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9D8E84F4-4875-4E9E-833A-7F8594469136}" xr6:coauthVersionLast="47" xr6:coauthVersionMax="47" xr10:uidLastSave="{00000000-0000-0000-0000-000000000000}"/>
  <bookViews>
    <workbookView xWindow="28680" yWindow="-120" windowWidth="29040" windowHeight="15840" tabRatio="828" activeTab="5" xr2:uid="{00000000-000D-0000-FFFF-FFFF00000000}"/>
  </bookViews>
  <sheets>
    <sheet name="其他调用" sheetId="7" r:id="rId1"/>
    <sheet name="将星标签统计" sheetId="2" r:id="rId2"/>
    <sheet name="三国标签统计" sheetId="15" r:id="rId3"/>
    <sheet name="将星节奏统计" sheetId="13" r:id="rId4"/>
    <sheet name="武将标签设计" sheetId="1" r:id="rId5"/>
    <sheet name="三国武将标签" sheetId="14" r:id="rId6"/>
    <sheet name="兵法标签设计" sheetId="3" r:id="rId7"/>
    <sheet name="将星buff" sheetId="10" r:id="rId8"/>
    <sheet name="将星值" sheetId="6" r:id="rId9"/>
    <sheet name="将星实力" sheetId="11" r:id="rId10"/>
    <sheet name="回报统计" sheetId="12" r:id="rId11"/>
    <sheet name="抽奖验证" sheetId="5" r:id="rId12"/>
  </sheets>
  <functionGroups builtInGroupCount="19"/>
  <externalReferences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4" hidden="1">武将标签设计!$A$1:$AK$71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4" i="14" l="1"/>
  <c r="AK93" i="1"/>
  <c r="AJ93" i="1"/>
  <c r="AI93" i="1"/>
  <c r="AH93" i="1"/>
  <c r="AG93" i="1"/>
  <c r="AE93" i="1"/>
  <c r="AD93" i="1"/>
  <c r="AC93" i="1"/>
  <c r="AB93" i="1"/>
  <c r="AA93" i="1"/>
  <c r="Z93" i="1"/>
  <c r="Y93" i="1"/>
  <c r="X93" i="1"/>
  <c r="D93" i="1"/>
  <c r="C93" i="1"/>
  <c r="AK92" i="1"/>
  <c r="AJ92" i="1"/>
  <c r="AI92" i="1"/>
  <c r="AH92" i="1"/>
  <c r="AG92" i="1"/>
  <c r="AE92" i="1"/>
  <c r="AD92" i="1"/>
  <c r="AC92" i="1"/>
  <c r="AB92" i="1"/>
  <c r="AA92" i="1"/>
  <c r="Z92" i="1"/>
  <c r="Y92" i="1"/>
  <c r="X92" i="1"/>
  <c r="D92" i="1"/>
  <c r="C92" i="1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AJ141" i="3"/>
  <c r="AI141" i="3"/>
  <c r="AH141" i="3"/>
  <c r="AG141" i="3"/>
  <c r="AF141" i="3"/>
  <c r="AE141" i="3"/>
  <c r="AD141" i="3"/>
  <c r="AC141" i="3"/>
  <c r="AB141" i="3"/>
  <c r="AA141" i="3"/>
  <c r="Z141" i="3"/>
  <c r="Y141" i="3"/>
  <c r="X141" i="3"/>
  <c r="W141" i="3"/>
  <c r="V141" i="3"/>
  <c r="D141" i="3" s="1"/>
  <c r="AJ140" i="3"/>
  <c r="AI140" i="3"/>
  <c r="AH140" i="3"/>
  <c r="AG140" i="3"/>
  <c r="AF140" i="3"/>
  <c r="AE140" i="3"/>
  <c r="AD140" i="3"/>
  <c r="AC140" i="3"/>
  <c r="AB140" i="3"/>
  <c r="AA140" i="3"/>
  <c r="Y140" i="3"/>
  <c r="X140" i="3"/>
  <c r="W140" i="3"/>
  <c r="V140" i="3"/>
  <c r="AJ139" i="3"/>
  <c r="AI139" i="3"/>
  <c r="AH139" i="3"/>
  <c r="AG139" i="3"/>
  <c r="AF139" i="3"/>
  <c r="AE139" i="3"/>
  <c r="AD139" i="3"/>
  <c r="AC139" i="3"/>
  <c r="AB139" i="3"/>
  <c r="AA139" i="3"/>
  <c r="Y139" i="3"/>
  <c r="X139" i="3"/>
  <c r="W139" i="3"/>
  <c r="V139" i="3"/>
  <c r="AK91" i="1"/>
  <c r="AJ91" i="1"/>
  <c r="AI91" i="1"/>
  <c r="AH91" i="1"/>
  <c r="AG91" i="1"/>
  <c r="AE91" i="1"/>
  <c r="AD91" i="1"/>
  <c r="AC91" i="1"/>
  <c r="Z91" i="1"/>
  <c r="Y91" i="1"/>
  <c r="X91" i="1"/>
  <c r="D91" i="1"/>
  <c r="C91" i="1"/>
  <c r="AK90" i="1"/>
  <c r="AJ90" i="1"/>
  <c r="AI90" i="1"/>
  <c r="AH90" i="1"/>
  <c r="AG90" i="1"/>
  <c r="AE90" i="1"/>
  <c r="AD90" i="1"/>
  <c r="AC90" i="1"/>
  <c r="AB90" i="1"/>
  <c r="Z90" i="1"/>
  <c r="Y90" i="1"/>
  <c r="X90" i="1"/>
  <c r="D90" i="1"/>
  <c r="C90" i="1"/>
  <c r="D142" i="3" l="1"/>
  <c r="A79" i="14"/>
  <c r="B79" i="14" s="1"/>
  <c r="AJ134" i="3" l="1"/>
  <c r="AI134" i="3"/>
  <c r="AH134" i="3"/>
  <c r="AG134" i="3"/>
  <c r="AF134" i="3"/>
  <c r="AE134" i="3"/>
  <c r="AD134" i="3"/>
  <c r="AC134" i="3"/>
  <c r="AA134" i="3"/>
  <c r="Z134" i="3"/>
  <c r="Y134" i="3"/>
  <c r="X134" i="3"/>
  <c r="W134" i="3"/>
  <c r="V134" i="3"/>
  <c r="AJ133" i="3"/>
  <c r="AI133" i="3"/>
  <c r="AH133" i="3"/>
  <c r="AG133" i="3"/>
  <c r="AF133" i="3"/>
  <c r="AE133" i="3"/>
  <c r="AD133" i="3"/>
  <c r="AC133" i="3"/>
  <c r="AB133" i="3"/>
  <c r="AA133" i="3"/>
  <c r="Y133" i="3"/>
  <c r="X133" i="3"/>
  <c r="W133" i="3"/>
  <c r="V133" i="3"/>
  <c r="AJ132" i="3"/>
  <c r="AI132" i="3"/>
  <c r="AH132" i="3"/>
  <c r="AG132" i="3"/>
  <c r="AF132" i="3"/>
  <c r="AE132" i="3"/>
  <c r="AD132" i="3"/>
  <c r="AC132" i="3"/>
  <c r="AB132" i="3"/>
  <c r="AA132" i="3"/>
  <c r="Z132" i="3"/>
  <c r="Y132" i="3"/>
  <c r="X132" i="3"/>
  <c r="W132" i="3"/>
  <c r="V132" i="3"/>
  <c r="AJ131" i="3"/>
  <c r="AI131" i="3"/>
  <c r="AH131" i="3"/>
  <c r="AG131" i="3"/>
  <c r="AF131" i="3"/>
  <c r="AE131" i="3"/>
  <c r="AD131" i="3"/>
  <c r="AC131" i="3"/>
  <c r="AA131" i="3"/>
  <c r="Z131" i="3"/>
  <c r="Y131" i="3"/>
  <c r="X131" i="3"/>
  <c r="W131" i="3"/>
  <c r="V131" i="3"/>
  <c r="AJ130" i="3"/>
  <c r="AI130" i="3"/>
  <c r="AH130" i="3"/>
  <c r="AG130" i="3"/>
  <c r="AF130" i="3"/>
  <c r="AE130" i="3"/>
  <c r="AD130" i="3"/>
  <c r="AC130" i="3"/>
  <c r="AB130" i="3"/>
  <c r="AA130" i="3"/>
  <c r="Y130" i="3"/>
  <c r="X130" i="3"/>
  <c r="W130" i="3"/>
  <c r="V130" i="3"/>
  <c r="AJ129" i="3"/>
  <c r="AI129" i="3"/>
  <c r="AH129" i="3"/>
  <c r="AG129" i="3"/>
  <c r="AF129" i="3"/>
  <c r="AE129" i="3"/>
  <c r="AD129" i="3"/>
  <c r="AC129" i="3"/>
  <c r="AB129" i="3"/>
  <c r="AA129" i="3"/>
  <c r="Y129" i="3"/>
  <c r="X129" i="3"/>
  <c r="W129" i="3"/>
  <c r="V129" i="3"/>
  <c r="D132" i="3" l="1"/>
  <c r="C89" i="14"/>
  <c r="D89" i="14"/>
  <c r="C90" i="14"/>
  <c r="D90" i="14"/>
  <c r="C91" i="14"/>
  <c r="D91" i="14"/>
  <c r="C92" i="14"/>
  <c r="D92" i="14"/>
  <c r="C93" i="14"/>
  <c r="D93" i="14"/>
  <c r="C89" i="1"/>
  <c r="D89" i="1"/>
  <c r="X89" i="1"/>
  <c r="Y89" i="1"/>
  <c r="Z89" i="1"/>
  <c r="AB89" i="1"/>
  <c r="AC89" i="1"/>
  <c r="AD89" i="1"/>
  <c r="AE89" i="1"/>
  <c r="AG89" i="1"/>
  <c r="AH89" i="1"/>
  <c r="AI89" i="1"/>
  <c r="AJ89" i="1"/>
  <c r="AK89" i="1"/>
  <c r="V138" i="3"/>
  <c r="W138" i="3"/>
  <c r="X138" i="3"/>
  <c r="Z138" i="3"/>
  <c r="AA138" i="3"/>
  <c r="AB138" i="3"/>
  <c r="AC138" i="3"/>
  <c r="AD138" i="3"/>
  <c r="AE138" i="3"/>
  <c r="AF138" i="3"/>
  <c r="AG138" i="3"/>
  <c r="AH138" i="3"/>
  <c r="AI138" i="3"/>
  <c r="AJ138" i="3"/>
  <c r="V126" i="3"/>
  <c r="W126" i="3"/>
  <c r="X126" i="3"/>
  <c r="Y126" i="3"/>
  <c r="AA126" i="3"/>
  <c r="AB126" i="3"/>
  <c r="AC126" i="3"/>
  <c r="AD126" i="3"/>
  <c r="AE126" i="3"/>
  <c r="AF126" i="3"/>
  <c r="AG126" i="3"/>
  <c r="AH126" i="3"/>
  <c r="AI126" i="3"/>
  <c r="AJ126" i="3"/>
  <c r="V127" i="3"/>
  <c r="W127" i="3"/>
  <c r="X127" i="3"/>
  <c r="Y127" i="3"/>
  <c r="AA127" i="3"/>
  <c r="AB127" i="3"/>
  <c r="AC127" i="3"/>
  <c r="AD127" i="3"/>
  <c r="AE127" i="3"/>
  <c r="AF127" i="3"/>
  <c r="AG127" i="3"/>
  <c r="AH127" i="3"/>
  <c r="AI127" i="3"/>
  <c r="AJ127" i="3"/>
  <c r="V128" i="3"/>
  <c r="W128" i="3"/>
  <c r="X128" i="3"/>
  <c r="Y128" i="3"/>
  <c r="AA128" i="3"/>
  <c r="AB128" i="3"/>
  <c r="AC128" i="3"/>
  <c r="AD128" i="3"/>
  <c r="AE128" i="3"/>
  <c r="AF128" i="3"/>
  <c r="AG128" i="3"/>
  <c r="AH128" i="3"/>
  <c r="AI128" i="3"/>
  <c r="AJ128" i="3"/>
  <c r="D201" i="1"/>
  <c r="D202" i="1"/>
  <c r="D203" i="1"/>
  <c r="D204" i="1"/>
  <c r="D205" i="1"/>
  <c r="D200" i="1"/>
  <c r="E90" i="14" l="1"/>
  <c r="E92" i="14"/>
  <c r="E93" i="14"/>
  <c r="E91" i="14"/>
  <c r="E89" i="14"/>
  <c r="C86" i="1"/>
  <c r="D86" i="1"/>
  <c r="X86" i="1"/>
  <c r="Y86" i="1"/>
  <c r="Z86" i="1"/>
  <c r="AA86" i="1"/>
  <c r="AB86" i="1"/>
  <c r="AC86" i="1"/>
  <c r="AD86" i="1"/>
  <c r="AE86" i="1"/>
  <c r="AG86" i="1"/>
  <c r="AH86" i="1"/>
  <c r="AI86" i="1"/>
  <c r="AJ86" i="1"/>
  <c r="AK86" i="1"/>
  <c r="D87" i="1"/>
  <c r="AK87" i="1"/>
  <c r="AJ87" i="1"/>
  <c r="AI87" i="1"/>
  <c r="AH87" i="1"/>
  <c r="AG87" i="1"/>
  <c r="AF87" i="1"/>
  <c r="AE87" i="1"/>
  <c r="AD87" i="1"/>
  <c r="AC87" i="1"/>
  <c r="AA87" i="1"/>
  <c r="Z87" i="1"/>
  <c r="Y87" i="1"/>
  <c r="X87" i="1"/>
  <c r="C87" i="1"/>
  <c r="AK203" i="1" l="1"/>
  <c r="AJ203" i="1"/>
  <c r="AI203" i="1"/>
  <c r="AH203" i="1"/>
  <c r="AG203" i="1"/>
  <c r="AF203" i="1"/>
  <c r="AE203" i="1"/>
  <c r="AD203" i="1"/>
  <c r="AC203" i="1"/>
  <c r="AA203" i="1"/>
  <c r="Z203" i="1"/>
  <c r="Y203" i="1"/>
  <c r="X203" i="1"/>
  <c r="C203" i="1"/>
  <c r="AK88" i="1" l="1"/>
  <c r="AJ88" i="1"/>
  <c r="AI88" i="1"/>
  <c r="AH88" i="1"/>
  <c r="AG88" i="1"/>
  <c r="AE88" i="1"/>
  <c r="AD88" i="1"/>
  <c r="AC88" i="1"/>
  <c r="AB88" i="1"/>
  <c r="Z88" i="1"/>
  <c r="X88" i="1"/>
  <c r="C88" i="1"/>
  <c r="V125" i="3"/>
  <c r="W125" i="3"/>
  <c r="X125" i="3"/>
  <c r="Y125" i="3"/>
  <c r="AA125" i="3"/>
  <c r="AB125" i="3"/>
  <c r="AC125" i="3"/>
  <c r="AD125" i="3"/>
  <c r="AE125" i="3"/>
  <c r="AF125" i="3"/>
  <c r="AG125" i="3"/>
  <c r="AH125" i="3"/>
  <c r="AI125" i="3"/>
  <c r="AJ125" i="3"/>
  <c r="V124" i="3" l="1"/>
  <c r="W124" i="3"/>
  <c r="X124" i="3"/>
  <c r="Y124" i="3"/>
  <c r="AA124" i="3"/>
  <c r="AC124" i="3"/>
  <c r="AD124" i="3"/>
  <c r="AE124" i="3"/>
  <c r="AF124" i="3"/>
  <c r="AG124" i="3"/>
  <c r="AH124" i="3"/>
  <c r="AI124" i="3"/>
  <c r="AJ124" i="3"/>
  <c r="V137" i="3" l="1"/>
  <c r="W137" i="3"/>
  <c r="X137" i="3"/>
  <c r="Z137" i="3"/>
  <c r="AA137" i="3"/>
  <c r="AB137" i="3"/>
  <c r="AC137" i="3"/>
  <c r="AD137" i="3"/>
  <c r="AE137" i="3"/>
  <c r="AF137" i="3"/>
  <c r="AG137" i="3"/>
  <c r="AH137" i="3"/>
  <c r="AI137" i="3"/>
  <c r="AJ137" i="3"/>
  <c r="V136" i="3" l="1"/>
  <c r="W136" i="3"/>
  <c r="X136" i="3"/>
  <c r="Y136" i="3"/>
  <c r="AA136" i="3"/>
  <c r="AB136" i="3"/>
  <c r="AC136" i="3"/>
  <c r="AD136" i="3"/>
  <c r="AE136" i="3"/>
  <c r="AF136" i="3"/>
  <c r="AG136" i="3"/>
  <c r="AH136" i="3"/>
  <c r="AI136" i="3"/>
  <c r="AJ136" i="3"/>
  <c r="A15" i="14"/>
  <c r="B15" i="14" s="1"/>
  <c r="D15" i="14"/>
  <c r="V123" i="3" l="1"/>
  <c r="X123" i="3"/>
  <c r="Y123" i="3"/>
  <c r="Z123" i="3"/>
  <c r="AA123" i="3"/>
  <c r="AC123" i="3"/>
  <c r="AD123" i="3"/>
  <c r="AE123" i="3"/>
  <c r="AF123" i="3"/>
  <c r="AG123" i="3"/>
  <c r="AH123" i="3"/>
  <c r="AI123" i="3"/>
  <c r="AJ123" i="3"/>
  <c r="AJ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AK200" i="1" l="1"/>
  <c r="AJ200" i="1"/>
  <c r="AI200" i="1"/>
  <c r="AH200" i="1"/>
  <c r="AG200" i="1"/>
  <c r="AE200" i="1"/>
  <c r="AC200" i="1"/>
  <c r="AB200" i="1"/>
  <c r="AA200" i="1"/>
  <c r="Z200" i="1"/>
  <c r="Y200" i="1"/>
  <c r="X200" i="1"/>
  <c r="C200" i="1"/>
  <c r="C85" i="1"/>
  <c r="X85" i="1"/>
  <c r="Y85" i="1"/>
  <c r="Z85" i="1"/>
  <c r="AA85" i="1"/>
  <c r="AC85" i="1"/>
  <c r="AD85" i="1"/>
  <c r="AE85" i="1"/>
  <c r="AG85" i="1"/>
  <c r="AH85" i="1"/>
  <c r="AI85" i="1"/>
  <c r="AJ85" i="1"/>
  <c r="AK85" i="1"/>
  <c r="AK205" i="1" l="1"/>
  <c r="AJ205" i="1"/>
  <c r="AI205" i="1"/>
  <c r="AH205" i="1"/>
  <c r="AG205" i="1"/>
  <c r="AE205" i="1"/>
  <c r="AD205" i="1"/>
  <c r="AC205" i="1"/>
  <c r="AA205" i="1"/>
  <c r="Z205" i="1"/>
  <c r="Y205" i="1"/>
  <c r="X205" i="1"/>
  <c r="C205" i="1"/>
  <c r="AK204" i="1" l="1"/>
  <c r="AJ204" i="1"/>
  <c r="AI204" i="1"/>
  <c r="AH204" i="1"/>
  <c r="AG204" i="1"/>
  <c r="AE204" i="1"/>
  <c r="AD204" i="1"/>
  <c r="AC204" i="1"/>
  <c r="AB204" i="1"/>
  <c r="AA204" i="1"/>
  <c r="Z204" i="1"/>
  <c r="Y204" i="1"/>
  <c r="X204" i="1"/>
  <c r="C204" i="1"/>
  <c r="C84" i="1" l="1"/>
  <c r="X84" i="1"/>
  <c r="Y84" i="1"/>
  <c r="Z84" i="1"/>
  <c r="AA84" i="1"/>
  <c r="AC84" i="1"/>
  <c r="AD84" i="1"/>
  <c r="AE84" i="1"/>
  <c r="AG84" i="1"/>
  <c r="AH84" i="1"/>
  <c r="AI84" i="1"/>
  <c r="AJ84" i="1"/>
  <c r="AK84" i="1"/>
  <c r="AJ122" i="3" l="1"/>
  <c r="AI122" i="3"/>
  <c r="AH122" i="3"/>
  <c r="AG122" i="3"/>
  <c r="AF122" i="3"/>
  <c r="AE122" i="3"/>
  <c r="AD122" i="3"/>
  <c r="AC122" i="3"/>
  <c r="AA122" i="3"/>
  <c r="Z122" i="3"/>
  <c r="X122" i="3"/>
  <c r="W122" i="3"/>
  <c r="V122" i="3"/>
  <c r="AJ121" i="3"/>
  <c r="AI121" i="3"/>
  <c r="AH121" i="3"/>
  <c r="AG121" i="3"/>
  <c r="AF121" i="3"/>
  <c r="AE121" i="3"/>
  <c r="AD121" i="3"/>
  <c r="AC121" i="3"/>
  <c r="AB121" i="3"/>
  <c r="AA121" i="3"/>
  <c r="Y121" i="3"/>
  <c r="X121" i="3"/>
  <c r="W121" i="3"/>
  <c r="V121" i="3"/>
  <c r="AJ120" i="3"/>
  <c r="AI120" i="3"/>
  <c r="AH120" i="3"/>
  <c r="AG120" i="3"/>
  <c r="AF120" i="3"/>
  <c r="AE120" i="3"/>
  <c r="AD120" i="3"/>
  <c r="AC120" i="3"/>
  <c r="AB120" i="3"/>
  <c r="AA120" i="3"/>
  <c r="Y120" i="3"/>
  <c r="X120" i="3"/>
  <c r="W120" i="3"/>
  <c r="V120" i="3"/>
  <c r="AJ119" i="3"/>
  <c r="AI119" i="3"/>
  <c r="AH119" i="3"/>
  <c r="AG119" i="3"/>
  <c r="AF119" i="3"/>
  <c r="AE119" i="3"/>
  <c r="AD119" i="3"/>
  <c r="AC119" i="3"/>
  <c r="AB119" i="3"/>
  <c r="AA119" i="3"/>
  <c r="Y119" i="3"/>
  <c r="X119" i="3"/>
  <c r="W119" i="3"/>
  <c r="V119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AJ117" i="3"/>
  <c r="AI117" i="3"/>
  <c r="AH117" i="3"/>
  <c r="AG117" i="3"/>
  <c r="AF117" i="3"/>
  <c r="AE117" i="3"/>
  <c r="AD117" i="3"/>
  <c r="AC117" i="3"/>
  <c r="AB117" i="3"/>
  <c r="AA117" i="3"/>
  <c r="Y117" i="3"/>
  <c r="X117" i="3"/>
  <c r="W117" i="3"/>
  <c r="V117" i="3"/>
  <c r="AJ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AJ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AJ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AJ113" i="3"/>
  <c r="AI113" i="3"/>
  <c r="AH113" i="3"/>
  <c r="AG113" i="3"/>
  <c r="AF113" i="3"/>
  <c r="AE113" i="3"/>
  <c r="AD113" i="3"/>
  <c r="AC113" i="3"/>
  <c r="AB113" i="3"/>
  <c r="AA113" i="3"/>
  <c r="Y113" i="3"/>
  <c r="X113" i="3"/>
  <c r="W113" i="3"/>
  <c r="V113" i="3"/>
  <c r="AJ112" i="3"/>
  <c r="AI112" i="3"/>
  <c r="AH112" i="3"/>
  <c r="AG112" i="3"/>
  <c r="AF112" i="3"/>
  <c r="AE112" i="3"/>
  <c r="AD112" i="3"/>
  <c r="AC112" i="3"/>
  <c r="AA112" i="3"/>
  <c r="Y112" i="3"/>
  <c r="X112" i="3"/>
  <c r="W112" i="3"/>
  <c r="V112" i="3"/>
  <c r="AJ111" i="3"/>
  <c r="AI111" i="3"/>
  <c r="AH111" i="3"/>
  <c r="AG111" i="3"/>
  <c r="AF111" i="3"/>
  <c r="AE111" i="3"/>
  <c r="AD111" i="3"/>
  <c r="AC111" i="3"/>
  <c r="AA111" i="3"/>
  <c r="Z111" i="3"/>
  <c r="X111" i="3"/>
  <c r="W111" i="3"/>
  <c r="V111" i="3"/>
  <c r="AJ110" i="3"/>
  <c r="AI110" i="3"/>
  <c r="AH110" i="3"/>
  <c r="AG110" i="3"/>
  <c r="AF110" i="3"/>
  <c r="AE110" i="3"/>
  <c r="AD110" i="3"/>
  <c r="AC110" i="3"/>
  <c r="AB110" i="3"/>
  <c r="AA110" i="3"/>
  <c r="Y110" i="3"/>
  <c r="X110" i="3"/>
  <c r="W110" i="3"/>
  <c r="V110" i="3"/>
  <c r="AJ109" i="3"/>
  <c r="AI109" i="3"/>
  <c r="AH109" i="3"/>
  <c r="AG109" i="3"/>
  <c r="AF109" i="3"/>
  <c r="AE109" i="3"/>
  <c r="AD109" i="3"/>
  <c r="AC109" i="3"/>
  <c r="AB109" i="3"/>
  <c r="AA109" i="3"/>
  <c r="Y109" i="3"/>
  <c r="X109" i="3"/>
  <c r="W109" i="3"/>
  <c r="V109" i="3"/>
  <c r="AJ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AJ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AJ106" i="3"/>
  <c r="AI106" i="3"/>
  <c r="AH106" i="3"/>
  <c r="AG106" i="3"/>
  <c r="AF106" i="3"/>
  <c r="AE106" i="3"/>
  <c r="AD106" i="3"/>
  <c r="AC106" i="3"/>
  <c r="AB106" i="3"/>
  <c r="AA106" i="3"/>
  <c r="Y106" i="3"/>
  <c r="X106" i="3"/>
  <c r="W106" i="3"/>
  <c r="V106" i="3"/>
  <c r="AJ105" i="3"/>
  <c r="AI105" i="3"/>
  <c r="AH105" i="3"/>
  <c r="AG105" i="3"/>
  <c r="AF105" i="3"/>
  <c r="AE105" i="3"/>
  <c r="AD105" i="3"/>
  <c r="AC105" i="3"/>
  <c r="AB105" i="3"/>
  <c r="AA105" i="3"/>
  <c r="X105" i="3"/>
  <c r="W105" i="3"/>
  <c r="V105" i="3"/>
  <c r="AJ104" i="3"/>
  <c r="AI104" i="3"/>
  <c r="AH104" i="3"/>
  <c r="AG104" i="3"/>
  <c r="AF104" i="3"/>
  <c r="AE104" i="3"/>
  <c r="AD104" i="3"/>
  <c r="AC104" i="3"/>
  <c r="AB104" i="3"/>
  <c r="AA104" i="3"/>
  <c r="Y104" i="3"/>
  <c r="X104" i="3"/>
  <c r="W104" i="3"/>
  <c r="V104" i="3"/>
  <c r="AJ103" i="3"/>
  <c r="AI103" i="3"/>
  <c r="AH103" i="3"/>
  <c r="AG103" i="3"/>
  <c r="AF103" i="3"/>
  <c r="AE103" i="3"/>
  <c r="AD103" i="3"/>
  <c r="AC103" i="3"/>
  <c r="AB103" i="3"/>
  <c r="AA103" i="3"/>
  <c r="Y103" i="3"/>
  <c r="X103" i="3"/>
  <c r="W103" i="3"/>
  <c r="V103" i="3"/>
  <c r="AJ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AJ101" i="3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AJ100" i="3"/>
  <c r="AI100" i="3"/>
  <c r="AH100" i="3"/>
  <c r="AG100" i="3"/>
  <c r="AF100" i="3"/>
  <c r="AE100" i="3"/>
  <c r="AD100" i="3"/>
  <c r="AC100" i="3"/>
  <c r="AA100" i="3"/>
  <c r="Z100" i="3"/>
  <c r="X100" i="3"/>
  <c r="W100" i="3"/>
  <c r="V100" i="3"/>
  <c r="AJ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AJ98" i="3"/>
  <c r="AI98" i="3"/>
  <c r="AH98" i="3"/>
  <c r="AG98" i="3"/>
  <c r="AF98" i="3"/>
  <c r="AE98" i="3"/>
  <c r="AD98" i="3"/>
  <c r="AC98" i="3"/>
  <c r="AB98" i="3"/>
  <c r="AA98" i="3"/>
  <c r="Y98" i="3"/>
  <c r="X98" i="3"/>
  <c r="W98" i="3"/>
  <c r="V98" i="3"/>
  <c r="AJ97" i="3"/>
  <c r="AI97" i="3"/>
  <c r="AH97" i="3"/>
  <c r="AG97" i="3"/>
  <c r="AF97" i="3"/>
  <c r="AE97" i="3"/>
  <c r="AD97" i="3"/>
  <c r="AC97" i="3"/>
  <c r="AA97" i="3"/>
  <c r="Z97" i="3"/>
  <c r="Y97" i="3"/>
  <c r="X97" i="3"/>
  <c r="W97" i="3"/>
  <c r="V97" i="3"/>
  <c r="AJ96" i="3"/>
  <c r="AI96" i="3"/>
  <c r="AH96" i="3"/>
  <c r="AG96" i="3"/>
  <c r="AF96" i="3"/>
  <c r="AE96" i="3"/>
  <c r="AD96" i="3"/>
  <c r="AC96" i="3"/>
  <c r="AA96" i="3"/>
  <c r="X96" i="3"/>
  <c r="W96" i="3"/>
  <c r="V96" i="3"/>
  <c r="AJ95" i="3"/>
  <c r="AI95" i="3"/>
  <c r="AH95" i="3"/>
  <c r="AG95" i="3"/>
  <c r="AF95" i="3"/>
  <c r="AE95" i="3"/>
  <c r="AD95" i="3"/>
  <c r="AC95" i="3"/>
  <c r="AA95" i="3"/>
  <c r="Z95" i="3"/>
  <c r="X95" i="3"/>
  <c r="W95" i="3"/>
  <c r="V95" i="3"/>
  <c r="AJ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AJ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AJ92" i="3"/>
  <c r="AI92" i="3"/>
  <c r="AH92" i="3"/>
  <c r="AG92" i="3"/>
  <c r="AF92" i="3"/>
  <c r="AE92" i="3"/>
  <c r="AD92" i="3"/>
  <c r="AC92" i="3"/>
  <c r="AB92" i="3"/>
  <c r="AA92" i="3"/>
  <c r="X92" i="3"/>
  <c r="W92" i="3"/>
  <c r="V92" i="3"/>
  <c r="AJ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AJ90" i="3"/>
  <c r="AI90" i="3"/>
  <c r="AH90" i="3"/>
  <c r="AG90" i="3"/>
  <c r="AF90" i="3"/>
  <c r="AE90" i="3"/>
  <c r="AD90" i="3"/>
  <c r="AC90" i="3"/>
  <c r="AB90" i="3"/>
  <c r="AA90" i="3"/>
  <c r="Y90" i="3"/>
  <c r="X90" i="3"/>
  <c r="W90" i="3"/>
  <c r="V90" i="3"/>
  <c r="AJ87" i="3"/>
  <c r="AI87" i="3"/>
  <c r="AH87" i="3"/>
  <c r="AG87" i="3"/>
  <c r="AF87" i="3"/>
  <c r="AE87" i="3"/>
  <c r="AD87" i="3"/>
  <c r="AC87" i="3"/>
  <c r="AB87" i="3"/>
  <c r="AA87" i="3"/>
  <c r="Y87" i="3"/>
  <c r="X87" i="3"/>
  <c r="W87" i="3"/>
  <c r="V87" i="3"/>
  <c r="AJ86" i="3"/>
  <c r="AI86" i="3"/>
  <c r="AH86" i="3"/>
  <c r="AG86" i="3"/>
  <c r="AF86" i="3"/>
  <c r="AE86" i="3"/>
  <c r="AD86" i="3"/>
  <c r="AC86" i="3"/>
  <c r="AB86" i="3"/>
  <c r="AA86" i="3"/>
  <c r="X86" i="3"/>
  <c r="W86" i="3"/>
  <c r="V86" i="3"/>
  <c r="AJ85" i="3"/>
  <c r="AI85" i="3"/>
  <c r="AH85" i="3"/>
  <c r="AG85" i="3"/>
  <c r="AF85" i="3"/>
  <c r="AE85" i="3"/>
  <c r="AD85" i="3"/>
  <c r="AC85" i="3"/>
  <c r="AB85" i="3"/>
  <c r="AA85" i="3"/>
  <c r="Y85" i="3"/>
  <c r="X85" i="3"/>
  <c r="W85" i="3"/>
  <c r="V85" i="3"/>
  <c r="AJ84" i="3"/>
  <c r="AI84" i="3"/>
  <c r="AH84" i="3"/>
  <c r="AG84" i="3"/>
  <c r="AF84" i="3"/>
  <c r="AE84" i="3"/>
  <c r="AD84" i="3"/>
  <c r="AC84" i="3"/>
  <c r="AB84" i="3"/>
  <c r="AA84" i="3"/>
  <c r="Y84" i="3"/>
  <c r="X84" i="3"/>
  <c r="W84" i="3"/>
  <c r="V84" i="3"/>
  <c r="AJ83" i="3"/>
  <c r="AI83" i="3"/>
  <c r="AH83" i="3"/>
  <c r="AG83" i="3"/>
  <c r="AF83" i="3"/>
  <c r="AE83" i="3"/>
  <c r="AD83" i="3"/>
  <c r="AC83" i="3"/>
  <c r="AA83" i="3"/>
  <c r="Z83" i="3"/>
  <c r="Y83" i="3"/>
  <c r="X83" i="3"/>
  <c r="W83" i="3"/>
  <c r="V83" i="3"/>
  <c r="AJ82" i="3"/>
  <c r="AI82" i="3"/>
  <c r="AH82" i="3"/>
  <c r="AG82" i="3"/>
  <c r="AF82" i="3"/>
  <c r="AE82" i="3"/>
  <c r="AD82" i="3"/>
  <c r="AC82" i="3"/>
  <c r="AA82" i="3"/>
  <c r="X82" i="3"/>
  <c r="W82" i="3"/>
  <c r="V82" i="3"/>
  <c r="AJ81" i="3"/>
  <c r="AI81" i="3"/>
  <c r="AH81" i="3"/>
  <c r="AG81" i="3"/>
  <c r="AF81" i="3"/>
  <c r="AE81" i="3"/>
  <c r="AD81" i="3"/>
  <c r="AC81" i="3"/>
  <c r="AA81" i="3"/>
  <c r="Z81" i="3"/>
  <c r="Y81" i="3"/>
  <c r="X81" i="3"/>
  <c r="W81" i="3"/>
  <c r="V81" i="3"/>
  <c r="AJ80" i="3"/>
  <c r="AI80" i="3"/>
  <c r="AH80" i="3"/>
  <c r="AG80" i="3"/>
  <c r="AF80" i="3"/>
  <c r="AE80" i="3"/>
  <c r="AD80" i="3"/>
  <c r="AC80" i="3"/>
  <c r="AA80" i="3"/>
  <c r="Z80" i="3"/>
  <c r="Y80" i="3"/>
  <c r="X80" i="3"/>
  <c r="W80" i="3"/>
  <c r="V80" i="3"/>
  <c r="AJ79" i="3"/>
  <c r="AI79" i="3"/>
  <c r="AH79" i="3"/>
  <c r="AG79" i="3"/>
  <c r="AF79" i="3"/>
  <c r="AE79" i="3"/>
  <c r="AD79" i="3"/>
  <c r="AC79" i="3"/>
  <c r="AA79" i="3"/>
  <c r="Z79" i="3"/>
  <c r="Y79" i="3"/>
  <c r="X79" i="3"/>
  <c r="W79" i="3"/>
  <c r="V79" i="3"/>
  <c r="AJ78" i="3"/>
  <c r="AI78" i="3"/>
  <c r="AH78" i="3"/>
  <c r="AG78" i="3"/>
  <c r="AF78" i="3"/>
  <c r="AE78" i="3"/>
  <c r="AD78" i="3"/>
  <c r="AC78" i="3"/>
  <c r="AB78" i="3"/>
  <c r="AA78" i="3"/>
  <c r="Y78" i="3"/>
  <c r="X78" i="3"/>
  <c r="W78" i="3"/>
  <c r="V78" i="3"/>
  <c r="AJ77" i="3"/>
  <c r="AI77" i="3"/>
  <c r="AH77" i="3"/>
  <c r="AG77" i="3"/>
  <c r="AF77" i="3"/>
  <c r="AE77" i="3"/>
  <c r="AD77" i="3"/>
  <c r="AC77" i="3"/>
  <c r="AB77" i="3"/>
  <c r="AA77" i="3"/>
  <c r="Y77" i="3"/>
  <c r="X77" i="3"/>
  <c r="W77" i="3"/>
  <c r="V77" i="3"/>
  <c r="AJ76" i="3"/>
  <c r="AI76" i="3"/>
  <c r="AH76" i="3"/>
  <c r="AG76" i="3"/>
  <c r="AF76" i="3"/>
  <c r="AE76" i="3"/>
  <c r="AD76" i="3"/>
  <c r="AC76" i="3"/>
  <c r="AA76" i="3"/>
  <c r="Z76" i="3"/>
  <c r="Y76" i="3"/>
  <c r="X76" i="3"/>
  <c r="W76" i="3"/>
  <c r="V76" i="3"/>
  <c r="AJ75" i="3"/>
  <c r="AI75" i="3"/>
  <c r="AH75" i="3"/>
  <c r="AG75" i="3"/>
  <c r="AF75" i="3"/>
  <c r="AE75" i="3"/>
  <c r="AD75" i="3"/>
  <c r="AC75" i="3"/>
  <c r="AB75" i="3"/>
  <c r="AA75" i="3"/>
  <c r="Y75" i="3"/>
  <c r="X75" i="3"/>
  <c r="W75" i="3"/>
  <c r="V75" i="3"/>
  <c r="AJ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AJ73" i="3"/>
  <c r="AI73" i="3"/>
  <c r="AH73" i="3"/>
  <c r="AG73" i="3"/>
  <c r="AF73" i="3"/>
  <c r="AE73" i="3"/>
  <c r="AD73" i="3"/>
  <c r="AC73" i="3"/>
  <c r="AB73" i="3"/>
  <c r="AA73" i="3"/>
  <c r="X73" i="3"/>
  <c r="W73" i="3"/>
  <c r="V73" i="3"/>
  <c r="AJ72" i="3"/>
  <c r="AI72" i="3"/>
  <c r="AH72" i="3"/>
  <c r="AG72" i="3"/>
  <c r="AF72" i="3"/>
  <c r="AE72" i="3"/>
  <c r="AD72" i="3"/>
  <c r="AC72" i="3"/>
  <c r="AB72" i="3"/>
  <c r="AA72" i="3"/>
  <c r="Y72" i="3"/>
  <c r="X72" i="3"/>
  <c r="W72" i="3"/>
  <c r="V72" i="3"/>
  <c r="AJ71" i="3"/>
  <c r="AI71" i="3"/>
  <c r="AH71" i="3"/>
  <c r="AG71" i="3"/>
  <c r="AF71" i="3"/>
  <c r="AE71" i="3"/>
  <c r="AD71" i="3"/>
  <c r="AC71" i="3"/>
  <c r="AA71" i="3"/>
  <c r="Z71" i="3"/>
  <c r="X71" i="3"/>
  <c r="W71" i="3"/>
  <c r="V71" i="3"/>
  <c r="AJ70" i="3"/>
  <c r="AI70" i="3"/>
  <c r="AH70" i="3"/>
  <c r="AG70" i="3"/>
  <c r="AF70" i="3"/>
  <c r="AE70" i="3"/>
  <c r="AD70" i="3"/>
  <c r="AC70" i="3"/>
  <c r="AB70" i="3"/>
  <c r="AA70" i="3"/>
  <c r="Y70" i="3"/>
  <c r="X70" i="3"/>
  <c r="W70" i="3"/>
  <c r="V70" i="3"/>
  <c r="AJ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AJ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AJ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AJ66" i="3"/>
  <c r="AI66" i="3"/>
  <c r="AH66" i="3"/>
  <c r="AG66" i="3"/>
  <c r="AF66" i="3"/>
  <c r="AE66" i="3"/>
  <c r="AD66" i="3"/>
  <c r="AC66" i="3"/>
  <c r="AB66" i="3"/>
  <c r="AA66" i="3"/>
  <c r="Y66" i="3"/>
  <c r="X66" i="3"/>
  <c r="W66" i="3"/>
  <c r="V66" i="3"/>
  <c r="AJ65" i="3"/>
  <c r="AI65" i="3"/>
  <c r="AH65" i="3"/>
  <c r="AG65" i="3"/>
  <c r="AF65" i="3"/>
  <c r="AE65" i="3"/>
  <c r="AD65" i="3"/>
  <c r="AC65" i="3"/>
  <c r="AB65" i="3"/>
  <c r="AA65" i="3"/>
  <c r="Y65" i="3"/>
  <c r="X65" i="3"/>
  <c r="W65" i="3"/>
  <c r="V65" i="3"/>
  <c r="AJ64" i="3"/>
  <c r="AI64" i="3"/>
  <c r="AH64" i="3"/>
  <c r="AG64" i="3"/>
  <c r="AF64" i="3"/>
  <c r="AE64" i="3"/>
  <c r="AD64" i="3"/>
  <c r="AC64" i="3"/>
  <c r="AB64" i="3"/>
  <c r="AA64" i="3"/>
  <c r="X64" i="3"/>
  <c r="W64" i="3"/>
  <c r="V64" i="3"/>
  <c r="AJ63" i="3"/>
  <c r="AI63" i="3"/>
  <c r="AH63" i="3"/>
  <c r="AG63" i="3"/>
  <c r="AF63" i="3"/>
  <c r="AE63" i="3"/>
  <c r="AD63" i="3"/>
  <c r="AC63" i="3"/>
  <c r="AB63" i="3"/>
  <c r="AA63" i="3"/>
  <c r="Y63" i="3"/>
  <c r="X63" i="3"/>
  <c r="W63" i="3"/>
  <c r="V63" i="3"/>
  <c r="AJ62" i="3"/>
  <c r="AI62" i="3"/>
  <c r="AH62" i="3"/>
  <c r="AG62" i="3"/>
  <c r="AF62" i="3"/>
  <c r="AE62" i="3"/>
  <c r="AD62" i="3"/>
  <c r="AC62" i="3"/>
  <c r="AB62" i="3"/>
  <c r="AA62" i="3"/>
  <c r="Y62" i="3"/>
  <c r="X62" i="3"/>
  <c r="W62" i="3"/>
  <c r="V62" i="3"/>
  <c r="AJ61" i="3"/>
  <c r="AI61" i="3"/>
  <c r="AH61" i="3"/>
  <c r="AG61" i="3"/>
  <c r="AF61" i="3"/>
  <c r="AE61" i="3"/>
  <c r="AD61" i="3"/>
  <c r="AC61" i="3"/>
  <c r="AB61" i="3"/>
  <c r="AA61" i="3"/>
  <c r="Y61" i="3"/>
  <c r="X61" i="3"/>
  <c r="W61" i="3"/>
  <c r="V61" i="3"/>
  <c r="AJ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AJ59" i="3"/>
  <c r="AI59" i="3"/>
  <c r="AH59" i="3"/>
  <c r="AG59" i="3"/>
  <c r="AF59" i="3"/>
  <c r="AE59" i="3"/>
  <c r="AD59" i="3"/>
  <c r="AC59" i="3"/>
  <c r="AB59" i="3"/>
  <c r="AA59" i="3"/>
  <c r="Y59" i="3"/>
  <c r="X59" i="3"/>
  <c r="W59" i="3"/>
  <c r="V59" i="3"/>
  <c r="AJ58" i="3"/>
  <c r="AI58" i="3"/>
  <c r="AH58" i="3"/>
  <c r="AG58" i="3"/>
  <c r="AF58" i="3"/>
  <c r="AE58" i="3"/>
  <c r="AD58" i="3"/>
  <c r="AC58" i="3"/>
  <c r="AB58" i="3"/>
  <c r="AA58" i="3"/>
  <c r="Y58" i="3"/>
  <c r="X58" i="3"/>
  <c r="W58" i="3"/>
  <c r="V58" i="3"/>
  <c r="AJ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AJ56" i="3"/>
  <c r="AI56" i="3"/>
  <c r="AH56" i="3"/>
  <c r="AG56" i="3"/>
  <c r="AF56" i="3"/>
  <c r="AE56" i="3"/>
  <c r="AD56" i="3"/>
  <c r="AC56" i="3"/>
  <c r="AA56" i="3"/>
  <c r="Z56" i="3"/>
  <c r="Y56" i="3"/>
  <c r="X56" i="3"/>
  <c r="W56" i="3"/>
  <c r="V56" i="3"/>
  <c r="AJ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AJ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AJ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AJ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AJ51" i="3"/>
  <c r="AI51" i="3"/>
  <c r="AH51" i="3"/>
  <c r="AG51" i="3"/>
  <c r="AF51" i="3"/>
  <c r="AE51" i="3"/>
  <c r="AD51" i="3"/>
  <c r="AC51" i="3"/>
  <c r="AA51" i="3"/>
  <c r="Z51" i="3"/>
  <c r="Y51" i="3"/>
  <c r="X51" i="3"/>
  <c r="W51" i="3"/>
  <c r="V51" i="3"/>
  <c r="AJ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AJ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AJ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AJ47" i="3"/>
  <c r="AI47" i="3"/>
  <c r="AH47" i="3"/>
  <c r="AG47" i="3"/>
  <c r="AF47" i="3"/>
  <c r="AE47" i="3"/>
  <c r="AD47" i="3"/>
  <c r="AC47" i="3"/>
  <c r="AA47" i="3"/>
  <c r="Z47" i="3"/>
  <c r="X47" i="3"/>
  <c r="W47" i="3"/>
  <c r="V47" i="3"/>
  <c r="AJ46" i="3"/>
  <c r="AI46" i="3"/>
  <c r="AH46" i="3"/>
  <c r="AG46" i="3"/>
  <c r="AF46" i="3"/>
  <c r="AE46" i="3"/>
  <c r="AD46" i="3"/>
  <c r="AC46" i="3"/>
  <c r="AB46" i="3"/>
  <c r="AA46" i="3"/>
  <c r="Y46" i="3"/>
  <c r="X46" i="3"/>
  <c r="W46" i="3"/>
  <c r="V46" i="3"/>
  <c r="AJ45" i="3"/>
  <c r="AI45" i="3"/>
  <c r="AH45" i="3"/>
  <c r="AG45" i="3"/>
  <c r="AF45" i="3"/>
  <c r="AE45" i="3"/>
  <c r="AD45" i="3"/>
  <c r="AC45" i="3"/>
  <c r="AB45" i="3"/>
  <c r="AA45" i="3"/>
  <c r="Y45" i="3"/>
  <c r="X45" i="3"/>
  <c r="W45" i="3"/>
  <c r="V45" i="3"/>
  <c r="AJ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D40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AJ37" i="3"/>
  <c r="AI37" i="3"/>
  <c r="AH37" i="3"/>
  <c r="AG37" i="3"/>
  <c r="AF37" i="3"/>
  <c r="AE37" i="3"/>
  <c r="AD37" i="3"/>
  <c r="AC37" i="3"/>
  <c r="AB37" i="3"/>
  <c r="AA37" i="3"/>
  <c r="Y37" i="3"/>
  <c r="X37" i="3"/>
  <c r="W37" i="3"/>
  <c r="V37" i="3"/>
  <c r="AJ36" i="3"/>
  <c r="AI36" i="3"/>
  <c r="AH36" i="3"/>
  <c r="AG36" i="3"/>
  <c r="AF36" i="3"/>
  <c r="AE36" i="3"/>
  <c r="AD36" i="3"/>
  <c r="AC36" i="3"/>
  <c r="AB36" i="3"/>
  <c r="AA36" i="3"/>
  <c r="Y36" i="3"/>
  <c r="X36" i="3"/>
  <c r="W36" i="3"/>
  <c r="V36" i="3"/>
  <c r="AJ35" i="3"/>
  <c r="AI35" i="3"/>
  <c r="AH35" i="3"/>
  <c r="AG35" i="3"/>
  <c r="AF35" i="3"/>
  <c r="AE35" i="3"/>
  <c r="AD35" i="3"/>
  <c r="AC35" i="3"/>
  <c r="AB35" i="3"/>
  <c r="AA35" i="3"/>
  <c r="Y35" i="3"/>
  <c r="X35" i="3"/>
  <c r="W35" i="3"/>
  <c r="V35" i="3"/>
  <c r="AJ34" i="3"/>
  <c r="AI34" i="3"/>
  <c r="AH34" i="3"/>
  <c r="AG34" i="3"/>
  <c r="AF34" i="3"/>
  <c r="AE34" i="3"/>
  <c r="AD34" i="3"/>
  <c r="AC34" i="3"/>
  <c r="AB34" i="3"/>
  <c r="AA34" i="3"/>
  <c r="Y34" i="3"/>
  <c r="X34" i="3"/>
  <c r="W34" i="3"/>
  <c r="V34" i="3"/>
  <c r="AJ33" i="3"/>
  <c r="AI33" i="3"/>
  <c r="AH33" i="3"/>
  <c r="AG33" i="3"/>
  <c r="AF33" i="3"/>
  <c r="AE33" i="3"/>
  <c r="AD33" i="3"/>
  <c r="AC33" i="3"/>
  <c r="AB33" i="3"/>
  <c r="AA33" i="3"/>
  <c r="Y33" i="3"/>
  <c r="X33" i="3"/>
  <c r="W33" i="3"/>
  <c r="V33" i="3"/>
  <c r="AJ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AJ31" i="3"/>
  <c r="AI31" i="3"/>
  <c r="AH31" i="3"/>
  <c r="AG31" i="3"/>
  <c r="AF31" i="3"/>
  <c r="AE31" i="3"/>
  <c r="AD31" i="3"/>
  <c r="AC31" i="3"/>
  <c r="AB31" i="3"/>
  <c r="AA31" i="3"/>
  <c r="Y31" i="3"/>
  <c r="X31" i="3"/>
  <c r="W31" i="3"/>
  <c r="V31" i="3"/>
  <c r="AJ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AJ29" i="3"/>
  <c r="AI29" i="3"/>
  <c r="AH29" i="3"/>
  <c r="AG29" i="3"/>
  <c r="AF29" i="3"/>
  <c r="AE29" i="3"/>
  <c r="AD29" i="3"/>
  <c r="AC29" i="3"/>
  <c r="AB29" i="3"/>
  <c r="AA29" i="3"/>
  <c r="Y29" i="3"/>
  <c r="X29" i="3"/>
  <c r="W29" i="3"/>
  <c r="V29" i="3"/>
  <c r="AJ28" i="3"/>
  <c r="AI28" i="3"/>
  <c r="AH28" i="3"/>
  <c r="AG28" i="3"/>
  <c r="AF28" i="3"/>
  <c r="AE28" i="3"/>
  <c r="AD28" i="3"/>
  <c r="AC28" i="3"/>
  <c r="AA28" i="3"/>
  <c r="Z28" i="3"/>
  <c r="Y28" i="3"/>
  <c r="X28" i="3"/>
  <c r="W28" i="3"/>
  <c r="V28" i="3"/>
  <c r="AJ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AJ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AJ25" i="3"/>
  <c r="AI25" i="3"/>
  <c r="AH25" i="3"/>
  <c r="AG25" i="3"/>
  <c r="AF25" i="3"/>
  <c r="AE25" i="3"/>
  <c r="AD25" i="3"/>
  <c r="AC25" i="3"/>
  <c r="AB25" i="3"/>
  <c r="AA25" i="3"/>
  <c r="Y25" i="3"/>
  <c r="X25" i="3"/>
  <c r="W25" i="3"/>
  <c r="V25" i="3"/>
  <c r="AJ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AJ23" i="3"/>
  <c r="AI23" i="3"/>
  <c r="AH23" i="3"/>
  <c r="AG23" i="3"/>
  <c r="AF23" i="3"/>
  <c r="AE23" i="3"/>
  <c r="AD23" i="3"/>
  <c r="AC23" i="3"/>
  <c r="AB23" i="3"/>
  <c r="AA23" i="3"/>
  <c r="Y23" i="3"/>
  <c r="X23" i="3"/>
  <c r="W23" i="3"/>
  <c r="V23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D20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D10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AJ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AJ3" i="3"/>
  <c r="AI3" i="3"/>
  <c r="AH3" i="3"/>
  <c r="AG3" i="3"/>
  <c r="AF3" i="3"/>
  <c r="AE3" i="3"/>
  <c r="AD3" i="3"/>
  <c r="AC3" i="3"/>
  <c r="AB3" i="3"/>
  <c r="AA3" i="3"/>
  <c r="Y3" i="3"/>
  <c r="X3" i="3"/>
  <c r="W3" i="3"/>
  <c r="V3" i="3"/>
  <c r="AJ2" i="3"/>
  <c r="AI2" i="3"/>
  <c r="AH2" i="3"/>
  <c r="AG2" i="3"/>
  <c r="AF2" i="3"/>
  <c r="AE2" i="3"/>
  <c r="AD2" i="3"/>
  <c r="AC2" i="3"/>
  <c r="AB2" i="3"/>
  <c r="AA2" i="3"/>
  <c r="Y2" i="3"/>
  <c r="X2" i="3"/>
  <c r="W2" i="3"/>
  <c r="V2" i="3"/>
  <c r="AK83" i="1" l="1"/>
  <c r="AJ83" i="1"/>
  <c r="AI83" i="1"/>
  <c r="AH83" i="1"/>
  <c r="AG83" i="1"/>
  <c r="AE83" i="1"/>
  <c r="AD83" i="1"/>
  <c r="AC83" i="1"/>
  <c r="AB83" i="1"/>
  <c r="AA83" i="1"/>
  <c r="C83" i="1"/>
  <c r="C82" i="1" l="1"/>
  <c r="AA82" i="1"/>
  <c r="AB82" i="1"/>
  <c r="AD82" i="1"/>
  <c r="AE82" i="1"/>
  <c r="AG82" i="1"/>
  <c r="AH82" i="1"/>
  <c r="AI82" i="1"/>
  <c r="AJ82" i="1"/>
  <c r="AK82" i="1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2" i="1"/>
  <c r="A276" i="14" l="1"/>
  <c r="B276" i="14" s="1"/>
  <c r="D276" i="14"/>
  <c r="A277" i="14"/>
  <c r="B277" i="14" s="1"/>
  <c r="D277" i="14"/>
  <c r="A278" i="14"/>
  <c r="B278" i="14" s="1"/>
  <c r="D278" i="14"/>
  <c r="A279" i="14"/>
  <c r="B279" i="14" s="1"/>
  <c r="D279" i="14"/>
  <c r="A280" i="14"/>
  <c r="B280" i="14" s="1"/>
  <c r="D280" i="14"/>
  <c r="A281" i="14"/>
  <c r="B281" i="14" s="1"/>
  <c r="D281" i="14"/>
  <c r="A282" i="14"/>
  <c r="B282" i="14" s="1"/>
  <c r="D282" i="14"/>
  <c r="A283" i="14"/>
  <c r="B283" i="14" s="1"/>
  <c r="D283" i="14"/>
  <c r="A284" i="14"/>
  <c r="B284" i="14" s="1"/>
  <c r="D284" i="14"/>
  <c r="A285" i="14"/>
  <c r="B285" i="14" s="1"/>
  <c r="D285" i="14"/>
  <c r="A286" i="14"/>
  <c r="B286" i="14" s="1"/>
  <c r="D286" i="14"/>
  <c r="A287" i="14"/>
  <c r="B287" i="14" s="1"/>
  <c r="D287" i="14"/>
  <c r="A288" i="14"/>
  <c r="B288" i="14" s="1"/>
  <c r="D288" i="14"/>
  <c r="A289" i="14"/>
  <c r="B289" i="14" s="1"/>
  <c r="D289" i="14"/>
  <c r="A290" i="14"/>
  <c r="B290" i="14" s="1"/>
  <c r="D290" i="14"/>
  <c r="A291" i="14"/>
  <c r="B291" i="14" s="1"/>
  <c r="D291" i="14"/>
  <c r="A292" i="14"/>
  <c r="B292" i="14" s="1"/>
  <c r="D292" i="14"/>
  <c r="A293" i="14"/>
  <c r="B293" i="14" s="1"/>
  <c r="D293" i="14"/>
  <c r="A294" i="14"/>
  <c r="B294" i="14" s="1"/>
  <c r="D294" i="14"/>
  <c r="A295" i="14"/>
  <c r="B295" i="14" s="1"/>
  <c r="D295" i="14"/>
  <c r="A296" i="14"/>
  <c r="B296" i="14" s="1"/>
  <c r="D296" i="14"/>
  <c r="A297" i="14"/>
  <c r="B297" i="14" s="1"/>
  <c r="D297" i="14"/>
  <c r="A298" i="14"/>
  <c r="B298" i="14" s="1"/>
  <c r="D298" i="14"/>
  <c r="A299" i="14"/>
  <c r="B299" i="14" s="1"/>
  <c r="D299" i="14"/>
  <c r="A300" i="14"/>
  <c r="B300" i="14" s="1"/>
  <c r="D300" i="14"/>
  <c r="A301" i="14"/>
  <c r="B301" i="14" s="1"/>
  <c r="D301" i="14"/>
  <c r="A302" i="14"/>
  <c r="B302" i="14" s="1"/>
  <c r="D302" i="14"/>
  <c r="A303" i="14"/>
  <c r="B303" i="14" s="1"/>
  <c r="D303" i="14"/>
  <c r="A304" i="14"/>
  <c r="B304" i="14" s="1"/>
  <c r="D304" i="14"/>
  <c r="A305" i="14"/>
  <c r="B305" i="14" s="1"/>
  <c r="D305" i="14"/>
  <c r="A306" i="14"/>
  <c r="B306" i="14" s="1"/>
  <c r="D306" i="14"/>
  <c r="A307" i="14"/>
  <c r="B307" i="14" s="1"/>
  <c r="D307" i="14"/>
  <c r="A308" i="14"/>
  <c r="B308" i="14" s="1"/>
  <c r="D308" i="14"/>
  <c r="A309" i="14"/>
  <c r="B309" i="14" s="1"/>
  <c r="C309" i="14"/>
  <c r="D309" i="14"/>
  <c r="A310" i="14"/>
  <c r="B310" i="14" s="1"/>
  <c r="C310" i="14"/>
  <c r="D310" i="14"/>
  <c r="A311" i="14"/>
  <c r="B311" i="14" s="1"/>
  <c r="C311" i="14"/>
  <c r="D311" i="14"/>
  <c r="A312" i="14"/>
  <c r="B312" i="14" s="1"/>
  <c r="C312" i="14"/>
  <c r="D312" i="14"/>
  <c r="A313" i="14"/>
  <c r="B313" i="14" s="1"/>
  <c r="C313" i="14"/>
  <c r="D313" i="14"/>
  <c r="A314" i="14"/>
  <c r="B314" i="14" s="1"/>
  <c r="C314" i="14"/>
  <c r="D314" i="14"/>
  <c r="A315" i="14"/>
  <c r="B315" i="14" s="1"/>
  <c r="C315" i="14"/>
  <c r="D315" i="14"/>
  <c r="A316" i="14"/>
  <c r="B316" i="14" s="1"/>
  <c r="C316" i="14"/>
  <c r="D316" i="14"/>
  <c r="A317" i="14"/>
  <c r="B317" i="14" s="1"/>
  <c r="C317" i="14"/>
  <c r="D317" i="14"/>
  <c r="A318" i="14"/>
  <c r="B318" i="14" s="1"/>
  <c r="C318" i="14"/>
  <c r="D318" i="14"/>
  <c r="A319" i="14"/>
  <c r="B319" i="14" s="1"/>
  <c r="C319" i="14"/>
  <c r="D319" i="14"/>
  <c r="A202" i="14"/>
  <c r="B202" i="14" s="1"/>
  <c r="D202" i="14"/>
  <c r="A203" i="14"/>
  <c r="B203" i="14" s="1"/>
  <c r="D203" i="14"/>
  <c r="A204" i="14"/>
  <c r="B204" i="14" s="1"/>
  <c r="D204" i="14"/>
  <c r="A205" i="14"/>
  <c r="B205" i="14" s="1"/>
  <c r="D205" i="14"/>
  <c r="A206" i="14"/>
  <c r="B206" i="14" s="1"/>
  <c r="D206" i="14"/>
  <c r="A207" i="14"/>
  <c r="B207" i="14" s="1"/>
  <c r="D207" i="14"/>
  <c r="A208" i="14"/>
  <c r="B208" i="14" s="1"/>
  <c r="D208" i="14"/>
  <c r="A209" i="14"/>
  <c r="B209" i="14" s="1"/>
  <c r="D209" i="14"/>
  <c r="A210" i="14"/>
  <c r="B210" i="14" s="1"/>
  <c r="D210" i="14"/>
  <c r="A211" i="14"/>
  <c r="B211" i="14" s="1"/>
  <c r="D211" i="14"/>
  <c r="A212" i="14"/>
  <c r="B212" i="14" s="1"/>
  <c r="D212" i="14"/>
  <c r="A213" i="14"/>
  <c r="B213" i="14" s="1"/>
  <c r="D213" i="14"/>
  <c r="A214" i="14"/>
  <c r="B214" i="14" s="1"/>
  <c r="D214" i="14"/>
  <c r="A215" i="14"/>
  <c r="B215" i="14" s="1"/>
  <c r="D215" i="14"/>
  <c r="A216" i="14"/>
  <c r="B216" i="14" s="1"/>
  <c r="D216" i="14"/>
  <c r="A217" i="14"/>
  <c r="B217" i="14" s="1"/>
  <c r="D217" i="14"/>
  <c r="A218" i="14"/>
  <c r="B218" i="14" s="1"/>
  <c r="D218" i="14"/>
  <c r="A219" i="14"/>
  <c r="B219" i="14" s="1"/>
  <c r="D219" i="14"/>
  <c r="A220" i="14"/>
  <c r="B220" i="14" s="1"/>
  <c r="D220" i="14"/>
  <c r="A221" i="14"/>
  <c r="B221" i="14" s="1"/>
  <c r="D221" i="14"/>
  <c r="A222" i="14"/>
  <c r="B222" i="14" s="1"/>
  <c r="D222" i="14"/>
  <c r="A223" i="14"/>
  <c r="B223" i="14" s="1"/>
  <c r="D223" i="14"/>
  <c r="A224" i="14"/>
  <c r="B224" i="14" s="1"/>
  <c r="D224" i="14"/>
  <c r="A225" i="14"/>
  <c r="B225" i="14" s="1"/>
  <c r="D225" i="14"/>
  <c r="A226" i="14"/>
  <c r="B226" i="14" s="1"/>
  <c r="D226" i="14"/>
  <c r="A227" i="14"/>
  <c r="B227" i="14" s="1"/>
  <c r="D227" i="14"/>
  <c r="A228" i="14"/>
  <c r="B228" i="14" s="1"/>
  <c r="D228" i="14"/>
  <c r="A229" i="14"/>
  <c r="B229" i="14" s="1"/>
  <c r="D229" i="14"/>
  <c r="A230" i="14"/>
  <c r="B230" i="14" s="1"/>
  <c r="D230" i="14"/>
  <c r="A231" i="14"/>
  <c r="B231" i="14" s="1"/>
  <c r="D231" i="14"/>
  <c r="A232" i="14"/>
  <c r="B232" i="14" s="1"/>
  <c r="D232" i="14"/>
  <c r="A233" i="14"/>
  <c r="B233" i="14" s="1"/>
  <c r="D233" i="14"/>
  <c r="A234" i="14"/>
  <c r="B234" i="14" s="1"/>
  <c r="D234" i="14"/>
  <c r="A235" i="14"/>
  <c r="B235" i="14" s="1"/>
  <c r="D235" i="14"/>
  <c r="A236" i="14"/>
  <c r="B236" i="14" s="1"/>
  <c r="D236" i="14"/>
  <c r="A237" i="14"/>
  <c r="B237" i="14" s="1"/>
  <c r="D237" i="14"/>
  <c r="A238" i="14"/>
  <c r="B238" i="14" s="1"/>
  <c r="D238" i="14"/>
  <c r="A239" i="14"/>
  <c r="B239" i="14" s="1"/>
  <c r="D239" i="14"/>
  <c r="A240" i="14"/>
  <c r="B240" i="14" s="1"/>
  <c r="D240" i="14"/>
  <c r="A241" i="14"/>
  <c r="B241" i="14" s="1"/>
  <c r="D241" i="14"/>
  <c r="A242" i="14"/>
  <c r="B242" i="14" s="1"/>
  <c r="D242" i="14"/>
  <c r="A243" i="14"/>
  <c r="B243" i="14" s="1"/>
  <c r="D243" i="14"/>
  <c r="A244" i="14"/>
  <c r="B244" i="14" s="1"/>
  <c r="D244" i="14"/>
  <c r="A245" i="14"/>
  <c r="B245" i="14" s="1"/>
  <c r="D245" i="14"/>
  <c r="A246" i="14"/>
  <c r="B246" i="14" s="1"/>
  <c r="D246" i="14"/>
  <c r="A247" i="14"/>
  <c r="B247" i="14" s="1"/>
  <c r="D247" i="14"/>
  <c r="A248" i="14"/>
  <c r="B248" i="14" s="1"/>
  <c r="D248" i="14"/>
  <c r="A249" i="14"/>
  <c r="B249" i="14" s="1"/>
  <c r="D249" i="14"/>
  <c r="A250" i="14"/>
  <c r="B250" i="14" s="1"/>
  <c r="D250" i="14"/>
  <c r="A251" i="14"/>
  <c r="B251" i="14" s="1"/>
  <c r="D251" i="14"/>
  <c r="A252" i="14"/>
  <c r="B252" i="14" s="1"/>
  <c r="D252" i="14"/>
  <c r="A253" i="14"/>
  <c r="B253" i="14" s="1"/>
  <c r="D253" i="14"/>
  <c r="A254" i="14"/>
  <c r="B254" i="14" s="1"/>
  <c r="D254" i="14"/>
  <c r="A255" i="14"/>
  <c r="B255" i="14" s="1"/>
  <c r="D255" i="14"/>
  <c r="A256" i="14"/>
  <c r="B256" i="14" s="1"/>
  <c r="D256" i="14"/>
  <c r="A257" i="14"/>
  <c r="B257" i="14" s="1"/>
  <c r="D257" i="14"/>
  <c r="A258" i="14"/>
  <c r="B258" i="14" s="1"/>
  <c r="D258" i="14"/>
  <c r="A259" i="14"/>
  <c r="B259" i="14" s="1"/>
  <c r="D259" i="14"/>
  <c r="A260" i="14"/>
  <c r="B260" i="14" s="1"/>
  <c r="D260" i="14"/>
  <c r="A261" i="14"/>
  <c r="B261" i="14" s="1"/>
  <c r="D261" i="14"/>
  <c r="A262" i="14"/>
  <c r="B262" i="14" s="1"/>
  <c r="D262" i="14"/>
  <c r="A263" i="14"/>
  <c r="B263" i="14" s="1"/>
  <c r="D263" i="14"/>
  <c r="A264" i="14"/>
  <c r="B264" i="14" s="1"/>
  <c r="D264" i="14"/>
  <c r="A265" i="14"/>
  <c r="B265" i="14" s="1"/>
  <c r="D265" i="14"/>
  <c r="A266" i="14"/>
  <c r="B266" i="14" s="1"/>
  <c r="D266" i="14"/>
  <c r="A267" i="14"/>
  <c r="B267" i="14" s="1"/>
  <c r="D267" i="14"/>
  <c r="A268" i="14"/>
  <c r="B268" i="14" s="1"/>
  <c r="D268" i="14"/>
  <c r="A269" i="14"/>
  <c r="B269" i="14" s="1"/>
  <c r="D269" i="14"/>
  <c r="A270" i="14"/>
  <c r="B270" i="14" s="1"/>
  <c r="D270" i="14"/>
  <c r="A271" i="14"/>
  <c r="B271" i="14" s="1"/>
  <c r="D271" i="14"/>
  <c r="A272" i="14"/>
  <c r="B272" i="14" s="1"/>
  <c r="D272" i="14"/>
  <c r="A273" i="14"/>
  <c r="B273" i="14" s="1"/>
  <c r="D273" i="14"/>
  <c r="A274" i="14"/>
  <c r="B274" i="14" s="1"/>
  <c r="D274" i="14"/>
  <c r="A275" i="14"/>
  <c r="B275" i="14" s="1"/>
  <c r="D275" i="14"/>
  <c r="A91" i="14"/>
  <c r="B91" i="14" s="1"/>
  <c r="A92" i="14"/>
  <c r="B92" i="14" s="1"/>
  <c r="A93" i="14"/>
  <c r="B93" i="14" s="1"/>
  <c r="A94" i="14"/>
  <c r="B94" i="14" s="1"/>
  <c r="D94" i="14"/>
  <c r="A95" i="14"/>
  <c r="B95" i="14" s="1"/>
  <c r="D95" i="14"/>
  <c r="A96" i="14"/>
  <c r="B96" i="14" s="1"/>
  <c r="D96" i="14"/>
  <c r="A97" i="14"/>
  <c r="B97" i="14" s="1"/>
  <c r="D97" i="14"/>
  <c r="A98" i="14"/>
  <c r="B98" i="14" s="1"/>
  <c r="D98" i="14"/>
  <c r="A99" i="14"/>
  <c r="B99" i="14" s="1"/>
  <c r="D99" i="14"/>
  <c r="A100" i="14"/>
  <c r="B100" i="14" s="1"/>
  <c r="D100" i="14"/>
  <c r="A101" i="14"/>
  <c r="B101" i="14" s="1"/>
  <c r="D101" i="14"/>
  <c r="A102" i="14"/>
  <c r="B102" i="14" s="1"/>
  <c r="D102" i="14"/>
  <c r="A103" i="14"/>
  <c r="B103" i="14" s="1"/>
  <c r="D103" i="14"/>
  <c r="A104" i="14"/>
  <c r="B104" i="14" s="1"/>
  <c r="D104" i="14"/>
  <c r="A105" i="14"/>
  <c r="B105" i="14" s="1"/>
  <c r="D105" i="14"/>
  <c r="A106" i="14"/>
  <c r="B106" i="14" s="1"/>
  <c r="D106" i="14"/>
  <c r="A107" i="14"/>
  <c r="B107" i="14" s="1"/>
  <c r="D107" i="14"/>
  <c r="A108" i="14"/>
  <c r="B108" i="14" s="1"/>
  <c r="D108" i="14"/>
  <c r="A109" i="14"/>
  <c r="B109" i="14" s="1"/>
  <c r="D109" i="14"/>
  <c r="A110" i="14"/>
  <c r="B110" i="14" s="1"/>
  <c r="D110" i="14"/>
  <c r="A111" i="14"/>
  <c r="B111" i="14" s="1"/>
  <c r="D111" i="14"/>
  <c r="A112" i="14"/>
  <c r="B112" i="14" s="1"/>
  <c r="D112" i="14"/>
  <c r="A113" i="14"/>
  <c r="B113" i="14" s="1"/>
  <c r="D113" i="14"/>
  <c r="A114" i="14"/>
  <c r="B114" i="14" s="1"/>
  <c r="D114" i="14"/>
  <c r="A115" i="14"/>
  <c r="B115" i="14" s="1"/>
  <c r="D115" i="14"/>
  <c r="A116" i="14"/>
  <c r="B116" i="14" s="1"/>
  <c r="D116" i="14"/>
  <c r="A117" i="14"/>
  <c r="B117" i="14" s="1"/>
  <c r="D117" i="14"/>
  <c r="A118" i="14"/>
  <c r="B118" i="14" s="1"/>
  <c r="D118" i="14"/>
  <c r="A119" i="14"/>
  <c r="B119" i="14" s="1"/>
  <c r="D119" i="14"/>
  <c r="A120" i="14"/>
  <c r="B120" i="14" s="1"/>
  <c r="D120" i="14"/>
  <c r="A121" i="14"/>
  <c r="B121" i="14" s="1"/>
  <c r="D121" i="14"/>
  <c r="A122" i="14"/>
  <c r="B122" i="14" s="1"/>
  <c r="D122" i="14"/>
  <c r="A123" i="14"/>
  <c r="B123" i="14" s="1"/>
  <c r="D123" i="14"/>
  <c r="A124" i="14"/>
  <c r="B124" i="14" s="1"/>
  <c r="D124" i="14"/>
  <c r="A125" i="14"/>
  <c r="B125" i="14" s="1"/>
  <c r="D125" i="14"/>
  <c r="A126" i="14"/>
  <c r="B126" i="14" s="1"/>
  <c r="D126" i="14"/>
  <c r="A127" i="14"/>
  <c r="B127" i="14" s="1"/>
  <c r="D127" i="14"/>
  <c r="A128" i="14"/>
  <c r="B128" i="14" s="1"/>
  <c r="D128" i="14"/>
  <c r="A129" i="14"/>
  <c r="B129" i="14" s="1"/>
  <c r="D129" i="14"/>
  <c r="A130" i="14"/>
  <c r="B130" i="14" s="1"/>
  <c r="D130" i="14"/>
  <c r="A131" i="14"/>
  <c r="B131" i="14" s="1"/>
  <c r="D131" i="14"/>
  <c r="A132" i="14"/>
  <c r="B132" i="14" s="1"/>
  <c r="D132" i="14"/>
  <c r="A133" i="14"/>
  <c r="B133" i="14" s="1"/>
  <c r="D133" i="14"/>
  <c r="A134" i="14"/>
  <c r="B134" i="14" s="1"/>
  <c r="D134" i="14"/>
  <c r="A135" i="14"/>
  <c r="B135" i="14" s="1"/>
  <c r="D135" i="14"/>
  <c r="A136" i="14"/>
  <c r="B136" i="14" s="1"/>
  <c r="D136" i="14"/>
  <c r="A137" i="14"/>
  <c r="B137" i="14" s="1"/>
  <c r="D137" i="14"/>
  <c r="A138" i="14"/>
  <c r="B138" i="14" s="1"/>
  <c r="D138" i="14"/>
  <c r="A139" i="14"/>
  <c r="B139" i="14" s="1"/>
  <c r="D139" i="14"/>
  <c r="A140" i="14"/>
  <c r="B140" i="14" s="1"/>
  <c r="D140" i="14"/>
  <c r="A141" i="14"/>
  <c r="B141" i="14" s="1"/>
  <c r="D141" i="14"/>
  <c r="A142" i="14"/>
  <c r="B142" i="14" s="1"/>
  <c r="D142" i="14"/>
  <c r="A143" i="14"/>
  <c r="B143" i="14" s="1"/>
  <c r="D143" i="14"/>
  <c r="A144" i="14"/>
  <c r="B144" i="14" s="1"/>
  <c r="D144" i="14"/>
  <c r="A145" i="14"/>
  <c r="B145" i="14" s="1"/>
  <c r="D145" i="14"/>
  <c r="A146" i="14"/>
  <c r="B146" i="14" s="1"/>
  <c r="D146" i="14"/>
  <c r="A147" i="14"/>
  <c r="B147" i="14" s="1"/>
  <c r="D147" i="14"/>
  <c r="A148" i="14"/>
  <c r="B148" i="14" s="1"/>
  <c r="D148" i="14"/>
  <c r="A149" i="14"/>
  <c r="B149" i="14" s="1"/>
  <c r="D149" i="14"/>
  <c r="A150" i="14"/>
  <c r="B150" i="14" s="1"/>
  <c r="D150" i="14"/>
  <c r="A151" i="14"/>
  <c r="B151" i="14" s="1"/>
  <c r="D151" i="14"/>
  <c r="A152" i="14"/>
  <c r="B152" i="14" s="1"/>
  <c r="D152" i="14"/>
  <c r="A153" i="14"/>
  <c r="B153" i="14" s="1"/>
  <c r="D153" i="14"/>
  <c r="A154" i="14"/>
  <c r="B154" i="14" s="1"/>
  <c r="D154" i="14"/>
  <c r="A155" i="14"/>
  <c r="B155" i="14" s="1"/>
  <c r="D155" i="14"/>
  <c r="A156" i="14"/>
  <c r="B156" i="14" s="1"/>
  <c r="D156" i="14"/>
  <c r="A157" i="14"/>
  <c r="B157" i="14" s="1"/>
  <c r="D157" i="14"/>
  <c r="A158" i="14"/>
  <c r="B158" i="14" s="1"/>
  <c r="D158" i="14"/>
  <c r="A159" i="14"/>
  <c r="B159" i="14" s="1"/>
  <c r="D159" i="14"/>
  <c r="A160" i="14"/>
  <c r="B160" i="14" s="1"/>
  <c r="D160" i="14"/>
  <c r="A161" i="14"/>
  <c r="B161" i="14" s="1"/>
  <c r="D161" i="14"/>
  <c r="A162" i="14"/>
  <c r="B162" i="14" s="1"/>
  <c r="D162" i="14"/>
  <c r="A163" i="14"/>
  <c r="B163" i="14" s="1"/>
  <c r="D163" i="14"/>
  <c r="A164" i="14"/>
  <c r="B164" i="14" s="1"/>
  <c r="D164" i="14"/>
  <c r="A165" i="14"/>
  <c r="B165" i="14" s="1"/>
  <c r="D165" i="14"/>
  <c r="A166" i="14"/>
  <c r="B166" i="14" s="1"/>
  <c r="D166" i="14"/>
  <c r="A167" i="14"/>
  <c r="B167" i="14" s="1"/>
  <c r="D167" i="14"/>
  <c r="A168" i="14"/>
  <c r="B168" i="14" s="1"/>
  <c r="D168" i="14"/>
  <c r="A169" i="14"/>
  <c r="B169" i="14" s="1"/>
  <c r="D169" i="14"/>
  <c r="A170" i="14"/>
  <c r="B170" i="14" s="1"/>
  <c r="D170" i="14"/>
  <c r="A171" i="14"/>
  <c r="B171" i="14" s="1"/>
  <c r="D171" i="14"/>
  <c r="A172" i="14"/>
  <c r="B172" i="14" s="1"/>
  <c r="D172" i="14"/>
  <c r="A173" i="14"/>
  <c r="B173" i="14" s="1"/>
  <c r="D173" i="14"/>
  <c r="A174" i="14"/>
  <c r="B174" i="14" s="1"/>
  <c r="D174" i="14"/>
  <c r="A175" i="14"/>
  <c r="B175" i="14" s="1"/>
  <c r="D175" i="14"/>
  <c r="A176" i="14"/>
  <c r="B176" i="14" s="1"/>
  <c r="D176" i="14"/>
  <c r="A177" i="14"/>
  <c r="B177" i="14" s="1"/>
  <c r="D177" i="14"/>
  <c r="A178" i="14"/>
  <c r="B178" i="14" s="1"/>
  <c r="D178" i="14"/>
  <c r="A179" i="14"/>
  <c r="B179" i="14" s="1"/>
  <c r="D179" i="14"/>
  <c r="A180" i="14"/>
  <c r="B180" i="14" s="1"/>
  <c r="D180" i="14"/>
  <c r="A181" i="14"/>
  <c r="B181" i="14" s="1"/>
  <c r="D181" i="14"/>
  <c r="A182" i="14"/>
  <c r="B182" i="14" s="1"/>
  <c r="D182" i="14"/>
  <c r="A183" i="14"/>
  <c r="B183" i="14" s="1"/>
  <c r="D183" i="14"/>
  <c r="A184" i="14"/>
  <c r="B184" i="14" s="1"/>
  <c r="D184" i="14"/>
  <c r="A185" i="14"/>
  <c r="B185" i="14" s="1"/>
  <c r="D185" i="14"/>
  <c r="A186" i="14"/>
  <c r="B186" i="14" s="1"/>
  <c r="D186" i="14"/>
  <c r="A187" i="14"/>
  <c r="B187" i="14" s="1"/>
  <c r="D187" i="14"/>
  <c r="A188" i="14"/>
  <c r="B188" i="14" s="1"/>
  <c r="D188" i="14"/>
  <c r="A189" i="14"/>
  <c r="B189" i="14" s="1"/>
  <c r="D189" i="14"/>
  <c r="A190" i="14"/>
  <c r="B190" i="14" s="1"/>
  <c r="D190" i="14"/>
  <c r="A191" i="14"/>
  <c r="B191" i="14" s="1"/>
  <c r="D191" i="14"/>
  <c r="A192" i="14"/>
  <c r="B192" i="14" s="1"/>
  <c r="D192" i="14"/>
  <c r="A193" i="14"/>
  <c r="B193" i="14" s="1"/>
  <c r="D193" i="14"/>
  <c r="A194" i="14"/>
  <c r="B194" i="14" s="1"/>
  <c r="D194" i="14"/>
  <c r="A195" i="14"/>
  <c r="B195" i="14" s="1"/>
  <c r="D195" i="14"/>
  <c r="A196" i="14"/>
  <c r="B196" i="14" s="1"/>
  <c r="D196" i="14"/>
  <c r="A197" i="14"/>
  <c r="B197" i="14" s="1"/>
  <c r="D197" i="14"/>
  <c r="A198" i="14"/>
  <c r="B198" i="14" s="1"/>
  <c r="D198" i="14"/>
  <c r="A199" i="14"/>
  <c r="B199" i="14" s="1"/>
  <c r="D199" i="14"/>
  <c r="A200" i="14"/>
  <c r="B200" i="14" s="1"/>
  <c r="D200" i="14"/>
  <c r="A201" i="14"/>
  <c r="B201" i="14" s="1"/>
  <c r="D201" i="14"/>
  <c r="D3" i="14"/>
  <c r="D4" i="14"/>
  <c r="D5" i="14"/>
  <c r="D6" i="14"/>
  <c r="D7" i="14"/>
  <c r="D8" i="14"/>
  <c r="D9" i="14"/>
  <c r="D10" i="14"/>
  <c r="D11" i="14"/>
  <c r="D12" i="14"/>
  <c r="D13" i="14"/>
  <c r="D14" i="14"/>
  <c r="D16" i="14"/>
  <c r="D17" i="14"/>
  <c r="D18" i="14"/>
  <c r="D19" i="14"/>
  <c r="D20" i="14"/>
  <c r="D21" i="14"/>
  <c r="D22" i="14"/>
  <c r="D23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2" i="14"/>
  <c r="A3" i="14"/>
  <c r="B3" i="14" s="1"/>
  <c r="A4" i="14"/>
  <c r="B4" i="14" s="1"/>
  <c r="A5" i="14"/>
  <c r="B5" i="14" s="1"/>
  <c r="A6" i="14"/>
  <c r="B6" i="14" s="1"/>
  <c r="A7" i="14"/>
  <c r="B7" i="14" s="1"/>
  <c r="A8" i="14"/>
  <c r="B8" i="14" s="1"/>
  <c r="A9" i="14"/>
  <c r="B9" i="14" s="1"/>
  <c r="A10" i="14"/>
  <c r="B10" i="14" s="1"/>
  <c r="A11" i="14"/>
  <c r="B11" i="14" s="1"/>
  <c r="A12" i="14"/>
  <c r="B12" i="14" s="1"/>
  <c r="A13" i="14"/>
  <c r="B13" i="14" s="1"/>
  <c r="A14" i="14"/>
  <c r="B14" i="14" s="1"/>
  <c r="A16" i="14"/>
  <c r="B16" i="14" s="1"/>
  <c r="A17" i="14"/>
  <c r="B17" i="14" s="1"/>
  <c r="A18" i="14"/>
  <c r="B18" i="14" s="1"/>
  <c r="A19" i="14"/>
  <c r="B19" i="14" s="1"/>
  <c r="A20" i="14"/>
  <c r="B20" i="14" s="1"/>
  <c r="A21" i="14"/>
  <c r="B21" i="14" s="1"/>
  <c r="A22" i="14"/>
  <c r="B22" i="14" s="1"/>
  <c r="A23" i="14"/>
  <c r="B23" i="14" s="1"/>
  <c r="A24" i="14"/>
  <c r="B24" i="14" s="1"/>
  <c r="A25" i="14"/>
  <c r="B25" i="14" s="1"/>
  <c r="A26" i="14"/>
  <c r="B26" i="14" s="1"/>
  <c r="A27" i="14"/>
  <c r="B27" i="14" s="1"/>
  <c r="A28" i="14"/>
  <c r="B28" i="14" s="1"/>
  <c r="A29" i="14"/>
  <c r="B29" i="14" s="1"/>
  <c r="A30" i="14"/>
  <c r="B30" i="14" s="1"/>
  <c r="A31" i="14"/>
  <c r="B31" i="14" s="1"/>
  <c r="A32" i="14"/>
  <c r="B32" i="14" s="1"/>
  <c r="A33" i="14"/>
  <c r="B33" i="14" s="1"/>
  <c r="A34" i="14"/>
  <c r="B34" i="14" s="1"/>
  <c r="A35" i="14"/>
  <c r="B35" i="14" s="1"/>
  <c r="A36" i="14"/>
  <c r="B36" i="14" s="1"/>
  <c r="A37" i="14"/>
  <c r="B37" i="14" s="1"/>
  <c r="A38" i="14"/>
  <c r="B38" i="14" s="1"/>
  <c r="A39" i="14"/>
  <c r="B39" i="14" s="1"/>
  <c r="A40" i="14"/>
  <c r="B40" i="14" s="1"/>
  <c r="A41" i="14"/>
  <c r="B41" i="14" s="1"/>
  <c r="A42" i="14"/>
  <c r="B42" i="14" s="1"/>
  <c r="A43" i="14"/>
  <c r="B43" i="14" s="1"/>
  <c r="A44" i="14"/>
  <c r="B44" i="14" s="1"/>
  <c r="A45" i="14"/>
  <c r="B45" i="14" s="1"/>
  <c r="A46" i="14"/>
  <c r="B46" i="14" s="1"/>
  <c r="A47" i="14"/>
  <c r="B47" i="14" s="1"/>
  <c r="A48" i="14"/>
  <c r="B48" i="14" s="1"/>
  <c r="A49" i="14"/>
  <c r="B49" i="14" s="1"/>
  <c r="A50" i="14"/>
  <c r="B50" i="14" s="1"/>
  <c r="A51" i="14"/>
  <c r="B51" i="14" s="1"/>
  <c r="A52" i="14"/>
  <c r="B52" i="14" s="1"/>
  <c r="A53" i="14"/>
  <c r="B53" i="14" s="1"/>
  <c r="A54" i="14"/>
  <c r="B54" i="14" s="1"/>
  <c r="A55" i="14"/>
  <c r="B55" i="14" s="1"/>
  <c r="A56" i="14"/>
  <c r="B56" i="14" s="1"/>
  <c r="A57" i="14"/>
  <c r="B57" i="14" s="1"/>
  <c r="A58" i="14"/>
  <c r="B58" i="14" s="1"/>
  <c r="A59" i="14"/>
  <c r="B59" i="14" s="1"/>
  <c r="A60" i="14"/>
  <c r="B60" i="14" s="1"/>
  <c r="A61" i="14"/>
  <c r="B61" i="14" s="1"/>
  <c r="A62" i="14"/>
  <c r="B62" i="14" s="1"/>
  <c r="A63" i="14"/>
  <c r="B63" i="14" s="1"/>
  <c r="A64" i="14"/>
  <c r="B64" i="14" s="1"/>
  <c r="A65" i="14"/>
  <c r="B65" i="14" s="1"/>
  <c r="A66" i="14"/>
  <c r="B66" i="14" s="1"/>
  <c r="A67" i="14"/>
  <c r="B67" i="14" s="1"/>
  <c r="A68" i="14"/>
  <c r="B68" i="14" s="1"/>
  <c r="A69" i="14"/>
  <c r="B69" i="14" s="1"/>
  <c r="A70" i="14"/>
  <c r="B70" i="14" s="1"/>
  <c r="A71" i="14"/>
  <c r="B71" i="14" s="1"/>
  <c r="A72" i="14"/>
  <c r="B72" i="14" s="1"/>
  <c r="A73" i="14"/>
  <c r="B73" i="14" s="1"/>
  <c r="A74" i="14"/>
  <c r="B74" i="14" s="1"/>
  <c r="A75" i="14"/>
  <c r="B75" i="14" s="1"/>
  <c r="A76" i="14"/>
  <c r="B76" i="14" s="1"/>
  <c r="A77" i="14"/>
  <c r="B77" i="14" s="1"/>
  <c r="A78" i="14"/>
  <c r="B78" i="14" s="1"/>
  <c r="A80" i="14"/>
  <c r="B80" i="14" s="1"/>
  <c r="A81" i="14"/>
  <c r="B81" i="14" s="1"/>
  <c r="A82" i="14"/>
  <c r="B82" i="14" s="1"/>
  <c r="A83" i="14"/>
  <c r="B83" i="14" s="1"/>
  <c r="A84" i="14"/>
  <c r="B84" i="14" s="1"/>
  <c r="A85" i="14"/>
  <c r="B85" i="14" s="1"/>
  <c r="A86" i="14"/>
  <c r="B86" i="14" s="1"/>
  <c r="A87" i="14"/>
  <c r="B87" i="14" s="1"/>
  <c r="A88" i="14"/>
  <c r="B88" i="14" s="1"/>
  <c r="A89" i="14"/>
  <c r="B89" i="14" s="1"/>
  <c r="A90" i="14"/>
  <c r="B90" i="14" s="1"/>
  <c r="A2" i="14"/>
  <c r="B2" i="14" s="1"/>
  <c r="J93" i="14" l="1"/>
  <c r="H93" i="14"/>
  <c r="K93" i="14"/>
  <c r="L93" i="14"/>
  <c r="M93" i="14"/>
  <c r="I93" i="14"/>
  <c r="N93" i="14"/>
  <c r="G93" i="14"/>
  <c r="M92" i="14"/>
  <c r="G92" i="14"/>
  <c r="N92" i="14"/>
  <c r="H92" i="14"/>
  <c r="I92" i="14"/>
  <c r="L92" i="14"/>
  <c r="J92" i="14"/>
  <c r="K92" i="14"/>
  <c r="M91" i="14"/>
  <c r="K91" i="14"/>
  <c r="H91" i="14"/>
  <c r="J91" i="14"/>
  <c r="L91" i="14"/>
  <c r="G91" i="14"/>
  <c r="I91" i="14"/>
  <c r="N91" i="14"/>
  <c r="E313" i="14"/>
  <c r="E318" i="14"/>
  <c r="E312" i="14"/>
  <c r="E317" i="14"/>
  <c r="E311" i="14"/>
  <c r="E316" i="14"/>
  <c r="E310" i="14"/>
  <c r="E315" i="14"/>
  <c r="E309" i="14"/>
  <c r="E314" i="14"/>
  <c r="E319" i="14"/>
  <c r="G175" i="14"/>
  <c r="H175" i="14"/>
  <c r="I175" i="14"/>
  <c r="J175" i="14"/>
  <c r="K175" i="14"/>
  <c r="L175" i="14"/>
  <c r="M175" i="14"/>
  <c r="N175" i="14"/>
  <c r="K264" i="14"/>
  <c r="L264" i="14"/>
  <c r="M264" i="14"/>
  <c r="N264" i="14"/>
  <c r="H264" i="14"/>
  <c r="G264" i="14"/>
  <c r="I264" i="14"/>
  <c r="J264" i="14"/>
  <c r="G313" i="14"/>
  <c r="H313" i="14"/>
  <c r="I313" i="14"/>
  <c r="J313" i="14"/>
  <c r="K313" i="14"/>
  <c r="L313" i="14"/>
  <c r="M313" i="14"/>
  <c r="N313" i="14"/>
  <c r="G142" i="14"/>
  <c r="H142" i="14"/>
  <c r="K142" i="14"/>
  <c r="L142" i="14"/>
  <c r="M142" i="14"/>
  <c r="N142" i="14"/>
  <c r="I142" i="14"/>
  <c r="J142" i="14"/>
  <c r="G239" i="14"/>
  <c r="H239" i="14"/>
  <c r="I239" i="14"/>
  <c r="J239" i="14"/>
  <c r="K239" i="14"/>
  <c r="L239" i="14"/>
  <c r="M239" i="14"/>
  <c r="N239" i="14"/>
  <c r="K290" i="14"/>
  <c r="L290" i="14"/>
  <c r="M290" i="14"/>
  <c r="N290" i="14"/>
  <c r="H290" i="14"/>
  <c r="G290" i="14"/>
  <c r="I290" i="14"/>
  <c r="J290" i="14"/>
  <c r="G197" i="14"/>
  <c r="H197" i="14"/>
  <c r="I197" i="14"/>
  <c r="J197" i="14"/>
  <c r="K197" i="14"/>
  <c r="L197" i="14"/>
  <c r="M197" i="14"/>
  <c r="N197" i="14"/>
  <c r="G189" i="14"/>
  <c r="H189" i="14"/>
  <c r="I189" i="14"/>
  <c r="J189" i="14"/>
  <c r="K189" i="14"/>
  <c r="L189" i="14"/>
  <c r="M189" i="14"/>
  <c r="N189" i="14"/>
  <c r="G181" i="14"/>
  <c r="H181" i="14"/>
  <c r="I181" i="14"/>
  <c r="J181" i="14"/>
  <c r="K181" i="14"/>
  <c r="L181" i="14"/>
  <c r="M181" i="14"/>
  <c r="N181" i="14"/>
  <c r="G173" i="14"/>
  <c r="H173" i="14"/>
  <c r="I173" i="14"/>
  <c r="J173" i="14"/>
  <c r="K173" i="14"/>
  <c r="L173" i="14"/>
  <c r="M173" i="14"/>
  <c r="N173" i="14"/>
  <c r="G165" i="14"/>
  <c r="H165" i="14"/>
  <c r="I165" i="14"/>
  <c r="J165" i="14"/>
  <c r="K165" i="14"/>
  <c r="L165" i="14"/>
  <c r="M165" i="14"/>
  <c r="N165" i="14"/>
  <c r="G157" i="14"/>
  <c r="H157" i="14"/>
  <c r="I157" i="14"/>
  <c r="J157" i="14"/>
  <c r="K157" i="14"/>
  <c r="L157" i="14"/>
  <c r="M157" i="14"/>
  <c r="N157" i="14"/>
  <c r="G149" i="14"/>
  <c r="H149" i="14"/>
  <c r="I149" i="14"/>
  <c r="J149" i="14"/>
  <c r="K149" i="14"/>
  <c r="L149" i="14"/>
  <c r="M149" i="14"/>
  <c r="N149" i="14"/>
  <c r="G141" i="14"/>
  <c r="H141" i="14"/>
  <c r="I141" i="14"/>
  <c r="J141" i="14"/>
  <c r="K141" i="14"/>
  <c r="L141" i="14"/>
  <c r="M141" i="14"/>
  <c r="N141" i="14"/>
  <c r="G133" i="14"/>
  <c r="H133" i="14"/>
  <c r="I133" i="14"/>
  <c r="J133" i="14"/>
  <c r="K133" i="14"/>
  <c r="L133" i="14"/>
  <c r="M133" i="14"/>
  <c r="N133" i="14"/>
  <c r="G125" i="14"/>
  <c r="H125" i="14"/>
  <c r="I125" i="14"/>
  <c r="J125" i="14"/>
  <c r="K125" i="14"/>
  <c r="L125" i="14"/>
  <c r="M125" i="14"/>
  <c r="N125" i="14"/>
  <c r="G117" i="14"/>
  <c r="H117" i="14"/>
  <c r="I117" i="14"/>
  <c r="J117" i="14"/>
  <c r="K117" i="14"/>
  <c r="L117" i="14"/>
  <c r="M117" i="14"/>
  <c r="N117" i="14"/>
  <c r="G109" i="14"/>
  <c r="H109" i="14"/>
  <c r="I109" i="14"/>
  <c r="J109" i="14"/>
  <c r="K109" i="14"/>
  <c r="L109" i="14"/>
  <c r="M109" i="14"/>
  <c r="N109" i="14"/>
  <c r="G101" i="14"/>
  <c r="H101" i="14"/>
  <c r="I101" i="14"/>
  <c r="J101" i="14"/>
  <c r="K101" i="14"/>
  <c r="L101" i="14"/>
  <c r="M101" i="14"/>
  <c r="N101" i="14"/>
  <c r="K270" i="14"/>
  <c r="L270" i="14"/>
  <c r="M270" i="14"/>
  <c r="N270" i="14"/>
  <c r="H270" i="14"/>
  <c r="G270" i="14"/>
  <c r="I270" i="14"/>
  <c r="J270" i="14"/>
  <c r="K262" i="14"/>
  <c r="L262" i="14"/>
  <c r="M262" i="14"/>
  <c r="N262" i="14"/>
  <c r="H262" i="14"/>
  <c r="G262" i="14"/>
  <c r="I262" i="14"/>
  <c r="J262" i="14"/>
  <c r="K254" i="14"/>
  <c r="L254" i="14"/>
  <c r="M254" i="14"/>
  <c r="N254" i="14"/>
  <c r="H254" i="14"/>
  <c r="G254" i="14"/>
  <c r="I254" i="14"/>
  <c r="J254" i="14"/>
  <c r="G246" i="14"/>
  <c r="H246" i="14"/>
  <c r="I246" i="14"/>
  <c r="M246" i="14"/>
  <c r="J246" i="14"/>
  <c r="K246" i="14"/>
  <c r="L246" i="14"/>
  <c r="N246" i="14"/>
  <c r="G238" i="14"/>
  <c r="H238" i="14"/>
  <c r="L238" i="14"/>
  <c r="M238" i="14"/>
  <c r="N238" i="14"/>
  <c r="I238" i="14"/>
  <c r="J238" i="14"/>
  <c r="K238" i="14"/>
  <c r="G230" i="14"/>
  <c r="H230" i="14"/>
  <c r="I230" i="14"/>
  <c r="J230" i="14"/>
  <c r="K230" i="14"/>
  <c r="L230" i="14"/>
  <c r="M230" i="14"/>
  <c r="N230" i="14"/>
  <c r="G222" i="14"/>
  <c r="H222" i="14"/>
  <c r="I222" i="14"/>
  <c r="J222" i="14"/>
  <c r="K222" i="14"/>
  <c r="L222" i="14"/>
  <c r="M222" i="14"/>
  <c r="N222" i="14"/>
  <c r="G214" i="14"/>
  <c r="H214" i="14"/>
  <c r="I214" i="14"/>
  <c r="M214" i="14"/>
  <c r="N214" i="14"/>
  <c r="J214" i="14"/>
  <c r="K214" i="14"/>
  <c r="L214" i="14"/>
  <c r="K312" i="14"/>
  <c r="L312" i="14"/>
  <c r="M312" i="14"/>
  <c r="N312" i="14"/>
  <c r="H312" i="14"/>
  <c r="J312" i="14"/>
  <c r="I312" i="14"/>
  <c r="G312" i="14"/>
  <c r="G151" i="14"/>
  <c r="H151" i="14"/>
  <c r="I151" i="14"/>
  <c r="J151" i="14"/>
  <c r="K151" i="14"/>
  <c r="L151" i="14"/>
  <c r="M151" i="14"/>
  <c r="N151" i="14"/>
  <c r="G103" i="14"/>
  <c r="H103" i="14"/>
  <c r="I103" i="14"/>
  <c r="J103" i="14"/>
  <c r="K103" i="14"/>
  <c r="L103" i="14"/>
  <c r="M103" i="14"/>
  <c r="N103" i="14"/>
  <c r="G118" i="14"/>
  <c r="H118" i="14"/>
  <c r="I118" i="14"/>
  <c r="J118" i="14"/>
  <c r="K118" i="14"/>
  <c r="L118" i="14"/>
  <c r="M118" i="14"/>
  <c r="N118" i="14"/>
  <c r="G223" i="14"/>
  <c r="H223" i="14"/>
  <c r="I223" i="14"/>
  <c r="J223" i="14"/>
  <c r="K223" i="14"/>
  <c r="L223" i="14"/>
  <c r="M223" i="14"/>
  <c r="N223" i="14"/>
  <c r="K306" i="14"/>
  <c r="L306" i="14"/>
  <c r="M306" i="14"/>
  <c r="N306" i="14"/>
  <c r="H306" i="14"/>
  <c r="J306" i="14"/>
  <c r="G306" i="14"/>
  <c r="I306" i="14"/>
  <c r="G47" i="14"/>
  <c r="H47" i="14"/>
  <c r="I47" i="14"/>
  <c r="J47" i="14"/>
  <c r="K47" i="14"/>
  <c r="L47" i="14"/>
  <c r="M47" i="14"/>
  <c r="N47" i="14"/>
  <c r="G317" i="14"/>
  <c r="H317" i="14"/>
  <c r="I317" i="14"/>
  <c r="J317" i="14"/>
  <c r="K317" i="14"/>
  <c r="L317" i="14"/>
  <c r="M317" i="14"/>
  <c r="N317" i="14"/>
  <c r="G305" i="14"/>
  <c r="H305" i="14"/>
  <c r="I305" i="14"/>
  <c r="J305" i="14"/>
  <c r="K305" i="14"/>
  <c r="L305" i="14"/>
  <c r="N305" i="14"/>
  <c r="M305" i="14"/>
  <c r="G297" i="14"/>
  <c r="H297" i="14"/>
  <c r="I297" i="14"/>
  <c r="J297" i="14"/>
  <c r="K297" i="14"/>
  <c r="L297" i="14"/>
  <c r="M297" i="14"/>
  <c r="N297" i="14"/>
  <c r="G289" i="14"/>
  <c r="H289" i="14"/>
  <c r="I289" i="14"/>
  <c r="J289" i="14"/>
  <c r="K289" i="14"/>
  <c r="L289" i="14"/>
  <c r="M289" i="14"/>
  <c r="N289" i="14"/>
  <c r="G281" i="14"/>
  <c r="H281" i="14"/>
  <c r="I281" i="14"/>
  <c r="J281" i="14"/>
  <c r="K281" i="14"/>
  <c r="L281" i="14"/>
  <c r="M281" i="14"/>
  <c r="N281" i="14"/>
  <c r="G159" i="14"/>
  <c r="H159" i="14"/>
  <c r="I159" i="14"/>
  <c r="J159" i="14"/>
  <c r="K159" i="14"/>
  <c r="L159" i="14"/>
  <c r="M159" i="14"/>
  <c r="N159" i="14"/>
  <c r="K256" i="14"/>
  <c r="L256" i="14"/>
  <c r="M256" i="14"/>
  <c r="N256" i="14"/>
  <c r="H256" i="14"/>
  <c r="G256" i="14"/>
  <c r="I256" i="14"/>
  <c r="J256" i="14"/>
  <c r="G126" i="14"/>
  <c r="H126" i="14"/>
  <c r="K126" i="14"/>
  <c r="L126" i="14"/>
  <c r="M126" i="14"/>
  <c r="N126" i="14"/>
  <c r="I126" i="14"/>
  <c r="J126" i="14"/>
  <c r="G255" i="14"/>
  <c r="H255" i="14"/>
  <c r="I255" i="14"/>
  <c r="J255" i="14"/>
  <c r="K255" i="14"/>
  <c r="L255" i="14"/>
  <c r="N255" i="14"/>
  <c r="M255" i="14"/>
  <c r="K282" i="14"/>
  <c r="L282" i="14"/>
  <c r="M282" i="14"/>
  <c r="N282" i="14"/>
  <c r="H282" i="14"/>
  <c r="G282" i="14"/>
  <c r="I282" i="14"/>
  <c r="J282" i="14"/>
  <c r="G196" i="14"/>
  <c r="H196" i="14"/>
  <c r="L196" i="14"/>
  <c r="N196" i="14"/>
  <c r="I196" i="14"/>
  <c r="M196" i="14"/>
  <c r="J196" i="14"/>
  <c r="K196" i="14"/>
  <c r="G188" i="14"/>
  <c r="H188" i="14"/>
  <c r="K188" i="14"/>
  <c r="L188" i="14"/>
  <c r="M188" i="14"/>
  <c r="N188" i="14"/>
  <c r="I188" i="14"/>
  <c r="J188" i="14"/>
  <c r="G180" i="14"/>
  <c r="H180" i="14"/>
  <c r="I180" i="14"/>
  <c r="J180" i="14"/>
  <c r="K180" i="14"/>
  <c r="L180" i="14"/>
  <c r="M180" i="14"/>
  <c r="N180" i="14"/>
  <c r="G172" i="14"/>
  <c r="H172" i="14"/>
  <c r="I172" i="14"/>
  <c r="J172" i="14"/>
  <c r="N172" i="14"/>
  <c r="K172" i="14"/>
  <c r="L172" i="14"/>
  <c r="M172" i="14"/>
  <c r="G164" i="14"/>
  <c r="H164" i="14"/>
  <c r="I164" i="14"/>
  <c r="J164" i="14"/>
  <c r="K164" i="14"/>
  <c r="L164" i="14"/>
  <c r="M164" i="14"/>
  <c r="N164" i="14"/>
  <c r="G156" i="14"/>
  <c r="H156" i="14"/>
  <c r="I156" i="14"/>
  <c r="J156" i="14"/>
  <c r="N156" i="14"/>
  <c r="K156" i="14"/>
  <c r="L156" i="14"/>
  <c r="M156" i="14"/>
  <c r="G148" i="14"/>
  <c r="H148" i="14"/>
  <c r="I148" i="14"/>
  <c r="J148" i="14"/>
  <c r="K148" i="14"/>
  <c r="L148" i="14"/>
  <c r="M148" i="14"/>
  <c r="N148" i="14"/>
  <c r="G140" i="14"/>
  <c r="H140" i="14"/>
  <c r="I140" i="14"/>
  <c r="J140" i="14"/>
  <c r="N140" i="14"/>
  <c r="K140" i="14"/>
  <c r="L140" i="14"/>
  <c r="M140" i="14"/>
  <c r="G132" i="14"/>
  <c r="H132" i="14"/>
  <c r="I132" i="14"/>
  <c r="J132" i="14"/>
  <c r="K132" i="14"/>
  <c r="L132" i="14"/>
  <c r="M132" i="14"/>
  <c r="N132" i="14"/>
  <c r="G124" i="14"/>
  <c r="H124" i="14"/>
  <c r="I124" i="14"/>
  <c r="J124" i="14"/>
  <c r="N124" i="14"/>
  <c r="K124" i="14"/>
  <c r="L124" i="14"/>
  <c r="M124" i="14"/>
  <c r="G116" i="14"/>
  <c r="H116" i="14"/>
  <c r="I116" i="14"/>
  <c r="J116" i="14"/>
  <c r="K116" i="14"/>
  <c r="L116" i="14"/>
  <c r="M116" i="14"/>
  <c r="N116" i="14"/>
  <c r="G108" i="14"/>
  <c r="H108" i="14"/>
  <c r="I108" i="14"/>
  <c r="J108" i="14"/>
  <c r="N108" i="14"/>
  <c r="K108" i="14"/>
  <c r="L108" i="14"/>
  <c r="M108" i="14"/>
  <c r="G100" i="14"/>
  <c r="H100" i="14"/>
  <c r="I100" i="14"/>
  <c r="J100" i="14"/>
  <c r="K100" i="14"/>
  <c r="L100" i="14"/>
  <c r="M100" i="14"/>
  <c r="N100" i="14"/>
  <c r="G269" i="14"/>
  <c r="H269" i="14"/>
  <c r="I269" i="14"/>
  <c r="J269" i="14"/>
  <c r="K269" i="14"/>
  <c r="L269" i="14"/>
  <c r="M269" i="14"/>
  <c r="N269" i="14"/>
  <c r="G261" i="14"/>
  <c r="H261" i="14"/>
  <c r="I261" i="14"/>
  <c r="J261" i="14"/>
  <c r="K261" i="14"/>
  <c r="L261" i="14"/>
  <c r="M261" i="14"/>
  <c r="N261" i="14"/>
  <c r="G253" i="14"/>
  <c r="H253" i="14"/>
  <c r="I253" i="14"/>
  <c r="J253" i="14"/>
  <c r="K253" i="14"/>
  <c r="L253" i="14"/>
  <c r="M253" i="14"/>
  <c r="N253" i="14"/>
  <c r="G245" i="14"/>
  <c r="H245" i="14"/>
  <c r="I245" i="14"/>
  <c r="J245" i="14"/>
  <c r="K245" i="14"/>
  <c r="L245" i="14"/>
  <c r="M245" i="14"/>
  <c r="N245" i="14"/>
  <c r="G237" i="14"/>
  <c r="H237" i="14"/>
  <c r="I237" i="14"/>
  <c r="J237" i="14"/>
  <c r="K237" i="14"/>
  <c r="L237" i="14"/>
  <c r="M237" i="14"/>
  <c r="N237" i="14"/>
  <c r="G229" i="14"/>
  <c r="H229" i="14"/>
  <c r="I229" i="14"/>
  <c r="J229" i="14"/>
  <c r="K229" i="14"/>
  <c r="L229" i="14"/>
  <c r="M229" i="14"/>
  <c r="N229" i="14"/>
  <c r="G221" i="14"/>
  <c r="H221" i="14"/>
  <c r="I221" i="14"/>
  <c r="J221" i="14"/>
  <c r="K221" i="14"/>
  <c r="L221" i="14"/>
  <c r="M221" i="14"/>
  <c r="N221" i="14"/>
  <c r="G213" i="14"/>
  <c r="H213" i="14"/>
  <c r="I213" i="14"/>
  <c r="J213" i="14"/>
  <c r="K213" i="14"/>
  <c r="L213" i="14"/>
  <c r="M213" i="14"/>
  <c r="N213" i="14"/>
  <c r="G127" i="14"/>
  <c r="H127" i="14"/>
  <c r="I127" i="14"/>
  <c r="J127" i="14"/>
  <c r="K127" i="14"/>
  <c r="L127" i="14"/>
  <c r="M127" i="14"/>
  <c r="N127" i="14"/>
  <c r="G232" i="14"/>
  <c r="H232" i="14"/>
  <c r="I232" i="14"/>
  <c r="J232" i="14"/>
  <c r="N232" i="14"/>
  <c r="K232" i="14"/>
  <c r="L232" i="14"/>
  <c r="M232" i="14"/>
  <c r="G166" i="14"/>
  <c r="H166" i="14"/>
  <c r="I166" i="14"/>
  <c r="J166" i="14"/>
  <c r="K166" i="14"/>
  <c r="L166" i="14"/>
  <c r="N166" i="14"/>
  <c r="M166" i="14"/>
  <c r="G215" i="14"/>
  <c r="H215" i="14"/>
  <c r="I215" i="14"/>
  <c r="J215" i="14"/>
  <c r="K215" i="14"/>
  <c r="L215" i="14"/>
  <c r="M215" i="14"/>
  <c r="N215" i="14"/>
  <c r="G81" i="14"/>
  <c r="H81" i="14"/>
  <c r="I81" i="14"/>
  <c r="J81" i="14"/>
  <c r="K81" i="14"/>
  <c r="L81" i="14"/>
  <c r="M81" i="14"/>
  <c r="N81" i="14"/>
  <c r="G311" i="14"/>
  <c r="H311" i="14"/>
  <c r="I311" i="14"/>
  <c r="J311" i="14"/>
  <c r="K311" i="14"/>
  <c r="L311" i="14"/>
  <c r="N311" i="14"/>
  <c r="M311" i="14"/>
  <c r="K304" i="14"/>
  <c r="L304" i="14"/>
  <c r="M304" i="14"/>
  <c r="N304" i="14"/>
  <c r="H304" i="14"/>
  <c r="G304" i="14"/>
  <c r="I304" i="14"/>
  <c r="J304" i="14"/>
  <c r="K296" i="14"/>
  <c r="L296" i="14"/>
  <c r="M296" i="14"/>
  <c r="N296" i="14"/>
  <c r="H296" i="14"/>
  <c r="G296" i="14"/>
  <c r="I296" i="14"/>
  <c r="J296" i="14"/>
  <c r="K288" i="14"/>
  <c r="L288" i="14"/>
  <c r="M288" i="14"/>
  <c r="N288" i="14"/>
  <c r="H288" i="14"/>
  <c r="G288" i="14"/>
  <c r="I288" i="14"/>
  <c r="J288" i="14"/>
  <c r="K280" i="14"/>
  <c r="L280" i="14"/>
  <c r="M280" i="14"/>
  <c r="N280" i="14"/>
  <c r="H280" i="14"/>
  <c r="J280" i="14"/>
  <c r="I280" i="14"/>
  <c r="G280" i="14"/>
  <c r="L36" i="14"/>
  <c r="M36" i="14"/>
  <c r="N36" i="14"/>
  <c r="J36" i="14"/>
  <c r="K36" i="14"/>
  <c r="I36" i="14"/>
  <c r="H36" i="14"/>
  <c r="G36" i="14"/>
  <c r="G167" i="14"/>
  <c r="H167" i="14"/>
  <c r="I167" i="14"/>
  <c r="J167" i="14"/>
  <c r="K167" i="14"/>
  <c r="L167" i="14"/>
  <c r="M167" i="14"/>
  <c r="N167" i="14"/>
  <c r="G119" i="14"/>
  <c r="H119" i="14"/>
  <c r="I119" i="14"/>
  <c r="J119" i="14"/>
  <c r="K119" i="14"/>
  <c r="L119" i="14"/>
  <c r="M119" i="14"/>
  <c r="N119" i="14"/>
  <c r="K272" i="14"/>
  <c r="L272" i="14"/>
  <c r="M272" i="14"/>
  <c r="N272" i="14"/>
  <c r="H272" i="14"/>
  <c r="G272" i="14"/>
  <c r="I272" i="14"/>
  <c r="J272" i="14"/>
  <c r="G299" i="14"/>
  <c r="H299" i="14"/>
  <c r="I299" i="14"/>
  <c r="J299" i="14"/>
  <c r="K299" i="14"/>
  <c r="L299" i="14"/>
  <c r="M299" i="14"/>
  <c r="N299" i="14"/>
  <c r="G198" i="14"/>
  <c r="H198" i="14"/>
  <c r="I198" i="14"/>
  <c r="J198" i="14"/>
  <c r="K198" i="14"/>
  <c r="L198" i="14"/>
  <c r="M198" i="14"/>
  <c r="N198" i="14"/>
  <c r="G102" i="14"/>
  <c r="H102" i="14"/>
  <c r="I102" i="14"/>
  <c r="J102" i="14"/>
  <c r="K102" i="14"/>
  <c r="L102" i="14"/>
  <c r="N102" i="14"/>
  <c r="M102" i="14"/>
  <c r="G231" i="14"/>
  <c r="H231" i="14"/>
  <c r="I231" i="14"/>
  <c r="J231" i="14"/>
  <c r="K231" i="14"/>
  <c r="L231" i="14"/>
  <c r="M231" i="14"/>
  <c r="N231" i="14"/>
  <c r="K298" i="14"/>
  <c r="L298" i="14"/>
  <c r="M298" i="14"/>
  <c r="N298" i="14"/>
  <c r="H298" i="14"/>
  <c r="G298" i="14"/>
  <c r="J298" i="14"/>
  <c r="I298" i="14"/>
  <c r="G195" i="14"/>
  <c r="H195" i="14"/>
  <c r="I195" i="14"/>
  <c r="J195" i="14"/>
  <c r="K195" i="14"/>
  <c r="L195" i="14"/>
  <c r="M195" i="14"/>
  <c r="N195" i="14"/>
  <c r="G187" i="14"/>
  <c r="H187" i="14"/>
  <c r="I187" i="14"/>
  <c r="J187" i="14"/>
  <c r="K187" i="14"/>
  <c r="L187" i="14"/>
  <c r="M187" i="14"/>
  <c r="N187" i="14"/>
  <c r="G179" i="14"/>
  <c r="H179" i="14"/>
  <c r="I179" i="14"/>
  <c r="J179" i="14"/>
  <c r="K179" i="14"/>
  <c r="L179" i="14"/>
  <c r="M179" i="14"/>
  <c r="N179" i="14"/>
  <c r="G171" i="14"/>
  <c r="H171" i="14"/>
  <c r="I171" i="14"/>
  <c r="J171" i="14"/>
  <c r="K171" i="14"/>
  <c r="L171" i="14"/>
  <c r="M171" i="14"/>
  <c r="N171" i="14"/>
  <c r="G163" i="14"/>
  <c r="H163" i="14"/>
  <c r="I163" i="14"/>
  <c r="J163" i="14"/>
  <c r="K163" i="14"/>
  <c r="L163" i="14"/>
  <c r="M163" i="14"/>
  <c r="N163" i="14"/>
  <c r="G155" i="14"/>
  <c r="H155" i="14"/>
  <c r="I155" i="14"/>
  <c r="J155" i="14"/>
  <c r="K155" i="14"/>
  <c r="L155" i="14"/>
  <c r="M155" i="14"/>
  <c r="N155" i="14"/>
  <c r="G147" i="14"/>
  <c r="H147" i="14"/>
  <c r="I147" i="14"/>
  <c r="J147" i="14"/>
  <c r="K147" i="14"/>
  <c r="L147" i="14"/>
  <c r="M147" i="14"/>
  <c r="N147" i="14"/>
  <c r="G139" i="14"/>
  <c r="H139" i="14"/>
  <c r="I139" i="14"/>
  <c r="J139" i="14"/>
  <c r="K139" i="14"/>
  <c r="L139" i="14"/>
  <c r="M139" i="14"/>
  <c r="N139" i="14"/>
  <c r="G131" i="14"/>
  <c r="H131" i="14"/>
  <c r="I131" i="14"/>
  <c r="J131" i="14"/>
  <c r="K131" i="14"/>
  <c r="L131" i="14"/>
  <c r="M131" i="14"/>
  <c r="N131" i="14"/>
  <c r="G123" i="14"/>
  <c r="H123" i="14"/>
  <c r="I123" i="14"/>
  <c r="J123" i="14"/>
  <c r="K123" i="14"/>
  <c r="L123" i="14"/>
  <c r="M123" i="14"/>
  <c r="N123" i="14"/>
  <c r="G115" i="14"/>
  <c r="H115" i="14"/>
  <c r="I115" i="14"/>
  <c r="J115" i="14"/>
  <c r="K115" i="14"/>
  <c r="L115" i="14"/>
  <c r="M115" i="14"/>
  <c r="N115" i="14"/>
  <c r="G107" i="14"/>
  <c r="H107" i="14"/>
  <c r="I107" i="14"/>
  <c r="J107" i="14"/>
  <c r="K107" i="14"/>
  <c r="L107" i="14"/>
  <c r="M107" i="14"/>
  <c r="N107" i="14"/>
  <c r="G99" i="14"/>
  <c r="H99" i="14"/>
  <c r="I99" i="14"/>
  <c r="J99" i="14"/>
  <c r="K99" i="14"/>
  <c r="L99" i="14"/>
  <c r="M99" i="14"/>
  <c r="N99" i="14"/>
  <c r="K268" i="14"/>
  <c r="L268" i="14"/>
  <c r="M268" i="14"/>
  <c r="N268" i="14"/>
  <c r="H268" i="14"/>
  <c r="I268" i="14"/>
  <c r="J268" i="14"/>
  <c r="G268" i="14"/>
  <c r="K260" i="14"/>
  <c r="L260" i="14"/>
  <c r="M260" i="14"/>
  <c r="N260" i="14"/>
  <c r="H260" i="14"/>
  <c r="J260" i="14"/>
  <c r="I260" i="14"/>
  <c r="G260" i="14"/>
  <c r="G252" i="14"/>
  <c r="H252" i="14"/>
  <c r="K252" i="14"/>
  <c r="L252" i="14"/>
  <c r="M252" i="14"/>
  <c r="N252" i="14"/>
  <c r="I252" i="14"/>
  <c r="J252" i="14"/>
  <c r="G244" i="14"/>
  <c r="H244" i="14"/>
  <c r="I244" i="14"/>
  <c r="J244" i="14"/>
  <c r="K244" i="14"/>
  <c r="L244" i="14"/>
  <c r="M244" i="14"/>
  <c r="N244" i="14"/>
  <c r="G236" i="14"/>
  <c r="H236" i="14"/>
  <c r="I236" i="14"/>
  <c r="J236" i="14"/>
  <c r="K236" i="14"/>
  <c r="L236" i="14"/>
  <c r="M236" i="14"/>
  <c r="N236" i="14"/>
  <c r="G228" i="14"/>
  <c r="H228" i="14"/>
  <c r="L228" i="14"/>
  <c r="N228" i="14"/>
  <c r="M228" i="14"/>
  <c r="J228" i="14"/>
  <c r="K228" i="14"/>
  <c r="I228" i="14"/>
  <c r="G220" i="14"/>
  <c r="H220" i="14"/>
  <c r="K220" i="14"/>
  <c r="L220" i="14"/>
  <c r="M220" i="14"/>
  <c r="N220" i="14"/>
  <c r="I220" i="14"/>
  <c r="J220" i="14"/>
  <c r="G212" i="14"/>
  <c r="H212" i="14"/>
  <c r="I212" i="14"/>
  <c r="J212" i="14"/>
  <c r="K212" i="14"/>
  <c r="L212" i="14"/>
  <c r="M212" i="14"/>
  <c r="N212" i="14"/>
  <c r="K316" i="14"/>
  <c r="L316" i="14"/>
  <c r="M316" i="14"/>
  <c r="N316" i="14"/>
  <c r="H316" i="14"/>
  <c r="I316" i="14"/>
  <c r="G316" i="14"/>
  <c r="J316" i="14"/>
  <c r="G240" i="14"/>
  <c r="H240" i="14"/>
  <c r="I240" i="14"/>
  <c r="J240" i="14"/>
  <c r="K240" i="14"/>
  <c r="L240" i="14"/>
  <c r="M240" i="14"/>
  <c r="N240" i="14"/>
  <c r="G110" i="14"/>
  <c r="H110" i="14"/>
  <c r="K110" i="14"/>
  <c r="L110" i="14"/>
  <c r="M110" i="14"/>
  <c r="N110" i="14"/>
  <c r="I110" i="14"/>
  <c r="J110" i="14"/>
  <c r="G27" i="14"/>
  <c r="H27" i="14"/>
  <c r="I27" i="14"/>
  <c r="J27" i="14"/>
  <c r="K27" i="14"/>
  <c r="L27" i="14"/>
  <c r="M27" i="14"/>
  <c r="N27" i="14"/>
  <c r="G303" i="14"/>
  <c r="H303" i="14"/>
  <c r="I303" i="14"/>
  <c r="J303" i="14"/>
  <c r="K303" i="14"/>
  <c r="L303" i="14"/>
  <c r="M303" i="14"/>
  <c r="N303" i="14"/>
  <c r="G295" i="14"/>
  <c r="H295" i="14"/>
  <c r="I295" i="14"/>
  <c r="J295" i="14"/>
  <c r="K295" i="14"/>
  <c r="L295" i="14"/>
  <c r="M295" i="14"/>
  <c r="N295" i="14"/>
  <c r="G287" i="14"/>
  <c r="H287" i="14"/>
  <c r="I287" i="14"/>
  <c r="J287" i="14"/>
  <c r="K287" i="14"/>
  <c r="L287" i="14"/>
  <c r="N287" i="14"/>
  <c r="M287" i="14"/>
  <c r="G279" i="14"/>
  <c r="H279" i="14"/>
  <c r="I279" i="14"/>
  <c r="J279" i="14"/>
  <c r="K279" i="14"/>
  <c r="L279" i="14"/>
  <c r="N279" i="14"/>
  <c r="M279" i="14"/>
  <c r="K4" i="14"/>
  <c r="L4" i="14"/>
  <c r="M4" i="14"/>
  <c r="N4" i="14"/>
  <c r="H4" i="14"/>
  <c r="J4" i="14"/>
  <c r="G4" i="14"/>
  <c r="I4" i="14"/>
  <c r="G143" i="14"/>
  <c r="H143" i="14"/>
  <c r="I143" i="14"/>
  <c r="J143" i="14"/>
  <c r="K143" i="14"/>
  <c r="L143" i="14"/>
  <c r="M143" i="14"/>
  <c r="N143" i="14"/>
  <c r="G174" i="14"/>
  <c r="H174" i="14"/>
  <c r="K174" i="14"/>
  <c r="L174" i="14"/>
  <c r="M174" i="14"/>
  <c r="N174" i="14"/>
  <c r="I174" i="14"/>
  <c r="J174" i="14"/>
  <c r="G94" i="14"/>
  <c r="H94" i="14"/>
  <c r="K94" i="14"/>
  <c r="L94" i="14"/>
  <c r="M94" i="14"/>
  <c r="N94" i="14"/>
  <c r="I94" i="14"/>
  <c r="J94" i="14"/>
  <c r="K26" i="14"/>
  <c r="L26" i="14"/>
  <c r="M26" i="14"/>
  <c r="N26" i="14"/>
  <c r="H26" i="14"/>
  <c r="G26" i="14"/>
  <c r="I26" i="14"/>
  <c r="J26" i="14"/>
  <c r="G194" i="14"/>
  <c r="H194" i="14"/>
  <c r="I194" i="14"/>
  <c r="J194" i="14"/>
  <c r="K194" i="14"/>
  <c r="L194" i="14"/>
  <c r="M194" i="14"/>
  <c r="N194" i="14"/>
  <c r="G186" i="14"/>
  <c r="H186" i="14"/>
  <c r="I186" i="14"/>
  <c r="J186" i="14"/>
  <c r="K186" i="14"/>
  <c r="M186" i="14"/>
  <c r="N186" i="14"/>
  <c r="L186" i="14"/>
  <c r="G178" i="14"/>
  <c r="H178" i="14"/>
  <c r="N178" i="14"/>
  <c r="K178" i="14"/>
  <c r="I178" i="14"/>
  <c r="J178" i="14"/>
  <c r="L178" i="14"/>
  <c r="M178" i="14"/>
  <c r="G170" i="14"/>
  <c r="H170" i="14"/>
  <c r="I170" i="14"/>
  <c r="J170" i="14"/>
  <c r="K170" i="14"/>
  <c r="L170" i="14"/>
  <c r="M170" i="14"/>
  <c r="N170" i="14"/>
  <c r="G162" i="14"/>
  <c r="H162" i="14"/>
  <c r="L162" i="14"/>
  <c r="I162" i="14"/>
  <c r="J162" i="14"/>
  <c r="K162" i="14"/>
  <c r="M162" i="14"/>
  <c r="N162" i="14"/>
  <c r="G154" i="14"/>
  <c r="H154" i="14"/>
  <c r="I154" i="14"/>
  <c r="J154" i="14"/>
  <c r="K154" i="14"/>
  <c r="L154" i="14"/>
  <c r="M154" i="14"/>
  <c r="N154" i="14"/>
  <c r="G146" i="14"/>
  <c r="H146" i="14"/>
  <c r="L146" i="14"/>
  <c r="I146" i="14"/>
  <c r="J146" i="14"/>
  <c r="K146" i="14"/>
  <c r="M146" i="14"/>
  <c r="N146" i="14"/>
  <c r="G138" i="14"/>
  <c r="H138" i="14"/>
  <c r="I138" i="14"/>
  <c r="J138" i="14"/>
  <c r="K138" i="14"/>
  <c r="L138" i="14"/>
  <c r="M138" i="14"/>
  <c r="N138" i="14"/>
  <c r="G130" i="14"/>
  <c r="H130" i="14"/>
  <c r="L130" i="14"/>
  <c r="I130" i="14"/>
  <c r="J130" i="14"/>
  <c r="N130" i="14"/>
  <c r="K130" i="14"/>
  <c r="M130" i="14"/>
  <c r="G122" i="14"/>
  <c r="H122" i="14"/>
  <c r="I122" i="14"/>
  <c r="J122" i="14"/>
  <c r="K122" i="14"/>
  <c r="L122" i="14"/>
  <c r="M122" i="14"/>
  <c r="N122" i="14"/>
  <c r="G114" i="14"/>
  <c r="H114" i="14"/>
  <c r="L114" i="14"/>
  <c r="I114" i="14"/>
  <c r="N114" i="14"/>
  <c r="J114" i="14"/>
  <c r="M114" i="14"/>
  <c r="K114" i="14"/>
  <c r="G106" i="14"/>
  <c r="H106" i="14"/>
  <c r="I106" i="14"/>
  <c r="J106" i="14"/>
  <c r="K106" i="14"/>
  <c r="L106" i="14"/>
  <c r="M106" i="14"/>
  <c r="N106" i="14"/>
  <c r="G98" i="14"/>
  <c r="H98" i="14"/>
  <c r="L98" i="14"/>
  <c r="N98" i="14"/>
  <c r="I98" i="14"/>
  <c r="J98" i="14"/>
  <c r="K98" i="14"/>
  <c r="M98" i="14"/>
  <c r="G275" i="14"/>
  <c r="H275" i="14"/>
  <c r="I275" i="14"/>
  <c r="J275" i="14"/>
  <c r="K275" i="14"/>
  <c r="L275" i="14"/>
  <c r="M275" i="14"/>
  <c r="N275" i="14"/>
  <c r="G267" i="14"/>
  <c r="H267" i="14"/>
  <c r="I267" i="14"/>
  <c r="J267" i="14"/>
  <c r="K267" i="14"/>
  <c r="L267" i="14"/>
  <c r="M267" i="14"/>
  <c r="N267" i="14"/>
  <c r="G259" i="14"/>
  <c r="H259" i="14"/>
  <c r="I259" i="14"/>
  <c r="J259" i="14"/>
  <c r="K259" i="14"/>
  <c r="L259" i="14"/>
  <c r="M259" i="14"/>
  <c r="N259" i="14"/>
  <c r="G251" i="14"/>
  <c r="H251" i="14"/>
  <c r="I251" i="14"/>
  <c r="J251" i="14"/>
  <c r="K251" i="14"/>
  <c r="L251" i="14"/>
  <c r="M251" i="14"/>
  <c r="N251" i="14"/>
  <c r="G243" i="14"/>
  <c r="H243" i="14"/>
  <c r="I243" i="14"/>
  <c r="J243" i="14"/>
  <c r="K243" i="14"/>
  <c r="L243" i="14"/>
  <c r="M243" i="14"/>
  <c r="N243" i="14"/>
  <c r="G235" i="14"/>
  <c r="H235" i="14"/>
  <c r="I235" i="14"/>
  <c r="J235" i="14"/>
  <c r="K235" i="14"/>
  <c r="L235" i="14"/>
  <c r="M235" i="14"/>
  <c r="N235" i="14"/>
  <c r="G227" i="14"/>
  <c r="H227" i="14"/>
  <c r="I227" i="14"/>
  <c r="J227" i="14"/>
  <c r="K227" i="14"/>
  <c r="L227" i="14"/>
  <c r="M227" i="14"/>
  <c r="N227" i="14"/>
  <c r="G219" i="14"/>
  <c r="H219" i="14"/>
  <c r="I219" i="14"/>
  <c r="J219" i="14"/>
  <c r="K219" i="14"/>
  <c r="L219" i="14"/>
  <c r="M219" i="14"/>
  <c r="N219" i="14"/>
  <c r="G203" i="14"/>
  <c r="H203" i="14"/>
  <c r="I203" i="14"/>
  <c r="J203" i="14"/>
  <c r="K203" i="14"/>
  <c r="L203" i="14"/>
  <c r="M203" i="14"/>
  <c r="N203" i="14"/>
  <c r="K310" i="14"/>
  <c r="L310" i="14"/>
  <c r="M310" i="14"/>
  <c r="N310" i="14"/>
  <c r="H310" i="14"/>
  <c r="G310" i="14"/>
  <c r="I310" i="14"/>
  <c r="J310" i="14"/>
  <c r="G111" i="14"/>
  <c r="H111" i="14"/>
  <c r="I111" i="14"/>
  <c r="J111" i="14"/>
  <c r="K111" i="14"/>
  <c r="L111" i="14"/>
  <c r="M111" i="14"/>
  <c r="N111" i="14"/>
  <c r="G190" i="14"/>
  <c r="H190" i="14"/>
  <c r="I190" i="14"/>
  <c r="J190" i="14"/>
  <c r="K190" i="14"/>
  <c r="L190" i="14"/>
  <c r="M190" i="14"/>
  <c r="N190" i="14"/>
  <c r="G247" i="14"/>
  <c r="H247" i="14"/>
  <c r="I247" i="14"/>
  <c r="J247" i="14"/>
  <c r="K247" i="14"/>
  <c r="L247" i="14"/>
  <c r="M247" i="14"/>
  <c r="N247" i="14"/>
  <c r="G315" i="14"/>
  <c r="H315" i="14"/>
  <c r="I315" i="14"/>
  <c r="J315" i="14"/>
  <c r="K315" i="14"/>
  <c r="L315" i="14"/>
  <c r="M315" i="14"/>
  <c r="N315" i="14"/>
  <c r="K302" i="14"/>
  <c r="L302" i="14"/>
  <c r="M302" i="14"/>
  <c r="N302" i="14"/>
  <c r="H302" i="14"/>
  <c r="G302" i="14"/>
  <c r="I302" i="14"/>
  <c r="J302" i="14"/>
  <c r="K294" i="14"/>
  <c r="L294" i="14"/>
  <c r="M294" i="14"/>
  <c r="N294" i="14"/>
  <c r="H294" i="14"/>
  <c r="G294" i="14"/>
  <c r="I294" i="14"/>
  <c r="J294" i="14"/>
  <c r="K286" i="14"/>
  <c r="L286" i="14"/>
  <c r="M286" i="14"/>
  <c r="N286" i="14"/>
  <c r="H286" i="14"/>
  <c r="I286" i="14"/>
  <c r="G286" i="14"/>
  <c r="J286" i="14"/>
  <c r="K278" i="14"/>
  <c r="L278" i="14"/>
  <c r="M278" i="14"/>
  <c r="N278" i="14"/>
  <c r="H278" i="14"/>
  <c r="G278" i="14"/>
  <c r="I278" i="14"/>
  <c r="J278" i="14"/>
  <c r="G199" i="14"/>
  <c r="H199" i="14"/>
  <c r="I199" i="14"/>
  <c r="J199" i="14"/>
  <c r="K199" i="14"/>
  <c r="L199" i="14"/>
  <c r="M199" i="14"/>
  <c r="N199" i="14"/>
  <c r="G135" i="14"/>
  <c r="H135" i="14"/>
  <c r="I135" i="14"/>
  <c r="J135" i="14"/>
  <c r="K135" i="14"/>
  <c r="L135" i="14"/>
  <c r="M135" i="14"/>
  <c r="N135" i="14"/>
  <c r="G95" i="14"/>
  <c r="H95" i="14"/>
  <c r="I95" i="14"/>
  <c r="J95" i="14"/>
  <c r="K95" i="14"/>
  <c r="L95" i="14"/>
  <c r="M95" i="14"/>
  <c r="N95" i="14"/>
  <c r="G283" i="14"/>
  <c r="H283" i="14"/>
  <c r="I283" i="14"/>
  <c r="J283" i="14"/>
  <c r="K283" i="14"/>
  <c r="L283" i="14"/>
  <c r="M283" i="14"/>
  <c r="N283" i="14"/>
  <c r="G182" i="14"/>
  <c r="H182" i="14"/>
  <c r="I182" i="14"/>
  <c r="M182" i="14"/>
  <c r="N182" i="14"/>
  <c r="J182" i="14"/>
  <c r="K182" i="14"/>
  <c r="L182" i="14"/>
  <c r="L40" i="14"/>
  <c r="M40" i="14"/>
  <c r="N40" i="14"/>
  <c r="J40" i="14"/>
  <c r="K40" i="14"/>
  <c r="I40" i="14"/>
  <c r="H40" i="14"/>
  <c r="G40" i="14"/>
  <c r="G201" i="14"/>
  <c r="H201" i="14"/>
  <c r="I201" i="14"/>
  <c r="J201" i="14"/>
  <c r="K201" i="14"/>
  <c r="L201" i="14"/>
  <c r="M201" i="14"/>
  <c r="N201" i="14"/>
  <c r="G193" i="14"/>
  <c r="H193" i="14"/>
  <c r="I193" i="14"/>
  <c r="J193" i="14"/>
  <c r="K193" i="14"/>
  <c r="L193" i="14"/>
  <c r="M193" i="14"/>
  <c r="N193" i="14"/>
  <c r="G185" i="14"/>
  <c r="H185" i="14"/>
  <c r="I185" i="14"/>
  <c r="J185" i="14"/>
  <c r="K185" i="14"/>
  <c r="L185" i="14"/>
  <c r="M185" i="14"/>
  <c r="N185" i="14"/>
  <c r="G177" i="14"/>
  <c r="H177" i="14"/>
  <c r="I177" i="14"/>
  <c r="J177" i="14"/>
  <c r="K177" i="14"/>
  <c r="L177" i="14"/>
  <c r="M177" i="14"/>
  <c r="N177" i="14"/>
  <c r="G169" i="14"/>
  <c r="H169" i="14"/>
  <c r="I169" i="14"/>
  <c r="J169" i="14"/>
  <c r="K169" i="14"/>
  <c r="L169" i="14"/>
  <c r="M169" i="14"/>
  <c r="N169" i="14"/>
  <c r="G161" i="14"/>
  <c r="H161" i="14"/>
  <c r="I161" i="14"/>
  <c r="J161" i="14"/>
  <c r="K161" i="14"/>
  <c r="L161" i="14"/>
  <c r="M161" i="14"/>
  <c r="N161" i="14"/>
  <c r="G153" i="14"/>
  <c r="H153" i="14"/>
  <c r="I153" i="14"/>
  <c r="J153" i="14"/>
  <c r="K153" i="14"/>
  <c r="L153" i="14"/>
  <c r="M153" i="14"/>
  <c r="N153" i="14"/>
  <c r="G145" i="14"/>
  <c r="H145" i="14"/>
  <c r="I145" i="14"/>
  <c r="J145" i="14"/>
  <c r="K145" i="14"/>
  <c r="L145" i="14"/>
  <c r="M145" i="14"/>
  <c r="N145" i="14"/>
  <c r="G137" i="14"/>
  <c r="H137" i="14"/>
  <c r="I137" i="14"/>
  <c r="J137" i="14"/>
  <c r="K137" i="14"/>
  <c r="L137" i="14"/>
  <c r="M137" i="14"/>
  <c r="N137" i="14"/>
  <c r="G129" i="14"/>
  <c r="H129" i="14"/>
  <c r="I129" i="14"/>
  <c r="J129" i="14"/>
  <c r="K129" i="14"/>
  <c r="L129" i="14"/>
  <c r="M129" i="14"/>
  <c r="N129" i="14"/>
  <c r="G121" i="14"/>
  <c r="H121" i="14"/>
  <c r="I121" i="14"/>
  <c r="J121" i="14"/>
  <c r="K121" i="14"/>
  <c r="L121" i="14"/>
  <c r="M121" i="14"/>
  <c r="N121" i="14"/>
  <c r="G113" i="14"/>
  <c r="H113" i="14"/>
  <c r="I113" i="14"/>
  <c r="J113" i="14"/>
  <c r="K113" i="14"/>
  <c r="L113" i="14"/>
  <c r="M113" i="14"/>
  <c r="N113" i="14"/>
  <c r="G105" i="14"/>
  <c r="H105" i="14"/>
  <c r="I105" i="14"/>
  <c r="J105" i="14"/>
  <c r="K105" i="14"/>
  <c r="L105" i="14"/>
  <c r="M105" i="14"/>
  <c r="N105" i="14"/>
  <c r="G97" i="14"/>
  <c r="H97" i="14"/>
  <c r="I97" i="14"/>
  <c r="J97" i="14"/>
  <c r="K97" i="14"/>
  <c r="L97" i="14"/>
  <c r="M97" i="14"/>
  <c r="N97" i="14"/>
  <c r="K274" i="14"/>
  <c r="L274" i="14"/>
  <c r="M274" i="14"/>
  <c r="N274" i="14"/>
  <c r="H274" i="14"/>
  <c r="J274" i="14"/>
  <c r="I274" i="14"/>
  <c r="G274" i="14"/>
  <c r="K266" i="14"/>
  <c r="L266" i="14"/>
  <c r="M266" i="14"/>
  <c r="N266" i="14"/>
  <c r="H266" i="14"/>
  <c r="J266" i="14"/>
  <c r="G266" i="14"/>
  <c r="I266" i="14"/>
  <c r="K258" i="14"/>
  <c r="L258" i="14"/>
  <c r="M258" i="14"/>
  <c r="N258" i="14"/>
  <c r="H258" i="14"/>
  <c r="G258" i="14"/>
  <c r="I258" i="14"/>
  <c r="J258" i="14"/>
  <c r="G250" i="14"/>
  <c r="H250" i="14"/>
  <c r="I250" i="14"/>
  <c r="J250" i="14"/>
  <c r="K250" i="14"/>
  <c r="L250" i="14"/>
  <c r="M250" i="14"/>
  <c r="N250" i="14"/>
  <c r="G242" i="14"/>
  <c r="H242" i="14"/>
  <c r="N242" i="14"/>
  <c r="K242" i="14"/>
  <c r="M242" i="14"/>
  <c r="J242" i="14"/>
  <c r="L242" i="14"/>
  <c r="I242" i="14"/>
  <c r="G234" i="14"/>
  <c r="H234" i="14"/>
  <c r="J234" i="14"/>
  <c r="K234" i="14"/>
  <c r="L234" i="14"/>
  <c r="M234" i="14"/>
  <c r="N234" i="14"/>
  <c r="I234" i="14"/>
  <c r="G226" i="14"/>
  <c r="H226" i="14"/>
  <c r="I226" i="14"/>
  <c r="J226" i="14"/>
  <c r="K226" i="14"/>
  <c r="L226" i="14"/>
  <c r="M226" i="14"/>
  <c r="N226" i="14"/>
  <c r="G218" i="14"/>
  <c r="H218" i="14"/>
  <c r="I218" i="14"/>
  <c r="J218" i="14"/>
  <c r="K218" i="14"/>
  <c r="L218" i="14"/>
  <c r="M218" i="14"/>
  <c r="N218" i="14"/>
  <c r="G202" i="14"/>
  <c r="H202" i="14"/>
  <c r="J202" i="14"/>
  <c r="K202" i="14"/>
  <c r="L202" i="14"/>
  <c r="M202" i="14"/>
  <c r="N202" i="14"/>
  <c r="I202" i="14"/>
  <c r="G191" i="14"/>
  <c r="H191" i="14"/>
  <c r="I191" i="14"/>
  <c r="J191" i="14"/>
  <c r="K191" i="14"/>
  <c r="L191" i="14"/>
  <c r="M191" i="14"/>
  <c r="N191" i="14"/>
  <c r="G248" i="14"/>
  <c r="H248" i="14"/>
  <c r="I248" i="14"/>
  <c r="J248" i="14"/>
  <c r="K248" i="14"/>
  <c r="L248" i="14"/>
  <c r="M248" i="14"/>
  <c r="N248" i="14"/>
  <c r="G291" i="14"/>
  <c r="H291" i="14"/>
  <c r="I291" i="14"/>
  <c r="J291" i="14"/>
  <c r="K291" i="14"/>
  <c r="L291" i="14"/>
  <c r="M291" i="14"/>
  <c r="N291" i="14"/>
  <c r="G158" i="14"/>
  <c r="H158" i="14"/>
  <c r="K158" i="14"/>
  <c r="L158" i="14"/>
  <c r="M158" i="14"/>
  <c r="N158" i="14"/>
  <c r="I158" i="14"/>
  <c r="J158" i="14"/>
  <c r="K318" i="14"/>
  <c r="L318" i="14"/>
  <c r="M318" i="14"/>
  <c r="N318" i="14"/>
  <c r="H318" i="14"/>
  <c r="G318" i="14"/>
  <c r="I318" i="14"/>
  <c r="J318" i="14"/>
  <c r="G309" i="14"/>
  <c r="H309" i="14"/>
  <c r="I309" i="14"/>
  <c r="J309" i="14"/>
  <c r="K309" i="14"/>
  <c r="L309" i="14"/>
  <c r="M309" i="14"/>
  <c r="N309" i="14"/>
  <c r="G301" i="14"/>
  <c r="H301" i="14"/>
  <c r="I301" i="14"/>
  <c r="J301" i="14"/>
  <c r="K301" i="14"/>
  <c r="L301" i="14"/>
  <c r="M301" i="14"/>
  <c r="N301" i="14"/>
  <c r="G293" i="14"/>
  <c r="H293" i="14"/>
  <c r="I293" i="14"/>
  <c r="J293" i="14"/>
  <c r="K293" i="14"/>
  <c r="L293" i="14"/>
  <c r="N293" i="14"/>
  <c r="M293" i="14"/>
  <c r="G285" i="14"/>
  <c r="H285" i="14"/>
  <c r="I285" i="14"/>
  <c r="J285" i="14"/>
  <c r="K285" i="14"/>
  <c r="L285" i="14"/>
  <c r="M285" i="14"/>
  <c r="N285" i="14"/>
  <c r="G277" i="14"/>
  <c r="H277" i="14"/>
  <c r="I277" i="14"/>
  <c r="J277" i="14"/>
  <c r="K277" i="14"/>
  <c r="L277" i="14"/>
  <c r="M277" i="14"/>
  <c r="N277" i="14"/>
  <c r="G224" i="14"/>
  <c r="H224" i="14"/>
  <c r="M224" i="14"/>
  <c r="N224" i="14"/>
  <c r="J224" i="14"/>
  <c r="I224" i="14"/>
  <c r="K224" i="14"/>
  <c r="L224" i="14"/>
  <c r="G307" i="14"/>
  <c r="H307" i="14"/>
  <c r="I307" i="14"/>
  <c r="J307" i="14"/>
  <c r="K307" i="14"/>
  <c r="L307" i="14"/>
  <c r="M307" i="14"/>
  <c r="N307" i="14"/>
  <c r="G134" i="14"/>
  <c r="H134" i="14"/>
  <c r="I134" i="14"/>
  <c r="J134" i="14"/>
  <c r="K134" i="14"/>
  <c r="L134" i="14"/>
  <c r="N134" i="14"/>
  <c r="M134" i="14"/>
  <c r="G263" i="14"/>
  <c r="H263" i="14"/>
  <c r="I263" i="14"/>
  <c r="J263" i="14"/>
  <c r="K263" i="14"/>
  <c r="L263" i="14"/>
  <c r="M263" i="14"/>
  <c r="N263" i="14"/>
  <c r="L70" i="14"/>
  <c r="M70" i="14"/>
  <c r="H70" i="14"/>
  <c r="N70" i="14"/>
  <c r="K70" i="14"/>
  <c r="I70" i="14"/>
  <c r="J70" i="14"/>
  <c r="G70" i="14"/>
  <c r="G200" i="14"/>
  <c r="H200" i="14"/>
  <c r="I200" i="14"/>
  <c r="J200" i="14"/>
  <c r="N200" i="14"/>
  <c r="M200" i="14"/>
  <c r="L200" i="14"/>
  <c r="K200" i="14"/>
  <c r="G192" i="14"/>
  <c r="H192" i="14"/>
  <c r="M192" i="14"/>
  <c r="N192" i="14"/>
  <c r="J192" i="14"/>
  <c r="I192" i="14"/>
  <c r="K192" i="14"/>
  <c r="L192" i="14"/>
  <c r="G184" i="14"/>
  <c r="H184" i="14"/>
  <c r="I184" i="14"/>
  <c r="J184" i="14"/>
  <c r="K184" i="14"/>
  <c r="L184" i="14"/>
  <c r="M184" i="14"/>
  <c r="N184" i="14"/>
  <c r="G176" i="14"/>
  <c r="H176" i="14"/>
  <c r="I176" i="14"/>
  <c r="J176" i="14"/>
  <c r="K176" i="14"/>
  <c r="L176" i="14"/>
  <c r="M176" i="14"/>
  <c r="N176" i="14"/>
  <c r="G168" i="14"/>
  <c r="H168" i="14"/>
  <c r="M168" i="14"/>
  <c r="N168" i="14"/>
  <c r="J168" i="14"/>
  <c r="L168" i="14"/>
  <c r="I168" i="14"/>
  <c r="K168" i="14"/>
  <c r="G160" i="14"/>
  <c r="H160" i="14"/>
  <c r="I160" i="14"/>
  <c r="J160" i="14"/>
  <c r="K160" i="14"/>
  <c r="L160" i="14"/>
  <c r="M160" i="14"/>
  <c r="N160" i="14"/>
  <c r="G152" i="14"/>
  <c r="H152" i="14"/>
  <c r="M152" i="14"/>
  <c r="N152" i="14"/>
  <c r="J152" i="14"/>
  <c r="L152" i="14"/>
  <c r="K152" i="14"/>
  <c r="I152" i="14"/>
  <c r="G144" i="14"/>
  <c r="H144" i="14"/>
  <c r="I144" i="14"/>
  <c r="J144" i="14"/>
  <c r="K144" i="14"/>
  <c r="L144" i="14"/>
  <c r="M144" i="14"/>
  <c r="N144" i="14"/>
  <c r="G136" i="14"/>
  <c r="H136" i="14"/>
  <c r="M136" i="14"/>
  <c r="N136" i="14"/>
  <c r="J136" i="14"/>
  <c r="K136" i="14"/>
  <c r="L136" i="14"/>
  <c r="I136" i="14"/>
  <c r="G128" i="14"/>
  <c r="H128" i="14"/>
  <c r="I128" i="14"/>
  <c r="J128" i="14"/>
  <c r="K128" i="14"/>
  <c r="L128" i="14"/>
  <c r="M128" i="14"/>
  <c r="N128" i="14"/>
  <c r="G120" i="14"/>
  <c r="H120" i="14"/>
  <c r="M120" i="14"/>
  <c r="N120" i="14"/>
  <c r="J120" i="14"/>
  <c r="I120" i="14"/>
  <c r="K120" i="14"/>
  <c r="L120" i="14"/>
  <c r="G112" i="14"/>
  <c r="H112" i="14"/>
  <c r="I112" i="14"/>
  <c r="J112" i="14"/>
  <c r="K112" i="14"/>
  <c r="L112" i="14"/>
  <c r="M112" i="14"/>
  <c r="N112" i="14"/>
  <c r="G104" i="14"/>
  <c r="H104" i="14"/>
  <c r="M104" i="14"/>
  <c r="N104" i="14"/>
  <c r="J104" i="14"/>
  <c r="I104" i="14"/>
  <c r="K104" i="14"/>
  <c r="L104" i="14"/>
  <c r="G96" i="14"/>
  <c r="H96" i="14"/>
  <c r="I96" i="14"/>
  <c r="J96" i="14"/>
  <c r="K96" i="14"/>
  <c r="L96" i="14"/>
  <c r="M96" i="14"/>
  <c r="N96" i="14"/>
  <c r="G273" i="14"/>
  <c r="H273" i="14"/>
  <c r="I273" i="14"/>
  <c r="J273" i="14"/>
  <c r="K273" i="14"/>
  <c r="L273" i="14"/>
  <c r="M273" i="14"/>
  <c r="N273" i="14"/>
  <c r="G265" i="14"/>
  <c r="H265" i="14"/>
  <c r="I265" i="14"/>
  <c r="J265" i="14"/>
  <c r="K265" i="14"/>
  <c r="L265" i="14"/>
  <c r="M265" i="14"/>
  <c r="N265" i="14"/>
  <c r="G257" i="14"/>
  <c r="H257" i="14"/>
  <c r="I257" i="14"/>
  <c r="J257" i="14"/>
  <c r="K257" i="14"/>
  <c r="L257" i="14"/>
  <c r="M257" i="14"/>
  <c r="N257" i="14"/>
  <c r="G249" i="14"/>
  <c r="H249" i="14"/>
  <c r="I249" i="14"/>
  <c r="J249" i="14"/>
  <c r="K249" i="14"/>
  <c r="L249" i="14"/>
  <c r="M249" i="14"/>
  <c r="N249" i="14"/>
  <c r="G241" i="14"/>
  <c r="H241" i="14"/>
  <c r="I241" i="14"/>
  <c r="J241" i="14"/>
  <c r="K241" i="14"/>
  <c r="L241" i="14"/>
  <c r="M241" i="14"/>
  <c r="N241" i="14"/>
  <c r="G233" i="14"/>
  <c r="H233" i="14"/>
  <c r="I233" i="14"/>
  <c r="J233" i="14"/>
  <c r="K233" i="14"/>
  <c r="L233" i="14"/>
  <c r="M233" i="14"/>
  <c r="N233" i="14"/>
  <c r="G225" i="14"/>
  <c r="H225" i="14"/>
  <c r="I225" i="14"/>
  <c r="J225" i="14"/>
  <c r="K225" i="14"/>
  <c r="L225" i="14"/>
  <c r="M225" i="14"/>
  <c r="N225" i="14"/>
  <c r="G217" i="14"/>
  <c r="H217" i="14"/>
  <c r="I217" i="14"/>
  <c r="J217" i="14"/>
  <c r="K217" i="14"/>
  <c r="L217" i="14"/>
  <c r="M217" i="14"/>
  <c r="N217" i="14"/>
  <c r="K314" i="14"/>
  <c r="L314" i="14"/>
  <c r="M314" i="14"/>
  <c r="N314" i="14"/>
  <c r="H314" i="14"/>
  <c r="G314" i="14"/>
  <c r="I314" i="14"/>
  <c r="J314" i="14"/>
  <c r="G183" i="14"/>
  <c r="H183" i="14"/>
  <c r="I183" i="14"/>
  <c r="J183" i="14"/>
  <c r="K183" i="14"/>
  <c r="L183" i="14"/>
  <c r="M183" i="14"/>
  <c r="N183" i="14"/>
  <c r="G216" i="14"/>
  <c r="H216" i="14"/>
  <c r="I216" i="14"/>
  <c r="J216" i="14"/>
  <c r="K216" i="14"/>
  <c r="L216" i="14"/>
  <c r="M216" i="14"/>
  <c r="N216" i="14"/>
  <c r="G150" i="14"/>
  <c r="H150" i="14"/>
  <c r="I150" i="14"/>
  <c r="J150" i="14"/>
  <c r="K150" i="14"/>
  <c r="L150" i="14"/>
  <c r="N150" i="14"/>
  <c r="M150" i="14"/>
  <c r="G271" i="14"/>
  <c r="H271" i="14"/>
  <c r="I271" i="14"/>
  <c r="J271" i="14"/>
  <c r="K271" i="14"/>
  <c r="L271" i="14"/>
  <c r="M271" i="14"/>
  <c r="N271" i="14"/>
  <c r="G319" i="14"/>
  <c r="H319" i="14"/>
  <c r="I319" i="14"/>
  <c r="J319" i="14"/>
  <c r="K319" i="14"/>
  <c r="L319" i="14"/>
  <c r="N319" i="14"/>
  <c r="M319" i="14"/>
  <c r="K308" i="14"/>
  <c r="L308" i="14"/>
  <c r="M308" i="14"/>
  <c r="N308" i="14"/>
  <c r="H308" i="14"/>
  <c r="G308" i="14"/>
  <c r="I308" i="14"/>
  <c r="J308" i="14"/>
  <c r="K300" i="14"/>
  <c r="L300" i="14"/>
  <c r="M300" i="14"/>
  <c r="N300" i="14"/>
  <c r="H300" i="14"/>
  <c r="I300" i="14"/>
  <c r="J300" i="14"/>
  <c r="G300" i="14"/>
  <c r="K292" i="14"/>
  <c r="L292" i="14"/>
  <c r="M292" i="14"/>
  <c r="N292" i="14"/>
  <c r="H292" i="14"/>
  <c r="J292" i="14"/>
  <c r="I292" i="14"/>
  <c r="G292" i="14"/>
  <c r="K284" i="14"/>
  <c r="L284" i="14"/>
  <c r="M284" i="14"/>
  <c r="N284" i="14"/>
  <c r="H284" i="14"/>
  <c r="G284" i="14"/>
  <c r="I284" i="14"/>
  <c r="J284" i="14"/>
  <c r="K276" i="14"/>
  <c r="L276" i="14"/>
  <c r="M276" i="14"/>
  <c r="N276" i="14"/>
  <c r="H276" i="14"/>
  <c r="G276" i="14"/>
  <c r="I276" i="14"/>
  <c r="J276" i="14"/>
  <c r="AK202" i="1"/>
  <c r="AJ202" i="1"/>
  <c r="AI202" i="1"/>
  <c r="AH202" i="1"/>
  <c r="AG202" i="1"/>
  <c r="AE202" i="1"/>
  <c r="AD202" i="1"/>
  <c r="AB202" i="1"/>
  <c r="AA202" i="1"/>
  <c r="C202" i="1"/>
  <c r="AA80" i="1" l="1"/>
  <c r="AC80" i="1"/>
  <c r="AD80" i="1"/>
  <c r="AF80" i="1"/>
  <c r="AG80" i="1"/>
  <c r="AH80" i="1"/>
  <c r="AI80" i="1"/>
  <c r="AJ80" i="1"/>
  <c r="AK80" i="1"/>
  <c r="AA81" i="1"/>
  <c r="AB81" i="1"/>
  <c r="AD81" i="1"/>
  <c r="AE81" i="1"/>
  <c r="AG81" i="1"/>
  <c r="AH81" i="1"/>
  <c r="AI81" i="1"/>
  <c r="AJ81" i="1"/>
  <c r="AK81" i="1"/>
  <c r="O5" i="7" l="1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" i="7"/>
  <c r="C40" i="7"/>
  <c r="C41" i="7"/>
  <c r="C42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AK79" i="1" l="1"/>
  <c r="AJ79" i="1"/>
  <c r="AI79" i="1"/>
  <c r="AH79" i="1"/>
  <c r="AC79" i="1"/>
  <c r="AB79" i="1"/>
  <c r="AA79" i="1"/>
  <c r="AK78" i="1"/>
  <c r="AJ78" i="1"/>
  <c r="AI78" i="1"/>
  <c r="AH78" i="1"/>
  <c r="AF78" i="1"/>
  <c r="AE78" i="1"/>
  <c r="AC78" i="1"/>
  <c r="AB78" i="1"/>
  <c r="AA78" i="1"/>
  <c r="AF3" i="14" l="1"/>
  <c r="AG3" i="14"/>
  <c r="AH3" i="14"/>
  <c r="AI3" i="14"/>
  <c r="AJ3" i="14"/>
  <c r="AK3" i="14"/>
  <c r="AF4" i="14"/>
  <c r="AG4" i="14"/>
  <c r="AH4" i="14"/>
  <c r="AI4" i="14"/>
  <c r="AJ4" i="14"/>
  <c r="AK4" i="14"/>
  <c r="AF5" i="14"/>
  <c r="AG5" i="14"/>
  <c r="AH5" i="14"/>
  <c r="AI5" i="14"/>
  <c r="AJ5" i="14"/>
  <c r="AK5" i="14"/>
  <c r="AF6" i="14"/>
  <c r="AG6" i="14"/>
  <c r="AH6" i="14"/>
  <c r="AI6" i="14"/>
  <c r="AJ6" i="14"/>
  <c r="AK6" i="14"/>
  <c r="AF7" i="14"/>
  <c r="AG7" i="14"/>
  <c r="AH7" i="14"/>
  <c r="AI7" i="14"/>
  <c r="AJ7" i="14"/>
  <c r="AK7" i="14"/>
  <c r="AF8" i="14"/>
  <c r="AG8" i="14"/>
  <c r="AH8" i="14"/>
  <c r="AI8" i="14"/>
  <c r="AJ8" i="14"/>
  <c r="AK8" i="14"/>
  <c r="AF9" i="14"/>
  <c r="AG9" i="14"/>
  <c r="AH9" i="14"/>
  <c r="AI9" i="14"/>
  <c r="AJ9" i="14"/>
  <c r="AK9" i="14"/>
  <c r="AF10" i="14"/>
  <c r="AG10" i="14"/>
  <c r="AH10" i="14"/>
  <c r="AI10" i="14"/>
  <c r="AJ10" i="14"/>
  <c r="AK10" i="14"/>
  <c r="AF11" i="14"/>
  <c r="AG11" i="14"/>
  <c r="AH11" i="14"/>
  <c r="AI11" i="14"/>
  <c r="AJ11" i="14"/>
  <c r="AK11" i="14"/>
  <c r="AF12" i="14"/>
  <c r="AG12" i="14"/>
  <c r="AH12" i="14"/>
  <c r="AI12" i="14"/>
  <c r="AJ12" i="14"/>
  <c r="AK12" i="14"/>
  <c r="AF13" i="14"/>
  <c r="AG13" i="14"/>
  <c r="AH13" i="14"/>
  <c r="AI13" i="14"/>
  <c r="AJ13" i="14"/>
  <c r="AK13" i="14"/>
  <c r="AF14" i="14"/>
  <c r="AG14" i="14"/>
  <c r="AH14" i="14"/>
  <c r="AI14" i="14"/>
  <c r="AJ14" i="14"/>
  <c r="AK14" i="14"/>
  <c r="AF15" i="14"/>
  <c r="AG15" i="14"/>
  <c r="AH15" i="14"/>
  <c r="AI15" i="14"/>
  <c r="AJ15" i="14"/>
  <c r="AK15" i="14"/>
  <c r="AF16" i="14"/>
  <c r="AG16" i="14"/>
  <c r="AH16" i="14"/>
  <c r="AI16" i="14"/>
  <c r="AJ16" i="14"/>
  <c r="AK16" i="14"/>
  <c r="AF17" i="14"/>
  <c r="AG17" i="14"/>
  <c r="AH17" i="14"/>
  <c r="AI17" i="14"/>
  <c r="AJ17" i="14"/>
  <c r="AK17" i="14"/>
  <c r="AF18" i="14"/>
  <c r="AG18" i="14"/>
  <c r="AH18" i="14"/>
  <c r="AI18" i="14"/>
  <c r="AJ18" i="14"/>
  <c r="AK18" i="14"/>
  <c r="AF19" i="14"/>
  <c r="AG19" i="14"/>
  <c r="AH19" i="14"/>
  <c r="AI19" i="14"/>
  <c r="AJ19" i="14"/>
  <c r="AK19" i="14"/>
  <c r="AF20" i="14"/>
  <c r="AG20" i="14"/>
  <c r="AH20" i="14"/>
  <c r="AI20" i="14"/>
  <c r="AJ20" i="14"/>
  <c r="AK20" i="14"/>
  <c r="AF21" i="14"/>
  <c r="AG21" i="14"/>
  <c r="AH21" i="14"/>
  <c r="AI21" i="14"/>
  <c r="AJ21" i="14"/>
  <c r="AK21" i="14"/>
  <c r="AF22" i="14"/>
  <c r="AG22" i="14"/>
  <c r="AH22" i="14"/>
  <c r="AI22" i="14"/>
  <c r="AJ22" i="14"/>
  <c r="AK22" i="14"/>
  <c r="AF23" i="14"/>
  <c r="AG23" i="14"/>
  <c r="AH23" i="14"/>
  <c r="AI23" i="14"/>
  <c r="AJ23" i="14"/>
  <c r="AK23" i="14"/>
  <c r="AF24" i="14"/>
  <c r="AG24" i="14"/>
  <c r="AH24" i="14"/>
  <c r="AI24" i="14"/>
  <c r="AJ24" i="14"/>
  <c r="AK24" i="14"/>
  <c r="AF25" i="14"/>
  <c r="AG25" i="14"/>
  <c r="AH25" i="14"/>
  <c r="AI25" i="14"/>
  <c r="AJ25" i="14"/>
  <c r="AK25" i="14"/>
  <c r="AF26" i="14"/>
  <c r="AG26" i="14"/>
  <c r="AH26" i="14"/>
  <c r="AI26" i="14"/>
  <c r="AJ26" i="14"/>
  <c r="AK26" i="14"/>
  <c r="AF27" i="14"/>
  <c r="AG27" i="14"/>
  <c r="AH27" i="14"/>
  <c r="AI27" i="14"/>
  <c r="AJ27" i="14"/>
  <c r="AK27" i="14"/>
  <c r="AF28" i="14"/>
  <c r="AG28" i="14"/>
  <c r="AH28" i="14"/>
  <c r="AI28" i="14"/>
  <c r="AJ28" i="14"/>
  <c r="AK28" i="14"/>
  <c r="AF29" i="14"/>
  <c r="AG29" i="14"/>
  <c r="AH29" i="14"/>
  <c r="AI29" i="14"/>
  <c r="AJ29" i="14"/>
  <c r="AK29" i="14"/>
  <c r="AF30" i="14"/>
  <c r="AG30" i="14"/>
  <c r="AH30" i="14"/>
  <c r="AI30" i="14"/>
  <c r="AJ30" i="14"/>
  <c r="AK30" i="14"/>
  <c r="AF31" i="14"/>
  <c r="AG31" i="14"/>
  <c r="AH31" i="14"/>
  <c r="AI31" i="14"/>
  <c r="AJ31" i="14"/>
  <c r="AK31" i="14"/>
  <c r="AF32" i="14"/>
  <c r="AG32" i="14"/>
  <c r="AH32" i="14"/>
  <c r="AI32" i="14"/>
  <c r="AJ32" i="14"/>
  <c r="AK32" i="14"/>
  <c r="AF33" i="14"/>
  <c r="AG33" i="14"/>
  <c r="AH33" i="14"/>
  <c r="AI33" i="14"/>
  <c r="AJ33" i="14"/>
  <c r="AK33" i="14"/>
  <c r="AF34" i="14"/>
  <c r="AG34" i="14"/>
  <c r="AH34" i="14"/>
  <c r="AI34" i="14"/>
  <c r="AJ34" i="14"/>
  <c r="AK34" i="14"/>
  <c r="AF35" i="14"/>
  <c r="AG35" i="14"/>
  <c r="AH35" i="14"/>
  <c r="AI35" i="14"/>
  <c r="AJ35" i="14"/>
  <c r="AK35" i="14"/>
  <c r="AF36" i="14"/>
  <c r="AG36" i="14"/>
  <c r="AH36" i="14"/>
  <c r="AI36" i="14"/>
  <c r="AJ36" i="14"/>
  <c r="AK36" i="14"/>
  <c r="AF37" i="14"/>
  <c r="AG37" i="14"/>
  <c r="AH37" i="14"/>
  <c r="AI37" i="14"/>
  <c r="AJ37" i="14"/>
  <c r="AK37" i="14"/>
  <c r="AF38" i="14"/>
  <c r="AG38" i="14"/>
  <c r="AH38" i="14"/>
  <c r="AI38" i="14"/>
  <c r="AJ38" i="14"/>
  <c r="AK38" i="14"/>
  <c r="AF39" i="14"/>
  <c r="AG39" i="14"/>
  <c r="AH39" i="14"/>
  <c r="AI39" i="14"/>
  <c r="AJ39" i="14"/>
  <c r="AK39" i="14"/>
  <c r="AF40" i="14"/>
  <c r="AG40" i="14"/>
  <c r="AH40" i="14"/>
  <c r="AI40" i="14"/>
  <c r="AJ40" i="14"/>
  <c r="AK40" i="14"/>
  <c r="AF41" i="14"/>
  <c r="AG41" i="14"/>
  <c r="AH41" i="14"/>
  <c r="AI41" i="14"/>
  <c r="AJ41" i="14"/>
  <c r="AK41" i="14"/>
  <c r="AF42" i="14"/>
  <c r="AG42" i="14"/>
  <c r="AH42" i="14"/>
  <c r="AI42" i="14"/>
  <c r="AJ42" i="14"/>
  <c r="AK42" i="14"/>
  <c r="AF43" i="14"/>
  <c r="AG43" i="14"/>
  <c r="AH43" i="14"/>
  <c r="AI43" i="14"/>
  <c r="AJ43" i="14"/>
  <c r="AK43" i="14"/>
  <c r="AF44" i="14"/>
  <c r="AG44" i="14"/>
  <c r="AH44" i="14"/>
  <c r="AI44" i="14"/>
  <c r="AJ44" i="14"/>
  <c r="AK44" i="14"/>
  <c r="AF45" i="14"/>
  <c r="AG45" i="14"/>
  <c r="AH45" i="14"/>
  <c r="AI45" i="14"/>
  <c r="AJ45" i="14"/>
  <c r="AK45" i="14"/>
  <c r="AF46" i="14"/>
  <c r="AG46" i="14"/>
  <c r="AH46" i="14"/>
  <c r="AI46" i="14"/>
  <c r="AJ46" i="14"/>
  <c r="AK46" i="14"/>
  <c r="AF47" i="14"/>
  <c r="AG47" i="14"/>
  <c r="AH47" i="14"/>
  <c r="AI47" i="14"/>
  <c r="AJ47" i="14"/>
  <c r="AK47" i="14"/>
  <c r="AF48" i="14"/>
  <c r="AG48" i="14"/>
  <c r="AH48" i="14"/>
  <c r="AI48" i="14"/>
  <c r="AJ48" i="14"/>
  <c r="AK48" i="14"/>
  <c r="AF49" i="14"/>
  <c r="AG49" i="14"/>
  <c r="AH49" i="14"/>
  <c r="AI49" i="14"/>
  <c r="AJ49" i="14"/>
  <c r="AK49" i="14"/>
  <c r="AF50" i="14"/>
  <c r="AG50" i="14"/>
  <c r="AH50" i="14"/>
  <c r="AI50" i="14"/>
  <c r="AJ50" i="14"/>
  <c r="AK50" i="14"/>
  <c r="AF51" i="14"/>
  <c r="AG51" i="14"/>
  <c r="AH51" i="14"/>
  <c r="AI51" i="14"/>
  <c r="AJ51" i="14"/>
  <c r="AK51" i="14"/>
  <c r="AF52" i="14"/>
  <c r="AG52" i="14"/>
  <c r="AH52" i="14"/>
  <c r="AI52" i="14"/>
  <c r="AJ52" i="14"/>
  <c r="AK52" i="14"/>
  <c r="AF53" i="14"/>
  <c r="AG53" i="14"/>
  <c r="AH53" i="14"/>
  <c r="AI53" i="14"/>
  <c r="AJ53" i="14"/>
  <c r="AK53" i="14"/>
  <c r="AF54" i="14"/>
  <c r="AG54" i="14"/>
  <c r="AH54" i="14"/>
  <c r="AI54" i="14"/>
  <c r="AJ54" i="14"/>
  <c r="AK54" i="14"/>
  <c r="AF55" i="14"/>
  <c r="AG55" i="14"/>
  <c r="AH55" i="14"/>
  <c r="AI55" i="14"/>
  <c r="AJ55" i="14"/>
  <c r="AK55" i="14"/>
  <c r="AF56" i="14"/>
  <c r="AG56" i="14"/>
  <c r="AH56" i="14"/>
  <c r="AI56" i="14"/>
  <c r="AJ56" i="14"/>
  <c r="AK56" i="14"/>
  <c r="AF57" i="14"/>
  <c r="AG57" i="14"/>
  <c r="AH57" i="14"/>
  <c r="AI57" i="14"/>
  <c r="AJ57" i="14"/>
  <c r="AK57" i="14"/>
  <c r="AF58" i="14"/>
  <c r="AG58" i="14"/>
  <c r="AH58" i="14"/>
  <c r="AI58" i="14"/>
  <c r="AJ58" i="14"/>
  <c r="AK58" i="14"/>
  <c r="AF59" i="14"/>
  <c r="AG59" i="14"/>
  <c r="AH59" i="14"/>
  <c r="AI59" i="14"/>
  <c r="AJ59" i="14"/>
  <c r="AK59" i="14"/>
  <c r="AF60" i="14"/>
  <c r="AG60" i="14"/>
  <c r="AH60" i="14"/>
  <c r="AI60" i="14"/>
  <c r="AJ60" i="14"/>
  <c r="AK60" i="14"/>
  <c r="AF61" i="14"/>
  <c r="AG61" i="14"/>
  <c r="AH61" i="14"/>
  <c r="AI61" i="14"/>
  <c r="AJ61" i="14"/>
  <c r="AK61" i="14"/>
  <c r="AF62" i="14"/>
  <c r="AG62" i="14"/>
  <c r="AH62" i="14"/>
  <c r="AI62" i="14"/>
  <c r="AJ62" i="14"/>
  <c r="AK62" i="14"/>
  <c r="AF63" i="14"/>
  <c r="AG63" i="14"/>
  <c r="AH63" i="14"/>
  <c r="AI63" i="14"/>
  <c r="AJ63" i="14"/>
  <c r="AK63" i="14"/>
  <c r="AF64" i="14"/>
  <c r="AG64" i="14"/>
  <c r="AH64" i="14"/>
  <c r="AI64" i="14"/>
  <c r="AJ64" i="14"/>
  <c r="AK64" i="14"/>
  <c r="AF65" i="14"/>
  <c r="AG65" i="14"/>
  <c r="AH65" i="14"/>
  <c r="AI65" i="14"/>
  <c r="AJ65" i="14"/>
  <c r="AK65" i="14"/>
  <c r="AF66" i="14"/>
  <c r="AG66" i="14"/>
  <c r="AH66" i="14"/>
  <c r="AI66" i="14"/>
  <c r="AJ66" i="14"/>
  <c r="AK66" i="14"/>
  <c r="AF67" i="14"/>
  <c r="AG67" i="14"/>
  <c r="AH67" i="14"/>
  <c r="AI67" i="14"/>
  <c r="AJ67" i="14"/>
  <c r="AK67" i="14"/>
  <c r="AF68" i="14"/>
  <c r="AG68" i="14"/>
  <c r="AH68" i="14"/>
  <c r="AI68" i="14"/>
  <c r="AJ68" i="14"/>
  <c r="AK68" i="14"/>
  <c r="AF69" i="14"/>
  <c r="AG69" i="14"/>
  <c r="AH69" i="14"/>
  <c r="AI69" i="14"/>
  <c r="AJ69" i="14"/>
  <c r="AK69" i="14"/>
  <c r="AF70" i="14"/>
  <c r="AG70" i="14"/>
  <c r="AH70" i="14"/>
  <c r="AI70" i="14"/>
  <c r="AJ70" i="14"/>
  <c r="AK70" i="14"/>
  <c r="AF71" i="14"/>
  <c r="AG71" i="14"/>
  <c r="AH71" i="14"/>
  <c r="AI71" i="14"/>
  <c r="AJ71" i="14"/>
  <c r="AK71" i="14"/>
  <c r="AF72" i="14"/>
  <c r="AG72" i="14"/>
  <c r="AH72" i="14"/>
  <c r="AI72" i="14"/>
  <c r="AJ72" i="14"/>
  <c r="AK72" i="14"/>
  <c r="AF73" i="14"/>
  <c r="AG73" i="14"/>
  <c r="AH73" i="14"/>
  <c r="AI73" i="14"/>
  <c r="AJ73" i="14"/>
  <c r="AK73" i="14"/>
  <c r="AF74" i="14"/>
  <c r="AG74" i="14"/>
  <c r="AH74" i="14"/>
  <c r="AI74" i="14"/>
  <c r="AJ74" i="14"/>
  <c r="AK74" i="14"/>
  <c r="AF75" i="14"/>
  <c r="AG75" i="14"/>
  <c r="AH75" i="14"/>
  <c r="AI75" i="14"/>
  <c r="AJ75" i="14"/>
  <c r="AK75" i="14"/>
  <c r="AF76" i="14"/>
  <c r="AG76" i="14"/>
  <c r="AH76" i="14"/>
  <c r="AI76" i="14"/>
  <c r="AJ76" i="14"/>
  <c r="AK76" i="14"/>
  <c r="AF77" i="14"/>
  <c r="AG77" i="14"/>
  <c r="AH77" i="14"/>
  <c r="AI77" i="14"/>
  <c r="AJ77" i="14"/>
  <c r="AK77" i="14"/>
  <c r="AF78" i="14"/>
  <c r="AG78" i="14"/>
  <c r="AH78" i="14"/>
  <c r="AI78" i="14"/>
  <c r="AJ78" i="14"/>
  <c r="AK78" i="14"/>
  <c r="AF79" i="14"/>
  <c r="AG79" i="14"/>
  <c r="AH79" i="14"/>
  <c r="AI79" i="14"/>
  <c r="AJ79" i="14"/>
  <c r="AK79" i="14"/>
  <c r="AF80" i="14"/>
  <c r="AG80" i="14"/>
  <c r="AH80" i="14"/>
  <c r="AI80" i="14"/>
  <c r="AJ80" i="14"/>
  <c r="AK80" i="14"/>
  <c r="AF81" i="14"/>
  <c r="AG81" i="14"/>
  <c r="AH81" i="14"/>
  <c r="AI81" i="14"/>
  <c r="AJ81" i="14"/>
  <c r="AK81" i="14"/>
  <c r="AF82" i="14"/>
  <c r="AG82" i="14"/>
  <c r="AH82" i="14"/>
  <c r="AI82" i="14"/>
  <c r="AJ82" i="14"/>
  <c r="AK82" i="14"/>
  <c r="AF83" i="14"/>
  <c r="AG83" i="14"/>
  <c r="AH83" i="14"/>
  <c r="AI83" i="14"/>
  <c r="AJ83" i="14"/>
  <c r="AK83" i="14"/>
  <c r="AF84" i="14"/>
  <c r="AG84" i="14"/>
  <c r="AH84" i="14"/>
  <c r="AI84" i="14"/>
  <c r="AJ84" i="14"/>
  <c r="AK84" i="14"/>
  <c r="AF85" i="14"/>
  <c r="AG85" i="14"/>
  <c r="AH85" i="14"/>
  <c r="AI85" i="14"/>
  <c r="AJ85" i="14"/>
  <c r="AK85" i="14"/>
  <c r="AF86" i="14"/>
  <c r="AG86" i="14"/>
  <c r="AH86" i="14"/>
  <c r="AI86" i="14"/>
  <c r="AJ86" i="14"/>
  <c r="AK86" i="14"/>
  <c r="AF87" i="14"/>
  <c r="AG87" i="14"/>
  <c r="AH87" i="14"/>
  <c r="AI87" i="14"/>
  <c r="AJ87" i="14"/>
  <c r="AK87" i="14"/>
  <c r="AF2" i="14"/>
  <c r="AG2" i="14"/>
  <c r="AH2" i="14"/>
  <c r="AI2" i="14"/>
  <c r="AJ2" i="14"/>
  <c r="AK2" i="14"/>
  <c r="Y81" i="14" l="1"/>
  <c r="Z81" i="14"/>
  <c r="AA81" i="14"/>
  <c r="W47" i="14"/>
  <c r="X47" i="14"/>
  <c r="Z47" i="14"/>
  <c r="AA47" i="14"/>
  <c r="W27" i="14"/>
  <c r="X27" i="14"/>
  <c r="Y27" i="14"/>
  <c r="Z27" i="14"/>
  <c r="AA27" i="14"/>
  <c r="AC27" i="14"/>
  <c r="W26" i="14"/>
  <c r="X26" i="14"/>
  <c r="Y26" i="14"/>
  <c r="Z26" i="14"/>
  <c r="AA26" i="14"/>
  <c r="AC26" i="14"/>
  <c r="W40" i="14"/>
  <c r="X40" i="14"/>
  <c r="Y40" i="14"/>
  <c r="Z40" i="14"/>
  <c r="AA40" i="14"/>
  <c r="AC40" i="14"/>
  <c r="W70" i="14"/>
  <c r="X70" i="14"/>
  <c r="Y70" i="14"/>
  <c r="Z70" i="14"/>
  <c r="AA70" i="14"/>
  <c r="AC70" i="14"/>
  <c r="Y36" i="14"/>
  <c r="Y4" i="14"/>
  <c r="W81" i="14"/>
  <c r="AC4" i="14" l="1"/>
  <c r="AC36" i="14"/>
  <c r="AA4" i="14"/>
  <c r="AA36" i="14"/>
  <c r="Z4" i="14"/>
  <c r="Z36" i="14"/>
  <c r="Y47" i="14"/>
  <c r="X4" i="14"/>
  <c r="X36" i="14"/>
  <c r="W4" i="14"/>
  <c r="W36" i="14"/>
  <c r="AC47" i="14"/>
  <c r="AC81" i="14"/>
  <c r="X81" i="14"/>
  <c r="AD81" i="14"/>
  <c r="AD26" i="14"/>
  <c r="AD40" i="14"/>
  <c r="AD36" i="14"/>
  <c r="AD4" i="14"/>
  <c r="AD70" i="14"/>
  <c r="AD47" i="14"/>
  <c r="AD27" i="14"/>
  <c r="AB47" i="14"/>
  <c r="AB36" i="14"/>
  <c r="AB70" i="14"/>
  <c r="AB81" i="14"/>
  <c r="AB26" i="14"/>
  <c r="AB4" i="14"/>
  <c r="AB27" i="14"/>
  <c r="AB40" i="14"/>
  <c r="AK97" i="14"/>
  <c r="AJ97" i="14"/>
  <c r="AI97" i="14"/>
  <c r="AH97" i="14"/>
  <c r="AG97" i="14"/>
  <c r="AF97" i="14"/>
  <c r="AE97" i="14"/>
  <c r="AC97" i="14"/>
  <c r="AB97" i="14"/>
  <c r="AA97" i="14"/>
  <c r="Z97" i="14"/>
  <c r="Y97" i="14"/>
  <c r="X97" i="14"/>
  <c r="AE102" i="2" l="1"/>
  <c r="AD102" i="2"/>
  <c r="AC102" i="2"/>
  <c r="AB102" i="2"/>
  <c r="AE101" i="2"/>
  <c r="AD101" i="2"/>
  <c r="AC101" i="2"/>
  <c r="AB101" i="2"/>
  <c r="AE100" i="2"/>
  <c r="AD100" i="2"/>
  <c r="AC100" i="2"/>
  <c r="AB100" i="2"/>
  <c r="AE99" i="2"/>
  <c r="AD99" i="2"/>
  <c r="AC99" i="2"/>
  <c r="AB99" i="2"/>
  <c r="AE98" i="2"/>
  <c r="AD98" i="2"/>
  <c r="AC98" i="2"/>
  <c r="AB98" i="2"/>
  <c r="AE97" i="2"/>
  <c r="AD97" i="2"/>
  <c r="AC97" i="2"/>
  <c r="AB97" i="2"/>
  <c r="AE96" i="2"/>
  <c r="AD96" i="2"/>
  <c r="AC96" i="2"/>
  <c r="AB96" i="2"/>
  <c r="AE95" i="2"/>
  <c r="AD95" i="2"/>
  <c r="AC95" i="2"/>
  <c r="AB95" i="2"/>
  <c r="AE94" i="2"/>
  <c r="AD94" i="2"/>
  <c r="AC94" i="2"/>
  <c r="AB94" i="2"/>
  <c r="AE93" i="2"/>
  <c r="AD93" i="2"/>
  <c r="AC93" i="2"/>
  <c r="AB93" i="2"/>
  <c r="AE92" i="2"/>
  <c r="AD92" i="2"/>
  <c r="AC92" i="2"/>
  <c r="AB92" i="2"/>
  <c r="AE91" i="2"/>
  <c r="AD91" i="2"/>
  <c r="AC91" i="2"/>
  <c r="AB91" i="2"/>
  <c r="AE90" i="2"/>
  <c r="AD90" i="2"/>
  <c r="AC90" i="2"/>
  <c r="AB90" i="2"/>
  <c r="AE89" i="2"/>
  <c r="AD89" i="2"/>
  <c r="AC89" i="2"/>
  <c r="AB89" i="2"/>
  <c r="AE88" i="2"/>
  <c r="AD88" i="2"/>
  <c r="AC88" i="2"/>
  <c r="AB88" i="2"/>
  <c r="AE87" i="2"/>
  <c r="AD87" i="2"/>
  <c r="AC87" i="2"/>
  <c r="AB87" i="2"/>
  <c r="AE86" i="2"/>
  <c r="AD86" i="2"/>
  <c r="AC86" i="2"/>
  <c r="AB86" i="2"/>
  <c r="AE85" i="2"/>
  <c r="AD85" i="2"/>
  <c r="AC85" i="2"/>
  <c r="AB85" i="2"/>
  <c r="AE84" i="2"/>
  <c r="AD84" i="2"/>
  <c r="AC84" i="2"/>
  <c r="AB84" i="2"/>
  <c r="AE83" i="2"/>
  <c r="AD83" i="2"/>
  <c r="AC83" i="2"/>
  <c r="AB83" i="2"/>
  <c r="AE82" i="2"/>
  <c r="AD82" i="2"/>
  <c r="AC82" i="2"/>
  <c r="AB82" i="2"/>
  <c r="AE81" i="2"/>
  <c r="AD81" i="2"/>
  <c r="AC81" i="2"/>
  <c r="AB81" i="2"/>
  <c r="AE80" i="2"/>
  <c r="AD80" i="2"/>
  <c r="AC80" i="2"/>
  <c r="AB80" i="2"/>
  <c r="AE79" i="2"/>
  <c r="AD79" i="2"/>
  <c r="AC79" i="2"/>
  <c r="AB79" i="2"/>
  <c r="AE78" i="2"/>
  <c r="AD78" i="2"/>
  <c r="AC78" i="2"/>
  <c r="AB78" i="2"/>
  <c r="AE77" i="2"/>
  <c r="AD77" i="2"/>
  <c r="AC77" i="2"/>
  <c r="AB77" i="2"/>
  <c r="AE76" i="2"/>
  <c r="AD76" i="2"/>
  <c r="AC76" i="2"/>
  <c r="AB76" i="2"/>
  <c r="AE75" i="2"/>
  <c r="AD75" i="2"/>
  <c r="AC75" i="2"/>
  <c r="AB75" i="2"/>
  <c r="AE74" i="2"/>
  <c r="AD74" i="2"/>
  <c r="AC74" i="2"/>
  <c r="AB74" i="2"/>
  <c r="AE73" i="2"/>
  <c r="AD73" i="2"/>
  <c r="AC73" i="2"/>
  <c r="AB73" i="2"/>
  <c r="AE72" i="2"/>
  <c r="AD72" i="2"/>
  <c r="AC72" i="2"/>
  <c r="AB72" i="2"/>
  <c r="AE71" i="2"/>
  <c r="AD71" i="2"/>
  <c r="AC71" i="2"/>
  <c r="AB71" i="2"/>
  <c r="AE70" i="2"/>
  <c r="AD70" i="2"/>
  <c r="AC70" i="2"/>
  <c r="AB70" i="2"/>
  <c r="AE69" i="2"/>
  <c r="AD69" i="2"/>
  <c r="AC69" i="2"/>
  <c r="AB69" i="2"/>
  <c r="AE68" i="2"/>
  <c r="AD68" i="2"/>
  <c r="AC68" i="2"/>
  <c r="AB68" i="2"/>
  <c r="AE67" i="2"/>
  <c r="AD67" i="2"/>
  <c r="AC67" i="2"/>
  <c r="AB67" i="2"/>
  <c r="AE66" i="2"/>
  <c r="AD66" i="2"/>
  <c r="AC66" i="2"/>
  <c r="AB66" i="2"/>
  <c r="AE65" i="2"/>
  <c r="AD65" i="2"/>
  <c r="AC65" i="2"/>
  <c r="AB65" i="2"/>
  <c r="AE64" i="2"/>
  <c r="AD64" i="2"/>
  <c r="AC64" i="2"/>
  <c r="AB64" i="2"/>
  <c r="AE63" i="2"/>
  <c r="AD63" i="2"/>
  <c r="AC63" i="2"/>
  <c r="AB63" i="2"/>
  <c r="AE62" i="2"/>
  <c r="AD62" i="2"/>
  <c r="AC62" i="2"/>
  <c r="AB62" i="2"/>
  <c r="AE61" i="2"/>
  <c r="AD61" i="2"/>
  <c r="AC61" i="2"/>
  <c r="AB61" i="2"/>
  <c r="AE60" i="2"/>
  <c r="AD60" i="2"/>
  <c r="AC60" i="2"/>
  <c r="AB60" i="2"/>
  <c r="AE59" i="2"/>
  <c r="AD59" i="2"/>
  <c r="AC59" i="2"/>
  <c r="AB59" i="2"/>
  <c r="AE58" i="2"/>
  <c r="AD58" i="2"/>
  <c r="AC58" i="2"/>
  <c r="AB58" i="2"/>
  <c r="AE57" i="2"/>
  <c r="AD57" i="2"/>
  <c r="AC57" i="2"/>
  <c r="AB57" i="2"/>
  <c r="AE56" i="2"/>
  <c r="AD56" i="2"/>
  <c r="AC56" i="2"/>
  <c r="AB56" i="2"/>
  <c r="AE55" i="2"/>
  <c r="AD55" i="2"/>
  <c r="AC55" i="2"/>
  <c r="AB55" i="2"/>
  <c r="AE54" i="2"/>
  <c r="AD54" i="2"/>
  <c r="AC54" i="2"/>
  <c r="AB54" i="2"/>
  <c r="AE53" i="2"/>
  <c r="AD53" i="2"/>
  <c r="AC53" i="2"/>
  <c r="AB53" i="2"/>
  <c r="AE52" i="2"/>
  <c r="AD52" i="2"/>
  <c r="AC52" i="2"/>
  <c r="AB52" i="2"/>
  <c r="AE51" i="2"/>
  <c r="AD51" i="2"/>
  <c r="AC51" i="2"/>
  <c r="AB51" i="2"/>
  <c r="AE50" i="2"/>
  <c r="AD50" i="2"/>
  <c r="AC50" i="2"/>
  <c r="AB50" i="2"/>
  <c r="AE49" i="2"/>
  <c r="AD49" i="2"/>
  <c r="AC49" i="2"/>
  <c r="AB49" i="2"/>
  <c r="AE48" i="2"/>
  <c r="AD48" i="2"/>
  <c r="AC48" i="2"/>
  <c r="AB48" i="2"/>
  <c r="AE47" i="2"/>
  <c r="AD47" i="2"/>
  <c r="AC47" i="2"/>
  <c r="AB47" i="2"/>
  <c r="AE46" i="2"/>
  <c r="AD46" i="2"/>
  <c r="AC46" i="2"/>
  <c r="AB46" i="2"/>
  <c r="AE45" i="2"/>
  <c r="AD45" i="2"/>
  <c r="AC45" i="2"/>
  <c r="AB45" i="2"/>
  <c r="AE44" i="2"/>
  <c r="AD44" i="2"/>
  <c r="AC44" i="2"/>
  <c r="AB44" i="2"/>
  <c r="N44" i="2" l="1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35" i="10" l="1"/>
  <c r="N36" i="10"/>
  <c r="N37" i="10"/>
  <c r="N38" i="10"/>
  <c r="N39" i="10"/>
  <c r="N40" i="10"/>
  <c r="N41" i="10"/>
  <c r="R332" i="6"/>
  <c r="R208" i="6"/>
  <c r="R51" i="6"/>
  <c r="R172" i="6"/>
  <c r="R105" i="6"/>
  <c r="R88" i="6"/>
  <c r="R194" i="6"/>
  <c r="R279" i="6"/>
  <c r="R338" i="6"/>
  <c r="R333" i="6"/>
  <c r="R46" i="6"/>
  <c r="R83" i="6"/>
  <c r="R354" i="6"/>
  <c r="R285" i="6"/>
  <c r="R297" i="6"/>
  <c r="R262" i="6"/>
  <c r="R329" i="6"/>
  <c r="R139" i="6"/>
  <c r="R270" i="6"/>
  <c r="R43" i="6"/>
  <c r="R70" i="6"/>
  <c r="R76" i="6"/>
  <c r="R171" i="6"/>
  <c r="R278" i="6"/>
  <c r="R363" i="6"/>
  <c r="R335" i="6"/>
  <c r="R280" i="6"/>
  <c r="R214" i="6"/>
  <c r="R38" i="6"/>
  <c r="R263" i="6"/>
  <c r="R149" i="6"/>
  <c r="R26" i="6"/>
  <c r="R32" i="6"/>
  <c r="R188" i="6"/>
  <c r="R260" i="6"/>
  <c r="R169" i="6"/>
  <c r="R224" i="6"/>
  <c r="R330" i="6"/>
  <c r="R125" i="6"/>
  <c r="R49" i="6"/>
  <c r="R219" i="6"/>
  <c r="R173" i="6"/>
  <c r="R246" i="6"/>
  <c r="R16" i="6"/>
  <c r="R25" i="6"/>
  <c r="R27" i="6"/>
  <c r="R90" i="6"/>
  <c r="R151" i="6"/>
  <c r="R353" i="6"/>
  <c r="R204" i="6"/>
  <c r="R196" i="6"/>
  <c r="R84" i="6"/>
  <c r="R244" i="6"/>
  <c r="R50" i="6"/>
  <c r="R202" i="6"/>
  <c r="R103" i="6"/>
  <c r="R45" i="6"/>
  <c r="R114" i="6"/>
  <c r="R157" i="6"/>
  <c r="R82" i="6"/>
  <c r="R257" i="6"/>
  <c r="R182" i="6"/>
  <c r="R311" i="6"/>
  <c r="R158" i="6"/>
  <c r="R238" i="6"/>
  <c r="R308" i="6"/>
  <c r="R111" i="6"/>
  <c r="R233" i="6"/>
  <c r="R220" i="6"/>
  <c r="R267" i="6"/>
  <c r="R176" i="6"/>
  <c r="R35" i="6"/>
  <c r="R327" i="6"/>
  <c r="R5" i="6"/>
  <c r="R345" i="6"/>
  <c r="R100" i="6"/>
  <c r="R132" i="6"/>
  <c r="R153" i="6"/>
  <c r="R164" i="6"/>
  <c r="R143" i="6"/>
  <c r="R140" i="6"/>
  <c r="R229" i="6"/>
  <c r="R251" i="6"/>
  <c r="R252" i="6"/>
  <c r="R283" i="6"/>
  <c r="R120" i="6"/>
  <c r="R89" i="6"/>
  <c r="R309" i="6"/>
  <c r="R218" i="6"/>
  <c r="R315" i="6"/>
  <c r="R22" i="6"/>
  <c r="R144" i="6"/>
  <c r="R243" i="6"/>
  <c r="R85" i="6"/>
  <c r="R104" i="6"/>
  <c r="R141" i="6"/>
  <c r="R170" i="6"/>
  <c r="R255" i="6"/>
  <c r="R67" i="6"/>
  <c r="R175" i="6"/>
  <c r="R242" i="6"/>
  <c r="R57" i="6"/>
  <c r="R162" i="6"/>
  <c r="R129" i="6"/>
  <c r="R355" i="6"/>
  <c r="R326" i="6"/>
  <c r="R256" i="6"/>
  <c r="R298" i="6"/>
  <c r="R55" i="6"/>
  <c r="R199" i="6"/>
  <c r="R302" i="6"/>
  <c r="R12" i="6"/>
  <c r="R101" i="6"/>
  <c r="R109" i="6"/>
  <c r="R282" i="6"/>
  <c r="R206" i="6"/>
  <c r="R191" i="6"/>
  <c r="R237" i="6"/>
  <c r="R72" i="6"/>
  <c r="R193" i="6"/>
  <c r="R159" i="6"/>
  <c r="R163" i="6"/>
  <c r="R300" i="6"/>
  <c r="R58" i="6"/>
  <c r="R250" i="6"/>
  <c r="R14" i="6"/>
  <c r="R118" i="6"/>
  <c r="R306" i="6"/>
  <c r="R288" i="6"/>
  <c r="R340" i="6"/>
  <c r="R212" i="6"/>
  <c r="R39" i="6"/>
  <c r="R223" i="6"/>
  <c r="R131" i="6"/>
  <c r="R21" i="6"/>
  <c r="R271" i="6"/>
  <c r="R319" i="6"/>
  <c r="R351" i="6"/>
  <c r="R289" i="6"/>
  <c r="R310" i="6"/>
  <c r="R160" i="6"/>
  <c r="R216" i="6"/>
  <c r="R40" i="6"/>
  <c r="R150" i="6"/>
  <c r="R42" i="6"/>
  <c r="R20" i="6"/>
  <c r="R358" i="6"/>
  <c r="R97" i="6"/>
  <c r="R165" i="6"/>
  <c r="R75" i="6"/>
  <c r="R69" i="6"/>
  <c r="R328" i="6"/>
  <c r="R10" i="6"/>
  <c r="R130" i="6"/>
  <c r="R152" i="6"/>
  <c r="R136" i="6"/>
  <c r="R106" i="6"/>
  <c r="R17" i="6"/>
  <c r="R307" i="6"/>
  <c r="R13" i="6"/>
  <c r="R342" i="6"/>
  <c r="R180" i="6"/>
  <c r="R179" i="6"/>
  <c r="R266" i="6"/>
  <c r="R287" i="6"/>
  <c r="R9" i="6"/>
  <c r="R31" i="6"/>
  <c r="R94" i="6"/>
  <c r="R245" i="6"/>
  <c r="R116" i="6"/>
  <c r="R227" i="6"/>
  <c r="R66" i="6"/>
  <c r="R145" i="6"/>
  <c r="R56" i="6"/>
  <c r="R221" i="6"/>
  <c r="R134" i="6"/>
  <c r="R37" i="6"/>
  <c r="R222" i="6"/>
  <c r="R301" i="6"/>
  <c r="R350" i="6"/>
  <c r="R281" i="6"/>
  <c r="R291" i="6"/>
  <c r="R339" i="6"/>
  <c r="R121" i="6"/>
  <c r="R63" i="6"/>
  <c r="R119" i="6"/>
  <c r="R228" i="6"/>
  <c r="R360" i="6"/>
  <c r="R269" i="6"/>
  <c r="R200" i="6"/>
  <c r="R195" i="6"/>
  <c r="R98" i="6"/>
  <c r="R239" i="6"/>
  <c r="R295" i="6"/>
  <c r="R91" i="6"/>
  <c r="R142" i="6"/>
  <c r="R52" i="6"/>
  <c r="R312" i="6"/>
  <c r="R23" i="6"/>
  <c r="R275" i="6"/>
  <c r="R44" i="6"/>
  <c r="R147" i="6"/>
  <c r="R293" i="6"/>
  <c r="R123" i="6"/>
  <c r="R323" i="6"/>
  <c r="R213" i="6"/>
  <c r="R314" i="6"/>
  <c r="R343" i="6"/>
  <c r="R322" i="6"/>
  <c r="R197" i="6"/>
  <c r="R19" i="6"/>
  <c r="R168" i="6"/>
  <c r="R356" i="6"/>
  <c r="R11" i="6"/>
  <c r="R276" i="6"/>
  <c r="R265" i="6"/>
  <c r="R154" i="6"/>
  <c r="R364" i="6"/>
  <c r="R201" i="6"/>
  <c r="R24" i="6"/>
  <c r="R190" i="6"/>
  <c r="R93" i="6"/>
  <c r="R71" i="6"/>
  <c r="R68" i="6"/>
  <c r="R320" i="6"/>
  <c r="R324" i="6"/>
  <c r="R334" i="6"/>
  <c r="R268" i="6"/>
  <c r="R187" i="6"/>
  <c r="R78" i="6"/>
  <c r="R341" i="6"/>
  <c r="R65" i="6"/>
  <c r="R33" i="6"/>
  <c r="R60" i="6"/>
  <c r="R47" i="6"/>
  <c r="R41" i="6"/>
  <c r="R6" i="6"/>
  <c r="R303" i="6"/>
  <c r="R86" i="6"/>
  <c r="R48" i="6"/>
  <c r="R29" i="6"/>
  <c r="R240" i="6"/>
  <c r="R30" i="6"/>
  <c r="R166" i="6"/>
  <c r="R135" i="6"/>
  <c r="R148" i="6"/>
  <c r="R181" i="6"/>
  <c r="R253" i="6"/>
  <c r="R286" i="6"/>
  <c r="R225" i="6"/>
  <c r="R203" i="6"/>
  <c r="R359" i="6"/>
  <c r="R249" i="6"/>
  <c r="R209" i="6"/>
  <c r="R36" i="6"/>
  <c r="R299" i="6"/>
  <c r="R174" i="6"/>
  <c r="R184" i="6"/>
  <c r="R133" i="6"/>
  <c r="R113" i="6"/>
  <c r="R138" i="6"/>
  <c r="R254" i="6"/>
  <c r="R210" i="6"/>
  <c r="R296" i="6"/>
  <c r="R349" i="6"/>
  <c r="R54" i="6"/>
  <c r="R236" i="6"/>
  <c r="R15" i="6"/>
  <c r="R59" i="6"/>
  <c r="R117" i="6"/>
  <c r="R156" i="6"/>
  <c r="R92" i="6"/>
  <c r="R211" i="6"/>
  <c r="R316" i="6"/>
  <c r="R274" i="6"/>
  <c r="R62" i="6"/>
  <c r="R234" i="6"/>
  <c r="R137" i="6"/>
  <c r="R61" i="6"/>
  <c r="R80" i="6"/>
  <c r="R87" i="6"/>
  <c r="R95" i="6"/>
  <c r="R155" i="6"/>
  <c r="R198" i="6"/>
  <c r="R290" i="6"/>
  <c r="R192" i="6"/>
  <c r="R259" i="6"/>
  <c r="R205" i="6"/>
  <c r="R331" i="6"/>
  <c r="R53" i="6"/>
  <c r="R127" i="6"/>
  <c r="R346" i="6"/>
  <c r="R128" i="6"/>
  <c r="R115" i="6"/>
  <c r="R185" i="6"/>
  <c r="R344" i="6"/>
  <c r="R183" i="6"/>
  <c r="R273" i="6"/>
  <c r="R34" i="6"/>
  <c r="R96" i="6"/>
  <c r="R231" i="6"/>
  <c r="R272" i="6"/>
  <c r="R161" i="6"/>
  <c r="R247" i="6"/>
  <c r="R77" i="6"/>
  <c r="R64" i="6"/>
  <c r="R226" i="6"/>
  <c r="R261" i="6"/>
  <c r="R264" i="6"/>
  <c r="R321" i="6"/>
  <c r="R167" i="6"/>
  <c r="R81" i="6"/>
  <c r="R186" i="6"/>
  <c r="R79" i="6"/>
  <c r="R102" i="6"/>
  <c r="R318" i="6"/>
  <c r="R122" i="6"/>
  <c r="R277" i="6"/>
  <c r="R108" i="6"/>
  <c r="R325" i="6"/>
  <c r="R189" i="6"/>
  <c r="R7" i="6"/>
  <c r="R107" i="6"/>
  <c r="R362" i="6"/>
  <c r="R248" i="6"/>
  <c r="R28" i="6"/>
  <c r="R241" i="6"/>
  <c r="R348" i="6"/>
  <c r="R178" i="6"/>
  <c r="R207" i="6"/>
  <c r="R73" i="6"/>
  <c r="R258" i="6"/>
  <c r="R347" i="6"/>
  <c r="R230" i="6"/>
  <c r="R232" i="6"/>
  <c r="R99" i="6"/>
  <c r="R284" i="6"/>
  <c r="R215" i="6"/>
  <c r="R112" i="6"/>
  <c r="R124" i="6"/>
  <c r="R352" i="6"/>
  <c r="R8" i="6"/>
  <c r="R336" i="6"/>
  <c r="R177" i="6"/>
  <c r="R294" i="6"/>
  <c r="R217" i="6"/>
  <c r="R110" i="6"/>
  <c r="R126" i="6"/>
  <c r="R18" i="6"/>
  <c r="R305" i="6"/>
  <c r="R357" i="6"/>
  <c r="R361" i="6"/>
  <c r="R304" i="6"/>
  <c r="R317" i="6"/>
  <c r="R235" i="6"/>
  <c r="R74" i="6"/>
  <c r="R292" i="6"/>
  <c r="R313" i="6"/>
  <c r="R337" i="6"/>
  <c r="R146" i="6"/>
  <c r="AA77" i="1" l="1"/>
  <c r="AB77" i="1"/>
  <c r="AC77" i="1"/>
  <c r="AE77" i="1"/>
  <c r="AF77" i="1"/>
  <c r="AH77" i="1"/>
  <c r="AI77" i="1"/>
  <c r="AJ77" i="1"/>
  <c r="AK77" i="1"/>
  <c r="AA76" i="1"/>
  <c r="AB76" i="1"/>
  <c r="AC76" i="1"/>
  <c r="AE76" i="1"/>
  <c r="AF76" i="1"/>
  <c r="AH76" i="1"/>
  <c r="AI76" i="1"/>
  <c r="AJ76" i="1"/>
  <c r="AK76" i="1"/>
  <c r="AK75" i="1"/>
  <c r="AJ75" i="1"/>
  <c r="AI75" i="1"/>
  <c r="AH75" i="1"/>
  <c r="AG75" i="1"/>
  <c r="AE75" i="1"/>
  <c r="AD75" i="1"/>
  <c r="AC75" i="1"/>
  <c r="AB75" i="1"/>
  <c r="AA75" i="1"/>
  <c r="AE114" i="7"/>
  <c r="AF114" i="7"/>
  <c r="AG114" i="7"/>
  <c r="AH114" i="7"/>
  <c r="AI114" i="7"/>
  <c r="AJ114" i="7"/>
  <c r="AE115" i="7"/>
  <c r="AF115" i="7"/>
  <c r="AG115" i="7"/>
  <c r="AH115" i="7"/>
  <c r="AI115" i="7"/>
  <c r="AJ115" i="7"/>
  <c r="AE116" i="7"/>
  <c r="AF116" i="7"/>
  <c r="AG116" i="7"/>
  <c r="AH116" i="7"/>
  <c r="AI116" i="7"/>
  <c r="AJ116" i="7"/>
  <c r="AE117" i="7"/>
  <c r="AF117" i="7"/>
  <c r="AG117" i="7"/>
  <c r="AH117" i="7"/>
  <c r="AI117" i="7"/>
  <c r="AJ117" i="7"/>
  <c r="AE118" i="7"/>
  <c r="AF118" i="7"/>
  <c r="AG118" i="7"/>
  <c r="AH118" i="7"/>
  <c r="AI118" i="7"/>
  <c r="AJ118" i="7"/>
  <c r="AE119" i="7"/>
  <c r="AF119" i="7"/>
  <c r="AG119" i="7"/>
  <c r="AH119" i="7"/>
  <c r="AI119" i="7"/>
  <c r="AJ119" i="7"/>
  <c r="AE120" i="7"/>
  <c r="AF120" i="7"/>
  <c r="AG120" i="7"/>
  <c r="AH120" i="7"/>
  <c r="AI120" i="7"/>
  <c r="AJ120" i="7"/>
  <c r="AE121" i="7"/>
  <c r="AF121" i="7"/>
  <c r="AG121" i="7"/>
  <c r="AH121" i="7"/>
  <c r="AI121" i="7"/>
  <c r="AJ121" i="7"/>
  <c r="AE122" i="7"/>
  <c r="AF122" i="7"/>
  <c r="AG122" i="7"/>
  <c r="AH122" i="7"/>
  <c r="AI122" i="7"/>
  <c r="AJ122" i="7"/>
  <c r="AE123" i="7"/>
  <c r="AF123" i="7"/>
  <c r="AG123" i="7"/>
  <c r="AH123" i="7"/>
  <c r="AI123" i="7"/>
  <c r="AJ123" i="7"/>
  <c r="AE124" i="7"/>
  <c r="AF124" i="7"/>
  <c r="AG124" i="7"/>
  <c r="AH124" i="7"/>
  <c r="AI124" i="7"/>
  <c r="AJ124" i="7"/>
  <c r="AE125" i="7"/>
  <c r="AF125" i="7"/>
  <c r="AG125" i="7"/>
  <c r="AH125" i="7"/>
  <c r="AI125" i="7"/>
  <c r="AJ125" i="7"/>
  <c r="AE126" i="7"/>
  <c r="AF126" i="7"/>
  <c r="AG126" i="7"/>
  <c r="AH126" i="7"/>
  <c r="AI126" i="7"/>
  <c r="AJ126" i="7"/>
  <c r="AE127" i="7"/>
  <c r="AF127" i="7"/>
  <c r="AG127" i="7"/>
  <c r="AH127" i="7"/>
  <c r="AI127" i="7"/>
  <c r="AJ127" i="7"/>
  <c r="AE128" i="7"/>
  <c r="AF128" i="7"/>
  <c r="AG128" i="7"/>
  <c r="AH128" i="7"/>
  <c r="AI128" i="7"/>
  <c r="AJ128" i="7"/>
  <c r="AE129" i="7"/>
  <c r="AF129" i="7"/>
  <c r="AG129" i="7"/>
  <c r="AH129" i="7"/>
  <c r="AI129" i="7"/>
  <c r="AJ129" i="7"/>
  <c r="AE130" i="7"/>
  <c r="AF130" i="7"/>
  <c r="AG130" i="7"/>
  <c r="AH130" i="7"/>
  <c r="AI130" i="7"/>
  <c r="AJ130" i="7"/>
  <c r="AE131" i="7"/>
  <c r="AF131" i="7"/>
  <c r="AG131" i="7"/>
  <c r="AH131" i="7"/>
  <c r="AI131" i="7"/>
  <c r="AJ131" i="7"/>
  <c r="AE132" i="7"/>
  <c r="AF132" i="7"/>
  <c r="AG132" i="7"/>
  <c r="AH132" i="7"/>
  <c r="AI132" i="7"/>
  <c r="AJ132" i="7"/>
  <c r="AE133" i="7"/>
  <c r="AF133" i="7"/>
  <c r="AG133" i="7"/>
  <c r="AH133" i="7"/>
  <c r="AI133" i="7"/>
  <c r="AJ133" i="7"/>
  <c r="AE134" i="7"/>
  <c r="AF134" i="7"/>
  <c r="AG134" i="7"/>
  <c r="AH134" i="7"/>
  <c r="AI134" i="7"/>
  <c r="AJ134" i="7"/>
  <c r="AE135" i="7"/>
  <c r="AF135" i="7"/>
  <c r="AG135" i="7"/>
  <c r="AH135" i="7"/>
  <c r="AI135" i="7"/>
  <c r="AJ135" i="7"/>
  <c r="AE136" i="7"/>
  <c r="AF136" i="7"/>
  <c r="AG136" i="7"/>
  <c r="AH136" i="7"/>
  <c r="AI136" i="7"/>
  <c r="AJ136" i="7"/>
  <c r="AE137" i="7"/>
  <c r="AF137" i="7"/>
  <c r="AG137" i="7"/>
  <c r="AH137" i="7"/>
  <c r="AI137" i="7"/>
  <c r="AJ137" i="7"/>
  <c r="AE138" i="7"/>
  <c r="AF138" i="7"/>
  <c r="AG138" i="7"/>
  <c r="AH138" i="7"/>
  <c r="AI138" i="7"/>
  <c r="AJ138" i="7"/>
  <c r="AE139" i="7"/>
  <c r="AF139" i="7"/>
  <c r="AG139" i="7"/>
  <c r="AH139" i="7"/>
  <c r="AI139" i="7"/>
  <c r="AJ139" i="7"/>
  <c r="AE140" i="7"/>
  <c r="AF140" i="7"/>
  <c r="AG140" i="7"/>
  <c r="AH140" i="7"/>
  <c r="AI140" i="7"/>
  <c r="AJ140" i="7"/>
  <c r="AE141" i="7"/>
  <c r="AF141" i="7"/>
  <c r="AG141" i="7"/>
  <c r="AH141" i="7"/>
  <c r="AI141" i="7"/>
  <c r="AJ141" i="7"/>
  <c r="AE142" i="7"/>
  <c r="AF142" i="7"/>
  <c r="AG142" i="7"/>
  <c r="AH142" i="7"/>
  <c r="AI142" i="7"/>
  <c r="AJ142" i="7"/>
  <c r="AE143" i="7"/>
  <c r="AF143" i="7"/>
  <c r="AG143" i="7"/>
  <c r="AH143" i="7"/>
  <c r="AI143" i="7"/>
  <c r="AJ143" i="7"/>
  <c r="AE144" i="7"/>
  <c r="AF144" i="7"/>
  <c r="AG144" i="7"/>
  <c r="AH144" i="7"/>
  <c r="AI144" i="7"/>
  <c r="AJ144" i="7"/>
  <c r="AE145" i="7"/>
  <c r="AF145" i="7"/>
  <c r="AG145" i="7"/>
  <c r="AH145" i="7"/>
  <c r="AI145" i="7"/>
  <c r="AJ145" i="7"/>
  <c r="AE146" i="7"/>
  <c r="AF146" i="7"/>
  <c r="AG146" i="7"/>
  <c r="AH146" i="7"/>
  <c r="AI146" i="7"/>
  <c r="AJ146" i="7"/>
  <c r="AE147" i="7"/>
  <c r="AF147" i="7"/>
  <c r="AG147" i="7"/>
  <c r="AH147" i="7"/>
  <c r="AI147" i="7"/>
  <c r="AJ147" i="7"/>
  <c r="AE148" i="7"/>
  <c r="AF148" i="7"/>
  <c r="AG148" i="7"/>
  <c r="AH148" i="7"/>
  <c r="AI148" i="7"/>
  <c r="AJ148" i="7"/>
  <c r="AE149" i="7"/>
  <c r="AF149" i="7"/>
  <c r="AG149" i="7"/>
  <c r="AH149" i="7"/>
  <c r="AI149" i="7"/>
  <c r="AJ149" i="7"/>
  <c r="AE150" i="7"/>
  <c r="AF150" i="7"/>
  <c r="AG150" i="7"/>
  <c r="AH150" i="7"/>
  <c r="AI150" i="7"/>
  <c r="AJ150" i="7"/>
  <c r="AE151" i="7"/>
  <c r="AF151" i="7"/>
  <c r="AG151" i="7"/>
  <c r="AH151" i="7"/>
  <c r="AI151" i="7"/>
  <c r="AJ151" i="7"/>
  <c r="AE152" i="7"/>
  <c r="AF152" i="7"/>
  <c r="AG152" i="7"/>
  <c r="AH152" i="7"/>
  <c r="AI152" i="7"/>
  <c r="AJ152" i="7"/>
  <c r="AE153" i="7"/>
  <c r="AF153" i="7"/>
  <c r="AG153" i="7"/>
  <c r="AH153" i="7"/>
  <c r="AI153" i="7"/>
  <c r="AJ153" i="7"/>
  <c r="AE154" i="7"/>
  <c r="AF154" i="7"/>
  <c r="AG154" i="7"/>
  <c r="AH154" i="7"/>
  <c r="AI154" i="7"/>
  <c r="AJ154" i="7"/>
  <c r="AE155" i="7"/>
  <c r="AF155" i="7"/>
  <c r="AG155" i="7"/>
  <c r="AH155" i="7"/>
  <c r="AI155" i="7"/>
  <c r="AJ155" i="7"/>
  <c r="AE156" i="7"/>
  <c r="AF156" i="7"/>
  <c r="AG156" i="7"/>
  <c r="AH156" i="7"/>
  <c r="AI156" i="7"/>
  <c r="AJ156" i="7"/>
  <c r="AE157" i="7"/>
  <c r="AF157" i="7"/>
  <c r="AG157" i="7"/>
  <c r="AH157" i="7"/>
  <c r="AI157" i="7"/>
  <c r="AJ157" i="7"/>
  <c r="AE158" i="7"/>
  <c r="AF158" i="7"/>
  <c r="AG158" i="7"/>
  <c r="AH158" i="7"/>
  <c r="AI158" i="7"/>
  <c r="AJ158" i="7"/>
  <c r="AE159" i="7"/>
  <c r="AF159" i="7"/>
  <c r="AG159" i="7"/>
  <c r="AH159" i="7"/>
  <c r="AI159" i="7"/>
  <c r="AJ159" i="7"/>
  <c r="AE160" i="7"/>
  <c r="AF160" i="7"/>
  <c r="AG160" i="7"/>
  <c r="AH160" i="7"/>
  <c r="AI160" i="7"/>
  <c r="AJ160" i="7"/>
  <c r="AE161" i="7"/>
  <c r="AF161" i="7"/>
  <c r="AG161" i="7"/>
  <c r="AH161" i="7"/>
  <c r="AI161" i="7"/>
  <c r="AJ161" i="7"/>
  <c r="AE162" i="7"/>
  <c r="AF162" i="7"/>
  <c r="AG162" i="7"/>
  <c r="AH162" i="7"/>
  <c r="AI162" i="7"/>
  <c r="AJ162" i="7"/>
  <c r="AE163" i="7"/>
  <c r="AF163" i="7"/>
  <c r="AG163" i="7"/>
  <c r="AH163" i="7"/>
  <c r="AI163" i="7"/>
  <c r="AJ163" i="7"/>
  <c r="AE164" i="7"/>
  <c r="AF164" i="7"/>
  <c r="AG164" i="7"/>
  <c r="AH164" i="7"/>
  <c r="AI164" i="7"/>
  <c r="AJ164" i="7"/>
  <c r="AD74" i="1"/>
  <c r="AF74" i="1"/>
  <c r="AH74" i="1"/>
  <c r="AI74" i="1"/>
  <c r="AJ74" i="1"/>
  <c r="AK74" i="1"/>
  <c r="AE102" i="15"/>
  <c r="AD102" i="15"/>
  <c r="AC102" i="15"/>
  <c r="AB102" i="15"/>
  <c r="AE101" i="15"/>
  <c r="AD101" i="15"/>
  <c r="AC101" i="15"/>
  <c r="AB101" i="15"/>
  <c r="AE100" i="15"/>
  <c r="AD100" i="15"/>
  <c r="AC100" i="15"/>
  <c r="AB100" i="15"/>
  <c r="AE99" i="15"/>
  <c r="AD99" i="15"/>
  <c r="AC99" i="15"/>
  <c r="AB99" i="15"/>
  <c r="AE98" i="15"/>
  <c r="AD98" i="15"/>
  <c r="AC98" i="15"/>
  <c r="AB98" i="15"/>
  <c r="AE97" i="15"/>
  <c r="AD97" i="15"/>
  <c r="AC97" i="15"/>
  <c r="AB97" i="15"/>
  <c r="AE96" i="15"/>
  <c r="AD96" i="15"/>
  <c r="AC96" i="15"/>
  <c r="AB96" i="15"/>
  <c r="AE95" i="15"/>
  <c r="AD95" i="15"/>
  <c r="AC95" i="15"/>
  <c r="AB95" i="15"/>
  <c r="AE94" i="15"/>
  <c r="AD94" i="15"/>
  <c r="AC94" i="15"/>
  <c r="AB94" i="15"/>
  <c r="AE93" i="15"/>
  <c r="AD93" i="15"/>
  <c r="AC93" i="15"/>
  <c r="AB93" i="15"/>
  <c r="AE92" i="15"/>
  <c r="AD92" i="15"/>
  <c r="AC92" i="15"/>
  <c r="AB92" i="15"/>
  <c r="AE91" i="15"/>
  <c r="AD91" i="15"/>
  <c r="AC91" i="15"/>
  <c r="AB91" i="15"/>
  <c r="AE90" i="15"/>
  <c r="AD90" i="15"/>
  <c r="AC90" i="15"/>
  <c r="AB90" i="15"/>
  <c r="AE89" i="15"/>
  <c r="AD89" i="15"/>
  <c r="AC89" i="15"/>
  <c r="AB89" i="15"/>
  <c r="AE88" i="15"/>
  <c r="AD88" i="15"/>
  <c r="AC88" i="15"/>
  <c r="AB88" i="15"/>
  <c r="AE87" i="15"/>
  <c r="AD87" i="15"/>
  <c r="AC87" i="15"/>
  <c r="AB87" i="15"/>
  <c r="AE86" i="15"/>
  <c r="AD86" i="15"/>
  <c r="AC86" i="15"/>
  <c r="AB86" i="15"/>
  <c r="AE85" i="15"/>
  <c r="AD85" i="15"/>
  <c r="AC85" i="15"/>
  <c r="AB85" i="15"/>
  <c r="AE84" i="15"/>
  <c r="AD84" i="15"/>
  <c r="AC84" i="15"/>
  <c r="AB84" i="15"/>
  <c r="AE83" i="15"/>
  <c r="AD83" i="15"/>
  <c r="AC83" i="15"/>
  <c r="AB83" i="15"/>
  <c r="AE82" i="15"/>
  <c r="AD82" i="15"/>
  <c r="AC82" i="15"/>
  <c r="AB82" i="15"/>
  <c r="AE81" i="15"/>
  <c r="AD81" i="15"/>
  <c r="AC81" i="15"/>
  <c r="AB81" i="15"/>
  <c r="AE80" i="15"/>
  <c r="AD80" i="15"/>
  <c r="AC80" i="15"/>
  <c r="AB80" i="15"/>
  <c r="AE79" i="15"/>
  <c r="AD79" i="15"/>
  <c r="AC79" i="15"/>
  <c r="AB79" i="15"/>
  <c r="AE78" i="15"/>
  <c r="AD78" i="15"/>
  <c r="AC78" i="15"/>
  <c r="AB78" i="15"/>
  <c r="AE77" i="15"/>
  <c r="AD77" i="15"/>
  <c r="AC77" i="15"/>
  <c r="AB77" i="15"/>
  <c r="AE76" i="15"/>
  <c r="AD76" i="15"/>
  <c r="AC76" i="15"/>
  <c r="AB76" i="15"/>
  <c r="AE75" i="15"/>
  <c r="AD75" i="15"/>
  <c r="AC75" i="15"/>
  <c r="AB75" i="15"/>
  <c r="AE74" i="15"/>
  <c r="AD74" i="15"/>
  <c r="AC74" i="15"/>
  <c r="AB74" i="15"/>
  <c r="AE73" i="15"/>
  <c r="AD73" i="15"/>
  <c r="AC73" i="15"/>
  <c r="AB73" i="15"/>
  <c r="AE72" i="15"/>
  <c r="AD72" i="15"/>
  <c r="AC72" i="15"/>
  <c r="AB72" i="15"/>
  <c r="AE71" i="15"/>
  <c r="AD71" i="15"/>
  <c r="AC71" i="15"/>
  <c r="AB71" i="15"/>
  <c r="AE70" i="15"/>
  <c r="AD70" i="15"/>
  <c r="AC70" i="15"/>
  <c r="AB70" i="15"/>
  <c r="AE69" i="15"/>
  <c r="AD69" i="15"/>
  <c r="AC69" i="15"/>
  <c r="AB69" i="15"/>
  <c r="AE68" i="15"/>
  <c r="AD68" i="15"/>
  <c r="AC68" i="15"/>
  <c r="AB68" i="15"/>
  <c r="AE67" i="15"/>
  <c r="AD67" i="15"/>
  <c r="AC67" i="15"/>
  <c r="AB67" i="15"/>
  <c r="AE66" i="15"/>
  <c r="AD66" i="15"/>
  <c r="AC66" i="15"/>
  <c r="AB66" i="15"/>
  <c r="AE65" i="15"/>
  <c r="AD65" i="15"/>
  <c r="AC65" i="15"/>
  <c r="AB65" i="15"/>
  <c r="AE64" i="15"/>
  <c r="AD64" i="15"/>
  <c r="AC64" i="15"/>
  <c r="AB64" i="15"/>
  <c r="AE63" i="15"/>
  <c r="AD63" i="15"/>
  <c r="AC63" i="15"/>
  <c r="AB63" i="15"/>
  <c r="AE62" i="15"/>
  <c r="AD62" i="15"/>
  <c r="AC62" i="15"/>
  <c r="AB62" i="15"/>
  <c r="AE61" i="15"/>
  <c r="AD61" i="15"/>
  <c r="AC61" i="15"/>
  <c r="AB61" i="15"/>
  <c r="AE60" i="15"/>
  <c r="AD60" i="15"/>
  <c r="AC60" i="15"/>
  <c r="AB60" i="15"/>
  <c r="AE59" i="15"/>
  <c r="AD59" i="15"/>
  <c r="AC59" i="15"/>
  <c r="AB59" i="15"/>
  <c r="AE58" i="15"/>
  <c r="AD58" i="15"/>
  <c r="AC58" i="15"/>
  <c r="AB58" i="15"/>
  <c r="AE57" i="15"/>
  <c r="AD57" i="15"/>
  <c r="AC57" i="15"/>
  <c r="AB57" i="15"/>
  <c r="AE56" i="15"/>
  <c r="AD56" i="15"/>
  <c r="AC56" i="15"/>
  <c r="AB56" i="15"/>
  <c r="AE55" i="15"/>
  <c r="AD55" i="15"/>
  <c r="AC55" i="15"/>
  <c r="AB55" i="15"/>
  <c r="AE54" i="15"/>
  <c r="AD54" i="15"/>
  <c r="AC54" i="15"/>
  <c r="AB54" i="15"/>
  <c r="AE53" i="15"/>
  <c r="AD53" i="15"/>
  <c r="AC53" i="15"/>
  <c r="AB53" i="15"/>
  <c r="AE52" i="15"/>
  <c r="AD52" i="15"/>
  <c r="AC52" i="15"/>
  <c r="AB52" i="15"/>
  <c r="AE51" i="15"/>
  <c r="AD51" i="15"/>
  <c r="AC51" i="15"/>
  <c r="AB51" i="15"/>
  <c r="AE50" i="15"/>
  <c r="AD50" i="15"/>
  <c r="AC50" i="15"/>
  <c r="AB50" i="15"/>
  <c r="AE49" i="15"/>
  <c r="AD49" i="15"/>
  <c r="AC49" i="15"/>
  <c r="AB49" i="15"/>
  <c r="AE48" i="15"/>
  <c r="AD48" i="15"/>
  <c r="AC48" i="15"/>
  <c r="AB48" i="15"/>
  <c r="AE47" i="15"/>
  <c r="AD47" i="15"/>
  <c r="AC47" i="15"/>
  <c r="AB47" i="15"/>
  <c r="AE46" i="15"/>
  <c r="AD46" i="15"/>
  <c r="AC46" i="15"/>
  <c r="AB46" i="15"/>
  <c r="AE45" i="15"/>
  <c r="AD45" i="15"/>
  <c r="AC45" i="15"/>
  <c r="AB45" i="15"/>
  <c r="AE44" i="15"/>
  <c r="AD44" i="15"/>
  <c r="AC44" i="15"/>
  <c r="AB44" i="15"/>
  <c r="AE43" i="15"/>
  <c r="AD43" i="15"/>
  <c r="AC43" i="15"/>
  <c r="AB43" i="15"/>
  <c r="AE42" i="15"/>
  <c r="AD42" i="15"/>
  <c r="AC42" i="15"/>
  <c r="AB42" i="15"/>
  <c r="AK101" i="15" l="1"/>
  <c r="AJ100" i="15"/>
  <c r="AK99" i="15"/>
  <c r="AK98" i="15"/>
  <c r="AF97" i="15"/>
  <c r="AJ96" i="15"/>
  <c r="AK95" i="15"/>
  <c r="AI94" i="15"/>
  <c r="AG94" i="15"/>
  <c r="AF94" i="15"/>
  <c r="AH93" i="15"/>
  <c r="AJ93" i="15"/>
  <c r="AK92" i="15"/>
  <c r="AJ92" i="15"/>
  <c r="AI92" i="15"/>
  <c r="AG92" i="15"/>
  <c r="AH91" i="15"/>
  <c r="AK89" i="15"/>
  <c r="AJ88" i="15"/>
  <c r="AK87" i="15"/>
  <c r="AI86" i="15"/>
  <c r="AK86" i="15"/>
  <c r="AG85" i="15"/>
  <c r="AF85" i="15"/>
  <c r="AJ84" i="15"/>
  <c r="AI83" i="15"/>
  <c r="AK83" i="15"/>
  <c r="AF82" i="15"/>
  <c r="AK81" i="15"/>
  <c r="AJ81" i="15"/>
  <c r="AH80" i="15"/>
  <c r="AK79" i="15"/>
  <c r="AH79" i="15"/>
  <c r="AF79" i="15"/>
  <c r="AJ79" i="15"/>
  <c r="AK78" i="15"/>
  <c r="AK77" i="15"/>
  <c r="AK76" i="15"/>
  <c r="AI74" i="15"/>
  <c r="AF74" i="15"/>
  <c r="AK74" i="15"/>
  <c r="AJ73" i="15"/>
  <c r="AJ72" i="15"/>
  <c r="AH71" i="15"/>
  <c r="AK71" i="15"/>
  <c r="AG70" i="15"/>
  <c r="AF70" i="15"/>
  <c r="AF68" i="15"/>
  <c r="AK68" i="15"/>
  <c r="AH67" i="15"/>
  <c r="AJ67" i="15"/>
  <c r="AI66" i="15"/>
  <c r="AK66" i="15"/>
  <c r="AJ65" i="15"/>
  <c r="AF65" i="15"/>
  <c r="AK64" i="15"/>
  <c r="AH63" i="15"/>
  <c r="AK62" i="15"/>
  <c r="AJ61" i="15"/>
  <c r="AJ60" i="15"/>
  <c r="AH59" i="15"/>
  <c r="AK59" i="15"/>
  <c r="AK58" i="15"/>
  <c r="AH57" i="15"/>
  <c r="AF57" i="15"/>
  <c r="AH56" i="15"/>
  <c r="AK55" i="15"/>
  <c r="AJ55" i="15"/>
  <c r="AG55" i="15"/>
  <c r="AF55" i="15"/>
  <c r="AI55" i="15"/>
  <c r="AJ54" i="15"/>
  <c r="AF54" i="15"/>
  <c r="AI54" i="15"/>
  <c r="AK49" i="15"/>
  <c r="AJ49" i="15"/>
  <c r="AF49" i="15"/>
  <c r="AI49" i="15"/>
  <c r="AJ48" i="15"/>
  <c r="AK47" i="15"/>
  <c r="AK46" i="15"/>
  <c r="AH45" i="15"/>
  <c r="AG45" i="15"/>
  <c r="AF45" i="15"/>
  <c r="AH44" i="15"/>
  <c r="AG44" i="15"/>
  <c r="AJ44" i="15"/>
  <c r="AK43" i="15"/>
  <c r="AK42" i="15"/>
  <c r="AJ42" i="15"/>
  <c r="AF42" i="15"/>
  <c r="AI42" i="15"/>
  <c r="AK96" i="15" l="1"/>
  <c r="AH68" i="15"/>
  <c r="AI70" i="15"/>
  <c r="AI68" i="15"/>
  <c r="AJ68" i="15"/>
  <c r="AK88" i="15"/>
  <c r="AH58" i="15"/>
  <c r="AF60" i="15"/>
  <c r="AF62" i="15"/>
  <c r="AK80" i="15"/>
  <c r="AJ82" i="15"/>
  <c r="AF84" i="15"/>
  <c r="AK91" i="15"/>
  <c r="AG100" i="15"/>
  <c r="AI44" i="15"/>
  <c r="AK44" i="15"/>
  <c r="AH43" i="15"/>
  <c r="AF47" i="15"/>
  <c r="AK56" i="15"/>
  <c r="AG60" i="15"/>
  <c r="AI62" i="15"/>
  <c r="AG84" i="15"/>
  <c r="AF86" i="15"/>
  <c r="AH95" i="15"/>
  <c r="AK100" i="15"/>
  <c r="AH60" i="15"/>
  <c r="AJ62" i="15"/>
  <c r="AH84" i="15"/>
  <c r="AK60" i="15"/>
  <c r="AK67" i="15"/>
  <c r="AG79" i="15"/>
  <c r="AK84" i="15"/>
  <c r="AG42" i="15"/>
  <c r="AH55" i="15"/>
  <c r="AF59" i="15"/>
  <c r="AI79" i="15"/>
  <c r="AF81" i="15"/>
  <c r="AF83" i="15"/>
  <c r="AF92" i="15"/>
  <c r="AH42" i="15"/>
  <c r="AF44" i="15"/>
  <c r="AG57" i="15"/>
  <c r="AG59" i="15"/>
  <c r="AI81" i="15"/>
  <c r="AG83" i="15"/>
  <c r="AH92" i="15"/>
  <c r="AG96" i="15"/>
  <c r="AF43" i="15"/>
  <c r="AI56" i="15"/>
  <c r="AF67" i="15"/>
  <c r="AG68" i="15"/>
  <c r="AF71" i="15"/>
  <c r="AK72" i="15"/>
  <c r="AI80" i="15"/>
  <c r="AI91" i="15"/>
  <c r="AF95" i="15"/>
  <c r="AF98" i="15"/>
  <c r="AG43" i="15"/>
  <c r="AJ56" i="15"/>
  <c r="AG67" i="15"/>
  <c r="AG71" i="15"/>
  <c r="AJ80" i="15"/>
  <c r="AJ91" i="15"/>
  <c r="AG95" i="15"/>
  <c r="AI98" i="15"/>
  <c r="AI43" i="15"/>
  <c r="AF46" i="15"/>
  <c r="AF58" i="15"/>
  <c r="AG64" i="15"/>
  <c r="AI67" i="15"/>
  <c r="AI71" i="15"/>
  <c r="AI95" i="15"/>
  <c r="AJ43" i="15"/>
  <c r="AG46" i="15"/>
  <c r="AK48" i="15"/>
  <c r="AK54" i="15"/>
  <c r="AG58" i="15"/>
  <c r="AI59" i="15"/>
  <c r="AH70" i="15"/>
  <c r="AJ74" i="15"/>
  <c r="AI78" i="15"/>
  <c r="AH83" i="15"/>
  <c r="AJ86" i="15"/>
  <c r="AH94" i="15"/>
  <c r="AG82" i="15"/>
  <c r="AI58" i="15"/>
  <c r="AJ70" i="15"/>
  <c r="AF73" i="15"/>
  <c r="AH82" i="15"/>
  <c r="AJ94" i="15"/>
  <c r="AG97" i="15"/>
  <c r="AJ58" i="15"/>
  <c r="AF61" i="15"/>
  <c r="AG73" i="15"/>
  <c r="AI82" i="15"/>
  <c r="AF93" i="15"/>
  <c r="AF101" i="15"/>
  <c r="AJ101" i="15"/>
  <c r="AF56" i="15"/>
  <c r="AF72" i="15"/>
  <c r="AF77" i="15"/>
  <c r="AF80" i="15"/>
  <c r="AH81" i="15"/>
  <c r="AF89" i="15"/>
  <c r="AF91" i="15"/>
  <c r="AK93" i="15"/>
  <c r="AF96" i="15"/>
  <c r="AG56" i="15"/>
  <c r="AG72" i="15"/>
  <c r="AJ77" i="15"/>
  <c r="AG80" i="15"/>
  <c r="AJ89" i="15"/>
  <c r="AG91" i="15"/>
  <c r="AH72" i="15"/>
  <c r="AH96" i="15"/>
  <c r="AF51" i="15"/>
  <c r="AK51" i="15"/>
  <c r="AJ51" i="15"/>
  <c r="AI51" i="15"/>
  <c r="AH51" i="15"/>
  <c r="AG51" i="15"/>
  <c r="AK53" i="15"/>
  <c r="AJ53" i="15"/>
  <c r="AI53" i="15"/>
  <c r="AH53" i="15"/>
  <c r="AG53" i="15"/>
  <c r="AF53" i="15"/>
  <c r="AG69" i="15"/>
  <c r="AK69" i="15"/>
  <c r="AJ69" i="15"/>
  <c r="AI69" i="15"/>
  <c r="AH69" i="15"/>
  <c r="AF69" i="15"/>
  <c r="AK50" i="15"/>
  <c r="AJ50" i="15"/>
  <c r="AI50" i="15"/>
  <c r="AH50" i="15"/>
  <c r="AG50" i="15"/>
  <c r="AF50" i="15"/>
  <c r="AK52" i="15"/>
  <c r="AJ52" i="15"/>
  <c r="AI52" i="15"/>
  <c r="AH52" i="15"/>
  <c r="AG52" i="15"/>
  <c r="AF52" i="15"/>
  <c r="AI45" i="15"/>
  <c r="AH46" i="15"/>
  <c r="AG47" i="15"/>
  <c r="AF48" i="15"/>
  <c r="AI57" i="15"/>
  <c r="AG61" i="15"/>
  <c r="AK63" i="15"/>
  <c r="AJ63" i="15"/>
  <c r="AI63" i="15"/>
  <c r="AG63" i="15"/>
  <c r="AF63" i="15"/>
  <c r="AJ45" i="15"/>
  <c r="AI46" i="15"/>
  <c r="AH47" i="15"/>
  <c r="AG48" i="15"/>
  <c r="AJ57" i="15"/>
  <c r="AJ64" i="15"/>
  <c r="AI64" i="15"/>
  <c r="AH64" i="15"/>
  <c r="AF64" i="15"/>
  <c r="AK73" i="15"/>
  <c r="AI73" i="15"/>
  <c r="AH73" i="15"/>
  <c r="AK45" i="15"/>
  <c r="AJ46" i="15"/>
  <c r="AI47" i="15"/>
  <c r="AH48" i="15"/>
  <c r="AG49" i="15"/>
  <c r="AG54" i="15"/>
  <c r="AK57" i="15"/>
  <c r="AJ47" i="15"/>
  <c r="AI48" i="15"/>
  <c r="AH49" i="15"/>
  <c r="AH54" i="15"/>
  <c r="AK65" i="15"/>
  <c r="AI65" i="15"/>
  <c r="AH65" i="15"/>
  <c r="AG65" i="15"/>
  <c r="AK75" i="15"/>
  <c r="AJ75" i="15"/>
  <c r="AI75" i="15"/>
  <c r="AG75" i="15"/>
  <c r="AF75" i="15"/>
  <c r="AJ76" i="15"/>
  <c r="AI76" i="15"/>
  <c r="AH76" i="15"/>
  <c r="AF76" i="15"/>
  <c r="AK90" i="15"/>
  <c r="AJ90" i="15"/>
  <c r="AI90" i="15"/>
  <c r="AH90" i="15"/>
  <c r="AG90" i="15"/>
  <c r="AF90" i="15"/>
  <c r="AK102" i="15"/>
  <c r="AJ102" i="15"/>
  <c r="AI102" i="15"/>
  <c r="AH102" i="15"/>
  <c r="AG102" i="15"/>
  <c r="AF102" i="15"/>
  <c r="AJ66" i="15"/>
  <c r="AH66" i="15"/>
  <c r="AG66" i="15"/>
  <c r="AF66" i="15"/>
  <c r="AK61" i="15"/>
  <c r="AI61" i="15"/>
  <c r="AH61" i="15"/>
  <c r="AJ78" i="15"/>
  <c r="AH78" i="15"/>
  <c r="AG78" i="15"/>
  <c r="AF78" i="15"/>
  <c r="AH75" i="15"/>
  <c r="AG76" i="15"/>
  <c r="AJ59" i="15"/>
  <c r="AI60" i="15"/>
  <c r="AG62" i="15"/>
  <c r="AK70" i="15"/>
  <c r="AJ71" i="15"/>
  <c r="AI72" i="15"/>
  <c r="AG74" i="15"/>
  <c r="AK82" i="15"/>
  <c r="AJ83" i="15"/>
  <c r="AI84" i="15"/>
  <c r="AH85" i="15"/>
  <c r="AG86" i="15"/>
  <c r="AF87" i="15"/>
  <c r="AK94" i="15"/>
  <c r="AJ95" i="15"/>
  <c r="AI96" i="15"/>
  <c r="AH97" i="15"/>
  <c r="AG98" i="15"/>
  <c r="AF99" i="15"/>
  <c r="AH62" i="15"/>
  <c r="AH74" i="15"/>
  <c r="AI85" i="15"/>
  <c r="AH86" i="15"/>
  <c r="AG87" i="15"/>
  <c r="AF88" i="15"/>
  <c r="AI97" i="15"/>
  <c r="AH98" i="15"/>
  <c r="AG99" i="15"/>
  <c r="AF100" i="15"/>
  <c r="AJ85" i="15"/>
  <c r="AH87" i="15"/>
  <c r="AG88" i="15"/>
  <c r="AJ97" i="15"/>
  <c r="AH99" i="15"/>
  <c r="AG77" i="15"/>
  <c r="AK85" i="15"/>
  <c r="AI87" i="15"/>
  <c r="AH88" i="15"/>
  <c r="AG89" i="15"/>
  <c r="AK97" i="15"/>
  <c r="AJ98" i="15"/>
  <c r="AI99" i="15"/>
  <c r="AH100" i="15"/>
  <c r="AG101" i="15"/>
  <c r="AH77" i="15"/>
  <c r="AJ87" i="15"/>
  <c r="AI88" i="15"/>
  <c r="AH89" i="15"/>
  <c r="AJ99" i="15"/>
  <c r="AI100" i="15"/>
  <c r="AH101" i="15"/>
  <c r="AI77" i="15"/>
  <c r="AI89" i="15"/>
  <c r="AI101" i="15"/>
  <c r="AG81" i="15"/>
  <c r="AG93" i="15"/>
  <c r="AI93" i="15"/>
  <c r="X94" i="14"/>
  <c r="Y94" i="14"/>
  <c r="AA94" i="14"/>
  <c r="AC94" i="14"/>
  <c r="AD94" i="14"/>
  <c r="AF94" i="14"/>
  <c r="AG94" i="14"/>
  <c r="AH94" i="14"/>
  <c r="AI94" i="14"/>
  <c r="AJ94" i="14"/>
  <c r="AK94" i="14"/>
  <c r="X95" i="14"/>
  <c r="Y95" i="14"/>
  <c r="AA95" i="14"/>
  <c r="AC95" i="14"/>
  <c r="AD95" i="14"/>
  <c r="AF95" i="14"/>
  <c r="AG95" i="14"/>
  <c r="AH95" i="14"/>
  <c r="AI95" i="14"/>
  <c r="AJ95" i="14"/>
  <c r="AK95" i="14"/>
  <c r="X96" i="14"/>
  <c r="Y96" i="14"/>
  <c r="Z96" i="14"/>
  <c r="AA96" i="14"/>
  <c r="AB96" i="14"/>
  <c r="AD96" i="14"/>
  <c r="AE96" i="14"/>
  <c r="AF96" i="14"/>
  <c r="AG96" i="14"/>
  <c r="AH96" i="14"/>
  <c r="AI96" i="14"/>
  <c r="AJ96" i="14"/>
  <c r="AK96" i="14"/>
  <c r="N102" i="15" l="1"/>
  <c r="AA102" i="15" s="1"/>
  <c r="N101" i="15"/>
  <c r="AA101" i="15" s="1"/>
  <c r="N100" i="15"/>
  <c r="AA100" i="15" s="1"/>
  <c r="N99" i="15"/>
  <c r="AA99" i="15" s="1"/>
  <c r="N98" i="15"/>
  <c r="AA98" i="15" s="1"/>
  <c r="N97" i="15"/>
  <c r="AA97" i="15" s="1"/>
  <c r="N96" i="15"/>
  <c r="AA96" i="15" s="1"/>
  <c r="N95" i="15"/>
  <c r="AA95" i="15" s="1"/>
  <c r="N94" i="15"/>
  <c r="AA94" i="15" s="1"/>
  <c r="N93" i="15"/>
  <c r="AA93" i="15" s="1"/>
  <c r="N92" i="15"/>
  <c r="AA92" i="15" s="1"/>
  <c r="N91" i="15"/>
  <c r="AA91" i="15" s="1"/>
  <c r="N90" i="15"/>
  <c r="AA90" i="15" s="1"/>
  <c r="N89" i="15"/>
  <c r="AA89" i="15" s="1"/>
  <c r="N88" i="15"/>
  <c r="AA88" i="15" s="1"/>
  <c r="N87" i="15"/>
  <c r="AA87" i="15" s="1"/>
  <c r="N86" i="15"/>
  <c r="AA86" i="15" s="1"/>
  <c r="N85" i="15"/>
  <c r="AA85" i="15" s="1"/>
  <c r="N84" i="15"/>
  <c r="AA84" i="15" s="1"/>
  <c r="N83" i="15"/>
  <c r="AA83" i="15" s="1"/>
  <c r="N82" i="15"/>
  <c r="AA82" i="15" s="1"/>
  <c r="N81" i="15"/>
  <c r="AA81" i="15" s="1"/>
  <c r="N80" i="15"/>
  <c r="AA80" i="15" s="1"/>
  <c r="N79" i="15"/>
  <c r="AA79" i="15" s="1"/>
  <c r="N78" i="15"/>
  <c r="AA78" i="15" s="1"/>
  <c r="N77" i="15"/>
  <c r="AA77" i="15" s="1"/>
  <c r="N76" i="15"/>
  <c r="AA76" i="15" s="1"/>
  <c r="N75" i="15"/>
  <c r="AA75" i="15" s="1"/>
  <c r="N74" i="15"/>
  <c r="AA74" i="15" s="1"/>
  <c r="N73" i="15"/>
  <c r="AA73" i="15" s="1"/>
  <c r="N72" i="15"/>
  <c r="AA72" i="15" s="1"/>
  <c r="N71" i="15"/>
  <c r="AA71" i="15" s="1"/>
  <c r="N70" i="15"/>
  <c r="AA70" i="15" s="1"/>
  <c r="N69" i="15"/>
  <c r="AA69" i="15" s="1"/>
  <c r="N68" i="15"/>
  <c r="AA68" i="15" s="1"/>
  <c r="N67" i="15"/>
  <c r="AA67" i="15" s="1"/>
  <c r="N66" i="15"/>
  <c r="AA66" i="15" s="1"/>
  <c r="N65" i="15"/>
  <c r="AA65" i="15" s="1"/>
  <c r="N64" i="15"/>
  <c r="AA64" i="15" s="1"/>
  <c r="N63" i="15"/>
  <c r="AA63" i="15" s="1"/>
  <c r="N62" i="15"/>
  <c r="AA62" i="15" s="1"/>
  <c r="N61" i="15"/>
  <c r="AA61" i="15" s="1"/>
  <c r="N60" i="15"/>
  <c r="AA60" i="15" s="1"/>
  <c r="N59" i="15"/>
  <c r="AA59" i="15" s="1"/>
  <c r="N58" i="15"/>
  <c r="AA58" i="15" s="1"/>
  <c r="N57" i="15"/>
  <c r="AA57" i="15" s="1"/>
  <c r="N56" i="15"/>
  <c r="AA56" i="15" s="1"/>
  <c r="N55" i="15"/>
  <c r="AA55" i="15" s="1"/>
  <c r="N54" i="15"/>
  <c r="AA54" i="15" s="1"/>
  <c r="N53" i="15"/>
  <c r="AA53" i="15" s="1"/>
  <c r="N52" i="15"/>
  <c r="AA52" i="15" s="1"/>
  <c r="N51" i="15"/>
  <c r="AA51" i="15" s="1"/>
  <c r="N50" i="15"/>
  <c r="AA50" i="15" s="1"/>
  <c r="N49" i="15"/>
  <c r="AA49" i="15" s="1"/>
  <c r="N48" i="15"/>
  <c r="AA48" i="15" s="1"/>
  <c r="N47" i="15"/>
  <c r="AA47" i="15" s="1"/>
  <c r="N46" i="15"/>
  <c r="AA46" i="15" s="1"/>
  <c r="N45" i="15"/>
  <c r="AA45" i="15" s="1"/>
  <c r="N44" i="15"/>
  <c r="AA44" i="15" s="1"/>
  <c r="N43" i="15"/>
  <c r="AA43" i="15" s="1"/>
  <c r="N42" i="15"/>
  <c r="AA42" i="15" s="1"/>
  <c r="E6" i="15"/>
  <c r="E5" i="15"/>
  <c r="E4" i="15"/>
  <c r="E3" i="15"/>
  <c r="O95" i="14" l="1"/>
  <c r="Z95" i="14"/>
  <c r="O94" i="14"/>
  <c r="Z94" i="14"/>
  <c r="O81" i="14"/>
  <c r="AE81" i="14" l="1"/>
  <c r="AE94" i="14"/>
  <c r="AE95" i="14"/>
  <c r="AK73" i="1"/>
  <c r="AJ73" i="1"/>
  <c r="AI73" i="1"/>
  <c r="AH73" i="1"/>
  <c r="AG73" i="1"/>
  <c r="AF73" i="1"/>
  <c r="AD73" i="1"/>
  <c r="AB73" i="1"/>
  <c r="X72" i="1" l="1"/>
  <c r="AA72" i="1"/>
  <c r="AB72" i="1"/>
  <c r="AD72" i="1"/>
  <c r="AE72" i="1"/>
  <c r="AG72" i="1"/>
  <c r="AH72" i="1"/>
  <c r="AI72" i="1"/>
  <c r="AJ72" i="1"/>
  <c r="AK72" i="1"/>
  <c r="E5" i="2"/>
  <c r="D4" i="3"/>
  <c r="D5" i="3"/>
  <c r="D7" i="3"/>
  <c r="D8" i="3"/>
  <c r="D9" i="3"/>
  <c r="D11" i="3"/>
  <c r="D12" i="3"/>
  <c r="D13" i="3"/>
  <c r="D14" i="3"/>
  <c r="D15" i="3"/>
  <c r="D16" i="3"/>
  <c r="D17" i="3"/>
  <c r="D18" i="3"/>
  <c r="D19" i="3"/>
  <c r="D21" i="3"/>
  <c r="D22" i="3"/>
  <c r="D38" i="3"/>
  <c r="D39" i="3"/>
  <c r="D41" i="3"/>
  <c r="D42" i="3"/>
  <c r="D43" i="3"/>
  <c r="PD4" i="10"/>
  <c r="PE4" i="10"/>
  <c r="PF4" i="10"/>
  <c r="PG4" i="10"/>
  <c r="PH4" i="10"/>
  <c r="PI4" i="10"/>
  <c r="PJ4" i="10"/>
  <c r="PK4" i="10"/>
  <c r="PL4" i="10"/>
  <c r="PM4" i="10"/>
  <c r="ML4" i="10"/>
  <c r="MM4" i="10"/>
  <c r="MN4" i="10"/>
  <c r="MO4" i="10"/>
  <c r="MP4" i="10"/>
  <c r="MQ4" i="10"/>
  <c r="MR4" i="10"/>
  <c r="MS4" i="10"/>
  <c r="MT4" i="10"/>
  <c r="MU4" i="10"/>
  <c r="JT4" i="10"/>
  <c r="JU4" i="10"/>
  <c r="JV4" i="10"/>
  <c r="JW4" i="10"/>
  <c r="JX4" i="10"/>
  <c r="JY4" i="10"/>
  <c r="JZ4" i="10"/>
  <c r="KA4" i="10"/>
  <c r="KB4" i="10"/>
  <c r="KC4" i="10"/>
  <c r="HB4" i="10"/>
  <c r="HC4" i="10"/>
  <c r="HD4" i="10"/>
  <c r="HE4" i="10"/>
  <c r="HF4" i="10"/>
  <c r="HG4" i="10"/>
  <c r="HH4" i="10"/>
  <c r="HI4" i="10"/>
  <c r="HJ4" i="10"/>
  <c r="HK4" i="10"/>
  <c r="EJ4" i="10"/>
  <c r="EK4" i="10"/>
  <c r="EL4" i="10"/>
  <c r="EM4" i="10"/>
  <c r="EN4" i="10"/>
  <c r="EO4" i="10"/>
  <c r="EP4" i="10"/>
  <c r="EQ4" i="10"/>
  <c r="ER4" i="10"/>
  <c r="ES4" i="10"/>
  <c r="CS4" i="10"/>
  <c r="CS5" i="10"/>
  <c r="CS6" i="10"/>
  <c r="CS7" i="10"/>
  <c r="CS8" i="10"/>
  <c r="CS9" i="10"/>
  <c r="CS10" i="10"/>
  <c r="CS16" i="10"/>
  <c r="CS17" i="10"/>
  <c r="CS18" i="10"/>
  <c r="CS19" i="10"/>
  <c r="CS20" i="10"/>
  <c r="CS21" i="10"/>
  <c r="CS22" i="10"/>
  <c r="CJ4" i="10"/>
  <c r="CK4" i="10"/>
  <c r="CL4" i="10"/>
  <c r="CM4" i="10"/>
  <c r="CN4" i="10"/>
  <c r="CO4" i="10"/>
  <c r="CP4" i="10"/>
  <c r="CQ4" i="10"/>
  <c r="CR4" i="10"/>
  <c r="CJ5" i="10"/>
  <c r="CK5" i="10"/>
  <c r="CL5" i="10"/>
  <c r="CM5" i="10"/>
  <c r="CN5" i="10"/>
  <c r="CO5" i="10"/>
  <c r="CP5" i="10"/>
  <c r="CQ5" i="10"/>
  <c r="CR5" i="10"/>
  <c r="CJ6" i="10"/>
  <c r="CK6" i="10"/>
  <c r="CL6" i="10"/>
  <c r="CM6" i="10"/>
  <c r="CN6" i="10"/>
  <c r="CO6" i="10"/>
  <c r="CP6" i="10"/>
  <c r="CQ6" i="10"/>
  <c r="CR6" i="10"/>
  <c r="CJ7" i="10"/>
  <c r="CK7" i="10"/>
  <c r="CL7" i="10"/>
  <c r="CM7" i="10"/>
  <c r="CN7" i="10"/>
  <c r="CO7" i="10"/>
  <c r="CP7" i="10"/>
  <c r="CQ7" i="10"/>
  <c r="CR7" i="10"/>
  <c r="CJ8" i="10"/>
  <c r="CK8" i="10"/>
  <c r="CL8" i="10"/>
  <c r="CM8" i="10"/>
  <c r="CN8" i="10"/>
  <c r="CO8" i="10"/>
  <c r="CP8" i="10"/>
  <c r="CQ8" i="10"/>
  <c r="CR8" i="10"/>
  <c r="CJ9" i="10"/>
  <c r="CK9" i="10"/>
  <c r="CL9" i="10"/>
  <c r="CM9" i="10"/>
  <c r="CN9" i="10"/>
  <c r="CO9" i="10"/>
  <c r="CP9" i="10"/>
  <c r="CQ9" i="10"/>
  <c r="CR9" i="10"/>
  <c r="CJ10" i="10"/>
  <c r="CK10" i="10"/>
  <c r="CL10" i="10"/>
  <c r="CM10" i="10"/>
  <c r="CN10" i="10"/>
  <c r="CO10" i="10"/>
  <c r="CP10" i="10"/>
  <c r="CQ10" i="10"/>
  <c r="CR10" i="10"/>
  <c r="CJ16" i="10"/>
  <c r="CK16" i="10"/>
  <c r="CL16" i="10"/>
  <c r="CM16" i="10"/>
  <c r="CN16" i="10"/>
  <c r="CO16" i="10"/>
  <c r="CP16" i="10"/>
  <c r="CQ16" i="10"/>
  <c r="CR16" i="10"/>
  <c r="CJ17" i="10"/>
  <c r="CK17" i="10"/>
  <c r="CL17" i="10"/>
  <c r="CM17" i="10"/>
  <c r="CN17" i="10"/>
  <c r="CO17" i="10"/>
  <c r="CP17" i="10"/>
  <c r="CQ17" i="10"/>
  <c r="CR17" i="10"/>
  <c r="CJ18" i="10"/>
  <c r="CK18" i="10"/>
  <c r="CL18" i="10"/>
  <c r="CM18" i="10"/>
  <c r="CN18" i="10"/>
  <c r="CO18" i="10"/>
  <c r="CP18" i="10"/>
  <c r="CQ18" i="10"/>
  <c r="CR18" i="10"/>
  <c r="CJ19" i="10"/>
  <c r="CK19" i="10"/>
  <c r="CL19" i="10"/>
  <c r="CM19" i="10"/>
  <c r="CN19" i="10"/>
  <c r="CO19" i="10"/>
  <c r="CP19" i="10"/>
  <c r="CQ19" i="10"/>
  <c r="CR19" i="10"/>
  <c r="CJ20" i="10"/>
  <c r="CK20" i="10"/>
  <c r="CL20" i="10"/>
  <c r="CM20" i="10"/>
  <c r="CN20" i="10"/>
  <c r="CO20" i="10"/>
  <c r="CP20" i="10"/>
  <c r="CQ20" i="10"/>
  <c r="CR20" i="10"/>
  <c r="CJ21" i="10"/>
  <c r="CK21" i="10"/>
  <c r="CL21" i="10"/>
  <c r="CM21" i="10"/>
  <c r="CN21" i="10"/>
  <c r="CO21" i="10"/>
  <c r="CP21" i="10"/>
  <c r="CQ21" i="10"/>
  <c r="CR21" i="10"/>
  <c r="CJ22" i="10"/>
  <c r="CK22" i="10"/>
  <c r="CL22" i="10"/>
  <c r="CM22" i="10"/>
  <c r="CN22" i="10"/>
  <c r="CO22" i="10"/>
  <c r="CP22" i="10"/>
  <c r="CQ22" i="10"/>
  <c r="CR22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O43" i="10"/>
  <c r="S43" i="10"/>
  <c r="O44" i="10"/>
  <c r="S44" i="10"/>
  <c r="O45" i="10"/>
  <c r="S45" i="10"/>
  <c r="O46" i="10"/>
  <c r="S46" i="10"/>
  <c r="O47" i="10"/>
  <c r="S47" i="10"/>
  <c r="O48" i="10"/>
  <c r="S48" i="10"/>
  <c r="O49" i="10"/>
  <c r="S49" i="10"/>
  <c r="O50" i="10"/>
  <c r="S50" i="10"/>
  <c r="O51" i="10"/>
  <c r="S51" i="10"/>
  <c r="O52" i="10"/>
  <c r="S52" i="10"/>
  <c r="O53" i="10"/>
  <c r="S53" i="10"/>
  <c r="BZ11" i="2"/>
  <c r="BY11" i="2"/>
  <c r="BX11" i="2"/>
  <c r="BW11" i="2"/>
  <c r="BW9" i="2"/>
  <c r="BX9" i="2"/>
  <c r="BY9" i="2"/>
  <c r="BZ9" i="2"/>
  <c r="BI11" i="2"/>
  <c r="BV11" i="2" s="1"/>
  <c r="BI9" i="2"/>
  <c r="BV9" i="2" s="1"/>
  <c r="C5" i="11"/>
  <c r="K5" i="11" s="1"/>
  <c r="AJ8" i="10"/>
  <c r="G16" i="10" s="1"/>
  <c r="AJ9" i="10"/>
  <c r="AI6" i="2"/>
  <c r="P7" i="12" s="1"/>
  <c r="AJ6" i="2"/>
  <c r="Q7" i="12" s="1"/>
  <c r="AK6" i="2"/>
  <c r="R7" i="12" s="1"/>
  <c r="AI7" i="2"/>
  <c r="P8" i="12" s="1"/>
  <c r="AJ7" i="2"/>
  <c r="Q8" i="12" s="1"/>
  <c r="AK7" i="2"/>
  <c r="R8" i="12" s="1"/>
  <c r="AI8" i="2"/>
  <c r="H7" i="13" s="1"/>
  <c r="AJ8" i="2"/>
  <c r="Q9" i="12" s="1"/>
  <c r="AK8" i="2"/>
  <c r="R9" i="12" s="1"/>
  <c r="AI10" i="2"/>
  <c r="P11" i="12" s="1"/>
  <c r="AJ10" i="2"/>
  <c r="Q11" i="12" s="1"/>
  <c r="AK10" i="2"/>
  <c r="R11" i="12" s="1"/>
  <c r="AI11" i="2"/>
  <c r="P12" i="12" s="1"/>
  <c r="AJ11" i="2"/>
  <c r="Q12" i="12" s="1"/>
  <c r="AK11" i="2"/>
  <c r="R12" i="12" s="1"/>
  <c r="AI12" i="2"/>
  <c r="P13" i="12" s="1"/>
  <c r="AJ12" i="2"/>
  <c r="L8" i="13" s="1"/>
  <c r="AK12" i="2"/>
  <c r="L9" i="13" s="1"/>
  <c r="AI13" i="2"/>
  <c r="P14" i="12" s="1"/>
  <c r="AJ13" i="2"/>
  <c r="Q14" i="12" s="1"/>
  <c r="AK13" i="2"/>
  <c r="R14" i="12" s="1"/>
  <c r="AI14" i="2"/>
  <c r="N7" i="13" s="1"/>
  <c r="AJ14" i="2"/>
  <c r="Q15" i="12" s="1"/>
  <c r="AK14" i="2"/>
  <c r="R15" i="12" s="1"/>
  <c r="AI15" i="2"/>
  <c r="P16" i="12" s="1"/>
  <c r="AJ15" i="2"/>
  <c r="Q16" i="12" s="1"/>
  <c r="AK15" i="2"/>
  <c r="O9" i="13" s="1"/>
  <c r="AI16" i="2"/>
  <c r="P7" i="13" s="1"/>
  <c r="AJ16" i="2"/>
  <c r="Q17" i="12" s="1"/>
  <c r="AK16" i="2"/>
  <c r="R17" i="12" s="1"/>
  <c r="AI17" i="2"/>
  <c r="Q7" i="13" s="1"/>
  <c r="AJ17" i="2"/>
  <c r="Q18" i="12" s="1"/>
  <c r="AK17" i="2"/>
  <c r="R18" i="12" s="1"/>
  <c r="AI18" i="2"/>
  <c r="R7" i="13" s="1"/>
  <c r="AJ18" i="2"/>
  <c r="Q19" i="12" s="1"/>
  <c r="AK18" i="2"/>
  <c r="R19" i="12" s="1"/>
  <c r="C21" i="12"/>
  <c r="C20" i="12"/>
  <c r="C19" i="12"/>
  <c r="C15" i="12"/>
  <c r="C37" i="12" s="1"/>
  <c r="C14" i="12"/>
  <c r="C36" i="12" s="1"/>
  <c r="C10" i="12"/>
  <c r="C9" i="12"/>
  <c r="C8" i="12"/>
  <c r="C4" i="12"/>
  <c r="C5" i="12" s="1"/>
  <c r="G33" i="10"/>
  <c r="H33" i="10" s="1"/>
  <c r="G39" i="10"/>
  <c r="H39" i="10" s="1"/>
  <c r="G40" i="10"/>
  <c r="H40" i="10" s="1"/>
  <c r="G41" i="10"/>
  <c r="H41" i="10" s="1"/>
  <c r="G42" i="10"/>
  <c r="H42" i="10" s="1"/>
  <c r="G43" i="10"/>
  <c r="H43" i="10" s="1"/>
  <c r="G44" i="10"/>
  <c r="H44" i="10" s="1"/>
  <c r="G45" i="10"/>
  <c r="H45" i="10" s="1"/>
  <c r="AJ5" i="10"/>
  <c r="AJ6" i="10"/>
  <c r="AJ7" i="10"/>
  <c r="AJ10" i="10"/>
  <c r="G17" i="10" s="1"/>
  <c r="AJ11" i="10"/>
  <c r="AJ12" i="10"/>
  <c r="AJ13" i="10"/>
  <c r="AJ14" i="10"/>
  <c r="AJ15" i="10"/>
  <c r="AJ16" i="10"/>
  <c r="AJ17" i="10"/>
  <c r="AJ18" i="10"/>
  <c r="AJ19" i="10"/>
  <c r="AJ20" i="10"/>
  <c r="AJ21" i="10"/>
  <c r="AJ22" i="10"/>
  <c r="AJ23" i="10"/>
  <c r="AJ24" i="10"/>
  <c r="AJ25" i="10"/>
  <c r="AJ26" i="10"/>
  <c r="AJ27" i="10"/>
  <c r="AJ28" i="10"/>
  <c r="AJ29" i="10"/>
  <c r="AJ30" i="10"/>
  <c r="AJ31" i="10"/>
  <c r="AJ32" i="10"/>
  <c r="AJ33" i="10"/>
  <c r="AJ34" i="10"/>
  <c r="AJ35" i="10"/>
  <c r="AJ36" i="10"/>
  <c r="AJ37" i="10"/>
  <c r="AJ38" i="10"/>
  <c r="AJ39" i="10"/>
  <c r="AJ40" i="10"/>
  <c r="AJ41" i="10"/>
  <c r="AJ42" i="10"/>
  <c r="AJ43" i="10"/>
  <c r="AJ44" i="10"/>
  <c r="AJ45" i="10"/>
  <c r="AJ46" i="10"/>
  <c r="AJ47" i="10"/>
  <c r="AJ48" i="10"/>
  <c r="AJ49" i="10"/>
  <c r="AJ50" i="10"/>
  <c r="AJ51" i="10"/>
  <c r="AJ52" i="10"/>
  <c r="AJ53" i="10"/>
  <c r="AJ4" i="10"/>
  <c r="S29" i="10"/>
  <c r="S4" i="10"/>
  <c r="S5" i="10"/>
  <c r="S6" i="10"/>
  <c r="R31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7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G12" i="10" s="1"/>
  <c r="S26" i="10"/>
  <c r="S27" i="10"/>
  <c r="S28" i="10"/>
  <c r="S30" i="10"/>
  <c r="S31" i="10"/>
  <c r="S32" i="10"/>
  <c r="S33" i="10"/>
  <c r="S34" i="10"/>
  <c r="S35" i="10"/>
  <c r="G28" i="10" s="1"/>
  <c r="H28" i="10" s="1"/>
  <c r="S36" i="10"/>
  <c r="G29" i="10" s="1"/>
  <c r="H29" i="10" s="1"/>
  <c r="S37" i="10"/>
  <c r="G30" i="10" s="1"/>
  <c r="H30" i="10" s="1"/>
  <c r="S38" i="10"/>
  <c r="G31" i="10" s="1"/>
  <c r="H31" i="10" s="1"/>
  <c r="S39" i="10"/>
  <c r="G34" i="10" s="1"/>
  <c r="H34" i="10" s="1"/>
  <c r="S40" i="10"/>
  <c r="G35" i="10" s="1"/>
  <c r="H35" i="10" s="1"/>
  <c r="S41" i="10"/>
  <c r="G36" i="10" s="1"/>
  <c r="H36" i="10" s="1"/>
  <c r="S42" i="10"/>
  <c r="G37" i="10" s="1"/>
  <c r="H37" i="10" s="1"/>
  <c r="C5" i="10"/>
  <c r="F8" i="10" s="1"/>
  <c r="H8" i="10" s="1"/>
  <c r="C6" i="10"/>
  <c r="F9" i="10" s="1"/>
  <c r="C7" i="10"/>
  <c r="F10" i="10" s="1"/>
  <c r="F13" i="10" s="1"/>
  <c r="C8" i="10"/>
  <c r="C9" i="10"/>
  <c r="C10" i="10"/>
  <c r="F19" i="10" s="1"/>
  <c r="C11" i="10"/>
  <c r="F20" i="10" s="1"/>
  <c r="C12" i="10"/>
  <c r="F21" i="10" s="1"/>
  <c r="C13" i="10"/>
  <c r="C14" i="10"/>
  <c r="C15" i="10"/>
  <c r="C16" i="10"/>
  <c r="C17" i="10"/>
  <c r="C18" i="10"/>
  <c r="C19" i="10"/>
  <c r="C20" i="10"/>
  <c r="C21" i="10"/>
  <c r="C22" i="10"/>
  <c r="C23" i="10"/>
  <c r="C24" i="10"/>
  <c r="C4" i="10"/>
  <c r="F4" i="10" s="1"/>
  <c r="F5" i="10" s="1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4" i="10"/>
  <c r="CB1" i="2"/>
  <c r="CC1" i="2"/>
  <c r="CD1" i="2"/>
  <c r="CE1" i="2"/>
  <c r="CF1" i="2"/>
  <c r="CA1" i="2"/>
  <c r="G8" i="10"/>
  <c r="G14" i="10"/>
  <c r="O5" i="10"/>
  <c r="Q5" i="10" s="1"/>
  <c r="O6" i="10"/>
  <c r="O20" i="10"/>
  <c r="O21" i="10"/>
  <c r="O22" i="10"/>
  <c r="O24" i="10"/>
  <c r="O25" i="10"/>
  <c r="O26" i="10"/>
  <c r="O28" i="10"/>
  <c r="O29" i="10"/>
  <c r="O30" i="10"/>
  <c r="O35" i="10"/>
  <c r="O36" i="10"/>
  <c r="O37" i="10"/>
  <c r="O38" i="10"/>
  <c r="O39" i="10"/>
  <c r="O40" i="10"/>
  <c r="O41" i="10"/>
  <c r="O42" i="10"/>
  <c r="O4" i="10"/>
  <c r="Q4" i="10" s="1"/>
  <c r="Q23" i="10"/>
  <c r="QO1" i="10"/>
  <c r="QO2" i="10" s="1"/>
  <c r="QT2" i="10" s="1"/>
  <c r="QN1" i="10"/>
  <c r="QN2" i="10" s="1"/>
  <c r="QS2" i="10" s="1"/>
  <c r="QM1" i="10"/>
  <c r="QM2" i="10" s="1"/>
  <c r="QR2" i="10" s="1"/>
  <c r="QL1" i="10"/>
  <c r="QL2" i="10" s="1"/>
  <c r="QQ2" i="10" s="1"/>
  <c r="QK1" i="10"/>
  <c r="QK2" i="10" s="1"/>
  <c r="QP2" i="10" s="1"/>
  <c r="NP4" i="10"/>
  <c r="NQ4" i="10"/>
  <c r="NR4" i="10"/>
  <c r="NS4" i="10"/>
  <c r="NT4" i="10"/>
  <c r="NU4" i="10"/>
  <c r="NV4" i="10"/>
  <c r="NW4" i="10"/>
  <c r="NX4" i="10"/>
  <c r="NY4" i="10"/>
  <c r="NZ4" i="10"/>
  <c r="OA4" i="10"/>
  <c r="OB4" i="10"/>
  <c r="OC4" i="10"/>
  <c r="OD4" i="10"/>
  <c r="OE4" i="10"/>
  <c r="OF4" i="10"/>
  <c r="OG4" i="10"/>
  <c r="OH4" i="10"/>
  <c r="OI4" i="10"/>
  <c r="OJ4" i="10"/>
  <c r="OK4" i="10"/>
  <c r="OL4" i="10"/>
  <c r="OM4" i="10"/>
  <c r="ON4" i="10"/>
  <c r="OO4" i="10"/>
  <c r="OP4" i="10"/>
  <c r="OQ4" i="10"/>
  <c r="OR4" i="10"/>
  <c r="OS4" i="10"/>
  <c r="OT4" i="10"/>
  <c r="OU4" i="10"/>
  <c r="OV4" i="10"/>
  <c r="OW4" i="10"/>
  <c r="OX4" i="10"/>
  <c r="OY4" i="10"/>
  <c r="OZ4" i="10"/>
  <c r="PA4" i="10"/>
  <c r="PB4" i="10"/>
  <c r="PC4" i="10"/>
  <c r="PN4" i="10"/>
  <c r="PO4" i="10"/>
  <c r="PP4" i="10"/>
  <c r="PQ4" i="10"/>
  <c r="PR4" i="10"/>
  <c r="PS4" i="10"/>
  <c r="PT4" i="10"/>
  <c r="PU4" i="10"/>
  <c r="PV4" i="10"/>
  <c r="PW4" i="10"/>
  <c r="PX4" i="10"/>
  <c r="PY4" i="10"/>
  <c r="PZ4" i="10"/>
  <c r="QA4" i="10"/>
  <c r="QB4" i="10"/>
  <c r="QC4" i="10"/>
  <c r="QD4" i="10"/>
  <c r="QE4" i="10"/>
  <c r="QF4" i="10"/>
  <c r="QG4" i="10"/>
  <c r="KX4" i="10"/>
  <c r="KY4" i="10"/>
  <c r="KZ4" i="10"/>
  <c r="LA4" i="10"/>
  <c r="LB4" i="10"/>
  <c r="LC4" i="10"/>
  <c r="LD4" i="10"/>
  <c r="LE4" i="10"/>
  <c r="LF4" i="10"/>
  <c r="LG4" i="10"/>
  <c r="LH4" i="10"/>
  <c r="LI4" i="10"/>
  <c r="LJ4" i="10"/>
  <c r="LK4" i="10"/>
  <c r="LL4" i="10"/>
  <c r="LM4" i="10"/>
  <c r="LN4" i="10"/>
  <c r="LO4" i="10"/>
  <c r="LP4" i="10"/>
  <c r="LQ4" i="10"/>
  <c r="LR4" i="10"/>
  <c r="LS4" i="10"/>
  <c r="LT4" i="10"/>
  <c r="LU4" i="10"/>
  <c r="LV4" i="10"/>
  <c r="LW4" i="10"/>
  <c r="LX4" i="10"/>
  <c r="LY4" i="10"/>
  <c r="LZ4" i="10"/>
  <c r="MA4" i="10"/>
  <c r="MB4" i="10"/>
  <c r="MC4" i="10"/>
  <c r="MD4" i="10"/>
  <c r="ME4" i="10"/>
  <c r="MF4" i="10"/>
  <c r="MG4" i="10"/>
  <c r="MH4" i="10"/>
  <c r="MI4" i="10"/>
  <c r="MJ4" i="10"/>
  <c r="MK4" i="10"/>
  <c r="MV4" i="10"/>
  <c r="MW4" i="10"/>
  <c r="MX4" i="10"/>
  <c r="MY4" i="10"/>
  <c r="MZ4" i="10"/>
  <c r="NA4" i="10"/>
  <c r="NB4" i="10"/>
  <c r="NC4" i="10"/>
  <c r="ND4" i="10"/>
  <c r="NE4" i="10"/>
  <c r="NF4" i="10"/>
  <c r="NG4" i="10"/>
  <c r="NH4" i="10"/>
  <c r="NI4" i="10"/>
  <c r="NJ4" i="10"/>
  <c r="NK4" i="10"/>
  <c r="NL4" i="10"/>
  <c r="NM4" i="10"/>
  <c r="NN4" i="10"/>
  <c r="NO4" i="10"/>
  <c r="IF4" i="10"/>
  <c r="IG4" i="10"/>
  <c r="IH4" i="10"/>
  <c r="II4" i="10"/>
  <c r="IJ4" i="10"/>
  <c r="IK4" i="10"/>
  <c r="IL4" i="10"/>
  <c r="IM4" i="10"/>
  <c r="IN4" i="10"/>
  <c r="IO4" i="10"/>
  <c r="IP4" i="10"/>
  <c r="IQ4" i="10"/>
  <c r="IR4" i="10"/>
  <c r="IS4" i="10"/>
  <c r="IT4" i="10"/>
  <c r="IU4" i="10"/>
  <c r="IV4" i="10"/>
  <c r="IW4" i="10"/>
  <c r="IX4" i="10"/>
  <c r="IY4" i="10"/>
  <c r="IZ4" i="10"/>
  <c r="JA4" i="10"/>
  <c r="JB4" i="10"/>
  <c r="JC4" i="10"/>
  <c r="JD4" i="10"/>
  <c r="JE4" i="10"/>
  <c r="JF4" i="10"/>
  <c r="JG4" i="10"/>
  <c r="JH4" i="10"/>
  <c r="JI4" i="10"/>
  <c r="JJ4" i="10"/>
  <c r="JK4" i="10"/>
  <c r="JL4" i="10"/>
  <c r="JM4" i="10"/>
  <c r="JN4" i="10"/>
  <c r="JO4" i="10"/>
  <c r="JP4" i="10"/>
  <c r="JQ4" i="10"/>
  <c r="JR4" i="10"/>
  <c r="JS4" i="10"/>
  <c r="KD4" i="10"/>
  <c r="KE4" i="10"/>
  <c r="KF4" i="10"/>
  <c r="KG4" i="10"/>
  <c r="KH4" i="10"/>
  <c r="KI4" i="10"/>
  <c r="KJ4" i="10"/>
  <c r="KK4" i="10"/>
  <c r="KL4" i="10"/>
  <c r="KM4" i="10"/>
  <c r="KN4" i="10"/>
  <c r="KO4" i="10"/>
  <c r="KP4" i="10"/>
  <c r="KQ4" i="10"/>
  <c r="KR4" i="10"/>
  <c r="KS4" i="10"/>
  <c r="KT4" i="10"/>
  <c r="KU4" i="10"/>
  <c r="KV4" i="10"/>
  <c r="KW4" i="10"/>
  <c r="FN4" i="10"/>
  <c r="FO4" i="10"/>
  <c r="FP4" i="10"/>
  <c r="FQ4" i="10"/>
  <c r="FR4" i="10"/>
  <c r="FS4" i="10"/>
  <c r="FT4" i="10"/>
  <c r="FU4" i="10"/>
  <c r="FV4" i="10"/>
  <c r="FW4" i="10"/>
  <c r="FX4" i="10"/>
  <c r="FY4" i="10"/>
  <c r="FZ4" i="10"/>
  <c r="GA4" i="10"/>
  <c r="GB4" i="10"/>
  <c r="GC4" i="10"/>
  <c r="GD4" i="10"/>
  <c r="GE4" i="10"/>
  <c r="GF4" i="10"/>
  <c r="GG4" i="10"/>
  <c r="GH4" i="10"/>
  <c r="GI4" i="10"/>
  <c r="GJ4" i="10"/>
  <c r="GK4" i="10"/>
  <c r="GL4" i="10"/>
  <c r="GM4" i="10"/>
  <c r="GN4" i="10"/>
  <c r="GO4" i="10"/>
  <c r="GP4" i="10"/>
  <c r="GQ4" i="10"/>
  <c r="GR4" i="10"/>
  <c r="GS4" i="10"/>
  <c r="GT4" i="10"/>
  <c r="GU4" i="10"/>
  <c r="GV4" i="10"/>
  <c r="GW4" i="10"/>
  <c r="GX4" i="10"/>
  <c r="GY4" i="10"/>
  <c r="GZ4" i="10"/>
  <c r="HA4" i="10"/>
  <c r="HL4" i="10"/>
  <c r="HM4" i="10"/>
  <c r="HN4" i="10"/>
  <c r="HO4" i="10"/>
  <c r="HP4" i="10"/>
  <c r="HQ4" i="10"/>
  <c r="HR4" i="10"/>
  <c r="HS4" i="10"/>
  <c r="HT4" i="10"/>
  <c r="HU4" i="10"/>
  <c r="HV4" i="10"/>
  <c r="HW4" i="10"/>
  <c r="HX4" i="10"/>
  <c r="HY4" i="10"/>
  <c r="HZ4" i="10"/>
  <c r="IA4" i="10"/>
  <c r="IB4" i="10"/>
  <c r="IC4" i="10"/>
  <c r="ID4" i="10"/>
  <c r="IE4" i="10"/>
  <c r="EU4" i="10"/>
  <c r="EV4" i="10"/>
  <c r="EW4" i="10"/>
  <c r="EX4" i="10"/>
  <c r="EY4" i="10"/>
  <c r="EZ4" i="10"/>
  <c r="FA4" i="10"/>
  <c r="FB4" i="10"/>
  <c r="FC4" i="10"/>
  <c r="FD4" i="10"/>
  <c r="FE4" i="10"/>
  <c r="FF4" i="10"/>
  <c r="FG4" i="10"/>
  <c r="FH4" i="10"/>
  <c r="FI4" i="10"/>
  <c r="FJ4" i="10"/>
  <c r="FK4" i="10"/>
  <c r="FL4" i="10"/>
  <c r="FM4" i="10"/>
  <c r="ET4" i="10"/>
  <c r="CA4" i="10"/>
  <c r="CB4" i="10"/>
  <c r="CC4" i="10"/>
  <c r="CD4" i="10"/>
  <c r="CE4" i="10"/>
  <c r="CF4" i="10"/>
  <c r="CG4" i="10"/>
  <c r="CH4" i="10"/>
  <c r="CI4" i="10"/>
  <c r="CA5" i="10"/>
  <c r="CB5" i="10"/>
  <c r="CC5" i="10"/>
  <c r="CD5" i="10"/>
  <c r="CE5" i="10"/>
  <c r="CF5" i="10"/>
  <c r="CG5" i="10"/>
  <c r="CH5" i="10"/>
  <c r="CI5" i="10"/>
  <c r="CA6" i="10"/>
  <c r="CB6" i="10"/>
  <c r="CC6" i="10"/>
  <c r="CD6" i="10"/>
  <c r="CE6" i="10"/>
  <c r="CF6" i="10"/>
  <c r="CG6" i="10"/>
  <c r="CH6" i="10"/>
  <c r="CI6" i="10"/>
  <c r="CA7" i="10"/>
  <c r="CB7" i="10"/>
  <c r="CC7" i="10"/>
  <c r="CD7" i="10"/>
  <c r="CE7" i="10"/>
  <c r="CF7" i="10"/>
  <c r="CG7" i="10"/>
  <c r="CH7" i="10"/>
  <c r="CI7" i="10"/>
  <c r="CA8" i="10"/>
  <c r="CB8" i="10"/>
  <c r="CC8" i="10"/>
  <c r="CD8" i="10"/>
  <c r="CE8" i="10"/>
  <c r="CF8" i="10"/>
  <c r="CG8" i="10"/>
  <c r="CH8" i="10"/>
  <c r="CI8" i="10"/>
  <c r="CA9" i="10"/>
  <c r="CB9" i="10"/>
  <c r="CC9" i="10"/>
  <c r="CD9" i="10"/>
  <c r="CE9" i="10"/>
  <c r="CF9" i="10"/>
  <c r="CG9" i="10"/>
  <c r="CH9" i="10"/>
  <c r="CI9" i="10"/>
  <c r="CA10" i="10"/>
  <c r="CB10" i="10"/>
  <c r="CC10" i="10"/>
  <c r="CD10" i="10"/>
  <c r="CE10" i="10"/>
  <c r="CF10" i="10"/>
  <c r="CG10" i="10"/>
  <c r="CH10" i="10"/>
  <c r="CI10" i="10"/>
  <c r="CA16" i="10"/>
  <c r="CB16" i="10"/>
  <c r="CC16" i="10"/>
  <c r="CD16" i="10"/>
  <c r="CE16" i="10"/>
  <c r="CF16" i="10"/>
  <c r="CG16" i="10"/>
  <c r="CH16" i="10"/>
  <c r="CI16" i="10"/>
  <c r="CA17" i="10"/>
  <c r="CB17" i="10"/>
  <c r="CC17" i="10"/>
  <c r="CD17" i="10"/>
  <c r="CE17" i="10"/>
  <c r="CF17" i="10"/>
  <c r="CG17" i="10"/>
  <c r="CH17" i="10"/>
  <c r="CI17" i="10"/>
  <c r="CA18" i="10"/>
  <c r="CB18" i="10"/>
  <c r="CC18" i="10"/>
  <c r="CD18" i="10"/>
  <c r="CE18" i="10"/>
  <c r="CF18" i="10"/>
  <c r="CG18" i="10"/>
  <c r="CH18" i="10"/>
  <c r="CI18" i="10"/>
  <c r="CA19" i="10"/>
  <c r="CB19" i="10"/>
  <c r="CC19" i="10"/>
  <c r="CD19" i="10"/>
  <c r="CE19" i="10"/>
  <c r="CF19" i="10"/>
  <c r="CG19" i="10"/>
  <c r="CH19" i="10"/>
  <c r="CI19" i="10"/>
  <c r="CA20" i="10"/>
  <c r="CB20" i="10"/>
  <c r="CC20" i="10"/>
  <c r="CD20" i="10"/>
  <c r="CE20" i="10"/>
  <c r="CF20" i="10"/>
  <c r="CG20" i="10"/>
  <c r="CH20" i="10"/>
  <c r="CI20" i="10"/>
  <c r="CA21" i="10"/>
  <c r="CB21" i="10"/>
  <c r="CC21" i="10"/>
  <c r="CD21" i="10"/>
  <c r="CE21" i="10"/>
  <c r="CF21" i="10"/>
  <c r="CG21" i="10"/>
  <c r="CH21" i="10"/>
  <c r="CI21" i="10"/>
  <c r="CA22" i="10"/>
  <c r="CB22" i="10"/>
  <c r="CC22" i="10"/>
  <c r="CD22" i="10"/>
  <c r="CE22" i="10"/>
  <c r="CF22" i="10"/>
  <c r="CG22" i="10"/>
  <c r="CH22" i="10"/>
  <c r="CI22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DW4" i="10"/>
  <c r="DX4" i="10"/>
  <c r="DY4" i="10"/>
  <c r="DZ4" i="10"/>
  <c r="EA4" i="10"/>
  <c r="EB4" i="10"/>
  <c r="EC4" i="10"/>
  <c r="ED4" i="10"/>
  <c r="EE4" i="10"/>
  <c r="EF4" i="10"/>
  <c r="EG4" i="10"/>
  <c r="EH4" i="10"/>
  <c r="EI4" i="10"/>
  <c r="CV4" i="10"/>
  <c r="AH53" i="10"/>
  <c r="AE53" i="10"/>
  <c r="AH52" i="10"/>
  <c r="AE52" i="10"/>
  <c r="AH51" i="10"/>
  <c r="AE51" i="10"/>
  <c r="AH50" i="10"/>
  <c r="AE46" i="10"/>
  <c r="AH45" i="10"/>
  <c r="AE36" i="10"/>
  <c r="AH35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BZ21" i="10"/>
  <c r="BY21" i="10"/>
  <c r="BX21" i="10"/>
  <c r="BW21" i="10"/>
  <c r="BV21" i="10"/>
  <c r="BU21" i="10"/>
  <c r="BT21" i="10"/>
  <c r="BS21" i="10"/>
  <c r="BR21" i="10"/>
  <c r="BQ21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BZ17" i="10"/>
  <c r="BY17" i="10"/>
  <c r="BX17" i="10"/>
  <c r="BW17" i="10"/>
  <c r="BV17" i="10"/>
  <c r="BU17" i="10"/>
  <c r="BT17" i="10"/>
  <c r="BS17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E26" i="10"/>
  <c r="N26" i="10"/>
  <c r="AH25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E16" i="10"/>
  <c r="N16" i="10"/>
  <c r="BZ9" i="10"/>
  <c r="BY9" i="10"/>
  <c r="BX9" i="10"/>
  <c r="BW9" i="10"/>
  <c r="BV9" i="10"/>
  <c r="BU9" i="10"/>
  <c r="BT9" i="10"/>
  <c r="BS9" i="10"/>
  <c r="BR9" i="10"/>
  <c r="BQ9" i="10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BZ8" i="10"/>
  <c r="BY8" i="10"/>
  <c r="BX8" i="10"/>
  <c r="BW8" i="10"/>
  <c r="BV8" i="10"/>
  <c r="BU8" i="10"/>
  <c r="BT8" i="10"/>
  <c r="BS8" i="10"/>
  <c r="BR8" i="10"/>
  <c r="BQ8" i="10"/>
  <c r="BP8" i="10"/>
  <c r="BO8" i="10"/>
  <c r="BN8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BZ7" i="10"/>
  <c r="BY7" i="10"/>
  <c r="BX7" i="10"/>
  <c r="BW7" i="10"/>
  <c r="BV7" i="10"/>
  <c r="BU7" i="10"/>
  <c r="BT7" i="10"/>
  <c r="BS7" i="10"/>
  <c r="BR7" i="10"/>
  <c r="BQ7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BZ6" i="10"/>
  <c r="BY6" i="10"/>
  <c r="BX6" i="10"/>
  <c r="BW6" i="10"/>
  <c r="BV6" i="10"/>
  <c r="BU6" i="10"/>
  <c r="BT6" i="10"/>
  <c r="BS6" i="10"/>
  <c r="BR6" i="10"/>
  <c r="BQ6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E6" i="10"/>
  <c r="N6" i="10"/>
  <c r="BZ4" i="10"/>
  <c r="BY4" i="10"/>
  <c r="BX4" i="10"/>
  <c r="BW4" i="10"/>
  <c r="BV4" i="10"/>
  <c r="BU4" i="10"/>
  <c r="BT4" i="10"/>
  <c r="BS4" i="10"/>
  <c r="BR4" i="10"/>
  <c r="BQ4" i="10"/>
  <c r="BP4" i="10"/>
  <c r="BO4" i="10"/>
  <c r="BN4" i="10"/>
  <c r="BM4" i="10"/>
  <c r="BL4" i="10"/>
  <c r="BK4" i="10"/>
  <c r="BJ4" i="10"/>
  <c r="BI4" i="10"/>
  <c r="BH4" i="10"/>
  <c r="BG4" i="10"/>
  <c r="BF4" i="10"/>
  <c r="BE4" i="10"/>
  <c r="BD4" i="10"/>
  <c r="BC4" i="10"/>
  <c r="BB4" i="10"/>
  <c r="BA4" i="10"/>
  <c r="AZ4" i="10"/>
  <c r="AY4" i="10"/>
  <c r="AX4" i="10"/>
  <c r="AW4" i="10"/>
  <c r="AV4" i="10"/>
  <c r="AD1" i="12"/>
  <c r="AC1" i="12"/>
  <c r="AB1" i="12"/>
  <c r="AA1" i="12"/>
  <c r="Z1" i="12"/>
  <c r="AU18" i="7"/>
  <c r="AW18" i="7"/>
  <c r="AY18" i="7"/>
  <c r="BA18" i="7"/>
  <c r="BC18" i="7"/>
  <c r="AU19" i="7"/>
  <c r="AW19" i="7"/>
  <c r="AY19" i="7"/>
  <c r="BA19" i="7"/>
  <c r="BC19" i="7"/>
  <c r="AU20" i="7"/>
  <c r="AW20" i="7"/>
  <c r="AY20" i="7"/>
  <c r="BA20" i="7"/>
  <c r="BC20" i="7"/>
  <c r="AU21" i="7"/>
  <c r="AW21" i="7"/>
  <c r="AY21" i="7"/>
  <c r="BA21" i="7"/>
  <c r="BC21" i="7"/>
  <c r="AU15" i="7"/>
  <c r="AW15" i="7"/>
  <c r="AY15" i="7"/>
  <c r="BA15" i="7"/>
  <c r="BC15" i="7"/>
  <c r="AU16" i="7"/>
  <c r="AW16" i="7"/>
  <c r="AY16" i="7"/>
  <c r="BA16" i="7"/>
  <c r="BC16" i="7"/>
  <c r="AU17" i="7"/>
  <c r="AW17" i="7"/>
  <c r="AY17" i="7"/>
  <c r="BA17" i="7"/>
  <c r="BC17" i="7"/>
  <c r="AU6" i="7"/>
  <c r="AW6" i="7"/>
  <c r="AY6" i="7"/>
  <c r="BA6" i="7"/>
  <c r="BC6" i="7"/>
  <c r="AU7" i="7"/>
  <c r="AW7" i="7"/>
  <c r="AY7" i="7"/>
  <c r="BA7" i="7"/>
  <c r="BC7" i="7"/>
  <c r="AU8" i="7"/>
  <c r="AW8" i="7"/>
  <c r="AY8" i="7"/>
  <c r="BA8" i="7"/>
  <c r="BC8" i="7"/>
  <c r="AU9" i="7"/>
  <c r="AW9" i="7"/>
  <c r="AY9" i="7"/>
  <c r="BA9" i="7"/>
  <c r="BC9" i="7"/>
  <c r="AU10" i="7"/>
  <c r="AW10" i="7"/>
  <c r="AY10" i="7"/>
  <c r="BA10" i="7"/>
  <c r="BC10" i="7"/>
  <c r="AU11" i="7"/>
  <c r="AW11" i="7"/>
  <c r="AY11" i="7"/>
  <c r="BA11" i="7"/>
  <c r="BC11" i="7"/>
  <c r="AU12" i="7"/>
  <c r="AW12" i="7"/>
  <c r="AY12" i="7"/>
  <c r="BA12" i="7"/>
  <c r="BC12" i="7"/>
  <c r="AU13" i="7"/>
  <c r="AW13" i="7"/>
  <c r="AY13" i="7"/>
  <c r="BA13" i="7"/>
  <c r="BC13" i="7"/>
  <c r="AU14" i="7"/>
  <c r="AW14" i="7"/>
  <c r="AY14" i="7"/>
  <c r="BA14" i="7"/>
  <c r="BC14" i="7"/>
  <c r="BC5" i="7"/>
  <c r="BA5" i="7"/>
  <c r="AY5" i="7"/>
  <c r="AW5" i="7"/>
  <c r="AU5" i="7"/>
  <c r="AH16" i="10"/>
  <c r="AH17" i="10"/>
  <c r="AH18" i="10"/>
  <c r="AH19" i="10"/>
  <c r="AH20" i="10"/>
  <c r="AH21" i="10"/>
  <c r="AH22" i="10"/>
  <c r="AH23" i="10"/>
  <c r="AH24" i="10"/>
  <c r="AH26" i="10"/>
  <c r="AH27" i="10"/>
  <c r="AH28" i="10"/>
  <c r="AH29" i="10"/>
  <c r="AH30" i="10"/>
  <c r="AH31" i="10"/>
  <c r="AH32" i="10"/>
  <c r="AH33" i="10"/>
  <c r="AH34" i="10"/>
  <c r="AH36" i="10"/>
  <c r="AH37" i="10"/>
  <c r="AH38" i="10"/>
  <c r="AH39" i="10"/>
  <c r="AH40" i="10"/>
  <c r="AH41" i="10"/>
  <c r="AH42" i="10"/>
  <c r="AH43" i="10"/>
  <c r="AH44" i="10"/>
  <c r="AH46" i="10"/>
  <c r="AH47" i="10"/>
  <c r="AH48" i="10"/>
  <c r="AH49" i="10"/>
  <c r="AF6" i="7"/>
  <c r="AG6" i="7"/>
  <c r="AH6" i="7"/>
  <c r="AI6" i="7"/>
  <c r="AJ6" i="7"/>
  <c r="AF7" i="7"/>
  <c r="AG7" i="7"/>
  <c r="AH7" i="7"/>
  <c r="AI7" i="7"/>
  <c r="AJ7" i="7"/>
  <c r="AF8" i="7"/>
  <c r="AG8" i="7"/>
  <c r="AH8" i="7"/>
  <c r="AI8" i="7"/>
  <c r="AJ8" i="7"/>
  <c r="AF9" i="7"/>
  <c r="AG9" i="7"/>
  <c r="AH9" i="7"/>
  <c r="AI9" i="7"/>
  <c r="AJ9" i="7"/>
  <c r="AF10" i="7"/>
  <c r="AG10" i="7"/>
  <c r="AH10" i="7"/>
  <c r="AI10" i="7"/>
  <c r="AJ10" i="7"/>
  <c r="AF11" i="7"/>
  <c r="AG11" i="7"/>
  <c r="AH11" i="7"/>
  <c r="AI11" i="7"/>
  <c r="AJ11" i="7"/>
  <c r="AF12" i="7"/>
  <c r="AG12" i="7"/>
  <c r="AH12" i="7"/>
  <c r="AI12" i="7"/>
  <c r="AJ12" i="7"/>
  <c r="AF13" i="7"/>
  <c r="AG13" i="7"/>
  <c r="AH13" i="7"/>
  <c r="AI13" i="7"/>
  <c r="AJ13" i="7"/>
  <c r="AF14" i="7"/>
  <c r="AG14" i="7"/>
  <c r="AH14" i="7"/>
  <c r="AI14" i="7"/>
  <c r="AJ14" i="7"/>
  <c r="AF15" i="7"/>
  <c r="AG15" i="7"/>
  <c r="AH15" i="7"/>
  <c r="AI15" i="7"/>
  <c r="AJ15" i="7"/>
  <c r="AF16" i="7"/>
  <c r="AG16" i="7"/>
  <c r="AH16" i="7"/>
  <c r="AI16" i="7"/>
  <c r="AJ16" i="7"/>
  <c r="AF17" i="7"/>
  <c r="AG17" i="7"/>
  <c r="AH17" i="7"/>
  <c r="AI17" i="7"/>
  <c r="AJ17" i="7"/>
  <c r="AF18" i="7"/>
  <c r="AG18" i="7"/>
  <c r="AH18" i="7"/>
  <c r="AI18" i="7"/>
  <c r="AJ18" i="7"/>
  <c r="AF19" i="7"/>
  <c r="AG19" i="7"/>
  <c r="AH19" i="7"/>
  <c r="AI19" i="7"/>
  <c r="AJ19" i="7"/>
  <c r="AF20" i="7"/>
  <c r="AG20" i="7"/>
  <c r="AH20" i="7"/>
  <c r="AI20" i="7"/>
  <c r="AJ20" i="7"/>
  <c r="AF21" i="7"/>
  <c r="AG21" i="7"/>
  <c r="AH21" i="7"/>
  <c r="AI21" i="7"/>
  <c r="AJ21" i="7"/>
  <c r="AF22" i="7"/>
  <c r="AG22" i="7"/>
  <c r="AH22" i="7"/>
  <c r="AI22" i="7"/>
  <c r="AJ22" i="7"/>
  <c r="AF23" i="7"/>
  <c r="AG23" i="7"/>
  <c r="AH23" i="7"/>
  <c r="AI23" i="7"/>
  <c r="AJ23" i="7"/>
  <c r="AF24" i="7"/>
  <c r="AG24" i="7"/>
  <c r="AH24" i="7"/>
  <c r="AI24" i="7"/>
  <c r="AJ24" i="7"/>
  <c r="AF25" i="7"/>
  <c r="AG25" i="7"/>
  <c r="AH25" i="7"/>
  <c r="AI25" i="7"/>
  <c r="AJ25" i="7"/>
  <c r="AF26" i="7"/>
  <c r="AG26" i="7"/>
  <c r="AH26" i="7"/>
  <c r="AI26" i="7"/>
  <c r="AJ26" i="7"/>
  <c r="AF27" i="7"/>
  <c r="AG27" i="7"/>
  <c r="AH27" i="7"/>
  <c r="AI27" i="7"/>
  <c r="AJ27" i="7"/>
  <c r="AF28" i="7"/>
  <c r="AG28" i="7"/>
  <c r="AH28" i="7"/>
  <c r="AI28" i="7"/>
  <c r="AJ28" i="7"/>
  <c r="AF29" i="7"/>
  <c r="AG29" i="7"/>
  <c r="AH29" i="7"/>
  <c r="AI29" i="7"/>
  <c r="AJ29" i="7"/>
  <c r="AF30" i="7"/>
  <c r="AG30" i="7"/>
  <c r="AH30" i="7"/>
  <c r="AI30" i="7"/>
  <c r="AJ30" i="7"/>
  <c r="AF31" i="7"/>
  <c r="AG31" i="7"/>
  <c r="AH31" i="7"/>
  <c r="AI31" i="7"/>
  <c r="AJ31" i="7"/>
  <c r="AF32" i="7"/>
  <c r="AG32" i="7"/>
  <c r="AH32" i="7"/>
  <c r="AI32" i="7"/>
  <c r="AJ32" i="7"/>
  <c r="AF33" i="7"/>
  <c r="AG33" i="7"/>
  <c r="AH33" i="7"/>
  <c r="AI33" i="7"/>
  <c r="AJ33" i="7"/>
  <c r="AF34" i="7"/>
  <c r="AG34" i="7"/>
  <c r="AH34" i="7"/>
  <c r="AI34" i="7"/>
  <c r="AJ34" i="7"/>
  <c r="AF35" i="7"/>
  <c r="AG35" i="7"/>
  <c r="AH35" i="7"/>
  <c r="AI35" i="7"/>
  <c r="AJ35" i="7"/>
  <c r="AF36" i="7"/>
  <c r="AG36" i="7"/>
  <c r="AH36" i="7"/>
  <c r="AI36" i="7"/>
  <c r="AJ36" i="7"/>
  <c r="AF37" i="7"/>
  <c r="AG37" i="7"/>
  <c r="AH37" i="7"/>
  <c r="AI37" i="7"/>
  <c r="AJ37" i="7"/>
  <c r="AF38" i="7"/>
  <c r="AG38" i="7"/>
  <c r="AH38" i="7"/>
  <c r="AI38" i="7"/>
  <c r="AJ38" i="7"/>
  <c r="AF39" i="7"/>
  <c r="AG39" i="7"/>
  <c r="AH39" i="7"/>
  <c r="AI39" i="7"/>
  <c r="AJ39" i="7"/>
  <c r="AF40" i="7"/>
  <c r="AG40" i="7"/>
  <c r="AH40" i="7"/>
  <c r="AI40" i="7"/>
  <c r="AJ40" i="7"/>
  <c r="AF41" i="7"/>
  <c r="AG41" i="7"/>
  <c r="AH41" i="7"/>
  <c r="AI41" i="7"/>
  <c r="AJ41" i="7"/>
  <c r="AF42" i="7"/>
  <c r="AG42" i="7"/>
  <c r="AH42" i="7"/>
  <c r="AI42" i="7"/>
  <c r="AJ42" i="7"/>
  <c r="AF43" i="7"/>
  <c r="AG43" i="7"/>
  <c r="AH43" i="7"/>
  <c r="AI43" i="7"/>
  <c r="AJ43" i="7"/>
  <c r="AF44" i="7"/>
  <c r="AG44" i="7"/>
  <c r="AH44" i="7"/>
  <c r="AI44" i="7"/>
  <c r="AJ44" i="7"/>
  <c r="AF45" i="7"/>
  <c r="AG45" i="7"/>
  <c r="AH45" i="7"/>
  <c r="AI45" i="7"/>
  <c r="AJ45" i="7"/>
  <c r="AF46" i="7"/>
  <c r="AG46" i="7"/>
  <c r="AH46" i="7"/>
  <c r="AI46" i="7"/>
  <c r="AJ46" i="7"/>
  <c r="AF47" i="7"/>
  <c r="AG47" i="7"/>
  <c r="AH47" i="7"/>
  <c r="AI47" i="7"/>
  <c r="AJ47" i="7"/>
  <c r="AF48" i="7"/>
  <c r="AG48" i="7"/>
  <c r="AH48" i="7"/>
  <c r="AI48" i="7"/>
  <c r="AJ48" i="7"/>
  <c r="AF49" i="7"/>
  <c r="AG49" i="7"/>
  <c r="AH49" i="7"/>
  <c r="AI49" i="7"/>
  <c r="AJ49" i="7"/>
  <c r="AF50" i="7"/>
  <c r="AG50" i="7"/>
  <c r="AH50" i="7"/>
  <c r="AI50" i="7"/>
  <c r="AJ50" i="7"/>
  <c r="AF51" i="7"/>
  <c r="AG51" i="7"/>
  <c r="AH51" i="7"/>
  <c r="AI51" i="7"/>
  <c r="AJ51" i="7"/>
  <c r="AF52" i="7"/>
  <c r="AG52" i="7"/>
  <c r="AH52" i="7"/>
  <c r="AI52" i="7"/>
  <c r="AJ52" i="7"/>
  <c r="AF53" i="7"/>
  <c r="AG53" i="7"/>
  <c r="AH53" i="7"/>
  <c r="AI53" i="7"/>
  <c r="AJ53" i="7"/>
  <c r="AF54" i="7"/>
  <c r="AG54" i="7"/>
  <c r="AH54" i="7"/>
  <c r="AI54" i="7"/>
  <c r="AJ54" i="7"/>
  <c r="AF55" i="7"/>
  <c r="AG55" i="7"/>
  <c r="AH55" i="7"/>
  <c r="AI55" i="7"/>
  <c r="AJ55" i="7"/>
  <c r="AF56" i="7"/>
  <c r="AG56" i="7"/>
  <c r="AH56" i="7"/>
  <c r="AI56" i="7"/>
  <c r="AJ56" i="7"/>
  <c r="AF57" i="7"/>
  <c r="AG57" i="7"/>
  <c r="AH57" i="7"/>
  <c r="AI57" i="7"/>
  <c r="AJ57" i="7"/>
  <c r="AF58" i="7"/>
  <c r="AG58" i="7"/>
  <c r="AH58" i="7"/>
  <c r="AI58" i="7"/>
  <c r="AJ58" i="7"/>
  <c r="AF59" i="7"/>
  <c r="AG59" i="7"/>
  <c r="AH59" i="7"/>
  <c r="AI59" i="7"/>
  <c r="AJ59" i="7"/>
  <c r="AF60" i="7"/>
  <c r="AG60" i="7"/>
  <c r="AH60" i="7"/>
  <c r="AI60" i="7"/>
  <c r="AJ60" i="7"/>
  <c r="AF61" i="7"/>
  <c r="AG61" i="7"/>
  <c r="AH61" i="7"/>
  <c r="AI61" i="7"/>
  <c r="AJ61" i="7"/>
  <c r="AF62" i="7"/>
  <c r="AG62" i="7"/>
  <c r="AH62" i="7"/>
  <c r="AI62" i="7"/>
  <c r="AJ62" i="7"/>
  <c r="AF63" i="7"/>
  <c r="AG63" i="7"/>
  <c r="AH63" i="7"/>
  <c r="AI63" i="7"/>
  <c r="AJ63" i="7"/>
  <c r="AF64" i="7"/>
  <c r="AG64" i="7"/>
  <c r="AH64" i="7"/>
  <c r="AI64" i="7"/>
  <c r="AJ64" i="7"/>
  <c r="AF65" i="7"/>
  <c r="AG65" i="7"/>
  <c r="AH65" i="7"/>
  <c r="AI65" i="7"/>
  <c r="AJ65" i="7"/>
  <c r="AF66" i="7"/>
  <c r="AG66" i="7"/>
  <c r="AH66" i="7"/>
  <c r="AI66" i="7"/>
  <c r="AJ66" i="7"/>
  <c r="AF67" i="7"/>
  <c r="AG67" i="7"/>
  <c r="AH67" i="7"/>
  <c r="AI67" i="7"/>
  <c r="AJ67" i="7"/>
  <c r="AF68" i="7"/>
  <c r="AG68" i="7"/>
  <c r="AH68" i="7"/>
  <c r="AI68" i="7"/>
  <c r="AJ68" i="7"/>
  <c r="AF69" i="7"/>
  <c r="AG69" i="7"/>
  <c r="AH69" i="7"/>
  <c r="AI69" i="7"/>
  <c r="AJ69" i="7"/>
  <c r="AF70" i="7"/>
  <c r="AG70" i="7"/>
  <c r="AH70" i="7"/>
  <c r="AI70" i="7"/>
  <c r="AJ70" i="7"/>
  <c r="AF71" i="7"/>
  <c r="AG71" i="7"/>
  <c r="AH71" i="7"/>
  <c r="AI71" i="7"/>
  <c r="AJ71" i="7"/>
  <c r="AF72" i="7"/>
  <c r="AG72" i="7"/>
  <c r="AH72" i="7"/>
  <c r="AI72" i="7"/>
  <c r="AJ72" i="7"/>
  <c r="AF73" i="7"/>
  <c r="AG73" i="7"/>
  <c r="AH73" i="7"/>
  <c r="AI73" i="7"/>
  <c r="AJ73" i="7"/>
  <c r="AF74" i="7"/>
  <c r="AG74" i="7"/>
  <c r="AH74" i="7"/>
  <c r="AI74" i="7"/>
  <c r="AJ74" i="7"/>
  <c r="AF75" i="7"/>
  <c r="AG75" i="7"/>
  <c r="AH75" i="7"/>
  <c r="AI75" i="7"/>
  <c r="AJ75" i="7"/>
  <c r="AF76" i="7"/>
  <c r="AG76" i="7"/>
  <c r="AH76" i="7"/>
  <c r="AI76" i="7"/>
  <c r="AJ76" i="7"/>
  <c r="AF77" i="7"/>
  <c r="AG77" i="7"/>
  <c r="AH77" i="7"/>
  <c r="AI77" i="7"/>
  <c r="AJ77" i="7"/>
  <c r="AF78" i="7"/>
  <c r="AG78" i="7"/>
  <c r="AH78" i="7"/>
  <c r="AI78" i="7"/>
  <c r="AJ78" i="7"/>
  <c r="AF79" i="7"/>
  <c r="AG79" i="7"/>
  <c r="AH79" i="7"/>
  <c r="AI79" i="7"/>
  <c r="AJ79" i="7"/>
  <c r="AF80" i="7"/>
  <c r="AG80" i="7"/>
  <c r="AH80" i="7"/>
  <c r="AI80" i="7"/>
  <c r="AJ80" i="7"/>
  <c r="AF81" i="7"/>
  <c r="AG81" i="7"/>
  <c r="AH81" i="7"/>
  <c r="AI81" i="7"/>
  <c r="AJ81" i="7"/>
  <c r="AF82" i="7"/>
  <c r="AG82" i="7"/>
  <c r="AH82" i="7"/>
  <c r="AI82" i="7"/>
  <c r="AJ82" i="7"/>
  <c r="AF83" i="7"/>
  <c r="AG83" i="7"/>
  <c r="AH83" i="7"/>
  <c r="AI83" i="7"/>
  <c r="AJ83" i="7"/>
  <c r="AF84" i="7"/>
  <c r="AG84" i="7"/>
  <c r="AH84" i="7"/>
  <c r="AI84" i="7"/>
  <c r="AJ84" i="7"/>
  <c r="AF85" i="7"/>
  <c r="AG85" i="7"/>
  <c r="AH85" i="7"/>
  <c r="AI85" i="7"/>
  <c r="AJ85" i="7"/>
  <c r="AF86" i="7"/>
  <c r="AG86" i="7"/>
  <c r="AH86" i="7"/>
  <c r="AI86" i="7"/>
  <c r="AJ86" i="7"/>
  <c r="AF87" i="7"/>
  <c r="AG87" i="7"/>
  <c r="AH87" i="7"/>
  <c r="AI87" i="7"/>
  <c r="AJ87" i="7"/>
  <c r="AF88" i="7"/>
  <c r="AG88" i="7"/>
  <c r="AH88" i="7"/>
  <c r="AI88" i="7"/>
  <c r="AJ88" i="7"/>
  <c r="AF89" i="7"/>
  <c r="AG89" i="7"/>
  <c r="AH89" i="7"/>
  <c r="AI89" i="7"/>
  <c r="AJ89" i="7"/>
  <c r="AF90" i="7"/>
  <c r="AG90" i="7"/>
  <c r="AH90" i="7"/>
  <c r="AI90" i="7"/>
  <c r="AJ90" i="7"/>
  <c r="AF91" i="7"/>
  <c r="AG91" i="7"/>
  <c r="AH91" i="7"/>
  <c r="AI91" i="7"/>
  <c r="AJ91" i="7"/>
  <c r="AF92" i="7"/>
  <c r="AG92" i="7"/>
  <c r="AH92" i="7"/>
  <c r="AI92" i="7"/>
  <c r="AJ92" i="7"/>
  <c r="AF93" i="7"/>
  <c r="AG93" i="7"/>
  <c r="AH93" i="7"/>
  <c r="AI93" i="7"/>
  <c r="AJ93" i="7"/>
  <c r="AF94" i="7"/>
  <c r="AG94" i="7"/>
  <c r="AH94" i="7"/>
  <c r="AI94" i="7"/>
  <c r="AJ94" i="7"/>
  <c r="AF95" i="7"/>
  <c r="AG95" i="7"/>
  <c r="AH95" i="7"/>
  <c r="AI95" i="7"/>
  <c r="AJ95" i="7"/>
  <c r="AF96" i="7"/>
  <c r="AG96" i="7"/>
  <c r="AH96" i="7"/>
  <c r="AI96" i="7"/>
  <c r="AJ96" i="7"/>
  <c r="AF97" i="7"/>
  <c r="AG97" i="7"/>
  <c r="AH97" i="7"/>
  <c r="AI97" i="7"/>
  <c r="AJ97" i="7"/>
  <c r="AF98" i="7"/>
  <c r="AG98" i="7"/>
  <c r="AH98" i="7"/>
  <c r="AI98" i="7"/>
  <c r="AJ98" i="7"/>
  <c r="AF99" i="7"/>
  <c r="AG99" i="7"/>
  <c r="AH99" i="7"/>
  <c r="AI99" i="7"/>
  <c r="AJ99" i="7"/>
  <c r="AF100" i="7"/>
  <c r="AG100" i="7"/>
  <c r="AH100" i="7"/>
  <c r="AI100" i="7"/>
  <c r="AJ100" i="7"/>
  <c r="AF101" i="7"/>
  <c r="AG101" i="7"/>
  <c r="AH101" i="7"/>
  <c r="AI101" i="7"/>
  <c r="AJ101" i="7"/>
  <c r="AF102" i="7"/>
  <c r="AG102" i="7"/>
  <c r="AH102" i="7"/>
  <c r="AI102" i="7"/>
  <c r="AJ102" i="7"/>
  <c r="AF103" i="7"/>
  <c r="AG103" i="7"/>
  <c r="AH103" i="7"/>
  <c r="AI103" i="7"/>
  <c r="AJ103" i="7"/>
  <c r="AF104" i="7"/>
  <c r="AG104" i="7"/>
  <c r="AH104" i="7"/>
  <c r="AI104" i="7"/>
  <c r="AJ104" i="7"/>
  <c r="AF105" i="7"/>
  <c r="AG105" i="7"/>
  <c r="AH105" i="7"/>
  <c r="AI105" i="7"/>
  <c r="AJ105" i="7"/>
  <c r="AF106" i="7"/>
  <c r="AG106" i="7"/>
  <c r="AH106" i="7"/>
  <c r="AI106" i="7"/>
  <c r="AJ106" i="7"/>
  <c r="AF107" i="7"/>
  <c r="AG107" i="7"/>
  <c r="AH107" i="7"/>
  <c r="AI107" i="7"/>
  <c r="AJ107" i="7"/>
  <c r="AF108" i="7"/>
  <c r="AG108" i="7"/>
  <c r="AH108" i="7"/>
  <c r="AI108" i="7"/>
  <c r="AJ108" i="7"/>
  <c r="AF109" i="7"/>
  <c r="AG109" i="7"/>
  <c r="AH109" i="7"/>
  <c r="AI109" i="7"/>
  <c r="AJ109" i="7"/>
  <c r="AF110" i="7"/>
  <c r="AG110" i="7"/>
  <c r="AH110" i="7"/>
  <c r="AI110" i="7"/>
  <c r="AJ110" i="7"/>
  <c r="AF111" i="7"/>
  <c r="AG111" i="7"/>
  <c r="AH111" i="7"/>
  <c r="AI111" i="7"/>
  <c r="AJ111" i="7"/>
  <c r="AF112" i="7"/>
  <c r="AG112" i="7"/>
  <c r="AH112" i="7"/>
  <c r="AI112" i="7"/>
  <c r="AJ112" i="7"/>
  <c r="AF113" i="7"/>
  <c r="AG113" i="7"/>
  <c r="AH113" i="7"/>
  <c r="AI113" i="7"/>
  <c r="AJ113" i="7"/>
  <c r="AG5" i="7"/>
  <c r="AH5" i="7"/>
  <c r="AI5" i="7"/>
  <c r="AJ5" i="7"/>
  <c r="AF5" i="7"/>
  <c r="F55" i="12"/>
  <c r="G55" i="12" s="1"/>
  <c r="H55" i="12" s="1"/>
  <c r="F56" i="12"/>
  <c r="G56" i="12" s="1"/>
  <c r="F57" i="12"/>
  <c r="F58" i="12"/>
  <c r="F59" i="12"/>
  <c r="F60" i="12"/>
  <c r="F61" i="12"/>
  <c r="G61" i="12" s="1"/>
  <c r="F62" i="12"/>
  <c r="F63" i="12"/>
  <c r="F64" i="12"/>
  <c r="F65" i="12"/>
  <c r="F66" i="12"/>
  <c r="G66" i="12" s="1"/>
  <c r="F81" i="12"/>
  <c r="G81" i="12" s="1"/>
  <c r="H81" i="12" s="1"/>
  <c r="F82" i="12"/>
  <c r="G82" i="12" s="1"/>
  <c r="H82" i="12" s="1"/>
  <c r="F83" i="12"/>
  <c r="G83" i="12" s="1"/>
  <c r="H83" i="12" s="1"/>
  <c r="F84" i="12"/>
  <c r="G84" i="12" s="1"/>
  <c r="F85" i="12"/>
  <c r="G85" i="12" s="1"/>
  <c r="H85" i="12" s="1"/>
  <c r="F86" i="12"/>
  <c r="G86" i="12" s="1"/>
  <c r="F87" i="12"/>
  <c r="G87" i="12" s="1"/>
  <c r="F88" i="12"/>
  <c r="G88" i="12" s="1"/>
  <c r="F89" i="12"/>
  <c r="G89" i="12" s="1"/>
  <c r="F90" i="12"/>
  <c r="F91" i="12"/>
  <c r="F92" i="12"/>
  <c r="G92" i="12" s="1"/>
  <c r="F93" i="12"/>
  <c r="F94" i="12"/>
  <c r="G94" i="12" s="1"/>
  <c r="H94" i="12" s="1"/>
  <c r="F95" i="12"/>
  <c r="F96" i="12"/>
  <c r="G96" i="12" s="1"/>
  <c r="H96" i="12" s="1"/>
  <c r="F97" i="12"/>
  <c r="G97" i="12" s="1"/>
  <c r="F98" i="12"/>
  <c r="G98" i="12" s="1"/>
  <c r="F99" i="12"/>
  <c r="G99" i="12" s="1"/>
  <c r="H99" i="12" s="1"/>
  <c r="F100" i="12"/>
  <c r="G100" i="12" s="1"/>
  <c r="F101" i="12"/>
  <c r="G101" i="12" s="1"/>
  <c r="F102" i="12"/>
  <c r="F103" i="12"/>
  <c r="G103" i="12" s="1"/>
  <c r="F54" i="12"/>
  <c r="F5" i="12"/>
  <c r="G5" i="12" s="1"/>
  <c r="H5" i="12" s="1"/>
  <c r="I5" i="12" s="1"/>
  <c r="F6" i="12"/>
  <c r="G6" i="12" s="1"/>
  <c r="F7" i="12"/>
  <c r="F8" i="12"/>
  <c r="F9" i="12"/>
  <c r="F10" i="12"/>
  <c r="F11" i="12"/>
  <c r="G11" i="12" s="1"/>
  <c r="F12" i="12"/>
  <c r="G12" i="12" s="1"/>
  <c r="H12" i="12" s="1"/>
  <c r="F13" i="12"/>
  <c r="F14" i="12"/>
  <c r="F15" i="12"/>
  <c r="F16" i="12"/>
  <c r="F17" i="12"/>
  <c r="F18" i="12"/>
  <c r="G18" i="12" s="1"/>
  <c r="H18" i="12" s="1"/>
  <c r="F19" i="12"/>
  <c r="F20" i="12"/>
  <c r="F21" i="12"/>
  <c r="F22" i="12"/>
  <c r="F23" i="12"/>
  <c r="G23" i="12" s="1"/>
  <c r="H23" i="12" s="1"/>
  <c r="I23" i="12" s="1"/>
  <c r="F24" i="12"/>
  <c r="F25" i="12"/>
  <c r="F26" i="12"/>
  <c r="F27" i="12"/>
  <c r="G27" i="12" s="1"/>
  <c r="H27" i="12" s="1"/>
  <c r="F28" i="12"/>
  <c r="G28" i="12" s="1"/>
  <c r="H28" i="12" s="1"/>
  <c r="F29" i="12"/>
  <c r="G29" i="12" s="1"/>
  <c r="H29" i="12" s="1"/>
  <c r="F30" i="12"/>
  <c r="F31" i="12"/>
  <c r="F32" i="12"/>
  <c r="F33" i="12"/>
  <c r="F34" i="12"/>
  <c r="F35" i="12"/>
  <c r="F36" i="12"/>
  <c r="F37" i="12"/>
  <c r="F38" i="12"/>
  <c r="F39" i="12"/>
  <c r="G39" i="12" s="1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4" i="12"/>
  <c r="G4" i="12" s="1"/>
  <c r="G91" i="12"/>
  <c r="H91" i="12" s="1"/>
  <c r="I91" i="12" s="1"/>
  <c r="C43" i="12"/>
  <c r="C42" i="12"/>
  <c r="C41" i="12"/>
  <c r="C31" i="12"/>
  <c r="F14" i="10"/>
  <c r="F15" i="10"/>
  <c r="T5" i="7"/>
  <c r="U5" i="7"/>
  <c r="V5" i="7"/>
  <c r="W5" i="7"/>
  <c r="X5" i="7"/>
  <c r="Y5" i="7"/>
  <c r="Z5" i="7"/>
  <c r="AA5" i="7"/>
  <c r="AB5" i="7"/>
  <c r="T6" i="7"/>
  <c r="U6" i="7"/>
  <c r="V6" i="7"/>
  <c r="W6" i="7"/>
  <c r="X6" i="7"/>
  <c r="Y6" i="7"/>
  <c r="Z6" i="7"/>
  <c r="AA6" i="7"/>
  <c r="AB6" i="7"/>
  <c r="T7" i="7"/>
  <c r="U7" i="7"/>
  <c r="V7" i="7"/>
  <c r="W7" i="7"/>
  <c r="X7" i="7"/>
  <c r="Y7" i="7"/>
  <c r="Z7" i="7"/>
  <c r="AA7" i="7"/>
  <c r="AB7" i="7"/>
  <c r="T8" i="7"/>
  <c r="U8" i="7"/>
  <c r="V8" i="7"/>
  <c r="W8" i="7"/>
  <c r="X8" i="7"/>
  <c r="Y8" i="7"/>
  <c r="Z8" i="7"/>
  <c r="AA8" i="7"/>
  <c r="AB8" i="7"/>
  <c r="T9" i="7"/>
  <c r="U9" i="7"/>
  <c r="V9" i="7"/>
  <c r="W9" i="7"/>
  <c r="X9" i="7"/>
  <c r="Y9" i="7"/>
  <c r="Z9" i="7"/>
  <c r="AA9" i="7"/>
  <c r="AB9" i="7"/>
  <c r="T10" i="7"/>
  <c r="U10" i="7"/>
  <c r="V10" i="7"/>
  <c r="W10" i="7"/>
  <c r="X10" i="7"/>
  <c r="Y10" i="7"/>
  <c r="Z10" i="7"/>
  <c r="AA10" i="7"/>
  <c r="AB10" i="7"/>
  <c r="T11" i="7"/>
  <c r="U11" i="7"/>
  <c r="V11" i="7"/>
  <c r="W11" i="7"/>
  <c r="X11" i="7"/>
  <c r="Y11" i="7"/>
  <c r="Z11" i="7"/>
  <c r="AA11" i="7"/>
  <c r="AB11" i="7"/>
  <c r="T12" i="7"/>
  <c r="U12" i="7"/>
  <c r="V12" i="7"/>
  <c r="W12" i="7"/>
  <c r="X12" i="7"/>
  <c r="Y12" i="7"/>
  <c r="Z12" i="7"/>
  <c r="AA12" i="7"/>
  <c r="AB12" i="7"/>
  <c r="T13" i="7"/>
  <c r="U13" i="7"/>
  <c r="V13" i="7"/>
  <c r="W13" i="7"/>
  <c r="X13" i="7"/>
  <c r="Y13" i="7"/>
  <c r="Z13" i="7"/>
  <c r="AA13" i="7"/>
  <c r="AB13" i="7"/>
  <c r="T14" i="7"/>
  <c r="U14" i="7"/>
  <c r="V14" i="7"/>
  <c r="W14" i="7"/>
  <c r="X14" i="7"/>
  <c r="Y14" i="7"/>
  <c r="Z14" i="7"/>
  <c r="AA14" i="7"/>
  <c r="AB14" i="7"/>
  <c r="T15" i="7"/>
  <c r="U15" i="7"/>
  <c r="V15" i="7"/>
  <c r="W15" i="7"/>
  <c r="X15" i="7"/>
  <c r="Y15" i="7"/>
  <c r="Z15" i="7"/>
  <c r="AA15" i="7"/>
  <c r="AB15" i="7"/>
  <c r="T16" i="7"/>
  <c r="U16" i="7"/>
  <c r="V16" i="7"/>
  <c r="W16" i="7"/>
  <c r="X16" i="7"/>
  <c r="Y16" i="7"/>
  <c r="Z16" i="7"/>
  <c r="AA16" i="7"/>
  <c r="AB16" i="7"/>
  <c r="T17" i="7"/>
  <c r="U17" i="7"/>
  <c r="V17" i="7"/>
  <c r="W17" i="7"/>
  <c r="X17" i="7"/>
  <c r="Y17" i="7"/>
  <c r="Z17" i="7"/>
  <c r="AA17" i="7"/>
  <c r="AB17" i="7"/>
  <c r="T18" i="7"/>
  <c r="U18" i="7"/>
  <c r="V18" i="7"/>
  <c r="W18" i="7"/>
  <c r="X18" i="7"/>
  <c r="Y18" i="7"/>
  <c r="Z18" i="7"/>
  <c r="AA18" i="7"/>
  <c r="AB18" i="7"/>
  <c r="T19" i="7"/>
  <c r="U19" i="7"/>
  <c r="V19" i="7"/>
  <c r="W19" i="7"/>
  <c r="X19" i="7"/>
  <c r="Y19" i="7"/>
  <c r="Z19" i="7"/>
  <c r="AA19" i="7"/>
  <c r="AB19" i="7"/>
  <c r="T20" i="7"/>
  <c r="U20" i="7"/>
  <c r="V20" i="7"/>
  <c r="W20" i="7"/>
  <c r="X20" i="7"/>
  <c r="Y20" i="7"/>
  <c r="Z20" i="7"/>
  <c r="AA20" i="7"/>
  <c r="AB20" i="7"/>
  <c r="AB4" i="7"/>
  <c r="Z4" i="7"/>
  <c r="X4" i="7"/>
  <c r="V4" i="7"/>
  <c r="T4" i="7"/>
  <c r="AN6" i="7"/>
  <c r="AO6" i="7"/>
  <c r="AP6" i="7"/>
  <c r="AQ6" i="7"/>
  <c r="AR6" i="7"/>
  <c r="AN7" i="7"/>
  <c r="AO7" i="7"/>
  <c r="AP7" i="7"/>
  <c r="AQ7" i="7"/>
  <c r="AR7" i="7"/>
  <c r="AN8" i="7"/>
  <c r="AO8" i="7"/>
  <c r="AP8" i="7"/>
  <c r="AQ8" i="7"/>
  <c r="AR8" i="7"/>
  <c r="AN9" i="7"/>
  <c r="AO9" i="7"/>
  <c r="AP9" i="7"/>
  <c r="AQ9" i="7"/>
  <c r="AR9" i="7"/>
  <c r="AN10" i="7"/>
  <c r="AO10" i="7"/>
  <c r="AP10" i="7"/>
  <c r="AQ10" i="7"/>
  <c r="AR10" i="7"/>
  <c r="AN11" i="7"/>
  <c r="AO11" i="7"/>
  <c r="AP11" i="7"/>
  <c r="AQ11" i="7"/>
  <c r="AR11" i="7"/>
  <c r="AN12" i="7"/>
  <c r="AO12" i="7"/>
  <c r="AP12" i="7"/>
  <c r="AQ12" i="7"/>
  <c r="AR12" i="7"/>
  <c r="AN13" i="7"/>
  <c r="AO13" i="7"/>
  <c r="AP13" i="7"/>
  <c r="AQ13" i="7"/>
  <c r="AR13" i="7"/>
  <c r="AN14" i="7"/>
  <c r="AO14" i="7"/>
  <c r="AP14" i="7"/>
  <c r="AQ14" i="7"/>
  <c r="AR14" i="7"/>
  <c r="AN15" i="7"/>
  <c r="AO15" i="7"/>
  <c r="AP15" i="7"/>
  <c r="AQ15" i="7"/>
  <c r="AR15" i="7"/>
  <c r="AN16" i="7"/>
  <c r="AO16" i="7"/>
  <c r="AP16" i="7"/>
  <c r="AQ16" i="7"/>
  <c r="AR16" i="7"/>
  <c r="AN17" i="7"/>
  <c r="AO17" i="7"/>
  <c r="AP17" i="7"/>
  <c r="AQ17" i="7"/>
  <c r="AR17" i="7"/>
  <c r="AN18" i="7"/>
  <c r="AO18" i="7"/>
  <c r="AP18" i="7"/>
  <c r="AQ18" i="7"/>
  <c r="AR18" i="7"/>
  <c r="AN19" i="7"/>
  <c r="AO19" i="7"/>
  <c r="AP19" i="7"/>
  <c r="AQ19" i="7"/>
  <c r="AR19" i="7"/>
  <c r="AN20" i="7"/>
  <c r="AO20" i="7"/>
  <c r="AP20" i="7"/>
  <c r="AQ20" i="7"/>
  <c r="AR20" i="7"/>
  <c r="AN21" i="7"/>
  <c r="AO21" i="7"/>
  <c r="AP21" i="7"/>
  <c r="AQ21" i="7"/>
  <c r="AR21" i="7"/>
  <c r="AN22" i="7"/>
  <c r="AO22" i="7"/>
  <c r="AP22" i="7"/>
  <c r="AQ22" i="7"/>
  <c r="AR22" i="7"/>
  <c r="AN23" i="7"/>
  <c r="AO23" i="7"/>
  <c r="AP23" i="7"/>
  <c r="AQ23" i="7"/>
  <c r="AR23" i="7"/>
  <c r="AN24" i="7"/>
  <c r="AO24" i="7"/>
  <c r="AP24" i="7"/>
  <c r="AQ24" i="7"/>
  <c r="AR24" i="7"/>
  <c r="AN25" i="7"/>
  <c r="AO25" i="7"/>
  <c r="AP25" i="7"/>
  <c r="AQ25" i="7"/>
  <c r="AR25" i="7"/>
  <c r="AN26" i="7"/>
  <c r="AO26" i="7"/>
  <c r="AP26" i="7"/>
  <c r="AQ26" i="7"/>
  <c r="AR26" i="7"/>
  <c r="AN27" i="7"/>
  <c r="AO27" i="7"/>
  <c r="AP27" i="7"/>
  <c r="AQ27" i="7"/>
  <c r="AR27" i="7"/>
  <c r="AN28" i="7"/>
  <c r="AO28" i="7"/>
  <c r="AP28" i="7"/>
  <c r="AQ28" i="7"/>
  <c r="AR28" i="7"/>
  <c r="AN29" i="7"/>
  <c r="AO29" i="7"/>
  <c r="AP29" i="7"/>
  <c r="AQ29" i="7"/>
  <c r="AR29" i="7"/>
  <c r="AN30" i="7"/>
  <c r="AO30" i="7"/>
  <c r="AP30" i="7"/>
  <c r="AQ30" i="7"/>
  <c r="AR30" i="7"/>
  <c r="AN31" i="7"/>
  <c r="AO31" i="7"/>
  <c r="AP31" i="7"/>
  <c r="AQ31" i="7"/>
  <c r="AR31" i="7"/>
  <c r="AN32" i="7"/>
  <c r="AO32" i="7"/>
  <c r="AP32" i="7"/>
  <c r="AQ32" i="7"/>
  <c r="AR32" i="7"/>
  <c r="AN33" i="7"/>
  <c r="AO33" i="7"/>
  <c r="AP33" i="7"/>
  <c r="AQ33" i="7"/>
  <c r="AR33" i="7"/>
  <c r="AN34" i="7"/>
  <c r="AO34" i="7"/>
  <c r="AP34" i="7"/>
  <c r="AQ34" i="7"/>
  <c r="AR34" i="7"/>
  <c r="AN35" i="7"/>
  <c r="AO35" i="7"/>
  <c r="AP35" i="7"/>
  <c r="AQ35" i="7"/>
  <c r="AR35" i="7"/>
  <c r="AN36" i="7"/>
  <c r="AO36" i="7"/>
  <c r="AP36" i="7"/>
  <c r="AQ36" i="7"/>
  <c r="AR36" i="7"/>
  <c r="AN37" i="7"/>
  <c r="AO37" i="7"/>
  <c r="AP37" i="7"/>
  <c r="AQ37" i="7"/>
  <c r="AR37" i="7"/>
  <c r="AN38" i="7"/>
  <c r="AO38" i="7"/>
  <c r="AP38" i="7"/>
  <c r="AQ38" i="7"/>
  <c r="AR38" i="7"/>
  <c r="AN39" i="7"/>
  <c r="AO39" i="7"/>
  <c r="AP39" i="7"/>
  <c r="AQ39" i="7"/>
  <c r="AR39" i="7"/>
  <c r="AN40" i="7"/>
  <c r="AO40" i="7"/>
  <c r="AP40" i="7"/>
  <c r="AQ40" i="7"/>
  <c r="AR40" i="7"/>
  <c r="AN41" i="7"/>
  <c r="AO41" i="7"/>
  <c r="AP41" i="7"/>
  <c r="AQ41" i="7"/>
  <c r="AR41" i="7"/>
  <c r="AN42" i="7"/>
  <c r="AO42" i="7"/>
  <c r="AP42" i="7"/>
  <c r="AQ42" i="7"/>
  <c r="AR42" i="7"/>
  <c r="AN43" i="7"/>
  <c r="AO43" i="7"/>
  <c r="AP43" i="7"/>
  <c r="AQ43" i="7"/>
  <c r="AR43" i="7"/>
  <c r="AN44" i="7"/>
  <c r="AO44" i="7"/>
  <c r="AP44" i="7"/>
  <c r="AQ44" i="7"/>
  <c r="AR44" i="7"/>
  <c r="AN45" i="7"/>
  <c r="AO45" i="7"/>
  <c r="AP45" i="7"/>
  <c r="AQ45" i="7"/>
  <c r="AR45" i="7"/>
  <c r="AN46" i="7"/>
  <c r="AO46" i="7"/>
  <c r="AP46" i="7"/>
  <c r="AQ46" i="7"/>
  <c r="AR46" i="7"/>
  <c r="AN47" i="7"/>
  <c r="AO47" i="7"/>
  <c r="AP47" i="7"/>
  <c r="AQ47" i="7"/>
  <c r="AR47" i="7"/>
  <c r="AN48" i="7"/>
  <c r="AO48" i="7"/>
  <c r="AP48" i="7"/>
  <c r="AQ48" i="7"/>
  <c r="AR48" i="7"/>
  <c r="AN49" i="7"/>
  <c r="AO49" i="7"/>
  <c r="AP49" i="7"/>
  <c r="AQ49" i="7"/>
  <c r="AR49" i="7"/>
  <c r="AN50" i="7"/>
  <c r="AO50" i="7"/>
  <c r="AP50" i="7"/>
  <c r="AQ50" i="7"/>
  <c r="AR50" i="7"/>
  <c r="AN51" i="7"/>
  <c r="AO51" i="7"/>
  <c r="AP51" i="7"/>
  <c r="AQ51" i="7"/>
  <c r="AR51" i="7"/>
  <c r="AN52" i="7"/>
  <c r="AO52" i="7"/>
  <c r="AP52" i="7"/>
  <c r="AQ52" i="7"/>
  <c r="AR52" i="7"/>
  <c r="AN53" i="7"/>
  <c r="AO53" i="7"/>
  <c r="AP53" i="7"/>
  <c r="AQ53" i="7"/>
  <c r="AR53" i="7"/>
  <c r="AN54" i="7"/>
  <c r="AO54" i="7"/>
  <c r="AP54" i="7"/>
  <c r="AQ54" i="7"/>
  <c r="AR54" i="7"/>
  <c r="AN55" i="7"/>
  <c r="AO55" i="7"/>
  <c r="AP55" i="7"/>
  <c r="AQ55" i="7"/>
  <c r="AR55" i="7"/>
  <c r="AN56" i="7"/>
  <c r="AO56" i="7"/>
  <c r="AP56" i="7"/>
  <c r="AQ56" i="7"/>
  <c r="AR56" i="7"/>
  <c r="AN57" i="7"/>
  <c r="AO57" i="7"/>
  <c r="AP57" i="7"/>
  <c r="AQ57" i="7"/>
  <c r="AR57" i="7"/>
  <c r="AN58" i="7"/>
  <c r="AO58" i="7"/>
  <c r="AP58" i="7"/>
  <c r="AQ58" i="7"/>
  <c r="AR58" i="7"/>
  <c r="AN59" i="7"/>
  <c r="AO59" i="7"/>
  <c r="AP59" i="7"/>
  <c r="AQ59" i="7"/>
  <c r="AR59" i="7"/>
  <c r="AN60" i="7"/>
  <c r="AO60" i="7"/>
  <c r="AP60" i="7"/>
  <c r="AQ60" i="7"/>
  <c r="AR60" i="7"/>
  <c r="AN61" i="7"/>
  <c r="AO61" i="7"/>
  <c r="AP61" i="7"/>
  <c r="AQ61" i="7"/>
  <c r="AR61" i="7"/>
  <c r="AN62" i="7"/>
  <c r="AO62" i="7"/>
  <c r="AP62" i="7"/>
  <c r="AQ62" i="7"/>
  <c r="AR62" i="7"/>
  <c r="AN63" i="7"/>
  <c r="AO63" i="7"/>
  <c r="AP63" i="7"/>
  <c r="AQ63" i="7"/>
  <c r="AR63" i="7"/>
  <c r="AN64" i="7"/>
  <c r="AO64" i="7"/>
  <c r="AP64" i="7"/>
  <c r="AQ64" i="7"/>
  <c r="AR64" i="7"/>
  <c r="AN65" i="7"/>
  <c r="AO65" i="7"/>
  <c r="AP65" i="7"/>
  <c r="AQ65" i="7"/>
  <c r="AR65" i="7"/>
  <c r="AN66" i="7"/>
  <c r="AO66" i="7"/>
  <c r="AP66" i="7"/>
  <c r="AQ66" i="7"/>
  <c r="AR66" i="7"/>
  <c r="AN67" i="7"/>
  <c r="AO67" i="7"/>
  <c r="AP67" i="7"/>
  <c r="AQ67" i="7"/>
  <c r="AR67" i="7"/>
  <c r="AN68" i="7"/>
  <c r="AO68" i="7"/>
  <c r="AP68" i="7"/>
  <c r="AQ68" i="7"/>
  <c r="AR68" i="7"/>
  <c r="AN69" i="7"/>
  <c r="AO69" i="7"/>
  <c r="AP69" i="7"/>
  <c r="AQ69" i="7"/>
  <c r="AR69" i="7"/>
  <c r="AN70" i="7"/>
  <c r="AO70" i="7"/>
  <c r="AP70" i="7"/>
  <c r="AQ70" i="7"/>
  <c r="AR70" i="7"/>
  <c r="AN71" i="7"/>
  <c r="AO71" i="7"/>
  <c r="AP71" i="7"/>
  <c r="AQ71" i="7"/>
  <c r="AR71" i="7"/>
  <c r="AN72" i="7"/>
  <c r="AO72" i="7"/>
  <c r="AP72" i="7"/>
  <c r="AQ72" i="7"/>
  <c r="AR72" i="7"/>
  <c r="AN73" i="7"/>
  <c r="AO73" i="7"/>
  <c r="AP73" i="7"/>
  <c r="AQ73" i="7"/>
  <c r="AR73" i="7"/>
  <c r="AN74" i="7"/>
  <c r="AO74" i="7"/>
  <c r="AP74" i="7"/>
  <c r="AQ74" i="7"/>
  <c r="AR74" i="7"/>
  <c r="AN75" i="7"/>
  <c r="AO75" i="7"/>
  <c r="AP75" i="7"/>
  <c r="AQ75" i="7"/>
  <c r="AR75" i="7"/>
  <c r="AN76" i="7"/>
  <c r="AO76" i="7"/>
  <c r="AP76" i="7"/>
  <c r="AQ76" i="7"/>
  <c r="AR76" i="7"/>
  <c r="AN77" i="7"/>
  <c r="AO77" i="7"/>
  <c r="AP77" i="7"/>
  <c r="AQ77" i="7"/>
  <c r="AR77" i="7"/>
  <c r="AN78" i="7"/>
  <c r="AO78" i="7"/>
  <c r="AP78" i="7"/>
  <c r="AQ78" i="7"/>
  <c r="AR78" i="7"/>
  <c r="AN79" i="7"/>
  <c r="AO79" i="7"/>
  <c r="AP79" i="7"/>
  <c r="AQ79" i="7"/>
  <c r="AR79" i="7"/>
  <c r="AN80" i="7"/>
  <c r="AO80" i="7"/>
  <c r="AP80" i="7"/>
  <c r="AQ80" i="7"/>
  <c r="AR80" i="7"/>
  <c r="AN81" i="7"/>
  <c r="AO81" i="7"/>
  <c r="AP81" i="7"/>
  <c r="AQ81" i="7"/>
  <c r="AR81" i="7"/>
  <c r="AN82" i="7"/>
  <c r="AO82" i="7"/>
  <c r="AP82" i="7"/>
  <c r="AQ82" i="7"/>
  <c r="AR82" i="7"/>
  <c r="AN83" i="7"/>
  <c r="AO83" i="7"/>
  <c r="AP83" i="7"/>
  <c r="AQ83" i="7"/>
  <c r="AR83" i="7"/>
  <c r="AN84" i="7"/>
  <c r="AO84" i="7"/>
  <c r="AP84" i="7"/>
  <c r="AQ84" i="7"/>
  <c r="AR84" i="7"/>
  <c r="AN85" i="7"/>
  <c r="AO85" i="7"/>
  <c r="AP85" i="7"/>
  <c r="AQ85" i="7"/>
  <c r="AR85" i="7"/>
  <c r="AN86" i="7"/>
  <c r="AO86" i="7"/>
  <c r="AP86" i="7"/>
  <c r="AQ86" i="7"/>
  <c r="AR86" i="7"/>
  <c r="AN87" i="7"/>
  <c r="AO87" i="7"/>
  <c r="AP87" i="7"/>
  <c r="AQ87" i="7"/>
  <c r="AR87" i="7"/>
  <c r="AN88" i="7"/>
  <c r="AO88" i="7"/>
  <c r="AP88" i="7"/>
  <c r="AQ88" i="7"/>
  <c r="AR88" i="7"/>
  <c r="AN89" i="7"/>
  <c r="AO89" i="7"/>
  <c r="AP89" i="7"/>
  <c r="AQ89" i="7"/>
  <c r="AR89" i="7"/>
  <c r="AN90" i="7"/>
  <c r="AO90" i="7"/>
  <c r="AP90" i="7"/>
  <c r="AQ90" i="7"/>
  <c r="AR90" i="7"/>
  <c r="AN91" i="7"/>
  <c r="AO91" i="7"/>
  <c r="AP91" i="7"/>
  <c r="AQ91" i="7"/>
  <c r="AR91" i="7"/>
  <c r="AN92" i="7"/>
  <c r="AO92" i="7"/>
  <c r="AP92" i="7"/>
  <c r="AQ92" i="7"/>
  <c r="AR92" i="7"/>
  <c r="AN93" i="7"/>
  <c r="AO93" i="7"/>
  <c r="AP93" i="7"/>
  <c r="AQ93" i="7"/>
  <c r="AR93" i="7"/>
  <c r="AN94" i="7"/>
  <c r="AO94" i="7"/>
  <c r="AP94" i="7"/>
  <c r="AQ94" i="7"/>
  <c r="AR94" i="7"/>
  <c r="AN95" i="7"/>
  <c r="AO95" i="7"/>
  <c r="AP95" i="7"/>
  <c r="AQ95" i="7"/>
  <c r="AR95" i="7"/>
  <c r="AN96" i="7"/>
  <c r="AO96" i="7"/>
  <c r="AP96" i="7"/>
  <c r="AQ96" i="7"/>
  <c r="AR96" i="7"/>
  <c r="AN97" i="7"/>
  <c r="AO97" i="7"/>
  <c r="AP97" i="7"/>
  <c r="AQ97" i="7"/>
  <c r="AR97" i="7"/>
  <c r="AN98" i="7"/>
  <c r="AO98" i="7"/>
  <c r="AP98" i="7"/>
  <c r="AQ98" i="7"/>
  <c r="AR98" i="7"/>
  <c r="AN99" i="7"/>
  <c r="AO99" i="7"/>
  <c r="AP99" i="7"/>
  <c r="AQ99" i="7"/>
  <c r="AR99" i="7"/>
  <c r="AN100" i="7"/>
  <c r="AO100" i="7"/>
  <c r="AP100" i="7"/>
  <c r="AQ100" i="7"/>
  <c r="AR100" i="7"/>
  <c r="AN101" i="7"/>
  <c r="AO101" i="7"/>
  <c r="AP101" i="7"/>
  <c r="AQ101" i="7"/>
  <c r="AR101" i="7"/>
  <c r="AN102" i="7"/>
  <c r="AO102" i="7"/>
  <c r="AP102" i="7"/>
  <c r="AQ102" i="7"/>
  <c r="AR102" i="7"/>
  <c r="AN103" i="7"/>
  <c r="AO103" i="7"/>
  <c r="AP103" i="7"/>
  <c r="AQ103" i="7"/>
  <c r="AR103" i="7"/>
  <c r="AN104" i="7"/>
  <c r="AO104" i="7"/>
  <c r="AP104" i="7"/>
  <c r="AQ104" i="7"/>
  <c r="AR104" i="7"/>
  <c r="AN105" i="7"/>
  <c r="AO105" i="7"/>
  <c r="AP105" i="7"/>
  <c r="AQ105" i="7"/>
  <c r="AR105" i="7"/>
  <c r="AN106" i="7"/>
  <c r="AO106" i="7"/>
  <c r="AP106" i="7"/>
  <c r="AQ106" i="7"/>
  <c r="AR106" i="7"/>
  <c r="AN107" i="7"/>
  <c r="AO107" i="7"/>
  <c r="AP107" i="7"/>
  <c r="AQ107" i="7"/>
  <c r="AR107" i="7"/>
  <c r="AN108" i="7"/>
  <c r="AO108" i="7"/>
  <c r="AP108" i="7"/>
  <c r="AQ108" i="7"/>
  <c r="AR108" i="7"/>
  <c r="AN109" i="7"/>
  <c r="AO109" i="7"/>
  <c r="AP109" i="7"/>
  <c r="AQ109" i="7"/>
  <c r="AR109" i="7"/>
  <c r="AN110" i="7"/>
  <c r="AO110" i="7"/>
  <c r="AP110" i="7"/>
  <c r="AQ110" i="7"/>
  <c r="AR110" i="7"/>
  <c r="AN111" i="7"/>
  <c r="AO111" i="7"/>
  <c r="AP111" i="7"/>
  <c r="AQ111" i="7"/>
  <c r="AR111" i="7"/>
  <c r="AN112" i="7"/>
  <c r="AO112" i="7"/>
  <c r="AP112" i="7"/>
  <c r="AQ112" i="7"/>
  <c r="AR112" i="7"/>
  <c r="AN113" i="7"/>
  <c r="AO113" i="7"/>
  <c r="AP113" i="7"/>
  <c r="AQ113" i="7"/>
  <c r="AR113" i="7"/>
  <c r="AN114" i="7"/>
  <c r="AO114" i="7"/>
  <c r="AP114" i="7"/>
  <c r="AQ114" i="7"/>
  <c r="AR114" i="7"/>
  <c r="AN115" i="7"/>
  <c r="AO115" i="7"/>
  <c r="AP115" i="7"/>
  <c r="AQ115" i="7"/>
  <c r="AR115" i="7"/>
  <c r="AN116" i="7"/>
  <c r="AO116" i="7"/>
  <c r="AP116" i="7"/>
  <c r="AQ116" i="7"/>
  <c r="AR116" i="7"/>
  <c r="AN117" i="7"/>
  <c r="AO117" i="7"/>
  <c r="AP117" i="7"/>
  <c r="AQ117" i="7"/>
  <c r="AR117" i="7"/>
  <c r="AN118" i="7"/>
  <c r="AO118" i="7"/>
  <c r="AP118" i="7"/>
  <c r="AQ118" i="7"/>
  <c r="AR118" i="7"/>
  <c r="AN119" i="7"/>
  <c r="AO119" i="7"/>
  <c r="AP119" i="7"/>
  <c r="AQ119" i="7"/>
  <c r="AR119" i="7"/>
  <c r="AN120" i="7"/>
  <c r="AO120" i="7"/>
  <c r="AP120" i="7"/>
  <c r="AQ120" i="7"/>
  <c r="AR120" i="7"/>
  <c r="AN121" i="7"/>
  <c r="AO121" i="7"/>
  <c r="AP121" i="7"/>
  <c r="AQ121" i="7"/>
  <c r="AR121" i="7"/>
  <c r="AN122" i="7"/>
  <c r="AO122" i="7"/>
  <c r="AP122" i="7"/>
  <c r="AQ122" i="7"/>
  <c r="AR122" i="7"/>
  <c r="AN123" i="7"/>
  <c r="AO123" i="7"/>
  <c r="AP123" i="7"/>
  <c r="AQ123" i="7"/>
  <c r="AR123" i="7"/>
  <c r="AN124" i="7"/>
  <c r="AO124" i="7"/>
  <c r="AP124" i="7"/>
  <c r="AQ124" i="7"/>
  <c r="AR124" i="7"/>
  <c r="AN125" i="7"/>
  <c r="AO125" i="7"/>
  <c r="AP125" i="7"/>
  <c r="AQ125" i="7"/>
  <c r="AR125" i="7"/>
  <c r="AN126" i="7"/>
  <c r="AO126" i="7"/>
  <c r="AP126" i="7"/>
  <c r="AQ126" i="7"/>
  <c r="AR126" i="7"/>
  <c r="AN127" i="7"/>
  <c r="AO127" i="7"/>
  <c r="AP127" i="7"/>
  <c r="AQ127" i="7"/>
  <c r="AR127" i="7"/>
  <c r="AN128" i="7"/>
  <c r="AO128" i="7"/>
  <c r="AP128" i="7"/>
  <c r="AQ128" i="7"/>
  <c r="AR128" i="7"/>
  <c r="AN129" i="7"/>
  <c r="AO129" i="7"/>
  <c r="AP129" i="7"/>
  <c r="AQ129" i="7"/>
  <c r="AR129" i="7"/>
  <c r="AN130" i="7"/>
  <c r="AO130" i="7"/>
  <c r="AP130" i="7"/>
  <c r="AQ130" i="7"/>
  <c r="AR130" i="7"/>
  <c r="AN131" i="7"/>
  <c r="AO131" i="7"/>
  <c r="AP131" i="7"/>
  <c r="AQ131" i="7"/>
  <c r="AR131" i="7"/>
  <c r="AN132" i="7"/>
  <c r="AO132" i="7"/>
  <c r="AP132" i="7"/>
  <c r="AQ132" i="7"/>
  <c r="AR132" i="7"/>
  <c r="AN133" i="7"/>
  <c r="AO133" i="7"/>
  <c r="AP133" i="7"/>
  <c r="AQ133" i="7"/>
  <c r="AR133" i="7"/>
  <c r="AN134" i="7"/>
  <c r="AO134" i="7"/>
  <c r="AP134" i="7"/>
  <c r="AQ134" i="7"/>
  <c r="AR134" i="7"/>
  <c r="AN135" i="7"/>
  <c r="AO135" i="7"/>
  <c r="AP135" i="7"/>
  <c r="AQ135" i="7"/>
  <c r="AR135" i="7"/>
  <c r="AN136" i="7"/>
  <c r="AO136" i="7"/>
  <c r="AP136" i="7"/>
  <c r="AQ136" i="7"/>
  <c r="AR136" i="7"/>
  <c r="AN137" i="7"/>
  <c r="AO137" i="7"/>
  <c r="AP137" i="7"/>
  <c r="AQ137" i="7"/>
  <c r="AR137" i="7"/>
  <c r="AN138" i="7"/>
  <c r="AO138" i="7"/>
  <c r="AP138" i="7"/>
  <c r="AQ138" i="7"/>
  <c r="AR138" i="7"/>
  <c r="AN139" i="7"/>
  <c r="AO139" i="7"/>
  <c r="AP139" i="7"/>
  <c r="AQ139" i="7"/>
  <c r="AR139" i="7"/>
  <c r="AN140" i="7"/>
  <c r="AO140" i="7"/>
  <c r="AP140" i="7"/>
  <c r="AQ140" i="7"/>
  <c r="AR140" i="7"/>
  <c r="AN141" i="7"/>
  <c r="AO141" i="7"/>
  <c r="AP141" i="7"/>
  <c r="AQ141" i="7"/>
  <c r="AR141" i="7"/>
  <c r="AN142" i="7"/>
  <c r="AO142" i="7"/>
  <c r="AP142" i="7"/>
  <c r="AQ142" i="7"/>
  <c r="AR142" i="7"/>
  <c r="AN143" i="7"/>
  <c r="AO143" i="7"/>
  <c r="AP143" i="7"/>
  <c r="AQ143" i="7"/>
  <c r="AR143" i="7"/>
  <c r="AN144" i="7"/>
  <c r="AO144" i="7"/>
  <c r="AP144" i="7"/>
  <c r="AQ144" i="7"/>
  <c r="AR144" i="7"/>
  <c r="AN145" i="7"/>
  <c r="AO145" i="7"/>
  <c r="AP145" i="7"/>
  <c r="AQ145" i="7"/>
  <c r="AR145" i="7"/>
  <c r="AN146" i="7"/>
  <c r="AO146" i="7"/>
  <c r="AP146" i="7"/>
  <c r="AQ146" i="7"/>
  <c r="AR146" i="7"/>
  <c r="AN147" i="7"/>
  <c r="AO147" i="7"/>
  <c r="AP147" i="7"/>
  <c r="AQ147" i="7"/>
  <c r="AR147" i="7"/>
  <c r="AN148" i="7"/>
  <c r="AO148" i="7"/>
  <c r="AP148" i="7"/>
  <c r="AQ148" i="7"/>
  <c r="AR148" i="7"/>
  <c r="AN149" i="7"/>
  <c r="AO149" i="7"/>
  <c r="AP149" i="7"/>
  <c r="AQ149" i="7"/>
  <c r="AR149" i="7"/>
  <c r="AN150" i="7"/>
  <c r="AO150" i="7"/>
  <c r="AP150" i="7"/>
  <c r="AQ150" i="7"/>
  <c r="AR150" i="7"/>
  <c r="AN151" i="7"/>
  <c r="AO151" i="7"/>
  <c r="AP151" i="7"/>
  <c r="AQ151" i="7"/>
  <c r="AR151" i="7"/>
  <c r="AN152" i="7"/>
  <c r="AO152" i="7"/>
  <c r="AP152" i="7"/>
  <c r="AQ152" i="7"/>
  <c r="AR152" i="7"/>
  <c r="AN153" i="7"/>
  <c r="AO153" i="7"/>
  <c r="AP153" i="7"/>
  <c r="AQ153" i="7"/>
  <c r="AR153" i="7"/>
  <c r="AN154" i="7"/>
  <c r="AO154" i="7"/>
  <c r="AP154" i="7"/>
  <c r="AQ154" i="7"/>
  <c r="AR154" i="7"/>
  <c r="AN155" i="7"/>
  <c r="AO155" i="7"/>
  <c r="AP155" i="7"/>
  <c r="AQ155" i="7"/>
  <c r="AR155" i="7"/>
  <c r="AN156" i="7"/>
  <c r="AO156" i="7"/>
  <c r="AP156" i="7"/>
  <c r="AQ156" i="7"/>
  <c r="AR156" i="7"/>
  <c r="AN157" i="7"/>
  <c r="AO157" i="7"/>
  <c r="AP157" i="7"/>
  <c r="AQ157" i="7"/>
  <c r="AR157" i="7"/>
  <c r="AN158" i="7"/>
  <c r="AO158" i="7"/>
  <c r="AP158" i="7"/>
  <c r="AQ158" i="7"/>
  <c r="AR158" i="7"/>
  <c r="AN159" i="7"/>
  <c r="AO159" i="7"/>
  <c r="AP159" i="7"/>
  <c r="AQ159" i="7"/>
  <c r="AR159" i="7"/>
  <c r="AN160" i="7"/>
  <c r="AO160" i="7"/>
  <c r="AP160" i="7"/>
  <c r="AQ160" i="7"/>
  <c r="AR160" i="7"/>
  <c r="AN161" i="7"/>
  <c r="AO161" i="7"/>
  <c r="AP161" i="7"/>
  <c r="AQ161" i="7"/>
  <c r="AR161" i="7"/>
  <c r="AN162" i="7"/>
  <c r="AO162" i="7"/>
  <c r="AP162" i="7"/>
  <c r="AQ162" i="7"/>
  <c r="AR162" i="7"/>
  <c r="AN163" i="7"/>
  <c r="AO163" i="7"/>
  <c r="AP163" i="7"/>
  <c r="AQ163" i="7"/>
  <c r="AR163" i="7"/>
  <c r="AN164" i="7"/>
  <c r="AO164" i="7"/>
  <c r="AP164" i="7"/>
  <c r="AQ164" i="7"/>
  <c r="AR164" i="7"/>
  <c r="AN165" i="7"/>
  <c r="AO165" i="7"/>
  <c r="AP165" i="7"/>
  <c r="AQ165" i="7"/>
  <c r="AR165" i="7"/>
  <c r="AN166" i="7"/>
  <c r="AO166" i="7"/>
  <c r="AP166" i="7"/>
  <c r="AQ166" i="7"/>
  <c r="AR166" i="7"/>
  <c r="AN167" i="7"/>
  <c r="AO167" i="7"/>
  <c r="AP167" i="7"/>
  <c r="AQ167" i="7"/>
  <c r="AR167" i="7"/>
  <c r="AN168" i="7"/>
  <c r="AO168" i="7"/>
  <c r="AP168" i="7"/>
  <c r="AQ168" i="7"/>
  <c r="AR168" i="7"/>
  <c r="AN169" i="7"/>
  <c r="AO169" i="7"/>
  <c r="AP169" i="7"/>
  <c r="AQ169" i="7"/>
  <c r="AR169" i="7"/>
  <c r="AN170" i="7"/>
  <c r="AO170" i="7"/>
  <c r="AP170" i="7"/>
  <c r="AQ170" i="7"/>
  <c r="AR170" i="7"/>
  <c r="AN171" i="7"/>
  <c r="AO171" i="7"/>
  <c r="AP171" i="7"/>
  <c r="AQ171" i="7"/>
  <c r="AR171" i="7"/>
  <c r="AN172" i="7"/>
  <c r="AO172" i="7"/>
  <c r="AP172" i="7"/>
  <c r="AQ172" i="7"/>
  <c r="AR172" i="7"/>
  <c r="AN173" i="7"/>
  <c r="AO173" i="7"/>
  <c r="AP173" i="7"/>
  <c r="AQ173" i="7"/>
  <c r="AR173" i="7"/>
  <c r="AN174" i="7"/>
  <c r="AO174" i="7"/>
  <c r="AP174" i="7"/>
  <c r="AQ174" i="7"/>
  <c r="AR174" i="7"/>
  <c r="AN175" i="7"/>
  <c r="AO175" i="7"/>
  <c r="AP175" i="7"/>
  <c r="AQ175" i="7"/>
  <c r="AR175" i="7"/>
  <c r="AN176" i="7"/>
  <c r="AO176" i="7"/>
  <c r="AP176" i="7"/>
  <c r="AQ176" i="7"/>
  <c r="AR176" i="7"/>
  <c r="AN177" i="7"/>
  <c r="AO177" i="7"/>
  <c r="AP177" i="7"/>
  <c r="AQ177" i="7"/>
  <c r="AR177" i="7"/>
  <c r="AN178" i="7"/>
  <c r="AO178" i="7"/>
  <c r="AP178" i="7"/>
  <c r="AQ178" i="7"/>
  <c r="AR178" i="7"/>
  <c r="AN179" i="7"/>
  <c r="AO179" i="7"/>
  <c r="AP179" i="7"/>
  <c r="AQ179" i="7"/>
  <c r="AR179" i="7"/>
  <c r="AN180" i="7"/>
  <c r="AO180" i="7"/>
  <c r="AP180" i="7"/>
  <c r="AQ180" i="7"/>
  <c r="AR180" i="7"/>
  <c r="AN181" i="7"/>
  <c r="AO181" i="7"/>
  <c r="AP181" i="7"/>
  <c r="AQ181" i="7"/>
  <c r="AR181" i="7"/>
  <c r="AN182" i="7"/>
  <c r="AO182" i="7"/>
  <c r="AP182" i="7"/>
  <c r="AQ182" i="7"/>
  <c r="AR182" i="7"/>
  <c r="AN183" i="7"/>
  <c r="AO183" i="7"/>
  <c r="AP183" i="7"/>
  <c r="AQ183" i="7"/>
  <c r="AR183" i="7"/>
  <c r="AN184" i="7"/>
  <c r="AO184" i="7"/>
  <c r="AP184" i="7"/>
  <c r="AQ184" i="7"/>
  <c r="AR184" i="7"/>
  <c r="AN185" i="7"/>
  <c r="AO185" i="7"/>
  <c r="AP185" i="7"/>
  <c r="AQ185" i="7"/>
  <c r="AR185" i="7"/>
  <c r="AN186" i="7"/>
  <c r="AO186" i="7"/>
  <c r="AP186" i="7"/>
  <c r="AQ186" i="7"/>
  <c r="AR186" i="7"/>
  <c r="AN187" i="7"/>
  <c r="AO187" i="7"/>
  <c r="AP187" i="7"/>
  <c r="AQ187" i="7"/>
  <c r="AR187" i="7"/>
  <c r="AN188" i="7"/>
  <c r="AO188" i="7"/>
  <c r="AP188" i="7"/>
  <c r="AQ188" i="7"/>
  <c r="AR188" i="7"/>
  <c r="AN189" i="7"/>
  <c r="AO189" i="7"/>
  <c r="AP189" i="7"/>
  <c r="AQ189" i="7"/>
  <c r="AR189" i="7"/>
  <c r="AN190" i="7"/>
  <c r="AO190" i="7"/>
  <c r="AP190" i="7"/>
  <c r="AQ190" i="7"/>
  <c r="AR190" i="7"/>
  <c r="AN191" i="7"/>
  <c r="AO191" i="7"/>
  <c r="AP191" i="7"/>
  <c r="AQ191" i="7"/>
  <c r="AR191" i="7"/>
  <c r="AN192" i="7"/>
  <c r="AO192" i="7"/>
  <c r="AP192" i="7"/>
  <c r="AQ192" i="7"/>
  <c r="AR192" i="7"/>
  <c r="AN193" i="7"/>
  <c r="AO193" i="7"/>
  <c r="AP193" i="7"/>
  <c r="AQ193" i="7"/>
  <c r="AR193" i="7"/>
  <c r="AN194" i="7"/>
  <c r="AO194" i="7"/>
  <c r="AP194" i="7"/>
  <c r="AQ194" i="7"/>
  <c r="AR194" i="7"/>
  <c r="AN195" i="7"/>
  <c r="AO195" i="7"/>
  <c r="AP195" i="7"/>
  <c r="AQ195" i="7"/>
  <c r="AR195" i="7"/>
  <c r="AN196" i="7"/>
  <c r="AO196" i="7"/>
  <c r="AP196" i="7"/>
  <c r="AQ196" i="7"/>
  <c r="AR196" i="7"/>
  <c r="AN197" i="7"/>
  <c r="AO197" i="7"/>
  <c r="AP197" i="7"/>
  <c r="AQ197" i="7"/>
  <c r="AR197" i="7"/>
  <c r="AN198" i="7"/>
  <c r="AO198" i="7"/>
  <c r="AP198" i="7"/>
  <c r="AQ198" i="7"/>
  <c r="AR198" i="7"/>
  <c r="AN199" i="7"/>
  <c r="AO199" i="7"/>
  <c r="AP199" i="7"/>
  <c r="AQ199" i="7"/>
  <c r="AR199" i="7"/>
  <c r="AN200" i="7"/>
  <c r="AO200" i="7"/>
  <c r="AP200" i="7"/>
  <c r="AQ200" i="7"/>
  <c r="AR200" i="7"/>
  <c r="AN201" i="7"/>
  <c r="AO201" i="7"/>
  <c r="AP201" i="7"/>
  <c r="AQ201" i="7"/>
  <c r="AR201" i="7"/>
  <c r="AN202" i="7"/>
  <c r="AO202" i="7"/>
  <c r="AP202" i="7"/>
  <c r="AQ202" i="7"/>
  <c r="AR202" i="7"/>
  <c r="AN203" i="7"/>
  <c r="AO203" i="7"/>
  <c r="AP203" i="7"/>
  <c r="AQ203" i="7"/>
  <c r="AR203" i="7"/>
  <c r="AN204" i="7"/>
  <c r="AO204" i="7"/>
  <c r="AP204" i="7"/>
  <c r="AQ204" i="7"/>
  <c r="AR204" i="7"/>
  <c r="AN205" i="7"/>
  <c r="AO205" i="7"/>
  <c r="AP205" i="7"/>
  <c r="AQ205" i="7"/>
  <c r="AR205" i="7"/>
  <c r="AN206" i="7"/>
  <c r="AO206" i="7"/>
  <c r="AP206" i="7"/>
  <c r="AQ206" i="7"/>
  <c r="AR206" i="7"/>
  <c r="AN207" i="7"/>
  <c r="AO207" i="7"/>
  <c r="AP207" i="7"/>
  <c r="AQ207" i="7"/>
  <c r="AR207" i="7"/>
  <c r="AN208" i="7"/>
  <c r="AO208" i="7"/>
  <c r="AP208" i="7"/>
  <c r="AQ208" i="7"/>
  <c r="AR208" i="7"/>
  <c r="AN209" i="7"/>
  <c r="AO209" i="7"/>
  <c r="AP209" i="7"/>
  <c r="AQ209" i="7"/>
  <c r="AR209" i="7"/>
  <c r="AN210" i="7"/>
  <c r="AO210" i="7"/>
  <c r="AP210" i="7"/>
  <c r="AQ210" i="7"/>
  <c r="AR210" i="7"/>
  <c r="AN211" i="7"/>
  <c r="AO211" i="7"/>
  <c r="AP211" i="7"/>
  <c r="AQ211" i="7"/>
  <c r="AR211" i="7"/>
  <c r="AN212" i="7"/>
  <c r="AO212" i="7"/>
  <c r="AP212" i="7"/>
  <c r="AQ212" i="7"/>
  <c r="AR212" i="7"/>
  <c r="AN213" i="7"/>
  <c r="AO213" i="7"/>
  <c r="AP213" i="7"/>
  <c r="AQ213" i="7"/>
  <c r="AR213" i="7"/>
  <c r="AN214" i="7"/>
  <c r="AO214" i="7"/>
  <c r="AP214" i="7"/>
  <c r="AQ214" i="7"/>
  <c r="AR214" i="7"/>
  <c r="AN215" i="7"/>
  <c r="AO215" i="7"/>
  <c r="AP215" i="7"/>
  <c r="AQ215" i="7"/>
  <c r="AR215" i="7"/>
  <c r="AN216" i="7"/>
  <c r="AO216" i="7"/>
  <c r="AP216" i="7"/>
  <c r="AQ216" i="7"/>
  <c r="AR216" i="7"/>
  <c r="AN217" i="7"/>
  <c r="AO217" i="7"/>
  <c r="AP217" i="7"/>
  <c r="AQ217" i="7"/>
  <c r="AR217" i="7"/>
  <c r="AN218" i="7"/>
  <c r="AO218" i="7"/>
  <c r="AP218" i="7"/>
  <c r="AQ218" i="7"/>
  <c r="AR218" i="7"/>
  <c r="AN219" i="7"/>
  <c r="AO219" i="7"/>
  <c r="AP219" i="7"/>
  <c r="AQ219" i="7"/>
  <c r="AR219" i="7"/>
  <c r="AN220" i="7"/>
  <c r="AO220" i="7"/>
  <c r="AP220" i="7"/>
  <c r="AQ220" i="7"/>
  <c r="AR220" i="7"/>
  <c r="AN221" i="7"/>
  <c r="AO221" i="7"/>
  <c r="AP221" i="7"/>
  <c r="AQ221" i="7"/>
  <c r="AR221" i="7"/>
  <c r="AN222" i="7"/>
  <c r="AO222" i="7"/>
  <c r="AP222" i="7"/>
  <c r="AQ222" i="7"/>
  <c r="AR222" i="7"/>
  <c r="AN223" i="7"/>
  <c r="AO223" i="7"/>
  <c r="AP223" i="7"/>
  <c r="AQ223" i="7"/>
  <c r="AR223" i="7"/>
  <c r="AN224" i="7"/>
  <c r="AO224" i="7"/>
  <c r="AP224" i="7"/>
  <c r="AQ224" i="7"/>
  <c r="AR224" i="7"/>
  <c r="AN225" i="7"/>
  <c r="AO225" i="7"/>
  <c r="AP225" i="7"/>
  <c r="AQ225" i="7"/>
  <c r="AR225" i="7"/>
  <c r="AN226" i="7"/>
  <c r="AO226" i="7"/>
  <c r="AP226" i="7"/>
  <c r="AQ226" i="7"/>
  <c r="AR226" i="7"/>
  <c r="AN227" i="7"/>
  <c r="AO227" i="7"/>
  <c r="AP227" i="7"/>
  <c r="AQ227" i="7"/>
  <c r="AR227" i="7"/>
  <c r="AN228" i="7"/>
  <c r="AO228" i="7"/>
  <c r="AP228" i="7"/>
  <c r="AQ228" i="7"/>
  <c r="AR228" i="7"/>
  <c r="AN229" i="7"/>
  <c r="AO229" i="7"/>
  <c r="AP229" i="7"/>
  <c r="AQ229" i="7"/>
  <c r="AR229" i="7"/>
  <c r="AN230" i="7"/>
  <c r="AO230" i="7"/>
  <c r="AP230" i="7"/>
  <c r="AQ230" i="7"/>
  <c r="AR230" i="7"/>
  <c r="AN231" i="7"/>
  <c r="AO231" i="7"/>
  <c r="AP231" i="7"/>
  <c r="AQ231" i="7"/>
  <c r="AR231" i="7"/>
  <c r="AN232" i="7"/>
  <c r="AO232" i="7"/>
  <c r="AP232" i="7"/>
  <c r="AQ232" i="7"/>
  <c r="AR232" i="7"/>
  <c r="AN233" i="7"/>
  <c r="AO233" i="7"/>
  <c r="AP233" i="7"/>
  <c r="AQ233" i="7"/>
  <c r="AR233" i="7"/>
  <c r="AN234" i="7"/>
  <c r="AO234" i="7"/>
  <c r="AP234" i="7"/>
  <c r="AQ234" i="7"/>
  <c r="AR234" i="7"/>
  <c r="AN235" i="7"/>
  <c r="AO235" i="7"/>
  <c r="AP235" i="7"/>
  <c r="AQ235" i="7"/>
  <c r="AR235" i="7"/>
  <c r="AN236" i="7"/>
  <c r="AO236" i="7"/>
  <c r="AP236" i="7"/>
  <c r="AQ236" i="7"/>
  <c r="AR236" i="7"/>
  <c r="AN237" i="7"/>
  <c r="AO237" i="7"/>
  <c r="AP237" i="7"/>
  <c r="AQ237" i="7"/>
  <c r="AR237" i="7"/>
  <c r="AN238" i="7"/>
  <c r="AO238" i="7"/>
  <c r="AP238" i="7"/>
  <c r="AQ238" i="7"/>
  <c r="AR238" i="7"/>
  <c r="AN239" i="7"/>
  <c r="AO239" i="7"/>
  <c r="AP239" i="7"/>
  <c r="AQ239" i="7"/>
  <c r="AR239" i="7"/>
  <c r="AN240" i="7"/>
  <c r="AO240" i="7"/>
  <c r="AP240" i="7"/>
  <c r="AQ240" i="7"/>
  <c r="AR240" i="7"/>
  <c r="AN241" i="7"/>
  <c r="AO241" i="7"/>
  <c r="AP241" i="7"/>
  <c r="AQ241" i="7"/>
  <c r="AR241" i="7"/>
  <c r="AN242" i="7"/>
  <c r="AO242" i="7"/>
  <c r="AP242" i="7"/>
  <c r="AQ242" i="7"/>
  <c r="AR242" i="7"/>
  <c r="AN243" i="7"/>
  <c r="AO243" i="7"/>
  <c r="AP243" i="7"/>
  <c r="AQ243" i="7"/>
  <c r="AR243" i="7"/>
  <c r="AN244" i="7"/>
  <c r="AO244" i="7"/>
  <c r="AP244" i="7"/>
  <c r="AQ244" i="7"/>
  <c r="AR244" i="7"/>
  <c r="AN245" i="7"/>
  <c r="AO245" i="7"/>
  <c r="AP245" i="7"/>
  <c r="AQ245" i="7"/>
  <c r="AR245" i="7"/>
  <c r="AN246" i="7"/>
  <c r="AO246" i="7"/>
  <c r="AP246" i="7"/>
  <c r="AQ246" i="7"/>
  <c r="AR246" i="7"/>
  <c r="AN247" i="7"/>
  <c r="AO247" i="7"/>
  <c r="AP247" i="7"/>
  <c r="AQ247" i="7"/>
  <c r="AR247" i="7"/>
  <c r="AN248" i="7"/>
  <c r="AO248" i="7"/>
  <c r="AP248" i="7"/>
  <c r="AQ248" i="7"/>
  <c r="AR248" i="7"/>
  <c r="AN249" i="7"/>
  <c r="AO249" i="7"/>
  <c r="AP249" i="7"/>
  <c r="AQ249" i="7"/>
  <c r="AR249" i="7"/>
  <c r="AN250" i="7"/>
  <c r="AO250" i="7"/>
  <c r="AP250" i="7"/>
  <c r="AQ250" i="7"/>
  <c r="AR250" i="7"/>
  <c r="AN251" i="7"/>
  <c r="AO251" i="7"/>
  <c r="AP251" i="7"/>
  <c r="AQ251" i="7"/>
  <c r="AR251" i="7"/>
  <c r="AN252" i="7"/>
  <c r="AO252" i="7"/>
  <c r="AP252" i="7"/>
  <c r="AQ252" i="7"/>
  <c r="AR252" i="7"/>
  <c r="AN253" i="7"/>
  <c r="AO253" i="7"/>
  <c r="AP253" i="7"/>
  <c r="AQ253" i="7"/>
  <c r="AR253" i="7"/>
  <c r="AN254" i="7"/>
  <c r="AO254" i="7"/>
  <c r="AP254" i="7"/>
  <c r="AQ254" i="7"/>
  <c r="AR254" i="7"/>
  <c r="AN255" i="7"/>
  <c r="AO255" i="7"/>
  <c r="AP255" i="7"/>
  <c r="AQ255" i="7"/>
  <c r="AR255" i="7"/>
  <c r="AN256" i="7"/>
  <c r="AO256" i="7"/>
  <c r="AP256" i="7"/>
  <c r="AQ256" i="7"/>
  <c r="AR256" i="7"/>
  <c r="AN257" i="7"/>
  <c r="AO257" i="7"/>
  <c r="AP257" i="7"/>
  <c r="AQ257" i="7"/>
  <c r="AR257" i="7"/>
  <c r="AN258" i="7"/>
  <c r="AO258" i="7"/>
  <c r="AP258" i="7"/>
  <c r="AQ258" i="7"/>
  <c r="AR258" i="7"/>
  <c r="AN259" i="7"/>
  <c r="AO259" i="7"/>
  <c r="AP259" i="7"/>
  <c r="AQ259" i="7"/>
  <c r="AR259" i="7"/>
  <c r="AN260" i="7"/>
  <c r="AO260" i="7"/>
  <c r="AP260" i="7"/>
  <c r="AQ260" i="7"/>
  <c r="AR260" i="7"/>
  <c r="AN261" i="7"/>
  <c r="AO261" i="7"/>
  <c r="AP261" i="7"/>
  <c r="AQ261" i="7"/>
  <c r="AR261" i="7"/>
  <c r="AN262" i="7"/>
  <c r="AO262" i="7"/>
  <c r="AP262" i="7"/>
  <c r="AQ262" i="7"/>
  <c r="AR262" i="7"/>
  <c r="AN263" i="7"/>
  <c r="AO263" i="7"/>
  <c r="AP263" i="7"/>
  <c r="AQ263" i="7"/>
  <c r="AR263" i="7"/>
  <c r="AN264" i="7"/>
  <c r="AO264" i="7"/>
  <c r="AP264" i="7"/>
  <c r="AQ264" i="7"/>
  <c r="AR264" i="7"/>
  <c r="AN265" i="7"/>
  <c r="AO265" i="7"/>
  <c r="AP265" i="7"/>
  <c r="AQ265" i="7"/>
  <c r="AR265" i="7"/>
  <c r="AN266" i="7"/>
  <c r="AO266" i="7"/>
  <c r="AP266" i="7"/>
  <c r="AQ266" i="7"/>
  <c r="AR266" i="7"/>
  <c r="AN267" i="7"/>
  <c r="AO267" i="7"/>
  <c r="AP267" i="7"/>
  <c r="AQ267" i="7"/>
  <c r="AR267" i="7"/>
  <c r="AN268" i="7"/>
  <c r="AO268" i="7"/>
  <c r="AP268" i="7"/>
  <c r="AQ268" i="7"/>
  <c r="AR268" i="7"/>
  <c r="AN269" i="7"/>
  <c r="AO269" i="7"/>
  <c r="AP269" i="7"/>
  <c r="AQ269" i="7"/>
  <c r="AR269" i="7"/>
  <c r="AN270" i="7"/>
  <c r="AO270" i="7"/>
  <c r="AP270" i="7"/>
  <c r="AQ270" i="7"/>
  <c r="AR270" i="7"/>
  <c r="AN271" i="7"/>
  <c r="AO271" i="7"/>
  <c r="AP271" i="7"/>
  <c r="AQ271" i="7"/>
  <c r="AR271" i="7"/>
  <c r="AN272" i="7"/>
  <c r="AO272" i="7"/>
  <c r="AP272" i="7"/>
  <c r="AQ272" i="7"/>
  <c r="AR272" i="7"/>
  <c r="AN273" i="7"/>
  <c r="AO273" i="7"/>
  <c r="AP273" i="7"/>
  <c r="AQ273" i="7"/>
  <c r="AR273" i="7"/>
  <c r="AN274" i="7"/>
  <c r="AO274" i="7"/>
  <c r="AP274" i="7"/>
  <c r="AQ274" i="7"/>
  <c r="AR274" i="7"/>
  <c r="AN275" i="7"/>
  <c r="AO275" i="7"/>
  <c r="AP275" i="7"/>
  <c r="AQ275" i="7"/>
  <c r="AR275" i="7"/>
  <c r="AN276" i="7"/>
  <c r="AO276" i="7"/>
  <c r="AP276" i="7"/>
  <c r="AQ276" i="7"/>
  <c r="AR276" i="7"/>
  <c r="AN277" i="7"/>
  <c r="AO277" i="7"/>
  <c r="AP277" i="7"/>
  <c r="AQ277" i="7"/>
  <c r="AR277" i="7"/>
  <c r="AN278" i="7"/>
  <c r="AO278" i="7"/>
  <c r="AP278" i="7"/>
  <c r="AQ278" i="7"/>
  <c r="AR278" i="7"/>
  <c r="AN279" i="7"/>
  <c r="AO279" i="7"/>
  <c r="AP279" i="7"/>
  <c r="AQ279" i="7"/>
  <c r="AR279" i="7"/>
  <c r="AN280" i="7"/>
  <c r="AO280" i="7"/>
  <c r="AP280" i="7"/>
  <c r="AQ280" i="7"/>
  <c r="AR280" i="7"/>
  <c r="AN281" i="7"/>
  <c r="AO281" i="7"/>
  <c r="AP281" i="7"/>
  <c r="AQ281" i="7"/>
  <c r="AR281" i="7"/>
  <c r="AN282" i="7"/>
  <c r="AO282" i="7"/>
  <c r="AP282" i="7"/>
  <c r="AQ282" i="7"/>
  <c r="AR282" i="7"/>
  <c r="AN283" i="7"/>
  <c r="AO283" i="7"/>
  <c r="AP283" i="7"/>
  <c r="AQ283" i="7"/>
  <c r="AR283" i="7"/>
  <c r="AN284" i="7"/>
  <c r="AO284" i="7"/>
  <c r="AP284" i="7"/>
  <c r="AQ284" i="7"/>
  <c r="AR284" i="7"/>
  <c r="AN285" i="7"/>
  <c r="AO285" i="7"/>
  <c r="AP285" i="7"/>
  <c r="AQ285" i="7"/>
  <c r="AR285" i="7"/>
  <c r="AN286" i="7"/>
  <c r="AO286" i="7"/>
  <c r="AP286" i="7"/>
  <c r="AQ286" i="7"/>
  <c r="AR286" i="7"/>
  <c r="AN287" i="7"/>
  <c r="AO287" i="7"/>
  <c r="AP287" i="7"/>
  <c r="AQ287" i="7"/>
  <c r="AR287" i="7"/>
  <c r="AN288" i="7"/>
  <c r="AO288" i="7"/>
  <c r="AP288" i="7"/>
  <c r="AQ288" i="7"/>
  <c r="AR288" i="7"/>
  <c r="AN289" i="7"/>
  <c r="AO289" i="7"/>
  <c r="AP289" i="7"/>
  <c r="AQ289" i="7"/>
  <c r="AR289" i="7"/>
  <c r="AN290" i="7"/>
  <c r="AO290" i="7"/>
  <c r="AP290" i="7"/>
  <c r="AQ290" i="7"/>
  <c r="AR290" i="7"/>
  <c r="AN291" i="7"/>
  <c r="AO291" i="7"/>
  <c r="AP291" i="7"/>
  <c r="AQ291" i="7"/>
  <c r="AR291" i="7"/>
  <c r="AN292" i="7"/>
  <c r="AO292" i="7"/>
  <c r="AP292" i="7"/>
  <c r="AQ292" i="7"/>
  <c r="AR292" i="7"/>
  <c r="AN293" i="7"/>
  <c r="AO293" i="7"/>
  <c r="AP293" i="7"/>
  <c r="AQ293" i="7"/>
  <c r="AR293" i="7"/>
  <c r="AN294" i="7"/>
  <c r="AO294" i="7"/>
  <c r="AP294" i="7"/>
  <c r="AQ294" i="7"/>
  <c r="AR294" i="7"/>
  <c r="AN295" i="7"/>
  <c r="AO295" i="7"/>
  <c r="AP295" i="7"/>
  <c r="AQ295" i="7"/>
  <c r="AR295" i="7"/>
  <c r="AN296" i="7"/>
  <c r="AO296" i="7"/>
  <c r="AP296" i="7"/>
  <c r="AQ296" i="7"/>
  <c r="AR296" i="7"/>
  <c r="AN297" i="7"/>
  <c r="AO297" i="7"/>
  <c r="AP297" i="7"/>
  <c r="AQ297" i="7"/>
  <c r="AR297" i="7"/>
  <c r="AN298" i="7"/>
  <c r="AO298" i="7"/>
  <c r="AP298" i="7"/>
  <c r="AQ298" i="7"/>
  <c r="AR298" i="7"/>
  <c r="AN299" i="7"/>
  <c r="AO299" i="7"/>
  <c r="AP299" i="7"/>
  <c r="AQ299" i="7"/>
  <c r="AR299" i="7"/>
  <c r="AN300" i="7"/>
  <c r="AO300" i="7"/>
  <c r="AP300" i="7"/>
  <c r="AQ300" i="7"/>
  <c r="AR300" i="7"/>
  <c r="AN301" i="7"/>
  <c r="AO301" i="7"/>
  <c r="AP301" i="7"/>
  <c r="AQ301" i="7"/>
  <c r="AR301" i="7"/>
  <c r="AN302" i="7"/>
  <c r="AO302" i="7"/>
  <c r="AP302" i="7"/>
  <c r="AQ302" i="7"/>
  <c r="AR302" i="7"/>
  <c r="AN303" i="7"/>
  <c r="AO303" i="7"/>
  <c r="AP303" i="7"/>
  <c r="AQ303" i="7"/>
  <c r="AR303" i="7"/>
  <c r="AN304" i="7"/>
  <c r="AO304" i="7"/>
  <c r="AP304" i="7"/>
  <c r="AQ304" i="7"/>
  <c r="AR304" i="7"/>
  <c r="AN305" i="7"/>
  <c r="AO305" i="7"/>
  <c r="AP305" i="7"/>
  <c r="AQ305" i="7"/>
  <c r="AR305" i="7"/>
  <c r="AN306" i="7"/>
  <c r="AO306" i="7"/>
  <c r="AP306" i="7"/>
  <c r="AQ306" i="7"/>
  <c r="AR306" i="7"/>
  <c r="AN307" i="7"/>
  <c r="AO307" i="7"/>
  <c r="AP307" i="7"/>
  <c r="AQ307" i="7"/>
  <c r="AR307" i="7"/>
  <c r="AN308" i="7"/>
  <c r="AO308" i="7"/>
  <c r="AP308" i="7"/>
  <c r="AQ308" i="7"/>
  <c r="AR308" i="7"/>
  <c r="AN309" i="7"/>
  <c r="AO309" i="7"/>
  <c r="AP309" i="7"/>
  <c r="AQ309" i="7"/>
  <c r="AR309" i="7"/>
  <c r="AN310" i="7"/>
  <c r="AO310" i="7"/>
  <c r="AP310" i="7"/>
  <c r="AQ310" i="7"/>
  <c r="AR310" i="7"/>
  <c r="AN311" i="7"/>
  <c r="AO311" i="7"/>
  <c r="AP311" i="7"/>
  <c r="AQ311" i="7"/>
  <c r="AR311" i="7"/>
  <c r="AN312" i="7"/>
  <c r="AO312" i="7"/>
  <c r="AP312" i="7"/>
  <c r="AQ312" i="7"/>
  <c r="AR312" i="7"/>
  <c r="AN313" i="7"/>
  <c r="AO313" i="7"/>
  <c r="AP313" i="7"/>
  <c r="AQ313" i="7"/>
  <c r="AR313" i="7"/>
  <c r="AN314" i="7"/>
  <c r="AO314" i="7"/>
  <c r="AP314" i="7"/>
  <c r="AQ314" i="7"/>
  <c r="AR314" i="7"/>
  <c r="AN315" i="7"/>
  <c r="AO315" i="7"/>
  <c r="AP315" i="7"/>
  <c r="AQ315" i="7"/>
  <c r="AR315" i="7"/>
  <c r="AN316" i="7"/>
  <c r="AO316" i="7"/>
  <c r="AP316" i="7"/>
  <c r="AQ316" i="7"/>
  <c r="AR316" i="7"/>
  <c r="AN317" i="7"/>
  <c r="AO317" i="7"/>
  <c r="AP317" i="7"/>
  <c r="AQ317" i="7"/>
  <c r="AR317" i="7"/>
  <c r="AN318" i="7"/>
  <c r="AO318" i="7"/>
  <c r="AP318" i="7"/>
  <c r="AQ318" i="7"/>
  <c r="AR318" i="7"/>
  <c r="AN319" i="7"/>
  <c r="AO319" i="7"/>
  <c r="AP319" i="7"/>
  <c r="AQ319" i="7"/>
  <c r="AR319" i="7"/>
  <c r="AN320" i="7"/>
  <c r="AO320" i="7"/>
  <c r="AP320" i="7"/>
  <c r="AQ320" i="7"/>
  <c r="AR320" i="7"/>
  <c r="AN321" i="7"/>
  <c r="AO321" i="7"/>
  <c r="AP321" i="7"/>
  <c r="AQ321" i="7"/>
  <c r="AR321" i="7"/>
  <c r="AN322" i="7"/>
  <c r="AO322" i="7"/>
  <c r="AP322" i="7"/>
  <c r="AQ322" i="7"/>
  <c r="AR322" i="7"/>
  <c r="AN323" i="7"/>
  <c r="AO323" i="7"/>
  <c r="AP323" i="7"/>
  <c r="AQ323" i="7"/>
  <c r="AR323" i="7"/>
  <c r="AN324" i="7"/>
  <c r="AO324" i="7"/>
  <c r="AP324" i="7"/>
  <c r="AQ324" i="7"/>
  <c r="AR324" i="7"/>
  <c r="AN325" i="7"/>
  <c r="AO325" i="7"/>
  <c r="AP325" i="7"/>
  <c r="AQ325" i="7"/>
  <c r="AR325" i="7"/>
  <c r="AN326" i="7"/>
  <c r="AO326" i="7"/>
  <c r="AP326" i="7"/>
  <c r="AQ326" i="7"/>
  <c r="AR326" i="7"/>
  <c r="AN327" i="7"/>
  <c r="AO327" i="7"/>
  <c r="AP327" i="7"/>
  <c r="AQ327" i="7"/>
  <c r="AR327" i="7"/>
  <c r="AN328" i="7"/>
  <c r="AO328" i="7"/>
  <c r="AP328" i="7"/>
  <c r="AQ328" i="7"/>
  <c r="AR328" i="7"/>
  <c r="AN329" i="7"/>
  <c r="AO329" i="7"/>
  <c r="AP329" i="7"/>
  <c r="AQ329" i="7"/>
  <c r="AR329" i="7"/>
  <c r="AN330" i="7"/>
  <c r="AO330" i="7"/>
  <c r="AP330" i="7"/>
  <c r="AQ330" i="7"/>
  <c r="AR330" i="7"/>
  <c r="AN331" i="7"/>
  <c r="AO331" i="7"/>
  <c r="AP331" i="7"/>
  <c r="AQ331" i="7"/>
  <c r="AR331" i="7"/>
  <c r="AN332" i="7"/>
  <c r="AO332" i="7"/>
  <c r="AP332" i="7"/>
  <c r="AQ332" i="7"/>
  <c r="AR332" i="7"/>
  <c r="AN333" i="7"/>
  <c r="AO333" i="7"/>
  <c r="AP333" i="7"/>
  <c r="AQ333" i="7"/>
  <c r="AR333" i="7"/>
  <c r="AN334" i="7"/>
  <c r="AO334" i="7"/>
  <c r="AP334" i="7"/>
  <c r="AQ334" i="7"/>
  <c r="AR334" i="7"/>
  <c r="AN335" i="7"/>
  <c r="AO335" i="7"/>
  <c r="AP335" i="7"/>
  <c r="AQ335" i="7"/>
  <c r="AR335" i="7"/>
  <c r="AN336" i="7"/>
  <c r="AO336" i="7"/>
  <c r="AP336" i="7"/>
  <c r="AQ336" i="7"/>
  <c r="AR336" i="7"/>
  <c r="AN337" i="7"/>
  <c r="AO337" i="7"/>
  <c r="AP337" i="7"/>
  <c r="AQ337" i="7"/>
  <c r="AR337" i="7"/>
  <c r="AN338" i="7"/>
  <c r="AO338" i="7"/>
  <c r="AP338" i="7"/>
  <c r="AQ338" i="7"/>
  <c r="AR338" i="7"/>
  <c r="AN339" i="7"/>
  <c r="AO339" i="7"/>
  <c r="AP339" i="7"/>
  <c r="AQ339" i="7"/>
  <c r="AR339" i="7"/>
  <c r="AN340" i="7"/>
  <c r="AO340" i="7"/>
  <c r="AP340" i="7"/>
  <c r="AQ340" i="7"/>
  <c r="AR340" i="7"/>
  <c r="AN341" i="7"/>
  <c r="AO341" i="7"/>
  <c r="AP341" i="7"/>
  <c r="AQ341" i="7"/>
  <c r="AR341" i="7"/>
  <c r="AN342" i="7"/>
  <c r="AO342" i="7"/>
  <c r="AP342" i="7"/>
  <c r="AQ342" i="7"/>
  <c r="AR342" i="7"/>
  <c r="AN343" i="7"/>
  <c r="AO343" i="7"/>
  <c r="AP343" i="7"/>
  <c r="AQ343" i="7"/>
  <c r="AR343" i="7"/>
  <c r="AN344" i="7"/>
  <c r="AO344" i="7"/>
  <c r="AP344" i="7"/>
  <c r="AQ344" i="7"/>
  <c r="AR344" i="7"/>
  <c r="AN345" i="7"/>
  <c r="AO345" i="7"/>
  <c r="AP345" i="7"/>
  <c r="AQ345" i="7"/>
  <c r="AR345" i="7"/>
  <c r="AN346" i="7"/>
  <c r="AO346" i="7"/>
  <c r="AP346" i="7"/>
  <c r="AQ346" i="7"/>
  <c r="AR346" i="7"/>
  <c r="AN347" i="7"/>
  <c r="AO347" i="7"/>
  <c r="AP347" i="7"/>
  <c r="AQ347" i="7"/>
  <c r="AR347" i="7"/>
  <c r="AN348" i="7"/>
  <c r="AO348" i="7"/>
  <c r="AP348" i="7"/>
  <c r="AQ348" i="7"/>
  <c r="AR348" i="7"/>
  <c r="AN349" i="7"/>
  <c r="AO349" i="7"/>
  <c r="AP349" i="7"/>
  <c r="AQ349" i="7"/>
  <c r="AR349" i="7"/>
  <c r="AN350" i="7"/>
  <c r="AO350" i="7"/>
  <c r="AP350" i="7"/>
  <c r="AQ350" i="7"/>
  <c r="AR350" i="7"/>
  <c r="AN351" i="7"/>
  <c r="AO351" i="7"/>
  <c r="AP351" i="7"/>
  <c r="AQ351" i="7"/>
  <c r="AR351" i="7"/>
  <c r="AN352" i="7"/>
  <c r="AO352" i="7"/>
  <c r="AP352" i="7"/>
  <c r="AQ352" i="7"/>
  <c r="AR352" i="7"/>
  <c r="AN353" i="7"/>
  <c r="AO353" i="7"/>
  <c r="AP353" i="7"/>
  <c r="AQ353" i="7"/>
  <c r="AR353" i="7"/>
  <c r="AN354" i="7"/>
  <c r="AO354" i="7"/>
  <c r="AP354" i="7"/>
  <c r="AQ354" i="7"/>
  <c r="AR354" i="7"/>
  <c r="AN355" i="7"/>
  <c r="AO355" i="7"/>
  <c r="AP355" i="7"/>
  <c r="AQ355" i="7"/>
  <c r="AR355" i="7"/>
  <c r="AN356" i="7"/>
  <c r="AO356" i="7"/>
  <c r="AP356" i="7"/>
  <c r="AQ356" i="7"/>
  <c r="AR356" i="7"/>
  <c r="AN357" i="7"/>
  <c r="AO357" i="7"/>
  <c r="AP357" i="7"/>
  <c r="AQ357" i="7"/>
  <c r="AR357" i="7"/>
  <c r="AN358" i="7"/>
  <c r="AO358" i="7"/>
  <c r="AP358" i="7"/>
  <c r="AQ358" i="7"/>
  <c r="AR358" i="7"/>
  <c r="AN359" i="7"/>
  <c r="AO359" i="7"/>
  <c r="AP359" i="7"/>
  <c r="AQ359" i="7"/>
  <c r="AR359" i="7"/>
  <c r="AN360" i="7"/>
  <c r="AO360" i="7"/>
  <c r="AP360" i="7"/>
  <c r="AQ360" i="7"/>
  <c r="AR360" i="7"/>
  <c r="AN361" i="7"/>
  <c r="AO361" i="7"/>
  <c r="AP361" i="7"/>
  <c r="AQ361" i="7"/>
  <c r="AR361" i="7"/>
  <c r="AN362" i="7"/>
  <c r="AO362" i="7"/>
  <c r="AP362" i="7"/>
  <c r="AQ362" i="7"/>
  <c r="AR362" i="7"/>
  <c r="AN363" i="7"/>
  <c r="AO363" i="7"/>
  <c r="AP363" i="7"/>
  <c r="AQ363" i="7"/>
  <c r="AR363" i="7"/>
  <c r="AN364" i="7"/>
  <c r="AO364" i="7"/>
  <c r="AP364" i="7"/>
  <c r="AQ364" i="7"/>
  <c r="AR364" i="7"/>
  <c r="AO5" i="7"/>
  <c r="AP5" i="7"/>
  <c r="AQ5" i="7"/>
  <c r="AR5" i="7"/>
  <c r="AN5" i="7"/>
  <c r="AA4" i="7"/>
  <c r="Y4" i="7"/>
  <c r="W4" i="7"/>
  <c r="U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4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69" i="7"/>
  <c r="AE70" i="7"/>
  <c r="AE71" i="7"/>
  <c r="AE72" i="7"/>
  <c r="AE73" i="7"/>
  <c r="AE74" i="7"/>
  <c r="AE75" i="7"/>
  <c r="AE76" i="7"/>
  <c r="AE77" i="7"/>
  <c r="AE78" i="7"/>
  <c r="AE79" i="7"/>
  <c r="AE80" i="7"/>
  <c r="AE81" i="7"/>
  <c r="AE82" i="7"/>
  <c r="AE83" i="7"/>
  <c r="AE84" i="7"/>
  <c r="AE85" i="7"/>
  <c r="AE86" i="7"/>
  <c r="AE87" i="7"/>
  <c r="AE88" i="7"/>
  <c r="AE89" i="7"/>
  <c r="AE90" i="7"/>
  <c r="AE91" i="7"/>
  <c r="AE92" i="7"/>
  <c r="AE93" i="7"/>
  <c r="AE94" i="7"/>
  <c r="AE95" i="7"/>
  <c r="AE96" i="7"/>
  <c r="AE97" i="7"/>
  <c r="AE98" i="7"/>
  <c r="AE99" i="7"/>
  <c r="AE100" i="7"/>
  <c r="AE101" i="7"/>
  <c r="AE102" i="7"/>
  <c r="AE103" i="7"/>
  <c r="AE104" i="7"/>
  <c r="AE105" i="7"/>
  <c r="AE106" i="7"/>
  <c r="AE107" i="7"/>
  <c r="AE108" i="7"/>
  <c r="AE109" i="7"/>
  <c r="AE110" i="7"/>
  <c r="AE111" i="7"/>
  <c r="AE112" i="7"/>
  <c r="AE113" i="7"/>
  <c r="AE5" i="7"/>
  <c r="AE5" i="10"/>
  <c r="AE7" i="10"/>
  <c r="AE8" i="10"/>
  <c r="AE9" i="10"/>
  <c r="AE10" i="10"/>
  <c r="AE11" i="10"/>
  <c r="AE12" i="10"/>
  <c r="AE13" i="10"/>
  <c r="AE14" i="10"/>
  <c r="AE15" i="10"/>
  <c r="AE17" i="10"/>
  <c r="AE18" i="10"/>
  <c r="AE19" i="10"/>
  <c r="AE20" i="10"/>
  <c r="AE21" i="10"/>
  <c r="AE22" i="10"/>
  <c r="AE23" i="10"/>
  <c r="AE24" i="10"/>
  <c r="AE25" i="10"/>
  <c r="AE27" i="10"/>
  <c r="AE28" i="10"/>
  <c r="AE29" i="10"/>
  <c r="AE30" i="10"/>
  <c r="AE31" i="10"/>
  <c r="AE32" i="10"/>
  <c r="AE33" i="10"/>
  <c r="AE34" i="10"/>
  <c r="AE35" i="10"/>
  <c r="AE37" i="10"/>
  <c r="AE38" i="10"/>
  <c r="AE39" i="10"/>
  <c r="AE40" i="10"/>
  <c r="AE41" i="10"/>
  <c r="AE42" i="10"/>
  <c r="AE43" i="10"/>
  <c r="AE44" i="10"/>
  <c r="AE45" i="10"/>
  <c r="AE47" i="10"/>
  <c r="AE48" i="10"/>
  <c r="AE49" i="10"/>
  <c r="AE50" i="10"/>
  <c r="AE4" i="10"/>
  <c r="F77" i="12"/>
  <c r="G77" i="12" s="1"/>
  <c r="F75" i="12"/>
  <c r="G75" i="12" s="1"/>
  <c r="F74" i="12"/>
  <c r="F73" i="12"/>
  <c r="G73" i="12" s="1"/>
  <c r="H73" i="12" s="1"/>
  <c r="F71" i="12"/>
  <c r="G71" i="12" s="1"/>
  <c r="F70" i="12"/>
  <c r="G70" i="12" s="1"/>
  <c r="H70" i="12" s="1"/>
  <c r="F72" i="12"/>
  <c r="F69" i="12"/>
  <c r="G69" i="12" s="1"/>
  <c r="F80" i="12"/>
  <c r="G80" i="12" s="1"/>
  <c r="H80" i="12" s="1"/>
  <c r="F68" i="12"/>
  <c r="F79" i="12"/>
  <c r="G79" i="12" s="1"/>
  <c r="F67" i="12"/>
  <c r="G67" i="12" s="1"/>
  <c r="F78" i="12"/>
  <c r="G78" i="12" s="1"/>
  <c r="F76" i="12"/>
  <c r="G76" i="12" s="1"/>
  <c r="H76" i="12" s="1"/>
  <c r="N7" i="10"/>
  <c r="N8" i="10"/>
  <c r="N9" i="10"/>
  <c r="N10" i="10"/>
  <c r="G72" i="12"/>
  <c r="H72" i="12" s="1"/>
  <c r="N5" i="10"/>
  <c r="N11" i="10"/>
  <c r="N12" i="10"/>
  <c r="N13" i="10"/>
  <c r="N14" i="10"/>
  <c r="N15" i="10"/>
  <c r="N17" i="10"/>
  <c r="N18" i="10"/>
  <c r="N19" i="10"/>
  <c r="N20" i="10"/>
  <c r="N21" i="10"/>
  <c r="N22" i="10"/>
  <c r="N23" i="10"/>
  <c r="N24" i="10"/>
  <c r="N25" i="10"/>
  <c r="N27" i="10"/>
  <c r="N28" i="10"/>
  <c r="N29" i="10"/>
  <c r="N30" i="10"/>
  <c r="N31" i="10"/>
  <c r="N32" i="10"/>
  <c r="N33" i="10"/>
  <c r="N34" i="10"/>
  <c r="N4" i="10"/>
  <c r="C5" i="7"/>
  <c r="C6" i="7"/>
  <c r="C7" i="7"/>
  <c r="C8" i="7"/>
  <c r="C9" i="7"/>
  <c r="C10" i="7"/>
  <c r="C4" i="7"/>
  <c r="E6" i="2"/>
  <c r="E4" i="2"/>
  <c r="E3" i="2"/>
  <c r="BI15" i="2"/>
  <c r="BV15" i="2" s="1"/>
  <c r="BI16" i="2"/>
  <c r="BV16" i="2" s="1"/>
  <c r="BI17" i="2"/>
  <c r="BV17" i="2" s="1"/>
  <c r="BI18" i="2"/>
  <c r="BV18" i="2" s="1"/>
  <c r="BI19" i="2"/>
  <c r="BV19" i="2" s="1"/>
  <c r="BI20" i="2"/>
  <c r="BV20" i="2" s="1"/>
  <c r="BI21" i="2"/>
  <c r="BV21" i="2" s="1"/>
  <c r="BI22" i="2"/>
  <c r="BV22" i="2" s="1"/>
  <c r="W123" i="3" s="1"/>
  <c r="BI23" i="2"/>
  <c r="BV23" i="2" s="1"/>
  <c r="BI24" i="2"/>
  <c r="BV24" i="2" s="1"/>
  <c r="BI25" i="2"/>
  <c r="BV25" i="2" s="1"/>
  <c r="BI26" i="2"/>
  <c r="BV26" i="2" s="1"/>
  <c r="BI27" i="2"/>
  <c r="BV27" i="2" s="1"/>
  <c r="BI28" i="2"/>
  <c r="BV28" i="2" s="1"/>
  <c r="BI29" i="2"/>
  <c r="BV29" i="2" s="1"/>
  <c r="BI30" i="2"/>
  <c r="BV30" i="2" s="1"/>
  <c r="BI31" i="2"/>
  <c r="BV31" i="2" s="1"/>
  <c r="BI32" i="2"/>
  <c r="BV32" i="2" s="1"/>
  <c r="BI33" i="2"/>
  <c r="BV33" i="2" s="1"/>
  <c r="BI34" i="2"/>
  <c r="BV34" i="2" s="1"/>
  <c r="BI35" i="2"/>
  <c r="BV35" i="2" s="1"/>
  <c r="BI36" i="2"/>
  <c r="BV36" i="2" s="1"/>
  <c r="BI37" i="2"/>
  <c r="BV37" i="2" s="1"/>
  <c r="BI38" i="2"/>
  <c r="BV38" i="2" s="1"/>
  <c r="BI39" i="2"/>
  <c r="BV39" i="2" s="1"/>
  <c r="BI40" i="2"/>
  <c r="BV40" i="2" s="1"/>
  <c r="BI41" i="2"/>
  <c r="BV41" i="2" s="1"/>
  <c r="BI42" i="2"/>
  <c r="BV42" i="2" s="1"/>
  <c r="BI43" i="2"/>
  <c r="BV43" i="2" s="1"/>
  <c r="BI44" i="2"/>
  <c r="BV44" i="2" s="1"/>
  <c r="BI45" i="2"/>
  <c r="BV45" i="2" s="1"/>
  <c r="BI46" i="2"/>
  <c r="BV46" i="2" s="1"/>
  <c r="BI47" i="2"/>
  <c r="BV47" i="2" s="1"/>
  <c r="BI48" i="2"/>
  <c r="BV48" i="2" s="1"/>
  <c r="BI49" i="2"/>
  <c r="BV49" i="2" s="1"/>
  <c r="BI50" i="2"/>
  <c r="BV50" i="2" s="1"/>
  <c r="BI51" i="2"/>
  <c r="BV51" i="2" s="1"/>
  <c r="BI52" i="2"/>
  <c r="BV52" i="2" s="1"/>
  <c r="BI53" i="2"/>
  <c r="BV53" i="2" s="1"/>
  <c r="BI54" i="2"/>
  <c r="BV54" i="2" s="1"/>
  <c r="BI55" i="2"/>
  <c r="BV55" i="2" s="1"/>
  <c r="BI56" i="2"/>
  <c r="BV56" i="2" s="1"/>
  <c r="BI57" i="2"/>
  <c r="BV57" i="2" s="1"/>
  <c r="BI58" i="2"/>
  <c r="BV58" i="2" s="1"/>
  <c r="BI59" i="2"/>
  <c r="BV59" i="2" s="1"/>
  <c r="BI60" i="2"/>
  <c r="BV60" i="2" s="1"/>
  <c r="BI61" i="2"/>
  <c r="BV61" i="2" s="1"/>
  <c r="BI62" i="2"/>
  <c r="BV62" i="2" s="1"/>
  <c r="BI63" i="2"/>
  <c r="BV63" i="2" s="1"/>
  <c r="BI64" i="2"/>
  <c r="BV64" i="2" s="1"/>
  <c r="BI65" i="2"/>
  <c r="BV65" i="2" s="1"/>
  <c r="BI66" i="2"/>
  <c r="BV66" i="2" s="1"/>
  <c r="BI67" i="2"/>
  <c r="BV67" i="2" s="1"/>
  <c r="BI68" i="2"/>
  <c r="BV68" i="2" s="1"/>
  <c r="BI69" i="2"/>
  <c r="BV69" i="2" s="1"/>
  <c r="BI70" i="2"/>
  <c r="BV70" i="2" s="1"/>
  <c r="BI71" i="2"/>
  <c r="BV71" i="2" s="1"/>
  <c r="BI72" i="2"/>
  <c r="BV72" i="2" s="1"/>
  <c r="BI73" i="2"/>
  <c r="BV73" i="2" s="1"/>
  <c r="BI74" i="2"/>
  <c r="BV74" i="2" s="1"/>
  <c r="BI75" i="2"/>
  <c r="BV75" i="2" s="1"/>
  <c r="BI76" i="2"/>
  <c r="BV76" i="2" s="1"/>
  <c r="BI77" i="2"/>
  <c r="BV77" i="2" s="1"/>
  <c r="BI78" i="2"/>
  <c r="BV78" i="2" s="1"/>
  <c r="BI79" i="2"/>
  <c r="BV79" i="2" s="1"/>
  <c r="BI80" i="2"/>
  <c r="BV80" i="2" s="1"/>
  <c r="BI81" i="2"/>
  <c r="BV81" i="2" s="1"/>
  <c r="BI82" i="2"/>
  <c r="BV82" i="2" s="1"/>
  <c r="BI83" i="2"/>
  <c r="BV83" i="2" s="1"/>
  <c r="BI84" i="2"/>
  <c r="BV84" i="2" s="1"/>
  <c r="BI85" i="2"/>
  <c r="BV85" i="2" s="1"/>
  <c r="BI86" i="2"/>
  <c r="BV86" i="2" s="1"/>
  <c r="BI87" i="2"/>
  <c r="BV87" i="2" s="1"/>
  <c r="BI88" i="2"/>
  <c r="BV88" i="2" s="1"/>
  <c r="BI89" i="2"/>
  <c r="BV89" i="2" s="1"/>
  <c r="BI90" i="2"/>
  <c r="BV90" i="2" s="1"/>
  <c r="BI91" i="2"/>
  <c r="BV91" i="2" s="1"/>
  <c r="BI92" i="2"/>
  <c r="BV92" i="2" s="1"/>
  <c r="BI93" i="2"/>
  <c r="BV93" i="2" s="1"/>
  <c r="BI94" i="2"/>
  <c r="BV94" i="2" s="1"/>
  <c r="BI95" i="2"/>
  <c r="BV95" i="2" s="1"/>
  <c r="BI96" i="2"/>
  <c r="BV96" i="2" s="1"/>
  <c r="BI97" i="2"/>
  <c r="BV97" i="2" s="1"/>
  <c r="BI98" i="2"/>
  <c r="BV98" i="2" s="1"/>
  <c r="BI99" i="2"/>
  <c r="BV99" i="2" s="1"/>
  <c r="BI100" i="2"/>
  <c r="BV100" i="2" s="1"/>
  <c r="BI101" i="2"/>
  <c r="BV101" i="2" s="1"/>
  <c r="BI102" i="2"/>
  <c r="BV102" i="2" s="1"/>
  <c r="BW15" i="2"/>
  <c r="BX15" i="2"/>
  <c r="BY15" i="2"/>
  <c r="BZ15" i="2"/>
  <c r="BW16" i="2"/>
  <c r="CD16" i="2" s="1"/>
  <c r="BX16" i="2"/>
  <c r="BY16" i="2"/>
  <c r="BZ16" i="2"/>
  <c r="BW17" i="2"/>
  <c r="CB17" i="2" s="1"/>
  <c r="BX17" i="2"/>
  <c r="BY17" i="2"/>
  <c r="BZ17" i="2"/>
  <c r="BW18" i="2"/>
  <c r="CA18" i="2" s="1"/>
  <c r="R23" i="13" s="1"/>
  <c r="BX18" i="2"/>
  <c r="BY18" i="2"/>
  <c r="BZ18" i="2"/>
  <c r="BW19" i="2"/>
  <c r="CB19" i="2" s="1"/>
  <c r="S24" i="13" s="1"/>
  <c r="BX19" i="2"/>
  <c r="BY19" i="2"/>
  <c r="BZ19" i="2"/>
  <c r="BW20" i="2"/>
  <c r="CD20" i="2" s="1"/>
  <c r="BX20" i="2"/>
  <c r="BY20" i="2"/>
  <c r="BZ20" i="2"/>
  <c r="BW21" i="2"/>
  <c r="CD21" i="2" s="1"/>
  <c r="BX21" i="2"/>
  <c r="BY21" i="2"/>
  <c r="BZ21" i="2"/>
  <c r="BW22" i="2"/>
  <c r="BX22" i="2"/>
  <c r="BY22" i="2"/>
  <c r="BZ22" i="2"/>
  <c r="BW23" i="2"/>
  <c r="CA23" i="2" s="1"/>
  <c r="AF24" i="10" s="1"/>
  <c r="AI24" i="10" s="1"/>
  <c r="BX23" i="2"/>
  <c r="BY23" i="2"/>
  <c r="BZ23" i="2"/>
  <c r="BW24" i="2"/>
  <c r="CA24" i="2" s="1"/>
  <c r="M75" i="12" s="1"/>
  <c r="BX24" i="2"/>
  <c r="BY24" i="2"/>
  <c r="BZ24" i="2"/>
  <c r="BW25" i="2"/>
  <c r="BX25" i="2"/>
  <c r="BY25" i="2"/>
  <c r="BZ25" i="2"/>
  <c r="BW26" i="2"/>
  <c r="CA26" i="2" s="1"/>
  <c r="M77" i="12" s="1"/>
  <c r="BX26" i="2"/>
  <c r="BY26" i="2"/>
  <c r="BZ26" i="2"/>
  <c r="BW27" i="2"/>
  <c r="CE27" i="2" s="1"/>
  <c r="Q78" i="12" s="1"/>
  <c r="BX27" i="2"/>
  <c r="BY27" i="2"/>
  <c r="BZ27" i="2"/>
  <c r="BW28" i="2"/>
  <c r="CF28" i="2" s="1"/>
  <c r="R79" i="12" s="1"/>
  <c r="BX28" i="2"/>
  <c r="BY28" i="2"/>
  <c r="BZ28" i="2"/>
  <c r="BW29" i="2"/>
  <c r="BX29" i="2"/>
  <c r="BY29" i="2"/>
  <c r="BZ29" i="2"/>
  <c r="BW30" i="2"/>
  <c r="BX30" i="2"/>
  <c r="BY30" i="2"/>
  <c r="BZ30" i="2"/>
  <c r="BW31" i="2"/>
  <c r="CB31" i="2" s="1"/>
  <c r="N82" i="12" s="1"/>
  <c r="BX31" i="2"/>
  <c r="BY31" i="2"/>
  <c r="BZ31" i="2"/>
  <c r="BW32" i="2"/>
  <c r="CE32" i="2" s="1"/>
  <c r="Q83" i="12" s="1"/>
  <c r="BX32" i="2"/>
  <c r="BY32" i="2"/>
  <c r="BZ32" i="2"/>
  <c r="BW33" i="2"/>
  <c r="CE33" i="2" s="1"/>
  <c r="Q84" i="12" s="1"/>
  <c r="BX33" i="2"/>
  <c r="BY33" i="2"/>
  <c r="BZ33" i="2"/>
  <c r="BW34" i="2"/>
  <c r="BX34" i="2"/>
  <c r="BY34" i="2"/>
  <c r="BZ34" i="2"/>
  <c r="BW35" i="2"/>
  <c r="CF35" i="2" s="1"/>
  <c r="R86" i="12" s="1"/>
  <c r="BX35" i="2"/>
  <c r="BY35" i="2"/>
  <c r="BZ35" i="2"/>
  <c r="BW36" i="2"/>
  <c r="BX36" i="2"/>
  <c r="BY36" i="2"/>
  <c r="BZ36" i="2"/>
  <c r="BW37" i="2"/>
  <c r="CE37" i="2" s="1"/>
  <c r="Q88" i="12" s="1"/>
  <c r="BX37" i="2"/>
  <c r="BY37" i="2"/>
  <c r="BZ37" i="2"/>
  <c r="BW38" i="2"/>
  <c r="CB38" i="2" s="1"/>
  <c r="N89" i="12" s="1"/>
  <c r="BX38" i="2"/>
  <c r="BY38" i="2"/>
  <c r="BZ38" i="2"/>
  <c r="BW39" i="2"/>
  <c r="BX39" i="2"/>
  <c r="BY39" i="2"/>
  <c r="BZ39" i="2"/>
  <c r="BW40" i="2"/>
  <c r="CE40" i="2" s="1"/>
  <c r="Q91" i="12" s="1"/>
  <c r="BX40" i="2"/>
  <c r="BY40" i="2"/>
  <c r="BZ40" i="2"/>
  <c r="BW41" i="2"/>
  <c r="BX41" i="2"/>
  <c r="BY41" i="2"/>
  <c r="BZ41" i="2"/>
  <c r="BW42" i="2"/>
  <c r="CF42" i="2" s="1"/>
  <c r="R93" i="12" s="1"/>
  <c r="BX42" i="2"/>
  <c r="BY42" i="2"/>
  <c r="BZ42" i="2"/>
  <c r="BW43" i="2"/>
  <c r="CD43" i="2" s="1"/>
  <c r="P94" i="12" s="1"/>
  <c r="BX43" i="2"/>
  <c r="BY43" i="2"/>
  <c r="BZ43" i="2"/>
  <c r="BW44" i="2"/>
  <c r="BX44" i="2"/>
  <c r="BY44" i="2"/>
  <c r="BZ44" i="2"/>
  <c r="BW45" i="2"/>
  <c r="CE45" i="2" s="1"/>
  <c r="Q96" i="12" s="1"/>
  <c r="BX45" i="2"/>
  <c r="BY45" i="2"/>
  <c r="BZ45" i="2"/>
  <c r="BW46" i="2"/>
  <c r="CA46" i="2" s="1"/>
  <c r="BX46" i="2"/>
  <c r="BY46" i="2"/>
  <c r="BZ46" i="2"/>
  <c r="BW47" i="2"/>
  <c r="CC47" i="2" s="1"/>
  <c r="O98" i="12" s="1"/>
  <c r="BX47" i="2"/>
  <c r="BY47" i="2"/>
  <c r="BZ47" i="2"/>
  <c r="BW48" i="2"/>
  <c r="BX48" i="2"/>
  <c r="BY48" i="2"/>
  <c r="BZ48" i="2"/>
  <c r="BW49" i="2"/>
  <c r="BX49" i="2"/>
  <c r="BY49" i="2"/>
  <c r="BZ49" i="2"/>
  <c r="BW50" i="2"/>
  <c r="BX50" i="2"/>
  <c r="BY50" i="2"/>
  <c r="BZ50" i="2"/>
  <c r="BW51" i="2"/>
  <c r="CB51" i="2" s="1"/>
  <c r="N102" i="12" s="1"/>
  <c r="BX51" i="2"/>
  <c r="BY51" i="2"/>
  <c r="BZ51" i="2"/>
  <c r="BW52" i="2"/>
  <c r="CB52" i="2" s="1"/>
  <c r="N103" i="12" s="1"/>
  <c r="BX52" i="2"/>
  <c r="BY52" i="2"/>
  <c r="BZ52" i="2"/>
  <c r="BW53" i="2"/>
  <c r="BX53" i="2"/>
  <c r="BY53" i="2"/>
  <c r="BZ53" i="2"/>
  <c r="BW54" i="2"/>
  <c r="BX54" i="2"/>
  <c r="BY54" i="2"/>
  <c r="BZ54" i="2"/>
  <c r="BW55" i="2"/>
  <c r="BX55" i="2"/>
  <c r="BY55" i="2"/>
  <c r="BZ55" i="2"/>
  <c r="BW56" i="2"/>
  <c r="BX56" i="2"/>
  <c r="BY56" i="2"/>
  <c r="BZ56" i="2"/>
  <c r="BW57" i="2"/>
  <c r="BX57" i="2"/>
  <c r="BY57" i="2"/>
  <c r="BZ57" i="2"/>
  <c r="BW58" i="2"/>
  <c r="CE58" i="2" s="1"/>
  <c r="BX58" i="2"/>
  <c r="BY58" i="2"/>
  <c r="BZ58" i="2"/>
  <c r="BW59" i="2"/>
  <c r="BX59" i="2"/>
  <c r="BY59" i="2"/>
  <c r="BZ59" i="2"/>
  <c r="BW60" i="2"/>
  <c r="CD60" i="2" s="1"/>
  <c r="BX60" i="2"/>
  <c r="BY60" i="2"/>
  <c r="BZ60" i="2"/>
  <c r="BW61" i="2"/>
  <c r="CE61" i="2" s="1"/>
  <c r="BX61" i="2"/>
  <c r="BY61" i="2"/>
  <c r="BZ61" i="2"/>
  <c r="BW62" i="2"/>
  <c r="CC62" i="2" s="1"/>
  <c r="BX62" i="2"/>
  <c r="BY62" i="2"/>
  <c r="BZ62" i="2"/>
  <c r="BW63" i="2"/>
  <c r="BX63" i="2"/>
  <c r="BY63" i="2"/>
  <c r="BZ63" i="2"/>
  <c r="BW64" i="2"/>
  <c r="CD64" i="2" s="1"/>
  <c r="BX64" i="2"/>
  <c r="BY64" i="2"/>
  <c r="BZ64" i="2"/>
  <c r="BW65" i="2"/>
  <c r="CF65" i="2" s="1"/>
  <c r="BX65" i="2"/>
  <c r="BY65" i="2"/>
  <c r="BZ65" i="2"/>
  <c r="BW66" i="2"/>
  <c r="BX66" i="2"/>
  <c r="BY66" i="2"/>
  <c r="BZ66" i="2"/>
  <c r="BW67" i="2"/>
  <c r="BX67" i="2"/>
  <c r="BY67" i="2"/>
  <c r="BZ67" i="2"/>
  <c r="BW68" i="2"/>
  <c r="CC68" i="2" s="1"/>
  <c r="BX68" i="2"/>
  <c r="BY68" i="2"/>
  <c r="BZ68" i="2"/>
  <c r="BW69" i="2"/>
  <c r="CF69" i="2" s="1"/>
  <c r="BX69" i="2"/>
  <c r="BY69" i="2"/>
  <c r="BZ69" i="2"/>
  <c r="BW70" i="2"/>
  <c r="BX70" i="2"/>
  <c r="BY70" i="2"/>
  <c r="BZ70" i="2"/>
  <c r="BW71" i="2"/>
  <c r="BX71" i="2"/>
  <c r="BY71" i="2"/>
  <c r="BZ71" i="2"/>
  <c r="BW72" i="2"/>
  <c r="CE72" i="2" s="1"/>
  <c r="BX72" i="2"/>
  <c r="BY72" i="2"/>
  <c r="BZ72" i="2"/>
  <c r="BW73" i="2"/>
  <c r="CB73" i="2" s="1"/>
  <c r="BX73" i="2"/>
  <c r="BY73" i="2"/>
  <c r="BZ73" i="2"/>
  <c r="BW74" i="2"/>
  <c r="CE74" i="2" s="1"/>
  <c r="BX74" i="2"/>
  <c r="BY74" i="2"/>
  <c r="BZ74" i="2"/>
  <c r="BW75" i="2"/>
  <c r="BX75" i="2"/>
  <c r="BY75" i="2"/>
  <c r="BZ75" i="2"/>
  <c r="BW76" i="2"/>
  <c r="BX76" i="2"/>
  <c r="BY76" i="2"/>
  <c r="BZ76" i="2"/>
  <c r="BW77" i="2"/>
  <c r="CE77" i="2" s="1"/>
  <c r="BX77" i="2"/>
  <c r="BY77" i="2"/>
  <c r="BZ77" i="2"/>
  <c r="BW78" i="2"/>
  <c r="CD78" i="2" s="1"/>
  <c r="BX78" i="2"/>
  <c r="BY78" i="2"/>
  <c r="BZ78" i="2"/>
  <c r="BW79" i="2"/>
  <c r="CC79" i="2" s="1"/>
  <c r="BX79" i="2"/>
  <c r="BY79" i="2"/>
  <c r="BZ79" i="2"/>
  <c r="BW80" i="2"/>
  <c r="CA80" i="2" s="1"/>
  <c r="BX80" i="2"/>
  <c r="BY80" i="2"/>
  <c r="BZ80" i="2"/>
  <c r="BW81" i="2"/>
  <c r="BX81" i="2"/>
  <c r="BY81" i="2"/>
  <c r="BZ81" i="2"/>
  <c r="BW82" i="2"/>
  <c r="CC82" i="2" s="1"/>
  <c r="BX82" i="2"/>
  <c r="BY82" i="2"/>
  <c r="BZ82" i="2"/>
  <c r="BW83" i="2"/>
  <c r="CD83" i="2" s="1"/>
  <c r="BX83" i="2"/>
  <c r="BY83" i="2"/>
  <c r="BZ83" i="2"/>
  <c r="BW84" i="2"/>
  <c r="BX84" i="2"/>
  <c r="BY84" i="2"/>
  <c r="BZ84" i="2"/>
  <c r="BW85" i="2"/>
  <c r="CE85" i="2" s="1"/>
  <c r="BX85" i="2"/>
  <c r="BY85" i="2"/>
  <c r="BZ85" i="2"/>
  <c r="BW86" i="2"/>
  <c r="BX86" i="2"/>
  <c r="BY86" i="2"/>
  <c r="BZ86" i="2"/>
  <c r="BW87" i="2"/>
  <c r="CA87" i="2" s="1"/>
  <c r="BX87" i="2"/>
  <c r="BY87" i="2"/>
  <c r="BZ87" i="2"/>
  <c r="BW88" i="2"/>
  <c r="BX88" i="2"/>
  <c r="BY88" i="2"/>
  <c r="BZ88" i="2"/>
  <c r="BW89" i="2"/>
  <c r="CE89" i="2" s="1"/>
  <c r="BX89" i="2"/>
  <c r="BY89" i="2"/>
  <c r="BZ89" i="2"/>
  <c r="BW90" i="2"/>
  <c r="CD90" i="2" s="1"/>
  <c r="BX90" i="2"/>
  <c r="BY90" i="2"/>
  <c r="BZ90" i="2"/>
  <c r="BW91" i="2"/>
  <c r="BX91" i="2"/>
  <c r="BY91" i="2"/>
  <c r="BZ91" i="2"/>
  <c r="BW92" i="2"/>
  <c r="CF92" i="2" s="1"/>
  <c r="BX92" i="2"/>
  <c r="BY92" i="2"/>
  <c r="BZ92" i="2"/>
  <c r="BW93" i="2"/>
  <c r="BX93" i="2"/>
  <c r="BY93" i="2"/>
  <c r="BZ93" i="2"/>
  <c r="BW94" i="2"/>
  <c r="CA94" i="2" s="1"/>
  <c r="BX94" i="2"/>
  <c r="BY94" i="2"/>
  <c r="BZ94" i="2"/>
  <c r="BW95" i="2"/>
  <c r="CD95" i="2" s="1"/>
  <c r="BX95" i="2"/>
  <c r="BY95" i="2"/>
  <c r="BZ95" i="2"/>
  <c r="BW96" i="2"/>
  <c r="CB96" i="2" s="1"/>
  <c r="BX96" i="2"/>
  <c r="BY96" i="2"/>
  <c r="BZ96" i="2"/>
  <c r="BW97" i="2"/>
  <c r="CD97" i="2" s="1"/>
  <c r="BX97" i="2"/>
  <c r="BY97" i="2"/>
  <c r="BZ97" i="2"/>
  <c r="BW98" i="2"/>
  <c r="CD98" i="2" s="1"/>
  <c r="BX98" i="2"/>
  <c r="BY98" i="2"/>
  <c r="BZ98" i="2"/>
  <c r="BW99" i="2"/>
  <c r="CF99" i="2" s="1"/>
  <c r="BX99" i="2"/>
  <c r="BY99" i="2"/>
  <c r="BZ99" i="2"/>
  <c r="BW100" i="2"/>
  <c r="CB100" i="2" s="1"/>
  <c r="BX100" i="2"/>
  <c r="BY100" i="2"/>
  <c r="BZ100" i="2"/>
  <c r="BW101" i="2"/>
  <c r="CB101" i="2" s="1"/>
  <c r="BX101" i="2"/>
  <c r="BY101" i="2"/>
  <c r="BZ101" i="2"/>
  <c r="BW102" i="2"/>
  <c r="CE102" i="2" s="1"/>
  <c r="BX102" i="2"/>
  <c r="BY102" i="2"/>
  <c r="BZ102" i="2"/>
  <c r="H3" i="5"/>
  <c r="I3" i="5"/>
  <c r="J3" i="5"/>
  <c r="K3" i="5"/>
  <c r="L3" i="5"/>
  <c r="M3" i="5"/>
  <c r="N3" i="5"/>
  <c r="O3" i="5"/>
  <c r="P3" i="5"/>
  <c r="H4" i="5"/>
  <c r="I4" i="5"/>
  <c r="J4" i="5"/>
  <c r="K4" i="5"/>
  <c r="L4" i="5"/>
  <c r="M4" i="5"/>
  <c r="N4" i="5"/>
  <c r="O4" i="5"/>
  <c r="P4" i="5"/>
  <c r="H5" i="5"/>
  <c r="I5" i="5"/>
  <c r="J5" i="5"/>
  <c r="K5" i="5"/>
  <c r="L5" i="5"/>
  <c r="M5" i="5"/>
  <c r="N5" i="5"/>
  <c r="O5" i="5"/>
  <c r="P5" i="5"/>
  <c r="H6" i="5"/>
  <c r="I6" i="5"/>
  <c r="J6" i="5"/>
  <c r="K6" i="5"/>
  <c r="L6" i="5"/>
  <c r="M6" i="5"/>
  <c r="N6" i="5"/>
  <c r="O6" i="5"/>
  <c r="P6" i="5"/>
  <c r="H7" i="5"/>
  <c r="I7" i="5"/>
  <c r="J7" i="5"/>
  <c r="K7" i="5"/>
  <c r="L7" i="5"/>
  <c r="M7" i="5"/>
  <c r="N7" i="5"/>
  <c r="O7" i="5"/>
  <c r="P7" i="5"/>
  <c r="H8" i="5"/>
  <c r="I8" i="5"/>
  <c r="J8" i="5"/>
  <c r="K8" i="5"/>
  <c r="L8" i="5"/>
  <c r="M8" i="5"/>
  <c r="N8" i="5"/>
  <c r="O8" i="5"/>
  <c r="P8" i="5"/>
  <c r="H9" i="5"/>
  <c r="I9" i="5"/>
  <c r="J9" i="5"/>
  <c r="K9" i="5"/>
  <c r="L9" i="5"/>
  <c r="M9" i="5"/>
  <c r="N9" i="5"/>
  <c r="O9" i="5"/>
  <c r="P9" i="5"/>
  <c r="H10" i="5"/>
  <c r="I10" i="5"/>
  <c r="J10" i="5"/>
  <c r="K10" i="5"/>
  <c r="L10" i="5"/>
  <c r="M10" i="5"/>
  <c r="N10" i="5"/>
  <c r="O10" i="5"/>
  <c r="P10" i="5"/>
  <c r="H11" i="5"/>
  <c r="I11" i="5"/>
  <c r="J11" i="5"/>
  <c r="K11" i="5"/>
  <c r="L11" i="5"/>
  <c r="M11" i="5"/>
  <c r="N11" i="5"/>
  <c r="O11" i="5"/>
  <c r="P11" i="5"/>
  <c r="H12" i="5"/>
  <c r="I12" i="5"/>
  <c r="J12" i="5"/>
  <c r="K12" i="5"/>
  <c r="L12" i="5"/>
  <c r="M12" i="5"/>
  <c r="N12" i="5"/>
  <c r="O12" i="5"/>
  <c r="P12" i="5"/>
  <c r="H13" i="5"/>
  <c r="I13" i="5"/>
  <c r="J13" i="5"/>
  <c r="K13" i="5"/>
  <c r="L13" i="5"/>
  <c r="M13" i="5"/>
  <c r="N13" i="5"/>
  <c r="O13" i="5"/>
  <c r="P13" i="5"/>
  <c r="H14" i="5"/>
  <c r="I14" i="5"/>
  <c r="J14" i="5"/>
  <c r="K14" i="5"/>
  <c r="L14" i="5"/>
  <c r="M14" i="5"/>
  <c r="N14" i="5"/>
  <c r="O14" i="5"/>
  <c r="P14" i="5"/>
  <c r="H15" i="5"/>
  <c r="I15" i="5"/>
  <c r="J15" i="5"/>
  <c r="K15" i="5"/>
  <c r="L15" i="5"/>
  <c r="M15" i="5"/>
  <c r="N15" i="5"/>
  <c r="O15" i="5"/>
  <c r="P15" i="5"/>
  <c r="H16" i="5"/>
  <c r="I16" i="5"/>
  <c r="J16" i="5"/>
  <c r="K16" i="5"/>
  <c r="L16" i="5"/>
  <c r="M16" i="5"/>
  <c r="N16" i="5"/>
  <c r="O16" i="5"/>
  <c r="P16" i="5"/>
  <c r="H17" i="5"/>
  <c r="I17" i="5"/>
  <c r="J17" i="5"/>
  <c r="K17" i="5"/>
  <c r="L17" i="5"/>
  <c r="M17" i="5"/>
  <c r="N17" i="5"/>
  <c r="O17" i="5"/>
  <c r="P17" i="5"/>
  <c r="H18" i="5"/>
  <c r="I18" i="5"/>
  <c r="J18" i="5"/>
  <c r="K18" i="5"/>
  <c r="L18" i="5"/>
  <c r="M18" i="5"/>
  <c r="N18" i="5"/>
  <c r="O18" i="5"/>
  <c r="P18" i="5"/>
  <c r="H19" i="5"/>
  <c r="I19" i="5"/>
  <c r="J19" i="5"/>
  <c r="K19" i="5"/>
  <c r="L19" i="5"/>
  <c r="M19" i="5"/>
  <c r="N19" i="5"/>
  <c r="O19" i="5"/>
  <c r="P19" i="5"/>
  <c r="H20" i="5"/>
  <c r="I20" i="5"/>
  <c r="J20" i="5"/>
  <c r="K20" i="5"/>
  <c r="L20" i="5"/>
  <c r="M20" i="5"/>
  <c r="N20" i="5"/>
  <c r="O20" i="5"/>
  <c r="P20" i="5"/>
  <c r="H21" i="5"/>
  <c r="I21" i="5"/>
  <c r="J21" i="5"/>
  <c r="K21" i="5"/>
  <c r="L21" i="5"/>
  <c r="M21" i="5"/>
  <c r="N21" i="5"/>
  <c r="O21" i="5"/>
  <c r="P21" i="5"/>
  <c r="H22" i="5"/>
  <c r="I22" i="5"/>
  <c r="J22" i="5"/>
  <c r="K22" i="5"/>
  <c r="L22" i="5"/>
  <c r="M22" i="5"/>
  <c r="N22" i="5"/>
  <c r="O22" i="5"/>
  <c r="P22" i="5"/>
  <c r="H23" i="5"/>
  <c r="I23" i="5"/>
  <c r="J23" i="5"/>
  <c r="K23" i="5"/>
  <c r="L23" i="5"/>
  <c r="M23" i="5"/>
  <c r="N23" i="5"/>
  <c r="O23" i="5"/>
  <c r="P23" i="5"/>
  <c r="H24" i="5"/>
  <c r="I24" i="5"/>
  <c r="J24" i="5"/>
  <c r="K24" i="5"/>
  <c r="L24" i="5"/>
  <c r="M24" i="5"/>
  <c r="N24" i="5"/>
  <c r="O24" i="5"/>
  <c r="P24" i="5"/>
  <c r="H25" i="5"/>
  <c r="I25" i="5"/>
  <c r="J25" i="5"/>
  <c r="K25" i="5"/>
  <c r="L25" i="5"/>
  <c r="M25" i="5"/>
  <c r="N25" i="5"/>
  <c r="O25" i="5"/>
  <c r="P25" i="5"/>
  <c r="H26" i="5"/>
  <c r="I26" i="5"/>
  <c r="J26" i="5"/>
  <c r="K26" i="5"/>
  <c r="L26" i="5"/>
  <c r="M26" i="5"/>
  <c r="N26" i="5"/>
  <c r="O26" i="5"/>
  <c r="P26" i="5"/>
  <c r="H27" i="5"/>
  <c r="I27" i="5"/>
  <c r="J27" i="5"/>
  <c r="K27" i="5"/>
  <c r="L27" i="5"/>
  <c r="M27" i="5"/>
  <c r="N27" i="5"/>
  <c r="O27" i="5"/>
  <c r="P27" i="5"/>
  <c r="H28" i="5"/>
  <c r="I28" i="5"/>
  <c r="J28" i="5"/>
  <c r="K28" i="5"/>
  <c r="L28" i="5"/>
  <c r="M28" i="5"/>
  <c r="N28" i="5"/>
  <c r="O28" i="5"/>
  <c r="P28" i="5"/>
  <c r="H29" i="5"/>
  <c r="I29" i="5"/>
  <c r="J29" i="5"/>
  <c r="K29" i="5"/>
  <c r="L29" i="5"/>
  <c r="M29" i="5"/>
  <c r="N29" i="5"/>
  <c r="O29" i="5"/>
  <c r="P29" i="5"/>
  <c r="H30" i="5"/>
  <c r="I30" i="5"/>
  <c r="J30" i="5"/>
  <c r="K30" i="5"/>
  <c r="L30" i="5"/>
  <c r="M30" i="5"/>
  <c r="N30" i="5"/>
  <c r="O30" i="5"/>
  <c r="P30" i="5"/>
  <c r="H31" i="5"/>
  <c r="I31" i="5"/>
  <c r="J31" i="5"/>
  <c r="K31" i="5"/>
  <c r="L31" i="5"/>
  <c r="M31" i="5"/>
  <c r="N31" i="5"/>
  <c r="O31" i="5"/>
  <c r="P31" i="5"/>
  <c r="H32" i="5"/>
  <c r="I32" i="5"/>
  <c r="J32" i="5"/>
  <c r="K32" i="5"/>
  <c r="L32" i="5"/>
  <c r="M32" i="5"/>
  <c r="N32" i="5"/>
  <c r="O32" i="5"/>
  <c r="P32" i="5"/>
  <c r="H33" i="5"/>
  <c r="I33" i="5"/>
  <c r="J33" i="5"/>
  <c r="K33" i="5"/>
  <c r="L33" i="5"/>
  <c r="M33" i="5"/>
  <c r="N33" i="5"/>
  <c r="O33" i="5"/>
  <c r="P33" i="5"/>
  <c r="H34" i="5"/>
  <c r="I34" i="5"/>
  <c r="J34" i="5"/>
  <c r="K34" i="5"/>
  <c r="L34" i="5"/>
  <c r="M34" i="5"/>
  <c r="N34" i="5"/>
  <c r="O34" i="5"/>
  <c r="P34" i="5"/>
  <c r="H35" i="5"/>
  <c r="I35" i="5"/>
  <c r="J35" i="5"/>
  <c r="K35" i="5"/>
  <c r="L35" i="5"/>
  <c r="M35" i="5"/>
  <c r="N35" i="5"/>
  <c r="O35" i="5"/>
  <c r="P35" i="5"/>
  <c r="H36" i="5"/>
  <c r="I36" i="5"/>
  <c r="J36" i="5"/>
  <c r="K36" i="5"/>
  <c r="L36" i="5"/>
  <c r="M36" i="5"/>
  <c r="N36" i="5"/>
  <c r="O36" i="5"/>
  <c r="P36" i="5"/>
  <c r="H37" i="5"/>
  <c r="I37" i="5"/>
  <c r="J37" i="5"/>
  <c r="K37" i="5"/>
  <c r="L37" i="5"/>
  <c r="M37" i="5"/>
  <c r="N37" i="5"/>
  <c r="O37" i="5"/>
  <c r="P37" i="5"/>
  <c r="H38" i="5"/>
  <c r="I38" i="5"/>
  <c r="J38" i="5"/>
  <c r="K38" i="5"/>
  <c r="L38" i="5"/>
  <c r="M38" i="5"/>
  <c r="N38" i="5"/>
  <c r="O38" i="5"/>
  <c r="P38" i="5"/>
  <c r="H39" i="5"/>
  <c r="I39" i="5"/>
  <c r="J39" i="5"/>
  <c r="K39" i="5"/>
  <c r="L39" i="5"/>
  <c r="M39" i="5"/>
  <c r="N39" i="5"/>
  <c r="O39" i="5"/>
  <c r="P39" i="5"/>
  <c r="H40" i="5"/>
  <c r="I40" i="5"/>
  <c r="J40" i="5"/>
  <c r="K40" i="5"/>
  <c r="L40" i="5"/>
  <c r="M40" i="5"/>
  <c r="N40" i="5"/>
  <c r="O40" i="5"/>
  <c r="P40" i="5"/>
  <c r="H41" i="5"/>
  <c r="I41" i="5"/>
  <c r="J41" i="5"/>
  <c r="K41" i="5"/>
  <c r="L41" i="5"/>
  <c r="M41" i="5"/>
  <c r="N41" i="5"/>
  <c r="O41" i="5"/>
  <c r="P41" i="5"/>
  <c r="H42" i="5"/>
  <c r="I42" i="5"/>
  <c r="J42" i="5"/>
  <c r="K42" i="5"/>
  <c r="L42" i="5"/>
  <c r="M42" i="5"/>
  <c r="N42" i="5"/>
  <c r="O42" i="5"/>
  <c r="P42" i="5"/>
  <c r="H43" i="5"/>
  <c r="I43" i="5"/>
  <c r="J43" i="5"/>
  <c r="K43" i="5"/>
  <c r="L43" i="5"/>
  <c r="M43" i="5"/>
  <c r="N43" i="5"/>
  <c r="O43" i="5"/>
  <c r="P43" i="5"/>
  <c r="H44" i="5"/>
  <c r="I44" i="5"/>
  <c r="J44" i="5"/>
  <c r="K44" i="5"/>
  <c r="L44" i="5"/>
  <c r="M44" i="5"/>
  <c r="N44" i="5"/>
  <c r="O44" i="5"/>
  <c r="P44" i="5"/>
  <c r="H45" i="5"/>
  <c r="I45" i="5"/>
  <c r="J45" i="5"/>
  <c r="K45" i="5"/>
  <c r="L45" i="5"/>
  <c r="M45" i="5"/>
  <c r="N45" i="5"/>
  <c r="O45" i="5"/>
  <c r="P45" i="5"/>
  <c r="H46" i="5"/>
  <c r="I46" i="5"/>
  <c r="J46" i="5"/>
  <c r="K46" i="5"/>
  <c r="L46" i="5"/>
  <c r="M46" i="5"/>
  <c r="N46" i="5"/>
  <c r="O46" i="5"/>
  <c r="P46" i="5"/>
  <c r="H47" i="5"/>
  <c r="I47" i="5"/>
  <c r="J47" i="5"/>
  <c r="K47" i="5"/>
  <c r="L47" i="5"/>
  <c r="M47" i="5"/>
  <c r="N47" i="5"/>
  <c r="O47" i="5"/>
  <c r="P47" i="5"/>
  <c r="H48" i="5"/>
  <c r="I48" i="5"/>
  <c r="J48" i="5"/>
  <c r="K48" i="5"/>
  <c r="L48" i="5"/>
  <c r="M48" i="5"/>
  <c r="N48" i="5"/>
  <c r="O48" i="5"/>
  <c r="P48" i="5"/>
  <c r="H49" i="5"/>
  <c r="I49" i="5"/>
  <c r="J49" i="5"/>
  <c r="K49" i="5"/>
  <c r="L49" i="5"/>
  <c r="M49" i="5"/>
  <c r="N49" i="5"/>
  <c r="O49" i="5"/>
  <c r="P49" i="5"/>
  <c r="H50" i="5"/>
  <c r="I50" i="5"/>
  <c r="J50" i="5"/>
  <c r="K50" i="5"/>
  <c r="L50" i="5"/>
  <c r="M50" i="5"/>
  <c r="N50" i="5"/>
  <c r="O50" i="5"/>
  <c r="P50" i="5"/>
  <c r="H51" i="5"/>
  <c r="I51" i="5"/>
  <c r="J51" i="5"/>
  <c r="K51" i="5"/>
  <c r="L51" i="5"/>
  <c r="M51" i="5"/>
  <c r="N51" i="5"/>
  <c r="O51" i="5"/>
  <c r="P51" i="5"/>
  <c r="H52" i="5"/>
  <c r="I52" i="5"/>
  <c r="J52" i="5"/>
  <c r="K52" i="5"/>
  <c r="L52" i="5"/>
  <c r="M52" i="5"/>
  <c r="N52" i="5"/>
  <c r="O52" i="5"/>
  <c r="P52" i="5"/>
  <c r="H53" i="5"/>
  <c r="I53" i="5"/>
  <c r="J53" i="5"/>
  <c r="K53" i="5"/>
  <c r="L53" i="5"/>
  <c r="M53" i="5"/>
  <c r="N53" i="5"/>
  <c r="O53" i="5"/>
  <c r="P53" i="5"/>
  <c r="H54" i="5"/>
  <c r="I54" i="5"/>
  <c r="J54" i="5"/>
  <c r="K54" i="5"/>
  <c r="L54" i="5"/>
  <c r="M54" i="5"/>
  <c r="N54" i="5"/>
  <c r="O54" i="5"/>
  <c r="P54" i="5"/>
  <c r="H55" i="5"/>
  <c r="I55" i="5"/>
  <c r="J55" i="5"/>
  <c r="K55" i="5"/>
  <c r="L55" i="5"/>
  <c r="M55" i="5"/>
  <c r="N55" i="5"/>
  <c r="O55" i="5"/>
  <c r="P55" i="5"/>
  <c r="H56" i="5"/>
  <c r="I56" i="5"/>
  <c r="J56" i="5"/>
  <c r="K56" i="5"/>
  <c r="L56" i="5"/>
  <c r="M56" i="5"/>
  <c r="N56" i="5"/>
  <c r="O56" i="5"/>
  <c r="P56" i="5"/>
  <c r="H57" i="5"/>
  <c r="I57" i="5"/>
  <c r="J57" i="5"/>
  <c r="K57" i="5"/>
  <c r="L57" i="5"/>
  <c r="M57" i="5"/>
  <c r="N57" i="5"/>
  <c r="O57" i="5"/>
  <c r="P57" i="5"/>
  <c r="H58" i="5"/>
  <c r="I58" i="5"/>
  <c r="J58" i="5"/>
  <c r="K58" i="5"/>
  <c r="L58" i="5"/>
  <c r="M58" i="5"/>
  <c r="N58" i="5"/>
  <c r="O58" i="5"/>
  <c r="P58" i="5"/>
  <c r="H59" i="5"/>
  <c r="I59" i="5"/>
  <c r="J59" i="5"/>
  <c r="K59" i="5"/>
  <c r="L59" i="5"/>
  <c r="M59" i="5"/>
  <c r="N59" i="5"/>
  <c r="O59" i="5"/>
  <c r="P59" i="5"/>
  <c r="H60" i="5"/>
  <c r="I60" i="5"/>
  <c r="J60" i="5"/>
  <c r="K60" i="5"/>
  <c r="L60" i="5"/>
  <c r="M60" i="5"/>
  <c r="N60" i="5"/>
  <c r="O60" i="5"/>
  <c r="P60" i="5"/>
  <c r="H61" i="5"/>
  <c r="I61" i="5"/>
  <c r="J61" i="5"/>
  <c r="K61" i="5"/>
  <c r="L61" i="5"/>
  <c r="M61" i="5"/>
  <c r="N61" i="5"/>
  <c r="O61" i="5"/>
  <c r="P61" i="5"/>
  <c r="H62" i="5"/>
  <c r="I62" i="5"/>
  <c r="J62" i="5"/>
  <c r="K62" i="5"/>
  <c r="L62" i="5"/>
  <c r="M62" i="5"/>
  <c r="N62" i="5"/>
  <c r="O62" i="5"/>
  <c r="P62" i="5"/>
  <c r="H63" i="5"/>
  <c r="I63" i="5"/>
  <c r="J63" i="5"/>
  <c r="K63" i="5"/>
  <c r="L63" i="5"/>
  <c r="M63" i="5"/>
  <c r="N63" i="5"/>
  <c r="O63" i="5"/>
  <c r="P63" i="5"/>
  <c r="H64" i="5"/>
  <c r="I64" i="5"/>
  <c r="J64" i="5"/>
  <c r="K64" i="5"/>
  <c r="L64" i="5"/>
  <c r="M64" i="5"/>
  <c r="N64" i="5"/>
  <c r="O64" i="5"/>
  <c r="P64" i="5"/>
  <c r="H65" i="5"/>
  <c r="I65" i="5"/>
  <c r="J65" i="5"/>
  <c r="K65" i="5"/>
  <c r="L65" i="5"/>
  <c r="M65" i="5"/>
  <c r="N65" i="5"/>
  <c r="O65" i="5"/>
  <c r="P65" i="5"/>
  <c r="H66" i="5"/>
  <c r="I66" i="5"/>
  <c r="J66" i="5"/>
  <c r="K66" i="5"/>
  <c r="L66" i="5"/>
  <c r="M66" i="5"/>
  <c r="N66" i="5"/>
  <c r="O66" i="5"/>
  <c r="P66" i="5"/>
  <c r="H67" i="5"/>
  <c r="I67" i="5"/>
  <c r="J67" i="5"/>
  <c r="K67" i="5"/>
  <c r="L67" i="5"/>
  <c r="M67" i="5"/>
  <c r="N67" i="5"/>
  <c r="O67" i="5"/>
  <c r="P67" i="5"/>
  <c r="H68" i="5"/>
  <c r="I68" i="5"/>
  <c r="J68" i="5"/>
  <c r="K68" i="5"/>
  <c r="L68" i="5"/>
  <c r="M68" i="5"/>
  <c r="N68" i="5"/>
  <c r="O68" i="5"/>
  <c r="P68" i="5"/>
  <c r="H69" i="5"/>
  <c r="I69" i="5"/>
  <c r="J69" i="5"/>
  <c r="K69" i="5"/>
  <c r="L69" i="5"/>
  <c r="M69" i="5"/>
  <c r="N69" i="5"/>
  <c r="O69" i="5"/>
  <c r="P69" i="5"/>
  <c r="H70" i="5"/>
  <c r="I70" i="5"/>
  <c r="J70" i="5"/>
  <c r="K70" i="5"/>
  <c r="L70" i="5"/>
  <c r="M70" i="5"/>
  <c r="N70" i="5"/>
  <c r="O70" i="5"/>
  <c r="P70" i="5"/>
  <c r="H71" i="5"/>
  <c r="I71" i="5"/>
  <c r="J71" i="5"/>
  <c r="K71" i="5"/>
  <c r="L71" i="5"/>
  <c r="M71" i="5"/>
  <c r="N71" i="5"/>
  <c r="O71" i="5"/>
  <c r="P71" i="5"/>
  <c r="H72" i="5"/>
  <c r="I72" i="5"/>
  <c r="J72" i="5"/>
  <c r="K72" i="5"/>
  <c r="L72" i="5"/>
  <c r="M72" i="5"/>
  <c r="N72" i="5"/>
  <c r="O72" i="5"/>
  <c r="P72" i="5"/>
  <c r="H73" i="5"/>
  <c r="I73" i="5"/>
  <c r="J73" i="5"/>
  <c r="K73" i="5"/>
  <c r="L73" i="5"/>
  <c r="M73" i="5"/>
  <c r="N73" i="5"/>
  <c r="O73" i="5"/>
  <c r="P73" i="5"/>
  <c r="H74" i="5"/>
  <c r="I74" i="5"/>
  <c r="J74" i="5"/>
  <c r="K74" i="5"/>
  <c r="L74" i="5"/>
  <c r="M74" i="5"/>
  <c r="N74" i="5"/>
  <c r="O74" i="5"/>
  <c r="P74" i="5"/>
  <c r="H75" i="5"/>
  <c r="I75" i="5"/>
  <c r="J75" i="5"/>
  <c r="K75" i="5"/>
  <c r="L75" i="5"/>
  <c r="M75" i="5"/>
  <c r="N75" i="5"/>
  <c r="O75" i="5"/>
  <c r="P75" i="5"/>
  <c r="H76" i="5"/>
  <c r="I76" i="5"/>
  <c r="J76" i="5"/>
  <c r="K76" i="5"/>
  <c r="L76" i="5"/>
  <c r="M76" i="5"/>
  <c r="N76" i="5"/>
  <c r="O76" i="5"/>
  <c r="P76" i="5"/>
  <c r="H77" i="5"/>
  <c r="I77" i="5"/>
  <c r="J77" i="5"/>
  <c r="K77" i="5"/>
  <c r="L77" i="5"/>
  <c r="M77" i="5"/>
  <c r="N77" i="5"/>
  <c r="O77" i="5"/>
  <c r="P77" i="5"/>
  <c r="H78" i="5"/>
  <c r="I78" i="5"/>
  <c r="J78" i="5"/>
  <c r="K78" i="5"/>
  <c r="L78" i="5"/>
  <c r="M78" i="5"/>
  <c r="N78" i="5"/>
  <c r="O78" i="5"/>
  <c r="P78" i="5"/>
  <c r="H79" i="5"/>
  <c r="I79" i="5"/>
  <c r="J79" i="5"/>
  <c r="K79" i="5"/>
  <c r="L79" i="5"/>
  <c r="M79" i="5"/>
  <c r="N79" i="5"/>
  <c r="O79" i="5"/>
  <c r="P79" i="5"/>
  <c r="H80" i="5"/>
  <c r="I80" i="5"/>
  <c r="J80" i="5"/>
  <c r="K80" i="5"/>
  <c r="L80" i="5"/>
  <c r="M80" i="5"/>
  <c r="N80" i="5"/>
  <c r="O80" i="5"/>
  <c r="P80" i="5"/>
  <c r="H81" i="5"/>
  <c r="I81" i="5"/>
  <c r="J81" i="5"/>
  <c r="K81" i="5"/>
  <c r="L81" i="5"/>
  <c r="M81" i="5"/>
  <c r="N81" i="5"/>
  <c r="O81" i="5"/>
  <c r="P81" i="5"/>
  <c r="H82" i="5"/>
  <c r="I82" i="5"/>
  <c r="J82" i="5"/>
  <c r="K82" i="5"/>
  <c r="L82" i="5"/>
  <c r="M82" i="5"/>
  <c r="N82" i="5"/>
  <c r="O82" i="5"/>
  <c r="P82" i="5"/>
  <c r="H83" i="5"/>
  <c r="I83" i="5"/>
  <c r="J83" i="5"/>
  <c r="K83" i="5"/>
  <c r="L83" i="5"/>
  <c r="M83" i="5"/>
  <c r="N83" i="5"/>
  <c r="O83" i="5"/>
  <c r="P83" i="5"/>
  <c r="H84" i="5"/>
  <c r="I84" i="5"/>
  <c r="J84" i="5"/>
  <c r="K84" i="5"/>
  <c r="L84" i="5"/>
  <c r="M84" i="5"/>
  <c r="N84" i="5"/>
  <c r="O84" i="5"/>
  <c r="P84" i="5"/>
  <c r="H85" i="5"/>
  <c r="I85" i="5"/>
  <c r="J85" i="5"/>
  <c r="K85" i="5"/>
  <c r="L85" i="5"/>
  <c r="M85" i="5"/>
  <c r="N85" i="5"/>
  <c r="O85" i="5"/>
  <c r="P85" i="5"/>
  <c r="H86" i="5"/>
  <c r="I86" i="5"/>
  <c r="J86" i="5"/>
  <c r="K86" i="5"/>
  <c r="L86" i="5"/>
  <c r="M86" i="5"/>
  <c r="N86" i="5"/>
  <c r="O86" i="5"/>
  <c r="P86" i="5"/>
  <c r="H87" i="5"/>
  <c r="I87" i="5"/>
  <c r="J87" i="5"/>
  <c r="K87" i="5"/>
  <c r="L87" i="5"/>
  <c r="M87" i="5"/>
  <c r="N87" i="5"/>
  <c r="O87" i="5"/>
  <c r="P87" i="5"/>
  <c r="H88" i="5"/>
  <c r="I88" i="5"/>
  <c r="J88" i="5"/>
  <c r="K88" i="5"/>
  <c r="L88" i="5"/>
  <c r="M88" i="5"/>
  <c r="N88" i="5"/>
  <c r="O88" i="5"/>
  <c r="P88" i="5"/>
  <c r="H89" i="5"/>
  <c r="I89" i="5"/>
  <c r="J89" i="5"/>
  <c r="K89" i="5"/>
  <c r="L89" i="5"/>
  <c r="M89" i="5"/>
  <c r="N89" i="5"/>
  <c r="O89" i="5"/>
  <c r="P89" i="5"/>
  <c r="H90" i="5"/>
  <c r="I90" i="5"/>
  <c r="J90" i="5"/>
  <c r="K90" i="5"/>
  <c r="L90" i="5"/>
  <c r="M90" i="5"/>
  <c r="N90" i="5"/>
  <c r="O90" i="5"/>
  <c r="P90" i="5"/>
  <c r="H91" i="5"/>
  <c r="I91" i="5"/>
  <c r="J91" i="5"/>
  <c r="K91" i="5"/>
  <c r="L91" i="5"/>
  <c r="M91" i="5"/>
  <c r="N91" i="5"/>
  <c r="O91" i="5"/>
  <c r="P91" i="5"/>
  <c r="H92" i="5"/>
  <c r="I92" i="5"/>
  <c r="J92" i="5"/>
  <c r="K92" i="5"/>
  <c r="L92" i="5"/>
  <c r="M92" i="5"/>
  <c r="N92" i="5"/>
  <c r="O92" i="5"/>
  <c r="P92" i="5"/>
  <c r="H93" i="5"/>
  <c r="I93" i="5"/>
  <c r="J93" i="5"/>
  <c r="K93" i="5"/>
  <c r="L93" i="5"/>
  <c r="M93" i="5"/>
  <c r="N93" i="5"/>
  <c r="O93" i="5"/>
  <c r="P93" i="5"/>
  <c r="H94" i="5"/>
  <c r="I94" i="5"/>
  <c r="J94" i="5"/>
  <c r="K94" i="5"/>
  <c r="L94" i="5"/>
  <c r="M94" i="5"/>
  <c r="N94" i="5"/>
  <c r="O94" i="5"/>
  <c r="P94" i="5"/>
  <c r="H95" i="5"/>
  <c r="I95" i="5"/>
  <c r="J95" i="5"/>
  <c r="K95" i="5"/>
  <c r="L95" i="5"/>
  <c r="M95" i="5"/>
  <c r="N95" i="5"/>
  <c r="O95" i="5"/>
  <c r="P95" i="5"/>
  <c r="H96" i="5"/>
  <c r="I96" i="5"/>
  <c r="J96" i="5"/>
  <c r="K96" i="5"/>
  <c r="L96" i="5"/>
  <c r="M96" i="5"/>
  <c r="N96" i="5"/>
  <c r="O96" i="5"/>
  <c r="P96" i="5"/>
  <c r="H97" i="5"/>
  <c r="I97" i="5"/>
  <c r="J97" i="5"/>
  <c r="K97" i="5"/>
  <c r="L97" i="5"/>
  <c r="M97" i="5"/>
  <c r="N97" i="5"/>
  <c r="O97" i="5"/>
  <c r="P97" i="5"/>
  <c r="H98" i="5"/>
  <c r="I98" i="5"/>
  <c r="J98" i="5"/>
  <c r="K98" i="5"/>
  <c r="L98" i="5"/>
  <c r="M98" i="5"/>
  <c r="N98" i="5"/>
  <c r="O98" i="5"/>
  <c r="P98" i="5"/>
  <c r="H99" i="5"/>
  <c r="I99" i="5"/>
  <c r="J99" i="5"/>
  <c r="K99" i="5"/>
  <c r="L99" i="5"/>
  <c r="M99" i="5"/>
  <c r="N99" i="5"/>
  <c r="O99" i="5"/>
  <c r="P99" i="5"/>
  <c r="H100" i="5"/>
  <c r="I100" i="5"/>
  <c r="J100" i="5"/>
  <c r="K100" i="5"/>
  <c r="L100" i="5"/>
  <c r="M100" i="5"/>
  <c r="N100" i="5"/>
  <c r="O100" i="5"/>
  <c r="P100" i="5"/>
  <c r="H101" i="5"/>
  <c r="I101" i="5"/>
  <c r="J101" i="5"/>
  <c r="K101" i="5"/>
  <c r="L101" i="5"/>
  <c r="M101" i="5"/>
  <c r="N101" i="5"/>
  <c r="O101" i="5"/>
  <c r="P101" i="5"/>
  <c r="H102" i="5"/>
  <c r="I102" i="5"/>
  <c r="J102" i="5"/>
  <c r="K102" i="5"/>
  <c r="L102" i="5"/>
  <c r="M102" i="5"/>
  <c r="N102" i="5"/>
  <c r="O102" i="5"/>
  <c r="P102" i="5"/>
  <c r="H103" i="5"/>
  <c r="I103" i="5"/>
  <c r="J103" i="5"/>
  <c r="K103" i="5"/>
  <c r="L103" i="5"/>
  <c r="M103" i="5"/>
  <c r="N103" i="5"/>
  <c r="O103" i="5"/>
  <c r="P103" i="5"/>
  <c r="H104" i="5"/>
  <c r="I104" i="5"/>
  <c r="J104" i="5"/>
  <c r="K104" i="5"/>
  <c r="L104" i="5"/>
  <c r="M104" i="5"/>
  <c r="N104" i="5"/>
  <c r="O104" i="5"/>
  <c r="P104" i="5"/>
  <c r="H105" i="5"/>
  <c r="I105" i="5"/>
  <c r="J105" i="5"/>
  <c r="K105" i="5"/>
  <c r="L105" i="5"/>
  <c r="M105" i="5"/>
  <c r="N105" i="5"/>
  <c r="O105" i="5"/>
  <c r="P105" i="5"/>
  <c r="H106" i="5"/>
  <c r="I106" i="5"/>
  <c r="J106" i="5"/>
  <c r="K106" i="5"/>
  <c r="L106" i="5"/>
  <c r="M106" i="5"/>
  <c r="N106" i="5"/>
  <c r="O106" i="5"/>
  <c r="P106" i="5"/>
  <c r="H107" i="5"/>
  <c r="I107" i="5"/>
  <c r="J107" i="5"/>
  <c r="K107" i="5"/>
  <c r="L107" i="5"/>
  <c r="M107" i="5"/>
  <c r="N107" i="5"/>
  <c r="O107" i="5"/>
  <c r="P107" i="5"/>
  <c r="H108" i="5"/>
  <c r="I108" i="5"/>
  <c r="J108" i="5"/>
  <c r="K108" i="5"/>
  <c r="L108" i="5"/>
  <c r="M108" i="5"/>
  <c r="N108" i="5"/>
  <c r="O108" i="5"/>
  <c r="P108" i="5"/>
  <c r="H109" i="5"/>
  <c r="I109" i="5"/>
  <c r="J109" i="5"/>
  <c r="K109" i="5"/>
  <c r="L109" i="5"/>
  <c r="M109" i="5"/>
  <c r="N109" i="5"/>
  <c r="O109" i="5"/>
  <c r="P109" i="5"/>
  <c r="H110" i="5"/>
  <c r="I110" i="5"/>
  <c r="J110" i="5"/>
  <c r="K110" i="5"/>
  <c r="L110" i="5"/>
  <c r="M110" i="5"/>
  <c r="N110" i="5"/>
  <c r="O110" i="5"/>
  <c r="P110" i="5"/>
  <c r="H111" i="5"/>
  <c r="I111" i="5"/>
  <c r="J111" i="5"/>
  <c r="K111" i="5"/>
  <c r="L111" i="5"/>
  <c r="M111" i="5"/>
  <c r="N111" i="5"/>
  <c r="O111" i="5"/>
  <c r="P111" i="5"/>
  <c r="H112" i="5"/>
  <c r="I112" i="5"/>
  <c r="J112" i="5"/>
  <c r="K112" i="5"/>
  <c r="L112" i="5"/>
  <c r="M112" i="5"/>
  <c r="N112" i="5"/>
  <c r="O112" i="5"/>
  <c r="P112" i="5"/>
  <c r="H113" i="5"/>
  <c r="I113" i="5"/>
  <c r="J113" i="5"/>
  <c r="K113" i="5"/>
  <c r="L113" i="5"/>
  <c r="M113" i="5"/>
  <c r="N113" i="5"/>
  <c r="O113" i="5"/>
  <c r="P113" i="5"/>
  <c r="H114" i="5"/>
  <c r="I114" i="5"/>
  <c r="J114" i="5"/>
  <c r="K114" i="5"/>
  <c r="L114" i="5"/>
  <c r="M114" i="5"/>
  <c r="N114" i="5"/>
  <c r="O114" i="5"/>
  <c r="P114" i="5"/>
  <c r="H115" i="5"/>
  <c r="I115" i="5"/>
  <c r="J115" i="5"/>
  <c r="K115" i="5"/>
  <c r="L115" i="5"/>
  <c r="M115" i="5"/>
  <c r="N115" i="5"/>
  <c r="O115" i="5"/>
  <c r="P115" i="5"/>
  <c r="H116" i="5"/>
  <c r="I116" i="5"/>
  <c r="J116" i="5"/>
  <c r="K116" i="5"/>
  <c r="L116" i="5"/>
  <c r="M116" i="5"/>
  <c r="N116" i="5"/>
  <c r="O116" i="5"/>
  <c r="P116" i="5"/>
  <c r="H117" i="5"/>
  <c r="I117" i="5"/>
  <c r="J117" i="5"/>
  <c r="K117" i="5"/>
  <c r="L117" i="5"/>
  <c r="M117" i="5"/>
  <c r="N117" i="5"/>
  <c r="O117" i="5"/>
  <c r="P117" i="5"/>
  <c r="H118" i="5"/>
  <c r="I118" i="5"/>
  <c r="J118" i="5"/>
  <c r="K118" i="5"/>
  <c r="L118" i="5"/>
  <c r="M118" i="5"/>
  <c r="N118" i="5"/>
  <c r="O118" i="5"/>
  <c r="P118" i="5"/>
  <c r="H119" i="5"/>
  <c r="I119" i="5"/>
  <c r="J119" i="5"/>
  <c r="K119" i="5"/>
  <c r="L119" i="5"/>
  <c r="M119" i="5"/>
  <c r="N119" i="5"/>
  <c r="O119" i="5"/>
  <c r="P119" i="5"/>
  <c r="H120" i="5"/>
  <c r="I120" i="5"/>
  <c r="J120" i="5"/>
  <c r="K120" i="5"/>
  <c r="L120" i="5"/>
  <c r="M120" i="5"/>
  <c r="N120" i="5"/>
  <c r="O120" i="5"/>
  <c r="P120" i="5"/>
  <c r="H121" i="5"/>
  <c r="I121" i="5"/>
  <c r="J121" i="5"/>
  <c r="K121" i="5"/>
  <c r="L121" i="5"/>
  <c r="M121" i="5"/>
  <c r="N121" i="5"/>
  <c r="O121" i="5"/>
  <c r="P121" i="5"/>
  <c r="H122" i="5"/>
  <c r="I122" i="5"/>
  <c r="J122" i="5"/>
  <c r="K122" i="5"/>
  <c r="L122" i="5"/>
  <c r="M122" i="5"/>
  <c r="N122" i="5"/>
  <c r="O122" i="5"/>
  <c r="P122" i="5"/>
  <c r="H123" i="5"/>
  <c r="I123" i="5"/>
  <c r="J123" i="5"/>
  <c r="K123" i="5"/>
  <c r="L123" i="5"/>
  <c r="M123" i="5"/>
  <c r="N123" i="5"/>
  <c r="O123" i="5"/>
  <c r="P123" i="5"/>
  <c r="H124" i="5"/>
  <c r="I124" i="5"/>
  <c r="J124" i="5"/>
  <c r="K124" i="5"/>
  <c r="L124" i="5"/>
  <c r="M124" i="5"/>
  <c r="N124" i="5"/>
  <c r="O124" i="5"/>
  <c r="P124" i="5"/>
  <c r="H125" i="5"/>
  <c r="I125" i="5"/>
  <c r="J125" i="5"/>
  <c r="K125" i="5"/>
  <c r="L125" i="5"/>
  <c r="M125" i="5"/>
  <c r="N125" i="5"/>
  <c r="O125" i="5"/>
  <c r="P125" i="5"/>
  <c r="H126" i="5"/>
  <c r="I126" i="5"/>
  <c r="J126" i="5"/>
  <c r="K126" i="5"/>
  <c r="L126" i="5"/>
  <c r="M126" i="5"/>
  <c r="N126" i="5"/>
  <c r="O126" i="5"/>
  <c r="P126" i="5"/>
  <c r="H127" i="5"/>
  <c r="I127" i="5"/>
  <c r="J127" i="5"/>
  <c r="K127" i="5"/>
  <c r="L127" i="5"/>
  <c r="M127" i="5"/>
  <c r="N127" i="5"/>
  <c r="O127" i="5"/>
  <c r="P127" i="5"/>
  <c r="H128" i="5"/>
  <c r="I128" i="5"/>
  <c r="J128" i="5"/>
  <c r="K128" i="5"/>
  <c r="L128" i="5"/>
  <c r="M128" i="5"/>
  <c r="N128" i="5"/>
  <c r="O128" i="5"/>
  <c r="P128" i="5"/>
  <c r="H129" i="5"/>
  <c r="I129" i="5"/>
  <c r="J129" i="5"/>
  <c r="K129" i="5"/>
  <c r="L129" i="5"/>
  <c r="M129" i="5"/>
  <c r="N129" i="5"/>
  <c r="O129" i="5"/>
  <c r="P129" i="5"/>
  <c r="H130" i="5"/>
  <c r="I130" i="5"/>
  <c r="J130" i="5"/>
  <c r="K130" i="5"/>
  <c r="L130" i="5"/>
  <c r="M130" i="5"/>
  <c r="N130" i="5"/>
  <c r="O130" i="5"/>
  <c r="P130" i="5"/>
  <c r="H131" i="5"/>
  <c r="I131" i="5"/>
  <c r="J131" i="5"/>
  <c r="K131" i="5"/>
  <c r="L131" i="5"/>
  <c r="M131" i="5"/>
  <c r="N131" i="5"/>
  <c r="O131" i="5"/>
  <c r="P131" i="5"/>
  <c r="H132" i="5"/>
  <c r="I132" i="5"/>
  <c r="J132" i="5"/>
  <c r="K132" i="5"/>
  <c r="L132" i="5"/>
  <c r="M132" i="5"/>
  <c r="N132" i="5"/>
  <c r="O132" i="5"/>
  <c r="P132" i="5"/>
  <c r="H133" i="5"/>
  <c r="I133" i="5"/>
  <c r="J133" i="5"/>
  <c r="K133" i="5"/>
  <c r="L133" i="5"/>
  <c r="M133" i="5"/>
  <c r="N133" i="5"/>
  <c r="O133" i="5"/>
  <c r="P133" i="5"/>
  <c r="H134" i="5"/>
  <c r="I134" i="5"/>
  <c r="J134" i="5"/>
  <c r="K134" i="5"/>
  <c r="L134" i="5"/>
  <c r="M134" i="5"/>
  <c r="N134" i="5"/>
  <c r="O134" i="5"/>
  <c r="P134" i="5"/>
  <c r="H135" i="5"/>
  <c r="I135" i="5"/>
  <c r="J135" i="5"/>
  <c r="K135" i="5"/>
  <c r="L135" i="5"/>
  <c r="M135" i="5"/>
  <c r="N135" i="5"/>
  <c r="O135" i="5"/>
  <c r="P135" i="5"/>
  <c r="H136" i="5"/>
  <c r="I136" i="5"/>
  <c r="J136" i="5"/>
  <c r="K136" i="5"/>
  <c r="L136" i="5"/>
  <c r="M136" i="5"/>
  <c r="N136" i="5"/>
  <c r="O136" i="5"/>
  <c r="P136" i="5"/>
  <c r="H137" i="5"/>
  <c r="I137" i="5"/>
  <c r="J137" i="5"/>
  <c r="K137" i="5"/>
  <c r="L137" i="5"/>
  <c r="M137" i="5"/>
  <c r="N137" i="5"/>
  <c r="O137" i="5"/>
  <c r="P137" i="5"/>
  <c r="H138" i="5"/>
  <c r="I138" i="5"/>
  <c r="J138" i="5"/>
  <c r="K138" i="5"/>
  <c r="L138" i="5"/>
  <c r="M138" i="5"/>
  <c r="N138" i="5"/>
  <c r="O138" i="5"/>
  <c r="P138" i="5"/>
  <c r="H139" i="5"/>
  <c r="I139" i="5"/>
  <c r="J139" i="5"/>
  <c r="K139" i="5"/>
  <c r="L139" i="5"/>
  <c r="M139" i="5"/>
  <c r="N139" i="5"/>
  <c r="O139" i="5"/>
  <c r="P139" i="5"/>
  <c r="H140" i="5"/>
  <c r="I140" i="5"/>
  <c r="J140" i="5"/>
  <c r="K140" i="5"/>
  <c r="L140" i="5"/>
  <c r="M140" i="5"/>
  <c r="N140" i="5"/>
  <c r="O140" i="5"/>
  <c r="P140" i="5"/>
  <c r="H141" i="5"/>
  <c r="I141" i="5"/>
  <c r="J141" i="5"/>
  <c r="K141" i="5"/>
  <c r="L141" i="5"/>
  <c r="M141" i="5"/>
  <c r="N141" i="5"/>
  <c r="O141" i="5"/>
  <c r="P141" i="5"/>
  <c r="H142" i="5"/>
  <c r="I142" i="5"/>
  <c r="J142" i="5"/>
  <c r="K142" i="5"/>
  <c r="L142" i="5"/>
  <c r="M142" i="5"/>
  <c r="N142" i="5"/>
  <c r="O142" i="5"/>
  <c r="P142" i="5"/>
  <c r="H143" i="5"/>
  <c r="I143" i="5"/>
  <c r="J143" i="5"/>
  <c r="K143" i="5"/>
  <c r="L143" i="5"/>
  <c r="M143" i="5"/>
  <c r="N143" i="5"/>
  <c r="O143" i="5"/>
  <c r="P143" i="5"/>
  <c r="H144" i="5"/>
  <c r="I144" i="5"/>
  <c r="J144" i="5"/>
  <c r="K144" i="5"/>
  <c r="L144" i="5"/>
  <c r="M144" i="5"/>
  <c r="N144" i="5"/>
  <c r="O144" i="5"/>
  <c r="P144" i="5"/>
  <c r="H145" i="5"/>
  <c r="I145" i="5"/>
  <c r="J145" i="5"/>
  <c r="K145" i="5"/>
  <c r="L145" i="5"/>
  <c r="M145" i="5"/>
  <c r="N145" i="5"/>
  <c r="O145" i="5"/>
  <c r="P145" i="5"/>
  <c r="H146" i="5"/>
  <c r="I146" i="5"/>
  <c r="J146" i="5"/>
  <c r="K146" i="5"/>
  <c r="L146" i="5"/>
  <c r="M146" i="5"/>
  <c r="N146" i="5"/>
  <c r="O146" i="5"/>
  <c r="P146" i="5"/>
  <c r="H147" i="5"/>
  <c r="I147" i="5"/>
  <c r="J147" i="5"/>
  <c r="K147" i="5"/>
  <c r="L147" i="5"/>
  <c r="M147" i="5"/>
  <c r="N147" i="5"/>
  <c r="O147" i="5"/>
  <c r="P147" i="5"/>
  <c r="H148" i="5"/>
  <c r="I148" i="5"/>
  <c r="J148" i="5"/>
  <c r="K148" i="5"/>
  <c r="L148" i="5"/>
  <c r="M148" i="5"/>
  <c r="N148" i="5"/>
  <c r="O148" i="5"/>
  <c r="P148" i="5"/>
  <c r="H149" i="5"/>
  <c r="I149" i="5"/>
  <c r="J149" i="5"/>
  <c r="K149" i="5"/>
  <c r="L149" i="5"/>
  <c r="M149" i="5"/>
  <c r="N149" i="5"/>
  <c r="O149" i="5"/>
  <c r="P149" i="5"/>
  <c r="H150" i="5"/>
  <c r="I150" i="5"/>
  <c r="J150" i="5"/>
  <c r="K150" i="5"/>
  <c r="L150" i="5"/>
  <c r="M150" i="5"/>
  <c r="N150" i="5"/>
  <c r="O150" i="5"/>
  <c r="P150" i="5"/>
  <c r="H151" i="5"/>
  <c r="I151" i="5"/>
  <c r="J151" i="5"/>
  <c r="K151" i="5"/>
  <c r="L151" i="5"/>
  <c r="M151" i="5"/>
  <c r="N151" i="5"/>
  <c r="O151" i="5"/>
  <c r="P151" i="5"/>
  <c r="H152" i="5"/>
  <c r="I152" i="5"/>
  <c r="J152" i="5"/>
  <c r="K152" i="5"/>
  <c r="L152" i="5"/>
  <c r="M152" i="5"/>
  <c r="N152" i="5"/>
  <c r="O152" i="5"/>
  <c r="P152" i="5"/>
  <c r="H153" i="5"/>
  <c r="I153" i="5"/>
  <c r="J153" i="5"/>
  <c r="K153" i="5"/>
  <c r="L153" i="5"/>
  <c r="M153" i="5"/>
  <c r="N153" i="5"/>
  <c r="O153" i="5"/>
  <c r="P153" i="5"/>
  <c r="H154" i="5"/>
  <c r="I154" i="5"/>
  <c r="J154" i="5"/>
  <c r="K154" i="5"/>
  <c r="L154" i="5"/>
  <c r="M154" i="5"/>
  <c r="N154" i="5"/>
  <c r="O154" i="5"/>
  <c r="P154" i="5"/>
  <c r="H155" i="5"/>
  <c r="I155" i="5"/>
  <c r="J155" i="5"/>
  <c r="K155" i="5"/>
  <c r="L155" i="5"/>
  <c r="M155" i="5"/>
  <c r="N155" i="5"/>
  <c r="O155" i="5"/>
  <c r="P155" i="5"/>
  <c r="H156" i="5"/>
  <c r="I156" i="5"/>
  <c r="J156" i="5"/>
  <c r="K156" i="5"/>
  <c r="L156" i="5"/>
  <c r="M156" i="5"/>
  <c r="N156" i="5"/>
  <c r="O156" i="5"/>
  <c r="P156" i="5"/>
  <c r="H157" i="5"/>
  <c r="I157" i="5"/>
  <c r="J157" i="5"/>
  <c r="K157" i="5"/>
  <c r="L157" i="5"/>
  <c r="M157" i="5"/>
  <c r="N157" i="5"/>
  <c r="O157" i="5"/>
  <c r="P157" i="5"/>
  <c r="H158" i="5"/>
  <c r="I158" i="5"/>
  <c r="J158" i="5"/>
  <c r="K158" i="5"/>
  <c r="L158" i="5"/>
  <c r="M158" i="5"/>
  <c r="N158" i="5"/>
  <c r="O158" i="5"/>
  <c r="P158" i="5"/>
  <c r="H159" i="5"/>
  <c r="I159" i="5"/>
  <c r="J159" i="5"/>
  <c r="K159" i="5"/>
  <c r="L159" i="5"/>
  <c r="M159" i="5"/>
  <c r="N159" i="5"/>
  <c r="O159" i="5"/>
  <c r="P159" i="5"/>
  <c r="H160" i="5"/>
  <c r="I160" i="5"/>
  <c r="J160" i="5"/>
  <c r="K160" i="5"/>
  <c r="L160" i="5"/>
  <c r="M160" i="5"/>
  <c r="N160" i="5"/>
  <c r="O160" i="5"/>
  <c r="P160" i="5"/>
  <c r="H161" i="5"/>
  <c r="I161" i="5"/>
  <c r="J161" i="5"/>
  <c r="K161" i="5"/>
  <c r="L161" i="5"/>
  <c r="M161" i="5"/>
  <c r="N161" i="5"/>
  <c r="O161" i="5"/>
  <c r="P161" i="5"/>
  <c r="H162" i="5"/>
  <c r="I162" i="5"/>
  <c r="J162" i="5"/>
  <c r="K162" i="5"/>
  <c r="L162" i="5"/>
  <c r="M162" i="5"/>
  <c r="N162" i="5"/>
  <c r="O162" i="5"/>
  <c r="P162" i="5"/>
  <c r="H163" i="5"/>
  <c r="I163" i="5"/>
  <c r="J163" i="5"/>
  <c r="K163" i="5"/>
  <c r="L163" i="5"/>
  <c r="M163" i="5"/>
  <c r="N163" i="5"/>
  <c r="O163" i="5"/>
  <c r="P163" i="5"/>
  <c r="H164" i="5"/>
  <c r="I164" i="5"/>
  <c r="J164" i="5"/>
  <c r="K164" i="5"/>
  <c r="L164" i="5"/>
  <c r="M164" i="5"/>
  <c r="N164" i="5"/>
  <c r="O164" i="5"/>
  <c r="P164" i="5"/>
  <c r="H165" i="5"/>
  <c r="I165" i="5"/>
  <c r="J165" i="5"/>
  <c r="K165" i="5"/>
  <c r="L165" i="5"/>
  <c r="M165" i="5"/>
  <c r="N165" i="5"/>
  <c r="O165" i="5"/>
  <c r="P165" i="5"/>
  <c r="H166" i="5"/>
  <c r="I166" i="5"/>
  <c r="J166" i="5"/>
  <c r="K166" i="5"/>
  <c r="L166" i="5"/>
  <c r="M166" i="5"/>
  <c r="N166" i="5"/>
  <c r="O166" i="5"/>
  <c r="P166" i="5"/>
  <c r="H167" i="5"/>
  <c r="I167" i="5"/>
  <c r="J167" i="5"/>
  <c r="K167" i="5"/>
  <c r="L167" i="5"/>
  <c r="M167" i="5"/>
  <c r="N167" i="5"/>
  <c r="O167" i="5"/>
  <c r="P167" i="5"/>
  <c r="H168" i="5"/>
  <c r="I168" i="5"/>
  <c r="J168" i="5"/>
  <c r="K168" i="5"/>
  <c r="L168" i="5"/>
  <c r="M168" i="5"/>
  <c r="N168" i="5"/>
  <c r="O168" i="5"/>
  <c r="P168" i="5"/>
  <c r="H169" i="5"/>
  <c r="I169" i="5"/>
  <c r="J169" i="5"/>
  <c r="K169" i="5"/>
  <c r="L169" i="5"/>
  <c r="M169" i="5"/>
  <c r="N169" i="5"/>
  <c r="O169" i="5"/>
  <c r="P169" i="5"/>
  <c r="H170" i="5"/>
  <c r="I170" i="5"/>
  <c r="J170" i="5"/>
  <c r="K170" i="5"/>
  <c r="L170" i="5"/>
  <c r="M170" i="5"/>
  <c r="N170" i="5"/>
  <c r="O170" i="5"/>
  <c r="P170" i="5"/>
  <c r="H171" i="5"/>
  <c r="I171" i="5"/>
  <c r="J171" i="5"/>
  <c r="K171" i="5"/>
  <c r="L171" i="5"/>
  <c r="M171" i="5"/>
  <c r="N171" i="5"/>
  <c r="O171" i="5"/>
  <c r="P171" i="5"/>
  <c r="H172" i="5"/>
  <c r="I172" i="5"/>
  <c r="J172" i="5"/>
  <c r="K172" i="5"/>
  <c r="L172" i="5"/>
  <c r="M172" i="5"/>
  <c r="N172" i="5"/>
  <c r="O172" i="5"/>
  <c r="P172" i="5"/>
  <c r="H173" i="5"/>
  <c r="I173" i="5"/>
  <c r="J173" i="5"/>
  <c r="K173" i="5"/>
  <c r="L173" i="5"/>
  <c r="M173" i="5"/>
  <c r="N173" i="5"/>
  <c r="O173" i="5"/>
  <c r="P173" i="5"/>
  <c r="H174" i="5"/>
  <c r="I174" i="5"/>
  <c r="J174" i="5"/>
  <c r="K174" i="5"/>
  <c r="L174" i="5"/>
  <c r="M174" i="5"/>
  <c r="N174" i="5"/>
  <c r="O174" i="5"/>
  <c r="P174" i="5"/>
  <c r="H175" i="5"/>
  <c r="I175" i="5"/>
  <c r="J175" i="5"/>
  <c r="K175" i="5"/>
  <c r="L175" i="5"/>
  <c r="M175" i="5"/>
  <c r="N175" i="5"/>
  <c r="O175" i="5"/>
  <c r="P175" i="5"/>
  <c r="H176" i="5"/>
  <c r="I176" i="5"/>
  <c r="J176" i="5"/>
  <c r="K176" i="5"/>
  <c r="L176" i="5"/>
  <c r="M176" i="5"/>
  <c r="N176" i="5"/>
  <c r="O176" i="5"/>
  <c r="P176" i="5"/>
  <c r="H177" i="5"/>
  <c r="I177" i="5"/>
  <c r="J177" i="5"/>
  <c r="K177" i="5"/>
  <c r="L177" i="5"/>
  <c r="M177" i="5"/>
  <c r="N177" i="5"/>
  <c r="O177" i="5"/>
  <c r="P177" i="5"/>
  <c r="H178" i="5"/>
  <c r="I178" i="5"/>
  <c r="J178" i="5"/>
  <c r="K178" i="5"/>
  <c r="L178" i="5"/>
  <c r="M178" i="5"/>
  <c r="N178" i="5"/>
  <c r="O178" i="5"/>
  <c r="P178" i="5"/>
  <c r="H179" i="5"/>
  <c r="I179" i="5"/>
  <c r="J179" i="5"/>
  <c r="K179" i="5"/>
  <c r="L179" i="5"/>
  <c r="M179" i="5"/>
  <c r="N179" i="5"/>
  <c r="O179" i="5"/>
  <c r="P179" i="5"/>
  <c r="H180" i="5"/>
  <c r="I180" i="5"/>
  <c r="J180" i="5"/>
  <c r="K180" i="5"/>
  <c r="L180" i="5"/>
  <c r="M180" i="5"/>
  <c r="N180" i="5"/>
  <c r="O180" i="5"/>
  <c r="P180" i="5"/>
  <c r="H181" i="5"/>
  <c r="I181" i="5"/>
  <c r="J181" i="5"/>
  <c r="K181" i="5"/>
  <c r="L181" i="5"/>
  <c r="M181" i="5"/>
  <c r="N181" i="5"/>
  <c r="O181" i="5"/>
  <c r="P181" i="5"/>
  <c r="H182" i="5"/>
  <c r="I182" i="5"/>
  <c r="J182" i="5"/>
  <c r="K182" i="5"/>
  <c r="L182" i="5"/>
  <c r="M182" i="5"/>
  <c r="N182" i="5"/>
  <c r="O182" i="5"/>
  <c r="P182" i="5"/>
  <c r="H183" i="5"/>
  <c r="I183" i="5"/>
  <c r="J183" i="5"/>
  <c r="K183" i="5"/>
  <c r="L183" i="5"/>
  <c r="M183" i="5"/>
  <c r="N183" i="5"/>
  <c r="O183" i="5"/>
  <c r="P183" i="5"/>
  <c r="H184" i="5"/>
  <c r="I184" i="5"/>
  <c r="J184" i="5"/>
  <c r="K184" i="5"/>
  <c r="L184" i="5"/>
  <c r="M184" i="5"/>
  <c r="N184" i="5"/>
  <c r="O184" i="5"/>
  <c r="P184" i="5"/>
  <c r="H185" i="5"/>
  <c r="I185" i="5"/>
  <c r="J185" i="5"/>
  <c r="K185" i="5"/>
  <c r="L185" i="5"/>
  <c r="M185" i="5"/>
  <c r="N185" i="5"/>
  <c r="O185" i="5"/>
  <c r="P185" i="5"/>
  <c r="H186" i="5"/>
  <c r="I186" i="5"/>
  <c r="J186" i="5"/>
  <c r="K186" i="5"/>
  <c r="L186" i="5"/>
  <c r="M186" i="5"/>
  <c r="N186" i="5"/>
  <c r="O186" i="5"/>
  <c r="P186" i="5"/>
  <c r="H187" i="5"/>
  <c r="I187" i="5"/>
  <c r="J187" i="5"/>
  <c r="K187" i="5"/>
  <c r="L187" i="5"/>
  <c r="M187" i="5"/>
  <c r="N187" i="5"/>
  <c r="O187" i="5"/>
  <c r="P187" i="5"/>
  <c r="H188" i="5"/>
  <c r="I188" i="5"/>
  <c r="J188" i="5"/>
  <c r="K188" i="5"/>
  <c r="L188" i="5"/>
  <c r="M188" i="5"/>
  <c r="N188" i="5"/>
  <c r="O188" i="5"/>
  <c r="P188" i="5"/>
  <c r="H189" i="5"/>
  <c r="I189" i="5"/>
  <c r="J189" i="5"/>
  <c r="K189" i="5"/>
  <c r="L189" i="5"/>
  <c r="M189" i="5"/>
  <c r="N189" i="5"/>
  <c r="O189" i="5"/>
  <c r="P189" i="5"/>
  <c r="H190" i="5"/>
  <c r="I190" i="5"/>
  <c r="J190" i="5"/>
  <c r="K190" i="5"/>
  <c r="L190" i="5"/>
  <c r="M190" i="5"/>
  <c r="N190" i="5"/>
  <c r="O190" i="5"/>
  <c r="P190" i="5"/>
  <c r="H191" i="5"/>
  <c r="I191" i="5"/>
  <c r="J191" i="5"/>
  <c r="K191" i="5"/>
  <c r="L191" i="5"/>
  <c r="M191" i="5"/>
  <c r="N191" i="5"/>
  <c r="O191" i="5"/>
  <c r="P191" i="5"/>
  <c r="H192" i="5"/>
  <c r="I192" i="5"/>
  <c r="J192" i="5"/>
  <c r="K192" i="5"/>
  <c r="L192" i="5"/>
  <c r="M192" i="5"/>
  <c r="N192" i="5"/>
  <c r="O192" i="5"/>
  <c r="P192" i="5"/>
  <c r="H193" i="5"/>
  <c r="I193" i="5"/>
  <c r="J193" i="5"/>
  <c r="K193" i="5"/>
  <c r="L193" i="5"/>
  <c r="M193" i="5"/>
  <c r="N193" i="5"/>
  <c r="O193" i="5"/>
  <c r="P193" i="5"/>
  <c r="H194" i="5"/>
  <c r="I194" i="5"/>
  <c r="J194" i="5"/>
  <c r="K194" i="5"/>
  <c r="L194" i="5"/>
  <c r="M194" i="5"/>
  <c r="N194" i="5"/>
  <c r="O194" i="5"/>
  <c r="P194" i="5"/>
  <c r="H195" i="5"/>
  <c r="I195" i="5"/>
  <c r="J195" i="5"/>
  <c r="K195" i="5"/>
  <c r="L195" i="5"/>
  <c r="M195" i="5"/>
  <c r="N195" i="5"/>
  <c r="O195" i="5"/>
  <c r="P195" i="5"/>
  <c r="H196" i="5"/>
  <c r="I196" i="5"/>
  <c r="J196" i="5"/>
  <c r="K196" i="5"/>
  <c r="L196" i="5"/>
  <c r="M196" i="5"/>
  <c r="N196" i="5"/>
  <c r="O196" i="5"/>
  <c r="P196" i="5"/>
  <c r="H197" i="5"/>
  <c r="I197" i="5"/>
  <c r="J197" i="5"/>
  <c r="K197" i="5"/>
  <c r="L197" i="5"/>
  <c r="M197" i="5"/>
  <c r="N197" i="5"/>
  <c r="O197" i="5"/>
  <c r="P197" i="5"/>
  <c r="H198" i="5"/>
  <c r="I198" i="5"/>
  <c r="J198" i="5"/>
  <c r="K198" i="5"/>
  <c r="L198" i="5"/>
  <c r="M198" i="5"/>
  <c r="N198" i="5"/>
  <c r="O198" i="5"/>
  <c r="P198" i="5"/>
  <c r="H199" i="5"/>
  <c r="I199" i="5"/>
  <c r="J199" i="5"/>
  <c r="K199" i="5"/>
  <c r="L199" i="5"/>
  <c r="M199" i="5"/>
  <c r="N199" i="5"/>
  <c r="O199" i="5"/>
  <c r="P199" i="5"/>
  <c r="H200" i="5"/>
  <c r="I200" i="5"/>
  <c r="J200" i="5"/>
  <c r="K200" i="5"/>
  <c r="L200" i="5"/>
  <c r="M200" i="5"/>
  <c r="N200" i="5"/>
  <c r="O200" i="5"/>
  <c r="P200" i="5"/>
  <c r="H201" i="5"/>
  <c r="I201" i="5"/>
  <c r="J201" i="5"/>
  <c r="K201" i="5"/>
  <c r="L201" i="5"/>
  <c r="M201" i="5"/>
  <c r="N201" i="5"/>
  <c r="O201" i="5"/>
  <c r="P201" i="5"/>
  <c r="H202" i="5"/>
  <c r="I202" i="5"/>
  <c r="J202" i="5"/>
  <c r="K202" i="5"/>
  <c r="L202" i="5"/>
  <c r="M202" i="5"/>
  <c r="N202" i="5"/>
  <c r="O202" i="5"/>
  <c r="P202" i="5"/>
  <c r="H203" i="5"/>
  <c r="I203" i="5"/>
  <c r="J203" i="5"/>
  <c r="K203" i="5"/>
  <c r="L203" i="5"/>
  <c r="M203" i="5"/>
  <c r="N203" i="5"/>
  <c r="O203" i="5"/>
  <c r="P203" i="5"/>
  <c r="H204" i="5"/>
  <c r="I204" i="5"/>
  <c r="J204" i="5"/>
  <c r="K204" i="5"/>
  <c r="L204" i="5"/>
  <c r="M204" i="5"/>
  <c r="N204" i="5"/>
  <c r="O204" i="5"/>
  <c r="P204" i="5"/>
  <c r="H205" i="5"/>
  <c r="I205" i="5"/>
  <c r="J205" i="5"/>
  <c r="K205" i="5"/>
  <c r="L205" i="5"/>
  <c r="M205" i="5"/>
  <c r="N205" i="5"/>
  <c r="O205" i="5"/>
  <c r="P205" i="5"/>
  <c r="H206" i="5"/>
  <c r="I206" i="5"/>
  <c r="J206" i="5"/>
  <c r="K206" i="5"/>
  <c r="L206" i="5"/>
  <c r="M206" i="5"/>
  <c r="N206" i="5"/>
  <c r="O206" i="5"/>
  <c r="P206" i="5"/>
  <c r="H207" i="5"/>
  <c r="I207" i="5"/>
  <c r="J207" i="5"/>
  <c r="K207" i="5"/>
  <c r="L207" i="5"/>
  <c r="M207" i="5"/>
  <c r="N207" i="5"/>
  <c r="O207" i="5"/>
  <c r="P207" i="5"/>
  <c r="H208" i="5"/>
  <c r="I208" i="5"/>
  <c r="J208" i="5"/>
  <c r="K208" i="5"/>
  <c r="L208" i="5"/>
  <c r="M208" i="5"/>
  <c r="N208" i="5"/>
  <c r="O208" i="5"/>
  <c r="P208" i="5"/>
  <c r="H209" i="5"/>
  <c r="I209" i="5"/>
  <c r="J209" i="5"/>
  <c r="K209" i="5"/>
  <c r="L209" i="5"/>
  <c r="M209" i="5"/>
  <c r="N209" i="5"/>
  <c r="O209" i="5"/>
  <c r="P209" i="5"/>
  <c r="H210" i="5"/>
  <c r="I210" i="5"/>
  <c r="J210" i="5"/>
  <c r="K210" i="5"/>
  <c r="L210" i="5"/>
  <c r="M210" i="5"/>
  <c r="N210" i="5"/>
  <c r="O210" i="5"/>
  <c r="P210" i="5"/>
  <c r="H211" i="5"/>
  <c r="I211" i="5"/>
  <c r="J211" i="5"/>
  <c r="K211" i="5"/>
  <c r="L211" i="5"/>
  <c r="M211" i="5"/>
  <c r="N211" i="5"/>
  <c r="O211" i="5"/>
  <c r="P211" i="5"/>
  <c r="H212" i="5"/>
  <c r="I212" i="5"/>
  <c r="J212" i="5"/>
  <c r="K212" i="5"/>
  <c r="L212" i="5"/>
  <c r="M212" i="5"/>
  <c r="N212" i="5"/>
  <c r="O212" i="5"/>
  <c r="P212" i="5"/>
  <c r="H213" i="5"/>
  <c r="I213" i="5"/>
  <c r="J213" i="5"/>
  <c r="K213" i="5"/>
  <c r="L213" i="5"/>
  <c r="M213" i="5"/>
  <c r="N213" i="5"/>
  <c r="O213" i="5"/>
  <c r="P213" i="5"/>
  <c r="H214" i="5"/>
  <c r="I214" i="5"/>
  <c r="J214" i="5"/>
  <c r="K214" i="5"/>
  <c r="L214" i="5"/>
  <c r="M214" i="5"/>
  <c r="N214" i="5"/>
  <c r="O214" i="5"/>
  <c r="P214" i="5"/>
  <c r="H215" i="5"/>
  <c r="I215" i="5"/>
  <c r="J215" i="5"/>
  <c r="K215" i="5"/>
  <c r="L215" i="5"/>
  <c r="M215" i="5"/>
  <c r="N215" i="5"/>
  <c r="O215" i="5"/>
  <c r="P215" i="5"/>
  <c r="H216" i="5"/>
  <c r="I216" i="5"/>
  <c r="J216" i="5"/>
  <c r="K216" i="5"/>
  <c r="L216" i="5"/>
  <c r="M216" i="5"/>
  <c r="N216" i="5"/>
  <c r="O216" i="5"/>
  <c r="P216" i="5"/>
  <c r="H217" i="5"/>
  <c r="I217" i="5"/>
  <c r="J217" i="5"/>
  <c r="K217" i="5"/>
  <c r="L217" i="5"/>
  <c r="M217" i="5"/>
  <c r="N217" i="5"/>
  <c r="O217" i="5"/>
  <c r="P217" i="5"/>
  <c r="H218" i="5"/>
  <c r="I218" i="5"/>
  <c r="J218" i="5"/>
  <c r="K218" i="5"/>
  <c r="L218" i="5"/>
  <c r="M218" i="5"/>
  <c r="N218" i="5"/>
  <c r="O218" i="5"/>
  <c r="P218" i="5"/>
  <c r="H219" i="5"/>
  <c r="I219" i="5"/>
  <c r="J219" i="5"/>
  <c r="K219" i="5"/>
  <c r="L219" i="5"/>
  <c r="M219" i="5"/>
  <c r="N219" i="5"/>
  <c r="O219" i="5"/>
  <c r="P219" i="5"/>
  <c r="H220" i="5"/>
  <c r="I220" i="5"/>
  <c r="J220" i="5"/>
  <c r="K220" i="5"/>
  <c r="L220" i="5"/>
  <c r="M220" i="5"/>
  <c r="N220" i="5"/>
  <c r="O220" i="5"/>
  <c r="P220" i="5"/>
  <c r="H221" i="5"/>
  <c r="I221" i="5"/>
  <c r="J221" i="5"/>
  <c r="K221" i="5"/>
  <c r="L221" i="5"/>
  <c r="M221" i="5"/>
  <c r="N221" i="5"/>
  <c r="O221" i="5"/>
  <c r="P221" i="5"/>
  <c r="H222" i="5"/>
  <c r="I222" i="5"/>
  <c r="J222" i="5"/>
  <c r="K222" i="5"/>
  <c r="L222" i="5"/>
  <c r="M222" i="5"/>
  <c r="N222" i="5"/>
  <c r="O222" i="5"/>
  <c r="P222" i="5"/>
  <c r="H223" i="5"/>
  <c r="I223" i="5"/>
  <c r="J223" i="5"/>
  <c r="K223" i="5"/>
  <c r="L223" i="5"/>
  <c r="M223" i="5"/>
  <c r="N223" i="5"/>
  <c r="O223" i="5"/>
  <c r="P223" i="5"/>
  <c r="H224" i="5"/>
  <c r="I224" i="5"/>
  <c r="J224" i="5"/>
  <c r="K224" i="5"/>
  <c r="L224" i="5"/>
  <c r="M224" i="5"/>
  <c r="N224" i="5"/>
  <c r="O224" i="5"/>
  <c r="P224" i="5"/>
  <c r="H225" i="5"/>
  <c r="I225" i="5"/>
  <c r="J225" i="5"/>
  <c r="K225" i="5"/>
  <c r="L225" i="5"/>
  <c r="M225" i="5"/>
  <c r="N225" i="5"/>
  <c r="O225" i="5"/>
  <c r="P225" i="5"/>
  <c r="H226" i="5"/>
  <c r="I226" i="5"/>
  <c r="J226" i="5"/>
  <c r="K226" i="5"/>
  <c r="L226" i="5"/>
  <c r="M226" i="5"/>
  <c r="N226" i="5"/>
  <c r="O226" i="5"/>
  <c r="P226" i="5"/>
  <c r="H227" i="5"/>
  <c r="I227" i="5"/>
  <c r="J227" i="5"/>
  <c r="K227" i="5"/>
  <c r="L227" i="5"/>
  <c r="M227" i="5"/>
  <c r="N227" i="5"/>
  <c r="O227" i="5"/>
  <c r="P227" i="5"/>
  <c r="H228" i="5"/>
  <c r="I228" i="5"/>
  <c r="J228" i="5"/>
  <c r="K228" i="5"/>
  <c r="L228" i="5"/>
  <c r="M228" i="5"/>
  <c r="N228" i="5"/>
  <c r="O228" i="5"/>
  <c r="P228" i="5"/>
  <c r="H229" i="5"/>
  <c r="I229" i="5"/>
  <c r="J229" i="5"/>
  <c r="K229" i="5"/>
  <c r="L229" i="5"/>
  <c r="M229" i="5"/>
  <c r="N229" i="5"/>
  <c r="O229" i="5"/>
  <c r="P229" i="5"/>
  <c r="H230" i="5"/>
  <c r="I230" i="5"/>
  <c r="J230" i="5"/>
  <c r="K230" i="5"/>
  <c r="L230" i="5"/>
  <c r="M230" i="5"/>
  <c r="N230" i="5"/>
  <c r="O230" i="5"/>
  <c r="P230" i="5"/>
  <c r="H231" i="5"/>
  <c r="I231" i="5"/>
  <c r="J231" i="5"/>
  <c r="K231" i="5"/>
  <c r="L231" i="5"/>
  <c r="M231" i="5"/>
  <c r="N231" i="5"/>
  <c r="O231" i="5"/>
  <c r="P231" i="5"/>
  <c r="H232" i="5"/>
  <c r="I232" i="5"/>
  <c r="J232" i="5"/>
  <c r="K232" i="5"/>
  <c r="L232" i="5"/>
  <c r="M232" i="5"/>
  <c r="N232" i="5"/>
  <c r="O232" i="5"/>
  <c r="P232" i="5"/>
  <c r="H233" i="5"/>
  <c r="I233" i="5"/>
  <c r="J233" i="5"/>
  <c r="K233" i="5"/>
  <c r="L233" i="5"/>
  <c r="M233" i="5"/>
  <c r="N233" i="5"/>
  <c r="O233" i="5"/>
  <c r="P233" i="5"/>
  <c r="H234" i="5"/>
  <c r="I234" i="5"/>
  <c r="J234" i="5"/>
  <c r="K234" i="5"/>
  <c r="L234" i="5"/>
  <c r="M234" i="5"/>
  <c r="N234" i="5"/>
  <c r="O234" i="5"/>
  <c r="P234" i="5"/>
  <c r="H235" i="5"/>
  <c r="I235" i="5"/>
  <c r="J235" i="5"/>
  <c r="K235" i="5"/>
  <c r="L235" i="5"/>
  <c r="M235" i="5"/>
  <c r="N235" i="5"/>
  <c r="O235" i="5"/>
  <c r="P235" i="5"/>
  <c r="H236" i="5"/>
  <c r="I236" i="5"/>
  <c r="J236" i="5"/>
  <c r="K236" i="5"/>
  <c r="L236" i="5"/>
  <c r="M236" i="5"/>
  <c r="N236" i="5"/>
  <c r="O236" i="5"/>
  <c r="P236" i="5"/>
  <c r="H237" i="5"/>
  <c r="I237" i="5"/>
  <c r="J237" i="5"/>
  <c r="K237" i="5"/>
  <c r="L237" i="5"/>
  <c r="M237" i="5"/>
  <c r="N237" i="5"/>
  <c r="O237" i="5"/>
  <c r="P237" i="5"/>
  <c r="H238" i="5"/>
  <c r="I238" i="5"/>
  <c r="J238" i="5"/>
  <c r="K238" i="5"/>
  <c r="L238" i="5"/>
  <c r="M238" i="5"/>
  <c r="N238" i="5"/>
  <c r="O238" i="5"/>
  <c r="P238" i="5"/>
  <c r="H239" i="5"/>
  <c r="I239" i="5"/>
  <c r="J239" i="5"/>
  <c r="K239" i="5"/>
  <c r="L239" i="5"/>
  <c r="M239" i="5"/>
  <c r="N239" i="5"/>
  <c r="O239" i="5"/>
  <c r="P239" i="5"/>
  <c r="H240" i="5"/>
  <c r="I240" i="5"/>
  <c r="J240" i="5"/>
  <c r="K240" i="5"/>
  <c r="L240" i="5"/>
  <c r="M240" i="5"/>
  <c r="N240" i="5"/>
  <c r="O240" i="5"/>
  <c r="P240" i="5"/>
  <c r="H241" i="5"/>
  <c r="I241" i="5"/>
  <c r="J241" i="5"/>
  <c r="K241" i="5"/>
  <c r="L241" i="5"/>
  <c r="M241" i="5"/>
  <c r="N241" i="5"/>
  <c r="O241" i="5"/>
  <c r="P241" i="5"/>
  <c r="H242" i="5"/>
  <c r="I242" i="5"/>
  <c r="J242" i="5"/>
  <c r="K242" i="5"/>
  <c r="L242" i="5"/>
  <c r="M242" i="5"/>
  <c r="N242" i="5"/>
  <c r="O242" i="5"/>
  <c r="P242" i="5"/>
  <c r="H243" i="5"/>
  <c r="I243" i="5"/>
  <c r="J243" i="5"/>
  <c r="K243" i="5"/>
  <c r="L243" i="5"/>
  <c r="M243" i="5"/>
  <c r="N243" i="5"/>
  <c r="O243" i="5"/>
  <c r="P243" i="5"/>
  <c r="H244" i="5"/>
  <c r="I244" i="5"/>
  <c r="J244" i="5"/>
  <c r="K244" i="5"/>
  <c r="L244" i="5"/>
  <c r="M244" i="5"/>
  <c r="N244" i="5"/>
  <c r="O244" i="5"/>
  <c r="P244" i="5"/>
  <c r="H245" i="5"/>
  <c r="I245" i="5"/>
  <c r="J245" i="5"/>
  <c r="K245" i="5"/>
  <c r="L245" i="5"/>
  <c r="M245" i="5"/>
  <c r="N245" i="5"/>
  <c r="O245" i="5"/>
  <c r="P245" i="5"/>
  <c r="H246" i="5"/>
  <c r="I246" i="5"/>
  <c r="J246" i="5"/>
  <c r="K246" i="5"/>
  <c r="L246" i="5"/>
  <c r="M246" i="5"/>
  <c r="N246" i="5"/>
  <c r="O246" i="5"/>
  <c r="P246" i="5"/>
  <c r="H247" i="5"/>
  <c r="I247" i="5"/>
  <c r="J247" i="5"/>
  <c r="K247" i="5"/>
  <c r="L247" i="5"/>
  <c r="M247" i="5"/>
  <c r="N247" i="5"/>
  <c r="O247" i="5"/>
  <c r="P247" i="5"/>
  <c r="H248" i="5"/>
  <c r="I248" i="5"/>
  <c r="J248" i="5"/>
  <c r="K248" i="5"/>
  <c r="L248" i="5"/>
  <c r="M248" i="5"/>
  <c r="N248" i="5"/>
  <c r="O248" i="5"/>
  <c r="P248" i="5"/>
  <c r="H249" i="5"/>
  <c r="I249" i="5"/>
  <c r="J249" i="5"/>
  <c r="K249" i="5"/>
  <c r="L249" i="5"/>
  <c r="M249" i="5"/>
  <c r="N249" i="5"/>
  <c r="O249" i="5"/>
  <c r="P249" i="5"/>
  <c r="H250" i="5"/>
  <c r="I250" i="5"/>
  <c r="J250" i="5"/>
  <c r="K250" i="5"/>
  <c r="L250" i="5"/>
  <c r="M250" i="5"/>
  <c r="N250" i="5"/>
  <c r="O250" i="5"/>
  <c r="P250" i="5"/>
  <c r="H251" i="5"/>
  <c r="I251" i="5"/>
  <c r="J251" i="5"/>
  <c r="K251" i="5"/>
  <c r="L251" i="5"/>
  <c r="M251" i="5"/>
  <c r="N251" i="5"/>
  <c r="O251" i="5"/>
  <c r="P251" i="5"/>
  <c r="H252" i="5"/>
  <c r="I252" i="5"/>
  <c r="J252" i="5"/>
  <c r="K252" i="5"/>
  <c r="L252" i="5"/>
  <c r="M252" i="5"/>
  <c r="N252" i="5"/>
  <c r="O252" i="5"/>
  <c r="P252" i="5"/>
  <c r="H253" i="5"/>
  <c r="I253" i="5"/>
  <c r="J253" i="5"/>
  <c r="K253" i="5"/>
  <c r="L253" i="5"/>
  <c r="M253" i="5"/>
  <c r="N253" i="5"/>
  <c r="O253" i="5"/>
  <c r="P253" i="5"/>
  <c r="H254" i="5"/>
  <c r="I254" i="5"/>
  <c r="J254" i="5"/>
  <c r="K254" i="5"/>
  <c r="L254" i="5"/>
  <c r="M254" i="5"/>
  <c r="N254" i="5"/>
  <c r="O254" i="5"/>
  <c r="P254" i="5"/>
  <c r="H255" i="5"/>
  <c r="I255" i="5"/>
  <c r="J255" i="5"/>
  <c r="K255" i="5"/>
  <c r="L255" i="5"/>
  <c r="M255" i="5"/>
  <c r="N255" i="5"/>
  <c r="O255" i="5"/>
  <c r="P255" i="5"/>
  <c r="H256" i="5"/>
  <c r="I256" i="5"/>
  <c r="J256" i="5"/>
  <c r="K256" i="5"/>
  <c r="L256" i="5"/>
  <c r="M256" i="5"/>
  <c r="N256" i="5"/>
  <c r="O256" i="5"/>
  <c r="P256" i="5"/>
  <c r="H257" i="5"/>
  <c r="I257" i="5"/>
  <c r="J257" i="5"/>
  <c r="K257" i="5"/>
  <c r="L257" i="5"/>
  <c r="M257" i="5"/>
  <c r="N257" i="5"/>
  <c r="O257" i="5"/>
  <c r="P257" i="5"/>
  <c r="H258" i="5"/>
  <c r="I258" i="5"/>
  <c r="J258" i="5"/>
  <c r="K258" i="5"/>
  <c r="L258" i="5"/>
  <c r="M258" i="5"/>
  <c r="N258" i="5"/>
  <c r="O258" i="5"/>
  <c r="P258" i="5"/>
  <c r="H259" i="5"/>
  <c r="I259" i="5"/>
  <c r="J259" i="5"/>
  <c r="K259" i="5"/>
  <c r="L259" i="5"/>
  <c r="M259" i="5"/>
  <c r="N259" i="5"/>
  <c r="O259" i="5"/>
  <c r="P259" i="5"/>
  <c r="H260" i="5"/>
  <c r="I260" i="5"/>
  <c r="J260" i="5"/>
  <c r="K260" i="5"/>
  <c r="L260" i="5"/>
  <c r="M260" i="5"/>
  <c r="N260" i="5"/>
  <c r="O260" i="5"/>
  <c r="P260" i="5"/>
  <c r="H261" i="5"/>
  <c r="I261" i="5"/>
  <c r="J261" i="5"/>
  <c r="K261" i="5"/>
  <c r="L261" i="5"/>
  <c r="M261" i="5"/>
  <c r="N261" i="5"/>
  <c r="O261" i="5"/>
  <c r="P261" i="5"/>
  <c r="H262" i="5"/>
  <c r="I262" i="5"/>
  <c r="J262" i="5"/>
  <c r="K262" i="5"/>
  <c r="L262" i="5"/>
  <c r="M262" i="5"/>
  <c r="N262" i="5"/>
  <c r="O262" i="5"/>
  <c r="P262" i="5"/>
  <c r="H263" i="5"/>
  <c r="I263" i="5"/>
  <c r="J263" i="5"/>
  <c r="K263" i="5"/>
  <c r="L263" i="5"/>
  <c r="M263" i="5"/>
  <c r="N263" i="5"/>
  <c r="O263" i="5"/>
  <c r="P263" i="5"/>
  <c r="H264" i="5"/>
  <c r="I264" i="5"/>
  <c r="J264" i="5"/>
  <c r="K264" i="5"/>
  <c r="L264" i="5"/>
  <c r="M264" i="5"/>
  <c r="N264" i="5"/>
  <c r="O264" i="5"/>
  <c r="P264" i="5"/>
  <c r="H265" i="5"/>
  <c r="I265" i="5"/>
  <c r="J265" i="5"/>
  <c r="K265" i="5"/>
  <c r="L265" i="5"/>
  <c r="M265" i="5"/>
  <c r="N265" i="5"/>
  <c r="O265" i="5"/>
  <c r="P265" i="5"/>
  <c r="H266" i="5"/>
  <c r="I266" i="5"/>
  <c r="J266" i="5"/>
  <c r="K266" i="5"/>
  <c r="L266" i="5"/>
  <c r="M266" i="5"/>
  <c r="N266" i="5"/>
  <c r="O266" i="5"/>
  <c r="P266" i="5"/>
  <c r="H267" i="5"/>
  <c r="I267" i="5"/>
  <c r="J267" i="5"/>
  <c r="K267" i="5"/>
  <c r="L267" i="5"/>
  <c r="M267" i="5"/>
  <c r="N267" i="5"/>
  <c r="O267" i="5"/>
  <c r="P267" i="5"/>
  <c r="H268" i="5"/>
  <c r="I268" i="5"/>
  <c r="J268" i="5"/>
  <c r="K268" i="5"/>
  <c r="L268" i="5"/>
  <c r="M268" i="5"/>
  <c r="N268" i="5"/>
  <c r="O268" i="5"/>
  <c r="P268" i="5"/>
  <c r="H269" i="5"/>
  <c r="I269" i="5"/>
  <c r="J269" i="5"/>
  <c r="K269" i="5"/>
  <c r="L269" i="5"/>
  <c r="M269" i="5"/>
  <c r="N269" i="5"/>
  <c r="O269" i="5"/>
  <c r="P269" i="5"/>
  <c r="H270" i="5"/>
  <c r="I270" i="5"/>
  <c r="J270" i="5"/>
  <c r="K270" i="5"/>
  <c r="L270" i="5"/>
  <c r="M270" i="5"/>
  <c r="N270" i="5"/>
  <c r="O270" i="5"/>
  <c r="P270" i="5"/>
  <c r="H271" i="5"/>
  <c r="I271" i="5"/>
  <c r="J271" i="5"/>
  <c r="K271" i="5"/>
  <c r="L271" i="5"/>
  <c r="M271" i="5"/>
  <c r="N271" i="5"/>
  <c r="O271" i="5"/>
  <c r="P271" i="5"/>
  <c r="H272" i="5"/>
  <c r="I272" i="5"/>
  <c r="J272" i="5"/>
  <c r="K272" i="5"/>
  <c r="L272" i="5"/>
  <c r="M272" i="5"/>
  <c r="N272" i="5"/>
  <c r="O272" i="5"/>
  <c r="P272" i="5"/>
  <c r="H273" i="5"/>
  <c r="I273" i="5"/>
  <c r="J273" i="5"/>
  <c r="K273" i="5"/>
  <c r="L273" i="5"/>
  <c r="M273" i="5"/>
  <c r="N273" i="5"/>
  <c r="O273" i="5"/>
  <c r="P273" i="5"/>
  <c r="H274" i="5"/>
  <c r="I274" i="5"/>
  <c r="J274" i="5"/>
  <c r="K274" i="5"/>
  <c r="L274" i="5"/>
  <c r="M274" i="5"/>
  <c r="N274" i="5"/>
  <c r="O274" i="5"/>
  <c r="P274" i="5"/>
  <c r="H275" i="5"/>
  <c r="I275" i="5"/>
  <c r="J275" i="5"/>
  <c r="K275" i="5"/>
  <c r="L275" i="5"/>
  <c r="M275" i="5"/>
  <c r="N275" i="5"/>
  <c r="O275" i="5"/>
  <c r="P275" i="5"/>
  <c r="H276" i="5"/>
  <c r="I276" i="5"/>
  <c r="J276" i="5"/>
  <c r="K276" i="5"/>
  <c r="L276" i="5"/>
  <c r="M276" i="5"/>
  <c r="N276" i="5"/>
  <c r="O276" i="5"/>
  <c r="P276" i="5"/>
  <c r="H277" i="5"/>
  <c r="I277" i="5"/>
  <c r="J277" i="5"/>
  <c r="K277" i="5"/>
  <c r="L277" i="5"/>
  <c r="M277" i="5"/>
  <c r="N277" i="5"/>
  <c r="O277" i="5"/>
  <c r="P277" i="5"/>
  <c r="H278" i="5"/>
  <c r="I278" i="5"/>
  <c r="J278" i="5"/>
  <c r="K278" i="5"/>
  <c r="L278" i="5"/>
  <c r="M278" i="5"/>
  <c r="N278" i="5"/>
  <c r="O278" i="5"/>
  <c r="P278" i="5"/>
  <c r="H279" i="5"/>
  <c r="I279" i="5"/>
  <c r="J279" i="5"/>
  <c r="K279" i="5"/>
  <c r="L279" i="5"/>
  <c r="M279" i="5"/>
  <c r="N279" i="5"/>
  <c r="O279" i="5"/>
  <c r="P279" i="5"/>
  <c r="H280" i="5"/>
  <c r="I280" i="5"/>
  <c r="J280" i="5"/>
  <c r="K280" i="5"/>
  <c r="L280" i="5"/>
  <c r="M280" i="5"/>
  <c r="N280" i="5"/>
  <c r="O280" i="5"/>
  <c r="P280" i="5"/>
  <c r="H281" i="5"/>
  <c r="I281" i="5"/>
  <c r="J281" i="5"/>
  <c r="K281" i="5"/>
  <c r="L281" i="5"/>
  <c r="M281" i="5"/>
  <c r="N281" i="5"/>
  <c r="O281" i="5"/>
  <c r="P281" i="5"/>
  <c r="H282" i="5"/>
  <c r="I282" i="5"/>
  <c r="J282" i="5"/>
  <c r="K282" i="5"/>
  <c r="L282" i="5"/>
  <c r="M282" i="5"/>
  <c r="N282" i="5"/>
  <c r="O282" i="5"/>
  <c r="P282" i="5"/>
  <c r="H283" i="5"/>
  <c r="I283" i="5"/>
  <c r="J283" i="5"/>
  <c r="K283" i="5"/>
  <c r="L283" i="5"/>
  <c r="M283" i="5"/>
  <c r="N283" i="5"/>
  <c r="O283" i="5"/>
  <c r="P283" i="5"/>
  <c r="H284" i="5"/>
  <c r="I284" i="5"/>
  <c r="J284" i="5"/>
  <c r="K284" i="5"/>
  <c r="L284" i="5"/>
  <c r="M284" i="5"/>
  <c r="N284" i="5"/>
  <c r="O284" i="5"/>
  <c r="P284" i="5"/>
  <c r="H285" i="5"/>
  <c r="I285" i="5"/>
  <c r="J285" i="5"/>
  <c r="K285" i="5"/>
  <c r="L285" i="5"/>
  <c r="M285" i="5"/>
  <c r="N285" i="5"/>
  <c r="O285" i="5"/>
  <c r="P285" i="5"/>
  <c r="H286" i="5"/>
  <c r="I286" i="5"/>
  <c r="J286" i="5"/>
  <c r="K286" i="5"/>
  <c r="L286" i="5"/>
  <c r="M286" i="5"/>
  <c r="N286" i="5"/>
  <c r="O286" i="5"/>
  <c r="P286" i="5"/>
  <c r="H287" i="5"/>
  <c r="I287" i="5"/>
  <c r="J287" i="5"/>
  <c r="K287" i="5"/>
  <c r="L287" i="5"/>
  <c r="M287" i="5"/>
  <c r="N287" i="5"/>
  <c r="O287" i="5"/>
  <c r="P287" i="5"/>
  <c r="H288" i="5"/>
  <c r="I288" i="5"/>
  <c r="J288" i="5"/>
  <c r="K288" i="5"/>
  <c r="L288" i="5"/>
  <c r="M288" i="5"/>
  <c r="N288" i="5"/>
  <c r="O288" i="5"/>
  <c r="P288" i="5"/>
  <c r="H289" i="5"/>
  <c r="I289" i="5"/>
  <c r="J289" i="5"/>
  <c r="K289" i="5"/>
  <c r="L289" i="5"/>
  <c r="M289" i="5"/>
  <c r="N289" i="5"/>
  <c r="O289" i="5"/>
  <c r="P289" i="5"/>
  <c r="H290" i="5"/>
  <c r="I290" i="5"/>
  <c r="J290" i="5"/>
  <c r="K290" i="5"/>
  <c r="L290" i="5"/>
  <c r="M290" i="5"/>
  <c r="N290" i="5"/>
  <c r="O290" i="5"/>
  <c r="P290" i="5"/>
  <c r="H291" i="5"/>
  <c r="I291" i="5"/>
  <c r="J291" i="5"/>
  <c r="K291" i="5"/>
  <c r="L291" i="5"/>
  <c r="M291" i="5"/>
  <c r="N291" i="5"/>
  <c r="O291" i="5"/>
  <c r="P291" i="5"/>
  <c r="H292" i="5"/>
  <c r="I292" i="5"/>
  <c r="J292" i="5"/>
  <c r="K292" i="5"/>
  <c r="L292" i="5"/>
  <c r="M292" i="5"/>
  <c r="N292" i="5"/>
  <c r="O292" i="5"/>
  <c r="P292" i="5"/>
  <c r="H293" i="5"/>
  <c r="I293" i="5"/>
  <c r="J293" i="5"/>
  <c r="K293" i="5"/>
  <c r="L293" i="5"/>
  <c r="M293" i="5"/>
  <c r="N293" i="5"/>
  <c r="O293" i="5"/>
  <c r="P293" i="5"/>
  <c r="H294" i="5"/>
  <c r="I294" i="5"/>
  <c r="J294" i="5"/>
  <c r="K294" i="5"/>
  <c r="L294" i="5"/>
  <c r="M294" i="5"/>
  <c r="N294" i="5"/>
  <c r="O294" i="5"/>
  <c r="P294" i="5"/>
  <c r="H295" i="5"/>
  <c r="I295" i="5"/>
  <c r="J295" i="5"/>
  <c r="K295" i="5"/>
  <c r="L295" i="5"/>
  <c r="M295" i="5"/>
  <c r="N295" i="5"/>
  <c r="O295" i="5"/>
  <c r="P295" i="5"/>
  <c r="H296" i="5"/>
  <c r="I296" i="5"/>
  <c r="J296" i="5"/>
  <c r="K296" i="5"/>
  <c r="L296" i="5"/>
  <c r="M296" i="5"/>
  <c r="N296" i="5"/>
  <c r="O296" i="5"/>
  <c r="P296" i="5"/>
  <c r="H297" i="5"/>
  <c r="I297" i="5"/>
  <c r="J297" i="5"/>
  <c r="K297" i="5"/>
  <c r="L297" i="5"/>
  <c r="M297" i="5"/>
  <c r="N297" i="5"/>
  <c r="O297" i="5"/>
  <c r="P297" i="5"/>
  <c r="H298" i="5"/>
  <c r="I298" i="5"/>
  <c r="J298" i="5"/>
  <c r="K298" i="5"/>
  <c r="L298" i="5"/>
  <c r="M298" i="5"/>
  <c r="N298" i="5"/>
  <c r="O298" i="5"/>
  <c r="P298" i="5"/>
  <c r="H299" i="5"/>
  <c r="I299" i="5"/>
  <c r="J299" i="5"/>
  <c r="K299" i="5"/>
  <c r="L299" i="5"/>
  <c r="M299" i="5"/>
  <c r="N299" i="5"/>
  <c r="O299" i="5"/>
  <c r="P299" i="5"/>
  <c r="H300" i="5"/>
  <c r="I300" i="5"/>
  <c r="J300" i="5"/>
  <c r="K300" i="5"/>
  <c r="L300" i="5"/>
  <c r="M300" i="5"/>
  <c r="N300" i="5"/>
  <c r="O300" i="5"/>
  <c r="P300" i="5"/>
  <c r="H301" i="5"/>
  <c r="I301" i="5"/>
  <c r="J301" i="5"/>
  <c r="K301" i="5"/>
  <c r="L301" i="5"/>
  <c r="M301" i="5"/>
  <c r="N301" i="5"/>
  <c r="O301" i="5"/>
  <c r="P301" i="5"/>
  <c r="H302" i="5"/>
  <c r="I302" i="5"/>
  <c r="J302" i="5"/>
  <c r="K302" i="5"/>
  <c r="L302" i="5"/>
  <c r="M302" i="5"/>
  <c r="N302" i="5"/>
  <c r="O302" i="5"/>
  <c r="P302" i="5"/>
  <c r="H303" i="5"/>
  <c r="I303" i="5"/>
  <c r="J303" i="5"/>
  <c r="K303" i="5"/>
  <c r="L303" i="5"/>
  <c r="M303" i="5"/>
  <c r="N303" i="5"/>
  <c r="O303" i="5"/>
  <c r="P303" i="5"/>
  <c r="H304" i="5"/>
  <c r="I304" i="5"/>
  <c r="J304" i="5"/>
  <c r="K304" i="5"/>
  <c r="L304" i="5"/>
  <c r="M304" i="5"/>
  <c r="N304" i="5"/>
  <c r="O304" i="5"/>
  <c r="P304" i="5"/>
  <c r="H305" i="5"/>
  <c r="I305" i="5"/>
  <c r="J305" i="5"/>
  <c r="K305" i="5"/>
  <c r="L305" i="5"/>
  <c r="M305" i="5"/>
  <c r="N305" i="5"/>
  <c r="O305" i="5"/>
  <c r="P305" i="5"/>
  <c r="H306" i="5"/>
  <c r="I306" i="5"/>
  <c r="J306" i="5"/>
  <c r="K306" i="5"/>
  <c r="L306" i="5"/>
  <c r="M306" i="5"/>
  <c r="N306" i="5"/>
  <c r="O306" i="5"/>
  <c r="P306" i="5"/>
  <c r="H307" i="5"/>
  <c r="I307" i="5"/>
  <c r="J307" i="5"/>
  <c r="K307" i="5"/>
  <c r="L307" i="5"/>
  <c r="M307" i="5"/>
  <c r="N307" i="5"/>
  <c r="O307" i="5"/>
  <c r="P307" i="5"/>
  <c r="H308" i="5"/>
  <c r="I308" i="5"/>
  <c r="J308" i="5"/>
  <c r="K308" i="5"/>
  <c r="L308" i="5"/>
  <c r="M308" i="5"/>
  <c r="N308" i="5"/>
  <c r="O308" i="5"/>
  <c r="P308" i="5"/>
  <c r="H309" i="5"/>
  <c r="I309" i="5"/>
  <c r="J309" i="5"/>
  <c r="K309" i="5"/>
  <c r="L309" i="5"/>
  <c r="M309" i="5"/>
  <c r="N309" i="5"/>
  <c r="O309" i="5"/>
  <c r="P309" i="5"/>
  <c r="H310" i="5"/>
  <c r="I310" i="5"/>
  <c r="J310" i="5"/>
  <c r="K310" i="5"/>
  <c r="L310" i="5"/>
  <c r="M310" i="5"/>
  <c r="N310" i="5"/>
  <c r="O310" i="5"/>
  <c r="P310" i="5"/>
  <c r="H311" i="5"/>
  <c r="I311" i="5"/>
  <c r="J311" i="5"/>
  <c r="K311" i="5"/>
  <c r="L311" i="5"/>
  <c r="M311" i="5"/>
  <c r="N311" i="5"/>
  <c r="O311" i="5"/>
  <c r="P311" i="5"/>
  <c r="H312" i="5"/>
  <c r="I312" i="5"/>
  <c r="J312" i="5"/>
  <c r="K312" i="5"/>
  <c r="L312" i="5"/>
  <c r="M312" i="5"/>
  <c r="N312" i="5"/>
  <c r="O312" i="5"/>
  <c r="P312" i="5"/>
  <c r="H313" i="5"/>
  <c r="I313" i="5"/>
  <c r="J313" i="5"/>
  <c r="K313" i="5"/>
  <c r="L313" i="5"/>
  <c r="M313" i="5"/>
  <c r="N313" i="5"/>
  <c r="O313" i="5"/>
  <c r="P313" i="5"/>
  <c r="H314" i="5"/>
  <c r="I314" i="5"/>
  <c r="J314" i="5"/>
  <c r="K314" i="5"/>
  <c r="L314" i="5"/>
  <c r="M314" i="5"/>
  <c r="N314" i="5"/>
  <c r="O314" i="5"/>
  <c r="P314" i="5"/>
  <c r="H315" i="5"/>
  <c r="I315" i="5"/>
  <c r="J315" i="5"/>
  <c r="K315" i="5"/>
  <c r="L315" i="5"/>
  <c r="M315" i="5"/>
  <c r="N315" i="5"/>
  <c r="O315" i="5"/>
  <c r="P315" i="5"/>
  <c r="H316" i="5"/>
  <c r="I316" i="5"/>
  <c r="J316" i="5"/>
  <c r="K316" i="5"/>
  <c r="L316" i="5"/>
  <c r="M316" i="5"/>
  <c r="N316" i="5"/>
  <c r="O316" i="5"/>
  <c r="P316" i="5"/>
  <c r="H317" i="5"/>
  <c r="I317" i="5"/>
  <c r="J317" i="5"/>
  <c r="K317" i="5"/>
  <c r="L317" i="5"/>
  <c r="M317" i="5"/>
  <c r="N317" i="5"/>
  <c r="O317" i="5"/>
  <c r="P317" i="5"/>
  <c r="H318" i="5"/>
  <c r="I318" i="5"/>
  <c r="J318" i="5"/>
  <c r="K318" i="5"/>
  <c r="L318" i="5"/>
  <c r="M318" i="5"/>
  <c r="N318" i="5"/>
  <c r="O318" i="5"/>
  <c r="P318" i="5"/>
  <c r="H319" i="5"/>
  <c r="I319" i="5"/>
  <c r="J319" i="5"/>
  <c r="K319" i="5"/>
  <c r="L319" i="5"/>
  <c r="M319" i="5"/>
  <c r="N319" i="5"/>
  <c r="O319" i="5"/>
  <c r="P319" i="5"/>
  <c r="H320" i="5"/>
  <c r="I320" i="5"/>
  <c r="J320" i="5"/>
  <c r="K320" i="5"/>
  <c r="L320" i="5"/>
  <c r="M320" i="5"/>
  <c r="N320" i="5"/>
  <c r="O320" i="5"/>
  <c r="P320" i="5"/>
  <c r="H321" i="5"/>
  <c r="I321" i="5"/>
  <c r="J321" i="5"/>
  <c r="K321" i="5"/>
  <c r="L321" i="5"/>
  <c r="M321" i="5"/>
  <c r="N321" i="5"/>
  <c r="O321" i="5"/>
  <c r="P321" i="5"/>
  <c r="H322" i="5"/>
  <c r="I322" i="5"/>
  <c r="J322" i="5"/>
  <c r="K322" i="5"/>
  <c r="L322" i="5"/>
  <c r="M322" i="5"/>
  <c r="N322" i="5"/>
  <c r="O322" i="5"/>
  <c r="P322" i="5"/>
  <c r="H323" i="5"/>
  <c r="I323" i="5"/>
  <c r="J323" i="5"/>
  <c r="K323" i="5"/>
  <c r="L323" i="5"/>
  <c r="M323" i="5"/>
  <c r="N323" i="5"/>
  <c r="O323" i="5"/>
  <c r="P323" i="5"/>
  <c r="H324" i="5"/>
  <c r="I324" i="5"/>
  <c r="J324" i="5"/>
  <c r="K324" i="5"/>
  <c r="L324" i="5"/>
  <c r="M324" i="5"/>
  <c r="N324" i="5"/>
  <c r="O324" i="5"/>
  <c r="P324" i="5"/>
  <c r="H325" i="5"/>
  <c r="I325" i="5"/>
  <c r="J325" i="5"/>
  <c r="K325" i="5"/>
  <c r="L325" i="5"/>
  <c r="M325" i="5"/>
  <c r="N325" i="5"/>
  <c r="O325" i="5"/>
  <c r="P325" i="5"/>
  <c r="H326" i="5"/>
  <c r="I326" i="5"/>
  <c r="J326" i="5"/>
  <c r="K326" i="5"/>
  <c r="L326" i="5"/>
  <c r="M326" i="5"/>
  <c r="N326" i="5"/>
  <c r="O326" i="5"/>
  <c r="P326" i="5"/>
  <c r="H327" i="5"/>
  <c r="I327" i="5"/>
  <c r="J327" i="5"/>
  <c r="K327" i="5"/>
  <c r="L327" i="5"/>
  <c r="M327" i="5"/>
  <c r="N327" i="5"/>
  <c r="O327" i="5"/>
  <c r="P327" i="5"/>
  <c r="H328" i="5"/>
  <c r="I328" i="5"/>
  <c r="J328" i="5"/>
  <c r="K328" i="5"/>
  <c r="L328" i="5"/>
  <c r="M328" i="5"/>
  <c r="N328" i="5"/>
  <c r="O328" i="5"/>
  <c r="P328" i="5"/>
  <c r="H329" i="5"/>
  <c r="I329" i="5"/>
  <c r="J329" i="5"/>
  <c r="K329" i="5"/>
  <c r="L329" i="5"/>
  <c r="M329" i="5"/>
  <c r="N329" i="5"/>
  <c r="O329" i="5"/>
  <c r="P329" i="5"/>
  <c r="H330" i="5"/>
  <c r="I330" i="5"/>
  <c r="J330" i="5"/>
  <c r="K330" i="5"/>
  <c r="L330" i="5"/>
  <c r="M330" i="5"/>
  <c r="N330" i="5"/>
  <c r="O330" i="5"/>
  <c r="P330" i="5"/>
  <c r="H331" i="5"/>
  <c r="I331" i="5"/>
  <c r="J331" i="5"/>
  <c r="K331" i="5"/>
  <c r="L331" i="5"/>
  <c r="M331" i="5"/>
  <c r="N331" i="5"/>
  <c r="O331" i="5"/>
  <c r="P331" i="5"/>
  <c r="H332" i="5"/>
  <c r="I332" i="5"/>
  <c r="J332" i="5"/>
  <c r="K332" i="5"/>
  <c r="L332" i="5"/>
  <c r="M332" i="5"/>
  <c r="N332" i="5"/>
  <c r="O332" i="5"/>
  <c r="P332" i="5"/>
  <c r="H333" i="5"/>
  <c r="I333" i="5"/>
  <c r="J333" i="5"/>
  <c r="K333" i="5"/>
  <c r="L333" i="5"/>
  <c r="M333" i="5"/>
  <c r="N333" i="5"/>
  <c r="O333" i="5"/>
  <c r="P333" i="5"/>
  <c r="H334" i="5"/>
  <c r="I334" i="5"/>
  <c r="J334" i="5"/>
  <c r="K334" i="5"/>
  <c r="L334" i="5"/>
  <c r="M334" i="5"/>
  <c r="N334" i="5"/>
  <c r="O334" i="5"/>
  <c r="P334" i="5"/>
  <c r="H335" i="5"/>
  <c r="I335" i="5"/>
  <c r="J335" i="5"/>
  <c r="K335" i="5"/>
  <c r="L335" i="5"/>
  <c r="M335" i="5"/>
  <c r="N335" i="5"/>
  <c r="O335" i="5"/>
  <c r="P335" i="5"/>
  <c r="H336" i="5"/>
  <c r="I336" i="5"/>
  <c r="J336" i="5"/>
  <c r="K336" i="5"/>
  <c r="L336" i="5"/>
  <c r="M336" i="5"/>
  <c r="N336" i="5"/>
  <c r="O336" i="5"/>
  <c r="P336" i="5"/>
  <c r="H337" i="5"/>
  <c r="I337" i="5"/>
  <c r="J337" i="5"/>
  <c r="K337" i="5"/>
  <c r="L337" i="5"/>
  <c r="M337" i="5"/>
  <c r="N337" i="5"/>
  <c r="O337" i="5"/>
  <c r="P337" i="5"/>
  <c r="H338" i="5"/>
  <c r="I338" i="5"/>
  <c r="J338" i="5"/>
  <c r="K338" i="5"/>
  <c r="L338" i="5"/>
  <c r="M338" i="5"/>
  <c r="N338" i="5"/>
  <c r="O338" i="5"/>
  <c r="P338" i="5"/>
  <c r="H339" i="5"/>
  <c r="I339" i="5"/>
  <c r="J339" i="5"/>
  <c r="K339" i="5"/>
  <c r="L339" i="5"/>
  <c r="M339" i="5"/>
  <c r="N339" i="5"/>
  <c r="O339" i="5"/>
  <c r="P339" i="5"/>
  <c r="H340" i="5"/>
  <c r="I340" i="5"/>
  <c r="J340" i="5"/>
  <c r="K340" i="5"/>
  <c r="L340" i="5"/>
  <c r="M340" i="5"/>
  <c r="N340" i="5"/>
  <c r="O340" i="5"/>
  <c r="P340" i="5"/>
  <c r="H341" i="5"/>
  <c r="I341" i="5"/>
  <c r="J341" i="5"/>
  <c r="K341" i="5"/>
  <c r="L341" i="5"/>
  <c r="M341" i="5"/>
  <c r="N341" i="5"/>
  <c r="O341" i="5"/>
  <c r="P341" i="5"/>
  <c r="H342" i="5"/>
  <c r="I342" i="5"/>
  <c r="J342" i="5"/>
  <c r="K342" i="5"/>
  <c r="L342" i="5"/>
  <c r="M342" i="5"/>
  <c r="N342" i="5"/>
  <c r="O342" i="5"/>
  <c r="P342" i="5"/>
  <c r="H343" i="5"/>
  <c r="I343" i="5"/>
  <c r="J343" i="5"/>
  <c r="K343" i="5"/>
  <c r="L343" i="5"/>
  <c r="M343" i="5"/>
  <c r="N343" i="5"/>
  <c r="O343" i="5"/>
  <c r="P343" i="5"/>
  <c r="H344" i="5"/>
  <c r="I344" i="5"/>
  <c r="J344" i="5"/>
  <c r="K344" i="5"/>
  <c r="L344" i="5"/>
  <c r="M344" i="5"/>
  <c r="N344" i="5"/>
  <c r="O344" i="5"/>
  <c r="P344" i="5"/>
  <c r="H345" i="5"/>
  <c r="I345" i="5"/>
  <c r="J345" i="5"/>
  <c r="K345" i="5"/>
  <c r="L345" i="5"/>
  <c r="M345" i="5"/>
  <c r="N345" i="5"/>
  <c r="O345" i="5"/>
  <c r="P345" i="5"/>
  <c r="H346" i="5"/>
  <c r="I346" i="5"/>
  <c r="J346" i="5"/>
  <c r="K346" i="5"/>
  <c r="L346" i="5"/>
  <c r="M346" i="5"/>
  <c r="N346" i="5"/>
  <c r="O346" i="5"/>
  <c r="P346" i="5"/>
  <c r="H347" i="5"/>
  <c r="I347" i="5"/>
  <c r="J347" i="5"/>
  <c r="K347" i="5"/>
  <c r="L347" i="5"/>
  <c r="M347" i="5"/>
  <c r="N347" i="5"/>
  <c r="O347" i="5"/>
  <c r="P347" i="5"/>
  <c r="H348" i="5"/>
  <c r="I348" i="5"/>
  <c r="J348" i="5"/>
  <c r="K348" i="5"/>
  <c r="L348" i="5"/>
  <c r="M348" i="5"/>
  <c r="N348" i="5"/>
  <c r="O348" i="5"/>
  <c r="P348" i="5"/>
  <c r="H349" i="5"/>
  <c r="I349" i="5"/>
  <c r="J349" i="5"/>
  <c r="K349" i="5"/>
  <c r="L349" i="5"/>
  <c r="M349" i="5"/>
  <c r="N349" i="5"/>
  <c r="O349" i="5"/>
  <c r="P349" i="5"/>
  <c r="H350" i="5"/>
  <c r="I350" i="5"/>
  <c r="J350" i="5"/>
  <c r="K350" i="5"/>
  <c r="L350" i="5"/>
  <c r="M350" i="5"/>
  <c r="N350" i="5"/>
  <c r="O350" i="5"/>
  <c r="P350" i="5"/>
  <c r="H351" i="5"/>
  <c r="I351" i="5"/>
  <c r="J351" i="5"/>
  <c r="K351" i="5"/>
  <c r="L351" i="5"/>
  <c r="M351" i="5"/>
  <c r="N351" i="5"/>
  <c r="O351" i="5"/>
  <c r="P351" i="5"/>
  <c r="H352" i="5"/>
  <c r="I352" i="5"/>
  <c r="J352" i="5"/>
  <c r="K352" i="5"/>
  <c r="L352" i="5"/>
  <c r="M352" i="5"/>
  <c r="N352" i="5"/>
  <c r="O352" i="5"/>
  <c r="P352" i="5"/>
  <c r="H353" i="5"/>
  <c r="I353" i="5"/>
  <c r="J353" i="5"/>
  <c r="K353" i="5"/>
  <c r="L353" i="5"/>
  <c r="M353" i="5"/>
  <c r="N353" i="5"/>
  <c r="O353" i="5"/>
  <c r="P353" i="5"/>
  <c r="H354" i="5"/>
  <c r="I354" i="5"/>
  <c r="J354" i="5"/>
  <c r="K354" i="5"/>
  <c r="L354" i="5"/>
  <c r="M354" i="5"/>
  <c r="N354" i="5"/>
  <c r="O354" i="5"/>
  <c r="P354" i="5"/>
  <c r="H355" i="5"/>
  <c r="I355" i="5"/>
  <c r="J355" i="5"/>
  <c r="K355" i="5"/>
  <c r="L355" i="5"/>
  <c r="M355" i="5"/>
  <c r="N355" i="5"/>
  <c r="O355" i="5"/>
  <c r="P355" i="5"/>
  <c r="H356" i="5"/>
  <c r="I356" i="5"/>
  <c r="J356" i="5"/>
  <c r="K356" i="5"/>
  <c r="L356" i="5"/>
  <c r="M356" i="5"/>
  <c r="N356" i="5"/>
  <c r="O356" i="5"/>
  <c r="P356" i="5"/>
  <c r="H357" i="5"/>
  <c r="I357" i="5"/>
  <c r="J357" i="5"/>
  <c r="K357" i="5"/>
  <c r="L357" i="5"/>
  <c r="M357" i="5"/>
  <c r="N357" i="5"/>
  <c r="O357" i="5"/>
  <c r="P357" i="5"/>
  <c r="H358" i="5"/>
  <c r="I358" i="5"/>
  <c r="J358" i="5"/>
  <c r="K358" i="5"/>
  <c r="L358" i="5"/>
  <c r="M358" i="5"/>
  <c r="N358" i="5"/>
  <c r="O358" i="5"/>
  <c r="P358" i="5"/>
  <c r="H359" i="5"/>
  <c r="I359" i="5"/>
  <c r="J359" i="5"/>
  <c r="K359" i="5"/>
  <c r="L359" i="5"/>
  <c r="M359" i="5"/>
  <c r="N359" i="5"/>
  <c r="O359" i="5"/>
  <c r="P359" i="5"/>
  <c r="H360" i="5"/>
  <c r="I360" i="5"/>
  <c r="J360" i="5"/>
  <c r="K360" i="5"/>
  <c r="L360" i="5"/>
  <c r="M360" i="5"/>
  <c r="N360" i="5"/>
  <c r="O360" i="5"/>
  <c r="P360" i="5"/>
  <c r="H361" i="5"/>
  <c r="I361" i="5"/>
  <c r="J361" i="5"/>
  <c r="K361" i="5"/>
  <c r="L361" i="5"/>
  <c r="M361" i="5"/>
  <c r="N361" i="5"/>
  <c r="O361" i="5"/>
  <c r="P361" i="5"/>
  <c r="H362" i="5"/>
  <c r="I362" i="5"/>
  <c r="J362" i="5"/>
  <c r="K362" i="5"/>
  <c r="L362" i="5"/>
  <c r="M362" i="5"/>
  <c r="N362" i="5"/>
  <c r="O362" i="5"/>
  <c r="P362" i="5"/>
  <c r="H363" i="5"/>
  <c r="I363" i="5"/>
  <c r="J363" i="5"/>
  <c r="K363" i="5"/>
  <c r="L363" i="5"/>
  <c r="M363" i="5"/>
  <c r="N363" i="5"/>
  <c r="O363" i="5"/>
  <c r="P363" i="5"/>
  <c r="H364" i="5"/>
  <c r="I364" i="5"/>
  <c r="J364" i="5"/>
  <c r="K364" i="5"/>
  <c r="L364" i="5"/>
  <c r="M364" i="5"/>
  <c r="N364" i="5"/>
  <c r="O364" i="5"/>
  <c r="P364" i="5"/>
  <c r="H365" i="5"/>
  <c r="I365" i="5"/>
  <c r="J365" i="5"/>
  <c r="K365" i="5"/>
  <c r="L365" i="5"/>
  <c r="M365" i="5"/>
  <c r="N365" i="5"/>
  <c r="O365" i="5"/>
  <c r="P365" i="5"/>
  <c r="H366" i="5"/>
  <c r="I366" i="5"/>
  <c r="J366" i="5"/>
  <c r="K366" i="5"/>
  <c r="L366" i="5"/>
  <c r="M366" i="5"/>
  <c r="N366" i="5"/>
  <c r="O366" i="5"/>
  <c r="P366" i="5"/>
  <c r="H367" i="5"/>
  <c r="I367" i="5"/>
  <c r="J367" i="5"/>
  <c r="K367" i="5"/>
  <c r="L367" i="5"/>
  <c r="M367" i="5"/>
  <c r="N367" i="5"/>
  <c r="O367" i="5"/>
  <c r="P367" i="5"/>
  <c r="H368" i="5"/>
  <c r="I368" i="5"/>
  <c r="J368" i="5"/>
  <c r="K368" i="5"/>
  <c r="L368" i="5"/>
  <c r="M368" i="5"/>
  <c r="N368" i="5"/>
  <c r="O368" i="5"/>
  <c r="P368" i="5"/>
  <c r="H369" i="5"/>
  <c r="I369" i="5"/>
  <c r="J369" i="5"/>
  <c r="K369" i="5"/>
  <c r="L369" i="5"/>
  <c r="M369" i="5"/>
  <c r="N369" i="5"/>
  <c r="O369" i="5"/>
  <c r="P369" i="5"/>
  <c r="H370" i="5"/>
  <c r="I370" i="5"/>
  <c r="J370" i="5"/>
  <c r="K370" i="5"/>
  <c r="L370" i="5"/>
  <c r="M370" i="5"/>
  <c r="N370" i="5"/>
  <c r="O370" i="5"/>
  <c r="P370" i="5"/>
  <c r="H371" i="5"/>
  <c r="I371" i="5"/>
  <c r="J371" i="5"/>
  <c r="K371" i="5"/>
  <c r="L371" i="5"/>
  <c r="M371" i="5"/>
  <c r="N371" i="5"/>
  <c r="O371" i="5"/>
  <c r="P371" i="5"/>
  <c r="H372" i="5"/>
  <c r="I372" i="5"/>
  <c r="J372" i="5"/>
  <c r="K372" i="5"/>
  <c r="L372" i="5"/>
  <c r="M372" i="5"/>
  <c r="N372" i="5"/>
  <c r="O372" i="5"/>
  <c r="P372" i="5"/>
  <c r="H373" i="5"/>
  <c r="I373" i="5"/>
  <c r="J373" i="5"/>
  <c r="K373" i="5"/>
  <c r="L373" i="5"/>
  <c r="M373" i="5"/>
  <c r="N373" i="5"/>
  <c r="O373" i="5"/>
  <c r="P373" i="5"/>
  <c r="H374" i="5"/>
  <c r="I374" i="5"/>
  <c r="J374" i="5"/>
  <c r="K374" i="5"/>
  <c r="L374" i="5"/>
  <c r="M374" i="5"/>
  <c r="N374" i="5"/>
  <c r="O374" i="5"/>
  <c r="P374" i="5"/>
  <c r="H375" i="5"/>
  <c r="I375" i="5"/>
  <c r="J375" i="5"/>
  <c r="K375" i="5"/>
  <c r="L375" i="5"/>
  <c r="M375" i="5"/>
  <c r="N375" i="5"/>
  <c r="O375" i="5"/>
  <c r="P375" i="5"/>
  <c r="H376" i="5"/>
  <c r="I376" i="5"/>
  <c r="J376" i="5"/>
  <c r="K376" i="5"/>
  <c r="L376" i="5"/>
  <c r="M376" i="5"/>
  <c r="N376" i="5"/>
  <c r="O376" i="5"/>
  <c r="P376" i="5"/>
  <c r="H377" i="5"/>
  <c r="I377" i="5"/>
  <c r="J377" i="5"/>
  <c r="K377" i="5"/>
  <c r="L377" i="5"/>
  <c r="M377" i="5"/>
  <c r="N377" i="5"/>
  <c r="O377" i="5"/>
  <c r="P377" i="5"/>
  <c r="H378" i="5"/>
  <c r="I378" i="5"/>
  <c r="J378" i="5"/>
  <c r="K378" i="5"/>
  <c r="L378" i="5"/>
  <c r="M378" i="5"/>
  <c r="N378" i="5"/>
  <c r="O378" i="5"/>
  <c r="P378" i="5"/>
  <c r="H379" i="5"/>
  <c r="I379" i="5"/>
  <c r="J379" i="5"/>
  <c r="K379" i="5"/>
  <c r="L379" i="5"/>
  <c r="M379" i="5"/>
  <c r="N379" i="5"/>
  <c r="O379" i="5"/>
  <c r="P379" i="5"/>
  <c r="H380" i="5"/>
  <c r="I380" i="5"/>
  <c r="J380" i="5"/>
  <c r="K380" i="5"/>
  <c r="L380" i="5"/>
  <c r="M380" i="5"/>
  <c r="N380" i="5"/>
  <c r="O380" i="5"/>
  <c r="P380" i="5"/>
  <c r="H381" i="5"/>
  <c r="I381" i="5"/>
  <c r="J381" i="5"/>
  <c r="K381" i="5"/>
  <c r="L381" i="5"/>
  <c r="M381" i="5"/>
  <c r="N381" i="5"/>
  <c r="O381" i="5"/>
  <c r="P381" i="5"/>
  <c r="H382" i="5"/>
  <c r="I382" i="5"/>
  <c r="J382" i="5"/>
  <c r="K382" i="5"/>
  <c r="L382" i="5"/>
  <c r="M382" i="5"/>
  <c r="N382" i="5"/>
  <c r="O382" i="5"/>
  <c r="P382" i="5"/>
  <c r="H383" i="5"/>
  <c r="I383" i="5"/>
  <c r="J383" i="5"/>
  <c r="K383" i="5"/>
  <c r="L383" i="5"/>
  <c r="M383" i="5"/>
  <c r="N383" i="5"/>
  <c r="O383" i="5"/>
  <c r="P383" i="5"/>
  <c r="H384" i="5"/>
  <c r="I384" i="5"/>
  <c r="J384" i="5"/>
  <c r="K384" i="5"/>
  <c r="L384" i="5"/>
  <c r="M384" i="5"/>
  <c r="N384" i="5"/>
  <c r="O384" i="5"/>
  <c r="P384" i="5"/>
  <c r="H385" i="5"/>
  <c r="I385" i="5"/>
  <c r="J385" i="5"/>
  <c r="K385" i="5"/>
  <c r="L385" i="5"/>
  <c r="M385" i="5"/>
  <c r="N385" i="5"/>
  <c r="O385" i="5"/>
  <c r="P385" i="5"/>
  <c r="H386" i="5"/>
  <c r="I386" i="5"/>
  <c r="J386" i="5"/>
  <c r="K386" i="5"/>
  <c r="L386" i="5"/>
  <c r="M386" i="5"/>
  <c r="N386" i="5"/>
  <c r="O386" i="5"/>
  <c r="P386" i="5"/>
  <c r="H387" i="5"/>
  <c r="I387" i="5"/>
  <c r="J387" i="5"/>
  <c r="K387" i="5"/>
  <c r="L387" i="5"/>
  <c r="M387" i="5"/>
  <c r="N387" i="5"/>
  <c r="O387" i="5"/>
  <c r="P387" i="5"/>
  <c r="H388" i="5"/>
  <c r="I388" i="5"/>
  <c r="J388" i="5"/>
  <c r="K388" i="5"/>
  <c r="L388" i="5"/>
  <c r="M388" i="5"/>
  <c r="N388" i="5"/>
  <c r="O388" i="5"/>
  <c r="P388" i="5"/>
  <c r="H389" i="5"/>
  <c r="I389" i="5"/>
  <c r="J389" i="5"/>
  <c r="K389" i="5"/>
  <c r="L389" i="5"/>
  <c r="M389" i="5"/>
  <c r="N389" i="5"/>
  <c r="O389" i="5"/>
  <c r="P389" i="5"/>
  <c r="H390" i="5"/>
  <c r="I390" i="5"/>
  <c r="J390" i="5"/>
  <c r="K390" i="5"/>
  <c r="L390" i="5"/>
  <c r="M390" i="5"/>
  <c r="N390" i="5"/>
  <c r="O390" i="5"/>
  <c r="P390" i="5"/>
  <c r="H391" i="5"/>
  <c r="I391" i="5"/>
  <c r="J391" i="5"/>
  <c r="K391" i="5"/>
  <c r="L391" i="5"/>
  <c r="M391" i="5"/>
  <c r="N391" i="5"/>
  <c r="O391" i="5"/>
  <c r="P391" i="5"/>
  <c r="H392" i="5"/>
  <c r="I392" i="5"/>
  <c r="J392" i="5"/>
  <c r="K392" i="5"/>
  <c r="L392" i="5"/>
  <c r="M392" i="5"/>
  <c r="N392" i="5"/>
  <c r="O392" i="5"/>
  <c r="P392" i="5"/>
  <c r="H393" i="5"/>
  <c r="I393" i="5"/>
  <c r="J393" i="5"/>
  <c r="K393" i="5"/>
  <c r="L393" i="5"/>
  <c r="M393" i="5"/>
  <c r="N393" i="5"/>
  <c r="O393" i="5"/>
  <c r="P393" i="5"/>
  <c r="H394" i="5"/>
  <c r="I394" i="5"/>
  <c r="J394" i="5"/>
  <c r="K394" i="5"/>
  <c r="L394" i="5"/>
  <c r="M394" i="5"/>
  <c r="N394" i="5"/>
  <c r="O394" i="5"/>
  <c r="P394" i="5"/>
  <c r="H395" i="5"/>
  <c r="I395" i="5"/>
  <c r="J395" i="5"/>
  <c r="K395" i="5"/>
  <c r="L395" i="5"/>
  <c r="M395" i="5"/>
  <c r="N395" i="5"/>
  <c r="O395" i="5"/>
  <c r="P395" i="5"/>
  <c r="H396" i="5"/>
  <c r="I396" i="5"/>
  <c r="J396" i="5"/>
  <c r="K396" i="5"/>
  <c r="L396" i="5"/>
  <c r="M396" i="5"/>
  <c r="N396" i="5"/>
  <c r="O396" i="5"/>
  <c r="P396" i="5"/>
  <c r="H397" i="5"/>
  <c r="I397" i="5"/>
  <c r="J397" i="5"/>
  <c r="K397" i="5"/>
  <c r="L397" i="5"/>
  <c r="M397" i="5"/>
  <c r="N397" i="5"/>
  <c r="O397" i="5"/>
  <c r="P397" i="5"/>
  <c r="H398" i="5"/>
  <c r="I398" i="5"/>
  <c r="J398" i="5"/>
  <c r="K398" i="5"/>
  <c r="L398" i="5"/>
  <c r="M398" i="5"/>
  <c r="N398" i="5"/>
  <c r="O398" i="5"/>
  <c r="P398" i="5"/>
  <c r="H399" i="5"/>
  <c r="I399" i="5"/>
  <c r="J399" i="5"/>
  <c r="K399" i="5"/>
  <c r="L399" i="5"/>
  <c r="M399" i="5"/>
  <c r="N399" i="5"/>
  <c r="O399" i="5"/>
  <c r="P399" i="5"/>
  <c r="H400" i="5"/>
  <c r="I400" i="5"/>
  <c r="J400" i="5"/>
  <c r="K400" i="5"/>
  <c r="L400" i="5"/>
  <c r="M400" i="5"/>
  <c r="N400" i="5"/>
  <c r="O400" i="5"/>
  <c r="P400" i="5"/>
  <c r="H401" i="5"/>
  <c r="I401" i="5"/>
  <c r="J401" i="5"/>
  <c r="K401" i="5"/>
  <c r="L401" i="5"/>
  <c r="M401" i="5"/>
  <c r="N401" i="5"/>
  <c r="O401" i="5"/>
  <c r="P401" i="5"/>
  <c r="H402" i="5"/>
  <c r="I402" i="5"/>
  <c r="J402" i="5"/>
  <c r="K402" i="5"/>
  <c r="L402" i="5"/>
  <c r="M402" i="5"/>
  <c r="N402" i="5"/>
  <c r="O402" i="5"/>
  <c r="P402" i="5"/>
  <c r="H403" i="5"/>
  <c r="I403" i="5"/>
  <c r="J403" i="5"/>
  <c r="K403" i="5"/>
  <c r="L403" i="5"/>
  <c r="M403" i="5"/>
  <c r="N403" i="5"/>
  <c r="O403" i="5"/>
  <c r="P403" i="5"/>
  <c r="H404" i="5"/>
  <c r="I404" i="5"/>
  <c r="J404" i="5"/>
  <c r="K404" i="5"/>
  <c r="L404" i="5"/>
  <c r="M404" i="5"/>
  <c r="N404" i="5"/>
  <c r="O404" i="5"/>
  <c r="P404" i="5"/>
  <c r="H405" i="5"/>
  <c r="I405" i="5"/>
  <c r="J405" i="5"/>
  <c r="K405" i="5"/>
  <c r="L405" i="5"/>
  <c r="M405" i="5"/>
  <c r="N405" i="5"/>
  <c r="O405" i="5"/>
  <c r="P405" i="5"/>
  <c r="H406" i="5"/>
  <c r="I406" i="5"/>
  <c r="J406" i="5"/>
  <c r="K406" i="5"/>
  <c r="L406" i="5"/>
  <c r="M406" i="5"/>
  <c r="N406" i="5"/>
  <c r="O406" i="5"/>
  <c r="P406" i="5"/>
  <c r="H407" i="5"/>
  <c r="I407" i="5"/>
  <c r="J407" i="5"/>
  <c r="K407" i="5"/>
  <c r="L407" i="5"/>
  <c r="M407" i="5"/>
  <c r="N407" i="5"/>
  <c r="O407" i="5"/>
  <c r="P407" i="5"/>
  <c r="H408" i="5"/>
  <c r="I408" i="5"/>
  <c r="J408" i="5"/>
  <c r="K408" i="5"/>
  <c r="L408" i="5"/>
  <c r="M408" i="5"/>
  <c r="N408" i="5"/>
  <c r="O408" i="5"/>
  <c r="P408" i="5"/>
  <c r="H409" i="5"/>
  <c r="I409" i="5"/>
  <c r="J409" i="5"/>
  <c r="K409" i="5"/>
  <c r="L409" i="5"/>
  <c r="M409" i="5"/>
  <c r="N409" i="5"/>
  <c r="O409" i="5"/>
  <c r="P409" i="5"/>
  <c r="H410" i="5"/>
  <c r="I410" i="5"/>
  <c r="J410" i="5"/>
  <c r="K410" i="5"/>
  <c r="L410" i="5"/>
  <c r="M410" i="5"/>
  <c r="N410" i="5"/>
  <c r="O410" i="5"/>
  <c r="P410" i="5"/>
  <c r="H411" i="5"/>
  <c r="I411" i="5"/>
  <c r="J411" i="5"/>
  <c r="K411" i="5"/>
  <c r="L411" i="5"/>
  <c r="M411" i="5"/>
  <c r="N411" i="5"/>
  <c r="O411" i="5"/>
  <c r="P411" i="5"/>
  <c r="H412" i="5"/>
  <c r="I412" i="5"/>
  <c r="J412" i="5"/>
  <c r="K412" i="5"/>
  <c r="L412" i="5"/>
  <c r="M412" i="5"/>
  <c r="N412" i="5"/>
  <c r="O412" i="5"/>
  <c r="P412" i="5"/>
  <c r="H413" i="5"/>
  <c r="I413" i="5"/>
  <c r="J413" i="5"/>
  <c r="K413" i="5"/>
  <c r="L413" i="5"/>
  <c r="M413" i="5"/>
  <c r="N413" i="5"/>
  <c r="O413" i="5"/>
  <c r="P413" i="5"/>
  <c r="H414" i="5"/>
  <c r="I414" i="5"/>
  <c r="J414" i="5"/>
  <c r="K414" i="5"/>
  <c r="L414" i="5"/>
  <c r="M414" i="5"/>
  <c r="N414" i="5"/>
  <c r="O414" i="5"/>
  <c r="P414" i="5"/>
  <c r="H415" i="5"/>
  <c r="I415" i="5"/>
  <c r="J415" i="5"/>
  <c r="K415" i="5"/>
  <c r="L415" i="5"/>
  <c r="M415" i="5"/>
  <c r="N415" i="5"/>
  <c r="O415" i="5"/>
  <c r="P415" i="5"/>
  <c r="H416" i="5"/>
  <c r="I416" i="5"/>
  <c r="J416" i="5"/>
  <c r="K416" i="5"/>
  <c r="L416" i="5"/>
  <c r="M416" i="5"/>
  <c r="N416" i="5"/>
  <c r="O416" i="5"/>
  <c r="P416" i="5"/>
  <c r="H417" i="5"/>
  <c r="I417" i="5"/>
  <c r="J417" i="5"/>
  <c r="K417" i="5"/>
  <c r="L417" i="5"/>
  <c r="M417" i="5"/>
  <c r="N417" i="5"/>
  <c r="O417" i="5"/>
  <c r="P417" i="5"/>
  <c r="H418" i="5"/>
  <c r="I418" i="5"/>
  <c r="J418" i="5"/>
  <c r="K418" i="5"/>
  <c r="L418" i="5"/>
  <c r="M418" i="5"/>
  <c r="N418" i="5"/>
  <c r="O418" i="5"/>
  <c r="P418" i="5"/>
  <c r="H419" i="5"/>
  <c r="I419" i="5"/>
  <c r="J419" i="5"/>
  <c r="K419" i="5"/>
  <c r="L419" i="5"/>
  <c r="M419" i="5"/>
  <c r="N419" i="5"/>
  <c r="O419" i="5"/>
  <c r="P419" i="5"/>
  <c r="H420" i="5"/>
  <c r="I420" i="5"/>
  <c r="J420" i="5"/>
  <c r="K420" i="5"/>
  <c r="L420" i="5"/>
  <c r="M420" i="5"/>
  <c r="N420" i="5"/>
  <c r="O420" i="5"/>
  <c r="P420" i="5"/>
  <c r="H421" i="5"/>
  <c r="I421" i="5"/>
  <c r="J421" i="5"/>
  <c r="K421" i="5"/>
  <c r="L421" i="5"/>
  <c r="M421" i="5"/>
  <c r="N421" i="5"/>
  <c r="O421" i="5"/>
  <c r="P421" i="5"/>
  <c r="H422" i="5"/>
  <c r="I422" i="5"/>
  <c r="J422" i="5"/>
  <c r="K422" i="5"/>
  <c r="L422" i="5"/>
  <c r="M422" i="5"/>
  <c r="N422" i="5"/>
  <c r="O422" i="5"/>
  <c r="P422" i="5"/>
  <c r="H423" i="5"/>
  <c r="I423" i="5"/>
  <c r="J423" i="5"/>
  <c r="K423" i="5"/>
  <c r="L423" i="5"/>
  <c r="M423" i="5"/>
  <c r="N423" i="5"/>
  <c r="O423" i="5"/>
  <c r="P423" i="5"/>
  <c r="H424" i="5"/>
  <c r="I424" i="5"/>
  <c r="J424" i="5"/>
  <c r="K424" i="5"/>
  <c r="L424" i="5"/>
  <c r="M424" i="5"/>
  <c r="N424" i="5"/>
  <c r="O424" i="5"/>
  <c r="P424" i="5"/>
  <c r="H425" i="5"/>
  <c r="I425" i="5"/>
  <c r="J425" i="5"/>
  <c r="K425" i="5"/>
  <c r="L425" i="5"/>
  <c r="M425" i="5"/>
  <c r="N425" i="5"/>
  <c r="O425" i="5"/>
  <c r="P425" i="5"/>
  <c r="H426" i="5"/>
  <c r="I426" i="5"/>
  <c r="J426" i="5"/>
  <c r="K426" i="5"/>
  <c r="L426" i="5"/>
  <c r="M426" i="5"/>
  <c r="N426" i="5"/>
  <c r="O426" i="5"/>
  <c r="P426" i="5"/>
  <c r="H427" i="5"/>
  <c r="I427" i="5"/>
  <c r="J427" i="5"/>
  <c r="K427" i="5"/>
  <c r="L427" i="5"/>
  <c r="M427" i="5"/>
  <c r="N427" i="5"/>
  <c r="O427" i="5"/>
  <c r="P427" i="5"/>
  <c r="H428" i="5"/>
  <c r="I428" i="5"/>
  <c r="J428" i="5"/>
  <c r="K428" i="5"/>
  <c r="L428" i="5"/>
  <c r="M428" i="5"/>
  <c r="N428" i="5"/>
  <c r="O428" i="5"/>
  <c r="P428" i="5"/>
  <c r="H429" i="5"/>
  <c r="I429" i="5"/>
  <c r="J429" i="5"/>
  <c r="K429" i="5"/>
  <c r="L429" i="5"/>
  <c r="M429" i="5"/>
  <c r="N429" i="5"/>
  <c r="O429" i="5"/>
  <c r="P429" i="5"/>
  <c r="H430" i="5"/>
  <c r="I430" i="5"/>
  <c r="J430" i="5"/>
  <c r="K430" i="5"/>
  <c r="L430" i="5"/>
  <c r="M430" i="5"/>
  <c r="N430" i="5"/>
  <c r="O430" i="5"/>
  <c r="P430" i="5"/>
  <c r="H431" i="5"/>
  <c r="I431" i="5"/>
  <c r="J431" i="5"/>
  <c r="K431" i="5"/>
  <c r="L431" i="5"/>
  <c r="M431" i="5"/>
  <c r="N431" i="5"/>
  <c r="O431" i="5"/>
  <c r="P431" i="5"/>
  <c r="H432" i="5"/>
  <c r="I432" i="5"/>
  <c r="J432" i="5"/>
  <c r="K432" i="5"/>
  <c r="L432" i="5"/>
  <c r="M432" i="5"/>
  <c r="N432" i="5"/>
  <c r="O432" i="5"/>
  <c r="P432" i="5"/>
  <c r="H433" i="5"/>
  <c r="I433" i="5"/>
  <c r="J433" i="5"/>
  <c r="K433" i="5"/>
  <c r="L433" i="5"/>
  <c r="M433" i="5"/>
  <c r="N433" i="5"/>
  <c r="O433" i="5"/>
  <c r="P433" i="5"/>
  <c r="H434" i="5"/>
  <c r="I434" i="5"/>
  <c r="J434" i="5"/>
  <c r="K434" i="5"/>
  <c r="L434" i="5"/>
  <c r="M434" i="5"/>
  <c r="N434" i="5"/>
  <c r="O434" i="5"/>
  <c r="P434" i="5"/>
  <c r="H435" i="5"/>
  <c r="I435" i="5"/>
  <c r="J435" i="5"/>
  <c r="K435" i="5"/>
  <c r="L435" i="5"/>
  <c r="M435" i="5"/>
  <c r="N435" i="5"/>
  <c r="O435" i="5"/>
  <c r="P435" i="5"/>
  <c r="H436" i="5"/>
  <c r="I436" i="5"/>
  <c r="J436" i="5"/>
  <c r="K436" i="5"/>
  <c r="L436" i="5"/>
  <c r="M436" i="5"/>
  <c r="N436" i="5"/>
  <c r="O436" i="5"/>
  <c r="P436" i="5"/>
  <c r="H437" i="5"/>
  <c r="I437" i="5"/>
  <c r="J437" i="5"/>
  <c r="K437" i="5"/>
  <c r="L437" i="5"/>
  <c r="M437" i="5"/>
  <c r="N437" i="5"/>
  <c r="O437" i="5"/>
  <c r="P437" i="5"/>
  <c r="H438" i="5"/>
  <c r="I438" i="5"/>
  <c r="J438" i="5"/>
  <c r="K438" i="5"/>
  <c r="L438" i="5"/>
  <c r="M438" i="5"/>
  <c r="N438" i="5"/>
  <c r="O438" i="5"/>
  <c r="P438" i="5"/>
  <c r="H439" i="5"/>
  <c r="I439" i="5"/>
  <c r="J439" i="5"/>
  <c r="K439" i="5"/>
  <c r="L439" i="5"/>
  <c r="M439" i="5"/>
  <c r="N439" i="5"/>
  <c r="O439" i="5"/>
  <c r="P439" i="5"/>
  <c r="H440" i="5"/>
  <c r="I440" i="5"/>
  <c r="J440" i="5"/>
  <c r="K440" i="5"/>
  <c r="L440" i="5"/>
  <c r="M440" i="5"/>
  <c r="N440" i="5"/>
  <c r="O440" i="5"/>
  <c r="P440" i="5"/>
  <c r="H441" i="5"/>
  <c r="I441" i="5"/>
  <c r="J441" i="5"/>
  <c r="K441" i="5"/>
  <c r="L441" i="5"/>
  <c r="M441" i="5"/>
  <c r="N441" i="5"/>
  <c r="O441" i="5"/>
  <c r="P441" i="5"/>
  <c r="H442" i="5"/>
  <c r="I442" i="5"/>
  <c r="J442" i="5"/>
  <c r="K442" i="5"/>
  <c r="L442" i="5"/>
  <c r="M442" i="5"/>
  <c r="N442" i="5"/>
  <c r="O442" i="5"/>
  <c r="P442" i="5"/>
  <c r="H443" i="5"/>
  <c r="I443" i="5"/>
  <c r="J443" i="5"/>
  <c r="K443" i="5"/>
  <c r="L443" i="5"/>
  <c r="M443" i="5"/>
  <c r="N443" i="5"/>
  <c r="O443" i="5"/>
  <c r="P443" i="5"/>
  <c r="H444" i="5"/>
  <c r="I444" i="5"/>
  <c r="J444" i="5"/>
  <c r="K444" i="5"/>
  <c r="L444" i="5"/>
  <c r="M444" i="5"/>
  <c r="N444" i="5"/>
  <c r="O444" i="5"/>
  <c r="P444" i="5"/>
  <c r="H445" i="5"/>
  <c r="I445" i="5"/>
  <c r="J445" i="5"/>
  <c r="K445" i="5"/>
  <c r="L445" i="5"/>
  <c r="M445" i="5"/>
  <c r="N445" i="5"/>
  <c r="O445" i="5"/>
  <c r="P445" i="5"/>
  <c r="H446" i="5"/>
  <c r="I446" i="5"/>
  <c r="J446" i="5"/>
  <c r="K446" i="5"/>
  <c r="L446" i="5"/>
  <c r="M446" i="5"/>
  <c r="N446" i="5"/>
  <c r="O446" i="5"/>
  <c r="P446" i="5"/>
  <c r="H447" i="5"/>
  <c r="I447" i="5"/>
  <c r="J447" i="5"/>
  <c r="K447" i="5"/>
  <c r="L447" i="5"/>
  <c r="M447" i="5"/>
  <c r="N447" i="5"/>
  <c r="O447" i="5"/>
  <c r="P447" i="5"/>
  <c r="H448" i="5"/>
  <c r="I448" i="5"/>
  <c r="J448" i="5"/>
  <c r="K448" i="5"/>
  <c r="L448" i="5"/>
  <c r="M448" i="5"/>
  <c r="N448" i="5"/>
  <c r="O448" i="5"/>
  <c r="P448" i="5"/>
  <c r="H449" i="5"/>
  <c r="I449" i="5"/>
  <c r="J449" i="5"/>
  <c r="K449" i="5"/>
  <c r="L449" i="5"/>
  <c r="M449" i="5"/>
  <c r="N449" i="5"/>
  <c r="O449" i="5"/>
  <c r="P449" i="5"/>
  <c r="H450" i="5"/>
  <c r="I450" i="5"/>
  <c r="J450" i="5"/>
  <c r="K450" i="5"/>
  <c r="L450" i="5"/>
  <c r="M450" i="5"/>
  <c r="N450" i="5"/>
  <c r="O450" i="5"/>
  <c r="P450" i="5"/>
  <c r="H451" i="5"/>
  <c r="I451" i="5"/>
  <c r="J451" i="5"/>
  <c r="K451" i="5"/>
  <c r="L451" i="5"/>
  <c r="M451" i="5"/>
  <c r="N451" i="5"/>
  <c r="O451" i="5"/>
  <c r="P451" i="5"/>
  <c r="H452" i="5"/>
  <c r="I452" i="5"/>
  <c r="J452" i="5"/>
  <c r="K452" i="5"/>
  <c r="L452" i="5"/>
  <c r="M452" i="5"/>
  <c r="N452" i="5"/>
  <c r="O452" i="5"/>
  <c r="P452" i="5"/>
  <c r="H453" i="5"/>
  <c r="I453" i="5"/>
  <c r="J453" i="5"/>
  <c r="K453" i="5"/>
  <c r="L453" i="5"/>
  <c r="M453" i="5"/>
  <c r="N453" i="5"/>
  <c r="O453" i="5"/>
  <c r="P453" i="5"/>
  <c r="H454" i="5"/>
  <c r="I454" i="5"/>
  <c r="J454" i="5"/>
  <c r="K454" i="5"/>
  <c r="L454" i="5"/>
  <c r="M454" i="5"/>
  <c r="N454" i="5"/>
  <c r="O454" i="5"/>
  <c r="P454" i="5"/>
  <c r="H455" i="5"/>
  <c r="I455" i="5"/>
  <c r="J455" i="5"/>
  <c r="K455" i="5"/>
  <c r="L455" i="5"/>
  <c r="M455" i="5"/>
  <c r="N455" i="5"/>
  <c r="O455" i="5"/>
  <c r="P455" i="5"/>
  <c r="H456" i="5"/>
  <c r="I456" i="5"/>
  <c r="J456" i="5"/>
  <c r="K456" i="5"/>
  <c r="L456" i="5"/>
  <c r="M456" i="5"/>
  <c r="N456" i="5"/>
  <c r="O456" i="5"/>
  <c r="P456" i="5"/>
  <c r="H457" i="5"/>
  <c r="I457" i="5"/>
  <c r="J457" i="5"/>
  <c r="K457" i="5"/>
  <c r="L457" i="5"/>
  <c r="M457" i="5"/>
  <c r="N457" i="5"/>
  <c r="O457" i="5"/>
  <c r="P457" i="5"/>
  <c r="H458" i="5"/>
  <c r="I458" i="5"/>
  <c r="J458" i="5"/>
  <c r="K458" i="5"/>
  <c r="L458" i="5"/>
  <c r="M458" i="5"/>
  <c r="N458" i="5"/>
  <c r="O458" i="5"/>
  <c r="P458" i="5"/>
  <c r="H459" i="5"/>
  <c r="I459" i="5"/>
  <c r="J459" i="5"/>
  <c r="K459" i="5"/>
  <c r="L459" i="5"/>
  <c r="M459" i="5"/>
  <c r="N459" i="5"/>
  <c r="O459" i="5"/>
  <c r="P459" i="5"/>
  <c r="H460" i="5"/>
  <c r="I460" i="5"/>
  <c r="J460" i="5"/>
  <c r="K460" i="5"/>
  <c r="L460" i="5"/>
  <c r="M460" i="5"/>
  <c r="N460" i="5"/>
  <c r="O460" i="5"/>
  <c r="P460" i="5"/>
  <c r="H461" i="5"/>
  <c r="I461" i="5"/>
  <c r="J461" i="5"/>
  <c r="K461" i="5"/>
  <c r="L461" i="5"/>
  <c r="M461" i="5"/>
  <c r="N461" i="5"/>
  <c r="O461" i="5"/>
  <c r="P461" i="5"/>
  <c r="H462" i="5"/>
  <c r="I462" i="5"/>
  <c r="J462" i="5"/>
  <c r="K462" i="5"/>
  <c r="L462" i="5"/>
  <c r="M462" i="5"/>
  <c r="N462" i="5"/>
  <c r="O462" i="5"/>
  <c r="P462" i="5"/>
  <c r="H463" i="5"/>
  <c r="I463" i="5"/>
  <c r="J463" i="5"/>
  <c r="K463" i="5"/>
  <c r="L463" i="5"/>
  <c r="M463" i="5"/>
  <c r="N463" i="5"/>
  <c r="O463" i="5"/>
  <c r="P463" i="5"/>
  <c r="H464" i="5"/>
  <c r="I464" i="5"/>
  <c r="J464" i="5"/>
  <c r="K464" i="5"/>
  <c r="L464" i="5"/>
  <c r="M464" i="5"/>
  <c r="N464" i="5"/>
  <c r="O464" i="5"/>
  <c r="P464" i="5"/>
  <c r="H465" i="5"/>
  <c r="I465" i="5"/>
  <c r="J465" i="5"/>
  <c r="K465" i="5"/>
  <c r="L465" i="5"/>
  <c r="M465" i="5"/>
  <c r="N465" i="5"/>
  <c r="O465" i="5"/>
  <c r="P465" i="5"/>
  <c r="H466" i="5"/>
  <c r="I466" i="5"/>
  <c r="J466" i="5"/>
  <c r="K466" i="5"/>
  <c r="L466" i="5"/>
  <c r="M466" i="5"/>
  <c r="N466" i="5"/>
  <c r="O466" i="5"/>
  <c r="P466" i="5"/>
  <c r="H467" i="5"/>
  <c r="I467" i="5"/>
  <c r="J467" i="5"/>
  <c r="K467" i="5"/>
  <c r="L467" i="5"/>
  <c r="M467" i="5"/>
  <c r="N467" i="5"/>
  <c r="O467" i="5"/>
  <c r="P467" i="5"/>
  <c r="H468" i="5"/>
  <c r="I468" i="5"/>
  <c r="J468" i="5"/>
  <c r="K468" i="5"/>
  <c r="L468" i="5"/>
  <c r="M468" i="5"/>
  <c r="N468" i="5"/>
  <c r="O468" i="5"/>
  <c r="P468" i="5"/>
  <c r="H469" i="5"/>
  <c r="I469" i="5"/>
  <c r="J469" i="5"/>
  <c r="K469" i="5"/>
  <c r="L469" i="5"/>
  <c r="M469" i="5"/>
  <c r="N469" i="5"/>
  <c r="O469" i="5"/>
  <c r="P469" i="5"/>
  <c r="H470" i="5"/>
  <c r="I470" i="5"/>
  <c r="J470" i="5"/>
  <c r="K470" i="5"/>
  <c r="L470" i="5"/>
  <c r="M470" i="5"/>
  <c r="N470" i="5"/>
  <c r="O470" i="5"/>
  <c r="P470" i="5"/>
  <c r="H471" i="5"/>
  <c r="I471" i="5"/>
  <c r="J471" i="5"/>
  <c r="K471" i="5"/>
  <c r="L471" i="5"/>
  <c r="M471" i="5"/>
  <c r="N471" i="5"/>
  <c r="O471" i="5"/>
  <c r="P471" i="5"/>
  <c r="H472" i="5"/>
  <c r="I472" i="5"/>
  <c r="J472" i="5"/>
  <c r="K472" i="5"/>
  <c r="L472" i="5"/>
  <c r="M472" i="5"/>
  <c r="N472" i="5"/>
  <c r="O472" i="5"/>
  <c r="P472" i="5"/>
  <c r="H473" i="5"/>
  <c r="I473" i="5"/>
  <c r="J473" i="5"/>
  <c r="K473" i="5"/>
  <c r="L473" i="5"/>
  <c r="M473" i="5"/>
  <c r="N473" i="5"/>
  <c r="O473" i="5"/>
  <c r="P473" i="5"/>
  <c r="H474" i="5"/>
  <c r="I474" i="5"/>
  <c r="J474" i="5"/>
  <c r="K474" i="5"/>
  <c r="L474" i="5"/>
  <c r="M474" i="5"/>
  <c r="N474" i="5"/>
  <c r="O474" i="5"/>
  <c r="P474" i="5"/>
  <c r="H475" i="5"/>
  <c r="I475" i="5"/>
  <c r="J475" i="5"/>
  <c r="K475" i="5"/>
  <c r="L475" i="5"/>
  <c r="M475" i="5"/>
  <c r="N475" i="5"/>
  <c r="O475" i="5"/>
  <c r="P475" i="5"/>
  <c r="H476" i="5"/>
  <c r="I476" i="5"/>
  <c r="J476" i="5"/>
  <c r="K476" i="5"/>
  <c r="L476" i="5"/>
  <c r="M476" i="5"/>
  <c r="N476" i="5"/>
  <c r="O476" i="5"/>
  <c r="P476" i="5"/>
  <c r="H477" i="5"/>
  <c r="I477" i="5"/>
  <c r="J477" i="5"/>
  <c r="K477" i="5"/>
  <c r="L477" i="5"/>
  <c r="M477" i="5"/>
  <c r="N477" i="5"/>
  <c r="O477" i="5"/>
  <c r="P477" i="5"/>
  <c r="H478" i="5"/>
  <c r="I478" i="5"/>
  <c r="J478" i="5"/>
  <c r="K478" i="5"/>
  <c r="L478" i="5"/>
  <c r="M478" i="5"/>
  <c r="N478" i="5"/>
  <c r="O478" i="5"/>
  <c r="P478" i="5"/>
  <c r="H479" i="5"/>
  <c r="I479" i="5"/>
  <c r="J479" i="5"/>
  <c r="K479" i="5"/>
  <c r="L479" i="5"/>
  <c r="M479" i="5"/>
  <c r="N479" i="5"/>
  <c r="O479" i="5"/>
  <c r="P479" i="5"/>
  <c r="H480" i="5"/>
  <c r="I480" i="5"/>
  <c r="J480" i="5"/>
  <c r="K480" i="5"/>
  <c r="L480" i="5"/>
  <c r="M480" i="5"/>
  <c r="N480" i="5"/>
  <c r="O480" i="5"/>
  <c r="P480" i="5"/>
  <c r="H481" i="5"/>
  <c r="I481" i="5"/>
  <c r="J481" i="5"/>
  <c r="K481" i="5"/>
  <c r="L481" i="5"/>
  <c r="M481" i="5"/>
  <c r="N481" i="5"/>
  <c r="O481" i="5"/>
  <c r="P481" i="5"/>
  <c r="H482" i="5"/>
  <c r="I482" i="5"/>
  <c r="J482" i="5"/>
  <c r="K482" i="5"/>
  <c r="L482" i="5"/>
  <c r="M482" i="5"/>
  <c r="N482" i="5"/>
  <c r="O482" i="5"/>
  <c r="P482" i="5"/>
  <c r="H483" i="5"/>
  <c r="I483" i="5"/>
  <c r="J483" i="5"/>
  <c r="K483" i="5"/>
  <c r="L483" i="5"/>
  <c r="M483" i="5"/>
  <c r="N483" i="5"/>
  <c r="O483" i="5"/>
  <c r="P483" i="5"/>
  <c r="H484" i="5"/>
  <c r="I484" i="5"/>
  <c r="J484" i="5"/>
  <c r="K484" i="5"/>
  <c r="L484" i="5"/>
  <c r="M484" i="5"/>
  <c r="N484" i="5"/>
  <c r="O484" i="5"/>
  <c r="P484" i="5"/>
  <c r="H485" i="5"/>
  <c r="I485" i="5"/>
  <c r="J485" i="5"/>
  <c r="K485" i="5"/>
  <c r="L485" i="5"/>
  <c r="M485" i="5"/>
  <c r="N485" i="5"/>
  <c r="O485" i="5"/>
  <c r="P485" i="5"/>
  <c r="H486" i="5"/>
  <c r="I486" i="5"/>
  <c r="J486" i="5"/>
  <c r="K486" i="5"/>
  <c r="L486" i="5"/>
  <c r="M486" i="5"/>
  <c r="N486" i="5"/>
  <c r="O486" i="5"/>
  <c r="P486" i="5"/>
  <c r="H487" i="5"/>
  <c r="I487" i="5"/>
  <c r="J487" i="5"/>
  <c r="K487" i="5"/>
  <c r="L487" i="5"/>
  <c r="M487" i="5"/>
  <c r="N487" i="5"/>
  <c r="O487" i="5"/>
  <c r="P487" i="5"/>
  <c r="H488" i="5"/>
  <c r="I488" i="5"/>
  <c r="J488" i="5"/>
  <c r="K488" i="5"/>
  <c r="L488" i="5"/>
  <c r="M488" i="5"/>
  <c r="N488" i="5"/>
  <c r="O488" i="5"/>
  <c r="P488" i="5"/>
  <c r="H489" i="5"/>
  <c r="I489" i="5"/>
  <c r="J489" i="5"/>
  <c r="K489" i="5"/>
  <c r="L489" i="5"/>
  <c r="M489" i="5"/>
  <c r="N489" i="5"/>
  <c r="O489" i="5"/>
  <c r="P489" i="5"/>
  <c r="H490" i="5"/>
  <c r="I490" i="5"/>
  <c r="J490" i="5"/>
  <c r="K490" i="5"/>
  <c r="L490" i="5"/>
  <c r="M490" i="5"/>
  <c r="N490" i="5"/>
  <c r="O490" i="5"/>
  <c r="P490" i="5"/>
  <c r="H491" i="5"/>
  <c r="I491" i="5"/>
  <c r="J491" i="5"/>
  <c r="K491" i="5"/>
  <c r="L491" i="5"/>
  <c r="M491" i="5"/>
  <c r="N491" i="5"/>
  <c r="O491" i="5"/>
  <c r="P491" i="5"/>
  <c r="H492" i="5"/>
  <c r="I492" i="5"/>
  <c r="J492" i="5"/>
  <c r="K492" i="5"/>
  <c r="L492" i="5"/>
  <c r="M492" i="5"/>
  <c r="N492" i="5"/>
  <c r="O492" i="5"/>
  <c r="P492" i="5"/>
  <c r="H493" i="5"/>
  <c r="I493" i="5"/>
  <c r="J493" i="5"/>
  <c r="K493" i="5"/>
  <c r="L493" i="5"/>
  <c r="M493" i="5"/>
  <c r="N493" i="5"/>
  <c r="O493" i="5"/>
  <c r="P493" i="5"/>
  <c r="H494" i="5"/>
  <c r="I494" i="5"/>
  <c r="J494" i="5"/>
  <c r="K494" i="5"/>
  <c r="L494" i="5"/>
  <c r="M494" i="5"/>
  <c r="N494" i="5"/>
  <c r="O494" i="5"/>
  <c r="P494" i="5"/>
  <c r="H495" i="5"/>
  <c r="I495" i="5"/>
  <c r="J495" i="5"/>
  <c r="K495" i="5"/>
  <c r="L495" i="5"/>
  <c r="M495" i="5"/>
  <c r="N495" i="5"/>
  <c r="O495" i="5"/>
  <c r="P495" i="5"/>
  <c r="H496" i="5"/>
  <c r="I496" i="5"/>
  <c r="J496" i="5"/>
  <c r="K496" i="5"/>
  <c r="L496" i="5"/>
  <c r="M496" i="5"/>
  <c r="N496" i="5"/>
  <c r="O496" i="5"/>
  <c r="P496" i="5"/>
  <c r="H497" i="5"/>
  <c r="I497" i="5"/>
  <c r="J497" i="5"/>
  <c r="K497" i="5"/>
  <c r="L497" i="5"/>
  <c r="M497" i="5"/>
  <c r="N497" i="5"/>
  <c r="O497" i="5"/>
  <c r="P497" i="5"/>
  <c r="H498" i="5"/>
  <c r="I498" i="5"/>
  <c r="J498" i="5"/>
  <c r="K498" i="5"/>
  <c r="L498" i="5"/>
  <c r="M498" i="5"/>
  <c r="N498" i="5"/>
  <c r="O498" i="5"/>
  <c r="P498" i="5"/>
  <c r="H499" i="5"/>
  <c r="I499" i="5"/>
  <c r="J499" i="5"/>
  <c r="K499" i="5"/>
  <c r="L499" i="5"/>
  <c r="M499" i="5"/>
  <c r="N499" i="5"/>
  <c r="O499" i="5"/>
  <c r="P499" i="5"/>
  <c r="H500" i="5"/>
  <c r="I500" i="5"/>
  <c r="J500" i="5"/>
  <c r="K500" i="5"/>
  <c r="L500" i="5"/>
  <c r="M500" i="5"/>
  <c r="N500" i="5"/>
  <c r="O500" i="5"/>
  <c r="P500" i="5"/>
  <c r="H501" i="5"/>
  <c r="I501" i="5"/>
  <c r="J501" i="5"/>
  <c r="K501" i="5"/>
  <c r="L501" i="5"/>
  <c r="M501" i="5"/>
  <c r="N501" i="5"/>
  <c r="O501" i="5"/>
  <c r="P501" i="5"/>
  <c r="H502" i="5"/>
  <c r="I502" i="5"/>
  <c r="J502" i="5"/>
  <c r="K502" i="5"/>
  <c r="L502" i="5"/>
  <c r="M502" i="5"/>
  <c r="N502" i="5"/>
  <c r="O502" i="5"/>
  <c r="P502" i="5"/>
  <c r="H503" i="5"/>
  <c r="I503" i="5"/>
  <c r="J503" i="5"/>
  <c r="K503" i="5"/>
  <c r="L503" i="5"/>
  <c r="M503" i="5"/>
  <c r="N503" i="5"/>
  <c r="O503" i="5"/>
  <c r="P503" i="5"/>
  <c r="H504" i="5"/>
  <c r="I504" i="5"/>
  <c r="J504" i="5"/>
  <c r="K504" i="5"/>
  <c r="L504" i="5"/>
  <c r="M504" i="5"/>
  <c r="N504" i="5"/>
  <c r="O504" i="5"/>
  <c r="P504" i="5"/>
  <c r="H505" i="5"/>
  <c r="I505" i="5"/>
  <c r="J505" i="5"/>
  <c r="K505" i="5"/>
  <c r="L505" i="5"/>
  <c r="M505" i="5"/>
  <c r="N505" i="5"/>
  <c r="O505" i="5"/>
  <c r="P505" i="5"/>
  <c r="H506" i="5"/>
  <c r="I506" i="5"/>
  <c r="J506" i="5"/>
  <c r="K506" i="5"/>
  <c r="L506" i="5"/>
  <c r="M506" i="5"/>
  <c r="N506" i="5"/>
  <c r="O506" i="5"/>
  <c r="P506" i="5"/>
  <c r="H507" i="5"/>
  <c r="I507" i="5"/>
  <c r="J507" i="5"/>
  <c r="K507" i="5"/>
  <c r="L507" i="5"/>
  <c r="M507" i="5"/>
  <c r="N507" i="5"/>
  <c r="O507" i="5"/>
  <c r="P507" i="5"/>
  <c r="H508" i="5"/>
  <c r="I508" i="5"/>
  <c r="J508" i="5"/>
  <c r="K508" i="5"/>
  <c r="L508" i="5"/>
  <c r="M508" i="5"/>
  <c r="N508" i="5"/>
  <c r="O508" i="5"/>
  <c r="P508" i="5"/>
  <c r="H509" i="5"/>
  <c r="I509" i="5"/>
  <c r="J509" i="5"/>
  <c r="K509" i="5"/>
  <c r="L509" i="5"/>
  <c r="M509" i="5"/>
  <c r="N509" i="5"/>
  <c r="O509" i="5"/>
  <c r="P509" i="5"/>
  <c r="H510" i="5"/>
  <c r="I510" i="5"/>
  <c r="J510" i="5"/>
  <c r="K510" i="5"/>
  <c r="L510" i="5"/>
  <c r="M510" i="5"/>
  <c r="N510" i="5"/>
  <c r="O510" i="5"/>
  <c r="P510" i="5"/>
  <c r="H511" i="5"/>
  <c r="I511" i="5"/>
  <c r="J511" i="5"/>
  <c r="K511" i="5"/>
  <c r="L511" i="5"/>
  <c r="M511" i="5"/>
  <c r="N511" i="5"/>
  <c r="O511" i="5"/>
  <c r="P511" i="5"/>
  <c r="H512" i="5"/>
  <c r="I512" i="5"/>
  <c r="J512" i="5"/>
  <c r="K512" i="5"/>
  <c r="L512" i="5"/>
  <c r="M512" i="5"/>
  <c r="N512" i="5"/>
  <c r="O512" i="5"/>
  <c r="P512" i="5"/>
  <c r="H513" i="5"/>
  <c r="I513" i="5"/>
  <c r="J513" i="5"/>
  <c r="K513" i="5"/>
  <c r="L513" i="5"/>
  <c r="M513" i="5"/>
  <c r="N513" i="5"/>
  <c r="O513" i="5"/>
  <c r="P513" i="5"/>
  <c r="H514" i="5"/>
  <c r="I514" i="5"/>
  <c r="J514" i="5"/>
  <c r="K514" i="5"/>
  <c r="L514" i="5"/>
  <c r="M514" i="5"/>
  <c r="N514" i="5"/>
  <c r="O514" i="5"/>
  <c r="P514" i="5"/>
  <c r="H515" i="5"/>
  <c r="I515" i="5"/>
  <c r="J515" i="5"/>
  <c r="K515" i="5"/>
  <c r="L515" i="5"/>
  <c r="M515" i="5"/>
  <c r="N515" i="5"/>
  <c r="O515" i="5"/>
  <c r="P515" i="5"/>
  <c r="H516" i="5"/>
  <c r="I516" i="5"/>
  <c r="J516" i="5"/>
  <c r="K516" i="5"/>
  <c r="L516" i="5"/>
  <c r="M516" i="5"/>
  <c r="N516" i="5"/>
  <c r="O516" i="5"/>
  <c r="P516" i="5"/>
  <c r="H517" i="5"/>
  <c r="I517" i="5"/>
  <c r="J517" i="5"/>
  <c r="K517" i="5"/>
  <c r="L517" i="5"/>
  <c r="M517" i="5"/>
  <c r="N517" i="5"/>
  <c r="O517" i="5"/>
  <c r="P517" i="5"/>
  <c r="H518" i="5"/>
  <c r="I518" i="5"/>
  <c r="J518" i="5"/>
  <c r="K518" i="5"/>
  <c r="L518" i="5"/>
  <c r="M518" i="5"/>
  <c r="N518" i="5"/>
  <c r="O518" i="5"/>
  <c r="P518" i="5"/>
  <c r="H519" i="5"/>
  <c r="I519" i="5"/>
  <c r="J519" i="5"/>
  <c r="K519" i="5"/>
  <c r="L519" i="5"/>
  <c r="M519" i="5"/>
  <c r="N519" i="5"/>
  <c r="O519" i="5"/>
  <c r="P519" i="5"/>
  <c r="H520" i="5"/>
  <c r="I520" i="5"/>
  <c r="J520" i="5"/>
  <c r="K520" i="5"/>
  <c r="L520" i="5"/>
  <c r="M520" i="5"/>
  <c r="N520" i="5"/>
  <c r="O520" i="5"/>
  <c r="P520" i="5"/>
  <c r="H521" i="5"/>
  <c r="I521" i="5"/>
  <c r="J521" i="5"/>
  <c r="K521" i="5"/>
  <c r="L521" i="5"/>
  <c r="M521" i="5"/>
  <c r="N521" i="5"/>
  <c r="O521" i="5"/>
  <c r="P521" i="5"/>
  <c r="H522" i="5"/>
  <c r="I522" i="5"/>
  <c r="J522" i="5"/>
  <c r="K522" i="5"/>
  <c r="L522" i="5"/>
  <c r="M522" i="5"/>
  <c r="N522" i="5"/>
  <c r="O522" i="5"/>
  <c r="P522" i="5"/>
  <c r="H523" i="5"/>
  <c r="I523" i="5"/>
  <c r="J523" i="5"/>
  <c r="K523" i="5"/>
  <c r="L523" i="5"/>
  <c r="M523" i="5"/>
  <c r="N523" i="5"/>
  <c r="O523" i="5"/>
  <c r="P523" i="5"/>
  <c r="H524" i="5"/>
  <c r="I524" i="5"/>
  <c r="J524" i="5"/>
  <c r="K524" i="5"/>
  <c r="L524" i="5"/>
  <c r="M524" i="5"/>
  <c r="N524" i="5"/>
  <c r="O524" i="5"/>
  <c r="P524" i="5"/>
  <c r="H525" i="5"/>
  <c r="I525" i="5"/>
  <c r="J525" i="5"/>
  <c r="K525" i="5"/>
  <c r="L525" i="5"/>
  <c r="M525" i="5"/>
  <c r="N525" i="5"/>
  <c r="O525" i="5"/>
  <c r="P525" i="5"/>
  <c r="H526" i="5"/>
  <c r="I526" i="5"/>
  <c r="J526" i="5"/>
  <c r="K526" i="5"/>
  <c r="L526" i="5"/>
  <c r="M526" i="5"/>
  <c r="N526" i="5"/>
  <c r="O526" i="5"/>
  <c r="P526" i="5"/>
  <c r="H527" i="5"/>
  <c r="I527" i="5"/>
  <c r="J527" i="5"/>
  <c r="K527" i="5"/>
  <c r="L527" i="5"/>
  <c r="M527" i="5"/>
  <c r="N527" i="5"/>
  <c r="O527" i="5"/>
  <c r="P527" i="5"/>
  <c r="H528" i="5"/>
  <c r="I528" i="5"/>
  <c r="J528" i="5"/>
  <c r="K528" i="5"/>
  <c r="L528" i="5"/>
  <c r="M528" i="5"/>
  <c r="N528" i="5"/>
  <c r="O528" i="5"/>
  <c r="P528" i="5"/>
  <c r="H529" i="5"/>
  <c r="I529" i="5"/>
  <c r="J529" i="5"/>
  <c r="K529" i="5"/>
  <c r="L529" i="5"/>
  <c r="M529" i="5"/>
  <c r="N529" i="5"/>
  <c r="O529" i="5"/>
  <c r="P529" i="5"/>
  <c r="H530" i="5"/>
  <c r="I530" i="5"/>
  <c r="J530" i="5"/>
  <c r="K530" i="5"/>
  <c r="L530" i="5"/>
  <c r="M530" i="5"/>
  <c r="N530" i="5"/>
  <c r="O530" i="5"/>
  <c r="P530" i="5"/>
  <c r="H531" i="5"/>
  <c r="I531" i="5"/>
  <c r="J531" i="5"/>
  <c r="K531" i="5"/>
  <c r="L531" i="5"/>
  <c r="M531" i="5"/>
  <c r="N531" i="5"/>
  <c r="O531" i="5"/>
  <c r="P531" i="5"/>
  <c r="H532" i="5"/>
  <c r="I532" i="5"/>
  <c r="J532" i="5"/>
  <c r="K532" i="5"/>
  <c r="L532" i="5"/>
  <c r="M532" i="5"/>
  <c r="N532" i="5"/>
  <c r="O532" i="5"/>
  <c r="P532" i="5"/>
  <c r="H533" i="5"/>
  <c r="I533" i="5"/>
  <c r="J533" i="5"/>
  <c r="K533" i="5"/>
  <c r="L533" i="5"/>
  <c r="M533" i="5"/>
  <c r="N533" i="5"/>
  <c r="O533" i="5"/>
  <c r="P533" i="5"/>
  <c r="H534" i="5"/>
  <c r="I534" i="5"/>
  <c r="J534" i="5"/>
  <c r="K534" i="5"/>
  <c r="L534" i="5"/>
  <c r="M534" i="5"/>
  <c r="N534" i="5"/>
  <c r="O534" i="5"/>
  <c r="P534" i="5"/>
  <c r="H535" i="5"/>
  <c r="I535" i="5"/>
  <c r="J535" i="5"/>
  <c r="K535" i="5"/>
  <c r="L535" i="5"/>
  <c r="M535" i="5"/>
  <c r="N535" i="5"/>
  <c r="O535" i="5"/>
  <c r="P535" i="5"/>
  <c r="H536" i="5"/>
  <c r="I536" i="5"/>
  <c r="J536" i="5"/>
  <c r="K536" i="5"/>
  <c r="L536" i="5"/>
  <c r="M536" i="5"/>
  <c r="N536" i="5"/>
  <c r="O536" i="5"/>
  <c r="P536" i="5"/>
  <c r="H537" i="5"/>
  <c r="I537" i="5"/>
  <c r="J537" i="5"/>
  <c r="K537" i="5"/>
  <c r="L537" i="5"/>
  <c r="M537" i="5"/>
  <c r="N537" i="5"/>
  <c r="O537" i="5"/>
  <c r="P537" i="5"/>
  <c r="H538" i="5"/>
  <c r="I538" i="5"/>
  <c r="J538" i="5"/>
  <c r="K538" i="5"/>
  <c r="L538" i="5"/>
  <c r="M538" i="5"/>
  <c r="N538" i="5"/>
  <c r="O538" i="5"/>
  <c r="P538" i="5"/>
  <c r="H539" i="5"/>
  <c r="I539" i="5"/>
  <c r="J539" i="5"/>
  <c r="K539" i="5"/>
  <c r="L539" i="5"/>
  <c r="M539" i="5"/>
  <c r="N539" i="5"/>
  <c r="O539" i="5"/>
  <c r="P539" i="5"/>
  <c r="H540" i="5"/>
  <c r="I540" i="5"/>
  <c r="J540" i="5"/>
  <c r="K540" i="5"/>
  <c r="L540" i="5"/>
  <c r="M540" i="5"/>
  <c r="N540" i="5"/>
  <c r="O540" i="5"/>
  <c r="P540" i="5"/>
  <c r="H541" i="5"/>
  <c r="I541" i="5"/>
  <c r="J541" i="5"/>
  <c r="K541" i="5"/>
  <c r="L541" i="5"/>
  <c r="M541" i="5"/>
  <c r="N541" i="5"/>
  <c r="O541" i="5"/>
  <c r="P541" i="5"/>
  <c r="H542" i="5"/>
  <c r="I542" i="5"/>
  <c r="J542" i="5"/>
  <c r="K542" i="5"/>
  <c r="L542" i="5"/>
  <c r="M542" i="5"/>
  <c r="N542" i="5"/>
  <c r="O542" i="5"/>
  <c r="P542" i="5"/>
  <c r="H543" i="5"/>
  <c r="I543" i="5"/>
  <c r="J543" i="5"/>
  <c r="K543" i="5"/>
  <c r="L543" i="5"/>
  <c r="M543" i="5"/>
  <c r="N543" i="5"/>
  <c r="O543" i="5"/>
  <c r="P543" i="5"/>
  <c r="H544" i="5"/>
  <c r="I544" i="5"/>
  <c r="J544" i="5"/>
  <c r="K544" i="5"/>
  <c r="L544" i="5"/>
  <c r="M544" i="5"/>
  <c r="N544" i="5"/>
  <c r="O544" i="5"/>
  <c r="P544" i="5"/>
  <c r="H545" i="5"/>
  <c r="I545" i="5"/>
  <c r="J545" i="5"/>
  <c r="K545" i="5"/>
  <c r="L545" i="5"/>
  <c r="M545" i="5"/>
  <c r="N545" i="5"/>
  <c r="O545" i="5"/>
  <c r="P545" i="5"/>
  <c r="H546" i="5"/>
  <c r="I546" i="5"/>
  <c r="J546" i="5"/>
  <c r="K546" i="5"/>
  <c r="L546" i="5"/>
  <c r="M546" i="5"/>
  <c r="N546" i="5"/>
  <c r="O546" i="5"/>
  <c r="P546" i="5"/>
  <c r="H547" i="5"/>
  <c r="I547" i="5"/>
  <c r="J547" i="5"/>
  <c r="K547" i="5"/>
  <c r="L547" i="5"/>
  <c r="M547" i="5"/>
  <c r="N547" i="5"/>
  <c r="O547" i="5"/>
  <c r="P547" i="5"/>
  <c r="H548" i="5"/>
  <c r="I548" i="5"/>
  <c r="J548" i="5"/>
  <c r="K548" i="5"/>
  <c r="L548" i="5"/>
  <c r="M548" i="5"/>
  <c r="N548" i="5"/>
  <c r="O548" i="5"/>
  <c r="P548" i="5"/>
  <c r="H549" i="5"/>
  <c r="I549" i="5"/>
  <c r="J549" i="5"/>
  <c r="K549" i="5"/>
  <c r="L549" i="5"/>
  <c r="M549" i="5"/>
  <c r="N549" i="5"/>
  <c r="O549" i="5"/>
  <c r="P549" i="5"/>
  <c r="H550" i="5"/>
  <c r="I550" i="5"/>
  <c r="J550" i="5"/>
  <c r="K550" i="5"/>
  <c r="L550" i="5"/>
  <c r="M550" i="5"/>
  <c r="N550" i="5"/>
  <c r="O550" i="5"/>
  <c r="P550" i="5"/>
  <c r="H551" i="5"/>
  <c r="I551" i="5"/>
  <c r="J551" i="5"/>
  <c r="K551" i="5"/>
  <c r="L551" i="5"/>
  <c r="M551" i="5"/>
  <c r="N551" i="5"/>
  <c r="O551" i="5"/>
  <c r="P551" i="5"/>
  <c r="H552" i="5"/>
  <c r="I552" i="5"/>
  <c r="J552" i="5"/>
  <c r="K552" i="5"/>
  <c r="L552" i="5"/>
  <c r="M552" i="5"/>
  <c r="N552" i="5"/>
  <c r="O552" i="5"/>
  <c r="P552" i="5"/>
  <c r="H553" i="5"/>
  <c r="I553" i="5"/>
  <c r="J553" i="5"/>
  <c r="K553" i="5"/>
  <c r="L553" i="5"/>
  <c r="M553" i="5"/>
  <c r="N553" i="5"/>
  <c r="O553" i="5"/>
  <c r="P553" i="5"/>
  <c r="H554" i="5"/>
  <c r="I554" i="5"/>
  <c r="J554" i="5"/>
  <c r="K554" i="5"/>
  <c r="L554" i="5"/>
  <c r="M554" i="5"/>
  <c r="N554" i="5"/>
  <c r="O554" i="5"/>
  <c r="P554" i="5"/>
  <c r="H555" i="5"/>
  <c r="I555" i="5"/>
  <c r="J555" i="5"/>
  <c r="K555" i="5"/>
  <c r="L555" i="5"/>
  <c r="M555" i="5"/>
  <c r="N555" i="5"/>
  <c r="O555" i="5"/>
  <c r="P555" i="5"/>
  <c r="H556" i="5"/>
  <c r="I556" i="5"/>
  <c r="J556" i="5"/>
  <c r="K556" i="5"/>
  <c r="L556" i="5"/>
  <c r="M556" i="5"/>
  <c r="N556" i="5"/>
  <c r="O556" i="5"/>
  <c r="P556" i="5"/>
  <c r="H557" i="5"/>
  <c r="I557" i="5"/>
  <c r="J557" i="5"/>
  <c r="K557" i="5"/>
  <c r="L557" i="5"/>
  <c r="M557" i="5"/>
  <c r="N557" i="5"/>
  <c r="O557" i="5"/>
  <c r="P557" i="5"/>
  <c r="H558" i="5"/>
  <c r="I558" i="5"/>
  <c r="J558" i="5"/>
  <c r="K558" i="5"/>
  <c r="L558" i="5"/>
  <c r="M558" i="5"/>
  <c r="N558" i="5"/>
  <c r="O558" i="5"/>
  <c r="P558" i="5"/>
  <c r="H559" i="5"/>
  <c r="I559" i="5"/>
  <c r="J559" i="5"/>
  <c r="K559" i="5"/>
  <c r="L559" i="5"/>
  <c r="M559" i="5"/>
  <c r="N559" i="5"/>
  <c r="O559" i="5"/>
  <c r="P559" i="5"/>
  <c r="H560" i="5"/>
  <c r="I560" i="5"/>
  <c r="J560" i="5"/>
  <c r="K560" i="5"/>
  <c r="L560" i="5"/>
  <c r="M560" i="5"/>
  <c r="N560" i="5"/>
  <c r="O560" i="5"/>
  <c r="P560" i="5"/>
  <c r="H561" i="5"/>
  <c r="I561" i="5"/>
  <c r="J561" i="5"/>
  <c r="K561" i="5"/>
  <c r="L561" i="5"/>
  <c r="M561" i="5"/>
  <c r="N561" i="5"/>
  <c r="O561" i="5"/>
  <c r="P561" i="5"/>
  <c r="H562" i="5"/>
  <c r="I562" i="5"/>
  <c r="J562" i="5"/>
  <c r="K562" i="5"/>
  <c r="L562" i="5"/>
  <c r="M562" i="5"/>
  <c r="N562" i="5"/>
  <c r="O562" i="5"/>
  <c r="P562" i="5"/>
  <c r="H563" i="5"/>
  <c r="I563" i="5"/>
  <c r="J563" i="5"/>
  <c r="K563" i="5"/>
  <c r="L563" i="5"/>
  <c r="M563" i="5"/>
  <c r="N563" i="5"/>
  <c r="O563" i="5"/>
  <c r="P563" i="5"/>
  <c r="H564" i="5"/>
  <c r="I564" i="5"/>
  <c r="J564" i="5"/>
  <c r="K564" i="5"/>
  <c r="L564" i="5"/>
  <c r="M564" i="5"/>
  <c r="N564" i="5"/>
  <c r="O564" i="5"/>
  <c r="P564" i="5"/>
  <c r="H565" i="5"/>
  <c r="I565" i="5"/>
  <c r="J565" i="5"/>
  <c r="K565" i="5"/>
  <c r="L565" i="5"/>
  <c r="M565" i="5"/>
  <c r="N565" i="5"/>
  <c r="O565" i="5"/>
  <c r="P565" i="5"/>
  <c r="H566" i="5"/>
  <c r="I566" i="5"/>
  <c r="J566" i="5"/>
  <c r="K566" i="5"/>
  <c r="L566" i="5"/>
  <c r="M566" i="5"/>
  <c r="N566" i="5"/>
  <c r="O566" i="5"/>
  <c r="P566" i="5"/>
  <c r="H567" i="5"/>
  <c r="I567" i="5"/>
  <c r="J567" i="5"/>
  <c r="K567" i="5"/>
  <c r="L567" i="5"/>
  <c r="M567" i="5"/>
  <c r="N567" i="5"/>
  <c r="O567" i="5"/>
  <c r="P567" i="5"/>
  <c r="H568" i="5"/>
  <c r="I568" i="5"/>
  <c r="J568" i="5"/>
  <c r="K568" i="5"/>
  <c r="L568" i="5"/>
  <c r="M568" i="5"/>
  <c r="N568" i="5"/>
  <c r="O568" i="5"/>
  <c r="P568" i="5"/>
  <c r="H569" i="5"/>
  <c r="I569" i="5"/>
  <c r="J569" i="5"/>
  <c r="K569" i="5"/>
  <c r="L569" i="5"/>
  <c r="M569" i="5"/>
  <c r="N569" i="5"/>
  <c r="O569" i="5"/>
  <c r="P569" i="5"/>
  <c r="H570" i="5"/>
  <c r="I570" i="5"/>
  <c r="J570" i="5"/>
  <c r="K570" i="5"/>
  <c r="L570" i="5"/>
  <c r="M570" i="5"/>
  <c r="N570" i="5"/>
  <c r="O570" i="5"/>
  <c r="P570" i="5"/>
  <c r="H571" i="5"/>
  <c r="I571" i="5"/>
  <c r="J571" i="5"/>
  <c r="K571" i="5"/>
  <c r="L571" i="5"/>
  <c r="M571" i="5"/>
  <c r="N571" i="5"/>
  <c r="O571" i="5"/>
  <c r="P571" i="5"/>
  <c r="H572" i="5"/>
  <c r="I572" i="5"/>
  <c r="J572" i="5"/>
  <c r="K572" i="5"/>
  <c r="L572" i="5"/>
  <c r="M572" i="5"/>
  <c r="N572" i="5"/>
  <c r="O572" i="5"/>
  <c r="P572" i="5"/>
  <c r="H573" i="5"/>
  <c r="I573" i="5"/>
  <c r="J573" i="5"/>
  <c r="K573" i="5"/>
  <c r="L573" i="5"/>
  <c r="M573" i="5"/>
  <c r="N573" i="5"/>
  <c r="O573" i="5"/>
  <c r="P573" i="5"/>
  <c r="H574" i="5"/>
  <c r="I574" i="5"/>
  <c r="J574" i="5"/>
  <c r="K574" i="5"/>
  <c r="L574" i="5"/>
  <c r="M574" i="5"/>
  <c r="N574" i="5"/>
  <c r="O574" i="5"/>
  <c r="P574" i="5"/>
  <c r="H575" i="5"/>
  <c r="I575" i="5"/>
  <c r="J575" i="5"/>
  <c r="K575" i="5"/>
  <c r="L575" i="5"/>
  <c r="M575" i="5"/>
  <c r="N575" i="5"/>
  <c r="O575" i="5"/>
  <c r="P575" i="5"/>
  <c r="H576" i="5"/>
  <c r="I576" i="5"/>
  <c r="J576" i="5"/>
  <c r="K576" i="5"/>
  <c r="L576" i="5"/>
  <c r="M576" i="5"/>
  <c r="N576" i="5"/>
  <c r="O576" i="5"/>
  <c r="P576" i="5"/>
  <c r="H577" i="5"/>
  <c r="I577" i="5"/>
  <c r="J577" i="5"/>
  <c r="K577" i="5"/>
  <c r="L577" i="5"/>
  <c r="M577" i="5"/>
  <c r="N577" i="5"/>
  <c r="O577" i="5"/>
  <c r="P577" i="5"/>
  <c r="H578" i="5"/>
  <c r="I578" i="5"/>
  <c r="J578" i="5"/>
  <c r="K578" i="5"/>
  <c r="L578" i="5"/>
  <c r="M578" i="5"/>
  <c r="N578" i="5"/>
  <c r="O578" i="5"/>
  <c r="P578" i="5"/>
  <c r="H579" i="5"/>
  <c r="I579" i="5"/>
  <c r="J579" i="5"/>
  <c r="K579" i="5"/>
  <c r="L579" i="5"/>
  <c r="M579" i="5"/>
  <c r="N579" i="5"/>
  <c r="O579" i="5"/>
  <c r="P579" i="5"/>
  <c r="H580" i="5"/>
  <c r="I580" i="5"/>
  <c r="J580" i="5"/>
  <c r="K580" i="5"/>
  <c r="L580" i="5"/>
  <c r="M580" i="5"/>
  <c r="N580" i="5"/>
  <c r="O580" i="5"/>
  <c r="P580" i="5"/>
  <c r="H581" i="5"/>
  <c r="I581" i="5"/>
  <c r="J581" i="5"/>
  <c r="K581" i="5"/>
  <c r="L581" i="5"/>
  <c r="M581" i="5"/>
  <c r="N581" i="5"/>
  <c r="O581" i="5"/>
  <c r="P581" i="5"/>
  <c r="H582" i="5"/>
  <c r="I582" i="5"/>
  <c r="J582" i="5"/>
  <c r="K582" i="5"/>
  <c r="L582" i="5"/>
  <c r="M582" i="5"/>
  <c r="N582" i="5"/>
  <c r="O582" i="5"/>
  <c r="P582" i="5"/>
  <c r="H583" i="5"/>
  <c r="I583" i="5"/>
  <c r="J583" i="5"/>
  <c r="K583" i="5"/>
  <c r="L583" i="5"/>
  <c r="M583" i="5"/>
  <c r="N583" i="5"/>
  <c r="O583" i="5"/>
  <c r="P583" i="5"/>
  <c r="H584" i="5"/>
  <c r="I584" i="5"/>
  <c r="J584" i="5"/>
  <c r="K584" i="5"/>
  <c r="L584" i="5"/>
  <c r="M584" i="5"/>
  <c r="N584" i="5"/>
  <c r="O584" i="5"/>
  <c r="P584" i="5"/>
  <c r="H585" i="5"/>
  <c r="I585" i="5"/>
  <c r="J585" i="5"/>
  <c r="K585" i="5"/>
  <c r="L585" i="5"/>
  <c r="M585" i="5"/>
  <c r="N585" i="5"/>
  <c r="O585" i="5"/>
  <c r="P585" i="5"/>
  <c r="H586" i="5"/>
  <c r="I586" i="5"/>
  <c r="J586" i="5"/>
  <c r="K586" i="5"/>
  <c r="L586" i="5"/>
  <c r="M586" i="5"/>
  <c r="N586" i="5"/>
  <c r="O586" i="5"/>
  <c r="P586" i="5"/>
  <c r="H587" i="5"/>
  <c r="I587" i="5"/>
  <c r="J587" i="5"/>
  <c r="K587" i="5"/>
  <c r="L587" i="5"/>
  <c r="M587" i="5"/>
  <c r="N587" i="5"/>
  <c r="O587" i="5"/>
  <c r="P587" i="5"/>
  <c r="H588" i="5"/>
  <c r="I588" i="5"/>
  <c r="J588" i="5"/>
  <c r="K588" i="5"/>
  <c r="L588" i="5"/>
  <c r="M588" i="5"/>
  <c r="N588" i="5"/>
  <c r="O588" i="5"/>
  <c r="P588" i="5"/>
  <c r="H589" i="5"/>
  <c r="I589" i="5"/>
  <c r="J589" i="5"/>
  <c r="K589" i="5"/>
  <c r="L589" i="5"/>
  <c r="M589" i="5"/>
  <c r="N589" i="5"/>
  <c r="O589" i="5"/>
  <c r="P589" i="5"/>
  <c r="H590" i="5"/>
  <c r="I590" i="5"/>
  <c r="J590" i="5"/>
  <c r="K590" i="5"/>
  <c r="L590" i="5"/>
  <c r="M590" i="5"/>
  <c r="N590" i="5"/>
  <c r="O590" i="5"/>
  <c r="P590" i="5"/>
  <c r="H591" i="5"/>
  <c r="I591" i="5"/>
  <c r="J591" i="5"/>
  <c r="K591" i="5"/>
  <c r="L591" i="5"/>
  <c r="M591" i="5"/>
  <c r="N591" i="5"/>
  <c r="O591" i="5"/>
  <c r="P591" i="5"/>
  <c r="H592" i="5"/>
  <c r="I592" i="5"/>
  <c r="J592" i="5"/>
  <c r="K592" i="5"/>
  <c r="L592" i="5"/>
  <c r="M592" i="5"/>
  <c r="N592" i="5"/>
  <c r="O592" i="5"/>
  <c r="P592" i="5"/>
  <c r="H593" i="5"/>
  <c r="I593" i="5"/>
  <c r="J593" i="5"/>
  <c r="K593" i="5"/>
  <c r="L593" i="5"/>
  <c r="M593" i="5"/>
  <c r="N593" i="5"/>
  <c r="O593" i="5"/>
  <c r="P593" i="5"/>
  <c r="H594" i="5"/>
  <c r="I594" i="5"/>
  <c r="J594" i="5"/>
  <c r="K594" i="5"/>
  <c r="L594" i="5"/>
  <c r="M594" i="5"/>
  <c r="N594" i="5"/>
  <c r="O594" i="5"/>
  <c r="P594" i="5"/>
  <c r="H595" i="5"/>
  <c r="I595" i="5"/>
  <c r="J595" i="5"/>
  <c r="K595" i="5"/>
  <c r="L595" i="5"/>
  <c r="M595" i="5"/>
  <c r="N595" i="5"/>
  <c r="O595" i="5"/>
  <c r="P595" i="5"/>
  <c r="H596" i="5"/>
  <c r="I596" i="5"/>
  <c r="J596" i="5"/>
  <c r="K596" i="5"/>
  <c r="L596" i="5"/>
  <c r="M596" i="5"/>
  <c r="N596" i="5"/>
  <c r="O596" i="5"/>
  <c r="P596" i="5"/>
  <c r="H597" i="5"/>
  <c r="I597" i="5"/>
  <c r="J597" i="5"/>
  <c r="K597" i="5"/>
  <c r="L597" i="5"/>
  <c r="M597" i="5"/>
  <c r="N597" i="5"/>
  <c r="O597" i="5"/>
  <c r="P597" i="5"/>
  <c r="H598" i="5"/>
  <c r="I598" i="5"/>
  <c r="J598" i="5"/>
  <c r="K598" i="5"/>
  <c r="L598" i="5"/>
  <c r="M598" i="5"/>
  <c r="N598" i="5"/>
  <c r="O598" i="5"/>
  <c r="P598" i="5"/>
  <c r="H599" i="5"/>
  <c r="I599" i="5"/>
  <c r="J599" i="5"/>
  <c r="K599" i="5"/>
  <c r="L599" i="5"/>
  <c r="M599" i="5"/>
  <c r="N599" i="5"/>
  <c r="O599" i="5"/>
  <c r="P599" i="5"/>
  <c r="H600" i="5"/>
  <c r="I600" i="5"/>
  <c r="J600" i="5"/>
  <c r="K600" i="5"/>
  <c r="L600" i="5"/>
  <c r="M600" i="5"/>
  <c r="N600" i="5"/>
  <c r="O600" i="5"/>
  <c r="P600" i="5"/>
  <c r="H601" i="5"/>
  <c r="I601" i="5"/>
  <c r="J601" i="5"/>
  <c r="K601" i="5"/>
  <c r="L601" i="5"/>
  <c r="M601" i="5"/>
  <c r="N601" i="5"/>
  <c r="O601" i="5"/>
  <c r="P601" i="5"/>
  <c r="H602" i="5"/>
  <c r="I602" i="5"/>
  <c r="J602" i="5"/>
  <c r="K602" i="5"/>
  <c r="L602" i="5"/>
  <c r="M602" i="5"/>
  <c r="N602" i="5"/>
  <c r="O602" i="5"/>
  <c r="P602" i="5"/>
  <c r="H603" i="5"/>
  <c r="I603" i="5"/>
  <c r="J603" i="5"/>
  <c r="K603" i="5"/>
  <c r="L603" i="5"/>
  <c r="M603" i="5"/>
  <c r="N603" i="5"/>
  <c r="O603" i="5"/>
  <c r="P603" i="5"/>
  <c r="H604" i="5"/>
  <c r="I604" i="5"/>
  <c r="J604" i="5"/>
  <c r="K604" i="5"/>
  <c r="L604" i="5"/>
  <c r="M604" i="5"/>
  <c r="N604" i="5"/>
  <c r="O604" i="5"/>
  <c r="P604" i="5"/>
  <c r="H605" i="5"/>
  <c r="I605" i="5"/>
  <c r="J605" i="5"/>
  <c r="K605" i="5"/>
  <c r="L605" i="5"/>
  <c r="M605" i="5"/>
  <c r="N605" i="5"/>
  <c r="O605" i="5"/>
  <c r="P605" i="5"/>
  <c r="H606" i="5"/>
  <c r="I606" i="5"/>
  <c r="J606" i="5"/>
  <c r="K606" i="5"/>
  <c r="L606" i="5"/>
  <c r="M606" i="5"/>
  <c r="N606" i="5"/>
  <c r="O606" i="5"/>
  <c r="P606" i="5"/>
  <c r="H607" i="5"/>
  <c r="I607" i="5"/>
  <c r="J607" i="5"/>
  <c r="K607" i="5"/>
  <c r="L607" i="5"/>
  <c r="M607" i="5"/>
  <c r="N607" i="5"/>
  <c r="O607" i="5"/>
  <c r="P607" i="5"/>
  <c r="H608" i="5"/>
  <c r="I608" i="5"/>
  <c r="J608" i="5"/>
  <c r="K608" i="5"/>
  <c r="L608" i="5"/>
  <c r="M608" i="5"/>
  <c r="N608" i="5"/>
  <c r="O608" i="5"/>
  <c r="P608" i="5"/>
  <c r="H609" i="5"/>
  <c r="I609" i="5"/>
  <c r="J609" i="5"/>
  <c r="K609" i="5"/>
  <c r="L609" i="5"/>
  <c r="M609" i="5"/>
  <c r="N609" i="5"/>
  <c r="O609" i="5"/>
  <c r="P609" i="5"/>
  <c r="H610" i="5"/>
  <c r="I610" i="5"/>
  <c r="J610" i="5"/>
  <c r="K610" i="5"/>
  <c r="L610" i="5"/>
  <c r="M610" i="5"/>
  <c r="N610" i="5"/>
  <c r="O610" i="5"/>
  <c r="P610" i="5"/>
  <c r="H611" i="5"/>
  <c r="I611" i="5"/>
  <c r="J611" i="5"/>
  <c r="K611" i="5"/>
  <c r="L611" i="5"/>
  <c r="M611" i="5"/>
  <c r="N611" i="5"/>
  <c r="O611" i="5"/>
  <c r="P611" i="5"/>
  <c r="H612" i="5"/>
  <c r="I612" i="5"/>
  <c r="J612" i="5"/>
  <c r="K612" i="5"/>
  <c r="L612" i="5"/>
  <c r="M612" i="5"/>
  <c r="N612" i="5"/>
  <c r="O612" i="5"/>
  <c r="P612" i="5"/>
  <c r="H613" i="5"/>
  <c r="I613" i="5"/>
  <c r="J613" i="5"/>
  <c r="K613" i="5"/>
  <c r="L613" i="5"/>
  <c r="M613" i="5"/>
  <c r="N613" i="5"/>
  <c r="O613" i="5"/>
  <c r="P613" i="5"/>
  <c r="H614" i="5"/>
  <c r="I614" i="5"/>
  <c r="J614" i="5"/>
  <c r="K614" i="5"/>
  <c r="L614" i="5"/>
  <c r="M614" i="5"/>
  <c r="N614" i="5"/>
  <c r="O614" i="5"/>
  <c r="P614" i="5"/>
  <c r="H615" i="5"/>
  <c r="I615" i="5"/>
  <c r="J615" i="5"/>
  <c r="K615" i="5"/>
  <c r="L615" i="5"/>
  <c r="M615" i="5"/>
  <c r="N615" i="5"/>
  <c r="O615" i="5"/>
  <c r="P615" i="5"/>
  <c r="H616" i="5"/>
  <c r="I616" i="5"/>
  <c r="J616" i="5"/>
  <c r="K616" i="5"/>
  <c r="L616" i="5"/>
  <c r="M616" i="5"/>
  <c r="N616" i="5"/>
  <c r="O616" i="5"/>
  <c r="P616" i="5"/>
  <c r="H617" i="5"/>
  <c r="I617" i="5"/>
  <c r="J617" i="5"/>
  <c r="K617" i="5"/>
  <c r="L617" i="5"/>
  <c r="M617" i="5"/>
  <c r="N617" i="5"/>
  <c r="O617" i="5"/>
  <c r="P617" i="5"/>
  <c r="H618" i="5"/>
  <c r="I618" i="5"/>
  <c r="J618" i="5"/>
  <c r="K618" i="5"/>
  <c r="L618" i="5"/>
  <c r="M618" i="5"/>
  <c r="N618" i="5"/>
  <c r="O618" i="5"/>
  <c r="P618" i="5"/>
  <c r="H619" i="5"/>
  <c r="I619" i="5"/>
  <c r="J619" i="5"/>
  <c r="K619" i="5"/>
  <c r="L619" i="5"/>
  <c r="M619" i="5"/>
  <c r="N619" i="5"/>
  <c r="O619" i="5"/>
  <c r="P619" i="5"/>
  <c r="H620" i="5"/>
  <c r="I620" i="5"/>
  <c r="J620" i="5"/>
  <c r="K620" i="5"/>
  <c r="L620" i="5"/>
  <c r="M620" i="5"/>
  <c r="N620" i="5"/>
  <c r="O620" i="5"/>
  <c r="P620" i="5"/>
  <c r="H621" i="5"/>
  <c r="I621" i="5"/>
  <c r="J621" i="5"/>
  <c r="K621" i="5"/>
  <c r="L621" i="5"/>
  <c r="M621" i="5"/>
  <c r="N621" i="5"/>
  <c r="O621" i="5"/>
  <c r="P621" i="5"/>
  <c r="H622" i="5"/>
  <c r="I622" i="5"/>
  <c r="J622" i="5"/>
  <c r="K622" i="5"/>
  <c r="L622" i="5"/>
  <c r="M622" i="5"/>
  <c r="N622" i="5"/>
  <c r="O622" i="5"/>
  <c r="P622" i="5"/>
  <c r="H623" i="5"/>
  <c r="I623" i="5"/>
  <c r="J623" i="5"/>
  <c r="K623" i="5"/>
  <c r="L623" i="5"/>
  <c r="M623" i="5"/>
  <c r="N623" i="5"/>
  <c r="O623" i="5"/>
  <c r="P623" i="5"/>
  <c r="H624" i="5"/>
  <c r="I624" i="5"/>
  <c r="J624" i="5"/>
  <c r="K624" i="5"/>
  <c r="L624" i="5"/>
  <c r="M624" i="5"/>
  <c r="N624" i="5"/>
  <c r="O624" i="5"/>
  <c r="P624" i="5"/>
  <c r="H625" i="5"/>
  <c r="I625" i="5"/>
  <c r="J625" i="5"/>
  <c r="K625" i="5"/>
  <c r="L625" i="5"/>
  <c r="M625" i="5"/>
  <c r="N625" i="5"/>
  <c r="O625" i="5"/>
  <c r="P625" i="5"/>
  <c r="H626" i="5"/>
  <c r="I626" i="5"/>
  <c r="J626" i="5"/>
  <c r="K626" i="5"/>
  <c r="L626" i="5"/>
  <c r="M626" i="5"/>
  <c r="N626" i="5"/>
  <c r="O626" i="5"/>
  <c r="P626" i="5"/>
  <c r="H627" i="5"/>
  <c r="I627" i="5"/>
  <c r="J627" i="5"/>
  <c r="K627" i="5"/>
  <c r="L627" i="5"/>
  <c r="M627" i="5"/>
  <c r="N627" i="5"/>
  <c r="O627" i="5"/>
  <c r="P627" i="5"/>
  <c r="H628" i="5"/>
  <c r="I628" i="5"/>
  <c r="J628" i="5"/>
  <c r="K628" i="5"/>
  <c r="L628" i="5"/>
  <c r="M628" i="5"/>
  <c r="N628" i="5"/>
  <c r="O628" i="5"/>
  <c r="P628" i="5"/>
  <c r="H629" i="5"/>
  <c r="I629" i="5"/>
  <c r="J629" i="5"/>
  <c r="K629" i="5"/>
  <c r="L629" i="5"/>
  <c r="M629" i="5"/>
  <c r="N629" i="5"/>
  <c r="O629" i="5"/>
  <c r="P629" i="5"/>
  <c r="H630" i="5"/>
  <c r="I630" i="5"/>
  <c r="J630" i="5"/>
  <c r="K630" i="5"/>
  <c r="L630" i="5"/>
  <c r="M630" i="5"/>
  <c r="N630" i="5"/>
  <c r="O630" i="5"/>
  <c r="P630" i="5"/>
  <c r="H631" i="5"/>
  <c r="I631" i="5"/>
  <c r="J631" i="5"/>
  <c r="K631" i="5"/>
  <c r="L631" i="5"/>
  <c r="M631" i="5"/>
  <c r="N631" i="5"/>
  <c r="O631" i="5"/>
  <c r="P631" i="5"/>
  <c r="H632" i="5"/>
  <c r="I632" i="5"/>
  <c r="J632" i="5"/>
  <c r="K632" i="5"/>
  <c r="L632" i="5"/>
  <c r="M632" i="5"/>
  <c r="N632" i="5"/>
  <c r="O632" i="5"/>
  <c r="P632" i="5"/>
  <c r="H633" i="5"/>
  <c r="I633" i="5"/>
  <c r="J633" i="5"/>
  <c r="K633" i="5"/>
  <c r="L633" i="5"/>
  <c r="M633" i="5"/>
  <c r="N633" i="5"/>
  <c r="O633" i="5"/>
  <c r="P633" i="5"/>
  <c r="H634" i="5"/>
  <c r="I634" i="5"/>
  <c r="J634" i="5"/>
  <c r="K634" i="5"/>
  <c r="L634" i="5"/>
  <c r="M634" i="5"/>
  <c r="N634" i="5"/>
  <c r="O634" i="5"/>
  <c r="P634" i="5"/>
  <c r="H635" i="5"/>
  <c r="I635" i="5"/>
  <c r="J635" i="5"/>
  <c r="K635" i="5"/>
  <c r="L635" i="5"/>
  <c r="M635" i="5"/>
  <c r="N635" i="5"/>
  <c r="O635" i="5"/>
  <c r="P635" i="5"/>
  <c r="H636" i="5"/>
  <c r="I636" i="5"/>
  <c r="J636" i="5"/>
  <c r="K636" i="5"/>
  <c r="L636" i="5"/>
  <c r="M636" i="5"/>
  <c r="N636" i="5"/>
  <c r="O636" i="5"/>
  <c r="P636" i="5"/>
  <c r="H637" i="5"/>
  <c r="I637" i="5"/>
  <c r="J637" i="5"/>
  <c r="K637" i="5"/>
  <c r="L637" i="5"/>
  <c r="M637" i="5"/>
  <c r="N637" i="5"/>
  <c r="O637" i="5"/>
  <c r="P637" i="5"/>
  <c r="H638" i="5"/>
  <c r="I638" i="5"/>
  <c r="J638" i="5"/>
  <c r="K638" i="5"/>
  <c r="L638" i="5"/>
  <c r="M638" i="5"/>
  <c r="N638" i="5"/>
  <c r="O638" i="5"/>
  <c r="P638" i="5"/>
  <c r="H639" i="5"/>
  <c r="I639" i="5"/>
  <c r="J639" i="5"/>
  <c r="K639" i="5"/>
  <c r="L639" i="5"/>
  <c r="M639" i="5"/>
  <c r="N639" i="5"/>
  <c r="O639" i="5"/>
  <c r="P639" i="5"/>
  <c r="H640" i="5"/>
  <c r="I640" i="5"/>
  <c r="J640" i="5"/>
  <c r="K640" i="5"/>
  <c r="L640" i="5"/>
  <c r="M640" i="5"/>
  <c r="N640" i="5"/>
  <c r="O640" i="5"/>
  <c r="P640" i="5"/>
  <c r="H641" i="5"/>
  <c r="I641" i="5"/>
  <c r="J641" i="5"/>
  <c r="K641" i="5"/>
  <c r="L641" i="5"/>
  <c r="M641" i="5"/>
  <c r="N641" i="5"/>
  <c r="O641" i="5"/>
  <c r="P641" i="5"/>
  <c r="H642" i="5"/>
  <c r="I642" i="5"/>
  <c r="J642" i="5"/>
  <c r="K642" i="5"/>
  <c r="L642" i="5"/>
  <c r="M642" i="5"/>
  <c r="N642" i="5"/>
  <c r="O642" i="5"/>
  <c r="P642" i="5"/>
  <c r="H643" i="5"/>
  <c r="I643" i="5"/>
  <c r="J643" i="5"/>
  <c r="K643" i="5"/>
  <c r="L643" i="5"/>
  <c r="M643" i="5"/>
  <c r="N643" i="5"/>
  <c r="O643" i="5"/>
  <c r="P643" i="5"/>
  <c r="H644" i="5"/>
  <c r="I644" i="5"/>
  <c r="J644" i="5"/>
  <c r="K644" i="5"/>
  <c r="L644" i="5"/>
  <c r="M644" i="5"/>
  <c r="N644" i="5"/>
  <c r="O644" i="5"/>
  <c r="P644" i="5"/>
  <c r="H645" i="5"/>
  <c r="I645" i="5"/>
  <c r="J645" i="5"/>
  <c r="K645" i="5"/>
  <c r="L645" i="5"/>
  <c r="M645" i="5"/>
  <c r="N645" i="5"/>
  <c r="O645" i="5"/>
  <c r="P645" i="5"/>
  <c r="H646" i="5"/>
  <c r="I646" i="5"/>
  <c r="J646" i="5"/>
  <c r="K646" i="5"/>
  <c r="L646" i="5"/>
  <c r="M646" i="5"/>
  <c r="N646" i="5"/>
  <c r="O646" i="5"/>
  <c r="P646" i="5"/>
  <c r="H647" i="5"/>
  <c r="I647" i="5"/>
  <c r="J647" i="5"/>
  <c r="K647" i="5"/>
  <c r="L647" i="5"/>
  <c r="M647" i="5"/>
  <c r="N647" i="5"/>
  <c r="O647" i="5"/>
  <c r="P647" i="5"/>
  <c r="H648" i="5"/>
  <c r="I648" i="5"/>
  <c r="J648" i="5"/>
  <c r="K648" i="5"/>
  <c r="L648" i="5"/>
  <c r="M648" i="5"/>
  <c r="N648" i="5"/>
  <c r="O648" i="5"/>
  <c r="P648" i="5"/>
  <c r="H649" i="5"/>
  <c r="I649" i="5"/>
  <c r="J649" i="5"/>
  <c r="K649" i="5"/>
  <c r="L649" i="5"/>
  <c r="M649" i="5"/>
  <c r="N649" i="5"/>
  <c r="O649" i="5"/>
  <c r="P649" i="5"/>
  <c r="H650" i="5"/>
  <c r="I650" i="5"/>
  <c r="J650" i="5"/>
  <c r="K650" i="5"/>
  <c r="L650" i="5"/>
  <c r="M650" i="5"/>
  <c r="N650" i="5"/>
  <c r="O650" i="5"/>
  <c r="P650" i="5"/>
  <c r="H651" i="5"/>
  <c r="I651" i="5"/>
  <c r="J651" i="5"/>
  <c r="K651" i="5"/>
  <c r="L651" i="5"/>
  <c r="M651" i="5"/>
  <c r="N651" i="5"/>
  <c r="O651" i="5"/>
  <c r="P651" i="5"/>
  <c r="H652" i="5"/>
  <c r="I652" i="5"/>
  <c r="J652" i="5"/>
  <c r="K652" i="5"/>
  <c r="L652" i="5"/>
  <c r="M652" i="5"/>
  <c r="N652" i="5"/>
  <c r="O652" i="5"/>
  <c r="P652" i="5"/>
  <c r="H653" i="5"/>
  <c r="I653" i="5"/>
  <c r="J653" i="5"/>
  <c r="K653" i="5"/>
  <c r="L653" i="5"/>
  <c r="M653" i="5"/>
  <c r="N653" i="5"/>
  <c r="O653" i="5"/>
  <c r="P653" i="5"/>
  <c r="H654" i="5"/>
  <c r="I654" i="5"/>
  <c r="J654" i="5"/>
  <c r="K654" i="5"/>
  <c r="L654" i="5"/>
  <c r="M654" i="5"/>
  <c r="N654" i="5"/>
  <c r="O654" i="5"/>
  <c r="P654" i="5"/>
  <c r="H655" i="5"/>
  <c r="I655" i="5"/>
  <c r="J655" i="5"/>
  <c r="K655" i="5"/>
  <c r="L655" i="5"/>
  <c r="M655" i="5"/>
  <c r="N655" i="5"/>
  <c r="O655" i="5"/>
  <c r="P655" i="5"/>
  <c r="H656" i="5"/>
  <c r="I656" i="5"/>
  <c r="J656" i="5"/>
  <c r="K656" i="5"/>
  <c r="L656" i="5"/>
  <c r="M656" i="5"/>
  <c r="N656" i="5"/>
  <c r="O656" i="5"/>
  <c r="P656" i="5"/>
  <c r="H657" i="5"/>
  <c r="I657" i="5"/>
  <c r="J657" i="5"/>
  <c r="K657" i="5"/>
  <c r="L657" i="5"/>
  <c r="M657" i="5"/>
  <c r="N657" i="5"/>
  <c r="O657" i="5"/>
  <c r="P657" i="5"/>
  <c r="H658" i="5"/>
  <c r="I658" i="5"/>
  <c r="J658" i="5"/>
  <c r="K658" i="5"/>
  <c r="L658" i="5"/>
  <c r="M658" i="5"/>
  <c r="N658" i="5"/>
  <c r="O658" i="5"/>
  <c r="P658" i="5"/>
  <c r="H659" i="5"/>
  <c r="I659" i="5"/>
  <c r="J659" i="5"/>
  <c r="K659" i="5"/>
  <c r="L659" i="5"/>
  <c r="M659" i="5"/>
  <c r="N659" i="5"/>
  <c r="O659" i="5"/>
  <c r="P659" i="5"/>
  <c r="H660" i="5"/>
  <c r="I660" i="5"/>
  <c r="J660" i="5"/>
  <c r="K660" i="5"/>
  <c r="L660" i="5"/>
  <c r="M660" i="5"/>
  <c r="N660" i="5"/>
  <c r="O660" i="5"/>
  <c r="P660" i="5"/>
  <c r="H661" i="5"/>
  <c r="I661" i="5"/>
  <c r="J661" i="5"/>
  <c r="K661" i="5"/>
  <c r="L661" i="5"/>
  <c r="M661" i="5"/>
  <c r="N661" i="5"/>
  <c r="O661" i="5"/>
  <c r="P661" i="5"/>
  <c r="H662" i="5"/>
  <c r="I662" i="5"/>
  <c r="J662" i="5"/>
  <c r="K662" i="5"/>
  <c r="L662" i="5"/>
  <c r="M662" i="5"/>
  <c r="N662" i="5"/>
  <c r="O662" i="5"/>
  <c r="P662" i="5"/>
  <c r="H663" i="5"/>
  <c r="I663" i="5"/>
  <c r="J663" i="5"/>
  <c r="K663" i="5"/>
  <c r="L663" i="5"/>
  <c r="M663" i="5"/>
  <c r="N663" i="5"/>
  <c r="O663" i="5"/>
  <c r="P663" i="5"/>
  <c r="H664" i="5"/>
  <c r="I664" i="5"/>
  <c r="J664" i="5"/>
  <c r="K664" i="5"/>
  <c r="L664" i="5"/>
  <c r="M664" i="5"/>
  <c r="N664" i="5"/>
  <c r="O664" i="5"/>
  <c r="P664" i="5"/>
  <c r="H665" i="5"/>
  <c r="I665" i="5"/>
  <c r="J665" i="5"/>
  <c r="K665" i="5"/>
  <c r="L665" i="5"/>
  <c r="M665" i="5"/>
  <c r="N665" i="5"/>
  <c r="O665" i="5"/>
  <c r="P665" i="5"/>
  <c r="H666" i="5"/>
  <c r="I666" i="5"/>
  <c r="J666" i="5"/>
  <c r="K666" i="5"/>
  <c r="L666" i="5"/>
  <c r="M666" i="5"/>
  <c r="N666" i="5"/>
  <c r="O666" i="5"/>
  <c r="P666" i="5"/>
  <c r="H667" i="5"/>
  <c r="I667" i="5"/>
  <c r="J667" i="5"/>
  <c r="K667" i="5"/>
  <c r="L667" i="5"/>
  <c r="M667" i="5"/>
  <c r="N667" i="5"/>
  <c r="O667" i="5"/>
  <c r="P667" i="5"/>
  <c r="H668" i="5"/>
  <c r="I668" i="5"/>
  <c r="J668" i="5"/>
  <c r="K668" i="5"/>
  <c r="L668" i="5"/>
  <c r="M668" i="5"/>
  <c r="N668" i="5"/>
  <c r="O668" i="5"/>
  <c r="P668" i="5"/>
  <c r="H669" i="5"/>
  <c r="I669" i="5"/>
  <c r="J669" i="5"/>
  <c r="K669" i="5"/>
  <c r="L669" i="5"/>
  <c r="M669" i="5"/>
  <c r="N669" i="5"/>
  <c r="O669" i="5"/>
  <c r="P669" i="5"/>
  <c r="H670" i="5"/>
  <c r="I670" i="5"/>
  <c r="J670" i="5"/>
  <c r="K670" i="5"/>
  <c r="L670" i="5"/>
  <c r="M670" i="5"/>
  <c r="N670" i="5"/>
  <c r="O670" i="5"/>
  <c r="P670" i="5"/>
  <c r="H671" i="5"/>
  <c r="I671" i="5"/>
  <c r="J671" i="5"/>
  <c r="K671" i="5"/>
  <c r="L671" i="5"/>
  <c r="M671" i="5"/>
  <c r="N671" i="5"/>
  <c r="O671" i="5"/>
  <c r="P671" i="5"/>
  <c r="H672" i="5"/>
  <c r="I672" i="5"/>
  <c r="J672" i="5"/>
  <c r="K672" i="5"/>
  <c r="L672" i="5"/>
  <c r="M672" i="5"/>
  <c r="N672" i="5"/>
  <c r="O672" i="5"/>
  <c r="P672" i="5"/>
  <c r="H673" i="5"/>
  <c r="I673" i="5"/>
  <c r="J673" i="5"/>
  <c r="K673" i="5"/>
  <c r="L673" i="5"/>
  <c r="M673" i="5"/>
  <c r="N673" i="5"/>
  <c r="O673" i="5"/>
  <c r="P673" i="5"/>
  <c r="H674" i="5"/>
  <c r="I674" i="5"/>
  <c r="J674" i="5"/>
  <c r="K674" i="5"/>
  <c r="L674" i="5"/>
  <c r="M674" i="5"/>
  <c r="N674" i="5"/>
  <c r="O674" i="5"/>
  <c r="P674" i="5"/>
  <c r="H675" i="5"/>
  <c r="I675" i="5"/>
  <c r="J675" i="5"/>
  <c r="K675" i="5"/>
  <c r="L675" i="5"/>
  <c r="M675" i="5"/>
  <c r="N675" i="5"/>
  <c r="O675" i="5"/>
  <c r="P675" i="5"/>
  <c r="H676" i="5"/>
  <c r="I676" i="5"/>
  <c r="J676" i="5"/>
  <c r="K676" i="5"/>
  <c r="L676" i="5"/>
  <c r="M676" i="5"/>
  <c r="N676" i="5"/>
  <c r="O676" i="5"/>
  <c r="P676" i="5"/>
  <c r="H677" i="5"/>
  <c r="I677" i="5"/>
  <c r="J677" i="5"/>
  <c r="K677" i="5"/>
  <c r="L677" i="5"/>
  <c r="M677" i="5"/>
  <c r="N677" i="5"/>
  <c r="O677" i="5"/>
  <c r="P677" i="5"/>
  <c r="H678" i="5"/>
  <c r="I678" i="5"/>
  <c r="J678" i="5"/>
  <c r="K678" i="5"/>
  <c r="L678" i="5"/>
  <c r="M678" i="5"/>
  <c r="N678" i="5"/>
  <c r="O678" i="5"/>
  <c r="P678" i="5"/>
  <c r="H679" i="5"/>
  <c r="I679" i="5"/>
  <c r="J679" i="5"/>
  <c r="K679" i="5"/>
  <c r="L679" i="5"/>
  <c r="M679" i="5"/>
  <c r="N679" i="5"/>
  <c r="O679" i="5"/>
  <c r="P679" i="5"/>
  <c r="H680" i="5"/>
  <c r="I680" i="5"/>
  <c r="J680" i="5"/>
  <c r="K680" i="5"/>
  <c r="L680" i="5"/>
  <c r="M680" i="5"/>
  <c r="N680" i="5"/>
  <c r="O680" i="5"/>
  <c r="P680" i="5"/>
  <c r="H681" i="5"/>
  <c r="I681" i="5"/>
  <c r="J681" i="5"/>
  <c r="K681" i="5"/>
  <c r="L681" i="5"/>
  <c r="M681" i="5"/>
  <c r="N681" i="5"/>
  <c r="O681" i="5"/>
  <c r="P681" i="5"/>
  <c r="H682" i="5"/>
  <c r="I682" i="5"/>
  <c r="J682" i="5"/>
  <c r="K682" i="5"/>
  <c r="L682" i="5"/>
  <c r="M682" i="5"/>
  <c r="N682" i="5"/>
  <c r="O682" i="5"/>
  <c r="P682" i="5"/>
  <c r="H683" i="5"/>
  <c r="I683" i="5"/>
  <c r="J683" i="5"/>
  <c r="K683" i="5"/>
  <c r="L683" i="5"/>
  <c r="M683" i="5"/>
  <c r="N683" i="5"/>
  <c r="O683" i="5"/>
  <c r="P683" i="5"/>
  <c r="H684" i="5"/>
  <c r="I684" i="5"/>
  <c r="J684" i="5"/>
  <c r="K684" i="5"/>
  <c r="L684" i="5"/>
  <c r="M684" i="5"/>
  <c r="N684" i="5"/>
  <c r="O684" i="5"/>
  <c r="P684" i="5"/>
  <c r="H685" i="5"/>
  <c r="I685" i="5"/>
  <c r="J685" i="5"/>
  <c r="K685" i="5"/>
  <c r="L685" i="5"/>
  <c r="M685" i="5"/>
  <c r="N685" i="5"/>
  <c r="O685" i="5"/>
  <c r="P685" i="5"/>
  <c r="H686" i="5"/>
  <c r="I686" i="5"/>
  <c r="J686" i="5"/>
  <c r="K686" i="5"/>
  <c r="L686" i="5"/>
  <c r="M686" i="5"/>
  <c r="N686" i="5"/>
  <c r="O686" i="5"/>
  <c r="P686" i="5"/>
  <c r="H687" i="5"/>
  <c r="I687" i="5"/>
  <c r="J687" i="5"/>
  <c r="K687" i="5"/>
  <c r="L687" i="5"/>
  <c r="M687" i="5"/>
  <c r="N687" i="5"/>
  <c r="O687" i="5"/>
  <c r="P687" i="5"/>
  <c r="H688" i="5"/>
  <c r="I688" i="5"/>
  <c r="J688" i="5"/>
  <c r="K688" i="5"/>
  <c r="L688" i="5"/>
  <c r="M688" i="5"/>
  <c r="N688" i="5"/>
  <c r="O688" i="5"/>
  <c r="P688" i="5"/>
  <c r="H689" i="5"/>
  <c r="I689" i="5"/>
  <c r="J689" i="5"/>
  <c r="K689" i="5"/>
  <c r="L689" i="5"/>
  <c r="M689" i="5"/>
  <c r="N689" i="5"/>
  <c r="O689" i="5"/>
  <c r="P689" i="5"/>
  <c r="H690" i="5"/>
  <c r="I690" i="5"/>
  <c r="J690" i="5"/>
  <c r="K690" i="5"/>
  <c r="L690" i="5"/>
  <c r="M690" i="5"/>
  <c r="N690" i="5"/>
  <c r="O690" i="5"/>
  <c r="P690" i="5"/>
  <c r="H691" i="5"/>
  <c r="I691" i="5"/>
  <c r="J691" i="5"/>
  <c r="K691" i="5"/>
  <c r="L691" i="5"/>
  <c r="M691" i="5"/>
  <c r="N691" i="5"/>
  <c r="O691" i="5"/>
  <c r="P691" i="5"/>
  <c r="H692" i="5"/>
  <c r="I692" i="5"/>
  <c r="J692" i="5"/>
  <c r="K692" i="5"/>
  <c r="L692" i="5"/>
  <c r="M692" i="5"/>
  <c r="N692" i="5"/>
  <c r="O692" i="5"/>
  <c r="P692" i="5"/>
  <c r="H693" i="5"/>
  <c r="I693" i="5"/>
  <c r="J693" i="5"/>
  <c r="K693" i="5"/>
  <c r="L693" i="5"/>
  <c r="M693" i="5"/>
  <c r="N693" i="5"/>
  <c r="O693" i="5"/>
  <c r="P693" i="5"/>
  <c r="H694" i="5"/>
  <c r="I694" i="5"/>
  <c r="J694" i="5"/>
  <c r="K694" i="5"/>
  <c r="L694" i="5"/>
  <c r="M694" i="5"/>
  <c r="N694" i="5"/>
  <c r="O694" i="5"/>
  <c r="P694" i="5"/>
  <c r="H695" i="5"/>
  <c r="I695" i="5"/>
  <c r="J695" i="5"/>
  <c r="K695" i="5"/>
  <c r="L695" i="5"/>
  <c r="M695" i="5"/>
  <c r="N695" i="5"/>
  <c r="O695" i="5"/>
  <c r="P695" i="5"/>
  <c r="H696" i="5"/>
  <c r="I696" i="5"/>
  <c r="J696" i="5"/>
  <c r="K696" i="5"/>
  <c r="L696" i="5"/>
  <c r="M696" i="5"/>
  <c r="N696" i="5"/>
  <c r="O696" i="5"/>
  <c r="P696" i="5"/>
  <c r="H697" i="5"/>
  <c r="I697" i="5"/>
  <c r="J697" i="5"/>
  <c r="K697" i="5"/>
  <c r="L697" i="5"/>
  <c r="M697" i="5"/>
  <c r="N697" i="5"/>
  <c r="O697" i="5"/>
  <c r="P697" i="5"/>
  <c r="H698" i="5"/>
  <c r="I698" i="5"/>
  <c r="J698" i="5"/>
  <c r="K698" i="5"/>
  <c r="L698" i="5"/>
  <c r="M698" i="5"/>
  <c r="N698" i="5"/>
  <c r="O698" i="5"/>
  <c r="P698" i="5"/>
  <c r="H699" i="5"/>
  <c r="I699" i="5"/>
  <c r="J699" i="5"/>
  <c r="K699" i="5"/>
  <c r="L699" i="5"/>
  <c r="M699" i="5"/>
  <c r="N699" i="5"/>
  <c r="O699" i="5"/>
  <c r="P699" i="5"/>
  <c r="H700" i="5"/>
  <c r="I700" i="5"/>
  <c r="J700" i="5"/>
  <c r="K700" i="5"/>
  <c r="L700" i="5"/>
  <c r="M700" i="5"/>
  <c r="N700" i="5"/>
  <c r="O700" i="5"/>
  <c r="P700" i="5"/>
  <c r="H701" i="5"/>
  <c r="I701" i="5"/>
  <c r="J701" i="5"/>
  <c r="K701" i="5"/>
  <c r="L701" i="5"/>
  <c r="M701" i="5"/>
  <c r="N701" i="5"/>
  <c r="O701" i="5"/>
  <c r="P701" i="5"/>
  <c r="H702" i="5"/>
  <c r="I702" i="5"/>
  <c r="J702" i="5"/>
  <c r="K702" i="5"/>
  <c r="L702" i="5"/>
  <c r="M702" i="5"/>
  <c r="N702" i="5"/>
  <c r="O702" i="5"/>
  <c r="P702" i="5"/>
  <c r="H703" i="5"/>
  <c r="I703" i="5"/>
  <c r="J703" i="5"/>
  <c r="K703" i="5"/>
  <c r="L703" i="5"/>
  <c r="M703" i="5"/>
  <c r="N703" i="5"/>
  <c r="O703" i="5"/>
  <c r="P703" i="5"/>
  <c r="H704" i="5"/>
  <c r="I704" i="5"/>
  <c r="J704" i="5"/>
  <c r="K704" i="5"/>
  <c r="L704" i="5"/>
  <c r="M704" i="5"/>
  <c r="N704" i="5"/>
  <c r="O704" i="5"/>
  <c r="P704" i="5"/>
  <c r="H705" i="5"/>
  <c r="I705" i="5"/>
  <c r="J705" i="5"/>
  <c r="K705" i="5"/>
  <c r="L705" i="5"/>
  <c r="M705" i="5"/>
  <c r="N705" i="5"/>
  <c r="O705" i="5"/>
  <c r="P705" i="5"/>
  <c r="H706" i="5"/>
  <c r="I706" i="5"/>
  <c r="J706" i="5"/>
  <c r="K706" i="5"/>
  <c r="L706" i="5"/>
  <c r="M706" i="5"/>
  <c r="N706" i="5"/>
  <c r="O706" i="5"/>
  <c r="P706" i="5"/>
  <c r="H707" i="5"/>
  <c r="I707" i="5"/>
  <c r="J707" i="5"/>
  <c r="K707" i="5"/>
  <c r="L707" i="5"/>
  <c r="M707" i="5"/>
  <c r="N707" i="5"/>
  <c r="O707" i="5"/>
  <c r="P707" i="5"/>
  <c r="H708" i="5"/>
  <c r="I708" i="5"/>
  <c r="J708" i="5"/>
  <c r="K708" i="5"/>
  <c r="L708" i="5"/>
  <c r="M708" i="5"/>
  <c r="N708" i="5"/>
  <c r="O708" i="5"/>
  <c r="P708" i="5"/>
  <c r="H709" i="5"/>
  <c r="I709" i="5"/>
  <c r="J709" i="5"/>
  <c r="K709" i="5"/>
  <c r="L709" i="5"/>
  <c r="M709" i="5"/>
  <c r="N709" i="5"/>
  <c r="O709" i="5"/>
  <c r="P709" i="5"/>
  <c r="H710" i="5"/>
  <c r="I710" i="5"/>
  <c r="J710" i="5"/>
  <c r="K710" i="5"/>
  <c r="L710" i="5"/>
  <c r="M710" i="5"/>
  <c r="N710" i="5"/>
  <c r="O710" i="5"/>
  <c r="P710" i="5"/>
  <c r="H711" i="5"/>
  <c r="I711" i="5"/>
  <c r="J711" i="5"/>
  <c r="K711" i="5"/>
  <c r="L711" i="5"/>
  <c r="M711" i="5"/>
  <c r="N711" i="5"/>
  <c r="O711" i="5"/>
  <c r="P711" i="5"/>
  <c r="H712" i="5"/>
  <c r="I712" i="5"/>
  <c r="J712" i="5"/>
  <c r="K712" i="5"/>
  <c r="L712" i="5"/>
  <c r="M712" i="5"/>
  <c r="N712" i="5"/>
  <c r="O712" i="5"/>
  <c r="P712" i="5"/>
  <c r="H713" i="5"/>
  <c r="I713" i="5"/>
  <c r="J713" i="5"/>
  <c r="K713" i="5"/>
  <c r="L713" i="5"/>
  <c r="M713" i="5"/>
  <c r="N713" i="5"/>
  <c r="O713" i="5"/>
  <c r="P713" i="5"/>
  <c r="H714" i="5"/>
  <c r="I714" i="5"/>
  <c r="J714" i="5"/>
  <c r="K714" i="5"/>
  <c r="L714" i="5"/>
  <c r="M714" i="5"/>
  <c r="N714" i="5"/>
  <c r="O714" i="5"/>
  <c r="P714" i="5"/>
  <c r="H715" i="5"/>
  <c r="I715" i="5"/>
  <c r="J715" i="5"/>
  <c r="K715" i="5"/>
  <c r="L715" i="5"/>
  <c r="M715" i="5"/>
  <c r="N715" i="5"/>
  <c r="O715" i="5"/>
  <c r="P715" i="5"/>
  <c r="H716" i="5"/>
  <c r="I716" i="5"/>
  <c r="J716" i="5"/>
  <c r="K716" i="5"/>
  <c r="L716" i="5"/>
  <c r="M716" i="5"/>
  <c r="N716" i="5"/>
  <c r="O716" i="5"/>
  <c r="P716" i="5"/>
  <c r="H717" i="5"/>
  <c r="I717" i="5"/>
  <c r="J717" i="5"/>
  <c r="K717" i="5"/>
  <c r="L717" i="5"/>
  <c r="M717" i="5"/>
  <c r="N717" i="5"/>
  <c r="O717" i="5"/>
  <c r="P717" i="5"/>
  <c r="H718" i="5"/>
  <c r="I718" i="5"/>
  <c r="J718" i="5"/>
  <c r="K718" i="5"/>
  <c r="L718" i="5"/>
  <c r="M718" i="5"/>
  <c r="N718" i="5"/>
  <c r="O718" i="5"/>
  <c r="P718" i="5"/>
  <c r="H719" i="5"/>
  <c r="I719" i="5"/>
  <c r="J719" i="5"/>
  <c r="K719" i="5"/>
  <c r="L719" i="5"/>
  <c r="M719" i="5"/>
  <c r="N719" i="5"/>
  <c r="O719" i="5"/>
  <c r="P719" i="5"/>
  <c r="H720" i="5"/>
  <c r="I720" i="5"/>
  <c r="J720" i="5"/>
  <c r="K720" i="5"/>
  <c r="L720" i="5"/>
  <c r="M720" i="5"/>
  <c r="N720" i="5"/>
  <c r="O720" i="5"/>
  <c r="P720" i="5"/>
  <c r="H721" i="5"/>
  <c r="I721" i="5"/>
  <c r="J721" i="5"/>
  <c r="K721" i="5"/>
  <c r="L721" i="5"/>
  <c r="M721" i="5"/>
  <c r="N721" i="5"/>
  <c r="O721" i="5"/>
  <c r="P721" i="5"/>
  <c r="H722" i="5"/>
  <c r="I722" i="5"/>
  <c r="J722" i="5"/>
  <c r="K722" i="5"/>
  <c r="L722" i="5"/>
  <c r="M722" i="5"/>
  <c r="N722" i="5"/>
  <c r="O722" i="5"/>
  <c r="P722" i="5"/>
  <c r="H723" i="5"/>
  <c r="I723" i="5"/>
  <c r="J723" i="5"/>
  <c r="K723" i="5"/>
  <c r="L723" i="5"/>
  <c r="M723" i="5"/>
  <c r="N723" i="5"/>
  <c r="O723" i="5"/>
  <c r="P723" i="5"/>
  <c r="H724" i="5"/>
  <c r="I724" i="5"/>
  <c r="J724" i="5"/>
  <c r="K724" i="5"/>
  <c r="L724" i="5"/>
  <c r="M724" i="5"/>
  <c r="N724" i="5"/>
  <c r="O724" i="5"/>
  <c r="P724" i="5"/>
  <c r="H725" i="5"/>
  <c r="I725" i="5"/>
  <c r="J725" i="5"/>
  <c r="K725" i="5"/>
  <c r="L725" i="5"/>
  <c r="M725" i="5"/>
  <c r="N725" i="5"/>
  <c r="O725" i="5"/>
  <c r="P725" i="5"/>
  <c r="H726" i="5"/>
  <c r="I726" i="5"/>
  <c r="J726" i="5"/>
  <c r="K726" i="5"/>
  <c r="L726" i="5"/>
  <c r="M726" i="5"/>
  <c r="N726" i="5"/>
  <c r="O726" i="5"/>
  <c r="P726" i="5"/>
  <c r="H727" i="5"/>
  <c r="I727" i="5"/>
  <c r="J727" i="5"/>
  <c r="K727" i="5"/>
  <c r="L727" i="5"/>
  <c r="M727" i="5"/>
  <c r="N727" i="5"/>
  <c r="O727" i="5"/>
  <c r="P727" i="5"/>
  <c r="H728" i="5"/>
  <c r="I728" i="5"/>
  <c r="J728" i="5"/>
  <c r="K728" i="5"/>
  <c r="L728" i="5"/>
  <c r="M728" i="5"/>
  <c r="N728" i="5"/>
  <c r="O728" i="5"/>
  <c r="P728" i="5"/>
  <c r="H729" i="5"/>
  <c r="I729" i="5"/>
  <c r="J729" i="5"/>
  <c r="K729" i="5"/>
  <c r="L729" i="5"/>
  <c r="M729" i="5"/>
  <c r="N729" i="5"/>
  <c r="O729" i="5"/>
  <c r="P729" i="5"/>
  <c r="H730" i="5"/>
  <c r="I730" i="5"/>
  <c r="J730" i="5"/>
  <c r="K730" i="5"/>
  <c r="L730" i="5"/>
  <c r="M730" i="5"/>
  <c r="N730" i="5"/>
  <c r="O730" i="5"/>
  <c r="P730" i="5"/>
  <c r="H731" i="5"/>
  <c r="I731" i="5"/>
  <c r="J731" i="5"/>
  <c r="K731" i="5"/>
  <c r="L731" i="5"/>
  <c r="M731" i="5"/>
  <c r="N731" i="5"/>
  <c r="O731" i="5"/>
  <c r="P731" i="5"/>
  <c r="H732" i="5"/>
  <c r="I732" i="5"/>
  <c r="J732" i="5"/>
  <c r="K732" i="5"/>
  <c r="L732" i="5"/>
  <c r="M732" i="5"/>
  <c r="N732" i="5"/>
  <c r="O732" i="5"/>
  <c r="P732" i="5"/>
  <c r="H733" i="5"/>
  <c r="I733" i="5"/>
  <c r="J733" i="5"/>
  <c r="K733" i="5"/>
  <c r="L733" i="5"/>
  <c r="M733" i="5"/>
  <c r="N733" i="5"/>
  <c r="O733" i="5"/>
  <c r="P733" i="5"/>
  <c r="H734" i="5"/>
  <c r="I734" i="5"/>
  <c r="J734" i="5"/>
  <c r="K734" i="5"/>
  <c r="L734" i="5"/>
  <c r="M734" i="5"/>
  <c r="N734" i="5"/>
  <c r="O734" i="5"/>
  <c r="P734" i="5"/>
  <c r="H735" i="5"/>
  <c r="I735" i="5"/>
  <c r="J735" i="5"/>
  <c r="K735" i="5"/>
  <c r="L735" i="5"/>
  <c r="M735" i="5"/>
  <c r="N735" i="5"/>
  <c r="O735" i="5"/>
  <c r="P735" i="5"/>
  <c r="H736" i="5"/>
  <c r="I736" i="5"/>
  <c r="J736" i="5"/>
  <c r="K736" i="5"/>
  <c r="L736" i="5"/>
  <c r="M736" i="5"/>
  <c r="N736" i="5"/>
  <c r="O736" i="5"/>
  <c r="P736" i="5"/>
  <c r="H737" i="5"/>
  <c r="I737" i="5"/>
  <c r="J737" i="5"/>
  <c r="K737" i="5"/>
  <c r="L737" i="5"/>
  <c r="M737" i="5"/>
  <c r="N737" i="5"/>
  <c r="O737" i="5"/>
  <c r="P737" i="5"/>
  <c r="H738" i="5"/>
  <c r="I738" i="5"/>
  <c r="J738" i="5"/>
  <c r="K738" i="5"/>
  <c r="L738" i="5"/>
  <c r="M738" i="5"/>
  <c r="N738" i="5"/>
  <c r="O738" i="5"/>
  <c r="P738" i="5"/>
  <c r="H739" i="5"/>
  <c r="I739" i="5"/>
  <c r="J739" i="5"/>
  <c r="K739" i="5"/>
  <c r="L739" i="5"/>
  <c r="M739" i="5"/>
  <c r="N739" i="5"/>
  <c r="O739" i="5"/>
  <c r="P739" i="5"/>
  <c r="H740" i="5"/>
  <c r="I740" i="5"/>
  <c r="J740" i="5"/>
  <c r="K740" i="5"/>
  <c r="L740" i="5"/>
  <c r="M740" i="5"/>
  <c r="N740" i="5"/>
  <c r="O740" i="5"/>
  <c r="P740" i="5"/>
  <c r="H741" i="5"/>
  <c r="I741" i="5"/>
  <c r="J741" i="5"/>
  <c r="K741" i="5"/>
  <c r="L741" i="5"/>
  <c r="M741" i="5"/>
  <c r="N741" i="5"/>
  <c r="O741" i="5"/>
  <c r="P741" i="5"/>
  <c r="H742" i="5"/>
  <c r="I742" i="5"/>
  <c r="J742" i="5"/>
  <c r="K742" i="5"/>
  <c r="L742" i="5"/>
  <c r="M742" i="5"/>
  <c r="N742" i="5"/>
  <c r="O742" i="5"/>
  <c r="P742" i="5"/>
  <c r="H743" i="5"/>
  <c r="I743" i="5"/>
  <c r="J743" i="5"/>
  <c r="K743" i="5"/>
  <c r="L743" i="5"/>
  <c r="M743" i="5"/>
  <c r="N743" i="5"/>
  <c r="O743" i="5"/>
  <c r="P743" i="5"/>
  <c r="H744" i="5"/>
  <c r="I744" i="5"/>
  <c r="J744" i="5"/>
  <c r="K744" i="5"/>
  <c r="L744" i="5"/>
  <c r="M744" i="5"/>
  <c r="N744" i="5"/>
  <c r="O744" i="5"/>
  <c r="P744" i="5"/>
  <c r="H745" i="5"/>
  <c r="I745" i="5"/>
  <c r="J745" i="5"/>
  <c r="K745" i="5"/>
  <c r="L745" i="5"/>
  <c r="M745" i="5"/>
  <c r="N745" i="5"/>
  <c r="O745" i="5"/>
  <c r="P745" i="5"/>
  <c r="H746" i="5"/>
  <c r="I746" i="5"/>
  <c r="J746" i="5"/>
  <c r="K746" i="5"/>
  <c r="L746" i="5"/>
  <c r="M746" i="5"/>
  <c r="N746" i="5"/>
  <c r="O746" i="5"/>
  <c r="P746" i="5"/>
  <c r="H747" i="5"/>
  <c r="I747" i="5"/>
  <c r="J747" i="5"/>
  <c r="K747" i="5"/>
  <c r="L747" i="5"/>
  <c r="M747" i="5"/>
  <c r="N747" i="5"/>
  <c r="O747" i="5"/>
  <c r="P747" i="5"/>
  <c r="H748" i="5"/>
  <c r="I748" i="5"/>
  <c r="J748" i="5"/>
  <c r="K748" i="5"/>
  <c r="L748" i="5"/>
  <c r="M748" i="5"/>
  <c r="N748" i="5"/>
  <c r="O748" i="5"/>
  <c r="P748" i="5"/>
  <c r="H749" i="5"/>
  <c r="I749" i="5"/>
  <c r="J749" i="5"/>
  <c r="K749" i="5"/>
  <c r="L749" i="5"/>
  <c r="M749" i="5"/>
  <c r="N749" i="5"/>
  <c r="O749" i="5"/>
  <c r="P749" i="5"/>
  <c r="H750" i="5"/>
  <c r="I750" i="5"/>
  <c r="J750" i="5"/>
  <c r="K750" i="5"/>
  <c r="L750" i="5"/>
  <c r="M750" i="5"/>
  <c r="N750" i="5"/>
  <c r="O750" i="5"/>
  <c r="P750" i="5"/>
  <c r="H751" i="5"/>
  <c r="I751" i="5"/>
  <c r="J751" i="5"/>
  <c r="K751" i="5"/>
  <c r="L751" i="5"/>
  <c r="M751" i="5"/>
  <c r="N751" i="5"/>
  <c r="O751" i="5"/>
  <c r="P751" i="5"/>
  <c r="H752" i="5"/>
  <c r="I752" i="5"/>
  <c r="J752" i="5"/>
  <c r="K752" i="5"/>
  <c r="L752" i="5"/>
  <c r="M752" i="5"/>
  <c r="N752" i="5"/>
  <c r="O752" i="5"/>
  <c r="P752" i="5"/>
  <c r="H753" i="5"/>
  <c r="I753" i="5"/>
  <c r="J753" i="5"/>
  <c r="K753" i="5"/>
  <c r="L753" i="5"/>
  <c r="M753" i="5"/>
  <c r="N753" i="5"/>
  <c r="O753" i="5"/>
  <c r="P753" i="5"/>
  <c r="H754" i="5"/>
  <c r="I754" i="5"/>
  <c r="J754" i="5"/>
  <c r="K754" i="5"/>
  <c r="L754" i="5"/>
  <c r="M754" i="5"/>
  <c r="N754" i="5"/>
  <c r="O754" i="5"/>
  <c r="P754" i="5"/>
  <c r="H755" i="5"/>
  <c r="I755" i="5"/>
  <c r="J755" i="5"/>
  <c r="K755" i="5"/>
  <c r="L755" i="5"/>
  <c r="M755" i="5"/>
  <c r="N755" i="5"/>
  <c r="O755" i="5"/>
  <c r="P755" i="5"/>
  <c r="H756" i="5"/>
  <c r="I756" i="5"/>
  <c r="J756" i="5"/>
  <c r="K756" i="5"/>
  <c r="L756" i="5"/>
  <c r="M756" i="5"/>
  <c r="N756" i="5"/>
  <c r="O756" i="5"/>
  <c r="P756" i="5"/>
  <c r="H757" i="5"/>
  <c r="I757" i="5"/>
  <c r="J757" i="5"/>
  <c r="K757" i="5"/>
  <c r="L757" i="5"/>
  <c r="M757" i="5"/>
  <c r="N757" i="5"/>
  <c r="O757" i="5"/>
  <c r="P757" i="5"/>
  <c r="H758" i="5"/>
  <c r="I758" i="5"/>
  <c r="J758" i="5"/>
  <c r="K758" i="5"/>
  <c r="L758" i="5"/>
  <c r="M758" i="5"/>
  <c r="N758" i="5"/>
  <c r="O758" i="5"/>
  <c r="P758" i="5"/>
  <c r="H759" i="5"/>
  <c r="I759" i="5"/>
  <c r="J759" i="5"/>
  <c r="K759" i="5"/>
  <c r="L759" i="5"/>
  <c r="M759" i="5"/>
  <c r="N759" i="5"/>
  <c r="O759" i="5"/>
  <c r="P759" i="5"/>
  <c r="H760" i="5"/>
  <c r="I760" i="5"/>
  <c r="J760" i="5"/>
  <c r="K760" i="5"/>
  <c r="L760" i="5"/>
  <c r="M760" i="5"/>
  <c r="N760" i="5"/>
  <c r="O760" i="5"/>
  <c r="P760" i="5"/>
  <c r="H761" i="5"/>
  <c r="I761" i="5"/>
  <c r="J761" i="5"/>
  <c r="K761" i="5"/>
  <c r="L761" i="5"/>
  <c r="M761" i="5"/>
  <c r="N761" i="5"/>
  <c r="O761" i="5"/>
  <c r="P761" i="5"/>
  <c r="H762" i="5"/>
  <c r="I762" i="5"/>
  <c r="J762" i="5"/>
  <c r="K762" i="5"/>
  <c r="L762" i="5"/>
  <c r="M762" i="5"/>
  <c r="N762" i="5"/>
  <c r="O762" i="5"/>
  <c r="P762" i="5"/>
  <c r="H763" i="5"/>
  <c r="I763" i="5"/>
  <c r="J763" i="5"/>
  <c r="K763" i="5"/>
  <c r="L763" i="5"/>
  <c r="M763" i="5"/>
  <c r="N763" i="5"/>
  <c r="O763" i="5"/>
  <c r="P763" i="5"/>
  <c r="H764" i="5"/>
  <c r="I764" i="5"/>
  <c r="J764" i="5"/>
  <c r="K764" i="5"/>
  <c r="L764" i="5"/>
  <c r="M764" i="5"/>
  <c r="N764" i="5"/>
  <c r="O764" i="5"/>
  <c r="P764" i="5"/>
  <c r="H765" i="5"/>
  <c r="I765" i="5"/>
  <c r="J765" i="5"/>
  <c r="K765" i="5"/>
  <c r="L765" i="5"/>
  <c r="M765" i="5"/>
  <c r="N765" i="5"/>
  <c r="O765" i="5"/>
  <c r="P765" i="5"/>
  <c r="H766" i="5"/>
  <c r="I766" i="5"/>
  <c r="J766" i="5"/>
  <c r="K766" i="5"/>
  <c r="L766" i="5"/>
  <c r="M766" i="5"/>
  <c r="N766" i="5"/>
  <c r="O766" i="5"/>
  <c r="P766" i="5"/>
  <c r="H767" i="5"/>
  <c r="I767" i="5"/>
  <c r="J767" i="5"/>
  <c r="K767" i="5"/>
  <c r="L767" i="5"/>
  <c r="M767" i="5"/>
  <c r="N767" i="5"/>
  <c r="O767" i="5"/>
  <c r="P767" i="5"/>
  <c r="H768" i="5"/>
  <c r="I768" i="5"/>
  <c r="J768" i="5"/>
  <c r="K768" i="5"/>
  <c r="L768" i="5"/>
  <c r="M768" i="5"/>
  <c r="N768" i="5"/>
  <c r="O768" i="5"/>
  <c r="P768" i="5"/>
  <c r="H769" i="5"/>
  <c r="I769" i="5"/>
  <c r="J769" i="5"/>
  <c r="K769" i="5"/>
  <c r="L769" i="5"/>
  <c r="M769" i="5"/>
  <c r="N769" i="5"/>
  <c r="O769" i="5"/>
  <c r="P769" i="5"/>
  <c r="H770" i="5"/>
  <c r="I770" i="5"/>
  <c r="J770" i="5"/>
  <c r="K770" i="5"/>
  <c r="L770" i="5"/>
  <c r="M770" i="5"/>
  <c r="N770" i="5"/>
  <c r="O770" i="5"/>
  <c r="P770" i="5"/>
  <c r="H771" i="5"/>
  <c r="I771" i="5"/>
  <c r="J771" i="5"/>
  <c r="K771" i="5"/>
  <c r="L771" i="5"/>
  <c r="M771" i="5"/>
  <c r="N771" i="5"/>
  <c r="O771" i="5"/>
  <c r="P771" i="5"/>
  <c r="H772" i="5"/>
  <c r="I772" i="5"/>
  <c r="J772" i="5"/>
  <c r="K772" i="5"/>
  <c r="L772" i="5"/>
  <c r="M772" i="5"/>
  <c r="N772" i="5"/>
  <c r="O772" i="5"/>
  <c r="P772" i="5"/>
  <c r="H773" i="5"/>
  <c r="I773" i="5"/>
  <c r="J773" i="5"/>
  <c r="K773" i="5"/>
  <c r="L773" i="5"/>
  <c r="M773" i="5"/>
  <c r="N773" i="5"/>
  <c r="O773" i="5"/>
  <c r="P773" i="5"/>
  <c r="H774" i="5"/>
  <c r="I774" i="5"/>
  <c r="J774" i="5"/>
  <c r="K774" i="5"/>
  <c r="L774" i="5"/>
  <c r="M774" i="5"/>
  <c r="N774" i="5"/>
  <c r="O774" i="5"/>
  <c r="P774" i="5"/>
  <c r="H775" i="5"/>
  <c r="I775" i="5"/>
  <c r="J775" i="5"/>
  <c r="K775" i="5"/>
  <c r="L775" i="5"/>
  <c r="M775" i="5"/>
  <c r="N775" i="5"/>
  <c r="O775" i="5"/>
  <c r="P775" i="5"/>
  <c r="H776" i="5"/>
  <c r="I776" i="5"/>
  <c r="J776" i="5"/>
  <c r="K776" i="5"/>
  <c r="L776" i="5"/>
  <c r="M776" i="5"/>
  <c r="N776" i="5"/>
  <c r="O776" i="5"/>
  <c r="P776" i="5"/>
  <c r="H777" i="5"/>
  <c r="I777" i="5"/>
  <c r="J777" i="5"/>
  <c r="K777" i="5"/>
  <c r="L777" i="5"/>
  <c r="M777" i="5"/>
  <c r="N777" i="5"/>
  <c r="O777" i="5"/>
  <c r="P777" i="5"/>
  <c r="H778" i="5"/>
  <c r="I778" i="5"/>
  <c r="J778" i="5"/>
  <c r="K778" i="5"/>
  <c r="L778" i="5"/>
  <c r="M778" i="5"/>
  <c r="N778" i="5"/>
  <c r="O778" i="5"/>
  <c r="P778" i="5"/>
  <c r="H779" i="5"/>
  <c r="I779" i="5"/>
  <c r="J779" i="5"/>
  <c r="K779" i="5"/>
  <c r="L779" i="5"/>
  <c r="M779" i="5"/>
  <c r="N779" i="5"/>
  <c r="O779" i="5"/>
  <c r="P779" i="5"/>
  <c r="H780" i="5"/>
  <c r="I780" i="5"/>
  <c r="J780" i="5"/>
  <c r="K780" i="5"/>
  <c r="L780" i="5"/>
  <c r="M780" i="5"/>
  <c r="N780" i="5"/>
  <c r="O780" i="5"/>
  <c r="P780" i="5"/>
  <c r="H781" i="5"/>
  <c r="I781" i="5"/>
  <c r="J781" i="5"/>
  <c r="K781" i="5"/>
  <c r="L781" i="5"/>
  <c r="M781" i="5"/>
  <c r="N781" i="5"/>
  <c r="O781" i="5"/>
  <c r="P781" i="5"/>
  <c r="H782" i="5"/>
  <c r="I782" i="5"/>
  <c r="J782" i="5"/>
  <c r="K782" i="5"/>
  <c r="L782" i="5"/>
  <c r="M782" i="5"/>
  <c r="N782" i="5"/>
  <c r="O782" i="5"/>
  <c r="P782" i="5"/>
  <c r="H783" i="5"/>
  <c r="I783" i="5"/>
  <c r="J783" i="5"/>
  <c r="K783" i="5"/>
  <c r="L783" i="5"/>
  <c r="M783" i="5"/>
  <c r="N783" i="5"/>
  <c r="O783" i="5"/>
  <c r="P783" i="5"/>
  <c r="H784" i="5"/>
  <c r="I784" i="5"/>
  <c r="J784" i="5"/>
  <c r="K784" i="5"/>
  <c r="L784" i="5"/>
  <c r="M784" i="5"/>
  <c r="N784" i="5"/>
  <c r="O784" i="5"/>
  <c r="P784" i="5"/>
  <c r="H785" i="5"/>
  <c r="I785" i="5"/>
  <c r="J785" i="5"/>
  <c r="K785" i="5"/>
  <c r="L785" i="5"/>
  <c r="M785" i="5"/>
  <c r="N785" i="5"/>
  <c r="O785" i="5"/>
  <c r="P785" i="5"/>
  <c r="H786" i="5"/>
  <c r="I786" i="5"/>
  <c r="J786" i="5"/>
  <c r="K786" i="5"/>
  <c r="L786" i="5"/>
  <c r="M786" i="5"/>
  <c r="N786" i="5"/>
  <c r="O786" i="5"/>
  <c r="P786" i="5"/>
  <c r="H787" i="5"/>
  <c r="I787" i="5"/>
  <c r="J787" i="5"/>
  <c r="K787" i="5"/>
  <c r="L787" i="5"/>
  <c r="M787" i="5"/>
  <c r="N787" i="5"/>
  <c r="O787" i="5"/>
  <c r="P787" i="5"/>
  <c r="H788" i="5"/>
  <c r="I788" i="5"/>
  <c r="J788" i="5"/>
  <c r="K788" i="5"/>
  <c r="L788" i="5"/>
  <c r="M788" i="5"/>
  <c r="N788" i="5"/>
  <c r="O788" i="5"/>
  <c r="P788" i="5"/>
  <c r="H789" i="5"/>
  <c r="I789" i="5"/>
  <c r="J789" i="5"/>
  <c r="K789" i="5"/>
  <c r="L789" i="5"/>
  <c r="M789" i="5"/>
  <c r="N789" i="5"/>
  <c r="O789" i="5"/>
  <c r="P789" i="5"/>
  <c r="H790" i="5"/>
  <c r="I790" i="5"/>
  <c r="J790" i="5"/>
  <c r="K790" i="5"/>
  <c r="L790" i="5"/>
  <c r="M790" i="5"/>
  <c r="N790" i="5"/>
  <c r="O790" i="5"/>
  <c r="P790" i="5"/>
  <c r="H791" i="5"/>
  <c r="I791" i="5"/>
  <c r="J791" i="5"/>
  <c r="K791" i="5"/>
  <c r="L791" i="5"/>
  <c r="M791" i="5"/>
  <c r="N791" i="5"/>
  <c r="O791" i="5"/>
  <c r="P791" i="5"/>
  <c r="H792" i="5"/>
  <c r="I792" i="5"/>
  <c r="J792" i="5"/>
  <c r="K792" i="5"/>
  <c r="L792" i="5"/>
  <c r="M792" i="5"/>
  <c r="N792" i="5"/>
  <c r="O792" i="5"/>
  <c r="P792" i="5"/>
  <c r="H793" i="5"/>
  <c r="I793" i="5"/>
  <c r="J793" i="5"/>
  <c r="K793" i="5"/>
  <c r="L793" i="5"/>
  <c r="M793" i="5"/>
  <c r="N793" i="5"/>
  <c r="O793" i="5"/>
  <c r="P793" i="5"/>
  <c r="H794" i="5"/>
  <c r="I794" i="5"/>
  <c r="J794" i="5"/>
  <c r="K794" i="5"/>
  <c r="L794" i="5"/>
  <c r="M794" i="5"/>
  <c r="N794" i="5"/>
  <c r="O794" i="5"/>
  <c r="P794" i="5"/>
  <c r="H795" i="5"/>
  <c r="I795" i="5"/>
  <c r="J795" i="5"/>
  <c r="K795" i="5"/>
  <c r="L795" i="5"/>
  <c r="M795" i="5"/>
  <c r="N795" i="5"/>
  <c r="O795" i="5"/>
  <c r="P795" i="5"/>
  <c r="H796" i="5"/>
  <c r="I796" i="5"/>
  <c r="J796" i="5"/>
  <c r="K796" i="5"/>
  <c r="L796" i="5"/>
  <c r="M796" i="5"/>
  <c r="N796" i="5"/>
  <c r="O796" i="5"/>
  <c r="P796" i="5"/>
  <c r="H797" i="5"/>
  <c r="I797" i="5"/>
  <c r="J797" i="5"/>
  <c r="K797" i="5"/>
  <c r="L797" i="5"/>
  <c r="M797" i="5"/>
  <c r="N797" i="5"/>
  <c r="O797" i="5"/>
  <c r="P797" i="5"/>
  <c r="H798" i="5"/>
  <c r="I798" i="5"/>
  <c r="J798" i="5"/>
  <c r="K798" i="5"/>
  <c r="L798" i="5"/>
  <c r="M798" i="5"/>
  <c r="N798" i="5"/>
  <c r="O798" i="5"/>
  <c r="P798" i="5"/>
  <c r="H799" i="5"/>
  <c r="I799" i="5"/>
  <c r="J799" i="5"/>
  <c r="K799" i="5"/>
  <c r="L799" i="5"/>
  <c r="M799" i="5"/>
  <c r="N799" i="5"/>
  <c r="O799" i="5"/>
  <c r="P799" i="5"/>
  <c r="H800" i="5"/>
  <c r="I800" i="5"/>
  <c r="J800" i="5"/>
  <c r="K800" i="5"/>
  <c r="L800" i="5"/>
  <c r="M800" i="5"/>
  <c r="N800" i="5"/>
  <c r="O800" i="5"/>
  <c r="P800" i="5"/>
  <c r="H801" i="5"/>
  <c r="I801" i="5"/>
  <c r="J801" i="5"/>
  <c r="K801" i="5"/>
  <c r="L801" i="5"/>
  <c r="M801" i="5"/>
  <c r="N801" i="5"/>
  <c r="O801" i="5"/>
  <c r="P801" i="5"/>
  <c r="H802" i="5"/>
  <c r="I802" i="5"/>
  <c r="J802" i="5"/>
  <c r="K802" i="5"/>
  <c r="L802" i="5"/>
  <c r="M802" i="5"/>
  <c r="N802" i="5"/>
  <c r="O802" i="5"/>
  <c r="P802" i="5"/>
  <c r="H803" i="5"/>
  <c r="I803" i="5"/>
  <c r="J803" i="5"/>
  <c r="K803" i="5"/>
  <c r="L803" i="5"/>
  <c r="M803" i="5"/>
  <c r="N803" i="5"/>
  <c r="O803" i="5"/>
  <c r="P803" i="5"/>
  <c r="H804" i="5"/>
  <c r="I804" i="5"/>
  <c r="J804" i="5"/>
  <c r="K804" i="5"/>
  <c r="L804" i="5"/>
  <c r="M804" i="5"/>
  <c r="N804" i="5"/>
  <c r="O804" i="5"/>
  <c r="P804" i="5"/>
  <c r="H805" i="5"/>
  <c r="I805" i="5"/>
  <c r="J805" i="5"/>
  <c r="K805" i="5"/>
  <c r="L805" i="5"/>
  <c r="M805" i="5"/>
  <c r="N805" i="5"/>
  <c r="O805" i="5"/>
  <c r="P805" i="5"/>
  <c r="H806" i="5"/>
  <c r="I806" i="5"/>
  <c r="J806" i="5"/>
  <c r="K806" i="5"/>
  <c r="L806" i="5"/>
  <c r="M806" i="5"/>
  <c r="N806" i="5"/>
  <c r="O806" i="5"/>
  <c r="P806" i="5"/>
  <c r="H807" i="5"/>
  <c r="I807" i="5"/>
  <c r="J807" i="5"/>
  <c r="K807" i="5"/>
  <c r="L807" i="5"/>
  <c r="M807" i="5"/>
  <c r="N807" i="5"/>
  <c r="O807" i="5"/>
  <c r="P807" i="5"/>
  <c r="H808" i="5"/>
  <c r="I808" i="5"/>
  <c r="J808" i="5"/>
  <c r="K808" i="5"/>
  <c r="L808" i="5"/>
  <c r="M808" i="5"/>
  <c r="N808" i="5"/>
  <c r="O808" i="5"/>
  <c r="P808" i="5"/>
  <c r="H809" i="5"/>
  <c r="I809" i="5"/>
  <c r="J809" i="5"/>
  <c r="K809" i="5"/>
  <c r="L809" i="5"/>
  <c r="M809" i="5"/>
  <c r="N809" i="5"/>
  <c r="O809" i="5"/>
  <c r="P809" i="5"/>
  <c r="H810" i="5"/>
  <c r="I810" i="5"/>
  <c r="J810" i="5"/>
  <c r="K810" i="5"/>
  <c r="L810" i="5"/>
  <c r="M810" i="5"/>
  <c r="N810" i="5"/>
  <c r="O810" i="5"/>
  <c r="P810" i="5"/>
  <c r="H811" i="5"/>
  <c r="I811" i="5"/>
  <c r="J811" i="5"/>
  <c r="K811" i="5"/>
  <c r="L811" i="5"/>
  <c r="M811" i="5"/>
  <c r="N811" i="5"/>
  <c r="O811" i="5"/>
  <c r="P811" i="5"/>
  <c r="H812" i="5"/>
  <c r="I812" i="5"/>
  <c r="J812" i="5"/>
  <c r="K812" i="5"/>
  <c r="L812" i="5"/>
  <c r="M812" i="5"/>
  <c r="N812" i="5"/>
  <c r="O812" i="5"/>
  <c r="P812" i="5"/>
  <c r="H813" i="5"/>
  <c r="I813" i="5"/>
  <c r="J813" i="5"/>
  <c r="K813" i="5"/>
  <c r="L813" i="5"/>
  <c r="M813" i="5"/>
  <c r="N813" i="5"/>
  <c r="O813" i="5"/>
  <c r="P813" i="5"/>
  <c r="H814" i="5"/>
  <c r="I814" i="5"/>
  <c r="J814" i="5"/>
  <c r="K814" i="5"/>
  <c r="L814" i="5"/>
  <c r="M814" i="5"/>
  <c r="N814" i="5"/>
  <c r="O814" i="5"/>
  <c r="P814" i="5"/>
  <c r="H815" i="5"/>
  <c r="I815" i="5"/>
  <c r="J815" i="5"/>
  <c r="K815" i="5"/>
  <c r="L815" i="5"/>
  <c r="M815" i="5"/>
  <c r="N815" i="5"/>
  <c r="O815" i="5"/>
  <c r="P815" i="5"/>
  <c r="H816" i="5"/>
  <c r="I816" i="5"/>
  <c r="J816" i="5"/>
  <c r="K816" i="5"/>
  <c r="L816" i="5"/>
  <c r="M816" i="5"/>
  <c r="N816" i="5"/>
  <c r="O816" i="5"/>
  <c r="P816" i="5"/>
  <c r="H817" i="5"/>
  <c r="I817" i="5"/>
  <c r="J817" i="5"/>
  <c r="K817" i="5"/>
  <c r="L817" i="5"/>
  <c r="M817" i="5"/>
  <c r="N817" i="5"/>
  <c r="O817" i="5"/>
  <c r="P817" i="5"/>
  <c r="H818" i="5"/>
  <c r="I818" i="5"/>
  <c r="J818" i="5"/>
  <c r="K818" i="5"/>
  <c r="L818" i="5"/>
  <c r="M818" i="5"/>
  <c r="N818" i="5"/>
  <c r="O818" i="5"/>
  <c r="P818" i="5"/>
  <c r="H819" i="5"/>
  <c r="I819" i="5"/>
  <c r="J819" i="5"/>
  <c r="K819" i="5"/>
  <c r="L819" i="5"/>
  <c r="M819" i="5"/>
  <c r="N819" i="5"/>
  <c r="O819" i="5"/>
  <c r="P819" i="5"/>
  <c r="H820" i="5"/>
  <c r="I820" i="5"/>
  <c r="J820" i="5"/>
  <c r="K820" i="5"/>
  <c r="L820" i="5"/>
  <c r="M820" i="5"/>
  <c r="N820" i="5"/>
  <c r="O820" i="5"/>
  <c r="P820" i="5"/>
  <c r="H821" i="5"/>
  <c r="I821" i="5"/>
  <c r="J821" i="5"/>
  <c r="K821" i="5"/>
  <c r="L821" i="5"/>
  <c r="M821" i="5"/>
  <c r="N821" i="5"/>
  <c r="O821" i="5"/>
  <c r="P821" i="5"/>
  <c r="H822" i="5"/>
  <c r="I822" i="5"/>
  <c r="J822" i="5"/>
  <c r="K822" i="5"/>
  <c r="L822" i="5"/>
  <c r="M822" i="5"/>
  <c r="N822" i="5"/>
  <c r="O822" i="5"/>
  <c r="P822" i="5"/>
  <c r="H823" i="5"/>
  <c r="I823" i="5"/>
  <c r="J823" i="5"/>
  <c r="K823" i="5"/>
  <c r="L823" i="5"/>
  <c r="M823" i="5"/>
  <c r="N823" i="5"/>
  <c r="O823" i="5"/>
  <c r="P823" i="5"/>
  <c r="H824" i="5"/>
  <c r="I824" i="5"/>
  <c r="J824" i="5"/>
  <c r="K824" i="5"/>
  <c r="L824" i="5"/>
  <c r="M824" i="5"/>
  <c r="N824" i="5"/>
  <c r="O824" i="5"/>
  <c r="P824" i="5"/>
  <c r="H825" i="5"/>
  <c r="I825" i="5"/>
  <c r="J825" i="5"/>
  <c r="K825" i="5"/>
  <c r="L825" i="5"/>
  <c r="M825" i="5"/>
  <c r="N825" i="5"/>
  <c r="O825" i="5"/>
  <c r="P825" i="5"/>
  <c r="H826" i="5"/>
  <c r="I826" i="5"/>
  <c r="J826" i="5"/>
  <c r="K826" i="5"/>
  <c r="L826" i="5"/>
  <c r="M826" i="5"/>
  <c r="N826" i="5"/>
  <c r="O826" i="5"/>
  <c r="P826" i="5"/>
  <c r="H827" i="5"/>
  <c r="I827" i="5"/>
  <c r="J827" i="5"/>
  <c r="K827" i="5"/>
  <c r="L827" i="5"/>
  <c r="M827" i="5"/>
  <c r="N827" i="5"/>
  <c r="O827" i="5"/>
  <c r="P827" i="5"/>
  <c r="H828" i="5"/>
  <c r="I828" i="5"/>
  <c r="J828" i="5"/>
  <c r="K828" i="5"/>
  <c r="L828" i="5"/>
  <c r="M828" i="5"/>
  <c r="N828" i="5"/>
  <c r="O828" i="5"/>
  <c r="P828" i="5"/>
  <c r="H829" i="5"/>
  <c r="I829" i="5"/>
  <c r="J829" i="5"/>
  <c r="K829" i="5"/>
  <c r="L829" i="5"/>
  <c r="M829" i="5"/>
  <c r="N829" i="5"/>
  <c r="O829" i="5"/>
  <c r="P829" i="5"/>
  <c r="H830" i="5"/>
  <c r="I830" i="5"/>
  <c r="J830" i="5"/>
  <c r="K830" i="5"/>
  <c r="L830" i="5"/>
  <c r="M830" i="5"/>
  <c r="N830" i="5"/>
  <c r="O830" i="5"/>
  <c r="P830" i="5"/>
  <c r="H831" i="5"/>
  <c r="I831" i="5"/>
  <c r="J831" i="5"/>
  <c r="K831" i="5"/>
  <c r="L831" i="5"/>
  <c r="M831" i="5"/>
  <c r="N831" i="5"/>
  <c r="O831" i="5"/>
  <c r="P831" i="5"/>
  <c r="H832" i="5"/>
  <c r="I832" i="5"/>
  <c r="J832" i="5"/>
  <c r="K832" i="5"/>
  <c r="L832" i="5"/>
  <c r="M832" i="5"/>
  <c r="N832" i="5"/>
  <c r="O832" i="5"/>
  <c r="P832" i="5"/>
  <c r="H833" i="5"/>
  <c r="I833" i="5"/>
  <c r="J833" i="5"/>
  <c r="K833" i="5"/>
  <c r="L833" i="5"/>
  <c r="M833" i="5"/>
  <c r="N833" i="5"/>
  <c r="O833" i="5"/>
  <c r="P833" i="5"/>
  <c r="H834" i="5"/>
  <c r="I834" i="5"/>
  <c r="J834" i="5"/>
  <c r="K834" i="5"/>
  <c r="L834" i="5"/>
  <c r="M834" i="5"/>
  <c r="N834" i="5"/>
  <c r="O834" i="5"/>
  <c r="P834" i="5"/>
  <c r="H835" i="5"/>
  <c r="I835" i="5"/>
  <c r="J835" i="5"/>
  <c r="K835" i="5"/>
  <c r="L835" i="5"/>
  <c r="M835" i="5"/>
  <c r="N835" i="5"/>
  <c r="O835" i="5"/>
  <c r="P835" i="5"/>
  <c r="H836" i="5"/>
  <c r="I836" i="5"/>
  <c r="J836" i="5"/>
  <c r="K836" i="5"/>
  <c r="L836" i="5"/>
  <c r="M836" i="5"/>
  <c r="N836" i="5"/>
  <c r="O836" i="5"/>
  <c r="P836" i="5"/>
  <c r="H837" i="5"/>
  <c r="I837" i="5"/>
  <c r="J837" i="5"/>
  <c r="K837" i="5"/>
  <c r="L837" i="5"/>
  <c r="M837" i="5"/>
  <c r="N837" i="5"/>
  <c r="O837" i="5"/>
  <c r="P837" i="5"/>
  <c r="H838" i="5"/>
  <c r="I838" i="5"/>
  <c r="J838" i="5"/>
  <c r="K838" i="5"/>
  <c r="L838" i="5"/>
  <c r="M838" i="5"/>
  <c r="N838" i="5"/>
  <c r="O838" i="5"/>
  <c r="P838" i="5"/>
  <c r="H839" i="5"/>
  <c r="I839" i="5"/>
  <c r="J839" i="5"/>
  <c r="K839" i="5"/>
  <c r="L839" i="5"/>
  <c r="M839" i="5"/>
  <c r="N839" i="5"/>
  <c r="O839" i="5"/>
  <c r="P839" i="5"/>
  <c r="H840" i="5"/>
  <c r="I840" i="5"/>
  <c r="J840" i="5"/>
  <c r="K840" i="5"/>
  <c r="L840" i="5"/>
  <c r="M840" i="5"/>
  <c r="N840" i="5"/>
  <c r="O840" i="5"/>
  <c r="P840" i="5"/>
  <c r="H841" i="5"/>
  <c r="I841" i="5"/>
  <c r="J841" i="5"/>
  <c r="K841" i="5"/>
  <c r="L841" i="5"/>
  <c r="M841" i="5"/>
  <c r="N841" i="5"/>
  <c r="O841" i="5"/>
  <c r="P841" i="5"/>
  <c r="H842" i="5"/>
  <c r="I842" i="5"/>
  <c r="J842" i="5"/>
  <c r="K842" i="5"/>
  <c r="L842" i="5"/>
  <c r="M842" i="5"/>
  <c r="N842" i="5"/>
  <c r="O842" i="5"/>
  <c r="P842" i="5"/>
  <c r="H843" i="5"/>
  <c r="I843" i="5"/>
  <c r="J843" i="5"/>
  <c r="K843" i="5"/>
  <c r="L843" i="5"/>
  <c r="M843" i="5"/>
  <c r="N843" i="5"/>
  <c r="O843" i="5"/>
  <c r="P843" i="5"/>
  <c r="H844" i="5"/>
  <c r="I844" i="5"/>
  <c r="J844" i="5"/>
  <c r="K844" i="5"/>
  <c r="L844" i="5"/>
  <c r="M844" i="5"/>
  <c r="N844" i="5"/>
  <c r="O844" i="5"/>
  <c r="P844" i="5"/>
  <c r="H845" i="5"/>
  <c r="I845" i="5"/>
  <c r="J845" i="5"/>
  <c r="K845" i="5"/>
  <c r="L845" i="5"/>
  <c r="M845" i="5"/>
  <c r="N845" i="5"/>
  <c r="O845" i="5"/>
  <c r="P845" i="5"/>
  <c r="H846" i="5"/>
  <c r="I846" i="5"/>
  <c r="J846" i="5"/>
  <c r="K846" i="5"/>
  <c r="L846" i="5"/>
  <c r="M846" i="5"/>
  <c r="N846" i="5"/>
  <c r="O846" i="5"/>
  <c r="P846" i="5"/>
  <c r="H847" i="5"/>
  <c r="I847" i="5"/>
  <c r="J847" i="5"/>
  <c r="K847" i="5"/>
  <c r="L847" i="5"/>
  <c r="M847" i="5"/>
  <c r="N847" i="5"/>
  <c r="O847" i="5"/>
  <c r="P847" i="5"/>
  <c r="H848" i="5"/>
  <c r="I848" i="5"/>
  <c r="J848" i="5"/>
  <c r="K848" i="5"/>
  <c r="L848" i="5"/>
  <c r="M848" i="5"/>
  <c r="N848" i="5"/>
  <c r="O848" i="5"/>
  <c r="P848" i="5"/>
  <c r="H849" i="5"/>
  <c r="I849" i="5"/>
  <c r="J849" i="5"/>
  <c r="K849" i="5"/>
  <c r="L849" i="5"/>
  <c r="M849" i="5"/>
  <c r="N849" i="5"/>
  <c r="O849" i="5"/>
  <c r="P849" i="5"/>
  <c r="H850" i="5"/>
  <c r="I850" i="5"/>
  <c r="J850" i="5"/>
  <c r="K850" i="5"/>
  <c r="L850" i="5"/>
  <c r="M850" i="5"/>
  <c r="N850" i="5"/>
  <c r="O850" i="5"/>
  <c r="P850" i="5"/>
  <c r="H851" i="5"/>
  <c r="I851" i="5"/>
  <c r="J851" i="5"/>
  <c r="K851" i="5"/>
  <c r="L851" i="5"/>
  <c r="M851" i="5"/>
  <c r="N851" i="5"/>
  <c r="O851" i="5"/>
  <c r="P851" i="5"/>
  <c r="H852" i="5"/>
  <c r="I852" i="5"/>
  <c r="J852" i="5"/>
  <c r="K852" i="5"/>
  <c r="L852" i="5"/>
  <c r="M852" i="5"/>
  <c r="N852" i="5"/>
  <c r="O852" i="5"/>
  <c r="P852" i="5"/>
  <c r="H853" i="5"/>
  <c r="I853" i="5"/>
  <c r="J853" i="5"/>
  <c r="K853" i="5"/>
  <c r="L853" i="5"/>
  <c r="M853" i="5"/>
  <c r="N853" i="5"/>
  <c r="O853" i="5"/>
  <c r="P853" i="5"/>
  <c r="H854" i="5"/>
  <c r="I854" i="5"/>
  <c r="J854" i="5"/>
  <c r="K854" i="5"/>
  <c r="L854" i="5"/>
  <c r="M854" i="5"/>
  <c r="N854" i="5"/>
  <c r="O854" i="5"/>
  <c r="P854" i="5"/>
  <c r="H855" i="5"/>
  <c r="I855" i="5"/>
  <c r="J855" i="5"/>
  <c r="K855" i="5"/>
  <c r="L855" i="5"/>
  <c r="M855" i="5"/>
  <c r="N855" i="5"/>
  <c r="O855" i="5"/>
  <c r="P855" i="5"/>
  <c r="H856" i="5"/>
  <c r="I856" i="5"/>
  <c r="J856" i="5"/>
  <c r="K856" i="5"/>
  <c r="L856" i="5"/>
  <c r="M856" i="5"/>
  <c r="N856" i="5"/>
  <c r="O856" i="5"/>
  <c r="P856" i="5"/>
  <c r="H857" i="5"/>
  <c r="I857" i="5"/>
  <c r="J857" i="5"/>
  <c r="K857" i="5"/>
  <c r="L857" i="5"/>
  <c r="M857" i="5"/>
  <c r="N857" i="5"/>
  <c r="O857" i="5"/>
  <c r="P857" i="5"/>
  <c r="H858" i="5"/>
  <c r="I858" i="5"/>
  <c r="J858" i="5"/>
  <c r="K858" i="5"/>
  <c r="L858" i="5"/>
  <c r="M858" i="5"/>
  <c r="N858" i="5"/>
  <c r="O858" i="5"/>
  <c r="P858" i="5"/>
  <c r="H859" i="5"/>
  <c r="I859" i="5"/>
  <c r="J859" i="5"/>
  <c r="K859" i="5"/>
  <c r="L859" i="5"/>
  <c r="M859" i="5"/>
  <c r="N859" i="5"/>
  <c r="O859" i="5"/>
  <c r="P859" i="5"/>
  <c r="H860" i="5"/>
  <c r="I860" i="5"/>
  <c r="J860" i="5"/>
  <c r="K860" i="5"/>
  <c r="L860" i="5"/>
  <c r="M860" i="5"/>
  <c r="N860" i="5"/>
  <c r="O860" i="5"/>
  <c r="P860" i="5"/>
  <c r="H861" i="5"/>
  <c r="I861" i="5"/>
  <c r="J861" i="5"/>
  <c r="K861" i="5"/>
  <c r="L861" i="5"/>
  <c r="M861" i="5"/>
  <c r="N861" i="5"/>
  <c r="O861" i="5"/>
  <c r="P861" i="5"/>
  <c r="H862" i="5"/>
  <c r="I862" i="5"/>
  <c r="J862" i="5"/>
  <c r="K862" i="5"/>
  <c r="L862" i="5"/>
  <c r="M862" i="5"/>
  <c r="N862" i="5"/>
  <c r="O862" i="5"/>
  <c r="P862" i="5"/>
  <c r="H863" i="5"/>
  <c r="I863" i="5"/>
  <c r="J863" i="5"/>
  <c r="K863" i="5"/>
  <c r="L863" i="5"/>
  <c r="M863" i="5"/>
  <c r="N863" i="5"/>
  <c r="O863" i="5"/>
  <c r="P863" i="5"/>
  <c r="H864" i="5"/>
  <c r="I864" i="5"/>
  <c r="J864" i="5"/>
  <c r="K864" i="5"/>
  <c r="L864" i="5"/>
  <c r="M864" i="5"/>
  <c r="N864" i="5"/>
  <c r="O864" i="5"/>
  <c r="P864" i="5"/>
  <c r="H865" i="5"/>
  <c r="I865" i="5"/>
  <c r="J865" i="5"/>
  <c r="K865" i="5"/>
  <c r="L865" i="5"/>
  <c r="M865" i="5"/>
  <c r="N865" i="5"/>
  <c r="O865" i="5"/>
  <c r="P865" i="5"/>
  <c r="H866" i="5"/>
  <c r="I866" i="5"/>
  <c r="J866" i="5"/>
  <c r="K866" i="5"/>
  <c r="L866" i="5"/>
  <c r="M866" i="5"/>
  <c r="N866" i="5"/>
  <c r="O866" i="5"/>
  <c r="P866" i="5"/>
  <c r="H867" i="5"/>
  <c r="I867" i="5"/>
  <c r="J867" i="5"/>
  <c r="K867" i="5"/>
  <c r="L867" i="5"/>
  <c r="M867" i="5"/>
  <c r="N867" i="5"/>
  <c r="O867" i="5"/>
  <c r="P867" i="5"/>
  <c r="H868" i="5"/>
  <c r="I868" i="5"/>
  <c r="J868" i="5"/>
  <c r="K868" i="5"/>
  <c r="L868" i="5"/>
  <c r="M868" i="5"/>
  <c r="N868" i="5"/>
  <c r="O868" i="5"/>
  <c r="P868" i="5"/>
  <c r="H869" i="5"/>
  <c r="I869" i="5"/>
  <c r="J869" i="5"/>
  <c r="K869" i="5"/>
  <c r="L869" i="5"/>
  <c r="M869" i="5"/>
  <c r="N869" i="5"/>
  <c r="O869" i="5"/>
  <c r="P869" i="5"/>
  <c r="H870" i="5"/>
  <c r="I870" i="5"/>
  <c r="J870" i="5"/>
  <c r="K870" i="5"/>
  <c r="L870" i="5"/>
  <c r="M870" i="5"/>
  <c r="N870" i="5"/>
  <c r="O870" i="5"/>
  <c r="P870" i="5"/>
  <c r="H871" i="5"/>
  <c r="I871" i="5"/>
  <c r="J871" i="5"/>
  <c r="K871" i="5"/>
  <c r="L871" i="5"/>
  <c r="M871" i="5"/>
  <c r="N871" i="5"/>
  <c r="O871" i="5"/>
  <c r="P871" i="5"/>
  <c r="H872" i="5"/>
  <c r="I872" i="5"/>
  <c r="J872" i="5"/>
  <c r="K872" i="5"/>
  <c r="L872" i="5"/>
  <c r="M872" i="5"/>
  <c r="N872" i="5"/>
  <c r="O872" i="5"/>
  <c r="P872" i="5"/>
  <c r="H873" i="5"/>
  <c r="I873" i="5"/>
  <c r="J873" i="5"/>
  <c r="K873" i="5"/>
  <c r="L873" i="5"/>
  <c r="M873" i="5"/>
  <c r="N873" i="5"/>
  <c r="O873" i="5"/>
  <c r="P873" i="5"/>
  <c r="H874" i="5"/>
  <c r="I874" i="5"/>
  <c r="J874" i="5"/>
  <c r="K874" i="5"/>
  <c r="L874" i="5"/>
  <c r="M874" i="5"/>
  <c r="N874" i="5"/>
  <c r="O874" i="5"/>
  <c r="P874" i="5"/>
  <c r="H875" i="5"/>
  <c r="I875" i="5"/>
  <c r="J875" i="5"/>
  <c r="K875" i="5"/>
  <c r="L875" i="5"/>
  <c r="M875" i="5"/>
  <c r="N875" i="5"/>
  <c r="O875" i="5"/>
  <c r="P875" i="5"/>
  <c r="H876" i="5"/>
  <c r="I876" i="5"/>
  <c r="J876" i="5"/>
  <c r="K876" i="5"/>
  <c r="L876" i="5"/>
  <c r="M876" i="5"/>
  <c r="N876" i="5"/>
  <c r="O876" i="5"/>
  <c r="P876" i="5"/>
  <c r="H877" i="5"/>
  <c r="I877" i="5"/>
  <c r="J877" i="5"/>
  <c r="K877" i="5"/>
  <c r="L877" i="5"/>
  <c r="M877" i="5"/>
  <c r="N877" i="5"/>
  <c r="O877" i="5"/>
  <c r="P877" i="5"/>
  <c r="H878" i="5"/>
  <c r="I878" i="5"/>
  <c r="J878" i="5"/>
  <c r="K878" i="5"/>
  <c r="L878" i="5"/>
  <c r="M878" i="5"/>
  <c r="N878" i="5"/>
  <c r="O878" i="5"/>
  <c r="P878" i="5"/>
  <c r="H879" i="5"/>
  <c r="I879" i="5"/>
  <c r="J879" i="5"/>
  <c r="K879" i="5"/>
  <c r="L879" i="5"/>
  <c r="M879" i="5"/>
  <c r="N879" i="5"/>
  <c r="O879" i="5"/>
  <c r="P879" i="5"/>
  <c r="H880" i="5"/>
  <c r="I880" i="5"/>
  <c r="J880" i="5"/>
  <c r="K880" i="5"/>
  <c r="L880" i="5"/>
  <c r="M880" i="5"/>
  <c r="N880" i="5"/>
  <c r="O880" i="5"/>
  <c r="P880" i="5"/>
  <c r="H881" i="5"/>
  <c r="I881" i="5"/>
  <c r="J881" i="5"/>
  <c r="K881" i="5"/>
  <c r="L881" i="5"/>
  <c r="M881" i="5"/>
  <c r="N881" i="5"/>
  <c r="O881" i="5"/>
  <c r="P881" i="5"/>
  <c r="H882" i="5"/>
  <c r="I882" i="5"/>
  <c r="J882" i="5"/>
  <c r="K882" i="5"/>
  <c r="L882" i="5"/>
  <c r="M882" i="5"/>
  <c r="N882" i="5"/>
  <c r="O882" i="5"/>
  <c r="P882" i="5"/>
  <c r="H883" i="5"/>
  <c r="I883" i="5"/>
  <c r="J883" i="5"/>
  <c r="K883" i="5"/>
  <c r="L883" i="5"/>
  <c r="M883" i="5"/>
  <c r="N883" i="5"/>
  <c r="O883" i="5"/>
  <c r="P883" i="5"/>
  <c r="H884" i="5"/>
  <c r="I884" i="5"/>
  <c r="J884" i="5"/>
  <c r="K884" i="5"/>
  <c r="L884" i="5"/>
  <c r="M884" i="5"/>
  <c r="N884" i="5"/>
  <c r="O884" i="5"/>
  <c r="P884" i="5"/>
  <c r="H885" i="5"/>
  <c r="I885" i="5"/>
  <c r="J885" i="5"/>
  <c r="K885" i="5"/>
  <c r="L885" i="5"/>
  <c r="M885" i="5"/>
  <c r="N885" i="5"/>
  <c r="O885" i="5"/>
  <c r="P885" i="5"/>
  <c r="H886" i="5"/>
  <c r="I886" i="5"/>
  <c r="J886" i="5"/>
  <c r="K886" i="5"/>
  <c r="L886" i="5"/>
  <c r="M886" i="5"/>
  <c r="N886" i="5"/>
  <c r="O886" i="5"/>
  <c r="P886" i="5"/>
  <c r="H887" i="5"/>
  <c r="I887" i="5"/>
  <c r="J887" i="5"/>
  <c r="K887" i="5"/>
  <c r="L887" i="5"/>
  <c r="M887" i="5"/>
  <c r="N887" i="5"/>
  <c r="O887" i="5"/>
  <c r="P887" i="5"/>
  <c r="H888" i="5"/>
  <c r="I888" i="5"/>
  <c r="J888" i="5"/>
  <c r="K888" i="5"/>
  <c r="L888" i="5"/>
  <c r="M888" i="5"/>
  <c r="N888" i="5"/>
  <c r="O888" i="5"/>
  <c r="P888" i="5"/>
  <c r="H889" i="5"/>
  <c r="I889" i="5"/>
  <c r="J889" i="5"/>
  <c r="K889" i="5"/>
  <c r="L889" i="5"/>
  <c r="M889" i="5"/>
  <c r="N889" i="5"/>
  <c r="O889" i="5"/>
  <c r="P889" i="5"/>
  <c r="H890" i="5"/>
  <c r="I890" i="5"/>
  <c r="J890" i="5"/>
  <c r="K890" i="5"/>
  <c r="L890" i="5"/>
  <c r="M890" i="5"/>
  <c r="N890" i="5"/>
  <c r="O890" i="5"/>
  <c r="P890" i="5"/>
  <c r="H891" i="5"/>
  <c r="I891" i="5"/>
  <c r="J891" i="5"/>
  <c r="K891" i="5"/>
  <c r="L891" i="5"/>
  <c r="M891" i="5"/>
  <c r="N891" i="5"/>
  <c r="O891" i="5"/>
  <c r="P891" i="5"/>
  <c r="H892" i="5"/>
  <c r="I892" i="5"/>
  <c r="J892" i="5"/>
  <c r="K892" i="5"/>
  <c r="L892" i="5"/>
  <c r="M892" i="5"/>
  <c r="N892" i="5"/>
  <c r="O892" i="5"/>
  <c r="P892" i="5"/>
  <c r="H893" i="5"/>
  <c r="I893" i="5"/>
  <c r="J893" i="5"/>
  <c r="K893" i="5"/>
  <c r="L893" i="5"/>
  <c r="M893" i="5"/>
  <c r="N893" i="5"/>
  <c r="O893" i="5"/>
  <c r="P893" i="5"/>
  <c r="H894" i="5"/>
  <c r="I894" i="5"/>
  <c r="J894" i="5"/>
  <c r="K894" i="5"/>
  <c r="L894" i="5"/>
  <c r="M894" i="5"/>
  <c r="N894" i="5"/>
  <c r="O894" i="5"/>
  <c r="P894" i="5"/>
  <c r="H895" i="5"/>
  <c r="I895" i="5"/>
  <c r="J895" i="5"/>
  <c r="K895" i="5"/>
  <c r="L895" i="5"/>
  <c r="M895" i="5"/>
  <c r="N895" i="5"/>
  <c r="O895" i="5"/>
  <c r="P895" i="5"/>
  <c r="H896" i="5"/>
  <c r="I896" i="5"/>
  <c r="J896" i="5"/>
  <c r="K896" i="5"/>
  <c r="L896" i="5"/>
  <c r="M896" i="5"/>
  <c r="N896" i="5"/>
  <c r="O896" i="5"/>
  <c r="P896" i="5"/>
  <c r="H897" i="5"/>
  <c r="I897" i="5"/>
  <c r="J897" i="5"/>
  <c r="K897" i="5"/>
  <c r="L897" i="5"/>
  <c r="M897" i="5"/>
  <c r="N897" i="5"/>
  <c r="O897" i="5"/>
  <c r="P897" i="5"/>
  <c r="H898" i="5"/>
  <c r="I898" i="5"/>
  <c r="J898" i="5"/>
  <c r="K898" i="5"/>
  <c r="L898" i="5"/>
  <c r="M898" i="5"/>
  <c r="N898" i="5"/>
  <c r="O898" i="5"/>
  <c r="P898" i="5"/>
  <c r="H899" i="5"/>
  <c r="I899" i="5"/>
  <c r="J899" i="5"/>
  <c r="K899" i="5"/>
  <c r="L899" i="5"/>
  <c r="M899" i="5"/>
  <c r="N899" i="5"/>
  <c r="O899" i="5"/>
  <c r="P899" i="5"/>
  <c r="H900" i="5"/>
  <c r="I900" i="5"/>
  <c r="J900" i="5"/>
  <c r="K900" i="5"/>
  <c r="L900" i="5"/>
  <c r="M900" i="5"/>
  <c r="N900" i="5"/>
  <c r="O900" i="5"/>
  <c r="P900" i="5"/>
  <c r="H901" i="5"/>
  <c r="I901" i="5"/>
  <c r="J901" i="5"/>
  <c r="K901" i="5"/>
  <c r="L901" i="5"/>
  <c r="M901" i="5"/>
  <c r="N901" i="5"/>
  <c r="O901" i="5"/>
  <c r="P901" i="5"/>
  <c r="H902" i="5"/>
  <c r="I902" i="5"/>
  <c r="J902" i="5"/>
  <c r="K902" i="5"/>
  <c r="L902" i="5"/>
  <c r="M902" i="5"/>
  <c r="N902" i="5"/>
  <c r="O902" i="5"/>
  <c r="P902" i="5"/>
  <c r="H903" i="5"/>
  <c r="I903" i="5"/>
  <c r="J903" i="5"/>
  <c r="K903" i="5"/>
  <c r="L903" i="5"/>
  <c r="M903" i="5"/>
  <c r="N903" i="5"/>
  <c r="O903" i="5"/>
  <c r="P903" i="5"/>
  <c r="H904" i="5"/>
  <c r="I904" i="5"/>
  <c r="J904" i="5"/>
  <c r="K904" i="5"/>
  <c r="L904" i="5"/>
  <c r="M904" i="5"/>
  <c r="N904" i="5"/>
  <c r="O904" i="5"/>
  <c r="P904" i="5"/>
  <c r="H905" i="5"/>
  <c r="I905" i="5"/>
  <c r="J905" i="5"/>
  <c r="K905" i="5"/>
  <c r="L905" i="5"/>
  <c r="M905" i="5"/>
  <c r="N905" i="5"/>
  <c r="O905" i="5"/>
  <c r="P905" i="5"/>
  <c r="H906" i="5"/>
  <c r="I906" i="5"/>
  <c r="J906" i="5"/>
  <c r="K906" i="5"/>
  <c r="L906" i="5"/>
  <c r="M906" i="5"/>
  <c r="N906" i="5"/>
  <c r="O906" i="5"/>
  <c r="P906" i="5"/>
  <c r="H907" i="5"/>
  <c r="I907" i="5"/>
  <c r="J907" i="5"/>
  <c r="K907" i="5"/>
  <c r="L907" i="5"/>
  <c r="M907" i="5"/>
  <c r="N907" i="5"/>
  <c r="O907" i="5"/>
  <c r="P907" i="5"/>
  <c r="H908" i="5"/>
  <c r="I908" i="5"/>
  <c r="J908" i="5"/>
  <c r="K908" i="5"/>
  <c r="L908" i="5"/>
  <c r="M908" i="5"/>
  <c r="N908" i="5"/>
  <c r="O908" i="5"/>
  <c r="P908" i="5"/>
  <c r="H909" i="5"/>
  <c r="I909" i="5"/>
  <c r="J909" i="5"/>
  <c r="K909" i="5"/>
  <c r="L909" i="5"/>
  <c r="M909" i="5"/>
  <c r="N909" i="5"/>
  <c r="O909" i="5"/>
  <c r="P909" i="5"/>
  <c r="H910" i="5"/>
  <c r="I910" i="5"/>
  <c r="J910" i="5"/>
  <c r="K910" i="5"/>
  <c r="L910" i="5"/>
  <c r="M910" i="5"/>
  <c r="N910" i="5"/>
  <c r="O910" i="5"/>
  <c r="P910" i="5"/>
  <c r="H911" i="5"/>
  <c r="I911" i="5"/>
  <c r="J911" i="5"/>
  <c r="K911" i="5"/>
  <c r="L911" i="5"/>
  <c r="M911" i="5"/>
  <c r="N911" i="5"/>
  <c r="O911" i="5"/>
  <c r="P911" i="5"/>
  <c r="H912" i="5"/>
  <c r="I912" i="5"/>
  <c r="J912" i="5"/>
  <c r="K912" i="5"/>
  <c r="L912" i="5"/>
  <c r="M912" i="5"/>
  <c r="N912" i="5"/>
  <c r="O912" i="5"/>
  <c r="P912" i="5"/>
  <c r="H913" i="5"/>
  <c r="I913" i="5"/>
  <c r="J913" i="5"/>
  <c r="K913" i="5"/>
  <c r="L913" i="5"/>
  <c r="M913" i="5"/>
  <c r="N913" i="5"/>
  <c r="O913" i="5"/>
  <c r="P913" i="5"/>
  <c r="H914" i="5"/>
  <c r="I914" i="5"/>
  <c r="J914" i="5"/>
  <c r="K914" i="5"/>
  <c r="L914" i="5"/>
  <c r="M914" i="5"/>
  <c r="N914" i="5"/>
  <c r="O914" i="5"/>
  <c r="P914" i="5"/>
  <c r="H915" i="5"/>
  <c r="I915" i="5"/>
  <c r="J915" i="5"/>
  <c r="K915" i="5"/>
  <c r="L915" i="5"/>
  <c r="M915" i="5"/>
  <c r="N915" i="5"/>
  <c r="O915" i="5"/>
  <c r="P915" i="5"/>
  <c r="H916" i="5"/>
  <c r="I916" i="5"/>
  <c r="J916" i="5"/>
  <c r="K916" i="5"/>
  <c r="L916" i="5"/>
  <c r="M916" i="5"/>
  <c r="N916" i="5"/>
  <c r="O916" i="5"/>
  <c r="P916" i="5"/>
  <c r="H917" i="5"/>
  <c r="I917" i="5"/>
  <c r="J917" i="5"/>
  <c r="K917" i="5"/>
  <c r="L917" i="5"/>
  <c r="M917" i="5"/>
  <c r="N917" i="5"/>
  <c r="O917" i="5"/>
  <c r="P917" i="5"/>
  <c r="H918" i="5"/>
  <c r="I918" i="5"/>
  <c r="J918" i="5"/>
  <c r="K918" i="5"/>
  <c r="L918" i="5"/>
  <c r="M918" i="5"/>
  <c r="N918" i="5"/>
  <c r="O918" i="5"/>
  <c r="P918" i="5"/>
  <c r="H919" i="5"/>
  <c r="I919" i="5"/>
  <c r="J919" i="5"/>
  <c r="K919" i="5"/>
  <c r="L919" i="5"/>
  <c r="M919" i="5"/>
  <c r="N919" i="5"/>
  <c r="O919" i="5"/>
  <c r="P919" i="5"/>
  <c r="H920" i="5"/>
  <c r="I920" i="5"/>
  <c r="J920" i="5"/>
  <c r="K920" i="5"/>
  <c r="L920" i="5"/>
  <c r="M920" i="5"/>
  <c r="N920" i="5"/>
  <c r="O920" i="5"/>
  <c r="P920" i="5"/>
  <c r="H921" i="5"/>
  <c r="I921" i="5"/>
  <c r="J921" i="5"/>
  <c r="K921" i="5"/>
  <c r="L921" i="5"/>
  <c r="M921" i="5"/>
  <c r="N921" i="5"/>
  <c r="O921" i="5"/>
  <c r="P921" i="5"/>
  <c r="H922" i="5"/>
  <c r="I922" i="5"/>
  <c r="J922" i="5"/>
  <c r="K922" i="5"/>
  <c r="L922" i="5"/>
  <c r="M922" i="5"/>
  <c r="N922" i="5"/>
  <c r="O922" i="5"/>
  <c r="P922" i="5"/>
  <c r="H923" i="5"/>
  <c r="I923" i="5"/>
  <c r="J923" i="5"/>
  <c r="K923" i="5"/>
  <c r="L923" i="5"/>
  <c r="M923" i="5"/>
  <c r="N923" i="5"/>
  <c r="O923" i="5"/>
  <c r="P923" i="5"/>
  <c r="H924" i="5"/>
  <c r="I924" i="5"/>
  <c r="J924" i="5"/>
  <c r="K924" i="5"/>
  <c r="L924" i="5"/>
  <c r="M924" i="5"/>
  <c r="N924" i="5"/>
  <c r="O924" i="5"/>
  <c r="P924" i="5"/>
  <c r="H925" i="5"/>
  <c r="I925" i="5"/>
  <c r="J925" i="5"/>
  <c r="K925" i="5"/>
  <c r="L925" i="5"/>
  <c r="M925" i="5"/>
  <c r="N925" i="5"/>
  <c r="O925" i="5"/>
  <c r="P925" i="5"/>
  <c r="H926" i="5"/>
  <c r="I926" i="5"/>
  <c r="J926" i="5"/>
  <c r="K926" i="5"/>
  <c r="L926" i="5"/>
  <c r="M926" i="5"/>
  <c r="N926" i="5"/>
  <c r="O926" i="5"/>
  <c r="P926" i="5"/>
  <c r="H927" i="5"/>
  <c r="I927" i="5"/>
  <c r="J927" i="5"/>
  <c r="K927" i="5"/>
  <c r="L927" i="5"/>
  <c r="M927" i="5"/>
  <c r="N927" i="5"/>
  <c r="O927" i="5"/>
  <c r="P927" i="5"/>
  <c r="H928" i="5"/>
  <c r="I928" i="5"/>
  <c r="J928" i="5"/>
  <c r="K928" i="5"/>
  <c r="L928" i="5"/>
  <c r="M928" i="5"/>
  <c r="N928" i="5"/>
  <c r="O928" i="5"/>
  <c r="P928" i="5"/>
  <c r="H929" i="5"/>
  <c r="I929" i="5"/>
  <c r="J929" i="5"/>
  <c r="K929" i="5"/>
  <c r="L929" i="5"/>
  <c r="M929" i="5"/>
  <c r="N929" i="5"/>
  <c r="O929" i="5"/>
  <c r="P929" i="5"/>
  <c r="H930" i="5"/>
  <c r="I930" i="5"/>
  <c r="J930" i="5"/>
  <c r="K930" i="5"/>
  <c r="L930" i="5"/>
  <c r="M930" i="5"/>
  <c r="N930" i="5"/>
  <c r="O930" i="5"/>
  <c r="P930" i="5"/>
  <c r="H931" i="5"/>
  <c r="I931" i="5"/>
  <c r="J931" i="5"/>
  <c r="K931" i="5"/>
  <c r="L931" i="5"/>
  <c r="M931" i="5"/>
  <c r="N931" i="5"/>
  <c r="O931" i="5"/>
  <c r="P931" i="5"/>
  <c r="H932" i="5"/>
  <c r="I932" i="5"/>
  <c r="J932" i="5"/>
  <c r="K932" i="5"/>
  <c r="L932" i="5"/>
  <c r="M932" i="5"/>
  <c r="N932" i="5"/>
  <c r="O932" i="5"/>
  <c r="P932" i="5"/>
  <c r="H933" i="5"/>
  <c r="I933" i="5"/>
  <c r="J933" i="5"/>
  <c r="K933" i="5"/>
  <c r="L933" i="5"/>
  <c r="M933" i="5"/>
  <c r="N933" i="5"/>
  <c r="O933" i="5"/>
  <c r="P933" i="5"/>
  <c r="H934" i="5"/>
  <c r="I934" i="5"/>
  <c r="J934" i="5"/>
  <c r="K934" i="5"/>
  <c r="L934" i="5"/>
  <c r="M934" i="5"/>
  <c r="N934" i="5"/>
  <c r="O934" i="5"/>
  <c r="P934" i="5"/>
  <c r="H935" i="5"/>
  <c r="I935" i="5"/>
  <c r="J935" i="5"/>
  <c r="K935" i="5"/>
  <c r="L935" i="5"/>
  <c r="M935" i="5"/>
  <c r="N935" i="5"/>
  <c r="O935" i="5"/>
  <c r="P935" i="5"/>
  <c r="H936" i="5"/>
  <c r="I936" i="5"/>
  <c r="J936" i="5"/>
  <c r="K936" i="5"/>
  <c r="L936" i="5"/>
  <c r="M936" i="5"/>
  <c r="N936" i="5"/>
  <c r="O936" i="5"/>
  <c r="P936" i="5"/>
  <c r="H937" i="5"/>
  <c r="I937" i="5"/>
  <c r="J937" i="5"/>
  <c r="K937" i="5"/>
  <c r="L937" i="5"/>
  <c r="M937" i="5"/>
  <c r="N937" i="5"/>
  <c r="O937" i="5"/>
  <c r="P937" i="5"/>
  <c r="H938" i="5"/>
  <c r="I938" i="5"/>
  <c r="J938" i="5"/>
  <c r="K938" i="5"/>
  <c r="L938" i="5"/>
  <c r="M938" i="5"/>
  <c r="N938" i="5"/>
  <c r="O938" i="5"/>
  <c r="P938" i="5"/>
  <c r="H939" i="5"/>
  <c r="I939" i="5"/>
  <c r="J939" i="5"/>
  <c r="K939" i="5"/>
  <c r="L939" i="5"/>
  <c r="M939" i="5"/>
  <c r="N939" i="5"/>
  <c r="O939" i="5"/>
  <c r="P939" i="5"/>
  <c r="H940" i="5"/>
  <c r="I940" i="5"/>
  <c r="J940" i="5"/>
  <c r="K940" i="5"/>
  <c r="L940" i="5"/>
  <c r="M940" i="5"/>
  <c r="N940" i="5"/>
  <c r="O940" i="5"/>
  <c r="P940" i="5"/>
  <c r="H941" i="5"/>
  <c r="I941" i="5"/>
  <c r="J941" i="5"/>
  <c r="K941" i="5"/>
  <c r="L941" i="5"/>
  <c r="M941" i="5"/>
  <c r="N941" i="5"/>
  <c r="O941" i="5"/>
  <c r="P941" i="5"/>
  <c r="H942" i="5"/>
  <c r="I942" i="5"/>
  <c r="J942" i="5"/>
  <c r="K942" i="5"/>
  <c r="L942" i="5"/>
  <c r="M942" i="5"/>
  <c r="N942" i="5"/>
  <c r="O942" i="5"/>
  <c r="P942" i="5"/>
  <c r="H943" i="5"/>
  <c r="I943" i="5"/>
  <c r="J943" i="5"/>
  <c r="K943" i="5"/>
  <c r="L943" i="5"/>
  <c r="M943" i="5"/>
  <c r="N943" i="5"/>
  <c r="O943" i="5"/>
  <c r="P943" i="5"/>
  <c r="H944" i="5"/>
  <c r="I944" i="5"/>
  <c r="J944" i="5"/>
  <c r="K944" i="5"/>
  <c r="L944" i="5"/>
  <c r="M944" i="5"/>
  <c r="N944" i="5"/>
  <c r="O944" i="5"/>
  <c r="P944" i="5"/>
  <c r="H945" i="5"/>
  <c r="I945" i="5"/>
  <c r="J945" i="5"/>
  <c r="K945" i="5"/>
  <c r="L945" i="5"/>
  <c r="M945" i="5"/>
  <c r="N945" i="5"/>
  <c r="O945" i="5"/>
  <c r="P945" i="5"/>
  <c r="H946" i="5"/>
  <c r="I946" i="5"/>
  <c r="J946" i="5"/>
  <c r="K946" i="5"/>
  <c r="L946" i="5"/>
  <c r="M946" i="5"/>
  <c r="N946" i="5"/>
  <c r="O946" i="5"/>
  <c r="P946" i="5"/>
  <c r="H947" i="5"/>
  <c r="I947" i="5"/>
  <c r="J947" i="5"/>
  <c r="K947" i="5"/>
  <c r="L947" i="5"/>
  <c r="M947" i="5"/>
  <c r="N947" i="5"/>
  <c r="O947" i="5"/>
  <c r="P947" i="5"/>
  <c r="H948" i="5"/>
  <c r="I948" i="5"/>
  <c r="J948" i="5"/>
  <c r="K948" i="5"/>
  <c r="L948" i="5"/>
  <c r="M948" i="5"/>
  <c r="N948" i="5"/>
  <c r="O948" i="5"/>
  <c r="P948" i="5"/>
  <c r="H949" i="5"/>
  <c r="I949" i="5"/>
  <c r="J949" i="5"/>
  <c r="K949" i="5"/>
  <c r="L949" i="5"/>
  <c r="M949" i="5"/>
  <c r="N949" i="5"/>
  <c r="O949" i="5"/>
  <c r="P949" i="5"/>
  <c r="H950" i="5"/>
  <c r="I950" i="5"/>
  <c r="J950" i="5"/>
  <c r="K950" i="5"/>
  <c r="L950" i="5"/>
  <c r="M950" i="5"/>
  <c r="N950" i="5"/>
  <c r="O950" i="5"/>
  <c r="P950" i="5"/>
  <c r="H951" i="5"/>
  <c r="I951" i="5"/>
  <c r="J951" i="5"/>
  <c r="K951" i="5"/>
  <c r="L951" i="5"/>
  <c r="M951" i="5"/>
  <c r="N951" i="5"/>
  <c r="O951" i="5"/>
  <c r="P951" i="5"/>
  <c r="H952" i="5"/>
  <c r="I952" i="5"/>
  <c r="J952" i="5"/>
  <c r="K952" i="5"/>
  <c r="L952" i="5"/>
  <c r="M952" i="5"/>
  <c r="N952" i="5"/>
  <c r="O952" i="5"/>
  <c r="P952" i="5"/>
  <c r="H953" i="5"/>
  <c r="I953" i="5"/>
  <c r="J953" i="5"/>
  <c r="K953" i="5"/>
  <c r="L953" i="5"/>
  <c r="M953" i="5"/>
  <c r="N953" i="5"/>
  <c r="O953" i="5"/>
  <c r="P953" i="5"/>
  <c r="H954" i="5"/>
  <c r="I954" i="5"/>
  <c r="J954" i="5"/>
  <c r="K954" i="5"/>
  <c r="L954" i="5"/>
  <c r="M954" i="5"/>
  <c r="N954" i="5"/>
  <c r="O954" i="5"/>
  <c r="P954" i="5"/>
  <c r="H955" i="5"/>
  <c r="I955" i="5"/>
  <c r="J955" i="5"/>
  <c r="K955" i="5"/>
  <c r="L955" i="5"/>
  <c r="M955" i="5"/>
  <c r="N955" i="5"/>
  <c r="O955" i="5"/>
  <c r="P955" i="5"/>
  <c r="H956" i="5"/>
  <c r="I956" i="5"/>
  <c r="J956" i="5"/>
  <c r="K956" i="5"/>
  <c r="L956" i="5"/>
  <c r="M956" i="5"/>
  <c r="N956" i="5"/>
  <c r="O956" i="5"/>
  <c r="P956" i="5"/>
  <c r="H957" i="5"/>
  <c r="I957" i="5"/>
  <c r="J957" i="5"/>
  <c r="K957" i="5"/>
  <c r="L957" i="5"/>
  <c r="M957" i="5"/>
  <c r="N957" i="5"/>
  <c r="O957" i="5"/>
  <c r="P957" i="5"/>
  <c r="H958" i="5"/>
  <c r="I958" i="5"/>
  <c r="J958" i="5"/>
  <c r="K958" i="5"/>
  <c r="L958" i="5"/>
  <c r="M958" i="5"/>
  <c r="N958" i="5"/>
  <c r="O958" i="5"/>
  <c r="P958" i="5"/>
  <c r="H959" i="5"/>
  <c r="I959" i="5"/>
  <c r="J959" i="5"/>
  <c r="K959" i="5"/>
  <c r="L959" i="5"/>
  <c r="M959" i="5"/>
  <c r="N959" i="5"/>
  <c r="O959" i="5"/>
  <c r="P959" i="5"/>
  <c r="H960" i="5"/>
  <c r="I960" i="5"/>
  <c r="J960" i="5"/>
  <c r="K960" i="5"/>
  <c r="L960" i="5"/>
  <c r="M960" i="5"/>
  <c r="N960" i="5"/>
  <c r="O960" i="5"/>
  <c r="P960" i="5"/>
  <c r="H961" i="5"/>
  <c r="I961" i="5"/>
  <c r="J961" i="5"/>
  <c r="K961" i="5"/>
  <c r="L961" i="5"/>
  <c r="M961" i="5"/>
  <c r="N961" i="5"/>
  <c r="O961" i="5"/>
  <c r="P961" i="5"/>
  <c r="H962" i="5"/>
  <c r="I962" i="5"/>
  <c r="J962" i="5"/>
  <c r="K962" i="5"/>
  <c r="L962" i="5"/>
  <c r="M962" i="5"/>
  <c r="N962" i="5"/>
  <c r="O962" i="5"/>
  <c r="P962" i="5"/>
  <c r="H963" i="5"/>
  <c r="I963" i="5"/>
  <c r="J963" i="5"/>
  <c r="K963" i="5"/>
  <c r="L963" i="5"/>
  <c r="M963" i="5"/>
  <c r="N963" i="5"/>
  <c r="O963" i="5"/>
  <c r="P963" i="5"/>
  <c r="H964" i="5"/>
  <c r="I964" i="5"/>
  <c r="J964" i="5"/>
  <c r="K964" i="5"/>
  <c r="L964" i="5"/>
  <c r="M964" i="5"/>
  <c r="N964" i="5"/>
  <c r="O964" i="5"/>
  <c r="P964" i="5"/>
  <c r="H965" i="5"/>
  <c r="I965" i="5"/>
  <c r="J965" i="5"/>
  <c r="K965" i="5"/>
  <c r="L965" i="5"/>
  <c r="M965" i="5"/>
  <c r="N965" i="5"/>
  <c r="O965" i="5"/>
  <c r="P965" i="5"/>
  <c r="H966" i="5"/>
  <c r="I966" i="5"/>
  <c r="J966" i="5"/>
  <c r="K966" i="5"/>
  <c r="L966" i="5"/>
  <c r="M966" i="5"/>
  <c r="N966" i="5"/>
  <c r="O966" i="5"/>
  <c r="P966" i="5"/>
  <c r="H967" i="5"/>
  <c r="I967" i="5"/>
  <c r="J967" i="5"/>
  <c r="K967" i="5"/>
  <c r="L967" i="5"/>
  <c r="M967" i="5"/>
  <c r="N967" i="5"/>
  <c r="O967" i="5"/>
  <c r="P967" i="5"/>
  <c r="H968" i="5"/>
  <c r="I968" i="5"/>
  <c r="J968" i="5"/>
  <c r="K968" i="5"/>
  <c r="L968" i="5"/>
  <c r="M968" i="5"/>
  <c r="N968" i="5"/>
  <c r="O968" i="5"/>
  <c r="P968" i="5"/>
  <c r="H969" i="5"/>
  <c r="I969" i="5"/>
  <c r="J969" i="5"/>
  <c r="K969" i="5"/>
  <c r="L969" i="5"/>
  <c r="M969" i="5"/>
  <c r="N969" i="5"/>
  <c r="O969" i="5"/>
  <c r="P969" i="5"/>
  <c r="H970" i="5"/>
  <c r="I970" i="5"/>
  <c r="J970" i="5"/>
  <c r="K970" i="5"/>
  <c r="L970" i="5"/>
  <c r="M970" i="5"/>
  <c r="N970" i="5"/>
  <c r="O970" i="5"/>
  <c r="P970" i="5"/>
  <c r="H971" i="5"/>
  <c r="I971" i="5"/>
  <c r="J971" i="5"/>
  <c r="K971" i="5"/>
  <c r="L971" i="5"/>
  <c r="M971" i="5"/>
  <c r="N971" i="5"/>
  <c r="O971" i="5"/>
  <c r="P971" i="5"/>
  <c r="H972" i="5"/>
  <c r="I972" i="5"/>
  <c r="J972" i="5"/>
  <c r="K972" i="5"/>
  <c r="L972" i="5"/>
  <c r="M972" i="5"/>
  <c r="N972" i="5"/>
  <c r="O972" i="5"/>
  <c r="P972" i="5"/>
  <c r="H973" i="5"/>
  <c r="I973" i="5"/>
  <c r="J973" i="5"/>
  <c r="K973" i="5"/>
  <c r="L973" i="5"/>
  <c r="M973" i="5"/>
  <c r="N973" i="5"/>
  <c r="O973" i="5"/>
  <c r="P973" i="5"/>
  <c r="H974" i="5"/>
  <c r="I974" i="5"/>
  <c r="J974" i="5"/>
  <c r="K974" i="5"/>
  <c r="L974" i="5"/>
  <c r="M974" i="5"/>
  <c r="N974" i="5"/>
  <c r="O974" i="5"/>
  <c r="P974" i="5"/>
  <c r="H975" i="5"/>
  <c r="I975" i="5"/>
  <c r="J975" i="5"/>
  <c r="K975" i="5"/>
  <c r="L975" i="5"/>
  <c r="M975" i="5"/>
  <c r="N975" i="5"/>
  <c r="O975" i="5"/>
  <c r="P975" i="5"/>
  <c r="H976" i="5"/>
  <c r="I976" i="5"/>
  <c r="J976" i="5"/>
  <c r="K976" i="5"/>
  <c r="L976" i="5"/>
  <c r="M976" i="5"/>
  <c r="N976" i="5"/>
  <c r="O976" i="5"/>
  <c r="P976" i="5"/>
  <c r="H977" i="5"/>
  <c r="I977" i="5"/>
  <c r="J977" i="5"/>
  <c r="K977" i="5"/>
  <c r="L977" i="5"/>
  <c r="M977" i="5"/>
  <c r="N977" i="5"/>
  <c r="O977" i="5"/>
  <c r="P977" i="5"/>
  <c r="H978" i="5"/>
  <c r="I978" i="5"/>
  <c r="J978" i="5"/>
  <c r="K978" i="5"/>
  <c r="L978" i="5"/>
  <c r="M978" i="5"/>
  <c r="N978" i="5"/>
  <c r="O978" i="5"/>
  <c r="P978" i="5"/>
  <c r="H979" i="5"/>
  <c r="I979" i="5"/>
  <c r="J979" i="5"/>
  <c r="K979" i="5"/>
  <c r="L979" i="5"/>
  <c r="M979" i="5"/>
  <c r="N979" i="5"/>
  <c r="O979" i="5"/>
  <c r="P979" i="5"/>
  <c r="H980" i="5"/>
  <c r="I980" i="5"/>
  <c r="J980" i="5"/>
  <c r="K980" i="5"/>
  <c r="L980" i="5"/>
  <c r="M980" i="5"/>
  <c r="N980" i="5"/>
  <c r="O980" i="5"/>
  <c r="P980" i="5"/>
  <c r="H981" i="5"/>
  <c r="I981" i="5"/>
  <c r="J981" i="5"/>
  <c r="K981" i="5"/>
  <c r="L981" i="5"/>
  <c r="M981" i="5"/>
  <c r="N981" i="5"/>
  <c r="O981" i="5"/>
  <c r="P981" i="5"/>
  <c r="H982" i="5"/>
  <c r="I982" i="5"/>
  <c r="J982" i="5"/>
  <c r="K982" i="5"/>
  <c r="L982" i="5"/>
  <c r="M982" i="5"/>
  <c r="N982" i="5"/>
  <c r="O982" i="5"/>
  <c r="P982" i="5"/>
  <c r="H983" i="5"/>
  <c r="I983" i="5"/>
  <c r="J983" i="5"/>
  <c r="K983" i="5"/>
  <c r="L983" i="5"/>
  <c r="M983" i="5"/>
  <c r="N983" i="5"/>
  <c r="O983" i="5"/>
  <c r="P983" i="5"/>
  <c r="H984" i="5"/>
  <c r="I984" i="5"/>
  <c r="J984" i="5"/>
  <c r="K984" i="5"/>
  <c r="L984" i="5"/>
  <c r="M984" i="5"/>
  <c r="N984" i="5"/>
  <c r="O984" i="5"/>
  <c r="P984" i="5"/>
  <c r="H985" i="5"/>
  <c r="I985" i="5"/>
  <c r="J985" i="5"/>
  <c r="K985" i="5"/>
  <c r="L985" i="5"/>
  <c r="M985" i="5"/>
  <c r="N985" i="5"/>
  <c r="O985" i="5"/>
  <c r="P985" i="5"/>
  <c r="H986" i="5"/>
  <c r="I986" i="5"/>
  <c r="J986" i="5"/>
  <c r="K986" i="5"/>
  <c r="L986" i="5"/>
  <c r="M986" i="5"/>
  <c r="N986" i="5"/>
  <c r="O986" i="5"/>
  <c r="P986" i="5"/>
  <c r="H987" i="5"/>
  <c r="I987" i="5"/>
  <c r="J987" i="5"/>
  <c r="K987" i="5"/>
  <c r="L987" i="5"/>
  <c r="M987" i="5"/>
  <c r="N987" i="5"/>
  <c r="O987" i="5"/>
  <c r="P987" i="5"/>
  <c r="H988" i="5"/>
  <c r="I988" i="5"/>
  <c r="J988" i="5"/>
  <c r="K988" i="5"/>
  <c r="L988" i="5"/>
  <c r="M988" i="5"/>
  <c r="N988" i="5"/>
  <c r="O988" i="5"/>
  <c r="P988" i="5"/>
  <c r="H989" i="5"/>
  <c r="I989" i="5"/>
  <c r="J989" i="5"/>
  <c r="K989" i="5"/>
  <c r="L989" i="5"/>
  <c r="M989" i="5"/>
  <c r="N989" i="5"/>
  <c r="O989" i="5"/>
  <c r="P989" i="5"/>
  <c r="H990" i="5"/>
  <c r="I990" i="5"/>
  <c r="J990" i="5"/>
  <c r="K990" i="5"/>
  <c r="L990" i="5"/>
  <c r="M990" i="5"/>
  <c r="N990" i="5"/>
  <c r="O990" i="5"/>
  <c r="P990" i="5"/>
  <c r="H991" i="5"/>
  <c r="I991" i="5"/>
  <c r="J991" i="5"/>
  <c r="K991" i="5"/>
  <c r="L991" i="5"/>
  <c r="M991" i="5"/>
  <c r="N991" i="5"/>
  <c r="O991" i="5"/>
  <c r="P991" i="5"/>
  <c r="H992" i="5"/>
  <c r="I992" i="5"/>
  <c r="J992" i="5"/>
  <c r="K992" i="5"/>
  <c r="L992" i="5"/>
  <c r="M992" i="5"/>
  <c r="N992" i="5"/>
  <c r="O992" i="5"/>
  <c r="P992" i="5"/>
  <c r="H993" i="5"/>
  <c r="I993" i="5"/>
  <c r="J993" i="5"/>
  <c r="K993" i="5"/>
  <c r="L993" i="5"/>
  <c r="M993" i="5"/>
  <c r="N993" i="5"/>
  <c r="O993" i="5"/>
  <c r="P993" i="5"/>
  <c r="H994" i="5"/>
  <c r="I994" i="5"/>
  <c r="J994" i="5"/>
  <c r="K994" i="5"/>
  <c r="L994" i="5"/>
  <c r="M994" i="5"/>
  <c r="N994" i="5"/>
  <c r="O994" i="5"/>
  <c r="P994" i="5"/>
  <c r="H995" i="5"/>
  <c r="I995" i="5"/>
  <c r="J995" i="5"/>
  <c r="K995" i="5"/>
  <c r="L995" i="5"/>
  <c r="M995" i="5"/>
  <c r="N995" i="5"/>
  <c r="O995" i="5"/>
  <c r="P995" i="5"/>
  <c r="H996" i="5"/>
  <c r="I996" i="5"/>
  <c r="J996" i="5"/>
  <c r="K996" i="5"/>
  <c r="L996" i="5"/>
  <c r="M996" i="5"/>
  <c r="N996" i="5"/>
  <c r="O996" i="5"/>
  <c r="P996" i="5"/>
  <c r="H997" i="5"/>
  <c r="I997" i="5"/>
  <c r="J997" i="5"/>
  <c r="K997" i="5"/>
  <c r="L997" i="5"/>
  <c r="M997" i="5"/>
  <c r="N997" i="5"/>
  <c r="O997" i="5"/>
  <c r="P997" i="5"/>
  <c r="H998" i="5"/>
  <c r="I998" i="5"/>
  <c r="J998" i="5"/>
  <c r="K998" i="5"/>
  <c r="L998" i="5"/>
  <c r="M998" i="5"/>
  <c r="N998" i="5"/>
  <c r="O998" i="5"/>
  <c r="P998" i="5"/>
  <c r="H999" i="5"/>
  <c r="I999" i="5"/>
  <c r="J999" i="5"/>
  <c r="K999" i="5"/>
  <c r="L999" i="5"/>
  <c r="M999" i="5"/>
  <c r="N999" i="5"/>
  <c r="O999" i="5"/>
  <c r="P999" i="5"/>
  <c r="H1000" i="5"/>
  <c r="I1000" i="5"/>
  <c r="J1000" i="5"/>
  <c r="K1000" i="5"/>
  <c r="L1000" i="5"/>
  <c r="M1000" i="5"/>
  <c r="N1000" i="5"/>
  <c r="O1000" i="5"/>
  <c r="P1000" i="5"/>
  <c r="H2" i="5"/>
  <c r="I2" i="5"/>
  <c r="J2" i="5"/>
  <c r="K2" i="5"/>
  <c r="L2" i="5"/>
  <c r="M2" i="5"/>
  <c r="N2" i="5"/>
  <c r="O2" i="5"/>
  <c r="P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2" i="5"/>
  <c r="G2" i="5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AH44" i="2"/>
  <c r="O45" i="12" s="1"/>
  <c r="AH45" i="2"/>
  <c r="O46" i="12" s="1"/>
  <c r="AH46" i="2"/>
  <c r="O47" i="12" s="1"/>
  <c r="AH47" i="2"/>
  <c r="O48" i="12" s="1"/>
  <c r="AK48" i="2"/>
  <c r="R49" i="12" s="1"/>
  <c r="AJ49" i="2"/>
  <c r="Q50" i="12" s="1"/>
  <c r="AH50" i="2"/>
  <c r="O51" i="12" s="1"/>
  <c r="AJ51" i="2"/>
  <c r="Q52" i="12" s="1"/>
  <c r="AJ56" i="2"/>
  <c r="AJ57" i="2"/>
  <c r="AI59" i="2"/>
  <c r="AF61" i="2"/>
  <c r="AG63" i="2"/>
  <c r="AK65" i="2"/>
  <c r="AG66" i="2"/>
  <c r="AK69" i="2"/>
  <c r="AK70" i="2"/>
  <c r="AH71" i="2"/>
  <c r="AF72" i="2"/>
  <c r="AJ73" i="2"/>
  <c r="AH74" i="2"/>
  <c r="AF75" i="2"/>
  <c r="AI76" i="2"/>
  <c r="AF77" i="2"/>
  <c r="AG79" i="2"/>
  <c r="AI80" i="2"/>
  <c r="AH82" i="2"/>
  <c r="AK84" i="2"/>
  <c r="AJ85" i="2"/>
  <c r="AJ87" i="2"/>
  <c r="AF89" i="2"/>
  <c r="AF93" i="2"/>
  <c r="AJ97" i="2"/>
  <c r="AH98" i="2"/>
  <c r="AJ99" i="2"/>
  <c r="AI100" i="2"/>
  <c r="AK101" i="2"/>
  <c r="AK102" i="2"/>
  <c r="AJ46" i="2"/>
  <c r="Q47" i="12" s="1"/>
  <c r="M3" i="2"/>
  <c r="BX6" i="2"/>
  <c r="BY6" i="2"/>
  <c r="BZ6" i="2"/>
  <c r="BX7" i="2"/>
  <c r="BY7" i="2"/>
  <c r="BZ7" i="2"/>
  <c r="BX8" i="2"/>
  <c r="BY8" i="2"/>
  <c r="BZ8" i="2"/>
  <c r="BW6" i="2"/>
  <c r="BW7" i="2"/>
  <c r="BW8" i="2"/>
  <c r="BV4" i="2"/>
  <c r="BV5" i="2"/>
  <c r="BI6" i="2"/>
  <c r="BV6" i="2" s="1"/>
  <c r="BI7" i="2"/>
  <c r="BV7" i="2" s="1"/>
  <c r="Y122" i="3" s="1"/>
  <c r="BI8" i="2"/>
  <c r="BV8" i="2" s="1"/>
  <c r="BV10" i="2"/>
  <c r="BV12" i="2"/>
  <c r="BV13" i="2"/>
  <c r="BV14" i="2"/>
  <c r="BV3" i="2"/>
  <c r="M4" i="2"/>
  <c r="M5" i="2"/>
  <c r="M6" i="2"/>
  <c r="M7" i="2"/>
  <c r="M8" i="2"/>
  <c r="AG3" i="1"/>
  <c r="AH3" i="1"/>
  <c r="AI3" i="1"/>
  <c r="AJ3" i="1"/>
  <c r="AK3" i="1"/>
  <c r="AG4" i="1"/>
  <c r="AH4" i="1"/>
  <c r="AI4" i="1"/>
  <c r="AJ4" i="1"/>
  <c r="AK4" i="1"/>
  <c r="AH5" i="1"/>
  <c r="AI5" i="1"/>
  <c r="AJ5" i="1"/>
  <c r="AK5" i="1"/>
  <c r="AH6" i="1"/>
  <c r="AI6" i="1"/>
  <c r="AJ6" i="1"/>
  <c r="AK6" i="1"/>
  <c r="AG7" i="1"/>
  <c r="AH7" i="1"/>
  <c r="AI7" i="1"/>
  <c r="AJ7" i="1"/>
  <c r="AK7" i="1"/>
  <c r="AG8" i="1"/>
  <c r="AH8" i="1"/>
  <c r="AI8" i="1"/>
  <c r="AJ8" i="1"/>
  <c r="AK8" i="1"/>
  <c r="AH9" i="1"/>
  <c r="AI9" i="1"/>
  <c r="AJ9" i="1"/>
  <c r="AK9" i="1"/>
  <c r="AH10" i="1"/>
  <c r="AI10" i="1"/>
  <c r="AJ10" i="1"/>
  <c r="AK10" i="1"/>
  <c r="AG11" i="1"/>
  <c r="AH11" i="1"/>
  <c r="AI11" i="1"/>
  <c r="AJ11" i="1"/>
  <c r="AK11" i="1"/>
  <c r="AG12" i="1"/>
  <c r="AH12" i="1"/>
  <c r="AI12" i="1"/>
  <c r="AJ12" i="1"/>
  <c r="AK12" i="1"/>
  <c r="AH13" i="1"/>
  <c r="AI13" i="1"/>
  <c r="AJ13" i="1"/>
  <c r="AK13" i="1"/>
  <c r="AG14" i="1"/>
  <c r="AH14" i="1"/>
  <c r="AI14" i="1"/>
  <c r="AJ14" i="1"/>
  <c r="AK14" i="1"/>
  <c r="AG15" i="1"/>
  <c r="AH15" i="1"/>
  <c r="AI15" i="1"/>
  <c r="AJ15" i="1"/>
  <c r="AK15" i="1"/>
  <c r="AG16" i="1"/>
  <c r="AH16" i="1"/>
  <c r="AI16" i="1"/>
  <c r="AJ16" i="1"/>
  <c r="AK16" i="1"/>
  <c r="AG17" i="1"/>
  <c r="AH17" i="1"/>
  <c r="AI17" i="1"/>
  <c r="AJ17" i="1"/>
  <c r="AK17" i="1"/>
  <c r="AG18" i="1"/>
  <c r="AH18" i="1"/>
  <c r="AI18" i="1"/>
  <c r="AJ18" i="1"/>
  <c r="AK18" i="1"/>
  <c r="AG19" i="1"/>
  <c r="AH19" i="1"/>
  <c r="AI19" i="1"/>
  <c r="AJ19" i="1"/>
  <c r="AK19" i="1"/>
  <c r="AG20" i="1"/>
  <c r="AH20" i="1"/>
  <c r="AI20" i="1"/>
  <c r="AJ20" i="1"/>
  <c r="AK20" i="1"/>
  <c r="AG21" i="1"/>
  <c r="AH21" i="1"/>
  <c r="AI21" i="1"/>
  <c r="AJ21" i="1"/>
  <c r="AK21" i="1"/>
  <c r="AG22" i="1"/>
  <c r="AH22" i="1"/>
  <c r="AI22" i="1"/>
  <c r="AJ22" i="1"/>
  <c r="AK22" i="1"/>
  <c r="AG23" i="1"/>
  <c r="AH23" i="1"/>
  <c r="AI23" i="1"/>
  <c r="AJ23" i="1"/>
  <c r="AK23" i="1"/>
  <c r="AG24" i="1"/>
  <c r="AH24" i="1"/>
  <c r="AI24" i="1"/>
  <c r="AJ24" i="1"/>
  <c r="AK24" i="1"/>
  <c r="AG25" i="1"/>
  <c r="AH25" i="1"/>
  <c r="AI25" i="1"/>
  <c r="AJ25" i="1"/>
  <c r="AK25" i="1"/>
  <c r="AG26" i="1"/>
  <c r="AH26" i="1"/>
  <c r="AI26" i="1"/>
  <c r="AJ26" i="1"/>
  <c r="AK26" i="1"/>
  <c r="AG27" i="1"/>
  <c r="AH27" i="1"/>
  <c r="AI27" i="1"/>
  <c r="AJ27" i="1"/>
  <c r="AK27" i="1"/>
  <c r="AG28" i="1"/>
  <c r="AH28" i="1"/>
  <c r="AI28" i="1"/>
  <c r="AJ28" i="1"/>
  <c r="AK28" i="1"/>
  <c r="AG29" i="1"/>
  <c r="AH29" i="1"/>
  <c r="AI29" i="1"/>
  <c r="AJ29" i="1"/>
  <c r="AK29" i="1"/>
  <c r="AG30" i="1"/>
  <c r="AH30" i="1"/>
  <c r="AI30" i="1"/>
  <c r="AJ30" i="1"/>
  <c r="AK30" i="1"/>
  <c r="AG31" i="1"/>
  <c r="AH31" i="1"/>
  <c r="AI31" i="1"/>
  <c r="AJ31" i="1"/>
  <c r="AK31" i="1"/>
  <c r="AH32" i="1"/>
  <c r="AI32" i="1"/>
  <c r="AJ32" i="1"/>
  <c r="AK32" i="1"/>
  <c r="AG33" i="1"/>
  <c r="AH33" i="1"/>
  <c r="AI33" i="1"/>
  <c r="AJ33" i="1"/>
  <c r="AK33" i="1"/>
  <c r="AG34" i="1"/>
  <c r="AH34" i="1"/>
  <c r="AI34" i="1"/>
  <c r="AJ34" i="1"/>
  <c r="AK34" i="1"/>
  <c r="AG35" i="1"/>
  <c r="AH35" i="1"/>
  <c r="AI35" i="1"/>
  <c r="AJ35" i="1"/>
  <c r="AK35" i="1"/>
  <c r="AG36" i="1"/>
  <c r="AH36" i="1"/>
  <c r="AI36" i="1"/>
  <c r="AJ36" i="1"/>
  <c r="AK36" i="1"/>
  <c r="AG37" i="1"/>
  <c r="AH37" i="1"/>
  <c r="AI37" i="1"/>
  <c r="AJ37" i="1"/>
  <c r="AK37" i="1"/>
  <c r="AG38" i="1"/>
  <c r="AH38" i="1"/>
  <c r="AI38" i="1"/>
  <c r="AJ38" i="1"/>
  <c r="AK38" i="1"/>
  <c r="AH39" i="1"/>
  <c r="AI39" i="1"/>
  <c r="AJ39" i="1"/>
  <c r="AK39" i="1"/>
  <c r="AG40" i="1"/>
  <c r="AH40" i="1"/>
  <c r="AI40" i="1"/>
  <c r="AJ40" i="1"/>
  <c r="AK40" i="1"/>
  <c r="AG41" i="1"/>
  <c r="AH41" i="1"/>
  <c r="AI41" i="1"/>
  <c r="AJ41" i="1"/>
  <c r="AK41" i="1"/>
  <c r="AG42" i="1"/>
  <c r="AH42" i="1"/>
  <c r="AI42" i="1"/>
  <c r="AJ42" i="1"/>
  <c r="AK42" i="1"/>
  <c r="AG43" i="1"/>
  <c r="AH43" i="1"/>
  <c r="AI43" i="1"/>
  <c r="AJ43" i="1"/>
  <c r="AK43" i="1"/>
  <c r="AG44" i="1"/>
  <c r="AH44" i="1"/>
  <c r="AI44" i="1"/>
  <c r="AJ44" i="1"/>
  <c r="AK44" i="1"/>
  <c r="AG45" i="1"/>
  <c r="AH45" i="1"/>
  <c r="AI45" i="1"/>
  <c r="AJ45" i="1"/>
  <c r="AK45" i="1"/>
  <c r="AG46" i="1"/>
  <c r="AH46" i="1"/>
  <c r="AI46" i="1"/>
  <c r="AJ46" i="1"/>
  <c r="AK46" i="1"/>
  <c r="AG47" i="1"/>
  <c r="AH47" i="1"/>
  <c r="AI47" i="1"/>
  <c r="AJ47" i="1"/>
  <c r="AK47" i="1"/>
  <c r="AH48" i="1"/>
  <c r="AI48" i="1"/>
  <c r="AJ48" i="1"/>
  <c r="AK48" i="1"/>
  <c r="AG49" i="1"/>
  <c r="AH49" i="1"/>
  <c r="AI49" i="1"/>
  <c r="AJ49" i="1"/>
  <c r="AK49" i="1"/>
  <c r="AG50" i="1"/>
  <c r="AH50" i="1"/>
  <c r="AI50" i="1"/>
  <c r="AJ50" i="1"/>
  <c r="AK50" i="1"/>
  <c r="AG51" i="1"/>
  <c r="AH51" i="1"/>
  <c r="AI51" i="1"/>
  <c r="AJ51" i="1"/>
  <c r="AK51" i="1"/>
  <c r="AG52" i="1"/>
  <c r="AH52" i="1"/>
  <c r="AI52" i="1"/>
  <c r="AJ52" i="1"/>
  <c r="AK52" i="1"/>
  <c r="AG53" i="1"/>
  <c r="AH53" i="1"/>
  <c r="AI53" i="1"/>
  <c r="AJ53" i="1"/>
  <c r="AK53" i="1"/>
  <c r="AG54" i="1"/>
  <c r="AH54" i="1"/>
  <c r="AI54" i="1"/>
  <c r="AJ54" i="1"/>
  <c r="AK54" i="1"/>
  <c r="AG55" i="1"/>
  <c r="AH55" i="1"/>
  <c r="AI55" i="1"/>
  <c r="AJ55" i="1"/>
  <c r="AK55" i="1"/>
  <c r="AG56" i="1"/>
  <c r="AH56" i="1"/>
  <c r="AI56" i="1"/>
  <c r="AJ56" i="1"/>
  <c r="AK56" i="1"/>
  <c r="AG57" i="1"/>
  <c r="AH57" i="1"/>
  <c r="AI57" i="1"/>
  <c r="AJ57" i="1"/>
  <c r="AK57" i="1"/>
  <c r="AG58" i="1"/>
  <c r="AH58" i="1"/>
  <c r="AI58" i="1"/>
  <c r="AJ58" i="1"/>
  <c r="AK58" i="1"/>
  <c r="AG59" i="1"/>
  <c r="AH59" i="1"/>
  <c r="AI59" i="1"/>
  <c r="AJ59" i="1"/>
  <c r="AK59" i="1"/>
  <c r="AH60" i="1"/>
  <c r="AI60" i="1"/>
  <c r="AJ60" i="1"/>
  <c r="AK60" i="1"/>
  <c r="AH61" i="1"/>
  <c r="AI61" i="1"/>
  <c r="AJ61" i="1"/>
  <c r="AK61" i="1"/>
  <c r="AG62" i="1"/>
  <c r="AH62" i="1"/>
  <c r="AI62" i="1"/>
  <c r="AJ62" i="1"/>
  <c r="AK62" i="1"/>
  <c r="AG63" i="1"/>
  <c r="AH63" i="1"/>
  <c r="AI63" i="1"/>
  <c r="AJ63" i="1"/>
  <c r="AK63" i="1"/>
  <c r="AG64" i="1"/>
  <c r="AH64" i="1"/>
  <c r="AI64" i="1"/>
  <c r="AJ64" i="1"/>
  <c r="AK64" i="1"/>
  <c r="AG65" i="1"/>
  <c r="AH65" i="1"/>
  <c r="AI65" i="1"/>
  <c r="AJ65" i="1"/>
  <c r="AK65" i="1"/>
  <c r="AH66" i="1"/>
  <c r="AI66" i="1"/>
  <c r="AJ66" i="1"/>
  <c r="AK66" i="1"/>
  <c r="AG67" i="1"/>
  <c r="AH67" i="1"/>
  <c r="AI67" i="1"/>
  <c r="AJ67" i="1"/>
  <c r="AK67" i="1"/>
  <c r="AG68" i="1"/>
  <c r="AH68" i="1"/>
  <c r="AI68" i="1"/>
  <c r="AJ68" i="1"/>
  <c r="AK68" i="1"/>
  <c r="AG69" i="1"/>
  <c r="AH69" i="1"/>
  <c r="AI69" i="1"/>
  <c r="AJ69" i="1"/>
  <c r="AK69" i="1"/>
  <c r="AG70" i="1"/>
  <c r="AH70" i="1"/>
  <c r="AI70" i="1"/>
  <c r="AJ70" i="1"/>
  <c r="AK70" i="1"/>
  <c r="AG71" i="1"/>
  <c r="AH71" i="1"/>
  <c r="AI71" i="1"/>
  <c r="AJ71" i="1"/>
  <c r="AK71" i="1"/>
  <c r="AG2" i="1"/>
  <c r="AH2" i="1"/>
  <c r="AI2" i="1"/>
  <c r="AJ2" i="1"/>
  <c r="AK2" i="1"/>
  <c r="AI14" i="10"/>
  <c r="AH10" i="10"/>
  <c r="AI4" i="10"/>
  <c r="AH5" i="10"/>
  <c r="AI5" i="10"/>
  <c r="AI13" i="10"/>
  <c r="AH6" i="10"/>
  <c r="AI6" i="10"/>
  <c r="AH11" i="10"/>
  <c r="AI11" i="10"/>
  <c r="AA3" i="1"/>
  <c r="AB3" i="1"/>
  <c r="AC3" i="1"/>
  <c r="AD3" i="1"/>
  <c r="AE3" i="1"/>
  <c r="X4" i="1"/>
  <c r="AA4" i="1"/>
  <c r="AC4" i="1"/>
  <c r="AD4" i="1"/>
  <c r="AE4" i="1"/>
  <c r="AF4" i="1"/>
  <c r="AA5" i="1"/>
  <c r="AB5" i="1"/>
  <c r="AD5" i="1"/>
  <c r="AE5" i="1"/>
  <c r="AA6" i="1"/>
  <c r="AB6" i="1"/>
  <c r="AC6" i="1"/>
  <c r="AD6" i="1"/>
  <c r="AE6" i="1"/>
  <c r="X7" i="1"/>
  <c r="AA7" i="1"/>
  <c r="AB7" i="1"/>
  <c r="AD7" i="1"/>
  <c r="AE7" i="1"/>
  <c r="AF7" i="1"/>
  <c r="X8" i="1"/>
  <c r="AA8" i="1"/>
  <c r="AB8" i="1"/>
  <c r="AC8" i="1"/>
  <c r="AF8" i="1"/>
  <c r="AA9" i="1"/>
  <c r="AB9" i="1"/>
  <c r="AC9" i="1"/>
  <c r="AD9" i="1"/>
  <c r="AE9" i="1"/>
  <c r="AA10" i="1"/>
  <c r="AB10" i="1"/>
  <c r="AD10" i="1"/>
  <c r="AE10" i="1"/>
  <c r="X11" i="1"/>
  <c r="AA11" i="1"/>
  <c r="AB11" i="1"/>
  <c r="AC11" i="1"/>
  <c r="AD11" i="1"/>
  <c r="AE11" i="1"/>
  <c r="AF11" i="1"/>
  <c r="X12" i="1"/>
  <c r="AA12" i="1"/>
  <c r="AB12" i="1"/>
  <c r="AC12" i="1"/>
  <c r="AD12" i="1"/>
  <c r="AF12" i="1"/>
  <c r="AA13" i="1"/>
  <c r="AB13" i="1"/>
  <c r="AC13" i="1"/>
  <c r="AE13" i="1"/>
  <c r="AF13" i="1"/>
  <c r="AA14" i="1"/>
  <c r="AB14" i="1"/>
  <c r="AC14" i="1"/>
  <c r="AD14" i="1"/>
  <c r="X15" i="1"/>
  <c r="AA15" i="1"/>
  <c r="AC15" i="1"/>
  <c r="AD15" i="1"/>
  <c r="X16" i="1"/>
  <c r="AA16" i="1"/>
  <c r="AC16" i="1"/>
  <c r="AD16" i="1"/>
  <c r="AE16" i="1"/>
  <c r="AF16" i="1"/>
  <c r="X17" i="1"/>
  <c r="AA17" i="1"/>
  <c r="AB17" i="1"/>
  <c r="AC17" i="1"/>
  <c r="AD17" i="1"/>
  <c r="AE17" i="1"/>
  <c r="X18" i="1"/>
  <c r="AA18" i="1"/>
  <c r="AB18" i="1"/>
  <c r="AD18" i="1"/>
  <c r="AE18" i="1"/>
  <c r="AF18" i="1"/>
  <c r="X19" i="1"/>
  <c r="AB19" i="1"/>
  <c r="AD19" i="1"/>
  <c r="AF19" i="1"/>
  <c r="AB20" i="1"/>
  <c r="AD20" i="1"/>
  <c r="AE20" i="1"/>
  <c r="AF20" i="1"/>
  <c r="AA21" i="1"/>
  <c r="AC21" i="1"/>
  <c r="AD21" i="1"/>
  <c r="AE21" i="1"/>
  <c r="AF21" i="1"/>
  <c r="X22" i="1"/>
  <c r="AA22" i="1"/>
  <c r="AB22" i="1"/>
  <c r="AC22" i="1"/>
  <c r="AD22" i="1"/>
  <c r="AF22" i="1"/>
  <c r="X23" i="1"/>
  <c r="AB23" i="1"/>
  <c r="AC23" i="1"/>
  <c r="AD23" i="1"/>
  <c r="AE23" i="1"/>
  <c r="AF23" i="1"/>
  <c r="X24" i="1"/>
  <c r="AA24" i="1"/>
  <c r="AB24" i="1"/>
  <c r="AC24" i="1"/>
  <c r="AE24" i="1"/>
  <c r="AF24" i="1"/>
  <c r="X25" i="1"/>
  <c r="AA25" i="1"/>
  <c r="AB25" i="1"/>
  <c r="AD25" i="1"/>
  <c r="AE25" i="1"/>
  <c r="AF25" i="1"/>
  <c r="X26" i="1"/>
  <c r="AA26" i="1"/>
  <c r="AD26" i="1"/>
  <c r="AE26" i="1"/>
  <c r="AF26" i="1"/>
  <c r="AA27" i="1"/>
  <c r="AB27" i="1"/>
  <c r="AD27" i="1"/>
  <c r="AE27" i="1"/>
  <c r="AF27" i="1"/>
  <c r="X28" i="1"/>
  <c r="AA28" i="1"/>
  <c r="AB28" i="1"/>
  <c r="AC28" i="1"/>
  <c r="AD28" i="1"/>
  <c r="AE28" i="1"/>
  <c r="X29" i="1"/>
  <c r="AA29" i="1"/>
  <c r="AB29" i="1"/>
  <c r="AC29" i="1"/>
  <c r="AD29" i="1"/>
  <c r="AF29" i="1"/>
  <c r="X30" i="1"/>
  <c r="AA30" i="1"/>
  <c r="AB30" i="1"/>
  <c r="AC30" i="1"/>
  <c r="AD30" i="1"/>
  <c r="AE30" i="1"/>
  <c r="AF30" i="1"/>
  <c r="X31" i="1"/>
  <c r="AA31" i="1"/>
  <c r="AB31" i="1"/>
  <c r="AC31" i="1"/>
  <c r="AD31" i="1"/>
  <c r="AE31" i="1"/>
  <c r="AF31" i="1"/>
  <c r="AA32" i="1"/>
  <c r="AB32" i="1"/>
  <c r="AC32" i="1"/>
  <c r="AD32" i="1"/>
  <c r="AF32" i="1"/>
  <c r="X33" i="1"/>
  <c r="AA33" i="1"/>
  <c r="AB33" i="1"/>
  <c r="AC33" i="1"/>
  <c r="AD33" i="1"/>
  <c r="AF33" i="1"/>
  <c r="X34" i="1"/>
  <c r="AA34" i="1"/>
  <c r="AB34" i="1"/>
  <c r="AC34" i="1"/>
  <c r="AD34" i="1"/>
  <c r="AE34" i="1"/>
  <c r="AF34" i="1"/>
  <c r="X35" i="1"/>
  <c r="AA35" i="1"/>
  <c r="AB35" i="1"/>
  <c r="AD35" i="1"/>
  <c r="AE35" i="1"/>
  <c r="X36" i="1"/>
  <c r="AB36" i="1"/>
  <c r="AC36" i="1"/>
  <c r="AD36" i="1"/>
  <c r="AE36" i="1"/>
  <c r="AF36" i="1"/>
  <c r="AA37" i="1"/>
  <c r="AB37" i="1"/>
  <c r="AD37" i="1"/>
  <c r="AE37" i="1"/>
  <c r="AF37" i="1"/>
  <c r="AA38" i="1"/>
  <c r="AB38" i="1"/>
  <c r="AD38" i="1"/>
  <c r="AE38" i="1"/>
  <c r="AF38" i="1"/>
  <c r="AA39" i="1"/>
  <c r="AC39" i="1"/>
  <c r="AD39" i="1"/>
  <c r="AE39" i="1"/>
  <c r="AF39" i="1"/>
  <c r="X40" i="1"/>
  <c r="AB40" i="1"/>
  <c r="AD40" i="1"/>
  <c r="AE40" i="1"/>
  <c r="AF40" i="1"/>
  <c r="X41" i="1"/>
  <c r="AA41" i="1"/>
  <c r="AB41" i="1"/>
  <c r="AD41" i="1"/>
  <c r="AF41" i="1"/>
  <c r="X42" i="1"/>
  <c r="AA42" i="1"/>
  <c r="AB42" i="1"/>
  <c r="AC42" i="1"/>
  <c r="AD42" i="1"/>
  <c r="AE42" i="1"/>
  <c r="X43" i="1"/>
  <c r="AA43" i="1"/>
  <c r="AB43" i="1"/>
  <c r="AC43" i="1"/>
  <c r="AD43" i="1"/>
  <c r="AE43" i="1"/>
  <c r="AF43" i="1"/>
  <c r="X44" i="1"/>
  <c r="AA44" i="1"/>
  <c r="AB44" i="1"/>
  <c r="AC44" i="1"/>
  <c r="AD44" i="1"/>
  <c r="AF44" i="1"/>
  <c r="X45" i="1"/>
  <c r="AA45" i="1"/>
  <c r="AB45" i="1"/>
  <c r="AC45" i="1"/>
  <c r="AD45" i="1"/>
  <c r="AF45" i="1"/>
  <c r="X46" i="1"/>
  <c r="AB46" i="1"/>
  <c r="AC46" i="1"/>
  <c r="AD46" i="1"/>
  <c r="AE46" i="1"/>
  <c r="AF46" i="1"/>
  <c r="X47" i="1"/>
  <c r="AA47" i="1"/>
  <c r="AB47" i="1"/>
  <c r="AC47" i="1"/>
  <c r="AD47" i="1"/>
  <c r="AE47" i="1"/>
  <c r="AF47" i="1"/>
  <c r="X48" i="1"/>
  <c r="AB48" i="1"/>
  <c r="AC48" i="1"/>
  <c r="AD48" i="1"/>
  <c r="AE48" i="1"/>
  <c r="AF48" i="1"/>
  <c r="X49" i="1"/>
  <c r="AA49" i="1"/>
  <c r="AB49" i="1"/>
  <c r="AD49" i="1"/>
  <c r="AE49" i="1"/>
  <c r="X50" i="1"/>
  <c r="AA50" i="1"/>
  <c r="AB50" i="1"/>
  <c r="AC50" i="1"/>
  <c r="AD50" i="1"/>
  <c r="AE50" i="1"/>
  <c r="X51" i="1"/>
  <c r="AA51" i="1"/>
  <c r="AB51" i="1"/>
  <c r="AC51" i="1"/>
  <c r="AD51" i="1"/>
  <c r="AF51" i="1"/>
  <c r="X52" i="1"/>
  <c r="AB52" i="1"/>
  <c r="AC52" i="1"/>
  <c r="AD52" i="1"/>
  <c r="AF52" i="1"/>
  <c r="AA53" i="1"/>
  <c r="AB53" i="1"/>
  <c r="AD53" i="1"/>
  <c r="AE53" i="1"/>
  <c r="X54" i="1"/>
  <c r="AA54" i="1"/>
  <c r="AB54" i="1"/>
  <c r="AC54" i="1"/>
  <c r="AD54" i="1"/>
  <c r="AE54" i="1"/>
  <c r="AF54" i="1"/>
  <c r="X55" i="1"/>
  <c r="AA55" i="1"/>
  <c r="AB55" i="1"/>
  <c r="AD55" i="1"/>
  <c r="AE55" i="1"/>
  <c r="AF55" i="1"/>
  <c r="X56" i="1"/>
  <c r="AA56" i="1"/>
  <c r="AB56" i="1"/>
  <c r="AD56" i="1"/>
  <c r="AE56" i="1"/>
  <c r="X57" i="1"/>
  <c r="AA57" i="1"/>
  <c r="AB57" i="1"/>
  <c r="AC57" i="1"/>
  <c r="AD57" i="1"/>
  <c r="AF57" i="1"/>
  <c r="X58" i="1"/>
  <c r="AA58" i="1"/>
  <c r="AB58" i="1"/>
  <c r="AD58" i="1"/>
  <c r="AE58" i="1"/>
  <c r="AF58" i="1"/>
  <c r="X59" i="1"/>
  <c r="AA59" i="1"/>
  <c r="AB59" i="1"/>
  <c r="AC59" i="1"/>
  <c r="AD59" i="1"/>
  <c r="AE59" i="1"/>
  <c r="AA60" i="1"/>
  <c r="AB60" i="1"/>
  <c r="AD60" i="1"/>
  <c r="AF60" i="1"/>
  <c r="X61" i="1"/>
  <c r="AA61" i="1"/>
  <c r="AB61" i="1"/>
  <c r="AC61" i="1"/>
  <c r="AE61" i="1"/>
  <c r="AF61" i="1"/>
  <c r="X62" i="1"/>
  <c r="AA62" i="1"/>
  <c r="AB62" i="1"/>
  <c r="AC62" i="1"/>
  <c r="AD62" i="1"/>
  <c r="AF62" i="1"/>
  <c r="X63" i="1"/>
  <c r="AB63" i="1"/>
  <c r="AC63" i="1"/>
  <c r="AD63" i="1"/>
  <c r="AE63" i="1"/>
  <c r="AF63" i="1"/>
  <c r="X64" i="1"/>
  <c r="AA64" i="1"/>
  <c r="AB64" i="1"/>
  <c r="AC64" i="1"/>
  <c r="AD64" i="1"/>
  <c r="AF64" i="1"/>
  <c r="X65" i="1"/>
  <c r="AA65" i="1"/>
  <c r="AC65" i="1"/>
  <c r="AD65" i="1"/>
  <c r="AE65" i="1"/>
  <c r="AF65" i="1"/>
  <c r="AA66" i="1"/>
  <c r="AC66" i="1"/>
  <c r="AD66" i="1"/>
  <c r="AE66" i="1"/>
  <c r="AF66" i="1"/>
  <c r="AB67" i="1"/>
  <c r="AD67" i="1"/>
  <c r="AF67" i="1"/>
  <c r="AA68" i="1"/>
  <c r="AB68" i="1"/>
  <c r="AD68" i="1"/>
  <c r="AE68" i="1"/>
  <c r="AF68" i="1"/>
  <c r="AA69" i="1"/>
  <c r="AB69" i="1"/>
  <c r="AD69" i="1"/>
  <c r="AE69" i="1"/>
  <c r="AF69" i="1"/>
  <c r="AA70" i="1"/>
  <c r="AB70" i="1"/>
  <c r="AD70" i="1"/>
  <c r="AE70" i="1"/>
  <c r="AF70" i="1"/>
  <c r="AA71" i="1"/>
  <c r="AB71" i="1"/>
  <c r="AD71" i="1"/>
  <c r="AE71" i="1"/>
  <c r="AF71" i="1"/>
  <c r="X2" i="1"/>
  <c r="AA2" i="1"/>
  <c r="AB2" i="1"/>
  <c r="AC2" i="1"/>
  <c r="AE2" i="1"/>
  <c r="AF2" i="1"/>
  <c r="AA16" i="2"/>
  <c r="Z6" i="1" s="1"/>
  <c r="AA6" i="2"/>
  <c r="AA18" i="2"/>
  <c r="Z83" i="1" s="1"/>
  <c r="AA7" i="2"/>
  <c r="AA8" i="2"/>
  <c r="AA9" i="2"/>
  <c r="Y83" i="1" s="1"/>
  <c r="AA10" i="2"/>
  <c r="Y78" i="1" s="1"/>
  <c r="AA11" i="2"/>
  <c r="AA12" i="2"/>
  <c r="Z25" i="1" s="1"/>
  <c r="AC72" i="1"/>
  <c r="AA13" i="2"/>
  <c r="Z68" i="1" s="1"/>
  <c r="AA14" i="2"/>
  <c r="AA15" i="2"/>
  <c r="Z59" i="1" s="1"/>
  <c r="AA17" i="2"/>
  <c r="Z53" i="1" s="1"/>
  <c r="AF53" i="1"/>
  <c r="AH16" i="2"/>
  <c r="AG16" i="2"/>
  <c r="P5" i="13" s="1"/>
  <c r="AF16" i="2"/>
  <c r="AF13" i="2"/>
  <c r="AG13" i="2"/>
  <c r="M5" i="13" s="1"/>
  <c r="AH13" i="2"/>
  <c r="M6" i="13" s="1"/>
  <c r="AH10" i="2"/>
  <c r="J6" i="13" s="1"/>
  <c r="AF10" i="2"/>
  <c r="J4" i="13" s="1"/>
  <c r="AG10" i="2"/>
  <c r="AF7" i="2"/>
  <c r="G4" i="13" s="1"/>
  <c r="AG7" i="2"/>
  <c r="AH7" i="2"/>
  <c r="G6" i="13" s="1"/>
  <c r="AH18" i="2"/>
  <c r="R6" i="13" s="1"/>
  <c r="AF18" i="2"/>
  <c r="R4" i="13" s="1"/>
  <c r="AG18" i="2"/>
  <c r="R5" i="13" s="1"/>
  <c r="AF15" i="2"/>
  <c r="AG15" i="2"/>
  <c r="O5" i="13" s="1"/>
  <c r="AH15" i="2"/>
  <c r="O6" i="13" s="1"/>
  <c r="AH12" i="2"/>
  <c r="L6" i="13" s="1"/>
  <c r="AG12" i="2"/>
  <c r="L5" i="13" s="1"/>
  <c r="AF12" i="2"/>
  <c r="L4" i="13" s="1"/>
  <c r="AH6" i="2"/>
  <c r="F6" i="13" s="1"/>
  <c r="AF6" i="2"/>
  <c r="F4" i="13" s="1"/>
  <c r="AG6" i="2"/>
  <c r="F5" i="13" s="1"/>
  <c r="AF17" i="2"/>
  <c r="AG17" i="2"/>
  <c r="Q5" i="13" s="1"/>
  <c r="AH17" i="2"/>
  <c r="AH14" i="2"/>
  <c r="AF14" i="2"/>
  <c r="N4" i="13" s="1"/>
  <c r="NI98" i="13" s="1"/>
  <c r="AG14" i="2"/>
  <c r="N5" i="13" s="1"/>
  <c r="AF11" i="2"/>
  <c r="K4" i="13" s="1"/>
  <c r="AG11" i="2"/>
  <c r="K5" i="13" s="1"/>
  <c r="AH11" i="2"/>
  <c r="K6" i="13" s="1"/>
  <c r="AH8" i="2"/>
  <c r="H6" i="13" s="1"/>
  <c r="AG8" i="2"/>
  <c r="AF8" i="2"/>
  <c r="H4" i="13" s="1"/>
  <c r="X14" i="1"/>
  <c r="R15" i="10"/>
  <c r="R12" i="10"/>
  <c r="R7" i="10"/>
  <c r="R11" i="10"/>
  <c r="R27" i="10"/>
  <c r="R17" i="10"/>
  <c r="R18" i="10"/>
  <c r="R23" i="10"/>
  <c r="R13" i="10"/>
  <c r="R8" i="10"/>
  <c r="R14" i="10"/>
  <c r="R9" i="10"/>
  <c r="R19" i="10"/>
  <c r="R16" i="10"/>
  <c r="R10" i="10"/>
  <c r="C26" i="12"/>
  <c r="C32" i="12"/>
  <c r="C11" i="12"/>
  <c r="C33" i="12" s="1"/>
  <c r="C30" i="12"/>
  <c r="AX21" i="7"/>
  <c r="BB20" i="7"/>
  <c r="BB21" i="7"/>
  <c r="Y138" i="3" l="1"/>
  <c r="D138" i="3" s="1"/>
  <c r="Z139" i="3"/>
  <c r="D139" i="3" s="1"/>
  <c r="Z140" i="3"/>
  <c r="D140" i="3" s="1"/>
  <c r="Z129" i="3"/>
  <c r="D129" i="3" s="1"/>
  <c r="Z130" i="3"/>
  <c r="D130" i="3" s="1"/>
  <c r="Z133" i="3"/>
  <c r="D133" i="3" s="1"/>
  <c r="AB124" i="3"/>
  <c r="AB131" i="3"/>
  <c r="D131" i="3" s="1"/>
  <c r="AB134" i="3"/>
  <c r="Z125" i="3"/>
  <c r="D125" i="3" s="1"/>
  <c r="Z128" i="3"/>
  <c r="D128" i="3" s="1"/>
  <c r="Z127" i="3"/>
  <c r="D127" i="3" s="1"/>
  <c r="Z126" i="3"/>
  <c r="D126" i="3" s="1"/>
  <c r="Z124" i="3"/>
  <c r="D124" i="3" s="1"/>
  <c r="Y135" i="3"/>
  <c r="D135" i="3" s="1"/>
  <c r="Y137" i="3"/>
  <c r="D137" i="3" s="1"/>
  <c r="AB123" i="3"/>
  <c r="D123" i="3" s="1"/>
  <c r="Z121" i="3"/>
  <c r="D121" i="3" s="1"/>
  <c r="Z136" i="3"/>
  <c r="D136" i="3" s="1"/>
  <c r="G52" i="12"/>
  <c r="G51" i="12"/>
  <c r="H51" i="12" s="1"/>
  <c r="G50" i="12"/>
  <c r="G34" i="12"/>
  <c r="G49" i="12"/>
  <c r="H49" i="12" s="1"/>
  <c r="G47" i="12"/>
  <c r="G32" i="12"/>
  <c r="G46" i="12"/>
  <c r="G45" i="12"/>
  <c r="H45" i="12" s="1"/>
  <c r="D134" i="3"/>
  <c r="AB122" i="3"/>
  <c r="D122" i="3" s="1"/>
  <c r="CF19" i="2"/>
  <c r="R70" i="12" s="1"/>
  <c r="Y108" i="3"/>
  <c r="D108" i="3" s="1"/>
  <c r="Y107" i="3"/>
  <c r="D107" i="3" s="1"/>
  <c r="Y105" i="3"/>
  <c r="Y102" i="3"/>
  <c r="Y99" i="3"/>
  <c r="Y44" i="3"/>
  <c r="Y50" i="3"/>
  <c r="D50" i="3" s="1"/>
  <c r="Y49" i="3"/>
  <c r="Y74" i="3"/>
  <c r="Y94" i="3"/>
  <c r="Y54" i="3"/>
  <c r="Y73" i="3"/>
  <c r="Y57" i="3"/>
  <c r="Y111" i="3"/>
  <c r="Y26" i="3"/>
  <c r="Y48" i="3"/>
  <c r="Y92" i="3"/>
  <c r="Y67" i="3"/>
  <c r="Y68" i="3"/>
  <c r="Y69" i="3"/>
  <c r="Y53" i="3"/>
  <c r="Y101" i="3"/>
  <c r="Y100" i="3"/>
  <c r="Y60" i="3"/>
  <c r="D60" i="3" s="1"/>
  <c r="Y24" i="3"/>
  <c r="Y6" i="3"/>
  <c r="Y114" i="3"/>
  <c r="Y115" i="3"/>
  <c r="D115" i="3" s="1"/>
  <c r="Y27" i="3"/>
  <c r="Y116" i="3"/>
  <c r="Y82" i="3"/>
  <c r="Y64" i="3"/>
  <c r="Y47" i="3"/>
  <c r="Y30" i="3"/>
  <c r="D30" i="3" s="1"/>
  <c r="Y91" i="3"/>
  <c r="Y86" i="3"/>
  <c r="Y32" i="3"/>
  <c r="Y93" i="3"/>
  <c r="Y52" i="3"/>
  <c r="Y95" i="3"/>
  <c r="Y71" i="3"/>
  <c r="Y96" i="3"/>
  <c r="Y55" i="3"/>
  <c r="Z58" i="3"/>
  <c r="Z23" i="3"/>
  <c r="Z112" i="3"/>
  <c r="Z77" i="3"/>
  <c r="Z59" i="3"/>
  <c r="Z113" i="3"/>
  <c r="Z78" i="3"/>
  <c r="Z61" i="3"/>
  <c r="Z25" i="3"/>
  <c r="Z62" i="3"/>
  <c r="Z63" i="3"/>
  <c r="Z45" i="3"/>
  <c r="Z82" i="3"/>
  <c r="Z64" i="3"/>
  <c r="Z46" i="3"/>
  <c r="Z117" i="3"/>
  <c r="Z90" i="3"/>
  <c r="D90" i="3" s="1"/>
  <c r="Z65" i="3"/>
  <c r="Z29" i="3"/>
  <c r="Z84" i="3"/>
  <c r="Z66" i="3"/>
  <c r="Z31" i="3"/>
  <c r="Z120" i="3"/>
  <c r="D120" i="3" s="1"/>
  <c r="Z119" i="3"/>
  <c r="D119" i="3" s="1"/>
  <c r="Z92" i="3"/>
  <c r="Z87" i="3"/>
  <c r="Z86" i="3"/>
  <c r="Z85" i="3"/>
  <c r="Z33" i="3"/>
  <c r="Z110" i="3"/>
  <c r="D110" i="3" s="1"/>
  <c r="Z109" i="3"/>
  <c r="D109" i="3" s="1"/>
  <c r="Z106" i="3"/>
  <c r="D106" i="3" s="1"/>
  <c r="Z105" i="3"/>
  <c r="Z104" i="3"/>
  <c r="D104" i="3" s="1"/>
  <c r="Z103" i="3"/>
  <c r="Z75" i="3"/>
  <c r="Z70" i="3"/>
  <c r="D70" i="3" s="1"/>
  <c r="Z34" i="3"/>
  <c r="Z35" i="3"/>
  <c r="Z96" i="3"/>
  <c r="Z72" i="3"/>
  <c r="Z36" i="3"/>
  <c r="Z73" i="3"/>
  <c r="Z37" i="3"/>
  <c r="Z2" i="3"/>
  <c r="Z98" i="3"/>
  <c r="Z3" i="3"/>
  <c r="AB80" i="3"/>
  <c r="D80" i="3" s="1"/>
  <c r="AB79" i="3"/>
  <c r="AB81" i="3"/>
  <c r="AB82" i="3"/>
  <c r="AB28" i="3"/>
  <c r="AB83" i="3"/>
  <c r="AB47" i="3"/>
  <c r="AB51" i="3"/>
  <c r="AB95" i="3"/>
  <c r="AB71" i="3"/>
  <c r="AB112" i="3"/>
  <c r="AB96" i="3"/>
  <c r="AB97" i="3"/>
  <c r="AB56" i="3"/>
  <c r="AB100" i="3"/>
  <c r="AB111" i="3"/>
  <c r="AB76" i="3"/>
  <c r="G43" i="12"/>
  <c r="H43" i="12" s="1"/>
  <c r="I43" i="12" s="1"/>
  <c r="G33" i="12"/>
  <c r="H33" i="12" s="1"/>
  <c r="G31" i="12"/>
  <c r="H31" i="12" s="1"/>
  <c r="X21" i="1"/>
  <c r="X83" i="1"/>
  <c r="G18" i="10"/>
  <c r="Y202" i="1"/>
  <c r="Y82" i="1"/>
  <c r="Y50" i="1"/>
  <c r="Z202" i="1"/>
  <c r="Z82" i="1"/>
  <c r="X202" i="1"/>
  <c r="X82" i="1"/>
  <c r="G35" i="12"/>
  <c r="H35" i="12" s="1"/>
  <c r="CA41" i="2"/>
  <c r="AF42" i="10" s="1"/>
  <c r="AI42" i="10" s="1"/>
  <c r="H14" i="10"/>
  <c r="Y4" i="1"/>
  <c r="G13" i="10"/>
  <c r="H13" i="10" s="1"/>
  <c r="Y67" i="1"/>
  <c r="G20" i="10"/>
  <c r="H20" i="10" s="1"/>
  <c r="Y23" i="1"/>
  <c r="Y51" i="1"/>
  <c r="C16" i="12"/>
  <c r="G54" i="12"/>
  <c r="H54" i="12" s="1"/>
  <c r="X78" i="1"/>
  <c r="X80" i="1"/>
  <c r="Z2" i="1"/>
  <c r="Z81" i="1"/>
  <c r="Z80" i="1"/>
  <c r="Y58" i="1"/>
  <c r="Y81" i="1"/>
  <c r="Y80" i="1"/>
  <c r="X9" i="1"/>
  <c r="X81" i="1"/>
  <c r="G15" i="10"/>
  <c r="Q28" i="10"/>
  <c r="R28" i="10" s="1"/>
  <c r="G9" i="10"/>
  <c r="H9" i="10" s="1"/>
  <c r="Q26" i="10"/>
  <c r="Z67" i="1"/>
  <c r="Z78" i="1"/>
  <c r="Z79" i="1"/>
  <c r="Y46" i="1"/>
  <c r="Y79" i="1"/>
  <c r="X77" i="1"/>
  <c r="X79" i="1"/>
  <c r="Y3" i="1"/>
  <c r="G36" i="12"/>
  <c r="Z17" i="1"/>
  <c r="X5" i="1"/>
  <c r="G63" i="12"/>
  <c r="H63" i="12" s="1"/>
  <c r="G21" i="12"/>
  <c r="H21" i="12" s="1"/>
  <c r="I21" i="12" s="1"/>
  <c r="G59" i="12"/>
  <c r="H59" i="12" s="1"/>
  <c r="G7" i="12"/>
  <c r="H7" i="12" s="1"/>
  <c r="I7" i="12" s="1"/>
  <c r="Y35" i="1"/>
  <c r="Z69" i="1"/>
  <c r="Z62" i="1"/>
  <c r="Z70" i="1"/>
  <c r="Y17" i="1"/>
  <c r="Z71" i="1"/>
  <c r="Z33" i="1"/>
  <c r="Y5" i="1"/>
  <c r="Z29" i="1"/>
  <c r="Y63" i="1"/>
  <c r="X3" i="1"/>
  <c r="Z10" i="1"/>
  <c r="Y31" i="1"/>
  <c r="Z7" i="1"/>
  <c r="G10" i="10"/>
  <c r="H10" i="10" s="1"/>
  <c r="G4" i="10"/>
  <c r="H4" i="10" s="1"/>
  <c r="Z64" i="1"/>
  <c r="Z12" i="1"/>
  <c r="Y66" i="1"/>
  <c r="X66" i="1"/>
  <c r="Z9" i="1"/>
  <c r="Z8" i="1"/>
  <c r="Y55" i="1"/>
  <c r="X68" i="1"/>
  <c r="Z44" i="1"/>
  <c r="Z54" i="1"/>
  <c r="G32" i="10"/>
  <c r="H32" i="10" s="1"/>
  <c r="G5" i="10"/>
  <c r="H5" i="10" s="1"/>
  <c r="G11" i="10"/>
  <c r="Z38" i="1"/>
  <c r="X20" i="1"/>
  <c r="Z61" i="1"/>
  <c r="Y52" i="1"/>
  <c r="Z51" i="1"/>
  <c r="Z60" i="1"/>
  <c r="Z27" i="1"/>
  <c r="G21" i="10"/>
  <c r="H21" i="10" s="1"/>
  <c r="F6" i="10"/>
  <c r="F7" i="10"/>
  <c r="Z3" i="1"/>
  <c r="Z76" i="1"/>
  <c r="Y11" i="1"/>
  <c r="Y77" i="1"/>
  <c r="Y76" i="1"/>
  <c r="X74" i="1"/>
  <c r="X76" i="1"/>
  <c r="Z65" i="1"/>
  <c r="Z77" i="1"/>
  <c r="R5" i="10"/>
  <c r="G40" i="12"/>
  <c r="H40" i="12" s="1"/>
  <c r="R4" i="10"/>
  <c r="Y44" i="1"/>
  <c r="Z22" i="1"/>
  <c r="Y21" i="1"/>
  <c r="Y75" i="1"/>
  <c r="Y48" i="1"/>
  <c r="Y39" i="1"/>
  <c r="Y40" i="1"/>
  <c r="Y6" i="1"/>
  <c r="Y61" i="1"/>
  <c r="Z20" i="1"/>
  <c r="Y60" i="1"/>
  <c r="Y36" i="1"/>
  <c r="Y34" i="1"/>
  <c r="Y19" i="1"/>
  <c r="Y24" i="1"/>
  <c r="Z21" i="1"/>
  <c r="CA9" i="2"/>
  <c r="I23" i="13" s="1"/>
  <c r="Y45" i="1"/>
  <c r="Y69" i="1"/>
  <c r="Y71" i="1"/>
  <c r="Y7" i="1"/>
  <c r="X53" i="1"/>
  <c r="G16" i="12"/>
  <c r="H16" i="12" s="1"/>
  <c r="I16" i="12" s="1"/>
  <c r="J16" i="12" s="1"/>
  <c r="Y38" i="1"/>
  <c r="Y62" i="1"/>
  <c r="Y65" i="1"/>
  <c r="Y20" i="1"/>
  <c r="X32" i="1"/>
  <c r="X6" i="1"/>
  <c r="X75" i="1"/>
  <c r="G95" i="12"/>
  <c r="H95" i="12" s="1"/>
  <c r="I95" i="12" s="1"/>
  <c r="Z57" i="1"/>
  <c r="Y27" i="1"/>
  <c r="Y43" i="1"/>
  <c r="Y59" i="1"/>
  <c r="Y14" i="1"/>
  <c r="X10" i="1"/>
  <c r="Q22" i="10"/>
  <c r="R22" i="10" s="1"/>
  <c r="Z58" i="1"/>
  <c r="Y56" i="1"/>
  <c r="Y16" i="1"/>
  <c r="Y53" i="1"/>
  <c r="Y15" i="1"/>
  <c r="QS1" i="10"/>
  <c r="QX1" i="10" s="1"/>
  <c r="Y49" i="1"/>
  <c r="Y10" i="1"/>
  <c r="Y47" i="1"/>
  <c r="Y9" i="1"/>
  <c r="Z52" i="1"/>
  <c r="Z55" i="1"/>
  <c r="QQ1" i="10"/>
  <c r="Q20" i="10"/>
  <c r="JS15" i="13"/>
  <c r="MP104" i="13"/>
  <c r="JS105" i="13"/>
  <c r="GV106" i="13"/>
  <c r="DY107" i="13"/>
  <c r="PM107" i="13"/>
  <c r="MP108" i="13"/>
  <c r="JS109" i="13"/>
  <c r="GV110" i="13"/>
  <c r="DY111" i="13"/>
  <c r="PM111" i="13"/>
  <c r="MP112" i="13"/>
  <c r="JS113" i="13"/>
  <c r="GV114" i="13"/>
  <c r="DY115" i="13"/>
  <c r="PM115" i="13"/>
  <c r="MP116" i="13"/>
  <c r="DY104" i="13"/>
  <c r="PM104" i="13"/>
  <c r="MP105" i="13"/>
  <c r="JS106" i="13"/>
  <c r="GV107" i="13"/>
  <c r="DY108" i="13"/>
  <c r="PM108" i="13"/>
  <c r="MP109" i="13"/>
  <c r="JS110" i="13"/>
  <c r="GV111" i="13"/>
  <c r="DY112" i="13"/>
  <c r="PM112" i="13"/>
  <c r="MP113" i="13"/>
  <c r="JS114" i="13"/>
  <c r="GV115" i="13"/>
  <c r="DY116" i="13"/>
  <c r="PM116" i="13"/>
  <c r="GV104" i="13"/>
  <c r="DY105" i="13"/>
  <c r="PM105" i="13"/>
  <c r="MP106" i="13"/>
  <c r="JS107" i="13"/>
  <c r="GV108" i="13"/>
  <c r="DY109" i="13"/>
  <c r="PM109" i="13"/>
  <c r="MP110" i="13"/>
  <c r="JS111" i="13"/>
  <c r="GV112" i="13"/>
  <c r="DY113" i="13"/>
  <c r="PM113" i="13"/>
  <c r="MP114" i="13"/>
  <c r="JS115" i="13"/>
  <c r="GV116" i="13"/>
  <c r="DY117" i="13"/>
  <c r="JS104" i="13"/>
  <c r="GV105" i="13"/>
  <c r="DY106" i="13"/>
  <c r="PM106" i="13"/>
  <c r="MP107" i="13"/>
  <c r="JS108" i="13"/>
  <c r="GV109" i="13"/>
  <c r="DY110" i="13"/>
  <c r="PM110" i="13"/>
  <c r="MP111" i="13"/>
  <c r="JS112" i="13"/>
  <c r="GV113" i="13"/>
  <c r="DY114" i="13"/>
  <c r="PM114" i="13"/>
  <c r="MP115" i="13"/>
  <c r="JS116" i="13"/>
  <c r="GV117" i="13"/>
  <c r="JS117" i="13"/>
  <c r="GV118" i="13"/>
  <c r="DY119" i="13"/>
  <c r="MP117" i="13"/>
  <c r="PM122" i="13"/>
  <c r="GV123" i="13"/>
  <c r="JS127" i="13"/>
  <c r="PM127" i="13"/>
  <c r="JS119" i="13"/>
  <c r="PM119" i="13"/>
  <c r="JS124" i="13"/>
  <c r="PM124" i="13"/>
  <c r="PM117" i="13"/>
  <c r="DY121" i="13"/>
  <c r="JS121" i="13"/>
  <c r="DY126" i="13"/>
  <c r="JS126" i="13"/>
  <c r="JS129" i="13"/>
  <c r="GV130" i="13"/>
  <c r="DY131" i="13"/>
  <c r="PM131" i="13"/>
  <c r="MP132" i="13"/>
  <c r="JS133" i="13"/>
  <c r="GV134" i="13"/>
  <c r="DY135" i="13"/>
  <c r="PM135" i="13"/>
  <c r="PM121" i="13"/>
  <c r="GV122" i="13"/>
  <c r="PM126" i="13"/>
  <c r="GV127" i="13"/>
  <c r="MP122" i="13"/>
  <c r="DY123" i="13"/>
  <c r="MP127" i="13"/>
  <c r="DY128" i="13"/>
  <c r="GV119" i="13"/>
  <c r="JS122" i="13"/>
  <c r="PM123" i="13"/>
  <c r="GV121" i="13"/>
  <c r="PM125" i="13"/>
  <c r="DY127" i="13"/>
  <c r="PM128" i="13"/>
  <c r="GV131" i="13"/>
  <c r="MP133" i="13"/>
  <c r="JS136" i="13"/>
  <c r="MP138" i="13"/>
  <c r="JS139" i="13"/>
  <c r="GV140" i="13"/>
  <c r="DY141" i="13"/>
  <c r="PM141" i="13"/>
  <c r="MP142" i="13"/>
  <c r="JS118" i="13"/>
  <c r="DY137" i="13"/>
  <c r="GV137" i="13"/>
  <c r="MP118" i="13"/>
  <c r="DY122" i="13"/>
  <c r="JS123" i="13"/>
  <c r="DY124" i="13"/>
  <c r="PM129" i="13"/>
  <c r="GV132" i="13"/>
  <c r="MP134" i="13"/>
  <c r="JS137" i="13"/>
  <c r="MP137" i="13"/>
  <c r="PM138" i="13"/>
  <c r="PM120" i="13"/>
  <c r="JS125" i="13"/>
  <c r="MP126" i="13"/>
  <c r="JS128" i="13"/>
  <c r="DY132" i="13"/>
  <c r="JS134" i="13"/>
  <c r="PM137" i="13"/>
  <c r="DY138" i="13"/>
  <c r="PM130" i="13"/>
  <c r="GV133" i="13"/>
  <c r="MP135" i="13"/>
  <c r="MP125" i="13"/>
  <c r="JS130" i="13"/>
  <c r="PM132" i="13"/>
  <c r="JS131" i="13"/>
  <c r="PM133" i="13"/>
  <c r="MP120" i="13"/>
  <c r="MP124" i="13"/>
  <c r="GV128" i="13"/>
  <c r="DY130" i="13"/>
  <c r="JS132" i="13"/>
  <c r="PM134" i="13"/>
  <c r="GV136" i="13"/>
  <c r="MP136" i="13"/>
  <c r="MP139" i="13"/>
  <c r="PM140" i="13"/>
  <c r="MP119" i="13"/>
  <c r="GV138" i="13"/>
  <c r="MP140" i="13"/>
  <c r="GV143" i="13"/>
  <c r="DY144" i="13"/>
  <c r="PM144" i="13"/>
  <c r="MP145" i="13"/>
  <c r="JS146" i="13"/>
  <c r="GV147" i="13"/>
  <c r="DY148" i="13"/>
  <c r="PM148" i="13"/>
  <c r="MP123" i="13"/>
  <c r="DY118" i="13"/>
  <c r="DY125" i="13"/>
  <c r="MP128" i="13"/>
  <c r="MP129" i="13"/>
  <c r="MP131" i="13"/>
  <c r="DY134" i="13"/>
  <c r="JS140" i="13"/>
  <c r="MP141" i="13"/>
  <c r="DY142" i="13"/>
  <c r="JS143" i="13"/>
  <c r="GV144" i="13"/>
  <c r="DY120" i="13"/>
  <c r="GV125" i="13"/>
  <c r="DY136" i="13"/>
  <c r="PM136" i="13"/>
  <c r="JS142" i="13"/>
  <c r="GV129" i="13"/>
  <c r="JS141" i="13"/>
  <c r="GV142" i="13"/>
  <c r="PM146" i="13"/>
  <c r="DY150" i="13"/>
  <c r="DY140" i="13"/>
  <c r="PM118" i="13"/>
  <c r="GV135" i="13"/>
  <c r="JS145" i="13"/>
  <c r="PM147" i="13"/>
  <c r="DY149" i="13"/>
  <c r="GV149" i="13"/>
  <c r="JS149" i="13"/>
  <c r="GV150" i="13"/>
  <c r="DY151" i="13"/>
  <c r="PM151" i="13"/>
  <c r="MP152" i="13"/>
  <c r="JS153" i="13"/>
  <c r="GV154" i="13"/>
  <c r="DY155" i="13"/>
  <c r="PM155" i="13"/>
  <c r="MP156" i="13"/>
  <c r="JS157" i="13"/>
  <c r="JS138" i="13"/>
  <c r="DY143" i="13"/>
  <c r="MP144" i="13"/>
  <c r="GV145" i="13"/>
  <c r="MP147" i="13"/>
  <c r="GV120" i="13"/>
  <c r="GV124" i="13"/>
  <c r="GV139" i="13"/>
  <c r="JS147" i="13"/>
  <c r="MP149" i="13"/>
  <c r="JS150" i="13"/>
  <c r="GV151" i="13"/>
  <c r="DY152" i="13"/>
  <c r="PM152" i="13"/>
  <c r="MP153" i="13"/>
  <c r="JS154" i="13"/>
  <c r="GV155" i="13"/>
  <c r="PM142" i="13"/>
  <c r="JS144" i="13"/>
  <c r="DY145" i="13"/>
  <c r="GV146" i="13"/>
  <c r="MP148" i="13"/>
  <c r="JS120" i="13"/>
  <c r="GV141" i="13"/>
  <c r="DY146" i="13"/>
  <c r="JS148" i="13"/>
  <c r="MP130" i="13"/>
  <c r="PM139" i="13"/>
  <c r="PM149" i="13"/>
  <c r="MP150" i="13"/>
  <c r="JS151" i="13"/>
  <c r="GV152" i="13"/>
  <c r="DY153" i="13"/>
  <c r="PM153" i="13"/>
  <c r="MP154" i="13"/>
  <c r="JS155" i="13"/>
  <c r="GV156" i="13"/>
  <c r="DY157" i="13"/>
  <c r="DY139" i="13"/>
  <c r="JS152" i="13"/>
  <c r="GV158" i="13"/>
  <c r="DY159" i="13"/>
  <c r="PM159" i="13"/>
  <c r="MP160" i="13"/>
  <c r="JS161" i="13"/>
  <c r="GV162" i="13"/>
  <c r="DY163" i="13"/>
  <c r="MP143" i="13"/>
  <c r="MP151" i="13"/>
  <c r="MP121" i="13"/>
  <c r="PM150" i="13"/>
  <c r="GV157" i="13"/>
  <c r="PM145" i="13"/>
  <c r="PM156" i="13"/>
  <c r="MP157" i="13"/>
  <c r="JS158" i="13"/>
  <c r="GV159" i="13"/>
  <c r="DY160" i="13"/>
  <c r="PM160" i="13"/>
  <c r="MP161" i="13"/>
  <c r="JS162" i="13"/>
  <c r="GV163" i="13"/>
  <c r="JS135" i="13"/>
  <c r="PM143" i="13"/>
  <c r="DY147" i="13"/>
  <c r="GV148" i="13"/>
  <c r="JS156" i="13"/>
  <c r="DY156" i="13"/>
  <c r="PM157" i="13"/>
  <c r="MP158" i="13"/>
  <c r="JS159" i="13"/>
  <c r="GV160" i="13"/>
  <c r="DY161" i="13"/>
  <c r="PM161" i="13"/>
  <c r="MP162" i="13"/>
  <c r="GV126" i="13"/>
  <c r="DY133" i="13"/>
  <c r="MP155" i="13"/>
  <c r="DY129" i="13"/>
  <c r="MP146" i="13"/>
  <c r="PM158" i="13"/>
  <c r="GV161" i="13"/>
  <c r="DY162" i="13"/>
  <c r="JS163" i="13"/>
  <c r="PM154" i="13"/>
  <c r="DY158" i="13"/>
  <c r="JS160" i="13"/>
  <c r="MP163" i="13"/>
  <c r="DY154" i="13"/>
  <c r="GV153" i="13"/>
  <c r="PM163" i="13"/>
  <c r="MP159" i="13"/>
  <c r="PM162" i="13"/>
  <c r="Q29" i="10"/>
  <c r="R29" i="10" s="1"/>
  <c r="Y26" i="1"/>
  <c r="Y32" i="1"/>
  <c r="Y70" i="1"/>
  <c r="Y29" i="1"/>
  <c r="Z46" i="1"/>
  <c r="Z50" i="1"/>
  <c r="Z11" i="1"/>
  <c r="Q24" i="10"/>
  <c r="R24" i="10" s="1"/>
  <c r="Z74" i="1"/>
  <c r="Z75" i="1"/>
  <c r="Z5" i="1"/>
  <c r="Z28" i="1"/>
  <c r="BY95" i="13"/>
  <c r="BY104" i="13"/>
  <c r="HS104" i="13"/>
  <c r="NM104" i="13"/>
  <c r="EV105" i="13"/>
  <c r="KP105" i="13"/>
  <c r="BY106" i="13"/>
  <c r="HS106" i="13"/>
  <c r="NM106" i="13"/>
  <c r="EV107" i="13"/>
  <c r="KP107" i="13"/>
  <c r="BY108" i="13"/>
  <c r="HS108" i="13"/>
  <c r="NM108" i="13"/>
  <c r="EV109" i="13"/>
  <c r="KP109" i="13"/>
  <c r="BY110" i="13"/>
  <c r="HS110" i="13"/>
  <c r="NM110" i="13"/>
  <c r="EV111" i="13"/>
  <c r="KP111" i="13"/>
  <c r="BY112" i="13"/>
  <c r="HS112" i="13"/>
  <c r="NM112" i="13"/>
  <c r="EV113" i="13"/>
  <c r="KP113" i="13"/>
  <c r="BY114" i="13"/>
  <c r="HS114" i="13"/>
  <c r="NM114" i="13"/>
  <c r="EV104" i="13"/>
  <c r="KP104" i="13"/>
  <c r="BY105" i="13"/>
  <c r="HS105" i="13"/>
  <c r="NM105" i="13"/>
  <c r="EV106" i="13"/>
  <c r="KP106" i="13"/>
  <c r="BY107" i="13"/>
  <c r="HS107" i="13"/>
  <c r="NM107" i="13"/>
  <c r="EV108" i="13"/>
  <c r="KP108" i="13"/>
  <c r="BY109" i="13"/>
  <c r="HS109" i="13"/>
  <c r="NM109" i="13"/>
  <c r="EV110" i="13"/>
  <c r="KP110" i="13"/>
  <c r="BY111" i="13"/>
  <c r="HS111" i="13"/>
  <c r="NM111" i="13"/>
  <c r="EV112" i="13"/>
  <c r="KP112" i="13"/>
  <c r="BY113" i="13"/>
  <c r="HS113" i="13"/>
  <c r="NM113" i="13"/>
  <c r="EV114" i="13"/>
  <c r="KP114" i="13"/>
  <c r="BY115" i="13"/>
  <c r="EV115" i="13"/>
  <c r="KP115" i="13"/>
  <c r="BY116" i="13"/>
  <c r="HS116" i="13"/>
  <c r="NM116" i="13"/>
  <c r="EV117" i="13"/>
  <c r="KP117" i="13"/>
  <c r="BY118" i="13"/>
  <c r="HS118" i="13"/>
  <c r="NM118" i="13"/>
  <c r="EV119" i="13"/>
  <c r="KP119" i="13"/>
  <c r="BY120" i="13"/>
  <c r="HS120" i="13"/>
  <c r="NM120" i="13"/>
  <c r="EV121" i="13"/>
  <c r="KP121" i="13"/>
  <c r="BY122" i="13"/>
  <c r="HS122" i="13"/>
  <c r="NM122" i="13"/>
  <c r="EV123" i="13"/>
  <c r="KP123" i="13"/>
  <c r="NM119" i="13"/>
  <c r="BY124" i="13"/>
  <c r="HS124" i="13"/>
  <c r="NM124" i="13"/>
  <c r="EV125" i="13"/>
  <c r="KP125" i="13"/>
  <c r="BY126" i="13"/>
  <c r="HS126" i="13"/>
  <c r="NM126" i="13"/>
  <c r="EV127" i="13"/>
  <c r="KP127" i="13"/>
  <c r="BY128" i="13"/>
  <c r="HS128" i="13"/>
  <c r="NM128" i="13"/>
  <c r="EV129" i="13"/>
  <c r="KP129" i="13"/>
  <c r="BY130" i="13"/>
  <c r="HS130" i="13"/>
  <c r="NM130" i="13"/>
  <c r="EV131" i="13"/>
  <c r="KP131" i="13"/>
  <c r="BY132" i="13"/>
  <c r="HS132" i="13"/>
  <c r="NM132" i="13"/>
  <c r="EV133" i="13"/>
  <c r="KP133" i="13"/>
  <c r="HS119" i="13"/>
  <c r="BY119" i="13"/>
  <c r="NM123" i="13"/>
  <c r="KP118" i="13"/>
  <c r="HS123" i="13"/>
  <c r="EV118" i="13"/>
  <c r="BY123" i="13"/>
  <c r="NM117" i="13"/>
  <c r="KP122" i="13"/>
  <c r="HS117" i="13"/>
  <c r="EV122" i="13"/>
  <c r="EV124" i="13"/>
  <c r="KP124" i="13"/>
  <c r="BY125" i="13"/>
  <c r="HS125" i="13"/>
  <c r="NM125" i="13"/>
  <c r="EV126" i="13"/>
  <c r="KP126" i="13"/>
  <c r="BY127" i="13"/>
  <c r="HS127" i="13"/>
  <c r="NM127" i="13"/>
  <c r="EV128" i="13"/>
  <c r="KP128" i="13"/>
  <c r="BY129" i="13"/>
  <c r="HS129" i="13"/>
  <c r="NM129" i="13"/>
  <c r="EV130" i="13"/>
  <c r="KP130" i="13"/>
  <c r="BY131" i="13"/>
  <c r="HS131" i="13"/>
  <c r="NM131" i="13"/>
  <c r="EV132" i="13"/>
  <c r="KP132" i="13"/>
  <c r="BY133" i="13"/>
  <c r="HS133" i="13"/>
  <c r="NM133" i="13"/>
  <c r="BY117" i="13"/>
  <c r="NM121" i="13"/>
  <c r="KP116" i="13"/>
  <c r="HS121" i="13"/>
  <c r="EV116" i="13"/>
  <c r="BY121" i="13"/>
  <c r="NM115" i="13"/>
  <c r="KP120" i="13"/>
  <c r="HS115" i="13"/>
  <c r="EV120" i="13"/>
  <c r="EV134" i="13"/>
  <c r="KP134" i="13"/>
  <c r="BY135" i="13"/>
  <c r="HS135" i="13"/>
  <c r="NM135" i="13"/>
  <c r="EV136" i="13"/>
  <c r="KP136" i="13"/>
  <c r="BY137" i="13"/>
  <c r="HS137" i="13"/>
  <c r="NM137" i="13"/>
  <c r="EV138" i="13"/>
  <c r="KP138" i="13"/>
  <c r="BY139" i="13"/>
  <c r="HS139" i="13"/>
  <c r="NM139" i="13"/>
  <c r="EV140" i="13"/>
  <c r="KP140" i="13"/>
  <c r="BY141" i="13"/>
  <c r="HS141" i="13"/>
  <c r="NM141" i="13"/>
  <c r="EV142" i="13"/>
  <c r="KP142" i="13"/>
  <c r="BY143" i="13"/>
  <c r="HS143" i="13"/>
  <c r="BY134" i="13"/>
  <c r="HS134" i="13"/>
  <c r="NM134" i="13"/>
  <c r="EV135" i="13"/>
  <c r="KP135" i="13"/>
  <c r="BY136" i="13"/>
  <c r="HS136" i="13"/>
  <c r="NM136" i="13"/>
  <c r="EV137" i="13"/>
  <c r="KP137" i="13"/>
  <c r="BY138" i="13"/>
  <c r="HS138" i="13"/>
  <c r="NM138" i="13"/>
  <c r="EV139" i="13"/>
  <c r="KP139" i="13"/>
  <c r="BY140" i="13"/>
  <c r="HS140" i="13"/>
  <c r="NM140" i="13"/>
  <c r="EV141" i="13"/>
  <c r="KP141" i="13"/>
  <c r="BY142" i="13"/>
  <c r="HS142" i="13"/>
  <c r="NM142" i="13"/>
  <c r="EV143" i="13"/>
  <c r="KP143" i="13"/>
  <c r="BY144" i="13"/>
  <c r="HS144" i="13"/>
  <c r="NM144" i="13"/>
  <c r="EV145" i="13"/>
  <c r="KP145" i="13"/>
  <c r="BY146" i="13"/>
  <c r="HS146" i="13"/>
  <c r="NM146" i="13"/>
  <c r="EV147" i="13"/>
  <c r="KP147" i="13"/>
  <c r="BY148" i="13"/>
  <c r="HS148" i="13"/>
  <c r="NM148" i="13"/>
  <c r="EV149" i="13"/>
  <c r="KP149" i="13"/>
  <c r="BY150" i="13"/>
  <c r="HS150" i="13"/>
  <c r="NM150" i="13"/>
  <c r="HS151" i="13"/>
  <c r="NM151" i="13"/>
  <c r="EV152" i="13"/>
  <c r="KP152" i="13"/>
  <c r="BY153" i="13"/>
  <c r="HS153" i="13"/>
  <c r="NM153" i="13"/>
  <c r="EV154" i="13"/>
  <c r="KP154" i="13"/>
  <c r="BY155" i="13"/>
  <c r="HS155" i="13"/>
  <c r="NM155" i="13"/>
  <c r="EV156" i="13"/>
  <c r="KP156" i="13"/>
  <c r="BY157" i="13"/>
  <c r="HS157" i="13"/>
  <c r="BY145" i="13"/>
  <c r="KP146" i="13"/>
  <c r="EV148" i="13"/>
  <c r="NM149" i="13"/>
  <c r="EV151" i="13"/>
  <c r="KP151" i="13"/>
  <c r="BY152" i="13"/>
  <c r="HS152" i="13"/>
  <c r="NM152" i="13"/>
  <c r="EV153" i="13"/>
  <c r="KP153" i="13"/>
  <c r="BY154" i="13"/>
  <c r="HS154" i="13"/>
  <c r="NM154" i="13"/>
  <c r="EV155" i="13"/>
  <c r="KP155" i="13"/>
  <c r="BY156" i="13"/>
  <c r="NM145" i="13"/>
  <c r="BY149" i="13"/>
  <c r="HS156" i="13"/>
  <c r="NM156" i="13"/>
  <c r="EV157" i="13"/>
  <c r="KP157" i="13"/>
  <c r="EV146" i="13"/>
  <c r="HS149" i="13"/>
  <c r="NM157" i="13"/>
  <c r="EV158" i="13"/>
  <c r="KP158" i="13"/>
  <c r="BY159" i="13"/>
  <c r="HS159" i="13"/>
  <c r="NM159" i="13"/>
  <c r="EV160" i="13"/>
  <c r="KP160" i="13"/>
  <c r="BY161" i="13"/>
  <c r="HS161" i="13"/>
  <c r="NM161" i="13"/>
  <c r="EV162" i="13"/>
  <c r="KP162" i="13"/>
  <c r="BY163" i="13"/>
  <c r="HS163" i="13"/>
  <c r="NM143" i="13"/>
  <c r="BY147" i="13"/>
  <c r="EV150" i="13"/>
  <c r="EV144" i="13"/>
  <c r="HS147" i="13"/>
  <c r="KP150" i="13"/>
  <c r="HS145" i="13"/>
  <c r="KP148" i="13"/>
  <c r="HS158" i="13"/>
  <c r="HS160" i="13"/>
  <c r="NM162" i="13"/>
  <c r="BY160" i="13"/>
  <c r="HS162" i="13"/>
  <c r="BY158" i="13"/>
  <c r="KP163" i="13"/>
  <c r="KP144" i="13"/>
  <c r="NM147" i="13"/>
  <c r="BY151" i="13"/>
  <c r="KP159" i="13"/>
  <c r="BY162" i="13"/>
  <c r="EV159" i="13"/>
  <c r="KP161" i="13"/>
  <c r="NM158" i="13"/>
  <c r="EV161" i="13"/>
  <c r="NM160" i="13"/>
  <c r="EV163" i="13"/>
  <c r="NM163" i="13"/>
  <c r="BO61" i="13"/>
  <c r="BO104" i="13"/>
  <c r="HI104" i="13"/>
  <c r="NC104" i="13"/>
  <c r="EL105" i="13"/>
  <c r="KF105" i="13"/>
  <c r="BO106" i="13"/>
  <c r="HI106" i="13"/>
  <c r="NC106" i="13"/>
  <c r="EL107" i="13"/>
  <c r="KF107" i="13"/>
  <c r="BO108" i="13"/>
  <c r="HI108" i="13"/>
  <c r="NC108" i="13"/>
  <c r="EL109" i="13"/>
  <c r="KF109" i="13"/>
  <c r="BO110" i="13"/>
  <c r="HI110" i="13"/>
  <c r="NC110" i="13"/>
  <c r="EL111" i="13"/>
  <c r="KF111" i="13"/>
  <c r="BO112" i="13"/>
  <c r="HI112" i="13"/>
  <c r="NC112" i="13"/>
  <c r="EL113" i="13"/>
  <c r="KF113" i="13"/>
  <c r="EL104" i="13"/>
  <c r="KF104" i="13"/>
  <c r="BO105" i="13"/>
  <c r="HI105" i="13"/>
  <c r="NC105" i="13"/>
  <c r="EL106" i="13"/>
  <c r="KF106" i="13"/>
  <c r="BO107" i="13"/>
  <c r="HI107" i="13"/>
  <c r="NC107" i="13"/>
  <c r="EL108" i="13"/>
  <c r="KF108" i="13"/>
  <c r="BO109" i="13"/>
  <c r="HI109" i="13"/>
  <c r="NC109" i="13"/>
  <c r="EL110" i="13"/>
  <c r="KF110" i="13"/>
  <c r="BO111" i="13"/>
  <c r="HI111" i="13"/>
  <c r="NC111" i="13"/>
  <c r="EL112" i="13"/>
  <c r="KF112" i="13"/>
  <c r="BO113" i="13"/>
  <c r="HI113" i="13"/>
  <c r="NC113" i="13"/>
  <c r="EL114" i="13"/>
  <c r="KF114" i="13"/>
  <c r="BO115" i="13"/>
  <c r="HI115" i="13"/>
  <c r="NC115" i="13"/>
  <c r="EL116" i="13"/>
  <c r="KF116" i="13"/>
  <c r="BO117" i="13"/>
  <c r="HI117" i="13"/>
  <c r="NC117" i="13"/>
  <c r="EL118" i="13"/>
  <c r="KF118" i="13"/>
  <c r="BO119" i="13"/>
  <c r="HI119" i="13"/>
  <c r="NC119" i="13"/>
  <c r="EL120" i="13"/>
  <c r="KF120" i="13"/>
  <c r="BO121" i="13"/>
  <c r="HI121" i="13"/>
  <c r="NC121" i="13"/>
  <c r="EL122" i="13"/>
  <c r="KF122" i="13"/>
  <c r="BO123" i="13"/>
  <c r="HI123" i="13"/>
  <c r="NC123" i="13"/>
  <c r="BO114" i="13"/>
  <c r="HI114" i="13"/>
  <c r="KF115" i="13"/>
  <c r="BO116" i="13"/>
  <c r="HI116" i="13"/>
  <c r="NC116" i="13"/>
  <c r="EL117" i="13"/>
  <c r="KF117" i="13"/>
  <c r="BO118" i="13"/>
  <c r="HI118" i="13"/>
  <c r="NC118" i="13"/>
  <c r="EL119" i="13"/>
  <c r="KF119" i="13"/>
  <c r="BO120" i="13"/>
  <c r="HI120" i="13"/>
  <c r="NC120" i="13"/>
  <c r="EL121" i="13"/>
  <c r="KF121" i="13"/>
  <c r="BO122" i="13"/>
  <c r="HI122" i="13"/>
  <c r="NC122" i="13"/>
  <c r="EL123" i="13"/>
  <c r="KF123" i="13"/>
  <c r="BO124" i="13"/>
  <c r="NC114" i="13"/>
  <c r="HI124" i="13"/>
  <c r="NC124" i="13"/>
  <c r="EL125" i="13"/>
  <c r="KF125" i="13"/>
  <c r="BO126" i="13"/>
  <c r="HI126" i="13"/>
  <c r="NC126" i="13"/>
  <c r="EL127" i="13"/>
  <c r="KF127" i="13"/>
  <c r="BO128" i="13"/>
  <c r="HI128" i="13"/>
  <c r="NC128" i="13"/>
  <c r="EL129" i="13"/>
  <c r="KF129" i="13"/>
  <c r="BO130" i="13"/>
  <c r="HI130" i="13"/>
  <c r="NC130" i="13"/>
  <c r="EL131" i="13"/>
  <c r="KF131" i="13"/>
  <c r="BO132" i="13"/>
  <c r="HI132" i="13"/>
  <c r="NC132" i="13"/>
  <c r="EL133" i="13"/>
  <c r="KF133" i="13"/>
  <c r="EL115" i="13"/>
  <c r="EL124" i="13"/>
  <c r="KF124" i="13"/>
  <c r="BO125" i="13"/>
  <c r="HI125" i="13"/>
  <c r="NC125" i="13"/>
  <c r="EL126" i="13"/>
  <c r="KF126" i="13"/>
  <c r="BO127" i="13"/>
  <c r="HI127" i="13"/>
  <c r="NC127" i="13"/>
  <c r="EL128" i="13"/>
  <c r="KF128" i="13"/>
  <c r="BO129" i="13"/>
  <c r="HI129" i="13"/>
  <c r="NC129" i="13"/>
  <c r="EL130" i="13"/>
  <c r="KF130" i="13"/>
  <c r="BO131" i="13"/>
  <c r="HI131" i="13"/>
  <c r="NC131" i="13"/>
  <c r="EL132" i="13"/>
  <c r="KF132" i="13"/>
  <c r="BO133" i="13"/>
  <c r="HI133" i="13"/>
  <c r="NC133" i="13"/>
  <c r="KF134" i="13"/>
  <c r="HI138" i="13"/>
  <c r="HI139" i="13"/>
  <c r="EL143" i="13"/>
  <c r="EL137" i="13"/>
  <c r="EL138" i="13"/>
  <c r="BO142" i="13"/>
  <c r="BO143" i="13"/>
  <c r="EL134" i="13"/>
  <c r="BO138" i="13"/>
  <c r="BO139" i="13"/>
  <c r="NC142" i="13"/>
  <c r="BO134" i="13"/>
  <c r="BO135" i="13"/>
  <c r="NC138" i="13"/>
  <c r="NC139" i="13"/>
  <c r="KF143" i="13"/>
  <c r="NC143" i="13"/>
  <c r="EL144" i="13"/>
  <c r="KF144" i="13"/>
  <c r="BO145" i="13"/>
  <c r="HI145" i="13"/>
  <c r="NC145" i="13"/>
  <c r="EL146" i="13"/>
  <c r="KF146" i="13"/>
  <c r="BO147" i="13"/>
  <c r="HI147" i="13"/>
  <c r="NC147" i="13"/>
  <c r="EL148" i="13"/>
  <c r="KF148" i="13"/>
  <c r="BO149" i="13"/>
  <c r="HI149" i="13"/>
  <c r="NC149" i="13"/>
  <c r="EL150" i="13"/>
  <c r="KF150" i="13"/>
  <c r="BO151" i="13"/>
  <c r="NC136" i="13"/>
  <c r="NC137" i="13"/>
  <c r="KF141" i="13"/>
  <c r="KF142" i="13"/>
  <c r="NC134" i="13"/>
  <c r="NC135" i="13"/>
  <c r="KF139" i="13"/>
  <c r="KF140" i="13"/>
  <c r="KF135" i="13"/>
  <c r="KF136" i="13"/>
  <c r="HI140" i="13"/>
  <c r="HI141" i="13"/>
  <c r="HI136" i="13"/>
  <c r="KF137" i="13"/>
  <c r="BO141" i="13"/>
  <c r="NC141" i="13"/>
  <c r="EL145" i="13"/>
  <c r="NC146" i="13"/>
  <c r="HI148" i="13"/>
  <c r="BO150" i="13"/>
  <c r="EL135" i="13"/>
  <c r="BO136" i="13"/>
  <c r="HI134" i="13"/>
  <c r="NC144" i="13"/>
  <c r="HI146" i="13"/>
  <c r="BO148" i="13"/>
  <c r="KF149" i="13"/>
  <c r="EL151" i="13"/>
  <c r="HI137" i="13"/>
  <c r="EL141" i="13"/>
  <c r="HI142" i="13"/>
  <c r="HI151" i="13"/>
  <c r="NC151" i="13"/>
  <c r="EL152" i="13"/>
  <c r="KF152" i="13"/>
  <c r="BO153" i="13"/>
  <c r="HI153" i="13"/>
  <c r="NC153" i="13"/>
  <c r="EL154" i="13"/>
  <c r="KF154" i="13"/>
  <c r="BO155" i="13"/>
  <c r="HI155" i="13"/>
  <c r="NC155" i="13"/>
  <c r="EL156" i="13"/>
  <c r="KF156" i="13"/>
  <c r="BO157" i="13"/>
  <c r="HI157" i="13"/>
  <c r="NC157" i="13"/>
  <c r="EL136" i="13"/>
  <c r="BO137" i="13"/>
  <c r="BO140" i="13"/>
  <c r="NC140" i="13"/>
  <c r="BO144" i="13"/>
  <c r="KF145" i="13"/>
  <c r="EL147" i="13"/>
  <c r="NC148" i="13"/>
  <c r="HI150" i="13"/>
  <c r="EL142" i="13"/>
  <c r="HI152" i="13"/>
  <c r="BO154" i="13"/>
  <c r="KF155" i="13"/>
  <c r="HI135" i="13"/>
  <c r="HI143" i="13"/>
  <c r="BO152" i="13"/>
  <c r="KF153" i="13"/>
  <c r="EL155" i="13"/>
  <c r="EL139" i="13"/>
  <c r="NC152" i="13"/>
  <c r="HI154" i="13"/>
  <c r="BO156" i="13"/>
  <c r="NC163" i="13"/>
  <c r="HI144" i="13"/>
  <c r="KF147" i="13"/>
  <c r="NC150" i="13"/>
  <c r="BO158" i="13"/>
  <c r="HI159" i="13"/>
  <c r="KF159" i="13"/>
  <c r="NC161" i="13"/>
  <c r="BO162" i="13"/>
  <c r="BO146" i="13"/>
  <c r="EL149" i="13"/>
  <c r="EL153" i="13"/>
  <c r="BO159" i="13"/>
  <c r="EL159" i="13"/>
  <c r="HI161" i="13"/>
  <c r="KF161" i="13"/>
  <c r="KF138" i="13"/>
  <c r="NC158" i="13"/>
  <c r="BO161" i="13"/>
  <c r="EL161" i="13"/>
  <c r="HI163" i="13"/>
  <c r="KF158" i="13"/>
  <c r="KF163" i="13"/>
  <c r="KF151" i="13"/>
  <c r="HI156" i="13"/>
  <c r="NC156" i="13"/>
  <c r="EL157" i="13"/>
  <c r="KF160" i="13"/>
  <c r="NC160" i="13"/>
  <c r="BO163" i="13"/>
  <c r="EL163" i="13"/>
  <c r="HI158" i="13"/>
  <c r="EL160" i="13"/>
  <c r="HI160" i="13"/>
  <c r="KF162" i="13"/>
  <c r="NC162" i="13"/>
  <c r="NC154" i="13"/>
  <c r="NC159" i="13"/>
  <c r="BO160" i="13"/>
  <c r="EL162" i="13"/>
  <c r="HI162" i="13"/>
  <c r="KF157" i="13"/>
  <c r="EL140" i="13"/>
  <c r="EL158" i="13"/>
  <c r="BM104" i="13"/>
  <c r="HG104" i="13"/>
  <c r="NA104" i="13"/>
  <c r="EJ105" i="13"/>
  <c r="KD105" i="13"/>
  <c r="BM106" i="13"/>
  <c r="HG106" i="13"/>
  <c r="NA106" i="13"/>
  <c r="EJ107" i="13"/>
  <c r="KD107" i="13"/>
  <c r="BM108" i="13"/>
  <c r="HG108" i="13"/>
  <c r="NA108" i="13"/>
  <c r="EJ109" i="13"/>
  <c r="KD109" i="13"/>
  <c r="BM110" i="13"/>
  <c r="HG110" i="13"/>
  <c r="NA110" i="13"/>
  <c r="EJ111" i="13"/>
  <c r="KD111" i="13"/>
  <c r="BM112" i="13"/>
  <c r="HG112" i="13"/>
  <c r="NA112" i="13"/>
  <c r="EJ113" i="13"/>
  <c r="KD113" i="13"/>
  <c r="BM114" i="13"/>
  <c r="HG114" i="13"/>
  <c r="NA114" i="13"/>
  <c r="EJ115" i="13"/>
  <c r="EJ104" i="13"/>
  <c r="KD104" i="13"/>
  <c r="BM105" i="13"/>
  <c r="HG105" i="13"/>
  <c r="NA105" i="13"/>
  <c r="EJ106" i="13"/>
  <c r="KD106" i="13"/>
  <c r="BM107" i="13"/>
  <c r="HG107" i="13"/>
  <c r="NA107" i="13"/>
  <c r="EJ108" i="13"/>
  <c r="KD108" i="13"/>
  <c r="BM109" i="13"/>
  <c r="HG109" i="13"/>
  <c r="NA109" i="13"/>
  <c r="EJ110" i="13"/>
  <c r="KD110" i="13"/>
  <c r="BM111" i="13"/>
  <c r="HG111" i="13"/>
  <c r="NA111" i="13"/>
  <c r="EJ112" i="13"/>
  <c r="KD112" i="13"/>
  <c r="BM113" i="13"/>
  <c r="HG113" i="13"/>
  <c r="NA113" i="13"/>
  <c r="EJ114" i="13"/>
  <c r="KD114" i="13"/>
  <c r="BM115" i="13"/>
  <c r="KD115" i="13"/>
  <c r="BM116" i="13"/>
  <c r="HG116" i="13"/>
  <c r="NA116" i="13"/>
  <c r="EJ117" i="13"/>
  <c r="KD117" i="13"/>
  <c r="BM118" i="13"/>
  <c r="HG118" i="13"/>
  <c r="NA118" i="13"/>
  <c r="EJ119" i="13"/>
  <c r="KD119" i="13"/>
  <c r="BM120" i="13"/>
  <c r="HG120" i="13"/>
  <c r="NA120" i="13"/>
  <c r="EJ121" i="13"/>
  <c r="KD121" i="13"/>
  <c r="BM122" i="13"/>
  <c r="HG122" i="13"/>
  <c r="NA122" i="13"/>
  <c r="EJ123" i="13"/>
  <c r="KD123" i="13"/>
  <c r="BM124" i="13"/>
  <c r="BM119" i="13"/>
  <c r="NA123" i="13"/>
  <c r="HG124" i="13"/>
  <c r="NA124" i="13"/>
  <c r="EJ125" i="13"/>
  <c r="KD125" i="13"/>
  <c r="BM126" i="13"/>
  <c r="HG126" i="13"/>
  <c r="NA126" i="13"/>
  <c r="EJ127" i="13"/>
  <c r="KD127" i="13"/>
  <c r="BM128" i="13"/>
  <c r="HG128" i="13"/>
  <c r="NA128" i="13"/>
  <c r="EJ129" i="13"/>
  <c r="KD129" i="13"/>
  <c r="BM130" i="13"/>
  <c r="HG130" i="13"/>
  <c r="NA130" i="13"/>
  <c r="EJ131" i="13"/>
  <c r="KD131" i="13"/>
  <c r="BM132" i="13"/>
  <c r="HG132" i="13"/>
  <c r="NA132" i="13"/>
  <c r="EJ133" i="13"/>
  <c r="KD133" i="13"/>
  <c r="BM134" i="13"/>
  <c r="KD118" i="13"/>
  <c r="HG123" i="13"/>
  <c r="EJ118" i="13"/>
  <c r="BM123" i="13"/>
  <c r="NA117" i="13"/>
  <c r="KD122" i="13"/>
  <c r="HG117" i="13"/>
  <c r="EJ122" i="13"/>
  <c r="BM117" i="13"/>
  <c r="NA121" i="13"/>
  <c r="KD116" i="13"/>
  <c r="HG121" i="13"/>
  <c r="EJ124" i="13"/>
  <c r="KD124" i="13"/>
  <c r="BM125" i="13"/>
  <c r="HG125" i="13"/>
  <c r="NA125" i="13"/>
  <c r="EJ126" i="13"/>
  <c r="KD126" i="13"/>
  <c r="BM127" i="13"/>
  <c r="HG127" i="13"/>
  <c r="NA127" i="13"/>
  <c r="EJ128" i="13"/>
  <c r="KD128" i="13"/>
  <c r="BM129" i="13"/>
  <c r="HG129" i="13"/>
  <c r="NA129" i="13"/>
  <c r="EJ130" i="13"/>
  <c r="KD130" i="13"/>
  <c r="BM131" i="13"/>
  <c r="HG131" i="13"/>
  <c r="NA131" i="13"/>
  <c r="EJ132" i="13"/>
  <c r="KD132" i="13"/>
  <c r="BM133" i="13"/>
  <c r="HG133" i="13"/>
  <c r="NA133" i="13"/>
  <c r="EJ116" i="13"/>
  <c r="BM121" i="13"/>
  <c r="NA115" i="13"/>
  <c r="KD120" i="13"/>
  <c r="HG115" i="13"/>
  <c r="EJ120" i="13"/>
  <c r="NA119" i="13"/>
  <c r="HG119" i="13"/>
  <c r="EJ134" i="13"/>
  <c r="KD134" i="13"/>
  <c r="BM135" i="13"/>
  <c r="HG135" i="13"/>
  <c r="NA135" i="13"/>
  <c r="EJ136" i="13"/>
  <c r="KD136" i="13"/>
  <c r="BM137" i="13"/>
  <c r="HG137" i="13"/>
  <c r="NA137" i="13"/>
  <c r="EJ138" i="13"/>
  <c r="KD138" i="13"/>
  <c r="BM139" i="13"/>
  <c r="HG139" i="13"/>
  <c r="NA139" i="13"/>
  <c r="EJ140" i="13"/>
  <c r="KD140" i="13"/>
  <c r="BM141" i="13"/>
  <c r="HG141" i="13"/>
  <c r="NA141" i="13"/>
  <c r="EJ142" i="13"/>
  <c r="KD142" i="13"/>
  <c r="BM143" i="13"/>
  <c r="HG143" i="13"/>
  <c r="HG134" i="13"/>
  <c r="NA134" i="13"/>
  <c r="EJ135" i="13"/>
  <c r="KD135" i="13"/>
  <c r="BM136" i="13"/>
  <c r="HG136" i="13"/>
  <c r="NA136" i="13"/>
  <c r="EJ137" i="13"/>
  <c r="KD137" i="13"/>
  <c r="BM138" i="13"/>
  <c r="HG138" i="13"/>
  <c r="NA138" i="13"/>
  <c r="EJ139" i="13"/>
  <c r="KD139" i="13"/>
  <c r="BM140" i="13"/>
  <c r="HG140" i="13"/>
  <c r="NA140" i="13"/>
  <c r="EJ141" i="13"/>
  <c r="KD141" i="13"/>
  <c r="BM142" i="13"/>
  <c r="HG142" i="13"/>
  <c r="NA142" i="13"/>
  <c r="EJ143" i="13"/>
  <c r="KD143" i="13"/>
  <c r="BM144" i="13"/>
  <c r="HG144" i="13"/>
  <c r="NA144" i="13"/>
  <c r="EJ145" i="13"/>
  <c r="KD145" i="13"/>
  <c r="BM146" i="13"/>
  <c r="HG146" i="13"/>
  <c r="NA146" i="13"/>
  <c r="EJ147" i="13"/>
  <c r="KD147" i="13"/>
  <c r="BM148" i="13"/>
  <c r="HG148" i="13"/>
  <c r="NA148" i="13"/>
  <c r="EJ149" i="13"/>
  <c r="KD149" i="13"/>
  <c r="BM150" i="13"/>
  <c r="HG150" i="13"/>
  <c r="NA150" i="13"/>
  <c r="EJ151" i="13"/>
  <c r="HG151" i="13"/>
  <c r="NA151" i="13"/>
  <c r="EJ152" i="13"/>
  <c r="KD152" i="13"/>
  <c r="BM153" i="13"/>
  <c r="HG153" i="13"/>
  <c r="NA153" i="13"/>
  <c r="EJ154" i="13"/>
  <c r="KD154" i="13"/>
  <c r="BM155" i="13"/>
  <c r="HG155" i="13"/>
  <c r="NA155" i="13"/>
  <c r="EJ156" i="13"/>
  <c r="KD156" i="13"/>
  <c r="BM157" i="13"/>
  <c r="HG157" i="13"/>
  <c r="NA157" i="13"/>
  <c r="EJ144" i="13"/>
  <c r="NA145" i="13"/>
  <c r="HG147" i="13"/>
  <c r="BM149" i="13"/>
  <c r="KD150" i="13"/>
  <c r="KD151" i="13"/>
  <c r="BM152" i="13"/>
  <c r="HG152" i="13"/>
  <c r="NA152" i="13"/>
  <c r="EJ153" i="13"/>
  <c r="KD153" i="13"/>
  <c r="BM154" i="13"/>
  <c r="HG154" i="13"/>
  <c r="NA154" i="13"/>
  <c r="EJ155" i="13"/>
  <c r="KD155" i="13"/>
  <c r="BM156" i="13"/>
  <c r="HG156" i="13"/>
  <c r="KD146" i="13"/>
  <c r="NA149" i="13"/>
  <c r="NA143" i="13"/>
  <c r="BM147" i="13"/>
  <c r="EJ150" i="13"/>
  <c r="EJ158" i="13"/>
  <c r="KD158" i="13"/>
  <c r="BM159" i="13"/>
  <c r="HG159" i="13"/>
  <c r="NA159" i="13"/>
  <c r="EJ160" i="13"/>
  <c r="KD160" i="13"/>
  <c r="BM161" i="13"/>
  <c r="HG161" i="13"/>
  <c r="NA161" i="13"/>
  <c r="EJ162" i="13"/>
  <c r="KD162" i="13"/>
  <c r="BM163" i="13"/>
  <c r="HG163" i="13"/>
  <c r="KD144" i="13"/>
  <c r="NA147" i="13"/>
  <c r="BM151" i="13"/>
  <c r="NA156" i="13"/>
  <c r="EJ157" i="13"/>
  <c r="KD157" i="13"/>
  <c r="BM145" i="13"/>
  <c r="EJ148" i="13"/>
  <c r="EJ146" i="13"/>
  <c r="HG149" i="13"/>
  <c r="EJ159" i="13"/>
  <c r="KD161" i="13"/>
  <c r="NA158" i="13"/>
  <c r="EJ161" i="13"/>
  <c r="KD163" i="13"/>
  <c r="NA160" i="13"/>
  <c r="EJ163" i="13"/>
  <c r="HG158" i="13"/>
  <c r="HG160" i="13"/>
  <c r="NA162" i="13"/>
  <c r="BM160" i="13"/>
  <c r="HG162" i="13"/>
  <c r="HG145" i="13"/>
  <c r="KD148" i="13"/>
  <c r="BM158" i="13"/>
  <c r="KD159" i="13"/>
  <c r="BM162" i="13"/>
  <c r="NA163" i="13"/>
  <c r="EK20" i="13"/>
  <c r="BN104" i="13"/>
  <c r="HH104" i="13"/>
  <c r="NB104" i="13"/>
  <c r="EK105" i="13"/>
  <c r="KE105" i="13"/>
  <c r="BN106" i="13"/>
  <c r="HH106" i="13"/>
  <c r="NB106" i="13"/>
  <c r="EK107" i="13"/>
  <c r="KE107" i="13"/>
  <c r="BN108" i="13"/>
  <c r="HH108" i="13"/>
  <c r="NB108" i="13"/>
  <c r="EK109" i="13"/>
  <c r="KE109" i="13"/>
  <c r="BN110" i="13"/>
  <c r="HH110" i="13"/>
  <c r="NB110" i="13"/>
  <c r="EK111" i="13"/>
  <c r="KE111" i="13"/>
  <c r="BN112" i="13"/>
  <c r="HH112" i="13"/>
  <c r="NB112" i="13"/>
  <c r="EK113" i="13"/>
  <c r="KE113" i="13"/>
  <c r="EK104" i="13"/>
  <c r="KE104" i="13"/>
  <c r="BN105" i="13"/>
  <c r="HH105" i="13"/>
  <c r="NB105" i="13"/>
  <c r="EK106" i="13"/>
  <c r="KE106" i="13"/>
  <c r="BN107" i="13"/>
  <c r="HH107" i="13"/>
  <c r="NB107" i="13"/>
  <c r="EK108" i="13"/>
  <c r="KE108" i="13"/>
  <c r="BN109" i="13"/>
  <c r="HH109" i="13"/>
  <c r="NB109" i="13"/>
  <c r="EK110" i="13"/>
  <c r="KE110" i="13"/>
  <c r="BN111" i="13"/>
  <c r="HH111" i="13"/>
  <c r="NB111" i="13"/>
  <c r="EK112" i="13"/>
  <c r="KE112" i="13"/>
  <c r="BN113" i="13"/>
  <c r="HH113" i="13"/>
  <c r="NB113" i="13"/>
  <c r="EK114" i="13"/>
  <c r="KE114" i="13"/>
  <c r="BN115" i="13"/>
  <c r="BN114" i="13"/>
  <c r="EK115" i="13"/>
  <c r="HH114" i="13"/>
  <c r="KE115" i="13"/>
  <c r="BN116" i="13"/>
  <c r="HH116" i="13"/>
  <c r="NB116" i="13"/>
  <c r="EK117" i="13"/>
  <c r="KE117" i="13"/>
  <c r="BN118" i="13"/>
  <c r="HH118" i="13"/>
  <c r="NB118" i="13"/>
  <c r="EK119" i="13"/>
  <c r="KE119" i="13"/>
  <c r="BN120" i="13"/>
  <c r="HH120" i="13"/>
  <c r="NB120" i="13"/>
  <c r="EK121" i="13"/>
  <c r="KE121" i="13"/>
  <c r="BN122" i="13"/>
  <c r="HH122" i="13"/>
  <c r="NB122" i="13"/>
  <c r="EK123" i="13"/>
  <c r="KE123" i="13"/>
  <c r="NB114" i="13"/>
  <c r="HH115" i="13"/>
  <c r="NB115" i="13"/>
  <c r="EK116" i="13"/>
  <c r="KE116" i="13"/>
  <c r="BN117" i="13"/>
  <c r="HH117" i="13"/>
  <c r="NB117" i="13"/>
  <c r="EK118" i="13"/>
  <c r="KE118" i="13"/>
  <c r="BN119" i="13"/>
  <c r="HH119" i="13"/>
  <c r="NB119" i="13"/>
  <c r="EK120" i="13"/>
  <c r="KE120" i="13"/>
  <c r="BN121" i="13"/>
  <c r="HH121" i="13"/>
  <c r="NB121" i="13"/>
  <c r="EK122" i="13"/>
  <c r="KE122" i="13"/>
  <c r="BN123" i="13"/>
  <c r="HH123" i="13"/>
  <c r="NB123" i="13"/>
  <c r="HH124" i="13"/>
  <c r="NB124" i="13"/>
  <c r="EK125" i="13"/>
  <c r="KE125" i="13"/>
  <c r="BN126" i="13"/>
  <c r="HH126" i="13"/>
  <c r="NB126" i="13"/>
  <c r="EK127" i="13"/>
  <c r="KE127" i="13"/>
  <c r="BN128" i="13"/>
  <c r="HH128" i="13"/>
  <c r="NB128" i="13"/>
  <c r="EK129" i="13"/>
  <c r="KE129" i="13"/>
  <c r="BN130" i="13"/>
  <c r="HH130" i="13"/>
  <c r="NB130" i="13"/>
  <c r="EK131" i="13"/>
  <c r="KE131" i="13"/>
  <c r="BN132" i="13"/>
  <c r="HH132" i="13"/>
  <c r="NB132" i="13"/>
  <c r="EK133" i="13"/>
  <c r="KE133" i="13"/>
  <c r="BN124" i="13"/>
  <c r="EK124" i="13"/>
  <c r="KE124" i="13"/>
  <c r="BN125" i="13"/>
  <c r="HH125" i="13"/>
  <c r="NB125" i="13"/>
  <c r="EK126" i="13"/>
  <c r="KE126" i="13"/>
  <c r="BN127" i="13"/>
  <c r="HH127" i="13"/>
  <c r="NB127" i="13"/>
  <c r="EK128" i="13"/>
  <c r="KE128" i="13"/>
  <c r="BN129" i="13"/>
  <c r="HH129" i="13"/>
  <c r="NB129" i="13"/>
  <c r="EK130" i="13"/>
  <c r="KE130" i="13"/>
  <c r="BN131" i="13"/>
  <c r="HH131" i="13"/>
  <c r="NB131" i="13"/>
  <c r="EK132" i="13"/>
  <c r="KE132" i="13"/>
  <c r="BN133" i="13"/>
  <c r="HH133" i="13"/>
  <c r="NB133" i="13"/>
  <c r="BN134" i="13"/>
  <c r="HH134" i="13"/>
  <c r="NB134" i="13"/>
  <c r="EK135" i="13"/>
  <c r="KE135" i="13"/>
  <c r="BN136" i="13"/>
  <c r="HH136" i="13"/>
  <c r="NB136" i="13"/>
  <c r="EK137" i="13"/>
  <c r="KE137" i="13"/>
  <c r="BN138" i="13"/>
  <c r="HH138" i="13"/>
  <c r="NB138" i="13"/>
  <c r="EK139" i="13"/>
  <c r="KE139" i="13"/>
  <c r="BN140" i="13"/>
  <c r="HH140" i="13"/>
  <c r="NB140" i="13"/>
  <c r="EK141" i="13"/>
  <c r="KE141" i="13"/>
  <c r="BN142" i="13"/>
  <c r="HH142" i="13"/>
  <c r="NB142" i="13"/>
  <c r="EK143" i="13"/>
  <c r="KE143" i="13"/>
  <c r="HH137" i="13"/>
  <c r="EK142" i="13"/>
  <c r="BN144" i="13"/>
  <c r="HH144" i="13"/>
  <c r="NB144" i="13"/>
  <c r="EK145" i="13"/>
  <c r="KE145" i="13"/>
  <c r="BN146" i="13"/>
  <c r="HH146" i="13"/>
  <c r="NB146" i="13"/>
  <c r="EK147" i="13"/>
  <c r="KE147" i="13"/>
  <c r="BN148" i="13"/>
  <c r="HH148" i="13"/>
  <c r="NB148" i="13"/>
  <c r="EK149" i="13"/>
  <c r="KE149" i="13"/>
  <c r="BN150" i="13"/>
  <c r="HH150" i="13"/>
  <c r="NB150" i="13"/>
  <c r="EK151" i="13"/>
  <c r="EK136" i="13"/>
  <c r="BN141" i="13"/>
  <c r="BN137" i="13"/>
  <c r="NB141" i="13"/>
  <c r="NB137" i="13"/>
  <c r="KE142" i="13"/>
  <c r="NB135" i="13"/>
  <c r="KE140" i="13"/>
  <c r="KE138" i="13"/>
  <c r="HH143" i="13"/>
  <c r="KE134" i="13"/>
  <c r="HH139" i="13"/>
  <c r="EK140" i="13"/>
  <c r="HH141" i="13"/>
  <c r="BN139" i="13"/>
  <c r="NB139" i="13"/>
  <c r="BN145" i="13"/>
  <c r="KE146" i="13"/>
  <c r="EK148" i="13"/>
  <c r="NB149" i="13"/>
  <c r="KE144" i="13"/>
  <c r="EK146" i="13"/>
  <c r="NB147" i="13"/>
  <c r="HH149" i="13"/>
  <c r="BN151" i="13"/>
  <c r="HH135" i="13"/>
  <c r="KE136" i="13"/>
  <c r="EK134" i="13"/>
  <c r="BN135" i="13"/>
  <c r="BN143" i="13"/>
  <c r="EK138" i="13"/>
  <c r="KE152" i="13"/>
  <c r="EK154" i="13"/>
  <c r="NB155" i="13"/>
  <c r="HH152" i="13"/>
  <c r="BN154" i="13"/>
  <c r="KE155" i="13"/>
  <c r="NB143" i="13"/>
  <c r="EK144" i="13"/>
  <c r="BN147" i="13"/>
  <c r="HH147" i="13"/>
  <c r="EK150" i="13"/>
  <c r="KE150" i="13"/>
  <c r="EK152" i="13"/>
  <c r="NB153" i="13"/>
  <c r="HH155" i="13"/>
  <c r="EK158" i="13"/>
  <c r="KE158" i="13"/>
  <c r="BN159" i="13"/>
  <c r="HH159" i="13"/>
  <c r="NB159" i="13"/>
  <c r="EK160" i="13"/>
  <c r="KE160" i="13"/>
  <c r="BN161" i="13"/>
  <c r="HH161" i="13"/>
  <c r="NB161" i="13"/>
  <c r="EK162" i="13"/>
  <c r="KE162" i="13"/>
  <c r="BN163" i="13"/>
  <c r="HH163" i="13"/>
  <c r="NB151" i="13"/>
  <c r="HH153" i="13"/>
  <c r="BN155" i="13"/>
  <c r="KE151" i="13"/>
  <c r="EK153" i="13"/>
  <c r="NB154" i="13"/>
  <c r="HH156" i="13"/>
  <c r="KE156" i="13"/>
  <c r="NB156" i="13"/>
  <c r="BN157" i="13"/>
  <c r="EK157" i="13"/>
  <c r="HH157" i="13"/>
  <c r="KE157" i="13"/>
  <c r="NB157" i="13"/>
  <c r="HH145" i="13"/>
  <c r="KE148" i="13"/>
  <c r="BN158" i="13"/>
  <c r="KE159" i="13"/>
  <c r="BN162" i="13"/>
  <c r="HH154" i="13"/>
  <c r="HH151" i="13"/>
  <c r="EK156" i="13"/>
  <c r="EK159" i="13"/>
  <c r="KE161" i="13"/>
  <c r="KE153" i="13"/>
  <c r="NB158" i="13"/>
  <c r="EK161" i="13"/>
  <c r="NB152" i="13"/>
  <c r="KE163" i="13"/>
  <c r="KE154" i="13"/>
  <c r="NB160" i="13"/>
  <c r="EK163" i="13"/>
  <c r="BN152" i="13"/>
  <c r="NB145" i="13"/>
  <c r="BN149" i="13"/>
  <c r="BN156" i="13"/>
  <c r="EK155" i="13"/>
  <c r="NB163" i="13"/>
  <c r="HH162" i="13"/>
  <c r="HH158" i="13"/>
  <c r="BN153" i="13"/>
  <c r="HH160" i="13"/>
  <c r="NB162" i="13"/>
  <c r="BN160" i="13"/>
  <c r="NG76" i="13"/>
  <c r="EP104" i="13"/>
  <c r="KJ104" i="13"/>
  <c r="BS105" i="13"/>
  <c r="HM105" i="13"/>
  <c r="NG105" i="13"/>
  <c r="EP106" i="13"/>
  <c r="KJ106" i="13"/>
  <c r="BS107" i="13"/>
  <c r="HM107" i="13"/>
  <c r="NG107" i="13"/>
  <c r="EP108" i="13"/>
  <c r="KJ108" i="13"/>
  <c r="BS109" i="13"/>
  <c r="HM109" i="13"/>
  <c r="NG109" i="13"/>
  <c r="EP110" i="13"/>
  <c r="KJ110" i="13"/>
  <c r="BS111" i="13"/>
  <c r="HM111" i="13"/>
  <c r="NG111" i="13"/>
  <c r="EP112" i="13"/>
  <c r="KJ112" i="13"/>
  <c r="BS113" i="13"/>
  <c r="HM113" i="13"/>
  <c r="NG113" i="13"/>
  <c r="EP114" i="13"/>
  <c r="KJ114" i="13"/>
  <c r="BS115" i="13"/>
  <c r="BS104" i="13"/>
  <c r="HM104" i="13"/>
  <c r="NG104" i="13"/>
  <c r="EP105" i="13"/>
  <c r="KJ105" i="13"/>
  <c r="BS106" i="13"/>
  <c r="HM106" i="13"/>
  <c r="NG106" i="13"/>
  <c r="EP107" i="13"/>
  <c r="KJ107" i="13"/>
  <c r="BS108" i="13"/>
  <c r="HM108" i="13"/>
  <c r="NG108" i="13"/>
  <c r="EP109" i="13"/>
  <c r="KJ109" i="13"/>
  <c r="BS110" i="13"/>
  <c r="HM110" i="13"/>
  <c r="NG110" i="13"/>
  <c r="EP111" i="13"/>
  <c r="KJ111" i="13"/>
  <c r="BS112" i="13"/>
  <c r="HM112" i="13"/>
  <c r="NG112" i="13"/>
  <c r="EP113" i="13"/>
  <c r="KJ113" i="13"/>
  <c r="BS114" i="13"/>
  <c r="HM114" i="13"/>
  <c r="NG114" i="13"/>
  <c r="EP115" i="13"/>
  <c r="HM115" i="13"/>
  <c r="NG115" i="13"/>
  <c r="EP116" i="13"/>
  <c r="KJ116" i="13"/>
  <c r="BS117" i="13"/>
  <c r="HM117" i="13"/>
  <c r="NG117" i="13"/>
  <c r="EP118" i="13"/>
  <c r="KJ118" i="13"/>
  <c r="BS119" i="13"/>
  <c r="HM119" i="13"/>
  <c r="NG119" i="13"/>
  <c r="EP120" i="13"/>
  <c r="KJ120" i="13"/>
  <c r="BS121" i="13"/>
  <c r="HM121" i="13"/>
  <c r="NG121" i="13"/>
  <c r="EP122" i="13"/>
  <c r="KJ122" i="13"/>
  <c r="BS123" i="13"/>
  <c r="HM123" i="13"/>
  <c r="NG123" i="13"/>
  <c r="NG116" i="13"/>
  <c r="KJ121" i="13"/>
  <c r="EP124" i="13"/>
  <c r="KJ124" i="13"/>
  <c r="BS125" i="13"/>
  <c r="HM125" i="13"/>
  <c r="NG125" i="13"/>
  <c r="EP126" i="13"/>
  <c r="KJ126" i="13"/>
  <c r="BS127" i="13"/>
  <c r="HM127" i="13"/>
  <c r="NG127" i="13"/>
  <c r="EP128" i="13"/>
  <c r="KJ128" i="13"/>
  <c r="BS129" i="13"/>
  <c r="HM129" i="13"/>
  <c r="NG129" i="13"/>
  <c r="EP130" i="13"/>
  <c r="KJ130" i="13"/>
  <c r="BS131" i="13"/>
  <c r="HM131" i="13"/>
  <c r="NG131" i="13"/>
  <c r="EP132" i="13"/>
  <c r="KJ132" i="13"/>
  <c r="BS133" i="13"/>
  <c r="HM133" i="13"/>
  <c r="NG133" i="13"/>
  <c r="HM116" i="13"/>
  <c r="EP121" i="13"/>
  <c r="BS116" i="13"/>
  <c r="NG120" i="13"/>
  <c r="KJ115" i="13"/>
  <c r="HM120" i="13"/>
  <c r="BS120" i="13"/>
  <c r="KJ119" i="13"/>
  <c r="EP119" i="13"/>
  <c r="HM124" i="13"/>
  <c r="NG124" i="13"/>
  <c r="EP125" i="13"/>
  <c r="KJ125" i="13"/>
  <c r="BS126" i="13"/>
  <c r="HM126" i="13"/>
  <c r="NG126" i="13"/>
  <c r="EP127" i="13"/>
  <c r="KJ127" i="13"/>
  <c r="BS128" i="13"/>
  <c r="HM128" i="13"/>
  <c r="NG128" i="13"/>
  <c r="EP129" i="13"/>
  <c r="KJ129" i="13"/>
  <c r="BS130" i="13"/>
  <c r="HM130" i="13"/>
  <c r="NG130" i="13"/>
  <c r="EP131" i="13"/>
  <c r="KJ131" i="13"/>
  <c r="BS132" i="13"/>
  <c r="HM132" i="13"/>
  <c r="NG132" i="13"/>
  <c r="EP133" i="13"/>
  <c r="KJ133" i="13"/>
  <c r="NG118" i="13"/>
  <c r="KJ123" i="13"/>
  <c r="HM118" i="13"/>
  <c r="EP123" i="13"/>
  <c r="BS124" i="13"/>
  <c r="BS118" i="13"/>
  <c r="NG122" i="13"/>
  <c r="KJ117" i="13"/>
  <c r="HM122" i="13"/>
  <c r="EP117" i="13"/>
  <c r="BS122" i="13"/>
  <c r="BS134" i="13"/>
  <c r="HM134" i="13"/>
  <c r="NG134" i="13"/>
  <c r="EP135" i="13"/>
  <c r="KJ135" i="13"/>
  <c r="BS136" i="13"/>
  <c r="HM136" i="13"/>
  <c r="NG136" i="13"/>
  <c r="EP137" i="13"/>
  <c r="KJ137" i="13"/>
  <c r="BS138" i="13"/>
  <c r="HM138" i="13"/>
  <c r="NG138" i="13"/>
  <c r="EP139" i="13"/>
  <c r="KJ139" i="13"/>
  <c r="BS140" i="13"/>
  <c r="HM140" i="13"/>
  <c r="NG140" i="13"/>
  <c r="EP141" i="13"/>
  <c r="KJ141" i="13"/>
  <c r="BS142" i="13"/>
  <c r="HM142" i="13"/>
  <c r="NG142" i="13"/>
  <c r="EP143" i="13"/>
  <c r="KJ143" i="13"/>
  <c r="EP134" i="13"/>
  <c r="KJ134" i="13"/>
  <c r="BS135" i="13"/>
  <c r="HM135" i="13"/>
  <c r="NG135" i="13"/>
  <c r="EP136" i="13"/>
  <c r="KJ136" i="13"/>
  <c r="BS137" i="13"/>
  <c r="HM137" i="13"/>
  <c r="NG137" i="13"/>
  <c r="EP138" i="13"/>
  <c r="KJ138" i="13"/>
  <c r="BS139" i="13"/>
  <c r="HM139" i="13"/>
  <c r="NG139" i="13"/>
  <c r="EP140" i="13"/>
  <c r="KJ140" i="13"/>
  <c r="BS141" i="13"/>
  <c r="HM141" i="13"/>
  <c r="NG141" i="13"/>
  <c r="EP142" i="13"/>
  <c r="KJ142" i="13"/>
  <c r="BS143" i="13"/>
  <c r="HM143" i="13"/>
  <c r="NG143" i="13"/>
  <c r="EP144" i="13"/>
  <c r="KJ144" i="13"/>
  <c r="BS145" i="13"/>
  <c r="HM145" i="13"/>
  <c r="NG145" i="13"/>
  <c r="EP146" i="13"/>
  <c r="KJ146" i="13"/>
  <c r="BS147" i="13"/>
  <c r="HM147" i="13"/>
  <c r="NG147" i="13"/>
  <c r="EP148" i="13"/>
  <c r="KJ148" i="13"/>
  <c r="BS149" i="13"/>
  <c r="HM149" i="13"/>
  <c r="NG149" i="13"/>
  <c r="EP150" i="13"/>
  <c r="KJ150" i="13"/>
  <c r="BS151" i="13"/>
  <c r="BS144" i="13"/>
  <c r="KJ145" i="13"/>
  <c r="EP147" i="13"/>
  <c r="NG148" i="13"/>
  <c r="HM150" i="13"/>
  <c r="EP145" i="13"/>
  <c r="NG146" i="13"/>
  <c r="HM148" i="13"/>
  <c r="BS150" i="13"/>
  <c r="KJ151" i="13"/>
  <c r="BS152" i="13"/>
  <c r="HM152" i="13"/>
  <c r="NG152" i="13"/>
  <c r="EP153" i="13"/>
  <c r="KJ153" i="13"/>
  <c r="BS154" i="13"/>
  <c r="HM154" i="13"/>
  <c r="NG154" i="13"/>
  <c r="EP155" i="13"/>
  <c r="KJ155" i="13"/>
  <c r="BS156" i="13"/>
  <c r="HM156" i="13"/>
  <c r="NG156" i="13"/>
  <c r="EP157" i="13"/>
  <c r="KJ157" i="13"/>
  <c r="HM144" i="13"/>
  <c r="BS146" i="13"/>
  <c r="KJ147" i="13"/>
  <c r="EP149" i="13"/>
  <c r="NG150" i="13"/>
  <c r="HM151" i="13"/>
  <c r="NG151" i="13"/>
  <c r="EP152" i="13"/>
  <c r="KJ152" i="13"/>
  <c r="BS153" i="13"/>
  <c r="HM153" i="13"/>
  <c r="NG153" i="13"/>
  <c r="EP154" i="13"/>
  <c r="KJ154" i="13"/>
  <c r="BS155" i="13"/>
  <c r="HM155" i="13"/>
  <c r="NG155" i="13"/>
  <c r="EP156" i="13"/>
  <c r="NG144" i="13"/>
  <c r="BS148" i="13"/>
  <c r="EP151" i="13"/>
  <c r="BS158" i="13"/>
  <c r="HM158" i="13"/>
  <c r="NG158" i="13"/>
  <c r="EP159" i="13"/>
  <c r="KJ159" i="13"/>
  <c r="BS160" i="13"/>
  <c r="HM160" i="13"/>
  <c r="NG160" i="13"/>
  <c r="EP161" i="13"/>
  <c r="KJ161" i="13"/>
  <c r="BS162" i="13"/>
  <c r="HM162" i="13"/>
  <c r="NG162" i="13"/>
  <c r="EP163" i="13"/>
  <c r="NG159" i="13"/>
  <c r="EP162" i="13"/>
  <c r="KJ156" i="13"/>
  <c r="BS157" i="13"/>
  <c r="HM157" i="13"/>
  <c r="HM159" i="13"/>
  <c r="NG161" i="13"/>
  <c r="NG163" i="13"/>
  <c r="NG157" i="13"/>
  <c r="BS159" i="13"/>
  <c r="HM161" i="13"/>
  <c r="KJ158" i="13"/>
  <c r="BS161" i="13"/>
  <c r="HM146" i="13"/>
  <c r="KJ149" i="13"/>
  <c r="KJ160" i="13"/>
  <c r="BS163" i="13"/>
  <c r="EP158" i="13"/>
  <c r="EP160" i="13"/>
  <c r="KJ162" i="13"/>
  <c r="HM163" i="13"/>
  <c r="KJ163" i="13"/>
  <c r="EN71" i="13"/>
  <c r="BQ104" i="13"/>
  <c r="HK104" i="13"/>
  <c r="NE104" i="13"/>
  <c r="EN105" i="13"/>
  <c r="KH105" i="13"/>
  <c r="BQ106" i="13"/>
  <c r="HK106" i="13"/>
  <c r="NE106" i="13"/>
  <c r="EN107" i="13"/>
  <c r="KH107" i="13"/>
  <c r="BQ108" i="13"/>
  <c r="HK108" i="13"/>
  <c r="NE108" i="13"/>
  <c r="EN109" i="13"/>
  <c r="KH109" i="13"/>
  <c r="BQ110" i="13"/>
  <c r="HK110" i="13"/>
  <c r="NE110" i="13"/>
  <c r="EN111" i="13"/>
  <c r="KH111" i="13"/>
  <c r="BQ112" i="13"/>
  <c r="HK112" i="13"/>
  <c r="NE112" i="13"/>
  <c r="EN113" i="13"/>
  <c r="KH113" i="13"/>
  <c r="BQ114" i="13"/>
  <c r="HK114" i="13"/>
  <c r="NE114" i="13"/>
  <c r="EN115" i="13"/>
  <c r="EN104" i="13"/>
  <c r="KH104" i="13"/>
  <c r="BQ105" i="13"/>
  <c r="HK105" i="13"/>
  <c r="NE105" i="13"/>
  <c r="EN106" i="13"/>
  <c r="KH106" i="13"/>
  <c r="BQ107" i="13"/>
  <c r="HK107" i="13"/>
  <c r="NE107" i="13"/>
  <c r="EN108" i="13"/>
  <c r="KH108" i="13"/>
  <c r="BQ109" i="13"/>
  <c r="HK109" i="13"/>
  <c r="NE109" i="13"/>
  <c r="EN110" i="13"/>
  <c r="KH110" i="13"/>
  <c r="BQ111" i="13"/>
  <c r="HK111" i="13"/>
  <c r="NE111" i="13"/>
  <c r="EN112" i="13"/>
  <c r="KH112" i="13"/>
  <c r="BQ113" i="13"/>
  <c r="HK113" i="13"/>
  <c r="NE113" i="13"/>
  <c r="EN114" i="13"/>
  <c r="KH114" i="13"/>
  <c r="BQ115" i="13"/>
  <c r="HK115" i="13"/>
  <c r="NE115" i="13"/>
  <c r="EN116" i="13"/>
  <c r="KH116" i="13"/>
  <c r="BQ117" i="13"/>
  <c r="HK117" i="13"/>
  <c r="NE117" i="13"/>
  <c r="EN118" i="13"/>
  <c r="KH118" i="13"/>
  <c r="BQ119" i="13"/>
  <c r="HK119" i="13"/>
  <c r="NE119" i="13"/>
  <c r="EN120" i="13"/>
  <c r="KH120" i="13"/>
  <c r="BQ121" i="13"/>
  <c r="HK121" i="13"/>
  <c r="NE121" i="13"/>
  <c r="EN122" i="13"/>
  <c r="KH122" i="13"/>
  <c r="BQ123" i="13"/>
  <c r="HK123" i="13"/>
  <c r="NE123" i="13"/>
  <c r="KH115" i="13"/>
  <c r="BQ116" i="13"/>
  <c r="HK116" i="13"/>
  <c r="NE116" i="13"/>
  <c r="EN117" i="13"/>
  <c r="KH117" i="13"/>
  <c r="BQ118" i="13"/>
  <c r="HK118" i="13"/>
  <c r="NE118" i="13"/>
  <c r="EN119" i="13"/>
  <c r="KH119" i="13"/>
  <c r="BQ120" i="13"/>
  <c r="HK120" i="13"/>
  <c r="NE120" i="13"/>
  <c r="EN121" i="13"/>
  <c r="KH121" i="13"/>
  <c r="BQ122" i="13"/>
  <c r="HK122" i="13"/>
  <c r="NE122" i="13"/>
  <c r="EN123" i="13"/>
  <c r="KH123" i="13"/>
  <c r="BQ124" i="13"/>
  <c r="HK124" i="13"/>
  <c r="NE124" i="13"/>
  <c r="EN125" i="13"/>
  <c r="KH125" i="13"/>
  <c r="BQ126" i="13"/>
  <c r="HK126" i="13"/>
  <c r="NE126" i="13"/>
  <c r="EN127" i="13"/>
  <c r="KH127" i="13"/>
  <c r="BQ128" i="13"/>
  <c r="HK128" i="13"/>
  <c r="NE128" i="13"/>
  <c r="EN129" i="13"/>
  <c r="KH129" i="13"/>
  <c r="BQ130" i="13"/>
  <c r="HK130" i="13"/>
  <c r="NE130" i="13"/>
  <c r="EN131" i="13"/>
  <c r="KH131" i="13"/>
  <c r="BQ132" i="13"/>
  <c r="HK132" i="13"/>
  <c r="NE132" i="13"/>
  <c r="EN133" i="13"/>
  <c r="KH133" i="13"/>
  <c r="EN124" i="13"/>
  <c r="KH124" i="13"/>
  <c r="BQ125" i="13"/>
  <c r="HK125" i="13"/>
  <c r="NE125" i="13"/>
  <c r="EN126" i="13"/>
  <c r="EN134" i="13"/>
  <c r="KH134" i="13"/>
  <c r="BQ135" i="13"/>
  <c r="HK135" i="13"/>
  <c r="NE135" i="13"/>
  <c r="EN136" i="13"/>
  <c r="KH136" i="13"/>
  <c r="BQ137" i="13"/>
  <c r="HK137" i="13"/>
  <c r="NE137" i="13"/>
  <c r="EN138" i="13"/>
  <c r="KH138" i="13"/>
  <c r="BQ139" i="13"/>
  <c r="HK139" i="13"/>
  <c r="NE139" i="13"/>
  <c r="EN140" i="13"/>
  <c r="KH140" i="13"/>
  <c r="BQ141" i="13"/>
  <c r="HK141" i="13"/>
  <c r="NE141" i="13"/>
  <c r="EN142" i="13"/>
  <c r="KH142" i="13"/>
  <c r="BQ143" i="13"/>
  <c r="HK143" i="13"/>
  <c r="HK127" i="13"/>
  <c r="KH128" i="13"/>
  <c r="NE129" i="13"/>
  <c r="BQ131" i="13"/>
  <c r="EN132" i="13"/>
  <c r="HK133" i="13"/>
  <c r="BQ134" i="13"/>
  <c r="HK134" i="13"/>
  <c r="NE134" i="13"/>
  <c r="EN135" i="13"/>
  <c r="KH135" i="13"/>
  <c r="BQ136" i="13"/>
  <c r="HK136" i="13"/>
  <c r="NE136" i="13"/>
  <c r="EN137" i="13"/>
  <c r="KH137" i="13"/>
  <c r="BQ138" i="13"/>
  <c r="HK138" i="13"/>
  <c r="NE138" i="13"/>
  <c r="EN139" i="13"/>
  <c r="KH139" i="13"/>
  <c r="BQ140" i="13"/>
  <c r="HK140" i="13"/>
  <c r="NE140" i="13"/>
  <c r="EN141" i="13"/>
  <c r="KH141" i="13"/>
  <c r="BQ142" i="13"/>
  <c r="HK142" i="13"/>
  <c r="NE142" i="13"/>
  <c r="EN143" i="13"/>
  <c r="KH143" i="13"/>
  <c r="BQ127" i="13"/>
  <c r="EN128" i="13"/>
  <c r="HK129" i="13"/>
  <c r="KH130" i="13"/>
  <c r="NE131" i="13"/>
  <c r="BQ133" i="13"/>
  <c r="KH126" i="13"/>
  <c r="EN130" i="13"/>
  <c r="NE133" i="13"/>
  <c r="BQ144" i="13"/>
  <c r="HK144" i="13"/>
  <c r="NE144" i="13"/>
  <c r="EN145" i="13"/>
  <c r="KH145" i="13"/>
  <c r="BQ146" i="13"/>
  <c r="HK146" i="13"/>
  <c r="NE146" i="13"/>
  <c r="EN147" i="13"/>
  <c r="KH147" i="13"/>
  <c r="BQ148" i="13"/>
  <c r="HK148" i="13"/>
  <c r="NE148" i="13"/>
  <c r="EN149" i="13"/>
  <c r="KH149" i="13"/>
  <c r="BQ150" i="13"/>
  <c r="HK150" i="13"/>
  <c r="NE150" i="13"/>
  <c r="EN151" i="13"/>
  <c r="BQ129" i="13"/>
  <c r="KH132" i="13"/>
  <c r="NE143" i="13"/>
  <c r="EN144" i="13"/>
  <c r="KH144" i="13"/>
  <c r="BQ145" i="13"/>
  <c r="HK145" i="13"/>
  <c r="NE145" i="13"/>
  <c r="EN146" i="13"/>
  <c r="KH146" i="13"/>
  <c r="BQ147" i="13"/>
  <c r="HK147" i="13"/>
  <c r="NE147" i="13"/>
  <c r="EN148" i="13"/>
  <c r="KH148" i="13"/>
  <c r="BQ149" i="13"/>
  <c r="HK149" i="13"/>
  <c r="NE149" i="13"/>
  <c r="EN150" i="13"/>
  <c r="KH150" i="13"/>
  <c r="BQ151" i="13"/>
  <c r="NE127" i="13"/>
  <c r="HK131" i="13"/>
  <c r="HK151" i="13"/>
  <c r="NE151" i="13"/>
  <c r="EN152" i="13"/>
  <c r="KH152" i="13"/>
  <c r="BQ153" i="13"/>
  <c r="HK153" i="13"/>
  <c r="NE153" i="13"/>
  <c r="EN154" i="13"/>
  <c r="KH154" i="13"/>
  <c r="BQ155" i="13"/>
  <c r="HK155" i="13"/>
  <c r="NE155" i="13"/>
  <c r="EN156" i="13"/>
  <c r="KH156" i="13"/>
  <c r="BQ157" i="13"/>
  <c r="HK157" i="13"/>
  <c r="NE157" i="13"/>
  <c r="NE152" i="13"/>
  <c r="HK154" i="13"/>
  <c r="BQ156" i="13"/>
  <c r="BQ158" i="13"/>
  <c r="HK158" i="13"/>
  <c r="NE158" i="13"/>
  <c r="EN159" i="13"/>
  <c r="KH159" i="13"/>
  <c r="BQ160" i="13"/>
  <c r="HK160" i="13"/>
  <c r="NE160" i="13"/>
  <c r="EN161" i="13"/>
  <c r="KH161" i="13"/>
  <c r="BQ162" i="13"/>
  <c r="HK162" i="13"/>
  <c r="NE162" i="13"/>
  <c r="EN163" i="13"/>
  <c r="HK152" i="13"/>
  <c r="BQ154" i="13"/>
  <c r="KH155" i="13"/>
  <c r="BQ152" i="13"/>
  <c r="KH153" i="13"/>
  <c r="EN155" i="13"/>
  <c r="EN158" i="13"/>
  <c r="KH158" i="13"/>
  <c r="NE154" i="13"/>
  <c r="NE159" i="13"/>
  <c r="EN162" i="13"/>
  <c r="HK159" i="13"/>
  <c r="NE161" i="13"/>
  <c r="NE163" i="13"/>
  <c r="EN153" i="13"/>
  <c r="BQ159" i="13"/>
  <c r="HK161" i="13"/>
  <c r="BQ161" i="13"/>
  <c r="HK163" i="13"/>
  <c r="KH157" i="13"/>
  <c r="KH160" i="13"/>
  <c r="BQ163" i="13"/>
  <c r="HK156" i="13"/>
  <c r="EN160" i="13"/>
  <c r="EN157" i="13"/>
  <c r="KH162" i="13"/>
  <c r="KH163" i="13"/>
  <c r="KH151" i="13"/>
  <c r="NE156" i="13"/>
  <c r="KI89" i="13"/>
  <c r="BR104" i="13"/>
  <c r="HL104" i="13"/>
  <c r="NF104" i="13"/>
  <c r="EO105" i="13"/>
  <c r="KI105" i="13"/>
  <c r="BR106" i="13"/>
  <c r="HL106" i="13"/>
  <c r="NF106" i="13"/>
  <c r="EO107" i="13"/>
  <c r="KI107" i="13"/>
  <c r="BR108" i="13"/>
  <c r="HL108" i="13"/>
  <c r="NF108" i="13"/>
  <c r="EO109" i="13"/>
  <c r="KI109" i="13"/>
  <c r="BR110" i="13"/>
  <c r="HL110" i="13"/>
  <c r="NF110" i="13"/>
  <c r="EO111" i="13"/>
  <c r="KI111" i="13"/>
  <c r="BR112" i="13"/>
  <c r="HL112" i="13"/>
  <c r="NF112" i="13"/>
  <c r="KI104" i="13"/>
  <c r="NF105" i="13"/>
  <c r="BR107" i="13"/>
  <c r="EO108" i="13"/>
  <c r="HL109" i="13"/>
  <c r="KI110" i="13"/>
  <c r="NF111" i="13"/>
  <c r="BR113" i="13"/>
  <c r="KI113" i="13"/>
  <c r="BR114" i="13"/>
  <c r="EO115" i="13"/>
  <c r="HL115" i="13"/>
  <c r="NF115" i="13"/>
  <c r="EO116" i="13"/>
  <c r="KI116" i="13"/>
  <c r="BR117" i="13"/>
  <c r="HL117" i="13"/>
  <c r="NF117" i="13"/>
  <c r="EO118" i="13"/>
  <c r="KI118" i="13"/>
  <c r="BR119" i="13"/>
  <c r="HL119" i="13"/>
  <c r="NF119" i="13"/>
  <c r="EO120" i="13"/>
  <c r="KI120" i="13"/>
  <c r="BR121" i="13"/>
  <c r="HL121" i="13"/>
  <c r="NF121" i="13"/>
  <c r="EO122" i="13"/>
  <c r="KI122" i="13"/>
  <c r="BR123" i="13"/>
  <c r="HL123" i="13"/>
  <c r="NF123" i="13"/>
  <c r="EO104" i="13"/>
  <c r="HL105" i="13"/>
  <c r="KI106" i="13"/>
  <c r="NF107" i="13"/>
  <c r="BR109" i="13"/>
  <c r="EO110" i="13"/>
  <c r="HL111" i="13"/>
  <c r="KI112" i="13"/>
  <c r="EO113" i="13"/>
  <c r="BR115" i="13"/>
  <c r="HL114" i="13"/>
  <c r="NF113" i="13"/>
  <c r="BR105" i="13"/>
  <c r="EO106" i="13"/>
  <c r="HL107" i="13"/>
  <c r="KI108" i="13"/>
  <c r="NF109" i="13"/>
  <c r="BR111" i="13"/>
  <c r="EO112" i="13"/>
  <c r="HL113" i="13"/>
  <c r="EO114" i="13"/>
  <c r="KI115" i="13"/>
  <c r="BR116" i="13"/>
  <c r="HL116" i="13"/>
  <c r="NF116" i="13"/>
  <c r="EO117" i="13"/>
  <c r="KI117" i="13"/>
  <c r="BR118" i="13"/>
  <c r="HL118" i="13"/>
  <c r="NF118" i="13"/>
  <c r="EO119" i="13"/>
  <c r="KI119" i="13"/>
  <c r="BR120" i="13"/>
  <c r="HL120" i="13"/>
  <c r="NF120" i="13"/>
  <c r="EO121" i="13"/>
  <c r="KI121" i="13"/>
  <c r="BR122" i="13"/>
  <c r="HL122" i="13"/>
  <c r="NF122" i="13"/>
  <c r="EO123" i="13"/>
  <c r="KI123" i="13"/>
  <c r="BR124" i="13"/>
  <c r="KI114" i="13"/>
  <c r="HL124" i="13"/>
  <c r="NF124" i="13"/>
  <c r="EO125" i="13"/>
  <c r="KI125" i="13"/>
  <c r="BR126" i="13"/>
  <c r="HL126" i="13"/>
  <c r="NF126" i="13"/>
  <c r="EO127" i="13"/>
  <c r="KI127" i="13"/>
  <c r="BR128" i="13"/>
  <c r="HL128" i="13"/>
  <c r="NF128" i="13"/>
  <c r="EO129" i="13"/>
  <c r="KI129" i="13"/>
  <c r="BR130" i="13"/>
  <c r="HL130" i="13"/>
  <c r="NF130" i="13"/>
  <c r="EO131" i="13"/>
  <c r="KI131" i="13"/>
  <c r="BR132" i="13"/>
  <c r="HL132" i="13"/>
  <c r="NF132" i="13"/>
  <c r="EO133" i="13"/>
  <c r="KI133" i="13"/>
  <c r="NF114" i="13"/>
  <c r="EO124" i="13"/>
  <c r="KI124" i="13"/>
  <c r="BR125" i="13"/>
  <c r="HL125" i="13"/>
  <c r="NF125" i="13"/>
  <c r="EO126" i="13"/>
  <c r="KI126" i="13"/>
  <c r="BR127" i="13"/>
  <c r="HL127" i="13"/>
  <c r="NF127" i="13"/>
  <c r="EO128" i="13"/>
  <c r="KI128" i="13"/>
  <c r="BR129" i="13"/>
  <c r="HL129" i="13"/>
  <c r="NF129" i="13"/>
  <c r="EO130" i="13"/>
  <c r="KI130" i="13"/>
  <c r="BR131" i="13"/>
  <c r="HL131" i="13"/>
  <c r="NF131" i="13"/>
  <c r="EO132" i="13"/>
  <c r="KI132" i="13"/>
  <c r="BR133" i="13"/>
  <c r="HL133" i="13"/>
  <c r="NF133" i="13"/>
  <c r="BR134" i="13"/>
  <c r="HL134" i="13"/>
  <c r="NF134" i="13"/>
  <c r="EO135" i="13"/>
  <c r="KI135" i="13"/>
  <c r="BR136" i="13"/>
  <c r="HL136" i="13"/>
  <c r="NF136" i="13"/>
  <c r="EO137" i="13"/>
  <c r="KI137" i="13"/>
  <c r="BR138" i="13"/>
  <c r="HL138" i="13"/>
  <c r="NF138" i="13"/>
  <c r="EO139" i="13"/>
  <c r="KI139" i="13"/>
  <c r="BR140" i="13"/>
  <c r="HL140" i="13"/>
  <c r="NF140" i="13"/>
  <c r="EO141" i="13"/>
  <c r="KI141" i="13"/>
  <c r="BR142" i="13"/>
  <c r="HL142" i="13"/>
  <c r="NF142" i="13"/>
  <c r="EO143" i="13"/>
  <c r="KI143" i="13"/>
  <c r="KI138" i="13"/>
  <c r="HL143" i="13"/>
  <c r="HL137" i="13"/>
  <c r="EO142" i="13"/>
  <c r="EO138" i="13"/>
  <c r="EO134" i="13"/>
  <c r="BR139" i="13"/>
  <c r="BR137" i="13"/>
  <c r="NF141" i="13"/>
  <c r="BR135" i="13"/>
  <c r="NF139" i="13"/>
  <c r="NF135" i="13"/>
  <c r="KI140" i="13"/>
  <c r="KI134" i="13"/>
  <c r="NF143" i="13"/>
  <c r="HL145" i="13"/>
  <c r="BR147" i="13"/>
  <c r="KI148" i="13"/>
  <c r="EO150" i="13"/>
  <c r="EO140" i="13"/>
  <c r="EO145" i="13"/>
  <c r="NF146" i="13"/>
  <c r="HL148" i="13"/>
  <c r="BR150" i="13"/>
  <c r="KI151" i="13"/>
  <c r="BR152" i="13"/>
  <c r="HL152" i="13"/>
  <c r="NF152" i="13"/>
  <c r="EO153" i="13"/>
  <c r="KI153" i="13"/>
  <c r="BR154" i="13"/>
  <c r="HL154" i="13"/>
  <c r="NF154" i="13"/>
  <c r="EO155" i="13"/>
  <c r="KI155" i="13"/>
  <c r="BR156" i="13"/>
  <c r="HL156" i="13"/>
  <c r="NF156" i="13"/>
  <c r="EO157" i="13"/>
  <c r="KI157" i="13"/>
  <c r="HL139" i="13"/>
  <c r="BR145" i="13"/>
  <c r="KI146" i="13"/>
  <c r="EO148" i="13"/>
  <c r="NF149" i="13"/>
  <c r="NF144" i="13"/>
  <c r="HL146" i="13"/>
  <c r="BR148" i="13"/>
  <c r="KI149" i="13"/>
  <c r="EO151" i="13"/>
  <c r="HL135" i="13"/>
  <c r="EO144" i="13"/>
  <c r="NF145" i="13"/>
  <c r="HL147" i="13"/>
  <c r="BR149" i="13"/>
  <c r="KI150" i="13"/>
  <c r="BR141" i="13"/>
  <c r="EO146" i="13"/>
  <c r="HL149" i="13"/>
  <c r="BR158" i="13"/>
  <c r="HL158" i="13"/>
  <c r="NF158" i="13"/>
  <c r="EO159" i="13"/>
  <c r="KI159" i="13"/>
  <c r="BR160" i="13"/>
  <c r="HL160" i="13"/>
  <c r="NF160" i="13"/>
  <c r="EO161" i="13"/>
  <c r="KI161" i="13"/>
  <c r="BR162" i="13"/>
  <c r="HL162" i="13"/>
  <c r="NF162" i="13"/>
  <c r="EO163" i="13"/>
  <c r="KI152" i="13"/>
  <c r="EO154" i="13"/>
  <c r="NF155" i="13"/>
  <c r="KI136" i="13"/>
  <c r="NF137" i="13"/>
  <c r="BR146" i="13"/>
  <c r="EO149" i="13"/>
  <c r="EO152" i="13"/>
  <c r="NF153" i="13"/>
  <c r="HL155" i="13"/>
  <c r="KI144" i="13"/>
  <c r="NF147" i="13"/>
  <c r="BR151" i="13"/>
  <c r="EO136" i="13"/>
  <c r="EO158" i="13"/>
  <c r="KI158" i="13"/>
  <c r="BR159" i="13"/>
  <c r="HL159" i="13"/>
  <c r="NF159" i="13"/>
  <c r="EO160" i="13"/>
  <c r="KI160" i="13"/>
  <c r="BR161" i="13"/>
  <c r="HL161" i="13"/>
  <c r="NF161" i="13"/>
  <c r="EO162" i="13"/>
  <c r="KI162" i="13"/>
  <c r="BR163" i="13"/>
  <c r="KI142" i="13"/>
  <c r="HL144" i="13"/>
  <c r="KI147" i="13"/>
  <c r="NF150" i="13"/>
  <c r="HL151" i="13"/>
  <c r="BR153" i="13"/>
  <c r="KI154" i="13"/>
  <c r="EO156" i="13"/>
  <c r="NF151" i="13"/>
  <c r="KI156" i="13"/>
  <c r="BR157" i="13"/>
  <c r="HL157" i="13"/>
  <c r="NF163" i="13"/>
  <c r="NF157" i="13"/>
  <c r="BR144" i="13"/>
  <c r="KI145" i="13"/>
  <c r="EO147" i="13"/>
  <c r="NF148" i="13"/>
  <c r="HL150" i="13"/>
  <c r="BR155" i="13"/>
  <c r="HL163" i="13"/>
  <c r="HL153" i="13"/>
  <c r="KI163" i="13"/>
  <c r="BR143" i="13"/>
  <c r="HL141" i="13"/>
  <c r="NI15" i="13"/>
  <c r="ER104" i="13"/>
  <c r="KL104" i="13"/>
  <c r="BU105" i="13"/>
  <c r="HO105" i="13"/>
  <c r="NI105" i="13"/>
  <c r="ER106" i="13"/>
  <c r="KL106" i="13"/>
  <c r="BU107" i="13"/>
  <c r="HO107" i="13"/>
  <c r="NI107" i="13"/>
  <c r="ER108" i="13"/>
  <c r="KL108" i="13"/>
  <c r="BU109" i="13"/>
  <c r="HO109" i="13"/>
  <c r="NI109" i="13"/>
  <c r="ER110" i="13"/>
  <c r="KL110" i="13"/>
  <c r="BU111" i="13"/>
  <c r="HO111" i="13"/>
  <c r="NI111" i="13"/>
  <c r="ER112" i="13"/>
  <c r="KL112" i="13"/>
  <c r="BU113" i="13"/>
  <c r="HO113" i="13"/>
  <c r="NI113" i="13"/>
  <c r="BU104" i="13"/>
  <c r="HO104" i="13"/>
  <c r="NI104" i="13"/>
  <c r="ER105" i="13"/>
  <c r="KL105" i="13"/>
  <c r="BU106" i="13"/>
  <c r="HO106" i="13"/>
  <c r="NI106" i="13"/>
  <c r="ER107" i="13"/>
  <c r="KL107" i="13"/>
  <c r="BU108" i="13"/>
  <c r="HO108" i="13"/>
  <c r="NI108" i="13"/>
  <c r="ER109" i="13"/>
  <c r="KL109" i="13"/>
  <c r="BU110" i="13"/>
  <c r="HO110" i="13"/>
  <c r="NI110" i="13"/>
  <c r="ER111" i="13"/>
  <c r="KL111" i="13"/>
  <c r="BU112" i="13"/>
  <c r="HO112" i="13"/>
  <c r="NI112" i="13"/>
  <c r="ER113" i="13"/>
  <c r="KL113" i="13"/>
  <c r="BU114" i="13"/>
  <c r="HO114" i="13"/>
  <c r="NI114" i="13"/>
  <c r="ER115" i="13"/>
  <c r="KL115" i="13"/>
  <c r="BU116" i="13"/>
  <c r="HO116" i="13"/>
  <c r="NI116" i="13"/>
  <c r="ER117" i="13"/>
  <c r="KL117" i="13"/>
  <c r="BU118" i="13"/>
  <c r="HO118" i="13"/>
  <c r="NI118" i="13"/>
  <c r="ER119" i="13"/>
  <c r="KL119" i="13"/>
  <c r="BU120" i="13"/>
  <c r="HO120" i="13"/>
  <c r="NI120" i="13"/>
  <c r="ER121" i="13"/>
  <c r="KL121" i="13"/>
  <c r="BU122" i="13"/>
  <c r="HO122" i="13"/>
  <c r="NI122" i="13"/>
  <c r="ER123" i="13"/>
  <c r="KL123" i="13"/>
  <c r="KL114" i="13"/>
  <c r="HO115" i="13"/>
  <c r="NI115" i="13"/>
  <c r="ER116" i="13"/>
  <c r="KL116" i="13"/>
  <c r="BU117" i="13"/>
  <c r="HO117" i="13"/>
  <c r="NI117" i="13"/>
  <c r="ER118" i="13"/>
  <c r="KL118" i="13"/>
  <c r="BU119" i="13"/>
  <c r="HO119" i="13"/>
  <c r="NI119" i="13"/>
  <c r="ER120" i="13"/>
  <c r="KL120" i="13"/>
  <c r="BU121" i="13"/>
  <c r="HO121" i="13"/>
  <c r="NI121" i="13"/>
  <c r="ER122" i="13"/>
  <c r="KL122" i="13"/>
  <c r="BU123" i="13"/>
  <c r="HO123" i="13"/>
  <c r="NI123" i="13"/>
  <c r="BU115" i="13"/>
  <c r="ER114" i="13"/>
  <c r="ER124" i="13"/>
  <c r="KL124" i="13"/>
  <c r="BU125" i="13"/>
  <c r="HO125" i="13"/>
  <c r="NI125" i="13"/>
  <c r="ER126" i="13"/>
  <c r="KL126" i="13"/>
  <c r="BU127" i="13"/>
  <c r="HO127" i="13"/>
  <c r="NI127" i="13"/>
  <c r="ER128" i="13"/>
  <c r="KL128" i="13"/>
  <c r="BU129" i="13"/>
  <c r="HO129" i="13"/>
  <c r="NI129" i="13"/>
  <c r="ER130" i="13"/>
  <c r="KL130" i="13"/>
  <c r="BU131" i="13"/>
  <c r="HO131" i="13"/>
  <c r="NI131" i="13"/>
  <c r="ER132" i="13"/>
  <c r="KL132" i="13"/>
  <c r="BU133" i="13"/>
  <c r="HO133" i="13"/>
  <c r="NI133" i="13"/>
  <c r="HO124" i="13"/>
  <c r="NI124" i="13"/>
  <c r="ER125" i="13"/>
  <c r="KL125" i="13"/>
  <c r="BU126" i="13"/>
  <c r="HO126" i="13"/>
  <c r="NI126" i="13"/>
  <c r="ER127" i="13"/>
  <c r="KL127" i="13"/>
  <c r="BU128" i="13"/>
  <c r="HO128" i="13"/>
  <c r="NI128" i="13"/>
  <c r="ER129" i="13"/>
  <c r="KL129" i="13"/>
  <c r="BU130" i="13"/>
  <c r="HO130" i="13"/>
  <c r="NI130" i="13"/>
  <c r="ER131" i="13"/>
  <c r="KL131" i="13"/>
  <c r="BU132" i="13"/>
  <c r="HO132" i="13"/>
  <c r="NI132" i="13"/>
  <c r="ER133" i="13"/>
  <c r="KL133" i="13"/>
  <c r="BU124" i="13"/>
  <c r="NI135" i="13"/>
  <c r="KL137" i="13"/>
  <c r="KL140" i="13"/>
  <c r="HO142" i="13"/>
  <c r="KL134" i="13"/>
  <c r="HO136" i="13"/>
  <c r="HO139" i="13"/>
  <c r="ER141" i="13"/>
  <c r="HO135" i="13"/>
  <c r="ER137" i="13"/>
  <c r="ER140" i="13"/>
  <c r="BU142" i="13"/>
  <c r="ER136" i="13"/>
  <c r="BU138" i="13"/>
  <c r="BU141" i="13"/>
  <c r="NI142" i="13"/>
  <c r="BU144" i="13"/>
  <c r="HO144" i="13"/>
  <c r="NI144" i="13"/>
  <c r="ER145" i="13"/>
  <c r="KL145" i="13"/>
  <c r="BU146" i="13"/>
  <c r="HO146" i="13"/>
  <c r="NI146" i="13"/>
  <c r="ER147" i="13"/>
  <c r="KL147" i="13"/>
  <c r="BU148" i="13"/>
  <c r="HO148" i="13"/>
  <c r="NI148" i="13"/>
  <c r="ER149" i="13"/>
  <c r="KL149" i="13"/>
  <c r="BU150" i="13"/>
  <c r="HO150" i="13"/>
  <c r="NI150" i="13"/>
  <c r="ER151" i="13"/>
  <c r="ER134" i="13"/>
  <c r="BU136" i="13"/>
  <c r="BU139" i="13"/>
  <c r="NI140" i="13"/>
  <c r="BU134" i="13"/>
  <c r="BU137" i="13"/>
  <c r="NI138" i="13"/>
  <c r="NI141" i="13"/>
  <c r="KL143" i="13"/>
  <c r="NI134" i="13"/>
  <c r="NI137" i="13"/>
  <c r="KL139" i="13"/>
  <c r="KL142" i="13"/>
  <c r="BU135" i="13"/>
  <c r="ER142" i="13"/>
  <c r="BU143" i="13"/>
  <c r="HO143" i="13"/>
  <c r="KL135" i="13"/>
  <c r="NI136" i="13"/>
  <c r="HO141" i="13"/>
  <c r="ER135" i="13"/>
  <c r="NI139" i="13"/>
  <c r="HO134" i="13"/>
  <c r="KL138" i="13"/>
  <c r="ER143" i="13"/>
  <c r="KL151" i="13"/>
  <c r="BU152" i="13"/>
  <c r="HO152" i="13"/>
  <c r="NI152" i="13"/>
  <c r="ER153" i="13"/>
  <c r="KL153" i="13"/>
  <c r="BU154" i="13"/>
  <c r="HO154" i="13"/>
  <c r="NI154" i="13"/>
  <c r="ER155" i="13"/>
  <c r="KL155" i="13"/>
  <c r="BU156" i="13"/>
  <c r="HO156" i="13"/>
  <c r="NI156" i="13"/>
  <c r="ER157" i="13"/>
  <c r="KL157" i="13"/>
  <c r="HO137" i="13"/>
  <c r="HO140" i="13"/>
  <c r="KL141" i="13"/>
  <c r="KL144" i="13"/>
  <c r="ER146" i="13"/>
  <c r="NI147" i="13"/>
  <c r="HO149" i="13"/>
  <c r="BU151" i="13"/>
  <c r="KL136" i="13"/>
  <c r="ER139" i="13"/>
  <c r="KL156" i="13"/>
  <c r="BU157" i="13"/>
  <c r="HO157" i="13"/>
  <c r="NI157" i="13"/>
  <c r="ER138" i="13"/>
  <c r="HO151" i="13"/>
  <c r="BU153" i="13"/>
  <c r="KL154" i="13"/>
  <c r="ER156" i="13"/>
  <c r="KL146" i="13"/>
  <c r="NI149" i="13"/>
  <c r="HO138" i="13"/>
  <c r="ER152" i="13"/>
  <c r="NI153" i="13"/>
  <c r="HO155" i="13"/>
  <c r="NI143" i="13"/>
  <c r="BU147" i="13"/>
  <c r="ER150" i="13"/>
  <c r="KL163" i="13"/>
  <c r="BU145" i="13"/>
  <c r="HO145" i="13"/>
  <c r="ER148" i="13"/>
  <c r="KL148" i="13"/>
  <c r="KL152" i="13"/>
  <c r="ER158" i="13"/>
  <c r="BU160" i="13"/>
  <c r="ER160" i="13"/>
  <c r="HO162" i="13"/>
  <c r="KL162" i="13"/>
  <c r="NI151" i="13"/>
  <c r="BU158" i="13"/>
  <c r="KL159" i="13"/>
  <c r="NI159" i="13"/>
  <c r="BU162" i="13"/>
  <c r="ER162" i="13"/>
  <c r="NI155" i="13"/>
  <c r="ER159" i="13"/>
  <c r="HO159" i="13"/>
  <c r="KL161" i="13"/>
  <c r="NI161" i="13"/>
  <c r="BU140" i="13"/>
  <c r="NI163" i="13"/>
  <c r="BU155" i="13"/>
  <c r="NI158" i="13"/>
  <c r="BU159" i="13"/>
  <c r="ER161" i="13"/>
  <c r="HO161" i="13"/>
  <c r="ER144" i="13"/>
  <c r="HO147" i="13"/>
  <c r="KL150" i="13"/>
  <c r="ER154" i="13"/>
  <c r="KL158" i="13"/>
  <c r="NI160" i="13"/>
  <c r="BU161" i="13"/>
  <c r="ER163" i="13"/>
  <c r="HO153" i="13"/>
  <c r="HO158" i="13"/>
  <c r="HO160" i="13"/>
  <c r="KL160" i="13"/>
  <c r="NI162" i="13"/>
  <c r="BU163" i="13"/>
  <c r="HO163" i="13"/>
  <c r="NI145" i="13"/>
  <c r="BU149" i="13"/>
  <c r="I70" i="12"/>
  <c r="G30" i="12"/>
  <c r="G24" i="12"/>
  <c r="G19" i="12"/>
  <c r="H19" i="12" s="1"/>
  <c r="CA10" i="2"/>
  <c r="H32" i="12"/>
  <c r="I32" i="12" s="1"/>
  <c r="J32" i="12" s="1"/>
  <c r="QT1" i="10"/>
  <c r="Z36" i="1"/>
  <c r="Z41" i="1"/>
  <c r="G7" i="10"/>
  <c r="Q25" i="10"/>
  <c r="G6" i="10"/>
  <c r="Z63" i="1"/>
  <c r="Z14" i="1"/>
  <c r="G57" i="12"/>
  <c r="H57" i="12" s="1"/>
  <c r="I57" i="12" s="1"/>
  <c r="J57" i="12" s="1"/>
  <c r="K57" i="12" s="1"/>
  <c r="L57" i="12" s="1"/>
  <c r="H34" i="12"/>
  <c r="I34" i="12" s="1"/>
  <c r="J34" i="12" s="1"/>
  <c r="Z31" i="1"/>
  <c r="Z35" i="1"/>
  <c r="Y33" i="1"/>
  <c r="Y57" i="1"/>
  <c r="Y68" i="1"/>
  <c r="Y54" i="1"/>
  <c r="Y64" i="1"/>
  <c r="Y28" i="1"/>
  <c r="Y41" i="1"/>
  <c r="Y12" i="1"/>
  <c r="Z43" i="1"/>
  <c r="X69" i="1"/>
  <c r="X67" i="1"/>
  <c r="X27" i="1"/>
  <c r="Y13" i="1"/>
  <c r="Z47" i="1"/>
  <c r="Z19" i="1"/>
  <c r="H92" i="12"/>
  <c r="I92" i="12" s="1"/>
  <c r="Q30" i="10"/>
  <c r="G38" i="10"/>
  <c r="H38" i="10" s="1"/>
  <c r="Z30" i="1"/>
  <c r="Z40" i="1"/>
  <c r="Z42" i="1"/>
  <c r="X37" i="1"/>
  <c r="X39" i="1"/>
  <c r="Z49" i="1"/>
  <c r="Z23" i="1"/>
  <c r="Z16" i="1"/>
  <c r="X71" i="1"/>
  <c r="X70" i="1"/>
  <c r="X60" i="1"/>
  <c r="Z26" i="1"/>
  <c r="Z13" i="1"/>
  <c r="Y18" i="1"/>
  <c r="Y74" i="1"/>
  <c r="I96" i="12"/>
  <c r="J96" i="12" s="1"/>
  <c r="Q21" i="10"/>
  <c r="R21" i="10" s="1"/>
  <c r="G19" i="10"/>
  <c r="H19" i="10" s="1"/>
  <c r="G7" i="13"/>
  <c r="BU40" i="13"/>
  <c r="HO101" i="13"/>
  <c r="O12" i="12"/>
  <c r="P17" i="12"/>
  <c r="ER6" i="13"/>
  <c r="HO98" i="13"/>
  <c r="O7" i="13"/>
  <c r="F7" i="13"/>
  <c r="HO12" i="13"/>
  <c r="NI76" i="13"/>
  <c r="BU91" i="13"/>
  <c r="BU12" i="13"/>
  <c r="BU74" i="13"/>
  <c r="BU84" i="13"/>
  <c r="ER35" i="13"/>
  <c r="EK9" i="13"/>
  <c r="BS19" i="13"/>
  <c r="EP51" i="13"/>
  <c r="ER40" i="13"/>
  <c r="ER54" i="13"/>
  <c r="HH91" i="13"/>
  <c r="ER50" i="13"/>
  <c r="O7" i="12"/>
  <c r="K9" i="13"/>
  <c r="KE40" i="13"/>
  <c r="EK86" i="13"/>
  <c r="KE81" i="13"/>
  <c r="BN45" i="13"/>
  <c r="NB96" i="13"/>
  <c r="ER97" i="13"/>
  <c r="KL94" i="13"/>
  <c r="BN5" i="13"/>
  <c r="NB63" i="13"/>
  <c r="KE87" i="13"/>
  <c r="BN54" i="13"/>
  <c r="BN99" i="13"/>
  <c r="BN7" i="13"/>
  <c r="M8" i="12"/>
  <c r="ER94" i="13"/>
  <c r="NI29" i="13"/>
  <c r="EK48" i="13"/>
  <c r="N15" i="12"/>
  <c r="BR17" i="13"/>
  <c r="KE23" i="13"/>
  <c r="O9" i="12"/>
  <c r="ER15" i="13"/>
  <c r="HL35" i="13"/>
  <c r="KE49" i="13"/>
  <c r="BU67" i="13"/>
  <c r="BU102" i="13"/>
  <c r="ER103" i="13"/>
  <c r="HO52" i="13"/>
  <c r="BS72" i="13"/>
  <c r="HO42" i="13"/>
  <c r="BU52" i="13"/>
  <c r="BU89" i="13"/>
  <c r="ER78" i="13"/>
  <c r="BU44" i="13"/>
  <c r="ER32" i="13"/>
  <c r="ER72" i="13"/>
  <c r="KL7" i="13"/>
  <c r="BS15" i="13"/>
  <c r="BU43" i="13"/>
  <c r="ER68" i="13"/>
  <c r="HO63" i="13"/>
  <c r="KL93" i="13"/>
  <c r="EP40" i="13"/>
  <c r="HO32" i="13"/>
  <c r="KL95" i="13"/>
  <c r="N16" i="12"/>
  <c r="BU61" i="13"/>
  <c r="ER17" i="13"/>
  <c r="HO77" i="13"/>
  <c r="KL81" i="13"/>
  <c r="BU37" i="13"/>
  <c r="ER60" i="13"/>
  <c r="KL12" i="13"/>
  <c r="AJ45" i="2"/>
  <c r="Q46" i="12" s="1"/>
  <c r="HO76" i="13"/>
  <c r="O19" i="12"/>
  <c r="BU4" i="13"/>
  <c r="ER46" i="13"/>
  <c r="HO23" i="13"/>
  <c r="KL100" i="13"/>
  <c r="AI51" i="2"/>
  <c r="P52" i="12" s="1"/>
  <c r="BU73" i="13"/>
  <c r="M15" i="12"/>
  <c r="BU63" i="13"/>
  <c r="BU46" i="13"/>
  <c r="BU41" i="13"/>
  <c r="BU103" i="13"/>
  <c r="ER99" i="13"/>
  <c r="ER25" i="13"/>
  <c r="HO86" i="13"/>
  <c r="HO68" i="13"/>
  <c r="HO91" i="13"/>
  <c r="KL21" i="13"/>
  <c r="NI10" i="13"/>
  <c r="BQ82" i="13"/>
  <c r="EO31" i="13"/>
  <c r="NF77" i="13"/>
  <c r="BR35" i="13"/>
  <c r="BU14" i="13"/>
  <c r="ER57" i="13"/>
  <c r="HO90" i="13"/>
  <c r="NE80" i="13"/>
  <c r="N14" i="12"/>
  <c r="BU58" i="13"/>
  <c r="BU25" i="13"/>
  <c r="ER70" i="13"/>
  <c r="ER65" i="13"/>
  <c r="HO80" i="13"/>
  <c r="HO58" i="13"/>
  <c r="KL62" i="13"/>
  <c r="NI38" i="13"/>
  <c r="EO65" i="13"/>
  <c r="KI74" i="13"/>
  <c r="O14" i="12"/>
  <c r="BU75" i="13"/>
  <c r="BU72" i="13"/>
  <c r="BU87" i="13"/>
  <c r="ER74" i="13"/>
  <c r="ER49" i="13"/>
  <c r="ER81" i="13"/>
  <c r="HO83" i="13"/>
  <c r="HO19" i="13"/>
  <c r="KL68" i="13"/>
  <c r="KL38" i="13"/>
  <c r="NI68" i="13"/>
  <c r="BR101" i="13"/>
  <c r="EO70" i="13"/>
  <c r="NF29" i="13"/>
  <c r="BR63" i="13"/>
  <c r="HL64" i="13"/>
  <c r="NF46" i="13"/>
  <c r="BR59" i="13"/>
  <c r="HL99" i="13"/>
  <c r="NF58" i="13"/>
  <c r="N19" i="12"/>
  <c r="BU60" i="13"/>
  <c r="BU80" i="13"/>
  <c r="ER92" i="13"/>
  <c r="ER91" i="13"/>
  <c r="ER79" i="13"/>
  <c r="HO50" i="13"/>
  <c r="HO25" i="13"/>
  <c r="HO96" i="13"/>
  <c r="KL64" i="13"/>
  <c r="NI59" i="13"/>
  <c r="HM51" i="13"/>
  <c r="EO102" i="13"/>
  <c r="KI41" i="13"/>
  <c r="HL23" i="13"/>
  <c r="O16" i="12"/>
  <c r="HL76" i="13"/>
  <c r="BU85" i="13"/>
  <c r="BU100" i="13"/>
  <c r="ER61" i="13"/>
  <c r="HO21" i="13"/>
  <c r="KL65" i="13"/>
  <c r="HM94" i="13"/>
  <c r="KI94" i="13"/>
  <c r="M7" i="12"/>
  <c r="BU7" i="13"/>
  <c r="BU27" i="13"/>
  <c r="ER76" i="13"/>
  <c r="ER39" i="13"/>
  <c r="ER8" i="13"/>
  <c r="HO88" i="13"/>
  <c r="HO71" i="13"/>
  <c r="HO10" i="13"/>
  <c r="KL43" i="13"/>
  <c r="NI16" i="13"/>
  <c r="NG25" i="13"/>
  <c r="EO75" i="13"/>
  <c r="HL103" i="13"/>
  <c r="BR50" i="13"/>
  <c r="BU45" i="13"/>
  <c r="ER62" i="13"/>
  <c r="HO66" i="13"/>
  <c r="HO95" i="13"/>
  <c r="NI99" i="13"/>
  <c r="EO27" i="13"/>
  <c r="BU38" i="13"/>
  <c r="BU66" i="13"/>
  <c r="BU86" i="13"/>
  <c r="ER41" i="13"/>
  <c r="ER75" i="13"/>
  <c r="HO31" i="13"/>
  <c r="HO20" i="13"/>
  <c r="HO56" i="13"/>
  <c r="KL61" i="13"/>
  <c r="EO14" i="13"/>
  <c r="P6" i="13"/>
  <c r="O17" i="12"/>
  <c r="O4" i="13"/>
  <c r="HP91" i="13" s="1"/>
  <c r="M16" i="12"/>
  <c r="H5" i="13"/>
  <c r="N9" i="12"/>
  <c r="EJ51" i="13"/>
  <c r="NA25" i="13"/>
  <c r="BM55" i="13"/>
  <c r="KD35" i="13"/>
  <c r="BM69" i="13"/>
  <c r="EJ5" i="13"/>
  <c r="EJ77" i="13"/>
  <c r="EJ83" i="13"/>
  <c r="BM76" i="13"/>
  <c r="NA11" i="13"/>
  <c r="KD8" i="13"/>
  <c r="HG100" i="13"/>
  <c r="BM99" i="13"/>
  <c r="G5" i="13"/>
  <c r="N8" i="12"/>
  <c r="N6" i="13"/>
  <c r="O15" i="12"/>
  <c r="M4" i="13"/>
  <c r="NH38" i="13" s="1"/>
  <c r="M14" i="12"/>
  <c r="Q4" i="13"/>
  <c r="BX48" i="13" s="1"/>
  <c r="M18" i="12"/>
  <c r="BM4" i="13"/>
  <c r="BM68" i="13"/>
  <c r="BM78" i="13"/>
  <c r="HG43" i="13"/>
  <c r="AG67" i="2"/>
  <c r="AF67" i="2"/>
  <c r="AI64" i="2"/>
  <c r="AH64" i="2"/>
  <c r="AG55" i="2"/>
  <c r="AF55" i="2"/>
  <c r="Q6" i="13"/>
  <c r="O18" i="12"/>
  <c r="P4" i="13"/>
  <c r="M17" i="12"/>
  <c r="KF7" i="13"/>
  <c r="HI16" i="13"/>
  <c r="HM103" i="13"/>
  <c r="BS33" i="13"/>
  <c r="KJ37" i="13"/>
  <c r="BS35" i="13"/>
  <c r="KJ24" i="13"/>
  <c r="KJ22" i="13"/>
  <c r="EP90" i="13"/>
  <c r="J5" i="13"/>
  <c r="N11" i="12"/>
  <c r="M13" i="12"/>
  <c r="HM15" i="13"/>
  <c r="NG96" i="13"/>
  <c r="CB9" i="2"/>
  <c r="I24" i="13" s="1"/>
  <c r="CA4" i="2"/>
  <c r="NF53" i="13"/>
  <c r="NF40" i="13"/>
  <c r="HL19" i="13"/>
  <c r="BR43" i="13"/>
  <c r="BR93" i="13"/>
  <c r="BR9" i="13"/>
  <c r="BR100" i="13"/>
  <c r="BR47" i="13"/>
  <c r="EO25" i="13"/>
  <c r="EO21" i="13"/>
  <c r="EO8" i="13"/>
  <c r="EO12" i="13"/>
  <c r="HL63" i="13"/>
  <c r="HL101" i="13"/>
  <c r="HL28" i="13"/>
  <c r="KI19" i="13"/>
  <c r="KI87" i="13"/>
  <c r="NF89" i="13"/>
  <c r="NF43" i="13"/>
  <c r="KH58" i="13"/>
  <c r="HK72" i="13"/>
  <c r="HK13" i="13"/>
  <c r="HK84" i="13"/>
  <c r="BR97" i="13"/>
  <c r="BR34" i="13"/>
  <c r="BR56" i="13"/>
  <c r="BR41" i="13"/>
  <c r="EO99" i="13"/>
  <c r="EO56" i="13"/>
  <c r="EO35" i="13"/>
  <c r="EO20" i="13"/>
  <c r="HL61" i="13"/>
  <c r="HL85" i="13"/>
  <c r="HL20" i="13"/>
  <c r="KI35" i="13"/>
  <c r="KI20" i="13"/>
  <c r="NF74" i="13"/>
  <c r="NF22" i="13"/>
  <c r="NI64" i="13"/>
  <c r="KL8" i="13"/>
  <c r="HO38" i="13"/>
  <c r="HO16" i="13"/>
  <c r="HO67" i="13"/>
  <c r="ER4" i="13"/>
  <c r="ER37" i="13"/>
  <c r="ER98" i="13"/>
  <c r="BU53" i="13"/>
  <c r="BU34" i="13"/>
  <c r="BU71" i="13"/>
  <c r="BU20" i="13"/>
  <c r="NI63" i="13"/>
  <c r="KL36" i="13"/>
  <c r="HO39" i="13"/>
  <c r="HO51" i="13"/>
  <c r="HO27" i="13"/>
  <c r="ER5" i="13"/>
  <c r="ER27" i="13"/>
  <c r="ER36" i="13"/>
  <c r="BU22" i="13"/>
  <c r="BU79" i="13"/>
  <c r="BU54" i="13"/>
  <c r="HK81" i="13"/>
  <c r="BR94" i="13"/>
  <c r="BR64" i="13"/>
  <c r="BR49" i="13"/>
  <c r="BR5" i="13"/>
  <c r="EO18" i="13"/>
  <c r="EO74" i="13"/>
  <c r="EO62" i="13"/>
  <c r="HL67" i="13"/>
  <c r="HL8" i="13"/>
  <c r="HL84" i="13"/>
  <c r="EO88" i="13"/>
  <c r="KI103" i="13"/>
  <c r="KI42" i="13"/>
  <c r="NF32" i="13"/>
  <c r="NF38" i="13"/>
  <c r="NF16" i="13"/>
  <c r="NF87" i="13"/>
  <c r="KI11" i="13"/>
  <c r="KI23" i="13"/>
  <c r="KI33" i="13"/>
  <c r="HL4" i="13"/>
  <c r="HL13" i="13"/>
  <c r="HL36" i="13"/>
  <c r="HL69" i="13"/>
  <c r="EO89" i="13"/>
  <c r="EO6" i="13"/>
  <c r="EO38" i="13"/>
  <c r="EO67" i="13"/>
  <c r="BR12" i="13"/>
  <c r="EO83" i="13"/>
  <c r="BR27" i="13"/>
  <c r="BR36" i="13"/>
  <c r="BR25" i="13"/>
  <c r="NF36" i="13"/>
  <c r="NF28" i="13"/>
  <c r="KI88" i="13"/>
  <c r="KI69" i="13"/>
  <c r="KI4" i="13"/>
  <c r="KI97" i="13"/>
  <c r="HL82" i="13"/>
  <c r="HL5" i="13"/>
  <c r="EO100" i="13"/>
  <c r="EO29" i="13"/>
  <c r="EO84" i="13"/>
  <c r="BR92" i="13"/>
  <c r="BR37" i="13"/>
  <c r="EO39" i="13"/>
  <c r="BR83" i="13"/>
  <c r="BR62" i="13"/>
  <c r="BR95" i="13"/>
  <c r="HK75" i="13"/>
  <c r="BR57" i="13"/>
  <c r="BR29" i="13"/>
  <c r="BR14" i="13"/>
  <c r="BR7" i="13"/>
  <c r="EO53" i="13"/>
  <c r="EO78" i="13"/>
  <c r="EO34" i="13"/>
  <c r="HL51" i="13"/>
  <c r="HL58" i="13"/>
  <c r="HL74" i="13"/>
  <c r="KI70" i="13"/>
  <c r="KI101" i="13"/>
  <c r="KI52" i="13"/>
  <c r="NF71" i="13"/>
  <c r="NF97" i="13"/>
  <c r="KH86" i="13"/>
  <c r="BR65" i="13"/>
  <c r="BR31" i="13"/>
  <c r="EO86" i="13"/>
  <c r="EO37" i="13"/>
  <c r="EO47" i="13"/>
  <c r="EO28" i="13"/>
  <c r="EO66" i="13"/>
  <c r="EO22" i="13"/>
  <c r="HL39" i="13"/>
  <c r="HL47" i="13"/>
  <c r="KI64" i="13"/>
  <c r="KI73" i="13"/>
  <c r="KI17" i="13"/>
  <c r="NF84" i="13"/>
  <c r="NF63" i="13"/>
  <c r="KP98" i="13"/>
  <c r="HS6" i="13"/>
  <c r="KH57" i="13"/>
  <c r="BR18" i="13"/>
  <c r="BR30" i="13"/>
  <c r="BR80" i="13"/>
  <c r="BR66" i="13"/>
  <c r="EO93" i="13"/>
  <c r="EO26" i="13"/>
  <c r="EO36" i="13"/>
  <c r="HL73" i="13"/>
  <c r="HL41" i="13"/>
  <c r="HL81" i="13"/>
  <c r="KI38" i="13"/>
  <c r="KI27" i="13"/>
  <c r="KI25" i="13"/>
  <c r="NF34" i="13"/>
  <c r="NF82" i="13"/>
  <c r="KH50" i="13"/>
  <c r="BR61" i="13"/>
  <c r="BR6" i="13"/>
  <c r="BR46" i="13"/>
  <c r="BR38" i="13"/>
  <c r="EO52" i="13"/>
  <c r="BR69" i="13"/>
  <c r="EO58" i="13"/>
  <c r="HL17" i="13"/>
  <c r="HL90" i="13"/>
  <c r="HL43" i="13"/>
  <c r="KI8" i="13"/>
  <c r="KI29" i="13"/>
  <c r="KI44" i="13"/>
  <c r="NF79" i="13"/>
  <c r="NF9" i="13"/>
  <c r="O11" i="12"/>
  <c r="KH101" i="13"/>
  <c r="BR99" i="13"/>
  <c r="BR55" i="13"/>
  <c r="BR90" i="13"/>
  <c r="BR79" i="13"/>
  <c r="EO16" i="13"/>
  <c r="EO77" i="13"/>
  <c r="EO24" i="13"/>
  <c r="HL70" i="13"/>
  <c r="HL80" i="13"/>
  <c r="HL60" i="13"/>
  <c r="KI48" i="13"/>
  <c r="KI98" i="13"/>
  <c r="KI78" i="13"/>
  <c r="NF33" i="13"/>
  <c r="NF11" i="13"/>
  <c r="KD6" i="13"/>
  <c r="HG75" i="13"/>
  <c r="BM88" i="13"/>
  <c r="HG35" i="13"/>
  <c r="EN96" i="13"/>
  <c r="O13" i="12"/>
  <c r="BQ85" i="13"/>
  <c r="KH55" i="13"/>
  <c r="BR4" i="13"/>
  <c r="BR22" i="13"/>
  <c r="BR67" i="13"/>
  <c r="BR68" i="13"/>
  <c r="EO43" i="13"/>
  <c r="EO40" i="13"/>
  <c r="EO82" i="13"/>
  <c r="HL57" i="13"/>
  <c r="HL53" i="13"/>
  <c r="HL37" i="13"/>
  <c r="KI16" i="13"/>
  <c r="KI71" i="13"/>
  <c r="KI28" i="13"/>
  <c r="NF93" i="13"/>
  <c r="NF39" i="13"/>
  <c r="HH21" i="13"/>
  <c r="HH70" i="13"/>
  <c r="BN4" i="13"/>
  <c r="EK103" i="13"/>
  <c r="NE91" i="13"/>
  <c r="M12" i="12"/>
  <c r="BQ38" i="13"/>
  <c r="KH73" i="13"/>
  <c r="BR26" i="13"/>
  <c r="BR89" i="13"/>
  <c r="BR77" i="13"/>
  <c r="BR21" i="13"/>
  <c r="EO9" i="13"/>
  <c r="EO59" i="13"/>
  <c r="EO23" i="13"/>
  <c r="HL65" i="13"/>
  <c r="HL33" i="13"/>
  <c r="HL21" i="13"/>
  <c r="KI39" i="13"/>
  <c r="KI26" i="13"/>
  <c r="KI86" i="13"/>
  <c r="NF49" i="13"/>
  <c r="NF5" i="13"/>
  <c r="NG55" i="13"/>
  <c r="NG95" i="13"/>
  <c r="EP91" i="13"/>
  <c r="KJ96" i="13"/>
  <c r="BS49" i="13"/>
  <c r="R16" i="12"/>
  <c r="AJ67" i="2"/>
  <c r="Q13" i="12"/>
  <c r="CA3" i="2"/>
  <c r="M54" i="12" s="1"/>
  <c r="NC91" i="13"/>
  <c r="NC7" i="13"/>
  <c r="HI41" i="13"/>
  <c r="EL51" i="13"/>
  <c r="BO33" i="13"/>
  <c r="NC84" i="13"/>
  <c r="KF43" i="13"/>
  <c r="EL7" i="13"/>
  <c r="BO89" i="13"/>
  <c r="M9" i="12"/>
  <c r="EP46" i="13"/>
  <c r="KJ70" i="13"/>
  <c r="BQ52" i="13"/>
  <c r="HK98" i="13"/>
  <c r="NE65" i="13"/>
  <c r="HL97" i="13"/>
  <c r="HL11" i="13"/>
  <c r="HL93" i="13"/>
  <c r="HL49" i="13"/>
  <c r="HL10" i="13"/>
  <c r="HL89" i="13"/>
  <c r="KI76" i="13"/>
  <c r="KI59" i="13"/>
  <c r="KI66" i="13"/>
  <c r="KI49" i="13"/>
  <c r="NF98" i="13"/>
  <c r="NF75" i="13"/>
  <c r="NF25" i="13"/>
  <c r="NF10" i="13"/>
  <c r="BO26" i="13"/>
  <c r="EL26" i="13"/>
  <c r="KF88" i="13"/>
  <c r="BM81" i="13"/>
  <c r="EJ17" i="13"/>
  <c r="KD46" i="13"/>
  <c r="EP67" i="13"/>
  <c r="KJ36" i="13"/>
  <c r="BQ76" i="13"/>
  <c r="EN26" i="13"/>
  <c r="NE50" i="13"/>
  <c r="EO60" i="13"/>
  <c r="BR15" i="13"/>
  <c r="BR88" i="13"/>
  <c r="BR42" i="13"/>
  <c r="BR74" i="13"/>
  <c r="BR48" i="13"/>
  <c r="EO96" i="13"/>
  <c r="EO76" i="13"/>
  <c r="EO91" i="13"/>
  <c r="EO42" i="13"/>
  <c r="HL95" i="13"/>
  <c r="HL12" i="13"/>
  <c r="HL100" i="13"/>
  <c r="HL83" i="13"/>
  <c r="HL16" i="13"/>
  <c r="HL79" i="13"/>
  <c r="KI75" i="13"/>
  <c r="KI82" i="13"/>
  <c r="KI32" i="13"/>
  <c r="KI21" i="13"/>
  <c r="KI12" i="13"/>
  <c r="NF4" i="13"/>
  <c r="NF55" i="13"/>
  <c r="NF91" i="13"/>
  <c r="NF54" i="13"/>
  <c r="BO81" i="13"/>
  <c r="HI76" i="13"/>
  <c r="KF40" i="13"/>
  <c r="BN73" i="13"/>
  <c r="BM94" i="13"/>
  <c r="EJ46" i="13"/>
  <c r="BO53" i="13"/>
  <c r="HI69" i="13"/>
  <c r="KF13" i="13"/>
  <c r="HI43" i="13"/>
  <c r="HI11" i="13"/>
  <c r="NC47" i="13"/>
  <c r="NA14" i="13"/>
  <c r="HG55" i="13"/>
  <c r="BM73" i="13"/>
  <c r="HG86" i="13"/>
  <c r="BM8" i="13"/>
  <c r="EL30" i="13"/>
  <c r="NC55" i="13"/>
  <c r="BO88" i="13"/>
  <c r="BS50" i="13"/>
  <c r="HM74" i="13"/>
  <c r="HK46" i="13"/>
  <c r="BR102" i="13"/>
  <c r="BR23" i="13"/>
  <c r="BR78" i="13"/>
  <c r="EO33" i="13"/>
  <c r="BR81" i="13"/>
  <c r="BR51" i="13"/>
  <c r="BR60" i="13"/>
  <c r="BR75" i="13"/>
  <c r="EO94" i="13"/>
  <c r="EO46" i="13"/>
  <c r="EO4" i="13"/>
  <c r="EO50" i="13"/>
  <c r="HL72" i="13"/>
  <c r="HL59" i="13"/>
  <c r="HL52" i="13"/>
  <c r="HL46" i="13"/>
  <c r="HL7" i="13"/>
  <c r="KI36" i="13"/>
  <c r="KI57" i="13"/>
  <c r="KI7" i="13"/>
  <c r="KI79" i="13"/>
  <c r="KI46" i="13"/>
  <c r="NF78" i="13"/>
  <c r="NF42" i="13"/>
  <c r="NF12" i="13"/>
  <c r="EL73" i="13"/>
  <c r="KF60" i="13"/>
  <c r="NC45" i="13"/>
  <c r="BM85" i="13"/>
  <c r="EJ103" i="13"/>
  <c r="NB7" i="13"/>
  <c r="EK81" i="13"/>
  <c r="BN71" i="13"/>
  <c r="HH35" i="13"/>
  <c r="BN50" i="13"/>
  <c r="EL100" i="13"/>
  <c r="HI89" i="13"/>
  <c r="NC17" i="13"/>
  <c r="NG14" i="13"/>
  <c r="HM41" i="13"/>
  <c r="BS98" i="13"/>
  <c r="NG90" i="13"/>
  <c r="HM85" i="13"/>
  <c r="EP80" i="13"/>
  <c r="BO63" i="13"/>
  <c r="EL13" i="13"/>
  <c r="KF48" i="13"/>
  <c r="NC8" i="13"/>
  <c r="NE64" i="13"/>
  <c r="HK59" i="13"/>
  <c r="BQ92" i="13"/>
  <c r="NE16" i="13"/>
  <c r="HK54" i="13"/>
  <c r="EN80" i="13"/>
  <c r="BO103" i="13"/>
  <c r="EL80" i="13"/>
  <c r="HI58" i="13"/>
  <c r="NC69" i="13"/>
  <c r="NF7" i="13"/>
  <c r="NF103" i="13"/>
  <c r="NF20" i="13"/>
  <c r="NF30" i="13"/>
  <c r="NF95" i="13"/>
  <c r="KI34" i="13"/>
  <c r="KI15" i="13"/>
  <c r="KI95" i="13"/>
  <c r="KI10" i="13"/>
  <c r="KI5" i="13"/>
  <c r="HL98" i="13"/>
  <c r="HL34" i="13"/>
  <c r="HL71" i="13"/>
  <c r="HL50" i="13"/>
  <c r="HL56" i="13"/>
  <c r="HL62" i="13"/>
  <c r="HL14" i="13"/>
  <c r="EO97" i="13"/>
  <c r="EO80" i="13"/>
  <c r="EO51" i="13"/>
  <c r="EO85" i="13"/>
  <c r="EO10" i="13"/>
  <c r="EO44" i="13"/>
  <c r="EO71" i="13"/>
  <c r="BR44" i="13"/>
  <c r="BR10" i="13"/>
  <c r="BR72" i="13"/>
  <c r="BR52" i="13"/>
  <c r="EO57" i="13"/>
  <c r="BR28" i="13"/>
  <c r="BR54" i="13"/>
  <c r="NF88" i="13"/>
  <c r="NF66" i="13"/>
  <c r="NF35" i="13"/>
  <c r="NF86" i="13"/>
  <c r="KI83" i="13"/>
  <c r="KI63" i="13"/>
  <c r="KI58" i="13"/>
  <c r="KI62" i="13"/>
  <c r="KI50" i="13"/>
  <c r="KI6" i="13"/>
  <c r="HL54" i="13"/>
  <c r="HL24" i="13"/>
  <c r="HL32" i="13"/>
  <c r="HL22" i="13"/>
  <c r="HL42" i="13"/>
  <c r="EO101" i="13"/>
  <c r="EO95" i="13"/>
  <c r="EO73" i="13"/>
  <c r="EO13" i="13"/>
  <c r="EO17" i="13"/>
  <c r="EO72" i="13"/>
  <c r="EO90" i="13"/>
  <c r="BR98" i="13"/>
  <c r="EO11" i="13"/>
  <c r="BR76" i="13"/>
  <c r="BR53" i="13"/>
  <c r="BR19" i="13"/>
  <c r="BR91" i="13"/>
  <c r="BR24" i="13"/>
  <c r="BR82" i="13"/>
  <c r="N7" i="12"/>
  <c r="BO56" i="13"/>
  <c r="EL57" i="13"/>
  <c r="KF79" i="13"/>
  <c r="NC100" i="13"/>
  <c r="EP68" i="13"/>
  <c r="KJ5" i="13"/>
  <c r="BQ29" i="13"/>
  <c r="HK82" i="13"/>
  <c r="NE27" i="13"/>
  <c r="BR33" i="13"/>
  <c r="BR32" i="13"/>
  <c r="EO54" i="13"/>
  <c r="BR16" i="13"/>
  <c r="BR8" i="13"/>
  <c r="BR70" i="13"/>
  <c r="EO30" i="13"/>
  <c r="EO49" i="13"/>
  <c r="EO87" i="13"/>
  <c r="EO103" i="13"/>
  <c r="EO19" i="13"/>
  <c r="HL48" i="13"/>
  <c r="HL9" i="13"/>
  <c r="HL94" i="13"/>
  <c r="HL77" i="13"/>
  <c r="HL26" i="13"/>
  <c r="HL92" i="13"/>
  <c r="KI31" i="13"/>
  <c r="KI56" i="13"/>
  <c r="KI90" i="13"/>
  <c r="KI37" i="13"/>
  <c r="KI93" i="13"/>
  <c r="NF90" i="13"/>
  <c r="NF21" i="13"/>
  <c r="NF13" i="13"/>
  <c r="BO30" i="13"/>
  <c r="EL5" i="13"/>
  <c r="KF36" i="13"/>
  <c r="NC97" i="13"/>
  <c r="EJ4" i="13"/>
  <c r="KD64" i="13"/>
  <c r="NI8" i="13"/>
  <c r="KL45" i="13"/>
  <c r="KL39" i="13"/>
  <c r="HO6" i="13"/>
  <c r="HO102" i="13"/>
  <c r="HO28" i="13"/>
  <c r="HO60" i="13"/>
  <c r="ER28" i="13"/>
  <c r="ER55" i="13"/>
  <c r="ER53" i="13"/>
  <c r="ER101" i="13"/>
  <c r="BU32" i="13"/>
  <c r="BU68" i="13"/>
  <c r="BU6" i="13"/>
  <c r="BU69" i="13"/>
  <c r="NI42" i="13"/>
  <c r="NI97" i="13"/>
  <c r="KL23" i="13"/>
  <c r="ER87" i="13"/>
  <c r="HO14" i="13"/>
  <c r="HO75" i="13"/>
  <c r="HO82" i="13"/>
  <c r="ER85" i="13"/>
  <c r="ER82" i="13"/>
  <c r="ER23" i="13"/>
  <c r="ER93" i="13"/>
  <c r="BU59" i="13"/>
  <c r="BU18" i="13"/>
  <c r="BU64" i="13"/>
  <c r="BU23" i="13"/>
  <c r="BO13" i="13"/>
  <c r="BO21" i="13"/>
  <c r="BO67" i="13"/>
  <c r="BO71" i="13"/>
  <c r="BO65" i="13"/>
  <c r="BO101" i="13"/>
  <c r="EL67" i="13"/>
  <c r="EL42" i="13"/>
  <c r="EL99" i="13"/>
  <c r="EL58" i="13"/>
  <c r="EL92" i="13"/>
  <c r="KF29" i="13"/>
  <c r="HI7" i="13"/>
  <c r="HI5" i="13"/>
  <c r="KF103" i="13"/>
  <c r="HI83" i="13"/>
  <c r="KF69" i="13"/>
  <c r="KF61" i="13"/>
  <c r="KF95" i="13"/>
  <c r="KF77" i="13"/>
  <c r="NC10" i="13"/>
  <c r="NC15" i="13"/>
  <c r="NC64" i="13"/>
  <c r="BY79" i="13"/>
  <c r="HS46" i="13"/>
  <c r="BY91" i="13"/>
  <c r="HS33" i="13"/>
  <c r="NC86" i="13"/>
  <c r="NC58" i="13"/>
  <c r="NC62" i="13"/>
  <c r="NC37" i="13"/>
  <c r="NC50" i="13"/>
  <c r="NC96" i="13"/>
  <c r="KF31" i="13"/>
  <c r="KF55" i="13"/>
  <c r="KF30" i="13"/>
  <c r="KF64" i="13"/>
  <c r="HI54" i="13"/>
  <c r="HI60" i="13"/>
  <c r="HI34" i="13"/>
  <c r="HI8" i="13"/>
  <c r="HI46" i="13"/>
  <c r="HI50" i="13"/>
  <c r="EL32" i="13"/>
  <c r="EL41" i="13"/>
  <c r="EL40" i="13"/>
  <c r="EL47" i="13"/>
  <c r="EL20" i="13"/>
  <c r="EL65" i="13"/>
  <c r="EL24" i="13"/>
  <c r="BO43" i="13"/>
  <c r="BO48" i="13"/>
  <c r="BO55" i="13"/>
  <c r="BO70" i="13"/>
  <c r="BO82" i="13"/>
  <c r="BO66" i="13"/>
  <c r="NC98" i="13"/>
  <c r="KF80" i="13"/>
  <c r="NC9" i="13"/>
  <c r="NC51" i="13"/>
  <c r="NC78" i="13"/>
  <c r="KF100" i="13"/>
  <c r="KF18" i="13"/>
  <c r="KF27" i="13"/>
  <c r="KF14" i="13"/>
  <c r="KF56" i="13"/>
  <c r="HI28" i="13"/>
  <c r="HI38" i="13"/>
  <c r="HI24" i="13"/>
  <c r="HI42" i="13"/>
  <c r="HI73" i="13"/>
  <c r="EL89" i="13"/>
  <c r="EL9" i="13"/>
  <c r="EL44" i="13"/>
  <c r="EL66" i="13"/>
  <c r="EL63" i="13"/>
  <c r="EL77" i="13"/>
  <c r="BO50" i="13"/>
  <c r="BO19" i="13"/>
  <c r="BO58" i="13"/>
  <c r="BO8" i="13"/>
  <c r="BO95" i="13"/>
  <c r="O8" i="12"/>
  <c r="NF100" i="13"/>
  <c r="NF69" i="13"/>
  <c r="NF67" i="13"/>
  <c r="BO28" i="13"/>
  <c r="BO79" i="13"/>
  <c r="BO6" i="13"/>
  <c r="BO39" i="13"/>
  <c r="BO17" i="13"/>
  <c r="BO96" i="13"/>
  <c r="EL55" i="13"/>
  <c r="EL84" i="13"/>
  <c r="EL46" i="13"/>
  <c r="EL6" i="13"/>
  <c r="HI70" i="13"/>
  <c r="HI17" i="13"/>
  <c r="KF12" i="13"/>
  <c r="HI90" i="13"/>
  <c r="HI84" i="13"/>
  <c r="HI22" i="13"/>
  <c r="KF81" i="13"/>
  <c r="KF63" i="13"/>
  <c r="KF42" i="13"/>
  <c r="KF99" i="13"/>
  <c r="NC57" i="13"/>
  <c r="NC22" i="13"/>
  <c r="NC39" i="13"/>
  <c r="NC74" i="13"/>
  <c r="BY70" i="13"/>
  <c r="HS25" i="13"/>
  <c r="KD40" i="13"/>
  <c r="EJ66" i="13"/>
  <c r="EJ97" i="13"/>
  <c r="HG23" i="13"/>
  <c r="EJ82" i="13"/>
  <c r="BM46" i="13"/>
  <c r="BO100" i="13"/>
  <c r="BO69" i="13"/>
  <c r="BO68" i="13"/>
  <c r="BO49" i="13"/>
  <c r="BO59" i="13"/>
  <c r="BO102" i="13"/>
  <c r="EL98" i="13"/>
  <c r="EL60" i="13"/>
  <c r="EL21" i="13"/>
  <c r="EL87" i="13"/>
  <c r="HI75" i="13"/>
  <c r="KF32" i="13"/>
  <c r="HI101" i="13"/>
  <c r="HI66" i="13"/>
  <c r="HI64" i="13"/>
  <c r="KF73" i="13"/>
  <c r="KF90" i="13"/>
  <c r="KF59" i="13"/>
  <c r="KF16" i="13"/>
  <c r="NC102" i="13"/>
  <c r="NC29" i="13"/>
  <c r="NC19" i="13"/>
  <c r="NC5" i="13"/>
  <c r="NC95" i="13"/>
  <c r="BY33" i="13"/>
  <c r="KP37" i="13"/>
  <c r="HH37" i="13"/>
  <c r="BN96" i="13"/>
  <c r="KE75" i="13"/>
  <c r="EK38" i="13"/>
  <c r="BO91" i="13"/>
  <c r="BO34" i="13"/>
  <c r="BO86" i="13"/>
  <c r="BO80" i="13"/>
  <c r="BO75" i="13"/>
  <c r="EL82" i="13"/>
  <c r="EL94" i="13"/>
  <c r="EL23" i="13"/>
  <c r="EL12" i="13"/>
  <c r="EL90" i="13"/>
  <c r="HI53" i="13"/>
  <c r="HI71" i="13"/>
  <c r="HI96" i="13"/>
  <c r="HI68" i="13"/>
  <c r="HI32" i="13"/>
  <c r="KF57" i="13"/>
  <c r="KF76" i="13"/>
  <c r="KF24" i="13"/>
  <c r="KF75" i="13"/>
  <c r="NC81" i="13"/>
  <c r="NC44" i="13"/>
  <c r="NC42" i="13"/>
  <c r="NC61" i="13"/>
  <c r="NC80" i="13"/>
  <c r="EV15" i="13"/>
  <c r="KJ73" i="13"/>
  <c r="HM29" i="13"/>
  <c r="NG21" i="13"/>
  <c r="HM61" i="13"/>
  <c r="HM28" i="13"/>
  <c r="NM15" i="13"/>
  <c r="HS18" i="13"/>
  <c r="BY19" i="13"/>
  <c r="HS83" i="13"/>
  <c r="EV27" i="13"/>
  <c r="BO90" i="13"/>
  <c r="BO38" i="13"/>
  <c r="BO54" i="13"/>
  <c r="BO74" i="13"/>
  <c r="BO22" i="13"/>
  <c r="EL72" i="13"/>
  <c r="EL97" i="13"/>
  <c r="EL39" i="13"/>
  <c r="HI74" i="13"/>
  <c r="EL54" i="13"/>
  <c r="HI55" i="13"/>
  <c r="HI102" i="13"/>
  <c r="HI30" i="13"/>
  <c r="KF94" i="13"/>
  <c r="HI86" i="13"/>
  <c r="KF37" i="13"/>
  <c r="KF66" i="13"/>
  <c r="KF92" i="13"/>
  <c r="KF44" i="13"/>
  <c r="NC43" i="13"/>
  <c r="NC24" i="13"/>
  <c r="NC12" i="13"/>
  <c r="NC36" i="13"/>
  <c r="NC101" i="13"/>
  <c r="EV81" i="13"/>
  <c r="KP43" i="13"/>
  <c r="NE85" i="13"/>
  <c r="NE6" i="13"/>
  <c r="KH21" i="13"/>
  <c r="HK78" i="13"/>
  <c r="BQ25" i="13"/>
  <c r="KH95" i="13"/>
  <c r="EN37" i="13"/>
  <c r="BQ15" i="13"/>
  <c r="BO12" i="13"/>
  <c r="BO92" i="13"/>
  <c r="BO37" i="13"/>
  <c r="BO46" i="13"/>
  <c r="BO41" i="13"/>
  <c r="EL53" i="13"/>
  <c r="EL70" i="13"/>
  <c r="EL10" i="13"/>
  <c r="EL96" i="13"/>
  <c r="EL38" i="13"/>
  <c r="HI19" i="13"/>
  <c r="HI39" i="13"/>
  <c r="KF6" i="13"/>
  <c r="HI92" i="13"/>
  <c r="HI81" i="13"/>
  <c r="KF9" i="13"/>
  <c r="KF11" i="13"/>
  <c r="KF23" i="13"/>
  <c r="KF101" i="13"/>
  <c r="NC48" i="13"/>
  <c r="NC26" i="13"/>
  <c r="NC14" i="13"/>
  <c r="NC38" i="13"/>
  <c r="NC4" i="13"/>
  <c r="EV23" i="13"/>
  <c r="KP10" i="13"/>
  <c r="NF41" i="13"/>
  <c r="NF60" i="13"/>
  <c r="NF76" i="13"/>
  <c r="NF62" i="13"/>
  <c r="NF102" i="13"/>
  <c r="NF80" i="13"/>
  <c r="KI100" i="13"/>
  <c r="KI14" i="13"/>
  <c r="KI18" i="13"/>
  <c r="KI53" i="13"/>
  <c r="KI30" i="13"/>
  <c r="KI85" i="13"/>
  <c r="KI22" i="13"/>
  <c r="KI72" i="13"/>
  <c r="HL40" i="13"/>
  <c r="HL29" i="13"/>
  <c r="HL88" i="13"/>
  <c r="HL55" i="13"/>
  <c r="HL6" i="13"/>
  <c r="HL102" i="13"/>
  <c r="EO79" i="13"/>
  <c r="EO64" i="13"/>
  <c r="EO61" i="13"/>
  <c r="EO69" i="13"/>
  <c r="EO48" i="13"/>
  <c r="HL25" i="13"/>
  <c r="EO15" i="13"/>
  <c r="EO68" i="13"/>
  <c r="EO5" i="13"/>
  <c r="BR71" i="13"/>
  <c r="EO98" i="13"/>
  <c r="BR11" i="13"/>
  <c r="BR85" i="13"/>
  <c r="BR87" i="13"/>
  <c r="BR39" i="13"/>
  <c r="BR96" i="13"/>
  <c r="BR73" i="13"/>
  <c r="NF68" i="13"/>
  <c r="NF6" i="13"/>
  <c r="NF70" i="13"/>
  <c r="NF59" i="13"/>
  <c r="NF72" i="13"/>
  <c r="NF37" i="13"/>
  <c r="KI102" i="13"/>
  <c r="KI92" i="13"/>
  <c r="KI55" i="13"/>
  <c r="KI68" i="13"/>
  <c r="KI45" i="13"/>
  <c r="KI67" i="13"/>
  <c r="KI40" i="13"/>
  <c r="HL75" i="13"/>
  <c r="HL44" i="13"/>
  <c r="HL30" i="13"/>
  <c r="HL91" i="13"/>
  <c r="HL96" i="13"/>
  <c r="HL66" i="13"/>
  <c r="HL15" i="13"/>
  <c r="EO81" i="13"/>
  <c r="EO32" i="13"/>
  <c r="EO55" i="13"/>
  <c r="HL31" i="13"/>
  <c r="EO41" i="13"/>
  <c r="EO45" i="13"/>
  <c r="EO63" i="13"/>
  <c r="BR40" i="13"/>
  <c r="BR45" i="13"/>
  <c r="BR13" i="13"/>
  <c r="BR86" i="13"/>
  <c r="BR20" i="13"/>
  <c r="BR103" i="13"/>
  <c r="BR58" i="13"/>
  <c r="BR84" i="13"/>
  <c r="N17" i="12"/>
  <c r="NF96" i="13"/>
  <c r="NF24" i="13"/>
  <c r="NF15" i="13"/>
  <c r="NF64" i="13"/>
  <c r="NF94" i="13"/>
  <c r="BO99" i="13"/>
  <c r="BO62" i="13"/>
  <c r="BO83" i="13"/>
  <c r="BO45" i="13"/>
  <c r="BO24" i="13"/>
  <c r="EL95" i="13"/>
  <c r="EL45" i="13"/>
  <c r="EL78" i="13"/>
  <c r="EL68" i="13"/>
  <c r="EL31" i="13"/>
  <c r="HI77" i="13"/>
  <c r="HI44" i="13"/>
  <c r="HI98" i="13"/>
  <c r="HI88" i="13"/>
  <c r="HI57" i="13"/>
  <c r="KF71" i="13"/>
  <c r="KF70" i="13"/>
  <c r="KF54" i="13"/>
  <c r="KF85" i="13"/>
  <c r="NC30" i="13"/>
  <c r="NC28" i="13"/>
  <c r="NC70" i="13"/>
  <c r="NC63" i="13"/>
  <c r="EV33" i="13"/>
  <c r="NM23" i="13"/>
  <c r="NA23" i="13"/>
  <c r="M19" i="12"/>
  <c r="NF52" i="13"/>
  <c r="NF26" i="13"/>
  <c r="NF19" i="13"/>
  <c r="NF44" i="13"/>
  <c r="NF65" i="13"/>
  <c r="BO98" i="13"/>
  <c r="BO60" i="13"/>
  <c r="BO64" i="13"/>
  <c r="BO7" i="13"/>
  <c r="BO14" i="13"/>
  <c r="EL33" i="13"/>
  <c r="EL16" i="13"/>
  <c r="EL102" i="13"/>
  <c r="EL17" i="13"/>
  <c r="BO94" i="13"/>
  <c r="HI72" i="13"/>
  <c r="HI100" i="13"/>
  <c r="HI93" i="13"/>
  <c r="HI87" i="13"/>
  <c r="HI61" i="13"/>
  <c r="KF91" i="13"/>
  <c r="KF62" i="13"/>
  <c r="KF49" i="13"/>
  <c r="KF4" i="13"/>
  <c r="NC99" i="13"/>
  <c r="NC46" i="13"/>
  <c r="NC11" i="13"/>
  <c r="NC35" i="13"/>
  <c r="EV38" i="13"/>
  <c r="NM57" i="13"/>
  <c r="NI43" i="13"/>
  <c r="NI87" i="13"/>
  <c r="KL58" i="13"/>
  <c r="KL73" i="13"/>
  <c r="HO97" i="13"/>
  <c r="HO69" i="13"/>
  <c r="HO78" i="13"/>
  <c r="ER84" i="13"/>
  <c r="BO76" i="13"/>
  <c r="BO44" i="13"/>
  <c r="BO32" i="13"/>
  <c r="BO47" i="13"/>
  <c r="BO20" i="13"/>
  <c r="BO4" i="13"/>
  <c r="EL19" i="13"/>
  <c r="EL85" i="13"/>
  <c r="EL61" i="13"/>
  <c r="EL8" i="13"/>
  <c r="EL103" i="13"/>
  <c r="HI48" i="13"/>
  <c r="HI99" i="13"/>
  <c r="HI15" i="13"/>
  <c r="HI63" i="13"/>
  <c r="HI25" i="13"/>
  <c r="KF82" i="13"/>
  <c r="KF8" i="13"/>
  <c r="KF22" i="13"/>
  <c r="KF97" i="13"/>
  <c r="NC18" i="13"/>
  <c r="NC21" i="13"/>
  <c r="NC16" i="13"/>
  <c r="NC82" i="13"/>
  <c r="HS100" i="13"/>
  <c r="NM5" i="13"/>
  <c r="BO73" i="13"/>
  <c r="BO10" i="13"/>
  <c r="BO84" i="13"/>
  <c r="BO31" i="13"/>
  <c r="BO97" i="13"/>
  <c r="EL62" i="13"/>
  <c r="EL4" i="13"/>
  <c r="EL81" i="13"/>
  <c r="EL27" i="13"/>
  <c r="EL93" i="13"/>
  <c r="EL79" i="13"/>
  <c r="HI52" i="13"/>
  <c r="HI18" i="13"/>
  <c r="HI36" i="13"/>
  <c r="HI35" i="13"/>
  <c r="HI29" i="13"/>
  <c r="KF39" i="13"/>
  <c r="KF86" i="13"/>
  <c r="KF50" i="13"/>
  <c r="KF102" i="13"/>
  <c r="NC20" i="13"/>
  <c r="NC23" i="13"/>
  <c r="NC13" i="13"/>
  <c r="NC79" i="13"/>
  <c r="BY50" i="13"/>
  <c r="HS94" i="13"/>
  <c r="AI89" i="2"/>
  <c r="AG47" i="2"/>
  <c r="N48" i="12" s="1"/>
  <c r="CB14" i="2"/>
  <c r="NI102" i="13"/>
  <c r="NI49" i="13"/>
  <c r="NI44" i="13"/>
  <c r="NI14" i="13"/>
  <c r="NI21" i="13"/>
  <c r="NI70" i="13"/>
  <c r="NI65" i="13"/>
  <c r="NI30" i="13"/>
  <c r="NI77" i="13"/>
  <c r="KL13" i="13"/>
  <c r="KL57" i="13"/>
  <c r="KL25" i="13"/>
  <c r="KL90" i="13"/>
  <c r="KL83" i="13"/>
  <c r="KL54" i="13"/>
  <c r="KL48" i="13"/>
  <c r="KL47" i="13"/>
  <c r="KL29" i="13"/>
  <c r="HO8" i="13"/>
  <c r="HO62" i="13"/>
  <c r="HO15" i="13"/>
  <c r="HO61" i="13"/>
  <c r="HO24" i="13"/>
  <c r="HO47" i="13"/>
  <c r="HO37" i="13"/>
  <c r="ER9" i="13"/>
  <c r="ER66" i="13"/>
  <c r="ER10" i="13"/>
  <c r="ER69" i="13"/>
  <c r="ER7" i="13"/>
  <c r="ER88" i="13"/>
  <c r="ER64" i="13"/>
  <c r="ER52" i="13"/>
  <c r="ER96" i="13"/>
  <c r="ER100" i="13"/>
  <c r="BU24" i="13"/>
  <c r="BU90" i="13"/>
  <c r="BU70" i="13"/>
  <c r="BU77" i="13"/>
  <c r="BU101" i="13"/>
  <c r="BU13" i="13"/>
  <c r="BU94" i="13"/>
  <c r="NI36" i="13"/>
  <c r="NI96" i="13"/>
  <c r="NI48" i="13"/>
  <c r="NI50" i="13"/>
  <c r="NI22" i="13"/>
  <c r="NI93" i="13"/>
  <c r="NI86" i="13"/>
  <c r="NI91" i="13"/>
  <c r="NI82" i="13"/>
  <c r="KL35" i="13"/>
  <c r="KL82" i="13"/>
  <c r="KL69" i="13"/>
  <c r="KL27" i="13"/>
  <c r="KL92" i="13"/>
  <c r="NI37" i="13"/>
  <c r="NI6" i="13"/>
  <c r="NI55" i="13"/>
  <c r="NI54" i="13"/>
  <c r="NI20" i="13"/>
  <c r="NI72" i="13"/>
  <c r="NI69" i="13"/>
  <c r="NI85" i="13"/>
  <c r="KL49" i="13"/>
  <c r="KL60" i="13"/>
  <c r="KL18" i="13"/>
  <c r="KL34" i="13"/>
  <c r="KL14" i="13"/>
  <c r="KL33" i="13"/>
  <c r="KL78" i="13"/>
  <c r="KL70" i="13"/>
  <c r="HO4" i="13"/>
  <c r="HO7" i="13"/>
  <c r="HO49" i="13"/>
  <c r="HO99" i="13"/>
  <c r="HO17" i="13"/>
  <c r="HO72" i="13"/>
  <c r="HO26" i="13"/>
  <c r="HO84" i="13"/>
  <c r="HO29" i="13"/>
  <c r="ER47" i="13"/>
  <c r="ER89" i="13"/>
  <c r="ER30" i="13"/>
  <c r="ER73" i="13"/>
  <c r="ER42" i="13"/>
  <c r="ER33" i="13"/>
  <c r="ER29" i="13"/>
  <c r="ER51" i="13"/>
  <c r="BU98" i="13"/>
  <c r="ER83" i="13"/>
  <c r="BU35" i="13"/>
  <c r="BU30" i="13"/>
  <c r="BU36" i="13"/>
  <c r="BU81" i="13"/>
  <c r="BU9" i="13"/>
  <c r="BU55" i="13"/>
  <c r="BU19" i="13"/>
  <c r="NI35" i="13"/>
  <c r="NI7" i="13"/>
  <c r="NI90" i="13"/>
  <c r="NI61" i="13"/>
  <c r="NI56" i="13"/>
  <c r="NI27" i="13"/>
  <c r="NI101" i="13"/>
  <c r="NI100" i="13"/>
  <c r="KL9" i="13"/>
  <c r="KL28" i="13"/>
  <c r="KL5" i="13"/>
  <c r="KL52" i="13"/>
  <c r="KL37" i="13"/>
  <c r="KL20" i="13"/>
  <c r="KL89" i="13"/>
  <c r="KL84" i="13"/>
  <c r="KL6" i="13"/>
  <c r="HO5" i="13"/>
  <c r="HO59" i="13"/>
  <c r="HO100" i="13"/>
  <c r="HO48" i="13"/>
  <c r="HO73" i="13"/>
  <c r="HO57" i="13"/>
  <c r="HO85" i="13"/>
  <c r="HO35" i="13"/>
  <c r="ER63" i="13"/>
  <c r="ER90" i="13"/>
  <c r="ER45" i="13"/>
  <c r="ER14" i="13"/>
  <c r="ER71" i="13"/>
  <c r="ER34" i="13"/>
  <c r="BU83" i="13"/>
  <c r="BU97" i="13"/>
  <c r="ER77" i="13"/>
  <c r="BU21" i="13"/>
  <c r="BU56" i="13"/>
  <c r="BU5" i="13"/>
  <c r="BU11" i="13"/>
  <c r="BU96" i="13"/>
  <c r="BU10" i="13"/>
  <c r="BU62" i="13"/>
  <c r="NI71" i="13"/>
  <c r="NI5" i="13"/>
  <c r="NI12" i="13"/>
  <c r="NI84" i="13"/>
  <c r="NI60" i="13"/>
  <c r="NI28" i="13"/>
  <c r="NI80" i="13"/>
  <c r="NI79" i="13"/>
  <c r="KL10" i="13"/>
  <c r="KL76" i="13"/>
  <c r="KL19" i="13"/>
  <c r="KL79" i="13"/>
  <c r="KL22" i="13"/>
  <c r="KL50" i="13"/>
  <c r="KL103" i="13"/>
  <c r="KL98" i="13"/>
  <c r="HO36" i="13"/>
  <c r="HO41" i="13"/>
  <c r="NI46" i="13"/>
  <c r="NI41" i="13"/>
  <c r="NI13" i="13"/>
  <c r="NI18" i="13"/>
  <c r="NI67" i="13"/>
  <c r="NI26" i="13"/>
  <c r="NI95" i="13"/>
  <c r="NI94" i="13"/>
  <c r="KL32" i="13"/>
  <c r="KL4" i="13"/>
  <c r="KL66" i="13"/>
  <c r="KL53" i="13"/>
  <c r="KL40" i="13"/>
  <c r="KL55" i="13"/>
  <c r="HO103" i="13"/>
  <c r="KL91" i="13"/>
  <c r="HO40" i="13"/>
  <c r="HO46" i="13"/>
  <c r="NI81" i="13"/>
  <c r="NI45" i="13"/>
  <c r="NI11" i="13"/>
  <c r="NI19" i="13"/>
  <c r="NI78" i="13"/>
  <c r="NI62" i="13"/>
  <c r="NI74" i="13"/>
  <c r="NI73" i="13"/>
  <c r="KL56" i="13"/>
  <c r="KL80" i="13"/>
  <c r="KL59" i="13"/>
  <c r="KL24" i="13"/>
  <c r="KL77" i="13"/>
  <c r="KL75" i="13"/>
  <c r="NI33" i="13"/>
  <c r="KL41" i="13"/>
  <c r="NI52" i="13"/>
  <c r="NI47" i="13"/>
  <c r="NI17" i="13"/>
  <c r="NI24" i="13"/>
  <c r="NI66" i="13"/>
  <c r="NI89" i="13"/>
  <c r="NI88" i="13"/>
  <c r="KL51" i="13"/>
  <c r="KL96" i="13"/>
  <c r="KL46" i="13"/>
  <c r="KL11" i="13"/>
  <c r="KL30" i="13"/>
  <c r="KL88" i="13"/>
  <c r="KL26" i="13"/>
  <c r="KL99" i="13"/>
  <c r="HO43" i="13"/>
  <c r="HO92" i="13"/>
  <c r="HO9" i="13"/>
  <c r="HO45" i="13"/>
  <c r="HO70" i="13"/>
  <c r="HO54" i="13"/>
  <c r="HO79" i="13"/>
  <c r="HO81" i="13"/>
  <c r="ER58" i="13"/>
  <c r="ER12" i="13"/>
  <c r="ER18" i="13"/>
  <c r="ER48" i="13"/>
  <c r="ER13" i="13"/>
  <c r="ER20" i="13"/>
  <c r="ER95" i="13"/>
  <c r="BU82" i="13"/>
  <c r="BU99" i="13"/>
  <c r="BU95" i="13"/>
  <c r="BU51" i="13"/>
  <c r="BU28" i="13"/>
  <c r="BU42" i="13"/>
  <c r="BU76" i="13"/>
  <c r="BU17" i="13"/>
  <c r="BU88" i="13"/>
  <c r="BU15" i="13"/>
  <c r="NI34" i="13"/>
  <c r="NI39" i="13"/>
  <c r="NI75" i="13"/>
  <c r="NI51" i="13"/>
  <c r="NI53" i="13"/>
  <c r="NI25" i="13"/>
  <c r="NI31" i="13"/>
  <c r="NI4" i="13"/>
  <c r="NI103" i="13"/>
  <c r="KL85" i="13"/>
  <c r="KL15" i="13"/>
  <c r="KL86" i="13"/>
  <c r="KL31" i="13"/>
  <c r="KL17" i="13"/>
  <c r="KL74" i="13"/>
  <c r="KL44" i="13"/>
  <c r="KL72" i="13"/>
  <c r="HO53" i="13"/>
  <c r="HO93" i="13"/>
  <c r="HO13" i="13"/>
  <c r="HO55" i="13"/>
  <c r="HO18" i="13"/>
  <c r="HO64" i="13"/>
  <c r="HO30" i="13"/>
  <c r="HO33" i="13"/>
  <c r="ER67" i="13"/>
  <c r="ER38" i="13"/>
  <c r="ER31" i="13"/>
  <c r="ER11" i="13"/>
  <c r="ER59" i="13"/>
  <c r="ER21" i="13"/>
  <c r="ER26" i="13"/>
  <c r="ER86" i="13"/>
  <c r="ER80" i="13"/>
  <c r="BU93" i="13"/>
  <c r="BU48" i="13"/>
  <c r="BU31" i="13"/>
  <c r="BU33" i="13"/>
  <c r="BU29" i="13"/>
  <c r="BU49" i="13"/>
  <c r="BU57" i="13"/>
  <c r="BU16" i="13"/>
  <c r="NI32" i="13"/>
  <c r="NI40" i="13"/>
  <c r="NI9" i="13"/>
  <c r="NI58" i="13"/>
  <c r="NI57" i="13"/>
  <c r="NI23" i="13"/>
  <c r="NI92" i="13"/>
  <c r="NI83" i="13"/>
  <c r="KL102" i="13"/>
  <c r="KL101" i="13"/>
  <c r="KL16" i="13"/>
  <c r="KL71" i="13"/>
  <c r="KL63" i="13"/>
  <c r="KL42" i="13"/>
  <c r="KL87" i="13"/>
  <c r="KL67" i="13"/>
  <c r="KL97" i="13"/>
  <c r="HO89" i="13"/>
  <c r="HO94" i="13"/>
  <c r="HO11" i="13"/>
  <c r="HO65" i="13"/>
  <c r="HO22" i="13"/>
  <c r="HO74" i="13"/>
  <c r="HO34" i="13"/>
  <c r="HO87" i="13"/>
  <c r="HO44" i="13"/>
  <c r="ER19" i="13"/>
  <c r="ER56" i="13"/>
  <c r="ER43" i="13"/>
  <c r="ER16" i="13"/>
  <c r="ER22" i="13"/>
  <c r="ER24" i="13"/>
  <c r="ER44" i="13"/>
  <c r="ER102" i="13"/>
  <c r="BU92" i="13"/>
  <c r="BU78" i="13"/>
  <c r="BU65" i="13"/>
  <c r="BU8" i="13"/>
  <c r="BU39" i="13"/>
  <c r="BU50" i="13"/>
  <c r="BU47" i="13"/>
  <c r="BU26" i="13"/>
  <c r="KP15" i="13"/>
  <c r="EV72" i="13"/>
  <c r="EV22" i="13"/>
  <c r="NC89" i="13"/>
  <c r="NC56" i="13"/>
  <c r="NC31" i="13"/>
  <c r="NC103" i="13"/>
  <c r="NC52" i="13"/>
  <c r="NC87" i="13"/>
  <c r="KF35" i="13"/>
  <c r="KF78" i="13"/>
  <c r="KF25" i="13"/>
  <c r="KF65" i="13"/>
  <c r="KF87" i="13"/>
  <c r="HI26" i="13"/>
  <c r="HI82" i="13"/>
  <c r="HI67" i="13"/>
  <c r="HI95" i="13"/>
  <c r="HI40" i="13"/>
  <c r="HI10" i="13"/>
  <c r="HI20" i="13"/>
  <c r="HI51" i="13"/>
  <c r="EL36" i="13"/>
  <c r="EL37" i="13"/>
  <c r="EL71" i="13"/>
  <c r="EL64" i="13"/>
  <c r="EL52" i="13"/>
  <c r="EL11" i="13"/>
  <c r="BO77" i="13"/>
  <c r="BO27" i="13"/>
  <c r="BO23" i="13"/>
  <c r="BO29" i="13"/>
  <c r="BO9" i="13"/>
  <c r="BO11" i="13"/>
  <c r="BO15" i="13"/>
  <c r="NA80" i="13"/>
  <c r="KD42" i="13"/>
  <c r="EJ58" i="13"/>
  <c r="EJ44" i="13"/>
  <c r="BM103" i="13"/>
  <c r="NB97" i="13"/>
  <c r="HH97" i="13"/>
  <c r="EK60" i="13"/>
  <c r="BN100" i="13"/>
  <c r="KF28" i="13"/>
  <c r="HI49" i="13"/>
  <c r="HI12" i="13"/>
  <c r="HI94" i="13"/>
  <c r="EL74" i="13"/>
  <c r="HI62" i="13"/>
  <c r="HI78" i="13"/>
  <c r="KF72" i="13"/>
  <c r="KF93" i="13"/>
  <c r="KF46" i="13"/>
  <c r="KF47" i="13"/>
  <c r="KF83" i="13"/>
  <c r="NC93" i="13"/>
  <c r="NC54" i="13"/>
  <c r="NC88" i="13"/>
  <c r="NC6" i="13"/>
  <c r="NC33" i="13"/>
  <c r="NC92" i="13"/>
  <c r="BN16" i="13"/>
  <c r="HH12" i="13"/>
  <c r="NB38" i="13"/>
  <c r="EV43" i="13"/>
  <c r="KP90" i="13"/>
  <c r="BM82" i="13"/>
  <c r="BM10" i="13"/>
  <c r="HG40" i="13"/>
  <c r="NA39" i="13"/>
  <c r="KI80" i="13"/>
  <c r="NF8" i="13"/>
  <c r="NF14" i="13"/>
  <c r="NF18" i="13"/>
  <c r="NF31" i="13"/>
  <c r="NF81" i="13"/>
  <c r="NF101" i="13"/>
  <c r="KI77" i="13"/>
  <c r="KI61" i="13"/>
  <c r="KI84" i="13"/>
  <c r="KI65" i="13"/>
  <c r="KI47" i="13"/>
  <c r="KI13" i="13"/>
  <c r="KI60" i="13"/>
  <c r="KI43" i="13"/>
  <c r="HL18" i="13"/>
  <c r="HL78" i="13"/>
  <c r="HL27" i="13"/>
  <c r="HL87" i="13"/>
  <c r="HL38" i="13"/>
  <c r="HL86" i="13"/>
  <c r="HL45" i="13"/>
  <c r="EO92" i="13"/>
  <c r="HL68" i="13"/>
  <c r="EO7" i="13"/>
  <c r="P9" i="13"/>
  <c r="AG69" i="2"/>
  <c r="BQ95" i="13"/>
  <c r="BQ89" i="13"/>
  <c r="BQ39" i="13"/>
  <c r="BQ93" i="13"/>
  <c r="BQ78" i="13"/>
  <c r="BQ24" i="13"/>
  <c r="BQ54" i="13"/>
  <c r="BQ5" i="13"/>
  <c r="BQ61" i="13"/>
  <c r="EN53" i="13"/>
  <c r="EN11" i="13"/>
  <c r="EN98" i="13"/>
  <c r="HK29" i="13"/>
  <c r="HK65" i="13"/>
  <c r="HK62" i="13"/>
  <c r="HK53" i="13"/>
  <c r="HK44" i="13"/>
  <c r="HK40" i="13"/>
  <c r="HK69" i="13"/>
  <c r="HK79" i="13"/>
  <c r="EN12" i="13"/>
  <c r="EN25" i="13"/>
  <c r="HK52" i="13"/>
  <c r="HK94" i="13"/>
  <c r="HK47" i="13"/>
  <c r="KH84" i="13"/>
  <c r="KH78" i="13"/>
  <c r="KH37" i="13"/>
  <c r="KH38" i="13"/>
  <c r="KH70" i="13"/>
  <c r="KH99" i="13"/>
  <c r="KH36" i="13"/>
  <c r="KH100" i="13"/>
  <c r="NE69" i="13"/>
  <c r="NE101" i="13"/>
  <c r="NE29" i="13"/>
  <c r="NE57" i="13"/>
  <c r="NE58" i="13"/>
  <c r="NE96" i="13"/>
  <c r="NE8" i="13"/>
  <c r="NE43" i="13"/>
  <c r="NE76" i="13"/>
  <c r="BN10" i="13"/>
  <c r="BN23" i="13"/>
  <c r="EK41" i="13"/>
  <c r="EK66" i="13"/>
  <c r="EK44" i="13"/>
  <c r="HH14" i="13"/>
  <c r="HH5" i="13"/>
  <c r="HH60" i="13"/>
  <c r="HH36" i="13"/>
  <c r="KE59" i="13"/>
  <c r="KE36" i="13"/>
  <c r="KE29" i="13"/>
  <c r="NB33" i="13"/>
  <c r="NB80" i="13"/>
  <c r="NF73" i="13"/>
  <c r="NF61" i="13"/>
  <c r="NF47" i="13"/>
  <c r="NF17" i="13"/>
  <c r="NF23" i="13"/>
  <c r="NF27" i="13"/>
  <c r="NF48" i="13"/>
  <c r="NF92" i="13"/>
  <c r="NF51" i="13"/>
  <c r="NF57" i="13"/>
  <c r="NF50" i="13"/>
  <c r="NF56" i="13"/>
  <c r="NF85" i="13"/>
  <c r="NF45" i="13"/>
  <c r="NF99" i="13"/>
  <c r="NF83" i="13"/>
  <c r="KI9" i="13"/>
  <c r="KI81" i="13"/>
  <c r="KI54" i="13"/>
  <c r="KI24" i="13"/>
  <c r="KI96" i="13"/>
  <c r="KI51" i="13"/>
  <c r="KI91" i="13"/>
  <c r="KI99" i="13"/>
  <c r="BQ97" i="13"/>
  <c r="BQ86" i="13"/>
  <c r="BQ63" i="13"/>
  <c r="BQ83" i="13"/>
  <c r="BQ41" i="13"/>
  <c r="BQ14" i="13"/>
  <c r="BQ69" i="13"/>
  <c r="BQ7" i="13"/>
  <c r="BQ55" i="13"/>
  <c r="HK45" i="13"/>
  <c r="HK32" i="13"/>
  <c r="EN70" i="13"/>
  <c r="HK10" i="13"/>
  <c r="HK33" i="13"/>
  <c r="HK30" i="13"/>
  <c r="HK27" i="13"/>
  <c r="HK24" i="13"/>
  <c r="HK21" i="13"/>
  <c r="HK67" i="13"/>
  <c r="HK60" i="13"/>
  <c r="HK92" i="13"/>
  <c r="EN9" i="13"/>
  <c r="HK15" i="13"/>
  <c r="HK93" i="13"/>
  <c r="HK39" i="13"/>
  <c r="KH10" i="13"/>
  <c r="KH41" i="13"/>
  <c r="KH89" i="13"/>
  <c r="KH15" i="13"/>
  <c r="KH26" i="13"/>
  <c r="KH88" i="13"/>
  <c r="KH14" i="13"/>
  <c r="KH74" i="13"/>
  <c r="KH4" i="13"/>
  <c r="NE86" i="13"/>
  <c r="NE31" i="13"/>
  <c r="NE21" i="13"/>
  <c r="NE51" i="13"/>
  <c r="NE59" i="13"/>
  <c r="NE10" i="13"/>
  <c r="NE36" i="13"/>
  <c r="NE97" i="13"/>
  <c r="BN20" i="13"/>
  <c r="BN12" i="13"/>
  <c r="BN31" i="13"/>
  <c r="BN61" i="13"/>
  <c r="EK8" i="13"/>
  <c r="EK85" i="13"/>
  <c r="EK29" i="13"/>
  <c r="EK10" i="13"/>
  <c r="HH85" i="13"/>
  <c r="HH38" i="13"/>
  <c r="HH59" i="13"/>
  <c r="HH20" i="13"/>
  <c r="KE99" i="13"/>
  <c r="KE54" i="13"/>
  <c r="NB44" i="13"/>
  <c r="NB102" i="13"/>
  <c r="NB86" i="13"/>
  <c r="BQ102" i="13"/>
  <c r="BQ100" i="13"/>
  <c r="BQ36" i="13"/>
  <c r="BQ81" i="13"/>
  <c r="BQ27" i="13"/>
  <c r="BQ16" i="13"/>
  <c r="BQ56" i="13"/>
  <c r="BQ94" i="13"/>
  <c r="BQ47" i="13"/>
  <c r="EN69" i="13"/>
  <c r="EN36" i="13"/>
  <c r="EN65" i="13"/>
  <c r="EN91" i="13"/>
  <c r="HK23" i="13"/>
  <c r="HK20" i="13"/>
  <c r="HK11" i="13"/>
  <c r="HK37" i="13"/>
  <c r="HK34" i="13"/>
  <c r="HK18" i="13"/>
  <c r="HK64" i="13"/>
  <c r="HK76" i="13"/>
  <c r="HK89" i="13"/>
  <c r="HK17" i="13"/>
  <c r="HK57" i="13"/>
  <c r="HK41" i="13"/>
  <c r="KH60" i="13"/>
  <c r="KH23" i="13"/>
  <c r="KH56" i="13"/>
  <c r="KH31" i="13"/>
  <c r="KH9" i="13"/>
  <c r="KH63" i="13"/>
  <c r="KH16" i="13"/>
  <c r="KH75" i="13"/>
  <c r="NE98" i="13"/>
  <c r="NE93" i="13"/>
  <c r="NE99" i="13"/>
  <c r="NE23" i="13"/>
  <c r="NE15" i="13"/>
  <c r="NE52" i="13"/>
  <c r="NE82" i="13"/>
  <c r="NE38" i="13"/>
  <c r="NE73" i="13"/>
  <c r="BN55" i="13"/>
  <c r="BN9" i="13"/>
  <c r="BN72" i="13"/>
  <c r="BN34" i="13"/>
  <c r="EK21" i="13"/>
  <c r="EK83" i="13"/>
  <c r="EK34" i="13"/>
  <c r="EK11" i="13"/>
  <c r="HH8" i="13"/>
  <c r="HH68" i="13"/>
  <c r="HH43" i="13"/>
  <c r="HH92" i="13"/>
  <c r="KE15" i="13"/>
  <c r="KE33" i="13"/>
  <c r="NB15" i="13"/>
  <c r="NB60" i="13"/>
  <c r="NB92" i="13"/>
  <c r="BQ98" i="13"/>
  <c r="BQ46" i="13"/>
  <c r="BQ26" i="13"/>
  <c r="BQ45" i="13"/>
  <c r="BQ17" i="13"/>
  <c r="BQ60" i="13"/>
  <c r="BQ18" i="13"/>
  <c r="BQ58" i="13"/>
  <c r="BQ9" i="13"/>
  <c r="EN99" i="13"/>
  <c r="HK26" i="13"/>
  <c r="EN49" i="13"/>
  <c r="EN92" i="13"/>
  <c r="EN89" i="13"/>
  <c r="EN88" i="13"/>
  <c r="EN87" i="13"/>
  <c r="EN46" i="13"/>
  <c r="EN68" i="13"/>
  <c r="HK31" i="13"/>
  <c r="HK9" i="13"/>
  <c r="HK51" i="13"/>
  <c r="HK73" i="13"/>
  <c r="HK16" i="13"/>
  <c r="HK50" i="13"/>
  <c r="HK5" i="13"/>
  <c r="HK103" i="13"/>
  <c r="KH61" i="13"/>
  <c r="KH79" i="13"/>
  <c r="KH52" i="13"/>
  <c r="KH25" i="13"/>
  <c r="KH64" i="13"/>
  <c r="KH66" i="13"/>
  <c r="KH53" i="13"/>
  <c r="NE33" i="13"/>
  <c r="NE44" i="13"/>
  <c r="NE67" i="13"/>
  <c r="NE25" i="13"/>
  <c r="NE17" i="13"/>
  <c r="NE45" i="13"/>
  <c r="NE102" i="13"/>
  <c r="NE40" i="13"/>
  <c r="BN57" i="13"/>
  <c r="BN11" i="13"/>
  <c r="BN42" i="13"/>
  <c r="BN65" i="13"/>
  <c r="EK74" i="13"/>
  <c r="EK52" i="13"/>
  <c r="EK87" i="13"/>
  <c r="EK31" i="13"/>
  <c r="HH78" i="13"/>
  <c r="EK43" i="13"/>
  <c r="HH57" i="13"/>
  <c r="KE19" i="13"/>
  <c r="KE50" i="13"/>
  <c r="KE11" i="13"/>
  <c r="NB84" i="13"/>
  <c r="NB79" i="13"/>
  <c r="NB4" i="13"/>
  <c r="BQ90" i="13"/>
  <c r="BQ42" i="13"/>
  <c r="BQ28" i="13"/>
  <c r="BQ35" i="13"/>
  <c r="BQ19" i="13"/>
  <c r="BQ62" i="13"/>
  <c r="BQ8" i="13"/>
  <c r="BQ79" i="13"/>
  <c r="BQ37" i="13"/>
  <c r="EN35" i="13"/>
  <c r="EN102" i="13"/>
  <c r="EN45" i="13"/>
  <c r="EN20" i="13"/>
  <c r="EN14" i="13"/>
  <c r="EN75" i="13"/>
  <c r="EN66" i="13"/>
  <c r="EN85" i="13"/>
  <c r="EN84" i="13"/>
  <c r="EN23" i="13"/>
  <c r="HK28" i="13"/>
  <c r="HK61" i="13"/>
  <c r="HK48" i="13"/>
  <c r="HK100" i="13"/>
  <c r="HK43" i="13"/>
  <c r="EN61" i="13"/>
  <c r="KH46" i="13"/>
  <c r="KH27" i="13"/>
  <c r="KH65" i="13"/>
  <c r="KH62" i="13"/>
  <c r="KH102" i="13"/>
  <c r="KH39" i="13"/>
  <c r="KH92" i="13"/>
  <c r="KH98" i="13"/>
  <c r="NE83" i="13"/>
  <c r="NE66" i="13"/>
  <c r="NE60" i="13"/>
  <c r="NE68" i="13"/>
  <c r="NE19" i="13"/>
  <c r="NE9" i="13"/>
  <c r="NE53" i="13"/>
  <c r="KH94" i="13"/>
  <c r="BN94" i="13"/>
  <c r="BN22" i="13"/>
  <c r="BN80" i="13"/>
  <c r="BN27" i="13"/>
  <c r="EK68" i="13"/>
  <c r="EK14" i="13"/>
  <c r="EK47" i="13"/>
  <c r="EK39" i="13"/>
  <c r="HH45" i="13"/>
  <c r="HH4" i="13"/>
  <c r="HH102" i="13"/>
  <c r="KE80" i="13"/>
  <c r="KE12" i="13"/>
  <c r="KE26" i="13"/>
  <c r="NB61" i="13"/>
  <c r="NB67" i="13"/>
  <c r="BQ77" i="13"/>
  <c r="BQ51" i="13"/>
  <c r="BQ43" i="13"/>
  <c r="BQ30" i="13"/>
  <c r="BQ101" i="13"/>
  <c r="BQ72" i="13"/>
  <c r="BQ10" i="13"/>
  <c r="BQ57" i="13"/>
  <c r="EN60" i="13"/>
  <c r="HK68" i="13"/>
  <c r="EN101" i="13"/>
  <c r="EN39" i="13"/>
  <c r="EN55" i="13"/>
  <c r="EN40" i="13"/>
  <c r="EN79" i="13"/>
  <c r="EN76" i="13"/>
  <c r="EN73" i="13"/>
  <c r="EN67" i="13"/>
  <c r="EN78" i="13"/>
  <c r="EN93" i="13"/>
  <c r="HK38" i="13"/>
  <c r="HK58" i="13"/>
  <c r="HK99" i="13"/>
  <c r="HK6" i="13"/>
  <c r="KH30" i="13"/>
  <c r="KH85" i="13"/>
  <c r="KH5" i="13"/>
  <c r="KH45" i="13"/>
  <c r="KH29" i="13"/>
  <c r="KH90" i="13"/>
  <c r="KH17" i="13"/>
  <c r="KH77" i="13"/>
  <c r="KH87" i="13"/>
  <c r="NE35" i="13"/>
  <c r="NE30" i="13"/>
  <c r="NE24" i="13"/>
  <c r="NE61" i="13"/>
  <c r="NE75" i="13"/>
  <c r="NE11" i="13"/>
  <c r="NE46" i="13"/>
  <c r="NE103" i="13"/>
  <c r="BN56" i="13"/>
  <c r="BN78" i="13"/>
  <c r="BN82" i="13"/>
  <c r="BN29" i="13"/>
  <c r="EK46" i="13"/>
  <c r="EK27" i="13"/>
  <c r="EK12" i="13"/>
  <c r="EK22" i="13"/>
  <c r="HH41" i="13"/>
  <c r="HH66" i="13"/>
  <c r="HH98" i="13"/>
  <c r="KE102" i="13"/>
  <c r="KE68" i="13"/>
  <c r="KE42" i="13"/>
  <c r="NB35" i="13"/>
  <c r="NB18" i="13"/>
  <c r="NM43" i="13"/>
  <c r="NM30" i="13"/>
  <c r="HS58" i="13"/>
  <c r="BY18" i="13"/>
  <c r="KP67" i="13"/>
  <c r="EV99" i="13"/>
  <c r="EV88" i="13"/>
  <c r="BQ99" i="13"/>
  <c r="BQ64" i="13"/>
  <c r="BQ48" i="13"/>
  <c r="BQ20" i="13"/>
  <c r="EN103" i="13"/>
  <c r="BQ59" i="13"/>
  <c r="BQ87" i="13"/>
  <c r="BQ50" i="13"/>
  <c r="EN72" i="13"/>
  <c r="EN97" i="13"/>
  <c r="EN6" i="13"/>
  <c r="EN13" i="13"/>
  <c r="EN5" i="13"/>
  <c r="EN56" i="13"/>
  <c r="EN22" i="13"/>
  <c r="EN62" i="13"/>
  <c r="EN52" i="13"/>
  <c r="EN32" i="13"/>
  <c r="EN43" i="13"/>
  <c r="EN34" i="13"/>
  <c r="HK25" i="13"/>
  <c r="HK35" i="13"/>
  <c r="HK63" i="13"/>
  <c r="HK8" i="13"/>
  <c r="KH8" i="13"/>
  <c r="KH35" i="13"/>
  <c r="KH7" i="13"/>
  <c r="KH18" i="13"/>
  <c r="KH32" i="13"/>
  <c r="KH69" i="13"/>
  <c r="KH19" i="13"/>
  <c r="KH42" i="13"/>
  <c r="KH93" i="13"/>
  <c r="NE4" i="13"/>
  <c r="NE32" i="13"/>
  <c r="NE26" i="13"/>
  <c r="NE54" i="13"/>
  <c r="NE62" i="13"/>
  <c r="NE13" i="13"/>
  <c r="NE39" i="13"/>
  <c r="NE88" i="13"/>
  <c r="BN86" i="13"/>
  <c r="BN53" i="13"/>
  <c r="BN48" i="13"/>
  <c r="BN69" i="13"/>
  <c r="BN49" i="13"/>
  <c r="EK65" i="13"/>
  <c r="EK93" i="13"/>
  <c r="EK97" i="13"/>
  <c r="EK19" i="13"/>
  <c r="HH26" i="13"/>
  <c r="HH49" i="13"/>
  <c r="HH58" i="13"/>
  <c r="KE95" i="13"/>
  <c r="KE10" i="13"/>
  <c r="KE30" i="13"/>
  <c r="NB25" i="13"/>
  <c r="NB48" i="13"/>
  <c r="N13" i="12"/>
  <c r="BQ34" i="13"/>
  <c r="BQ96" i="13"/>
  <c r="BQ44" i="13"/>
  <c r="BQ49" i="13"/>
  <c r="BQ22" i="13"/>
  <c r="HK80" i="13"/>
  <c r="BQ21" i="13"/>
  <c r="BQ67" i="13"/>
  <c r="BQ12" i="13"/>
  <c r="HK70" i="13"/>
  <c r="EN48" i="13"/>
  <c r="HK19" i="13"/>
  <c r="EN94" i="13"/>
  <c r="EN31" i="13"/>
  <c r="EN19" i="13"/>
  <c r="EN54" i="13"/>
  <c r="EN41" i="13"/>
  <c r="EN51" i="13"/>
  <c r="EN29" i="13"/>
  <c r="EN8" i="13"/>
  <c r="EN77" i="13"/>
  <c r="EN4" i="13"/>
  <c r="HK22" i="13"/>
  <c r="HK56" i="13"/>
  <c r="HK7" i="13"/>
  <c r="HK4" i="13"/>
  <c r="KH103" i="13"/>
  <c r="KH91" i="13"/>
  <c r="KH34" i="13"/>
  <c r="KH12" i="13"/>
  <c r="KH67" i="13"/>
  <c r="KH81" i="13"/>
  <c r="KH51" i="13"/>
  <c r="NE77" i="13"/>
  <c r="NE37" i="13"/>
  <c r="NE34" i="13"/>
  <c r="NE28" i="13"/>
  <c r="NE18" i="13"/>
  <c r="NE55" i="13"/>
  <c r="NE81" i="13"/>
  <c r="NE41" i="13"/>
  <c r="NE94" i="13"/>
  <c r="BN103" i="13"/>
  <c r="BN102" i="13"/>
  <c r="BN44" i="13"/>
  <c r="BN28" i="13"/>
  <c r="BN25" i="13"/>
  <c r="EK73" i="13"/>
  <c r="EK102" i="13"/>
  <c r="EK84" i="13"/>
  <c r="EK77" i="13"/>
  <c r="HH28" i="13"/>
  <c r="HH63" i="13"/>
  <c r="HH54" i="13"/>
  <c r="KE101" i="13"/>
  <c r="KE44" i="13"/>
  <c r="KE27" i="13"/>
  <c r="NB90" i="13"/>
  <c r="NB14" i="13"/>
  <c r="NC83" i="13"/>
  <c r="NC85" i="13"/>
  <c r="NC66" i="13"/>
  <c r="NC67" i="13"/>
  <c r="NC68" i="13"/>
  <c r="NC25" i="13"/>
  <c r="NC90" i="13"/>
  <c r="NC60" i="13"/>
  <c r="KF98" i="13"/>
  <c r="KF15" i="13"/>
  <c r="KF10" i="13"/>
  <c r="KF41" i="13"/>
  <c r="KF33" i="13"/>
  <c r="KF17" i="13"/>
  <c r="KF53" i="13"/>
  <c r="HI59" i="13"/>
  <c r="HI85" i="13"/>
  <c r="KF52" i="13"/>
  <c r="HI37" i="13"/>
  <c r="HI27" i="13"/>
  <c r="KF20" i="13"/>
  <c r="HI45" i="13"/>
  <c r="HI103" i="13"/>
  <c r="EL76" i="13"/>
  <c r="EL101" i="13"/>
  <c r="EL83" i="13"/>
  <c r="HI80" i="13"/>
  <c r="EL69" i="13"/>
  <c r="EL22" i="13"/>
  <c r="EL86" i="13"/>
  <c r="EL56" i="13"/>
  <c r="EL91" i="13"/>
  <c r="BO42" i="13"/>
  <c r="BO78" i="13"/>
  <c r="BO52" i="13"/>
  <c r="BO40" i="13"/>
  <c r="BO87" i="13"/>
  <c r="BO72" i="13"/>
  <c r="BO16" i="13"/>
  <c r="NC77" i="13"/>
  <c r="NC94" i="13"/>
  <c r="NC41" i="13"/>
  <c r="NC34" i="13"/>
  <c r="NC71" i="13"/>
  <c r="NC27" i="13"/>
  <c r="NC72" i="13"/>
  <c r="KF67" i="13"/>
  <c r="KF96" i="13"/>
  <c r="KF84" i="13"/>
  <c r="KF58" i="13"/>
  <c r="KF68" i="13"/>
  <c r="KF45" i="13"/>
  <c r="HI56" i="13"/>
  <c r="KF19" i="13"/>
  <c r="HI65" i="13"/>
  <c r="HI91" i="13"/>
  <c r="HI6" i="13"/>
  <c r="HI33" i="13"/>
  <c r="HI13" i="13"/>
  <c r="HI23" i="13"/>
  <c r="EL35" i="13"/>
  <c r="EL34" i="13"/>
  <c r="EL49" i="13"/>
  <c r="EL59" i="13"/>
  <c r="EL18" i="13"/>
  <c r="EL43" i="13"/>
  <c r="EL25" i="13"/>
  <c r="BO93" i="13"/>
  <c r="BO36" i="13"/>
  <c r="BO35" i="13"/>
  <c r="BO51" i="13"/>
  <c r="BO57" i="13"/>
  <c r="BO18" i="13"/>
  <c r="BO5" i="13"/>
  <c r="BO25" i="13"/>
  <c r="N12" i="12"/>
  <c r="M11" i="12"/>
  <c r="BQ91" i="13"/>
  <c r="BQ6" i="13"/>
  <c r="EN83" i="13"/>
  <c r="BQ65" i="13"/>
  <c r="EN90" i="13"/>
  <c r="BQ71" i="13"/>
  <c r="BQ11" i="13"/>
  <c r="BQ80" i="13"/>
  <c r="BQ40" i="13"/>
  <c r="EN63" i="13"/>
  <c r="HK55" i="13"/>
  <c r="EN95" i="13"/>
  <c r="HK83" i="13"/>
  <c r="EN33" i="13"/>
  <c r="EN30" i="13"/>
  <c r="EN28" i="13"/>
  <c r="EN16" i="13"/>
  <c r="EN50" i="13"/>
  <c r="EN47" i="13"/>
  <c r="EN17" i="13"/>
  <c r="EN82" i="13"/>
  <c r="EN59" i="13"/>
  <c r="HK71" i="13"/>
  <c r="HK49" i="13"/>
  <c r="HK95" i="13"/>
  <c r="KH47" i="13"/>
  <c r="KH71" i="13"/>
  <c r="KH82" i="13"/>
  <c r="KH59" i="13"/>
  <c r="KH28" i="13"/>
  <c r="KH20" i="13"/>
  <c r="KH96" i="13"/>
  <c r="KH33" i="13"/>
  <c r="KH97" i="13"/>
  <c r="NE89" i="13"/>
  <c r="NE78" i="13"/>
  <c r="NE72" i="13"/>
  <c r="NE20" i="13"/>
  <c r="NE48" i="13"/>
  <c r="NE56" i="13"/>
  <c r="NE5" i="13"/>
  <c r="NE79" i="13"/>
  <c r="BN74" i="13"/>
  <c r="BN88" i="13"/>
  <c r="BN8" i="13"/>
  <c r="BN35" i="13"/>
  <c r="EK98" i="13"/>
  <c r="EK67" i="13"/>
  <c r="HH25" i="13"/>
  <c r="EK40" i="13"/>
  <c r="EK61" i="13"/>
  <c r="HH82" i="13"/>
  <c r="HH62" i="13"/>
  <c r="HH40" i="13"/>
  <c r="KE94" i="13"/>
  <c r="KE7" i="13"/>
  <c r="KE84" i="13"/>
  <c r="NB26" i="13"/>
  <c r="NA90" i="13"/>
  <c r="NA35" i="13"/>
  <c r="HG21" i="13"/>
  <c r="EJ6" i="13"/>
  <c r="EJ45" i="13"/>
  <c r="BM60" i="13"/>
  <c r="NA62" i="13"/>
  <c r="HG67" i="13"/>
  <c r="EJ35" i="13"/>
  <c r="BM11" i="13"/>
  <c r="BM92" i="13"/>
  <c r="BQ31" i="13"/>
  <c r="BQ88" i="13"/>
  <c r="BQ32" i="13"/>
  <c r="BQ33" i="13"/>
  <c r="HK86" i="13"/>
  <c r="BQ74" i="13"/>
  <c r="BQ13" i="13"/>
  <c r="BQ66" i="13"/>
  <c r="EN86" i="13"/>
  <c r="EN64" i="13"/>
  <c r="EN42" i="13"/>
  <c r="EN10" i="13"/>
  <c r="HK96" i="13"/>
  <c r="EN7" i="13"/>
  <c r="BQ68" i="13"/>
  <c r="EN27" i="13"/>
  <c r="EN24" i="13"/>
  <c r="EN21" i="13"/>
  <c r="EN18" i="13"/>
  <c r="EN44" i="13"/>
  <c r="EN58" i="13"/>
  <c r="EN74" i="13"/>
  <c r="HK102" i="13"/>
  <c r="HK12" i="13"/>
  <c r="HK91" i="13"/>
  <c r="KH72" i="13"/>
  <c r="KH68" i="13"/>
  <c r="KH54" i="13"/>
  <c r="KH80" i="13"/>
  <c r="KH6" i="13"/>
  <c r="KH83" i="13"/>
  <c r="KH11" i="13"/>
  <c r="NE92" i="13"/>
  <c r="NE74" i="13"/>
  <c r="NE70" i="13"/>
  <c r="NE84" i="13"/>
  <c r="NE22" i="13"/>
  <c r="NE12" i="13"/>
  <c r="NE49" i="13"/>
  <c r="NE7" i="13"/>
  <c r="NE100" i="13"/>
  <c r="NB83" i="13"/>
  <c r="NB19" i="13"/>
  <c r="NB32" i="13"/>
  <c r="KE57" i="13"/>
  <c r="KE79" i="13"/>
  <c r="KE21" i="13"/>
  <c r="HH94" i="13"/>
  <c r="HH6" i="13"/>
  <c r="HH65" i="13"/>
  <c r="HH11" i="13"/>
  <c r="EK28" i="13"/>
  <c r="EK92" i="13"/>
  <c r="EK53" i="13"/>
  <c r="EK70" i="13"/>
  <c r="EK4" i="13"/>
  <c r="BN26" i="13"/>
  <c r="EK30" i="13"/>
  <c r="BN41" i="13"/>
  <c r="BN14" i="13"/>
  <c r="BN101" i="13"/>
  <c r="NB41" i="13"/>
  <c r="NB66" i="13"/>
  <c r="NB24" i="13"/>
  <c r="KE14" i="13"/>
  <c r="KE53" i="13"/>
  <c r="HH81" i="13"/>
  <c r="HH29" i="13"/>
  <c r="HH76" i="13"/>
  <c r="HH32" i="13"/>
  <c r="EK101" i="13"/>
  <c r="EK35" i="13"/>
  <c r="EK23" i="13"/>
  <c r="EK63" i="13"/>
  <c r="BN92" i="13"/>
  <c r="BN30" i="13"/>
  <c r="EK62" i="13"/>
  <c r="BN64" i="13"/>
  <c r="BN40" i="13"/>
  <c r="KH24" i="13"/>
  <c r="BQ84" i="13"/>
  <c r="BQ103" i="13"/>
  <c r="BQ70" i="13"/>
  <c r="BQ23" i="13"/>
  <c r="BQ73" i="13"/>
  <c r="BQ75" i="13"/>
  <c r="BQ4" i="13"/>
  <c r="BQ53" i="13"/>
  <c r="EN81" i="13"/>
  <c r="HK87" i="13"/>
  <c r="HK36" i="13"/>
  <c r="EN100" i="13"/>
  <c r="HK42" i="13"/>
  <c r="HK77" i="13"/>
  <c r="HK74" i="13"/>
  <c r="HK97" i="13"/>
  <c r="HK88" i="13"/>
  <c r="HK85" i="13"/>
  <c r="HK101" i="13"/>
  <c r="EN15" i="13"/>
  <c r="EN38" i="13"/>
  <c r="EN57" i="13"/>
  <c r="HK66" i="13"/>
  <c r="HK14" i="13"/>
  <c r="HK90" i="13"/>
  <c r="KH40" i="13"/>
  <c r="KH43" i="13"/>
  <c r="KH49" i="13"/>
  <c r="KH76" i="13"/>
  <c r="KH48" i="13"/>
  <c r="KH22" i="13"/>
  <c r="KH44" i="13"/>
  <c r="KH13" i="13"/>
  <c r="NE47" i="13"/>
  <c r="NE95" i="13"/>
  <c r="NE63" i="13"/>
  <c r="NE71" i="13"/>
  <c r="NE90" i="13"/>
  <c r="NE14" i="13"/>
  <c r="NE42" i="13"/>
  <c r="NE87" i="13"/>
  <c r="BN91" i="13"/>
  <c r="BN84" i="13"/>
  <c r="BN75" i="13"/>
  <c r="BN19" i="13"/>
  <c r="BN87" i="13"/>
  <c r="EK76" i="13"/>
  <c r="HH103" i="13"/>
  <c r="EK26" i="13"/>
  <c r="EK55" i="13"/>
  <c r="HH55" i="13"/>
  <c r="HH67" i="13"/>
  <c r="HH84" i="13"/>
  <c r="KE70" i="13"/>
  <c r="KE77" i="13"/>
  <c r="KE67" i="13"/>
  <c r="NB23" i="13"/>
  <c r="NB49" i="13"/>
  <c r="AG45" i="2"/>
  <c r="N46" i="12" s="1"/>
  <c r="AH75" i="2"/>
  <c r="AK75" i="2"/>
  <c r="AF45" i="2"/>
  <c r="M46" i="12" s="1"/>
  <c r="AF79" i="2"/>
  <c r="AI75" i="2"/>
  <c r="AH51" i="2"/>
  <c r="O52" i="12" s="1"/>
  <c r="AH100" i="2"/>
  <c r="AG102" i="2"/>
  <c r="AH63" i="2"/>
  <c r="AK45" i="2"/>
  <c r="R46" i="12" s="1"/>
  <c r="F8" i="13"/>
  <c r="K8" i="13"/>
  <c r="BY93" i="13"/>
  <c r="BY44" i="13"/>
  <c r="EV9" i="13"/>
  <c r="EV59" i="13"/>
  <c r="HS69" i="13"/>
  <c r="HS55" i="13"/>
  <c r="HS73" i="13"/>
  <c r="KP63" i="13"/>
  <c r="KP97" i="13"/>
  <c r="NM80" i="13"/>
  <c r="NM73" i="13"/>
  <c r="NM39" i="13"/>
  <c r="NM16" i="13"/>
  <c r="NM27" i="13"/>
  <c r="KP71" i="13"/>
  <c r="KP66" i="13"/>
  <c r="KP41" i="13"/>
  <c r="KP53" i="13"/>
  <c r="KP102" i="13"/>
  <c r="HS76" i="13"/>
  <c r="HS36" i="13"/>
  <c r="HS41" i="13"/>
  <c r="HS13" i="13"/>
  <c r="HS57" i="13"/>
  <c r="EV25" i="13"/>
  <c r="EV17" i="13"/>
  <c r="EV30" i="13"/>
  <c r="EV86" i="13"/>
  <c r="EV97" i="13"/>
  <c r="BY65" i="13"/>
  <c r="BY80" i="13"/>
  <c r="BY94" i="13"/>
  <c r="EV63" i="13"/>
  <c r="EV92" i="13"/>
  <c r="BY54" i="13"/>
  <c r="BY66" i="13"/>
  <c r="NM81" i="13"/>
  <c r="NM56" i="13"/>
  <c r="NM72" i="13"/>
  <c r="KP36" i="13"/>
  <c r="KP69" i="13"/>
  <c r="KP9" i="13"/>
  <c r="KP85" i="13"/>
  <c r="HS77" i="13"/>
  <c r="HS68" i="13"/>
  <c r="HS92" i="13"/>
  <c r="HS99" i="13"/>
  <c r="HS50" i="13"/>
  <c r="EV66" i="13"/>
  <c r="EV62" i="13"/>
  <c r="EV6" i="13"/>
  <c r="EV32" i="13"/>
  <c r="EV74" i="13"/>
  <c r="BY39" i="13"/>
  <c r="BY102" i="13"/>
  <c r="BY99" i="13"/>
  <c r="BY90" i="13"/>
  <c r="BY78" i="13"/>
  <c r="BY97" i="13"/>
  <c r="NM4" i="13"/>
  <c r="NM6" i="13"/>
  <c r="NM55" i="13"/>
  <c r="KP96" i="13"/>
  <c r="KP19" i="13"/>
  <c r="HS103" i="13"/>
  <c r="KP46" i="13"/>
  <c r="KP45" i="13"/>
  <c r="HS62" i="13"/>
  <c r="HS32" i="13"/>
  <c r="HS48" i="13"/>
  <c r="HS54" i="13"/>
  <c r="HS11" i="13"/>
  <c r="EV28" i="13"/>
  <c r="EV34" i="13"/>
  <c r="EV71" i="13"/>
  <c r="EV13" i="13"/>
  <c r="BY14" i="13"/>
  <c r="BY21" i="13"/>
  <c r="BY75" i="13"/>
  <c r="BY84" i="13"/>
  <c r="BY5" i="13"/>
  <c r="BY46" i="13"/>
  <c r="BY47" i="13"/>
  <c r="NM77" i="13"/>
  <c r="NM51" i="13"/>
  <c r="NM21" i="13"/>
  <c r="KP24" i="13"/>
  <c r="KP56" i="13"/>
  <c r="KP58" i="13"/>
  <c r="KP12" i="13"/>
  <c r="KP80" i="13"/>
  <c r="HS81" i="13"/>
  <c r="HS85" i="13"/>
  <c r="HS91" i="13"/>
  <c r="HS101" i="13"/>
  <c r="HS74" i="13"/>
  <c r="EV12" i="13"/>
  <c r="EV78" i="13"/>
  <c r="EV7" i="13"/>
  <c r="EV56" i="13"/>
  <c r="BY28" i="13"/>
  <c r="BY58" i="13"/>
  <c r="BY29" i="13"/>
  <c r="BY13" i="13"/>
  <c r="BY52" i="13"/>
  <c r="EV19" i="13"/>
  <c r="NM100" i="13"/>
  <c r="NM90" i="13"/>
  <c r="NM25" i="13"/>
  <c r="KP13" i="13"/>
  <c r="KP47" i="13"/>
  <c r="KP21" i="13"/>
  <c r="KP84" i="13"/>
  <c r="KP95" i="13"/>
  <c r="HS79" i="13"/>
  <c r="HS35" i="13"/>
  <c r="HS9" i="13"/>
  <c r="HS19" i="13"/>
  <c r="HS4" i="13"/>
  <c r="EV102" i="13"/>
  <c r="EV37" i="13"/>
  <c r="EV40" i="13"/>
  <c r="EV89" i="13"/>
  <c r="EV51" i="13"/>
  <c r="BY37" i="13"/>
  <c r="BY77" i="13"/>
  <c r="EV70" i="13"/>
  <c r="EV60" i="13"/>
  <c r="BY11" i="13"/>
  <c r="NM85" i="13"/>
  <c r="NM60" i="13"/>
  <c r="NM29" i="13"/>
  <c r="KP93" i="13"/>
  <c r="KP44" i="13"/>
  <c r="HS78" i="13"/>
  <c r="HS90" i="13"/>
  <c r="HS8" i="13"/>
  <c r="HS21" i="13"/>
  <c r="EV4" i="13"/>
  <c r="EV68" i="13"/>
  <c r="EV48" i="13"/>
  <c r="BY24" i="13"/>
  <c r="BY10" i="13"/>
  <c r="EV83" i="13"/>
  <c r="BY92" i="13"/>
  <c r="NM94" i="13"/>
  <c r="NM17" i="13"/>
  <c r="KP30" i="13"/>
  <c r="KP92" i="13"/>
  <c r="KP91" i="13"/>
  <c r="HS27" i="13"/>
  <c r="HS39" i="13"/>
  <c r="HS47" i="13"/>
  <c r="EV52" i="13"/>
  <c r="EV8" i="13"/>
  <c r="EV91" i="13"/>
  <c r="BY88" i="13"/>
  <c r="BY83" i="13"/>
  <c r="BY76" i="13"/>
  <c r="BY12" i="13"/>
  <c r="BY85" i="13"/>
  <c r="NM35" i="13"/>
  <c r="NM99" i="13"/>
  <c r="NM32" i="13"/>
  <c r="KP38" i="13"/>
  <c r="KP33" i="13"/>
  <c r="HS40" i="13"/>
  <c r="HS38" i="13"/>
  <c r="HS61" i="13"/>
  <c r="HS16" i="13"/>
  <c r="EV20" i="13"/>
  <c r="EV35" i="13"/>
  <c r="BY15" i="13"/>
  <c r="BY62" i="13"/>
  <c r="BY35" i="13"/>
  <c r="BY22" i="13"/>
  <c r="BY100" i="13"/>
  <c r="NM101" i="13"/>
  <c r="NM11" i="13"/>
  <c r="KP83" i="13"/>
  <c r="NM82" i="13"/>
  <c r="KP74" i="13"/>
  <c r="HS24" i="13"/>
  <c r="HS82" i="13"/>
  <c r="HS51" i="13"/>
  <c r="HS64" i="13"/>
  <c r="EV18" i="13"/>
  <c r="EV57" i="13"/>
  <c r="EV94" i="13"/>
  <c r="BY20" i="13"/>
  <c r="BY61" i="13"/>
  <c r="EV96" i="13"/>
  <c r="BY71" i="13"/>
  <c r="G13" i="12"/>
  <c r="H13" i="12" s="1"/>
  <c r="BY49" i="13"/>
  <c r="BY27" i="13"/>
  <c r="EV84" i="13"/>
  <c r="EV11" i="13"/>
  <c r="HS63" i="13"/>
  <c r="HS93" i="13"/>
  <c r="KP88" i="13"/>
  <c r="KP5" i="13"/>
  <c r="KP68" i="13"/>
  <c r="NM44" i="13"/>
  <c r="BY55" i="13"/>
  <c r="EV44" i="13"/>
  <c r="EV67" i="13"/>
  <c r="EV55" i="13"/>
  <c r="HS72" i="13"/>
  <c r="HS52" i="13"/>
  <c r="KP51" i="13"/>
  <c r="KP42" i="13"/>
  <c r="NM64" i="13"/>
  <c r="NM37" i="13"/>
  <c r="I80" i="12"/>
  <c r="J80" i="12" s="1"/>
  <c r="K80" i="12" s="1"/>
  <c r="L80" i="12" s="1"/>
  <c r="C12" i="12"/>
  <c r="G41" i="12" s="1"/>
  <c r="H41" i="12" s="1"/>
  <c r="N18" i="12"/>
  <c r="BY89" i="13"/>
  <c r="BY38" i="13"/>
  <c r="EV39" i="13"/>
  <c r="EV41" i="13"/>
  <c r="EV77" i="13"/>
  <c r="HS71" i="13"/>
  <c r="HS89" i="13"/>
  <c r="KP65" i="13"/>
  <c r="KP25" i="13"/>
  <c r="NM69" i="13"/>
  <c r="NM92" i="13"/>
  <c r="I12" i="12"/>
  <c r="J12" i="12" s="1"/>
  <c r="K12" i="12" s="1"/>
  <c r="BY82" i="13"/>
  <c r="EV93" i="13"/>
  <c r="BY34" i="13"/>
  <c r="EV69" i="13"/>
  <c r="EV31" i="13"/>
  <c r="HS67" i="13"/>
  <c r="HS37" i="13"/>
  <c r="KP40" i="13"/>
  <c r="KP35" i="13"/>
  <c r="NM65" i="13"/>
  <c r="NM83" i="13"/>
  <c r="NB77" i="13"/>
  <c r="NB74" i="13"/>
  <c r="NB6" i="13"/>
  <c r="NB85" i="13"/>
  <c r="NB62" i="13"/>
  <c r="NB71" i="13"/>
  <c r="NB70" i="13"/>
  <c r="KE4" i="13"/>
  <c r="NB88" i="13"/>
  <c r="NB42" i="13"/>
  <c r="NB57" i="13"/>
  <c r="NB65" i="13"/>
  <c r="NB28" i="13"/>
  <c r="NB21" i="13"/>
  <c r="KE60" i="13"/>
  <c r="KE92" i="13"/>
  <c r="KE6" i="13"/>
  <c r="KE13" i="13"/>
  <c r="KE89" i="13"/>
  <c r="KE93" i="13"/>
  <c r="NB37" i="13"/>
  <c r="NB13" i="13"/>
  <c r="NB30" i="13"/>
  <c r="NB46" i="13"/>
  <c r="NB9" i="13"/>
  <c r="NB45" i="13"/>
  <c r="KE8" i="13"/>
  <c r="KE37" i="13"/>
  <c r="KE65" i="13"/>
  <c r="KE16" i="13"/>
  <c r="KE55" i="13"/>
  <c r="KE56" i="13"/>
  <c r="NB69" i="13"/>
  <c r="NB56" i="13"/>
  <c r="NB91" i="13"/>
  <c r="NB53" i="13"/>
  <c r="NB75" i="13"/>
  <c r="NB99" i="13"/>
  <c r="KE97" i="13"/>
  <c r="KE31" i="13"/>
  <c r="KE76" i="13"/>
  <c r="KE9" i="13"/>
  <c r="KE38" i="13"/>
  <c r="KE45" i="13"/>
  <c r="HH33" i="13"/>
  <c r="NB98" i="13"/>
  <c r="NB40" i="13"/>
  <c r="NB39" i="13"/>
  <c r="NB94" i="13"/>
  <c r="NB68" i="13"/>
  <c r="NB47" i="13"/>
  <c r="KE28" i="13"/>
  <c r="KE46" i="13"/>
  <c r="KE85" i="13"/>
  <c r="KE86" i="13"/>
  <c r="KE25" i="13"/>
  <c r="HH95" i="13"/>
  <c r="HH61" i="13"/>
  <c r="HH99" i="13"/>
  <c r="HH79" i="13"/>
  <c r="HH42" i="13"/>
  <c r="HH24" i="13"/>
  <c r="EK69" i="13"/>
  <c r="EK72" i="13"/>
  <c r="EK56" i="13"/>
  <c r="EK57" i="13"/>
  <c r="HH31" i="13"/>
  <c r="EK59" i="13"/>
  <c r="BN21" i="13"/>
  <c r="BN95" i="13"/>
  <c r="BN66" i="13"/>
  <c r="EK51" i="13"/>
  <c r="BN68" i="13"/>
  <c r="BN47" i="13"/>
  <c r="BN15" i="13"/>
  <c r="BN77" i="13"/>
  <c r="BN89" i="13"/>
  <c r="NB82" i="13"/>
  <c r="NB50" i="13"/>
  <c r="NB29" i="13"/>
  <c r="NB72" i="13"/>
  <c r="KE32" i="13"/>
  <c r="KE98" i="13"/>
  <c r="KE52" i="13"/>
  <c r="KE61" i="13"/>
  <c r="HH34" i="13"/>
  <c r="HH23" i="13"/>
  <c r="HH64" i="13"/>
  <c r="HH15" i="13"/>
  <c r="HH77" i="13"/>
  <c r="HH75" i="13"/>
  <c r="HH89" i="13"/>
  <c r="EK89" i="13"/>
  <c r="EK94" i="13"/>
  <c r="EK100" i="13"/>
  <c r="EK75" i="13"/>
  <c r="EK13" i="13"/>
  <c r="EK96" i="13"/>
  <c r="BN59" i="13"/>
  <c r="BN90" i="13"/>
  <c r="BN37" i="13"/>
  <c r="BN38" i="13"/>
  <c r="BN46" i="13"/>
  <c r="BN51" i="13"/>
  <c r="BN97" i="13"/>
  <c r="BN85" i="13"/>
  <c r="NB8" i="13"/>
  <c r="NB87" i="13"/>
  <c r="NB55" i="13"/>
  <c r="NB93" i="13"/>
  <c r="KE100" i="13"/>
  <c r="KE39" i="13"/>
  <c r="KE74" i="13"/>
  <c r="KE103" i="13"/>
  <c r="HH47" i="13"/>
  <c r="HH39" i="13"/>
  <c r="HH9" i="13"/>
  <c r="HH16" i="13"/>
  <c r="HH87" i="13"/>
  <c r="HH88" i="13"/>
  <c r="EK33" i="13"/>
  <c r="BN79" i="13"/>
  <c r="EK25" i="13"/>
  <c r="EK45" i="13"/>
  <c r="EK16" i="13"/>
  <c r="EK37" i="13"/>
  <c r="EK95" i="13"/>
  <c r="BN13" i="13"/>
  <c r="BN93" i="13"/>
  <c r="BN63" i="13"/>
  <c r="BN36" i="13"/>
  <c r="EK79" i="13"/>
  <c r="BN81" i="13"/>
  <c r="BN18" i="13"/>
  <c r="BN83" i="13"/>
  <c r="NB36" i="13"/>
  <c r="NB54" i="13"/>
  <c r="NB10" i="13"/>
  <c r="NB64" i="13"/>
  <c r="KE41" i="13"/>
  <c r="KE51" i="13"/>
  <c r="KE78" i="13"/>
  <c r="KE22" i="13"/>
  <c r="KE18" i="13"/>
  <c r="HH51" i="13"/>
  <c r="HH7" i="13"/>
  <c r="HH46" i="13"/>
  <c r="HH18" i="13"/>
  <c r="HH27" i="13"/>
  <c r="HH96" i="13"/>
  <c r="EK36" i="13"/>
  <c r="EK5" i="13"/>
  <c r="EK42" i="13"/>
  <c r="EK18" i="13"/>
  <c r="EK71" i="13"/>
  <c r="EK82" i="13"/>
  <c r="EK80" i="13"/>
  <c r="BN62" i="13"/>
  <c r="BN32" i="13"/>
  <c r="BN43" i="13"/>
  <c r="BN39" i="13"/>
  <c r="BN58" i="13"/>
  <c r="BN76" i="13"/>
  <c r="BN60" i="13"/>
  <c r="BN70" i="13"/>
  <c r="BY8" i="13"/>
  <c r="BY45" i="13"/>
  <c r="BY41" i="13"/>
  <c r="EV36" i="13"/>
  <c r="EV73" i="13"/>
  <c r="HS14" i="13"/>
  <c r="HS34" i="13"/>
  <c r="KP14" i="13"/>
  <c r="NM33" i="13"/>
  <c r="NM62" i="13"/>
  <c r="BY98" i="13"/>
  <c r="BY36" i="13"/>
  <c r="BY43" i="13"/>
  <c r="EV46" i="13"/>
  <c r="EV82" i="13"/>
  <c r="HS5" i="13"/>
  <c r="HS65" i="13"/>
  <c r="KP49" i="13"/>
  <c r="KP103" i="13"/>
  <c r="NM50" i="13"/>
  <c r="BY101" i="13"/>
  <c r="BY7" i="13"/>
  <c r="BY40" i="13"/>
  <c r="EV14" i="13"/>
  <c r="HS22" i="13"/>
  <c r="HS96" i="13"/>
  <c r="HS30" i="13"/>
  <c r="KP8" i="13"/>
  <c r="KP16" i="13"/>
  <c r="NM75" i="13"/>
  <c r="BM37" i="13"/>
  <c r="BM47" i="13"/>
  <c r="EJ62" i="13"/>
  <c r="EJ73" i="13"/>
  <c r="HG84" i="13"/>
  <c r="KD65" i="13"/>
  <c r="CC14" i="2"/>
  <c r="CF14" i="2"/>
  <c r="R65" i="12" s="1"/>
  <c r="CC10" i="2"/>
  <c r="J25" i="13" s="1"/>
  <c r="CE14" i="2"/>
  <c r="CB12" i="2"/>
  <c r="CC13" i="2"/>
  <c r="CC11" i="2"/>
  <c r="K25" i="13" s="1"/>
  <c r="CB13" i="2"/>
  <c r="M24" i="13" s="1"/>
  <c r="CB11" i="2"/>
  <c r="K24" i="13" s="1"/>
  <c r="CB3" i="2"/>
  <c r="CA11" i="2"/>
  <c r="K23" i="13" s="1"/>
  <c r="CC3" i="2"/>
  <c r="C25" i="13" s="1"/>
  <c r="CC9" i="2"/>
  <c r="I25" i="13" s="1"/>
  <c r="CC4" i="2"/>
  <c r="NA94" i="13"/>
  <c r="KD43" i="13"/>
  <c r="KD34" i="13"/>
  <c r="HG64" i="13"/>
  <c r="HG30" i="13"/>
  <c r="EJ39" i="13"/>
  <c r="EJ98" i="13"/>
  <c r="EJ54" i="13"/>
  <c r="EJ42" i="13"/>
  <c r="BM74" i="13"/>
  <c r="BM24" i="13"/>
  <c r="BM7" i="13"/>
  <c r="NA34" i="13"/>
  <c r="KD17" i="13"/>
  <c r="HG14" i="13"/>
  <c r="HG52" i="13"/>
  <c r="EJ18" i="13"/>
  <c r="EJ43" i="13"/>
  <c r="BM50" i="13"/>
  <c r="BM83" i="13"/>
  <c r="BM23" i="13"/>
  <c r="BM65" i="13"/>
  <c r="BM66" i="13"/>
  <c r="NA9" i="13"/>
  <c r="KD79" i="13"/>
  <c r="KD7" i="13"/>
  <c r="HG20" i="13"/>
  <c r="HG48" i="13"/>
  <c r="EJ11" i="13"/>
  <c r="EJ92" i="13"/>
  <c r="BM91" i="13"/>
  <c r="BM12" i="13"/>
  <c r="BM102" i="13"/>
  <c r="BM101" i="13"/>
  <c r="NA49" i="13"/>
  <c r="KD94" i="13"/>
  <c r="NA54" i="13"/>
  <c r="HG73" i="13"/>
  <c r="HG102" i="13"/>
  <c r="EJ47" i="13"/>
  <c r="EJ29" i="13"/>
  <c r="BM13" i="13"/>
  <c r="EJ52" i="13"/>
  <c r="BM63" i="13"/>
  <c r="BM42" i="13"/>
  <c r="NA21" i="13"/>
  <c r="KD28" i="13"/>
  <c r="KD60" i="13"/>
  <c r="HG83" i="13"/>
  <c r="EJ89" i="13"/>
  <c r="EJ7" i="13"/>
  <c r="EJ12" i="13"/>
  <c r="BM16" i="13"/>
  <c r="BM20" i="13"/>
  <c r="BM27" i="13"/>
  <c r="BM77" i="13"/>
  <c r="BM33" i="13"/>
  <c r="BM93" i="13"/>
  <c r="BM41" i="13"/>
  <c r="EJ74" i="13"/>
  <c r="HG96" i="13"/>
  <c r="HG12" i="13"/>
  <c r="KD57" i="13"/>
  <c r="EJ93" i="13"/>
  <c r="BM28" i="13"/>
  <c r="BM96" i="13"/>
  <c r="EJ38" i="13"/>
  <c r="HG93" i="13"/>
  <c r="KD98" i="13"/>
  <c r="KD26" i="13"/>
  <c r="BM35" i="13"/>
  <c r="EJ59" i="13"/>
  <c r="BM61" i="13"/>
  <c r="EJ55" i="13"/>
  <c r="HG88" i="13"/>
  <c r="KD93" i="13"/>
  <c r="NA36" i="13"/>
  <c r="AG91" i="2"/>
  <c r="AJ91" i="2"/>
  <c r="AF51" i="2"/>
  <c r="M52" i="12" s="1"/>
  <c r="AK99" i="2"/>
  <c r="AF99" i="2"/>
  <c r="AI93" i="2"/>
  <c r="AJ93" i="2"/>
  <c r="AG81" i="2"/>
  <c r="AK81" i="2"/>
  <c r="AJ75" i="2"/>
  <c r="AG75" i="2"/>
  <c r="AJ69" i="2"/>
  <c r="AI69" i="2"/>
  <c r="AF69" i="2"/>
  <c r="AI63" i="2"/>
  <c r="AJ63" i="2"/>
  <c r="AI57" i="2"/>
  <c r="AH57" i="2"/>
  <c r="AK51" i="2"/>
  <c r="R52" i="12" s="1"/>
  <c r="AG51" i="2"/>
  <c r="N52" i="12" s="1"/>
  <c r="AF57" i="2"/>
  <c r="AF81" i="2"/>
  <c r="AK57" i="2"/>
  <c r="AJ102" i="2"/>
  <c r="AH87" i="2"/>
  <c r="AI102" i="2"/>
  <c r="AG87" i="2"/>
  <c r="AK87" i="2"/>
  <c r="AF63" i="2"/>
  <c r="AG93" i="2"/>
  <c r="AK63" i="2"/>
  <c r="AK93" i="2"/>
  <c r="AG99" i="2"/>
  <c r="AI99" i="2"/>
  <c r="CA13" i="2"/>
  <c r="M23" i="13" s="1"/>
  <c r="JN70" i="13" s="1"/>
  <c r="CB10" i="2"/>
  <c r="N61" i="12" s="1"/>
  <c r="CB5" i="2"/>
  <c r="E24" i="13" s="1"/>
  <c r="CC12" i="2"/>
  <c r="P18" i="12"/>
  <c r="G8" i="13"/>
  <c r="P15" i="12"/>
  <c r="P9" i="12"/>
  <c r="P8" i="13"/>
  <c r="I18" i="12"/>
  <c r="C6" i="12"/>
  <c r="Y2" i="1"/>
  <c r="Z37" i="1"/>
  <c r="Z32" i="1"/>
  <c r="H61" i="12"/>
  <c r="I61" i="12" s="1"/>
  <c r="EK49" i="13"/>
  <c r="EK78" i="13"/>
  <c r="EK90" i="13"/>
  <c r="EK64" i="13"/>
  <c r="HH72" i="13"/>
  <c r="HH80" i="13"/>
  <c r="HH52" i="13"/>
  <c r="HH73" i="13"/>
  <c r="HH101" i="13"/>
  <c r="HH53" i="13"/>
  <c r="KE48" i="13"/>
  <c r="KE24" i="13"/>
  <c r="KE72" i="13"/>
  <c r="KE20" i="13"/>
  <c r="KE47" i="13"/>
  <c r="KE58" i="13"/>
  <c r="KE62" i="13"/>
  <c r="KE63" i="13"/>
  <c r="NB51" i="13"/>
  <c r="NB34" i="13"/>
  <c r="NB73" i="13"/>
  <c r="NB43" i="13"/>
  <c r="NB11" i="13"/>
  <c r="NB20" i="13"/>
  <c r="NB52" i="13"/>
  <c r="NB95" i="13"/>
  <c r="BY64" i="13"/>
  <c r="BY4" i="13"/>
  <c r="BY9" i="13"/>
  <c r="BY16" i="13"/>
  <c r="BY42" i="13"/>
  <c r="EV64" i="13"/>
  <c r="BY23" i="13"/>
  <c r="BY31" i="13"/>
  <c r="EV90" i="13"/>
  <c r="EV42" i="13"/>
  <c r="EV24" i="13"/>
  <c r="EV50" i="13"/>
  <c r="EV54" i="13"/>
  <c r="EV101" i="13"/>
  <c r="HS15" i="13"/>
  <c r="HS53" i="13"/>
  <c r="HS98" i="13"/>
  <c r="HS7" i="13"/>
  <c r="HS42" i="13"/>
  <c r="HS43" i="13"/>
  <c r="HS59" i="13"/>
  <c r="KP89" i="13"/>
  <c r="KP11" i="13"/>
  <c r="KP6" i="13"/>
  <c r="NM31" i="13"/>
  <c r="KP60" i="13"/>
  <c r="NM102" i="13"/>
  <c r="NM78" i="13"/>
  <c r="NM13" i="13"/>
  <c r="KP87" i="13"/>
  <c r="Z39" i="1"/>
  <c r="Y8" i="1"/>
  <c r="X73" i="1"/>
  <c r="Z72" i="1"/>
  <c r="X13" i="1"/>
  <c r="X38" i="1"/>
  <c r="NM76" i="13"/>
  <c r="NM48" i="13"/>
  <c r="NM49" i="13"/>
  <c r="NM58" i="13"/>
  <c r="KP18" i="13"/>
  <c r="KP48" i="13"/>
  <c r="KP61" i="13"/>
  <c r="KP55" i="13"/>
  <c r="KP31" i="13"/>
  <c r="NM71" i="13"/>
  <c r="NM42" i="13"/>
  <c r="KP82" i="13"/>
  <c r="HS28" i="13"/>
  <c r="HS84" i="13"/>
  <c r="HS49" i="13"/>
  <c r="EV98" i="13"/>
  <c r="HS44" i="13"/>
  <c r="HS97" i="13"/>
  <c r="HS56" i="13"/>
  <c r="HS75" i="13"/>
  <c r="BY60" i="13"/>
  <c r="EV61" i="13"/>
  <c r="EV100" i="13"/>
  <c r="EV47" i="13"/>
  <c r="EV10" i="13"/>
  <c r="EV65" i="13"/>
  <c r="EV53" i="13"/>
  <c r="BY17" i="13"/>
  <c r="BY69" i="13"/>
  <c r="BY26" i="13"/>
  <c r="BY73" i="13"/>
  <c r="BY72" i="13"/>
  <c r="BY48" i="13"/>
  <c r="BY53" i="13"/>
  <c r="BY57" i="13"/>
  <c r="BY103" i="13"/>
  <c r="NM74" i="13"/>
  <c r="NM41" i="13"/>
  <c r="NM10" i="13"/>
  <c r="NM19" i="13"/>
  <c r="NM26" i="13"/>
  <c r="KP54" i="13"/>
  <c r="KP73" i="13"/>
  <c r="KP64" i="13"/>
  <c r="KP59" i="13"/>
  <c r="KP34" i="13"/>
  <c r="KP76" i="13"/>
  <c r="KP101" i="13"/>
  <c r="HS66" i="13"/>
  <c r="HS31" i="13"/>
  <c r="HS87" i="13"/>
  <c r="HS45" i="13"/>
  <c r="HS95" i="13"/>
  <c r="HS12" i="13"/>
  <c r="HS60" i="13"/>
  <c r="HS17" i="13"/>
  <c r="EV49" i="13"/>
  <c r="EV103" i="13"/>
  <c r="EV29" i="13"/>
  <c r="EV76" i="13"/>
  <c r="EV58" i="13"/>
  <c r="EV95" i="13"/>
  <c r="EV45" i="13"/>
  <c r="BY63" i="13"/>
  <c r="EV87" i="13"/>
  <c r="BY67" i="13"/>
  <c r="EV80" i="13"/>
  <c r="BY32" i="13"/>
  <c r="BY74" i="13"/>
  <c r="BY6" i="13"/>
  <c r="BY25" i="13"/>
  <c r="BY68" i="13"/>
  <c r="BY86" i="13"/>
  <c r="G8" i="12"/>
  <c r="Z66" i="1"/>
  <c r="Z4" i="1"/>
  <c r="EK58" i="13"/>
  <c r="EK6" i="13"/>
  <c r="EK50" i="13"/>
  <c r="HH83" i="13"/>
  <c r="HH86" i="13"/>
  <c r="HH22" i="13"/>
  <c r="HH74" i="13"/>
  <c r="HH13" i="13"/>
  <c r="HH56" i="13"/>
  <c r="HH90" i="13"/>
  <c r="HH48" i="13"/>
  <c r="HH93" i="13"/>
  <c r="KE35" i="13"/>
  <c r="KE88" i="13"/>
  <c r="KE82" i="13"/>
  <c r="KE69" i="13"/>
  <c r="KE66" i="13"/>
  <c r="KE5" i="13"/>
  <c r="KE91" i="13"/>
  <c r="NB31" i="13"/>
  <c r="NB22" i="13"/>
  <c r="NB81" i="13"/>
  <c r="NB27" i="13"/>
  <c r="NB12" i="13"/>
  <c r="NB103" i="13"/>
  <c r="BY56" i="13"/>
  <c r="BY96" i="13"/>
  <c r="BY51" i="13"/>
  <c r="BY87" i="13"/>
  <c r="EV21" i="13"/>
  <c r="BY30" i="13"/>
  <c r="BY59" i="13"/>
  <c r="BY81" i="13"/>
  <c r="EV16" i="13"/>
  <c r="EV79" i="13"/>
  <c r="EV85" i="13"/>
  <c r="EV75" i="13"/>
  <c r="EV5" i="13"/>
  <c r="EV26" i="13"/>
  <c r="HS70" i="13"/>
  <c r="HS102" i="13"/>
  <c r="HS10" i="13"/>
  <c r="HS88" i="13"/>
  <c r="HS86" i="13"/>
  <c r="HS80" i="13"/>
  <c r="KP4" i="13"/>
  <c r="KP99" i="13"/>
  <c r="KP62" i="13"/>
  <c r="KP28" i="13"/>
  <c r="KP22" i="13"/>
  <c r="KP100" i="13"/>
  <c r="KP17" i="13"/>
  <c r="NM63" i="13"/>
  <c r="NM9" i="13"/>
  <c r="NM88" i="13"/>
  <c r="Z56" i="1"/>
  <c r="Z34" i="1"/>
  <c r="Z45" i="1"/>
  <c r="NC73" i="13"/>
  <c r="NC76" i="13"/>
  <c r="NC53" i="13"/>
  <c r="NC59" i="13"/>
  <c r="NC65" i="13"/>
  <c r="NC40" i="13"/>
  <c r="NC49" i="13"/>
  <c r="NC32" i="13"/>
  <c r="NC75" i="13"/>
  <c r="KF74" i="13"/>
  <c r="KF38" i="13"/>
  <c r="KF21" i="13"/>
  <c r="KF5" i="13"/>
  <c r="KF89" i="13"/>
  <c r="KF34" i="13"/>
  <c r="KF26" i="13"/>
  <c r="HI79" i="13"/>
  <c r="KF51" i="13"/>
  <c r="HI31" i="13"/>
  <c r="HI9" i="13"/>
  <c r="HI21" i="13"/>
  <c r="HI97" i="13"/>
  <c r="HI14" i="13"/>
  <c r="HI47" i="13"/>
  <c r="HI4" i="13"/>
  <c r="EL28" i="13"/>
  <c r="EL48" i="13"/>
  <c r="EL88" i="13"/>
  <c r="EL15" i="13"/>
  <c r="EL14" i="13"/>
  <c r="EL50" i="13"/>
  <c r="EL29" i="13"/>
  <c r="EL75" i="13"/>
  <c r="BO85" i="13"/>
  <c r="Z73" i="1"/>
  <c r="Z24" i="1"/>
  <c r="Z18" i="1"/>
  <c r="J23" i="12"/>
  <c r="NB89" i="13"/>
  <c r="KE64" i="13"/>
  <c r="NB59" i="13"/>
  <c r="NB101" i="13"/>
  <c r="NB5" i="13"/>
  <c r="NB76" i="13"/>
  <c r="NB100" i="13"/>
  <c r="NB17" i="13"/>
  <c r="NB16" i="13"/>
  <c r="NB58" i="13"/>
  <c r="NB78" i="13"/>
  <c r="KE90" i="13"/>
  <c r="KE43" i="13"/>
  <c r="KE34" i="13"/>
  <c r="KE17" i="13"/>
  <c r="KE83" i="13"/>
  <c r="KE71" i="13"/>
  <c r="KE73" i="13"/>
  <c r="KE96" i="13"/>
  <c r="HH17" i="13"/>
  <c r="HH50" i="13"/>
  <c r="HH100" i="13"/>
  <c r="HH10" i="13"/>
  <c r="HH71" i="13"/>
  <c r="HH19" i="13"/>
  <c r="HH69" i="13"/>
  <c r="HH44" i="13"/>
  <c r="HH30" i="13"/>
  <c r="EK7" i="13"/>
  <c r="EK91" i="13"/>
  <c r="EK32" i="13"/>
  <c r="EK15" i="13"/>
  <c r="EK54" i="13"/>
  <c r="EK17" i="13"/>
  <c r="EK88" i="13"/>
  <c r="EK24" i="13"/>
  <c r="BN24" i="13"/>
  <c r="BN98" i="13"/>
  <c r="BN33" i="13"/>
  <c r="BN52" i="13"/>
  <c r="BN6" i="13"/>
  <c r="BN67" i="13"/>
  <c r="EK99" i="13"/>
  <c r="BN17" i="13"/>
  <c r="Y30" i="1"/>
  <c r="Z48" i="1"/>
  <c r="Z15" i="1"/>
  <c r="AF71" i="2"/>
  <c r="AK77" i="2"/>
  <c r="X534" i="5"/>
  <c r="S611" i="5"/>
  <c r="V472" i="5"/>
  <c r="R458" i="5"/>
  <c r="Y445" i="5"/>
  <c r="V360" i="5"/>
  <c r="X326" i="5"/>
  <c r="R322" i="5"/>
  <c r="V272" i="5"/>
  <c r="R276" i="5"/>
  <c r="U225" i="5"/>
  <c r="R258" i="5"/>
  <c r="S235" i="5"/>
  <c r="S187" i="5"/>
  <c r="S139" i="5"/>
  <c r="R188" i="5"/>
  <c r="R156" i="5"/>
  <c r="R124" i="5"/>
  <c r="U151" i="5"/>
  <c r="Y101" i="5"/>
  <c r="Y53" i="5"/>
  <c r="Y5" i="5"/>
  <c r="X60" i="5"/>
  <c r="T31" i="5"/>
  <c r="R76" i="5"/>
  <c r="X38" i="5"/>
  <c r="X652" i="5"/>
  <c r="X588" i="5"/>
  <c r="R498" i="5"/>
  <c r="R428" i="5"/>
  <c r="U423" i="5"/>
  <c r="Y397" i="5"/>
  <c r="R348" i="5"/>
  <c r="U351" i="5"/>
  <c r="V320" i="5"/>
  <c r="R300" i="5"/>
  <c r="R252" i="5"/>
  <c r="X308" i="5"/>
  <c r="R218" i="5"/>
  <c r="Y213" i="5"/>
  <c r="Y165" i="5"/>
  <c r="Y117" i="5"/>
  <c r="R172" i="5"/>
  <c r="R140" i="5"/>
  <c r="X180" i="5"/>
  <c r="R122" i="5"/>
  <c r="V80" i="5"/>
  <c r="V32" i="5"/>
  <c r="R90" i="5"/>
  <c r="U23" i="5"/>
  <c r="X94" i="5"/>
  <c r="U57" i="5"/>
  <c r="R20" i="5"/>
  <c r="R492" i="5"/>
  <c r="U519" i="5"/>
  <c r="U425" i="5"/>
  <c r="U391" i="5"/>
  <c r="Y365" i="5"/>
  <c r="X318" i="5"/>
  <c r="Y325" i="5"/>
  <c r="X294" i="5"/>
  <c r="R236" i="5"/>
  <c r="R274" i="5"/>
  <c r="Y229" i="5"/>
  <c r="S171" i="5"/>
  <c r="U201" i="5"/>
  <c r="R164" i="5"/>
  <c r="X126" i="5"/>
  <c r="U143" i="5"/>
  <c r="Y85" i="5"/>
  <c r="V24" i="5"/>
  <c r="U79" i="5"/>
  <c r="T95" i="5"/>
  <c r="X70" i="5"/>
  <c r="U25" i="5"/>
  <c r="R642" i="5"/>
  <c r="U559" i="5"/>
  <c r="S483" i="5"/>
  <c r="R450" i="5"/>
  <c r="V408" i="5"/>
  <c r="U345" i="5"/>
  <c r="X340" i="5"/>
  <c r="S275" i="5"/>
  <c r="R268" i="5"/>
  <c r="U209" i="5"/>
  <c r="R210" i="5"/>
  <c r="V200" i="5"/>
  <c r="S147" i="5"/>
  <c r="X182" i="5"/>
  <c r="U145" i="5"/>
  <c r="R178" i="5"/>
  <c r="S115" i="5"/>
  <c r="V56" i="5"/>
  <c r="X108" i="5"/>
  <c r="R34" i="5"/>
  <c r="R92" i="5"/>
  <c r="X46" i="5"/>
  <c r="R4" i="5"/>
  <c r="X604" i="5"/>
  <c r="R466" i="5"/>
  <c r="R442" i="5"/>
  <c r="V384" i="5"/>
  <c r="U321" i="5"/>
  <c r="S307" i="5"/>
  <c r="R284" i="5"/>
  <c r="X206" i="5"/>
  <c r="Y245" i="5"/>
  <c r="S179" i="5"/>
  <c r="R196" i="5"/>
  <c r="X150" i="5"/>
  <c r="X172" i="5"/>
  <c r="S99" i="5"/>
  <c r="S35" i="5"/>
  <c r="R66" i="5"/>
  <c r="X102" i="5"/>
  <c r="R44" i="5"/>
  <c r="R674" i="5"/>
  <c r="U551" i="5"/>
  <c r="X446" i="5"/>
  <c r="U399" i="5"/>
  <c r="X366" i="5"/>
  <c r="X348" i="5"/>
  <c r="Y261" i="5"/>
  <c r="X254" i="5"/>
  <c r="U279" i="5"/>
  <c r="S219" i="5"/>
  <c r="V152" i="5"/>
  <c r="R180" i="5"/>
  <c r="X134" i="5"/>
  <c r="R146" i="5"/>
  <c r="V72" i="5"/>
  <c r="V8" i="5"/>
  <c r="X28" i="5"/>
  <c r="R84" i="5"/>
  <c r="R28" i="5"/>
  <c r="R634" i="5"/>
  <c r="Y581" i="5"/>
  <c r="R436" i="5"/>
  <c r="V448" i="5"/>
  <c r="X358" i="5"/>
  <c r="R338" i="5"/>
  <c r="V256" i="5"/>
  <c r="R244" i="5"/>
  <c r="R250" i="5"/>
  <c r="S211" i="5"/>
  <c r="V136" i="5"/>
  <c r="X174" i="5"/>
  <c r="U129" i="5"/>
  <c r="R138" i="5"/>
  <c r="S67" i="5"/>
  <c r="R106" i="5"/>
  <c r="R10" i="5"/>
  <c r="U73" i="5"/>
  <c r="X14" i="5"/>
  <c r="R556" i="5"/>
  <c r="X532" i="5"/>
  <c r="R396" i="5"/>
  <c r="V432" i="5"/>
  <c r="X342" i="5"/>
  <c r="U311" i="5"/>
  <c r="X302" i="5"/>
  <c r="R228" i="5"/>
  <c r="U239" i="5"/>
  <c r="Y197" i="5"/>
  <c r="S131" i="5"/>
  <c r="X166" i="5"/>
  <c r="X118" i="5"/>
  <c r="U119" i="5"/>
  <c r="S51" i="5"/>
  <c r="X100" i="5"/>
  <c r="X4" i="5"/>
  <c r="X62" i="5"/>
  <c r="U9" i="5"/>
  <c r="R516" i="5"/>
  <c r="U487" i="5"/>
  <c r="R380" i="5"/>
  <c r="V400" i="5"/>
  <c r="X334" i="5"/>
  <c r="Y341" i="5"/>
  <c r="U289" i="5"/>
  <c r="X214" i="5"/>
  <c r="S251" i="5"/>
  <c r="V184" i="5"/>
  <c r="V120" i="5"/>
  <c r="X158" i="5"/>
  <c r="X188" i="5"/>
  <c r="V112" i="5"/>
  <c r="V40" i="5"/>
  <c r="R82" i="5"/>
  <c r="R108" i="5"/>
  <c r="X54" i="5"/>
  <c r="S547" i="5"/>
  <c r="U415" i="5"/>
  <c r="R316" i="5"/>
  <c r="R292" i="5"/>
  <c r="U255" i="5"/>
  <c r="S163" i="5"/>
  <c r="U153" i="5"/>
  <c r="R130" i="5"/>
  <c r="V16" i="5"/>
  <c r="R100" i="5"/>
  <c r="X6" i="5"/>
  <c r="S843" i="5"/>
  <c r="R514" i="5"/>
  <c r="X388" i="5"/>
  <c r="U313" i="5"/>
  <c r="X286" i="5"/>
  <c r="U247" i="5"/>
  <c r="S155" i="5"/>
  <c r="R148" i="5"/>
  <c r="X116" i="5"/>
  <c r="R114" i="5"/>
  <c r="U89" i="5"/>
  <c r="R698" i="5"/>
  <c r="V496" i="5"/>
  <c r="Y413" i="5"/>
  <c r="U343" i="5"/>
  <c r="X262" i="5"/>
  <c r="V248" i="5"/>
  <c r="R666" i="5"/>
  <c r="R460" i="5"/>
  <c r="S387" i="5"/>
  <c r="U327" i="5"/>
  <c r="U257" i="5"/>
  <c r="S243" i="5"/>
  <c r="S123" i="5"/>
  <c r="R132" i="5"/>
  <c r="V88" i="5"/>
  <c r="R74" i="5"/>
  <c r="R68" i="5"/>
  <c r="X566" i="5"/>
  <c r="U457" i="5"/>
  <c r="S379" i="5"/>
  <c r="V352" i="5"/>
  <c r="X246" i="5"/>
  <c r="V232" i="5"/>
  <c r="X198" i="5"/>
  <c r="U121" i="5"/>
  <c r="S83" i="5"/>
  <c r="X52" i="5"/>
  <c r="R60" i="5"/>
  <c r="R540" i="5"/>
  <c r="R444" i="5"/>
  <c r="V376" i="5"/>
  <c r="S323" i="5"/>
  <c r="X230" i="5"/>
  <c r="S227" i="5"/>
  <c r="U193" i="5"/>
  <c r="R116" i="5"/>
  <c r="Y69" i="5"/>
  <c r="U47" i="5"/>
  <c r="R52" i="5"/>
  <c r="X486" i="5"/>
  <c r="X414" i="5"/>
  <c r="U369" i="5"/>
  <c r="Y293" i="5"/>
  <c r="R220" i="5"/>
  <c r="V216" i="5"/>
  <c r="X190" i="5"/>
  <c r="U183" i="5"/>
  <c r="V64" i="5"/>
  <c r="X36" i="5"/>
  <c r="U41" i="5"/>
  <c r="R594" i="5"/>
  <c r="X382" i="5"/>
  <c r="U361" i="5"/>
  <c r="S291" i="5"/>
  <c r="R212" i="5"/>
  <c r="S203" i="5"/>
  <c r="U185" i="5"/>
  <c r="R170" i="5"/>
  <c r="V48" i="5"/>
  <c r="X20" i="5"/>
  <c r="R36" i="5"/>
  <c r="U567" i="5"/>
  <c r="U439" i="5"/>
  <c r="U337" i="5"/>
  <c r="S259" i="5"/>
  <c r="U295" i="5"/>
  <c r="Y181" i="5"/>
  <c r="U169" i="5"/>
  <c r="X156" i="5"/>
  <c r="Y21" i="5"/>
  <c r="X110" i="5"/>
  <c r="X22" i="5"/>
  <c r="U305" i="5"/>
  <c r="U137" i="5"/>
  <c r="X78" i="5"/>
  <c r="U791" i="5"/>
  <c r="X270" i="5"/>
  <c r="X164" i="5"/>
  <c r="X30" i="5"/>
  <c r="R578" i="5"/>
  <c r="U303" i="5"/>
  <c r="X140" i="5"/>
  <c r="R12" i="5"/>
  <c r="U535" i="5"/>
  <c r="X284" i="5"/>
  <c r="V104" i="5"/>
  <c r="X468" i="5"/>
  <c r="X220" i="5"/>
  <c r="V96" i="5"/>
  <c r="X452" i="5"/>
  <c r="S195" i="5"/>
  <c r="Y37" i="5"/>
  <c r="R426" i="5"/>
  <c r="V168" i="5"/>
  <c r="S19" i="5"/>
  <c r="S435" i="5"/>
  <c r="Y149" i="5"/>
  <c r="U103" i="5"/>
  <c r="U353" i="5"/>
  <c r="Y133" i="5"/>
  <c r="U87" i="5"/>
  <c r="Q998" i="5"/>
  <c r="Q986" i="5"/>
  <c r="Q974" i="5"/>
  <c r="Q962" i="5"/>
  <c r="Q950" i="5"/>
  <c r="Q938" i="5"/>
  <c r="Q926" i="5"/>
  <c r="Q914" i="5"/>
  <c r="Q902" i="5"/>
  <c r="Q890" i="5"/>
  <c r="Q878" i="5"/>
  <c r="Q866" i="5"/>
  <c r="Q854" i="5"/>
  <c r="Q842" i="5"/>
  <c r="Q830" i="5"/>
  <c r="Q818" i="5"/>
  <c r="Q806" i="5"/>
  <c r="Q794" i="5"/>
  <c r="Q782" i="5"/>
  <c r="Q770" i="5"/>
  <c r="Q758" i="5"/>
  <c r="Q746" i="5"/>
  <c r="Q734" i="5"/>
  <c r="Q722" i="5"/>
  <c r="Q710" i="5"/>
  <c r="Q698" i="5"/>
  <c r="Q686" i="5"/>
  <c r="Q674" i="5"/>
  <c r="Q662" i="5"/>
  <c r="Q650" i="5"/>
  <c r="Q638" i="5"/>
  <c r="Q626" i="5"/>
  <c r="Q614" i="5"/>
  <c r="Q602" i="5"/>
  <c r="Q590" i="5"/>
  <c r="Q578" i="5"/>
  <c r="Q566" i="5"/>
  <c r="Q554" i="5"/>
  <c r="Q542" i="5"/>
  <c r="Q530" i="5"/>
  <c r="Q518" i="5"/>
  <c r="Q506" i="5"/>
  <c r="Q494" i="5"/>
  <c r="Q482" i="5"/>
  <c r="Q470" i="5"/>
  <c r="Q458" i="5"/>
  <c r="Q446" i="5"/>
  <c r="Q434" i="5"/>
  <c r="Q422" i="5"/>
  <c r="Q410" i="5"/>
  <c r="Q398" i="5"/>
  <c r="Q386" i="5"/>
  <c r="Q374" i="5"/>
  <c r="Q362" i="5"/>
  <c r="Q350" i="5"/>
  <c r="Q338" i="5"/>
  <c r="Q326" i="5"/>
  <c r="Q314" i="5"/>
  <c r="Q302" i="5"/>
  <c r="Q290" i="5"/>
  <c r="Q278" i="5"/>
  <c r="Q266" i="5"/>
  <c r="Q254" i="5"/>
  <c r="Q242" i="5"/>
  <c r="Q230" i="5"/>
  <c r="Q218" i="5"/>
  <c r="Q206" i="5"/>
  <c r="Q194" i="5"/>
  <c r="Q182" i="5"/>
  <c r="Q170" i="5"/>
  <c r="Q158" i="5"/>
  <c r="Q146" i="5"/>
  <c r="Q134" i="5"/>
  <c r="Q122" i="5"/>
  <c r="Q110" i="5"/>
  <c r="Q98" i="5"/>
  <c r="Q86" i="5"/>
  <c r="Q74" i="5"/>
  <c r="Q62" i="5"/>
  <c r="Q50" i="5"/>
  <c r="Q38" i="5"/>
  <c r="Q26" i="5"/>
  <c r="Q14" i="5"/>
  <c r="Z2" i="5"/>
  <c r="W1000" i="5"/>
  <c r="T999" i="5"/>
  <c r="Z997" i="5"/>
  <c r="W996" i="5"/>
  <c r="T995" i="5"/>
  <c r="Z993" i="5"/>
  <c r="W992" i="5"/>
  <c r="T991" i="5"/>
  <c r="Z989" i="5"/>
  <c r="W988" i="5"/>
  <c r="T987" i="5"/>
  <c r="Z985" i="5"/>
  <c r="W984" i="5"/>
  <c r="T983" i="5"/>
  <c r="Z981" i="5"/>
  <c r="W980" i="5"/>
  <c r="T979" i="5"/>
  <c r="Z977" i="5"/>
  <c r="W976" i="5"/>
  <c r="T975" i="5"/>
  <c r="Z973" i="5"/>
  <c r="W972" i="5"/>
  <c r="T971" i="5"/>
  <c r="Z969" i="5"/>
  <c r="W968" i="5"/>
  <c r="T967" i="5"/>
  <c r="Z965" i="5"/>
  <c r="W964" i="5"/>
  <c r="T963" i="5"/>
  <c r="Z961" i="5"/>
  <c r="W960" i="5"/>
  <c r="T959" i="5"/>
  <c r="Z957" i="5"/>
  <c r="W956" i="5"/>
  <c r="T955" i="5"/>
  <c r="Z953" i="5"/>
  <c r="W952" i="5"/>
  <c r="T951" i="5"/>
  <c r="Z949" i="5"/>
  <c r="W948" i="5"/>
  <c r="T947" i="5"/>
  <c r="Z945" i="5"/>
  <c r="W944" i="5"/>
  <c r="T943" i="5"/>
  <c r="Z941" i="5"/>
  <c r="W940" i="5"/>
  <c r="T939" i="5"/>
  <c r="Z937" i="5"/>
  <c r="W936" i="5"/>
  <c r="T935" i="5"/>
  <c r="Z933" i="5"/>
  <c r="W932" i="5"/>
  <c r="T931" i="5"/>
  <c r="Z929" i="5"/>
  <c r="AH95" i="2"/>
  <c r="AG95" i="2"/>
  <c r="AK83" i="2"/>
  <c r="AG83" i="2"/>
  <c r="AH59" i="2"/>
  <c r="AG59" i="2"/>
  <c r="AF53" i="2"/>
  <c r="AK53" i="2"/>
  <c r="AF59" i="2"/>
  <c r="AK59" i="2"/>
  <c r="AK95" i="2"/>
  <c r="X86" i="5"/>
  <c r="Q996" i="5"/>
  <c r="Q984" i="5"/>
  <c r="Q972" i="5"/>
  <c r="Q960" i="5"/>
  <c r="Q948" i="5"/>
  <c r="Q936" i="5"/>
  <c r="Q924" i="5"/>
  <c r="Q912" i="5"/>
  <c r="Q900" i="5"/>
  <c r="Q888" i="5"/>
  <c r="Q876" i="5"/>
  <c r="Q864" i="5"/>
  <c r="Q852" i="5"/>
  <c r="Q840" i="5"/>
  <c r="Q828" i="5"/>
  <c r="Q816" i="5"/>
  <c r="Q804" i="5"/>
  <c r="Q792" i="5"/>
  <c r="Q780" i="5"/>
  <c r="Q768" i="5"/>
  <c r="Q756" i="5"/>
  <c r="Q744" i="5"/>
  <c r="Q732" i="5"/>
  <c r="Q720" i="5"/>
  <c r="Q708" i="5"/>
  <c r="Q696" i="5"/>
  <c r="Q684" i="5"/>
  <c r="Q672" i="5"/>
  <c r="Q660" i="5"/>
  <c r="Q648" i="5"/>
  <c r="Q636" i="5"/>
  <c r="Q624" i="5"/>
  <c r="Q612" i="5"/>
  <c r="Q600" i="5"/>
  <c r="Q588" i="5"/>
  <c r="Q576" i="5"/>
  <c r="Q564" i="5"/>
  <c r="Q552" i="5"/>
  <c r="Q540" i="5"/>
  <c r="Q528" i="5"/>
  <c r="Q516" i="5"/>
  <c r="Q504" i="5"/>
  <c r="Q492" i="5"/>
  <c r="Q480" i="5"/>
  <c r="Q468" i="5"/>
  <c r="Q456" i="5"/>
  <c r="Q444" i="5"/>
  <c r="Q432" i="5"/>
  <c r="Q420" i="5"/>
  <c r="Q408" i="5"/>
  <c r="Q396" i="5"/>
  <c r="Q384" i="5"/>
  <c r="Q372" i="5"/>
  <c r="Q360" i="5"/>
  <c r="Q348" i="5"/>
  <c r="Q336" i="5"/>
  <c r="Q324" i="5"/>
  <c r="Q312" i="5"/>
  <c r="Q300" i="5"/>
  <c r="Q288" i="5"/>
  <c r="Q276" i="5"/>
  <c r="Q264" i="5"/>
  <c r="Q252" i="5"/>
  <c r="Y37" i="1"/>
  <c r="Y42" i="1"/>
  <c r="Y25" i="1"/>
  <c r="Y22" i="1"/>
  <c r="AK61" i="2"/>
  <c r="U105" i="5"/>
  <c r="U7" i="5"/>
  <c r="X142" i="5"/>
  <c r="AJ65" i="2"/>
  <c r="AK74" i="2"/>
  <c r="U161" i="5"/>
  <c r="AF47" i="2"/>
  <c r="M48" i="12" s="1"/>
  <c r="AF83" i="2"/>
  <c r="AK47" i="2"/>
  <c r="R48" i="12" s="1"/>
  <c r="AJ74" i="2"/>
  <c r="U177" i="5"/>
  <c r="Y277" i="5"/>
  <c r="X310" i="5"/>
  <c r="Y73" i="1"/>
  <c r="Y72" i="1"/>
  <c r="R332" i="5"/>
  <c r="AG71" i="2"/>
  <c r="W928" i="5"/>
  <c r="T927" i="5"/>
  <c r="Z925" i="5"/>
  <c r="W924" i="5"/>
  <c r="T923" i="5"/>
  <c r="Z921" i="5"/>
  <c r="W920" i="5"/>
  <c r="T919" i="5"/>
  <c r="Z917" i="5"/>
  <c r="W916" i="5"/>
  <c r="T915" i="5"/>
  <c r="Z913" i="5"/>
  <c r="W912" i="5"/>
  <c r="T911" i="5"/>
  <c r="Z909" i="5"/>
  <c r="W908" i="5"/>
  <c r="T907" i="5"/>
  <c r="Z905" i="5"/>
  <c r="W904" i="5"/>
  <c r="T903" i="5"/>
  <c r="Z901" i="5"/>
  <c r="W900" i="5"/>
  <c r="T899" i="5"/>
  <c r="Z897" i="5"/>
  <c r="W896" i="5"/>
  <c r="T895" i="5"/>
  <c r="Z893" i="5"/>
  <c r="W892" i="5"/>
  <c r="T891" i="5"/>
  <c r="Z889" i="5"/>
  <c r="W888" i="5"/>
  <c r="T887" i="5"/>
  <c r="Z885" i="5"/>
  <c r="W884" i="5"/>
  <c r="T883" i="5"/>
  <c r="Z881" i="5"/>
  <c r="W880" i="5"/>
  <c r="T879" i="5"/>
  <c r="Z877" i="5"/>
  <c r="W876" i="5"/>
  <c r="T875" i="5"/>
  <c r="Z873" i="5"/>
  <c r="W872" i="5"/>
  <c r="T871" i="5"/>
  <c r="Z869" i="5"/>
  <c r="W868" i="5"/>
  <c r="T867" i="5"/>
  <c r="Z865" i="5"/>
  <c r="W864" i="5"/>
  <c r="T863" i="5"/>
  <c r="Z861" i="5"/>
  <c r="W860" i="5"/>
  <c r="T859" i="5"/>
  <c r="Z857" i="5"/>
  <c r="W856" i="5"/>
  <c r="T855" i="5"/>
  <c r="Z853" i="5"/>
  <c r="W852" i="5"/>
  <c r="T851" i="5"/>
  <c r="Z849" i="5"/>
  <c r="W848" i="5"/>
  <c r="T847" i="5"/>
  <c r="Z845" i="5"/>
  <c r="W844" i="5"/>
  <c r="T843" i="5"/>
  <c r="Z841" i="5"/>
  <c r="W840" i="5"/>
  <c r="T839" i="5"/>
  <c r="Z837" i="5"/>
  <c r="W836" i="5"/>
  <c r="T835" i="5"/>
  <c r="Z833" i="5"/>
  <c r="W832" i="5"/>
  <c r="T831" i="5"/>
  <c r="Z829" i="5"/>
  <c r="W828" i="5"/>
  <c r="T827" i="5"/>
  <c r="Z825" i="5"/>
  <c r="W824" i="5"/>
  <c r="T823" i="5"/>
  <c r="Z821" i="5"/>
  <c r="W820" i="5"/>
  <c r="T819" i="5"/>
  <c r="Z817" i="5"/>
  <c r="W816" i="5"/>
  <c r="T815" i="5"/>
  <c r="Z813" i="5"/>
  <c r="W812" i="5"/>
  <c r="T811" i="5"/>
  <c r="Z809" i="5"/>
  <c r="W808" i="5"/>
  <c r="T807" i="5"/>
  <c r="Z805" i="5"/>
  <c r="W804" i="5"/>
  <c r="T803" i="5"/>
  <c r="Z801" i="5"/>
  <c r="W800" i="5"/>
  <c r="T799" i="5"/>
  <c r="Z797" i="5"/>
  <c r="W796" i="5"/>
  <c r="T795" i="5"/>
  <c r="Z793" i="5"/>
  <c r="W792" i="5"/>
  <c r="T791" i="5"/>
  <c r="Z789" i="5"/>
  <c r="W788" i="5"/>
  <c r="T787" i="5"/>
  <c r="Z785" i="5"/>
  <c r="W784" i="5"/>
  <c r="T783" i="5"/>
  <c r="Z781" i="5"/>
  <c r="W780" i="5"/>
  <c r="T779" i="5"/>
  <c r="Z777" i="5"/>
  <c r="W776" i="5"/>
  <c r="T775" i="5"/>
  <c r="Z773" i="5"/>
  <c r="W772" i="5"/>
  <c r="T771" i="5"/>
  <c r="Z769" i="5"/>
  <c r="W768" i="5"/>
  <c r="T767" i="5"/>
  <c r="Z765" i="5"/>
  <c r="W764" i="5"/>
  <c r="T763" i="5"/>
  <c r="Z761" i="5"/>
  <c r="W760" i="5"/>
  <c r="T759" i="5"/>
  <c r="Z757" i="5"/>
  <c r="W756" i="5"/>
  <c r="T755" i="5"/>
  <c r="Z753" i="5"/>
  <c r="W752" i="5"/>
  <c r="T751" i="5"/>
  <c r="Z749" i="5"/>
  <c r="W748" i="5"/>
  <c r="T747" i="5"/>
  <c r="Z745" i="5"/>
  <c r="W744" i="5"/>
  <c r="T743" i="5"/>
  <c r="Z741" i="5"/>
  <c r="W740" i="5"/>
  <c r="T739" i="5"/>
  <c r="Z737" i="5"/>
  <c r="W736" i="5"/>
  <c r="T735" i="5"/>
  <c r="Z733" i="5"/>
  <c r="W732" i="5"/>
  <c r="T731" i="5"/>
  <c r="Z729" i="5"/>
  <c r="W728" i="5"/>
  <c r="T727" i="5"/>
  <c r="Z725" i="5"/>
  <c r="W724" i="5"/>
  <c r="T723" i="5"/>
  <c r="Z721" i="5"/>
  <c r="W720" i="5"/>
  <c r="T719" i="5"/>
  <c r="Z717" i="5"/>
  <c r="W716" i="5"/>
  <c r="T715" i="5"/>
  <c r="Z713" i="5"/>
  <c r="W712" i="5"/>
  <c r="T711" i="5"/>
  <c r="Z709" i="5"/>
  <c r="W708" i="5"/>
  <c r="T707" i="5"/>
  <c r="Z705" i="5"/>
  <c r="W704" i="5"/>
  <c r="T703" i="5"/>
  <c r="Q240" i="5"/>
  <c r="Q228" i="5"/>
  <c r="Q216" i="5"/>
  <c r="Q204" i="5"/>
  <c r="Q192" i="5"/>
  <c r="Q180" i="5"/>
  <c r="Q168" i="5"/>
  <c r="Q156" i="5"/>
  <c r="Q144" i="5"/>
  <c r="Q132" i="5"/>
  <c r="Q120" i="5"/>
  <c r="Q108" i="5"/>
  <c r="Q96" i="5"/>
  <c r="Q84" i="5"/>
  <c r="Q72" i="5"/>
  <c r="Q60" i="5"/>
  <c r="Q48" i="5"/>
  <c r="Q36" i="5"/>
  <c r="Q24" i="5"/>
  <c r="Q12" i="5"/>
  <c r="X2" i="5"/>
  <c r="U1000" i="5"/>
  <c r="R999" i="5"/>
  <c r="X997" i="5"/>
  <c r="U996" i="5"/>
  <c r="R995" i="5"/>
  <c r="X993" i="5"/>
  <c r="U992" i="5"/>
  <c r="R991" i="5"/>
  <c r="X989" i="5"/>
  <c r="U988" i="5"/>
  <c r="R987" i="5"/>
  <c r="X985" i="5"/>
  <c r="U984" i="5"/>
  <c r="R983" i="5"/>
  <c r="X981" i="5"/>
  <c r="U980" i="5"/>
  <c r="R979" i="5"/>
  <c r="X977" i="5"/>
  <c r="U976" i="5"/>
  <c r="R975" i="5"/>
  <c r="X973" i="5"/>
  <c r="U972" i="5"/>
  <c r="R971" i="5"/>
  <c r="X969" i="5"/>
  <c r="U968" i="5"/>
  <c r="R967" i="5"/>
  <c r="X965" i="5"/>
  <c r="U964" i="5"/>
  <c r="R963" i="5"/>
  <c r="X961" i="5"/>
  <c r="U960" i="5"/>
  <c r="R959" i="5"/>
  <c r="X957" i="5"/>
  <c r="U956" i="5"/>
  <c r="R955" i="5"/>
  <c r="X953" i="5"/>
  <c r="U952" i="5"/>
  <c r="R951" i="5"/>
  <c r="X949" i="5"/>
  <c r="U948" i="5"/>
  <c r="R947" i="5"/>
  <c r="X945" i="5"/>
  <c r="U944" i="5"/>
  <c r="R943" i="5"/>
  <c r="X941" i="5"/>
  <c r="U940" i="5"/>
  <c r="R939" i="5"/>
  <c r="X937" i="5"/>
  <c r="U936" i="5"/>
  <c r="R935" i="5"/>
  <c r="X933" i="5"/>
  <c r="U932" i="5"/>
  <c r="R931" i="5"/>
  <c r="X929" i="5"/>
  <c r="U928" i="5"/>
  <c r="R927" i="5"/>
  <c r="X925" i="5"/>
  <c r="U924" i="5"/>
  <c r="R923" i="5"/>
  <c r="X921" i="5"/>
  <c r="U920" i="5"/>
  <c r="R919" i="5"/>
  <c r="X917" i="5"/>
  <c r="U916" i="5"/>
  <c r="R915" i="5"/>
  <c r="X913" i="5"/>
  <c r="U912" i="5"/>
  <c r="R911" i="5"/>
  <c r="X909" i="5"/>
  <c r="U908" i="5"/>
  <c r="R907" i="5"/>
  <c r="X905" i="5"/>
  <c r="U904" i="5"/>
  <c r="R903" i="5"/>
  <c r="X901" i="5"/>
  <c r="U900" i="5"/>
  <c r="R899" i="5"/>
  <c r="X897" i="5"/>
  <c r="U896" i="5"/>
  <c r="R895" i="5"/>
  <c r="X893" i="5"/>
  <c r="U892" i="5"/>
  <c r="R891" i="5"/>
  <c r="X889" i="5"/>
  <c r="U888" i="5"/>
  <c r="R887" i="5"/>
  <c r="X885" i="5"/>
  <c r="U884" i="5"/>
  <c r="R883" i="5"/>
  <c r="X881" i="5"/>
  <c r="Q989" i="5"/>
  <c r="Q977" i="5"/>
  <c r="Q965" i="5"/>
  <c r="Q953" i="5"/>
  <c r="Q941" i="5"/>
  <c r="Q929" i="5"/>
  <c r="Q917" i="5"/>
  <c r="Q905" i="5"/>
  <c r="Q893" i="5"/>
  <c r="Q881" i="5"/>
  <c r="Q869" i="5"/>
  <c r="Q857" i="5"/>
  <c r="Q845" i="5"/>
  <c r="Q833" i="5"/>
  <c r="Q821" i="5"/>
  <c r="Q809" i="5"/>
  <c r="Q797" i="5"/>
  <c r="Q785" i="5"/>
  <c r="Q773" i="5"/>
  <c r="Q761" i="5"/>
  <c r="Q749" i="5"/>
  <c r="Q737" i="5"/>
  <c r="Q725" i="5"/>
  <c r="Q713" i="5"/>
  <c r="Q701" i="5"/>
  <c r="Q689" i="5"/>
  <c r="Q677" i="5"/>
  <c r="Q665" i="5"/>
  <c r="Q653" i="5"/>
  <c r="Q641" i="5"/>
  <c r="Q629" i="5"/>
  <c r="Q617" i="5"/>
  <c r="Q605" i="5"/>
  <c r="Q593" i="5"/>
  <c r="Q581" i="5"/>
  <c r="Q569" i="5"/>
  <c r="Q557" i="5"/>
  <c r="Q545" i="5"/>
  <c r="Q533" i="5"/>
  <c r="Q521" i="5"/>
  <c r="Q509" i="5"/>
  <c r="Q497" i="5"/>
  <c r="Q485" i="5"/>
  <c r="Q473" i="5"/>
  <c r="Q461" i="5"/>
  <c r="Q449" i="5"/>
  <c r="Z701" i="5"/>
  <c r="W700" i="5"/>
  <c r="T699" i="5"/>
  <c r="Z697" i="5"/>
  <c r="W696" i="5"/>
  <c r="T695" i="5"/>
  <c r="Z693" i="5"/>
  <c r="W692" i="5"/>
  <c r="T691" i="5"/>
  <c r="Z689" i="5"/>
  <c r="W688" i="5"/>
  <c r="T687" i="5"/>
  <c r="Z685" i="5"/>
  <c r="W684" i="5"/>
  <c r="T683" i="5"/>
  <c r="Z681" i="5"/>
  <c r="W680" i="5"/>
  <c r="T679" i="5"/>
  <c r="Z677" i="5"/>
  <c r="W676" i="5"/>
  <c r="T675" i="5"/>
  <c r="Z673" i="5"/>
  <c r="W672" i="5"/>
  <c r="T671" i="5"/>
  <c r="Z669" i="5"/>
  <c r="W668" i="5"/>
  <c r="T667" i="5"/>
  <c r="Z665" i="5"/>
  <c r="W664" i="5"/>
  <c r="T663" i="5"/>
  <c r="Z661" i="5"/>
  <c r="W660" i="5"/>
  <c r="T659" i="5"/>
  <c r="Z657" i="5"/>
  <c r="W656" i="5"/>
  <c r="T655" i="5"/>
  <c r="Z653" i="5"/>
  <c r="W652" i="5"/>
  <c r="T651" i="5"/>
  <c r="Z649" i="5"/>
  <c r="W648" i="5"/>
  <c r="T647" i="5"/>
  <c r="Z645" i="5"/>
  <c r="W644" i="5"/>
  <c r="T643" i="5"/>
  <c r="Z641" i="5"/>
  <c r="W640" i="5"/>
  <c r="T639" i="5"/>
  <c r="Z637" i="5"/>
  <c r="W636" i="5"/>
  <c r="T635" i="5"/>
  <c r="Z633" i="5"/>
  <c r="W632" i="5"/>
  <c r="T631" i="5"/>
  <c r="Z629" i="5"/>
  <c r="W628" i="5"/>
  <c r="T627" i="5"/>
  <c r="Z625" i="5"/>
  <c r="W624" i="5"/>
  <c r="T623" i="5"/>
  <c r="Z621" i="5"/>
  <c r="W620" i="5"/>
  <c r="T619" i="5"/>
  <c r="Z617" i="5"/>
  <c r="W616" i="5"/>
  <c r="T615" i="5"/>
  <c r="Z613" i="5"/>
  <c r="W612" i="5"/>
  <c r="T611" i="5"/>
  <c r="Z609" i="5"/>
  <c r="W608" i="5"/>
  <c r="T607" i="5"/>
  <c r="Z605" i="5"/>
  <c r="W604" i="5"/>
  <c r="T603" i="5"/>
  <c r="Z601" i="5"/>
  <c r="W600" i="5"/>
  <c r="U880" i="5"/>
  <c r="R879" i="5"/>
  <c r="X877" i="5"/>
  <c r="U876" i="5"/>
  <c r="R875" i="5"/>
  <c r="X873" i="5"/>
  <c r="U872" i="5"/>
  <c r="R871" i="5"/>
  <c r="X869" i="5"/>
  <c r="U868" i="5"/>
  <c r="R867" i="5"/>
  <c r="X865" i="5"/>
  <c r="U864" i="5"/>
  <c r="R863" i="5"/>
  <c r="X861" i="5"/>
  <c r="U860" i="5"/>
  <c r="R859" i="5"/>
  <c r="X857" i="5"/>
  <c r="U856" i="5"/>
  <c r="R855" i="5"/>
  <c r="X853" i="5"/>
  <c r="U852" i="5"/>
  <c r="R851" i="5"/>
  <c r="X849" i="5"/>
  <c r="U848" i="5"/>
  <c r="R847" i="5"/>
  <c r="X845" i="5"/>
  <c r="U844" i="5"/>
  <c r="R843" i="5"/>
  <c r="X841" i="5"/>
  <c r="U840" i="5"/>
  <c r="R839" i="5"/>
  <c r="X837" i="5"/>
  <c r="U836" i="5"/>
  <c r="R835" i="5"/>
  <c r="X833" i="5"/>
  <c r="U832" i="5"/>
  <c r="R831" i="5"/>
  <c r="X829" i="5"/>
  <c r="U828" i="5"/>
  <c r="R827" i="5"/>
  <c r="X825" i="5"/>
  <c r="U824" i="5"/>
  <c r="R823" i="5"/>
  <c r="X821" i="5"/>
  <c r="U820" i="5"/>
  <c r="R819" i="5"/>
  <c r="X817" i="5"/>
  <c r="U816" i="5"/>
  <c r="R815" i="5"/>
  <c r="X813" i="5"/>
  <c r="U812" i="5"/>
  <c r="R811" i="5"/>
  <c r="X809" i="5"/>
  <c r="U808" i="5"/>
  <c r="R807" i="5"/>
  <c r="X805" i="5"/>
  <c r="U804" i="5"/>
  <c r="R803" i="5"/>
  <c r="X801" i="5"/>
  <c r="U800" i="5"/>
  <c r="R799" i="5"/>
  <c r="X797" i="5"/>
  <c r="U796" i="5"/>
  <c r="R795" i="5"/>
  <c r="X793" i="5"/>
  <c r="U792" i="5"/>
  <c r="R791" i="5"/>
  <c r="X789" i="5"/>
  <c r="U788" i="5"/>
  <c r="R787" i="5"/>
  <c r="X785" i="5"/>
  <c r="U784" i="5"/>
  <c r="R783" i="5"/>
  <c r="X781" i="5"/>
  <c r="U780" i="5"/>
  <c r="R779" i="5"/>
  <c r="X777" i="5"/>
  <c r="U776" i="5"/>
  <c r="R775" i="5"/>
  <c r="X773" i="5"/>
  <c r="U772" i="5"/>
  <c r="R771" i="5"/>
  <c r="X769" i="5"/>
  <c r="U768" i="5"/>
  <c r="R767" i="5"/>
  <c r="X765" i="5"/>
  <c r="U764" i="5"/>
  <c r="R763" i="5"/>
  <c r="X761" i="5"/>
  <c r="U760" i="5"/>
  <c r="R759" i="5"/>
  <c r="X757" i="5"/>
  <c r="U756" i="5"/>
  <c r="R755" i="5"/>
  <c r="X753" i="5"/>
  <c r="U752" i="5"/>
  <c r="R751" i="5"/>
  <c r="X749" i="5"/>
  <c r="U748" i="5"/>
  <c r="R747" i="5"/>
  <c r="X745" i="5"/>
  <c r="U744" i="5"/>
  <c r="R743" i="5"/>
  <c r="X741" i="5"/>
  <c r="U740" i="5"/>
  <c r="R739" i="5"/>
  <c r="X737" i="5"/>
  <c r="U736" i="5"/>
  <c r="R735" i="5"/>
  <c r="X733" i="5"/>
  <c r="U732" i="5"/>
  <c r="R731" i="5"/>
  <c r="X729" i="5"/>
  <c r="U728" i="5"/>
  <c r="R727" i="5"/>
  <c r="X725" i="5"/>
  <c r="U724" i="5"/>
  <c r="R723" i="5"/>
  <c r="X721" i="5"/>
  <c r="U720" i="5"/>
  <c r="R719" i="5"/>
  <c r="X717" i="5"/>
  <c r="U716" i="5"/>
  <c r="R715" i="5"/>
  <c r="X713" i="5"/>
  <c r="U712" i="5"/>
  <c r="R711" i="5"/>
  <c r="X709" i="5"/>
  <c r="U708" i="5"/>
  <c r="R707" i="5"/>
  <c r="X705" i="5"/>
  <c r="U704" i="5"/>
  <c r="R703" i="5"/>
  <c r="X701" i="5"/>
  <c r="U700" i="5"/>
  <c r="R699" i="5"/>
  <c r="X697" i="5"/>
  <c r="U696" i="5"/>
  <c r="R695" i="5"/>
  <c r="X693" i="5"/>
  <c r="U692" i="5"/>
  <c r="R691" i="5"/>
  <c r="X689" i="5"/>
  <c r="U688" i="5"/>
  <c r="R687" i="5"/>
  <c r="X685" i="5"/>
  <c r="U684" i="5"/>
  <c r="R683" i="5"/>
  <c r="X681" i="5"/>
  <c r="U680" i="5"/>
  <c r="R679" i="5"/>
  <c r="X677" i="5"/>
  <c r="U676" i="5"/>
  <c r="R675" i="5"/>
  <c r="X673" i="5"/>
  <c r="U672" i="5"/>
  <c r="R671" i="5"/>
  <c r="X669" i="5"/>
  <c r="U668" i="5"/>
  <c r="R667" i="5"/>
  <c r="X665" i="5"/>
  <c r="U664" i="5"/>
  <c r="R663" i="5"/>
  <c r="X661" i="5"/>
  <c r="U660" i="5"/>
  <c r="R659" i="5"/>
  <c r="X657" i="5"/>
  <c r="U656" i="5"/>
  <c r="R655" i="5"/>
  <c r="Q994" i="5"/>
  <c r="Q982" i="5"/>
  <c r="Q970" i="5"/>
  <c r="Q958" i="5"/>
  <c r="Q946" i="5"/>
  <c r="Q934" i="5"/>
  <c r="Q922" i="5"/>
  <c r="Q910" i="5"/>
  <c r="Q898" i="5"/>
  <c r="Q886" i="5"/>
  <c r="Q874" i="5"/>
  <c r="Q862" i="5"/>
  <c r="Q850" i="5"/>
  <c r="Q838" i="5"/>
  <c r="Q826" i="5"/>
  <c r="Q814" i="5"/>
  <c r="Q802" i="5"/>
  <c r="Q790" i="5"/>
  <c r="Q778" i="5"/>
  <c r="Q766" i="5"/>
  <c r="Q754" i="5"/>
  <c r="Q742" i="5"/>
  <c r="Q730" i="5"/>
  <c r="Q718" i="5"/>
  <c r="Q706" i="5"/>
  <c r="Q694" i="5"/>
  <c r="Q682" i="5"/>
  <c r="Q670" i="5"/>
  <c r="Q658" i="5"/>
  <c r="Q646" i="5"/>
  <c r="Q634" i="5"/>
  <c r="Q992" i="5"/>
  <c r="Q980" i="5"/>
  <c r="Q968" i="5"/>
  <c r="Q956" i="5"/>
  <c r="Q944" i="5"/>
  <c r="Q932" i="5"/>
  <c r="Q920" i="5"/>
  <c r="Q908" i="5"/>
  <c r="Q896" i="5"/>
  <c r="Q884" i="5"/>
  <c r="Q872" i="5"/>
  <c r="Q860" i="5"/>
  <c r="Q848" i="5"/>
  <c r="Q836" i="5"/>
  <c r="Q824" i="5"/>
  <c r="Q812" i="5"/>
  <c r="Q800" i="5"/>
  <c r="Q788" i="5"/>
  <c r="Q776" i="5"/>
  <c r="Q764" i="5"/>
  <c r="Q752" i="5"/>
  <c r="Q740" i="5"/>
  <c r="Q728" i="5"/>
  <c r="Q716" i="5"/>
  <c r="Q704" i="5"/>
  <c r="Q692" i="5"/>
  <c r="Q680" i="5"/>
  <c r="Q668" i="5"/>
  <c r="Q656" i="5"/>
  <c r="Q644" i="5"/>
  <c r="Q632" i="5"/>
  <c r="Q620" i="5"/>
  <c r="Q608" i="5"/>
  <c r="Q596" i="5"/>
  <c r="Q584" i="5"/>
  <c r="Q572" i="5"/>
  <c r="Q560" i="5"/>
  <c r="Q548" i="5"/>
  <c r="Q536" i="5"/>
  <c r="Q524" i="5"/>
  <c r="Q512" i="5"/>
  <c r="Q500" i="5"/>
  <c r="Q488" i="5"/>
  <c r="Q476" i="5"/>
  <c r="Q464" i="5"/>
  <c r="Q452" i="5"/>
  <c r="Q440" i="5"/>
  <c r="Q428" i="5"/>
  <c r="Q416" i="5"/>
  <c r="Q404" i="5"/>
  <c r="Q392" i="5"/>
  <c r="Q380" i="5"/>
  <c r="Q368" i="5"/>
  <c r="Q356" i="5"/>
  <c r="Q344" i="5"/>
  <c r="Q332" i="5"/>
  <c r="Q320" i="5"/>
  <c r="Q308" i="5"/>
  <c r="Q296" i="5"/>
  <c r="Q284" i="5"/>
  <c r="Q272" i="5"/>
  <c r="Q260" i="5"/>
  <c r="Q248" i="5"/>
  <c r="Q236" i="5"/>
  <c r="Q224" i="5"/>
  <c r="Q212" i="5"/>
  <c r="Q200" i="5"/>
  <c r="Q188" i="5"/>
  <c r="Q176" i="5"/>
  <c r="Q164" i="5"/>
  <c r="Q152" i="5"/>
  <c r="Q140" i="5"/>
  <c r="Q128" i="5"/>
  <c r="Q116" i="5"/>
  <c r="Q990" i="5"/>
  <c r="Q978" i="5"/>
  <c r="Q966" i="5"/>
  <c r="Q954" i="5"/>
  <c r="Q942" i="5"/>
  <c r="Q930" i="5"/>
  <c r="Q918" i="5"/>
  <c r="Q906" i="5"/>
  <c r="Q894" i="5"/>
  <c r="Q882" i="5"/>
  <c r="Q870" i="5"/>
  <c r="Q858" i="5"/>
  <c r="Q846" i="5"/>
  <c r="Q834" i="5"/>
  <c r="Q822" i="5"/>
  <c r="Q810" i="5"/>
  <c r="Q798" i="5"/>
  <c r="Q786" i="5"/>
  <c r="Q774" i="5"/>
  <c r="Q762" i="5"/>
  <c r="Q750" i="5"/>
  <c r="Q738" i="5"/>
  <c r="Q726" i="5"/>
  <c r="Q714" i="5"/>
  <c r="Q702" i="5"/>
  <c r="Q690" i="5"/>
  <c r="Q678" i="5"/>
  <c r="Q666" i="5"/>
  <c r="Q654" i="5"/>
  <c r="Q642" i="5"/>
  <c r="Q630" i="5"/>
  <c r="Q618" i="5"/>
  <c r="Q606" i="5"/>
  <c r="Q594" i="5"/>
  <c r="Q582" i="5"/>
  <c r="Q570" i="5"/>
  <c r="Q558" i="5"/>
  <c r="Q546" i="5"/>
  <c r="Q534" i="5"/>
  <c r="Q522" i="5"/>
  <c r="Q510" i="5"/>
  <c r="Q498" i="5"/>
  <c r="Q486" i="5"/>
  <c r="Q474" i="5"/>
  <c r="Q462" i="5"/>
  <c r="Q450" i="5"/>
  <c r="Q438" i="5"/>
  <c r="Q426" i="5"/>
  <c r="Q414" i="5"/>
  <c r="Q402" i="5"/>
  <c r="Q390" i="5"/>
  <c r="Q378" i="5"/>
  <c r="Q366" i="5"/>
  <c r="Q354" i="5"/>
  <c r="Q342" i="5"/>
  <c r="Q330" i="5"/>
  <c r="Q318" i="5"/>
  <c r="Q306" i="5"/>
  <c r="Q294" i="5"/>
  <c r="Q282" i="5"/>
  <c r="Q270" i="5"/>
  <c r="Q258" i="5"/>
  <c r="Q246" i="5"/>
  <c r="Q234" i="5"/>
  <c r="Q222" i="5"/>
  <c r="Q210" i="5"/>
  <c r="Q198" i="5"/>
  <c r="Q186" i="5"/>
  <c r="Q174" i="5"/>
  <c r="Q162" i="5"/>
  <c r="Q150" i="5"/>
  <c r="Q138" i="5"/>
  <c r="Q126" i="5"/>
  <c r="Q114" i="5"/>
  <c r="Q102" i="5"/>
  <c r="Q90" i="5"/>
  <c r="Q78" i="5"/>
  <c r="Q66" i="5"/>
  <c r="Q54" i="5"/>
  <c r="Q42" i="5"/>
  <c r="Q30" i="5"/>
  <c r="Q18" i="5"/>
  <c r="Q6" i="5"/>
  <c r="R2" i="5"/>
  <c r="X999" i="5"/>
  <c r="U998" i="5"/>
  <c r="R997" i="5"/>
  <c r="X995" i="5"/>
  <c r="U994" i="5"/>
  <c r="R993" i="5"/>
  <c r="X991" i="5"/>
  <c r="U990" i="5"/>
  <c r="R989" i="5"/>
  <c r="X987" i="5"/>
  <c r="U986" i="5"/>
  <c r="R985" i="5"/>
  <c r="X983" i="5"/>
  <c r="U982" i="5"/>
  <c r="R981" i="5"/>
  <c r="X979" i="5"/>
  <c r="U978" i="5"/>
  <c r="R977" i="5"/>
  <c r="X975" i="5"/>
  <c r="U974" i="5"/>
  <c r="R973" i="5"/>
  <c r="X971" i="5"/>
  <c r="U970" i="5"/>
  <c r="R969" i="5"/>
  <c r="X967" i="5"/>
  <c r="U966" i="5"/>
  <c r="R965" i="5"/>
  <c r="X963" i="5"/>
  <c r="U962" i="5"/>
  <c r="R961" i="5"/>
  <c r="X959" i="5"/>
  <c r="U958" i="5"/>
  <c r="R957" i="5"/>
  <c r="X955" i="5"/>
  <c r="U954" i="5"/>
  <c r="R953" i="5"/>
  <c r="X951" i="5"/>
  <c r="U950" i="5"/>
  <c r="R949" i="5"/>
  <c r="X947" i="5"/>
  <c r="U946" i="5"/>
  <c r="R945" i="5"/>
  <c r="X943" i="5"/>
  <c r="U942" i="5"/>
  <c r="R941" i="5"/>
  <c r="X939" i="5"/>
  <c r="U938" i="5"/>
  <c r="R937" i="5"/>
  <c r="X935" i="5"/>
  <c r="U934" i="5"/>
  <c r="R933" i="5"/>
  <c r="X931" i="5"/>
  <c r="U930" i="5"/>
  <c r="Q437" i="5"/>
  <c r="Q425" i="5"/>
  <c r="Q413" i="5"/>
  <c r="Q401" i="5"/>
  <c r="Q389" i="5"/>
  <c r="Q377" i="5"/>
  <c r="Q365" i="5"/>
  <c r="Q353" i="5"/>
  <c r="Q341" i="5"/>
  <c r="Q329" i="5"/>
  <c r="Q317" i="5"/>
  <c r="Q305" i="5"/>
  <c r="Q293" i="5"/>
  <c r="Q281" i="5"/>
  <c r="Q269" i="5"/>
  <c r="Q257" i="5"/>
  <c r="Q245" i="5"/>
  <c r="Q233" i="5"/>
  <c r="Q221" i="5"/>
  <c r="Q209" i="5"/>
  <c r="Q197" i="5"/>
  <c r="Q185" i="5"/>
  <c r="Q173" i="5"/>
  <c r="Q161" i="5"/>
  <c r="Q149" i="5"/>
  <c r="Q137" i="5"/>
  <c r="Q125" i="5"/>
  <c r="Q113" i="5"/>
  <c r="Q101" i="5"/>
  <c r="Q89" i="5"/>
  <c r="Q77" i="5"/>
  <c r="Q65" i="5"/>
  <c r="Q53" i="5"/>
  <c r="Q41" i="5"/>
  <c r="Q29" i="5"/>
  <c r="Q17" i="5"/>
  <c r="Q5" i="5"/>
  <c r="Z1000" i="5"/>
  <c r="W999" i="5"/>
  <c r="T998" i="5"/>
  <c r="Z996" i="5"/>
  <c r="W995" i="5"/>
  <c r="T994" i="5"/>
  <c r="Z992" i="5"/>
  <c r="W991" i="5"/>
  <c r="T990" i="5"/>
  <c r="Z988" i="5"/>
  <c r="W987" i="5"/>
  <c r="T986" i="5"/>
  <c r="Z984" i="5"/>
  <c r="W983" i="5"/>
  <c r="T982" i="5"/>
  <c r="Z980" i="5"/>
  <c r="W979" i="5"/>
  <c r="T978" i="5"/>
  <c r="Z976" i="5"/>
  <c r="W975" i="5"/>
  <c r="T974" i="5"/>
  <c r="Z972" i="5"/>
  <c r="W971" i="5"/>
  <c r="T970" i="5"/>
  <c r="Z968" i="5"/>
  <c r="W967" i="5"/>
  <c r="T966" i="5"/>
  <c r="Z964" i="5"/>
  <c r="W963" i="5"/>
  <c r="T962" i="5"/>
  <c r="Z960" i="5"/>
  <c r="W959" i="5"/>
  <c r="T958" i="5"/>
  <c r="Z956" i="5"/>
  <c r="W955" i="5"/>
  <c r="T954" i="5"/>
  <c r="Z952" i="5"/>
  <c r="W951" i="5"/>
  <c r="T950" i="5"/>
  <c r="Z948" i="5"/>
  <c r="W947" i="5"/>
  <c r="T946" i="5"/>
  <c r="Z944" i="5"/>
  <c r="W943" i="5"/>
  <c r="T942" i="5"/>
  <c r="Z940" i="5"/>
  <c r="W939" i="5"/>
  <c r="T938" i="5"/>
  <c r="Z936" i="5"/>
  <c r="W935" i="5"/>
  <c r="T934" i="5"/>
  <c r="Z932" i="5"/>
  <c r="W931" i="5"/>
  <c r="T930" i="5"/>
  <c r="Z928" i="5"/>
  <c r="W927" i="5"/>
  <c r="T926" i="5"/>
  <c r="Z924" i="5"/>
  <c r="W923" i="5"/>
  <c r="T922" i="5"/>
  <c r="Z920" i="5"/>
  <c r="W919" i="5"/>
  <c r="T918" i="5"/>
  <c r="Z916" i="5"/>
  <c r="W915" i="5"/>
  <c r="T914" i="5"/>
  <c r="Z912" i="5"/>
  <c r="W911" i="5"/>
  <c r="T910" i="5"/>
  <c r="Z908" i="5"/>
  <c r="W907" i="5"/>
  <c r="T906" i="5"/>
  <c r="Z904" i="5"/>
  <c r="W903" i="5"/>
  <c r="T902" i="5"/>
  <c r="Z900" i="5"/>
  <c r="W899" i="5"/>
  <c r="T898" i="5"/>
  <c r="Z896" i="5"/>
  <c r="W895" i="5"/>
  <c r="T894" i="5"/>
  <c r="Z892" i="5"/>
  <c r="W891" i="5"/>
  <c r="T890" i="5"/>
  <c r="Z888" i="5"/>
  <c r="W887" i="5"/>
  <c r="T886" i="5"/>
  <c r="Z884" i="5"/>
  <c r="W883" i="5"/>
  <c r="T882" i="5"/>
  <c r="Z880" i="5"/>
  <c r="W879" i="5"/>
  <c r="T878" i="5"/>
  <c r="Z876" i="5"/>
  <c r="W875" i="5"/>
  <c r="T874" i="5"/>
  <c r="Z872" i="5"/>
  <c r="W871" i="5"/>
  <c r="T870" i="5"/>
  <c r="Z868" i="5"/>
  <c r="W867" i="5"/>
  <c r="T866" i="5"/>
  <c r="Z864" i="5"/>
  <c r="W863" i="5"/>
  <c r="T862" i="5"/>
  <c r="Z860" i="5"/>
  <c r="W859" i="5"/>
  <c r="T858" i="5"/>
  <c r="Z856" i="5"/>
  <c r="W855" i="5"/>
  <c r="T854" i="5"/>
  <c r="Z852" i="5"/>
  <c r="W851" i="5"/>
  <c r="T850" i="5"/>
  <c r="Z848" i="5"/>
  <c r="W847" i="5"/>
  <c r="T846" i="5"/>
  <c r="Z844" i="5"/>
  <c r="W843" i="5"/>
  <c r="T842" i="5"/>
  <c r="Z840" i="5"/>
  <c r="W839" i="5"/>
  <c r="T838" i="5"/>
  <c r="Z836" i="5"/>
  <c r="W835" i="5"/>
  <c r="T834" i="5"/>
  <c r="Q1000" i="5"/>
  <c r="Q988" i="5"/>
  <c r="Q976" i="5"/>
  <c r="Q964" i="5"/>
  <c r="Q952" i="5"/>
  <c r="Q940" i="5"/>
  <c r="Q928" i="5"/>
  <c r="Q916" i="5"/>
  <c r="Q904" i="5"/>
  <c r="Q892" i="5"/>
  <c r="Q880" i="5"/>
  <c r="Q868" i="5"/>
  <c r="Q856" i="5"/>
  <c r="Q844" i="5"/>
  <c r="Q832" i="5"/>
  <c r="Q820" i="5"/>
  <c r="Q808" i="5"/>
  <c r="Q796" i="5"/>
  <c r="Q784" i="5"/>
  <c r="Q772" i="5"/>
  <c r="Q760" i="5"/>
  <c r="Q748" i="5"/>
  <c r="Q736" i="5"/>
  <c r="Q724" i="5"/>
  <c r="Q712" i="5"/>
  <c r="Q700" i="5"/>
  <c r="Q688" i="5"/>
  <c r="Q676" i="5"/>
  <c r="Q664" i="5"/>
  <c r="Q652" i="5"/>
  <c r="Q640" i="5"/>
  <c r="Q628" i="5"/>
  <c r="T599" i="5"/>
  <c r="Z597" i="5"/>
  <c r="W596" i="5"/>
  <c r="T595" i="5"/>
  <c r="Z593" i="5"/>
  <c r="W592" i="5"/>
  <c r="T591" i="5"/>
  <c r="Z589" i="5"/>
  <c r="W588" i="5"/>
  <c r="T587" i="5"/>
  <c r="Z585" i="5"/>
  <c r="W584" i="5"/>
  <c r="T583" i="5"/>
  <c r="Z581" i="5"/>
  <c r="W580" i="5"/>
  <c r="T579" i="5"/>
  <c r="Z577" i="5"/>
  <c r="W576" i="5"/>
  <c r="T575" i="5"/>
  <c r="Z573" i="5"/>
  <c r="W572" i="5"/>
  <c r="T571" i="5"/>
  <c r="Z569" i="5"/>
  <c r="W568" i="5"/>
  <c r="T567" i="5"/>
  <c r="Z565" i="5"/>
  <c r="W564" i="5"/>
  <c r="T563" i="5"/>
  <c r="Z561" i="5"/>
  <c r="W560" i="5"/>
  <c r="T559" i="5"/>
  <c r="Z557" i="5"/>
  <c r="W556" i="5"/>
  <c r="T555" i="5"/>
  <c r="Z553" i="5"/>
  <c r="W552" i="5"/>
  <c r="T551" i="5"/>
  <c r="Z549" i="5"/>
  <c r="W548" i="5"/>
  <c r="T547" i="5"/>
  <c r="Z545" i="5"/>
  <c r="W544" i="5"/>
  <c r="T543" i="5"/>
  <c r="Z541" i="5"/>
  <c r="W540" i="5"/>
  <c r="T539" i="5"/>
  <c r="Z537" i="5"/>
  <c r="W536" i="5"/>
  <c r="T535" i="5"/>
  <c r="Z533" i="5"/>
  <c r="W532" i="5"/>
  <c r="T531" i="5"/>
  <c r="Z529" i="5"/>
  <c r="W528" i="5"/>
  <c r="T527" i="5"/>
  <c r="Z525" i="5"/>
  <c r="W524" i="5"/>
  <c r="T523" i="5"/>
  <c r="Z521" i="5"/>
  <c r="W520" i="5"/>
  <c r="T519" i="5"/>
  <c r="Z517" i="5"/>
  <c r="W516" i="5"/>
  <c r="T515" i="5"/>
  <c r="Z513" i="5"/>
  <c r="W512" i="5"/>
  <c r="T511" i="5"/>
  <c r="Z509" i="5"/>
  <c r="W508" i="5"/>
  <c r="T507" i="5"/>
  <c r="Z505" i="5"/>
  <c r="W504" i="5"/>
  <c r="T503" i="5"/>
  <c r="Z501" i="5"/>
  <c r="W500" i="5"/>
  <c r="T499" i="5"/>
  <c r="Z497" i="5"/>
  <c r="W496" i="5"/>
  <c r="T495" i="5"/>
  <c r="Z493" i="5"/>
  <c r="W492" i="5"/>
  <c r="T491" i="5"/>
  <c r="Z489" i="5"/>
  <c r="W488" i="5"/>
  <c r="T487" i="5"/>
  <c r="Z485" i="5"/>
  <c r="W484" i="5"/>
  <c r="T483" i="5"/>
  <c r="Z481" i="5"/>
  <c r="W480" i="5"/>
  <c r="T479" i="5"/>
  <c r="Z477" i="5"/>
  <c r="W476" i="5"/>
  <c r="T475" i="5"/>
  <c r="Z473" i="5"/>
  <c r="W472" i="5"/>
  <c r="T471" i="5"/>
  <c r="Z469" i="5"/>
  <c r="W468" i="5"/>
  <c r="T467" i="5"/>
  <c r="Z465" i="5"/>
  <c r="W464" i="5"/>
  <c r="T463" i="5"/>
  <c r="Q997" i="5"/>
  <c r="Q985" i="5"/>
  <c r="Q973" i="5"/>
  <c r="Q961" i="5"/>
  <c r="Q949" i="5"/>
  <c r="Q937" i="5"/>
  <c r="Q925" i="5"/>
  <c r="Q913" i="5"/>
  <c r="Q901" i="5"/>
  <c r="Q889" i="5"/>
  <c r="Q877" i="5"/>
  <c r="Q865" i="5"/>
  <c r="Q853" i="5"/>
  <c r="Q841" i="5"/>
  <c r="Q829" i="5"/>
  <c r="Q817" i="5"/>
  <c r="Q805" i="5"/>
  <c r="Q793" i="5"/>
  <c r="Q781" i="5"/>
  <c r="Q769" i="5"/>
  <c r="Q757" i="5"/>
  <c r="Q745" i="5"/>
  <c r="Q733" i="5"/>
  <c r="Q721" i="5"/>
  <c r="Q709" i="5"/>
  <c r="Q697" i="5"/>
  <c r="Q685" i="5"/>
  <c r="Q673" i="5"/>
  <c r="Q661" i="5"/>
  <c r="Q649" i="5"/>
  <c r="Q637" i="5"/>
  <c r="Q625" i="5"/>
  <c r="Q613" i="5"/>
  <c r="Q601" i="5"/>
  <c r="Q589" i="5"/>
  <c r="Q577" i="5"/>
  <c r="Q565" i="5"/>
  <c r="Q553" i="5"/>
  <c r="Q541" i="5"/>
  <c r="Q529" i="5"/>
  <c r="Q517" i="5"/>
  <c r="Q505" i="5"/>
  <c r="Q493" i="5"/>
  <c r="Q481" i="5"/>
  <c r="Q469" i="5"/>
  <c r="Q457" i="5"/>
  <c r="Q445" i="5"/>
  <c r="Q433" i="5"/>
  <c r="Q421" i="5"/>
  <c r="Q409" i="5"/>
  <c r="Q397" i="5"/>
  <c r="Q385" i="5"/>
  <c r="Q373" i="5"/>
  <c r="Q361" i="5"/>
  <c r="Q349" i="5"/>
  <c r="Q337" i="5"/>
  <c r="Q325" i="5"/>
  <c r="Q313" i="5"/>
  <c r="Q301" i="5"/>
  <c r="Q289" i="5"/>
  <c r="Q277" i="5"/>
  <c r="Q265" i="5"/>
  <c r="Q253" i="5"/>
  <c r="Q241" i="5"/>
  <c r="Q229" i="5"/>
  <c r="X653" i="5"/>
  <c r="U652" i="5"/>
  <c r="R651" i="5"/>
  <c r="X649" i="5"/>
  <c r="U648" i="5"/>
  <c r="R647" i="5"/>
  <c r="X645" i="5"/>
  <c r="U644" i="5"/>
  <c r="R643" i="5"/>
  <c r="X641" i="5"/>
  <c r="U640" i="5"/>
  <c r="R639" i="5"/>
  <c r="X637" i="5"/>
  <c r="U636" i="5"/>
  <c r="R635" i="5"/>
  <c r="X633" i="5"/>
  <c r="U632" i="5"/>
  <c r="R631" i="5"/>
  <c r="X629" i="5"/>
  <c r="U628" i="5"/>
  <c r="R627" i="5"/>
  <c r="X625" i="5"/>
  <c r="U624" i="5"/>
  <c r="R623" i="5"/>
  <c r="X621" i="5"/>
  <c r="U620" i="5"/>
  <c r="R619" i="5"/>
  <c r="X617" i="5"/>
  <c r="U616" i="5"/>
  <c r="R615" i="5"/>
  <c r="X613" i="5"/>
  <c r="U612" i="5"/>
  <c r="R611" i="5"/>
  <c r="X609" i="5"/>
  <c r="U608" i="5"/>
  <c r="R607" i="5"/>
  <c r="X605" i="5"/>
  <c r="U604" i="5"/>
  <c r="R603" i="5"/>
  <c r="X601" i="5"/>
  <c r="U600" i="5"/>
  <c r="R599" i="5"/>
  <c r="X597" i="5"/>
  <c r="U596" i="5"/>
  <c r="R595" i="5"/>
  <c r="X593" i="5"/>
  <c r="U592" i="5"/>
  <c r="R591" i="5"/>
  <c r="X589" i="5"/>
  <c r="U588" i="5"/>
  <c r="R587" i="5"/>
  <c r="X585" i="5"/>
  <c r="U584" i="5"/>
  <c r="R583" i="5"/>
  <c r="X581" i="5"/>
  <c r="U580" i="5"/>
  <c r="R579" i="5"/>
  <c r="X577" i="5"/>
  <c r="U576" i="5"/>
  <c r="R575" i="5"/>
  <c r="X573" i="5"/>
  <c r="U572" i="5"/>
  <c r="R571" i="5"/>
  <c r="X569" i="5"/>
  <c r="U568" i="5"/>
  <c r="R567" i="5"/>
  <c r="X565" i="5"/>
  <c r="U564" i="5"/>
  <c r="R563" i="5"/>
  <c r="X561" i="5"/>
  <c r="U560" i="5"/>
  <c r="R559" i="5"/>
  <c r="X557" i="5"/>
  <c r="U556" i="5"/>
  <c r="R555" i="5"/>
  <c r="X553" i="5"/>
  <c r="U552" i="5"/>
  <c r="R551" i="5"/>
  <c r="X549" i="5"/>
  <c r="U548" i="5"/>
  <c r="R547" i="5"/>
  <c r="X545" i="5"/>
  <c r="U544" i="5"/>
  <c r="R543" i="5"/>
  <c r="X541" i="5"/>
  <c r="U540" i="5"/>
  <c r="R539" i="5"/>
  <c r="X537" i="5"/>
  <c r="U536" i="5"/>
  <c r="R535" i="5"/>
  <c r="X533" i="5"/>
  <c r="U532" i="5"/>
  <c r="R531" i="5"/>
  <c r="X529" i="5"/>
  <c r="U528" i="5"/>
  <c r="R527" i="5"/>
  <c r="X525" i="5"/>
  <c r="U524" i="5"/>
  <c r="R523" i="5"/>
  <c r="X521" i="5"/>
  <c r="U520" i="5"/>
  <c r="R519" i="5"/>
  <c r="X517" i="5"/>
  <c r="U516" i="5"/>
  <c r="R515" i="5"/>
  <c r="X513" i="5"/>
  <c r="U512" i="5"/>
  <c r="R511" i="5"/>
  <c r="X509" i="5"/>
  <c r="U508" i="5"/>
  <c r="R507" i="5"/>
  <c r="X505" i="5"/>
  <c r="U504" i="5"/>
  <c r="R503" i="5"/>
  <c r="X501" i="5"/>
  <c r="U500" i="5"/>
  <c r="R499" i="5"/>
  <c r="X497" i="5"/>
  <c r="U496" i="5"/>
  <c r="Q995" i="5"/>
  <c r="Q983" i="5"/>
  <c r="Q971" i="5"/>
  <c r="Q959" i="5"/>
  <c r="Q947" i="5"/>
  <c r="Q935" i="5"/>
  <c r="Q923" i="5"/>
  <c r="Q911" i="5"/>
  <c r="Q899" i="5"/>
  <c r="Q887" i="5"/>
  <c r="Q875" i="5"/>
  <c r="Q863" i="5"/>
  <c r="Q851" i="5"/>
  <c r="Q839" i="5"/>
  <c r="Q827" i="5"/>
  <c r="Q815" i="5"/>
  <c r="Q803" i="5"/>
  <c r="Q791" i="5"/>
  <c r="Q779" i="5"/>
  <c r="Q767" i="5"/>
  <c r="Q755" i="5"/>
  <c r="Q743" i="5"/>
  <c r="Q731" i="5"/>
  <c r="Q719" i="5"/>
  <c r="Q707" i="5"/>
  <c r="Q695" i="5"/>
  <c r="Q683" i="5"/>
  <c r="Q671" i="5"/>
  <c r="Q659" i="5"/>
  <c r="Q647" i="5"/>
  <c r="Q635" i="5"/>
  <c r="Q623" i="5"/>
  <c r="Q611" i="5"/>
  <c r="Q599" i="5"/>
  <c r="Q587" i="5"/>
  <c r="Q575" i="5"/>
  <c r="Q563" i="5"/>
  <c r="Q551" i="5"/>
  <c r="Q539" i="5"/>
  <c r="Q527" i="5"/>
  <c r="Q515" i="5"/>
  <c r="Q503" i="5"/>
  <c r="Q491" i="5"/>
  <c r="Q479" i="5"/>
  <c r="Q467" i="5"/>
  <c r="Q455" i="5"/>
  <c r="Q443" i="5"/>
  <c r="Q431" i="5"/>
  <c r="Q419" i="5"/>
  <c r="Q407" i="5"/>
  <c r="Q395" i="5"/>
  <c r="Q383" i="5"/>
  <c r="Q371" i="5"/>
  <c r="Q359" i="5"/>
  <c r="Q347" i="5"/>
  <c r="Q335" i="5"/>
  <c r="Q323" i="5"/>
  <c r="Q311" i="5"/>
  <c r="Q299" i="5"/>
  <c r="Q287" i="5"/>
  <c r="Q275" i="5"/>
  <c r="Q263" i="5"/>
  <c r="Q251" i="5"/>
  <c r="Q239" i="5"/>
  <c r="Q227" i="5"/>
  <c r="Q215" i="5"/>
  <c r="Q203" i="5"/>
  <c r="Q191" i="5"/>
  <c r="Q179" i="5"/>
  <c r="Q167" i="5"/>
  <c r="Q155" i="5"/>
  <c r="Q143" i="5"/>
  <c r="Q131" i="5"/>
  <c r="Q119" i="5"/>
  <c r="Q107" i="5"/>
  <c r="Q95" i="5"/>
  <c r="Q83" i="5"/>
  <c r="Q71" i="5"/>
  <c r="Q59" i="5"/>
  <c r="Q47" i="5"/>
  <c r="Q35" i="5"/>
  <c r="Q622" i="5"/>
  <c r="Q610" i="5"/>
  <c r="Q598" i="5"/>
  <c r="Q586" i="5"/>
  <c r="Q574" i="5"/>
  <c r="Q562" i="5"/>
  <c r="Q550" i="5"/>
  <c r="Q538" i="5"/>
  <c r="Q526" i="5"/>
  <c r="Q514" i="5"/>
  <c r="Q502" i="5"/>
  <c r="Q490" i="5"/>
  <c r="Q478" i="5"/>
  <c r="Q466" i="5"/>
  <c r="Q454" i="5"/>
  <c r="Q442" i="5"/>
  <c r="Q430" i="5"/>
  <c r="Q418" i="5"/>
  <c r="Q406" i="5"/>
  <c r="Q394" i="5"/>
  <c r="Q382" i="5"/>
  <c r="Q370" i="5"/>
  <c r="Q358" i="5"/>
  <c r="Q346" i="5"/>
  <c r="Q334" i="5"/>
  <c r="Q322" i="5"/>
  <c r="Q310" i="5"/>
  <c r="Q298" i="5"/>
  <c r="Q286" i="5"/>
  <c r="Q274" i="5"/>
  <c r="Q262" i="5"/>
  <c r="Q250" i="5"/>
  <c r="Q238" i="5"/>
  <c r="Q226" i="5"/>
  <c r="Q214" i="5"/>
  <c r="Q202" i="5"/>
  <c r="Q190" i="5"/>
  <c r="Q178" i="5"/>
  <c r="Q166" i="5"/>
  <c r="Q154" i="5"/>
  <c r="Q142" i="5"/>
  <c r="Q130" i="5"/>
  <c r="Q118" i="5"/>
  <c r="Q106" i="5"/>
  <c r="Q94" i="5"/>
  <c r="Q82" i="5"/>
  <c r="Q70" i="5"/>
  <c r="Q58" i="5"/>
  <c r="Q46" i="5"/>
  <c r="Q34" i="5"/>
  <c r="Q22" i="5"/>
  <c r="Q10" i="5"/>
  <c r="V2" i="5"/>
  <c r="S1000" i="5"/>
  <c r="Y998" i="5"/>
  <c r="V997" i="5"/>
  <c r="S996" i="5"/>
  <c r="Y994" i="5"/>
  <c r="V993" i="5"/>
  <c r="S992" i="5"/>
  <c r="Y990" i="5"/>
  <c r="V989" i="5"/>
  <c r="S988" i="5"/>
  <c r="Y986" i="5"/>
  <c r="V985" i="5"/>
  <c r="S984" i="5"/>
  <c r="Y982" i="5"/>
  <c r="V981" i="5"/>
  <c r="S980" i="5"/>
  <c r="Y978" i="5"/>
  <c r="V977" i="5"/>
  <c r="S976" i="5"/>
  <c r="Y974" i="5"/>
  <c r="V973" i="5"/>
  <c r="S972" i="5"/>
  <c r="Y970" i="5"/>
  <c r="V969" i="5"/>
  <c r="S968" i="5"/>
  <c r="Y966" i="5"/>
  <c r="V965" i="5"/>
  <c r="S964" i="5"/>
  <c r="Y962" i="5"/>
  <c r="V961" i="5"/>
  <c r="S960" i="5"/>
  <c r="Y958" i="5"/>
  <c r="V957" i="5"/>
  <c r="S956" i="5"/>
  <c r="Y954" i="5"/>
  <c r="V953" i="5"/>
  <c r="S952" i="5"/>
  <c r="Y950" i="5"/>
  <c r="V949" i="5"/>
  <c r="S948" i="5"/>
  <c r="Y946" i="5"/>
  <c r="V945" i="5"/>
  <c r="S944" i="5"/>
  <c r="Y942" i="5"/>
  <c r="V941" i="5"/>
  <c r="S940" i="5"/>
  <c r="Y938" i="5"/>
  <c r="V937" i="5"/>
  <c r="S936" i="5"/>
  <c r="Y934" i="5"/>
  <c r="V933" i="5"/>
  <c r="S932" i="5"/>
  <c r="Y930" i="5"/>
  <c r="V929" i="5"/>
  <c r="S928" i="5"/>
  <c r="Y926" i="5"/>
  <c r="V925" i="5"/>
  <c r="S924" i="5"/>
  <c r="Y922" i="5"/>
  <c r="V921" i="5"/>
  <c r="S920" i="5"/>
  <c r="Y918" i="5"/>
  <c r="V917" i="5"/>
  <c r="S916" i="5"/>
  <c r="Y914" i="5"/>
  <c r="V913" i="5"/>
  <c r="S912" i="5"/>
  <c r="Y910" i="5"/>
  <c r="V909" i="5"/>
  <c r="S908" i="5"/>
  <c r="Y906" i="5"/>
  <c r="V905" i="5"/>
  <c r="S904" i="5"/>
  <c r="Y902" i="5"/>
  <c r="V901" i="5"/>
  <c r="S900" i="5"/>
  <c r="Y898" i="5"/>
  <c r="V897" i="5"/>
  <c r="S896" i="5"/>
  <c r="Y894" i="5"/>
  <c r="V893" i="5"/>
  <c r="S892" i="5"/>
  <c r="Y890" i="5"/>
  <c r="V889" i="5"/>
  <c r="S888" i="5"/>
  <c r="Y886" i="5"/>
  <c r="V885" i="5"/>
  <c r="S884" i="5"/>
  <c r="Y882" i="5"/>
  <c r="V881" i="5"/>
  <c r="S880" i="5"/>
  <c r="Y878" i="5"/>
  <c r="V877" i="5"/>
  <c r="S876" i="5"/>
  <c r="Y874" i="5"/>
  <c r="V873" i="5"/>
  <c r="S872" i="5"/>
  <c r="Y870" i="5"/>
  <c r="V869" i="5"/>
  <c r="S868" i="5"/>
  <c r="Y866" i="5"/>
  <c r="V865" i="5"/>
  <c r="S864" i="5"/>
  <c r="Y862" i="5"/>
  <c r="V861" i="5"/>
  <c r="S860" i="5"/>
  <c r="Y858" i="5"/>
  <c r="V857" i="5"/>
  <c r="S856" i="5"/>
  <c r="Y854" i="5"/>
  <c r="V853" i="5"/>
  <c r="S852" i="5"/>
  <c r="Y850" i="5"/>
  <c r="V849" i="5"/>
  <c r="S848" i="5"/>
  <c r="Y846" i="5"/>
  <c r="V845" i="5"/>
  <c r="Q104" i="5"/>
  <c r="Q92" i="5"/>
  <c r="Q80" i="5"/>
  <c r="Q68" i="5"/>
  <c r="Q56" i="5"/>
  <c r="Q44" i="5"/>
  <c r="Q32" i="5"/>
  <c r="Q20" i="5"/>
  <c r="Q8" i="5"/>
  <c r="T2" i="5"/>
  <c r="Z999" i="5"/>
  <c r="W998" i="5"/>
  <c r="T997" i="5"/>
  <c r="Z995" i="5"/>
  <c r="W994" i="5"/>
  <c r="T993" i="5"/>
  <c r="Z991" i="5"/>
  <c r="W990" i="5"/>
  <c r="T989" i="5"/>
  <c r="Z987" i="5"/>
  <c r="W986" i="5"/>
  <c r="T985" i="5"/>
  <c r="Z983" i="5"/>
  <c r="W982" i="5"/>
  <c r="T981" i="5"/>
  <c r="Z979" i="5"/>
  <c r="W978" i="5"/>
  <c r="T977" i="5"/>
  <c r="Z975" i="5"/>
  <c r="W974" i="5"/>
  <c r="T973" i="5"/>
  <c r="Z971" i="5"/>
  <c r="W970" i="5"/>
  <c r="T969" i="5"/>
  <c r="Z967" i="5"/>
  <c r="W966" i="5"/>
  <c r="T965" i="5"/>
  <c r="Z963" i="5"/>
  <c r="W962" i="5"/>
  <c r="T961" i="5"/>
  <c r="Z959" i="5"/>
  <c r="W958" i="5"/>
  <c r="T957" i="5"/>
  <c r="Z955" i="5"/>
  <c r="W954" i="5"/>
  <c r="T953" i="5"/>
  <c r="Z951" i="5"/>
  <c r="W950" i="5"/>
  <c r="T949" i="5"/>
  <c r="Z947" i="5"/>
  <c r="W946" i="5"/>
  <c r="T945" i="5"/>
  <c r="Z943" i="5"/>
  <c r="W942" i="5"/>
  <c r="T941" i="5"/>
  <c r="Z939" i="5"/>
  <c r="W938" i="5"/>
  <c r="T937" i="5"/>
  <c r="Z935" i="5"/>
  <c r="W934" i="5"/>
  <c r="T933" i="5"/>
  <c r="Z931" i="5"/>
  <c r="W930" i="5"/>
  <c r="T929" i="5"/>
  <c r="Z927" i="5"/>
  <c r="W926" i="5"/>
  <c r="T925" i="5"/>
  <c r="Z923" i="5"/>
  <c r="W922" i="5"/>
  <c r="T921" i="5"/>
  <c r="Z919" i="5"/>
  <c r="W918" i="5"/>
  <c r="T917" i="5"/>
  <c r="Z915" i="5"/>
  <c r="W914" i="5"/>
  <c r="T913" i="5"/>
  <c r="Z911" i="5"/>
  <c r="W910" i="5"/>
  <c r="T909" i="5"/>
  <c r="Z907" i="5"/>
  <c r="W906" i="5"/>
  <c r="T905" i="5"/>
  <c r="Z903" i="5"/>
  <c r="W902" i="5"/>
  <c r="T901" i="5"/>
  <c r="Z899" i="5"/>
  <c r="W898" i="5"/>
  <c r="T897" i="5"/>
  <c r="Z895" i="5"/>
  <c r="W894" i="5"/>
  <c r="T893" i="5"/>
  <c r="Z891" i="5"/>
  <c r="W890" i="5"/>
  <c r="T889" i="5"/>
  <c r="Z887" i="5"/>
  <c r="W886" i="5"/>
  <c r="T885" i="5"/>
  <c r="Z883" i="5"/>
  <c r="W882" i="5"/>
  <c r="T881" i="5"/>
  <c r="Z879" i="5"/>
  <c r="W878" i="5"/>
  <c r="T877" i="5"/>
  <c r="Z875" i="5"/>
  <c r="W874" i="5"/>
  <c r="T873" i="5"/>
  <c r="Z871" i="5"/>
  <c r="W870" i="5"/>
  <c r="T869" i="5"/>
  <c r="Z867" i="5"/>
  <c r="W866" i="5"/>
  <c r="T865" i="5"/>
  <c r="Z863" i="5"/>
  <c r="W862" i="5"/>
  <c r="T861" i="5"/>
  <c r="Z859" i="5"/>
  <c r="W858" i="5"/>
  <c r="T857" i="5"/>
  <c r="Z855" i="5"/>
  <c r="W854" i="5"/>
  <c r="T853" i="5"/>
  <c r="Z851" i="5"/>
  <c r="W850" i="5"/>
  <c r="Q991" i="5"/>
  <c r="Q979" i="5"/>
  <c r="Q967" i="5"/>
  <c r="Q955" i="5"/>
  <c r="Q943" i="5"/>
  <c r="Q931" i="5"/>
  <c r="Q919" i="5"/>
  <c r="Q907" i="5"/>
  <c r="Q895" i="5"/>
  <c r="Q883" i="5"/>
  <c r="Q871" i="5"/>
  <c r="Q859" i="5"/>
  <c r="Q847" i="5"/>
  <c r="Q835" i="5"/>
  <c r="Q823" i="5"/>
  <c r="Q811" i="5"/>
  <c r="Q799" i="5"/>
  <c r="Q787" i="5"/>
  <c r="Q775" i="5"/>
  <c r="Q763" i="5"/>
  <c r="Q751" i="5"/>
  <c r="Q739" i="5"/>
  <c r="Q727" i="5"/>
  <c r="Q715" i="5"/>
  <c r="Q703" i="5"/>
  <c r="Q691" i="5"/>
  <c r="Q679" i="5"/>
  <c r="Q667" i="5"/>
  <c r="Q655" i="5"/>
  <c r="Q643" i="5"/>
  <c r="Q631" i="5"/>
  <c r="Q619" i="5"/>
  <c r="Q607" i="5"/>
  <c r="Q595" i="5"/>
  <c r="Q583" i="5"/>
  <c r="Q571" i="5"/>
  <c r="Q559" i="5"/>
  <c r="Q547" i="5"/>
  <c r="Q535" i="5"/>
  <c r="Q523" i="5"/>
  <c r="Q511" i="5"/>
  <c r="Q499" i="5"/>
  <c r="Q487" i="5"/>
  <c r="Q475" i="5"/>
  <c r="Q463" i="5"/>
  <c r="Q451" i="5"/>
  <c r="Q439" i="5"/>
  <c r="Q427" i="5"/>
  <c r="Q415" i="5"/>
  <c r="Q403" i="5"/>
  <c r="Q391" i="5"/>
  <c r="Q379" i="5"/>
  <c r="Q367" i="5"/>
  <c r="Q355" i="5"/>
  <c r="Q343" i="5"/>
  <c r="Q331" i="5"/>
  <c r="Q319" i="5"/>
  <c r="Q307" i="5"/>
  <c r="Q295" i="5"/>
  <c r="Q283" i="5"/>
  <c r="Q271" i="5"/>
  <c r="Q259" i="5"/>
  <c r="Q247" i="5"/>
  <c r="Q235" i="5"/>
  <c r="Q223" i="5"/>
  <c r="Q211" i="5"/>
  <c r="Q199" i="5"/>
  <c r="Q187" i="5"/>
  <c r="Q175" i="5"/>
  <c r="Q163" i="5"/>
  <c r="Q151" i="5"/>
  <c r="Q139" i="5"/>
  <c r="Q127" i="5"/>
  <c r="Q115" i="5"/>
  <c r="Q103" i="5"/>
  <c r="Q91" i="5"/>
  <c r="Q79" i="5"/>
  <c r="Q67" i="5"/>
  <c r="Q55" i="5"/>
  <c r="Q43" i="5"/>
  <c r="Q31" i="5"/>
  <c r="Q19" i="5"/>
  <c r="Q7" i="5"/>
  <c r="S2" i="5"/>
  <c r="Y999" i="5"/>
  <c r="V998" i="5"/>
  <c r="S997" i="5"/>
  <c r="Y995" i="5"/>
  <c r="V994" i="5"/>
  <c r="S993" i="5"/>
  <c r="Y991" i="5"/>
  <c r="V990" i="5"/>
  <c r="S989" i="5"/>
  <c r="Y987" i="5"/>
  <c r="V986" i="5"/>
  <c r="S985" i="5"/>
  <c r="Y983" i="5"/>
  <c r="V982" i="5"/>
  <c r="S981" i="5"/>
  <c r="Y979" i="5"/>
  <c r="V978" i="5"/>
  <c r="S977" i="5"/>
  <c r="Y975" i="5"/>
  <c r="V974" i="5"/>
  <c r="S973" i="5"/>
  <c r="Y971" i="5"/>
  <c r="V970" i="5"/>
  <c r="S969" i="5"/>
  <c r="Y967" i="5"/>
  <c r="V966" i="5"/>
  <c r="S965" i="5"/>
  <c r="Y963" i="5"/>
  <c r="V962" i="5"/>
  <c r="S961" i="5"/>
  <c r="Y959" i="5"/>
  <c r="V958" i="5"/>
  <c r="S957" i="5"/>
  <c r="Y955" i="5"/>
  <c r="V954" i="5"/>
  <c r="S953" i="5"/>
  <c r="Y951" i="5"/>
  <c r="V950" i="5"/>
  <c r="S949" i="5"/>
  <c r="Y947" i="5"/>
  <c r="V946" i="5"/>
  <c r="S945" i="5"/>
  <c r="Y943" i="5"/>
  <c r="V942" i="5"/>
  <c r="S941" i="5"/>
  <c r="Y939" i="5"/>
  <c r="V938" i="5"/>
  <c r="S937" i="5"/>
  <c r="Y935" i="5"/>
  <c r="V934" i="5"/>
  <c r="S933" i="5"/>
  <c r="R929" i="5"/>
  <c r="X927" i="5"/>
  <c r="U926" i="5"/>
  <c r="R925" i="5"/>
  <c r="X923" i="5"/>
  <c r="U922" i="5"/>
  <c r="R921" i="5"/>
  <c r="X919" i="5"/>
  <c r="U918" i="5"/>
  <c r="R917" i="5"/>
  <c r="X915" i="5"/>
  <c r="U914" i="5"/>
  <c r="R913" i="5"/>
  <c r="X911" i="5"/>
  <c r="U910" i="5"/>
  <c r="R909" i="5"/>
  <c r="X907" i="5"/>
  <c r="U906" i="5"/>
  <c r="R905" i="5"/>
  <c r="X903" i="5"/>
  <c r="U902" i="5"/>
  <c r="R901" i="5"/>
  <c r="X899" i="5"/>
  <c r="U898" i="5"/>
  <c r="R897" i="5"/>
  <c r="X895" i="5"/>
  <c r="U894" i="5"/>
  <c r="R893" i="5"/>
  <c r="X891" i="5"/>
  <c r="U890" i="5"/>
  <c r="R889" i="5"/>
  <c r="X887" i="5"/>
  <c r="U886" i="5"/>
  <c r="R885" i="5"/>
  <c r="X883" i="5"/>
  <c r="U882" i="5"/>
  <c r="R881" i="5"/>
  <c r="X879" i="5"/>
  <c r="U878" i="5"/>
  <c r="R877" i="5"/>
  <c r="X875" i="5"/>
  <c r="U874" i="5"/>
  <c r="R873" i="5"/>
  <c r="X871" i="5"/>
  <c r="U870" i="5"/>
  <c r="R869" i="5"/>
  <c r="X867" i="5"/>
  <c r="U866" i="5"/>
  <c r="R865" i="5"/>
  <c r="X863" i="5"/>
  <c r="U862" i="5"/>
  <c r="R861" i="5"/>
  <c r="X859" i="5"/>
  <c r="U858" i="5"/>
  <c r="R857" i="5"/>
  <c r="X855" i="5"/>
  <c r="U854" i="5"/>
  <c r="R853" i="5"/>
  <c r="X851" i="5"/>
  <c r="U850" i="5"/>
  <c r="R849" i="5"/>
  <c r="X847" i="5"/>
  <c r="U846" i="5"/>
  <c r="R845" i="5"/>
  <c r="X843" i="5"/>
  <c r="U842" i="5"/>
  <c r="R841" i="5"/>
  <c r="X839" i="5"/>
  <c r="U838" i="5"/>
  <c r="R837" i="5"/>
  <c r="X835" i="5"/>
  <c r="U834" i="5"/>
  <c r="R833" i="5"/>
  <c r="X831" i="5"/>
  <c r="U830" i="5"/>
  <c r="R829" i="5"/>
  <c r="X827" i="5"/>
  <c r="U826" i="5"/>
  <c r="R825" i="5"/>
  <c r="X823" i="5"/>
  <c r="U822" i="5"/>
  <c r="R821" i="5"/>
  <c r="X819" i="5"/>
  <c r="U818" i="5"/>
  <c r="R817" i="5"/>
  <c r="X815" i="5"/>
  <c r="U814" i="5"/>
  <c r="R813" i="5"/>
  <c r="X811" i="5"/>
  <c r="U810" i="5"/>
  <c r="R809" i="5"/>
  <c r="X807" i="5"/>
  <c r="U806" i="5"/>
  <c r="R805" i="5"/>
  <c r="X803" i="5"/>
  <c r="U802" i="5"/>
  <c r="R801" i="5"/>
  <c r="X799" i="5"/>
  <c r="U798" i="5"/>
  <c r="R797" i="5"/>
  <c r="X795" i="5"/>
  <c r="U794" i="5"/>
  <c r="R793" i="5"/>
  <c r="X791" i="5"/>
  <c r="U790" i="5"/>
  <c r="R789" i="5"/>
  <c r="X787" i="5"/>
  <c r="U786" i="5"/>
  <c r="R785" i="5"/>
  <c r="X783" i="5"/>
  <c r="U782" i="5"/>
  <c r="R781" i="5"/>
  <c r="X779" i="5"/>
  <c r="U778" i="5"/>
  <c r="R777" i="5"/>
  <c r="X775" i="5"/>
  <c r="U774" i="5"/>
  <c r="R773" i="5"/>
  <c r="X771" i="5"/>
  <c r="U770" i="5"/>
  <c r="R769" i="5"/>
  <c r="X767" i="5"/>
  <c r="U766" i="5"/>
  <c r="R765" i="5"/>
  <c r="X763" i="5"/>
  <c r="U762" i="5"/>
  <c r="R761" i="5"/>
  <c r="X759" i="5"/>
  <c r="U758" i="5"/>
  <c r="R757" i="5"/>
  <c r="X755" i="5"/>
  <c r="U754" i="5"/>
  <c r="R753" i="5"/>
  <c r="X751" i="5"/>
  <c r="U750" i="5"/>
  <c r="R749" i="5"/>
  <c r="X747" i="5"/>
  <c r="U746" i="5"/>
  <c r="R745" i="5"/>
  <c r="X743" i="5"/>
  <c r="U742" i="5"/>
  <c r="R741" i="5"/>
  <c r="X739" i="5"/>
  <c r="U738" i="5"/>
  <c r="R737" i="5"/>
  <c r="X735" i="5"/>
  <c r="U734" i="5"/>
  <c r="R733" i="5"/>
  <c r="X731" i="5"/>
  <c r="U730" i="5"/>
  <c r="R729" i="5"/>
  <c r="X727" i="5"/>
  <c r="U726" i="5"/>
  <c r="R725" i="5"/>
  <c r="X723" i="5"/>
  <c r="U722" i="5"/>
  <c r="Z832" i="5"/>
  <c r="W831" i="5"/>
  <c r="T830" i="5"/>
  <c r="Z828" i="5"/>
  <c r="W827" i="5"/>
  <c r="T826" i="5"/>
  <c r="Z824" i="5"/>
  <c r="W823" i="5"/>
  <c r="T822" i="5"/>
  <c r="Z820" i="5"/>
  <c r="W819" i="5"/>
  <c r="T818" i="5"/>
  <c r="Z816" i="5"/>
  <c r="W815" i="5"/>
  <c r="T814" i="5"/>
  <c r="Z812" i="5"/>
  <c r="W811" i="5"/>
  <c r="T810" i="5"/>
  <c r="Z808" i="5"/>
  <c r="W807" i="5"/>
  <c r="T806" i="5"/>
  <c r="Z804" i="5"/>
  <c r="W803" i="5"/>
  <c r="T802" i="5"/>
  <c r="Z800" i="5"/>
  <c r="W799" i="5"/>
  <c r="T798" i="5"/>
  <c r="Z796" i="5"/>
  <c r="W795" i="5"/>
  <c r="T794" i="5"/>
  <c r="Z792" i="5"/>
  <c r="W791" i="5"/>
  <c r="T790" i="5"/>
  <c r="Z788" i="5"/>
  <c r="W787" i="5"/>
  <c r="T786" i="5"/>
  <c r="Z784" i="5"/>
  <c r="W783" i="5"/>
  <c r="T782" i="5"/>
  <c r="Z780" i="5"/>
  <c r="W779" i="5"/>
  <c r="T778" i="5"/>
  <c r="Z776" i="5"/>
  <c r="W775" i="5"/>
  <c r="T774" i="5"/>
  <c r="Z772" i="5"/>
  <c r="W771" i="5"/>
  <c r="T770" i="5"/>
  <c r="Z768" i="5"/>
  <c r="W767" i="5"/>
  <c r="T766" i="5"/>
  <c r="Z764" i="5"/>
  <c r="W763" i="5"/>
  <c r="T762" i="5"/>
  <c r="Z760" i="5"/>
  <c r="W759" i="5"/>
  <c r="T758" i="5"/>
  <c r="Z756" i="5"/>
  <c r="W755" i="5"/>
  <c r="T754" i="5"/>
  <c r="Z752" i="5"/>
  <c r="W751" i="5"/>
  <c r="T750" i="5"/>
  <c r="Z748" i="5"/>
  <c r="W747" i="5"/>
  <c r="T746" i="5"/>
  <c r="Z744" i="5"/>
  <c r="W743" i="5"/>
  <c r="T742" i="5"/>
  <c r="Z740" i="5"/>
  <c r="W739" i="5"/>
  <c r="T738" i="5"/>
  <c r="Z736" i="5"/>
  <c r="W735" i="5"/>
  <c r="T734" i="5"/>
  <c r="Z732" i="5"/>
  <c r="W731" i="5"/>
  <c r="T730" i="5"/>
  <c r="Z728" i="5"/>
  <c r="W727" i="5"/>
  <c r="T726" i="5"/>
  <c r="Z724" i="5"/>
  <c r="W723" i="5"/>
  <c r="T722" i="5"/>
  <c r="Z720" i="5"/>
  <c r="W719" i="5"/>
  <c r="T718" i="5"/>
  <c r="Z716" i="5"/>
  <c r="W715" i="5"/>
  <c r="T714" i="5"/>
  <c r="Z712" i="5"/>
  <c r="W711" i="5"/>
  <c r="T710" i="5"/>
  <c r="Z708" i="5"/>
  <c r="W707" i="5"/>
  <c r="T706" i="5"/>
  <c r="Z704" i="5"/>
  <c r="W703" i="5"/>
  <c r="T702" i="5"/>
  <c r="Z700" i="5"/>
  <c r="W699" i="5"/>
  <c r="T698" i="5"/>
  <c r="Z696" i="5"/>
  <c r="W695" i="5"/>
  <c r="T694" i="5"/>
  <c r="Z692" i="5"/>
  <c r="W691" i="5"/>
  <c r="T690" i="5"/>
  <c r="Z688" i="5"/>
  <c r="W687" i="5"/>
  <c r="T686" i="5"/>
  <c r="Z684" i="5"/>
  <c r="W683" i="5"/>
  <c r="T682" i="5"/>
  <c r="Z680" i="5"/>
  <c r="W679" i="5"/>
  <c r="T678" i="5"/>
  <c r="Z676" i="5"/>
  <c r="W675" i="5"/>
  <c r="T674" i="5"/>
  <c r="Z672" i="5"/>
  <c r="W671" i="5"/>
  <c r="T670" i="5"/>
  <c r="Z668" i="5"/>
  <c r="W667" i="5"/>
  <c r="T666" i="5"/>
  <c r="Z664" i="5"/>
  <c r="W663" i="5"/>
  <c r="T662" i="5"/>
  <c r="Z660" i="5"/>
  <c r="W659" i="5"/>
  <c r="T658" i="5"/>
  <c r="Z656" i="5"/>
  <c r="W655" i="5"/>
  <c r="T654" i="5"/>
  <c r="Z652" i="5"/>
  <c r="W651" i="5"/>
  <c r="T650" i="5"/>
  <c r="Z648" i="5"/>
  <c r="W647" i="5"/>
  <c r="T646" i="5"/>
  <c r="Z644" i="5"/>
  <c r="W643" i="5"/>
  <c r="T642" i="5"/>
  <c r="Z640" i="5"/>
  <c r="W639" i="5"/>
  <c r="T638" i="5"/>
  <c r="Z636" i="5"/>
  <c r="Q616" i="5"/>
  <c r="Q604" i="5"/>
  <c r="Q592" i="5"/>
  <c r="Q580" i="5"/>
  <c r="Q568" i="5"/>
  <c r="Q556" i="5"/>
  <c r="Q544" i="5"/>
  <c r="Q532" i="5"/>
  <c r="Q520" i="5"/>
  <c r="Q508" i="5"/>
  <c r="Q496" i="5"/>
  <c r="Q484" i="5"/>
  <c r="Q472" i="5"/>
  <c r="Q460" i="5"/>
  <c r="Q448" i="5"/>
  <c r="Q436" i="5"/>
  <c r="Q424" i="5"/>
  <c r="Q412" i="5"/>
  <c r="Q400" i="5"/>
  <c r="Q388" i="5"/>
  <c r="Q376" i="5"/>
  <c r="Q364" i="5"/>
  <c r="Q352" i="5"/>
  <c r="Q340" i="5"/>
  <c r="Q328" i="5"/>
  <c r="Q316" i="5"/>
  <c r="Q304" i="5"/>
  <c r="Q292" i="5"/>
  <c r="Q280" i="5"/>
  <c r="Q268" i="5"/>
  <c r="Q256" i="5"/>
  <c r="Q244" i="5"/>
  <c r="Q232" i="5"/>
  <c r="Q220" i="5"/>
  <c r="Q208" i="5"/>
  <c r="Q196" i="5"/>
  <c r="Q184" i="5"/>
  <c r="Q172" i="5"/>
  <c r="Q160" i="5"/>
  <c r="Q148" i="5"/>
  <c r="Q136" i="5"/>
  <c r="Q124" i="5"/>
  <c r="Q112" i="5"/>
  <c r="Q100" i="5"/>
  <c r="Q88" i="5"/>
  <c r="Q76" i="5"/>
  <c r="Q64" i="5"/>
  <c r="Q52" i="5"/>
  <c r="Q40" i="5"/>
  <c r="Q28" i="5"/>
  <c r="Q16" i="5"/>
  <c r="Q4" i="5"/>
  <c r="Y1000" i="5"/>
  <c r="V999" i="5"/>
  <c r="S998" i="5"/>
  <c r="Y996" i="5"/>
  <c r="V995" i="5"/>
  <c r="S994" i="5"/>
  <c r="Y992" i="5"/>
  <c r="V991" i="5"/>
  <c r="S990" i="5"/>
  <c r="Y988" i="5"/>
  <c r="V987" i="5"/>
  <c r="S986" i="5"/>
  <c r="Y984" i="5"/>
  <c r="V983" i="5"/>
  <c r="S982" i="5"/>
  <c r="Y980" i="5"/>
  <c r="V979" i="5"/>
  <c r="S978" i="5"/>
  <c r="Y976" i="5"/>
  <c r="V975" i="5"/>
  <c r="S974" i="5"/>
  <c r="Y972" i="5"/>
  <c r="V971" i="5"/>
  <c r="S970" i="5"/>
  <c r="Y968" i="5"/>
  <c r="V967" i="5"/>
  <c r="S966" i="5"/>
  <c r="Y964" i="5"/>
  <c r="V963" i="5"/>
  <c r="S962" i="5"/>
  <c r="Y960" i="5"/>
  <c r="V959" i="5"/>
  <c r="S958" i="5"/>
  <c r="Y956" i="5"/>
  <c r="V955" i="5"/>
  <c r="S954" i="5"/>
  <c r="Y952" i="5"/>
  <c r="V951" i="5"/>
  <c r="S950" i="5"/>
  <c r="Y948" i="5"/>
  <c r="V947" i="5"/>
  <c r="S946" i="5"/>
  <c r="Y944" i="5"/>
  <c r="V943" i="5"/>
  <c r="S942" i="5"/>
  <c r="Y940" i="5"/>
  <c r="V939" i="5"/>
  <c r="S938" i="5"/>
  <c r="Y936" i="5"/>
  <c r="V935" i="5"/>
  <c r="S934" i="5"/>
  <c r="Y932" i="5"/>
  <c r="V931" i="5"/>
  <c r="S930" i="5"/>
  <c r="Y928" i="5"/>
  <c r="V927" i="5"/>
  <c r="S926" i="5"/>
  <c r="Y924" i="5"/>
  <c r="V923" i="5"/>
  <c r="S922" i="5"/>
  <c r="Y920" i="5"/>
  <c r="V919" i="5"/>
  <c r="S918" i="5"/>
  <c r="Y916" i="5"/>
  <c r="V915" i="5"/>
  <c r="S914" i="5"/>
  <c r="Y912" i="5"/>
  <c r="V911" i="5"/>
  <c r="S910" i="5"/>
  <c r="Y908" i="5"/>
  <c r="V907" i="5"/>
  <c r="S906" i="5"/>
  <c r="Y904" i="5"/>
  <c r="V903" i="5"/>
  <c r="S902" i="5"/>
  <c r="Y900" i="5"/>
  <c r="V899" i="5"/>
  <c r="S898" i="5"/>
  <c r="Y896" i="5"/>
  <c r="V895" i="5"/>
  <c r="S894" i="5"/>
  <c r="Y892" i="5"/>
  <c r="V891" i="5"/>
  <c r="S890" i="5"/>
  <c r="Y888" i="5"/>
  <c r="V887" i="5"/>
  <c r="S886" i="5"/>
  <c r="Y884" i="5"/>
  <c r="V883" i="5"/>
  <c r="S882" i="5"/>
  <c r="Y880" i="5"/>
  <c r="V879" i="5"/>
  <c r="S878" i="5"/>
  <c r="Y876" i="5"/>
  <c r="V875" i="5"/>
  <c r="S874" i="5"/>
  <c r="Y872" i="5"/>
  <c r="V871" i="5"/>
  <c r="S870" i="5"/>
  <c r="Y868" i="5"/>
  <c r="V867" i="5"/>
  <c r="Z461" i="5"/>
  <c r="W460" i="5"/>
  <c r="T459" i="5"/>
  <c r="Z457" i="5"/>
  <c r="W456" i="5"/>
  <c r="T455" i="5"/>
  <c r="Z453" i="5"/>
  <c r="W452" i="5"/>
  <c r="T451" i="5"/>
  <c r="Z449" i="5"/>
  <c r="W448" i="5"/>
  <c r="T447" i="5"/>
  <c r="Z445" i="5"/>
  <c r="W444" i="5"/>
  <c r="T443" i="5"/>
  <c r="Z441" i="5"/>
  <c r="W440" i="5"/>
  <c r="T439" i="5"/>
  <c r="Z437" i="5"/>
  <c r="W436" i="5"/>
  <c r="T435" i="5"/>
  <c r="Z433" i="5"/>
  <c r="W432" i="5"/>
  <c r="T431" i="5"/>
  <c r="Z429" i="5"/>
  <c r="W428" i="5"/>
  <c r="T427" i="5"/>
  <c r="Z425" i="5"/>
  <c r="W424" i="5"/>
  <c r="T423" i="5"/>
  <c r="Z421" i="5"/>
  <c r="W420" i="5"/>
  <c r="T419" i="5"/>
  <c r="Z417" i="5"/>
  <c r="W416" i="5"/>
  <c r="T415" i="5"/>
  <c r="Z413" i="5"/>
  <c r="W412" i="5"/>
  <c r="T411" i="5"/>
  <c r="Z409" i="5"/>
  <c r="W408" i="5"/>
  <c r="T407" i="5"/>
  <c r="Z405" i="5"/>
  <c r="W404" i="5"/>
  <c r="T403" i="5"/>
  <c r="Z401" i="5"/>
  <c r="W400" i="5"/>
  <c r="T399" i="5"/>
  <c r="Z397" i="5"/>
  <c r="W396" i="5"/>
  <c r="T395" i="5"/>
  <c r="Z393" i="5"/>
  <c r="W392" i="5"/>
  <c r="T391" i="5"/>
  <c r="Z389" i="5"/>
  <c r="W388" i="5"/>
  <c r="T387" i="5"/>
  <c r="Z385" i="5"/>
  <c r="W384" i="5"/>
  <c r="T383" i="5"/>
  <c r="Z381" i="5"/>
  <c r="W380" i="5"/>
  <c r="T379" i="5"/>
  <c r="Z377" i="5"/>
  <c r="W376" i="5"/>
  <c r="T375" i="5"/>
  <c r="Z373" i="5"/>
  <c r="W372" i="5"/>
  <c r="T371" i="5"/>
  <c r="Z369" i="5"/>
  <c r="W368" i="5"/>
  <c r="T367" i="5"/>
  <c r="Z365" i="5"/>
  <c r="W364" i="5"/>
  <c r="T363" i="5"/>
  <c r="Z361" i="5"/>
  <c r="W360" i="5"/>
  <c r="T359" i="5"/>
  <c r="Z357" i="5"/>
  <c r="W356" i="5"/>
  <c r="T355" i="5"/>
  <c r="Z353" i="5"/>
  <c r="W352" i="5"/>
  <c r="T351" i="5"/>
  <c r="Z349" i="5"/>
  <c r="W348" i="5"/>
  <c r="T347" i="5"/>
  <c r="Z345" i="5"/>
  <c r="W344" i="5"/>
  <c r="T343" i="5"/>
  <c r="Z341" i="5"/>
  <c r="W340" i="5"/>
  <c r="T339" i="5"/>
  <c r="Z337" i="5"/>
  <c r="W336" i="5"/>
  <c r="T335" i="5"/>
  <c r="Z333" i="5"/>
  <c r="W332" i="5"/>
  <c r="T331" i="5"/>
  <c r="Z329" i="5"/>
  <c r="W328" i="5"/>
  <c r="T327" i="5"/>
  <c r="Z325" i="5"/>
  <c r="W324" i="5"/>
  <c r="T323" i="5"/>
  <c r="Z321" i="5"/>
  <c r="W320" i="5"/>
  <c r="T319" i="5"/>
  <c r="Z317" i="5"/>
  <c r="W316" i="5"/>
  <c r="T315" i="5"/>
  <c r="Z313" i="5"/>
  <c r="W312" i="5"/>
  <c r="T311" i="5"/>
  <c r="Z309" i="5"/>
  <c r="W308" i="5"/>
  <c r="T307" i="5"/>
  <c r="Z305" i="5"/>
  <c r="W304" i="5"/>
  <c r="T303" i="5"/>
  <c r="Z301" i="5"/>
  <c r="W300" i="5"/>
  <c r="T299" i="5"/>
  <c r="Z297" i="5"/>
  <c r="W296" i="5"/>
  <c r="T295" i="5"/>
  <c r="Z293" i="5"/>
  <c r="W292" i="5"/>
  <c r="T291" i="5"/>
  <c r="Z289" i="5"/>
  <c r="W288" i="5"/>
  <c r="T287" i="5"/>
  <c r="Z285" i="5"/>
  <c r="W284" i="5"/>
  <c r="T283" i="5"/>
  <c r="Z281" i="5"/>
  <c r="W280" i="5"/>
  <c r="T279" i="5"/>
  <c r="Z277" i="5"/>
  <c r="W276" i="5"/>
  <c r="T275" i="5"/>
  <c r="Z273" i="5"/>
  <c r="W272" i="5"/>
  <c r="T271" i="5"/>
  <c r="Z269" i="5"/>
  <c r="W268" i="5"/>
  <c r="T267" i="5"/>
  <c r="Z265" i="5"/>
  <c r="W264" i="5"/>
  <c r="T263" i="5"/>
  <c r="Z261" i="5"/>
  <c r="W260" i="5"/>
  <c r="T259" i="5"/>
  <c r="Z257" i="5"/>
  <c r="W256" i="5"/>
  <c r="T255" i="5"/>
  <c r="Q217" i="5"/>
  <c r="Q205" i="5"/>
  <c r="Q193" i="5"/>
  <c r="Q181" i="5"/>
  <c r="Q169" i="5"/>
  <c r="Q157" i="5"/>
  <c r="Q145" i="5"/>
  <c r="Q133" i="5"/>
  <c r="Q121" i="5"/>
  <c r="Q109" i="5"/>
  <c r="Q97" i="5"/>
  <c r="Q85" i="5"/>
  <c r="Q73" i="5"/>
  <c r="Q61" i="5"/>
  <c r="Q49" i="5"/>
  <c r="Q37" i="5"/>
  <c r="Q25" i="5"/>
  <c r="Q13" i="5"/>
  <c r="Y2" i="5"/>
  <c r="V1000" i="5"/>
  <c r="S999" i="5"/>
  <c r="Y997" i="5"/>
  <c r="V996" i="5"/>
  <c r="S995" i="5"/>
  <c r="Y993" i="5"/>
  <c r="V992" i="5"/>
  <c r="S991" i="5"/>
  <c r="Y989" i="5"/>
  <c r="V988" i="5"/>
  <c r="S987" i="5"/>
  <c r="Y985" i="5"/>
  <c r="V984" i="5"/>
  <c r="S983" i="5"/>
  <c r="Y981" i="5"/>
  <c r="V980" i="5"/>
  <c r="S979" i="5"/>
  <c r="Y977" i="5"/>
  <c r="V976" i="5"/>
  <c r="S975" i="5"/>
  <c r="Y973" i="5"/>
  <c r="V972" i="5"/>
  <c r="S971" i="5"/>
  <c r="Y969" i="5"/>
  <c r="V968" i="5"/>
  <c r="S967" i="5"/>
  <c r="Y965" i="5"/>
  <c r="V964" i="5"/>
  <c r="S963" i="5"/>
  <c r="Y961" i="5"/>
  <c r="V960" i="5"/>
  <c r="S959" i="5"/>
  <c r="Y957" i="5"/>
  <c r="V956" i="5"/>
  <c r="S955" i="5"/>
  <c r="Y953" i="5"/>
  <c r="V952" i="5"/>
  <c r="S951" i="5"/>
  <c r="Y949" i="5"/>
  <c r="V948" i="5"/>
  <c r="S947" i="5"/>
  <c r="Y945" i="5"/>
  <c r="V944" i="5"/>
  <c r="S943" i="5"/>
  <c r="Y941" i="5"/>
  <c r="V940" i="5"/>
  <c r="S939" i="5"/>
  <c r="Y937" i="5"/>
  <c r="V936" i="5"/>
  <c r="S935" i="5"/>
  <c r="Y933" i="5"/>
  <c r="V932" i="5"/>
  <c r="S931" i="5"/>
  <c r="Y929" i="5"/>
  <c r="V928" i="5"/>
  <c r="S927" i="5"/>
  <c r="Y925" i="5"/>
  <c r="V924" i="5"/>
  <c r="S923" i="5"/>
  <c r="Y921" i="5"/>
  <c r="V920" i="5"/>
  <c r="S919" i="5"/>
  <c r="Y917" i="5"/>
  <c r="V916" i="5"/>
  <c r="S915" i="5"/>
  <c r="Y913" i="5"/>
  <c r="V912" i="5"/>
  <c r="S911" i="5"/>
  <c r="Y909" i="5"/>
  <c r="V908" i="5"/>
  <c r="S907" i="5"/>
  <c r="Y905" i="5"/>
  <c r="V904" i="5"/>
  <c r="S903" i="5"/>
  <c r="Y901" i="5"/>
  <c r="V900" i="5"/>
  <c r="S899" i="5"/>
  <c r="Y897" i="5"/>
  <c r="V896" i="5"/>
  <c r="S895" i="5"/>
  <c r="Y893" i="5"/>
  <c r="V892" i="5"/>
  <c r="S891" i="5"/>
  <c r="Y889" i="5"/>
  <c r="V888" i="5"/>
  <c r="S887" i="5"/>
  <c r="Y885" i="5"/>
  <c r="V884" i="5"/>
  <c r="S883" i="5"/>
  <c r="Y881" i="5"/>
  <c r="V880" i="5"/>
  <c r="S879" i="5"/>
  <c r="Y877" i="5"/>
  <c r="V876" i="5"/>
  <c r="S875" i="5"/>
  <c r="Y873" i="5"/>
  <c r="V872" i="5"/>
  <c r="S871" i="5"/>
  <c r="Y869" i="5"/>
  <c r="R495" i="5"/>
  <c r="X493" i="5"/>
  <c r="U492" i="5"/>
  <c r="R491" i="5"/>
  <c r="X489" i="5"/>
  <c r="U488" i="5"/>
  <c r="R487" i="5"/>
  <c r="X485" i="5"/>
  <c r="U484" i="5"/>
  <c r="R483" i="5"/>
  <c r="X481" i="5"/>
  <c r="U480" i="5"/>
  <c r="R479" i="5"/>
  <c r="X477" i="5"/>
  <c r="U476" i="5"/>
  <c r="R475" i="5"/>
  <c r="X473" i="5"/>
  <c r="U472" i="5"/>
  <c r="R471" i="5"/>
  <c r="X469" i="5"/>
  <c r="U468" i="5"/>
  <c r="R467" i="5"/>
  <c r="X465" i="5"/>
  <c r="U464" i="5"/>
  <c r="R463" i="5"/>
  <c r="X461" i="5"/>
  <c r="U460" i="5"/>
  <c r="R459" i="5"/>
  <c r="X457" i="5"/>
  <c r="U456" i="5"/>
  <c r="R455" i="5"/>
  <c r="X453" i="5"/>
  <c r="U452" i="5"/>
  <c r="R451" i="5"/>
  <c r="X449" i="5"/>
  <c r="U448" i="5"/>
  <c r="R447" i="5"/>
  <c r="X445" i="5"/>
  <c r="U444" i="5"/>
  <c r="R443" i="5"/>
  <c r="X441" i="5"/>
  <c r="U440" i="5"/>
  <c r="R439" i="5"/>
  <c r="X437" i="5"/>
  <c r="U436" i="5"/>
  <c r="R435" i="5"/>
  <c r="X433" i="5"/>
  <c r="U432" i="5"/>
  <c r="R431" i="5"/>
  <c r="X429" i="5"/>
  <c r="U428" i="5"/>
  <c r="R427" i="5"/>
  <c r="X425" i="5"/>
  <c r="U424" i="5"/>
  <c r="R423" i="5"/>
  <c r="X421" i="5"/>
  <c r="U420" i="5"/>
  <c r="R419" i="5"/>
  <c r="X417" i="5"/>
  <c r="U416" i="5"/>
  <c r="R415" i="5"/>
  <c r="X413" i="5"/>
  <c r="U412" i="5"/>
  <c r="R411" i="5"/>
  <c r="X409" i="5"/>
  <c r="U408" i="5"/>
  <c r="R407" i="5"/>
  <c r="X405" i="5"/>
  <c r="U404" i="5"/>
  <c r="R403" i="5"/>
  <c r="X401" i="5"/>
  <c r="U400" i="5"/>
  <c r="R399" i="5"/>
  <c r="X397" i="5"/>
  <c r="U396" i="5"/>
  <c r="R395" i="5"/>
  <c r="X393" i="5"/>
  <c r="U392" i="5"/>
  <c r="R391" i="5"/>
  <c r="X389" i="5"/>
  <c r="U388" i="5"/>
  <c r="R387" i="5"/>
  <c r="X385" i="5"/>
  <c r="U384" i="5"/>
  <c r="R383" i="5"/>
  <c r="Q23" i="5"/>
  <c r="Q11" i="5"/>
  <c r="W2" i="5"/>
  <c r="T1000" i="5"/>
  <c r="Z998" i="5"/>
  <c r="W997" i="5"/>
  <c r="T996" i="5"/>
  <c r="Z994" i="5"/>
  <c r="W993" i="5"/>
  <c r="T992" i="5"/>
  <c r="Z990" i="5"/>
  <c r="W989" i="5"/>
  <c r="T988" i="5"/>
  <c r="Z986" i="5"/>
  <c r="W985" i="5"/>
  <c r="T984" i="5"/>
  <c r="Z982" i="5"/>
  <c r="W981" i="5"/>
  <c r="T980" i="5"/>
  <c r="Z978" i="5"/>
  <c r="W977" i="5"/>
  <c r="T976" i="5"/>
  <c r="Z974" i="5"/>
  <c r="W973" i="5"/>
  <c r="T972" i="5"/>
  <c r="Z970" i="5"/>
  <c r="W969" i="5"/>
  <c r="T968" i="5"/>
  <c r="Z966" i="5"/>
  <c r="W965" i="5"/>
  <c r="T964" i="5"/>
  <c r="Z962" i="5"/>
  <c r="W961" i="5"/>
  <c r="T960" i="5"/>
  <c r="Z958" i="5"/>
  <c r="W957" i="5"/>
  <c r="T956" i="5"/>
  <c r="Z954" i="5"/>
  <c r="W953" i="5"/>
  <c r="T952" i="5"/>
  <c r="Z950" i="5"/>
  <c r="W949" i="5"/>
  <c r="T948" i="5"/>
  <c r="Z946" i="5"/>
  <c r="W945" i="5"/>
  <c r="T944" i="5"/>
  <c r="Z942" i="5"/>
  <c r="W941" i="5"/>
  <c r="T940" i="5"/>
  <c r="Z938" i="5"/>
  <c r="W937" i="5"/>
  <c r="T936" i="5"/>
  <c r="Z934" i="5"/>
  <c r="W933" i="5"/>
  <c r="T932" i="5"/>
  <c r="Z930" i="5"/>
  <c r="W929" i="5"/>
  <c r="T928" i="5"/>
  <c r="Z926" i="5"/>
  <c r="W925" i="5"/>
  <c r="T924" i="5"/>
  <c r="Z922" i="5"/>
  <c r="W921" i="5"/>
  <c r="T920" i="5"/>
  <c r="S844" i="5"/>
  <c r="Y842" i="5"/>
  <c r="V841" i="5"/>
  <c r="S840" i="5"/>
  <c r="Y838" i="5"/>
  <c r="V837" i="5"/>
  <c r="S836" i="5"/>
  <c r="Y834" i="5"/>
  <c r="V833" i="5"/>
  <c r="S832" i="5"/>
  <c r="Y830" i="5"/>
  <c r="V829" i="5"/>
  <c r="S828" i="5"/>
  <c r="Y826" i="5"/>
  <c r="V825" i="5"/>
  <c r="S824" i="5"/>
  <c r="Y822" i="5"/>
  <c r="V821" i="5"/>
  <c r="S820" i="5"/>
  <c r="Y818" i="5"/>
  <c r="V817" i="5"/>
  <c r="S816" i="5"/>
  <c r="Y814" i="5"/>
  <c r="V813" i="5"/>
  <c r="S812" i="5"/>
  <c r="Y810" i="5"/>
  <c r="V809" i="5"/>
  <c r="S808" i="5"/>
  <c r="Y806" i="5"/>
  <c r="V805" i="5"/>
  <c r="S804" i="5"/>
  <c r="Y802" i="5"/>
  <c r="V801" i="5"/>
  <c r="S800" i="5"/>
  <c r="Y798" i="5"/>
  <c r="V797" i="5"/>
  <c r="S796" i="5"/>
  <c r="Y794" i="5"/>
  <c r="V793" i="5"/>
  <c r="S792" i="5"/>
  <c r="Y790" i="5"/>
  <c r="V789" i="5"/>
  <c r="S788" i="5"/>
  <c r="Y786" i="5"/>
  <c r="V785" i="5"/>
  <c r="S784" i="5"/>
  <c r="Y782" i="5"/>
  <c r="V781" i="5"/>
  <c r="S780" i="5"/>
  <c r="Y778" i="5"/>
  <c r="V777" i="5"/>
  <c r="S776" i="5"/>
  <c r="Y774" i="5"/>
  <c r="V773" i="5"/>
  <c r="S772" i="5"/>
  <c r="Y770" i="5"/>
  <c r="V769" i="5"/>
  <c r="S768" i="5"/>
  <c r="Y766" i="5"/>
  <c r="V765" i="5"/>
  <c r="S764" i="5"/>
  <c r="Y762" i="5"/>
  <c r="V761" i="5"/>
  <c r="S760" i="5"/>
  <c r="Y758" i="5"/>
  <c r="V757" i="5"/>
  <c r="S756" i="5"/>
  <c r="Y754" i="5"/>
  <c r="V753" i="5"/>
  <c r="S752" i="5"/>
  <c r="Y750" i="5"/>
  <c r="V749" i="5"/>
  <c r="S748" i="5"/>
  <c r="Y746" i="5"/>
  <c r="V745" i="5"/>
  <c r="S744" i="5"/>
  <c r="Y742" i="5"/>
  <c r="V741" i="5"/>
  <c r="S740" i="5"/>
  <c r="Y738" i="5"/>
  <c r="V737" i="5"/>
  <c r="S736" i="5"/>
  <c r="Y734" i="5"/>
  <c r="V733" i="5"/>
  <c r="S732" i="5"/>
  <c r="Y730" i="5"/>
  <c r="V729" i="5"/>
  <c r="S728" i="5"/>
  <c r="Y726" i="5"/>
  <c r="V725" i="5"/>
  <c r="S724" i="5"/>
  <c r="Y722" i="5"/>
  <c r="V721" i="5"/>
  <c r="S720" i="5"/>
  <c r="Y718" i="5"/>
  <c r="V717" i="5"/>
  <c r="S716" i="5"/>
  <c r="T849" i="5"/>
  <c r="Z847" i="5"/>
  <c r="W846" i="5"/>
  <c r="T845" i="5"/>
  <c r="Z843" i="5"/>
  <c r="W842" i="5"/>
  <c r="T841" i="5"/>
  <c r="Z839" i="5"/>
  <c r="W838" i="5"/>
  <c r="T837" i="5"/>
  <c r="Z835" i="5"/>
  <c r="W834" i="5"/>
  <c r="T833" i="5"/>
  <c r="Z831" i="5"/>
  <c r="W830" i="5"/>
  <c r="T829" i="5"/>
  <c r="Z827" i="5"/>
  <c r="W826" i="5"/>
  <c r="T825" i="5"/>
  <c r="Z823" i="5"/>
  <c r="W822" i="5"/>
  <c r="T821" i="5"/>
  <c r="Z819" i="5"/>
  <c r="W818" i="5"/>
  <c r="T817" i="5"/>
  <c r="Z815" i="5"/>
  <c r="W814" i="5"/>
  <c r="T813" i="5"/>
  <c r="Z811" i="5"/>
  <c r="W810" i="5"/>
  <c r="T809" i="5"/>
  <c r="Z807" i="5"/>
  <c r="W806" i="5"/>
  <c r="T805" i="5"/>
  <c r="Z803" i="5"/>
  <c r="W802" i="5"/>
  <c r="T801" i="5"/>
  <c r="Z799" i="5"/>
  <c r="W798" i="5"/>
  <c r="T797" i="5"/>
  <c r="Z795" i="5"/>
  <c r="W794" i="5"/>
  <c r="T793" i="5"/>
  <c r="Z791" i="5"/>
  <c r="W790" i="5"/>
  <c r="T789" i="5"/>
  <c r="Z787" i="5"/>
  <c r="W786" i="5"/>
  <c r="T785" i="5"/>
  <c r="Z783" i="5"/>
  <c r="W782" i="5"/>
  <c r="T781" i="5"/>
  <c r="Z779" i="5"/>
  <c r="W778" i="5"/>
  <c r="T777" i="5"/>
  <c r="Z775" i="5"/>
  <c r="W774" i="5"/>
  <c r="T773" i="5"/>
  <c r="Z771" i="5"/>
  <c r="W770" i="5"/>
  <c r="T769" i="5"/>
  <c r="Z767" i="5"/>
  <c r="W766" i="5"/>
  <c r="T765" i="5"/>
  <c r="Z763" i="5"/>
  <c r="W762" i="5"/>
  <c r="T761" i="5"/>
  <c r="Z759" i="5"/>
  <c r="W758" i="5"/>
  <c r="T757" i="5"/>
  <c r="Z755" i="5"/>
  <c r="W754" i="5"/>
  <c r="T753" i="5"/>
  <c r="Z751" i="5"/>
  <c r="W750" i="5"/>
  <c r="T749" i="5"/>
  <c r="Z747" i="5"/>
  <c r="W746" i="5"/>
  <c r="T745" i="5"/>
  <c r="Z743" i="5"/>
  <c r="W742" i="5"/>
  <c r="T741" i="5"/>
  <c r="Z739" i="5"/>
  <c r="W738" i="5"/>
  <c r="T737" i="5"/>
  <c r="Z735" i="5"/>
  <c r="W734" i="5"/>
  <c r="T733" i="5"/>
  <c r="Z731" i="5"/>
  <c r="W730" i="5"/>
  <c r="T729" i="5"/>
  <c r="Z727" i="5"/>
  <c r="W726" i="5"/>
  <c r="T725" i="5"/>
  <c r="Z723" i="5"/>
  <c r="W722" i="5"/>
  <c r="T721" i="5"/>
  <c r="Z719" i="5"/>
  <c r="W718" i="5"/>
  <c r="T717" i="5"/>
  <c r="Z715" i="5"/>
  <c r="W714" i="5"/>
  <c r="T713" i="5"/>
  <c r="Z711" i="5"/>
  <c r="W710" i="5"/>
  <c r="T709" i="5"/>
  <c r="Z707" i="5"/>
  <c r="W706" i="5"/>
  <c r="T705" i="5"/>
  <c r="Z703" i="5"/>
  <c r="W702" i="5"/>
  <c r="T701" i="5"/>
  <c r="Z699" i="5"/>
  <c r="W698" i="5"/>
  <c r="T697" i="5"/>
  <c r="Z695" i="5"/>
  <c r="W694" i="5"/>
  <c r="T693" i="5"/>
  <c r="Z691" i="5"/>
  <c r="W690" i="5"/>
  <c r="T689" i="5"/>
  <c r="Z687" i="5"/>
  <c r="W686" i="5"/>
  <c r="T685" i="5"/>
  <c r="Z683" i="5"/>
  <c r="W682" i="5"/>
  <c r="T681" i="5"/>
  <c r="Y931" i="5"/>
  <c r="V930" i="5"/>
  <c r="S929" i="5"/>
  <c r="Y927" i="5"/>
  <c r="V926" i="5"/>
  <c r="S925" i="5"/>
  <c r="Y923" i="5"/>
  <c r="V922" i="5"/>
  <c r="S921" i="5"/>
  <c r="Y919" i="5"/>
  <c r="V918" i="5"/>
  <c r="S917" i="5"/>
  <c r="Y915" i="5"/>
  <c r="V914" i="5"/>
  <c r="S913" i="5"/>
  <c r="Y911" i="5"/>
  <c r="V910" i="5"/>
  <c r="S909" i="5"/>
  <c r="Y907" i="5"/>
  <c r="V906" i="5"/>
  <c r="S905" i="5"/>
  <c r="Y903" i="5"/>
  <c r="V902" i="5"/>
  <c r="S901" i="5"/>
  <c r="Y899" i="5"/>
  <c r="V898" i="5"/>
  <c r="S897" i="5"/>
  <c r="Y895" i="5"/>
  <c r="V894" i="5"/>
  <c r="S893" i="5"/>
  <c r="Y891" i="5"/>
  <c r="V890" i="5"/>
  <c r="S889" i="5"/>
  <c r="Y887" i="5"/>
  <c r="V886" i="5"/>
  <c r="S885" i="5"/>
  <c r="Y883" i="5"/>
  <c r="V882" i="5"/>
  <c r="S881" i="5"/>
  <c r="Y879" i="5"/>
  <c r="V878" i="5"/>
  <c r="S877" i="5"/>
  <c r="Y875" i="5"/>
  <c r="V874" i="5"/>
  <c r="S873" i="5"/>
  <c r="Y871" i="5"/>
  <c r="V870" i="5"/>
  <c r="S869" i="5"/>
  <c r="Y867" i="5"/>
  <c r="V866" i="5"/>
  <c r="S865" i="5"/>
  <c r="Y863" i="5"/>
  <c r="V862" i="5"/>
  <c r="S861" i="5"/>
  <c r="Y859" i="5"/>
  <c r="V858" i="5"/>
  <c r="S857" i="5"/>
  <c r="Y855" i="5"/>
  <c r="V854" i="5"/>
  <c r="S853" i="5"/>
  <c r="Y851" i="5"/>
  <c r="V850" i="5"/>
  <c r="S849" i="5"/>
  <c r="Y847" i="5"/>
  <c r="V846" i="5"/>
  <c r="S845" i="5"/>
  <c r="Y843" i="5"/>
  <c r="V842" i="5"/>
  <c r="S841" i="5"/>
  <c r="Y839" i="5"/>
  <c r="V838" i="5"/>
  <c r="S837" i="5"/>
  <c r="Y835" i="5"/>
  <c r="V834" i="5"/>
  <c r="S833" i="5"/>
  <c r="Y831" i="5"/>
  <c r="V830" i="5"/>
  <c r="S829" i="5"/>
  <c r="Y827" i="5"/>
  <c r="V826" i="5"/>
  <c r="S825" i="5"/>
  <c r="Y823" i="5"/>
  <c r="V822" i="5"/>
  <c r="S821" i="5"/>
  <c r="Y819" i="5"/>
  <c r="V818" i="5"/>
  <c r="S817" i="5"/>
  <c r="Y815" i="5"/>
  <c r="V814" i="5"/>
  <c r="S813" i="5"/>
  <c r="Y811" i="5"/>
  <c r="V810" i="5"/>
  <c r="S809" i="5"/>
  <c r="Y807" i="5"/>
  <c r="V806" i="5"/>
  <c r="S805" i="5"/>
  <c r="Y803" i="5"/>
  <c r="V802" i="5"/>
  <c r="S801" i="5"/>
  <c r="Y799" i="5"/>
  <c r="V798" i="5"/>
  <c r="S797" i="5"/>
  <c r="Y795" i="5"/>
  <c r="V794" i="5"/>
  <c r="S793" i="5"/>
  <c r="Y791" i="5"/>
  <c r="V790" i="5"/>
  <c r="S789" i="5"/>
  <c r="Y787" i="5"/>
  <c r="V786" i="5"/>
  <c r="S785" i="5"/>
  <c r="Y783" i="5"/>
  <c r="V782" i="5"/>
  <c r="S781" i="5"/>
  <c r="Y779" i="5"/>
  <c r="R721" i="5"/>
  <c r="X719" i="5"/>
  <c r="U718" i="5"/>
  <c r="R717" i="5"/>
  <c r="X715" i="5"/>
  <c r="U714" i="5"/>
  <c r="R713" i="5"/>
  <c r="X711" i="5"/>
  <c r="U710" i="5"/>
  <c r="R709" i="5"/>
  <c r="X707" i="5"/>
  <c r="U706" i="5"/>
  <c r="R705" i="5"/>
  <c r="X703" i="5"/>
  <c r="U702" i="5"/>
  <c r="R701" i="5"/>
  <c r="X699" i="5"/>
  <c r="U698" i="5"/>
  <c r="R697" i="5"/>
  <c r="X695" i="5"/>
  <c r="U694" i="5"/>
  <c r="R693" i="5"/>
  <c r="X691" i="5"/>
  <c r="U690" i="5"/>
  <c r="R689" i="5"/>
  <c r="X687" i="5"/>
  <c r="U686" i="5"/>
  <c r="R685" i="5"/>
  <c r="X683" i="5"/>
  <c r="U682" i="5"/>
  <c r="R681" i="5"/>
  <c r="X679" i="5"/>
  <c r="U678" i="5"/>
  <c r="R677" i="5"/>
  <c r="X675" i="5"/>
  <c r="U674" i="5"/>
  <c r="R673" i="5"/>
  <c r="X671" i="5"/>
  <c r="U670" i="5"/>
  <c r="R669" i="5"/>
  <c r="X667" i="5"/>
  <c r="U666" i="5"/>
  <c r="R665" i="5"/>
  <c r="X663" i="5"/>
  <c r="U662" i="5"/>
  <c r="R661" i="5"/>
  <c r="X659" i="5"/>
  <c r="U658" i="5"/>
  <c r="R657" i="5"/>
  <c r="X655" i="5"/>
  <c r="U654" i="5"/>
  <c r="R653" i="5"/>
  <c r="X651" i="5"/>
  <c r="U650" i="5"/>
  <c r="R649" i="5"/>
  <c r="X647" i="5"/>
  <c r="U646" i="5"/>
  <c r="R645" i="5"/>
  <c r="X643" i="5"/>
  <c r="U642" i="5"/>
  <c r="R641" i="5"/>
  <c r="X639" i="5"/>
  <c r="U638" i="5"/>
  <c r="R637" i="5"/>
  <c r="X635" i="5"/>
  <c r="U634" i="5"/>
  <c r="R633" i="5"/>
  <c r="X631" i="5"/>
  <c r="U630" i="5"/>
  <c r="R629" i="5"/>
  <c r="X627" i="5"/>
  <c r="U626" i="5"/>
  <c r="R625" i="5"/>
  <c r="X623" i="5"/>
  <c r="U622" i="5"/>
  <c r="R621" i="5"/>
  <c r="X619" i="5"/>
  <c r="U618" i="5"/>
  <c r="R617" i="5"/>
  <c r="X615" i="5"/>
  <c r="U614" i="5"/>
  <c r="W635" i="5"/>
  <c r="T634" i="5"/>
  <c r="Z632" i="5"/>
  <c r="W631" i="5"/>
  <c r="T630" i="5"/>
  <c r="Z628" i="5"/>
  <c r="W627" i="5"/>
  <c r="T626" i="5"/>
  <c r="Z624" i="5"/>
  <c r="W623" i="5"/>
  <c r="T622" i="5"/>
  <c r="Z620" i="5"/>
  <c r="W619" i="5"/>
  <c r="T618" i="5"/>
  <c r="Z616" i="5"/>
  <c r="W615" i="5"/>
  <c r="T614" i="5"/>
  <c r="Z612" i="5"/>
  <c r="W611" i="5"/>
  <c r="T610" i="5"/>
  <c r="Z608" i="5"/>
  <c r="W607" i="5"/>
  <c r="T606" i="5"/>
  <c r="Z604" i="5"/>
  <c r="W603" i="5"/>
  <c r="T602" i="5"/>
  <c r="Z600" i="5"/>
  <c r="W599" i="5"/>
  <c r="T598" i="5"/>
  <c r="Z596" i="5"/>
  <c r="W595" i="5"/>
  <c r="T594" i="5"/>
  <c r="Z592" i="5"/>
  <c r="W591" i="5"/>
  <c r="T590" i="5"/>
  <c r="Z588" i="5"/>
  <c r="W587" i="5"/>
  <c r="T586" i="5"/>
  <c r="Z584" i="5"/>
  <c r="W583" i="5"/>
  <c r="T582" i="5"/>
  <c r="Z580" i="5"/>
  <c r="W579" i="5"/>
  <c r="T578" i="5"/>
  <c r="Z576" i="5"/>
  <c r="W575" i="5"/>
  <c r="T574" i="5"/>
  <c r="Z572" i="5"/>
  <c r="W571" i="5"/>
  <c r="T570" i="5"/>
  <c r="Z568" i="5"/>
  <c r="W567" i="5"/>
  <c r="T566" i="5"/>
  <c r="Z564" i="5"/>
  <c r="W563" i="5"/>
  <c r="T562" i="5"/>
  <c r="Z560" i="5"/>
  <c r="W559" i="5"/>
  <c r="T558" i="5"/>
  <c r="Z556" i="5"/>
  <c r="W555" i="5"/>
  <c r="T554" i="5"/>
  <c r="Z552" i="5"/>
  <c r="W551" i="5"/>
  <c r="T550" i="5"/>
  <c r="Z548" i="5"/>
  <c r="W547" i="5"/>
  <c r="T546" i="5"/>
  <c r="Z544" i="5"/>
  <c r="W543" i="5"/>
  <c r="T542" i="5"/>
  <c r="Z540" i="5"/>
  <c r="W539" i="5"/>
  <c r="T538" i="5"/>
  <c r="Z536" i="5"/>
  <c r="W535" i="5"/>
  <c r="T534" i="5"/>
  <c r="Z532" i="5"/>
  <c r="W531" i="5"/>
  <c r="T530" i="5"/>
  <c r="Z528" i="5"/>
  <c r="W527" i="5"/>
  <c r="T526" i="5"/>
  <c r="Z524" i="5"/>
  <c r="S866" i="5"/>
  <c r="Y864" i="5"/>
  <c r="V863" i="5"/>
  <c r="S862" i="5"/>
  <c r="Y860" i="5"/>
  <c r="V859" i="5"/>
  <c r="S858" i="5"/>
  <c r="Y856" i="5"/>
  <c r="V855" i="5"/>
  <c r="S854" i="5"/>
  <c r="Y852" i="5"/>
  <c r="V851" i="5"/>
  <c r="S850" i="5"/>
  <c r="Y848" i="5"/>
  <c r="V847" i="5"/>
  <c r="S846" i="5"/>
  <c r="Y844" i="5"/>
  <c r="V843" i="5"/>
  <c r="S842" i="5"/>
  <c r="Y840" i="5"/>
  <c r="V839" i="5"/>
  <c r="S838" i="5"/>
  <c r="Y836" i="5"/>
  <c r="V835" i="5"/>
  <c r="S834" i="5"/>
  <c r="Y832" i="5"/>
  <c r="V831" i="5"/>
  <c r="S830" i="5"/>
  <c r="Y828" i="5"/>
  <c r="V827" i="5"/>
  <c r="S826" i="5"/>
  <c r="Y824" i="5"/>
  <c r="V823" i="5"/>
  <c r="S822" i="5"/>
  <c r="Y820" i="5"/>
  <c r="V819" i="5"/>
  <c r="S818" i="5"/>
  <c r="Y816" i="5"/>
  <c r="V815" i="5"/>
  <c r="S814" i="5"/>
  <c r="Y812" i="5"/>
  <c r="V811" i="5"/>
  <c r="S810" i="5"/>
  <c r="Y808" i="5"/>
  <c r="V807" i="5"/>
  <c r="S806" i="5"/>
  <c r="Y804" i="5"/>
  <c r="V803" i="5"/>
  <c r="S802" i="5"/>
  <c r="Y800" i="5"/>
  <c r="V799" i="5"/>
  <c r="S798" i="5"/>
  <c r="Y796" i="5"/>
  <c r="V795" i="5"/>
  <c r="S794" i="5"/>
  <c r="Y792" i="5"/>
  <c r="V791" i="5"/>
  <c r="S790" i="5"/>
  <c r="Y788" i="5"/>
  <c r="V787" i="5"/>
  <c r="S786" i="5"/>
  <c r="Y784" i="5"/>
  <c r="V783" i="5"/>
  <c r="S782" i="5"/>
  <c r="Y780" i="5"/>
  <c r="V779" i="5"/>
  <c r="S778" i="5"/>
  <c r="Y776" i="5"/>
  <c r="V775" i="5"/>
  <c r="S774" i="5"/>
  <c r="Y772" i="5"/>
  <c r="V771" i="5"/>
  <c r="S770" i="5"/>
  <c r="Y768" i="5"/>
  <c r="V767" i="5"/>
  <c r="S766" i="5"/>
  <c r="Y764" i="5"/>
  <c r="V763" i="5"/>
  <c r="S762" i="5"/>
  <c r="Y760" i="5"/>
  <c r="V759" i="5"/>
  <c r="S758" i="5"/>
  <c r="Y756" i="5"/>
  <c r="V755" i="5"/>
  <c r="S754" i="5"/>
  <c r="Y752" i="5"/>
  <c r="V751" i="5"/>
  <c r="S750" i="5"/>
  <c r="Y748" i="5"/>
  <c r="V747" i="5"/>
  <c r="V868" i="5"/>
  <c r="S867" i="5"/>
  <c r="Y865" i="5"/>
  <c r="V864" i="5"/>
  <c r="S863" i="5"/>
  <c r="Y861" i="5"/>
  <c r="V860" i="5"/>
  <c r="S859" i="5"/>
  <c r="Y857" i="5"/>
  <c r="V856" i="5"/>
  <c r="S855" i="5"/>
  <c r="Y853" i="5"/>
  <c r="V852" i="5"/>
  <c r="S851" i="5"/>
  <c r="Y849" i="5"/>
  <c r="V848" i="5"/>
  <c r="S847" i="5"/>
  <c r="Y845" i="5"/>
  <c r="V844" i="5"/>
  <c r="Y841" i="5"/>
  <c r="V840" i="5"/>
  <c r="S839" i="5"/>
  <c r="Y837" i="5"/>
  <c r="V836" i="5"/>
  <c r="S835" i="5"/>
  <c r="Y833" i="5"/>
  <c r="V832" i="5"/>
  <c r="S831" i="5"/>
  <c r="Y829" i="5"/>
  <c r="V828" i="5"/>
  <c r="S827" i="5"/>
  <c r="Y825" i="5"/>
  <c r="V824" i="5"/>
  <c r="S823" i="5"/>
  <c r="Y821" i="5"/>
  <c r="V820" i="5"/>
  <c r="S819" i="5"/>
  <c r="Y817" i="5"/>
  <c r="V816" i="5"/>
  <c r="S815" i="5"/>
  <c r="Y813" i="5"/>
  <c r="V812" i="5"/>
  <c r="S811" i="5"/>
  <c r="Y809" i="5"/>
  <c r="V808" i="5"/>
  <c r="S807" i="5"/>
  <c r="Y805" i="5"/>
  <c r="V804" i="5"/>
  <c r="S803" i="5"/>
  <c r="Y801" i="5"/>
  <c r="V800" i="5"/>
  <c r="S799" i="5"/>
  <c r="Y797" i="5"/>
  <c r="V796" i="5"/>
  <c r="S795" i="5"/>
  <c r="Y793" i="5"/>
  <c r="V792" i="5"/>
  <c r="S791" i="5"/>
  <c r="Y789" i="5"/>
  <c r="V788" i="5"/>
  <c r="S787" i="5"/>
  <c r="Y785" i="5"/>
  <c r="V784" i="5"/>
  <c r="S783" i="5"/>
  <c r="Y781" i="5"/>
  <c r="V780" i="5"/>
  <c r="S779" i="5"/>
  <c r="Y777" i="5"/>
  <c r="V776" i="5"/>
  <c r="S775" i="5"/>
  <c r="Y773" i="5"/>
  <c r="V772" i="5"/>
  <c r="S771" i="5"/>
  <c r="Y769" i="5"/>
  <c r="V768" i="5"/>
  <c r="S767" i="5"/>
  <c r="Y765" i="5"/>
  <c r="V764" i="5"/>
  <c r="S763" i="5"/>
  <c r="Y761" i="5"/>
  <c r="V760" i="5"/>
  <c r="S759" i="5"/>
  <c r="Y757" i="5"/>
  <c r="V756" i="5"/>
  <c r="S755" i="5"/>
  <c r="Y753" i="5"/>
  <c r="V752" i="5"/>
  <c r="S751" i="5"/>
  <c r="Y749" i="5"/>
  <c r="V748" i="5"/>
  <c r="S747" i="5"/>
  <c r="Y745" i="5"/>
  <c r="V744" i="5"/>
  <c r="S743" i="5"/>
  <c r="Y741" i="5"/>
  <c r="V740" i="5"/>
  <c r="S739" i="5"/>
  <c r="Y737" i="5"/>
  <c r="V736" i="5"/>
  <c r="S735" i="5"/>
  <c r="Y733" i="5"/>
  <c r="V732" i="5"/>
  <c r="S731" i="5"/>
  <c r="Y729" i="5"/>
  <c r="V728" i="5"/>
  <c r="S727" i="5"/>
  <c r="Y725" i="5"/>
  <c r="V724" i="5"/>
  <c r="S723" i="5"/>
  <c r="Y721" i="5"/>
  <c r="V720" i="5"/>
  <c r="S719" i="5"/>
  <c r="Y717" i="5"/>
  <c r="V716" i="5"/>
  <c r="X381" i="5"/>
  <c r="U380" i="5"/>
  <c r="R379" i="5"/>
  <c r="X377" i="5"/>
  <c r="U376" i="5"/>
  <c r="R375" i="5"/>
  <c r="X373" i="5"/>
  <c r="U372" i="5"/>
  <c r="R371" i="5"/>
  <c r="X369" i="5"/>
  <c r="U368" i="5"/>
  <c r="R367" i="5"/>
  <c r="X365" i="5"/>
  <c r="U364" i="5"/>
  <c r="R363" i="5"/>
  <c r="X361" i="5"/>
  <c r="U360" i="5"/>
  <c r="R359" i="5"/>
  <c r="X357" i="5"/>
  <c r="U356" i="5"/>
  <c r="R355" i="5"/>
  <c r="X353" i="5"/>
  <c r="U352" i="5"/>
  <c r="R351" i="5"/>
  <c r="X349" i="5"/>
  <c r="U348" i="5"/>
  <c r="R347" i="5"/>
  <c r="X345" i="5"/>
  <c r="U344" i="5"/>
  <c r="R343" i="5"/>
  <c r="X341" i="5"/>
  <c r="U340" i="5"/>
  <c r="R339" i="5"/>
  <c r="X337" i="5"/>
  <c r="U336" i="5"/>
  <c r="R335" i="5"/>
  <c r="X333" i="5"/>
  <c r="U332" i="5"/>
  <c r="R331" i="5"/>
  <c r="X329" i="5"/>
  <c r="U328" i="5"/>
  <c r="R327" i="5"/>
  <c r="X325" i="5"/>
  <c r="U324" i="5"/>
  <c r="R323" i="5"/>
  <c r="X321" i="5"/>
  <c r="U320" i="5"/>
  <c r="R319" i="5"/>
  <c r="X317" i="5"/>
  <c r="U316" i="5"/>
  <c r="R315" i="5"/>
  <c r="X313" i="5"/>
  <c r="U312" i="5"/>
  <c r="R311" i="5"/>
  <c r="X309" i="5"/>
  <c r="U308" i="5"/>
  <c r="R307" i="5"/>
  <c r="X305" i="5"/>
  <c r="U304" i="5"/>
  <c r="Z918" i="5"/>
  <c r="W917" i="5"/>
  <c r="T916" i="5"/>
  <c r="Z914" i="5"/>
  <c r="W913" i="5"/>
  <c r="T912" i="5"/>
  <c r="Z910" i="5"/>
  <c r="W909" i="5"/>
  <c r="T908" i="5"/>
  <c r="Z906" i="5"/>
  <c r="W905" i="5"/>
  <c r="T904" i="5"/>
  <c r="Z902" i="5"/>
  <c r="W901" i="5"/>
  <c r="T900" i="5"/>
  <c r="Z898" i="5"/>
  <c r="W897" i="5"/>
  <c r="T896" i="5"/>
  <c r="Z894" i="5"/>
  <c r="W893" i="5"/>
  <c r="T892" i="5"/>
  <c r="Z890" i="5"/>
  <c r="W889" i="5"/>
  <c r="T888" i="5"/>
  <c r="Z886" i="5"/>
  <c r="W885" i="5"/>
  <c r="T884" i="5"/>
  <c r="Z882" i="5"/>
  <c r="W881" i="5"/>
  <c r="T880" i="5"/>
  <c r="Z878" i="5"/>
  <c r="W877" i="5"/>
  <c r="T876" i="5"/>
  <c r="Z874" i="5"/>
  <c r="W873" i="5"/>
  <c r="T872" i="5"/>
  <c r="Z870" i="5"/>
  <c r="W869" i="5"/>
  <c r="T868" i="5"/>
  <c r="Z866" i="5"/>
  <c r="W865" i="5"/>
  <c r="T864" i="5"/>
  <c r="Z862" i="5"/>
  <c r="W861" i="5"/>
  <c r="T860" i="5"/>
  <c r="Z858" i="5"/>
  <c r="W857" i="5"/>
  <c r="T856" i="5"/>
  <c r="Z854" i="5"/>
  <c r="W853" i="5"/>
  <c r="T852" i="5"/>
  <c r="Z850" i="5"/>
  <c r="W849" i="5"/>
  <c r="T848" i="5"/>
  <c r="Z846" i="5"/>
  <c r="W845" i="5"/>
  <c r="T844" i="5"/>
  <c r="Y714" i="5"/>
  <c r="V713" i="5"/>
  <c r="S712" i="5"/>
  <c r="Y710" i="5"/>
  <c r="V709" i="5"/>
  <c r="S708" i="5"/>
  <c r="Y706" i="5"/>
  <c r="V705" i="5"/>
  <c r="S704" i="5"/>
  <c r="Y702" i="5"/>
  <c r="V701" i="5"/>
  <c r="S700" i="5"/>
  <c r="Y698" i="5"/>
  <c r="V697" i="5"/>
  <c r="S696" i="5"/>
  <c r="Y694" i="5"/>
  <c r="V693" i="5"/>
  <c r="S692" i="5"/>
  <c r="Y690" i="5"/>
  <c r="V689" i="5"/>
  <c r="S688" i="5"/>
  <c r="Y686" i="5"/>
  <c r="V685" i="5"/>
  <c r="S684" i="5"/>
  <c r="Y682" i="5"/>
  <c r="V681" i="5"/>
  <c r="S680" i="5"/>
  <c r="Y678" i="5"/>
  <c r="V677" i="5"/>
  <c r="S676" i="5"/>
  <c r="Y674" i="5"/>
  <c r="V673" i="5"/>
  <c r="S672" i="5"/>
  <c r="Y670" i="5"/>
  <c r="V669" i="5"/>
  <c r="S668" i="5"/>
  <c r="Y666" i="5"/>
  <c r="V665" i="5"/>
  <c r="S664" i="5"/>
  <c r="Y662" i="5"/>
  <c r="V661" i="5"/>
  <c r="S660" i="5"/>
  <c r="Y658" i="5"/>
  <c r="V657" i="5"/>
  <c r="S656" i="5"/>
  <c r="Y654" i="5"/>
  <c r="V653" i="5"/>
  <c r="S652" i="5"/>
  <c r="Y650" i="5"/>
  <c r="V649" i="5"/>
  <c r="S648" i="5"/>
  <c r="Y646" i="5"/>
  <c r="V645" i="5"/>
  <c r="S644" i="5"/>
  <c r="Y642" i="5"/>
  <c r="V641" i="5"/>
  <c r="S640" i="5"/>
  <c r="Y638" i="5"/>
  <c r="V637" i="5"/>
  <c r="S636" i="5"/>
  <c r="Y634" i="5"/>
  <c r="V633" i="5"/>
  <c r="S632" i="5"/>
  <c r="Y630" i="5"/>
  <c r="V629" i="5"/>
  <c r="S628" i="5"/>
  <c r="Y626" i="5"/>
  <c r="V625" i="5"/>
  <c r="S624" i="5"/>
  <c r="Y622" i="5"/>
  <c r="V621" i="5"/>
  <c r="S620" i="5"/>
  <c r="Y618" i="5"/>
  <c r="V617" i="5"/>
  <c r="S616" i="5"/>
  <c r="Y614" i="5"/>
  <c r="V613" i="5"/>
  <c r="S612" i="5"/>
  <c r="Y610" i="5"/>
  <c r="V609" i="5"/>
  <c r="S608" i="5"/>
  <c r="Y606" i="5"/>
  <c r="V605" i="5"/>
  <c r="S604" i="5"/>
  <c r="Y602" i="5"/>
  <c r="V601" i="5"/>
  <c r="S600" i="5"/>
  <c r="Y598" i="5"/>
  <c r="V597" i="5"/>
  <c r="Q993" i="5"/>
  <c r="Q981" i="5"/>
  <c r="Q969" i="5"/>
  <c r="Q957" i="5"/>
  <c r="Q945" i="5"/>
  <c r="Q933" i="5"/>
  <c r="Q921" i="5"/>
  <c r="Q909" i="5"/>
  <c r="Q897" i="5"/>
  <c r="Q885" i="5"/>
  <c r="Q873" i="5"/>
  <c r="Q861" i="5"/>
  <c r="Q849" i="5"/>
  <c r="Q837" i="5"/>
  <c r="Q825" i="5"/>
  <c r="Q813" i="5"/>
  <c r="Q801" i="5"/>
  <c r="Q789" i="5"/>
  <c r="Q777" i="5"/>
  <c r="Q765" i="5"/>
  <c r="Q753" i="5"/>
  <c r="Q741" i="5"/>
  <c r="Q729" i="5"/>
  <c r="Q717" i="5"/>
  <c r="Q705" i="5"/>
  <c r="Q693" i="5"/>
  <c r="Q681" i="5"/>
  <c r="Q669" i="5"/>
  <c r="Q657" i="5"/>
  <c r="Q645" i="5"/>
  <c r="Q633" i="5"/>
  <c r="Q621" i="5"/>
  <c r="Q609" i="5"/>
  <c r="Q597" i="5"/>
  <c r="Q585" i="5"/>
  <c r="Q573" i="5"/>
  <c r="Q561" i="5"/>
  <c r="Q549" i="5"/>
  <c r="Q537" i="5"/>
  <c r="Q525" i="5"/>
  <c r="Q513" i="5"/>
  <c r="Q501" i="5"/>
  <c r="Q489" i="5"/>
  <c r="Q477" i="5"/>
  <c r="Q465" i="5"/>
  <c r="Q453" i="5"/>
  <c r="Q441" i="5"/>
  <c r="Q429" i="5"/>
  <c r="Q417" i="5"/>
  <c r="Q405" i="5"/>
  <c r="Q393" i="5"/>
  <c r="Q381" i="5"/>
  <c r="Q369" i="5"/>
  <c r="Q357" i="5"/>
  <c r="Q345" i="5"/>
  <c r="Q333" i="5"/>
  <c r="Q321" i="5"/>
  <c r="Q309" i="5"/>
  <c r="Q297" i="5"/>
  <c r="Q285" i="5"/>
  <c r="Q273" i="5"/>
  <c r="Q261" i="5"/>
  <c r="Q249" i="5"/>
  <c r="Q237" i="5"/>
  <c r="Q225" i="5"/>
  <c r="Z679" i="5"/>
  <c r="W678" i="5"/>
  <c r="T677" i="5"/>
  <c r="Z675" i="5"/>
  <c r="W674" i="5"/>
  <c r="T673" i="5"/>
  <c r="Z671" i="5"/>
  <c r="W670" i="5"/>
  <c r="T669" i="5"/>
  <c r="Z667" i="5"/>
  <c r="W666" i="5"/>
  <c r="T665" i="5"/>
  <c r="Z663" i="5"/>
  <c r="W662" i="5"/>
  <c r="T661" i="5"/>
  <c r="Z659" i="5"/>
  <c r="W658" i="5"/>
  <c r="T657" i="5"/>
  <c r="Z655" i="5"/>
  <c r="W654" i="5"/>
  <c r="T653" i="5"/>
  <c r="Z651" i="5"/>
  <c r="W650" i="5"/>
  <c r="T649" i="5"/>
  <c r="Z647" i="5"/>
  <c r="W646" i="5"/>
  <c r="T645" i="5"/>
  <c r="Z643" i="5"/>
  <c r="W642" i="5"/>
  <c r="T641" i="5"/>
  <c r="Z639" i="5"/>
  <c r="W638" i="5"/>
  <c r="T637" i="5"/>
  <c r="Z635" i="5"/>
  <c r="W634" i="5"/>
  <c r="T633" i="5"/>
  <c r="Z631" i="5"/>
  <c r="W630" i="5"/>
  <c r="T629" i="5"/>
  <c r="Z627" i="5"/>
  <c r="W626" i="5"/>
  <c r="T625" i="5"/>
  <c r="Z623" i="5"/>
  <c r="W622" i="5"/>
  <c r="T621" i="5"/>
  <c r="Z619" i="5"/>
  <c r="W618" i="5"/>
  <c r="T617" i="5"/>
  <c r="Z615" i="5"/>
  <c r="W614" i="5"/>
  <c r="T613" i="5"/>
  <c r="Z611" i="5"/>
  <c r="W610" i="5"/>
  <c r="T609" i="5"/>
  <c r="Z607" i="5"/>
  <c r="W606" i="5"/>
  <c r="T605" i="5"/>
  <c r="Z603" i="5"/>
  <c r="W602" i="5"/>
  <c r="T601" i="5"/>
  <c r="Z599" i="5"/>
  <c r="W598" i="5"/>
  <c r="T597" i="5"/>
  <c r="Z595" i="5"/>
  <c r="W594" i="5"/>
  <c r="T593" i="5"/>
  <c r="Z591" i="5"/>
  <c r="W590" i="5"/>
  <c r="T589" i="5"/>
  <c r="Z587" i="5"/>
  <c r="W586" i="5"/>
  <c r="T585" i="5"/>
  <c r="Z583" i="5"/>
  <c r="W582" i="5"/>
  <c r="T581" i="5"/>
  <c r="Z579" i="5"/>
  <c r="W578" i="5"/>
  <c r="T577" i="5"/>
  <c r="Z575" i="5"/>
  <c r="W574" i="5"/>
  <c r="T573" i="5"/>
  <c r="Z571" i="5"/>
  <c r="W570" i="5"/>
  <c r="T569" i="5"/>
  <c r="Z567" i="5"/>
  <c r="W566" i="5"/>
  <c r="T565" i="5"/>
  <c r="Z563" i="5"/>
  <c r="W562" i="5"/>
  <c r="T561" i="5"/>
  <c r="Z559" i="5"/>
  <c r="W558" i="5"/>
  <c r="T557" i="5"/>
  <c r="Z555" i="5"/>
  <c r="W554" i="5"/>
  <c r="T553" i="5"/>
  <c r="Z551" i="5"/>
  <c r="W550" i="5"/>
  <c r="T549" i="5"/>
  <c r="Z547" i="5"/>
  <c r="W546" i="5"/>
  <c r="T545" i="5"/>
  <c r="Z543" i="5"/>
  <c r="W542" i="5"/>
  <c r="T541" i="5"/>
  <c r="Z539" i="5"/>
  <c r="W538" i="5"/>
  <c r="T537" i="5"/>
  <c r="Z535" i="5"/>
  <c r="W534" i="5"/>
  <c r="T533" i="5"/>
  <c r="Z531" i="5"/>
  <c r="W530" i="5"/>
  <c r="T529" i="5"/>
  <c r="V778" i="5"/>
  <c r="S777" i="5"/>
  <c r="Y775" i="5"/>
  <c r="V774" i="5"/>
  <c r="S773" i="5"/>
  <c r="Y771" i="5"/>
  <c r="V770" i="5"/>
  <c r="S769" i="5"/>
  <c r="Y767" i="5"/>
  <c r="V766" i="5"/>
  <c r="S765" i="5"/>
  <c r="Y763" i="5"/>
  <c r="V762" i="5"/>
  <c r="S761" i="5"/>
  <c r="Y759" i="5"/>
  <c r="V758" i="5"/>
  <c r="S757" i="5"/>
  <c r="Y755" i="5"/>
  <c r="V754" i="5"/>
  <c r="S753" i="5"/>
  <c r="Y751" i="5"/>
  <c r="V750" i="5"/>
  <c r="S749" i="5"/>
  <c r="Y747" i="5"/>
  <c r="V746" i="5"/>
  <c r="S745" i="5"/>
  <c r="Y743" i="5"/>
  <c r="V742" i="5"/>
  <c r="S741" i="5"/>
  <c r="Y739" i="5"/>
  <c r="V738" i="5"/>
  <c r="S737" i="5"/>
  <c r="Y735" i="5"/>
  <c r="V734" i="5"/>
  <c r="S733" i="5"/>
  <c r="Y731" i="5"/>
  <c r="V730" i="5"/>
  <c r="S729" i="5"/>
  <c r="Y727" i="5"/>
  <c r="V726" i="5"/>
  <c r="S725" i="5"/>
  <c r="Y723" i="5"/>
  <c r="V722" i="5"/>
  <c r="S721" i="5"/>
  <c r="Y719" i="5"/>
  <c r="V718" i="5"/>
  <c r="S717" i="5"/>
  <c r="Y715" i="5"/>
  <c r="V714" i="5"/>
  <c r="S713" i="5"/>
  <c r="Y711" i="5"/>
  <c r="V710" i="5"/>
  <c r="S709" i="5"/>
  <c r="Y707" i="5"/>
  <c r="V706" i="5"/>
  <c r="S705" i="5"/>
  <c r="Y703" i="5"/>
  <c r="V702" i="5"/>
  <c r="S701" i="5"/>
  <c r="Y699" i="5"/>
  <c r="V698" i="5"/>
  <c r="S697" i="5"/>
  <c r="Y695" i="5"/>
  <c r="V694" i="5"/>
  <c r="S693" i="5"/>
  <c r="Y691" i="5"/>
  <c r="V690" i="5"/>
  <c r="S689" i="5"/>
  <c r="Y687" i="5"/>
  <c r="V686" i="5"/>
  <c r="S685" i="5"/>
  <c r="Y683" i="5"/>
  <c r="V682" i="5"/>
  <c r="S681" i="5"/>
  <c r="Y679" i="5"/>
  <c r="V678" i="5"/>
  <c r="S677" i="5"/>
  <c r="Y675" i="5"/>
  <c r="V674" i="5"/>
  <c r="S673" i="5"/>
  <c r="Y671" i="5"/>
  <c r="V670" i="5"/>
  <c r="S669" i="5"/>
  <c r="Y667" i="5"/>
  <c r="V666" i="5"/>
  <c r="S665" i="5"/>
  <c r="R613" i="5"/>
  <c r="X611" i="5"/>
  <c r="U610" i="5"/>
  <c r="R609" i="5"/>
  <c r="X607" i="5"/>
  <c r="U606" i="5"/>
  <c r="R605" i="5"/>
  <c r="X603" i="5"/>
  <c r="U602" i="5"/>
  <c r="R601" i="5"/>
  <c r="X599" i="5"/>
  <c r="U598" i="5"/>
  <c r="R597" i="5"/>
  <c r="X595" i="5"/>
  <c r="U594" i="5"/>
  <c r="R593" i="5"/>
  <c r="X591" i="5"/>
  <c r="U590" i="5"/>
  <c r="R589" i="5"/>
  <c r="X587" i="5"/>
  <c r="U586" i="5"/>
  <c r="R585" i="5"/>
  <c r="X583" i="5"/>
  <c r="U582" i="5"/>
  <c r="R581" i="5"/>
  <c r="X579" i="5"/>
  <c r="U578" i="5"/>
  <c r="R577" i="5"/>
  <c r="X575" i="5"/>
  <c r="U574" i="5"/>
  <c r="R573" i="5"/>
  <c r="X571" i="5"/>
  <c r="U570" i="5"/>
  <c r="R569" i="5"/>
  <c r="X567" i="5"/>
  <c r="U566" i="5"/>
  <c r="R565" i="5"/>
  <c r="X563" i="5"/>
  <c r="U562" i="5"/>
  <c r="R561" i="5"/>
  <c r="X559" i="5"/>
  <c r="U558" i="5"/>
  <c r="R557" i="5"/>
  <c r="X555" i="5"/>
  <c r="U554" i="5"/>
  <c r="R553" i="5"/>
  <c r="X551" i="5"/>
  <c r="U550" i="5"/>
  <c r="R549" i="5"/>
  <c r="X547" i="5"/>
  <c r="U546" i="5"/>
  <c r="R545" i="5"/>
  <c r="X543" i="5"/>
  <c r="U542" i="5"/>
  <c r="R541" i="5"/>
  <c r="X539" i="5"/>
  <c r="U538" i="5"/>
  <c r="R537" i="5"/>
  <c r="X535" i="5"/>
  <c r="U534" i="5"/>
  <c r="R533" i="5"/>
  <c r="X531" i="5"/>
  <c r="U530" i="5"/>
  <c r="R529" i="5"/>
  <c r="X527" i="5"/>
  <c r="W523" i="5"/>
  <c r="T522" i="5"/>
  <c r="Z520" i="5"/>
  <c r="W519" i="5"/>
  <c r="T518" i="5"/>
  <c r="Z516" i="5"/>
  <c r="W515" i="5"/>
  <c r="T514" i="5"/>
  <c r="Z512" i="5"/>
  <c r="W511" i="5"/>
  <c r="T510" i="5"/>
  <c r="Z508" i="5"/>
  <c r="W507" i="5"/>
  <c r="T506" i="5"/>
  <c r="Z504" i="5"/>
  <c r="W503" i="5"/>
  <c r="T502" i="5"/>
  <c r="Z500" i="5"/>
  <c r="W499" i="5"/>
  <c r="T498" i="5"/>
  <c r="Z496" i="5"/>
  <c r="W495" i="5"/>
  <c r="T494" i="5"/>
  <c r="Z492" i="5"/>
  <c r="W491" i="5"/>
  <c r="T490" i="5"/>
  <c r="Z488" i="5"/>
  <c r="W487" i="5"/>
  <c r="T486" i="5"/>
  <c r="Z484" i="5"/>
  <c r="W483" i="5"/>
  <c r="T482" i="5"/>
  <c r="Z480" i="5"/>
  <c r="W479" i="5"/>
  <c r="T478" i="5"/>
  <c r="Z476" i="5"/>
  <c r="W475" i="5"/>
  <c r="T474" i="5"/>
  <c r="Z472" i="5"/>
  <c r="W471" i="5"/>
  <c r="T470" i="5"/>
  <c r="Z468" i="5"/>
  <c r="W467" i="5"/>
  <c r="T466" i="5"/>
  <c r="Z464" i="5"/>
  <c r="W463" i="5"/>
  <c r="T462" i="5"/>
  <c r="Z460" i="5"/>
  <c r="W459" i="5"/>
  <c r="T458" i="5"/>
  <c r="Z456" i="5"/>
  <c r="W455" i="5"/>
  <c r="T454" i="5"/>
  <c r="Z452" i="5"/>
  <c r="W451" i="5"/>
  <c r="T450" i="5"/>
  <c r="Z448" i="5"/>
  <c r="W447" i="5"/>
  <c r="T446" i="5"/>
  <c r="Z444" i="5"/>
  <c r="W443" i="5"/>
  <c r="T442" i="5"/>
  <c r="Z440" i="5"/>
  <c r="W439" i="5"/>
  <c r="T438" i="5"/>
  <c r="Z436" i="5"/>
  <c r="S746" i="5"/>
  <c r="Y744" i="5"/>
  <c r="V743" i="5"/>
  <c r="S742" i="5"/>
  <c r="Y740" i="5"/>
  <c r="V739" i="5"/>
  <c r="S738" i="5"/>
  <c r="Y736" i="5"/>
  <c r="V735" i="5"/>
  <c r="S734" i="5"/>
  <c r="Y732" i="5"/>
  <c r="V731" i="5"/>
  <c r="S730" i="5"/>
  <c r="Y728" i="5"/>
  <c r="V727" i="5"/>
  <c r="S726" i="5"/>
  <c r="Y724" i="5"/>
  <c r="V723" i="5"/>
  <c r="S722" i="5"/>
  <c r="Y720" i="5"/>
  <c r="V719" i="5"/>
  <c r="S718" i="5"/>
  <c r="Y716" i="5"/>
  <c r="V715" i="5"/>
  <c r="S714" i="5"/>
  <c r="Y712" i="5"/>
  <c r="V711" i="5"/>
  <c r="S710" i="5"/>
  <c r="Y708" i="5"/>
  <c r="V707" i="5"/>
  <c r="S706" i="5"/>
  <c r="Y704" i="5"/>
  <c r="V703" i="5"/>
  <c r="S702" i="5"/>
  <c r="Y700" i="5"/>
  <c r="V699" i="5"/>
  <c r="S698" i="5"/>
  <c r="Y696" i="5"/>
  <c r="V695" i="5"/>
  <c r="S694" i="5"/>
  <c r="Y692" i="5"/>
  <c r="V691" i="5"/>
  <c r="S690" i="5"/>
  <c r="Y688" i="5"/>
  <c r="V687" i="5"/>
  <c r="S686" i="5"/>
  <c r="Y684" i="5"/>
  <c r="V683" i="5"/>
  <c r="S682" i="5"/>
  <c r="Y680" i="5"/>
  <c r="V679" i="5"/>
  <c r="S678" i="5"/>
  <c r="Y676" i="5"/>
  <c r="V675" i="5"/>
  <c r="S674" i="5"/>
  <c r="Y672" i="5"/>
  <c r="V671" i="5"/>
  <c r="S670" i="5"/>
  <c r="Y668" i="5"/>
  <c r="V667" i="5"/>
  <c r="S666" i="5"/>
  <c r="Y664" i="5"/>
  <c r="V663" i="5"/>
  <c r="S662" i="5"/>
  <c r="Y660" i="5"/>
  <c r="V659" i="5"/>
  <c r="S658" i="5"/>
  <c r="Y656" i="5"/>
  <c r="V655" i="5"/>
  <c r="S654" i="5"/>
  <c r="Y652" i="5"/>
  <c r="V651" i="5"/>
  <c r="S650" i="5"/>
  <c r="Y648" i="5"/>
  <c r="V647" i="5"/>
  <c r="S646" i="5"/>
  <c r="Y644" i="5"/>
  <c r="V643" i="5"/>
  <c r="S642" i="5"/>
  <c r="Y640" i="5"/>
  <c r="V639" i="5"/>
  <c r="S638" i="5"/>
  <c r="Y636" i="5"/>
  <c r="V635" i="5"/>
  <c r="S634" i="5"/>
  <c r="Q2" i="5"/>
  <c r="Q999" i="5"/>
  <c r="Q987" i="5"/>
  <c r="Q975" i="5"/>
  <c r="Q963" i="5"/>
  <c r="Q951" i="5"/>
  <c r="Q939" i="5"/>
  <c r="Q927" i="5"/>
  <c r="Q915" i="5"/>
  <c r="Q903" i="5"/>
  <c r="Q891" i="5"/>
  <c r="Q879" i="5"/>
  <c r="Q867" i="5"/>
  <c r="Q855" i="5"/>
  <c r="Q843" i="5"/>
  <c r="Q831" i="5"/>
  <c r="Q819" i="5"/>
  <c r="Q807" i="5"/>
  <c r="Q795" i="5"/>
  <c r="Q783" i="5"/>
  <c r="Q771" i="5"/>
  <c r="Q759" i="5"/>
  <c r="Q747" i="5"/>
  <c r="Q735" i="5"/>
  <c r="Q723" i="5"/>
  <c r="Q711" i="5"/>
  <c r="Q699" i="5"/>
  <c r="Q687" i="5"/>
  <c r="Q675" i="5"/>
  <c r="Q663" i="5"/>
  <c r="Q651" i="5"/>
  <c r="Q639" i="5"/>
  <c r="Q627" i="5"/>
  <c r="Q615" i="5"/>
  <c r="Q603" i="5"/>
  <c r="Q591" i="5"/>
  <c r="Q579" i="5"/>
  <c r="Q567" i="5"/>
  <c r="Q555" i="5"/>
  <c r="Q543" i="5"/>
  <c r="Q531" i="5"/>
  <c r="Q519" i="5"/>
  <c r="Q507" i="5"/>
  <c r="Q495" i="5"/>
  <c r="Q483" i="5"/>
  <c r="Q471" i="5"/>
  <c r="Q459" i="5"/>
  <c r="Q447" i="5"/>
  <c r="Q435" i="5"/>
  <c r="Q423" i="5"/>
  <c r="Q411" i="5"/>
  <c r="Q399" i="5"/>
  <c r="Q387" i="5"/>
  <c r="Q375" i="5"/>
  <c r="Q363" i="5"/>
  <c r="Q351" i="5"/>
  <c r="Q339" i="5"/>
  <c r="Q327" i="5"/>
  <c r="Q315" i="5"/>
  <c r="Q303" i="5"/>
  <c r="Q291" i="5"/>
  <c r="Q279" i="5"/>
  <c r="Q267" i="5"/>
  <c r="Q255" i="5"/>
  <c r="Q243" i="5"/>
  <c r="Q231" i="5"/>
  <c r="Z253" i="5"/>
  <c r="W252" i="5"/>
  <c r="T251" i="5"/>
  <c r="Z249" i="5"/>
  <c r="W248" i="5"/>
  <c r="T247" i="5"/>
  <c r="Z245" i="5"/>
  <c r="W244" i="5"/>
  <c r="T243" i="5"/>
  <c r="Z241" i="5"/>
  <c r="W240" i="5"/>
  <c r="T239" i="5"/>
  <c r="Z237" i="5"/>
  <c r="W236" i="5"/>
  <c r="T235" i="5"/>
  <c r="Z233" i="5"/>
  <c r="W232" i="5"/>
  <c r="T231" i="5"/>
  <c r="Z229" i="5"/>
  <c r="W228" i="5"/>
  <c r="T227" i="5"/>
  <c r="Z225" i="5"/>
  <c r="W224" i="5"/>
  <c r="T223" i="5"/>
  <c r="Z221" i="5"/>
  <c r="W220" i="5"/>
  <c r="T219" i="5"/>
  <c r="Z217" i="5"/>
  <c r="W216" i="5"/>
  <c r="T215" i="5"/>
  <c r="Z213" i="5"/>
  <c r="W212" i="5"/>
  <c r="T211" i="5"/>
  <c r="Z209" i="5"/>
  <c r="W208" i="5"/>
  <c r="T207" i="5"/>
  <c r="Z205" i="5"/>
  <c r="W204" i="5"/>
  <c r="T203" i="5"/>
  <c r="Z201" i="5"/>
  <c r="W200" i="5"/>
  <c r="T199" i="5"/>
  <c r="Z197" i="5"/>
  <c r="W196" i="5"/>
  <c r="T195" i="5"/>
  <c r="Z193" i="5"/>
  <c r="W192" i="5"/>
  <c r="T191" i="5"/>
  <c r="Z189" i="5"/>
  <c r="W188" i="5"/>
  <c r="T187" i="5"/>
  <c r="Z185" i="5"/>
  <c r="W184" i="5"/>
  <c r="T183" i="5"/>
  <c r="Z181" i="5"/>
  <c r="W180" i="5"/>
  <c r="T179" i="5"/>
  <c r="Z177" i="5"/>
  <c r="W176" i="5"/>
  <c r="T175" i="5"/>
  <c r="Z173" i="5"/>
  <c r="W172" i="5"/>
  <c r="T171" i="5"/>
  <c r="Z169" i="5"/>
  <c r="W168" i="5"/>
  <c r="T167" i="5"/>
  <c r="Z165" i="5"/>
  <c r="W164" i="5"/>
  <c r="T163" i="5"/>
  <c r="Z161" i="5"/>
  <c r="W160" i="5"/>
  <c r="T159" i="5"/>
  <c r="Z157" i="5"/>
  <c r="W156" i="5"/>
  <c r="T155" i="5"/>
  <c r="Z153" i="5"/>
  <c r="W152" i="5"/>
  <c r="T151" i="5"/>
  <c r="Z149" i="5"/>
  <c r="W148" i="5"/>
  <c r="T147" i="5"/>
  <c r="Z145" i="5"/>
  <c r="W144" i="5"/>
  <c r="T143" i="5"/>
  <c r="Z141" i="5"/>
  <c r="S715" i="5"/>
  <c r="Y713" i="5"/>
  <c r="V712" i="5"/>
  <c r="S711" i="5"/>
  <c r="Y709" i="5"/>
  <c r="V708" i="5"/>
  <c r="S707" i="5"/>
  <c r="Y705" i="5"/>
  <c r="V704" i="5"/>
  <c r="S703" i="5"/>
  <c r="Y701" i="5"/>
  <c r="V700" i="5"/>
  <c r="S699" i="5"/>
  <c r="Y697" i="5"/>
  <c r="V696" i="5"/>
  <c r="S695" i="5"/>
  <c r="Y693" i="5"/>
  <c r="V692" i="5"/>
  <c r="S691" i="5"/>
  <c r="Y689" i="5"/>
  <c r="V688" i="5"/>
  <c r="S687" i="5"/>
  <c r="Y685" i="5"/>
  <c r="V684" i="5"/>
  <c r="S683" i="5"/>
  <c r="Y681" i="5"/>
  <c r="V680" i="5"/>
  <c r="S679" i="5"/>
  <c r="Y677" i="5"/>
  <c r="V676" i="5"/>
  <c r="S675" i="5"/>
  <c r="Y673" i="5"/>
  <c r="V672" i="5"/>
  <c r="S671" i="5"/>
  <c r="Y669" i="5"/>
  <c r="V668" i="5"/>
  <c r="S667" i="5"/>
  <c r="Y665" i="5"/>
  <c r="V664" i="5"/>
  <c r="S663" i="5"/>
  <c r="Y661" i="5"/>
  <c r="V660" i="5"/>
  <c r="S659" i="5"/>
  <c r="Y657" i="5"/>
  <c r="V656" i="5"/>
  <c r="S655" i="5"/>
  <c r="Y653" i="5"/>
  <c r="V652" i="5"/>
  <c r="S651" i="5"/>
  <c r="Y649" i="5"/>
  <c r="V648" i="5"/>
  <c r="S647" i="5"/>
  <c r="Y645" i="5"/>
  <c r="V644" i="5"/>
  <c r="R303" i="5"/>
  <c r="X301" i="5"/>
  <c r="U300" i="5"/>
  <c r="R299" i="5"/>
  <c r="X297" i="5"/>
  <c r="U296" i="5"/>
  <c r="R295" i="5"/>
  <c r="X293" i="5"/>
  <c r="U292" i="5"/>
  <c r="R291" i="5"/>
  <c r="X289" i="5"/>
  <c r="U288" i="5"/>
  <c r="R287" i="5"/>
  <c r="X285" i="5"/>
  <c r="U284" i="5"/>
  <c r="R283" i="5"/>
  <c r="X281" i="5"/>
  <c r="U280" i="5"/>
  <c r="R279" i="5"/>
  <c r="X277" i="5"/>
  <c r="U276" i="5"/>
  <c r="R275" i="5"/>
  <c r="X273" i="5"/>
  <c r="U272" i="5"/>
  <c r="R271" i="5"/>
  <c r="X269" i="5"/>
  <c r="U268" i="5"/>
  <c r="Z842" i="5"/>
  <c r="W841" i="5"/>
  <c r="T840" i="5"/>
  <c r="Z838" i="5"/>
  <c r="W837" i="5"/>
  <c r="T836" i="5"/>
  <c r="Z834" i="5"/>
  <c r="W833" i="5"/>
  <c r="T832" i="5"/>
  <c r="Z830" i="5"/>
  <c r="W829" i="5"/>
  <c r="T828" i="5"/>
  <c r="Z826" i="5"/>
  <c r="W825" i="5"/>
  <c r="T824" i="5"/>
  <c r="Z822" i="5"/>
  <c r="W821" i="5"/>
  <c r="T820" i="5"/>
  <c r="Z818" i="5"/>
  <c r="W817" i="5"/>
  <c r="T816" i="5"/>
  <c r="Z814" i="5"/>
  <c r="W813" i="5"/>
  <c r="T812" i="5"/>
  <c r="Z810" i="5"/>
  <c r="W809" i="5"/>
  <c r="T808" i="5"/>
  <c r="Z806" i="5"/>
  <c r="W805" i="5"/>
  <c r="T804" i="5"/>
  <c r="Z802" i="5"/>
  <c r="W801" i="5"/>
  <c r="T800" i="5"/>
  <c r="Z798" i="5"/>
  <c r="W797" i="5"/>
  <c r="T796" i="5"/>
  <c r="Z794" i="5"/>
  <c r="W793" i="5"/>
  <c r="T792" i="5"/>
  <c r="Z790" i="5"/>
  <c r="W789" i="5"/>
  <c r="T788" i="5"/>
  <c r="Z786" i="5"/>
  <c r="W785" i="5"/>
  <c r="T784" i="5"/>
  <c r="Z782" i="5"/>
  <c r="W781" i="5"/>
  <c r="T780" i="5"/>
  <c r="Z778" i="5"/>
  <c r="W777" i="5"/>
  <c r="T776" i="5"/>
  <c r="Z774" i="5"/>
  <c r="W773" i="5"/>
  <c r="T772" i="5"/>
  <c r="Z770" i="5"/>
  <c r="W769" i="5"/>
  <c r="T768" i="5"/>
  <c r="Z766" i="5"/>
  <c r="W765" i="5"/>
  <c r="T764" i="5"/>
  <c r="Z762" i="5"/>
  <c r="W761" i="5"/>
  <c r="T760" i="5"/>
  <c r="Z758" i="5"/>
  <c r="W757" i="5"/>
  <c r="T756" i="5"/>
  <c r="Z754" i="5"/>
  <c r="W753" i="5"/>
  <c r="T752" i="5"/>
  <c r="Z750" i="5"/>
  <c r="W749" i="5"/>
  <c r="T748" i="5"/>
  <c r="Z746" i="5"/>
  <c r="W745" i="5"/>
  <c r="T744" i="5"/>
  <c r="Z742" i="5"/>
  <c r="W741" i="5"/>
  <c r="T740" i="5"/>
  <c r="Z738" i="5"/>
  <c r="W737" i="5"/>
  <c r="T736" i="5"/>
  <c r="Z734" i="5"/>
  <c r="W733" i="5"/>
  <c r="T732" i="5"/>
  <c r="Z730" i="5"/>
  <c r="W729" i="5"/>
  <c r="T728" i="5"/>
  <c r="S596" i="5"/>
  <c r="Y594" i="5"/>
  <c r="V593" i="5"/>
  <c r="S592" i="5"/>
  <c r="Y590" i="5"/>
  <c r="V589" i="5"/>
  <c r="S588" i="5"/>
  <c r="Y586" i="5"/>
  <c r="V585" i="5"/>
  <c r="S584" i="5"/>
  <c r="Y582" i="5"/>
  <c r="V581" i="5"/>
  <c r="S580" i="5"/>
  <c r="Y578" i="5"/>
  <c r="V577" i="5"/>
  <c r="S576" i="5"/>
  <c r="Y574" i="5"/>
  <c r="V573" i="5"/>
  <c r="S572" i="5"/>
  <c r="Y570" i="5"/>
  <c r="V569" i="5"/>
  <c r="S568" i="5"/>
  <c r="Y566" i="5"/>
  <c r="V565" i="5"/>
  <c r="S564" i="5"/>
  <c r="Y562" i="5"/>
  <c r="V561" i="5"/>
  <c r="S560" i="5"/>
  <c r="Y558" i="5"/>
  <c r="V557" i="5"/>
  <c r="S556" i="5"/>
  <c r="Q213" i="5"/>
  <c r="Q201" i="5"/>
  <c r="Q189" i="5"/>
  <c r="Q177" i="5"/>
  <c r="Q165" i="5"/>
  <c r="Q153" i="5"/>
  <c r="Q141" i="5"/>
  <c r="Q129" i="5"/>
  <c r="Q117" i="5"/>
  <c r="Q105" i="5"/>
  <c r="Q93" i="5"/>
  <c r="Q81" i="5"/>
  <c r="Q69" i="5"/>
  <c r="Q57" i="5"/>
  <c r="Q45" i="5"/>
  <c r="Q33" i="5"/>
  <c r="Q21" i="5"/>
  <c r="Q9" i="5"/>
  <c r="U2" i="5"/>
  <c r="R1000" i="5"/>
  <c r="X998" i="5"/>
  <c r="U997" i="5"/>
  <c r="R996" i="5"/>
  <c r="X994" i="5"/>
  <c r="U993" i="5"/>
  <c r="R992" i="5"/>
  <c r="X990" i="5"/>
  <c r="U989" i="5"/>
  <c r="R988" i="5"/>
  <c r="X986" i="5"/>
  <c r="U985" i="5"/>
  <c r="R984" i="5"/>
  <c r="X982" i="5"/>
  <c r="U981" i="5"/>
  <c r="R980" i="5"/>
  <c r="X978" i="5"/>
  <c r="U977" i="5"/>
  <c r="R976" i="5"/>
  <c r="X974" i="5"/>
  <c r="U973" i="5"/>
  <c r="R972" i="5"/>
  <c r="X970" i="5"/>
  <c r="U969" i="5"/>
  <c r="R968" i="5"/>
  <c r="X966" i="5"/>
  <c r="U965" i="5"/>
  <c r="R964" i="5"/>
  <c r="X962" i="5"/>
  <c r="U961" i="5"/>
  <c r="R960" i="5"/>
  <c r="X958" i="5"/>
  <c r="U957" i="5"/>
  <c r="R956" i="5"/>
  <c r="X954" i="5"/>
  <c r="U953" i="5"/>
  <c r="R952" i="5"/>
  <c r="X950" i="5"/>
  <c r="U949" i="5"/>
  <c r="R948" i="5"/>
  <c r="X946" i="5"/>
  <c r="U945" i="5"/>
  <c r="R944" i="5"/>
  <c r="X942" i="5"/>
  <c r="U941" i="5"/>
  <c r="R940" i="5"/>
  <c r="X938" i="5"/>
  <c r="U937" i="5"/>
  <c r="R936" i="5"/>
  <c r="X934" i="5"/>
  <c r="U933" i="5"/>
  <c r="R932" i="5"/>
  <c r="X930" i="5"/>
  <c r="U929" i="5"/>
  <c r="R928" i="5"/>
  <c r="X926" i="5"/>
  <c r="U925" i="5"/>
  <c r="R924" i="5"/>
  <c r="X922" i="5"/>
  <c r="U921" i="5"/>
  <c r="R920" i="5"/>
  <c r="X918" i="5"/>
  <c r="U917" i="5"/>
  <c r="R916" i="5"/>
  <c r="X914" i="5"/>
  <c r="U913" i="5"/>
  <c r="Z527" i="5"/>
  <c r="W526" i="5"/>
  <c r="T525" i="5"/>
  <c r="Z523" i="5"/>
  <c r="W522" i="5"/>
  <c r="T521" i="5"/>
  <c r="Z519" i="5"/>
  <c r="W518" i="5"/>
  <c r="T517" i="5"/>
  <c r="Z515" i="5"/>
  <c r="W514" i="5"/>
  <c r="T513" i="5"/>
  <c r="Z511" i="5"/>
  <c r="W510" i="5"/>
  <c r="T509" i="5"/>
  <c r="Z507" i="5"/>
  <c r="W506" i="5"/>
  <c r="T505" i="5"/>
  <c r="Z503" i="5"/>
  <c r="W502" i="5"/>
  <c r="T501" i="5"/>
  <c r="Z499" i="5"/>
  <c r="W498" i="5"/>
  <c r="T497" i="5"/>
  <c r="Z495" i="5"/>
  <c r="W494" i="5"/>
  <c r="T493" i="5"/>
  <c r="Z491" i="5"/>
  <c r="W490" i="5"/>
  <c r="T489" i="5"/>
  <c r="Z487" i="5"/>
  <c r="W486" i="5"/>
  <c r="T485" i="5"/>
  <c r="Z483" i="5"/>
  <c r="W482" i="5"/>
  <c r="T481" i="5"/>
  <c r="Z479" i="5"/>
  <c r="W478" i="5"/>
  <c r="T477" i="5"/>
  <c r="Z475" i="5"/>
  <c r="W474" i="5"/>
  <c r="T473" i="5"/>
  <c r="Z471" i="5"/>
  <c r="W470" i="5"/>
  <c r="T469" i="5"/>
  <c r="Z467" i="5"/>
  <c r="W466" i="5"/>
  <c r="T465" i="5"/>
  <c r="Z463" i="5"/>
  <c r="W462" i="5"/>
  <c r="T461" i="5"/>
  <c r="Z459" i="5"/>
  <c r="W458" i="5"/>
  <c r="T457" i="5"/>
  <c r="Z455" i="5"/>
  <c r="W454" i="5"/>
  <c r="T453" i="5"/>
  <c r="Z451" i="5"/>
  <c r="W450" i="5"/>
  <c r="T449" i="5"/>
  <c r="Z447" i="5"/>
  <c r="W446" i="5"/>
  <c r="T445" i="5"/>
  <c r="Z443" i="5"/>
  <c r="W442" i="5"/>
  <c r="T441" i="5"/>
  <c r="Z439" i="5"/>
  <c r="W438" i="5"/>
  <c r="T437" i="5"/>
  <c r="Z435" i="5"/>
  <c r="W434" i="5"/>
  <c r="T433" i="5"/>
  <c r="Z431" i="5"/>
  <c r="W430" i="5"/>
  <c r="T429" i="5"/>
  <c r="Z427" i="5"/>
  <c r="W426" i="5"/>
  <c r="T425" i="5"/>
  <c r="Z423" i="5"/>
  <c r="Y663" i="5"/>
  <c r="V662" i="5"/>
  <c r="S661" i="5"/>
  <c r="Y659" i="5"/>
  <c r="V658" i="5"/>
  <c r="S657" i="5"/>
  <c r="Y655" i="5"/>
  <c r="V654" i="5"/>
  <c r="S653" i="5"/>
  <c r="Y651" i="5"/>
  <c r="V650" i="5"/>
  <c r="S649" i="5"/>
  <c r="Y647" i="5"/>
  <c r="V646" i="5"/>
  <c r="S645" i="5"/>
  <c r="Y643" i="5"/>
  <c r="V642" i="5"/>
  <c r="S641" i="5"/>
  <c r="Y639" i="5"/>
  <c r="V638" i="5"/>
  <c r="S637" i="5"/>
  <c r="Y635" i="5"/>
  <c r="V634" i="5"/>
  <c r="S633" i="5"/>
  <c r="Y631" i="5"/>
  <c r="V630" i="5"/>
  <c r="S629" i="5"/>
  <c r="Y627" i="5"/>
  <c r="V626" i="5"/>
  <c r="S625" i="5"/>
  <c r="Y623" i="5"/>
  <c r="V622" i="5"/>
  <c r="S621" i="5"/>
  <c r="Y619" i="5"/>
  <c r="V618" i="5"/>
  <c r="S617" i="5"/>
  <c r="Y615" i="5"/>
  <c r="V614" i="5"/>
  <c r="S613" i="5"/>
  <c r="Y611" i="5"/>
  <c r="V610" i="5"/>
  <c r="S609" i="5"/>
  <c r="Y607" i="5"/>
  <c r="V606" i="5"/>
  <c r="S605" i="5"/>
  <c r="Y603" i="5"/>
  <c r="V602" i="5"/>
  <c r="S601" i="5"/>
  <c r="Y599" i="5"/>
  <c r="V598" i="5"/>
  <c r="S597" i="5"/>
  <c r="Y595" i="5"/>
  <c r="V594" i="5"/>
  <c r="S593" i="5"/>
  <c r="Y591" i="5"/>
  <c r="V590" i="5"/>
  <c r="S589" i="5"/>
  <c r="Y587" i="5"/>
  <c r="V586" i="5"/>
  <c r="S585" i="5"/>
  <c r="Y583" i="5"/>
  <c r="V582" i="5"/>
  <c r="S581" i="5"/>
  <c r="Y579" i="5"/>
  <c r="V578" i="5"/>
  <c r="S577" i="5"/>
  <c r="Y575" i="5"/>
  <c r="V574" i="5"/>
  <c r="S573" i="5"/>
  <c r="Y571" i="5"/>
  <c r="V570" i="5"/>
  <c r="S569" i="5"/>
  <c r="Y567" i="5"/>
  <c r="V566" i="5"/>
  <c r="S565" i="5"/>
  <c r="Y563" i="5"/>
  <c r="V562" i="5"/>
  <c r="S561" i="5"/>
  <c r="Y559" i="5"/>
  <c r="V558" i="5"/>
  <c r="S557" i="5"/>
  <c r="Y555" i="5"/>
  <c r="V554" i="5"/>
  <c r="U526" i="5"/>
  <c r="R525" i="5"/>
  <c r="X523" i="5"/>
  <c r="U522" i="5"/>
  <c r="R521" i="5"/>
  <c r="X519" i="5"/>
  <c r="U518" i="5"/>
  <c r="R517" i="5"/>
  <c r="X515" i="5"/>
  <c r="U514" i="5"/>
  <c r="R513" i="5"/>
  <c r="X511" i="5"/>
  <c r="U510" i="5"/>
  <c r="R509" i="5"/>
  <c r="X507" i="5"/>
  <c r="U506" i="5"/>
  <c r="R505" i="5"/>
  <c r="X503" i="5"/>
  <c r="U502" i="5"/>
  <c r="R501" i="5"/>
  <c r="X499" i="5"/>
  <c r="U498" i="5"/>
  <c r="R497" i="5"/>
  <c r="X495" i="5"/>
  <c r="U494" i="5"/>
  <c r="R493" i="5"/>
  <c r="W435" i="5"/>
  <c r="T434" i="5"/>
  <c r="Z432" i="5"/>
  <c r="W431" i="5"/>
  <c r="T430" i="5"/>
  <c r="Z428" i="5"/>
  <c r="W427" i="5"/>
  <c r="T426" i="5"/>
  <c r="Z424" i="5"/>
  <c r="W423" i="5"/>
  <c r="T422" i="5"/>
  <c r="Z420" i="5"/>
  <c r="W419" i="5"/>
  <c r="T418" i="5"/>
  <c r="Z416" i="5"/>
  <c r="W415" i="5"/>
  <c r="T414" i="5"/>
  <c r="Z412" i="5"/>
  <c r="W411" i="5"/>
  <c r="T410" i="5"/>
  <c r="Z408" i="5"/>
  <c r="W407" i="5"/>
  <c r="T406" i="5"/>
  <c r="Z404" i="5"/>
  <c r="W403" i="5"/>
  <c r="T402" i="5"/>
  <c r="Z400" i="5"/>
  <c r="W399" i="5"/>
  <c r="T398" i="5"/>
  <c r="Y632" i="5"/>
  <c r="V631" i="5"/>
  <c r="S630" i="5"/>
  <c r="Y628" i="5"/>
  <c r="V627" i="5"/>
  <c r="S626" i="5"/>
  <c r="Y624" i="5"/>
  <c r="V623" i="5"/>
  <c r="S622" i="5"/>
  <c r="Y620" i="5"/>
  <c r="V619" i="5"/>
  <c r="S618" i="5"/>
  <c r="Y616" i="5"/>
  <c r="V615" i="5"/>
  <c r="S614" i="5"/>
  <c r="Y612" i="5"/>
  <c r="V611" i="5"/>
  <c r="S610" i="5"/>
  <c r="Y608" i="5"/>
  <c r="V607" i="5"/>
  <c r="S606" i="5"/>
  <c r="Y604" i="5"/>
  <c r="V603" i="5"/>
  <c r="S602" i="5"/>
  <c r="Y600" i="5"/>
  <c r="V599" i="5"/>
  <c r="S598" i="5"/>
  <c r="Y596" i="5"/>
  <c r="V595" i="5"/>
  <c r="S594" i="5"/>
  <c r="Y592" i="5"/>
  <c r="V591" i="5"/>
  <c r="S590" i="5"/>
  <c r="Y588" i="5"/>
  <c r="V587" i="5"/>
  <c r="S586" i="5"/>
  <c r="Y584" i="5"/>
  <c r="V583" i="5"/>
  <c r="S582" i="5"/>
  <c r="Y580" i="5"/>
  <c r="V579" i="5"/>
  <c r="S578" i="5"/>
  <c r="Y576" i="5"/>
  <c r="V575" i="5"/>
  <c r="S574" i="5"/>
  <c r="Y572" i="5"/>
  <c r="V571" i="5"/>
  <c r="S570" i="5"/>
  <c r="Y568" i="5"/>
  <c r="V567" i="5"/>
  <c r="S566" i="5"/>
  <c r="Q219" i="5"/>
  <c r="Q207" i="5"/>
  <c r="Q195" i="5"/>
  <c r="Q183" i="5"/>
  <c r="Q171" i="5"/>
  <c r="Q159" i="5"/>
  <c r="Q147" i="5"/>
  <c r="Q135" i="5"/>
  <c r="Q123" i="5"/>
  <c r="Q111" i="5"/>
  <c r="Q99" i="5"/>
  <c r="Q87" i="5"/>
  <c r="Q75" i="5"/>
  <c r="Q63" i="5"/>
  <c r="Q51" i="5"/>
  <c r="Q39" i="5"/>
  <c r="Q27" i="5"/>
  <c r="Q15" i="5"/>
  <c r="Q3" i="5"/>
  <c r="X1000" i="5"/>
  <c r="U999" i="5"/>
  <c r="R998" i="5"/>
  <c r="X996" i="5"/>
  <c r="U995" i="5"/>
  <c r="R994" i="5"/>
  <c r="X992" i="5"/>
  <c r="U991" i="5"/>
  <c r="R990" i="5"/>
  <c r="X988" i="5"/>
  <c r="U987" i="5"/>
  <c r="R986" i="5"/>
  <c r="X984" i="5"/>
  <c r="U983" i="5"/>
  <c r="R982" i="5"/>
  <c r="X980" i="5"/>
  <c r="U979" i="5"/>
  <c r="R978" i="5"/>
  <c r="X976" i="5"/>
  <c r="U975" i="5"/>
  <c r="R974" i="5"/>
  <c r="X972" i="5"/>
  <c r="U971" i="5"/>
  <c r="R970" i="5"/>
  <c r="X968" i="5"/>
  <c r="U967" i="5"/>
  <c r="R966" i="5"/>
  <c r="X964" i="5"/>
  <c r="U963" i="5"/>
  <c r="R962" i="5"/>
  <c r="X960" i="5"/>
  <c r="U959" i="5"/>
  <c r="R958" i="5"/>
  <c r="X956" i="5"/>
  <c r="U955" i="5"/>
  <c r="R954" i="5"/>
  <c r="X952" i="5"/>
  <c r="U951" i="5"/>
  <c r="R950" i="5"/>
  <c r="X948" i="5"/>
  <c r="U947" i="5"/>
  <c r="R946" i="5"/>
  <c r="X944" i="5"/>
  <c r="U943" i="5"/>
  <c r="R942" i="5"/>
  <c r="X940" i="5"/>
  <c r="U939" i="5"/>
  <c r="R938" i="5"/>
  <c r="X936" i="5"/>
  <c r="U935" i="5"/>
  <c r="R934" i="5"/>
  <c r="X932" i="5"/>
  <c r="U931" i="5"/>
  <c r="R930" i="5"/>
  <c r="X928" i="5"/>
  <c r="U927" i="5"/>
  <c r="R926" i="5"/>
  <c r="X924" i="5"/>
  <c r="U923" i="5"/>
  <c r="R922" i="5"/>
  <c r="X920" i="5"/>
  <c r="U919" i="5"/>
  <c r="R918" i="5"/>
  <c r="X916" i="5"/>
  <c r="U915" i="5"/>
  <c r="R914" i="5"/>
  <c r="X912" i="5"/>
  <c r="W140" i="5"/>
  <c r="T139" i="5"/>
  <c r="Z137" i="5"/>
  <c r="W136" i="5"/>
  <c r="T135" i="5"/>
  <c r="Z133" i="5"/>
  <c r="W132" i="5"/>
  <c r="S643" i="5"/>
  <c r="Y641" i="5"/>
  <c r="V640" i="5"/>
  <c r="S639" i="5"/>
  <c r="Y637" i="5"/>
  <c r="V636" i="5"/>
  <c r="S635" i="5"/>
  <c r="Y633" i="5"/>
  <c r="V632" i="5"/>
  <c r="S631" i="5"/>
  <c r="Y629" i="5"/>
  <c r="V628" i="5"/>
  <c r="S627" i="5"/>
  <c r="Y625" i="5"/>
  <c r="V624" i="5"/>
  <c r="S623" i="5"/>
  <c r="Y621" i="5"/>
  <c r="V620" i="5"/>
  <c r="S619" i="5"/>
  <c r="Y617" i="5"/>
  <c r="V616" i="5"/>
  <c r="S615" i="5"/>
  <c r="Y613" i="5"/>
  <c r="V612" i="5"/>
  <c r="Y609" i="5"/>
  <c r="V608" i="5"/>
  <c r="S607" i="5"/>
  <c r="Y605" i="5"/>
  <c r="V604" i="5"/>
  <c r="S603" i="5"/>
  <c r="Y601" i="5"/>
  <c r="V600" i="5"/>
  <c r="S599" i="5"/>
  <c r="Y597" i="5"/>
  <c r="V596" i="5"/>
  <c r="S595" i="5"/>
  <c r="Y593" i="5"/>
  <c r="V592" i="5"/>
  <c r="S591" i="5"/>
  <c r="Y589" i="5"/>
  <c r="V588" i="5"/>
  <c r="S587" i="5"/>
  <c r="Y585" i="5"/>
  <c r="V584" i="5"/>
  <c r="S583" i="5"/>
  <c r="V580" i="5"/>
  <c r="S579" i="5"/>
  <c r="Y577" i="5"/>
  <c r="V576" i="5"/>
  <c r="S575" i="5"/>
  <c r="Y573" i="5"/>
  <c r="V572" i="5"/>
  <c r="S571" i="5"/>
  <c r="Y569" i="5"/>
  <c r="V568" i="5"/>
  <c r="S567" i="5"/>
  <c r="Y565" i="5"/>
  <c r="V564" i="5"/>
  <c r="S563" i="5"/>
  <c r="Y561" i="5"/>
  <c r="V560" i="5"/>
  <c r="S559" i="5"/>
  <c r="Y557" i="5"/>
  <c r="V556" i="5"/>
  <c r="S555" i="5"/>
  <c r="Y553" i="5"/>
  <c r="V552" i="5"/>
  <c r="S551" i="5"/>
  <c r="Y549" i="5"/>
  <c r="V548" i="5"/>
  <c r="Y545" i="5"/>
  <c r="V544" i="5"/>
  <c r="S543" i="5"/>
  <c r="Y541" i="5"/>
  <c r="V540" i="5"/>
  <c r="S539" i="5"/>
  <c r="Y537" i="5"/>
  <c r="V536" i="5"/>
  <c r="R267" i="5"/>
  <c r="X265" i="5"/>
  <c r="U264" i="5"/>
  <c r="R263" i="5"/>
  <c r="X261" i="5"/>
  <c r="U260" i="5"/>
  <c r="R259" i="5"/>
  <c r="X257" i="5"/>
  <c r="U256" i="5"/>
  <c r="R255" i="5"/>
  <c r="X253" i="5"/>
  <c r="U252" i="5"/>
  <c r="R251" i="5"/>
  <c r="X249" i="5"/>
  <c r="U248" i="5"/>
  <c r="R247" i="5"/>
  <c r="X245" i="5"/>
  <c r="U244" i="5"/>
  <c r="R243" i="5"/>
  <c r="X241" i="5"/>
  <c r="U240" i="5"/>
  <c r="R239" i="5"/>
  <c r="X237" i="5"/>
  <c r="U236" i="5"/>
  <c r="R235" i="5"/>
  <c r="X233" i="5"/>
  <c r="Z726" i="5"/>
  <c r="W725" i="5"/>
  <c r="T724" i="5"/>
  <c r="Z722" i="5"/>
  <c r="W721" i="5"/>
  <c r="T720" i="5"/>
  <c r="Z718" i="5"/>
  <c r="W717" i="5"/>
  <c r="T716" i="5"/>
  <c r="Z714" i="5"/>
  <c r="W713" i="5"/>
  <c r="T712" i="5"/>
  <c r="Z710" i="5"/>
  <c r="W709" i="5"/>
  <c r="T708" i="5"/>
  <c r="Z706" i="5"/>
  <c r="W705" i="5"/>
  <c r="T704" i="5"/>
  <c r="Z702" i="5"/>
  <c r="W701" i="5"/>
  <c r="T700" i="5"/>
  <c r="Z698" i="5"/>
  <c r="W697" i="5"/>
  <c r="T696" i="5"/>
  <c r="Z694" i="5"/>
  <c r="W693" i="5"/>
  <c r="T692" i="5"/>
  <c r="Z690" i="5"/>
  <c r="W689" i="5"/>
  <c r="T688" i="5"/>
  <c r="Z686" i="5"/>
  <c r="W685" i="5"/>
  <c r="T684" i="5"/>
  <c r="Z682" i="5"/>
  <c r="W681" i="5"/>
  <c r="T680" i="5"/>
  <c r="Z678" i="5"/>
  <c r="W677" i="5"/>
  <c r="T676" i="5"/>
  <c r="Z674" i="5"/>
  <c r="W673" i="5"/>
  <c r="T672" i="5"/>
  <c r="Z670" i="5"/>
  <c r="W669" i="5"/>
  <c r="T668" i="5"/>
  <c r="Z666" i="5"/>
  <c r="W665" i="5"/>
  <c r="T664" i="5"/>
  <c r="Z662" i="5"/>
  <c r="W661" i="5"/>
  <c r="T660" i="5"/>
  <c r="Z658" i="5"/>
  <c r="W657" i="5"/>
  <c r="T656" i="5"/>
  <c r="Z654" i="5"/>
  <c r="W653" i="5"/>
  <c r="T652" i="5"/>
  <c r="Z650" i="5"/>
  <c r="W649" i="5"/>
  <c r="T648" i="5"/>
  <c r="Z646" i="5"/>
  <c r="W645" i="5"/>
  <c r="T644" i="5"/>
  <c r="Z642" i="5"/>
  <c r="W641" i="5"/>
  <c r="T640" i="5"/>
  <c r="Z638" i="5"/>
  <c r="W637" i="5"/>
  <c r="T636" i="5"/>
  <c r="Z634" i="5"/>
  <c r="W633" i="5"/>
  <c r="T632" i="5"/>
  <c r="Z630" i="5"/>
  <c r="W629" i="5"/>
  <c r="T628" i="5"/>
  <c r="Z626" i="5"/>
  <c r="W625" i="5"/>
  <c r="T624" i="5"/>
  <c r="Z622" i="5"/>
  <c r="W621" i="5"/>
  <c r="T620" i="5"/>
  <c r="Z618" i="5"/>
  <c r="W617" i="5"/>
  <c r="Y554" i="5"/>
  <c r="V553" i="5"/>
  <c r="S552" i="5"/>
  <c r="Y550" i="5"/>
  <c r="V549" i="5"/>
  <c r="S548" i="5"/>
  <c r="Y546" i="5"/>
  <c r="V545" i="5"/>
  <c r="S544" i="5"/>
  <c r="Y542" i="5"/>
  <c r="V541" i="5"/>
  <c r="S540" i="5"/>
  <c r="Y538" i="5"/>
  <c r="V537" i="5"/>
  <c r="S536" i="5"/>
  <c r="Y534" i="5"/>
  <c r="V533" i="5"/>
  <c r="S532" i="5"/>
  <c r="Y530" i="5"/>
  <c r="V529" i="5"/>
  <c r="S528" i="5"/>
  <c r="Y526" i="5"/>
  <c r="V525" i="5"/>
  <c r="S524" i="5"/>
  <c r="Y522" i="5"/>
  <c r="V521" i="5"/>
  <c r="S520" i="5"/>
  <c r="Y518" i="5"/>
  <c r="V517" i="5"/>
  <c r="R912" i="5"/>
  <c r="X910" i="5"/>
  <c r="U909" i="5"/>
  <c r="R908" i="5"/>
  <c r="X906" i="5"/>
  <c r="U905" i="5"/>
  <c r="R904" i="5"/>
  <c r="X902" i="5"/>
  <c r="U901" i="5"/>
  <c r="R900" i="5"/>
  <c r="X898" i="5"/>
  <c r="U897" i="5"/>
  <c r="R896" i="5"/>
  <c r="X894" i="5"/>
  <c r="U893" i="5"/>
  <c r="R892" i="5"/>
  <c r="X890" i="5"/>
  <c r="U889" i="5"/>
  <c r="R888" i="5"/>
  <c r="X886" i="5"/>
  <c r="U885" i="5"/>
  <c r="R884" i="5"/>
  <c r="X882" i="5"/>
  <c r="U881" i="5"/>
  <c r="R880" i="5"/>
  <c r="X878" i="5"/>
  <c r="U877" i="5"/>
  <c r="R876" i="5"/>
  <c r="X874" i="5"/>
  <c r="U873" i="5"/>
  <c r="R872" i="5"/>
  <c r="X870" i="5"/>
  <c r="U869" i="5"/>
  <c r="R868" i="5"/>
  <c r="X866" i="5"/>
  <c r="U865" i="5"/>
  <c r="R864" i="5"/>
  <c r="X862" i="5"/>
  <c r="U861" i="5"/>
  <c r="R860" i="5"/>
  <c r="X858" i="5"/>
  <c r="U857" i="5"/>
  <c r="R856" i="5"/>
  <c r="X854" i="5"/>
  <c r="U853" i="5"/>
  <c r="R852" i="5"/>
  <c r="X850" i="5"/>
  <c r="U849" i="5"/>
  <c r="R848" i="5"/>
  <c r="X846" i="5"/>
  <c r="U845" i="5"/>
  <c r="R844" i="5"/>
  <c r="X842" i="5"/>
  <c r="U841" i="5"/>
  <c r="R840" i="5"/>
  <c r="X838" i="5"/>
  <c r="U837" i="5"/>
  <c r="R836" i="5"/>
  <c r="X834" i="5"/>
  <c r="U833" i="5"/>
  <c r="R832" i="5"/>
  <c r="X830" i="5"/>
  <c r="U829" i="5"/>
  <c r="R828" i="5"/>
  <c r="X826" i="5"/>
  <c r="U825" i="5"/>
  <c r="R824" i="5"/>
  <c r="X822" i="5"/>
  <c r="U821" i="5"/>
  <c r="R820" i="5"/>
  <c r="X818" i="5"/>
  <c r="U817" i="5"/>
  <c r="W422" i="5"/>
  <c r="T421" i="5"/>
  <c r="Z419" i="5"/>
  <c r="W418" i="5"/>
  <c r="T417" i="5"/>
  <c r="Z415" i="5"/>
  <c r="W414" i="5"/>
  <c r="T413" i="5"/>
  <c r="Z411" i="5"/>
  <c r="W410" i="5"/>
  <c r="T409" i="5"/>
  <c r="Z407" i="5"/>
  <c r="W406" i="5"/>
  <c r="T405" i="5"/>
  <c r="Z403" i="5"/>
  <c r="W402" i="5"/>
  <c r="T401" i="5"/>
  <c r="Z399" i="5"/>
  <c r="W398" i="5"/>
  <c r="T397" i="5"/>
  <c r="Z395" i="5"/>
  <c r="W394" i="5"/>
  <c r="T393" i="5"/>
  <c r="Z391" i="5"/>
  <c r="W390" i="5"/>
  <c r="T389" i="5"/>
  <c r="Z387" i="5"/>
  <c r="W386" i="5"/>
  <c r="T385" i="5"/>
  <c r="Z383" i="5"/>
  <c r="W382" i="5"/>
  <c r="T381" i="5"/>
  <c r="Z379" i="5"/>
  <c r="W378" i="5"/>
  <c r="T377" i="5"/>
  <c r="Z375" i="5"/>
  <c r="W374" i="5"/>
  <c r="T373" i="5"/>
  <c r="Z371" i="5"/>
  <c r="W370" i="5"/>
  <c r="T369" i="5"/>
  <c r="Z367" i="5"/>
  <c r="W366" i="5"/>
  <c r="T365" i="5"/>
  <c r="Z363" i="5"/>
  <c r="W362" i="5"/>
  <c r="T361" i="5"/>
  <c r="Z359" i="5"/>
  <c r="W358" i="5"/>
  <c r="T357" i="5"/>
  <c r="Z355" i="5"/>
  <c r="W354" i="5"/>
  <c r="T353" i="5"/>
  <c r="Z351" i="5"/>
  <c r="W350" i="5"/>
  <c r="T349" i="5"/>
  <c r="Z347" i="5"/>
  <c r="W346" i="5"/>
  <c r="T345" i="5"/>
  <c r="Z343" i="5"/>
  <c r="W342" i="5"/>
  <c r="T341" i="5"/>
  <c r="Z339" i="5"/>
  <c r="W338" i="5"/>
  <c r="T337" i="5"/>
  <c r="Z335" i="5"/>
  <c r="W334" i="5"/>
  <c r="T333" i="5"/>
  <c r="Z331" i="5"/>
  <c r="W330" i="5"/>
  <c r="T329" i="5"/>
  <c r="Z327" i="5"/>
  <c r="W326" i="5"/>
  <c r="T325" i="5"/>
  <c r="Z323" i="5"/>
  <c r="W322" i="5"/>
  <c r="T321" i="5"/>
  <c r="Z319" i="5"/>
  <c r="W318" i="5"/>
  <c r="T317" i="5"/>
  <c r="Z315" i="5"/>
  <c r="W314" i="5"/>
  <c r="T313" i="5"/>
  <c r="Z311" i="5"/>
  <c r="W310" i="5"/>
  <c r="S553" i="5"/>
  <c r="Y551" i="5"/>
  <c r="V550" i="5"/>
  <c r="S549" i="5"/>
  <c r="Y547" i="5"/>
  <c r="V546" i="5"/>
  <c r="S545" i="5"/>
  <c r="Y543" i="5"/>
  <c r="V542" i="5"/>
  <c r="S541" i="5"/>
  <c r="Y539" i="5"/>
  <c r="V538" i="5"/>
  <c r="S537" i="5"/>
  <c r="Y535" i="5"/>
  <c r="V534" i="5"/>
  <c r="S533" i="5"/>
  <c r="Y531" i="5"/>
  <c r="V530" i="5"/>
  <c r="S529" i="5"/>
  <c r="Y527" i="5"/>
  <c r="V526" i="5"/>
  <c r="S525" i="5"/>
  <c r="Y523" i="5"/>
  <c r="V522" i="5"/>
  <c r="S521" i="5"/>
  <c r="Y519" i="5"/>
  <c r="V518" i="5"/>
  <c r="S517" i="5"/>
  <c r="Y515" i="5"/>
  <c r="V514" i="5"/>
  <c r="S513" i="5"/>
  <c r="Y511" i="5"/>
  <c r="V510" i="5"/>
  <c r="S509" i="5"/>
  <c r="Y507" i="5"/>
  <c r="V506" i="5"/>
  <c r="S505" i="5"/>
  <c r="Y503" i="5"/>
  <c r="V502" i="5"/>
  <c r="S501" i="5"/>
  <c r="Y499" i="5"/>
  <c r="V498" i="5"/>
  <c r="S497" i="5"/>
  <c r="Y495" i="5"/>
  <c r="V494" i="5"/>
  <c r="S493" i="5"/>
  <c r="Y491" i="5"/>
  <c r="V490" i="5"/>
  <c r="S489" i="5"/>
  <c r="Y487" i="5"/>
  <c r="V486" i="5"/>
  <c r="S485" i="5"/>
  <c r="Y483" i="5"/>
  <c r="V482" i="5"/>
  <c r="S481" i="5"/>
  <c r="Y479" i="5"/>
  <c r="V478" i="5"/>
  <c r="S477" i="5"/>
  <c r="Y475" i="5"/>
  <c r="V474" i="5"/>
  <c r="S473" i="5"/>
  <c r="Y471" i="5"/>
  <c r="V470" i="5"/>
  <c r="S469" i="5"/>
  <c r="Y467" i="5"/>
  <c r="V466" i="5"/>
  <c r="S465" i="5"/>
  <c r="Y463" i="5"/>
  <c r="V462" i="5"/>
  <c r="S461" i="5"/>
  <c r="Y459" i="5"/>
  <c r="V458" i="5"/>
  <c r="S457" i="5"/>
  <c r="Y455" i="5"/>
  <c r="V454" i="5"/>
  <c r="S453" i="5"/>
  <c r="Y451" i="5"/>
  <c r="V450" i="5"/>
  <c r="S449" i="5"/>
  <c r="Y447" i="5"/>
  <c r="V446" i="5"/>
  <c r="S445" i="5"/>
  <c r="Y443" i="5"/>
  <c r="X491" i="5"/>
  <c r="U490" i="5"/>
  <c r="R489" i="5"/>
  <c r="X487" i="5"/>
  <c r="U486" i="5"/>
  <c r="R485" i="5"/>
  <c r="X483" i="5"/>
  <c r="U482" i="5"/>
  <c r="R481" i="5"/>
  <c r="X479" i="5"/>
  <c r="U478" i="5"/>
  <c r="R477" i="5"/>
  <c r="X475" i="5"/>
  <c r="U474" i="5"/>
  <c r="R473" i="5"/>
  <c r="X471" i="5"/>
  <c r="U470" i="5"/>
  <c r="R469" i="5"/>
  <c r="X467" i="5"/>
  <c r="U466" i="5"/>
  <c r="R465" i="5"/>
  <c r="X463" i="5"/>
  <c r="U462" i="5"/>
  <c r="R461" i="5"/>
  <c r="X459" i="5"/>
  <c r="U458" i="5"/>
  <c r="R457" i="5"/>
  <c r="X455" i="5"/>
  <c r="U454" i="5"/>
  <c r="Z396" i="5"/>
  <c r="W395" i="5"/>
  <c r="T394" i="5"/>
  <c r="Z392" i="5"/>
  <c r="W391" i="5"/>
  <c r="T390" i="5"/>
  <c r="Z388" i="5"/>
  <c r="W387" i="5"/>
  <c r="T386" i="5"/>
  <c r="Z384" i="5"/>
  <c r="W383" i="5"/>
  <c r="T382" i="5"/>
  <c r="Z380" i="5"/>
  <c r="W379" i="5"/>
  <c r="T378" i="5"/>
  <c r="Z376" i="5"/>
  <c r="W375" i="5"/>
  <c r="T374" i="5"/>
  <c r="Z372" i="5"/>
  <c r="W371" i="5"/>
  <c r="T370" i="5"/>
  <c r="Z368" i="5"/>
  <c r="W367" i="5"/>
  <c r="T366" i="5"/>
  <c r="Z364" i="5"/>
  <c r="W363" i="5"/>
  <c r="T362" i="5"/>
  <c r="Z360" i="5"/>
  <c r="Y564" i="5"/>
  <c r="V563" i="5"/>
  <c r="S562" i="5"/>
  <c r="Y560" i="5"/>
  <c r="V559" i="5"/>
  <c r="S558" i="5"/>
  <c r="Y556" i="5"/>
  <c r="V555" i="5"/>
  <c r="S554" i="5"/>
  <c r="Y552" i="5"/>
  <c r="V551" i="5"/>
  <c r="S550" i="5"/>
  <c r="Y548" i="5"/>
  <c r="V547" i="5"/>
  <c r="S546" i="5"/>
  <c r="Y544" i="5"/>
  <c r="V543" i="5"/>
  <c r="S542" i="5"/>
  <c r="Y540" i="5"/>
  <c r="V539" i="5"/>
  <c r="S538" i="5"/>
  <c r="Y536" i="5"/>
  <c r="V535" i="5"/>
  <c r="S534" i="5"/>
  <c r="Y532" i="5"/>
  <c r="V531" i="5"/>
  <c r="S530" i="5"/>
  <c r="Y528" i="5"/>
  <c r="V527" i="5"/>
  <c r="S526" i="5"/>
  <c r="Y524" i="5"/>
  <c r="V523" i="5"/>
  <c r="S522" i="5"/>
  <c r="Y520" i="5"/>
  <c r="V519" i="5"/>
  <c r="S518" i="5"/>
  <c r="U911" i="5"/>
  <c r="R910" i="5"/>
  <c r="X908" i="5"/>
  <c r="U907" i="5"/>
  <c r="R906" i="5"/>
  <c r="X904" i="5"/>
  <c r="U903" i="5"/>
  <c r="R902" i="5"/>
  <c r="X900" i="5"/>
  <c r="U899" i="5"/>
  <c r="R898" i="5"/>
  <c r="X896" i="5"/>
  <c r="U895" i="5"/>
  <c r="R894" i="5"/>
  <c r="X892" i="5"/>
  <c r="U891" i="5"/>
  <c r="R890" i="5"/>
  <c r="X888" i="5"/>
  <c r="U887" i="5"/>
  <c r="R886" i="5"/>
  <c r="X884" i="5"/>
  <c r="U883" i="5"/>
  <c r="R882" i="5"/>
  <c r="X880" i="5"/>
  <c r="U879" i="5"/>
  <c r="R878" i="5"/>
  <c r="X876" i="5"/>
  <c r="U875" i="5"/>
  <c r="R874" i="5"/>
  <c r="X872" i="5"/>
  <c r="U871" i="5"/>
  <c r="R870" i="5"/>
  <c r="X868" i="5"/>
  <c r="U867" i="5"/>
  <c r="R866" i="5"/>
  <c r="X864" i="5"/>
  <c r="U863" i="5"/>
  <c r="R862" i="5"/>
  <c r="X860" i="5"/>
  <c r="U859" i="5"/>
  <c r="R858" i="5"/>
  <c r="X856" i="5"/>
  <c r="U855" i="5"/>
  <c r="R854" i="5"/>
  <c r="X852" i="5"/>
  <c r="U851" i="5"/>
  <c r="R850" i="5"/>
  <c r="X848" i="5"/>
  <c r="U847" i="5"/>
  <c r="R846" i="5"/>
  <c r="X844" i="5"/>
  <c r="U843" i="5"/>
  <c r="R842" i="5"/>
  <c r="X840" i="5"/>
  <c r="U839" i="5"/>
  <c r="R838" i="5"/>
  <c r="X836" i="5"/>
  <c r="U835" i="5"/>
  <c r="R834" i="5"/>
  <c r="X832" i="5"/>
  <c r="U831" i="5"/>
  <c r="R830" i="5"/>
  <c r="X828" i="5"/>
  <c r="U827" i="5"/>
  <c r="R826" i="5"/>
  <c r="X824" i="5"/>
  <c r="U823" i="5"/>
  <c r="R822" i="5"/>
  <c r="X820" i="5"/>
  <c r="U819" i="5"/>
  <c r="R818" i="5"/>
  <c r="T131" i="5"/>
  <c r="S535" i="5"/>
  <c r="Y533" i="5"/>
  <c r="V532" i="5"/>
  <c r="S531" i="5"/>
  <c r="Y529" i="5"/>
  <c r="V528" i="5"/>
  <c r="S527" i="5"/>
  <c r="Y525" i="5"/>
  <c r="V524" i="5"/>
  <c r="S523" i="5"/>
  <c r="Y521" i="5"/>
  <c r="V520" i="5"/>
  <c r="S519" i="5"/>
  <c r="Y517" i="5"/>
  <c r="V516" i="5"/>
  <c r="S515" i="5"/>
  <c r="Y513" i="5"/>
  <c r="V512" i="5"/>
  <c r="S511" i="5"/>
  <c r="Y509" i="5"/>
  <c r="V508" i="5"/>
  <c r="S507" i="5"/>
  <c r="Y505" i="5"/>
  <c r="V504" i="5"/>
  <c r="S503" i="5"/>
  <c r="Y501" i="5"/>
  <c r="V500" i="5"/>
  <c r="S499" i="5"/>
  <c r="Y497" i="5"/>
  <c r="S495" i="5"/>
  <c r="Y493" i="5"/>
  <c r="V492" i="5"/>
  <c r="S491" i="5"/>
  <c r="Y489" i="5"/>
  <c r="V488" i="5"/>
  <c r="S487" i="5"/>
  <c r="Y485" i="5"/>
  <c r="V484" i="5"/>
  <c r="Y481" i="5"/>
  <c r="V480" i="5"/>
  <c r="S479" i="5"/>
  <c r="Y477" i="5"/>
  <c r="V476" i="5"/>
  <c r="S475" i="5"/>
  <c r="Y473" i="5"/>
  <c r="S471" i="5"/>
  <c r="Y469" i="5"/>
  <c r="V468" i="5"/>
  <c r="S467" i="5"/>
  <c r="Y465" i="5"/>
  <c r="V464" i="5"/>
  <c r="S463" i="5"/>
  <c r="Y461" i="5"/>
  <c r="V460" i="5"/>
  <c r="S459" i="5"/>
  <c r="Y457" i="5"/>
  <c r="V456" i="5"/>
  <c r="S455" i="5"/>
  <c r="Y453" i="5"/>
  <c r="V452" i="5"/>
  <c r="S451" i="5"/>
  <c r="Y449" i="5"/>
  <c r="S447" i="5"/>
  <c r="V444" i="5"/>
  <c r="S443" i="5"/>
  <c r="Y441" i="5"/>
  <c r="V440" i="5"/>
  <c r="S439" i="5"/>
  <c r="Y437" i="5"/>
  <c r="V436" i="5"/>
  <c r="Y433" i="5"/>
  <c r="S431" i="5"/>
  <c r="Y429" i="5"/>
  <c r="V428" i="5"/>
  <c r="S427" i="5"/>
  <c r="Y425" i="5"/>
  <c r="V424" i="5"/>
  <c r="S423" i="5"/>
  <c r="Y421" i="5"/>
  <c r="V420" i="5"/>
  <c r="S419" i="5"/>
  <c r="Y417" i="5"/>
  <c r="V416" i="5"/>
  <c r="S415" i="5"/>
  <c r="V412" i="5"/>
  <c r="S411" i="5"/>
  <c r="Y409" i="5"/>
  <c r="S407" i="5"/>
  <c r="Y405" i="5"/>
  <c r="V404" i="5"/>
  <c r="S403" i="5"/>
  <c r="Y401" i="5"/>
  <c r="S399" i="5"/>
  <c r="V396" i="5"/>
  <c r="S395" i="5"/>
  <c r="Y393" i="5"/>
  <c r="V392" i="5"/>
  <c r="S391" i="5"/>
  <c r="Y389" i="5"/>
  <c r="V388" i="5"/>
  <c r="Y385" i="5"/>
  <c r="S383" i="5"/>
  <c r="Y381" i="5"/>
  <c r="V380" i="5"/>
  <c r="Y377" i="5"/>
  <c r="U232" i="5"/>
  <c r="R231" i="5"/>
  <c r="X229" i="5"/>
  <c r="U228" i="5"/>
  <c r="R227" i="5"/>
  <c r="X225" i="5"/>
  <c r="U224" i="5"/>
  <c r="R223" i="5"/>
  <c r="X221" i="5"/>
  <c r="U220" i="5"/>
  <c r="R219" i="5"/>
  <c r="X217" i="5"/>
  <c r="U216" i="5"/>
  <c r="R215" i="5"/>
  <c r="X213" i="5"/>
  <c r="U212" i="5"/>
  <c r="R211" i="5"/>
  <c r="X209" i="5"/>
  <c r="U208" i="5"/>
  <c r="R207" i="5"/>
  <c r="X205" i="5"/>
  <c r="U204" i="5"/>
  <c r="R203" i="5"/>
  <c r="X201" i="5"/>
  <c r="U200" i="5"/>
  <c r="R199" i="5"/>
  <c r="X197" i="5"/>
  <c r="U196" i="5"/>
  <c r="R195" i="5"/>
  <c r="X193" i="5"/>
  <c r="U192" i="5"/>
  <c r="R191" i="5"/>
  <c r="X189" i="5"/>
  <c r="U188" i="5"/>
  <c r="R187" i="5"/>
  <c r="X185" i="5"/>
  <c r="U184" i="5"/>
  <c r="R183" i="5"/>
  <c r="X181" i="5"/>
  <c r="U180" i="5"/>
  <c r="R179" i="5"/>
  <c r="X177" i="5"/>
  <c r="U176" i="5"/>
  <c r="R175" i="5"/>
  <c r="X173" i="5"/>
  <c r="U172" i="5"/>
  <c r="R171" i="5"/>
  <c r="X169" i="5"/>
  <c r="U168" i="5"/>
  <c r="R167" i="5"/>
  <c r="X165" i="5"/>
  <c r="U164" i="5"/>
  <c r="R163" i="5"/>
  <c r="X161" i="5"/>
  <c r="U160" i="5"/>
  <c r="R159" i="5"/>
  <c r="X157" i="5"/>
  <c r="U156" i="5"/>
  <c r="R155" i="5"/>
  <c r="X153" i="5"/>
  <c r="U152" i="5"/>
  <c r="R151" i="5"/>
  <c r="X149" i="5"/>
  <c r="U148" i="5"/>
  <c r="R147" i="5"/>
  <c r="X145" i="5"/>
  <c r="U144" i="5"/>
  <c r="R143" i="5"/>
  <c r="T616" i="5"/>
  <c r="Z614" i="5"/>
  <c r="W613" i="5"/>
  <c r="T612" i="5"/>
  <c r="Z610" i="5"/>
  <c r="W609" i="5"/>
  <c r="T608" i="5"/>
  <c r="Z606" i="5"/>
  <c r="W605" i="5"/>
  <c r="T604" i="5"/>
  <c r="Z602" i="5"/>
  <c r="W601" i="5"/>
  <c r="T600" i="5"/>
  <c r="Z598" i="5"/>
  <c r="W597" i="5"/>
  <c r="T596" i="5"/>
  <c r="Z594" i="5"/>
  <c r="W593" i="5"/>
  <c r="T592" i="5"/>
  <c r="Z590" i="5"/>
  <c r="W589" i="5"/>
  <c r="T588" i="5"/>
  <c r="Z586" i="5"/>
  <c r="W585" i="5"/>
  <c r="T584" i="5"/>
  <c r="Z582" i="5"/>
  <c r="W581" i="5"/>
  <c r="T580" i="5"/>
  <c r="Z578" i="5"/>
  <c r="W577" i="5"/>
  <c r="T576" i="5"/>
  <c r="Z574" i="5"/>
  <c r="W573" i="5"/>
  <c r="T572" i="5"/>
  <c r="Z570" i="5"/>
  <c r="W569" i="5"/>
  <c r="T568" i="5"/>
  <c r="Z566" i="5"/>
  <c r="W565" i="5"/>
  <c r="T564" i="5"/>
  <c r="Z562" i="5"/>
  <c r="W561" i="5"/>
  <c r="T560" i="5"/>
  <c r="Z558" i="5"/>
  <c r="W557" i="5"/>
  <c r="T556" i="5"/>
  <c r="Z554" i="5"/>
  <c r="W553" i="5"/>
  <c r="T552" i="5"/>
  <c r="Z550" i="5"/>
  <c r="W549" i="5"/>
  <c r="T548" i="5"/>
  <c r="Z546" i="5"/>
  <c r="W545" i="5"/>
  <c r="T544" i="5"/>
  <c r="Z542" i="5"/>
  <c r="W541" i="5"/>
  <c r="T540" i="5"/>
  <c r="Z538" i="5"/>
  <c r="W537" i="5"/>
  <c r="T536" i="5"/>
  <c r="Z534" i="5"/>
  <c r="W533" i="5"/>
  <c r="T532" i="5"/>
  <c r="Z530" i="5"/>
  <c r="W529" i="5"/>
  <c r="T528" i="5"/>
  <c r="Z526" i="5"/>
  <c r="W525" i="5"/>
  <c r="T524" i="5"/>
  <c r="Z522" i="5"/>
  <c r="W521" i="5"/>
  <c r="T520" i="5"/>
  <c r="Z518" i="5"/>
  <c r="W517" i="5"/>
  <c r="T516" i="5"/>
  <c r="Z514" i="5"/>
  <c r="W513" i="5"/>
  <c r="T512" i="5"/>
  <c r="Z510" i="5"/>
  <c r="W509" i="5"/>
  <c r="T508" i="5"/>
  <c r="Z506" i="5"/>
  <c r="W505" i="5"/>
  <c r="T504" i="5"/>
  <c r="Z502" i="5"/>
  <c r="W501" i="5"/>
  <c r="T500" i="5"/>
  <c r="Z498" i="5"/>
  <c r="W497" i="5"/>
  <c r="T496" i="5"/>
  <c r="Z494" i="5"/>
  <c r="W493" i="5"/>
  <c r="T492" i="5"/>
  <c r="Z490" i="5"/>
  <c r="W489" i="5"/>
  <c r="T488" i="5"/>
  <c r="Z486" i="5"/>
  <c r="W485" i="5"/>
  <c r="T484" i="5"/>
  <c r="Z482" i="5"/>
  <c r="W481" i="5"/>
  <c r="T480" i="5"/>
  <c r="Z478" i="5"/>
  <c r="W477" i="5"/>
  <c r="T476" i="5"/>
  <c r="Z474" i="5"/>
  <c r="W473" i="5"/>
  <c r="T472" i="5"/>
  <c r="Z470" i="5"/>
  <c r="S516" i="5"/>
  <c r="Y514" i="5"/>
  <c r="V513" i="5"/>
  <c r="S512" i="5"/>
  <c r="Y510" i="5"/>
  <c r="V509" i="5"/>
  <c r="S508" i="5"/>
  <c r="Y506" i="5"/>
  <c r="V505" i="5"/>
  <c r="S504" i="5"/>
  <c r="Y502" i="5"/>
  <c r="V501" i="5"/>
  <c r="S500" i="5"/>
  <c r="Y498" i="5"/>
  <c r="V497" i="5"/>
  <c r="S496" i="5"/>
  <c r="Y494" i="5"/>
  <c r="V493" i="5"/>
  <c r="S492" i="5"/>
  <c r="Y490" i="5"/>
  <c r="V489" i="5"/>
  <c r="S488" i="5"/>
  <c r="Y486" i="5"/>
  <c r="V485" i="5"/>
  <c r="S484" i="5"/>
  <c r="Y482" i="5"/>
  <c r="V481" i="5"/>
  <c r="S480" i="5"/>
  <c r="Y478" i="5"/>
  <c r="V477" i="5"/>
  <c r="S476" i="5"/>
  <c r="Y474" i="5"/>
  <c r="V473" i="5"/>
  <c r="S472" i="5"/>
  <c r="Y470" i="5"/>
  <c r="V469" i="5"/>
  <c r="S468" i="5"/>
  <c r="Y466" i="5"/>
  <c r="V465" i="5"/>
  <c r="S464" i="5"/>
  <c r="Y462" i="5"/>
  <c r="V461" i="5"/>
  <c r="S460" i="5"/>
  <c r="Y458" i="5"/>
  <c r="V457" i="5"/>
  <c r="S456" i="5"/>
  <c r="Y454" i="5"/>
  <c r="V453" i="5"/>
  <c r="S452" i="5"/>
  <c r="Y450" i="5"/>
  <c r="V449" i="5"/>
  <c r="S448" i="5"/>
  <c r="Y446" i="5"/>
  <c r="V445" i="5"/>
  <c r="S444" i="5"/>
  <c r="Y442" i="5"/>
  <c r="V441" i="5"/>
  <c r="S440" i="5"/>
  <c r="Y438" i="5"/>
  <c r="V437" i="5"/>
  <c r="S436" i="5"/>
  <c r="Y434" i="5"/>
  <c r="V433" i="5"/>
  <c r="S432" i="5"/>
  <c r="Y430" i="5"/>
  <c r="V429" i="5"/>
  <c r="S428" i="5"/>
  <c r="Y426" i="5"/>
  <c r="V425" i="5"/>
  <c r="S424" i="5"/>
  <c r="Y422" i="5"/>
  <c r="V421" i="5"/>
  <c r="S420" i="5"/>
  <c r="Y418" i="5"/>
  <c r="V417" i="5"/>
  <c r="S416" i="5"/>
  <c r="Y414" i="5"/>
  <c r="V413" i="5"/>
  <c r="S412" i="5"/>
  <c r="Y410" i="5"/>
  <c r="V409" i="5"/>
  <c r="S408" i="5"/>
  <c r="Y406" i="5"/>
  <c r="V405" i="5"/>
  <c r="S404" i="5"/>
  <c r="Y402" i="5"/>
  <c r="V401" i="5"/>
  <c r="S400" i="5"/>
  <c r="Y398" i="5"/>
  <c r="V397" i="5"/>
  <c r="S396" i="5"/>
  <c r="R816" i="5"/>
  <c r="X814" i="5"/>
  <c r="U813" i="5"/>
  <c r="R812" i="5"/>
  <c r="X810" i="5"/>
  <c r="U809" i="5"/>
  <c r="R808" i="5"/>
  <c r="X806" i="5"/>
  <c r="U805" i="5"/>
  <c r="R804" i="5"/>
  <c r="X802" i="5"/>
  <c r="U801" i="5"/>
  <c r="R800" i="5"/>
  <c r="X798" i="5"/>
  <c r="U797" i="5"/>
  <c r="R796" i="5"/>
  <c r="X794" i="5"/>
  <c r="U793" i="5"/>
  <c r="R792" i="5"/>
  <c r="X790" i="5"/>
  <c r="U789" i="5"/>
  <c r="R788" i="5"/>
  <c r="X786" i="5"/>
  <c r="U785" i="5"/>
  <c r="R784" i="5"/>
  <c r="X782" i="5"/>
  <c r="U781" i="5"/>
  <c r="R780" i="5"/>
  <c r="X778" i="5"/>
  <c r="U777" i="5"/>
  <c r="R776" i="5"/>
  <c r="X774" i="5"/>
  <c r="U773" i="5"/>
  <c r="R772" i="5"/>
  <c r="X770" i="5"/>
  <c r="U769" i="5"/>
  <c r="R768" i="5"/>
  <c r="X766" i="5"/>
  <c r="U765" i="5"/>
  <c r="R764" i="5"/>
  <c r="X762" i="5"/>
  <c r="U761" i="5"/>
  <c r="R760" i="5"/>
  <c r="X758" i="5"/>
  <c r="U757" i="5"/>
  <c r="R756" i="5"/>
  <c r="X754" i="5"/>
  <c r="U753" i="5"/>
  <c r="R752" i="5"/>
  <c r="X750" i="5"/>
  <c r="U749" i="5"/>
  <c r="R748" i="5"/>
  <c r="X746" i="5"/>
  <c r="U745" i="5"/>
  <c r="R744" i="5"/>
  <c r="X742" i="5"/>
  <c r="U741" i="5"/>
  <c r="R740" i="5"/>
  <c r="X738" i="5"/>
  <c r="U737" i="5"/>
  <c r="R736" i="5"/>
  <c r="X734" i="5"/>
  <c r="U733" i="5"/>
  <c r="R732" i="5"/>
  <c r="X730" i="5"/>
  <c r="U729" i="5"/>
  <c r="R728" i="5"/>
  <c r="X726" i="5"/>
  <c r="U725" i="5"/>
  <c r="R724" i="5"/>
  <c r="X722" i="5"/>
  <c r="U721" i="5"/>
  <c r="R720" i="5"/>
  <c r="X718" i="5"/>
  <c r="U717" i="5"/>
  <c r="R716" i="5"/>
  <c r="X714" i="5"/>
  <c r="U713" i="5"/>
  <c r="R712" i="5"/>
  <c r="X710" i="5"/>
  <c r="U709" i="5"/>
  <c r="R708" i="5"/>
  <c r="X706" i="5"/>
  <c r="U705" i="5"/>
  <c r="R704" i="5"/>
  <c r="X702" i="5"/>
  <c r="U701" i="5"/>
  <c r="R700" i="5"/>
  <c r="X698" i="5"/>
  <c r="U697" i="5"/>
  <c r="R696" i="5"/>
  <c r="X694" i="5"/>
  <c r="U693" i="5"/>
  <c r="R692" i="5"/>
  <c r="X690" i="5"/>
  <c r="U689" i="5"/>
  <c r="R688" i="5"/>
  <c r="X686" i="5"/>
  <c r="U685" i="5"/>
  <c r="R684" i="5"/>
  <c r="X682" i="5"/>
  <c r="U681" i="5"/>
  <c r="R680" i="5"/>
  <c r="X678" i="5"/>
  <c r="U677" i="5"/>
  <c r="R676" i="5"/>
  <c r="X674" i="5"/>
  <c r="U673" i="5"/>
  <c r="R672" i="5"/>
  <c r="X670" i="5"/>
  <c r="U669" i="5"/>
  <c r="R668" i="5"/>
  <c r="X666" i="5"/>
  <c r="U665" i="5"/>
  <c r="R664" i="5"/>
  <c r="X662" i="5"/>
  <c r="T309" i="5"/>
  <c r="Z307" i="5"/>
  <c r="W306" i="5"/>
  <c r="T305" i="5"/>
  <c r="Z303" i="5"/>
  <c r="W302" i="5"/>
  <c r="T301" i="5"/>
  <c r="Z299" i="5"/>
  <c r="W298" i="5"/>
  <c r="T297" i="5"/>
  <c r="Z295" i="5"/>
  <c r="W294" i="5"/>
  <c r="T293" i="5"/>
  <c r="Z291" i="5"/>
  <c r="W290" i="5"/>
  <c r="T289" i="5"/>
  <c r="Z287" i="5"/>
  <c r="W286" i="5"/>
  <c r="T285" i="5"/>
  <c r="Z283" i="5"/>
  <c r="W282" i="5"/>
  <c r="T281" i="5"/>
  <c r="Z279" i="5"/>
  <c r="W278" i="5"/>
  <c r="T277" i="5"/>
  <c r="Z275" i="5"/>
  <c r="W274" i="5"/>
  <c r="T273" i="5"/>
  <c r="Z271" i="5"/>
  <c r="W270" i="5"/>
  <c r="T269" i="5"/>
  <c r="Z267" i="5"/>
  <c r="W266" i="5"/>
  <c r="T265" i="5"/>
  <c r="Z263" i="5"/>
  <c r="W262" i="5"/>
  <c r="T261" i="5"/>
  <c r="Z259" i="5"/>
  <c r="W258" i="5"/>
  <c r="T257" i="5"/>
  <c r="Z255" i="5"/>
  <c r="W254" i="5"/>
  <c r="T253" i="5"/>
  <c r="Z251" i="5"/>
  <c r="W250" i="5"/>
  <c r="T249" i="5"/>
  <c r="Z247" i="5"/>
  <c r="W246" i="5"/>
  <c r="T245" i="5"/>
  <c r="Z243" i="5"/>
  <c r="W242" i="5"/>
  <c r="T241" i="5"/>
  <c r="Z239" i="5"/>
  <c r="W238" i="5"/>
  <c r="T237" i="5"/>
  <c r="Z235" i="5"/>
  <c r="W234" i="5"/>
  <c r="T233" i="5"/>
  <c r="Z231" i="5"/>
  <c r="W230" i="5"/>
  <c r="T229" i="5"/>
  <c r="Z227" i="5"/>
  <c r="W226" i="5"/>
  <c r="T225" i="5"/>
  <c r="Z223" i="5"/>
  <c r="W222" i="5"/>
  <c r="T221" i="5"/>
  <c r="Z219" i="5"/>
  <c r="W218" i="5"/>
  <c r="T217" i="5"/>
  <c r="Z215" i="5"/>
  <c r="W214" i="5"/>
  <c r="T213" i="5"/>
  <c r="Z211" i="5"/>
  <c r="W210" i="5"/>
  <c r="T209" i="5"/>
  <c r="Z207" i="5"/>
  <c r="W206" i="5"/>
  <c r="T205" i="5"/>
  <c r="Z203" i="5"/>
  <c r="W202" i="5"/>
  <c r="T201" i="5"/>
  <c r="V442" i="5"/>
  <c r="S441" i="5"/>
  <c r="Y439" i="5"/>
  <c r="V438" i="5"/>
  <c r="S437" i="5"/>
  <c r="Y435" i="5"/>
  <c r="V434" i="5"/>
  <c r="S433" i="5"/>
  <c r="Y431" i="5"/>
  <c r="V430" i="5"/>
  <c r="S429" i="5"/>
  <c r="Y427" i="5"/>
  <c r="V426" i="5"/>
  <c r="S425" i="5"/>
  <c r="Y423" i="5"/>
  <c r="V422" i="5"/>
  <c r="S421" i="5"/>
  <c r="Y419" i="5"/>
  <c r="V418" i="5"/>
  <c r="S417" i="5"/>
  <c r="Y415" i="5"/>
  <c r="V414" i="5"/>
  <c r="S413" i="5"/>
  <c r="Y411" i="5"/>
  <c r="V410" i="5"/>
  <c r="S409" i="5"/>
  <c r="Y407" i="5"/>
  <c r="V406" i="5"/>
  <c r="S405" i="5"/>
  <c r="Y403" i="5"/>
  <c r="V402" i="5"/>
  <c r="S401" i="5"/>
  <c r="Y399" i="5"/>
  <c r="V398" i="5"/>
  <c r="S397" i="5"/>
  <c r="Y395" i="5"/>
  <c r="V394" i="5"/>
  <c r="S393" i="5"/>
  <c r="Y391" i="5"/>
  <c r="V390" i="5"/>
  <c r="S389" i="5"/>
  <c r="Y387" i="5"/>
  <c r="V386" i="5"/>
  <c r="S385" i="5"/>
  <c r="Y383" i="5"/>
  <c r="V382" i="5"/>
  <c r="S381" i="5"/>
  <c r="Y379" i="5"/>
  <c r="V378" i="5"/>
  <c r="S377" i="5"/>
  <c r="Y375" i="5"/>
  <c r="R453" i="5"/>
  <c r="X451" i="5"/>
  <c r="U450" i="5"/>
  <c r="R449" i="5"/>
  <c r="X447" i="5"/>
  <c r="U446" i="5"/>
  <c r="R445" i="5"/>
  <c r="X443" i="5"/>
  <c r="U442" i="5"/>
  <c r="R441" i="5"/>
  <c r="X439" i="5"/>
  <c r="U438" i="5"/>
  <c r="R437" i="5"/>
  <c r="X435" i="5"/>
  <c r="U434" i="5"/>
  <c r="R433" i="5"/>
  <c r="X431" i="5"/>
  <c r="U430" i="5"/>
  <c r="R429" i="5"/>
  <c r="X427" i="5"/>
  <c r="U426" i="5"/>
  <c r="R425" i="5"/>
  <c r="X423" i="5"/>
  <c r="U422" i="5"/>
  <c r="R421" i="5"/>
  <c r="X419" i="5"/>
  <c r="U418" i="5"/>
  <c r="R417" i="5"/>
  <c r="X415" i="5"/>
  <c r="U414" i="5"/>
  <c r="R413" i="5"/>
  <c r="X411" i="5"/>
  <c r="U410" i="5"/>
  <c r="R409" i="5"/>
  <c r="X407" i="5"/>
  <c r="U406" i="5"/>
  <c r="R405" i="5"/>
  <c r="X403" i="5"/>
  <c r="U402" i="5"/>
  <c r="R401" i="5"/>
  <c r="X399" i="5"/>
  <c r="U398" i="5"/>
  <c r="R397" i="5"/>
  <c r="X395" i="5"/>
  <c r="U394" i="5"/>
  <c r="R393" i="5"/>
  <c r="X391" i="5"/>
  <c r="U390" i="5"/>
  <c r="R389" i="5"/>
  <c r="X387" i="5"/>
  <c r="U386" i="5"/>
  <c r="R385" i="5"/>
  <c r="X383" i="5"/>
  <c r="U382" i="5"/>
  <c r="R381" i="5"/>
  <c r="X379" i="5"/>
  <c r="U378" i="5"/>
  <c r="R377" i="5"/>
  <c r="X375" i="5"/>
  <c r="U374" i="5"/>
  <c r="R373" i="5"/>
  <c r="X371" i="5"/>
  <c r="U370" i="5"/>
  <c r="R369" i="5"/>
  <c r="X367" i="5"/>
  <c r="U366" i="5"/>
  <c r="R365" i="5"/>
  <c r="X363" i="5"/>
  <c r="U362" i="5"/>
  <c r="R361" i="5"/>
  <c r="X359" i="5"/>
  <c r="U358" i="5"/>
  <c r="R357" i="5"/>
  <c r="X355" i="5"/>
  <c r="U354" i="5"/>
  <c r="R353" i="5"/>
  <c r="X351" i="5"/>
  <c r="U350" i="5"/>
  <c r="W359" i="5"/>
  <c r="T358" i="5"/>
  <c r="Z356" i="5"/>
  <c r="W355" i="5"/>
  <c r="T354" i="5"/>
  <c r="Z352" i="5"/>
  <c r="W351" i="5"/>
  <c r="T350" i="5"/>
  <c r="Z348" i="5"/>
  <c r="W347" i="5"/>
  <c r="T346" i="5"/>
  <c r="Z344" i="5"/>
  <c r="W343" i="5"/>
  <c r="T342" i="5"/>
  <c r="Z340" i="5"/>
  <c r="W339" i="5"/>
  <c r="T338" i="5"/>
  <c r="Z336" i="5"/>
  <c r="W335" i="5"/>
  <c r="T334" i="5"/>
  <c r="Z332" i="5"/>
  <c r="W331" i="5"/>
  <c r="T330" i="5"/>
  <c r="Z328" i="5"/>
  <c r="W327" i="5"/>
  <c r="T326" i="5"/>
  <c r="Z324" i="5"/>
  <c r="W323" i="5"/>
  <c r="T322" i="5"/>
  <c r="Z320" i="5"/>
  <c r="W319" i="5"/>
  <c r="T318" i="5"/>
  <c r="Z316" i="5"/>
  <c r="W315" i="5"/>
  <c r="T314" i="5"/>
  <c r="Z312" i="5"/>
  <c r="W311" i="5"/>
  <c r="T310" i="5"/>
  <c r="Z308" i="5"/>
  <c r="W307" i="5"/>
  <c r="T306" i="5"/>
  <c r="Z304" i="5"/>
  <c r="W303" i="5"/>
  <c r="T302" i="5"/>
  <c r="Z300" i="5"/>
  <c r="W299" i="5"/>
  <c r="T298" i="5"/>
  <c r="Z296" i="5"/>
  <c r="W295" i="5"/>
  <c r="T294" i="5"/>
  <c r="Z292" i="5"/>
  <c r="W291" i="5"/>
  <c r="T290" i="5"/>
  <c r="Z288" i="5"/>
  <c r="W287" i="5"/>
  <c r="T286" i="5"/>
  <c r="Z284" i="5"/>
  <c r="W283" i="5"/>
  <c r="T282" i="5"/>
  <c r="Z280" i="5"/>
  <c r="W279" i="5"/>
  <c r="T278" i="5"/>
  <c r="Z276" i="5"/>
  <c r="W275" i="5"/>
  <c r="T274" i="5"/>
  <c r="Z272" i="5"/>
  <c r="W271" i="5"/>
  <c r="T270" i="5"/>
  <c r="Z268" i="5"/>
  <c r="W267" i="5"/>
  <c r="T266" i="5"/>
  <c r="Z264" i="5"/>
  <c r="W263" i="5"/>
  <c r="T262" i="5"/>
  <c r="Z260" i="5"/>
  <c r="W259" i="5"/>
  <c r="T258" i="5"/>
  <c r="Z256" i="5"/>
  <c r="W255" i="5"/>
  <c r="T254" i="5"/>
  <c r="Z252" i="5"/>
  <c r="W251" i="5"/>
  <c r="T250" i="5"/>
  <c r="Z248" i="5"/>
  <c r="W247" i="5"/>
  <c r="Y516" i="5"/>
  <c r="V515" i="5"/>
  <c r="S514" i="5"/>
  <c r="Y512" i="5"/>
  <c r="V511" i="5"/>
  <c r="S510" i="5"/>
  <c r="Y508" i="5"/>
  <c r="V507" i="5"/>
  <c r="S506" i="5"/>
  <c r="Y504" i="5"/>
  <c r="V503" i="5"/>
  <c r="S502" i="5"/>
  <c r="Y500" i="5"/>
  <c r="V499" i="5"/>
  <c r="S498" i="5"/>
  <c r="Y496" i="5"/>
  <c r="V495" i="5"/>
  <c r="S494" i="5"/>
  <c r="Y492" i="5"/>
  <c r="V491" i="5"/>
  <c r="S490" i="5"/>
  <c r="Y488" i="5"/>
  <c r="V487" i="5"/>
  <c r="S486" i="5"/>
  <c r="Y484" i="5"/>
  <c r="V483" i="5"/>
  <c r="S482" i="5"/>
  <c r="Y480" i="5"/>
  <c r="V479" i="5"/>
  <c r="S478" i="5"/>
  <c r="Y476" i="5"/>
  <c r="V475" i="5"/>
  <c r="S474" i="5"/>
  <c r="Y472" i="5"/>
  <c r="V471" i="5"/>
  <c r="S470" i="5"/>
  <c r="Y468" i="5"/>
  <c r="V467" i="5"/>
  <c r="S466" i="5"/>
  <c r="Y464" i="5"/>
  <c r="V463" i="5"/>
  <c r="S462" i="5"/>
  <c r="Y460" i="5"/>
  <c r="V459" i="5"/>
  <c r="S458" i="5"/>
  <c r="Y456" i="5"/>
  <c r="V455" i="5"/>
  <c r="S454" i="5"/>
  <c r="Y452" i="5"/>
  <c r="V451" i="5"/>
  <c r="S450" i="5"/>
  <c r="Y448" i="5"/>
  <c r="V447" i="5"/>
  <c r="S446" i="5"/>
  <c r="Y444" i="5"/>
  <c r="V443" i="5"/>
  <c r="S442" i="5"/>
  <c r="Y440" i="5"/>
  <c r="V439" i="5"/>
  <c r="S438" i="5"/>
  <c r="Y436" i="5"/>
  <c r="V435" i="5"/>
  <c r="S434" i="5"/>
  <c r="Y432" i="5"/>
  <c r="V431" i="5"/>
  <c r="S430" i="5"/>
  <c r="Y428" i="5"/>
  <c r="V427" i="5"/>
  <c r="S426" i="5"/>
  <c r="Y424" i="5"/>
  <c r="V423" i="5"/>
  <c r="S422" i="5"/>
  <c r="Y420" i="5"/>
  <c r="V419" i="5"/>
  <c r="S418" i="5"/>
  <c r="Y416" i="5"/>
  <c r="V415" i="5"/>
  <c r="S414" i="5"/>
  <c r="Y412" i="5"/>
  <c r="V411" i="5"/>
  <c r="X816" i="5"/>
  <c r="U815" i="5"/>
  <c r="R814" i="5"/>
  <c r="X812" i="5"/>
  <c r="U811" i="5"/>
  <c r="R810" i="5"/>
  <c r="X808" i="5"/>
  <c r="U807" i="5"/>
  <c r="R806" i="5"/>
  <c r="X804" i="5"/>
  <c r="U803" i="5"/>
  <c r="R802" i="5"/>
  <c r="X800" i="5"/>
  <c r="U799" i="5"/>
  <c r="R798" i="5"/>
  <c r="X796" i="5"/>
  <c r="U795" i="5"/>
  <c r="R794" i="5"/>
  <c r="X792" i="5"/>
  <c r="R790" i="5"/>
  <c r="X788" i="5"/>
  <c r="U787" i="5"/>
  <c r="R786" i="5"/>
  <c r="X784" i="5"/>
  <c r="U783" i="5"/>
  <c r="R782" i="5"/>
  <c r="X780" i="5"/>
  <c r="U779" i="5"/>
  <c r="R778" i="5"/>
  <c r="X776" i="5"/>
  <c r="U775" i="5"/>
  <c r="R774" i="5"/>
  <c r="X772" i="5"/>
  <c r="U771" i="5"/>
  <c r="R770" i="5"/>
  <c r="X768" i="5"/>
  <c r="U767" i="5"/>
  <c r="R766" i="5"/>
  <c r="X764" i="5"/>
  <c r="U763" i="5"/>
  <c r="R762" i="5"/>
  <c r="X760" i="5"/>
  <c r="U759" i="5"/>
  <c r="R758" i="5"/>
  <c r="X756" i="5"/>
  <c r="U755" i="5"/>
  <c r="R754" i="5"/>
  <c r="X752" i="5"/>
  <c r="U751" i="5"/>
  <c r="R750" i="5"/>
  <c r="X748" i="5"/>
  <c r="U747" i="5"/>
  <c r="R746" i="5"/>
  <c r="X744" i="5"/>
  <c r="U743" i="5"/>
  <c r="R742" i="5"/>
  <c r="X740" i="5"/>
  <c r="U739" i="5"/>
  <c r="R738" i="5"/>
  <c r="X736" i="5"/>
  <c r="U735" i="5"/>
  <c r="R734" i="5"/>
  <c r="X732" i="5"/>
  <c r="U731" i="5"/>
  <c r="R730" i="5"/>
  <c r="X728" i="5"/>
  <c r="U727" i="5"/>
  <c r="R726" i="5"/>
  <c r="X724" i="5"/>
  <c r="U723" i="5"/>
  <c r="R722" i="5"/>
  <c r="X720" i="5"/>
  <c r="U719" i="5"/>
  <c r="R718" i="5"/>
  <c r="X716" i="5"/>
  <c r="U715" i="5"/>
  <c r="R714" i="5"/>
  <c r="X712" i="5"/>
  <c r="U711" i="5"/>
  <c r="R710" i="5"/>
  <c r="X708" i="5"/>
  <c r="U707" i="5"/>
  <c r="R706" i="5"/>
  <c r="X704" i="5"/>
  <c r="U703" i="5"/>
  <c r="R702" i="5"/>
  <c r="X700" i="5"/>
  <c r="U699" i="5"/>
  <c r="X696" i="5"/>
  <c r="U695" i="5"/>
  <c r="R694" i="5"/>
  <c r="X692" i="5"/>
  <c r="U691" i="5"/>
  <c r="R690" i="5"/>
  <c r="X688" i="5"/>
  <c r="U687" i="5"/>
  <c r="R686" i="5"/>
  <c r="X684" i="5"/>
  <c r="U683" i="5"/>
  <c r="R682" i="5"/>
  <c r="X680" i="5"/>
  <c r="U679" i="5"/>
  <c r="R678" i="5"/>
  <c r="X676" i="5"/>
  <c r="U675" i="5"/>
  <c r="X672" i="5"/>
  <c r="U671" i="5"/>
  <c r="R670" i="5"/>
  <c r="X668" i="5"/>
  <c r="S375" i="5"/>
  <c r="Y373" i="5"/>
  <c r="V372" i="5"/>
  <c r="S371" i="5"/>
  <c r="Y369" i="5"/>
  <c r="V368" i="5"/>
  <c r="S367" i="5"/>
  <c r="V364" i="5"/>
  <c r="S363" i="5"/>
  <c r="Y361" i="5"/>
  <c r="S359" i="5"/>
  <c r="Y357" i="5"/>
  <c r="V356" i="5"/>
  <c r="S355" i="5"/>
  <c r="Y353" i="5"/>
  <c r="S351" i="5"/>
  <c r="Y349" i="5"/>
  <c r="V348" i="5"/>
  <c r="S347" i="5"/>
  <c r="Y345" i="5"/>
  <c r="V344" i="5"/>
  <c r="S343" i="5"/>
  <c r="V340" i="5"/>
  <c r="S339" i="5"/>
  <c r="Y337" i="5"/>
  <c r="V336" i="5"/>
  <c r="S335" i="5"/>
  <c r="Y333" i="5"/>
  <c r="V332" i="5"/>
  <c r="S331" i="5"/>
  <c r="Y329" i="5"/>
  <c r="V328" i="5"/>
  <c r="S327" i="5"/>
  <c r="V324" i="5"/>
  <c r="Y321" i="5"/>
  <c r="S319" i="5"/>
  <c r="Y317" i="5"/>
  <c r="V316" i="5"/>
  <c r="S315" i="5"/>
  <c r="Y313" i="5"/>
  <c r="V312" i="5"/>
  <c r="S311" i="5"/>
  <c r="Y309" i="5"/>
  <c r="V308" i="5"/>
  <c r="Y305" i="5"/>
  <c r="V304" i="5"/>
  <c r="S303" i="5"/>
  <c r="Y301" i="5"/>
  <c r="V300" i="5"/>
  <c r="S299" i="5"/>
  <c r="Y297" i="5"/>
  <c r="V296" i="5"/>
  <c r="S295" i="5"/>
  <c r="V292" i="5"/>
  <c r="Y289" i="5"/>
  <c r="V288" i="5"/>
  <c r="S287" i="5"/>
  <c r="Y285" i="5"/>
  <c r="V284" i="5"/>
  <c r="S283" i="5"/>
  <c r="Y281" i="5"/>
  <c r="V280" i="5"/>
  <c r="S279" i="5"/>
  <c r="V276" i="5"/>
  <c r="Y273" i="5"/>
  <c r="S271" i="5"/>
  <c r="Y269" i="5"/>
  <c r="V268" i="5"/>
  <c r="S267" i="5"/>
  <c r="Y265" i="5"/>
  <c r="V264" i="5"/>
  <c r="S263" i="5"/>
  <c r="V260" i="5"/>
  <c r="Y257" i="5"/>
  <c r="S255" i="5"/>
  <c r="Y253" i="5"/>
  <c r="V252" i="5"/>
  <c r="Y249" i="5"/>
  <c r="S247" i="5"/>
  <c r="V244" i="5"/>
  <c r="Y241" i="5"/>
  <c r="V240" i="5"/>
  <c r="S239" i="5"/>
  <c r="Y237" i="5"/>
  <c r="V236" i="5"/>
  <c r="X141" i="5"/>
  <c r="U140" i="5"/>
  <c r="R139" i="5"/>
  <c r="X137" i="5"/>
  <c r="U136" i="5"/>
  <c r="R135" i="5"/>
  <c r="X133" i="5"/>
  <c r="U132" i="5"/>
  <c r="R131" i="5"/>
  <c r="X129" i="5"/>
  <c r="U128" i="5"/>
  <c r="R127" i="5"/>
  <c r="X125" i="5"/>
  <c r="U124" i="5"/>
  <c r="R123" i="5"/>
  <c r="X121" i="5"/>
  <c r="U120" i="5"/>
  <c r="R119" i="5"/>
  <c r="X117" i="5"/>
  <c r="U116" i="5"/>
  <c r="R115" i="5"/>
  <c r="X113" i="5"/>
  <c r="U112" i="5"/>
  <c r="R111" i="5"/>
  <c r="X109" i="5"/>
  <c r="U108" i="5"/>
  <c r="R107" i="5"/>
  <c r="X105" i="5"/>
  <c r="U104" i="5"/>
  <c r="R103" i="5"/>
  <c r="X101" i="5"/>
  <c r="U100" i="5"/>
  <c r="R99" i="5"/>
  <c r="X97" i="5"/>
  <c r="U96" i="5"/>
  <c r="R95" i="5"/>
  <c r="W469" i="5"/>
  <c r="T468" i="5"/>
  <c r="Z466" i="5"/>
  <c r="W465" i="5"/>
  <c r="T464" i="5"/>
  <c r="Z462" i="5"/>
  <c r="W461" i="5"/>
  <c r="T460" i="5"/>
  <c r="Z458" i="5"/>
  <c r="W457" i="5"/>
  <c r="T456" i="5"/>
  <c r="Z454" i="5"/>
  <c r="W453" i="5"/>
  <c r="T452" i="5"/>
  <c r="Z450" i="5"/>
  <c r="W449" i="5"/>
  <c r="T448" i="5"/>
  <c r="Z446" i="5"/>
  <c r="W445" i="5"/>
  <c r="T444" i="5"/>
  <c r="Z442" i="5"/>
  <c r="W441" i="5"/>
  <c r="T440" i="5"/>
  <c r="Z438" i="5"/>
  <c r="W437" i="5"/>
  <c r="T436" i="5"/>
  <c r="Z434" i="5"/>
  <c r="W433" i="5"/>
  <c r="T432" i="5"/>
  <c r="Z430" i="5"/>
  <c r="W429" i="5"/>
  <c r="T428" i="5"/>
  <c r="Z426" i="5"/>
  <c r="W425" i="5"/>
  <c r="T424" i="5"/>
  <c r="Z422" i="5"/>
  <c r="W421" i="5"/>
  <c r="T420" i="5"/>
  <c r="Z418" i="5"/>
  <c r="W417" i="5"/>
  <c r="T416" i="5"/>
  <c r="Z414" i="5"/>
  <c r="W413" i="5"/>
  <c r="T412" i="5"/>
  <c r="Z410" i="5"/>
  <c r="W409" i="5"/>
  <c r="T408" i="5"/>
  <c r="Z406" i="5"/>
  <c r="W405" i="5"/>
  <c r="T404" i="5"/>
  <c r="Z402" i="5"/>
  <c r="W401" i="5"/>
  <c r="T400" i="5"/>
  <c r="Z398" i="5"/>
  <c r="W397" i="5"/>
  <c r="T396" i="5"/>
  <c r="Z394" i="5"/>
  <c r="Y394" i="5"/>
  <c r="V393" i="5"/>
  <c r="S392" i="5"/>
  <c r="Y390" i="5"/>
  <c r="V389" i="5"/>
  <c r="S388" i="5"/>
  <c r="Y386" i="5"/>
  <c r="V385" i="5"/>
  <c r="S384" i="5"/>
  <c r="Y382" i="5"/>
  <c r="V381" i="5"/>
  <c r="S380" i="5"/>
  <c r="Y378" i="5"/>
  <c r="V377" i="5"/>
  <c r="S376" i="5"/>
  <c r="Y374" i="5"/>
  <c r="V373" i="5"/>
  <c r="S372" i="5"/>
  <c r="Y370" i="5"/>
  <c r="V369" i="5"/>
  <c r="S368" i="5"/>
  <c r="Y366" i="5"/>
  <c r="V365" i="5"/>
  <c r="S364" i="5"/>
  <c r="Y362" i="5"/>
  <c r="V361" i="5"/>
  <c r="S360" i="5"/>
  <c r="Y358" i="5"/>
  <c r="V357" i="5"/>
  <c r="S356" i="5"/>
  <c r="Y354" i="5"/>
  <c r="V353" i="5"/>
  <c r="S352" i="5"/>
  <c r="Y350" i="5"/>
  <c r="V349" i="5"/>
  <c r="S348" i="5"/>
  <c r="Y346" i="5"/>
  <c r="V345" i="5"/>
  <c r="S344" i="5"/>
  <c r="Y342" i="5"/>
  <c r="V341" i="5"/>
  <c r="S340" i="5"/>
  <c r="Y338" i="5"/>
  <c r="V337" i="5"/>
  <c r="S336" i="5"/>
  <c r="Y334" i="5"/>
  <c r="V333" i="5"/>
  <c r="S332" i="5"/>
  <c r="Y330" i="5"/>
  <c r="V329" i="5"/>
  <c r="S328" i="5"/>
  <c r="Y326" i="5"/>
  <c r="V325" i="5"/>
  <c r="S324" i="5"/>
  <c r="Y322" i="5"/>
  <c r="V321" i="5"/>
  <c r="S320" i="5"/>
  <c r="Y318" i="5"/>
  <c r="V317" i="5"/>
  <c r="S316" i="5"/>
  <c r="Y314" i="5"/>
  <c r="V313" i="5"/>
  <c r="S312" i="5"/>
  <c r="Y310" i="5"/>
  <c r="V309" i="5"/>
  <c r="S308" i="5"/>
  <c r="Y306" i="5"/>
  <c r="V305" i="5"/>
  <c r="S304" i="5"/>
  <c r="Y302" i="5"/>
  <c r="V301" i="5"/>
  <c r="S300" i="5"/>
  <c r="Y298" i="5"/>
  <c r="V297" i="5"/>
  <c r="S296" i="5"/>
  <c r="Y294" i="5"/>
  <c r="V293" i="5"/>
  <c r="S292" i="5"/>
  <c r="Y290" i="5"/>
  <c r="V289" i="5"/>
  <c r="S288" i="5"/>
  <c r="Y286" i="5"/>
  <c r="V285" i="5"/>
  <c r="S284" i="5"/>
  <c r="Y282" i="5"/>
  <c r="V281" i="5"/>
  <c r="S280" i="5"/>
  <c r="U661" i="5"/>
  <c r="R660" i="5"/>
  <c r="X658" i="5"/>
  <c r="U657" i="5"/>
  <c r="R656" i="5"/>
  <c r="X654" i="5"/>
  <c r="U653" i="5"/>
  <c r="R652" i="5"/>
  <c r="X650" i="5"/>
  <c r="U649" i="5"/>
  <c r="R648" i="5"/>
  <c r="X646" i="5"/>
  <c r="U645" i="5"/>
  <c r="R644" i="5"/>
  <c r="X642" i="5"/>
  <c r="U641" i="5"/>
  <c r="R640" i="5"/>
  <c r="X638" i="5"/>
  <c r="U637" i="5"/>
  <c r="R636" i="5"/>
  <c r="X634" i="5"/>
  <c r="U633" i="5"/>
  <c r="R632" i="5"/>
  <c r="X630" i="5"/>
  <c r="U629" i="5"/>
  <c r="R628" i="5"/>
  <c r="X626" i="5"/>
  <c r="U625" i="5"/>
  <c r="R624" i="5"/>
  <c r="X622" i="5"/>
  <c r="U621" i="5"/>
  <c r="R620" i="5"/>
  <c r="X618" i="5"/>
  <c r="U617" i="5"/>
  <c r="R616" i="5"/>
  <c r="X614" i="5"/>
  <c r="U613" i="5"/>
  <c r="R612" i="5"/>
  <c r="X610" i="5"/>
  <c r="U609" i="5"/>
  <c r="R608" i="5"/>
  <c r="X606" i="5"/>
  <c r="U605" i="5"/>
  <c r="R604" i="5"/>
  <c r="X602" i="5"/>
  <c r="U601" i="5"/>
  <c r="R600" i="5"/>
  <c r="X598" i="5"/>
  <c r="U597" i="5"/>
  <c r="R596" i="5"/>
  <c r="X594" i="5"/>
  <c r="U593" i="5"/>
  <c r="R592" i="5"/>
  <c r="X590" i="5"/>
  <c r="U589" i="5"/>
  <c r="R588" i="5"/>
  <c r="X586" i="5"/>
  <c r="U585" i="5"/>
  <c r="R584" i="5"/>
  <c r="X582" i="5"/>
  <c r="U581" i="5"/>
  <c r="R580" i="5"/>
  <c r="X578" i="5"/>
  <c r="U577" i="5"/>
  <c r="R576" i="5"/>
  <c r="X574" i="5"/>
  <c r="U573" i="5"/>
  <c r="R572" i="5"/>
  <c r="X570" i="5"/>
  <c r="U569" i="5"/>
  <c r="R568" i="5"/>
  <c r="U565" i="5"/>
  <c r="R564" i="5"/>
  <c r="X562" i="5"/>
  <c r="U561" i="5"/>
  <c r="R560" i="5"/>
  <c r="X558" i="5"/>
  <c r="U557" i="5"/>
  <c r="X554" i="5"/>
  <c r="U553" i="5"/>
  <c r="R552" i="5"/>
  <c r="X550" i="5"/>
  <c r="U549" i="5"/>
  <c r="R548" i="5"/>
  <c r="X546" i="5"/>
  <c r="U545" i="5"/>
  <c r="R544" i="5"/>
  <c r="X542" i="5"/>
  <c r="U541" i="5"/>
  <c r="X538" i="5"/>
  <c r="U537" i="5"/>
  <c r="R536" i="5"/>
  <c r="U533" i="5"/>
  <c r="R532" i="5"/>
  <c r="X530" i="5"/>
  <c r="U529" i="5"/>
  <c r="Z199" i="5"/>
  <c r="W198" i="5"/>
  <c r="T197" i="5"/>
  <c r="Z195" i="5"/>
  <c r="W194" i="5"/>
  <c r="T193" i="5"/>
  <c r="Z191" i="5"/>
  <c r="W190" i="5"/>
  <c r="T189" i="5"/>
  <c r="Z187" i="5"/>
  <c r="W186" i="5"/>
  <c r="T185" i="5"/>
  <c r="Z183" i="5"/>
  <c r="W182" i="5"/>
  <c r="T181" i="5"/>
  <c r="Z179" i="5"/>
  <c r="W178" i="5"/>
  <c r="T177" i="5"/>
  <c r="Z175" i="5"/>
  <c r="W174" i="5"/>
  <c r="T173" i="5"/>
  <c r="Z171" i="5"/>
  <c r="W170" i="5"/>
  <c r="T169" i="5"/>
  <c r="Z167" i="5"/>
  <c r="W166" i="5"/>
  <c r="T165" i="5"/>
  <c r="Z163" i="5"/>
  <c r="W162" i="5"/>
  <c r="T161" i="5"/>
  <c r="Z159" i="5"/>
  <c r="W158" i="5"/>
  <c r="T157" i="5"/>
  <c r="Z155" i="5"/>
  <c r="W154" i="5"/>
  <c r="T153" i="5"/>
  <c r="V374" i="5"/>
  <c r="S373" i="5"/>
  <c r="Y371" i="5"/>
  <c r="V370" i="5"/>
  <c r="S369" i="5"/>
  <c r="Y367" i="5"/>
  <c r="V366" i="5"/>
  <c r="S365" i="5"/>
  <c r="Y363" i="5"/>
  <c r="V362" i="5"/>
  <c r="S361" i="5"/>
  <c r="Y359" i="5"/>
  <c r="V358" i="5"/>
  <c r="S357" i="5"/>
  <c r="Y355" i="5"/>
  <c r="V354" i="5"/>
  <c r="S353" i="5"/>
  <c r="Y351" i="5"/>
  <c r="V350" i="5"/>
  <c r="S349" i="5"/>
  <c r="Y347" i="5"/>
  <c r="V346" i="5"/>
  <c r="S345" i="5"/>
  <c r="Y343" i="5"/>
  <c r="V342" i="5"/>
  <c r="S341" i="5"/>
  <c r="Y339" i="5"/>
  <c r="V338" i="5"/>
  <c r="S337" i="5"/>
  <c r="Y335" i="5"/>
  <c r="V334" i="5"/>
  <c r="S333" i="5"/>
  <c r="Y331" i="5"/>
  <c r="V330" i="5"/>
  <c r="S329" i="5"/>
  <c r="Y327" i="5"/>
  <c r="V326" i="5"/>
  <c r="S325" i="5"/>
  <c r="Y323" i="5"/>
  <c r="V322" i="5"/>
  <c r="S321" i="5"/>
  <c r="Y319" i="5"/>
  <c r="V318" i="5"/>
  <c r="S317" i="5"/>
  <c r="Y315" i="5"/>
  <c r="V314" i="5"/>
  <c r="S313" i="5"/>
  <c r="Y311" i="5"/>
  <c r="V310" i="5"/>
  <c r="S309" i="5"/>
  <c r="Y307" i="5"/>
  <c r="V306" i="5"/>
  <c r="S305" i="5"/>
  <c r="Y303" i="5"/>
  <c r="V302" i="5"/>
  <c r="S301" i="5"/>
  <c r="Y299" i="5"/>
  <c r="V298" i="5"/>
  <c r="S297" i="5"/>
  <c r="Y295" i="5"/>
  <c r="V294" i="5"/>
  <c r="S293" i="5"/>
  <c r="Y291" i="5"/>
  <c r="V290" i="5"/>
  <c r="S289" i="5"/>
  <c r="Y287" i="5"/>
  <c r="V286" i="5"/>
  <c r="S285" i="5"/>
  <c r="Y283" i="5"/>
  <c r="R349" i="5"/>
  <c r="X347" i="5"/>
  <c r="U346" i="5"/>
  <c r="R345" i="5"/>
  <c r="X343" i="5"/>
  <c r="U342" i="5"/>
  <c r="R341" i="5"/>
  <c r="X339" i="5"/>
  <c r="U338" i="5"/>
  <c r="R337" i="5"/>
  <c r="X335" i="5"/>
  <c r="U334" i="5"/>
  <c r="R333" i="5"/>
  <c r="X331" i="5"/>
  <c r="U330" i="5"/>
  <c r="R329" i="5"/>
  <c r="X327" i="5"/>
  <c r="U326" i="5"/>
  <c r="R325" i="5"/>
  <c r="X323" i="5"/>
  <c r="U322" i="5"/>
  <c r="R321" i="5"/>
  <c r="X319" i="5"/>
  <c r="U318" i="5"/>
  <c r="R317" i="5"/>
  <c r="X315" i="5"/>
  <c r="U314" i="5"/>
  <c r="R313" i="5"/>
  <c r="X311" i="5"/>
  <c r="U310" i="5"/>
  <c r="R309" i="5"/>
  <c r="X307" i="5"/>
  <c r="U306" i="5"/>
  <c r="R305" i="5"/>
  <c r="X303" i="5"/>
  <c r="U302" i="5"/>
  <c r="R301" i="5"/>
  <c r="X299" i="5"/>
  <c r="U298" i="5"/>
  <c r="R297" i="5"/>
  <c r="X295" i="5"/>
  <c r="T246" i="5"/>
  <c r="Z244" i="5"/>
  <c r="W243" i="5"/>
  <c r="T242" i="5"/>
  <c r="Z240" i="5"/>
  <c r="W239" i="5"/>
  <c r="T238" i="5"/>
  <c r="Z236" i="5"/>
  <c r="W235" i="5"/>
  <c r="T234" i="5"/>
  <c r="Z232" i="5"/>
  <c r="W231" i="5"/>
  <c r="T230" i="5"/>
  <c r="Z228" i="5"/>
  <c r="W227" i="5"/>
  <c r="T226" i="5"/>
  <c r="Z224" i="5"/>
  <c r="W223" i="5"/>
  <c r="T222" i="5"/>
  <c r="Z220" i="5"/>
  <c r="W219" i="5"/>
  <c r="T218" i="5"/>
  <c r="Z216" i="5"/>
  <c r="W215" i="5"/>
  <c r="T214" i="5"/>
  <c r="Z212" i="5"/>
  <c r="W211" i="5"/>
  <c r="T210" i="5"/>
  <c r="Z208" i="5"/>
  <c r="W207" i="5"/>
  <c r="T206" i="5"/>
  <c r="Z204" i="5"/>
  <c r="W203" i="5"/>
  <c r="T202" i="5"/>
  <c r="Z200" i="5"/>
  <c r="W199" i="5"/>
  <c r="T198" i="5"/>
  <c r="Z196" i="5"/>
  <c r="W195" i="5"/>
  <c r="S410" i="5"/>
  <c r="Y408" i="5"/>
  <c r="V407" i="5"/>
  <c r="S406" i="5"/>
  <c r="Y404" i="5"/>
  <c r="V403" i="5"/>
  <c r="S402" i="5"/>
  <c r="Y400" i="5"/>
  <c r="V399" i="5"/>
  <c r="S398" i="5"/>
  <c r="Y396" i="5"/>
  <c r="V395" i="5"/>
  <c r="S394" i="5"/>
  <c r="Y392" i="5"/>
  <c r="V391" i="5"/>
  <c r="S390" i="5"/>
  <c r="Y388" i="5"/>
  <c r="V387" i="5"/>
  <c r="S386" i="5"/>
  <c r="Y384" i="5"/>
  <c r="V383" i="5"/>
  <c r="S382" i="5"/>
  <c r="Y380" i="5"/>
  <c r="V379" i="5"/>
  <c r="S378" i="5"/>
  <c r="Y376" i="5"/>
  <c r="V375" i="5"/>
  <c r="S374" i="5"/>
  <c r="Y372" i="5"/>
  <c r="V371" i="5"/>
  <c r="S370" i="5"/>
  <c r="Y368" i="5"/>
  <c r="V367" i="5"/>
  <c r="S366" i="5"/>
  <c r="Y364" i="5"/>
  <c r="V363" i="5"/>
  <c r="S362" i="5"/>
  <c r="Y360" i="5"/>
  <c r="V359" i="5"/>
  <c r="S358" i="5"/>
  <c r="Y356" i="5"/>
  <c r="V355" i="5"/>
  <c r="S354" i="5"/>
  <c r="Y352" i="5"/>
  <c r="V351" i="5"/>
  <c r="S350" i="5"/>
  <c r="Y348" i="5"/>
  <c r="V347" i="5"/>
  <c r="S346" i="5"/>
  <c r="Y344" i="5"/>
  <c r="V343" i="5"/>
  <c r="S342" i="5"/>
  <c r="Y340" i="5"/>
  <c r="V339" i="5"/>
  <c r="S338" i="5"/>
  <c r="Y336" i="5"/>
  <c r="V335" i="5"/>
  <c r="S334" i="5"/>
  <c r="Y332" i="5"/>
  <c r="U667" i="5"/>
  <c r="X664" i="5"/>
  <c r="U663" i="5"/>
  <c r="R662" i="5"/>
  <c r="X660" i="5"/>
  <c r="U659" i="5"/>
  <c r="R658" i="5"/>
  <c r="X656" i="5"/>
  <c r="U655" i="5"/>
  <c r="R654" i="5"/>
  <c r="U651" i="5"/>
  <c r="R650" i="5"/>
  <c r="X648" i="5"/>
  <c r="U647" i="5"/>
  <c r="R646" i="5"/>
  <c r="X644" i="5"/>
  <c r="U643" i="5"/>
  <c r="X640" i="5"/>
  <c r="U639" i="5"/>
  <c r="R638" i="5"/>
  <c r="X636" i="5"/>
  <c r="U635" i="5"/>
  <c r="X632" i="5"/>
  <c r="U631" i="5"/>
  <c r="R630" i="5"/>
  <c r="X628" i="5"/>
  <c r="U627" i="5"/>
  <c r="R626" i="5"/>
  <c r="X624" i="5"/>
  <c r="U623" i="5"/>
  <c r="R622" i="5"/>
  <c r="X620" i="5"/>
  <c r="U619" i="5"/>
  <c r="R618" i="5"/>
  <c r="X616" i="5"/>
  <c r="U615" i="5"/>
  <c r="R614" i="5"/>
  <c r="X612" i="5"/>
  <c r="U611" i="5"/>
  <c r="R610" i="5"/>
  <c r="X608" i="5"/>
  <c r="U607" i="5"/>
  <c r="R606" i="5"/>
  <c r="U603" i="5"/>
  <c r="R602" i="5"/>
  <c r="X600" i="5"/>
  <c r="U599" i="5"/>
  <c r="R598" i="5"/>
  <c r="X596" i="5"/>
  <c r="U595" i="5"/>
  <c r="X592" i="5"/>
  <c r="U591" i="5"/>
  <c r="R590" i="5"/>
  <c r="U587" i="5"/>
  <c r="R586" i="5"/>
  <c r="X584" i="5"/>
  <c r="U583" i="5"/>
  <c r="R582" i="5"/>
  <c r="X580" i="5"/>
  <c r="U579" i="5"/>
  <c r="X576" i="5"/>
  <c r="U575" i="5"/>
  <c r="R574" i="5"/>
  <c r="X572" i="5"/>
  <c r="U571" i="5"/>
  <c r="R570" i="5"/>
  <c r="X568" i="5"/>
  <c r="R566" i="5"/>
  <c r="X564" i="5"/>
  <c r="U563" i="5"/>
  <c r="R562" i="5"/>
  <c r="X560" i="5"/>
  <c r="R558" i="5"/>
  <c r="X556" i="5"/>
  <c r="U555" i="5"/>
  <c r="R554" i="5"/>
  <c r="X552" i="5"/>
  <c r="R550" i="5"/>
  <c r="X548" i="5"/>
  <c r="U547" i="5"/>
  <c r="R546" i="5"/>
  <c r="X544" i="5"/>
  <c r="U543" i="5"/>
  <c r="R542" i="5"/>
  <c r="X540" i="5"/>
  <c r="U539" i="5"/>
  <c r="R538" i="5"/>
  <c r="Z129" i="5"/>
  <c r="Y233" i="5"/>
  <c r="S231" i="5"/>
  <c r="V228" i="5"/>
  <c r="Y225" i="5"/>
  <c r="V224" i="5"/>
  <c r="S223" i="5"/>
  <c r="Y221" i="5"/>
  <c r="V220" i="5"/>
  <c r="Y217" i="5"/>
  <c r="S215" i="5"/>
  <c r="V212" i="5"/>
  <c r="Y209" i="5"/>
  <c r="V208" i="5"/>
  <c r="S207" i="5"/>
  <c r="Y205" i="5"/>
  <c r="V204" i="5"/>
  <c r="Y201" i="5"/>
  <c r="S199" i="5"/>
  <c r="V196" i="5"/>
  <c r="Y193" i="5"/>
  <c r="V192" i="5"/>
  <c r="S191" i="5"/>
  <c r="Y189" i="5"/>
  <c r="V188" i="5"/>
  <c r="Y185" i="5"/>
  <c r="S183" i="5"/>
  <c r="V180" i="5"/>
  <c r="Y177" i="5"/>
  <c r="V176" i="5"/>
  <c r="S175" i="5"/>
  <c r="Y173" i="5"/>
  <c r="V172" i="5"/>
  <c r="Y169" i="5"/>
  <c r="S167" i="5"/>
  <c r="V164" i="5"/>
  <c r="Y161" i="5"/>
  <c r="V160" i="5"/>
  <c r="S159" i="5"/>
  <c r="Y157" i="5"/>
  <c r="V156" i="5"/>
  <c r="Y153" i="5"/>
  <c r="S151" i="5"/>
  <c r="V148" i="5"/>
  <c r="Y145" i="5"/>
  <c r="V144" i="5"/>
  <c r="S143" i="5"/>
  <c r="Y141" i="5"/>
  <c r="V140" i="5"/>
  <c r="X93" i="5"/>
  <c r="U92" i="5"/>
  <c r="R91" i="5"/>
  <c r="X89" i="5"/>
  <c r="U88" i="5"/>
  <c r="R87" i="5"/>
  <c r="X85" i="5"/>
  <c r="U84" i="5"/>
  <c r="R83" i="5"/>
  <c r="X81" i="5"/>
  <c r="U80" i="5"/>
  <c r="R79" i="5"/>
  <c r="X77" i="5"/>
  <c r="U76" i="5"/>
  <c r="R75" i="5"/>
  <c r="X73" i="5"/>
  <c r="U72" i="5"/>
  <c r="R71" i="5"/>
  <c r="X69" i="5"/>
  <c r="U68" i="5"/>
  <c r="R67" i="5"/>
  <c r="X65" i="5"/>
  <c r="U64" i="5"/>
  <c r="R63" i="5"/>
  <c r="X61" i="5"/>
  <c r="U60" i="5"/>
  <c r="R59" i="5"/>
  <c r="X57" i="5"/>
  <c r="U56" i="5"/>
  <c r="R55" i="5"/>
  <c r="X53" i="5"/>
  <c r="U52" i="5"/>
  <c r="R51" i="5"/>
  <c r="X49" i="5"/>
  <c r="U48" i="5"/>
  <c r="R47" i="5"/>
  <c r="X45" i="5"/>
  <c r="U44" i="5"/>
  <c r="R43" i="5"/>
  <c r="X41" i="5"/>
  <c r="U40" i="5"/>
  <c r="R39" i="5"/>
  <c r="X37" i="5"/>
  <c r="U36" i="5"/>
  <c r="R35" i="5"/>
  <c r="X33" i="5"/>
  <c r="U32" i="5"/>
  <c r="R31" i="5"/>
  <c r="X29" i="5"/>
  <c r="U28" i="5"/>
  <c r="R27" i="5"/>
  <c r="X25" i="5"/>
  <c r="U24" i="5"/>
  <c r="R23" i="5"/>
  <c r="X21" i="5"/>
  <c r="U20" i="5"/>
  <c r="R19" i="5"/>
  <c r="X17" i="5"/>
  <c r="U16" i="5"/>
  <c r="R15" i="5"/>
  <c r="X13" i="5"/>
  <c r="U12" i="5"/>
  <c r="R11" i="5"/>
  <c r="X9" i="5"/>
  <c r="U8" i="5"/>
  <c r="R7" i="5"/>
  <c r="X5" i="5"/>
  <c r="U4" i="5"/>
  <c r="R3" i="5"/>
  <c r="W393" i="5"/>
  <c r="T392" i="5"/>
  <c r="Z390" i="5"/>
  <c r="W389" i="5"/>
  <c r="T388" i="5"/>
  <c r="Z386" i="5"/>
  <c r="W385" i="5"/>
  <c r="T384" i="5"/>
  <c r="Z382" i="5"/>
  <c r="W381" i="5"/>
  <c r="T380" i="5"/>
  <c r="Z378" i="5"/>
  <c r="W377" i="5"/>
  <c r="T376" i="5"/>
  <c r="Z374" i="5"/>
  <c r="W373" i="5"/>
  <c r="T372" i="5"/>
  <c r="Z370" i="5"/>
  <c r="W369" i="5"/>
  <c r="T368" i="5"/>
  <c r="Z366" i="5"/>
  <c r="W365" i="5"/>
  <c r="T364" i="5"/>
  <c r="Z362" i="5"/>
  <c r="W361" i="5"/>
  <c r="T360" i="5"/>
  <c r="Z358" i="5"/>
  <c r="W357" i="5"/>
  <c r="T356" i="5"/>
  <c r="Z354" i="5"/>
  <c r="W353" i="5"/>
  <c r="T352" i="5"/>
  <c r="Z350" i="5"/>
  <c r="W349" i="5"/>
  <c r="T348" i="5"/>
  <c r="Z346" i="5"/>
  <c r="W345" i="5"/>
  <c r="T344" i="5"/>
  <c r="Z342" i="5"/>
  <c r="W341" i="5"/>
  <c r="T340" i="5"/>
  <c r="Z338" i="5"/>
  <c r="W337" i="5"/>
  <c r="T336" i="5"/>
  <c r="Z334" i="5"/>
  <c r="W333" i="5"/>
  <c r="T332" i="5"/>
  <c r="Z330" i="5"/>
  <c r="W329" i="5"/>
  <c r="T328" i="5"/>
  <c r="Z326" i="5"/>
  <c r="W325" i="5"/>
  <c r="T324" i="5"/>
  <c r="Z322" i="5"/>
  <c r="W321" i="5"/>
  <c r="T320" i="5"/>
  <c r="Z318" i="5"/>
  <c r="W317" i="5"/>
  <c r="T316" i="5"/>
  <c r="Z314" i="5"/>
  <c r="W313" i="5"/>
  <c r="T312" i="5"/>
  <c r="Z310" i="5"/>
  <c r="W309" i="5"/>
  <c r="T308" i="5"/>
  <c r="Z306" i="5"/>
  <c r="W305" i="5"/>
  <c r="T304" i="5"/>
  <c r="Z302" i="5"/>
  <c r="W301" i="5"/>
  <c r="T300" i="5"/>
  <c r="Z298" i="5"/>
  <c r="W297" i="5"/>
  <c r="T296" i="5"/>
  <c r="Z294" i="5"/>
  <c r="W293" i="5"/>
  <c r="T292" i="5"/>
  <c r="Z290" i="5"/>
  <c r="W289" i="5"/>
  <c r="T288" i="5"/>
  <c r="Z286" i="5"/>
  <c r="W285" i="5"/>
  <c r="T284" i="5"/>
  <c r="Z282" i="5"/>
  <c r="W281" i="5"/>
  <c r="Y278" i="5"/>
  <c r="V277" i="5"/>
  <c r="S276" i="5"/>
  <c r="Y274" i="5"/>
  <c r="V273" i="5"/>
  <c r="S272" i="5"/>
  <c r="Y270" i="5"/>
  <c r="V269" i="5"/>
  <c r="S268" i="5"/>
  <c r="Y266" i="5"/>
  <c r="V265" i="5"/>
  <c r="S264" i="5"/>
  <c r="Y262" i="5"/>
  <c r="V261" i="5"/>
  <c r="S260" i="5"/>
  <c r="Y258" i="5"/>
  <c r="V257" i="5"/>
  <c r="S256" i="5"/>
  <c r="Y254" i="5"/>
  <c r="V253" i="5"/>
  <c r="S252" i="5"/>
  <c r="Y250" i="5"/>
  <c r="V249" i="5"/>
  <c r="S248" i="5"/>
  <c r="Y246" i="5"/>
  <c r="V245" i="5"/>
  <c r="S244" i="5"/>
  <c r="Y242" i="5"/>
  <c r="V241" i="5"/>
  <c r="S240" i="5"/>
  <c r="Y238" i="5"/>
  <c r="V237" i="5"/>
  <c r="S236" i="5"/>
  <c r="Y234" i="5"/>
  <c r="V233" i="5"/>
  <c r="S232" i="5"/>
  <c r="Y230" i="5"/>
  <c r="V229" i="5"/>
  <c r="S228" i="5"/>
  <c r="R528" i="5"/>
  <c r="X526" i="5"/>
  <c r="U525" i="5"/>
  <c r="R524" i="5"/>
  <c r="X522" i="5"/>
  <c r="U521" i="5"/>
  <c r="R520" i="5"/>
  <c r="X518" i="5"/>
  <c r="U517" i="5"/>
  <c r="X514" i="5"/>
  <c r="U513" i="5"/>
  <c r="R512" i="5"/>
  <c r="X510" i="5"/>
  <c r="U509" i="5"/>
  <c r="R508" i="5"/>
  <c r="X506" i="5"/>
  <c r="U505" i="5"/>
  <c r="R504" i="5"/>
  <c r="X502" i="5"/>
  <c r="U501" i="5"/>
  <c r="R500" i="5"/>
  <c r="X498" i="5"/>
  <c r="U497" i="5"/>
  <c r="R496" i="5"/>
  <c r="X494" i="5"/>
  <c r="U493" i="5"/>
  <c r="X490" i="5"/>
  <c r="U489" i="5"/>
  <c r="R488" i="5"/>
  <c r="U485" i="5"/>
  <c r="R484" i="5"/>
  <c r="X482" i="5"/>
  <c r="U481" i="5"/>
  <c r="R480" i="5"/>
  <c r="X478" i="5"/>
  <c r="U477" i="5"/>
  <c r="R476" i="5"/>
  <c r="X474" i="5"/>
  <c r="U473" i="5"/>
  <c r="R472" i="5"/>
  <c r="X470" i="5"/>
  <c r="U469" i="5"/>
  <c r="R468" i="5"/>
  <c r="X466" i="5"/>
  <c r="U465" i="5"/>
  <c r="R464" i="5"/>
  <c r="X462" i="5"/>
  <c r="U461" i="5"/>
  <c r="X458" i="5"/>
  <c r="R456" i="5"/>
  <c r="X454" i="5"/>
  <c r="U453" i="5"/>
  <c r="R452" i="5"/>
  <c r="X450" i="5"/>
  <c r="U449" i="5"/>
  <c r="R448" i="5"/>
  <c r="U445" i="5"/>
  <c r="X442" i="5"/>
  <c r="U441" i="5"/>
  <c r="R440" i="5"/>
  <c r="X438" i="5"/>
  <c r="U437" i="5"/>
  <c r="X434" i="5"/>
  <c r="U433" i="5"/>
  <c r="R432" i="5"/>
  <c r="X430" i="5"/>
  <c r="U429" i="5"/>
  <c r="X426" i="5"/>
  <c r="R424" i="5"/>
  <c r="X422" i="5"/>
  <c r="U421" i="5"/>
  <c r="R420" i="5"/>
  <c r="X418" i="5"/>
  <c r="U417" i="5"/>
  <c r="R416" i="5"/>
  <c r="U413" i="5"/>
  <c r="R412" i="5"/>
  <c r="X410" i="5"/>
  <c r="U409" i="5"/>
  <c r="R408" i="5"/>
  <c r="X406" i="5"/>
  <c r="U405" i="5"/>
  <c r="R404" i="5"/>
  <c r="X402" i="5"/>
  <c r="U401" i="5"/>
  <c r="R400" i="5"/>
  <c r="X398" i="5"/>
  <c r="U397" i="5"/>
  <c r="Z151" i="5"/>
  <c r="W150" i="5"/>
  <c r="T149" i="5"/>
  <c r="Z147" i="5"/>
  <c r="W146" i="5"/>
  <c r="T145" i="5"/>
  <c r="Z143" i="5"/>
  <c r="W142" i="5"/>
  <c r="T141" i="5"/>
  <c r="Z139" i="5"/>
  <c r="W138" i="5"/>
  <c r="T137" i="5"/>
  <c r="Z135" i="5"/>
  <c r="W134" i="5"/>
  <c r="T133" i="5"/>
  <c r="Z131" i="5"/>
  <c r="W130" i="5"/>
  <c r="T129" i="5"/>
  <c r="Z127" i="5"/>
  <c r="W126" i="5"/>
  <c r="T125" i="5"/>
  <c r="Z123" i="5"/>
  <c r="W122" i="5"/>
  <c r="T121" i="5"/>
  <c r="Z119" i="5"/>
  <c r="W118" i="5"/>
  <c r="T117" i="5"/>
  <c r="Z115" i="5"/>
  <c r="W114" i="5"/>
  <c r="T113" i="5"/>
  <c r="Z111" i="5"/>
  <c r="W110" i="5"/>
  <c r="T109" i="5"/>
  <c r="Z107" i="5"/>
  <c r="W106" i="5"/>
  <c r="T105" i="5"/>
  <c r="V282" i="5"/>
  <c r="S281" i="5"/>
  <c r="Y279" i="5"/>
  <c r="V278" i="5"/>
  <c r="S277" i="5"/>
  <c r="Y275" i="5"/>
  <c r="V274" i="5"/>
  <c r="S273" i="5"/>
  <c r="Y271" i="5"/>
  <c r="V270" i="5"/>
  <c r="S269" i="5"/>
  <c r="Y267" i="5"/>
  <c r="V266" i="5"/>
  <c r="S265" i="5"/>
  <c r="Y263" i="5"/>
  <c r="V262" i="5"/>
  <c r="S261" i="5"/>
  <c r="Y259" i="5"/>
  <c r="V258" i="5"/>
  <c r="S257" i="5"/>
  <c r="Y255" i="5"/>
  <c r="V254" i="5"/>
  <c r="S253" i="5"/>
  <c r="Y251" i="5"/>
  <c r="V250" i="5"/>
  <c r="S249" i="5"/>
  <c r="Y247" i="5"/>
  <c r="V246" i="5"/>
  <c r="S245" i="5"/>
  <c r="Y243" i="5"/>
  <c r="V242" i="5"/>
  <c r="S241" i="5"/>
  <c r="Y239" i="5"/>
  <c r="V238" i="5"/>
  <c r="S237" i="5"/>
  <c r="Y235" i="5"/>
  <c r="V234" i="5"/>
  <c r="S233" i="5"/>
  <c r="Y231" i="5"/>
  <c r="V230" i="5"/>
  <c r="S229" i="5"/>
  <c r="Y227" i="5"/>
  <c r="V226" i="5"/>
  <c r="S225" i="5"/>
  <c r="Y223" i="5"/>
  <c r="V222" i="5"/>
  <c r="S221" i="5"/>
  <c r="Y219" i="5"/>
  <c r="V218" i="5"/>
  <c r="S217" i="5"/>
  <c r="Y215" i="5"/>
  <c r="V214" i="5"/>
  <c r="S213" i="5"/>
  <c r="Y211" i="5"/>
  <c r="V210" i="5"/>
  <c r="S209" i="5"/>
  <c r="Y207" i="5"/>
  <c r="V206" i="5"/>
  <c r="S205" i="5"/>
  <c r="Y203" i="5"/>
  <c r="V202" i="5"/>
  <c r="S201" i="5"/>
  <c r="Y199" i="5"/>
  <c r="V198" i="5"/>
  <c r="S197" i="5"/>
  <c r="U294" i="5"/>
  <c r="R293" i="5"/>
  <c r="X291" i="5"/>
  <c r="U290" i="5"/>
  <c r="R289" i="5"/>
  <c r="X287" i="5"/>
  <c r="U286" i="5"/>
  <c r="R285" i="5"/>
  <c r="X283" i="5"/>
  <c r="U282" i="5"/>
  <c r="R281" i="5"/>
  <c r="X279" i="5"/>
  <c r="U278" i="5"/>
  <c r="R277" i="5"/>
  <c r="X275" i="5"/>
  <c r="U274" i="5"/>
  <c r="R273" i="5"/>
  <c r="X271" i="5"/>
  <c r="U270" i="5"/>
  <c r="R269" i="5"/>
  <c r="X267" i="5"/>
  <c r="U266" i="5"/>
  <c r="R265" i="5"/>
  <c r="X263" i="5"/>
  <c r="U262" i="5"/>
  <c r="R261" i="5"/>
  <c r="X259" i="5"/>
  <c r="U258" i="5"/>
  <c r="R257" i="5"/>
  <c r="X255" i="5"/>
  <c r="U254" i="5"/>
  <c r="R253" i="5"/>
  <c r="X251" i="5"/>
  <c r="U250" i="5"/>
  <c r="R249" i="5"/>
  <c r="X247" i="5"/>
  <c r="U246" i="5"/>
  <c r="R245" i="5"/>
  <c r="X243" i="5"/>
  <c r="U242" i="5"/>
  <c r="R241" i="5"/>
  <c r="X239" i="5"/>
  <c r="U238" i="5"/>
  <c r="R237" i="5"/>
  <c r="X235" i="5"/>
  <c r="U234" i="5"/>
  <c r="R233" i="5"/>
  <c r="X231" i="5"/>
  <c r="U230" i="5"/>
  <c r="R229" i="5"/>
  <c r="X227" i="5"/>
  <c r="U226" i="5"/>
  <c r="R225" i="5"/>
  <c r="X223" i="5"/>
  <c r="U222" i="5"/>
  <c r="R221" i="5"/>
  <c r="X219" i="5"/>
  <c r="U218" i="5"/>
  <c r="T194" i="5"/>
  <c r="Z192" i="5"/>
  <c r="W191" i="5"/>
  <c r="T190" i="5"/>
  <c r="Z188" i="5"/>
  <c r="W187" i="5"/>
  <c r="T186" i="5"/>
  <c r="Z184" i="5"/>
  <c r="W183" i="5"/>
  <c r="T182" i="5"/>
  <c r="Z180" i="5"/>
  <c r="W179" i="5"/>
  <c r="T178" i="5"/>
  <c r="Z176" i="5"/>
  <c r="W175" i="5"/>
  <c r="T174" i="5"/>
  <c r="Z172" i="5"/>
  <c r="W171" i="5"/>
  <c r="T170" i="5"/>
  <c r="Z168" i="5"/>
  <c r="W167" i="5"/>
  <c r="T166" i="5"/>
  <c r="Z164" i="5"/>
  <c r="W163" i="5"/>
  <c r="T162" i="5"/>
  <c r="Z160" i="5"/>
  <c r="W159" i="5"/>
  <c r="T158" i="5"/>
  <c r="Z156" i="5"/>
  <c r="W155" i="5"/>
  <c r="T154" i="5"/>
  <c r="Z152" i="5"/>
  <c r="W151" i="5"/>
  <c r="T150" i="5"/>
  <c r="Z148" i="5"/>
  <c r="W147" i="5"/>
  <c r="T146" i="5"/>
  <c r="Z144" i="5"/>
  <c r="W143" i="5"/>
  <c r="T142" i="5"/>
  <c r="Z140" i="5"/>
  <c r="V331" i="5"/>
  <c r="S330" i="5"/>
  <c r="Y328" i="5"/>
  <c r="V327" i="5"/>
  <c r="S326" i="5"/>
  <c r="Y324" i="5"/>
  <c r="V323" i="5"/>
  <c r="S322" i="5"/>
  <c r="Y320" i="5"/>
  <c r="V319" i="5"/>
  <c r="S318" i="5"/>
  <c r="Y316" i="5"/>
  <c r="V315" i="5"/>
  <c r="S314" i="5"/>
  <c r="Y312" i="5"/>
  <c r="V311" i="5"/>
  <c r="S310" i="5"/>
  <c r="Y308" i="5"/>
  <c r="V307" i="5"/>
  <c r="S306" i="5"/>
  <c r="Y304" i="5"/>
  <c r="V303" i="5"/>
  <c r="S302" i="5"/>
  <c r="Y300" i="5"/>
  <c r="V299" i="5"/>
  <c r="S298" i="5"/>
  <c r="Y296" i="5"/>
  <c r="V295" i="5"/>
  <c r="S294" i="5"/>
  <c r="Y292" i="5"/>
  <c r="V291" i="5"/>
  <c r="S290" i="5"/>
  <c r="Y288" i="5"/>
  <c r="V287" i="5"/>
  <c r="S286" i="5"/>
  <c r="Y284" i="5"/>
  <c r="V283" i="5"/>
  <c r="S282" i="5"/>
  <c r="Y280" i="5"/>
  <c r="X536" i="5"/>
  <c r="R534" i="5"/>
  <c r="U531" i="5"/>
  <c r="R530" i="5"/>
  <c r="X528" i="5"/>
  <c r="U527" i="5"/>
  <c r="R526" i="5"/>
  <c r="X524" i="5"/>
  <c r="U523" i="5"/>
  <c r="R522" i="5"/>
  <c r="X520" i="5"/>
  <c r="R518" i="5"/>
  <c r="X516" i="5"/>
  <c r="U515" i="5"/>
  <c r="X512" i="5"/>
  <c r="U511" i="5"/>
  <c r="R510" i="5"/>
  <c r="X508" i="5"/>
  <c r="U507" i="5"/>
  <c r="R506" i="5"/>
  <c r="X504" i="5"/>
  <c r="U503" i="5"/>
  <c r="R502" i="5"/>
  <c r="X500" i="5"/>
  <c r="U499" i="5"/>
  <c r="X496" i="5"/>
  <c r="U495" i="5"/>
  <c r="R494" i="5"/>
  <c r="X492" i="5"/>
  <c r="U491" i="5"/>
  <c r="R490" i="5"/>
  <c r="X488" i="5"/>
  <c r="R486" i="5"/>
  <c r="X484" i="5"/>
  <c r="U483" i="5"/>
  <c r="R482" i="5"/>
  <c r="X480" i="5"/>
  <c r="U479" i="5"/>
  <c r="R478" i="5"/>
  <c r="X476" i="5"/>
  <c r="U475" i="5"/>
  <c r="R474" i="5"/>
  <c r="X472" i="5"/>
  <c r="U471" i="5"/>
  <c r="R470" i="5"/>
  <c r="U467" i="5"/>
  <c r="X464" i="5"/>
  <c r="U463" i="5"/>
  <c r="R462" i="5"/>
  <c r="X460" i="5"/>
  <c r="U459" i="5"/>
  <c r="X456" i="5"/>
  <c r="U455" i="5"/>
  <c r="R454" i="5"/>
  <c r="U451" i="5"/>
  <c r="X448" i="5"/>
  <c r="U447" i="5"/>
  <c r="R446" i="5"/>
  <c r="X444" i="5"/>
  <c r="U443" i="5"/>
  <c r="X440" i="5"/>
  <c r="R438" i="5"/>
  <c r="X436" i="5"/>
  <c r="U435" i="5"/>
  <c r="R434" i="5"/>
  <c r="X432" i="5"/>
  <c r="U431" i="5"/>
  <c r="R430" i="5"/>
  <c r="X428" i="5"/>
  <c r="U427" i="5"/>
  <c r="X424" i="5"/>
  <c r="R422" i="5"/>
  <c r="X420" i="5"/>
  <c r="U419" i="5"/>
  <c r="R418" i="5"/>
  <c r="X416" i="5"/>
  <c r="R414" i="5"/>
  <c r="W128" i="5"/>
  <c r="T127" i="5"/>
  <c r="Z125" i="5"/>
  <c r="W124" i="5"/>
  <c r="T123" i="5"/>
  <c r="Z121" i="5"/>
  <c r="W120" i="5"/>
  <c r="T119" i="5"/>
  <c r="Z117" i="5"/>
  <c r="W116" i="5"/>
  <c r="T115" i="5"/>
  <c r="Z113" i="5"/>
  <c r="W112" i="5"/>
  <c r="T111" i="5"/>
  <c r="Z109" i="5"/>
  <c r="W108" i="5"/>
  <c r="T107" i="5"/>
  <c r="Z105" i="5"/>
  <c r="W104" i="5"/>
  <c r="T103" i="5"/>
  <c r="Z101" i="5"/>
  <c r="W100" i="5"/>
  <c r="T99" i="5"/>
  <c r="Z97" i="5"/>
  <c r="W96" i="5"/>
  <c r="Z93" i="5"/>
  <c r="W92" i="5"/>
  <c r="T91" i="5"/>
  <c r="Z89" i="5"/>
  <c r="W88" i="5"/>
  <c r="T87" i="5"/>
  <c r="Z85" i="5"/>
  <c r="W84" i="5"/>
  <c r="T83" i="5"/>
  <c r="Z81" i="5"/>
  <c r="W80" i="5"/>
  <c r="T79" i="5"/>
  <c r="Z77" i="5"/>
  <c r="W76" i="5"/>
  <c r="T75" i="5"/>
  <c r="Z73" i="5"/>
  <c r="W72" i="5"/>
  <c r="T71" i="5"/>
  <c r="Z69" i="5"/>
  <c r="W68" i="5"/>
  <c r="T67" i="5"/>
  <c r="Z65" i="5"/>
  <c r="W64" i="5"/>
  <c r="T63" i="5"/>
  <c r="Z61" i="5"/>
  <c r="W60" i="5"/>
  <c r="T59" i="5"/>
  <c r="Z57" i="5"/>
  <c r="W56" i="5"/>
  <c r="T55" i="5"/>
  <c r="Z53" i="5"/>
  <c r="W52" i="5"/>
  <c r="T51" i="5"/>
  <c r="Z49" i="5"/>
  <c r="W48" i="5"/>
  <c r="T47" i="5"/>
  <c r="Z45" i="5"/>
  <c r="W44" i="5"/>
  <c r="G74" i="12"/>
  <c r="H74" i="12" s="1"/>
  <c r="I74" i="12" s="1"/>
  <c r="T280" i="5"/>
  <c r="Z278" i="5"/>
  <c r="W277" i="5"/>
  <c r="T276" i="5"/>
  <c r="Z274" i="5"/>
  <c r="W273" i="5"/>
  <c r="T272" i="5"/>
  <c r="Z270" i="5"/>
  <c r="W269" i="5"/>
  <c r="T268" i="5"/>
  <c r="Z266" i="5"/>
  <c r="W265" i="5"/>
  <c r="T264" i="5"/>
  <c r="Z262" i="5"/>
  <c r="W261" i="5"/>
  <c r="T260" i="5"/>
  <c r="Z258" i="5"/>
  <c r="W257" i="5"/>
  <c r="T256" i="5"/>
  <c r="Z254" i="5"/>
  <c r="W253" i="5"/>
  <c r="T252" i="5"/>
  <c r="Z250" i="5"/>
  <c r="W249" i="5"/>
  <c r="T248" i="5"/>
  <c r="Z246" i="5"/>
  <c r="W245" i="5"/>
  <c r="T244" i="5"/>
  <c r="Z242" i="5"/>
  <c r="W241" i="5"/>
  <c r="T240" i="5"/>
  <c r="Z238" i="5"/>
  <c r="W237" i="5"/>
  <c r="T236" i="5"/>
  <c r="Z234" i="5"/>
  <c r="W233" i="5"/>
  <c r="T232" i="5"/>
  <c r="Z230" i="5"/>
  <c r="W229" i="5"/>
  <c r="T228" i="5"/>
  <c r="Z226" i="5"/>
  <c r="W225" i="5"/>
  <c r="T224" i="5"/>
  <c r="Z222" i="5"/>
  <c r="W221" i="5"/>
  <c r="T220" i="5"/>
  <c r="Z218" i="5"/>
  <c r="W217" i="5"/>
  <c r="T216" i="5"/>
  <c r="Z214" i="5"/>
  <c r="W213" i="5"/>
  <c r="T212" i="5"/>
  <c r="Z210" i="5"/>
  <c r="Y226" i="5"/>
  <c r="V225" i="5"/>
  <c r="S224" i="5"/>
  <c r="Y222" i="5"/>
  <c r="V221" i="5"/>
  <c r="S220" i="5"/>
  <c r="Y218" i="5"/>
  <c r="V217" i="5"/>
  <c r="S216" i="5"/>
  <c r="Y214" i="5"/>
  <c r="V213" i="5"/>
  <c r="S212" i="5"/>
  <c r="Y210" i="5"/>
  <c r="V209" i="5"/>
  <c r="S208" i="5"/>
  <c r="Y206" i="5"/>
  <c r="V205" i="5"/>
  <c r="S204" i="5"/>
  <c r="Y202" i="5"/>
  <c r="V201" i="5"/>
  <c r="S200" i="5"/>
  <c r="Y198" i="5"/>
  <c r="V197" i="5"/>
  <c r="S196" i="5"/>
  <c r="Y194" i="5"/>
  <c r="V193" i="5"/>
  <c r="S192" i="5"/>
  <c r="Y190" i="5"/>
  <c r="V189" i="5"/>
  <c r="S188" i="5"/>
  <c r="Y186" i="5"/>
  <c r="V185" i="5"/>
  <c r="S184" i="5"/>
  <c r="Y182" i="5"/>
  <c r="V181" i="5"/>
  <c r="S180" i="5"/>
  <c r="Y178" i="5"/>
  <c r="V177" i="5"/>
  <c r="S176" i="5"/>
  <c r="Y174" i="5"/>
  <c r="V173" i="5"/>
  <c r="S172" i="5"/>
  <c r="Y170" i="5"/>
  <c r="V169" i="5"/>
  <c r="S168" i="5"/>
  <c r="Y166" i="5"/>
  <c r="V165" i="5"/>
  <c r="S164" i="5"/>
  <c r="Y162" i="5"/>
  <c r="V161" i="5"/>
  <c r="S160" i="5"/>
  <c r="Y158" i="5"/>
  <c r="V157" i="5"/>
  <c r="S156" i="5"/>
  <c r="Y154" i="5"/>
  <c r="V153" i="5"/>
  <c r="S152" i="5"/>
  <c r="Y150" i="5"/>
  <c r="V149" i="5"/>
  <c r="S148" i="5"/>
  <c r="Y146" i="5"/>
  <c r="V145" i="5"/>
  <c r="S144" i="5"/>
  <c r="Y142" i="5"/>
  <c r="V141" i="5"/>
  <c r="S140" i="5"/>
  <c r="Y138" i="5"/>
  <c r="V137" i="5"/>
  <c r="S136" i="5"/>
  <c r="Y134" i="5"/>
  <c r="V133" i="5"/>
  <c r="S132" i="5"/>
  <c r="Y130" i="5"/>
  <c r="V129" i="5"/>
  <c r="S128" i="5"/>
  <c r="Y126" i="5"/>
  <c r="V125" i="5"/>
  <c r="S124" i="5"/>
  <c r="Y122" i="5"/>
  <c r="V121" i="5"/>
  <c r="S120" i="5"/>
  <c r="Y118" i="5"/>
  <c r="V117" i="5"/>
  <c r="S116" i="5"/>
  <c r="Y114" i="5"/>
  <c r="X394" i="5"/>
  <c r="U393" i="5"/>
  <c r="R392" i="5"/>
  <c r="X390" i="5"/>
  <c r="U389" i="5"/>
  <c r="R388" i="5"/>
  <c r="X386" i="5"/>
  <c r="U385" i="5"/>
  <c r="Z103" i="5"/>
  <c r="W102" i="5"/>
  <c r="T101" i="5"/>
  <c r="Z99" i="5"/>
  <c r="W98" i="5"/>
  <c r="T97" i="5"/>
  <c r="Z95" i="5"/>
  <c r="W94" i="5"/>
  <c r="T93" i="5"/>
  <c r="Z91" i="5"/>
  <c r="W90" i="5"/>
  <c r="T89" i="5"/>
  <c r="Z87" i="5"/>
  <c r="W86" i="5"/>
  <c r="T85" i="5"/>
  <c r="Z83" i="5"/>
  <c r="W82" i="5"/>
  <c r="T81" i="5"/>
  <c r="Z79" i="5"/>
  <c r="W78" i="5"/>
  <c r="T77" i="5"/>
  <c r="Z75" i="5"/>
  <c r="W74" i="5"/>
  <c r="T73" i="5"/>
  <c r="Z71" i="5"/>
  <c r="W70" i="5"/>
  <c r="T69" i="5"/>
  <c r="Z67" i="5"/>
  <c r="W66" i="5"/>
  <c r="T65" i="5"/>
  <c r="Z63" i="5"/>
  <c r="W62" i="5"/>
  <c r="T61" i="5"/>
  <c r="Z59" i="5"/>
  <c r="W58" i="5"/>
  <c r="T57" i="5"/>
  <c r="Z55" i="5"/>
  <c r="W54" i="5"/>
  <c r="T53" i="5"/>
  <c r="Z51" i="5"/>
  <c r="W50" i="5"/>
  <c r="G48" i="12"/>
  <c r="H48" i="12" s="1"/>
  <c r="H88" i="12"/>
  <c r="I88" i="12" s="1"/>
  <c r="Y195" i="5"/>
  <c r="V194" i="5"/>
  <c r="S193" i="5"/>
  <c r="Y191" i="5"/>
  <c r="V190" i="5"/>
  <c r="S189" i="5"/>
  <c r="Y187" i="5"/>
  <c r="V186" i="5"/>
  <c r="S185" i="5"/>
  <c r="Y183" i="5"/>
  <c r="V182" i="5"/>
  <c r="S181" i="5"/>
  <c r="Y179" i="5"/>
  <c r="V178" i="5"/>
  <c r="S177" i="5"/>
  <c r="Y175" i="5"/>
  <c r="V174" i="5"/>
  <c r="S173" i="5"/>
  <c r="Y171" i="5"/>
  <c r="V170" i="5"/>
  <c r="S169" i="5"/>
  <c r="Y167" i="5"/>
  <c r="V166" i="5"/>
  <c r="S165" i="5"/>
  <c r="Y163" i="5"/>
  <c r="V162" i="5"/>
  <c r="S161" i="5"/>
  <c r="Y159" i="5"/>
  <c r="V158" i="5"/>
  <c r="S157" i="5"/>
  <c r="Y155" i="5"/>
  <c r="V154" i="5"/>
  <c r="S153" i="5"/>
  <c r="Y151" i="5"/>
  <c r="V150" i="5"/>
  <c r="S149" i="5"/>
  <c r="Y147" i="5"/>
  <c r="V146" i="5"/>
  <c r="S145" i="5"/>
  <c r="Y143" i="5"/>
  <c r="V142" i="5"/>
  <c r="S141" i="5"/>
  <c r="Y139" i="5"/>
  <c r="V138" i="5"/>
  <c r="S137" i="5"/>
  <c r="Y135" i="5"/>
  <c r="V134" i="5"/>
  <c r="S133" i="5"/>
  <c r="Y131" i="5"/>
  <c r="V130" i="5"/>
  <c r="S129" i="5"/>
  <c r="Y127" i="5"/>
  <c r="V126" i="5"/>
  <c r="S125" i="5"/>
  <c r="Y123" i="5"/>
  <c r="V122" i="5"/>
  <c r="S121" i="5"/>
  <c r="Y119" i="5"/>
  <c r="V118" i="5"/>
  <c r="S117" i="5"/>
  <c r="J91" i="12"/>
  <c r="R217" i="5"/>
  <c r="X215" i="5"/>
  <c r="U214" i="5"/>
  <c r="R213" i="5"/>
  <c r="X211" i="5"/>
  <c r="U210" i="5"/>
  <c r="R209" i="5"/>
  <c r="X207" i="5"/>
  <c r="U206" i="5"/>
  <c r="R205" i="5"/>
  <c r="X203" i="5"/>
  <c r="U202" i="5"/>
  <c r="R201" i="5"/>
  <c r="X199" i="5"/>
  <c r="U198" i="5"/>
  <c r="R197" i="5"/>
  <c r="X195" i="5"/>
  <c r="U194" i="5"/>
  <c r="R193" i="5"/>
  <c r="X191" i="5"/>
  <c r="U190" i="5"/>
  <c r="R189" i="5"/>
  <c r="X187" i="5"/>
  <c r="U186" i="5"/>
  <c r="R185" i="5"/>
  <c r="X183" i="5"/>
  <c r="U182" i="5"/>
  <c r="R181" i="5"/>
  <c r="X179" i="5"/>
  <c r="U178" i="5"/>
  <c r="R177" i="5"/>
  <c r="X175" i="5"/>
  <c r="U174" i="5"/>
  <c r="R173" i="5"/>
  <c r="X171" i="5"/>
  <c r="U170" i="5"/>
  <c r="R169" i="5"/>
  <c r="X167" i="5"/>
  <c r="U166" i="5"/>
  <c r="R165" i="5"/>
  <c r="X163" i="5"/>
  <c r="U162" i="5"/>
  <c r="R161" i="5"/>
  <c r="X159" i="5"/>
  <c r="U158" i="5"/>
  <c r="R157" i="5"/>
  <c r="X155" i="5"/>
  <c r="U154" i="5"/>
  <c r="R153" i="5"/>
  <c r="X151" i="5"/>
  <c r="U150" i="5"/>
  <c r="R149" i="5"/>
  <c r="X147" i="5"/>
  <c r="U146" i="5"/>
  <c r="R145" i="5"/>
  <c r="X143" i="5"/>
  <c r="U142" i="5"/>
  <c r="R141" i="5"/>
  <c r="X139" i="5"/>
  <c r="U138" i="5"/>
  <c r="R137" i="5"/>
  <c r="X135" i="5"/>
  <c r="U134" i="5"/>
  <c r="R133" i="5"/>
  <c r="X131" i="5"/>
  <c r="U130" i="5"/>
  <c r="R129" i="5"/>
  <c r="X127" i="5"/>
  <c r="U126" i="5"/>
  <c r="R125" i="5"/>
  <c r="X123" i="5"/>
  <c r="U122" i="5"/>
  <c r="R121" i="5"/>
  <c r="X119" i="5"/>
  <c r="U118" i="5"/>
  <c r="R117" i="5"/>
  <c r="X115" i="5"/>
  <c r="U114" i="5"/>
  <c r="R113" i="5"/>
  <c r="X111" i="5"/>
  <c r="U110" i="5"/>
  <c r="R109" i="5"/>
  <c r="X107" i="5"/>
  <c r="U106" i="5"/>
  <c r="R105" i="5"/>
  <c r="W139" i="5"/>
  <c r="T138" i="5"/>
  <c r="Z136" i="5"/>
  <c r="W135" i="5"/>
  <c r="T134" i="5"/>
  <c r="Z132" i="5"/>
  <c r="W131" i="5"/>
  <c r="T130" i="5"/>
  <c r="Z128" i="5"/>
  <c r="W127" i="5"/>
  <c r="T126" i="5"/>
  <c r="Z124" i="5"/>
  <c r="W123" i="5"/>
  <c r="T122" i="5"/>
  <c r="Z120" i="5"/>
  <c r="W119" i="5"/>
  <c r="T118" i="5"/>
  <c r="Z116" i="5"/>
  <c r="W115" i="5"/>
  <c r="T114" i="5"/>
  <c r="Z112" i="5"/>
  <c r="W111" i="5"/>
  <c r="T110" i="5"/>
  <c r="Z108" i="5"/>
  <c r="W107" i="5"/>
  <c r="T106" i="5"/>
  <c r="Z104" i="5"/>
  <c r="W103" i="5"/>
  <c r="T102" i="5"/>
  <c r="Z100" i="5"/>
  <c r="W99" i="5"/>
  <c r="T98" i="5"/>
  <c r="Z96" i="5"/>
  <c r="W95" i="5"/>
  <c r="T94" i="5"/>
  <c r="Z92" i="5"/>
  <c r="W91" i="5"/>
  <c r="T90" i="5"/>
  <c r="Z88" i="5"/>
  <c r="W87" i="5"/>
  <c r="T86" i="5"/>
  <c r="Z84" i="5"/>
  <c r="W83" i="5"/>
  <c r="T82" i="5"/>
  <c r="Z80" i="5"/>
  <c r="W79" i="5"/>
  <c r="T78" i="5"/>
  <c r="Z76" i="5"/>
  <c r="W75" i="5"/>
  <c r="T74" i="5"/>
  <c r="Z72" i="5"/>
  <c r="W71" i="5"/>
  <c r="T70" i="5"/>
  <c r="Z68" i="5"/>
  <c r="W67" i="5"/>
  <c r="T66" i="5"/>
  <c r="Z64" i="5"/>
  <c r="W63" i="5"/>
  <c r="T62" i="5"/>
  <c r="Z60" i="5"/>
  <c r="W59" i="5"/>
  <c r="T58" i="5"/>
  <c r="Z56" i="5"/>
  <c r="W55" i="5"/>
  <c r="T54" i="5"/>
  <c r="Z52" i="5"/>
  <c r="W51" i="5"/>
  <c r="T50" i="5"/>
  <c r="Z48" i="5"/>
  <c r="W47" i="5"/>
  <c r="T46" i="5"/>
  <c r="Z44" i="5"/>
  <c r="W43" i="5"/>
  <c r="T42" i="5"/>
  <c r="Z40" i="5"/>
  <c r="V279" i="5"/>
  <c r="S278" i="5"/>
  <c r="Y276" i="5"/>
  <c r="V275" i="5"/>
  <c r="S274" i="5"/>
  <c r="Y272" i="5"/>
  <c r="V271" i="5"/>
  <c r="S270" i="5"/>
  <c r="Y268" i="5"/>
  <c r="V267" i="5"/>
  <c r="S266" i="5"/>
  <c r="Y264" i="5"/>
  <c r="V263" i="5"/>
  <c r="S262" i="5"/>
  <c r="Y260" i="5"/>
  <c r="V259" i="5"/>
  <c r="S258" i="5"/>
  <c r="Y256" i="5"/>
  <c r="V255" i="5"/>
  <c r="S254" i="5"/>
  <c r="Y252" i="5"/>
  <c r="V251" i="5"/>
  <c r="S250" i="5"/>
  <c r="Y248" i="5"/>
  <c r="V247" i="5"/>
  <c r="S246" i="5"/>
  <c r="Y244" i="5"/>
  <c r="V243" i="5"/>
  <c r="S242" i="5"/>
  <c r="Y240" i="5"/>
  <c r="V239" i="5"/>
  <c r="S238" i="5"/>
  <c r="Y236" i="5"/>
  <c r="V235" i="5"/>
  <c r="S234" i="5"/>
  <c r="Y232" i="5"/>
  <c r="V231" i="5"/>
  <c r="S230" i="5"/>
  <c r="Y228" i="5"/>
  <c r="V227" i="5"/>
  <c r="S226" i="5"/>
  <c r="Y224" i="5"/>
  <c r="V223" i="5"/>
  <c r="S222" i="5"/>
  <c r="Y220" i="5"/>
  <c r="V219" i="5"/>
  <c r="S218" i="5"/>
  <c r="Y216" i="5"/>
  <c r="V215" i="5"/>
  <c r="S214" i="5"/>
  <c r="Y212" i="5"/>
  <c r="V211" i="5"/>
  <c r="S210" i="5"/>
  <c r="Y208" i="5"/>
  <c r="V207" i="5"/>
  <c r="S206" i="5"/>
  <c r="Y204" i="5"/>
  <c r="V203" i="5"/>
  <c r="S202" i="5"/>
  <c r="Y200" i="5"/>
  <c r="V199" i="5"/>
  <c r="S198" i="5"/>
  <c r="Y196" i="5"/>
  <c r="V195" i="5"/>
  <c r="S194" i="5"/>
  <c r="Y192" i="5"/>
  <c r="V191" i="5"/>
  <c r="S190" i="5"/>
  <c r="Y188" i="5"/>
  <c r="V187" i="5"/>
  <c r="S186" i="5"/>
  <c r="Y184" i="5"/>
  <c r="V183" i="5"/>
  <c r="S182" i="5"/>
  <c r="X412" i="5"/>
  <c r="U411" i="5"/>
  <c r="R410" i="5"/>
  <c r="X408" i="5"/>
  <c r="U407" i="5"/>
  <c r="R406" i="5"/>
  <c r="X404" i="5"/>
  <c r="U403" i="5"/>
  <c r="R402" i="5"/>
  <c r="X400" i="5"/>
  <c r="R398" i="5"/>
  <c r="X396" i="5"/>
  <c r="U395" i="5"/>
  <c r="R394" i="5"/>
  <c r="X392" i="5"/>
  <c r="R390" i="5"/>
  <c r="U387" i="5"/>
  <c r="R386" i="5"/>
  <c r="X384" i="5"/>
  <c r="U383" i="5"/>
  <c r="G53" i="12"/>
  <c r="H53" i="12" s="1"/>
  <c r="G17" i="12"/>
  <c r="H17" i="12" s="1"/>
  <c r="I17" i="12" s="1"/>
  <c r="G93" i="12"/>
  <c r="H93" i="12" s="1"/>
  <c r="V113" i="5"/>
  <c r="S112" i="5"/>
  <c r="Y110" i="5"/>
  <c r="V109" i="5"/>
  <c r="S108" i="5"/>
  <c r="Y106" i="5"/>
  <c r="V105" i="5"/>
  <c r="S104" i="5"/>
  <c r="Y102" i="5"/>
  <c r="V101" i="5"/>
  <c r="S100" i="5"/>
  <c r="Y98" i="5"/>
  <c r="V97" i="5"/>
  <c r="S96" i="5"/>
  <c r="Y94" i="5"/>
  <c r="V93" i="5"/>
  <c r="S92" i="5"/>
  <c r="Y90" i="5"/>
  <c r="V89" i="5"/>
  <c r="S88" i="5"/>
  <c r="Y86" i="5"/>
  <c r="V85" i="5"/>
  <c r="S84" i="5"/>
  <c r="Y82" i="5"/>
  <c r="V81" i="5"/>
  <c r="S80" i="5"/>
  <c r="Y78" i="5"/>
  <c r="V77" i="5"/>
  <c r="S76" i="5"/>
  <c r="Y74" i="5"/>
  <c r="V73" i="5"/>
  <c r="S72" i="5"/>
  <c r="Y70" i="5"/>
  <c r="V69" i="5"/>
  <c r="S68" i="5"/>
  <c r="Y66" i="5"/>
  <c r="V65" i="5"/>
  <c r="S64" i="5"/>
  <c r="Y62" i="5"/>
  <c r="V61" i="5"/>
  <c r="S60" i="5"/>
  <c r="Y58" i="5"/>
  <c r="V57" i="5"/>
  <c r="S56" i="5"/>
  <c r="Y54" i="5"/>
  <c r="V53" i="5"/>
  <c r="S52" i="5"/>
  <c r="Y50" i="5"/>
  <c r="V49" i="5"/>
  <c r="S48" i="5"/>
  <c r="Y46" i="5"/>
  <c r="V45" i="5"/>
  <c r="S44" i="5"/>
  <c r="Y42" i="5"/>
  <c r="V41" i="5"/>
  <c r="S40" i="5"/>
  <c r="Y38" i="5"/>
  <c r="V37" i="5"/>
  <c r="S36" i="5"/>
  <c r="Y34" i="5"/>
  <c r="V33" i="5"/>
  <c r="S32" i="5"/>
  <c r="Y30" i="5"/>
  <c r="V29" i="5"/>
  <c r="S28" i="5"/>
  <c r="Y26" i="5"/>
  <c r="V25" i="5"/>
  <c r="S24" i="5"/>
  <c r="Y22" i="5"/>
  <c r="V21" i="5"/>
  <c r="S20" i="5"/>
  <c r="Y18" i="5"/>
  <c r="V17" i="5"/>
  <c r="S16" i="5"/>
  <c r="Y14" i="5"/>
  <c r="V13" i="5"/>
  <c r="S12" i="5"/>
  <c r="Y10" i="5"/>
  <c r="V9" i="5"/>
  <c r="S8" i="5"/>
  <c r="Y6" i="5"/>
  <c r="V5" i="5"/>
  <c r="S4" i="5"/>
  <c r="R384" i="5"/>
  <c r="U381" i="5"/>
  <c r="X378" i="5"/>
  <c r="U377" i="5"/>
  <c r="R376" i="5"/>
  <c r="X374" i="5"/>
  <c r="U373" i="5"/>
  <c r="R372" i="5"/>
  <c r="X370" i="5"/>
  <c r="R368" i="5"/>
  <c r="U365" i="5"/>
  <c r="R364" i="5"/>
  <c r="X362" i="5"/>
  <c r="R360" i="5"/>
  <c r="U357" i="5"/>
  <c r="R356" i="5"/>
  <c r="X354" i="5"/>
  <c r="R352" i="5"/>
  <c r="X350" i="5"/>
  <c r="U349" i="5"/>
  <c r="X346" i="5"/>
  <c r="R344" i="5"/>
  <c r="U341" i="5"/>
  <c r="R340" i="5"/>
  <c r="X338" i="5"/>
  <c r="R336" i="5"/>
  <c r="U333" i="5"/>
  <c r="X330" i="5"/>
  <c r="U329" i="5"/>
  <c r="R328" i="5"/>
  <c r="U325" i="5"/>
  <c r="R324" i="5"/>
  <c r="X322" i="5"/>
  <c r="R320" i="5"/>
  <c r="U317" i="5"/>
  <c r="X314" i="5"/>
  <c r="R312" i="5"/>
  <c r="U309" i="5"/>
  <c r="R308" i="5"/>
  <c r="X306" i="5"/>
  <c r="R304" i="5"/>
  <c r="T49" i="5"/>
  <c r="Z47" i="5"/>
  <c r="W46" i="5"/>
  <c r="T45" i="5"/>
  <c r="Z43" i="5"/>
  <c r="W42" i="5"/>
  <c r="T41" i="5"/>
  <c r="Z39" i="5"/>
  <c r="W38" i="5"/>
  <c r="T37" i="5"/>
  <c r="Z35" i="5"/>
  <c r="W34" i="5"/>
  <c r="T33" i="5"/>
  <c r="Z31" i="5"/>
  <c r="W30" i="5"/>
  <c r="T29" i="5"/>
  <c r="Z27" i="5"/>
  <c r="W26" i="5"/>
  <c r="T25" i="5"/>
  <c r="Z23" i="5"/>
  <c r="H79" i="12"/>
  <c r="I79" i="12" s="1"/>
  <c r="J79" i="12" s="1"/>
  <c r="H50" i="12"/>
  <c r="G102" i="12"/>
  <c r="H102" i="12" s="1"/>
  <c r="G90" i="12"/>
  <c r="H90" i="12" s="1"/>
  <c r="I90" i="12" s="1"/>
  <c r="Y115" i="5"/>
  <c r="V114" i="5"/>
  <c r="S113" i="5"/>
  <c r="Y111" i="5"/>
  <c r="V110" i="5"/>
  <c r="S109" i="5"/>
  <c r="Y107" i="5"/>
  <c r="V106" i="5"/>
  <c r="S105" i="5"/>
  <c r="Y103" i="5"/>
  <c r="V102" i="5"/>
  <c r="S101" i="5"/>
  <c r="Y99" i="5"/>
  <c r="V98" i="5"/>
  <c r="S97" i="5"/>
  <c r="Y95" i="5"/>
  <c r="V94" i="5"/>
  <c r="S93" i="5"/>
  <c r="Y91" i="5"/>
  <c r="V90" i="5"/>
  <c r="S89" i="5"/>
  <c r="Y87" i="5"/>
  <c r="V86" i="5"/>
  <c r="S85" i="5"/>
  <c r="Y83" i="5"/>
  <c r="V82" i="5"/>
  <c r="S81" i="5"/>
  <c r="Y79" i="5"/>
  <c r="V78" i="5"/>
  <c r="S77" i="5"/>
  <c r="Y75" i="5"/>
  <c r="V74" i="5"/>
  <c r="S73" i="5"/>
  <c r="Y71" i="5"/>
  <c r="V70" i="5"/>
  <c r="S69" i="5"/>
  <c r="Y67" i="5"/>
  <c r="V66" i="5"/>
  <c r="S65" i="5"/>
  <c r="Y63" i="5"/>
  <c r="V62" i="5"/>
  <c r="S61" i="5"/>
  <c r="Y59" i="5"/>
  <c r="V58" i="5"/>
  <c r="S57" i="5"/>
  <c r="Y55" i="5"/>
  <c r="V54" i="5"/>
  <c r="S53" i="5"/>
  <c r="Y51" i="5"/>
  <c r="V50" i="5"/>
  <c r="S49" i="5"/>
  <c r="Y47" i="5"/>
  <c r="V46" i="5"/>
  <c r="S45" i="5"/>
  <c r="Y43" i="5"/>
  <c r="V42" i="5"/>
  <c r="S41" i="5"/>
  <c r="Y39" i="5"/>
  <c r="V38" i="5"/>
  <c r="S37" i="5"/>
  <c r="Y35" i="5"/>
  <c r="V34" i="5"/>
  <c r="S33" i="5"/>
  <c r="Y31" i="5"/>
  <c r="V30" i="5"/>
  <c r="S29" i="5"/>
  <c r="Y27" i="5"/>
  <c r="V26" i="5"/>
  <c r="S25" i="5"/>
  <c r="Y23" i="5"/>
  <c r="V22" i="5"/>
  <c r="S21" i="5"/>
  <c r="Y19" i="5"/>
  <c r="V18" i="5"/>
  <c r="S17" i="5"/>
  <c r="Y15" i="5"/>
  <c r="V14" i="5"/>
  <c r="S13" i="5"/>
  <c r="Y11" i="5"/>
  <c r="V10" i="5"/>
  <c r="S9" i="5"/>
  <c r="Y7" i="5"/>
  <c r="V6" i="5"/>
  <c r="S5" i="5"/>
  <c r="Y3" i="5"/>
  <c r="W39" i="5"/>
  <c r="T38" i="5"/>
  <c r="Z36" i="5"/>
  <c r="W35" i="5"/>
  <c r="T34" i="5"/>
  <c r="Z32" i="5"/>
  <c r="W31" i="5"/>
  <c r="T30" i="5"/>
  <c r="Z28" i="5"/>
  <c r="W27" i="5"/>
  <c r="T26" i="5"/>
  <c r="Z24" i="5"/>
  <c r="W23" i="5"/>
  <c r="T22" i="5"/>
  <c r="Z20" i="5"/>
  <c r="W19" i="5"/>
  <c r="T18" i="5"/>
  <c r="Z16" i="5"/>
  <c r="W15" i="5"/>
  <c r="T14" i="5"/>
  <c r="Z12" i="5"/>
  <c r="W11" i="5"/>
  <c r="T10" i="5"/>
  <c r="Z8" i="5"/>
  <c r="W7" i="5"/>
  <c r="T6" i="5"/>
  <c r="Z4" i="5"/>
  <c r="W3" i="5"/>
  <c r="Y180" i="5"/>
  <c r="R382" i="5"/>
  <c r="X380" i="5"/>
  <c r="U379" i="5"/>
  <c r="R378" i="5"/>
  <c r="X376" i="5"/>
  <c r="U375" i="5"/>
  <c r="R374" i="5"/>
  <c r="X372" i="5"/>
  <c r="U371" i="5"/>
  <c r="R370" i="5"/>
  <c r="X368" i="5"/>
  <c r="U367" i="5"/>
  <c r="R366" i="5"/>
  <c r="X364" i="5"/>
  <c r="U363" i="5"/>
  <c r="R362" i="5"/>
  <c r="X360" i="5"/>
  <c r="U359" i="5"/>
  <c r="R358" i="5"/>
  <c r="X356" i="5"/>
  <c r="U355" i="5"/>
  <c r="R354" i="5"/>
  <c r="X352" i="5"/>
  <c r="R350" i="5"/>
  <c r="U347" i="5"/>
  <c r="R346" i="5"/>
  <c r="X344" i="5"/>
  <c r="R342" i="5"/>
  <c r="U339" i="5"/>
  <c r="X336" i="5"/>
  <c r="U335" i="5"/>
  <c r="R334" i="5"/>
  <c r="X332" i="5"/>
  <c r="U331" i="5"/>
  <c r="R330" i="5"/>
  <c r="X328" i="5"/>
  <c r="R326" i="5"/>
  <c r="X324" i="5"/>
  <c r="U323" i="5"/>
  <c r="X320" i="5"/>
  <c r="U319" i="5"/>
  <c r="R318" i="5"/>
  <c r="X316" i="5"/>
  <c r="U315" i="5"/>
  <c r="R314" i="5"/>
  <c r="X312" i="5"/>
  <c r="R310" i="5"/>
  <c r="U307" i="5"/>
  <c r="R306" i="5"/>
  <c r="X304" i="5"/>
  <c r="T43" i="5"/>
  <c r="Z41" i="5"/>
  <c r="W40" i="5"/>
  <c r="T39" i="5"/>
  <c r="Z37" i="5"/>
  <c r="W36" i="5"/>
  <c r="T35" i="5"/>
  <c r="Z33" i="5"/>
  <c r="W32" i="5"/>
  <c r="Z29" i="5"/>
  <c r="W28" i="5"/>
  <c r="T27" i="5"/>
  <c r="Z25" i="5"/>
  <c r="W24" i="5"/>
  <c r="T23" i="5"/>
  <c r="Z21" i="5"/>
  <c r="W20" i="5"/>
  <c r="T19" i="5"/>
  <c r="Z17" i="5"/>
  <c r="W16" i="5"/>
  <c r="T15" i="5"/>
  <c r="Z13" i="5"/>
  <c r="W12" i="5"/>
  <c r="T11" i="5"/>
  <c r="Z9" i="5"/>
  <c r="W8" i="5"/>
  <c r="T7" i="5"/>
  <c r="Z5" i="5"/>
  <c r="W4" i="5"/>
  <c r="T3" i="5"/>
  <c r="Y137" i="5"/>
  <c r="S135" i="5"/>
  <c r="V132" i="5"/>
  <c r="Y129" i="5"/>
  <c r="V128" i="5"/>
  <c r="S127" i="5"/>
  <c r="Y125" i="5"/>
  <c r="V124" i="5"/>
  <c r="Y121" i="5"/>
  <c r="S119" i="5"/>
  <c r="V116" i="5"/>
  <c r="Y113" i="5"/>
  <c r="S111" i="5"/>
  <c r="Y109" i="5"/>
  <c r="V108" i="5"/>
  <c r="S107" i="5"/>
  <c r="Y105" i="5"/>
  <c r="S103" i="5"/>
  <c r="V100" i="5"/>
  <c r="Y97" i="5"/>
  <c r="S95" i="5"/>
  <c r="Y93" i="5"/>
  <c r="V92" i="5"/>
  <c r="S91" i="5"/>
  <c r="Y89" i="5"/>
  <c r="S87" i="5"/>
  <c r="V84" i="5"/>
  <c r="Y81" i="5"/>
  <c r="S79" i="5"/>
  <c r="Y77" i="5"/>
  <c r="V76" i="5"/>
  <c r="S75" i="5"/>
  <c r="Y73" i="5"/>
  <c r="S71" i="5"/>
  <c r="V68" i="5"/>
  <c r="Y65" i="5"/>
  <c r="S63" i="5"/>
  <c r="Y61" i="5"/>
  <c r="V60" i="5"/>
  <c r="S59" i="5"/>
  <c r="Y57" i="5"/>
  <c r="S55" i="5"/>
  <c r="V52" i="5"/>
  <c r="Y49" i="5"/>
  <c r="S47" i="5"/>
  <c r="Y45" i="5"/>
  <c r="V44" i="5"/>
  <c r="S43" i="5"/>
  <c r="Y41" i="5"/>
  <c r="S39" i="5"/>
  <c r="V36" i="5"/>
  <c r="Y33" i="5"/>
  <c r="S31" i="5"/>
  <c r="Y29" i="5"/>
  <c r="V28" i="5"/>
  <c r="S27" i="5"/>
  <c r="Y25" i="5"/>
  <c r="S23" i="5"/>
  <c r="V20" i="5"/>
  <c r="Y17" i="5"/>
  <c r="S15" i="5"/>
  <c r="Y13" i="5"/>
  <c r="V12" i="5"/>
  <c r="S11" i="5"/>
  <c r="Y9" i="5"/>
  <c r="S7" i="5"/>
  <c r="V4" i="5"/>
  <c r="S3" i="5"/>
  <c r="V179" i="5"/>
  <c r="S178" i="5"/>
  <c r="Y176" i="5"/>
  <c r="V175" i="5"/>
  <c r="S174" i="5"/>
  <c r="Y172" i="5"/>
  <c r="V171" i="5"/>
  <c r="S170" i="5"/>
  <c r="Y168" i="5"/>
  <c r="V167" i="5"/>
  <c r="S166" i="5"/>
  <c r="Y164" i="5"/>
  <c r="V163" i="5"/>
  <c r="S162" i="5"/>
  <c r="Y160" i="5"/>
  <c r="V159" i="5"/>
  <c r="S158" i="5"/>
  <c r="Y156" i="5"/>
  <c r="V155" i="5"/>
  <c r="S154" i="5"/>
  <c r="Y152" i="5"/>
  <c r="V151" i="5"/>
  <c r="S150" i="5"/>
  <c r="Y148" i="5"/>
  <c r="V147" i="5"/>
  <c r="S146" i="5"/>
  <c r="Y144" i="5"/>
  <c r="V143" i="5"/>
  <c r="S142" i="5"/>
  <c r="Y140" i="5"/>
  <c r="V139" i="5"/>
  <c r="S138" i="5"/>
  <c r="Y136" i="5"/>
  <c r="V135" i="5"/>
  <c r="S134" i="5"/>
  <c r="Y132" i="5"/>
  <c r="V131" i="5"/>
  <c r="S130" i="5"/>
  <c r="Y128" i="5"/>
  <c r="V127" i="5"/>
  <c r="S126" i="5"/>
  <c r="Y124" i="5"/>
  <c r="V123" i="5"/>
  <c r="S122" i="5"/>
  <c r="Y120" i="5"/>
  <c r="V119" i="5"/>
  <c r="S118" i="5"/>
  <c r="Y116" i="5"/>
  <c r="V115" i="5"/>
  <c r="S114" i="5"/>
  <c r="Y112" i="5"/>
  <c r="V111" i="5"/>
  <c r="S110" i="5"/>
  <c r="Y108" i="5"/>
  <c r="V107" i="5"/>
  <c r="S106" i="5"/>
  <c r="Y104" i="5"/>
  <c r="V103" i="5"/>
  <c r="S102" i="5"/>
  <c r="Y100" i="5"/>
  <c r="V99" i="5"/>
  <c r="R302" i="5"/>
  <c r="X300" i="5"/>
  <c r="U299" i="5"/>
  <c r="R298" i="5"/>
  <c r="X296" i="5"/>
  <c r="R294" i="5"/>
  <c r="X292" i="5"/>
  <c r="U291" i="5"/>
  <c r="R290" i="5"/>
  <c r="X288" i="5"/>
  <c r="H67" i="12"/>
  <c r="I67" i="12" s="1"/>
  <c r="J67" i="12" s="1"/>
  <c r="I99" i="12"/>
  <c r="H69" i="12"/>
  <c r="G68" i="12"/>
  <c r="H68" i="12" s="1"/>
  <c r="I68" i="12" s="1"/>
  <c r="J68" i="12" s="1"/>
  <c r="W209" i="5"/>
  <c r="T208" i="5"/>
  <c r="Z206" i="5"/>
  <c r="W205" i="5"/>
  <c r="T204" i="5"/>
  <c r="Z202" i="5"/>
  <c r="W201" i="5"/>
  <c r="T200" i="5"/>
  <c r="Z198" i="5"/>
  <c r="W197" i="5"/>
  <c r="T196" i="5"/>
  <c r="Z194" i="5"/>
  <c r="W193" i="5"/>
  <c r="T192" i="5"/>
  <c r="Z190" i="5"/>
  <c r="W189" i="5"/>
  <c r="T188" i="5"/>
  <c r="Z186" i="5"/>
  <c r="W185" i="5"/>
  <c r="T184" i="5"/>
  <c r="Z182" i="5"/>
  <c r="W181" i="5"/>
  <c r="T180" i="5"/>
  <c r="Z178" i="5"/>
  <c r="W177" i="5"/>
  <c r="T176" i="5"/>
  <c r="Z174" i="5"/>
  <c r="W173" i="5"/>
  <c r="T172" i="5"/>
  <c r="Z170" i="5"/>
  <c r="W169" i="5"/>
  <c r="T168" i="5"/>
  <c r="Z166" i="5"/>
  <c r="W165" i="5"/>
  <c r="T164" i="5"/>
  <c r="Z162" i="5"/>
  <c r="W161" i="5"/>
  <c r="T160" i="5"/>
  <c r="Z158" i="5"/>
  <c r="W157" i="5"/>
  <c r="T156" i="5"/>
  <c r="Z154" i="5"/>
  <c r="W153" i="5"/>
  <c r="T152" i="5"/>
  <c r="Z150" i="5"/>
  <c r="W149" i="5"/>
  <c r="T148" i="5"/>
  <c r="Z146" i="5"/>
  <c r="W145" i="5"/>
  <c r="T144" i="5"/>
  <c r="Z142" i="5"/>
  <c r="W141" i="5"/>
  <c r="T140" i="5"/>
  <c r="Z138" i="5"/>
  <c r="W137" i="5"/>
  <c r="T136" i="5"/>
  <c r="Z134" i="5"/>
  <c r="W133" i="5"/>
  <c r="T132" i="5"/>
  <c r="Z130" i="5"/>
  <c r="W129" i="5"/>
  <c r="T128" i="5"/>
  <c r="Z126" i="5"/>
  <c r="W125" i="5"/>
  <c r="T124" i="5"/>
  <c r="Z122" i="5"/>
  <c r="W121" i="5"/>
  <c r="T120" i="5"/>
  <c r="Z118" i="5"/>
  <c r="W117" i="5"/>
  <c r="T116" i="5"/>
  <c r="Z114" i="5"/>
  <c r="W113" i="5"/>
  <c r="T112" i="5"/>
  <c r="Z110" i="5"/>
  <c r="W109" i="5"/>
  <c r="T108" i="5"/>
  <c r="Z106" i="5"/>
  <c r="W105" i="5"/>
  <c r="T104" i="5"/>
  <c r="Z102" i="5"/>
  <c r="W101" i="5"/>
  <c r="T100" i="5"/>
  <c r="I72" i="12"/>
  <c r="F12" i="10"/>
  <c r="F11" i="10"/>
  <c r="U301" i="5"/>
  <c r="X298" i="5"/>
  <c r="U297" i="5"/>
  <c r="R296" i="5"/>
  <c r="U293" i="5"/>
  <c r="X290" i="5"/>
  <c r="R288" i="5"/>
  <c r="U285" i="5"/>
  <c r="X282" i="5"/>
  <c r="U281" i="5"/>
  <c r="R280" i="5"/>
  <c r="X278" i="5"/>
  <c r="U277" i="5"/>
  <c r="X274" i="5"/>
  <c r="U273" i="5"/>
  <c r="R272" i="5"/>
  <c r="U269" i="5"/>
  <c r="X266" i="5"/>
  <c r="U265" i="5"/>
  <c r="R264" i="5"/>
  <c r="U261" i="5"/>
  <c r="R260" i="5"/>
  <c r="H97" i="12"/>
  <c r="I97" i="12" s="1"/>
  <c r="W22" i="5"/>
  <c r="T21" i="5"/>
  <c r="Z19" i="5"/>
  <c r="W18" i="5"/>
  <c r="T17" i="5"/>
  <c r="Z15" i="5"/>
  <c r="W14" i="5"/>
  <c r="T13" i="5"/>
  <c r="Z11" i="5"/>
  <c r="W10" i="5"/>
  <c r="T9" i="5"/>
  <c r="Z7" i="5"/>
  <c r="W6" i="5"/>
  <c r="T5" i="5"/>
  <c r="Z3" i="5"/>
  <c r="CC5" i="2"/>
  <c r="O56" i="12" s="1"/>
  <c r="H71" i="12"/>
  <c r="I71" i="12" s="1"/>
  <c r="Z98" i="5"/>
  <c r="W97" i="5"/>
  <c r="T96" i="5"/>
  <c r="Z94" i="5"/>
  <c r="W93" i="5"/>
  <c r="T92" i="5"/>
  <c r="Z90" i="5"/>
  <c r="W89" i="5"/>
  <c r="T88" i="5"/>
  <c r="Z86" i="5"/>
  <c r="W85" i="5"/>
  <c r="T84" i="5"/>
  <c r="Z82" i="5"/>
  <c r="W81" i="5"/>
  <c r="T80" i="5"/>
  <c r="Z78" i="5"/>
  <c r="W77" i="5"/>
  <c r="T76" i="5"/>
  <c r="Z74" i="5"/>
  <c r="W73" i="5"/>
  <c r="T72" i="5"/>
  <c r="Z70" i="5"/>
  <c r="W69" i="5"/>
  <c r="T68" i="5"/>
  <c r="Z66" i="5"/>
  <c r="W65" i="5"/>
  <c r="T64" i="5"/>
  <c r="Z62" i="5"/>
  <c r="W61" i="5"/>
  <c r="T60" i="5"/>
  <c r="Z58" i="5"/>
  <c r="W57" i="5"/>
  <c r="T56" i="5"/>
  <c r="Z54" i="5"/>
  <c r="W53" i="5"/>
  <c r="T52" i="5"/>
  <c r="Z50" i="5"/>
  <c r="W49" i="5"/>
  <c r="T48" i="5"/>
  <c r="Z46" i="5"/>
  <c r="W45" i="5"/>
  <c r="T44" i="5"/>
  <c r="Z42" i="5"/>
  <c r="W41" i="5"/>
  <c r="T40" i="5"/>
  <c r="Z38" i="5"/>
  <c r="W37" i="5"/>
  <c r="T36" i="5"/>
  <c r="Z34" i="5"/>
  <c r="W33" i="5"/>
  <c r="T32" i="5"/>
  <c r="Z30" i="5"/>
  <c r="W29" i="5"/>
  <c r="T28" i="5"/>
  <c r="Z26" i="5"/>
  <c r="W25" i="5"/>
  <c r="T24" i="5"/>
  <c r="Z22" i="5"/>
  <c r="W21" i="5"/>
  <c r="T20" i="5"/>
  <c r="Z18" i="5"/>
  <c r="W17" i="5"/>
  <c r="T16" i="5"/>
  <c r="Z14" i="5"/>
  <c r="W13" i="5"/>
  <c r="T12" i="5"/>
  <c r="Z10" i="5"/>
  <c r="W9" i="5"/>
  <c r="T8" i="5"/>
  <c r="Z6" i="5"/>
  <c r="W5" i="5"/>
  <c r="T4" i="5"/>
  <c r="I51" i="12"/>
  <c r="J51" i="12" s="1"/>
  <c r="K51" i="12" s="1"/>
  <c r="L51" i="12" s="1"/>
  <c r="X258" i="5"/>
  <c r="R256" i="5"/>
  <c r="U253" i="5"/>
  <c r="X250" i="5"/>
  <c r="U249" i="5"/>
  <c r="R248" i="5"/>
  <c r="U245" i="5"/>
  <c r="X242" i="5"/>
  <c r="U241" i="5"/>
  <c r="R240" i="5"/>
  <c r="X238" i="5"/>
  <c r="U237" i="5"/>
  <c r="X234" i="5"/>
  <c r="U233" i="5"/>
  <c r="R232" i="5"/>
  <c r="U229" i="5"/>
  <c r="X226" i="5"/>
  <c r="R224" i="5"/>
  <c r="X222" i="5"/>
  <c r="U221" i="5"/>
  <c r="X218" i="5"/>
  <c r="U217" i="5"/>
  <c r="R216" i="5"/>
  <c r="U213" i="5"/>
  <c r="X210" i="5"/>
  <c r="R208" i="5"/>
  <c r="U205" i="5"/>
  <c r="R204" i="5"/>
  <c r="X202" i="5"/>
  <c r="R200" i="5"/>
  <c r="U197" i="5"/>
  <c r="X194" i="5"/>
  <c r="R192" i="5"/>
  <c r="U189" i="5"/>
  <c r="X186" i="5"/>
  <c r="R184" i="5"/>
  <c r="U181" i="5"/>
  <c r="X178" i="5"/>
  <c r="R176" i="5"/>
  <c r="U173" i="5"/>
  <c r="X170" i="5"/>
  <c r="R168" i="5"/>
  <c r="U165" i="5"/>
  <c r="X162" i="5"/>
  <c r="R160" i="5"/>
  <c r="U157" i="5"/>
  <c r="X154" i="5"/>
  <c r="R152" i="5"/>
  <c r="U149" i="5"/>
  <c r="X146" i="5"/>
  <c r="R144" i="5"/>
  <c r="U141" i="5"/>
  <c r="X138" i="5"/>
  <c r="R136" i="5"/>
  <c r="U133" i="5"/>
  <c r="QU2" i="10"/>
  <c r="QZ2" i="10"/>
  <c r="RE2" i="10" s="1"/>
  <c r="RJ2" i="10" s="1"/>
  <c r="RO2" i="10" s="1"/>
  <c r="RT2" i="10" s="1"/>
  <c r="RY2" i="10" s="1"/>
  <c r="QW2" i="10"/>
  <c r="RB2" i="10"/>
  <c r="RG2" i="10" s="1"/>
  <c r="RL2" i="10" s="1"/>
  <c r="RQ2" i="10" s="1"/>
  <c r="RV2" i="10" s="1"/>
  <c r="SA2" i="10" s="1"/>
  <c r="S98" i="5"/>
  <c r="Y96" i="5"/>
  <c r="V95" i="5"/>
  <c r="S94" i="5"/>
  <c r="Y92" i="5"/>
  <c r="V91" i="5"/>
  <c r="S90" i="5"/>
  <c r="Y88" i="5"/>
  <c r="V87" i="5"/>
  <c r="S86" i="5"/>
  <c r="Y84" i="5"/>
  <c r="V83" i="5"/>
  <c r="S82" i="5"/>
  <c r="Y80" i="5"/>
  <c r="V79" i="5"/>
  <c r="S78" i="5"/>
  <c r="Y76" i="5"/>
  <c r="V75" i="5"/>
  <c r="S74" i="5"/>
  <c r="Y72" i="5"/>
  <c r="V71" i="5"/>
  <c r="S70" i="5"/>
  <c r="Y68" i="5"/>
  <c r="V67" i="5"/>
  <c r="S66" i="5"/>
  <c r="Y64" i="5"/>
  <c r="V63" i="5"/>
  <c r="S62" i="5"/>
  <c r="Y60" i="5"/>
  <c r="V59" i="5"/>
  <c r="S58" i="5"/>
  <c r="Y56" i="5"/>
  <c r="V55" i="5"/>
  <c r="S54" i="5"/>
  <c r="Y52" i="5"/>
  <c r="V51" i="5"/>
  <c r="S50" i="5"/>
  <c r="Y48" i="5"/>
  <c r="V47" i="5"/>
  <c r="S46" i="5"/>
  <c r="Y44" i="5"/>
  <c r="V43" i="5"/>
  <c r="S42" i="5"/>
  <c r="Y40" i="5"/>
  <c r="V39" i="5"/>
  <c r="S38" i="5"/>
  <c r="Y36" i="5"/>
  <c r="V35" i="5"/>
  <c r="S34" i="5"/>
  <c r="Y32" i="5"/>
  <c r="V31" i="5"/>
  <c r="S30" i="5"/>
  <c r="Y28" i="5"/>
  <c r="V27" i="5"/>
  <c r="S26" i="5"/>
  <c r="Y24" i="5"/>
  <c r="V23" i="5"/>
  <c r="S22" i="5"/>
  <c r="Y20" i="5"/>
  <c r="V19" i="5"/>
  <c r="S18" i="5"/>
  <c r="Y16" i="5"/>
  <c r="V15" i="5"/>
  <c r="S14" i="5"/>
  <c r="Y12" i="5"/>
  <c r="V11" i="5"/>
  <c r="S10" i="5"/>
  <c r="Y8" i="5"/>
  <c r="V7" i="5"/>
  <c r="S6" i="5"/>
  <c r="Y4" i="5"/>
  <c r="V3" i="5"/>
  <c r="H84" i="12"/>
  <c r="I84" i="12" s="1"/>
  <c r="QY2" i="10"/>
  <c r="RD2" i="10"/>
  <c r="RI2" i="10" s="1"/>
  <c r="RN2" i="10" s="1"/>
  <c r="RS2" i="10" s="1"/>
  <c r="RX2" i="10" s="1"/>
  <c r="SC2" i="10" s="1"/>
  <c r="U287" i="5"/>
  <c r="R286" i="5"/>
  <c r="U283" i="5"/>
  <c r="R282" i="5"/>
  <c r="X280" i="5"/>
  <c r="R278" i="5"/>
  <c r="X276" i="5"/>
  <c r="U275" i="5"/>
  <c r="X272" i="5"/>
  <c r="U271" i="5"/>
  <c r="R270" i="5"/>
  <c r="X268" i="5"/>
  <c r="U267" i="5"/>
  <c r="R266" i="5"/>
  <c r="X264" i="5"/>
  <c r="U263" i="5"/>
  <c r="R262" i="5"/>
  <c r="X260" i="5"/>
  <c r="U259" i="5"/>
  <c r="X256" i="5"/>
  <c r="R254" i="5"/>
  <c r="X252" i="5"/>
  <c r="U251" i="5"/>
  <c r="X248" i="5"/>
  <c r="R246" i="5"/>
  <c r="X244" i="5"/>
  <c r="U243" i="5"/>
  <c r="R242" i="5"/>
  <c r="X240" i="5"/>
  <c r="R238" i="5"/>
  <c r="X236" i="5"/>
  <c r="U235" i="5"/>
  <c r="R234" i="5"/>
  <c r="X232" i="5"/>
  <c r="U231" i="5"/>
  <c r="R230" i="5"/>
  <c r="X228" i="5"/>
  <c r="U227" i="5"/>
  <c r="R226" i="5"/>
  <c r="X224" i="5"/>
  <c r="U223" i="5"/>
  <c r="R222" i="5"/>
  <c r="U219" i="5"/>
  <c r="X216" i="5"/>
  <c r="U215" i="5"/>
  <c r="R214" i="5"/>
  <c r="X212" i="5"/>
  <c r="U211" i="5"/>
  <c r="X208" i="5"/>
  <c r="U207" i="5"/>
  <c r="R206" i="5"/>
  <c r="X204" i="5"/>
  <c r="U203" i="5"/>
  <c r="R202" i="5"/>
  <c r="X200" i="5"/>
  <c r="U199" i="5"/>
  <c r="R198" i="5"/>
  <c r="X196" i="5"/>
  <c r="U195" i="5"/>
  <c r="R194" i="5"/>
  <c r="X192" i="5"/>
  <c r="U191" i="5"/>
  <c r="R190" i="5"/>
  <c r="U187" i="5"/>
  <c r="R186" i="5"/>
  <c r="X184" i="5"/>
  <c r="R182" i="5"/>
  <c r="U179" i="5"/>
  <c r="X176" i="5"/>
  <c r="U175" i="5"/>
  <c r="R174" i="5"/>
  <c r="U171" i="5"/>
  <c r="X168" i="5"/>
  <c r="U167" i="5"/>
  <c r="R166" i="5"/>
  <c r="U163" i="5"/>
  <c r="R162" i="5"/>
  <c r="X160" i="5"/>
  <c r="U159" i="5"/>
  <c r="R158" i="5"/>
  <c r="U155" i="5"/>
  <c r="R154" i="5"/>
  <c r="X152" i="5"/>
  <c r="R150" i="5"/>
  <c r="X148" i="5"/>
  <c r="U147" i="5"/>
  <c r="X144" i="5"/>
  <c r="R142" i="5"/>
  <c r="U139" i="5"/>
  <c r="X136" i="5"/>
  <c r="U135" i="5"/>
  <c r="R134" i="5"/>
  <c r="X132" i="5"/>
  <c r="U131" i="5"/>
  <c r="X128" i="5"/>
  <c r="U127" i="5"/>
  <c r="R126" i="5"/>
  <c r="X124" i="5"/>
  <c r="U123" i="5"/>
  <c r="X120" i="5"/>
  <c r="R118" i="5"/>
  <c r="U115" i="5"/>
  <c r="X112" i="5"/>
  <c r="U111" i="5"/>
  <c r="R110" i="5"/>
  <c r="U107" i="5"/>
  <c r="X104" i="5"/>
  <c r="R102" i="5"/>
  <c r="U99" i="5"/>
  <c r="R98" i="5"/>
  <c r="X96" i="5"/>
  <c r="U95" i="5"/>
  <c r="R94" i="5"/>
  <c r="X92" i="5"/>
  <c r="U91" i="5"/>
  <c r="X88" i="5"/>
  <c r="R86" i="5"/>
  <c r="X84" i="5"/>
  <c r="U83" i="5"/>
  <c r="X80" i="5"/>
  <c r="R78" i="5"/>
  <c r="X76" i="5"/>
  <c r="U75" i="5"/>
  <c r="X72" i="5"/>
  <c r="U71" i="5"/>
  <c r="R70" i="5"/>
  <c r="X68" i="5"/>
  <c r="U67" i="5"/>
  <c r="X64" i="5"/>
  <c r="U63" i="5"/>
  <c r="R62" i="5"/>
  <c r="U59" i="5"/>
  <c r="R58" i="5"/>
  <c r="X56" i="5"/>
  <c r="U55" i="5"/>
  <c r="R54" i="5"/>
  <c r="U51" i="5"/>
  <c r="R50" i="5"/>
  <c r="X48" i="5"/>
  <c r="R46" i="5"/>
  <c r="X44" i="5"/>
  <c r="U43" i="5"/>
  <c r="R42" i="5"/>
  <c r="X40" i="5"/>
  <c r="U39" i="5"/>
  <c r="R38" i="5"/>
  <c r="U35" i="5"/>
  <c r="X32" i="5"/>
  <c r="U31" i="5"/>
  <c r="R30" i="5"/>
  <c r="U27" i="5"/>
  <c r="R26" i="5"/>
  <c r="X24" i="5"/>
  <c r="R22" i="5"/>
  <c r="U19" i="5"/>
  <c r="R18" i="5"/>
  <c r="X16" i="5"/>
  <c r="U15" i="5"/>
  <c r="R14" i="5"/>
  <c r="X12" i="5"/>
  <c r="U11" i="5"/>
  <c r="X8" i="5"/>
  <c r="R6" i="5"/>
  <c r="U3" i="5"/>
  <c r="G44" i="12"/>
  <c r="QV2" i="10"/>
  <c r="RA2" i="10"/>
  <c r="RF2" i="10" s="1"/>
  <c r="RK2" i="10" s="1"/>
  <c r="RP2" i="10" s="1"/>
  <c r="RU2" i="10" s="1"/>
  <c r="RZ2" i="10" s="1"/>
  <c r="RC2" i="10"/>
  <c r="RH2" i="10" s="1"/>
  <c r="RM2" i="10" s="1"/>
  <c r="RR2" i="10" s="1"/>
  <c r="RW2" i="10" s="1"/>
  <c r="SB2" i="10" s="1"/>
  <c r="QX2" i="10"/>
  <c r="X103" i="5"/>
  <c r="U102" i="5"/>
  <c r="R101" i="5"/>
  <c r="X99" i="5"/>
  <c r="U98" i="5"/>
  <c r="R97" i="5"/>
  <c r="X95" i="5"/>
  <c r="U94" i="5"/>
  <c r="R93" i="5"/>
  <c r="X91" i="5"/>
  <c r="U90" i="5"/>
  <c r="R89" i="5"/>
  <c r="X87" i="5"/>
  <c r="U86" i="5"/>
  <c r="R85" i="5"/>
  <c r="X83" i="5"/>
  <c r="U82" i="5"/>
  <c r="R81" i="5"/>
  <c r="X79" i="5"/>
  <c r="U78" i="5"/>
  <c r="R77" i="5"/>
  <c r="X75" i="5"/>
  <c r="U74" i="5"/>
  <c r="R73" i="5"/>
  <c r="X71" i="5"/>
  <c r="U70" i="5"/>
  <c r="R69" i="5"/>
  <c r="X67" i="5"/>
  <c r="U66" i="5"/>
  <c r="R65" i="5"/>
  <c r="X63" i="5"/>
  <c r="U62" i="5"/>
  <c r="R61" i="5"/>
  <c r="X59" i="5"/>
  <c r="U58" i="5"/>
  <c r="R57" i="5"/>
  <c r="X55" i="5"/>
  <c r="U54" i="5"/>
  <c r="R53" i="5"/>
  <c r="X51" i="5"/>
  <c r="U50" i="5"/>
  <c r="R49" i="5"/>
  <c r="X47" i="5"/>
  <c r="U46" i="5"/>
  <c r="R45" i="5"/>
  <c r="X43" i="5"/>
  <c r="U42" i="5"/>
  <c r="R41" i="5"/>
  <c r="X39" i="5"/>
  <c r="U38" i="5"/>
  <c r="R37" i="5"/>
  <c r="X35" i="5"/>
  <c r="U34" i="5"/>
  <c r="R33" i="5"/>
  <c r="X31" i="5"/>
  <c r="U30" i="5"/>
  <c r="R29" i="5"/>
  <c r="X27" i="5"/>
  <c r="U26" i="5"/>
  <c r="R25" i="5"/>
  <c r="X23" i="5"/>
  <c r="U22" i="5"/>
  <c r="R21" i="5"/>
  <c r="X19" i="5"/>
  <c r="U18" i="5"/>
  <c r="R17" i="5"/>
  <c r="X15" i="5"/>
  <c r="U14" i="5"/>
  <c r="R13" i="5"/>
  <c r="X11" i="5"/>
  <c r="U10" i="5"/>
  <c r="R9" i="5"/>
  <c r="X7" i="5"/>
  <c r="U6" i="5"/>
  <c r="R5" i="5"/>
  <c r="X3" i="5"/>
  <c r="QP1" i="10"/>
  <c r="Q8" i="13"/>
  <c r="N8" i="13"/>
  <c r="X130" i="5"/>
  <c r="R128" i="5"/>
  <c r="U125" i="5"/>
  <c r="X122" i="5"/>
  <c r="R120" i="5"/>
  <c r="U117" i="5"/>
  <c r="X114" i="5"/>
  <c r="U113" i="5"/>
  <c r="R112" i="5"/>
  <c r="U109" i="5"/>
  <c r="X106" i="5"/>
  <c r="R104" i="5"/>
  <c r="U101" i="5"/>
  <c r="X98" i="5"/>
  <c r="U97" i="5"/>
  <c r="R96" i="5"/>
  <c r="U93" i="5"/>
  <c r="X90" i="5"/>
  <c r="R88" i="5"/>
  <c r="U85" i="5"/>
  <c r="X82" i="5"/>
  <c r="U81" i="5"/>
  <c r="R80" i="5"/>
  <c r="U77" i="5"/>
  <c r="X74" i="5"/>
  <c r="R72" i="5"/>
  <c r="U69" i="5"/>
  <c r="X66" i="5"/>
  <c r="U65" i="5"/>
  <c r="R64" i="5"/>
  <c r="U61" i="5"/>
  <c r="X58" i="5"/>
  <c r="R56" i="5"/>
  <c r="U53" i="5"/>
  <c r="X50" i="5"/>
  <c r="U49" i="5"/>
  <c r="R48" i="5"/>
  <c r="U45" i="5"/>
  <c r="X42" i="5"/>
  <c r="R40" i="5"/>
  <c r="U37" i="5"/>
  <c r="X34" i="5"/>
  <c r="U33" i="5"/>
  <c r="R32" i="5"/>
  <c r="U29" i="5"/>
  <c r="X26" i="5"/>
  <c r="R24" i="5"/>
  <c r="U21" i="5"/>
  <c r="X18" i="5"/>
  <c r="U17" i="5"/>
  <c r="R16" i="5"/>
  <c r="U13" i="5"/>
  <c r="X10" i="5"/>
  <c r="R8" i="5"/>
  <c r="U5" i="5"/>
  <c r="K7" i="13"/>
  <c r="Q6" i="10"/>
  <c r="R6" i="10" s="1"/>
  <c r="J9" i="13"/>
  <c r="P19" i="12"/>
  <c r="QR1" i="10"/>
  <c r="R13" i="12"/>
  <c r="G9" i="13"/>
  <c r="N9" i="13"/>
  <c r="M8" i="13"/>
  <c r="R9" i="13"/>
  <c r="GV70" i="13"/>
  <c r="M74" i="12"/>
  <c r="AF19" i="10"/>
  <c r="AI19" i="10" s="1"/>
  <c r="AF25" i="10"/>
  <c r="AI25" i="10" s="1"/>
  <c r="GV52" i="13"/>
  <c r="MP95" i="13"/>
  <c r="AF27" i="10"/>
  <c r="AI27" i="10" s="1"/>
  <c r="M69" i="12"/>
  <c r="DY101" i="13"/>
  <c r="CA14" i="2"/>
  <c r="AF15" i="10" s="1"/>
  <c r="CA5" i="2"/>
  <c r="CD14" i="2"/>
  <c r="CA12" i="2"/>
  <c r="M63" i="12" s="1"/>
  <c r="CB4" i="2"/>
  <c r="DY68" i="13"/>
  <c r="NA82" i="13"/>
  <c r="NA10" i="13"/>
  <c r="NA17" i="13"/>
  <c r="NA66" i="13"/>
  <c r="NA61" i="13"/>
  <c r="NA67" i="13"/>
  <c r="NA37" i="13"/>
  <c r="NA8" i="13"/>
  <c r="KD74" i="13"/>
  <c r="KD38" i="13"/>
  <c r="KD83" i="13"/>
  <c r="KD9" i="13"/>
  <c r="AF52" i="2"/>
  <c r="M53" i="12" s="1"/>
  <c r="AF64" i="2"/>
  <c r="AF76" i="2"/>
  <c r="AF80" i="2"/>
  <c r="AF88" i="2"/>
  <c r="AF92" i="2"/>
  <c r="AF100" i="2"/>
  <c r="AK91" i="2"/>
  <c r="AI67" i="2"/>
  <c r="AK89" i="2"/>
  <c r="AK76" i="2"/>
  <c r="AK92" i="2"/>
  <c r="AI46" i="2"/>
  <c r="P47" i="12" s="1"/>
  <c r="AJ58" i="2"/>
  <c r="M9" i="13"/>
  <c r="AG44" i="2"/>
  <c r="N45" i="12" s="1"/>
  <c r="AG48" i="2"/>
  <c r="N49" i="12" s="1"/>
  <c r="AG52" i="2"/>
  <c r="N53" i="12" s="1"/>
  <c r="AG56" i="2"/>
  <c r="AG60" i="2"/>
  <c r="AG64" i="2"/>
  <c r="AG68" i="2"/>
  <c r="AG76" i="2"/>
  <c r="AG80" i="2"/>
  <c r="AG84" i="2"/>
  <c r="AG88" i="2"/>
  <c r="AG92" i="2"/>
  <c r="AG96" i="2"/>
  <c r="AG100" i="2"/>
  <c r="AI91" i="2"/>
  <c r="AI45" i="2"/>
  <c r="P46" i="12" s="1"/>
  <c r="AJ59" i="2"/>
  <c r="AK67" i="2"/>
  <c r="AJ89" i="2"/>
  <c r="AI58" i="2"/>
  <c r="AI74" i="2"/>
  <c r="AI90" i="2"/>
  <c r="AJ81" i="2"/>
  <c r="AG49" i="2"/>
  <c r="N50" i="12" s="1"/>
  <c r="AH53" i="2"/>
  <c r="AG57" i="2"/>
  <c r="AH61" i="2"/>
  <c r="AG65" i="2"/>
  <c r="AH69" i="2"/>
  <c r="AG73" i="2"/>
  <c r="AH77" i="2"/>
  <c r="AH85" i="2"/>
  <c r="AG89" i="2"/>
  <c r="AH93" i="2"/>
  <c r="AG97" i="2"/>
  <c r="AH101" i="2"/>
  <c r="AI97" i="2"/>
  <c r="AJ53" i="2"/>
  <c r="AJ61" i="2"/>
  <c r="AJ77" i="2"/>
  <c r="AJ95" i="2"/>
  <c r="AK64" i="2"/>
  <c r="AK80" i="2"/>
  <c r="AK46" i="2"/>
  <c r="R47" i="12" s="1"/>
  <c r="AJ62" i="2"/>
  <c r="AJ78" i="2"/>
  <c r="AI94" i="2"/>
  <c r="AH49" i="2"/>
  <c r="O50" i="12" s="1"/>
  <c r="AG53" i="2"/>
  <c r="AG61" i="2"/>
  <c r="AH65" i="2"/>
  <c r="AH73" i="2"/>
  <c r="AG77" i="2"/>
  <c r="AG85" i="2"/>
  <c r="AH89" i="2"/>
  <c r="AH97" i="2"/>
  <c r="AG101" i="2"/>
  <c r="AK97" i="2"/>
  <c r="AJ47" i="2"/>
  <c r="Q48" i="12" s="1"/>
  <c r="AI53" i="2"/>
  <c r="AI61" i="2"/>
  <c r="AI77" i="2"/>
  <c r="AI95" i="2"/>
  <c r="AJ64" i="2"/>
  <c r="AJ80" i="2"/>
  <c r="AK50" i="2"/>
  <c r="R51" i="12" s="1"/>
  <c r="AK62" i="2"/>
  <c r="AK94" i="2"/>
  <c r="AF49" i="2"/>
  <c r="M50" i="12" s="1"/>
  <c r="AF65" i="2"/>
  <c r="AF73" i="2"/>
  <c r="AF85" i="2"/>
  <c r="AF97" i="2"/>
  <c r="AF101" i="2"/>
  <c r="AI47" i="2"/>
  <c r="P48" i="12" s="1"/>
  <c r="AK55" i="2"/>
  <c r="AK71" i="2"/>
  <c r="AK79" i="2"/>
  <c r="AJ101" i="2"/>
  <c r="AK52" i="2"/>
  <c r="R53" i="12" s="1"/>
  <c r="AK82" i="2"/>
  <c r="AK98" i="2"/>
  <c r="AG46" i="2"/>
  <c r="N47" i="12" s="1"/>
  <c r="AG50" i="2"/>
  <c r="N51" i="12" s="1"/>
  <c r="AF58" i="2"/>
  <c r="AG62" i="2"/>
  <c r="AG70" i="2"/>
  <c r="AG74" i="2"/>
  <c r="AG82" i="2"/>
  <c r="AG86" i="2"/>
  <c r="AG94" i="2"/>
  <c r="AG98" i="2"/>
  <c r="AI49" i="2"/>
  <c r="P50" i="12" s="1"/>
  <c r="AJ55" i="2"/>
  <c r="AJ71" i="2"/>
  <c r="AJ79" i="2"/>
  <c r="AI101" i="2"/>
  <c r="AK68" i="2"/>
  <c r="AK100" i="2"/>
  <c r="AJ50" i="2"/>
  <c r="Q51" i="12" s="1"/>
  <c r="AJ82" i="2"/>
  <c r="AJ98" i="2"/>
  <c r="Q9" i="13"/>
  <c r="H9" i="13"/>
  <c r="AF46" i="2"/>
  <c r="M47" i="12" s="1"/>
  <c r="AF50" i="2"/>
  <c r="M51" i="12" s="1"/>
  <c r="AF54" i="2"/>
  <c r="AG58" i="2"/>
  <c r="AF62" i="2"/>
  <c r="AF66" i="2"/>
  <c r="AF70" i="2"/>
  <c r="AF74" i="2"/>
  <c r="AF78" i="2"/>
  <c r="AF82" i="2"/>
  <c r="AF86" i="2"/>
  <c r="AG90" i="2"/>
  <c r="AF94" i="2"/>
  <c r="AF98" i="2"/>
  <c r="AF102" i="2"/>
  <c r="AI55" i="2"/>
  <c r="AI71" i="2"/>
  <c r="AI79" i="2"/>
  <c r="AJ52" i="2"/>
  <c r="Q53" i="12" s="1"/>
  <c r="AJ68" i="2"/>
  <c r="AJ84" i="2"/>
  <c r="AJ100" i="2"/>
  <c r="AI50" i="2"/>
  <c r="P51" i="12" s="1"/>
  <c r="AI66" i="2"/>
  <c r="AI82" i="2"/>
  <c r="AI98" i="2"/>
  <c r="AH54" i="2"/>
  <c r="AH70" i="2"/>
  <c r="AH86" i="2"/>
  <c r="AH102" i="2"/>
  <c r="AK49" i="2"/>
  <c r="R50" i="12" s="1"/>
  <c r="AI65" i="2"/>
  <c r="AI73" i="2"/>
  <c r="AJ83" i="2"/>
  <c r="AJ70" i="2"/>
  <c r="AJ86" i="2"/>
  <c r="AH55" i="2"/>
  <c r="AH67" i="2"/>
  <c r="AH79" i="2"/>
  <c r="AH83" i="2"/>
  <c r="AH91" i="2"/>
  <c r="AK85" i="2"/>
  <c r="AK73" i="2"/>
  <c r="AK88" i="2"/>
  <c r="AI70" i="2"/>
  <c r="CC65" i="2"/>
  <c r="CC19" i="2"/>
  <c r="S25" i="13" s="1"/>
  <c r="CF22" i="2"/>
  <c r="V28" i="13" s="1"/>
  <c r="CA22" i="2"/>
  <c r="V23" i="13" s="1"/>
  <c r="MT35" i="13" s="1"/>
  <c r="N70" i="12"/>
  <c r="AF47" i="10"/>
  <c r="AI47" i="10" s="1"/>
  <c r="M97" i="12"/>
  <c r="GV18" i="13"/>
  <c r="PM48" i="13"/>
  <c r="DY26" i="13"/>
  <c r="CB29" i="2"/>
  <c r="N80" i="12" s="1"/>
  <c r="CE29" i="2"/>
  <c r="Q80" i="12" s="1"/>
  <c r="Q24" i="13"/>
  <c r="N68" i="12"/>
  <c r="CD25" i="2"/>
  <c r="P76" i="12" s="1"/>
  <c r="CF25" i="2"/>
  <c r="R76" i="12" s="1"/>
  <c r="JS6" i="13"/>
  <c r="DY35" i="13"/>
  <c r="CC49" i="2"/>
  <c r="O100" i="12" s="1"/>
  <c r="CD49" i="2"/>
  <c r="P100" i="12" s="1"/>
  <c r="CA73" i="2"/>
  <c r="CC16" i="2"/>
  <c r="CE55" i="2"/>
  <c r="CB55" i="2"/>
  <c r="CA34" i="2"/>
  <c r="CB34" i="2"/>
  <c r="N85" i="12" s="1"/>
  <c r="CB37" i="2"/>
  <c r="N88" i="12" s="1"/>
  <c r="GV44" i="13"/>
  <c r="DY64" i="13"/>
  <c r="CB20" i="2"/>
  <c r="T24" i="13" s="1"/>
  <c r="CE20" i="2"/>
  <c r="CC20" i="2"/>
  <c r="CD29" i="2"/>
  <c r="P80" i="12" s="1"/>
  <c r="CF32" i="2"/>
  <c r="R83" i="12" s="1"/>
  <c r="CC32" i="2"/>
  <c r="O83" i="12" s="1"/>
  <c r="CF38" i="2"/>
  <c r="R89" i="12" s="1"/>
  <c r="CA35" i="2"/>
  <c r="CC38" i="2"/>
  <c r="O89" i="12" s="1"/>
  <c r="CD6" i="2"/>
  <c r="F26" i="13" s="1"/>
  <c r="CD86" i="2"/>
  <c r="CE86" i="2"/>
  <c r="CB86" i="2"/>
  <c r="CA59" i="2"/>
  <c r="CE59" i="2"/>
  <c r="CE47" i="2"/>
  <c r="Q98" i="12" s="1"/>
  <c r="CD47" i="2"/>
  <c r="P98" i="12" s="1"/>
  <c r="CC28" i="2"/>
  <c r="O79" i="12" s="1"/>
  <c r="CB28" i="2"/>
  <c r="N79" i="12" s="1"/>
  <c r="CE34" i="2"/>
  <c r="Q85" i="12" s="1"/>
  <c r="T26" i="13"/>
  <c r="P71" i="12"/>
  <c r="CE6" i="2"/>
  <c r="Q57" i="12" s="1"/>
  <c r="CE82" i="2"/>
  <c r="CF82" i="2"/>
  <c r="CA70" i="2"/>
  <c r="CB70" i="2"/>
  <c r="CA47" i="2"/>
  <c r="CC52" i="2"/>
  <c r="O103" i="12" s="1"/>
  <c r="CF79" i="2"/>
  <c r="CC74" i="2"/>
  <c r="CB74" i="2"/>
  <c r="JS68" i="13"/>
  <c r="JS93" i="13"/>
  <c r="GV67" i="13"/>
  <c r="GV6" i="13"/>
  <c r="DY62" i="13"/>
  <c r="DY81" i="13"/>
  <c r="MP31" i="13"/>
  <c r="JS31" i="13"/>
  <c r="GV85" i="13"/>
  <c r="DY15" i="13"/>
  <c r="DY66" i="13"/>
  <c r="PM76" i="13"/>
  <c r="MP63" i="13"/>
  <c r="JS81" i="13"/>
  <c r="GV31" i="13"/>
  <c r="GV103" i="13"/>
  <c r="DY21" i="13"/>
  <c r="DY95" i="13"/>
  <c r="JS42" i="13"/>
  <c r="GV56" i="13"/>
  <c r="DY7" i="13"/>
  <c r="DY41" i="13"/>
  <c r="MP26" i="13"/>
  <c r="JS82" i="13"/>
  <c r="GV39" i="13"/>
  <c r="DY43" i="13"/>
  <c r="DY53" i="13"/>
  <c r="MP68" i="13"/>
  <c r="GV57" i="13"/>
  <c r="DY61" i="13"/>
  <c r="DY6" i="13"/>
  <c r="PM72" i="13"/>
  <c r="MP55" i="13"/>
  <c r="GV16" i="13"/>
  <c r="DY67" i="13"/>
  <c r="DY42" i="13"/>
  <c r="JS27" i="13"/>
  <c r="GV53" i="13"/>
  <c r="DY10" i="13"/>
  <c r="DY78" i="13"/>
  <c r="JS33" i="13"/>
  <c r="GV12" i="13"/>
  <c r="DY28" i="13"/>
  <c r="DY18" i="13"/>
  <c r="JS16" i="13"/>
  <c r="GV41" i="13"/>
  <c r="DY40" i="13"/>
  <c r="DY85" i="13"/>
  <c r="JS23" i="13"/>
  <c r="GV35" i="13"/>
  <c r="DY46" i="13"/>
  <c r="DY91" i="13"/>
  <c r="JS65" i="13"/>
  <c r="GV43" i="13"/>
  <c r="GV88" i="13"/>
  <c r="DY5" i="13"/>
  <c r="DY97" i="13"/>
  <c r="CC7" i="2"/>
  <c r="G25" i="13" s="1"/>
  <c r="CD33" i="2"/>
  <c r="P84" i="12" s="1"/>
  <c r="CB27" i="2"/>
  <c r="N78" i="12" s="1"/>
  <c r="CA75" i="2"/>
  <c r="CB75" i="2"/>
  <c r="CA63" i="2"/>
  <c r="CB63" i="2"/>
  <c r="CC63" i="2"/>
  <c r="CD57" i="2"/>
  <c r="CA57" i="2"/>
  <c r="CE57" i="2"/>
  <c r="CB36" i="2"/>
  <c r="N87" i="12" s="1"/>
  <c r="CA36" i="2"/>
  <c r="CE18" i="2"/>
  <c r="CC18" i="2"/>
  <c r="CD7" i="2"/>
  <c r="P58" i="12" s="1"/>
  <c r="CA6" i="2"/>
  <c r="F23" i="13" s="1"/>
  <c r="CA49" i="2"/>
  <c r="CD40" i="2"/>
  <c r="P91" i="12" s="1"/>
  <c r="CE91" i="2"/>
  <c r="CC91" i="2"/>
  <c r="CC67" i="2"/>
  <c r="CF67" i="2"/>
  <c r="CE43" i="2"/>
  <c r="Q94" i="12" s="1"/>
  <c r="CB43" i="2"/>
  <c r="N94" i="12" s="1"/>
  <c r="CC22" i="2"/>
  <c r="CD22" i="2"/>
  <c r="P73" i="12" s="1"/>
  <c r="CC70" i="2"/>
  <c r="CE52" i="2"/>
  <c r="Q103" i="12" s="1"/>
  <c r="CC77" i="2"/>
  <c r="CD82" i="2"/>
  <c r="CD74" i="2"/>
  <c r="CE56" i="2"/>
  <c r="CD56" i="2"/>
  <c r="CF53" i="2"/>
  <c r="CC53" i="2"/>
  <c r="CD44" i="2"/>
  <c r="P95" i="12" s="1"/>
  <c r="CB44" i="2"/>
  <c r="N95" i="12" s="1"/>
  <c r="CD41" i="2"/>
  <c r="P92" i="12" s="1"/>
  <c r="CF41" i="2"/>
  <c r="R92" i="12" s="1"/>
  <c r="CE17" i="2"/>
  <c r="CC17" i="2"/>
  <c r="CF6" i="2"/>
  <c r="F28" i="13" s="1"/>
  <c r="CB8" i="2"/>
  <c r="H24" i="13" s="1"/>
  <c r="CF7" i="2"/>
  <c r="R58" i="12" s="1"/>
  <c r="CA83" i="2"/>
  <c r="CC85" i="2"/>
  <c r="CF85" i="2"/>
  <c r="CC86" i="2"/>
  <c r="CB69" i="2"/>
  <c r="CA37" i="2"/>
  <c r="CA85" i="2"/>
  <c r="CF49" i="2"/>
  <c r="R100" i="12" s="1"/>
  <c r="CF91" i="2"/>
  <c r="CF56" i="2"/>
  <c r="CD63" i="2"/>
  <c r="CA58" i="2"/>
  <c r="CF58" i="2"/>
  <c r="CB58" i="2"/>
  <c r="CE19" i="2"/>
  <c r="CD19" i="2"/>
  <c r="CA19" i="2"/>
  <c r="CA89" i="2"/>
  <c r="CC96" i="2"/>
  <c r="CE65" i="2"/>
  <c r="CC98" i="2"/>
  <c r="CC100" i="2"/>
  <c r="CF74" i="2"/>
  <c r="PM36" i="13"/>
  <c r="MP40" i="13"/>
  <c r="JS30" i="13"/>
  <c r="GV37" i="13"/>
  <c r="GV17" i="13"/>
  <c r="DY9" i="13"/>
  <c r="DY36" i="13"/>
  <c r="DY80" i="13"/>
  <c r="CC72" i="2"/>
  <c r="CD72" i="2"/>
  <c r="CD30" i="2"/>
  <c r="P81" i="12" s="1"/>
  <c r="CB30" i="2"/>
  <c r="N81" i="12" s="1"/>
  <c r="CD79" i="2"/>
  <c r="CE68" i="2"/>
  <c r="CB68" i="2"/>
  <c r="CD32" i="2"/>
  <c r="P83" i="12" s="1"/>
  <c r="CA32" i="2"/>
  <c r="CD26" i="2"/>
  <c r="P77" i="12" s="1"/>
  <c r="CE26" i="2"/>
  <c r="Q77" i="12" s="1"/>
  <c r="CE78" i="2"/>
  <c r="P72" i="12"/>
  <c r="U26" i="13"/>
  <c r="CA102" i="2"/>
  <c r="CB57" i="2"/>
  <c r="CB102" i="2"/>
  <c r="CF102" i="2"/>
  <c r="CB93" i="2"/>
  <c r="CD93" i="2"/>
  <c r="CB84" i="2"/>
  <c r="CA84" i="2"/>
  <c r="CD84" i="2"/>
  <c r="CC84" i="2"/>
  <c r="CE84" i="2"/>
  <c r="CE81" i="2"/>
  <c r="CA81" i="2"/>
  <c r="CB78" i="2"/>
  <c r="CA78" i="2"/>
  <c r="CF78" i="2"/>
  <c r="CC78" i="2"/>
  <c r="CF66" i="2"/>
  <c r="CA66" i="2"/>
  <c r="CC54" i="2"/>
  <c r="CA54" i="2"/>
  <c r="CF54" i="2"/>
  <c r="CD54" i="2"/>
  <c r="CC51" i="2"/>
  <c r="O102" i="12" s="1"/>
  <c r="CD51" i="2"/>
  <c r="P102" i="12" s="1"/>
  <c r="CF51" i="2"/>
  <c r="R102" i="12" s="1"/>
  <c r="CB45" i="2"/>
  <c r="N96" i="12" s="1"/>
  <c r="CD45" i="2"/>
  <c r="P96" i="12" s="1"/>
  <c r="CD42" i="2"/>
  <c r="P93" i="12" s="1"/>
  <c r="CA42" i="2"/>
  <c r="CE39" i="2"/>
  <c r="Q90" i="12" s="1"/>
  <c r="CF39" i="2"/>
  <c r="R90" i="12" s="1"/>
  <c r="CA39" i="2"/>
  <c r="CA30" i="2"/>
  <c r="CC30" i="2"/>
  <c r="O81" i="12" s="1"/>
  <c r="CF27" i="2"/>
  <c r="R78" i="12" s="1"/>
  <c r="CD27" i="2"/>
  <c r="P78" i="12" s="1"/>
  <c r="CB24" i="2"/>
  <c r="N75" i="12" s="1"/>
  <c r="CC24" i="2"/>
  <c r="O75" i="12" s="1"/>
  <c r="CF21" i="2"/>
  <c r="CE21" i="2"/>
  <c r="CB15" i="2"/>
  <c r="CE15" i="2"/>
  <c r="CF15" i="2"/>
  <c r="PM52" i="13"/>
  <c r="MP43" i="13"/>
  <c r="JS29" i="13"/>
  <c r="JS90" i="13"/>
  <c r="GV38" i="13"/>
  <c r="GV101" i="13"/>
  <c r="GV4" i="13"/>
  <c r="DY55" i="13"/>
  <c r="DY57" i="13"/>
  <c r="DY71" i="13"/>
  <c r="DY48" i="13"/>
  <c r="PM20" i="13"/>
  <c r="MP88" i="13"/>
  <c r="JS91" i="13"/>
  <c r="GV68" i="13"/>
  <c r="GV47" i="13"/>
  <c r="DY20" i="13"/>
  <c r="DY22" i="13"/>
  <c r="DY99" i="13"/>
  <c r="DY98" i="13"/>
  <c r="PM100" i="13"/>
  <c r="JS66" i="13"/>
  <c r="GV14" i="13"/>
  <c r="GV60" i="13"/>
  <c r="DY44" i="13"/>
  <c r="DY58" i="13"/>
  <c r="DY89" i="13"/>
  <c r="DY24" i="13"/>
  <c r="MP44" i="13"/>
  <c r="JS28" i="13"/>
  <c r="JS37" i="13"/>
  <c r="GV40" i="13"/>
  <c r="GV24" i="13"/>
  <c r="DY25" i="13"/>
  <c r="DY27" i="13"/>
  <c r="DY87" i="13"/>
  <c r="DY54" i="13"/>
  <c r="PM70" i="13"/>
  <c r="MP37" i="13"/>
  <c r="JS17" i="13"/>
  <c r="JS96" i="13"/>
  <c r="GV46" i="13"/>
  <c r="GV81" i="13"/>
  <c r="DY37" i="13"/>
  <c r="DY69" i="13"/>
  <c r="DY92" i="13"/>
  <c r="DY72" i="13"/>
  <c r="CC90" i="2"/>
  <c r="CC29" i="2"/>
  <c r="O80" i="12" s="1"/>
  <c r="CC56" i="2"/>
  <c r="CB89" i="2"/>
  <c r="CC25" i="2"/>
  <c r="O76" i="12" s="1"/>
  <c r="CB91" i="2"/>
  <c r="CE28" i="2"/>
  <c r="Q79" i="12" s="1"/>
  <c r="CB82" i="2"/>
  <c r="CA82" i="2"/>
  <c r="CD70" i="2"/>
  <c r="CF70" i="2"/>
  <c r="CD55" i="2"/>
  <c r="CC55" i="2"/>
  <c r="P67" i="12"/>
  <c r="P26" i="13"/>
  <c r="CA62" i="2"/>
  <c r="CC92" i="2"/>
  <c r="CB64" i="2"/>
  <c r="CC97" i="2"/>
  <c r="CD67" i="2"/>
  <c r="CB32" i="2"/>
  <c r="N83" i="12" s="1"/>
  <c r="CB62" i="2"/>
  <c r="CC95" i="2"/>
  <c r="CC34" i="2"/>
  <c r="O85" i="12" s="1"/>
  <c r="CA67" i="2"/>
  <c r="CB97" i="2"/>
  <c r="CE73" i="2"/>
  <c r="CD23" i="2"/>
  <c r="P74" i="12" s="1"/>
  <c r="CB77" i="2"/>
  <c r="CA77" i="2"/>
  <c r="CC71" i="2"/>
  <c r="CE71" i="2"/>
  <c r="CA71" i="2"/>
  <c r="CC59" i="2"/>
  <c r="CD59" i="2"/>
  <c r="CF50" i="2"/>
  <c r="R101" i="12" s="1"/>
  <c r="CC50" i="2"/>
  <c r="O101" i="12" s="1"/>
  <c r="CC44" i="2"/>
  <c r="O95" i="12" s="1"/>
  <c r="CA44" i="2"/>
  <c r="CA7" i="2"/>
  <c r="AF8" i="10" s="1"/>
  <c r="AH8" i="10" s="1"/>
  <c r="CC8" i="2"/>
  <c r="H25" i="13" s="1"/>
  <c r="CA8" i="2"/>
  <c r="M59" i="12" s="1"/>
  <c r="CD8" i="2"/>
  <c r="P59" i="12" s="1"/>
  <c r="CB7" i="2"/>
  <c r="CE7" i="2"/>
  <c r="Q58" i="12" s="1"/>
  <c r="CF80" i="2"/>
  <c r="CB50" i="2"/>
  <c r="N101" i="12" s="1"/>
  <c r="CA74" i="2"/>
  <c r="CB92" i="2"/>
  <c r="CA55" i="2"/>
  <c r="CA97" i="2"/>
  <c r="CE67" i="2"/>
  <c r="CD85" i="2"/>
  <c r="CE44" i="2"/>
  <c r="Q95" i="12" s="1"/>
  <c r="CF62" i="2"/>
  <c r="CE94" i="2"/>
  <c r="CB94" i="2"/>
  <c r="CC94" i="2"/>
  <c r="CA91" i="2"/>
  <c r="CD91" i="2"/>
  <c r="CD88" i="2"/>
  <c r="CA88" i="2"/>
  <c r="CE88" i="2"/>
  <c r="CC88" i="2"/>
  <c r="CB79" i="2"/>
  <c r="CE79" i="2"/>
  <c r="CA79" i="2"/>
  <c r="CD76" i="2"/>
  <c r="CC76" i="2"/>
  <c r="CE76" i="2"/>
  <c r="CB76" i="2"/>
  <c r="CF73" i="2"/>
  <c r="CC73" i="2"/>
  <c r="CE64" i="2"/>
  <c r="CC64" i="2"/>
  <c r="CD61" i="2"/>
  <c r="CA61" i="2"/>
  <c r="CF61" i="2"/>
  <c r="CC61" i="2"/>
  <c r="CD58" i="2"/>
  <c r="CC58" i="2"/>
  <c r="CE49" i="2"/>
  <c r="Q100" i="12" s="1"/>
  <c r="CB49" i="2"/>
  <c r="N100" i="12" s="1"/>
  <c r="CE46" i="2"/>
  <c r="Q97" i="12" s="1"/>
  <c r="CD46" i="2"/>
  <c r="P97" i="12" s="1"/>
  <c r="CB46" i="2"/>
  <c r="N97" i="12" s="1"/>
  <c r="CF46" i="2"/>
  <c r="R97" i="12" s="1"/>
  <c r="CC46" i="2"/>
  <c r="O97" i="12" s="1"/>
  <c r="CF43" i="2"/>
  <c r="R94" i="12" s="1"/>
  <c r="CC43" i="2"/>
  <c r="O94" i="12" s="1"/>
  <c r="CA40" i="2"/>
  <c r="CC40" i="2"/>
  <c r="O91" i="12" s="1"/>
  <c r="CF40" i="2"/>
  <c r="R91" i="12" s="1"/>
  <c r="CD37" i="2"/>
  <c r="P88" i="12" s="1"/>
  <c r="CC37" i="2"/>
  <c r="O88" i="12" s="1"/>
  <c r="CD34" i="2"/>
  <c r="P85" i="12" s="1"/>
  <c r="CF34" i="2"/>
  <c r="R85" i="12" s="1"/>
  <c r="CE31" i="2"/>
  <c r="Q82" i="12" s="1"/>
  <c r="CA31" i="2"/>
  <c r="CF31" i="2"/>
  <c r="R82" i="12" s="1"/>
  <c r="CC31" i="2"/>
  <c r="O82" i="12" s="1"/>
  <c r="CA28" i="2"/>
  <c r="CD28" i="2"/>
  <c r="P79" i="12" s="1"/>
  <c r="CE25" i="2"/>
  <c r="Q76" i="12" s="1"/>
  <c r="CA25" i="2"/>
  <c r="CB25" i="2"/>
  <c r="N76" i="12" s="1"/>
  <c r="CE22" i="2"/>
  <c r="CB22" i="2"/>
  <c r="CA16" i="2"/>
  <c r="CF16" i="2"/>
  <c r="CB16" i="2"/>
  <c r="CE16" i="2"/>
  <c r="CB98" i="2"/>
  <c r="CB40" i="2"/>
  <c r="N91" i="12" s="1"/>
  <c r="CB61" i="2"/>
  <c r="CD31" i="2"/>
  <c r="P82" i="12" s="1"/>
  <c r="CD52" i="2"/>
  <c r="P103" i="12" s="1"/>
  <c r="CE70" i="2"/>
  <c r="CF94" i="2"/>
  <c r="CF44" i="2"/>
  <c r="R95" i="12" s="1"/>
  <c r="CD94" i="2"/>
  <c r="CE92" i="2"/>
  <c r="CA43" i="2"/>
  <c r="CB67" i="2"/>
  <c r="CB85" i="2"/>
  <c r="CF37" i="2"/>
  <c r="R88" i="12" s="1"/>
  <c r="CF55" i="2"/>
  <c r="CD73" i="2"/>
  <c r="CF97" i="2"/>
  <c r="CD71" i="2"/>
  <c r="MP73" i="13"/>
  <c r="JS14" i="13"/>
  <c r="JS71" i="13"/>
  <c r="JS55" i="13"/>
  <c r="PM6" i="13"/>
  <c r="MP94" i="13"/>
  <c r="JS34" i="13"/>
  <c r="JS78" i="13"/>
  <c r="GV45" i="13"/>
  <c r="GV71" i="13"/>
  <c r="GV42" i="13"/>
  <c r="CE97" i="2"/>
  <c r="CE98" i="2"/>
  <c r="CE101" i="2"/>
  <c r="CC101" i="2"/>
  <c r="CD101" i="2"/>
  <c r="CA101" i="2"/>
  <c r="CF98" i="2"/>
  <c r="CA98" i="2"/>
  <c r="CE95" i="2"/>
  <c r="CA95" i="2"/>
  <c r="CD92" i="2"/>
  <c r="CA92" i="2"/>
  <c r="CF89" i="2"/>
  <c r="CD89" i="2"/>
  <c r="CC89" i="2"/>
  <c r="CF86" i="2"/>
  <c r="CA86" i="2"/>
  <c r="CC83" i="2"/>
  <c r="CE83" i="2"/>
  <c r="CD80" i="2"/>
  <c r="CC80" i="2"/>
  <c r="CB80" i="2"/>
  <c r="CF77" i="2"/>
  <c r="CD77" i="2"/>
  <c r="CA68" i="2"/>
  <c r="CF68" i="2"/>
  <c r="CD68" i="2"/>
  <c r="CD65" i="2"/>
  <c r="CA65" i="2"/>
  <c r="CB65" i="2"/>
  <c r="CD62" i="2"/>
  <c r="CE62" i="2"/>
  <c r="CA56" i="2"/>
  <c r="CB56" i="2"/>
  <c r="CE53" i="2"/>
  <c r="CB53" i="2"/>
  <c r="CD53" i="2"/>
  <c r="CA53" i="2"/>
  <c r="CE50" i="2"/>
  <c r="Q101" i="12" s="1"/>
  <c r="CD50" i="2"/>
  <c r="P101" i="12" s="1"/>
  <c r="CA50" i="2"/>
  <c r="CE41" i="2"/>
  <c r="Q92" i="12" s="1"/>
  <c r="CC41" i="2"/>
  <c r="O92" i="12" s="1"/>
  <c r="CB41" i="2"/>
  <c r="N92" i="12" s="1"/>
  <c r="CE38" i="2"/>
  <c r="Q89" i="12" s="1"/>
  <c r="CD38" i="2"/>
  <c r="P89" i="12" s="1"/>
  <c r="CA38" i="2"/>
  <c r="CD35" i="2"/>
  <c r="P86" i="12" s="1"/>
  <c r="CC35" i="2"/>
  <c r="O86" i="12" s="1"/>
  <c r="CF29" i="2"/>
  <c r="R80" i="12" s="1"/>
  <c r="CA29" i="2"/>
  <c r="CF26" i="2"/>
  <c r="R77" i="12" s="1"/>
  <c r="CB26" i="2"/>
  <c r="N77" i="12" s="1"/>
  <c r="CC26" i="2"/>
  <c r="CF23" i="2"/>
  <c r="R74" i="12" s="1"/>
  <c r="CC23" i="2"/>
  <c r="O74" i="12" s="1"/>
  <c r="CF20" i="2"/>
  <c r="CA20" i="2"/>
  <c r="CF17" i="2"/>
  <c r="R68" i="12" s="1"/>
  <c r="CA17" i="2"/>
  <c r="CD17" i="2"/>
  <c r="CE80" i="2"/>
  <c r="CC39" i="2"/>
  <c r="O90" i="12" s="1"/>
  <c r="CA90" i="2"/>
  <c r="CF84" i="2"/>
  <c r="CB42" i="2"/>
  <c r="N93" i="12" s="1"/>
  <c r="CE66" i="2"/>
  <c r="CD102" i="2"/>
  <c r="CC102" i="2"/>
  <c r="CD96" i="2"/>
  <c r="CA96" i="2"/>
  <c r="CD69" i="2"/>
  <c r="CA69" i="2"/>
  <c r="CD48" i="2"/>
  <c r="P99" i="12" s="1"/>
  <c r="CB48" i="2"/>
  <c r="N99" i="12" s="1"/>
  <c r="CE8" i="2"/>
  <c r="CF8" i="2"/>
  <c r="H28" i="13" s="1"/>
  <c r="CC6" i="2"/>
  <c r="O57" i="12" s="1"/>
  <c r="CB6" i="2"/>
  <c r="F24" i="13" s="1"/>
  <c r="PM92" i="13"/>
  <c r="PM21" i="13"/>
  <c r="PM101" i="13"/>
  <c r="MP50" i="13"/>
  <c r="MP101" i="13"/>
  <c r="PM85" i="13"/>
  <c r="MP11" i="13"/>
  <c r="JS8" i="13"/>
  <c r="JS76" i="13"/>
  <c r="JS86" i="13"/>
  <c r="JS73" i="13"/>
  <c r="GV32" i="13"/>
  <c r="GV34" i="13"/>
  <c r="GV96" i="13"/>
  <c r="GV99" i="13"/>
  <c r="DY13" i="13"/>
  <c r="DY38" i="13"/>
  <c r="DY63" i="13"/>
  <c r="DY29" i="13"/>
  <c r="DY94" i="13"/>
  <c r="DY84" i="13"/>
  <c r="DY4" i="13"/>
  <c r="PM51" i="13"/>
  <c r="PM4" i="13"/>
  <c r="PM15" i="13"/>
  <c r="PM19" i="13"/>
  <c r="MP33" i="13"/>
  <c r="MP32" i="13"/>
  <c r="JS51" i="13"/>
  <c r="JS49" i="13"/>
  <c r="JS102" i="13"/>
  <c r="GV15" i="13"/>
  <c r="GV89" i="13"/>
  <c r="GV30" i="13"/>
  <c r="DY8" i="13"/>
  <c r="DY39" i="13"/>
  <c r="DY11" i="13"/>
  <c r="DY82" i="13"/>
  <c r="DY90" i="13"/>
  <c r="DY70" i="13"/>
  <c r="PM27" i="13"/>
  <c r="MP51" i="13"/>
  <c r="MP42" i="13"/>
  <c r="JS75" i="13"/>
  <c r="JS79" i="13"/>
  <c r="JS100" i="13"/>
  <c r="GV13" i="13"/>
  <c r="GV21" i="13"/>
  <c r="GV95" i="13"/>
  <c r="GV54" i="13"/>
  <c r="DY14" i="13"/>
  <c r="DY45" i="13"/>
  <c r="DY23" i="13"/>
  <c r="DY100" i="13"/>
  <c r="DY102" i="13"/>
  <c r="PM7" i="13"/>
  <c r="MP102" i="13"/>
  <c r="JS70" i="13"/>
  <c r="JS25" i="13"/>
  <c r="JS88" i="13"/>
  <c r="GV49" i="13"/>
  <c r="GV69" i="13"/>
  <c r="GV90" i="13"/>
  <c r="GV11" i="13"/>
  <c r="DY19" i="13"/>
  <c r="DY56" i="13"/>
  <c r="DY16" i="13"/>
  <c r="DY59" i="13"/>
  <c r="DY83" i="13"/>
  <c r="DY86" i="13"/>
  <c r="CE96" i="2"/>
  <c r="CF96" i="2"/>
  <c r="CE99" i="2"/>
  <c r="CA99" i="2"/>
  <c r="CB99" i="2"/>
  <c r="CD99" i="2"/>
  <c r="CC99" i="2"/>
  <c r="CC93" i="2"/>
  <c r="CA93" i="2"/>
  <c r="CE93" i="2"/>
  <c r="CB90" i="2"/>
  <c r="CF90" i="2"/>
  <c r="CE87" i="2"/>
  <c r="CB87" i="2"/>
  <c r="CD87" i="2"/>
  <c r="CC87" i="2"/>
  <c r="CF87" i="2"/>
  <c r="CC81" i="2"/>
  <c r="CD81" i="2"/>
  <c r="CB81" i="2"/>
  <c r="CF81" i="2"/>
  <c r="CE75" i="2"/>
  <c r="CD75" i="2"/>
  <c r="CC75" i="2"/>
  <c r="CF75" i="2"/>
  <c r="CB72" i="2"/>
  <c r="CF72" i="2"/>
  <c r="CA72" i="2"/>
  <c r="CC69" i="2"/>
  <c r="CE69" i="2"/>
  <c r="CB66" i="2"/>
  <c r="CD66" i="2"/>
  <c r="CC66" i="2"/>
  <c r="CE63" i="2"/>
  <c r="CF63" i="2"/>
  <c r="CB60" i="2"/>
  <c r="CF60" i="2"/>
  <c r="CA60" i="2"/>
  <c r="CE60" i="2"/>
  <c r="CC60" i="2"/>
  <c r="CC57" i="2"/>
  <c r="CF57" i="2"/>
  <c r="CB54" i="2"/>
  <c r="CE54" i="2"/>
  <c r="CE51" i="2"/>
  <c r="Q102" i="12" s="1"/>
  <c r="CA51" i="2"/>
  <c r="CF48" i="2"/>
  <c r="R99" i="12" s="1"/>
  <c r="CA48" i="2"/>
  <c r="CE48" i="2"/>
  <c r="Q99" i="12" s="1"/>
  <c r="CC48" i="2"/>
  <c r="O99" i="12" s="1"/>
  <c r="CC45" i="2"/>
  <c r="O96" i="12" s="1"/>
  <c r="CF45" i="2"/>
  <c r="R96" i="12" s="1"/>
  <c r="CA45" i="2"/>
  <c r="CC42" i="2"/>
  <c r="O93" i="12" s="1"/>
  <c r="CE42" i="2"/>
  <c r="Q93" i="12" s="1"/>
  <c r="CD39" i="2"/>
  <c r="P90" i="12" s="1"/>
  <c r="CB39" i="2"/>
  <c r="N90" i="12" s="1"/>
  <c r="CF36" i="2"/>
  <c r="R87" i="12" s="1"/>
  <c r="CC36" i="2"/>
  <c r="O87" i="12" s="1"/>
  <c r="CD36" i="2"/>
  <c r="P87" i="12" s="1"/>
  <c r="CE36" i="2"/>
  <c r="Q87" i="12" s="1"/>
  <c r="CC33" i="2"/>
  <c r="O84" i="12" s="1"/>
  <c r="CF33" i="2"/>
  <c r="R84" i="12" s="1"/>
  <c r="CA33" i="2"/>
  <c r="CB33" i="2"/>
  <c r="N84" i="12" s="1"/>
  <c r="CF30" i="2"/>
  <c r="R81" i="12" s="1"/>
  <c r="CE30" i="2"/>
  <c r="Q81" i="12" s="1"/>
  <c r="CA27" i="2"/>
  <c r="CC27" i="2"/>
  <c r="O78" i="12" s="1"/>
  <c r="CF24" i="2"/>
  <c r="R75" i="12" s="1"/>
  <c r="CE24" i="2"/>
  <c r="Q75" i="12" s="1"/>
  <c r="CD24" i="2"/>
  <c r="P75" i="12" s="1"/>
  <c r="CC21" i="2"/>
  <c r="CA21" i="2"/>
  <c r="CB21" i="2"/>
  <c r="CF18" i="2"/>
  <c r="CD18" i="2"/>
  <c r="CB18" i="2"/>
  <c r="CA15" i="2"/>
  <c r="CD15" i="2"/>
  <c r="CC15" i="2"/>
  <c r="CE90" i="2"/>
  <c r="CF93" i="2"/>
  <c r="CF100" i="2"/>
  <c r="CA100" i="2"/>
  <c r="CF88" i="2"/>
  <c r="CB88" i="2"/>
  <c r="CF76" i="2"/>
  <c r="CA76" i="2"/>
  <c r="CF64" i="2"/>
  <c r="CA64" i="2"/>
  <c r="CF52" i="2"/>
  <c r="R103" i="12" s="1"/>
  <c r="CA52" i="2"/>
  <c r="CE100" i="2"/>
  <c r="CF101" i="2"/>
  <c r="CD100" i="2"/>
  <c r="CF95" i="2"/>
  <c r="CB95" i="2"/>
  <c r="CF83" i="2"/>
  <c r="CB83" i="2"/>
  <c r="CF71" i="2"/>
  <c r="CB71" i="2"/>
  <c r="CF59" i="2"/>
  <c r="CB59" i="2"/>
  <c r="CF47" i="2"/>
  <c r="R98" i="12" s="1"/>
  <c r="CB47" i="2"/>
  <c r="N98" i="12" s="1"/>
  <c r="CE35" i="2"/>
  <c r="Q86" i="12" s="1"/>
  <c r="CB35" i="2"/>
  <c r="N86" i="12" s="1"/>
  <c r="CE23" i="2"/>
  <c r="Q74" i="12" s="1"/>
  <c r="CB23" i="2"/>
  <c r="N74" i="12" s="1"/>
  <c r="MP87" i="13"/>
  <c r="MP10" i="13"/>
  <c r="PM11" i="13"/>
  <c r="PM68" i="13"/>
  <c r="PM81" i="13"/>
  <c r="MP96" i="13"/>
  <c r="MP80" i="13"/>
  <c r="JS9" i="13"/>
  <c r="JS40" i="13"/>
  <c r="JS13" i="13"/>
  <c r="JS98" i="13"/>
  <c r="JS4" i="13"/>
  <c r="PM58" i="13"/>
  <c r="PM80" i="13"/>
  <c r="PM26" i="13"/>
  <c r="MP52" i="13"/>
  <c r="MP29" i="13"/>
  <c r="MP66" i="13"/>
  <c r="JS26" i="13"/>
  <c r="JS22" i="13"/>
  <c r="JS47" i="13"/>
  <c r="JS80" i="13"/>
  <c r="JS36" i="13"/>
  <c r="JS83" i="13"/>
  <c r="PM17" i="13"/>
  <c r="PM30" i="13"/>
  <c r="MP34" i="13"/>
  <c r="MP49" i="13"/>
  <c r="JS62" i="13"/>
  <c r="JS52" i="13"/>
  <c r="JS67" i="13"/>
  <c r="JS72" i="13"/>
  <c r="JS89" i="13"/>
  <c r="GV55" i="13"/>
  <c r="GV33" i="13"/>
  <c r="GV58" i="13"/>
  <c r="GV23" i="13"/>
  <c r="GV65" i="13"/>
  <c r="DY31" i="13"/>
  <c r="DY32" i="13"/>
  <c r="DY33" i="13"/>
  <c r="DY34" i="13"/>
  <c r="DY47" i="13"/>
  <c r="DY88" i="13"/>
  <c r="DY12" i="13"/>
  <c r="DY76" i="13"/>
  <c r="PM29" i="13"/>
  <c r="PM44" i="13"/>
  <c r="PM61" i="13"/>
  <c r="PM83" i="13"/>
  <c r="MP47" i="13"/>
  <c r="MP81" i="13"/>
  <c r="JS21" i="13"/>
  <c r="JS11" i="13"/>
  <c r="JS12" i="13"/>
  <c r="JS95" i="13"/>
  <c r="GV20" i="13"/>
  <c r="GV51" i="13"/>
  <c r="GV77" i="13"/>
  <c r="GV76" i="13"/>
  <c r="GV87" i="13"/>
  <c r="DY49" i="13"/>
  <c r="DY50" i="13"/>
  <c r="DY51" i="13"/>
  <c r="DY52" i="13"/>
  <c r="DY65" i="13"/>
  <c r="DY30" i="13"/>
  <c r="DY60" i="13"/>
  <c r="DY79" i="13"/>
  <c r="PM39" i="13"/>
  <c r="PM42" i="13"/>
  <c r="PM62" i="13"/>
  <c r="MP27" i="13"/>
  <c r="MP56" i="13"/>
  <c r="MP71" i="13"/>
  <c r="JS69" i="13"/>
  <c r="JS35" i="13"/>
  <c r="JS92" i="13"/>
  <c r="JS19" i="13"/>
  <c r="GV19" i="13"/>
  <c r="GV50" i="13"/>
  <c r="GV22" i="13"/>
  <c r="GV98" i="13"/>
  <c r="GV80" i="13"/>
  <c r="GV59" i="13"/>
  <c r="DY73" i="13"/>
  <c r="DY74" i="13"/>
  <c r="DY75" i="13"/>
  <c r="DY17" i="13"/>
  <c r="DY93" i="13"/>
  <c r="DY77" i="13"/>
  <c r="DY96" i="13"/>
  <c r="DY103" i="13"/>
  <c r="CE9" i="2"/>
  <c r="I27" i="13" s="1"/>
  <c r="CE4" i="2"/>
  <c r="Q55" i="12" s="1"/>
  <c r="CF4" i="2"/>
  <c r="R55" i="12" s="1"/>
  <c r="CF12" i="2"/>
  <c r="CE13" i="2"/>
  <c r="CD13" i="2"/>
  <c r="P64" i="12" s="1"/>
  <c r="CF3" i="2"/>
  <c r="C28" i="13" s="1"/>
  <c r="PM40" i="13"/>
  <c r="PM65" i="13"/>
  <c r="PM56" i="13"/>
  <c r="PM13" i="13"/>
  <c r="PM95" i="13"/>
  <c r="MP39" i="13"/>
  <c r="MP58" i="13"/>
  <c r="MP30" i="13"/>
  <c r="MP62" i="13"/>
  <c r="MP72" i="13"/>
  <c r="MP82" i="13"/>
  <c r="MP83" i="13"/>
  <c r="PM22" i="13"/>
  <c r="PM59" i="13"/>
  <c r="PM60" i="13"/>
  <c r="PM84" i="13"/>
  <c r="PM90" i="13"/>
  <c r="MP13" i="13"/>
  <c r="MP22" i="13"/>
  <c r="MP84" i="13"/>
  <c r="MP97" i="13"/>
  <c r="MP6" i="13"/>
  <c r="MP17" i="13"/>
  <c r="MP89" i="13"/>
  <c r="JS50" i="13"/>
  <c r="PM34" i="13"/>
  <c r="PM71" i="13"/>
  <c r="PM74" i="13"/>
  <c r="PM87" i="13"/>
  <c r="PM94" i="13"/>
  <c r="MP25" i="13"/>
  <c r="MP28" i="13"/>
  <c r="MP90" i="13"/>
  <c r="MP60" i="13"/>
  <c r="MP24" i="13"/>
  <c r="MP48" i="13"/>
  <c r="MP35" i="13"/>
  <c r="JS56" i="13"/>
  <c r="PM63" i="13"/>
  <c r="PM41" i="13"/>
  <c r="PM38" i="13"/>
  <c r="PM82" i="13"/>
  <c r="PM103" i="13"/>
  <c r="MP75" i="13"/>
  <c r="MP74" i="13"/>
  <c r="MP85" i="13"/>
  <c r="MP92" i="13"/>
  <c r="MP67" i="13"/>
  <c r="MP41" i="13"/>
  <c r="JS38" i="13"/>
  <c r="JS39" i="13"/>
  <c r="PM45" i="13"/>
  <c r="PM53" i="13"/>
  <c r="PM18" i="13"/>
  <c r="PM96" i="13"/>
  <c r="MP46" i="13"/>
  <c r="MP59" i="13"/>
  <c r="MP4" i="13"/>
  <c r="MP12" i="13"/>
  <c r="JS20" i="13"/>
  <c r="JS45" i="13"/>
  <c r="JS46" i="13"/>
  <c r="JS41" i="13"/>
  <c r="JS85" i="13"/>
  <c r="JS7" i="13"/>
  <c r="JS18" i="13"/>
  <c r="JS60" i="13"/>
  <c r="GV61" i="13"/>
  <c r="GV62" i="13"/>
  <c r="GV63" i="13"/>
  <c r="GV64" i="13"/>
  <c r="GV36" i="13"/>
  <c r="GV79" i="13"/>
  <c r="GV92" i="13"/>
  <c r="GV82" i="13"/>
  <c r="PM57" i="13"/>
  <c r="PM25" i="13"/>
  <c r="PM50" i="13"/>
  <c r="PM102" i="13"/>
  <c r="MP9" i="13"/>
  <c r="MP70" i="13"/>
  <c r="MP79" i="13"/>
  <c r="MP36" i="13"/>
  <c r="MP38" i="13"/>
  <c r="JS32" i="13"/>
  <c r="JS57" i="13"/>
  <c r="JS58" i="13"/>
  <c r="JS53" i="13"/>
  <c r="JS97" i="13"/>
  <c r="JS43" i="13"/>
  <c r="JS54" i="13"/>
  <c r="JS99" i="13"/>
  <c r="GV73" i="13"/>
  <c r="GV74" i="13"/>
  <c r="GV75" i="13"/>
  <c r="GV5" i="13"/>
  <c r="GV78" i="13"/>
  <c r="GV91" i="13"/>
  <c r="GV48" i="13"/>
  <c r="GV94" i="13"/>
  <c r="PM69" i="13"/>
  <c r="PM43" i="13"/>
  <c r="PM54" i="13"/>
  <c r="PM12" i="13"/>
  <c r="MP21" i="13"/>
  <c r="MP23" i="13"/>
  <c r="MP91" i="13"/>
  <c r="MP61" i="13"/>
  <c r="MP20" i="13"/>
  <c r="JS44" i="13"/>
  <c r="JS63" i="13"/>
  <c r="JS64" i="13"/>
  <c r="JS59" i="13"/>
  <c r="JS103" i="13"/>
  <c r="JS61" i="13"/>
  <c r="JS94" i="13"/>
  <c r="JS84" i="13"/>
  <c r="GV7" i="13"/>
  <c r="GV8" i="13"/>
  <c r="GV9" i="13"/>
  <c r="GV10" i="13"/>
  <c r="GV29" i="13"/>
  <c r="GV84" i="13"/>
  <c r="GV97" i="13"/>
  <c r="GV72" i="13"/>
  <c r="GV100" i="13"/>
  <c r="PM64" i="13"/>
  <c r="PM75" i="13"/>
  <c r="PM31" i="13"/>
  <c r="PM73" i="13"/>
  <c r="MP45" i="13"/>
  <c r="MP78" i="13"/>
  <c r="MP65" i="13"/>
  <c r="MP99" i="13"/>
  <c r="MP76" i="13"/>
  <c r="JS74" i="13"/>
  <c r="JS10" i="13"/>
  <c r="JS5" i="13"/>
  <c r="JS77" i="13"/>
  <c r="JS48" i="13"/>
  <c r="JS24" i="13"/>
  <c r="JS101" i="13"/>
  <c r="JS87" i="13"/>
  <c r="GV25" i="13"/>
  <c r="GV26" i="13"/>
  <c r="GV27" i="13"/>
  <c r="GV28" i="13"/>
  <c r="GV83" i="13"/>
  <c r="GV102" i="13"/>
  <c r="GV86" i="13"/>
  <c r="GV93" i="13"/>
  <c r="GV66" i="13"/>
  <c r="PM33" i="13"/>
  <c r="PM46" i="13"/>
  <c r="PM47" i="13"/>
  <c r="PM97" i="13"/>
  <c r="PM98" i="13"/>
  <c r="PM67" i="13"/>
  <c r="PM8" i="13"/>
  <c r="PM93" i="13"/>
  <c r="MP15" i="13"/>
  <c r="MP16" i="13"/>
  <c r="PM16" i="13"/>
  <c r="PM23" i="13"/>
  <c r="PM79" i="13"/>
  <c r="PM86" i="13"/>
  <c r="PM49" i="13"/>
  <c r="PM78" i="13"/>
  <c r="PM66" i="13"/>
  <c r="MP7" i="13"/>
  <c r="MP57" i="13"/>
  <c r="MP64" i="13"/>
  <c r="MP18" i="13"/>
  <c r="MP103" i="13"/>
  <c r="MP86" i="13"/>
  <c r="MP93" i="13"/>
  <c r="MP100" i="13"/>
  <c r="MP77" i="13"/>
  <c r="PM9" i="13"/>
  <c r="PM28" i="13"/>
  <c r="PM35" i="13"/>
  <c r="PM91" i="13"/>
  <c r="PM14" i="13"/>
  <c r="PM55" i="13"/>
  <c r="PM99" i="13"/>
  <c r="MP19" i="13"/>
  <c r="MP69" i="13"/>
  <c r="MP5" i="13"/>
  <c r="MP53" i="13"/>
  <c r="MP8" i="13"/>
  <c r="MP98" i="13"/>
  <c r="MP14" i="13"/>
  <c r="MP54" i="13"/>
  <c r="CD3" i="2"/>
  <c r="P54" i="12" s="1"/>
  <c r="CE5" i="2"/>
  <c r="CD11" i="2"/>
  <c r="K26" i="13" s="1"/>
  <c r="CD5" i="2"/>
  <c r="CE3" i="2"/>
  <c r="NG82" i="13"/>
  <c r="NG102" i="13"/>
  <c r="NG48" i="13"/>
  <c r="NG54" i="13"/>
  <c r="NG68" i="13"/>
  <c r="NG8" i="13"/>
  <c r="NG64" i="13"/>
  <c r="NG87" i="13"/>
  <c r="NG86" i="13"/>
  <c r="KJ69" i="13"/>
  <c r="KJ56" i="13"/>
  <c r="KJ80" i="13"/>
  <c r="KJ18" i="13"/>
  <c r="KJ65" i="13"/>
  <c r="KJ76" i="13"/>
  <c r="KJ50" i="13"/>
  <c r="KJ6" i="13"/>
  <c r="HM83" i="13"/>
  <c r="HM33" i="13"/>
  <c r="HM92" i="13"/>
  <c r="HM10" i="13"/>
  <c r="HM17" i="13"/>
  <c r="HM70" i="13"/>
  <c r="HM46" i="13"/>
  <c r="EP59" i="13"/>
  <c r="EP88" i="13"/>
  <c r="EP11" i="13"/>
  <c r="EP20" i="13"/>
  <c r="EP16" i="13"/>
  <c r="HM53" i="13"/>
  <c r="EP28" i="13"/>
  <c r="EP101" i="13"/>
  <c r="EP71" i="13"/>
  <c r="BS29" i="13"/>
  <c r="BS99" i="13"/>
  <c r="BS20" i="13"/>
  <c r="BS46" i="13"/>
  <c r="BS94" i="13"/>
  <c r="BS22" i="13"/>
  <c r="BS56" i="13"/>
  <c r="BS64" i="13"/>
  <c r="BS18" i="13"/>
  <c r="NG97" i="13"/>
  <c r="NG94" i="13"/>
  <c r="NG43" i="13"/>
  <c r="NG49" i="13"/>
  <c r="NG60" i="13"/>
  <c r="NG18" i="13"/>
  <c r="NG16" i="13"/>
  <c r="NG19" i="13"/>
  <c r="KJ95" i="13"/>
  <c r="KJ49" i="13"/>
  <c r="KJ20" i="13"/>
  <c r="KJ101" i="13"/>
  <c r="KJ59" i="13"/>
  <c r="KJ64" i="13"/>
  <c r="KJ45" i="13"/>
  <c r="KJ78" i="13"/>
  <c r="KJ91" i="13"/>
  <c r="HM84" i="13"/>
  <c r="HM63" i="13"/>
  <c r="HM93" i="13"/>
  <c r="HM6" i="13"/>
  <c r="HM35" i="13"/>
  <c r="HM19" i="13"/>
  <c r="HM47" i="13"/>
  <c r="EP87" i="13"/>
  <c r="EP93" i="13"/>
  <c r="EP36" i="13"/>
  <c r="EP22" i="13"/>
  <c r="EP83" i="13"/>
  <c r="EP12" i="13"/>
  <c r="EP74" i="13"/>
  <c r="EP35" i="13"/>
  <c r="EP47" i="13"/>
  <c r="BS100" i="13"/>
  <c r="BS87" i="13"/>
  <c r="BS32" i="13"/>
  <c r="BS67" i="13"/>
  <c r="BS71" i="13"/>
  <c r="BS24" i="13"/>
  <c r="BS54" i="13"/>
  <c r="BS89" i="13"/>
  <c r="BS68" i="13"/>
  <c r="NG91" i="13"/>
  <c r="NG23" i="13"/>
  <c r="NG31" i="13"/>
  <c r="NG37" i="13"/>
  <c r="NG84" i="13"/>
  <c r="NG66" i="13"/>
  <c r="NG44" i="13"/>
  <c r="NG101" i="13"/>
  <c r="KJ4" i="13"/>
  <c r="KJ74" i="13"/>
  <c r="KJ43" i="13"/>
  <c r="KJ26" i="13"/>
  <c r="KJ44" i="13"/>
  <c r="KJ83" i="13"/>
  <c r="KJ41" i="13"/>
  <c r="KJ75" i="13"/>
  <c r="KJ46" i="13"/>
  <c r="HM34" i="13"/>
  <c r="HM62" i="13"/>
  <c r="HM7" i="13"/>
  <c r="HM32" i="13"/>
  <c r="HM101" i="13"/>
  <c r="HM45" i="13"/>
  <c r="HM75" i="13"/>
  <c r="EP34" i="13"/>
  <c r="EP8" i="13"/>
  <c r="EP50" i="13"/>
  <c r="EP57" i="13"/>
  <c r="HM50" i="13"/>
  <c r="EP10" i="13"/>
  <c r="EP95" i="13"/>
  <c r="EP53" i="13"/>
  <c r="EP103" i="13"/>
  <c r="BS73" i="13"/>
  <c r="BS7" i="13"/>
  <c r="BS77" i="13"/>
  <c r="BS16" i="13"/>
  <c r="BS12" i="13"/>
  <c r="BS48" i="13"/>
  <c r="BS97" i="13"/>
  <c r="BS8" i="13"/>
  <c r="BS80" i="13"/>
  <c r="NG85" i="13"/>
  <c r="NG53" i="13"/>
  <c r="NG29" i="13"/>
  <c r="NG35" i="13"/>
  <c r="NG7" i="13"/>
  <c r="NG61" i="13"/>
  <c r="NG47" i="13"/>
  <c r="NG74" i="13"/>
  <c r="KJ82" i="13"/>
  <c r="KJ94" i="13"/>
  <c r="KJ48" i="13"/>
  <c r="KJ15" i="13"/>
  <c r="KJ10" i="13"/>
  <c r="KJ53" i="13"/>
  <c r="KJ71" i="13"/>
  <c r="KJ81" i="13"/>
  <c r="KJ63" i="13"/>
  <c r="HM30" i="13"/>
  <c r="HM89" i="13"/>
  <c r="HM5" i="13"/>
  <c r="HM20" i="13"/>
  <c r="HM102" i="13"/>
  <c r="HM43" i="13"/>
  <c r="HM76" i="13"/>
  <c r="HM24" i="13"/>
  <c r="EP33" i="13"/>
  <c r="EP63" i="13"/>
  <c r="EP79" i="13"/>
  <c r="EP9" i="13"/>
  <c r="EP54" i="13"/>
  <c r="HM25" i="13"/>
  <c r="EP94" i="13"/>
  <c r="EP86" i="13"/>
  <c r="BS4" i="13"/>
  <c r="BS17" i="13"/>
  <c r="BS58" i="13"/>
  <c r="BS26" i="13"/>
  <c r="BS47" i="13"/>
  <c r="BS66" i="13"/>
  <c r="BS86" i="13"/>
  <c r="BS37" i="13"/>
  <c r="BS82" i="13"/>
  <c r="NG100" i="13"/>
  <c r="NG45" i="13"/>
  <c r="NG59" i="13"/>
  <c r="NG65" i="13"/>
  <c r="NG5" i="13"/>
  <c r="NG78" i="13"/>
  <c r="NG6" i="13"/>
  <c r="NG89" i="13"/>
  <c r="KJ93" i="13"/>
  <c r="KJ85" i="13"/>
  <c r="KJ39" i="13"/>
  <c r="KJ55" i="13"/>
  <c r="KJ32" i="13"/>
  <c r="KJ16" i="13"/>
  <c r="KJ27" i="13"/>
  <c r="KJ90" i="13"/>
  <c r="KJ58" i="13"/>
  <c r="HM60" i="13"/>
  <c r="HM90" i="13"/>
  <c r="HM11" i="13"/>
  <c r="HM8" i="13"/>
  <c r="HM16" i="13"/>
  <c r="HM44" i="13"/>
  <c r="HM21" i="13"/>
  <c r="HM82" i="13"/>
  <c r="EP37" i="13"/>
  <c r="EP78" i="13"/>
  <c r="EP102" i="13"/>
  <c r="EP43" i="13"/>
  <c r="EP65" i="13"/>
  <c r="HM78" i="13"/>
  <c r="EP97" i="13"/>
  <c r="EP18" i="13"/>
  <c r="BS90" i="13"/>
  <c r="BS21" i="13"/>
  <c r="BS39" i="13"/>
  <c r="BS44" i="13"/>
  <c r="BS45" i="13"/>
  <c r="BS91" i="13"/>
  <c r="BS9" i="13"/>
  <c r="BS6" i="13"/>
  <c r="NG22" i="13"/>
  <c r="NG30" i="13"/>
  <c r="NG51" i="13"/>
  <c r="NG57" i="13"/>
  <c r="NG41" i="13"/>
  <c r="NG72" i="13"/>
  <c r="NG24" i="13"/>
  <c r="NG17" i="13"/>
  <c r="KJ102" i="13"/>
  <c r="KJ86" i="13"/>
  <c r="KJ62" i="13"/>
  <c r="KJ54" i="13"/>
  <c r="KJ34" i="13"/>
  <c r="KJ38" i="13"/>
  <c r="KJ60" i="13"/>
  <c r="KJ28" i="13"/>
  <c r="HM4" i="13"/>
  <c r="HM58" i="13"/>
  <c r="HM91" i="13"/>
  <c r="HM14" i="13"/>
  <c r="HM98" i="13"/>
  <c r="HM12" i="13"/>
  <c r="HM71" i="13"/>
  <c r="HM79" i="13"/>
  <c r="EP5" i="13"/>
  <c r="EP45" i="13"/>
  <c r="EP58" i="13"/>
  <c r="HM52" i="13"/>
  <c r="EP56" i="13"/>
  <c r="EP62" i="13"/>
  <c r="EP21" i="13"/>
  <c r="HM80" i="13"/>
  <c r="EP98" i="13"/>
  <c r="EP85" i="13"/>
  <c r="BS41" i="13"/>
  <c r="BS13" i="13"/>
  <c r="BS42" i="13"/>
  <c r="BS57" i="13"/>
  <c r="BS81" i="13"/>
  <c r="BS95" i="13"/>
  <c r="BS60" i="13"/>
  <c r="NG20" i="13"/>
  <c r="NG33" i="13"/>
  <c r="NG46" i="13"/>
  <c r="NG52" i="13"/>
  <c r="NG71" i="13"/>
  <c r="NG13" i="13"/>
  <c r="NG93" i="13"/>
  <c r="NG83" i="13"/>
  <c r="KJ92" i="13"/>
  <c r="KJ17" i="13"/>
  <c r="KJ23" i="13"/>
  <c r="KJ66" i="13"/>
  <c r="KJ51" i="13"/>
  <c r="KJ68" i="13"/>
  <c r="KJ88" i="13"/>
  <c r="KJ8" i="13"/>
  <c r="HM31" i="13"/>
  <c r="HM59" i="13"/>
  <c r="HM40" i="13"/>
  <c r="HM67" i="13"/>
  <c r="HM99" i="13"/>
  <c r="HM42" i="13"/>
  <c r="HM72" i="13"/>
  <c r="BS93" i="13"/>
  <c r="EP30" i="13"/>
  <c r="EP44" i="13"/>
  <c r="EP99" i="13"/>
  <c r="EP6" i="13"/>
  <c r="EP64" i="13"/>
  <c r="EP92" i="13"/>
  <c r="EP55" i="13"/>
  <c r="EP61" i="13"/>
  <c r="EP24" i="13"/>
  <c r="BS55" i="13"/>
  <c r="BS74" i="13"/>
  <c r="BS23" i="13"/>
  <c r="BS52" i="13"/>
  <c r="BS88" i="13"/>
  <c r="BS51" i="13"/>
  <c r="BS5" i="13"/>
  <c r="BS78" i="13"/>
  <c r="NG50" i="13"/>
  <c r="NG81" i="13"/>
  <c r="NG75" i="13"/>
  <c r="NG79" i="13"/>
  <c r="NG63" i="13"/>
  <c r="NG11" i="13"/>
  <c r="NG9" i="13"/>
  <c r="NG77" i="13"/>
  <c r="NG80" i="13"/>
  <c r="KJ31" i="13"/>
  <c r="KJ12" i="13"/>
  <c r="KJ99" i="13"/>
  <c r="KJ61" i="13"/>
  <c r="KJ67" i="13"/>
  <c r="KJ103" i="13"/>
  <c r="KJ97" i="13"/>
  <c r="HM27" i="13"/>
  <c r="HM86" i="13"/>
  <c r="HM36" i="13"/>
  <c r="HM68" i="13"/>
  <c r="HM100" i="13"/>
  <c r="HM26" i="13"/>
  <c r="HM73" i="13"/>
  <c r="EP27" i="13"/>
  <c r="EP29" i="13"/>
  <c r="EP77" i="13"/>
  <c r="EP100" i="13"/>
  <c r="EP7" i="13"/>
  <c r="EP81" i="13"/>
  <c r="HM77" i="13"/>
  <c r="EP48" i="13"/>
  <c r="HM81" i="13"/>
  <c r="EP4" i="13"/>
  <c r="BS101" i="13"/>
  <c r="BS43" i="13"/>
  <c r="BS38" i="13"/>
  <c r="BS85" i="13"/>
  <c r="BS76" i="13"/>
  <c r="BS102" i="13"/>
  <c r="BS31" i="13"/>
  <c r="BS65" i="13"/>
  <c r="NG73" i="13"/>
  <c r="NG42" i="13"/>
  <c r="NG28" i="13"/>
  <c r="NG34" i="13"/>
  <c r="KJ33" i="13"/>
  <c r="NG58" i="13"/>
  <c r="NG36" i="13"/>
  <c r="NG27" i="13"/>
  <c r="NG98" i="13"/>
  <c r="KJ79" i="13"/>
  <c r="KJ21" i="13"/>
  <c r="KJ47" i="13"/>
  <c r="KJ98" i="13"/>
  <c r="KJ77" i="13"/>
  <c r="KJ40" i="13"/>
  <c r="KJ11" i="13"/>
  <c r="KJ14" i="13"/>
  <c r="HM57" i="13"/>
  <c r="HM87" i="13"/>
  <c r="HM66" i="13"/>
  <c r="HM95" i="13"/>
  <c r="HM13" i="13"/>
  <c r="HM23" i="13"/>
  <c r="HM22" i="13"/>
  <c r="EP25" i="13"/>
  <c r="EP31" i="13"/>
  <c r="EP76" i="13"/>
  <c r="HM49" i="13"/>
  <c r="EP32" i="13"/>
  <c r="EP41" i="13"/>
  <c r="EP15" i="13"/>
  <c r="EP66" i="13"/>
  <c r="EP69" i="13"/>
  <c r="EP38" i="13"/>
  <c r="BS103" i="13"/>
  <c r="BS79" i="13"/>
  <c r="BS27" i="13"/>
  <c r="BS61" i="13"/>
  <c r="BS30" i="13"/>
  <c r="BS53" i="13"/>
  <c r="BS59" i="13"/>
  <c r="BS92" i="13"/>
  <c r="NG88" i="13"/>
  <c r="NG12" i="13"/>
  <c r="NG26" i="13"/>
  <c r="NG32" i="13"/>
  <c r="NG40" i="13"/>
  <c r="NG99" i="13"/>
  <c r="NG39" i="13"/>
  <c r="NG67" i="13"/>
  <c r="NG92" i="13"/>
  <c r="KJ100" i="13"/>
  <c r="KJ72" i="13"/>
  <c r="KJ52" i="13"/>
  <c r="KJ7" i="13"/>
  <c r="KJ13" i="13"/>
  <c r="KJ87" i="13"/>
  <c r="KJ19" i="13"/>
  <c r="KJ9" i="13"/>
  <c r="HM55" i="13"/>
  <c r="HM88" i="13"/>
  <c r="HM64" i="13"/>
  <c r="HM96" i="13"/>
  <c r="HM9" i="13"/>
  <c r="HM38" i="13"/>
  <c r="HM18" i="13"/>
  <c r="EP19" i="13"/>
  <c r="EP75" i="13"/>
  <c r="EP96" i="13"/>
  <c r="EP14" i="13"/>
  <c r="EP26" i="13"/>
  <c r="EP89" i="13"/>
  <c r="EP49" i="13"/>
  <c r="EP42" i="13"/>
  <c r="EP70" i="13"/>
  <c r="EP52" i="13"/>
  <c r="BS83" i="13"/>
  <c r="BS62" i="13"/>
  <c r="BS63" i="13"/>
  <c r="BS96" i="13"/>
  <c r="BS69" i="13"/>
  <c r="BS28" i="13"/>
  <c r="BS34" i="13"/>
  <c r="BS11" i="13"/>
  <c r="NG103" i="13"/>
  <c r="NG15" i="13"/>
  <c r="NG56" i="13"/>
  <c r="NG62" i="13"/>
  <c r="NG38" i="13"/>
  <c r="NG10" i="13"/>
  <c r="NG69" i="13"/>
  <c r="NG70" i="13"/>
  <c r="NG4" i="13"/>
  <c r="KJ57" i="13"/>
  <c r="KJ84" i="13"/>
  <c r="KJ42" i="13"/>
  <c r="KJ29" i="13"/>
  <c r="KJ35" i="13"/>
  <c r="KJ89" i="13"/>
  <c r="KJ30" i="13"/>
  <c r="KJ25" i="13"/>
  <c r="HM56" i="13"/>
  <c r="HM37" i="13"/>
  <c r="HM65" i="13"/>
  <c r="HM97" i="13"/>
  <c r="HM39" i="13"/>
  <c r="HM69" i="13"/>
  <c r="HM48" i="13"/>
  <c r="EP72" i="13"/>
  <c r="EP73" i="13"/>
  <c r="HM54" i="13"/>
  <c r="EP39" i="13"/>
  <c r="EP60" i="13"/>
  <c r="EP84" i="13"/>
  <c r="EP23" i="13"/>
  <c r="EP13" i="13"/>
  <c r="EP82" i="13"/>
  <c r="EP17" i="13"/>
  <c r="BS84" i="13"/>
  <c r="BS10" i="13"/>
  <c r="BS70" i="13"/>
  <c r="BS25" i="13"/>
  <c r="BS14" i="13"/>
  <c r="BS36" i="13"/>
  <c r="BS75" i="13"/>
  <c r="BS40" i="13"/>
  <c r="CD9" i="2"/>
  <c r="CE10" i="2"/>
  <c r="CF10" i="2"/>
  <c r="CD10" i="2"/>
  <c r="CE11" i="2"/>
  <c r="CF11" i="2"/>
  <c r="CD4" i="2"/>
  <c r="CF5" i="2"/>
  <c r="CD12" i="2"/>
  <c r="CF13" i="2"/>
  <c r="PM10" i="13"/>
  <c r="PM5" i="13"/>
  <c r="PM77" i="13"/>
  <c r="PM24" i="13"/>
  <c r="PM32" i="13"/>
  <c r="PM88" i="13"/>
  <c r="PM37" i="13"/>
  <c r="PM89" i="13"/>
  <c r="CE12" i="2"/>
  <c r="CF9" i="2"/>
  <c r="AX118" i="11"/>
  <c r="AX115" i="11"/>
  <c r="BG116" i="11"/>
  <c r="W112" i="11"/>
  <c r="AF160" i="11"/>
  <c r="AF117" i="11"/>
  <c r="BG155" i="11"/>
  <c r="BG142" i="11"/>
  <c r="AO154" i="11"/>
  <c r="AO161" i="11"/>
  <c r="W144" i="11"/>
  <c r="AX154" i="11"/>
  <c r="W156" i="11"/>
  <c r="BG132" i="11"/>
  <c r="BG117" i="11"/>
  <c r="AX155" i="11"/>
  <c r="AO159" i="11"/>
  <c r="AX142" i="11"/>
  <c r="AF141" i="11"/>
  <c r="W142" i="11"/>
  <c r="W125" i="11"/>
  <c r="AO138" i="11"/>
  <c r="AO129" i="11"/>
  <c r="AX112" i="11"/>
  <c r="BG125" i="11"/>
  <c r="AX108" i="11"/>
  <c r="AF106" i="11"/>
  <c r="W146" i="11"/>
  <c r="BG110" i="11"/>
  <c r="W163" i="11"/>
  <c r="W140" i="11"/>
  <c r="W159" i="11"/>
  <c r="AO160" i="11"/>
  <c r="AX137" i="11"/>
  <c r="W110" i="11"/>
  <c r="AO106" i="11"/>
  <c r="AF161" i="11"/>
  <c r="AX122" i="11"/>
  <c r="AO109" i="11"/>
  <c r="BG106" i="11"/>
  <c r="AF148" i="11"/>
  <c r="W141" i="11"/>
  <c r="AF137" i="11"/>
  <c r="AO112" i="11"/>
  <c r="AF152" i="11"/>
  <c r="AX148" i="11"/>
  <c r="AF140" i="11"/>
  <c r="AO137" i="11"/>
  <c r="BG147" i="11"/>
  <c r="AX147" i="11"/>
  <c r="BG130" i="11"/>
  <c r="AF114" i="11"/>
  <c r="AX141" i="11"/>
  <c r="AO125" i="11"/>
  <c r="AO150" i="11"/>
  <c r="W115" i="11"/>
  <c r="BG136" i="11"/>
  <c r="BG150" i="11"/>
  <c r="AO156" i="11"/>
  <c r="AF107" i="11"/>
  <c r="AO153" i="11"/>
  <c r="AF130" i="11"/>
  <c r="AF150" i="11"/>
  <c r="BG108" i="11"/>
  <c r="BG135" i="11"/>
  <c r="AX152" i="11"/>
  <c r="AX135" i="11"/>
  <c r="AO142" i="11"/>
  <c r="BG148" i="11"/>
  <c r="BG146" i="11"/>
  <c r="AF122" i="11"/>
  <c r="BG154" i="11"/>
  <c r="AF132" i="11"/>
  <c r="W129" i="11"/>
  <c r="BG145" i="11"/>
  <c r="AF112" i="11"/>
  <c r="AF144" i="11"/>
  <c r="AO120" i="11"/>
  <c r="AF116" i="11"/>
  <c r="AX139" i="11"/>
  <c r="AO124" i="11"/>
  <c r="AO130" i="11"/>
  <c r="BG123" i="11"/>
  <c r="AF145" i="11"/>
  <c r="AF109" i="11"/>
  <c r="AO140" i="11"/>
  <c r="AF155" i="11"/>
  <c r="AF154" i="11"/>
  <c r="AO146" i="11"/>
  <c r="AX116" i="11"/>
  <c r="W134" i="11"/>
  <c r="AF128" i="11"/>
  <c r="BG160" i="11"/>
  <c r="AF142" i="11"/>
  <c r="AO157" i="11"/>
  <c r="AO144" i="11"/>
  <c r="BG137" i="11"/>
  <c r="AX129" i="11"/>
  <c r="BG113" i="11"/>
  <c r="W153" i="11"/>
  <c r="AO116" i="11"/>
  <c r="AX160" i="11"/>
  <c r="BG156" i="11"/>
  <c r="BG126" i="11"/>
  <c r="W113" i="11"/>
  <c r="W143" i="11"/>
  <c r="AO105" i="11"/>
  <c r="AO134" i="11"/>
  <c r="BG119" i="11"/>
  <c r="AO113" i="11"/>
  <c r="W117" i="11"/>
  <c r="AO126" i="11"/>
  <c r="AX149" i="11"/>
  <c r="AF121" i="11"/>
  <c r="AF162" i="11"/>
  <c r="BG149" i="11"/>
  <c r="W160" i="11"/>
  <c r="AO115" i="11"/>
  <c r="W124" i="11"/>
  <c r="BG111" i="11"/>
  <c r="AX150" i="11"/>
  <c r="AX159" i="11"/>
  <c r="BG115" i="11"/>
  <c r="W157" i="11"/>
  <c r="AX123" i="11"/>
  <c r="W118" i="11"/>
  <c r="BG122" i="11"/>
  <c r="BG105" i="11"/>
  <c r="AX145" i="11"/>
  <c r="W152" i="11"/>
  <c r="AO114" i="11"/>
  <c r="BG138" i="11"/>
  <c r="W132" i="11"/>
  <c r="BG134" i="11"/>
  <c r="AF136" i="11"/>
  <c r="AO163" i="11"/>
  <c r="BG159" i="11"/>
  <c r="W121" i="11"/>
  <c r="W137" i="11"/>
  <c r="AO141" i="11"/>
  <c r="W119" i="11"/>
  <c r="W123" i="11"/>
  <c r="W122" i="11"/>
  <c r="AX132" i="11"/>
  <c r="W106" i="11"/>
  <c r="W154" i="11"/>
  <c r="AF146" i="11"/>
  <c r="AX124" i="11"/>
  <c r="AO119" i="11"/>
  <c r="AX126" i="11"/>
  <c r="AX161" i="11"/>
  <c r="AX136" i="11"/>
  <c r="AX130" i="11"/>
  <c r="W126" i="11"/>
  <c r="AF131" i="11"/>
  <c r="AO118" i="11"/>
  <c r="AX156" i="11"/>
  <c r="AX119" i="11"/>
  <c r="BG161" i="11"/>
  <c r="W127" i="11"/>
  <c r="AF135" i="11"/>
  <c r="AF134" i="11"/>
  <c r="AO152" i="11"/>
  <c r="BG153" i="11"/>
  <c r="AF157" i="11"/>
  <c r="AF129" i="11"/>
  <c r="BG140" i="11"/>
  <c r="BG109" i="11"/>
  <c r="AF127" i="11"/>
  <c r="AO136" i="11"/>
  <c r="AO158" i="11"/>
  <c r="AX111" i="11"/>
  <c r="BG157" i="11"/>
  <c r="AO131" i="11"/>
  <c r="AF159" i="11"/>
  <c r="AF139" i="11"/>
  <c r="AF115" i="11"/>
  <c r="AF138" i="11"/>
  <c r="AO151" i="11"/>
  <c r="BG120" i="11"/>
  <c r="W138" i="11"/>
  <c r="AO135" i="11"/>
  <c r="AF147" i="11"/>
  <c r="W139" i="11"/>
  <c r="W114" i="11"/>
  <c r="BG107" i="11"/>
  <c r="AO148" i="11"/>
  <c r="AF125" i="11"/>
  <c r="AF151" i="11"/>
  <c r="W145" i="11"/>
  <c r="AF143" i="11"/>
  <c r="AX105" i="11"/>
  <c r="AO132" i="11"/>
  <c r="BG144" i="11"/>
  <c r="W147" i="11"/>
  <c r="AX107" i="11"/>
  <c r="W149" i="11"/>
  <c r="AX146" i="11"/>
  <c r="BG128" i="11"/>
  <c r="W120" i="11"/>
  <c r="W148" i="11"/>
  <c r="BG124" i="11"/>
  <c r="AX120" i="11"/>
  <c r="AF120" i="11"/>
  <c r="W136" i="11"/>
  <c r="AX164" i="11"/>
  <c r="AX158" i="11"/>
  <c r="AO147" i="11"/>
  <c r="W155" i="11"/>
  <c r="BG112" i="11"/>
  <c r="W150" i="11"/>
  <c r="AF126" i="11"/>
  <c r="AX121" i="11"/>
  <c r="AX144" i="11"/>
  <c r="AX134" i="11"/>
  <c r="AX163" i="11"/>
  <c r="AO133" i="11"/>
  <c r="AX162" i="11"/>
  <c r="AX143" i="11"/>
  <c r="BG152" i="11"/>
  <c r="AX151" i="11"/>
  <c r="BG133" i="11"/>
  <c r="BG162" i="11"/>
  <c r="AF158" i="11"/>
  <c r="W128" i="11"/>
  <c r="BG141" i="11"/>
  <c r="W151" i="11"/>
  <c r="W108" i="11"/>
  <c r="AX114" i="11"/>
  <c r="AO121" i="11"/>
  <c r="AX113" i="11"/>
  <c r="AO127" i="11"/>
  <c r="AO108" i="11"/>
  <c r="W164" i="11"/>
  <c r="AX140" i="11"/>
  <c r="BG131" i="11"/>
  <c r="AF119" i="11"/>
  <c r="AX131" i="11"/>
  <c r="AX128" i="11"/>
  <c r="AO162" i="11"/>
  <c r="AO111" i="11"/>
  <c r="BG129" i="11"/>
  <c r="AO110" i="11"/>
  <c r="BG158" i="11"/>
  <c r="AX138" i="11"/>
  <c r="AX109" i="11"/>
  <c r="AX125" i="11"/>
  <c r="AO149" i="11"/>
  <c r="W158" i="11"/>
  <c r="BG127" i="11"/>
  <c r="AF133" i="11"/>
  <c r="W161" i="11"/>
  <c r="AX127" i="11"/>
  <c r="W105" i="11"/>
  <c r="W135" i="11"/>
  <c r="AO107" i="11"/>
  <c r="BG139" i="11"/>
  <c r="AO155" i="11"/>
  <c r="AF113" i="11"/>
  <c r="AO145" i="11"/>
  <c r="BG121" i="11"/>
  <c r="AF124" i="11"/>
  <c r="AF153" i="11"/>
  <c r="AF111" i="11"/>
  <c r="BG118" i="11"/>
  <c r="AO117" i="11"/>
  <c r="AF105" i="11"/>
  <c r="AF149" i="11"/>
  <c r="BG143" i="11"/>
  <c r="W116" i="11"/>
  <c r="AO139" i="11"/>
  <c r="W111" i="11"/>
  <c r="AX153" i="11"/>
  <c r="W131" i="11"/>
  <c r="AO128" i="11"/>
  <c r="W107" i="11"/>
  <c r="AF164" i="11"/>
  <c r="AX157" i="11"/>
  <c r="W133" i="11"/>
  <c r="W109" i="11"/>
  <c r="BG163" i="11"/>
  <c r="AO143" i="11"/>
  <c r="AF110" i="11"/>
  <c r="AX133" i="11"/>
  <c r="W130" i="11"/>
  <c r="BG151" i="11"/>
  <c r="AF123" i="11"/>
  <c r="AF108" i="11"/>
  <c r="AF163" i="11"/>
  <c r="W162" i="11"/>
  <c r="AO164" i="11"/>
  <c r="BG114" i="11"/>
  <c r="AO123" i="11"/>
  <c r="AF156" i="11"/>
  <c r="AO122" i="11"/>
  <c r="AX117" i="11"/>
  <c r="AX110" i="11"/>
  <c r="BG164" i="11"/>
  <c r="AX106" i="11"/>
  <c r="AF118" i="11"/>
  <c r="S28" i="13" l="1"/>
  <c r="D89" i="3"/>
  <c r="D103" i="3"/>
  <c r="D100" i="3"/>
  <c r="D86" i="3"/>
  <c r="D101" i="3"/>
  <c r="D87" i="3"/>
  <c r="D88" i="3"/>
  <c r="D102" i="3"/>
  <c r="D105" i="3"/>
  <c r="I54" i="12"/>
  <c r="J54" i="12" s="1"/>
  <c r="M92" i="12"/>
  <c r="D117" i="3"/>
  <c r="D85" i="3"/>
  <c r="D116" i="3"/>
  <c r="D113" i="3"/>
  <c r="D114" i="3"/>
  <c r="D84" i="3"/>
  <c r="D83" i="3"/>
  <c r="D112" i="3"/>
  <c r="D82" i="3"/>
  <c r="D111" i="3"/>
  <c r="D81" i="3"/>
  <c r="I40" i="12"/>
  <c r="J40" i="12" s="1"/>
  <c r="K40" i="12" s="1"/>
  <c r="L40" i="12" s="1"/>
  <c r="DT79" i="13"/>
  <c r="H6" i="10"/>
  <c r="M64" i="12"/>
  <c r="JN58" i="13"/>
  <c r="D78" i="3"/>
  <c r="R26" i="10"/>
  <c r="D79" i="3"/>
  <c r="MK84" i="13"/>
  <c r="DT45" i="13"/>
  <c r="MK32" i="13"/>
  <c r="MK5" i="13"/>
  <c r="DT51" i="13"/>
  <c r="MK60" i="13"/>
  <c r="GQ62" i="13"/>
  <c r="O62" i="12"/>
  <c r="PH69" i="13"/>
  <c r="GQ40" i="13"/>
  <c r="PH56" i="13"/>
  <c r="JN97" i="13"/>
  <c r="DT15" i="13"/>
  <c r="MK57" i="13"/>
  <c r="GQ84" i="13"/>
  <c r="PH62" i="13"/>
  <c r="DT52" i="13"/>
  <c r="MK34" i="13"/>
  <c r="JN81" i="13"/>
  <c r="DT66" i="13"/>
  <c r="MK66" i="13"/>
  <c r="GQ24" i="13"/>
  <c r="PH23" i="13"/>
  <c r="JN22" i="13"/>
  <c r="PH49" i="13"/>
  <c r="JN78" i="13"/>
  <c r="PH87" i="13"/>
  <c r="JN71" i="13"/>
  <c r="DT26" i="13"/>
  <c r="MK43" i="13"/>
  <c r="GQ52" i="13"/>
  <c r="PH18" i="13"/>
  <c r="JN37" i="13"/>
  <c r="MK36" i="13"/>
  <c r="JN94" i="13"/>
  <c r="DT97" i="13"/>
  <c r="JN24" i="13"/>
  <c r="DT11" i="13"/>
  <c r="MK29" i="13"/>
  <c r="GQ45" i="13"/>
  <c r="MK26" i="13"/>
  <c r="GQ73" i="13"/>
  <c r="DT44" i="13"/>
  <c r="MK30" i="13"/>
  <c r="GQ63" i="13"/>
  <c r="PH17" i="13"/>
  <c r="GQ11" i="13"/>
  <c r="PH92" i="13"/>
  <c r="PH36" i="13"/>
  <c r="PH84" i="13"/>
  <c r="PH65" i="13"/>
  <c r="DT35" i="13"/>
  <c r="DT83" i="13"/>
  <c r="GQ43" i="13"/>
  <c r="MK63" i="13"/>
  <c r="GQ94" i="13"/>
  <c r="PH41" i="13"/>
  <c r="GQ61" i="13"/>
  <c r="PH22" i="13"/>
  <c r="JN69" i="13"/>
  <c r="JN12" i="13"/>
  <c r="DT9" i="13"/>
  <c r="GQ83" i="13"/>
  <c r="GQ18" i="13"/>
  <c r="D2" i="3"/>
  <c r="PH48" i="13"/>
  <c r="PH9" i="13"/>
  <c r="MK89" i="13"/>
  <c r="MK15" i="13"/>
  <c r="PH43" i="13"/>
  <c r="PH50" i="13"/>
  <c r="PH34" i="13"/>
  <c r="PH55" i="13"/>
  <c r="DT78" i="13"/>
  <c r="DT31" i="13"/>
  <c r="DT23" i="13"/>
  <c r="MK83" i="13"/>
  <c r="MK76" i="13"/>
  <c r="GQ65" i="13"/>
  <c r="MK94" i="13"/>
  <c r="JN33" i="13"/>
  <c r="PH100" i="13"/>
  <c r="JN25" i="13"/>
  <c r="DT36" i="13"/>
  <c r="MK81" i="13"/>
  <c r="DT91" i="13"/>
  <c r="MK18" i="13"/>
  <c r="GQ54" i="13"/>
  <c r="MK96" i="13"/>
  <c r="GQ48" i="13"/>
  <c r="JN13" i="13"/>
  <c r="GQ50" i="13"/>
  <c r="PH25" i="13"/>
  <c r="GQ74" i="13"/>
  <c r="PH91" i="13"/>
  <c r="GQ87" i="13"/>
  <c r="PH39" i="13"/>
  <c r="JN55" i="13"/>
  <c r="DT102" i="13"/>
  <c r="JN100" i="13"/>
  <c r="DT33" i="13"/>
  <c r="JN41" i="13"/>
  <c r="DT95" i="13"/>
  <c r="DT17" i="13"/>
  <c r="PH26" i="13"/>
  <c r="JN9" i="13"/>
  <c r="MK25" i="13"/>
  <c r="MK98" i="13"/>
  <c r="GQ4" i="13"/>
  <c r="JN57" i="13"/>
  <c r="DT32" i="13"/>
  <c r="JN45" i="13"/>
  <c r="MK87" i="13"/>
  <c r="MK12" i="13"/>
  <c r="MK17" i="13"/>
  <c r="PH30" i="13"/>
  <c r="JN91" i="13"/>
  <c r="PH47" i="13"/>
  <c r="JN77" i="13"/>
  <c r="PH24" i="13"/>
  <c r="DT57" i="13"/>
  <c r="GQ92" i="13"/>
  <c r="GQ96" i="13"/>
  <c r="GQ102" i="13"/>
  <c r="JN75" i="13"/>
  <c r="JN84" i="13"/>
  <c r="JN42" i="13"/>
  <c r="JN10" i="13"/>
  <c r="DT68" i="13"/>
  <c r="PH102" i="13"/>
  <c r="GQ46" i="13"/>
  <c r="MK64" i="13"/>
  <c r="JN17" i="13"/>
  <c r="PH70" i="13"/>
  <c r="JN36" i="13"/>
  <c r="DT43" i="13"/>
  <c r="JN49" i="13"/>
  <c r="DT13" i="13"/>
  <c r="MK46" i="13"/>
  <c r="DT71" i="13"/>
  <c r="MK6" i="13"/>
  <c r="DT74" i="13"/>
  <c r="MK20" i="13"/>
  <c r="GQ51" i="13"/>
  <c r="PH89" i="13"/>
  <c r="GQ29" i="13"/>
  <c r="PH79" i="13"/>
  <c r="GQ16" i="13"/>
  <c r="PH28" i="13"/>
  <c r="JN65" i="13"/>
  <c r="PH75" i="13"/>
  <c r="JN102" i="13"/>
  <c r="DT54" i="13"/>
  <c r="JN99" i="13"/>
  <c r="DT47" i="13"/>
  <c r="MK69" i="13"/>
  <c r="GQ97" i="13"/>
  <c r="GQ70" i="13"/>
  <c r="D68" i="3"/>
  <c r="H7" i="10"/>
  <c r="O54" i="12"/>
  <c r="D76" i="3"/>
  <c r="D77" i="3"/>
  <c r="R20" i="10"/>
  <c r="D75" i="3"/>
  <c r="MK56" i="13"/>
  <c r="PH98" i="13"/>
  <c r="JN6" i="13"/>
  <c r="PH19" i="13"/>
  <c r="PH35" i="13"/>
  <c r="MK79" i="13"/>
  <c r="JN85" i="13"/>
  <c r="GQ100" i="13"/>
  <c r="DT8" i="13"/>
  <c r="MK73" i="13"/>
  <c r="JN28" i="13"/>
  <c r="GQ35" i="13"/>
  <c r="GQ55" i="13"/>
  <c r="PH68" i="13"/>
  <c r="MK68" i="13"/>
  <c r="GQ17" i="13"/>
  <c r="DT96" i="13"/>
  <c r="PH32" i="13"/>
  <c r="MK55" i="13"/>
  <c r="GQ103" i="13"/>
  <c r="GQ66" i="13"/>
  <c r="PH10" i="13"/>
  <c r="MK77" i="13"/>
  <c r="JN68" i="13"/>
  <c r="GQ49" i="13"/>
  <c r="DT58" i="13"/>
  <c r="MK75" i="13"/>
  <c r="JN18" i="13"/>
  <c r="GQ89" i="13"/>
  <c r="DT56" i="13"/>
  <c r="PH80" i="13"/>
  <c r="JN98" i="13"/>
  <c r="GQ95" i="13"/>
  <c r="DT29" i="13"/>
  <c r="PH6" i="13"/>
  <c r="MK88" i="13"/>
  <c r="GQ9" i="13"/>
  <c r="DT7" i="13"/>
  <c r="PH20" i="13"/>
  <c r="MK72" i="13"/>
  <c r="JN16" i="13"/>
  <c r="DT65" i="13"/>
  <c r="DT73" i="13"/>
  <c r="MK48" i="13"/>
  <c r="JN82" i="13"/>
  <c r="GQ14" i="13"/>
  <c r="DT46" i="13"/>
  <c r="MK102" i="13"/>
  <c r="PH101" i="13"/>
  <c r="DT85" i="13"/>
  <c r="GQ67" i="13"/>
  <c r="PH59" i="13"/>
  <c r="DT42" i="13"/>
  <c r="GQ36" i="13"/>
  <c r="DT19" i="13"/>
  <c r="JN5" i="13"/>
  <c r="GQ72" i="13"/>
  <c r="PH76" i="13"/>
  <c r="GQ60" i="13"/>
  <c r="PH52" i="13"/>
  <c r="DT10" i="13"/>
  <c r="GQ59" i="13"/>
  <c r="JN4" i="13"/>
  <c r="GQ91" i="13"/>
  <c r="JN21" i="13"/>
  <c r="JN92" i="13"/>
  <c r="JN80" i="13"/>
  <c r="MK62" i="13"/>
  <c r="GQ19" i="13"/>
  <c r="DT22" i="13"/>
  <c r="GQ41" i="13"/>
  <c r="JN83" i="13"/>
  <c r="MK65" i="13"/>
  <c r="MK14" i="13"/>
  <c r="PH103" i="13"/>
  <c r="DT82" i="13"/>
  <c r="GQ64" i="13"/>
  <c r="GQ6" i="13"/>
  <c r="JN50" i="13"/>
  <c r="MK49" i="13"/>
  <c r="PH64" i="13"/>
  <c r="DT48" i="13"/>
  <c r="DT94" i="13"/>
  <c r="GQ25" i="13"/>
  <c r="JN38" i="13"/>
  <c r="MK61" i="13"/>
  <c r="PH61" i="13"/>
  <c r="PH21" i="13"/>
  <c r="DT28" i="13"/>
  <c r="GQ47" i="13"/>
  <c r="JN29" i="13"/>
  <c r="JN96" i="13"/>
  <c r="MK35" i="13"/>
  <c r="PH38" i="13"/>
  <c r="DT30" i="13"/>
  <c r="GQ75" i="13"/>
  <c r="GQ15" i="13"/>
  <c r="JN7" i="13"/>
  <c r="MK44" i="13"/>
  <c r="PH58" i="13"/>
  <c r="DT59" i="13"/>
  <c r="DT67" i="13"/>
  <c r="GQ34" i="13"/>
  <c r="JN64" i="13"/>
  <c r="MK100" i="13"/>
  <c r="PH88" i="13"/>
  <c r="PH42" i="13"/>
  <c r="DT88" i="13"/>
  <c r="GQ90" i="13"/>
  <c r="JN63" i="13"/>
  <c r="JN23" i="13"/>
  <c r="MK19" i="13"/>
  <c r="PH53" i="13"/>
  <c r="DT21" i="13"/>
  <c r="GQ86" i="13"/>
  <c r="GQ80" i="13"/>
  <c r="JN53" i="13"/>
  <c r="MK39" i="13"/>
  <c r="PH12" i="13"/>
  <c r="DT99" i="13"/>
  <c r="DT76" i="13"/>
  <c r="GQ56" i="13"/>
  <c r="JN39" i="13"/>
  <c r="MK24" i="13"/>
  <c r="PH77" i="13"/>
  <c r="PH74" i="13"/>
  <c r="DT90" i="13"/>
  <c r="GQ57" i="13"/>
  <c r="JN34" i="13"/>
  <c r="JN89" i="13"/>
  <c r="MK27" i="13"/>
  <c r="PH99" i="13"/>
  <c r="PH66" i="13"/>
  <c r="MK8" i="13"/>
  <c r="MK59" i="13"/>
  <c r="JN43" i="13"/>
  <c r="PH29" i="13"/>
  <c r="MK37" i="13"/>
  <c r="JN31" i="13"/>
  <c r="JN14" i="13"/>
  <c r="DT41" i="13"/>
  <c r="JN20" i="13"/>
  <c r="DT87" i="13"/>
  <c r="MK85" i="13"/>
  <c r="GQ7" i="13"/>
  <c r="GQ5" i="13"/>
  <c r="JN103" i="13"/>
  <c r="JN48" i="13"/>
  <c r="MK70" i="13"/>
  <c r="GQ82" i="13"/>
  <c r="GQ23" i="13"/>
  <c r="JN19" i="13"/>
  <c r="JN26" i="13"/>
  <c r="DT55" i="13"/>
  <c r="DT5" i="13"/>
  <c r="GQ88" i="13"/>
  <c r="JN11" i="13"/>
  <c r="MK67" i="13"/>
  <c r="MK86" i="13"/>
  <c r="PH73" i="13"/>
  <c r="DT25" i="13"/>
  <c r="GQ69" i="13"/>
  <c r="GQ10" i="13"/>
  <c r="JN46" i="13"/>
  <c r="MK38" i="13"/>
  <c r="PH11" i="13"/>
  <c r="DT80" i="13"/>
  <c r="DT70" i="13"/>
  <c r="GQ27" i="13"/>
  <c r="JN60" i="13"/>
  <c r="MK82" i="13"/>
  <c r="PH67" i="13"/>
  <c r="DT64" i="13"/>
  <c r="DT6" i="13"/>
  <c r="GQ68" i="13"/>
  <c r="JN47" i="13"/>
  <c r="JN59" i="13"/>
  <c r="MK7" i="13"/>
  <c r="PH8" i="13"/>
  <c r="DT34" i="13"/>
  <c r="GQ26" i="13"/>
  <c r="GQ20" i="13"/>
  <c r="JN8" i="13"/>
  <c r="MK103" i="13"/>
  <c r="PH71" i="13"/>
  <c r="DT84" i="13"/>
  <c r="DT89" i="13"/>
  <c r="GQ13" i="13"/>
  <c r="JN95" i="13"/>
  <c r="MK95" i="13"/>
  <c r="PH78" i="13"/>
  <c r="DT39" i="13"/>
  <c r="DT92" i="13"/>
  <c r="GQ31" i="13"/>
  <c r="JN56" i="13"/>
  <c r="MK101" i="13"/>
  <c r="MK10" i="13"/>
  <c r="PH13" i="13"/>
  <c r="DT62" i="13"/>
  <c r="GQ53" i="13"/>
  <c r="JN27" i="13"/>
  <c r="GQ81" i="13"/>
  <c r="MK31" i="13"/>
  <c r="PH72" i="13"/>
  <c r="DT37" i="13"/>
  <c r="GQ71" i="13"/>
  <c r="GQ22" i="13"/>
  <c r="JN51" i="13"/>
  <c r="MK51" i="13"/>
  <c r="PH33" i="13"/>
  <c r="DT12" i="13"/>
  <c r="GQ37" i="13"/>
  <c r="JN67" i="13"/>
  <c r="JN86" i="13"/>
  <c r="MK91" i="13"/>
  <c r="PH60" i="13"/>
  <c r="PH40" i="13"/>
  <c r="MK4" i="13"/>
  <c r="MK40" i="13"/>
  <c r="PH94" i="13"/>
  <c r="PH86" i="13"/>
  <c r="MK74" i="13"/>
  <c r="DT93" i="13"/>
  <c r="PH82" i="13"/>
  <c r="JN54" i="13"/>
  <c r="MK78" i="13"/>
  <c r="PH54" i="13"/>
  <c r="MK22" i="13"/>
  <c r="PH15" i="13"/>
  <c r="PH90" i="13"/>
  <c r="MK52" i="13"/>
  <c r="GQ21" i="13"/>
  <c r="DT72" i="13"/>
  <c r="PH16" i="13"/>
  <c r="MK23" i="13"/>
  <c r="JN90" i="13"/>
  <c r="GQ58" i="13"/>
  <c r="DT101" i="13"/>
  <c r="MK97" i="13"/>
  <c r="JN62" i="13"/>
  <c r="GQ30" i="13"/>
  <c r="DT103" i="13"/>
  <c r="PH63" i="13"/>
  <c r="JN93" i="13"/>
  <c r="GQ12" i="13"/>
  <c r="DT86" i="13"/>
  <c r="PH27" i="13"/>
  <c r="MK42" i="13"/>
  <c r="GQ101" i="13"/>
  <c r="DT16" i="13"/>
  <c r="PH5" i="13"/>
  <c r="MK71" i="13"/>
  <c r="JN66" i="13"/>
  <c r="DT98" i="13"/>
  <c r="DT100" i="13"/>
  <c r="MK33" i="13"/>
  <c r="JN30" i="13"/>
  <c r="GQ8" i="13"/>
  <c r="DT4" i="13"/>
  <c r="MK9" i="13"/>
  <c r="JN35" i="13"/>
  <c r="GQ99" i="13"/>
  <c r="DT24" i="13"/>
  <c r="MK92" i="13"/>
  <c r="MK58" i="13"/>
  <c r="GQ28" i="13"/>
  <c r="GQ93" i="13"/>
  <c r="PH57" i="13"/>
  <c r="MK90" i="13"/>
  <c r="JN73" i="13"/>
  <c r="GQ76" i="13"/>
  <c r="DT75" i="13"/>
  <c r="DT60" i="13"/>
  <c r="MK47" i="13"/>
  <c r="MK50" i="13"/>
  <c r="DT49" i="13"/>
  <c r="JN15" i="13"/>
  <c r="GQ38" i="13"/>
  <c r="MK13" i="13"/>
  <c r="DT14" i="13"/>
  <c r="JN101" i="13"/>
  <c r="MK54" i="13"/>
  <c r="JN79" i="13"/>
  <c r="MK41" i="13"/>
  <c r="PH31" i="13"/>
  <c r="PH83" i="13"/>
  <c r="JN32" i="13"/>
  <c r="GQ98" i="13"/>
  <c r="DT81" i="13"/>
  <c r="PH14" i="13"/>
  <c r="MK80" i="13"/>
  <c r="JN88" i="13"/>
  <c r="GQ44" i="13"/>
  <c r="PH81" i="13"/>
  <c r="MK11" i="13"/>
  <c r="JN61" i="13"/>
  <c r="GQ32" i="13"/>
  <c r="DT53" i="13"/>
  <c r="PH37" i="13"/>
  <c r="JN72" i="13"/>
  <c r="GQ33" i="13"/>
  <c r="DT40" i="13"/>
  <c r="PH45" i="13"/>
  <c r="JN52" i="13"/>
  <c r="GQ78" i="13"/>
  <c r="DT50" i="13"/>
  <c r="PH93" i="13"/>
  <c r="MK16" i="13"/>
  <c r="JN76" i="13"/>
  <c r="DT63" i="13"/>
  <c r="PH95" i="13"/>
  <c r="MK45" i="13"/>
  <c r="JN40" i="13"/>
  <c r="GQ85" i="13"/>
  <c r="DT20" i="13"/>
  <c r="MK21" i="13"/>
  <c r="JN44" i="13"/>
  <c r="GQ42" i="13"/>
  <c r="DT38" i="13"/>
  <c r="PH51" i="13"/>
  <c r="JN87" i="13"/>
  <c r="GQ79" i="13"/>
  <c r="DT18" i="13"/>
  <c r="PH44" i="13"/>
  <c r="MK28" i="13"/>
  <c r="GQ77" i="13"/>
  <c r="DT61" i="13"/>
  <c r="DT77" i="13"/>
  <c r="MK93" i="13"/>
  <c r="PH4" i="13"/>
  <c r="DT27" i="13"/>
  <c r="PH7" i="13"/>
  <c r="PH46" i="13"/>
  <c r="DT69" i="13"/>
  <c r="GQ39" i="13"/>
  <c r="PH85" i="13"/>
  <c r="PH96" i="13"/>
  <c r="MK99" i="13"/>
  <c r="PH97" i="13"/>
  <c r="JN74" i="13"/>
  <c r="M60" i="12"/>
  <c r="D69" i="3"/>
  <c r="D29" i="3"/>
  <c r="D25" i="13"/>
  <c r="O55" i="12"/>
  <c r="D67" i="3"/>
  <c r="D57" i="3"/>
  <c r="EU49" i="13"/>
  <c r="EU14" i="13"/>
  <c r="N25" i="13"/>
  <c r="O65" i="12"/>
  <c r="N24" i="13"/>
  <c r="N65" i="12"/>
  <c r="D55" i="3"/>
  <c r="D27" i="3"/>
  <c r="D65" i="3"/>
  <c r="J23" i="13"/>
  <c r="JK104" i="13" s="1"/>
  <c r="M61" i="12"/>
  <c r="BX34" i="13"/>
  <c r="BX79" i="13"/>
  <c r="EU88" i="13"/>
  <c r="HR9" i="13"/>
  <c r="EU103" i="13"/>
  <c r="EU70" i="13"/>
  <c r="HR93" i="13"/>
  <c r="EU82" i="13"/>
  <c r="EU74" i="13"/>
  <c r="HR60" i="13"/>
  <c r="BX60" i="13"/>
  <c r="BX88" i="13"/>
  <c r="BX44" i="13"/>
  <c r="NL69" i="13"/>
  <c r="NL6" i="13"/>
  <c r="HR49" i="13"/>
  <c r="KO103" i="13"/>
  <c r="KO65" i="13"/>
  <c r="NH70" i="13"/>
  <c r="NL83" i="13"/>
  <c r="EU51" i="13"/>
  <c r="NL50" i="13"/>
  <c r="NL97" i="13"/>
  <c r="NL58" i="13"/>
  <c r="HR78" i="13"/>
  <c r="NL62" i="13"/>
  <c r="NL30" i="13"/>
  <c r="KO54" i="13"/>
  <c r="NL13" i="13"/>
  <c r="HR80" i="13"/>
  <c r="EU6" i="13"/>
  <c r="EU22" i="13"/>
  <c r="EU59" i="13"/>
  <c r="KO69" i="13"/>
  <c r="KO75" i="13"/>
  <c r="NL14" i="13"/>
  <c r="NL24" i="13"/>
  <c r="KO44" i="13"/>
  <c r="EU28" i="13"/>
  <c r="EU57" i="13"/>
  <c r="EU42" i="13"/>
  <c r="EU34" i="13"/>
  <c r="EU77" i="13"/>
  <c r="BX61" i="13"/>
  <c r="BX58" i="13"/>
  <c r="HR18" i="13"/>
  <c r="NL37" i="13"/>
  <c r="BX40" i="13"/>
  <c r="BX23" i="13"/>
  <c r="HR34" i="13"/>
  <c r="NL77" i="13"/>
  <c r="BX90" i="13"/>
  <c r="BX7" i="13"/>
  <c r="NL60" i="13"/>
  <c r="HR64" i="13"/>
  <c r="HR53" i="13"/>
  <c r="NL43" i="13"/>
  <c r="NL79" i="13"/>
  <c r="NL26" i="13"/>
  <c r="NL71" i="13"/>
  <c r="BX43" i="13"/>
  <c r="BX76" i="13"/>
  <c r="NL91" i="13"/>
  <c r="EU37" i="13"/>
  <c r="NL15" i="13"/>
  <c r="KO72" i="13"/>
  <c r="KO60" i="13"/>
  <c r="HR98" i="13"/>
  <c r="EU90" i="13"/>
  <c r="EU96" i="13"/>
  <c r="NL4" i="13"/>
  <c r="EU29" i="13"/>
  <c r="NL32" i="13"/>
  <c r="BX15" i="13"/>
  <c r="EU47" i="13"/>
  <c r="KO20" i="13"/>
  <c r="HR38" i="13"/>
  <c r="KO63" i="13"/>
  <c r="BX93" i="13"/>
  <c r="BX16" i="13"/>
  <c r="NL5" i="13"/>
  <c r="HR19" i="13"/>
  <c r="HR33" i="13"/>
  <c r="HR65" i="13"/>
  <c r="KO77" i="13"/>
  <c r="BX75" i="13"/>
  <c r="KO92" i="13"/>
  <c r="NL99" i="13"/>
  <c r="NL63" i="13"/>
  <c r="NL11" i="13"/>
  <c r="HR66" i="13"/>
  <c r="NL98" i="13"/>
  <c r="NL94" i="13"/>
  <c r="KO68" i="13"/>
  <c r="NL67" i="13"/>
  <c r="HR39" i="13"/>
  <c r="KO62" i="13"/>
  <c r="HR15" i="13"/>
  <c r="HR20" i="13"/>
  <c r="NL51" i="13"/>
  <c r="NL21" i="13"/>
  <c r="KO33" i="13"/>
  <c r="NL19" i="13"/>
  <c r="HR55" i="13"/>
  <c r="HR28" i="13"/>
  <c r="HR32" i="13"/>
  <c r="EU58" i="13"/>
  <c r="KO98" i="13"/>
  <c r="ES98" i="13"/>
  <c r="BV88" i="13"/>
  <c r="NJ65" i="13"/>
  <c r="NJ96" i="13"/>
  <c r="KM102" i="13"/>
  <c r="NJ41" i="13"/>
  <c r="HP12" i="13"/>
  <c r="NJ15" i="13"/>
  <c r="ES62" i="13"/>
  <c r="NJ10" i="13"/>
  <c r="KM64" i="13"/>
  <c r="NJ74" i="13"/>
  <c r="NJ57" i="13"/>
  <c r="HP45" i="13"/>
  <c r="KM84" i="13"/>
  <c r="NJ68" i="13"/>
  <c r="BV27" i="13"/>
  <c r="HP23" i="13"/>
  <c r="NJ8" i="13"/>
  <c r="HP44" i="13"/>
  <c r="BV29" i="13"/>
  <c r="KM27" i="13"/>
  <c r="RC1" i="10"/>
  <c r="RH1" i="10" s="1"/>
  <c r="NL42" i="13"/>
  <c r="HR26" i="13"/>
  <c r="BX71" i="13"/>
  <c r="NL40" i="13"/>
  <c r="HR22" i="13"/>
  <c r="EU44" i="13"/>
  <c r="NL38" i="13"/>
  <c r="NL101" i="13"/>
  <c r="NL56" i="13"/>
  <c r="KO81" i="13"/>
  <c r="NL20" i="13"/>
  <c r="HR73" i="13"/>
  <c r="EU98" i="13"/>
  <c r="NL89" i="13"/>
  <c r="HR100" i="13"/>
  <c r="EU89" i="13"/>
  <c r="KO28" i="13"/>
  <c r="EU71" i="13"/>
  <c r="BX74" i="13"/>
  <c r="KO99" i="13"/>
  <c r="EU86" i="13"/>
  <c r="BX78" i="13"/>
  <c r="E25" i="13"/>
  <c r="D59" i="3"/>
  <c r="NL55" i="13"/>
  <c r="HR6" i="13"/>
  <c r="NL52" i="13"/>
  <c r="BX87" i="13"/>
  <c r="KO74" i="13"/>
  <c r="D37" i="3"/>
  <c r="NL74" i="13"/>
  <c r="HR40" i="13"/>
  <c r="KO84" i="13"/>
  <c r="BX82" i="13"/>
  <c r="NL28" i="13"/>
  <c r="MK53" i="13"/>
  <c r="GQ104" i="13"/>
  <c r="DT105" i="13"/>
  <c r="PH105" i="13"/>
  <c r="MK106" i="13"/>
  <c r="JN107" i="13"/>
  <c r="GQ108" i="13"/>
  <c r="DT109" i="13"/>
  <c r="PH109" i="13"/>
  <c r="MK110" i="13"/>
  <c r="JN111" i="13"/>
  <c r="GQ112" i="13"/>
  <c r="DT113" i="13"/>
  <c r="PH113" i="13"/>
  <c r="MK114" i="13"/>
  <c r="JN115" i="13"/>
  <c r="GQ116" i="13"/>
  <c r="DT117" i="13"/>
  <c r="JN104" i="13"/>
  <c r="GQ105" i="13"/>
  <c r="DT106" i="13"/>
  <c r="PH106" i="13"/>
  <c r="MK107" i="13"/>
  <c r="JN108" i="13"/>
  <c r="GQ109" i="13"/>
  <c r="DT110" i="13"/>
  <c r="PH110" i="13"/>
  <c r="MK111" i="13"/>
  <c r="JN112" i="13"/>
  <c r="GQ113" i="13"/>
  <c r="DT114" i="13"/>
  <c r="PH114" i="13"/>
  <c r="MK115" i="13"/>
  <c r="JN116" i="13"/>
  <c r="GQ117" i="13"/>
  <c r="MK104" i="13"/>
  <c r="JN105" i="13"/>
  <c r="GQ106" i="13"/>
  <c r="DT107" i="13"/>
  <c r="PH107" i="13"/>
  <c r="MK108" i="13"/>
  <c r="JN109" i="13"/>
  <c r="GQ110" i="13"/>
  <c r="DT111" i="13"/>
  <c r="PH111" i="13"/>
  <c r="MK112" i="13"/>
  <c r="JN113" i="13"/>
  <c r="GQ114" i="13"/>
  <c r="DT115" i="13"/>
  <c r="PH115" i="13"/>
  <c r="MK116" i="13"/>
  <c r="DT104" i="13"/>
  <c r="PH104" i="13"/>
  <c r="MK105" i="13"/>
  <c r="JN106" i="13"/>
  <c r="GQ107" i="13"/>
  <c r="DT108" i="13"/>
  <c r="PH108" i="13"/>
  <c r="MK109" i="13"/>
  <c r="JN110" i="13"/>
  <c r="GQ111" i="13"/>
  <c r="DT112" i="13"/>
  <c r="PH112" i="13"/>
  <c r="MK113" i="13"/>
  <c r="JN114" i="13"/>
  <c r="GQ115" i="13"/>
  <c r="DT116" i="13"/>
  <c r="PH116" i="13"/>
  <c r="DT118" i="13"/>
  <c r="PH118" i="13"/>
  <c r="MK119" i="13"/>
  <c r="JN120" i="13"/>
  <c r="GQ121" i="13"/>
  <c r="DT122" i="13"/>
  <c r="PH122" i="13"/>
  <c r="MK123" i="13"/>
  <c r="JN124" i="13"/>
  <c r="GQ125" i="13"/>
  <c r="DT126" i="13"/>
  <c r="PH126" i="13"/>
  <c r="MK127" i="13"/>
  <c r="JN128" i="13"/>
  <c r="GQ129" i="13"/>
  <c r="JN117" i="13"/>
  <c r="GQ118" i="13"/>
  <c r="DT119" i="13"/>
  <c r="PH119" i="13"/>
  <c r="MK120" i="13"/>
  <c r="JN121" i="13"/>
  <c r="GQ122" i="13"/>
  <c r="DT123" i="13"/>
  <c r="PH123" i="13"/>
  <c r="MK124" i="13"/>
  <c r="JN125" i="13"/>
  <c r="GQ126" i="13"/>
  <c r="DT127" i="13"/>
  <c r="PH127" i="13"/>
  <c r="MK128" i="13"/>
  <c r="JN129" i="13"/>
  <c r="MK117" i="13"/>
  <c r="JN118" i="13"/>
  <c r="GQ119" i="13"/>
  <c r="DT120" i="13"/>
  <c r="PH120" i="13"/>
  <c r="MK121" i="13"/>
  <c r="JN122" i="13"/>
  <c r="GQ123" i="13"/>
  <c r="DT124" i="13"/>
  <c r="PH124" i="13"/>
  <c r="MK125" i="13"/>
  <c r="JN126" i="13"/>
  <c r="GQ127" i="13"/>
  <c r="DT128" i="13"/>
  <c r="PH128" i="13"/>
  <c r="PH117" i="13"/>
  <c r="MK118" i="13"/>
  <c r="JN119" i="13"/>
  <c r="GQ120" i="13"/>
  <c r="DT121" i="13"/>
  <c r="PH121" i="13"/>
  <c r="MK122" i="13"/>
  <c r="JN123" i="13"/>
  <c r="GQ124" i="13"/>
  <c r="DT125" i="13"/>
  <c r="PH125" i="13"/>
  <c r="MK126" i="13"/>
  <c r="JN127" i="13"/>
  <c r="GQ128" i="13"/>
  <c r="DT129" i="13"/>
  <c r="PH129" i="13"/>
  <c r="MK130" i="13"/>
  <c r="JN131" i="13"/>
  <c r="GQ132" i="13"/>
  <c r="DT133" i="13"/>
  <c r="PH133" i="13"/>
  <c r="MK134" i="13"/>
  <c r="JN135" i="13"/>
  <c r="GQ136" i="13"/>
  <c r="GQ131" i="13"/>
  <c r="MK133" i="13"/>
  <c r="DT136" i="13"/>
  <c r="DT137" i="13"/>
  <c r="GQ137" i="13"/>
  <c r="PH138" i="13"/>
  <c r="MK139" i="13"/>
  <c r="JN140" i="13"/>
  <c r="GQ141" i="13"/>
  <c r="DT142" i="13"/>
  <c r="PH142" i="13"/>
  <c r="DT131" i="13"/>
  <c r="JN133" i="13"/>
  <c r="PH135" i="13"/>
  <c r="PH137" i="13"/>
  <c r="DT138" i="13"/>
  <c r="DT132" i="13"/>
  <c r="JN134" i="13"/>
  <c r="PH131" i="13"/>
  <c r="GQ134" i="13"/>
  <c r="JN138" i="13"/>
  <c r="GQ139" i="13"/>
  <c r="DT140" i="13"/>
  <c r="PH140" i="13"/>
  <c r="MK141" i="13"/>
  <c r="MK131" i="13"/>
  <c r="DT134" i="13"/>
  <c r="JN137" i="13"/>
  <c r="JN143" i="13"/>
  <c r="GQ144" i="13"/>
  <c r="DT145" i="13"/>
  <c r="PH145" i="13"/>
  <c r="MK146" i="13"/>
  <c r="JN147" i="13"/>
  <c r="GQ148" i="13"/>
  <c r="DT149" i="13"/>
  <c r="GQ138" i="13"/>
  <c r="PH141" i="13"/>
  <c r="GQ142" i="13"/>
  <c r="JN142" i="13"/>
  <c r="GQ130" i="13"/>
  <c r="MK132" i="13"/>
  <c r="DT135" i="13"/>
  <c r="JN136" i="13"/>
  <c r="PH136" i="13"/>
  <c r="PH130" i="13"/>
  <c r="GQ133" i="13"/>
  <c r="MK135" i="13"/>
  <c r="DT139" i="13"/>
  <c r="PH139" i="13"/>
  <c r="DT141" i="13"/>
  <c r="JN132" i="13"/>
  <c r="MK137" i="13"/>
  <c r="DT143" i="13"/>
  <c r="MK144" i="13"/>
  <c r="MK147" i="13"/>
  <c r="PH132" i="13"/>
  <c r="GQ146" i="13"/>
  <c r="MK148" i="13"/>
  <c r="DT130" i="13"/>
  <c r="MK140" i="13"/>
  <c r="DT146" i="13"/>
  <c r="JN148" i="13"/>
  <c r="PH149" i="13"/>
  <c r="MK150" i="13"/>
  <c r="JN151" i="13"/>
  <c r="GQ152" i="13"/>
  <c r="DT153" i="13"/>
  <c r="PH153" i="13"/>
  <c r="MK154" i="13"/>
  <c r="JN155" i="13"/>
  <c r="GQ156" i="13"/>
  <c r="DT157" i="13"/>
  <c r="JN130" i="13"/>
  <c r="PH143" i="13"/>
  <c r="DT147" i="13"/>
  <c r="DT150" i="13"/>
  <c r="PH150" i="13"/>
  <c r="MK151" i="13"/>
  <c r="JN152" i="13"/>
  <c r="GQ153" i="13"/>
  <c r="DT154" i="13"/>
  <c r="PH154" i="13"/>
  <c r="MK155" i="13"/>
  <c r="GQ143" i="13"/>
  <c r="PH144" i="13"/>
  <c r="PH146" i="13"/>
  <c r="MK145" i="13"/>
  <c r="DT148" i="13"/>
  <c r="MK129" i="13"/>
  <c r="MK143" i="13"/>
  <c r="GQ155" i="13"/>
  <c r="MK156" i="13"/>
  <c r="PH156" i="13"/>
  <c r="PH134" i="13"/>
  <c r="JN139" i="13"/>
  <c r="JN144" i="13"/>
  <c r="GQ149" i="13"/>
  <c r="MK149" i="13"/>
  <c r="GQ145" i="13"/>
  <c r="MK153" i="13"/>
  <c r="DT155" i="13"/>
  <c r="GQ135" i="13"/>
  <c r="JN146" i="13"/>
  <c r="PH152" i="13"/>
  <c r="GQ154" i="13"/>
  <c r="PH155" i="13"/>
  <c r="DT156" i="13"/>
  <c r="DT152" i="13"/>
  <c r="JN153" i="13"/>
  <c r="DT158" i="13"/>
  <c r="PH158" i="13"/>
  <c r="MK159" i="13"/>
  <c r="JN160" i="13"/>
  <c r="GQ161" i="13"/>
  <c r="DT162" i="13"/>
  <c r="PH162" i="13"/>
  <c r="PH148" i="13"/>
  <c r="GQ151" i="13"/>
  <c r="MK152" i="13"/>
  <c r="JN141" i="13"/>
  <c r="JN145" i="13"/>
  <c r="JN149" i="13"/>
  <c r="JN150" i="13"/>
  <c r="PH151" i="13"/>
  <c r="DT144" i="13"/>
  <c r="DT151" i="13"/>
  <c r="GQ158" i="13"/>
  <c r="DT159" i="13"/>
  <c r="PH159" i="13"/>
  <c r="MK160" i="13"/>
  <c r="JN161" i="13"/>
  <c r="GQ162" i="13"/>
  <c r="MK138" i="13"/>
  <c r="GQ140" i="13"/>
  <c r="GQ147" i="13"/>
  <c r="PH147" i="13"/>
  <c r="GQ150" i="13"/>
  <c r="MK142" i="13"/>
  <c r="JN157" i="13"/>
  <c r="JN162" i="13"/>
  <c r="JN158" i="13"/>
  <c r="PH160" i="13"/>
  <c r="DT163" i="13"/>
  <c r="PH163" i="13"/>
  <c r="JN159" i="13"/>
  <c r="MK136" i="13"/>
  <c r="MK157" i="13"/>
  <c r="DT160" i="13"/>
  <c r="PH161" i="13"/>
  <c r="JN156" i="13"/>
  <c r="MK158" i="13"/>
  <c r="DT161" i="13"/>
  <c r="GQ157" i="13"/>
  <c r="GQ159" i="13"/>
  <c r="MK162" i="13"/>
  <c r="JN163" i="13"/>
  <c r="MK161" i="13"/>
  <c r="JN154" i="13"/>
  <c r="GQ163" i="13"/>
  <c r="PH157" i="13"/>
  <c r="MK163" i="13"/>
  <c r="GQ160" i="13"/>
  <c r="BX42" i="13"/>
  <c r="RA1" i="10"/>
  <c r="RF1" i="10" s="1"/>
  <c r="QV1" i="10"/>
  <c r="D61" i="3"/>
  <c r="KO7" i="13"/>
  <c r="KO85" i="13"/>
  <c r="KO14" i="13"/>
  <c r="NL23" i="13"/>
  <c r="HR101" i="13"/>
  <c r="HR82" i="13"/>
  <c r="NL16" i="13"/>
  <c r="NL84" i="13"/>
  <c r="BX20" i="13"/>
  <c r="NL81" i="13"/>
  <c r="HR8" i="13"/>
  <c r="BX80" i="13"/>
  <c r="BX41" i="13"/>
  <c r="KO46" i="13"/>
  <c r="KO55" i="13"/>
  <c r="HR99" i="13"/>
  <c r="HR47" i="13"/>
  <c r="HR14" i="13"/>
  <c r="HR58" i="13"/>
  <c r="EU7" i="13"/>
  <c r="NL35" i="13"/>
  <c r="HR51" i="13"/>
  <c r="KO19" i="13"/>
  <c r="EU69" i="13"/>
  <c r="BX29" i="13"/>
  <c r="KO47" i="13"/>
  <c r="EU11" i="13"/>
  <c r="EU26" i="13"/>
  <c r="KO23" i="13"/>
  <c r="KO6" i="13"/>
  <c r="KO16" i="13"/>
  <c r="NL102" i="13"/>
  <c r="NL18" i="13"/>
  <c r="KO50" i="13"/>
  <c r="EU54" i="13"/>
  <c r="BX32" i="13"/>
  <c r="KO18" i="13"/>
  <c r="KO95" i="13"/>
  <c r="BX62" i="13"/>
  <c r="NL57" i="13"/>
  <c r="HR77" i="13"/>
  <c r="BX68" i="13"/>
  <c r="NL10" i="13"/>
  <c r="HR84" i="13"/>
  <c r="EU8" i="13"/>
  <c r="N62" i="12"/>
  <c r="J24" i="13"/>
  <c r="JW104" i="13"/>
  <c r="GZ105" i="13"/>
  <c r="EC106" i="13"/>
  <c r="PQ106" i="13"/>
  <c r="MT107" i="13"/>
  <c r="JW108" i="13"/>
  <c r="GZ109" i="13"/>
  <c r="EC110" i="13"/>
  <c r="PQ110" i="13"/>
  <c r="MT111" i="13"/>
  <c r="JW112" i="13"/>
  <c r="GZ113" i="13"/>
  <c r="EC114" i="13"/>
  <c r="PQ114" i="13"/>
  <c r="MT115" i="13"/>
  <c r="JW116" i="13"/>
  <c r="GZ117" i="13"/>
  <c r="MT104" i="13"/>
  <c r="JW105" i="13"/>
  <c r="GZ106" i="13"/>
  <c r="EC107" i="13"/>
  <c r="PQ107" i="13"/>
  <c r="MT108" i="13"/>
  <c r="JW109" i="13"/>
  <c r="GZ110" i="13"/>
  <c r="EC111" i="13"/>
  <c r="PQ111" i="13"/>
  <c r="MT112" i="13"/>
  <c r="JW113" i="13"/>
  <c r="GZ114" i="13"/>
  <c r="EC115" i="13"/>
  <c r="PQ115" i="13"/>
  <c r="MT116" i="13"/>
  <c r="EC104" i="13"/>
  <c r="PQ104" i="13"/>
  <c r="MT105" i="13"/>
  <c r="JW106" i="13"/>
  <c r="GZ107" i="13"/>
  <c r="EC108" i="13"/>
  <c r="PQ108" i="13"/>
  <c r="MT109" i="13"/>
  <c r="JW110" i="13"/>
  <c r="GZ111" i="13"/>
  <c r="EC112" i="13"/>
  <c r="PQ112" i="13"/>
  <c r="MT113" i="13"/>
  <c r="JW114" i="13"/>
  <c r="GZ115" i="13"/>
  <c r="EC116" i="13"/>
  <c r="PQ116" i="13"/>
  <c r="GZ104" i="13"/>
  <c r="EC105" i="13"/>
  <c r="PQ105" i="13"/>
  <c r="MT106" i="13"/>
  <c r="JW107" i="13"/>
  <c r="GZ108" i="13"/>
  <c r="EC109" i="13"/>
  <c r="PQ109" i="13"/>
  <c r="MT110" i="13"/>
  <c r="JW111" i="13"/>
  <c r="GZ112" i="13"/>
  <c r="EC113" i="13"/>
  <c r="PQ113" i="13"/>
  <c r="MT114" i="13"/>
  <c r="JW115" i="13"/>
  <c r="GZ116" i="13"/>
  <c r="EC117" i="13"/>
  <c r="JW117" i="13"/>
  <c r="GZ118" i="13"/>
  <c r="EC119" i="13"/>
  <c r="PQ119" i="13"/>
  <c r="MT120" i="13"/>
  <c r="JW121" i="13"/>
  <c r="GZ122" i="13"/>
  <c r="EC123" i="13"/>
  <c r="PQ123" i="13"/>
  <c r="MT124" i="13"/>
  <c r="JW125" i="13"/>
  <c r="GZ126" i="13"/>
  <c r="EC127" i="13"/>
  <c r="PQ127" i="13"/>
  <c r="MT128" i="13"/>
  <c r="JW129" i="13"/>
  <c r="MT117" i="13"/>
  <c r="JW118" i="13"/>
  <c r="GZ119" i="13"/>
  <c r="EC120" i="13"/>
  <c r="PQ120" i="13"/>
  <c r="MT121" i="13"/>
  <c r="JW122" i="13"/>
  <c r="GZ123" i="13"/>
  <c r="EC124" i="13"/>
  <c r="PQ124" i="13"/>
  <c r="MT125" i="13"/>
  <c r="JW126" i="13"/>
  <c r="GZ127" i="13"/>
  <c r="EC128" i="13"/>
  <c r="PQ128" i="13"/>
  <c r="MT129" i="13"/>
  <c r="PQ117" i="13"/>
  <c r="MT118" i="13"/>
  <c r="JW119" i="13"/>
  <c r="GZ120" i="13"/>
  <c r="EC121" i="13"/>
  <c r="PQ121" i="13"/>
  <c r="MT122" i="13"/>
  <c r="JW123" i="13"/>
  <c r="GZ124" i="13"/>
  <c r="EC125" i="13"/>
  <c r="PQ125" i="13"/>
  <c r="MT126" i="13"/>
  <c r="JW127" i="13"/>
  <c r="GZ128" i="13"/>
  <c r="EC129" i="13"/>
  <c r="EC118" i="13"/>
  <c r="PQ118" i="13"/>
  <c r="MT119" i="13"/>
  <c r="JW120" i="13"/>
  <c r="GZ121" i="13"/>
  <c r="EC122" i="13"/>
  <c r="PQ122" i="13"/>
  <c r="MT123" i="13"/>
  <c r="JW124" i="13"/>
  <c r="GZ125" i="13"/>
  <c r="EC126" i="13"/>
  <c r="PQ126" i="13"/>
  <c r="MT127" i="13"/>
  <c r="JW128" i="13"/>
  <c r="GZ129" i="13"/>
  <c r="EC130" i="13"/>
  <c r="PQ130" i="13"/>
  <c r="MT131" i="13"/>
  <c r="JW132" i="13"/>
  <c r="GZ133" i="13"/>
  <c r="EC134" i="13"/>
  <c r="PQ134" i="13"/>
  <c r="MT135" i="13"/>
  <c r="MT130" i="13"/>
  <c r="EC133" i="13"/>
  <c r="JW135" i="13"/>
  <c r="GZ138" i="13"/>
  <c r="EC139" i="13"/>
  <c r="PQ139" i="13"/>
  <c r="MT140" i="13"/>
  <c r="JW141" i="13"/>
  <c r="GZ142" i="13"/>
  <c r="JW130" i="13"/>
  <c r="PQ132" i="13"/>
  <c r="GZ135" i="13"/>
  <c r="JW131" i="13"/>
  <c r="PQ133" i="13"/>
  <c r="GZ131" i="13"/>
  <c r="MT133" i="13"/>
  <c r="GZ136" i="13"/>
  <c r="JW136" i="13"/>
  <c r="MT136" i="13"/>
  <c r="MT138" i="13"/>
  <c r="JW139" i="13"/>
  <c r="GZ140" i="13"/>
  <c r="EC141" i="13"/>
  <c r="EC131" i="13"/>
  <c r="JW133" i="13"/>
  <c r="PQ135" i="13"/>
  <c r="EC136" i="13"/>
  <c r="PQ136" i="13"/>
  <c r="EC137" i="13"/>
  <c r="PQ142" i="13"/>
  <c r="MT143" i="13"/>
  <c r="JW144" i="13"/>
  <c r="GZ145" i="13"/>
  <c r="EC146" i="13"/>
  <c r="PQ146" i="13"/>
  <c r="MT147" i="13"/>
  <c r="JW148" i="13"/>
  <c r="GZ149" i="13"/>
  <c r="JW138" i="13"/>
  <c r="JW137" i="13"/>
  <c r="EC132" i="13"/>
  <c r="JW134" i="13"/>
  <c r="GZ130" i="13"/>
  <c r="MT132" i="13"/>
  <c r="EC135" i="13"/>
  <c r="JW140" i="13"/>
  <c r="MT141" i="13"/>
  <c r="GZ143" i="13"/>
  <c r="EC147" i="13"/>
  <c r="PQ129" i="13"/>
  <c r="MT137" i="13"/>
  <c r="MT142" i="13"/>
  <c r="MT145" i="13"/>
  <c r="EC148" i="13"/>
  <c r="GZ134" i="13"/>
  <c r="EC140" i="13"/>
  <c r="JW145" i="13"/>
  <c r="PQ147" i="13"/>
  <c r="EC150" i="13"/>
  <c r="PQ150" i="13"/>
  <c r="MT151" i="13"/>
  <c r="JW152" i="13"/>
  <c r="GZ153" i="13"/>
  <c r="EC154" i="13"/>
  <c r="PQ154" i="13"/>
  <c r="MT155" i="13"/>
  <c r="JW156" i="13"/>
  <c r="GZ157" i="13"/>
  <c r="EC144" i="13"/>
  <c r="MT134" i="13"/>
  <c r="GZ137" i="13"/>
  <c r="GZ139" i="13"/>
  <c r="JW146" i="13"/>
  <c r="PQ148" i="13"/>
  <c r="EC149" i="13"/>
  <c r="JW149" i="13"/>
  <c r="GZ150" i="13"/>
  <c r="EC151" i="13"/>
  <c r="PQ151" i="13"/>
  <c r="MT152" i="13"/>
  <c r="JW153" i="13"/>
  <c r="GZ154" i="13"/>
  <c r="EC155" i="13"/>
  <c r="PQ131" i="13"/>
  <c r="EC142" i="13"/>
  <c r="JW142" i="13"/>
  <c r="JW143" i="13"/>
  <c r="GZ146" i="13"/>
  <c r="MT148" i="13"/>
  <c r="EC138" i="13"/>
  <c r="JW147" i="13"/>
  <c r="PQ149" i="13"/>
  <c r="PQ141" i="13"/>
  <c r="GZ144" i="13"/>
  <c r="EC145" i="13"/>
  <c r="PQ140" i="13"/>
  <c r="JW155" i="13"/>
  <c r="MT154" i="13"/>
  <c r="PQ137" i="13"/>
  <c r="MT139" i="13"/>
  <c r="MT149" i="13"/>
  <c r="PQ153" i="13"/>
  <c r="GZ155" i="13"/>
  <c r="JW157" i="13"/>
  <c r="GZ158" i="13"/>
  <c r="EC159" i="13"/>
  <c r="PQ159" i="13"/>
  <c r="MT160" i="13"/>
  <c r="JW161" i="13"/>
  <c r="GZ162" i="13"/>
  <c r="EC163" i="13"/>
  <c r="GZ132" i="13"/>
  <c r="GZ141" i="13"/>
  <c r="EC143" i="13"/>
  <c r="PQ143" i="13"/>
  <c r="PQ145" i="13"/>
  <c r="EC153" i="13"/>
  <c r="JW154" i="13"/>
  <c r="MT144" i="13"/>
  <c r="GZ152" i="13"/>
  <c r="MT153" i="13"/>
  <c r="PQ156" i="13"/>
  <c r="EC157" i="13"/>
  <c r="GZ148" i="13"/>
  <c r="JW151" i="13"/>
  <c r="PQ152" i="13"/>
  <c r="MT156" i="13"/>
  <c r="MT157" i="13"/>
  <c r="JW158" i="13"/>
  <c r="GZ159" i="13"/>
  <c r="EC160" i="13"/>
  <c r="PQ160" i="13"/>
  <c r="MT161" i="13"/>
  <c r="MT150" i="13"/>
  <c r="EC152" i="13"/>
  <c r="EC156" i="13"/>
  <c r="MT146" i="13"/>
  <c r="PQ157" i="13"/>
  <c r="GZ160" i="13"/>
  <c r="MT162" i="13"/>
  <c r="GZ147" i="13"/>
  <c r="PQ158" i="13"/>
  <c r="GZ161" i="13"/>
  <c r="EC162" i="13"/>
  <c r="GZ163" i="13"/>
  <c r="GZ156" i="13"/>
  <c r="JW162" i="13"/>
  <c r="JW150" i="13"/>
  <c r="JW159" i="13"/>
  <c r="JW163" i="13"/>
  <c r="PQ144" i="13"/>
  <c r="PQ138" i="13"/>
  <c r="EC158" i="13"/>
  <c r="JW160" i="13"/>
  <c r="PQ161" i="13"/>
  <c r="MT163" i="13"/>
  <c r="PQ155" i="13"/>
  <c r="MT158" i="13"/>
  <c r="EC161" i="13"/>
  <c r="GZ151" i="13"/>
  <c r="MT159" i="13"/>
  <c r="PQ162" i="13"/>
  <c r="PQ163" i="13"/>
  <c r="HR71" i="13"/>
  <c r="NL96" i="13"/>
  <c r="EU24" i="13"/>
  <c r="NL70" i="13"/>
  <c r="HR31" i="13"/>
  <c r="NL65" i="13"/>
  <c r="D74" i="3"/>
  <c r="KO5" i="13"/>
  <c r="EU45" i="13"/>
  <c r="BX72" i="13"/>
  <c r="KO53" i="13"/>
  <c r="EU20" i="13"/>
  <c r="BX11" i="13"/>
  <c r="KO83" i="13"/>
  <c r="NL85" i="13"/>
  <c r="KO45" i="13"/>
  <c r="KO8" i="13"/>
  <c r="NL12" i="13"/>
  <c r="KO56" i="13"/>
  <c r="EU97" i="13"/>
  <c r="EU91" i="13"/>
  <c r="KO96" i="13"/>
  <c r="HR7" i="13"/>
  <c r="BX28" i="13"/>
  <c r="KO100" i="13"/>
  <c r="HR103" i="13"/>
  <c r="BX18" i="13"/>
  <c r="NL44" i="13"/>
  <c r="HR44" i="13"/>
  <c r="BX92" i="13"/>
  <c r="D27" i="13"/>
  <c r="HR81" i="13"/>
  <c r="NL17" i="13"/>
  <c r="BX98" i="13"/>
  <c r="KO42" i="13"/>
  <c r="HR37" i="13"/>
  <c r="BX59" i="13"/>
  <c r="BX25" i="13"/>
  <c r="KO88" i="13"/>
  <c r="EU12" i="13"/>
  <c r="BX39" i="13"/>
  <c r="KO76" i="13"/>
  <c r="EU40" i="13"/>
  <c r="BX9" i="13"/>
  <c r="KO36" i="13"/>
  <c r="NL53" i="13"/>
  <c r="KO49" i="13"/>
  <c r="KO25" i="13"/>
  <c r="NL7" i="13"/>
  <c r="HR92" i="13"/>
  <c r="EU75" i="13"/>
  <c r="BX65" i="13"/>
  <c r="KO51" i="13"/>
  <c r="EU65" i="13"/>
  <c r="BX83" i="13"/>
  <c r="KO70" i="13"/>
  <c r="HR5" i="13"/>
  <c r="BX96" i="13"/>
  <c r="NL61" i="13"/>
  <c r="HR74" i="13"/>
  <c r="EU35" i="13"/>
  <c r="N60" i="12"/>
  <c r="KO4" i="13"/>
  <c r="NL29" i="13"/>
  <c r="KO71" i="13"/>
  <c r="BX21" i="13"/>
  <c r="EU60" i="13"/>
  <c r="EU81" i="13"/>
  <c r="HR61" i="13"/>
  <c r="HR91" i="13"/>
  <c r="NL93" i="13"/>
  <c r="NL64" i="13"/>
  <c r="BX64" i="13"/>
  <c r="BX55" i="13"/>
  <c r="EU94" i="13"/>
  <c r="HR75" i="13"/>
  <c r="D44" i="3"/>
  <c r="KO13" i="13"/>
  <c r="KO41" i="13"/>
  <c r="KO10" i="13"/>
  <c r="NL88" i="13"/>
  <c r="BX27" i="13"/>
  <c r="NL48" i="13"/>
  <c r="NL103" i="13"/>
  <c r="HR85" i="13"/>
  <c r="NL78" i="13"/>
  <c r="HR95" i="13"/>
  <c r="EU31" i="13"/>
  <c r="BX101" i="13"/>
  <c r="KO97" i="13"/>
  <c r="EU78" i="13"/>
  <c r="BX81" i="13"/>
  <c r="NL39" i="13"/>
  <c r="NL47" i="13"/>
  <c r="KO12" i="13"/>
  <c r="KO29" i="13"/>
  <c r="NL92" i="13"/>
  <c r="HR10" i="13"/>
  <c r="EU27" i="13"/>
  <c r="BX63" i="13"/>
  <c r="KO57" i="13"/>
  <c r="EU13" i="13"/>
  <c r="BX6" i="13"/>
  <c r="KO89" i="13"/>
  <c r="HR83" i="13"/>
  <c r="BX14" i="13"/>
  <c r="NL8" i="13"/>
  <c r="HR21" i="13"/>
  <c r="BX102" i="13"/>
  <c r="KO35" i="13"/>
  <c r="NL34" i="13"/>
  <c r="KO40" i="13"/>
  <c r="BX30" i="13"/>
  <c r="EU83" i="13"/>
  <c r="BX38" i="13"/>
  <c r="BX85" i="13"/>
  <c r="KO59" i="13"/>
  <c r="KO78" i="13"/>
  <c r="NL59" i="13"/>
  <c r="HR87" i="13"/>
  <c r="EU80" i="13"/>
  <c r="HR88" i="13"/>
  <c r="EU15" i="13"/>
  <c r="BX95" i="13"/>
  <c r="HR67" i="13"/>
  <c r="KO24" i="13"/>
  <c r="NL25" i="13"/>
  <c r="HR24" i="13"/>
  <c r="KO80" i="13"/>
  <c r="BX66" i="13"/>
  <c r="EU23" i="13"/>
  <c r="EU50" i="13"/>
  <c r="EU17" i="13"/>
  <c r="NL82" i="13"/>
  <c r="HR30" i="13"/>
  <c r="EU63" i="13"/>
  <c r="NL72" i="13"/>
  <c r="HR13" i="13"/>
  <c r="EU21" i="13"/>
  <c r="BX53" i="13"/>
  <c r="NL31" i="13"/>
  <c r="NL49" i="13"/>
  <c r="KO82" i="13"/>
  <c r="KO102" i="13"/>
  <c r="NL87" i="13"/>
  <c r="HR54" i="13"/>
  <c r="EU93" i="13"/>
  <c r="KO91" i="13"/>
  <c r="EU76" i="13"/>
  <c r="BX84" i="13"/>
  <c r="KO21" i="13"/>
  <c r="EU36" i="13"/>
  <c r="BX8" i="13"/>
  <c r="KO26" i="13"/>
  <c r="HR48" i="13"/>
  <c r="BX47" i="13"/>
  <c r="KO39" i="13"/>
  <c r="KO15" i="13"/>
  <c r="KO11" i="13"/>
  <c r="BX10" i="13"/>
  <c r="EU39" i="13"/>
  <c r="BX99" i="13"/>
  <c r="EU101" i="13"/>
  <c r="NK5" i="13"/>
  <c r="ET104" i="13"/>
  <c r="KN104" i="13"/>
  <c r="BW105" i="13"/>
  <c r="HQ105" i="13"/>
  <c r="NK105" i="13"/>
  <c r="ET106" i="13"/>
  <c r="KN106" i="13"/>
  <c r="BW107" i="13"/>
  <c r="HQ107" i="13"/>
  <c r="NK107" i="13"/>
  <c r="ET108" i="13"/>
  <c r="KN108" i="13"/>
  <c r="BW109" i="13"/>
  <c r="HQ109" i="13"/>
  <c r="NK109" i="13"/>
  <c r="ET110" i="13"/>
  <c r="KN110" i="13"/>
  <c r="BW111" i="13"/>
  <c r="HQ111" i="13"/>
  <c r="NK111" i="13"/>
  <c r="ET112" i="13"/>
  <c r="KN112" i="13"/>
  <c r="BW113" i="13"/>
  <c r="HQ113" i="13"/>
  <c r="NK113" i="13"/>
  <c r="ET114" i="13"/>
  <c r="KN114" i="13"/>
  <c r="BW115" i="13"/>
  <c r="BW104" i="13"/>
  <c r="HQ104" i="13"/>
  <c r="NK104" i="13"/>
  <c r="ET105" i="13"/>
  <c r="KN105" i="13"/>
  <c r="BW106" i="13"/>
  <c r="HQ106" i="13"/>
  <c r="NK106" i="13"/>
  <c r="ET107" i="13"/>
  <c r="KN107" i="13"/>
  <c r="BW108" i="13"/>
  <c r="HQ108" i="13"/>
  <c r="NK108" i="13"/>
  <c r="ET109" i="13"/>
  <c r="KN109" i="13"/>
  <c r="BW110" i="13"/>
  <c r="HQ110" i="13"/>
  <c r="NK110" i="13"/>
  <c r="ET111" i="13"/>
  <c r="KN111" i="13"/>
  <c r="BW112" i="13"/>
  <c r="HQ112" i="13"/>
  <c r="NK112" i="13"/>
  <c r="ET113" i="13"/>
  <c r="KN113" i="13"/>
  <c r="BW114" i="13"/>
  <c r="HQ114" i="13"/>
  <c r="NK114" i="13"/>
  <c r="ET115" i="13"/>
  <c r="KN115" i="13"/>
  <c r="BW116" i="13"/>
  <c r="HQ116" i="13"/>
  <c r="NK116" i="13"/>
  <c r="ET117" i="13"/>
  <c r="KN117" i="13"/>
  <c r="BW118" i="13"/>
  <c r="HQ118" i="13"/>
  <c r="NK118" i="13"/>
  <c r="ET119" i="13"/>
  <c r="KN119" i="13"/>
  <c r="BW120" i="13"/>
  <c r="HQ120" i="13"/>
  <c r="NK120" i="13"/>
  <c r="ET121" i="13"/>
  <c r="KN121" i="13"/>
  <c r="BW122" i="13"/>
  <c r="HQ122" i="13"/>
  <c r="NK122" i="13"/>
  <c r="ET123" i="13"/>
  <c r="KN123" i="13"/>
  <c r="BW124" i="13"/>
  <c r="HQ115" i="13"/>
  <c r="NK115" i="13"/>
  <c r="ET116" i="13"/>
  <c r="KN116" i="13"/>
  <c r="BW117" i="13"/>
  <c r="HQ117" i="13"/>
  <c r="NK117" i="13"/>
  <c r="ET118" i="13"/>
  <c r="KN118" i="13"/>
  <c r="BW119" i="13"/>
  <c r="HQ119" i="13"/>
  <c r="NK119" i="13"/>
  <c r="ET120" i="13"/>
  <c r="KN120" i="13"/>
  <c r="BW121" i="13"/>
  <c r="HQ121" i="13"/>
  <c r="NK121" i="13"/>
  <c r="ET122" i="13"/>
  <c r="KN122" i="13"/>
  <c r="BW123" i="13"/>
  <c r="HQ123" i="13"/>
  <c r="NK123" i="13"/>
  <c r="ET124" i="13"/>
  <c r="KN124" i="13"/>
  <c r="BW125" i="13"/>
  <c r="HQ125" i="13"/>
  <c r="NK125" i="13"/>
  <c r="ET126" i="13"/>
  <c r="KN126" i="13"/>
  <c r="BW127" i="13"/>
  <c r="HQ127" i="13"/>
  <c r="NK127" i="13"/>
  <c r="ET128" i="13"/>
  <c r="KN128" i="13"/>
  <c r="BW129" i="13"/>
  <c r="HQ129" i="13"/>
  <c r="NK129" i="13"/>
  <c r="ET130" i="13"/>
  <c r="KN130" i="13"/>
  <c r="BW131" i="13"/>
  <c r="HQ131" i="13"/>
  <c r="NK131" i="13"/>
  <c r="ET132" i="13"/>
  <c r="KN132" i="13"/>
  <c r="BW133" i="13"/>
  <c r="HQ133" i="13"/>
  <c r="NK133" i="13"/>
  <c r="HQ124" i="13"/>
  <c r="NK124" i="13"/>
  <c r="ET125" i="13"/>
  <c r="KN125" i="13"/>
  <c r="BW126" i="13"/>
  <c r="HQ126" i="13"/>
  <c r="BW134" i="13"/>
  <c r="HQ134" i="13"/>
  <c r="NK134" i="13"/>
  <c r="ET135" i="13"/>
  <c r="KN135" i="13"/>
  <c r="BW136" i="13"/>
  <c r="HQ136" i="13"/>
  <c r="NK136" i="13"/>
  <c r="ET137" i="13"/>
  <c r="KN137" i="13"/>
  <c r="BW138" i="13"/>
  <c r="HQ138" i="13"/>
  <c r="NK138" i="13"/>
  <c r="ET139" i="13"/>
  <c r="KN139" i="13"/>
  <c r="BW140" i="13"/>
  <c r="HQ140" i="13"/>
  <c r="NK140" i="13"/>
  <c r="ET141" i="13"/>
  <c r="KN141" i="13"/>
  <c r="BW142" i="13"/>
  <c r="HQ142" i="13"/>
  <c r="NK142" i="13"/>
  <c r="ET143" i="13"/>
  <c r="KN143" i="13"/>
  <c r="NK126" i="13"/>
  <c r="BW128" i="13"/>
  <c r="ET129" i="13"/>
  <c r="HQ130" i="13"/>
  <c r="KN131" i="13"/>
  <c r="NK132" i="13"/>
  <c r="ET134" i="13"/>
  <c r="KN134" i="13"/>
  <c r="BW135" i="13"/>
  <c r="HQ135" i="13"/>
  <c r="NK135" i="13"/>
  <c r="ET136" i="13"/>
  <c r="KN136" i="13"/>
  <c r="BW137" i="13"/>
  <c r="HQ137" i="13"/>
  <c r="NK137" i="13"/>
  <c r="ET138" i="13"/>
  <c r="KN138" i="13"/>
  <c r="BW139" i="13"/>
  <c r="HQ139" i="13"/>
  <c r="NK139" i="13"/>
  <c r="ET140" i="13"/>
  <c r="KN140" i="13"/>
  <c r="BW141" i="13"/>
  <c r="HQ141" i="13"/>
  <c r="NK141" i="13"/>
  <c r="ET142" i="13"/>
  <c r="KN142" i="13"/>
  <c r="BW143" i="13"/>
  <c r="HQ143" i="13"/>
  <c r="KN127" i="13"/>
  <c r="NK128" i="13"/>
  <c r="BW130" i="13"/>
  <c r="ET131" i="13"/>
  <c r="HQ132" i="13"/>
  <c r="KN133" i="13"/>
  <c r="ET127" i="13"/>
  <c r="NK143" i="13"/>
  <c r="ET144" i="13"/>
  <c r="KN144" i="13"/>
  <c r="BW145" i="13"/>
  <c r="HQ145" i="13"/>
  <c r="NK145" i="13"/>
  <c r="ET146" i="13"/>
  <c r="KN146" i="13"/>
  <c r="BW147" i="13"/>
  <c r="HQ147" i="13"/>
  <c r="NK147" i="13"/>
  <c r="ET148" i="13"/>
  <c r="KN148" i="13"/>
  <c r="BW149" i="13"/>
  <c r="HQ149" i="13"/>
  <c r="NK149" i="13"/>
  <c r="ET150" i="13"/>
  <c r="KN150" i="13"/>
  <c r="BW151" i="13"/>
  <c r="KN129" i="13"/>
  <c r="ET133" i="13"/>
  <c r="HQ128" i="13"/>
  <c r="BW132" i="13"/>
  <c r="BW144" i="13"/>
  <c r="HQ144" i="13"/>
  <c r="NK144" i="13"/>
  <c r="ET145" i="13"/>
  <c r="KN145" i="13"/>
  <c r="BW146" i="13"/>
  <c r="HQ146" i="13"/>
  <c r="NK146" i="13"/>
  <c r="ET147" i="13"/>
  <c r="KN147" i="13"/>
  <c r="BW148" i="13"/>
  <c r="HQ148" i="13"/>
  <c r="NK148" i="13"/>
  <c r="ET149" i="13"/>
  <c r="KN149" i="13"/>
  <c r="BW150" i="13"/>
  <c r="HQ150" i="13"/>
  <c r="NK150" i="13"/>
  <c r="ET151" i="13"/>
  <c r="NK130" i="13"/>
  <c r="KN151" i="13"/>
  <c r="BW152" i="13"/>
  <c r="HQ152" i="13"/>
  <c r="NK152" i="13"/>
  <c r="ET153" i="13"/>
  <c r="KN153" i="13"/>
  <c r="BW154" i="13"/>
  <c r="HQ154" i="13"/>
  <c r="NK154" i="13"/>
  <c r="ET155" i="13"/>
  <c r="KN155" i="13"/>
  <c r="BW156" i="13"/>
  <c r="HQ156" i="13"/>
  <c r="NK156" i="13"/>
  <c r="ET157" i="13"/>
  <c r="KN157" i="13"/>
  <c r="ET158" i="13"/>
  <c r="KN158" i="13"/>
  <c r="BW159" i="13"/>
  <c r="HQ159" i="13"/>
  <c r="NK159" i="13"/>
  <c r="ET160" i="13"/>
  <c r="KN160" i="13"/>
  <c r="BW161" i="13"/>
  <c r="HQ161" i="13"/>
  <c r="NK161" i="13"/>
  <c r="ET162" i="13"/>
  <c r="KN162" i="13"/>
  <c r="BW163" i="13"/>
  <c r="HQ163" i="13"/>
  <c r="KN156" i="13"/>
  <c r="BW157" i="13"/>
  <c r="HQ157" i="13"/>
  <c r="NK157" i="13"/>
  <c r="HQ151" i="13"/>
  <c r="BW153" i="13"/>
  <c r="KN154" i="13"/>
  <c r="ET156" i="13"/>
  <c r="KN152" i="13"/>
  <c r="ET154" i="13"/>
  <c r="NK155" i="13"/>
  <c r="BW158" i="13"/>
  <c r="HQ158" i="13"/>
  <c r="NK151" i="13"/>
  <c r="HQ153" i="13"/>
  <c r="BW155" i="13"/>
  <c r="HQ160" i="13"/>
  <c r="NK162" i="13"/>
  <c r="BW160" i="13"/>
  <c r="HQ162" i="13"/>
  <c r="KN163" i="13"/>
  <c r="ET152" i="13"/>
  <c r="KN159" i="13"/>
  <c r="BW162" i="13"/>
  <c r="ET159" i="13"/>
  <c r="KN161" i="13"/>
  <c r="HQ155" i="13"/>
  <c r="NK153" i="13"/>
  <c r="NK158" i="13"/>
  <c r="ET161" i="13"/>
  <c r="NK160" i="13"/>
  <c r="ET163" i="13"/>
  <c r="NK163" i="13"/>
  <c r="KO67" i="13"/>
  <c r="EU38" i="13"/>
  <c r="HR17" i="13"/>
  <c r="BV28" i="13"/>
  <c r="ES104" i="13"/>
  <c r="KM104" i="13"/>
  <c r="BV105" i="13"/>
  <c r="HP105" i="13"/>
  <c r="NJ105" i="13"/>
  <c r="ES106" i="13"/>
  <c r="KM106" i="13"/>
  <c r="BV107" i="13"/>
  <c r="HP107" i="13"/>
  <c r="NJ107" i="13"/>
  <c r="ES108" i="13"/>
  <c r="KM108" i="13"/>
  <c r="BV109" i="13"/>
  <c r="HP109" i="13"/>
  <c r="NJ109" i="13"/>
  <c r="ES110" i="13"/>
  <c r="KM110" i="13"/>
  <c r="BV111" i="13"/>
  <c r="HP111" i="13"/>
  <c r="NJ111" i="13"/>
  <c r="ES112" i="13"/>
  <c r="KM112" i="13"/>
  <c r="BV113" i="13"/>
  <c r="HP113" i="13"/>
  <c r="NJ113" i="13"/>
  <c r="ES114" i="13"/>
  <c r="KM114" i="13"/>
  <c r="BV115" i="13"/>
  <c r="BV104" i="13"/>
  <c r="HP104" i="13"/>
  <c r="NJ104" i="13"/>
  <c r="ES105" i="13"/>
  <c r="KM105" i="13"/>
  <c r="BV106" i="13"/>
  <c r="HP106" i="13"/>
  <c r="NJ106" i="13"/>
  <c r="ES107" i="13"/>
  <c r="KM107" i="13"/>
  <c r="BV108" i="13"/>
  <c r="HP108" i="13"/>
  <c r="NJ108" i="13"/>
  <c r="ES109" i="13"/>
  <c r="KM109" i="13"/>
  <c r="BV110" i="13"/>
  <c r="HP110" i="13"/>
  <c r="NJ110" i="13"/>
  <c r="ES111" i="13"/>
  <c r="KM111" i="13"/>
  <c r="BV112" i="13"/>
  <c r="HP112" i="13"/>
  <c r="NJ112" i="13"/>
  <c r="ES113" i="13"/>
  <c r="KM113" i="13"/>
  <c r="BV114" i="13"/>
  <c r="HP114" i="13"/>
  <c r="NJ114" i="13"/>
  <c r="ES115" i="13"/>
  <c r="HP115" i="13"/>
  <c r="NJ115" i="13"/>
  <c r="ES116" i="13"/>
  <c r="KM116" i="13"/>
  <c r="BV117" i="13"/>
  <c r="HP117" i="13"/>
  <c r="NJ117" i="13"/>
  <c r="ES118" i="13"/>
  <c r="KM118" i="13"/>
  <c r="BV119" i="13"/>
  <c r="HP119" i="13"/>
  <c r="NJ119" i="13"/>
  <c r="ES120" i="13"/>
  <c r="KM120" i="13"/>
  <c r="BV121" i="13"/>
  <c r="HP121" i="13"/>
  <c r="NJ121" i="13"/>
  <c r="ES122" i="13"/>
  <c r="KM122" i="13"/>
  <c r="BV123" i="13"/>
  <c r="HP123" i="13"/>
  <c r="NJ123" i="13"/>
  <c r="ES117" i="13"/>
  <c r="BV122" i="13"/>
  <c r="NJ116" i="13"/>
  <c r="KM121" i="13"/>
  <c r="HP116" i="13"/>
  <c r="ES121" i="13"/>
  <c r="BV116" i="13"/>
  <c r="NJ120" i="13"/>
  <c r="ES124" i="13"/>
  <c r="KM124" i="13"/>
  <c r="BV125" i="13"/>
  <c r="HP125" i="13"/>
  <c r="NJ125" i="13"/>
  <c r="ES126" i="13"/>
  <c r="KM126" i="13"/>
  <c r="BV127" i="13"/>
  <c r="HP127" i="13"/>
  <c r="NJ127" i="13"/>
  <c r="ES128" i="13"/>
  <c r="KM128" i="13"/>
  <c r="BV129" i="13"/>
  <c r="HP129" i="13"/>
  <c r="NJ129" i="13"/>
  <c r="ES130" i="13"/>
  <c r="KM130" i="13"/>
  <c r="BV131" i="13"/>
  <c r="HP131" i="13"/>
  <c r="NJ131" i="13"/>
  <c r="ES132" i="13"/>
  <c r="KM132" i="13"/>
  <c r="BV133" i="13"/>
  <c r="HP133" i="13"/>
  <c r="NJ133" i="13"/>
  <c r="KM115" i="13"/>
  <c r="HP120" i="13"/>
  <c r="BV120" i="13"/>
  <c r="KM119" i="13"/>
  <c r="ES119" i="13"/>
  <c r="NJ118" i="13"/>
  <c r="KM123" i="13"/>
  <c r="HP118" i="13"/>
  <c r="ES123" i="13"/>
  <c r="HP124" i="13"/>
  <c r="NJ124" i="13"/>
  <c r="ES125" i="13"/>
  <c r="KM125" i="13"/>
  <c r="BV126" i="13"/>
  <c r="HP126" i="13"/>
  <c r="NJ126" i="13"/>
  <c r="ES127" i="13"/>
  <c r="KM127" i="13"/>
  <c r="BV128" i="13"/>
  <c r="HP128" i="13"/>
  <c r="NJ128" i="13"/>
  <c r="ES129" i="13"/>
  <c r="KM129" i="13"/>
  <c r="BV130" i="13"/>
  <c r="HP130" i="13"/>
  <c r="NJ130" i="13"/>
  <c r="ES131" i="13"/>
  <c r="KM131" i="13"/>
  <c r="BV132" i="13"/>
  <c r="HP132" i="13"/>
  <c r="NJ132" i="13"/>
  <c r="ES133" i="13"/>
  <c r="KM133" i="13"/>
  <c r="BV118" i="13"/>
  <c r="NJ122" i="13"/>
  <c r="BV124" i="13"/>
  <c r="KM117" i="13"/>
  <c r="HP122" i="13"/>
  <c r="ES134" i="13"/>
  <c r="KM134" i="13"/>
  <c r="BV135" i="13"/>
  <c r="HP135" i="13"/>
  <c r="NJ135" i="13"/>
  <c r="ES136" i="13"/>
  <c r="KM136" i="13"/>
  <c r="BV137" i="13"/>
  <c r="HP137" i="13"/>
  <c r="NJ137" i="13"/>
  <c r="ES138" i="13"/>
  <c r="KM138" i="13"/>
  <c r="BV139" i="13"/>
  <c r="HP139" i="13"/>
  <c r="NJ139" i="13"/>
  <c r="ES140" i="13"/>
  <c r="KM140" i="13"/>
  <c r="BV141" i="13"/>
  <c r="HP141" i="13"/>
  <c r="NJ141" i="13"/>
  <c r="ES142" i="13"/>
  <c r="KM142" i="13"/>
  <c r="BV143" i="13"/>
  <c r="HP143" i="13"/>
  <c r="NJ134" i="13"/>
  <c r="KM139" i="13"/>
  <c r="HP138" i="13"/>
  <c r="ES143" i="13"/>
  <c r="HP134" i="13"/>
  <c r="ES139" i="13"/>
  <c r="ES135" i="13"/>
  <c r="BV140" i="13"/>
  <c r="BV138" i="13"/>
  <c r="NJ142" i="13"/>
  <c r="BV144" i="13"/>
  <c r="HP144" i="13"/>
  <c r="NJ144" i="13"/>
  <c r="ES145" i="13"/>
  <c r="KM145" i="13"/>
  <c r="BV146" i="13"/>
  <c r="HP146" i="13"/>
  <c r="NJ146" i="13"/>
  <c r="ES147" i="13"/>
  <c r="KM147" i="13"/>
  <c r="BV148" i="13"/>
  <c r="HP148" i="13"/>
  <c r="NJ148" i="13"/>
  <c r="ES149" i="13"/>
  <c r="KM149" i="13"/>
  <c r="BV150" i="13"/>
  <c r="HP150" i="13"/>
  <c r="NJ150" i="13"/>
  <c r="ES151" i="13"/>
  <c r="BV136" i="13"/>
  <c r="NJ140" i="13"/>
  <c r="NJ136" i="13"/>
  <c r="KM141" i="13"/>
  <c r="HP151" i="13"/>
  <c r="NJ151" i="13"/>
  <c r="ES152" i="13"/>
  <c r="KM152" i="13"/>
  <c r="BV153" i="13"/>
  <c r="HP153" i="13"/>
  <c r="NJ153" i="13"/>
  <c r="ES154" i="13"/>
  <c r="KM154" i="13"/>
  <c r="BV155" i="13"/>
  <c r="HP155" i="13"/>
  <c r="NJ155" i="13"/>
  <c r="ES156" i="13"/>
  <c r="KM156" i="13"/>
  <c r="BV157" i="13"/>
  <c r="HP157" i="13"/>
  <c r="NJ157" i="13"/>
  <c r="HP136" i="13"/>
  <c r="NJ143" i="13"/>
  <c r="HP145" i="13"/>
  <c r="BV147" i="13"/>
  <c r="KM148" i="13"/>
  <c r="ES150" i="13"/>
  <c r="KM135" i="13"/>
  <c r="BV134" i="13"/>
  <c r="KM143" i="13"/>
  <c r="BV145" i="13"/>
  <c r="KM146" i="13"/>
  <c r="ES148" i="13"/>
  <c r="NJ149" i="13"/>
  <c r="ES141" i="13"/>
  <c r="KM137" i="13"/>
  <c r="HP140" i="13"/>
  <c r="ES146" i="13"/>
  <c r="HP149" i="13"/>
  <c r="NJ152" i="13"/>
  <c r="HP154" i="13"/>
  <c r="BV156" i="13"/>
  <c r="ES137" i="13"/>
  <c r="NJ138" i="13"/>
  <c r="ES144" i="13"/>
  <c r="HP147" i="13"/>
  <c r="KM150" i="13"/>
  <c r="HP152" i="13"/>
  <c r="BV154" i="13"/>
  <c r="KM155" i="13"/>
  <c r="BV158" i="13"/>
  <c r="HP158" i="13"/>
  <c r="NJ158" i="13"/>
  <c r="ES159" i="13"/>
  <c r="KM159" i="13"/>
  <c r="BV160" i="13"/>
  <c r="HP160" i="13"/>
  <c r="NJ160" i="13"/>
  <c r="ES161" i="13"/>
  <c r="KM161" i="13"/>
  <c r="BV162" i="13"/>
  <c r="HP162" i="13"/>
  <c r="NJ162" i="13"/>
  <c r="ES163" i="13"/>
  <c r="HP142" i="13"/>
  <c r="KM144" i="13"/>
  <c r="NJ147" i="13"/>
  <c r="BV151" i="13"/>
  <c r="NJ145" i="13"/>
  <c r="BV149" i="13"/>
  <c r="KM151" i="13"/>
  <c r="ES153" i="13"/>
  <c r="NJ154" i="13"/>
  <c r="HP156" i="13"/>
  <c r="NJ156" i="13"/>
  <c r="ES157" i="13"/>
  <c r="ES155" i="13"/>
  <c r="KM160" i="13"/>
  <c r="BV163" i="13"/>
  <c r="KM163" i="13"/>
  <c r="ES158" i="13"/>
  <c r="ES160" i="13"/>
  <c r="KM162" i="13"/>
  <c r="KM153" i="13"/>
  <c r="NJ159" i="13"/>
  <c r="ES162" i="13"/>
  <c r="BV142" i="13"/>
  <c r="HP159" i="13"/>
  <c r="NJ161" i="13"/>
  <c r="NJ163" i="13"/>
  <c r="KM157" i="13"/>
  <c r="HP163" i="13"/>
  <c r="BV152" i="13"/>
  <c r="BV159" i="13"/>
  <c r="HP161" i="13"/>
  <c r="KM158" i="13"/>
  <c r="BV161" i="13"/>
  <c r="BX26" i="13"/>
  <c r="EU104" i="13"/>
  <c r="KO104" i="13"/>
  <c r="BX105" i="13"/>
  <c r="HR105" i="13"/>
  <c r="NL105" i="13"/>
  <c r="EU106" i="13"/>
  <c r="KO106" i="13"/>
  <c r="BX107" i="13"/>
  <c r="HR107" i="13"/>
  <c r="NL107" i="13"/>
  <c r="EU108" i="13"/>
  <c r="KO108" i="13"/>
  <c r="BX109" i="13"/>
  <c r="HR109" i="13"/>
  <c r="NL109" i="13"/>
  <c r="EU110" i="13"/>
  <c r="KO110" i="13"/>
  <c r="BX111" i="13"/>
  <c r="HR111" i="13"/>
  <c r="NL111" i="13"/>
  <c r="EU112" i="13"/>
  <c r="KO112" i="13"/>
  <c r="BX113" i="13"/>
  <c r="BX104" i="13"/>
  <c r="EU105" i="13"/>
  <c r="HR106" i="13"/>
  <c r="KO107" i="13"/>
  <c r="NL108" i="13"/>
  <c r="BX110" i="13"/>
  <c r="EU111" i="13"/>
  <c r="HR112" i="13"/>
  <c r="EU114" i="13"/>
  <c r="KO113" i="13"/>
  <c r="BX114" i="13"/>
  <c r="EU115" i="13"/>
  <c r="KO115" i="13"/>
  <c r="BX116" i="13"/>
  <c r="HR116" i="13"/>
  <c r="NL116" i="13"/>
  <c r="EU117" i="13"/>
  <c r="KO117" i="13"/>
  <c r="BX118" i="13"/>
  <c r="HR118" i="13"/>
  <c r="NL118" i="13"/>
  <c r="EU119" i="13"/>
  <c r="KO119" i="13"/>
  <c r="BX120" i="13"/>
  <c r="HR120" i="13"/>
  <c r="NL120" i="13"/>
  <c r="EU121" i="13"/>
  <c r="KO121" i="13"/>
  <c r="BX122" i="13"/>
  <c r="HR122" i="13"/>
  <c r="NL122" i="13"/>
  <c r="EU123" i="13"/>
  <c r="KO123" i="13"/>
  <c r="NL104" i="13"/>
  <c r="BX106" i="13"/>
  <c r="EU107" i="13"/>
  <c r="HR108" i="13"/>
  <c r="KO109" i="13"/>
  <c r="NL110" i="13"/>
  <c r="BX112" i="13"/>
  <c r="KO114" i="13"/>
  <c r="EU113" i="13"/>
  <c r="HR114" i="13"/>
  <c r="HR104" i="13"/>
  <c r="KO105" i="13"/>
  <c r="NL106" i="13"/>
  <c r="BX108" i="13"/>
  <c r="EU109" i="13"/>
  <c r="HR110" i="13"/>
  <c r="KO111" i="13"/>
  <c r="NL112" i="13"/>
  <c r="NL113" i="13"/>
  <c r="BX115" i="13"/>
  <c r="HR115" i="13"/>
  <c r="NL115" i="13"/>
  <c r="EU116" i="13"/>
  <c r="KO116" i="13"/>
  <c r="BX117" i="13"/>
  <c r="HR117" i="13"/>
  <c r="NL117" i="13"/>
  <c r="EU118" i="13"/>
  <c r="KO118" i="13"/>
  <c r="BX119" i="13"/>
  <c r="HR119" i="13"/>
  <c r="NL119" i="13"/>
  <c r="EU120" i="13"/>
  <c r="KO120" i="13"/>
  <c r="BX121" i="13"/>
  <c r="HR121" i="13"/>
  <c r="NL121" i="13"/>
  <c r="EU122" i="13"/>
  <c r="KO122" i="13"/>
  <c r="BX123" i="13"/>
  <c r="HR123" i="13"/>
  <c r="NL123" i="13"/>
  <c r="NL114" i="13"/>
  <c r="EU124" i="13"/>
  <c r="KO124" i="13"/>
  <c r="BX125" i="13"/>
  <c r="HR125" i="13"/>
  <c r="NL125" i="13"/>
  <c r="EU126" i="13"/>
  <c r="KO126" i="13"/>
  <c r="BX127" i="13"/>
  <c r="HR127" i="13"/>
  <c r="NL127" i="13"/>
  <c r="EU128" i="13"/>
  <c r="KO128" i="13"/>
  <c r="BX129" i="13"/>
  <c r="HR129" i="13"/>
  <c r="NL129" i="13"/>
  <c r="EU130" i="13"/>
  <c r="KO130" i="13"/>
  <c r="BX131" i="13"/>
  <c r="HR131" i="13"/>
  <c r="NL131" i="13"/>
  <c r="EU132" i="13"/>
  <c r="KO132" i="13"/>
  <c r="BX133" i="13"/>
  <c r="HR133" i="13"/>
  <c r="NL133" i="13"/>
  <c r="HR113" i="13"/>
  <c r="BX124" i="13"/>
  <c r="HR124" i="13"/>
  <c r="NL124" i="13"/>
  <c r="EU125" i="13"/>
  <c r="KO125" i="13"/>
  <c r="BX126" i="13"/>
  <c r="HR126" i="13"/>
  <c r="NL126" i="13"/>
  <c r="EU127" i="13"/>
  <c r="KO127" i="13"/>
  <c r="BX128" i="13"/>
  <c r="HR128" i="13"/>
  <c r="NL128" i="13"/>
  <c r="EU129" i="13"/>
  <c r="KO129" i="13"/>
  <c r="BX130" i="13"/>
  <c r="HR130" i="13"/>
  <c r="NL130" i="13"/>
  <c r="EU131" i="13"/>
  <c r="KO131" i="13"/>
  <c r="BX132" i="13"/>
  <c r="HR132" i="13"/>
  <c r="NL132" i="13"/>
  <c r="EU133" i="13"/>
  <c r="KO133" i="13"/>
  <c r="EU134" i="13"/>
  <c r="KO134" i="13"/>
  <c r="BX135" i="13"/>
  <c r="HR135" i="13"/>
  <c r="NL135" i="13"/>
  <c r="EU136" i="13"/>
  <c r="KO136" i="13"/>
  <c r="BX137" i="13"/>
  <c r="HR137" i="13"/>
  <c r="NL137" i="13"/>
  <c r="EU138" i="13"/>
  <c r="KO138" i="13"/>
  <c r="BX139" i="13"/>
  <c r="HR139" i="13"/>
  <c r="NL139" i="13"/>
  <c r="EU140" i="13"/>
  <c r="KO140" i="13"/>
  <c r="BX141" i="13"/>
  <c r="HR141" i="13"/>
  <c r="NL141" i="13"/>
  <c r="EU142" i="13"/>
  <c r="KO142" i="13"/>
  <c r="BX143" i="13"/>
  <c r="HR143" i="13"/>
  <c r="NL136" i="13"/>
  <c r="KO141" i="13"/>
  <c r="KO135" i="13"/>
  <c r="HR140" i="13"/>
  <c r="HR136" i="13"/>
  <c r="EU141" i="13"/>
  <c r="EU137" i="13"/>
  <c r="BX142" i="13"/>
  <c r="EU135" i="13"/>
  <c r="BX140" i="13"/>
  <c r="BX138" i="13"/>
  <c r="NL142" i="13"/>
  <c r="BX134" i="13"/>
  <c r="NL138" i="13"/>
  <c r="KO143" i="13"/>
  <c r="HR138" i="13"/>
  <c r="EU144" i="13"/>
  <c r="NL145" i="13"/>
  <c r="HR147" i="13"/>
  <c r="BX149" i="13"/>
  <c r="KO150" i="13"/>
  <c r="KO137" i="13"/>
  <c r="BX144" i="13"/>
  <c r="KO145" i="13"/>
  <c r="EU147" i="13"/>
  <c r="NL148" i="13"/>
  <c r="HR150" i="13"/>
  <c r="HR151" i="13"/>
  <c r="NL151" i="13"/>
  <c r="EU152" i="13"/>
  <c r="KO152" i="13"/>
  <c r="BX153" i="13"/>
  <c r="HR153" i="13"/>
  <c r="NL153" i="13"/>
  <c r="EU154" i="13"/>
  <c r="KO154" i="13"/>
  <c r="BX155" i="13"/>
  <c r="HR155" i="13"/>
  <c r="NL155" i="13"/>
  <c r="EU156" i="13"/>
  <c r="KO156" i="13"/>
  <c r="BX157" i="13"/>
  <c r="HR157" i="13"/>
  <c r="NL157" i="13"/>
  <c r="BX136" i="13"/>
  <c r="NL143" i="13"/>
  <c r="HR145" i="13"/>
  <c r="BX147" i="13"/>
  <c r="KO148" i="13"/>
  <c r="EU150" i="13"/>
  <c r="NL134" i="13"/>
  <c r="HR134" i="13"/>
  <c r="EU145" i="13"/>
  <c r="NL146" i="13"/>
  <c r="HR148" i="13"/>
  <c r="BX150" i="13"/>
  <c r="HR142" i="13"/>
  <c r="KO139" i="13"/>
  <c r="KO144" i="13"/>
  <c r="EU146" i="13"/>
  <c r="NL147" i="13"/>
  <c r="HR149" i="13"/>
  <c r="BX151" i="13"/>
  <c r="EU139" i="13"/>
  <c r="KO151" i="13"/>
  <c r="EU153" i="13"/>
  <c r="NL154" i="13"/>
  <c r="HR156" i="13"/>
  <c r="NL156" i="13"/>
  <c r="EU157" i="13"/>
  <c r="KO157" i="13"/>
  <c r="EU143" i="13"/>
  <c r="HR144" i="13"/>
  <c r="KO147" i="13"/>
  <c r="NL150" i="13"/>
  <c r="EU158" i="13"/>
  <c r="KO158" i="13"/>
  <c r="BX159" i="13"/>
  <c r="HR159" i="13"/>
  <c r="NL159" i="13"/>
  <c r="EU160" i="13"/>
  <c r="KO160" i="13"/>
  <c r="BX161" i="13"/>
  <c r="HR161" i="13"/>
  <c r="NL161" i="13"/>
  <c r="EU162" i="13"/>
  <c r="KO162" i="13"/>
  <c r="BX163" i="13"/>
  <c r="HR163" i="13"/>
  <c r="NL144" i="13"/>
  <c r="KO146" i="13"/>
  <c r="BX148" i="13"/>
  <c r="NL149" i="13"/>
  <c r="EU151" i="13"/>
  <c r="NL152" i="13"/>
  <c r="HR154" i="13"/>
  <c r="BX156" i="13"/>
  <c r="HR152" i="13"/>
  <c r="BX154" i="13"/>
  <c r="KO155" i="13"/>
  <c r="BX146" i="13"/>
  <c r="EU149" i="13"/>
  <c r="BX158" i="13"/>
  <c r="HR158" i="13"/>
  <c r="NL158" i="13"/>
  <c r="EU159" i="13"/>
  <c r="KO159" i="13"/>
  <c r="BX160" i="13"/>
  <c r="HR160" i="13"/>
  <c r="NL160" i="13"/>
  <c r="EU161" i="13"/>
  <c r="KO161" i="13"/>
  <c r="BX162" i="13"/>
  <c r="HR162" i="13"/>
  <c r="NL162" i="13"/>
  <c r="EU163" i="13"/>
  <c r="EU155" i="13"/>
  <c r="BX145" i="13"/>
  <c r="EU148" i="13"/>
  <c r="KO163" i="13"/>
  <c r="KO153" i="13"/>
  <c r="NL140" i="13"/>
  <c r="BX152" i="13"/>
  <c r="NL163" i="13"/>
  <c r="HR146" i="13"/>
  <c r="KO149" i="13"/>
  <c r="KK31" i="13"/>
  <c r="EQ104" i="13"/>
  <c r="KK104" i="13"/>
  <c r="BT105" i="13"/>
  <c r="HN105" i="13"/>
  <c r="NH105" i="13"/>
  <c r="EQ106" i="13"/>
  <c r="KK106" i="13"/>
  <c r="BT107" i="13"/>
  <c r="HN107" i="13"/>
  <c r="NH107" i="13"/>
  <c r="EQ108" i="13"/>
  <c r="KK108" i="13"/>
  <c r="BT109" i="13"/>
  <c r="HN109" i="13"/>
  <c r="NH109" i="13"/>
  <c r="EQ110" i="13"/>
  <c r="KK110" i="13"/>
  <c r="BT111" i="13"/>
  <c r="HN111" i="13"/>
  <c r="NH111" i="13"/>
  <c r="EQ112" i="13"/>
  <c r="KK112" i="13"/>
  <c r="BT113" i="13"/>
  <c r="HN113" i="13"/>
  <c r="NH113" i="13"/>
  <c r="BT104" i="13"/>
  <c r="HN104" i="13"/>
  <c r="NH104" i="13"/>
  <c r="EQ105" i="13"/>
  <c r="KK105" i="13"/>
  <c r="BT106" i="13"/>
  <c r="HN106" i="13"/>
  <c r="NH106" i="13"/>
  <c r="EQ107" i="13"/>
  <c r="KK107" i="13"/>
  <c r="BT108" i="13"/>
  <c r="HN108" i="13"/>
  <c r="NH108" i="13"/>
  <c r="EQ109" i="13"/>
  <c r="KK109" i="13"/>
  <c r="BT110" i="13"/>
  <c r="HN110" i="13"/>
  <c r="NH110" i="13"/>
  <c r="EQ111" i="13"/>
  <c r="KK111" i="13"/>
  <c r="BT112" i="13"/>
  <c r="HN112" i="13"/>
  <c r="NH112" i="13"/>
  <c r="EQ113" i="13"/>
  <c r="KK113" i="13"/>
  <c r="BT114" i="13"/>
  <c r="HN114" i="13"/>
  <c r="NH114" i="13"/>
  <c r="EQ115" i="13"/>
  <c r="KK114" i="13"/>
  <c r="HN115" i="13"/>
  <c r="NH115" i="13"/>
  <c r="EQ116" i="13"/>
  <c r="KK116" i="13"/>
  <c r="BT117" i="13"/>
  <c r="HN117" i="13"/>
  <c r="NH117" i="13"/>
  <c r="EQ118" i="13"/>
  <c r="KK118" i="13"/>
  <c r="BT119" i="13"/>
  <c r="HN119" i="13"/>
  <c r="NH119" i="13"/>
  <c r="EQ120" i="13"/>
  <c r="KK120" i="13"/>
  <c r="BT121" i="13"/>
  <c r="HN121" i="13"/>
  <c r="NH121" i="13"/>
  <c r="EQ122" i="13"/>
  <c r="KK122" i="13"/>
  <c r="BT123" i="13"/>
  <c r="HN123" i="13"/>
  <c r="NH123" i="13"/>
  <c r="BT115" i="13"/>
  <c r="KK115" i="13"/>
  <c r="BT116" i="13"/>
  <c r="HN116" i="13"/>
  <c r="NH116" i="13"/>
  <c r="EQ117" i="13"/>
  <c r="KK117" i="13"/>
  <c r="BT118" i="13"/>
  <c r="HN118" i="13"/>
  <c r="NH118" i="13"/>
  <c r="EQ119" i="13"/>
  <c r="KK119" i="13"/>
  <c r="BT120" i="13"/>
  <c r="HN120" i="13"/>
  <c r="NH120" i="13"/>
  <c r="EQ121" i="13"/>
  <c r="KK121" i="13"/>
  <c r="BT122" i="13"/>
  <c r="HN122" i="13"/>
  <c r="NH122" i="13"/>
  <c r="EQ123" i="13"/>
  <c r="KK123" i="13"/>
  <c r="BT124" i="13"/>
  <c r="EQ124" i="13"/>
  <c r="KK124" i="13"/>
  <c r="BT125" i="13"/>
  <c r="HN125" i="13"/>
  <c r="NH125" i="13"/>
  <c r="EQ126" i="13"/>
  <c r="KK126" i="13"/>
  <c r="BT127" i="13"/>
  <c r="HN127" i="13"/>
  <c r="NH127" i="13"/>
  <c r="EQ128" i="13"/>
  <c r="KK128" i="13"/>
  <c r="BT129" i="13"/>
  <c r="HN129" i="13"/>
  <c r="NH129" i="13"/>
  <c r="EQ130" i="13"/>
  <c r="KK130" i="13"/>
  <c r="BT131" i="13"/>
  <c r="HN131" i="13"/>
  <c r="NH131" i="13"/>
  <c r="EQ132" i="13"/>
  <c r="KK132" i="13"/>
  <c r="BT133" i="13"/>
  <c r="HN133" i="13"/>
  <c r="NH133" i="13"/>
  <c r="HN124" i="13"/>
  <c r="NH124" i="13"/>
  <c r="EQ125" i="13"/>
  <c r="KK125" i="13"/>
  <c r="BT126" i="13"/>
  <c r="HN126" i="13"/>
  <c r="NH126" i="13"/>
  <c r="EQ127" i="13"/>
  <c r="KK127" i="13"/>
  <c r="BT128" i="13"/>
  <c r="HN128" i="13"/>
  <c r="NH128" i="13"/>
  <c r="EQ129" i="13"/>
  <c r="KK129" i="13"/>
  <c r="BT130" i="13"/>
  <c r="HN130" i="13"/>
  <c r="NH130" i="13"/>
  <c r="EQ131" i="13"/>
  <c r="KK131" i="13"/>
  <c r="BT132" i="13"/>
  <c r="HN132" i="13"/>
  <c r="NH132" i="13"/>
  <c r="EQ133" i="13"/>
  <c r="KK133" i="13"/>
  <c r="EQ114" i="13"/>
  <c r="EQ134" i="13"/>
  <c r="KK134" i="13"/>
  <c r="BT135" i="13"/>
  <c r="HN135" i="13"/>
  <c r="NH135" i="13"/>
  <c r="EQ136" i="13"/>
  <c r="KK136" i="13"/>
  <c r="BT137" i="13"/>
  <c r="HN137" i="13"/>
  <c r="NH137" i="13"/>
  <c r="EQ138" i="13"/>
  <c r="KK138" i="13"/>
  <c r="BT139" i="13"/>
  <c r="HN139" i="13"/>
  <c r="NH139" i="13"/>
  <c r="EQ140" i="13"/>
  <c r="KK140" i="13"/>
  <c r="BT141" i="13"/>
  <c r="HN141" i="13"/>
  <c r="NH141" i="13"/>
  <c r="EQ142" i="13"/>
  <c r="KK142" i="13"/>
  <c r="BT143" i="13"/>
  <c r="HN143" i="13"/>
  <c r="KK135" i="13"/>
  <c r="HN140" i="13"/>
  <c r="NH143" i="13"/>
  <c r="EQ144" i="13"/>
  <c r="KK144" i="13"/>
  <c r="BT145" i="13"/>
  <c r="HN145" i="13"/>
  <c r="NH145" i="13"/>
  <c r="EQ146" i="13"/>
  <c r="KK146" i="13"/>
  <c r="BT147" i="13"/>
  <c r="HN147" i="13"/>
  <c r="NH147" i="13"/>
  <c r="EQ148" i="13"/>
  <c r="KK148" i="13"/>
  <c r="BT149" i="13"/>
  <c r="HN149" i="13"/>
  <c r="NH149" i="13"/>
  <c r="EQ150" i="13"/>
  <c r="KK150" i="13"/>
  <c r="BT151" i="13"/>
  <c r="HN134" i="13"/>
  <c r="EQ139" i="13"/>
  <c r="EQ135" i="13"/>
  <c r="BT140" i="13"/>
  <c r="BT136" i="13"/>
  <c r="NH140" i="13"/>
  <c r="BT134" i="13"/>
  <c r="NH138" i="13"/>
  <c r="KK143" i="13"/>
  <c r="NH136" i="13"/>
  <c r="KK141" i="13"/>
  <c r="KK137" i="13"/>
  <c r="HN142" i="13"/>
  <c r="EQ137" i="13"/>
  <c r="NH134" i="13"/>
  <c r="BT142" i="13"/>
  <c r="NH144" i="13"/>
  <c r="HN146" i="13"/>
  <c r="BT148" i="13"/>
  <c r="KK149" i="13"/>
  <c r="EQ151" i="13"/>
  <c r="EQ143" i="13"/>
  <c r="HN144" i="13"/>
  <c r="KK147" i="13"/>
  <c r="NH150" i="13"/>
  <c r="HN151" i="13"/>
  <c r="BT153" i="13"/>
  <c r="KK154" i="13"/>
  <c r="EQ156" i="13"/>
  <c r="NH152" i="13"/>
  <c r="HN154" i="13"/>
  <c r="BT156" i="13"/>
  <c r="NH142" i="13"/>
  <c r="EQ145" i="13"/>
  <c r="HN148" i="13"/>
  <c r="KK152" i="13"/>
  <c r="EQ154" i="13"/>
  <c r="NH155" i="13"/>
  <c r="BT158" i="13"/>
  <c r="HN158" i="13"/>
  <c r="NH158" i="13"/>
  <c r="EQ159" i="13"/>
  <c r="KK159" i="13"/>
  <c r="BT160" i="13"/>
  <c r="HN160" i="13"/>
  <c r="NH160" i="13"/>
  <c r="EQ161" i="13"/>
  <c r="KK161" i="13"/>
  <c r="BT162" i="13"/>
  <c r="HN162" i="13"/>
  <c r="NH162" i="13"/>
  <c r="EQ163" i="13"/>
  <c r="HN138" i="13"/>
  <c r="KK145" i="13"/>
  <c r="NH148" i="13"/>
  <c r="BT146" i="13"/>
  <c r="EQ149" i="13"/>
  <c r="EQ152" i="13"/>
  <c r="NH153" i="13"/>
  <c r="HN155" i="13"/>
  <c r="BT152" i="13"/>
  <c r="KK153" i="13"/>
  <c r="EQ155" i="13"/>
  <c r="HN136" i="13"/>
  <c r="BT144" i="13"/>
  <c r="EQ147" i="13"/>
  <c r="HN150" i="13"/>
  <c r="KK156" i="13"/>
  <c r="BT157" i="13"/>
  <c r="KK155" i="13"/>
  <c r="EQ158" i="13"/>
  <c r="EQ160" i="13"/>
  <c r="KK162" i="13"/>
  <c r="NH154" i="13"/>
  <c r="NH151" i="13"/>
  <c r="NH159" i="13"/>
  <c r="EQ162" i="13"/>
  <c r="EQ141" i="13"/>
  <c r="BT154" i="13"/>
  <c r="HN157" i="13"/>
  <c r="HN159" i="13"/>
  <c r="NH161" i="13"/>
  <c r="EQ153" i="13"/>
  <c r="NH163" i="13"/>
  <c r="BT155" i="13"/>
  <c r="NH157" i="13"/>
  <c r="BT159" i="13"/>
  <c r="HN161" i="13"/>
  <c r="BT138" i="13"/>
  <c r="NH146" i="13"/>
  <c r="BT150" i="13"/>
  <c r="KK151" i="13"/>
  <c r="HN156" i="13"/>
  <c r="NH156" i="13"/>
  <c r="EQ157" i="13"/>
  <c r="HN163" i="13"/>
  <c r="KK163" i="13"/>
  <c r="KK157" i="13"/>
  <c r="KK160" i="13"/>
  <c r="HN153" i="13"/>
  <c r="BT163" i="13"/>
  <c r="KK139" i="13"/>
  <c r="KK158" i="13"/>
  <c r="HN152" i="13"/>
  <c r="BT161" i="13"/>
  <c r="HR79" i="13"/>
  <c r="KO22" i="13"/>
  <c r="KO87" i="13"/>
  <c r="KO48" i="13"/>
  <c r="BX51" i="13"/>
  <c r="BX33" i="13"/>
  <c r="HR23" i="13"/>
  <c r="NL80" i="13"/>
  <c r="KO30" i="13"/>
  <c r="EU66" i="13"/>
  <c r="BX12" i="13"/>
  <c r="KO9" i="13"/>
  <c r="NL46" i="13"/>
  <c r="NL45" i="13"/>
  <c r="KO93" i="13"/>
  <c r="BX67" i="13"/>
  <c r="KO64" i="13"/>
  <c r="HR16" i="13"/>
  <c r="HR70" i="13"/>
  <c r="BX31" i="13"/>
  <c r="NL33" i="13"/>
  <c r="BX73" i="13"/>
  <c r="HR94" i="13"/>
  <c r="NK96" i="13"/>
  <c r="EU30" i="13"/>
  <c r="EU84" i="13"/>
  <c r="EU92" i="13"/>
  <c r="HR86" i="13"/>
  <c r="HR57" i="13"/>
  <c r="KO32" i="13"/>
  <c r="NK43" i="13"/>
  <c r="HR27" i="13"/>
  <c r="EC95" i="13"/>
  <c r="EC74" i="13"/>
  <c r="MT59" i="13"/>
  <c r="MT43" i="13"/>
  <c r="MT100" i="13"/>
  <c r="PQ37" i="13"/>
  <c r="GZ91" i="13"/>
  <c r="MT34" i="13"/>
  <c r="PQ36" i="13"/>
  <c r="PQ25" i="13"/>
  <c r="PQ33" i="13"/>
  <c r="MT37" i="13"/>
  <c r="PQ7" i="13"/>
  <c r="JW77" i="13"/>
  <c r="MT69" i="13"/>
  <c r="PQ4" i="13"/>
  <c r="PQ29" i="13"/>
  <c r="GZ50" i="13"/>
  <c r="PQ91" i="13"/>
  <c r="PQ23" i="13"/>
  <c r="EC41" i="13"/>
  <c r="JW84" i="13"/>
  <c r="MT80" i="13"/>
  <c r="JW40" i="13"/>
  <c r="JW73" i="13"/>
  <c r="PQ61" i="13"/>
  <c r="PQ39" i="13"/>
  <c r="PQ98" i="13"/>
  <c r="PQ40" i="13"/>
  <c r="MT78" i="13"/>
  <c r="PQ6" i="13"/>
  <c r="R63" i="12"/>
  <c r="L28" i="13"/>
  <c r="ES84" i="13"/>
  <c r="BV22" i="13"/>
  <c r="HP31" i="13"/>
  <c r="ES24" i="13"/>
  <c r="ES46" i="13"/>
  <c r="ES61" i="13"/>
  <c r="N28" i="13"/>
  <c r="D66" i="3"/>
  <c r="KO37" i="13"/>
  <c r="EU5" i="13"/>
  <c r="KO61" i="13"/>
  <c r="EU95" i="13"/>
  <c r="EU46" i="13"/>
  <c r="KO17" i="13"/>
  <c r="BX13" i="13"/>
  <c r="HR63" i="13"/>
  <c r="HR59" i="13"/>
  <c r="BX89" i="13"/>
  <c r="KO38" i="13"/>
  <c r="NL9" i="13"/>
  <c r="NL76" i="13"/>
  <c r="NL95" i="13"/>
  <c r="NL75" i="13"/>
  <c r="HR41" i="13"/>
  <c r="EU72" i="13"/>
  <c r="BX35" i="13"/>
  <c r="NL68" i="13"/>
  <c r="HR90" i="13"/>
  <c r="EU48" i="13"/>
  <c r="NL100" i="13"/>
  <c r="BX69" i="13"/>
  <c r="EU100" i="13"/>
  <c r="I69" i="12"/>
  <c r="J69" i="12" s="1"/>
  <c r="K69" i="12" s="1"/>
  <c r="L69" i="12" s="1"/>
  <c r="KO66" i="13"/>
  <c r="EU67" i="13"/>
  <c r="KO86" i="13"/>
  <c r="BX103" i="13"/>
  <c r="EU4" i="13"/>
  <c r="EU53" i="13"/>
  <c r="NL73" i="13"/>
  <c r="EU79" i="13"/>
  <c r="KO43" i="13"/>
  <c r="EU18" i="13"/>
  <c r="BX86" i="13"/>
  <c r="BX46" i="13"/>
  <c r="BX37" i="13"/>
  <c r="BX45" i="13"/>
  <c r="BX97" i="13"/>
  <c r="KO58" i="13"/>
  <c r="HR42" i="13"/>
  <c r="EU33" i="13"/>
  <c r="BX77" i="13"/>
  <c r="KO27" i="13"/>
  <c r="EU73" i="13"/>
  <c r="NL86" i="13"/>
  <c r="HR29" i="13"/>
  <c r="BX57" i="13"/>
  <c r="RD1" i="10"/>
  <c r="RI1" i="10" s="1"/>
  <c r="QY1" i="10"/>
  <c r="C23" i="13"/>
  <c r="DJ84" i="13" s="1"/>
  <c r="N56" i="12"/>
  <c r="G26" i="13"/>
  <c r="N64" i="12"/>
  <c r="L23" i="13"/>
  <c r="PG41" i="13" s="1"/>
  <c r="D51" i="3"/>
  <c r="HR50" i="13"/>
  <c r="HR89" i="13"/>
  <c r="BX52" i="13"/>
  <c r="BX54" i="13"/>
  <c r="HR12" i="13"/>
  <c r="BX91" i="13"/>
  <c r="EU55" i="13"/>
  <c r="NL36" i="13"/>
  <c r="KO90" i="13"/>
  <c r="BX94" i="13"/>
  <c r="EU41" i="13"/>
  <c r="EU87" i="13"/>
  <c r="EU56" i="13"/>
  <c r="EU64" i="13"/>
  <c r="EU62" i="13"/>
  <c r="BX100" i="13"/>
  <c r="BX56" i="13"/>
  <c r="KO52" i="13"/>
  <c r="HR96" i="13"/>
  <c r="BX17" i="13"/>
  <c r="NL90" i="13"/>
  <c r="HR76" i="13"/>
  <c r="EU25" i="13"/>
  <c r="EU61" i="13"/>
  <c r="HR62" i="13"/>
  <c r="MT98" i="13"/>
  <c r="PQ17" i="13"/>
  <c r="JW19" i="13"/>
  <c r="PQ22" i="13"/>
  <c r="PQ47" i="13"/>
  <c r="J84" i="12"/>
  <c r="K84" i="12" s="1"/>
  <c r="L84" i="12" s="1"/>
  <c r="HR4" i="13"/>
  <c r="EU85" i="13"/>
  <c r="EU52" i="13"/>
  <c r="HR68" i="13"/>
  <c r="BX50" i="13"/>
  <c r="HR56" i="13"/>
  <c r="NL66" i="13"/>
  <c r="HR35" i="13"/>
  <c r="BX19" i="13"/>
  <c r="EU9" i="13"/>
  <c r="HR102" i="13"/>
  <c r="HR36" i="13"/>
  <c r="HR52" i="13"/>
  <c r="HR25" i="13"/>
  <c r="EU19" i="13"/>
  <c r="BX22" i="13"/>
  <c r="NL41" i="13"/>
  <c r="HR11" i="13"/>
  <c r="EU32" i="13"/>
  <c r="BX36" i="13"/>
  <c r="KO79" i="13"/>
  <c r="BX49" i="13"/>
  <c r="BX4" i="13"/>
  <c r="BX5" i="13"/>
  <c r="HN27" i="13"/>
  <c r="NH6" i="13"/>
  <c r="NH10" i="13"/>
  <c r="HN42" i="13"/>
  <c r="NH46" i="13"/>
  <c r="NH7" i="13"/>
  <c r="NH17" i="13"/>
  <c r="BT88" i="13"/>
  <c r="NH33" i="13"/>
  <c r="NH94" i="13"/>
  <c r="NH39" i="13"/>
  <c r="BT11" i="13"/>
  <c r="NH13" i="13"/>
  <c r="NH43" i="13"/>
  <c r="NH67" i="13"/>
  <c r="HN15" i="13"/>
  <c r="NH18" i="13"/>
  <c r="NH84" i="13"/>
  <c r="KK66" i="13"/>
  <c r="HN40" i="13"/>
  <c r="NH103" i="13"/>
  <c r="NH8" i="13"/>
  <c r="NH57" i="13"/>
  <c r="NH42" i="13"/>
  <c r="NH68" i="13"/>
  <c r="NH79" i="13"/>
  <c r="NH30" i="13"/>
  <c r="NH73" i="13"/>
  <c r="NH91" i="13"/>
  <c r="NH45" i="13"/>
  <c r="NH5" i="13"/>
  <c r="NH24" i="13"/>
  <c r="EQ54" i="13"/>
  <c r="NH88" i="13"/>
  <c r="NH15" i="13"/>
  <c r="EQ84" i="13"/>
  <c r="NJ99" i="13"/>
  <c r="HP36" i="13"/>
  <c r="NJ93" i="13"/>
  <c r="HP9" i="13"/>
  <c r="NJ63" i="13"/>
  <c r="NJ88" i="13"/>
  <c r="HP38" i="13"/>
  <c r="NJ61" i="13"/>
  <c r="HP89" i="13"/>
  <c r="HP103" i="13"/>
  <c r="BV103" i="13"/>
  <c r="NJ7" i="13"/>
  <c r="HP68" i="13"/>
  <c r="ES4" i="13"/>
  <c r="NJ58" i="13"/>
  <c r="BV79" i="13"/>
  <c r="BV14" i="13"/>
  <c r="KM10" i="13"/>
  <c r="HP98" i="13"/>
  <c r="ES52" i="13"/>
  <c r="BV49" i="13"/>
  <c r="NJ5" i="13"/>
  <c r="HP99" i="13"/>
  <c r="ES77" i="13"/>
  <c r="BV83" i="13"/>
  <c r="KM92" i="13"/>
  <c r="ES100" i="13"/>
  <c r="HP80" i="13"/>
  <c r="HP20" i="13"/>
  <c r="NJ71" i="13"/>
  <c r="HP94" i="13"/>
  <c r="NJ75" i="13"/>
  <c r="HP39" i="13"/>
  <c r="NJ69" i="13"/>
  <c r="KM5" i="13"/>
  <c r="HP56" i="13"/>
  <c r="NJ86" i="13"/>
  <c r="HP15" i="13"/>
  <c r="NJ39" i="13"/>
  <c r="HP5" i="13"/>
  <c r="BV72" i="13"/>
  <c r="NJ19" i="13"/>
  <c r="HP74" i="13"/>
  <c r="ES70" i="13"/>
  <c r="KM45" i="13"/>
  <c r="ES58" i="13"/>
  <c r="BV38" i="13"/>
  <c r="NJ64" i="13"/>
  <c r="KM101" i="13"/>
  <c r="ES45" i="13"/>
  <c r="ES13" i="13"/>
  <c r="NJ29" i="13"/>
  <c r="KM87" i="13"/>
  <c r="ES25" i="13"/>
  <c r="BV85" i="13"/>
  <c r="NJ36" i="13"/>
  <c r="HP43" i="13"/>
  <c r="KM79" i="13"/>
  <c r="HP86" i="13"/>
  <c r="NJ54" i="13"/>
  <c r="NJ101" i="13"/>
  <c r="HP32" i="13"/>
  <c r="NJ95" i="13"/>
  <c r="HP95" i="13"/>
  <c r="NJ72" i="13"/>
  <c r="KM13" i="13"/>
  <c r="HP13" i="13"/>
  <c r="NJ76" i="13"/>
  <c r="HP35" i="13"/>
  <c r="NJ16" i="13"/>
  <c r="HP11" i="13"/>
  <c r="BV59" i="13"/>
  <c r="NJ90" i="13"/>
  <c r="HP67" i="13"/>
  <c r="ES31" i="13"/>
  <c r="KM55" i="13"/>
  <c r="NJ42" i="13"/>
  <c r="ES60" i="13"/>
  <c r="BV21" i="13"/>
  <c r="NJ38" i="13"/>
  <c r="KM83" i="13"/>
  <c r="ES85" i="13"/>
  <c r="ES95" i="13"/>
  <c r="NJ100" i="13"/>
  <c r="HP93" i="13"/>
  <c r="ES63" i="13"/>
  <c r="BV64" i="13"/>
  <c r="KM82" i="13"/>
  <c r="NJ84" i="13"/>
  <c r="KM70" i="13"/>
  <c r="NL54" i="13"/>
  <c r="NJ60" i="13"/>
  <c r="NJ83" i="13"/>
  <c r="HP52" i="13"/>
  <c r="NJ94" i="13"/>
  <c r="HP21" i="13"/>
  <c r="KM78" i="13"/>
  <c r="HP63" i="13"/>
  <c r="KM15" i="13"/>
  <c r="HP101" i="13"/>
  <c r="NJ81" i="13"/>
  <c r="HP53" i="13"/>
  <c r="BV19" i="13"/>
  <c r="NJ91" i="13"/>
  <c r="ES14" i="13"/>
  <c r="BV91" i="13"/>
  <c r="HP55" i="13"/>
  <c r="KM17" i="13"/>
  <c r="ES54" i="13"/>
  <c r="BV45" i="13"/>
  <c r="BV62" i="13"/>
  <c r="KM41" i="13"/>
  <c r="HP102" i="13"/>
  <c r="ES55" i="13"/>
  <c r="BV43" i="13"/>
  <c r="BV101" i="13"/>
  <c r="KM98" i="13"/>
  <c r="ES82" i="13"/>
  <c r="BV74" i="13"/>
  <c r="BV4" i="13"/>
  <c r="BV36" i="13"/>
  <c r="NJ48" i="13"/>
  <c r="NJ66" i="13"/>
  <c r="KM38" i="13"/>
  <c r="HP7" i="13"/>
  <c r="KM65" i="13"/>
  <c r="HP58" i="13"/>
  <c r="NJ26" i="13"/>
  <c r="KM30" i="13"/>
  <c r="HP65" i="13"/>
  <c r="KM61" i="13"/>
  <c r="HP10" i="13"/>
  <c r="NJ89" i="13"/>
  <c r="HP100" i="13"/>
  <c r="BV17" i="13"/>
  <c r="KM7" i="13"/>
  <c r="NJ33" i="13"/>
  <c r="ES57" i="13"/>
  <c r="ES67" i="13"/>
  <c r="HP6" i="13"/>
  <c r="ES22" i="13"/>
  <c r="BV89" i="13"/>
  <c r="BV96" i="13"/>
  <c r="NJ70" i="13"/>
  <c r="HP34" i="13"/>
  <c r="ES81" i="13"/>
  <c r="BV84" i="13"/>
  <c r="BV57" i="13"/>
  <c r="NJ49" i="13"/>
  <c r="HP29" i="13"/>
  <c r="ES64" i="13"/>
  <c r="BV46" i="13"/>
  <c r="BV100" i="13"/>
  <c r="BV8" i="13"/>
  <c r="BX70" i="13"/>
  <c r="NJ22" i="13"/>
  <c r="KM8" i="13"/>
  <c r="HP27" i="13"/>
  <c r="KM75" i="13"/>
  <c r="HP59" i="13"/>
  <c r="NJ51" i="13"/>
  <c r="KM26" i="13"/>
  <c r="HP72" i="13"/>
  <c r="KM67" i="13"/>
  <c r="HP64" i="13"/>
  <c r="KM44" i="13"/>
  <c r="ES42" i="13"/>
  <c r="BV11" i="13"/>
  <c r="KM81" i="13"/>
  <c r="NJ55" i="13"/>
  <c r="BV42" i="13"/>
  <c r="ES103" i="13"/>
  <c r="KM68" i="13"/>
  <c r="HP66" i="13"/>
  <c r="ES50" i="13"/>
  <c r="BV18" i="13"/>
  <c r="NJ34" i="13"/>
  <c r="KM99" i="13"/>
  <c r="ES32" i="13"/>
  <c r="ES35" i="13"/>
  <c r="ES68" i="13"/>
  <c r="BV90" i="13"/>
  <c r="KM48" i="13"/>
  <c r="HP22" i="13"/>
  <c r="ES89" i="13"/>
  <c r="ES12" i="13"/>
  <c r="HP57" i="13"/>
  <c r="NJ102" i="13"/>
  <c r="KM74" i="13"/>
  <c r="NJ6" i="13"/>
  <c r="KM21" i="13"/>
  <c r="NJ79" i="13"/>
  <c r="BV82" i="13"/>
  <c r="ES65" i="13"/>
  <c r="ES96" i="13"/>
  <c r="HP51" i="13"/>
  <c r="ES47" i="13"/>
  <c r="BV9" i="13"/>
  <c r="BV81" i="13"/>
  <c r="KM77" i="13"/>
  <c r="HP8" i="13"/>
  <c r="ES17" i="13"/>
  <c r="ES49" i="13"/>
  <c r="BV75" i="13"/>
  <c r="NJ43" i="13"/>
  <c r="HP84" i="13"/>
  <c r="HP60" i="13"/>
  <c r="HP62" i="13"/>
  <c r="KO73" i="13"/>
  <c r="HR97" i="13"/>
  <c r="KM16" i="13"/>
  <c r="HP69" i="13"/>
  <c r="HP17" i="13"/>
  <c r="KM39" i="13"/>
  <c r="HP14" i="13"/>
  <c r="KM11" i="13"/>
  <c r="ES88" i="13"/>
  <c r="BV34" i="13"/>
  <c r="KM54" i="13"/>
  <c r="KM94" i="13"/>
  <c r="HP47" i="13"/>
  <c r="NJ27" i="13"/>
  <c r="KM20" i="13"/>
  <c r="KM88" i="13"/>
  <c r="NJ12" i="13"/>
  <c r="KM36" i="13"/>
  <c r="NJ31" i="13"/>
  <c r="KM23" i="13"/>
  <c r="HP83" i="13"/>
  <c r="KM90" i="13"/>
  <c r="ES56" i="13"/>
  <c r="BV60" i="13"/>
  <c r="KM96" i="13"/>
  <c r="KM14" i="13"/>
  <c r="BV63" i="13"/>
  <c r="BV52" i="13"/>
  <c r="ES6" i="13"/>
  <c r="HP73" i="13"/>
  <c r="ES23" i="13"/>
  <c r="ES26" i="13"/>
  <c r="BV80" i="13"/>
  <c r="NJ103" i="13"/>
  <c r="HP42" i="13"/>
  <c r="HP4" i="13"/>
  <c r="HP48" i="13"/>
  <c r="ES72" i="13"/>
  <c r="BV40" i="13"/>
  <c r="KM73" i="13"/>
  <c r="KM85" i="13"/>
  <c r="KM71" i="13"/>
  <c r="BX24" i="13"/>
  <c r="NJ44" i="13"/>
  <c r="KM63" i="13"/>
  <c r="ES99" i="13"/>
  <c r="NJ32" i="13"/>
  <c r="HP97" i="13"/>
  <c r="HP16" i="13"/>
  <c r="NJ18" i="13"/>
  <c r="KM12" i="13"/>
  <c r="NJ50" i="13"/>
  <c r="KM103" i="13"/>
  <c r="ES16" i="13"/>
  <c r="KM60" i="13"/>
  <c r="ES34" i="13"/>
  <c r="BV5" i="13"/>
  <c r="KM49" i="13"/>
  <c r="KM29" i="13"/>
  <c r="BV67" i="13"/>
  <c r="ES41" i="13"/>
  <c r="ES94" i="13"/>
  <c r="KM89" i="13"/>
  <c r="HP75" i="13"/>
  <c r="ES66" i="13"/>
  <c r="ES30" i="13"/>
  <c r="NJ17" i="13"/>
  <c r="KM76" i="13"/>
  <c r="BV31" i="13"/>
  <c r="HP49" i="13"/>
  <c r="ES90" i="13"/>
  <c r="KM22" i="13"/>
  <c r="ES20" i="13"/>
  <c r="BV15" i="13"/>
  <c r="NJ30" i="13"/>
  <c r="NJ73" i="13"/>
  <c r="NJ80" i="13"/>
  <c r="HR46" i="13"/>
  <c r="KM18" i="13"/>
  <c r="KM6" i="13"/>
  <c r="ES53" i="13"/>
  <c r="NJ53" i="13"/>
  <c r="KM59" i="13"/>
  <c r="NJ28" i="13"/>
  <c r="NJ23" i="13"/>
  <c r="HP26" i="13"/>
  <c r="NJ56" i="13"/>
  <c r="KM34" i="13"/>
  <c r="KM33" i="13"/>
  <c r="ES92" i="13"/>
  <c r="HP33" i="13"/>
  <c r="HP25" i="13"/>
  <c r="BV44" i="13"/>
  <c r="BV66" i="13"/>
  <c r="BV95" i="13"/>
  <c r="BV33" i="13"/>
  <c r="KM66" i="13"/>
  <c r="HP40" i="13"/>
  <c r="ES28" i="13"/>
  <c r="BV77" i="13"/>
  <c r="BV41" i="13"/>
  <c r="KM57" i="13"/>
  <c r="BV76" i="13"/>
  <c r="KM100" i="13"/>
  <c r="EU99" i="13"/>
  <c r="HP78" i="13"/>
  <c r="NJ14" i="13"/>
  <c r="HP79" i="13"/>
  <c r="ES69" i="13"/>
  <c r="BV37" i="13"/>
  <c r="BV56" i="13"/>
  <c r="BV23" i="13"/>
  <c r="EU68" i="13"/>
  <c r="NJ9" i="13"/>
  <c r="KM58" i="13"/>
  <c r="NJ59" i="13"/>
  <c r="KM52" i="13"/>
  <c r="NJ47" i="13"/>
  <c r="NJ21" i="13"/>
  <c r="HP76" i="13"/>
  <c r="NJ62" i="13"/>
  <c r="KM91" i="13"/>
  <c r="KM35" i="13"/>
  <c r="ES5" i="13"/>
  <c r="HP46" i="13"/>
  <c r="HP90" i="13"/>
  <c r="BV25" i="13"/>
  <c r="BV65" i="13"/>
  <c r="NJ67" i="13"/>
  <c r="HP70" i="13"/>
  <c r="ES91" i="13"/>
  <c r="BV6" i="13"/>
  <c r="BV39" i="13"/>
  <c r="KM56" i="13"/>
  <c r="ES76" i="13"/>
  <c r="NJ24" i="13"/>
  <c r="ES78" i="13"/>
  <c r="BV30" i="13"/>
  <c r="KM51" i="13"/>
  <c r="ES80" i="13"/>
  <c r="BV10" i="13"/>
  <c r="BV7" i="13"/>
  <c r="BV98" i="13"/>
  <c r="KK17" i="13"/>
  <c r="NK41" i="13"/>
  <c r="NH40" i="13"/>
  <c r="HN26" i="13"/>
  <c r="BT97" i="13"/>
  <c r="KK40" i="13"/>
  <c r="HN88" i="13"/>
  <c r="EQ82" i="13"/>
  <c r="HR43" i="13"/>
  <c r="KK43" i="13"/>
  <c r="KK101" i="13"/>
  <c r="NH37" i="13"/>
  <c r="KK54" i="13"/>
  <c r="NH53" i="13"/>
  <c r="KK25" i="13"/>
  <c r="NL27" i="13"/>
  <c r="EQ51" i="13"/>
  <c r="EQ80" i="13"/>
  <c r="HR72" i="13"/>
  <c r="HN94" i="13"/>
  <c r="EQ28" i="13"/>
  <c r="EU102" i="13"/>
  <c r="HN32" i="13"/>
  <c r="NH16" i="13"/>
  <c r="HN92" i="13"/>
  <c r="NH54" i="13"/>
  <c r="BT67" i="13"/>
  <c r="HN61" i="13"/>
  <c r="BT80" i="13"/>
  <c r="HN12" i="13"/>
  <c r="BT39" i="13"/>
  <c r="HN11" i="13"/>
  <c r="BT87" i="13"/>
  <c r="HN76" i="13"/>
  <c r="EQ27" i="13"/>
  <c r="KK30" i="13"/>
  <c r="BT71" i="13"/>
  <c r="KK89" i="13"/>
  <c r="EQ88" i="13"/>
  <c r="NH51" i="13"/>
  <c r="EQ68" i="13"/>
  <c r="KK102" i="13"/>
  <c r="NK36" i="13"/>
  <c r="NK65" i="13"/>
  <c r="KN7" i="13"/>
  <c r="NK30" i="13"/>
  <c r="NK81" i="13"/>
  <c r="KN67" i="13"/>
  <c r="NK24" i="13"/>
  <c r="NK87" i="13"/>
  <c r="HQ75" i="13"/>
  <c r="KN103" i="13"/>
  <c r="KN15" i="13"/>
  <c r="NK38" i="13"/>
  <c r="KN79" i="13"/>
  <c r="KN27" i="13"/>
  <c r="KN45" i="13"/>
  <c r="NK21" i="13"/>
  <c r="NK70" i="13"/>
  <c r="KN57" i="13"/>
  <c r="KN6" i="13"/>
  <c r="NK48" i="13"/>
  <c r="KN100" i="13"/>
  <c r="KN52" i="13"/>
  <c r="ET78" i="13"/>
  <c r="NK27" i="13"/>
  <c r="NK98" i="13"/>
  <c r="KN51" i="13"/>
  <c r="HQ58" i="13"/>
  <c r="NK66" i="13"/>
  <c r="NK82" i="13"/>
  <c r="HQ30" i="13"/>
  <c r="NK46" i="13"/>
  <c r="NK97" i="13"/>
  <c r="KN84" i="13"/>
  <c r="NK68" i="13"/>
  <c r="NK84" i="13"/>
  <c r="KN94" i="13"/>
  <c r="EU16" i="13"/>
  <c r="EQ32" i="13"/>
  <c r="KK33" i="13"/>
  <c r="BT18" i="13"/>
  <c r="HN72" i="13"/>
  <c r="NH48" i="13"/>
  <c r="BT96" i="13"/>
  <c r="NH63" i="13"/>
  <c r="EQ39" i="13"/>
  <c r="HN66" i="13"/>
  <c r="PQ85" i="13"/>
  <c r="PQ41" i="13"/>
  <c r="PQ32" i="13"/>
  <c r="PQ52" i="13"/>
  <c r="PQ84" i="13"/>
  <c r="PQ86" i="13"/>
  <c r="MT63" i="13"/>
  <c r="JW18" i="13"/>
  <c r="GZ48" i="13"/>
  <c r="PQ66" i="13"/>
  <c r="JW14" i="13"/>
  <c r="PQ88" i="13"/>
  <c r="PQ90" i="13"/>
  <c r="PQ31" i="13"/>
  <c r="PQ69" i="13"/>
  <c r="PQ35" i="13"/>
  <c r="PQ94" i="13"/>
  <c r="MT50" i="13"/>
  <c r="MT12" i="13"/>
  <c r="JW93" i="13"/>
  <c r="PQ21" i="13"/>
  <c r="JW48" i="13"/>
  <c r="PQ79" i="13"/>
  <c r="PQ89" i="13"/>
  <c r="MT93" i="13"/>
  <c r="PQ38" i="13"/>
  <c r="PQ62" i="13"/>
  <c r="PQ78" i="13"/>
  <c r="MT29" i="13"/>
  <c r="MT24" i="13"/>
  <c r="JW70" i="13"/>
  <c r="PQ63" i="13"/>
  <c r="PQ76" i="13"/>
  <c r="PQ26" i="13"/>
  <c r="MT79" i="13"/>
  <c r="MT97" i="13"/>
  <c r="MT81" i="13"/>
  <c r="PQ56" i="13"/>
  <c r="PQ28" i="13"/>
  <c r="MT64" i="13"/>
  <c r="EC80" i="13"/>
  <c r="JW67" i="13"/>
  <c r="JW10" i="13"/>
  <c r="EC58" i="13"/>
  <c r="PQ51" i="13"/>
  <c r="PQ19" i="13"/>
  <c r="MT21" i="13"/>
  <c r="MT84" i="13"/>
  <c r="MT92" i="13"/>
  <c r="PQ13" i="13"/>
  <c r="JW75" i="13"/>
  <c r="PQ75" i="13"/>
  <c r="MT15" i="13"/>
  <c r="EC44" i="13"/>
  <c r="JW54" i="13"/>
  <c r="JW44" i="13"/>
  <c r="GZ73" i="13"/>
  <c r="PQ44" i="13"/>
  <c r="PQ72" i="13"/>
  <c r="MT76" i="13"/>
  <c r="MT89" i="13"/>
  <c r="MT91" i="13"/>
  <c r="PQ101" i="13"/>
  <c r="JW74" i="13"/>
  <c r="PQ8" i="13"/>
  <c r="MT31" i="13"/>
  <c r="EC43" i="13"/>
  <c r="MT48" i="13"/>
  <c r="JW25" i="13"/>
  <c r="PQ20" i="13"/>
  <c r="MT47" i="13"/>
  <c r="MT26" i="13"/>
  <c r="PQ64" i="13"/>
  <c r="MT44" i="13"/>
  <c r="MT62" i="13"/>
  <c r="MT83" i="13"/>
  <c r="PQ96" i="13"/>
  <c r="JW72" i="13"/>
  <c r="JW41" i="13"/>
  <c r="PQ60" i="13"/>
  <c r="GZ76" i="13"/>
  <c r="PQ99" i="13"/>
  <c r="PQ83" i="13"/>
  <c r="MT88" i="13"/>
  <c r="MT25" i="13"/>
  <c r="PQ70" i="13"/>
  <c r="MT19" i="13"/>
  <c r="MT49" i="13"/>
  <c r="MT28" i="13"/>
  <c r="PQ71" i="13"/>
  <c r="MT99" i="13"/>
  <c r="JW21" i="13"/>
  <c r="PQ95" i="13"/>
  <c r="GZ96" i="13"/>
  <c r="PQ5" i="13"/>
  <c r="MT38" i="13"/>
  <c r="PQ11" i="13"/>
  <c r="PQ77" i="13"/>
  <c r="PQ87" i="13"/>
  <c r="PQ100" i="13"/>
  <c r="MT56" i="13"/>
  <c r="PQ9" i="13"/>
  <c r="MT85" i="13"/>
  <c r="JW20" i="13"/>
  <c r="PQ50" i="13"/>
  <c r="GZ22" i="13"/>
  <c r="PQ55" i="13"/>
  <c r="P57" i="12"/>
  <c r="JW27" i="13"/>
  <c r="D35" i="3"/>
  <c r="GZ35" i="13"/>
  <c r="D23" i="3"/>
  <c r="D52" i="3"/>
  <c r="D53" i="3"/>
  <c r="JW81" i="13"/>
  <c r="D63" i="3"/>
  <c r="D3" i="3"/>
  <c r="EC51" i="13"/>
  <c r="D94" i="3"/>
  <c r="D6" i="3"/>
  <c r="D99" i="3"/>
  <c r="MT42" i="13"/>
  <c r="D45" i="3"/>
  <c r="D49" i="3"/>
  <c r="D46" i="3"/>
  <c r="D26" i="3"/>
  <c r="D31" i="3"/>
  <c r="EC50" i="13"/>
  <c r="D48" i="3"/>
  <c r="D58" i="3"/>
  <c r="EC16" i="13"/>
  <c r="D72" i="3"/>
  <c r="D33" i="3"/>
  <c r="D62" i="3"/>
  <c r="D54" i="3"/>
  <c r="JW63" i="13"/>
  <c r="JW101" i="13"/>
  <c r="JW66" i="13"/>
  <c r="M62" i="12"/>
  <c r="D95" i="3"/>
  <c r="EC102" i="13"/>
  <c r="MT87" i="13"/>
  <c r="D34" i="3"/>
  <c r="JW61" i="13"/>
  <c r="D56" i="3"/>
  <c r="MT33" i="13"/>
  <c r="EC91" i="13"/>
  <c r="MT46" i="13"/>
  <c r="D93" i="3"/>
  <c r="D24" i="3"/>
  <c r="O60" i="12"/>
  <c r="G27" i="13"/>
  <c r="F27" i="13"/>
  <c r="D91" i="3"/>
  <c r="G28" i="13"/>
  <c r="Q28" i="13"/>
  <c r="D73" i="3"/>
  <c r="D36" i="3"/>
  <c r="D28" i="3"/>
  <c r="D25" i="3"/>
  <c r="R59" i="12"/>
  <c r="D32" i="3"/>
  <c r="N57" i="12"/>
  <c r="NK85" i="13"/>
  <c r="KN54" i="13"/>
  <c r="BT33" i="13"/>
  <c r="EQ11" i="13"/>
  <c r="KK34" i="13"/>
  <c r="BT40" i="13"/>
  <c r="EQ4" i="13"/>
  <c r="HN103" i="13"/>
  <c r="NH20" i="13"/>
  <c r="NK74" i="13"/>
  <c r="NK79" i="13"/>
  <c r="BT29" i="13"/>
  <c r="EQ45" i="13"/>
  <c r="KK99" i="13"/>
  <c r="BT21" i="13"/>
  <c r="EQ24" i="13"/>
  <c r="KK90" i="13"/>
  <c r="NH27" i="13"/>
  <c r="KO34" i="13"/>
  <c r="NK58" i="13"/>
  <c r="NK45" i="13"/>
  <c r="BT99" i="13"/>
  <c r="HN29" i="13"/>
  <c r="KK48" i="13"/>
  <c r="BT58" i="13"/>
  <c r="EQ40" i="13"/>
  <c r="NJ52" i="13"/>
  <c r="NK52" i="13"/>
  <c r="NJ87" i="13"/>
  <c r="NK78" i="13"/>
  <c r="KN11" i="13"/>
  <c r="EU43" i="13"/>
  <c r="KN97" i="13"/>
  <c r="HQ37" i="13"/>
  <c r="KN99" i="13"/>
  <c r="NK90" i="13"/>
  <c r="NH75" i="13"/>
  <c r="NH19" i="13"/>
  <c r="NH26" i="13"/>
  <c r="NH58" i="13"/>
  <c r="NH69" i="13"/>
  <c r="KK41" i="13"/>
  <c r="KK65" i="13"/>
  <c r="KK78" i="13"/>
  <c r="KK84" i="13"/>
  <c r="KK68" i="13"/>
  <c r="KK18" i="13"/>
  <c r="KK6" i="13"/>
  <c r="HN33" i="13"/>
  <c r="HN58" i="13"/>
  <c r="HN74" i="13"/>
  <c r="HN45" i="13"/>
  <c r="HN91" i="13"/>
  <c r="HN25" i="13"/>
  <c r="HN63" i="13"/>
  <c r="EQ18" i="13"/>
  <c r="EQ70" i="13"/>
  <c r="EQ52" i="13"/>
  <c r="EQ99" i="13"/>
  <c r="EQ63" i="13"/>
  <c r="EQ100" i="13"/>
  <c r="BT100" i="13"/>
  <c r="BT77" i="13"/>
  <c r="BT14" i="13"/>
  <c r="BT90" i="13"/>
  <c r="BT23" i="13"/>
  <c r="BT31" i="13"/>
  <c r="BT37" i="13"/>
  <c r="BT7" i="13"/>
  <c r="NH9" i="13"/>
  <c r="NH22" i="13"/>
  <c r="NH31" i="13"/>
  <c r="NH92" i="13"/>
  <c r="NH89" i="13"/>
  <c r="KK8" i="13"/>
  <c r="KK51" i="13"/>
  <c r="KK58" i="13"/>
  <c r="KK63" i="13"/>
  <c r="KK47" i="13"/>
  <c r="KK53" i="13"/>
  <c r="HN6" i="13"/>
  <c r="HN37" i="13"/>
  <c r="HN10" i="13"/>
  <c r="HN4" i="13"/>
  <c r="HN89" i="13"/>
  <c r="HN81" i="13"/>
  <c r="EQ74" i="13"/>
  <c r="EQ77" i="13"/>
  <c r="EQ93" i="13"/>
  <c r="EQ30" i="13"/>
  <c r="EQ34" i="13"/>
  <c r="BT4" i="13"/>
  <c r="EQ92" i="13"/>
  <c r="EQ83" i="13"/>
  <c r="BT19" i="13"/>
  <c r="BT65" i="13"/>
  <c r="BT26" i="13"/>
  <c r="BT32" i="13"/>
  <c r="BT51" i="13"/>
  <c r="NH90" i="13"/>
  <c r="NH50" i="13"/>
  <c r="NH86" i="13"/>
  <c r="KK73" i="13"/>
  <c r="KK52" i="13"/>
  <c r="KK82" i="13"/>
  <c r="KK70" i="13"/>
  <c r="HN44" i="13"/>
  <c r="HN20" i="13"/>
  <c r="HN52" i="13"/>
  <c r="NH29" i="13"/>
  <c r="KK45" i="13"/>
  <c r="KK88" i="13"/>
  <c r="KK61" i="13"/>
  <c r="HN36" i="13"/>
  <c r="HN16" i="13"/>
  <c r="NH36" i="13"/>
  <c r="NH93" i="13"/>
  <c r="NH59" i="13"/>
  <c r="NH35" i="13"/>
  <c r="KK67" i="13"/>
  <c r="KK46" i="13"/>
  <c r="KK76" i="13"/>
  <c r="KK86" i="13"/>
  <c r="KK98" i="13"/>
  <c r="KK97" i="13"/>
  <c r="KK10" i="13"/>
  <c r="HN49" i="13"/>
  <c r="HN50" i="13"/>
  <c r="HN31" i="13"/>
  <c r="HN48" i="13"/>
  <c r="HN97" i="13"/>
  <c r="HN87" i="13"/>
  <c r="EQ33" i="13"/>
  <c r="EQ17" i="13"/>
  <c r="EQ76" i="13"/>
  <c r="EQ16" i="13"/>
  <c r="EQ60" i="13"/>
  <c r="EQ103" i="13"/>
  <c r="BT75" i="13"/>
  <c r="BT46" i="13"/>
  <c r="BT52" i="13"/>
  <c r="BT63" i="13"/>
  <c r="BT36" i="13"/>
  <c r="BT72" i="13"/>
  <c r="BT53" i="13"/>
  <c r="NH85" i="13"/>
  <c r="NH41" i="13"/>
  <c r="NH49" i="13"/>
  <c r="NH34" i="13"/>
  <c r="NH95" i="13"/>
  <c r="KK96" i="13"/>
  <c r="KK12" i="13"/>
  <c r="KK55" i="13"/>
  <c r="KK19" i="13"/>
  <c r="KK21" i="13"/>
  <c r="KK4" i="13"/>
  <c r="HN38" i="13"/>
  <c r="HN90" i="13"/>
  <c r="HN7" i="13"/>
  <c r="HN85" i="13"/>
  <c r="HN83" i="13"/>
  <c r="HN41" i="13"/>
  <c r="HN70" i="13"/>
  <c r="EQ64" i="13"/>
  <c r="EQ78" i="13"/>
  <c r="EQ87" i="13"/>
  <c r="EQ49" i="13"/>
  <c r="EQ69" i="13"/>
  <c r="EQ95" i="13"/>
  <c r="EQ19" i="13"/>
  <c r="BT94" i="13"/>
  <c r="BT54" i="13"/>
  <c r="BT25" i="13"/>
  <c r="BT9" i="13"/>
  <c r="BT44" i="13"/>
  <c r="BT50" i="13"/>
  <c r="NH99" i="13"/>
  <c r="NH102" i="13"/>
  <c r="NH4" i="13"/>
  <c r="KK74" i="13"/>
  <c r="KK69" i="13"/>
  <c r="KK29" i="13"/>
  <c r="KK39" i="13"/>
  <c r="HN73" i="13"/>
  <c r="HN69" i="13"/>
  <c r="HN62" i="13"/>
  <c r="HN35" i="13"/>
  <c r="EQ98" i="13"/>
  <c r="EQ90" i="13"/>
  <c r="EQ10" i="13"/>
  <c r="EQ48" i="13"/>
  <c r="BT101" i="13"/>
  <c r="BT103" i="13"/>
  <c r="BT17" i="13"/>
  <c r="BT6" i="13"/>
  <c r="BT84" i="13"/>
  <c r="BT85" i="13"/>
  <c r="NH100" i="13"/>
  <c r="NH32" i="13"/>
  <c r="KK11" i="13"/>
  <c r="KK93" i="13"/>
  <c r="HN78" i="13"/>
  <c r="EQ59" i="13"/>
  <c r="EQ79" i="13"/>
  <c r="BT62" i="13"/>
  <c r="BT5" i="13"/>
  <c r="NH25" i="13"/>
  <c r="KK62" i="13"/>
  <c r="KK23" i="13"/>
  <c r="KK94" i="13"/>
  <c r="HN56" i="13"/>
  <c r="KK15" i="13"/>
  <c r="EQ65" i="13"/>
  <c r="EQ73" i="13"/>
  <c r="EQ38" i="13"/>
  <c r="BT13" i="13"/>
  <c r="BT43" i="13"/>
  <c r="BT24" i="13"/>
  <c r="NH47" i="13"/>
  <c r="NH80" i="13"/>
  <c r="KK20" i="13"/>
  <c r="KK22" i="13"/>
  <c r="HN24" i="13"/>
  <c r="HN82" i="13"/>
  <c r="HN98" i="13"/>
  <c r="EQ25" i="13"/>
  <c r="EQ58" i="13"/>
  <c r="EQ21" i="13"/>
  <c r="EQ89" i="13"/>
  <c r="BT74" i="13"/>
  <c r="BT8" i="13"/>
  <c r="NH97" i="13"/>
  <c r="NH83" i="13"/>
  <c r="KK77" i="13"/>
  <c r="KK56" i="13"/>
  <c r="HN47" i="13"/>
  <c r="HN84" i="13"/>
  <c r="EQ22" i="13"/>
  <c r="EQ53" i="13"/>
  <c r="BT27" i="13"/>
  <c r="BT15" i="13"/>
  <c r="NH82" i="13"/>
  <c r="NH78" i="13"/>
  <c r="NH62" i="13"/>
  <c r="NH66" i="13"/>
  <c r="KK49" i="13"/>
  <c r="KK57" i="13"/>
  <c r="KK91" i="13"/>
  <c r="KK59" i="13"/>
  <c r="HN9" i="13"/>
  <c r="HN102" i="13"/>
  <c r="KK16" i="13"/>
  <c r="HN51" i="13"/>
  <c r="EQ56" i="13"/>
  <c r="EQ46" i="13"/>
  <c r="EQ57" i="13"/>
  <c r="EQ94" i="13"/>
  <c r="EQ41" i="13"/>
  <c r="BT102" i="13"/>
  <c r="BT66" i="13"/>
  <c r="BT12" i="13"/>
  <c r="BT34" i="13"/>
  <c r="BT41" i="13"/>
  <c r="NH60" i="13"/>
  <c r="NH23" i="13"/>
  <c r="NH98" i="13"/>
  <c r="KK92" i="13"/>
  <c r="KK75" i="13"/>
  <c r="KK60" i="13"/>
  <c r="KK37" i="13"/>
  <c r="HN28" i="13"/>
  <c r="HN55" i="13"/>
  <c r="HN77" i="13"/>
  <c r="HN22" i="13"/>
  <c r="HN57" i="13"/>
  <c r="EQ6" i="13"/>
  <c r="EQ66" i="13"/>
  <c r="EQ23" i="13"/>
  <c r="EQ43" i="13"/>
  <c r="EQ47" i="13"/>
  <c r="BT56" i="13"/>
  <c r="BT10" i="13"/>
  <c r="BT95" i="13"/>
  <c r="BT76" i="13"/>
  <c r="BT78" i="13"/>
  <c r="NH21" i="13"/>
  <c r="NH28" i="13"/>
  <c r="NH101" i="13"/>
  <c r="KK42" i="13"/>
  <c r="KK80" i="13"/>
  <c r="KK9" i="13"/>
  <c r="KK87" i="13"/>
  <c r="HN95" i="13"/>
  <c r="HN71" i="13"/>
  <c r="HN43" i="13"/>
  <c r="KK100" i="13"/>
  <c r="HN100" i="13"/>
  <c r="EQ42" i="13"/>
  <c r="EQ85" i="13"/>
  <c r="EQ20" i="13"/>
  <c r="EQ97" i="13"/>
  <c r="BT73" i="13"/>
  <c r="BT16" i="13"/>
  <c r="BT20" i="13"/>
  <c r="BT42" i="13"/>
  <c r="BT30" i="13"/>
  <c r="KK83" i="13"/>
  <c r="NH96" i="13"/>
  <c r="EQ61" i="13"/>
  <c r="BT48" i="13"/>
  <c r="KK5" i="13"/>
  <c r="NH72" i="13"/>
  <c r="KK85" i="13"/>
  <c r="HN60" i="13"/>
  <c r="HN13" i="13"/>
  <c r="EQ86" i="13"/>
  <c r="HN18" i="13"/>
  <c r="NH56" i="13"/>
  <c r="KK28" i="13"/>
  <c r="KK95" i="13"/>
  <c r="HN67" i="13"/>
  <c r="HN59" i="13"/>
  <c r="HN34" i="13"/>
  <c r="EQ75" i="13"/>
  <c r="EQ81" i="13"/>
  <c r="BT49" i="13"/>
  <c r="BT45" i="13"/>
  <c r="EQ55" i="13"/>
  <c r="HN39" i="13"/>
  <c r="BT38" i="13"/>
  <c r="NH44" i="13"/>
  <c r="BT47" i="13"/>
  <c r="HN30" i="13"/>
  <c r="NH52" i="13"/>
  <c r="KK64" i="13"/>
  <c r="HN99" i="13"/>
  <c r="HN5" i="13"/>
  <c r="HN80" i="13"/>
  <c r="HN65" i="13"/>
  <c r="EQ96" i="13"/>
  <c r="BT83" i="13"/>
  <c r="BT59" i="13"/>
  <c r="BT60" i="13"/>
  <c r="KK32" i="13"/>
  <c r="BT81" i="13"/>
  <c r="EQ91" i="13"/>
  <c r="NH87" i="13"/>
  <c r="KK103" i="13"/>
  <c r="KK26" i="13"/>
  <c r="HN8" i="13"/>
  <c r="HN75" i="13"/>
  <c r="HN21" i="13"/>
  <c r="EQ8" i="13"/>
  <c r="BT82" i="13"/>
  <c r="BT57" i="13"/>
  <c r="BT70" i="13"/>
  <c r="KK50" i="13"/>
  <c r="NH14" i="13"/>
  <c r="HN53" i="13"/>
  <c r="BT91" i="13"/>
  <c r="EQ12" i="13"/>
  <c r="EQ29" i="13"/>
  <c r="NH55" i="13"/>
  <c r="KK36" i="13"/>
  <c r="KK7" i="13"/>
  <c r="HN101" i="13"/>
  <c r="HN46" i="13"/>
  <c r="EQ44" i="13"/>
  <c r="EQ37" i="13"/>
  <c r="EQ14" i="13"/>
  <c r="BT93" i="13"/>
  <c r="BT79" i="13"/>
  <c r="EQ35" i="13"/>
  <c r="HN93" i="13"/>
  <c r="KK72" i="13"/>
  <c r="EQ101" i="13"/>
  <c r="KK71" i="13"/>
  <c r="BT61" i="13"/>
  <c r="NH64" i="13"/>
  <c r="NH77" i="13"/>
  <c r="KK44" i="13"/>
  <c r="KK13" i="13"/>
  <c r="EQ72" i="13"/>
  <c r="HN54" i="13"/>
  <c r="EQ62" i="13"/>
  <c r="EQ36" i="13"/>
  <c r="EQ102" i="13"/>
  <c r="EQ31" i="13"/>
  <c r="BT35" i="13"/>
  <c r="NH65" i="13"/>
  <c r="EQ7" i="13"/>
  <c r="NH74" i="13"/>
  <c r="EQ5" i="13"/>
  <c r="EQ71" i="13"/>
  <c r="HN64" i="13"/>
  <c r="NH76" i="13"/>
  <c r="HN23" i="13"/>
  <c r="BT89" i="13"/>
  <c r="NH71" i="13"/>
  <c r="NH81" i="13"/>
  <c r="KK14" i="13"/>
  <c r="KK35" i="13"/>
  <c r="HN14" i="13"/>
  <c r="HN68" i="13"/>
  <c r="EQ67" i="13"/>
  <c r="EQ26" i="13"/>
  <c r="BT92" i="13"/>
  <c r="BT22" i="13"/>
  <c r="BT64" i="13"/>
  <c r="NH11" i="13"/>
  <c r="HN79" i="13"/>
  <c r="BT55" i="13"/>
  <c r="BT68" i="13"/>
  <c r="HN96" i="13"/>
  <c r="KK24" i="13"/>
  <c r="HN19" i="13"/>
  <c r="KK27" i="13"/>
  <c r="KK81" i="13"/>
  <c r="BT28" i="13"/>
  <c r="NH12" i="13"/>
  <c r="NH61" i="13"/>
  <c r="KK79" i="13"/>
  <c r="KK38" i="13"/>
  <c r="HN17" i="13"/>
  <c r="HN86" i="13"/>
  <c r="EQ15" i="13"/>
  <c r="EQ50" i="13"/>
  <c r="BT98" i="13"/>
  <c r="BT69" i="13"/>
  <c r="BT86" i="13"/>
  <c r="EQ9" i="13"/>
  <c r="EQ13" i="13"/>
  <c r="N59" i="12"/>
  <c r="GZ18" i="13"/>
  <c r="MT61" i="13"/>
  <c r="EC15" i="13"/>
  <c r="HQ49" i="13"/>
  <c r="NK13" i="13"/>
  <c r="KN86" i="13"/>
  <c r="NK32" i="13"/>
  <c r="HQ21" i="13"/>
  <c r="NK7" i="13"/>
  <c r="KN96" i="13"/>
  <c r="NK71" i="13"/>
  <c r="HR45" i="13"/>
  <c r="KN88" i="13"/>
  <c r="NK102" i="13"/>
  <c r="KN83" i="13"/>
  <c r="EC98" i="13"/>
  <c r="GZ95" i="13"/>
  <c r="NK47" i="13"/>
  <c r="NK56" i="13"/>
  <c r="NK57" i="13"/>
  <c r="NK86" i="13"/>
  <c r="NK77" i="13"/>
  <c r="NK103" i="13"/>
  <c r="KN5" i="13"/>
  <c r="KN41" i="13"/>
  <c r="KN47" i="13"/>
  <c r="KN10" i="13"/>
  <c r="KN101" i="13"/>
  <c r="KN95" i="13"/>
  <c r="HQ46" i="13"/>
  <c r="HQ26" i="13"/>
  <c r="HQ86" i="13"/>
  <c r="HQ66" i="13"/>
  <c r="HQ96" i="13"/>
  <c r="HQ22" i="13"/>
  <c r="ET99" i="13"/>
  <c r="ET22" i="13"/>
  <c r="ET69" i="13"/>
  <c r="ET10" i="13"/>
  <c r="ET75" i="13"/>
  <c r="ET42" i="13"/>
  <c r="ET88" i="13"/>
  <c r="ET12" i="13"/>
  <c r="BW45" i="13"/>
  <c r="ET4" i="13"/>
  <c r="BW41" i="13"/>
  <c r="BW42" i="13"/>
  <c r="BW50" i="13"/>
  <c r="BW36" i="13"/>
  <c r="BW92" i="13"/>
  <c r="BW76" i="13"/>
  <c r="BW61" i="13"/>
  <c r="BW23" i="13"/>
  <c r="NK25" i="13"/>
  <c r="NK64" i="13"/>
  <c r="NK75" i="13"/>
  <c r="NK49" i="13"/>
  <c r="NK100" i="13"/>
  <c r="KN53" i="13"/>
  <c r="KN28" i="13"/>
  <c r="KN80" i="13"/>
  <c r="KN14" i="13"/>
  <c r="KN20" i="13"/>
  <c r="KN32" i="13"/>
  <c r="HQ53" i="13"/>
  <c r="HQ27" i="13"/>
  <c r="HQ87" i="13"/>
  <c r="HQ88" i="13"/>
  <c r="HQ16" i="13"/>
  <c r="HQ102" i="13"/>
  <c r="HQ69" i="13"/>
  <c r="ET90" i="13"/>
  <c r="ET52" i="13"/>
  <c r="ET13" i="13"/>
  <c r="ET73" i="13"/>
  <c r="ET33" i="13"/>
  <c r="ET98" i="13"/>
  <c r="ET71" i="13"/>
  <c r="BW98" i="13"/>
  <c r="BW91" i="13"/>
  <c r="BW47" i="13"/>
  <c r="BW30" i="13"/>
  <c r="BW10" i="13"/>
  <c r="BW94" i="13"/>
  <c r="BW75" i="13"/>
  <c r="BW29" i="13"/>
  <c r="NK35" i="13"/>
  <c r="NK67" i="13"/>
  <c r="NK10" i="13"/>
  <c r="NK29" i="13"/>
  <c r="NK94" i="13"/>
  <c r="KN22" i="13"/>
  <c r="KN68" i="13"/>
  <c r="KN78" i="13"/>
  <c r="KN69" i="13"/>
  <c r="KN46" i="13"/>
  <c r="KN76" i="13"/>
  <c r="HQ73" i="13"/>
  <c r="HQ57" i="13"/>
  <c r="HQ32" i="13"/>
  <c r="HQ93" i="13"/>
  <c r="HQ67" i="13"/>
  <c r="HQ40" i="13"/>
  <c r="HQ14" i="13"/>
  <c r="ET29" i="13"/>
  <c r="ET19" i="13"/>
  <c r="ET25" i="13"/>
  <c r="ET8" i="13"/>
  <c r="ET95" i="13"/>
  <c r="ET51" i="13"/>
  <c r="ET49" i="13"/>
  <c r="ET23" i="13"/>
  <c r="BW102" i="13"/>
  <c r="BW87" i="13"/>
  <c r="BW53" i="13"/>
  <c r="BW58" i="13"/>
  <c r="BW22" i="13"/>
  <c r="BW48" i="13"/>
  <c r="BW86" i="13"/>
  <c r="NK50" i="13"/>
  <c r="KN65" i="13"/>
  <c r="NK60" i="13"/>
  <c r="NK4" i="13"/>
  <c r="NK76" i="13"/>
  <c r="KN55" i="13"/>
  <c r="KN35" i="13"/>
  <c r="KN62" i="13"/>
  <c r="KN18" i="13"/>
  <c r="KN81" i="13"/>
  <c r="HQ17" i="13"/>
  <c r="HQ24" i="13"/>
  <c r="HQ83" i="13"/>
  <c r="HQ85" i="13"/>
  <c r="HQ19" i="13"/>
  <c r="HQ99" i="13"/>
  <c r="ET76" i="13"/>
  <c r="HQ42" i="13"/>
  <c r="ET77" i="13"/>
  <c r="ET35" i="13"/>
  <c r="ET55" i="13"/>
  <c r="ET60" i="13"/>
  <c r="ET81" i="13"/>
  <c r="ET21" i="13"/>
  <c r="BW89" i="13"/>
  <c r="BW103" i="13"/>
  <c r="BW43" i="13"/>
  <c r="BW24" i="13"/>
  <c r="BW33" i="13"/>
  <c r="BW62" i="13"/>
  <c r="BW57" i="13"/>
  <c r="BW6" i="13"/>
  <c r="BW70" i="13"/>
  <c r="NK42" i="13"/>
  <c r="NK54" i="13"/>
  <c r="NK80" i="13"/>
  <c r="NK91" i="13"/>
  <c r="KN59" i="13"/>
  <c r="KN98" i="13"/>
  <c r="KN23" i="13"/>
  <c r="KN89" i="13"/>
  <c r="HQ51" i="13"/>
  <c r="HQ84" i="13"/>
  <c r="HQ35" i="13"/>
  <c r="HQ28" i="13"/>
  <c r="HQ12" i="13"/>
  <c r="ET61" i="13"/>
  <c r="ET83" i="13"/>
  <c r="HQ45" i="13"/>
  <c r="ET11" i="13"/>
  <c r="ET17" i="13"/>
  <c r="ET97" i="13"/>
  <c r="BW28" i="13"/>
  <c r="BW68" i="13"/>
  <c r="BW7" i="13"/>
  <c r="BW67" i="13"/>
  <c r="BW88" i="13"/>
  <c r="BW73" i="13"/>
  <c r="NK95" i="13"/>
  <c r="KN92" i="13"/>
  <c r="KN61" i="13"/>
  <c r="HQ29" i="13"/>
  <c r="HQ94" i="13"/>
  <c r="ET72" i="13"/>
  <c r="ET40" i="13"/>
  <c r="BW56" i="13"/>
  <c r="BW79" i="13"/>
  <c r="BW63" i="13"/>
  <c r="NK53" i="13"/>
  <c r="NK83" i="13"/>
  <c r="KN60" i="13"/>
  <c r="KN49" i="13"/>
  <c r="KN102" i="13"/>
  <c r="NK31" i="13"/>
  <c r="NK6" i="13"/>
  <c r="KN21" i="13"/>
  <c r="KN12" i="13"/>
  <c r="KN8" i="13"/>
  <c r="HQ77" i="13"/>
  <c r="HQ68" i="13"/>
  <c r="HQ100" i="13"/>
  <c r="ET103" i="13"/>
  <c r="ET5" i="13"/>
  <c r="ET45" i="13"/>
  <c r="BW83" i="13"/>
  <c r="BW55" i="13"/>
  <c r="BW78" i="13"/>
  <c r="NK9" i="13"/>
  <c r="KN90" i="13"/>
  <c r="KN13" i="13"/>
  <c r="NK61" i="13"/>
  <c r="NK8" i="13"/>
  <c r="NK89" i="13"/>
  <c r="KN87" i="13"/>
  <c r="HQ103" i="13"/>
  <c r="KN37" i="13"/>
  <c r="KN42" i="13"/>
  <c r="KN43" i="13"/>
  <c r="HQ78" i="13"/>
  <c r="HQ62" i="13"/>
  <c r="HQ61" i="13"/>
  <c r="HQ98" i="13"/>
  <c r="HQ15" i="13"/>
  <c r="ET64" i="13"/>
  <c r="ET96" i="13"/>
  <c r="ET41" i="13"/>
  <c r="ET28" i="13"/>
  <c r="ET65" i="13"/>
  <c r="BW99" i="13"/>
  <c r="BW59" i="13"/>
  <c r="BW100" i="13"/>
  <c r="BW34" i="13"/>
  <c r="BW72" i="13"/>
  <c r="BW4" i="13"/>
  <c r="NK33" i="13"/>
  <c r="NK23" i="13"/>
  <c r="NK69" i="13"/>
  <c r="KN19" i="13"/>
  <c r="KN74" i="13"/>
  <c r="KN40" i="13"/>
  <c r="KN24" i="13"/>
  <c r="KN4" i="13"/>
  <c r="HQ56" i="13"/>
  <c r="HQ55" i="13"/>
  <c r="HQ39" i="13"/>
  <c r="HQ8" i="13"/>
  <c r="ET85" i="13"/>
  <c r="ET30" i="13"/>
  <c r="ET27" i="13"/>
  <c r="ET62" i="13"/>
  <c r="ET102" i="13"/>
  <c r="ET101" i="13"/>
  <c r="ET20" i="13"/>
  <c r="BW18" i="13"/>
  <c r="BW49" i="13"/>
  <c r="BW96" i="13"/>
  <c r="BW37" i="13"/>
  <c r="BW16" i="13"/>
  <c r="NK17" i="13"/>
  <c r="NK59" i="13"/>
  <c r="NK11" i="13"/>
  <c r="NK18" i="13"/>
  <c r="KN17" i="13"/>
  <c r="KN77" i="13"/>
  <c r="KN33" i="13"/>
  <c r="KN26" i="13"/>
  <c r="HQ48" i="13"/>
  <c r="HQ80" i="13"/>
  <c r="HQ65" i="13"/>
  <c r="HQ64" i="13"/>
  <c r="HQ13" i="13"/>
  <c r="HQ72" i="13"/>
  <c r="ET43" i="13"/>
  <c r="ET84" i="13"/>
  <c r="ET16" i="13"/>
  <c r="ET48" i="13"/>
  <c r="ET57" i="13"/>
  <c r="ET39" i="13"/>
  <c r="BW65" i="13"/>
  <c r="BW80" i="13"/>
  <c r="BW38" i="13"/>
  <c r="BW12" i="13"/>
  <c r="BW64" i="13"/>
  <c r="HQ7" i="13"/>
  <c r="NK62" i="13"/>
  <c r="HQ52" i="13"/>
  <c r="ET63" i="13"/>
  <c r="BW25" i="13"/>
  <c r="HQ79" i="13"/>
  <c r="NK12" i="13"/>
  <c r="ET47" i="13"/>
  <c r="NK26" i="13"/>
  <c r="HQ18" i="13"/>
  <c r="BW17" i="13"/>
  <c r="KN66" i="13"/>
  <c r="BW77" i="13"/>
  <c r="NK20" i="13"/>
  <c r="NK63" i="13"/>
  <c r="KN48" i="13"/>
  <c r="KN75" i="13"/>
  <c r="HQ43" i="13"/>
  <c r="HQ82" i="13"/>
  <c r="HQ5" i="13"/>
  <c r="ET26" i="13"/>
  <c r="ET56" i="13"/>
  <c r="ET70" i="13"/>
  <c r="BW82" i="13"/>
  <c r="BW84" i="13"/>
  <c r="BW51" i="13"/>
  <c r="BW60" i="13"/>
  <c r="ET38" i="13"/>
  <c r="KN9" i="13"/>
  <c r="ET91" i="13"/>
  <c r="KN91" i="13"/>
  <c r="BW5" i="13"/>
  <c r="ET36" i="13"/>
  <c r="NK22" i="13"/>
  <c r="HQ4" i="13"/>
  <c r="ET82" i="13"/>
  <c r="NK55" i="13"/>
  <c r="NK16" i="13"/>
  <c r="KN50" i="13"/>
  <c r="KN73" i="13"/>
  <c r="HQ70" i="13"/>
  <c r="HQ33" i="13"/>
  <c r="HQ9" i="13"/>
  <c r="ET6" i="13"/>
  <c r="HQ47" i="13"/>
  <c r="ET66" i="13"/>
  <c r="ET67" i="13"/>
  <c r="BW21" i="13"/>
  <c r="BW14" i="13"/>
  <c r="BW66" i="13"/>
  <c r="HQ74" i="13"/>
  <c r="ET100" i="13"/>
  <c r="BW54" i="13"/>
  <c r="ET7" i="13"/>
  <c r="ET34" i="13"/>
  <c r="NK93" i="13"/>
  <c r="NK19" i="13"/>
  <c r="KN25" i="13"/>
  <c r="KN72" i="13"/>
  <c r="HQ63" i="13"/>
  <c r="HQ41" i="13"/>
  <c r="ET74" i="13"/>
  <c r="ET14" i="13"/>
  <c r="BW35" i="13"/>
  <c r="BW19" i="13"/>
  <c r="NK92" i="13"/>
  <c r="BW90" i="13"/>
  <c r="KN64" i="13"/>
  <c r="BW52" i="13"/>
  <c r="KN56" i="13"/>
  <c r="HQ11" i="13"/>
  <c r="BW74" i="13"/>
  <c r="HQ95" i="13"/>
  <c r="HQ50" i="13"/>
  <c r="BW20" i="13"/>
  <c r="NK28" i="13"/>
  <c r="NK101" i="13"/>
  <c r="KN29" i="13"/>
  <c r="KN85" i="13"/>
  <c r="HQ20" i="13"/>
  <c r="HQ89" i="13"/>
  <c r="HQ31" i="13"/>
  <c r="BW95" i="13"/>
  <c r="ET31" i="13"/>
  <c r="ET44" i="13"/>
  <c r="ET93" i="13"/>
  <c r="BW46" i="13"/>
  <c r="BW13" i="13"/>
  <c r="BW69" i="13"/>
  <c r="HQ92" i="13"/>
  <c r="BW9" i="13"/>
  <c r="HQ59" i="13"/>
  <c r="KN30" i="13"/>
  <c r="ET18" i="13"/>
  <c r="KN36" i="13"/>
  <c r="ET9" i="13"/>
  <c r="ET86" i="13"/>
  <c r="NK34" i="13"/>
  <c r="NK72" i="13"/>
  <c r="KN31" i="13"/>
  <c r="KN39" i="13"/>
  <c r="HQ23" i="13"/>
  <c r="HQ90" i="13"/>
  <c r="HQ101" i="13"/>
  <c r="ET24" i="13"/>
  <c r="ET53" i="13"/>
  <c r="ET59" i="13"/>
  <c r="ET50" i="13"/>
  <c r="BW39" i="13"/>
  <c r="BW26" i="13"/>
  <c r="BW81" i="13"/>
  <c r="KN93" i="13"/>
  <c r="ET79" i="13"/>
  <c r="NK73" i="13"/>
  <c r="ET46" i="13"/>
  <c r="BW93" i="13"/>
  <c r="KN82" i="13"/>
  <c r="HQ44" i="13"/>
  <c r="NK37" i="13"/>
  <c r="NK15" i="13"/>
  <c r="KN44" i="13"/>
  <c r="KN58" i="13"/>
  <c r="HQ54" i="13"/>
  <c r="HQ36" i="13"/>
  <c r="HQ10" i="13"/>
  <c r="ET15" i="13"/>
  <c r="ET37" i="13"/>
  <c r="ET80" i="13"/>
  <c r="BW97" i="13"/>
  <c r="BW71" i="13"/>
  <c r="BW11" i="13"/>
  <c r="BW31" i="13"/>
  <c r="NK51" i="13"/>
  <c r="HQ25" i="13"/>
  <c r="ET54" i="13"/>
  <c r="BW85" i="13"/>
  <c r="BW40" i="13"/>
  <c r="NK44" i="13"/>
  <c r="HQ6" i="13"/>
  <c r="HQ76" i="13"/>
  <c r="BW32" i="13"/>
  <c r="NK40" i="13"/>
  <c r="HQ71" i="13"/>
  <c r="NK88" i="13"/>
  <c r="ET87" i="13"/>
  <c r="KN70" i="13"/>
  <c r="ET92" i="13"/>
  <c r="HQ60" i="13"/>
  <c r="NK39" i="13"/>
  <c r="NK99" i="13"/>
  <c r="KN34" i="13"/>
  <c r="KN16" i="13"/>
  <c r="HQ81" i="13"/>
  <c r="HQ38" i="13"/>
  <c r="HQ34" i="13"/>
  <c r="ET32" i="13"/>
  <c r="ET89" i="13"/>
  <c r="ET94" i="13"/>
  <c r="BW15" i="13"/>
  <c r="BW27" i="13"/>
  <c r="BW8" i="13"/>
  <c r="BW101" i="13"/>
  <c r="ET58" i="13"/>
  <c r="HQ91" i="13"/>
  <c r="ET68" i="13"/>
  <c r="BW44" i="13"/>
  <c r="KN71" i="13"/>
  <c r="KN38" i="13"/>
  <c r="KM46" i="13"/>
  <c r="KM28" i="13"/>
  <c r="KM4" i="13"/>
  <c r="BV97" i="13"/>
  <c r="JW89" i="13"/>
  <c r="JW37" i="13"/>
  <c r="NL22" i="13"/>
  <c r="KO101" i="13"/>
  <c r="KO94" i="13"/>
  <c r="HR69" i="13"/>
  <c r="KO31" i="13"/>
  <c r="EU10" i="13"/>
  <c r="HQ97" i="13"/>
  <c r="KN63" i="13"/>
  <c r="NK14" i="13"/>
  <c r="AF9" i="10"/>
  <c r="AH9" i="10" s="1"/>
  <c r="AI9" i="10" s="1"/>
  <c r="MT11" i="13"/>
  <c r="MT45" i="13"/>
  <c r="GZ77" i="13"/>
  <c r="PQ43" i="13"/>
  <c r="GZ71" i="13"/>
  <c r="JW38" i="13"/>
  <c r="EC84" i="13"/>
  <c r="GZ89" i="13"/>
  <c r="MT73" i="13"/>
  <c r="AP6" i="5"/>
  <c r="AP8" i="5"/>
  <c r="AP3" i="5"/>
  <c r="AZ2" i="5"/>
  <c r="AP5" i="5"/>
  <c r="AZ11" i="5"/>
  <c r="AP2" i="5"/>
  <c r="EC42" i="13"/>
  <c r="JW17" i="13"/>
  <c r="PQ53" i="13"/>
  <c r="JW52" i="13"/>
  <c r="JW64" i="13"/>
  <c r="PQ49" i="13"/>
  <c r="JW47" i="13"/>
  <c r="EC47" i="13"/>
  <c r="EC62" i="13"/>
  <c r="JW53" i="13"/>
  <c r="EC13" i="13"/>
  <c r="EC26" i="13"/>
  <c r="MT102" i="13"/>
  <c r="EC90" i="13"/>
  <c r="AZ9" i="5"/>
  <c r="BA8" i="5"/>
  <c r="AP10" i="5"/>
  <c r="Q65" i="12"/>
  <c r="N27" i="13"/>
  <c r="GZ80" i="13"/>
  <c r="JW15" i="13"/>
  <c r="MT17" i="13"/>
  <c r="JW45" i="13"/>
  <c r="JW76" i="13"/>
  <c r="MT66" i="13"/>
  <c r="JW87" i="13"/>
  <c r="GZ52" i="13"/>
  <c r="EC76" i="13"/>
  <c r="GZ102" i="13"/>
  <c r="GZ46" i="13"/>
  <c r="PQ67" i="13"/>
  <c r="AF7" i="10"/>
  <c r="O61" i="12"/>
  <c r="AT6" i="5"/>
  <c r="AK2" i="5"/>
  <c r="L25" i="13"/>
  <c r="O63" i="12"/>
  <c r="H23" i="13"/>
  <c r="MT16" i="13"/>
  <c r="MT72" i="13"/>
  <c r="EC39" i="13"/>
  <c r="EC9" i="13"/>
  <c r="MT68" i="13"/>
  <c r="GZ59" i="13"/>
  <c r="EC36" i="13"/>
  <c r="MT20" i="13"/>
  <c r="K79" i="12"/>
  <c r="L79" i="12" s="1"/>
  <c r="C24" i="13"/>
  <c r="N54" i="12"/>
  <c r="C34" i="12"/>
  <c r="G25" i="12"/>
  <c r="H25" i="12" s="1"/>
  <c r="C13" i="12"/>
  <c r="G42" i="12" s="1"/>
  <c r="H42" i="12" s="1"/>
  <c r="M26" i="13"/>
  <c r="EC99" i="13"/>
  <c r="GZ49" i="13"/>
  <c r="MT101" i="13"/>
  <c r="M57" i="12"/>
  <c r="MT22" i="13"/>
  <c r="MT96" i="13"/>
  <c r="EC77" i="13"/>
  <c r="GZ13" i="13"/>
  <c r="GZ34" i="13"/>
  <c r="PQ45" i="13"/>
  <c r="JW65" i="13"/>
  <c r="GZ15" i="13"/>
  <c r="EC8" i="13"/>
  <c r="MT57" i="13"/>
  <c r="MT8" i="13"/>
  <c r="MT70" i="13"/>
  <c r="EC45" i="13"/>
  <c r="GZ29" i="13"/>
  <c r="GZ94" i="13"/>
  <c r="EC79" i="13"/>
  <c r="MT27" i="13"/>
  <c r="JW59" i="13"/>
  <c r="EC72" i="13"/>
  <c r="C26" i="13"/>
  <c r="EC63" i="13"/>
  <c r="GZ47" i="13"/>
  <c r="MT55" i="13"/>
  <c r="PQ81" i="13"/>
  <c r="MT14" i="13"/>
  <c r="GZ45" i="13"/>
  <c r="JW95" i="13"/>
  <c r="GZ14" i="13"/>
  <c r="GZ51" i="13"/>
  <c r="MT36" i="13"/>
  <c r="JW30" i="13"/>
  <c r="GZ26" i="13"/>
  <c r="JW22" i="13"/>
  <c r="GZ74" i="13"/>
  <c r="MT58" i="13"/>
  <c r="MT65" i="13"/>
  <c r="GZ61" i="13"/>
  <c r="MT32" i="13"/>
  <c r="MT90" i="13"/>
  <c r="GZ19" i="13"/>
  <c r="EC57" i="13"/>
  <c r="AX3" i="5"/>
  <c r="AW3" i="5"/>
  <c r="AY8" i="5"/>
  <c r="AU8" i="5"/>
  <c r="BB8" i="5"/>
  <c r="AH8" i="5"/>
  <c r="AM8" i="5"/>
  <c r="AL8" i="5"/>
  <c r="AK8" i="5"/>
  <c r="BE8" i="5"/>
  <c r="AO8" i="5"/>
  <c r="AW8" i="5"/>
  <c r="AR8" i="5"/>
  <c r="AZ8" i="5"/>
  <c r="BF8" i="5"/>
  <c r="BD8" i="5"/>
  <c r="AT8" i="5"/>
  <c r="AS8" i="5"/>
  <c r="AI8" i="5"/>
  <c r="BC8" i="5"/>
  <c r="AJ8" i="5"/>
  <c r="AX8" i="5"/>
  <c r="AN8" i="5"/>
  <c r="AV8" i="5"/>
  <c r="AQ8" i="5"/>
  <c r="BG8" i="5"/>
  <c r="BH8" i="5"/>
  <c r="BE11" i="5"/>
  <c r="AL11" i="5"/>
  <c r="AL10" i="5"/>
  <c r="AS10" i="5"/>
  <c r="AK10" i="5"/>
  <c r="AO10" i="5"/>
  <c r="BA10" i="5"/>
  <c r="AZ10" i="5"/>
  <c r="BC10" i="5"/>
  <c r="AR10" i="5"/>
  <c r="BE10" i="5"/>
  <c r="AJ10" i="5"/>
  <c r="AT10" i="5"/>
  <c r="BD10" i="5"/>
  <c r="BF10" i="5"/>
  <c r="AN10" i="5"/>
  <c r="AM10" i="5"/>
  <c r="AW10" i="5"/>
  <c r="AQ10" i="5"/>
  <c r="BB10" i="5"/>
  <c r="AI10" i="5"/>
  <c r="BG10" i="5"/>
  <c r="AX10" i="5"/>
  <c r="AU10" i="5"/>
  <c r="AV10" i="5"/>
  <c r="AY10" i="5"/>
  <c r="BH10" i="5"/>
  <c r="AH10" i="5"/>
  <c r="AM5" i="5"/>
  <c r="AL5" i="5"/>
  <c r="AK6" i="5"/>
  <c r="AR6" i="5"/>
  <c r="AJ6" i="5"/>
  <c r="BG4" i="5"/>
  <c r="AJ4" i="5"/>
  <c r="AV4" i="5"/>
  <c r="BC4" i="5"/>
  <c r="AS4" i="5"/>
  <c r="AU4" i="5"/>
  <c r="BA4" i="5"/>
  <c r="BB4" i="5"/>
  <c r="AN4" i="5"/>
  <c r="AL4" i="5"/>
  <c r="AM4" i="5"/>
  <c r="AW4" i="5"/>
  <c r="BE4" i="5"/>
  <c r="AP4" i="5"/>
  <c r="AR4" i="5"/>
  <c r="AX4" i="5"/>
  <c r="AT4" i="5"/>
  <c r="BD4" i="5"/>
  <c r="AK4" i="5"/>
  <c r="AI4" i="5"/>
  <c r="AH4" i="5"/>
  <c r="BF4" i="5"/>
  <c r="AY4" i="5"/>
  <c r="AO4" i="5"/>
  <c r="AZ4" i="5"/>
  <c r="AQ4" i="5"/>
  <c r="BH4" i="5"/>
  <c r="AO7" i="5"/>
  <c r="BF7" i="5"/>
  <c r="AY7" i="5"/>
  <c r="AL7" i="5"/>
  <c r="AX7" i="5"/>
  <c r="AH7" i="5"/>
  <c r="AV7" i="5"/>
  <c r="AR7" i="5"/>
  <c r="AZ7" i="5"/>
  <c r="BG7" i="5"/>
  <c r="BA7" i="5"/>
  <c r="AI7" i="5"/>
  <c r="AN7" i="5"/>
  <c r="AK7" i="5"/>
  <c r="AJ7" i="5"/>
  <c r="BE7" i="5"/>
  <c r="AQ7" i="5"/>
  <c r="BH7" i="5"/>
  <c r="AW7" i="5"/>
  <c r="AT7" i="5"/>
  <c r="AM7" i="5"/>
  <c r="BD7" i="5"/>
  <c r="BC7" i="5"/>
  <c r="AS7" i="5"/>
  <c r="AP7" i="5"/>
  <c r="AU7" i="5"/>
  <c r="BB7" i="5"/>
  <c r="BB2" i="5"/>
  <c r="AJ2" i="5"/>
  <c r="AV2" i="5"/>
  <c r="AS2" i="5"/>
  <c r="AH2" i="5"/>
  <c r="AL2" i="5"/>
  <c r="BG2" i="5"/>
  <c r="AW2" i="5"/>
  <c r="AI2" i="5"/>
  <c r="AO2" i="5"/>
  <c r="BC2" i="5"/>
  <c r="AU2" i="5"/>
  <c r="AR2" i="5"/>
  <c r="AT2" i="5"/>
  <c r="BE2" i="5"/>
  <c r="BF2" i="5"/>
  <c r="BH2" i="5"/>
  <c r="BD2" i="5"/>
  <c r="AX2" i="5"/>
  <c r="AN2" i="5"/>
  <c r="BA2" i="5"/>
  <c r="AY2" i="5"/>
  <c r="AQ2" i="5"/>
  <c r="AM2" i="5"/>
  <c r="AM6" i="5"/>
  <c r="AO6" i="5"/>
  <c r="AZ6" i="5"/>
  <c r="AW6" i="5"/>
  <c r="AH6" i="5"/>
  <c r="BH6" i="5"/>
  <c r="BE6" i="5"/>
  <c r="AN6" i="5"/>
  <c r="BD6" i="5"/>
  <c r="BA6" i="5"/>
  <c r="AS6" i="5"/>
  <c r="BG6" i="5"/>
  <c r="AU6" i="5"/>
  <c r="BC6" i="5"/>
  <c r="AY6" i="5"/>
  <c r="AL6" i="5"/>
  <c r="AI6" i="5"/>
  <c r="BF6" i="5"/>
  <c r="BB6" i="5"/>
  <c r="AQ6" i="5"/>
  <c r="AV6" i="5"/>
  <c r="AX6" i="5"/>
  <c r="BC3" i="5"/>
  <c r="BB9" i="5"/>
  <c r="BF11" i="5"/>
  <c r="AX5" i="5"/>
  <c r="AQ5" i="5"/>
  <c r="BF5" i="5"/>
  <c r="AZ5" i="5"/>
  <c r="BH5" i="5"/>
  <c r="AK5" i="5"/>
  <c r="AN5" i="5"/>
  <c r="AR5" i="5"/>
  <c r="AJ5" i="5"/>
  <c r="AV5" i="5"/>
  <c r="AI5" i="5"/>
  <c r="BA5" i="5"/>
  <c r="BB5" i="5"/>
  <c r="AU5" i="5"/>
  <c r="BC5" i="5"/>
  <c r="AH5" i="5"/>
  <c r="BD5" i="5"/>
  <c r="AW5" i="5"/>
  <c r="BE5" i="5"/>
  <c r="AO5" i="5"/>
  <c r="AY5" i="5"/>
  <c r="AT5" i="5"/>
  <c r="BG5" i="5"/>
  <c r="BF3" i="5"/>
  <c r="BF9" i="5"/>
  <c r="BE3" i="5"/>
  <c r="AL3" i="5"/>
  <c r="AO3" i="5"/>
  <c r="AR3" i="5"/>
  <c r="AI3" i="5"/>
  <c r="AU3" i="5"/>
  <c r="BB3" i="5"/>
  <c r="AS3" i="5"/>
  <c r="AY3" i="5"/>
  <c r="BG3" i="5"/>
  <c r="AV3" i="5"/>
  <c r="AN3" i="5"/>
  <c r="BD3" i="5"/>
  <c r="BA3" i="5"/>
  <c r="AM3" i="5"/>
  <c r="AJ3" i="5"/>
  <c r="AT3" i="5"/>
  <c r="AK3" i="5"/>
  <c r="BH3" i="5"/>
  <c r="AH3" i="5"/>
  <c r="AZ3" i="5"/>
  <c r="AQ3" i="5"/>
  <c r="AT9" i="5"/>
  <c r="BA9" i="5"/>
  <c r="AS9" i="5"/>
  <c r="AJ9" i="5"/>
  <c r="AL9" i="5"/>
  <c r="AX11" i="5"/>
  <c r="AI11" i="5"/>
  <c r="AU11" i="5"/>
  <c r="AK11" i="5"/>
  <c r="AQ11" i="5"/>
  <c r="AR11" i="5"/>
  <c r="AW11" i="5"/>
  <c r="BC9" i="5"/>
  <c r="AU9" i="5"/>
  <c r="AP11" i="5"/>
  <c r="AS5" i="5"/>
  <c r="BC11" i="5"/>
  <c r="AY11" i="5"/>
  <c r="AX9" i="5"/>
  <c r="AN9" i="5"/>
  <c r="AW9" i="5"/>
  <c r="AM9" i="5"/>
  <c r="AY9" i="5"/>
  <c r="AV9" i="5"/>
  <c r="AP9" i="5"/>
  <c r="AR9" i="5"/>
  <c r="BD9" i="5"/>
  <c r="AQ9" i="5"/>
  <c r="AH9" i="5"/>
  <c r="AI9" i="5"/>
  <c r="BG11" i="5"/>
  <c r="BE9" i="5"/>
  <c r="AO9" i="5"/>
  <c r="BH9" i="5"/>
  <c r="BG9" i="5"/>
  <c r="AK9" i="5"/>
  <c r="BH11" i="5"/>
  <c r="AJ11" i="5"/>
  <c r="AS11" i="5"/>
  <c r="AT11" i="5"/>
  <c r="BB11" i="5"/>
  <c r="BA11" i="5"/>
  <c r="AN11" i="5"/>
  <c r="BD11" i="5"/>
  <c r="AH11" i="5"/>
  <c r="AV11" i="5"/>
  <c r="AM11" i="5"/>
  <c r="AO11" i="5"/>
  <c r="R57" i="12"/>
  <c r="EC21" i="13"/>
  <c r="GZ10" i="13"/>
  <c r="R30" i="10"/>
  <c r="H11" i="10"/>
  <c r="I102" i="12"/>
  <c r="J102" i="12" s="1"/>
  <c r="D28" i="13"/>
  <c r="R25" i="10"/>
  <c r="H12" i="10"/>
  <c r="J61" i="12"/>
  <c r="K61" i="12" s="1"/>
  <c r="L61" i="12" s="1"/>
  <c r="RB1" i="10"/>
  <c r="RG1" i="10" s="1"/>
  <c r="QW1" i="10"/>
  <c r="H44" i="12"/>
  <c r="I44" i="12" s="1"/>
  <c r="J44" i="12" s="1"/>
  <c r="K44" i="12" s="1"/>
  <c r="H26" i="13"/>
  <c r="QZ1" i="10"/>
  <c r="RE1" i="10" s="1"/>
  <c r="QU1" i="10"/>
  <c r="R54" i="12"/>
  <c r="GZ43" i="13"/>
  <c r="J18" i="12"/>
  <c r="D71" i="3"/>
  <c r="EC55" i="13"/>
  <c r="JW50" i="13"/>
  <c r="EC49" i="13"/>
  <c r="EC92" i="13"/>
  <c r="MT52" i="13"/>
  <c r="GZ42" i="13"/>
  <c r="GZ40" i="13"/>
  <c r="EC101" i="13"/>
  <c r="JW68" i="13"/>
  <c r="GZ70" i="13"/>
  <c r="PQ93" i="13"/>
  <c r="GZ72" i="13"/>
  <c r="GZ64" i="13"/>
  <c r="EC22" i="13"/>
  <c r="GZ30" i="13"/>
  <c r="EC10" i="13"/>
  <c r="JW80" i="13"/>
  <c r="PQ48" i="13"/>
  <c r="JW24" i="13"/>
  <c r="EC56" i="13"/>
  <c r="PQ97" i="13"/>
  <c r="D47" i="3"/>
  <c r="EC6" i="13"/>
  <c r="MT86" i="13"/>
  <c r="GZ68" i="13"/>
  <c r="EC37" i="13"/>
  <c r="PQ10" i="13"/>
  <c r="JW31" i="13"/>
  <c r="GZ82" i="13"/>
  <c r="EC87" i="13"/>
  <c r="MT13" i="13"/>
  <c r="GZ32" i="13"/>
  <c r="PQ27" i="13"/>
  <c r="JW58" i="13"/>
  <c r="GZ90" i="13"/>
  <c r="EC70" i="13"/>
  <c r="GZ23" i="13"/>
  <c r="EC33" i="13"/>
  <c r="JW36" i="13"/>
  <c r="EC94" i="13"/>
  <c r="EC97" i="13"/>
  <c r="JW12" i="13"/>
  <c r="EC29" i="13"/>
  <c r="JW102" i="13"/>
  <c r="GZ25" i="13"/>
  <c r="PQ46" i="13"/>
  <c r="JW29" i="13"/>
  <c r="GZ33" i="13"/>
  <c r="EC23" i="13"/>
  <c r="PQ12" i="13"/>
  <c r="JW79" i="13"/>
  <c r="GZ87" i="13"/>
  <c r="EC52" i="13"/>
  <c r="JW11" i="13"/>
  <c r="EC59" i="13"/>
  <c r="MT9" i="13"/>
  <c r="JW32" i="13"/>
  <c r="EC19" i="13"/>
  <c r="MT71" i="13"/>
  <c r="GZ93" i="13"/>
  <c r="MT41" i="13"/>
  <c r="MT103" i="13"/>
  <c r="EC93" i="13"/>
  <c r="JW55" i="13"/>
  <c r="EC67" i="13"/>
  <c r="GZ20" i="13"/>
  <c r="GZ98" i="13"/>
  <c r="MT82" i="13"/>
  <c r="GZ37" i="13"/>
  <c r="EC96" i="13"/>
  <c r="GZ5" i="13"/>
  <c r="MT7" i="13"/>
  <c r="JW28" i="13"/>
  <c r="GZ31" i="13"/>
  <c r="EC53" i="13"/>
  <c r="MT60" i="13"/>
  <c r="GZ62" i="13"/>
  <c r="EC88" i="13"/>
  <c r="JW34" i="13"/>
  <c r="EC103" i="13"/>
  <c r="JW39" i="13"/>
  <c r="EC14" i="13"/>
  <c r="JW42" i="13"/>
  <c r="EC71" i="13"/>
  <c r="JW90" i="13"/>
  <c r="EC85" i="13"/>
  <c r="GZ53" i="13"/>
  <c r="PQ15" i="13"/>
  <c r="JW103" i="13"/>
  <c r="PQ65" i="13"/>
  <c r="GZ4" i="13"/>
  <c r="JW86" i="13"/>
  <c r="PQ24" i="13"/>
  <c r="GZ78" i="13"/>
  <c r="JW78" i="13"/>
  <c r="PQ73" i="13"/>
  <c r="GZ11" i="13"/>
  <c r="EC78" i="13"/>
  <c r="GZ6" i="13"/>
  <c r="EC86" i="13"/>
  <c r="GZ21" i="13"/>
  <c r="PQ42" i="13"/>
  <c r="GZ17" i="13"/>
  <c r="EC46" i="13"/>
  <c r="JW69" i="13"/>
  <c r="EC32" i="13"/>
  <c r="JW7" i="13"/>
  <c r="GZ84" i="13"/>
  <c r="MT53" i="13"/>
  <c r="GZ103" i="13"/>
  <c r="JW33" i="13"/>
  <c r="EC38" i="13"/>
  <c r="JW82" i="13"/>
  <c r="EC61" i="13"/>
  <c r="JW85" i="13"/>
  <c r="PQ30" i="13"/>
  <c r="GZ58" i="13"/>
  <c r="JW5" i="13"/>
  <c r="PQ68" i="13"/>
  <c r="GZ57" i="13"/>
  <c r="JW51" i="13"/>
  <c r="JW83" i="13"/>
  <c r="JW96" i="13"/>
  <c r="D92" i="3"/>
  <c r="PQ59" i="13"/>
  <c r="GZ55" i="13"/>
  <c r="MT5" i="13"/>
  <c r="EC5" i="13"/>
  <c r="JW97" i="13"/>
  <c r="PQ82" i="13"/>
  <c r="EC65" i="13"/>
  <c r="JW88" i="13"/>
  <c r="PQ34" i="13"/>
  <c r="GZ85" i="13"/>
  <c r="MT74" i="13"/>
  <c r="GZ41" i="13"/>
  <c r="GZ81" i="13"/>
  <c r="JW94" i="13"/>
  <c r="Q59" i="12"/>
  <c r="H27" i="13"/>
  <c r="GZ101" i="13"/>
  <c r="GZ8" i="13"/>
  <c r="GZ92" i="13"/>
  <c r="JW62" i="13"/>
  <c r="MT39" i="13"/>
  <c r="JW100" i="13"/>
  <c r="MT54" i="13"/>
  <c r="JW9" i="13"/>
  <c r="EC31" i="13"/>
  <c r="GZ65" i="13"/>
  <c r="EC48" i="13"/>
  <c r="JW71" i="13"/>
  <c r="GZ99" i="13"/>
  <c r="D24" i="13"/>
  <c r="N55" i="12"/>
  <c r="EC34" i="13"/>
  <c r="MT4" i="13"/>
  <c r="GZ28" i="13"/>
  <c r="GZ79" i="13"/>
  <c r="GZ67" i="13"/>
  <c r="EC11" i="13"/>
  <c r="PQ92" i="13"/>
  <c r="R73" i="12"/>
  <c r="GZ100" i="13"/>
  <c r="P65" i="12"/>
  <c r="N26" i="13"/>
  <c r="E23" i="13"/>
  <c r="M56" i="12"/>
  <c r="N23" i="13"/>
  <c r="M65" i="12"/>
  <c r="Q64" i="12"/>
  <c r="M27" i="13"/>
  <c r="JW60" i="13"/>
  <c r="GZ69" i="13"/>
  <c r="EC60" i="13"/>
  <c r="JW23" i="13"/>
  <c r="JW13" i="13"/>
  <c r="M58" i="12"/>
  <c r="G23" i="13"/>
  <c r="J21" i="12"/>
  <c r="K21" i="12" s="1"/>
  <c r="L21" i="12" s="1"/>
  <c r="I29" i="12"/>
  <c r="J29" i="12" s="1"/>
  <c r="K23" i="12"/>
  <c r="L23" i="12" s="1"/>
  <c r="H8" i="12"/>
  <c r="I8" i="12" s="1"/>
  <c r="J43" i="12"/>
  <c r="K43" i="12" s="1"/>
  <c r="L43" i="12" s="1"/>
  <c r="G14" i="12"/>
  <c r="H14" i="12" s="1"/>
  <c r="C28" i="12"/>
  <c r="G26" i="12"/>
  <c r="H26" i="12" s="1"/>
  <c r="C7" i="12"/>
  <c r="K54" i="12"/>
  <c r="L54" i="12" s="1"/>
  <c r="C35" i="12"/>
  <c r="H36" i="12"/>
  <c r="I36" i="12" s="1"/>
  <c r="K16" i="12"/>
  <c r="L16" i="12" s="1"/>
  <c r="I35" i="12"/>
  <c r="J35" i="12" s="1"/>
  <c r="K35" i="12" s="1"/>
  <c r="H30" i="12"/>
  <c r="I30" i="12" s="1"/>
  <c r="G37" i="12"/>
  <c r="H37" i="12" s="1"/>
  <c r="J5" i="12"/>
  <c r="K5" i="12" s="1"/>
  <c r="I19" i="12"/>
  <c r="K34" i="12"/>
  <c r="L34" i="12" s="1"/>
  <c r="I27" i="12"/>
  <c r="I59" i="12"/>
  <c r="J59" i="12" s="1"/>
  <c r="K59" i="12" s="1"/>
  <c r="H6" i="12"/>
  <c r="G58" i="12"/>
  <c r="H58" i="12" s="1"/>
  <c r="C38" i="12"/>
  <c r="C17" i="12"/>
  <c r="I31" i="12"/>
  <c r="J31" i="12" s="1"/>
  <c r="H39" i="12"/>
  <c r="I39" i="12" s="1"/>
  <c r="I28" i="12"/>
  <c r="J28" i="12" s="1"/>
  <c r="L12" i="12"/>
  <c r="I41" i="12"/>
  <c r="NA89" i="13"/>
  <c r="NA85" i="13"/>
  <c r="NA53" i="13"/>
  <c r="NA60" i="13"/>
  <c r="NA20" i="13"/>
  <c r="NA22" i="13"/>
  <c r="NA68" i="13"/>
  <c r="NA32" i="13"/>
  <c r="NA70" i="13"/>
  <c r="NA93" i="13"/>
  <c r="KD54" i="13"/>
  <c r="KD32" i="13"/>
  <c r="KD52" i="13"/>
  <c r="KD56" i="13"/>
  <c r="KD63" i="13"/>
  <c r="KD72" i="13"/>
  <c r="KD87" i="13"/>
  <c r="KD91" i="13"/>
  <c r="KD78" i="13"/>
  <c r="KD23" i="13"/>
  <c r="NA73" i="13"/>
  <c r="NA4" i="13"/>
  <c r="NA100" i="13"/>
  <c r="NA57" i="13"/>
  <c r="NA81" i="13"/>
  <c r="NA18" i="13"/>
  <c r="NA58" i="13"/>
  <c r="NA103" i="13"/>
  <c r="NA30" i="13"/>
  <c r="NA45" i="13"/>
  <c r="NA5" i="13"/>
  <c r="KD29" i="13"/>
  <c r="KD19" i="13"/>
  <c r="KD62" i="13"/>
  <c r="KD66" i="13"/>
  <c r="KD69" i="13"/>
  <c r="KD53" i="13"/>
  <c r="KD81" i="13"/>
  <c r="KD99" i="13"/>
  <c r="NA51" i="13"/>
  <c r="KD67" i="13"/>
  <c r="KD95" i="13"/>
  <c r="KD48" i="13"/>
  <c r="KD85" i="13"/>
  <c r="HG50" i="13"/>
  <c r="HG53" i="13"/>
  <c r="HG56" i="13"/>
  <c r="HG22" i="13"/>
  <c r="HG25" i="13"/>
  <c r="HG28" i="13"/>
  <c r="HG31" i="13"/>
  <c r="HG34" i="13"/>
  <c r="HG37" i="13"/>
  <c r="HG7" i="13"/>
  <c r="HG95" i="13"/>
  <c r="HG47" i="13"/>
  <c r="EJ84" i="13"/>
  <c r="NA92" i="13"/>
  <c r="NA83" i="13"/>
  <c r="NA79" i="13"/>
  <c r="NA102" i="13"/>
  <c r="NA15" i="13"/>
  <c r="NA19" i="13"/>
  <c r="NA65" i="13"/>
  <c r="NA29" i="13"/>
  <c r="NA31" i="13"/>
  <c r="NA78" i="13"/>
  <c r="NA72" i="13"/>
  <c r="KD16" i="13"/>
  <c r="KD44" i="13"/>
  <c r="KD77" i="13"/>
  <c r="KD80" i="13"/>
  <c r="KD103" i="13"/>
  <c r="NA43" i="13"/>
  <c r="NA47" i="13"/>
  <c r="NA50" i="13"/>
  <c r="KD20" i="13"/>
  <c r="KD10" i="13"/>
  <c r="KD18" i="13"/>
  <c r="KD59" i="13"/>
  <c r="KD61" i="13"/>
  <c r="HG54" i="13"/>
  <c r="HG57" i="13"/>
  <c r="HG60" i="13"/>
  <c r="HG59" i="13"/>
  <c r="HG62" i="13"/>
  <c r="HG65" i="13"/>
  <c r="HG68" i="13"/>
  <c r="HG41" i="13"/>
  <c r="HG42" i="13"/>
  <c r="HG44" i="13"/>
  <c r="HG9" i="13"/>
  <c r="HG45" i="13"/>
  <c r="HG8" i="13"/>
  <c r="NA97" i="13"/>
  <c r="NA46" i="13"/>
  <c r="NA59" i="13"/>
  <c r="NA69" i="13"/>
  <c r="NA71" i="13"/>
  <c r="NA38" i="13"/>
  <c r="KD30" i="13"/>
  <c r="NA6" i="13"/>
  <c r="KD100" i="13"/>
  <c r="KD31" i="13"/>
  <c r="KD12" i="13"/>
  <c r="KD51" i="13"/>
  <c r="KD71" i="13"/>
  <c r="KD88" i="13"/>
  <c r="KD76" i="13"/>
  <c r="HG69" i="13"/>
  <c r="HG18" i="13"/>
  <c r="HG63" i="13"/>
  <c r="HG80" i="13"/>
  <c r="HG29" i="13"/>
  <c r="HG49" i="13"/>
  <c r="HG92" i="13"/>
  <c r="HG99" i="13"/>
  <c r="HG51" i="13"/>
  <c r="EJ28" i="13"/>
  <c r="EJ31" i="13"/>
  <c r="EJ34" i="13"/>
  <c r="EJ37" i="13"/>
  <c r="EJ26" i="13"/>
  <c r="EJ20" i="13"/>
  <c r="EJ94" i="13"/>
  <c r="EJ72" i="13"/>
  <c r="EJ87" i="13"/>
  <c r="EJ19" i="13"/>
  <c r="EJ22" i="13"/>
  <c r="BM49" i="13"/>
  <c r="BM48" i="13"/>
  <c r="BM6" i="13"/>
  <c r="BM9" i="13"/>
  <c r="BM14" i="13"/>
  <c r="BM17" i="13"/>
  <c r="BM18" i="13"/>
  <c r="BM21" i="13"/>
  <c r="BM26" i="13"/>
  <c r="BM95" i="13"/>
  <c r="BM64" i="13"/>
  <c r="BM43" i="13"/>
  <c r="BM80" i="13"/>
  <c r="BM62" i="13"/>
  <c r="NA86" i="13"/>
  <c r="NA77" i="13"/>
  <c r="NA12" i="13"/>
  <c r="NA96" i="13"/>
  <c r="NA26" i="13"/>
  <c r="NA42" i="13"/>
  <c r="NA44" i="13"/>
  <c r="KD45" i="13"/>
  <c r="KD22" i="13"/>
  <c r="KD5" i="13"/>
  <c r="NA87" i="13"/>
  <c r="KD58" i="13"/>
  <c r="KD21" i="13"/>
  <c r="KD4" i="13"/>
  <c r="KD102" i="13"/>
  <c r="KD89" i="13"/>
  <c r="HG15" i="13"/>
  <c r="HG70" i="13"/>
  <c r="HG77" i="13"/>
  <c r="HG26" i="13"/>
  <c r="HG46" i="13"/>
  <c r="HG89" i="13"/>
  <c r="HG5" i="13"/>
  <c r="HG101" i="13"/>
  <c r="HG61" i="13"/>
  <c r="EJ24" i="13"/>
  <c r="EJ36" i="13"/>
  <c r="EJ50" i="13"/>
  <c r="EJ56" i="13"/>
  <c r="EJ40" i="13"/>
  <c r="EJ60" i="13"/>
  <c r="EJ10" i="13"/>
  <c r="EJ13" i="13"/>
  <c r="EJ9" i="13"/>
  <c r="EJ33" i="13"/>
  <c r="EJ75" i="13"/>
  <c r="EJ25" i="13"/>
  <c r="BM71" i="13"/>
  <c r="BM51" i="13"/>
  <c r="BM54" i="13"/>
  <c r="BM22" i="13"/>
  <c r="BM25" i="13"/>
  <c r="BM36" i="13"/>
  <c r="BM40" i="13"/>
  <c r="BM34" i="13"/>
  <c r="BM29" i="13"/>
  <c r="BM32" i="13"/>
  <c r="EJ79" i="13"/>
  <c r="BM97" i="13"/>
  <c r="BM100" i="13"/>
  <c r="NA101" i="13"/>
  <c r="NA91" i="13"/>
  <c r="NA13" i="13"/>
  <c r="NA55" i="13"/>
  <c r="NA24" i="13"/>
  <c r="NA99" i="13"/>
  <c r="NA48" i="13"/>
  <c r="KD73" i="13"/>
  <c r="KD97" i="13"/>
  <c r="KD41" i="13"/>
  <c r="KD11" i="13"/>
  <c r="KD49" i="13"/>
  <c r="KD68" i="13"/>
  <c r="KD24" i="13"/>
  <c r="KD90" i="13"/>
  <c r="HG11" i="13"/>
  <c r="HG16" i="13"/>
  <c r="HG74" i="13"/>
  <c r="HG78" i="13"/>
  <c r="HG27" i="13"/>
  <c r="HG82" i="13"/>
  <c r="HG90" i="13"/>
  <c r="HG6" i="13"/>
  <c r="HG39" i="13"/>
  <c r="EJ91" i="13"/>
  <c r="EJ63" i="13"/>
  <c r="EJ67" i="13"/>
  <c r="EJ69" i="13"/>
  <c r="EJ15" i="13"/>
  <c r="EJ65" i="13"/>
  <c r="EJ71" i="13"/>
  <c r="EJ32" i="13"/>
  <c r="EJ41" i="13"/>
  <c r="EJ21" i="13"/>
  <c r="EJ49" i="13"/>
  <c r="BM38" i="13"/>
  <c r="EJ76" i="13"/>
  <c r="BM53" i="13"/>
  <c r="BM67" i="13"/>
  <c r="BM70" i="13"/>
  <c r="BM57" i="13"/>
  <c r="BM39" i="13"/>
  <c r="BM79" i="13"/>
  <c r="BM44" i="13"/>
  <c r="NA95" i="13"/>
  <c r="NA88" i="13"/>
  <c r="NA56" i="13"/>
  <c r="NA75" i="13"/>
  <c r="NA27" i="13"/>
  <c r="NA33" i="13"/>
  <c r="KD13" i="13"/>
  <c r="NA41" i="13"/>
  <c r="KD101" i="13"/>
  <c r="NA40" i="13"/>
  <c r="KD50" i="13"/>
  <c r="KD15" i="13"/>
  <c r="KD84" i="13"/>
  <c r="KD92" i="13"/>
  <c r="KD75" i="13"/>
  <c r="HG13" i="13"/>
  <c r="HG71" i="13"/>
  <c r="HG4" i="13"/>
  <c r="HG24" i="13"/>
  <c r="HG79" i="13"/>
  <c r="HG87" i="13"/>
  <c r="HG36" i="13"/>
  <c r="HG58" i="13"/>
  <c r="HG10" i="13"/>
  <c r="EJ95" i="13"/>
  <c r="EJ96" i="13"/>
  <c r="EJ99" i="13"/>
  <c r="EJ102" i="13"/>
  <c r="EJ80" i="13"/>
  <c r="EJ78" i="13"/>
  <c r="EJ88" i="13"/>
  <c r="EJ64" i="13"/>
  <c r="EJ27" i="13"/>
  <c r="EJ57" i="13"/>
  <c r="EJ70" i="13"/>
  <c r="BM45" i="13"/>
  <c r="BM5" i="13"/>
  <c r="BM86" i="13"/>
  <c r="BM59" i="13"/>
  <c r="BM72" i="13"/>
  <c r="BM87" i="13"/>
  <c r="BM90" i="13"/>
  <c r="EJ61" i="13"/>
  <c r="EJ68" i="13"/>
  <c r="BM84" i="13"/>
  <c r="BM52" i="13"/>
  <c r="BM30" i="13"/>
  <c r="BM56" i="13"/>
  <c r="BM98" i="13"/>
  <c r="K32" i="12"/>
  <c r="L32" i="12" s="1"/>
  <c r="J7" i="12"/>
  <c r="I13" i="12"/>
  <c r="C27" i="12"/>
  <c r="BM75" i="13"/>
  <c r="EJ90" i="13"/>
  <c r="EJ81" i="13"/>
  <c r="BM31" i="13"/>
  <c r="BM15" i="13"/>
  <c r="BM19" i="13"/>
  <c r="BM58" i="13"/>
  <c r="EJ86" i="13"/>
  <c r="EJ16" i="13"/>
  <c r="EJ101" i="13"/>
  <c r="EJ30" i="13"/>
  <c r="EJ23" i="13"/>
  <c r="EJ48" i="13"/>
  <c r="HG38" i="13"/>
  <c r="HG85" i="13"/>
  <c r="HG81" i="13"/>
  <c r="HG19" i="13"/>
  <c r="KD55" i="13"/>
  <c r="KD82" i="13"/>
  <c r="KD37" i="13"/>
  <c r="NA7" i="13"/>
  <c r="KD39" i="13"/>
  <c r="NA84" i="13"/>
  <c r="NA63" i="13"/>
  <c r="NA76" i="13"/>
  <c r="NM95" i="13"/>
  <c r="NM97" i="13"/>
  <c r="NM103" i="13"/>
  <c r="NM38" i="13"/>
  <c r="NM7" i="13"/>
  <c r="NM46" i="13"/>
  <c r="NM53" i="13"/>
  <c r="NM84" i="13"/>
  <c r="NM20" i="13"/>
  <c r="NM24" i="13"/>
  <c r="NM28" i="13"/>
  <c r="KP52" i="13"/>
  <c r="KP39" i="13"/>
  <c r="NM89" i="13"/>
  <c r="NM91" i="13"/>
  <c r="NM36" i="13"/>
  <c r="NM40" i="13"/>
  <c r="NM47" i="13"/>
  <c r="NM54" i="13"/>
  <c r="NM14" i="13"/>
  <c r="NM18" i="13"/>
  <c r="NM22" i="13"/>
  <c r="NM61" i="13"/>
  <c r="NM68" i="13"/>
  <c r="KP94" i="13"/>
  <c r="KP70" i="13"/>
  <c r="KP86" i="13"/>
  <c r="KP27" i="13"/>
  <c r="KP75" i="13"/>
  <c r="KP81" i="13"/>
  <c r="KP57" i="13"/>
  <c r="KP72" i="13"/>
  <c r="NM86" i="13"/>
  <c r="NM98" i="13"/>
  <c r="NM79" i="13"/>
  <c r="NM45" i="13"/>
  <c r="NM96" i="13"/>
  <c r="NM8" i="13"/>
  <c r="NM12" i="13"/>
  <c r="NM52" i="13"/>
  <c r="NM59" i="13"/>
  <c r="NM66" i="13"/>
  <c r="NM93" i="13"/>
  <c r="KP7" i="13"/>
  <c r="KP20" i="13"/>
  <c r="KP23" i="13"/>
  <c r="KP26" i="13"/>
  <c r="KP29" i="13"/>
  <c r="KP32" i="13"/>
  <c r="NM87" i="13"/>
  <c r="NM34" i="13"/>
  <c r="NM67" i="13"/>
  <c r="NM70" i="13"/>
  <c r="KP78" i="13"/>
  <c r="KP77" i="13"/>
  <c r="KP79" i="13"/>
  <c r="KP50" i="13"/>
  <c r="HS20" i="13"/>
  <c r="HS23" i="13"/>
  <c r="HS26" i="13"/>
  <c r="HS29" i="13"/>
  <c r="H24" i="12"/>
  <c r="H4" i="12"/>
  <c r="I4" i="12" s="1"/>
  <c r="EJ8" i="13"/>
  <c r="BM89" i="13"/>
  <c r="HG98" i="13"/>
  <c r="HG33" i="13"/>
  <c r="HG76" i="13"/>
  <c r="HG17" i="13"/>
  <c r="KD96" i="13"/>
  <c r="KD70" i="13"/>
  <c r="KD14" i="13"/>
  <c r="KD25" i="13"/>
  <c r="KD36" i="13"/>
  <c r="NA64" i="13"/>
  <c r="NA52" i="13"/>
  <c r="NA98" i="13"/>
  <c r="I33" i="12"/>
  <c r="J33" i="12" s="1"/>
  <c r="EJ85" i="13"/>
  <c r="EJ53" i="13"/>
  <c r="EJ100" i="13"/>
  <c r="EJ14" i="13"/>
  <c r="HG97" i="13"/>
  <c r="HG91" i="13"/>
  <c r="HG94" i="13"/>
  <c r="HG32" i="13"/>
  <c r="HG66" i="13"/>
  <c r="HG72" i="13"/>
  <c r="KD86" i="13"/>
  <c r="KD27" i="13"/>
  <c r="KD47" i="13"/>
  <c r="HG103" i="13"/>
  <c r="KD33" i="13"/>
  <c r="NA28" i="13"/>
  <c r="NA16" i="13"/>
  <c r="NA74" i="13"/>
  <c r="H56" i="12"/>
  <c r="J90" i="12"/>
  <c r="K90" i="12" s="1"/>
  <c r="H66" i="12"/>
  <c r="I66" i="12" s="1"/>
  <c r="H98" i="12"/>
  <c r="H101" i="12"/>
  <c r="H47" i="12"/>
  <c r="K96" i="12"/>
  <c r="L96" i="12" s="1"/>
  <c r="I45" i="12"/>
  <c r="J45" i="12" s="1"/>
  <c r="J74" i="12"/>
  <c r="K74" i="12" s="1"/>
  <c r="J71" i="12"/>
  <c r="H75" i="12"/>
  <c r="I75" i="12" s="1"/>
  <c r="J75" i="12" s="1"/>
  <c r="J92" i="12"/>
  <c r="K92" i="12" s="1"/>
  <c r="J99" i="12"/>
  <c r="K99" i="12" s="1"/>
  <c r="L99" i="12" s="1"/>
  <c r="BV26" i="13"/>
  <c r="BV47" i="13"/>
  <c r="BV35" i="13"/>
  <c r="BV78" i="13"/>
  <c r="BV92" i="13"/>
  <c r="BV87" i="13"/>
  <c r="BV20" i="13"/>
  <c r="BV55" i="13"/>
  <c r="BV48" i="13"/>
  <c r="BV102" i="13"/>
  <c r="ES11" i="13"/>
  <c r="ES101" i="13"/>
  <c r="BV94" i="13"/>
  <c r="ES59" i="13"/>
  <c r="ES33" i="13"/>
  <c r="ES29" i="13"/>
  <c r="ES83" i="13"/>
  <c r="ES93" i="13"/>
  <c r="ES86" i="13"/>
  <c r="ES27" i="13"/>
  <c r="ES74" i="13"/>
  <c r="ES71" i="13"/>
  <c r="ES75" i="13"/>
  <c r="HP30" i="13"/>
  <c r="HP71" i="13"/>
  <c r="HP41" i="13"/>
  <c r="HP82" i="13"/>
  <c r="KM43" i="13"/>
  <c r="HP24" i="13"/>
  <c r="KM95" i="13"/>
  <c r="KM24" i="13"/>
  <c r="KM31" i="13"/>
  <c r="KM25" i="13"/>
  <c r="KM19" i="13"/>
  <c r="KM53" i="13"/>
  <c r="KM50" i="13"/>
  <c r="NJ85" i="13"/>
  <c r="NJ92" i="13"/>
  <c r="NJ20" i="13"/>
  <c r="NJ11" i="13"/>
  <c r="NJ40" i="13"/>
  <c r="NJ45" i="13"/>
  <c r="L24" i="13"/>
  <c r="N63" i="12"/>
  <c r="H77" i="12"/>
  <c r="I77" i="12" s="1"/>
  <c r="I76" i="12"/>
  <c r="J76" i="12" s="1"/>
  <c r="K76" i="12" s="1"/>
  <c r="F18" i="10"/>
  <c r="H18" i="10" s="1"/>
  <c r="F17" i="10"/>
  <c r="H17" i="10" s="1"/>
  <c r="F16" i="10"/>
  <c r="H16" i="10" s="1"/>
  <c r="H15" i="10"/>
  <c r="BV24" i="13"/>
  <c r="BV50" i="13"/>
  <c r="BV70" i="13"/>
  <c r="BV99" i="13"/>
  <c r="BV71" i="13"/>
  <c r="BV53" i="13"/>
  <c r="BV58" i="13"/>
  <c r="BV51" i="13"/>
  <c r="BV13" i="13"/>
  <c r="BV69" i="13"/>
  <c r="BV86" i="13"/>
  <c r="ES10" i="13"/>
  <c r="BV68" i="13"/>
  <c r="ES18" i="13"/>
  <c r="ES9" i="13"/>
  <c r="ES37" i="13"/>
  <c r="ES39" i="13"/>
  <c r="ES87" i="13"/>
  <c r="ES48" i="13"/>
  <c r="ES15" i="13"/>
  <c r="ES43" i="13"/>
  <c r="ES38" i="13"/>
  <c r="HP88" i="13"/>
  <c r="HP50" i="13"/>
  <c r="HP61" i="13"/>
  <c r="HP96" i="13"/>
  <c r="HP37" i="13"/>
  <c r="HP87" i="13"/>
  <c r="HP28" i="13"/>
  <c r="KM37" i="13"/>
  <c r="KM32" i="13"/>
  <c r="KM86" i="13"/>
  <c r="KM97" i="13"/>
  <c r="KM93" i="13"/>
  <c r="KM62" i="13"/>
  <c r="KM40" i="13"/>
  <c r="NJ97" i="13"/>
  <c r="NJ77" i="13"/>
  <c r="NJ78" i="13"/>
  <c r="NJ13" i="13"/>
  <c r="NJ35" i="13"/>
  <c r="I55" i="12"/>
  <c r="D23" i="13"/>
  <c r="M55" i="12"/>
  <c r="M25" i="13"/>
  <c r="O64" i="12"/>
  <c r="AH80" i="2"/>
  <c r="BV32" i="13"/>
  <c r="BV93" i="13"/>
  <c r="BV61" i="13"/>
  <c r="BV54" i="13"/>
  <c r="BV16" i="13"/>
  <c r="BV12" i="13"/>
  <c r="BV73" i="13"/>
  <c r="ES8" i="13"/>
  <c r="ES21" i="13"/>
  <c r="ES79" i="13"/>
  <c r="ES7" i="13"/>
  <c r="ES40" i="13"/>
  <c r="ES102" i="13"/>
  <c r="ES36" i="13"/>
  <c r="ES73" i="13"/>
  <c r="ES51" i="13"/>
  <c r="ES44" i="13"/>
  <c r="ES19" i="13"/>
  <c r="ES97" i="13"/>
  <c r="HP77" i="13"/>
  <c r="HP19" i="13"/>
  <c r="HP54" i="13"/>
  <c r="HP85" i="13"/>
  <c r="HP18" i="13"/>
  <c r="HP92" i="13"/>
  <c r="HP81" i="13"/>
  <c r="KM72" i="13"/>
  <c r="KM9" i="13"/>
  <c r="KM47" i="13"/>
  <c r="KM80" i="13"/>
  <c r="KM69" i="13"/>
  <c r="KM42" i="13"/>
  <c r="NJ82" i="13"/>
  <c r="NJ4" i="13"/>
  <c r="NJ98" i="13"/>
  <c r="NJ25" i="13"/>
  <c r="NJ46" i="13"/>
  <c r="NJ37" i="13"/>
  <c r="K67" i="12"/>
  <c r="L67" i="12" s="1"/>
  <c r="I93" i="12"/>
  <c r="I50" i="12"/>
  <c r="J50" i="12" s="1"/>
  <c r="I63" i="12"/>
  <c r="J63" i="12" s="1"/>
  <c r="AJ96" i="2"/>
  <c r="AI96" i="2"/>
  <c r="AK96" i="2"/>
  <c r="AH96" i="2"/>
  <c r="AF96" i="2"/>
  <c r="AH94" i="2"/>
  <c r="AJ94" i="2"/>
  <c r="AJ92" i="2"/>
  <c r="AH92" i="2"/>
  <c r="AI92" i="2"/>
  <c r="AH90" i="2"/>
  <c r="AJ90" i="2"/>
  <c r="AK90" i="2"/>
  <c r="AF90" i="2"/>
  <c r="AJ88" i="2"/>
  <c r="AH88" i="2"/>
  <c r="AI88" i="2"/>
  <c r="AI86" i="2"/>
  <c r="AK86" i="2"/>
  <c r="AI84" i="2"/>
  <c r="AH84" i="2"/>
  <c r="AF84" i="2"/>
  <c r="AH78" i="2"/>
  <c r="AG78" i="2"/>
  <c r="AK78" i="2"/>
  <c r="AI78" i="2"/>
  <c r="AJ76" i="2"/>
  <c r="AH76" i="2"/>
  <c r="AG72" i="2"/>
  <c r="AI72" i="2"/>
  <c r="AJ72" i="2"/>
  <c r="AK72" i="2"/>
  <c r="AH72" i="2"/>
  <c r="AI68" i="2"/>
  <c r="AH68" i="2"/>
  <c r="AF68" i="2"/>
  <c r="AH66" i="2"/>
  <c r="AJ66" i="2"/>
  <c r="AK66" i="2"/>
  <c r="AH62" i="2"/>
  <c r="AI62" i="2"/>
  <c r="AJ60" i="2"/>
  <c r="AI60" i="2"/>
  <c r="AH60" i="2"/>
  <c r="AK60" i="2"/>
  <c r="AF60" i="2"/>
  <c r="AH58" i="2"/>
  <c r="AK58" i="2"/>
  <c r="AK56" i="2"/>
  <c r="AH56" i="2"/>
  <c r="AF56" i="2"/>
  <c r="AI56" i="2"/>
  <c r="AJ54" i="2"/>
  <c r="AK54" i="2"/>
  <c r="AG54" i="2"/>
  <c r="AI54" i="2"/>
  <c r="AI52" i="2"/>
  <c r="P53" i="12" s="1"/>
  <c r="AH52" i="2"/>
  <c r="O53" i="12" s="1"/>
  <c r="AI48" i="2"/>
  <c r="P49" i="12" s="1"/>
  <c r="AJ48" i="2"/>
  <c r="Q49" i="12" s="1"/>
  <c r="AH48" i="2"/>
  <c r="O49" i="12" s="1"/>
  <c r="AF48" i="2"/>
  <c r="M49" i="12" s="1"/>
  <c r="AK44" i="2"/>
  <c r="R45" i="12" s="1"/>
  <c r="AF44" i="2"/>
  <c r="M45" i="12" s="1"/>
  <c r="AI44" i="2"/>
  <c r="P45" i="12" s="1"/>
  <c r="AJ44" i="2"/>
  <c r="Q45" i="12" s="1"/>
  <c r="I81" i="12"/>
  <c r="J81" i="12" s="1"/>
  <c r="I82" i="12"/>
  <c r="J82" i="12" s="1"/>
  <c r="K82" i="12" s="1"/>
  <c r="K91" i="12"/>
  <c r="L91" i="12" s="1"/>
  <c r="I73" i="12"/>
  <c r="J73" i="12" s="1"/>
  <c r="J70" i="12"/>
  <c r="K70" i="12" s="1"/>
  <c r="J17" i="12"/>
  <c r="I53" i="12"/>
  <c r="J53" i="12" s="1"/>
  <c r="H103" i="12"/>
  <c r="H86" i="12"/>
  <c r="I86" i="12" s="1"/>
  <c r="H89" i="12"/>
  <c r="I89" i="12" s="1"/>
  <c r="H52" i="12"/>
  <c r="I52" i="12" s="1"/>
  <c r="AH81" i="2"/>
  <c r="AF87" i="2"/>
  <c r="AF95" i="2"/>
  <c r="AI85" i="2"/>
  <c r="AI83" i="2"/>
  <c r="AI81" i="2"/>
  <c r="J95" i="12"/>
  <c r="K95" i="12" s="1"/>
  <c r="I85" i="12"/>
  <c r="J85" i="12" s="1"/>
  <c r="I49" i="12"/>
  <c r="J97" i="12"/>
  <c r="K97" i="12" s="1"/>
  <c r="H87" i="12"/>
  <c r="J72" i="12"/>
  <c r="K72" i="12" s="1"/>
  <c r="I94" i="12"/>
  <c r="J94" i="12" s="1"/>
  <c r="H11" i="12"/>
  <c r="I83" i="12"/>
  <c r="AF91" i="2"/>
  <c r="AH99" i="2"/>
  <c r="AI87" i="2"/>
  <c r="H78" i="12"/>
  <c r="I78" i="12" s="1"/>
  <c r="I48" i="12"/>
  <c r="J88" i="12"/>
  <c r="K68" i="12"/>
  <c r="L68" i="12" s="1"/>
  <c r="H100" i="12"/>
  <c r="H46" i="12"/>
  <c r="R8" i="13"/>
  <c r="M7" i="13"/>
  <c r="J8" i="13"/>
  <c r="J7" i="13"/>
  <c r="O8" i="13"/>
  <c r="F9" i="13"/>
  <c r="L7" i="13"/>
  <c r="H8" i="13"/>
  <c r="GZ39" i="13"/>
  <c r="EC28" i="13"/>
  <c r="JW26" i="13"/>
  <c r="GZ66" i="13"/>
  <c r="EC66" i="13"/>
  <c r="PQ54" i="13"/>
  <c r="JW91" i="13"/>
  <c r="EC30" i="13"/>
  <c r="PQ58" i="13"/>
  <c r="GZ7" i="13"/>
  <c r="EC64" i="13"/>
  <c r="JW99" i="13"/>
  <c r="EC17" i="13"/>
  <c r="MT51" i="13"/>
  <c r="EC12" i="13"/>
  <c r="JW35" i="13"/>
  <c r="EC81" i="13"/>
  <c r="GZ12" i="13"/>
  <c r="PQ102" i="13"/>
  <c r="GZ16" i="13"/>
  <c r="GZ36" i="13"/>
  <c r="EC100" i="13"/>
  <c r="PQ16" i="13"/>
  <c r="PQ57" i="13"/>
  <c r="EC89" i="13"/>
  <c r="MT18" i="13"/>
  <c r="GZ38" i="13"/>
  <c r="O70" i="12"/>
  <c r="JW49" i="13"/>
  <c r="GZ60" i="13"/>
  <c r="GZ88" i="13"/>
  <c r="GZ9" i="13"/>
  <c r="EC20" i="13"/>
  <c r="MT40" i="13"/>
  <c r="GZ54" i="13"/>
  <c r="EC69" i="13"/>
  <c r="MT67" i="13"/>
  <c r="MT77" i="13"/>
  <c r="AF23" i="10"/>
  <c r="AI23" i="10" s="1"/>
  <c r="PQ80" i="13"/>
  <c r="EC18" i="13"/>
  <c r="EC7" i="13"/>
  <c r="JW57" i="13"/>
  <c r="EC4" i="13"/>
  <c r="JW6" i="13"/>
  <c r="GZ27" i="13"/>
  <c r="EC27" i="13"/>
  <c r="MT10" i="13"/>
  <c r="JW98" i="13"/>
  <c r="EC54" i="13"/>
  <c r="PQ18" i="13"/>
  <c r="JW92" i="13"/>
  <c r="EC25" i="13"/>
  <c r="JW43" i="13"/>
  <c r="GZ97" i="13"/>
  <c r="MT95" i="13"/>
  <c r="GZ24" i="13"/>
  <c r="EC83" i="13"/>
  <c r="GZ44" i="13"/>
  <c r="MT75" i="13"/>
  <c r="GZ86" i="13"/>
  <c r="JW8" i="13"/>
  <c r="GZ56" i="13"/>
  <c r="JW46" i="13"/>
  <c r="EC35" i="13"/>
  <c r="MT23" i="13"/>
  <c r="JW56" i="13"/>
  <c r="EC75" i="13"/>
  <c r="M73" i="12"/>
  <c r="JW4" i="13"/>
  <c r="EC82" i="13"/>
  <c r="PQ74" i="13"/>
  <c r="EC68" i="13"/>
  <c r="MT94" i="13"/>
  <c r="MT30" i="13"/>
  <c r="JW16" i="13"/>
  <c r="GZ63" i="13"/>
  <c r="GZ75" i="13"/>
  <c r="PQ14" i="13"/>
  <c r="EC40" i="13"/>
  <c r="EC73" i="13"/>
  <c r="GZ83" i="13"/>
  <c r="PQ103" i="13"/>
  <c r="MT6" i="13"/>
  <c r="EC24" i="13"/>
  <c r="V26" i="13"/>
  <c r="AF35" i="10"/>
  <c r="AI35" i="10" s="1"/>
  <c r="M85" i="12"/>
  <c r="N71" i="12"/>
  <c r="P25" i="13"/>
  <c r="O67" i="12"/>
  <c r="T27" i="13"/>
  <c r="Q71" i="12"/>
  <c r="T25" i="13"/>
  <c r="O71" i="12"/>
  <c r="O58" i="12"/>
  <c r="M86" i="12"/>
  <c r="AF36" i="10"/>
  <c r="AI36" i="10" s="1"/>
  <c r="AF48" i="10"/>
  <c r="AI48" i="10" s="1"/>
  <c r="M98" i="12"/>
  <c r="Q68" i="12"/>
  <c r="Q27" i="13"/>
  <c r="D64" i="3"/>
  <c r="CJ31" i="2"/>
  <c r="AF50" i="10"/>
  <c r="AI50" i="10" s="1"/>
  <c r="M100" i="12"/>
  <c r="R25" i="13"/>
  <c r="O69" i="12"/>
  <c r="CK8" i="2"/>
  <c r="P62" i="12"/>
  <c r="V25" i="13"/>
  <c r="O73" i="12"/>
  <c r="Q69" i="12"/>
  <c r="R27" i="13"/>
  <c r="Q25" i="13"/>
  <c r="O68" i="12"/>
  <c r="AF37" i="10"/>
  <c r="AI37" i="10" s="1"/>
  <c r="M87" i="12"/>
  <c r="CJ98" i="2"/>
  <c r="AF38" i="10"/>
  <c r="AI38" i="10" s="1"/>
  <c r="M88" i="12"/>
  <c r="S23" i="13"/>
  <c r="AF20" i="10"/>
  <c r="AI20" i="10" s="1"/>
  <c r="M70" i="12"/>
  <c r="S26" i="13"/>
  <c r="P70" i="12"/>
  <c r="S27" i="13"/>
  <c r="Q70" i="12"/>
  <c r="CL60" i="2"/>
  <c r="AF33" i="10"/>
  <c r="AI33" i="10" s="1"/>
  <c r="M83" i="12"/>
  <c r="CL45" i="2"/>
  <c r="AF45" i="10"/>
  <c r="AI45" i="10" s="1"/>
  <c r="M95" i="12"/>
  <c r="AF31" i="10"/>
  <c r="AI31" i="10" s="1"/>
  <c r="M81" i="12"/>
  <c r="AF40" i="10"/>
  <c r="AI40" i="10" s="1"/>
  <c r="M90" i="12"/>
  <c r="CJ28" i="2"/>
  <c r="CJ46" i="2"/>
  <c r="R66" i="12"/>
  <c r="O28" i="13"/>
  <c r="Q66" i="12"/>
  <c r="O27" i="13"/>
  <c r="CL100" i="2"/>
  <c r="O24" i="13"/>
  <c r="N66" i="12"/>
  <c r="AF43" i="10"/>
  <c r="AI43" i="10" s="1"/>
  <c r="M93" i="12"/>
  <c r="O59" i="12"/>
  <c r="Q72" i="12"/>
  <c r="U27" i="13"/>
  <c r="U28" i="13"/>
  <c r="R72" i="12"/>
  <c r="CL69" i="2"/>
  <c r="CJ36" i="2"/>
  <c r="CJ54" i="2"/>
  <c r="CJ39" i="2"/>
  <c r="CJ22" i="2"/>
  <c r="CJ57" i="2"/>
  <c r="CJ51" i="2"/>
  <c r="CJ32" i="2"/>
  <c r="CJ83" i="2"/>
  <c r="CJ35" i="2"/>
  <c r="CJ38" i="2"/>
  <c r="CJ23" i="2"/>
  <c r="CJ34" i="2"/>
  <c r="CJ90" i="2"/>
  <c r="CJ37" i="2"/>
  <c r="CJ25" i="2"/>
  <c r="O77" i="12"/>
  <c r="CL78" i="2"/>
  <c r="AF44" i="10"/>
  <c r="AI44" i="10" s="1"/>
  <c r="M94" i="12"/>
  <c r="AF41" i="10"/>
  <c r="AI41" i="10" s="1"/>
  <c r="M91" i="12"/>
  <c r="CJ77" i="2"/>
  <c r="CJ96" i="2"/>
  <c r="CJ71" i="2"/>
  <c r="CJ14" i="2"/>
  <c r="CJ15" i="2"/>
  <c r="CJ13" i="2"/>
  <c r="CJ11" i="2"/>
  <c r="CJ33" i="2"/>
  <c r="CJ74" i="2"/>
  <c r="CJ66" i="2"/>
  <c r="CJ81" i="2"/>
  <c r="CJ5" i="2"/>
  <c r="CJ73" i="2"/>
  <c r="CJ49" i="2"/>
  <c r="CJ47" i="2"/>
  <c r="CJ60" i="2"/>
  <c r="CJ58" i="2"/>
  <c r="CJ56" i="2"/>
  <c r="CJ9" i="2"/>
  <c r="CJ55" i="2"/>
  <c r="CJ21" i="2"/>
  <c r="CJ68" i="2"/>
  <c r="CJ75" i="2"/>
  <c r="CJ12" i="2"/>
  <c r="CJ10" i="2"/>
  <c r="CJ8" i="2"/>
  <c r="CJ30" i="2"/>
  <c r="CJ7" i="2"/>
  <c r="CJ94" i="2"/>
  <c r="CJ44" i="2"/>
  <c r="CJ86" i="2"/>
  <c r="CJ6" i="2"/>
  <c r="CJ52" i="2"/>
  <c r="CJ3" i="2"/>
  <c r="CJ92" i="2"/>
  <c r="CJ20" i="2"/>
  <c r="CJ67" i="2"/>
  <c r="CJ95" i="2"/>
  <c r="CJ70" i="2"/>
  <c r="CJ45" i="2"/>
  <c r="CJ43" i="2"/>
  <c r="CJ84" i="2"/>
  <c r="CJ4" i="2"/>
  <c r="CJ27" i="2"/>
  <c r="CJ18" i="2"/>
  <c r="CJ19" i="2"/>
  <c r="CJ65" i="2"/>
  <c r="CJ101" i="2"/>
  <c r="CJ91" i="2"/>
  <c r="CJ72" i="2"/>
  <c r="CJ97" i="2"/>
  <c r="CJ69" i="2"/>
  <c r="CJ53" i="2"/>
  <c r="CJ64" i="2"/>
  <c r="CJ41" i="2"/>
  <c r="CJ93" i="2"/>
  <c r="CJ99" i="2"/>
  <c r="CJ102" i="2"/>
  <c r="CJ89" i="2"/>
  <c r="CJ48" i="2"/>
  <c r="CJ50" i="2"/>
  <c r="CJ42" i="2"/>
  <c r="CJ26" i="2"/>
  <c r="CJ40" i="2"/>
  <c r="CJ17" i="2"/>
  <c r="CJ82" i="2"/>
  <c r="CJ80" i="2"/>
  <c r="CJ78" i="2"/>
  <c r="CJ100" i="2"/>
  <c r="CJ24" i="2"/>
  <c r="CJ88" i="2"/>
  <c r="CJ79" i="2"/>
  <c r="CJ16" i="2"/>
  <c r="CJ62" i="2"/>
  <c r="CJ63" i="2"/>
  <c r="CJ61" i="2"/>
  <c r="CJ59" i="2"/>
  <c r="CJ76" i="2"/>
  <c r="CJ87" i="2"/>
  <c r="G24" i="13"/>
  <c r="CK67" i="2"/>
  <c r="CK19" i="2"/>
  <c r="CK9" i="2"/>
  <c r="CK30" i="2"/>
  <c r="CK101" i="2"/>
  <c r="N58" i="12"/>
  <c r="CK98" i="2"/>
  <c r="CK69" i="2"/>
  <c r="CK55" i="2"/>
  <c r="CK46" i="2"/>
  <c r="CK93" i="2"/>
  <c r="CK68" i="2"/>
  <c r="CK82" i="2"/>
  <c r="CK20" i="2"/>
  <c r="CL83" i="2"/>
  <c r="CL20" i="2"/>
  <c r="CL36" i="2"/>
  <c r="AF51" i="10"/>
  <c r="AI51" i="10" s="1"/>
  <c r="M101" i="12"/>
  <c r="AF29" i="10"/>
  <c r="AI29" i="10" s="1"/>
  <c r="M79" i="12"/>
  <c r="Q60" i="12"/>
  <c r="CL57" i="2"/>
  <c r="AF30" i="10"/>
  <c r="AI30" i="10" s="1"/>
  <c r="M80" i="12"/>
  <c r="Q67" i="12"/>
  <c r="P27" i="13"/>
  <c r="CL3" i="2"/>
  <c r="P24" i="13"/>
  <c r="N67" i="12"/>
  <c r="AF32" i="10"/>
  <c r="AI32" i="10" s="1"/>
  <c r="M82" i="12"/>
  <c r="CL33" i="2"/>
  <c r="CL12" i="2"/>
  <c r="P68" i="12"/>
  <c r="Q26" i="13"/>
  <c r="R67" i="12"/>
  <c r="P28" i="13"/>
  <c r="Q23" i="13"/>
  <c r="AF18" i="10"/>
  <c r="AI18" i="10" s="1"/>
  <c r="M68" i="12"/>
  <c r="P23" i="13"/>
  <c r="AF17" i="10"/>
  <c r="AI17" i="10" s="1"/>
  <c r="M67" i="12"/>
  <c r="CL52" i="2"/>
  <c r="CL28" i="2"/>
  <c r="CL35" i="2"/>
  <c r="CL11" i="2"/>
  <c r="AF39" i="10"/>
  <c r="AI39" i="10" s="1"/>
  <c r="M89" i="12"/>
  <c r="V24" i="13"/>
  <c r="N73" i="12"/>
  <c r="CL42" i="2"/>
  <c r="CL25" i="2"/>
  <c r="T23" i="13"/>
  <c r="AF21" i="10"/>
  <c r="AI21" i="10" s="1"/>
  <c r="M71" i="12"/>
  <c r="V27" i="13"/>
  <c r="Q73" i="12"/>
  <c r="T28" i="13"/>
  <c r="R71" i="12"/>
  <c r="CL97" i="2"/>
  <c r="CL29" i="2"/>
  <c r="AF26" i="10"/>
  <c r="AI26" i="10" s="1"/>
  <c r="M76" i="12"/>
  <c r="CL44" i="2"/>
  <c r="CK90" i="2"/>
  <c r="CK73" i="2"/>
  <c r="CK27" i="2"/>
  <c r="CL99" i="2"/>
  <c r="CK5" i="2"/>
  <c r="CL13" i="2"/>
  <c r="CK100" i="2"/>
  <c r="CK35" i="2"/>
  <c r="CL41" i="2"/>
  <c r="CL49" i="2"/>
  <c r="CK12" i="2"/>
  <c r="CK34" i="2"/>
  <c r="CK17" i="2"/>
  <c r="CK58" i="2"/>
  <c r="O23" i="13"/>
  <c r="AF16" i="10"/>
  <c r="AI16" i="10" s="1"/>
  <c r="M66" i="12"/>
  <c r="CJ29" i="2"/>
  <c r="CJ85" i="2"/>
  <c r="CL70" i="2"/>
  <c r="CK77" i="2"/>
  <c r="CK92" i="2"/>
  <c r="CK51" i="2"/>
  <c r="CK29" i="2"/>
  <c r="CL39" i="2"/>
  <c r="CK4" i="2"/>
  <c r="CL6" i="2"/>
  <c r="CK87" i="2"/>
  <c r="CK59" i="2"/>
  <c r="CL17" i="2"/>
  <c r="CL102" i="2"/>
  <c r="CK36" i="2"/>
  <c r="CK14" i="2"/>
  <c r="CK61" i="2"/>
  <c r="CK62" i="2"/>
  <c r="CK3" i="2"/>
  <c r="R24" i="13"/>
  <c r="N69" i="12"/>
  <c r="CL27" i="2"/>
  <c r="CL22" i="2"/>
  <c r="CK79" i="2"/>
  <c r="CK89" i="2"/>
  <c r="CK53" i="2"/>
  <c r="CL67" i="2"/>
  <c r="CK28" i="2"/>
  <c r="CL32" i="2"/>
  <c r="CK78" i="2"/>
  <c r="CL62" i="2"/>
  <c r="CL94" i="2"/>
  <c r="CK60" i="2"/>
  <c r="CK41" i="2"/>
  <c r="CK84" i="2"/>
  <c r="P69" i="12"/>
  <c r="R26" i="13"/>
  <c r="M96" i="12"/>
  <c r="AF46" i="10"/>
  <c r="AI46" i="10" s="1"/>
  <c r="CL53" i="2"/>
  <c r="CK16" i="2"/>
  <c r="CL48" i="2"/>
  <c r="CL24" i="2"/>
  <c r="CK94" i="2"/>
  <c r="CK99" i="2"/>
  <c r="CL86" i="2"/>
  <c r="CK52" i="2"/>
  <c r="CL58" i="2"/>
  <c r="CK102" i="2"/>
  <c r="CL38" i="2"/>
  <c r="CL79" i="2"/>
  <c r="CK15" i="2"/>
  <c r="CK18" i="2"/>
  <c r="CL46" i="2"/>
  <c r="R69" i="12"/>
  <c r="R28" i="13"/>
  <c r="AF34" i="10"/>
  <c r="AI34" i="10" s="1"/>
  <c r="M84" i="12"/>
  <c r="CK75" i="2"/>
  <c r="CL101" i="2"/>
  <c r="CK40" i="2"/>
  <c r="CL5" i="2"/>
  <c r="CL50" i="2"/>
  <c r="CK81" i="2"/>
  <c r="CK96" i="2"/>
  <c r="CL85" i="2"/>
  <c r="CK7" i="2"/>
  <c r="CL15" i="2"/>
  <c r="CL8" i="2"/>
  <c r="CK91" i="2"/>
  <c r="CL14" i="2"/>
  <c r="CK39" i="2"/>
  <c r="CK10" i="2"/>
  <c r="CL74" i="2"/>
  <c r="CL47" i="2"/>
  <c r="U24" i="13"/>
  <c r="N72" i="12"/>
  <c r="CL98" i="2"/>
  <c r="CK64" i="2"/>
  <c r="CL31" i="2"/>
  <c r="CL7" i="2"/>
  <c r="CL26" i="2"/>
  <c r="CK83" i="2"/>
  <c r="CK31" i="2"/>
  <c r="CL43" i="2"/>
  <c r="CK6" i="2"/>
  <c r="CL34" i="2"/>
  <c r="CK63" i="2"/>
  <c r="CK37" i="2"/>
  <c r="CL72" i="2"/>
  <c r="U23" i="13"/>
  <c r="AF22" i="10"/>
  <c r="AI22" i="10" s="1"/>
  <c r="M72" i="12"/>
  <c r="U25" i="13"/>
  <c r="O72" i="12"/>
  <c r="CK43" i="2"/>
  <c r="CL76" i="2"/>
  <c r="CK44" i="2"/>
  <c r="CL59" i="2"/>
  <c r="CK22" i="2"/>
  <c r="CL9" i="2"/>
  <c r="CL54" i="2"/>
  <c r="CK74" i="2"/>
  <c r="CL88" i="2"/>
  <c r="CK54" i="2"/>
  <c r="CL19" i="2"/>
  <c r="CK95" i="2"/>
  <c r="CL55" i="2"/>
  <c r="CL93" i="2"/>
  <c r="CK42" i="2"/>
  <c r="CL77" i="2"/>
  <c r="M103" i="12"/>
  <c r="AF53" i="10"/>
  <c r="AI53" i="10" s="1"/>
  <c r="AF49" i="10"/>
  <c r="AI49" i="10" s="1"/>
  <c r="M99" i="12"/>
  <c r="CK86" i="2"/>
  <c r="CK23" i="2"/>
  <c r="CL95" i="2"/>
  <c r="CK70" i="2"/>
  <c r="CL61" i="2"/>
  <c r="CK24" i="2"/>
  <c r="CL37" i="2"/>
  <c r="CL4" i="2"/>
  <c r="CK85" i="2"/>
  <c r="CK33" i="2"/>
  <c r="CL71" i="2"/>
  <c r="CK32" i="2"/>
  <c r="CL89" i="2"/>
  <c r="CL40" i="2"/>
  <c r="CL16" i="2"/>
  <c r="CL73" i="2"/>
  <c r="CL68" i="2"/>
  <c r="CK66" i="2"/>
  <c r="CL81" i="2"/>
  <c r="CK80" i="2"/>
  <c r="M102" i="12"/>
  <c r="AF52" i="10"/>
  <c r="AI52" i="10" s="1"/>
  <c r="F25" i="13"/>
  <c r="CL64" i="2"/>
  <c r="CL21" i="2"/>
  <c r="CL92" i="2"/>
  <c r="CL91" i="2"/>
  <c r="CK97" i="2"/>
  <c r="CK47" i="2"/>
  <c r="CK25" i="2"/>
  <c r="CL80" i="2"/>
  <c r="CK48" i="2"/>
  <c r="CL63" i="2"/>
  <c r="CK26" i="2"/>
  <c r="CL30" i="2"/>
  <c r="CK57" i="2"/>
  <c r="CL90" i="2"/>
  <c r="CK56" i="2"/>
  <c r="CL82" i="2"/>
  <c r="CL66" i="2"/>
  <c r="CL51" i="2"/>
  <c r="CK45" i="2"/>
  <c r="CK38" i="2"/>
  <c r="CL96" i="2"/>
  <c r="CK88" i="2"/>
  <c r="CK21" i="2"/>
  <c r="O25" i="13"/>
  <c r="O66" i="12"/>
  <c r="CL18" i="2"/>
  <c r="CK71" i="2"/>
  <c r="CK49" i="2"/>
  <c r="CL87" i="2"/>
  <c r="CK72" i="2"/>
  <c r="CL84" i="2"/>
  <c r="CK50" i="2"/>
  <c r="CL56" i="2"/>
  <c r="CK76" i="2"/>
  <c r="CL75" i="2"/>
  <c r="CK11" i="2"/>
  <c r="CL65" i="2"/>
  <c r="CL23" i="2"/>
  <c r="CK65" i="2"/>
  <c r="CL10" i="2"/>
  <c r="CK13" i="2"/>
  <c r="P66" i="12"/>
  <c r="O26" i="13"/>
  <c r="AF28" i="10"/>
  <c r="AI28" i="10" s="1"/>
  <c r="M78" i="12"/>
  <c r="AH14" i="10"/>
  <c r="AH12" i="10"/>
  <c r="AH15" i="10"/>
  <c r="AI15" i="10"/>
  <c r="P56" i="12"/>
  <c r="E26" i="13"/>
  <c r="C27" i="13"/>
  <c r="Q54" i="12"/>
  <c r="Q56" i="12"/>
  <c r="E27" i="13"/>
  <c r="R60" i="12"/>
  <c r="I28" i="13"/>
  <c r="Q63" i="12"/>
  <c r="L27" i="13"/>
  <c r="R64" i="12"/>
  <c r="M28" i="13"/>
  <c r="P63" i="12"/>
  <c r="L26" i="13"/>
  <c r="E28" i="13"/>
  <c r="R56" i="12"/>
  <c r="CO6" i="2"/>
  <c r="CO30" i="2"/>
  <c r="CO54" i="2"/>
  <c r="CO9" i="2"/>
  <c r="CO33" i="2"/>
  <c r="CO57" i="2"/>
  <c r="CO79" i="2"/>
  <c r="CO100" i="2"/>
  <c r="CO94" i="2"/>
  <c r="CO8" i="2"/>
  <c r="CO32" i="2"/>
  <c r="CO56" i="2"/>
  <c r="CO11" i="2"/>
  <c r="CO35" i="2"/>
  <c r="CO59" i="2"/>
  <c r="CO81" i="2"/>
  <c r="CO102" i="2"/>
  <c r="CO96" i="2"/>
  <c r="CO10" i="2"/>
  <c r="CO34" i="2"/>
  <c r="CO58" i="2"/>
  <c r="CO13" i="2"/>
  <c r="CO37" i="2"/>
  <c r="CO61" i="2"/>
  <c r="CO83" i="2"/>
  <c r="CO74" i="2"/>
  <c r="CO98" i="2"/>
  <c r="CO14" i="2"/>
  <c r="CO38" i="2"/>
  <c r="CO62" i="2"/>
  <c r="CO17" i="2"/>
  <c r="CO41" i="2"/>
  <c r="CO65" i="2"/>
  <c r="CO87" i="2"/>
  <c r="CO78" i="2"/>
  <c r="CO16" i="2"/>
  <c r="CO40" i="2"/>
  <c r="CO64" i="2"/>
  <c r="CO19" i="2"/>
  <c r="CO43" i="2"/>
  <c r="CO67" i="2"/>
  <c r="CO18" i="2"/>
  <c r="CO42" i="2"/>
  <c r="CO66" i="2"/>
  <c r="CO21" i="2"/>
  <c r="CO45" i="2"/>
  <c r="CO69" i="2"/>
  <c r="CO91" i="2"/>
  <c r="CO82" i="2"/>
  <c r="CO20" i="2"/>
  <c r="CO44" i="2"/>
  <c r="CO68" i="2"/>
  <c r="CO23" i="2"/>
  <c r="CO47" i="2"/>
  <c r="CO71" i="2"/>
  <c r="CO93" i="2"/>
  <c r="CO84" i="2"/>
  <c r="CO22" i="2"/>
  <c r="CO46" i="2"/>
  <c r="CO70" i="2"/>
  <c r="CO25" i="2"/>
  <c r="CO49" i="2"/>
  <c r="CO3" i="2"/>
  <c r="CO95" i="2"/>
  <c r="CO86" i="2"/>
  <c r="CO36" i="2"/>
  <c r="CO39" i="2"/>
  <c r="CO101" i="2"/>
  <c r="CO50" i="2"/>
  <c r="CO53" i="2"/>
  <c r="CO80" i="2"/>
  <c r="CO52" i="2"/>
  <c r="CO55" i="2"/>
  <c r="CO88" i="2"/>
  <c r="CO60" i="2"/>
  <c r="CO63" i="2"/>
  <c r="CO90" i="2"/>
  <c r="CO72" i="2"/>
  <c r="CO73" i="2"/>
  <c r="CO92" i="2"/>
  <c r="CO5" i="2"/>
  <c r="CO75" i="2"/>
  <c r="CO4" i="2"/>
  <c r="CO7" i="2"/>
  <c r="CO77" i="2"/>
  <c r="CO12" i="2"/>
  <c r="CO15" i="2"/>
  <c r="CO85" i="2"/>
  <c r="CO24" i="2"/>
  <c r="CO27" i="2"/>
  <c r="CO89" i="2"/>
  <c r="CO26" i="2"/>
  <c r="CO29" i="2"/>
  <c r="CO97" i="2"/>
  <c r="CO28" i="2"/>
  <c r="CO31" i="2"/>
  <c r="CO99" i="2"/>
  <c r="CO48" i="2"/>
  <c r="CO51" i="2"/>
  <c r="CO76" i="2"/>
  <c r="P55" i="12"/>
  <c r="D26" i="13"/>
  <c r="CM14" i="2"/>
  <c r="CM38" i="2"/>
  <c r="CM62" i="2"/>
  <c r="CM17" i="2"/>
  <c r="CM41" i="2"/>
  <c r="CM65" i="2"/>
  <c r="CM76" i="2"/>
  <c r="CM95" i="2"/>
  <c r="CM16" i="2"/>
  <c r="CM40" i="2"/>
  <c r="CM64" i="2"/>
  <c r="CM19" i="2"/>
  <c r="CM43" i="2"/>
  <c r="CM67" i="2"/>
  <c r="CM78" i="2"/>
  <c r="CM75" i="2"/>
  <c r="CM18" i="2"/>
  <c r="CM42" i="2"/>
  <c r="CM66" i="2"/>
  <c r="CM21" i="2"/>
  <c r="CM45" i="2"/>
  <c r="CM69" i="2"/>
  <c r="CM22" i="2"/>
  <c r="CM46" i="2"/>
  <c r="CM70" i="2"/>
  <c r="CM25" i="2"/>
  <c r="CM49" i="2"/>
  <c r="CM73" i="2"/>
  <c r="CM84" i="2"/>
  <c r="CM81" i="2"/>
  <c r="CM26" i="2"/>
  <c r="CM50" i="2"/>
  <c r="CM5" i="2"/>
  <c r="CM29" i="2"/>
  <c r="CM53" i="2"/>
  <c r="CM102" i="2"/>
  <c r="CM88" i="2"/>
  <c r="CM85" i="2"/>
  <c r="CM4" i="2"/>
  <c r="CM28" i="2"/>
  <c r="CM52" i="2"/>
  <c r="CM7" i="2"/>
  <c r="CM31" i="2"/>
  <c r="CM55" i="2"/>
  <c r="CM101" i="2"/>
  <c r="CM90" i="2"/>
  <c r="CM87" i="2"/>
  <c r="CM6" i="2"/>
  <c r="CM30" i="2"/>
  <c r="CM54" i="2"/>
  <c r="CM9" i="2"/>
  <c r="CM33" i="2"/>
  <c r="CM57" i="2"/>
  <c r="CM94" i="2"/>
  <c r="CM8" i="2"/>
  <c r="CM60" i="2"/>
  <c r="CM51" i="2"/>
  <c r="CM92" i="2"/>
  <c r="CM12" i="2"/>
  <c r="CM72" i="2"/>
  <c r="CM61" i="2"/>
  <c r="CM99" i="2"/>
  <c r="CM20" i="2"/>
  <c r="CM11" i="2"/>
  <c r="CM63" i="2"/>
  <c r="CM3" i="2"/>
  <c r="CM24" i="2"/>
  <c r="CM13" i="2"/>
  <c r="CM71" i="2"/>
  <c r="CM77" i="2"/>
  <c r="CM32" i="2"/>
  <c r="CM15" i="2"/>
  <c r="CM96" i="2"/>
  <c r="CM79" i="2"/>
  <c r="CM34" i="2"/>
  <c r="CM23" i="2"/>
  <c r="CM100" i="2"/>
  <c r="CM83" i="2"/>
  <c r="CM36" i="2"/>
  <c r="CM27" i="2"/>
  <c r="CM93" i="2"/>
  <c r="CM89" i="2"/>
  <c r="CM44" i="2"/>
  <c r="CM35" i="2"/>
  <c r="CM74" i="2"/>
  <c r="CM91" i="2"/>
  <c r="CM48" i="2"/>
  <c r="CM37" i="2"/>
  <c r="CM80" i="2"/>
  <c r="CM97" i="2"/>
  <c r="CM56" i="2"/>
  <c r="CM39" i="2"/>
  <c r="CM82" i="2"/>
  <c r="CM58" i="2"/>
  <c r="CM47" i="2"/>
  <c r="CM86" i="2"/>
  <c r="CM10" i="2"/>
  <c r="CM68" i="2"/>
  <c r="CM59" i="2"/>
  <c r="CM98" i="2"/>
  <c r="R62" i="12"/>
  <c r="K28" i="13"/>
  <c r="Q62" i="12"/>
  <c r="K27" i="13"/>
  <c r="J26" i="13"/>
  <c r="P61" i="12"/>
  <c r="R61" i="12"/>
  <c r="J28" i="13"/>
  <c r="J27" i="13"/>
  <c r="Q61" i="12"/>
  <c r="CN22" i="2"/>
  <c r="CN46" i="2"/>
  <c r="CN70" i="2"/>
  <c r="CN25" i="2"/>
  <c r="CN49" i="2"/>
  <c r="CN73" i="2"/>
  <c r="CN97" i="2"/>
  <c r="CN92" i="2"/>
  <c r="CN24" i="2"/>
  <c r="CN48" i="2"/>
  <c r="CN72" i="2"/>
  <c r="CN27" i="2"/>
  <c r="CN51" i="2"/>
  <c r="CN75" i="2"/>
  <c r="CN99" i="2"/>
  <c r="CN94" i="2"/>
  <c r="CN26" i="2"/>
  <c r="CN50" i="2"/>
  <c r="CN5" i="2"/>
  <c r="CN29" i="2"/>
  <c r="CN53" i="2"/>
  <c r="CN77" i="2"/>
  <c r="CN101" i="2"/>
  <c r="CN96" i="2"/>
  <c r="CN6" i="2"/>
  <c r="CN30" i="2"/>
  <c r="CN54" i="2"/>
  <c r="CN9" i="2"/>
  <c r="CN33" i="2"/>
  <c r="CN57" i="2"/>
  <c r="CN81" i="2"/>
  <c r="CN76" i="2"/>
  <c r="CN100" i="2"/>
  <c r="CN10" i="2"/>
  <c r="CN34" i="2"/>
  <c r="CN58" i="2"/>
  <c r="CN13" i="2"/>
  <c r="CN37" i="2"/>
  <c r="CN61" i="2"/>
  <c r="CN85" i="2"/>
  <c r="CN80" i="2"/>
  <c r="CN3" i="2"/>
  <c r="CN12" i="2"/>
  <c r="CN36" i="2"/>
  <c r="CN60" i="2"/>
  <c r="CN15" i="2"/>
  <c r="CN39" i="2"/>
  <c r="CN63" i="2"/>
  <c r="CN87" i="2"/>
  <c r="CN82" i="2"/>
  <c r="CN14" i="2"/>
  <c r="CN38" i="2"/>
  <c r="CN62" i="2"/>
  <c r="CN17" i="2"/>
  <c r="CN41" i="2"/>
  <c r="CN65" i="2"/>
  <c r="CN89" i="2"/>
  <c r="CN84" i="2"/>
  <c r="CN32" i="2"/>
  <c r="CN21" i="2"/>
  <c r="CN79" i="2"/>
  <c r="CN42" i="2"/>
  <c r="CN31" i="2"/>
  <c r="CN91" i="2"/>
  <c r="CN44" i="2"/>
  <c r="CN35" i="2"/>
  <c r="CN93" i="2"/>
  <c r="CN52" i="2"/>
  <c r="CN43" i="2"/>
  <c r="CN95" i="2"/>
  <c r="CN56" i="2"/>
  <c r="CN45" i="2"/>
  <c r="CN74" i="2"/>
  <c r="CN4" i="2"/>
  <c r="CN64" i="2"/>
  <c r="CN47" i="2"/>
  <c r="CN78" i="2"/>
  <c r="CN8" i="2"/>
  <c r="CN66" i="2"/>
  <c r="CN55" i="2"/>
  <c r="CN86" i="2"/>
  <c r="CN16" i="2"/>
  <c r="CN68" i="2"/>
  <c r="CN59" i="2"/>
  <c r="CN88" i="2"/>
  <c r="CN18" i="2"/>
  <c r="CN7" i="2"/>
  <c r="CN67" i="2"/>
  <c r="CN90" i="2"/>
  <c r="CN20" i="2"/>
  <c r="CN11" i="2"/>
  <c r="CN69" i="2"/>
  <c r="CN98" i="2"/>
  <c r="CN28" i="2"/>
  <c r="CN19" i="2"/>
  <c r="CN71" i="2"/>
  <c r="CN102" i="2"/>
  <c r="CN83" i="2"/>
  <c r="CN40" i="2"/>
  <c r="CN23" i="2"/>
  <c r="I26" i="13"/>
  <c r="P60" i="12"/>
  <c r="JD20" i="13" l="1"/>
  <c r="I25" i="12"/>
  <c r="J25" i="12" s="1"/>
  <c r="G10" i="12"/>
  <c r="H10" i="12" s="1"/>
  <c r="G22" i="12"/>
  <c r="H22" i="12" s="1"/>
  <c r="GN83" i="13"/>
  <c r="JM19" i="13"/>
  <c r="GP12" i="13"/>
  <c r="GG19" i="13"/>
  <c r="OX43" i="13"/>
  <c r="DJ6" i="13"/>
  <c r="JD98" i="13"/>
  <c r="JD100" i="13"/>
  <c r="DJ77" i="13"/>
  <c r="MA40" i="13"/>
  <c r="JD31" i="13"/>
  <c r="JD22" i="13"/>
  <c r="GG71" i="13"/>
  <c r="MA73" i="13"/>
  <c r="GG73" i="13"/>
  <c r="MA4" i="13"/>
  <c r="OX30" i="13"/>
  <c r="GG13" i="13"/>
  <c r="MA56" i="13"/>
  <c r="GG52" i="13"/>
  <c r="DJ54" i="13"/>
  <c r="DJ67" i="13"/>
  <c r="GG100" i="13"/>
  <c r="JM10" i="13"/>
  <c r="MJ21" i="13"/>
  <c r="DS53" i="13"/>
  <c r="MJ74" i="13"/>
  <c r="DS31" i="13"/>
  <c r="MJ30" i="13"/>
  <c r="GP79" i="13"/>
  <c r="GP13" i="13"/>
  <c r="MJ35" i="13"/>
  <c r="JM5" i="13"/>
  <c r="JM98" i="13"/>
  <c r="DS19" i="13"/>
  <c r="PG5" i="13"/>
  <c r="GP6" i="13"/>
  <c r="DS67" i="13"/>
  <c r="GP87" i="13"/>
  <c r="MJ95" i="13"/>
  <c r="JM6" i="13"/>
  <c r="PG27" i="13"/>
  <c r="MJ23" i="13"/>
  <c r="JM51" i="13"/>
  <c r="JM60" i="13"/>
  <c r="DS91" i="13"/>
  <c r="PG65" i="13"/>
  <c r="JM62" i="13"/>
  <c r="PG9" i="13"/>
  <c r="MJ63" i="13"/>
  <c r="MJ79" i="13"/>
  <c r="DS8" i="13"/>
  <c r="PG97" i="13"/>
  <c r="JM97" i="13"/>
  <c r="GP19" i="13"/>
  <c r="JM56" i="13"/>
  <c r="JM79" i="13"/>
  <c r="JM91" i="13"/>
  <c r="MJ77" i="13"/>
  <c r="JM88" i="13"/>
  <c r="MJ11" i="13"/>
  <c r="MJ101" i="13"/>
  <c r="PG32" i="13"/>
  <c r="MJ82" i="13"/>
  <c r="JM81" i="13"/>
  <c r="MJ9" i="13"/>
  <c r="MJ48" i="13"/>
  <c r="MJ71" i="13"/>
  <c r="PG101" i="13"/>
  <c r="GP80" i="13"/>
  <c r="PG45" i="13"/>
  <c r="PG87" i="13"/>
  <c r="GP50" i="13"/>
  <c r="GP10" i="13"/>
  <c r="DS58" i="13"/>
  <c r="MJ62" i="13"/>
  <c r="JM84" i="13"/>
  <c r="JM35" i="13"/>
  <c r="MJ13" i="13"/>
  <c r="DS11" i="13"/>
  <c r="PG79" i="13"/>
  <c r="MJ96" i="13"/>
  <c r="JM68" i="13"/>
  <c r="MJ41" i="13"/>
  <c r="MJ18" i="13"/>
  <c r="DJ38" i="13"/>
  <c r="OX103" i="13"/>
  <c r="GG51" i="13"/>
  <c r="JD80" i="13"/>
  <c r="JD51" i="13"/>
  <c r="JD24" i="13"/>
  <c r="OX56" i="13"/>
  <c r="OX69" i="13"/>
  <c r="OX12" i="13"/>
  <c r="JD50" i="13"/>
  <c r="OX7" i="13"/>
  <c r="JD58" i="13"/>
  <c r="MA58" i="13"/>
  <c r="OX98" i="13"/>
  <c r="GG40" i="13"/>
  <c r="MA69" i="13"/>
  <c r="JD76" i="13"/>
  <c r="JD69" i="13"/>
  <c r="DJ60" i="13"/>
  <c r="OX85" i="13"/>
  <c r="GG78" i="13"/>
  <c r="DJ90" i="13"/>
  <c r="GG31" i="13"/>
  <c r="JD94" i="13"/>
  <c r="OX82" i="13"/>
  <c r="DJ93" i="13"/>
  <c r="GG7" i="13"/>
  <c r="JD64" i="13"/>
  <c r="GG95" i="13"/>
  <c r="OX78" i="13"/>
  <c r="MA25" i="13"/>
  <c r="GG48" i="13"/>
  <c r="DJ8" i="13"/>
  <c r="OX18" i="13"/>
  <c r="GG80" i="13"/>
  <c r="MA96" i="13"/>
  <c r="OX100" i="13"/>
  <c r="GG12" i="13"/>
  <c r="DJ86" i="13"/>
  <c r="DJ58" i="13"/>
  <c r="DJ36" i="13"/>
  <c r="DJ45" i="13"/>
  <c r="DJ83" i="13"/>
  <c r="OX25" i="13"/>
  <c r="JD15" i="13"/>
  <c r="OX47" i="13"/>
  <c r="MA47" i="13"/>
  <c r="JD67" i="13"/>
  <c r="DJ31" i="13"/>
  <c r="GG37" i="13"/>
  <c r="GG90" i="13"/>
  <c r="MA63" i="13"/>
  <c r="DJ35" i="13"/>
  <c r="DJ80" i="13"/>
  <c r="JD87" i="13"/>
  <c r="DJ29" i="13"/>
  <c r="DJ57" i="13"/>
  <c r="DJ55" i="13"/>
  <c r="GG62" i="13"/>
  <c r="MA83" i="13"/>
  <c r="OX58" i="13"/>
  <c r="DJ65" i="13"/>
  <c r="DJ49" i="13"/>
  <c r="OX76" i="13"/>
  <c r="DJ69" i="13"/>
  <c r="DJ18" i="13"/>
  <c r="GG26" i="13"/>
  <c r="OX83" i="13"/>
  <c r="GG77" i="13"/>
  <c r="MA67" i="13"/>
  <c r="MA27" i="13"/>
  <c r="DJ66" i="13"/>
  <c r="JD10" i="13"/>
  <c r="MA93" i="13"/>
  <c r="DJ11" i="13"/>
  <c r="DJ79" i="13"/>
  <c r="JD29" i="13"/>
  <c r="MA9" i="13"/>
  <c r="JD32" i="13"/>
  <c r="MA101" i="13"/>
  <c r="GG32" i="13"/>
  <c r="MA41" i="13"/>
  <c r="OX34" i="13"/>
  <c r="OX28" i="13"/>
  <c r="MA90" i="13"/>
  <c r="MA81" i="13"/>
  <c r="DJ53" i="13"/>
  <c r="JD103" i="13"/>
  <c r="OX38" i="13"/>
  <c r="DJ71" i="13"/>
  <c r="JD21" i="13"/>
  <c r="MA49" i="13"/>
  <c r="GG55" i="13"/>
  <c r="OX96" i="13"/>
  <c r="MA48" i="13"/>
  <c r="GG25" i="13"/>
  <c r="DJ76" i="13"/>
  <c r="JD44" i="13"/>
  <c r="DJ5" i="13"/>
  <c r="OX23" i="13"/>
  <c r="GG54" i="13"/>
  <c r="OX31" i="13"/>
  <c r="MA28" i="13"/>
  <c r="JD13" i="13"/>
  <c r="DS34" i="13"/>
  <c r="DS33" i="13"/>
  <c r="DS92" i="13"/>
  <c r="PG34" i="13"/>
  <c r="PG37" i="13"/>
  <c r="PG82" i="13"/>
  <c r="PG26" i="13"/>
  <c r="MJ16" i="13"/>
  <c r="DS35" i="13"/>
  <c r="GP71" i="13"/>
  <c r="DS61" i="13"/>
  <c r="PG33" i="13"/>
  <c r="MJ17" i="13"/>
  <c r="DS45" i="13"/>
  <c r="JM92" i="13"/>
  <c r="PG20" i="13"/>
  <c r="DS93" i="13"/>
  <c r="JM8" i="13"/>
  <c r="PG42" i="13"/>
  <c r="PG58" i="13"/>
  <c r="DS79" i="13"/>
  <c r="DS69" i="13"/>
  <c r="PG98" i="13"/>
  <c r="PG16" i="13"/>
  <c r="PG90" i="13"/>
  <c r="GP73" i="13"/>
  <c r="JM58" i="13"/>
  <c r="PG91" i="13"/>
  <c r="PG69" i="13"/>
  <c r="JM69" i="13"/>
  <c r="GP75" i="13"/>
  <c r="DS86" i="13"/>
  <c r="MJ45" i="13"/>
  <c r="MJ50" i="13"/>
  <c r="GP5" i="13"/>
  <c r="DS40" i="13"/>
  <c r="DS70" i="13"/>
  <c r="PG93" i="13"/>
  <c r="GP61" i="13"/>
  <c r="DS84" i="13"/>
  <c r="PG74" i="13"/>
  <c r="DS54" i="13"/>
  <c r="DS43" i="13"/>
  <c r="MJ31" i="13"/>
  <c r="JM7" i="13"/>
  <c r="GP77" i="13"/>
  <c r="GP49" i="13"/>
  <c r="JM101" i="13"/>
  <c r="GP29" i="13"/>
  <c r="GP11" i="13"/>
  <c r="GP55" i="13"/>
  <c r="GP92" i="13"/>
  <c r="DS30" i="13"/>
  <c r="GP21" i="13"/>
  <c r="DS81" i="13"/>
  <c r="GP32" i="13"/>
  <c r="DS25" i="13"/>
  <c r="GP56" i="13"/>
  <c r="DS82" i="13"/>
  <c r="DS13" i="13"/>
  <c r="MJ55" i="13"/>
  <c r="JM55" i="13"/>
  <c r="PG36" i="13"/>
  <c r="PG22" i="13"/>
  <c r="JM65" i="13"/>
  <c r="PG39" i="13"/>
  <c r="GP89" i="13"/>
  <c r="PE142" i="13"/>
  <c r="JD17" i="13"/>
  <c r="GG82" i="13"/>
  <c r="GG97" i="13"/>
  <c r="GG88" i="13"/>
  <c r="MA61" i="13"/>
  <c r="OX36" i="13"/>
  <c r="DJ14" i="13"/>
  <c r="DJ26" i="13"/>
  <c r="JD9" i="13"/>
  <c r="GG29" i="13"/>
  <c r="JD4" i="13"/>
  <c r="MA98" i="13"/>
  <c r="JD28" i="13"/>
  <c r="DJ63" i="13"/>
  <c r="GG50" i="13"/>
  <c r="MA94" i="13"/>
  <c r="GG35" i="13"/>
  <c r="MA16" i="13"/>
  <c r="GG43" i="13"/>
  <c r="OX4" i="13"/>
  <c r="DJ46" i="13"/>
  <c r="GG65" i="13"/>
  <c r="OX16" i="13"/>
  <c r="MA8" i="13"/>
  <c r="JD96" i="13"/>
  <c r="OX39" i="13"/>
  <c r="MA78" i="13"/>
  <c r="JD5" i="13"/>
  <c r="MA95" i="13"/>
  <c r="MA99" i="13"/>
  <c r="MA23" i="13"/>
  <c r="JD56" i="13"/>
  <c r="GG76" i="13"/>
  <c r="JD40" i="13"/>
  <c r="OX91" i="13"/>
  <c r="GG60" i="13"/>
  <c r="GG74" i="13"/>
  <c r="OX89" i="13"/>
  <c r="JD23" i="13"/>
  <c r="OX94" i="13"/>
  <c r="MA89" i="13"/>
  <c r="MA22" i="13"/>
  <c r="JD101" i="13"/>
  <c r="OX101" i="13"/>
  <c r="GG8" i="13"/>
  <c r="DJ23" i="13"/>
  <c r="MA5" i="13"/>
  <c r="MA50" i="13"/>
  <c r="MA74" i="13"/>
  <c r="OX24" i="13"/>
  <c r="OX66" i="13"/>
  <c r="OX50" i="13"/>
  <c r="OX29" i="13"/>
  <c r="MA79" i="13"/>
  <c r="JD89" i="13"/>
  <c r="MA32" i="13"/>
  <c r="JD25" i="13"/>
  <c r="DJ98" i="13"/>
  <c r="DJ99" i="13"/>
  <c r="DJ25" i="13"/>
  <c r="GG36" i="13"/>
  <c r="MA70" i="13"/>
  <c r="DJ40" i="13"/>
  <c r="MA75" i="13"/>
  <c r="GG18" i="13"/>
  <c r="JD75" i="13"/>
  <c r="DJ47" i="13"/>
  <c r="GG58" i="13"/>
  <c r="GG28" i="13"/>
  <c r="DJ44" i="13"/>
  <c r="GG47" i="13"/>
  <c r="MA29" i="13"/>
  <c r="GG9" i="13"/>
  <c r="DJ92" i="13"/>
  <c r="MA10" i="13"/>
  <c r="MA15" i="13"/>
  <c r="MA33" i="13"/>
  <c r="OX70" i="13"/>
  <c r="DJ88" i="13"/>
  <c r="MA91" i="13"/>
  <c r="MA85" i="13"/>
  <c r="GG59" i="13"/>
  <c r="OX8" i="13"/>
  <c r="MA100" i="13"/>
  <c r="DJ41" i="13"/>
  <c r="OX71" i="13"/>
  <c r="OX102" i="13"/>
  <c r="DJ103" i="13"/>
  <c r="MA42" i="13"/>
  <c r="GG5" i="13"/>
  <c r="MA51" i="13"/>
  <c r="GG24" i="13"/>
  <c r="JD79" i="13"/>
  <c r="DJ50" i="13"/>
  <c r="DJ9" i="13"/>
  <c r="GG33" i="13"/>
  <c r="JD26" i="13"/>
  <c r="DJ73" i="13"/>
  <c r="MA39" i="13"/>
  <c r="OX17" i="13"/>
  <c r="DJ72" i="13"/>
  <c r="DJ75" i="13"/>
  <c r="JD73" i="13"/>
  <c r="MA6" i="13"/>
  <c r="MA64" i="13"/>
  <c r="GG96" i="13"/>
  <c r="MA46" i="13"/>
  <c r="MA82" i="13"/>
  <c r="JD42" i="13"/>
  <c r="OX46" i="13"/>
  <c r="MA44" i="13"/>
  <c r="OX81" i="13"/>
  <c r="GG83" i="13"/>
  <c r="JD77" i="13"/>
  <c r="JD93" i="13"/>
  <c r="MA68" i="13"/>
  <c r="GG89" i="13"/>
  <c r="JD70" i="13"/>
  <c r="JD91" i="13"/>
  <c r="DJ89" i="13"/>
  <c r="MA11" i="13"/>
  <c r="GG16" i="13"/>
  <c r="DJ13" i="13"/>
  <c r="JD62" i="13"/>
  <c r="GG41" i="13"/>
  <c r="MA59" i="13"/>
  <c r="OX99" i="13"/>
  <c r="DJ81" i="13"/>
  <c r="JD65" i="13"/>
  <c r="GG86" i="13"/>
  <c r="DJ39" i="13"/>
  <c r="DJ30" i="13"/>
  <c r="OX92" i="13"/>
  <c r="JD88" i="13"/>
  <c r="DJ102" i="13"/>
  <c r="DJ52" i="13"/>
  <c r="GG11" i="13"/>
  <c r="JD102" i="13"/>
  <c r="GG53" i="13"/>
  <c r="OX60" i="13"/>
  <c r="JD60" i="13"/>
  <c r="OX68" i="13"/>
  <c r="GG103" i="13"/>
  <c r="DJ34" i="13"/>
  <c r="JD85" i="13"/>
  <c r="GG45" i="13"/>
  <c r="OX35" i="13"/>
  <c r="GG17" i="13"/>
  <c r="JD59" i="13"/>
  <c r="DJ4" i="13"/>
  <c r="JD48" i="13"/>
  <c r="JD16" i="13"/>
  <c r="JD90" i="13"/>
  <c r="GG49" i="13"/>
  <c r="GG61" i="13"/>
  <c r="OX52" i="13"/>
  <c r="OX73" i="13"/>
  <c r="OX40" i="13"/>
  <c r="MA92" i="13"/>
  <c r="JD71" i="13"/>
  <c r="OX10" i="13"/>
  <c r="DJ17" i="13"/>
  <c r="MA52" i="13"/>
  <c r="MA54" i="13"/>
  <c r="OX95" i="13"/>
  <c r="JD83" i="13"/>
  <c r="JD82" i="13"/>
  <c r="JD52" i="13"/>
  <c r="MA34" i="13"/>
  <c r="MA102" i="13"/>
  <c r="GG64" i="13"/>
  <c r="JD14" i="13"/>
  <c r="DJ20" i="13"/>
  <c r="MA77" i="13"/>
  <c r="JD63" i="13"/>
  <c r="JD45" i="13"/>
  <c r="MA57" i="13"/>
  <c r="OX49" i="13"/>
  <c r="DJ96" i="13"/>
  <c r="GG22" i="13"/>
  <c r="GG38" i="13"/>
  <c r="DJ68" i="13"/>
  <c r="OX11" i="13"/>
  <c r="MA84" i="13"/>
  <c r="GG20" i="13"/>
  <c r="GG46" i="13"/>
  <c r="OX5" i="13"/>
  <c r="OX44" i="13"/>
  <c r="OX15" i="13"/>
  <c r="JD99" i="13"/>
  <c r="OX59" i="13"/>
  <c r="GG99" i="13"/>
  <c r="OX27" i="13"/>
  <c r="GG87" i="13"/>
  <c r="OX57" i="13"/>
  <c r="GG92" i="13"/>
  <c r="DJ24" i="13"/>
  <c r="OX54" i="13"/>
  <c r="MA14" i="13"/>
  <c r="MA86" i="13"/>
  <c r="OX26" i="13"/>
  <c r="DJ37" i="13"/>
  <c r="GG84" i="13"/>
  <c r="JD7" i="13"/>
  <c r="OX33" i="13"/>
  <c r="DJ97" i="13"/>
  <c r="GG101" i="13"/>
  <c r="GG23" i="13"/>
  <c r="JD35" i="13"/>
  <c r="MA72" i="13"/>
  <c r="OX32" i="13"/>
  <c r="JD92" i="13"/>
  <c r="JD30" i="13"/>
  <c r="GG79" i="13"/>
  <c r="DJ56" i="13"/>
  <c r="DJ95" i="13"/>
  <c r="OX41" i="13"/>
  <c r="JD57" i="13"/>
  <c r="DJ70" i="13"/>
  <c r="OX53" i="13"/>
  <c r="OX9" i="13"/>
  <c r="GG102" i="13"/>
  <c r="DJ48" i="13"/>
  <c r="GG30" i="13"/>
  <c r="DJ87" i="13"/>
  <c r="MA53" i="13"/>
  <c r="JD39" i="13"/>
  <c r="JD66" i="13"/>
  <c r="GG98" i="13"/>
  <c r="JD12" i="13"/>
  <c r="OX64" i="13"/>
  <c r="MA20" i="13"/>
  <c r="OX48" i="13"/>
  <c r="GG4" i="13"/>
  <c r="JD34" i="13"/>
  <c r="OX22" i="13"/>
  <c r="GG75" i="13"/>
  <c r="JD81" i="13"/>
  <c r="JD78" i="13"/>
  <c r="MA38" i="13"/>
  <c r="DJ21" i="13"/>
  <c r="OX67" i="13"/>
  <c r="MA36" i="13"/>
  <c r="DJ61" i="13"/>
  <c r="OX63" i="13"/>
  <c r="OX42" i="13"/>
  <c r="GG42" i="13"/>
  <c r="DJ62" i="13"/>
  <c r="MA45" i="13"/>
  <c r="MA60" i="13"/>
  <c r="JD95" i="13"/>
  <c r="OX79" i="13"/>
  <c r="JD86" i="13"/>
  <c r="DJ43" i="13"/>
  <c r="GG57" i="13"/>
  <c r="JD46" i="13"/>
  <c r="OX19" i="13"/>
  <c r="DJ100" i="13"/>
  <c r="JD36" i="13"/>
  <c r="OX6" i="13"/>
  <c r="GG66" i="13"/>
  <c r="MA35" i="13"/>
  <c r="GG27" i="13"/>
  <c r="JD49" i="13"/>
  <c r="DJ10" i="13"/>
  <c r="GG93" i="13"/>
  <c r="MA24" i="13"/>
  <c r="JD74" i="13"/>
  <c r="OX20" i="13"/>
  <c r="MA88" i="13"/>
  <c r="JD43" i="13"/>
  <c r="MA21" i="13"/>
  <c r="JD68" i="13"/>
  <c r="GG21" i="13"/>
  <c r="DJ33" i="13"/>
  <c r="OX21" i="13"/>
  <c r="GG63" i="13"/>
  <c r="JD18" i="13"/>
  <c r="OX74" i="13"/>
  <c r="DJ82" i="13"/>
  <c r="OX13" i="13"/>
  <c r="OX55" i="13"/>
  <c r="DJ28" i="13"/>
  <c r="DJ15" i="13"/>
  <c r="GG14" i="13"/>
  <c r="MA12" i="13"/>
  <c r="MA76" i="13"/>
  <c r="GG85" i="13"/>
  <c r="JD47" i="13"/>
  <c r="DJ7" i="13"/>
  <c r="JD97" i="13"/>
  <c r="JD8" i="13"/>
  <c r="MA19" i="13"/>
  <c r="OX72" i="13"/>
  <c r="GG70" i="13"/>
  <c r="GG91" i="13"/>
  <c r="OX65" i="13"/>
  <c r="OX80" i="13"/>
  <c r="OX97" i="13"/>
  <c r="OX62" i="13"/>
  <c r="DJ27" i="13"/>
  <c r="DJ64" i="13"/>
  <c r="GG67" i="13"/>
  <c r="GG72" i="13"/>
  <c r="GG39" i="13"/>
  <c r="MA31" i="13"/>
  <c r="JD53" i="13"/>
  <c r="DJ94" i="13"/>
  <c r="JD55" i="13"/>
  <c r="OX93" i="13"/>
  <c r="MA66" i="13"/>
  <c r="MA62" i="13"/>
  <c r="DJ101" i="13"/>
  <c r="OX51" i="13"/>
  <c r="JD33" i="13"/>
  <c r="DJ16" i="13"/>
  <c r="MA30" i="13"/>
  <c r="JD84" i="13"/>
  <c r="JD37" i="13"/>
  <c r="DJ51" i="13"/>
  <c r="DJ91" i="13"/>
  <c r="DJ32" i="13"/>
  <c r="JD54" i="13"/>
  <c r="MA37" i="13"/>
  <c r="GG15" i="13"/>
  <c r="DJ42" i="13"/>
  <c r="MA65" i="13"/>
  <c r="OX14" i="13"/>
  <c r="DJ74" i="13"/>
  <c r="MA71" i="13"/>
  <c r="GG44" i="13"/>
  <c r="JD61" i="13"/>
  <c r="MA7" i="13"/>
  <c r="JD11" i="13"/>
  <c r="JD6" i="13"/>
  <c r="MA80" i="13"/>
  <c r="GG94" i="13"/>
  <c r="GG68" i="13"/>
  <c r="MA26" i="13"/>
  <c r="JD27" i="13"/>
  <c r="DJ85" i="13"/>
  <c r="JD41" i="13"/>
  <c r="DJ22" i="13"/>
  <c r="MA17" i="13"/>
  <c r="JD38" i="13"/>
  <c r="JD19" i="13"/>
  <c r="OX77" i="13"/>
  <c r="OX88" i="13"/>
  <c r="MA43" i="13"/>
  <c r="OX45" i="13"/>
  <c r="OX84" i="13"/>
  <c r="OX37" i="13"/>
  <c r="GG34" i="13"/>
  <c r="MA103" i="13"/>
  <c r="DJ78" i="13"/>
  <c r="MA87" i="13"/>
  <c r="OX75" i="13"/>
  <c r="GG6" i="13"/>
  <c r="MA18" i="13"/>
  <c r="MA97" i="13"/>
  <c r="OX90" i="13"/>
  <c r="GG69" i="13"/>
  <c r="OX87" i="13"/>
  <c r="OX61" i="13"/>
  <c r="JD72" i="13"/>
  <c r="GG81" i="13"/>
  <c r="DJ12" i="13"/>
  <c r="MA13" i="13"/>
  <c r="DJ19" i="13"/>
  <c r="OX86" i="13"/>
  <c r="GG56" i="13"/>
  <c r="GG10" i="13"/>
  <c r="DJ59" i="13"/>
  <c r="MA55" i="13"/>
  <c r="L90" i="12"/>
  <c r="AI12" i="10"/>
  <c r="PE135" i="13"/>
  <c r="MH129" i="13"/>
  <c r="GN155" i="13"/>
  <c r="DQ154" i="13"/>
  <c r="DQ161" i="13"/>
  <c r="DQ159" i="13"/>
  <c r="MH136" i="13"/>
  <c r="JK148" i="13"/>
  <c r="MH135" i="13"/>
  <c r="PE122" i="13"/>
  <c r="PE124" i="13"/>
  <c r="GN156" i="13"/>
  <c r="JK150" i="13"/>
  <c r="DQ145" i="13"/>
  <c r="MH143" i="13"/>
  <c r="PE130" i="13"/>
  <c r="DQ118" i="13"/>
  <c r="DQ120" i="13"/>
  <c r="PE163" i="13"/>
  <c r="DQ162" i="13"/>
  <c r="JK131" i="13"/>
  <c r="JK140" i="13"/>
  <c r="GN122" i="13"/>
  <c r="DQ129" i="13"/>
  <c r="DQ119" i="13"/>
  <c r="PE160" i="13"/>
  <c r="PE155" i="13"/>
  <c r="JK146" i="13"/>
  <c r="GN126" i="13"/>
  <c r="GN135" i="13"/>
  <c r="GN124" i="13"/>
  <c r="PE116" i="13"/>
  <c r="GN160" i="13"/>
  <c r="GN163" i="13"/>
  <c r="PE150" i="13"/>
  <c r="PE161" i="13"/>
  <c r="PE153" i="13"/>
  <c r="MH161" i="13"/>
  <c r="JK157" i="13"/>
  <c r="PE149" i="13"/>
  <c r="PE159" i="13"/>
  <c r="MH152" i="13"/>
  <c r="PE162" i="13"/>
  <c r="DQ158" i="13"/>
  <c r="DQ150" i="13"/>
  <c r="JK147" i="13"/>
  <c r="JK149" i="13"/>
  <c r="MH134" i="13"/>
  <c r="GN136" i="13"/>
  <c r="GN147" i="13"/>
  <c r="GN132" i="13"/>
  <c r="DQ140" i="13"/>
  <c r="GN149" i="13"/>
  <c r="JK144" i="13"/>
  <c r="MH141" i="13"/>
  <c r="MH138" i="13"/>
  <c r="JK138" i="13"/>
  <c r="PE137" i="13"/>
  <c r="JK136" i="13"/>
  <c r="MH131" i="13"/>
  <c r="PE123" i="13"/>
  <c r="DQ136" i="13"/>
  <c r="GN131" i="13"/>
  <c r="JK128" i="13"/>
  <c r="MH123" i="13"/>
  <c r="PE118" i="13"/>
  <c r="PE129" i="13"/>
  <c r="DQ125" i="13"/>
  <c r="GN120" i="13"/>
  <c r="MH110" i="13"/>
  <c r="MH125" i="13"/>
  <c r="PE120" i="13"/>
  <c r="GN108" i="13"/>
  <c r="PE105" i="13"/>
  <c r="JK110" i="13"/>
  <c r="JK108" i="13"/>
  <c r="GN146" i="13"/>
  <c r="MH162" i="13"/>
  <c r="MH158" i="13"/>
  <c r="PE133" i="13"/>
  <c r="DQ163" i="13"/>
  <c r="DQ160" i="13"/>
  <c r="JK155" i="13"/>
  <c r="DQ151" i="13"/>
  <c r="GN158" i="13"/>
  <c r="JK153" i="13"/>
  <c r="GN161" i="13"/>
  <c r="GN154" i="13"/>
  <c r="MH153" i="13"/>
  <c r="JK145" i="13"/>
  <c r="PE140" i="13"/>
  <c r="DQ127" i="13"/>
  <c r="DQ123" i="13"/>
  <c r="MH145" i="13"/>
  <c r="MH144" i="13"/>
  <c r="JK141" i="13"/>
  <c r="MH147" i="13"/>
  <c r="MH142" i="13"/>
  <c r="GN138" i="13"/>
  <c r="JK135" i="13"/>
  <c r="PE131" i="13"/>
  <c r="JK133" i="13"/>
  <c r="PE134" i="13"/>
  <c r="DQ130" i="13"/>
  <c r="MH106" i="13"/>
  <c r="JK134" i="13"/>
  <c r="JK129" i="13"/>
  <c r="PE126" i="13"/>
  <c r="DQ122" i="13"/>
  <c r="DQ117" i="13"/>
  <c r="GN128" i="13"/>
  <c r="JK123" i="13"/>
  <c r="MH118" i="13"/>
  <c r="PE128" i="13"/>
  <c r="DQ124" i="13"/>
  <c r="GN119" i="13"/>
  <c r="GN118" i="13"/>
  <c r="DQ116" i="13"/>
  <c r="GN114" i="13"/>
  <c r="PE157" i="13"/>
  <c r="PE141" i="13"/>
  <c r="DQ149" i="13"/>
  <c r="JK156" i="13"/>
  <c r="JK159" i="13"/>
  <c r="MH154" i="13"/>
  <c r="GN159" i="13"/>
  <c r="JK152" i="13"/>
  <c r="MH146" i="13"/>
  <c r="PE154" i="13"/>
  <c r="GN151" i="13"/>
  <c r="JK160" i="13"/>
  <c r="DQ152" i="13"/>
  <c r="GN152" i="13"/>
  <c r="GN144" i="13"/>
  <c r="GN148" i="13"/>
  <c r="JK143" i="13"/>
  <c r="DQ139" i="13"/>
  <c r="PE144" i="13"/>
  <c r="PE143" i="13"/>
  <c r="DQ135" i="13"/>
  <c r="PE146" i="13"/>
  <c r="JK142" i="13"/>
  <c r="DQ141" i="13"/>
  <c r="DQ133" i="13"/>
  <c r="PE127" i="13"/>
  <c r="DQ131" i="13"/>
  <c r="DQ134" i="13"/>
  <c r="JK125" i="13"/>
  <c r="PE113" i="13"/>
  <c r="MH133" i="13"/>
  <c r="MH120" i="13"/>
  <c r="DQ126" i="13"/>
  <c r="GN121" i="13"/>
  <c r="JK107" i="13"/>
  <c r="JK127" i="13"/>
  <c r="MH122" i="13"/>
  <c r="PE117" i="13"/>
  <c r="DQ128" i="13"/>
  <c r="GN123" i="13"/>
  <c r="JK118" i="13"/>
  <c r="JK117" i="13"/>
  <c r="GN115" i="13"/>
  <c r="JK109" i="13"/>
  <c r="DQ156" i="13"/>
  <c r="JK154" i="13"/>
  <c r="JK163" i="13"/>
  <c r="DQ157" i="13"/>
  <c r="DQ153" i="13"/>
  <c r="MH151" i="13"/>
  <c r="JK158" i="13"/>
  <c r="GN153" i="13"/>
  <c r="JK161" i="13"/>
  <c r="PE151" i="13"/>
  <c r="DQ147" i="13"/>
  <c r="MH159" i="13"/>
  <c r="MH150" i="13"/>
  <c r="MH149" i="13"/>
  <c r="PE138" i="13"/>
  <c r="PE145" i="13"/>
  <c r="MH140" i="13"/>
  <c r="PE148" i="13"/>
  <c r="DQ144" i="13"/>
  <c r="DQ143" i="13"/>
  <c r="MH132" i="13"/>
  <c r="DQ146" i="13"/>
  <c r="GN142" i="13"/>
  <c r="GN140" i="13"/>
  <c r="MH130" i="13"/>
  <c r="JK121" i="13"/>
  <c r="DQ138" i="13"/>
  <c r="GN133" i="13"/>
  <c r="MH124" i="13"/>
  <c r="MH137" i="13"/>
  <c r="PE132" i="13"/>
  <c r="GN104" i="13"/>
  <c r="GN125" i="13"/>
  <c r="JK120" i="13"/>
  <c r="DQ113" i="13"/>
  <c r="MH126" i="13"/>
  <c r="PE121" i="13"/>
  <c r="MH114" i="13"/>
  <c r="GN127" i="13"/>
  <c r="JK122" i="13"/>
  <c r="MH117" i="13"/>
  <c r="PE109" i="13"/>
  <c r="JK114" i="13"/>
  <c r="MH104" i="13"/>
  <c r="PE152" i="13"/>
  <c r="MH163" i="13"/>
  <c r="DQ155" i="13"/>
  <c r="GN162" i="13"/>
  <c r="PE156" i="13"/>
  <c r="JK162" i="13"/>
  <c r="MH157" i="13"/>
  <c r="GN150" i="13"/>
  <c r="MH160" i="13"/>
  <c r="MH155" i="13"/>
  <c r="MH139" i="13"/>
  <c r="PE158" i="13"/>
  <c r="JK151" i="13"/>
  <c r="MH148" i="13"/>
  <c r="MH128" i="13"/>
  <c r="PE139" i="13"/>
  <c r="DQ137" i="13"/>
  <c r="DQ148" i="13"/>
  <c r="GN143" i="13"/>
  <c r="GN141" i="13"/>
  <c r="GN130" i="13"/>
  <c r="GN145" i="13"/>
  <c r="DQ142" i="13"/>
  <c r="JK139" i="13"/>
  <c r="GN139" i="13"/>
  <c r="JK111" i="13"/>
  <c r="GN137" i="13"/>
  <c r="JK132" i="13"/>
  <c r="GN116" i="13"/>
  <c r="PE136" i="13"/>
  <c r="DQ132" i="13"/>
  <c r="GN129" i="13"/>
  <c r="JK124" i="13"/>
  <c r="MH119" i="13"/>
  <c r="DQ109" i="13"/>
  <c r="PE125" i="13"/>
  <c r="DQ121" i="13"/>
  <c r="DQ105" i="13"/>
  <c r="JK126" i="13"/>
  <c r="MH121" i="13"/>
  <c r="GN112" i="13"/>
  <c r="JK115" i="13"/>
  <c r="MH113" i="13"/>
  <c r="GN113" i="13"/>
  <c r="DS98" i="13"/>
  <c r="MH109" i="13"/>
  <c r="PE104" i="13"/>
  <c r="JK113" i="13"/>
  <c r="MH108" i="13"/>
  <c r="GN117" i="13"/>
  <c r="JK112" i="13"/>
  <c r="MH107" i="13"/>
  <c r="PE108" i="13"/>
  <c r="DQ104" i="13"/>
  <c r="MH112" i="13"/>
  <c r="PE107" i="13"/>
  <c r="JK116" i="13"/>
  <c r="MH111" i="13"/>
  <c r="PE106" i="13"/>
  <c r="PE112" i="13"/>
  <c r="DQ108" i="13"/>
  <c r="MH116" i="13"/>
  <c r="PE111" i="13"/>
  <c r="DQ107" i="13"/>
  <c r="MH115" i="13"/>
  <c r="PE110" i="13"/>
  <c r="DQ106" i="13"/>
  <c r="DQ112" i="13"/>
  <c r="GN107" i="13"/>
  <c r="PE115" i="13"/>
  <c r="DQ111" i="13"/>
  <c r="GN106" i="13"/>
  <c r="PE114" i="13"/>
  <c r="DQ110" i="13"/>
  <c r="GN105" i="13"/>
  <c r="GN111" i="13"/>
  <c r="JK106" i="13"/>
  <c r="DQ115" i="13"/>
  <c r="GN110" i="13"/>
  <c r="JK105" i="13"/>
  <c r="DQ114" i="13"/>
  <c r="GN109" i="13"/>
  <c r="GN88" i="13"/>
  <c r="GN58" i="13"/>
  <c r="GN26" i="13"/>
  <c r="PE37" i="13"/>
  <c r="JK24" i="13"/>
  <c r="GN39" i="13"/>
  <c r="DQ51" i="13"/>
  <c r="DQ17" i="13"/>
  <c r="PE19" i="13"/>
  <c r="MH76" i="13"/>
  <c r="JK20" i="13"/>
  <c r="JK43" i="13"/>
  <c r="GN77" i="13"/>
  <c r="GN57" i="13"/>
  <c r="GN33" i="13"/>
  <c r="PE27" i="13"/>
  <c r="PE51" i="13"/>
  <c r="MH67" i="13"/>
  <c r="MH54" i="13"/>
  <c r="PE14" i="13"/>
  <c r="PE97" i="13"/>
  <c r="PE22" i="13"/>
  <c r="JK23" i="13"/>
  <c r="JK51" i="13"/>
  <c r="GN55" i="13"/>
  <c r="PE15" i="13"/>
  <c r="JK78" i="13"/>
  <c r="GN101" i="13"/>
  <c r="PE4" i="13"/>
  <c r="JK103" i="13"/>
  <c r="DQ27" i="13"/>
  <c r="PE42" i="13"/>
  <c r="GN9" i="13"/>
  <c r="GN76" i="13"/>
  <c r="PE55" i="13"/>
  <c r="JK94" i="13"/>
  <c r="GN71" i="13"/>
  <c r="PE18" i="13"/>
  <c r="JK28" i="13"/>
  <c r="GN72" i="13"/>
  <c r="PE26" i="13"/>
  <c r="JK54" i="13"/>
  <c r="GN73" i="13"/>
  <c r="MH57" i="13"/>
  <c r="JK14" i="13"/>
  <c r="JK45" i="13"/>
  <c r="MH16" i="13"/>
  <c r="DQ37" i="13"/>
  <c r="JK67" i="13"/>
  <c r="PE90" i="13"/>
  <c r="JK98" i="13"/>
  <c r="GN24" i="13"/>
  <c r="GN62" i="13"/>
  <c r="DQ46" i="13"/>
  <c r="PE16" i="13"/>
  <c r="JK26" i="13"/>
  <c r="JK63" i="13"/>
  <c r="JK7" i="13"/>
  <c r="JK13" i="13"/>
  <c r="JK80" i="13"/>
  <c r="GN63" i="13"/>
  <c r="PE70" i="13"/>
  <c r="PE65" i="13"/>
  <c r="MH56" i="13"/>
  <c r="MH73" i="13"/>
  <c r="MH86" i="13"/>
  <c r="PE45" i="13"/>
  <c r="PE6" i="13"/>
  <c r="PE30" i="13"/>
  <c r="JK40" i="13"/>
  <c r="GN86" i="13"/>
  <c r="PE39" i="13"/>
  <c r="JK37" i="13"/>
  <c r="GN80" i="13"/>
  <c r="PE52" i="13"/>
  <c r="JK21" i="13"/>
  <c r="GN102" i="13"/>
  <c r="PE92" i="13"/>
  <c r="JK62" i="13"/>
  <c r="GN10" i="13"/>
  <c r="PE99" i="13"/>
  <c r="JK69" i="13"/>
  <c r="GN70" i="13"/>
  <c r="MH17" i="13"/>
  <c r="JK12" i="13"/>
  <c r="GN78" i="13"/>
  <c r="PE73" i="13"/>
  <c r="JK41" i="13"/>
  <c r="GN5" i="13"/>
  <c r="JK47" i="13"/>
  <c r="JK83" i="13"/>
  <c r="GN44" i="13"/>
  <c r="GN8" i="13"/>
  <c r="PE81" i="13"/>
  <c r="MH78" i="13"/>
  <c r="JK44" i="13"/>
  <c r="JK32" i="13"/>
  <c r="MH95" i="13"/>
  <c r="MH28" i="13"/>
  <c r="PE33" i="13"/>
  <c r="PE57" i="13"/>
  <c r="DQ15" i="13"/>
  <c r="JK71" i="13"/>
  <c r="PE58" i="13"/>
  <c r="PE71" i="13"/>
  <c r="DQ23" i="13"/>
  <c r="JK4" i="13"/>
  <c r="DQ18" i="13"/>
  <c r="JK16" i="13"/>
  <c r="DQ19" i="13"/>
  <c r="DQ100" i="13"/>
  <c r="MH31" i="13"/>
  <c r="JK95" i="13"/>
  <c r="PE53" i="13"/>
  <c r="MH94" i="13"/>
  <c r="PE28" i="13"/>
  <c r="JK48" i="13"/>
  <c r="MH92" i="13"/>
  <c r="JK75" i="13"/>
  <c r="MH80" i="13"/>
  <c r="MH65" i="13"/>
  <c r="DQ41" i="13"/>
  <c r="MH79" i="13"/>
  <c r="DQ30" i="13"/>
  <c r="DQ71" i="13"/>
  <c r="DQ90" i="13"/>
  <c r="JK99" i="13"/>
  <c r="JK65" i="13"/>
  <c r="PE24" i="13"/>
  <c r="PE21" i="13"/>
  <c r="MH83" i="13"/>
  <c r="PE77" i="13"/>
  <c r="PE82" i="13"/>
  <c r="JK100" i="13"/>
  <c r="GN92" i="13"/>
  <c r="JK84" i="13"/>
  <c r="PE93" i="13"/>
  <c r="DQ94" i="13"/>
  <c r="JK30" i="13"/>
  <c r="DQ10" i="13"/>
  <c r="JK59" i="13"/>
  <c r="PE80" i="13"/>
  <c r="PE86" i="13"/>
  <c r="JK29" i="13"/>
  <c r="JK77" i="13"/>
  <c r="DQ63" i="13"/>
  <c r="MH97" i="13"/>
  <c r="JK60" i="13"/>
  <c r="PE49" i="13"/>
  <c r="MH81" i="13"/>
  <c r="DQ29" i="13"/>
  <c r="MH4" i="13"/>
  <c r="DQ88" i="13"/>
  <c r="JK17" i="13"/>
  <c r="JK102" i="13"/>
  <c r="JK49" i="13"/>
  <c r="PE35" i="13"/>
  <c r="JK58" i="13"/>
  <c r="JK66" i="13"/>
  <c r="JK92" i="13"/>
  <c r="JK57" i="13"/>
  <c r="GN23" i="13"/>
  <c r="DQ20" i="13"/>
  <c r="DQ64" i="13"/>
  <c r="PE96" i="13"/>
  <c r="MH53" i="13"/>
  <c r="MH74" i="13"/>
  <c r="JK68" i="13"/>
  <c r="JK101" i="13"/>
  <c r="JK9" i="13"/>
  <c r="PE38" i="13"/>
  <c r="PE100" i="13"/>
  <c r="PE87" i="13"/>
  <c r="MH29" i="13"/>
  <c r="MH23" i="13"/>
  <c r="PE83" i="13"/>
  <c r="PE44" i="13"/>
  <c r="PE54" i="13"/>
  <c r="JK39" i="13"/>
  <c r="GN7" i="13"/>
  <c r="PE63" i="13"/>
  <c r="JK86" i="13"/>
  <c r="DQ24" i="13"/>
  <c r="PE78" i="13"/>
  <c r="JK85" i="13"/>
  <c r="DQ25" i="13"/>
  <c r="PE79" i="13"/>
  <c r="JK25" i="13"/>
  <c r="DQ26" i="13"/>
  <c r="PE62" i="13"/>
  <c r="JK56" i="13"/>
  <c r="DQ97" i="13"/>
  <c r="PE84" i="13"/>
  <c r="JK64" i="13"/>
  <c r="DQ93" i="13"/>
  <c r="PE75" i="13"/>
  <c r="JK91" i="13"/>
  <c r="DQ22" i="13"/>
  <c r="MH88" i="13"/>
  <c r="MH101" i="13"/>
  <c r="GN61" i="13"/>
  <c r="PE41" i="13"/>
  <c r="PE89" i="13"/>
  <c r="MH99" i="13"/>
  <c r="DQ70" i="13"/>
  <c r="DQ28" i="13"/>
  <c r="DQ36" i="13"/>
  <c r="DQ12" i="13"/>
  <c r="PE56" i="13"/>
  <c r="MH42" i="13"/>
  <c r="JK55" i="13"/>
  <c r="GN43" i="13"/>
  <c r="GN66" i="13"/>
  <c r="DQ82" i="13"/>
  <c r="DQ68" i="13"/>
  <c r="PE7" i="13"/>
  <c r="MH98" i="13"/>
  <c r="MH64" i="13"/>
  <c r="MH66" i="13"/>
  <c r="MH103" i="13"/>
  <c r="PE94" i="13"/>
  <c r="PE34" i="13"/>
  <c r="PE91" i="13"/>
  <c r="MH49" i="13"/>
  <c r="MH47" i="13"/>
  <c r="MH38" i="13"/>
  <c r="PE74" i="13"/>
  <c r="JK6" i="13"/>
  <c r="DQ102" i="13"/>
  <c r="MH35" i="13"/>
  <c r="JK34" i="13"/>
  <c r="DQ86" i="13"/>
  <c r="MH60" i="13"/>
  <c r="JK87" i="13"/>
  <c r="DQ34" i="13"/>
  <c r="MH12" i="13"/>
  <c r="JK52" i="13"/>
  <c r="DQ47" i="13"/>
  <c r="MH26" i="13"/>
  <c r="JK15" i="13"/>
  <c r="DQ42" i="13"/>
  <c r="MH27" i="13"/>
  <c r="JK74" i="13"/>
  <c r="DQ43" i="13"/>
  <c r="MH36" i="13"/>
  <c r="JK31" i="13"/>
  <c r="DQ44" i="13"/>
  <c r="GN89" i="13"/>
  <c r="MH52" i="13"/>
  <c r="JK73" i="13"/>
  <c r="GN91" i="13"/>
  <c r="DQ95" i="13"/>
  <c r="DQ69" i="13"/>
  <c r="PE11" i="13"/>
  <c r="MH14" i="13"/>
  <c r="JK46" i="13"/>
  <c r="GN95" i="13"/>
  <c r="GN35" i="13"/>
  <c r="GN54" i="13"/>
  <c r="GN15" i="13"/>
  <c r="DQ35" i="13"/>
  <c r="PE5" i="13"/>
  <c r="MH25" i="13"/>
  <c r="MH91" i="13"/>
  <c r="PE31" i="13"/>
  <c r="PE10" i="13"/>
  <c r="MH93" i="13"/>
  <c r="MH82" i="13"/>
  <c r="JK97" i="13"/>
  <c r="MH89" i="13"/>
  <c r="GN37" i="13"/>
  <c r="DQ5" i="13"/>
  <c r="JK50" i="13"/>
  <c r="GN47" i="13"/>
  <c r="DQ7" i="13"/>
  <c r="JK90" i="13"/>
  <c r="GN48" i="13"/>
  <c r="DQ13" i="13"/>
  <c r="JK89" i="13"/>
  <c r="GN49" i="13"/>
  <c r="DQ8" i="13"/>
  <c r="JK53" i="13"/>
  <c r="GN50" i="13"/>
  <c r="DQ101" i="13"/>
  <c r="JK33" i="13"/>
  <c r="GN4" i="13"/>
  <c r="DQ103" i="13"/>
  <c r="JK70" i="13"/>
  <c r="GN21" i="13"/>
  <c r="DQ14" i="13"/>
  <c r="DQ16" i="13"/>
  <c r="JK5" i="13"/>
  <c r="GN75" i="13"/>
  <c r="DQ60" i="13"/>
  <c r="GN25" i="13"/>
  <c r="GN74" i="13"/>
  <c r="DQ89" i="13"/>
  <c r="MH32" i="13"/>
  <c r="JK72" i="13"/>
  <c r="JK93" i="13"/>
  <c r="GN69" i="13"/>
  <c r="GN40" i="13"/>
  <c r="GN53" i="13"/>
  <c r="GN81" i="13"/>
  <c r="PE48" i="13"/>
  <c r="MH70" i="13"/>
  <c r="MH33" i="13"/>
  <c r="PE12" i="13"/>
  <c r="PE20" i="13"/>
  <c r="PE36" i="13"/>
  <c r="PE46" i="13"/>
  <c r="JK36" i="13"/>
  <c r="JK42" i="13"/>
  <c r="GN52" i="13"/>
  <c r="DQ98" i="13"/>
  <c r="JK82" i="13"/>
  <c r="GN56" i="13"/>
  <c r="PE85" i="13"/>
  <c r="JK10" i="13"/>
  <c r="GN98" i="13"/>
  <c r="PE47" i="13"/>
  <c r="JK18" i="13"/>
  <c r="GN84" i="13"/>
  <c r="PE43" i="13"/>
  <c r="JK11" i="13"/>
  <c r="GN51" i="13"/>
  <c r="PE50" i="13"/>
  <c r="JK22" i="13"/>
  <c r="GN94" i="13"/>
  <c r="PE95" i="13"/>
  <c r="JK76" i="13"/>
  <c r="DQ92" i="13"/>
  <c r="MH24" i="13"/>
  <c r="GN59" i="13"/>
  <c r="DQ96" i="13"/>
  <c r="MH44" i="13"/>
  <c r="PE23" i="13"/>
  <c r="MH77" i="13"/>
  <c r="DQ59" i="13"/>
  <c r="DQ85" i="13"/>
  <c r="DQ9" i="13"/>
  <c r="DQ39" i="13"/>
  <c r="DQ81" i="13"/>
  <c r="DQ33" i="13"/>
  <c r="DQ80" i="13"/>
  <c r="GN32" i="13"/>
  <c r="DQ6" i="13"/>
  <c r="PE98" i="13"/>
  <c r="GN68" i="13"/>
  <c r="PE59" i="13"/>
  <c r="GN36" i="13"/>
  <c r="DQ31" i="13"/>
  <c r="MH46" i="13"/>
  <c r="PE88" i="13"/>
  <c r="JK8" i="13"/>
  <c r="DQ62" i="13"/>
  <c r="DQ77" i="13"/>
  <c r="DQ72" i="13"/>
  <c r="DQ73" i="13"/>
  <c r="DQ79" i="13"/>
  <c r="GN67" i="13"/>
  <c r="DQ58" i="13"/>
  <c r="GN18" i="13"/>
  <c r="PE102" i="13"/>
  <c r="PE68" i="13"/>
  <c r="DQ50" i="13"/>
  <c r="PE9" i="13"/>
  <c r="PE8" i="13"/>
  <c r="GN17" i="13"/>
  <c r="DQ45" i="13"/>
  <c r="MH41" i="13"/>
  <c r="PE72" i="13"/>
  <c r="MH84" i="13"/>
  <c r="MH37" i="13"/>
  <c r="MH34" i="13"/>
  <c r="MH30" i="13"/>
  <c r="MH45" i="13"/>
  <c r="MH7" i="13"/>
  <c r="MH50" i="13"/>
  <c r="MH51" i="13"/>
  <c r="DQ11" i="13"/>
  <c r="GN103" i="13"/>
  <c r="MH40" i="13"/>
  <c r="MH5" i="13"/>
  <c r="DQ65" i="13"/>
  <c r="DQ53" i="13"/>
  <c r="MH75" i="13"/>
  <c r="DQ99" i="13"/>
  <c r="JK79" i="13"/>
  <c r="DQ57" i="13"/>
  <c r="PE40" i="13"/>
  <c r="PE64" i="13"/>
  <c r="MH55" i="13"/>
  <c r="MH90" i="13"/>
  <c r="MH62" i="13"/>
  <c r="MH63" i="13"/>
  <c r="MH11" i="13"/>
  <c r="MH58" i="13"/>
  <c r="MH68" i="13"/>
  <c r="MH71" i="13"/>
  <c r="GN19" i="13"/>
  <c r="GN29" i="13"/>
  <c r="GN38" i="13"/>
  <c r="DQ38" i="13"/>
  <c r="DQ48" i="13"/>
  <c r="JK61" i="13"/>
  <c r="GN27" i="13"/>
  <c r="DQ52" i="13"/>
  <c r="JK38" i="13"/>
  <c r="GN6" i="13"/>
  <c r="DQ61" i="13"/>
  <c r="PE60" i="13"/>
  <c r="PE69" i="13"/>
  <c r="MH19" i="13"/>
  <c r="MH8" i="13"/>
  <c r="MH9" i="13"/>
  <c r="MH72" i="13"/>
  <c r="MH43" i="13"/>
  <c r="MH69" i="13"/>
  <c r="MH85" i="13"/>
  <c r="MH10" i="13"/>
  <c r="GN22" i="13"/>
  <c r="GN31" i="13"/>
  <c r="JK27" i="13"/>
  <c r="JK19" i="13"/>
  <c r="DQ49" i="13"/>
  <c r="DQ75" i="13"/>
  <c r="PE61" i="13"/>
  <c r="DQ76" i="13"/>
  <c r="JK88" i="13"/>
  <c r="GN64" i="13"/>
  <c r="DQ78" i="13"/>
  <c r="MH22" i="13"/>
  <c r="PE101" i="13"/>
  <c r="MH48" i="13"/>
  <c r="MH61" i="13"/>
  <c r="MH100" i="13"/>
  <c r="MH6" i="13"/>
  <c r="MH20" i="13"/>
  <c r="MH21" i="13"/>
  <c r="MH96" i="13"/>
  <c r="PE32" i="13"/>
  <c r="PE13" i="13"/>
  <c r="GN93" i="13"/>
  <c r="JK96" i="13"/>
  <c r="MH39" i="13"/>
  <c r="GN60" i="13"/>
  <c r="DQ67" i="13"/>
  <c r="JK81" i="13"/>
  <c r="PE67" i="13"/>
  <c r="MH59" i="13"/>
  <c r="JK35" i="13"/>
  <c r="GN79" i="13"/>
  <c r="GN16" i="13"/>
  <c r="GN11" i="13"/>
  <c r="GN12" i="13"/>
  <c r="GN13" i="13"/>
  <c r="GN14" i="13"/>
  <c r="DQ84" i="13"/>
  <c r="GN34" i="13"/>
  <c r="GN65" i="13"/>
  <c r="GN46" i="13"/>
  <c r="DQ74" i="13"/>
  <c r="PE25" i="13"/>
  <c r="GN42" i="13"/>
  <c r="PE66" i="13"/>
  <c r="GN20" i="13"/>
  <c r="GN96" i="13"/>
  <c r="GN82" i="13"/>
  <c r="GN99" i="13"/>
  <c r="GN28" i="13"/>
  <c r="DQ32" i="13"/>
  <c r="GN90" i="13"/>
  <c r="MH13" i="13"/>
  <c r="PE103" i="13"/>
  <c r="GN45" i="13"/>
  <c r="GN100" i="13"/>
  <c r="MH87" i="13"/>
  <c r="PE76" i="13"/>
  <c r="GN41" i="13"/>
  <c r="DQ40" i="13"/>
  <c r="DQ91" i="13"/>
  <c r="MH15" i="13"/>
  <c r="GN85" i="13"/>
  <c r="DQ66" i="13"/>
  <c r="MH18" i="13"/>
  <c r="PE29" i="13"/>
  <c r="MH102" i="13"/>
  <c r="DQ87" i="13"/>
  <c r="DQ54" i="13"/>
  <c r="DQ55" i="13"/>
  <c r="DQ56" i="13"/>
  <c r="DQ83" i="13"/>
  <c r="DQ4" i="13"/>
  <c r="DQ21" i="13"/>
  <c r="PE17" i="13"/>
  <c r="GN30" i="13"/>
  <c r="GN97" i="13"/>
  <c r="GN87" i="13"/>
  <c r="PG35" i="13"/>
  <c r="DS14" i="13"/>
  <c r="MJ26" i="13"/>
  <c r="GP44" i="13"/>
  <c r="PG4" i="13"/>
  <c r="JM74" i="13"/>
  <c r="DS17" i="13"/>
  <c r="PG14" i="13"/>
  <c r="JM48" i="13"/>
  <c r="DS62" i="13"/>
  <c r="MJ6" i="13"/>
  <c r="JM96" i="13"/>
  <c r="DS89" i="13"/>
  <c r="MJ67" i="13"/>
  <c r="JM78" i="13"/>
  <c r="DS37" i="13"/>
  <c r="MJ61" i="13"/>
  <c r="JM30" i="13"/>
  <c r="DS63" i="13"/>
  <c r="MJ87" i="13"/>
  <c r="DS9" i="13"/>
  <c r="JM80" i="13"/>
  <c r="DS47" i="13"/>
  <c r="JM73" i="13"/>
  <c r="MJ25" i="13"/>
  <c r="JM22" i="13"/>
  <c r="MJ83" i="13"/>
  <c r="PG70" i="13"/>
  <c r="PG83" i="13"/>
  <c r="MJ53" i="13"/>
  <c r="MJ57" i="13"/>
  <c r="MJ60" i="13"/>
  <c r="DS23" i="13"/>
  <c r="JM44" i="13"/>
  <c r="DS20" i="13"/>
  <c r="JM17" i="13"/>
  <c r="DS6" i="13"/>
  <c r="GP31" i="13"/>
  <c r="DS96" i="13"/>
  <c r="PG59" i="13"/>
  <c r="JM64" i="13"/>
  <c r="DS48" i="13"/>
  <c r="MJ102" i="13"/>
  <c r="GP97" i="13"/>
  <c r="DS26" i="13"/>
  <c r="MJ51" i="13"/>
  <c r="GP59" i="13"/>
  <c r="PG55" i="13"/>
  <c r="GP9" i="13"/>
  <c r="GP53" i="13"/>
  <c r="PG80" i="13"/>
  <c r="JM61" i="13"/>
  <c r="GP15" i="13"/>
  <c r="PG29" i="13"/>
  <c r="MJ19" i="13"/>
  <c r="GP100" i="13"/>
  <c r="MJ85" i="13"/>
  <c r="GP20" i="13"/>
  <c r="MJ92" i="13"/>
  <c r="GP60" i="13"/>
  <c r="MJ37" i="13"/>
  <c r="MJ15" i="13"/>
  <c r="JM33" i="13"/>
  <c r="JM52" i="13"/>
  <c r="MJ38" i="13"/>
  <c r="MJ75" i="13"/>
  <c r="JM66" i="13"/>
  <c r="MJ14" i="13"/>
  <c r="MJ90" i="13"/>
  <c r="JM23" i="13"/>
  <c r="JM38" i="13"/>
  <c r="JM82" i="13"/>
  <c r="MJ39" i="13"/>
  <c r="GP23" i="13"/>
  <c r="GP66" i="13"/>
  <c r="PG17" i="13"/>
  <c r="JM70" i="13"/>
  <c r="DS101" i="13"/>
  <c r="PG94" i="13"/>
  <c r="GP78" i="13"/>
  <c r="DS95" i="13"/>
  <c r="MJ43" i="13"/>
  <c r="GP41" i="13"/>
  <c r="DS12" i="13"/>
  <c r="MJ49" i="13"/>
  <c r="GP30" i="13"/>
  <c r="DS72" i="13"/>
  <c r="MJ22" i="13"/>
  <c r="GP27" i="13"/>
  <c r="DS83" i="13"/>
  <c r="MJ28" i="13"/>
  <c r="GP91" i="13"/>
  <c r="PG44" i="13"/>
  <c r="GP48" i="13"/>
  <c r="MJ84" i="13"/>
  <c r="GP26" i="13"/>
  <c r="MJ12" i="13"/>
  <c r="DS102" i="13"/>
  <c r="GP62" i="13"/>
  <c r="DS24" i="13"/>
  <c r="GP101" i="13"/>
  <c r="PG56" i="13"/>
  <c r="JM31" i="13"/>
  <c r="MJ98" i="13"/>
  <c r="JM15" i="13"/>
  <c r="PG38" i="13"/>
  <c r="PG81" i="13"/>
  <c r="MJ89" i="13"/>
  <c r="PG96" i="13"/>
  <c r="GP93" i="13"/>
  <c r="DS18" i="13"/>
  <c r="DS99" i="13"/>
  <c r="DS64" i="13"/>
  <c r="DS74" i="13"/>
  <c r="DS36" i="13"/>
  <c r="GP36" i="13"/>
  <c r="MJ91" i="13"/>
  <c r="JM37" i="13"/>
  <c r="DS5" i="13"/>
  <c r="DS80" i="13"/>
  <c r="JM95" i="13"/>
  <c r="PG89" i="13"/>
  <c r="DS42" i="13"/>
  <c r="JM47" i="13"/>
  <c r="MJ34" i="13"/>
  <c r="DS28" i="13"/>
  <c r="GP69" i="13"/>
  <c r="GP99" i="13"/>
  <c r="PG31" i="13"/>
  <c r="JM75" i="13"/>
  <c r="JM27" i="13"/>
  <c r="JM49" i="13"/>
  <c r="GP74" i="13"/>
  <c r="GP88" i="13"/>
  <c r="GP17" i="13"/>
  <c r="PG24" i="13"/>
  <c r="PG57" i="13"/>
  <c r="PG88" i="13"/>
  <c r="JM94" i="13"/>
  <c r="GP28" i="13"/>
  <c r="DS4" i="13"/>
  <c r="JM102" i="13"/>
  <c r="DS103" i="13"/>
  <c r="GP58" i="13"/>
  <c r="PG78" i="13"/>
  <c r="GP37" i="13"/>
  <c r="GP85" i="13"/>
  <c r="MJ46" i="13"/>
  <c r="PG64" i="13"/>
  <c r="GP94" i="13"/>
  <c r="DS56" i="13"/>
  <c r="DS41" i="13"/>
  <c r="JM14" i="13"/>
  <c r="GP63" i="13"/>
  <c r="DS66" i="13"/>
  <c r="MJ32" i="13"/>
  <c r="GP90" i="13"/>
  <c r="PG86" i="13"/>
  <c r="JM72" i="13"/>
  <c r="DS22" i="13"/>
  <c r="PG13" i="13"/>
  <c r="JM39" i="13"/>
  <c r="DS29" i="13"/>
  <c r="PG84" i="13"/>
  <c r="JM40" i="13"/>
  <c r="DS44" i="13"/>
  <c r="PG63" i="13"/>
  <c r="JM32" i="13"/>
  <c r="GP67" i="13"/>
  <c r="PG99" i="13"/>
  <c r="JM54" i="13"/>
  <c r="PG54" i="13"/>
  <c r="GP22" i="13"/>
  <c r="PG21" i="13"/>
  <c r="GP98" i="13"/>
  <c r="PG10" i="13"/>
  <c r="DS51" i="13"/>
  <c r="GP81" i="13"/>
  <c r="PG43" i="13"/>
  <c r="JM41" i="13"/>
  <c r="MJ103" i="13"/>
  <c r="GP82" i="13"/>
  <c r="PG62" i="13"/>
  <c r="DS49" i="13"/>
  <c r="PG53" i="13"/>
  <c r="DS50" i="13"/>
  <c r="GP83" i="13"/>
  <c r="DS38" i="13"/>
  <c r="PG52" i="13"/>
  <c r="JM63" i="13"/>
  <c r="JM16" i="13"/>
  <c r="JM85" i="13"/>
  <c r="DS94" i="13"/>
  <c r="PG51" i="13"/>
  <c r="PG28" i="13"/>
  <c r="MJ7" i="13"/>
  <c r="MJ36" i="13"/>
  <c r="MJ24" i="13"/>
  <c r="GP39" i="13"/>
  <c r="GP52" i="13"/>
  <c r="GP76" i="13"/>
  <c r="MJ86" i="13"/>
  <c r="GP24" i="13"/>
  <c r="MJ88" i="13"/>
  <c r="PG60" i="13"/>
  <c r="DS85" i="13"/>
  <c r="JM76" i="13"/>
  <c r="MJ73" i="13"/>
  <c r="DS57" i="13"/>
  <c r="JM46" i="13"/>
  <c r="PG68" i="13"/>
  <c r="PG73" i="13"/>
  <c r="PG18" i="13"/>
  <c r="GP35" i="13"/>
  <c r="PG12" i="13"/>
  <c r="PG75" i="13"/>
  <c r="GP70" i="13"/>
  <c r="PG100" i="13"/>
  <c r="DS60" i="13"/>
  <c r="MJ54" i="13"/>
  <c r="DS59" i="13"/>
  <c r="MJ56" i="13"/>
  <c r="DS7" i="13"/>
  <c r="GP102" i="13"/>
  <c r="MJ66" i="13"/>
  <c r="PG49" i="13"/>
  <c r="MJ4" i="13"/>
  <c r="MJ5" i="13"/>
  <c r="JM87" i="13"/>
  <c r="JM43" i="13"/>
  <c r="DS68" i="13"/>
  <c r="MJ78" i="13"/>
  <c r="GP68" i="13"/>
  <c r="DS87" i="13"/>
  <c r="MJ29" i="13"/>
  <c r="GP54" i="13"/>
  <c r="PG77" i="13"/>
  <c r="JM18" i="13"/>
  <c r="GP65" i="13"/>
  <c r="PG6" i="13"/>
  <c r="JM13" i="13"/>
  <c r="GP4" i="13"/>
  <c r="PG72" i="13"/>
  <c r="JM83" i="13"/>
  <c r="GP42" i="13"/>
  <c r="DS10" i="13"/>
  <c r="JM50" i="13"/>
  <c r="PG47" i="13"/>
  <c r="JM59" i="13"/>
  <c r="PG48" i="13"/>
  <c r="GP16" i="13"/>
  <c r="PG11" i="13"/>
  <c r="JM28" i="13"/>
  <c r="PG71" i="13"/>
  <c r="JM67" i="13"/>
  <c r="MJ40" i="13"/>
  <c r="JM26" i="13"/>
  <c r="JM71" i="13"/>
  <c r="MJ42" i="13"/>
  <c r="GP34" i="13"/>
  <c r="MJ58" i="13"/>
  <c r="GP103" i="13"/>
  <c r="MJ80" i="13"/>
  <c r="DS16" i="13"/>
  <c r="JM77" i="13"/>
  <c r="JM9" i="13"/>
  <c r="JM53" i="13"/>
  <c r="PG67" i="13"/>
  <c r="GP18" i="13"/>
  <c r="JM93" i="13"/>
  <c r="GP47" i="13"/>
  <c r="PG8" i="13"/>
  <c r="JM36" i="13"/>
  <c r="MJ64" i="13"/>
  <c r="JM42" i="13"/>
  <c r="MJ10" i="13"/>
  <c r="PG30" i="13"/>
  <c r="DS75" i="13"/>
  <c r="PG25" i="13"/>
  <c r="GP8" i="13"/>
  <c r="PG76" i="13"/>
  <c r="JM11" i="13"/>
  <c r="JM99" i="13"/>
  <c r="DS77" i="13"/>
  <c r="PG19" i="13"/>
  <c r="JM100" i="13"/>
  <c r="DS52" i="13"/>
  <c r="MJ44" i="13"/>
  <c r="GP95" i="13"/>
  <c r="DS39" i="13"/>
  <c r="MJ94" i="13"/>
  <c r="GP45" i="13"/>
  <c r="DS88" i="13"/>
  <c r="MJ8" i="13"/>
  <c r="GP57" i="13"/>
  <c r="DS71" i="13"/>
  <c r="MJ68" i="13"/>
  <c r="GP51" i="13"/>
  <c r="DS21" i="13"/>
  <c r="JM12" i="13"/>
  <c r="DS65" i="13"/>
  <c r="JM24" i="13"/>
  <c r="DS78" i="13"/>
  <c r="JM21" i="13"/>
  <c r="PG103" i="13"/>
  <c r="DS27" i="13"/>
  <c r="MJ93" i="13"/>
  <c r="DS55" i="13"/>
  <c r="JM34" i="13"/>
  <c r="GP64" i="13"/>
  <c r="PG61" i="13"/>
  <c r="GP72" i="13"/>
  <c r="GP38" i="13"/>
  <c r="MJ76" i="13"/>
  <c r="JM103" i="13"/>
  <c r="DS100" i="13"/>
  <c r="GP86" i="13"/>
  <c r="PG102" i="13"/>
  <c r="DX104" i="13"/>
  <c r="PL104" i="13"/>
  <c r="MO105" i="13"/>
  <c r="JR106" i="13"/>
  <c r="GU107" i="13"/>
  <c r="DX108" i="13"/>
  <c r="PL108" i="13"/>
  <c r="MO109" i="13"/>
  <c r="JR110" i="13"/>
  <c r="GU111" i="13"/>
  <c r="DX112" i="13"/>
  <c r="PL112" i="13"/>
  <c r="MO113" i="13"/>
  <c r="JR114" i="13"/>
  <c r="GU115" i="13"/>
  <c r="DX116" i="13"/>
  <c r="PL116" i="13"/>
  <c r="GU104" i="13"/>
  <c r="DX105" i="13"/>
  <c r="PL105" i="13"/>
  <c r="MO106" i="13"/>
  <c r="JR107" i="13"/>
  <c r="GU108" i="13"/>
  <c r="DX109" i="13"/>
  <c r="PL109" i="13"/>
  <c r="MO110" i="13"/>
  <c r="JR111" i="13"/>
  <c r="GU112" i="13"/>
  <c r="DX113" i="13"/>
  <c r="PL113" i="13"/>
  <c r="MO114" i="13"/>
  <c r="JR115" i="13"/>
  <c r="GU116" i="13"/>
  <c r="DX117" i="13"/>
  <c r="JR104" i="13"/>
  <c r="GU105" i="13"/>
  <c r="DX106" i="13"/>
  <c r="PL106" i="13"/>
  <c r="MO107" i="13"/>
  <c r="JR108" i="13"/>
  <c r="GU109" i="13"/>
  <c r="DX110" i="13"/>
  <c r="PL110" i="13"/>
  <c r="MO111" i="13"/>
  <c r="JR112" i="13"/>
  <c r="GU113" i="13"/>
  <c r="DX114" i="13"/>
  <c r="PL114" i="13"/>
  <c r="MO115" i="13"/>
  <c r="JR116" i="13"/>
  <c r="GU117" i="13"/>
  <c r="JR113" i="13"/>
  <c r="PL107" i="13"/>
  <c r="PL117" i="13"/>
  <c r="MO118" i="13"/>
  <c r="GU106" i="13"/>
  <c r="PL115" i="13"/>
  <c r="GU110" i="13"/>
  <c r="DX118" i="13"/>
  <c r="PL118" i="13"/>
  <c r="MO119" i="13"/>
  <c r="JR120" i="13"/>
  <c r="GU121" i="13"/>
  <c r="DX122" i="13"/>
  <c r="PL122" i="13"/>
  <c r="MO123" i="13"/>
  <c r="JR124" i="13"/>
  <c r="GU125" i="13"/>
  <c r="DX126" i="13"/>
  <c r="PL126" i="13"/>
  <c r="MO127" i="13"/>
  <c r="JR128" i="13"/>
  <c r="GU129" i="13"/>
  <c r="MO108" i="13"/>
  <c r="MO112" i="13"/>
  <c r="JR117" i="13"/>
  <c r="GU118" i="13"/>
  <c r="DX119" i="13"/>
  <c r="PL119" i="13"/>
  <c r="MO120" i="13"/>
  <c r="JR121" i="13"/>
  <c r="GU122" i="13"/>
  <c r="DX123" i="13"/>
  <c r="PL123" i="13"/>
  <c r="MO124" i="13"/>
  <c r="JR125" i="13"/>
  <c r="GU126" i="13"/>
  <c r="DX127" i="13"/>
  <c r="PL127" i="13"/>
  <c r="MO128" i="13"/>
  <c r="JR129" i="13"/>
  <c r="DX107" i="13"/>
  <c r="MO116" i="13"/>
  <c r="DX111" i="13"/>
  <c r="JR105" i="13"/>
  <c r="DX115" i="13"/>
  <c r="MO117" i="13"/>
  <c r="JR118" i="13"/>
  <c r="GU119" i="13"/>
  <c r="DX120" i="13"/>
  <c r="PL120" i="13"/>
  <c r="MO121" i="13"/>
  <c r="JR122" i="13"/>
  <c r="GU123" i="13"/>
  <c r="DX124" i="13"/>
  <c r="PL124" i="13"/>
  <c r="MO125" i="13"/>
  <c r="JR126" i="13"/>
  <c r="GU127" i="13"/>
  <c r="DX128" i="13"/>
  <c r="PL128" i="13"/>
  <c r="PL111" i="13"/>
  <c r="GU128" i="13"/>
  <c r="MO129" i="13"/>
  <c r="DX130" i="13"/>
  <c r="PL130" i="13"/>
  <c r="MO131" i="13"/>
  <c r="JR132" i="13"/>
  <c r="GU133" i="13"/>
  <c r="DX134" i="13"/>
  <c r="PL134" i="13"/>
  <c r="MO135" i="13"/>
  <c r="JR136" i="13"/>
  <c r="GU137" i="13"/>
  <c r="DX138" i="13"/>
  <c r="GU114" i="13"/>
  <c r="GU120" i="13"/>
  <c r="PL121" i="13"/>
  <c r="MO122" i="13"/>
  <c r="JR109" i="13"/>
  <c r="JR123" i="13"/>
  <c r="JR130" i="13"/>
  <c r="GU131" i="13"/>
  <c r="DX132" i="13"/>
  <c r="PL132" i="13"/>
  <c r="MO133" i="13"/>
  <c r="JR134" i="13"/>
  <c r="GU135" i="13"/>
  <c r="DX136" i="13"/>
  <c r="PL136" i="13"/>
  <c r="MO137" i="13"/>
  <c r="JR131" i="13"/>
  <c r="PL133" i="13"/>
  <c r="GU136" i="13"/>
  <c r="MO136" i="13"/>
  <c r="PL129" i="13"/>
  <c r="GU132" i="13"/>
  <c r="MO134" i="13"/>
  <c r="JR137" i="13"/>
  <c r="PL138" i="13"/>
  <c r="JR119" i="13"/>
  <c r="MO126" i="13"/>
  <c r="DX131" i="13"/>
  <c r="JR133" i="13"/>
  <c r="PL135" i="13"/>
  <c r="PL137" i="13"/>
  <c r="GU124" i="13"/>
  <c r="DX129" i="13"/>
  <c r="GU138" i="13"/>
  <c r="DX139" i="13"/>
  <c r="PL139" i="13"/>
  <c r="MO140" i="13"/>
  <c r="JR141" i="13"/>
  <c r="MO104" i="13"/>
  <c r="PL125" i="13"/>
  <c r="MO139" i="13"/>
  <c r="PL140" i="13"/>
  <c r="DX137" i="13"/>
  <c r="GU143" i="13"/>
  <c r="DX144" i="13"/>
  <c r="PL144" i="13"/>
  <c r="MO145" i="13"/>
  <c r="JR146" i="13"/>
  <c r="GU147" i="13"/>
  <c r="DX148" i="13"/>
  <c r="PL148" i="13"/>
  <c r="MO130" i="13"/>
  <c r="DX133" i="13"/>
  <c r="JR135" i="13"/>
  <c r="JR139" i="13"/>
  <c r="DX121" i="13"/>
  <c r="DX125" i="13"/>
  <c r="JR127" i="13"/>
  <c r="JR140" i="13"/>
  <c r="MO141" i="13"/>
  <c r="PL141" i="13"/>
  <c r="DX142" i="13"/>
  <c r="JR143" i="13"/>
  <c r="GU144" i="13"/>
  <c r="DX145" i="13"/>
  <c r="GU139" i="13"/>
  <c r="GU142" i="13"/>
  <c r="GU130" i="13"/>
  <c r="MO132" i="13"/>
  <c r="PL142" i="13"/>
  <c r="MO143" i="13"/>
  <c r="JR144" i="13"/>
  <c r="GU145" i="13"/>
  <c r="DX146" i="13"/>
  <c r="PL146" i="13"/>
  <c r="MO147" i="13"/>
  <c r="JR148" i="13"/>
  <c r="DX135" i="13"/>
  <c r="MO142" i="13"/>
  <c r="GU134" i="13"/>
  <c r="JR138" i="13"/>
  <c r="DX141" i="13"/>
  <c r="DX143" i="13"/>
  <c r="MO144" i="13"/>
  <c r="MO138" i="13"/>
  <c r="GU140" i="13"/>
  <c r="JR142" i="13"/>
  <c r="GU146" i="13"/>
  <c r="MO148" i="13"/>
  <c r="PL131" i="13"/>
  <c r="GU141" i="13"/>
  <c r="PL149" i="13"/>
  <c r="PL143" i="13"/>
  <c r="PL145" i="13"/>
  <c r="GU148" i="13"/>
  <c r="DX149" i="13"/>
  <c r="DX151" i="13"/>
  <c r="JR152" i="13"/>
  <c r="GU150" i="13"/>
  <c r="MO151" i="13"/>
  <c r="PL153" i="13"/>
  <c r="JR147" i="13"/>
  <c r="PL150" i="13"/>
  <c r="GU152" i="13"/>
  <c r="GU155" i="13"/>
  <c r="PL156" i="13"/>
  <c r="DX157" i="13"/>
  <c r="MO157" i="13"/>
  <c r="JR158" i="13"/>
  <c r="GU159" i="13"/>
  <c r="DX160" i="13"/>
  <c r="PL160" i="13"/>
  <c r="MO161" i="13"/>
  <c r="JR162" i="13"/>
  <c r="GU163" i="13"/>
  <c r="MO149" i="13"/>
  <c r="DX150" i="13"/>
  <c r="JR151" i="13"/>
  <c r="JR154" i="13"/>
  <c r="DX147" i="13"/>
  <c r="GU149" i="13"/>
  <c r="MO150" i="13"/>
  <c r="MO153" i="13"/>
  <c r="JR156" i="13"/>
  <c r="MO156" i="13"/>
  <c r="PL152" i="13"/>
  <c r="DX156" i="13"/>
  <c r="GU156" i="13"/>
  <c r="PL157" i="13"/>
  <c r="MO158" i="13"/>
  <c r="JR159" i="13"/>
  <c r="GU160" i="13"/>
  <c r="DX161" i="13"/>
  <c r="DX152" i="13"/>
  <c r="DX155" i="13"/>
  <c r="DX140" i="13"/>
  <c r="GU151" i="13"/>
  <c r="GU154" i="13"/>
  <c r="MO155" i="13"/>
  <c r="PL155" i="13"/>
  <c r="JR145" i="13"/>
  <c r="MO146" i="13"/>
  <c r="JR150" i="13"/>
  <c r="JR153" i="13"/>
  <c r="PL154" i="13"/>
  <c r="DX158" i="13"/>
  <c r="PL158" i="13"/>
  <c r="MO159" i="13"/>
  <c r="JR160" i="13"/>
  <c r="GU161" i="13"/>
  <c r="DX162" i="13"/>
  <c r="JR163" i="13"/>
  <c r="JR155" i="13"/>
  <c r="MO154" i="13"/>
  <c r="PL159" i="13"/>
  <c r="PL151" i="13"/>
  <c r="DX153" i="13"/>
  <c r="JR157" i="13"/>
  <c r="MO163" i="13"/>
  <c r="DX154" i="13"/>
  <c r="PL147" i="13"/>
  <c r="GU153" i="13"/>
  <c r="DX163" i="13"/>
  <c r="DX159" i="13"/>
  <c r="JR161" i="13"/>
  <c r="PL161" i="13"/>
  <c r="PL163" i="13"/>
  <c r="GU162" i="13"/>
  <c r="PL162" i="13"/>
  <c r="MO152" i="13"/>
  <c r="GU158" i="13"/>
  <c r="JR149" i="13"/>
  <c r="MO162" i="13"/>
  <c r="GU157" i="13"/>
  <c r="MO160" i="13"/>
  <c r="AH13" i="10"/>
  <c r="JM20" i="13"/>
  <c r="GP104" i="13"/>
  <c r="DS105" i="13"/>
  <c r="PG105" i="13"/>
  <c r="MJ106" i="13"/>
  <c r="JM107" i="13"/>
  <c r="GP108" i="13"/>
  <c r="DS109" i="13"/>
  <c r="PG109" i="13"/>
  <c r="MJ110" i="13"/>
  <c r="JM111" i="13"/>
  <c r="GP112" i="13"/>
  <c r="DS113" i="13"/>
  <c r="PG113" i="13"/>
  <c r="MJ114" i="13"/>
  <c r="JM115" i="13"/>
  <c r="GP116" i="13"/>
  <c r="DS117" i="13"/>
  <c r="JM104" i="13"/>
  <c r="GP105" i="13"/>
  <c r="DS106" i="13"/>
  <c r="PG106" i="13"/>
  <c r="MJ107" i="13"/>
  <c r="JM108" i="13"/>
  <c r="GP109" i="13"/>
  <c r="DS110" i="13"/>
  <c r="PG110" i="13"/>
  <c r="MJ111" i="13"/>
  <c r="JM112" i="13"/>
  <c r="GP113" i="13"/>
  <c r="DS114" i="13"/>
  <c r="PG114" i="13"/>
  <c r="MJ115" i="13"/>
  <c r="JM116" i="13"/>
  <c r="GP117" i="13"/>
  <c r="MJ104" i="13"/>
  <c r="JM105" i="13"/>
  <c r="GP106" i="13"/>
  <c r="DS107" i="13"/>
  <c r="PG107" i="13"/>
  <c r="MJ108" i="13"/>
  <c r="JM109" i="13"/>
  <c r="GP110" i="13"/>
  <c r="DS111" i="13"/>
  <c r="PG111" i="13"/>
  <c r="MJ112" i="13"/>
  <c r="JM113" i="13"/>
  <c r="GP114" i="13"/>
  <c r="DS115" i="13"/>
  <c r="PG115" i="13"/>
  <c r="MJ116" i="13"/>
  <c r="DS104" i="13"/>
  <c r="PG104" i="13"/>
  <c r="MJ105" i="13"/>
  <c r="JM106" i="13"/>
  <c r="GP107" i="13"/>
  <c r="DS108" i="13"/>
  <c r="PG108" i="13"/>
  <c r="MJ109" i="13"/>
  <c r="JM110" i="13"/>
  <c r="GP111" i="13"/>
  <c r="DS112" i="13"/>
  <c r="PG112" i="13"/>
  <c r="MJ113" i="13"/>
  <c r="JM114" i="13"/>
  <c r="GP115" i="13"/>
  <c r="DS116" i="13"/>
  <c r="PG116" i="13"/>
  <c r="PG117" i="13"/>
  <c r="MJ118" i="13"/>
  <c r="PG119" i="13"/>
  <c r="GP120" i="13"/>
  <c r="PG124" i="13"/>
  <c r="GP125" i="13"/>
  <c r="JM118" i="13"/>
  <c r="JM121" i="13"/>
  <c r="PG121" i="13"/>
  <c r="DS123" i="13"/>
  <c r="JM123" i="13"/>
  <c r="DS128" i="13"/>
  <c r="JM128" i="13"/>
  <c r="MJ130" i="13"/>
  <c r="JM131" i="13"/>
  <c r="GP132" i="13"/>
  <c r="DS133" i="13"/>
  <c r="PG133" i="13"/>
  <c r="MJ134" i="13"/>
  <c r="JM135" i="13"/>
  <c r="GP119" i="13"/>
  <c r="MJ119" i="13"/>
  <c r="PG123" i="13"/>
  <c r="GP124" i="13"/>
  <c r="PG128" i="13"/>
  <c r="GP129" i="13"/>
  <c r="DS118" i="13"/>
  <c r="DS120" i="13"/>
  <c r="JM120" i="13"/>
  <c r="MJ124" i="13"/>
  <c r="DS125" i="13"/>
  <c r="PG129" i="13"/>
  <c r="JM126" i="13"/>
  <c r="DS127" i="13"/>
  <c r="JM137" i="13"/>
  <c r="MJ137" i="13"/>
  <c r="MJ120" i="13"/>
  <c r="DS122" i="13"/>
  <c r="MJ122" i="13"/>
  <c r="PG130" i="13"/>
  <c r="GP133" i="13"/>
  <c r="MJ135" i="13"/>
  <c r="GP138" i="13"/>
  <c r="DS139" i="13"/>
  <c r="PG139" i="13"/>
  <c r="MJ140" i="13"/>
  <c r="JM141" i="13"/>
  <c r="GP142" i="13"/>
  <c r="JM119" i="13"/>
  <c r="PG120" i="13"/>
  <c r="DS124" i="13"/>
  <c r="JM125" i="13"/>
  <c r="DS126" i="13"/>
  <c r="JM117" i="13"/>
  <c r="PG122" i="13"/>
  <c r="GP127" i="13"/>
  <c r="PG127" i="13"/>
  <c r="PG131" i="13"/>
  <c r="GP134" i="13"/>
  <c r="JM138" i="13"/>
  <c r="DS129" i="13"/>
  <c r="MJ131" i="13"/>
  <c r="DS134" i="13"/>
  <c r="PG118" i="13"/>
  <c r="MJ121" i="13"/>
  <c r="GP122" i="13"/>
  <c r="GP126" i="13"/>
  <c r="JM130" i="13"/>
  <c r="PG132" i="13"/>
  <c r="GP135" i="13"/>
  <c r="DS119" i="13"/>
  <c r="DS130" i="13"/>
  <c r="JM132" i="13"/>
  <c r="GP123" i="13"/>
  <c r="GP128" i="13"/>
  <c r="DS131" i="13"/>
  <c r="JM133" i="13"/>
  <c r="PG135" i="13"/>
  <c r="PG137" i="13"/>
  <c r="PG141" i="13"/>
  <c r="JM129" i="13"/>
  <c r="DS132" i="13"/>
  <c r="JM134" i="13"/>
  <c r="JM140" i="13"/>
  <c r="MJ141" i="13"/>
  <c r="DS142" i="13"/>
  <c r="JM142" i="13"/>
  <c r="MJ117" i="13"/>
  <c r="MJ123" i="13"/>
  <c r="JM127" i="13"/>
  <c r="MJ129" i="13"/>
  <c r="MJ138" i="13"/>
  <c r="GP139" i="13"/>
  <c r="GP140" i="13"/>
  <c r="MJ142" i="13"/>
  <c r="MJ143" i="13"/>
  <c r="JM144" i="13"/>
  <c r="GP145" i="13"/>
  <c r="DS146" i="13"/>
  <c r="PG146" i="13"/>
  <c r="MJ147" i="13"/>
  <c r="JM148" i="13"/>
  <c r="GP149" i="13"/>
  <c r="JM122" i="13"/>
  <c r="MJ128" i="13"/>
  <c r="PG136" i="13"/>
  <c r="GP121" i="13"/>
  <c r="GP131" i="13"/>
  <c r="MJ133" i="13"/>
  <c r="DS136" i="13"/>
  <c r="GP137" i="13"/>
  <c r="DS140" i="13"/>
  <c r="GP141" i="13"/>
  <c r="DS143" i="13"/>
  <c r="PG143" i="13"/>
  <c r="MJ144" i="13"/>
  <c r="GP118" i="13"/>
  <c r="MJ127" i="13"/>
  <c r="MJ126" i="13"/>
  <c r="PG125" i="13"/>
  <c r="DS141" i="13"/>
  <c r="JM146" i="13"/>
  <c r="PG148" i="13"/>
  <c r="DS149" i="13"/>
  <c r="MJ149" i="13"/>
  <c r="PG126" i="13"/>
  <c r="MJ139" i="13"/>
  <c r="JM147" i="13"/>
  <c r="PG149" i="13"/>
  <c r="MJ150" i="13"/>
  <c r="JM151" i="13"/>
  <c r="GP152" i="13"/>
  <c r="DS153" i="13"/>
  <c r="PG153" i="13"/>
  <c r="MJ154" i="13"/>
  <c r="JM155" i="13"/>
  <c r="GP156" i="13"/>
  <c r="DS157" i="13"/>
  <c r="GP136" i="13"/>
  <c r="DS137" i="13"/>
  <c r="JM143" i="13"/>
  <c r="GP147" i="13"/>
  <c r="DS138" i="13"/>
  <c r="DS147" i="13"/>
  <c r="DS150" i="13"/>
  <c r="PG150" i="13"/>
  <c r="MJ151" i="13"/>
  <c r="JM152" i="13"/>
  <c r="GP153" i="13"/>
  <c r="DS154" i="13"/>
  <c r="PG154" i="13"/>
  <c r="MJ155" i="13"/>
  <c r="GP143" i="13"/>
  <c r="PG144" i="13"/>
  <c r="PG145" i="13"/>
  <c r="GP148" i="13"/>
  <c r="JM124" i="13"/>
  <c r="PG140" i="13"/>
  <c r="MJ145" i="13"/>
  <c r="DS148" i="13"/>
  <c r="DS121" i="13"/>
  <c r="PG134" i="13"/>
  <c r="MJ136" i="13"/>
  <c r="JM139" i="13"/>
  <c r="JM149" i="13"/>
  <c r="GP150" i="13"/>
  <c r="DS151" i="13"/>
  <c r="PG151" i="13"/>
  <c r="MJ152" i="13"/>
  <c r="JM153" i="13"/>
  <c r="GP154" i="13"/>
  <c r="DS155" i="13"/>
  <c r="PG155" i="13"/>
  <c r="MJ156" i="13"/>
  <c r="JM157" i="13"/>
  <c r="DS145" i="13"/>
  <c r="GP146" i="13"/>
  <c r="GP130" i="13"/>
  <c r="PG142" i="13"/>
  <c r="JM154" i="13"/>
  <c r="JM156" i="13"/>
  <c r="PG157" i="13"/>
  <c r="MJ158" i="13"/>
  <c r="JM159" i="13"/>
  <c r="GP160" i="13"/>
  <c r="DS161" i="13"/>
  <c r="PG161" i="13"/>
  <c r="MJ162" i="13"/>
  <c r="MJ148" i="13"/>
  <c r="DS135" i="13"/>
  <c r="PG152" i="13"/>
  <c r="DS156" i="13"/>
  <c r="DS152" i="13"/>
  <c r="DS158" i="13"/>
  <c r="PG158" i="13"/>
  <c r="MJ159" i="13"/>
  <c r="JM160" i="13"/>
  <c r="GP161" i="13"/>
  <c r="DS162" i="13"/>
  <c r="PG162" i="13"/>
  <c r="GP151" i="13"/>
  <c r="JM145" i="13"/>
  <c r="JM150" i="13"/>
  <c r="MJ125" i="13"/>
  <c r="DS144" i="13"/>
  <c r="GP158" i="13"/>
  <c r="DS159" i="13"/>
  <c r="PG159" i="13"/>
  <c r="MJ160" i="13"/>
  <c r="JM161" i="13"/>
  <c r="GP162" i="13"/>
  <c r="DS163" i="13"/>
  <c r="MJ132" i="13"/>
  <c r="MJ146" i="13"/>
  <c r="PG147" i="13"/>
  <c r="JM136" i="13"/>
  <c r="JM158" i="13"/>
  <c r="PG160" i="13"/>
  <c r="PG163" i="13"/>
  <c r="PG156" i="13"/>
  <c r="GP144" i="13"/>
  <c r="MJ157" i="13"/>
  <c r="DS160" i="13"/>
  <c r="PG138" i="13"/>
  <c r="GP157" i="13"/>
  <c r="GP159" i="13"/>
  <c r="JM163" i="13"/>
  <c r="MJ161" i="13"/>
  <c r="GP163" i="13"/>
  <c r="GP155" i="13"/>
  <c r="MJ163" i="13"/>
  <c r="JM162" i="13"/>
  <c r="MJ153" i="13"/>
  <c r="RJ1" i="10"/>
  <c r="JE104" i="13"/>
  <c r="GH105" i="13"/>
  <c r="DK106" i="13"/>
  <c r="OY106" i="13"/>
  <c r="MB107" i="13"/>
  <c r="JE108" i="13"/>
  <c r="GH109" i="13"/>
  <c r="DK110" i="13"/>
  <c r="OY110" i="13"/>
  <c r="MB111" i="13"/>
  <c r="JE112" i="13"/>
  <c r="GH113" i="13"/>
  <c r="DK114" i="13"/>
  <c r="OY114" i="13"/>
  <c r="MB115" i="13"/>
  <c r="JE116" i="13"/>
  <c r="GH117" i="13"/>
  <c r="MB104" i="13"/>
  <c r="JE105" i="13"/>
  <c r="GH106" i="13"/>
  <c r="DK107" i="13"/>
  <c r="OY107" i="13"/>
  <c r="MB108" i="13"/>
  <c r="JE109" i="13"/>
  <c r="GH110" i="13"/>
  <c r="DK111" i="13"/>
  <c r="OY111" i="13"/>
  <c r="MB112" i="13"/>
  <c r="JE113" i="13"/>
  <c r="GH114" i="13"/>
  <c r="DK115" i="13"/>
  <c r="OY115" i="13"/>
  <c r="MB116" i="13"/>
  <c r="JE117" i="13"/>
  <c r="DK104" i="13"/>
  <c r="OY104" i="13"/>
  <c r="MB105" i="13"/>
  <c r="JE106" i="13"/>
  <c r="GH107" i="13"/>
  <c r="DK108" i="13"/>
  <c r="OY108" i="13"/>
  <c r="MB109" i="13"/>
  <c r="JE110" i="13"/>
  <c r="GH111" i="13"/>
  <c r="DK112" i="13"/>
  <c r="OY112" i="13"/>
  <c r="MB113" i="13"/>
  <c r="JE114" i="13"/>
  <c r="GH115" i="13"/>
  <c r="DK116" i="13"/>
  <c r="OY116" i="13"/>
  <c r="GH104" i="13"/>
  <c r="DK105" i="13"/>
  <c r="OY105" i="13"/>
  <c r="MB106" i="13"/>
  <c r="JE107" i="13"/>
  <c r="GH108" i="13"/>
  <c r="DK109" i="13"/>
  <c r="OY109" i="13"/>
  <c r="MB110" i="13"/>
  <c r="JE111" i="13"/>
  <c r="GH112" i="13"/>
  <c r="DK113" i="13"/>
  <c r="OY113" i="13"/>
  <c r="MB114" i="13"/>
  <c r="JE115" i="13"/>
  <c r="GH116" i="13"/>
  <c r="DK117" i="13"/>
  <c r="DK118" i="13"/>
  <c r="OY118" i="13"/>
  <c r="MB117" i="13"/>
  <c r="DK119" i="13"/>
  <c r="DK121" i="13"/>
  <c r="JE121" i="13"/>
  <c r="MB125" i="13"/>
  <c r="DK126" i="13"/>
  <c r="OY117" i="13"/>
  <c r="MB122" i="13"/>
  <c r="DK123" i="13"/>
  <c r="GH119" i="13"/>
  <c r="MB119" i="13"/>
  <c r="GH124" i="13"/>
  <c r="MB124" i="13"/>
  <c r="OY128" i="13"/>
  <c r="GH129" i="13"/>
  <c r="OY129" i="13"/>
  <c r="DK130" i="13"/>
  <c r="OY130" i="13"/>
  <c r="MB131" i="13"/>
  <c r="JE132" i="13"/>
  <c r="GH133" i="13"/>
  <c r="DK134" i="13"/>
  <c r="OY134" i="13"/>
  <c r="MB135" i="13"/>
  <c r="MB118" i="13"/>
  <c r="DK120" i="13"/>
  <c r="JE120" i="13"/>
  <c r="DK125" i="13"/>
  <c r="JE125" i="13"/>
  <c r="OY120" i="13"/>
  <c r="GH121" i="13"/>
  <c r="OY125" i="13"/>
  <c r="GH126" i="13"/>
  <c r="GH118" i="13"/>
  <c r="GH123" i="13"/>
  <c r="MB127" i="13"/>
  <c r="GH128" i="13"/>
  <c r="MB126" i="13"/>
  <c r="JE129" i="13"/>
  <c r="OY131" i="13"/>
  <c r="GH134" i="13"/>
  <c r="JE138" i="13"/>
  <c r="GH139" i="13"/>
  <c r="DK140" i="13"/>
  <c r="OY140" i="13"/>
  <c r="MB141" i="13"/>
  <c r="JE142" i="13"/>
  <c r="OY122" i="13"/>
  <c r="JE123" i="13"/>
  <c r="GH127" i="13"/>
  <c r="JE128" i="13"/>
  <c r="DK129" i="13"/>
  <c r="JE130" i="13"/>
  <c r="OY132" i="13"/>
  <c r="GH135" i="13"/>
  <c r="MB138" i="13"/>
  <c r="GH120" i="13"/>
  <c r="MB121" i="13"/>
  <c r="GH122" i="13"/>
  <c r="OY124" i="13"/>
  <c r="GH130" i="13"/>
  <c r="MB132" i="13"/>
  <c r="DK135" i="13"/>
  <c r="MB123" i="13"/>
  <c r="OY126" i="13"/>
  <c r="JE127" i="13"/>
  <c r="MB129" i="13"/>
  <c r="JE131" i="13"/>
  <c r="OY133" i="13"/>
  <c r="MB136" i="13"/>
  <c r="JE124" i="13"/>
  <c r="DK127" i="13"/>
  <c r="DK131" i="13"/>
  <c r="JE133" i="13"/>
  <c r="MB120" i="13"/>
  <c r="DK122" i="13"/>
  <c r="DK132" i="13"/>
  <c r="JE134" i="13"/>
  <c r="OY142" i="13"/>
  <c r="JE119" i="13"/>
  <c r="MB130" i="13"/>
  <c r="DK133" i="13"/>
  <c r="JE135" i="13"/>
  <c r="GH140" i="13"/>
  <c r="JE141" i="13"/>
  <c r="MB128" i="13"/>
  <c r="JE136" i="13"/>
  <c r="OY136" i="13"/>
  <c r="GH141" i="13"/>
  <c r="DK143" i="13"/>
  <c r="OY143" i="13"/>
  <c r="MB144" i="13"/>
  <c r="JE145" i="13"/>
  <c r="GH146" i="13"/>
  <c r="DK147" i="13"/>
  <c r="OY147" i="13"/>
  <c r="MB148" i="13"/>
  <c r="JE149" i="13"/>
  <c r="OY119" i="13"/>
  <c r="MB137" i="13"/>
  <c r="OY123" i="13"/>
  <c r="JE126" i="13"/>
  <c r="GH132" i="13"/>
  <c r="MB134" i="13"/>
  <c r="DK138" i="13"/>
  <c r="DK139" i="13"/>
  <c r="OY139" i="13"/>
  <c r="DK141" i="13"/>
  <c r="GH143" i="13"/>
  <c r="DK144" i="13"/>
  <c r="OY144" i="13"/>
  <c r="GH125" i="13"/>
  <c r="JE118" i="13"/>
  <c r="DK124" i="13"/>
  <c r="OY127" i="13"/>
  <c r="OY121" i="13"/>
  <c r="MB139" i="13"/>
  <c r="GH145" i="13"/>
  <c r="JE147" i="13"/>
  <c r="OY149" i="13"/>
  <c r="MB140" i="13"/>
  <c r="OY137" i="13"/>
  <c r="DK142" i="13"/>
  <c r="DK146" i="13"/>
  <c r="JE148" i="13"/>
  <c r="DK150" i="13"/>
  <c r="OY150" i="13"/>
  <c r="MB151" i="13"/>
  <c r="JE152" i="13"/>
  <c r="GH153" i="13"/>
  <c r="DK154" i="13"/>
  <c r="OY154" i="13"/>
  <c r="MB155" i="13"/>
  <c r="JE156" i="13"/>
  <c r="GH157" i="13"/>
  <c r="JE144" i="13"/>
  <c r="OY145" i="13"/>
  <c r="GH148" i="13"/>
  <c r="MB145" i="13"/>
  <c r="DK148" i="13"/>
  <c r="GH150" i="13"/>
  <c r="DK151" i="13"/>
  <c r="OY151" i="13"/>
  <c r="MB152" i="13"/>
  <c r="JE153" i="13"/>
  <c r="GH154" i="13"/>
  <c r="DK155" i="13"/>
  <c r="DK128" i="13"/>
  <c r="OY138" i="13"/>
  <c r="GH144" i="13"/>
  <c r="OY146" i="13"/>
  <c r="JE137" i="13"/>
  <c r="JE139" i="13"/>
  <c r="OY141" i="13"/>
  <c r="MB146" i="13"/>
  <c r="MB133" i="13"/>
  <c r="OY135" i="13"/>
  <c r="JE140" i="13"/>
  <c r="DK149" i="13"/>
  <c r="GH149" i="13"/>
  <c r="MB149" i="13"/>
  <c r="JE150" i="13"/>
  <c r="GH151" i="13"/>
  <c r="DK152" i="13"/>
  <c r="OY152" i="13"/>
  <c r="MB153" i="13"/>
  <c r="JE154" i="13"/>
  <c r="GH155" i="13"/>
  <c r="DK156" i="13"/>
  <c r="OY156" i="13"/>
  <c r="DK137" i="13"/>
  <c r="MB143" i="13"/>
  <c r="JE151" i="13"/>
  <c r="GH137" i="13"/>
  <c r="MB150" i="13"/>
  <c r="OY155" i="13"/>
  <c r="DK158" i="13"/>
  <c r="OY158" i="13"/>
  <c r="MB159" i="13"/>
  <c r="JE160" i="13"/>
  <c r="GH161" i="13"/>
  <c r="DK162" i="13"/>
  <c r="OY162" i="13"/>
  <c r="JE146" i="13"/>
  <c r="JE122" i="13"/>
  <c r="GH131" i="13"/>
  <c r="GH142" i="13"/>
  <c r="MB147" i="13"/>
  <c r="OY148" i="13"/>
  <c r="GH158" i="13"/>
  <c r="DK159" i="13"/>
  <c r="OY159" i="13"/>
  <c r="MB160" i="13"/>
  <c r="JE161" i="13"/>
  <c r="GH162" i="13"/>
  <c r="DK163" i="13"/>
  <c r="GH138" i="13"/>
  <c r="DK136" i="13"/>
  <c r="JE155" i="13"/>
  <c r="JE157" i="13"/>
  <c r="MB157" i="13"/>
  <c r="JE158" i="13"/>
  <c r="GH159" i="13"/>
  <c r="DK160" i="13"/>
  <c r="OY160" i="13"/>
  <c r="MB161" i="13"/>
  <c r="JE162" i="13"/>
  <c r="GH163" i="13"/>
  <c r="GH136" i="13"/>
  <c r="GH147" i="13"/>
  <c r="MB154" i="13"/>
  <c r="MB142" i="13"/>
  <c r="JE143" i="13"/>
  <c r="OY153" i="13"/>
  <c r="DK157" i="13"/>
  <c r="DK153" i="13"/>
  <c r="JE159" i="13"/>
  <c r="GH156" i="13"/>
  <c r="OY161" i="13"/>
  <c r="MB158" i="13"/>
  <c r="DK161" i="13"/>
  <c r="GH152" i="13"/>
  <c r="JE163" i="13"/>
  <c r="MB162" i="13"/>
  <c r="DK145" i="13"/>
  <c r="MB163" i="13"/>
  <c r="MB156" i="13"/>
  <c r="OY157" i="13"/>
  <c r="GH160" i="13"/>
  <c r="OY163" i="13"/>
  <c r="RL1" i="10"/>
  <c r="MQ104" i="13"/>
  <c r="JT105" i="13"/>
  <c r="GW106" i="13"/>
  <c r="DZ107" i="13"/>
  <c r="PN107" i="13"/>
  <c r="MQ108" i="13"/>
  <c r="JT109" i="13"/>
  <c r="GW110" i="13"/>
  <c r="DZ111" i="13"/>
  <c r="PN111" i="13"/>
  <c r="MQ112" i="13"/>
  <c r="JT113" i="13"/>
  <c r="GW114" i="13"/>
  <c r="DZ115" i="13"/>
  <c r="PN115" i="13"/>
  <c r="MQ116" i="13"/>
  <c r="DZ104" i="13"/>
  <c r="PN104" i="13"/>
  <c r="MQ105" i="13"/>
  <c r="JT106" i="13"/>
  <c r="GW107" i="13"/>
  <c r="DZ108" i="13"/>
  <c r="PN108" i="13"/>
  <c r="MQ109" i="13"/>
  <c r="JT110" i="13"/>
  <c r="GW111" i="13"/>
  <c r="DZ112" i="13"/>
  <c r="PN112" i="13"/>
  <c r="MQ113" i="13"/>
  <c r="JT114" i="13"/>
  <c r="GW115" i="13"/>
  <c r="DZ116" i="13"/>
  <c r="PN116" i="13"/>
  <c r="GW104" i="13"/>
  <c r="DZ105" i="13"/>
  <c r="PN105" i="13"/>
  <c r="MQ106" i="13"/>
  <c r="JT107" i="13"/>
  <c r="GW108" i="13"/>
  <c r="DZ109" i="13"/>
  <c r="PN109" i="13"/>
  <c r="MQ110" i="13"/>
  <c r="JT111" i="13"/>
  <c r="GW112" i="13"/>
  <c r="DZ113" i="13"/>
  <c r="PN113" i="13"/>
  <c r="MQ114" i="13"/>
  <c r="JT115" i="13"/>
  <c r="GW116" i="13"/>
  <c r="DZ117" i="13"/>
  <c r="JT104" i="13"/>
  <c r="GW105" i="13"/>
  <c r="DZ106" i="13"/>
  <c r="PN106" i="13"/>
  <c r="MQ107" i="13"/>
  <c r="JT108" i="13"/>
  <c r="GW109" i="13"/>
  <c r="DZ110" i="13"/>
  <c r="PN110" i="13"/>
  <c r="MQ111" i="13"/>
  <c r="JT112" i="13"/>
  <c r="GW113" i="13"/>
  <c r="DZ114" i="13"/>
  <c r="PN114" i="13"/>
  <c r="MQ115" i="13"/>
  <c r="JT116" i="13"/>
  <c r="GW117" i="13"/>
  <c r="MQ117" i="13"/>
  <c r="JT118" i="13"/>
  <c r="GW119" i="13"/>
  <c r="DZ120" i="13"/>
  <c r="PN120" i="13"/>
  <c r="MQ121" i="13"/>
  <c r="JT122" i="13"/>
  <c r="GW123" i="13"/>
  <c r="DZ124" i="13"/>
  <c r="PN124" i="13"/>
  <c r="MQ125" i="13"/>
  <c r="JT126" i="13"/>
  <c r="GW127" i="13"/>
  <c r="DZ128" i="13"/>
  <c r="PN128" i="13"/>
  <c r="MQ129" i="13"/>
  <c r="PN117" i="13"/>
  <c r="MQ118" i="13"/>
  <c r="JT119" i="13"/>
  <c r="GW120" i="13"/>
  <c r="DZ121" i="13"/>
  <c r="PN121" i="13"/>
  <c r="MQ122" i="13"/>
  <c r="JT123" i="13"/>
  <c r="GW124" i="13"/>
  <c r="DZ125" i="13"/>
  <c r="PN125" i="13"/>
  <c r="MQ126" i="13"/>
  <c r="JT127" i="13"/>
  <c r="GW128" i="13"/>
  <c r="DZ129" i="13"/>
  <c r="DZ118" i="13"/>
  <c r="PN118" i="13"/>
  <c r="MQ119" i="13"/>
  <c r="JT120" i="13"/>
  <c r="GW121" i="13"/>
  <c r="DZ122" i="13"/>
  <c r="PN122" i="13"/>
  <c r="MQ123" i="13"/>
  <c r="JT124" i="13"/>
  <c r="GW125" i="13"/>
  <c r="DZ126" i="13"/>
  <c r="PN126" i="13"/>
  <c r="MQ127" i="13"/>
  <c r="JT128" i="13"/>
  <c r="JT117" i="13"/>
  <c r="GW118" i="13"/>
  <c r="DZ119" i="13"/>
  <c r="PN119" i="13"/>
  <c r="MQ120" i="13"/>
  <c r="JT121" i="13"/>
  <c r="GW122" i="13"/>
  <c r="DZ123" i="13"/>
  <c r="PN123" i="13"/>
  <c r="MQ124" i="13"/>
  <c r="JT125" i="13"/>
  <c r="GW126" i="13"/>
  <c r="DZ127" i="13"/>
  <c r="PN127" i="13"/>
  <c r="MQ128" i="13"/>
  <c r="JT129" i="13"/>
  <c r="GW130" i="13"/>
  <c r="DZ131" i="13"/>
  <c r="PN131" i="13"/>
  <c r="MQ132" i="13"/>
  <c r="JT133" i="13"/>
  <c r="GW134" i="13"/>
  <c r="DZ135" i="13"/>
  <c r="PN135" i="13"/>
  <c r="GW129" i="13"/>
  <c r="MQ131" i="13"/>
  <c r="DZ134" i="13"/>
  <c r="JT138" i="13"/>
  <c r="GW139" i="13"/>
  <c r="DZ140" i="13"/>
  <c r="PN140" i="13"/>
  <c r="MQ141" i="13"/>
  <c r="JT142" i="13"/>
  <c r="JT131" i="13"/>
  <c r="PN133" i="13"/>
  <c r="DZ130" i="13"/>
  <c r="JT132" i="13"/>
  <c r="PN134" i="13"/>
  <c r="DZ136" i="13"/>
  <c r="GW136" i="13"/>
  <c r="MQ136" i="13"/>
  <c r="PN136" i="13"/>
  <c r="DZ137" i="13"/>
  <c r="GW137" i="13"/>
  <c r="PN129" i="13"/>
  <c r="GW132" i="13"/>
  <c r="MQ134" i="13"/>
  <c r="JT137" i="13"/>
  <c r="MQ137" i="13"/>
  <c r="PN138" i="13"/>
  <c r="MQ139" i="13"/>
  <c r="JT140" i="13"/>
  <c r="GW141" i="13"/>
  <c r="DZ132" i="13"/>
  <c r="JT134" i="13"/>
  <c r="PN137" i="13"/>
  <c r="DZ138" i="13"/>
  <c r="DZ143" i="13"/>
  <c r="PN143" i="13"/>
  <c r="MQ144" i="13"/>
  <c r="JT145" i="13"/>
  <c r="GW146" i="13"/>
  <c r="DZ147" i="13"/>
  <c r="PN147" i="13"/>
  <c r="MQ148" i="13"/>
  <c r="MQ130" i="13"/>
  <c r="DZ133" i="13"/>
  <c r="JT135" i="13"/>
  <c r="PN141" i="13"/>
  <c r="GW131" i="13"/>
  <c r="MQ133" i="13"/>
  <c r="JT136" i="13"/>
  <c r="MQ138" i="13"/>
  <c r="GW140" i="13"/>
  <c r="JT141" i="13"/>
  <c r="GW142" i="13"/>
  <c r="MQ142" i="13"/>
  <c r="GW144" i="13"/>
  <c r="MQ145" i="13"/>
  <c r="DZ148" i="13"/>
  <c r="DZ139" i="13"/>
  <c r="MQ146" i="13"/>
  <c r="PN132" i="13"/>
  <c r="GW135" i="13"/>
  <c r="DZ141" i="13"/>
  <c r="JT146" i="13"/>
  <c r="PN148" i="13"/>
  <c r="DZ149" i="13"/>
  <c r="GW149" i="13"/>
  <c r="JT149" i="13"/>
  <c r="GW150" i="13"/>
  <c r="DZ151" i="13"/>
  <c r="PN151" i="13"/>
  <c r="MQ152" i="13"/>
  <c r="JT153" i="13"/>
  <c r="GW154" i="13"/>
  <c r="DZ155" i="13"/>
  <c r="PN155" i="13"/>
  <c r="MQ156" i="13"/>
  <c r="JT157" i="13"/>
  <c r="GW133" i="13"/>
  <c r="DZ142" i="13"/>
  <c r="JT143" i="13"/>
  <c r="MQ135" i="13"/>
  <c r="JT147" i="13"/>
  <c r="MQ149" i="13"/>
  <c r="JT150" i="13"/>
  <c r="GW151" i="13"/>
  <c r="DZ152" i="13"/>
  <c r="PN152" i="13"/>
  <c r="MQ153" i="13"/>
  <c r="JT154" i="13"/>
  <c r="GW155" i="13"/>
  <c r="JT130" i="13"/>
  <c r="PN142" i="13"/>
  <c r="JT144" i="13"/>
  <c r="DZ145" i="13"/>
  <c r="GW147" i="13"/>
  <c r="DZ146" i="13"/>
  <c r="JT148" i="13"/>
  <c r="MQ140" i="13"/>
  <c r="GW153" i="13"/>
  <c r="MQ154" i="13"/>
  <c r="PN130" i="13"/>
  <c r="PN146" i="13"/>
  <c r="JT152" i="13"/>
  <c r="JT139" i="13"/>
  <c r="MQ143" i="13"/>
  <c r="MQ151" i="13"/>
  <c r="DZ153" i="13"/>
  <c r="PN150" i="13"/>
  <c r="GW152" i="13"/>
  <c r="DZ157" i="13"/>
  <c r="GW157" i="13"/>
  <c r="GW145" i="13"/>
  <c r="PN145" i="13"/>
  <c r="DZ150" i="13"/>
  <c r="JT151" i="13"/>
  <c r="PN156" i="13"/>
  <c r="MQ157" i="13"/>
  <c r="JT158" i="13"/>
  <c r="GW159" i="13"/>
  <c r="DZ160" i="13"/>
  <c r="PN160" i="13"/>
  <c r="MQ161" i="13"/>
  <c r="JT162" i="13"/>
  <c r="GW163" i="13"/>
  <c r="PN139" i="13"/>
  <c r="MQ150" i="13"/>
  <c r="GW138" i="13"/>
  <c r="MQ147" i="13"/>
  <c r="GW148" i="13"/>
  <c r="GW156" i="13"/>
  <c r="JT156" i="13"/>
  <c r="GW143" i="13"/>
  <c r="DZ156" i="13"/>
  <c r="PN157" i="13"/>
  <c r="MQ158" i="13"/>
  <c r="JT159" i="13"/>
  <c r="GW160" i="13"/>
  <c r="DZ161" i="13"/>
  <c r="PN161" i="13"/>
  <c r="DZ144" i="13"/>
  <c r="PN144" i="13"/>
  <c r="PN149" i="13"/>
  <c r="PN158" i="13"/>
  <c r="GW161" i="13"/>
  <c r="DZ162" i="13"/>
  <c r="JT155" i="13"/>
  <c r="JT163" i="13"/>
  <c r="PN153" i="13"/>
  <c r="PN159" i="13"/>
  <c r="MQ155" i="13"/>
  <c r="PN154" i="13"/>
  <c r="DZ158" i="13"/>
  <c r="JT160" i="13"/>
  <c r="MQ163" i="13"/>
  <c r="DZ154" i="13"/>
  <c r="DZ163" i="13"/>
  <c r="DZ159" i="13"/>
  <c r="JT161" i="13"/>
  <c r="GW162" i="13"/>
  <c r="PN163" i="13"/>
  <c r="MQ159" i="13"/>
  <c r="PN162" i="13"/>
  <c r="MQ160" i="13"/>
  <c r="MQ162" i="13"/>
  <c r="GW158" i="13"/>
  <c r="MA104" i="13"/>
  <c r="JD105" i="13"/>
  <c r="GG106" i="13"/>
  <c r="DJ107" i="13"/>
  <c r="OX107" i="13"/>
  <c r="MA108" i="13"/>
  <c r="JD109" i="13"/>
  <c r="GG110" i="13"/>
  <c r="DJ111" i="13"/>
  <c r="OX111" i="13"/>
  <c r="MA112" i="13"/>
  <c r="JD113" i="13"/>
  <c r="GG114" i="13"/>
  <c r="DJ115" i="13"/>
  <c r="OX115" i="13"/>
  <c r="MA116" i="13"/>
  <c r="JD117" i="13"/>
  <c r="DJ104" i="13"/>
  <c r="OX104" i="13"/>
  <c r="MA105" i="13"/>
  <c r="JD106" i="13"/>
  <c r="GG107" i="13"/>
  <c r="DJ108" i="13"/>
  <c r="OX108" i="13"/>
  <c r="MA109" i="13"/>
  <c r="JD110" i="13"/>
  <c r="GG111" i="13"/>
  <c r="DJ112" i="13"/>
  <c r="OX112" i="13"/>
  <c r="MA113" i="13"/>
  <c r="JD114" i="13"/>
  <c r="GG115" i="13"/>
  <c r="DJ116" i="13"/>
  <c r="OX116" i="13"/>
  <c r="GG104" i="13"/>
  <c r="DJ105" i="13"/>
  <c r="OX105" i="13"/>
  <c r="MA106" i="13"/>
  <c r="JD107" i="13"/>
  <c r="GG108" i="13"/>
  <c r="DJ109" i="13"/>
  <c r="OX109" i="13"/>
  <c r="MA110" i="13"/>
  <c r="JD111" i="13"/>
  <c r="GG112" i="13"/>
  <c r="DJ113" i="13"/>
  <c r="OX113" i="13"/>
  <c r="MA114" i="13"/>
  <c r="JD115" i="13"/>
  <c r="GG116" i="13"/>
  <c r="DJ117" i="13"/>
  <c r="MA111" i="13"/>
  <c r="DJ106" i="13"/>
  <c r="MA115" i="13"/>
  <c r="MA117" i="13"/>
  <c r="JD118" i="13"/>
  <c r="GG119" i="13"/>
  <c r="JD104" i="13"/>
  <c r="DJ114" i="13"/>
  <c r="JD108" i="13"/>
  <c r="OX117" i="13"/>
  <c r="MA118" i="13"/>
  <c r="JD119" i="13"/>
  <c r="GG120" i="13"/>
  <c r="DJ121" i="13"/>
  <c r="OX121" i="13"/>
  <c r="MA122" i="13"/>
  <c r="JD123" i="13"/>
  <c r="GG124" i="13"/>
  <c r="DJ125" i="13"/>
  <c r="OX125" i="13"/>
  <c r="MA126" i="13"/>
  <c r="JD127" i="13"/>
  <c r="GG128" i="13"/>
  <c r="DJ129" i="13"/>
  <c r="OX129" i="13"/>
  <c r="OX106" i="13"/>
  <c r="JD116" i="13"/>
  <c r="OX110" i="13"/>
  <c r="DJ118" i="13"/>
  <c r="OX118" i="13"/>
  <c r="MA119" i="13"/>
  <c r="JD120" i="13"/>
  <c r="GG121" i="13"/>
  <c r="DJ122" i="13"/>
  <c r="OX122" i="13"/>
  <c r="MA123" i="13"/>
  <c r="JD124" i="13"/>
  <c r="GG125" i="13"/>
  <c r="DJ126" i="13"/>
  <c r="OX126" i="13"/>
  <c r="MA127" i="13"/>
  <c r="JD128" i="13"/>
  <c r="GG129" i="13"/>
  <c r="GG105" i="13"/>
  <c r="OX114" i="13"/>
  <c r="GG109" i="13"/>
  <c r="GG113" i="13"/>
  <c r="GG118" i="13"/>
  <c r="DJ119" i="13"/>
  <c r="OX119" i="13"/>
  <c r="MA120" i="13"/>
  <c r="JD121" i="13"/>
  <c r="GG122" i="13"/>
  <c r="DJ123" i="13"/>
  <c r="OX123" i="13"/>
  <c r="MA124" i="13"/>
  <c r="JD125" i="13"/>
  <c r="GG126" i="13"/>
  <c r="DJ127" i="13"/>
  <c r="OX127" i="13"/>
  <c r="MA128" i="13"/>
  <c r="JD129" i="13"/>
  <c r="JD126" i="13"/>
  <c r="MA130" i="13"/>
  <c r="JD131" i="13"/>
  <c r="GG132" i="13"/>
  <c r="DJ133" i="13"/>
  <c r="OX133" i="13"/>
  <c r="MA134" i="13"/>
  <c r="JD135" i="13"/>
  <c r="GG136" i="13"/>
  <c r="DJ137" i="13"/>
  <c r="OX137" i="13"/>
  <c r="DJ120" i="13"/>
  <c r="OX120" i="13"/>
  <c r="GG117" i="13"/>
  <c r="MA121" i="13"/>
  <c r="GG130" i="13"/>
  <c r="DJ131" i="13"/>
  <c r="OX131" i="13"/>
  <c r="MA132" i="13"/>
  <c r="JD133" i="13"/>
  <c r="GG134" i="13"/>
  <c r="DJ135" i="13"/>
  <c r="OX135" i="13"/>
  <c r="MA136" i="13"/>
  <c r="JD137" i="13"/>
  <c r="GG138" i="13"/>
  <c r="DJ110" i="13"/>
  <c r="DJ132" i="13"/>
  <c r="JD134" i="13"/>
  <c r="DJ124" i="13"/>
  <c r="JD130" i="13"/>
  <c r="OX132" i="13"/>
  <c r="GG135" i="13"/>
  <c r="MA138" i="13"/>
  <c r="JD139" i="13"/>
  <c r="OX124" i="13"/>
  <c r="MA131" i="13"/>
  <c r="DJ134" i="13"/>
  <c r="MA129" i="13"/>
  <c r="JD136" i="13"/>
  <c r="OX136" i="13"/>
  <c r="OX138" i="13"/>
  <c r="MA139" i="13"/>
  <c r="JD140" i="13"/>
  <c r="GG141" i="13"/>
  <c r="GG139" i="13"/>
  <c r="GG140" i="13"/>
  <c r="JD141" i="13"/>
  <c r="JD112" i="13"/>
  <c r="GG127" i="13"/>
  <c r="DJ143" i="13"/>
  <c r="OX143" i="13"/>
  <c r="MA144" i="13"/>
  <c r="JD145" i="13"/>
  <c r="GG146" i="13"/>
  <c r="DJ147" i="13"/>
  <c r="OX147" i="13"/>
  <c r="MA148" i="13"/>
  <c r="JD149" i="13"/>
  <c r="JD122" i="13"/>
  <c r="GG131" i="13"/>
  <c r="MA133" i="13"/>
  <c r="DJ136" i="13"/>
  <c r="GG137" i="13"/>
  <c r="DJ140" i="13"/>
  <c r="DJ138" i="13"/>
  <c r="DJ139" i="13"/>
  <c r="OX139" i="13"/>
  <c r="DJ141" i="13"/>
  <c r="GG143" i="13"/>
  <c r="DJ144" i="13"/>
  <c r="OX144" i="13"/>
  <c r="OX128" i="13"/>
  <c r="OX130" i="13"/>
  <c r="GG133" i="13"/>
  <c r="JD143" i="13"/>
  <c r="GG144" i="13"/>
  <c r="DJ145" i="13"/>
  <c r="OX145" i="13"/>
  <c r="MA146" i="13"/>
  <c r="JD147" i="13"/>
  <c r="GG148" i="13"/>
  <c r="MA107" i="13"/>
  <c r="JD138" i="13"/>
  <c r="DJ130" i="13"/>
  <c r="MA141" i="13"/>
  <c r="JD142" i="13"/>
  <c r="JD144" i="13"/>
  <c r="GG123" i="13"/>
  <c r="OX142" i="13"/>
  <c r="DJ128" i="13"/>
  <c r="MA135" i="13"/>
  <c r="OX140" i="13"/>
  <c r="OX146" i="13"/>
  <c r="OX141" i="13"/>
  <c r="OX134" i="13"/>
  <c r="DJ149" i="13"/>
  <c r="GG149" i="13"/>
  <c r="MA149" i="13"/>
  <c r="GG142" i="13"/>
  <c r="MA142" i="13"/>
  <c r="MA143" i="13"/>
  <c r="JD146" i="13"/>
  <c r="OX148" i="13"/>
  <c r="MA140" i="13"/>
  <c r="DJ148" i="13"/>
  <c r="MA150" i="13"/>
  <c r="DJ150" i="13"/>
  <c r="DJ152" i="13"/>
  <c r="DJ155" i="13"/>
  <c r="DJ142" i="13"/>
  <c r="GG145" i="13"/>
  <c r="GG151" i="13"/>
  <c r="MA137" i="13"/>
  <c r="MA147" i="13"/>
  <c r="JD150" i="13"/>
  <c r="JD153" i="13"/>
  <c r="GG158" i="13"/>
  <c r="DJ159" i="13"/>
  <c r="OX159" i="13"/>
  <c r="MA160" i="13"/>
  <c r="JD161" i="13"/>
  <c r="GG162" i="13"/>
  <c r="DJ163" i="13"/>
  <c r="MA152" i="13"/>
  <c r="MA155" i="13"/>
  <c r="OX151" i="13"/>
  <c r="OX154" i="13"/>
  <c r="MA125" i="13"/>
  <c r="OX149" i="13"/>
  <c r="DJ151" i="13"/>
  <c r="DJ154" i="13"/>
  <c r="JD155" i="13"/>
  <c r="JD157" i="13"/>
  <c r="MA157" i="13"/>
  <c r="JD158" i="13"/>
  <c r="GG159" i="13"/>
  <c r="DJ160" i="13"/>
  <c r="OX160" i="13"/>
  <c r="JD132" i="13"/>
  <c r="DJ146" i="13"/>
  <c r="GG147" i="13"/>
  <c r="GG150" i="13"/>
  <c r="GG153" i="13"/>
  <c r="MA154" i="13"/>
  <c r="JD152" i="13"/>
  <c r="OX153" i="13"/>
  <c r="DJ157" i="13"/>
  <c r="GG157" i="13"/>
  <c r="JD148" i="13"/>
  <c r="MA151" i="13"/>
  <c r="DJ153" i="13"/>
  <c r="GG155" i="13"/>
  <c r="MA156" i="13"/>
  <c r="OX156" i="13"/>
  <c r="OX157" i="13"/>
  <c r="MA158" i="13"/>
  <c r="JD159" i="13"/>
  <c r="GG160" i="13"/>
  <c r="DJ161" i="13"/>
  <c r="OX161" i="13"/>
  <c r="GG156" i="13"/>
  <c r="DJ158" i="13"/>
  <c r="JD160" i="13"/>
  <c r="OX162" i="13"/>
  <c r="GG152" i="13"/>
  <c r="JD163" i="13"/>
  <c r="JD156" i="13"/>
  <c r="MA162" i="13"/>
  <c r="OX150" i="13"/>
  <c r="OX155" i="13"/>
  <c r="MA159" i="13"/>
  <c r="MA163" i="13"/>
  <c r="GG154" i="13"/>
  <c r="GG163" i="13"/>
  <c r="MA145" i="13"/>
  <c r="JD154" i="13"/>
  <c r="MA161" i="13"/>
  <c r="MA153" i="13"/>
  <c r="DJ162" i="13"/>
  <c r="JD162" i="13"/>
  <c r="OX163" i="13"/>
  <c r="GG161" i="13"/>
  <c r="OX158" i="13"/>
  <c r="DJ156" i="13"/>
  <c r="JD151" i="13"/>
  <c r="OX152" i="13"/>
  <c r="DV104" i="13"/>
  <c r="PJ104" i="13"/>
  <c r="MM105" i="13"/>
  <c r="JP106" i="13"/>
  <c r="GS107" i="13"/>
  <c r="DV108" i="13"/>
  <c r="PJ108" i="13"/>
  <c r="MM109" i="13"/>
  <c r="JP110" i="13"/>
  <c r="GS111" i="13"/>
  <c r="DV112" i="13"/>
  <c r="PJ112" i="13"/>
  <c r="MM113" i="13"/>
  <c r="JP114" i="13"/>
  <c r="GS115" i="13"/>
  <c r="DV116" i="13"/>
  <c r="PJ116" i="13"/>
  <c r="GS104" i="13"/>
  <c r="DV105" i="13"/>
  <c r="PJ105" i="13"/>
  <c r="MM106" i="13"/>
  <c r="JP107" i="13"/>
  <c r="GS108" i="13"/>
  <c r="DV109" i="13"/>
  <c r="PJ109" i="13"/>
  <c r="MM110" i="13"/>
  <c r="JP111" i="13"/>
  <c r="GS112" i="13"/>
  <c r="DV113" i="13"/>
  <c r="PJ113" i="13"/>
  <c r="MM114" i="13"/>
  <c r="JP115" i="13"/>
  <c r="GS116" i="13"/>
  <c r="DV117" i="13"/>
  <c r="JP104" i="13"/>
  <c r="GS105" i="13"/>
  <c r="DV106" i="13"/>
  <c r="PJ106" i="13"/>
  <c r="MM107" i="13"/>
  <c r="JP108" i="13"/>
  <c r="GS109" i="13"/>
  <c r="DV110" i="13"/>
  <c r="PJ110" i="13"/>
  <c r="MM111" i="13"/>
  <c r="JP112" i="13"/>
  <c r="GS113" i="13"/>
  <c r="DV114" i="13"/>
  <c r="PJ114" i="13"/>
  <c r="MM115" i="13"/>
  <c r="JP116" i="13"/>
  <c r="GS117" i="13"/>
  <c r="MM104" i="13"/>
  <c r="JP105" i="13"/>
  <c r="GS106" i="13"/>
  <c r="DV107" i="13"/>
  <c r="PJ107" i="13"/>
  <c r="MM108" i="13"/>
  <c r="JP109" i="13"/>
  <c r="GS110" i="13"/>
  <c r="DV111" i="13"/>
  <c r="PJ111" i="13"/>
  <c r="MM112" i="13"/>
  <c r="JP113" i="13"/>
  <c r="GS114" i="13"/>
  <c r="DV115" i="13"/>
  <c r="PJ115" i="13"/>
  <c r="MM116" i="13"/>
  <c r="MM117" i="13"/>
  <c r="JP118" i="13"/>
  <c r="JP119" i="13"/>
  <c r="MM123" i="13"/>
  <c r="DV124" i="13"/>
  <c r="MM128" i="13"/>
  <c r="DV129" i="13"/>
  <c r="DV119" i="13"/>
  <c r="MM120" i="13"/>
  <c r="DV121" i="13"/>
  <c r="GS125" i="13"/>
  <c r="MM125" i="13"/>
  <c r="GS122" i="13"/>
  <c r="MM122" i="13"/>
  <c r="PJ126" i="13"/>
  <c r="GS127" i="13"/>
  <c r="JP130" i="13"/>
  <c r="GS131" i="13"/>
  <c r="DV132" i="13"/>
  <c r="PJ132" i="13"/>
  <c r="MM133" i="13"/>
  <c r="JP134" i="13"/>
  <c r="GS135" i="13"/>
  <c r="DV123" i="13"/>
  <c r="JP123" i="13"/>
  <c r="MM127" i="13"/>
  <c r="DV128" i="13"/>
  <c r="MM118" i="13"/>
  <c r="GS119" i="13"/>
  <c r="PJ123" i="13"/>
  <c r="GS124" i="13"/>
  <c r="JP128" i="13"/>
  <c r="PJ128" i="13"/>
  <c r="PJ119" i="13"/>
  <c r="PJ121" i="13"/>
  <c r="JP124" i="13"/>
  <c r="PJ125" i="13"/>
  <c r="GS136" i="13"/>
  <c r="JP136" i="13"/>
  <c r="MM136" i="13"/>
  <c r="GS118" i="13"/>
  <c r="DV120" i="13"/>
  <c r="GS123" i="13"/>
  <c r="MM124" i="13"/>
  <c r="GS128" i="13"/>
  <c r="GS132" i="13"/>
  <c r="MM134" i="13"/>
  <c r="DV136" i="13"/>
  <c r="GS137" i="13"/>
  <c r="JP137" i="13"/>
  <c r="PJ138" i="13"/>
  <c r="MM139" i="13"/>
  <c r="JP140" i="13"/>
  <c r="GS141" i="13"/>
  <c r="DV142" i="13"/>
  <c r="DV122" i="13"/>
  <c r="MM126" i="13"/>
  <c r="JP129" i="13"/>
  <c r="DV138" i="13"/>
  <c r="PJ120" i="13"/>
  <c r="JP121" i="13"/>
  <c r="JP125" i="13"/>
  <c r="DV126" i="13"/>
  <c r="PJ130" i="13"/>
  <c r="GS133" i="13"/>
  <c r="MM135" i="13"/>
  <c r="GS138" i="13"/>
  <c r="DV139" i="13"/>
  <c r="JP117" i="13"/>
  <c r="PJ127" i="13"/>
  <c r="MM130" i="13"/>
  <c r="DV133" i="13"/>
  <c r="JP135" i="13"/>
  <c r="MM119" i="13"/>
  <c r="GS120" i="13"/>
  <c r="PJ122" i="13"/>
  <c r="PJ124" i="13"/>
  <c r="PJ131" i="13"/>
  <c r="GS134" i="13"/>
  <c r="JP120" i="13"/>
  <c r="GS129" i="13"/>
  <c r="JP131" i="13"/>
  <c r="PJ133" i="13"/>
  <c r="DV127" i="13"/>
  <c r="DV130" i="13"/>
  <c r="JP132" i="13"/>
  <c r="PJ134" i="13"/>
  <c r="DV137" i="13"/>
  <c r="DV131" i="13"/>
  <c r="JP133" i="13"/>
  <c r="PJ135" i="13"/>
  <c r="PJ137" i="13"/>
  <c r="JP139" i="13"/>
  <c r="MM140" i="13"/>
  <c r="GS126" i="13"/>
  <c r="MM141" i="13"/>
  <c r="JP143" i="13"/>
  <c r="GS144" i="13"/>
  <c r="DV145" i="13"/>
  <c r="PJ145" i="13"/>
  <c r="MM146" i="13"/>
  <c r="JP147" i="13"/>
  <c r="GS148" i="13"/>
  <c r="DV149" i="13"/>
  <c r="DV118" i="13"/>
  <c r="MM129" i="13"/>
  <c r="JP142" i="13"/>
  <c r="JP122" i="13"/>
  <c r="GS130" i="13"/>
  <c r="MM132" i="13"/>
  <c r="DV135" i="13"/>
  <c r="MM138" i="13"/>
  <c r="GS140" i="13"/>
  <c r="JP141" i="13"/>
  <c r="MM142" i="13"/>
  <c r="PJ142" i="13"/>
  <c r="MM143" i="13"/>
  <c r="JP144" i="13"/>
  <c r="GS121" i="13"/>
  <c r="JP126" i="13"/>
  <c r="PJ129" i="13"/>
  <c r="MM137" i="13"/>
  <c r="PJ136" i="13"/>
  <c r="DV140" i="13"/>
  <c r="JP145" i="13"/>
  <c r="PJ147" i="13"/>
  <c r="GS149" i="13"/>
  <c r="JP149" i="13"/>
  <c r="PJ118" i="13"/>
  <c r="DV141" i="13"/>
  <c r="JP146" i="13"/>
  <c r="PJ148" i="13"/>
  <c r="MM149" i="13"/>
  <c r="JP150" i="13"/>
  <c r="GS151" i="13"/>
  <c r="DV152" i="13"/>
  <c r="PJ152" i="13"/>
  <c r="MM153" i="13"/>
  <c r="JP154" i="13"/>
  <c r="GS155" i="13"/>
  <c r="DV156" i="13"/>
  <c r="PJ156" i="13"/>
  <c r="DV144" i="13"/>
  <c r="GS146" i="13"/>
  <c r="MM148" i="13"/>
  <c r="DV146" i="13"/>
  <c r="JP148" i="13"/>
  <c r="PJ149" i="13"/>
  <c r="MM150" i="13"/>
  <c r="JP151" i="13"/>
  <c r="GS152" i="13"/>
  <c r="DV153" i="13"/>
  <c r="PJ153" i="13"/>
  <c r="MM154" i="13"/>
  <c r="JP155" i="13"/>
  <c r="PJ143" i="13"/>
  <c r="GS147" i="13"/>
  <c r="PJ139" i="13"/>
  <c r="DV147" i="13"/>
  <c r="DV125" i="13"/>
  <c r="PJ140" i="13"/>
  <c r="DV150" i="13"/>
  <c r="PJ150" i="13"/>
  <c r="MM151" i="13"/>
  <c r="JP152" i="13"/>
  <c r="GS153" i="13"/>
  <c r="DV154" i="13"/>
  <c r="PJ154" i="13"/>
  <c r="MM155" i="13"/>
  <c r="JP156" i="13"/>
  <c r="GS157" i="13"/>
  <c r="PJ117" i="13"/>
  <c r="DV134" i="13"/>
  <c r="PJ141" i="13"/>
  <c r="MM145" i="13"/>
  <c r="PJ146" i="13"/>
  <c r="GS139" i="13"/>
  <c r="DV157" i="13"/>
  <c r="MM157" i="13"/>
  <c r="JP158" i="13"/>
  <c r="GS159" i="13"/>
  <c r="DV160" i="13"/>
  <c r="PJ160" i="13"/>
  <c r="MM161" i="13"/>
  <c r="JP162" i="13"/>
  <c r="GS163" i="13"/>
  <c r="MM121" i="13"/>
  <c r="DV148" i="13"/>
  <c r="MM156" i="13"/>
  <c r="DV143" i="13"/>
  <c r="GS145" i="13"/>
  <c r="GS156" i="13"/>
  <c r="PJ157" i="13"/>
  <c r="MM158" i="13"/>
  <c r="JP159" i="13"/>
  <c r="GS160" i="13"/>
  <c r="DV161" i="13"/>
  <c r="PJ161" i="13"/>
  <c r="MM162" i="13"/>
  <c r="MM131" i="13"/>
  <c r="GS142" i="13"/>
  <c r="MM144" i="13"/>
  <c r="DV155" i="13"/>
  <c r="MM147" i="13"/>
  <c r="GS154" i="13"/>
  <c r="PJ155" i="13"/>
  <c r="GS143" i="13"/>
  <c r="JP153" i="13"/>
  <c r="DV158" i="13"/>
  <c r="PJ158" i="13"/>
  <c r="MM159" i="13"/>
  <c r="JP160" i="13"/>
  <c r="GS161" i="13"/>
  <c r="DV162" i="13"/>
  <c r="PJ162" i="13"/>
  <c r="JP138" i="13"/>
  <c r="PJ144" i="13"/>
  <c r="MM152" i="13"/>
  <c r="JP127" i="13"/>
  <c r="PJ151" i="13"/>
  <c r="PJ159" i="13"/>
  <c r="MM163" i="13"/>
  <c r="JP157" i="13"/>
  <c r="GS150" i="13"/>
  <c r="DV163" i="13"/>
  <c r="DV159" i="13"/>
  <c r="JP161" i="13"/>
  <c r="PJ163" i="13"/>
  <c r="GS162" i="13"/>
  <c r="DV151" i="13"/>
  <c r="GS158" i="13"/>
  <c r="MM160" i="13"/>
  <c r="JP163" i="13"/>
  <c r="GR104" i="13"/>
  <c r="DU105" i="13"/>
  <c r="PI105" i="13"/>
  <c r="ML106" i="13"/>
  <c r="JO107" i="13"/>
  <c r="GR108" i="13"/>
  <c r="DU109" i="13"/>
  <c r="PI109" i="13"/>
  <c r="ML110" i="13"/>
  <c r="JO111" i="13"/>
  <c r="GR112" i="13"/>
  <c r="DU113" i="13"/>
  <c r="PI113" i="13"/>
  <c r="ML114" i="13"/>
  <c r="JO115" i="13"/>
  <c r="GR116" i="13"/>
  <c r="DU117" i="13"/>
  <c r="JO104" i="13"/>
  <c r="GR105" i="13"/>
  <c r="DU106" i="13"/>
  <c r="PI106" i="13"/>
  <c r="ML107" i="13"/>
  <c r="JO108" i="13"/>
  <c r="GR109" i="13"/>
  <c r="DU110" i="13"/>
  <c r="PI110" i="13"/>
  <c r="ML111" i="13"/>
  <c r="JO112" i="13"/>
  <c r="GR113" i="13"/>
  <c r="DU114" i="13"/>
  <c r="PI114" i="13"/>
  <c r="ML115" i="13"/>
  <c r="JO116" i="13"/>
  <c r="GR117" i="13"/>
  <c r="ML104" i="13"/>
  <c r="JO105" i="13"/>
  <c r="GR106" i="13"/>
  <c r="DU107" i="13"/>
  <c r="PI107" i="13"/>
  <c r="ML108" i="13"/>
  <c r="JO109" i="13"/>
  <c r="GR110" i="13"/>
  <c r="DU111" i="13"/>
  <c r="PI111" i="13"/>
  <c r="ML112" i="13"/>
  <c r="JO113" i="13"/>
  <c r="GR114" i="13"/>
  <c r="DU115" i="13"/>
  <c r="PI115" i="13"/>
  <c r="ML116" i="13"/>
  <c r="ML109" i="13"/>
  <c r="DU104" i="13"/>
  <c r="ML113" i="13"/>
  <c r="DU118" i="13"/>
  <c r="PI118" i="13"/>
  <c r="DU112" i="13"/>
  <c r="JO106" i="13"/>
  <c r="DU116" i="13"/>
  <c r="JO117" i="13"/>
  <c r="GR118" i="13"/>
  <c r="DU119" i="13"/>
  <c r="PI119" i="13"/>
  <c r="ML120" i="13"/>
  <c r="JO121" i="13"/>
  <c r="GR122" i="13"/>
  <c r="DU123" i="13"/>
  <c r="PI123" i="13"/>
  <c r="ML124" i="13"/>
  <c r="JO125" i="13"/>
  <c r="GR126" i="13"/>
  <c r="DU127" i="13"/>
  <c r="PI127" i="13"/>
  <c r="ML128" i="13"/>
  <c r="JO129" i="13"/>
  <c r="PI104" i="13"/>
  <c r="JO114" i="13"/>
  <c r="PI108" i="13"/>
  <c r="ML117" i="13"/>
  <c r="JO118" i="13"/>
  <c r="GR119" i="13"/>
  <c r="DU120" i="13"/>
  <c r="PI120" i="13"/>
  <c r="ML121" i="13"/>
  <c r="JO122" i="13"/>
  <c r="GR123" i="13"/>
  <c r="DU124" i="13"/>
  <c r="PI124" i="13"/>
  <c r="ML125" i="13"/>
  <c r="JO126" i="13"/>
  <c r="GR127" i="13"/>
  <c r="DU128" i="13"/>
  <c r="PI128" i="13"/>
  <c r="ML129" i="13"/>
  <c r="PI112" i="13"/>
  <c r="GR107" i="13"/>
  <c r="PI116" i="13"/>
  <c r="GR111" i="13"/>
  <c r="PI117" i="13"/>
  <c r="ML118" i="13"/>
  <c r="JO119" i="13"/>
  <c r="GR120" i="13"/>
  <c r="DU121" i="13"/>
  <c r="PI121" i="13"/>
  <c r="ML122" i="13"/>
  <c r="JO123" i="13"/>
  <c r="GR124" i="13"/>
  <c r="DU125" i="13"/>
  <c r="PI125" i="13"/>
  <c r="ML126" i="13"/>
  <c r="JO127" i="13"/>
  <c r="GR128" i="13"/>
  <c r="DU129" i="13"/>
  <c r="ML105" i="13"/>
  <c r="JO124" i="13"/>
  <c r="GR130" i="13"/>
  <c r="DU131" i="13"/>
  <c r="PI131" i="13"/>
  <c r="ML132" i="13"/>
  <c r="JO133" i="13"/>
  <c r="GR134" i="13"/>
  <c r="DU135" i="13"/>
  <c r="PI135" i="13"/>
  <c r="ML136" i="13"/>
  <c r="JO137" i="13"/>
  <c r="DU126" i="13"/>
  <c r="DU108" i="13"/>
  <c r="ML127" i="13"/>
  <c r="JO128" i="13"/>
  <c r="ML119" i="13"/>
  <c r="GR129" i="13"/>
  <c r="ML130" i="13"/>
  <c r="JO131" i="13"/>
  <c r="GR132" i="13"/>
  <c r="DU133" i="13"/>
  <c r="PI133" i="13"/>
  <c r="ML134" i="13"/>
  <c r="JO135" i="13"/>
  <c r="GR136" i="13"/>
  <c r="DU137" i="13"/>
  <c r="PI137" i="13"/>
  <c r="GR121" i="13"/>
  <c r="DU130" i="13"/>
  <c r="JO132" i="13"/>
  <c r="PI134" i="13"/>
  <c r="PI136" i="13"/>
  <c r="GR125" i="13"/>
  <c r="PI129" i="13"/>
  <c r="ML137" i="13"/>
  <c r="GR115" i="13"/>
  <c r="PI130" i="13"/>
  <c r="GR133" i="13"/>
  <c r="ML135" i="13"/>
  <c r="GR138" i="13"/>
  <c r="DU139" i="13"/>
  <c r="DU132" i="13"/>
  <c r="JO134" i="13"/>
  <c r="PI122" i="13"/>
  <c r="JO138" i="13"/>
  <c r="GR139" i="13"/>
  <c r="DU140" i="13"/>
  <c r="PI140" i="13"/>
  <c r="ML141" i="13"/>
  <c r="JO110" i="13"/>
  <c r="PI138" i="13"/>
  <c r="JO139" i="13"/>
  <c r="ML140" i="13"/>
  <c r="DU122" i="13"/>
  <c r="JO143" i="13"/>
  <c r="GR144" i="13"/>
  <c r="DU145" i="13"/>
  <c r="PI145" i="13"/>
  <c r="ML146" i="13"/>
  <c r="JO147" i="13"/>
  <c r="GR148" i="13"/>
  <c r="DU149" i="13"/>
  <c r="ML131" i="13"/>
  <c r="DU134" i="13"/>
  <c r="JO140" i="13"/>
  <c r="PI141" i="13"/>
  <c r="DU142" i="13"/>
  <c r="GR142" i="13"/>
  <c r="ML138" i="13"/>
  <c r="GR140" i="13"/>
  <c r="JO141" i="13"/>
  <c r="ML142" i="13"/>
  <c r="PI142" i="13"/>
  <c r="ML143" i="13"/>
  <c r="JO144" i="13"/>
  <c r="GR145" i="13"/>
  <c r="JO136" i="13"/>
  <c r="GR131" i="13"/>
  <c r="ML133" i="13"/>
  <c r="DU138" i="13"/>
  <c r="DU143" i="13"/>
  <c r="PI143" i="13"/>
  <c r="ML144" i="13"/>
  <c r="JO145" i="13"/>
  <c r="GR146" i="13"/>
  <c r="DU147" i="13"/>
  <c r="PI147" i="13"/>
  <c r="ML148" i="13"/>
  <c r="DU136" i="13"/>
  <c r="GR135" i="13"/>
  <c r="PI126" i="13"/>
  <c r="PI132" i="13"/>
  <c r="ML139" i="13"/>
  <c r="DU144" i="13"/>
  <c r="GR137" i="13"/>
  <c r="GR141" i="13"/>
  <c r="GR147" i="13"/>
  <c r="JO120" i="13"/>
  <c r="JO130" i="13"/>
  <c r="PI139" i="13"/>
  <c r="DU150" i="13"/>
  <c r="GR143" i="13"/>
  <c r="PI144" i="13"/>
  <c r="PI146" i="13"/>
  <c r="PI150" i="13"/>
  <c r="DU148" i="13"/>
  <c r="DU153" i="13"/>
  <c r="GR152" i="13"/>
  <c r="GR149" i="13"/>
  <c r="ML149" i="13"/>
  <c r="JO151" i="13"/>
  <c r="JO154" i="13"/>
  <c r="GR156" i="13"/>
  <c r="JO156" i="13"/>
  <c r="PI157" i="13"/>
  <c r="ML158" i="13"/>
  <c r="JO159" i="13"/>
  <c r="GR160" i="13"/>
  <c r="DU161" i="13"/>
  <c r="PI161" i="13"/>
  <c r="ML162" i="13"/>
  <c r="JO163" i="13"/>
  <c r="DU141" i="13"/>
  <c r="ML150" i="13"/>
  <c r="ML153" i="13"/>
  <c r="DU155" i="13"/>
  <c r="ML123" i="13"/>
  <c r="JO146" i="13"/>
  <c r="ML147" i="13"/>
  <c r="PI152" i="13"/>
  <c r="GR154" i="13"/>
  <c r="PI155" i="13"/>
  <c r="DU156" i="13"/>
  <c r="DU152" i="13"/>
  <c r="JO153" i="13"/>
  <c r="ML155" i="13"/>
  <c r="DU158" i="13"/>
  <c r="PI158" i="13"/>
  <c r="ML159" i="13"/>
  <c r="JO160" i="13"/>
  <c r="GR161" i="13"/>
  <c r="PI148" i="13"/>
  <c r="GR151" i="13"/>
  <c r="ML152" i="13"/>
  <c r="PI154" i="13"/>
  <c r="JO142" i="13"/>
  <c r="DU146" i="13"/>
  <c r="JO149" i="13"/>
  <c r="JO150" i="13"/>
  <c r="PI151" i="13"/>
  <c r="DU154" i="13"/>
  <c r="PI149" i="13"/>
  <c r="DU151" i="13"/>
  <c r="GR153" i="13"/>
  <c r="GR158" i="13"/>
  <c r="DU159" i="13"/>
  <c r="PI159" i="13"/>
  <c r="ML160" i="13"/>
  <c r="JO161" i="13"/>
  <c r="GR162" i="13"/>
  <c r="JO155" i="13"/>
  <c r="GR163" i="13"/>
  <c r="ML163" i="13"/>
  <c r="ML151" i="13"/>
  <c r="ML154" i="13"/>
  <c r="JO157" i="13"/>
  <c r="JO162" i="13"/>
  <c r="GR150" i="13"/>
  <c r="PI153" i="13"/>
  <c r="JO158" i="13"/>
  <c r="PI160" i="13"/>
  <c r="DU163" i="13"/>
  <c r="PI156" i="13"/>
  <c r="PI163" i="13"/>
  <c r="PI162" i="13"/>
  <c r="JO148" i="13"/>
  <c r="JO152" i="13"/>
  <c r="DU157" i="13"/>
  <c r="ML157" i="13"/>
  <c r="DU160" i="13"/>
  <c r="ML145" i="13"/>
  <c r="GR155" i="13"/>
  <c r="ML161" i="13"/>
  <c r="GR159" i="13"/>
  <c r="ML156" i="13"/>
  <c r="GR157" i="13"/>
  <c r="DU162" i="13"/>
  <c r="RN1" i="10"/>
  <c r="RK1" i="10"/>
  <c r="MR104" i="13"/>
  <c r="JU105" i="13"/>
  <c r="GX106" i="13"/>
  <c r="EA107" i="13"/>
  <c r="PO107" i="13"/>
  <c r="MR108" i="13"/>
  <c r="JU109" i="13"/>
  <c r="GX110" i="13"/>
  <c r="EA111" i="13"/>
  <c r="PO111" i="13"/>
  <c r="MR112" i="13"/>
  <c r="JU113" i="13"/>
  <c r="GX114" i="13"/>
  <c r="EA115" i="13"/>
  <c r="PO115" i="13"/>
  <c r="MR116" i="13"/>
  <c r="EA104" i="13"/>
  <c r="PO104" i="13"/>
  <c r="MR105" i="13"/>
  <c r="JU106" i="13"/>
  <c r="GX107" i="13"/>
  <c r="EA108" i="13"/>
  <c r="PO108" i="13"/>
  <c r="MR109" i="13"/>
  <c r="JU110" i="13"/>
  <c r="GX111" i="13"/>
  <c r="EA112" i="13"/>
  <c r="PO112" i="13"/>
  <c r="MR113" i="13"/>
  <c r="JU114" i="13"/>
  <c r="GX115" i="13"/>
  <c r="EA116" i="13"/>
  <c r="PO116" i="13"/>
  <c r="GX104" i="13"/>
  <c r="EA105" i="13"/>
  <c r="PO105" i="13"/>
  <c r="MR106" i="13"/>
  <c r="JU107" i="13"/>
  <c r="GX108" i="13"/>
  <c r="EA109" i="13"/>
  <c r="PO109" i="13"/>
  <c r="MR110" i="13"/>
  <c r="JU111" i="13"/>
  <c r="GX112" i="13"/>
  <c r="EA113" i="13"/>
  <c r="PO113" i="13"/>
  <c r="MR114" i="13"/>
  <c r="JU115" i="13"/>
  <c r="GX116" i="13"/>
  <c r="EA117" i="13"/>
  <c r="MR107" i="13"/>
  <c r="GX117" i="13"/>
  <c r="MR111" i="13"/>
  <c r="MR117" i="13"/>
  <c r="JU118" i="13"/>
  <c r="EA110" i="13"/>
  <c r="JU104" i="13"/>
  <c r="EA114" i="13"/>
  <c r="PO117" i="13"/>
  <c r="MR118" i="13"/>
  <c r="JU119" i="13"/>
  <c r="GX120" i="13"/>
  <c r="EA121" i="13"/>
  <c r="PO121" i="13"/>
  <c r="MR122" i="13"/>
  <c r="JU123" i="13"/>
  <c r="GX124" i="13"/>
  <c r="EA125" i="13"/>
  <c r="PO125" i="13"/>
  <c r="MR126" i="13"/>
  <c r="JU127" i="13"/>
  <c r="GX128" i="13"/>
  <c r="EA129" i="13"/>
  <c r="JU112" i="13"/>
  <c r="PO106" i="13"/>
  <c r="JU116" i="13"/>
  <c r="EA118" i="13"/>
  <c r="PO118" i="13"/>
  <c r="MR119" i="13"/>
  <c r="JU120" i="13"/>
  <c r="GX121" i="13"/>
  <c r="EA122" i="13"/>
  <c r="PO122" i="13"/>
  <c r="MR123" i="13"/>
  <c r="JU124" i="13"/>
  <c r="GX125" i="13"/>
  <c r="EA126" i="13"/>
  <c r="PO126" i="13"/>
  <c r="MR127" i="13"/>
  <c r="JU128" i="13"/>
  <c r="GX129" i="13"/>
  <c r="PO110" i="13"/>
  <c r="GX105" i="13"/>
  <c r="PO114" i="13"/>
  <c r="GX109" i="13"/>
  <c r="JU117" i="13"/>
  <c r="GX118" i="13"/>
  <c r="EA119" i="13"/>
  <c r="PO119" i="13"/>
  <c r="MR120" i="13"/>
  <c r="JU121" i="13"/>
  <c r="GX122" i="13"/>
  <c r="EA123" i="13"/>
  <c r="PO123" i="13"/>
  <c r="MR124" i="13"/>
  <c r="JU125" i="13"/>
  <c r="GX126" i="13"/>
  <c r="EA127" i="13"/>
  <c r="PO127" i="13"/>
  <c r="MR128" i="13"/>
  <c r="GX113" i="13"/>
  <c r="JU122" i="13"/>
  <c r="PO129" i="13"/>
  <c r="MR130" i="13"/>
  <c r="JU131" i="13"/>
  <c r="GX132" i="13"/>
  <c r="EA133" i="13"/>
  <c r="PO133" i="13"/>
  <c r="MR134" i="13"/>
  <c r="JU135" i="13"/>
  <c r="GX136" i="13"/>
  <c r="EA137" i="13"/>
  <c r="PO137" i="13"/>
  <c r="EA106" i="13"/>
  <c r="EA124" i="13"/>
  <c r="MR115" i="13"/>
  <c r="MR125" i="13"/>
  <c r="JU108" i="13"/>
  <c r="JU126" i="13"/>
  <c r="JU129" i="13"/>
  <c r="GX127" i="13"/>
  <c r="GX130" i="13"/>
  <c r="EA131" i="13"/>
  <c r="PO131" i="13"/>
  <c r="MR132" i="13"/>
  <c r="JU133" i="13"/>
  <c r="GX134" i="13"/>
  <c r="EA135" i="13"/>
  <c r="PO135" i="13"/>
  <c r="MR136" i="13"/>
  <c r="JU137" i="13"/>
  <c r="MR129" i="13"/>
  <c r="JU130" i="13"/>
  <c r="PO132" i="13"/>
  <c r="GX135" i="13"/>
  <c r="EA120" i="13"/>
  <c r="GX131" i="13"/>
  <c r="MR133" i="13"/>
  <c r="JU136" i="13"/>
  <c r="MR138" i="13"/>
  <c r="EA130" i="13"/>
  <c r="JU132" i="13"/>
  <c r="PO134" i="13"/>
  <c r="EA136" i="13"/>
  <c r="PO136" i="13"/>
  <c r="GX137" i="13"/>
  <c r="PO120" i="13"/>
  <c r="MR137" i="13"/>
  <c r="PO138" i="13"/>
  <c r="MR139" i="13"/>
  <c r="JU140" i="13"/>
  <c r="GX141" i="13"/>
  <c r="MR121" i="13"/>
  <c r="EA128" i="13"/>
  <c r="GX119" i="13"/>
  <c r="JU138" i="13"/>
  <c r="PO139" i="13"/>
  <c r="EA141" i="13"/>
  <c r="GX123" i="13"/>
  <c r="EA143" i="13"/>
  <c r="PO143" i="13"/>
  <c r="MR144" i="13"/>
  <c r="JU145" i="13"/>
  <c r="GX146" i="13"/>
  <c r="EA147" i="13"/>
  <c r="PO147" i="13"/>
  <c r="MR148" i="13"/>
  <c r="PO124" i="13"/>
  <c r="EA132" i="13"/>
  <c r="JU134" i="13"/>
  <c r="PO140" i="13"/>
  <c r="GX138" i="13"/>
  <c r="JU139" i="13"/>
  <c r="MR140" i="13"/>
  <c r="GX143" i="13"/>
  <c r="EA144" i="13"/>
  <c r="PO144" i="13"/>
  <c r="MR131" i="13"/>
  <c r="EA134" i="13"/>
  <c r="PO128" i="13"/>
  <c r="GX139" i="13"/>
  <c r="EA142" i="13"/>
  <c r="JU143" i="13"/>
  <c r="GX144" i="13"/>
  <c r="EA145" i="13"/>
  <c r="PO145" i="13"/>
  <c r="MR146" i="13"/>
  <c r="JU147" i="13"/>
  <c r="GX148" i="13"/>
  <c r="PO141" i="13"/>
  <c r="EA139" i="13"/>
  <c r="EA140" i="13"/>
  <c r="MR143" i="13"/>
  <c r="MR141" i="13"/>
  <c r="GX145" i="13"/>
  <c r="MR147" i="13"/>
  <c r="GX133" i="13"/>
  <c r="EA138" i="13"/>
  <c r="GX140" i="13"/>
  <c r="JU142" i="13"/>
  <c r="MR135" i="13"/>
  <c r="MR149" i="13"/>
  <c r="PO142" i="13"/>
  <c r="JU144" i="13"/>
  <c r="GX147" i="13"/>
  <c r="PO151" i="13"/>
  <c r="MR145" i="13"/>
  <c r="EA149" i="13"/>
  <c r="EA151" i="13"/>
  <c r="EA154" i="13"/>
  <c r="JU155" i="13"/>
  <c r="GX150" i="13"/>
  <c r="PO130" i="13"/>
  <c r="PO146" i="13"/>
  <c r="EA148" i="13"/>
  <c r="JU152" i="13"/>
  <c r="PO153" i="13"/>
  <c r="JU157" i="13"/>
  <c r="GX158" i="13"/>
  <c r="EA159" i="13"/>
  <c r="PO159" i="13"/>
  <c r="MR160" i="13"/>
  <c r="JU161" i="13"/>
  <c r="GX162" i="13"/>
  <c r="EA163" i="13"/>
  <c r="MR151" i="13"/>
  <c r="EA153" i="13"/>
  <c r="GX155" i="13"/>
  <c r="PO150" i="13"/>
  <c r="GX152" i="13"/>
  <c r="JU154" i="13"/>
  <c r="EA157" i="13"/>
  <c r="GX157" i="13"/>
  <c r="GX142" i="13"/>
  <c r="JU146" i="13"/>
  <c r="GX149" i="13"/>
  <c r="EA150" i="13"/>
  <c r="JU151" i="13"/>
  <c r="MR153" i="13"/>
  <c r="MR156" i="13"/>
  <c r="PO156" i="13"/>
  <c r="MR157" i="13"/>
  <c r="JU158" i="13"/>
  <c r="GX159" i="13"/>
  <c r="EA160" i="13"/>
  <c r="PO160" i="13"/>
  <c r="MR150" i="13"/>
  <c r="PO152" i="13"/>
  <c r="JU141" i="13"/>
  <c r="PO148" i="13"/>
  <c r="EA152" i="13"/>
  <c r="EA155" i="13"/>
  <c r="GX156" i="13"/>
  <c r="JU156" i="13"/>
  <c r="EA146" i="13"/>
  <c r="GX151" i="13"/>
  <c r="GX154" i="13"/>
  <c r="PO155" i="13"/>
  <c r="EA156" i="13"/>
  <c r="PO157" i="13"/>
  <c r="MR158" i="13"/>
  <c r="JU159" i="13"/>
  <c r="GX160" i="13"/>
  <c r="EA161" i="13"/>
  <c r="PO161" i="13"/>
  <c r="MR162" i="13"/>
  <c r="MR142" i="13"/>
  <c r="PO149" i="13"/>
  <c r="MR161" i="13"/>
  <c r="PO158" i="13"/>
  <c r="GX161" i="13"/>
  <c r="EA162" i="13"/>
  <c r="GX163" i="13"/>
  <c r="MR154" i="13"/>
  <c r="JU162" i="13"/>
  <c r="JU163" i="13"/>
  <c r="JU150" i="13"/>
  <c r="MR155" i="13"/>
  <c r="PO154" i="13"/>
  <c r="EA158" i="13"/>
  <c r="JU160" i="13"/>
  <c r="MR163" i="13"/>
  <c r="JU148" i="13"/>
  <c r="GX153" i="13"/>
  <c r="JU153" i="13"/>
  <c r="MR152" i="13"/>
  <c r="PO163" i="13"/>
  <c r="JU149" i="13"/>
  <c r="MR159" i="13"/>
  <c r="PO162" i="13"/>
  <c r="JF104" i="13"/>
  <c r="GI105" i="13"/>
  <c r="DL106" i="13"/>
  <c r="OZ106" i="13"/>
  <c r="MC107" i="13"/>
  <c r="JF108" i="13"/>
  <c r="GI109" i="13"/>
  <c r="DL110" i="13"/>
  <c r="OZ110" i="13"/>
  <c r="MC111" i="13"/>
  <c r="JF112" i="13"/>
  <c r="GI113" i="13"/>
  <c r="DL114" i="13"/>
  <c r="OZ114" i="13"/>
  <c r="MC115" i="13"/>
  <c r="JF116" i="13"/>
  <c r="GI117" i="13"/>
  <c r="MC104" i="13"/>
  <c r="JF105" i="13"/>
  <c r="GI106" i="13"/>
  <c r="DL107" i="13"/>
  <c r="OZ107" i="13"/>
  <c r="MC108" i="13"/>
  <c r="JF109" i="13"/>
  <c r="GI110" i="13"/>
  <c r="DL111" i="13"/>
  <c r="OZ111" i="13"/>
  <c r="MC112" i="13"/>
  <c r="JF113" i="13"/>
  <c r="GI114" i="13"/>
  <c r="DL115" i="13"/>
  <c r="OZ115" i="13"/>
  <c r="MC116" i="13"/>
  <c r="JF117" i="13"/>
  <c r="DL104" i="13"/>
  <c r="OZ104" i="13"/>
  <c r="MC105" i="13"/>
  <c r="JF106" i="13"/>
  <c r="GI107" i="13"/>
  <c r="DL108" i="13"/>
  <c r="OZ108" i="13"/>
  <c r="MC109" i="13"/>
  <c r="JF110" i="13"/>
  <c r="GI111" i="13"/>
  <c r="DL112" i="13"/>
  <c r="OZ112" i="13"/>
  <c r="MC113" i="13"/>
  <c r="JF114" i="13"/>
  <c r="GI115" i="13"/>
  <c r="DL116" i="13"/>
  <c r="OZ116" i="13"/>
  <c r="GI104" i="13"/>
  <c r="DL105" i="13"/>
  <c r="OZ105" i="13"/>
  <c r="MC106" i="13"/>
  <c r="JF107" i="13"/>
  <c r="GI108" i="13"/>
  <c r="DL109" i="13"/>
  <c r="OZ109" i="13"/>
  <c r="MC110" i="13"/>
  <c r="JF111" i="13"/>
  <c r="GI112" i="13"/>
  <c r="DL113" i="13"/>
  <c r="OZ113" i="13"/>
  <c r="MC114" i="13"/>
  <c r="JF115" i="13"/>
  <c r="GI116" i="13"/>
  <c r="DL117" i="13"/>
  <c r="GI118" i="13"/>
  <c r="DL119" i="13"/>
  <c r="OZ119" i="13"/>
  <c r="MC120" i="13"/>
  <c r="JF121" i="13"/>
  <c r="GI122" i="13"/>
  <c r="DL123" i="13"/>
  <c r="OZ123" i="13"/>
  <c r="MC124" i="13"/>
  <c r="JF125" i="13"/>
  <c r="GI126" i="13"/>
  <c r="DL127" i="13"/>
  <c r="OZ127" i="13"/>
  <c r="MC128" i="13"/>
  <c r="JF129" i="13"/>
  <c r="MC117" i="13"/>
  <c r="JF118" i="13"/>
  <c r="GI119" i="13"/>
  <c r="DL120" i="13"/>
  <c r="OZ120" i="13"/>
  <c r="MC121" i="13"/>
  <c r="JF122" i="13"/>
  <c r="GI123" i="13"/>
  <c r="DL124" i="13"/>
  <c r="OZ124" i="13"/>
  <c r="MC125" i="13"/>
  <c r="JF126" i="13"/>
  <c r="GI127" i="13"/>
  <c r="DL128" i="13"/>
  <c r="OZ128" i="13"/>
  <c r="MC129" i="13"/>
  <c r="OZ117" i="13"/>
  <c r="MC118" i="13"/>
  <c r="JF119" i="13"/>
  <c r="GI120" i="13"/>
  <c r="DL121" i="13"/>
  <c r="OZ121" i="13"/>
  <c r="MC122" i="13"/>
  <c r="JF123" i="13"/>
  <c r="GI124" i="13"/>
  <c r="DL125" i="13"/>
  <c r="OZ125" i="13"/>
  <c r="MC126" i="13"/>
  <c r="JF127" i="13"/>
  <c r="GI128" i="13"/>
  <c r="DL129" i="13"/>
  <c r="DL118" i="13"/>
  <c r="OZ118" i="13"/>
  <c r="MC119" i="13"/>
  <c r="JF120" i="13"/>
  <c r="GI121" i="13"/>
  <c r="DL122" i="13"/>
  <c r="OZ122" i="13"/>
  <c r="MC123" i="13"/>
  <c r="JF124" i="13"/>
  <c r="GI125" i="13"/>
  <c r="DL126" i="13"/>
  <c r="OZ126" i="13"/>
  <c r="MC127" i="13"/>
  <c r="JF128" i="13"/>
  <c r="GI129" i="13"/>
  <c r="OZ129" i="13"/>
  <c r="DL130" i="13"/>
  <c r="OZ130" i="13"/>
  <c r="MC131" i="13"/>
  <c r="JF132" i="13"/>
  <c r="GI133" i="13"/>
  <c r="DL134" i="13"/>
  <c r="OZ134" i="13"/>
  <c r="MC135" i="13"/>
  <c r="JF136" i="13"/>
  <c r="GI132" i="13"/>
  <c r="MC134" i="13"/>
  <c r="DL138" i="13"/>
  <c r="GI138" i="13"/>
  <c r="DL139" i="13"/>
  <c r="OZ139" i="13"/>
  <c r="MC140" i="13"/>
  <c r="JF141" i="13"/>
  <c r="GI142" i="13"/>
  <c r="DL132" i="13"/>
  <c r="JF134" i="13"/>
  <c r="MC130" i="13"/>
  <c r="DL133" i="13"/>
  <c r="JF135" i="13"/>
  <c r="JF130" i="13"/>
  <c r="OZ132" i="13"/>
  <c r="GI135" i="13"/>
  <c r="MC138" i="13"/>
  <c r="JF139" i="13"/>
  <c r="GI140" i="13"/>
  <c r="DL141" i="13"/>
  <c r="GI130" i="13"/>
  <c r="MC132" i="13"/>
  <c r="DL135" i="13"/>
  <c r="MC142" i="13"/>
  <c r="MC143" i="13"/>
  <c r="JF144" i="13"/>
  <c r="GI145" i="13"/>
  <c r="DL146" i="13"/>
  <c r="OZ146" i="13"/>
  <c r="MC147" i="13"/>
  <c r="JF148" i="13"/>
  <c r="GI149" i="13"/>
  <c r="GI139" i="13"/>
  <c r="OZ142" i="13"/>
  <c r="GI131" i="13"/>
  <c r="MC133" i="13"/>
  <c r="DL136" i="13"/>
  <c r="GI137" i="13"/>
  <c r="MC137" i="13"/>
  <c r="OZ131" i="13"/>
  <c r="GI134" i="13"/>
  <c r="JF138" i="13"/>
  <c r="MC139" i="13"/>
  <c r="OZ140" i="13"/>
  <c r="DL131" i="13"/>
  <c r="DL144" i="13"/>
  <c r="GI146" i="13"/>
  <c r="MC148" i="13"/>
  <c r="JF131" i="13"/>
  <c r="GI136" i="13"/>
  <c r="DL137" i="13"/>
  <c r="DL145" i="13"/>
  <c r="GI147" i="13"/>
  <c r="OZ137" i="13"/>
  <c r="MC141" i="13"/>
  <c r="DL142" i="13"/>
  <c r="JF142" i="13"/>
  <c r="DL147" i="13"/>
  <c r="DL150" i="13"/>
  <c r="OZ150" i="13"/>
  <c r="MC151" i="13"/>
  <c r="JF152" i="13"/>
  <c r="GI153" i="13"/>
  <c r="DL154" i="13"/>
  <c r="OZ154" i="13"/>
  <c r="MC155" i="13"/>
  <c r="JF156" i="13"/>
  <c r="GI157" i="13"/>
  <c r="GI143" i="13"/>
  <c r="OZ144" i="13"/>
  <c r="MC136" i="13"/>
  <c r="MC145" i="13"/>
  <c r="DL148" i="13"/>
  <c r="JF149" i="13"/>
  <c r="GI150" i="13"/>
  <c r="DL151" i="13"/>
  <c r="OZ151" i="13"/>
  <c r="MC152" i="13"/>
  <c r="JF153" i="13"/>
  <c r="GI154" i="13"/>
  <c r="DL155" i="13"/>
  <c r="JF133" i="13"/>
  <c r="OZ138" i="13"/>
  <c r="GI144" i="13"/>
  <c r="JF145" i="13"/>
  <c r="OZ147" i="13"/>
  <c r="JF137" i="13"/>
  <c r="OZ141" i="13"/>
  <c r="MC146" i="13"/>
  <c r="JF147" i="13"/>
  <c r="MC149" i="13"/>
  <c r="GI152" i="13"/>
  <c r="JF151" i="13"/>
  <c r="OZ152" i="13"/>
  <c r="DL156" i="13"/>
  <c r="GI156" i="13"/>
  <c r="MC150" i="13"/>
  <c r="DL152" i="13"/>
  <c r="DL143" i="13"/>
  <c r="OZ145" i="13"/>
  <c r="JF146" i="13"/>
  <c r="GI151" i="13"/>
  <c r="OZ143" i="13"/>
  <c r="MC144" i="13"/>
  <c r="JF150" i="13"/>
  <c r="GI141" i="13"/>
  <c r="GI148" i="13"/>
  <c r="OZ148" i="13"/>
  <c r="GI158" i="13"/>
  <c r="DL159" i="13"/>
  <c r="OZ159" i="13"/>
  <c r="MC160" i="13"/>
  <c r="JF161" i="13"/>
  <c r="GI162" i="13"/>
  <c r="DL163" i="13"/>
  <c r="OZ135" i="13"/>
  <c r="DL140" i="13"/>
  <c r="OZ149" i="13"/>
  <c r="JF155" i="13"/>
  <c r="JF157" i="13"/>
  <c r="MC157" i="13"/>
  <c r="JF158" i="13"/>
  <c r="GI159" i="13"/>
  <c r="DL160" i="13"/>
  <c r="OZ160" i="13"/>
  <c r="MC161" i="13"/>
  <c r="DL149" i="13"/>
  <c r="MC154" i="13"/>
  <c r="OZ153" i="13"/>
  <c r="OZ156" i="13"/>
  <c r="DL153" i="13"/>
  <c r="JF159" i="13"/>
  <c r="OZ133" i="13"/>
  <c r="JF143" i="13"/>
  <c r="DL158" i="13"/>
  <c r="JF160" i="13"/>
  <c r="OZ161" i="13"/>
  <c r="DL157" i="13"/>
  <c r="OZ162" i="13"/>
  <c r="OZ136" i="13"/>
  <c r="MC158" i="13"/>
  <c r="DL161" i="13"/>
  <c r="JF163" i="13"/>
  <c r="OZ155" i="13"/>
  <c r="MC159" i="13"/>
  <c r="MC162" i="13"/>
  <c r="JF140" i="13"/>
  <c r="GI155" i="13"/>
  <c r="GI163" i="13"/>
  <c r="MC163" i="13"/>
  <c r="JF154" i="13"/>
  <c r="MC156" i="13"/>
  <c r="OZ157" i="13"/>
  <c r="GI160" i="13"/>
  <c r="OZ158" i="13"/>
  <c r="DL162" i="13"/>
  <c r="JF162" i="13"/>
  <c r="OZ163" i="13"/>
  <c r="MC153" i="13"/>
  <c r="GI161" i="13"/>
  <c r="JV104" i="13"/>
  <c r="GY105" i="13"/>
  <c r="EB106" i="13"/>
  <c r="PP106" i="13"/>
  <c r="MS107" i="13"/>
  <c r="JV108" i="13"/>
  <c r="GY109" i="13"/>
  <c r="EB110" i="13"/>
  <c r="PP110" i="13"/>
  <c r="MS111" i="13"/>
  <c r="JV112" i="13"/>
  <c r="GY113" i="13"/>
  <c r="EB114" i="13"/>
  <c r="PP114" i="13"/>
  <c r="MS115" i="13"/>
  <c r="JV116" i="13"/>
  <c r="GY117" i="13"/>
  <c r="MS104" i="13"/>
  <c r="JV105" i="13"/>
  <c r="GY106" i="13"/>
  <c r="EB107" i="13"/>
  <c r="PP107" i="13"/>
  <c r="MS108" i="13"/>
  <c r="JV109" i="13"/>
  <c r="GY110" i="13"/>
  <c r="EB111" i="13"/>
  <c r="PP111" i="13"/>
  <c r="MS112" i="13"/>
  <c r="JV113" i="13"/>
  <c r="GY114" i="13"/>
  <c r="EB115" i="13"/>
  <c r="PP115" i="13"/>
  <c r="MS116" i="13"/>
  <c r="EB104" i="13"/>
  <c r="PP104" i="13"/>
  <c r="MS105" i="13"/>
  <c r="JV106" i="13"/>
  <c r="GY107" i="13"/>
  <c r="EB108" i="13"/>
  <c r="PP108" i="13"/>
  <c r="MS109" i="13"/>
  <c r="JV110" i="13"/>
  <c r="GY111" i="13"/>
  <c r="EB112" i="13"/>
  <c r="PP112" i="13"/>
  <c r="MS113" i="13"/>
  <c r="JV114" i="13"/>
  <c r="GY115" i="13"/>
  <c r="EB116" i="13"/>
  <c r="PP116" i="13"/>
  <c r="GY104" i="13"/>
  <c r="EB105" i="13"/>
  <c r="PP105" i="13"/>
  <c r="MS106" i="13"/>
  <c r="JV107" i="13"/>
  <c r="GY108" i="13"/>
  <c r="EB109" i="13"/>
  <c r="PP109" i="13"/>
  <c r="MS110" i="13"/>
  <c r="JV111" i="13"/>
  <c r="GY112" i="13"/>
  <c r="EB113" i="13"/>
  <c r="PP113" i="13"/>
  <c r="MS114" i="13"/>
  <c r="JV115" i="13"/>
  <c r="GY116" i="13"/>
  <c r="EB117" i="13"/>
  <c r="EB118" i="13"/>
  <c r="PP118" i="13"/>
  <c r="GY118" i="13"/>
  <c r="MS121" i="13"/>
  <c r="EB122" i="13"/>
  <c r="MS126" i="13"/>
  <c r="EB127" i="13"/>
  <c r="MS117" i="13"/>
  <c r="GY123" i="13"/>
  <c r="MS123" i="13"/>
  <c r="JV118" i="13"/>
  <c r="GY120" i="13"/>
  <c r="MS120" i="13"/>
  <c r="PP124" i="13"/>
  <c r="GY125" i="13"/>
  <c r="EB130" i="13"/>
  <c r="PP130" i="13"/>
  <c r="MS131" i="13"/>
  <c r="JV132" i="13"/>
  <c r="GY133" i="13"/>
  <c r="EB134" i="13"/>
  <c r="PP134" i="13"/>
  <c r="MS135" i="13"/>
  <c r="PP117" i="13"/>
  <c r="EB121" i="13"/>
  <c r="JV121" i="13"/>
  <c r="MS125" i="13"/>
  <c r="EB126" i="13"/>
  <c r="PP121" i="13"/>
  <c r="GY122" i="13"/>
  <c r="JV126" i="13"/>
  <c r="PP126" i="13"/>
  <c r="JV129" i="13"/>
  <c r="JV120" i="13"/>
  <c r="EB125" i="13"/>
  <c r="MS128" i="13"/>
  <c r="GY119" i="13"/>
  <c r="MS127" i="13"/>
  <c r="GY130" i="13"/>
  <c r="MS132" i="13"/>
  <c r="EB135" i="13"/>
  <c r="JV138" i="13"/>
  <c r="GY139" i="13"/>
  <c r="EB140" i="13"/>
  <c r="PP140" i="13"/>
  <c r="MS141" i="13"/>
  <c r="JV142" i="13"/>
  <c r="MS124" i="13"/>
  <c r="GY128" i="13"/>
  <c r="PP128" i="13"/>
  <c r="EB120" i="13"/>
  <c r="GY131" i="13"/>
  <c r="MS133" i="13"/>
  <c r="GY136" i="13"/>
  <c r="JV136" i="13"/>
  <c r="MS136" i="13"/>
  <c r="MS138" i="13"/>
  <c r="MS118" i="13"/>
  <c r="JV119" i="13"/>
  <c r="JV123" i="13"/>
  <c r="EB124" i="13"/>
  <c r="GY127" i="13"/>
  <c r="EB131" i="13"/>
  <c r="JV133" i="13"/>
  <c r="PP135" i="13"/>
  <c r="EB136" i="13"/>
  <c r="PP136" i="13"/>
  <c r="EB137" i="13"/>
  <c r="JV117" i="13"/>
  <c r="JV125" i="13"/>
  <c r="PP127" i="13"/>
  <c r="JV128" i="13"/>
  <c r="PP129" i="13"/>
  <c r="GY132" i="13"/>
  <c r="MS134" i="13"/>
  <c r="GY137" i="13"/>
  <c r="JV137" i="13"/>
  <c r="EB123" i="13"/>
  <c r="PP131" i="13"/>
  <c r="GY134" i="13"/>
  <c r="JV124" i="13"/>
  <c r="GY129" i="13"/>
  <c r="JV130" i="13"/>
  <c r="PP132" i="13"/>
  <c r="GY135" i="13"/>
  <c r="PP125" i="13"/>
  <c r="JV131" i="13"/>
  <c r="PP133" i="13"/>
  <c r="PP139" i="13"/>
  <c r="EB141" i="13"/>
  <c r="PP120" i="13"/>
  <c r="PP137" i="13"/>
  <c r="PP138" i="13"/>
  <c r="MS139" i="13"/>
  <c r="EB143" i="13"/>
  <c r="PP143" i="13"/>
  <c r="MS144" i="13"/>
  <c r="JV145" i="13"/>
  <c r="GY146" i="13"/>
  <c r="EB147" i="13"/>
  <c r="PP147" i="13"/>
  <c r="MS148" i="13"/>
  <c r="GY126" i="13"/>
  <c r="JV127" i="13"/>
  <c r="MS130" i="13"/>
  <c r="EB133" i="13"/>
  <c r="JV135" i="13"/>
  <c r="GY138" i="13"/>
  <c r="JV139" i="13"/>
  <c r="MS140" i="13"/>
  <c r="GY143" i="13"/>
  <c r="EB144" i="13"/>
  <c r="PP119" i="13"/>
  <c r="JV122" i="13"/>
  <c r="PP123" i="13"/>
  <c r="MS129" i="13"/>
  <c r="GY121" i="13"/>
  <c r="MS122" i="13"/>
  <c r="PP141" i="13"/>
  <c r="JV140" i="13"/>
  <c r="PP144" i="13"/>
  <c r="PP145" i="13"/>
  <c r="GY148" i="13"/>
  <c r="PP149" i="13"/>
  <c r="PP122" i="13"/>
  <c r="PP146" i="13"/>
  <c r="EB150" i="13"/>
  <c r="PP150" i="13"/>
  <c r="MS151" i="13"/>
  <c r="JV152" i="13"/>
  <c r="GY153" i="13"/>
  <c r="EB154" i="13"/>
  <c r="PP154" i="13"/>
  <c r="MS155" i="13"/>
  <c r="JV156" i="13"/>
  <c r="GY157" i="13"/>
  <c r="EB119" i="13"/>
  <c r="EB139" i="13"/>
  <c r="MS143" i="13"/>
  <c r="MS146" i="13"/>
  <c r="JV146" i="13"/>
  <c r="PP148" i="13"/>
  <c r="EB149" i="13"/>
  <c r="GY149" i="13"/>
  <c r="JV149" i="13"/>
  <c r="GY150" i="13"/>
  <c r="EB151" i="13"/>
  <c r="PP151" i="13"/>
  <c r="MS152" i="13"/>
  <c r="JV153" i="13"/>
  <c r="GY154" i="13"/>
  <c r="EB155" i="13"/>
  <c r="GY124" i="13"/>
  <c r="EB142" i="13"/>
  <c r="JV143" i="13"/>
  <c r="GY145" i="13"/>
  <c r="MS147" i="13"/>
  <c r="EB128" i="13"/>
  <c r="EB138" i="13"/>
  <c r="GY140" i="13"/>
  <c r="JV147" i="13"/>
  <c r="EB132" i="13"/>
  <c r="GY141" i="13"/>
  <c r="EB145" i="13"/>
  <c r="MS149" i="13"/>
  <c r="JV150" i="13"/>
  <c r="GY151" i="13"/>
  <c r="EB152" i="13"/>
  <c r="PP152" i="13"/>
  <c r="MS153" i="13"/>
  <c r="JV154" i="13"/>
  <c r="GY155" i="13"/>
  <c r="EB156" i="13"/>
  <c r="PP156" i="13"/>
  <c r="MS142" i="13"/>
  <c r="GY144" i="13"/>
  <c r="JV148" i="13"/>
  <c r="MS119" i="13"/>
  <c r="JV134" i="13"/>
  <c r="EB158" i="13"/>
  <c r="PP158" i="13"/>
  <c r="MS159" i="13"/>
  <c r="JV160" i="13"/>
  <c r="GY161" i="13"/>
  <c r="EB162" i="13"/>
  <c r="PP162" i="13"/>
  <c r="PP142" i="13"/>
  <c r="MS145" i="13"/>
  <c r="JV144" i="13"/>
  <c r="MS154" i="13"/>
  <c r="MS137" i="13"/>
  <c r="EB148" i="13"/>
  <c r="PP153" i="13"/>
  <c r="JV157" i="13"/>
  <c r="GY158" i="13"/>
  <c r="EB159" i="13"/>
  <c r="PP159" i="13"/>
  <c r="MS160" i="13"/>
  <c r="JV161" i="13"/>
  <c r="GY162" i="13"/>
  <c r="EB163" i="13"/>
  <c r="EB153" i="13"/>
  <c r="GY152" i="13"/>
  <c r="EB157" i="13"/>
  <c r="GY142" i="13"/>
  <c r="JV151" i="13"/>
  <c r="MS156" i="13"/>
  <c r="MS157" i="13"/>
  <c r="JV158" i="13"/>
  <c r="GY159" i="13"/>
  <c r="EB160" i="13"/>
  <c r="PP160" i="13"/>
  <c r="MS161" i="13"/>
  <c r="JV162" i="13"/>
  <c r="GY163" i="13"/>
  <c r="MS150" i="13"/>
  <c r="JV141" i="13"/>
  <c r="GY156" i="13"/>
  <c r="PP157" i="13"/>
  <c r="GY160" i="13"/>
  <c r="EB129" i="13"/>
  <c r="MS162" i="13"/>
  <c r="GY147" i="13"/>
  <c r="JV155" i="13"/>
  <c r="JV159" i="13"/>
  <c r="JV163" i="13"/>
  <c r="PP161" i="13"/>
  <c r="MS163" i="13"/>
  <c r="PP155" i="13"/>
  <c r="MS158" i="13"/>
  <c r="EB161" i="13"/>
  <c r="EB146" i="13"/>
  <c r="PP163" i="13"/>
  <c r="DW104" i="13"/>
  <c r="PK104" i="13"/>
  <c r="MN105" i="13"/>
  <c r="JQ106" i="13"/>
  <c r="GT107" i="13"/>
  <c r="DW108" i="13"/>
  <c r="PK108" i="13"/>
  <c r="MN109" i="13"/>
  <c r="JQ110" i="13"/>
  <c r="GT111" i="13"/>
  <c r="DW112" i="13"/>
  <c r="PK112" i="13"/>
  <c r="MN113" i="13"/>
  <c r="JQ114" i="13"/>
  <c r="GT115" i="13"/>
  <c r="DW116" i="13"/>
  <c r="PK116" i="13"/>
  <c r="GT104" i="13"/>
  <c r="DW105" i="13"/>
  <c r="PK105" i="13"/>
  <c r="MN106" i="13"/>
  <c r="JQ107" i="13"/>
  <c r="GT108" i="13"/>
  <c r="DW109" i="13"/>
  <c r="PK109" i="13"/>
  <c r="MN110" i="13"/>
  <c r="JQ111" i="13"/>
  <c r="GT112" i="13"/>
  <c r="DW113" i="13"/>
  <c r="PK113" i="13"/>
  <c r="MN114" i="13"/>
  <c r="JQ115" i="13"/>
  <c r="GT116" i="13"/>
  <c r="DW117" i="13"/>
  <c r="JQ104" i="13"/>
  <c r="GT105" i="13"/>
  <c r="DW106" i="13"/>
  <c r="PK106" i="13"/>
  <c r="MN107" i="13"/>
  <c r="JQ108" i="13"/>
  <c r="GT109" i="13"/>
  <c r="DW110" i="13"/>
  <c r="PK110" i="13"/>
  <c r="MN111" i="13"/>
  <c r="JQ112" i="13"/>
  <c r="GT113" i="13"/>
  <c r="DW114" i="13"/>
  <c r="PK114" i="13"/>
  <c r="MN115" i="13"/>
  <c r="JQ116" i="13"/>
  <c r="GT117" i="13"/>
  <c r="MN104" i="13"/>
  <c r="JQ105" i="13"/>
  <c r="GT106" i="13"/>
  <c r="DW107" i="13"/>
  <c r="PK107" i="13"/>
  <c r="MN108" i="13"/>
  <c r="JQ109" i="13"/>
  <c r="GT110" i="13"/>
  <c r="DW111" i="13"/>
  <c r="PK111" i="13"/>
  <c r="MN112" i="13"/>
  <c r="JQ113" i="13"/>
  <c r="GT114" i="13"/>
  <c r="DW115" i="13"/>
  <c r="PK115" i="13"/>
  <c r="MN116" i="13"/>
  <c r="PK117" i="13"/>
  <c r="MN118" i="13"/>
  <c r="JQ119" i="13"/>
  <c r="GT120" i="13"/>
  <c r="DW121" i="13"/>
  <c r="PK121" i="13"/>
  <c r="MN122" i="13"/>
  <c r="JQ123" i="13"/>
  <c r="GT124" i="13"/>
  <c r="DW125" i="13"/>
  <c r="PK125" i="13"/>
  <c r="MN126" i="13"/>
  <c r="JQ127" i="13"/>
  <c r="GT128" i="13"/>
  <c r="DW129" i="13"/>
  <c r="PK129" i="13"/>
  <c r="DW118" i="13"/>
  <c r="PK118" i="13"/>
  <c r="MN119" i="13"/>
  <c r="JQ120" i="13"/>
  <c r="GT121" i="13"/>
  <c r="DW122" i="13"/>
  <c r="PK122" i="13"/>
  <c r="MN123" i="13"/>
  <c r="JQ124" i="13"/>
  <c r="GT125" i="13"/>
  <c r="DW126" i="13"/>
  <c r="PK126" i="13"/>
  <c r="MN127" i="13"/>
  <c r="JQ128" i="13"/>
  <c r="GT129" i="13"/>
  <c r="JQ117" i="13"/>
  <c r="GT118" i="13"/>
  <c r="DW119" i="13"/>
  <c r="PK119" i="13"/>
  <c r="MN120" i="13"/>
  <c r="JQ121" i="13"/>
  <c r="GT122" i="13"/>
  <c r="DW123" i="13"/>
  <c r="PK123" i="13"/>
  <c r="MN124" i="13"/>
  <c r="JQ125" i="13"/>
  <c r="GT126" i="13"/>
  <c r="DW127" i="13"/>
  <c r="PK127" i="13"/>
  <c r="MN128" i="13"/>
  <c r="MN117" i="13"/>
  <c r="JQ118" i="13"/>
  <c r="GT119" i="13"/>
  <c r="DW120" i="13"/>
  <c r="PK120" i="13"/>
  <c r="MN121" i="13"/>
  <c r="JQ122" i="13"/>
  <c r="GT123" i="13"/>
  <c r="DW124" i="13"/>
  <c r="PK124" i="13"/>
  <c r="MN125" i="13"/>
  <c r="JQ126" i="13"/>
  <c r="GT127" i="13"/>
  <c r="DW128" i="13"/>
  <c r="PK128" i="13"/>
  <c r="MN129" i="13"/>
  <c r="JQ130" i="13"/>
  <c r="GT131" i="13"/>
  <c r="DW132" i="13"/>
  <c r="PK132" i="13"/>
  <c r="MN133" i="13"/>
  <c r="JQ134" i="13"/>
  <c r="GT135" i="13"/>
  <c r="DW136" i="13"/>
  <c r="GT130" i="13"/>
  <c r="MN132" i="13"/>
  <c r="DW135" i="13"/>
  <c r="MN138" i="13"/>
  <c r="JQ139" i="13"/>
  <c r="GT140" i="13"/>
  <c r="DW141" i="13"/>
  <c r="PK141" i="13"/>
  <c r="MN142" i="13"/>
  <c r="DW130" i="13"/>
  <c r="JQ132" i="13"/>
  <c r="PK134" i="13"/>
  <c r="PK136" i="13"/>
  <c r="DW137" i="13"/>
  <c r="DW131" i="13"/>
  <c r="JQ133" i="13"/>
  <c r="PK135" i="13"/>
  <c r="MN137" i="13"/>
  <c r="PK137" i="13"/>
  <c r="JQ129" i="13"/>
  <c r="DW138" i="13"/>
  <c r="PK130" i="13"/>
  <c r="GT133" i="13"/>
  <c r="MN135" i="13"/>
  <c r="GT138" i="13"/>
  <c r="DW139" i="13"/>
  <c r="PK139" i="13"/>
  <c r="MN140" i="13"/>
  <c r="JQ141" i="13"/>
  <c r="MN130" i="13"/>
  <c r="DW133" i="13"/>
  <c r="JQ135" i="13"/>
  <c r="GT136" i="13"/>
  <c r="MN136" i="13"/>
  <c r="GT143" i="13"/>
  <c r="DW144" i="13"/>
  <c r="PK144" i="13"/>
  <c r="MN145" i="13"/>
  <c r="JQ146" i="13"/>
  <c r="GT147" i="13"/>
  <c r="DW148" i="13"/>
  <c r="PK148" i="13"/>
  <c r="JQ137" i="13"/>
  <c r="PK138" i="13"/>
  <c r="MN131" i="13"/>
  <c r="DW134" i="13"/>
  <c r="GT139" i="13"/>
  <c r="GT142" i="13"/>
  <c r="JQ142" i="13"/>
  <c r="GT132" i="13"/>
  <c r="MN134" i="13"/>
  <c r="GT137" i="13"/>
  <c r="DW140" i="13"/>
  <c r="GT141" i="13"/>
  <c r="PK133" i="13"/>
  <c r="MN143" i="13"/>
  <c r="MN146" i="13"/>
  <c r="GT134" i="13"/>
  <c r="JQ138" i="13"/>
  <c r="GT145" i="13"/>
  <c r="MN147" i="13"/>
  <c r="JQ131" i="13"/>
  <c r="MN139" i="13"/>
  <c r="JQ147" i="13"/>
  <c r="MN149" i="13"/>
  <c r="JQ150" i="13"/>
  <c r="GT151" i="13"/>
  <c r="DW152" i="13"/>
  <c r="PK152" i="13"/>
  <c r="MN153" i="13"/>
  <c r="JQ154" i="13"/>
  <c r="GT155" i="13"/>
  <c r="DW156" i="13"/>
  <c r="PK156" i="13"/>
  <c r="PK131" i="13"/>
  <c r="JQ136" i="13"/>
  <c r="PK142" i="13"/>
  <c r="JQ144" i="13"/>
  <c r="DW145" i="13"/>
  <c r="DW146" i="13"/>
  <c r="JQ148" i="13"/>
  <c r="PK149" i="13"/>
  <c r="MN150" i="13"/>
  <c r="JQ151" i="13"/>
  <c r="GT152" i="13"/>
  <c r="DW153" i="13"/>
  <c r="PK153" i="13"/>
  <c r="MN154" i="13"/>
  <c r="JQ155" i="13"/>
  <c r="PK143" i="13"/>
  <c r="PK145" i="13"/>
  <c r="GT148" i="13"/>
  <c r="DW147" i="13"/>
  <c r="GT150" i="13"/>
  <c r="MN151" i="13"/>
  <c r="GT146" i="13"/>
  <c r="PK146" i="13"/>
  <c r="PK150" i="13"/>
  <c r="GT157" i="13"/>
  <c r="JQ157" i="13"/>
  <c r="PK140" i="13"/>
  <c r="DW142" i="13"/>
  <c r="MN148" i="13"/>
  <c r="DW150" i="13"/>
  <c r="GT149" i="13"/>
  <c r="JQ156" i="13"/>
  <c r="MN156" i="13"/>
  <c r="DW143" i="13"/>
  <c r="GT156" i="13"/>
  <c r="PK157" i="13"/>
  <c r="MN158" i="13"/>
  <c r="JQ159" i="13"/>
  <c r="GT160" i="13"/>
  <c r="DW161" i="13"/>
  <c r="PK161" i="13"/>
  <c r="MN162" i="13"/>
  <c r="MN144" i="13"/>
  <c r="DW155" i="13"/>
  <c r="GT154" i="13"/>
  <c r="MN155" i="13"/>
  <c r="PK155" i="13"/>
  <c r="JQ145" i="13"/>
  <c r="JQ153" i="13"/>
  <c r="PK154" i="13"/>
  <c r="DW158" i="13"/>
  <c r="PK158" i="13"/>
  <c r="MN159" i="13"/>
  <c r="JQ160" i="13"/>
  <c r="GT161" i="13"/>
  <c r="DW162" i="13"/>
  <c r="JQ149" i="13"/>
  <c r="MN152" i="13"/>
  <c r="DW154" i="13"/>
  <c r="MN161" i="13"/>
  <c r="PK159" i="13"/>
  <c r="GT163" i="13"/>
  <c r="PK151" i="13"/>
  <c r="JQ162" i="13"/>
  <c r="MN163" i="13"/>
  <c r="JQ143" i="13"/>
  <c r="JQ158" i="13"/>
  <c r="PK160" i="13"/>
  <c r="PK147" i="13"/>
  <c r="GT153" i="13"/>
  <c r="DW163" i="13"/>
  <c r="GT144" i="13"/>
  <c r="DW159" i="13"/>
  <c r="JQ161" i="13"/>
  <c r="PK163" i="13"/>
  <c r="GT162" i="13"/>
  <c r="PK162" i="13"/>
  <c r="JQ152" i="13"/>
  <c r="DW157" i="13"/>
  <c r="MN157" i="13"/>
  <c r="DW160" i="13"/>
  <c r="JQ140" i="13"/>
  <c r="DW149" i="13"/>
  <c r="DW151" i="13"/>
  <c r="GT158" i="13"/>
  <c r="MN160" i="13"/>
  <c r="MN141" i="13"/>
  <c r="JQ163" i="13"/>
  <c r="GT159" i="13"/>
  <c r="RM1" i="10"/>
  <c r="JM25" i="13"/>
  <c r="MJ100" i="13"/>
  <c r="MJ97" i="13"/>
  <c r="MJ33" i="13"/>
  <c r="MJ72" i="13"/>
  <c r="GP46" i="13"/>
  <c r="MJ27" i="13"/>
  <c r="GP14" i="13"/>
  <c r="DS46" i="13"/>
  <c r="DS97" i="13"/>
  <c r="DS15" i="13"/>
  <c r="PG15" i="13"/>
  <c r="MJ52" i="13"/>
  <c r="MJ69" i="13"/>
  <c r="DS76" i="13"/>
  <c r="GP84" i="13"/>
  <c r="GP40" i="13"/>
  <c r="JM29" i="13"/>
  <c r="DS32" i="13"/>
  <c r="JM90" i="13"/>
  <c r="MJ70" i="13"/>
  <c r="MJ81" i="13"/>
  <c r="JM86" i="13"/>
  <c r="MJ99" i="13"/>
  <c r="JM4" i="13"/>
  <c r="PG66" i="13"/>
  <c r="GP96" i="13"/>
  <c r="GP43" i="13"/>
  <c r="JM57" i="13"/>
  <c r="MJ47" i="13"/>
  <c r="GP25" i="13"/>
  <c r="PG50" i="13"/>
  <c r="PG85" i="13"/>
  <c r="PG23" i="13"/>
  <c r="DS90" i="13"/>
  <c r="PG7" i="13"/>
  <c r="MJ65" i="13"/>
  <c r="MJ20" i="13"/>
  <c r="K33" i="12"/>
  <c r="L33" i="12" s="1"/>
  <c r="PG92" i="13"/>
  <c r="MJ59" i="13"/>
  <c r="PG46" i="13"/>
  <c r="JM89" i="13"/>
  <c r="GP33" i="13"/>
  <c r="DS73" i="13"/>
  <c r="PG95" i="13"/>
  <c r="PG40" i="13"/>
  <c r="JM45" i="13"/>
  <c r="CR16" i="2"/>
  <c r="AE10" i="5"/>
  <c r="AE8" i="5"/>
  <c r="AE7" i="5"/>
  <c r="K73" i="12"/>
  <c r="L73" i="12" s="1"/>
  <c r="AI10" i="10"/>
  <c r="I6" i="12"/>
  <c r="J6" i="12" s="1"/>
  <c r="CR59" i="2"/>
  <c r="L74" i="12"/>
  <c r="K29" i="12"/>
  <c r="L29" i="12" s="1"/>
  <c r="AE3" i="5"/>
  <c r="AE5" i="5"/>
  <c r="AE4" i="5"/>
  <c r="AE9" i="5"/>
  <c r="AE2" i="5"/>
  <c r="AE6" i="5"/>
  <c r="AE11" i="5"/>
  <c r="L92" i="12"/>
  <c r="L5" i="12"/>
  <c r="J89" i="12"/>
  <c r="K89" i="12" s="1"/>
  <c r="K85" i="12"/>
  <c r="L85" i="12" s="1"/>
  <c r="K88" i="12"/>
  <c r="L88" i="12" s="1"/>
  <c r="K45" i="12"/>
  <c r="L45" i="12" s="1"/>
  <c r="K53" i="12"/>
  <c r="L53" i="12" s="1"/>
  <c r="K7" i="12"/>
  <c r="L7" i="12" s="1"/>
  <c r="L35" i="12"/>
  <c r="I14" i="12"/>
  <c r="J14" i="12" s="1"/>
  <c r="J19" i="12"/>
  <c r="K19" i="12" s="1"/>
  <c r="L19" i="12" s="1"/>
  <c r="I10" i="12"/>
  <c r="J10" i="12" s="1"/>
  <c r="K10" i="12" s="1"/>
  <c r="L10" i="12" s="1"/>
  <c r="K18" i="12"/>
  <c r="L18" i="12" s="1"/>
  <c r="CR102" i="2"/>
  <c r="CR78" i="2"/>
  <c r="CR29" i="2"/>
  <c r="CR17" i="2"/>
  <c r="CR73" i="2"/>
  <c r="CR18" i="2"/>
  <c r="CR100" i="2"/>
  <c r="CR31" i="2"/>
  <c r="CR48" i="2"/>
  <c r="CR50" i="2"/>
  <c r="CR4" i="2"/>
  <c r="CR19" i="2"/>
  <c r="CR83" i="2"/>
  <c r="JO101" i="13"/>
  <c r="DU11" i="13"/>
  <c r="ML68" i="13"/>
  <c r="DU77" i="13"/>
  <c r="GR78" i="13"/>
  <c r="PI97" i="13"/>
  <c r="JO85" i="13"/>
  <c r="PI14" i="13"/>
  <c r="ML9" i="13"/>
  <c r="PI6" i="13"/>
  <c r="ML57" i="13"/>
  <c r="JO59" i="13"/>
  <c r="GR49" i="13"/>
  <c r="PI78" i="13"/>
  <c r="ML82" i="13"/>
  <c r="JO12" i="13"/>
  <c r="GR26" i="13"/>
  <c r="DU59" i="13"/>
  <c r="PI91" i="13"/>
  <c r="ML94" i="13"/>
  <c r="JO45" i="13"/>
  <c r="PI88" i="13"/>
  <c r="ML7" i="13"/>
  <c r="ML32" i="13"/>
  <c r="JO17" i="13"/>
  <c r="GR41" i="13"/>
  <c r="DU101" i="13"/>
  <c r="PI89" i="13"/>
  <c r="PI102" i="13"/>
  <c r="ML89" i="13"/>
  <c r="GR5" i="13"/>
  <c r="DU26" i="13"/>
  <c r="PI75" i="13"/>
  <c r="JO98" i="13"/>
  <c r="GR83" i="13"/>
  <c r="DU75" i="13"/>
  <c r="ML4" i="13"/>
  <c r="JO14" i="13"/>
  <c r="DU18" i="13"/>
  <c r="PI92" i="13"/>
  <c r="JO57" i="13"/>
  <c r="GR12" i="13"/>
  <c r="DU83" i="13"/>
  <c r="ML20" i="13"/>
  <c r="JO71" i="13"/>
  <c r="GR48" i="13"/>
  <c r="PI59" i="13"/>
  <c r="ML46" i="13"/>
  <c r="GR96" i="13"/>
  <c r="DU42" i="13"/>
  <c r="JO22" i="13"/>
  <c r="DU41" i="13"/>
  <c r="ML96" i="13"/>
  <c r="JO7" i="13"/>
  <c r="DU68" i="13"/>
  <c r="GR54" i="13"/>
  <c r="PI23" i="13"/>
  <c r="DU6" i="13"/>
  <c r="ML44" i="13"/>
  <c r="GR6" i="13"/>
  <c r="ML81" i="13"/>
  <c r="GR25" i="13"/>
  <c r="PI50" i="13"/>
  <c r="ML56" i="13"/>
  <c r="JO76" i="13"/>
  <c r="PI101" i="13"/>
  <c r="ML73" i="13"/>
  <c r="ML39" i="13"/>
  <c r="JO38" i="13"/>
  <c r="GR85" i="13"/>
  <c r="DU71" i="13"/>
  <c r="PI19" i="13"/>
  <c r="ML61" i="13"/>
  <c r="JO90" i="13"/>
  <c r="PI99" i="13"/>
  <c r="ML33" i="13"/>
  <c r="JO80" i="13"/>
  <c r="GR101" i="13"/>
  <c r="DU85" i="13"/>
  <c r="PI9" i="13"/>
  <c r="PI29" i="13"/>
  <c r="PI66" i="13"/>
  <c r="JO28" i="13"/>
  <c r="GR20" i="13"/>
  <c r="DU58" i="13"/>
  <c r="ML90" i="13"/>
  <c r="JO70" i="13"/>
  <c r="GR53" i="13"/>
  <c r="PI87" i="13"/>
  <c r="ML62" i="13"/>
  <c r="GR80" i="13"/>
  <c r="DU40" i="13"/>
  <c r="PI58" i="13"/>
  <c r="JO92" i="13"/>
  <c r="GR24" i="13"/>
  <c r="DU91" i="13"/>
  <c r="ML17" i="13"/>
  <c r="JO97" i="13"/>
  <c r="DU17" i="13"/>
  <c r="PI73" i="13"/>
  <c r="JO79" i="13"/>
  <c r="GR38" i="13"/>
  <c r="DU63" i="13"/>
  <c r="JO78" i="13"/>
  <c r="DU81" i="13"/>
  <c r="ML95" i="13"/>
  <c r="DU29" i="13"/>
  <c r="ML98" i="13"/>
  <c r="DU82" i="13"/>
  <c r="GR102" i="13"/>
  <c r="ML51" i="13"/>
  <c r="GR16" i="13"/>
  <c r="PI61" i="13"/>
  <c r="GR55" i="13"/>
  <c r="ML64" i="13"/>
  <c r="PI20" i="13"/>
  <c r="PI31" i="13"/>
  <c r="ML16" i="13"/>
  <c r="JO91" i="13"/>
  <c r="PI54" i="13"/>
  <c r="ML77" i="13"/>
  <c r="JO95" i="13"/>
  <c r="GR100" i="13"/>
  <c r="DU12" i="13"/>
  <c r="PI36" i="13"/>
  <c r="ML53" i="13"/>
  <c r="ML37" i="13"/>
  <c r="JO74" i="13"/>
  <c r="PI38" i="13"/>
  <c r="ML78" i="13"/>
  <c r="JO47" i="13"/>
  <c r="GR72" i="13"/>
  <c r="DU80" i="13"/>
  <c r="PI100" i="13"/>
  <c r="ML71" i="13"/>
  <c r="PI68" i="13"/>
  <c r="JO51" i="13"/>
  <c r="GR84" i="13"/>
  <c r="DU88" i="13"/>
  <c r="ML55" i="13"/>
  <c r="JO88" i="13"/>
  <c r="DU23" i="13"/>
  <c r="PI26" i="13"/>
  <c r="JO18" i="13"/>
  <c r="GR22" i="13"/>
  <c r="DU67" i="13"/>
  <c r="ML60" i="13"/>
  <c r="GR81" i="13"/>
  <c r="GR68" i="13"/>
  <c r="PI42" i="13"/>
  <c r="ML43" i="13"/>
  <c r="GR44" i="13"/>
  <c r="DU30" i="13"/>
  <c r="PI81" i="13"/>
  <c r="JO69" i="13"/>
  <c r="GR13" i="13"/>
  <c r="DU55" i="13"/>
  <c r="ML26" i="13"/>
  <c r="GR43" i="13"/>
  <c r="PI46" i="13"/>
  <c r="ML67" i="13"/>
  <c r="GR35" i="13"/>
  <c r="ML8" i="13"/>
  <c r="DU44" i="13"/>
  <c r="GR69" i="13"/>
  <c r="DU9" i="13"/>
  <c r="JO42" i="13"/>
  <c r="PI22" i="13"/>
  <c r="GR40" i="13"/>
  <c r="PI45" i="13"/>
  <c r="ML76" i="13"/>
  <c r="JO24" i="13"/>
  <c r="GR65" i="13"/>
  <c r="ML74" i="13"/>
  <c r="ML30" i="13"/>
  <c r="JO53" i="13"/>
  <c r="GR15" i="13"/>
  <c r="DU84" i="13"/>
  <c r="PI10" i="13"/>
  <c r="ML84" i="13"/>
  <c r="JO35" i="13"/>
  <c r="GR73" i="13"/>
  <c r="PI12" i="13"/>
  <c r="ML19" i="13"/>
  <c r="JO65" i="13"/>
  <c r="GR28" i="13"/>
  <c r="DU51" i="13"/>
  <c r="PI65" i="13"/>
  <c r="ML22" i="13"/>
  <c r="ML28" i="13"/>
  <c r="JO4" i="13"/>
  <c r="DU50" i="13"/>
  <c r="PI53" i="13"/>
  <c r="ML45" i="13"/>
  <c r="GR77" i="13"/>
  <c r="DU94" i="13"/>
  <c r="PI80" i="13"/>
  <c r="JO58" i="13"/>
  <c r="GR51" i="13"/>
  <c r="DU76" i="13"/>
  <c r="JO102" i="13"/>
  <c r="GR93" i="13"/>
  <c r="DU38" i="13"/>
  <c r="PI71" i="13"/>
  <c r="JO96" i="13"/>
  <c r="GR50" i="13"/>
  <c r="DU93" i="13"/>
  <c r="ML38" i="13"/>
  <c r="JO72" i="13"/>
  <c r="DU31" i="13"/>
  <c r="GR19" i="13"/>
  <c r="ML21" i="13"/>
  <c r="JO10" i="13"/>
  <c r="PI70" i="13"/>
  <c r="JO52" i="13"/>
  <c r="DU102" i="13"/>
  <c r="GR79" i="13"/>
  <c r="PI25" i="13"/>
  <c r="DU25" i="13"/>
  <c r="PI27" i="13"/>
  <c r="GR61" i="13"/>
  <c r="JO32" i="13"/>
  <c r="DU97" i="13"/>
  <c r="PI60" i="13"/>
  <c r="ML11" i="13"/>
  <c r="JO46" i="13"/>
  <c r="GR66" i="13"/>
  <c r="PI44" i="13"/>
  <c r="JO8" i="13"/>
  <c r="JO83" i="13"/>
  <c r="GR17" i="13"/>
  <c r="DU36" i="13"/>
  <c r="PI4" i="13"/>
  <c r="ML23" i="13"/>
  <c r="JO62" i="13"/>
  <c r="GR10" i="13"/>
  <c r="PI62" i="13"/>
  <c r="ML58" i="13"/>
  <c r="JO6" i="13"/>
  <c r="GR92" i="13"/>
  <c r="DU53" i="13"/>
  <c r="PI95" i="13"/>
  <c r="ML31" i="13"/>
  <c r="ML70" i="13"/>
  <c r="JO5" i="13"/>
  <c r="DU28" i="13"/>
  <c r="PI28" i="13"/>
  <c r="JO23" i="13"/>
  <c r="GR21" i="13"/>
  <c r="DU48" i="13"/>
  <c r="ML27" i="13"/>
  <c r="JO27" i="13"/>
  <c r="GR36" i="13"/>
  <c r="PI34" i="13"/>
  <c r="ML88" i="13"/>
  <c r="GR56" i="13"/>
  <c r="DU35" i="13"/>
  <c r="PI86" i="13"/>
  <c r="JO41" i="13"/>
  <c r="GR37" i="13"/>
  <c r="DU96" i="13"/>
  <c r="ML52" i="13"/>
  <c r="GR59" i="13"/>
  <c r="DU14" i="13"/>
  <c r="GR90" i="13"/>
  <c r="PI90" i="13"/>
  <c r="JO20" i="13"/>
  <c r="ML66" i="13"/>
  <c r="PI64" i="13"/>
  <c r="JO33" i="13"/>
  <c r="DU61" i="13"/>
  <c r="PI24" i="13"/>
  <c r="GR88" i="13"/>
  <c r="JO87" i="13"/>
  <c r="DU5" i="13"/>
  <c r="JO49" i="13"/>
  <c r="ML80" i="13"/>
  <c r="GR99" i="13"/>
  <c r="PI35" i="13"/>
  <c r="GR58" i="13"/>
  <c r="JO77" i="13"/>
  <c r="ML6" i="13"/>
  <c r="DU7" i="13"/>
  <c r="GR47" i="13"/>
  <c r="JO99" i="13"/>
  <c r="ML50" i="13"/>
  <c r="DU87" i="13"/>
  <c r="GR46" i="13"/>
  <c r="JO39" i="13"/>
  <c r="DU45" i="13"/>
  <c r="ML34" i="13"/>
  <c r="GR23" i="13"/>
  <c r="PI5" i="13"/>
  <c r="JO44" i="13"/>
  <c r="DU57" i="13"/>
  <c r="ML100" i="13"/>
  <c r="GR39" i="13"/>
  <c r="DU86" i="13"/>
  <c r="DU4" i="13"/>
  <c r="PI16" i="13"/>
  <c r="ML59" i="13"/>
  <c r="PI94" i="13"/>
  <c r="JO56" i="13"/>
  <c r="PI47" i="13"/>
  <c r="JO60" i="13"/>
  <c r="ML49" i="13"/>
  <c r="DU49" i="13"/>
  <c r="PI83" i="13"/>
  <c r="DU103" i="13"/>
  <c r="GR4" i="13"/>
  <c r="ML86" i="13"/>
  <c r="PI8" i="13"/>
  <c r="DU22" i="13"/>
  <c r="GR64" i="13"/>
  <c r="ML36" i="13"/>
  <c r="DU69" i="13"/>
  <c r="GR62" i="13"/>
  <c r="JO55" i="13"/>
  <c r="DU95" i="13"/>
  <c r="ML91" i="13"/>
  <c r="GR71" i="13"/>
  <c r="PI21" i="13"/>
  <c r="DU64" i="13"/>
  <c r="JO34" i="13"/>
  <c r="DU43" i="13"/>
  <c r="ML13" i="13"/>
  <c r="PI103" i="13"/>
  <c r="JO63" i="13"/>
  <c r="ML5" i="13"/>
  <c r="JO16" i="13"/>
  <c r="ML29" i="13"/>
  <c r="PI76" i="13"/>
  <c r="GR103" i="13"/>
  <c r="PI72" i="13"/>
  <c r="GR82" i="13"/>
  <c r="JO81" i="13"/>
  <c r="DU92" i="13"/>
  <c r="ML54" i="13"/>
  <c r="DU70" i="13"/>
  <c r="GR34" i="13"/>
  <c r="JO15" i="13"/>
  <c r="ML85" i="13"/>
  <c r="DU52" i="13"/>
  <c r="GR7" i="13"/>
  <c r="JO36" i="13"/>
  <c r="DU27" i="13"/>
  <c r="JO100" i="13"/>
  <c r="DU100" i="13"/>
  <c r="JO75" i="13"/>
  <c r="GR45" i="13"/>
  <c r="ML15" i="13"/>
  <c r="JO61" i="13"/>
  <c r="DU56" i="13"/>
  <c r="ML40" i="13"/>
  <c r="DU90" i="13"/>
  <c r="ML75" i="13"/>
  <c r="GR95" i="13"/>
  <c r="DU16" i="13"/>
  <c r="DU33" i="13"/>
  <c r="ML42" i="13"/>
  <c r="PI17" i="13"/>
  <c r="GR87" i="13"/>
  <c r="PI63" i="13"/>
  <c r="GR11" i="13"/>
  <c r="JO89" i="13"/>
  <c r="PI77" i="13"/>
  <c r="ML41" i="13"/>
  <c r="PI37" i="13"/>
  <c r="DU8" i="13"/>
  <c r="JO50" i="13"/>
  <c r="ML101" i="13"/>
  <c r="DU10" i="13"/>
  <c r="GR42" i="13"/>
  <c r="JO66" i="13"/>
  <c r="GR9" i="13"/>
  <c r="ML63" i="13"/>
  <c r="DU46" i="13"/>
  <c r="ML93" i="13"/>
  <c r="GR18" i="13"/>
  <c r="PI7" i="13"/>
  <c r="JO64" i="13"/>
  <c r="DU32" i="13"/>
  <c r="ML18" i="13"/>
  <c r="GR31" i="13"/>
  <c r="PI69" i="13"/>
  <c r="PI18" i="13"/>
  <c r="ML103" i="13"/>
  <c r="ML72" i="13"/>
  <c r="JO84" i="13"/>
  <c r="ML65" i="13"/>
  <c r="GR33" i="13"/>
  <c r="ML83" i="13"/>
  <c r="PI52" i="13"/>
  <c r="JO9" i="13"/>
  <c r="PI98" i="13"/>
  <c r="JO30" i="13"/>
  <c r="PI11" i="13"/>
  <c r="DU39" i="13"/>
  <c r="GR97" i="13"/>
  <c r="JO68" i="13"/>
  <c r="PI57" i="13"/>
  <c r="DU79" i="13"/>
  <c r="DU74" i="13"/>
  <c r="JO40" i="13"/>
  <c r="PI39" i="13"/>
  <c r="DU20" i="13"/>
  <c r="ML24" i="13"/>
  <c r="GR74" i="13"/>
  <c r="PI48" i="13"/>
  <c r="DU54" i="13"/>
  <c r="JO29" i="13"/>
  <c r="GR86" i="13"/>
  <c r="PI82" i="13"/>
  <c r="GR32" i="13"/>
  <c r="PI96" i="13"/>
  <c r="JO11" i="13"/>
  <c r="DU13" i="13"/>
  <c r="DU34" i="13"/>
  <c r="JO93" i="13"/>
  <c r="ML12" i="13"/>
  <c r="DU15" i="13"/>
  <c r="ML25" i="13"/>
  <c r="PI40" i="13"/>
  <c r="GR75" i="13"/>
  <c r="PI13" i="13"/>
  <c r="JO26" i="13"/>
  <c r="ML10" i="13"/>
  <c r="DU65" i="13"/>
  <c r="GR29" i="13"/>
  <c r="JO48" i="13"/>
  <c r="PI30" i="13"/>
  <c r="DU47" i="13"/>
  <c r="GR8" i="13"/>
  <c r="ML35" i="13"/>
  <c r="GR57" i="13"/>
  <c r="ML48" i="13"/>
  <c r="JO73" i="13"/>
  <c r="DU99" i="13"/>
  <c r="ML92" i="13"/>
  <c r="GR27" i="13"/>
  <c r="PI32" i="13"/>
  <c r="GR70" i="13"/>
  <c r="PI74" i="13"/>
  <c r="PI51" i="13"/>
  <c r="JO37" i="13"/>
  <c r="JO67" i="13"/>
  <c r="PI41" i="13"/>
  <c r="JO82" i="13"/>
  <c r="ML47" i="13"/>
  <c r="DU37" i="13"/>
  <c r="JO103" i="13"/>
  <c r="PI85" i="13"/>
  <c r="GR98" i="13"/>
  <c r="ML79" i="13"/>
  <c r="GR60" i="13"/>
  <c r="ML99" i="13"/>
  <c r="PI55" i="13"/>
  <c r="DU21" i="13"/>
  <c r="JO86" i="13"/>
  <c r="ML14" i="13"/>
  <c r="PI43" i="13"/>
  <c r="DU60" i="13"/>
  <c r="PI56" i="13"/>
  <c r="GR91" i="13"/>
  <c r="PI15" i="13"/>
  <c r="JO54" i="13"/>
  <c r="DU66" i="13"/>
  <c r="ML102" i="13"/>
  <c r="GR76" i="13"/>
  <c r="PI93" i="13"/>
  <c r="JO21" i="13"/>
  <c r="GR30" i="13"/>
  <c r="DU19" i="13"/>
  <c r="DU24" i="13"/>
  <c r="PI67" i="13"/>
  <c r="GR63" i="13"/>
  <c r="JO19" i="13"/>
  <c r="DU78" i="13"/>
  <c r="JO94" i="13"/>
  <c r="ML69" i="13"/>
  <c r="GR52" i="13"/>
  <c r="ML97" i="13"/>
  <c r="GR89" i="13"/>
  <c r="JO31" i="13"/>
  <c r="PI33" i="13"/>
  <c r="DU98" i="13"/>
  <c r="GR67" i="13"/>
  <c r="ML87" i="13"/>
  <c r="PI79" i="13"/>
  <c r="DU89" i="13"/>
  <c r="DU62" i="13"/>
  <c r="GR94" i="13"/>
  <c r="PI49" i="13"/>
  <c r="DU73" i="13"/>
  <c r="JO25" i="13"/>
  <c r="GR14" i="13"/>
  <c r="PI84" i="13"/>
  <c r="JO13" i="13"/>
  <c r="DU72" i="13"/>
  <c r="JO43" i="13"/>
  <c r="DL62" i="13"/>
  <c r="GI17" i="13"/>
  <c r="GI99" i="13"/>
  <c r="GI82" i="13"/>
  <c r="MC89" i="13"/>
  <c r="MC94" i="13"/>
  <c r="GI45" i="13"/>
  <c r="GI90" i="13"/>
  <c r="DL102" i="13"/>
  <c r="OZ48" i="13"/>
  <c r="MC32" i="13"/>
  <c r="MC20" i="13"/>
  <c r="GI96" i="13"/>
  <c r="GI58" i="13"/>
  <c r="MC100" i="13"/>
  <c r="DL64" i="13"/>
  <c r="MC99" i="13"/>
  <c r="JF23" i="13"/>
  <c r="JF19" i="13"/>
  <c r="DL57" i="13"/>
  <c r="DL99" i="13"/>
  <c r="OZ5" i="13"/>
  <c r="MC31" i="13"/>
  <c r="MC83" i="13"/>
  <c r="JF77" i="13"/>
  <c r="GI74" i="13"/>
  <c r="MC28" i="13"/>
  <c r="OZ87" i="13"/>
  <c r="GI91" i="13"/>
  <c r="MC82" i="13"/>
  <c r="OZ62" i="13"/>
  <c r="GI13" i="13"/>
  <c r="GI79" i="13"/>
  <c r="JF84" i="13"/>
  <c r="OZ73" i="13"/>
  <c r="DL97" i="13"/>
  <c r="GI98" i="13"/>
  <c r="MC44" i="13"/>
  <c r="DL65" i="13"/>
  <c r="JF97" i="13"/>
  <c r="JF39" i="13"/>
  <c r="OZ96" i="13"/>
  <c r="JF36" i="13"/>
  <c r="GI73" i="13"/>
  <c r="GI42" i="13"/>
  <c r="JF85" i="13"/>
  <c r="MC11" i="13"/>
  <c r="OZ9" i="13"/>
  <c r="MC35" i="13"/>
  <c r="JF34" i="13"/>
  <c r="JF10" i="13"/>
  <c r="GI72" i="13"/>
  <c r="DL81" i="13"/>
  <c r="OZ8" i="13"/>
  <c r="GI16" i="13"/>
  <c r="JF94" i="13"/>
  <c r="OZ26" i="13"/>
  <c r="DL82" i="13"/>
  <c r="GI87" i="13"/>
  <c r="MC16" i="13"/>
  <c r="OZ55" i="13"/>
  <c r="GI19" i="13"/>
  <c r="GI36" i="13"/>
  <c r="MC91" i="13"/>
  <c r="DL63" i="13"/>
  <c r="JF65" i="13"/>
  <c r="DL7" i="13"/>
  <c r="JF58" i="13"/>
  <c r="GI88" i="13"/>
  <c r="GI22" i="13"/>
  <c r="OZ22" i="13"/>
  <c r="MC80" i="13"/>
  <c r="MC63" i="13"/>
  <c r="JF57" i="13"/>
  <c r="GI65" i="13"/>
  <c r="DL69" i="13"/>
  <c r="DL29" i="13"/>
  <c r="DL8" i="13"/>
  <c r="MC74" i="13"/>
  <c r="DL100" i="13"/>
  <c r="DL9" i="13"/>
  <c r="OZ29" i="13"/>
  <c r="MC48" i="13"/>
  <c r="JF56" i="13"/>
  <c r="GI64" i="13"/>
  <c r="DL50" i="13"/>
  <c r="GI31" i="13"/>
  <c r="OZ95" i="13"/>
  <c r="GI80" i="13"/>
  <c r="MC70" i="13"/>
  <c r="DL103" i="13"/>
  <c r="GI56" i="13"/>
  <c r="MC57" i="13"/>
  <c r="DL92" i="13"/>
  <c r="DL30" i="13"/>
  <c r="GI100" i="13"/>
  <c r="MC90" i="13"/>
  <c r="DL60" i="13"/>
  <c r="JF48" i="13"/>
  <c r="OZ93" i="13"/>
  <c r="GI28" i="13"/>
  <c r="MC13" i="13"/>
  <c r="OZ63" i="13"/>
  <c r="OZ59" i="13"/>
  <c r="MC55" i="13"/>
  <c r="DL28" i="13"/>
  <c r="OZ7" i="13"/>
  <c r="OZ10" i="13"/>
  <c r="OZ60" i="13"/>
  <c r="OZ61" i="13"/>
  <c r="JF37" i="13"/>
  <c r="GI46" i="13"/>
  <c r="GI4" i="13"/>
  <c r="DL70" i="13"/>
  <c r="OZ27" i="13"/>
  <c r="MC64" i="13"/>
  <c r="DL10" i="13"/>
  <c r="JF71" i="13"/>
  <c r="JF103" i="13"/>
  <c r="OZ86" i="13"/>
  <c r="GI103" i="13"/>
  <c r="JF38" i="13"/>
  <c r="DL11" i="13"/>
  <c r="JF74" i="13"/>
  <c r="MC47" i="13"/>
  <c r="GI95" i="13"/>
  <c r="JF29" i="13"/>
  <c r="MC22" i="13"/>
  <c r="DL41" i="13"/>
  <c r="GI50" i="13"/>
  <c r="DL78" i="13"/>
  <c r="JF64" i="13"/>
  <c r="MC15" i="13"/>
  <c r="OZ45" i="13"/>
  <c r="JF24" i="13"/>
  <c r="JF9" i="13"/>
  <c r="GI69" i="13"/>
  <c r="DL33" i="13"/>
  <c r="OZ25" i="13"/>
  <c r="JF16" i="13"/>
  <c r="JF87" i="13"/>
  <c r="JF4" i="13"/>
  <c r="JF55" i="13"/>
  <c r="MC81" i="13"/>
  <c r="DL6" i="13"/>
  <c r="JF78" i="13"/>
  <c r="DL61" i="13"/>
  <c r="JF49" i="13"/>
  <c r="OZ37" i="13"/>
  <c r="GI101" i="13"/>
  <c r="MC14" i="13"/>
  <c r="OZ64" i="13"/>
  <c r="DL16" i="13"/>
  <c r="JF67" i="13"/>
  <c r="GI35" i="13"/>
  <c r="GI68" i="13"/>
  <c r="GI33" i="13"/>
  <c r="OZ94" i="13"/>
  <c r="DL83" i="13"/>
  <c r="JF72" i="13"/>
  <c r="OZ24" i="13"/>
  <c r="DL35" i="13"/>
  <c r="GI49" i="13"/>
  <c r="JF17" i="13"/>
  <c r="DL59" i="13"/>
  <c r="JF41" i="13"/>
  <c r="OZ84" i="13"/>
  <c r="GI29" i="13"/>
  <c r="MC76" i="13"/>
  <c r="OZ30" i="13"/>
  <c r="OZ16" i="13"/>
  <c r="MC41" i="13"/>
  <c r="JF76" i="13"/>
  <c r="GI47" i="13"/>
  <c r="DL58" i="13"/>
  <c r="OZ57" i="13"/>
  <c r="MC65" i="13"/>
  <c r="OZ67" i="13"/>
  <c r="MC97" i="13"/>
  <c r="JF53" i="13"/>
  <c r="GI43" i="13"/>
  <c r="DL96" i="13"/>
  <c r="OZ12" i="13"/>
  <c r="MC59" i="13"/>
  <c r="JF91" i="13"/>
  <c r="JF68" i="13"/>
  <c r="GI30" i="13"/>
  <c r="DL87" i="13"/>
  <c r="OZ11" i="13"/>
  <c r="JF52" i="13"/>
  <c r="JF28" i="13"/>
  <c r="GI85" i="13"/>
  <c r="DL20" i="13"/>
  <c r="OZ66" i="13"/>
  <c r="MC77" i="13"/>
  <c r="JF45" i="13"/>
  <c r="GI77" i="13"/>
  <c r="DL85" i="13"/>
  <c r="DL79" i="13"/>
  <c r="MC40" i="13"/>
  <c r="OZ44" i="13"/>
  <c r="DL88" i="13"/>
  <c r="DL23" i="13"/>
  <c r="GI66" i="13"/>
  <c r="JF15" i="13"/>
  <c r="OZ79" i="13"/>
  <c r="DL98" i="13"/>
  <c r="JF66" i="13"/>
  <c r="MC66" i="13"/>
  <c r="DL43" i="13"/>
  <c r="JF26" i="13"/>
  <c r="OZ23" i="13"/>
  <c r="GI39" i="13"/>
  <c r="MC18" i="13"/>
  <c r="OZ74" i="13"/>
  <c r="MC26" i="13"/>
  <c r="JF18" i="13"/>
  <c r="GI97" i="13"/>
  <c r="DL84" i="13"/>
  <c r="OZ4" i="13"/>
  <c r="MC30" i="13"/>
  <c r="OZ40" i="13"/>
  <c r="MC75" i="13"/>
  <c r="JF20" i="13"/>
  <c r="GI102" i="13"/>
  <c r="DL54" i="13"/>
  <c r="OZ68" i="13"/>
  <c r="MC93" i="13"/>
  <c r="JF12" i="13"/>
  <c r="GI44" i="13"/>
  <c r="DL53" i="13"/>
  <c r="OZ85" i="13"/>
  <c r="OZ50" i="13"/>
  <c r="MC8" i="13"/>
  <c r="JF11" i="13"/>
  <c r="GI20" i="13"/>
  <c r="DL89" i="13"/>
  <c r="OZ33" i="13"/>
  <c r="MC61" i="13"/>
  <c r="JF54" i="13"/>
  <c r="GI8" i="13"/>
  <c r="DL14" i="13"/>
  <c r="OZ54" i="13"/>
  <c r="OZ43" i="13"/>
  <c r="MC29" i="13"/>
  <c r="MC4" i="13"/>
  <c r="DL34" i="13"/>
  <c r="JF73" i="13"/>
  <c r="MC52" i="13"/>
  <c r="DL52" i="13"/>
  <c r="JF5" i="13"/>
  <c r="MC85" i="13"/>
  <c r="GI24" i="13"/>
  <c r="JF99" i="13"/>
  <c r="OZ102" i="13"/>
  <c r="DL38" i="13"/>
  <c r="GI61" i="13"/>
  <c r="MC62" i="13"/>
  <c r="OZ92" i="13"/>
  <c r="MC72" i="13"/>
  <c r="JF96" i="13"/>
  <c r="GI60" i="13"/>
  <c r="DL22" i="13"/>
  <c r="OZ75" i="13"/>
  <c r="MC96" i="13"/>
  <c r="OZ98" i="13"/>
  <c r="MC37" i="13"/>
  <c r="JF31" i="13"/>
  <c r="GI62" i="13"/>
  <c r="DL71" i="13"/>
  <c r="OZ34" i="13"/>
  <c r="MC6" i="13"/>
  <c r="JF21" i="13"/>
  <c r="GI59" i="13"/>
  <c r="DL55" i="13"/>
  <c r="OZ65" i="13"/>
  <c r="MC103" i="13"/>
  <c r="JF92" i="13"/>
  <c r="GI21" i="13"/>
  <c r="GI15" i="13"/>
  <c r="DL37" i="13"/>
  <c r="OZ82" i="13"/>
  <c r="JF93" i="13"/>
  <c r="JF79" i="13"/>
  <c r="GI27" i="13"/>
  <c r="DL39" i="13"/>
  <c r="DL51" i="13"/>
  <c r="GI38" i="13"/>
  <c r="GI70" i="13"/>
  <c r="MC19" i="13"/>
  <c r="GI67" i="13"/>
  <c r="JF30" i="13"/>
  <c r="MC43" i="13"/>
  <c r="DL91" i="13"/>
  <c r="JF86" i="13"/>
  <c r="OZ80" i="13"/>
  <c r="GI10" i="13"/>
  <c r="MC78" i="13"/>
  <c r="OZ28" i="13"/>
  <c r="DL25" i="13"/>
  <c r="GI53" i="13"/>
  <c r="MC101" i="13"/>
  <c r="OZ19" i="13"/>
  <c r="MC45" i="13"/>
  <c r="JF89" i="13"/>
  <c r="GI92" i="13"/>
  <c r="DL5" i="13"/>
  <c r="OZ17" i="13"/>
  <c r="MC46" i="13"/>
  <c r="OZ21" i="13"/>
  <c r="MC5" i="13"/>
  <c r="JF42" i="13"/>
  <c r="GI51" i="13"/>
  <c r="DL72" i="13"/>
  <c r="OZ99" i="13"/>
  <c r="MC38" i="13"/>
  <c r="JF32" i="13"/>
  <c r="GI52" i="13"/>
  <c r="DL66" i="13"/>
  <c r="OZ69" i="13"/>
  <c r="MC10" i="13"/>
  <c r="JF13" i="13"/>
  <c r="GI89" i="13"/>
  <c r="DL48" i="13"/>
  <c r="OZ35" i="13"/>
  <c r="OZ76" i="13"/>
  <c r="MC102" i="13"/>
  <c r="JF46" i="13"/>
  <c r="GI32" i="13"/>
  <c r="DL74" i="13"/>
  <c r="DL31" i="13"/>
  <c r="DL101" i="13"/>
  <c r="GI34" i="13"/>
  <c r="GI37" i="13"/>
  <c r="MC23" i="13"/>
  <c r="MC12" i="13"/>
  <c r="DL44" i="13"/>
  <c r="JF27" i="13"/>
  <c r="OZ58" i="13"/>
  <c r="GI57" i="13"/>
  <c r="MC84" i="13"/>
  <c r="DL94" i="13"/>
  <c r="JF6" i="13"/>
  <c r="MC98" i="13"/>
  <c r="OZ78" i="13"/>
  <c r="MC56" i="13"/>
  <c r="JF50" i="13"/>
  <c r="GI40" i="13"/>
  <c r="DL95" i="13"/>
  <c r="OZ20" i="13"/>
  <c r="MC71" i="13"/>
  <c r="OZ97" i="13"/>
  <c r="MC95" i="13"/>
  <c r="JF101" i="13"/>
  <c r="GI11" i="13"/>
  <c r="DL17" i="13"/>
  <c r="OZ41" i="13"/>
  <c r="MC49" i="13"/>
  <c r="JF43" i="13"/>
  <c r="GI94" i="13"/>
  <c r="DL73" i="13"/>
  <c r="OZ100" i="13"/>
  <c r="MC39" i="13"/>
  <c r="JF47" i="13"/>
  <c r="GI54" i="13"/>
  <c r="DL56" i="13"/>
  <c r="OZ6" i="13"/>
  <c r="MC79" i="13"/>
  <c r="JF80" i="13"/>
  <c r="GI41" i="13"/>
  <c r="DL47" i="13"/>
  <c r="DL32" i="13"/>
  <c r="MC73" i="13"/>
  <c r="OZ53" i="13"/>
  <c r="DL27" i="13"/>
  <c r="JF102" i="13"/>
  <c r="MC53" i="13"/>
  <c r="DL77" i="13"/>
  <c r="MC60" i="13"/>
  <c r="GI25" i="13"/>
  <c r="JF98" i="13"/>
  <c r="OZ46" i="13"/>
  <c r="DL68" i="13"/>
  <c r="GI48" i="13"/>
  <c r="MC21" i="13"/>
  <c r="DL4" i="13"/>
  <c r="JF70" i="13"/>
  <c r="OZ51" i="13"/>
  <c r="OZ38" i="13"/>
  <c r="MC68" i="13"/>
  <c r="JF60" i="13"/>
  <c r="GI12" i="13"/>
  <c r="DL90" i="13"/>
  <c r="OZ70" i="13"/>
  <c r="MC9" i="13"/>
  <c r="OZ89" i="13"/>
  <c r="MC34" i="13"/>
  <c r="JF62" i="13"/>
  <c r="GI14" i="13"/>
  <c r="DL18" i="13"/>
  <c r="OZ31" i="13"/>
  <c r="MC54" i="13"/>
  <c r="JF59" i="13"/>
  <c r="GI6" i="13"/>
  <c r="DL12" i="13"/>
  <c r="OZ13" i="13"/>
  <c r="MC27" i="13"/>
  <c r="JF33" i="13"/>
  <c r="GI83" i="13"/>
  <c r="DL67" i="13"/>
  <c r="OZ36" i="13"/>
  <c r="MC69" i="13"/>
  <c r="JF14" i="13"/>
  <c r="GI76" i="13"/>
  <c r="DL49" i="13"/>
  <c r="JF51" i="13"/>
  <c r="MC42" i="13"/>
  <c r="MC67" i="13"/>
  <c r="OZ88" i="13"/>
  <c r="GI26" i="13"/>
  <c r="OZ71" i="13"/>
  <c r="GI78" i="13"/>
  <c r="MC24" i="13"/>
  <c r="OZ103" i="13"/>
  <c r="DL93" i="13"/>
  <c r="JF40" i="13"/>
  <c r="MC33" i="13"/>
  <c r="DL86" i="13"/>
  <c r="JF95" i="13"/>
  <c r="OZ83" i="13"/>
  <c r="OZ91" i="13"/>
  <c r="OZ77" i="13"/>
  <c r="JF81" i="13"/>
  <c r="JF22" i="13"/>
  <c r="GI75" i="13"/>
  <c r="DL24" i="13"/>
  <c r="OZ39" i="13"/>
  <c r="MC51" i="13"/>
  <c r="OZ81" i="13"/>
  <c r="MC92" i="13"/>
  <c r="JF69" i="13"/>
  <c r="GI81" i="13"/>
  <c r="DL26" i="13"/>
  <c r="OZ90" i="13"/>
  <c r="MC88" i="13"/>
  <c r="JF63" i="13"/>
  <c r="GI86" i="13"/>
  <c r="DL19" i="13"/>
  <c r="OZ72" i="13"/>
  <c r="MC50" i="13"/>
  <c r="JF44" i="13"/>
  <c r="GI5" i="13"/>
  <c r="DL21" i="13"/>
  <c r="OZ42" i="13"/>
  <c r="MC58" i="13"/>
  <c r="JF90" i="13"/>
  <c r="GI55" i="13"/>
  <c r="DL75" i="13"/>
  <c r="GI63" i="13"/>
  <c r="JF75" i="13"/>
  <c r="MC25" i="13"/>
  <c r="DL46" i="13"/>
  <c r="GI71" i="13"/>
  <c r="OZ52" i="13"/>
  <c r="DL40" i="13"/>
  <c r="MC36" i="13"/>
  <c r="DL80" i="13"/>
  <c r="JF61" i="13"/>
  <c r="OZ101" i="13"/>
  <c r="DL42" i="13"/>
  <c r="JF25" i="13"/>
  <c r="OZ15" i="13"/>
  <c r="OZ56" i="13"/>
  <c r="MC87" i="13"/>
  <c r="JF35" i="13"/>
  <c r="JF7" i="13"/>
  <c r="GI23" i="13"/>
  <c r="DL36" i="13"/>
  <c r="OZ47" i="13"/>
  <c r="OZ18" i="13"/>
  <c r="MC86" i="13"/>
  <c r="JF100" i="13"/>
  <c r="JF8" i="13"/>
  <c r="GI18" i="13"/>
  <c r="DL76" i="13"/>
  <c r="OZ49" i="13"/>
  <c r="MC7" i="13"/>
  <c r="GI84" i="13"/>
  <c r="GI9" i="13"/>
  <c r="DL45" i="13"/>
  <c r="OZ32" i="13"/>
  <c r="MC17" i="13"/>
  <c r="JF82" i="13"/>
  <c r="GI7" i="13"/>
  <c r="DL13" i="13"/>
  <c r="OZ14" i="13"/>
  <c r="JF88" i="13"/>
  <c r="JF83" i="13"/>
  <c r="GI93" i="13"/>
  <c r="DL15" i="13"/>
  <c r="CR93" i="2"/>
  <c r="CR92" i="2"/>
  <c r="CR81" i="2"/>
  <c r="CR21" i="2"/>
  <c r="CR90" i="2"/>
  <c r="CR76" i="2"/>
  <c r="CR67" i="2"/>
  <c r="CR88" i="2"/>
  <c r="CR60" i="2"/>
  <c r="CR34" i="2"/>
  <c r="CR74" i="2"/>
  <c r="CR32" i="2"/>
  <c r="CR55" i="2"/>
  <c r="CR87" i="2"/>
  <c r="CR61" i="2"/>
  <c r="CR14" i="2"/>
  <c r="K81" i="12"/>
  <c r="L81" i="12" s="1"/>
  <c r="CR97" i="2"/>
  <c r="CR56" i="2"/>
  <c r="CR26" i="2"/>
  <c r="CR75" i="2"/>
  <c r="CR82" i="2"/>
  <c r="CR15" i="2"/>
  <c r="CR13" i="2"/>
  <c r="J86" i="12"/>
  <c r="K86" i="12" s="1"/>
  <c r="L70" i="12"/>
  <c r="CR49" i="2"/>
  <c r="CR27" i="2"/>
  <c r="CR45" i="2"/>
  <c r="CR91" i="2"/>
  <c r="CR89" i="2"/>
  <c r="CR66" i="2"/>
  <c r="I56" i="12"/>
  <c r="J56" i="12" s="1"/>
  <c r="J55" i="12"/>
  <c r="CR38" i="2"/>
  <c r="CR40" i="2"/>
  <c r="CR77" i="2"/>
  <c r="CR39" i="2"/>
  <c r="CR41" i="2"/>
  <c r="CR46" i="2"/>
  <c r="CR23" i="2"/>
  <c r="CR72" i="2"/>
  <c r="CR98" i="2"/>
  <c r="CR51" i="2"/>
  <c r="CR28" i="2"/>
  <c r="CR12" i="2"/>
  <c r="CR62" i="2"/>
  <c r="CR64" i="2"/>
  <c r="CR58" i="2"/>
  <c r="CR63" i="2"/>
  <c r="CR65" i="2"/>
  <c r="CR70" i="2"/>
  <c r="CR71" i="2"/>
  <c r="CR96" i="2"/>
  <c r="CR47" i="2"/>
  <c r="CR99" i="2"/>
  <c r="CR52" i="2"/>
  <c r="CR36" i="2"/>
  <c r="CR35" i="2"/>
  <c r="CR37" i="2"/>
  <c r="CR42" i="2"/>
  <c r="CR44" i="2"/>
  <c r="CR6" i="2"/>
  <c r="CR43" i="2"/>
  <c r="CR3" i="2"/>
  <c r="CR69" i="2"/>
  <c r="CR54" i="2"/>
  <c r="CR53" i="2"/>
  <c r="CR25" i="2"/>
  <c r="CR33" i="2"/>
  <c r="CR57" i="2"/>
  <c r="CR79" i="2"/>
  <c r="CR30" i="2"/>
  <c r="CR24" i="2"/>
  <c r="CR94" i="2"/>
  <c r="CR68" i="2"/>
  <c r="CR80" i="2"/>
  <c r="CR11" i="2"/>
  <c r="CR84" i="2"/>
  <c r="CR5" i="2"/>
  <c r="CR95" i="2"/>
  <c r="CR101" i="2"/>
  <c r="CR22" i="2"/>
  <c r="CR20" i="2"/>
  <c r="CR85" i="2"/>
  <c r="CR86" i="2"/>
  <c r="L82" i="12"/>
  <c r="L95" i="12"/>
  <c r="L44" i="12"/>
  <c r="J49" i="12"/>
  <c r="K49" i="12" s="1"/>
  <c r="K17" i="12"/>
  <c r="L17" i="12" s="1"/>
  <c r="I47" i="12"/>
  <c r="J66" i="12"/>
  <c r="K66" i="12" s="1"/>
  <c r="L97" i="12"/>
  <c r="K50" i="12"/>
  <c r="L50" i="12" s="1"/>
  <c r="L76" i="12"/>
  <c r="K71" i="12"/>
  <c r="L71" i="12" s="1"/>
  <c r="L72" i="12"/>
  <c r="J52" i="12"/>
  <c r="J83" i="12"/>
  <c r="I98" i="12"/>
  <c r="J36" i="12"/>
  <c r="K36" i="12" s="1"/>
  <c r="L36" i="12" s="1"/>
  <c r="I103" i="12"/>
  <c r="J103" i="12" s="1"/>
  <c r="J77" i="12"/>
  <c r="K77" i="12" s="1"/>
  <c r="K28" i="12"/>
  <c r="L28" i="12" s="1"/>
  <c r="J48" i="12"/>
  <c r="K48" i="12" s="1"/>
  <c r="J93" i="12"/>
  <c r="K93" i="12" s="1"/>
  <c r="L93" i="12" s="1"/>
  <c r="CS63" i="2"/>
  <c r="CR9" i="2"/>
  <c r="CQ81" i="2"/>
  <c r="K63" i="12"/>
  <c r="L63" i="12" s="1"/>
  <c r="K75" i="12"/>
  <c r="L75" i="12" s="1"/>
  <c r="J8" i="12"/>
  <c r="K8" i="12" s="1"/>
  <c r="J27" i="12"/>
  <c r="K27" i="12" s="1"/>
  <c r="I42" i="12"/>
  <c r="K25" i="12"/>
  <c r="L25" i="12" s="1"/>
  <c r="I58" i="12"/>
  <c r="J58" i="12" s="1"/>
  <c r="L59" i="12"/>
  <c r="AI8" i="10"/>
  <c r="J39" i="12"/>
  <c r="K39" i="12" s="1"/>
  <c r="L39" i="12" s="1"/>
  <c r="K31" i="12"/>
  <c r="L31" i="12" s="1"/>
  <c r="I37" i="12"/>
  <c r="I24" i="12"/>
  <c r="J24" i="12" s="1"/>
  <c r="I26" i="12"/>
  <c r="J26" i="12" s="1"/>
  <c r="J30" i="12"/>
  <c r="K30" i="12" s="1"/>
  <c r="L30" i="12" s="1"/>
  <c r="I46" i="12"/>
  <c r="J46" i="12" s="1"/>
  <c r="I100" i="12"/>
  <c r="J100" i="12" s="1"/>
  <c r="K102" i="12"/>
  <c r="L102" i="12" s="1"/>
  <c r="J78" i="12"/>
  <c r="K78" i="12" s="1"/>
  <c r="I11" i="12"/>
  <c r="J11" i="12" s="1"/>
  <c r="K94" i="12"/>
  <c r="L94" i="12" s="1"/>
  <c r="I87" i="12"/>
  <c r="J87" i="12" s="1"/>
  <c r="OY54" i="13"/>
  <c r="GH20" i="13"/>
  <c r="OY38" i="13"/>
  <c r="GH97" i="13"/>
  <c r="JE57" i="13"/>
  <c r="MB92" i="13"/>
  <c r="MB62" i="13"/>
  <c r="MB46" i="13"/>
  <c r="DK59" i="13"/>
  <c r="DK66" i="13"/>
  <c r="JE72" i="13"/>
  <c r="OY33" i="13"/>
  <c r="DK65" i="13"/>
  <c r="OY10" i="13"/>
  <c r="GH86" i="13"/>
  <c r="OY30" i="13"/>
  <c r="MB44" i="13"/>
  <c r="OY103" i="13"/>
  <c r="MB93" i="13"/>
  <c r="JE24" i="13"/>
  <c r="GH18" i="13"/>
  <c r="DK27" i="13"/>
  <c r="OY39" i="13"/>
  <c r="JE32" i="13"/>
  <c r="OY41" i="13"/>
  <c r="MB18" i="13"/>
  <c r="JE26" i="13"/>
  <c r="GH21" i="13"/>
  <c r="DK71" i="13"/>
  <c r="OY68" i="13"/>
  <c r="MB94" i="13"/>
  <c r="MB42" i="13"/>
  <c r="GH10" i="13"/>
  <c r="DK17" i="13"/>
  <c r="OY40" i="13"/>
  <c r="MB30" i="13"/>
  <c r="JE70" i="13"/>
  <c r="GH83" i="13"/>
  <c r="DK30" i="13"/>
  <c r="OY35" i="13"/>
  <c r="MB68" i="13"/>
  <c r="JE90" i="13"/>
  <c r="GH100" i="13"/>
  <c r="DK31" i="13"/>
  <c r="OY95" i="13"/>
  <c r="MB56" i="13"/>
  <c r="JE78" i="13"/>
  <c r="GH14" i="13"/>
  <c r="DK11" i="13"/>
  <c r="DK15" i="13"/>
  <c r="OY62" i="13"/>
  <c r="MB39" i="13"/>
  <c r="JE44" i="13"/>
  <c r="GH11" i="13"/>
  <c r="DK5" i="13"/>
  <c r="OY13" i="13"/>
  <c r="MB67" i="13"/>
  <c r="GH81" i="13"/>
  <c r="GH103" i="13"/>
  <c r="DK28" i="13"/>
  <c r="MB79" i="13"/>
  <c r="GH53" i="13"/>
  <c r="DK46" i="13"/>
  <c r="DK16" i="13"/>
  <c r="JE40" i="13"/>
  <c r="MB72" i="13"/>
  <c r="OY60" i="13"/>
  <c r="OY57" i="13"/>
  <c r="MB100" i="13"/>
  <c r="DK94" i="13"/>
  <c r="DK98" i="13"/>
  <c r="MB21" i="13"/>
  <c r="DK77" i="13"/>
  <c r="GH4" i="13"/>
  <c r="DK4" i="13"/>
  <c r="OY21" i="13"/>
  <c r="GH90" i="13"/>
  <c r="OY46" i="13"/>
  <c r="MB37" i="13"/>
  <c r="MB54" i="13"/>
  <c r="MB12" i="13"/>
  <c r="JE87" i="13"/>
  <c r="GH26" i="13"/>
  <c r="DK23" i="13"/>
  <c r="OY75" i="13"/>
  <c r="GH19" i="13"/>
  <c r="OY49" i="13"/>
  <c r="MB8" i="13"/>
  <c r="JE75" i="13"/>
  <c r="GH98" i="13"/>
  <c r="DK38" i="13"/>
  <c r="OY47" i="13"/>
  <c r="MB58" i="13"/>
  <c r="JE8" i="13"/>
  <c r="GH30" i="13"/>
  <c r="DK89" i="13"/>
  <c r="OY101" i="13"/>
  <c r="MB84" i="13"/>
  <c r="JE11" i="13"/>
  <c r="GH31" i="13"/>
  <c r="DK90" i="13"/>
  <c r="OY8" i="13"/>
  <c r="MB95" i="13"/>
  <c r="JE15" i="13"/>
  <c r="GH32" i="13"/>
  <c r="DK29" i="13"/>
  <c r="OY43" i="13"/>
  <c r="MB87" i="13"/>
  <c r="JE92" i="13"/>
  <c r="GH76" i="13"/>
  <c r="DK32" i="13"/>
  <c r="OY86" i="13"/>
  <c r="MB73" i="13"/>
  <c r="MB45" i="13"/>
  <c r="GH15" i="13"/>
  <c r="DK24" i="13"/>
  <c r="DK21" i="13"/>
  <c r="OY31" i="13"/>
  <c r="JE10" i="13"/>
  <c r="JE5" i="13"/>
  <c r="GH102" i="13"/>
  <c r="DK12" i="13"/>
  <c r="JE42" i="13"/>
  <c r="JE41" i="13"/>
  <c r="MB26" i="13"/>
  <c r="OY14" i="13"/>
  <c r="DK103" i="13"/>
  <c r="DK86" i="13"/>
  <c r="DK20" i="13"/>
  <c r="DK88" i="13"/>
  <c r="GH37" i="13"/>
  <c r="MB89" i="13"/>
  <c r="OY34" i="13"/>
  <c r="OY4" i="13"/>
  <c r="GH84" i="13"/>
  <c r="GH43" i="13"/>
  <c r="DK56" i="13"/>
  <c r="GH39" i="13"/>
  <c r="GH66" i="13"/>
  <c r="DK62" i="13"/>
  <c r="GH89" i="13"/>
  <c r="OY7" i="13"/>
  <c r="OY72" i="13"/>
  <c r="DK102" i="13"/>
  <c r="DK101" i="13"/>
  <c r="JE85" i="13"/>
  <c r="JE6" i="13"/>
  <c r="GH7" i="13"/>
  <c r="JE63" i="13"/>
  <c r="DK25" i="13"/>
  <c r="JE34" i="13"/>
  <c r="MB11" i="13"/>
  <c r="OY84" i="13"/>
  <c r="JE52" i="13"/>
  <c r="OY71" i="13"/>
  <c r="MB102" i="13"/>
  <c r="JE69" i="13"/>
  <c r="GH45" i="13"/>
  <c r="DK54" i="13"/>
  <c r="MB38" i="13"/>
  <c r="OY42" i="13"/>
  <c r="OY26" i="13"/>
  <c r="JE97" i="13"/>
  <c r="JE30" i="13"/>
  <c r="GH93" i="13"/>
  <c r="DK57" i="13"/>
  <c r="OY76" i="13"/>
  <c r="MB60" i="13"/>
  <c r="JE93" i="13"/>
  <c r="GH48" i="13"/>
  <c r="DK70" i="13"/>
  <c r="OY70" i="13"/>
  <c r="MB65" i="13"/>
  <c r="JE47" i="13"/>
  <c r="GH49" i="13"/>
  <c r="DK84" i="13"/>
  <c r="OY15" i="13"/>
  <c r="MB32" i="13"/>
  <c r="JE19" i="13"/>
  <c r="GH50" i="13"/>
  <c r="DK47" i="13"/>
  <c r="OY99" i="13"/>
  <c r="MB48" i="13"/>
  <c r="JE48" i="13"/>
  <c r="GH47" i="13"/>
  <c r="DK50" i="13"/>
  <c r="OY58" i="13"/>
  <c r="MB91" i="13"/>
  <c r="JE58" i="13"/>
  <c r="GH52" i="13"/>
  <c r="DK43" i="13"/>
  <c r="OY37" i="13"/>
  <c r="MB86" i="13"/>
  <c r="JE21" i="13"/>
  <c r="GH25" i="13"/>
  <c r="DK85" i="13"/>
  <c r="OY66" i="13"/>
  <c r="JE27" i="13"/>
  <c r="MB35" i="13"/>
  <c r="OY23" i="13"/>
  <c r="GH35" i="13"/>
  <c r="GH68" i="13"/>
  <c r="GH24" i="13"/>
  <c r="DK34" i="13"/>
  <c r="DK39" i="13"/>
  <c r="DK37" i="13"/>
  <c r="DK74" i="13"/>
  <c r="MB90" i="13"/>
  <c r="MB33" i="13"/>
  <c r="GH92" i="13"/>
  <c r="MB52" i="13"/>
  <c r="GH54" i="13"/>
  <c r="MB34" i="13"/>
  <c r="MB41" i="13"/>
  <c r="OY94" i="13"/>
  <c r="MB10" i="13"/>
  <c r="OY79" i="13"/>
  <c r="MB9" i="13"/>
  <c r="JE37" i="13"/>
  <c r="GH87" i="13"/>
  <c r="DK81" i="13"/>
  <c r="MB16" i="13"/>
  <c r="MB36" i="13"/>
  <c r="OY87" i="13"/>
  <c r="MB61" i="13"/>
  <c r="JE53" i="13"/>
  <c r="GH55" i="13"/>
  <c r="DK53" i="13"/>
  <c r="OY45" i="13"/>
  <c r="MB5" i="13"/>
  <c r="JE65" i="13"/>
  <c r="GH57" i="13"/>
  <c r="DK67" i="13"/>
  <c r="OY96" i="13"/>
  <c r="MB77" i="13"/>
  <c r="JE55" i="13"/>
  <c r="GH85" i="13"/>
  <c r="DK68" i="13"/>
  <c r="OY85" i="13"/>
  <c r="MB22" i="13"/>
  <c r="JE45" i="13"/>
  <c r="GH58" i="13"/>
  <c r="DK69" i="13"/>
  <c r="OY98" i="13"/>
  <c r="MB24" i="13"/>
  <c r="JE9" i="13"/>
  <c r="GH51" i="13"/>
  <c r="DK60" i="13"/>
  <c r="OY20" i="13"/>
  <c r="MB59" i="13"/>
  <c r="JE76" i="13"/>
  <c r="GH42" i="13"/>
  <c r="DK51" i="13"/>
  <c r="OY48" i="13"/>
  <c r="MB57" i="13"/>
  <c r="JE20" i="13"/>
  <c r="GH64" i="13"/>
  <c r="DK45" i="13"/>
  <c r="OY44" i="13"/>
  <c r="JE89" i="13"/>
  <c r="MB85" i="13"/>
  <c r="GH75" i="13"/>
  <c r="JE12" i="13"/>
  <c r="GH70" i="13"/>
  <c r="JE22" i="13"/>
  <c r="DK91" i="13"/>
  <c r="DK44" i="13"/>
  <c r="GH62" i="13"/>
  <c r="GH65" i="13"/>
  <c r="DK36" i="13"/>
  <c r="OY56" i="13"/>
  <c r="OY55" i="13"/>
  <c r="JE49" i="13"/>
  <c r="MB51" i="13"/>
  <c r="JE101" i="13"/>
  <c r="GH67" i="13"/>
  <c r="MB14" i="13"/>
  <c r="OY63" i="13"/>
  <c r="OY77" i="13"/>
  <c r="MB15" i="13"/>
  <c r="OY82" i="13"/>
  <c r="MB103" i="13"/>
  <c r="JE74" i="13"/>
  <c r="GH61" i="13"/>
  <c r="DK73" i="13"/>
  <c r="MB19" i="13"/>
  <c r="JE61" i="13"/>
  <c r="OY91" i="13"/>
  <c r="MB7" i="13"/>
  <c r="JE25" i="13"/>
  <c r="GH22" i="13"/>
  <c r="DK64" i="13"/>
  <c r="OY69" i="13"/>
  <c r="MB28" i="13"/>
  <c r="JE46" i="13"/>
  <c r="GH5" i="13"/>
  <c r="DK78" i="13"/>
  <c r="OY59" i="13"/>
  <c r="MB49" i="13"/>
  <c r="JE83" i="13"/>
  <c r="GH77" i="13"/>
  <c r="DK6" i="13"/>
  <c r="OY88" i="13"/>
  <c r="MB17" i="13"/>
  <c r="JE14" i="13"/>
  <c r="GH72" i="13"/>
  <c r="DK7" i="13"/>
  <c r="OY80" i="13"/>
  <c r="MB96" i="13"/>
  <c r="JE43" i="13"/>
  <c r="GH95" i="13"/>
  <c r="DK82" i="13"/>
  <c r="OY32" i="13"/>
  <c r="JE39" i="13"/>
  <c r="JE82" i="13"/>
  <c r="GH28" i="13"/>
  <c r="DK61" i="13"/>
  <c r="OY78" i="13"/>
  <c r="MB69" i="13"/>
  <c r="JE38" i="13"/>
  <c r="GH44" i="13"/>
  <c r="DK41" i="13"/>
  <c r="OY29" i="13"/>
  <c r="GH27" i="13"/>
  <c r="MB99" i="13"/>
  <c r="DK87" i="13"/>
  <c r="MB88" i="13"/>
  <c r="JE86" i="13"/>
  <c r="MB43" i="13"/>
  <c r="DK92" i="13"/>
  <c r="GH63" i="13"/>
  <c r="JE28" i="13"/>
  <c r="JE31" i="13"/>
  <c r="GH56" i="13"/>
  <c r="JE66" i="13"/>
  <c r="OY81" i="13"/>
  <c r="JE29" i="13"/>
  <c r="DK83" i="13"/>
  <c r="OY18" i="13"/>
  <c r="OY6" i="13"/>
  <c r="MB6" i="13"/>
  <c r="OY97" i="13"/>
  <c r="MB23" i="13"/>
  <c r="JE95" i="13"/>
  <c r="GH79" i="13"/>
  <c r="DK99" i="13"/>
  <c r="JE99" i="13"/>
  <c r="JE73" i="13"/>
  <c r="OY73" i="13"/>
  <c r="MB40" i="13"/>
  <c r="JE102" i="13"/>
  <c r="GH82" i="13"/>
  <c r="DK80" i="13"/>
  <c r="OY22" i="13"/>
  <c r="MB66" i="13"/>
  <c r="JE4" i="13"/>
  <c r="GH9" i="13"/>
  <c r="DK75" i="13"/>
  <c r="OY17" i="13"/>
  <c r="MB97" i="13"/>
  <c r="JE103" i="13"/>
  <c r="GH69" i="13"/>
  <c r="GH8" i="13"/>
  <c r="OY12" i="13"/>
  <c r="MB29" i="13"/>
  <c r="GH99" i="13"/>
  <c r="GH16" i="13"/>
  <c r="DK95" i="13"/>
  <c r="OY89" i="13"/>
  <c r="MB13" i="13"/>
  <c r="JE13" i="13"/>
  <c r="GH73" i="13"/>
  <c r="DK8" i="13"/>
  <c r="OY51" i="13"/>
  <c r="MB75" i="13"/>
  <c r="JE35" i="13"/>
  <c r="GH88" i="13"/>
  <c r="DK10" i="13"/>
  <c r="OY90" i="13"/>
  <c r="MB71" i="13"/>
  <c r="JE56" i="13"/>
  <c r="GH40" i="13"/>
  <c r="DK63" i="13"/>
  <c r="MB98" i="13"/>
  <c r="GH46" i="13"/>
  <c r="OY9" i="13"/>
  <c r="JE54" i="13"/>
  <c r="MB55" i="13"/>
  <c r="OY92" i="13"/>
  <c r="MB76" i="13"/>
  <c r="OY27" i="13"/>
  <c r="GH34" i="13"/>
  <c r="GH96" i="13"/>
  <c r="JE81" i="13"/>
  <c r="JE80" i="13"/>
  <c r="JE17" i="13"/>
  <c r="DK93" i="13"/>
  <c r="MB70" i="13"/>
  <c r="DK58" i="13"/>
  <c r="MB83" i="13"/>
  <c r="DK97" i="13"/>
  <c r="OY53" i="13"/>
  <c r="OY83" i="13"/>
  <c r="OY64" i="13"/>
  <c r="MB101" i="13"/>
  <c r="OY16" i="13"/>
  <c r="JE36" i="13"/>
  <c r="JE60" i="13"/>
  <c r="GH6" i="13"/>
  <c r="DK100" i="13"/>
  <c r="JE77" i="13"/>
  <c r="GH36" i="13"/>
  <c r="OY24" i="13"/>
  <c r="JE100" i="13"/>
  <c r="JE23" i="13"/>
  <c r="GH78" i="13"/>
  <c r="DK18" i="13"/>
  <c r="MB4" i="13"/>
  <c r="JE62" i="13"/>
  <c r="GH17" i="13"/>
  <c r="GH80" i="13"/>
  <c r="DK13" i="13"/>
  <c r="MB80" i="13"/>
  <c r="JE91" i="13"/>
  <c r="GH12" i="13"/>
  <c r="DK79" i="13"/>
  <c r="DK19" i="13"/>
  <c r="MB82" i="13"/>
  <c r="MB31" i="13"/>
  <c r="GH13" i="13"/>
  <c r="DK96" i="13"/>
  <c r="DK14" i="13"/>
  <c r="OY25" i="13"/>
  <c r="MB25" i="13"/>
  <c r="JE88" i="13"/>
  <c r="DK40" i="13"/>
  <c r="DK22" i="13"/>
  <c r="OY50" i="13"/>
  <c r="MB27" i="13"/>
  <c r="JE7" i="13"/>
  <c r="GH74" i="13"/>
  <c r="DK9" i="13"/>
  <c r="OY93" i="13"/>
  <c r="MB81" i="13"/>
  <c r="JE84" i="13"/>
  <c r="GH60" i="13"/>
  <c r="DK72" i="13"/>
  <c r="MB78" i="13"/>
  <c r="GH71" i="13"/>
  <c r="JE96" i="13"/>
  <c r="GH41" i="13"/>
  <c r="DK52" i="13"/>
  <c r="JE68" i="13"/>
  <c r="OY5" i="13"/>
  <c r="GH29" i="13"/>
  <c r="JE59" i="13"/>
  <c r="DK76" i="13"/>
  <c r="OY67" i="13"/>
  <c r="GH101" i="13"/>
  <c r="JE64" i="13"/>
  <c r="DK33" i="13"/>
  <c r="JE67" i="13"/>
  <c r="OY11" i="13"/>
  <c r="MB53" i="13"/>
  <c r="DK48" i="13"/>
  <c r="JE50" i="13"/>
  <c r="OY100" i="13"/>
  <c r="JE71" i="13"/>
  <c r="OY52" i="13"/>
  <c r="GH59" i="13"/>
  <c r="JE51" i="13"/>
  <c r="OY102" i="13"/>
  <c r="GH33" i="13"/>
  <c r="MB50" i="13"/>
  <c r="DK55" i="13"/>
  <c r="MB47" i="13"/>
  <c r="OY19" i="13"/>
  <c r="GH91" i="13"/>
  <c r="MB63" i="13"/>
  <c r="DK42" i="13"/>
  <c r="JE79" i="13"/>
  <c r="OY36" i="13"/>
  <c r="OY61" i="13"/>
  <c r="JE18" i="13"/>
  <c r="DK35" i="13"/>
  <c r="JE94" i="13"/>
  <c r="OY28" i="13"/>
  <c r="GH23" i="13"/>
  <c r="MB64" i="13"/>
  <c r="JE16" i="13"/>
  <c r="OY65" i="13"/>
  <c r="GH94" i="13"/>
  <c r="MB74" i="13"/>
  <c r="DK26" i="13"/>
  <c r="JE33" i="13"/>
  <c r="GH38" i="13"/>
  <c r="MB20" i="13"/>
  <c r="DK49" i="13"/>
  <c r="JE98" i="13"/>
  <c r="OY74" i="13"/>
  <c r="I101" i="12"/>
  <c r="J101" i="12" s="1"/>
  <c r="J4" i="12"/>
  <c r="K4" i="12" s="1"/>
  <c r="L4" i="12" s="1"/>
  <c r="J13" i="12"/>
  <c r="K13" i="12" s="1"/>
  <c r="L13" i="12" s="1"/>
  <c r="J41" i="12"/>
  <c r="K41" i="12" s="1"/>
  <c r="C39" i="12"/>
  <c r="C18" i="12"/>
  <c r="G60" i="12"/>
  <c r="H60" i="12" s="1"/>
  <c r="C29" i="12"/>
  <c r="G15" i="12"/>
  <c r="H15" i="12" s="1"/>
  <c r="G20" i="12"/>
  <c r="H20" i="12" s="1"/>
  <c r="G9" i="12"/>
  <c r="H9" i="12" s="1"/>
  <c r="I9" i="12" s="1"/>
  <c r="G38" i="12"/>
  <c r="CQ84" i="2"/>
  <c r="CQ60" i="2"/>
  <c r="CQ24" i="2"/>
  <c r="CQ56" i="2"/>
  <c r="CS6" i="2"/>
  <c r="CS95" i="2"/>
  <c r="CQ30" i="2"/>
  <c r="CQ6" i="2"/>
  <c r="CQ18" i="2"/>
  <c r="CQ95" i="2"/>
  <c r="CQ83" i="2"/>
  <c r="CS17" i="2"/>
  <c r="CQ19" i="2"/>
  <c r="CQ85" i="2"/>
  <c r="CQ55" i="2"/>
  <c r="CS39" i="2"/>
  <c r="CQ74" i="2"/>
  <c r="CQ94" i="2"/>
  <c r="CQ61" i="2"/>
  <c r="CQ31" i="2"/>
  <c r="CS15" i="2"/>
  <c r="CQ17" i="2"/>
  <c r="CQ70" i="2"/>
  <c r="CQ37" i="2"/>
  <c r="CQ7" i="2"/>
  <c r="CQ91" i="2"/>
  <c r="CQ26" i="2"/>
  <c r="CQ100" i="2"/>
  <c r="CQ53" i="2"/>
  <c r="CQ72" i="2"/>
  <c r="CQ50" i="2"/>
  <c r="CQ80" i="2"/>
  <c r="CQ89" i="2"/>
  <c r="CQ59" i="2"/>
  <c r="CQ32" i="2"/>
  <c r="CQ15" i="2"/>
  <c r="CS56" i="2"/>
  <c r="CQ5" i="2"/>
  <c r="CQ54" i="2"/>
  <c r="CQ42" i="2"/>
  <c r="CQ9" i="2"/>
  <c r="CS5" i="2"/>
  <c r="CQ99" i="2"/>
  <c r="CQ46" i="2"/>
  <c r="CQ41" i="2"/>
  <c r="CQ98" i="2"/>
  <c r="CQ13" i="2"/>
  <c r="CQ35" i="2"/>
  <c r="CQ36" i="2"/>
  <c r="CQ82" i="2"/>
  <c r="CQ8" i="2"/>
  <c r="CS71" i="2"/>
  <c r="CS42" i="2"/>
  <c r="CQ75" i="2"/>
  <c r="CQ22" i="2"/>
  <c r="CQ92" i="2"/>
  <c r="CQ93" i="2"/>
  <c r="CQ88" i="2"/>
  <c r="CQ11" i="2"/>
  <c r="CQ12" i="2"/>
  <c r="CQ58" i="2"/>
  <c r="CS35" i="2"/>
  <c r="CS30" i="2"/>
  <c r="CS18" i="2"/>
  <c r="CQ51" i="2"/>
  <c r="CQ97" i="2"/>
  <c r="CQ44" i="2"/>
  <c r="CQ45" i="2"/>
  <c r="CQ64" i="2"/>
  <c r="CQ86" i="2"/>
  <c r="CQ49" i="2"/>
  <c r="CQ34" i="2"/>
  <c r="CS11" i="2"/>
  <c r="CS93" i="2"/>
  <c r="CR7" i="2"/>
  <c r="CQ27" i="2"/>
  <c r="CQ25" i="2"/>
  <c r="CQ87" i="2"/>
  <c r="CQ96" i="2"/>
  <c r="CQ40" i="2"/>
  <c r="CQ62" i="2"/>
  <c r="CQ76" i="2"/>
  <c r="CQ10" i="2"/>
  <c r="CS88" i="2"/>
  <c r="CS69" i="2"/>
  <c r="CS66" i="2"/>
  <c r="CQ102" i="2"/>
  <c r="CQ52" i="2"/>
  <c r="CQ63" i="2"/>
  <c r="CQ48" i="2"/>
  <c r="CQ16" i="2"/>
  <c r="CQ38" i="2"/>
  <c r="CQ4" i="2"/>
  <c r="CQ101" i="2"/>
  <c r="CS3" i="2"/>
  <c r="CS84" i="2"/>
  <c r="CQ78" i="2"/>
  <c r="CQ23" i="2"/>
  <c r="CQ39" i="2"/>
  <c r="CQ65" i="2"/>
  <c r="CQ73" i="2"/>
  <c r="CQ14" i="2"/>
  <c r="CQ71" i="2"/>
  <c r="CQ77" i="2"/>
  <c r="CS80" i="2"/>
  <c r="CS58" i="2"/>
  <c r="CS91" i="2"/>
  <c r="CQ67" i="2"/>
  <c r="CQ69" i="2"/>
  <c r="CQ90" i="2"/>
  <c r="CQ68" i="2"/>
  <c r="CQ28" i="2"/>
  <c r="CQ57" i="2"/>
  <c r="CQ3" i="2"/>
  <c r="CQ29" i="2"/>
  <c r="CS53" i="2"/>
  <c r="CS94" i="2"/>
  <c r="CR10" i="2"/>
  <c r="CQ43" i="2"/>
  <c r="CQ21" i="2"/>
  <c r="CQ66" i="2"/>
  <c r="CQ20" i="2"/>
  <c r="CQ47" i="2"/>
  <c r="CQ33" i="2"/>
  <c r="CQ79" i="2"/>
  <c r="CS29" i="2"/>
  <c r="CS41" i="2"/>
  <c r="CR8" i="2"/>
  <c r="CS45" i="2"/>
  <c r="CS90" i="2"/>
  <c r="CS82" i="2"/>
  <c r="CS64" i="2"/>
  <c r="CS8" i="2"/>
  <c r="CS10" i="2"/>
  <c r="CS23" i="2"/>
  <c r="CS21" i="2"/>
  <c r="CS43" i="2"/>
  <c r="CS46" i="2"/>
  <c r="CS68" i="2"/>
  <c r="CS40" i="2"/>
  <c r="CS62" i="2"/>
  <c r="CS97" i="2"/>
  <c r="CS100" i="2"/>
  <c r="CS98" i="2"/>
  <c r="CS19" i="2"/>
  <c r="CS22" i="2"/>
  <c r="CS44" i="2"/>
  <c r="CS16" i="2"/>
  <c r="CS55" i="2"/>
  <c r="CS73" i="2"/>
  <c r="CS76" i="2"/>
  <c r="CS74" i="2"/>
  <c r="CS96" i="2"/>
  <c r="CS81" i="2"/>
  <c r="CS20" i="2"/>
  <c r="CS86" i="2"/>
  <c r="CS83" i="2"/>
  <c r="CS31" i="2"/>
  <c r="CS49" i="2"/>
  <c r="CS52" i="2"/>
  <c r="CS50" i="2"/>
  <c r="CS72" i="2"/>
  <c r="CS33" i="2"/>
  <c r="CS85" i="2"/>
  <c r="CS47" i="2"/>
  <c r="CS70" i="2"/>
  <c r="CS99" i="2"/>
  <c r="CS7" i="2"/>
  <c r="CS25" i="2"/>
  <c r="CS28" i="2"/>
  <c r="CS26" i="2"/>
  <c r="CS48" i="2"/>
  <c r="CS38" i="2"/>
  <c r="CS61" i="2"/>
  <c r="CS67" i="2"/>
  <c r="CS75" i="2"/>
  <c r="CS36" i="2"/>
  <c r="CS102" i="2"/>
  <c r="CS4" i="2"/>
  <c r="CS57" i="2"/>
  <c r="CS24" i="2"/>
  <c r="CS79" i="2"/>
  <c r="CS37" i="2"/>
  <c r="CS32" i="2"/>
  <c r="CS51" i="2"/>
  <c r="CS101" i="2"/>
  <c r="CS78" i="2"/>
  <c r="CS60" i="2"/>
  <c r="CS9" i="2"/>
  <c r="CS89" i="2"/>
  <c r="CS12" i="2"/>
  <c r="CS13" i="2"/>
  <c r="CS92" i="2"/>
  <c r="CS59" i="2"/>
  <c r="CS27" i="2"/>
  <c r="CS77" i="2"/>
  <c r="CS54" i="2"/>
  <c r="CS34" i="2"/>
  <c r="CS14" i="2"/>
  <c r="CS65" i="2"/>
  <c r="CS87" i="2"/>
  <c r="MQ88" i="13"/>
  <c r="JT16" i="13"/>
  <c r="JT46" i="13"/>
  <c r="GW13" i="13"/>
  <c r="GW5" i="13"/>
  <c r="DZ55" i="13"/>
  <c r="DZ51" i="13"/>
  <c r="DZ93" i="13"/>
  <c r="DZ96" i="13"/>
  <c r="PN45" i="13"/>
  <c r="MQ64" i="13"/>
  <c r="JT44" i="13"/>
  <c r="JT69" i="13"/>
  <c r="GW44" i="13"/>
  <c r="GW71" i="13"/>
  <c r="DZ25" i="13"/>
  <c r="DZ39" i="13"/>
  <c r="DZ11" i="13"/>
  <c r="DZ92" i="13"/>
  <c r="PN79" i="13"/>
  <c r="MQ53" i="13"/>
  <c r="JT57" i="13"/>
  <c r="GW56" i="13"/>
  <c r="GW91" i="13"/>
  <c r="DZ67" i="13"/>
  <c r="DZ69" i="13"/>
  <c r="DZ94" i="13"/>
  <c r="DZ72" i="13"/>
  <c r="PN88" i="13"/>
  <c r="MQ79" i="13"/>
  <c r="JT82" i="13"/>
  <c r="GW33" i="13"/>
  <c r="GW75" i="13"/>
  <c r="DZ26" i="13"/>
  <c r="DZ16" i="13"/>
  <c r="DZ17" i="13"/>
  <c r="DZ85" i="13"/>
  <c r="PN100" i="13"/>
  <c r="JT103" i="13"/>
  <c r="GW36" i="13"/>
  <c r="GW28" i="13"/>
  <c r="GW35" i="13"/>
  <c r="DZ24" i="13"/>
  <c r="DZ44" i="13"/>
  <c r="DZ58" i="13"/>
  <c r="DZ23" i="13"/>
  <c r="JT101" i="13"/>
  <c r="GW48" i="13"/>
  <c r="GW64" i="13"/>
  <c r="DZ48" i="13"/>
  <c r="DZ50" i="13"/>
  <c r="DZ70" i="13"/>
  <c r="DZ98" i="13"/>
  <c r="MQ47" i="13"/>
  <c r="JT102" i="13"/>
  <c r="GW20" i="13"/>
  <c r="DZ19" i="13"/>
  <c r="DZ41" i="13"/>
  <c r="DZ91" i="13"/>
  <c r="MQ59" i="13"/>
  <c r="JT60" i="13"/>
  <c r="GW50" i="13"/>
  <c r="DZ43" i="13"/>
  <c r="DZ60" i="13"/>
  <c r="MQ4" i="13"/>
  <c r="JT73" i="13"/>
  <c r="GW21" i="13"/>
  <c r="DZ8" i="13"/>
  <c r="DZ87" i="13"/>
  <c r="PN27" i="13"/>
  <c r="MQ95" i="13"/>
  <c r="JT50" i="13"/>
  <c r="GW51" i="13"/>
  <c r="DZ32" i="13"/>
  <c r="DZ88" i="13"/>
  <c r="PN51" i="13"/>
  <c r="JT43" i="13"/>
  <c r="GW57" i="13"/>
  <c r="DZ38" i="13"/>
  <c r="DZ100" i="13"/>
  <c r="PN86" i="13"/>
  <c r="GW83" i="13"/>
  <c r="DZ9" i="13"/>
  <c r="DZ77" i="13"/>
  <c r="PN87" i="13"/>
  <c r="JT54" i="13"/>
  <c r="GW95" i="13"/>
  <c r="DZ21" i="13"/>
  <c r="DZ89" i="13"/>
  <c r="PN96" i="13"/>
  <c r="JT90" i="13"/>
  <c r="GW90" i="13"/>
  <c r="DZ33" i="13"/>
  <c r="DZ59" i="13"/>
  <c r="JT26" i="13"/>
  <c r="GW85" i="13"/>
  <c r="DZ6" i="13"/>
  <c r="DZ57" i="13"/>
  <c r="DZ90" i="13"/>
  <c r="JT12" i="13"/>
  <c r="GW18" i="13"/>
  <c r="GW17" i="13"/>
  <c r="DZ12" i="13"/>
  <c r="DZ75" i="13"/>
  <c r="DZ102" i="13"/>
  <c r="JT20" i="13"/>
  <c r="GW54" i="13"/>
  <c r="GW93" i="13"/>
  <c r="DZ54" i="13"/>
  <c r="DZ46" i="13"/>
  <c r="DZ4" i="13"/>
  <c r="MQ40" i="13"/>
  <c r="JT93" i="13"/>
  <c r="GW31" i="13"/>
  <c r="GW99" i="13"/>
  <c r="DZ7" i="13"/>
  <c r="DZ52" i="13"/>
  <c r="DZ79" i="13"/>
  <c r="GW22" i="13"/>
  <c r="JT13" i="13"/>
  <c r="DZ80" i="13"/>
  <c r="DZ5" i="13"/>
  <c r="DZ22" i="13"/>
  <c r="DZ74" i="13"/>
  <c r="GW76" i="13"/>
  <c r="JT53" i="13"/>
  <c r="PN78" i="13"/>
  <c r="DZ53" i="13"/>
  <c r="DZ47" i="13"/>
  <c r="DZ40" i="13"/>
  <c r="MQ61" i="13"/>
  <c r="JT18" i="13"/>
  <c r="DZ99" i="13"/>
  <c r="MQ16" i="13"/>
  <c r="MQ63" i="13"/>
  <c r="MQ102" i="13"/>
  <c r="GW88" i="13"/>
  <c r="JT99" i="13"/>
  <c r="JT41" i="13"/>
  <c r="DZ64" i="13"/>
  <c r="MQ21" i="13"/>
  <c r="MQ17" i="13"/>
  <c r="MQ33" i="13"/>
  <c r="MQ12" i="13"/>
  <c r="MQ28" i="13"/>
  <c r="GW60" i="13"/>
  <c r="PN46" i="13"/>
  <c r="JT65" i="13"/>
  <c r="PN55" i="13"/>
  <c r="JT29" i="13"/>
  <c r="GW86" i="13"/>
  <c r="JT76" i="13"/>
  <c r="GW34" i="13"/>
  <c r="PN43" i="13"/>
  <c r="MQ94" i="13"/>
  <c r="MQ20" i="13"/>
  <c r="MQ50" i="13"/>
  <c r="MQ92" i="13"/>
  <c r="MQ39" i="13"/>
  <c r="PN8" i="13"/>
  <c r="JT10" i="13"/>
  <c r="JT6" i="13"/>
  <c r="DZ71" i="13"/>
  <c r="MQ5" i="13"/>
  <c r="MQ90" i="13"/>
  <c r="MQ29" i="13"/>
  <c r="MQ9" i="13"/>
  <c r="MQ38" i="13"/>
  <c r="GW61" i="13"/>
  <c r="MQ54" i="13"/>
  <c r="JT89" i="13"/>
  <c r="PN71" i="13"/>
  <c r="JT92" i="13"/>
  <c r="GW82" i="13"/>
  <c r="JT75" i="13"/>
  <c r="GW89" i="13"/>
  <c r="PN56" i="13"/>
  <c r="MQ81" i="13"/>
  <c r="MQ34" i="13"/>
  <c r="PN90" i="13"/>
  <c r="DZ18" i="13"/>
  <c r="GW12" i="13"/>
  <c r="MQ15" i="13"/>
  <c r="DZ76" i="13"/>
  <c r="DZ78" i="13"/>
  <c r="DZ82" i="13"/>
  <c r="JT45" i="13"/>
  <c r="JT70" i="13"/>
  <c r="DZ83" i="13"/>
  <c r="DZ49" i="13"/>
  <c r="GW32" i="13"/>
  <c r="JT62" i="13"/>
  <c r="PN19" i="13"/>
  <c r="DZ97" i="13"/>
  <c r="DZ84" i="13"/>
  <c r="JT56" i="13"/>
  <c r="DZ68" i="13"/>
  <c r="GW52" i="13"/>
  <c r="JT100" i="13"/>
  <c r="MQ65" i="13"/>
  <c r="PN17" i="13"/>
  <c r="DZ103" i="13"/>
  <c r="JT19" i="13"/>
  <c r="JT79" i="13"/>
  <c r="JT40" i="13"/>
  <c r="JT66" i="13"/>
  <c r="JT30" i="13"/>
  <c r="PN4" i="13"/>
  <c r="GW38" i="13"/>
  <c r="GW37" i="13"/>
  <c r="DZ29" i="13"/>
  <c r="MQ73" i="13"/>
  <c r="MQ19" i="13"/>
  <c r="MQ103" i="13"/>
  <c r="MQ74" i="13"/>
  <c r="MQ99" i="13"/>
  <c r="GW63" i="13"/>
  <c r="MQ100" i="13"/>
  <c r="GW73" i="13"/>
  <c r="MQ60" i="13"/>
  <c r="JT7" i="13"/>
  <c r="PN20" i="13"/>
  <c r="JT77" i="13"/>
  <c r="GW4" i="13"/>
  <c r="PN57" i="13"/>
  <c r="PN13" i="13"/>
  <c r="PN9" i="13"/>
  <c r="MQ78" i="13"/>
  <c r="DZ10" i="13"/>
  <c r="GW103" i="13"/>
  <c r="GW30" i="13"/>
  <c r="JT95" i="13"/>
  <c r="MQ37" i="13"/>
  <c r="JT61" i="13"/>
  <c r="GW43" i="13"/>
  <c r="JT52" i="13"/>
  <c r="JT31" i="13"/>
  <c r="JT49" i="13"/>
  <c r="PN11" i="13"/>
  <c r="GW69" i="13"/>
  <c r="GW68" i="13"/>
  <c r="PN15" i="13"/>
  <c r="MQ75" i="13"/>
  <c r="MQ55" i="13"/>
  <c r="MQ85" i="13"/>
  <c r="JT84" i="13"/>
  <c r="GW70" i="13"/>
  <c r="MQ43" i="13"/>
  <c r="GW74" i="13"/>
  <c r="MQ52" i="13"/>
  <c r="JT88" i="13"/>
  <c r="PN54" i="13"/>
  <c r="JT85" i="13"/>
  <c r="GW100" i="13"/>
  <c r="PN7" i="13"/>
  <c r="PN77" i="13"/>
  <c r="PN12" i="13"/>
  <c r="MQ56" i="13"/>
  <c r="MQ7" i="13"/>
  <c r="DZ34" i="13"/>
  <c r="MQ72" i="13"/>
  <c r="JT8" i="13"/>
  <c r="MQ42" i="13"/>
  <c r="PN67" i="13"/>
  <c r="GW47" i="13"/>
  <c r="DZ81" i="13"/>
  <c r="DZ36" i="13"/>
  <c r="GW15" i="13"/>
  <c r="JT33" i="13"/>
  <c r="JT68" i="13"/>
  <c r="PN70" i="13"/>
  <c r="PN42" i="13"/>
  <c r="GW39" i="13"/>
  <c r="JT47" i="13"/>
  <c r="JT4" i="13"/>
  <c r="JT55" i="13"/>
  <c r="PN58" i="13"/>
  <c r="GW101" i="13"/>
  <c r="GW46" i="13"/>
  <c r="PN30" i="13"/>
  <c r="PN34" i="13"/>
  <c r="PN21" i="13"/>
  <c r="MQ76" i="13"/>
  <c r="MQ98" i="13"/>
  <c r="JT21" i="13"/>
  <c r="GW96" i="13"/>
  <c r="MQ67" i="13"/>
  <c r="GW10" i="13"/>
  <c r="MQ84" i="13"/>
  <c r="GW6" i="13"/>
  <c r="PN83" i="13"/>
  <c r="JT32" i="13"/>
  <c r="PN6" i="13"/>
  <c r="PN95" i="13"/>
  <c r="PN61" i="13"/>
  <c r="MQ49" i="13"/>
  <c r="MQ96" i="13"/>
  <c r="GW62" i="13"/>
  <c r="PN63" i="13"/>
  <c r="PN59" i="13"/>
  <c r="MQ35" i="13"/>
  <c r="PN85" i="13"/>
  <c r="DZ66" i="13"/>
  <c r="DZ73" i="13"/>
  <c r="GW84" i="13"/>
  <c r="GW49" i="13"/>
  <c r="JT51" i="13"/>
  <c r="MQ66" i="13"/>
  <c r="PN82" i="13"/>
  <c r="GW78" i="13"/>
  <c r="JT37" i="13"/>
  <c r="JT97" i="13"/>
  <c r="JT15" i="13"/>
  <c r="MQ10" i="13"/>
  <c r="GW65" i="13"/>
  <c r="GW102" i="13"/>
  <c r="PN91" i="13"/>
  <c r="PN24" i="13"/>
  <c r="PN52" i="13"/>
  <c r="PN26" i="13"/>
  <c r="MQ57" i="13"/>
  <c r="JT38" i="13"/>
  <c r="GW41" i="13"/>
  <c r="JT96" i="13"/>
  <c r="GW29" i="13"/>
  <c r="MQ62" i="13"/>
  <c r="GW7" i="13"/>
  <c r="MQ14" i="13"/>
  <c r="JT67" i="13"/>
  <c r="PN5" i="13"/>
  <c r="MQ6" i="13"/>
  <c r="PN74" i="13"/>
  <c r="MQ93" i="13"/>
  <c r="PN89" i="13"/>
  <c r="PN75" i="13"/>
  <c r="MQ13" i="13"/>
  <c r="DZ35" i="13"/>
  <c r="DZ15" i="13"/>
  <c r="GW94" i="13"/>
  <c r="GW40" i="13"/>
  <c r="GW67" i="13"/>
  <c r="MQ86" i="13"/>
  <c r="MQ48" i="13"/>
  <c r="GW87" i="13"/>
  <c r="JT25" i="13"/>
  <c r="JT83" i="13"/>
  <c r="GW42" i="13"/>
  <c r="MQ45" i="13"/>
  <c r="PN60" i="13"/>
  <c r="GW81" i="13"/>
  <c r="PN23" i="13"/>
  <c r="PN73" i="13"/>
  <c r="PN38" i="13"/>
  <c r="PN97" i="13"/>
  <c r="PN25" i="13"/>
  <c r="JT86" i="13"/>
  <c r="GW11" i="13"/>
  <c r="JT39" i="13"/>
  <c r="GW23" i="13"/>
  <c r="MQ71" i="13"/>
  <c r="GW8" i="13"/>
  <c r="MQ11" i="13"/>
  <c r="JT74" i="13"/>
  <c r="PN50" i="13"/>
  <c r="MQ8" i="13"/>
  <c r="PN14" i="13"/>
  <c r="MQ89" i="13"/>
  <c r="MQ58" i="13"/>
  <c r="GW19" i="13"/>
  <c r="PN76" i="13"/>
  <c r="MQ32" i="13"/>
  <c r="GW97" i="13"/>
  <c r="JT81" i="13"/>
  <c r="DZ63" i="13"/>
  <c r="MQ36" i="13"/>
  <c r="MQ24" i="13"/>
  <c r="JT80" i="13"/>
  <c r="JT23" i="13"/>
  <c r="JT36" i="13"/>
  <c r="JT87" i="13"/>
  <c r="PN22" i="13"/>
  <c r="DZ28" i="13"/>
  <c r="DZ30" i="13"/>
  <c r="GW92" i="13"/>
  <c r="GW58" i="13"/>
  <c r="JT58" i="13"/>
  <c r="MQ69" i="13"/>
  <c r="DZ13" i="13"/>
  <c r="PN16" i="13"/>
  <c r="PN69" i="13"/>
  <c r="GW14" i="13"/>
  <c r="MQ77" i="13"/>
  <c r="PN101" i="13"/>
  <c r="DZ42" i="13"/>
  <c r="PN40" i="13"/>
  <c r="PN81" i="13"/>
  <c r="PN18" i="13"/>
  <c r="PN41" i="13"/>
  <c r="PN98" i="13"/>
  <c r="JT24" i="13"/>
  <c r="PN33" i="13"/>
  <c r="JT5" i="13"/>
  <c r="GW80" i="13"/>
  <c r="JT9" i="13"/>
  <c r="GW9" i="13"/>
  <c r="MQ31" i="13"/>
  <c r="GW24" i="13"/>
  <c r="PN66" i="13"/>
  <c r="MQ22" i="13"/>
  <c r="PN31" i="13"/>
  <c r="PN10" i="13"/>
  <c r="MQ44" i="13"/>
  <c r="PN103" i="13"/>
  <c r="MQ27" i="13"/>
  <c r="JT28" i="13"/>
  <c r="PN65" i="13"/>
  <c r="GW27" i="13"/>
  <c r="MQ82" i="13"/>
  <c r="MQ18" i="13"/>
  <c r="JT42" i="13"/>
  <c r="DZ65" i="13"/>
  <c r="MQ87" i="13"/>
  <c r="JT72" i="13"/>
  <c r="JT27" i="13"/>
  <c r="PN68" i="13"/>
  <c r="GW66" i="13"/>
  <c r="JT98" i="13"/>
  <c r="DZ101" i="13"/>
  <c r="MQ51" i="13"/>
  <c r="MQ70" i="13"/>
  <c r="MQ91" i="13"/>
  <c r="GW72" i="13"/>
  <c r="JT91" i="13"/>
  <c r="GW79" i="13"/>
  <c r="JT14" i="13"/>
  <c r="MQ68" i="13"/>
  <c r="DZ86" i="13"/>
  <c r="DZ14" i="13"/>
  <c r="DZ31" i="13"/>
  <c r="GW98" i="13"/>
  <c r="JT94" i="13"/>
  <c r="PN92" i="13"/>
  <c r="DZ20" i="13"/>
  <c r="PN29" i="13"/>
  <c r="PN32" i="13"/>
  <c r="PN36" i="13"/>
  <c r="GW45" i="13"/>
  <c r="JT63" i="13"/>
  <c r="MQ41" i="13"/>
  <c r="DZ61" i="13"/>
  <c r="PN44" i="13"/>
  <c r="PN49" i="13"/>
  <c r="PN84" i="13"/>
  <c r="PN28" i="13"/>
  <c r="PN62" i="13"/>
  <c r="JT71" i="13"/>
  <c r="PN47" i="13"/>
  <c r="JT11" i="13"/>
  <c r="GW59" i="13"/>
  <c r="JT22" i="13"/>
  <c r="GW16" i="13"/>
  <c r="MQ80" i="13"/>
  <c r="GW25" i="13"/>
  <c r="PN64" i="13"/>
  <c r="MQ23" i="13"/>
  <c r="PN48" i="13"/>
  <c r="PN35" i="13"/>
  <c r="MQ30" i="13"/>
  <c r="PN53" i="13"/>
  <c r="PN102" i="13"/>
  <c r="PN99" i="13"/>
  <c r="JT35" i="13"/>
  <c r="PN37" i="13"/>
  <c r="JT64" i="13"/>
  <c r="PN39" i="13"/>
  <c r="JT48" i="13"/>
  <c r="GW53" i="13"/>
  <c r="MQ83" i="13"/>
  <c r="GW26" i="13"/>
  <c r="MQ97" i="13"/>
  <c r="MQ46" i="13"/>
  <c r="JT59" i="13"/>
  <c r="MQ101" i="13"/>
  <c r="GW55" i="13"/>
  <c r="JT78" i="13"/>
  <c r="DZ95" i="13"/>
  <c r="DZ45" i="13"/>
  <c r="DZ56" i="13"/>
  <c r="DZ37" i="13"/>
  <c r="PN80" i="13"/>
  <c r="JT17" i="13"/>
  <c r="MQ26" i="13"/>
  <c r="DZ27" i="13"/>
  <c r="PN72" i="13"/>
  <c r="PN93" i="13"/>
  <c r="PN94" i="13"/>
  <c r="GW77" i="13"/>
  <c r="JT34" i="13"/>
  <c r="MQ25" i="13"/>
  <c r="DZ62" i="13"/>
  <c r="PO58" i="13"/>
  <c r="PO102" i="13"/>
  <c r="MR83" i="13"/>
  <c r="MR4" i="13"/>
  <c r="JU37" i="13"/>
  <c r="JU34" i="13"/>
  <c r="JU66" i="13"/>
  <c r="GX60" i="13"/>
  <c r="GX38" i="13"/>
  <c r="PO23" i="13"/>
  <c r="MR30" i="13"/>
  <c r="MR84" i="13"/>
  <c r="MR48" i="13"/>
  <c r="JU50" i="13"/>
  <c r="JU78" i="13"/>
  <c r="JU6" i="13"/>
  <c r="GX37" i="13"/>
  <c r="GX9" i="13"/>
  <c r="GX77" i="13"/>
  <c r="GX76" i="13"/>
  <c r="GX99" i="13"/>
  <c r="PO68" i="13"/>
  <c r="PO54" i="13"/>
  <c r="MR24" i="13"/>
  <c r="MR16" i="13"/>
  <c r="JU44" i="13"/>
  <c r="JU84" i="13"/>
  <c r="JU101" i="13"/>
  <c r="GX7" i="13"/>
  <c r="GX74" i="13"/>
  <c r="GX83" i="13"/>
  <c r="GX41" i="13"/>
  <c r="EA6" i="13"/>
  <c r="EA43" i="13"/>
  <c r="EA21" i="13"/>
  <c r="EA92" i="13"/>
  <c r="EA88" i="13"/>
  <c r="EA95" i="13"/>
  <c r="PO15" i="13"/>
  <c r="PO88" i="13"/>
  <c r="MR8" i="13"/>
  <c r="MR40" i="13"/>
  <c r="JU56" i="13"/>
  <c r="JU79" i="13"/>
  <c r="JU98" i="13"/>
  <c r="GX19" i="13"/>
  <c r="GX39" i="13"/>
  <c r="GX89" i="13"/>
  <c r="GX65" i="13"/>
  <c r="EA12" i="13"/>
  <c r="EA61" i="13"/>
  <c r="EA27" i="13"/>
  <c r="EA4" i="13"/>
  <c r="EA94" i="13"/>
  <c r="EA101" i="13"/>
  <c r="PO39" i="13"/>
  <c r="PO31" i="13"/>
  <c r="MR56" i="13"/>
  <c r="MR91" i="13"/>
  <c r="JU33" i="13"/>
  <c r="JU12" i="13"/>
  <c r="JU89" i="13"/>
  <c r="GX55" i="13"/>
  <c r="GX57" i="13"/>
  <c r="GX103" i="13"/>
  <c r="GX86" i="13"/>
  <c r="EA24" i="13"/>
  <c r="EA8" i="13"/>
  <c r="EA45" i="13"/>
  <c r="EA41" i="13"/>
  <c r="EA17" i="13"/>
  <c r="EA78" i="13"/>
  <c r="PO10" i="13"/>
  <c r="PO53" i="13"/>
  <c r="MR9" i="13"/>
  <c r="MR103" i="13"/>
  <c r="JU39" i="13"/>
  <c r="JU30" i="13"/>
  <c r="GX67" i="13"/>
  <c r="GX63" i="13"/>
  <c r="GX16" i="13"/>
  <c r="GX98" i="13"/>
  <c r="EA30" i="13"/>
  <c r="EA14" i="13"/>
  <c r="EA10" i="13"/>
  <c r="EA75" i="13"/>
  <c r="EA53" i="13"/>
  <c r="EA84" i="13"/>
  <c r="PO40" i="13"/>
  <c r="PO99" i="13"/>
  <c r="MR33" i="13"/>
  <c r="MR49" i="13"/>
  <c r="JU51" i="13"/>
  <c r="JU48" i="13"/>
  <c r="GX73" i="13"/>
  <c r="GX69" i="13"/>
  <c r="GX64" i="13"/>
  <c r="GX97" i="13"/>
  <c r="EA42" i="13"/>
  <c r="EA20" i="13"/>
  <c r="EA28" i="13"/>
  <c r="EA87" i="13"/>
  <c r="EA69" i="13"/>
  <c r="EA90" i="13"/>
  <c r="PO96" i="13"/>
  <c r="MR69" i="13"/>
  <c r="MR92" i="13"/>
  <c r="JU13" i="13"/>
  <c r="JU69" i="13"/>
  <c r="JU5" i="13"/>
  <c r="GX6" i="13"/>
  <c r="GX8" i="13"/>
  <c r="GX22" i="13"/>
  <c r="GX91" i="13"/>
  <c r="GX28" i="13"/>
  <c r="EA60" i="13"/>
  <c r="EA32" i="13"/>
  <c r="EA34" i="13"/>
  <c r="EA93" i="13"/>
  <c r="EA79" i="13"/>
  <c r="EA96" i="13"/>
  <c r="PO11" i="13"/>
  <c r="MR10" i="13"/>
  <c r="MR58" i="13"/>
  <c r="JU19" i="13"/>
  <c r="JU16" i="13"/>
  <c r="JU23" i="13"/>
  <c r="GX36" i="13"/>
  <c r="GX20" i="13"/>
  <c r="GX46" i="13"/>
  <c r="GX78" i="13"/>
  <c r="GX75" i="13"/>
  <c r="EA7" i="13"/>
  <c r="EA44" i="13"/>
  <c r="EA40" i="13"/>
  <c r="EA11" i="13"/>
  <c r="EA85" i="13"/>
  <c r="EA102" i="13"/>
  <c r="PO25" i="13"/>
  <c r="MR77" i="13"/>
  <c r="MR42" i="13"/>
  <c r="JU25" i="13"/>
  <c r="JU52" i="13"/>
  <c r="JU87" i="13"/>
  <c r="GX42" i="13"/>
  <c r="GX44" i="13"/>
  <c r="GX82" i="13"/>
  <c r="GX84" i="13"/>
  <c r="GX87" i="13"/>
  <c r="EA13" i="13"/>
  <c r="EA62" i="13"/>
  <c r="EA46" i="13"/>
  <c r="EA47" i="13"/>
  <c r="EA35" i="13"/>
  <c r="EA65" i="13"/>
  <c r="PO47" i="13"/>
  <c r="MR54" i="13"/>
  <c r="MR64" i="13"/>
  <c r="JU31" i="13"/>
  <c r="JU36" i="13"/>
  <c r="JU95" i="13"/>
  <c r="GX54" i="13"/>
  <c r="GX56" i="13"/>
  <c r="GX100" i="13"/>
  <c r="GX90" i="13"/>
  <c r="GX93" i="13"/>
  <c r="EA19" i="13"/>
  <c r="EA68" i="13"/>
  <c r="EA52" i="13"/>
  <c r="EA71" i="13"/>
  <c r="EA77" i="13"/>
  <c r="EA29" i="13"/>
  <c r="PO37" i="13"/>
  <c r="MR5" i="13"/>
  <c r="MR87" i="13"/>
  <c r="JU14" i="13"/>
  <c r="JU54" i="13"/>
  <c r="JU81" i="13"/>
  <c r="GX66" i="13"/>
  <c r="GX62" i="13"/>
  <c r="GX79" i="13"/>
  <c r="GX71" i="13"/>
  <c r="GX35" i="13"/>
  <c r="EA25" i="13"/>
  <c r="PO44" i="13"/>
  <c r="PO81" i="13"/>
  <c r="MR18" i="13"/>
  <c r="MR53" i="13"/>
  <c r="MR25" i="13"/>
  <c r="JU20" i="13"/>
  <c r="JU72" i="13"/>
  <c r="JU92" i="13"/>
  <c r="GX72" i="13"/>
  <c r="GX68" i="13"/>
  <c r="GX29" i="13"/>
  <c r="GX17" i="13"/>
  <c r="EA31" i="13"/>
  <c r="EA15" i="13"/>
  <c r="EA86" i="13"/>
  <c r="EA82" i="13"/>
  <c r="EA89" i="13"/>
  <c r="EA103" i="13"/>
  <c r="JU85" i="13"/>
  <c r="EA91" i="13"/>
  <c r="JU65" i="13"/>
  <c r="GX43" i="13"/>
  <c r="EA100" i="13"/>
  <c r="GX45" i="13"/>
  <c r="EA83" i="13"/>
  <c r="GX101" i="13"/>
  <c r="EA59" i="13"/>
  <c r="GX80" i="13"/>
  <c r="EA76" i="13"/>
  <c r="EA18" i="13"/>
  <c r="EA67" i="13"/>
  <c r="PO33" i="13"/>
  <c r="MR20" i="13"/>
  <c r="EA9" i="13"/>
  <c r="PO87" i="13"/>
  <c r="MR79" i="13"/>
  <c r="EA33" i="13"/>
  <c r="EA64" i="13"/>
  <c r="JU15" i="13"/>
  <c r="EA5" i="13"/>
  <c r="PO90" i="13"/>
  <c r="JU47" i="13"/>
  <c r="EA23" i="13"/>
  <c r="MR19" i="13"/>
  <c r="JU57" i="13"/>
  <c r="PO38" i="13"/>
  <c r="MR61" i="13"/>
  <c r="MR34" i="13"/>
  <c r="PO75" i="13"/>
  <c r="JU7" i="13"/>
  <c r="PO79" i="13"/>
  <c r="JU63" i="13"/>
  <c r="MR28" i="13"/>
  <c r="GX14" i="13"/>
  <c r="EA81" i="13"/>
  <c r="JU21" i="13"/>
  <c r="GX4" i="13"/>
  <c r="MR68" i="13"/>
  <c r="GX31" i="13"/>
  <c r="EA99" i="13"/>
  <c r="JU45" i="13"/>
  <c r="GX52" i="13"/>
  <c r="MR26" i="13"/>
  <c r="PO73" i="13"/>
  <c r="PO71" i="13"/>
  <c r="GX18" i="13"/>
  <c r="PO51" i="13"/>
  <c r="JU32" i="13"/>
  <c r="JU96" i="13"/>
  <c r="PO69" i="13"/>
  <c r="MR94" i="13"/>
  <c r="MR67" i="13"/>
  <c r="PO78" i="13"/>
  <c r="JU8" i="13"/>
  <c r="PO77" i="13"/>
  <c r="JU64" i="13"/>
  <c r="MR90" i="13"/>
  <c r="GX15" i="13"/>
  <c r="PO56" i="13"/>
  <c r="JU40" i="13"/>
  <c r="GX59" i="13"/>
  <c r="MR76" i="13"/>
  <c r="GX32" i="13"/>
  <c r="PO21" i="13"/>
  <c r="JU70" i="13"/>
  <c r="EA72" i="13"/>
  <c r="MR27" i="13"/>
  <c r="PO6" i="13"/>
  <c r="MR6" i="13"/>
  <c r="MR35" i="13"/>
  <c r="GX21" i="13"/>
  <c r="JU97" i="13"/>
  <c r="PO85" i="13"/>
  <c r="PO57" i="13"/>
  <c r="JU73" i="13"/>
  <c r="PO74" i="13"/>
  <c r="JU10" i="13"/>
  <c r="MR32" i="13"/>
  <c r="JU80" i="13"/>
  <c r="MR81" i="13"/>
  <c r="GX95" i="13"/>
  <c r="PO61" i="13"/>
  <c r="JU83" i="13"/>
  <c r="EA49" i="13"/>
  <c r="MR80" i="13"/>
  <c r="GX94" i="13"/>
  <c r="PO55" i="13"/>
  <c r="JU41" i="13"/>
  <c r="EA74" i="13"/>
  <c r="MR47" i="13"/>
  <c r="PO98" i="13"/>
  <c r="MR97" i="13"/>
  <c r="GX53" i="13"/>
  <c r="JU93" i="13"/>
  <c r="PO72" i="13"/>
  <c r="PO48" i="13"/>
  <c r="JU74" i="13"/>
  <c r="PO49" i="13"/>
  <c r="JU18" i="13"/>
  <c r="MR45" i="13"/>
  <c r="JU82" i="13"/>
  <c r="JU43" i="13"/>
  <c r="GX96" i="13"/>
  <c r="PO92" i="13"/>
  <c r="JU24" i="13"/>
  <c r="EA50" i="13"/>
  <c r="MR99" i="13"/>
  <c r="GX34" i="13"/>
  <c r="PO101" i="13"/>
  <c r="JU100" i="13"/>
  <c r="EA22" i="13"/>
  <c r="MR37" i="13"/>
  <c r="PO50" i="13"/>
  <c r="PO80" i="13"/>
  <c r="PO5" i="13"/>
  <c r="JU75" i="13"/>
  <c r="MR50" i="13"/>
  <c r="JU71" i="13"/>
  <c r="MR89" i="13"/>
  <c r="JU4" i="13"/>
  <c r="JU68" i="13"/>
  <c r="GX92" i="13"/>
  <c r="PO103" i="13"/>
  <c r="GX24" i="13"/>
  <c r="EA51" i="13"/>
  <c r="JU67" i="13"/>
  <c r="GX47" i="13"/>
  <c r="MR12" i="13"/>
  <c r="GX48" i="13"/>
  <c r="EA98" i="13"/>
  <c r="PO7" i="13"/>
  <c r="GX102" i="13"/>
  <c r="PO16" i="13"/>
  <c r="PO83" i="13"/>
  <c r="GX81" i="13"/>
  <c r="PO59" i="13"/>
  <c r="MR14" i="13"/>
  <c r="PO93" i="13"/>
  <c r="JU76" i="13"/>
  <c r="MR63" i="13"/>
  <c r="JU29" i="13"/>
  <c r="MR13" i="13"/>
  <c r="PO14" i="13"/>
  <c r="JU28" i="13"/>
  <c r="GX11" i="13"/>
  <c r="MR62" i="13"/>
  <c r="GX25" i="13"/>
  <c r="EA70" i="13"/>
  <c r="JU27" i="13"/>
  <c r="GX85" i="13"/>
  <c r="MR15" i="13"/>
  <c r="GX49" i="13"/>
  <c r="PO22" i="13"/>
  <c r="MR55" i="13"/>
  <c r="PO70" i="13"/>
  <c r="MR51" i="13"/>
  <c r="EA66" i="13"/>
  <c r="PO82" i="13"/>
  <c r="MR21" i="13"/>
  <c r="PO17" i="13"/>
  <c r="JU53" i="13"/>
  <c r="MR71" i="13"/>
  <c r="JU77" i="13"/>
  <c r="MR11" i="13"/>
  <c r="PO34" i="13"/>
  <c r="JU90" i="13"/>
  <c r="EA36" i="13"/>
  <c r="MR41" i="13"/>
  <c r="GX26" i="13"/>
  <c r="PO62" i="13"/>
  <c r="JU46" i="13"/>
  <c r="EA54" i="13"/>
  <c r="MR95" i="13"/>
  <c r="GX50" i="13"/>
  <c r="PO84" i="13"/>
  <c r="MR7" i="13"/>
  <c r="PO20" i="13"/>
  <c r="PO29" i="13"/>
  <c r="MR85" i="13"/>
  <c r="EA26" i="13"/>
  <c r="PO64" i="13"/>
  <c r="MR74" i="13"/>
  <c r="MR75" i="13"/>
  <c r="MR44" i="13"/>
  <c r="JU11" i="13"/>
  <c r="MR17" i="13"/>
  <c r="JU99" i="13"/>
  <c r="MR36" i="13"/>
  <c r="PO43" i="13"/>
  <c r="JU86" i="13"/>
  <c r="EA37" i="13"/>
  <c r="MR102" i="13"/>
  <c r="GX27" i="13"/>
  <c r="PO52" i="13"/>
  <c r="JU35" i="13"/>
  <c r="EA55" i="13"/>
  <c r="MR65" i="13"/>
  <c r="GX51" i="13"/>
  <c r="PO97" i="13"/>
  <c r="PO27" i="13"/>
  <c r="PO41" i="13"/>
  <c r="MR82" i="13"/>
  <c r="EA16" i="13"/>
  <c r="PO36" i="13"/>
  <c r="MR23" i="13"/>
  <c r="MR78" i="13"/>
  <c r="MR57" i="13"/>
  <c r="JU94" i="13"/>
  <c r="MR46" i="13"/>
  <c r="PO8" i="13"/>
  <c r="MR100" i="13"/>
  <c r="PO89" i="13"/>
  <c r="JU103" i="13"/>
  <c r="EA38" i="13"/>
  <c r="MR52" i="13"/>
  <c r="GX88" i="13"/>
  <c r="PO91" i="13"/>
  <c r="JU88" i="13"/>
  <c r="EA56" i="13"/>
  <c r="MR98" i="13"/>
  <c r="GX5" i="13"/>
  <c r="PO35" i="13"/>
  <c r="PO28" i="13"/>
  <c r="PO13" i="13"/>
  <c r="JU38" i="13"/>
  <c r="EA63" i="13"/>
  <c r="MR39" i="13"/>
  <c r="MR86" i="13"/>
  <c r="MR73" i="13"/>
  <c r="MR101" i="13"/>
  <c r="JU60" i="13"/>
  <c r="MR22" i="13"/>
  <c r="PO45" i="13"/>
  <c r="JU61" i="13"/>
  <c r="PO95" i="13"/>
  <c r="GX12" i="13"/>
  <c r="EA39" i="13"/>
  <c r="MR93" i="13"/>
  <c r="GX10" i="13"/>
  <c r="PO67" i="13"/>
  <c r="JU42" i="13"/>
  <c r="EA57" i="13"/>
  <c r="MR88" i="13"/>
  <c r="GX40" i="13"/>
  <c r="PO60" i="13"/>
  <c r="JU49" i="13"/>
  <c r="MR70" i="13"/>
  <c r="JU55" i="13"/>
  <c r="GX58" i="13"/>
  <c r="PO42" i="13"/>
  <c r="PO24" i="13"/>
  <c r="JU58" i="13"/>
  <c r="JU59" i="13"/>
  <c r="JU9" i="13"/>
  <c r="JU102" i="13"/>
  <c r="EA73" i="13"/>
  <c r="MR66" i="13"/>
  <c r="PO4" i="13"/>
  <c r="GX61" i="13"/>
  <c r="PO76" i="13"/>
  <c r="GX23" i="13"/>
  <c r="MR43" i="13"/>
  <c r="EA97" i="13"/>
  <c r="PO100" i="13"/>
  <c r="EA48" i="13"/>
  <c r="PO18" i="13"/>
  <c r="JU62" i="13"/>
  <c r="PO94" i="13"/>
  <c r="PO30" i="13"/>
  <c r="JU17" i="13"/>
  <c r="MR31" i="13"/>
  <c r="MR72" i="13"/>
  <c r="MR38" i="13"/>
  <c r="GX30" i="13"/>
  <c r="PO26" i="13"/>
  <c r="MR29" i="13"/>
  <c r="GX33" i="13"/>
  <c r="MR59" i="13"/>
  <c r="GX13" i="13"/>
  <c r="EA80" i="13"/>
  <c r="PO66" i="13"/>
  <c r="MR60" i="13"/>
  <c r="GX70" i="13"/>
  <c r="PO12" i="13"/>
  <c r="PO65" i="13"/>
  <c r="MR96" i="13"/>
  <c r="PO32" i="13"/>
  <c r="EA58" i="13"/>
  <c r="JU26" i="13"/>
  <c r="PO86" i="13"/>
  <c r="JU22" i="13"/>
  <c r="PO19" i="13"/>
  <c r="PO46" i="13"/>
  <c r="JU91" i="13"/>
  <c r="PO9" i="13"/>
  <c r="PO63" i="13"/>
  <c r="PK22" i="13"/>
  <c r="PK80" i="13"/>
  <c r="PK68" i="13"/>
  <c r="MN5" i="13"/>
  <c r="MN60" i="13"/>
  <c r="MN57" i="13"/>
  <c r="JQ16" i="13"/>
  <c r="JQ35" i="13"/>
  <c r="JQ42" i="13"/>
  <c r="JQ4" i="13"/>
  <c r="JQ19" i="13"/>
  <c r="JQ50" i="13"/>
  <c r="PK6" i="13"/>
  <c r="PK62" i="13"/>
  <c r="MN85" i="13"/>
  <c r="MN94" i="13"/>
  <c r="JQ63" i="13"/>
  <c r="JQ17" i="13"/>
  <c r="JQ36" i="13"/>
  <c r="JQ7" i="13"/>
  <c r="JQ102" i="13"/>
  <c r="JQ89" i="13"/>
  <c r="GT74" i="13"/>
  <c r="GT75" i="13"/>
  <c r="GT76" i="13"/>
  <c r="GT71" i="13"/>
  <c r="GT67" i="13"/>
  <c r="GT86" i="13"/>
  <c r="GT31" i="13"/>
  <c r="GT95" i="13"/>
  <c r="PK86" i="13"/>
  <c r="PK61" i="13"/>
  <c r="MN10" i="13"/>
  <c r="MN86" i="13"/>
  <c r="MN30" i="13"/>
  <c r="JQ46" i="13"/>
  <c r="JQ65" i="13"/>
  <c r="JQ44" i="13"/>
  <c r="JQ56" i="13"/>
  <c r="JQ14" i="13"/>
  <c r="GT38" i="13"/>
  <c r="GT45" i="13"/>
  <c r="GT52" i="13"/>
  <c r="GT53" i="13"/>
  <c r="GT19" i="13"/>
  <c r="GT80" i="13"/>
  <c r="GT55" i="13"/>
  <c r="GT25" i="13"/>
  <c r="DW26" i="13"/>
  <c r="DW27" i="13"/>
  <c r="DW28" i="13"/>
  <c r="DW23" i="13"/>
  <c r="DW42" i="13"/>
  <c r="DW73" i="13"/>
  <c r="DW102" i="13"/>
  <c r="DW67" i="13"/>
  <c r="DW25" i="13"/>
  <c r="PK33" i="13"/>
  <c r="PK76" i="13"/>
  <c r="MN16" i="13"/>
  <c r="MN21" i="13"/>
  <c r="MN74" i="13"/>
  <c r="JQ52" i="13"/>
  <c r="JQ71" i="13"/>
  <c r="JQ80" i="13"/>
  <c r="JQ74" i="13"/>
  <c r="JQ91" i="13"/>
  <c r="GT44" i="13"/>
  <c r="GT51" i="13"/>
  <c r="GT58" i="13"/>
  <c r="GT59" i="13"/>
  <c r="GT43" i="13"/>
  <c r="GT92" i="13"/>
  <c r="GT82" i="13"/>
  <c r="GT49" i="13"/>
  <c r="DW32" i="13"/>
  <c r="DW33" i="13"/>
  <c r="DW34" i="13"/>
  <c r="DW29" i="13"/>
  <c r="DW48" i="13"/>
  <c r="DW77" i="13"/>
  <c r="DW7" i="13"/>
  <c r="DW80" i="13"/>
  <c r="PK40" i="13"/>
  <c r="PK27" i="13"/>
  <c r="MN23" i="13"/>
  <c r="MN6" i="13"/>
  <c r="MN50" i="13"/>
  <c r="JQ21" i="13"/>
  <c r="JQ64" i="13"/>
  <c r="JQ12" i="13"/>
  <c r="JQ92" i="13"/>
  <c r="JQ37" i="13"/>
  <c r="JQ67" i="13"/>
  <c r="GT56" i="13"/>
  <c r="GT63" i="13"/>
  <c r="GT70" i="13"/>
  <c r="GT12" i="13"/>
  <c r="GT85" i="13"/>
  <c r="GT4" i="13"/>
  <c r="GT94" i="13"/>
  <c r="DW44" i="13"/>
  <c r="DW45" i="13"/>
  <c r="DW46" i="13"/>
  <c r="DW41" i="13"/>
  <c r="DW60" i="13"/>
  <c r="DW89" i="13"/>
  <c r="DW93" i="13"/>
  <c r="DW92" i="13"/>
  <c r="PK23" i="13"/>
  <c r="PK45" i="13"/>
  <c r="MN29" i="13"/>
  <c r="MN55" i="13"/>
  <c r="MN15" i="13"/>
  <c r="JQ27" i="13"/>
  <c r="JQ70" i="13"/>
  <c r="JQ18" i="13"/>
  <c r="JQ98" i="13"/>
  <c r="JQ13" i="13"/>
  <c r="JQ79" i="13"/>
  <c r="GT62" i="13"/>
  <c r="GT69" i="13"/>
  <c r="GT5" i="13"/>
  <c r="GT36" i="13"/>
  <c r="GT91" i="13"/>
  <c r="GT24" i="13"/>
  <c r="GT100" i="13"/>
  <c r="DW50" i="13"/>
  <c r="DW51" i="13"/>
  <c r="DW52" i="13"/>
  <c r="DW47" i="13"/>
  <c r="DW66" i="13"/>
  <c r="DW95" i="13"/>
  <c r="DW59" i="13"/>
  <c r="DW98" i="13"/>
  <c r="PK41" i="13"/>
  <c r="PK83" i="13"/>
  <c r="MN35" i="13"/>
  <c r="MN87" i="13"/>
  <c r="MN102" i="13"/>
  <c r="JQ33" i="13"/>
  <c r="JQ76" i="13"/>
  <c r="JQ30" i="13"/>
  <c r="JQ25" i="13"/>
  <c r="JQ49" i="13"/>
  <c r="JQ83" i="13"/>
  <c r="GT68" i="13"/>
  <c r="GT10" i="13"/>
  <c r="GT11" i="13"/>
  <c r="GT60" i="13"/>
  <c r="GT97" i="13"/>
  <c r="GT99" i="13"/>
  <c r="GT18" i="13"/>
  <c r="DW56" i="13"/>
  <c r="DW57" i="13"/>
  <c r="DW58" i="13"/>
  <c r="DW53" i="13"/>
  <c r="DW72" i="13"/>
  <c r="DW101" i="13"/>
  <c r="DW79" i="13"/>
  <c r="DW4" i="13"/>
  <c r="PK53" i="13"/>
  <c r="PK44" i="13"/>
  <c r="MN41" i="13"/>
  <c r="MN66" i="13"/>
  <c r="MN33" i="13"/>
  <c r="JQ45" i="13"/>
  <c r="JQ5" i="13"/>
  <c r="JQ48" i="13"/>
  <c r="JQ43" i="13"/>
  <c r="JQ68" i="13"/>
  <c r="JQ88" i="13"/>
  <c r="GT9" i="13"/>
  <c r="GT16" i="13"/>
  <c r="GT17" i="13"/>
  <c r="GT78" i="13"/>
  <c r="GT103" i="13"/>
  <c r="GT13" i="13"/>
  <c r="GT42" i="13"/>
  <c r="DW62" i="13"/>
  <c r="DW63" i="13"/>
  <c r="DW64" i="13"/>
  <c r="DW6" i="13"/>
  <c r="DW82" i="13"/>
  <c r="DW37" i="13"/>
  <c r="DW85" i="13"/>
  <c r="DW19" i="13"/>
  <c r="PK59" i="13"/>
  <c r="PK101" i="13"/>
  <c r="MN59" i="13"/>
  <c r="MN61" i="13"/>
  <c r="JQ57" i="13"/>
  <c r="JQ23" i="13"/>
  <c r="JQ54" i="13"/>
  <c r="JQ81" i="13"/>
  <c r="JQ101" i="13"/>
  <c r="JQ97" i="13"/>
  <c r="GT8" i="13"/>
  <c r="GT15" i="13"/>
  <c r="GT22" i="13"/>
  <c r="GT23" i="13"/>
  <c r="GT84" i="13"/>
  <c r="GT6" i="13"/>
  <c r="GT37" i="13"/>
  <c r="GT66" i="13"/>
  <c r="DW68" i="13"/>
  <c r="DW69" i="13"/>
  <c r="DW70" i="13"/>
  <c r="DW12" i="13"/>
  <c r="DW88" i="13"/>
  <c r="DW61" i="13"/>
  <c r="DW91" i="13"/>
  <c r="DW55" i="13"/>
  <c r="PK12" i="13"/>
  <c r="PK14" i="13"/>
  <c r="MN79" i="13"/>
  <c r="MN9" i="13"/>
  <c r="JQ69" i="13"/>
  <c r="JQ41" i="13"/>
  <c r="JQ60" i="13"/>
  <c r="JQ87" i="13"/>
  <c r="JQ103" i="13"/>
  <c r="JQ96" i="13"/>
  <c r="GT14" i="13"/>
  <c r="GT21" i="13"/>
  <c r="GT28" i="13"/>
  <c r="GT29" i="13"/>
  <c r="GT90" i="13"/>
  <c r="GT30" i="13"/>
  <c r="GT61" i="13"/>
  <c r="GT77" i="13"/>
  <c r="DW74" i="13"/>
  <c r="DW75" i="13"/>
  <c r="DW76" i="13"/>
  <c r="DW18" i="13"/>
  <c r="DW94" i="13"/>
  <c r="DW78" i="13"/>
  <c r="DW97" i="13"/>
  <c r="DW65" i="13"/>
  <c r="PK20" i="13"/>
  <c r="PK100" i="13"/>
  <c r="MN91" i="13"/>
  <c r="MN48" i="13"/>
  <c r="JQ75" i="13"/>
  <c r="JQ47" i="13"/>
  <c r="JQ66" i="13"/>
  <c r="JQ99" i="13"/>
  <c r="JQ100" i="13"/>
  <c r="JQ95" i="13"/>
  <c r="GT20" i="13"/>
  <c r="GT27" i="13"/>
  <c r="GT34" i="13"/>
  <c r="GT35" i="13"/>
  <c r="GT96" i="13"/>
  <c r="GT54" i="13"/>
  <c r="GT87" i="13"/>
  <c r="GT83" i="13"/>
  <c r="DW8" i="13"/>
  <c r="DW9" i="13"/>
  <c r="DW10" i="13"/>
  <c r="DW5" i="13"/>
  <c r="DW24" i="13"/>
  <c r="DW100" i="13"/>
  <c r="DW84" i="13"/>
  <c r="DW103" i="13"/>
  <c r="DW81" i="13"/>
  <c r="PK56" i="13"/>
  <c r="PK94" i="13"/>
  <c r="MN13" i="13"/>
  <c r="MN7" i="13"/>
  <c r="JQ22" i="13"/>
  <c r="JQ53" i="13"/>
  <c r="JQ72" i="13"/>
  <c r="JQ20" i="13"/>
  <c r="JQ73" i="13"/>
  <c r="JQ94" i="13"/>
  <c r="GT26" i="13"/>
  <c r="GT33" i="13"/>
  <c r="GT40" i="13"/>
  <c r="GT41" i="13"/>
  <c r="GT102" i="13"/>
  <c r="GT48" i="13"/>
  <c r="GT81" i="13"/>
  <c r="GT89" i="13"/>
  <c r="PK74" i="13"/>
  <c r="PK4" i="13"/>
  <c r="MN32" i="13"/>
  <c r="MN37" i="13"/>
  <c r="MN63" i="13"/>
  <c r="JQ34" i="13"/>
  <c r="JQ59" i="13"/>
  <c r="JQ26" i="13"/>
  <c r="JQ38" i="13"/>
  <c r="JQ85" i="13"/>
  <c r="GT32" i="13"/>
  <c r="GT39" i="13"/>
  <c r="GT46" i="13"/>
  <c r="GT47" i="13"/>
  <c r="GT93" i="13"/>
  <c r="GT72" i="13"/>
  <c r="GT7" i="13"/>
  <c r="GT101" i="13"/>
  <c r="DW20" i="13"/>
  <c r="DW21" i="13"/>
  <c r="DW22" i="13"/>
  <c r="DW17" i="13"/>
  <c r="DW36" i="13"/>
  <c r="DW71" i="13"/>
  <c r="DW96" i="13"/>
  <c r="DW49" i="13"/>
  <c r="DW99" i="13"/>
  <c r="JQ9" i="13"/>
  <c r="DW14" i="13"/>
  <c r="DW90" i="13"/>
  <c r="JQ58" i="13"/>
  <c r="GT50" i="13"/>
  <c r="DW38" i="13"/>
  <c r="DW43" i="13"/>
  <c r="JQ77" i="13"/>
  <c r="GT57" i="13"/>
  <c r="DW15" i="13"/>
  <c r="DW13" i="13"/>
  <c r="JQ86" i="13"/>
  <c r="GT64" i="13"/>
  <c r="DW39" i="13"/>
  <c r="DW86" i="13"/>
  <c r="JQ82" i="13"/>
  <c r="GT65" i="13"/>
  <c r="DW16" i="13"/>
  <c r="DW87" i="13"/>
  <c r="JQ90" i="13"/>
  <c r="GT79" i="13"/>
  <c r="DW40" i="13"/>
  <c r="PK28" i="13"/>
  <c r="GT98" i="13"/>
  <c r="DW11" i="13"/>
  <c r="PK69" i="13"/>
  <c r="GT88" i="13"/>
  <c r="DW35" i="13"/>
  <c r="PK79" i="13"/>
  <c r="GT73" i="13"/>
  <c r="DW30" i="13"/>
  <c r="MN28" i="13"/>
  <c r="DW54" i="13"/>
  <c r="MN72" i="13"/>
  <c r="DW31" i="13"/>
  <c r="MN84" i="13"/>
  <c r="DW83" i="13"/>
  <c r="JQ28" i="13"/>
  <c r="MN93" i="13"/>
  <c r="MN101" i="13"/>
  <c r="PK99" i="13"/>
  <c r="MN22" i="13"/>
  <c r="PK51" i="13"/>
  <c r="MN73" i="13"/>
  <c r="MN68" i="13"/>
  <c r="PK13" i="13"/>
  <c r="MN90" i="13"/>
  <c r="MN70" i="13"/>
  <c r="PK92" i="13"/>
  <c r="JQ29" i="13"/>
  <c r="MN38" i="13"/>
  <c r="PK52" i="13"/>
  <c r="PK78" i="13"/>
  <c r="MN47" i="13"/>
  <c r="PK67" i="13"/>
  <c r="MN24" i="13"/>
  <c r="MN81" i="13"/>
  <c r="PK97" i="13"/>
  <c r="JQ39" i="13"/>
  <c r="MN65" i="13"/>
  <c r="PK93" i="13"/>
  <c r="PK98" i="13"/>
  <c r="PK16" i="13"/>
  <c r="JQ62" i="13"/>
  <c r="JQ11" i="13"/>
  <c r="PK38" i="13"/>
  <c r="PK87" i="13"/>
  <c r="MN69" i="13"/>
  <c r="MN36" i="13"/>
  <c r="PK50" i="13"/>
  <c r="MN54" i="13"/>
  <c r="MN95" i="13"/>
  <c r="PK43" i="13"/>
  <c r="PK5" i="13"/>
  <c r="MN44" i="13"/>
  <c r="PK75" i="13"/>
  <c r="PK32" i="13"/>
  <c r="PK30" i="13"/>
  <c r="JQ93" i="13"/>
  <c r="JQ6" i="13"/>
  <c r="PK9" i="13"/>
  <c r="PK102" i="13"/>
  <c r="MN98" i="13"/>
  <c r="MN12" i="13"/>
  <c r="PK70" i="13"/>
  <c r="PK17" i="13"/>
  <c r="MN14" i="13"/>
  <c r="PK77" i="13"/>
  <c r="MN19" i="13"/>
  <c r="PK57" i="13"/>
  <c r="PK7" i="13"/>
  <c r="MN34" i="13"/>
  <c r="MN42" i="13"/>
  <c r="MN64" i="13"/>
  <c r="PK49" i="13"/>
  <c r="JQ31" i="13"/>
  <c r="JQ8" i="13"/>
  <c r="MN43" i="13"/>
  <c r="PK25" i="13"/>
  <c r="JQ84" i="13"/>
  <c r="JQ61" i="13"/>
  <c r="PK88" i="13"/>
  <c r="MN18" i="13"/>
  <c r="MN83" i="13"/>
  <c r="PK15" i="13"/>
  <c r="PK55" i="13"/>
  <c r="MN53" i="13"/>
  <c r="PK37" i="13"/>
  <c r="MN89" i="13"/>
  <c r="MN45" i="13"/>
  <c r="MN11" i="13"/>
  <c r="PK71" i="13"/>
  <c r="JQ55" i="13"/>
  <c r="MN20" i="13"/>
  <c r="MN92" i="13"/>
  <c r="PK34" i="13"/>
  <c r="PK63" i="13"/>
  <c r="PK8" i="13"/>
  <c r="MN25" i="13"/>
  <c r="PK31" i="13"/>
  <c r="MN78" i="13"/>
  <c r="MN62" i="13"/>
  <c r="PK81" i="13"/>
  <c r="JQ32" i="13"/>
  <c r="MN17" i="13"/>
  <c r="MN39" i="13"/>
  <c r="PK18" i="13"/>
  <c r="PK95" i="13"/>
  <c r="PK39" i="13"/>
  <c r="PK64" i="13"/>
  <c r="MN4" i="13"/>
  <c r="PK21" i="13"/>
  <c r="JQ51" i="13"/>
  <c r="MN67" i="13"/>
  <c r="PK90" i="13"/>
  <c r="JQ78" i="13"/>
  <c r="MN97" i="13"/>
  <c r="MN51" i="13"/>
  <c r="PK73" i="13"/>
  <c r="PK10" i="13"/>
  <c r="PK84" i="13"/>
  <c r="MN8" i="13"/>
  <c r="PK65" i="13"/>
  <c r="MN99" i="13"/>
  <c r="PK82" i="13"/>
  <c r="PK46" i="13"/>
  <c r="MN96" i="13"/>
  <c r="MN46" i="13"/>
  <c r="MN49" i="13"/>
  <c r="PK58" i="13"/>
  <c r="PK96" i="13"/>
  <c r="PK29" i="13"/>
  <c r="MN52" i="13"/>
  <c r="MN76" i="13"/>
  <c r="PK54" i="13"/>
  <c r="PK66" i="13"/>
  <c r="MN31" i="13"/>
  <c r="JQ15" i="13"/>
  <c r="MN40" i="13"/>
  <c r="PK48" i="13"/>
  <c r="MN27" i="13"/>
  <c r="MN58" i="13"/>
  <c r="JQ24" i="13"/>
  <c r="PK85" i="13"/>
  <c r="PK91" i="13"/>
  <c r="PK60" i="13"/>
  <c r="PK47" i="13"/>
  <c r="PK11" i="13"/>
  <c r="MN103" i="13"/>
  <c r="MN80" i="13"/>
  <c r="PK24" i="13"/>
  <c r="PK19" i="13"/>
  <c r="PK42" i="13"/>
  <c r="JQ10" i="13"/>
  <c r="MN71" i="13"/>
  <c r="PK103" i="13"/>
  <c r="PK26" i="13"/>
  <c r="MN88" i="13"/>
  <c r="PK36" i="13"/>
  <c r="MN75" i="13"/>
  <c r="MN56" i="13"/>
  <c r="MN77" i="13"/>
  <c r="MN100" i="13"/>
  <c r="JQ40" i="13"/>
  <c r="PK35" i="13"/>
  <c r="PK72" i="13"/>
  <c r="MN82" i="13"/>
  <c r="PK89" i="13"/>
  <c r="MN26" i="13"/>
  <c r="PL35" i="13"/>
  <c r="MO55" i="13"/>
  <c r="MO78" i="13"/>
  <c r="JR58" i="13"/>
  <c r="JR93" i="13"/>
  <c r="JR12" i="13"/>
  <c r="PL88" i="13"/>
  <c r="MO47" i="13"/>
  <c r="JR79" i="13"/>
  <c r="JR44" i="13"/>
  <c r="JR46" i="13"/>
  <c r="PL34" i="13"/>
  <c r="JR15" i="13"/>
  <c r="JR48" i="13"/>
  <c r="GU31" i="13"/>
  <c r="GU33" i="13"/>
  <c r="GU35" i="13"/>
  <c r="GU80" i="13"/>
  <c r="DX21" i="13"/>
  <c r="DX17" i="13"/>
  <c r="DX95" i="13"/>
  <c r="DX86" i="13"/>
  <c r="PL52" i="13"/>
  <c r="MO21" i="13"/>
  <c r="JR33" i="13"/>
  <c r="JR89" i="13"/>
  <c r="GU67" i="13"/>
  <c r="GU69" i="13"/>
  <c r="GU71" i="13"/>
  <c r="GU48" i="13"/>
  <c r="DX7" i="13"/>
  <c r="DX27" i="13"/>
  <c r="DX23" i="13"/>
  <c r="DX101" i="13"/>
  <c r="DX92" i="13"/>
  <c r="PL42" i="13"/>
  <c r="MO54" i="13"/>
  <c r="JR26" i="13"/>
  <c r="JR78" i="13"/>
  <c r="GU14" i="13"/>
  <c r="GU16" i="13"/>
  <c r="GU60" i="13"/>
  <c r="GU87" i="13"/>
  <c r="DX55" i="13"/>
  <c r="DX75" i="13"/>
  <c r="DX71" i="13"/>
  <c r="DX102" i="13"/>
  <c r="PL55" i="13"/>
  <c r="MO66" i="13"/>
  <c r="JR76" i="13"/>
  <c r="JR6" i="13"/>
  <c r="JR95" i="13"/>
  <c r="GU20" i="13"/>
  <c r="GU22" i="13"/>
  <c r="GU78" i="13"/>
  <c r="GU93" i="13"/>
  <c r="DX8" i="13"/>
  <c r="DX10" i="13"/>
  <c r="DX36" i="13"/>
  <c r="DX93" i="13"/>
  <c r="PL81" i="13"/>
  <c r="MO8" i="13"/>
  <c r="JR85" i="13"/>
  <c r="JR42" i="13"/>
  <c r="JR63" i="13"/>
  <c r="GU26" i="13"/>
  <c r="GU28" i="13"/>
  <c r="GU84" i="13"/>
  <c r="GU99" i="13"/>
  <c r="DX14" i="13"/>
  <c r="DX16" i="13"/>
  <c r="DX99" i="13"/>
  <c r="DX18" i="13"/>
  <c r="PL14" i="13"/>
  <c r="MO62" i="13"/>
  <c r="JR39" i="13"/>
  <c r="JR64" i="13"/>
  <c r="GU32" i="13"/>
  <c r="GU34" i="13"/>
  <c r="GU90" i="13"/>
  <c r="GU82" i="13"/>
  <c r="DX20" i="13"/>
  <c r="DX22" i="13"/>
  <c r="DX82" i="13"/>
  <c r="DX54" i="13"/>
  <c r="PL49" i="13"/>
  <c r="MO101" i="13"/>
  <c r="JR75" i="13"/>
  <c r="JR92" i="13"/>
  <c r="GU68" i="13"/>
  <c r="GU70" i="13"/>
  <c r="GU91" i="13"/>
  <c r="GU66" i="13"/>
  <c r="DX26" i="13"/>
  <c r="DX28" i="13"/>
  <c r="DX88" i="13"/>
  <c r="DX30" i="13"/>
  <c r="PL71" i="13"/>
  <c r="MO80" i="13"/>
  <c r="JR7" i="13"/>
  <c r="JR62" i="13"/>
  <c r="GU7" i="13"/>
  <c r="GU9" i="13"/>
  <c r="GU11" i="13"/>
  <c r="GU103" i="13"/>
  <c r="GU83" i="13"/>
  <c r="DX62" i="13"/>
  <c r="DX64" i="13"/>
  <c r="DX66" i="13"/>
  <c r="DX97" i="13"/>
  <c r="PL83" i="13"/>
  <c r="MO14" i="13"/>
  <c r="JR16" i="13"/>
  <c r="JR14" i="13"/>
  <c r="GU13" i="13"/>
  <c r="GU15" i="13"/>
  <c r="GU17" i="13"/>
  <c r="GU6" i="13"/>
  <c r="GU89" i="13"/>
  <c r="DX74" i="13"/>
  <c r="DX76" i="13"/>
  <c r="DX77" i="13"/>
  <c r="DX24" i="13"/>
  <c r="PL66" i="13"/>
  <c r="MO83" i="13"/>
  <c r="JR29" i="13"/>
  <c r="JR32" i="13"/>
  <c r="GU19" i="13"/>
  <c r="GU21" i="13"/>
  <c r="GU23" i="13"/>
  <c r="GU30" i="13"/>
  <c r="GU95" i="13"/>
  <c r="JR65" i="13"/>
  <c r="JR50" i="13"/>
  <c r="GU25" i="13"/>
  <c r="GU27" i="13"/>
  <c r="GU29" i="13"/>
  <c r="GU54" i="13"/>
  <c r="GU101" i="13"/>
  <c r="DX15" i="13"/>
  <c r="DX11" i="13"/>
  <c r="DX89" i="13"/>
  <c r="DX80" i="13"/>
  <c r="JR20" i="13"/>
  <c r="DX43" i="13"/>
  <c r="DX9" i="13"/>
  <c r="GU8" i="13"/>
  <c r="DX63" i="13"/>
  <c r="GU10" i="13"/>
  <c r="DX5" i="13"/>
  <c r="GU36" i="13"/>
  <c r="DX59" i="13"/>
  <c r="GU81" i="13"/>
  <c r="DX83" i="13"/>
  <c r="DX90" i="13"/>
  <c r="PL6" i="13"/>
  <c r="MO42" i="13"/>
  <c r="DX67" i="13"/>
  <c r="JR8" i="13"/>
  <c r="MO41" i="13"/>
  <c r="MO99" i="13"/>
  <c r="MO17" i="13"/>
  <c r="PL94" i="13"/>
  <c r="PL17" i="13"/>
  <c r="PL51" i="13"/>
  <c r="JR11" i="13"/>
  <c r="GU24" i="13"/>
  <c r="PL69" i="13"/>
  <c r="JR47" i="13"/>
  <c r="GU72" i="13"/>
  <c r="PL36" i="13"/>
  <c r="JR66" i="13"/>
  <c r="MO59" i="13"/>
  <c r="JR56" i="13"/>
  <c r="MO39" i="13"/>
  <c r="GU38" i="13"/>
  <c r="DX94" i="13"/>
  <c r="MO91" i="13"/>
  <c r="JR41" i="13"/>
  <c r="DX40" i="13"/>
  <c r="MO22" i="13"/>
  <c r="JR45" i="13"/>
  <c r="DX44" i="13"/>
  <c r="PL85" i="13"/>
  <c r="JR73" i="13"/>
  <c r="DX50" i="13"/>
  <c r="PL92" i="13"/>
  <c r="PL78" i="13"/>
  <c r="MO96" i="13"/>
  <c r="MO35" i="13"/>
  <c r="MO18" i="13"/>
  <c r="MO49" i="13"/>
  <c r="PL48" i="13"/>
  <c r="PL45" i="13"/>
  <c r="JR86" i="13"/>
  <c r="GU42" i="13"/>
  <c r="PL67" i="13"/>
  <c r="JR102" i="13"/>
  <c r="GU77" i="13"/>
  <c r="PL8" i="13"/>
  <c r="JR100" i="13"/>
  <c r="MO56" i="13"/>
  <c r="JR96" i="13"/>
  <c r="MO70" i="13"/>
  <c r="GU39" i="13"/>
  <c r="DX12" i="13"/>
  <c r="MO46" i="13"/>
  <c r="GU43" i="13"/>
  <c r="DX35" i="13"/>
  <c r="MO24" i="13"/>
  <c r="JR88" i="13"/>
  <c r="DX45" i="13"/>
  <c r="MO37" i="13"/>
  <c r="JR84" i="13"/>
  <c r="DX51" i="13"/>
  <c r="PL93" i="13"/>
  <c r="PL62" i="13"/>
  <c r="PL102" i="13"/>
  <c r="PL38" i="13"/>
  <c r="MO74" i="13"/>
  <c r="PL76" i="13"/>
  <c r="MO68" i="13"/>
  <c r="MO71" i="13"/>
  <c r="MO61" i="13"/>
  <c r="PL89" i="13"/>
  <c r="JR99" i="13"/>
  <c r="DX56" i="13"/>
  <c r="PL77" i="13"/>
  <c r="JR80" i="13"/>
  <c r="DX68" i="13"/>
  <c r="MO27" i="13"/>
  <c r="JR38" i="13"/>
  <c r="MO58" i="13"/>
  <c r="PL15" i="13"/>
  <c r="JR17" i="13"/>
  <c r="GU41" i="13"/>
  <c r="DX98" i="13"/>
  <c r="MO90" i="13"/>
  <c r="GU45" i="13"/>
  <c r="DX48" i="13"/>
  <c r="MO72" i="13"/>
  <c r="GU49" i="13"/>
  <c r="DX41" i="13"/>
  <c r="MO30" i="13"/>
  <c r="GU55" i="13"/>
  <c r="DX47" i="13"/>
  <c r="PL26" i="13"/>
  <c r="MO73" i="13"/>
  <c r="PL16" i="13"/>
  <c r="MO60" i="13"/>
  <c r="PL56" i="13"/>
  <c r="MO87" i="13"/>
  <c r="MO51" i="13"/>
  <c r="MO5" i="13"/>
  <c r="MO43" i="13"/>
  <c r="JR90" i="13"/>
  <c r="DX57" i="13"/>
  <c r="MO67" i="13"/>
  <c r="JR30" i="13"/>
  <c r="DX69" i="13"/>
  <c r="MO53" i="13"/>
  <c r="JR72" i="13"/>
  <c r="MO84" i="13"/>
  <c r="PL54" i="13"/>
  <c r="JR43" i="13"/>
  <c r="GU96" i="13"/>
  <c r="PL25" i="13"/>
  <c r="JR22" i="13"/>
  <c r="GU46" i="13"/>
  <c r="DX72" i="13"/>
  <c r="MO82" i="13"/>
  <c r="GU50" i="13"/>
  <c r="DX81" i="13"/>
  <c r="MO103" i="13"/>
  <c r="GU56" i="13"/>
  <c r="DX6" i="13"/>
  <c r="PL100" i="13"/>
  <c r="PL53" i="13"/>
  <c r="MO95" i="13"/>
  <c r="MO15" i="13"/>
  <c r="PL13" i="13"/>
  <c r="MO102" i="13"/>
  <c r="MO93" i="13"/>
  <c r="MO79" i="13"/>
  <c r="MO36" i="13"/>
  <c r="GU61" i="13"/>
  <c r="DX53" i="13"/>
  <c r="MO48" i="13"/>
  <c r="GU73" i="13"/>
  <c r="DX65" i="13"/>
  <c r="MO92" i="13"/>
  <c r="PL98" i="13"/>
  <c r="JR97" i="13"/>
  <c r="PL82" i="13"/>
  <c r="JR77" i="13"/>
  <c r="GU88" i="13"/>
  <c r="PL68" i="13"/>
  <c r="JR52" i="13"/>
  <c r="GU102" i="13"/>
  <c r="PL29" i="13"/>
  <c r="JR31" i="13"/>
  <c r="GU52" i="13"/>
  <c r="DX79" i="13"/>
  <c r="MO88" i="13"/>
  <c r="GU58" i="13"/>
  <c r="DX85" i="13"/>
  <c r="PL22" i="13"/>
  <c r="MO52" i="13"/>
  <c r="PL39" i="13"/>
  <c r="PL70" i="13"/>
  <c r="MO77" i="13"/>
  <c r="MO86" i="13"/>
  <c r="MO89" i="13"/>
  <c r="GU62" i="13"/>
  <c r="DX42" i="13"/>
  <c r="MO26" i="13"/>
  <c r="GU74" i="13"/>
  <c r="DX73" i="13"/>
  <c r="MO32" i="13"/>
  <c r="PL50" i="13"/>
  <c r="JR34" i="13"/>
  <c r="MO19" i="13"/>
  <c r="JR37" i="13"/>
  <c r="DX13" i="13"/>
  <c r="PL43" i="13"/>
  <c r="JR54" i="13"/>
  <c r="GU92" i="13"/>
  <c r="PL33" i="13"/>
  <c r="JR53" i="13"/>
  <c r="GU53" i="13"/>
  <c r="DX60" i="13"/>
  <c r="JR40" i="13"/>
  <c r="GU59" i="13"/>
  <c r="PL11" i="13"/>
  <c r="PL91" i="13"/>
  <c r="PL60" i="13"/>
  <c r="MO63" i="13"/>
  <c r="MO76" i="13"/>
  <c r="MO57" i="13"/>
  <c r="GU63" i="13"/>
  <c r="DX84" i="13"/>
  <c r="MO81" i="13"/>
  <c r="GU75" i="13"/>
  <c r="DX96" i="13"/>
  <c r="MO75" i="13"/>
  <c r="PL12" i="13"/>
  <c r="JR18" i="13"/>
  <c r="MO10" i="13"/>
  <c r="JR9" i="13"/>
  <c r="DX32" i="13"/>
  <c r="PL90" i="13"/>
  <c r="JR81" i="13"/>
  <c r="GU94" i="13"/>
  <c r="PL72" i="13"/>
  <c r="JR61" i="13"/>
  <c r="GU76" i="13"/>
  <c r="PL47" i="13"/>
  <c r="JR71" i="13"/>
  <c r="GU79" i="13"/>
  <c r="PL80" i="13"/>
  <c r="PL79" i="13"/>
  <c r="PL99" i="13"/>
  <c r="PL21" i="13"/>
  <c r="MO20" i="13"/>
  <c r="MO100" i="13"/>
  <c r="GU64" i="13"/>
  <c r="DX91" i="13"/>
  <c r="MO45" i="13"/>
  <c r="GU5" i="13"/>
  <c r="DX103" i="13"/>
  <c r="JR91" i="13"/>
  <c r="PL103" i="13"/>
  <c r="JR68" i="13"/>
  <c r="MO65" i="13"/>
  <c r="JR74" i="13"/>
  <c r="DX33" i="13"/>
  <c r="MO25" i="13"/>
  <c r="JR55" i="13"/>
  <c r="DX19" i="13"/>
  <c r="PL59" i="13"/>
  <c r="JR59" i="13"/>
  <c r="GU98" i="13"/>
  <c r="PL37" i="13"/>
  <c r="JR70" i="13"/>
  <c r="GU4" i="13"/>
  <c r="PL87" i="13"/>
  <c r="PL41" i="13"/>
  <c r="PL24" i="13"/>
  <c r="MO7" i="13"/>
  <c r="PL63" i="13"/>
  <c r="PL86" i="13"/>
  <c r="PL10" i="13"/>
  <c r="JR49" i="13"/>
  <c r="GU65" i="13"/>
  <c r="PL28" i="13"/>
  <c r="JR67" i="13"/>
  <c r="GU12" i="13"/>
  <c r="PL58" i="13"/>
  <c r="JR25" i="13"/>
  <c r="MO13" i="13"/>
  <c r="JR19" i="13"/>
  <c r="MO85" i="13"/>
  <c r="JR23" i="13"/>
  <c r="DX34" i="13"/>
  <c r="MO16" i="13"/>
  <c r="JR27" i="13"/>
  <c r="DX38" i="13"/>
  <c r="PL4" i="13"/>
  <c r="JR101" i="13"/>
  <c r="GU100" i="13"/>
  <c r="PL9" i="13"/>
  <c r="JR94" i="13"/>
  <c r="GU18" i="13"/>
  <c r="PL32" i="13"/>
  <c r="PL101" i="13"/>
  <c r="GU85" i="13"/>
  <c r="PL74" i="13"/>
  <c r="MO4" i="13"/>
  <c r="JR83" i="13"/>
  <c r="DX25" i="13"/>
  <c r="PL65" i="13"/>
  <c r="MO28" i="13"/>
  <c r="DX37" i="13"/>
  <c r="PL95" i="13"/>
  <c r="JR13" i="13"/>
  <c r="GU44" i="13"/>
  <c r="DX46" i="13"/>
  <c r="PL27" i="13"/>
  <c r="MO40" i="13"/>
  <c r="DX58" i="13"/>
  <c r="MO50" i="13"/>
  <c r="JR36" i="13"/>
  <c r="GU47" i="13"/>
  <c r="DX61" i="13"/>
  <c r="PL57" i="13"/>
  <c r="PL18" i="13"/>
  <c r="PL20" i="13"/>
  <c r="JR51" i="13"/>
  <c r="GU37" i="13"/>
  <c r="DX39" i="13"/>
  <c r="PL97" i="13"/>
  <c r="PL31" i="13"/>
  <c r="PL61" i="13"/>
  <c r="PL96" i="13"/>
  <c r="JR69" i="13"/>
  <c r="GU40" i="13"/>
  <c r="DX100" i="13"/>
  <c r="MO34" i="13"/>
  <c r="PL5" i="13"/>
  <c r="MO12" i="13"/>
  <c r="MO29" i="13"/>
  <c r="PL64" i="13"/>
  <c r="GU86" i="13"/>
  <c r="DX4" i="13"/>
  <c r="MO38" i="13"/>
  <c r="PL84" i="13"/>
  <c r="PL75" i="13"/>
  <c r="JR57" i="13"/>
  <c r="MO33" i="13"/>
  <c r="DX29" i="13"/>
  <c r="MO31" i="13"/>
  <c r="JR103" i="13"/>
  <c r="MO23" i="13"/>
  <c r="PL40" i="13"/>
  <c r="PL23" i="13"/>
  <c r="PL44" i="13"/>
  <c r="JR24" i="13"/>
  <c r="MO98" i="13"/>
  <c r="DX87" i="13"/>
  <c r="MO97" i="13"/>
  <c r="JR10" i="13"/>
  <c r="PL73" i="13"/>
  <c r="MO11" i="13"/>
  <c r="JR82" i="13"/>
  <c r="JR5" i="13"/>
  <c r="PL19" i="13"/>
  <c r="MO44" i="13"/>
  <c r="GU57" i="13"/>
  <c r="MO9" i="13"/>
  <c r="JR21" i="13"/>
  <c r="GU97" i="13"/>
  <c r="JR98" i="13"/>
  <c r="MO6" i="13"/>
  <c r="JR60" i="13"/>
  <c r="DX31" i="13"/>
  <c r="MO69" i="13"/>
  <c r="JR4" i="13"/>
  <c r="DX49" i="13"/>
  <c r="PL7" i="13"/>
  <c r="MO64" i="13"/>
  <c r="JR87" i="13"/>
  <c r="DX52" i="13"/>
  <c r="MO94" i="13"/>
  <c r="JR28" i="13"/>
  <c r="DX70" i="13"/>
  <c r="PL30" i="13"/>
  <c r="JR35" i="13"/>
  <c r="GU51" i="13"/>
  <c r="DX78" i="13"/>
  <c r="PL46" i="13"/>
  <c r="PJ20" i="13"/>
  <c r="PJ100" i="13"/>
  <c r="PJ96" i="13"/>
  <c r="MM8" i="13"/>
  <c r="MM6" i="13"/>
  <c r="MM61" i="13"/>
  <c r="MM52" i="13"/>
  <c r="MM57" i="13"/>
  <c r="PJ51" i="13"/>
  <c r="PJ58" i="13"/>
  <c r="PJ4" i="13"/>
  <c r="MM12" i="13"/>
  <c r="MM92" i="13"/>
  <c r="MM82" i="13"/>
  <c r="MM69" i="13"/>
  <c r="JP44" i="13"/>
  <c r="JP16" i="13"/>
  <c r="JP6" i="13"/>
  <c r="JP101" i="13"/>
  <c r="JP37" i="13"/>
  <c r="JP9" i="13"/>
  <c r="JP78" i="13"/>
  <c r="JP41" i="13"/>
  <c r="GS74" i="13"/>
  <c r="GS75" i="13"/>
  <c r="GS76" i="13"/>
  <c r="GS71" i="13"/>
  <c r="GS72" i="13"/>
  <c r="GS98" i="13"/>
  <c r="GS82" i="13"/>
  <c r="GS78" i="13"/>
  <c r="DV9" i="13"/>
  <c r="DV10" i="13"/>
  <c r="DV5" i="13"/>
  <c r="DV77" i="13"/>
  <c r="DV31" i="13"/>
  <c r="DV90" i="13"/>
  <c r="DV100" i="13"/>
  <c r="DV55" i="13"/>
  <c r="PJ71" i="13"/>
  <c r="PJ94" i="13"/>
  <c r="PJ101" i="13"/>
  <c r="PJ69" i="13"/>
  <c r="PJ21" i="13"/>
  <c r="MM23" i="13"/>
  <c r="MM73" i="13"/>
  <c r="MM94" i="13"/>
  <c r="JP71" i="13"/>
  <c r="JP11" i="13"/>
  <c r="JP28" i="13"/>
  <c r="JP21" i="13"/>
  <c r="JP50" i="13"/>
  <c r="JP79" i="13"/>
  <c r="JP76" i="13"/>
  <c r="JP54" i="13"/>
  <c r="GS32" i="13"/>
  <c r="GS39" i="13"/>
  <c r="GS46" i="13"/>
  <c r="GS47" i="13"/>
  <c r="GS54" i="13"/>
  <c r="GS86" i="13"/>
  <c r="GS55" i="13"/>
  <c r="GS84" i="13"/>
  <c r="DV20" i="13"/>
  <c r="DV45" i="13"/>
  <c r="DV52" i="13"/>
  <c r="DV53" i="13"/>
  <c r="DV54" i="13"/>
  <c r="DV78" i="13"/>
  <c r="DV25" i="13"/>
  <c r="DV62" i="13"/>
  <c r="PJ81" i="13"/>
  <c r="PJ25" i="13"/>
  <c r="MM35" i="13"/>
  <c r="MM98" i="13"/>
  <c r="MM9" i="13"/>
  <c r="JP80" i="13"/>
  <c r="JP20" i="13"/>
  <c r="JP46" i="13"/>
  <c r="JP39" i="13"/>
  <c r="JP91" i="13"/>
  <c r="JP83" i="13"/>
  <c r="JP95" i="13"/>
  <c r="GS38" i="13"/>
  <c r="GS45" i="13"/>
  <c r="GS52" i="13"/>
  <c r="GS53" i="13"/>
  <c r="GS60" i="13"/>
  <c r="GS92" i="13"/>
  <c r="GS88" i="13"/>
  <c r="GS90" i="13"/>
  <c r="DV26" i="13"/>
  <c r="DV51" i="13"/>
  <c r="DV58" i="13"/>
  <c r="DV59" i="13"/>
  <c r="PJ11" i="13"/>
  <c r="PJ82" i="13"/>
  <c r="PJ80" i="13"/>
  <c r="MM38" i="13"/>
  <c r="MM72" i="13"/>
  <c r="MM65" i="13"/>
  <c r="MM101" i="13"/>
  <c r="JP5" i="13"/>
  <c r="JP12" i="13"/>
  <c r="JP56" i="13"/>
  <c r="JP68" i="13"/>
  <c r="JP19" i="13"/>
  <c r="JP27" i="13"/>
  <c r="JP7" i="13"/>
  <c r="JP61" i="13"/>
  <c r="GS62" i="13"/>
  <c r="GS69" i="13"/>
  <c r="GS5" i="13"/>
  <c r="GS12" i="13"/>
  <c r="GS67" i="13"/>
  <c r="GS61" i="13"/>
  <c r="GS83" i="13"/>
  <c r="DV50" i="13"/>
  <c r="DV75" i="13"/>
  <c r="DV11" i="13"/>
  <c r="DV12" i="13"/>
  <c r="DV83" i="13"/>
  <c r="DV43" i="13"/>
  <c r="DV74" i="13"/>
  <c r="DV88" i="13"/>
  <c r="PJ8" i="13"/>
  <c r="PJ84" i="13"/>
  <c r="MM18" i="13"/>
  <c r="MM96" i="13"/>
  <c r="MM91" i="13"/>
  <c r="JP17" i="13"/>
  <c r="JP52" i="13"/>
  <c r="JP31" i="13"/>
  <c r="JP75" i="13"/>
  <c r="JP58" i="13"/>
  <c r="JP59" i="13"/>
  <c r="GS56" i="13"/>
  <c r="GS22" i="13"/>
  <c r="GS41" i="13"/>
  <c r="GS43" i="13"/>
  <c r="GS93" i="13"/>
  <c r="GS73" i="13"/>
  <c r="DV33" i="13"/>
  <c r="DV70" i="13"/>
  <c r="DV24" i="13"/>
  <c r="DV94" i="13"/>
  <c r="DV103" i="13"/>
  <c r="DV87" i="13"/>
  <c r="PJ23" i="13"/>
  <c r="PJ44" i="13"/>
  <c r="MM30" i="13"/>
  <c r="MM15" i="13"/>
  <c r="MM79" i="13"/>
  <c r="JP26" i="13"/>
  <c r="JP70" i="13"/>
  <c r="JP49" i="13"/>
  <c r="JP85" i="13"/>
  <c r="JP67" i="13"/>
  <c r="JP82" i="13"/>
  <c r="GS68" i="13"/>
  <c r="GS28" i="13"/>
  <c r="GS59" i="13"/>
  <c r="GS79" i="13"/>
  <c r="GS99" i="13"/>
  <c r="GS96" i="13"/>
  <c r="DV39" i="13"/>
  <c r="DV76" i="13"/>
  <c r="DV30" i="13"/>
  <c r="DV37" i="13"/>
  <c r="DV13" i="13"/>
  <c r="DV93" i="13"/>
  <c r="PJ41" i="13"/>
  <c r="PJ78" i="13"/>
  <c r="MM48" i="13"/>
  <c r="MM63" i="13"/>
  <c r="JP35" i="13"/>
  <c r="JP29" i="13"/>
  <c r="JP93" i="13"/>
  <c r="JP99" i="13"/>
  <c r="JP88" i="13"/>
  <c r="JP102" i="13"/>
  <c r="GS9" i="13"/>
  <c r="GS34" i="13"/>
  <c r="GS65" i="13"/>
  <c r="GS85" i="13"/>
  <c r="GS7" i="13"/>
  <c r="GS102" i="13"/>
  <c r="DV57" i="13"/>
  <c r="DV17" i="13"/>
  <c r="DV36" i="13"/>
  <c r="DV61" i="13"/>
  <c r="DV49" i="13"/>
  <c r="DV99" i="13"/>
  <c r="PJ16" i="13"/>
  <c r="PJ48" i="13"/>
  <c r="MM13" i="13"/>
  <c r="MM34" i="13"/>
  <c r="JP53" i="13"/>
  <c r="JP38" i="13"/>
  <c r="JP103" i="13"/>
  <c r="JP14" i="13"/>
  <c r="JP97" i="13"/>
  <c r="JP94" i="13"/>
  <c r="GS15" i="13"/>
  <c r="GS40" i="13"/>
  <c r="GS6" i="13"/>
  <c r="GS91" i="13"/>
  <c r="GS31" i="13"/>
  <c r="DV8" i="13"/>
  <c r="DV63" i="13"/>
  <c r="DV23" i="13"/>
  <c r="DV42" i="13"/>
  <c r="DV84" i="13"/>
  <c r="DV67" i="13"/>
  <c r="PJ42" i="13"/>
  <c r="PJ74" i="13"/>
  <c r="MM32" i="13"/>
  <c r="MM31" i="13"/>
  <c r="MM58" i="13"/>
  <c r="JP86" i="13"/>
  <c r="JP65" i="13"/>
  <c r="JP81" i="13"/>
  <c r="JP69" i="13"/>
  <c r="JP25" i="13"/>
  <c r="JP36" i="13"/>
  <c r="GS27" i="13"/>
  <c r="GS64" i="13"/>
  <c r="GS24" i="13"/>
  <c r="GS103" i="13"/>
  <c r="GS100" i="13"/>
  <c r="DV32" i="13"/>
  <c r="DV16" i="13"/>
  <c r="DV35" i="13"/>
  <c r="DV60" i="13"/>
  <c r="DV102" i="13"/>
  <c r="DV80" i="13"/>
  <c r="PJ37" i="13"/>
  <c r="PJ52" i="13"/>
  <c r="MM50" i="13"/>
  <c r="MM43" i="13"/>
  <c r="MM64" i="13"/>
  <c r="JP92" i="13"/>
  <c r="JP74" i="13"/>
  <c r="JP100" i="13"/>
  <c r="JP84" i="13"/>
  <c r="JP43" i="13"/>
  <c r="JP63" i="13"/>
  <c r="GS8" i="13"/>
  <c r="GS33" i="13"/>
  <c r="GS70" i="13"/>
  <c r="GS30" i="13"/>
  <c r="GS80" i="13"/>
  <c r="GS77" i="13"/>
  <c r="DV38" i="13"/>
  <c r="DV22" i="13"/>
  <c r="DV41" i="13"/>
  <c r="DV66" i="13"/>
  <c r="DV7" i="13"/>
  <c r="DV86" i="13"/>
  <c r="PJ10" i="13"/>
  <c r="PJ72" i="13"/>
  <c r="MM56" i="13"/>
  <c r="MM49" i="13"/>
  <c r="MM51" i="13"/>
  <c r="JP98" i="13"/>
  <c r="JP24" i="13"/>
  <c r="JP4" i="13"/>
  <c r="JP90" i="13"/>
  <c r="JP96" i="13"/>
  <c r="JP72" i="13"/>
  <c r="GS14" i="13"/>
  <c r="GS51" i="13"/>
  <c r="GS11" i="13"/>
  <c r="GS36" i="13"/>
  <c r="GS4" i="13"/>
  <c r="GS89" i="13"/>
  <c r="DV44" i="13"/>
  <c r="DV28" i="13"/>
  <c r="DV47" i="13"/>
  <c r="DV68" i="13"/>
  <c r="DV82" i="13"/>
  <c r="DV92" i="13"/>
  <c r="PJ50" i="13"/>
  <c r="PJ86" i="13"/>
  <c r="MM62" i="13"/>
  <c r="MM55" i="13"/>
  <c r="MM89" i="13"/>
  <c r="JP30" i="13"/>
  <c r="JP42" i="13"/>
  <c r="JP57" i="13"/>
  <c r="JP45" i="13"/>
  <c r="JP15" i="13"/>
  <c r="GS20" i="13"/>
  <c r="GS57" i="13"/>
  <c r="GS17" i="13"/>
  <c r="GS42" i="13"/>
  <c r="GS13" i="13"/>
  <c r="GS95" i="13"/>
  <c r="DV56" i="13"/>
  <c r="DV34" i="13"/>
  <c r="DV65" i="13"/>
  <c r="DV73" i="13"/>
  <c r="DV79" i="13"/>
  <c r="DV98" i="13"/>
  <c r="PJ68" i="13"/>
  <c r="PJ57" i="13"/>
  <c r="MM74" i="13"/>
  <c r="MM4" i="13"/>
  <c r="MM33" i="13"/>
  <c r="JP48" i="13"/>
  <c r="JP60" i="13"/>
  <c r="JP64" i="13"/>
  <c r="JP89" i="13"/>
  <c r="JP33" i="13"/>
  <c r="GS26" i="13"/>
  <c r="GS63" i="13"/>
  <c r="GS23" i="13"/>
  <c r="GS48" i="13"/>
  <c r="GS37" i="13"/>
  <c r="GS101" i="13"/>
  <c r="DV15" i="13"/>
  <c r="DV40" i="13"/>
  <c r="DV71" i="13"/>
  <c r="DV89" i="13"/>
  <c r="DV85" i="13"/>
  <c r="DV4" i="13"/>
  <c r="PJ13" i="13"/>
  <c r="PJ89" i="13"/>
  <c r="MM11" i="13"/>
  <c r="MM21" i="13"/>
  <c r="MM41" i="13"/>
  <c r="JP66" i="13"/>
  <c r="JP10" i="13"/>
  <c r="JP73" i="13"/>
  <c r="JP22" i="13"/>
  <c r="JP51" i="13"/>
  <c r="GS44" i="13"/>
  <c r="GS10" i="13"/>
  <c r="GS29" i="13"/>
  <c r="GS66" i="13"/>
  <c r="GS81" i="13"/>
  <c r="GS25" i="13"/>
  <c r="DV21" i="13"/>
  <c r="DV46" i="13"/>
  <c r="DV6" i="13"/>
  <c r="DV95" i="13"/>
  <c r="DV91" i="13"/>
  <c r="DV19" i="13"/>
  <c r="PJ31" i="13"/>
  <c r="PJ38" i="13"/>
  <c r="MM17" i="13"/>
  <c r="MM40" i="13"/>
  <c r="MM75" i="13"/>
  <c r="JP8" i="13"/>
  <c r="JP34" i="13"/>
  <c r="JP13" i="13"/>
  <c r="JP55" i="13"/>
  <c r="JP40" i="13"/>
  <c r="JP23" i="13"/>
  <c r="GS50" i="13"/>
  <c r="GS16" i="13"/>
  <c r="GS35" i="13"/>
  <c r="GS19" i="13"/>
  <c r="GS87" i="13"/>
  <c r="GS49" i="13"/>
  <c r="DV27" i="13"/>
  <c r="DV64" i="13"/>
  <c r="DV18" i="13"/>
  <c r="DV101" i="13"/>
  <c r="DV97" i="13"/>
  <c r="DV81" i="13"/>
  <c r="JP87" i="13"/>
  <c r="GS97" i="13"/>
  <c r="DV29" i="13"/>
  <c r="PJ24" i="13"/>
  <c r="JP18" i="13"/>
  <c r="GS94" i="13"/>
  <c r="DV48" i="13"/>
  <c r="PJ70" i="13"/>
  <c r="DV96" i="13"/>
  <c r="DV72" i="13"/>
  <c r="JP62" i="13"/>
  <c r="MM20" i="13"/>
  <c r="JP47" i="13"/>
  <c r="GS21" i="13"/>
  <c r="MM19" i="13"/>
  <c r="JP77" i="13"/>
  <c r="GS58" i="13"/>
  <c r="DV14" i="13"/>
  <c r="MM39" i="13"/>
  <c r="JP32" i="13"/>
  <c r="GS18" i="13"/>
  <c r="DV69" i="13"/>
  <c r="MM53" i="13"/>
  <c r="MM84" i="13"/>
  <c r="PJ29" i="13"/>
  <c r="MM78" i="13"/>
  <c r="PJ43" i="13"/>
  <c r="MM59" i="13"/>
  <c r="MM26" i="13"/>
  <c r="PJ9" i="13"/>
  <c r="MM47" i="13"/>
  <c r="MM76" i="13"/>
  <c r="MM46" i="13"/>
  <c r="MM77" i="13"/>
  <c r="PJ73" i="13"/>
  <c r="MM99" i="13"/>
  <c r="PJ65" i="13"/>
  <c r="PJ35" i="13"/>
  <c r="MM81" i="13"/>
  <c r="MM28" i="13"/>
  <c r="PJ62" i="13"/>
  <c r="PJ99" i="13"/>
  <c r="PJ28" i="13"/>
  <c r="PJ14" i="13"/>
  <c r="MM37" i="13"/>
  <c r="PJ90" i="13"/>
  <c r="MM27" i="13"/>
  <c r="PJ59" i="13"/>
  <c r="PJ49" i="13"/>
  <c r="MM45" i="13"/>
  <c r="PJ33" i="13"/>
  <c r="PJ60" i="13"/>
  <c r="MM88" i="13"/>
  <c r="MM36" i="13"/>
  <c r="PJ92" i="13"/>
  <c r="PJ5" i="13"/>
  <c r="PJ53" i="13"/>
  <c r="PJ40" i="13"/>
  <c r="PJ18" i="13"/>
  <c r="PJ34" i="13"/>
  <c r="PJ27" i="13"/>
  <c r="PJ45" i="13"/>
  <c r="MM103" i="13"/>
  <c r="MM86" i="13"/>
  <c r="PJ98" i="13"/>
  <c r="PJ15" i="13"/>
  <c r="PJ87" i="13"/>
  <c r="PJ95" i="13"/>
  <c r="MM68" i="13"/>
  <c r="PJ32" i="13"/>
  <c r="PJ77" i="13"/>
  <c r="PJ88" i="13"/>
  <c r="PJ22" i="13"/>
  <c r="PJ79" i="13"/>
  <c r="MM42" i="13"/>
  <c r="PJ26" i="13"/>
  <c r="PJ12" i="13"/>
  <c r="PJ102" i="13"/>
  <c r="MM5" i="13"/>
  <c r="MM67" i="13"/>
  <c r="PJ83" i="13"/>
  <c r="PJ56" i="13"/>
  <c r="PJ54" i="13"/>
  <c r="MM66" i="13"/>
  <c r="MM87" i="13"/>
  <c r="PJ97" i="13"/>
  <c r="PJ67" i="13"/>
  <c r="MM14" i="13"/>
  <c r="PJ63" i="13"/>
  <c r="MM85" i="13"/>
  <c r="PJ39" i="13"/>
  <c r="MM10" i="13"/>
  <c r="MM80" i="13"/>
  <c r="MM71" i="13"/>
  <c r="MM44" i="13"/>
  <c r="PJ66" i="13"/>
  <c r="MM16" i="13"/>
  <c r="PJ7" i="13"/>
  <c r="PJ17" i="13"/>
  <c r="MM22" i="13"/>
  <c r="MM60" i="13"/>
  <c r="MM90" i="13"/>
  <c r="MM97" i="13"/>
  <c r="MM29" i="13"/>
  <c r="PJ91" i="13"/>
  <c r="MM24" i="13"/>
  <c r="PJ103" i="13"/>
  <c r="PJ6" i="13"/>
  <c r="MM54" i="13"/>
  <c r="MM70" i="13"/>
  <c r="MM83" i="13"/>
  <c r="MM7" i="13"/>
  <c r="PJ61" i="13"/>
  <c r="MM25" i="13"/>
  <c r="PJ85" i="13"/>
  <c r="PJ93" i="13"/>
  <c r="PJ36" i="13"/>
  <c r="MM95" i="13"/>
  <c r="PJ55" i="13"/>
  <c r="PJ64" i="13"/>
  <c r="PJ30" i="13"/>
  <c r="PJ75" i="13"/>
  <c r="PJ76" i="13"/>
  <c r="PJ47" i="13"/>
  <c r="PJ19" i="13"/>
  <c r="PJ46" i="13"/>
  <c r="MM102" i="13"/>
  <c r="MM93" i="13"/>
  <c r="MM100" i="13"/>
  <c r="PP31" i="13"/>
  <c r="PP10" i="13"/>
  <c r="PP67" i="13"/>
  <c r="MS32" i="13"/>
  <c r="MS64" i="13"/>
  <c r="MS50" i="13"/>
  <c r="MS86" i="13"/>
  <c r="PP62" i="13"/>
  <c r="PP61" i="13"/>
  <c r="PP36" i="13"/>
  <c r="MS53" i="13"/>
  <c r="MS69" i="13"/>
  <c r="MS18" i="13"/>
  <c r="MS24" i="13"/>
  <c r="JV27" i="13"/>
  <c r="JV71" i="13"/>
  <c r="JV72" i="13"/>
  <c r="JV29" i="13"/>
  <c r="JV37" i="13"/>
  <c r="JV84" i="13"/>
  <c r="GY11" i="13"/>
  <c r="GY12" i="13"/>
  <c r="GY13" i="13"/>
  <c r="GY14" i="13"/>
  <c r="GY21" i="13"/>
  <c r="GY70" i="13"/>
  <c r="GY40" i="13"/>
  <c r="GY91" i="13"/>
  <c r="GY87" i="13"/>
  <c r="EB11" i="13"/>
  <c r="EB24" i="13"/>
  <c r="EB25" i="13"/>
  <c r="EB26" i="13"/>
  <c r="EB27" i="13"/>
  <c r="EB86" i="13"/>
  <c r="EB22" i="13"/>
  <c r="EB83" i="13"/>
  <c r="EB102" i="13"/>
  <c r="PP70" i="13"/>
  <c r="PP81" i="13"/>
  <c r="PP49" i="13"/>
  <c r="PP25" i="13"/>
  <c r="PP15" i="13"/>
  <c r="MS31" i="13"/>
  <c r="MS93" i="13"/>
  <c r="MS56" i="13"/>
  <c r="MS100" i="13"/>
  <c r="JV89" i="13"/>
  <c r="JV53" i="13"/>
  <c r="JV96" i="13"/>
  <c r="JV94" i="13"/>
  <c r="JV80" i="13"/>
  <c r="JV38" i="13"/>
  <c r="GY65" i="13"/>
  <c r="GY72" i="13"/>
  <c r="GY8" i="13"/>
  <c r="GY27" i="13"/>
  <c r="GY88" i="13"/>
  <c r="GY84" i="13"/>
  <c r="GY86" i="13"/>
  <c r="EB29" i="13"/>
  <c r="EB48" i="13"/>
  <c r="EB55" i="13"/>
  <c r="EB62" i="13"/>
  <c r="EB69" i="13"/>
  <c r="EB87" i="13"/>
  <c r="EB28" i="13"/>
  <c r="EB90" i="13"/>
  <c r="PP14" i="13"/>
  <c r="PP43" i="13"/>
  <c r="PP87" i="13"/>
  <c r="MS14" i="13"/>
  <c r="MS48" i="13"/>
  <c r="MS79" i="13"/>
  <c r="MS88" i="13"/>
  <c r="JV95" i="13"/>
  <c r="JV62" i="13"/>
  <c r="JV78" i="13"/>
  <c r="JV102" i="13"/>
  <c r="JV91" i="13"/>
  <c r="JV97" i="13"/>
  <c r="GY71" i="13"/>
  <c r="GY7" i="13"/>
  <c r="GY20" i="13"/>
  <c r="GY33" i="13"/>
  <c r="GY94" i="13"/>
  <c r="GY90" i="13"/>
  <c r="GY92" i="13"/>
  <c r="EB35" i="13"/>
  <c r="EB54" i="13"/>
  <c r="EB61" i="13"/>
  <c r="EB68" i="13"/>
  <c r="EB10" i="13"/>
  <c r="EB93" i="13"/>
  <c r="EB64" i="13"/>
  <c r="EB96" i="13"/>
  <c r="PP74" i="13"/>
  <c r="PP64" i="13"/>
  <c r="PP33" i="13"/>
  <c r="MS17" i="13"/>
  <c r="MS27" i="13"/>
  <c r="MS83" i="13"/>
  <c r="MS6" i="13"/>
  <c r="JV23" i="13"/>
  <c r="JV13" i="13"/>
  <c r="JV75" i="13"/>
  <c r="JV16" i="13"/>
  <c r="JV6" i="13"/>
  <c r="JV58" i="13"/>
  <c r="JV79" i="13"/>
  <c r="GY23" i="13"/>
  <c r="GY30" i="13"/>
  <c r="GY37" i="13"/>
  <c r="GY44" i="13"/>
  <c r="GY57" i="13"/>
  <c r="GY83" i="13"/>
  <c r="GY34" i="13"/>
  <c r="GY52" i="13"/>
  <c r="EB59" i="13"/>
  <c r="EB7" i="13"/>
  <c r="EB14" i="13"/>
  <c r="EB21" i="13"/>
  <c r="EB92" i="13"/>
  <c r="EB71" i="13"/>
  <c r="EB101" i="13"/>
  <c r="PP68" i="13"/>
  <c r="PP9" i="13"/>
  <c r="MS39" i="13"/>
  <c r="MS30" i="13"/>
  <c r="MS94" i="13"/>
  <c r="JV9" i="13"/>
  <c r="JV25" i="13"/>
  <c r="JV82" i="13"/>
  <c r="JV100" i="13"/>
  <c r="JV56" i="13"/>
  <c r="GY17" i="13"/>
  <c r="GY48" i="13"/>
  <c r="GY73" i="13"/>
  <c r="GY51" i="13"/>
  <c r="GY101" i="13"/>
  <c r="GY80" i="13"/>
  <c r="EB42" i="13"/>
  <c r="EB8" i="13"/>
  <c r="EB45" i="13"/>
  <c r="EB81" i="13"/>
  <c r="EB95" i="13"/>
  <c r="PP17" i="13"/>
  <c r="PP27" i="13"/>
  <c r="MS57" i="13"/>
  <c r="MS78" i="13"/>
  <c r="JV45" i="13"/>
  <c r="JV43" i="13"/>
  <c r="JV86" i="13"/>
  <c r="JV22" i="13"/>
  <c r="JV65" i="13"/>
  <c r="GY29" i="13"/>
  <c r="GY54" i="13"/>
  <c r="GY26" i="13"/>
  <c r="GY63" i="13"/>
  <c r="GY16" i="13"/>
  <c r="GY98" i="13"/>
  <c r="EB5" i="13"/>
  <c r="EB60" i="13"/>
  <c r="EB20" i="13"/>
  <c r="EB51" i="13"/>
  <c r="EB99" i="13"/>
  <c r="EB40" i="13"/>
  <c r="PP30" i="13"/>
  <c r="PP63" i="13"/>
  <c r="MS22" i="13"/>
  <c r="MS102" i="13"/>
  <c r="JV63" i="13"/>
  <c r="JV28" i="13"/>
  <c r="JV11" i="13"/>
  <c r="JV40" i="13"/>
  <c r="JV74" i="13"/>
  <c r="GY35" i="13"/>
  <c r="GY60" i="13"/>
  <c r="GY32" i="13"/>
  <c r="GY69" i="13"/>
  <c r="GY64" i="13"/>
  <c r="GY4" i="13"/>
  <c r="EB17" i="13"/>
  <c r="EB66" i="13"/>
  <c r="EB32" i="13"/>
  <c r="EB57" i="13"/>
  <c r="EB91" i="13"/>
  <c r="EB34" i="13"/>
  <c r="PP34" i="13"/>
  <c r="PP77" i="13"/>
  <c r="MS23" i="13"/>
  <c r="MS28" i="13"/>
  <c r="MS85" i="13"/>
  <c r="JV31" i="13"/>
  <c r="JV46" i="13"/>
  <c r="JV81" i="13"/>
  <c r="JV60" i="13"/>
  <c r="GY41" i="13"/>
  <c r="GY66" i="13"/>
  <c r="GY38" i="13"/>
  <c r="GY76" i="13"/>
  <c r="GY78" i="13"/>
  <c r="GY28" i="13"/>
  <c r="EB23" i="13"/>
  <c r="EB72" i="13"/>
  <c r="EB38" i="13"/>
  <c r="EB63" i="13"/>
  <c r="EB58" i="13"/>
  <c r="EB76" i="13"/>
  <c r="PP90" i="13"/>
  <c r="PP86" i="13"/>
  <c r="MS41" i="13"/>
  <c r="MS46" i="13"/>
  <c r="MS61" i="13"/>
  <c r="JV14" i="13"/>
  <c r="JV67" i="13"/>
  <c r="JV70" i="13"/>
  <c r="JV103" i="13"/>
  <c r="JV12" i="13"/>
  <c r="GY53" i="13"/>
  <c r="GY25" i="13"/>
  <c r="GY56" i="13"/>
  <c r="GY46" i="13"/>
  <c r="GY102" i="13"/>
  <c r="GY81" i="13"/>
  <c r="EB47" i="13"/>
  <c r="EB19" i="13"/>
  <c r="EB50" i="13"/>
  <c r="EB65" i="13"/>
  <c r="EB88" i="13"/>
  <c r="EB78" i="13"/>
  <c r="PP7" i="13"/>
  <c r="PP102" i="13"/>
  <c r="MS59" i="13"/>
  <c r="MS38" i="13"/>
  <c r="MS43" i="13"/>
  <c r="JV32" i="13"/>
  <c r="JV17" i="13"/>
  <c r="JV88" i="13"/>
  <c r="JV24" i="13"/>
  <c r="JV48" i="13"/>
  <c r="GY59" i="13"/>
  <c r="GY31" i="13"/>
  <c r="GY62" i="13"/>
  <c r="GY82" i="13"/>
  <c r="GY10" i="13"/>
  <c r="GY93" i="13"/>
  <c r="EB53" i="13"/>
  <c r="EB31" i="13"/>
  <c r="EB56" i="13"/>
  <c r="EB80" i="13"/>
  <c r="EB94" i="13"/>
  <c r="EB84" i="13"/>
  <c r="PP65" i="13"/>
  <c r="PP54" i="13"/>
  <c r="MS65" i="13"/>
  <c r="MS66" i="13"/>
  <c r="MS72" i="13"/>
  <c r="JV41" i="13"/>
  <c r="JV26" i="13"/>
  <c r="JV36" i="13"/>
  <c r="JV42" i="13"/>
  <c r="JV98" i="13"/>
  <c r="GY6" i="13"/>
  <c r="GY43" i="13"/>
  <c r="GY68" i="13"/>
  <c r="GY100" i="13"/>
  <c r="GY58" i="13"/>
  <c r="GY99" i="13"/>
  <c r="EB6" i="13"/>
  <c r="EB37" i="13"/>
  <c r="EB74" i="13"/>
  <c r="EB98" i="13"/>
  <c r="EB100" i="13"/>
  <c r="EB79" i="13"/>
  <c r="PP97" i="13"/>
  <c r="PP98" i="13"/>
  <c r="MS71" i="13"/>
  <c r="MS76" i="13"/>
  <c r="MS92" i="13"/>
  <c r="JV50" i="13"/>
  <c r="JV44" i="13"/>
  <c r="JV54" i="13"/>
  <c r="JV85" i="13"/>
  <c r="JV20" i="13"/>
  <c r="GY18" i="13"/>
  <c r="GY49" i="13"/>
  <c r="GY9" i="13"/>
  <c r="GY74" i="13"/>
  <c r="GY79" i="13"/>
  <c r="EB12" i="13"/>
  <c r="EB43" i="13"/>
  <c r="EB9" i="13"/>
  <c r="EB4" i="13"/>
  <c r="EB70" i="13"/>
  <c r="EB103" i="13"/>
  <c r="PP60" i="13"/>
  <c r="MS9" i="13"/>
  <c r="MS95" i="13"/>
  <c r="MS36" i="13"/>
  <c r="JV59" i="13"/>
  <c r="JV21" i="13"/>
  <c r="JV34" i="13"/>
  <c r="JV92" i="13"/>
  <c r="JV76" i="13"/>
  <c r="GY24" i="13"/>
  <c r="GY55" i="13"/>
  <c r="GY15" i="13"/>
  <c r="GY77" i="13"/>
  <c r="GY85" i="13"/>
  <c r="EB18" i="13"/>
  <c r="EB49" i="13"/>
  <c r="EB15" i="13"/>
  <c r="EB16" i="13"/>
  <c r="EB85" i="13"/>
  <c r="PP32" i="13"/>
  <c r="PP37" i="13"/>
  <c r="MS15" i="13"/>
  <c r="MS44" i="13"/>
  <c r="MS55" i="13"/>
  <c r="JV68" i="13"/>
  <c r="JV39" i="13"/>
  <c r="JV52" i="13"/>
  <c r="JV19" i="13"/>
  <c r="JV15" i="13"/>
  <c r="GY36" i="13"/>
  <c r="GY61" i="13"/>
  <c r="GY39" i="13"/>
  <c r="GY89" i="13"/>
  <c r="GY97" i="13"/>
  <c r="EB30" i="13"/>
  <c r="EB67" i="13"/>
  <c r="EB33" i="13"/>
  <c r="EB52" i="13"/>
  <c r="EB77" i="13"/>
  <c r="PP44" i="13"/>
  <c r="PP59" i="13"/>
  <c r="MS21" i="13"/>
  <c r="MS74" i="13"/>
  <c r="MS67" i="13"/>
  <c r="JV77" i="13"/>
  <c r="JV57" i="13"/>
  <c r="JV66" i="13"/>
  <c r="JV73" i="13"/>
  <c r="JV51" i="13"/>
  <c r="GY5" i="13"/>
  <c r="GY42" i="13"/>
  <c r="GY67" i="13"/>
  <c r="GY45" i="13"/>
  <c r="GY95" i="13"/>
  <c r="GY103" i="13"/>
  <c r="EB36" i="13"/>
  <c r="EB73" i="13"/>
  <c r="EB39" i="13"/>
  <c r="EB75" i="13"/>
  <c r="EB89" i="13"/>
  <c r="PP66" i="13"/>
  <c r="EB41" i="13"/>
  <c r="PP80" i="13"/>
  <c r="MS29" i="13"/>
  <c r="EB13" i="13"/>
  <c r="MS40" i="13"/>
  <c r="EB44" i="13"/>
  <c r="MS97" i="13"/>
  <c r="EB46" i="13"/>
  <c r="EB82" i="13"/>
  <c r="GY47" i="13"/>
  <c r="EB97" i="13"/>
  <c r="GY19" i="13"/>
  <c r="GY50" i="13"/>
  <c r="JV49" i="13"/>
  <c r="GY22" i="13"/>
  <c r="JV61" i="13"/>
  <c r="GY96" i="13"/>
  <c r="JV93" i="13"/>
  <c r="GY75" i="13"/>
  <c r="JV99" i="13"/>
  <c r="MS26" i="13"/>
  <c r="JV30" i="13"/>
  <c r="JV8" i="13"/>
  <c r="MS75" i="13"/>
  <c r="PP72" i="13"/>
  <c r="MS54" i="13"/>
  <c r="MS73" i="13"/>
  <c r="PP23" i="13"/>
  <c r="MS35" i="13"/>
  <c r="PP73" i="13"/>
  <c r="PP20" i="13"/>
  <c r="PP85" i="13"/>
  <c r="PP47" i="13"/>
  <c r="PP79" i="13"/>
  <c r="MS34" i="13"/>
  <c r="JV90" i="13"/>
  <c r="JV7" i="13"/>
  <c r="MS90" i="13"/>
  <c r="PP21" i="13"/>
  <c r="PP8" i="13"/>
  <c r="MS80" i="13"/>
  <c r="PP22" i="13"/>
  <c r="MS8" i="13"/>
  <c r="PP40" i="13"/>
  <c r="PP35" i="13"/>
  <c r="MS91" i="13"/>
  <c r="JV47" i="13"/>
  <c r="MS58" i="13"/>
  <c r="MS81" i="13"/>
  <c r="PP39" i="13"/>
  <c r="JV18" i="13"/>
  <c r="MS68" i="13"/>
  <c r="PP29" i="13"/>
  <c r="PP12" i="13"/>
  <c r="PP71" i="13"/>
  <c r="MS51" i="13"/>
  <c r="PP100" i="13"/>
  <c r="PP78" i="13"/>
  <c r="MS82" i="13"/>
  <c r="PP18" i="13"/>
  <c r="JV4" i="13"/>
  <c r="PP88" i="13"/>
  <c r="PP41" i="13"/>
  <c r="PP38" i="13"/>
  <c r="MS89" i="13"/>
  <c r="MS47" i="13"/>
  <c r="PP19" i="13"/>
  <c r="PP26" i="13"/>
  <c r="PP82" i="13"/>
  <c r="PP94" i="13"/>
  <c r="PP57" i="13"/>
  <c r="MS84" i="13"/>
  <c r="MS20" i="13"/>
  <c r="PP51" i="13"/>
  <c r="JV5" i="13"/>
  <c r="PP53" i="13"/>
  <c r="JV69" i="13"/>
  <c r="JV101" i="13"/>
  <c r="MS13" i="13"/>
  <c r="JV33" i="13"/>
  <c r="PP52" i="13"/>
  <c r="MS7" i="13"/>
  <c r="PP103" i="13"/>
  <c r="JV35" i="13"/>
  <c r="MS16" i="13"/>
  <c r="PP42" i="13"/>
  <c r="MS33" i="13"/>
  <c r="MS5" i="13"/>
  <c r="PP48" i="13"/>
  <c r="JV10" i="13"/>
  <c r="MS77" i="13"/>
  <c r="PP89" i="13"/>
  <c r="PP13" i="13"/>
  <c r="MS52" i="13"/>
  <c r="MS19" i="13"/>
  <c r="PP50" i="13"/>
  <c r="PP55" i="13"/>
  <c r="PP56" i="13"/>
  <c r="MS101" i="13"/>
  <c r="PP46" i="13"/>
  <c r="JV87" i="13"/>
  <c r="MS62" i="13"/>
  <c r="PP95" i="13"/>
  <c r="PP84" i="13"/>
  <c r="MS42" i="13"/>
  <c r="MS45" i="13"/>
  <c r="PP76" i="13"/>
  <c r="PP93" i="13"/>
  <c r="PP16" i="13"/>
  <c r="MS96" i="13"/>
  <c r="PP92" i="13"/>
  <c r="JV64" i="13"/>
  <c r="MS4" i="13"/>
  <c r="MS25" i="13"/>
  <c r="PP28" i="13"/>
  <c r="MS37" i="13"/>
  <c r="MS70" i="13"/>
  <c r="PP96" i="13"/>
  <c r="PP83" i="13"/>
  <c r="PP11" i="13"/>
  <c r="MS12" i="13"/>
  <c r="PP4" i="13"/>
  <c r="MS11" i="13"/>
  <c r="JV55" i="13"/>
  <c r="JV83" i="13"/>
  <c r="MS10" i="13"/>
  <c r="PP45" i="13"/>
  <c r="MS49" i="13"/>
  <c r="MS99" i="13"/>
  <c r="PP91" i="13"/>
  <c r="PP58" i="13"/>
  <c r="PP24" i="13"/>
  <c r="MS87" i="13"/>
  <c r="PP5" i="13"/>
  <c r="PP69" i="13"/>
  <c r="PP75" i="13"/>
  <c r="PP6" i="13"/>
  <c r="MS103" i="13"/>
  <c r="MS98" i="13"/>
  <c r="MS63" i="13"/>
  <c r="MS60" i="13"/>
  <c r="PP101" i="13"/>
  <c r="PP99" i="13"/>
  <c r="CU18" i="2"/>
  <c r="CU42" i="2"/>
  <c r="CU66" i="2"/>
  <c r="CU90" i="2"/>
  <c r="CU13" i="2"/>
  <c r="CU37" i="2"/>
  <c r="CU61" i="2"/>
  <c r="CU85" i="2"/>
  <c r="CU24" i="2"/>
  <c r="CU48" i="2"/>
  <c r="CU72" i="2"/>
  <c r="CU96" i="2"/>
  <c r="CU19" i="2"/>
  <c r="CU43" i="2"/>
  <c r="CU67" i="2"/>
  <c r="CU91" i="2"/>
  <c r="CU4" i="2"/>
  <c r="CU28" i="2"/>
  <c r="CU52" i="2"/>
  <c r="CU76" i="2"/>
  <c r="CU100" i="2"/>
  <c r="CU23" i="2"/>
  <c r="CU47" i="2"/>
  <c r="CU71" i="2"/>
  <c r="CU95" i="2"/>
  <c r="CU6" i="2"/>
  <c r="CU30" i="2"/>
  <c r="CU54" i="2"/>
  <c r="CU78" i="2"/>
  <c r="CU102" i="2"/>
  <c r="CU25" i="2"/>
  <c r="CU49" i="2"/>
  <c r="CU73" i="2"/>
  <c r="CU97" i="2"/>
  <c r="CU10" i="2"/>
  <c r="CU34" i="2"/>
  <c r="CU58" i="2"/>
  <c r="CU82" i="2"/>
  <c r="CU5" i="2"/>
  <c r="CU29" i="2"/>
  <c r="CU53" i="2"/>
  <c r="CU77" i="2"/>
  <c r="CU101" i="2"/>
  <c r="CU14" i="2"/>
  <c r="CU38" i="2"/>
  <c r="CU62" i="2"/>
  <c r="CU86" i="2"/>
  <c r="CU9" i="2"/>
  <c r="CU33" i="2"/>
  <c r="CU57" i="2"/>
  <c r="CU81" i="2"/>
  <c r="CU40" i="2"/>
  <c r="CU88" i="2"/>
  <c r="CU35" i="2"/>
  <c r="CU83" i="2"/>
  <c r="CU44" i="2"/>
  <c r="CU92" i="2"/>
  <c r="CU39" i="2"/>
  <c r="CU87" i="2"/>
  <c r="CU46" i="2"/>
  <c r="CU94" i="2"/>
  <c r="CU41" i="2"/>
  <c r="CU89" i="2"/>
  <c r="CU50" i="2"/>
  <c r="CU98" i="2"/>
  <c r="CU45" i="2"/>
  <c r="CU93" i="2"/>
  <c r="CU8" i="2"/>
  <c r="CU56" i="2"/>
  <c r="CU3" i="2"/>
  <c r="CU51" i="2"/>
  <c r="CU99" i="2"/>
  <c r="CU16" i="2"/>
  <c r="CU64" i="2"/>
  <c r="CU11" i="2"/>
  <c r="CU59" i="2"/>
  <c r="CU20" i="2"/>
  <c r="CU68" i="2"/>
  <c r="CU15" i="2"/>
  <c r="CU63" i="2"/>
  <c r="CU22" i="2"/>
  <c r="CU70" i="2"/>
  <c r="CU17" i="2"/>
  <c r="CU65" i="2"/>
  <c r="CU26" i="2"/>
  <c r="CU74" i="2"/>
  <c r="CU21" i="2"/>
  <c r="CU69" i="2"/>
  <c r="CU32" i="2"/>
  <c r="CU80" i="2"/>
  <c r="CU27" i="2"/>
  <c r="CU75" i="2"/>
  <c r="CU36" i="2"/>
  <c r="CU84" i="2"/>
  <c r="CU31" i="2"/>
  <c r="CU79" i="2"/>
  <c r="CU12" i="2"/>
  <c r="CU60" i="2"/>
  <c r="CU7" i="2"/>
  <c r="CU55" i="2"/>
  <c r="CT26" i="2"/>
  <c r="CT50" i="2"/>
  <c r="CT74" i="2"/>
  <c r="CT98" i="2"/>
  <c r="CT21" i="2"/>
  <c r="CT45" i="2"/>
  <c r="CT69" i="2"/>
  <c r="CT93" i="2"/>
  <c r="CT8" i="2"/>
  <c r="CT32" i="2"/>
  <c r="CT56" i="2"/>
  <c r="CT80" i="2"/>
  <c r="CT3" i="2"/>
  <c r="CT27" i="2"/>
  <c r="CT51" i="2"/>
  <c r="CT75" i="2"/>
  <c r="CT99" i="2"/>
  <c r="CT12" i="2"/>
  <c r="CT36" i="2"/>
  <c r="CT60" i="2"/>
  <c r="CT84" i="2"/>
  <c r="CT7" i="2"/>
  <c r="CT31" i="2"/>
  <c r="CT55" i="2"/>
  <c r="CT79" i="2"/>
  <c r="CT14" i="2"/>
  <c r="CT38" i="2"/>
  <c r="CT62" i="2"/>
  <c r="CT86" i="2"/>
  <c r="CT9" i="2"/>
  <c r="CT33" i="2"/>
  <c r="CT57" i="2"/>
  <c r="CT81" i="2"/>
  <c r="CT18" i="2"/>
  <c r="CT42" i="2"/>
  <c r="CT66" i="2"/>
  <c r="CT90" i="2"/>
  <c r="CT13" i="2"/>
  <c r="CT37" i="2"/>
  <c r="CT61" i="2"/>
  <c r="CT85" i="2"/>
  <c r="CT22" i="2"/>
  <c r="CT46" i="2"/>
  <c r="CT70" i="2"/>
  <c r="CT94" i="2"/>
  <c r="CT17" i="2"/>
  <c r="CT41" i="2"/>
  <c r="CT65" i="2"/>
  <c r="CT89" i="2"/>
  <c r="CT48" i="2"/>
  <c r="CT96" i="2"/>
  <c r="CT43" i="2"/>
  <c r="CT91" i="2"/>
  <c r="CT4" i="2"/>
  <c r="CT52" i="2"/>
  <c r="CT100" i="2"/>
  <c r="CT47" i="2"/>
  <c r="CT95" i="2"/>
  <c r="CT6" i="2"/>
  <c r="CT54" i="2"/>
  <c r="CT102" i="2"/>
  <c r="CT49" i="2"/>
  <c r="CT97" i="2"/>
  <c r="CT10" i="2"/>
  <c r="CT58" i="2"/>
  <c r="CT5" i="2"/>
  <c r="CT53" i="2"/>
  <c r="CT101" i="2"/>
  <c r="CT16" i="2"/>
  <c r="CT64" i="2"/>
  <c r="CT11" i="2"/>
  <c r="CT59" i="2"/>
  <c r="CT24" i="2"/>
  <c r="CT72" i="2"/>
  <c r="CT19" i="2"/>
  <c r="CT67" i="2"/>
  <c r="CT28" i="2"/>
  <c r="CT76" i="2"/>
  <c r="CT23" i="2"/>
  <c r="CT71" i="2"/>
  <c r="CT30" i="2"/>
  <c r="CT78" i="2"/>
  <c r="CT25" i="2"/>
  <c r="CT73" i="2"/>
  <c r="CT34" i="2"/>
  <c r="CT82" i="2"/>
  <c r="CT29" i="2"/>
  <c r="CT77" i="2"/>
  <c r="CT40" i="2"/>
  <c r="CT88" i="2"/>
  <c r="CT35" i="2"/>
  <c r="CT83" i="2"/>
  <c r="CT44" i="2"/>
  <c r="CT92" i="2"/>
  <c r="CT39" i="2"/>
  <c r="CT87" i="2"/>
  <c r="CT20" i="2"/>
  <c r="CT68" i="2"/>
  <c r="CT15" i="2"/>
  <c r="CT63" i="2"/>
  <c r="CV10" i="2"/>
  <c r="CV34" i="2"/>
  <c r="CV58" i="2"/>
  <c r="CV82" i="2"/>
  <c r="CV5" i="2"/>
  <c r="CV29" i="2"/>
  <c r="CV53" i="2"/>
  <c r="CV77" i="2"/>
  <c r="CV101" i="2"/>
  <c r="CV16" i="2"/>
  <c r="CV40" i="2"/>
  <c r="CV64" i="2"/>
  <c r="CV88" i="2"/>
  <c r="CV11" i="2"/>
  <c r="CV35" i="2"/>
  <c r="CV59" i="2"/>
  <c r="CV83" i="2"/>
  <c r="CV20" i="2"/>
  <c r="CV44" i="2"/>
  <c r="CV68" i="2"/>
  <c r="CV92" i="2"/>
  <c r="CV15" i="2"/>
  <c r="CV39" i="2"/>
  <c r="CV63" i="2"/>
  <c r="CV87" i="2"/>
  <c r="CV22" i="2"/>
  <c r="CV46" i="2"/>
  <c r="CV70" i="2"/>
  <c r="CV94" i="2"/>
  <c r="CV17" i="2"/>
  <c r="CV41" i="2"/>
  <c r="CV65" i="2"/>
  <c r="CV89" i="2"/>
  <c r="CV26" i="2"/>
  <c r="CV50" i="2"/>
  <c r="CV74" i="2"/>
  <c r="CV98" i="2"/>
  <c r="CV21" i="2"/>
  <c r="CV45" i="2"/>
  <c r="CV69" i="2"/>
  <c r="CV93" i="2"/>
  <c r="CV6" i="2"/>
  <c r="CV30" i="2"/>
  <c r="CV54" i="2"/>
  <c r="CV78" i="2"/>
  <c r="CV102" i="2"/>
  <c r="CV25" i="2"/>
  <c r="CV49" i="2"/>
  <c r="CV73" i="2"/>
  <c r="CV97" i="2"/>
  <c r="CV48" i="2"/>
  <c r="CV96" i="2"/>
  <c r="CV43" i="2"/>
  <c r="CV91" i="2"/>
  <c r="CV4" i="2"/>
  <c r="CV52" i="2"/>
  <c r="CV100" i="2"/>
  <c r="CV47" i="2"/>
  <c r="CV95" i="2"/>
  <c r="CV8" i="2"/>
  <c r="CV56" i="2"/>
  <c r="CV3" i="2"/>
  <c r="CV51" i="2"/>
  <c r="CV99" i="2"/>
  <c r="CV12" i="2"/>
  <c r="CV60" i="2"/>
  <c r="CV7" i="2"/>
  <c r="CV55" i="2"/>
  <c r="CV14" i="2"/>
  <c r="CV62" i="2"/>
  <c r="CV9" i="2"/>
  <c r="CV57" i="2"/>
  <c r="CV24" i="2"/>
  <c r="CV72" i="2"/>
  <c r="CV19" i="2"/>
  <c r="CV67" i="2"/>
  <c r="CV28" i="2"/>
  <c r="CV76" i="2"/>
  <c r="CV23" i="2"/>
  <c r="CV71" i="2"/>
  <c r="CV32" i="2"/>
  <c r="CV80" i="2"/>
  <c r="CV27" i="2"/>
  <c r="CV75" i="2"/>
  <c r="CV36" i="2"/>
  <c r="CV84" i="2"/>
  <c r="CV31" i="2"/>
  <c r="CV79" i="2"/>
  <c r="CV38" i="2"/>
  <c r="CV86" i="2"/>
  <c r="CV33" i="2"/>
  <c r="CV81" i="2"/>
  <c r="CV42" i="2"/>
  <c r="CV90" i="2"/>
  <c r="CV37" i="2"/>
  <c r="CV85" i="2"/>
  <c r="CV18" i="2"/>
  <c r="CV66" i="2"/>
  <c r="CV13" i="2"/>
  <c r="CV61" i="2"/>
  <c r="I22" i="12" l="1"/>
  <c r="J22" i="12" s="1"/>
  <c r="MH156" i="13"/>
  <c r="PE119" i="13"/>
  <c r="JK119" i="13"/>
  <c r="GN157" i="13"/>
  <c r="GN134" i="13"/>
  <c r="MH105" i="13"/>
  <c r="JK137" i="13"/>
  <c r="JK130" i="13"/>
  <c r="PE147" i="13"/>
  <c r="MH127" i="13"/>
  <c r="RR1" i="10"/>
  <c r="RP1" i="10"/>
  <c r="RS1" i="10"/>
  <c r="RQ1" i="10"/>
  <c r="RO1" i="10"/>
  <c r="H38" i="12"/>
  <c r="I38" i="12" s="1"/>
  <c r="J38" i="12" s="1"/>
  <c r="K38" i="12" s="1"/>
  <c r="L38" i="12" s="1"/>
  <c r="AH4" i="10"/>
  <c r="AH7" i="10"/>
  <c r="AI7" i="10" s="1"/>
  <c r="GP7" i="13"/>
  <c r="AE14" i="5"/>
  <c r="K6" i="12"/>
  <c r="L6" i="12" s="1"/>
  <c r="K55" i="12"/>
  <c r="L55" i="12" s="1"/>
  <c r="L89" i="12"/>
  <c r="I15" i="12"/>
  <c r="J9" i="12"/>
  <c r="K9" i="12" s="1"/>
  <c r="I60" i="12"/>
  <c r="J60" i="12" s="1"/>
  <c r="K60" i="12" s="1"/>
  <c r="L8" i="12"/>
  <c r="K14" i="12"/>
  <c r="L14" i="12" s="1"/>
  <c r="K46" i="12"/>
  <c r="L46" i="12" s="1"/>
  <c r="K58" i="12"/>
  <c r="L58" i="12" s="1"/>
  <c r="L77" i="12"/>
  <c r="L66" i="12"/>
  <c r="K56" i="12"/>
  <c r="L56" i="12" s="1"/>
  <c r="I20" i="12"/>
  <c r="K103" i="12"/>
  <c r="L103" i="12" s="1"/>
  <c r="K24" i="12"/>
  <c r="L24" i="12" s="1"/>
  <c r="K83" i="12"/>
  <c r="L83" i="12" s="1"/>
  <c r="L86" i="12"/>
  <c r="K101" i="12"/>
  <c r="L101" i="12" s="1"/>
  <c r="L48" i="12"/>
  <c r="L41" i="12"/>
  <c r="K100" i="12"/>
  <c r="L100" i="12" s="1"/>
  <c r="J37" i="12"/>
  <c r="L49" i="12"/>
  <c r="K26" i="12"/>
  <c r="L26" i="12" s="1"/>
  <c r="K87" i="12"/>
  <c r="L87" i="12" s="1"/>
  <c r="J42" i="12"/>
  <c r="K42" i="12" s="1"/>
  <c r="L78" i="12"/>
  <c r="L27" i="12"/>
  <c r="J98" i="12"/>
  <c r="K11" i="12"/>
  <c r="L11" i="12" s="1"/>
  <c r="K52" i="12"/>
  <c r="L52" i="12" s="1"/>
  <c r="J47" i="12"/>
  <c r="K47" i="12" s="1"/>
  <c r="G62" i="12"/>
  <c r="C40" i="12"/>
  <c r="G64" i="12"/>
  <c r="G65" i="12"/>
  <c r="H65" i="12" s="1"/>
  <c r="CW28" i="2"/>
  <c r="CX28" i="2" s="1"/>
  <c r="CW58" i="2"/>
  <c r="CX58" i="2" s="1"/>
  <c r="CW21" i="2"/>
  <c r="CX21" i="2" s="1"/>
  <c r="CW68" i="2"/>
  <c r="CX68" i="2" s="1"/>
  <c r="CW92" i="2"/>
  <c r="CX92" i="2" s="1"/>
  <c r="CW44" i="2"/>
  <c r="CX44" i="2" s="1"/>
  <c r="CW83" i="2"/>
  <c r="CX83" i="2" s="1"/>
  <c r="CW71" i="2"/>
  <c r="CX71" i="2" s="1"/>
  <c r="CW101" i="2"/>
  <c r="CX101" i="2" s="1"/>
  <c r="CW100" i="2"/>
  <c r="CX100" i="2" s="1"/>
  <c r="CW57" i="2"/>
  <c r="CX57" i="2" s="1"/>
  <c r="CW60" i="2"/>
  <c r="CX60" i="2" s="1"/>
  <c r="CW93" i="2"/>
  <c r="CX93" i="2" s="1"/>
  <c r="CW53" i="2"/>
  <c r="CX53" i="2" s="1"/>
  <c r="CW40" i="2"/>
  <c r="CX40" i="2" s="1"/>
  <c r="CW77" i="2"/>
  <c r="CX77" i="2" s="1"/>
  <c r="CW88" i="2"/>
  <c r="CX88" i="2" s="1"/>
  <c r="CW76" i="2"/>
  <c r="CX76" i="2" s="1"/>
  <c r="CW5" i="2"/>
  <c r="CX5" i="2" s="1"/>
  <c r="CW4" i="2"/>
  <c r="CX4" i="2" s="1"/>
  <c r="CW22" i="2"/>
  <c r="CX22" i="2" s="1"/>
  <c r="CW9" i="2"/>
  <c r="CX9" i="2" s="1"/>
  <c r="CW12" i="2"/>
  <c r="CX12" i="2" s="1"/>
  <c r="CW45" i="2"/>
  <c r="CX45" i="2" s="1"/>
  <c r="CW91" i="2"/>
  <c r="CX91" i="2" s="1"/>
  <c r="CW85" i="2"/>
  <c r="CX85" i="2" s="1"/>
  <c r="CW86" i="2"/>
  <c r="CX86" i="2" s="1"/>
  <c r="CW99" i="2"/>
  <c r="CX99" i="2" s="1"/>
  <c r="CW63" i="2"/>
  <c r="CX63" i="2" s="1"/>
  <c r="CW67" i="2"/>
  <c r="CX67" i="2" s="1"/>
  <c r="CW10" i="2"/>
  <c r="CX10" i="2" s="1"/>
  <c r="CW43" i="2"/>
  <c r="CX43" i="2" s="1"/>
  <c r="CW61" i="2"/>
  <c r="CX61" i="2" s="1"/>
  <c r="CW62" i="2"/>
  <c r="CX62" i="2" s="1"/>
  <c r="CW75" i="2"/>
  <c r="CX75" i="2" s="1"/>
  <c r="CW98" i="2"/>
  <c r="CX98" i="2" s="1"/>
  <c r="CW15" i="2"/>
  <c r="CX15" i="2" s="1"/>
  <c r="CW29" i="2"/>
  <c r="CX29" i="2" s="1"/>
  <c r="CW19" i="2"/>
  <c r="CX19" i="2" s="1"/>
  <c r="CW97" i="2"/>
  <c r="CX97" i="2" s="1"/>
  <c r="CW96" i="2"/>
  <c r="CX96" i="2" s="1"/>
  <c r="CW37" i="2"/>
  <c r="CX37" i="2" s="1"/>
  <c r="CW38" i="2"/>
  <c r="CX38" i="2" s="1"/>
  <c r="CW51" i="2"/>
  <c r="CX51" i="2" s="1"/>
  <c r="CW74" i="2"/>
  <c r="CX74" i="2" s="1"/>
  <c r="CW82" i="2"/>
  <c r="CX82" i="2" s="1"/>
  <c r="CW72" i="2"/>
  <c r="CX72" i="2" s="1"/>
  <c r="CW49" i="2"/>
  <c r="CX49" i="2" s="1"/>
  <c r="CW48" i="2"/>
  <c r="CX48" i="2" s="1"/>
  <c r="CW13" i="2"/>
  <c r="CX13" i="2" s="1"/>
  <c r="CW14" i="2"/>
  <c r="CX14" i="2" s="1"/>
  <c r="CW27" i="2"/>
  <c r="CX27" i="2" s="1"/>
  <c r="CW50" i="2"/>
  <c r="CX50" i="2" s="1"/>
  <c r="CW20" i="2"/>
  <c r="CX20" i="2" s="1"/>
  <c r="CW34" i="2"/>
  <c r="CX34" i="2" s="1"/>
  <c r="CW24" i="2"/>
  <c r="CX24" i="2" s="1"/>
  <c r="CW102" i="2"/>
  <c r="CW89" i="2"/>
  <c r="CX89" i="2" s="1"/>
  <c r="CW90" i="2"/>
  <c r="CX90" i="2" s="1"/>
  <c r="CW79" i="2"/>
  <c r="CX79" i="2" s="1"/>
  <c r="CW3" i="2"/>
  <c r="CW26" i="2"/>
  <c r="CX26" i="2" s="1"/>
  <c r="CW87" i="2"/>
  <c r="CX87" i="2" s="1"/>
  <c r="CW73" i="2"/>
  <c r="CX73" i="2" s="1"/>
  <c r="CW59" i="2"/>
  <c r="CX59" i="2" s="1"/>
  <c r="CW54" i="2"/>
  <c r="CX54" i="2" s="1"/>
  <c r="CW65" i="2"/>
  <c r="CX65" i="2" s="1"/>
  <c r="CW66" i="2"/>
  <c r="CX66" i="2" s="1"/>
  <c r="CW55" i="2"/>
  <c r="CX55" i="2" s="1"/>
  <c r="CW80" i="2"/>
  <c r="CX80" i="2" s="1"/>
  <c r="CW39" i="2"/>
  <c r="CX39" i="2" s="1"/>
  <c r="CW25" i="2"/>
  <c r="CX25" i="2" s="1"/>
  <c r="CW11" i="2"/>
  <c r="CX11" i="2" s="1"/>
  <c r="CW6" i="2"/>
  <c r="CX6" i="2" s="1"/>
  <c r="CW41" i="2"/>
  <c r="CX41" i="2" s="1"/>
  <c r="CW42" i="2"/>
  <c r="CX42" i="2" s="1"/>
  <c r="CW31" i="2"/>
  <c r="CX31" i="2" s="1"/>
  <c r="CW56" i="2"/>
  <c r="CX56" i="2" s="1"/>
  <c r="CW78" i="2"/>
  <c r="CX78" i="2" s="1"/>
  <c r="CW64" i="2"/>
  <c r="CX64" i="2" s="1"/>
  <c r="CW95" i="2"/>
  <c r="CX95" i="2" s="1"/>
  <c r="CW17" i="2"/>
  <c r="CX17" i="2" s="1"/>
  <c r="CW18" i="2"/>
  <c r="CX18" i="2" s="1"/>
  <c r="CW7" i="2"/>
  <c r="CX7" i="2" s="1"/>
  <c r="CW32" i="2"/>
  <c r="CX32" i="2" s="1"/>
  <c r="CW30" i="2"/>
  <c r="CX30" i="2" s="1"/>
  <c r="CW16" i="2"/>
  <c r="CX16" i="2" s="1"/>
  <c r="CW47" i="2"/>
  <c r="CX47" i="2" s="1"/>
  <c r="CW94" i="2"/>
  <c r="CX94" i="2" s="1"/>
  <c r="CW81" i="2"/>
  <c r="CX81" i="2" s="1"/>
  <c r="CW84" i="2"/>
  <c r="CX84" i="2" s="1"/>
  <c r="CW8" i="2"/>
  <c r="CX8" i="2" s="1"/>
  <c r="CW70" i="2"/>
  <c r="CX70" i="2" s="1"/>
  <c r="CW35" i="2"/>
  <c r="CX35" i="2" s="1"/>
  <c r="CW23" i="2"/>
  <c r="CX23" i="2" s="1"/>
  <c r="CW52" i="2"/>
  <c r="CX52" i="2" s="1"/>
  <c r="CW46" i="2"/>
  <c r="CX46" i="2" s="1"/>
  <c r="CW33" i="2"/>
  <c r="CX33" i="2" s="1"/>
  <c r="CW36" i="2"/>
  <c r="CX36" i="2" s="1"/>
  <c r="CW69" i="2"/>
  <c r="CX69" i="2" s="1"/>
  <c r="K22" i="12" l="1"/>
  <c r="L22" i="12" s="1"/>
  <c r="RT1" i="10"/>
  <c r="RY1" i="10" s="1"/>
  <c r="RV1" i="10"/>
  <c r="SA1" i="10" s="1"/>
  <c r="RX1" i="10"/>
  <c r="SC1" i="10" s="1"/>
  <c r="RU1" i="10"/>
  <c r="RZ1" i="10" s="1"/>
  <c r="RW1" i="10"/>
  <c r="SB1" i="10" s="1"/>
  <c r="I65" i="12"/>
  <c r="J65" i="12" s="1"/>
  <c r="J15" i="12"/>
  <c r="K15" i="12" s="1"/>
  <c r="L15" i="12" s="1"/>
  <c r="L9" i="12"/>
  <c r="L60" i="12"/>
  <c r="L47" i="12"/>
  <c r="J20" i="12"/>
  <c r="K37" i="12"/>
  <c r="L37" i="12" s="1"/>
  <c r="K98" i="12"/>
  <c r="L98" i="12" s="1"/>
  <c r="H64" i="12"/>
  <c r="I64" i="12" s="1"/>
  <c r="L42" i="12"/>
  <c r="H62" i="12"/>
  <c r="CX3" i="2"/>
  <c r="CX102" i="2"/>
  <c r="W13" i="12" l="1"/>
  <c r="W7" i="12"/>
  <c r="W6" i="12"/>
  <c r="I62" i="12"/>
  <c r="W87" i="12" s="1"/>
  <c r="W10" i="12"/>
  <c r="W17" i="12"/>
  <c r="W4" i="12"/>
  <c r="W14" i="12"/>
  <c r="W5" i="12"/>
  <c r="W15" i="12"/>
  <c r="K20" i="12"/>
  <c r="L20" i="12" s="1"/>
  <c r="W16" i="12"/>
  <c r="J64" i="12"/>
  <c r="K64" i="12" s="1"/>
  <c r="L64" i="12" s="1"/>
  <c r="K65" i="12"/>
  <c r="L65" i="12" s="1"/>
  <c r="W8" i="12"/>
  <c r="W12" i="12"/>
  <c r="W9" i="12"/>
  <c r="W11" i="12"/>
  <c r="W99" i="12" l="1"/>
  <c r="W65" i="12"/>
  <c r="W71" i="12"/>
  <c r="W41" i="12"/>
  <c r="W102" i="12"/>
  <c r="W89" i="12"/>
  <c r="W81" i="12"/>
  <c r="W57" i="12"/>
  <c r="W32" i="12"/>
  <c r="W19" i="12"/>
  <c r="W61" i="12"/>
  <c r="W18" i="12"/>
  <c r="W24" i="12"/>
  <c r="W46" i="12"/>
  <c r="W27" i="12"/>
  <c r="W60" i="12"/>
  <c r="W83" i="12"/>
  <c r="W34" i="12"/>
  <c r="W66" i="12"/>
  <c r="W62" i="12"/>
  <c r="W80" i="12"/>
  <c r="W31" i="12"/>
  <c r="W72" i="12"/>
  <c r="W54" i="12"/>
  <c r="W79" i="12"/>
  <c r="W38" i="12"/>
  <c r="W55" i="12"/>
  <c r="W37" i="12"/>
  <c r="W21" i="12"/>
  <c r="W51" i="12"/>
  <c r="W73" i="12"/>
  <c r="W49" i="12"/>
  <c r="W44" i="12"/>
  <c r="W22" i="12"/>
  <c r="W98" i="12"/>
  <c r="W82" i="12"/>
  <c r="W36" i="12"/>
  <c r="W64" i="12"/>
  <c r="W39" i="12"/>
  <c r="W74" i="12"/>
  <c r="W53" i="12"/>
  <c r="W47" i="12"/>
  <c r="W26" i="12"/>
  <c r="W93" i="12"/>
  <c r="W63" i="12"/>
  <c r="W77" i="12"/>
  <c r="W33" i="12"/>
  <c r="W45" i="12"/>
  <c r="W68" i="12"/>
  <c r="W58" i="12"/>
  <c r="W56" i="12"/>
  <c r="W103" i="12"/>
  <c r="W69" i="12"/>
  <c r="W90" i="12"/>
  <c r="W85" i="12"/>
  <c r="W67" i="12"/>
  <c r="W86" i="12"/>
  <c r="W30" i="12"/>
  <c r="W25" i="12"/>
  <c r="W97" i="12"/>
  <c r="W76" i="12"/>
  <c r="W52" i="12"/>
  <c r="W43" i="12"/>
  <c r="W29" i="12"/>
  <c r="W42" i="12"/>
  <c r="W20" i="12"/>
  <c r="W100" i="12"/>
  <c r="W50" i="12"/>
  <c r="W78" i="12"/>
  <c r="W35" i="12"/>
  <c r="W94" i="12"/>
  <c r="W28" i="12"/>
  <c r="W96" i="12"/>
  <c r="W48" i="12"/>
  <c r="W88" i="12"/>
  <c r="W23" i="12"/>
  <c r="W95" i="12"/>
  <c r="W59" i="12"/>
  <c r="W40" i="12"/>
  <c r="W91" i="12"/>
  <c r="W75" i="12"/>
  <c r="W70" i="12"/>
  <c r="W92" i="12"/>
  <c r="W84" i="12"/>
  <c r="W101" i="12"/>
  <c r="J62" i="12"/>
  <c r="K62" i="12" l="1"/>
  <c r="L62" i="12" s="1"/>
  <c r="BH103" i="7" l="1"/>
  <c r="BK145" i="7"/>
  <c r="BK102" i="7"/>
  <c r="BK37" i="7"/>
  <c r="BK83" i="7"/>
  <c r="BK69" i="7"/>
  <c r="BI121" i="7"/>
  <c r="BI159" i="7"/>
  <c r="BI137" i="7"/>
  <c r="BI54" i="7"/>
  <c r="BH99" i="7"/>
  <c r="BG138" i="7"/>
  <c r="BJ42" i="7"/>
  <c r="BK84" i="7"/>
  <c r="BK19" i="7"/>
  <c r="BK77" i="7"/>
  <c r="BK63" i="7"/>
  <c r="BI145" i="7"/>
  <c r="BI153" i="7"/>
  <c r="BI131" i="7"/>
  <c r="BI48" i="7"/>
  <c r="BH81" i="7"/>
  <c r="BG98" i="7"/>
  <c r="BJ88" i="7"/>
  <c r="BK62" i="7"/>
  <c r="BI76" i="7"/>
  <c r="BI161" i="7"/>
  <c r="BI78" i="7"/>
  <c r="BH163" i="7"/>
  <c r="BG163" i="7"/>
  <c r="BJ52" i="7"/>
  <c r="BK57" i="7"/>
  <c r="BI26" i="7"/>
  <c r="BJ11" i="7"/>
  <c r="BG10" i="7"/>
  <c r="BJ6" i="7"/>
  <c r="BJ8" i="7"/>
  <c r="BI20" i="7"/>
  <c r="BI56" i="7"/>
  <c r="BK122" i="7"/>
  <c r="BK43" i="7"/>
  <c r="BK103" i="7"/>
  <c r="BK101" i="7"/>
  <c r="BK87" i="7"/>
  <c r="BI151" i="7"/>
  <c r="BI58" i="7"/>
  <c r="BI155" i="7"/>
  <c r="BI9" i="7"/>
  <c r="BI72" i="7"/>
  <c r="BH106" i="7"/>
  <c r="BH36" i="7"/>
  <c r="BG99" i="7"/>
  <c r="BJ89" i="7"/>
  <c r="BJ16" i="7"/>
  <c r="BK98" i="7"/>
  <c r="BK88" i="7"/>
  <c r="BJ86" i="7"/>
  <c r="BJ64" i="7"/>
  <c r="BJ100" i="7"/>
  <c r="BJ36" i="7"/>
  <c r="BJ121" i="7"/>
  <c r="BJ51" i="7"/>
  <c r="BJ87" i="7"/>
  <c r="BJ61" i="7"/>
  <c r="BJ97" i="7"/>
  <c r="BJ138" i="7"/>
  <c r="BJ35" i="7"/>
  <c r="BJ147" i="7"/>
  <c r="BJ21" i="7"/>
  <c r="BJ31" i="7"/>
  <c r="BJ108" i="7"/>
  <c r="BJ144" i="7"/>
  <c r="BJ29" i="7"/>
  <c r="BJ164" i="7"/>
  <c r="BJ122" i="7"/>
  <c r="BJ32" i="7"/>
  <c r="BJ68" i="7"/>
  <c r="BJ24" i="7"/>
  <c r="BJ90" i="7"/>
  <c r="BJ139" i="7"/>
  <c r="BJ80" i="7"/>
  <c r="BJ58" i="7"/>
  <c r="BJ94" i="7"/>
  <c r="BJ143" i="7"/>
  <c r="BJ18" i="7"/>
  <c r="BJ23" i="7"/>
  <c r="BJ115" i="7"/>
  <c r="BG60" i="7"/>
  <c r="BG96" i="7"/>
  <c r="BG76" i="7"/>
  <c r="BG43" i="7"/>
  <c r="BG140" i="7"/>
  <c r="BG150" i="7"/>
  <c r="BG66" i="7"/>
  <c r="BG13" i="7"/>
  <c r="BG14" i="7"/>
  <c r="BG110" i="7"/>
  <c r="BG15" i="7"/>
  <c r="BG120" i="7"/>
  <c r="BG156" i="7"/>
  <c r="BG74" i="7"/>
  <c r="BG154" i="7"/>
  <c r="BG36" i="7"/>
  <c r="BG47" i="7"/>
  <c r="BG52" i="7"/>
  <c r="BG88" i="7"/>
  <c r="BG19" i="7"/>
  <c r="BG135" i="7"/>
  <c r="BG32" i="7"/>
  <c r="BG151" i="7"/>
  <c r="BG62" i="7"/>
  <c r="BG162" i="7"/>
  <c r="BG113" i="7"/>
  <c r="BG131" i="7"/>
  <c r="BG89" i="7"/>
  <c r="BG22" i="7"/>
  <c r="BG58" i="7"/>
  <c r="BG93" i="7"/>
  <c r="BG141" i="7"/>
  <c r="BG50" i="7"/>
  <c r="BG51" i="7"/>
  <c r="BG121" i="7"/>
  <c r="BG157" i="7"/>
  <c r="BG148" i="7"/>
  <c r="BG90" i="7"/>
  <c r="BG29" i="7"/>
  <c r="BG106" i="7"/>
  <c r="BG37" i="7"/>
  <c r="BG73" i="7"/>
  <c r="BG21" i="7"/>
  <c r="BG134" i="7"/>
  <c r="BG133" i="7"/>
  <c r="BG38" i="7"/>
  <c r="BG124" i="7"/>
  <c r="BG119" i="7"/>
  <c r="BG63" i="7"/>
  <c r="BK55" i="7"/>
  <c r="BK30" i="7"/>
  <c r="BK149" i="7"/>
  <c r="BK113" i="7"/>
  <c r="BK25" i="7"/>
  <c r="BK150" i="7"/>
  <c r="BK114" i="7"/>
  <c r="BK133" i="7"/>
  <c r="BK85" i="7"/>
  <c r="BK95" i="7"/>
  <c r="BK59" i="7"/>
  <c r="BK23" i="7"/>
  <c r="BK50" i="7"/>
  <c r="BK14" i="7"/>
  <c r="BK81" i="7"/>
  <c r="BK45" i="7"/>
  <c r="BK9" i="7"/>
  <c r="BI156" i="7"/>
  <c r="BI115" i="7"/>
  <c r="BI132" i="7"/>
  <c r="BI122" i="7"/>
  <c r="BI40" i="7"/>
  <c r="BI135" i="7"/>
  <c r="BI83" i="7"/>
  <c r="BI130" i="7"/>
  <c r="BI64" i="7"/>
  <c r="BI149" i="7"/>
  <c r="BI113" i="7"/>
  <c r="BI17" i="7"/>
  <c r="BI39" i="7"/>
  <c r="BI102" i="7"/>
  <c r="BI66" i="7"/>
  <c r="BI30" i="7"/>
  <c r="BI97" i="7"/>
  <c r="BI80" i="7"/>
  <c r="BI8" i="7"/>
  <c r="BH143" i="7"/>
  <c r="BH127" i="7"/>
  <c r="BG118" i="7"/>
  <c r="BG69" i="7"/>
  <c r="BG103" i="7"/>
  <c r="BG95" i="7"/>
  <c r="BJ65" i="7"/>
  <c r="BJ156" i="7"/>
  <c r="BJ79" i="7"/>
  <c r="BK135" i="7"/>
  <c r="BK52" i="7"/>
  <c r="BH43" i="7"/>
  <c r="BH79" i="7"/>
  <c r="BH59" i="7"/>
  <c r="BH95" i="7"/>
  <c r="BH26" i="7"/>
  <c r="BH62" i="7"/>
  <c r="BH82" i="7"/>
  <c r="BH136" i="7"/>
  <c r="BH39" i="7"/>
  <c r="BH159" i="7"/>
  <c r="BH140" i="7"/>
  <c r="BH52" i="7"/>
  <c r="BH105" i="7"/>
  <c r="BH27" i="7"/>
  <c r="BH119" i="7"/>
  <c r="BH126" i="7"/>
  <c r="BH161" i="7"/>
  <c r="BH138" i="7"/>
  <c r="BH13" i="7"/>
  <c r="BH85" i="7"/>
  <c r="BH18" i="7"/>
  <c r="BH54" i="7"/>
  <c r="BH90" i="7"/>
  <c r="BH65" i="7"/>
  <c r="BH101" i="7"/>
  <c r="BH68" i="7"/>
  <c r="BH104" i="7"/>
  <c r="BH100" i="7"/>
  <c r="BH142" i="7"/>
  <c r="BH129" i="7"/>
  <c r="BH16" i="7"/>
  <c r="BH110" i="7"/>
  <c r="BH146" i="7"/>
  <c r="BH45" i="7"/>
  <c r="BH125" i="7"/>
  <c r="BH70" i="7"/>
  <c r="BH19" i="7"/>
  <c r="BH55" i="7"/>
  <c r="BH91" i="7"/>
  <c r="BH24" i="7"/>
  <c r="BH35" i="7"/>
  <c r="BH71" i="7"/>
  <c r="BH107" i="7"/>
  <c r="BH74" i="7"/>
  <c r="BH148" i="7"/>
  <c r="BH75" i="7"/>
  <c r="BH135" i="7"/>
  <c r="BH22" i="7"/>
  <c r="BH116" i="7"/>
  <c r="BH115" i="7"/>
  <c r="BH151" i="7"/>
  <c r="BH131" i="7"/>
  <c r="BH25" i="7"/>
  <c r="BH61" i="7"/>
  <c r="BH97" i="7"/>
  <c r="BH30" i="7"/>
  <c r="BH66" i="7"/>
  <c r="BH102" i="7"/>
  <c r="BH41" i="7"/>
  <c r="BH77" i="7"/>
  <c r="BH44" i="7"/>
  <c r="BH80" i="7"/>
  <c r="BH28" i="7"/>
  <c r="BH118" i="7"/>
  <c r="BH154" i="7"/>
  <c r="BH93" i="7"/>
  <c r="BH37" i="7"/>
  <c r="BH73" i="7"/>
  <c r="BH42" i="7"/>
  <c r="BH78" i="7"/>
  <c r="BH17" i="7"/>
  <c r="BH53" i="7"/>
  <c r="BH20" i="7"/>
  <c r="BH56" i="7"/>
  <c r="BH92" i="7"/>
  <c r="BH64" i="7"/>
  <c r="BH130" i="7"/>
  <c r="BH21" i="7"/>
  <c r="BH117" i="7"/>
  <c r="BH153" i="7"/>
  <c r="BH76" i="7"/>
  <c r="BH134" i="7"/>
  <c r="BH34" i="7"/>
  <c r="BH87" i="7"/>
  <c r="BH133" i="7"/>
  <c r="BH113" i="7"/>
  <c r="BH149" i="7"/>
  <c r="BH150" i="7"/>
  <c r="BH162" i="7"/>
  <c r="BK164" i="7"/>
  <c r="BK153" i="7"/>
  <c r="BK146" i="7"/>
  <c r="BK110" i="7"/>
  <c r="BK12" i="7"/>
  <c r="BK130" i="7"/>
  <c r="BK54" i="7"/>
  <c r="BK143" i="7"/>
  <c r="BK107" i="7"/>
  <c r="BK7" i="7"/>
  <c r="BK144" i="7"/>
  <c r="BK108" i="7"/>
  <c r="BK6" i="7"/>
  <c r="BK127" i="7"/>
  <c r="BK67" i="7"/>
  <c r="BK89" i="7"/>
  <c r="BK53" i="7"/>
  <c r="BK17" i="7"/>
  <c r="BK80" i="7"/>
  <c r="BK44" i="7"/>
  <c r="BK8" i="7"/>
  <c r="BK75" i="7"/>
  <c r="BK39" i="7"/>
  <c r="BK106" i="7"/>
  <c r="BK70" i="7"/>
  <c r="BI163" i="7"/>
  <c r="BI109" i="7"/>
  <c r="BI133" i="7"/>
  <c r="BI126" i="7"/>
  <c r="BI70" i="7"/>
  <c r="BI152" i="7"/>
  <c r="BI116" i="7"/>
  <c r="BI22" i="7"/>
  <c r="BI129" i="7"/>
  <c r="BI65" i="7"/>
  <c r="BI160" i="7"/>
  <c r="BI124" i="7"/>
  <c r="BI46" i="7"/>
  <c r="BI143" i="7"/>
  <c r="BI107" i="7"/>
  <c r="BI105" i="7"/>
  <c r="BI69" i="7"/>
  <c r="BI33" i="7"/>
  <c r="BI96" i="7"/>
  <c r="BI60" i="7"/>
  <c r="BI24" i="7"/>
  <c r="BI91" i="7"/>
  <c r="BI43" i="7"/>
  <c r="BI74" i="7"/>
  <c r="BH156" i="7"/>
  <c r="BH137" i="7"/>
  <c r="BH121" i="7"/>
  <c r="BH122" i="7"/>
  <c r="BH160" i="7"/>
  <c r="BH83" i="7"/>
  <c r="BH67" i="7"/>
  <c r="BG20" i="7"/>
  <c r="BG164" i="7"/>
  <c r="BG67" i="7"/>
  <c r="BG59" i="7"/>
  <c r="BJ128" i="7"/>
  <c r="BJ148" i="7"/>
  <c r="BJ120" i="7"/>
  <c r="BJ43" i="7"/>
  <c r="BJ33" i="7"/>
  <c r="BG5" i="7"/>
  <c r="BI5" i="7"/>
  <c r="BH5" i="7"/>
  <c r="BI104" i="7"/>
  <c r="BI128" i="7"/>
  <c r="BI144" i="7"/>
  <c r="BI141" i="7"/>
  <c r="BI127" i="7"/>
  <c r="BI164" i="7"/>
  <c r="BI154" i="7"/>
  <c r="BI106" i="7"/>
  <c r="BI118" i="7"/>
  <c r="BH155" i="7"/>
  <c r="BI110" i="7"/>
  <c r="BG107" i="7"/>
  <c r="BG104" i="7"/>
  <c r="BG137" i="7"/>
  <c r="BG160" i="7"/>
  <c r="BG147" i="7"/>
  <c r="BG115" i="7"/>
  <c r="BG132" i="7"/>
  <c r="BG161" i="7"/>
  <c r="BG122" i="7"/>
  <c r="BG143" i="7"/>
  <c r="BG130" i="7"/>
  <c r="BG117" i="7"/>
  <c r="BG153" i="7"/>
  <c r="BG105" i="7"/>
  <c r="BG158" i="7"/>
  <c r="BG111" i="7"/>
  <c r="BG109" i="7"/>
  <c r="BG149" i="7"/>
  <c r="BG136" i="7"/>
  <c r="BG123" i="7"/>
  <c r="BG159" i="7"/>
  <c r="BG146" i="7"/>
  <c r="BG127" i="7"/>
  <c r="BG144" i="7"/>
  <c r="BG125" i="7"/>
  <c r="BG139" i="7"/>
  <c r="BG128" i="7"/>
  <c r="BG126" i="7"/>
  <c r="BG112" i="7"/>
  <c r="BG155" i="7"/>
  <c r="BG142" i="7"/>
  <c r="BG129" i="7"/>
  <c r="BG116" i="7"/>
  <c r="BG152" i="7"/>
  <c r="BG114" i="7"/>
  <c r="BG108" i="7"/>
  <c r="BG145" i="7"/>
  <c r="BI138" i="7"/>
  <c r="BJ133" i="7"/>
  <c r="BJ153" i="7"/>
  <c r="BJ140" i="7"/>
  <c r="BJ119" i="7"/>
  <c r="BJ129" i="7"/>
  <c r="BJ112" i="7"/>
  <c r="BJ125" i="7"/>
  <c r="BJ135" i="7"/>
  <c r="BJ106" i="7"/>
  <c r="BJ157" i="7"/>
  <c r="BJ155" i="7"/>
  <c r="BJ127" i="7"/>
  <c r="BJ161" i="7"/>
  <c r="BJ111" i="7"/>
  <c r="BJ142" i="7"/>
  <c r="BJ104" i="7"/>
  <c r="BJ146" i="7"/>
  <c r="BJ163" i="7"/>
  <c r="BJ136" i="7"/>
  <c r="BJ134" i="7"/>
  <c r="BJ117" i="7"/>
  <c r="BJ141" i="7"/>
  <c r="BJ110" i="7"/>
  <c r="BJ149" i="7"/>
  <c r="BJ107" i="7"/>
  <c r="BJ130" i="7"/>
  <c r="BJ160" i="7"/>
  <c r="BJ158" i="7"/>
  <c r="BJ154" i="7"/>
  <c r="BJ152" i="7"/>
  <c r="BJ113" i="7"/>
  <c r="BJ105" i="7"/>
  <c r="BJ124" i="7"/>
  <c r="BJ118" i="7"/>
  <c r="BJ116" i="7"/>
  <c r="BJ132" i="7"/>
  <c r="BJ162" i="7"/>
  <c r="BJ137" i="7"/>
  <c r="BJ109" i="7"/>
  <c r="BJ131" i="7"/>
  <c r="BJ159" i="7"/>
  <c r="BJ151" i="7"/>
  <c r="BJ126" i="7"/>
  <c r="BJ150" i="7"/>
  <c r="BH124" i="7"/>
  <c r="BH147" i="7"/>
  <c r="BH120" i="7"/>
  <c r="BH157" i="7"/>
  <c r="BH145" i="7"/>
  <c r="BH109" i="7"/>
  <c r="BH164" i="7"/>
  <c r="BH139" i="7"/>
  <c r="BH132" i="7"/>
  <c r="BH112" i="7"/>
  <c r="BH128" i="7"/>
  <c r="BH114" i="7"/>
  <c r="BH158" i="7"/>
  <c r="BH144" i="7"/>
  <c r="BH152" i="7"/>
  <c r="BH111" i="7"/>
  <c r="BH141" i="7"/>
  <c r="BH123" i="7"/>
  <c r="BI142" i="7"/>
  <c r="BI119" i="7"/>
  <c r="BJ114" i="7"/>
  <c r="BI158" i="7"/>
  <c r="BI148" i="7"/>
  <c r="BI125" i="7"/>
  <c r="BI146" i="7"/>
  <c r="BI123" i="7"/>
  <c r="BI136" i="7"/>
  <c r="BI162" i="7"/>
  <c r="BI112" i="7"/>
  <c r="BI108" i="7"/>
  <c r="BH108" i="7"/>
  <c r="BI157" i="7"/>
  <c r="BK132" i="7"/>
  <c r="BK136" i="7"/>
  <c r="BK104" i="7"/>
  <c r="BK140" i="7"/>
  <c r="BK138" i="7"/>
  <c r="BK117" i="7"/>
  <c r="BK151" i="7"/>
  <c r="BK123" i="7"/>
  <c r="BK157" i="7"/>
  <c r="BK142" i="7"/>
  <c r="BK111" i="7"/>
  <c r="BK115" i="7"/>
  <c r="BK159" i="7"/>
  <c r="BK119" i="7"/>
  <c r="BK134" i="7"/>
  <c r="BK121" i="7"/>
  <c r="BK155" i="7"/>
  <c r="BK126" i="7"/>
  <c r="BK105" i="7"/>
  <c r="BK156" i="7"/>
  <c r="BK131" i="7"/>
  <c r="BK120" i="7"/>
  <c r="BK109" i="7"/>
  <c r="BK163" i="7"/>
  <c r="BK139" i="7"/>
  <c r="BK128" i="7"/>
  <c r="BK160" i="7"/>
  <c r="BK158" i="7"/>
  <c r="BK148" i="7"/>
  <c r="BK147" i="7"/>
  <c r="BK124" i="7"/>
  <c r="BK154" i="7"/>
  <c r="BK152" i="7"/>
  <c r="BK161" i="7"/>
  <c r="BK112" i="7"/>
  <c r="BI140" i="7"/>
  <c r="BI117" i="7"/>
  <c r="BI120" i="7"/>
  <c r="BI139" i="7"/>
  <c r="BI111" i="7"/>
  <c r="BK129" i="7"/>
  <c r="BK141" i="7"/>
  <c r="BK162" i="7"/>
  <c r="BI134" i="7"/>
  <c r="BI147" i="7"/>
  <c r="BI150" i="7"/>
  <c r="BI114" i="7"/>
  <c r="BK116" i="7"/>
  <c r="BK137" i="7"/>
  <c r="BK125" i="7"/>
  <c r="BK118" i="7"/>
  <c r="BJ145" i="7"/>
  <c r="BJ123" i="7"/>
  <c r="BH46" i="7"/>
  <c r="BG46" i="7"/>
  <c r="BH38" i="7"/>
  <c r="BH69" i="7"/>
  <c r="BG82" i="7"/>
  <c r="BG68" i="7"/>
  <c r="BJ85" i="7"/>
  <c r="BK46" i="7"/>
  <c r="BG33" i="7"/>
  <c r="BJ56" i="7"/>
  <c r="BJ38" i="7"/>
  <c r="BK61" i="7"/>
  <c r="BG71" i="7"/>
  <c r="BK79" i="7"/>
  <c r="BK27" i="7"/>
  <c r="BK11" i="7"/>
  <c r="BG7" i="7"/>
  <c r="BK72" i="7"/>
  <c r="BG24" i="7"/>
  <c r="BG77" i="7"/>
  <c r="BJ49" i="7"/>
  <c r="BG23" i="7"/>
  <c r="BJ69" i="7"/>
  <c r="BI13" i="7"/>
  <c r="BI73" i="7"/>
  <c r="BI44" i="7"/>
  <c r="BI6" i="7"/>
  <c r="BI32" i="7"/>
  <c r="BI82" i="7"/>
  <c r="BH10" i="7"/>
  <c r="BH94" i="7"/>
  <c r="BH29" i="7"/>
  <c r="BG81" i="7"/>
  <c r="BG85" i="7"/>
  <c r="BJ60" i="7"/>
  <c r="BK90" i="7"/>
  <c r="BK60" i="7"/>
  <c r="BG31" i="7"/>
  <c r="BK76" i="7"/>
  <c r="BK31" i="7"/>
  <c r="BK21" i="7"/>
  <c r="BG12" i="7"/>
  <c r="BK38" i="7"/>
  <c r="BI59" i="7"/>
  <c r="BI18" i="7"/>
  <c r="BI90" i="7"/>
  <c r="BI99" i="7"/>
  <c r="BI95" i="7"/>
  <c r="BI86" i="7"/>
  <c r="BH84" i="7"/>
  <c r="BK68" i="7"/>
  <c r="BH14" i="7"/>
  <c r="BG18" i="7"/>
  <c r="BJ19" i="7"/>
  <c r="BJ30" i="7"/>
  <c r="BJ101" i="7"/>
  <c r="BJ14" i="7"/>
  <c r="BH33" i="7"/>
  <c r="BK56" i="7"/>
  <c r="BK13" i="7"/>
  <c r="BG42" i="7"/>
  <c r="BJ57" i="7"/>
  <c r="BK47" i="7"/>
  <c r="BJ93" i="7"/>
  <c r="BK41" i="7"/>
  <c r="BG70" i="7"/>
  <c r="BG97" i="7"/>
  <c r="BK42" i="7"/>
  <c r="BJ25" i="7"/>
  <c r="BI68" i="7"/>
  <c r="BI103" i="7"/>
  <c r="BI88" i="7"/>
  <c r="BI16" i="7"/>
  <c r="BI27" i="7"/>
  <c r="BH50" i="7"/>
  <c r="BH9" i="7"/>
  <c r="BH40" i="7"/>
  <c r="BK20" i="7"/>
  <c r="BJ47" i="7"/>
  <c r="BG80" i="7"/>
  <c r="BJ10" i="7"/>
  <c r="BK66" i="7"/>
  <c r="BJ67" i="7"/>
  <c r="BK15" i="7"/>
  <c r="BJ5" i="7"/>
  <c r="BK35" i="7"/>
  <c r="BK16" i="7"/>
  <c r="BK86" i="7"/>
  <c r="BG84" i="7"/>
  <c r="BG86" i="7"/>
  <c r="BI35" i="7"/>
  <c r="BI11" i="7"/>
  <c r="BI12" i="7"/>
  <c r="BI25" i="7"/>
  <c r="BI28" i="7"/>
  <c r="BI89" i="7"/>
  <c r="BI55" i="7"/>
  <c r="BI77" i="7"/>
  <c r="BH48" i="7"/>
  <c r="BK78" i="7"/>
  <c r="BJ12" i="7"/>
  <c r="BK36" i="7"/>
  <c r="BK51" i="7"/>
  <c r="BK91" i="7"/>
  <c r="BK74" i="7"/>
  <c r="BJ98" i="7"/>
  <c r="BK33" i="7"/>
  <c r="BK10" i="7"/>
  <c r="BJ91" i="7"/>
  <c r="BK34" i="7"/>
  <c r="BJ22" i="7"/>
  <c r="BK73" i="7"/>
  <c r="BJ102" i="7"/>
  <c r="BK26" i="7"/>
  <c r="BK99" i="7"/>
  <c r="BG30" i="7"/>
  <c r="BI84" i="7"/>
  <c r="BI79" i="7"/>
  <c r="BI53" i="7"/>
  <c r="BI87" i="7"/>
  <c r="BI14" i="7"/>
  <c r="BI61" i="7"/>
  <c r="BI21" i="7"/>
  <c r="BH58" i="7"/>
  <c r="BH8" i="7"/>
  <c r="BH15" i="7"/>
  <c r="BK93" i="7"/>
  <c r="BJ20" i="7"/>
  <c r="BJ34" i="7"/>
  <c r="BJ9" i="7"/>
  <c r="BG45" i="7"/>
  <c r="BK71" i="7"/>
  <c r="BJ46" i="7"/>
  <c r="BK94" i="7"/>
  <c r="BJ95" i="7"/>
  <c r="BJ96" i="7"/>
  <c r="BK64" i="7"/>
  <c r="BI29" i="7"/>
  <c r="BI93" i="7"/>
  <c r="BI15" i="7"/>
  <c r="BI23" i="7"/>
  <c r="BI38" i="7"/>
  <c r="BI94" i="7"/>
  <c r="BH57" i="7"/>
  <c r="BH86" i="7"/>
  <c r="BH32" i="7"/>
  <c r="BH98" i="7"/>
  <c r="BH96" i="7"/>
  <c r="BH72" i="7"/>
  <c r="BH49" i="7"/>
  <c r="BH6" i="7"/>
  <c r="BK65" i="7"/>
  <c r="BJ92" i="7"/>
  <c r="BK48" i="7"/>
  <c r="BJ37" i="7"/>
  <c r="BG9" i="7"/>
  <c r="BJ7" i="7"/>
  <c r="BJ77" i="7"/>
  <c r="BG75" i="7"/>
  <c r="BG83" i="7"/>
  <c r="BK92" i="7"/>
  <c r="BJ13" i="7"/>
  <c r="BJ27" i="7"/>
  <c r="BK96" i="7"/>
  <c r="BJ72" i="7"/>
  <c r="BI100" i="7"/>
  <c r="BI67" i="7"/>
  <c r="BI7" i="7"/>
  <c r="BI50" i="7"/>
  <c r="BI98" i="7"/>
  <c r="BI37" i="7"/>
  <c r="BI71" i="7"/>
  <c r="BI92" i="7"/>
  <c r="BH60" i="7"/>
  <c r="BH12" i="7"/>
  <c r="BH88" i="7"/>
  <c r="BH51" i="7"/>
  <c r="BH31" i="7"/>
  <c r="BG64" i="7"/>
  <c r="BJ78" i="7"/>
  <c r="BK82" i="7"/>
  <c r="BJ74" i="7"/>
  <c r="BJ55" i="7"/>
  <c r="BG102" i="7"/>
  <c r="BJ50" i="7"/>
  <c r="BJ70" i="7"/>
  <c r="BJ63" i="7"/>
  <c r="BG40" i="7"/>
  <c r="BG35" i="7"/>
  <c r="BG17" i="7"/>
  <c r="BJ73" i="7"/>
  <c r="BJ81" i="7"/>
  <c r="BK49" i="7"/>
  <c r="BJ28" i="7"/>
  <c r="BI62" i="7"/>
  <c r="BI36" i="7"/>
  <c r="BI85" i="7"/>
  <c r="BI19" i="7"/>
  <c r="BH11" i="7"/>
  <c r="BH47" i="7"/>
  <c r="BG44" i="7"/>
  <c r="BJ44" i="7"/>
  <c r="BG78" i="7"/>
  <c r="BK22" i="7"/>
  <c r="BJ99" i="7"/>
  <c r="BG87" i="7"/>
  <c r="BJ53" i="7"/>
  <c r="BG27" i="7"/>
  <c r="BG94" i="7"/>
  <c r="BJ76" i="7"/>
  <c r="BJ48" i="7"/>
  <c r="BG11" i="7"/>
  <c r="BJ41" i="7"/>
  <c r="BJ45" i="7"/>
  <c r="BG91" i="7"/>
  <c r="BJ26" i="7"/>
  <c r="BI101" i="7"/>
  <c r="BI42" i="7"/>
  <c r="BK18" i="7"/>
  <c r="BG48" i="7"/>
  <c r="BJ54" i="7"/>
  <c r="BG16" i="7"/>
  <c r="BJ83" i="7"/>
  <c r="BG26" i="7"/>
  <c r="BG8" i="7"/>
  <c r="BG101" i="7"/>
  <c r="BK40" i="7"/>
  <c r="BG92" i="7"/>
  <c r="BK58" i="7"/>
  <c r="BG53" i="7"/>
  <c r="BJ103" i="7"/>
  <c r="BG49" i="7"/>
  <c r="BJ59" i="7"/>
  <c r="BG61" i="7"/>
  <c r="BJ71" i="7"/>
  <c r="BJ75" i="7"/>
  <c r="BI34" i="7"/>
  <c r="BI41" i="7"/>
  <c r="BI45" i="7"/>
  <c r="BI81" i="7"/>
  <c r="BI47" i="7"/>
  <c r="BI52" i="7"/>
  <c r="BG100" i="7"/>
  <c r="BG65" i="7"/>
  <c r="BJ40" i="7"/>
  <c r="BJ17" i="7"/>
  <c r="BK32" i="7"/>
  <c r="BG39" i="7"/>
  <c r="BK5" i="7"/>
  <c r="BG34" i="7"/>
  <c r="BJ84" i="7"/>
  <c r="BJ15" i="7"/>
  <c r="BJ62" i="7"/>
  <c r="BG57" i="7"/>
  <c r="BJ66" i="7"/>
  <c r="BI75" i="7"/>
  <c r="BI31" i="7"/>
  <c r="BI51" i="7"/>
  <c r="BI63" i="7"/>
  <c r="BH89" i="7"/>
  <c r="BK97" i="7"/>
  <c r="BH23" i="7"/>
  <c r="BH63" i="7"/>
  <c r="BH7" i="7"/>
  <c r="BG79" i="7"/>
  <c r="BK29" i="7"/>
  <c r="BG54" i="7"/>
  <c r="BJ82" i="7"/>
  <c r="BG41" i="7"/>
  <c r="BG56" i="7"/>
  <c r="BG25" i="7"/>
  <c r="BK28" i="7"/>
  <c r="BG55" i="7"/>
  <c r="BK100" i="7"/>
  <c r="BK24" i="7"/>
  <c r="BG72" i="7"/>
  <c r="BG28" i="7"/>
  <c r="BJ39" i="7"/>
  <c r="BG6" i="7"/>
  <c r="BI57" i="7"/>
  <c r="BI10" i="7"/>
  <c r="BI49" i="7"/>
  <c r="AC74" i="1" l="1"/>
  <c r="AA74" i="1"/>
  <c r="AE74" i="1"/>
  <c r="E71" i="1" l="1"/>
  <c r="E70" i="1"/>
  <c r="E69" i="1"/>
  <c r="E68" i="1"/>
  <c r="E67" i="1"/>
  <c r="E47" i="1"/>
  <c r="E45" i="1"/>
  <c r="E40" i="1"/>
  <c r="E38" i="1"/>
  <c r="E36" i="1"/>
  <c r="E26" i="1"/>
  <c r="E9" i="1"/>
  <c r="E3" i="1"/>
  <c r="AE22" i="2" l="1"/>
  <c r="AD30" i="2"/>
  <c r="AD22" i="2"/>
  <c r="AC22" i="2"/>
  <c r="AC30" i="2"/>
  <c r="AB22" i="2"/>
  <c r="AE30" i="2"/>
  <c r="AB30" i="2"/>
  <c r="N3" i="2"/>
  <c r="AA3" i="2" s="1"/>
  <c r="N31" i="2"/>
  <c r="AA31" i="2" s="1"/>
  <c r="AG10" i="1" s="1"/>
  <c r="N43" i="2"/>
  <c r="AA43" i="2" s="1"/>
  <c r="AG39" i="1" s="1"/>
  <c r="N19" i="2"/>
  <c r="AA19" i="2" s="1"/>
  <c r="N20" i="2"/>
  <c r="AA20" i="2" s="1"/>
  <c r="N32" i="2"/>
  <c r="AA32" i="2" s="1"/>
  <c r="AG13" i="1" s="1"/>
  <c r="N21" i="2"/>
  <c r="AA21" i="2" s="1"/>
  <c r="AC27" i="1" s="1"/>
  <c r="N33" i="2"/>
  <c r="AA33" i="2" s="1"/>
  <c r="AG32" i="1" s="1"/>
  <c r="N22" i="2"/>
  <c r="AA22" i="2" s="1"/>
  <c r="N34" i="2"/>
  <c r="AA34" i="2" s="1"/>
  <c r="AG61" i="1" s="1"/>
  <c r="N23" i="2"/>
  <c r="AA23" i="2" s="1"/>
  <c r="AC41" i="1" s="1"/>
  <c r="N35" i="2"/>
  <c r="AA35" i="2" s="1"/>
  <c r="AG60" i="1" s="1"/>
  <c r="N24" i="2"/>
  <c r="AA24" i="2" s="1"/>
  <c r="AC55" i="1" s="1"/>
  <c r="N36" i="2"/>
  <c r="AA36" i="2" s="1"/>
  <c r="AG6" i="1" s="1"/>
  <c r="N25" i="2"/>
  <c r="AA25" i="2" s="1"/>
  <c r="N37" i="2"/>
  <c r="AA37" i="2" s="1"/>
  <c r="AG48" i="1" s="1"/>
  <c r="N26" i="2"/>
  <c r="AA26" i="2" s="1"/>
  <c r="AC60" i="1" s="1"/>
  <c r="N38" i="2"/>
  <c r="AA38" i="2" s="1"/>
  <c r="AG74" i="1" s="1"/>
  <c r="N27" i="2"/>
  <c r="AA27" i="2" s="1"/>
  <c r="AD200" i="1" s="1"/>
  <c r="N39" i="2"/>
  <c r="AA39" i="2" s="1"/>
  <c r="AG66" i="1" s="1"/>
  <c r="N28" i="2"/>
  <c r="AA28" i="2" s="1"/>
  <c r="N40" i="2"/>
  <c r="AA40" i="2" s="1"/>
  <c r="AG76" i="1" s="1"/>
  <c r="N5" i="2"/>
  <c r="AA5" i="2" s="1"/>
  <c r="N29" i="2"/>
  <c r="AA29" i="2" s="1"/>
  <c r="AF93" i="1" s="1"/>
  <c r="N41" i="2"/>
  <c r="AA41" i="2" s="1"/>
  <c r="AG79" i="1" s="1"/>
  <c r="N4" i="2"/>
  <c r="AA4" i="2" s="1"/>
  <c r="N30" i="2"/>
  <c r="AA30" i="2" s="1"/>
  <c r="AG9" i="1" s="1"/>
  <c r="N42" i="2"/>
  <c r="AA42" i="2" s="1"/>
  <c r="AG5" i="1" s="1"/>
  <c r="W86" i="1" l="1"/>
  <c r="W93" i="1"/>
  <c r="E93" i="1" s="1"/>
  <c r="AF90" i="1"/>
  <c r="AF92" i="1"/>
  <c r="AB87" i="1"/>
  <c r="AB91" i="1"/>
  <c r="W91" i="1"/>
  <c r="W92" i="1"/>
  <c r="W90" i="1"/>
  <c r="AF89" i="1"/>
  <c r="AF91" i="1"/>
  <c r="AA91" i="1"/>
  <c r="AA90" i="1"/>
  <c r="AA88" i="1"/>
  <c r="AA89" i="1"/>
  <c r="W87" i="1"/>
  <c r="W89" i="1"/>
  <c r="AF88" i="1"/>
  <c r="AF86" i="1"/>
  <c r="AB85" i="1"/>
  <c r="AB203" i="1"/>
  <c r="Y88" i="1"/>
  <c r="W203" i="1"/>
  <c r="W88" i="1"/>
  <c r="AF200" i="1"/>
  <c r="AF85" i="1"/>
  <c r="W85" i="1"/>
  <c r="W200" i="1"/>
  <c r="AB84" i="1"/>
  <c r="AB205" i="1"/>
  <c r="W205" i="1"/>
  <c r="W204" i="1"/>
  <c r="AF84" i="1"/>
  <c r="AF205" i="1"/>
  <c r="AF204" i="1"/>
  <c r="W79" i="1"/>
  <c r="W84" i="1"/>
  <c r="W83" i="1"/>
  <c r="AF82" i="1"/>
  <c r="AF83" i="1"/>
  <c r="AC202" i="1"/>
  <c r="AC82" i="1"/>
  <c r="W202" i="1"/>
  <c r="W82" i="1"/>
  <c r="AF202" i="1"/>
  <c r="AF15" i="1"/>
  <c r="AE80" i="1"/>
  <c r="AE15" i="1"/>
  <c r="W81" i="1"/>
  <c r="AC68" i="1"/>
  <c r="AC81" i="1"/>
  <c r="AF79" i="1"/>
  <c r="AF81" i="1"/>
  <c r="W2" i="1"/>
  <c r="W80" i="1"/>
  <c r="AB15" i="1"/>
  <c r="AB80" i="1"/>
  <c r="AE44" i="1"/>
  <c r="AE79" i="1"/>
  <c r="AD78" i="1"/>
  <c r="AD79" i="1"/>
  <c r="W97" i="14"/>
  <c r="W78" i="1"/>
  <c r="AG77" i="1"/>
  <c r="AG78" i="1"/>
  <c r="AD97" i="14"/>
  <c r="AC38" i="1"/>
  <c r="AC70" i="1"/>
  <c r="AA36" i="1"/>
  <c r="W5" i="1"/>
  <c r="W50" i="1"/>
  <c r="W66" i="1"/>
  <c r="W30" i="1"/>
  <c r="E30" i="1" s="1"/>
  <c r="W63" i="1"/>
  <c r="W23" i="1"/>
  <c r="W39" i="1"/>
  <c r="W32" i="1"/>
  <c r="W70" i="1"/>
  <c r="W38" i="1"/>
  <c r="W45" i="1"/>
  <c r="W41" i="1"/>
  <c r="W27" i="1"/>
  <c r="E27" i="1" s="1"/>
  <c r="W10" i="1"/>
  <c r="W69" i="1"/>
  <c r="W33" i="1"/>
  <c r="W20" i="1"/>
  <c r="W37" i="1"/>
  <c r="W13" i="1"/>
  <c r="W46" i="1"/>
  <c r="W48" i="1"/>
  <c r="W76" i="1"/>
  <c r="W67" i="1"/>
  <c r="W26" i="1"/>
  <c r="W40" i="1"/>
  <c r="W68" i="1"/>
  <c r="W19" i="1"/>
  <c r="W36" i="1"/>
  <c r="W71" i="1"/>
  <c r="W61" i="1"/>
  <c r="W25" i="1"/>
  <c r="W8" i="1"/>
  <c r="W74" i="1"/>
  <c r="W62" i="1"/>
  <c r="W47" i="1"/>
  <c r="AF72" i="1"/>
  <c r="AF28" i="1"/>
  <c r="AF59" i="1"/>
  <c r="AF17" i="1"/>
  <c r="AF5" i="1"/>
  <c r="AF50" i="1"/>
  <c r="AF6" i="1"/>
  <c r="AF75" i="1"/>
  <c r="AF42" i="1"/>
  <c r="AF35" i="1"/>
  <c r="AF3" i="1"/>
  <c r="AF56" i="1"/>
  <c r="AA20" i="1"/>
  <c r="AA46" i="1"/>
  <c r="AA48" i="1"/>
  <c r="AF22" i="2"/>
  <c r="V4" i="13" s="1"/>
  <c r="AA73" i="1"/>
  <c r="W43" i="1"/>
  <c r="E43" i="1" s="1"/>
  <c r="AC37" i="1"/>
  <c r="AD2" i="1"/>
  <c r="AF49" i="1"/>
  <c r="AF10" i="1"/>
  <c r="AE19" i="1"/>
  <c r="AC7" i="1"/>
  <c r="AF9" i="1"/>
  <c r="AC5" i="1"/>
  <c r="AF14" i="1"/>
  <c r="AE22" i="1"/>
  <c r="AC35" i="1"/>
  <c r="AD24" i="1"/>
  <c r="W11" i="1"/>
  <c r="E11" i="1" s="1"/>
  <c r="AA52" i="1"/>
  <c r="W42" i="1"/>
  <c r="AE12" i="1"/>
  <c r="AA67" i="1"/>
  <c r="W35" i="1"/>
  <c r="W56" i="1"/>
  <c r="AC56" i="1"/>
  <c r="W24" i="1"/>
  <c r="W29" i="1"/>
  <c r="W52" i="1"/>
  <c r="W22" i="1"/>
  <c r="W15" i="1"/>
  <c r="W95" i="14"/>
  <c r="W9" i="1"/>
  <c r="W34" i="1"/>
  <c r="E34" i="1" s="1"/>
  <c r="W73" i="1"/>
  <c r="E73" i="1" s="1"/>
  <c r="W28" i="1"/>
  <c r="W17" i="1"/>
  <c r="W49" i="1"/>
  <c r="AC18" i="1"/>
  <c r="W3" i="1"/>
  <c r="W58" i="1"/>
  <c r="W54" i="1"/>
  <c r="E54" i="1" s="1"/>
  <c r="AC25" i="1"/>
  <c r="AC58" i="1"/>
  <c r="W7" i="1"/>
  <c r="AA23" i="1"/>
  <c r="AA19" i="1"/>
  <c r="AA63" i="1"/>
  <c r="AA40" i="1"/>
  <c r="AC69" i="1"/>
  <c r="AJ22" i="2"/>
  <c r="V8" i="13" s="1"/>
  <c r="W4" i="1"/>
  <c r="W31" i="1"/>
  <c r="E31" i="1" s="1"/>
  <c r="W60" i="1"/>
  <c r="AG30" i="2"/>
  <c r="N31" i="12" s="1"/>
  <c r="AE57" i="1"/>
  <c r="W53" i="1"/>
  <c r="W55" i="1"/>
  <c r="E55" i="1" s="1"/>
  <c r="AB21" i="1"/>
  <c r="AC20" i="1"/>
  <c r="AC26" i="1"/>
  <c r="AB94" i="14"/>
  <c r="AC40" i="1"/>
  <c r="AH22" i="2"/>
  <c r="V6" i="13" s="1"/>
  <c r="AB4" i="1"/>
  <c r="AC73" i="1"/>
  <c r="AG22" i="2"/>
  <c r="N23" i="12" s="1"/>
  <c r="AB16" i="1"/>
  <c r="AB95" i="14"/>
  <c r="AC53" i="1"/>
  <c r="AC19" i="1"/>
  <c r="AC96" i="14"/>
  <c r="AB74" i="1"/>
  <c r="AI22" i="2"/>
  <c r="P23" i="12" s="1"/>
  <c r="AB39" i="1"/>
  <c r="AB65" i="1"/>
  <c r="AB66" i="1"/>
  <c r="AC67" i="1"/>
  <c r="AC71" i="1"/>
  <c r="AK22" i="2"/>
  <c r="R23" i="12" s="1"/>
  <c r="AB26" i="1"/>
  <c r="AC10" i="1"/>
  <c r="AD13" i="1"/>
  <c r="AD77" i="1"/>
  <c r="AC49" i="1"/>
  <c r="AD76" i="1"/>
  <c r="AD8" i="1"/>
  <c r="AD61" i="1"/>
  <c r="AK30" i="2"/>
  <c r="R31" i="12" s="1"/>
  <c r="AE62" i="1"/>
  <c r="AE32" i="1"/>
  <c r="AE29" i="1"/>
  <c r="AE73" i="1"/>
  <c r="AE60" i="1"/>
  <c r="AJ30" i="2"/>
  <c r="Q31" i="12" s="1"/>
  <c r="AE51" i="1"/>
  <c r="AE52" i="1"/>
  <c r="AF30" i="2"/>
  <c r="M31" i="12" s="1"/>
  <c r="AE41" i="1"/>
  <c r="AH30" i="2"/>
  <c r="O31" i="12" s="1"/>
  <c r="AE45" i="1"/>
  <c r="AE33" i="1"/>
  <c r="AE14" i="1"/>
  <c r="AI30" i="2"/>
  <c r="P31" i="12" s="1"/>
  <c r="AE67" i="1"/>
  <c r="AE64" i="1"/>
  <c r="AE8" i="1"/>
  <c r="W94" i="14"/>
  <c r="W16" i="1"/>
  <c r="W96" i="14"/>
  <c r="W72" i="1"/>
  <c r="W65" i="1"/>
  <c r="W57" i="1"/>
  <c r="W44" i="1"/>
  <c r="W75" i="1"/>
  <c r="W51" i="1"/>
  <c r="W12" i="1"/>
  <c r="W18" i="1"/>
  <c r="W64" i="1"/>
  <c r="W21" i="1"/>
  <c r="W6" i="1"/>
  <c r="W77" i="1"/>
  <c r="W14" i="1"/>
  <c r="W59" i="1"/>
  <c r="E86" i="1" l="1"/>
  <c r="E87" i="1"/>
  <c r="E92" i="1"/>
  <c r="E91" i="1"/>
  <c r="E90" i="1"/>
  <c r="E20" i="1"/>
  <c r="E89" i="1"/>
  <c r="E88" i="1"/>
  <c r="E203" i="1"/>
  <c r="E85" i="1"/>
  <c r="E200" i="1"/>
  <c r="E84" i="1"/>
  <c r="E204" i="1"/>
  <c r="E205" i="1"/>
  <c r="E83" i="1"/>
  <c r="E202" i="1"/>
  <c r="E82" i="1"/>
  <c r="E44" i="1"/>
  <c r="E24" i="1"/>
  <c r="E15" i="1"/>
  <c r="E14" i="1"/>
  <c r="E80" i="1"/>
  <c r="E81" i="1"/>
  <c r="E13" i="1"/>
  <c r="E62" i="1"/>
  <c r="E76" i="1"/>
  <c r="M23" i="12"/>
  <c r="E79" i="1"/>
  <c r="E16" i="1"/>
  <c r="E41" i="1"/>
  <c r="E72" i="1"/>
  <c r="E37" i="1"/>
  <c r="E32" i="1"/>
  <c r="E59" i="1"/>
  <c r="E78" i="1"/>
  <c r="E23" i="1"/>
  <c r="E50" i="1"/>
  <c r="E75" i="1"/>
  <c r="E6" i="1"/>
  <c r="E61" i="1"/>
  <c r="E66" i="1"/>
  <c r="E28" i="1"/>
  <c r="E48" i="1"/>
  <c r="E42" i="1"/>
  <c r="E63" i="1"/>
  <c r="E56" i="1"/>
  <c r="E5" i="1"/>
  <c r="E39" i="1"/>
  <c r="E25" i="1"/>
  <c r="E17" i="1"/>
  <c r="E2" i="1"/>
  <c r="E46" i="1"/>
  <c r="E33" i="1"/>
  <c r="E35" i="1"/>
  <c r="E12" i="1"/>
  <c r="E74" i="1"/>
  <c r="E10" i="1"/>
  <c r="E22" i="1"/>
  <c r="E7" i="1"/>
  <c r="E58" i="1"/>
  <c r="E19" i="1"/>
  <c r="V7" i="13"/>
  <c r="E29" i="1"/>
  <c r="E18" i="1"/>
  <c r="E52" i="1"/>
  <c r="E49" i="1"/>
  <c r="Q23" i="12"/>
  <c r="E53" i="1"/>
  <c r="E4" i="1"/>
  <c r="V9" i="13"/>
  <c r="E57" i="1"/>
  <c r="E65" i="1"/>
  <c r="V5" i="13"/>
  <c r="E60" i="1"/>
  <c r="E21" i="1"/>
  <c r="E8" i="1"/>
  <c r="E51" i="1"/>
  <c r="O23" i="12"/>
  <c r="E64" i="1"/>
  <c r="NQ106" i="13"/>
  <c r="HW134" i="13"/>
  <c r="EZ161" i="13"/>
  <c r="KT74" i="13"/>
  <c r="EZ100" i="13"/>
  <c r="KT66" i="13"/>
  <c r="HW120" i="13"/>
  <c r="CC149" i="13"/>
  <c r="KT15" i="13"/>
  <c r="CC93" i="13"/>
  <c r="KT31" i="13"/>
  <c r="EZ92" i="13"/>
  <c r="NQ125" i="13"/>
  <c r="EZ155" i="13"/>
  <c r="CC67" i="13"/>
  <c r="KT32" i="13"/>
  <c r="HW11" i="13"/>
  <c r="KT112" i="13"/>
  <c r="EZ149" i="13"/>
  <c r="CC4" i="13"/>
  <c r="KT17" i="13"/>
  <c r="EZ97" i="13"/>
  <c r="KT83" i="13"/>
  <c r="NQ126" i="13"/>
  <c r="EZ162" i="13"/>
  <c r="NQ54" i="13"/>
  <c r="HW55" i="13"/>
  <c r="CC9" i="13"/>
  <c r="CC104" i="13"/>
  <c r="NQ131" i="13"/>
  <c r="KT153" i="13"/>
  <c r="NQ78" i="13"/>
  <c r="EZ58" i="13"/>
  <c r="NQ49" i="13"/>
  <c r="KT117" i="13"/>
  <c r="CC135" i="13"/>
  <c r="KT84" i="13"/>
  <c r="EZ67" i="13"/>
  <c r="NQ33" i="13"/>
  <c r="HW78" i="13"/>
  <c r="CC128" i="13"/>
  <c r="HW163" i="13"/>
  <c r="KT21" i="13"/>
  <c r="CC32" i="13"/>
  <c r="KT4" i="13"/>
  <c r="HW128" i="13"/>
  <c r="KT134" i="13"/>
  <c r="HW96" i="13"/>
  <c r="CC102" i="13"/>
  <c r="KT36" i="13"/>
  <c r="HW105" i="13"/>
  <c r="NQ142" i="13"/>
  <c r="HW71" i="13"/>
  <c r="CC60" i="13"/>
  <c r="KT49" i="13"/>
  <c r="HW40" i="13"/>
  <c r="HW114" i="13"/>
  <c r="NQ151" i="13"/>
  <c r="KT111" i="13"/>
  <c r="EZ139" i="13"/>
  <c r="KT75" i="13"/>
  <c r="EZ22" i="13"/>
  <c r="NQ32" i="13"/>
  <c r="HW27" i="13"/>
  <c r="EZ116" i="13"/>
  <c r="KT151" i="13"/>
  <c r="EZ6" i="13"/>
  <c r="NQ85" i="13"/>
  <c r="EZ31" i="13"/>
  <c r="EZ77" i="13"/>
  <c r="KT130" i="13"/>
  <c r="NQ147" i="13"/>
  <c r="NQ6" i="13"/>
  <c r="EZ81" i="13"/>
  <c r="NQ95" i="13"/>
  <c r="HW116" i="13"/>
  <c r="CC141" i="13"/>
  <c r="NQ61" i="13"/>
  <c r="EZ74" i="13"/>
  <c r="NQ101" i="13"/>
  <c r="HW23" i="13"/>
  <c r="KT131" i="13"/>
  <c r="KT155" i="13"/>
  <c r="KT41" i="13"/>
  <c r="EZ35" i="13"/>
  <c r="NQ51" i="13"/>
  <c r="NQ108" i="13"/>
  <c r="HW136" i="13"/>
  <c r="NQ24" i="13"/>
  <c r="HW69" i="13"/>
  <c r="CC22" i="13"/>
  <c r="KT61" i="13"/>
  <c r="HW122" i="13"/>
  <c r="CC147" i="13"/>
  <c r="HW57" i="13"/>
  <c r="CC54" i="13"/>
  <c r="KT85" i="13"/>
  <c r="CC100" i="13"/>
  <c r="NQ132" i="13"/>
  <c r="NQ153" i="13"/>
  <c r="EZ10" i="13"/>
  <c r="NQ38" i="13"/>
  <c r="HW81" i="13"/>
  <c r="EZ133" i="13"/>
  <c r="NQ160" i="13"/>
  <c r="EZ40" i="13"/>
  <c r="NQ58" i="13"/>
  <c r="HW36" i="13"/>
  <c r="EZ110" i="13"/>
  <c r="NQ146" i="13"/>
  <c r="HW94" i="13"/>
  <c r="NQ11" i="13"/>
  <c r="EZ85" i="13"/>
  <c r="NQ76" i="13"/>
  <c r="NQ119" i="13"/>
  <c r="KT157" i="13"/>
  <c r="KT106" i="13"/>
  <c r="KT142" i="13"/>
  <c r="HW41" i="13"/>
  <c r="CC17" i="13"/>
  <c r="KT62" i="13"/>
  <c r="CC79" i="13"/>
  <c r="CC121" i="13"/>
  <c r="HW151" i="13"/>
  <c r="CC72" i="13"/>
  <c r="KT90" i="13"/>
  <c r="CC40" i="13"/>
  <c r="KT107" i="13"/>
  <c r="EZ135" i="13"/>
  <c r="EZ151" i="13"/>
  <c r="KT56" i="13"/>
  <c r="CC23" i="13"/>
  <c r="KT35" i="13"/>
  <c r="EZ121" i="13"/>
  <c r="EZ140" i="13"/>
  <c r="HW12" i="13"/>
  <c r="CC55" i="13"/>
  <c r="KT72" i="13"/>
  <c r="EZ93" i="13"/>
  <c r="KT126" i="13"/>
  <c r="NQ162" i="13"/>
  <c r="EZ13" i="13"/>
  <c r="NQ21" i="13"/>
  <c r="HW80" i="13"/>
  <c r="KT113" i="13"/>
  <c r="EZ141" i="13"/>
  <c r="KT67" i="13"/>
  <c r="EZ90" i="13"/>
  <c r="NQ87" i="13"/>
  <c r="HW42" i="13"/>
  <c r="EZ118" i="13"/>
  <c r="NQ156" i="13"/>
  <c r="CC80" i="13"/>
  <c r="KT25" i="13"/>
  <c r="EZ32" i="13"/>
  <c r="NQ89" i="13"/>
  <c r="NQ127" i="13"/>
  <c r="EZ152" i="13"/>
  <c r="CC82" i="13"/>
  <c r="HW102" i="13"/>
  <c r="CC76" i="13"/>
  <c r="EZ128" i="13"/>
  <c r="CC160" i="13"/>
  <c r="CC14" i="13"/>
  <c r="HW9" i="13"/>
  <c r="CC10" i="13"/>
  <c r="CC115" i="13"/>
  <c r="HW141" i="13"/>
  <c r="NQ74" i="13"/>
  <c r="HW62" i="13"/>
  <c r="CC50" i="13"/>
  <c r="KT19" i="13"/>
  <c r="HW124" i="13"/>
  <c r="HW111" i="13"/>
  <c r="CC148" i="13"/>
  <c r="EZ12" i="13"/>
  <c r="KT24" i="13"/>
  <c r="EZ79" i="13"/>
  <c r="NQ10" i="13"/>
  <c r="KT125" i="13"/>
  <c r="CC161" i="13"/>
  <c r="KT51" i="13"/>
  <c r="EZ62" i="13"/>
  <c r="NQ39" i="13"/>
  <c r="HW112" i="13"/>
  <c r="CC140" i="13"/>
  <c r="KT96" i="13"/>
  <c r="EZ49" i="13"/>
  <c r="NQ62" i="13"/>
  <c r="HW53" i="13"/>
  <c r="CC117" i="13"/>
  <c r="NQ154" i="13"/>
  <c r="EZ15" i="13"/>
  <c r="NQ12" i="13"/>
  <c r="EZ57" i="13"/>
  <c r="CC94" i="13"/>
  <c r="HW131" i="13"/>
  <c r="NQ152" i="13"/>
  <c r="CC53" i="13"/>
  <c r="KT20" i="13"/>
  <c r="EZ59" i="13"/>
  <c r="KT108" i="13"/>
  <c r="EZ145" i="13"/>
  <c r="HW92" i="13"/>
  <c r="NQ97" i="13"/>
  <c r="HW30" i="13"/>
  <c r="CC8" i="13"/>
  <c r="CC123" i="13"/>
  <c r="EZ158" i="13"/>
  <c r="NQ30" i="13"/>
  <c r="EZ41" i="13"/>
  <c r="CC73" i="13"/>
  <c r="NQ104" i="13"/>
  <c r="KT132" i="13"/>
  <c r="CC162" i="13"/>
  <c r="KT43" i="13"/>
  <c r="EZ80" i="13"/>
  <c r="EZ105" i="13"/>
  <c r="CC133" i="13"/>
  <c r="NQ163" i="13"/>
  <c r="KT34" i="13"/>
  <c r="EZ72" i="13"/>
  <c r="NQ73" i="13"/>
  <c r="NQ118" i="13"/>
  <c r="KT140" i="13"/>
  <c r="KT60" i="13"/>
  <c r="EZ54" i="13"/>
  <c r="NQ64" i="13"/>
  <c r="HW95" i="13"/>
  <c r="EZ129" i="13"/>
  <c r="EZ115" i="13"/>
  <c r="EZ138" i="13"/>
  <c r="NQ29" i="13"/>
  <c r="EZ45" i="13"/>
  <c r="CC69" i="13"/>
  <c r="HW73" i="13"/>
  <c r="HW130" i="13"/>
  <c r="NQ155" i="13"/>
  <c r="EZ24" i="13"/>
  <c r="CC13" i="13"/>
  <c r="HW99" i="13"/>
  <c r="HW107" i="13"/>
  <c r="CC144" i="13"/>
  <c r="HW75" i="13"/>
  <c r="CC36" i="13"/>
  <c r="HW10" i="13"/>
  <c r="CC34" i="13"/>
  <c r="NQ121" i="13"/>
  <c r="KT154" i="13"/>
  <c r="NQ4" i="13"/>
  <c r="HW63" i="13"/>
  <c r="CC31" i="13"/>
  <c r="HW108" i="13"/>
  <c r="CC136" i="13"/>
  <c r="HW155" i="13"/>
  <c r="NQ15" i="13"/>
  <c r="EZ50" i="13"/>
  <c r="NQ47" i="13"/>
  <c r="HW113" i="13"/>
  <c r="CC150" i="13"/>
  <c r="CC77" i="13"/>
  <c r="KT13" i="13"/>
  <c r="EZ47" i="13"/>
  <c r="KT73" i="13"/>
  <c r="KT127" i="13"/>
  <c r="CC163" i="13"/>
  <c r="KT88" i="13"/>
  <c r="HW97" i="13"/>
  <c r="KT91" i="13"/>
  <c r="KT109" i="13"/>
  <c r="EZ137" i="13"/>
  <c r="NQ35" i="13"/>
  <c r="EZ48" i="13"/>
  <c r="CC30" i="13"/>
  <c r="CC110" i="13"/>
  <c r="KT137" i="13"/>
  <c r="NQ59" i="13"/>
  <c r="EZ51" i="13"/>
  <c r="CC89" i="13"/>
  <c r="HW52" i="13"/>
  <c r="KT123" i="13"/>
  <c r="NQ135" i="13"/>
  <c r="EZ30" i="13"/>
  <c r="NQ77" i="13"/>
  <c r="HW15" i="13"/>
  <c r="CC66" i="13"/>
  <c r="EZ124" i="13"/>
  <c r="CC120" i="13"/>
  <c r="HW147" i="13"/>
  <c r="KT52" i="13"/>
  <c r="EZ94" i="13"/>
  <c r="KT55" i="13"/>
  <c r="HW51" i="13"/>
  <c r="HW125" i="13"/>
  <c r="HW154" i="13"/>
  <c r="CC27" i="13"/>
  <c r="KT8" i="13"/>
  <c r="HW37" i="13"/>
  <c r="EZ112" i="13"/>
  <c r="NQ148" i="13"/>
  <c r="CC6" i="13"/>
  <c r="KT45" i="13"/>
  <c r="EZ91" i="13"/>
  <c r="NQ67" i="13"/>
  <c r="HW126" i="13"/>
  <c r="NQ161" i="13"/>
  <c r="KT102" i="13"/>
  <c r="EZ84" i="13"/>
  <c r="NQ68" i="13"/>
  <c r="EZ113" i="13"/>
  <c r="NQ140" i="13"/>
  <c r="NQ18" i="13"/>
  <c r="HW18" i="13"/>
  <c r="CC90" i="13"/>
  <c r="KT18" i="13"/>
  <c r="EZ117" i="13"/>
  <c r="CC139" i="13"/>
  <c r="NQ84" i="13"/>
  <c r="EZ53" i="13"/>
  <c r="NQ28" i="13"/>
  <c r="HW47" i="13"/>
  <c r="HW132" i="13"/>
  <c r="KT138" i="13"/>
  <c r="EZ39" i="13"/>
  <c r="NQ91" i="13"/>
  <c r="EZ103" i="13"/>
  <c r="KT104" i="13"/>
  <c r="CC142" i="13"/>
  <c r="KT100" i="13"/>
  <c r="CC101" i="13"/>
  <c r="KT63" i="13"/>
  <c r="CC105" i="13"/>
  <c r="HW142" i="13"/>
  <c r="HW4" i="13"/>
  <c r="CC96" i="13"/>
  <c r="KT99" i="13"/>
  <c r="EZ5" i="13"/>
  <c r="HW119" i="13"/>
  <c r="HW157" i="13"/>
  <c r="CC29" i="13"/>
  <c r="KT39" i="13"/>
  <c r="EZ4" i="13"/>
  <c r="EZ111" i="13"/>
  <c r="CC129" i="13"/>
  <c r="NQ115" i="13"/>
  <c r="CC155" i="13"/>
  <c r="CC99" i="13"/>
  <c r="NQ50" i="13"/>
  <c r="EZ66" i="13"/>
  <c r="CC19" i="13"/>
  <c r="EZ130" i="13"/>
  <c r="KT144" i="13"/>
  <c r="NQ52" i="13"/>
  <c r="EZ19" i="13"/>
  <c r="CC48" i="13"/>
  <c r="CC116" i="13"/>
  <c r="EZ136" i="13"/>
  <c r="NQ100" i="13"/>
  <c r="EZ60" i="13"/>
  <c r="CC63" i="13"/>
  <c r="HW21" i="13"/>
  <c r="EZ131" i="13"/>
  <c r="CC154" i="13"/>
  <c r="EZ52" i="13"/>
  <c r="NQ92" i="13"/>
  <c r="HW16" i="13"/>
  <c r="EZ108" i="13"/>
  <c r="NQ144" i="13"/>
  <c r="KT6" i="13"/>
  <c r="EZ56" i="13"/>
  <c r="NQ75" i="13"/>
  <c r="HW58" i="13"/>
  <c r="CC122" i="13"/>
  <c r="HW145" i="13"/>
  <c r="HW38" i="13"/>
  <c r="CC12" i="13"/>
  <c r="KT29" i="13"/>
  <c r="CC5" i="13"/>
  <c r="HW127" i="13"/>
  <c r="EZ148" i="13"/>
  <c r="CC103" i="13"/>
  <c r="KT87" i="13"/>
  <c r="CC20" i="13"/>
  <c r="HW109" i="13"/>
  <c r="CC146" i="13"/>
  <c r="HW98" i="13"/>
  <c r="NQ56" i="13"/>
  <c r="EZ99" i="13"/>
  <c r="NQ109" i="13"/>
  <c r="HW146" i="13"/>
  <c r="HW101" i="13"/>
  <c r="NQ7" i="13"/>
  <c r="EZ78" i="13"/>
  <c r="NQ23" i="13"/>
  <c r="CC124" i="13"/>
  <c r="HW159" i="13"/>
  <c r="NQ65" i="13"/>
  <c r="EZ25" i="13"/>
  <c r="NQ80" i="13"/>
  <c r="CC106" i="13"/>
  <c r="NQ133" i="13"/>
  <c r="EZ125" i="13"/>
  <c r="KT160" i="13"/>
  <c r="KT103" i="13"/>
  <c r="EZ28" i="13"/>
  <c r="NQ34" i="13"/>
  <c r="CC112" i="13"/>
  <c r="KT139" i="13"/>
  <c r="KT27" i="13"/>
  <c r="EZ34" i="13"/>
  <c r="KT81" i="13"/>
  <c r="HW50" i="13"/>
  <c r="KT116" i="13"/>
  <c r="EZ153" i="13"/>
  <c r="EZ9" i="13"/>
  <c r="NQ42" i="13"/>
  <c r="EZ61" i="13"/>
  <c r="KT30" i="13"/>
  <c r="CC131" i="13"/>
  <c r="CC151" i="13"/>
  <c r="NQ94" i="13"/>
  <c r="EZ82" i="13"/>
  <c r="NQ82" i="13"/>
  <c r="NQ116" i="13"/>
  <c r="EZ134" i="13"/>
  <c r="CC74" i="13"/>
  <c r="KT76" i="13"/>
  <c r="EZ20" i="13"/>
  <c r="KT5" i="13"/>
  <c r="KT122" i="13"/>
  <c r="NQ157" i="13"/>
  <c r="NQ60" i="13"/>
  <c r="HW83" i="13"/>
  <c r="CC52" i="13"/>
  <c r="EZ109" i="13"/>
  <c r="NQ136" i="13"/>
  <c r="NQ66" i="13"/>
  <c r="EZ21" i="13"/>
  <c r="CC42" i="13"/>
  <c r="HW90" i="13"/>
  <c r="CC118" i="13"/>
  <c r="NQ139" i="13"/>
  <c r="KT28" i="13"/>
  <c r="EZ70" i="13"/>
  <c r="NQ9" i="13"/>
  <c r="HW118" i="13"/>
  <c r="HW135" i="13"/>
  <c r="KT11" i="13"/>
  <c r="EZ73" i="13"/>
  <c r="NQ79" i="13"/>
  <c r="HW84" i="13"/>
  <c r="KT133" i="13"/>
  <c r="EZ163" i="13"/>
  <c r="EZ8" i="13"/>
  <c r="NQ13" i="13"/>
  <c r="HW39" i="13"/>
  <c r="NQ105" i="13"/>
  <c r="EZ143" i="13"/>
  <c r="CC130" i="13"/>
  <c r="EZ154" i="13"/>
  <c r="HW100" i="13"/>
  <c r="CC18" i="13"/>
  <c r="KT54" i="13"/>
  <c r="CC107" i="13"/>
  <c r="KT143" i="13"/>
  <c r="HW72" i="13"/>
  <c r="CC87" i="13"/>
  <c r="KT77" i="13"/>
  <c r="CC95" i="13"/>
  <c r="HW121" i="13"/>
  <c r="CC153" i="13"/>
  <c r="CC39" i="13"/>
  <c r="HW7" i="13"/>
  <c r="CC57" i="13"/>
  <c r="CC108" i="13"/>
  <c r="KT135" i="13"/>
  <c r="EZ159" i="13"/>
  <c r="HW49" i="13"/>
  <c r="CC35" i="13"/>
  <c r="KT68" i="13"/>
  <c r="KT121" i="13"/>
  <c r="NQ143" i="13"/>
  <c r="NQ81" i="13"/>
  <c r="EZ16" i="13"/>
  <c r="NQ57" i="13"/>
  <c r="HW44" i="13"/>
  <c r="EZ127" i="13"/>
  <c r="KT162" i="13"/>
  <c r="KT95" i="13"/>
  <c r="EZ63" i="13"/>
  <c r="KT89" i="13"/>
  <c r="EZ104" i="13"/>
  <c r="KT141" i="13"/>
  <c r="KT53" i="13"/>
  <c r="HW91" i="13"/>
  <c r="KT42" i="13"/>
  <c r="HW45" i="13"/>
  <c r="NQ122" i="13"/>
  <c r="KT148" i="13"/>
  <c r="HW61" i="13"/>
  <c r="CC85" i="13"/>
  <c r="HW60" i="13"/>
  <c r="EZ123" i="13"/>
  <c r="EZ150" i="13"/>
  <c r="HW64" i="13"/>
  <c r="CC51" i="13"/>
  <c r="HW46" i="13"/>
  <c r="CC65" i="13"/>
  <c r="KT128" i="13"/>
  <c r="HW162" i="13"/>
  <c r="NQ83" i="13"/>
  <c r="HW76" i="13"/>
  <c r="CC25" i="13"/>
  <c r="KT110" i="13"/>
  <c r="EZ147" i="13"/>
  <c r="CC125" i="13"/>
  <c r="NQ149" i="13"/>
  <c r="EZ18" i="13"/>
  <c r="KT59" i="13"/>
  <c r="HW34" i="13"/>
  <c r="NQ111" i="13"/>
  <c r="HW148" i="13"/>
  <c r="CC16" i="13"/>
  <c r="KT71" i="13"/>
  <c r="EZ88" i="13"/>
  <c r="NQ102" i="13"/>
  <c r="CC126" i="13"/>
  <c r="HW161" i="13"/>
  <c r="KT33" i="13"/>
  <c r="EZ75" i="13"/>
  <c r="NQ8" i="13"/>
  <c r="NQ112" i="13"/>
  <c r="HW140" i="13"/>
  <c r="KT46" i="13"/>
  <c r="EZ23" i="13"/>
  <c r="NQ48" i="13"/>
  <c r="HW56" i="13"/>
  <c r="HW117" i="13"/>
  <c r="HW156" i="13"/>
  <c r="HW79" i="13"/>
  <c r="CC49" i="13"/>
  <c r="KT10" i="13"/>
  <c r="CC56" i="13"/>
  <c r="CC132" i="13"/>
  <c r="CC137" i="13"/>
  <c r="EZ11" i="13"/>
  <c r="NQ26" i="13"/>
  <c r="HW17" i="13"/>
  <c r="CC109" i="13"/>
  <c r="KT145" i="13"/>
  <c r="HW103" i="13"/>
  <c r="NQ46" i="13"/>
  <c r="EZ7" i="13"/>
  <c r="CC75" i="13"/>
  <c r="KT118" i="13"/>
  <c r="CC157" i="13"/>
  <c r="CC26" i="13"/>
  <c r="KT92" i="13"/>
  <c r="HW43" i="13"/>
  <c r="CC119" i="13"/>
  <c r="EZ157" i="13"/>
  <c r="CC41" i="13"/>
  <c r="KT26" i="13"/>
  <c r="EZ89" i="13"/>
  <c r="KT105" i="13"/>
  <c r="HW133" i="13"/>
  <c r="KT161" i="13"/>
  <c r="KT97" i="13"/>
  <c r="EZ26" i="13"/>
  <c r="NQ90" i="13"/>
  <c r="NQ114" i="13"/>
  <c r="HW137" i="13"/>
  <c r="NQ129" i="13"/>
  <c r="HW139" i="13"/>
  <c r="NQ31" i="13"/>
  <c r="EZ65" i="13"/>
  <c r="CC84" i="13"/>
  <c r="KT115" i="13"/>
  <c r="CC143" i="13"/>
  <c r="NQ36" i="13"/>
  <c r="EZ43" i="13"/>
  <c r="CC11" i="13"/>
  <c r="HW65" i="13"/>
  <c r="NQ130" i="13"/>
  <c r="HW152" i="13"/>
  <c r="EZ27" i="13"/>
  <c r="CC78" i="13"/>
  <c r="HW59" i="13"/>
  <c r="NQ107" i="13"/>
  <c r="HW144" i="13"/>
  <c r="HW86" i="13"/>
  <c r="NQ98" i="13"/>
  <c r="HW74" i="13"/>
  <c r="CC28" i="13"/>
  <c r="EZ122" i="13"/>
  <c r="EZ156" i="13"/>
  <c r="EZ96" i="13"/>
  <c r="NQ16" i="13"/>
  <c r="EZ98" i="13"/>
  <c r="EZ46" i="13"/>
  <c r="CC127" i="13"/>
  <c r="CC145" i="13"/>
  <c r="CC88" i="13"/>
  <c r="KT23" i="13"/>
  <c r="HW54" i="13"/>
  <c r="NQ113" i="13"/>
  <c r="HW150" i="13"/>
  <c r="CC43" i="13"/>
  <c r="KT70" i="13"/>
  <c r="CC91" i="13"/>
  <c r="KT57" i="13"/>
  <c r="HW123" i="13"/>
  <c r="KT158" i="13"/>
  <c r="NQ37" i="13"/>
  <c r="EZ68" i="13"/>
  <c r="NQ17" i="13"/>
  <c r="NQ123" i="13"/>
  <c r="CC159" i="13"/>
  <c r="NQ5" i="13"/>
  <c r="EZ71" i="13"/>
  <c r="CC92" i="13"/>
  <c r="HW110" i="13"/>
  <c r="CC138" i="13"/>
  <c r="NQ45" i="13"/>
  <c r="EZ29" i="13"/>
  <c r="NQ86" i="13"/>
  <c r="HW5" i="13"/>
  <c r="EZ119" i="13"/>
  <c r="EZ144" i="13"/>
  <c r="KT37" i="13"/>
  <c r="CC113" i="13"/>
  <c r="EZ132" i="13"/>
  <c r="CC46" i="13"/>
  <c r="HW143" i="13"/>
  <c r="HW77" i="13"/>
  <c r="CC83" i="13"/>
  <c r="KT44" i="13"/>
  <c r="CC111" i="13"/>
  <c r="KT124" i="13"/>
  <c r="CC134" i="13"/>
  <c r="EZ36" i="13"/>
  <c r="EZ14" i="13"/>
  <c r="HW26" i="13"/>
  <c r="NQ120" i="13"/>
  <c r="KT149" i="13"/>
  <c r="KT159" i="13"/>
  <c r="HW6" i="13"/>
  <c r="HW158" i="13"/>
  <c r="EZ83" i="13"/>
  <c r="NQ88" i="13"/>
  <c r="HW25" i="13"/>
  <c r="CC114" i="13"/>
  <c r="KT146" i="13"/>
  <c r="NQ158" i="13"/>
  <c r="NQ69" i="13"/>
  <c r="NQ145" i="13"/>
  <c r="EZ160" i="13"/>
  <c r="KT120" i="13"/>
  <c r="KT150" i="13"/>
  <c r="HW89" i="13"/>
  <c r="HW93" i="13"/>
  <c r="CC44" i="13"/>
  <c r="CC158" i="13"/>
  <c r="NQ70" i="13"/>
  <c r="HW68" i="13"/>
  <c r="CC59" i="13"/>
  <c r="KT119" i="13"/>
  <c r="HW22" i="13"/>
  <c r="NQ25" i="13"/>
  <c r="KT94" i="13"/>
  <c r="HW32" i="13"/>
  <c r="KT12" i="13"/>
  <c r="KT58" i="13"/>
  <c r="HW149" i="13"/>
  <c r="KT22" i="13"/>
  <c r="NQ103" i="13"/>
  <c r="EZ17" i="13"/>
  <c r="KT79" i="13"/>
  <c r="CC152" i="13"/>
  <c r="KT65" i="13"/>
  <c r="HW8" i="13"/>
  <c r="KT101" i="13"/>
  <c r="HW115" i="13"/>
  <c r="CC58" i="13"/>
  <c r="HW85" i="13"/>
  <c r="HW88" i="13"/>
  <c r="CC62" i="13"/>
  <c r="HW14" i="13"/>
  <c r="HW106" i="13"/>
  <c r="EZ101" i="13"/>
  <c r="HW87" i="13"/>
  <c r="NQ44" i="13"/>
  <c r="CC70" i="13"/>
  <c r="CC61" i="13"/>
  <c r="HW35" i="13"/>
  <c r="NQ40" i="13"/>
  <c r="NQ128" i="13"/>
  <c r="NQ14" i="13"/>
  <c r="EZ38" i="13"/>
  <c r="NQ22" i="13"/>
  <c r="HW33" i="13"/>
  <c r="EZ120" i="13"/>
  <c r="NQ27" i="13"/>
  <c r="EZ55" i="13"/>
  <c r="KT147" i="13"/>
  <c r="NQ43" i="13"/>
  <c r="CC15" i="13"/>
  <c r="KT38" i="13"/>
  <c r="KT14" i="13"/>
  <c r="CC7" i="13"/>
  <c r="EZ114" i="13"/>
  <c r="NQ141" i="13"/>
  <c r="HW66" i="13"/>
  <c r="CC37" i="13"/>
  <c r="KT9" i="13"/>
  <c r="EZ44" i="13"/>
  <c r="NQ124" i="13"/>
  <c r="HW24" i="13"/>
  <c r="NQ55" i="13"/>
  <c r="CC97" i="13"/>
  <c r="HW153" i="13"/>
  <c r="CC71" i="13"/>
  <c r="EZ76" i="13"/>
  <c r="NQ117" i="13"/>
  <c r="NQ150" i="13"/>
  <c r="HW13" i="13"/>
  <c r="EZ42" i="13"/>
  <c r="NQ96" i="13"/>
  <c r="EZ86" i="13"/>
  <c r="NQ53" i="13"/>
  <c r="KT129" i="13"/>
  <c r="HW129" i="13"/>
  <c r="NQ138" i="13"/>
  <c r="KT47" i="13"/>
  <c r="EZ87" i="13"/>
  <c r="EZ107" i="13"/>
  <c r="EZ126" i="13"/>
  <c r="KT156" i="13"/>
  <c r="CC45" i="13"/>
  <c r="CC98" i="13"/>
  <c r="NQ19" i="13"/>
  <c r="HW19" i="13"/>
  <c r="CC81" i="13"/>
  <c r="KT80" i="13"/>
  <c r="KT152" i="13"/>
  <c r="KT163" i="13"/>
  <c r="KT48" i="13"/>
  <c r="HW31" i="13"/>
  <c r="KT86" i="13"/>
  <c r="NQ134" i="13"/>
  <c r="HW160" i="13"/>
  <c r="HW29" i="13"/>
  <c r="KT98" i="13"/>
  <c r="KT64" i="13"/>
  <c r="KT7" i="13"/>
  <c r="EZ95" i="13"/>
  <c r="NQ63" i="13"/>
  <c r="HW70" i="13"/>
  <c r="NQ71" i="13"/>
  <c r="EZ102" i="13"/>
  <c r="HW48" i="13"/>
  <c r="CC86" i="13"/>
  <c r="KT69" i="13"/>
  <c r="HW20" i="13"/>
  <c r="KT82" i="13"/>
  <c r="NQ99" i="13"/>
  <c r="CC156" i="13"/>
  <c r="CC47" i="13"/>
  <c r="NQ72" i="13"/>
  <c r="CC64" i="13"/>
  <c r="NQ110" i="13"/>
  <c r="EZ33" i="13"/>
  <c r="NQ20" i="13"/>
  <c r="HW82" i="13"/>
  <c r="CC24" i="13"/>
  <c r="EZ64" i="13"/>
  <c r="NQ93" i="13"/>
  <c r="CC68" i="13"/>
  <c r="EZ142" i="13"/>
  <c r="EZ146" i="13"/>
  <c r="CC33" i="13"/>
  <c r="HW67" i="13"/>
  <c r="HW104" i="13"/>
  <c r="KT136" i="13"/>
  <c r="NQ159" i="13"/>
  <c r="KT78" i="13"/>
  <c r="EZ37" i="13"/>
  <c r="NQ41" i="13"/>
  <c r="EZ106" i="13"/>
  <c r="KT93" i="13"/>
  <c r="CC21" i="13"/>
  <c r="NQ137" i="13"/>
  <c r="EZ69" i="13"/>
  <c r="KT50" i="13"/>
  <c r="CC38" i="13"/>
  <c r="KT16" i="13"/>
  <c r="HW138" i="13"/>
  <c r="KT40" i="13"/>
  <c r="HW28" i="13"/>
  <c r="KT114" i="13"/>
  <c r="E77" i="1" l="1"/>
  <c r="O26" i="14" l="1"/>
  <c r="AE26" i="14" l="1"/>
  <c r="D14" i="7" l="1"/>
  <c r="D9" i="7"/>
  <c r="D7" i="7"/>
  <c r="D16" i="7"/>
  <c r="D19" i="7"/>
  <c r="D13" i="7"/>
  <c r="D5" i="7"/>
  <c r="D10" i="7"/>
  <c r="D11" i="7"/>
  <c r="D4" i="7"/>
  <c r="D8" i="7"/>
  <c r="D15" i="7"/>
  <c r="D18" i="7"/>
  <c r="D12" i="7"/>
  <c r="D6" i="7"/>
  <c r="D17" i="7"/>
  <c r="G13" i="7" l="1"/>
  <c r="D20" i="7"/>
  <c r="G12" i="7"/>
  <c r="G17" i="7"/>
  <c r="G8" i="7"/>
  <c r="G21" i="7"/>
  <c r="G11" i="7"/>
  <c r="G4" i="7"/>
  <c r="G16" i="7"/>
  <c r="G19" i="7"/>
  <c r="G5" i="7"/>
  <c r="G15" i="7"/>
  <c r="G6" i="7"/>
  <c r="G7" i="7"/>
  <c r="G20" i="7"/>
  <c r="G9" i="7"/>
  <c r="G10" i="7"/>
  <c r="G18" i="7"/>
  <c r="G14" i="7"/>
  <c r="J5" i="7" l="1"/>
  <c r="J21" i="7"/>
  <c r="J9" i="7"/>
  <c r="J17" i="7"/>
  <c r="J6" i="7"/>
  <c r="J16" i="7"/>
  <c r="J18" i="7"/>
  <c r="J14" i="7"/>
  <c r="J19" i="7"/>
  <c r="J11" i="7"/>
  <c r="J12" i="7"/>
  <c r="J4" i="7"/>
  <c r="J15" i="7"/>
  <c r="J13" i="7"/>
  <c r="J7" i="7"/>
  <c r="J8" i="7"/>
  <c r="J10" i="7"/>
  <c r="J20" i="7"/>
  <c r="P18" i="7" l="1"/>
  <c r="M21" i="7"/>
  <c r="P8" i="7"/>
  <c r="P12" i="7"/>
  <c r="M16" i="7"/>
  <c r="P11" i="7"/>
  <c r="P9" i="7"/>
  <c r="P19" i="7"/>
  <c r="D21" i="7"/>
  <c r="P4" i="7"/>
  <c r="M12" i="7"/>
  <c r="M10" i="7"/>
  <c r="P14" i="7"/>
  <c r="M4" i="7"/>
  <c r="M13" i="7"/>
  <c r="M19" i="7"/>
  <c r="P22" i="7"/>
  <c r="J22" i="7"/>
  <c r="M9" i="7"/>
  <c r="P7" i="7"/>
  <c r="P25" i="7"/>
  <c r="P16" i="7"/>
  <c r="M6" i="7"/>
  <c r="M23" i="7"/>
  <c r="P10" i="7"/>
  <c r="M5" i="7"/>
  <c r="M8" i="7"/>
  <c r="P13" i="7"/>
  <c r="M7" i="7"/>
  <c r="M15" i="7"/>
  <c r="M14" i="7"/>
  <c r="P20" i="7"/>
  <c r="M20" i="7"/>
  <c r="P23" i="7"/>
  <c r="M11" i="7"/>
  <c r="P17" i="7"/>
  <c r="P24" i="7"/>
  <c r="P15" i="7"/>
  <c r="P5" i="7"/>
  <c r="M22" i="7"/>
  <c r="P21" i="7"/>
  <c r="M17" i="7"/>
  <c r="M18" i="7"/>
  <c r="P6" i="7"/>
  <c r="E15" i="7"/>
  <c r="AV16" i="7"/>
  <c r="AV15" i="7"/>
  <c r="E14" i="7"/>
  <c r="AV14" i="7"/>
  <c r="E13" i="7"/>
  <c r="AV10" i="7"/>
  <c r="E9" i="7"/>
  <c r="AV20" i="7"/>
  <c r="E19" i="7"/>
  <c r="E5" i="7"/>
  <c r="AV6" i="7"/>
  <c r="AV21" i="7"/>
  <c r="E20" i="7"/>
  <c r="E17" i="7"/>
  <c r="AV18" i="7"/>
  <c r="E18" i="7"/>
  <c r="AV19" i="7"/>
  <c r="E4" i="7"/>
  <c r="AV5" i="7"/>
  <c r="AV9" i="7"/>
  <c r="E8" i="7"/>
  <c r="AV13" i="7"/>
  <c r="E12" i="7"/>
  <c r="AV17" i="7"/>
  <c r="E16" i="7"/>
  <c r="E6" i="7"/>
  <c r="AV7" i="7"/>
  <c r="AV8" i="7"/>
  <c r="E7" i="7"/>
  <c r="AV12" i="7"/>
  <c r="E11" i="7"/>
  <c r="AV11" i="7"/>
  <c r="E10" i="7"/>
  <c r="E21" i="7"/>
  <c r="H4" i="7"/>
  <c r="AZ13" i="7" l="1"/>
  <c r="H13" i="7"/>
  <c r="H10" i="7"/>
  <c r="AZ10" i="7"/>
  <c r="H9" i="7"/>
  <c r="AZ9" i="7"/>
  <c r="AZ18" i="7"/>
  <c r="H18" i="7"/>
  <c r="H14" i="7"/>
  <c r="AZ14" i="7"/>
  <c r="H19" i="7"/>
  <c r="AZ19" i="7"/>
  <c r="AZ5" i="7"/>
  <c r="H5" i="7"/>
  <c r="AZ15" i="7"/>
  <c r="H15" i="7"/>
  <c r="AZ21" i="7"/>
  <c r="H21" i="7"/>
  <c r="H8" i="7"/>
  <c r="AZ8" i="7"/>
  <c r="AZ12" i="7"/>
  <c r="H12" i="7"/>
  <c r="AZ16" i="7"/>
  <c r="H16" i="7"/>
  <c r="AZ20" i="7"/>
  <c r="H20" i="7"/>
  <c r="H7" i="7"/>
  <c r="AZ7" i="7"/>
  <c r="H11" i="7"/>
  <c r="AZ11" i="7"/>
  <c r="H17" i="7"/>
  <c r="AZ17" i="7"/>
  <c r="AZ6" i="7"/>
  <c r="H6" i="7"/>
  <c r="K5" i="7"/>
  <c r="K4" i="7"/>
  <c r="G22" i="7" l="1"/>
  <c r="P26" i="7"/>
  <c r="K19" i="7"/>
  <c r="BD18" i="7"/>
  <c r="K8" i="7"/>
  <c r="BD7" i="7"/>
  <c r="K14" i="7"/>
  <c r="BD13" i="7"/>
  <c r="K21" i="7"/>
  <c r="BD20" i="7"/>
  <c r="K17" i="7"/>
  <c r="BD16" i="7"/>
  <c r="K9" i="7"/>
  <c r="BD8" i="7"/>
  <c r="K20" i="7"/>
  <c r="BD19" i="7"/>
  <c r="K13" i="7"/>
  <c r="BD12" i="7"/>
  <c r="K10" i="7"/>
  <c r="BD9" i="7"/>
  <c r="K6" i="7"/>
  <c r="BD5" i="7"/>
  <c r="K11" i="7"/>
  <c r="BD10" i="7"/>
  <c r="K18" i="7"/>
  <c r="BD17" i="7"/>
  <c r="K16" i="7"/>
  <c r="BD15" i="7"/>
  <c r="K12" i="7"/>
  <c r="BD11" i="7"/>
  <c r="K7" i="7"/>
  <c r="BD6" i="7"/>
  <c r="K15" i="7"/>
  <c r="BD14" i="7"/>
  <c r="K22" i="7"/>
  <c r="BD21" i="7"/>
  <c r="N11" i="7"/>
  <c r="N19" i="7"/>
  <c r="N5" i="7"/>
  <c r="N20" i="7"/>
  <c r="N6" i="7"/>
  <c r="N10" i="7"/>
  <c r="N16" i="7"/>
  <c r="N9" i="7"/>
  <c r="N14" i="7"/>
  <c r="N15" i="7"/>
  <c r="N13" i="7"/>
  <c r="N23" i="7"/>
  <c r="N22" i="7"/>
  <c r="N4" i="7"/>
  <c r="N18" i="7"/>
  <c r="N17" i="7"/>
  <c r="N7" i="7"/>
  <c r="N21" i="7"/>
  <c r="N12" i="7"/>
  <c r="N8" i="7"/>
  <c r="Q7" i="7"/>
  <c r="Q19" i="7"/>
  <c r="Q21" i="7"/>
  <c r="Q11" i="7"/>
  <c r="Q6" i="7"/>
  <c r="Q22" i="7"/>
  <c r="Q12" i="7"/>
  <c r="Q17" i="7"/>
  <c r="Q15" i="7"/>
  <c r="Q18" i="7"/>
  <c r="Q20" i="7"/>
  <c r="Q23" i="7"/>
  <c r="Q16" i="7"/>
  <c r="Q9" i="7"/>
  <c r="Q5" i="7"/>
  <c r="Q8" i="7"/>
  <c r="Q13" i="7"/>
  <c r="Q10" i="7"/>
  <c r="Q4" i="7"/>
  <c r="Q25" i="7"/>
  <c r="Q24" i="7"/>
  <c r="Q14" i="7"/>
  <c r="J23" i="7" l="1"/>
  <c r="M24" i="7"/>
  <c r="Q26" i="7"/>
  <c r="H22" i="7"/>
  <c r="D22" i="7" l="1"/>
  <c r="K23" i="7"/>
  <c r="N24" i="7"/>
  <c r="G23" i="7" l="1"/>
  <c r="E22" i="7"/>
  <c r="M25" i="7" l="1"/>
  <c r="P27" i="7"/>
  <c r="H23" i="7"/>
  <c r="D23" i="7" l="1"/>
  <c r="J24" i="7"/>
  <c r="N25" i="7"/>
  <c r="Q27" i="7"/>
  <c r="E23" i="7"/>
  <c r="G24" i="7" l="1"/>
  <c r="H24" i="7"/>
  <c r="K24" i="7"/>
  <c r="P28" i="7" l="1"/>
  <c r="D24" i="7" l="1"/>
  <c r="M26" i="7"/>
  <c r="J25" i="7"/>
  <c r="Q28" i="7"/>
  <c r="K25" i="7" l="1"/>
  <c r="E24" i="7"/>
  <c r="G25" i="7" l="1"/>
  <c r="N26" i="7"/>
  <c r="M27" i="7" l="1"/>
  <c r="P29" i="7"/>
  <c r="H25" i="7"/>
  <c r="D25" i="7" l="1"/>
  <c r="J26" i="7"/>
  <c r="N27" i="7"/>
  <c r="Q29" i="7"/>
  <c r="K26" i="7" l="1"/>
  <c r="E25" i="7"/>
  <c r="P30" i="7" l="1"/>
  <c r="G26" i="7"/>
  <c r="J27" i="7" l="1"/>
  <c r="M28" i="7"/>
  <c r="H26" i="7"/>
  <c r="Q30" i="7"/>
  <c r="D26" i="7" l="1"/>
  <c r="N28" i="7"/>
  <c r="K27" i="7"/>
  <c r="E26" i="7"/>
  <c r="V253" i="6"/>
  <c r="FR148" i="10"/>
  <c r="AD79" i="12"/>
  <c r="FS57" i="10"/>
  <c r="NS121" i="10"/>
  <c r="FU159" i="10"/>
  <c r="LG117" i="10"/>
  <c r="V351" i="6"/>
  <c r="IM115" i="10"/>
  <c r="LL21" i="10"/>
  <c r="AB55" i="12"/>
  <c r="IO161" i="10"/>
  <c r="V245" i="6"/>
  <c r="FZ95" i="10"/>
  <c r="DA121" i="10"/>
  <c r="NY106" i="10"/>
  <c r="OE118" i="10"/>
  <c r="NW126" i="10"/>
  <c r="BF89" i="11"/>
  <c r="V328" i="6"/>
  <c r="FW108" i="10"/>
  <c r="IJ51" i="10"/>
  <c r="GC26" i="10"/>
  <c r="GG5" i="10"/>
  <c r="AD96" i="12"/>
  <c r="LQ52" i="10"/>
  <c r="BF86" i="11"/>
  <c r="FQ60" i="10"/>
  <c r="LG52" i="10"/>
  <c r="IM139" i="10"/>
  <c r="V284" i="6"/>
  <c r="LE8" i="10"/>
  <c r="IN72" i="10"/>
  <c r="DK66" i="10"/>
  <c r="DI135" i="10"/>
  <c r="LF113" i="10"/>
  <c r="AW15" i="11"/>
  <c r="V157" i="6"/>
  <c r="IS68" i="10"/>
  <c r="V14" i="11"/>
  <c r="V145" i="6"/>
  <c r="IM79" i="10"/>
  <c r="NZ152" i="10"/>
  <c r="OC107" i="10"/>
  <c r="NW32" i="10"/>
  <c r="PA65" i="13"/>
  <c r="V116" i="6"/>
  <c r="AN89" i="11"/>
  <c r="OA157" i="10"/>
  <c r="AN65" i="11"/>
  <c r="LF111" i="10"/>
  <c r="V69" i="6"/>
  <c r="BF68" i="11"/>
  <c r="OE131" i="10"/>
  <c r="LG33" i="10"/>
  <c r="FX133" i="10"/>
  <c r="Z83" i="12"/>
  <c r="V24" i="11"/>
  <c r="AD11" i="12"/>
  <c r="NM81" i="10"/>
  <c r="AA95" i="12"/>
  <c r="LJ154" i="10"/>
  <c r="BF32" i="11"/>
  <c r="LI127" i="10"/>
  <c r="FS131" i="10"/>
  <c r="AE59" i="11"/>
  <c r="OD110" i="10"/>
  <c r="AE72" i="11"/>
  <c r="V91" i="6"/>
  <c r="AC51" i="12"/>
  <c r="AD18" i="12"/>
  <c r="II63" i="10"/>
  <c r="DJ52" i="10"/>
  <c r="II157" i="10"/>
  <c r="Z77" i="12"/>
  <c r="DO157" i="10"/>
  <c r="II108" i="10"/>
  <c r="NT37" i="10"/>
  <c r="FW66" i="10"/>
  <c r="DE140" i="10"/>
  <c r="DG109" i="10"/>
  <c r="V77" i="11"/>
  <c r="V40" i="6"/>
  <c r="V79" i="6"/>
  <c r="NX23" i="10"/>
  <c r="AE86" i="11"/>
  <c r="DK155" i="10"/>
  <c r="Z14" i="12"/>
  <c r="LL137" i="10"/>
  <c r="LE80" i="10"/>
  <c r="GB133" i="10"/>
  <c r="DH92" i="10"/>
  <c r="FZ47" i="10"/>
  <c r="V149" i="6"/>
  <c r="AW77" i="11"/>
  <c r="HL33" i="10"/>
  <c r="AN9" i="11"/>
  <c r="AE58" i="11"/>
  <c r="LJ155" i="10"/>
  <c r="OE137" i="10"/>
  <c r="AE51" i="11"/>
  <c r="OA151" i="10"/>
  <c r="AE70" i="11"/>
  <c r="NU144" i="10"/>
  <c r="IO67" i="10"/>
  <c r="DD129" i="10"/>
  <c r="LF138" i="10"/>
  <c r="IS45" i="10"/>
  <c r="NU97" i="10"/>
  <c r="IM124" i="10"/>
  <c r="DJ71" i="10"/>
  <c r="Z100" i="12"/>
  <c r="Z30" i="12"/>
  <c r="V39" i="11"/>
  <c r="IN84" i="10"/>
  <c r="V192" i="6"/>
  <c r="DE46" i="10"/>
  <c r="GC67" i="10"/>
  <c r="V280" i="6"/>
  <c r="V264" i="6"/>
  <c r="FX42" i="10"/>
  <c r="FS102" i="10"/>
  <c r="II66" i="10"/>
  <c r="V139" i="6"/>
  <c r="V7" i="11"/>
  <c r="NS126" i="10"/>
  <c r="FV109" i="10"/>
  <c r="LM73" i="10"/>
  <c r="IK20" i="10"/>
  <c r="NT81" i="10"/>
  <c r="GC119" i="10"/>
  <c r="AN60" i="11"/>
  <c r="NW102" i="10"/>
  <c r="V70" i="11"/>
  <c r="IO153" i="10"/>
  <c r="IQ49" i="10"/>
  <c r="IR98" i="10"/>
  <c r="Z96" i="12"/>
  <c r="DK138" i="10"/>
  <c r="DI81" i="10"/>
  <c r="FU106" i="10"/>
  <c r="IT74" i="10"/>
  <c r="FS148" i="10"/>
  <c r="DF96" i="10"/>
  <c r="IK99" i="10"/>
  <c r="LE134" i="10"/>
  <c r="LG120" i="10"/>
  <c r="LE91" i="10"/>
  <c r="FQ16" i="10"/>
  <c r="II138" i="10"/>
  <c r="AB22" i="12"/>
  <c r="V228" i="6"/>
  <c r="NU40" i="10"/>
  <c r="AD7" i="12"/>
  <c r="LC150" i="10"/>
  <c r="NY82" i="10"/>
  <c r="Z99" i="12"/>
  <c r="LJ102" i="10"/>
  <c r="V24" i="6"/>
  <c r="LL107" i="10"/>
  <c r="FV80" i="10"/>
  <c r="AD62" i="12"/>
  <c r="IR148" i="10"/>
  <c r="IR49" i="10"/>
  <c r="NS163" i="10"/>
  <c r="V44" i="6"/>
  <c r="FW116" i="10"/>
  <c r="AB19" i="12"/>
  <c r="IP21" i="10"/>
  <c r="II64" i="10"/>
  <c r="DF106" i="10"/>
  <c r="OA138" i="10"/>
  <c r="GC126" i="10"/>
  <c r="NT114" i="10"/>
  <c r="V13" i="6"/>
  <c r="DF107" i="10"/>
  <c r="AW46" i="11"/>
  <c r="DO147" i="10"/>
  <c r="V268" i="6"/>
  <c r="FQ142" i="10"/>
  <c r="LI150" i="10"/>
  <c r="DK120" i="10"/>
  <c r="LM117" i="10"/>
  <c r="LI94" i="10"/>
  <c r="V202" i="6"/>
  <c r="DG117" i="10"/>
  <c r="LI160" i="10"/>
  <c r="DK156" i="10"/>
  <c r="IQ65" i="10"/>
  <c r="LB145" i="10"/>
  <c r="GB126" i="10"/>
  <c r="DA114" i="10"/>
  <c r="AD73" i="12"/>
  <c r="AB46" i="12"/>
  <c r="IO98" i="10"/>
  <c r="AW60" i="11"/>
  <c r="DE117" i="10"/>
  <c r="IO138" i="10"/>
  <c r="V13" i="11"/>
  <c r="FQ125" i="10"/>
  <c r="Z47" i="12"/>
  <c r="GA159" i="10"/>
  <c r="V246" i="6"/>
  <c r="V75" i="11"/>
  <c r="AA98" i="12"/>
  <c r="AB65" i="12"/>
  <c r="NZ26" i="10"/>
  <c r="AE35" i="11"/>
  <c r="AN64" i="11"/>
  <c r="NW18" i="10"/>
  <c r="ID120" i="10"/>
  <c r="FS155" i="10"/>
  <c r="V113" i="6"/>
  <c r="LG163" i="10"/>
  <c r="DA55" i="10"/>
  <c r="OA117" i="10"/>
  <c r="LJ42" i="10"/>
  <c r="IR72" i="10"/>
  <c r="FQ132" i="10"/>
  <c r="V272" i="6"/>
  <c r="AN10" i="11"/>
  <c r="LJ91" i="10"/>
  <c r="DI88" i="10"/>
  <c r="NT23" i="10"/>
  <c r="AD83" i="12"/>
  <c r="AW64" i="11"/>
  <c r="AN39" i="11"/>
  <c r="V223" i="6"/>
  <c r="OD63" i="10"/>
  <c r="V262" i="6"/>
  <c r="V6" i="11"/>
  <c r="LC134" i="10"/>
  <c r="V76" i="6"/>
  <c r="IJ111" i="10"/>
  <c r="BF28" i="11"/>
  <c r="FW106" i="10"/>
  <c r="V77" i="6"/>
  <c r="Z18" i="12"/>
  <c r="V162" i="6"/>
  <c r="FW40" i="10"/>
  <c r="LI159" i="10"/>
  <c r="AD37" i="12"/>
  <c r="FR132" i="10"/>
  <c r="IN141" i="10"/>
  <c r="IM122" i="10"/>
  <c r="V78" i="6"/>
  <c r="AB23" i="12"/>
  <c r="LF123" i="10"/>
  <c r="IU157" i="10"/>
  <c r="CZ82" i="10"/>
  <c r="OC158" i="10"/>
  <c r="DC152" i="10"/>
  <c r="OE164" i="10"/>
  <c r="CY105" i="10"/>
  <c r="NY145" i="10"/>
  <c r="Z10" i="12"/>
  <c r="FX13" i="10"/>
  <c r="DG48" i="10"/>
  <c r="AE6" i="11"/>
  <c r="V295" i="6"/>
  <c r="OA102" i="10"/>
  <c r="NT90" i="10"/>
  <c r="DK103" i="10"/>
  <c r="BF57" i="11"/>
  <c r="FY42" i="10"/>
  <c r="V15" i="11"/>
  <c r="V23" i="6"/>
  <c r="AE40" i="11"/>
  <c r="V61" i="11"/>
  <c r="DD115" i="10"/>
  <c r="OC133" i="10"/>
  <c r="NU159" i="10"/>
  <c r="NW111" i="10"/>
  <c r="IS65" i="10"/>
  <c r="FZ161" i="10"/>
  <c r="LJ21" i="10"/>
  <c r="AN46" i="11"/>
  <c r="V63" i="6"/>
  <c r="DC162" i="10"/>
  <c r="IP160" i="10"/>
  <c r="FR138" i="10"/>
  <c r="GB151" i="10"/>
  <c r="DO8" i="10"/>
  <c r="NW33" i="10"/>
  <c r="AC20" i="12"/>
  <c r="IR103" i="10"/>
  <c r="BF58" i="11"/>
  <c r="CZ87" i="10"/>
  <c r="V58" i="6"/>
  <c r="AB25" i="12"/>
  <c r="NW31" i="10"/>
  <c r="DA102" i="10"/>
  <c r="FR141" i="10"/>
  <c r="IK102" i="10"/>
  <c r="FU124" i="10"/>
  <c r="IP124" i="10"/>
  <c r="Z38" i="12"/>
  <c r="FV121" i="10"/>
  <c r="LJ101" i="10"/>
  <c r="IJ119" i="10"/>
  <c r="V101" i="6"/>
  <c r="IR141" i="10"/>
  <c r="IP84" i="10"/>
  <c r="DG37" i="10"/>
  <c r="DC151" i="10"/>
  <c r="IQ76" i="10"/>
  <c r="NS124" i="10"/>
  <c r="AW45" i="11"/>
  <c r="V64" i="6"/>
  <c r="V273" i="6"/>
  <c r="DF64" i="10"/>
  <c r="OA35" i="10"/>
  <c r="IR48" i="10"/>
  <c r="BF44" i="11"/>
  <c r="FV127" i="10"/>
  <c r="NT101" i="10"/>
  <c r="AA76" i="12"/>
  <c r="QE126" i="10"/>
  <c r="V110" i="6"/>
  <c r="OE17" i="10"/>
  <c r="FU140" i="10"/>
  <c r="CY161" i="10"/>
  <c r="NT140" i="10"/>
  <c r="LF45" i="10"/>
  <c r="FQ120" i="10"/>
  <c r="LC138" i="10"/>
  <c r="LE107" i="10"/>
  <c r="OA145" i="10"/>
  <c r="DD131" i="10"/>
  <c r="NT121" i="10"/>
  <c r="AN47" i="11"/>
  <c r="AW65" i="11"/>
  <c r="AB76" i="12"/>
  <c r="DA16" i="10"/>
  <c r="DK100" i="10"/>
  <c r="LE113" i="10"/>
  <c r="LA57" i="10"/>
  <c r="V210" i="6"/>
  <c r="FS149" i="10"/>
  <c r="V111" i="6"/>
  <c r="FV145" i="10"/>
  <c r="V204" i="6"/>
  <c r="CY94" i="10"/>
  <c r="GA36" i="10"/>
  <c r="Z79" i="12"/>
  <c r="IS47" i="10"/>
  <c r="IJ6" i="10"/>
  <c r="LC27" i="10"/>
  <c r="NW124" i="10"/>
  <c r="IO8" i="10"/>
  <c r="CZ155" i="10"/>
  <c r="IT44" i="10"/>
  <c r="FW152" i="10"/>
  <c r="GB111" i="10"/>
  <c r="DC129" i="10"/>
  <c r="AA39" i="12"/>
  <c r="IQ103" i="10"/>
  <c r="LE143" i="10"/>
  <c r="DF28" i="10"/>
  <c r="CZ137" i="10"/>
  <c r="IQ163" i="10"/>
  <c r="LM102" i="10"/>
  <c r="AN51" i="11"/>
  <c r="IO79" i="10"/>
  <c r="IU130" i="10"/>
  <c r="IT77" i="10"/>
  <c r="AB60" i="12"/>
  <c r="LC139" i="10"/>
  <c r="V340" i="6"/>
  <c r="IK125" i="10"/>
  <c r="AN6" i="11"/>
  <c r="V38" i="11"/>
  <c r="AN61" i="11"/>
  <c r="IY65" i="10"/>
  <c r="V260" i="6"/>
  <c r="CY147" i="10"/>
  <c r="LE116" i="10"/>
  <c r="GB136" i="10"/>
  <c r="LI102" i="10"/>
  <c r="IR145" i="10"/>
  <c r="LB126" i="10"/>
  <c r="II124" i="10"/>
  <c r="AD19" i="12"/>
  <c r="AD15" i="12"/>
  <c r="AW5" i="11"/>
  <c r="DI157" i="10"/>
  <c r="IQ146" i="10"/>
  <c r="BF21" i="11"/>
  <c r="DF74" i="10"/>
  <c r="AW81" i="11"/>
  <c r="LB134" i="10"/>
  <c r="AE49" i="11"/>
  <c r="NY104" i="10"/>
  <c r="IN35" i="10"/>
  <c r="FU105" i="10"/>
  <c r="V46" i="6"/>
  <c r="BF19" i="11"/>
  <c r="NY54" i="10"/>
  <c r="V189" i="6"/>
  <c r="FY139" i="10"/>
  <c r="LB146" i="10"/>
  <c r="FV55" i="10"/>
  <c r="NW29" i="10"/>
  <c r="OA124" i="10"/>
  <c r="NY159" i="10"/>
  <c r="IM98" i="10"/>
  <c r="DI95" i="10"/>
  <c r="GA117" i="10"/>
  <c r="AD99" i="12"/>
  <c r="AD69" i="12"/>
  <c r="LG46" i="10"/>
  <c r="V161" i="6"/>
  <c r="V207" i="6"/>
  <c r="V217" i="6"/>
  <c r="IP116" i="10"/>
  <c r="AW67" i="11"/>
  <c r="FV160" i="10"/>
  <c r="FX108" i="10"/>
  <c r="FS115" i="10"/>
  <c r="IN97" i="10"/>
  <c r="DJ158" i="10"/>
  <c r="FY158" i="10"/>
  <c r="OC23" i="10"/>
  <c r="FU137" i="10"/>
  <c r="OB112" i="10"/>
  <c r="IO64" i="10"/>
  <c r="AB53" i="12"/>
  <c r="DH41" i="10"/>
  <c r="V5" i="11"/>
  <c r="LA136" i="10"/>
  <c r="AD41" i="12"/>
  <c r="DH136" i="10"/>
  <c r="LE73" i="10"/>
  <c r="NT92" i="10"/>
  <c r="NW151" i="10"/>
  <c r="LK104" i="10"/>
  <c r="OE8" i="10"/>
  <c r="OC25" i="10"/>
  <c r="NS12" i="10"/>
  <c r="LJ146" i="10"/>
  <c r="IM123" i="10"/>
  <c r="V236" i="6"/>
  <c r="NW122" i="10"/>
  <c r="AB47" i="12"/>
  <c r="AB26" i="12"/>
  <c r="LI143" i="10"/>
  <c r="FY140" i="10"/>
  <c r="LA50" i="10"/>
  <c r="OD144" i="10"/>
  <c r="LK40" i="10"/>
  <c r="IJ115" i="10"/>
  <c r="LC108" i="10"/>
  <c r="LL111" i="10"/>
  <c r="AW71" i="11"/>
  <c r="AB13" i="12"/>
  <c r="AW37" i="11"/>
  <c r="NT69" i="10"/>
  <c r="CZ141" i="10"/>
  <c r="LF146" i="10"/>
  <c r="LL30" i="10"/>
  <c r="FV155" i="10"/>
  <c r="IJ149" i="10"/>
  <c r="V212" i="6"/>
  <c r="DA140" i="10"/>
  <c r="OC58" i="10"/>
  <c r="V11" i="6"/>
  <c r="IR55" i="10"/>
  <c r="LA127" i="10"/>
  <c r="Z85" i="12"/>
  <c r="AC12" i="12"/>
  <c r="OB44" i="10"/>
  <c r="V46" i="11"/>
  <c r="DF34" i="10"/>
  <c r="AC43" i="12"/>
  <c r="AE54" i="11"/>
  <c r="IJ131" i="10"/>
  <c r="IN159" i="10"/>
  <c r="GA116" i="10"/>
  <c r="FY142" i="10"/>
  <c r="DE164" i="10"/>
  <c r="AA14" i="12"/>
  <c r="IQ68" i="10"/>
  <c r="OC142" i="10"/>
  <c r="BF41" i="11"/>
  <c r="NX140" i="10"/>
  <c r="V248" i="6"/>
  <c r="DF161" i="10"/>
  <c r="LG109" i="10"/>
  <c r="FU136" i="10"/>
  <c r="IK146" i="10"/>
  <c r="NY161" i="10"/>
  <c r="Z36" i="12"/>
  <c r="OC20" i="10"/>
  <c r="LJ8" i="10"/>
  <c r="OA68" i="10"/>
  <c r="FY7" i="10"/>
  <c r="DK53" i="10"/>
  <c r="AD48" i="12"/>
  <c r="IU41" i="10"/>
  <c r="V60" i="11"/>
  <c r="AB37" i="12"/>
  <c r="LA87" i="10"/>
  <c r="GA92" i="10"/>
  <c r="II161" i="10"/>
  <c r="AB34" i="12"/>
  <c r="OD11" i="10"/>
  <c r="LM71" i="10"/>
  <c r="AC61" i="12"/>
  <c r="DK85" i="10"/>
  <c r="II43" i="10"/>
  <c r="V225" i="6"/>
  <c r="AA79" i="12"/>
  <c r="AN68" i="11"/>
  <c r="NU49" i="10"/>
  <c r="V121" i="6"/>
  <c r="V115" i="6"/>
  <c r="AB24" i="12"/>
  <c r="NY77" i="10"/>
  <c r="NZ70" i="10"/>
  <c r="IR142" i="10"/>
  <c r="IM14" i="10"/>
  <c r="FX16" i="10"/>
  <c r="FW78" i="10"/>
  <c r="NU108" i="10"/>
  <c r="AB52" i="12"/>
  <c r="LG113" i="10"/>
  <c r="AN35" i="11"/>
  <c r="FQ114" i="10"/>
  <c r="FU133" i="10"/>
  <c r="IO158" i="10"/>
  <c r="LH73" i="10"/>
  <c r="FR46" i="10"/>
  <c r="DG112" i="10"/>
  <c r="IP136" i="10"/>
  <c r="AW68" i="11"/>
  <c r="NY29" i="10"/>
  <c r="LJ11" i="10"/>
  <c r="CY107" i="10"/>
  <c r="OA158" i="10"/>
  <c r="LF15" i="10"/>
  <c r="AD33" i="12"/>
  <c r="LC115" i="10"/>
  <c r="NU121" i="10"/>
  <c r="DC100" i="10"/>
  <c r="GC50" i="10"/>
  <c r="FR107" i="10"/>
  <c r="LC128" i="10"/>
  <c r="LL133" i="10"/>
  <c r="IT143" i="10"/>
  <c r="V160" i="6"/>
  <c r="LE132" i="10"/>
  <c r="OB28" i="10"/>
  <c r="IT105" i="10"/>
  <c r="DD151" i="10"/>
  <c r="AA11" i="12"/>
  <c r="V49" i="6"/>
  <c r="LM78" i="10"/>
  <c r="FS23" i="10"/>
  <c r="Z52" i="12"/>
  <c r="NZ113" i="10"/>
  <c r="AA66" i="12"/>
  <c r="V136" i="6"/>
  <c r="V200" i="6"/>
  <c r="LJ55" i="10"/>
  <c r="V178" i="6"/>
  <c r="OI57" i="10"/>
  <c r="FU91" i="10"/>
  <c r="V56" i="6"/>
  <c r="V244" i="6"/>
  <c r="IO34" i="10"/>
  <c r="NY122" i="10"/>
  <c r="V173" i="6"/>
  <c r="LI83" i="10"/>
  <c r="IK118" i="10"/>
  <c r="DK32" i="10"/>
  <c r="V22" i="11"/>
  <c r="CZ36" i="10"/>
  <c r="NX161" i="10"/>
  <c r="V158" i="6"/>
  <c r="IR40" i="10"/>
  <c r="AN36" i="11"/>
  <c r="II160" i="10"/>
  <c r="FX38" i="10"/>
  <c r="IT67" i="10"/>
  <c r="FS133" i="10"/>
  <c r="DF14" i="10"/>
  <c r="IM146" i="10"/>
  <c r="LA147" i="10"/>
  <c r="Z98" i="12"/>
  <c r="LG79" i="10"/>
  <c r="LC148" i="10"/>
  <c r="FY133" i="10"/>
  <c r="IR140" i="10"/>
  <c r="Z86" i="12"/>
  <c r="V20" i="6"/>
  <c r="CZ129" i="10"/>
  <c r="IN112" i="10"/>
  <c r="FY116" i="10"/>
  <c r="FV65" i="10"/>
  <c r="CY52" i="10"/>
  <c r="DC29" i="10"/>
  <c r="GC154" i="10"/>
  <c r="V130" i="6"/>
  <c r="NY137" i="10"/>
  <c r="V26" i="11"/>
  <c r="DI36" i="10"/>
  <c r="LH59" i="10"/>
  <c r="LF149" i="10"/>
  <c r="FX73" i="10"/>
  <c r="IJ105" i="10"/>
  <c r="V137" i="6"/>
  <c r="V49" i="11"/>
  <c r="IN66" i="10"/>
  <c r="AB98" i="12"/>
  <c r="V84" i="6"/>
  <c r="AB29" i="12"/>
  <c r="OD100" i="10"/>
  <c r="V360" i="6"/>
  <c r="V143" i="6"/>
  <c r="DE158" i="10"/>
  <c r="LI136" i="10"/>
  <c r="DH8" i="10"/>
  <c r="AN28" i="11"/>
  <c r="Z101" i="12"/>
  <c r="DH57" i="10"/>
  <c r="IK105" i="10"/>
  <c r="IJ108" i="10"/>
  <c r="V254" i="6"/>
  <c r="IU160" i="10"/>
  <c r="IT161" i="10"/>
  <c r="AB70" i="12"/>
  <c r="FV138" i="10"/>
  <c r="DF95" i="10"/>
  <c r="OA128" i="10"/>
  <c r="V318" i="6"/>
  <c r="LF103" i="10"/>
  <c r="IQ131" i="10"/>
  <c r="V124" i="6"/>
  <c r="FW133" i="10"/>
  <c r="LJ133" i="10"/>
  <c r="LI77" i="10"/>
  <c r="LC122" i="10"/>
  <c r="DI13" i="10"/>
  <c r="AW63" i="11"/>
  <c r="Z55" i="12"/>
  <c r="NT55" i="10"/>
  <c r="FS93" i="10"/>
  <c r="II115" i="10"/>
  <c r="GC132" i="10"/>
  <c r="LE148" i="10"/>
  <c r="OD160" i="10"/>
  <c r="BF49" i="11"/>
  <c r="FX122" i="10"/>
  <c r="LI137" i="10"/>
  <c r="V135" i="6"/>
  <c r="OB135" i="10"/>
  <c r="GB92" i="10"/>
  <c r="CY84" i="10"/>
  <c r="LI155" i="10"/>
  <c r="DC103" i="10"/>
  <c r="LI92" i="10"/>
  <c r="LE144" i="10"/>
  <c r="FV106" i="10"/>
  <c r="FS161" i="10"/>
  <c r="DJ103" i="10"/>
  <c r="IS140" i="10"/>
  <c r="Z80" i="12"/>
  <c r="NS19" i="10"/>
  <c r="DF79" i="10"/>
  <c r="BF22" i="11"/>
  <c r="V275" i="6"/>
  <c r="AW85" i="11"/>
  <c r="V323" i="6"/>
  <c r="AD75" i="12"/>
  <c r="DD8" i="10"/>
  <c r="OE128" i="10"/>
  <c r="AA10" i="12"/>
  <c r="FR120" i="10"/>
  <c r="Z61" i="12"/>
  <c r="DF146" i="10"/>
  <c r="AD9" i="12"/>
  <c r="LE94" i="10"/>
  <c r="LH45" i="10"/>
  <c r="NT16" i="10"/>
  <c r="NS47" i="10"/>
  <c r="LL114" i="10"/>
  <c r="IS105" i="10"/>
  <c r="GB124" i="10"/>
  <c r="NX68" i="10"/>
  <c r="IU146" i="10"/>
  <c r="NZ64" i="10"/>
  <c r="AW12" i="11"/>
  <c r="V150" i="6"/>
  <c r="NX154" i="10"/>
  <c r="DC157" i="10"/>
  <c r="AW38" i="11"/>
  <c r="V308" i="6"/>
  <c r="NU117" i="10"/>
  <c r="LM124" i="10"/>
  <c r="FX94" i="10"/>
  <c r="II67" i="10"/>
  <c r="IU143" i="10"/>
  <c r="V151" i="6"/>
  <c r="LQ154" i="10"/>
  <c r="DJ121" i="10"/>
  <c r="IR147" i="10"/>
  <c r="OA43" i="10"/>
  <c r="NY138" i="10"/>
  <c r="FU27" i="10"/>
  <c r="V35" i="11"/>
  <c r="IT49" i="10"/>
  <c r="DE138" i="10"/>
  <c r="V52" i="6"/>
  <c r="DA69" i="10"/>
  <c r="IP62" i="10"/>
  <c r="AN25" i="11"/>
  <c r="GA80" i="10"/>
  <c r="II47" i="10"/>
  <c r="FU90" i="10"/>
  <c r="OC161" i="10"/>
  <c r="BF30" i="11"/>
  <c r="FY153" i="10"/>
  <c r="FW104" i="10"/>
  <c r="GC150" i="10"/>
  <c r="IU68" i="10"/>
  <c r="DJ94" i="10"/>
  <c r="LC154" i="10"/>
  <c r="V87" i="11"/>
  <c r="DG91" i="10"/>
  <c r="DC161" i="10"/>
  <c r="NW145" i="10"/>
  <c r="FX163" i="10"/>
  <c r="BF84" i="11"/>
  <c r="LG62" i="10"/>
  <c r="V286" i="6"/>
  <c r="IR150" i="10"/>
  <c r="LK126" i="10"/>
  <c r="IT6" i="10"/>
  <c r="DE130" i="10"/>
  <c r="GB14" i="10"/>
  <c r="IR117" i="10"/>
  <c r="LH113" i="10"/>
  <c r="OD111" i="10"/>
  <c r="BF26" i="11"/>
  <c r="OA72" i="10"/>
  <c r="V329" i="6"/>
  <c r="V175" i="6"/>
  <c r="V57" i="11"/>
  <c r="FR29" i="10"/>
  <c r="BF88" i="11"/>
  <c r="V133" i="6"/>
  <c r="OC7" i="10"/>
  <c r="AW84" i="11"/>
  <c r="NZ108" i="10"/>
  <c r="IJ148" i="10"/>
  <c r="NT163" i="10"/>
  <c r="AD38" i="12"/>
  <c r="IJ140" i="10"/>
  <c r="BF6" i="11"/>
  <c r="LH164" i="10"/>
  <c r="FY9" i="10"/>
  <c r="DG148" i="10"/>
  <c r="NW142" i="10"/>
  <c r="AD93" i="12"/>
  <c r="LG107" i="10"/>
  <c r="LQ111" i="10"/>
  <c r="OD139" i="10"/>
  <c r="FV156" i="10"/>
  <c r="GC36" i="10"/>
  <c r="FR142" i="10"/>
  <c r="FR83" i="10"/>
  <c r="LB100" i="10"/>
  <c r="NY140" i="10"/>
  <c r="V81" i="11"/>
  <c r="AE73" i="11"/>
  <c r="LI128" i="10"/>
  <c r="FS141" i="10"/>
  <c r="AC10" i="12"/>
  <c r="AB73" i="12"/>
  <c r="II123" i="10"/>
  <c r="LI158" i="10"/>
  <c r="NY133" i="10"/>
  <c r="V289" i="6"/>
  <c r="DK88" i="10"/>
  <c r="V94" i="6"/>
  <c r="IU57" i="10"/>
  <c r="FS81" i="10"/>
  <c r="IQ91" i="10"/>
  <c r="AD76" i="12"/>
  <c r="AW69" i="11"/>
  <c r="DE124" i="10"/>
  <c r="LJ109" i="10"/>
  <c r="V234" i="6"/>
  <c r="FV26" i="10"/>
  <c r="LF147" i="10"/>
  <c r="CZ154" i="10"/>
  <c r="V188" i="6"/>
  <c r="V239" i="6"/>
  <c r="AW19" i="11"/>
  <c r="AA36" i="12"/>
  <c r="DA24" i="10"/>
  <c r="AD10" i="12"/>
  <c r="V176" i="6"/>
  <c r="IO135" i="10"/>
  <c r="V346" i="6"/>
  <c r="IM154" i="10"/>
  <c r="OE124" i="10"/>
  <c r="V35" i="6"/>
  <c r="V10" i="6"/>
  <c r="NX150" i="10"/>
  <c r="DA107" i="10"/>
  <c r="OE112" i="10"/>
  <c r="AN43" i="11"/>
  <c r="AE20" i="11"/>
  <c r="LC132" i="10"/>
  <c r="OD115" i="10"/>
  <c r="OA150" i="10"/>
  <c r="CZ150" i="10"/>
  <c r="Z76" i="12"/>
  <c r="FQ117" i="10"/>
  <c r="FV5" i="10"/>
  <c r="LG122" i="10"/>
  <c r="CY106" i="10"/>
  <c r="IO127" i="10"/>
  <c r="AD88" i="12"/>
  <c r="V19" i="6"/>
  <c r="LF126" i="10"/>
  <c r="FV144" i="10"/>
  <c r="AE11" i="11"/>
  <c r="GB135" i="10"/>
  <c r="OE18" i="10"/>
  <c r="FU163" i="10"/>
  <c r="LB122" i="10"/>
  <c r="LM128" i="10"/>
  <c r="OC155" i="10"/>
  <c r="AD50" i="12"/>
  <c r="Z45" i="12"/>
  <c r="IK157" i="10"/>
  <c r="NU147" i="10"/>
  <c r="V263" i="6"/>
  <c r="FU112" i="10"/>
  <c r="OA59" i="10"/>
  <c r="DF77" i="10"/>
  <c r="V129" i="6"/>
  <c r="DJ86" i="10"/>
  <c r="BF54" i="11"/>
  <c r="NY100" i="10"/>
  <c r="DK118" i="10"/>
  <c r="IU6" i="10"/>
  <c r="OB106" i="10"/>
  <c r="CZ65" i="10"/>
  <c r="OC98" i="10"/>
  <c r="DK126" i="10"/>
  <c r="FV147" i="10"/>
  <c r="AA86" i="12"/>
  <c r="AB83" i="12"/>
  <c r="IP70" i="10"/>
  <c r="LA125" i="10"/>
  <c r="DK114" i="10"/>
  <c r="Z5" i="12"/>
  <c r="IQ122" i="10"/>
  <c r="NU107" i="10"/>
  <c r="V343" i="6"/>
  <c r="FU104" i="10"/>
  <c r="IM145" i="10"/>
  <c r="LK148" i="10"/>
  <c r="AA4" i="12"/>
  <c r="NS159" i="10"/>
  <c r="LB86" i="10"/>
  <c r="IS39" i="10"/>
  <c r="IJ126" i="10"/>
  <c r="LE125" i="10"/>
  <c r="CY155" i="10"/>
  <c r="IQ12" i="10"/>
  <c r="BF56" i="11"/>
  <c r="NX51" i="10"/>
  <c r="V146" i="6"/>
  <c r="LM150" i="10"/>
  <c r="DA67" i="10"/>
  <c r="DG72" i="10"/>
  <c r="IU29" i="10"/>
  <c r="BF65" i="11"/>
  <c r="Z21" i="12"/>
  <c r="NZ158" i="10"/>
  <c r="IK130" i="10"/>
  <c r="LK102" i="10"/>
  <c r="GC127" i="10"/>
  <c r="OA163" i="10"/>
  <c r="AB59" i="12"/>
  <c r="AN77" i="11"/>
  <c r="V36" i="6"/>
  <c r="Z59" i="12"/>
  <c r="LB106" i="10"/>
  <c r="AD42" i="12"/>
  <c r="AD67" i="12"/>
  <c r="IP90" i="10"/>
  <c r="BF14" i="11"/>
  <c r="FS65" i="10"/>
  <c r="FS91" i="10"/>
  <c r="IR34" i="10"/>
  <c r="CZ106" i="10"/>
  <c r="CZ144" i="10"/>
  <c r="V241" i="6"/>
  <c r="LG129" i="10"/>
  <c r="NX153" i="10"/>
  <c r="Z33" i="12"/>
  <c r="V294" i="6"/>
  <c r="DA130" i="10"/>
  <c r="IP104" i="10"/>
  <c r="DA52" i="10"/>
  <c r="NS110" i="10"/>
  <c r="OE115" i="10"/>
  <c r="PB85" i="13"/>
  <c r="V69" i="11"/>
  <c r="AE14" i="11"/>
  <c r="OD17" i="10"/>
  <c r="V296" i="6"/>
  <c r="LC90" i="10"/>
  <c r="V198" i="6"/>
  <c r="LM154" i="10"/>
  <c r="FR50" i="10"/>
  <c r="AB68" i="12"/>
  <c r="V209" i="6"/>
  <c r="V195" i="6"/>
  <c r="V271" i="6"/>
  <c r="DD163" i="10"/>
  <c r="IN132" i="10"/>
  <c r="NW39" i="10"/>
  <c r="GA19" i="10"/>
  <c r="FR44" i="10"/>
  <c r="BF9" i="11"/>
  <c r="AB74" i="12"/>
  <c r="Z57" i="12"/>
  <c r="AC84" i="12"/>
  <c r="FV163" i="10"/>
  <c r="NW159" i="10"/>
  <c r="NT154" i="10"/>
  <c r="NU143" i="10"/>
  <c r="DD132" i="10"/>
  <c r="FQ89" i="10"/>
  <c r="V37" i="6"/>
  <c r="OB27" i="10"/>
  <c r="LM138" i="10"/>
  <c r="V311" i="6"/>
  <c r="DC130" i="10"/>
  <c r="AE64" i="11"/>
  <c r="NX136" i="10"/>
  <c r="AE77" i="11"/>
  <c r="BF25" i="11"/>
  <c r="GM86" i="13"/>
  <c r="BF20" i="11"/>
  <c r="V293" i="6"/>
  <c r="LG104" i="10"/>
  <c r="OD23" i="10"/>
  <c r="Z82" i="12"/>
  <c r="FY147" i="10"/>
  <c r="IU45" i="10"/>
  <c r="IS103" i="10"/>
  <c r="FR130" i="10"/>
  <c r="IK124" i="10"/>
  <c r="LA149" i="10"/>
  <c r="FW142" i="10"/>
  <c r="OB140" i="10"/>
  <c r="NX135" i="10"/>
  <c r="FQ147" i="10"/>
  <c r="Z95" i="12"/>
  <c r="V81" i="6"/>
  <c r="OE75" i="10"/>
  <c r="IY106" i="10"/>
  <c r="Z71" i="12"/>
  <c r="FV150" i="10"/>
  <c r="DK20" i="10"/>
  <c r="NW115" i="10"/>
  <c r="CZ118" i="10"/>
  <c r="NY40" i="10"/>
  <c r="IR131" i="10"/>
  <c r="BF53" i="11"/>
  <c r="DD152" i="10"/>
  <c r="DH123" i="10"/>
  <c r="FQ55" i="10"/>
  <c r="V285" i="6"/>
  <c r="BF55" i="11"/>
  <c r="AD13" i="12"/>
  <c r="LQ18" i="10"/>
  <c r="OD145" i="10"/>
  <c r="CZ104" i="10"/>
  <c r="IO115" i="10"/>
  <c r="V309" i="6"/>
  <c r="AC100" i="12"/>
  <c r="II114" i="10"/>
  <c r="FR136" i="10"/>
  <c r="AW16" i="11"/>
  <c r="OE108" i="10"/>
  <c r="IS97" i="10"/>
  <c r="V298" i="6"/>
  <c r="V297" i="6"/>
  <c r="FX158" i="10"/>
  <c r="IQ109" i="10"/>
  <c r="IU161" i="10"/>
  <c r="V269" i="6"/>
  <c r="IO148" i="10"/>
  <c r="FR156" i="10"/>
  <c r="OC113" i="10"/>
  <c r="IU65" i="10"/>
  <c r="V88" i="11"/>
  <c r="II130" i="10"/>
  <c r="II148" i="10"/>
  <c r="IT24" i="10"/>
  <c r="IN54" i="10"/>
  <c r="IN148" i="10"/>
  <c r="IN107" i="10"/>
  <c r="DC95" i="10"/>
  <c r="AE19" i="11"/>
  <c r="IN67" i="10"/>
  <c r="LJ116" i="10"/>
  <c r="AC45" i="12"/>
  <c r="MV161" i="10"/>
  <c r="OE50" i="10"/>
  <c r="AN29" i="11"/>
  <c r="DG149" i="10"/>
  <c r="LM106" i="10"/>
  <c r="AB48" i="12"/>
  <c r="DA146" i="10"/>
  <c r="AE78" i="11"/>
  <c r="NT152" i="10"/>
  <c r="FS108" i="10"/>
  <c r="AE46" i="11"/>
  <c r="OA118" i="10"/>
  <c r="DG147" i="10"/>
  <c r="IM25" i="10"/>
  <c r="NU134" i="10"/>
  <c r="IS80" i="10"/>
  <c r="GC104" i="10"/>
  <c r="DG151" i="10"/>
  <c r="AB91" i="12"/>
  <c r="LM38" i="10"/>
  <c r="V279" i="6"/>
  <c r="LG153" i="10"/>
  <c r="Z16" i="12"/>
  <c r="V231" i="6"/>
  <c r="CY72" i="10"/>
  <c r="AE69" i="11"/>
  <c r="NS115" i="10"/>
  <c r="AN21" i="11"/>
  <c r="AC44" i="12"/>
  <c r="AW31" i="11"/>
  <c r="V191" i="6"/>
  <c r="IY101" i="10"/>
  <c r="AE29" i="11"/>
  <c r="LJ126" i="10"/>
  <c r="V326" i="6"/>
  <c r="NX127" i="10"/>
  <c r="V65" i="11"/>
  <c r="BF77" i="11"/>
  <c r="IQ16" i="10"/>
  <c r="IN149" i="10"/>
  <c r="IO156" i="10"/>
  <c r="OE40" i="10"/>
  <c r="IN153" i="10"/>
  <c r="DA64" i="10"/>
  <c r="AN19" i="11"/>
  <c r="AC25" i="12"/>
  <c r="Z88" i="12"/>
  <c r="AN18" i="11"/>
  <c r="AD78" i="12"/>
  <c r="AE75" i="11"/>
  <c r="V266" i="6"/>
  <c r="V20" i="11"/>
  <c r="NT161" i="10"/>
  <c r="NS36" i="10"/>
  <c r="AN72" i="11"/>
  <c r="FZ82" i="10"/>
  <c r="AN27" i="11"/>
  <c r="NX137" i="10"/>
  <c r="V142" i="6"/>
  <c r="LF154" i="10"/>
  <c r="AE10" i="11"/>
  <c r="NT148" i="10"/>
  <c r="IU115" i="10"/>
  <c r="LF7" i="10"/>
  <c r="LC117" i="10"/>
  <c r="FV24" i="10"/>
  <c r="DE59" i="10"/>
  <c r="BF37" i="11"/>
  <c r="IJ138" i="10"/>
  <c r="V300" i="6"/>
  <c r="LA58" i="10"/>
  <c r="DJ156" i="10"/>
  <c r="OB69" i="10"/>
  <c r="NY108" i="10"/>
  <c r="FR157" i="10"/>
  <c r="IP157" i="10"/>
  <c r="V190" i="6"/>
  <c r="OD95" i="10"/>
  <c r="LK141" i="10"/>
  <c r="HY33" i="10"/>
  <c r="IR113" i="10"/>
  <c r="AN73" i="11"/>
  <c r="FX50" i="10"/>
  <c r="IQ136" i="10"/>
  <c r="FW7" i="10"/>
  <c r="NX101" i="10"/>
  <c r="AD6" i="12"/>
  <c r="NZ16" i="10"/>
  <c r="AW10" i="11"/>
  <c r="LB17" i="10"/>
  <c r="GA26" i="10"/>
  <c r="LI123" i="10"/>
  <c r="IQ154" i="10"/>
  <c r="LI164" i="10"/>
  <c r="BF16" i="11"/>
  <c r="BF35" i="11"/>
  <c r="AN48" i="11"/>
  <c r="FQ152" i="10"/>
  <c r="Z58" i="12"/>
  <c r="NU140" i="10"/>
  <c r="NU21" i="10"/>
  <c r="IU84" i="10"/>
  <c r="AN31" i="11"/>
  <c r="NY34" i="10"/>
  <c r="FV153" i="10"/>
  <c r="NU148" i="10"/>
  <c r="NX99" i="10"/>
  <c r="NT104" i="10"/>
  <c r="LG115" i="10"/>
  <c r="Z63" i="12"/>
  <c r="Z44" i="12"/>
  <c r="AB87" i="12"/>
  <c r="LC114" i="10"/>
  <c r="NX141" i="10"/>
  <c r="OC80" i="10"/>
  <c r="NW144" i="10"/>
  <c r="IS113" i="10"/>
  <c r="AN81" i="11"/>
  <c r="V193" i="6"/>
  <c r="IQ127" i="10"/>
  <c r="OI104" i="10"/>
  <c r="V270" i="6"/>
  <c r="IU80" i="10"/>
  <c r="DF78" i="10"/>
  <c r="NY6" i="10"/>
  <c r="IN45" i="10"/>
  <c r="NS120" i="10"/>
  <c r="II56" i="10"/>
  <c r="DC127" i="10"/>
  <c r="LG127" i="10"/>
  <c r="V301" i="6"/>
  <c r="IJ56" i="10"/>
  <c r="Z56" i="12"/>
  <c r="CZ136" i="10"/>
  <c r="OA162" i="10"/>
  <c r="V107" i="6"/>
  <c r="LJ121" i="10"/>
  <c r="DF128" i="10"/>
  <c r="IO142" i="10"/>
  <c r="NY155" i="10"/>
  <c r="V43" i="6"/>
  <c r="NW81" i="10"/>
  <c r="BF63" i="11"/>
  <c r="V45" i="6"/>
  <c r="V235" i="6"/>
  <c r="V288" i="6"/>
  <c r="OC40" i="10"/>
  <c r="OB50" i="10"/>
  <c r="OE34" i="10"/>
  <c r="NS88" i="10"/>
  <c r="LK61" i="10"/>
  <c r="V31" i="11"/>
  <c r="NS147" i="10"/>
  <c r="LB163" i="10"/>
  <c r="LA31" i="10"/>
  <c r="LA18" i="10"/>
  <c r="IU151" i="10"/>
  <c r="V118" i="6"/>
  <c r="DC164" i="10"/>
  <c r="LB155" i="10"/>
  <c r="LF127" i="10"/>
  <c r="AD47" i="12"/>
  <c r="OE84" i="10"/>
  <c r="OB129" i="10"/>
  <c r="II17" i="10"/>
  <c r="FV14" i="10"/>
  <c r="OE159" i="10"/>
  <c r="AE13" i="11"/>
  <c r="LI110" i="10"/>
  <c r="CY50" i="10"/>
  <c r="LA160" i="10"/>
  <c r="V208" i="6"/>
  <c r="LB137" i="10"/>
  <c r="AW39" i="11"/>
  <c r="Z50" i="12"/>
  <c r="LA154" i="10"/>
  <c r="DG124" i="10"/>
  <c r="AE68" i="11"/>
  <c r="V307" i="6"/>
  <c r="OA28" i="10"/>
  <c r="V73" i="11"/>
  <c r="V339" i="6"/>
  <c r="IK100" i="10"/>
  <c r="IQ92" i="10"/>
  <c r="V34" i="11"/>
  <c r="FU74" i="10"/>
  <c r="FY74" i="10"/>
  <c r="LB107" i="10"/>
  <c r="AW61" i="11"/>
  <c r="V362" i="6"/>
  <c r="DE7" i="10"/>
  <c r="LM10" i="10"/>
  <c r="AB57" i="12"/>
  <c r="OE129" i="10"/>
  <c r="CZ159" i="10"/>
  <c r="IQ117" i="10"/>
  <c r="II26" i="10"/>
  <c r="V74" i="6"/>
  <c r="V23" i="11"/>
  <c r="FV19" i="10"/>
  <c r="DE57" i="10"/>
  <c r="V54" i="11"/>
  <c r="AE26" i="11"/>
  <c r="AW86" i="11"/>
  <c r="AB38" i="12"/>
  <c r="IR75" i="10"/>
  <c r="V12" i="6"/>
  <c r="LG145" i="10"/>
  <c r="AN16" i="11"/>
  <c r="OB33" i="10"/>
  <c r="V48" i="11"/>
  <c r="LJ160" i="10"/>
  <c r="DI33" i="10"/>
  <c r="DD41" i="10"/>
  <c r="DE38" i="10"/>
  <c r="LJ60" i="10"/>
  <c r="LC22" i="10"/>
  <c r="Z4" i="12"/>
  <c r="LA109" i="10"/>
  <c r="LE103" i="10"/>
  <c r="NY78" i="10"/>
  <c r="NU162" i="10"/>
  <c r="V33" i="11"/>
  <c r="DJ135" i="10"/>
  <c r="LC23" i="10"/>
  <c r="GA89" i="10"/>
  <c r="CZ158" i="10"/>
  <c r="V63" i="11"/>
  <c r="IS115" i="10"/>
  <c r="NX69" i="10"/>
  <c r="V126" i="6"/>
  <c r="FQ105" i="10"/>
  <c r="DA135" i="10"/>
  <c r="AN52" i="11"/>
  <c r="AE45" i="11"/>
  <c r="GB159" i="10"/>
  <c r="IS63" i="10"/>
  <c r="NT138" i="10"/>
  <c r="DI132" i="10"/>
  <c r="NU136" i="10"/>
  <c r="CY146" i="10"/>
  <c r="IK147" i="10"/>
  <c r="CY31" i="10"/>
  <c r="DD162" i="10"/>
  <c r="Z24" i="12"/>
  <c r="FQ156" i="10"/>
  <c r="FY162" i="10"/>
  <c r="GC83" i="10"/>
  <c r="V304" i="6"/>
  <c r="V319" i="6"/>
  <c r="LB110" i="10"/>
  <c r="OE107" i="10"/>
  <c r="AN71" i="11"/>
  <c r="DC110" i="10"/>
  <c r="LI161" i="10"/>
  <c r="DE41" i="10"/>
  <c r="V243" i="6"/>
  <c r="V180" i="6"/>
  <c r="V41" i="6"/>
  <c r="NW15" i="10"/>
  <c r="V321" i="6"/>
  <c r="LL18" i="10"/>
  <c r="NT139" i="10"/>
  <c r="IS5" i="10"/>
  <c r="LE139" i="10"/>
  <c r="GB156" i="10"/>
  <c r="OE23" i="10"/>
  <c r="AD27" i="12"/>
  <c r="DJ42" i="10"/>
  <c r="LM108" i="10"/>
  <c r="V50" i="6"/>
  <c r="CZ151" i="10"/>
  <c r="FY117" i="10"/>
  <c r="IN36" i="10"/>
  <c r="LM146" i="10"/>
  <c r="V261" i="6"/>
  <c r="AW70" i="11"/>
  <c r="Z49" i="12"/>
  <c r="FV72" i="10"/>
  <c r="DA11" i="10"/>
  <c r="DC163" i="10"/>
  <c r="IU139" i="10"/>
  <c r="IJ157" i="10"/>
  <c r="OA9" i="10"/>
  <c r="NT70" i="10"/>
  <c r="IQ123" i="10"/>
  <c r="FU139" i="10"/>
  <c r="IN145" i="10"/>
  <c r="DO152" i="10"/>
  <c r="AN74" i="11"/>
  <c r="DE161" i="10"/>
  <c r="LI148" i="10"/>
  <c r="DD142" i="10"/>
  <c r="NZ96" i="10"/>
  <c r="DA68" i="10"/>
  <c r="DO7" i="10"/>
  <c r="V12" i="11"/>
  <c r="LG11" i="10"/>
  <c r="V237" i="6"/>
  <c r="FY143" i="10"/>
  <c r="IU13" i="10"/>
  <c r="DH62" i="10"/>
  <c r="V51" i="6"/>
  <c r="LJ31" i="10"/>
  <c r="LJ161" i="10"/>
  <c r="GC145" i="10"/>
  <c r="NX94" i="10"/>
  <c r="OE12" i="10"/>
  <c r="FR21" i="10"/>
  <c r="FS113" i="10"/>
  <c r="AC6" i="12"/>
  <c r="BF47" i="11"/>
  <c r="GC70" i="10"/>
  <c r="NU120" i="10"/>
  <c r="GA160" i="10"/>
  <c r="LJ122" i="10"/>
  <c r="NU128" i="10"/>
  <c r="LJ151" i="10"/>
  <c r="IM38" i="10"/>
  <c r="DE27" i="10"/>
  <c r="FU162" i="10"/>
  <c r="NS117" i="10"/>
  <c r="LH82" i="10"/>
  <c r="NZ107" i="10"/>
  <c r="V19" i="11"/>
  <c r="IQ114" i="10"/>
  <c r="DH45" i="10"/>
  <c r="LE141" i="10"/>
  <c r="DA127" i="10"/>
  <c r="IS125" i="10"/>
  <c r="IM15" i="10"/>
  <c r="Z68" i="12"/>
  <c r="AE32" i="11"/>
  <c r="LG82" i="10"/>
  <c r="V37" i="11"/>
  <c r="IO95" i="10"/>
  <c r="LC151" i="10"/>
  <c r="FZ10" i="10"/>
  <c r="IS19" i="10"/>
  <c r="NS116" i="10"/>
  <c r="IU141" i="10"/>
  <c r="FX43" i="10"/>
  <c r="LG152" i="10"/>
  <c r="IM120" i="10"/>
  <c r="NY46" i="10"/>
  <c r="GG151" i="10"/>
  <c r="AA41" i="12"/>
  <c r="DK15" i="10"/>
  <c r="DE9" i="10"/>
  <c r="BF62" i="11"/>
  <c r="LM13" i="10"/>
  <c r="LF142" i="10"/>
  <c r="AW13" i="11"/>
  <c r="NZ11" i="10"/>
  <c r="DG152" i="10"/>
  <c r="DA138" i="10"/>
  <c r="V88" i="6"/>
  <c r="FU147" i="10"/>
  <c r="DG108" i="10"/>
  <c r="CZ113" i="10"/>
  <c r="DK125" i="10"/>
  <c r="FY108" i="10"/>
  <c r="FV29" i="10"/>
  <c r="Z89" i="12"/>
  <c r="FZ72" i="10"/>
  <c r="IR78" i="10"/>
  <c r="AC82" i="12"/>
  <c r="AW28" i="11"/>
  <c r="AE34" i="11"/>
  <c r="LI156" i="10"/>
  <c r="V67" i="6"/>
  <c r="LF139" i="10"/>
  <c r="DH138" i="10"/>
  <c r="LI17" i="10"/>
  <c r="CZ18" i="10"/>
  <c r="IO117" i="10"/>
  <c r="FR108" i="10"/>
  <c r="AA26" i="12"/>
  <c r="AW11" i="11"/>
  <c r="IK91" i="10"/>
  <c r="FR94" i="10"/>
  <c r="NX107" i="10"/>
  <c r="LF18" i="10"/>
  <c r="Z7" i="12"/>
  <c r="DC105" i="10"/>
  <c r="LH109" i="10"/>
  <c r="BF18" i="11"/>
  <c r="AB63" i="12"/>
  <c r="DI70" i="10"/>
  <c r="BF71" i="11"/>
  <c r="NU116" i="10"/>
  <c r="IU107" i="10"/>
  <c r="IT11" i="10"/>
  <c r="OE142" i="10"/>
  <c r="V327" i="6"/>
  <c r="AA21" i="12"/>
  <c r="LM96" i="10"/>
  <c r="OA122" i="10"/>
  <c r="LB35" i="10"/>
  <c r="AB72" i="12"/>
  <c r="GG127" i="10"/>
  <c r="V79" i="11"/>
  <c r="AN70" i="11"/>
  <c r="CZ147" i="10"/>
  <c r="IR22" i="10"/>
  <c r="Z8" i="12"/>
  <c r="AE30" i="11"/>
  <c r="AD63" i="12"/>
  <c r="IR9" i="10"/>
  <c r="LC94" i="10"/>
  <c r="LI27" i="10"/>
  <c r="LB125" i="10"/>
  <c r="IU78" i="10"/>
  <c r="V28" i="6"/>
  <c r="V127" i="6"/>
  <c r="OC123" i="10"/>
  <c r="AD34" i="12"/>
  <c r="DA158" i="10"/>
  <c r="LJ71" i="10"/>
  <c r="V215" i="6"/>
  <c r="AD55" i="12"/>
  <c r="IY130" i="10"/>
  <c r="DC64" i="10"/>
  <c r="FZ24" i="10"/>
  <c r="V163" i="6"/>
  <c r="LJ29" i="10"/>
  <c r="LB54" i="10"/>
  <c r="LF110" i="10"/>
  <c r="AB103" i="12"/>
  <c r="LH35" i="10"/>
  <c r="AB80" i="12"/>
  <c r="V197" i="6"/>
  <c r="IQ97" i="10"/>
  <c r="NW149" i="10"/>
  <c r="BF70" i="11"/>
  <c r="BF51" i="11"/>
  <c r="II96" i="10"/>
  <c r="NS98" i="10"/>
  <c r="AB75" i="12"/>
  <c r="AW21" i="11"/>
  <c r="NY105" i="10"/>
  <c r="V38" i="6"/>
  <c r="FU36" i="10"/>
  <c r="AB64" i="12"/>
  <c r="AB42" i="12"/>
  <c r="IJ99" i="10"/>
  <c r="FW159" i="10"/>
  <c r="LF29" i="10"/>
  <c r="DI20" i="10"/>
  <c r="LM7" i="10"/>
  <c r="AE42" i="11"/>
  <c r="LB141" i="10"/>
  <c r="FR104" i="10"/>
  <c r="NZ112" i="10"/>
  <c r="CZ152" i="10"/>
  <c r="AN38" i="11"/>
  <c r="FV74" i="10"/>
  <c r="FX164" i="10"/>
  <c r="LH29" i="10"/>
  <c r="V144" i="6"/>
  <c r="DE71" i="10"/>
  <c r="GC147" i="10"/>
  <c r="OD154" i="10"/>
  <c r="AE91" i="11"/>
  <c r="DG121" i="10"/>
  <c r="DJ75" i="10"/>
  <c r="AC79" i="12"/>
  <c r="LM41" i="10"/>
  <c r="NT108" i="10"/>
  <c r="V31" i="6"/>
  <c r="LK27" i="10"/>
  <c r="AB27" i="12"/>
  <c r="AN45" i="11"/>
  <c r="IR138" i="10"/>
  <c r="IJ116" i="10"/>
  <c r="V83" i="11"/>
  <c r="AB40" i="12"/>
  <c r="V148" i="6"/>
  <c r="NS143" i="10"/>
  <c r="IR154" i="10"/>
  <c r="CY119" i="10"/>
  <c r="IP34" i="10"/>
  <c r="LB139" i="10"/>
  <c r="FV143" i="10"/>
  <c r="IN161" i="10"/>
  <c r="BF87" i="11"/>
  <c r="LK55" i="10"/>
  <c r="IQ159" i="10"/>
  <c r="DK163" i="10"/>
  <c r="DD31" i="10"/>
  <c r="OC38" i="10"/>
  <c r="FV16" i="10"/>
  <c r="IR70" i="10"/>
  <c r="LM107" i="10"/>
  <c r="LM157" i="10"/>
  <c r="Z35" i="12"/>
  <c r="OB105" i="10"/>
  <c r="V348" i="6"/>
  <c r="Z27" i="12"/>
  <c r="II132" i="10"/>
  <c r="DH125" i="10"/>
  <c r="IR136" i="10"/>
  <c r="FY127" i="10"/>
  <c r="FQ121" i="10"/>
  <c r="OI103" i="10"/>
  <c r="AC64" i="12"/>
  <c r="LA143" i="10"/>
  <c r="OA92" i="10"/>
  <c r="NZ92" i="10"/>
  <c r="LM104" i="10"/>
  <c r="NW106" i="10"/>
  <c r="FZ35" i="10"/>
  <c r="LB130" i="10"/>
  <c r="NS108" i="10"/>
  <c r="FS96" i="10"/>
  <c r="CZ78" i="10"/>
  <c r="AW59" i="11"/>
  <c r="V330" i="6"/>
  <c r="IN131" i="10"/>
  <c r="V8" i="11"/>
  <c r="V357" i="6"/>
  <c r="IN157" i="10"/>
  <c r="NZ148" i="10"/>
  <c r="NU112" i="10"/>
  <c r="DK111" i="10"/>
  <c r="LB131" i="10"/>
  <c r="IM117" i="10"/>
  <c r="LG54" i="10"/>
  <c r="NX122" i="10"/>
  <c r="DJ142" i="10"/>
  <c r="AN11" i="11"/>
  <c r="AB41" i="12"/>
  <c r="NX111" i="10"/>
  <c r="AW87" i="11"/>
  <c r="GC56" i="10"/>
  <c r="OD122" i="10"/>
  <c r="AN67" i="11"/>
  <c r="FU78" i="10"/>
  <c r="FU143" i="10"/>
  <c r="IJ112" i="10"/>
  <c r="LC70" i="10"/>
  <c r="V73" i="6"/>
  <c r="LE117" i="10"/>
  <c r="V213" i="6"/>
  <c r="LI6" i="10"/>
  <c r="OE41" i="10"/>
  <c r="AW32" i="11"/>
  <c r="IO163" i="10"/>
  <c r="Z60" i="12"/>
  <c r="FV28" i="10"/>
  <c r="AB21" i="12"/>
  <c r="V25" i="6"/>
  <c r="DF149" i="10"/>
  <c r="NU154" i="10"/>
  <c r="Z6" i="12"/>
  <c r="OC110" i="10"/>
  <c r="AW33" i="11"/>
  <c r="CY53" i="10"/>
  <c r="AE61" i="11"/>
  <c r="AN14" i="11"/>
  <c r="V80" i="11"/>
  <c r="V128" i="6"/>
  <c r="OA44" i="10"/>
  <c r="OD18" i="10"/>
  <c r="LJ83" i="10"/>
  <c r="V7" i="6"/>
  <c r="LI41" i="10"/>
  <c r="NS87" i="10"/>
  <c r="GA76" i="10"/>
  <c r="IT122" i="10"/>
  <c r="AD29" i="12"/>
  <c r="DI128" i="10"/>
  <c r="DH164" i="10"/>
  <c r="LG18" i="10"/>
  <c r="DJ58" i="10"/>
  <c r="NX129" i="10"/>
  <c r="V219" i="6"/>
  <c r="AE7" i="11"/>
  <c r="DH37" i="10"/>
  <c r="LE124" i="10"/>
  <c r="NW25" i="10"/>
  <c r="NT162" i="10"/>
  <c r="LJ99" i="10"/>
  <c r="IN18" i="10"/>
  <c r="FZ18" i="10"/>
  <c r="AD43" i="12"/>
  <c r="DF114" i="10"/>
  <c r="OC99" i="10"/>
  <c r="DH78" i="10"/>
  <c r="AB15" i="12"/>
  <c r="OA90" i="10"/>
  <c r="V104" i="6"/>
  <c r="LI54" i="10"/>
  <c r="IU129" i="10"/>
  <c r="IO141" i="10"/>
  <c r="V194" i="6"/>
  <c r="NT164" i="10"/>
  <c r="Z25" i="12"/>
  <c r="LF120" i="10"/>
  <c r="AB97" i="12"/>
  <c r="LG34" i="10"/>
  <c r="DF58" i="10"/>
  <c r="V39" i="6"/>
  <c r="BF12" i="11"/>
  <c r="AC47" i="12"/>
  <c r="V220" i="6"/>
  <c r="AB93" i="12"/>
  <c r="BF11" i="11"/>
  <c r="DG21" i="10"/>
  <c r="V354" i="6"/>
  <c r="FV135" i="10"/>
  <c r="FS151" i="10"/>
  <c r="V57" i="6"/>
  <c r="IO128" i="10"/>
  <c r="DE115" i="10"/>
  <c r="AN15" i="11"/>
  <c r="V53" i="6"/>
  <c r="V240" i="6"/>
  <c r="IT117" i="10"/>
  <c r="AW49" i="11"/>
  <c r="LC145" i="10"/>
  <c r="LH7" i="10"/>
  <c r="IP112" i="10"/>
  <c r="V122" i="6"/>
  <c r="FZ159" i="10"/>
  <c r="AE84" i="11"/>
  <c r="Z15" i="12"/>
  <c r="AD89" i="12"/>
  <c r="AN44" i="11"/>
  <c r="AW50" i="11"/>
  <c r="V109" i="6"/>
  <c r="V75" i="6"/>
  <c r="FZ48" i="10"/>
  <c r="AE47" i="11"/>
  <c r="DH162" i="10"/>
  <c r="LB164" i="10"/>
  <c r="V62" i="6"/>
  <c r="IK143" i="10"/>
  <c r="V125" i="6"/>
  <c r="IY90" i="10"/>
  <c r="W293" i="6"/>
  <c r="FX90" i="10"/>
  <c r="V345" i="6"/>
  <c r="AC65" i="12"/>
  <c r="LH104" i="10"/>
  <c r="CZ85" i="10"/>
  <c r="NY148" i="10"/>
  <c r="NX21" i="10"/>
  <c r="II14" i="10"/>
  <c r="FQ107" i="10"/>
  <c r="GC44" i="10"/>
  <c r="DA25" i="10"/>
  <c r="V114" i="6"/>
  <c r="IS91" i="10"/>
  <c r="GC69" i="10"/>
  <c r="IN120" i="10"/>
  <c r="DG49" i="10"/>
  <c r="V277" i="6"/>
  <c r="AD40" i="12"/>
  <c r="LE102" i="10"/>
  <c r="NT118" i="10"/>
  <c r="AD91" i="12"/>
  <c r="V322" i="6"/>
  <c r="Z39" i="12"/>
  <c r="LH37" i="10"/>
  <c r="IN163" i="10"/>
  <c r="AW26" i="11"/>
  <c r="FR116" i="10"/>
  <c r="V54" i="6"/>
  <c r="DE102" i="10"/>
  <c r="V41" i="11"/>
  <c r="CY66" i="10"/>
  <c r="LK106" i="10"/>
  <c r="GB103" i="10"/>
  <c r="LE147" i="10"/>
  <c r="IU30" i="10"/>
  <c r="IO140" i="10"/>
  <c r="DK36" i="10"/>
  <c r="DE55" i="10"/>
  <c r="DD155" i="10"/>
  <c r="NW110" i="10"/>
  <c r="AE22" i="11"/>
  <c r="AD97" i="12"/>
  <c r="BF80" i="11"/>
  <c r="V196" i="6"/>
  <c r="OE127" i="10"/>
  <c r="DE149" i="10"/>
  <c r="LC88" i="10"/>
  <c r="GC112" i="10"/>
  <c r="OD49" i="10"/>
  <c r="FU109" i="10"/>
  <c r="DG19" i="10"/>
  <c r="DA120" i="10"/>
  <c r="IQ8" i="10"/>
  <c r="NS11" i="10"/>
  <c r="IS124" i="10"/>
  <c r="FS135" i="10"/>
  <c r="DA124" i="10"/>
  <c r="AN49" i="11"/>
  <c r="DK104" i="10"/>
  <c r="Z37" i="12"/>
  <c r="V17" i="11"/>
  <c r="FY29" i="10"/>
  <c r="AE24" i="11"/>
  <c r="GB79" i="10"/>
  <c r="AW47" i="11"/>
  <c r="FR125" i="10"/>
  <c r="V42" i="6"/>
  <c r="AN7" i="11"/>
  <c r="Z17" i="12"/>
  <c r="IU110" i="10"/>
  <c r="OA113" i="10"/>
  <c r="Z93" i="12"/>
  <c r="LL152" i="10"/>
  <c r="LE101" i="10"/>
  <c r="V247" i="6"/>
  <c r="LG137" i="10"/>
  <c r="V68" i="11"/>
  <c r="IS149" i="10"/>
  <c r="NW116" i="10"/>
  <c r="V102" i="6"/>
  <c r="V230" i="6"/>
  <c r="LG141" i="10"/>
  <c r="AB35" i="12"/>
  <c r="Z46" i="12"/>
  <c r="IS51" i="10"/>
  <c r="FR150" i="10"/>
  <c r="V78" i="11"/>
  <c r="AE79" i="11"/>
  <c r="IS13" i="10"/>
  <c r="IU37" i="10"/>
  <c r="DK94" i="10"/>
  <c r="IJ125" i="10"/>
  <c r="V358" i="6"/>
  <c r="LI134" i="10"/>
  <c r="V249" i="6"/>
  <c r="FR109" i="10"/>
  <c r="V211" i="6"/>
  <c r="FV82" i="10"/>
  <c r="DI56" i="10"/>
  <c r="DK48" i="10"/>
  <c r="V16" i="6"/>
  <c r="DC75" i="10"/>
  <c r="LA8" i="10"/>
  <c r="LI120" i="10"/>
  <c r="NS46" i="10"/>
  <c r="GA151" i="10"/>
  <c r="FW107" i="10"/>
  <c r="IO15" i="10"/>
  <c r="IO111" i="10"/>
  <c r="DF126" i="10"/>
  <c r="FX156" i="10"/>
  <c r="IJ113" i="10"/>
  <c r="NX91" i="10"/>
  <c r="GB47" i="10"/>
  <c r="DF148" i="10"/>
  <c r="Z12" i="12"/>
  <c r="DJ44" i="10"/>
  <c r="NX124" i="10"/>
  <c r="OC82" i="10"/>
  <c r="NX121" i="10"/>
  <c r="LB70" i="10"/>
  <c r="IU145" i="10"/>
  <c r="FV6" i="10"/>
  <c r="V333" i="6"/>
  <c r="Z29" i="12"/>
  <c r="LA83" i="10"/>
  <c r="LC18" i="10"/>
  <c r="LG80" i="10"/>
  <c r="LG160" i="10"/>
  <c r="AA49" i="12"/>
  <c r="GB85" i="10"/>
  <c r="GA145" i="10"/>
  <c r="GB73" i="10"/>
  <c r="Z31" i="12"/>
  <c r="OE15" i="10"/>
  <c r="IQ106" i="10"/>
  <c r="CZ135" i="10"/>
  <c r="LH92" i="10"/>
  <c r="V166" i="6"/>
  <c r="AN37" i="11"/>
  <c r="FV149" i="10"/>
  <c r="AB30" i="12"/>
  <c r="NX142" i="10"/>
  <c r="FZ105" i="10"/>
  <c r="V86" i="6"/>
  <c r="NW84" i="10"/>
  <c r="AD5" i="12"/>
  <c r="V222" i="6"/>
  <c r="LM130" i="10"/>
  <c r="OC70" i="10"/>
  <c r="IK113" i="10"/>
  <c r="NW55" i="10"/>
  <c r="DI83" i="10"/>
  <c r="AN86" i="11"/>
  <c r="LG143" i="10"/>
  <c r="IN41" i="10"/>
  <c r="IM27" i="10"/>
  <c r="AW56" i="11"/>
  <c r="AE33" i="11"/>
  <c r="Z64" i="12"/>
  <c r="AW83" i="11"/>
  <c r="IM150" i="10"/>
  <c r="Z87" i="12"/>
  <c r="DD146" i="10"/>
  <c r="LA123" i="10"/>
  <c r="DJ110" i="10"/>
  <c r="LI139" i="10"/>
  <c r="CY60" i="10"/>
  <c r="V105" i="6"/>
  <c r="IK60" i="10"/>
  <c r="FW117" i="10"/>
  <c r="AN84" i="11"/>
  <c r="LH32" i="10"/>
  <c r="OI156" i="10"/>
  <c r="V85" i="6"/>
  <c r="BF50" i="11"/>
  <c r="FW109" i="10"/>
  <c r="AW8" i="11"/>
  <c r="V203" i="6"/>
  <c r="V201" i="6"/>
  <c r="V42" i="11"/>
  <c r="MX100" i="10"/>
  <c r="V181" i="6"/>
  <c r="NU34" i="10"/>
  <c r="IP101" i="10"/>
  <c r="IQ51" i="10"/>
  <c r="FS10" i="10"/>
  <c r="NX85" i="10"/>
  <c r="AE39" i="11"/>
  <c r="IN108" i="10"/>
  <c r="V257" i="6"/>
  <c r="DJ123" i="10"/>
  <c r="V10" i="11"/>
  <c r="AE81" i="11"/>
  <c r="NW73" i="10"/>
  <c r="FX35" i="10"/>
  <c r="LF69" i="10"/>
  <c r="AE25" i="11"/>
  <c r="FZ146" i="10"/>
  <c r="FY152" i="10"/>
  <c r="AN23" i="11"/>
  <c r="OC27" i="10"/>
  <c r="NZ55" i="10"/>
  <c r="BF67" i="11"/>
  <c r="V227" i="6"/>
  <c r="LM158" i="10"/>
  <c r="V226" i="6"/>
  <c r="DH24" i="10"/>
  <c r="V21" i="11"/>
  <c r="LC155" i="10"/>
  <c r="IR54" i="10"/>
  <c r="FQ123" i="10"/>
  <c r="FR106" i="10"/>
  <c r="IR65" i="10"/>
  <c r="V355" i="6"/>
  <c r="V356" i="6"/>
  <c r="NS9" i="10"/>
  <c r="NX62" i="10"/>
  <c r="II102" i="10"/>
  <c r="NY45" i="10"/>
  <c r="V156" i="6"/>
  <c r="LG121" i="10"/>
  <c r="LJ129" i="10"/>
  <c r="V172" i="6"/>
  <c r="FU127" i="10"/>
  <c r="OE64" i="10"/>
  <c r="FV9" i="10"/>
  <c r="DK30" i="10"/>
  <c r="IC22" i="10"/>
  <c r="GC140" i="10"/>
  <c r="LF107" i="10"/>
  <c r="NZ5" i="10"/>
  <c r="IQ85" i="10"/>
  <c r="AW43" i="11"/>
  <c r="DK106" i="10"/>
  <c r="DH158" i="10"/>
  <c r="BF10" i="11"/>
  <c r="NX22" i="10"/>
  <c r="GB46" i="10"/>
  <c r="LQ112" i="10"/>
  <c r="V320" i="6"/>
  <c r="NY130" i="10"/>
  <c r="DH61" i="10"/>
  <c r="IT101" i="10"/>
  <c r="LI140" i="10"/>
  <c r="DA133" i="10"/>
  <c r="OD68" i="10"/>
  <c r="LM162" i="10"/>
  <c r="IK37" i="10"/>
  <c r="NS90" i="10"/>
  <c r="IU120" i="10"/>
  <c r="IQ14" i="10"/>
  <c r="AD100" i="12"/>
  <c r="BF60" i="11"/>
  <c r="OD123" i="10"/>
  <c r="V205" i="6"/>
  <c r="LI111" i="10"/>
  <c r="IP67" i="10"/>
  <c r="AC31" i="12"/>
  <c r="BF23" i="11"/>
  <c r="FQ122" i="10"/>
  <c r="FX19" i="10"/>
  <c r="AW48" i="11"/>
  <c r="DJ93" i="10"/>
  <c r="CZ117" i="10"/>
  <c r="V40" i="11"/>
  <c r="LJ131" i="10"/>
  <c r="V185" i="6"/>
  <c r="BF45" i="11"/>
  <c r="FW28" i="10"/>
  <c r="AE66" i="11"/>
  <c r="FW14" i="10"/>
  <c r="LH163" i="10"/>
  <c r="CY141" i="10"/>
  <c r="LA110" i="10"/>
  <c r="NS51" i="10"/>
  <c r="IM133" i="10"/>
  <c r="BF76" i="11"/>
  <c r="II106" i="10"/>
  <c r="AC63" i="12"/>
  <c r="DG154" i="10"/>
  <c r="LL153" i="10"/>
  <c r="AW25" i="11"/>
  <c r="Z70" i="12"/>
  <c r="IS155" i="10"/>
  <c r="DE134" i="10"/>
  <c r="LA89" i="10"/>
  <c r="AN58" i="11"/>
  <c r="LE127" i="10"/>
  <c r="AW34" i="11"/>
  <c r="OA139" i="10"/>
  <c r="DE126" i="10"/>
  <c r="AA5" i="12"/>
  <c r="LE23" i="10"/>
  <c r="IP48" i="10"/>
  <c r="AN30" i="11"/>
  <c r="AE57" i="11"/>
  <c r="IJ109" i="10"/>
  <c r="IQ121" i="10"/>
  <c r="V238" i="6"/>
  <c r="AE18" i="11"/>
  <c r="FY154" i="10"/>
  <c r="OD116" i="10"/>
  <c r="V53" i="11"/>
  <c r="GA164" i="10"/>
  <c r="LH74" i="10"/>
  <c r="BF24" i="11"/>
  <c r="V312" i="6"/>
  <c r="OA136" i="10"/>
  <c r="AW22" i="11"/>
  <c r="CZ157" i="10"/>
  <c r="AD60" i="12"/>
  <c r="FQ75" i="10"/>
  <c r="DC51" i="10"/>
  <c r="IS114" i="10"/>
  <c r="Z66" i="12"/>
  <c r="DA145" i="10"/>
  <c r="LK8" i="10"/>
  <c r="DK78" i="10"/>
  <c r="LH36" i="10"/>
  <c r="DA143" i="10"/>
  <c r="LA74" i="10"/>
  <c r="DE160" i="10"/>
  <c r="LI18" i="10"/>
  <c r="LK161" i="10"/>
  <c r="DI161" i="10"/>
  <c r="Z73" i="12"/>
  <c r="GB137" i="10"/>
  <c r="LC44" i="10"/>
  <c r="LE159" i="10"/>
  <c r="V159" i="6"/>
  <c r="IK160" i="10"/>
  <c r="V65" i="6"/>
  <c r="AE12" i="11"/>
  <c r="OI113" i="10"/>
  <c r="V58" i="11"/>
  <c r="FS87" i="10"/>
  <c r="FS156" i="10"/>
  <c r="V310" i="6"/>
  <c r="IK109" i="10"/>
  <c r="FR114" i="10"/>
  <c r="BF66" i="11"/>
  <c r="NZ58" i="10"/>
  <c r="NT157" i="10"/>
  <c r="CZ27" i="10"/>
  <c r="LI79" i="10"/>
  <c r="Z43" i="12"/>
  <c r="NZ87" i="10"/>
  <c r="FQ150" i="10"/>
  <c r="IU111" i="10"/>
  <c r="AE27" i="11"/>
  <c r="AC74" i="12"/>
  <c r="AW7" i="11"/>
  <c r="Z72" i="12"/>
  <c r="AN66" i="11"/>
  <c r="DH104" i="10"/>
  <c r="AE52" i="11"/>
  <c r="V291" i="6"/>
  <c r="OA112" i="10"/>
  <c r="IO91" i="10"/>
  <c r="IU62" i="10"/>
  <c r="AD20" i="12"/>
  <c r="IK144" i="10"/>
  <c r="DD92" i="10"/>
  <c r="PB21" i="13"/>
  <c r="NT8" i="10"/>
  <c r="GC19" i="10"/>
  <c r="LM133" i="10"/>
  <c r="OA110" i="10"/>
  <c r="V187" i="6"/>
  <c r="NY149" i="10"/>
  <c r="GA61" i="10"/>
  <c r="OE125" i="10"/>
  <c r="V281" i="6"/>
  <c r="AW44" i="11"/>
  <c r="LL92" i="10"/>
  <c r="NY18" i="10"/>
  <c r="LM50" i="10"/>
  <c r="NU161" i="10"/>
  <c r="IP72" i="10"/>
  <c r="Z13" i="12"/>
  <c r="IQ27" i="10"/>
  <c r="LK79" i="10"/>
  <c r="NU119" i="10"/>
  <c r="LQ36" i="10"/>
  <c r="OI40" i="10"/>
  <c r="GA52" i="10"/>
  <c r="FY135" i="10"/>
  <c r="V147" i="6"/>
  <c r="FY68" i="10"/>
  <c r="IN88" i="10"/>
  <c r="OC52" i="10"/>
  <c r="IR26" i="10"/>
  <c r="NS81" i="10"/>
  <c r="OA148" i="10"/>
  <c r="LC160" i="10"/>
  <c r="LE136" i="10"/>
  <c r="II163" i="10"/>
  <c r="V342" i="6"/>
  <c r="NT86" i="10"/>
  <c r="V14" i="6"/>
  <c r="DH154" i="10"/>
  <c r="OB79" i="10"/>
  <c r="LE158" i="10"/>
  <c r="GC153" i="10"/>
  <c r="AE48" i="11"/>
  <c r="FZ80" i="10"/>
  <c r="IP125" i="10"/>
  <c r="FS111" i="10"/>
  <c r="FS159" i="10"/>
  <c r="AW58" i="11"/>
  <c r="NH118" i="10"/>
  <c r="DK132" i="10"/>
  <c r="FY19" i="10"/>
  <c r="LG44" i="10"/>
  <c r="GC84" i="10"/>
  <c r="DJ145" i="10"/>
  <c r="OE77" i="10"/>
  <c r="NS35" i="10"/>
  <c r="AE8" i="11"/>
  <c r="DH25" i="10"/>
  <c r="LK59" i="10"/>
  <c r="FZ61" i="10"/>
  <c r="FX25" i="10"/>
  <c r="NX119" i="10"/>
  <c r="V18" i="11"/>
  <c r="II62" i="10"/>
  <c r="IQ73" i="10"/>
  <c r="AD90" i="12"/>
  <c r="IK159" i="10"/>
  <c r="FR84" i="10"/>
  <c r="NS21" i="10"/>
  <c r="OD78" i="10"/>
  <c r="OC41" i="10"/>
  <c r="IB56" i="10"/>
  <c r="DH107" i="10"/>
  <c r="LG6" i="10"/>
  <c r="LH100" i="10"/>
  <c r="IT120" i="10"/>
  <c r="IU9" i="10"/>
  <c r="AN93" i="11"/>
  <c r="V51" i="11"/>
  <c r="FH34" i="10"/>
  <c r="PW142" i="10"/>
  <c r="PO56" i="10"/>
  <c r="LC103" i="10"/>
  <c r="IP88" i="10"/>
  <c r="V349" i="6"/>
  <c r="LK29" i="10"/>
  <c r="V55" i="11"/>
  <c r="GA102" i="10"/>
  <c r="LG63" i="10"/>
  <c r="V84" i="11"/>
  <c r="W24" i="6"/>
  <c r="FR66" i="10"/>
  <c r="QD7" i="10"/>
  <c r="FU132" i="10"/>
  <c r="IP92" i="10"/>
  <c r="FX53" i="10"/>
  <c r="V216" i="6"/>
  <c r="OB153" i="10"/>
  <c r="AA99" i="12"/>
  <c r="LE90" i="10"/>
  <c r="LF124" i="10"/>
  <c r="AD82" i="12"/>
  <c r="LM112" i="10"/>
  <c r="IS153" i="10"/>
  <c r="OD86" i="10"/>
  <c r="NS57" i="10"/>
  <c r="OB136" i="10"/>
  <c r="IM21" i="10"/>
  <c r="AD92" i="12"/>
  <c r="LF128" i="10"/>
  <c r="FU15" i="10"/>
  <c r="V165" i="6"/>
  <c r="IO55" i="10"/>
  <c r="LE17" i="10"/>
  <c r="FU14" i="10"/>
  <c r="IQ107" i="10"/>
  <c r="NU33" i="10"/>
  <c r="DJ76" i="10"/>
  <c r="CY123" i="10"/>
  <c r="OE136" i="10"/>
  <c r="FV23" i="10"/>
  <c r="IJ84" i="10"/>
  <c r="NY91" i="10"/>
  <c r="LC159" i="10"/>
  <c r="DC92" i="10"/>
  <c r="DK131" i="10"/>
  <c r="LB128" i="10"/>
  <c r="LC164" i="10"/>
  <c r="LQ114" i="10"/>
  <c r="OD152" i="10"/>
  <c r="FZ122" i="10"/>
  <c r="NU63" i="10"/>
  <c r="CY126" i="10"/>
  <c r="OA100" i="10"/>
  <c r="DA150" i="10"/>
  <c r="CY151" i="10"/>
  <c r="PF104" i="13"/>
  <c r="LA22" i="10"/>
  <c r="OB124" i="10"/>
  <c r="NG32" i="10"/>
  <c r="FY44" i="10"/>
  <c r="NE91" i="10"/>
  <c r="KD56" i="10"/>
  <c r="LK97" i="10"/>
  <c r="JG77" i="13"/>
  <c r="IO107" i="10"/>
  <c r="GA132" i="10"/>
  <c r="FW110" i="10"/>
  <c r="OE149" i="10"/>
  <c r="NT79" i="10"/>
  <c r="IO35" i="10"/>
  <c r="DG13" i="10"/>
  <c r="IC85" i="10"/>
  <c r="W198" i="6"/>
  <c r="NH75" i="10"/>
  <c r="DK99" i="10"/>
  <c r="LA27" i="10"/>
  <c r="LE150" i="10"/>
  <c r="LM82" i="10"/>
  <c r="FE112" i="10"/>
  <c r="GB23" i="10"/>
  <c r="CY61" i="10"/>
  <c r="LI107" i="10"/>
  <c r="IQ111" i="10"/>
  <c r="PX59" i="10"/>
  <c r="NZ18" i="10"/>
  <c r="IP44" i="10"/>
  <c r="NN68" i="10"/>
  <c r="OC30" i="10"/>
  <c r="FV46" i="10"/>
  <c r="AN95" i="11"/>
  <c r="KU80" i="10"/>
  <c r="LC99" i="10"/>
  <c r="JJ77" i="13"/>
  <c r="FC46" i="10"/>
  <c r="DA151" i="10"/>
  <c r="V303" i="6"/>
  <c r="FU33" i="10"/>
  <c r="FQ138" i="10"/>
  <c r="LI15" i="10"/>
  <c r="HX113" i="10"/>
  <c r="LB60" i="10"/>
  <c r="DE66" i="10"/>
  <c r="LG86" i="10"/>
  <c r="IQ82" i="10"/>
  <c r="DH40" i="10"/>
  <c r="KO11" i="10"/>
  <c r="IN14" i="10"/>
  <c r="GB114" i="10"/>
  <c r="NS50" i="10"/>
  <c r="IM86" i="10"/>
  <c r="OE46" i="10"/>
  <c r="FX105" i="10"/>
  <c r="FQ127" i="10"/>
  <c r="FW82" i="10"/>
  <c r="FX28" i="10"/>
  <c r="DA56" i="10"/>
  <c r="LH10" i="10"/>
  <c r="NW36" i="10"/>
  <c r="PP120" i="10"/>
  <c r="FM122" i="10"/>
  <c r="NG149" i="10"/>
  <c r="FS7" i="10"/>
  <c r="IR62" i="10"/>
  <c r="IY22" i="10"/>
  <c r="FW123" i="10"/>
  <c r="V71" i="6"/>
  <c r="NX112" i="10"/>
  <c r="V155" i="6"/>
  <c r="IQ151" i="10"/>
  <c r="IJ37" i="10"/>
  <c r="LM139" i="10"/>
  <c r="CZ40" i="10"/>
  <c r="DN103" i="13"/>
  <c r="IU19" i="10"/>
  <c r="JI126" i="13"/>
  <c r="HY122" i="10"/>
  <c r="LA33" i="10"/>
  <c r="LM77" i="10"/>
  <c r="OC67" i="10"/>
  <c r="FZ37" i="10"/>
  <c r="LI99" i="10"/>
  <c r="DE95" i="10"/>
  <c r="LG58" i="10"/>
  <c r="PB101" i="13"/>
  <c r="GG139" i="10"/>
  <c r="ME95" i="13"/>
  <c r="DI85" i="10"/>
  <c r="CY29" i="10"/>
  <c r="DD5" i="10"/>
  <c r="FX111" i="10"/>
  <c r="NX115" i="10"/>
  <c r="FS142" i="10"/>
  <c r="Z11" i="12"/>
  <c r="LC125" i="10"/>
  <c r="KV78" i="10"/>
  <c r="DD29" i="10"/>
  <c r="FE93" i="10"/>
  <c r="LG26" i="10"/>
  <c r="PW84" i="10"/>
  <c r="OD89" i="10"/>
  <c r="HV49" i="10"/>
  <c r="LH52" i="10"/>
  <c r="DD82" i="10"/>
  <c r="NT89" i="10"/>
  <c r="BF29" i="11"/>
  <c r="IK78" i="10"/>
  <c r="IR15" i="10"/>
  <c r="IP96" i="10"/>
  <c r="NY87" i="10"/>
  <c r="OI149" i="10"/>
  <c r="IU23" i="10"/>
  <c r="DI7" i="10"/>
  <c r="GB142" i="10"/>
  <c r="DD150" i="10"/>
  <c r="AB54" i="12"/>
  <c r="NU94" i="10"/>
  <c r="FQ32" i="10"/>
  <c r="V305" i="6"/>
  <c r="MD51" i="13"/>
  <c r="DI117" i="10"/>
  <c r="NS99" i="10"/>
  <c r="NW123" i="10"/>
  <c r="OC154" i="10"/>
  <c r="OB86" i="10"/>
  <c r="DO68" i="10"/>
  <c r="FQ109" i="10"/>
  <c r="V267" i="6"/>
  <c r="GG96" i="10"/>
  <c r="IO154" i="10"/>
  <c r="FW101" i="10"/>
  <c r="GC139" i="10"/>
  <c r="V299" i="6"/>
  <c r="IR8" i="10"/>
  <c r="DJ62" i="10"/>
  <c r="LC96" i="10"/>
  <c r="CY120" i="10"/>
  <c r="LB135" i="10"/>
  <c r="NU22" i="10"/>
  <c r="GA39" i="10"/>
  <c r="PA89" i="13"/>
  <c r="V250" i="6"/>
  <c r="IR101" i="10"/>
  <c r="NS131" i="10"/>
  <c r="GC115" i="10"/>
  <c r="Z102" i="12"/>
  <c r="AA85" i="12"/>
  <c r="V199" i="6"/>
  <c r="LF114" i="10"/>
  <c r="V44" i="11"/>
  <c r="FU95" i="10"/>
  <c r="JG75" i="13"/>
  <c r="AW27" i="11"/>
  <c r="LE142" i="10"/>
  <c r="DA129" i="10"/>
  <c r="NT145" i="10"/>
  <c r="NS79" i="10"/>
  <c r="DF22" i="10"/>
  <c r="LG132" i="10"/>
  <c r="DG123" i="10"/>
  <c r="IO146" i="10"/>
  <c r="II73" i="10"/>
  <c r="DA99" i="10"/>
  <c r="LE106" i="10"/>
  <c r="IS95" i="10"/>
  <c r="DA32" i="10"/>
  <c r="FZ44" i="10"/>
  <c r="DH60" i="10"/>
  <c r="IK136" i="10"/>
  <c r="FR117" i="10"/>
  <c r="DJ6" i="10"/>
  <c r="MF129" i="13"/>
  <c r="AD98" i="12"/>
  <c r="NZ138" i="10"/>
  <c r="LA36" i="10"/>
  <c r="IP161" i="10"/>
  <c r="NS105" i="10"/>
  <c r="GC125" i="10"/>
  <c r="ME8" i="13"/>
  <c r="HU54" i="10"/>
  <c r="PF51" i="13"/>
  <c r="OD84" i="10"/>
  <c r="DH47" i="10"/>
  <c r="MD68" i="13"/>
  <c r="V282" i="6"/>
  <c r="IY116" i="10"/>
  <c r="OD163" i="10"/>
  <c r="IR143" i="10"/>
  <c r="DJ149" i="10"/>
  <c r="CZ72" i="10"/>
  <c r="LB120" i="10"/>
  <c r="IU137" i="10"/>
  <c r="PY83" i="10"/>
  <c r="IQ149" i="10"/>
  <c r="IB45" i="10"/>
  <c r="AC39" i="12"/>
  <c r="V16" i="11"/>
  <c r="GC96" i="10"/>
  <c r="FU37" i="10"/>
  <c r="LK21" i="10"/>
  <c r="NY113" i="10"/>
  <c r="IT104" i="10"/>
  <c r="IP11" i="10"/>
  <c r="DD111" i="10"/>
  <c r="FW112" i="10"/>
  <c r="AD12" i="12"/>
  <c r="NW156" i="10"/>
  <c r="IJ100" i="10"/>
  <c r="IP51" i="10"/>
  <c r="NZ161" i="10"/>
  <c r="LC49" i="10"/>
  <c r="II137" i="10"/>
  <c r="DC96" i="10"/>
  <c r="IQ25" i="10"/>
  <c r="LG56" i="10"/>
  <c r="AE50" i="11"/>
  <c r="II6" i="10"/>
  <c r="LL25" i="10"/>
  <c r="CZ110" i="10"/>
  <c r="LB124" i="10"/>
  <c r="W316" i="6"/>
  <c r="NU48" i="10"/>
  <c r="AC16" i="12"/>
  <c r="LQ70" i="10"/>
  <c r="KM158" i="10"/>
  <c r="LA35" i="10"/>
  <c r="FX137" i="10"/>
  <c r="PC157" i="13"/>
  <c r="AC14" i="12"/>
  <c r="IU36" i="10"/>
  <c r="OD71" i="10"/>
  <c r="FX69" i="10"/>
  <c r="FR129" i="10"/>
  <c r="ET75" i="10"/>
  <c r="CZ49" i="10"/>
  <c r="IR151" i="10"/>
  <c r="LI90" i="10"/>
  <c r="IA115" i="10"/>
  <c r="OE133" i="10"/>
  <c r="LB88" i="10"/>
  <c r="DF73" i="10"/>
  <c r="KV84" i="10"/>
  <c r="CY85" i="10"/>
  <c r="OA37" i="10"/>
  <c r="FZ134" i="10"/>
  <c r="IK22" i="10"/>
  <c r="IQ157" i="10"/>
  <c r="DC106" i="10"/>
  <c r="FJ151" i="10"/>
  <c r="DF15" i="10"/>
  <c r="II13" i="10"/>
  <c r="NI8" i="10"/>
  <c r="FH98" i="10"/>
  <c r="PO22" i="10"/>
  <c r="NT44" i="10"/>
  <c r="IK87" i="10"/>
  <c r="LM9" i="10"/>
  <c r="DD18" i="10"/>
  <c r="FZ163" i="10"/>
  <c r="DK76" i="10"/>
  <c r="NX106" i="10"/>
  <c r="CZ28" i="10"/>
  <c r="IP7" i="10"/>
  <c r="KE59" i="10"/>
  <c r="AA48" i="12"/>
  <c r="FW105" i="10"/>
  <c r="LE54" i="10"/>
  <c r="DI96" i="10"/>
  <c r="OA144" i="10"/>
  <c r="NT91" i="10"/>
  <c r="FY71" i="10"/>
  <c r="IR30" i="10"/>
  <c r="IM151" i="10"/>
  <c r="LA51" i="10"/>
  <c r="FR137" i="10"/>
  <c r="IN22" i="10"/>
  <c r="NX113" i="10"/>
  <c r="IO26" i="10"/>
  <c r="LA79" i="10"/>
  <c r="IC124" i="10"/>
  <c r="FG64" i="10"/>
  <c r="GA20" i="10"/>
  <c r="FR20" i="10"/>
  <c r="LF125" i="10"/>
  <c r="FW55" i="10"/>
  <c r="LQ100" i="10"/>
  <c r="GA66" i="10"/>
  <c r="IT82" i="10"/>
  <c r="NY60" i="10"/>
  <c r="LB153" i="10"/>
  <c r="DE92" i="10"/>
  <c r="V106" i="6"/>
  <c r="NX95" i="10"/>
  <c r="GB52" i="10"/>
  <c r="CY134" i="10"/>
  <c r="GA83" i="10"/>
  <c r="LF132" i="10"/>
  <c r="PA123" i="13"/>
  <c r="FQ154" i="10"/>
  <c r="OC50" i="10"/>
  <c r="HM14" i="10"/>
  <c r="OA54" i="10"/>
  <c r="II46" i="10"/>
  <c r="DP87" i="13"/>
  <c r="LM121" i="10"/>
  <c r="Z90" i="12"/>
  <c r="LE119" i="10"/>
  <c r="BF31" i="11"/>
  <c r="EV70" i="10"/>
  <c r="KT76" i="10"/>
  <c r="FS132" i="10"/>
  <c r="BG51" i="11"/>
  <c r="JL51" i="13"/>
  <c r="OC72" i="10"/>
  <c r="DH26" i="10"/>
  <c r="LQ150" i="10"/>
  <c r="PF38" i="13"/>
  <c r="LB69" i="10"/>
  <c r="AW14" i="11"/>
  <c r="NS111" i="10"/>
  <c r="AD61" i="12"/>
  <c r="OC12" i="10"/>
  <c r="IP81" i="10"/>
  <c r="KP124" i="10"/>
  <c r="LF59" i="10"/>
  <c r="W76" i="6"/>
  <c r="FC47" i="10"/>
  <c r="FS98" i="10"/>
  <c r="LC17" i="10"/>
  <c r="IK108" i="10"/>
  <c r="CY65" i="10"/>
  <c r="GC143" i="10"/>
  <c r="LH90" i="10"/>
  <c r="LB148" i="10"/>
  <c r="NN63" i="10"/>
  <c r="LA48" i="10"/>
  <c r="LL138" i="10"/>
  <c r="IJ114" i="10"/>
  <c r="OD104" i="10"/>
  <c r="JL155" i="13"/>
  <c r="QB30" i="10"/>
  <c r="DG18" i="10"/>
  <c r="DA89" i="10"/>
  <c r="AC41" i="12"/>
  <c r="FS136" i="10"/>
  <c r="IR84" i="10"/>
  <c r="GG93" i="10"/>
  <c r="DG141" i="10"/>
  <c r="GB5" i="10"/>
  <c r="LL94" i="10"/>
  <c r="NL62" i="10"/>
  <c r="CZ47" i="10"/>
  <c r="AA88" i="12"/>
  <c r="DF125" i="10"/>
  <c r="LQ98" i="10"/>
  <c r="LI133" i="10"/>
  <c r="GA124" i="10"/>
  <c r="V251" i="6"/>
  <c r="FS68" i="10"/>
  <c r="OB123" i="10"/>
  <c r="IT140" i="10"/>
  <c r="GC15" i="10"/>
  <c r="V218" i="6"/>
  <c r="OI10" i="10"/>
  <c r="IN126" i="10"/>
  <c r="NZ145" i="10"/>
  <c r="LQ75" i="10"/>
  <c r="AB58" i="12"/>
  <c r="CY160" i="10"/>
  <c r="GG36" i="10"/>
  <c r="LB142" i="10"/>
  <c r="IT154" i="10"/>
  <c r="FU148" i="10"/>
  <c r="V287" i="6"/>
  <c r="IN16" i="10"/>
  <c r="LK69" i="10"/>
  <c r="DC101" i="10"/>
  <c r="AN33" i="11"/>
  <c r="IY148" i="10"/>
  <c r="NZ53" i="10"/>
  <c r="AC49" i="12"/>
  <c r="DK13" i="10"/>
  <c r="IT107" i="10"/>
  <c r="II111" i="10"/>
  <c r="NT6" i="10"/>
  <c r="NZ88" i="10"/>
  <c r="FW57" i="10"/>
  <c r="W113" i="6"/>
  <c r="IP127" i="10"/>
  <c r="GC14" i="10"/>
  <c r="PB69" i="13"/>
  <c r="OC108" i="10"/>
  <c r="LQ138" i="10"/>
  <c r="IU28" i="10"/>
  <c r="IR20" i="10"/>
  <c r="IM164" i="10"/>
  <c r="OA31" i="10"/>
  <c r="GG86" i="10"/>
  <c r="LL140" i="10"/>
  <c r="DK107" i="10"/>
  <c r="FX26" i="10"/>
  <c r="AW79" i="11"/>
  <c r="DC38" i="10"/>
  <c r="OE126" i="10"/>
  <c r="DO144" i="10"/>
  <c r="OD82" i="10"/>
  <c r="IS74" i="10"/>
  <c r="GC43" i="10"/>
  <c r="OA8" i="10"/>
  <c r="OD125" i="10"/>
  <c r="OB88" i="10"/>
  <c r="GM80" i="13"/>
  <c r="CZ128" i="10"/>
  <c r="NY153" i="10"/>
  <c r="LA103" i="10"/>
  <c r="IU90" i="10"/>
  <c r="AW74" i="11"/>
  <c r="DI17" i="10"/>
  <c r="IP53" i="10"/>
  <c r="HL12" i="10"/>
  <c r="FR164" i="10"/>
  <c r="DC107" i="10"/>
  <c r="GC30" i="10"/>
  <c r="OA119" i="10"/>
  <c r="NW7" i="10"/>
  <c r="IN130" i="10"/>
  <c r="DA122" i="10"/>
  <c r="IT114" i="10"/>
  <c r="DG79" i="10"/>
  <c r="FG80" i="10"/>
  <c r="FV8" i="10"/>
  <c r="FV25" i="10"/>
  <c r="FW128" i="10"/>
  <c r="LA121" i="10"/>
  <c r="IU117" i="10"/>
  <c r="GB158" i="10"/>
  <c r="CZ107" i="10"/>
  <c r="OD56" i="10"/>
  <c r="DO97" i="10"/>
  <c r="V18" i="6"/>
  <c r="OB41" i="10"/>
  <c r="LL83" i="10"/>
  <c r="AC93" i="12"/>
  <c r="FV73" i="10"/>
  <c r="AD53" i="12"/>
  <c r="KE95" i="10"/>
  <c r="LJ6" i="10"/>
  <c r="PP31" i="10"/>
  <c r="AB18" i="12"/>
  <c r="FV118" i="10"/>
  <c r="DJ128" i="10"/>
  <c r="GG23" i="10"/>
  <c r="LB89" i="10"/>
  <c r="NT136" i="10"/>
  <c r="NU24" i="10"/>
  <c r="IP105" i="10"/>
  <c r="LJ89" i="10"/>
  <c r="GC65" i="10"/>
  <c r="OC15" i="10"/>
  <c r="V337" i="6"/>
  <c r="FM74" i="10"/>
  <c r="DE48" i="10"/>
  <c r="LF148" i="10"/>
  <c r="IU54" i="10"/>
  <c r="AF86" i="11"/>
  <c r="LF95" i="10"/>
  <c r="LF64" i="10"/>
  <c r="FF164" i="10"/>
  <c r="LM111" i="10"/>
  <c r="NU106" i="10"/>
  <c r="DC125" i="10"/>
  <c r="LK34" i="10"/>
  <c r="AC38" i="12"/>
  <c r="GK93" i="13"/>
  <c r="GA64" i="10"/>
  <c r="NW131" i="10"/>
  <c r="OE92" i="10"/>
  <c r="FQ140" i="10"/>
  <c r="FZ16" i="10"/>
  <c r="GA133" i="10"/>
  <c r="NY110" i="10"/>
  <c r="JJ135" i="13"/>
  <c r="NK131" i="10"/>
  <c r="FY114" i="10"/>
  <c r="LM125" i="10"/>
  <c r="FQ126" i="10"/>
  <c r="FS90" i="10"/>
  <c r="W347" i="6"/>
  <c r="NY16" i="10"/>
  <c r="OC132" i="10"/>
  <c r="DP74" i="13"/>
  <c r="MI50" i="13"/>
  <c r="LE37" i="10"/>
  <c r="PD76" i="13"/>
  <c r="LE77" i="10"/>
  <c r="KK55" i="10"/>
  <c r="GK119" i="13"/>
  <c r="LB117" i="10"/>
  <c r="OC96" i="10"/>
  <c r="LJ127" i="10"/>
  <c r="DJ65" i="10"/>
  <c r="LA14" i="10"/>
  <c r="LG76" i="10"/>
  <c r="NL83" i="10"/>
  <c r="LF10" i="10"/>
  <c r="GK103" i="13"/>
  <c r="IS152" i="10"/>
  <c r="W145" i="6"/>
  <c r="LA84" i="10"/>
  <c r="PP36" i="10"/>
  <c r="FW143" i="10"/>
  <c r="DK153" i="10"/>
  <c r="KS78" i="10"/>
  <c r="HU51" i="10"/>
  <c r="CY42" i="10"/>
  <c r="V66" i="6"/>
  <c r="OC9" i="10"/>
  <c r="DJ26" i="10"/>
  <c r="FD30" i="10"/>
  <c r="AF101" i="11"/>
  <c r="DD114" i="10"/>
  <c r="LQ31" i="10"/>
  <c r="FY73" i="10"/>
  <c r="LA151" i="10"/>
  <c r="FZ54" i="10"/>
  <c r="MV15" i="10"/>
  <c r="IT47" i="10"/>
  <c r="IO164" i="10"/>
  <c r="KQ151" i="10"/>
  <c r="AB82" i="12"/>
  <c r="OB144" i="10"/>
  <c r="LA131" i="10"/>
  <c r="NH155" i="10"/>
  <c r="LL163" i="10"/>
  <c r="DO14" i="10"/>
  <c r="GA28" i="10"/>
  <c r="NS22" i="10"/>
  <c r="DC146" i="10"/>
  <c r="LG87" i="10"/>
  <c r="PO14" i="10"/>
  <c r="PD139" i="13"/>
  <c r="LE59" i="10"/>
  <c r="MI98" i="13"/>
  <c r="CZ48" i="10"/>
  <c r="IU79" i="10"/>
  <c r="FS48" i="10"/>
  <c r="OA56" i="10"/>
  <c r="NT10" i="10"/>
  <c r="IY84" i="10"/>
  <c r="OD81" i="10"/>
  <c r="LK123" i="10"/>
  <c r="DA153" i="10"/>
  <c r="LM22" i="10"/>
  <c r="LL61" i="10"/>
  <c r="BG36" i="11"/>
  <c r="IP35" i="10"/>
  <c r="IN104" i="10"/>
  <c r="LM98" i="10"/>
  <c r="KO125" i="10"/>
  <c r="DE123" i="10"/>
  <c r="OA160" i="10"/>
  <c r="LC156" i="10"/>
  <c r="IP75" i="10"/>
  <c r="IJ83" i="10"/>
  <c r="FW118" i="10"/>
  <c r="AA6" i="12"/>
  <c r="DJ21" i="10"/>
  <c r="BG7" i="11"/>
  <c r="OA51" i="10"/>
  <c r="FC18" i="10"/>
  <c r="FU42" i="10"/>
  <c r="CZ77" i="10"/>
  <c r="V141" i="6"/>
  <c r="NX145" i="10"/>
  <c r="FR47" i="10"/>
  <c r="OC122" i="10"/>
  <c r="GB50" i="10"/>
  <c r="NH62" i="10"/>
  <c r="NZ98" i="10"/>
  <c r="KF8" i="10"/>
  <c r="GB105" i="10"/>
  <c r="HS63" i="10"/>
  <c r="DO105" i="10"/>
  <c r="II7" i="10"/>
  <c r="FZ103" i="10"/>
  <c r="JI104" i="13"/>
  <c r="DH21" i="10"/>
  <c r="IO17" i="10"/>
  <c r="LG50" i="10"/>
  <c r="KR158" i="10"/>
  <c r="LM76" i="10"/>
  <c r="LL79" i="10"/>
  <c r="IP46" i="10"/>
  <c r="OD75" i="10"/>
  <c r="IR37" i="10"/>
  <c r="CZ69" i="10"/>
  <c r="DD94" i="10"/>
  <c r="GB143" i="10"/>
  <c r="DG82" i="10"/>
  <c r="LA122" i="10"/>
  <c r="GC157" i="10"/>
  <c r="IT149" i="10"/>
  <c r="IQ22" i="10"/>
  <c r="IY95" i="10"/>
  <c r="V83" i="6"/>
  <c r="NE116" i="10"/>
  <c r="IP55" i="10"/>
  <c r="DI14" i="10"/>
  <c r="IK117" i="10"/>
  <c r="NW134" i="10"/>
  <c r="IR16" i="10"/>
  <c r="DD110" i="10"/>
  <c r="DD65" i="10"/>
  <c r="NS132" i="10"/>
  <c r="FU46" i="10"/>
  <c r="LB78" i="10"/>
  <c r="OD130" i="10"/>
  <c r="LA72" i="10"/>
  <c r="NX104" i="10"/>
  <c r="FW114" i="10"/>
  <c r="AA7" i="12"/>
  <c r="CY137" i="10"/>
  <c r="CY44" i="10"/>
  <c r="DH58" i="10"/>
  <c r="LG23" i="10"/>
  <c r="AD59" i="12"/>
  <c r="GB59" i="10"/>
  <c r="CY117" i="10"/>
  <c r="CZ75" i="10"/>
  <c r="LM101" i="10"/>
  <c r="LG128" i="10"/>
  <c r="Z19" i="12"/>
  <c r="FW158" i="10"/>
  <c r="CY118" i="10"/>
  <c r="IY112" i="10"/>
  <c r="BF17" i="11"/>
  <c r="LL23" i="10"/>
  <c r="OD132" i="10"/>
  <c r="LC112" i="10"/>
  <c r="IU81" i="10"/>
  <c r="FY113" i="10"/>
  <c r="IU138" i="10"/>
  <c r="NW35" i="10"/>
  <c r="FU161" i="10"/>
  <c r="EV162" i="10"/>
  <c r="IS89" i="10"/>
  <c r="FQ134" i="10"/>
  <c r="IS81" i="10"/>
  <c r="DO24" i="10"/>
  <c r="FU50" i="10"/>
  <c r="V9" i="6"/>
  <c r="FS92" i="10"/>
  <c r="IM121" i="10"/>
  <c r="FW126" i="10"/>
  <c r="DG9" i="10"/>
  <c r="V140" i="6"/>
  <c r="OA143" i="10"/>
  <c r="GC155" i="10"/>
  <c r="IN73" i="10"/>
  <c r="FM9" i="10"/>
  <c r="IO97" i="10"/>
  <c r="AE83" i="11"/>
  <c r="IQ18" i="10"/>
  <c r="NZ44" i="10"/>
  <c r="NZ84" i="10"/>
  <c r="NW79" i="10"/>
  <c r="DA163" i="10"/>
  <c r="OD134" i="10"/>
  <c r="IU114" i="10"/>
  <c r="IY111" i="10"/>
  <c r="IO41" i="10"/>
  <c r="DK5" i="10"/>
  <c r="LA129" i="10"/>
  <c r="DK164" i="10"/>
  <c r="GB51" i="10"/>
  <c r="FX57" i="10"/>
  <c r="DI67" i="10"/>
  <c r="LC111" i="10"/>
  <c r="AW76" i="11"/>
  <c r="FX97" i="10"/>
  <c r="NX105" i="10"/>
  <c r="IO129" i="10"/>
  <c r="DG133" i="10"/>
  <c r="AN62" i="11"/>
  <c r="LB108" i="10"/>
  <c r="AC17" i="12"/>
  <c r="FF117" i="10"/>
  <c r="NX123" i="10"/>
  <c r="FZ34" i="10"/>
  <c r="QA39" i="10"/>
  <c r="FX36" i="10"/>
  <c r="DG71" i="10"/>
  <c r="NU61" i="10"/>
  <c r="LJ76" i="10"/>
  <c r="FS29" i="10"/>
  <c r="FW127" i="10"/>
  <c r="LK67" i="10"/>
  <c r="MG6" i="13"/>
  <c r="FR48" i="10"/>
  <c r="GA136" i="10"/>
  <c r="LE84" i="10"/>
  <c r="IK7" i="10"/>
  <c r="DG155" i="10"/>
  <c r="OA121" i="10"/>
  <c r="IM30" i="10"/>
  <c r="AD65" i="12"/>
  <c r="LK113" i="10"/>
  <c r="NE47" i="10"/>
  <c r="CZ100" i="10"/>
  <c r="CZ67" i="10"/>
  <c r="LL39" i="10"/>
  <c r="OE155" i="10"/>
  <c r="DA80" i="10"/>
  <c r="LJ13" i="10"/>
  <c r="DI101" i="10"/>
  <c r="IU70" i="10"/>
  <c r="HW97" i="10"/>
  <c r="OA164" i="10"/>
  <c r="LE133" i="10"/>
  <c r="KQ75" i="10"/>
  <c r="CY92" i="10"/>
  <c r="FR74" i="10"/>
  <c r="DO130" i="10"/>
  <c r="LG25" i="10"/>
  <c r="NU157" i="10"/>
  <c r="LE85" i="10"/>
  <c r="DF8" i="10"/>
  <c r="IM82" i="10"/>
  <c r="NW160" i="10"/>
  <c r="DG38" i="10"/>
  <c r="QF18" i="10"/>
  <c r="DM132" i="13"/>
  <c r="DD66" i="10"/>
  <c r="DD7" i="10"/>
  <c r="LG133" i="10"/>
  <c r="LB10" i="10"/>
  <c r="GA125" i="10"/>
  <c r="LA25" i="10"/>
  <c r="DC81" i="10"/>
  <c r="FX147" i="10"/>
  <c r="LA69" i="10"/>
  <c r="MD69" i="13"/>
  <c r="DG44" i="10"/>
  <c r="KR85" i="10"/>
  <c r="CZ101" i="10"/>
  <c r="KK105" i="10"/>
  <c r="KU126" i="10"/>
  <c r="LE32" i="10"/>
  <c r="HX53" i="10"/>
  <c r="PY90" i="10"/>
  <c r="JH30" i="13"/>
  <c r="DO87" i="13"/>
  <c r="NT18" i="10"/>
  <c r="OA48" i="10"/>
  <c r="NU54" i="10"/>
  <c r="DD42" i="10"/>
  <c r="LQ99" i="10"/>
  <c r="DK161" i="10"/>
  <c r="GO84" i="13"/>
  <c r="PP67" i="10"/>
  <c r="JJ37" i="13"/>
  <c r="DC112" i="10"/>
  <c r="DE26" i="10"/>
  <c r="V43" i="11"/>
  <c r="DO110" i="10"/>
  <c r="OD126" i="10"/>
  <c r="IM111" i="10"/>
  <c r="LC97" i="10"/>
  <c r="IT9" i="10"/>
  <c r="LF75" i="10"/>
  <c r="IU148" i="10"/>
  <c r="PD156" i="13"/>
  <c r="MW83" i="10"/>
  <c r="NZ81" i="10"/>
  <c r="FR26" i="10"/>
  <c r="DE37" i="10"/>
  <c r="FS150" i="10"/>
  <c r="GA149" i="10"/>
  <c r="NT126" i="10"/>
  <c r="FY32" i="10"/>
  <c r="OC5" i="10"/>
  <c r="LM56" i="10"/>
  <c r="NG139" i="10"/>
  <c r="DH86" i="10"/>
  <c r="V72" i="11"/>
  <c r="FU131" i="10"/>
  <c r="FZ51" i="10"/>
  <c r="PZ5" i="10"/>
  <c r="KW69" i="10"/>
  <c r="NX92" i="10"/>
  <c r="DO92" i="10"/>
  <c r="QE120" i="10"/>
  <c r="NW109" i="10"/>
  <c r="DA164" i="10"/>
  <c r="FW53" i="10"/>
  <c r="KV128" i="10"/>
  <c r="IO14" i="10"/>
  <c r="KF75" i="10"/>
  <c r="LH26" i="10"/>
  <c r="OE106" i="10"/>
  <c r="IU46" i="10"/>
  <c r="DP125" i="13"/>
  <c r="NW130" i="10"/>
  <c r="FR85" i="10"/>
  <c r="OC64" i="10"/>
  <c r="QC100" i="10"/>
  <c r="AC97" i="12"/>
  <c r="GL21" i="13"/>
  <c r="DG159" i="10"/>
  <c r="DN162" i="13"/>
  <c r="EU112" i="10"/>
  <c r="NU124" i="10"/>
  <c r="FR115" i="10"/>
  <c r="OE121" i="10"/>
  <c r="Z23" i="12"/>
  <c r="IK114" i="10"/>
  <c r="V89" i="6"/>
  <c r="NN51" i="10"/>
  <c r="LB97" i="10"/>
  <c r="IC94" i="10"/>
  <c r="LE43" i="10"/>
  <c r="PB42" i="13"/>
  <c r="IT22" i="10"/>
  <c r="CZ123" i="10"/>
  <c r="IT151" i="10"/>
  <c r="DJ9" i="10"/>
  <c r="OE53" i="10"/>
  <c r="NW157" i="10"/>
  <c r="IY87" i="10"/>
  <c r="NY74" i="10"/>
  <c r="FR131" i="10"/>
  <c r="QC62" i="10"/>
  <c r="NX49" i="10"/>
  <c r="FW120" i="10"/>
  <c r="IJ143" i="10"/>
  <c r="FC100" i="10"/>
  <c r="CZ59" i="10"/>
  <c r="NU109" i="10"/>
  <c r="DF17" i="10"/>
  <c r="NS100" i="10"/>
  <c r="FY15" i="10"/>
  <c r="FY122" i="10"/>
  <c r="FW88" i="10"/>
  <c r="FV110" i="10"/>
  <c r="AD52" i="12"/>
  <c r="FC55" i="10"/>
  <c r="FV13" i="10"/>
  <c r="OC143" i="10"/>
  <c r="IQ55" i="10"/>
  <c r="LQ63" i="10"/>
  <c r="DG27" i="10"/>
  <c r="V11" i="11"/>
  <c r="GG81" i="10"/>
  <c r="BF78" i="11"/>
  <c r="LE7" i="10"/>
  <c r="IM77" i="10"/>
  <c r="LJ105" i="10"/>
  <c r="GB39" i="10"/>
  <c r="AD30" i="12"/>
  <c r="OE66" i="10"/>
  <c r="DA60" i="10"/>
  <c r="GB45" i="10"/>
  <c r="LM47" i="10"/>
  <c r="DD77" i="10"/>
  <c r="FW64" i="10"/>
  <c r="OA130" i="10"/>
  <c r="V134" i="6"/>
  <c r="DH99" i="10"/>
  <c r="V214" i="6"/>
  <c r="LE93" i="10"/>
  <c r="LF135" i="10"/>
  <c r="FR58" i="10"/>
  <c r="IK133" i="10"/>
  <c r="OB29" i="10"/>
  <c r="OC78" i="10"/>
  <c r="LI151" i="10"/>
  <c r="LJ100" i="10"/>
  <c r="IQ89" i="10"/>
  <c r="AB16" i="12"/>
  <c r="NT115" i="10"/>
  <c r="DC120" i="10"/>
  <c r="LQ133" i="10"/>
  <c r="IK112" i="10"/>
  <c r="AE43" i="11"/>
  <c r="W324" i="6"/>
  <c r="GC55" i="10"/>
  <c r="DK143" i="10"/>
  <c r="FU115" i="10"/>
  <c r="MG52" i="13"/>
  <c r="NS59" i="10"/>
  <c r="OB65" i="10"/>
  <c r="LL72" i="10"/>
  <c r="LG123" i="10"/>
  <c r="FV113" i="10"/>
  <c r="DD17" i="10"/>
  <c r="OD26" i="10"/>
  <c r="NX42" i="10"/>
  <c r="FZ12" i="10"/>
  <c r="KT18" i="10"/>
  <c r="DI84" i="10"/>
  <c r="IM44" i="10"/>
  <c r="FU76" i="10"/>
  <c r="NT131" i="10"/>
  <c r="DI133" i="10"/>
  <c r="V334" i="6"/>
  <c r="LB32" i="10"/>
  <c r="V64" i="11"/>
  <c r="II164" i="10"/>
  <c r="IR33" i="10"/>
  <c r="LF74" i="10"/>
  <c r="FX128" i="10"/>
  <c r="LG119" i="10"/>
  <c r="AE56" i="11"/>
  <c r="GG44" i="10"/>
  <c r="NO139" i="10"/>
  <c r="GB100" i="10"/>
  <c r="IP106" i="10"/>
  <c r="FV128" i="10"/>
  <c r="NS104" i="10"/>
  <c r="IP43" i="10"/>
  <c r="IN106" i="10"/>
  <c r="DF13" i="10"/>
  <c r="AC60" i="12"/>
  <c r="IS83" i="10"/>
  <c r="LJ62" i="10"/>
  <c r="CZ56" i="10"/>
  <c r="NX30" i="10"/>
  <c r="LF140" i="10"/>
  <c r="IM119" i="10"/>
  <c r="FU73" i="10"/>
  <c r="FZ64" i="10"/>
  <c r="NW53" i="10"/>
  <c r="FS122" i="10"/>
  <c r="FQ148" i="10"/>
  <c r="FR151" i="10"/>
  <c r="MF63" i="13"/>
  <c r="OC21" i="10"/>
  <c r="OB87" i="10"/>
  <c r="OA153" i="10"/>
  <c r="DE31" i="10"/>
  <c r="LM105" i="10"/>
  <c r="AA83" i="12"/>
  <c r="NW152" i="10"/>
  <c r="FR6" i="10"/>
  <c r="CZ96" i="10"/>
  <c r="LI144" i="10"/>
  <c r="FC95" i="10"/>
  <c r="DI16" i="10"/>
  <c r="LI65" i="10"/>
  <c r="IN119" i="10"/>
  <c r="NL41" i="10"/>
  <c r="IT162" i="10"/>
  <c r="V313" i="6"/>
  <c r="II90" i="10"/>
  <c r="DI24" i="10"/>
  <c r="CZ95" i="10"/>
  <c r="LK140" i="10"/>
  <c r="IQ74" i="10"/>
  <c r="OA49" i="10"/>
  <c r="DP143" i="13"/>
  <c r="LQ57" i="10"/>
  <c r="ID112" i="10"/>
  <c r="OE29" i="10"/>
  <c r="OD12" i="10"/>
  <c r="NF32" i="10"/>
  <c r="NX79" i="10"/>
  <c r="AA96" i="12"/>
  <c r="NU131" i="10"/>
  <c r="NS150" i="10"/>
  <c r="QB54" i="10"/>
  <c r="DO74" i="10"/>
  <c r="LA11" i="10"/>
  <c r="NW161" i="10"/>
  <c r="FQ137" i="10"/>
  <c r="MD98" i="13"/>
  <c r="MF30" i="13"/>
  <c r="LM153" i="10"/>
  <c r="FR78" i="10"/>
  <c r="DF86" i="10"/>
  <c r="OD69" i="10"/>
  <c r="KM65" i="10"/>
  <c r="NE134" i="10"/>
  <c r="OE85" i="10"/>
  <c r="NZ90" i="10"/>
  <c r="QG96" i="10"/>
  <c r="FV38" i="10"/>
  <c r="DM30" i="13"/>
  <c r="IM136" i="10"/>
  <c r="AF11" i="11"/>
  <c r="FH113" i="10"/>
  <c r="LG124" i="10"/>
  <c r="FH36" i="10"/>
  <c r="NZ15" i="10"/>
  <c r="DF36" i="10"/>
  <c r="PW96" i="10"/>
  <c r="HV103" i="10"/>
  <c r="GL54" i="13"/>
  <c r="ET86" i="10"/>
  <c r="MF154" i="13"/>
  <c r="LQ26" i="10"/>
  <c r="JH106" i="13"/>
  <c r="FZ40" i="10"/>
  <c r="IQ67" i="10"/>
  <c r="LQ157" i="10"/>
  <c r="NY72" i="10"/>
  <c r="LG32" i="10"/>
  <c r="GK59" i="13"/>
  <c r="AB77" i="12"/>
  <c r="DH161" i="10"/>
  <c r="LA141" i="10"/>
  <c r="LQ59" i="10"/>
  <c r="II23" i="10"/>
  <c r="FX39" i="10"/>
  <c r="CY59" i="10"/>
  <c r="NJ18" i="10"/>
  <c r="NU101" i="10"/>
  <c r="LE13" i="10"/>
  <c r="FF140" i="10"/>
  <c r="KO103" i="10"/>
  <c r="ME139" i="13"/>
  <c r="NJ36" i="10"/>
  <c r="OC22" i="10"/>
  <c r="LC69" i="10"/>
  <c r="DE107" i="10"/>
  <c r="LK78" i="10"/>
  <c r="PC36" i="13"/>
  <c r="BG66" i="11"/>
  <c r="LC5" i="10"/>
  <c r="LQ107" i="10"/>
  <c r="LI46" i="10"/>
  <c r="DH35" i="10"/>
  <c r="OD146" i="10"/>
  <c r="FZ75" i="10"/>
  <c r="NL18" i="10"/>
  <c r="NK135" i="10"/>
  <c r="NS18" i="10"/>
  <c r="FI46" i="10"/>
  <c r="NU12" i="10"/>
  <c r="FY37" i="10"/>
  <c r="IJ76" i="10"/>
  <c r="IJ77" i="10"/>
  <c r="OB148" i="10"/>
  <c r="IN31" i="10"/>
  <c r="DE16" i="10"/>
  <c r="IR115" i="10"/>
  <c r="PC77" i="13"/>
  <c r="MI54" i="13"/>
  <c r="IC18" i="10"/>
  <c r="IY162" i="10"/>
  <c r="IU48" i="10"/>
  <c r="IT94" i="10"/>
  <c r="GG53" i="10"/>
  <c r="NH44" i="10"/>
  <c r="LB42" i="10"/>
  <c r="KO18" i="10"/>
  <c r="KO85" i="10"/>
  <c r="HM145" i="10"/>
  <c r="NY47" i="10"/>
  <c r="GO32" i="13"/>
  <c r="DA95" i="10"/>
  <c r="FD47" i="10"/>
  <c r="GC149" i="10"/>
  <c r="IJ50" i="10"/>
  <c r="NJ20" i="10"/>
  <c r="GC62" i="10"/>
  <c r="IO16" i="10"/>
  <c r="IJ46" i="10"/>
  <c r="DG118" i="10"/>
  <c r="NZ20" i="10"/>
  <c r="LA68" i="10"/>
  <c r="CY49" i="10"/>
  <c r="LC11" i="10"/>
  <c r="NY112" i="10"/>
  <c r="PB129" i="13"/>
  <c r="DO51" i="10"/>
  <c r="FW111" i="10"/>
  <c r="OA159" i="10"/>
  <c r="FZ156" i="10"/>
  <c r="DC133" i="10"/>
  <c r="IO88" i="10"/>
  <c r="FR90" i="10"/>
  <c r="IQ137" i="10"/>
  <c r="LI96" i="10"/>
  <c r="IJ96" i="10"/>
  <c r="JL75" i="13"/>
  <c r="DI66" i="10"/>
  <c r="GG34" i="10"/>
  <c r="AA25" i="12"/>
  <c r="DC14" i="10"/>
  <c r="V5" i="6"/>
  <c r="NU38" i="10"/>
  <c r="LH41" i="10"/>
  <c r="AB92" i="12"/>
  <c r="OC81" i="10"/>
  <c r="DF69" i="10"/>
  <c r="FR13" i="10"/>
  <c r="DD79" i="10"/>
  <c r="LE38" i="10"/>
  <c r="LA106" i="10"/>
  <c r="NZ115" i="10"/>
  <c r="FS124" i="10"/>
  <c r="LF16" i="10"/>
  <c r="IK140" i="10"/>
  <c r="NU88" i="10"/>
  <c r="NX37" i="10"/>
  <c r="OE20" i="10"/>
  <c r="AD14" i="12"/>
  <c r="FS85" i="10"/>
  <c r="ME79" i="13"/>
  <c r="LL52" i="10"/>
  <c r="DD119" i="10"/>
  <c r="CZ10" i="10"/>
  <c r="DF136" i="10"/>
  <c r="GB127" i="10"/>
  <c r="HX96" i="10"/>
  <c r="IN140" i="10"/>
  <c r="DC143" i="10"/>
  <c r="IM143" i="10"/>
  <c r="IM16" i="10"/>
  <c r="LI93" i="10"/>
  <c r="FU67" i="10"/>
  <c r="GB9" i="10"/>
  <c r="DG6" i="10"/>
  <c r="DH103" i="10"/>
  <c r="OA146" i="10"/>
  <c r="Z65" i="12"/>
  <c r="OB31" i="10"/>
  <c r="AN79" i="11"/>
  <c r="AN13" i="11"/>
  <c r="FU89" i="10"/>
  <c r="DF156" i="10"/>
  <c r="NU139" i="10"/>
  <c r="LA139" i="10"/>
  <c r="LB41" i="10"/>
  <c r="LG131" i="10"/>
  <c r="NS66" i="10"/>
  <c r="FY21" i="10"/>
  <c r="BF52" i="11"/>
  <c r="DC69" i="10"/>
  <c r="IS56" i="10"/>
  <c r="LL147" i="10"/>
  <c r="OD135" i="10"/>
  <c r="IS106" i="10"/>
  <c r="AO67" i="11"/>
  <c r="OA129" i="10"/>
  <c r="LQ76" i="10"/>
  <c r="IS32" i="10"/>
  <c r="LF117" i="10"/>
  <c r="AA40" i="12"/>
  <c r="LB127" i="10"/>
  <c r="NY61" i="10"/>
  <c r="LF100" i="10"/>
  <c r="DD40" i="10"/>
  <c r="IJ27" i="10"/>
  <c r="FQ43" i="10"/>
  <c r="LA32" i="10"/>
  <c r="DJ107" i="10"/>
  <c r="KT79" i="10"/>
  <c r="IU105" i="10"/>
  <c r="NN114" i="10"/>
  <c r="NI68" i="10"/>
  <c r="DF94" i="10"/>
  <c r="NY33" i="10"/>
  <c r="NZ151" i="10"/>
  <c r="FW59" i="10"/>
  <c r="LK108" i="10"/>
  <c r="FS25" i="10"/>
  <c r="LQ90" i="10"/>
  <c r="OI105" i="10"/>
  <c r="IN68" i="10"/>
  <c r="CY22" i="10"/>
  <c r="IU158" i="10"/>
  <c r="OA131" i="10"/>
  <c r="DC137" i="10"/>
  <c r="LL115" i="10"/>
  <c r="OI13" i="10"/>
  <c r="GA31" i="10"/>
  <c r="IY126" i="10"/>
  <c r="ID53" i="10"/>
  <c r="FQ49" i="10"/>
  <c r="NZ22" i="10"/>
  <c r="KR52" i="10"/>
  <c r="CZ66" i="10"/>
  <c r="JG97" i="13"/>
  <c r="LJ140" i="10"/>
  <c r="IU27" i="10"/>
  <c r="IR126" i="10"/>
  <c r="LC45" i="10"/>
  <c r="DE133" i="10"/>
  <c r="IJ154" i="10"/>
  <c r="NI56" i="10"/>
  <c r="NY158" i="10"/>
  <c r="HU163" i="10"/>
  <c r="PC32" i="13"/>
  <c r="NW30" i="10"/>
  <c r="DD26" i="10"/>
  <c r="DC72" i="10"/>
  <c r="JH66" i="13"/>
  <c r="LA146" i="10"/>
  <c r="LM62" i="10"/>
  <c r="AN24" i="11"/>
  <c r="LC163" i="10"/>
  <c r="OB142" i="10"/>
  <c r="LF30" i="10"/>
  <c r="OA66" i="10"/>
  <c r="NS152" i="10"/>
  <c r="NX11" i="10"/>
  <c r="JH115" i="13"/>
  <c r="GK12" i="13"/>
  <c r="LA47" i="10"/>
  <c r="LF48" i="10"/>
  <c r="FX21" i="10"/>
  <c r="LF21" i="10"/>
  <c r="OB84" i="10"/>
  <c r="KR18" i="10"/>
  <c r="DD103" i="10"/>
  <c r="NW121" i="10"/>
  <c r="DH73" i="10"/>
  <c r="FY119" i="10"/>
  <c r="LL86" i="10"/>
  <c r="FJ81" i="10"/>
  <c r="IE82" i="10"/>
  <c r="GG75" i="10"/>
  <c r="GC10" i="10"/>
  <c r="IQ100" i="10"/>
  <c r="IR76" i="10"/>
  <c r="FZ115" i="10"/>
  <c r="JG64" i="13"/>
  <c r="LE6" i="10"/>
  <c r="PW91" i="10"/>
  <c r="IN111" i="10"/>
  <c r="LB15" i="10"/>
  <c r="FW129" i="10"/>
  <c r="DA148" i="10"/>
  <c r="IJ122" i="10"/>
  <c r="DH77" i="10"/>
  <c r="NT56" i="10"/>
  <c r="DD160" i="10"/>
  <c r="FW98" i="10"/>
  <c r="FS116" i="10"/>
  <c r="NS78" i="10"/>
  <c r="FG136" i="10"/>
  <c r="MI74" i="13"/>
  <c r="DF152" i="10"/>
  <c r="II84" i="10"/>
  <c r="LG89" i="10"/>
  <c r="DK139" i="10"/>
  <c r="DP9" i="13"/>
  <c r="FZ118" i="10"/>
  <c r="IJ136" i="10"/>
  <c r="W191" i="6"/>
  <c r="GG111" i="10"/>
  <c r="HL96" i="10"/>
  <c r="CZ32" i="10"/>
  <c r="LK105" i="10"/>
  <c r="IO100" i="10"/>
  <c r="JI44" i="13"/>
  <c r="NZ100" i="10"/>
  <c r="GC88" i="10"/>
  <c r="FS14" i="10"/>
  <c r="LM64" i="10"/>
  <c r="AN57" i="11"/>
  <c r="DF45" i="10"/>
  <c r="NZ35" i="10"/>
  <c r="FS120" i="10"/>
  <c r="NY99" i="10"/>
  <c r="FZ85" i="10"/>
  <c r="OA79" i="10"/>
  <c r="FZ5" i="10"/>
  <c r="OD127" i="10"/>
  <c r="OA61" i="10"/>
  <c r="FW154" i="10"/>
  <c r="LA116" i="10"/>
  <c r="LF38" i="10"/>
  <c r="LA19" i="10"/>
  <c r="IR11" i="10"/>
  <c r="CY56" i="10"/>
  <c r="DD156" i="10"/>
  <c r="NT159" i="10"/>
  <c r="NY151" i="10"/>
  <c r="LI138" i="10"/>
  <c r="IJ145" i="10"/>
  <c r="DA137" i="10"/>
  <c r="Z51" i="12"/>
  <c r="GC113" i="10"/>
  <c r="AC87" i="12"/>
  <c r="IT37" i="10"/>
  <c r="AB89" i="12"/>
  <c r="IS119" i="10"/>
  <c r="LM148" i="10"/>
  <c r="AN17" i="11"/>
  <c r="GG15" i="10"/>
  <c r="Z103" i="12"/>
  <c r="LI146" i="10"/>
  <c r="GA106" i="10"/>
  <c r="FS130" i="10"/>
  <c r="V316" i="6"/>
  <c r="DG78" i="10"/>
  <c r="LB151" i="10"/>
  <c r="NZ134" i="10"/>
  <c r="OE38" i="10"/>
  <c r="IQ160" i="10"/>
  <c r="IT78" i="10"/>
  <c r="FS52" i="10"/>
  <c r="IR17" i="10"/>
  <c r="IS73" i="10"/>
  <c r="LM164" i="10"/>
  <c r="AD103" i="12"/>
  <c r="AN50" i="11"/>
  <c r="NU163" i="10"/>
  <c r="V98" i="6"/>
  <c r="IS18" i="10"/>
  <c r="AD58" i="12"/>
  <c r="LI23" i="10"/>
  <c r="DH27" i="10"/>
  <c r="IQ105" i="10"/>
  <c r="CY109" i="10"/>
  <c r="EU79" i="10"/>
  <c r="AD66" i="12"/>
  <c r="NT151" i="10"/>
  <c r="IB39" i="10"/>
  <c r="FS33" i="10"/>
  <c r="AN92" i="11"/>
  <c r="LH9" i="10"/>
  <c r="LC143" i="10"/>
  <c r="FU126" i="10"/>
  <c r="OC35" i="10"/>
  <c r="LA108" i="10"/>
  <c r="LI113" i="10"/>
  <c r="IT28" i="10"/>
  <c r="LE131" i="10"/>
  <c r="IQ60" i="10"/>
  <c r="V56" i="11"/>
  <c r="AW93" i="11"/>
  <c r="DC8" i="10"/>
  <c r="LB74" i="10"/>
  <c r="IU82" i="10"/>
  <c r="IK67" i="10"/>
  <c r="FV17" i="10"/>
  <c r="KT118" i="10"/>
  <c r="LF106" i="10"/>
  <c r="DF37" i="10"/>
  <c r="LG111" i="10"/>
  <c r="IM157" i="10"/>
  <c r="LQ64" i="10"/>
  <c r="DH32" i="10"/>
  <c r="NZ139" i="10"/>
  <c r="OB45" i="10"/>
  <c r="FX115" i="10"/>
  <c r="DD157" i="10"/>
  <c r="IJ69" i="10"/>
  <c r="AA44" i="12"/>
  <c r="GC12" i="10"/>
  <c r="OE72" i="10"/>
  <c r="FU66" i="10"/>
  <c r="IS28" i="10"/>
  <c r="DF60" i="10"/>
  <c r="BF73" i="11"/>
  <c r="NW147" i="10"/>
  <c r="GC141" i="10"/>
  <c r="FX134" i="10"/>
  <c r="JL88" i="13"/>
  <c r="FU77" i="10"/>
  <c r="IM113" i="10"/>
  <c r="IN129" i="10"/>
  <c r="IN102" i="10"/>
  <c r="OE57" i="10"/>
  <c r="GG147" i="10"/>
  <c r="OE139" i="10"/>
  <c r="OA33" i="10"/>
  <c r="OD147" i="10"/>
  <c r="IM147" i="10"/>
  <c r="OB164" i="10"/>
  <c r="OA47" i="10"/>
  <c r="DJ61" i="10"/>
  <c r="IR46" i="10"/>
  <c r="LK5" i="10"/>
  <c r="NZ37" i="10"/>
  <c r="CY153" i="10"/>
  <c r="NS32" i="10"/>
  <c r="FS123" i="10"/>
  <c r="LM63" i="10"/>
  <c r="IY30" i="10"/>
  <c r="DM99" i="13"/>
  <c r="FQ27" i="10"/>
  <c r="BF74" i="11"/>
  <c r="LB84" i="10"/>
  <c r="BF27" i="11"/>
  <c r="LF67" i="10"/>
  <c r="FW47" i="10"/>
  <c r="OB119" i="10"/>
  <c r="FS54" i="10"/>
  <c r="FL26" i="10"/>
  <c r="GK43" i="13"/>
  <c r="HV32" i="10"/>
  <c r="QF129" i="10"/>
  <c r="LM12" i="10"/>
  <c r="NT130" i="10"/>
  <c r="W258" i="6"/>
  <c r="KT132" i="10"/>
  <c r="NS161" i="10"/>
  <c r="DJ30" i="10"/>
  <c r="FZ49" i="10"/>
  <c r="LE75" i="10"/>
  <c r="OI81" i="10"/>
  <c r="PD59" i="13"/>
  <c r="PB114" i="13"/>
  <c r="NT80" i="10"/>
  <c r="OE9" i="10"/>
  <c r="DO24" i="13"/>
  <c r="LK155" i="10"/>
  <c r="DJ139" i="10"/>
  <c r="LI52" i="10"/>
  <c r="NS156" i="10"/>
  <c r="DI54" i="10"/>
  <c r="IN146" i="10"/>
  <c r="IU39" i="10"/>
  <c r="KP75" i="10"/>
  <c r="DO126" i="10"/>
  <c r="V36" i="11"/>
  <c r="LJ104" i="10"/>
  <c r="OC59" i="10"/>
  <c r="AX52" i="11"/>
  <c r="W25" i="11"/>
  <c r="AN41" i="11"/>
  <c r="CY36" i="10"/>
  <c r="QF71" i="10"/>
  <c r="LA144" i="10"/>
  <c r="LJ18" i="10"/>
  <c r="LF115" i="10"/>
  <c r="LM126" i="10"/>
  <c r="DO26" i="13"/>
  <c r="NH130" i="10"/>
  <c r="GB163" i="10"/>
  <c r="GL17" i="13"/>
  <c r="LB22" i="10"/>
  <c r="QC80" i="10"/>
  <c r="NO100" i="10"/>
  <c r="OA85" i="10"/>
  <c r="LB33" i="10"/>
  <c r="OE151" i="10"/>
  <c r="KQ19" i="10"/>
  <c r="LH110" i="10"/>
  <c r="NT75" i="10"/>
  <c r="OI80" i="10"/>
  <c r="LH85" i="10"/>
  <c r="QE77" i="10"/>
  <c r="HL99" i="10"/>
  <c r="NO5" i="10"/>
  <c r="GC89" i="10"/>
  <c r="KQ49" i="10"/>
  <c r="IM142" i="10"/>
  <c r="FV76" i="10"/>
  <c r="FL154" i="10"/>
  <c r="LI85" i="10"/>
  <c r="FQ144" i="10"/>
  <c r="NF68" i="10"/>
  <c r="AB33" i="12"/>
  <c r="LH139" i="10"/>
  <c r="NH147" i="10"/>
  <c r="HW76" i="10"/>
  <c r="OE14" i="10"/>
  <c r="W168" i="6"/>
  <c r="AN63" i="11"/>
  <c r="OI78" i="10"/>
  <c r="DG10" i="10"/>
  <c r="DO42" i="13"/>
  <c r="OA73" i="10"/>
  <c r="NS118" i="10"/>
  <c r="QC13" i="10"/>
  <c r="FU153" i="10"/>
  <c r="II93" i="10"/>
  <c r="FR101" i="10"/>
  <c r="FV100" i="10"/>
  <c r="JH7" i="13"/>
  <c r="CY140" i="10"/>
  <c r="FQ115" i="10"/>
  <c r="IN123" i="10"/>
  <c r="FV10" i="10"/>
  <c r="DA92" i="10"/>
  <c r="NL142" i="10"/>
  <c r="OC127" i="10"/>
  <c r="QA48" i="10"/>
  <c r="DA123" i="10"/>
  <c r="IS59" i="10"/>
  <c r="MF29" i="13"/>
  <c r="JG51" i="13"/>
  <c r="CY23" i="10"/>
  <c r="FC58" i="10"/>
  <c r="OD10" i="10"/>
  <c r="IS160" i="10"/>
  <c r="V169" i="6"/>
  <c r="JI50" i="13"/>
  <c r="DH102" i="10"/>
  <c r="FX116" i="10"/>
  <c r="FU68" i="10"/>
  <c r="JI98" i="13"/>
  <c r="IN158" i="10"/>
  <c r="CZ63" i="10"/>
  <c r="MI99" i="13"/>
  <c r="FW122" i="10"/>
  <c r="ET69" i="10"/>
  <c r="LL45" i="10"/>
  <c r="IN138" i="10"/>
  <c r="DF61" i="10"/>
  <c r="GG68" i="10"/>
  <c r="LG93" i="10"/>
  <c r="FX76" i="10"/>
  <c r="DC45" i="10"/>
  <c r="DC28" i="10"/>
  <c r="LH61" i="10"/>
  <c r="DF150" i="10"/>
  <c r="FU56" i="10"/>
  <c r="DE119" i="10"/>
  <c r="LK64" i="10"/>
  <c r="DI100" i="10"/>
  <c r="LA138" i="10"/>
  <c r="OD99" i="10"/>
  <c r="FV57" i="10"/>
  <c r="FU35" i="10"/>
  <c r="LG159" i="10"/>
  <c r="FQ116" i="10"/>
  <c r="DC13" i="10"/>
  <c r="IU96" i="10"/>
  <c r="FX80" i="10"/>
  <c r="AW6" i="11"/>
  <c r="AB62" i="12"/>
  <c r="IP131" i="10"/>
  <c r="V221" i="6"/>
  <c r="NY123" i="10"/>
  <c r="OD73" i="10"/>
  <c r="GB62" i="10"/>
  <c r="IJ107" i="10"/>
  <c r="IS50" i="10"/>
  <c r="FV86" i="10"/>
  <c r="DE13" i="10"/>
  <c r="DC94" i="10"/>
  <c r="V232" i="6"/>
  <c r="CY57" i="10"/>
  <c r="FR11" i="10"/>
  <c r="DD126" i="10"/>
  <c r="IK77" i="10"/>
  <c r="OE148" i="10"/>
  <c r="AN83" i="11"/>
  <c r="LH136" i="10"/>
  <c r="NT150" i="10"/>
  <c r="FX22" i="10"/>
  <c r="Z92" i="12"/>
  <c r="LM129" i="10"/>
  <c r="FX9" i="10"/>
  <c r="LE100" i="10"/>
  <c r="NU102" i="10"/>
  <c r="Z9" i="12"/>
  <c r="DC23" i="10"/>
  <c r="LG88" i="10"/>
  <c r="LK20" i="10"/>
  <c r="IO105" i="10"/>
  <c r="NS160" i="10"/>
  <c r="NY156" i="10"/>
  <c r="DC80" i="10"/>
  <c r="AO30" i="11"/>
  <c r="OA89" i="10"/>
  <c r="NY119" i="10"/>
  <c r="NU7" i="10"/>
  <c r="IJ162" i="10"/>
  <c r="LL49" i="10"/>
  <c r="LK98" i="10"/>
  <c r="GA5" i="10"/>
  <c r="LE60" i="10"/>
  <c r="FR24" i="10"/>
  <c r="DI37" i="10"/>
  <c r="DH71" i="10"/>
  <c r="LA66" i="10"/>
  <c r="NY37" i="10"/>
  <c r="IY144" i="10"/>
  <c r="CY77" i="10"/>
  <c r="IP108" i="10"/>
  <c r="NU158" i="10"/>
  <c r="NX54" i="10"/>
  <c r="FX139" i="10"/>
  <c r="GA32" i="10"/>
  <c r="DG26" i="10"/>
  <c r="AB39" i="12"/>
  <c r="LK68" i="10"/>
  <c r="NU32" i="10"/>
  <c r="V132" i="6"/>
  <c r="AE85" i="11"/>
  <c r="FQ29" i="10"/>
  <c r="IM46" i="10"/>
  <c r="LQ108" i="10"/>
  <c r="OC61" i="10"/>
  <c r="LH30" i="10"/>
  <c r="GC90" i="10"/>
  <c r="LF130" i="10"/>
  <c r="LA54" i="10"/>
  <c r="GC105" i="10"/>
  <c r="DG55" i="10"/>
  <c r="AB66" i="12"/>
  <c r="DD136" i="10"/>
  <c r="DG45" i="10"/>
  <c r="DG104" i="10"/>
  <c r="IJ43" i="10"/>
  <c r="NZ156" i="10"/>
  <c r="LL58" i="10"/>
  <c r="AC53" i="12"/>
  <c r="Z28" i="12"/>
  <c r="OE119" i="10"/>
  <c r="IS40" i="10"/>
  <c r="V50" i="11"/>
  <c r="GC121" i="10"/>
  <c r="AB9" i="12"/>
  <c r="DF54" i="10"/>
  <c r="FU5" i="10"/>
  <c r="GC22" i="10"/>
  <c r="NU127" i="10"/>
  <c r="FW161" i="10"/>
  <c r="OA77" i="10"/>
  <c r="LF160" i="10"/>
  <c r="NS125" i="10"/>
  <c r="NW135" i="10"/>
  <c r="LA107" i="10"/>
  <c r="FW99" i="10"/>
  <c r="FX87" i="10"/>
  <c r="QE112" i="10"/>
  <c r="LH57" i="10"/>
  <c r="DA147" i="10"/>
  <c r="LE47" i="10"/>
  <c r="DA128" i="10"/>
  <c r="DF113" i="10"/>
  <c r="LA112" i="10"/>
  <c r="DD68" i="10"/>
  <c r="IN92" i="10"/>
  <c r="KM109" i="10"/>
  <c r="HL119" i="10"/>
  <c r="IM5" i="10"/>
  <c r="KM24" i="10"/>
  <c r="PA97" i="13"/>
  <c r="IS41" i="10"/>
  <c r="FL32" i="10"/>
  <c r="KW40" i="10"/>
  <c r="IR28" i="10"/>
  <c r="OC36" i="10"/>
  <c r="DJ66" i="10"/>
  <c r="LB112" i="10"/>
  <c r="FU129" i="10"/>
  <c r="FX109" i="10"/>
  <c r="OB63" i="10"/>
  <c r="FJ79" i="10"/>
  <c r="QB73" i="10"/>
  <c r="EV102" i="10"/>
  <c r="IN74" i="10"/>
  <c r="DE150" i="10"/>
  <c r="GB11" i="10"/>
  <c r="DI146" i="10"/>
  <c r="GG49" i="10"/>
  <c r="NS137" i="10"/>
  <c r="OC164" i="10"/>
  <c r="OB104" i="10"/>
  <c r="AD95" i="12"/>
  <c r="IK14" i="10"/>
  <c r="GC110" i="10"/>
  <c r="QG71" i="10"/>
  <c r="FG29" i="10"/>
  <c r="FL164" i="10"/>
  <c r="NX40" i="10"/>
  <c r="MW18" i="10"/>
  <c r="LG155" i="10"/>
  <c r="FX77" i="10"/>
  <c r="LA21" i="10"/>
  <c r="IU10" i="10"/>
  <c r="AC37" i="12"/>
  <c r="DD27" i="10"/>
  <c r="IN42" i="10"/>
  <c r="LB83" i="10"/>
  <c r="NY89" i="10"/>
  <c r="HM58" i="10"/>
  <c r="IJ58" i="10"/>
  <c r="DK134" i="10"/>
  <c r="FQ73" i="10"/>
  <c r="OB95" i="10"/>
  <c r="LQ118" i="10"/>
  <c r="OI115" i="10"/>
  <c r="IR12" i="10"/>
  <c r="NW100" i="10"/>
  <c r="DD125" i="10"/>
  <c r="NZ133" i="10"/>
  <c r="NI125" i="10"/>
  <c r="LI33" i="10"/>
  <c r="NO73" i="10"/>
  <c r="OD140" i="10"/>
  <c r="HS121" i="10"/>
  <c r="FR34" i="10"/>
  <c r="AD81" i="12"/>
  <c r="DO156" i="10"/>
  <c r="IS137" i="10"/>
  <c r="NU53" i="10"/>
  <c r="GC100" i="10"/>
  <c r="LJ136" i="10"/>
  <c r="ID19" i="10"/>
  <c r="PC143" i="13"/>
  <c r="QF45" i="10"/>
  <c r="IJ132" i="10"/>
  <c r="PO98" i="10"/>
  <c r="LI132" i="10"/>
  <c r="IM60" i="10"/>
  <c r="FY112" i="10"/>
  <c r="IM97" i="10"/>
  <c r="NZ14" i="10"/>
  <c r="FH7" i="10"/>
  <c r="AA42" i="12"/>
  <c r="DH142" i="10"/>
  <c r="AA72" i="12"/>
  <c r="NU122" i="10"/>
  <c r="QF15" i="10"/>
  <c r="DF5" i="10"/>
  <c r="DA6" i="10"/>
  <c r="OD5" i="10"/>
  <c r="IO93" i="10"/>
  <c r="LJ34" i="10"/>
  <c r="DJ111" i="10"/>
  <c r="NE159" i="10"/>
  <c r="NF61" i="10"/>
  <c r="OC162" i="10"/>
  <c r="LE61" i="10"/>
  <c r="LL85" i="10"/>
  <c r="LI26" i="10"/>
  <c r="GC156" i="10"/>
  <c r="GB87" i="10"/>
  <c r="PN85" i="10"/>
  <c r="DH98" i="10"/>
  <c r="OI9" i="10"/>
  <c r="DD144" i="10"/>
  <c r="NL80" i="10"/>
  <c r="DK31" i="10"/>
  <c r="FZ68" i="10"/>
  <c r="FS84" i="10"/>
  <c r="QG73" i="10"/>
  <c r="NZ110" i="10"/>
  <c r="FM22" i="10"/>
  <c r="FV129" i="10"/>
  <c r="NF47" i="10"/>
  <c r="IO6" i="10"/>
  <c r="DJ83" i="10"/>
  <c r="FW124" i="10"/>
  <c r="GK23" i="13"/>
  <c r="DI103" i="10"/>
  <c r="FQ40" i="10"/>
  <c r="AE38" i="11"/>
  <c r="OI126" i="10"/>
  <c r="FY103" i="10"/>
  <c r="IR132" i="10"/>
  <c r="FV11" i="10"/>
  <c r="FV159" i="10"/>
  <c r="FW44" i="10"/>
  <c r="DF120" i="10"/>
  <c r="IK107" i="10"/>
  <c r="LG114" i="10"/>
  <c r="NT11" i="10"/>
  <c r="Z48" i="12"/>
  <c r="DC118" i="10"/>
  <c r="BF42" i="11"/>
  <c r="PZ143" i="10"/>
  <c r="AB45" i="12"/>
  <c r="LI82" i="10"/>
  <c r="DK159" i="10"/>
  <c r="KW151" i="10"/>
  <c r="AD64" i="12"/>
  <c r="GA70" i="10"/>
  <c r="IN117" i="10"/>
  <c r="II112" i="10"/>
  <c r="AC8" i="12"/>
  <c r="NX139" i="10"/>
  <c r="II88" i="10"/>
  <c r="AB32" i="12"/>
  <c r="QF29" i="10"/>
  <c r="BF59" i="11"/>
  <c r="DH115" i="10"/>
  <c r="LI10" i="10"/>
  <c r="LQ145" i="10"/>
  <c r="NS142" i="10"/>
  <c r="NN27" i="10"/>
  <c r="OD38" i="10"/>
  <c r="IU134" i="10"/>
  <c r="NY96" i="10"/>
  <c r="FY111" i="10"/>
  <c r="FR155" i="10"/>
  <c r="V361" i="6"/>
  <c r="AE89" i="11"/>
  <c r="OC120" i="10"/>
  <c r="CZ6" i="10"/>
  <c r="MX104" i="10"/>
  <c r="DK124" i="10"/>
  <c r="V55" i="6"/>
  <c r="CY129" i="10"/>
  <c r="DD154" i="10"/>
  <c r="OE141" i="10"/>
  <c r="DH153" i="10"/>
  <c r="GB94" i="10"/>
  <c r="NX80" i="10"/>
  <c r="FW134" i="10"/>
  <c r="GB20" i="10"/>
  <c r="AA78" i="12"/>
  <c r="IP59" i="10"/>
  <c r="NS70" i="10"/>
  <c r="IT131" i="10"/>
  <c r="AC73" i="12"/>
  <c r="FY59" i="10"/>
  <c r="LA38" i="10"/>
  <c r="IR114" i="10"/>
  <c r="LG162" i="10"/>
  <c r="GB10" i="10"/>
  <c r="AN53" i="11"/>
  <c r="DE74" i="10"/>
  <c r="DE142" i="10"/>
  <c r="DD67" i="10"/>
  <c r="LL38" i="10"/>
  <c r="Z81" i="12"/>
  <c r="OB72" i="10"/>
  <c r="AW54" i="11"/>
  <c r="FG87" i="10"/>
  <c r="LM87" i="10"/>
  <c r="IM20" i="10"/>
  <c r="AW66" i="11"/>
  <c r="EU105" i="10"/>
  <c r="IY48" i="10"/>
  <c r="IU99" i="10"/>
  <c r="GB93" i="10"/>
  <c r="IT164" i="10"/>
  <c r="NU74" i="10"/>
  <c r="NU62" i="10"/>
  <c r="AB79" i="12"/>
  <c r="DC77" i="10"/>
  <c r="FY88" i="10"/>
  <c r="V317" i="6"/>
  <c r="LE19" i="10"/>
  <c r="II147" i="10"/>
  <c r="LH80" i="10"/>
  <c r="CZ142" i="10"/>
  <c r="DA84" i="10"/>
  <c r="LK132" i="10"/>
  <c r="LE120" i="10"/>
  <c r="FS60" i="10"/>
  <c r="FZ149" i="10"/>
  <c r="IM144" i="10"/>
  <c r="IK148" i="10"/>
  <c r="NS136" i="10"/>
  <c r="IM85" i="10"/>
  <c r="DA115" i="10"/>
  <c r="AW41" i="11"/>
  <c r="KV11" i="10"/>
  <c r="FR113" i="10"/>
  <c r="IR63" i="10"/>
  <c r="DH51" i="10"/>
  <c r="II80" i="10"/>
  <c r="LM43" i="10"/>
  <c r="AW35" i="11"/>
  <c r="FY82" i="10"/>
  <c r="LA135" i="10"/>
  <c r="AA84" i="12"/>
  <c r="IP143" i="10"/>
  <c r="OE134" i="10"/>
  <c r="IJ80" i="10"/>
  <c r="KE80" i="10"/>
  <c r="NZ75" i="10"/>
  <c r="NY8" i="10"/>
  <c r="FZ132" i="10"/>
  <c r="CY18" i="10"/>
  <c r="DJ138" i="10"/>
  <c r="DK136" i="10"/>
  <c r="II36" i="10"/>
  <c r="V347" i="6"/>
  <c r="AD17" i="12"/>
  <c r="LB82" i="10"/>
  <c r="GK109" i="13"/>
  <c r="LG57" i="10"/>
  <c r="LE97" i="10"/>
  <c r="FU58" i="10"/>
  <c r="HV102" i="10"/>
  <c r="KE101" i="10"/>
  <c r="LE115" i="10"/>
  <c r="NY157" i="10"/>
  <c r="OD129" i="10"/>
  <c r="FQ99" i="10"/>
  <c r="IU56" i="10"/>
  <c r="LQ89" i="10"/>
  <c r="JH90" i="13"/>
  <c r="LH77" i="10"/>
  <c r="KT127" i="10"/>
  <c r="KE113" i="10"/>
  <c r="V335" i="6"/>
  <c r="MI151" i="13"/>
  <c r="NS45" i="10"/>
  <c r="IO69" i="10"/>
  <c r="FY45" i="10"/>
  <c r="IU112" i="10"/>
  <c r="NS14" i="10"/>
  <c r="FY83" i="10"/>
  <c r="IY66" i="10"/>
  <c r="FR54" i="10"/>
  <c r="V324" i="6"/>
  <c r="HX31" i="10"/>
  <c r="LE98" i="10"/>
  <c r="II48" i="10"/>
  <c r="KT44" i="10"/>
  <c r="LE29" i="10"/>
  <c r="LM48" i="10"/>
  <c r="QB99" i="10"/>
  <c r="FS164" i="10"/>
  <c r="AA71" i="12"/>
  <c r="LA6" i="10"/>
  <c r="IK131" i="10"/>
  <c r="KU118" i="10"/>
  <c r="FC74" i="10"/>
  <c r="FY120" i="10"/>
  <c r="LK71" i="10"/>
  <c r="DG15" i="10"/>
  <c r="FD101" i="10"/>
  <c r="NN101" i="10"/>
  <c r="V290" i="6"/>
  <c r="DK122" i="10"/>
  <c r="CY10" i="10"/>
  <c r="LL68" i="10"/>
  <c r="OD36" i="10"/>
  <c r="DA78" i="10"/>
  <c r="LM79" i="10"/>
  <c r="KW42" i="10"/>
  <c r="JI117" i="13"/>
  <c r="LJ118" i="10"/>
  <c r="PZ145" i="10"/>
  <c r="MW40" i="10"/>
  <c r="MF80" i="13"/>
  <c r="HW27" i="10"/>
  <c r="OD9" i="10"/>
  <c r="CY128" i="10"/>
  <c r="KM43" i="10"/>
  <c r="FY50" i="10"/>
  <c r="OB92" i="10"/>
  <c r="IM34" i="10"/>
  <c r="FH65" i="10"/>
  <c r="NC59" i="10"/>
  <c r="AF100" i="11"/>
  <c r="DE86" i="10"/>
  <c r="NM46" i="10"/>
  <c r="IJ42" i="10"/>
  <c r="FV39" i="10"/>
  <c r="DG122" i="10"/>
  <c r="DC139" i="10"/>
  <c r="DF124" i="10"/>
  <c r="MV104" i="10"/>
  <c r="OD153" i="10"/>
  <c r="LL89" i="10"/>
  <c r="LB160" i="10"/>
  <c r="OB100" i="10"/>
  <c r="NY49" i="10"/>
  <c r="MX13" i="10"/>
  <c r="LF17" i="10"/>
  <c r="KS104" i="10"/>
  <c r="NU31" i="10"/>
  <c r="HZ47" i="10"/>
  <c r="DN83" i="13"/>
  <c r="LL67" i="10"/>
  <c r="IB68" i="10"/>
  <c r="DI122" i="10"/>
  <c r="LL131" i="10"/>
  <c r="MD157" i="13"/>
  <c r="AN75" i="11"/>
  <c r="LJ139" i="10"/>
  <c r="DJ134" i="10"/>
  <c r="AX50" i="11"/>
  <c r="NN79" i="10"/>
  <c r="FU80" i="10"/>
  <c r="IU44" i="10"/>
  <c r="NT158" i="10"/>
  <c r="IT156" i="10"/>
  <c r="IR120" i="10"/>
  <c r="PO57" i="10"/>
  <c r="KR6" i="10"/>
  <c r="NJ86" i="10"/>
  <c r="IS37" i="10"/>
  <c r="KQ85" i="10"/>
  <c r="GA111" i="10"/>
  <c r="NS53" i="10"/>
  <c r="IT59" i="10"/>
  <c r="GC57" i="10"/>
  <c r="AE97" i="11"/>
  <c r="DO33" i="10"/>
  <c r="MW112" i="10"/>
  <c r="IJ75" i="10"/>
  <c r="AD49" i="12"/>
  <c r="IP79" i="10"/>
  <c r="OB83" i="10"/>
  <c r="LM67" i="10"/>
  <c r="FJ119" i="10"/>
  <c r="NY43" i="10"/>
  <c r="LE164" i="10"/>
  <c r="LM159" i="10"/>
  <c r="DJ118" i="10"/>
  <c r="NS155" i="10"/>
  <c r="LF37" i="10"/>
  <c r="DK123" i="10"/>
  <c r="GC158" i="10"/>
  <c r="GM9" i="13"/>
  <c r="AW20" i="11"/>
  <c r="IS54" i="10"/>
  <c r="FX162" i="10"/>
  <c r="AB101" i="12"/>
  <c r="OC46" i="10"/>
  <c r="V45" i="11"/>
  <c r="LH161" i="10"/>
  <c r="CZ105" i="10"/>
  <c r="FS27" i="10"/>
  <c r="DJ97" i="10"/>
  <c r="IQ90" i="10"/>
  <c r="IU142" i="10"/>
  <c r="DG68" i="10"/>
  <c r="OI62" i="10"/>
  <c r="LJ86" i="10"/>
  <c r="IJ147" i="10"/>
  <c r="LM140" i="10"/>
  <c r="DJ117" i="10"/>
  <c r="LC123" i="10"/>
  <c r="GB19" i="10"/>
  <c r="IU140" i="10"/>
  <c r="LI126" i="10"/>
  <c r="OB5" i="10"/>
  <c r="FY128" i="10"/>
  <c r="AB71" i="12"/>
  <c r="IM114" i="10"/>
  <c r="GA126" i="10"/>
  <c r="CY6" i="10"/>
  <c r="FZ58" i="10"/>
  <c r="DF155" i="10"/>
  <c r="LH128" i="10"/>
  <c r="DC121" i="10"/>
  <c r="DG128" i="10"/>
  <c r="AB11" i="12"/>
  <c r="IR6" i="10"/>
  <c r="NZ68" i="10"/>
  <c r="LL119" i="10"/>
  <c r="DK29" i="10"/>
  <c r="IN26" i="10"/>
  <c r="IP41" i="10"/>
  <c r="NZ41" i="10"/>
  <c r="IS120" i="10"/>
  <c r="IP39" i="10"/>
  <c r="CZ71" i="10"/>
  <c r="NX24" i="10"/>
  <c r="FR22" i="10"/>
  <c r="FX61" i="10"/>
  <c r="FY55" i="10"/>
  <c r="DJ148" i="10"/>
  <c r="DH91" i="10"/>
  <c r="IS98" i="10"/>
  <c r="LC95" i="10"/>
  <c r="FR162" i="10"/>
  <c r="LB140" i="10"/>
  <c r="Z84" i="12"/>
  <c r="OA58" i="10"/>
  <c r="NL6" i="10"/>
  <c r="LH147" i="10"/>
  <c r="DJ14" i="10"/>
  <c r="OD53" i="10"/>
  <c r="LB152" i="10"/>
  <c r="DC78" i="10"/>
  <c r="GA22" i="10"/>
  <c r="II122" i="10"/>
  <c r="OB93" i="10"/>
  <c r="NZ126" i="10"/>
  <c r="AE16" i="11"/>
  <c r="LK22" i="10"/>
  <c r="NU130" i="10"/>
  <c r="DG62" i="10"/>
  <c r="DE157" i="10"/>
  <c r="CZ116" i="10"/>
  <c r="LJ150" i="10"/>
  <c r="FW30" i="10"/>
  <c r="II107" i="10"/>
  <c r="V168" i="6"/>
  <c r="OD19" i="10"/>
  <c r="IP24" i="10"/>
  <c r="FX62" i="10"/>
  <c r="AD57" i="12"/>
  <c r="NW163" i="10"/>
  <c r="V59" i="6"/>
  <c r="OI97" i="10"/>
  <c r="DH48" i="10"/>
  <c r="GB27" i="10"/>
  <c r="LM100" i="10"/>
  <c r="LH95" i="10"/>
  <c r="LH56" i="10"/>
  <c r="NY152" i="10"/>
  <c r="NZ147" i="10"/>
  <c r="FZ112" i="10"/>
  <c r="IQ164" i="10"/>
  <c r="OB54" i="10"/>
  <c r="FR139" i="10"/>
  <c r="LB129" i="10"/>
  <c r="CZ25" i="10"/>
  <c r="DE120" i="10"/>
  <c r="IS66" i="10"/>
  <c r="NH68" i="10"/>
  <c r="NW104" i="10"/>
  <c r="HS57" i="10"/>
  <c r="GA153" i="10"/>
  <c r="FM67" i="10"/>
  <c r="LC152" i="10"/>
  <c r="NY67" i="10"/>
  <c r="GA84" i="10"/>
  <c r="LL66" i="10"/>
  <c r="GB77" i="10"/>
  <c r="LK42" i="10"/>
  <c r="NJ103" i="10"/>
  <c r="FV119" i="10"/>
  <c r="DH113" i="10"/>
  <c r="DG28" i="10"/>
  <c r="LJ35" i="10"/>
  <c r="DH39" i="10"/>
  <c r="FF80" i="10"/>
  <c r="PA48" i="13"/>
  <c r="NS34" i="10"/>
  <c r="KR12" i="10"/>
  <c r="LK94" i="10"/>
  <c r="LB67" i="10"/>
  <c r="DC56" i="10"/>
  <c r="IM155" i="10"/>
  <c r="FX6" i="10"/>
  <c r="GB70" i="10"/>
  <c r="DC135" i="10"/>
  <c r="IJ10" i="10"/>
  <c r="IO72" i="10"/>
  <c r="NZ163" i="10"/>
  <c r="JH136" i="13"/>
  <c r="CY76" i="10"/>
  <c r="DO95" i="10"/>
  <c r="IU144" i="10"/>
  <c r="LL69" i="10"/>
  <c r="LJ92" i="10"/>
  <c r="LJ117" i="10"/>
  <c r="DD35" i="10"/>
  <c r="GB35" i="10"/>
  <c r="GK24" i="13"/>
  <c r="NZ106" i="10"/>
  <c r="FZ17" i="10"/>
  <c r="DH68" i="10"/>
  <c r="BF93" i="11"/>
  <c r="AA19" i="12"/>
  <c r="DF130" i="10"/>
  <c r="GM35" i="13"/>
  <c r="NZ157" i="10"/>
  <c r="FX145" i="10"/>
  <c r="NY50" i="10"/>
  <c r="LC157" i="10"/>
  <c r="BF69" i="11"/>
  <c r="OI27" i="10"/>
  <c r="IM125" i="10"/>
  <c r="FZ109" i="10"/>
  <c r="PC95" i="13"/>
  <c r="W104" i="11"/>
  <c r="JI24" i="13"/>
  <c r="DF82" i="10"/>
  <c r="NT60" i="10"/>
  <c r="GC138" i="10"/>
  <c r="DF143" i="10"/>
  <c r="NW154" i="10"/>
  <c r="LJ78" i="10"/>
  <c r="OI121" i="10"/>
  <c r="GA67" i="10"/>
  <c r="IP76" i="10"/>
  <c r="LJ81" i="10"/>
  <c r="DM79" i="13"/>
  <c r="MG72" i="13"/>
  <c r="IP15" i="10"/>
  <c r="II117" i="10"/>
  <c r="DR22" i="13"/>
  <c r="V93" i="6"/>
  <c r="DF140" i="10"/>
  <c r="IO66" i="10"/>
  <c r="KW35" i="10"/>
  <c r="NK34" i="10"/>
  <c r="DJ53" i="10"/>
  <c r="FS13" i="10"/>
  <c r="GG76" i="10"/>
  <c r="LM17" i="10"/>
  <c r="NX16" i="10"/>
  <c r="IT58" i="10"/>
  <c r="IJ41" i="10"/>
  <c r="LC86" i="10"/>
  <c r="GO65" i="13"/>
  <c r="V32" i="11"/>
  <c r="NU20" i="10"/>
  <c r="OD57" i="10"/>
  <c r="DA97" i="10"/>
  <c r="W128" i="6"/>
  <c r="IS44" i="10"/>
  <c r="BG82" i="11"/>
  <c r="KT84" i="10"/>
  <c r="NZ46" i="10"/>
  <c r="IT63" i="10"/>
  <c r="LM20" i="10"/>
  <c r="LB47" i="10"/>
  <c r="NX149" i="10"/>
  <c r="FW95" i="10"/>
  <c r="LC135" i="10"/>
  <c r="AA18" i="12"/>
  <c r="FY156" i="10"/>
  <c r="AB31" i="12"/>
  <c r="FS147" i="10"/>
  <c r="FA154" i="10"/>
  <c r="PP109" i="10"/>
  <c r="IM57" i="10"/>
  <c r="DA14" i="10"/>
  <c r="OB107" i="10"/>
  <c r="FR110" i="10"/>
  <c r="DG105" i="10"/>
  <c r="MD35" i="13"/>
  <c r="HM159" i="10"/>
  <c r="MI77" i="13"/>
  <c r="FM91" i="10"/>
  <c r="FJ100" i="10"/>
  <c r="AC76" i="12"/>
  <c r="DH120" i="10"/>
  <c r="DO145" i="10"/>
  <c r="NN141" i="10"/>
  <c r="IS139" i="10"/>
  <c r="GO118" i="13"/>
  <c r="AN91" i="11"/>
  <c r="CZ112" i="10"/>
  <c r="LF36" i="10"/>
  <c r="V30" i="11"/>
  <c r="II151" i="10"/>
  <c r="OC26" i="10"/>
  <c r="GL158" i="13"/>
  <c r="IY120" i="10"/>
  <c r="LB59" i="10"/>
  <c r="DJ125" i="10"/>
  <c r="NT27" i="10"/>
  <c r="AA91" i="12"/>
  <c r="DI99" i="10"/>
  <c r="NZ127" i="10"/>
  <c r="LH76" i="10"/>
  <c r="GC16" i="10"/>
  <c r="IE81" i="10"/>
  <c r="GC129" i="10"/>
  <c r="OE150" i="10"/>
  <c r="AN22" i="11"/>
  <c r="FQ131" i="10"/>
  <c r="AW30" i="11"/>
  <c r="NT117" i="10"/>
  <c r="OE87" i="10"/>
  <c r="IK84" i="10"/>
  <c r="DA41" i="10"/>
  <c r="IJ151" i="10"/>
  <c r="NW113" i="10"/>
  <c r="IB7" i="10"/>
  <c r="DH16" i="10"/>
  <c r="FY66" i="10"/>
  <c r="DI121" i="10"/>
  <c r="AN82" i="11"/>
  <c r="NI18" i="10"/>
  <c r="NX9" i="10"/>
  <c r="V352" i="6"/>
  <c r="IJ23" i="10"/>
  <c r="FS53" i="10"/>
  <c r="OI145" i="10"/>
  <c r="FR56" i="10"/>
  <c r="DC124" i="10"/>
  <c r="LF133" i="10"/>
  <c r="FQ128" i="10"/>
  <c r="AN76" i="11"/>
  <c r="DJ81" i="10"/>
  <c r="CZ24" i="10"/>
  <c r="DI147" i="10"/>
  <c r="OD137" i="10"/>
  <c r="LA155" i="10"/>
  <c r="IR135" i="10"/>
  <c r="DC59" i="10"/>
  <c r="IT119" i="10"/>
  <c r="FW12" i="10"/>
  <c r="DF123" i="10"/>
  <c r="NU57" i="10"/>
  <c r="FV78" i="10"/>
  <c r="LG134" i="10"/>
  <c r="V34" i="6"/>
  <c r="GA27" i="10"/>
  <c r="LF152" i="10"/>
  <c r="LB28" i="10"/>
  <c r="IM29" i="10"/>
  <c r="OE143" i="10"/>
  <c r="IU159" i="10"/>
  <c r="DC114" i="10"/>
  <c r="GA163" i="10"/>
  <c r="GB96" i="10"/>
  <c r="IR80" i="10"/>
  <c r="IO136" i="10"/>
  <c r="OE144" i="10"/>
  <c r="FR112" i="10"/>
  <c r="NW117" i="10"/>
  <c r="IK142" i="10"/>
  <c r="LE156" i="10"/>
  <c r="II136" i="10"/>
  <c r="IQ6" i="10"/>
  <c r="LA148" i="10"/>
  <c r="KE72" i="10"/>
  <c r="IT98" i="10"/>
  <c r="NW93" i="10"/>
  <c r="AA33" i="12"/>
  <c r="DE108" i="10"/>
  <c r="FW156" i="10"/>
  <c r="CY143" i="10"/>
  <c r="LA98" i="10"/>
  <c r="LH149" i="10"/>
  <c r="W178" i="6"/>
  <c r="DE17" i="10"/>
  <c r="AE65" i="11"/>
  <c r="NW70" i="10"/>
  <c r="LI45" i="10"/>
  <c r="IR127" i="10"/>
  <c r="FQ161" i="10"/>
  <c r="DG11" i="10"/>
  <c r="AA58" i="12"/>
  <c r="IM50" i="10"/>
  <c r="DE76" i="10"/>
  <c r="AD72" i="12"/>
  <c r="FS31" i="10"/>
  <c r="NW132" i="10"/>
  <c r="GA157" i="10"/>
  <c r="GB30" i="10"/>
  <c r="DJ112" i="10"/>
  <c r="NX45" i="10"/>
  <c r="EV95" i="10"/>
  <c r="IN133" i="10"/>
  <c r="FW147" i="10"/>
  <c r="LE161" i="10"/>
  <c r="IM53" i="10"/>
  <c r="DD122" i="10"/>
  <c r="DJ159" i="10"/>
  <c r="FX51" i="10"/>
  <c r="AA65" i="12"/>
  <c r="LI40" i="10"/>
  <c r="IQ129" i="10"/>
  <c r="W174" i="6"/>
  <c r="ME157" i="13"/>
  <c r="FQ96" i="10"/>
  <c r="DK154" i="10"/>
  <c r="JJ93" i="13"/>
  <c r="DH114" i="10"/>
  <c r="LJ156" i="10"/>
  <c r="LK136" i="10"/>
  <c r="DH93" i="10"/>
  <c r="IP145" i="10"/>
  <c r="DN150" i="13"/>
  <c r="LE74" i="10"/>
  <c r="BF92" i="11"/>
  <c r="IR100" i="10"/>
  <c r="V306" i="6"/>
  <c r="LL9" i="10"/>
  <c r="FL89" i="10"/>
  <c r="HU12" i="10"/>
  <c r="IS110" i="10"/>
  <c r="W101" i="6"/>
  <c r="LI109" i="10"/>
  <c r="IT118" i="10"/>
  <c r="IS108" i="10"/>
  <c r="DA74" i="10"/>
  <c r="PZ75" i="10"/>
  <c r="LJ119" i="10"/>
  <c r="OE69" i="10"/>
  <c r="KU56" i="10"/>
  <c r="MG139" i="13"/>
  <c r="NX70" i="10"/>
  <c r="GM51" i="13"/>
  <c r="IU108" i="10"/>
  <c r="IO56" i="10"/>
  <c r="LM155" i="10"/>
  <c r="AC90" i="12"/>
  <c r="FQ63" i="10"/>
  <c r="NX14" i="10"/>
  <c r="DH141" i="10"/>
  <c r="AD77" i="12"/>
  <c r="NH34" i="10"/>
  <c r="IP151" i="10"/>
  <c r="KN65" i="10"/>
  <c r="GB82" i="10"/>
  <c r="IT41" i="10"/>
  <c r="LL142" i="10"/>
  <c r="FF147" i="10"/>
  <c r="GL65" i="13"/>
  <c r="LH127" i="10"/>
  <c r="FS145" i="10"/>
  <c r="CZ103" i="10"/>
  <c r="DD51" i="10"/>
  <c r="LK38" i="10"/>
  <c r="NY97" i="10"/>
  <c r="JL71" i="13"/>
  <c r="OD21" i="10"/>
  <c r="HX157" i="10"/>
  <c r="PF34" i="13"/>
  <c r="FA139" i="10"/>
  <c r="HS85" i="10"/>
  <c r="FR12" i="10"/>
  <c r="AA32" i="12"/>
  <c r="FY131" i="10"/>
  <c r="IY89" i="10"/>
  <c r="AB28" i="12"/>
  <c r="FS121" i="10"/>
  <c r="DC128" i="10"/>
  <c r="FH115" i="10"/>
  <c r="Z67" i="12"/>
  <c r="LG7" i="10"/>
  <c r="GG55" i="10"/>
  <c r="PB137" i="13"/>
  <c r="MI71" i="13"/>
  <c r="IK150" i="10"/>
  <c r="FQ13" i="10"/>
  <c r="W18" i="11"/>
  <c r="FU149" i="10"/>
  <c r="NS42" i="10"/>
  <c r="LG69" i="10"/>
  <c r="IT146" i="10"/>
  <c r="DN48" i="13"/>
  <c r="NJ154" i="10"/>
  <c r="DO82" i="10"/>
  <c r="MD138" i="13"/>
  <c r="IJ161" i="10"/>
  <c r="DO25" i="13"/>
  <c r="NN47" i="10"/>
  <c r="DA142" i="10"/>
  <c r="FG85" i="10"/>
  <c r="FU117" i="10"/>
  <c r="LF55" i="10"/>
  <c r="V164" i="6"/>
  <c r="NW38" i="10"/>
  <c r="LH20" i="10"/>
  <c r="IK25" i="10"/>
  <c r="AF65" i="11"/>
  <c r="W134" i="6"/>
  <c r="FC6" i="10"/>
  <c r="FZ144" i="10"/>
  <c r="PB139" i="13"/>
  <c r="GG30" i="10"/>
  <c r="CZ53" i="10"/>
  <c r="LE56" i="10"/>
  <c r="KD120" i="10"/>
  <c r="GM79" i="13"/>
  <c r="IQ101" i="10"/>
  <c r="FQ84" i="10"/>
  <c r="OA52" i="10"/>
  <c r="NC65" i="10"/>
  <c r="CZ102" i="10"/>
  <c r="NX63" i="10"/>
  <c r="DP54" i="13"/>
  <c r="NS113" i="10"/>
  <c r="DD56" i="10"/>
  <c r="IT30" i="10"/>
  <c r="ID23" i="10"/>
  <c r="FV101" i="10"/>
  <c r="GB12" i="10"/>
  <c r="QB149" i="10"/>
  <c r="IS141" i="10"/>
  <c r="DA51" i="10"/>
  <c r="IK152" i="10"/>
  <c r="DC11" i="10"/>
  <c r="FV45" i="10"/>
  <c r="MD25" i="13"/>
  <c r="NJ29" i="10"/>
  <c r="NT38" i="10"/>
  <c r="FZ121" i="10"/>
  <c r="NT96" i="10"/>
  <c r="FY53" i="10"/>
  <c r="GA90" i="10"/>
  <c r="LG74" i="10"/>
  <c r="KO129" i="10"/>
  <c r="FU28" i="10"/>
  <c r="DO64" i="10"/>
  <c r="NX93" i="10"/>
  <c r="NS85" i="10"/>
  <c r="GC131" i="10"/>
  <c r="LL19" i="10"/>
  <c r="IY153" i="10"/>
  <c r="DG103" i="10"/>
  <c r="IS31" i="10"/>
  <c r="II135" i="10"/>
  <c r="IU124" i="10"/>
  <c r="FR121" i="10"/>
  <c r="NX130" i="10"/>
  <c r="OD121" i="10"/>
  <c r="LH11" i="10"/>
  <c r="LG41" i="10"/>
  <c r="AE88" i="11"/>
  <c r="IM128" i="10"/>
  <c r="V364" i="6"/>
  <c r="V255" i="6"/>
  <c r="DA161" i="10"/>
  <c r="DI48" i="10"/>
  <c r="LH88" i="10"/>
  <c r="OA69" i="10"/>
  <c r="NN18" i="10"/>
  <c r="LG75" i="10"/>
  <c r="IM96" i="10"/>
  <c r="AE60" i="11"/>
  <c r="II105" i="10"/>
  <c r="OA135" i="10"/>
  <c r="DO6" i="10"/>
  <c r="GA108" i="10"/>
  <c r="FQ68" i="10"/>
  <c r="DF24" i="10"/>
  <c r="OB155" i="10"/>
  <c r="DG96" i="10"/>
  <c r="DE154" i="10"/>
  <c r="DA65" i="10"/>
  <c r="DE156" i="10"/>
  <c r="OI20" i="10"/>
  <c r="CY95" i="10"/>
  <c r="FQ118" i="10"/>
  <c r="LG118" i="10"/>
  <c r="CZ109" i="10"/>
  <c r="IS128" i="10"/>
  <c r="GG140" i="10"/>
  <c r="DD113" i="10"/>
  <c r="LC37" i="10"/>
  <c r="LJ138" i="10"/>
  <c r="DC132" i="10"/>
  <c r="IY23" i="10"/>
  <c r="DD95" i="10"/>
  <c r="MG67" i="13"/>
  <c r="LH58" i="10"/>
  <c r="IY13" i="10"/>
  <c r="FV77" i="10"/>
  <c r="DE69" i="10"/>
  <c r="LM46" i="10"/>
  <c r="PY69" i="10"/>
  <c r="NL153" i="10"/>
  <c r="NI54" i="10"/>
  <c r="IC101" i="10"/>
  <c r="V186" i="6"/>
  <c r="LK36" i="10"/>
  <c r="GB115" i="10"/>
  <c r="LA156" i="10"/>
  <c r="AC26" i="12"/>
  <c r="OA111" i="10"/>
  <c r="LF134" i="10"/>
  <c r="LM110" i="10"/>
  <c r="DD137" i="10"/>
  <c r="LA124" i="10"/>
  <c r="LH15" i="10"/>
  <c r="JG7" i="13"/>
  <c r="NT116" i="10"/>
  <c r="HZ74" i="10"/>
  <c r="KM12" i="10"/>
  <c r="OA161" i="10"/>
  <c r="AA70" i="12"/>
  <c r="IP141" i="10"/>
  <c r="LK52" i="10"/>
  <c r="IS75" i="10"/>
  <c r="CY113" i="10"/>
  <c r="LC105" i="10"/>
  <c r="ID97" i="10"/>
  <c r="CY99" i="10"/>
  <c r="GK26" i="13"/>
  <c r="IK138" i="10"/>
  <c r="GC35" i="10"/>
  <c r="QG19" i="10"/>
  <c r="MF102" i="13"/>
  <c r="FY85" i="10"/>
  <c r="CZ35" i="10"/>
  <c r="NU87" i="10"/>
  <c r="AE67" i="11"/>
  <c r="CY88" i="10"/>
  <c r="IM131" i="10"/>
  <c r="IM43" i="10"/>
  <c r="LB105" i="10"/>
  <c r="IR164" i="10"/>
  <c r="CY78" i="10"/>
  <c r="FS75" i="10"/>
  <c r="NX84" i="10"/>
  <c r="PB64" i="13"/>
  <c r="OE138" i="10"/>
  <c r="CZ57" i="10"/>
  <c r="LH138" i="10"/>
  <c r="NS130" i="10"/>
  <c r="IR146" i="10"/>
  <c r="IP57" i="10"/>
  <c r="HZ157" i="10"/>
  <c r="IB23" i="10"/>
  <c r="DG145" i="10"/>
  <c r="GA38" i="10"/>
  <c r="FX18" i="10"/>
  <c r="LC144" i="10"/>
  <c r="OI98" i="10"/>
  <c r="NZ119" i="10"/>
  <c r="GA8" i="10"/>
  <c r="LB51" i="10"/>
  <c r="IK10" i="10"/>
  <c r="NU153" i="10"/>
  <c r="DJ18" i="10"/>
  <c r="FW100" i="10"/>
  <c r="LQ87" i="10"/>
  <c r="DP25" i="13"/>
  <c r="NX12" i="10"/>
  <c r="IT21" i="10"/>
  <c r="CY164" i="10"/>
  <c r="FX52" i="10"/>
  <c r="FV117" i="10"/>
  <c r="FY69" i="10"/>
  <c r="LI86" i="10"/>
  <c r="DK137" i="10"/>
  <c r="NT123" i="10"/>
  <c r="OA152" i="10"/>
  <c r="GA65" i="10"/>
  <c r="OD42" i="10"/>
  <c r="IS102" i="10"/>
  <c r="DG137" i="10"/>
  <c r="IQ128" i="10"/>
  <c r="GB138" i="10"/>
  <c r="DC141" i="10"/>
  <c r="IN40" i="10"/>
  <c r="GA23" i="10"/>
  <c r="IO42" i="10"/>
  <c r="DK52" i="10"/>
  <c r="QD123" i="10"/>
  <c r="AW36" i="11"/>
  <c r="LJ124" i="10"/>
  <c r="FW139" i="10"/>
  <c r="LA104" i="10"/>
  <c r="AD85" i="12"/>
  <c r="NU90" i="10"/>
  <c r="FY151" i="10"/>
  <c r="LB85" i="10"/>
  <c r="IM28" i="10"/>
  <c r="V314" i="6"/>
  <c r="LK162" i="10"/>
  <c r="DH9" i="10"/>
  <c r="IQ20" i="10"/>
  <c r="FR135" i="10"/>
  <c r="V87" i="6"/>
  <c r="DA17" i="10"/>
  <c r="FY129" i="10"/>
  <c r="DG76" i="10"/>
  <c r="DC115" i="10"/>
  <c r="OD52" i="10"/>
  <c r="AD94" i="12"/>
  <c r="IP45" i="10"/>
  <c r="DK128" i="10"/>
  <c r="OE60" i="10"/>
  <c r="GC80" i="10"/>
  <c r="IE64" i="10"/>
  <c r="NW108" i="10"/>
  <c r="AB100" i="12"/>
  <c r="IM162" i="10"/>
  <c r="DC113" i="10"/>
  <c r="NU105" i="10"/>
  <c r="LG83" i="10"/>
  <c r="GA6" i="10"/>
  <c r="BF81" i="11"/>
  <c r="IE75" i="10"/>
  <c r="LE86" i="10"/>
  <c r="FQ149" i="10"/>
  <c r="LB149" i="10"/>
  <c r="FS46" i="10"/>
  <c r="DE81" i="10"/>
  <c r="IT31" i="10"/>
  <c r="GG115" i="10"/>
  <c r="FY136" i="10"/>
  <c r="AN26" i="11"/>
  <c r="FV47" i="10"/>
  <c r="LC50" i="10"/>
  <c r="IR36" i="10"/>
  <c r="DK146" i="10"/>
  <c r="CY20" i="10"/>
  <c r="V82" i="6"/>
  <c r="FY47" i="10"/>
  <c r="OD59" i="10"/>
  <c r="FY40" i="10"/>
  <c r="OD120" i="10"/>
  <c r="DC16" i="10"/>
  <c r="LC158" i="10"/>
  <c r="OC101" i="10"/>
  <c r="KQ37" i="10"/>
  <c r="NX156" i="10"/>
  <c r="LL122" i="10"/>
  <c r="DO143" i="10"/>
  <c r="FU120" i="10"/>
  <c r="V183" i="6"/>
  <c r="LM163" i="10"/>
  <c r="NU15" i="10"/>
  <c r="LH13" i="10"/>
  <c r="LM109" i="10"/>
  <c r="OI144" i="10"/>
  <c r="KQ74" i="10"/>
  <c r="DG131" i="10"/>
  <c r="OI28" i="10"/>
  <c r="FY107" i="10"/>
  <c r="NW101" i="10"/>
  <c r="LG125" i="10"/>
  <c r="IJ70" i="10"/>
  <c r="V85" i="11"/>
  <c r="LA161" i="10"/>
  <c r="NU98" i="10"/>
  <c r="FV48" i="10"/>
  <c r="DR83" i="13"/>
  <c r="IJ163" i="10"/>
  <c r="DE12" i="10"/>
  <c r="AB95" i="12"/>
  <c r="BF43" i="11"/>
  <c r="DA7" i="10"/>
  <c r="LC127" i="10"/>
  <c r="LA164" i="10"/>
  <c r="FS110" i="10"/>
  <c r="OE100" i="10"/>
  <c r="IU75" i="10"/>
  <c r="IQ78" i="10"/>
  <c r="LJ145" i="10"/>
  <c r="IT163" i="10"/>
  <c r="LG126" i="10"/>
  <c r="FZ110" i="10"/>
  <c r="LG60" i="10"/>
  <c r="IA15" i="10"/>
  <c r="FR30" i="10"/>
  <c r="NS158" i="10"/>
  <c r="FC32" i="10"/>
  <c r="AE31" i="11"/>
  <c r="IS27" i="10"/>
  <c r="IK11" i="10"/>
  <c r="GC8" i="10"/>
  <c r="NT84" i="10"/>
  <c r="DE61" i="10"/>
  <c r="GA75" i="10"/>
  <c r="NE142" i="10"/>
  <c r="IK126" i="10"/>
  <c r="IT127" i="10"/>
  <c r="II82" i="10"/>
  <c r="FX72" i="10"/>
  <c r="FW46" i="10"/>
  <c r="FY16" i="10"/>
  <c r="CY74" i="10"/>
  <c r="II83" i="10"/>
  <c r="DK127" i="10"/>
  <c r="LA92" i="10"/>
  <c r="AN42" i="11"/>
  <c r="MD8" i="13"/>
  <c r="NZ25" i="10"/>
  <c r="LK142" i="10"/>
  <c r="FH21" i="10"/>
  <c r="IP14" i="10"/>
  <c r="DK25" i="10"/>
  <c r="DG17" i="10"/>
  <c r="FY31" i="10"/>
  <c r="DO154" i="10"/>
  <c r="DD128" i="10"/>
  <c r="LJ113" i="10"/>
  <c r="GC20" i="10"/>
  <c r="LG49" i="10"/>
  <c r="NT128" i="10"/>
  <c r="V170" i="6"/>
  <c r="OC159" i="10"/>
  <c r="IT142" i="10"/>
  <c r="FU96" i="10"/>
  <c r="NL40" i="10"/>
  <c r="LB157" i="10"/>
  <c r="KD92" i="10"/>
  <c r="OB160" i="10"/>
  <c r="OI83" i="10"/>
  <c r="GM143" i="13"/>
  <c r="NT47" i="10"/>
  <c r="FR134" i="10"/>
  <c r="DA119" i="10"/>
  <c r="OI44" i="10"/>
  <c r="IS60" i="10"/>
  <c r="KO24" i="10"/>
  <c r="CY41" i="10"/>
  <c r="FW61" i="10"/>
  <c r="KP61" i="10"/>
  <c r="GA7" i="10"/>
  <c r="PA29" i="13"/>
  <c r="DG135" i="10"/>
  <c r="DK62" i="10"/>
  <c r="LJ46" i="10"/>
  <c r="DJ23" i="10"/>
  <c r="LE122" i="10"/>
  <c r="FX15" i="10"/>
  <c r="NY147" i="10"/>
  <c r="NU82" i="10"/>
  <c r="LL109" i="10"/>
  <c r="FY56" i="10"/>
  <c r="DG164" i="10"/>
  <c r="GK50" i="13"/>
  <c r="NF66" i="10"/>
  <c r="KK66" i="10"/>
  <c r="DO162" i="10"/>
  <c r="FZ81" i="10"/>
  <c r="CY111" i="10"/>
  <c r="FU125" i="10"/>
  <c r="DO38" i="10"/>
  <c r="LK118" i="10"/>
  <c r="OB114" i="10"/>
  <c r="KT101" i="10"/>
  <c r="AF17" i="11"/>
  <c r="AN12" i="11"/>
  <c r="LH75" i="10"/>
  <c r="IY152" i="10"/>
  <c r="KN48" i="10"/>
  <c r="HM110" i="10"/>
  <c r="FI11" i="10"/>
  <c r="CZ80" i="10"/>
  <c r="LA150" i="10"/>
  <c r="DA162" i="10"/>
  <c r="DF23" i="10"/>
  <c r="NY107" i="10"/>
  <c r="DE151" i="10"/>
  <c r="NT127" i="10"/>
  <c r="NH77" i="10"/>
  <c r="GB116" i="10"/>
  <c r="HU48" i="10"/>
  <c r="NT31" i="10"/>
  <c r="PZ23" i="10"/>
  <c r="PA105" i="13"/>
  <c r="LM99" i="10"/>
  <c r="GG42" i="10"/>
  <c r="JI109" i="13"/>
  <c r="LG100" i="10"/>
  <c r="CZ68" i="10"/>
  <c r="NX38" i="10"/>
  <c r="JJ103" i="13"/>
  <c r="IO58" i="10"/>
  <c r="W149" i="6"/>
  <c r="LF164" i="10"/>
  <c r="NF113" i="10"/>
  <c r="CY115" i="10"/>
  <c r="DK60" i="10"/>
  <c r="LC19" i="10"/>
  <c r="GB40" i="10"/>
  <c r="PC43" i="13"/>
  <c r="FR37" i="10"/>
  <c r="II11" i="10"/>
  <c r="BF79" i="11"/>
  <c r="OA105" i="10"/>
  <c r="LG91" i="10"/>
  <c r="IP113" i="10"/>
  <c r="OC130" i="10"/>
  <c r="HX155" i="10"/>
  <c r="NS154" i="10"/>
  <c r="IR104" i="10"/>
  <c r="LH131" i="10"/>
  <c r="HN18" i="10"/>
  <c r="NS164" i="10"/>
  <c r="FR93" i="10"/>
  <c r="FU84" i="10"/>
  <c r="DF134" i="10"/>
  <c r="NW45" i="10"/>
  <c r="V33" i="6"/>
  <c r="LI117" i="10"/>
  <c r="IY140" i="10"/>
  <c r="Z62" i="12"/>
  <c r="OA123" i="10"/>
  <c r="LF156" i="10"/>
  <c r="GG108" i="10"/>
  <c r="V6" i="6"/>
  <c r="NW137" i="10"/>
  <c r="AC28" i="12"/>
  <c r="IQ133" i="10"/>
  <c r="MX148" i="10"/>
  <c r="OE48" i="10"/>
  <c r="CY33" i="10"/>
  <c r="FS77" i="10"/>
  <c r="IK65" i="10"/>
  <c r="FZ116" i="10"/>
  <c r="IM158" i="10"/>
  <c r="LC72" i="10"/>
  <c r="GA156" i="10"/>
  <c r="AE23" i="11"/>
  <c r="NZ33" i="10"/>
  <c r="IO121" i="10"/>
  <c r="FY132" i="10"/>
  <c r="BF40" i="11"/>
  <c r="DI153" i="10"/>
  <c r="AB96" i="12"/>
  <c r="LH133" i="10"/>
  <c r="OI55" i="10"/>
  <c r="LE76" i="10"/>
  <c r="GC135" i="10"/>
  <c r="CY102" i="10"/>
  <c r="V152" i="6"/>
  <c r="IJ79" i="10"/>
  <c r="V363" i="6"/>
  <c r="AE53" i="11"/>
  <c r="IS22" i="10"/>
  <c r="IU12" i="10"/>
  <c r="OD112" i="10"/>
  <c r="DC26" i="10"/>
  <c r="V80" i="6"/>
  <c r="CZ7" i="10"/>
  <c r="V292" i="6"/>
  <c r="LG164" i="10"/>
  <c r="DH160" i="10"/>
  <c r="LJ17" i="10"/>
  <c r="Z26" i="12"/>
  <c r="HW111" i="10"/>
  <c r="DG129" i="10"/>
  <c r="DI86" i="10"/>
  <c r="GG128" i="10"/>
  <c r="LK143" i="10"/>
  <c r="IS79" i="10"/>
  <c r="LJ24" i="10"/>
  <c r="DI131" i="10"/>
  <c r="DD58" i="10"/>
  <c r="DD14" i="10"/>
  <c r="FY41" i="10"/>
  <c r="NT34" i="10"/>
  <c r="LB56" i="10"/>
  <c r="FY150" i="10"/>
  <c r="IU152" i="10"/>
  <c r="CY45" i="10"/>
  <c r="FU155" i="10"/>
  <c r="DG160" i="10"/>
  <c r="DI51" i="10"/>
  <c r="KW47" i="10"/>
  <c r="DG120" i="10"/>
  <c r="HM111" i="10"/>
  <c r="DE139" i="10"/>
  <c r="AE17" i="11"/>
  <c r="IP129" i="10"/>
  <c r="AC62" i="12"/>
  <c r="LA115" i="10"/>
  <c r="HZ29" i="10"/>
  <c r="DK105" i="10"/>
  <c r="Z53" i="12"/>
  <c r="NT94" i="10"/>
  <c r="LL8" i="10"/>
  <c r="NZ132" i="10"/>
  <c r="DI34" i="10"/>
  <c r="KV163" i="10"/>
  <c r="NS23" i="10"/>
  <c r="NW67" i="10"/>
  <c r="IQ93" i="10"/>
  <c r="NS127" i="10"/>
  <c r="OD15" i="10"/>
  <c r="AC23" i="12"/>
  <c r="DI47" i="10"/>
  <c r="HU38" i="10"/>
  <c r="V89" i="11"/>
  <c r="IU95" i="10"/>
  <c r="OC76" i="10"/>
  <c r="DC60" i="10"/>
  <c r="NY162" i="10"/>
  <c r="NZ43" i="10"/>
  <c r="LB91" i="10"/>
  <c r="IR118" i="10"/>
  <c r="AC102" i="12"/>
  <c r="FX82" i="10"/>
  <c r="IU150" i="10"/>
  <c r="V15" i="6"/>
  <c r="LJ132" i="10"/>
  <c r="NX64" i="10"/>
  <c r="FQ77" i="10"/>
  <c r="FW29" i="10"/>
  <c r="FY81" i="10"/>
  <c r="LI116" i="10"/>
  <c r="NZ12" i="10"/>
  <c r="IY145" i="10"/>
  <c r="LF68" i="10"/>
  <c r="BF7" i="11"/>
  <c r="LF116" i="10"/>
  <c r="NZ93" i="10"/>
  <c r="CZ131" i="10"/>
  <c r="OD67" i="10"/>
  <c r="KQ57" i="10"/>
  <c r="LL105" i="10"/>
  <c r="LG105" i="10"/>
  <c r="LE149" i="10"/>
  <c r="DO35" i="10"/>
  <c r="IU103" i="10"/>
  <c r="LM59" i="10"/>
  <c r="FQ33" i="10"/>
  <c r="DM39" i="13"/>
  <c r="FF123" i="10"/>
  <c r="IP110" i="10"/>
  <c r="FS117" i="10"/>
  <c r="DE78" i="10"/>
  <c r="V123" i="6"/>
  <c r="KQ141" i="10"/>
  <c r="HZ125" i="10"/>
  <c r="DE79" i="10"/>
  <c r="NW62" i="10"/>
  <c r="FZ86" i="10"/>
  <c r="CZ29" i="10"/>
  <c r="OD54" i="10"/>
  <c r="NN88" i="10"/>
  <c r="OC55" i="10"/>
  <c r="NW103" i="10"/>
  <c r="IU15" i="10"/>
  <c r="LI14" i="10"/>
  <c r="GA68" i="10"/>
  <c r="IM127" i="10"/>
  <c r="DK91" i="10"/>
  <c r="EV141" i="10"/>
  <c r="NH89" i="10"/>
  <c r="II86" i="10"/>
  <c r="KT136" i="10"/>
  <c r="LH21" i="10"/>
  <c r="DD98" i="10"/>
  <c r="NH136" i="10"/>
  <c r="LF70" i="10"/>
  <c r="HZ61" i="10"/>
  <c r="DG140" i="10"/>
  <c r="KP14" i="10"/>
  <c r="OA36" i="10"/>
  <c r="LJ152" i="10"/>
  <c r="FQ145" i="10"/>
  <c r="GB86" i="10"/>
  <c r="DM9" i="13"/>
  <c r="OE24" i="10"/>
  <c r="MI114" i="13"/>
  <c r="OE13" i="10"/>
  <c r="FK152" i="10"/>
  <c r="NY20" i="10"/>
  <c r="KO79" i="10"/>
  <c r="OI110" i="10"/>
  <c r="OC105" i="10"/>
  <c r="DE30" i="10"/>
  <c r="OB102" i="10"/>
  <c r="IJ67" i="10"/>
  <c r="FV21" i="10"/>
  <c r="LE109" i="10"/>
  <c r="LE135" i="10"/>
  <c r="DO140" i="10"/>
  <c r="FC147" i="10"/>
  <c r="NL72" i="10"/>
  <c r="NT142" i="10"/>
  <c r="DF137" i="10"/>
  <c r="FY138" i="10"/>
  <c r="DK110" i="10"/>
  <c r="HM52" i="10"/>
  <c r="LK15" i="10"/>
  <c r="IO82" i="10"/>
  <c r="AW17" i="11"/>
  <c r="DC19" i="10"/>
  <c r="DA108" i="10"/>
  <c r="ME75" i="13"/>
  <c r="FY26" i="10"/>
  <c r="IY73" i="10"/>
  <c r="GB64" i="10"/>
  <c r="MV65" i="10"/>
  <c r="CZ79" i="10"/>
  <c r="CY149" i="10"/>
  <c r="FQ98" i="10"/>
  <c r="IM35" i="10"/>
  <c r="OA19" i="10"/>
  <c r="FZ13" i="10"/>
  <c r="V177" i="6"/>
  <c r="LM142" i="10"/>
  <c r="FU93" i="10"/>
  <c r="FS59" i="10"/>
  <c r="II53" i="10"/>
  <c r="DA83" i="10"/>
  <c r="QG79" i="10"/>
  <c r="OI99" i="10"/>
  <c r="IB99" i="10"/>
  <c r="LL135" i="10"/>
  <c r="LA134" i="10"/>
  <c r="DA136" i="10"/>
  <c r="FY10" i="10"/>
  <c r="MG138" i="13"/>
  <c r="HX107" i="10"/>
  <c r="DD89" i="10"/>
  <c r="MI34" i="13"/>
  <c r="IM24" i="10"/>
  <c r="FJ128" i="10"/>
  <c r="FX74" i="10"/>
  <c r="LJ114" i="10"/>
  <c r="PF31" i="13"/>
  <c r="V97" i="11"/>
  <c r="GK15" i="13"/>
  <c r="CZ133" i="10"/>
  <c r="OA104" i="10"/>
  <c r="IN83" i="10"/>
  <c r="AW80" i="11"/>
  <c r="NJ27" i="10"/>
  <c r="PP35" i="10"/>
  <c r="PO120" i="10"/>
  <c r="ME140" i="13"/>
  <c r="LF78" i="10"/>
  <c r="FY100" i="10"/>
  <c r="LL113" i="10"/>
  <c r="OI116" i="10"/>
  <c r="IR10" i="10"/>
  <c r="LH121" i="10"/>
  <c r="LB132" i="10"/>
  <c r="DD28" i="10"/>
  <c r="OB82" i="10"/>
  <c r="IM153" i="10"/>
  <c r="IM32" i="10"/>
  <c r="LH140" i="10"/>
  <c r="LF73" i="10"/>
  <c r="OD141" i="10"/>
  <c r="V229" i="6"/>
  <c r="IM93" i="10"/>
  <c r="FX132" i="10"/>
  <c r="DJ144" i="10"/>
  <c r="AD21" i="12"/>
  <c r="FV37" i="10"/>
  <c r="PY5" i="10"/>
  <c r="CZ16" i="10"/>
  <c r="LJ49" i="10"/>
  <c r="OE89" i="10"/>
  <c r="LA20" i="10"/>
  <c r="DG111" i="10"/>
  <c r="AD80" i="12"/>
  <c r="LF82" i="10"/>
  <c r="IQ138" i="10"/>
  <c r="DC85" i="10"/>
  <c r="QB34" i="10"/>
  <c r="DF135" i="10"/>
  <c r="FZ9" i="10"/>
  <c r="AE5" i="11"/>
  <c r="DO83" i="10"/>
  <c r="DI140" i="10"/>
  <c r="LM35" i="10"/>
  <c r="FC138" i="10"/>
  <c r="NZ111" i="10"/>
  <c r="LH157" i="10"/>
  <c r="IN114" i="10"/>
  <c r="AE74" i="11"/>
  <c r="IJ142" i="10"/>
  <c r="LK144" i="10"/>
  <c r="IM152" i="10"/>
  <c r="LQ115" i="10"/>
  <c r="IY27" i="10"/>
  <c r="FY163" i="10"/>
  <c r="IJ65" i="10"/>
  <c r="GB125" i="10"/>
  <c r="DK71" i="10"/>
  <c r="V341" i="6"/>
  <c r="NU135" i="10"/>
  <c r="IM90" i="10"/>
  <c r="IQ148" i="10"/>
  <c r="V70" i="6"/>
  <c r="KM77" i="10"/>
  <c r="DF35" i="10"/>
  <c r="AE9" i="11"/>
  <c r="FZ141" i="10"/>
  <c r="IN15" i="10"/>
  <c r="FX112" i="10"/>
  <c r="AE63" i="11"/>
  <c r="IT93" i="10"/>
  <c r="LB5" i="10"/>
  <c r="DN55" i="13"/>
  <c r="DK57" i="10"/>
  <c r="AE96" i="11"/>
  <c r="DE127" i="10"/>
  <c r="LH148" i="10"/>
  <c r="DD47" i="10"/>
  <c r="IU69" i="10"/>
  <c r="OI39" i="10"/>
  <c r="FQ25" i="10"/>
  <c r="V325" i="6"/>
  <c r="NW46" i="10"/>
  <c r="OB109" i="10"/>
  <c r="FR7" i="10"/>
  <c r="LH38" i="10"/>
  <c r="V167" i="6"/>
  <c r="FV111" i="10"/>
  <c r="DA134" i="10"/>
  <c r="AE71" i="11"/>
  <c r="FW150" i="10"/>
  <c r="LC131" i="10"/>
  <c r="FX83" i="10"/>
  <c r="FZ99" i="10"/>
  <c r="DH85" i="10"/>
  <c r="LG15" i="10"/>
  <c r="IM49" i="10"/>
  <c r="QE99" i="10"/>
  <c r="FV146" i="10"/>
  <c r="IN155" i="10"/>
  <c r="AB88" i="12"/>
  <c r="DG58" i="10"/>
  <c r="IU136" i="10"/>
  <c r="V332" i="6"/>
  <c r="QA88" i="10"/>
  <c r="OA142" i="10"/>
  <c r="IP158" i="10"/>
  <c r="FY27" i="10"/>
  <c r="FR102" i="10"/>
  <c r="NY111" i="10"/>
  <c r="AC69" i="12"/>
  <c r="LM135" i="10"/>
  <c r="GB25" i="10"/>
  <c r="FV157" i="10"/>
  <c r="NY163" i="10"/>
  <c r="GC116" i="10"/>
  <c r="GC7" i="10"/>
  <c r="LL125" i="10"/>
  <c r="AC103" i="12"/>
  <c r="LC51" i="10"/>
  <c r="NT43" i="10"/>
  <c r="LH123" i="10"/>
  <c r="DG92" i="10"/>
  <c r="FQ157" i="10"/>
  <c r="NU84" i="10"/>
  <c r="NU93" i="10"/>
  <c r="LL60" i="10"/>
  <c r="FV164" i="10"/>
  <c r="FZ77" i="10"/>
  <c r="AA97" i="12"/>
  <c r="IO125" i="10"/>
  <c r="CZ64" i="10"/>
  <c r="AO29" i="11"/>
  <c r="V61" i="6"/>
  <c r="GB28" i="10"/>
  <c r="GO82" i="13"/>
  <c r="OB59" i="10"/>
  <c r="FY57" i="10"/>
  <c r="LL162" i="10"/>
  <c r="OA137" i="10"/>
  <c r="FS129" i="10"/>
  <c r="AB86" i="12"/>
  <c r="DK12" i="10"/>
  <c r="FU113" i="10"/>
  <c r="FV93" i="10"/>
  <c r="NG9" i="10"/>
  <c r="LL26" i="10"/>
  <c r="PF142" i="13"/>
  <c r="DO71" i="10"/>
  <c r="LE162" i="10"/>
  <c r="FW135" i="10"/>
  <c r="OI153" i="10"/>
  <c r="NX43" i="10"/>
  <c r="V95" i="11"/>
  <c r="GB104" i="10"/>
  <c r="IN37" i="10"/>
  <c r="LJ123" i="10"/>
  <c r="FU20" i="10"/>
  <c r="LG67" i="10"/>
  <c r="V206" i="6"/>
  <c r="FJ123" i="10"/>
  <c r="DJ119" i="10"/>
  <c r="MV23" i="10"/>
  <c r="HM37" i="10"/>
  <c r="GG143" i="10"/>
  <c r="AA62" i="12"/>
  <c r="IS52" i="10"/>
  <c r="MD96" i="13"/>
  <c r="KT80" i="10"/>
  <c r="DF163" i="10"/>
  <c r="HY73" i="10"/>
  <c r="GC128" i="10"/>
  <c r="NX114" i="10"/>
  <c r="NS123" i="10"/>
  <c r="IM109" i="10"/>
  <c r="IR129" i="10"/>
  <c r="DK49" i="10"/>
  <c r="FL24" i="10"/>
  <c r="MD88" i="13"/>
  <c r="DE112" i="10"/>
  <c r="NZ142" i="10"/>
  <c r="IJ159" i="10"/>
  <c r="FV79" i="10"/>
  <c r="FV84" i="10"/>
  <c r="IN142" i="10"/>
  <c r="LH124" i="10"/>
  <c r="DF70" i="10"/>
  <c r="IJ110" i="10"/>
  <c r="IJ127" i="10"/>
  <c r="NY15" i="10"/>
  <c r="IK64" i="10"/>
  <c r="NW49" i="10"/>
  <c r="GM49" i="13"/>
  <c r="AD44" i="12"/>
  <c r="CY55" i="10"/>
  <c r="NH71" i="10"/>
  <c r="AE90" i="11"/>
  <c r="DK35" i="10"/>
  <c r="PW62" i="10"/>
  <c r="IY119" i="10"/>
  <c r="FS35" i="10"/>
  <c r="MD94" i="13"/>
  <c r="AA60" i="12"/>
  <c r="OE54" i="10"/>
  <c r="OI61" i="10"/>
  <c r="PY12" i="10"/>
  <c r="JH83" i="13"/>
  <c r="CY135" i="10"/>
  <c r="QF133" i="10"/>
  <c r="CY130" i="10"/>
  <c r="FZ52" i="10"/>
  <c r="DC88" i="10"/>
  <c r="DA149" i="10"/>
  <c r="CY131" i="10"/>
  <c r="NT48" i="10"/>
  <c r="NZ34" i="10"/>
  <c r="NG7" i="10"/>
  <c r="FD95" i="10"/>
  <c r="IO123" i="10"/>
  <c r="LQ143" i="10"/>
  <c r="OE162" i="10"/>
  <c r="MV95" i="10"/>
  <c r="FD64" i="10"/>
  <c r="DE163" i="10"/>
  <c r="ME143" i="13"/>
  <c r="NY51" i="10"/>
  <c r="AB67" i="12"/>
  <c r="DF118" i="10"/>
  <c r="IT95" i="10"/>
  <c r="LE46" i="10"/>
  <c r="HN19" i="10"/>
  <c r="W86" i="11"/>
  <c r="OB117" i="10"/>
  <c r="MX102" i="10"/>
  <c r="IT42" i="10"/>
  <c r="PZ124" i="10"/>
  <c r="PW97" i="10"/>
  <c r="NC74" i="10"/>
  <c r="NS83" i="10"/>
  <c r="GA73" i="10"/>
  <c r="FQ48" i="10"/>
  <c r="LF31" i="10"/>
  <c r="NY139" i="10"/>
  <c r="DH83" i="10"/>
  <c r="HX59" i="10"/>
  <c r="KV135" i="10"/>
  <c r="IT7" i="10"/>
  <c r="IJ31" i="10"/>
  <c r="FQ162" i="10"/>
  <c r="FZ32" i="10"/>
  <c r="LE65" i="10"/>
  <c r="OE80" i="10"/>
  <c r="FU86" i="10"/>
  <c r="FV52" i="10"/>
  <c r="IQ50" i="10"/>
  <c r="LK120" i="10"/>
  <c r="V112" i="6"/>
  <c r="GC42" i="10"/>
  <c r="DE132" i="10"/>
  <c r="OE73" i="10"/>
  <c r="DG33" i="10"/>
  <c r="IR90" i="10"/>
  <c r="FX92" i="10"/>
  <c r="LA145" i="10"/>
  <c r="DI107" i="10"/>
  <c r="IM134" i="10"/>
  <c r="DK102" i="10"/>
  <c r="HY13" i="10"/>
  <c r="FX54" i="10"/>
  <c r="CY124" i="10"/>
  <c r="OC44" i="10"/>
  <c r="AC94" i="12"/>
  <c r="V29" i="11"/>
  <c r="GB65" i="10"/>
  <c r="II76" i="10"/>
  <c r="NS122" i="10"/>
  <c r="AW62" i="11"/>
  <c r="LG9" i="10"/>
  <c r="DG157" i="10"/>
  <c r="DA132" i="10"/>
  <c r="DI79" i="10"/>
  <c r="OB23" i="10"/>
  <c r="LG81" i="10"/>
  <c r="LG112" i="10"/>
  <c r="DO123" i="13"/>
  <c r="IM141" i="10"/>
  <c r="NT35" i="10"/>
  <c r="V60" i="6"/>
  <c r="FZ45" i="10"/>
  <c r="DH69" i="10"/>
  <c r="GC151" i="10"/>
  <c r="IS26" i="10"/>
  <c r="DJ91" i="10"/>
  <c r="NW86" i="10"/>
  <c r="DC134" i="10"/>
  <c r="IT133" i="10"/>
  <c r="CZ124" i="10"/>
  <c r="II121" i="10"/>
  <c r="DE43" i="10"/>
  <c r="DD78" i="10"/>
  <c r="BF36" i="11"/>
  <c r="FQ93" i="10"/>
  <c r="V22" i="6"/>
  <c r="HW47" i="10"/>
  <c r="CZ161" i="10"/>
  <c r="DG125" i="10"/>
  <c r="IT144" i="10"/>
  <c r="DG143" i="10"/>
  <c r="GC152" i="10"/>
  <c r="CZ162" i="10"/>
  <c r="NT146" i="10"/>
  <c r="DC79" i="10"/>
  <c r="LB36" i="10"/>
  <c r="DA21" i="10"/>
  <c r="L15" i="6"/>
  <c r="IJ74" i="10"/>
  <c r="FG94" i="10"/>
  <c r="KP26" i="10"/>
  <c r="LM145" i="10"/>
  <c r="AB51" i="12"/>
  <c r="AD68" i="12"/>
  <c r="NT98" i="10"/>
  <c r="LK91" i="10"/>
  <c r="OB70" i="10"/>
  <c r="II149" i="10"/>
  <c r="FR160" i="10"/>
  <c r="AD31" i="12"/>
  <c r="NU164" i="10"/>
  <c r="V74" i="11"/>
  <c r="IT86" i="10"/>
  <c r="IU26" i="10"/>
  <c r="V25" i="11"/>
  <c r="Z40" i="12"/>
  <c r="DF92" i="10"/>
  <c r="DC53" i="10"/>
  <c r="LH34" i="10"/>
  <c r="OE45" i="10"/>
  <c r="NX83" i="10"/>
  <c r="DG88" i="10"/>
  <c r="IQ69" i="10"/>
  <c r="V182" i="6"/>
  <c r="NS7" i="10"/>
  <c r="FY124" i="10"/>
  <c r="GC122" i="10"/>
  <c r="IS12" i="10"/>
  <c r="FU119" i="10"/>
  <c r="FS12" i="10"/>
  <c r="LA73" i="10"/>
  <c r="AB81" i="12"/>
  <c r="AC86" i="12"/>
  <c r="IN64" i="10"/>
  <c r="DH144" i="10"/>
  <c r="GB146" i="10"/>
  <c r="AA13" i="12"/>
  <c r="LL32" i="10"/>
  <c r="IQ29" i="10"/>
  <c r="LM54" i="10"/>
  <c r="GB118" i="10"/>
  <c r="IP23" i="10"/>
  <c r="LE146" i="10"/>
  <c r="IT16" i="10"/>
  <c r="LK103" i="10"/>
  <c r="GC142" i="10"/>
  <c r="IT145" i="10"/>
  <c r="OB22" i="10"/>
  <c r="OC124" i="10"/>
  <c r="FL62" i="10"/>
  <c r="NT22" i="10"/>
  <c r="IO151" i="10"/>
  <c r="LG19" i="10"/>
  <c r="LK99" i="10"/>
  <c r="GG134" i="10"/>
  <c r="LH42" i="10"/>
  <c r="ID139" i="10"/>
  <c r="DO38" i="13"/>
  <c r="FW145" i="10"/>
  <c r="IY86" i="10"/>
  <c r="IK49" i="10"/>
  <c r="V95" i="6"/>
  <c r="PN139" i="10"/>
  <c r="EU69" i="10"/>
  <c r="LE88" i="10"/>
  <c r="IS20" i="10"/>
  <c r="NT62" i="10"/>
  <c r="OC31" i="10"/>
  <c r="QC164" i="10"/>
  <c r="PN11" i="10"/>
  <c r="IS76" i="10"/>
  <c r="JH89" i="13"/>
  <c r="IM73" i="10"/>
  <c r="PD74" i="13"/>
  <c r="FU48" i="10"/>
  <c r="OE43" i="10"/>
  <c r="II28" i="10"/>
  <c r="LA65" i="10"/>
  <c r="NC102" i="10"/>
  <c r="IN147" i="10"/>
  <c r="AA38" i="12"/>
  <c r="AN69" i="11"/>
  <c r="IR23" i="10"/>
  <c r="FL149" i="10"/>
  <c r="JJ15" i="13"/>
  <c r="LK30" i="10"/>
  <c r="IN118" i="10"/>
  <c r="NS84" i="10"/>
  <c r="DD107" i="10"/>
  <c r="HZ5" i="10"/>
  <c r="FJ115" i="10"/>
  <c r="QB133" i="10"/>
  <c r="KM126" i="10"/>
  <c r="PN58" i="10"/>
  <c r="DC5" i="10"/>
  <c r="DF38" i="10"/>
  <c r="V283" i="6"/>
  <c r="PO7" i="10"/>
  <c r="OA116" i="10"/>
  <c r="HS151" i="10"/>
  <c r="OB138" i="10"/>
  <c r="PA98" i="13"/>
  <c r="W127" i="6"/>
  <c r="FZ76" i="10"/>
  <c r="PD48" i="13"/>
  <c r="OB130" i="10"/>
  <c r="LF60" i="10"/>
  <c r="IT129" i="10"/>
  <c r="LK135" i="10"/>
  <c r="IO28" i="10"/>
  <c r="LK109" i="10"/>
  <c r="DF159" i="10"/>
  <c r="DK43" i="10"/>
  <c r="NX44" i="10"/>
  <c r="FZ113" i="10"/>
  <c r="DI55" i="10"/>
  <c r="NM86" i="10"/>
  <c r="NO42" i="10"/>
  <c r="NZ24" i="10"/>
  <c r="W70" i="6"/>
  <c r="GM38" i="13"/>
  <c r="IO43" i="10"/>
  <c r="LM160" i="10"/>
  <c r="LM120" i="10"/>
  <c r="LB66" i="10"/>
  <c r="V52" i="11"/>
  <c r="IO130" i="10"/>
  <c r="IM70" i="10"/>
  <c r="KW75" i="10"/>
  <c r="NW47" i="10"/>
  <c r="W76" i="11"/>
  <c r="MV14" i="10"/>
  <c r="DE33" i="10"/>
  <c r="DI94" i="10"/>
  <c r="NY150" i="10"/>
  <c r="NZ149" i="10"/>
  <c r="FS49" i="10"/>
  <c r="IR152" i="10"/>
  <c r="IJ66" i="10"/>
  <c r="PX117" i="10"/>
  <c r="LM118" i="10"/>
  <c r="LF8" i="10"/>
  <c r="IJ101" i="10"/>
  <c r="DC99" i="10"/>
  <c r="W22" i="6"/>
  <c r="KQ92" i="10"/>
  <c r="LI63" i="10"/>
  <c r="DI52" i="10"/>
  <c r="LL41" i="10"/>
  <c r="IJ52" i="10"/>
  <c r="EV63" i="10"/>
  <c r="FW67" i="10"/>
  <c r="V99" i="6"/>
  <c r="AD26" i="12"/>
  <c r="PZ38" i="10"/>
  <c r="NY42" i="10"/>
  <c r="IS147" i="10"/>
  <c r="CZ39" i="10"/>
  <c r="LH155" i="10"/>
  <c r="IO96" i="10"/>
  <c r="DI32" i="10"/>
  <c r="V100" i="6"/>
  <c r="LB13" i="10"/>
  <c r="GB112" i="10"/>
  <c r="V138" i="6"/>
  <c r="NX163" i="10"/>
  <c r="V336" i="6"/>
  <c r="KU120" i="10"/>
  <c r="GJ73" i="13"/>
  <c r="FX142" i="10"/>
  <c r="NZ74" i="10"/>
  <c r="DC102" i="10"/>
  <c r="NZ124" i="10"/>
  <c r="FU79" i="10"/>
  <c r="AW53" i="11"/>
  <c r="AB12" i="12"/>
  <c r="IJ32" i="10"/>
  <c r="IP147" i="10"/>
  <c r="DK93" i="10"/>
  <c r="LK49" i="10"/>
  <c r="LC56" i="10"/>
  <c r="DI130" i="10"/>
  <c r="AC99" i="12"/>
  <c r="DE82" i="10"/>
  <c r="FU152" i="10"/>
  <c r="IQ94" i="10"/>
  <c r="V82" i="11"/>
  <c r="IY75" i="10"/>
  <c r="IS122" i="10"/>
  <c r="DG56" i="10"/>
  <c r="OC129" i="10"/>
  <c r="DK108" i="10"/>
  <c r="AN87" i="11"/>
  <c r="LB25" i="10"/>
  <c r="NS144" i="10"/>
  <c r="NW153" i="10"/>
  <c r="IP155" i="10"/>
  <c r="FQ21" i="10"/>
  <c r="FR144" i="10"/>
  <c r="HM86" i="10"/>
  <c r="LL101" i="10"/>
  <c r="V48" i="6"/>
  <c r="LC109" i="10"/>
  <c r="IM112" i="10"/>
  <c r="OB159" i="10"/>
  <c r="LK127" i="10"/>
  <c r="LE55" i="10"/>
  <c r="LI145" i="10"/>
  <c r="IM105" i="10"/>
  <c r="NZ103" i="10"/>
  <c r="V9" i="11"/>
  <c r="LH31" i="10"/>
  <c r="FY146" i="10"/>
  <c r="FY77" i="10"/>
  <c r="LC107" i="10"/>
  <c r="OE140" i="10"/>
  <c r="OE99" i="10"/>
  <c r="AC77" i="12"/>
  <c r="LA34" i="10"/>
  <c r="IM40" i="10"/>
  <c r="OD151" i="10"/>
  <c r="AA50" i="12"/>
  <c r="LH108" i="10"/>
  <c r="AE41" i="11"/>
  <c r="DJ80" i="10"/>
  <c r="DK142" i="10"/>
  <c r="DJ105" i="10"/>
  <c r="GB31" i="10"/>
  <c r="DC12" i="10"/>
  <c r="FW137" i="10"/>
  <c r="LC67" i="10"/>
  <c r="LQ41" i="10"/>
  <c r="DH132" i="10"/>
  <c r="FS38" i="10"/>
  <c r="FF12" i="10"/>
  <c r="FV85" i="10"/>
  <c r="IB80" i="10"/>
  <c r="NX48" i="10"/>
  <c r="DO37" i="10"/>
  <c r="NH81" i="10"/>
  <c r="DC119" i="10"/>
  <c r="FV71" i="10"/>
  <c r="NY93" i="10"/>
  <c r="FX150" i="10"/>
  <c r="DH149" i="10"/>
  <c r="OC56" i="10"/>
  <c r="IP103" i="10"/>
  <c r="DD73" i="10"/>
  <c r="GC114" i="10"/>
  <c r="CY136" i="10"/>
  <c r="IU118" i="10"/>
  <c r="NZ50" i="10"/>
  <c r="QE159" i="10"/>
  <c r="AD16" i="12"/>
  <c r="NZ159" i="10"/>
  <c r="BF5" i="11"/>
  <c r="LI76" i="10"/>
  <c r="BF61" i="11"/>
  <c r="DF109" i="10"/>
  <c r="GB107" i="10"/>
  <c r="CY39" i="10"/>
  <c r="LG48" i="10"/>
  <c r="V27" i="6"/>
  <c r="DK151" i="10"/>
  <c r="IM83" i="10"/>
  <c r="DG46" i="10"/>
  <c r="V27" i="11"/>
  <c r="DI28" i="10"/>
  <c r="GA47" i="10"/>
  <c r="V252" i="6"/>
  <c r="LF163" i="10"/>
  <c r="AD4" i="12"/>
  <c r="FS50" i="10"/>
  <c r="LF72" i="10"/>
  <c r="OB91" i="10"/>
  <c r="FW162" i="10"/>
  <c r="IU16" i="10"/>
  <c r="CY104" i="10"/>
  <c r="DK129" i="10"/>
  <c r="IT92" i="10"/>
  <c r="CY133" i="10"/>
  <c r="IP29" i="10"/>
  <c r="DK11" i="10"/>
  <c r="IQ143" i="10"/>
  <c r="II59" i="10"/>
  <c r="LH99" i="10"/>
  <c r="GC68" i="10"/>
  <c r="AN55" i="11"/>
  <c r="DD71" i="10"/>
  <c r="GG107" i="10"/>
  <c r="GB53" i="10"/>
  <c r="IK68" i="10"/>
  <c r="LJ5" i="10"/>
  <c r="LK112" i="10"/>
  <c r="IB94" i="10"/>
  <c r="DR51" i="13"/>
  <c r="DJ24" i="10"/>
  <c r="FE6" i="10"/>
  <c r="OD70" i="10"/>
  <c r="DH147" i="10"/>
  <c r="LK111" i="10"/>
  <c r="OC19" i="10"/>
  <c r="NU8" i="10"/>
  <c r="NY55" i="10"/>
  <c r="OC71" i="10"/>
  <c r="FU141" i="10"/>
  <c r="GB132" i="10"/>
  <c r="KF65" i="10"/>
  <c r="GJ150" i="13"/>
  <c r="GO71" i="13"/>
  <c r="FV136" i="10"/>
  <c r="QB106" i="10"/>
  <c r="OD98" i="10"/>
  <c r="OA41" i="10"/>
  <c r="LJ22" i="10"/>
  <c r="V96" i="6"/>
  <c r="FQ72" i="10"/>
  <c r="IR86" i="10"/>
  <c r="IQ58" i="10"/>
  <c r="OE152" i="10"/>
  <c r="LI130" i="10"/>
  <c r="V242" i="6"/>
  <c r="JI100" i="13"/>
  <c r="DM13" i="13"/>
  <c r="FU32" i="10"/>
  <c r="FY98" i="10"/>
  <c r="QB56" i="10"/>
  <c r="CY138" i="10"/>
  <c r="IM160" i="10"/>
  <c r="GC17" i="10"/>
  <c r="OB64" i="10"/>
  <c r="FZ38" i="10"/>
  <c r="MF105" i="13"/>
  <c r="LE128" i="10"/>
  <c r="OE16" i="10"/>
  <c r="NX120" i="10"/>
  <c r="IR60" i="10"/>
  <c r="IK72" i="10"/>
  <c r="NE105" i="10"/>
  <c r="MV16" i="10"/>
  <c r="OD39" i="10"/>
  <c r="QE107" i="10"/>
  <c r="DD120" i="10"/>
  <c r="DJ122" i="10"/>
  <c r="LM65" i="10"/>
  <c r="GG141" i="10"/>
  <c r="AW9" i="11"/>
  <c r="NT24" i="10"/>
  <c r="FS112" i="10"/>
  <c r="NT119" i="10"/>
  <c r="IQ84" i="10"/>
  <c r="LL144" i="10"/>
  <c r="DC30" i="10"/>
  <c r="HN94" i="10"/>
  <c r="DF145" i="10"/>
  <c r="PA59" i="13"/>
  <c r="IY11" i="10"/>
  <c r="KR71" i="10"/>
  <c r="DF111" i="10"/>
  <c r="PY162" i="10"/>
  <c r="OC88" i="10"/>
  <c r="OE78" i="10"/>
  <c r="LE112" i="10"/>
  <c r="DA106" i="10"/>
  <c r="FV132" i="10"/>
  <c r="IO150" i="10"/>
  <c r="PY63" i="10"/>
  <c r="HY43" i="10"/>
  <c r="QA63" i="10"/>
  <c r="NO153" i="10"/>
  <c r="IQ52" i="10"/>
  <c r="ME41" i="13"/>
  <c r="II19" i="10"/>
  <c r="NY9" i="10"/>
  <c r="LA28" i="10"/>
  <c r="NI58" i="10"/>
  <c r="FQ44" i="10"/>
  <c r="IN151" i="10"/>
  <c r="OI91" i="10"/>
  <c r="IO38" i="10"/>
  <c r="DI124" i="10"/>
  <c r="NW85" i="10"/>
  <c r="FU12" i="10"/>
  <c r="NI148" i="10"/>
  <c r="JJ44" i="13"/>
  <c r="LC21" i="10"/>
  <c r="IN90" i="10"/>
  <c r="II40" i="10"/>
  <c r="AC56" i="12"/>
  <c r="NW118" i="10"/>
  <c r="OI107" i="10"/>
  <c r="NX162" i="10"/>
  <c r="FS20" i="10"/>
  <c r="OI49" i="10"/>
  <c r="FH155" i="10"/>
  <c r="FR105" i="10"/>
  <c r="IY80" i="10"/>
  <c r="GA54" i="10"/>
  <c r="PY163" i="10"/>
  <c r="FD85" i="10"/>
  <c r="FQ52" i="10"/>
  <c r="IT68" i="10"/>
  <c r="IU153" i="10"/>
  <c r="IM137" i="10"/>
  <c r="IS29" i="10"/>
  <c r="LK10" i="10"/>
  <c r="DG163" i="10"/>
  <c r="QB20" i="10"/>
  <c r="FS153" i="10"/>
  <c r="CY46" i="10"/>
  <c r="OE147" i="10"/>
  <c r="LQ80" i="10"/>
  <c r="V30" i="6"/>
  <c r="LH117" i="10"/>
  <c r="DO88" i="10"/>
  <c r="AD45" i="12"/>
  <c r="LM161" i="10"/>
  <c r="DC126" i="10"/>
  <c r="LH53" i="10"/>
  <c r="AD28" i="12"/>
  <c r="DK47" i="10"/>
  <c r="IN34" i="10"/>
  <c r="IM104" i="10"/>
  <c r="JG61" i="13"/>
  <c r="FK145" i="10"/>
  <c r="NA106" i="10"/>
  <c r="KW65" i="10"/>
  <c r="EU16" i="10"/>
  <c r="MW99" i="10"/>
  <c r="PA156" i="13"/>
  <c r="FQ108" i="10"/>
  <c r="AF64" i="11"/>
  <c r="LQ83" i="10"/>
  <c r="II57" i="10"/>
  <c r="JI143" i="13"/>
  <c r="FV63" i="10"/>
  <c r="IA126" i="10"/>
  <c r="GJ46" i="13"/>
  <c r="NU52" i="10"/>
  <c r="KQ15" i="10"/>
  <c r="KE34" i="10"/>
  <c r="FX138" i="10"/>
  <c r="OC73" i="10"/>
  <c r="FU123" i="10"/>
  <c r="LQ62" i="10"/>
  <c r="FM138" i="10"/>
  <c r="GM124" i="13"/>
  <c r="MV135" i="10"/>
  <c r="NW69" i="10"/>
  <c r="LJ20" i="10"/>
  <c r="NJ19" i="10"/>
  <c r="IR108" i="10"/>
  <c r="FS144" i="10"/>
  <c r="DP100" i="13"/>
  <c r="PP78" i="10"/>
  <c r="GG79" i="10"/>
  <c r="KK100" i="10"/>
  <c r="MX24" i="10"/>
  <c r="IN101" i="10"/>
  <c r="DH42" i="10"/>
  <c r="IN164" i="10"/>
  <c r="LQ93" i="10"/>
  <c r="DA154" i="10"/>
  <c r="NU77" i="10"/>
  <c r="AA17" i="12"/>
  <c r="FU70" i="10"/>
  <c r="PO52" i="10"/>
  <c r="PU47" i="10"/>
  <c r="IU86" i="10"/>
  <c r="IB21" i="10"/>
  <c r="KV62" i="10"/>
  <c r="NM44" i="10"/>
  <c r="QC6" i="10"/>
  <c r="LF94" i="10"/>
  <c r="DF63" i="10"/>
  <c r="ET134" i="10"/>
  <c r="LE153" i="10"/>
  <c r="W87" i="11"/>
  <c r="FK44" i="10"/>
  <c r="AF81" i="11"/>
  <c r="DN124" i="13"/>
  <c r="KU47" i="10"/>
  <c r="FC33" i="10"/>
  <c r="KE7" i="10"/>
  <c r="NX73" i="10"/>
  <c r="II77" i="10"/>
  <c r="OA147" i="10"/>
  <c r="NT149" i="10"/>
  <c r="LB29" i="10"/>
  <c r="LC140" i="10"/>
  <c r="IN116" i="10"/>
  <c r="LL100" i="10"/>
  <c r="FS32" i="10"/>
  <c r="DO66" i="13"/>
  <c r="IS17" i="10"/>
  <c r="KV31" i="10"/>
  <c r="LB116" i="10"/>
  <c r="KV29" i="10"/>
  <c r="DM149" i="13"/>
  <c r="W117" i="6"/>
  <c r="L35" i="6"/>
  <c r="HL84" i="10"/>
  <c r="HM95" i="10"/>
  <c r="NC125" i="10"/>
  <c r="KQ126" i="10"/>
  <c r="MD6" i="13"/>
  <c r="KO160" i="10"/>
  <c r="QB47" i="10"/>
  <c r="JH104" i="13"/>
  <c r="LQ23" i="10"/>
  <c r="KK23" i="10"/>
  <c r="OI101" i="10"/>
  <c r="HL31" i="10"/>
  <c r="LK53" i="10"/>
  <c r="FM28" i="10"/>
  <c r="HZ163" i="10"/>
  <c r="NU96" i="10"/>
  <c r="LL17" i="10"/>
  <c r="FC89" i="10"/>
  <c r="DJ116" i="10"/>
  <c r="DP60" i="13"/>
  <c r="FC93" i="10"/>
  <c r="GG21" i="10"/>
  <c r="LE39" i="10"/>
  <c r="IR97" i="10"/>
  <c r="LJ159" i="10"/>
  <c r="NZ135" i="10"/>
  <c r="PB18" i="13"/>
  <c r="DA15" i="10"/>
  <c r="BF38" i="11"/>
  <c r="OB158" i="10"/>
  <c r="LH54" i="10"/>
  <c r="NL164" i="10"/>
  <c r="KT47" i="10"/>
  <c r="HX140" i="10"/>
  <c r="NG122" i="10"/>
  <c r="GM36" i="13"/>
  <c r="HU74" i="10"/>
  <c r="HZ137" i="10"/>
  <c r="PZ55" i="10"/>
  <c r="DK18" i="10"/>
  <c r="NJ75" i="10"/>
  <c r="OI77" i="10"/>
  <c r="PD39" i="13"/>
  <c r="JI49" i="13"/>
  <c r="FW22" i="10"/>
  <c r="IK149" i="10"/>
  <c r="IP50" i="10"/>
  <c r="LM123" i="10"/>
  <c r="DC111" i="10"/>
  <c r="MD87" i="13"/>
  <c r="NC127" i="10"/>
  <c r="IQ119" i="10"/>
  <c r="GA96" i="10"/>
  <c r="LC116" i="10"/>
  <c r="IM76" i="10"/>
  <c r="FZ148" i="10"/>
  <c r="LI112" i="10"/>
  <c r="LA105" i="10"/>
  <c r="FS94" i="10"/>
  <c r="OC84" i="10"/>
  <c r="DJ136" i="10"/>
  <c r="OD30" i="10"/>
  <c r="NW48" i="10"/>
  <c r="AO25" i="11"/>
  <c r="LQ67" i="10"/>
  <c r="IS16" i="10"/>
  <c r="NJ66" i="10"/>
  <c r="KF24" i="10"/>
  <c r="FM72" i="10"/>
  <c r="FR23" i="10"/>
  <c r="DG93" i="10"/>
  <c r="FE5" i="10"/>
  <c r="FJ142" i="10"/>
  <c r="IK90" i="10"/>
  <c r="KW102" i="10"/>
  <c r="NJ153" i="10"/>
  <c r="LB18" i="10"/>
  <c r="IM8" i="10"/>
  <c r="NT61" i="10"/>
  <c r="IQ59" i="10"/>
  <c r="GG90" i="10"/>
  <c r="DK61" i="10"/>
  <c r="OE123" i="10"/>
  <c r="LQ162" i="10"/>
  <c r="NZ89" i="10"/>
  <c r="HY11" i="10"/>
  <c r="HY93" i="10"/>
  <c r="MF20" i="13"/>
  <c r="IT80" i="10"/>
  <c r="DF56" i="10"/>
  <c r="DG32" i="10"/>
  <c r="LM14" i="10"/>
  <c r="LM152" i="10"/>
  <c r="IM13" i="10"/>
  <c r="GM39" i="13"/>
  <c r="GB58" i="10"/>
  <c r="KR65" i="10"/>
  <c r="FJ96" i="10"/>
  <c r="GJ152" i="13"/>
  <c r="IE43" i="10"/>
  <c r="FD82" i="10"/>
  <c r="DC145" i="10"/>
  <c r="KK110" i="10"/>
  <c r="IK24" i="10"/>
  <c r="FI55" i="10"/>
  <c r="PP43" i="10"/>
  <c r="PW85" i="10"/>
  <c r="NE11" i="10"/>
  <c r="MD48" i="13"/>
  <c r="IQ70" i="10"/>
  <c r="FU107" i="10"/>
  <c r="AF53" i="11"/>
  <c r="FL13" i="10"/>
  <c r="PC22" i="13"/>
  <c r="NG43" i="10"/>
  <c r="LM32" i="10"/>
  <c r="PX80" i="10"/>
  <c r="NO105" i="10"/>
  <c r="IQ77" i="10"/>
  <c r="NT76" i="10"/>
  <c r="JH71" i="13"/>
  <c r="PC132" i="13"/>
  <c r="NO90" i="10"/>
  <c r="KQ106" i="10"/>
  <c r="KW163" i="10"/>
  <c r="FS71" i="10"/>
  <c r="PO154" i="10"/>
  <c r="PY16" i="10"/>
  <c r="PA25" i="13"/>
  <c r="W109" i="6"/>
  <c r="JH114" i="13"/>
  <c r="FK105" i="10"/>
  <c r="W94" i="11"/>
  <c r="NS67" i="10"/>
  <c r="KF18" i="10"/>
  <c r="LB46" i="10"/>
  <c r="KN149" i="10"/>
  <c r="ME162" i="13"/>
  <c r="JG127" i="13"/>
  <c r="IJ21" i="10"/>
  <c r="DO18" i="13"/>
  <c r="FS61" i="10"/>
  <c r="FD141" i="10"/>
  <c r="NK8" i="10"/>
  <c r="NW6" i="10"/>
  <c r="IY114" i="10"/>
  <c r="KF25" i="10"/>
  <c r="GJ82" i="13"/>
  <c r="PD90" i="13"/>
  <c r="NE31" i="10"/>
  <c r="FM40" i="10"/>
  <c r="FY63" i="10"/>
  <c r="LB58" i="10"/>
  <c r="OE101" i="10"/>
  <c r="FR76" i="10"/>
  <c r="PP111" i="10"/>
  <c r="QB17" i="10"/>
  <c r="NS71" i="10"/>
  <c r="ME54" i="13"/>
  <c r="DH31" i="10"/>
  <c r="KS100" i="10"/>
  <c r="DC58" i="10"/>
  <c r="PD24" i="13"/>
  <c r="LC33" i="10"/>
  <c r="IC129" i="10"/>
  <c r="AA8" i="12"/>
  <c r="LQ88" i="10"/>
  <c r="NT87" i="10"/>
  <c r="GB37" i="10"/>
  <c r="IJ153" i="10"/>
  <c r="LM52" i="10"/>
  <c r="BF34" i="11"/>
  <c r="LA113" i="10"/>
  <c r="KV18" i="10"/>
  <c r="LL124" i="10"/>
  <c r="QG64" i="10"/>
  <c r="KM107" i="10"/>
  <c r="FI122" i="10"/>
  <c r="HS120" i="10"/>
  <c r="FY30" i="10"/>
  <c r="ME36" i="13"/>
  <c r="PY121" i="10"/>
  <c r="DD97" i="10"/>
  <c r="NG71" i="10"/>
  <c r="FA127" i="10"/>
  <c r="DG73" i="10"/>
  <c r="LM28" i="10"/>
  <c r="DO60" i="10"/>
  <c r="IP144" i="10"/>
  <c r="PC109" i="13"/>
  <c r="JG111" i="13"/>
  <c r="FW121" i="10"/>
  <c r="FL145" i="10"/>
  <c r="OA13" i="10"/>
  <c r="IA75" i="10"/>
  <c r="HR87" i="10"/>
  <c r="GM57" i="13"/>
  <c r="MX44" i="10"/>
  <c r="DP33" i="13"/>
  <c r="IK81" i="10"/>
  <c r="NO102" i="10"/>
  <c r="LK159" i="10"/>
  <c r="KV140" i="10"/>
  <c r="NN152" i="10"/>
  <c r="GG70" i="10"/>
  <c r="DK81" i="10"/>
  <c r="FX146" i="10"/>
  <c r="DH117" i="10"/>
  <c r="AN94" i="11"/>
  <c r="GB99" i="10"/>
  <c r="DE51" i="10"/>
  <c r="GB76" i="10"/>
  <c r="QD161" i="10"/>
  <c r="V274" i="6"/>
  <c r="DI115" i="10"/>
  <c r="AB44" i="12"/>
  <c r="DJ28" i="10"/>
  <c r="DG132" i="10"/>
  <c r="KU92" i="10"/>
  <c r="GG63" i="10"/>
  <c r="LJ141" i="10"/>
  <c r="NL15" i="10"/>
  <c r="PN127" i="10"/>
  <c r="FA100" i="10"/>
  <c r="FW70" i="10"/>
  <c r="GK163" i="13"/>
  <c r="FG107" i="10"/>
  <c r="NF48" i="10"/>
  <c r="NW94" i="10"/>
  <c r="DF97" i="10"/>
  <c r="GJ15" i="13"/>
  <c r="FV56" i="10"/>
  <c r="NM38" i="10"/>
  <c r="IS70" i="10"/>
  <c r="PU88" i="10"/>
  <c r="PP20" i="10"/>
  <c r="FX103" i="10"/>
  <c r="MV123" i="10"/>
  <c r="OE5" i="10"/>
  <c r="GC144" i="10"/>
  <c r="IU63" i="10"/>
  <c r="IJ156" i="10"/>
  <c r="CZ132" i="10"/>
  <c r="NW91" i="10"/>
  <c r="DK97" i="10"/>
  <c r="IO89" i="10"/>
  <c r="NU36" i="10"/>
  <c r="IT62" i="10"/>
  <c r="NF99" i="10"/>
  <c r="LI55" i="10"/>
  <c r="DH10" i="10"/>
  <c r="FZ62" i="10"/>
  <c r="HM60" i="10"/>
  <c r="GB154" i="10"/>
  <c r="PN22" i="10"/>
  <c r="NH74" i="10"/>
  <c r="PY18" i="10"/>
  <c r="MG111" i="13"/>
  <c r="FH52" i="10"/>
  <c r="KS138" i="10"/>
  <c r="QF156" i="10"/>
  <c r="QB135" i="10"/>
  <c r="KM30" i="10"/>
  <c r="IC8" i="10"/>
  <c r="OB39" i="10"/>
  <c r="PN136" i="10"/>
  <c r="AF84" i="11"/>
  <c r="NI33" i="10"/>
  <c r="FR59" i="10"/>
  <c r="PP117" i="10"/>
  <c r="KE37" i="10"/>
  <c r="JH57" i="13"/>
  <c r="FC123" i="10"/>
  <c r="FR19" i="10"/>
  <c r="EX84" i="10"/>
  <c r="DG136" i="10"/>
  <c r="FF16" i="10"/>
  <c r="NX155" i="10"/>
  <c r="PF42" i="13"/>
  <c r="FQ58" i="10"/>
  <c r="NT28" i="10"/>
  <c r="HX33" i="10"/>
  <c r="LF12" i="10"/>
  <c r="DJ113" i="10"/>
  <c r="DJ29" i="10"/>
  <c r="QA116" i="10"/>
  <c r="CZ30" i="10"/>
  <c r="ET29" i="10"/>
  <c r="JG157" i="13"/>
  <c r="IA55" i="10"/>
  <c r="NZ19" i="10"/>
  <c r="NI110" i="10"/>
  <c r="KM14" i="10"/>
  <c r="IK86" i="10"/>
  <c r="NG65" i="10"/>
  <c r="PW163" i="10"/>
  <c r="PC87" i="13"/>
  <c r="FI85" i="10"/>
  <c r="NL97" i="10"/>
  <c r="MD66" i="13"/>
  <c r="OA22" i="10"/>
  <c r="GM67" i="13"/>
  <c r="NT147" i="10"/>
  <c r="JH50" i="13"/>
  <c r="DG8" i="10"/>
  <c r="FR16" i="10"/>
  <c r="CZ60" i="10"/>
  <c r="IR58" i="10"/>
  <c r="LB23" i="10"/>
  <c r="NY85" i="10"/>
  <c r="CZ134" i="10"/>
  <c r="NJ124" i="10"/>
  <c r="IJ73" i="10"/>
  <c r="DO155" i="10"/>
  <c r="IT43" i="10"/>
  <c r="LE130" i="10"/>
  <c r="KR42" i="10"/>
  <c r="FU88" i="10"/>
  <c r="NJ9" i="10"/>
  <c r="NW68" i="10"/>
  <c r="AO77" i="11"/>
  <c r="GJ37" i="13"/>
  <c r="JL146" i="13"/>
  <c r="IY37" i="10"/>
  <c r="NG144" i="10"/>
  <c r="HW30" i="10"/>
  <c r="BG8" i="11"/>
  <c r="QG72" i="10"/>
  <c r="MD15" i="13"/>
  <c r="NN86" i="10"/>
  <c r="FC26" i="10"/>
  <c r="HU142" i="10"/>
  <c r="PY89" i="10"/>
  <c r="IU113" i="10"/>
  <c r="FX20" i="10"/>
  <c r="LJ38" i="10"/>
  <c r="FW72" i="10"/>
  <c r="LE157" i="10"/>
  <c r="IR105" i="10"/>
  <c r="EV148" i="10"/>
  <c r="DH38" i="10"/>
  <c r="FH23" i="10"/>
  <c r="FY49" i="10"/>
  <c r="DD145" i="10"/>
  <c r="LH27" i="10"/>
  <c r="LJ74" i="10"/>
  <c r="NI35" i="10"/>
  <c r="NW37" i="10"/>
  <c r="FC87" i="10"/>
  <c r="EV114" i="10"/>
  <c r="FI60" i="10"/>
  <c r="EU60" i="10"/>
  <c r="ND99" i="10"/>
  <c r="FX58" i="10"/>
  <c r="NM131" i="10"/>
  <c r="BG49" i="11"/>
  <c r="MV103" i="10"/>
  <c r="IP142" i="10"/>
  <c r="AF14" i="11"/>
  <c r="OD96" i="10"/>
  <c r="FM84" i="10"/>
  <c r="HN36" i="10"/>
  <c r="DH33" i="10"/>
  <c r="FC142" i="10"/>
  <c r="GL63" i="13"/>
  <c r="DH139" i="10"/>
  <c r="NW40" i="10"/>
  <c r="PC114" i="13"/>
  <c r="KR35" i="10"/>
  <c r="PP98" i="10"/>
  <c r="KF103" i="10"/>
  <c r="GC59" i="10"/>
  <c r="KL72" i="10"/>
  <c r="EU14" i="10"/>
  <c r="DM74" i="13"/>
  <c r="V278" i="6"/>
  <c r="NM98" i="10"/>
  <c r="IB133" i="10"/>
  <c r="IM12" i="10"/>
  <c r="DG41" i="10"/>
  <c r="PP21" i="10"/>
  <c r="LG55" i="10"/>
  <c r="KP108" i="10"/>
  <c r="HU135" i="10"/>
  <c r="HN54" i="10"/>
  <c r="IJ106" i="10"/>
  <c r="IA137" i="10"/>
  <c r="MI15" i="13"/>
  <c r="EU82" i="10"/>
  <c r="PO153" i="10"/>
  <c r="FG113" i="10"/>
  <c r="KR152" i="10"/>
  <c r="GM10" i="13"/>
  <c r="NK68" i="10"/>
  <c r="KF113" i="10"/>
  <c r="LJ57" i="10"/>
  <c r="NN113" i="10"/>
  <c r="EU131" i="10"/>
  <c r="KP92" i="10"/>
  <c r="CZ139" i="10"/>
  <c r="FW103" i="10"/>
  <c r="LQ144" i="10"/>
  <c r="NJ67" i="10"/>
  <c r="NG116" i="10"/>
  <c r="DJ98" i="10"/>
  <c r="IK58" i="10"/>
  <c r="HZ26" i="10"/>
  <c r="MW100" i="10"/>
  <c r="GG69" i="10"/>
  <c r="LJ149" i="10"/>
  <c r="HY57" i="10"/>
  <c r="IR31" i="10"/>
  <c r="DO43" i="10"/>
  <c r="DG70" i="10"/>
  <c r="OA75" i="10"/>
  <c r="MX136" i="10"/>
  <c r="LL97" i="10"/>
  <c r="ME74" i="13"/>
  <c r="LK28" i="10"/>
  <c r="OE90" i="10"/>
  <c r="IQ113" i="10"/>
  <c r="DI118" i="10"/>
  <c r="CY121" i="10"/>
  <c r="DG114" i="10"/>
  <c r="AW73" i="11"/>
  <c r="LH137" i="10"/>
  <c r="FQ112" i="10"/>
  <c r="LQ58" i="10"/>
  <c r="II16" i="10"/>
  <c r="FZ65" i="10"/>
  <c r="KT142" i="10"/>
  <c r="PA145" i="13"/>
  <c r="FC53" i="10"/>
  <c r="AO13" i="11"/>
  <c r="ME92" i="13"/>
  <c r="CY112" i="10"/>
  <c r="FY144" i="10"/>
  <c r="AO54" i="11"/>
  <c r="W358" i="6"/>
  <c r="NI19" i="10"/>
  <c r="ET82" i="10"/>
  <c r="FV49" i="10"/>
  <c r="DC18" i="10"/>
  <c r="MF73" i="13"/>
  <c r="HV87" i="10"/>
  <c r="DK87" i="10"/>
  <c r="MF52" i="13"/>
  <c r="NK56" i="10"/>
  <c r="DR98" i="13"/>
  <c r="JI51" i="13"/>
  <c r="PC20" i="13"/>
  <c r="FA135" i="10"/>
  <c r="JH34" i="13"/>
  <c r="QG137" i="10"/>
  <c r="FC159" i="10"/>
  <c r="FI32" i="10"/>
  <c r="KF87" i="10"/>
  <c r="KP58" i="10"/>
  <c r="Z20" i="12"/>
  <c r="HY158" i="10"/>
  <c r="IO5" i="10"/>
  <c r="GC39" i="10"/>
  <c r="GG131" i="10"/>
  <c r="AE28" i="11"/>
  <c r="HX70" i="10"/>
  <c r="LH143" i="10"/>
  <c r="KV48" i="10"/>
  <c r="LM24" i="10"/>
  <c r="NZ29" i="10"/>
  <c r="DD127" i="10"/>
  <c r="OB146" i="10"/>
  <c r="NZ13" i="10"/>
  <c r="PZ81" i="10"/>
  <c r="FY12" i="10"/>
  <c r="HN111" i="10"/>
  <c r="W65" i="11"/>
  <c r="IU5" i="10"/>
  <c r="LK89" i="10"/>
  <c r="DR14" i="13"/>
  <c r="GM56" i="13"/>
  <c r="NO142" i="10"/>
  <c r="FV58" i="10"/>
  <c r="IT61" i="10"/>
  <c r="HX65" i="10"/>
  <c r="KP141" i="10"/>
  <c r="NE87" i="10"/>
  <c r="KM47" i="10"/>
  <c r="LE9" i="10"/>
  <c r="MG43" i="13"/>
  <c r="NU152" i="10"/>
  <c r="PW31" i="10"/>
  <c r="JI63" i="13"/>
  <c r="MG19" i="13"/>
  <c r="HW38" i="10"/>
  <c r="FX101" i="10"/>
  <c r="FG155" i="10"/>
  <c r="V174" i="6"/>
  <c r="AF26" i="11"/>
  <c r="PD14" i="13"/>
  <c r="FH129" i="10"/>
  <c r="FK102" i="10"/>
  <c r="IA112" i="10"/>
  <c r="FD5" i="10"/>
  <c r="LJ143" i="10"/>
  <c r="PO123" i="10"/>
  <c r="LL149" i="10"/>
  <c r="NH88" i="10"/>
  <c r="AA74" i="12"/>
  <c r="IK48" i="10"/>
  <c r="NL27" i="10"/>
  <c r="JJ74" i="13"/>
  <c r="AX46" i="11"/>
  <c r="OC87" i="10"/>
  <c r="QD59" i="10"/>
  <c r="KQ86" i="10"/>
  <c r="KU67" i="10"/>
  <c r="JL121" i="13"/>
  <c r="NS94" i="10"/>
  <c r="PN106" i="10"/>
  <c r="KW30" i="10"/>
  <c r="OB49" i="10"/>
  <c r="FX24" i="10"/>
  <c r="PF45" i="13"/>
  <c r="DF41" i="10"/>
  <c r="IY76" i="10"/>
  <c r="OE146" i="10"/>
  <c r="AX81" i="11"/>
  <c r="NN156" i="10"/>
  <c r="FL5" i="10"/>
  <c r="CY54" i="10"/>
  <c r="ME60" i="13"/>
  <c r="OI24" i="10"/>
  <c r="HX162" i="10"/>
  <c r="FV59" i="10"/>
  <c r="W56" i="11"/>
  <c r="OE103" i="10"/>
  <c r="DA30" i="10"/>
  <c r="FC48" i="10"/>
  <c r="LE81" i="10"/>
  <c r="BF94" i="11"/>
  <c r="FM60" i="10"/>
  <c r="CZ43" i="10"/>
  <c r="MV47" i="10"/>
  <c r="DE36" i="10"/>
  <c r="FI101" i="10"/>
  <c r="W264" i="6"/>
  <c r="PX161" i="10"/>
  <c r="LK152" i="10"/>
  <c r="HV139" i="10"/>
  <c r="KR140" i="10"/>
  <c r="BG55" i="11"/>
  <c r="ID142" i="10"/>
  <c r="IY150" i="10"/>
  <c r="FD79" i="10"/>
  <c r="FL90" i="10"/>
  <c r="DR131" i="13"/>
  <c r="OC62" i="10"/>
  <c r="MW159" i="10"/>
  <c r="NN15" i="10"/>
  <c r="GC136" i="10"/>
  <c r="IQ21" i="10"/>
  <c r="LF109" i="10"/>
  <c r="IY17" i="10"/>
  <c r="IY151" i="10"/>
  <c r="LH126" i="10"/>
  <c r="DF147" i="10"/>
  <c r="FQ7" i="10"/>
  <c r="DK75" i="10"/>
  <c r="GL118" i="13"/>
  <c r="FY75" i="10"/>
  <c r="LF157" i="10"/>
  <c r="FA140" i="10"/>
  <c r="DA66" i="10"/>
  <c r="MI141" i="13"/>
  <c r="QD118" i="10"/>
  <c r="MV98" i="10"/>
  <c r="JJ55" i="13"/>
  <c r="KK61" i="10"/>
  <c r="NF83" i="10"/>
  <c r="BF82" i="11"/>
  <c r="OI139" i="10"/>
  <c r="NO22" i="10"/>
  <c r="IO103" i="10"/>
  <c r="JL34" i="13"/>
  <c r="DR54" i="13"/>
  <c r="FL63" i="10"/>
  <c r="NY57" i="10"/>
  <c r="PP102" i="10"/>
  <c r="PB116" i="13"/>
  <c r="IJ124" i="10"/>
  <c r="LC85" i="10"/>
  <c r="OA21" i="10"/>
  <c r="NZ77" i="10"/>
  <c r="NS148" i="10"/>
  <c r="JH56" i="13"/>
  <c r="LK12" i="10"/>
  <c r="LK86" i="10"/>
  <c r="KH67" i="10"/>
  <c r="KO52" i="10"/>
  <c r="FR40" i="10"/>
  <c r="MW65" i="10"/>
  <c r="JH35" i="13"/>
  <c r="IN110" i="10"/>
  <c r="ET116" i="10"/>
  <c r="DN15" i="13"/>
  <c r="NK12" i="10"/>
  <c r="ID29" i="10"/>
  <c r="KS146" i="10"/>
  <c r="MF114" i="13"/>
  <c r="W34" i="6"/>
  <c r="IE41" i="10"/>
  <c r="MW93" i="10"/>
  <c r="DD121" i="10"/>
  <c r="JI73" i="13"/>
  <c r="KD124" i="10"/>
  <c r="HY156" i="10"/>
  <c r="NE29" i="10"/>
  <c r="MD150" i="13"/>
  <c r="LK116" i="10"/>
  <c r="PB78" i="13"/>
  <c r="GO35" i="13"/>
  <c r="JG122" i="13"/>
  <c r="GK27" i="13"/>
  <c r="FF87" i="10"/>
  <c r="OI87" i="10"/>
  <c r="LE138" i="10"/>
  <c r="PY107" i="10"/>
  <c r="ET22" i="10"/>
  <c r="PC101" i="13"/>
  <c r="PO109" i="10"/>
  <c r="LQ85" i="10"/>
  <c r="DF43" i="10"/>
  <c r="HU17" i="10"/>
  <c r="PY94" i="10"/>
  <c r="FV36" i="10"/>
  <c r="AC4" i="12"/>
  <c r="DO118" i="10"/>
  <c r="PZ83" i="10"/>
  <c r="FR9" i="10"/>
  <c r="JG126" i="13"/>
  <c r="KD119" i="10"/>
  <c r="KO65" i="10"/>
  <c r="AA63" i="12"/>
  <c r="IR121" i="10"/>
  <c r="DG81" i="10"/>
  <c r="EU103" i="10"/>
  <c r="DF87" i="10"/>
  <c r="QE137" i="10"/>
  <c r="DM22" i="13"/>
  <c r="NN25" i="10"/>
  <c r="FX45" i="10"/>
  <c r="PF69" i="13"/>
  <c r="NO60" i="10"/>
  <c r="KQ123" i="10"/>
  <c r="FR80" i="10"/>
  <c r="IM100" i="10"/>
  <c r="IU20" i="10"/>
  <c r="JL8" i="13"/>
  <c r="FV158" i="10"/>
  <c r="DO62" i="10"/>
  <c r="ID95" i="10"/>
  <c r="GB150" i="10"/>
  <c r="PP104" i="10"/>
  <c r="NC103" i="10"/>
  <c r="MD128" i="13"/>
  <c r="QE10" i="10"/>
  <c r="DD116" i="10"/>
  <c r="FI78" i="10"/>
  <c r="PY80" i="10"/>
  <c r="NM148" i="10"/>
  <c r="PU151" i="10"/>
  <c r="PD118" i="13"/>
  <c r="DA10" i="10"/>
  <c r="GL7" i="13"/>
  <c r="KS92" i="10"/>
  <c r="FJ45" i="10"/>
  <c r="FU100" i="10"/>
  <c r="LL63" i="10"/>
  <c r="IO104" i="10"/>
  <c r="FQ87" i="10"/>
  <c r="OC39" i="10"/>
  <c r="GJ55" i="13"/>
  <c r="FY46" i="10"/>
  <c r="NY81" i="10"/>
  <c r="W64" i="11"/>
  <c r="DC31" i="10"/>
  <c r="FQ160" i="10"/>
  <c r="HU31" i="10"/>
  <c r="PC35" i="13"/>
  <c r="GJ52" i="13"/>
  <c r="NI139" i="10"/>
  <c r="IJ49" i="10"/>
  <c r="LI152" i="10"/>
  <c r="IU87" i="10"/>
  <c r="L25" i="6"/>
  <c r="LF65" i="10"/>
  <c r="PZ119" i="10"/>
  <c r="GA82" i="10"/>
  <c r="AF5" i="11"/>
  <c r="MG141" i="13"/>
  <c r="AA45" i="12"/>
  <c r="DH7" i="10"/>
  <c r="DO32" i="10"/>
  <c r="ID70" i="10"/>
  <c r="NK155" i="10"/>
  <c r="FF56" i="10"/>
  <c r="ID13" i="10"/>
  <c r="FU98" i="10"/>
  <c r="IP61" i="10"/>
  <c r="MI156" i="13"/>
  <c r="NW83" i="10"/>
  <c r="LL146" i="10"/>
  <c r="FU75" i="10"/>
  <c r="DE39" i="10"/>
  <c r="IM92" i="10"/>
  <c r="DN112" i="13"/>
  <c r="ET56" i="10"/>
  <c r="GB81" i="10"/>
  <c r="IP117" i="10"/>
  <c r="JI162" i="13"/>
  <c r="LK32" i="10"/>
  <c r="DO120" i="10"/>
  <c r="OI35" i="10"/>
  <c r="NU43" i="10"/>
  <c r="IS127" i="10"/>
  <c r="FQ88" i="10"/>
  <c r="NX33" i="10"/>
  <c r="DI46" i="10"/>
  <c r="NZ10" i="10"/>
  <c r="NC143" i="10"/>
  <c r="DO25" i="10"/>
  <c r="IY139" i="10"/>
  <c r="IP25" i="10"/>
  <c r="IA54" i="10"/>
  <c r="QA125" i="10"/>
  <c r="LL87" i="10"/>
  <c r="KQ31" i="10"/>
  <c r="DA100" i="10"/>
  <c r="NF18" i="10"/>
  <c r="NY116" i="10"/>
  <c r="PU143" i="10"/>
  <c r="KT131" i="10"/>
  <c r="FA65" i="10"/>
  <c r="FW6" i="10"/>
  <c r="KO63" i="10"/>
  <c r="NO54" i="10"/>
  <c r="KF52" i="10"/>
  <c r="HM16" i="10"/>
  <c r="NH140" i="10"/>
  <c r="NZ94" i="10"/>
  <c r="FH10" i="10"/>
  <c r="JJ127" i="13"/>
  <c r="FC69" i="10"/>
  <c r="FG125" i="10"/>
  <c r="NO30" i="10"/>
  <c r="JI5" i="13"/>
  <c r="DP96" i="13"/>
  <c r="FM129" i="10"/>
  <c r="NZ150" i="10"/>
  <c r="QC70" i="10"/>
  <c r="PO139" i="10"/>
  <c r="DE90" i="10"/>
  <c r="KV50" i="10"/>
  <c r="GG80" i="10"/>
  <c r="DA160" i="10"/>
  <c r="NF146" i="10"/>
  <c r="HW50" i="10"/>
  <c r="IJ53" i="10"/>
  <c r="FM115" i="10"/>
  <c r="LM16" i="10"/>
  <c r="IB54" i="10"/>
  <c r="DH128" i="10"/>
  <c r="LI81" i="10"/>
  <c r="LJ69" i="10"/>
  <c r="FL111" i="10"/>
  <c r="DH101" i="10"/>
  <c r="HX87" i="10"/>
  <c r="KR53" i="10"/>
  <c r="LH145" i="10"/>
  <c r="IO19" i="10"/>
  <c r="AO99" i="11"/>
  <c r="FY62" i="10"/>
  <c r="W57" i="6"/>
  <c r="NW71" i="10"/>
  <c r="DO73" i="10"/>
  <c r="NK122" i="10"/>
  <c r="KF116" i="10"/>
  <c r="GC11" i="10"/>
  <c r="IM71" i="10"/>
  <c r="CY158" i="10"/>
  <c r="BG33" i="11"/>
  <c r="KV156" i="10"/>
  <c r="NH101" i="10"/>
  <c r="FV92" i="10"/>
  <c r="LL156" i="10"/>
  <c r="FQ36" i="10"/>
  <c r="NC96" i="10"/>
  <c r="W277" i="6"/>
  <c r="KM157" i="10"/>
  <c r="NS28" i="10"/>
  <c r="FG59" i="10"/>
  <c r="GG25" i="10"/>
  <c r="NE128" i="10"/>
  <c r="IO27" i="10"/>
  <c r="W301" i="6"/>
  <c r="IN79" i="10"/>
  <c r="NL26" i="10"/>
  <c r="IE51" i="10"/>
  <c r="PX96" i="10"/>
  <c r="OA99" i="10"/>
  <c r="ME97" i="13"/>
  <c r="HU87" i="10"/>
  <c r="LC59" i="10"/>
  <c r="AA64" i="12"/>
  <c r="DF132" i="10"/>
  <c r="NX109" i="10"/>
  <c r="Z91" i="12"/>
  <c r="LK9" i="10"/>
  <c r="AB102" i="12"/>
  <c r="OB13" i="10"/>
  <c r="NZ52" i="10"/>
  <c r="NU118" i="10"/>
  <c r="CY24" i="10"/>
  <c r="DR8" i="13"/>
  <c r="HZ65" i="10"/>
  <c r="JL49" i="13"/>
  <c r="NZ160" i="10"/>
  <c r="IP40" i="10"/>
  <c r="W129" i="6"/>
  <c r="PN72" i="10"/>
  <c r="EV156" i="10"/>
  <c r="FY145" i="10"/>
  <c r="DO39" i="13"/>
  <c r="NX34" i="10"/>
  <c r="JH162" i="13"/>
  <c r="OB19" i="10"/>
  <c r="JH60" i="13"/>
  <c r="FU55" i="10"/>
  <c r="BG44" i="11"/>
  <c r="GC102" i="10"/>
  <c r="GM146" i="13"/>
  <c r="KP65" i="10"/>
  <c r="IE92" i="10"/>
  <c r="KD123" i="10"/>
  <c r="LE41" i="10"/>
  <c r="DE84" i="10"/>
  <c r="PP134" i="10"/>
  <c r="KQ139" i="10"/>
  <c r="LK48" i="10"/>
  <c r="PD92" i="13"/>
  <c r="IO50" i="10"/>
  <c r="PU24" i="10"/>
  <c r="IE27" i="10"/>
  <c r="QB137" i="10"/>
  <c r="IO131" i="10"/>
  <c r="HU140" i="10"/>
  <c r="QB150" i="10"/>
  <c r="KQ73" i="10"/>
  <c r="IR53" i="10"/>
  <c r="MG82" i="13"/>
  <c r="HM50" i="10"/>
  <c r="OD131" i="10"/>
  <c r="PU63" i="10"/>
  <c r="KE29" i="10"/>
  <c r="KQ66" i="10"/>
  <c r="IO61" i="10"/>
  <c r="DO122" i="13"/>
  <c r="DR163" i="13"/>
  <c r="FF37" i="10"/>
  <c r="HY60" i="10"/>
  <c r="FA81" i="10"/>
  <c r="KQ25" i="10"/>
  <c r="DO4" i="13"/>
  <c r="BG75" i="11"/>
  <c r="HN164" i="10"/>
  <c r="KT143" i="10"/>
  <c r="JI155" i="13"/>
  <c r="NJ122" i="10"/>
  <c r="PB75" i="13"/>
  <c r="DM10" i="13"/>
  <c r="KE20" i="10"/>
  <c r="IP30" i="10"/>
  <c r="HX51" i="10"/>
  <c r="HZ8" i="10"/>
  <c r="IK52" i="10"/>
  <c r="QA8" i="10"/>
  <c r="DR127" i="13"/>
  <c r="OI112" i="10"/>
  <c r="OC131" i="10"/>
  <c r="NL21" i="10"/>
  <c r="IJ137" i="10"/>
  <c r="MG71" i="13"/>
  <c r="IA45" i="10"/>
  <c r="DR11" i="13"/>
  <c r="QG20" i="10"/>
  <c r="FA80" i="10"/>
  <c r="GB129" i="10"/>
  <c r="KF26" i="10"/>
  <c r="CZ9" i="10"/>
  <c r="NB112" i="10"/>
  <c r="IS72" i="10"/>
  <c r="PY55" i="10"/>
  <c r="FV126" i="10"/>
  <c r="QE122" i="10"/>
  <c r="DK84" i="10"/>
  <c r="FA67" i="10"/>
  <c r="PP100" i="10"/>
  <c r="HU138" i="10"/>
  <c r="GA120" i="10"/>
  <c r="FF137" i="10"/>
  <c r="PO77" i="10"/>
  <c r="OB149" i="10"/>
  <c r="FQ155" i="10"/>
  <c r="PA57" i="13"/>
  <c r="MI149" i="13"/>
  <c r="FE140" i="10"/>
  <c r="EV9" i="10"/>
  <c r="W71" i="11"/>
  <c r="IN50" i="10"/>
  <c r="W172" i="6"/>
  <c r="NU76" i="10"/>
  <c r="KU105" i="10"/>
  <c r="NK137" i="10"/>
  <c r="IE150" i="10"/>
  <c r="HY155" i="10"/>
  <c r="QD82" i="10"/>
  <c r="IK76" i="10"/>
  <c r="IB88" i="10"/>
  <c r="OB34" i="10"/>
  <c r="OC37" i="10"/>
  <c r="FX93" i="10"/>
  <c r="II81" i="10"/>
  <c r="LB44" i="10"/>
  <c r="IR92" i="10"/>
  <c r="FU144" i="10"/>
  <c r="DD147" i="10"/>
  <c r="IQ147" i="10"/>
  <c r="FX84" i="10"/>
  <c r="NU138" i="10"/>
  <c r="AF77" i="11"/>
  <c r="MG77" i="13"/>
  <c r="PO35" i="10"/>
  <c r="GJ81" i="13"/>
  <c r="KT67" i="10"/>
  <c r="GG122" i="10"/>
  <c r="JI89" i="13"/>
  <c r="II61" i="10"/>
  <c r="LK119" i="10"/>
  <c r="QB43" i="10"/>
  <c r="LH66" i="10"/>
  <c r="II35" i="10"/>
  <c r="FE82" i="10"/>
  <c r="NO157" i="10"/>
  <c r="KP89" i="10"/>
  <c r="QE135" i="10"/>
  <c r="LC118" i="10"/>
  <c r="KR149" i="10"/>
  <c r="FV102" i="10"/>
  <c r="LH141" i="10"/>
  <c r="NO124" i="10"/>
  <c r="IE120" i="10"/>
  <c r="OD80" i="10"/>
  <c r="FI72" i="10"/>
  <c r="NK25" i="10"/>
  <c r="DJ35" i="10"/>
  <c r="FZ25" i="10"/>
  <c r="LC42" i="10"/>
  <c r="IT64" i="10"/>
  <c r="HZ133" i="10"/>
  <c r="LH119" i="10"/>
  <c r="LQ20" i="10"/>
  <c r="NH116" i="10"/>
  <c r="FV44" i="10"/>
  <c r="PZ65" i="10"/>
  <c r="FW146" i="10"/>
  <c r="DO77" i="10"/>
  <c r="FZ93" i="10"/>
  <c r="DC147" i="10"/>
  <c r="FV124" i="10"/>
  <c r="FQ139" i="10"/>
  <c r="PO32" i="10"/>
  <c r="NG150" i="10"/>
  <c r="NU56" i="10"/>
  <c r="DJ124" i="10"/>
  <c r="DJ160" i="10"/>
  <c r="AA61" i="12"/>
  <c r="IP135" i="10"/>
  <c r="KW7" i="10"/>
  <c r="NJ96" i="10"/>
  <c r="NH84" i="10"/>
  <c r="FC62" i="10"/>
  <c r="ID126" i="10"/>
  <c r="PY29" i="10"/>
  <c r="LG147" i="10"/>
  <c r="QE145" i="10"/>
  <c r="NJ15" i="10"/>
  <c r="II5" i="10"/>
  <c r="KF45" i="10"/>
  <c r="GB97" i="10"/>
  <c r="FY48" i="10"/>
  <c r="HY59" i="10"/>
  <c r="HL67" i="10"/>
  <c r="CY69" i="10"/>
  <c r="NL63" i="10"/>
  <c r="PD69" i="13"/>
  <c r="HW103" i="10"/>
  <c r="KP150" i="10"/>
  <c r="KP34" i="10"/>
  <c r="IN76" i="10"/>
  <c r="PP162" i="10"/>
  <c r="NM35" i="10"/>
  <c r="DC150" i="10"/>
  <c r="FQ74" i="10"/>
  <c r="BF95" i="11"/>
  <c r="IS158" i="10"/>
  <c r="FY104" i="10"/>
  <c r="PW156" i="10"/>
  <c r="DF59" i="10"/>
  <c r="HN149" i="10"/>
  <c r="KO146" i="10"/>
  <c r="AF35" i="11"/>
  <c r="PA100" i="13"/>
  <c r="DF157" i="10"/>
  <c r="DO34" i="13"/>
  <c r="PP64" i="10"/>
  <c r="AW40" i="11"/>
  <c r="DA26" i="10"/>
  <c r="QD142" i="10"/>
  <c r="GJ10" i="13"/>
  <c r="QC87" i="10"/>
  <c r="LM15" i="10"/>
  <c r="LC121" i="10"/>
  <c r="FX33" i="10"/>
  <c r="IE124" i="10"/>
  <c r="IC160" i="10"/>
  <c r="V29" i="6"/>
  <c r="IA145" i="10"/>
  <c r="KW34" i="10"/>
  <c r="KW29" i="10"/>
  <c r="KT6" i="10"/>
  <c r="OE113" i="10"/>
  <c r="IA156" i="10"/>
  <c r="NW5" i="10"/>
  <c r="FR27" i="10"/>
  <c r="OD48" i="10"/>
  <c r="GL38" i="13"/>
  <c r="KM136" i="10"/>
  <c r="ME144" i="13"/>
  <c r="FH105" i="10"/>
  <c r="JI34" i="13"/>
  <c r="GG118" i="10"/>
  <c r="PC51" i="13"/>
  <c r="IA129" i="10"/>
  <c r="FA14" i="10"/>
  <c r="QF151" i="10"/>
  <c r="FF62" i="10"/>
  <c r="NJ119" i="10"/>
  <c r="AF90" i="11"/>
  <c r="OC91" i="10"/>
  <c r="DO76" i="13"/>
  <c r="FC99" i="10"/>
  <c r="HM117" i="10"/>
  <c r="CZ41" i="10"/>
  <c r="LH144" i="10"/>
  <c r="IJ5" i="10"/>
  <c r="NY69" i="10"/>
  <c r="FV133" i="10"/>
  <c r="DC155" i="10"/>
  <c r="FW136" i="10"/>
  <c r="DC10" i="10"/>
  <c r="IP120" i="10"/>
  <c r="NZ105" i="10"/>
  <c r="LJ14" i="10"/>
  <c r="FF125" i="10"/>
  <c r="LJ25" i="10"/>
  <c r="DO136" i="10"/>
  <c r="DK27" i="10"/>
  <c r="HN16" i="10"/>
  <c r="LA119" i="10"/>
  <c r="KM26" i="10"/>
  <c r="LC65" i="10"/>
  <c r="DD118" i="10"/>
  <c r="OA94" i="10"/>
  <c r="JG161" i="13"/>
  <c r="NF31" i="10"/>
  <c r="NC142" i="10"/>
  <c r="NU71" i="10"/>
  <c r="W14" i="6"/>
  <c r="GK52" i="13"/>
  <c r="QD88" i="10"/>
  <c r="DR142" i="13"/>
  <c r="NN158" i="10"/>
  <c r="FC124" i="10"/>
  <c r="DA159" i="10"/>
  <c r="GJ130" i="13"/>
  <c r="ID45" i="10"/>
  <c r="HM54" i="10"/>
  <c r="MI70" i="13"/>
  <c r="IU32" i="10"/>
  <c r="FK71" i="10"/>
  <c r="NY86" i="10"/>
  <c r="FC128" i="10"/>
  <c r="PD30" i="13"/>
  <c r="NF148" i="10"/>
  <c r="GL24" i="13"/>
  <c r="LJ65" i="10"/>
  <c r="MW37" i="10"/>
  <c r="DG74" i="10"/>
  <c r="DG146" i="10"/>
  <c r="IT109" i="10"/>
  <c r="W27" i="11"/>
  <c r="LF14" i="10"/>
  <c r="KS117" i="10"/>
  <c r="V62" i="11"/>
  <c r="KP153" i="10"/>
  <c r="JG154" i="13"/>
  <c r="GM72" i="13"/>
  <c r="IS33" i="10"/>
  <c r="FH101" i="10"/>
  <c r="KP68" i="10"/>
  <c r="PC64" i="13"/>
  <c r="KV96" i="10"/>
  <c r="PU164" i="10"/>
  <c r="MW140" i="10"/>
  <c r="PN26" i="10"/>
  <c r="NG126" i="10"/>
  <c r="KV60" i="10"/>
  <c r="HV63" i="10"/>
  <c r="JH157" i="13"/>
  <c r="NO68" i="10"/>
  <c r="AA75" i="12"/>
  <c r="OB151" i="10"/>
  <c r="AF59" i="11"/>
  <c r="FE62" i="10"/>
  <c r="FM96" i="10"/>
  <c r="PX101" i="10"/>
  <c r="MV114" i="10"/>
  <c r="DI77" i="10"/>
  <c r="DD70" i="10"/>
  <c r="DN64" i="13"/>
  <c r="DJ51" i="10"/>
  <c r="QA73" i="10"/>
  <c r="PF128" i="13"/>
  <c r="KS110" i="10"/>
  <c r="GC46" i="10"/>
  <c r="NY94" i="10"/>
  <c r="QF155" i="10"/>
  <c r="OC79" i="10"/>
  <c r="NL32" i="10"/>
  <c r="IY132" i="10"/>
  <c r="KK129" i="10"/>
  <c r="IK54" i="10"/>
  <c r="QD62" i="10"/>
  <c r="IA66" i="10"/>
  <c r="FH143" i="10"/>
  <c r="ME114" i="13"/>
  <c r="FX157" i="10"/>
  <c r="KU40" i="10"/>
  <c r="MI127" i="13"/>
  <c r="FX100" i="10"/>
  <c r="KQ94" i="10"/>
  <c r="AO84" i="11"/>
  <c r="GL153" i="13"/>
  <c r="IB17" i="10"/>
  <c r="ID162" i="10"/>
  <c r="NX97" i="10"/>
  <c r="IJ7" i="10"/>
  <c r="NY12" i="10"/>
  <c r="DA103" i="10"/>
  <c r="KK40" i="10"/>
  <c r="AO69" i="11"/>
  <c r="KP129" i="10"/>
  <c r="LB138" i="10"/>
  <c r="DE18" i="10"/>
  <c r="DK90" i="10"/>
  <c r="NS13" i="10"/>
  <c r="KR62" i="10"/>
  <c r="KP87" i="10"/>
  <c r="OC100" i="10"/>
  <c r="IB20" i="10"/>
  <c r="DD60" i="10"/>
  <c r="JG43" i="13"/>
  <c r="JJ69" i="13"/>
  <c r="DK144" i="10"/>
  <c r="IO157" i="10"/>
  <c r="LL118" i="10"/>
  <c r="GG61" i="10"/>
  <c r="IS94" i="10"/>
  <c r="QB132" i="10"/>
  <c r="KQ143" i="10"/>
  <c r="GB123" i="10"/>
  <c r="IY8" i="10"/>
  <c r="IO126" i="10"/>
  <c r="DO119" i="13"/>
  <c r="KU145" i="10"/>
  <c r="KK85" i="10"/>
  <c r="PN91" i="10"/>
  <c r="QE93" i="10"/>
  <c r="EV58" i="10"/>
  <c r="MV127" i="10"/>
  <c r="NU39" i="10"/>
  <c r="JI95" i="13"/>
  <c r="FY64" i="10"/>
  <c r="JG69" i="13"/>
  <c r="PF73" i="13"/>
  <c r="MW46" i="10"/>
  <c r="IP26" i="10"/>
  <c r="PO34" i="10"/>
  <c r="DR108" i="13"/>
  <c r="LI53" i="10"/>
  <c r="NL54" i="10"/>
  <c r="DM148" i="13"/>
  <c r="KO61" i="10"/>
  <c r="W323" i="6"/>
  <c r="LA163" i="10"/>
  <c r="LJ72" i="10"/>
  <c r="HN6" i="10"/>
  <c r="IR139" i="10"/>
  <c r="DA31" i="10"/>
  <c r="DJ38" i="10"/>
  <c r="HV29" i="10"/>
  <c r="V26" i="6"/>
  <c r="KT140" i="10"/>
  <c r="OA96" i="10"/>
  <c r="LH50" i="10"/>
  <c r="LJ147" i="10"/>
  <c r="NY134" i="10"/>
  <c r="FK68" i="10"/>
  <c r="GC76" i="10"/>
  <c r="LE114" i="10"/>
  <c r="IP130" i="10"/>
  <c r="LJ106" i="10"/>
  <c r="AE62" i="11"/>
  <c r="AD24" i="12"/>
  <c r="NM85" i="10"/>
  <c r="IK151" i="10"/>
  <c r="GC87" i="10"/>
  <c r="PA157" i="13"/>
  <c r="Z34" i="12"/>
  <c r="QG50" i="10"/>
  <c r="LE20" i="10"/>
  <c r="LA71" i="10"/>
  <c r="DE96" i="10"/>
  <c r="PO137" i="10"/>
  <c r="IP94" i="10"/>
  <c r="OD114" i="10"/>
  <c r="LM80" i="10"/>
  <c r="PO103" i="10"/>
  <c r="GK32" i="13"/>
  <c r="IP139" i="10"/>
  <c r="DM51" i="13"/>
  <c r="PZ102" i="10"/>
  <c r="KV32" i="10"/>
  <c r="JL157" i="13"/>
  <c r="LG36" i="10"/>
  <c r="PN68" i="10"/>
  <c r="NL114" i="10"/>
  <c r="KM147" i="10"/>
  <c r="KT147" i="10"/>
  <c r="W236" i="6"/>
  <c r="MG46" i="13"/>
  <c r="LJ32" i="10"/>
  <c r="PB120" i="13"/>
  <c r="FH87" i="10"/>
  <c r="GM156" i="13"/>
  <c r="OD92" i="10"/>
  <c r="NU35" i="10"/>
  <c r="IU43" i="10"/>
  <c r="GC137" i="10"/>
  <c r="LE92" i="10"/>
  <c r="NW54" i="10"/>
  <c r="FC20" i="10"/>
  <c r="FR91" i="10"/>
  <c r="PC119" i="13"/>
  <c r="LL151" i="10"/>
  <c r="PY106" i="10"/>
  <c r="IA31" i="10"/>
  <c r="V359" i="6"/>
  <c r="NZ114" i="10"/>
  <c r="AX55" i="11"/>
  <c r="PF30" i="13"/>
  <c r="LH6" i="10"/>
  <c r="KK136" i="10"/>
  <c r="QG5" i="10"/>
  <c r="OE93" i="10"/>
  <c r="NZ38" i="10"/>
  <c r="AA56" i="12"/>
  <c r="IB14" i="10"/>
  <c r="DA91" i="10"/>
  <c r="DE110" i="10"/>
  <c r="OI26" i="10"/>
  <c r="IR69" i="10"/>
  <c r="FS18" i="10"/>
  <c r="IQ145" i="10"/>
  <c r="LF150" i="10"/>
  <c r="IS104" i="10"/>
  <c r="NZ8" i="10"/>
  <c r="AA102" i="12"/>
  <c r="NG133" i="10"/>
  <c r="NZ56" i="10"/>
  <c r="QF36" i="10"/>
  <c r="FR75" i="10"/>
  <c r="GB140" i="10"/>
  <c r="PP160" i="10"/>
  <c r="IR85" i="10"/>
  <c r="DD12" i="10"/>
  <c r="PX87" i="10"/>
  <c r="NE89" i="10"/>
  <c r="FW75" i="10"/>
  <c r="GB36" i="10"/>
  <c r="MI66" i="13"/>
  <c r="IB72" i="10"/>
  <c r="NJ7" i="10"/>
  <c r="KN145" i="10"/>
  <c r="NO114" i="10"/>
  <c r="JH22" i="13"/>
  <c r="FZ15" i="10"/>
  <c r="LI61" i="10"/>
  <c r="LK130" i="10"/>
  <c r="IO122" i="10"/>
  <c r="FV68" i="10"/>
  <c r="IN39" i="10"/>
  <c r="NZ66" i="10"/>
  <c r="FV142" i="10"/>
  <c r="IN137" i="10"/>
  <c r="DH43" i="10"/>
  <c r="OC103" i="10"/>
  <c r="DK119" i="10"/>
  <c r="LG154" i="10"/>
  <c r="KT39" i="10"/>
  <c r="LF86" i="10"/>
  <c r="MW89" i="10"/>
  <c r="KP23" i="10"/>
  <c r="NE145" i="10"/>
  <c r="HL137" i="10"/>
  <c r="IN70" i="10"/>
  <c r="CZ145" i="10"/>
  <c r="IE127" i="10"/>
  <c r="KF136" i="10"/>
  <c r="KT25" i="10"/>
  <c r="FI148" i="10"/>
  <c r="NK97" i="10"/>
  <c r="HX123" i="10"/>
  <c r="DI29" i="10"/>
  <c r="LI114" i="10"/>
  <c r="MF122" i="13"/>
  <c r="DR38" i="13"/>
  <c r="OD25" i="10"/>
  <c r="W215" i="6"/>
  <c r="LF35" i="10"/>
  <c r="HL44" i="10"/>
  <c r="IB144" i="10"/>
  <c r="AX47" i="11"/>
  <c r="IN5" i="10"/>
  <c r="IS132" i="10"/>
  <c r="DD49" i="10"/>
  <c r="LJ16" i="10"/>
  <c r="JH142" i="13"/>
  <c r="IT97" i="10"/>
  <c r="PY119" i="10"/>
  <c r="FD87" i="10"/>
  <c r="IJ11" i="10"/>
  <c r="FC163" i="10"/>
  <c r="MF12" i="13"/>
  <c r="NY24" i="10"/>
  <c r="PA24" i="13"/>
  <c r="FM97" i="10"/>
  <c r="NL34" i="10"/>
  <c r="HX101" i="10"/>
  <c r="FA112" i="10"/>
  <c r="FH100" i="10"/>
  <c r="IY50" i="10"/>
  <c r="FA89" i="10"/>
  <c r="HS105" i="10"/>
  <c r="DP128" i="13"/>
  <c r="IN134" i="10"/>
  <c r="PW65" i="10"/>
  <c r="EU119" i="10"/>
  <c r="MG144" i="13"/>
  <c r="PA35" i="13"/>
  <c r="NX53" i="10"/>
  <c r="FJ49" i="10"/>
  <c r="DP84" i="13"/>
  <c r="NC15" i="10"/>
  <c r="NI163" i="10"/>
  <c r="MI142" i="13"/>
  <c r="KP52" i="10"/>
  <c r="HY5" i="10"/>
  <c r="IN47" i="10"/>
  <c r="GC163" i="10"/>
  <c r="DD13" i="10"/>
  <c r="FS157" i="10"/>
  <c r="OC139" i="10"/>
  <c r="MD10" i="13"/>
  <c r="QB57" i="10"/>
  <c r="IM36" i="10"/>
  <c r="IU94" i="10"/>
  <c r="ID160" i="10"/>
  <c r="DA117" i="10"/>
  <c r="KT37" i="10"/>
  <c r="KQ68" i="10"/>
  <c r="IQ30" i="10"/>
  <c r="JL89" i="13"/>
  <c r="PU25" i="10"/>
  <c r="JH73" i="13"/>
  <c r="JH121" i="13"/>
  <c r="IA123" i="10"/>
  <c r="NX32" i="10"/>
  <c r="IY51" i="10"/>
  <c r="IB141" i="10"/>
  <c r="QF164" i="10"/>
  <c r="KN85" i="10"/>
  <c r="NG53" i="10"/>
  <c r="PZ57" i="10"/>
  <c r="OD79" i="10"/>
  <c r="KK147" i="10"/>
  <c r="FH95" i="10"/>
  <c r="FQ133" i="10"/>
  <c r="LL48" i="10"/>
  <c r="PA15" i="13"/>
  <c r="PZ53" i="10"/>
  <c r="KD88" i="10"/>
  <c r="PN115" i="10"/>
  <c r="HX98" i="10"/>
  <c r="PU59" i="10"/>
  <c r="KQ147" i="10"/>
  <c r="LQ161" i="10"/>
  <c r="IR43" i="10"/>
  <c r="LJ58" i="10"/>
  <c r="MX143" i="10"/>
  <c r="AO86" i="11"/>
  <c r="QB78" i="10"/>
  <c r="FI106" i="10"/>
  <c r="HZ159" i="10"/>
  <c r="HU154" i="10"/>
  <c r="NG62" i="10"/>
  <c r="KE139" i="10"/>
  <c r="DM119" i="13"/>
  <c r="LG140" i="10"/>
  <c r="NS62" i="10"/>
  <c r="NY132" i="10"/>
  <c r="NU55" i="10"/>
  <c r="OI140" i="10"/>
  <c r="LM119" i="10"/>
  <c r="DJ131" i="10"/>
  <c r="IK98" i="10"/>
  <c r="DA71" i="10"/>
  <c r="IT17" i="10"/>
  <c r="JJ122" i="13"/>
  <c r="KJ123" i="10" s="1"/>
  <c r="GG129" i="10"/>
  <c r="NE157" i="10"/>
  <c r="GJ19" i="13"/>
  <c r="HW92" i="10"/>
  <c r="PX29" i="10"/>
  <c r="LI28" i="10"/>
  <c r="HW136" i="10"/>
  <c r="MF92" i="13"/>
  <c r="GO115" i="13"/>
  <c r="OD159" i="10"/>
  <c r="IK127" i="10"/>
  <c r="OB30" i="10"/>
  <c r="PY48" i="10"/>
  <c r="EV84" i="10"/>
  <c r="FY54" i="10"/>
  <c r="BF96" i="11"/>
  <c r="DH152" i="10"/>
  <c r="FD115" i="10"/>
  <c r="LE58" i="10"/>
  <c r="MX89" i="10"/>
  <c r="QG54" i="10"/>
  <c r="DG85" i="10"/>
  <c r="BG26" i="11"/>
  <c r="PC85" i="13"/>
  <c r="LL81" i="10"/>
  <c r="HU114" i="10"/>
  <c r="EV146" i="10"/>
  <c r="QB25" i="10"/>
  <c r="FJ144" i="10"/>
  <c r="NI142" i="10"/>
  <c r="AA9" i="12"/>
  <c r="GG37" i="10"/>
  <c r="HX114" i="10"/>
  <c r="IT113" i="10"/>
  <c r="DA139" i="10"/>
  <c r="FZ124" i="10"/>
  <c r="IK141" i="10"/>
  <c r="NW20" i="10"/>
  <c r="FZ90" i="10"/>
  <c r="KW72" i="10"/>
  <c r="OC163" i="10"/>
  <c r="IB65" i="10"/>
  <c r="FY126" i="10"/>
  <c r="KU141" i="10"/>
  <c r="IN25" i="10"/>
  <c r="LC13" i="10"/>
  <c r="FG100" i="10"/>
  <c r="AF30" i="11"/>
  <c r="NS49" i="10"/>
  <c r="FS26" i="10"/>
  <c r="GJ9" i="13"/>
  <c r="GO54" i="13"/>
  <c r="FM73" i="10"/>
  <c r="KN42" i="10"/>
  <c r="AC15" i="12"/>
  <c r="NO25" i="10"/>
  <c r="MD130" i="13"/>
  <c r="KF73" i="10"/>
  <c r="ID106" i="10"/>
  <c r="FH13" i="10"/>
  <c r="GO17" i="13"/>
  <c r="PZ155" i="10"/>
  <c r="GL76" i="13"/>
  <c r="IB35" i="10"/>
  <c r="IM39" i="10"/>
  <c r="KM124" i="10"/>
  <c r="QA29" i="10"/>
  <c r="HX7" i="10"/>
  <c r="LH71" i="10"/>
  <c r="PO156" i="10"/>
  <c r="QD20" i="10"/>
  <c r="OE95" i="10"/>
  <c r="FH70" i="10"/>
  <c r="ME148" i="13"/>
  <c r="QA70" i="10"/>
  <c r="IS145" i="10"/>
  <c r="ME84" i="13"/>
  <c r="IR111" i="10"/>
  <c r="DK63" i="10"/>
  <c r="W36" i="11"/>
  <c r="LJ7" i="10"/>
  <c r="MF26" i="13"/>
  <c r="PV143" i="10"/>
  <c r="JG118" i="13"/>
  <c r="LQ139" i="10"/>
  <c r="FZ100" i="10"/>
  <c r="FS139" i="10"/>
  <c r="IS159" i="10"/>
  <c r="NW90" i="10"/>
  <c r="HL14" i="10"/>
  <c r="DO101" i="10"/>
  <c r="V154" i="6"/>
  <c r="MV10" i="10"/>
  <c r="JH40" i="13"/>
  <c r="NL90" i="10"/>
  <c r="IK80" i="10"/>
  <c r="FR126" i="10"/>
  <c r="IR107" i="10"/>
  <c r="DA39" i="10"/>
  <c r="NX78" i="10"/>
  <c r="IN28" i="10"/>
  <c r="DK41" i="10"/>
  <c r="OE130" i="10"/>
  <c r="LC57" i="10"/>
  <c r="OI32" i="10"/>
  <c r="LL98" i="10"/>
  <c r="V276" i="6"/>
  <c r="LF96" i="10"/>
  <c r="LM94" i="10"/>
  <c r="PN78" i="10"/>
  <c r="FF81" i="10"/>
  <c r="HS109" i="10"/>
  <c r="PY97" i="10"/>
  <c r="QC108" i="10"/>
  <c r="KS48" i="10"/>
  <c r="OD65" i="10"/>
  <c r="DP93" i="13"/>
  <c r="HN57" i="10"/>
  <c r="DO116" i="10"/>
  <c r="W296" i="6"/>
  <c r="DJ162" i="10"/>
  <c r="NS29" i="10"/>
  <c r="DI73" i="10"/>
  <c r="FU11" i="10"/>
  <c r="JH9" i="13"/>
  <c r="GA50" i="10"/>
  <c r="IK153" i="10"/>
  <c r="V338" i="6"/>
  <c r="NY23" i="10"/>
  <c r="II15" i="10"/>
  <c r="AD46" i="12"/>
  <c r="IO87" i="10"/>
  <c r="LQ37" i="10"/>
  <c r="EV118" i="10"/>
  <c r="ME158" i="13"/>
  <c r="DK72" i="10"/>
  <c r="NO97" i="10"/>
  <c r="CY79" i="10"/>
  <c r="IY52" i="10"/>
  <c r="QE69" i="10"/>
  <c r="JG83" i="13"/>
  <c r="PU91" i="10"/>
  <c r="NN91" i="10"/>
  <c r="LB57" i="10"/>
  <c r="NM159" i="10"/>
  <c r="OB36" i="10"/>
  <c r="DN33" i="13"/>
  <c r="KW44" i="10"/>
  <c r="KP81" i="10"/>
  <c r="MW32" i="10"/>
  <c r="GJ137" i="13"/>
  <c r="NZ51" i="10"/>
  <c r="KK68" i="10"/>
  <c r="MD121" i="13"/>
  <c r="DG99" i="10"/>
  <c r="EU38" i="10"/>
  <c r="QC111" i="10"/>
  <c r="IS111" i="10"/>
  <c r="FL25" i="10"/>
  <c r="HN134" i="10"/>
  <c r="KW18" i="10"/>
  <c r="OA97" i="10"/>
  <c r="FJ108" i="10"/>
  <c r="GM129" i="13"/>
  <c r="PZ91" i="10"/>
  <c r="PU36" i="10"/>
  <c r="AF33" i="11"/>
  <c r="PA148" i="13"/>
  <c r="FZ164" i="10"/>
  <c r="W102" i="11"/>
  <c r="OC97" i="10"/>
  <c r="IK27" i="10"/>
  <c r="KE147" i="10"/>
  <c r="FH82" i="10"/>
  <c r="MF150" i="13"/>
  <c r="KD33" i="10"/>
  <c r="DP151" i="13"/>
  <c r="DJ34" i="10"/>
  <c r="FE153" i="10"/>
  <c r="PC118" i="13"/>
  <c r="DR24" i="13"/>
  <c r="NT74" i="10"/>
  <c r="DM41" i="13"/>
  <c r="QD134" i="10"/>
  <c r="DO53" i="10"/>
  <c r="PS78" i="10"/>
  <c r="CY80" i="10"/>
  <c r="PD70" i="13"/>
  <c r="LA53" i="10"/>
  <c r="W205" i="6"/>
  <c r="QD74" i="10"/>
  <c r="DM101" i="13"/>
  <c r="NO83" i="10"/>
  <c r="QA111" i="10"/>
  <c r="GC81" i="10"/>
  <c r="DO41" i="10"/>
  <c r="PC146" i="13"/>
  <c r="PN95" i="10"/>
  <c r="DO56" i="13"/>
  <c r="HN65" i="10"/>
  <c r="NM84" i="10"/>
  <c r="NL121" i="10"/>
  <c r="LL5" i="10"/>
  <c r="ME107" i="13"/>
  <c r="DG83" i="10"/>
  <c r="V315" i="6"/>
  <c r="IY15" i="10"/>
  <c r="IS93" i="10"/>
  <c r="NM91" i="10"/>
  <c r="NU146" i="10"/>
  <c r="LC92" i="10"/>
  <c r="IA140" i="10"/>
  <c r="AX24" i="11"/>
  <c r="AF78" i="11"/>
  <c r="QB28" i="10"/>
  <c r="FG31" i="10"/>
  <c r="MW36" i="10"/>
  <c r="OI18" i="10"/>
  <c r="IR91" i="10"/>
  <c r="NY68" i="10"/>
  <c r="KD44" i="10"/>
  <c r="IY85" i="10"/>
  <c r="IS146" i="10"/>
  <c r="BF39" i="11"/>
  <c r="NU11" i="10"/>
  <c r="FR123" i="10"/>
  <c r="PB60" i="13"/>
  <c r="CY26" i="10"/>
  <c r="FW73" i="10"/>
  <c r="DC108" i="10"/>
  <c r="GB48" i="10"/>
  <c r="OE114" i="10"/>
  <c r="DO114" i="10"/>
  <c r="KS23" i="10"/>
  <c r="DA42" i="10"/>
  <c r="KD38" i="10"/>
  <c r="JI33" i="13"/>
  <c r="W192" i="6"/>
  <c r="EV138" i="10"/>
  <c r="KM25" i="10"/>
  <c r="GG83" i="10"/>
  <c r="OE68" i="10"/>
  <c r="MI160" i="13"/>
  <c r="HN15" i="10"/>
  <c r="IQ39" i="10"/>
  <c r="DK150" i="10"/>
  <c r="DH82" i="10"/>
  <c r="MI129" i="13"/>
  <c r="KE88" i="10"/>
  <c r="PF21" i="13"/>
  <c r="DA20" i="10"/>
  <c r="DK83" i="10"/>
  <c r="FX102" i="10"/>
  <c r="FC22" i="10"/>
  <c r="EU45" i="10"/>
  <c r="NC21" i="10"/>
  <c r="GK20" i="13"/>
  <c r="AA35" i="12"/>
  <c r="OI76" i="10"/>
  <c r="IS67" i="10"/>
  <c r="FW20" i="10"/>
  <c r="IK30" i="10"/>
  <c r="AA100" i="12"/>
  <c r="CY152" i="10"/>
  <c r="LG96" i="10"/>
  <c r="AA90" i="12"/>
  <c r="MF140" i="13"/>
  <c r="IE11" i="10"/>
  <c r="NJ98" i="10"/>
  <c r="NF118" i="10"/>
  <c r="IT55" i="10"/>
  <c r="LF43" i="10"/>
  <c r="LM147" i="10"/>
  <c r="OB26" i="10"/>
  <c r="KU8" i="10"/>
  <c r="DG95" i="10"/>
  <c r="MW17" i="10"/>
  <c r="LH115" i="10"/>
  <c r="NG96" i="10"/>
  <c r="MW104" i="10"/>
  <c r="IJ133" i="10"/>
  <c r="FX89" i="10"/>
  <c r="FD127" i="10"/>
  <c r="LM66" i="10"/>
  <c r="PW147" i="10"/>
  <c r="LE35" i="10"/>
  <c r="HX24" i="10"/>
  <c r="IQ56" i="10"/>
  <c r="CY43" i="10"/>
  <c r="IS109" i="10"/>
  <c r="LC24" i="10"/>
  <c r="IJ158" i="10"/>
  <c r="OC32" i="10"/>
  <c r="DG39" i="10"/>
  <c r="GA119" i="10"/>
  <c r="W249" i="6"/>
  <c r="DJ41" i="10"/>
  <c r="DH95" i="10"/>
  <c r="QB90" i="10"/>
  <c r="IO20" i="10"/>
  <c r="FY160" i="10"/>
  <c r="IT106" i="10"/>
  <c r="FY28" i="10"/>
  <c r="FG34" i="10"/>
  <c r="PC12" i="13"/>
  <c r="NN50" i="10"/>
  <c r="KP25" i="10"/>
  <c r="AO64" i="11"/>
  <c r="FH57" i="10"/>
  <c r="GK65" i="13"/>
  <c r="FL23" i="10"/>
  <c r="DO32" i="13"/>
  <c r="NH73" i="10"/>
  <c r="HX105" i="10"/>
  <c r="FE121" i="10"/>
  <c r="KP40" i="10"/>
  <c r="DF138" i="10"/>
  <c r="GK150" i="13"/>
  <c r="HP151" i="10" s="1"/>
  <c r="LA78" i="10"/>
  <c r="PZ74" i="10"/>
  <c r="QE68" i="10"/>
  <c r="PC154" i="13"/>
  <c r="IU76" i="10"/>
  <c r="QG28" i="10"/>
  <c r="DD123" i="10"/>
  <c r="LH48" i="10"/>
  <c r="IC74" i="10"/>
  <c r="MW51" i="10"/>
  <c r="FR97" i="10"/>
  <c r="PA118" i="13"/>
  <c r="PB110" i="13"/>
  <c r="NJ95" i="10"/>
  <c r="DK14" i="10"/>
  <c r="EV140" i="10"/>
  <c r="FJ129" i="10"/>
  <c r="OI96" i="10"/>
  <c r="MW124" i="10"/>
  <c r="FI147" i="10"/>
  <c r="KT156" i="10"/>
  <c r="IY83" i="10"/>
  <c r="FA40" i="10"/>
  <c r="KW59" i="10"/>
  <c r="QC162" i="10"/>
  <c r="W7" i="6"/>
  <c r="MG39" i="13"/>
  <c r="OA6" i="10"/>
  <c r="GJ8" i="13"/>
  <c r="DJ50" i="10"/>
  <c r="NH132" i="10"/>
  <c r="OI16" i="10"/>
  <c r="PA19" i="13"/>
  <c r="DE101" i="10"/>
  <c r="IU156" i="10"/>
  <c r="DD148" i="10"/>
  <c r="LK101" i="10"/>
  <c r="IT20" i="10"/>
  <c r="IO119" i="10"/>
  <c r="IR82" i="10"/>
  <c r="AC46" i="12"/>
  <c r="V224" i="6"/>
  <c r="ET10" i="10"/>
  <c r="FX47" i="10"/>
  <c r="LI118" i="10"/>
  <c r="FM78" i="10"/>
  <c r="PY46" i="10"/>
  <c r="BF15" i="11"/>
  <c r="GK112" i="13"/>
  <c r="EV116" i="10"/>
  <c r="IK161" i="10"/>
  <c r="DP31" i="13"/>
  <c r="LC61" i="10"/>
  <c r="JJ40" i="13"/>
  <c r="FG86" i="10"/>
  <c r="DO146" i="10"/>
  <c r="HX102" i="10"/>
  <c r="FC121" i="10"/>
  <c r="LL136" i="10"/>
  <c r="DH122" i="10"/>
  <c r="FS6" i="10"/>
  <c r="OC14" i="10"/>
  <c r="FY89" i="10"/>
  <c r="LC66" i="10"/>
  <c r="OD8" i="10"/>
  <c r="IK132" i="10"/>
  <c r="FZ23" i="10"/>
  <c r="IJ60" i="10"/>
  <c r="NG118" i="10"/>
  <c r="DK149" i="10"/>
  <c r="LI43" i="10"/>
  <c r="LH86" i="10"/>
  <c r="PO110" i="10"/>
  <c r="IN150" i="10"/>
  <c r="NX10" i="10"/>
  <c r="DA29" i="10"/>
  <c r="GC164" i="10"/>
  <c r="FJ26" i="10"/>
  <c r="IC153" i="10"/>
  <c r="NO160" i="10"/>
  <c r="KQ35" i="10"/>
  <c r="HZ76" i="10"/>
  <c r="PN23" i="10"/>
  <c r="GL88" i="13"/>
  <c r="NG119" i="10"/>
  <c r="MF115" i="13"/>
  <c r="PZ68" i="10"/>
  <c r="FQ42" i="10"/>
  <c r="QE19" i="10"/>
  <c r="QB75" i="10"/>
  <c r="KN122" i="10"/>
  <c r="FD62" i="10"/>
  <c r="PF35" i="13"/>
  <c r="MD142" i="13"/>
  <c r="AD71" i="12"/>
  <c r="KV162" i="10"/>
  <c r="FK133" i="10"/>
  <c r="DA79" i="10"/>
  <c r="JI72" i="13"/>
  <c r="PF5" i="13"/>
  <c r="GC18" i="10"/>
  <c r="DF39" i="10"/>
  <c r="OI66" i="10"/>
  <c r="KV16" i="10"/>
  <c r="KM59" i="10"/>
  <c r="FG9" i="10"/>
  <c r="HX156" i="10"/>
  <c r="HY77" i="10"/>
  <c r="QE119" i="10"/>
  <c r="FY93" i="10"/>
  <c r="MW54" i="10"/>
  <c r="IC128" i="10"/>
  <c r="KS147" i="10"/>
  <c r="ET13" i="10"/>
  <c r="KK160" i="10"/>
  <c r="JH59" i="13"/>
  <c r="FW157" i="10"/>
  <c r="NL147" i="10"/>
  <c r="FL50" i="10"/>
  <c r="LQ146" i="10"/>
  <c r="IQ87" i="10"/>
  <c r="MX116" i="10"/>
  <c r="LF131" i="10"/>
  <c r="LA99" i="10"/>
  <c r="IS6" i="10"/>
  <c r="OB12" i="10"/>
  <c r="IO10" i="10"/>
  <c r="FH96" i="10"/>
  <c r="AC50" i="12"/>
  <c r="NU86" i="10"/>
  <c r="NS153" i="10"/>
  <c r="QF47" i="10"/>
  <c r="FR99" i="10"/>
  <c r="DD24" i="10"/>
  <c r="QG9" i="10"/>
  <c r="LC47" i="10"/>
  <c r="OB46" i="10"/>
  <c r="QE21" i="10"/>
  <c r="IC78" i="10"/>
  <c r="DJ153" i="10"/>
  <c r="GJ51" i="13"/>
  <c r="IS135" i="10"/>
  <c r="NY76" i="10"/>
  <c r="IP66" i="10"/>
  <c r="OC152" i="10"/>
  <c r="EV69" i="10"/>
  <c r="NK161" i="10"/>
  <c r="W328" i="6"/>
  <c r="FA113" i="10"/>
  <c r="PY76" i="10"/>
  <c r="FA121" i="10"/>
  <c r="FX49" i="10"/>
  <c r="MX35" i="10"/>
  <c r="GA139" i="10"/>
  <c r="NK152" i="10"/>
  <c r="AW75" i="11"/>
  <c r="IT25" i="10"/>
  <c r="NZ65" i="10"/>
  <c r="OE153" i="10"/>
  <c r="KS63" i="10"/>
  <c r="FQ146" i="10"/>
  <c r="DF117" i="10"/>
  <c r="DD39" i="10"/>
  <c r="KR16" i="10"/>
  <c r="HZ107" i="10"/>
  <c r="OD150" i="10"/>
  <c r="LM70" i="10"/>
  <c r="LL12" i="10"/>
  <c r="IA143" i="10"/>
  <c r="NF7" i="10"/>
  <c r="IM51" i="10"/>
  <c r="QB163" i="10"/>
  <c r="FC9" i="10"/>
  <c r="NC133" i="10"/>
  <c r="KF43" i="10"/>
  <c r="PP15" i="10"/>
  <c r="FV18" i="10"/>
  <c r="LJ110" i="10"/>
  <c r="QG38" i="10"/>
  <c r="DK80" i="10"/>
  <c r="LG151" i="10"/>
  <c r="DE111" i="10"/>
  <c r="FW130" i="10"/>
  <c r="IQ98" i="10"/>
  <c r="V17" i="6"/>
  <c r="FY96" i="10"/>
  <c r="JL5" i="13"/>
  <c r="NW141" i="10"/>
  <c r="FR124" i="10"/>
  <c r="FU121" i="10"/>
  <c r="IU55" i="10"/>
  <c r="GA93" i="10"/>
  <c r="LA39" i="10"/>
  <c r="MX134" i="10"/>
  <c r="DD30" i="10"/>
  <c r="IS25" i="10"/>
  <c r="DD108" i="10"/>
  <c r="LA80" i="10"/>
  <c r="IK111" i="10"/>
  <c r="NT19" i="10"/>
  <c r="DC21" i="10"/>
  <c r="FM95" i="10"/>
  <c r="MW75" i="10"/>
  <c r="NN7" i="10"/>
  <c r="DI155" i="10"/>
  <c r="FH43" i="10"/>
  <c r="OI46" i="10"/>
  <c r="IQ37" i="10"/>
  <c r="IM62" i="10"/>
  <c r="NS103" i="10"/>
  <c r="GL56" i="13"/>
  <c r="QD84" i="10"/>
  <c r="FC73" i="10"/>
  <c r="DJ84" i="10"/>
  <c r="NN112" i="10"/>
  <c r="PC140" i="13"/>
  <c r="LM151" i="10"/>
  <c r="AB4" i="12"/>
  <c r="FJ112" i="10"/>
  <c r="IK33" i="10"/>
  <c r="DO133" i="10"/>
  <c r="DC116" i="10"/>
  <c r="DE121" i="10"/>
  <c r="OC94" i="10"/>
  <c r="NU115" i="10"/>
  <c r="FR92" i="10"/>
  <c r="NW52" i="10"/>
  <c r="LC31" i="10"/>
  <c r="LC141" i="10"/>
  <c r="FE38" i="10"/>
  <c r="IO36" i="10"/>
  <c r="II49" i="10"/>
  <c r="FS78" i="10"/>
  <c r="FE55" i="10"/>
  <c r="MD16" i="13"/>
  <c r="FZ158" i="10"/>
  <c r="DN79" i="13"/>
  <c r="PX72" i="10"/>
  <c r="MV80" i="10"/>
  <c r="KO60" i="10"/>
  <c r="NI156" i="10"/>
  <c r="LF79" i="10"/>
  <c r="AA54" i="12"/>
  <c r="IQ66" i="10"/>
  <c r="II100" i="10"/>
  <c r="QF69" i="10"/>
  <c r="PC47" i="13"/>
  <c r="NG101" i="10"/>
  <c r="FE163" i="10"/>
  <c r="IK57" i="10"/>
  <c r="FV90" i="10"/>
  <c r="DM130" i="13"/>
  <c r="OB90" i="10"/>
  <c r="HM61" i="10"/>
  <c r="NL158" i="10"/>
  <c r="KM91" i="10"/>
  <c r="ID84" i="10"/>
  <c r="GO109" i="13"/>
  <c r="II39" i="10"/>
  <c r="HN156" i="10"/>
  <c r="BG67" i="11"/>
  <c r="NL93" i="10"/>
  <c r="AF72" i="11"/>
  <c r="HW72" i="10"/>
  <c r="IB10" i="10"/>
  <c r="MX73" i="10"/>
  <c r="LI66" i="10"/>
  <c r="PX63" i="10"/>
  <c r="OI108" i="10"/>
  <c r="DA87" i="10"/>
  <c r="JJ9" i="13"/>
  <c r="MI53" i="13"/>
  <c r="HX68" i="10"/>
  <c r="GK117" i="13"/>
  <c r="IK17" i="10"/>
  <c r="DD33" i="10"/>
  <c r="PA152" i="13"/>
  <c r="QF64" i="10"/>
  <c r="EU26" i="10"/>
  <c r="FL100" i="10"/>
  <c r="IM67" i="10"/>
  <c r="GO130" i="13"/>
  <c r="HM124" i="10"/>
  <c r="HX163" i="10"/>
  <c r="LJ115" i="10"/>
  <c r="PB102" i="13"/>
  <c r="LH96" i="10"/>
  <c r="IK163" i="10"/>
  <c r="LK154" i="10"/>
  <c r="IQ108" i="10"/>
  <c r="DD21" i="10"/>
  <c r="FR10" i="10"/>
  <c r="OD58" i="10"/>
  <c r="FG102" i="10"/>
  <c r="Z69" i="12"/>
  <c r="IK106" i="10"/>
  <c r="OE96" i="10"/>
  <c r="LK128" i="10"/>
  <c r="GA77" i="10"/>
  <c r="DC156" i="10"/>
  <c r="FC98" i="10"/>
  <c r="EV31" i="10"/>
  <c r="W37" i="6"/>
  <c r="ET58" i="10"/>
  <c r="KH8" i="10"/>
  <c r="DJ129" i="10"/>
  <c r="KT74" i="10"/>
  <c r="W29" i="11"/>
  <c r="IQ79" i="10"/>
  <c r="FC7" i="10"/>
  <c r="LC16" i="10"/>
  <c r="NC156" i="10"/>
  <c r="AX63" i="11"/>
  <c r="DJ25" i="10"/>
  <c r="EU6" i="10"/>
  <c r="PC129" i="13"/>
  <c r="NH36" i="10"/>
  <c r="HX92" i="10"/>
  <c r="NT21" i="10"/>
  <c r="QB118" i="10"/>
  <c r="QF157" i="10"/>
  <c r="QC101" i="10"/>
  <c r="GJ122" i="13"/>
  <c r="GG52" i="10"/>
  <c r="KE13" i="10"/>
  <c r="QB11" i="10"/>
  <c r="MI49" i="13"/>
  <c r="DR43" i="13"/>
  <c r="Z75" i="12"/>
  <c r="FK64" i="10"/>
  <c r="GJ155" i="13"/>
  <c r="JL156" i="13"/>
  <c r="QE84" i="10"/>
  <c r="QE45" i="10"/>
  <c r="FU63" i="10"/>
  <c r="FL49" i="10"/>
  <c r="GG112" i="10"/>
  <c r="PD68" i="13"/>
  <c r="GB42" i="10"/>
  <c r="W207" i="6"/>
  <c r="KW120" i="10"/>
  <c r="QA162" i="10"/>
  <c r="QA68" i="10"/>
  <c r="KP156" i="10"/>
  <c r="PZ59" i="10"/>
  <c r="IR159" i="10"/>
  <c r="AE98" i="11"/>
  <c r="QF58" i="10"/>
  <c r="IO53" i="10"/>
  <c r="FE136" i="10"/>
  <c r="DC40" i="10"/>
  <c r="DJ16" i="10"/>
  <c r="PB103" i="13"/>
  <c r="W282" i="6"/>
  <c r="HU13" i="10"/>
  <c r="FL110" i="10"/>
  <c r="PZ129" i="10"/>
  <c r="LK137" i="10"/>
  <c r="NT97" i="10"/>
  <c r="OI23" i="10"/>
  <c r="DJ137" i="10"/>
  <c r="DA88" i="10"/>
  <c r="KK120" i="10"/>
  <c r="KN77" i="10"/>
  <c r="FI125" i="10"/>
  <c r="FC133" i="10"/>
  <c r="OA120" i="10"/>
  <c r="QG82" i="10"/>
  <c r="NX126" i="10"/>
  <c r="IE86" i="10"/>
  <c r="PW151" i="10"/>
  <c r="HN29" i="10"/>
  <c r="NC147" i="10"/>
  <c r="NE52" i="10"/>
  <c r="DO92" i="13"/>
  <c r="IK97" i="10"/>
  <c r="ID132" i="10"/>
  <c r="DH159" i="10"/>
  <c r="FC50" i="10"/>
  <c r="LE96" i="10"/>
  <c r="FZ97" i="10"/>
  <c r="GJ139" i="13"/>
  <c r="IK104" i="10"/>
  <c r="NW112" i="10"/>
  <c r="PU107" i="10"/>
  <c r="OA38" i="10"/>
  <c r="LL55" i="10"/>
  <c r="FQ80" i="10"/>
  <c r="KR60" i="10"/>
  <c r="LQ60" i="10"/>
  <c r="GB55" i="10"/>
  <c r="IN17" i="10"/>
  <c r="DC122" i="10"/>
  <c r="FW8" i="10"/>
  <c r="KS13" i="10"/>
  <c r="IU8" i="10"/>
  <c r="DJ64" i="10"/>
  <c r="HL98" i="10"/>
  <c r="NI26" i="10"/>
  <c r="CZ125" i="10"/>
  <c r="NI75" i="10"/>
  <c r="DA112" i="10"/>
  <c r="GB21" i="10"/>
  <c r="JI39" i="13"/>
  <c r="GC77" i="10"/>
  <c r="NZ131" i="10"/>
  <c r="IC122" i="10"/>
  <c r="DI62" i="10"/>
  <c r="FE152" i="10"/>
  <c r="GK95" i="13"/>
  <c r="LB150" i="10"/>
  <c r="NU37" i="10"/>
  <c r="AW18" i="11"/>
  <c r="IU60" i="10"/>
  <c r="DD62" i="10"/>
  <c r="OB57" i="10"/>
  <c r="FV66" i="10"/>
  <c r="V171" i="6"/>
  <c r="FV107" i="10"/>
  <c r="OB126" i="10"/>
  <c r="DK26" i="10"/>
  <c r="FH56" i="10"/>
  <c r="NN42" i="10"/>
  <c r="KF112" i="10"/>
  <c r="LF33" i="10"/>
  <c r="PC135" i="13"/>
  <c r="II150" i="10"/>
  <c r="KK132" i="10"/>
  <c r="MI9" i="13"/>
  <c r="KU81" i="10"/>
  <c r="PF37" i="13"/>
  <c r="FG14" i="10"/>
  <c r="FR38" i="10"/>
  <c r="FW79" i="10"/>
  <c r="DH34" i="10"/>
  <c r="DF153" i="10"/>
  <c r="IT45" i="10"/>
  <c r="FS86" i="10"/>
  <c r="GG102" i="10"/>
  <c r="FH61" i="10"/>
  <c r="KT16" i="10"/>
  <c r="DF20" i="10"/>
  <c r="AB14" i="12"/>
  <c r="HM65" i="10"/>
  <c r="LK70" i="10"/>
  <c r="DD100" i="10"/>
  <c r="DO81" i="13"/>
  <c r="NL131" i="10"/>
  <c r="NY26" i="10"/>
  <c r="HU94" i="10"/>
  <c r="GC48" i="10"/>
  <c r="AW72" i="11"/>
  <c r="V353" i="6"/>
  <c r="AC59" i="12"/>
  <c r="II126" i="10"/>
  <c r="OB47" i="10"/>
  <c r="IM74" i="10"/>
  <c r="KW20" i="10"/>
  <c r="LL106" i="10"/>
  <c r="FW58" i="10"/>
  <c r="HV98" i="10"/>
  <c r="NS58" i="10"/>
  <c r="HS53" i="10"/>
  <c r="NX118" i="10"/>
  <c r="W135" i="6"/>
  <c r="GO163" i="13"/>
  <c r="QD17" i="10"/>
  <c r="DO90" i="10"/>
  <c r="KP56" i="10"/>
  <c r="GG138" i="10"/>
  <c r="IN21" i="10"/>
  <c r="NL123" i="10"/>
  <c r="KP21" i="10"/>
  <c r="DO22" i="13"/>
  <c r="AB94" i="12"/>
  <c r="JL93" i="13"/>
  <c r="DD11" i="10"/>
  <c r="ME43" i="13"/>
  <c r="DD130" i="10"/>
  <c r="HN46" i="10"/>
  <c r="DM21" i="13"/>
  <c r="NZ95" i="10"/>
  <c r="HS146" i="10"/>
  <c r="DI22" i="10"/>
  <c r="FJ103" i="10"/>
  <c r="PB57" i="13"/>
  <c r="PX19" i="10"/>
  <c r="DJ22" i="10"/>
  <c r="FX29" i="10"/>
  <c r="DD76" i="10"/>
  <c r="IJ18" i="10"/>
  <c r="LF49" i="10"/>
  <c r="JG66" i="13"/>
  <c r="QF75" i="10"/>
  <c r="HU39" i="10"/>
  <c r="PN36" i="10"/>
  <c r="OD158" i="10"/>
  <c r="PY122" i="10"/>
  <c r="KF162" i="10"/>
  <c r="FF78" i="10"/>
  <c r="MX79" i="10"/>
  <c r="FG69" i="10"/>
  <c r="IR50" i="10"/>
  <c r="NJ28" i="10"/>
  <c r="KQ36" i="10"/>
  <c r="IY41" i="10"/>
  <c r="DF129" i="10"/>
  <c r="PY25" i="10"/>
  <c r="NJ144" i="10"/>
  <c r="GK76" i="13"/>
  <c r="LG59" i="10"/>
  <c r="MF155" i="13"/>
  <c r="KO69" i="10"/>
  <c r="KM62" i="10"/>
  <c r="KN72" i="10"/>
  <c r="FC67" i="10"/>
  <c r="MX141" i="10"/>
  <c r="OB77" i="10"/>
  <c r="KO7" i="10"/>
  <c r="AO79" i="11"/>
  <c r="KM45" i="10"/>
  <c r="NG105" i="10"/>
  <c r="V91" i="11"/>
  <c r="GJ20" i="13"/>
  <c r="NO20" i="10"/>
  <c r="LK47" i="10"/>
  <c r="FA106" i="10"/>
  <c r="LM113" i="10"/>
  <c r="DN67" i="13"/>
  <c r="IY40" i="10"/>
  <c r="QB55" i="10"/>
  <c r="MD47" i="13"/>
  <c r="DO80" i="13"/>
  <c r="KF100" i="10"/>
  <c r="IR42" i="10"/>
  <c r="PF83" i="13"/>
  <c r="IR109" i="10"/>
  <c r="KN54" i="10"/>
  <c r="LK50" i="10"/>
  <c r="KU113" i="10"/>
  <c r="JG49" i="13"/>
  <c r="CY90" i="10"/>
  <c r="FY121" i="10"/>
  <c r="DK23" i="10"/>
  <c r="NU50" i="10"/>
  <c r="FQ79" i="10"/>
  <c r="NW105" i="10"/>
  <c r="OB162" i="10"/>
  <c r="DI12" i="10"/>
  <c r="LI162" i="10"/>
  <c r="GA137" i="10"/>
  <c r="FG118" i="10"/>
  <c r="AA103" i="12"/>
  <c r="PN79" i="10"/>
  <c r="DD164" i="10"/>
  <c r="NL69" i="10"/>
  <c r="HV67" i="10"/>
  <c r="OI120" i="10"/>
  <c r="PF68" i="13"/>
  <c r="GA41" i="10"/>
  <c r="NG79" i="10"/>
  <c r="FX63" i="10"/>
  <c r="FZ8" i="10"/>
  <c r="PC100" i="13"/>
  <c r="GO102" i="13"/>
  <c r="JH42" i="13"/>
  <c r="DN148" i="13"/>
  <c r="FJ35" i="10"/>
  <c r="PO74" i="10"/>
  <c r="FJ33" i="10"/>
  <c r="KS85" i="10"/>
  <c r="II70" i="10"/>
  <c r="KS80" i="10"/>
  <c r="FH81" i="10"/>
  <c r="GK120" i="13"/>
  <c r="KR34" i="10"/>
  <c r="KM100" i="10"/>
  <c r="DH29" i="10"/>
  <c r="LC78" i="10"/>
  <c r="W213" i="6"/>
  <c r="PO21" i="10"/>
  <c r="DH6" i="10"/>
  <c r="IY7" i="10"/>
  <c r="IK101" i="10"/>
  <c r="PP75" i="10"/>
  <c r="QB113" i="10"/>
  <c r="HL161" i="10"/>
  <c r="HZ115" i="10"/>
  <c r="MX127" i="10"/>
  <c r="IY58" i="10"/>
  <c r="PB22" i="13"/>
  <c r="NZ36" i="10"/>
  <c r="NJ89" i="10"/>
  <c r="W231" i="6"/>
  <c r="JG86" i="13"/>
  <c r="KO34" i="10"/>
  <c r="HP13" i="10"/>
  <c r="DN32" i="13"/>
  <c r="LC133" i="10"/>
  <c r="OE88" i="10"/>
  <c r="MG131" i="13"/>
  <c r="FG131" i="10"/>
  <c r="OC121" i="10"/>
  <c r="IO24" i="10"/>
  <c r="FY58" i="10"/>
  <c r="KN160" i="10"/>
  <c r="FM111" i="10"/>
  <c r="IR24" i="10"/>
  <c r="NZ60" i="10"/>
  <c r="NY19" i="10"/>
  <c r="AC81" i="12"/>
  <c r="IS131" i="10"/>
  <c r="GK46" i="13"/>
  <c r="HP47" i="10" s="1"/>
  <c r="DD6" i="10"/>
  <c r="NI114" i="10"/>
  <c r="LM91" i="10"/>
  <c r="CZ8" i="10"/>
  <c r="DH90" i="10"/>
  <c r="NG138" i="10"/>
  <c r="LL103" i="10"/>
  <c r="HS71" i="10"/>
  <c r="KO5" i="10"/>
  <c r="HY136" i="10"/>
  <c r="QA106" i="10"/>
  <c r="ID52" i="10"/>
  <c r="W62" i="11"/>
  <c r="DD161" i="10"/>
  <c r="NC117" i="10"/>
  <c r="ET91" i="10"/>
  <c r="NM104" i="10"/>
  <c r="GL52" i="13"/>
  <c r="HN74" i="10"/>
  <c r="NL134" i="10"/>
  <c r="MF82" i="13"/>
  <c r="FX78" i="10"/>
  <c r="FZ120" i="10"/>
  <c r="NX143" i="10"/>
  <c r="EU117" i="10"/>
  <c r="IU155" i="10"/>
  <c r="LM93" i="10"/>
  <c r="FV141" i="10"/>
  <c r="FV122" i="10"/>
  <c r="PX18" i="10"/>
  <c r="IU52" i="10"/>
  <c r="CZ13" i="10"/>
  <c r="LB123" i="10"/>
  <c r="QF62" i="10"/>
  <c r="QB21" i="10"/>
  <c r="HM21" i="10"/>
  <c r="GG27" i="10"/>
  <c r="DD96" i="10"/>
  <c r="PU128" i="10"/>
  <c r="LA102" i="10"/>
  <c r="GK99" i="13"/>
  <c r="NF91" i="10"/>
  <c r="OD64" i="10"/>
  <c r="GM157" i="13"/>
  <c r="QE89" i="10"/>
  <c r="PU81" i="10"/>
  <c r="QD86" i="10"/>
  <c r="DO148" i="13"/>
  <c r="DD143" i="10"/>
  <c r="FH151" i="10"/>
  <c r="JH146" i="13"/>
  <c r="FM104" i="10"/>
  <c r="PX142" i="10"/>
  <c r="GA155" i="10"/>
  <c r="IY141" i="10"/>
  <c r="FR98" i="10"/>
  <c r="IJ129" i="10"/>
  <c r="GC130" i="10"/>
  <c r="AB36" i="12"/>
  <c r="V8" i="6"/>
  <c r="KE97" i="10"/>
  <c r="DP15" i="13"/>
  <c r="NC162" i="10"/>
  <c r="LL96" i="10"/>
  <c r="IP78" i="10"/>
  <c r="FW32" i="10"/>
  <c r="LJ44" i="10"/>
  <c r="CZ97" i="10"/>
  <c r="LI105" i="10"/>
  <c r="QA92" i="10"/>
  <c r="HU164" i="10"/>
  <c r="DH19" i="10"/>
  <c r="KV46" i="10"/>
  <c r="PW95" i="10"/>
  <c r="LH72" i="10"/>
  <c r="FQ41" i="10"/>
  <c r="KP55" i="10"/>
  <c r="CZ31" i="10"/>
  <c r="IO52" i="10"/>
  <c r="FW68" i="10"/>
  <c r="DE103" i="10"/>
  <c r="NS26" i="10"/>
  <c r="AC5" i="12"/>
  <c r="GB16" i="10"/>
  <c r="NU91" i="10"/>
  <c r="KW43" i="10"/>
  <c r="IK88" i="10"/>
  <c r="LL91" i="10"/>
  <c r="ET157" i="10"/>
  <c r="FS63" i="10"/>
  <c r="NO89" i="10"/>
  <c r="ID24" i="10"/>
  <c r="AN20" i="11"/>
  <c r="LA159" i="10"/>
  <c r="FU24" i="10"/>
  <c r="Z41" i="12"/>
  <c r="Z22" i="12"/>
  <c r="KW78" i="10"/>
  <c r="IN58" i="10"/>
  <c r="GG20" i="10"/>
  <c r="LA24" i="10"/>
  <c r="IT90" i="10"/>
  <c r="IQ130" i="10"/>
  <c r="LF159" i="10"/>
  <c r="PZ132" i="10"/>
  <c r="IY74" i="10"/>
  <c r="GA69" i="10"/>
  <c r="MW148" i="10"/>
  <c r="MG149" i="13"/>
  <c r="FY106" i="10"/>
  <c r="GJ44" i="13"/>
  <c r="FJ91" i="10"/>
  <c r="FK75" i="10"/>
  <c r="KO71" i="10"/>
  <c r="IY62" i="10"/>
  <c r="IE22" i="10"/>
  <c r="FJ8" i="10"/>
  <c r="JI38" i="13"/>
  <c r="GG125" i="10"/>
  <c r="MF144" i="13"/>
  <c r="DA81" i="10"/>
  <c r="MW24" i="10"/>
  <c r="KE105" i="10"/>
  <c r="IB74" i="10"/>
  <c r="NE30" i="10"/>
  <c r="JI146" i="13"/>
  <c r="PX9" i="10"/>
  <c r="PW10" i="10"/>
  <c r="NJ161" i="10"/>
  <c r="IT75" i="10"/>
  <c r="HU46" i="10"/>
  <c r="IR66" i="10"/>
  <c r="LM40" i="10"/>
  <c r="LF88" i="10"/>
  <c r="DG130" i="10"/>
  <c r="NX100" i="10"/>
  <c r="NZ9" i="10"/>
  <c r="NH61" i="10"/>
  <c r="IP80" i="10"/>
  <c r="DO104" i="10"/>
  <c r="KE21" i="10"/>
  <c r="DM113" i="13"/>
  <c r="IK36" i="10"/>
  <c r="FZ104" i="10"/>
  <c r="IU89" i="10"/>
  <c r="FE134" i="10"/>
  <c r="FU151" i="10"/>
  <c r="NS95" i="10"/>
  <c r="DP131" i="13"/>
  <c r="LQ97" i="10"/>
  <c r="EV44" i="10"/>
  <c r="IR7" i="10"/>
  <c r="IP122" i="10"/>
  <c r="DC61" i="10"/>
  <c r="PN87" i="10"/>
  <c r="LF89" i="10"/>
  <c r="LK85" i="10"/>
  <c r="FY141" i="10"/>
  <c r="DI9" i="10"/>
  <c r="LI135" i="10"/>
  <c r="FW41" i="10"/>
  <c r="DF100" i="10"/>
  <c r="FZ98" i="10"/>
  <c r="PO20" i="10"/>
  <c r="IP42" i="10"/>
  <c r="FS21" i="10"/>
  <c r="MD72" i="13"/>
  <c r="IU25" i="10"/>
  <c r="IJ61" i="10"/>
  <c r="JI68" i="13"/>
  <c r="FM57" i="10"/>
  <c r="MX111" i="10"/>
  <c r="FU22" i="10"/>
  <c r="IS21" i="10"/>
  <c r="DR103" i="13"/>
  <c r="HN117" i="10"/>
  <c r="PU141" i="10"/>
  <c r="FD20" i="10"/>
  <c r="DD99" i="10"/>
  <c r="FK163" i="10"/>
  <c r="HX144" i="10"/>
  <c r="LH8" i="10"/>
  <c r="NY115" i="10"/>
  <c r="IP149" i="10"/>
  <c r="OE36" i="10"/>
  <c r="DO28" i="10"/>
  <c r="GA24" i="10"/>
  <c r="OA16" i="10"/>
  <c r="DH20" i="10"/>
  <c r="IS48" i="10"/>
  <c r="OA15" i="10"/>
  <c r="FX60" i="10"/>
  <c r="FS39" i="10"/>
  <c r="LG157" i="10"/>
  <c r="OD155" i="10"/>
  <c r="PZ72" i="10"/>
  <c r="IP36" i="10"/>
  <c r="PP163" i="10"/>
  <c r="FW21" i="10"/>
  <c r="DI108" i="10"/>
  <c r="PN109" i="10"/>
  <c r="KT78" i="10"/>
  <c r="HZ46" i="10"/>
  <c r="LQ39" i="10"/>
  <c r="QD65" i="10"/>
  <c r="KP46" i="10"/>
  <c r="NX58" i="10"/>
  <c r="IO59" i="10"/>
  <c r="JI18" i="13"/>
  <c r="NG59" i="10"/>
  <c r="DI134" i="10"/>
  <c r="PD93" i="13"/>
  <c r="JL122" i="13"/>
  <c r="FS125" i="10"/>
  <c r="HU162" i="10"/>
  <c r="GL98" i="13"/>
  <c r="ME135" i="13"/>
  <c r="KM33" i="10"/>
  <c r="LF112" i="10"/>
  <c r="II42" i="10"/>
  <c r="PF32" i="13"/>
  <c r="NM55" i="10"/>
  <c r="HZ27" i="10"/>
  <c r="BF90" i="11"/>
  <c r="KV98" i="10"/>
  <c r="OE161" i="10"/>
  <c r="IQ24" i="10"/>
  <c r="FR43" i="10"/>
  <c r="KF50" i="10"/>
  <c r="DF68" i="10"/>
  <c r="FY43" i="10"/>
  <c r="LK149" i="10"/>
  <c r="GK62" i="13"/>
  <c r="GJ107" i="13"/>
  <c r="HN61" i="10"/>
  <c r="MV7" i="10"/>
  <c r="MW15" i="10"/>
  <c r="GB160" i="10"/>
  <c r="DG115" i="10"/>
  <c r="PX24" i="10"/>
  <c r="OB163" i="10"/>
  <c r="IY28" i="10"/>
  <c r="NU6" i="10"/>
  <c r="DD64" i="10"/>
  <c r="IR99" i="10"/>
  <c r="DA109" i="10"/>
  <c r="FY17" i="10"/>
  <c r="LQ128" i="10"/>
  <c r="CZ51" i="10"/>
  <c r="LI80" i="10"/>
  <c r="IP13" i="10"/>
  <c r="KO30" i="10"/>
  <c r="II145" i="10"/>
  <c r="FG36" i="10"/>
  <c r="HM153" i="10"/>
  <c r="DK39" i="10"/>
  <c r="IR160" i="10"/>
  <c r="OI21" i="10"/>
  <c r="IY31" i="10"/>
  <c r="IQ10" i="10"/>
  <c r="DG22" i="10"/>
  <c r="FM80" i="10"/>
  <c r="NC106" i="10"/>
  <c r="OB8" i="10"/>
  <c r="LG51" i="10"/>
  <c r="DO81" i="10"/>
  <c r="IK32" i="10"/>
  <c r="KE87" i="10"/>
  <c r="IO40" i="10"/>
  <c r="ID44" i="10"/>
  <c r="W41" i="6"/>
  <c r="DR153" i="13"/>
  <c r="IT138" i="10"/>
  <c r="AO21" i="11"/>
  <c r="IN99" i="10"/>
  <c r="CZ54" i="10"/>
  <c r="QA83" i="10"/>
  <c r="NT32" i="10"/>
  <c r="LK153" i="10"/>
  <c r="LE154" i="10"/>
  <c r="FW149" i="10"/>
  <c r="IS58" i="10"/>
  <c r="EU55" i="10"/>
  <c r="IT116" i="10"/>
  <c r="LG61" i="10"/>
  <c r="GC28" i="10"/>
  <c r="DJ79" i="10"/>
  <c r="DE109" i="10"/>
  <c r="FZ108" i="10"/>
  <c r="DK157" i="10"/>
  <c r="QA69" i="10"/>
  <c r="LG72" i="10"/>
  <c r="HY15" i="10"/>
  <c r="LE70" i="10"/>
  <c r="NS134" i="10"/>
  <c r="DP148" i="13"/>
  <c r="GB162" i="10"/>
  <c r="KE127" i="10"/>
  <c r="LL27" i="10"/>
  <c r="PP71" i="10"/>
  <c r="AC89" i="12"/>
  <c r="JG95" i="13"/>
  <c r="HN135" i="10"/>
  <c r="ID148" i="10"/>
  <c r="JL78" i="13"/>
  <c r="DK51" i="10"/>
  <c r="OE44" i="10"/>
  <c r="W234" i="6"/>
  <c r="DJ13" i="10"/>
  <c r="IU64" i="10"/>
  <c r="JI107" i="13"/>
  <c r="NY114" i="10"/>
  <c r="GA143" i="10"/>
  <c r="AW82" i="11"/>
  <c r="DO89" i="10"/>
  <c r="KT75" i="10"/>
  <c r="CZ21" i="10"/>
  <c r="NY62" i="10"/>
  <c r="OB147" i="10"/>
  <c r="CY125" i="10"/>
  <c r="NZ82" i="10"/>
  <c r="LF119" i="10"/>
  <c r="LE152" i="10"/>
  <c r="KU52" i="10"/>
  <c r="GO140" i="13"/>
  <c r="GO77" i="13"/>
  <c r="IQ36" i="10"/>
  <c r="JH75" i="13"/>
  <c r="OC66" i="10"/>
  <c r="DO59" i="10"/>
  <c r="MF126" i="13"/>
  <c r="MG158" i="13"/>
  <c r="LL78" i="10"/>
  <c r="NU69" i="10"/>
  <c r="JI106" i="13"/>
  <c r="QD81" i="10"/>
  <c r="ME20" i="13"/>
  <c r="FX135" i="10"/>
  <c r="OB58" i="10"/>
  <c r="DG119" i="10"/>
  <c r="DE122" i="10"/>
  <c r="JI21" i="13"/>
  <c r="V302" i="6"/>
  <c r="LQ120" i="10"/>
  <c r="JI99" i="13"/>
  <c r="KI100" i="10" s="1"/>
  <c r="NN72" i="10"/>
  <c r="FW5" i="10"/>
  <c r="IM31" i="10"/>
  <c r="FQ164" i="10"/>
  <c r="LJ73" i="10"/>
  <c r="OA30" i="10"/>
  <c r="NW92" i="10"/>
  <c r="LH129" i="10"/>
  <c r="NN38" i="10"/>
  <c r="DO106" i="10"/>
  <c r="KP110" i="10"/>
  <c r="IM88" i="10"/>
  <c r="IY93" i="10"/>
  <c r="FZ142" i="10"/>
  <c r="QD30" i="10"/>
  <c r="ME78" i="13"/>
  <c r="NH17" i="10"/>
  <c r="NE21" i="10"/>
  <c r="GM55" i="13"/>
  <c r="PC88" i="13"/>
  <c r="FK59" i="10"/>
  <c r="HP24" i="10"/>
  <c r="DF55" i="10"/>
  <c r="GM113" i="13"/>
  <c r="DC17" i="10"/>
  <c r="HN145" i="10"/>
  <c r="FQ10" i="10"/>
  <c r="FK5" i="10"/>
  <c r="PA32" i="13"/>
  <c r="DC93" i="10"/>
  <c r="KD31" i="10"/>
  <c r="FQ50" i="10"/>
  <c r="FM42" i="10"/>
  <c r="AF97" i="11"/>
  <c r="FH140" i="10"/>
  <c r="LK163" i="10"/>
  <c r="QB49" i="10"/>
  <c r="HS20" i="10"/>
  <c r="FI20" i="10"/>
  <c r="DF160" i="10"/>
  <c r="KV148" i="10"/>
  <c r="OD148" i="10"/>
  <c r="DP153" i="13"/>
  <c r="AO60" i="11"/>
  <c r="NY129" i="10"/>
  <c r="NF45" i="10"/>
  <c r="NG160" i="10"/>
  <c r="QG17" i="10"/>
  <c r="MF75" i="13"/>
  <c r="LQ77" i="10"/>
  <c r="KW81" i="10"/>
  <c r="QA118" i="10"/>
  <c r="QF63" i="10"/>
  <c r="LI147" i="10"/>
  <c r="MW14" i="10"/>
  <c r="MG126" i="13"/>
  <c r="EU24" i="10"/>
  <c r="IM103" i="10"/>
  <c r="MW73" i="10"/>
  <c r="GO7" i="13"/>
  <c r="LA97" i="10"/>
  <c r="QG60" i="10"/>
  <c r="DG75" i="10"/>
  <c r="PN65" i="10"/>
  <c r="II120" i="10"/>
  <c r="NU110" i="10"/>
  <c r="NY63" i="10"/>
  <c r="DC159" i="10"/>
  <c r="NZ155" i="10"/>
  <c r="BF46" i="11"/>
  <c r="MX17" i="10"/>
  <c r="LF9" i="10"/>
  <c r="DD158" i="10"/>
  <c r="FX96" i="10"/>
  <c r="DD149" i="10"/>
  <c r="ET99" i="10"/>
  <c r="DF131" i="10"/>
  <c r="GK124" i="13"/>
  <c r="FX65" i="10"/>
  <c r="AW78" i="11"/>
  <c r="PX11" i="10"/>
  <c r="DP45" i="13"/>
  <c r="PO50" i="10"/>
  <c r="LC34" i="10"/>
  <c r="LG39" i="10"/>
  <c r="KV93" i="10"/>
  <c r="GA60" i="10"/>
  <c r="PB52" i="13"/>
  <c r="GK53" i="13"/>
  <c r="KQ9" i="10"/>
  <c r="FJ143" i="10"/>
  <c r="IN144" i="10"/>
  <c r="II89" i="10"/>
  <c r="FU110" i="10"/>
  <c r="IN52" i="10"/>
  <c r="AC85" i="12"/>
  <c r="BF33" i="11"/>
  <c r="CZ61" i="10"/>
  <c r="OD51" i="10"/>
  <c r="MD29" i="13"/>
  <c r="KR37" i="10"/>
  <c r="QF130" i="10"/>
  <c r="LL154" i="10"/>
  <c r="BG15" i="11"/>
  <c r="IB29" i="10"/>
  <c r="AW88" i="11"/>
  <c r="OD118" i="10"/>
  <c r="DO26" i="10"/>
  <c r="OD90" i="10"/>
  <c r="PZ49" i="10"/>
  <c r="QA80" i="10"/>
  <c r="PW139" i="10"/>
  <c r="MI109" i="13"/>
  <c r="OI163" i="10"/>
  <c r="PC111" i="13"/>
  <c r="IT152" i="10"/>
  <c r="GM102" i="13"/>
  <c r="ME66" i="13"/>
  <c r="FI34" i="10"/>
  <c r="GM20" i="13"/>
  <c r="KO148" i="10"/>
  <c r="AF39" i="11"/>
  <c r="PF47" i="13"/>
  <c r="HV157" i="10"/>
  <c r="IO45" i="10"/>
  <c r="KM19" i="10"/>
  <c r="IB118" i="10"/>
  <c r="FZ39" i="10"/>
  <c r="IB63" i="10"/>
  <c r="ME136" i="13"/>
  <c r="NF102" i="10"/>
  <c r="CZ38" i="10"/>
  <c r="NY22" i="10"/>
  <c r="IN87" i="10"/>
  <c r="DE153" i="10"/>
  <c r="LC40" i="10"/>
  <c r="QE133" i="10"/>
  <c r="FR77" i="10"/>
  <c r="MV52" i="10"/>
  <c r="DO125" i="10"/>
  <c r="KI101" i="10"/>
  <c r="HS36" i="10"/>
  <c r="FC107" i="10"/>
  <c r="KW130" i="10"/>
  <c r="LM45" i="10"/>
  <c r="HZ106" i="10"/>
  <c r="DD57" i="10"/>
  <c r="LQ61" i="10"/>
  <c r="PF43" i="13"/>
  <c r="EU86" i="10"/>
  <c r="FF91" i="10"/>
  <c r="DJ108" i="10"/>
  <c r="FY79" i="10"/>
  <c r="OI124" i="10"/>
  <c r="OB156" i="10"/>
  <c r="GA14" i="10"/>
  <c r="GB68" i="10"/>
  <c r="KV130" i="10"/>
  <c r="IY67" i="10"/>
  <c r="OD43" i="10"/>
  <c r="IS133" i="10"/>
  <c r="GA17" i="10"/>
  <c r="IJ134" i="10"/>
  <c r="DN63" i="13"/>
  <c r="LA162" i="10"/>
  <c r="DK69" i="10"/>
  <c r="LF143" i="10"/>
  <c r="FQ86" i="10"/>
  <c r="LE66" i="10"/>
  <c r="LM11" i="10"/>
  <c r="AO43" i="11"/>
  <c r="KF78" i="10"/>
  <c r="ID108" i="10"/>
  <c r="DN149" i="13"/>
  <c r="GG85" i="10"/>
  <c r="KS98" i="10"/>
  <c r="GO151" i="13"/>
  <c r="DP79" i="13"/>
  <c r="LH49" i="10"/>
  <c r="NW138" i="10"/>
  <c r="OI86" i="10"/>
  <c r="QD32" i="10"/>
  <c r="LM30" i="10"/>
  <c r="GA161" i="10"/>
  <c r="LJ75" i="10"/>
  <c r="LM57" i="10"/>
  <c r="LF53" i="10"/>
  <c r="DE32" i="10"/>
  <c r="OC6" i="10"/>
  <c r="LG10" i="10"/>
  <c r="FV54" i="10"/>
  <c r="FR86" i="10"/>
  <c r="IK62" i="10"/>
  <c r="IY164" i="10"/>
  <c r="AD25" i="12"/>
  <c r="QF70" i="10"/>
  <c r="KN73" i="10"/>
  <c r="DO158" i="10"/>
  <c r="GO45" i="13"/>
  <c r="LQ53" i="10"/>
  <c r="KD30" i="10"/>
  <c r="AD74" i="12"/>
  <c r="FW24" i="10"/>
  <c r="FK100" i="10"/>
  <c r="MW116" i="10"/>
  <c r="JJ115" i="13"/>
  <c r="IY133" i="10"/>
  <c r="MZ42" i="10"/>
  <c r="DE58" i="10"/>
  <c r="CY157" i="10"/>
  <c r="PY158" i="10"/>
  <c r="DR111" i="13"/>
  <c r="HV45" i="10"/>
  <c r="PX151" i="10"/>
  <c r="HY160" i="10"/>
  <c r="NZ85" i="10"/>
  <c r="W119" i="6"/>
  <c r="JJ123" i="13"/>
  <c r="OI73" i="10"/>
  <c r="NZ17" i="10"/>
  <c r="IC17" i="10"/>
  <c r="DJ96" i="10"/>
  <c r="IY92" i="10"/>
  <c r="IU100" i="10"/>
  <c r="AC68" i="12"/>
  <c r="GC160" i="10"/>
  <c r="NF93" i="10"/>
  <c r="DI50" i="10"/>
  <c r="DE116" i="10"/>
  <c r="LC14" i="10"/>
  <c r="LK125" i="10"/>
  <c r="DJ8" i="10"/>
  <c r="KF34" i="10"/>
  <c r="DF81" i="10"/>
  <c r="FC109" i="10"/>
  <c r="FK81" i="10"/>
  <c r="PX68" i="10"/>
  <c r="GG16" i="10"/>
  <c r="NX71" i="10"/>
  <c r="IE111" i="10"/>
  <c r="IP28" i="10"/>
  <c r="HL101" i="10"/>
  <c r="LG146" i="10"/>
  <c r="LK110" i="10"/>
  <c r="IR123" i="10"/>
  <c r="MG12" i="13"/>
  <c r="LA126" i="10"/>
  <c r="AD86" i="12"/>
  <c r="LC71" i="10"/>
  <c r="IT33" i="10"/>
  <c r="LC153" i="10"/>
  <c r="GK5" i="13"/>
  <c r="NH125" i="10"/>
  <c r="IN109" i="10"/>
  <c r="PU137" i="10"/>
  <c r="NT129" i="10"/>
  <c r="DC41" i="10"/>
  <c r="CY145" i="10"/>
  <c r="II140" i="10"/>
  <c r="IJ85" i="10"/>
  <c r="DO103" i="10"/>
  <c r="HN104" i="10"/>
  <c r="LI7" i="10"/>
  <c r="LQ35" i="10"/>
  <c r="LM88" i="10"/>
  <c r="LL141" i="10"/>
  <c r="FK20" i="10"/>
  <c r="OA57" i="10"/>
  <c r="LE28" i="10"/>
  <c r="CY97" i="10"/>
  <c r="NY80" i="10"/>
  <c r="GM14" i="13"/>
  <c r="KM60" i="10"/>
  <c r="LC84" i="10"/>
  <c r="NK101" i="10"/>
  <c r="KP137" i="10"/>
  <c r="QG105" i="10"/>
  <c r="ME88" i="13"/>
  <c r="GO100" i="13"/>
  <c r="LG43" i="10"/>
  <c r="IC151" i="10"/>
  <c r="IR137" i="10"/>
  <c r="FA13" i="10"/>
  <c r="LF158" i="10"/>
  <c r="DH134" i="10"/>
  <c r="MV28" i="10"/>
  <c r="IQ153" i="10"/>
  <c r="MW69" i="10"/>
  <c r="PF65" i="13"/>
  <c r="AA67" i="12"/>
  <c r="FC11" i="10"/>
  <c r="CY114" i="10"/>
  <c r="NI66" i="10"/>
  <c r="KP155" i="10"/>
  <c r="PN30" i="10"/>
  <c r="IK6" i="10"/>
  <c r="PX145" i="10"/>
  <c r="KV70" i="10"/>
  <c r="BG92" i="11"/>
  <c r="IS61" i="10"/>
  <c r="NC31" i="10"/>
  <c r="DM153" i="13"/>
  <c r="AO36" i="11"/>
  <c r="DA5" i="10"/>
  <c r="HW106" i="10"/>
  <c r="FG55" i="10"/>
  <c r="KW144" i="10"/>
  <c r="JI20" i="13"/>
  <c r="IY38" i="10"/>
  <c r="KR27" i="10"/>
  <c r="KF46" i="10"/>
  <c r="GJ133" i="13"/>
  <c r="NT39" i="10"/>
  <c r="DJ15" i="10"/>
  <c r="LM31" i="10"/>
  <c r="FJ164" i="10"/>
  <c r="NK67" i="10"/>
  <c r="FC145" i="10"/>
  <c r="FY130" i="10"/>
  <c r="FS24" i="10"/>
  <c r="OE10" i="10"/>
  <c r="GA16" i="10"/>
  <c r="LF137" i="10"/>
  <c r="DC7" i="10"/>
  <c r="IO102" i="10"/>
  <c r="AX64" i="11"/>
  <c r="GG149" i="10"/>
  <c r="CY156" i="10"/>
  <c r="LG14" i="10"/>
  <c r="NX157" i="10"/>
  <c r="DE29" i="10"/>
  <c r="KU70" i="10"/>
  <c r="IQ81" i="10"/>
  <c r="IY158" i="10"/>
  <c r="MI20" i="13"/>
  <c r="NE164" i="10"/>
  <c r="OI161" i="10"/>
  <c r="FV88" i="10"/>
  <c r="KU137" i="10"/>
  <c r="OC33" i="10"/>
  <c r="PY19" i="10"/>
  <c r="OB75" i="10"/>
  <c r="PA17" i="13"/>
  <c r="AA77" i="12"/>
  <c r="OB11" i="10"/>
  <c r="JH63" i="13"/>
  <c r="LI119" i="10"/>
  <c r="DA152" i="10"/>
  <c r="LE163" i="10"/>
  <c r="FY87" i="10"/>
  <c r="IN24" i="10"/>
  <c r="LG64" i="10"/>
  <c r="LE118" i="10"/>
  <c r="KT46" i="10"/>
  <c r="FC86" i="10"/>
  <c r="IC91" i="10"/>
  <c r="KP50" i="10"/>
  <c r="FJ147" i="10"/>
  <c r="EU21" i="10"/>
  <c r="AO49" i="11"/>
  <c r="NZ32" i="10"/>
  <c r="BF83" i="11"/>
  <c r="NG161" i="10"/>
  <c r="KN124" i="10"/>
  <c r="OC112" i="10"/>
  <c r="MD32" i="13"/>
  <c r="IN43" i="10"/>
  <c r="NT49" i="10"/>
  <c r="LH68" i="10"/>
  <c r="MF127" i="13"/>
  <c r="DO102" i="10"/>
  <c r="KU76" i="10"/>
  <c r="GO12" i="13"/>
  <c r="PN80" i="10"/>
  <c r="DJ11" i="10"/>
  <c r="KK127" i="10"/>
  <c r="IB103" i="10"/>
  <c r="MG118" i="13"/>
  <c r="HW89" i="10"/>
  <c r="W17" i="6"/>
  <c r="KT160" i="10"/>
  <c r="QG136" i="10"/>
  <c r="FK153" i="10"/>
  <c r="FS51" i="10"/>
  <c r="NU17" i="10"/>
  <c r="DJ56" i="10"/>
  <c r="LQ134" i="10"/>
  <c r="FG152" i="10"/>
  <c r="KP133" i="10"/>
  <c r="LF92" i="10"/>
  <c r="KD121" i="10"/>
  <c r="IM17" i="10"/>
  <c r="V265" i="6"/>
  <c r="GC75" i="10"/>
  <c r="IQ19" i="10"/>
  <c r="NF34" i="10"/>
  <c r="MY26" i="10"/>
  <c r="MI122" i="13"/>
  <c r="JH12" i="13"/>
  <c r="LQ78" i="10"/>
  <c r="LE26" i="10"/>
  <c r="KR51" i="10"/>
  <c r="DF83" i="10"/>
  <c r="DE5" i="10"/>
  <c r="AA43" i="12"/>
  <c r="NG90" i="10"/>
  <c r="GA30" i="10"/>
  <c r="PA33" i="13"/>
  <c r="HW86" i="10"/>
  <c r="QF76" i="10"/>
  <c r="ME96" i="13"/>
  <c r="AW24" i="11"/>
  <c r="NK126" i="10"/>
  <c r="GB155" i="10"/>
  <c r="CZ153" i="10"/>
  <c r="OB139" i="10"/>
  <c r="IU85" i="10"/>
  <c r="LH118" i="10"/>
  <c r="NX35" i="10"/>
  <c r="LL15" i="10"/>
  <c r="LF76" i="10"/>
  <c r="NZ78" i="10"/>
  <c r="LL157" i="10"/>
  <c r="NK89" i="10"/>
  <c r="NS61" i="10"/>
  <c r="KW32" i="10"/>
  <c r="HV146" i="10"/>
  <c r="HN14" i="10"/>
  <c r="IQ33" i="10"/>
  <c r="IY161" i="10"/>
  <c r="PA147" i="13"/>
  <c r="LG8" i="10"/>
  <c r="HS27" i="10"/>
  <c r="KP32" i="10"/>
  <c r="GG117" i="10"/>
  <c r="KK39" i="10"/>
  <c r="IJ94" i="10"/>
  <c r="CZ46" i="10"/>
  <c r="LQ21" i="10"/>
  <c r="KW28" i="10"/>
  <c r="PU61" i="10"/>
  <c r="IT125" i="10"/>
  <c r="LG161" i="10"/>
  <c r="DE145" i="10"/>
  <c r="NT77" i="10"/>
  <c r="DI112" i="10"/>
  <c r="AW29" i="11"/>
  <c r="NU70" i="10"/>
  <c r="FS106" i="10"/>
  <c r="FE22" i="10"/>
  <c r="FL114" i="10"/>
  <c r="FW18" i="10"/>
  <c r="DG162" i="10"/>
  <c r="IN135" i="10"/>
  <c r="IT150" i="10"/>
  <c r="FR153" i="10"/>
  <c r="FW97" i="10"/>
  <c r="HS84" i="10"/>
  <c r="QG162" i="10"/>
  <c r="DI144" i="10"/>
  <c r="KV5" i="10"/>
  <c r="EZ26" i="10"/>
  <c r="EV14" i="10"/>
  <c r="LH62" i="10"/>
  <c r="LI101" i="10"/>
  <c r="NS6" i="10"/>
  <c r="GJ140" i="13"/>
  <c r="NH122" i="10"/>
  <c r="QG144" i="10"/>
  <c r="JH85" i="13"/>
  <c r="DO70" i="13"/>
  <c r="OB43" i="10"/>
  <c r="PY67" i="10"/>
  <c r="IE131" i="10"/>
  <c r="NO115" i="10"/>
  <c r="DO65" i="13"/>
  <c r="KN35" i="10"/>
  <c r="LH101" i="10"/>
  <c r="FM136" i="10"/>
  <c r="MX108" i="10"/>
  <c r="LQ142" i="10"/>
  <c r="GC78" i="10"/>
  <c r="V90" i="6"/>
  <c r="DF57" i="10"/>
  <c r="LC126" i="10"/>
  <c r="LM86" i="10"/>
  <c r="FW43" i="10"/>
  <c r="NW44" i="10"/>
  <c r="DH5" i="10"/>
  <c r="OB10" i="10"/>
  <c r="PZ135" i="10"/>
  <c r="NJ125" i="10"/>
  <c r="HY111" i="10"/>
  <c r="NZ153" i="10"/>
  <c r="KI90" i="10"/>
  <c r="LB162" i="10"/>
  <c r="PY75" i="10"/>
  <c r="OB48" i="10"/>
  <c r="OB145" i="10"/>
  <c r="LC101" i="10"/>
  <c r="NX116" i="10"/>
  <c r="FY67" i="10"/>
  <c r="LQ81" i="10"/>
  <c r="FX88" i="10"/>
  <c r="BF75" i="11"/>
  <c r="LI69" i="10"/>
  <c r="HY91" i="10"/>
  <c r="OA141" i="10"/>
  <c r="CY62" i="10"/>
  <c r="GC134" i="10"/>
  <c r="LJ56" i="10"/>
  <c r="DD93" i="10"/>
  <c r="LM21" i="10"/>
  <c r="LG70" i="10"/>
  <c r="NT71" i="10"/>
  <c r="AC34" i="12"/>
  <c r="LG53" i="10"/>
  <c r="ID151" i="10"/>
  <c r="LA91" i="10"/>
  <c r="NW143" i="10"/>
  <c r="KP10" i="10"/>
  <c r="HM9" i="10"/>
  <c r="AC96" i="12"/>
  <c r="W88" i="11"/>
  <c r="DD75" i="10"/>
  <c r="PY59" i="10"/>
  <c r="KV17" i="10"/>
  <c r="AX60" i="11"/>
  <c r="LE21" i="10"/>
  <c r="QF161" i="10"/>
  <c r="ET8" i="10"/>
  <c r="JG13" i="13"/>
  <c r="LG148" i="10"/>
  <c r="KQ70" i="10"/>
  <c r="EV106" i="10"/>
  <c r="IQ95" i="10"/>
  <c r="IT99" i="10"/>
  <c r="QF94" i="10"/>
  <c r="KQ134" i="10"/>
  <c r="JH36" i="13"/>
  <c r="NY56" i="10"/>
  <c r="DN135" i="13"/>
  <c r="GL45" i="13"/>
  <c r="NM36" i="10"/>
  <c r="FE52" i="10"/>
  <c r="JJ64" i="13"/>
  <c r="GC71" i="10"/>
  <c r="GG13" i="10"/>
  <c r="KE39" i="10"/>
  <c r="PU29" i="10"/>
  <c r="IY44" i="10"/>
  <c r="KT95" i="10"/>
  <c r="PO38" i="10"/>
  <c r="NC39" i="10"/>
  <c r="NJ51" i="10"/>
  <c r="IA141" i="10"/>
  <c r="LH89" i="10"/>
  <c r="FL135" i="10"/>
  <c r="KT45" i="10"/>
  <c r="MW121" i="10"/>
  <c r="IA28" i="10"/>
  <c r="NJ102" i="10"/>
  <c r="IA121" i="10"/>
  <c r="OD66" i="10"/>
  <c r="FS100" i="10"/>
  <c r="ET18" i="10"/>
  <c r="QE117" i="10"/>
  <c r="DM143" i="13"/>
  <c r="KF89" i="10"/>
  <c r="MW87" i="10"/>
  <c r="IR157" i="10"/>
  <c r="NI126" i="10"/>
  <c r="NS44" i="10"/>
  <c r="DD140" i="10"/>
  <c r="DK116" i="10"/>
  <c r="NT109" i="10"/>
  <c r="DI98" i="10"/>
  <c r="V331" i="6"/>
  <c r="HW44" i="10"/>
  <c r="FW69" i="10"/>
  <c r="DI63" i="10"/>
  <c r="FF28" i="10"/>
  <c r="IJ22" i="10"/>
  <c r="FW15" i="10"/>
  <c r="FI28" i="10"/>
  <c r="DP7" i="13"/>
  <c r="PB33" i="13"/>
  <c r="DE65" i="10"/>
  <c r="LQ153" i="10"/>
  <c r="FV81" i="10"/>
  <c r="KP76" i="10"/>
  <c r="NZ121" i="10"/>
  <c r="OE7" i="10"/>
  <c r="OC8" i="10"/>
  <c r="KN120" i="10"/>
  <c r="PD47" i="13"/>
  <c r="NN20" i="10"/>
  <c r="DI40" i="10"/>
  <c r="FL19" i="10"/>
  <c r="IP27" i="10"/>
  <c r="MX30" i="10"/>
  <c r="NX76" i="10"/>
  <c r="W32" i="11"/>
  <c r="GK29" i="13"/>
  <c r="AO71" i="11"/>
  <c r="IJ82" i="10"/>
  <c r="GJ91" i="13"/>
  <c r="HO92" i="10" s="1"/>
  <c r="HW17" i="10"/>
  <c r="AA31" i="12"/>
  <c r="MG147" i="13"/>
  <c r="NW140" i="10"/>
  <c r="NC60" i="10"/>
  <c r="DJ132" i="10"/>
  <c r="KD52" i="10"/>
  <c r="FL54" i="10"/>
  <c r="MY95" i="10"/>
  <c r="KW138" i="10"/>
  <c r="KU34" i="10"/>
  <c r="FI120" i="10"/>
  <c r="MW30" i="10"/>
  <c r="DP94" i="13"/>
  <c r="LL70" i="10"/>
  <c r="MF87" i="13"/>
  <c r="NI95" i="10"/>
  <c r="HS147" i="10"/>
  <c r="DR82" i="13"/>
  <c r="ME68" i="13"/>
  <c r="JJ20" i="13"/>
  <c r="PF78" i="13"/>
  <c r="KM115" i="10"/>
  <c r="FA107" i="10"/>
  <c r="NM32" i="10"/>
  <c r="NZ130" i="10"/>
  <c r="DR94" i="13"/>
  <c r="KE63" i="10"/>
  <c r="NO35" i="10"/>
  <c r="MI81" i="13"/>
  <c r="QA14" i="10"/>
  <c r="FV40" i="10"/>
  <c r="Z42" i="12"/>
  <c r="AN78" i="11"/>
  <c r="PY31" i="10"/>
  <c r="OC146" i="10"/>
  <c r="IT14" i="10"/>
  <c r="DD23" i="10"/>
  <c r="JG133" i="13"/>
  <c r="PF55" i="13"/>
  <c r="PD113" i="13"/>
  <c r="HU122" i="10"/>
  <c r="LQ156" i="10"/>
  <c r="NK64" i="10"/>
  <c r="II156" i="10"/>
  <c r="NZ99" i="10"/>
  <c r="PN16" i="10"/>
  <c r="FU45" i="10"/>
  <c r="FQ76" i="10"/>
  <c r="MV70" i="10"/>
  <c r="W59" i="6"/>
  <c r="QE118" i="10"/>
  <c r="PB150" i="13"/>
  <c r="IC61" i="10"/>
  <c r="AO47" i="11"/>
  <c r="ET124" i="10"/>
  <c r="OB141" i="10"/>
  <c r="LC32" i="10"/>
  <c r="FQ56" i="10"/>
  <c r="FY51" i="10"/>
  <c r="NX146" i="10"/>
  <c r="LC35" i="10"/>
  <c r="IJ9" i="10"/>
  <c r="DC144" i="10"/>
  <c r="CZ108" i="10"/>
  <c r="DJ130" i="10"/>
  <c r="LF108" i="10"/>
  <c r="NZ39" i="10"/>
  <c r="LG21" i="10"/>
  <c r="DM109" i="13"/>
  <c r="LG97" i="10"/>
  <c r="GC117" i="10"/>
  <c r="IK85" i="10"/>
  <c r="KS31" i="10"/>
  <c r="QA10" i="10"/>
  <c r="AD87" i="12"/>
  <c r="MF7" i="13"/>
  <c r="PD18" i="13"/>
  <c r="IJ15" i="10"/>
  <c r="JH24" i="13"/>
  <c r="NC141" i="10"/>
  <c r="IM55" i="10"/>
  <c r="LK57" i="10"/>
  <c r="KU74" i="10"/>
  <c r="NH64" i="10"/>
  <c r="FI161" i="10"/>
  <c r="AW101" i="11"/>
  <c r="NC81" i="10"/>
  <c r="HU88" i="10"/>
  <c r="LI21" i="10"/>
  <c r="AB43" i="12"/>
  <c r="FU31" i="10"/>
  <c r="OA134" i="10"/>
  <c r="FQ104" i="10"/>
  <c r="OD107" i="10"/>
  <c r="DO163" i="10"/>
  <c r="ET38" i="10"/>
  <c r="HW88" i="10"/>
  <c r="NG81" i="10"/>
  <c r="LK82" i="10"/>
  <c r="NU133" i="10"/>
  <c r="IO112" i="10"/>
  <c r="CZ164" i="10"/>
  <c r="IK34" i="10"/>
  <c r="CZ26" i="10"/>
  <c r="DR109" i="13"/>
  <c r="NJ61" i="10"/>
  <c r="FC34" i="10"/>
  <c r="AA47" i="12"/>
  <c r="KE121" i="10"/>
  <c r="NK148" i="10"/>
  <c r="KD122" i="10"/>
  <c r="IA41" i="10"/>
  <c r="MI91" i="13"/>
  <c r="ME154" i="13"/>
  <c r="GK57" i="13"/>
  <c r="JJ54" i="13"/>
  <c r="KK31" i="10"/>
  <c r="KS160" i="10"/>
  <c r="ET145" i="10"/>
  <c r="PX43" i="10"/>
  <c r="LA111" i="10"/>
  <c r="NK6" i="10"/>
  <c r="LB119" i="10"/>
  <c r="NM90" i="10"/>
  <c r="KO153" i="10"/>
  <c r="IC147" i="10"/>
  <c r="IO152" i="10"/>
  <c r="OB32" i="10"/>
  <c r="NW146" i="10"/>
  <c r="Z54" i="12"/>
  <c r="LF151" i="10"/>
  <c r="KV155" i="10"/>
  <c r="FV42" i="10"/>
  <c r="W299" i="6"/>
  <c r="CY17" i="10"/>
  <c r="IN7" i="10"/>
  <c r="HN124" i="10"/>
  <c r="FM43" i="10"/>
  <c r="NE62" i="10"/>
  <c r="OI68" i="10"/>
  <c r="DK58" i="10"/>
  <c r="MF9" i="13"/>
  <c r="PN121" i="10"/>
  <c r="LF56" i="10"/>
  <c r="LJ112" i="10"/>
  <c r="GG29" i="10"/>
  <c r="NT111" i="10"/>
  <c r="CY150" i="10"/>
  <c r="NT113" i="10"/>
  <c r="FU150" i="10"/>
  <c r="EU147" i="10"/>
  <c r="IP162" i="10"/>
  <c r="IO143" i="10"/>
  <c r="HW93" i="10"/>
  <c r="AE87" i="11"/>
  <c r="OD164" i="10"/>
  <c r="IK158" i="10"/>
  <c r="LI25" i="10"/>
  <c r="OE104" i="10"/>
  <c r="IN115" i="10"/>
  <c r="LB11" i="10"/>
  <c r="II60" i="10"/>
  <c r="FX7" i="10"/>
  <c r="FQ95" i="10"/>
  <c r="LJ157" i="10"/>
  <c r="DO10" i="10"/>
  <c r="LL126" i="10"/>
  <c r="KR144" i="10"/>
  <c r="MI6" i="13"/>
  <c r="HZ14" i="10"/>
  <c r="KT126" i="10"/>
  <c r="KE6" i="10"/>
  <c r="KF119" i="10"/>
  <c r="IR122" i="10"/>
  <c r="PO85" i="10"/>
  <c r="IT130" i="10"/>
  <c r="NF74" i="10"/>
  <c r="QA130" i="10"/>
  <c r="MI90" i="13"/>
  <c r="IU33" i="10"/>
  <c r="JL63" i="13"/>
  <c r="FM133" i="10"/>
  <c r="GG161" i="10"/>
  <c r="LJ130" i="10"/>
  <c r="FU9" i="10"/>
  <c r="IB93" i="10"/>
  <c r="IU123" i="10"/>
  <c r="KQ148" i="10"/>
  <c r="IM9" i="10"/>
  <c r="JJ52" i="13"/>
  <c r="JG34" i="13"/>
  <c r="PP14" i="10"/>
  <c r="NT25" i="10"/>
  <c r="GL13" i="13"/>
  <c r="DD138" i="10"/>
  <c r="GA142" i="10"/>
  <c r="PA51" i="13"/>
  <c r="AC66" i="12"/>
  <c r="FV89" i="10"/>
  <c r="QE82" i="10"/>
  <c r="FA6" i="10"/>
  <c r="IY88" i="10"/>
  <c r="HM109" i="10"/>
  <c r="IY149" i="10"/>
  <c r="MX78" i="10"/>
  <c r="IP119" i="10"/>
  <c r="MI27" i="13"/>
  <c r="QG39" i="10"/>
  <c r="FV96" i="10"/>
  <c r="HY38" i="10"/>
  <c r="FU103" i="10"/>
  <c r="QC163" i="10"/>
  <c r="IO83" i="10"/>
  <c r="DD74" i="10"/>
  <c r="PC98" i="13"/>
  <c r="PX70" i="10"/>
  <c r="PU55" i="10"/>
  <c r="JG45" i="13"/>
  <c r="PA63" i="13"/>
  <c r="DD72" i="10"/>
  <c r="IM108" i="10"/>
  <c r="CY93" i="10"/>
  <c r="OC149" i="10"/>
  <c r="LE145" i="10"/>
  <c r="LC53" i="10"/>
  <c r="FK35" i="10"/>
  <c r="DK34" i="10"/>
  <c r="FC10" i="10"/>
  <c r="DE49" i="10"/>
  <c r="LI149" i="10"/>
  <c r="DE35" i="10"/>
  <c r="IP100" i="10"/>
  <c r="GL139" i="13"/>
  <c r="PF29" i="13"/>
  <c r="W226" i="6"/>
  <c r="GG65" i="10"/>
  <c r="NK118" i="10"/>
  <c r="HN28" i="10"/>
  <c r="LB98" i="10"/>
  <c r="IR149" i="10"/>
  <c r="AA59" i="12"/>
  <c r="LM136" i="10"/>
  <c r="PC128" i="13"/>
  <c r="FD59" i="10"/>
  <c r="AA55" i="12"/>
  <c r="KU149" i="10"/>
  <c r="PD6" i="13"/>
  <c r="KM163" i="10"/>
  <c r="JI147" i="13"/>
  <c r="PO31" i="10"/>
  <c r="OC48" i="10"/>
  <c r="DH56" i="10"/>
  <c r="LG5" i="10"/>
  <c r="NU156" i="10"/>
  <c r="MV82" i="10"/>
  <c r="DA70" i="10"/>
  <c r="FR149" i="10"/>
  <c r="FE73" i="10"/>
  <c r="FH133" i="10"/>
  <c r="IN127" i="10"/>
  <c r="NT66" i="10"/>
  <c r="LA44" i="10"/>
  <c r="DG30" i="10"/>
  <c r="LC7" i="10"/>
  <c r="HL129" i="10"/>
  <c r="DR156" i="13"/>
  <c r="LI60" i="10"/>
  <c r="LM36" i="10"/>
  <c r="FY6" i="10"/>
  <c r="HN48" i="10"/>
  <c r="LH33" i="10"/>
  <c r="NM164" i="10"/>
  <c r="GO44" i="13"/>
  <c r="DN20" i="13"/>
  <c r="L16" i="6"/>
  <c r="QA40" i="10"/>
  <c r="QE46" i="10"/>
  <c r="QE143" i="10"/>
  <c r="FM69" i="10"/>
  <c r="LG65" i="10"/>
  <c r="NL53" i="10"/>
  <c r="QG150" i="10"/>
  <c r="FR161" i="10"/>
  <c r="HN75" i="10"/>
  <c r="FG133" i="10"/>
  <c r="GJ129" i="13"/>
  <c r="HX95" i="10"/>
  <c r="AA94" i="12"/>
  <c r="NF77" i="10"/>
  <c r="PB100" i="13"/>
  <c r="QB153" i="10"/>
  <c r="II10" i="10"/>
  <c r="PP158" i="10"/>
  <c r="DM98" i="13"/>
  <c r="KN13" i="10"/>
  <c r="OE97" i="10"/>
  <c r="DG156" i="10"/>
  <c r="QC98" i="10"/>
  <c r="JG80" i="13"/>
  <c r="LL161" i="10"/>
  <c r="KS21" i="10"/>
  <c r="NG147" i="10"/>
  <c r="DC36" i="10"/>
  <c r="LK100" i="10"/>
  <c r="LK129" i="10"/>
  <c r="GL61" i="13"/>
  <c r="LF81" i="10"/>
  <c r="DD50" i="10"/>
  <c r="NU149" i="10"/>
  <c r="IC16" i="10"/>
  <c r="CZ121" i="10"/>
  <c r="LG35" i="10"/>
  <c r="NK145" i="10"/>
  <c r="AA15" i="12"/>
  <c r="DJ74" i="10"/>
  <c r="FR143" i="10"/>
  <c r="IR67" i="10"/>
  <c r="OE11" i="10"/>
  <c r="LJ95" i="10"/>
  <c r="OB101" i="10"/>
  <c r="MX138" i="10"/>
  <c r="W40" i="11"/>
  <c r="IU31" i="10"/>
  <c r="QC65" i="10"/>
  <c r="HZ149" i="10"/>
  <c r="DJ157" i="10"/>
  <c r="MI23" i="13"/>
  <c r="GM135" i="13"/>
  <c r="AO104" i="11"/>
  <c r="OE6" i="10"/>
  <c r="DE91" i="10"/>
  <c r="FD72" i="10"/>
  <c r="NU41" i="10"/>
  <c r="HS41" i="10"/>
  <c r="QA137" i="10"/>
  <c r="HZ82" i="10"/>
  <c r="GM138" i="13"/>
  <c r="PU116" i="10"/>
  <c r="LL128" i="10"/>
  <c r="DG77" i="10"/>
  <c r="KM104" i="10"/>
  <c r="KE135" i="10"/>
  <c r="NK90" i="10"/>
  <c r="GC133" i="10"/>
  <c r="FX75" i="10"/>
  <c r="DI109" i="10"/>
  <c r="IJ87" i="10"/>
  <c r="LE71" i="10"/>
  <c r="OI118" i="10"/>
  <c r="MI96" i="13"/>
  <c r="QF33" i="10"/>
  <c r="PF122" i="13"/>
  <c r="LH81" i="10"/>
  <c r="LJ52" i="10"/>
  <c r="DI64" i="10"/>
  <c r="DC67" i="10"/>
  <c r="QE62" i="10"/>
  <c r="DE152" i="10"/>
  <c r="OC95" i="10"/>
  <c r="QE17" i="10"/>
  <c r="PY160" i="10"/>
  <c r="PY133" i="10"/>
  <c r="FL153" i="10"/>
  <c r="PD91" i="13"/>
  <c r="KV74" i="10"/>
  <c r="DE118" i="10"/>
  <c r="FW51" i="10"/>
  <c r="JH70" i="13"/>
  <c r="IE10" i="10"/>
  <c r="QF9" i="10"/>
  <c r="HY10" i="10"/>
  <c r="KT92" i="10"/>
  <c r="KN63" i="10"/>
  <c r="ID80" i="10"/>
  <c r="FA125" i="10"/>
  <c r="OC119" i="10"/>
  <c r="QF154" i="10"/>
  <c r="LK75" i="10"/>
  <c r="DO76" i="10"/>
  <c r="FI80" i="10"/>
  <c r="FJ29" i="10"/>
  <c r="HS111" i="10"/>
  <c r="PD31" i="13"/>
  <c r="IJ81" i="10"/>
  <c r="NH157" i="10"/>
  <c r="W294" i="6"/>
  <c r="DP66" i="13"/>
  <c r="DE24" i="10"/>
  <c r="MF66" i="13"/>
  <c r="CY148" i="10"/>
  <c r="DE141" i="10"/>
  <c r="GB95" i="10"/>
  <c r="KF6" i="10"/>
  <c r="LQ17" i="10"/>
  <c r="HU144" i="10"/>
  <c r="W112" i="6"/>
  <c r="PA99" i="13"/>
  <c r="KS65" i="10"/>
  <c r="HZ93" i="10"/>
  <c r="OD93" i="10"/>
  <c r="LL160" i="10"/>
  <c r="FQ163" i="10"/>
  <c r="IS38" i="10"/>
  <c r="OB150" i="10"/>
  <c r="FV139" i="10"/>
  <c r="PD159" i="13"/>
  <c r="OC128" i="10"/>
  <c r="GL4" i="13"/>
  <c r="HQ5" i="10" s="1"/>
  <c r="DO63" i="10"/>
  <c r="DM67" i="13"/>
  <c r="LE121" i="10"/>
  <c r="LH16" i="10"/>
  <c r="FK51" i="10"/>
  <c r="QF119" i="10"/>
  <c r="NM87" i="10"/>
  <c r="PD130" i="13"/>
  <c r="PT131" i="10" s="1"/>
  <c r="NK107" i="10"/>
  <c r="LK25" i="10"/>
  <c r="ET97" i="10"/>
  <c r="KV65" i="10"/>
  <c r="NU59" i="10"/>
  <c r="IR51" i="10"/>
  <c r="FL79" i="10"/>
  <c r="DJ47" i="10"/>
  <c r="LJ40" i="10"/>
  <c r="ET26" i="10"/>
  <c r="FW74" i="10"/>
  <c r="KM21" i="10"/>
  <c r="PU7" i="10"/>
  <c r="QC83" i="10"/>
  <c r="ET44" i="10"/>
  <c r="QG83" i="10"/>
  <c r="LA120" i="10"/>
  <c r="W161" i="6"/>
  <c r="JG16" i="13"/>
  <c r="DR44" i="13"/>
  <c r="DI5" i="10"/>
  <c r="PB87" i="13"/>
  <c r="HU60" i="10"/>
  <c r="NG87" i="10"/>
  <c r="LE151" i="10"/>
  <c r="FQ6" i="10"/>
  <c r="LL95" i="10"/>
  <c r="LL127" i="10"/>
  <c r="DO128" i="13"/>
  <c r="GB88" i="10"/>
  <c r="OC68" i="10"/>
  <c r="FC154" i="10"/>
  <c r="KP49" i="10"/>
  <c r="EU152" i="10"/>
  <c r="FD10" i="10"/>
  <c r="ME39" i="13"/>
  <c r="NT33" i="10"/>
  <c r="NX81" i="10"/>
  <c r="GK44" i="13"/>
  <c r="PT157" i="10"/>
  <c r="OD143" i="10"/>
  <c r="PC127" i="13"/>
  <c r="NO88" i="10"/>
  <c r="QD110" i="10"/>
  <c r="IJ29" i="10"/>
  <c r="JJ89" i="13"/>
  <c r="ME55" i="13"/>
  <c r="KU32" i="10"/>
  <c r="AF87" i="11"/>
  <c r="NI124" i="10"/>
  <c r="LL148" i="10"/>
  <c r="FL140" i="10"/>
  <c r="GA129" i="10"/>
  <c r="FW77" i="10"/>
  <c r="FE30" i="10"/>
  <c r="OE154" i="10"/>
  <c r="W153" i="6"/>
  <c r="FV105" i="10"/>
  <c r="IP19" i="10"/>
  <c r="DG161" i="10"/>
  <c r="GA113" i="10"/>
  <c r="CY86" i="10"/>
  <c r="NU10" i="10"/>
  <c r="FW83" i="10"/>
  <c r="OA84" i="10"/>
  <c r="IS15" i="10"/>
  <c r="OB94" i="10"/>
  <c r="NW17" i="10"/>
  <c r="GG163" i="10"/>
  <c r="NF69" i="10"/>
  <c r="HW43" i="10"/>
  <c r="FV98" i="10"/>
  <c r="DN52" i="13"/>
  <c r="HV36" i="10"/>
  <c r="DF151" i="10"/>
  <c r="GA49" i="10"/>
  <c r="DH28" i="10"/>
  <c r="PC37" i="13"/>
  <c r="GK8" i="13"/>
  <c r="MI30" i="13"/>
  <c r="DP38" i="13"/>
  <c r="KS91" i="10"/>
  <c r="AF15" i="11"/>
  <c r="IU47" i="10"/>
  <c r="KO14" i="10"/>
  <c r="DJ49" i="10"/>
  <c r="BG102" i="11"/>
  <c r="QC119" i="10"/>
  <c r="PZ150" i="10"/>
  <c r="PX156" i="10"/>
  <c r="MG95" i="13"/>
  <c r="DJ48" i="10"/>
  <c r="IP134" i="10"/>
  <c r="KD9" i="10"/>
  <c r="EV81" i="10"/>
  <c r="OD32" i="10"/>
  <c r="EU156" i="10"/>
  <c r="AO65" i="11"/>
  <c r="QG152" i="10"/>
  <c r="MD93" i="13"/>
  <c r="KU96" i="10"/>
  <c r="OI15" i="10"/>
  <c r="DE143" i="10"/>
  <c r="FW119" i="10"/>
  <c r="PY20" i="10"/>
  <c r="DO22" i="10"/>
  <c r="FF23" i="10"/>
  <c r="PN43" i="10"/>
  <c r="DI44" i="10"/>
  <c r="NM110" i="10"/>
  <c r="QC43" i="10"/>
  <c r="LQ164" i="10"/>
  <c r="W53" i="11"/>
  <c r="FD53" i="10"/>
  <c r="FL80" i="10"/>
  <c r="ID137" i="10"/>
  <c r="LH24" i="10"/>
  <c r="NM139" i="10"/>
  <c r="LC29" i="10"/>
  <c r="IM18" i="10"/>
  <c r="FD116" i="10"/>
  <c r="MF111" i="13"/>
  <c r="KO31" i="10"/>
  <c r="JI115" i="13"/>
  <c r="DR9" i="13"/>
  <c r="LM44" i="10"/>
  <c r="NU85" i="10"/>
  <c r="LH63" i="10"/>
  <c r="HS139" i="10"/>
  <c r="KN81" i="10"/>
  <c r="LF63" i="10"/>
  <c r="NL137" i="10"/>
  <c r="IO25" i="10"/>
  <c r="MI104" i="13"/>
  <c r="LM23" i="10"/>
  <c r="JH88" i="13"/>
  <c r="KV88" i="10"/>
  <c r="IK92" i="10"/>
  <c r="MG9" i="13"/>
  <c r="HN35" i="10"/>
  <c r="LM27" i="10"/>
  <c r="II155" i="10"/>
  <c r="MV83" i="10"/>
  <c r="FS146" i="10"/>
  <c r="FX149" i="10"/>
  <c r="LJ79" i="10"/>
  <c r="FF148" i="10"/>
  <c r="IT39" i="10"/>
  <c r="MW50" i="10"/>
  <c r="NT20" i="10"/>
  <c r="IJ14" i="10"/>
  <c r="GB119" i="10"/>
  <c r="CZ37" i="10"/>
  <c r="LM141" i="10"/>
  <c r="OI154" i="10"/>
  <c r="DC49" i="10"/>
  <c r="LM149" i="10"/>
  <c r="IM106" i="10"/>
  <c r="AX22" i="11"/>
  <c r="FA66" i="10"/>
  <c r="FR8" i="10"/>
  <c r="NT88" i="10"/>
  <c r="FV53" i="10"/>
  <c r="AN80" i="11"/>
  <c r="FJ117" i="10"/>
  <c r="LI62" i="10"/>
  <c r="NY64" i="10"/>
  <c r="LB76" i="10"/>
  <c r="FX99" i="10"/>
  <c r="PX30" i="10"/>
  <c r="LK33" i="10"/>
  <c r="NK154" i="10"/>
  <c r="IO86" i="10"/>
  <c r="FC156" i="10"/>
  <c r="KP130" i="10"/>
  <c r="JJ16" i="13"/>
  <c r="DO50" i="10"/>
  <c r="MV149" i="10"/>
  <c r="LE33" i="10"/>
  <c r="FQ35" i="10"/>
  <c r="DM23" i="13"/>
  <c r="QF78" i="10"/>
  <c r="KP74" i="10"/>
  <c r="KF115" i="10"/>
  <c r="PW67" i="10"/>
  <c r="KM16" i="10"/>
  <c r="NW59" i="10"/>
  <c r="JH101" i="13"/>
  <c r="IC11" i="10"/>
  <c r="QB13" i="10"/>
  <c r="IR14" i="10"/>
  <c r="GA34" i="10"/>
  <c r="IK96" i="10"/>
  <c r="GA146" i="10"/>
  <c r="DC22" i="10"/>
  <c r="OI157" i="10"/>
  <c r="PY15" i="10"/>
  <c r="NY125" i="10"/>
  <c r="IA93" i="10"/>
  <c r="KD64" i="10"/>
  <c r="GJ45" i="13"/>
  <c r="W159" i="6"/>
  <c r="PN147" i="10"/>
  <c r="GM153" i="13"/>
  <c r="NB148" i="10"/>
  <c r="FF157" i="10"/>
  <c r="FW19" i="10"/>
  <c r="GL113" i="13"/>
  <c r="IM59" i="10"/>
  <c r="FL11" i="10"/>
  <c r="GM136" i="13"/>
  <c r="KS28" i="10"/>
  <c r="FZ83" i="10"/>
  <c r="DJ70" i="10"/>
  <c r="DK112" i="10"/>
  <c r="LB53" i="10"/>
  <c r="GB134" i="10"/>
  <c r="PN126" i="10"/>
  <c r="GC34" i="10"/>
  <c r="W243" i="6"/>
  <c r="JJ63" i="13"/>
  <c r="KK79" i="10"/>
  <c r="DE97" i="10"/>
  <c r="AA51" i="12"/>
  <c r="HS115" i="10"/>
  <c r="AE55" i="11"/>
  <c r="EU49" i="10"/>
  <c r="PN82" i="10"/>
  <c r="LM39" i="10"/>
  <c r="FL65" i="10"/>
  <c r="AE95" i="11"/>
  <c r="JL67" i="13"/>
  <c r="IC110" i="10"/>
  <c r="IK63" i="10"/>
  <c r="W11" i="11"/>
  <c r="JJ61" i="13"/>
  <c r="FU17" i="10"/>
  <c r="HM10" i="10"/>
  <c r="KE164" i="10"/>
  <c r="FM100" i="10"/>
  <c r="FX95" i="10"/>
  <c r="PA142" i="13"/>
  <c r="FX161" i="10"/>
  <c r="DO112" i="13"/>
  <c r="KT122" i="10"/>
  <c r="KS159" i="10"/>
  <c r="L18" i="6"/>
  <c r="LC130" i="10"/>
  <c r="W291" i="6"/>
  <c r="OB78" i="10"/>
  <c r="IS14" i="10"/>
  <c r="PW104" i="10"/>
  <c r="QF6" i="10"/>
  <c r="NK59" i="10"/>
  <c r="GB75" i="10"/>
  <c r="LI115" i="10"/>
  <c r="KP80" i="10"/>
  <c r="HZ49" i="10"/>
  <c r="DO89" i="13"/>
  <c r="KE53" i="10"/>
  <c r="PF123" i="13"/>
  <c r="OI63" i="10"/>
  <c r="JG140" i="13"/>
  <c r="IS136" i="10"/>
  <c r="FS56" i="10"/>
  <c r="FG134" i="10"/>
  <c r="IS92" i="10"/>
  <c r="PB63" i="13"/>
  <c r="EU140" i="10"/>
  <c r="HN125" i="10"/>
  <c r="PA135" i="13"/>
  <c r="JJ129" i="13"/>
  <c r="PP77" i="10"/>
  <c r="EV66" i="10"/>
  <c r="LH64" i="10"/>
  <c r="FC24" i="10"/>
  <c r="FK94" i="10"/>
  <c r="LQ7" i="10"/>
  <c r="DC39" i="10"/>
  <c r="HZ36" i="10"/>
  <c r="LB111" i="10"/>
  <c r="W203" i="6"/>
  <c r="PF112" i="13"/>
  <c r="FR68" i="10"/>
  <c r="DC48" i="10"/>
  <c r="FZ50" i="10"/>
  <c r="IS138" i="10"/>
  <c r="NF132" i="10"/>
  <c r="QE73" i="10"/>
  <c r="KF68" i="10"/>
  <c r="MW158" i="10"/>
  <c r="W167" i="6"/>
  <c r="BG38" i="11"/>
  <c r="NH159" i="10"/>
  <c r="QG62" i="10"/>
  <c r="PZ70" i="10"/>
  <c r="PW74" i="10"/>
  <c r="FU111" i="10"/>
  <c r="KF142" i="10"/>
  <c r="HW142" i="10"/>
  <c r="IQ112" i="10"/>
  <c r="JL82" i="13"/>
  <c r="NU5" i="10"/>
  <c r="NY35" i="10"/>
  <c r="IJ59" i="10"/>
  <c r="NL68" i="10"/>
  <c r="JL11" i="13"/>
  <c r="FJ118" i="10"/>
  <c r="DF108" i="10"/>
  <c r="PP46" i="10"/>
  <c r="NE123" i="10"/>
  <c r="DG144" i="10"/>
  <c r="LF83" i="10"/>
  <c r="LI84" i="10"/>
  <c r="LM26" i="10"/>
  <c r="IQ158" i="10"/>
  <c r="W92" i="11"/>
  <c r="LB87" i="10"/>
  <c r="IJ64" i="10"/>
  <c r="FY11" i="10"/>
  <c r="AD39" i="12"/>
  <c r="GC161" i="10"/>
  <c r="GB34" i="10"/>
  <c r="MD14" i="13"/>
  <c r="FZ73" i="10"/>
  <c r="KT73" i="10"/>
  <c r="HV61" i="10"/>
  <c r="W237" i="6"/>
  <c r="DM35" i="13"/>
  <c r="QG118" i="10"/>
  <c r="NM146" i="10"/>
  <c r="AD84" i="12"/>
  <c r="OI75" i="10"/>
  <c r="NT67" i="10"/>
  <c r="OD133" i="10"/>
  <c r="HL69" i="10"/>
  <c r="IQ132" i="10"/>
  <c r="DG66" i="10"/>
  <c r="CY8" i="10"/>
  <c r="EX104" i="10"/>
  <c r="HN116" i="10"/>
  <c r="NC89" i="10"/>
  <c r="IR27" i="10"/>
  <c r="IU93" i="10"/>
  <c r="IY69" i="10"/>
  <c r="LK6" i="10"/>
  <c r="FR79" i="10"/>
  <c r="LG29" i="10"/>
  <c r="IR116" i="10"/>
  <c r="LJ47" i="10"/>
  <c r="IN113" i="10"/>
  <c r="DF33" i="10"/>
  <c r="FZ140" i="10"/>
  <c r="NL152" i="10"/>
  <c r="LM90" i="10"/>
  <c r="DD36" i="10"/>
  <c r="FU57" i="10"/>
  <c r="IQ61" i="10"/>
  <c r="QF116" i="10"/>
  <c r="KN153" i="10"/>
  <c r="NK57" i="10"/>
  <c r="LQ11" i="10"/>
  <c r="LG12" i="10"/>
  <c r="IJ63" i="10"/>
  <c r="DI149" i="10"/>
  <c r="IC106" i="10"/>
  <c r="KN150" i="10"/>
  <c r="DG134" i="10"/>
  <c r="AA81" i="12"/>
  <c r="AX93" i="11"/>
  <c r="LC161" i="10"/>
  <c r="KE158" i="10"/>
  <c r="OC145" i="10"/>
  <c r="DH135" i="10"/>
  <c r="NY28" i="10"/>
  <c r="W211" i="6"/>
  <c r="EU30" i="10"/>
  <c r="V97" i="6"/>
  <c r="IT51" i="10"/>
  <c r="NX151" i="10"/>
  <c r="AB10" i="12"/>
  <c r="DD133" i="10"/>
  <c r="LG110" i="10"/>
  <c r="KP33" i="10"/>
  <c r="NZ7" i="10"/>
  <c r="GC53" i="10"/>
  <c r="GA63" i="10"/>
  <c r="OB80" i="10"/>
  <c r="FZ127" i="10"/>
  <c r="LL88" i="10"/>
  <c r="JH79" i="13"/>
  <c r="MG29" i="13"/>
  <c r="PC117" i="13"/>
  <c r="FC127" i="10"/>
  <c r="OC93" i="10"/>
  <c r="QF22" i="10"/>
  <c r="FC118" i="10"/>
  <c r="FZ114" i="10"/>
  <c r="CY81" i="10"/>
  <c r="MX25" i="10"/>
  <c r="PO27" i="10"/>
  <c r="HS126" i="10"/>
  <c r="DR69" i="13"/>
  <c r="NK96" i="10"/>
  <c r="IU83" i="10"/>
  <c r="OE47" i="10"/>
  <c r="DO39" i="10"/>
  <c r="NO55" i="10"/>
  <c r="GK6" i="13"/>
  <c r="DO8" i="13"/>
  <c r="GG71" i="10"/>
  <c r="JJ59" i="13"/>
  <c r="PP79" i="10"/>
  <c r="FM35" i="10"/>
  <c r="LL132" i="10"/>
  <c r="PF109" i="13"/>
  <c r="GB66" i="10"/>
  <c r="IU163" i="10"/>
  <c r="FK70" i="10"/>
  <c r="PF13" i="13"/>
  <c r="DA61" i="10"/>
  <c r="HV44" i="10"/>
  <c r="KW80" i="10"/>
  <c r="II99" i="10"/>
  <c r="HY147" i="10"/>
  <c r="MI101" i="13"/>
  <c r="FV75" i="10"/>
  <c r="DM84" i="13"/>
  <c r="KR68" i="10"/>
  <c r="QD163" i="10"/>
  <c r="LE68" i="10"/>
  <c r="KN27" i="10"/>
  <c r="QC56" i="10"/>
  <c r="JI15" i="13"/>
  <c r="HV70" i="10"/>
  <c r="NZ91" i="10"/>
  <c r="DD59" i="10"/>
  <c r="MX47" i="10"/>
  <c r="NF78" i="10"/>
  <c r="DF48" i="10"/>
  <c r="PB117" i="13"/>
  <c r="LF19" i="10"/>
  <c r="HY32" i="10"/>
  <c r="KK80" i="10"/>
  <c r="DF40" i="10"/>
  <c r="PB130" i="13"/>
  <c r="EV122" i="10"/>
  <c r="IS62" i="10"/>
  <c r="DD15" i="10"/>
  <c r="GC9" i="10"/>
  <c r="FS16" i="10"/>
  <c r="JI41" i="13"/>
  <c r="IB89" i="10"/>
  <c r="OA109" i="10"/>
  <c r="KK37" i="10"/>
  <c r="OD7" i="10"/>
  <c r="FD26" i="10"/>
  <c r="HL149" i="10"/>
  <c r="NF147" i="10"/>
  <c r="DA58" i="10"/>
  <c r="KF22" i="10"/>
  <c r="PR103" i="10"/>
  <c r="OA83" i="10"/>
  <c r="IK75" i="10"/>
  <c r="NM77" i="10"/>
  <c r="LI44" i="10"/>
  <c r="EU34" i="10"/>
  <c r="OD20" i="10"/>
  <c r="W280" i="6"/>
  <c r="FR96" i="10"/>
  <c r="HM26" i="10"/>
  <c r="MG79" i="13"/>
  <c r="PP164" i="10"/>
  <c r="PX75" i="10"/>
  <c r="FK150" i="10"/>
  <c r="GJ145" i="13"/>
  <c r="ME14" i="13"/>
  <c r="FX123" i="10"/>
  <c r="DK59" i="10"/>
  <c r="FI155" i="10"/>
  <c r="IA74" i="10"/>
  <c r="LL40" i="10"/>
  <c r="PB122" i="13"/>
  <c r="LJ125" i="10"/>
  <c r="QD125" i="10"/>
  <c r="GL20" i="13"/>
  <c r="IO51" i="10"/>
  <c r="FD146" i="10"/>
  <c r="HN22" i="10"/>
  <c r="OE110" i="10"/>
  <c r="QF60" i="10"/>
  <c r="MI43" i="13"/>
  <c r="NJ38" i="10"/>
  <c r="NI117" i="10"/>
  <c r="KN96" i="10"/>
  <c r="OD76" i="10"/>
  <c r="KU86" i="10"/>
  <c r="LH159" i="10"/>
  <c r="NK142" i="10"/>
  <c r="DN153" i="13"/>
  <c r="II12" i="10"/>
  <c r="KR148" i="10"/>
  <c r="GJ34" i="13"/>
  <c r="OB118" i="10"/>
  <c r="HS70" i="10"/>
  <c r="EU43" i="10"/>
  <c r="GM45" i="13"/>
  <c r="HX12" i="10"/>
  <c r="NO101" i="10"/>
  <c r="NJ68" i="10"/>
  <c r="FM159" i="10"/>
  <c r="IP73" i="10"/>
  <c r="KK128" i="10"/>
  <c r="FH162" i="10"/>
  <c r="FE110" i="10"/>
  <c r="KR93" i="10"/>
  <c r="PP24" i="10"/>
  <c r="W202" i="6"/>
  <c r="PD142" i="13"/>
  <c r="FW163" i="10"/>
  <c r="QE52" i="10"/>
  <c r="JJ160" i="13"/>
  <c r="NG99" i="10"/>
  <c r="KT83" i="10"/>
  <c r="PP8" i="10"/>
  <c r="NE44" i="10"/>
  <c r="PT60" i="10"/>
  <c r="KR95" i="10"/>
  <c r="FG20" i="10"/>
  <c r="PC151" i="13"/>
  <c r="PA36" i="13"/>
  <c r="QC63" i="10"/>
  <c r="IA65" i="10"/>
  <c r="HY145" i="10"/>
  <c r="FG114" i="10"/>
  <c r="FG164" i="10"/>
  <c r="KD141" i="10"/>
  <c r="JJ116" i="13"/>
  <c r="IE159" i="10"/>
  <c r="JH25" i="13"/>
  <c r="PN101" i="10"/>
  <c r="FU81" i="10"/>
  <c r="HW130" i="10"/>
  <c r="FD138" i="10"/>
  <c r="LQ33" i="10"/>
  <c r="KQ137" i="10"/>
  <c r="HY68" i="10"/>
  <c r="PF8" i="13"/>
  <c r="NC86" i="10"/>
  <c r="QA81" i="10"/>
  <c r="JH26" i="13"/>
  <c r="GO33" i="13"/>
  <c r="NG98" i="10"/>
  <c r="QD47" i="10"/>
  <c r="DM82" i="13"/>
  <c r="EV125" i="10"/>
  <c r="KK135" i="10"/>
  <c r="NX52" i="10"/>
  <c r="MF89" i="13"/>
  <c r="HW107" i="10"/>
  <c r="HW127" i="10"/>
  <c r="EV155" i="10"/>
  <c r="FG48" i="10"/>
  <c r="JI105" i="13"/>
  <c r="FW37" i="10"/>
  <c r="ME111" i="13"/>
  <c r="GJ118" i="13"/>
  <c r="KP94" i="10"/>
  <c r="KF152" i="10"/>
  <c r="KM70" i="10"/>
  <c r="AO56" i="11"/>
  <c r="DN13" i="13"/>
  <c r="MF106" i="13"/>
  <c r="IB91" i="10"/>
  <c r="HO46" i="10"/>
  <c r="ID157" i="10"/>
  <c r="NO11" i="10"/>
  <c r="GM59" i="13"/>
  <c r="DO115" i="13"/>
  <c r="PY92" i="10"/>
  <c r="NJ26" i="10"/>
  <c r="HV23" i="10"/>
  <c r="PF60" i="13"/>
  <c r="DM136" i="13"/>
  <c r="KR107" i="10"/>
  <c r="PZ108" i="10"/>
  <c r="PA62" i="13"/>
  <c r="JH4" i="13"/>
  <c r="EU94" i="10"/>
  <c r="PC9" i="13"/>
  <c r="IM41" i="10"/>
  <c r="MD112" i="13"/>
  <c r="IC135" i="10"/>
  <c r="AN40" i="11"/>
  <c r="FA161" i="10"/>
  <c r="BG74" i="11"/>
  <c r="NE85" i="10"/>
  <c r="HS91" i="10"/>
  <c r="W73" i="11"/>
  <c r="BG99" i="11"/>
  <c r="NJ34" i="10"/>
  <c r="QC48" i="10"/>
  <c r="NM119" i="10"/>
  <c r="QF147" i="10"/>
  <c r="HP110" i="10"/>
  <c r="HU159" i="10"/>
  <c r="II18" i="10"/>
  <c r="PC13" i="13"/>
  <c r="NM67" i="10"/>
  <c r="HM93" i="10"/>
  <c r="MD30" i="13"/>
  <c r="BG88" i="11"/>
  <c r="IY6" i="10"/>
  <c r="LC68" i="10"/>
  <c r="II20" i="10"/>
  <c r="NO38" i="10"/>
  <c r="LG73" i="10"/>
  <c r="KR161" i="10"/>
  <c r="OE71" i="10"/>
  <c r="LL33" i="10"/>
  <c r="FD15" i="10"/>
  <c r="DJ36" i="10"/>
  <c r="JL32" i="13"/>
  <c r="IS71" i="10"/>
  <c r="EV144" i="10"/>
  <c r="KQ154" i="10"/>
  <c r="W12" i="6"/>
  <c r="EV59" i="10"/>
  <c r="QB110" i="10"/>
  <c r="DP72" i="13"/>
  <c r="ME35" i="13"/>
  <c r="KN68" i="10"/>
  <c r="KU33" i="10"/>
  <c r="NW96" i="10"/>
  <c r="NO161" i="10"/>
  <c r="PB11" i="13"/>
  <c r="HS94" i="10"/>
  <c r="IE23" i="10"/>
  <c r="FA132" i="10"/>
  <c r="NC56" i="10"/>
  <c r="DK10" i="10"/>
  <c r="QC118" i="10"/>
  <c r="FC49" i="10"/>
  <c r="HL110" i="10"/>
  <c r="FA12" i="10"/>
  <c r="IE95" i="10"/>
  <c r="ET159" i="10"/>
  <c r="IO11" i="10"/>
  <c r="DA22" i="10"/>
  <c r="GO139" i="13"/>
  <c r="MG13" i="13"/>
  <c r="NC66" i="10"/>
  <c r="PB86" i="13"/>
  <c r="FE146" i="10"/>
  <c r="LF27" i="10"/>
  <c r="NA93" i="10"/>
  <c r="FI158" i="10"/>
  <c r="GO99" i="13"/>
  <c r="KQ127" i="10"/>
  <c r="HP6" i="10"/>
  <c r="NF149" i="10"/>
  <c r="HZ90" i="10"/>
  <c r="NM123" i="10"/>
  <c r="PP94" i="10"/>
  <c r="DP55" i="13"/>
  <c r="FI53" i="10"/>
  <c r="KW73" i="10"/>
  <c r="KW161" i="10"/>
  <c r="GM24" i="13"/>
  <c r="KW88" i="10"/>
  <c r="LQ28" i="10"/>
  <c r="LQ12" i="10"/>
  <c r="DH22" i="10"/>
  <c r="NX27" i="10"/>
  <c r="PY117" i="10"/>
  <c r="PB92" i="13"/>
  <c r="DM161" i="13"/>
  <c r="NG152" i="10"/>
  <c r="IK47" i="10"/>
  <c r="MF109" i="13"/>
  <c r="FM98" i="10"/>
  <c r="PY143" i="10"/>
  <c r="JL4" i="13"/>
  <c r="W23" i="11"/>
  <c r="NK54" i="10"/>
  <c r="HS81" i="10"/>
  <c r="HW123" i="10"/>
  <c r="NG13" i="10"/>
  <c r="DR46" i="13"/>
  <c r="FJ18" i="10"/>
  <c r="HN37" i="10"/>
  <c r="MZ61" i="10"/>
  <c r="FG68" i="10"/>
  <c r="FC76" i="10"/>
  <c r="PN151" i="10"/>
  <c r="KU79" i="10"/>
  <c r="NA90" i="10"/>
  <c r="FJ16" i="10"/>
  <c r="PA95" i="13"/>
  <c r="FC88" i="10"/>
  <c r="FA50" i="10"/>
  <c r="IR93" i="10"/>
  <c r="NI44" i="10"/>
  <c r="HN115" i="10"/>
  <c r="MD45" i="13"/>
  <c r="IY60" i="10"/>
  <c r="MY17" i="10"/>
  <c r="GJ116" i="13"/>
  <c r="LA29" i="10"/>
  <c r="MD20" i="13"/>
  <c r="PZ131" i="10"/>
  <c r="DR114" i="13"/>
  <c r="PC149" i="13"/>
  <c r="PD44" i="13"/>
  <c r="PN77" i="10"/>
  <c r="FL10" i="10"/>
  <c r="KR20" i="10"/>
  <c r="FJ34" i="10"/>
  <c r="ET79" i="10"/>
  <c r="JG139" i="13"/>
  <c r="FE97" i="10"/>
  <c r="ID65" i="10"/>
  <c r="NN61" i="10"/>
  <c r="FK88" i="10"/>
  <c r="GJ17" i="13"/>
  <c r="ET137" i="10"/>
  <c r="ID58" i="10"/>
  <c r="IU91" i="10"/>
  <c r="NE121" i="10"/>
  <c r="KO32" i="10"/>
  <c r="HV156" i="10"/>
  <c r="KF9" i="10"/>
  <c r="HU37" i="10"/>
  <c r="DJ152" i="10"/>
  <c r="GK80" i="13"/>
  <c r="PP30" i="10"/>
  <c r="GJ27" i="13"/>
  <c r="IA69" i="10"/>
  <c r="IO30" i="10"/>
  <c r="IA88" i="10"/>
  <c r="IO71" i="10"/>
  <c r="EU31" i="10"/>
  <c r="KS47" i="10"/>
  <c r="PO91" i="10"/>
  <c r="HS160" i="10"/>
  <c r="DO72" i="10"/>
  <c r="IY55" i="10"/>
  <c r="ID134" i="10"/>
  <c r="EU32" i="10"/>
  <c r="W230" i="6"/>
  <c r="IA40" i="10"/>
  <c r="MF74" i="13"/>
  <c r="HV8" i="10"/>
  <c r="QC149" i="10"/>
  <c r="MD38" i="13"/>
  <c r="FW35" i="10"/>
  <c r="FA22" i="10"/>
  <c r="IT87" i="10"/>
  <c r="OC125" i="10"/>
  <c r="HY39" i="10"/>
  <c r="OD41" i="10"/>
  <c r="GA115" i="10"/>
  <c r="NW9" i="10"/>
  <c r="KR147" i="10"/>
  <c r="DO123" i="10"/>
  <c r="HW143" i="10"/>
  <c r="FE125" i="10"/>
  <c r="HM68" i="10"/>
  <c r="HV159" i="10"/>
  <c r="LL155" i="10"/>
  <c r="NY79" i="10"/>
  <c r="DH44" i="10"/>
  <c r="GB109" i="10"/>
  <c r="LI141" i="10"/>
  <c r="DK145" i="10"/>
  <c r="GB22" i="10"/>
  <c r="IS117" i="10"/>
  <c r="NU64" i="10"/>
  <c r="OI89" i="10"/>
  <c r="LK37" i="10"/>
  <c r="PZ36" i="10"/>
  <c r="MG74" i="13"/>
  <c r="LH134" i="10"/>
  <c r="EV8" i="10"/>
  <c r="LB102" i="10"/>
  <c r="KD143" i="10"/>
  <c r="DC6" i="10"/>
  <c r="LQ44" i="10"/>
  <c r="HW16" i="10"/>
  <c r="MG155" i="13"/>
  <c r="JJ99" i="13"/>
  <c r="KW137" i="10"/>
  <c r="II104" i="10"/>
  <c r="AX92" i="11"/>
  <c r="PY113" i="10"/>
  <c r="HX89" i="10"/>
  <c r="NU23" i="10"/>
  <c r="PD89" i="13"/>
  <c r="PT90" i="10" s="1"/>
  <c r="FE89" i="10"/>
  <c r="DI39" i="10"/>
  <c r="MX93" i="10"/>
  <c r="HY114" i="10"/>
  <c r="FQ67" i="10"/>
  <c r="DC33" i="10"/>
  <c r="LJ12" i="10"/>
  <c r="FH117" i="10"/>
  <c r="DG89" i="10"/>
  <c r="FX64" i="10"/>
  <c r="KN130" i="10"/>
  <c r="OE109" i="10"/>
  <c r="AB20" i="12"/>
  <c r="IK40" i="10"/>
  <c r="IU122" i="10"/>
  <c r="LB52" i="10"/>
  <c r="NW56" i="10"/>
  <c r="NU113" i="10"/>
  <c r="II68" i="10"/>
  <c r="NY13" i="10"/>
  <c r="IP68" i="10"/>
  <c r="II65" i="10"/>
  <c r="JG30" i="13"/>
  <c r="KM81" i="10"/>
  <c r="FR146" i="10"/>
  <c r="QD77" i="10"/>
  <c r="KP45" i="10"/>
  <c r="PN148" i="10"/>
  <c r="AB17" i="12"/>
  <c r="NK119" i="10"/>
  <c r="KO112" i="10"/>
  <c r="IR156" i="10"/>
  <c r="LG40" i="10"/>
  <c r="KP90" i="10"/>
  <c r="HW35" i="10"/>
  <c r="KW98" i="10"/>
  <c r="IA138" i="10"/>
  <c r="LI97" i="10"/>
  <c r="IO37" i="10"/>
  <c r="EV88" i="10"/>
  <c r="FW148" i="10"/>
  <c r="GB17" i="10"/>
  <c r="FF60" i="10"/>
  <c r="IM52" i="10"/>
  <c r="GB60" i="10"/>
  <c r="DD124" i="10"/>
  <c r="NU9" i="10"/>
  <c r="NS102" i="10"/>
  <c r="DA156" i="10"/>
  <c r="IY72" i="10"/>
  <c r="LL123" i="10"/>
  <c r="GL128" i="13"/>
  <c r="LE48" i="10"/>
  <c r="MW52" i="10"/>
  <c r="NJ106" i="10"/>
  <c r="FQ23" i="10"/>
  <c r="MI48" i="13"/>
  <c r="OI82" i="10"/>
  <c r="FA115" i="10"/>
  <c r="KS161" i="10"/>
  <c r="ID122" i="10"/>
  <c r="HQ55" i="10"/>
  <c r="II158" i="10"/>
  <c r="KE57" i="10"/>
  <c r="FL12" i="10"/>
  <c r="NN90" i="10"/>
  <c r="NJ87" i="10"/>
  <c r="IR41" i="10"/>
  <c r="LG45" i="10"/>
  <c r="PY132" i="10"/>
  <c r="DA23" i="10"/>
  <c r="LJ134" i="10"/>
  <c r="W100" i="11"/>
  <c r="NT99" i="10"/>
  <c r="GG94" i="10"/>
  <c r="IQ7" i="10"/>
  <c r="GO101" i="13"/>
  <c r="NM21" i="10"/>
  <c r="GJ138" i="13"/>
  <c r="MI155" i="13"/>
  <c r="JI58" i="13"/>
  <c r="OI85" i="10"/>
  <c r="AF70" i="11"/>
  <c r="DH129" i="10"/>
  <c r="IK56" i="10"/>
  <c r="IC49" i="10"/>
  <c r="HP44" i="10"/>
  <c r="DN131" i="13"/>
  <c r="NJ112" i="10"/>
  <c r="JH96" i="13"/>
  <c r="FA26" i="10"/>
  <c r="LQ86" i="10"/>
  <c r="KQ102" i="10"/>
  <c r="FL92" i="10"/>
  <c r="KM132" i="10"/>
  <c r="AC71" i="12"/>
  <c r="HS92" i="10"/>
  <c r="JH125" i="13"/>
  <c r="HR56" i="10"/>
  <c r="PX162" i="10"/>
  <c r="FM8" i="10"/>
  <c r="LI31" i="10"/>
  <c r="PN157" i="10"/>
  <c r="AB69" i="12"/>
  <c r="NU16" i="10"/>
  <c r="LH12" i="10"/>
  <c r="OB38" i="10"/>
  <c r="FM132" i="10"/>
  <c r="FJ94" i="10"/>
  <c r="KD104" i="10"/>
  <c r="PA64" i="13"/>
  <c r="HY139" i="10"/>
  <c r="LA43" i="10"/>
  <c r="DA90" i="10"/>
  <c r="HX79" i="10"/>
  <c r="AE80" i="11"/>
  <c r="NL92" i="10"/>
  <c r="NM51" i="10"/>
  <c r="PV105" i="10"/>
  <c r="NJ108" i="10"/>
  <c r="JL46" i="13"/>
  <c r="CY5" i="10"/>
  <c r="W336" i="6"/>
  <c r="HW75" i="10"/>
  <c r="NC122" i="10"/>
  <c r="NU155" i="10"/>
  <c r="QC120" i="10"/>
  <c r="PX146" i="10"/>
  <c r="HM163" i="10"/>
  <c r="IB57" i="10"/>
  <c r="FU7" i="10"/>
  <c r="QE94" i="10"/>
  <c r="KD78" i="10"/>
  <c r="IO49" i="10"/>
  <c r="IB59" i="10"/>
  <c r="PB23" i="13"/>
  <c r="ID125" i="10"/>
  <c r="NU46" i="10"/>
  <c r="HV109" i="10"/>
  <c r="PX38" i="10"/>
  <c r="PY74" i="10"/>
  <c r="QF39" i="10"/>
  <c r="GA33" i="10"/>
  <c r="FS76" i="10"/>
  <c r="GG60" i="10"/>
  <c r="IJ118" i="10"/>
  <c r="LQ79" i="10"/>
  <c r="KS134" i="10"/>
  <c r="LK145" i="10"/>
  <c r="EU96" i="10"/>
  <c r="GL23" i="13"/>
  <c r="W82" i="11"/>
  <c r="FJ158" i="10"/>
  <c r="NT40" i="10"/>
  <c r="FH147" i="10"/>
  <c r="GC37" i="10"/>
  <c r="NC64" i="10"/>
  <c r="GA78" i="10"/>
  <c r="KV157" i="10"/>
  <c r="OA12" i="10"/>
  <c r="PX107" i="10"/>
  <c r="FE129" i="10"/>
  <c r="LC54" i="10"/>
  <c r="JJ81" i="13"/>
  <c r="FU99" i="10"/>
  <c r="FW31" i="10"/>
  <c r="AC9" i="12"/>
  <c r="MI83" i="13"/>
  <c r="DF164" i="10"/>
  <c r="IC164" i="10"/>
  <c r="KM106" i="10"/>
  <c r="LG16" i="10"/>
  <c r="OA14" i="10"/>
  <c r="LL159" i="10"/>
  <c r="OA55" i="10"/>
  <c r="LJ88" i="10"/>
  <c r="DO66" i="10"/>
  <c r="PC102" i="13"/>
  <c r="MV13" i="10"/>
  <c r="GG87" i="10"/>
  <c r="OA74" i="10"/>
  <c r="HU130" i="10"/>
  <c r="DD19" i="10"/>
  <c r="NN94" i="10"/>
  <c r="DH55" i="10"/>
  <c r="HL81" i="10"/>
  <c r="IA77" i="10"/>
  <c r="PB156" i="13"/>
  <c r="PB128" i="13"/>
  <c r="HX121" i="10"/>
  <c r="EV131" i="10"/>
  <c r="IU58" i="10"/>
  <c r="W60" i="6"/>
  <c r="HL159" i="10"/>
  <c r="CZ119" i="10"/>
  <c r="MW71" i="10"/>
  <c r="PO133" i="10"/>
  <c r="LC100" i="10"/>
  <c r="FD94" i="10"/>
  <c r="FM85" i="10"/>
  <c r="CY19" i="10"/>
  <c r="LH91" i="10"/>
  <c r="MV50" i="10"/>
  <c r="GL107" i="13"/>
  <c r="FD65" i="10"/>
  <c r="FK27" i="10"/>
  <c r="PN5" i="10"/>
  <c r="FM140" i="10"/>
  <c r="FU138" i="10"/>
  <c r="MD27" i="13"/>
  <c r="KD152" i="10"/>
  <c r="QF74" i="10"/>
  <c r="EV130" i="10"/>
  <c r="PO138" i="10"/>
  <c r="NK60" i="10"/>
  <c r="CY13" i="10"/>
  <c r="NI52" i="10"/>
  <c r="MD146" i="13"/>
  <c r="PU159" i="10"/>
  <c r="DO52" i="13"/>
  <c r="PZ126" i="10"/>
  <c r="NE22" i="10"/>
  <c r="GL82" i="13"/>
  <c r="KT85" i="10"/>
  <c r="HU96" i="10"/>
  <c r="MV147" i="10"/>
  <c r="JJ133" i="13"/>
  <c r="PB44" i="13"/>
  <c r="FD125" i="10"/>
  <c r="KK65" i="10"/>
  <c r="MG161" i="13"/>
  <c r="NI50" i="10"/>
  <c r="ID14" i="10"/>
  <c r="PP114" i="10"/>
  <c r="HU117" i="10"/>
  <c r="NE48" i="10"/>
  <c r="NI31" i="10"/>
  <c r="NF164" i="10"/>
  <c r="OA62" i="10"/>
  <c r="NN115" i="10"/>
  <c r="NK10" i="10"/>
  <c r="W103" i="11"/>
  <c r="GL155" i="13"/>
  <c r="GJ120" i="13"/>
  <c r="IE125" i="10"/>
  <c r="JI60" i="13"/>
  <c r="HL111" i="10"/>
  <c r="FQ38" i="10"/>
  <c r="JI132" i="13"/>
  <c r="QG115" i="10"/>
  <c r="KM155" i="10"/>
  <c r="HV140" i="10"/>
  <c r="IA12" i="10"/>
  <c r="ET125" i="10"/>
  <c r="KK107" i="10"/>
  <c r="LE53" i="10"/>
  <c r="GL16" i="13"/>
  <c r="HQ99" i="10"/>
  <c r="DP75" i="13"/>
  <c r="FH122" i="10"/>
  <c r="JJ156" i="13"/>
  <c r="IQ135" i="10"/>
  <c r="GO152" i="13"/>
  <c r="GA135" i="10"/>
  <c r="GJ87" i="13"/>
  <c r="FG6" i="10"/>
  <c r="W11" i="6"/>
  <c r="OD142" i="10"/>
  <c r="FY155" i="10"/>
  <c r="QB154" i="10"/>
  <c r="HS77" i="10"/>
  <c r="HV64" i="10"/>
  <c r="NJ157" i="10"/>
  <c r="KK90" i="10"/>
  <c r="MX164" i="10"/>
  <c r="MY89" i="10"/>
  <c r="IB36" i="10"/>
  <c r="JH17" i="13"/>
  <c r="W343" i="6"/>
  <c r="PU54" i="10"/>
  <c r="FM125" i="10"/>
  <c r="FH149" i="10"/>
  <c r="QG46" i="10"/>
  <c r="KR129" i="10"/>
  <c r="FD37" i="10"/>
  <c r="PX86" i="10"/>
  <c r="HW67" i="10"/>
  <c r="PA86" i="13"/>
  <c r="QG81" i="10"/>
  <c r="PW53" i="10"/>
  <c r="LK134" i="10"/>
  <c r="DR13" i="13"/>
  <c r="PD50" i="13"/>
  <c r="HO28" i="10"/>
  <c r="FD27" i="10"/>
  <c r="W131" i="6"/>
  <c r="PD11" i="13"/>
  <c r="IA135" i="10"/>
  <c r="ME89" i="13"/>
  <c r="KM17" i="10"/>
  <c r="KF37" i="10"/>
  <c r="FG43" i="10"/>
  <c r="KN99" i="10"/>
  <c r="PA67" i="13"/>
  <c r="HM113" i="10"/>
  <c r="EV100" i="10"/>
  <c r="PW133" i="10"/>
  <c r="NI106" i="10"/>
  <c r="QG49" i="10"/>
  <c r="NG25" i="10"/>
  <c r="NL99" i="10"/>
  <c r="KK131" i="10"/>
  <c r="NS82" i="10"/>
  <c r="IC64" i="10"/>
  <c r="PF148" i="13"/>
  <c r="DG57" i="10"/>
  <c r="FA51" i="10"/>
  <c r="V96" i="11"/>
  <c r="NN9" i="10"/>
  <c r="PA103" i="13"/>
  <c r="QD41" i="10"/>
  <c r="NK114" i="10"/>
  <c r="KS20" i="10"/>
  <c r="GL146" i="13"/>
  <c r="IP123" i="10"/>
  <c r="KP152" i="10"/>
  <c r="EU77" i="10"/>
  <c r="HU69" i="10"/>
  <c r="HQ140" i="10"/>
  <c r="FX31" i="10"/>
  <c r="GO83" i="13"/>
  <c r="PY13" i="10"/>
  <c r="GO107" i="13"/>
  <c r="HL128" i="10"/>
  <c r="KL94" i="10"/>
  <c r="MX6" i="10"/>
  <c r="FZ152" i="10"/>
  <c r="NJ31" i="10"/>
  <c r="EV135" i="10"/>
  <c r="MG132" i="13"/>
  <c r="HW112" i="10"/>
  <c r="GL109" i="13"/>
  <c r="NE14" i="10"/>
  <c r="PZ7" i="10"/>
  <c r="IA53" i="10"/>
  <c r="DP119" i="13"/>
  <c r="HV65" i="10"/>
  <c r="HZ96" i="10"/>
  <c r="MX146" i="10"/>
  <c r="NF65" i="10"/>
  <c r="DC20" i="10"/>
  <c r="IA73" i="10"/>
  <c r="NC131" i="10"/>
  <c r="PY9" i="10"/>
  <c r="QC52" i="10"/>
  <c r="FL131" i="10"/>
  <c r="QB60" i="10"/>
  <c r="QD26" i="10"/>
  <c r="KW39" i="10"/>
  <c r="MD160" i="13"/>
  <c r="GJ95" i="13"/>
  <c r="DR107" i="13"/>
  <c r="QF138" i="10"/>
  <c r="HS113" i="10"/>
  <c r="KM112" i="10"/>
  <c r="FL60" i="10"/>
  <c r="NE56" i="10"/>
  <c r="KS41" i="10"/>
  <c r="PQ18" i="10"/>
  <c r="AO90" i="11"/>
  <c r="DM115" i="13"/>
  <c r="KO64" i="10"/>
  <c r="NG11" i="10"/>
  <c r="MD111" i="13"/>
  <c r="PB9" i="13"/>
  <c r="FI154" i="10"/>
  <c r="HL153" i="10"/>
  <c r="LK147" i="10"/>
  <c r="KO114" i="10"/>
  <c r="NJ70" i="10"/>
  <c r="FH14" i="10"/>
  <c r="DH63" i="10"/>
  <c r="PP57" i="10"/>
  <c r="BG69" i="11"/>
  <c r="HP94" i="10"/>
  <c r="ME91" i="13"/>
  <c r="KT50" i="10"/>
  <c r="HM122" i="10"/>
  <c r="IE109" i="10"/>
  <c r="ET150" i="10"/>
  <c r="KK94" i="10"/>
  <c r="NN66" i="10"/>
  <c r="LH67" i="10"/>
  <c r="NH135" i="10"/>
  <c r="NK86" i="10"/>
  <c r="FK43" i="10"/>
  <c r="NE76" i="10"/>
  <c r="KW110" i="10"/>
  <c r="FH106" i="10"/>
  <c r="DP59" i="13"/>
  <c r="KI163" i="10"/>
  <c r="KN156" i="10"/>
  <c r="JJ153" i="13"/>
  <c r="QF84" i="10"/>
  <c r="AF43" i="11"/>
  <c r="PT70" i="10"/>
  <c r="IK50" i="10"/>
  <c r="HL115" i="10"/>
  <c r="OB71" i="10"/>
  <c r="FX46" i="10"/>
  <c r="DN56" i="13"/>
  <c r="KD93" i="10"/>
  <c r="QA54" i="10"/>
  <c r="PC162" i="13"/>
  <c r="PZ120" i="10"/>
  <c r="JH91" i="13"/>
  <c r="NL110" i="10"/>
  <c r="JI22" i="13"/>
  <c r="PW87" i="10"/>
  <c r="PW89" i="10"/>
  <c r="IC97" i="10"/>
  <c r="PW32" i="10"/>
  <c r="KE119" i="10"/>
  <c r="EW162" i="10"/>
  <c r="LK62" i="10"/>
  <c r="FX113" i="10"/>
  <c r="MD13" i="13"/>
  <c r="IJ62" i="10"/>
  <c r="W322" i="6"/>
  <c r="KP15" i="10"/>
  <c r="IA16" i="10"/>
  <c r="KK137" i="10"/>
  <c r="QF24" i="10"/>
  <c r="NG6" i="10"/>
  <c r="HU56" i="10"/>
  <c r="IO18" i="10"/>
  <c r="KE43" i="10"/>
  <c r="CY9" i="10"/>
  <c r="NH42" i="10"/>
  <c r="NH69" i="10"/>
  <c r="HN5" i="10"/>
  <c r="FD43" i="10"/>
  <c r="HZ99" i="10"/>
  <c r="GC108" i="10"/>
  <c r="MG54" i="13"/>
  <c r="GC52" i="10"/>
  <c r="FK26" i="10"/>
  <c r="KR66" i="10"/>
  <c r="PO63" i="10"/>
  <c r="QB32" i="10"/>
  <c r="FR88" i="10"/>
  <c r="OB85" i="10"/>
  <c r="OD16" i="10"/>
  <c r="KW105" i="10"/>
  <c r="LQ16" i="10"/>
  <c r="HL74" i="10"/>
  <c r="NO77" i="10"/>
  <c r="IU74" i="10"/>
  <c r="DF121" i="10"/>
  <c r="IK94" i="10"/>
  <c r="OI131" i="10"/>
  <c r="JI48" i="13"/>
  <c r="ET17" i="10"/>
  <c r="PA23" i="13"/>
  <c r="IP12" i="10"/>
  <c r="GL46" i="13"/>
  <c r="DH155" i="10"/>
  <c r="OB62" i="10"/>
  <c r="HS149" i="10"/>
  <c r="LQ72" i="10"/>
  <c r="ET139" i="10"/>
  <c r="OD156" i="10"/>
  <c r="OB134" i="10"/>
  <c r="LI121" i="10"/>
  <c r="V32" i="6"/>
  <c r="NT83" i="10"/>
  <c r="NM160" i="10"/>
  <c r="FU87" i="10"/>
  <c r="NX75" i="10"/>
  <c r="DO124" i="10"/>
  <c r="DE137" i="10"/>
  <c r="DJ31" i="10"/>
  <c r="PC7" i="13"/>
  <c r="V68" i="6"/>
  <c r="KE123" i="10"/>
  <c r="IR74" i="10"/>
  <c r="IN62" i="10"/>
  <c r="IP93" i="10"/>
  <c r="GA9" i="10"/>
  <c r="IK18" i="10"/>
  <c r="GJ83" i="13"/>
  <c r="NX89" i="10"/>
  <c r="FJ141" i="10"/>
  <c r="IA86" i="10"/>
  <c r="DA18" i="10"/>
  <c r="IT32" i="10"/>
  <c r="QD133" i="10"/>
  <c r="LJ51" i="10"/>
  <c r="OA101" i="10"/>
  <c r="NC67" i="10"/>
  <c r="DJ133" i="10"/>
  <c r="DI92" i="10"/>
  <c r="GB130" i="10"/>
  <c r="LC110" i="10"/>
  <c r="FL93" i="10"/>
  <c r="CZ73" i="10"/>
  <c r="II51" i="10"/>
  <c r="JH140" i="13"/>
  <c r="IJ155" i="10"/>
  <c r="IQ48" i="10"/>
  <c r="MW13" i="10"/>
  <c r="IR81" i="10"/>
  <c r="NI146" i="10"/>
  <c r="LL158" i="10"/>
  <c r="FS127" i="10"/>
  <c r="CY16" i="10"/>
  <c r="IK134" i="10"/>
  <c r="FV114" i="10"/>
  <c r="LH94" i="10"/>
  <c r="ME27" i="13"/>
  <c r="FD60" i="10"/>
  <c r="FF124" i="10"/>
  <c r="OB115" i="10"/>
  <c r="QB37" i="10"/>
  <c r="LF13" i="10"/>
  <c r="KK103" i="10"/>
  <c r="DM50" i="13"/>
  <c r="EW51" i="10" s="1"/>
  <c r="AX8" i="11"/>
  <c r="DH111" i="10"/>
  <c r="PZ142" i="10"/>
  <c r="KD43" i="10"/>
  <c r="LL110" i="10"/>
  <c r="FI38" i="10"/>
  <c r="MF65" i="13"/>
  <c r="GL78" i="13"/>
  <c r="DJ57" i="10"/>
  <c r="LJ26" i="10"/>
  <c r="DH131" i="10"/>
  <c r="LE42" i="10"/>
  <c r="JG60" i="13"/>
  <c r="FC120" i="10"/>
  <c r="AD102" i="12"/>
  <c r="DE144" i="10"/>
  <c r="DH84" i="10"/>
  <c r="LB30" i="10"/>
  <c r="DA43" i="10"/>
  <c r="LL22" i="10"/>
  <c r="IM101" i="10"/>
  <c r="LG150" i="10"/>
  <c r="DA12" i="10"/>
  <c r="MW160" i="10"/>
  <c r="MV74" i="10"/>
  <c r="LM134" i="10"/>
  <c r="DK42" i="10"/>
  <c r="FZ145" i="10"/>
  <c r="GA148" i="10"/>
  <c r="JJ125" i="13"/>
  <c r="AX98" i="11"/>
  <c r="FF65" i="10"/>
  <c r="IC109" i="10"/>
  <c r="ME109" i="13"/>
  <c r="L17" i="6"/>
  <c r="HZ7" i="10"/>
  <c r="MG44" i="13"/>
  <c r="HY148" i="10"/>
  <c r="KT12" i="10"/>
  <c r="PB15" i="13"/>
  <c r="FY84" i="10"/>
  <c r="QB22" i="10"/>
  <c r="IO39" i="10"/>
  <c r="PB6" i="13"/>
  <c r="KQ10" i="10"/>
  <c r="JG147" i="13"/>
  <c r="ID136" i="10"/>
  <c r="OE63" i="10"/>
  <c r="DK117" i="10"/>
  <c r="JH141" i="13"/>
  <c r="MZ9" i="10"/>
  <c r="LI88" i="10"/>
  <c r="GB161" i="10"/>
  <c r="FJ88" i="10"/>
  <c r="GA152" i="10"/>
  <c r="DO91" i="10"/>
  <c r="LM143" i="10"/>
  <c r="DO131" i="10"/>
  <c r="II143" i="10"/>
  <c r="DN127" i="13"/>
  <c r="GM150" i="13"/>
  <c r="KI25" i="10"/>
  <c r="DN35" i="13"/>
  <c r="EV62" i="10"/>
  <c r="QD24" i="10"/>
  <c r="LK131" i="10"/>
  <c r="NL56" i="10"/>
  <c r="KQ61" i="10"/>
  <c r="CZ14" i="10"/>
  <c r="IS24" i="10"/>
  <c r="LK24" i="10"/>
  <c r="KM56" i="10"/>
  <c r="KM27" i="10"/>
  <c r="KO101" i="10"/>
  <c r="DD86" i="10"/>
  <c r="OD60" i="10"/>
  <c r="GB8" i="10"/>
  <c r="IN6" i="10"/>
  <c r="OA140" i="10"/>
  <c r="MV115" i="10"/>
  <c r="PS96" i="10"/>
  <c r="AE44" i="11"/>
  <c r="HS34" i="10"/>
  <c r="KD161" i="10"/>
  <c r="MV156" i="10"/>
  <c r="IP74" i="10"/>
  <c r="IY160" i="10"/>
  <c r="V76" i="11"/>
  <c r="NC76" i="10"/>
  <c r="GB110" i="10"/>
  <c r="NE110" i="10"/>
  <c r="FJ163" i="10"/>
  <c r="IB22" i="10"/>
  <c r="AX56" i="11"/>
  <c r="OE91" i="10"/>
  <c r="KV52" i="10"/>
  <c r="IQ162" i="10"/>
  <c r="IB42" i="10"/>
  <c r="QD22" i="10"/>
  <c r="LG71" i="10"/>
  <c r="FH119" i="10"/>
  <c r="QB82" i="10"/>
  <c r="HZ156" i="10"/>
  <c r="FD135" i="10"/>
  <c r="GB56" i="10"/>
  <c r="FY22" i="10"/>
  <c r="LC124" i="10"/>
  <c r="PY114" i="10"/>
  <c r="CZ74" i="10"/>
  <c r="FI112" i="10"/>
  <c r="JI74" i="13"/>
  <c r="IU59" i="10"/>
  <c r="W17" i="11"/>
  <c r="HN141" i="10"/>
  <c r="DJ73" i="10"/>
  <c r="DE148" i="10"/>
  <c r="MD52" i="13"/>
  <c r="LB159" i="10"/>
  <c r="HL124" i="10"/>
  <c r="PX33" i="10"/>
  <c r="IY39" i="10"/>
  <c r="V90" i="11"/>
  <c r="QA102" i="10"/>
  <c r="GB29" i="10"/>
  <c r="IN82" i="10"/>
  <c r="KG62" i="10"/>
  <c r="IJ104" i="10"/>
  <c r="KW156" i="10"/>
  <c r="FV34" i="10"/>
  <c r="PB30" i="13"/>
  <c r="FA130" i="10"/>
  <c r="PW115" i="10"/>
  <c r="PO53" i="10"/>
  <c r="DO44" i="13"/>
  <c r="Z32" i="12"/>
  <c r="GK141" i="13"/>
  <c r="IR119" i="10"/>
  <c r="IS161" i="10"/>
  <c r="GG56" i="10"/>
  <c r="PC82" i="13"/>
  <c r="DO105" i="13"/>
  <c r="AC32" i="12"/>
  <c r="DF139" i="10"/>
  <c r="PO143" i="10"/>
  <c r="GB18" i="10"/>
  <c r="IC72" i="10"/>
  <c r="HZ77" i="10"/>
  <c r="II109" i="10"/>
  <c r="EU33" i="10"/>
  <c r="NI10" i="10"/>
  <c r="PF27" i="13"/>
  <c r="HM97" i="10"/>
  <c r="PD94" i="13"/>
  <c r="IE142" i="10"/>
  <c r="FU85" i="10"/>
  <c r="KU44" i="10"/>
  <c r="PN156" i="10"/>
  <c r="FA83" i="10"/>
  <c r="AX27" i="11"/>
  <c r="AO96" i="11"/>
  <c r="MF96" i="13"/>
  <c r="FE157" i="10"/>
  <c r="KM160" i="10"/>
  <c r="JH48" i="13"/>
  <c r="DO138" i="13"/>
  <c r="HM130" i="10"/>
  <c r="KT64" i="10"/>
  <c r="FQ9" i="10"/>
  <c r="QG55" i="10"/>
  <c r="ID67" i="10"/>
  <c r="HY96" i="10"/>
  <c r="LL11" i="10"/>
  <c r="NY38" i="10"/>
  <c r="KN131" i="10"/>
  <c r="KD99" i="10"/>
  <c r="LJ120" i="10"/>
  <c r="W41" i="11"/>
  <c r="OI122" i="10"/>
  <c r="IT91" i="10"/>
  <c r="PO79" i="10"/>
  <c r="DN120" i="13"/>
  <c r="DO160" i="13"/>
  <c r="KT51" i="10"/>
  <c r="FD111" i="10"/>
  <c r="DH17" i="10"/>
  <c r="KW126" i="10"/>
  <c r="NH91" i="10"/>
  <c r="IA146" i="10"/>
  <c r="KU17" i="10"/>
  <c r="ME59" i="13"/>
  <c r="NC12" i="10"/>
  <c r="KF126" i="10"/>
  <c r="DN27" i="13"/>
  <c r="HX76" i="10"/>
  <c r="DO140" i="13"/>
  <c r="KS12" i="10"/>
  <c r="W66" i="6"/>
  <c r="EV64" i="10"/>
  <c r="PU58" i="10"/>
  <c r="NG95" i="10"/>
  <c r="AD36" i="12"/>
  <c r="NK38" i="10"/>
  <c r="QB51" i="10"/>
  <c r="AO103" i="11"/>
  <c r="FH41" i="10"/>
  <c r="EX21" i="10"/>
  <c r="QE76" i="10"/>
  <c r="BF99" i="11"/>
  <c r="AO98" i="11"/>
  <c r="JH29" i="13"/>
  <c r="HP58" i="10"/>
  <c r="AO74" i="11"/>
  <c r="PW123" i="10"/>
  <c r="FE96" i="10"/>
  <c r="PW159" i="10"/>
  <c r="W65" i="6"/>
  <c r="KV164" i="10"/>
  <c r="NS24" i="10"/>
  <c r="EV129" i="10"/>
  <c r="HZ45" i="10"/>
  <c r="FA27" i="10"/>
  <c r="PQ99" i="10"/>
  <c r="GK118" i="13"/>
  <c r="KP7" i="10"/>
  <c r="W195" i="6"/>
  <c r="DR56" i="13"/>
  <c r="NC30" i="10"/>
  <c r="FC116" i="10"/>
  <c r="FG143" i="10"/>
  <c r="HW9" i="10"/>
  <c r="DR112" i="13"/>
  <c r="QA44" i="10"/>
  <c r="GA162" i="10"/>
  <c r="IE132" i="10"/>
  <c r="DO121" i="13"/>
  <c r="GK125" i="13"/>
  <c r="LH146" i="10"/>
  <c r="KR22" i="10"/>
  <c r="DO40" i="10"/>
  <c r="IA62" i="10"/>
  <c r="DP10" i="13"/>
  <c r="FI91" i="10"/>
  <c r="GG28" i="10"/>
  <c r="JJ98" i="13"/>
  <c r="PX91" i="10"/>
  <c r="MG100" i="13"/>
  <c r="DR27" i="13"/>
  <c r="GG84" i="10"/>
  <c r="DO108" i="13"/>
  <c r="PC144" i="13"/>
  <c r="PC24" i="13"/>
  <c r="AO31" i="11"/>
  <c r="HP66" i="10"/>
  <c r="NO19" i="10"/>
  <c r="NI129" i="10"/>
  <c r="QA109" i="10"/>
  <c r="ME4" i="13"/>
  <c r="PF105" i="13"/>
  <c r="ID103" i="10"/>
  <c r="NX31" i="10"/>
  <c r="LK58" i="10"/>
  <c r="MY36" i="10"/>
  <c r="HL5" i="10"/>
  <c r="NJ69" i="10"/>
  <c r="ID164" i="10"/>
  <c r="PW39" i="10"/>
  <c r="PQ157" i="10"/>
  <c r="PA83" i="13"/>
  <c r="GL101" i="13"/>
  <c r="MF57" i="13"/>
  <c r="NO150" i="10"/>
  <c r="KP146" i="10"/>
  <c r="KN82" i="10"/>
  <c r="KO33" i="10"/>
  <c r="DP118" i="13"/>
  <c r="NM97" i="10"/>
  <c r="KM103" i="10"/>
  <c r="FB157" i="10"/>
  <c r="GK160" i="13"/>
  <c r="IY78" i="10"/>
  <c r="KR131" i="10"/>
  <c r="JH112" i="13"/>
  <c r="KO154" i="10"/>
  <c r="KE56" i="10"/>
  <c r="KW52" i="10"/>
  <c r="IA27" i="10"/>
  <c r="MW91" i="10"/>
  <c r="FI17" i="10"/>
  <c r="NT122" i="10"/>
  <c r="DI93" i="10"/>
  <c r="W126" i="6"/>
  <c r="DE98" i="10"/>
  <c r="JG141" i="13"/>
  <c r="OE105" i="10"/>
  <c r="NN82" i="10"/>
  <c r="OB99" i="10"/>
  <c r="OI141" i="10"/>
  <c r="HS17" i="10"/>
  <c r="W80" i="6"/>
  <c r="KN140" i="10"/>
  <c r="FD92" i="10"/>
  <c r="QE164" i="10"/>
  <c r="GO121" i="13"/>
  <c r="PF93" i="13"/>
  <c r="FH25" i="10"/>
  <c r="NG8" i="10"/>
  <c r="JL85" i="13"/>
  <c r="NJ130" i="10"/>
  <c r="PD17" i="13"/>
  <c r="QE80" i="10"/>
  <c r="FF151" i="10"/>
  <c r="HS5" i="10"/>
  <c r="MF25" i="13"/>
  <c r="PY144" i="10"/>
  <c r="FL123" i="10"/>
  <c r="FQ151" i="10"/>
  <c r="W49" i="6"/>
  <c r="PY26" i="10"/>
  <c r="QA139" i="10"/>
  <c r="DR116" i="13"/>
  <c r="PO15" i="10"/>
  <c r="IE33" i="10"/>
  <c r="JJ143" i="13"/>
  <c r="KE86" i="10"/>
  <c r="AO41" i="11"/>
  <c r="FM71" i="10"/>
  <c r="IN69" i="10"/>
  <c r="DE75" i="10"/>
  <c r="KD71" i="10"/>
  <c r="KR159" i="10"/>
  <c r="GA42" i="10"/>
  <c r="AX26" i="11"/>
  <c r="FA162" i="10"/>
  <c r="GL31" i="13"/>
  <c r="JJ92" i="13"/>
  <c r="NG82" i="10"/>
  <c r="MD61" i="13"/>
  <c r="DJ101" i="10"/>
  <c r="FD97" i="10"/>
  <c r="JL60" i="13"/>
  <c r="MX87" i="10"/>
  <c r="PB91" i="13"/>
  <c r="JI31" i="13"/>
  <c r="KO50" i="10"/>
  <c r="PZ123" i="10"/>
  <c r="DF104" i="10"/>
  <c r="IC65" i="10"/>
  <c r="JL125" i="13"/>
  <c r="MX80" i="10"/>
  <c r="MV33" i="10"/>
  <c r="DJ19" i="10"/>
  <c r="MD102" i="13"/>
  <c r="FU122" i="10"/>
  <c r="QB97" i="10"/>
  <c r="AD23" i="12"/>
  <c r="DN96" i="13"/>
  <c r="FY125" i="10"/>
  <c r="MG83" i="13"/>
  <c r="FI19" i="10"/>
  <c r="PP139" i="10"/>
  <c r="KM116" i="10"/>
  <c r="DM47" i="13"/>
  <c r="QG133" i="10"/>
  <c r="LA63" i="10"/>
  <c r="GO25" i="13"/>
  <c r="PU131" i="10"/>
  <c r="FJ66" i="10"/>
  <c r="KT150" i="10"/>
  <c r="L41" i="6"/>
  <c r="KQ160" i="10"/>
  <c r="AX36" i="11"/>
  <c r="FA31" i="10"/>
  <c r="EX150" i="10"/>
  <c r="IC48" i="10"/>
  <c r="NH110" i="10"/>
  <c r="OI79" i="10"/>
  <c r="PR115" i="10"/>
  <c r="IM91" i="10"/>
  <c r="NY73" i="10"/>
  <c r="KV110" i="10"/>
  <c r="PB107" i="13"/>
  <c r="DN136" i="13"/>
  <c r="IJ55" i="10"/>
  <c r="KN91" i="10"/>
  <c r="JJ33" i="13"/>
  <c r="ET141" i="10"/>
  <c r="KD17" i="10"/>
  <c r="NG120" i="10"/>
  <c r="KT98" i="10"/>
  <c r="KW96" i="10"/>
  <c r="KH72" i="10"/>
  <c r="LL73" i="10"/>
  <c r="FJ52" i="10"/>
  <c r="JL61" i="13"/>
  <c r="FG154" i="10"/>
  <c r="GJ18" i="13"/>
  <c r="PD145" i="13"/>
  <c r="DF102" i="10"/>
  <c r="OE117" i="10"/>
  <c r="FG58" i="10"/>
  <c r="FE34" i="10"/>
  <c r="NS68" i="10"/>
  <c r="NL107" i="10"/>
  <c r="FD41" i="10"/>
  <c r="DI26" i="10"/>
  <c r="ND156" i="10"/>
  <c r="W267" i="6"/>
  <c r="NL87" i="10"/>
  <c r="IK129" i="10"/>
  <c r="GM32" i="13"/>
  <c r="NJ137" i="10"/>
  <c r="NC71" i="10"/>
  <c r="EV52" i="10"/>
  <c r="QB39" i="10"/>
  <c r="LQ152" i="10"/>
  <c r="KO36" i="10"/>
  <c r="DK55" i="10"/>
  <c r="OB40" i="10"/>
  <c r="DF110" i="10"/>
  <c r="LB113" i="10"/>
  <c r="DI41" i="10"/>
  <c r="DH64" i="10"/>
  <c r="FW140" i="10"/>
  <c r="LM95" i="10"/>
  <c r="GJ74" i="13"/>
  <c r="NH7" i="10"/>
  <c r="PO113" i="10"/>
  <c r="DR129" i="13"/>
  <c r="IQ35" i="10"/>
  <c r="DD159" i="10"/>
  <c r="LH93" i="10"/>
  <c r="HN106" i="10"/>
  <c r="FF54" i="10"/>
  <c r="NW10" i="10"/>
  <c r="DE100" i="10"/>
  <c r="NM96" i="10"/>
  <c r="GL36" i="13"/>
  <c r="EU71" i="10"/>
  <c r="FR72" i="10"/>
  <c r="LB9" i="10"/>
  <c r="IM87" i="10"/>
  <c r="FX8" i="10"/>
  <c r="QE130" i="10"/>
  <c r="ID11" i="10"/>
  <c r="OI33" i="10"/>
  <c r="IP86" i="10"/>
  <c r="LK83" i="10"/>
  <c r="DH100" i="10"/>
  <c r="DC84" i="10"/>
  <c r="LG42" i="10"/>
  <c r="AC27" i="12"/>
  <c r="DA110" i="10"/>
  <c r="LE11" i="10"/>
  <c r="FZ57" i="10"/>
  <c r="JL20" i="13"/>
  <c r="LA37" i="10"/>
  <c r="LL120" i="10"/>
  <c r="FA159" i="10"/>
  <c r="LE10" i="10"/>
  <c r="IP118" i="10"/>
  <c r="DH89" i="10"/>
  <c r="LH22" i="10"/>
  <c r="LL46" i="10"/>
  <c r="V131" i="6"/>
  <c r="PZ105" i="10"/>
  <c r="FJ106" i="10"/>
  <c r="NL100" i="10"/>
  <c r="KN46" i="10"/>
  <c r="OC160" i="10"/>
  <c r="NH163" i="10"/>
  <c r="IP10" i="10"/>
  <c r="KK83" i="10"/>
  <c r="FU116" i="10"/>
  <c r="PF155" i="13"/>
  <c r="QE153" i="10"/>
  <c r="KI127" i="10"/>
  <c r="LB104" i="10"/>
  <c r="QD126" i="10"/>
  <c r="OB154" i="10"/>
  <c r="KS50" i="10"/>
  <c r="DA34" i="10"/>
  <c r="ME50" i="13"/>
  <c r="FX153" i="10"/>
  <c r="IJ25" i="10"/>
  <c r="DI152" i="10"/>
  <c r="GC29" i="10"/>
  <c r="NS73" i="10"/>
  <c r="LA15" i="10"/>
  <c r="IO162" i="10"/>
  <c r="DE52" i="10"/>
  <c r="LB144" i="10"/>
  <c r="DK160" i="10"/>
  <c r="IR71" i="10"/>
  <c r="NY59" i="10"/>
  <c r="NF108" i="10"/>
  <c r="HX103" i="10"/>
  <c r="KF147" i="10"/>
  <c r="FR81" i="10"/>
  <c r="CZ86" i="10"/>
  <c r="JH132" i="13"/>
  <c r="DM46" i="13"/>
  <c r="JH55" i="13"/>
  <c r="IT38" i="10"/>
  <c r="JI56" i="13"/>
  <c r="OI42" i="10"/>
  <c r="HX30" i="10"/>
  <c r="PX157" i="10"/>
  <c r="EU65" i="10"/>
  <c r="II78" i="10"/>
  <c r="AX102" i="11"/>
  <c r="DJ147" i="10"/>
  <c r="DH66" i="10"/>
  <c r="PN15" i="10"/>
  <c r="DO67" i="10"/>
  <c r="FY148" i="10"/>
  <c r="LB7" i="10"/>
  <c r="NS133" i="10"/>
  <c r="HN38" i="10"/>
  <c r="JI144" i="13"/>
  <c r="PC75" i="13"/>
  <c r="IJ95" i="10"/>
  <c r="NI27" i="10"/>
  <c r="IY16" i="10"/>
  <c r="HX46" i="10"/>
  <c r="EU75" i="10"/>
  <c r="NH105" i="10"/>
  <c r="KD42" i="10"/>
  <c r="LA67" i="10"/>
  <c r="OD128" i="10"/>
  <c r="PU35" i="10"/>
  <c r="LK151" i="10"/>
  <c r="HX159" i="10"/>
  <c r="AC22" i="12"/>
  <c r="IA139" i="10"/>
  <c r="GA62" i="10"/>
  <c r="DN95" i="13"/>
  <c r="OI50" i="10"/>
  <c r="MI10" i="13"/>
  <c r="MV90" i="10"/>
  <c r="KN78" i="10"/>
  <c r="FJ121" i="10"/>
  <c r="GJ105" i="13"/>
  <c r="HW49" i="10"/>
  <c r="KQ129" i="10"/>
  <c r="IO9" i="10"/>
  <c r="EW10" i="10"/>
  <c r="DI138" i="10"/>
  <c r="HS110" i="10"/>
  <c r="DO55" i="13"/>
  <c r="IC99" i="10"/>
  <c r="PU26" i="10"/>
  <c r="HN58" i="10"/>
  <c r="IR39" i="10"/>
  <c r="FI134" i="10"/>
  <c r="DI74" i="10"/>
  <c r="FR95" i="10"/>
  <c r="W26" i="11"/>
  <c r="FZ106" i="10"/>
  <c r="QF19" i="10"/>
  <c r="KK17" i="10"/>
  <c r="IB161" i="10"/>
  <c r="IE14" i="10"/>
  <c r="HX58" i="10"/>
  <c r="IB32" i="10"/>
  <c r="NK28" i="10"/>
  <c r="FX141" i="10"/>
  <c r="GM128" i="13"/>
  <c r="MD49" i="13"/>
  <c r="FK104" i="10"/>
  <c r="II29" i="10"/>
  <c r="HW137" i="10"/>
  <c r="KL89" i="10"/>
  <c r="JJ102" i="13"/>
  <c r="NN76" i="10"/>
  <c r="W81" i="11"/>
  <c r="DG50" i="10"/>
  <c r="HW74" i="10"/>
  <c r="FM81" i="10"/>
  <c r="LK72" i="10"/>
  <c r="LK56" i="10"/>
  <c r="PD103" i="13"/>
  <c r="KN51" i="10"/>
  <c r="OD124" i="10"/>
  <c r="PC134" i="13"/>
  <c r="DP71" i="13"/>
  <c r="KT130" i="10"/>
  <c r="CZ45" i="10"/>
  <c r="PF81" i="13"/>
  <c r="FR87" i="10"/>
  <c r="LC149" i="10"/>
  <c r="HW48" i="10"/>
  <c r="FG163" i="10"/>
  <c r="NC114" i="10"/>
  <c r="PB38" i="13"/>
  <c r="DH124" i="10"/>
  <c r="FA38" i="10"/>
  <c r="NK29" i="10"/>
  <c r="NE32" i="10"/>
  <c r="PD144" i="13"/>
  <c r="PT145" i="10" s="1"/>
  <c r="NO110" i="10"/>
  <c r="HS82" i="10"/>
  <c r="FX107" i="10"/>
  <c r="FQ12" i="10"/>
  <c r="FJ56" i="10"/>
  <c r="QF38" i="10"/>
  <c r="DC47" i="10"/>
  <c r="GC23" i="10"/>
  <c r="NH96" i="10"/>
  <c r="JL12" i="13"/>
  <c r="AX38" i="11"/>
  <c r="KU87" i="10"/>
  <c r="HW81" i="10"/>
  <c r="NL79" i="10"/>
  <c r="NG29" i="10"/>
  <c r="PO11" i="10"/>
  <c r="AA89" i="12"/>
  <c r="GB15" i="10"/>
  <c r="LQ92" i="10"/>
  <c r="NK33" i="10"/>
  <c r="PF10" i="13"/>
  <c r="JI131" i="13"/>
  <c r="LI142" i="10"/>
  <c r="AO66" i="11"/>
  <c r="HS11" i="10"/>
  <c r="HW68" i="10"/>
  <c r="FD158" i="10"/>
  <c r="HV40" i="10"/>
  <c r="KP118" i="10"/>
  <c r="LA93" i="10"/>
  <c r="MD12" i="13"/>
  <c r="CZ33" i="10"/>
  <c r="IM89" i="10"/>
  <c r="QB36" i="10"/>
  <c r="GC162" i="10"/>
  <c r="FQ90" i="10"/>
  <c r="OA42" i="10"/>
  <c r="DK16" i="10"/>
  <c r="FL101" i="10"/>
  <c r="DJ77" i="10"/>
  <c r="KQ6" i="10"/>
  <c r="FE29" i="10"/>
  <c r="AC55" i="12"/>
  <c r="OC53" i="10"/>
  <c r="GB101" i="10"/>
  <c r="IB67" i="10"/>
  <c r="NG129" i="10"/>
  <c r="EV86" i="10"/>
  <c r="IS36" i="10"/>
  <c r="PC56" i="13"/>
  <c r="HW129" i="10"/>
  <c r="IK95" i="10"/>
  <c r="OA103" i="10"/>
  <c r="GM54" i="13"/>
  <c r="W31" i="11"/>
  <c r="DI43" i="10"/>
  <c r="LM114" i="10"/>
  <c r="IU116" i="10"/>
  <c r="KD58" i="10"/>
  <c r="IY103" i="10"/>
  <c r="KU128" i="10"/>
  <c r="FG13" i="10"/>
  <c r="MV119" i="10"/>
  <c r="KW17" i="10"/>
  <c r="OE32" i="10"/>
  <c r="KO49" i="10"/>
  <c r="ID69" i="10"/>
  <c r="IJ98" i="10"/>
  <c r="IP54" i="10"/>
  <c r="FR145" i="10"/>
  <c r="FQ141" i="10"/>
  <c r="OC150" i="10"/>
  <c r="DK22" i="10"/>
  <c r="KU28" i="10"/>
  <c r="GK47" i="13"/>
  <c r="FS67" i="10"/>
  <c r="KS130" i="10"/>
  <c r="FI130" i="10"/>
  <c r="IP5" i="10"/>
  <c r="LB64" i="10"/>
  <c r="PP19" i="10"/>
  <c r="HM39" i="10"/>
  <c r="PB154" i="13"/>
  <c r="QB162" i="10"/>
  <c r="LJ96" i="10"/>
  <c r="NO40" i="10"/>
  <c r="KR90" i="10"/>
  <c r="KL64" i="10"/>
  <c r="IM65" i="10"/>
  <c r="MX160" i="10"/>
  <c r="MI35" i="13"/>
  <c r="NW23" i="10"/>
  <c r="AW98" i="11"/>
  <c r="KU133" i="10"/>
  <c r="JL27" i="13"/>
  <c r="FA116" i="10"/>
  <c r="QG164" i="10"/>
  <c r="PZ84" i="10"/>
  <c r="FL134" i="10"/>
  <c r="JJ30" i="13"/>
  <c r="KR137" i="10"/>
  <c r="ID127" i="10"/>
  <c r="NF73" i="10"/>
  <c r="DR154" i="13"/>
  <c r="PT95" i="10"/>
  <c r="KM39" i="10"/>
  <c r="QA100" i="10"/>
  <c r="NC6" i="10"/>
  <c r="PP133" i="10"/>
  <c r="NW22" i="10"/>
  <c r="PC16" i="13"/>
  <c r="PS141" i="10"/>
  <c r="EU81" i="10"/>
  <c r="NC49" i="10"/>
  <c r="HZ113" i="10"/>
  <c r="W21" i="11"/>
  <c r="FJ22" i="10"/>
  <c r="MD163" i="13"/>
  <c r="NK26" i="10"/>
  <c r="IN38" i="10"/>
  <c r="HO141" i="10"/>
  <c r="EV89" i="10"/>
  <c r="GL84" i="13"/>
  <c r="KV83" i="10"/>
  <c r="IA127" i="10"/>
  <c r="ID121" i="10"/>
  <c r="MD110" i="13"/>
  <c r="CZ93" i="10"/>
  <c r="JH95" i="13"/>
  <c r="HL106" i="10"/>
  <c r="HU91" i="10"/>
  <c r="PU30" i="10"/>
  <c r="JJ151" i="13"/>
  <c r="NI98" i="10"/>
  <c r="IM7" i="10"/>
  <c r="FC8" i="10"/>
  <c r="V259" i="6"/>
  <c r="NF126" i="10"/>
  <c r="IY154" i="10"/>
  <c r="KD57" i="10"/>
  <c r="FX5" i="10"/>
  <c r="KO106" i="10"/>
  <c r="IQ41" i="10"/>
  <c r="QB144" i="10"/>
  <c r="LF32" i="10"/>
  <c r="W286" i="6"/>
  <c r="JL57" i="13"/>
  <c r="NI113" i="10"/>
  <c r="LE83" i="10"/>
  <c r="FA145" i="10"/>
  <c r="NS106" i="10"/>
  <c r="MD46" i="13"/>
  <c r="HW11" i="10"/>
  <c r="HL148" i="10"/>
  <c r="JL131" i="13"/>
  <c r="PV56" i="10"/>
  <c r="DN157" i="13"/>
  <c r="AF102" i="11"/>
  <c r="PY64" i="10"/>
  <c r="PF107" i="13"/>
  <c r="GK58" i="13"/>
  <c r="FF20" i="10"/>
  <c r="FI153" i="10"/>
  <c r="FM64" i="10"/>
  <c r="ME128" i="13"/>
  <c r="NO112" i="10"/>
  <c r="LL59" i="10"/>
  <c r="PO9" i="10"/>
  <c r="HR81" i="10"/>
  <c r="KK5" i="10"/>
  <c r="HO146" i="10"/>
  <c r="HL134" i="10"/>
  <c r="KM15" i="10"/>
  <c r="QC67" i="10"/>
  <c r="EZ152" i="10"/>
  <c r="NG128" i="10"/>
  <c r="QD115" i="10"/>
  <c r="MW33" i="10"/>
  <c r="DD90" i="10"/>
  <c r="JG57" i="13"/>
  <c r="HL15" i="10"/>
  <c r="PY11" i="10"/>
  <c r="PD122" i="13"/>
  <c r="DH65" i="10"/>
  <c r="FD7" i="10"/>
  <c r="PZ66" i="10"/>
  <c r="LH107" i="10"/>
  <c r="IA32" i="10"/>
  <c r="DN44" i="13"/>
  <c r="IY124" i="10"/>
  <c r="DO86" i="13"/>
  <c r="FE124" i="10"/>
  <c r="KF102" i="10"/>
  <c r="PZ47" i="10"/>
  <c r="QA133" i="10"/>
  <c r="W105" i="6"/>
  <c r="PZ93" i="10"/>
  <c r="NG5" i="10"/>
  <c r="JG58" i="13"/>
  <c r="KG59" i="10" s="1"/>
  <c r="LJ77" i="10"/>
  <c r="NE114" i="10"/>
  <c r="EV40" i="10"/>
  <c r="FF26" i="10"/>
  <c r="PD143" i="13"/>
  <c r="MF132" i="13"/>
  <c r="MV54" i="10"/>
  <c r="NK9" i="10"/>
  <c r="JL65" i="13"/>
  <c r="JL76" i="13"/>
  <c r="PF136" i="13"/>
  <c r="GJ148" i="13"/>
  <c r="KE35" i="10"/>
  <c r="MD105" i="13"/>
  <c r="PA11" i="13"/>
  <c r="FJ69" i="10"/>
  <c r="LC82" i="10"/>
  <c r="NH46" i="10"/>
  <c r="JI7" i="13"/>
  <c r="PB124" i="13"/>
  <c r="AX10" i="11"/>
  <c r="GM114" i="13"/>
  <c r="NE28" i="10"/>
  <c r="HW87" i="10"/>
  <c r="PA154" i="13"/>
  <c r="FH144" i="10"/>
  <c r="FF133" i="10"/>
  <c r="FK79" i="10"/>
  <c r="PC112" i="13"/>
  <c r="KD135" i="10"/>
  <c r="QF48" i="10"/>
  <c r="AX49" i="11"/>
  <c r="QF131" i="10"/>
  <c r="GJ96" i="13"/>
  <c r="PZ85" i="10"/>
  <c r="LC129" i="10"/>
  <c r="NN13" i="10"/>
  <c r="L31" i="6"/>
  <c r="DI126" i="10"/>
  <c r="PC158" i="13"/>
  <c r="DR135" i="13"/>
  <c r="QG101" i="10"/>
  <c r="KL21" i="10"/>
  <c r="QE30" i="10"/>
  <c r="EU101" i="10"/>
  <c r="JJ18" i="13"/>
  <c r="HY44" i="10"/>
  <c r="KH126" i="10"/>
  <c r="PF19" i="13"/>
  <c r="IM148" i="10"/>
  <c r="ET122" i="10"/>
  <c r="HV152" i="10"/>
  <c r="FI146" i="10"/>
  <c r="LI78" i="10"/>
  <c r="KW13" i="10"/>
  <c r="QB104" i="10"/>
  <c r="FI6" i="10"/>
  <c r="DD81" i="10"/>
  <c r="DE44" i="10"/>
  <c r="CZ81" i="10"/>
  <c r="PF86" i="13"/>
  <c r="NO43" i="10"/>
  <c r="JJ109" i="13"/>
  <c r="W312" i="6"/>
  <c r="HM88" i="10"/>
  <c r="PN54" i="10"/>
  <c r="PZ62" i="10"/>
  <c r="QF16" i="10"/>
  <c r="PX51" i="10"/>
  <c r="NO146" i="10"/>
  <c r="NI130" i="10"/>
  <c r="KE82" i="10"/>
  <c r="NF90" i="10"/>
  <c r="JH119" i="13"/>
  <c r="DO37" i="13"/>
  <c r="QE101" i="10"/>
  <c r="IB83" i="10"/>
  <c r="PY10" i="10"/>
  <c r="DM120" i="13"/>
  <c r="DO51" i="13"/>
  <c r="PU75" i="10"/>
  <c r="KO161" i="10"/>
  <c r="JL141" i="13"/>
  <c r="HY162" i="10"/>
  <c r="GB61" i="10"/>
  <c r="OD44" i="10"/>
  <c r="KE18" i="10"/>
  <c r="MD117" i="13"/>
  <c r="PA87" i="13"/>
  <c r="PY44" i="10"/>
  <c r="W308" i="6"/>
  <c r="JJ86" i="13"/>
  <c r="PC62" i="13"/>
  <c r="FC91" i="10"/>
  <c r="AF16" i="11"/>
  <c r="EU13" i="10"/>
  <c r="JL145" i="13"/>
  <c r="FL86" i="10"/>
  <c r="JH127" i="13"/>
  <c r="KN132" i="10"/>
  <c r="W165" i="6"/>
  <c r="PZ78" i="10"/>
  <c r="KR9" i="10"/>
  <c r="FF114" i="10"/>
  <c r="FM11" i="10"/>
  <c r="V103" i="6"/>
  <c r="EV128" i="10"/>
  <c r="AX76" i="11"/>
  <c r="IE134" i="10"/>
  <c r="NE9" i="10"/>
  <c r="IE100" i="10"/>
  <c r="LA30" i="10"/>
  <c r="KW111" i="10"/>
  <c r="GL86" i="13"/>
  <c r="MF135" i="13"/>
  <c r="NZ136" i="10"/>
  <c r="QG113" i="10"/>
  <c r="LC147" i="10"/>
  <c r="IJ86" i="10"/>
  <c r="NJ65" i="10"/>
  <c r="FE115" i="10"/>
  <c r="MG90" i="13"/>
  <c r="IU98" i="10"/>
  <c r="LI124" i="10"/>
  <c r="IY32" i="10"/>
  <c r="OB152" i="10"/>
  <c r="FW38" i="10"/>
  <c r="FS158" i="10"/>
  <c r="NU123" i="10"/>
  <c r="DD141" i="10"/>
  <c r="GK40" i="13"/>
  <c r="FZ107" i="10"/>
  <c r="KE65" i="10"/>
  <c r="LL77" i="10"/>
  <c r="DA118" i="10"/>
  <c r="FD54" i="10"/>
  <c r="JI121" i="13"/>
  <c r="ME101" i="13"/>
  <c r="NT106" i="10"/>
  <c r="HW110" i="10"/>
  <c r="NW148" i="10"/>
  <c r="FW49" i="10"/>
  <c r="HN59" i="10"/>
  <c r="DO99" i="10"/>
  <c r="FI97" i="10"/>
  <c r="FC72" i="10"/>
  <c r="OD119" i="10"/>
  <c r="LF102" i="10"/>
  <c r="KM82" i="10"/>
  <c r="HW36" i="10"/>
  <c r="DA155" i="10"/>
  <c r="FC137" i="10"/>
  <c r="FQ64" i="10"/>
  <c r="KV118" i="10"/>
  <c r="HV31" i="10"/>
  <c r="IY127" i="10"/>
  <c r="AX96" i="11"/>
  <c r="GG160" i="10"/>
  <c r="LI64" i="10"/>
  <c r="CZ83" i="10"/>
  <c r="GA110" i="10"/>
  <c r="IP133" i="10"/>
  <c r="QG147" i="10"/>
  <c r="FR15" i="10"/>
  <c r="NW28" i="10"/>
  <c r="NW139" i="10"/>
  <c r="CZ146" i="10"/>
  <c r="GC73" i="10"/>
  <c r="OB132" i="10"/>
  <c r="OD77" i="10"/>
  <c r="FJ105" i="10"/>
  <c r="FS73" i="10"/>
  <c r="HL89" i="10"/>
  <c r="DD85" i="10"/>
  <c r="IA164" i="10"/>
  <c r="IT135" i="10"/>
  <c r="LA140" i="10"/>
  <c r="FX129" i="10"/>
  <c r="FH58" i="10"/>
  <c r="FZ14" i="10"/>
  <c r="JI9" i="13"/>
  <c r="JG76" i="13"/>
  <c r="MX135" i="10"/>
  <c r="DH126" i="10"/>
  <c r="KK67" i="10"/>
  <c r="OI138" i="10"/>
  <c r="QA21" i="10"/>
  <c r="LL36" i="10"/>
  <c r="IY122" i="10"/>
  <c r="DJ17" i="10"/>
  <c r="DK45" i="10"/>
  <c r="CY7" i="10"/>
  <c r="LG28" i="10"/>
  <c r="IR73" i="10"/>
  <c r="LG13" i="10"/>
  <c r="NU13" i="10"/>
  <c r="AN88" i="11"/>
  <c r="IO106" i="10"/>
  <c r="FY118" i="10"/>
  <c r="KO84" i="10"/>
  <c r="LA42" i="10"/>
  <c r="IR45" i="10"/>
  <c r="IM81" i="10"/>
  <c r="FE117" i="10"/>
  <c r="NJ159" i="10"/>
  <c r="FE9" i="10"/>
  <c r="KT152" i="10"/>
  <c r="FY25" i="10"/>
  <c r="DJ104" i="10"/>
  <c r="MX14" i="10"/>
  <c r="GJ58" i="13"/>
  <c r="DC140" i="10"/>
  <c r="KE146" i="10"/>
  <c r="OE122" i="10"/>
  <c r="NM18" i="10"/>
  <c r="NJ134" i="10"/>
  <c r="EU12" i="10"/>
  <c r="KF94" i="10"/>
  <c r="QG110" i="10"/>
  <c r="IM159" i="10"/>
  <c r="V184" i="6"/>
  <c r="FA136" i="10"/>
  <c r="OE74" i="10"/>
  <c r="KW91" i="10"/>
  <c r="DM70" i="13"/>
  <c r="FQ51" i="10"/>
  <c r="BG72" i="11"/>
  <c r="DC90" i="10"/>
  <c r="FK96" i="10"/>
  <c r="PO99" i="10"/>
  <c r="HW52" i="10"/>
  <c r="PF6" i="13"/>
  <c r="FF126" i="10"/>
  <c r="FR52" i="10"/>
  <c r="DF42" i="10"/>
  <c r="QE144" i="10"/>
  <c r="IC54" i="10"/>
  <c r="GM34" i="13"/>
  <c r="NO164" i="10"/>
  <c r="KN60" i="10"/>
  <c r="NL61" i="10"/>
  <c r="NF85" i="10"/>
  <c r="PO122" i="10"/>
  <c r="CY122" i="10"/>
  <c r="PB65" i="13"/>
  <c r="FK22" i="10"/>
  <c r="PV32" i="10"/>
  <c r="KW45" i="10"/>
  <c r="FF142" i="10"/>
  <c r="DN8" i="13"/>
  <c r="NJ62" i="10"/>
  <c r="OB110" i="10"/>
  <c r="PB121" i="13"/>
  <c r="JL135" i="13"/>
  <c r="HV34" i="10"/>
  <c r="HS107" i="10"/>
  <c r="FW45" i="10"/>
  <c r="MG70" i="13"/>
  <c r="NM69" i="10"/>
  <c r="PZ52" i="10"/>
  <c r="GL117" i="13"/>
  <c r="KR124" i="10"/>
  <c r="AA53" i="12"/>
  <c r="HU147" i="10"/>
  <c r="ME115" i="13"/>
  <c r="FY97" i="10"/>
  <c r="DO5" i="10"/>
  <c r="PF101" i="13"/>
  <c r="PV102" i="10" s="1"/>
  <c r="EV7" i="10"/>
  <c r="LJ68" i="10"/>
  <c r="KP136" i="10"/>
  <c r="IY99" i="10"/>
  <c r="MW110" i="10"/>
  <c r="NY84" i="10"/>
  <c r="FK124" i="10"/>
  <c r="NS162" i="10"/>
  <c r="HU148" i="10"/>
  <c r="IM94" i="10"/>
  <c r="JL45" i="13"/>
  <c r="JI54" i="13"/>
  <c r="KD5" i="10"/>
  <c r="LQ84" i="10"/>
  <c r="MY73" i="10"/>
  <c r="GL163" i="13"/>
  <c r="LK92" i="10"/>
  <c r="NJ142" i="10"/>
  <c r="FI10" i="10"/>
  <c r="AB8" i="12"/>
  <c r="KD136" i="10"/>
  <c r="QF132" i="10"/>
  <c r="AN90" i="11"/>
  <c r="JH13" i="13"/>
  <c r="IA142" i="10"/>
  <c r="IJ44" i="10"/>
  <c r="ET140" i="10"/>
  <c r="FR60" i="10"/>
  <c r="GB13" i="10"/>
  <c r="GC54" i="10"/>
  <c r="HY25" i="10"/>
  <c r="KO91" i="10"/>
  <c r="NN129" i="10"/>
  <c r="FX48" i="10"/>
  <c r="QB161" i="10"/>
  <c r="PY86" i="10"/>
  <c r="NE38" i="10"/>
  <c r="IO81" i="10"/>
  <c r="IC36" i="10"/>
  <c r="FC158" i="10"/>
  <c r="NI9" i="10"/>
  <c r="NG40" i="10"/>
  <c r="IA87" i="10"/>
  <c r="HV134" i="10"/>
  <c r="FQ85" i="10"/>
  <c r="NN19" i="10"/>
  <c r="NL118" i="10"/>
  <c r="QF87" i="10"/>
  <c r="PW88" i="10"/>
  <c r="GC24" i="10"/>
  <c r="MW155" i="10"/>
  <c r="FY110" i="10"/>
  <c r="LF6" i="10"/>
  <c r="HS55" i="10"/>
  <c r="HS16" i="10"/>
  <c r="NL51" i="10"/>
  <c r="LH60" i="10"/>
  <c r="IU53" i="10"/>
  <c r="W75" i="11"/>
  <c r="DN97" i="13"/>
  <c r="EX98" i="10" s="1"/>
  <c r="DN46" i="13"/>
  <c r="HW71" i="10"/>
  <c r="NU65" i="10"/>
  <c r="KQ112" i="10"/>
  <c r="HT72" i="10"/>
  <c r="DA19" i="10"/>
  <c r="KR132" i="10"/>
  <c r="GJ128" i="13"/>
  <c r="GG8" i="10"/>
  <c r="AF94" i="11"/>
  <c r="KT72" i="10"/>
  <c r="KT82" i="10"/>
  <c r="KM153" i="10"/>
  <c r="AA28" i="12"/>
  <c r="AC54" i="12"/>
  <c r="NY118" i="10"/>
  <c r="MW25" i="10"/>
  <c r="DN109" i="13"/>
  <c r="FJ95" i="10"/>
  <c r="IY131" i="10"/>
  <c r="FU41" i="10"/>
  <c r="DC83" i="10"/>
  <c r="GG64" i="10"/>
  <c r="NY83" i="10"/>
  <c r="OD40" i="10"/>
  <c r="FJ27" i="10"/>
  <c r="DJ126" i="10"/>
  <c r="GB49" i="10"/>
  <c r="OB131" i="10"/>
  <c r="OA95" i="10"/>
  <c r="IQ116" i="10"/>
  <c r="DE159" i="10"/>
  <c r="FM68" i="10"/>
  <c r="II142" i="10"/>
  <c r="KR13" i="10"/>
  <c r="HY79" i="10"/>
  <c r="PX64" i="10"/>
  <c r="ME93" i="13"/>
  <c r="PO19" i="10"/>
  <c r="LB39" i="10"/>
  <c r="NL73" i="10"/>
  <c r="JL150" i="13"/>
  <c r="ME13" i="13"/>
  <c r="KW127" i="10"/>
  <c r="DO47" i="10"/>
  <c r="DO14" i="13"/>
  <c r="EY15" i="10" s="1"/>
  <c r="OE42" i="10"/>
  <c r="LC58" i="10"/>
  <c r="FZ137" i="10"/>
  <c r="QD51" i="10"/>
  <c r="OI160" i="10"/>
  <c r="PP129" i="10"/>
  <c r="PB59" i="13"/>
  <c r="NK46" i="10"/>
  <c r="DM104" i="13"/>
  <c r="NI134" i="10"/>
  <c r="KI69" i="10"/>
  <c r="W96" i="11"/>
  <c r="LQ38" i="10"/>
  <c r="IB163" i="10"/>
  <c r="NX159" i="10"/>
  <c r="FQ106" i="10"/>
  <c r="GG35" i="10"/>
  <c r="DF16" i="10"/>
  <c r="LQ149" i="10"/>
  <c r="EU53" i="10"/>
  <c r="JG162" i="13"/>
  <c r="IE99" i="10"/>
  <c r="FM117" i="10"/>
  <c r="EU11" i="10"/>
  <c r="FE105" i="10"/>
  <c r="PY110" i="10"/>
  <c r="HU55" i="10"/>
  <c r="KO23" i="10"/>
  <c r="FG32" i="10"/>
  <c r="KQ63" i="10"/>
  <c r="II131" i="10"/>
  <c r="HY105" i="10"/>
  <c r="DN47" i="13"/>
  <c r="EU39" i="10"/>
  <c r="JL43" i="13"/>
  <c r="PF140" i="13"/>
  <c r="GA55" i="10"/>
  <c r="KO73" i="10"/>
  <c r="GL43" i="13"/>
  <c r="QC8" i="10"/>
  <c r="HZ134" i="10"/>
  <c r="LL65" i="10"/>
  <c r="AO85" i="11"/>
  <c r="DN41" i="13"/>
  <c r="FB104" i="10"/>
  <c r="NB119" i="10"/>
  <c r="FD32" i="10"/>
  <c r="LH18" i="10"/>
  <c r="LL31" i="10"/>
  <c r="QG69" i="10"/>
  <c r="DG59" i="10"/>
  <c r="EZ32" i="10"/>
  <c r="KL157" i="10"/>
  <c r="OB81" i="10"/>
  <c r="W138" i="6"/>
  <c r="IY143" i="10"/>
  <c r="IT148" i="10"/>
  <c r="PO102" i="10"/>
  <c r="QE158" i="10"/>
  <c r="ME149" i="13"/>
  <c r="QF83" i="10"/>
  <c r="IA150" i="10"/>
  <c r="MW149" i="10"/>
  <c r="FR18" i="10"/>
  <c r="IC40" i="10"/>
  <c r="HN41" i="10"/>
  <c r="DR55" i="13"/>
  <c r="FG35" i="10"/>
  <c r="IJ40" i="10"/>
  <c r="JJ29" i="13"/>
  <c r="EU99" i="10"/>
  <c r="DO141" i="10"/>
  <c r="DP159" i="13"/>
  <c r="MI157" i="13"/>
  <c r="QA62" i="10"/>
  <c r="QC37" i="10"/>
  <c r="OC89" i="10"/>
  <c r="IO160" i="10"/>
  <c r="OD106" i="10"/>
  <c r="LE27" i="10"/>
  <c r="IE26" i="10"/>
  <c r="NI17" i="10"/>
  <c r="KE110" i="10"/>
  <c r="ME82" i="13"/>
  <c r="PO163" i="10"/>
  <c r="FH156" i="10"/>
  <c r="EU74" i="10"/>
  <c r="FK111" i="10"/>
  <c r="KM139" i="10"/>
  <c r="NN139" i="10"/>
  <c r="FL18" i="10"/>
  <c r="PW9" i="10"/>
  <c r="HV18" i="10"/>
  <c r="QF101" i="10"/>
  <c r="FE76" i="10"/>
  <c r="KT26" i="10"/>
  <c r="PX126" i="10"/>
  <c r="KQ162" i="10"/>
  <c r="NN44" i="10"/>
  <c r="NC22" i="10"/>
  <c r="LL6" i="10"/>
  <c r="NC47" i="10"/>
  <c r="KF157" i="10"/>
  <c r="DR78" i="13"/>
  <c r="PS25" i="10"/>
  <c r="JI37" i="13"/>
  <c r="GO129" i="13"/>
  <c r="NL94" i="10"/>
  <c r="KF23" i="10"/>
  <c r="HZ146" i="10"/>
  <c r="QE102" i="10"/>
  <c r="GG98" i="10"/>
  <c r="W61" i="6"/>
  <c r="DM107" i="13"/>
  <c r="DR145" i="13"/>
  <c r="QA84" i="10"/>
  <c r="W221" i="6"/>
  <c r="W12" i="11"/>
  <c r="PD95" i="13"/>
  <c r="ME147" i="13"/>
  <c r="JL18" i="13"/>
  <c r="GO41" i="13"/>
  <c r="DO119" i="10"/>
  <c r="IT126" i="10"/>
  <c r="JL143" i="13"/>
  <c r="GG57" i="10"/>
  <c r="IB64" i="10"/>
  <c r="LE111" i="10"/>
  <c r="JL29" i="13"/>
  <c r="KM67" i="10"/>
  <c r="FC130" i="10"/>
  <c r="KN49" i="10"/>
  <c r="DO161" i="10"/>
  <c r="PX67" i="10"/>
  <c r="LF28" i="10"/>
  <c r="PW144" i="10"/>
  <c r="HY143" i="10"/>
  <c r="GM115" i="13"/>
  <c r="FY13" i="10"/>
  <c r="DP5" i="13"/>
  <c r="FD108" i="10"/>
  <c r="AO59" i="11"/>
  <c r="JH123" i="13"/>
  <c r="FC112" i="10"/>
  <c r="QE28" i="10"/>
  <c r="QC129" i="10"/>
  <c r="OB96" i="10"/>
  <c r="FJ20" i="10"/>
  <c r="HZ64" i="10"/>
  <c r="FJ99" i="10"/>
  <c r="JJ78" i="13"/>
  <c r="HX80" i="10"/>
  <c r="OA45" i="10"/>
  <c r="JJ45" i="13"/>
  <c r="HY18" i="10"/>
  <c r="DG36" i="10"/>
  <c r="EZ61" i="10"/>
  <c r="NE150" i="10"/>
  <c r="NG21" i="10"/>
  <c r="LK93" i="10"/>
  <c r="QG51" i="10"/>
  <c r="PZ115" i="10"/>
  <c r="KN93" i="10"/>
  <c r="KQ133" i="10"/>
  <c r="GK137" i="13"/>
  <c r="GM142" i="13"/>
  <c r="PC33" i="13"/>
  <c r="ET107" i="10"/>
  <c r="PP141" i="10"/>
  <c r="ET6" i="10"/>
  <c r="FD110" i="10"/>
  <c r="FZ27" i="10"/>
  <c r="KV121" i="10"/>
  <c r="NF157" i="10"/>
  <c r="ME46" i="13"/>
  <c r="JG8" i="13"/>
  <c r="HU36" i="10"/>
  <c r="W120" i="6"/>
  <c r="MX58" i="10"/>
  <c r="HS19" i="10"/>
  <c r="JG70" i="13"/>
  <c r="KE109" i="10"/>
  <c r="KT96" i="10"/>
  <c r="KW71" i="10"/>
  <c r="ET54" i="10"/>
  <c r="LE108" i="10"/>
  <c r="EV149" i="10"/>
  <c r="PD35" i="13"/>
  <c r="HZ73" i="10"/>
  <c r="FQ69" i="10"/>
  <c r="MF23" i="13"/>
  <c r="NL103" i="10"/>
  <c r="IE83" i="10"/>
  <c r="IE74" i="10"/>
  <c r="IC150" i="10"/>
  <c r="FZ71" i="10"/>
  <c r="DR47" i="13"/>
  <c r="JL127" i="13"/>
  <c r="IB77" i="10"/>
  <c r="PP90" i="10"/>
  <c r="IY91" i="10"/>
  <c r="HN148" i="10"/>
  <c r="KU60" i="10"/>
  <c r="HS54" i="10"/>
  <c r="EU84" i="10"/>
  <c r="LF85" i="10"/>
  <c r="FX32" i="10"/>
  <c r="IS10" i="10"/>
  <c r="HY124" i="10"/>
  <c r="KM130" i="10"/>
  <c r="KE92" i="10"/>
  <c r="OI71" i="10"/>
  <c r="QG103" i="10"/>
  <c r="NN48" i="10"/>
  <c r="EV68" i="10"/>
  <c r="PO90" i="10"/>
  <c r="PX78" i="10"/>
  <c r="DN38" i="13"/>
  <c r="QF134" i="10"/>
  <c r="ME160" i="13"/>
  <c r="HS15" i="10"/>
  <c r="DM60" i="13"/>
  <c r="HS42" i="10"/>
  <c r="FK144" i="10"/>
  <c r="HZ92" i="10"/>
  <c r="NA110" i="10"/>
  <c r="DO40" i="13"/>
  <c r="ET103" i="10"/>
  <c r="IE115" i="10"/>
  <c r="CY116" i="10"/>
  <c r="IB66" i="10"/>
  <c r="KW57" i="10"/>
  <c r="NG23" i="10"/>
  <c r="JI13" i="13"/>
  <c r="FE123" i="10"/>
  <c r="PC11" i="13"/>
  <c r="MG23" i="13"/>
  <c r="AO52" i="11"/>
  <c r="DI18" i="10"/>
  <c r="NT52" i="10"/>
  <c r="DN61" i="13"/>
  <c r="PN153" i="10"/>
  <c r="EY67" i="10"/>
  <c r="HS25" i="10"/>
  <c r="OB68" i="10"/>
  <c r="NZ143" i="10"/>
  <c r="GL32" i="13"/>
  <c r="HQ33" i="10" s="1"/>
  <c r="AF6" i="11"/>
  <c r="DH54" i="10"/>
  <c r="LA77" i="10"/>
  <c r="DI35" i="10"/>
  <c r="GL79" i="13"/>
  <c r="FV140" i="10"/>
  <c r="IQ161" i="10"/>
  <c r="FE7" i="10"/>
  <c r="NW43" i="10"/>
  <c r="HY62" i="10"/>
  <c r="AA80" i="12"/>
  <c r="CY14" i="10"/>
  <c r="NM130" i="10"/>
  <c r="NT42" i="10"/>
  <c r="OD62" i="10"/>
  <c r="DF105" i="10"/>
  <c r="CY89" i="10"/>
  <c r="LA130" i="10"/>
  <c r="DE25" i="10"/>
  <c r="IT110" i="10"/>
  <c r="IN128" i="10"/>
  <c r="JI160" i="13"/>
  <c r="OC117" i="10"/>
  <c r="FL64" i="10"/>
  <c r="PN90" i="10"/>
  <c r="OI72" i="10"/>
  <c r="NX133" i="10"/>
  <c r="DF115" i="10"/>
  <c r="IP159" i="10"/>
  <c r="EV25" i="10"/>
  <c r="GC85" i="10"/>
  <c r="NY90" i="10"/>
  <c r="GB33" i="10"/>
  <c r="MG85" i="13"/>
  <c r="IY18" i="10"/>
  <c r="PP130" i="10"/>
  <c r="DM155" i="13"/>
  <c r="HN83" i="10"/>
  <c r="DA116" i="10"/>
  <c r="FM106" i="10"/>
  <c r="QB117" i="10"/>
  <c r="NG86" i="10"/>
  <c r="KV145" i="10"/>
  <c r="PU135" i="10"/>
  <c r="FJ64" i="10"/>
  <c r="DI150" i="10"/>
  <c r="FS163" i="10"/>
  <c r="IJ24" i="10"/>
  <c r="FQ45" i="10"/>
  <c r="FZ84" i="10"/>
  <c r="LM29" i="10"/>
  <c r="DH94" i="10"/>
  <c r="MG57" i="13"/>
  <c r="DR119" i="13"/>
  <c r="QB136" i="10"/>
  <c r="FS69" i="10"/>
  <c r="NH13" i="10"/>
  <c r="FU65" i="10"/>
  <c r="NI159" i="10"/>
  <c r="PP39" i="10"/>
  <c r="KS38" i="10"/>
  <c r="MW154" i="10"/>
  <c r="DG14" i="10"/>
  <c r="NH100" i="10"/>
  <c r="KO137" i="10"/>
  <c r="LF34" i="10"/>
  <c r="W171" i="6"/>
  <c r="DO141" i="13"/>
  <c r="IA82" i="10"/>
  <c r="GC25" i="10"/>
  <c r="NX19" i="10"/>
  <c r="LF42" i="10"/>
  <c r="GG67" i="10"/>
  <c r="DC70" i="10"/>
  <c r="GG11" i="10"/>
  <c r="KS19" i="10"/>
  <c r="MV61" i="10"/>
  <c r="NI90" i="10"/>
  <c r="KO94" i="10"/>
  <c r="LG37" i="10"/>
  <c r="HU107" i="10"/>
  <c r="DK33" i="10"/>
  <c r="DC153" i="10"/>
  <c r="HS131" i="10"/>
  <c r="JJ108" i="13"/>
  <c r="LC8" i="10"/>
  <c r="QD37" i="10"/>
  <c r="L22" i="6"/>
  <c r="JG18" i="13"/>
  <c r="LF105" i="10"/>
  <c r="IC148" i="10"/>
  <c r="IO139" i="10"/>
  <c r="PF14" i="13"/>
  <c r="W270" i="6"/>
  <c r="NT50" i="10"/>
  <c r="DK9" i="10"/>
  <c r="IA116" i="10"/>
  <c r="II125" i="10"/>
  <c r="GJ160" i="13"/>
  <c r="JH130" i="13"/>
  <c r="QC84" i="10"/>
  <c r="KR115" i="10"/>
  <c r="DC68" i="10"/>
  <c r="LE52" i="10"/>
  <c r="LQ82" i="10"/>
  <c r="LC36" i="10"/>
  <c r="HU10" i="10"/>
  <c r="PW29" i="10"/>
  <c r="FV31" i="10"/>
  <c r="EV17" i="10"/>
  <c r="MG152" i="13"/>
  <c r="EV48" i="10"/>
  <c r="V28" i="11"/>
  <c r="HY35" i="10"/>
  <c r="DF99" i="10"/>
  <c r="IU131" i="10"/>
  <c r="LA86" i="10"/>
  <c r="LK81" i="10"/>
  <c r="QA72" i="10"/>
  <c r="KD68" i="10"/>
  <c r="MI62" i="13"/>
  <c r="HY101" i="10"/>
  <c r="KQ84" i="10"/>
  <c r="KK145" i="10"/>
  <c r="NF13" i="10"/>
  <c r="GL81" i="13"/>
  <c r="FC155" i="10"/>
  <c r="IP9" i="10"/>
  <c r="KP82" i="10"/>
  <c r="PO67" i="10"/>
  <c r="KT58" i="10"/>
  <c r="IJ35" i="10"/>
  <c r="MW19" i="10"/>
  <c r="DP27" i="13"/>
  <c r="DD53" i="10"/>
  <c r="FI29" i="10"/>
  <c r="NE122" i="10"/>
  <c r="HU98" i="10"/>
  <c r="OI48" i="10"/>
  <c r="FY35" i="10"/>
  <c r="PZ51" i="10"/>
  <c r="LF62" i="10"/>
  <c r="FW85" i="10"/>
  <c r="OI34" i="10"/>
  <c r="NO46" i="10"/>
  <c r="IT134" i="10"/>
  <c r="DO79" i="13"/>
  <c r="DA45" i="10"/>
  <c r="QE114" i="10"/>
  <c r="W74" i="11"/>
  <c r="KD118" i="10"/>
  <c r="MW79" i="10"/>
  <c r="FD14" i="10"/>
  <c r="MI107" i="13"/>
  <c r="HN162" i="10"/>
  <c r="QF77" i="10"/>
  <c r="FJ124" i="10"/>
  <c r="DI145" i="10"/>
  <c r="FM66" i="10"/>
  <c r="KN159" i="10"/>
  <c r="NM49" i="10"/>
  <c r="IT50" i="10"/>
  <c r="DR39" i="13"/>
  <c r="BG85" i="11"/>
  <c r="DJ155" i="10"/>
  <c r="LH65" i="10"/>
  <c r="CY47" i="10"/>
  <c r="OI22" i="10"/>
  <c r="LQ110" i="10"/>
  <c r="AE92" i="11"/>
  <c r="IE106" i="10"/>
  <c r="ME28" i="13"/>
  <c r="EU154" i="10"/>
  <c r="PU103" i="10"/>
  <c r="IK82" i="10"/>
  <c r="IK155" i="10"/>
  <c r="FS105" i="10"/>
  <c r="NM14" i="10"/>
  <c r="FU101" i="10"/>
  <c r="MD134" i="13"/>
  <c r="NH59" i="10"/>
  <c r="DA63" i="10"/>
  <c r="KS36" i="10"/>
  <c r="GM11" i="13"/>
  <c r="PP123" i="10"/>
  <c r="LK23" i="10"/>
  <c r="PN81" i="10"/>
  <c r="NX7" i="10"/>
  <c r="NG107" i="10"/>
  <c r="LQ71" i="10"/>
  <c r="MX55" i="10"/>
  <c r="FM33" i="10"/>
  <c r="DF11" i="10"/>
  <c r="QE79" i="10"/>
  <c r="FY159" i="10"/>
  <c r="AC29" i="12"/>
  <c r="IT81" i="10"/>
  <c r="NM30" i="10"/>
  <c r="HY121" i="10"/>
  <c r="NE108" i="10"/>
  <c r="FD69" i="10"/>
  <c r="IY34" i="10"/>
  <c r="DJ106" i="10"/>
  <c r="IP71" i="10"/>
  <c r="NW34" i="10"/>
  <c r="DD106" i="10"/>
  <c r="DK82" i="10"/>
  <c r="NX102" i="10"/>
  <c r="PW26" i="10"/>
  <c r="QB15" i="10"/>
  <c r="KO126" i="10"/>
  <c r="HZ127" i="10"/>
  <c r="FE41" i="10"/>
  <c r="AD54" i="12"/>
  <c r="II119" i="10"/>
  <c r="NM109" i="10"/>
  <c r="IP109" i="10"/>
  <c r="MX29" i="10"/>
  <c r="NU19" i="10"/>
  <c r="FX117" i="10"/>
  <c r="EU162" i="10"/>
  <c r="NM143" i="10"/>
  <c r="GM82" i="13"/>
  <c r="KN15" i="10"/>
  <c r="FX155" i="10"/>
  <c r="DA126" i="10"/>
  <c r="NN99" i="10"/>
  <c r="HS155" i="10"/>
  <c r="PZ164" i="10"/>
  <c r="PA96" i="13"/>
  <c r="JI6" i="13"/>
  <c r="KI7" i="10" s="1"/>
  <c r="FY161" i="10"/>
  <c r="PC121" i="13"/>
  <c r="HU33" i="10"/>
  <c r="PW28" i="10"/>
  <c r="V256" i="6"/>
  <c r="FW76" i="10"/>
  <c r="AC30" i="12"/>
  <c r="FX91" i="10"/>
  <c r="GB91" i="10"/>
  <c r="LM75" i="10"/>
  <c r="ID88" i="10"/>
  <c r="KQ105" i="10"/>
  <c r="QG111" i="10"/>
  <c r="L11" i="6"/>
  <c r="BG89" i="11"/>
  <c r="QE147" i="10"/>
  <c r="HY142" i="10"/>
  <c r="PW114" i="10"/>
  <c r="NE54" i="10"/>
  <c r="OE52" i="10"/>
  <c r="ID68" i="10"/>
  <c r="FV162" i="10"/>
  <c r="AA87" i="12"/>
  <c r="DF32" i="10"/>
  <c r="MG84" i="13"/>
  <c r="NG52" i="10"/>
  <c r="GM41" i="13"/>
  <c r="NZ146" i="10"/>
  <c r="OC16" i="10"/>
  <c r="QG89" i="10"/>
  <c r="IY142" i="10"/>
  <c r="OC47" i="10"/>
  <c r="FI76" i="10"/>
  <c r="JL70" i="13"/>
  <c r="MV45" i="10"/>
  <c r="NM5" i="10"/>
  <c r="DO111" i="10"/>
  <c r="OC126" i="10"/>
  <c r="KN7" i="10"/>
  <c r="QG29" i="10"/>
  <c r="MZ116" i="10"/>
  <c r="LA88" i="10"/>
  <c r="PF161" i="13"/>
  <c r="KR79" i="10"/>
  <c r="AX68" i="11"/>
  <c r="KQ163" i="10"/>
  <c r="KI64" i="10"/>
  <c r="QG67" i="10"/>
  <c r="NE104" i="10"/>
  <c r="LL20" i="10"/>
  <c r="NA128" i="10"/>
  <c r="IP87" i="10"/>
  <c r="AX34" i="11"/>
  <c r="W108" i="6"/>
  <c r="FR70" i="10"/>
  <c r="IN33" i="10"/>
  <c r="MD122" i="13"/>
  <c r="GJ42" i="13"/>
  <c r="L28" i="6"/>
  <c r="IB69" i="10"/>
  <c r="HM41" i="10"/>
  <c r="MX106" i="10"/>
  <c r="HV60" i="10"/>
  <c r="HL13" i="10"/>
  <c r="AO17" i="11"/>
  <c r="MF160" i="13"/>
  <c r="KE106" i="10"/>
  <c r="KK115" i="10"/>
  <c r="FW91" i="10"/>
  <c r="DO118" i="13"/>
  <c r="FG47" i="10"/>
  <c r="KM141" i="10"/>
  <c r="IC108" i="10"/>
  <c r="AX32" i="11"/>
  <c r="NI83" i="10"/>
  <c r="KQ27" i="10"/>
  <c r="ET130" i="10"/>
  <c r="NM33" i="10"/>
  <c r="LM33" i="10"/>
  <c r="DC91" i="10"/>
  <c r="PB98" i="13"/>
  <c r="FL95" i="10"/>
  <c r="KF90" i="10"/>
  <c r="FF14" i="10"/>
  <c r="PY37" i="10"/>
  <c r="QE47" i="10"/>
  <c r="PP82" i="10"/>
  <c r="KQ82" i="10"/>
  <c r="MV126" i="10"/>
  <c r="W292" i="6"/>
  <c r="GO79" i="13"/>
  <c r="HU67" i="10"/>
  <c r="DR40" i="13"/>
  <c r="GO8" i="13"/>
  <c r="PN140" i="10"/>
  <c r="KN18" i="10"/>
  <c r="NJ5" i="10"/>
  <c r="HM140" i="10"/>
  <c r="ID49" i="10"/>
  <c r="PN76" i="10"/>
  <c r="FY86" i="10"/>
  <c r="FX85" i="10"/>
  <c r="KQ65" i="10"/>
  <c r="DE23" i="10"/>
  <c r="W247" i="6"/>
  <c r="MG125" i="13"/>
  <c r="AO5" i="11"/>
  <c r="HN26" i="10"/>
  <c r="FE86" i="10"/>
  <c r="NT95" i="10"/>
  <c r="HU83" i="10"/>
  <c r="QB69" i="10"/>
  <c r="FI49" i="10"/>
  <c r="HM161" i="10"/>
  <c r="DO36" i="13"/>
  <c r="KK117" i="10"/>
  <c r="KR154" i="10"/>
  <c r="GB89" i="10"/>
  <c r="ET156" i="10"/>
  <c r="FF88" i="10"/>
  <c r="QE157" i="10"/>
  <c r="NG66" i="10"/>
  <c r="FI92" i="10"/>
  <c r="PV110" i="10"/>
  <c r="QF65" i="10"/>
  <c r="QC128" i="10"/>
  <c r="MY158" i="10"/>
  <c r="OC118" i="10"/>
  <c r="DO135" i="10"/>
  <c r="DR160" i="13"/>
  <c r="FJ126" i="10"/>
  <c r="GM160" i="13"/>
  <c r="IB40" i="10"/>
  <c r="HX122" i="10"/>
  <c r="HZ68" i="10"/>
  <c r="IA105" i="10"/>
  <c r="PP28" i="10"/>
  <c r="QE156" i="10"/>
  <c r="PF121" i="13"/>
  <c r="FH47" i="10"/>
  <c r="PY24" i="10"/>
  <c r="HO38" i="10"/>
  <c r="IS11" i="10"/>
  <c r="DN94" i="13"/>
  <c r="FD38" i="10"/>
  <c r="KO10" i="10"/>
  <c r="IC14" i="10"/>
  <c r="W47" i="6"/>
  <c r="FU108" i="10"/>
  <c r="JH72" i="13"/>
  <c r="MF163" i="13"/>
  <c r="FR152" i="10"/>
  <c r="FI144" i="10"/>
  <c r="JG56" i="13"/>
  <c r="ME53" i="13"/>
  <c r="JG67" i="13"/>
  <c r="DF66" i="10"/>
  <c r="HX50" i="10"/>
  <c r="IO92" i="10"/>
  <c r="NH12" i="10"/>
  <c r="LE79" i="10"/>
  <c r="PV156" i="10"/>
  <c r="FQ92" i="10"/>
  <c r="FD122" i="10"/>
  <c r="KD164" i="10"/>
  <c r="DR72" i="13"/>
  <c r="HS35" i="10"/>
  <c r="FL157" i="10"/>
  <c r="IE156" i="10"/>
  <c r="EX9" i="10"/>
  <c r="KI57" i="10"/>
  <c r="PZ46" i="10"/>
  <c r="AO83" i="11"/>
  <c r="QG30" i="10"/>
  <c r="GL77" i="13"/>
  <c r="HQ78" i="10" s="1"/>
  <c r="HS130" i="10"/>
  <c r="ME76" i="13"/>
  <c r="KE117" i="10"/>
  <c r="FG148" i="10"/>
  <c r="MZ80" i="10"/>
  <c r="HX16" i="10"/>
  <c r="KD153" i="10"/>
  <c r="NJ100" i="10"/>
  <c r="W355" i="6"/>
  <c r="MV20" i="10"/>
  <c r="DM151" i="13"/>
  <c r="FR14" i="10"/>
  <c r="GM137" i="13"/>
  <c r="EU40" i="10"/>
  <c r="QD56" i="10"/>
  <c r="HS47" i="10"/>
  <c r="DN116" i="13"/>
  <c r="HW37" i="10"/>
  <c r="HW42" i="10"/>
  <c r="JI71" i="13"/>
  <c r="KR24" i="10"/>
  <c r="PX58" i="10"/>
  <c r="FA86" i="10"/>
  <c r="W310" i="6"/>
  <c r="DR34" i="13"/>
  <c r="FC143" i="10"/>
  <c r="FK55" i="10"/>
  <c r="HX22" i="10"/>
  <c r="NL28" i="10"/>
  <c r="JL115" i="13"/>
  <c r="HT42" i="10"/>
  <c r="IU38" i="10"/>
  <c r="GL127" i="13"/>
  <c r="KR142" i="10"/>
  <c r="GM163" i="13"/>
  <c r="LQ47" i="10"/>
  <c r="PC14" i="13"/>
  <c r="PZ20" i="10"/>
  <c r="NC99" i="10"/>
  <c r="ET153" i="10"/>
  <c r="NY127" i="10"/>
  <c r="MG17" i="13"/>
  <c r="FX68" i="10"/>
  <c r="NH153" i="10"/>
  <c r="JJ58" i="13"/>
  <c r="QA97" i="10"/>
  <c r="QA152" i="10"/>
  <c r="IK74" i="10"/>
  <c r="IA91" i="10"/>
  <c r="LK87" i="10"/>
  <c r="KO22" i="10"/>
  <c r="IB137" i="10"/>
  <c r="NB84" i="10"/>
  <c r="PC156" i="13"/>
  <c r="HU136" i="10"/>
  <c r="PW92" i="10"/>
  <c r="GG105" i="10"/>
  <c r="MV129" i="10"/>
  <c r="IC90" i="10"/>
  <c r="FJ23" i="10"/>
  <c r="FL124" i="10"/>
  <c r="ID123" i="10"/>
  <c r="KD20" i="10"/>
  <c r="PW72" i="10"/>
  <c r="ME30" i="13"/>
  <c r="DP36" i="13"/>
  <c r="IA119" i="10"/>
  <c r="QE78" i="10"/>
  <c r="HS38" i="10"/>
  <c r="NM132" i="10"/>
  <c r="FG158" i="10"/>
  <c r="AF49" i="11"/>
  <c r="JJ95" i="13"/>
  <c r="NL31" i="10"/>
  <c r="FF79" i="10"/>
  <c r="FK54" i="10"/>
  <c r="NY120" i="10"/>
  <c r="NO59" i="10"/>
  <c r="KE130" i="10"/>
  <c r="PC126" i="13"/>
  <c r="HP30" i="10"/>
  <c r="LK158" i="10"/>
  <c r="PU120" i="10"/>
  <c r="NC40" i="10"/>
  <c r="FA96" i="10"/>
  <c r="PU72" i="10"/>
  <c r="PD66" i="13"/>
  <c r="FF22" i="10"/>
  <c r="HX82" i="10"/>
  <c r="PS120" i="10"/>
  <c r="LI74" i="10"/>
  <c r="KS108" i="10"/>
  <c r="EY119" i="10"/>
  <c r="DI25" i="10"/>
  <c r="IK156" i="10"/>
  <c r="MI111" i="13"/>
  <c r="GC47" i="10"/>
  <c r="II71" i="10"/>
  <c r="FX148" i="10"/>
  <c r="IR106" i="10"/>
  <c r="FX86" i="10"/>
  <c r="PD97" i="13"/>
  <c r="DO120" i="13"/>
  <c r="EY121" i="10" s="1"/>
  <c r="EU52" i="10"/>
  <c r="AO46" i="11"/>
  <c r="IU51" i="10"/>
  <c r="ME7" i="13"/>
  <c r="MZ8" i="10" s="1"/>
  <c r="OI69" i="10"/>
  <c r="FZ30" i="10"/>
  <c r="DO12" i="10"/>
  <c r="FS55" i="10"/>
  <c r="GG32" i="10"/>
  <c r="LJ103" i="10"/>
  <c r="ET12" i="10"/>
  <c r="HX64" i="10"/>
  <c r="GC38" i="10"/>
  <c r="IO159" i="10"/>
  <c r="OC114" i="10"/>
  <c r="NW129" i="10"/>
  <c r="GA138" i="10"/>
  <c r="DF119" i="10"/>
  <c r="DH15" i="10"/>
  <c r="AE82" i="11"/>
  <c r="FR128" i="10"/>
  <c r="DP160" i="13"/>
  <c r="PN63" i="10"/>
  <c r="FQ14" i="10"/>
  <c r="IM135" i="10"/>
  <c r="QA134" i="10"/>
  <c r="AF68" i="11"/>
  <c r="LC80" i="10"/>
  <c r="KO46" i="10"/>
  <c r="IJ121" i="10"/>
  <c r="LE126" i="10"/>
  <c r="EU73" i="10"/>
  <c r="IY117" i="10"/>
  <c r="GB157" i="10"/>
  <c r="NN155" i="10"/>
  <c r="NC68" i="10"/>
  <c r="LL134" i="10"/>
  <c r="KP132" i="10"/>
  <c r="IT89" i="10"/>
  <c r="DR101" i="13"/>
  <c r="FL121" i="10"/>
  <c r="NU104" i="10"/>
  <c r="NU125" i="10"/>
  <c r="DO45" i="10"/>
  <c r="IQ155" i="10"/>
  <c r="DI163" i="10"/>
  <c r="OB103" i="10"/>
  <c r="II162" i="10"/>
  <c r="AA23" i="12"/>
  <c r="LH151" i="10"/>
  <c r="OA27" i="10"/>
  <c r="FY20" i="10"/>
  <c r="IA104" i="10"/>
  <c r="PO160" i="10"/>
  <c r="MW28" i="10"/>
  <c r="PU14" i="10"/>
  <c r="LQ13" i="10"/>
  <c r="HZ119" i="10"/>
  <c r="MD84" i="13"/>
  <c r="KD114" i="10"/>
  <c r="IU22" i="10"/>
  <c r="DF144" i="10"/>
  <c r="NE41" i="10"/>
  <c r="W341" i="6"/>
  <c r="LK43" i="10"/>
  <c r="QE38" i="10"/>
  <c r="PA113" i="13"/>
  <c r="DN37" i="13"/>
  <c r="IN8" i="10"/>
  <c r="KR46" i="10"/>
  <c r="HU64" i="10"/>
  <c r="ET102" i="10"/>
  <c r="KF145" i="10"/>
  <c r="KW36" i="10"/>
  <c r="DE20" i="10"/>
  <c r="HZ23" i="10"/>
  <c r="QG77" i="10"/>
  <c r="FU118" i="10"/>
  <c r="FS103" i="10"/>
  <c r="DH130" i="10"/>
  <c r="GO58" i="13"/>
  <c r="OA126" i="10"/>
  <c r="LB38" i="10"/>
  <c r="DI75" i="10"/>
  <c r="PX150" i="10"/>
  <c r="FG52" i="10"/>
  <c r="PP9" i="10"/>
  <c r="MV59" i="10"/>
  <c r="GB128" i="10"/>
  <c r="PU113" i="10"/>
  <c r="LQ132" i="10"/>
  <c r="HY99" i="10"/>
  <c r="AD32" i="12"/>
  <c r="FJ160" i="10"/>
  <c r="PU31" i="10"/>
  <c r="QB128" i="10"/>
  <c r="OI92" i="10"/>
  <c r="HV133" i="10"/>
  <c r="IC13" i="10"/>
  <c r="DO114" i="13"/>
  <c r="DP29" i="13"/>
  <c r="W96" i="6"/>
  <c r="IO29" i="10"/>
  <c r="LG68" i="10"/>
  <c r="NO75" i="10"/>
  <c r="LC74" i="10"/>
  <c r="HV27" i="10"/>
  <c r="FK12" i="10"/>
  <c r="DH79" i="10"/>
  <c r="LE69" i="10"/>
  <c r="FG26" i="10"/>
  <c r="CY73" i="10"/>
  <c r="NS145" i="10"/>
  <c r="DF88" i="10"/>
  <c r="LC39" i="10"/>
  <c r="JL31" i="13"/>
  <c r="OE82" i="10"/>
  <c r="MV85" i="10"/>
  <c r="DG34" i="10"/>
  <c r="FA64" i="10"/>
  <c r="OB121" i="10"/>
  <c r="FI142" i="10"/>
  <c r="LL129" i="10"/>
  <c r="PB26" i="13"/>
  <c r="PY40" i="10"/>
  <c r="MV78" i="10"/>
  <c r="II153" i="10"/>
  <c r="JG71" i="13"/>
  <c r="PA109" i="13"/>
  <c r="HY153" i="10"/>
  <c r="HM22" i="10"/>
  <c r="GA10" i="10"/>
  <c r="QE92" i="10"/>
  <c r="HV112" i="10"/>
  <c r="KT108" i="10"/>
  <c r="PC116" i="13"/>
  <c r="NW76" i="10"/>
  <c r="FZ126" i="10"/>
  <c r="MD7" i="13"/>
  <c r="MY8" i="10" s="1"/>
  <c r="LL145" i="10"/>
  <c r="DC66" i="10"/>
  <c r="W58" i="11"/>
  <c r="NN54" i="10"/>
  <c r="GA79" i="10"/>
  <c r="DI105" i="10"/>
  <c r="FI58" i="10"/>
  <c r="W9" i="11"/>
  <c r="NZ80" i="10"/>
  <c r="HX72" i="10"/>
  <c r="HN99" i="10"/>
  <c r="HY86" i="10"/>
  <c r="QG134" i="10"/>
  <c r="JI135" i="13"/>
  <c r="HL7" i="10"/>
  <c r="NN67" i="10"/>
  <c r="IB147" i="10"/>
  <c r="DH76" i="10"/>
  <c r="EU124" i="10"/>
  <c r="DO116" i="13"/>
  <c r="FZ157" i="10"/>
  <c r="W20" i="11"/>
  <c r="IR19" i="10"/>
  <c r="LE49" i="10"/>
  <c r="AF82" i="11"/>
  <c r="IB87" i="10"/>
  <c r="NN143" i="10"/>
  <c r="FX44" i="10"/>
  <c r="MX21" i="10"/>
  <c r="PB62" i="13"/>
  <c r="FK80" i="10"/>
  <c r="KP53" i="10"/>
  <c r="DF76" i="10"/>
  <c r="DM29" i="13"/>
  <c r="KG46" i="10"/>
  <c r="IO33" i="10"/>
  <c r="KT69" i="10"/>
  <c r="NS33" i="10"/>
  <c r="W80" i="11"/>
  <c r="KR82" i="10"/>
  <c r="QE61" i="10"/>
  <c r="DF71" i="10"/>
  <c r="ET133" i="10"/>
  <c r="PC105" i="13"/>
  <c r="MD141" i="13"/>
  <c r="LH122" i="10"/>
  <c r="QB44" i="10"/>
  <c r="V93" i="11"/>
  <c r="IK23" i="10"/>
  <c r="FJ93" i="10"/>
  <c r="HY53" i="10"/>
  <c r="DO111" i="13"/>
  <c r="LL54" i="10"/>
  <c r="PB28" i="13"/>
  <c r="IQ17" i="10"/>
  <c r="AW42" i="11"/>
  <c r="QB134" i="10"/>
  <c r="LB75" i="10"/>
  <c r="GG113" i="10"/>
  <c r="KV40" i="10"/>
  <c r="NU129" i="10"/>
  <c r="HV59" i="10"/>
  <c r="KE46" i="10"/>
  <c r="IN160" i="10"/>
  <c r="FR118" i="10"/>
  <c r="FZ31" i="10"/>
  <c r="DD112" i="10"/>
  <c r="IK59" i="10"/>
  <c r="DA75" i="10"/>
  <c r="FX41" i="10"/>
  <c r="AW52" i="11"/>
  <c r="DI120" i="10"/>
  <c r="PD86" i="13"/>
  <c r="NH16" i="10"/>
  <c r="DE113" i="10"/>
  <c r="HZ10" i="10"/>
  <c r="GL41" i="13"/>
  <c r="NM53" i="10"/>
  <c r="DO109" i="10"/>
  <c r="KQ41" i="10"/>
  <c r="JL72" i="13"/>
  <c r="QA144" i="10"/>
  <c r="PB151" i="13"/>
  <c r="LH70" i="10"/>
  <c r="FM5" i="10"/>
  <c r="GC51" i="10"/>
  <c r="KF49" i="10"/>
  <c r="PA163" i="13"/>
  <c r="CZ99" i="10"/>
  <c r="LB24" i="10"/>
  <c r="AA34" i="12"/>
  <c r="LI47" i="10"/>
  <c r="FW48" i="10"/>
  <c r="DC46" i="10"/>
  <c r="DD101" i="10"/>
  <c r="AC91" i="12"/>
  <c r="DH67" i="10"/>
  <c r="LE72" i="10"/>
  <c r="OC111" i="10"/>
  <c r="LC146" i="10"/>
  <c r="LQ22" i="10"/>
  <c r="LQ14" i="10"/>
  <c r="EU122" i="10"/>
  <c r="LI71" i="10"/>
  <c r="EY124" i="10"/>
  <c r="AF76" i="11"/>
  <c r="OD28" i="10"/>
  <c r="KS155" i="10"/>
  <c r="NE53" i="10"/>
  <c r="KM151" i="10"/>
  <c r="FM54" i="10"/>
  <c r="FC150" i="10"/>
  <c r="OI8" i="10"/>
  <c r="BG68" i="11"/>
  <c r="PD26" i="13"/>
  <c r="DI71" i="10"/>
  <c r="IO76" i="10"/>
  <c r="NM63" i="10"/>
  <c r="II52" i="10"/>
  <c r="OC60" i="10"/>
  <c r="HV53" i="10"/>
  <c r="DK135" i="10"/>
  <c r="KP105" i="10"/>
  <c r="FM102" i="10"/>
  <c r="FX140" i="10"/>
  <c r="KK44" i="10"/>
  <c r="ID9" i="10"/>
  <c r="NU25" i="10"/>
  <c r="PW109" i="10"/>
  <c r="EU89" i="10"/>
  <c r="KO75" i="10"/>
  <c r="LM55" i="10"/>
  <c r="GG54" i="10"/>
  <c r="ET46" i="10"/>
  <c r="KQ159" i="10"/>
  <c r="FF43" i="10"/>
  <c r="PD99" i="13"/>
  <c r="MW95" i="10"/>
  <c r="NK84" i="10"/>
  <c r="PB43" i="13"/>
  <c r="PR44" i="10" s="1"/>
  <c r="FB83" i="10"/>
  <c r="PU92" i="10"/>
  <c r="KG112" i="10"/>
  <c r="JL123" i="13"/>
  <c r="HZ72" i="10"/>
  <c r="PN13" i="10"/>
  <c r="DN30" i="13"/>
  <c r="MF10" i="13"/>
  <c r="KJ45" i="10"/>
  <c r="DM125" i="13"/>
  <c r="PX98" i="10"/>
  <c r="KK157" i="10"/>
  <c r="JG100" i="13"/>
  <c r="QF43" i="10"/>
  <c r="KE152" i="10"/>
  <c r="NX56" i="10"/>
  <c r="MZ67" i="10"/>
  <c r="KN104" i="10"/>
  <c r="HO43" i="10"/>
  <c r="EZ8" i="10"/>
  <c r="NN22" i="10"/>
  <c r="PD42" i="13"/>
  <c r="MW147" i="10"/>
  <c r="GK61" i="13"/>
  <c r="EY117" i="10"/>
  <c r="QC66" i="10"/>
  <c r="HZ109" i="10"/>
  <c r="AO44" i="11"/>
  <c r="KU62" i="10"/>
  <c r="QE55" i="10"/>
  <c r="QD105" i="10"/>
  <c r="KV115" i="10"/>
  <c r="QF125" i="10"/>
  <c r="NB127" i="10"/>
  <c r="NE50" i="10"/>
  <c r="QF56" i="10"/>
  <c r="KK22" i="10"/>
  <c r="PD127" i="13"/>
  <c r="KT146" i="10"/>
  <c r="MW106" i="10"/>
  <c r="FD113" i="10"/>
  <c r="KK139" i="10"/>
  <c r="CZ115" i="10"/>
  <c r="KE120" i="10"/>
  <c r="PN34" i="10"/>
  <c r="FU164" i="10"/>
  <c r="KS120" i="10"/>
  <c r="NT29" i="10"/>
  <c r="DM81" i="13"/>
  <c r="DO162" i="13"/>
  <c r="FD52" i="10"/>
  <c r="GC120" i="10"/>
  <c r="GM92" i="13"/>
  <c r="FE15" i="10"/>
  <c r="NZ6" i="10"/>
  <c r="KM113" i="10"/>
  <c r="KR119" i="10"/>
  <c r="AX6" i="11"/>
  <c r="PS130" i="10"/>
  <c r="IB121" i="10"/>
  <c r="HW63" i="10"/>
  <c r="ID35" i="10"/>
  <c r="NT103" i="10"/>
  <c r="PS106" i="10"/>
  <c r="HV75" i="10"/>
  <c r="LB27" i="10"/>
  <c r="MW141" i="10"/>
  <c r="FF120" i="10"/>
  <c r="NA83" i="10"/>
  <c r="IB46" i="10"/>
  <c r="PW5" i="10"/>
  <c r="KE42" i="10"/>
  <c r="GK67" i="13"/>
  <c r="HL48" i="10"/>
  <c r="NC92" i="10"/>
  <c r="HO56" i="10"/>
  <c r="HR129" i="10"/>
  <c r="KH49" i="10"/>
  <c r="HY75" i="10"/>
  <c r="GG6" i="10"/>
  <c r="DP14" i="13"/>
  <c r="IK139" i="10"/>
  <c r="QA105" i="10"/>
  <c r="MI121" i="13"/>
  <c r="DN11" i="13"/>
  <c r="MI28" i="13"/>
  <c r="HR103" i="10"/>
  <c r="DN7" i="13"/>
  <c r="HL87" i="10"/>
  <c r="JH38" i="13"/>
  <c r="IC31" i="10"/>
  <c r="PB113" i="13"/>
  <c r="FJ138" i="10"/>
  <c r="NK104" i="10"/>
  <c r="PF82" i="13"/>
  <c r="QE26" i="10"/>
  <c r="BG13" i="11"/>
  <c r="BG30" i="11"/>
  <c r="HV101" i="10"/>
  <c r="NE26" i="10"/>
  <c r="KD148" i="10"/>
  <c r="FH103" i="10"/>
  <c r="LL57" i="10"/>
  <c r="LH79" i="10"/>
  <c r="KM64" i="10"/>
  <c r="KR28" i="10"/>
  <c r="EU141" i="10"/>
  <c r="FI113" i="10"/>
  <c r="NH65" i="10"/>
  <c r="DI78" i="10"/>
  <c r="DJ151" i="10"/>
  <c r="NM42" i="10"/>
  <c r="LG136" i="10"/>
  <c r="HZ25" i="10"/>
  <c r="LJ10" i="10"/>
  <c r="NT153" i="10"/>
  <c r="DO83" i="13"/>
  <c r="HW124" i="10"/>
  <c r="QD14" i="10"/>
  <c r="DP23" i="13"/>
  <c r="GC99" i="10"/>
  <c r="FI68" i="10"/>
  <c r="MZ159" i="10"/>
  <c r="DG31" i="10"/>
  <c r="KH58" i="10"/>
  <c r="LE63" i="10"/>
  <c r="DM26" i="13"/>
  <c r="JJ111" i="13"/>
  <c r="DP26" i="13"/>
  <c r="IN86" i="10"/>
  <c r="FK28" i="10"/>
  <c r="JL25" i="13"/>
  <c r="KE149" i="10"/>
  <c r="QD36" i="10"/>
  <c r="MI130" i="13"/>
  <c r="QB105" i="10"/>
  <c r="HW41" i="10"/>
  <c r="JJ158" i="13"/>
  <c r="PN60" i="10"/>
  <c r="QC31" i="10"/>
  <c r="GK136" i="13"/>
  <c r="GK149" i="13"/>
  <c r="KE31" i="10"/>
  <c r="GG45" i="10"/>
  <c r="QG120" i="10"/>
  <c r="MI58" i="13"/>
  <c r="DR149" i="13"/>
  <c r="NK73" i="10"/>
  <c r="FG144" i="10"/>
  <c r="KL44" i="10"/>
  <c r="EY82" i="10"/>
  <c r="HX84" i="10"/>
  <c r="ID153" i="10"/>
  <c r="NL89" i="10"/>
  <c r="NS15" i="10"/>
  <c r="W48" i="6"/>
  <c r="PC160" i="13"/>
  <c r="IS82" i="10"/>
  <c r="PA119" i="13"/>
  <c r="KW146" i="10"/>
  <c r="AW95" i="11"/>
  <c r="QD147" i="10"/>
  <c r="NM135" i="10"/>
  <c r="PO89" i="10"/>
  <c r="QC5" i="10"/>
  <c r="IU149" i="10"/>
  <c r="NK35" i="10"/>
  <c r="DC44" i="10"/>
  <c r="KS87" i="10"/>
  <c r="IY26" i="10"/>
  <c r="QB10" i="10"/>
  <c r="IC47" i="10"/>
  <c r="PA6" i="13"/>
  <c r="LE62" i="10"/>
  <c r="HO20" i="10"/>
  <c r="FU145" i="10"/>
  <c r="PF152" i="13"/>
  <c r="FJ14" i="10"/>
  <c r="NC118" i="10"/>
  <c r="JG9" i="13"/>
  <c r="IS107" i="10"/>
  <c r="JH82" i="13"/>
  <c r="IA51" i="10"/>
  <c r="DR10" i="13"/>
  <c r="KQ24" i="10"/>
  <c r="KJ100" i="10"/>
  <c r="JI112" i="13"/>
  <c r="QD19" i="10"/>
  <c r="QA141" i="10"/>
  <c r="NG12" i="10"/>
  <c r="EW52" i="10"/>
  <c r="DN70" i="13"/>
  <c r="MD78" i="13"/>
  <c r="DR37" i="13"/>
  <c r="PR122" i="10"/>
  <c r="PO37" i="10"/>
  <c r="KR139" i="10"/>
  <c r="QC58" i="10"/>
  <c r="DM126" i="13"/>
  <c r="GO46" i="13"/>
  <c r="KO93" i="10"/>
  <c r="DM145" i="13"/>
  <c r="NE82" i="10"/>
  <c r="GO138" i="13"/>
  <c r="JL54" i="13"/>
  <c r="IO94" i="10"/>
  <c r="QF152" i="10"/>
  <c r="KU124" i="10"/>
  <c r="MF36" i="13"/>
  <c r="HV106" i="10"/>
  <c r="NL129" i="10"/>
  <c r="IE128" i="10"/>
  <c r="KK164" i="10"/>
  <c r="PP18" i="10"/>
  <c r="KQ138" i="10"/>
  <c r="HT85" i="10"/>
  <c r="HL59" i="10"/>
  <c r="DN26" i="13"/>
  <c r="FF35" i="10"/>
  <c r="GO4" i="13"/>
  <c r="DM111" i="13"/>
  <c r="W50" i="11"/>
  <c r="NK18" i="10"/>
  <c r="NE35" i="10"/>
  <c r="NY10" i="10"/>
  <c r="NZ47" i="10"/>
  <c r="FA56" i="10"/>
  <c r="FG27" i="10"/>
  <c r="DN87" i="13"/>
  <c r="EX88" i="10" s="1"/>
  <c r="PZ107" i="10"/>
  <c r="NL45" i="10"/>
  <c r="PN39" i="10"/>
  <c r="LG156" i="10"/>
  <c r="FH63" i="10"/>
  <c r="FS45" i="10"/>
  <c r="LM131" i="10"/>
  <c r="JI64" i="13"/>
  <c r="DF90" i="10"/>
  <c r="OB73" i="10"/>
  <c r="LA12" i="10"/>
  <c r="FW102" i="10"/>
  <c r="II98" i="10"/>
  <c r="CZ160" i="10"/>
  <c r="GL125" i="13"/>
  <c r="DJ109" i="10"/>
  <c r="DG126" i="10"/>
  <c r="DI114" i="10"/>
  <c r="NX147" i="10"/>
  <c r="IU71" i="10"/>
  <c r="NS107" i="10"/>
  <c r="AX41" i="11"/>
  <c r="KT70" i="10"/>
  <c r="FR36" i="10"/>
  <c r="QG145" i="10"/>
  <c r="HW146" i="10"/>
  <c r="HN142" i="10"/>
  <c r="FX152" i="10"/>
  <c r="FV87" i="10"/>
  <c r="KF85" i="10"/>
  <c r="PO145" i="10"/>
  <c r="KN76" i="10"/>
  <c r="IA6" i="10"/>
  <c r="W272" i="6"/>
  <c r="FE66" i="10"/>
  <c r="DP11" i="13"/>
  <c r="GK102" i="13"/>
  <c r="PA88" i="13"/>
  <c r="PQ89" i="10" s="1"/>
  <c r="DR36" i="13"/>
  <c r="FB37" i="10" s="1"/>
  <c r="NF55" i="10"/>
  <c r="IP153" i="10"/>
  <c r="FV104" i="10"/>
  <c r="V67" i="11"/>
  <c r="II94" i="10"/>
  <c r="KD86" i="10"/>
  <c r="DI27" i="10"/>
  <c r="LH154" i="10"/>
  <c r="DE22" i="10"/>
  <c r="V179" i="6"/>
  <c r="GB148" i="10"/>
  <c r="GC60" i="10"/>
  <c r="HU131" i="10"/>
  <c r="NT102" i="10"/>
  <c r="ME6" i="13"/>
  <c r="DO65" i="10"/>
  <c r="FG101" i="10"/>
  <c r="HZ17" i="10"/>
  <c r="FQ31" i="10"/>
  <c r="KP113" i="10"/>
  <c r="MX139" i="10"/>
  <c r="IT73" i="10"/>
  <c r="FK130" i="10"/>
  <c r="IN156" i="10"/>
  <c r="PA131" i="13"/>
  <c r="PY68" i="10"/>
  <c r="MV101" i="10"/>
  <c r="HV83" i="10"/>
  <c r="PU78" i="10"/>
  <c r="HL139" i="10"/>
  <c r="PQ66" i="10"/>
  <c r="PD55" i="13"/>
  <c r="DF52" i="10"/>
  <c r="PO132" i="10"/>
  <c r="DM87" i="13"/>
  <c r="GL49" i="13"/>
  <c r="NF60" i="10"/>
  <c r="FM48" i="10"/>
  <c r="HN88" i="10"/>
  <c r="IC158" i="10"/>
  <c r="NS93" i="10"/>
  <c r="IT160" i="10"/>
  <c r="NL96" i="10"/>
  <c r="HX20" i="10"/>
  <c r="LM156" i="10"/>
  <c r="AX61" i="11"/>
  <c r="KQ7" i="10"/>
  <c r="GM126" i="13"/>
  <c r="PY155" i="10"/>
  <c r="NI127" i="10"/>
  <c r="LC52" i="10"/>
  <c r="PY93" i="10"/>
  <c r="NK124" i="10"/>
  <c r="HN12" i="10"/>
  <c r="EV134" i="10"/>
  <c r="DE128" i="10"/>
  <c r="KN20" i="10"/>
  <c r="PX103" i="10"/>
  <c r="FM144" i="10"/>
  <c r="KR36" i="10"/>
  <c r="PC89" i="13"/>
  <c r="OD105" i="10"/>
  <c r="MG86" i="13"/>
  <c r="QA160" i="10"/>
  <c r="DM102" i="13"/>
  <c r="AC33" i="12"/>
  <c r="LG78" i="10"/>
  <c r="II97" i="10"/>
  <c r="LI42" i="10"/>
  <c r="QG158" i="10"/>
  <c r="GC40" i="10"/>
  <c r="PF114" i="13"/>
  <c r="IA56" i="10"/>
  <c r="GL93" i="13"/>
  <c r="GM26" i="13"/>
  <c r="PW108" i="10"/>
  <c r="PA4" i="13"/>
  <c r="IQ110" i="10"/>
  <c r="LQ102" i="10"/>
  <c r="HM154" i="10"/>
  <c r="HL70" i="10"/>
  <c r="FY39" i="10"/>
  <c r="PN118" i="10"/>
  <c r="DJ163" i="10"/>
  <c r="KD112" i="10"/>
  <c r="W334" i="6"/>
  <c r="HN72" i="10"/>
  <c r="GM154" i="13"/>
  <c r="IB134" i="10"/>
  <c r="NI88" i="10"/>
  <c r="QA64" i="10"/>
  <c r="KT42" i="10"/>
  <c r="GM74" i="13"/>
  <c r="HL51" i="10"/>
  <c r="NM48" i="10"/>
  <c r="NC116" i="10"/>
  <c r="HM135" i="10"/>
  <c r="PO101" i="10"/>
  <c r="MX152" i="10"/>
  <c r="MG112" i="13"/>
  <c r="IO101" i="10"/>
  <c r="FL163" i="10"/>
  <c r="FD44" i="10"/>
  <c r="LA41" i="10"/>
  <c r="JG62" i="13"/>
  <c r="LB81" i="10"/>
  <c r="EV82" i="10"/>
  <c r="MI87" i="13"/>
  <c r="DE155" i="10"/>
  <c r="NM19" i="10"/>
  <c r="QC81" i="10"/>
  <c r="NT135" i="10"/>
  <c r="FD156" i="10"/>
  <c r="IO85" i="10"/>
  <c r="DR97" i="13"/>
  <c r="KR126" i="10"/>
  <c r="HW6" i="10"/>
  <c r="KE25" i="10"/>
  <c r="NO125" i="10"/>
  <c r="LL35" i="10"/>
  <c r="DC9" i="10"/>
  <c r="AO14" i="11"/>
  <c r="NG157" i="10"/>
  <c r="KW61" i="10"/>
  <c r="DI23" i="10"/>
  <c r="NU132" i="10"/>
  <c r="IR59" i="10"/>
  <c r="IJ117" i="10"/>
  <c r="DP126" i="13"/>
  <c r="QD122" i="10"/>
  <c r="IN143" i="10"/>
  <c r="HL144" i="10"/>
  <c r="GM75" i="13"/>
  <c r="HR76" i="10" s="1"/>
  <c r="OC86" i="10"/>
  <c r="IC57" i="10"/>
  <c r="NX138" i="10"/>
  <c r="DJ114" i="10"/>
  <c r="DI8" i="10"/>
  <c r="PW135" i="10"/>
  <c r="DG67" i="10"/>
  <c r="II30" i="10"/>
  <c r="KF101" i="10"/>
  <c r="MX137" i="10"/>
  <c r="LA153" i="10"/>
  <c r="MI40" i="13"/>
  <c r="KE102" i="10"/>
  <c r="NN71" i="10"/>
  <c r="NH126" i="10"/>
  <c r="DM121" i="13"/>
  <c r="FM118" i="10"/>
  <c r="W166" i="6"/>
  <c r="PN161" i="10"/>
  <c r="DF25" i="10"/>
  <c r="EW80" i="10"/>
  <c r="FM109" i="10"/>
  <c r="QD141" i="10"/>
  <c r="DN159" i="13"/>
  <c r="EX160" i="10" s="1"/>
  <c r="JH52" i="13"/>
  <c r="LB71" i="10"/>
  <c r="LI5" i="10"/>
  <c r="LC15" i="10"/>
  <c r="DO30" i="10"/>
  <c r="OI19" i="10"/>
  <c r="FZ101" i="10"/>
  <c r="DJ92" i="10"/>
  <c r="IP111" i="10"/>
  <c r="IU49" i="10"/>
  <c r="DE135" i="10"/>
  <c r="IR130" i="10"/>
  <c r="DC160" i="10"/>
  <c r="AC80" i="12"/>
  <c r="FX126" i="10"/>
  <c r="MV39" i="10"/>
  <c r="QF135" i="10"/>
  <c r="QE115" i="10"/>
  <c r="MG76" i="13"/>
  <c r="NB77" i="10" s="1"/>
  <c r="FD36" i="10"/>
  <c r="QC88" i="10"/>
  <c r="FA74" i="10"/>
  <c r="KM120" i="10"/>
  <c r="W271" i="6"/>
  <c r="FW39" i="10"/>
  <c r="DH116" i="10"/>
  <c r="HX9" i="10"/>
  <c r="FD89" i="10"/>
  <c r="NZ27" i="10"/>
  <c r="MF110" i="13"/>
  <c r="NX164" i="10"/>
  <c r="GC66" i="10"/>
  <c r="FL113" i="10"/>
  <c r="IY10" i="10"/>
  <c r="DD87" i="10"/>
  <c r="IR13" i="10"/>
  <c r="KF60" i="10"/>
  <c r="FW141" i="10"/>
  <c r="HY55" i="10"/>
  <c r="IQ139" i="10"/>
  <c r="NS138" i="10"/>
  <c r="LE104" i="10"/>
  <c r="IR94" i="10"/>
  <c r="CZ163" i="10"/>
  <c r="MV106" i="10"/>
  <c r="NE111" i="10"/>
  <c r="KR83" i="10"/>
  <c r="DK50" i="10"/>
  <c r="FM58" i="10"/>
  <c r="HU93" i="10"/>
  <c r="FF10" i="10"/>
  <c r="OI64" i="10"/>
  <c r="HL11" i="10"/>
  <c r="FI59" i="10"/>
  <c r="FR103" i="10"/>
  <c r="LJ43" i="10"/>
  <c r="DG60" i="10"/>
  <c r="BG96" i="11"/>
  <c r="IP56" i="10"/>
  <c r="NS37" i="10"/>
  <c r="DR106" i="13"/>
  <c r="FV32" i="10"/>
  <c r="FL77" i="10"/>
  <c r="IM129" i="10"/>
  <c r="LQ163" i="10"/>
  <c r="ME49" i="13"/>
  <c r="GK51" i="13"/>
  <c r="DI80" i="10"/>
  <c r="DG138" i="10"/>
  <c r="NW24" i="10"/>
  <c r="LJ162" i="10"/>
  <c r="AF74" i="11"/>
  <c r="NN149" i="10"/>
  <c r="FE67" i="10"/>
  <c r="W173" i="6"/>
  <c r="OI7" i="10"/>
  <c r="IR77" i="10"/>
  <c r="FZ21" i="10"/>
  <c r="FW60" i="10"/>
  <c r="FV116" i="10"/>
  <c r="QG90" i="10"/>
  <c r="KK21" i="10"/>
  <c r="NU160" i="10"/>
  <c r="NC128" i="10"/>
  <c r="KK32" i="10"/>
  <c r="IE98" i="10"/>
  <c r="KV54" i="10"/>
  <c r="PX125" i="10"/>
  <c r="NG130" i="10"/>
  <c r="BG42" i="11"/>
  <c r="HL39" i="10"/>
  <c r="NG19" i="10"/>
  <c r="NB71" i="10"/>
  <c r="KU38" i="10"/>
  <c r="KV113" i="10"/>
  <c r="NF159" i="10"/>
  <c r="DH163" i="10"/>
  <c r="KF19" i="10"/>
  <c r="HX8" i="10"/>
  <c r="PX119" i="10"/>
  <c r="PA76" i="13"/>
  <c r="DA77" i="10"/>
  <c r="HV162" i="10"/>
  <c r="IB116" i="10"/>
  <c r="FG95" i="10"/>
  <c r="OI136" i="10"/>
  <c r="KS128" i="10"/>
  <c r="PB125" i="13"/>
  <c r="QB100" i="10"/>
  <c r="GO111" i="13"/>
  <c r="PD151" i="13"/>
  <c r="HZ54" i="10"/>
  <c r="AO37" i="11"/>
  <c r="OE132" i="10"/>
  <c r="QC132" i="10"/>
  <c r="QC134" i="10"/>
  <c r="IC55" i="10"/>
  <c r="NT41" i="10"/>
  <c r="KR145" i="10"/>
  <c r="NK109" i="10"/>
  <c r="JG145" i="13"/>
  <c r="FB110" i="10"/>
  <c r="II69" i="10"/>
  <c r="MW43" i="10"/>
  <c r="KU99" i="10"/>
  <c r="PR102" i="10"/>
  <c r="QF124" i="10"/>
  <c r="KD12" i="10"/>
  <c r="FY33" i="10"/>
  <c r="II72" i="10"/>
  <c r="NJ23" i="10"/>
  <c r="AO12" i="11"/>
  <c r="DA62" i="10"/>
  <c r="FE56" i="10"/>
  <c r="DJ140" i="10"/>
  <c r="KK25" i="10"/>
  <c r="FJ11" i="10"/>
  <c r="IN162" i="10"/>
  <c r="OC29" i="10"/>
  <c r="LH40" i="10"/>
  <c r="DN93" i="13"/>
  <c r="LH132" i="10"/>
  <c r="W320" i="6"/>
  <c r="QD61" i="10"/>
  <c r="MD104" i="13"/>
  <c r="QE54" i="10"/>
  <c r="KE125" i="10"/>
  <c r="PZ50" i="10"/>
  <c r="DP112" i="13"/>
  <c r="QD144" i="10"/>
  <c r="QF122" i="10"/>
  <c r="NM107" i="10"/>
  <c r="DO106" i="13"/>
  <c r="AO50" i="11"/>
  <c r="IC117" i="10"/>
  <c r="EX65" i="10"/>
  <c r="KF56" i="10"/>
  <c r="MV49" i="10"/>
  <c r="FJ102" i="10"/>
  <c r="JL144" i="13"/>
  <c r="HL152" i="10"/>
  <c r="PZ63" i="10"/>
  <c r="FJ87" i="10"/>
  <c r="FK29" i="10"/>
  <c r="KF144" i="10"/>
  <c r="FA60" i="10"/>
  <c r="FF77" i="10"/>
  <c r="ET76" i="10"/>
  <c r="QD33" i="10"/>
  <c r="KK20" i="10"/>
  <c r="FH68" i="10"/>
  <c r="HV137" i="10"/>
  <c r="KM162" i="10"/>
  <c r="OC153" i="10"/>
  <c r="NZ162" i="10"/>
  <c r="PN57" i="10"/>
  <c r="NM11" i="10"/>
  <c r="QC59" i="10"/>
  <c r="JH156" i="13"/>
  <c r="KV12" i="10"/>
  <c r="NF64" i="10"/>
  <c r="LH25" i="10"/>
  <c r="HN151" i="10"/>
  <c r="GK30" i="13"/>
  <c r="QD80" i="10"/>
  <c r="HZ12" i="10"/>
  <c r="KD45" i="10"/>
  <c r="QB64" i="10"/>
  <c r="FV60" i="10"/>
  <c r="QD90" i="10"/>
  <c r="GO56" i="13"/>
  <c r="IE50" i="10"/>
  <c r="GO78" i="13"/>
  <c r="JI46" i="13"/>
  <c r="GC159" i="10"/>
  <c r="FA153" i="10"/>
  <c r="FU10" i="10"/>
  <c r="EZ88" i="10"/>
  <c r="GM116" i="13"/>
  <c r="JI28" i="13"/>
  <c r="NX87" i="10"/>
  <c r="PU161" i="10"/>
  <c r="MG109" i="13"/>
  <c r="PS119" i="10"/>
  <c r="DR71" i="13"/>
  <c r="DM38" i="13"/>
  <c r="GO62" i="13"/>
  <c r="HP118" i="10"/>
  <c r="MX27" i="10"/>
  <c r="PN129" i="10"/>
  <c r="MD55" i="13"/>
  <c r="JH74" i="13"/>
  <c r="HW20" i="10"/>
  <c r="MG10" i="13"/>
  <c r="GL132" i="13"/>
  <c r="KS26" i="10"/>
  <c r="NF140" i="10"/>
  <c r="HR35" i="10"/>
  <c r="IE9" i="10"/>
  <c r="PY91" i="10"/>
  <c r="OB76" i="10"/>
  <c r="W240" i="6"/>
  <c r="KS53" i="10"/>
  <c r="JI152" i="13"/>
  <c r="PX20" i="10"/>
  <c r="NO16" i="10"/>
  <c r="NG28" i="10"/>
  <c r="DK28" i="10"/>
  <c r="PP83" i="10"/>
  <c r="MG133" i="13"/>
  <c r="MX86" i="10"/>
  <c r="NG104" i="10"/>
  <c r="FG22" i="10"/>
  <c r="DO34" i="10"/>
  <c r="LK19" i="10"/>
  <c r="DM124" i="13"/>
  <c r="QC28" i="10"/>
  <c r="LA26" i="10"/>
  <c r="AO22" i="11"/>
  <c r="PF98" i="13"/>
  <c r="FH49" i="10"/>
  <c r="JJ60" i="13"/>
  <c r="QG98" i="10"/>
  <c r="OD85" i="10"/>
  <c r="EU95" i="10"/>
  <c r="GJ38" i="13"/>
  <c r="GK115" i="13"/>
  <c r="DO127" i="10"/>
  <c r="GG116" i="10"/>
  <c r="JH31" i="13"/>
  <c r="NC48" i="10"/>
  <c r="LQ104" i="10"/>
  <c r="DK158" i="10"/>
  <c r="QE41" i="10"/>
  <c r="KM159" i="10"/>
  <c r="NZ102" i="10"/>
  <c r="NO84" i="10"/>
  <c r="HS45" i="10"/>
  <c r="PF77" i="13"/>
  <c r="W33" i="11"/>
  <c r="ND35" i="10"/>
  <c r="FL36" i="10"/>
  <c r="HV71" i="10"/>
  <c r="DR115" i="13"/>
  <c r="HM80" i="10"/>
  <c r="KS11" i="10"/>
  <c r="IS8" i="10"/>
  <c r="QB53" i="10"/>
  <c r="NE39" i="10"/>
  <c r="NE83" i="10"/>
  <c r="NJ10" i="10"/>
  <c r="KE71" i="10"/>
  <c r="FJ61" i="10"/>
  <c r="HW10" i="10"/>
  <c r="MD107" i="13"/>
  <c r="FG150" i="10"/>
  <c r="PZ125" i="10"/>
  <c r="FM103" i="10"/>
  <c r="HT36" i="10"/>
  <c r="PO6" i="10"/>
  <c r="DR92" i="13"/>
  <c r="ID36" i="10"/>
  <c r="NH32" i="10"/>
  <c r="DR50" i="13"/>
  <c r="ET154" i="10"/>
  <c r="FM26" i="10"/>
  <c r="NO28" i="10"/>
  <c r="FI8" i="10"/>
  <c r="MW76" i="10"/>
  <c r="QG100" i="10"/>
  <c r="W33" i="6"/>
  <c r="ID128" i="10"/>
  <c r="FF39" i="10"/>
  <c r="PP147" i="10"/>
  <c r="HX13" i="10"/>
  <c r="MX122" i="10"/>
  <c r="NJ132" i="10"/>
  <c r="PO81" i="10"/>
  <c r="PW73" i="10"/>
  <c r="ID5" i="10"/>
  <c r="KW90" i="10"/>
  <c r="NW21" i="10"/>
  <c r="PB159" i="13"/>
  <c r="KD25" i="10"/>
  <c r="PD82" i="13"/>
  <c r="MV67" i="10"/>
  <c r="KM29" i="10"/>
  <c r="LI98" i="10"/>
  <c r="FG161" i="10"/>
  <c r="MV130" i="10"/>
  <c r="PP5" i="10"/>
  <c r="NZ120" i="10"/>
  <c r="NY21" i="10"/>
  <c r="NW26" i="10"/>
  <c r="PW21" i="10"/>
  <c r="LI56" i="10"/>
  <c r="KU11" i="10"/>
  <c r="PA46" i="13"/>
  <c r="PQ47" i="10" s="1"/>
  <c r="FD49" i="10"/>
  <c r="KS72" i="10"/>
  <c r="KU147" i="10"/>
  <c r="MI45" i="13"/>
  <c r="NJ82" i="10"/>
  <c r="LF46" i="10"/>
  <c r="AW23" i="11"/>
  <c r="LJ50" i="10"/>
  <c r="NX160" i="10"/>
  <c r="FQ30" i="10"/>
  <c r="CZ143" i="10"/>
  <c r="IK44" i="10"/>
  <c r="LQ48" i="10"/>
  <c r="FX154" i="10"/>
  <c r="OA106" i="10"/>
  <c r="MG63" i="13"/>
  <c r="BG91" i="11"/>
  <c r="PO152" i="10"/>
  <c r="HM119" i="10"/>
  <c r="PU8" i="10"/>
  <c r="MF103" i="13"/>
  <c r="NA104" i="10" s="1"/>
  <c r="FS42" i="10"/>
  <c r="QG129" i="10"/>
  <c r="IC21" i="10"/>
  <c r="NE43" i="10"/>
  <c r="DM141" i="13"/>
  <c r="KK149" i="10"/>
  <c r="LJ93" i="10"/>
  <c r="PY41" i="10"/>
  <c r="NU47" i="10"/>
  <c r="NX90" i="10"/>
  <c r="OD46" i="10"/>
  <c r="IR133" i="10"/>
  <c r="DD105" i="10"/>
  <c r="DO112" i="10"/>
  <c r="GA112" i="10"/>
  <c r="LF84" i="10"/>
  <c r="IS57" i="10"/>
  <c r="JG92" i="13"/>
  <c r="KG93" i="10" s="1"/>
  <c r="GO108" i="13"/>
  <c r="HT109" i="10" s="1"/>
  <c r="LC137" i="10"/>
  <c r="HU65" i="10"/>
  <c r="FL66" i="10"/>
  <c r="LA40" i="10"/>
  <c r="DO107" i="10"/>
  <c r="DO54" i="10"/>
  <c r="IA24" i="10"/>
  <c r="PP159" i="10"/>
  <c r="PD160" i="13"/>
  <c r="DG35" i="10"/>
  <c r="GL70" i="13"/>
  <c r="HQ71" i="10" s="1"/>
  <c r="IQ34" i="10"/>
  <c r="FK113" i="10"/>
  <c r="KP77" i="10"/>
  <c r="KW104" i="10"/>
  <c r="MF88" i="13"/>
  <c r="HL35" i="10"/>
  <c r="KR109" i="10"/>
  <c r="KL6" i="10"/>
  <c r="IS30" i="10"/>
  <c r="PA140" i="13"/>
  <c r="PQ141" i="10" s="1"/>
  <c r="IM61" i="10"/>
  <c r="JJ82" i="13"/>
  <c r="KJ83" i="10" s="1"/>
  <c r="QF139" i="10"/>
  <c r="AF57" i="11"/>
  <c r="MY88" i="10"/>
  <c r="GM61" i="13"/>
  <c r="DH145" i="10"/>
  <c r="FH121" i="10"/>
  <c r="W342" i="6"/>
  <c r="ID18" i="10"/>
  <c r="IO84" i="10"/>
  <c r="NW88" i="10"/>
  <c r="JH128" i="13"/>
  <c r="JJ128" i="13"/>
  <c r="JI134" i="13"/>
  <c r="FV115" i="10"/>
  <c r="FG54" i="10"/>
  <c r="MD144" i="13"/>
  <c r="QG52" i="10"/>
  <c r="CZ42" i="10"/>
  <c r="ME127" i="13"/>
  <c r="PQ30" i="10"/>
  <c r="IY104" i="10"/>
  <c r="KM117" i="10"/>
  <c r="GL35" i="13"/>
  <c r="KV68" i="10"/>
  <c r="OB51" i="10"/>
  <c r="KM148" i="10"/>
  <c r="DJ127" i="10"/>
  <c r="KO28" i="10"/>
  <c r="GO97" i="13"/>
  <c r="KW112" i="10"/>
  <c r="AF23" i="11"/>
  <c r="DA144" i="10"/>
  <c r="LQ96" i="10"/>
  <c r="HV26" i="10"/>
  <c r="OA86" i="10"/>
  <c r="KS60" i="10"/>
  <c r="AN59" i="11"/>
  <c r="FR140" i="10"/>
  <c r="DA131" i="10"/>
  <c r="LK35" i="10"/>
  <c r="AA46" i="12"/>
  <c r="II75" i="10"/>
  <c r="ME58" i="13"/>
  <c r="OD14" i="10"/>
  <c r="DG20" i="10"/>
  <c r="HM13" i="10"/>
  <c r="KS114" i="10"/>
  <c r="KD113" i="10"/>
  <c r="IY61" i="10"/>
  <c r="MF156" i="13"/>
  <c r="NM78" i="10"/>
  <c r="FI41" i="10"/>
  <c r="IC102" i="10"/>
  <c r="KQ38" i="10"/>
  <c r="FQ46" i="10"/>
  <c r="NH156" i="10"/>
  <c r="AF83" i="11"/>
  <c r="IK53" i="10"/>
  <c r="PU138" i="10"/>
  <c r="FJ92" i="10"/>
  <c r="QC122" i="10"/>
  <c r="KF138" i="10"/>
  <c r="LI50" i="10"/>
  <c r="LH130" i="10"/>
  <c r="EV113" i="10"/>
  <c r="PT75" i="10"/>
  <c r="HN143" i="10"/>
  <c r="KU46" i="10"/>
  <c r="KO45" i="10"/>
  <c r="LE137" i="10"/>
  <c r="DO80" i="10"/>
  <c r="PN145" i="10"/>
  <c r="KP107" i="10"/>
  <c r="V66" i="11"/>
  <c r="HM89" i="10"/>
  <c r="GL135" i="13"/>
  <c r="GG146" i="10"/>
  <c r="DJ102" i="10"/>
  <c r="NU79" i="10"/>
  <c r="PB55" i="13"/>
  <c r="IM75" i="10"/>
  <c r="EU25" i="10"/>
  <c r="KP96" i="10"/>
  <c r="ME153" i="13"/>
  <c r="KQ91" i="10"/>
  <c r="QA151" i="10"/>
  <c r="MI4" i="13"/>
  <c r="MV8" i="10"/>
  <c r="DN17" i="13"/>
  <c r="PN108" i="10"/>
  <c r="FS104" i="10"/>
  <c r="FU82" i="10"/>
  <c r="LA10" i="10"/>
  <c r="GM125" i="13"/>
  <c r="EU85" i="10"/>
  <c r="GA46" i="10"/>
  <c r="DA105" i="10"/>
  <c r="LI24" i="10"/>
  <c r="CZ94" i="10"/>
  <c r="KV87" i="10"/>
  <c r="KK42" i="10"/>
  <c r="NJ128" i="10"/>
  <c r="KU24" i="10"/>
  <c r="FW115" i="10"/>
  <c r="LI125" i="10"/>
  <c r="NS146" i="10"/>
  <c r="IM48" i="10"/>
  <c r="NX98" i="10"/>
  <c r="KQ13" i="10"/>
  <c r="MI105" i="13"/>
  <c r="DN142" i="13"/>
  <c r="GO26" i="13"/>
  <c r="HT27" i="10" s="1"/>
  <c r="DN100" i="13"/>
  <c r="FJ58" i="10"/>
  <c r="HW62" i="10"/>
  <c r="KU106" i="10"/>
  <c r="PD140" i="13"/>
  <c r="PT141" i="10" s="1"/>
  <c r="LK11" i="10"/>
  <c r="NF155" i="10"/>
  <c r="DJ141" i="10"/>
  <c r="ET66" i="10"/>
  <c r="LA118" i="10"/>
  <c r="EU161" i="10"/>
  <c r="MG163" i="13"/>
  <c r="DF31" i="10"/>
  <c r="LC26" i="10"/>
  <c r="FI136" i="10"/>
  <c r="W8" i="11"/>
  <c r="DJ59" i="10"/>
  <c r="V21" i="6"/>
  <c r="NS43" i="10"/>
  <c r="OC45" i="10"/>
  <c r="IU133" i="10"/>
  <c r="DC149" i="10"/>
  <c r="NU111" i="10"/>
  <c r="IR29" i="10"/>
  <c r="IU109" i="10"/>
  <c r="GA123" i="10"/>
  <c r="LA95" i="10"/>
  <c r="OA71" i="10"/>
  <c r="NT5" i="10"/>
  <c r="GA11" i="10"/>
  <c r="LF141" i="10"/>
  <c r="IU97" i="10"/>
  <c r="IP146" i="10"/>
  <c r="HZ91" i="10"/>
  <c r="QD70" i="10"/>
  <c r="JI62" i="13"/>
  <c r="DI38" i="10"/>
  <c r="PD79" i="13"/>
  <c r="QA153" i="10"/>
  <c r="NJ99" i="10"/>
  <c r="LA90" i="10"/>
  <c r="NE45" i="10"/>
  <c r="KM101" i="10"/>
  <c r="KW31" i="10"/>
  <c r="DM72" i="13"/>
  <c r="KS103" i="10"/>
  <c r="DI156" i="10"/>
  <c r="FV137" i="10"/>
  <c r="GG95" i="10"/>
  <c r="W210" i="6"/>
  <c r="NJ33" i="10"/>
  <c r="FX130" i="10"/>
  <c r="IK119" i="10"/>
  <c r="IR21" i="10"/>
  <c r="IN61" i="10"/>
  <c r="LB43" i="10"/>
  <c r="DN105" i="13"/>
  <c r="FX98" i="10"/>
  <c r="NJ14" i="10"/>
  <c r="MX41" i="10"/>
  <c r="AE15" i="11"/>
  <c r="GJ71" i="13"/>
  <c r="PX141" i="10"/>
  <c r="AB85" i="12"/>
  <c r="DR86" i="13"/>
  <c r="JL77" i="13"/>
  <c r="FX10" i="10"/>
  <c r="LI9" i="10"/>
  <c r="HY130" i="10"/>
  <c r="KD40" i="10"/>
  <c r="FS36" i="10"/>
  <c r="DM135" i="13"/>
  <c r="PD53" i="13"/>
  <c r="PC69" i="13"/>
  <c r="HN140" i="10"/>
  <c r="IK110" i="10"/>
  <c r="JJ28" i="13"/>
  <c r="AA37" i="12"/>
  <c r="OE37" i="10"/>
  <c r="FX27" i="10"/>
  <c r="DF6" i="10"/>
  <c r="NH129" i="10"/>
  <c r="HL80" i="10"/>
  <c r="AO97" i="11"/>
  <c r="PA79" i="13"/>
  <c r="AX13" i="11"/>
  <c r="HZ121" i="10"/>
  <c r="W179" i="6"/>
  <c r="PW128" i="10"/>
  <c r="DO77" i="13"/>
  <c r="DF49" i="10"/>
  <c r="HZ75" i="10"/>
  <c r="FA75" i="10"/>
  <c r="KQ155" i="10"/>
  <c r="PP113" i="10"/>
  <c r="DM154" i="13"/>
  <c r="IU18" i="10"/>
  <c r="MI41" i="13"/>
  <c r="NN75" i="10"/>
  <c r="NF6" i="10"/>
  <c r="FJ116" i="10"/>
  <c r="FI105" i="10"/>
  <c r="PC83" i="13"/>
  <c r="EV30" i="10"/>
  <c r="MF17" i="13"/>
  <c r="IE129" i="10"/>
  <c r="HY137" i="10"/>
  <c r="OA93" i="10"/>
  <c r="PD63" i="13"/>
  <c r="NE146" i="10"/>
  <c r="KQ110" i="10"/>
  <c r="HO10" i="10"/>
  <c r="KR44" i="10"/>
  <c r="IN20" i="10"/>
  <c r="GK98" i="13"/>
  <c r="PA77" i="13"/>
  <c r="MV121" i="10"/>
  <c r="NF141" i="10"/>
  <c r="HS44" i="10"/>
  <c r="DI31" i="10"/>
  <c r="MV145" i="10"/>
  <c r="MV58" i="10"/>
  <c r="FV12" i="10"/>
  <c r="NJ149" i="10"/>
  <c r="QE131" i="10"/>
  <c r="FK89" i="10"/>
  <c r="KS95" i="10"/>
  <c r="PF36" i="13"/>
  <c r="NO145" i="10"/>
  <c r="FD129" i="10"/>
  <c r="KF16" i="10"/>
  <c r="PP112" i="10"/>
  <c r="FG67" i="10"/>
  <c r="HL6" i="10"/>
  <c r="KT40" i="10"/>
  <c r="LK107" i="10"/>
  <c r="QB26" i="10"/>
  <c r="MV128" i="10"/>
  <c r="LE25" i="10"/>
  <c r="HM84" i="10"/>
  <c r="NM150" i="10"/>
  <c r="MI82" i="13"/>
  <c r="ND83" i="10" s="1"/>
  <c r="NZ62" i="10"/>
  <c r="KO78" i="10"/>
  <c r="QA16" i="10"/>
  <c r="FF98" i="10"/>
  <c r="IP164" i="10"/>
  <c r="PP84" i="10"/>
  <c r="KM84" i="10"/>
  <c r="IB136" i="10"/>
  <c r="NT46" i="10"/>
  <c r="FW33" i="10"/>
  <c r="L38" i="6"/>
  <c r="FJ77" i="10"/>
  <c r="MD95" i="13"/>
  <c r="FK77" i="10"/>
  <c r="FH158" i="10"/>
  <c r="NA157" i="10"/>
  <c r="KS121" i="10"/>
  <c r="JG11" i="13"/>
  <c r="KG12" i="10" s="1"/>
  <c r="PC70" i="13"/>
  <c r="GM31" i="13"/>
  <c r="HN109" i="10"/>
  <c r="NG83" i="10"/>
  <c r="ME5" i="13"/>
  <c r="GK28" i="13"/>
  <c r="QA128" i="10"/>
  <c r="KS39" i="10"/>
  <c r="PW121" i="10"/>
  <c r="MG16" i="13"/>
  <c r="NB17" i="10" s="1"/>
  <c r="FK78" i="10"/>
  <c r="FH124" i="10"/>
  <c r="BG90" i="11"/>
  <c r="L32" i="6"/>
  <c r="KM57" i="10"/>
  <c r="L36" i="6"/>
  <c r="JH81" i="13"/>
  <c r="GK100" i="13"/>
  <c r="HS6" i="10"/>
  <c r="PZ87" i="10"/>
  <c r="NB72" i="10"/>
  <c r="PW98" i="10"/>
  <c r="QA161" i="10"/>
  <c r="ND108" i="10"/>
  <c r="GL33" i="13"/>
  <c r="W330" i="6"/>
  <c r="HZ40" i="10"/>
  <c r="MV12" i="10"/>
  <c r="MV41" i="10"/>
  <c r="NG140" i="10"/>
  <c r="FL146" i="10"/>
  <c r="MG89" i="13"/>
  <c r="HX56" i="10"/>
  <c r="ID72" i="10"/>
  <c r="FM13" i="10"/>
  <c r="IP156" i="10"/>
  <c r="FG112" i="10"/>
  <c r="PX79" i="10"/>
  <c r="NH138" i="10"/>
  <c r="GG50" i="10"/>
  <c r="PX149" i="10"/>
  <c r="W364" i="6"/>
  <c r="PC76" i="13"/>
  <c r="AF18" i="11"/>
  <c r="DJ27" i="10"/>
  <c r="FL33" i="10"/>
  <c r="KE27" i="10"/>
  <c r="PP10" i="10"/>
  <c r="KV138" i="10"/>
  <c r="FC146" i="10"/>
  <c r="FA129" i="10"/>
  <c r="PP60" i="10"/>
  <c r="HX116" i="10"/>
  <c r="PF7" i="13"/>
  <c r="IA151" i="10"/>
  <c r="MX145" i="10"/>
  <c r="JI137" i="13"/>
  <c r="KW21" i="10"/>
  <c r="PN152" i="10"/>
  <c r="HU32" i="10"/>
  <c r="JH111" i="13"/>
  <c r="ET35" i="10"/>
  <c r="NK78" i="10"/>
  <c r="W27" i="6"/>
  <c r="HR12" i="10"/>
  <c r="IB70" i="10"/>
  <c r="KN69" i="10"/>
  <c r="NU45" i="10"/>
  <c r="PU38" i="10"/>
  <c r="QE110" i="10"/>
  <c r="HL25" i="10"/>
  <c r="KQ95" i="10"/>
  <c r="KL76" i="10"/>
  <c r="HZ24" i="10"/>
  <c r="PX69" i="10"/>
  <c r="DR25" i="13"/>
  <c r="KS131" i="10"/>
  <c r="IC100" i="10"/>
  <c r="DM160" i="13"/>
  <c r="ND128" i="10"/>
  <c r="NZ72" i="10"/>
  <c r="PU76" i="10"/>
  <c r="IB78" i="10"/>
  <c r="NF156" i="10"/>
  <c r="KM80" i="10"/>
  <c r="KR153" i="10"/>
  <c r="DN69" i="13"/>
  <c r="PV69" i="10"/>
  <c r="MV113" i="10"/>
  <c r="KH143" i="10"/>
  <c r="PY53" i="10"/>
  <c r="FS83" i="10"/>
  <c r="HO131" i="10"/>
  <c r="HR75" i="10"/>
  <c r="KT116" i="10"/>
  <c r="HZ117" i="10"/>
  <c r="FA55" i="10"/>
  <c r="NE147" i="10"/>
  <c r="LE44" i="10"/>
  <c r="II129" i="10"/>
  <c r="FJ149" i="10"/>
  <c r="IQ31" i="10"/>
  <c r="QE31" i="10"/>
  <c r="QG15" i="10"/>
  <c r="II38" i="10"/>
  <c r="PO58" i="10"/>
  <c r="IK123" i="10"/>
  <c r="LI37" i="10"/>
  <c r="LB96" i="10"/>
  <c r="PP66" i="10"/>
  <c r="IA114" i="10"/>
  <c r="NG163" i="10"/>
  <c r="PF74" i="13"/>
  <c r="NN10" i="10"/>
  <c r="W107" i="6"/>
  <c r="MF39" i="13"/>
  <c r="ID64" i="10"/>
  <c r="FF5" i="10"/>
  <c r="LB55" i="10"/>
  <c r="NK99" i="10"/>
  <c r="EW144" i="10"/>
  <c r="MF157" i="13"/>
  <c r="ID145" i="10"/>
  <c r="HV90" i="10"/>
  <c r="NE49" i="10"/>
  <c r="HO47" i="10"/>
  <c r="IC30" i="10"/>
  <c r="DF18" i="10"/>
  <c r="NE61" i="10"/>
  <c r="PC142" i="13"/>
  <c r="JH21" i="13"/>
  <c r="DJ90" i="10"/>
  <c r="MZ44" i="10"/>
  <c r="FG8" i="10"/>
  <c r="ND78" i="10"/>
  <c r="MI143" i="13"/>
  <c r="LM69" i="10"/>
  <c r="PS8" i="10"/>
  <c r="MY106" i="10"/>
  <c r="FZ29" i="10"/>
  <c r="EY52" i="10"/>
  <c r="MF35" i="13"/>
  <c r="LJ54" i="10"/>
  <c r="IB142" i="10"/>
  <c r="KT57" i="10"/>
  <c r="NH149" i="10"/>
  <c r="PX100" i="10"/>
  <c r="KT113" i="10"/>
  <c r="EU76" i="10"/>
  <c r="PN12" i="10"/>
  <c r="MD58" i="13"/>
  <c r="W142" i="6"/>
  <c r="KK161" i="10"/>
  <c r="IA33" i="10"/>
  <c r="GL151" i="13"/>
  <c r="DF116" i="10"/>
  <c r="DJ63" i="10"/>
  <c r="KF155" i="10"/>
  <c r="LL104" i="10"/>
  <c r="DP12" i="13"/>
  <c r="V92" i="11"/>
  <c r="JI94" i="13"/>
  <c r="MF77" i="13"/>
  <c r="MW66" i="10"/>
  <c r="IQ44" i="10"/>
  <c r="DM16" i="13"/>
  <c r="IE62" i="10"/>
  <c r="W321" i="6"/>
  <c r="FU38" i="10"/>
  <c r="MD132" i="13"/>
  <c r="GA105" i="10"/>
  <c r="FF29" i="10"/>
  <c r="AW57" i="11"/>
  <c r="LI36" i="10"/>
  <c r="JH120" i="13"/>
  <c r="ID146" i="10"/>
  <c r="LB93" i="10"/>
  <c r="IK115" i="10"/>
  <c r="DC34" i="10"/>
  <c r="NY36" i="10"/>
  <c r="DE93" i="10"/>
  <c r="LC113" i="10"/>
  <c r="NY144" i="10"/>
  <c r="DO154" i="13"/>
  <c r="PW75" i="10"/>
  <c r="OC43" i="10"/>
  <c r="DO150" i="13"/>
  <c r="KI161" i="10"/>
  <c r="KE85" i="10"/>
  <c r="FC14" i="10"/>
  <c r="DJ150" i="10"/>
  <c r="FH67" i="10"/>
  <c r="NZ86" i="10"/>
  <c r="JJ139" i="13"/>
  <c r="KJ140" i="10" s="1"/>
  <c r="PO83" i="10"/>
  <c r="PZ99" i="10"/>
  <c r="CZ90" i="10"/>
  <c r="KE8" i="10"/>
  <c r="KV81" i="10"/>
  <c r="NF81" i="10"/>
  <c r="IM6" i="10"/>
  <c r="HL145" i="10"/>
  <c r="DK79" i="10"/>
  <c r="DD46" i="10"/>
  <c r="GL80" i="13"/>
  <c r="FS162" i="10"/>
  <c r="FZ111" i="10"/>
  <c r="HY41" i="10"/>
  <c r="KW58" i="10"/>
  <c r="GM77" i="13"/>
  <c r="GJ16" i="13"/>
  <c r="NE17" i="10"/>
  <c r="JI87" i="13"/>
  <c r="AC42" i="12"/>
  <c r="KT163" i="10"/>
  <c r="FW90" i="10"/>
  <c r="QF72" i="10"/>
  <c r="MF84" i="13"/>
  <c r="NA85" i="10" s="1"/>
  <c r="PF151" i="13"/>
  <c r="MD63" i="13"/>
  <c r="FU157" i="10"/>
  <c r="FA58" i="10"/>
  <c r="V94" i="11"/>
  <c r="MV159" i="10"/>
  <c r="IT13" i="10"/>
  <c r="FL35" i="10"/>
  <c r="IK162" i="10"/>
  <c r="EU121" i="10"/>
  <c r="KU83" i="10"/>
  <c r="NF35" i="10"/>
  <c r="FX56" i="10"/>
  <c r="MX18" i="10"/>
  <c r="QF35" i="10"/>
  <c r="QD8" i="10"/>
  <c r="QD28" i="10"/>
  <c r="FK48" i="10"/>
  <c r="W279" i="6"/>
  <c r="II101" i="10"/>
  <c r="JJ149" i="13"/>
  <c r="KJ150" i="10" s="1"/>
  <c r="IS53" i="10"/>
  <c r="DJ85" i="10"/>
  <c r="MV34" i="10"/>
  <c r="PC150" i="13"/>
  <c r="LI22" i="10"/>
  <c r="HN64" i="10"/>
  <c r="KP79" i="10"/>
  <c r="IT46" i="10"/>
  <c r="IR124" i="10"/>
  <c r="AX40" i="11"/>
  <c r="FU142" i="10"/>
  <c r="FX14" i="10"/>
  <c r="HS108" i="10"/>
  <c r="PY87" i="10"/>
  <c r="HL121" i="10"/>
  <c r="FZ28" i="10"/>
  <c r="NO151" i="10"/>
  <c r="LM116" i="10"/>
  <c r="PO49" i="10"/>
  <c r="CY75" i="10"/>
  <c r="FQ119" i="10"/>
  <c r="ID76" i="10"/>
  <c r="KM127" i="10"/>
  <c r="RQ127" i="10" s="1"/>
  <c r="QE33" i="10"/>
  <c r="II146" i="10"/>
  <c r="LQ109" i="10"/>
  <c r="KT87" i="10"/>
  <c r="IK29" i="10"/>
  <c r="FS62" i="10"/>
  <c r="IE60" i="10"/>
  <c r="FM149" i="10"/>
  <c r="MI112" i="13"/>
  <c r="NY5" i="10"/>
  <c r="OB17" i="10"/>
  <c r="OA40" i="10"/>
  <c r="LJ107" i="10"/>
  <c r="LH46" i="10"/>
  <c r="LE82" i="10"/>
  <c r="W295" i="6"/>
  <c r="NI86" i="10"/>
  <c r="OI47" i="10"/>
  <c r="IP128" i="10"/>
  <c r="ET52" i="10"/>
  <c r="EV109" i="10"/>
  <c r="AO6" i="11"/>
  <c r="IM10" i="10"/>
  <c r="NG55" i="10"/>
  <c r="LQ29" i="10"/>
  <c r="GK111" i="13"/>
  <c r="EV56" i="10"/>
  <c r="NE151" i="10"/>
  <c r="NL162" i="10"/>
  <c r="JG115" i="13"/>
  <c r="QC158" i="10"/>
  <c r="KQ78" i="10"/>
  <c r="DO46" i="13"/>
  <c r="II113" i="10"/>
  <c r="HX74" i="10"/>
  <c r="FG38" i="10"/>
  <c r="FS89" i="10"/>
  <c r="IO32" i="10"/>
  <c r="NX61" i="10"/>
  <c r="GB54" i="10"/>
  <c r="IJ13" i="10"/>
  <c r="LK117" i="10"/>
  <c r="PC74" i="13"/>
  <c r="OD72" i="10"/>
  <c r="FH90" i="10"/>
  <c r="LQ123" i="10"/>
  <c r="LB20" i="10"/>
  <c r="IS130" i="10"/>
  <c r="LA70" i="10"/>
  <c r="AN5" i="11"/>
  <c r="LL56" i="10"/>
  <c r="AF22" i="11"/>
  <c r="NL38" i="10"/>
  <c r="FL106" i="10"/>
  <c r="MX129" i="10"/>
  <c r="IY63" i="10"/>
  <c r="DP81" i="13"/>
  <c r="MD123" i="13"/>
  <c r="W29" i="6"/>
  <c r="DP21" i="13"/>
  <c r="DJ10" i="10"/>
  <c r="IA162" i="10"/>
  <c r="GA154" i="10"/>
  <c r="QB79" i="10"/>
  <c r="DO134" i="10"/>
  <c r="QG45" i="10"/>
  <c r="QB68" i="10"/>
  <c r="NL14" i="10"/>
  <c r="IP58" i="10"/>
  <c r="JI27" i="13"/>
  <c r="DH59" i="10"/>
  <c r="NO94" i="10"/>
  <c r="MI69" i="13"/>
  <c r="IC20" i="10"/>
  <c r="LF101" i="10"/>
  <c r="LK115" i="10"/>
  <c r="FX144" i="10"/>
  <c r="LI35" i="10"/>
  <c r="Z74" i="12"/>
  <c r="GB24" i="10"/>
  <c r="V344" i="6"/>
  <c r="OA98" i="10"/>
  <c r="LG116" i="10"/>
  <c r="QC55" i="10"/>
  <c r="IT70" i="10"/>
  <c r="MV120" i="10"/>
  <c r="PA138" i="13"/>
  <c r="DO62" i="13"/>
  <c r="IK89" i="10"/>
  <c r="MF153" i="13"/>
  <c r="NA154" i="10" s="1"/>
  <c r="DI15" i="10"/>
  <c r="AC83" i="12"/>
  <c r="PX74" i="10"/>
  <c r="GA44" i="10"/>
  <c r="EU138" i="10"/>
  <c r="DP138" i="13"/>
  <c r="KN28" i="10"/>
  <c r="NG102" i="10"/>
  <c r="CZ11" i="10"/>
  <c r="LB48" i="10"/>
  <c r="FQ37" i="10"/>
  <c r="NW87" i="10"/>
  <c r="LF118" i="10"/>
  <c r="NG125" i="10"/>
  <c r="FQ91" i="10"/>
  <c r="DP140" i="13"/>
  <c r="II91" i="10"/>
  <c r="AN32" i="11"/>
  <c r="LE5" i="10"/>
  <c r="LK76" i="10"/>
  <c r="NW150" i="10"/>
  <c r="IS100" i="10"/>
  <c r="W300" i="6"/>
  <c r="KK12" i="10"/>
  <c r="IS84" i="10"/>
  <c r="KF107" i="10"/>
  <c r="KU10" i="10"/>
  <c r="FM86" i="10"/>
  <c r="NX18" i="10"/>
  <c r="FV94" i="10"/>
  <c r="MF40" i="13"/>
  <c r="DA141" i="10"/>
  <c r="DO117" i="10"/>
  <c r="IO22" i="10"/>
  <c r="LF52" i="10"/>
  <c r="IB58" i="10"/>
  <c r="GG158" i="10"/>
  <c r="FM24" i="10"/>
  <c r="ET84" i="10"/>
  <c r="HZ56" i="10"/>
  <c r="PX56" i="10"/>
  <c r="LI104" i="10"/>
  <c r="MG136" i="13"/>
  <c r="AW92" i="11"/>
  <c r="DH30" i="10"/>
  <c r="MW80" i="10"/>
  <c r="DC42" i="10"/>
  <c r="NS52" i="10"/>
  <c r="LQ51" i="10"/>
  <c r="AC75" i="12"/>
  <c r="GC41" i="10"/>
  <c r="DG107" i="10"/>
  <c r="IT153" i="10"/>
  <c r="NX17" i="10"/>
  <c r="GC124" i="10"/>
  <c r="NU89" i="10"/>
  <c r="GB117" i="10"/>
  <c r="OC24" i="10"/>
  <c r="HV132" i="10"/>
  <c r="IC71" i="10"/>
  <c r="GA141" i="10"/>
  <c r="PO82" i="10"/>
  <c r="HZ66" i="10"/>
  <c r="OE94" i="10"/>
  <c r="MV57" i="10"/>
  <c r="DC52" i="10"/>
  <c r="PQ153" i="10"/>
  <c r="FD12" i="10"/>
  <c r="EV98" i="10"/>
  <c r="FG40" i="10"/>
  <c r="FM27" i="10"/>
  <c r="DE80" i="10"/>
  <c r="KK58" i="10"/>
  <c r="FV131" i="10"/>
  <c r="MX85" i="10"/>
  <c r="KN67" i="10"/>
  <c r="EV42" i="10"/>
  <c r="NW42" i="10"/>
  <c r="KD15" i="10"/>
  <c r="LL76" i="10"/>
  <c r="KF134" i="10"/>
  <c r="JI103" i="13"/>
  <c r="FA63" i="10"/>
  <c r="HL157" i="10"/>
  <c r="IB162" i="10"/>
  <c r="GK88" i="13"/>
  <c r="BG56" i="11"/>
  <c r="GG41" i="10"/>
  <c r="HN118" i="10"/>
  <c r="PA61" i="13"/>
  <c r="QD111" i="10"/>
  <c r="NO27" i="10"/>
  <c r="QD55" i="10"/>
  <c r="KG8" i="10"/>
  <c r="FI5" i="10"/>
  <c r="PC15" i="13"/>
  <c r="KS24" i="10"/>
  <c r="GJ153" i="13"/>
  <c r="HO154" i="10" s="1"/>
  <c r="PA31" i="13"/>
  <c r="DN152" i="13"/>
  <c r="NN41" i="10"/>
  <c r="DR100" i="13"/>
  <c r="MX49" i="10"/>
  <c r="HY71" i="10"/>
  <c r="HV91" i="10"/>
  <c r="HX47" i="10"/>
  <c r="KE10" i="10"/>
  <c r="DO163" i="13"/>
  <c r="PC4" i="13"/>
  <c r="MX68" i="10"/>
  <c r="KQ128" i="10"/>
  <c r="KV101" i="10"/>
  <c r="HX41" i="10"/>
  <c r="PZ19" i="10"/>
  <c r="FM134" i="10"/>
  <c r="KV20" i="10"/>
  <c r="EV147" i="10"/>
  <c r="FJ75" i="10"/>
  <c r="DR162" i="13"/>
  <c r="FC30" i="10"/>
  <c r="AF32" i="11"/>
  <c r="QG102" i="10"/>
  <c r="JH122" i="13"/>
  <c r="LK63" i="10"/>
  <c r="PA106" i="13"/>
  <c r="ND42" i="10"/>
  <c r="MI100" i="13"/>
  <c r="MY124" i="10"/>
  <c r="ID41" i="10"/>
  <c r="W75" i="6"/>
  <c r="MI75" i="13"/>
  <c r="W190" i="6"/>
  <c r="NN159" i="10"/>
  <c r="MF113" i="13"/>
  <c r="KE143" i="10"/>
  <c r="FG147" i="10"/>
  <c r="DF80" i="10"/>
  <c r="QE140" i="10"/>
  <c r="FJ120" i="10"/>
  <c r="BG6" i="11"/>
  <c r="W8" i="6"/>
  <c r="JG32" i="13"/>
  <c r="KG33" i="10" s="1"/>
  <c r="NS16" i="10"/>
  <c r="MG11" i="13"/>
  <c r="HS33" i="10"/>
  <c r="GL28" i="13"/>
  <c r="FC23" i="10"/>
  <c r="AX100" i="11"/>
  <c r="DO27" i="10"/>
  <c r="NK32" i="10"/>
  <c r="MY70" i="10"/>
  <c r="KV19" i="10"/>
  <c r="DE53" i="10"/>
  <c r="NJ94" i="10"/>
  <c r="QD102" i="10"/>
  <c r="NE68" i="10"/>
  <c r="HW31" i="10"/>
  <c r="GA100" i="10"/>
  <c r="IQ64" i="10"/>
  <c r="KO35" i="10"/>
  <c r="PX76" i="10"/>
  <c r="W62" i="6"/>
  <c r="KF88" i="10"/>
  <c r="KQ103" i="10"/>
  <c r="PQ110" i="10"/>
  <c r="AX77" i="11"/>
  <c r="HZ44" i="10"/>
  <c r="PB106" i="13"/>
  <c r="MV76" i="10"/>
  <c r="QB156" i="10"/>
  <c r="PB153" i="13"/>
  <c r="JL94" i="13"/>
  <c r="PR24" i="10"/>
  <c r="PX62" i="10"/>
  <c r="FM77" i="10"/>
  <c r="DO73" i="13"/>
  <c r="IU126" i="10"/>
  <c r="JG163" i="13"/>
  <c r="KG164" i="10" s="1"/>
  <c r="HU19" i="10"/>
  <c r="KH51" i="10"/>
  <c r="KT107" i="10"/>
  <c r="DA49" i="10"/>
  <c r="MV154" i="10"/>
  <c r="QC14" i="10"/>
  <c r="LQ32" i="10"/>
  <c r="HP25" i="10"/>
  <c r="KE14" i="10"/>
  <c r="ND82" i="10"/>
  <c r="MD70" i="13"/>
  <c r="NI15" i="10"/>
  <c r="DJ88" i="10"/>
  <c r="NL105" i="10"/>
  <c r="HY72" i="10"/>
  <c r="QE134" i="10"/>
  <c r="FJ109" i="10"/>
  <c r="DK17" i="10"/>
  <c r="FD77" i="10"/>
  <c r="HX61" i="10"/>
  <c r="NW58" i="10"/>
  <c r="OE27" i="10"/>
  <c r="FF115" i="10"/>
  <c r="IP69" i="10"/>
  <c r="W84" i="6"/>
  <c r="EU10" i="10"/>
  <c r="GJ114" i="13"/>
  <c r="FA16" i="10"/>
  <c r="MG26" i="13"/>
  <c r="AC58" i="12"/>
  <c r="LG94" i="10"/>
  <c r="PA115" i="13"/>
  <c r="HY6" i="10"/>
  <c r="FL38" i="10"/>
  <c r="PU62" i="10"/>
  <c r="IU17" i="10"/>
  <c r="GJ142" i="13"/>
  <c r="KM86" i="10"/>
  <c r="FJ162" i="10"/>
  <c r="KN110" i="10"/>
  <c r="HU125" i="10"/>
  <c r="IE17" i="10"/>
  <c r="QG108" i="10"/>
  <c r="LQ121" i="10"/>
  <c r="JJ146" i="13"/>
  <c r="FM112" i="10"/>
  <c r="KS34" i="10"/>
  <c r="FJ107" i="10"/>
  <c r="HV125" i="10"/>
  <c r="GK16" i="13"/>
  <c r="CZ98" i="10"/>
  <c r="FI90" i="10"/>
  <c r="NN103" i="10"/>
  <c r="KN164" i="10"/>
  <c r="NO117" i="10"/>
  <c r="W219" i="6"/>
  <c r="QF111" i="10"/>
  <c r="HW161" i="10"/>
  <c r="W44" i="11"/>
  <c r="PQ36" i="10"/>
  <c r="KO141" i="10"/>
  <c r="KO9" i="10"/>
  <c r="ME123" i="13"/>
  <c r="LH135" i="10"/>
  <c r="PW44" i="10"/>
  <c r="MI21" i="13"/>
  <c r="IA13" i="10"/>
  <c r="QC54" i="10"/>
  <c r="FV50" i="10"/>
  <c r="HS150" i="10"/>
  <c r="NH109" i="10"/>
  <c r="LA128" i="10"/>
  <c r="HV150" i="10"/>
  <c r="KU160" i="10"/>
  <c r="HW118" i="10"/>
  <c r="DR84" i="13"/>
  <c r="FF86" i="10"/>
  <c r="FZ41" i="10"/>
  <c r="FU13" i="10"/>
  <c r="MX162" i="10"/>
  <c r="OC144" i="10"/>
  <c r="NC91" i="10"/>
  <c r="PP127" i="10"/>
  <c r="GL9" i="13"/>
  <c r="NE158" i="10"/>
  <c r="LF136" i="10"/>
  <c r="OE51" i="10"/>
  <c r="IO134" i="10"/>
  <c r="KO98" i="10"/>
  <c r="DN66" i="13"/>
  <c r="NC121" i="10"/>
  <c r="PA111" i="13"/>
  <c r="PW105" i="10"/>
  <c r="KU69" i="10"/>
  <c r="ID150" i="10"/>
  <c r="FC27" i="10"/>
  <c r="HL68" i="10"/>
  <c r="JG152" i="13"/>
  <c r="NC42" i="10"/>
  <c r="KS124" i="10"/>
  <c r="KS70" i="10"/>
  <c r="HU134" i="10"/>
  <c r="IN71" i="10"/>
  <c r="NO10" i="10"/>
  <c r="KR96" i="10"/>
  <c r="NM58" i="10"/>
  <c r="HX131" i="10"/>
  <c r="LH23" i="10"/>
  <c r="MX156" i="10"/>
  <c r="DO129" i="10"/>
  <c r="W297" i="6"/>
  <c r="DN73" i="13"/>
  <c r="EV108" i="10"/>
  <c r="PN103" i="10"/>
  <c r="MD149" i="13"/>
  <c r="FF33" i="10"/>
  <c r="OC106" i="10"/>
  <c r="PO108" i="10"/>
  <c r="DE14" i="10"/>
  <c r="HN138" i="10"/>
  <c r="KK43" i="10"/>
  <c r="DO122" i="10"/>
  <c r="JI93" i="13"/>
  <c r="FH137" i="10"/>
  <c r="DN163" i="13"/>
  <c r="HZ123" i="10"/>
  <c r="IA44" i="10"/>
  <c r="PZ121" i="10"/>
  <c r="QG34" i="10"/>
  <c r="JL134" i="13"/>
  <c r="KE103" i="10"/>
  <c r="ID161" i="10"/>
  <c r="ID129" i="10"/>
  <c r="NO121" i="10"/>
  <c r="HY26" i="10"/>
  <c r="IN10" i="10"/>
  <c r="KM35" i="10"/>
  <c r="DJ32" i="10"/>
  <c r="FE33" i="10"/>
  <c r="JJ126" i="13"/>
  <c r="QG7" i="10"/>
  <c r="FR42" i="10"/>
  <c r="JH150" i="13"/>
  <c r="DO49" i="10"/>
  <c r="GL89" i="13"/>
  <c r="HQ90" i="10" s="1"/>
  <c r="IJ88" i="10"/>
  <c r="KT100" i="10"/>
  <c r="DC86" i="10"/>
  <c r="MG128" i="13"/>
  <c r="NB129" i="10" s="1"/>
  <c r="OE26" i="10"/>
  <c r="DM144" i="13"/>
  <c r="IJ36" i="10"/>
  <c r="FZ70" i="10"/>
  <c r="AB6" i="12"/>
  <c r="IQ115" i="10"/>
  <c r="GB69" i="10"/>
  <c r="LB63" i="10"/>
  <c r="OB97" i="10"/>
  <c r="HY31" i="10"/>
  <c r="KW38" i="10"/>
  <c r="HX150" i="10"/>
  <c r="FS64" i="10"/>
  <c r="AD56" i="12"/>
  <c r="LI59" i="10"/>
  <c r="FZ26" i="10"/>
  <c r="KQ131" i="10"/>
  <c r="MF48" i="13"/>
  <c r="QC140" i="10"/>
  <c r="PA45" i="13"/>
  <c r="AD22" i="12"/>
  <c r="HU23" i="10"/>
  <c r="FY23" i="10"/>
  <c r="FF131" i="10"/>
  <c r="DD104" i="10"/>
  <c r="OB128" i="10"/>
  <c r="FL105" i="10"/>
  <c r="MV131" i="10"/>
  <c r="IJ78" i="10"/>
  <c r="CY40" i="10"/>
  <c r="FZ74" i="10"/>
  <c r="FD76" i="10"/>
  <c r="L14" i="6"/>
  <c r="DA37" i="10"/>
  <c r="FS114" i="10"/>
  <c r="KV109" i="10"/>
  <c r="NS97" i="10"/>
  <c r="NZ101" i="10"/>
  <c r="FH111" i="10"/>
  <c r="QC21" i="10"/>
  <c r="PW129" i="10"/>
  <c r="BG59" i="11"/>
  <c r="ET48" i="10"/>
  <c r="KF41" i="10"/>
  <c r="HP27" i="10"/>
  <c r="NZ122" i="10"/>
  <c r="DC109" i="10"/>
  <c r="PB111" i="13"/>
  <c r="LC119" i="10"/>
  <c r="W86" i="6"/>
  <c r="OC83" i="10"/>
  <c r="KR157" i="10"/>
  <c r="HS156" i="10"/>
  <c r="QG123" i="10"/>
  <c r="NF25" i="10"/>
  <c r="JI43" i="13"/>
  <c r="KT117" i="10"/>
  <c r="DP78" i="13"/>
  <c r="MF162" i="13"/>
  <c r="KU22" i="10"/>
  <c r="FF44" i="10"/>
  <c r="IP83" i="10"/>
  <c r="GJ157" i="13"/>
  <c r="FK33" i="10"/>
  <c r="DA85" i="10"/>
  <c r="FY36" i="10"/>
  <c r="EW100" i="10"/>
  <c r="MV55" i="10"/>
  <c r="NM113" i="10"/>
  <c r="PY72" i="10"/>
  <c r="NN37" i="10"/>
  <c r="LL42" i="10"/>
  <c r="LQ54" i="10"/>
  <c r="FZ102" i="10"/>
  <c r="KD87" i="10"/>
  <c r="DO100" i="10"/>
  <c r="IU40" i="10"/>
  <c r="NG112" i="10"/>
  <c r="KK14" i="10"/>
  <c r="QD66" i="10"/>
  <c r="ET115" i="10"/>
  <c r="HY45" i="10"/>
  <c r="OA155" i="10"/>
  <c r="NC28" i="10"/>
  <c r="MG124" i="13"/>
  <c r="NJ63" i="10"/>
  <c r="PB152" i="13"/>
  <c r="NG124" i="10"/>
  <c r="IY56" i="10"/>
  <c r="AX59" i="11"/>
  <c r="KR19" i="10"/>
  <c r="ID92" i="10"/>
  <c r="LL121" i="10"/>
  <c r="IP32" i="10"/>
  <c r="GG159" i="10"/>
  <c r="LK124" i="10"/>
  <c r="NS139" i="10"/>
  <c r="LG108" i="10"/>
  <c r="LI34" i="10"/>
  <c r="LJ80" i="10"/>
  <c r="HL122" i="10"/>
  <c r="LM6" i="10"/>
  <c r="JH86" i="13"/>
  <c r="LM58" i="10"/>
  <c r="QC137" i="10"/>
  <c r="LM122" i="10"/>
  <c r="LK84" i="10"/>
  <c r="HU43" i="10"/>
  <c r="IJ144" i="10"/>
  <c r="II154" i="10"/>
  <c r="AW94" i="11"/>
  <c r="NK76" i="10"/>
  <c r="GL161" i="13"/>
  <c r="HQ162" i="10" s="1"/>
  <c r="QE146" i="10"/>
  <c r="PY21" i="10"/>
  <c r="PC152" i="13"/>
  <c r="FD78" i="10"/>
  <c r="HY128" i="10"/>
  <c r="KP114" i="10"/>
  <c r="IT115" i="10"/>
  <c r="MV44" i="10"/>
  <c r="JJ141" i="13"/>
  <c r="IT40" i="10"/>
  <c r="DM152" i="13"/>
  <c r="KT63" i="10"/>
  <c r="PP150" i="10"/>
  <c r="IJ130" i="10"/>
  <c r="FZ78" i="10"/>
  <c r="IC156" i="10"/>
  <c r="FR28" i="10"/>
  <c r="HN96" i="10"/>
  <c r="AE21" i="11"/>
  <c r="DO160" i="10"/>
  <c r="AB78" i="12"/>
  <c r="GC74" i="10"/>
  <c r="PW33" i="10"/>
  <c r="AA20" i="12"/>
  <c r="IK16" i="10"/>
  <c r="OA127" i="10"/>
  <c r="DH148" i="10"/>
  <c r="OI59" i="10"/>
  <c r="NW120" i="10"/>
  <c r="KT71" i="10"/>
  <c r="IA159" i="10"/>
  <c r="QD21" i="10"/>
  <c r="QC124" i="10"/>
  <c r="KN152" i="10"/>
  <c r="PZ152" i="10"/>
  <c r="NC153" i="10"/>
  <c r="IK120" i="10"/>
  <c r="JJ39" i="13"/>
  <c r="DH112" i="10"/>
  <c r="IN46" i="10"/>
  <c r="HN52" i="10"/>
  <c r="DM19" i="13"/>
  <c r="FH12" i="10"/>
  <c r="AB90" i="12"/>
  <c r="PA40" i="13"/>
  <c r="DP20" i="13"/>
  <c r="OD97" i="10"/>
  <c r="DO23" i="10"/>
  <c r="DG61" i="10"/>
  <c r="JH110" i="13"/>
  <c r="IE38" i="10"/>
  <c r="OB161" i="10"/>
  <c r="GC118" i="10"/>
  <c r="GA71" i="10"/>
  <c r="NW128" i="10"/>
  <c r="LG38" i="10"/>
  <c r="FR71" i="10"/>
  <c r="IM72" i="10"/>
  <c r="NU14" i="10"/>
  <c r="LB31" i="10"/>
  <c r="LE129" i="10"/>
  <c r="NH115" i="10"/>
  <c r="PO43" i="10"/>
  <c r="EY129" i="10"/>
  <c r="FZ11" i="10"/>
  <c r="EV90" i="10"/>
  <c r="NS77" i="10"/>
  <c r="OB143" i="10"/>
  <c r="ET61" i="10"/>
  <c r="MG156" i="13"/>
  <c r="DO79" i="10"/>
  <c r="LQ24" i="10"/>
  <c r="QA6" i="10"/>
  <c r="II85" i="10"/>
  <c r="MF54" i="13"/>
  <c r="QF127" i="10"/>
  <c r="FX124" i="10"/>
  <c r="LA23" i="10"/>
  <c r="GG89" i="10"/>
  <c r="GG39" i="10"/>
  <c r="NZ63" i="10"/>
  <c r="FR154" i="10"/>
  <c r="IP47" i="10"/>
  <c r="LK95" i="10"/>
  <c r="LQ148" i="10"/>
  <c r="LL82" i="10"/>
  <c r="IJ28" i="10"/>
  <c r="FX136" i="10"/>
  <c r="FW62" i="10"/>
  <c r="OE76" i="10"/>
  <c r="NW16" i="10"/>
  <c r="Z94" i="12"/>
  <c r="FQ101" i="10"/>
  <c r="AO32" i="11"/>
  <c r="PP49" i="10"/>
  <c r="DD63" i="10"/>
  <c r="KD48" i="10"/>
  <c r="HV105" i="10"/>
  <c r="MV27" i="10"/>
  <c r="KO72" i="10"/>
  <c r="OC74" i="10"/>
  <c r="IB106" i="10"/>
  <c r="HZ161" i="10"/>
  <c r="FA84" i="10"/>
  <c r="NS25" i="10"/>
  <c r="FL81" i="10"/>
  <c r="GA86" i="10"/>
  <c r="KR39" i="10"/>
  <c r="IA148" i="10"/>
  <c r="DO57" i="10"/>
  <c r="LA100" i="10"/>
  <c r="GJ65" i="13"/>
  <c r="IM107" i="10"/>
  <c r="LK133" i="10"/>
  <c r="AD8" i="12"/>
  <c r="NY164" i="10"/>
  <c r="LG149" i="10"/>
  <c r="OI51" i="10"/>
  <c r="DG110" i="10"/>
  <c r="DK73" i="10"/>
  <c r="GA140" i="10"/>
  <c r="HM143" i="10"/>
  <c r="DI89" i="10"/>
  <c r="NU92" i="10"/>
  <c r="AE37" i="11"/>
  <c r="PZ45" i="10"/>
  <c r="LI95" i="10"/>
  <c r="JI140" i="13"/>
  <c r="KP44" i="10"/>
  <c r="AX73" i="11"/>
  <c r="DN143" i="13"/>
  <c r="KR151" i="10"/>
  <c r="FJ134" i="10"/>
  <c r="HL26" i="10"/>
  <c r="DA101" i="10"/>
  <c r="NI14" i="10"/>
  <c r="GK156" i="13"/>
  <c r="PR140" i="10"/>
  <c r="MW72" i="10"/>
  <c r="ND152" i="10"/>
  <c r="KS81" i="10"/>
  <c r="PB157" i="13"/>
  <c r="NS96" i="10"/>
  <c r="FG115" i="10"/>
  <c r="W303" i="6"/>
  <c r="HM156" i="10"/>
  <c r="KQ30" i="10"/>
  <c r="IM47" i="10"/>
  <c r="HW28" i="10"/>
  <c r="HZ111" i="10"/>
  <c r="FQ59" i="10"/>
  <c r="GO114" i="13"/>
  <c r="PZ110" i="10"/>
  <c r="FE80" i="10"/>
  <c r="PN144" i="10"/>
  <c r="PT91" i="10"/>
  <c r="IT84" i="10"/>
  <c r="ET117" i="10"/>
  <c r="KT27" i="10"/>
  <c r="JJ6" i="13"/>
  <c r="NK48" i="10"/>
  <c r="PD81" i="13"/>
  <c r="DP136" i="13"/>
  <c r="KQ104" i="10"/>
  <c r="KO97" i="10"/>
  <c r="PW14" i="10"/>
  <c r="HY12" i="10"/>
  <c r="KW134" i="10"/>
  <c r="MI14" i="13"/>
  <c r="ND15" i="10" s="1"/>
  <c r="PP125" i="10"/>
  <c r="FI95" i="10"/>
  <c r="ND97" i="10"/>
  <c r="PW7" i="10"/>
  <c r="KW114" i="10"/>
  <c r="ID91" i="10"/>
  <c r="PW59" i="10"/>
  <c r="PY145" i="10"/>
  <c r="DO21" i="13"/>
  <c r="FM21" i="10"/>
  <c r="FE116" i="10"/>
  <c r="FE149" i="10"/>
  <c r="KK16" i="10"/>
  <c r="JG110" i="13"/>
  <c r="PC103" i="13"/>
  <c r="JI123" i="13"/>
  <c r="HL93" i="10"/>
  <c r="NM127" i="10"/>
  <c r="FA36" i="10"/>
  <c r="HX49" i="10"/>
  <c r="KO88" i="10"/>
  <c r="BG16" i="11"/>
  <c r="II58" i="10"/>
  <c r="KR113" i="10"/>
  <c r="FL17" i="10"/>
  <c r="ID32" i="10"/>
  <c r="QF103" i="10"/>
  <c r="W55" i="6"/>
  <c r="PA108" i="13"/>
  <c r="PX32" i="10"/>
  <c r="KM102" i="10"/>
  <c r="FA82" i="10"/>
  <c r="HM142" i="10"/>
  <c r="HY16" i="10"/>
  <c r="NL127" i="10"/>
  <c r="NK47" i="10"/>
  <c r="ID20" i="10"/>
  <c r="EV33" i="10"/>
  <c r="QC104" i="10"/>
  <c r="EU163" i="10"/>
  <c r="OD109" i="10"/>
  <c r="GJ39" i="13"/>
  <c r="PP6" i="10"/>
  <c r="KE30" i="10"/>
  <c r="FF32" i="10"/>
  <c r="LH51" i="10"/>
  <c r="OD33" i="10"/>
  <c r="FA54" i="10"/>
  <c r="JJ96" i="13"/>
  <c r="GK161" i="13"/>
  <c r="IU72" i="10"/>
  <c r="DP139" i="13"/>
  <c r="NK121" i="10"/>
  <c r="DM48" i="13"/>
  <c r="PV31" i="10"/>
  <c r="QD58" i="10"/>
  <c r="FC16" i="10"/>
  <c r="PO151" i="10"/>
  <c r="QB122" i="10"/>
  <c r="EY149" i="10"/>
  <c r="KR26" i="10"/>
  <c r="NH142" i="10"/>
  <c r="NA130" i="10"/>
  <c r="NW136" i="10"/>
  <c r="GL148" i="13"/>
  <c r="NK143" i="10"/>
  <c r="KR45" i="10"/>
  <c r="HX127" i="10"/>
  <c r="FH112" i="10"/>
  <c r="W206" i="6"/>
  <c r="NG15" i="10"/>
  <c r="MY49" i="10"/>
  <c r="MY123" i="10"/>
  <c r="NG121" i="10"/>
  <c r="HO16" i="10"/>
  <c r="KT157" i="10"/>
  <c r="HV69" i="10"/>
  <c r="HS102" i="10"/>
  <c r="NL139" i="10"/>
  <c r="PN71" i="10"/>
  <c r="FD152" i="10"/>
  <c r="W35" i="6"/>
  <c r="NI51" i="10"/>
  <c r="FC106" i="10"/>
  <c r="NJ147" i="10"/>
  <c r="NO119" i="10"/>
  <c r="PP105" i="10"/>
  <c r="ME119" i="13"/>
  <c r="HS145" i="10"/>
  <c r="LC41" i="10"/>
  <c r="NE27" i="10"/>
  <c r="KU155" i="10"/>
  <c r="FJ97" i="10"/>
  <c r="NM43" i="10"/>
  <c r="FQ71" i="10"/>
  <c r="DP89" i="13"/>
  <c r="FI102" i="10"/>
  <c r="PO33" i="10"/>
  <c r="II144" i="10"/>
  <c r="FK132" i="10"/>
  <c r="HZ101" i="10"/>
  <c r="IE37" i="10"/>
  <c r="KN115" i="10"/>
  <c r="NA66" i="10"/>
  <c r="CY25" i="10"/>
  <c r="FI114" i="10"/>
  <c r="NJ145" i="10"/>
  <c r="KF31" i="10"/>
  <c r="GL97" i="13"/>
  <c r="NO104" i="10"/>
  <c r="NT132" i="10"/>
  <c r="QD15" i="10"/>
  <c r="PS145" i="10"/>
  <c r="ND63" i="10"/>
  <c r="KT23" i="10"/>
  <c r="W13" i="6"/>
  <c r="IK43" i="10"/>
  <c r="FB10" i="10"/>
  <c r="NO66" i="10"/>
  <c r="QC161" i="10"/>
  <c r="PB58" i="13"/>
  <c r="KW16" i="10"/>
  <c r="ET142" i="10"/>
  <c r="BG10" i="11"/>
  <c r="ET20" i="10"/>
  <c r="GO29" i="13"/>
  <c r="KD23" i="10"/>
  <c r="LA101" i="10"/>
  <c r="HN127" i="10"/>
  <c r="MV125" i="10"/>
  <c r="PX52" i="10"/>
  <c r="OA156" i="10"/>
  <c r="NC115" i="10"/>
  <c r="KG98" i="10"/>
  <c r="JI129" i="13"/>
  <c r="HZ132" i="10"/>
  <c r="IM95" i="10"/>
  <c r="DI142" i="10"/>
  <c r="PT161" i="10"/>
  <c r="HX106" i="10"/>
  <c r="FA45" i="10"/>
  <c r="PN133" i="10"/>
  <c r="QG63" i="10"/>
  <c r="FA88" i="10"/>
  <c r="IA36" i="10"/>
  <c r="EV11" i="10"/>
  <c r="PW78" i="10"/>
  <c r="ID61" i="10"/>
  <c r="FI131" i="10"/>
  <c r="KN128" i="10"/>
  <c r="IM68" i="10"/>
  <c r="KF61" i="10"/>
  <c r="LM115" i="10"/>
  <c r="W164" i="6"/>
  <c r="PZ151" i="10"/>
  <c r="JJ56" i="13"/>
  <c r="PW93" i="10"/>
  <c r="FQ103" i="10"/>
  <c r="FF34" i="10"/>
  <c r="LA75" i="10"/>
  <c r="DO71" i="13"/>
  <c r="LA81" i="10"/>
  <c r="GO38" i="13"/>
  <c r="FW164" i="10"/>
  <c r="FE161" i="10"/>
  <c r="JG123" i="13"/>
  <c r="FQ158" i="10"/>
  <c r="FV51" i="10"/>
  <c r="KO17" i="10"/>
  <c r="GM103" i="13"/>
  <c r="DN53" i="13"/>
  <c r="LJ66" i="10"/>
  <c r="PB16" i="13"/>
  <c r="KK13" i="10"/>
  <c r="NF121" i="10"/>
  <c r="NC124" i="10"/>
  <c r="PR23" i="10"/>
  <c r="DO132" i="13"/>
  <c r="PB108" i="13"/>
  <c r="PD38" i="13"/>
  <c r="LH102" i="10"/>
  <c r="NM56" i="10"/>
  <c r="DM96" i="13"/>
  <c r="HN81" i="10"/>
  <c r="FJ25" i="10"/>
  <c r="QA96" i="10"/>
  <c r="FQ124" i="10"/>
  <c r="KT154" i="10"/>
  <c r="MW34" i="10"/>
  <c r="HU158" i="10"/>
  <c r="KJ53" i="10"/>
  <c r="NM140" i="10"/>
  <c r="AX62" i="11"/>
  <c r="NO70" i="10"/>
  <c r="HY100" i="10"/>
  <c r="KO87" i="10"/>
  <c r="NF139" i="10"/>
  <c r="PA161" i="13"/>
  <c r="HS112" i="10"/>
  <c r="HW116" i="10"/>
  <c r="AF56" i="11"/>
  <c r="NH158" i="10"/>
  <c r="JJ8" i="13"/>
  <c r="LQ155" i="10"/>
  <c r="FE18" i="10"/>
  <c r="MG140" i="13"/>
  <c r="QC33" i="10"/>
  <c r="HN73" i="10"/>
  <c r="QD106" i="10"/>
  <c r="FI43" i="10"/>
  <c r="DK6" i="10"/>
  <c r="PU155" i="10"/>
  <c r="LC20" i="10"/>
  <c r="ME9" i="13"/>
  <c r="HX62" i="10"/>
  <c r="W218" i="6"/>
  <c r="W103" i="6"/>
  <c r="KF150" i="10"/>
  <c r="NY103" i="10"/>
  <c r="HV95" i="10"/>
  <c r="PF150" i="13"/>
  <c r="PN110" i="10"/>
  <c r="FG74" i="10"/>
  <c r="BG83" i="11"/>
  <c r="QF137" i="10"/>
  <c r="KR101" i="10"/>
  <c r="LF155" i="10"/>
  <c r="FH107" i="10"/>
  <c r="HS137" i="10"/>
  <c r="OC104" i="10"/>
  <c r="LC87" i="10"/>
  <c r="DM49" i="13"/>
  <c r="DN34" i="13"/>
  <c r="DK21" i="10"/>
  <c r="BG14" i="11"/>
  <c r="KD85" i="10"/>
  <c r="GJ100" i="13"/>
  <c r="HO101" i="10" s="1"/>
  <c r="GJ5" i="13"/>
  <c r="FQ11" i="10"/>
  <c r="GA103" i="10"/>
  <c r="DE94" i="10"/>
  <c r="HT8" i="10"/>
  <c r="KS107" i="10"/>
  <c r="FM32" i="10"/>
  <c r="FH54" i="10"/>
  <c r="GM119" i="13"/>
  <c r="FG76" i="10"/>
  <c r="QE65" i="10"/>
  <c r="FS44" i="10"/>
  <c r="NW12" i="10"/>
  <c r="LE110" i="10"/>
  <c r="NH70" i="10"/>
  <c r="DO78" i="10"/>
  <c r="DO129" i="13"/>
  <c r="OI11" i="10"/>
  <c r="GL137" i="13"/>
  <c r="DI119" i="10"/>
  <c r="IE70" i="10"/>
  <c r="IM54" i="10"/>
  <c r="FV120" i="10"/>
  <c r="AB61" i="12"/>
  <c r="GO10" i="13"/>
  <c r="FK61" i="10"/>
  <c r="PD21" i="13"/>
  <c r="DH108" i="10"/>
  <c r="NL84" i="10"/>
  <c r="PY52" i="10"/>
  <c r="HN133" i="10"/>
  <c r="OC102" i="10"/>
  <c r="LH5" i="10"/>
  <c r="IP22" i="10"/>
  <c r="HM106" i="10"/>
  <c r="DK113" i="10"/>
  <c r="DM34" i="13"/>
  <c r="EW35" i="10" s="1"/>
  <c r="KK35" i="10"/>
  <c r="QB93" i="10"/>
  <c r="NL138" i="10"/>
  <c r="KR21" i="10"/>
  <c r="LJ36" i="10"/>
  <c r="MY39" i="10"/>
  <c r="ET83" i="10"/>
  <c r="EV47" i="10"/>
  <c r="W39" i="6"/>
  <c r="LE89" i="10"/>
  <c r="MD24" i="13"/>
  <c r="DA93" i="10"/>
  <c r="HZ102" i="10"/>
  <c r="IT85" i="10"/>
  <c r="DA76" i="10"/>
  <c r="FF40" i="10"/>
  <c r="NK30" i="10"/>
  <c r="CY68" i="10"/>
  <c r="PN117" i="10"/>
  <c r="KP148" i="10"/>
  <c r="PY102" i="10"/>
  <c r="IO46" i="10"/>
  <c r="DF46" i="10"/>
  <c r="PF40" i="13"/>
  <c r="NZ164" i="10"/>
  <c r="LI129" i="10"/>
  <c r="FE23" i="10"/>
  <c r="KE133" i="10"/>
  <c r="LA17" i="10"/>
  <c r="PF54" i="13"/>
  <c r="II50" i="10"/>
  <c r="KK74" i="10"/>
  <c r="DI106" i="10"/>
  <c r="DE47" i="10"/>
  <c r="NN117" i="10"/>
  <c r="NT78" i="10"/>
  <c r="PD28" i="13"/>
  <c r="FH148" i="10"/>
  <c r="DA48" i="10"/>
  <c r="DP133" i="13"/>
  <c r="IY47" i="10"/>
  <c r="FS79" i="10"/>
  <c r="IB79" i="10"/>
  <c r="NM147" i="10"/>
  <c r="GG78" i="10"/>
  <c r="LE50" i="10"/>
  <c r="KQ125" i="10"/>
  <c r="FJ53" i="10"/>
  <c r="NH50" i="10"/>
  <c r="OI54" i="10"/>
  <c r="HZ21" i="10"/>
  <c r="CZ140" i="10"/>
  <c r="ET128" i="10"/>
  <c r="QB109" i="10"/>
  <c r="LK156" i="10"/>
  <c r="AO76" i="11"/>
  <c r="NL9" i="10"/>
  <c r="FR62" i="10"/>
  <c r="LM8" i="10"/>
  <c r="DI45" i="10"/>
  <c r="V86" i="11"/>
  <c r="PN6" i="10"/>
  <c r="IQ62" i="10"/>
  <c r="CY34" i="10"/>
  <c r="KD35" i="10"/>
  <c r="PD141" i="13"/>
  <c r="FA103" i="10"/>
  <c r="HU139" i="10"/>
  <c r="FI21" i="10"/>
  <c r="KP101" i="10"/>
  <c r="NF158" i="10"/>
  <c r="JJ22" i="13"/>
  <c r="FC113" i="10"/>
  <c r="DD135" i="10"/>
  <c r="IB110" i="10"/>
  <c r="IE69" i="10"/>
  <c r="NJ24" i="10"/>
  <c r="LL112" i="10"/>
  <c r="IR64" i="10"/>
  <c r="PO116" i="10"/>
  <c r="NW66" i="10"/>
  <c r="GK66" i="13"/>
  <c r="NM157" i="10"/>
  <c r="NM129" i="10"/>
  <c r="DK141" i="10"/>
  <c r="JJ47" i="13"/>
  <c r="FX30" i="10"/>
  <c r="IP16" i="10"/>
  <c r="LC55" i="10"/>
  <c r="FQ110" i="10"/>
  <c r="NU142" i="10"/>
  <c r="DO9" i="10"/>
  <c r="GG66" i="10"/>
  <c r="IN122" i="10"/>
  <c r="IO48" i="10"/>
  <c r="IY159" i="10"/>
  <c r="IE85" i="10"/>
  <c r="W337" i="6"/>
  <c r="W208" i="6"/>
  <c r="DK140" i="10"/>
  <c r="OI158" i="10"/>
  <c r="OA23" i="10"/>
  <c r="HY52" i="10"/>
  <c r="NN150" i="10"/>
  <c r="FG108" i="10"/>
  <c r="NK92" i="10"/>
  <c r="NT160" i="10"/>
  <c r="PO155" i="10"/>
  <c r="ID113" i="10"/>
  <c r="LK65" i="10"/>
  <c r="W67" i="6"/>
  <c r="OD102" i="10"/>
  <c r="DJ146" i="10"/>
  <c r="NS48" i="10"/>
  <c r="OE135" i="10"/>
  <c r="AE94" i="11"/>
  <c r="NZ154" i="10"/>
  <c r="LL51" i="10"/>
  <c r="II8" i="10"/>
  <c r="DH156" i="10"/>
  <c r="GA122" i="10"/>
  <c r="PA74" i="13"/>
  <c r="PQ75" i="10" s="1"/>
  <c r="KT91" i="10"/>
  <c r="LC79" i="10"/>
  <c r="FY14" i="10"/>
  <c r="PX71" i="10"/>
  <c r="GJ26" i="13"/>
  <c r="LH153" i="10"/>
  <c r="W19" i="11"/>
  <c r="GG19" i="10"/>
  <c r="DM150" i="13"/>
  <c r="DO31" i="10"/>
  <c r="HV78" i="10"/>
  <c r="PB81" i="13"/>
  <c r="QF90" i="10"/>
  <c r="NI118" i="10"/>
  <c r="CZ20" i="10"/>
  <c r="IM130" i="10"/>
  <c r="LB61" i="10"/>
  <c r="DO30" i="13"/>
  <c r="PP65" i="10"/>
  <c r="FM50" i="10"/>
  <c r="DK133" i="10"/>
  <c r="DH140" i="10"/>
  <c r="IC19" i="10"/>
  <c r="NZ76" i="10"/>
  <c r="DH49" i="10"/>
  <c r="IT139" i="10"/>
  <c r="V71" i="11"/>
  <c r="LF71" i="10"/>
  <c r="NU83" i="10"/>
  <c r="DA8" i="10"/>
  <c r="FJ70" i="10"/>
  <c r="GO59" i="13"/>
  <c r="NZ28" i="10"/>
  <c r="NY146" i="10"/>
  <c r="MI56" i="13"/>
  <c r="ND57" i="10" s="1"/>
  <c r="IP152" i="10"/>
  <c r="IO145" i="10"/>
  <c r="IO70" i="10"/>
  <c r="W74" i="6"/>
  <c r="HN30" i="10"/>
  <c r="NL102" i="10"/>
  <c r="KF118" i="10"/>
  <c r="W83" i="11"/>
  <c r="PW61" i="10"/>
  <c r="IB108" i="10"/>
  <c r="IQ42" i="10"/>
  <c r="IT83" i="10"/>
  <c r="KQ161" i="10"/>
  <c r="QA104" i="10"/>
  <c r="AF66" i="11"/>
  <c r="W89" i="11"/>
  <c r="DF62" i="10"/>
  <c r="FG83" i="10"/>
  <c r="NS140" i="10"/>
  <c r="NU72" i="10"/>
  <c r="LL7" i="10"/>
  <c r="IK154" i="10"/>
  <c r="FY24" i="10"/>
  <c r="IR95" i="10"/>
  <c r="HV54" i="10"/>
  <c r="PC125" i="13"/>
  <c r="DJ39" i="10"/>
  <c r="IQ141" i="10"/>
  <c r="NU100" i="10"/>
  <c r="EV71" i="10"/>
  <c r="NX20" i="10"/>
  <c r="FR119" i="10"/>
  <c r="DK162" i="10"/>
  <c r="IA43" i="10"/>
  <c r="IY97" i="10"/>
  <c r="PT77" i="10"/>
  <c r="DC154" i="10"/>
  <c r="FG124" i="10"/>
  <c r="FW92" i="10"/>
  <c r="HX149" i="10"/>
  <c r="QC23" i="10"/>
  <c r="PV30" i="10"/>
  <c r="FQ100" i="10"/>
  <c r="IC138" i="10"/>
  <c r="FD45" i="10"/>
  <c r="HZ89" i="10"/>
  <c r="FD100" i="10"/>
  <c r="FL102" i="10"/>
  <c r="DG106" i="10"/>
  <c r="PA5" i="13"/>
  <c r="IK93" i="10"/>
  <c r="AX104" i="11"/>
  <c r="NK55" i="10"/>
  <c r="PO107" i="10"/>
  <c r="IB86" i="10"/>
  <c r="KN11" i="10"/>
  <c r="GO126" i="13"/>
  <c r="HT127" i="10" s="1"/>
  <c r="OI151" i="10"/>
  <c r="IT34" i="10"/>
  <c r="PR82" i="10"/>
  <c r="HU75" i="10"/>
  <c r="DR12" i="13"/>
  <c r="NY128" i="10"/>
  <c r="GJ147" i="13"/>
  <c r="JH54" i="13"/>
  <c r="EX143" i="10"/>
  <c r="DM163" i="13"/>
  <c r="FJ113" i="10"/>
  <c r="W91" i="6"/>
  <c r="KQ164" i="10"/>
  <c r="EY115" i="10"/>
  <c r="JH153" i="13"/>
  <c r="NU78" i="10"/>
  <c r="KR162" i="10"/>
  <c r="W118" i="6"/>
  <c r="DN151" i="13"/>
  <c r="NJ127" i="10"/>
  <c r="FG141" i="10"/>
  <c r="PN40" i="10"/>
  <c r="JJ66" i="13"/>
  <c r="OE33" i="10"/>
  <c r="FZ151" i="10"/>
  <c r="PY38" i="10"/>
  <c r="PD148" i="13"/>
  <c r="MW61" i="10"/>
  <c r="FA41" i="10"/>
  <c r="JI141" i="13"/>
  <c r="HY90" i="10"/>
  <c r="NN134" i="10"/>
  <c r="PO84" i="10"/>
  <c r="DP63" i="13"/>
  <c r="FL59" i="10"/>
  <c r="EU59" i="10"/>
  <c r="KF74" i="10"/>
  <c r="PV113" i="10"/>
  <c r="FE88" i="10"/>
  <c r="PD138" i="13"/>
  <c r="AO82" i="11"/>
  <c r="JI157" i="13"/>
  <c r="NL163" i="10"/>
  <c r="HN85" i="10"/>
  <c r="DO15" i="13"/>
  <c r="FE87" i="10"/>
  <c r="PD36" i="13"/>
  <c r="KP163" i="10"/>
  <c r="PT80" i="10"/>
  <c r="ME116" i="13"/>
  <c r="KT68" i="10"/>
  <c r="PD52" i="13"/>
  <c r="PT53" i="10" s="1"/>
  <c r="BG46" i="11"/>
  <c r="PP135" i="10"/>
  <c r="HS122" i="10"/>
  <c r="JL47" i="13"/>
  <c r="FY115" i="10"/>
  <c r="IK128" i="10"/>
  <c r="NT110" i="10"/>
  <c r="KV22" i="10"/>
  <c r="GC61" i="10"/>
  <c r="FZ154" i="10"/>
  <c r="FY5" i="10"/>
  <c r="KN151" i="10"/>
  <c r="MW113" i="10"/>
  <c r="DO58" i="13"/>
  <c r="HL102" i="10"/>
  <c r="JJ145" i="13"/>
  <c r="W309" i="6"/>
  <c r="ET135" i="10"/>
  <c r="MI42" i="13"/>
  <c r="FC52" i="10"/>
  <c r="KR14" i="10"/>
  <c r="MF41" i="13"/>
  <c r="HV120" i="10"/>
  <c r="QD91" i="10"/>
  <c r="FM119" i="10"/>
  <c r="HM51" i="10"/>
  <c r="IP64" i="10"/>
  <c r="DP77" i="13"/>
  <c r="PZ130" i="10"/>
  <c r="IB154" i="10"/>
  <c r="FF144" i="10"/>
  <c r="NK106" i="10"/>
  <c r="HL46" i="10"/>
  <c r="QE142" i="10"/>
  <c r="FA126" i="10"/>
  <c r="HR130" i="10"/>
  <c r="KO55" i="10"/>
  <c r="FM99" i="10"/>
  <c r="LE87" i="10"/>
  <c r="MZ6" i="10"/>
  <c r="GO6" i="13"/>
  <c r="QB141" i="10"/>
  <c r="PF146" i="13"/>
  <c r="GJ123" i="13"/>
  <c r="HL94" i="10"/>
  <c r="JJ144" i="13"/>
  <c r="NC78" i="10"/>
  <c r="EV161" i="10"/>
  <c r="FJ104" i="10"/>
  <c r="DP35" i="13"/>
  <c r="DP83" i="13"/>
  <c r="KN39" i="10"/>
  <c r="ME22" i="13"/>
  <c r="ET65" i="10"/>
  <c r="GM94" i="13"/>
  <c r="DO20" i="13"/>
  <c r="KR10" i="10"/>
  <c r="GO96" i="13"/>
  <c r="MX11" i="10"/>
  <c r="HY27" i="10"/>
  <c r="IM80" i="10"/>
  <c r="FQ159" i="10"/>
  <c r="QC148" i="10"/>
  <c r="GJ125" i="13"/>
  <c r="ET118" i="10"/>
  <c r="LA76" i="10"/>
  <c r="HN32" i="10"/>
  <c r="BF72" i="11"/>
  <c r="QD44" i="10"/>
  <c r="JL52" i="13"/>
  <c r="QD112" i="10"/>
  <c r="FL28" i="10"/>
  <c r="PC96" i="13"/>
  <c r="PS97" i="10" s="1"/>
  <c r="LC12" i="10"/>
  <c r="HY163" i="10"/>
  <c r="FF9" i="10"/>
  <c r="FA109" i="10"/>
  <c r="NX144" i="10"/>
  <c r="NT26" i="10"/>
  <c r="GK134" i="13"/>
  <c r="FF24" i="10"/>
  <c r="QE106" i="10"/>
  <c r="KW115" i="10"/>
  <c r="W281" i="6"/>
  <c r="FG39" i="10"/>
  <c r="FF161" i="10"/>
  <c r="ET111" i="10"/>
  <c r="W302" i="6"/>
  <c r="HL150" i="10"/>
  <c r="HT84" i="10"/>
  <c r="MY30" i="10"/>
  <c r="HW113" i="10"/>
  <c r="FA123" i="10"/>
  <c r="FI99" i="10"/>
  <c r="FJ150" i="10"/>
  <c r="MI84" i="13"/>
  <c r="JH126" i="13"/>
  <c r="IB15" i="10"/>
  <c r="KN121" i="10"/>
  <c r="EV137" i="10"/>
  <c r="KL48" i="10"/>
  <c r="FA30" i="10"/>
  <c r="LL64" i="10"/>
  <c r="GO128" i="13"/>
  <c r="FD157" i="10"/>
  <c r="FK134" i="10"/>
  <c r="CY15" i="10"/>
  <c r="DM11" i="13"/>
  <c r="HS31" i="10"/>
  <c r="HN160" i="10"/>
  <c r="HL126" i="10"/>
  <c r="KQ54" i="10"/>
  <c r="ME141" i="13"/>
  <c r="NE148" i="10"/>
  <c r="KD14" i="10"/>
  <c r="IR32" i="10"/>
  <c r="FU54" i="10"/>
  <c r="MD158" i="13"/>
  <c r="NM28" i="10"/>
  <c r="FM23" i="10"/>
  <c r="OD37" i="10"/>
  <c r="DO91" i="13"/>
  <c r="FL120" i="10"/>
  <c r="GB67" i="10"/>
  <c r="V72" i="6"/>
  <c r="JH108" i="13"/>
  <c r="FE10" i="10"/>
  <c r="KU71" i="10"/>
  <c r="JI124" i="13"/>
  <c r="DO117" i="13"/>
  <c r="KK59" i="10"/>
  <c r="DA113" i="10"/>
  <c r="KR150" i="10"/>
  <c r="DK96" i="10"/>
  <c r="GM84" i="13"/>
  <c r="FJ46" i="10"/>
  <c r="NK43" i="10"/>
  <c r="PN123" i="10"/>
  <c r="PR22" i="10"/>
  <c r="PA72" i="13"/>
  <c r="QE160" i="10"/>
  <c r="GM139" i="13"/>
  <c r="QC27" i="10"/>
  <c r="HW29" i="10"/>
  <c r="MF85" i="13"/>
  <c r="DP51" i="13"/>
  <c r="HV158" i="10"/>
  <c r="HS56" i="10"/>
  <c r="PU82" i="10"/>
  <c r="FK142" i="10"/>
  <c r="KP59" i="10"/>
  <c r="KM48" i="10"/>
  <c r="IA18" i="10"/>
  <c r="HY103" i="10"/>
  <c r="FG139" i="10"/>
  <c r="MD60" i="13"/>
  <c r="JI66" i="13"/>
  <c r="NI132" i="10"/>
  <c r="NG109" i="10"/>
  <c r="HU126" i="10"/>
  <c r="DG7" i="10"/>
  <c r="NE34" i="10"/>
  <c r="FK74" i="10"/>
  <c r="KE22" i="10"/>
  <c r="DP124" i="13"/>
  <c r="AX31" i="11"/>
  <c r="EY81" i="10"/>
  <c r="DM66" i="13"/>
  <c r="HS138" i="10"/>
  <c r="KK153" i="10"/>
  <c r="KF83" i="10"/>
  <c r="HL156" i="10"/>
  <c r="HZ52" i="10"/>
  <c r="NA41" i="10"/>
  <c r="FU43" i="10"/>
  <c r="EV151" i="10"/>
  <c r="FF134" i="10"/>
  <c r="KV47" i="10"/>
  <c r="PQ162" i="10"/>
  <c r="NO81" i="10"/>
  <c r="MG105" i="13"/>
  <c r="KN133" i="10"/>
  <c r="PF23" i="13"/>
  <c r="OA60" i="10"/>
  <c r="LI8" i="10"/>
  <c r="CZ5" i="10"/>
  <c r="OI41" i="10"/>
  <c r="GM65" i="13"/>
  <c r="FU21" i="10"/>
  <c r="HZ151" i="10"/>
  <c r="KT144" i="10"/>
  <c r="PY161" i="10"/>
  <c r="GG133" i="10"/>
  <c r="FM12" i="10"/>
  <c r="PC80" i="13"/>
  <c r="KP24" i="10"/>
  <c r="FK76" i="10"/>
  <c r="W93" i="11"/>
  <c r="EV37" i="10"/>
  <c r="ID119" i="10"/>
  <c r="DF103" i="10"/>
  <c r="FH5" i="10"/>
  <c r="ND71" i="10"/>
  <c r="W254" i="6"/>
  <c r="HZ141" i="10"/>
  <c r="ET74" i="10"/>
  <c r="NX57" i="10"/>
  <c r="MX7" i="10"/>
  <c r="PW43" i="10"/>
  <c r="LC73" i="10"/>
  <c r="IB8" i="10"/>
  <c r="EV10" i="10"/>
  <c r="GK36" i="13"/>
  <c r="KD102" i="10"/>
  <c r="HV94" i="10"/>
  <c r="KN119" i="10"/>
  <c r="GB57" i="10"/>
  <c r="MX140" i="10"/>
  <c r="DA53" i="10"/>
  <c r="NF153" i="10"/>
  <c r="KV24" i="10"/>
  <c r="KM55" i="10"/>
  <c r="NU151" i="10"/>
  <c r="GG110" i="10"/>
  <c r="NX88" i="10"/>
  <c r="FE155" i="10"/>
  <c r="CZ22" i="10"/>
  <c r="HW45" i="10"/>
  <c r="HS52" i="10"/>
  <c r="HN123" i="10"/>
  <c r="FL8" i="10"/>
  <c r="FW80" i="10"/>
  <c r="KS10" i="10"/>
  <c r="DK70" i="10"/>
  <c r="IC83" i="10"/>
  <c r="NK136" i="10"/>
  <c r="IY138" i="10"/>
  <c r="LI38" i="10"/>
  <c r="GO39" i="13"/>
  <c r="IM99" i="10"/>
  <c r="GG101" i="10"/>
  <c r="NS55" i="10"/>
  <c r="FF70" i="10"/>
  <c r="PZ73" i="10"/>
  <c r="QD101" i="10"/>
  <c r="FK13" i="10"/>
  <c r="IR155" i="10"/>
  <c r="IN154" i="10"/>
  <c r="PY34" i="10"/>
  <c r="QA23" i="10"/>
  <c r="GO70" i="13"/>
  <c r="GL145" i="13"/>
  <c r="KQ56" i="10"/>
  <c r="FD103" i="10"/>
  <c r="QC82" i="10"/>
  <c r="FV27" i="10"/>
  <c r="MD162" i="13"/>
  <c r="QD42" i="10"/>
  <c r="QE53" i="10"/>
  <c r="DI76" i="10"/>
  <c r="NL85" i="10"/>
  <c r="HM31" i="10"/>
  <c r="PB133" i="13"/>
  <c r="PR134" i="10" s="1"/>
  <c r="HN105" i="10"/>
  <c r="AO8" i="11"/>
  <c r="LJ15" i="10"/>
  <c r="FI103" i="10"/>
  <c r="IY135" i="10"/>
  <c r="IQ144" i="10"/>
  <c r="IY113" i="10"/>
  <c r="IE89" i="10"/>
  <c r="FD91" i="10"/>
  <c r="KF153" i="10"/>
  <c r="NY135" i="10"/>
  <c r="NU81" i="10"/>
  <c r="FK99" i="10"/>
  <c r="OE86" i="10"/>
  <c r="DI113" i="10"/>
  <c r="QE138" i="10"/>
  <c r="IC67" i="10"/>
  <c r="DM69" i="13"/>
  <c r="DI129" i="10"/>
  <c r="LE18" i="10"/>
  <c r="LG103" i="10"/>
  <c r="IU50" i="10"/>
  <c r="PD57" i="13"/>
  <c r="ME83" i="13"/>
  <c r="IC115" i="10"/>
  <c r="DD22" i="10"/>
  <c r="FU154" i="10"/>
  <c r="DG113" i="10"/>
  <c r="OA107" i="10"/>
  <c r="KF14" i="10"/>
  <c r="OI43" i="10"/>
  <c r="AC21" i="12"/>
  <c r="DO87" i="10"/>
  <c r="DI30" i="10"/>
  <c r="CY82" i="10"/>
  <c r="AC35" i="12"/>
  <c r="II79" i="10"/>
  <c r="FV7" i="10"/>
  <c r="BF85" i="11"/>
  <c r="LM51" i="10"/>
  <c r="OC51" i="10"/>
  <c r="IN23" i="10"/>
  <c r="PN102" i="10"/>
  <c r="QD9" i="10"/>
  <c r="KE153" i="10"/>
  <c r="NK110" i="10"/>
  <c r="JG47" i="13"/>
  <c r="KG48" i="10" s="1"/>
  <c r="KP91" i="10"/>
  <c r="KV33" i="10"/>
  <c r="FM16" i="10"/>
  <c r="FL148" i="10"/>
  <c r="FQ28" i="10"/>
  <c r="OA34" i="10"/>
  <c r="NG30" i="10"/>
  <c r="LA49" i="10"/>
  <c r="LQ10" i="10"/>
  <c r="LL102" i="10"/>
  <c r="NY7" i="10"/>
  <c r="IP85" i="10"/>
  <c r="FV161" i="10"/>
  <c r="NH164" i="10"/>
  <c r="FZ143" i="10"/>
  <c r="PP33" i="10"/>
  <c r="NL71" i="10"/>
  <c r="DG98" i="10"/>
  <c r="W273" i="6"/>
  <c r="FW96" i="10"/>
  <c r="FZ88" i="10"/>
  <c r="IK164" i="10"/>
  <c r="FZ129" i="10"/>
  <c r="DC27" i="10"/>
  <c r="KV27" i="10"/>
  <c r="GA95" i="10"/>
  <c r="AX35" i="11"/>
  <c r="KK49" i="10"/>
  <c r="DM31" i="13"/>
  <c r="IO63" i="10"/>
  <c r="OB6" i="10"/>
  <c r="KF80" i="10"/>
  <c r="KW56" i="10"/>
  <c r="HN89" i="10"/>
  <c r="KU31" i="10"/>
  <c r="LM34" i="10"/>
  <c r="HV93" i="10"/>
  <c r="CY101" i="10"/>
  <c r="IK79" i="10"/>
  <c r="FG142" i="10"/>
  <c r="DE147" i="10"/>
  <c r="PF85" i="13"/>
  <c r="MV36" i="10"/>
  <c r="FI31" i="10"/>
  <c r="DO21" i="10"/>
  <c r="LG47" i="10"/>
  <c r="DK40" i="10"/>
  <c r="FW153" i="10"/>
  <c r="FV61" i="10"/>
  <c r="PZ10" i="10"/>
  <c r="DO151" i="10"/>
  <c r="NX8" i="10"/>
  <c r="IN81" i="10"/>
  <c r="DD109" i="10"/>
  <c r="LA85" i="10"/>
  <c r="KW48" i="10"/>
  <c r="DD54" i="10"/>
  <c r="AN34" i="11"/>
  <c r="NE155" i="10"/>
  <c r="DG16" i="10"/>
  <c r="FJ59" i="10"/>
  <c r="FA156" i="10"/>
  <c r="HX138" i="10"/>
  <c r="JG72" i="13"/>
  <c r="MW150" i="10"/>
  <c r="NX158" i="10"/>
  <c r="IA147" i="10"/>
  <c r="HM70" i="10"/>
  <c r="FY164" i="10"/>
  <c r="IK61" i="10"/>
  <c r="IE90" i="10"/>
  <c r="DI151" i="10"/>
  <c r="NB45" i="10"/>
  <c r="DI148" i="10"/>
  <c r="NC148" i="10"/>
  <c r="FX37" i="10"/>
  <c r="FJ6" i="10"/>
  <c r="ME110" i="13"/>
  <c r="DG139" i="10"/>
  <c r="NS30" i="10"/>
  <c r="NX152" i="10"/>
  <c r="LA82" i="10"/>
  <c r="GG7" i="10"/>
  <c r="FR82" i="10"/>
  <c r="NT156" i="10"/>
  <c r="OC92" i="10"/>
  <c r="IU7" i="10"/>
  <c r="QA52" i="10"/>
  <c r="OI52" i="10"/>
  <c r="LH120" i="10"/>
  <c r="FR32" i="10"/>
  <c r="MG93" i="13"/>
  <c r="EU114" i="10"/>
  <c r="IS87" i="10"/>
  <c r="PB88" i="13"/>
  <c r="W69" i="6"/>
  <c r="AX78" i="11"/>
  <c r="IE160" i="10"/>
  <c r="MV142" i="10"/>
  <c r="DH87" i="10"/>
  <c r="DK7" i="10"/>
  <c r="NT124" i="10"/>
  <c r="MZ7" i="10"/>
  <c r="FZ150" i="10"/>
  <c r="GM148" i="13"/>
  <c r="DO18" i="10"/>
  <c r="PF163" i="13"/>
  <c r="HY146" i="10"/>
  <c r="FS22" i="10"/>
  <c r="NY143" i="10"/>
  <c r="FJ133" i="10"/>
  <c r="DG97" i="10"/>
  <c r="QG43" i="10"/>
  <c r="KF38" i="10"/>
  <c r="PP110" i="10"/>
  <c r="FF72" i="10"/>
  <c r="NI60" i="10"/>
  <c r="KN36" i="10"/>
  <c r="LK14" i="10"/>
  <c r="GB98" i="10"/>
  <c r="GB120" i="10"/>
  <c r="IY105" i="10"/>
  <c r="FY95" i="10"/>
  <c r="OI88" i="10"/>
  <c r="BG58" i="11"/>
  <c r="IO99" i="10"/>
  <c r="QD114" i="10"/>
  <c r="LF51" i="10"/>
  <c r="NJ83" i="10"/>
  <c r="AA68" i="12"/>
  <c r="JI29" i="13"/>
  <c r="IY163" i="10"/>
  <c r="EW133" i="10"/>
  <c r="GJ64" i="13"/>
  <c r="DC55" i="10"/>
  <c r="JH80" i="13"/>
  <c r="IB100" i="10"/>
  <c r="FS154" i="10"/>
  <c r="PB24" i="13"/>
  <c r="QA156" i="10"/>
  <c r="EX18" i="10"/>
  <c r="KW24" i="10"/>
  <c r="PB136" i="13"/>
  <c r="PR137" i="10" s="1"/>
  <c r="KN134" i="10"/>
  <c r="EY39" i="10"/>
  <c r="PO144" i="10"/>
  <c r="FF18" i="10"/>
  <c r="EU109" i="10"/>
  <c r="IO13" i="10"/>
  <c r="DN81" i="13"/>
  <c r="W10" i="6"/>
  <c r="NK111" i="10"/>
  <c r="NJ48" i="10"/>
  <c r="PO45" i="10"/>
  <c r="KS93" i="10"/>
  <c r="NF162" i="10"/>
  <c r="HO129" i="10"/>
  <c r="FI115" i="10"/>
  <c r="GL130" i="13"/>
  <c r="FJ140" i="10"/>
  <c r="KV150" i="10"/>
  <c r="GB26" i="10"/>
  <c r="KR127" i="10"/>
  <c r="HN42" i="10"/>
  <c r="FV20" i="10"/>
  <c r="GM81" i="13"/>
  <c r="GC109" i="10"/>
  <c r="KU41" i="10"/>
  <c r="MF16" i="13"/>
  <c r="KV71" i="10"/>
  <c r="HN132" i="10"/>
  <c r="HO6" i="10"/>
  <c r="ET32" i="10"/>
  <c r="KK76" i="10"/>
  <c r="GK7" i="13"/>
  <c r="ID155" i="10"/>
  <c r="QE22" i="10"/>
  <c r="LH116" i="10"/>
  <c r="NB157" i="10"/>
  <c r="EU48" i="10"/>
  <c r="PD88" i="13"/>
  <c r="FK42" i="10"/>
  <c r="NC140" i="10"/>
  <c r="ID115" i="10"/>
  <c r="PR19" i="10"/>
  <c r="HM99" i="10"/>
  <c r="DM4" i="13"/>
  <c r="HO74" i="10"/>
  <c r="PF96" i="13"/>
  <c r="PQ124" i="10"/>
  <c r="NH39" i="10"/>
  <c r="NZ79" i="10"/>
  <c r="NI141" i="10"/>
  <c r="HY120" i="10"/>
  <c r="NI84" i="10"/>
  <c r="PC104" i="13"/>
  <c r="MI76" i="13"/>
  <c r="NM59" i="10"/>
  <c r="MW97" i="10"/>
  <c r="DP34" i="13"/>
  <c r="FJ101" i="10"/>
  <c r="MG146" i="13"/>
  <c r="AA16" i="12"/>
  <c r="NZ69" i="10"/>
  <c r="QA163" i="10"/>
  <c r="HL37" i="10"/>
  <c r="KM137" i="10"/>
  <c r="AC36" i="12"/>
  <c r="DR76" i="13"/>
  <c r="FB77" i="10" s="1"/>
  <c r="LE34" i="10"/>
  <c r="CY98" i="10"/>
  <c r="IA71" i="10"/>
  <c r="PB17" i="13"/>
  <c r="QE39" i="10"/>
  <c r="AO40" i="11"/>
  <c r="EV73" i="10"/>
  <c r="QF52" i="10"/>
  <c r="FJ132" i="10"/>
  <c r="PB10" i="13"/>
  <c r="KW11" i="10"/>
  <c r="EU88" i="10"/>
  <c r="PF141" i="13"/>
  <c r="PP103" i="10"/>
  <c r="MF28" i="13"/>
  <c r="AO42" i="11"/>
  <c r="QE88" i="10"/>
  <c r="FF101" i="10"/>
  <c r="FF21" i="10"/>
  <c r="KN71" i="10"/>
  <c r="IC131" i="10"/>
  <c r="NJ131" i="10"/>
  <c r="KF109" i="10"/>
  <c r="FJ80" i="10"/>
  <c r="EV158" i="10"/>
  <c r="FA148" i="10"/>
  <c r="NL150" i="10"/>
  <c r="KH115" i="10"/>
  <c r="FA128" i="10"/>
  <c r="FA48" i="10"/>
  <c r="QC44" i="10"/>
  <c r="DM110" i="13"/>
  <c r="NN162" i="10"/>
  <c r="IS142" i="10"/>
  <c r="FC36" i="10"/>
  <c r="QD155" i="10"/>
  <c r="FG19" i="10"/>
  <c r="KN53" i="10"/>
  <c r="KW116" i="10"/>
  <c r="ME26" i="13"/>
  <c r="FE113" i="10"/>
  <c r="PZ15" i="10"/>
  <c r="KN52" i="10"/>
  <c r="AX94" i="11"/>
  <c r="PS128" i="10"/>
  <c r="IU66" i="10"/>
  <c r="IB145" i="10"/>
  <c r="KM5" i="10"/>
  <c r="DI65" i="10"/>
  <c r="FI56" i="10"/>
  <c r="KQ117" i="10"/>
  <c r="PQ119" i="10"/>
  <c r="QA12" i="10"/>
  <c r="NC107" i="10"/>
  <c r="DR20" i="13"/>
  <c r="FG11" i="10"/>
  <c r="HV129" i="10"/>
  <c r="FD90" i="10"/>
  <c r="DM85" i="13"/>
  <c r="NO31" i="10"/>
  <c r="QD49" i="10"/>
  <c r="HW108" i="10"/>
  <c r="FZ33" i="10"/>
  <c r="MW86" i="10"/>
  <c r="IJ128" i="10"/>
  <c r="HW65" i="10"/>
  <c r="KV55" i="10"/>
  <c r="NG89" i="10"/>
  <c r="PP122" i="10"/>
  <c r="NK95" i="10"/>
  <c r="QE12" i="10"/>
  <c r="FA85" i="10"/>
  <c r="QE116" i="10"/>
  <c r="DN104" i="13"/>
  <c r="GM8" i="13"/>
  <c r="OA11" i="10"/>
  <c r="FK85" i="10"/>
  <c r="ET162" i="10"/>
  <c r="IB6" i="10"/>
  <c r="KQ96" i="10"/>
  <c r="CZ12" i="10"/>
  <c r="DG84" i="10"/>
  <c r="HW21" i="10"/>
  <c r="DR15" i="13"/>
  <c r="LC93" i="10"/>
  <c r="KD140" i="10"/>
  <c r="IA39" i="10"/>
  <c r="NI82" i="10"/>
  <c r="IA125" i="10"/>
  <c r="PR130" i="10"/>
  <c r="EZ21" i="10"/>
  <c r="JL130" i="13"/>
  <c r="PS102" i="10"/>
  <c r="PU5" i="10"/>
  <c r="FZ128" i="10"/>
  <c r="DN139" i="13"/>
  <c r="HO126" i="10"/>
  <c r="PR29" i="10"/>
  <c r="FM141" i="10"/>
  <c r="GJ84" i="13"/>
  <c r="BG70" i="11"/>
  <c r="FK119" i="10"/>
  <c r="PN83" i="10"/>
  <c r="KQ58" i="10"/>
  <c r="KN84" i="10"/>
  <c r="PW6" i="10"/>
  <c r="IC98" i="10"/>
  <c r="KJ146" i="10"/>
  <c r="GJ53" i="13"/>
  <c r="HN155" i="10"/>
  <c r="HU44" i="10"/>
  <c r="HZ13" i="10"/>
  <c r="IB139" i="10"/>
  <c r="FG123" i="10"/>
  <c r="HW66" i="10"/>
  <c r="JL112" i="13"/>
  <c r="LG158" i="10"/>
  <c r="V108" i="6"/>
  <c r="MG101" i="13"/>
  <c r="NF84" i="10"/>
  <c r="HL18" i="10"/>
  <c r="ME124" i="13"/>
  <c r="QG76" i="10"/>
  <c r="JG113" i="13"/>
  <c r="LM103" i="10"/>
  <c r="KT10" i="10"/>
  <c r="NX39" i="10"/>
  <c r="MG18" i="13"/>
  <c r="PU119" i="10"/>
  <c r="GL143" i="13"/>
  <c r="HU97" i="10"/>
  <c r="NM158" i="10"/>
  <c r="KM98" i="10"/>
  <c r="QE96" i="10"/>
  <c r="IY29" i="10"/>
  <c r="IC87" i="10"/>
  <c r="NK100" i="10"/>
  <c r="HV84" i="10"/>
  <c r="KS27" i="10"/>
  <c r="KR75" i="10"/>
  <c r="KQ90" i="10"/>
  <c r="IB153" i="10"/>
  <c r="KD53" i="10"/>
  <c r="IC136" i="10"/>
  <c r="HM53" i="10"/>
  <c r="MV37" i="10"/>
  <c r="PC113" i="13"/>
  <c r="FK135" i="10"/>
  <c r="NC50" i="10"/>
  <c r="MW125" i="10"/>
  <c r="GA97" i="10"/>
  <c r="IA30" i="10"/>
  <c r="KR88" i="10"/>
  <c r="NA11" i="10"/>
  <c r="PQ20" i="10"/>
  <c r="PU39" i="10"/>
  <c r="FA33" i="10"/>
  <c r="HV99" i="10"/>
  <c r="OE67" i="10"/>
  <c r="QC69" i="10"/>
  <c r="LH97" i="10"/>
  <c r="FS5" i="10"/>
  <c r="IA84" i="10"/>
  <c r="QE97" i="10"/>
  <c r="NM133" i="10"/>
  <c r="MD153" i="13"/>
  <c r="NM142" i="10"/>
  <c r="IA64" i="10"/>
  <c r="HX110" i="10"/>
  <c r="PD132" i="13"/>
  <c r="EV35" i="10"/>
  <c r="PF135" i="13"/>
  <c r="DN6" i="13"/>
  <c r="DA36" i="10"/>
  <c r="DN145" i="13"/>
  <c r="FE98" i="10"/>
  <c r="FH6" i="10"/>
  <c r="PZ6" i="10"/>
  <c r="II54" i="10"/>
  <c r="MW139" i="10"/>
  <c r="DR17" i="13"/>
  <c r="GK34" i="13"/>
  <c r="GM110" i="13"/>
  <c r="KU27" i="10"/>
  <c r="KQ33" i="10"/>
  <c r="NG141" i="10"/>
  <c r="LA52" i="10"/>
  <c r="NO17" i="10"/>
  <c r="KP93" i="10"/>
  <c r="KV23" i="10"/>
  <c r="KP39" i="10"/>
  <c r="W47" i="11"/>
  <c r="DC104" i="10"/>
  <c r="KW149" i="10"/>
  <c r="HW8" i="10"/>
  <c r="DO98" i="10"/>
  <c r="IO147" i="10"/>
  <c r="OC115" i="10"/>
  <c r="DE72" i="10"/>
  <c r="FQ143" i="10"/>
  <c r="LJ137" i="10"/>
  <c r="GG106" i="10"/>
  <c r="IY115" i="10"/>
  <c r="KO13" i="10"/>
  <c r="NM154" i="10"/>
  <c r="DR73" i="13"/>
  <c r="PU110" i="10"/>
  <c r="HX160" i="10"/>
  <c r="FS126" i="10"/>
  <c r="EW31" i="10"/>
  <c r="ID51" i="10"/>
  <c r="JG96" i="13"/>
  <c r="JG78" i="13"/>
  <c r="KG79" i="10" s="1"/>
  <c r="DP61" i="13"/>
  <c r="KN38" i="10"/>
  <c r="JH53" i="13"/>
  <c r="KH54" i="10" s="1"/>
  <c r="DM103" i="13"/>
  <c r="FA98" i="10"/>
  <c r="IJ139" i="10"/>
  <c r="NY70" i="10"/>
  <c r="DC123" i="10"/>
  <c r="NS60" i="10"/>
  <c r="DI10" i="10"/>
  <c r="PN98" i="10"/>
  <c r="MI47" i="13"/>
  <c r="OI45" i="10"/>
  <c r="HS98" i="10"/>
  <c r="NY32" i="10"/>
  <c r="MD26" i="13"/>
  <c r="LH98" i="10"/>
  <c r="IC134" i="10"/>
  <c r="LH114" i="10"/>
  <c r="FF6" i="10"/>
  <c r="MD37" i="13"/>
  <c r="PD54" i="13"/>
  <c r="GG121" i="10"/>
  <c r="GO76" i="13"/>
  <c r="QA53" i="10"/>
  <c r="PN122" i="10"/>
  <c r="HZ88" i="10"/>
  <c r="PC163" i="13"/>
  <c r="LQ42" i="10"/>
  <c r="NY27" i="10"/>
  <c r="IN27" i="10"/>
  <c r="DN146" i="13"/>
  <c r="NJ47" i="10"/>
  <c r="LB16" i="10"/>
  <c r="W38" i="6"/>
  <c r="FD35" i="10"/>
  <c r="DC148" i="10"/>
  <c r="NM115" i="10"/>
  <c r="HV86" i="10"/>
  <c r="W150" i="6"/>
  <c r="MG123" i="13"/>
  <c r="HS86" i="10"/>
  <c r="NC44" i="10"/>
  <c r="DO36" i="10"/>
  <c r="NT64" i="10"/>
  <c r="PF58" i="13"/>
  <c r="PN130" i="10"/>
  <c r="ME80" i="13"/>
  <c r="IN9" i="10"/>
  <c r="PZ80" i="10"/>
  <c r="DK44" i="10"/>
  <c r="FZ136" i="10"/>
  <c r="FS119" i="10"/>
  <c r="NM8" i="10"/>
  <c r="JH161" i="13"/>
  <c r="NS64" i="10"/>
  <c r="QB155" i="10"/>
  <c r="FM87" i="10"/>
  <c r="OI67" i="10"/>
  <c r="GG10" i="10"/>
  <c r="QC85" i="10"/>
  <c r="KN45" i="10"/>
  <c r="IT76" i="10"/>
  <c r="DG53" i="10"/>
  <c r="HN108" i="10"/>
  <c r="GG14" i="10"/>
  <c r="KD133" i="10"/>
  <c r="IR163" i="10"/>
  <c r="GA15" i="10"/>
  <c r="IY102" i="10"/>
  <c r="OA133" i="10"/>
  <c r="JG31" i="13"/>
  <c r="KG32" i="10" s="1"/>
  <c r="IP20" i="10"/>
  <c r="OD87" i="10"/>
  <c r="NZ129" i="10"/>
  <c r="NC58" i="10"/>
  <c r="FI47" i="10"/>
  <c r="NS74" i="10"/>
  <c r="IT65" i="10"/>
  <c r="AB56" i="12"/>
  <c r="IO144" i="10"/>
  <c r="AE76" i="11"/>
  <c r="FZ133" i="10"/>
  <c r="IJ123" i="10"/>
  <c r="JH102" i="13"/>
  <c r="KS152" i="10"/>
  <c r="HP60" i="10"/>
  <c r="KO40" i="10"/>
  <c r="ID141" i="10"/>
  <c r="DJ68" i="10"/>
  <c r="LQ15" i="10"/>
  <c r="PW100" i="10"/>
  <c r="HW128" i="10"/>
  <c r="DN50" i="13"/>
  <c r="FA99" i="10"/>
  <c r="NU141" i="10"/>
  <c r="AC57" i="12"/>
  <c r="GJ88" i="13"/>
  <c r="PO78" i="10"/>
  <c r="IQ134" i="10"/>
  <c r="DA94" i="10"/>
  <c r="DF50" i="10"/>
  <c r="AW51" i="11"/>
  <c r="IO124" i="10"/>
  <c r="FV152" i="10"/>
  <c r="FQ153" i="10"/>
  <c r="DH14" i="10"/>
  <c r="OD45" i="10"/>
  <c r="OC63" i="10"/>
  <c r="IT147" i="10"/>
  <c r="DE114" i="10"/>
  <c r="LB80" i="10"/>
  <c r="NX148" i="10"/>
  <c r="QF81" i="10"/>
  <c r="DH74" i="10"/>
  <c r="FS107" i="10"/>
  <c r="DP162" i="13"/>
  <c r="LF24" i="10"/>
  <c r="II133" i="10"/>
  <c r="IE130" i="10"/>
  <c r="DF85" i="10"/>
  <c r="QF40" i="10"/>
  <c r="PY108" i="10"/>
  <c r="DJ45" i="10"/>
  <c r="IJ90" i="10"/>
  <c r="OE62" i="10"/>
  <c r="KS89" i="10"/>
  <c r="NM72" i="10"/>
  <c r="HS96" i="10"/>
  <c r="KD158" i="10"/>
  <c r="FQ39" i="10"/>
  <c r="IC15" i="10"/>
  <c r="IK42" i="10"/>
  <c r="FK106" i="10"/>
  <c r="LJ28" i="10"/>
  <c r="V47" i="11"/>
  <c r="FZ131" i="10"/>
  <c r="GG38" i="10"/>
  <c r="NY14" i="10"/>
  <c r="FR133" i="10"/>
  <c r="LH150" i="10"/>
  <c r="LE51" i="10"/>
  <c r="II45" i="10"/>
  <c r="DH81" i="10"/>
  <c r="LI106" i="10"/>
  <c r="QA50" i="10"/>
  <c r="LM137" i="10"/>
  <c r="FC122" i="10"/>
  <c r="MV112" i="10"/>
  <c r="PP47" i="10"/>
  <c r="QC79" i="10"/>
  <c r="FF27" i="10"/>
  <c r="NH52" i="10"/>
  <c r="OC135" i="10"/>
  <c r="LI29" i="10"/>
  <c r="FM15" i="10"/>
  <c r="DJ89" i="10"/>
  <c r="NL64" i="10"/>
  <c r="V258" i="6"/>
  <c r="PW125" i="10"/>
  <c r="LJ67" i="10"/>
  <c r="NL140" i="10"/>
  <c r="ET106" i="10"/>
  <c r="FG30" i="10"/>
  <c r="IY9" i="10"/>
  <c r="QD57" i="10"/>
  <c r="KD108" i="10"/>
  <c r="AD70" i="12"/>
  <c r="FY134" i="10"/>
  <c r="FX127" i="10"/>
  <c r="DH11" i="10"/>
  <c r="GB147" i="10"/>
  <c r="OC57" i="10"/>
  <c r="IS156" i="10"/>
  <c r="HM45" i="10"/>
  <c r="OB55" i="10"/>
  <c r="IM33" i="10"/>
  <c r="LC120" i="10"/>
  <c r="OD29" i="10"/>
  <c r="DK130" i="10"/>
  <c r="QB96" i="10"/>
  <c r="FX17" i="10"/>
  <c r="NO47" i="10"/>
  <c r="PZ109" i="10"/>
  <c r="PX23" i="10"/>
  <c r="NN128" i="10"/>
  <c r="KN118" i="10"/>
  <c r="HS29" i="10"/>
  <c r="PP12" i="10"/>
  <c r="AX15" i="11"/>
  <c r="LA132" i="10"/>
  <c r="AO38" i="11"/>
  <c r="QB41" i="10"/>
  <c r="NI151" i="10"/>
  <c r="PN48" i="10"/>
  <c r="PU64" i="10"/>
  <c r="FE51" i="10"/>
  <c r="IP8" i="10"/>
  <c r="DF133" i="10"/>
  <c r="HU105" i="10"/>
  <c r="LL34" i="10"/>
  <c r="IY79" i="10"/>
  <c r="CY142" i="10"/>
  <c r="DO20" i="10"/>
  <c r="FU6" i="10"/>
  <c r="MW31" i="10"/>
  <c r="IT53" i="10"/>
  <c r="IO80" i="10"/>
  <c r="NW127" i="10"/>
  <c r="ET34" i="10"/>
  <c r="IE6" i="10"/>
  <c r="HY98" i="10"/>
  <c r="OC17" i="10"/>
  <c r="MD151" i="13"/>
  <c r="OI162" i="10"/>
  <c r="MV25" i="10"/>
  <c r="IR128" i="10"/>
  <c r="KR8" i="10"/>
  <c r="OB16" i="10"/>
  <c r="QE127" i="10"/>
  <c r="JL81" i="13"/>
  <c r="FC157" i="10"/>
  <c r="QF28" i="10"/>
  <c r="HV96" i="10"/>
  <c r="NF142" i="10"/>
  <c r="QF107" i="10"/>
  <c r="HZ58" i="10"/>
  <c r="W102" i="6"/>
  <c r="FW81" i="10"/>
  <c r="JJ7" i="13"/>
  <c r="NY41" i="10"/>
  <c r="OD88" i="10"/>
  <c r="GB144" i="10"/>
  <c r="NE112" i="10"/>
  <c r="NI143" i="10"/>
  <c r="GJ67" i="13"/>
  <c r="LA94" i="10"/>
  <c r="EY31" i="10"/>
  <c r="QE154" i="10"/>
  <c r="HX54" i="10"/>
  <c r="FE150" i="10"/>
  <c r="PP11" i="10"/>
  <c r="MX84" i="10"/>
  <c r="IA98" i="10"/>
  <c r="KT17" i="10"/>
  <c r="KD125" i="10"/>
  <c r="MY135" i="10"/>
  <c r="KF7" i="10"/>
  <c r="FI121" i="10"/>
  <c r="MX159" i="10"/>
  <c r="DP56" i="13"/>
  <c r="EZ57" i="10" s="1"/>
  <c r="PW148" i="10"/>
  <c r="KQ157" i="10"/>
  <c r="HT141" i="10"/>
  <c r="FG16" i="10"/>
  <c r="PB7" i="13"/>
  <c r="FI129" i="10"/>
  <c r="NN98" i="10"/>
  <c r="HU70" i="10"/>
  <c r="MI134" i="13"/>
  <c r="FM56" i="10"/>
  <c r="KR156" i="10"/>
  <c r="PD104" i="13"/>
  <c r="QB5" i="10"/>
  <c r="DP22" i="13"/>
  <c r="DN130" i="13"/>
  <c r="W99" i="11"/>
  <c r="QB98" i="10"/>
  <c r="DE87" i="10"/>
  <c r="DN9" i="13"/>
  <c r="EX10" i="10" s="1"/>
  <c r="KU152" i="10"/>
  <c r="FL136" i="10"/>
  <c r="NB13" i="10"/>
  <c r="HY106" i="10"/>
  <c r="NA21" i="10"/>
  <c r="OC18" i="10"/>
  <c r="GK107" i="13"/>
  <c r="FK73" i="10"/>
  <c r="QD35" i="10"/>
  <c r="KP154" i="10"/>
  <c r="KS116" i="10"/>
  <c r="MI5" i="13"/>
  <c r="DO85" i="13"/>
  <c r="KN33" i="10"/>
  <c r="QG157" i="10"/>
  <c r="NT134" i="10"/>
  <c r="DM17" i="13"/>
  <c r="ME64" i="13"/>
  <c r="MW136" i="10"/>
  <c r="OA65" i="10"/>
  <c r="FJ68" i="10"/>
  <c r="NF46" i="10"/>
  <c r="AC70" i="12"/>
  <c r="MI17" i="13"/>
  <c r="EV43" i="10"/>
  <c r="PY17" i="10"/>
  <c r="PB143" i="13"/>
  <c r="KO83" i="10"/>
  <c r="PY42" i="10"/>
  <c r="PZ156" i="10"/>
  <c r="JJ14" i="13"/>
  <c r="QD120" i="10"/>
  <c r="DE129" i="10"/>
  <c r="FB44" i="10"/>
  <c r="ET123" i="10"/>
  <c r="QF85" i="10"/>
  <c r="JJ138" i="13"/>
  <c r="NO98" i="10"/>
  <c r="IR87" i="10"/>
  <c r="NG134" i="10"/>
  <c r="KF151" i="10"/>
  <c r="KW123" i="10"/>
  <c r="QF118" i="10"/>
  <c r="NI115" i="10"/>
  <c r="KK130" i="10"/>
  <c r="PC86" i="13"/>
  <c r="PZ82" i="10"/>
  <c r="HT33" i="10"/>
  <c r="GL60" i="13"/>
  <c r="HU121" i="10"/>
  <c r="FG146" i="10"/>
  <c r="FY80" i="10"/>
  <c r="NS112" i="10"/>
  <c r="QC92" i="10"/>
  <c r="AW90" i="11"/>
  <c r="ET144" i="10"/>
  <c r="KO115" i="10"/>
  <c r="GO68" i="13"/>
  <c r="JG148" i="13"/>
  <c r="PA21" i="13"/>
  <c r="NL119" i="10"/>
  <c r="HY67" i="10"/>
  <c r="NE65" i="10"/>
  <c r="HM34" i="10"/>
  <c r="GL92" i="13"/>
  <c r="NO113" i="10"/>
  <c r="LM19" i="10"/>
  <c r="FE81" i="10"/>
  <c r="QF61" i="10"/>
  <c r="NS31" i="10"/>
  <c r="KF97" i="10"/>
  <c r="NC72" i="10"/>
  <c r="NH160" i="10"/>
  <c r="DP49" i="13"/>
  <c r="PP93" i="10"/>
  <c r="FB101" i="10"/>
  <c r="KU111" i="10"/>
  <c r="MF94" i="13"/>
  <c r="PO129" i="10"/>
  <c r="FE32" i="10"/>
  <c r="PO162" i="10"/>
  <c r="NE109" i="10"/>
  <c r="HQ119" i="10"/>
  <c r="PP62" i="10"/>
  <c r="NN35" i="10"/>
  <c r="MF78" i="13"/>
  <c r="DH143" i="10"/>
  <c r="KV8" i="10"/>
  <c r="FK108" i="10"/>
  <c r="FE69" i="10"/>
  <c r="FY38" i="10"/>
  <c r="KP85" i="10"/>
  <c r="NL43" i="10"/>
  <c r="DM93" i="13"/>
  <c r="LA152" i="10"/>
  <c r="KO162" i="10"/>
  <c r="NC80" i="10"/>
  <c r="QG107" i="10"/>
  <c r="OC54" i="10"/>
  <c r="GC33" i="10"/>
  <c r="FI137" i="10"/>
  <c r="FA72" i="10"/>
  <c r="DR89" i="13"/>
  <c r="GL27" i="13"/>
  <c r="MX9" i="10"/>
  <c r="JJ25" i="13"/>
  <c r="FZ147" i="10"/>
  <c r="KJ78" i="10"/>
  <c r="QG106" i="10"/>
  <c r="PF53" i="13"/>
  <c r="NF124" i="10"/>
  <c r="KN157" i="10"/>
  <c r="QF7" i="10"/>
  <c r="HN71" i="10"/>
  <c r="KK52" i="10"/>
  <c r="GK79" i="13"/>
  <c r="MG98" i="13"/>
  <c r="FM53" i="10"/>
  <c r="PS70" i="10"/>
  <c r="QE72" i="10"/>
  <c r="KD77" i="10"/>
  <c r="EU115" i="10"/>
  <c r="NF37" i="10"/>
  <c r="PX35" i="10"/>
  <c r="FL147" i="10"/>
  <c r="PD114" i="13"/>
  <c r="PQ149" i="10"/>
  <c r="FM148" i="10"/>
  <c r="HN119" i="10"/>
  <c r="HO17" i="10"/>
  <c r="HW148" i="10"/>
  <c r="GJ109" i="13"/>
  <c r="AA101" i="12"/>
  <c r="NE100" i="10"/>
  <c r="GM42" i="13"/>
  <c r="NH19" i="10"/>
  <c r="FG73" i="10"/>
  <c r="JH15" i="13"/>
  <c r="FJ145" i="10"/>
  <c r="NJ73" i="10"/>
  <c r="MW23" i="10"/>
  <c r="FU47" i="10"/>
  <c r="QF46" i="10"/>
  <c r="HX146" i="10"/>
  <c r="IU106" i="10"/>
  <c r="DF12" i="10"/>
  <c r="W348" i="6"/>
  <c r="CY58" i="10"/>
  <c r="LJ97" i="10"/>
  <c r="NM74" i="10"/>
  <c r="GA98" i="10"/>
  <c r="CZ138" i="10"/>
  <c r="HZ104" i="10"/>
  <c r="DD48" i="10"/>
  <c r="PY57" i="10"/>
  <c r="PX21" i="10"/>
  <c r="KJ56" i="10"/>
  <c r="QB81" i="10"/>
  <c r="NI46" i="10"/>
  <c r="GL26" i="13"/>
  <c r="GO120" i="13"/>
  <c r="MV29" i="10"/>
  <c r="GM15" i="13"/>
  <c r="FC65" i="10"/>
  <c r="KR136" i="10"/>
  <c r="ET121" i="10"/>
  <c r="NK141" i="10"/>
  <c r="JG73" i="13"/>
  <c r="NL136" i="10"/>
  <c r="PD105" i="13"/>
  <c r="GJ113" i="13"/>
  <c r="FE11" i="10"/>
  <c r="FL7" i="10"/>
  <c r="EU78" i="10"/>
  <c r="KS79" i="10"/>
  <c r="HW25" i="10"/>
  <c r="NO140" i="10"/>
  <c r="GA101" i="10"/>
  <c r="LQ55" i="10"/>
  <c r="PQ155" i="10"/>
  <c r="BG23" i="11"/>
  <c r="FL152" i="10"/>
  <c r="AF93" i="11"/>
  <c r="HR117" i="10"/>
  <c r="IJ141" i="10"/>
  <c r="HW78" i="10"/>
  <c r="IE96" i="10"/>
  <c r="HM96" i="10"/>
  <c r="HR114" i="10"/>
  <c r="PO47" i="10"/>
  <c r="QA123" i="10"/>
  <c r="ND75" i="10"/>
  <c r="NE51" i="10"/>
  <c r="PN73" i="10"/>
  <c r="FL61" i="10"/>
  <c r="ID82" i="10"/>
  <c r="LH125" i="10"/>
  <c r="PY104" i="10"/>
  <c r="IB164" i="10"/>
  <c r="FE147" i="10"/>
  <c r="DK92" i="10"/>
  <c r="FV148" i="10"/>
  <c r="AO94" i="11"/>
  <c r="KD117" i="10"/>
  <c r="AE100" i="11"/>
  <c r="GC107" i="10"/>
  <c r="KD116" i="10"/>
  <c r="FZ63" i="10"/>
  <c r="QA146" i="10"/>
  <c r="EU139" i="10"/>
  <c r="IB53" i="10"/>
  <c r="FJ48" i="10"/>
  <c r="LJ39" i="10"/>
  <c r="DP17" i="13"/>
  <c r="HX117" i="10"/>
  <c r="FG10" i="10"/>
  <c r="NC10" i="10"/>
  <c r="EY27" i="10"/>
  <c r="KN148" i="10"/>
  <c r="KF29" i="10"/>
  <c r="IS121" i="10"/>
  <c r="KU129" i="10"/>
  <c r="NT63" i="10"/>
  <c r="PW141" i="10"/>
  <c r="LK80" i="10"/>
  <c r="NT107" i="10"/>
  <c r="IP89" i="10"/>
  <c r="OI65" i="10"/>
  <c r="ID138" i="10"/>
  <c r="FR45" i="10"/>
  <c r="PO96" i="10"/>
  <c r="AO11" i="11"/>
  <c r="OC11" i="10"/>
  <c r="NX59" i="10"/>
  <c r="FZ139" i="10"/>
  <c r="FD71" i="10"/>
  <c r="FX160" i="10"/>
  <c r="KO47" i="10"/>
  <c r="AX12" i="11"/>
  <c r="FK39" i="10"/>
  <c r="AB84" i="12"/>
  <c r="GK123" i="13"/>
  <c r="FR73" i="10"/>
  <c r="MV38" i="10"/>
  <c r="MF139" i="13"/>
  <c r="PO12" i="10"/>
  <c r="IK69" i="10"/>
  <c r="QC153" i="10"/>
  <c r="PB155" i="13"/>
  <c r="FA78" i="10"/>
  <c r="KV82" i="10"/>
  <c r="MF137" i="13"/>
  <c r="CY144" i="10"/>
  <c r="NZ30" i="10"/>
  <c r="GO155" i="13"/>
  <c r="CZ76" i="10"/>
  <c r="KW94" i="10"/>
  <c r="QC121" i="10"/>
  <c r="FG156" i="10"/>
  <c r="LM5" i="10"/>
  <c r="DE8" i="10"/>
  <c r="W54" i="11"/>
  <c r="KF36" i="10"/>
  <c r="PN131" i="10"/>
  <c r="IC104" i="10"/>
  <c r="HN49" i="10"/>
  <c r="JG150" i="13"/>
  <c r="HL65" i="10"/>
  <c r="KE74" i="10"/>
  <c r="FM146" i="10"/>
  <c r="DR87" i="13"/>
  <c r="IB37" i="10"/>
  <c r="MD129" i="13"/>
  <c r="IS99" i="10"/>
  <c r="NI55" i="10"/>
  <c r="LQ91" i="10"/>
  <c r="HL30" i="10"/>
  <c r="IN95" i="10"/>
  <c r="GG88" i="10"/>
  <c r="OE39" i="10"/>
  <c r="BF64" i="11"/>
  <c r="BF48" i="11"/>
  <c r="AB7" i="12"/>
  <c r="FQ62" i="10"/>
  <c r="MG53" i="13"/>
  <c r="DK67" i="10"/>
  <c r="PW164" i="10"/>
  <c r="FG97" i="10"/>
  <c r="NX13" i="10"/>
  <c r="DJ82" i="10"/>
  <c r="LG98" i="10"/>
  <c r="AE36" i="11"/>
  <c r="LI157" i="10"/>
  <c r="LA13" i="10"/>
  <c r="FR111" i="10"/>
  <c r="IO74" i="10"/>
  <c r="LQ40" i="10"/>
  <c r="PF20" i="13"/>
  <c r="HP37" i="10"/>
  <c r="NX28" i="10"/>
  <c r="HX40" i="10"/>
  <c r="LK96" i="10"/>
  <c r="KR48" i="10"/>
  <c r="DI19" i="10"/>
  <c r="NK105" i="10"/>
  <c r="NC52" i="10"/>
  <c r="LF145" i="10"/>
  <c r="MW145" i="10"/>
  <c r="GC82" i="10"/>
  <c r="DF162" i="10"/>
  <c r="DD153" i="10"/>
  <c r="EU20" i="10"/>
  <c r="HZ42" i="10"/>
  <c r="DR63" i="13"/>
  <c r="CY28" i="10"/>
  <c r="IC133" i="10"/>
  <c r="OI148" i="10"/>
  <c r="NS128" i="10"/>
  <c r="LQ56" i="10"/>
  <c r="II118" i="10"/>
  <c r="IS55" i="10"/>
  <c r="DD45" i="10"/>
  <c r="DG65" i="10"/>
  <c r="IO57" i="10"/>
  <c r="IS9" i="10"/>
  <c r="HV135" i="10"/>
  <c r="KV108" i="10"/>
  <c r="GJ101" i="13"/>
  <c r="LB101" i="10"/>
  <c r="IN152" i="10"/>
  <c r="GM30" i="13"/>
  <c r="HR31" i="10" s="1"/>
  <c r="JL15" i="13"/>
  <c r="IE152" i="10"/>
  <c r="OI129" i="10"/>
  <c r="HW55" i="10"/>
  <c r="DP76" i="13"/>
  <c r="EZ77" i="10" s="1"/>
  <c r="DE40" i="10"/>
  <c r="KS136" i="10"/>
  <c r="GG157" i="10"/>
  <c r="IK145" i="10"/>
  <c r="FU23" i="10"/>
  <c r="DI53" i="10"/>
  <c r="IN78" i="10"/>
  <c r="IR18" i="10"/>
  <c r="CY108" i="10"/>
  <c r="NW57" i="10"/>
  <c r="CY71" i="10"/>
  <c r="GK151" i="13"/>
  <c r="LF121" i="10"/>
  <c r="LE123" i="10"/>
  <c r="GG153" i="10"/>
  <c r="IN49" i="10"/>
  <c r="CZ156" i="10"/>
  <c r="QB16" i="10"/>
  <c r="IR47" i="10"/>
  <c r="MG130" i="13"/>
  <c r="NU58" i="10"/>
  <c r="EU61" i="10"/>
  <c r="FS109" i="10"/>
  <c r="NK23" i="10"/>
  <c r="FR49" i="10"/>
  <c r="KS55" i="10"/>
  <c r="PD34" i="13"/>
  <c r="PT35" i="10" s="1"/>
  <c r="DO17" i="13"/>
  <c r="NE132" i="10"/>
  <c r="HL127" i="10"/>
  <c r="HU22" i="10"/>
  <c r="FZ53" i="10"/>
  <c r="NH57" i="10"/>
  <c r="QD53" i="10"/>
  <c r="EV132" i="10"/>
  <c r="JL50" i="13"/>
  <c r="KL51" i="10" s="1"/>
  <c r="AF27" i="11"/>
  <c r="IT157" i="10"/>
  <c r="CZ55" i="10"/>
  <c r="LQ140" i="10"/>
  <c r="NN110" i="10"/>
  <c r="IA78" i="10"/>
  <c r="DC89" i="10"/>
  <c r="LC64" i="10"/>
  <c r="IU125" i="10"/>
  <c r="LK18" i="10"/>
  <c r="DE11" i="10"/>
  <c r="AB99" i="12"/>
  <c r="OC148" i="10"/>
  <c r="PP48" i="10"/>
  <c r="HS117" i="10"/>
  <c r="W49" i="11"/>
  <c r="DO42" i="10"/>
  <c r="FW56" i="10"/>
  <c r="IN63" i="10"/>
  <c r="DF65" i="10"/>
  <c r="KP9" i="10"/>
  <c r="IY82" i="10"/>
  <c r="KO76" i="10"/>
  <c r="GA109" i="10"/>
  <c r="FD143" i="10"/>
  <c r="HV30" i="10"/>
  <c r="FE137" i="10"/>
  <c r="NW97" i="10"/>
  <c r="QD145" i="10"/>
  <c r="W184" i="6"/>
  <c r="IT112" i="10"/>
  <c r="LB147" i="10"/>
  <c r="PZ21" i="10"/>
  <c r="IQ104" i="10"/>
  <c r="OI106" i="10"/>
  <c r="LE45" i="10"/>
  <c r="PU130" i="10"/>
  <c r="ET109" i="10"/>
  <c r="FM36" i="10"/>
  <c r="KD37" i="10"/>
  <c r="ET80" i="10"/>
  <c r="FS47" i="10"/>
  <c r="FY102" i="10"/>
  <c r="HS157" i="10"/>
  <c r="FW10" i="10"/>
  <c r="LG66" i="10"/>
  <c r="FX40" i="10"/>
  <c r="DK68" i="10"/>
  <c r="LC9" i="10"/>
  <c r="W216" i="6"/>
  <c r="KF154" i="10"/>
  <c r="FQ65" i="10"/>
  <c r="DR53" i="13"/>
  <c r="FD145" i="10"/>
  <c r="MI110" i="13"/>
  <c r="NT100" i="10"/>
  <c r="HN161" i="10"/>
  <c r="OD149" i="10"/>
  <c r="IC33" i="10"/>
  <c r="IP114" i="10"/>
  <c r="PX61" i="10"/>
  <c r="NW155" i="10"/>
  <c r="NN136" i="10"/>
  <c r="OA78" i="10"/>
  <c r="DM90" i="13"/>
  <c r="NN125" i="10"/>
  <c r="JG91" i="13"/>
  <c r="GA58" i="10"/>
  <c r="KK77" i="10"/>
  <c r="FJ47" i="10"/>
  <c r="CZ126" i="10"/>
  <c r="DC63" i="10"/>
  <c r="QF20" i="10"/>
  <c r="KD94" i="10"/>
  <c r="FK97" i="10"/>
  <c r="IB120" i="10"/>
  <c r="DJ40" i="10"/>
  <c r="GA51" i="10"/>
  <c r="DR77" i="13"/>
  <c r="PC115" i="13"/>
  <c r="LA46" i="10"/>
  <c r="NB139" i="10"/>
  <c r="GL8" i="13"/>
  <c r="PA34" i="13"/>
  <c r="MG37" i="13"/>
  <c r="GK101" i="13"/>
  <c r="KD66" i="10"/>
  <c r="LF41" i="10"/>
  <c r="HN144" i="10"/>
  <c r="NM68" i="10"/>
  <c r="HR66" i="10"/>
  <c r="KR117" i="10"/>
  <c r="FM123" i="10"/>
  <c r="FM70" i="10"/>
  <c r="IY59" i="10"/>
  <c r="HN40" i="10"/>
  <c r="EU137" i="10"/>
  <c r="IA122" i="10"/>
  <c r="QC144" i="10"/>
  <c r="QF68" i="10"/>
  <c r="DM36" i="13"/>
  <c r="KD79" i="10"/>
  <c r="IE63" i="10"/>
  <c r="KP20" i="10"/>
  <c r="HZ154" i="10"/>
  <c r="QA98" i="10"/>
  <c r="ME105" i="13"/>
  <c r="NU51" i="10"/>
  <c r="KF33" i="10"/>
  <c r="MX50" i="10"/>
  <c r="PR43" i="10"/>
  <c r="FC152" i="10"/>
  <c r="EU133" i="10"/>
  <c r="QF143" i="10"/>
  <c r="MD92" i="13"/>
  <c r="DN114" i="13"/>
  <c r="FK37" i="10"/>
  <c r="MV134" i="10"/>
  <c r="FC70" i="10"/>
  <c r="MG137" i="13"/>
  <c r="GK9" i="13"/>
  <c r="MF108" i="13"/>
  <c r="KS148" i="10"/>
  <c r="FX151" i="10"/>
  <c r="PZ101" i="10"/>
  <c r="PN159" i="10"/>
  <c r="NL65" i="10"/>
  <c r="ME12" i="13"/>
  <c r="KJ126" i="10"/>
  <c r="W162" i="6"/>
  <c r="PD120" i="13"/>
  <c r="PF16" i="13"/>
  <c r="MG56" i="13"/>
  <c r="HX97" i="10"/>
  <c r="JJ161" i="13"/>
  <c r="FQ26" i="10"/>
  <c r="MX48" i="10"/>
  <c r="NZ83" i="10"/>
  <c r="HP157" i="10"/>
  <c r="W94" i="6"/>
  <c r="GJ49" i="13"/>
  <c r="KD13" i="10"/>
  <c r="FW113" i="10"/>
  <c r="DH23" i="10"/>
  <c r="NF131" i="10"/>
  <c r="KU61" i="10"/>
  <c r="FD6" i="10"/>
  <c r="PB13" i="13"/>
  <c r="L37" i="6"/>
  <c r="LE155" i="10"/>
  <c r="MI64" i="13"/>
  <c r="IN13" i="10"/>
  <c r="NG132" i="10"/>
  <c r="DO54" i="13"/>
  <c r="ME23" i="13"/>
  <c r="NN116" i="10"/>
  <c r="QA35" i="10"/>
  <c r="NS75" i="10"/>
  <c r="PD40" i="13"/>
  <c r="PT41" i="10" s="1"/>
  <c r="DH13" i="10"/>
  <c r="LA64" i="10"/>
  <c r="FY78" i="10"/>
  <c r="MG55" i="13"/>
  <c r="GK116" i="13"/>
  <c r="GL152" i="13"/>
  <c r="AC95" i="12"/>
  <c r="MI163" i="13"/>
  <c r="OI29" i="10"/>
  <c r="MI132" i="13"/>
  <c r="HV110" i="10"/>
  <c r="NM66" i="10"/>
  <c r="AC88" i="12"/>
  <c r="IO110" i="10"/>
  <c r="JG143" i="13"/>
  <c r="ID48" i="10"/>
  <c r="HV108" i="10"/>
  <c r="MF51" i="13"/>
  <c r="FF45" i="10"/>
  <c r="DO113" i="13"/>
  <c r="KW66" i="10"/>
  <c r="QB88" i="10"/>
  <c r="MZ84" i="10"/>
  <c r="DP39" i="13"/>
  <c r="HX60" i="10"/>
  <c r="HR46" i="10"/>
  <c r="NG26" i="10"/>
  <c r="DM18" i="13"/>
  <c r="PX133" i="10"/>
  <c r="AX72" i="11"/>
  <c r="AO28" i="11"/>
  <c r="MI8" i="13"/>
  <c r="KR73" i="10"/>
  <c r="GM109" i="13"/>
  <c r="GL112" i="13"/>
  <c r="PX94" i="10"/>
  <c r="KQ132" i="10"/>
  <c r="W305" i="6"/>
  <c r="IY33" i="10"/>
  <c r="KR56" i="10"/>
  <c r="KT120" i="10"/>
  <c r="IT15" i="10"/>
  <c r="GJ21" i="13"/>
  <c r="NG17" i="10"/>
  <c r="PX129" i="10"/>
  <c r="IE153" i="10"/>
  <c r="FA69" i="10"/>
  <c r="JL148" i="13"/>
  <c r="EU87" i="10"/>
  <c r="KK88" i="10"/>
  <c r="NL160" i="10"/>
  <c r="LJ9" i="10"/>
  <c r="DH133" i="10"/>
  <c r="FM143" i="10"/>
  <c r="HV143" i="10"/>
  <c r="KR67" i="10"/>
  <c r="FE156" i="10"/>
  <c r="HV141" i="10"/>
  <c r="OI53" i="10"/>
  <c r="AC11" i="12"/>
  <c r="IT124" i="10"/>
  <c r="NM22" i="10"/>
  <c r="IE66" i="10"/>
  <c r="PS33" i="10"/>
  <c r="HM78" i="10"/>
  <c r="GB6" i="10"/>
  <c r="IT60" i="10"/>
  <c r="NS149" i="10"/>
  <c r="FA152" i="10"/>
  <c r="IB113" i="10"/>
  <c r="KK97" i="10"/>
  <c r="KF13" i="10"/>
  <c r="FZ56" i="10"/>
  <c r="KS86" i="10"/>
  <c r="IE16" i="10"/>
  <c r="GM71" i="13"/>
  <c r="DA46" i="10"/>
  <c r="DO155" i="13"/>
  <c r="HX85" i="10"/>
  <c r="KK123" i="10"/>
  <c r="PZ95" i="10"/>
  <c r="PY136" i="10"/>
  <c r="KE81" i="10"/>
  <c r="HS24" i="10"/>
  <c r="GK143" i="13"/>
  <c r="FE135" i="10"/>
  <c r="PS122" i="10"/>
  <c r="PC48" i="13"/>
  <c r="QA140" i="10"/>
  <c r="NO14" i="10"/>
  <c r="HM81" i="10"/>
  <c r="NX125" i="10"/>
  <c r="NC135" i="10"/>
  <c r="NA67" i="10"/>
  <c r="PO80" i="10"/>
  <c r="IY94" i="10"/>
  <c r="W89" i="6"/>
  <c r="NG78" i="10"/>
  <c r="JI40" i="13"/>
  <c r="W329" i="6"/>
  <c r="ID96" i="10"/>
  <c r="PA44" i="13"/>
  <c r="PV41" i="10"/>
  <c r="JH61" i="13"/>
  <c r="PB126" i="13"/>
  <c r="KL151" i="10"/>
  <c r="NH113" i="10"/>
  <c r="OA125" i="10"/>
  <c r="IE57" i="10"/>
  <c r="EW73" i="10"/>
  <c r="PD83" i="13"/>
  <c r="MX10" i="10"/>
  <c r="ET108" i="10"/>
  <c r="JJ79" i="13"/>
  <c r="PN84" i="10"/>
  <c r="HM149" i="10"/>
  <c r="AF69" i="11"/>
  <c r="W268" i="6"/>
  <c r="IQ140" i="10"/>
  <c r="NH93" i="10"/>
  <c r="L23" i="6"/>
  <c r="IN125" i="10"/>
  <c r="HS73" i="10"/>
  <c r="OI155" i="10"/>
  <c r="GA45" i="10"/>
  <c r="FZ94" i="10"/>
  <c r="FR31" i="10"/>
  <c r="QF144" i="10"/>
  <c r="DP62" i="13"/>
  <c r="PU104" i="10"/>
  <c r="FH86" i="10"/>
  <c r="OE160" i="10"/>
  <c r="QG161" i="10"/>
  <c r="QF93" i="10"/>
  <c r="LI67" i="10"/>
  <c r="KO110" i="10"/>
  <c r="PF56" i="13"/>
  <c r="PP74" i="10"/>
  <c r="PW126" i="10"/>
  <c r="QB91" i="10"/>
  <c r="FG149" i="10"/>
  <c r="KO15" i="10"/>
  <c r="NG64" i="10"/>
  <c r="FD123" i="10"/>
  <c r="EZ154" i="10"/>
  <c r="FK110" i="10"/>
  <c r="NM89" i="10"/>
  <c r="PF158" i="13"/>
  <c r="DA47" i="10"/>
  <c r="PA26" i="13"/>
  <c r="FF102" i="10"/>
  <c r="HS148" i="10"/>
  <c r="HW22" i="10"/>
  <c r="PN160" i="10"/>
  <c r="KK33" i="10"/>
  <c r="RO27" i="10"/>
  <c r="FG126" i="10"/>
  <c r="KS18" i="10"/>
  <c r="ID133" i="10"/>
  <c r="QE57" i="10"/>
  <c r="QF23" i="10"/>
  <c r="DM112" i="13"/>
  <c r="IB148" i="10"/>
  <c r="AX54" i="11"/>
  <c r="KR108" i="10"/>
  <c r="PD41" i="13"/>
  <c r="AF63" i="11"/>
  <c r="LM97" i="10"/>
  <c r="QG66" i="10"/>
  <c r="KQ109" i="10"/>
  <c r="HW122" i="10"/>
  <c r="W97" i="11"/>
  <c r="JI25" i="13"/>
  <c r="LI16" i="10"/>
  <c r="IB31" i="10"/>
  <c r="GL105" i="13"/>
  <c r="NG145" i="10"/>
  <c r="ET146" i="10"/>
  <c r="HS106" i="10"/>
  <c r="IO7" i="10"/>
  <c r="FH76" i="10"/>
  <c r="NY11" i="10"/>
  <c r="NE156" i="10"/>
  <c r="JG151" i="13"/>
  <c r="MI39" i="13"/>
  <c r="PU153" i="10"/>
  <c r="HM105" i="10"/>
  <c r="FC125" i="10"/>
  <c r="GM73" i="13"/>
  <c r="HY159" i="10"/>
  <c r="GO95" i="13"/>
  <c r="MI22" i="13"/>
  <c r="ND23" i="10" s="1"/>
  <c r="PO95" i="10"/>
  <c r="FZ91" i="10"/>
  <c r="MI116" i="13"/>
  <c r="PU79" i="10"/>
  <c r="FF84" i="10"/>
  <c r="ET70" i="10"/>
  <c r="IS154" i="10"/>
  <c r="KS58" i="10"/>
  <c r="IK31" i="10"/>
  <c r="IB131" i="10"/>
  <c r="PY146" i="10"/>
  <c r="QB89" i="10"/>
  <c r="FF75" i="10"/>
  <c r="HN76" i="10"/>
  <c r="DD83" i="10"/>
  <c r="IS112" i="10"/>
  <c r="DP53" i="13"/>
  <c r="IR83" i="10"/>
  <c r="IA154" i="10"/>
  <c r="IM64" i="10"/>
  <c r="PW111" i="10"/>
  <c r="IP140" i="10"/>
  <c r="PT19" i="10"/>
  <c r="II139" i="10"/>
  <c r="LH14" i="10"/>
  <c r="PA139" i="13"/>
  <c r="PQ140" i="10" s="1"/>
  <c r="LF40" i="10"/>
  <c r="L13" i="6"/>
  <c r="HU47" i="10"/>
  <c r="PW138" i="10"/>
  <c r="LF20" i="10"/>
  <c r="W34" i="11"/>
  <c r="GC92" i="10"/>
  <c r="LH39" i="10"/>
  <c r="DJ161" i="10"/>
  <c r="MD82" i="13"/>
  <c r="LC76" i="10"/>
  <c r="FY109" i="10"/>
  <c r="PX160" i="10"/>
  <c r="IQ53" i="10"/>
  <c r="KT28" i="10"/>
  <c r="GL133" i="13"/>
  <c r="NE71" i="10"/>
  <c r="FX110" i="10"/>
  <c r="DI69" i="10"/>
  <c r="DE42" i="10"/>
  <c r="IJ39" i="10"/>
  <c r="KQ14" i="10"/>
  <c r="MF22" i="13"/>
  <c r="IT158" i="10"/>
  <c r="PP45" i="10"/>
  <c r="KE60" i="10"/>
  <c r="GJ40" i="13"/>
  <c r="GB71" i="10"/>
  <c r="LQ131" i="10"/>
  <c r="MG153" i="13"/>
  <c r="PX97" i="10"/>
  <c r="GK55" i="13"/>
  <c r="DF91" i="10"/>
  <c r="QD137" i="10"/>
  <c r="FF8" i="10"/>
  <c r="PY130" i="10"/>
  <c r="DM100" i="13"/>
  <c r="FG61" i="10"/>
  <c r="NW50" i="10"/>
  <c r="IS164" i="10"/>
  <c r="AA27" i="12"/>
  <c r="GC106" i="10"/>
  <c r="IS90" i="10"/>
  <c r="OA115" i="10"/>
  <c r="GB139" i="10"/>
  <c r="EV139" i="10"/>
  <c r="DH70" i="10"/>
  <c r="AW91" i="11"/>
  <c r="CZ52" i="10"/>
  <c r="OD22" i="10"/>
  <c r="OI60" i="10"/>
  <c r="OE98" i="10"/>
  <c r="IR153" i="10"/>
  <c r="FW131" i="10"/>
  <c r="DG142" i="10"/>
  <c r="FS41" i="10"/>
  <c r="LF80" i="10"/>
  <c r="QC125" i="10"/>
  <c r="DJ115" i="10"/>
  <c r="FV15" i="10"/>
  <c r="FE131" i="10"/>
  <c r="KT52" i="10"/>
  <c r="NW114" i="10"/>
  <c r="IR134" i="10"/>
  <c r="GL12" i="13"/>
  <c r="NS54" i="10"/>
  <c r="IE110" i="10"/>
  <c r="W93" i="6"/>
  <c r="FQ34" i="10"/>
  <c r="GG150" i="10"/>
  <c r="OE21" i="10"/>
  <c r="HM85" i="10"/>
  <c r="NI23" i="10"/>
  <c r="GA85" i="10"/>
  <c r="DO70" i="10"/>
  <c r="DJ12" i="10"/>
  <c r="GG77" i="10"/>
  <c r="GL29" i="13"/>
  <c r="OE65" i="10"/>
  <c r="AD35" i="12"/>
  <c r="AN85" i="11"/>
  <c r="FQ97" i="10"/>
  <c r="LL108" i="10"/>
  <c r="NU145" i="10"/>
  <c r="NJ79" i="10"/>
  <c r="OC147" i="10"/>
  <c r="LQ129" i="10"/>
  <c r="GL157" i="13"/>
  <c r="LK114" i="10"/>
  <c r="MI146" i="13"/>
  <c r="NI5" i="10"/>
  <c r="JL58" i="13"/>
  <c r="DM159" i="13"/>
  <c r="EW160" i="10" s="1"/>
  <c r="FI81" i="10"/>
  <c r="LC25" i="10"/>
  <c r="W39" i="11"/>
  <c r="FL73" i="10"/>
  <c r="NZ21" i="10"/>
  <c r="LA142" i="10"/>
  <c r="FV35" i="10"/>
  <c r="IY146" i="10"/>
  <c r="AX80" i="11"/>
  <c r="FY137" i="10"/>
  <c r="GB102" i="10"/>
  <c r="OI6" i="10"/>
  <c r="NT54" i="10"/>
  <c r="KD137" i="10"/>
  <c r="EV41" i="10"/>
  <c r="II44" i="10"/>
  <c r="FU158" i="10"/>
  <c r="GA12" i="10"/>
  <c r="FZ67" i="10"/>
  <c r="IK70" i="10"/>
  <c r="GG73" i="10"/>
  <c r="IT71" i="10"/>
  <c r="ET92" i="10"/>
  <c r="II87" i="10"/>
  <c r="HL118" i="10"/>
  <c r="FM46" i="10"/>
  <c r="IQ126" i="10"/>
  <c r="GG72" i="10"/>
  <c r="GG22" i="10"/>
  <c r="NM71" i="10"/>
  <c r="IE36" i="10"/>
  <c r="NH92" i="10"/>
  <c r="IY42" i="10"/>
  <c r="PP161" i="10"/>
  <c r="AW100" i="11"/>
  <c r="JL95" i="13"/>
  <c r="EU8" i="10"/>
  <c r="DP97" i="13"/>
  <c r="PY66" i="10"/>
  <c r="DG12" i="10"/>
  <c r="QC12" i="10"/>
  <c r="LJ48" i="10"/>
  <c r="LF39" i="10"/>
  <c r="BG78" i="11"/>
  <c r="FJ85" i="10"/>
  <c r="V117" i="6"/>
  <c r="GB84" i="10"/>
  <c r="FY101" i="10"/>
  <c r="IP77" i="10"/>
  <c r="LJ164" i="10"/>
  <c r="NX15" i="10"/>
  <c r="Z78" i="12"/>
  <c r="LH83" i="10"/>
  <c r="LF161" i="10"/>
  <c r="DG42" i="10"/>
  <c r="FZ155" i="10"/>
  <c r="DI154" i="10"/>
  <c r="KT123" i="10"/>
  <c r="CY30" i="10"/>
  <c r="QD76" i="10"/>
  <c r="NE131" i="10"/>
  <c r="JJ162" i="13"/>
  <c r="KD144" i="10"/>
  <c r="OI111" i="10"/>
  <c r="NI40" i="10"/>
  <c r="DC76" i="10"/>
  <c r="FK158" i="10"/>
  <c r="NT53" i="10"/>
  <c r="QD52" i="10"/>
  <c r="NE113" i="10"/>
  <c r="IE79" i="10"/>
  <c r="FD81" i="10"/>
  <c r="PY95" i="10"/>
  <c r="LE30" i="10"/>
  <c r="LF122" i="10"/>
  <c r="NY31" i="10"/>
  <c r="EV34" i="10"/>
  <c r="IC12" i="10"/>
  <c r="OI17" i="10"/>
  <c r="AC98" i="12"/>
  <c r="MF90" i="13"/>
  <c r="FA163" i="10"/>
  <c r="DH50" i="10"/>
  <c r="IN19" i="10"/>
  <c r="ME122" i="13"/>
  <c r="W106" i="6"/>
  <c r="PN38" i="10"/>
  <c r="KO149" i="10"/>
  <c r="LJ111" i="10"/>
  <c r="KO135" i="10"/>
  <c r="PO25" i="10"/>
  <c r="KE24" i="10"/>
  <c r="MD86" i="13"/>
  <c r="OI150" i="10"/>
  <c r="QD43" i="10"/>
  <c r="JI116" i="13"/>
  <c r="LQ27" i="10"/>
  <c r="AC72" i="12"/>
  <c r="NH80" i="10"/>
  <c r="DD52" i="10"/>
  <c r="JG82" i="13"/>
  <c r="GO110" i="13"/>
  <c r="PN134" i="10"/>
  <c r="PO111" i="10"/>
  <c r="NC29" i="10"/>
  <c r="II74" i="10"/>
  <c r="LJ84" i="10"/>
  <c r="GA127" i="10"/>
  <c r="FK90" i="10"/>
  <c r="LB156" i="10"/>
  <c r="NX55" i="10"/>
  <c r="FL99" i="10"/>
  <c r="DK46" i="10"/>
  <c r="FD154" i="10"/>
  <c r="OB98" i="10"/>
  <c r="LJ30" i="10"/>
  <c r="IQ15" i="10"/>
  <c r="PY49" i="10"/>
  <c r="DE34" i="10"/>
  <c r="DC138" i="10"/>
  <c r="NS39" i="10"/>
  <c r="GJ126" i="13"/>
  <c r="LM85" i="10"/>
  <c r="IM140" i="10"/>
  <c r="PT22" i="10"/>
  <c r="FR127" i="10"/>
  <c r="HN23" i="10"/>
  <c r="HN11" i="10"/>
  <c r="NE5" i="10"/>
  <c r="PY79" i="10"/>
  <c r="KD39" i="10"/>
  <c r="NE16" i="10"/>
  <c r="MW96" i="10"/>
  <c r="HS132" i="10"/>
  <c r="QG13" i="10"/>
  <c r="HL49" i="10"/>
  <c r="HW102" i="10"/>
  <c r="LF44" i="10"/>
  <c r="DM86" i="13"/>
  <c r="DE67" i="10"/>
  <c r="HW82" i="10"/>
  <c r="PB27" i="13"/>
  <c r="NI37" i="10"/>
  <c r="NM102" i="10"/>
  <c r="NK160" i="10"/>
  <c r="NE15" i="10"/>
  <c r="KO66" i="10"/>
  <c r="FK160" i="10"/>
  <c r="ID30" i="10"/>
  <c r="FA5" i="10"/>
  <c r="NG69" i="10"/>
  <c r="IT72" i="10"/>
  <c r="KS74" i="10"/>
  <c r="BG18" i="11"/>
  <c r="PB14" i="13"/>
  <c r="MF133" i="13"/>
  <c r="QC9" i="10"/>
  <c r="DJ99" i="10"/>
  <c r="KU115" i="10"/>
  <c r="FM82" i="10"/>
  <c r="HU45" i="10"/>
  <c r="QC76" i="10"/>
  <c r="KP72" i="10"/>
  <c r="JG85" i="13"/>
  <c r="ME90" i="13"/>
  <c r="MZ91" i="10" s="1"/>
  <c r="HY154" i="10"/>
  <c r="HX36" i="10"/>
  <c r="ND92" i="10"/>
  <c r="JI91" i="13"/>
  <c r="HV128" i="10"/>
  <c r="GG103" i="10"/>
  <c r="KI49" i="10"/>
  <c r="NM120" i="10"/>
  <c r="FE13" i="10"/>
  <c r="NB86" i="10"/>
  <c r="CY159" i="10"/>
  <c r="EY18" i="10"/>
  <c r="DM117" i="13"/>
  <c r="HZ63" i="10"/>
  <c r="DO101" i="13"/>
  <c r="PZ18" i="10"/>
  <c r="EU164" i="10"/>
  <c r="NC19" i="10"/>
  <c r="KD127" i="10"/>
  <c r="OD61" i="10"/>
  <c r="JL37" i="13"/>
  <c r="GM141" i="13"/>
  <c r="QC68" i="10"/>
  <c r="FK18" i="10"/>
  <c r="PD116" i="13"/>
  <c r="DI60" i="10"/>
  <c r="KR91" i="10"/>
  <c r="NC98" i="10"/>
  <c r="PP95" i="10"/>
  <c r="IC139" i="10"/>
  <c r="OA10" i="10"/>
  <c r="GL138" i="13"/>
  <c r="KW131" i="10"/>
  <c r="NS41" i="10"/>
  <c r="AX42" i="11"/>
  <c r="FW65" i="10"/>
  <c r="QF37" i="10"/>
  <c r="ME25" i="13"/>
  <c r="KR59" i="10"/>
  <c r="PU129" i="10"/>
  <c r="NF92" i="10"/>
  <c r="DO90" i="13"/>
  <c r="LL10" i="10"/>
  <c r="PB93" i="13"/>
  <c r="IO120" i="10"/>
  <c r="PW48" i="10"/>
  <c r="IM149" i="10"/>
  <c r="NA78" i="10"/>
  <c r="HM17" i="10"/>
  <c r="JH69" i="13"/>
  <c r="NO15" i="10"/>
  <c r="W266" i="6"/>
  <c r="OB53" i="10"/>
  <c r="EZ75" i="10"/>
  <c r="EV12" i="10"/>
  <c r="GL73" i="13"/>
  <c r="DD61" i="10"/>
  <c r="QG140" i="10"/>
  <c r="KF15" i="10"/>
  <c r="NO44" i="10"/>
  <c r="W139" i="6"/>
  <c r="NZ49" i="10"/>
  <c r="FG51" i="10"/>
  <c r="FI160" i="10"/>
  <c r="QG95" i="10"/>
  <c r="JJ152" i="13"/>
  <c r="GJ163" i="13"/>
  <c r="GL96" i="13"/>
  <c r="IB124" i="10"/>
  <c r="NN81" i="10"/>
  <c r="HY118" i="10"/>
  <c r="EY130" i="10"/>
  <c r="KS7" i="10"/>
  <c r="LB6" i="10"/>
  <c r="MX125" i="10"/>
  <c r="JH45" i="13"/>
  <c r="KK27" i="10"/>
  <c r="FY123" i="10"/>
  <c r="NK140" i="10"/>
  <c r="FF71" i="10"/>
  <c r="FL40" i="10"/>
  <c r="FD153" i="10"/>
  <c r="FM160" i="10"/>
  <c r="MW161" i="10"/>
  <c r="AE93" i="11"/>
  <c r="OI127" i="10"/>
  <c r="HL16" i="10"/>
  <c r="MW92" i="10"/>
  <c r="KJ134" i="10"/>
  <c r="ET23" i="10"/>
  <c r="KQ118" i="10"/>
  <c r="QB145" i="10"/>
  <c r="LF77" i="10"/>
  <c r="LA5" i="10"/>
  <c r="GC45" i="10"/>
  <c r="FZ43" i="10"/>
  <c r="PO104" i="10"/>
  <c r="IA76" i="10"/>
  <c r="NO118" i="10"/>
  <c r="DR85" i="13"/>
  <c r="FB86" i="10" s="1"/>
  <c r="FU39" i="10"/>
  <c r="NW82" i="10"/>
  <c r="IU154" i="10"/>
  <c r="IU121" i="10"/>
  <c r="FG15" i="10"/>
  <c r="GJ54" i="13"/>
  <c r="HO55" i="10" s="1"/>
  <c r="QG151" i="10"/>
  <c r="PX54" i="10"/>
  <c r="IA67" i="10"/>
  <c r="HT40" i="10"/>
  <c r="EU90" i="10"/>
  <c r="NH28" i="10"/>
  <c r="FV151" i="10"/>
  <c r="EU57" i="10"/>
  <c r="NN46" i="10"/>
  <c r="NF106" i="10"/>
  <c r="MF5" i="13"/>
  <c r="NG63" i="10"/>
  <c r="HX67" i="10"/>
  <c r="NI149" i="10"/>
  <c r="IT29" i="10"/>
  <c r="ET88" i="10"/>
  <c r="QC45" i="10"/>
  <c r="AX67" i="11"/>
  <c r="DN137" i="13"/>
  <c r="EV50" i="10"/>
  <c r="MF55" i="13"/>
  <c r="NN154" i="10"/>
  <c r="PU69" i="10"/>
  <c r="FH51" i="10"/>
  <c r="HU129" i="10"/>
  <c r="JI88" i="13"/>
  <c r="PP144" i="10"/>
  <c r="KO138" i="10"/>
  <c r="NI80" i="10"/>
  <c r="NL25" i="10"/>
  <c r="FF38" i="10"/>
  <c r="DP161" i="13"/>
  <c r="PD108" i="13"/>
  <c r="HS51" i="10"/>
  <c r="W352" i="6"/>
  <c r="KN105" i="10"/>
  <c r="MV107" i="10"/>
  <c r="HT78" i="10"/>
  <c r="FE8" i="10"/>
  <c r="PD75" i="13"/>
  <c r="HP161" i="10"/>
  <c r="MF45" i="13"/>
  <c r="IM63" i="10"/>
  <c r="MX155" i="10"/>
  <c r="DC87" i="10"/>
  <c r="W157" i="6"/>
  <c r="GB83" i="10"/>
  <c r="HW159" i="10"/>
  <c r="LQ130" i="10"/>
  <c r="EU116" i="10"/>
  <c r="FZ36" i="10"/>
  <c r="FV154" i="10"/>
  <c r="KE124" i="10"/>
  <c r="KK91" i="10"/>
  <c r="KP88" i="10"/>
  <c r="KN50" i="10"/>
  <c r="DF30" i="10"/>
  <c r="IB158" i="10"/>
  <c r="PU124" i="10"/>
  <c r="FY18" i="10"/>
  <c r="QG99" i="10"/>
  <c r="W68" i="6"/>
  <c r="KD163" i="10"/>
  <c r="ME103" i="13"/>
  <c r="QC95" i="10"/>
  <c r="KS45" i="10"/>
  <c r="NM31" i="10"/>
  <c r="JG159" i="13"/>
  <c r="PQ35" i="10"/>
  <c r="KM161" i="10"/>
  <c r="DO127" i="13"/>
  <c r="IA96" i="10"/>
  <c r="MY28" i="10"/>
  <c r="EY163" i="10"/>
  <c r="FU130" i="10"/>
  <c r="HZ98" i="10"/>
  <c r="FH93" i="10"/>
  <c r="MV56" i="10"/>
  <c r="MW56" i="10"/>
  <c r="FR158" i="10"/>
  <c r="PF145" i="13"/>
  <c r="FM45" i="10"/>
  <c r="MV62" i="10"/>
  <c r="NX110" i="10"/>
  <c r="EX110" i="10"/>
  <c r="HU35" i="10"/>
  <c r="QF86" i="10"/>
  <c r="DH72" i="10"/>
  <c r="DN58" i="13"/>
  <c r="FE37" i="10"/>
  <c r="KU35" i="10"/>
  <c r="IT121" i="10"/>
  <c r="MY163" i="10"/>
  <c r="QB6" i="10"/>
  <c r="HS78" i="10"/>
  <c r="KJ70" i="10"/>
  <c r="KI34" i="10"/>
  <c r="FA93" i="10"/>
  <c r="MD136" i="13"/>
  <c r="PZ22" i="10"/>
  <c r="HQ144" i="10"/>
  <c r="EV32" i="10"/>
  <c r="NI145" i="10"/>
  <c r="HS90" i="10"/>
  <c r="PU162" i="10"/>
  <c r="DO33" i="13"/>
  <c r="QG61" i="10"/>
  <c r="FC5" i="10"/>
  <c r="JL69" i="13"/>
  <c r="IY53" i="10"/>
  <c r="FC161" i="10"/>
  <c r="KS75" i="10"/>
  <c r="MW68" i="10"/>
  <c r="DR49" i="13"/>
  <c r="PU123" i="10"/>
  <c r="FA9" i="10"/>
  <c r="DO46" i="10"/>
  <c r="HL72" i="10"/>
  <c r="MV109" i="10"/>
  <c r="KE78" i="10"/>
  <c r="PX45" i="10"/>
  <c r="KV99" i="10"/>
  <c r="DI58" i="10"/>
  <c r="EV15" i="10"/>
  <c r="GO13" i="13"/>
  <c r="EY93" i="10"/>
  <c r="NN161" i="10"/>
  <c r="FF155" i="10"/>
  <c r="NB19" i="10"/>
  <c r="OB60" i="10"/>
  <c r="KN41" i="10"/>
  <c r="GK11" i="13"/>
  <c r="PC54" i="13"/>
  <c r="NF56" i="10"/>
  <c r="MW48" i="10"/>
  <c r="EY26" i="10"/>
  <c r="LA61" i="10"/>
  <c r="QG153" i="10"/>
  <c r="PO100" i="10"/>
  <c r="PW42" i="10"/>
  <c r="HY133" i="10"/>
  <c r="KE99" i="10"/>
  <c r="PQ100" i="10"/>
  <c r="EX35" i="10"/>
  <c r="ND112" i="10"/>
  <c r="DD88" i="10"/>
  <c r="HX100" i="10"/>
  <c r="IE80" i="10"/>
  <c r="JH135" i="13"/>
  <c r="MZ141" i="10"/>
  <c r="MF138" i="13"/>
  <c r="FD28" i="10"/>
  <c r="PS52" i="10"/>
  <c r="FE145" i="10"/>
  <c r="GL140" i="13"/>
  <c r="HV89" i="10"/>
  <c r="FF73" i="10"/>
  <c r="HU157" i="10"/>
  <c r="GK71" i="13"/>
  <c r="KU18" i="10"/>
  <c r="DR21" i="13"/>
  <c r="KQ5" i="10"/>
  <c r="NF107" i="10"/>
  <c r="PW12" i="10"/>
  <c r="KE112" i="10"/>
  <c r="EV101" i="10"/>
  <c r="HL50" i="10"/>
  <c r="KW150" i="10"/>
  <c r="HW99" i="10"/>
  <c r="GO122" i="13"/>
  <c r="HL73" i="10"/>
  <c r="KO62" i="10"/>
  <c r="KN21" i="10"/>
  <c r="KN126" i="10"/>
  <c r="GK131" i="13"/>
  <c r="GO103" i="13"/>
  <c r="OB157" i="10"/>
  <c r="FM47" i="10"/>
  <c r="IQ80" i="10"/>
  <c r="MI44" i="13"/>
  <c r="OI36" i="10"/>
  <c r="PW90" i="10"/>
  <c r="IJ160" i="10"/>
  <c r="IY12" i="10"/>
  <c r="PC50" i="13"/>
  <c r="NI30" i="10"/>
  <c r="PA159" i="13"/>
  <c r="HY47" i="10"/>
  <c r="FU26" i="10"/>
  <c r="PF70" i="13"/>
  <c r="MI85" i="13"/>
  <c r="KF141" i="10"/>
  <c r="HZ112" i="10"/>
  <c r="QA138" i="10"/>
  <c r="W325" i="6"/>
  <c r="KO67" i="10"/>
  <c r="KT33" i="10"/>
  <c r="QD139" i="10"/>
  <c r="KI106" i="10"/>
  <c r="EU67" i="10"/>
  <c r="PC123" i="13"/>
  <c r="ET93" i="10"/>
  <c r="W335" i="6"/>
  <c r="GM123" i="13"/>
  <c r="GM159" i="13"/>
  <c r="NL120" i="10"/>
  <c r="HL45" i="10"/>
  <c r="EU19" i="10"/>
  <c r="IY98" i="10"/>
  <c r="DP28" i="13"/>
  <c r="KW85" i="10"/>
  <c r="KO136" i="10"/>
  <c r="FL78" i="10"/>
  <c r="KW68" i="10"/>
  <c r="QA129" i="10"/>
  <c r="NJ156" i="10"/>
  <c r="HZ152" i="10"/>
  <c r="NJ139" i="10"/>
  <c r="FH153" i="10"/>
  <c r="FK136" i="10"/>
  <c r="HV46" i="10"/>
  <c r="MF116" i="13"/>
  <c r="EV105" i="10"/>
  <c r="PF156" i="13"/>
  <c r="PD153" i="13"/>
  <c r="LQ94" i="10"/>
  <c r="NC85" i="10"/>
  <c r="CY100" i="10"/>
  <c r="JJ34" i="13"/>
  <c r="PU154" i="10"/>
  <c r="DR130" i="13"/>
  <c r="OE158" i="10"/>
  <c r="NN100" i="10"/>
  <c r="DH12" i="10"/>
  <c r="W32" i="6"/>
  <c r="AA57" i="12"/>
  <c r="FF122" i="10"/>
  <c r="HM56" i="10"/>
  <c r="MF107" i="13"/>
  <c r="DG94" i="10"/>
  <c r="DE83" i="10"/>
  <c r="AF12" i="11"/>
  <c r="KM87" i="10"/>
  <c r="PN107" i="10"/>
  <c r="HX124" i="10"/>
  <c r="NK120" i="10"/>
  <c r="KF81" i="10"/>
  <c r="IC5" i="10"/>
  <c r="PB131" i="13"/>
  <c r="IA103" i="10"/>
  <c r="JI36" i="13"/>
  <c r="QG22" i="10"/>
  <c r="KT90" i="10"/>
  <c r="PX134" i="10"/>
  <c r="FJ82" i="10"/>
  <c r="DP121" i="13"/>
  <c r="KV73" i="10"/>
  <c r="QC42" i="10"/>
  <c r="PC155" i="13"/>
  <c r="FI13" i="10"/>
  <c r="FA104" i="10"/>
  <c r="NF88" i="10"/>
  <c r="DP130" i="13"/>
  <c r="ID100" i="10"/>
  <c r="FI111" i="10"/>
  <c r="PC44" i="13"/>
  <c r="GA94" i="10"/>
  <c r="MF27" i="13"/>
  <c r="W326" i="6"/>
  <c r="GK154" i="13"/>
  <c r="PY150" i="10"/>
  <c r="KG10" i="10"/>
  <c r="KE156" i="10"/>
  <c r="KU84" i="10"/>
  <c r="DD139" i="10"/>
  <c r="KN64" i="10"/>
  <c r="DF10" i="10"/>
  <c r="IA63" i="10"/>
  <c r="DN134" i="13"/>
  <c r="PR125" i="10"/>
  <c r="PB36" i="13"/>
  <c r="IC6" i="10"/>
  <c r="KH37" i="10"/>
  <c r="PD124" i="13"/>
  <c r="DD55" i="10"/>
  <c r="FR122" i="10"/>
  <c r="QF27" i="10"/>
  <c r="LQ101" i="10"/>
  <c r="DM57" i="13"/>
  <c r="FI69" i="10"/>
  <c r="EV160" i="10"/>
  <c r="NA141" i="10"/>
  <c r="HV121" i="10"/>
  <c r="FZ96" i="10"/>
  <c r="JL91" i="13"/>
  <c r="NS129" i="10"/>
  <c r="IQ23" i="10"/>
  <c r="IP163" i="10"/>
  <c r="FH55" i="10"/>
  <c r="DI57" i="10"/>
  <c r="KM152" i="10"/>
  <c r="HZ108" i="10"/>
  <c r="HL10" i="10"/>
  <c r="DO49" i="13"/>
  <c r="IY19" i="10"/>
  <c r="QF73" i="10"/>
  <c r="NF8" i="10"/>
  <c r="AO23" i="11"/>
  <c r="KW46" i="10"/>
  <c r="PW103" i="10"/>
  <c r="PD9" i="13"/>
  <c r="GO150" i="13"/>
  <c r="EV85" i="10"/>
  <c r="DA38" i="10"/>
  <c r="PC94" i="13"/>
  <c r="HM114" i="10"/>
  <c r="JJ100" i="13"/>
  <c r="PO115" i="10"/>
  <c r="DO156" i="13"/>
  <c r="NZ104" i="10"/>
  <c r="PT56" i="10"/>
  <c r="IB107" i="10"/>
  <c r="QG114" i="10"/>
  <c r="W114" i="6"/>
  <c r="KV21" i="10"/>
  <c r="KP5" i="10"/>
  <c r="QA20" i="10"/>
  <c r="KN10" i="10"/>
  <c r="EW103" i="10"/>
  <c r="QF136" i="10"/>
  <c r="FY94" i="10"/>
  <c r="FA49" i="10"/>
  <c r="KO131" i="10"/>
  <c r="KF163" i="10"/>
  <c r="QC94" i="10"/>
  <c r="JJ147" i="13"/>
  <c r="KK53" i="10"/>
  <c r="FH18" i="10"/>
  <c r="IE55" i="10"/>
  <c r="MF53" i="13"/>
  <c r="MD54" i="13"/>
  <c r="EV111" i="10"/>
  <c r="NH87" i="10"/>
  <c r="KQ20" i="10"/>
  <c r="ET40" i="10"/>
  <c r="QD78" i="10"/>
  <c r="DC98" i="10"/>
  <c r="NO51" i="10"/>
  <c r="QE139" i="10"/>
  <c r="LJ53" i="10"/>
  <c r="HS28" i="10"/>
  <c r="KQ72" i="10"/>
  <c r="QC116" i="10"/>
  <c r="HN43" i="10"/>
  <c r="AO57" i="11"/>
  <c r="LE15" i="10"/>
  <c r="FX121" i="10"/>
  <c r="MV118" i="10"/>
  <c r="GJ86" i="13"/>
  <c r="NJ105" i="10"/>
  <c r="QG142" i="10"/>
  <c r="PA42" i="13"/>
  <c r="KV104" i="10"/>
  <c r="CY63" i="10"/>
  <c r="BG50" i="11"/>
  <c r="KK126" i="10"/>
  <c r="FY91" i="10"/>
  <c r="OE56" i="10"/>
  <c r="MF44" i="13"/>
  <c r="FM137" i="10"/>
  <c r="KW164" i="10"/>
  <c r="PT140" i="10"/>
  <c r="BG35" i="11"/>
  <c r="KD73" i="10"/>
  <c r="EU80" i="10"/>
  <c r="JG52" i="13"/>
  <c r="KO37" i="10"/>
  <c r="MF93" i="13"/>
  <c r="JJ87" i="13"/>
  <c r="HS46" i="10"/>
  <c r="KF148" i="10"/>
  <c r="GL95" i="13"/>
  <c r="GK132" i="13"/>
  <c r="NN106" i="10"/>
  <c r="NJ120" i="10"/>
  <c r="ME131" i="13"/>
  <c r="DG127" i="10"/>
  <c r="EW154" i="10"/>
  <c r="OD103" i="10"/>
  <c r="ID81" i="10"/>
  <c r="LK146" i="10"/>
  <c r="PW18" i="10"/>
  <c r="AX83" i="11"/>
  <c r="MW85" i="10"/>
  <c r="PU19" i="10"/>
  <c r="FF130" i="10"/>
  <c r="FI141" i="10"/>
  <c r="QF12" i="10"/>
  <c r="KM131" i="10"/>
  <c r="KM118" i="10"/>
  <c r="HW51" i="10"/>
  <c r="KH102" i="10"/>
  <c r="NA140" i="10"/>
  <c r="KW129" i="10"/>
  <c r="NK81" i="10"/>
  <c r="KE145" i="10"/>
  <c r="KK162" i="10"/>
  <c r="HY20" i="10"/>
  <c r="JJ41" i="13"/>
  <c r="LQ25" i="10"/>
  <c r="KD97" i="10"/>
  <c r="DN132" i="13"/>
  <c r="FQ135" i="10"/>
  <c r="LG101" i="10"/>
  <c r="OE83" i="10"/>
  <c r="OI143" i="10"/>
  <c r="QC24" i="10"/>
  <c r="FC119" i="10"/>
  <c r="NO111" i="10"/>
  <c r="FU114" i="10"/>
  <c r="NZ40" i="10"/>
  <c r="GM68" i="13"/>
  <c r="PX139" i="10"/>
  <c r="LK46" i="10"/>
  <c r="PY164" i="10"/>
  <c r="DR120" i="13"/>
  <c r="JJ71" i="13"/>
  <c r="GL142" i="13"/>
  <c r="MX63" i="10"/>
  <c r="GK14" i="13"/>
  <c r="DN129" i="13"/>
  <c r="DN72" i="13"/>
  <c r="GB72" i="10"/>
  <c r="NM54" i="10"/>
  <c r="QC147" i="10"/>
  <c r="KP128" i="10"/>
  <c r="OD50" i="10"/>
  <c r="NK159" i="10"/>
  <c r="NH5" i="10"/>
  <c r="PC136" i="13"/>
  <c r="QD96" i="10"/>
  <c r="W56" i="6"/>
  <c r="PY159" i="10"/>
  <c r="KE47" i="10"/>
  <c r="HV107" i="10"/>
  <c r="DM97" i="13"/>
  <c r="PC92" i="13"/>
  <c r="NG131" i="10"/>
  <c r="QF141" i="10"/>
  <c r="ND67" i="10"/>
  <c r="QF158" i="10"/>
  <c r="IE117" i="10"/>
  <c r="KN23" i="10"/>
  <c r="MF61" i="13"/>
  <c r="KD90" i="10"/>
  <c r="AF8" i="11"/>
  <c r="IY21" i="10"/>
  <c r="KM53" i="10"/>
  <c r="HV136" i="10"/>
  <c r="W45" i="11"/>
  <c r="AO100" i="11"/>
  <c r="KR29" i="10"/>
  <c r="NO92" i="10"/>
  <c r="GK122" i="13"/>
  <c r="MY142" i="10"/>
  <c r="FH85" i="10"/>
  <c r="KW26" i="10"/>
  <c r="PT93" i="10"/>
  <c r="PB74" i="13"/>
  <c r="NC139" i="10"/>
  <c r="EW131" i="10"/>
  <c r="JJ159" i="13"/>
  <c r="NG10" i="10"/>
  <c r="OB35" i="10"/>
  <c r="IT54" i="10"/>
  <c r="QA33" i="10"/>
  <c r="LG90" i="10"/>
  <c r="IN32" i="10"/>
  <c r="IS144" i="10"/>
  <c r="NS135" i="10"/>
  <c r="MD147" i="13"/>
  <c r="LJ23" i="10"/>
  <c r="KF146" i="10"/>
  <c r="DA111" i="10"/>
  <c r="QC102" i="10"/>
  <c r="PO128" i="10"/>
  <c r="MG148" i="13"/>
  <c r="FY149" i="10"/>
  <c r="KR84" i="10"/>
  <c r="NE130" i="10"/>
  <c r="OA91" i="10"/>
  <c r="MD67" i="13"/>
  <c r="IA20" i="10"/>
  <c r="NH41" i="10"/>
  <c r="IM132" i="10"/>
  <c r="NI59" i="10"/>
  <c r="FD13" i="10"/>
  <c r="NM62" i="10"/>
  <c r="PW60" i="10"/>
  <c r="MI103" i="13"/>
  <c r="MD18" i="13"/>
  <c r="QF51" i="10"/>
  <c r="FI135" i="10"/>
  <c r="KT114" i="10"/>
  <c r="HM132" i="10"/>
  <c r="HS65" i="10"/>
  <c r="KV152" i="10"/>
  <c r="QA95" i="10"/>
  <c r="JI133" i="13"/>
  <c r="KQ93" i="10"/>
  <c r="PN86" i="10"/>
  <c r="GM5" i="13"/>
  <c r="OI114" i="10"/>
  <c r="GC86" i="10"/>
  <c r="NJ164" i="10"/>
  <c r="JL126" i="13"/>
  <c r="PB67" i="13"/>
  <c r="IE49" i="10"/>
  <c r="PO134" i="10"/>
  <c r="HY56" i="10"/>
  <c r="GM111" i="13"/>
  <c r="NC26" i="10"/>
  <c r="PX109" i="10"/>
  <c r="PC28" i="13"/>
  <c r="EX70" i="10"/>
  <c r="QD151" i="10"/>
  <c r="KU58" i="10"/>
  <c r="NN29" i="10"/>
  <c r="HN95" i="10"/>
  <c r="W262" i="6"/>
  <c r="KH25" i="10"/>
  <c r="NE136" i="10"/>
  <c r="PW47" i="10"/>
  <c r="FA59" i="10"/>
  <c r="PW79" i="10"/>
  <c r="KU122" i="10"/>
  <c r="PC130" i="13"/>
  <c r="OI14" i="10"/>
  <c r="KL50" i="10"/>
  <c r="KI108" i="10"/>
  <c r="W188" i="6"/>
  <c r="LQ137" i="10"/>
  <c r="LC104" i="10"/>
  <c r="NC17" i="10"/>
  <c r="IR110" i="10"/>
  <c r="NW78" i="10"/>
  <c r="PZ89" i="10"/>
  <c r="ID110" i="10"/>
  <c r="KV58" i="10"/>
  <c r="PF147" i="13"/>
  <c r="MG81" i="13"/>
  <c r="GK42" i="13"/>
  <c r="KT61" i="10"/>
  <c r="PN20" i="10"/>
  <c r="HV43" i="10"/>
  <c r="IK71" i="10"/>
  <c r="AF42" i="11"/>
  <c r="IE155" i="10"/>
  <c r="NW72" i="10"/>
  <c r="DN107" i="13"/>
  <c r="PA149" i="13"/>
  <c r="FA44" i="10"/>
  <c r="NO53" i="10"/>
  <c r="FC114" i="10"/>
  <c r="MW16" i="10"/>
  <c r="IE28" i="10"/>
  <c r="PS135" i="10"/>
  <c r="HW98" i="10"/>
  <c r="KK71" i="10"/>
  <c r="PV36" i="10"/>
  <c r="IB130" i="10"/>
  <c r="MD100" i="13"/>
  <c r="JL19" i="13"/>
  <c r="PR104" i="10"/>
  <c r="OD108" i="10"/>
  <c r="NK72" i="10"/>
  <c r="PF162" i="13"/>
  <c r="FG25" i="10"/>
  <c r="KU159" i="10"/>
  <c r="FH132" i="10"/>
  <c r="EX144" i="10"/>
  <c r="GK129" i="13"/>
  <c r="ME61" i="13"/>
  <c r="GL99" i="13"/>
  <c r="IK19" i="10"/>
  <c r="AA29" i="12"/>
  <c r="LJ33" i="10"/>
  <c r="HM76" i="10"/>
  <c r="NL77" i="10"/>
  <c r="NC8" i="10"/>
  <c r="PU85" i="10"/>
  <c r="OI146" i="10"/>
  <c r="IE15" i="10"/>
  <c r="FK38" i="10"/>
  <c r="JI101" i="13"/>
  <c r="DO60" i="13"/>
  <c r="II92" i="10"/>
  <c r="LK60" i="10"/>
  <c r="KQ69" i="10"/>
  <c r="DD38" i="10"/>
  <c r="FD132" i="10"/>
  <c r="NG154" i="10"/>
  <c r="IB132" i="10"/>
  <c r="IS129" i="10"/>
  <c r="NT7" i="10"/>
  <c r="OD74" i="10"/>
  <c r="IO137" i="10"/>
  <c r="NF145" i="10"/>
  <c r="GG152" i="10"/>
  <c r="FQ129" i="10"/>
  <c r="QE42" i="10"/>
  <c r="AF46" i="11"/>
  <c r="GA147" i="10"/>
  <c r="KE138" i="10"/>
  <c r="QF162" i="10"/>
  <c r="GK106" i="13"/>
  <c r="NE64" i="10"/>
  <c r="MX123" i="10"/>
  <c r="FS88" i="10"/>
  <c r="MF95" i="13"/>
  <c r="NI96" i="10"/>
  <c r="DN99" i="13"/>
  <c r="HM94" i="10"/>
  <c r="LK51" i="10"/>
  <c r="NK21" i="10"/>
  <c r="PW55" i="10"/>
  <c r="HL77" i="10"/>
  <c r="NJ56" i="10"/>
  <c r="PU90" i="10"/>
  <c r="GL19" i="13"/>
  <c r="ET77" i="10"/>
  <c r="NK87" i="10"/>
  <c r="FB12" i="10"/>
  <c r="ET158" i="10"/>
  <c r="QC51" i="10"/>
  <c r="PU66" i="10"/>
  <c r="NY48" i="10"/>
  <c r="QC106" i="10"/>
  <c r="PB90" i="13"/>
  <c r="IC120" i="10"/>
  <c r="IE133" i="10"/>
  <c r="HU61" i="10"/>
  <c r="W111" i="6"/>
  <c r="NK63" i="10"/>
  <c r="PB12" i="13"/>
  <c r="NH66" i="10"/>
  <c r="JL64" i="13"/>
  <c r="HO114" i="10"/>
  <c r="ET21" i="10"/>
  <c r="KU144" i="10"/>
  <c r="HL88" i="10"/>
  <c r="PX128" i="10"/>
  <c r="HU103" i="10"/>
  <c r="QB80" i="10"/>
  <c r="KP159" i="10"/>
  <c r="HN8" i="10"/>
  <c r="BG45" i="11"/>
  <c r="JI83" i="13"/>
  <c r="PW143" i="10"/>
  <c r="FF17" i="10"/>
  <c r="NI64" i="10"/>
  <c r="DP24" i="13"/>
  <c r="MY152" i="10"/>
  <c r="LI154" i="10"/>
  <c r="IE52" i="10"/>
  <c r="MI36" i="13"/>
  <c r="IB60" i="10"/>
  <c r="DF98" i="10"/>
  <c r="BG86" i="11"/>
  <c r="FH19" i="10"/>
  <c r="W38" i="11"/>
  <c r="KO119" i="10"/>
  <c r="NN74" i="10"/>
  <c r="FF127" i="10"/>
  <c r="FJ125" i="10"/>
  <c r="KQ152" i="10"/>
  <c r="IK35" i="10"/>
  <c r="PP106" i="10"/>
  <c r="QA25" i="10"/>
  <c r="PZ94" i="10"/>
  <c r="GB74" i="10"/>
  <c r="PX93" i="10"/>
  <c r="HL79" i="10"/>
  <c r="IA11" i="10"/>
  <c r="IM22" i="10"/>
  <c r="DI159" i="10"/>
  <c r="NI72" i="10"/>
  <c r="IU127" i="10"/>
  <c r="IJ48" i="10"/>
  <c r="MG150" i="13"/>
  <c r="JL158" i="13"/>
  <c r="PD136" i="13"/>
  <c r="QD85" i="10"/>
  <c r="NH128" i="10"/>
  <c r="HO41" i="10"/>
  <c r="FI100" i="10"/>
  <c r="HZ126" i="10"/>
  <c r="KV126" i="10"/>
  <c r="FE101" i="10"/>
  <c r="PX105" i="10"/>
  <c r="NX41" i="10"/>
  <c r="GJ25" i="13"/>
  <c r="IE157" i="10"/>
  <c r="JL114" i="13"/>
  <c r="QA77" i="10"/>
  <c r="NL88" i="10"/>
  <c r="W304" i="6"/>
  <c r="W318" i="6"/>
  <c r="IQ96" i="10"/>
  <c r="KK159" i="10"/>
  <c r="IN48" i="10"/>
  <c r="JG109" i="13"/>
  <c r="FG49" i="10"/>
  <c r="LL43" i="10"/>
  <c r="MW129" i="10"/>
  <c r="PC10" i="13"/>
  <c r="KH56" i="10"/>
  <c r="KG50" i="10"/>
  <c r="MZ104" i="10"/>
  <c r="MD124" i="13"/>
  <c r="KK99" i="10"/>
  <c r="FK107" i="10"/>
  <c r="IM37" i="10"/>
  <c r="HU141" i="10"/>
  <c r="NJ59" i="10"/>
  <c r="DO7" i="13"/>
  <c r="KK34" i="10"/>
  <c r="PX114" i="10"/>
  <c r="GJ132" i="13"/>
  <c r="IM58" i="10"/>
  <c r="ME146" i="13"/>
  <c r="NO58" i="10"/>
  <c r="KV111" i="10"/>
  <c r="HX38" i="10"/>
  <c r="OC134" i="10"/>
  <c r="PC25" i="13"/>
  <c r="NU68" i="10"/>
  <c r="GC97" i="10"/>
  <c r="DO47" i="13"/>
  <c r="JL120" i="13"/>
  <c r="QF57" i="10"/>
  <c r="GA99" i="10"/>
  <c r="CZ17" i="10"/>
  <c r="JH28" i="13"/>
  <c r="FU60" i="10"/>
  <c r="KP67" i="10"/>
  <c r="QG25" i="10"/>
  <c r="ND7" i="10"/>
  <c r="FH110" i="10"/>
  <c r="FG78" i="10"/>
  <c r="FF143" i="10"/>
  <c r="HN113" i="10"/>
  <c r="MY130" i="10"/>
  <c r="FD73" i="10"/>
  <c r="NJ46" i="10"/>
  <c r="HX111" i="10"/>
  <c r="NC33" i="10"/>
  <c r="HN92" i="10"/>
  <c r="OI56" i="10"/>
  <c r="NA64" i="10"/>
  <c r="FK9" i="10"/>
  <c r="W43" i="6"/>
  <c r="FF129" i="10"/>
  <c r="AO53" i="11"/>
  <c r="KK7" i="10"/>
  <c r="FB87" i="10"/>
  <c r="HR55" i="10"/>
  <c r="QA37" i="10"/>
  <c r="PX130" i="10"/>
  <c r="PD115" i="13"/>
  <c r="FF158" i="10"/>
  <c r="HV6" i="10"/>
  <c r="HW24" i="10"/>
  <c r="FM41" i="10"/>
  <c r="GM105" i="13"/>
  <c r="EU70" i="10"/>
  <c r="MG145" i="13"/>
  <c r="NM151" i="10"/>
  <c r="PU56" i="10"/>
  <c r="DO139" i="10"/>
  <c r="NO141" i="10"/>
  <c r="NG61" i="10"/>
  <c r="HS103" i="10"/>
  <c r="MG60" i="13"/>
  <c r="KV13" i="10"/>
  <c r="FA79" i="10"/>
  <c r="IE144" i="10"/>
  <c r="GK64" i="13"/>
  <c r="MD152" i="13"/>
  <c r="PA18" i="13"/>
  <c r="GK41" i="13"/>
  <c r="KT93" i="10"/>
  <c r="MF32" i="13"/>
  <c r="JG65" i="13"/>
  <c r="KD21" i="10"/>
  <c r="KM99" i="10"/>
  <c r="ID154" i="10"/>
  <c r="DP58" i="13"/>
  <c r="DN91" i="13"/>
  <c r="HU150" i="10"/>
  <c r="DG100" i="10"/>
  <c r="IR44" i="10"/>
  <c r="DO94" i="10"/>
  <c r="OB18" i="10"/>
  <c r="PU114" i="10"/>
  <c r="IQ99" i="10"/>
  <c r="FC13" i="10"/>
  <c r="JG79" i="13"/>
  <c r="IS35" i="10"/>
  <c r="OE22" i="10"/>
  <c r="ET113" i="10"/>
  <c r="PZ111" i="10"/>
  <c r="PN47" i="10"/>
  <c r="FW94" i="10"/>
  <c r="IE151" i="10"/>
  <c r="EX154" i="10"/>
  <c r="JJ112" i="13"/>
  <c r="KH84" i="10"/>
  <c r="NH124" i="10"/>
  <c r="KN98" i="10"/>
  <c r="EV119" i="10"/>
  <c r="EU62" i="10"/>
  <c r="FJ31" i="10"/>
  <c r="NF54" i="10"/>
  <c r="HW23" i="10"/>
  <c r="LF93" i="10"/>
  <c r="MX114" i="10"/>
  <c r="PC45" i="13"/>
  <c r="HN33" i="10"/>
  <c r="PY81" i="10"/>
  <c r="KF28" i="10"/>
  <c r="QC156" i="10"/>
  <c r="QC103" i="10"/>
  <c r="FY157" i="10"/>
  <c r="IA89" i="10"/>
  <c r="FF93" i="10"/>
  <c r="MW126" i="10"/>
  <c r="PC23" i="13"/>
  <c r="NG67" i="10"/>
  <c r="KO140" i="10"/>
  <c r="KF12" i="10"/>
  <c r="PB96" i="13"/>
  <c r="W152" i="6"/>
  <c r="FD109" i="10"/>
  <c r="FL151" i="10"/>
  <c r="KJ159" i="10"/>
  <c r="PB89" i="13"/>
  <c r="QE121" i="10"/>
  <c r="GM60" i="13"/>
  <c r="LQ117" i="10"/>
  <c r="NW14" i="10"/>
  <c r="PW162" i="10"/>
  <c r="IM11" i="10"/>
  <c r="ET147" i="10"/>
  <c r="LQ34" i="10"/>
  <c r="KJ21" i="10"/>
  <c r="II34" i="10"/>
  <c r="QB151" i="10"/>
  <c r="FW84" i="10"/>
  <c r="NF128" i="10"/>
  <c r="LA96" i="10"/>
  <c r="GO50" i="13"/>
  <c r="LC38" i="10"/>
  <c r="KQ113" i="10"/>
  <c r="PF28" i="13"/>
  <c r="NK80" i="10"/>
  <c r="PY22" i="10"/>
  <c r="EX163" i="10"/>
  <c r="DM53" i="13"/>
  <c r="PW58" i="10"/>
  <c r="FK58" i="10"/>
  <c r="GK82" i="13"/>
  <c r="ET67" i="10"/>
  <c r="PF119" i="13"/>
  <c r="KQ97" i="10"/>
  <c r="IR5" i="10"/>
  <c r="EU153" i="10"/>
  <c r="FA68" i="10"/>
  <c r="KG31" i="10"/>
  <c r="FC151" i="10"/>
  <c r="II24" i="10"/>
  <c r="FA122" i="10"/>
  <c r="NG153" i="10"/>
  <c r="KG68" i="10"/>
  <c r="HU25" i="10"/>
  <c r="PS115" i="10"/>
  <c r="JH93" i="13"/>
  <c r="NI150" i="10"/>
  <c r="AO19" i="11"/>
  <c r="KP162" i="10"/>
  <c r="PA128" i="13"/>
  <c r="FJ86" i="10"/>
  <c r="LB121" i="10"/>
  <c r="GM122" i="13"/>
  <c r="NI39" i="10"/>
  <c r="KD76" i="10"/>
  <c r="PQ106" i="10"/>
  <c r="HU106" i="10"/>
  <c r="QF67" i="10"/>
  <c r="DG54" i="10"/>
  <c r="KF5" i="10"/>
  <c r="PQ49" i="10"/>
  <c r="FK11" i="10"/>
  <c r="MG14" i="13"/>
  <c r="FR69" i="10"/>
  <c r="QB107" i="10"/>
  <c r="HP7" i="10"/>
  <c r="NH47" i="10"/>
  <c r="NF21" i="10"/>
  <c r="NG39" i="10"/>
  <c r="NI67" i="10"/>
  <c r="GO137" i="13"/>
  <c r="ET131" i="10"/>
  <c r="KN125" i="10"/>
  <c r="DP65" i="13"/>
  <c r="GG74" i="10"/>
  <c r="MW88" i="10"/>
  <c r="IJ102" i="10"/>
  <c r="KU139" i="10"/>
  <c r="DC74" i="10"/>
  <c r="IC125" i="10"/>
  <c r="KU132" i="10"/>
  <c r="HP48" i="10"/>
  <c r="AW89" i="11"/>
  <c r="PY153" i="10"/>
  <c r="GB43" i="10"/>
  <c r="HL164" i="10"/>
  <c r="KW93" i="10"/>
  <c r="GO14" i="13"/>
  <c r="HZ87" i="10"/>
  <c r="IQ26" i="10"/>
  <c r="GJ56" i="13"/>
  <c r="MY13" i="10"/>
  <c r="IA22" i="10"/>
  <c r="QE48" i="10"/>
  <c r="FL87" i="10"/>
  <c r="FH135" i="10"/>
  <c r="ME129" i="13"/>
  <c r="KH137" i="10"/>
  <c r="PB105" i="13"/>
  <c r="KD6" i="10"/>
  <c r="HY161" i="10"/>
  <c r="FH17" i="10"/>
  <c r="NK31" i="10"/>
  <c r="HO88" i="10"/>
  <c r="JG142" i="13"/>
  <c r="KM138" i="10"/>
  <c r="HZ114" i="10"/>
  <c r="ID27" i="10"/>
  <c r="QF32" i="10"/>
  <c r="IB30" i="10"/>
  <c r="MX126" i="10"/>
  <c r="GK96" i="13"/>
  <c r="HV41" i="10"/>
  <c r="QF34" i="10"/>
  <c r="NM20" i="10"/>
  <c r="NC41" i="10"/>
  <c r="ID8" i="10"/>
  <c r="KP66" i="10"/>
  <c r="MX60" i="10"/>
  <c r="PA90" i="13"/>
  <c r="KH87" i="10"/>
  <c r="MI13" i="13"/>
  <c r="QA74" i="10"/>
  <c r="FC66" i="10"/>
  <c r="GK104" i="13"/>
  <c r="LH55" i="10"/>
  <c r="QB112" i="10"/>
  <c r="MW26" i="10"/>
  <c r="MV143" i="10"/>
  <c r="AE99" i="11"/>
  <c r="PW54" i="10"/>
  <c r="QG138" i="10"/>
  <c r="KK118" i="10"/>
  <c r="KT13" i="10"/>
  <c r="NJ114" i="10"/>
  <c r="FF104" i="10"/>
  <c r="GA48" i="10"/>
  <c r="ME77" i="13"/>
  <c r="OC34" i="10"/>
  <c r="HM139" i="10"/>
  <c r="KF164" i="10"/>
  <c r="KD139" i="10"/>
  <c r="IK39" i="10"/>
  <c r="HL8" i="10"/>
  <c r="EW142" i="10"/>
  <c r="HM146" i="10"/>
  <c r="IQ47" i="10"/>
  <c r="LL16" i="10"/>
  <c r="KE159" i="10"/>
  <c r="LM132" i="10"/>
  <c r="LH142" i="10"/>
  <c r="KI6" i="10"/>
  <c r="JG158" i="13"/>
  <c r="MX83" i="10"/>
  <c r="FK155" i="10"/>
  <c r="GM16" i="13"/>
  <c r="DN57" i="13"/>
  <c r="NE135" i="10"/>
  <c r="EW122" i="10"/>
  <c r="JI130" i="13"/>
  <c r="KN163" i="10"/>
  <c r="PZ24" i="10"/>
  <c r="FB132" i="10"/>
  <c r="ME100" i="13"/>
  <c r="QA42" i="10"/>
  <c r="DN16" i="13"/>
  <c r="AX71" i="11"/>
  <c r="NL104" i="10"/>
  <c r="NF23" i="10"/>
  <c r="MD56" i="13"/>
  <c r="PN14" i="10"/>
  <c r="DO121" i="10"/>
  <c r="IK137" i="10"/>
  <c r="PF59" i="13"/>
  <c r="MI123" i="13"/>
  <c r="MZ50" i="10"/>
  <c r="DO74" i="13"/>
  <c r="HZ148" i="10"/>
  <c r="FK56" i="10"/>
  <c r="IE137" i="10"/>
  <c r="JI61" i="13"/>
  <c r="FI159" i="10"/>
  <c r="KL136" i="10"/>
  <c r="HM71" i="10"/>
  <c r="MG34" i="13"/>
  <c r="KU123" i="10"/>
  <c r="EU68" i="10"/>
  <c r="KV14" i="10"/>
  <c r="HZ78" i="10"/>
  <c r="PV29" i="10"/>
  <c r="KK151" i="10"/>
  <c r="HQ97" i="10"/>
  <c r="KW136" i="10"/>
  <c r="KS109" i="10"/>
  <c r="PF24" i="13"/>
  <c r="FD147" i="10"/>
  <c r="FV108" i="10"/>
  <c r="NC69" i="10"/>
  <c r="HY23" i="10"/>
  <c r="ET59" i="10"/>
  <c r="KI51" i="10"/>
  <c r="EU100" i="10"/>
  <c r="FQ17" i="10"/>
  <c r="FS74" i="10"/>
  <c r="FE35" i="10"/>
  <c r="IT8" i="10"/>
  <c r="ME73" i="13"/>
  <c r="HP45" i="10"/>
  <c r="NY39" i="10"/>
  <c r="FK25" i="10"/>
  <c r="PD77" i="13"/>
  <c r="IT57" i="10"/>
  <c r="KQ130" i="10"/>
  <c r="MG113" i="13"/>
  <c r="HZ51" i="10"/>
  <c r="JL129" i="13"/>
  <c r="FC97" i="10"/>
  <c r="IQ88" i="10"/>
  <c r="KU140" i="10"/>
  <c r="PF41" i="13"/>
  <c r="HW84" i="10"/>
  <c r="OE145" i="10"/>
  <c r="MX118" i="10"/>
  <c r="IQ118" i="10"/>
  <c r="KU19" i="10"/>
  <c r="EV150" i="10"/>
  <c r="CZ148" i="10"/>
  <c r="FE61" i="10"/>
  <c r="HV11" i="10"/>
  <c r="NE69" i="10"/>
  <c r="JH10" i="13"/>
  <c r="PP101" i="10"/>
  <c r="PO16" i="10"/>
  <c r="PA85" i="13"/>
  <c r="IY81" i="10"/>
  <c r="MX128" i="10"/>
  <c r="PA143" i="13"/>
  <c r="NK139" i="10"/>
  <c r="FI94" i="10"/>
  <c r="NN105" i="10"/>
  <c r="KG123" i="10"/>
  <c r="PU71" i="10"/>
  <c r="PB39" i="13"/>
  <c r="IA109" i="10"/>
  <c r="FK127" i="10"/>
  <c r="QF163" i="10"/>
  <c r="NW27" i="10"/>
  <c r="NH10" i="10"/>
  <c r="DR161" i="13"/>
  <c r="PS81" i="10"/>
  <c r="HY17" i="10"/>
  <c r="PA107" i="13"/>
  <c r="W98" i="11"/>
  <c r="NT59" i="10"/>
  <c r="FW86" i="10"/>
  <c r="HS93" i="10"/>
  <c r="PD5" i="13"/>
  <c r="MG35" i="13"/>
  <c r="FJ152" i="10"/>
  <c r="IJ72" i="10"/>
  <c r="HS68" i="10"/>
  <c r="LJ61" i="10"/>
  <c r="KD156" i="10"/>
  <c r="MD89" i="13"/>
  <c r="FS160" i="10"/>
  <c r="KR31" i="10"/>
  <c r="IC45" i="10"/>
  <c r="HM30" i="10"/>
  <c r="PD15" i="13"/>
  <c r="DF112" i="10"/>
  <c r="OD94" i="10"/>
  <c r="LL50" i="10"/>
  <c r="KM40" i="10"/>
  <c r="OD101" i="10"/>
  <c r="FH45" i="10"/>
  <c r="HN60" i="10"/>
  <c r="KQ88" i="10"/>
  <c r="AF9" i="11"/>
  <c r="NM163" i="10"/>
  <c r="HV163" i="10"/>
  <c r="QG6" i="10"/>
  <c r="MX124" i="10"/>
  <c r="KR125" i="10"/>
  <c r="DH118" i="10"/>
  <c r="EW50" i="10"/>
  <c r="IY45" i="10"/>
  <c r="IE118" i="10"/>
  <c r="IO149" i="10"/>
  <c r="NX82" i="10"/>
  <c r="LQ147" i="10"/>
  <c r="MI140" i="13"/>
  <c r="JJ46" i="13"/>
  <c r="ME137" i="13"/>
  <c r="KD146" i="10"/>
  <c r="QA158" i="10"/>
  <c r="NF72" i="10"/>
  <c r="KU65" i="10"/>
  <c r="OI130" i="10"/>
  <c r="DP4" i="13"/>
  <c r="IC112" i="10"/>
  <c r="PW99" i="10"/>
  <c r="IK116" i="10"/>
  <c r="GJ13" i="13"/>
  <c r="MD65" i="13"/>
  <c r="EU17" i="10"/>
  <c r="PQ58" i="10"/>
  <c r="JJ62" i="13"/>
  <c r="HM91" i="10"/>
  <c r="NA55" i="10"/>
  <c r="PQ90" i="10"/>
  <c r="FI163" i="10"/>
  <c r="ID109" i="10"/>
  <c r="GK84" i="13"/>
  <c r="NN65" i="10"/>
  <c r="FS37" i="10"/>
  <c r="GK130" i="13"/>
  <c r="JL108" i="13"/>
  <c r="IT26" i="10"/>
  <c r="HY42" i="10"/>
  <c r="HR27" i="10"/>
  <c r="NJ50" i="10"/>
  <c r="DR48" i="13"/>
  <c r="DR105" i="13"/>
  <c r="LF98" i="10"/>
  <c r="FB51" i="10"/>
  <c r="GK148" i="13"/>
  <c r="PU49" i="10"/>
  <c r="GK77" i="13"/>
  <c r="HN34" i="10"/>
  <c r="KV53" i="10"/>
  <c r="NI160" i="10"/>
  <c r="PO36" i="10"/>
  <c r="NM152" i="10"/>
  <c r="HY88" i="10"/>
  <c r="FL29" i="10"/>
  <c r="EU110" i="10"/>
  <c r="FD29" i="10"/>
  <c r="AX95" i="11"/>
  <c r="LQ141" i="10"/>
  <c r="NG75" i="10"/>
  <c r="LH43" i="10"/>
  <c r="KE36" i="10"/>
  <c r="KF66" i="10"/>
  <c r="HP41" i="10"/>
  <c r="NG85" i="10"/>
  <c r="FC15" i="10"/>
  <c r="CZ88" i="10"/>
  <c r="HM131" i="10"/>
  <c r="LJ94" i="10"/>
  <c r="LE64" i="10"/>
  <c r="LC6" i="10"/>
  <c r="KM114" i="10"/>
  <c r="PU99" i="10"/>
  <c r="IB129" i="10"/>
  <c r="ME19" i="13"/>
  <c r="FC111" i="10"/>
  <c r="NN93" i="10"/>
  <c r="KU37" i="10"/>
  <c r="DR45" i="13"/>
  <c r="HQ147" i="10"/>
  <c r="HV142" i="10"/>
  <c r="FB164" i="10"/>
  <c r="ET138" i="10"/>
  <c r="HS128" i="10"/>
  <c r="MZ55" i="10"/>
  <c r="OE35" i="10"/>
  <c r="KH121" i="10"/>
  <c r="OB116" i="10"/>
  <c r="FK21" i="10"/>
  <c r="NF94" i="10"/>
  <c r="FQ22" i="10"/>
  <c r="DK54" i="10"/>
  <c r="HV68" i="10"/>
  <c r="MG20" i="13"/>
  <c r="HW79" i="10"/>
  <c r="PR66" i="10"/>
  <c r="EW145" i="10"/>
  <c r="FL130" i="10"/>
  <c r="NI94" i="10"/>
  <c r="PT94" i="10"/>
  <c r="FD162" i="10"/>
  <c r="PS44" i="10"/>
  <c r="ET16" i="10"/>
  <c r="FD117" i="10"/>
  <c r="ID79" i="10"/>
  <c r="PR153" i="10"/>
  <c r="NK24" i="10"/>
  <c r="KW49" i="10"/>
  <c r="JL151" i="13"/>
  <c r="GO51" i="13"/>
  <c r="MW127" i="10"/>
  <c r="QD128" i="10"/>
  <c r="PP76" i="10"/>
  <c r="DM147" i="13"/>
  <c r="QG88" i="10"/>
  <c r="DP13" i="13"/>
  <c r="HV160" i="10"/>
  <c r="HN139" i="10"/>
  <c r="JL53" i="13"/>
  <c r="NO64" i="10"/>
  <c r="DA104" i="10"/>
  <c r="AF79" i="11"/>
  <c r="NI43" i="10"/>
  <c r="NK36" i="10"/>
  <c r="FU62" i="10"/>
  <c r="FW71" i="10"/>
  <c r="QC105" i="10"/>
  <c r="HY113" i="10"/>
  <c r="GG91" i="10"/>
  <c r="DN42" i="13"/>
  <c r="HM48" i="10"/>
  <c r="FD48" i="10"/>
  <c r="NJ8" i="10"/>
  <c r="IO68" i="10"/>
  <c r="HQ146" i="10"/>
  <c r="KO92" i="10"/>
  <c r="FF139" i="10"/>
  <c r="KM149" i="10"/>
  <c r="IB12" i="10"/>
  <c r="ND161" i="10"/>
  <c r="FB113" i="10"/>
  <c r="LJ158" i="10"/>
  <c r="NJ64" i="10"/>
  <c r="KW74" i="10"/>
  <c r="NL57" i="10"/>
  <c r="QE64" i="10"/>
  <c r="GC95" i="10"/>
  <c r="GJ41" i="13"/>
  <c r="GO80" i="13"/>
  <c r="NN6" i="10"/>
  <c r="NJ11" i="10"/>
  <c r="DO69" i="13"/>
  <c r="HV50" i="10"/>
  <c r="QD38" i="10"/>
  <c r="FF152" i="10"/>
  <c r="DP135" i="13"/>
  <c r="FA46" i="10"/>
  <c r="PT106" i="10"/>
  <c r="FI79" i="10"/>
  <c r="NH33" i="10"/>
  <c r="HY21" i="10"/>
  <c r="PB123" i="13"/>
  <c r="KS115" i="10"/>
  <c r="GA35" i="10"/>
  <c r="BG77" i="11"/>
  <c r="HR149" i="10"/>
  <c r="V102" i="11"/>
  <c r="FF128" i="10"/>
  <c r="HT110" i="10"/>
  <c r="II159" i="10"/>
  <c r="IQ125" i="10"/>
  <c r="OB111" i="10"/>
  <c r="KH13" i="10"/>
  <c r="KN80" i="10"/>
  <c r="KL68" i="10"/>
  <c r="ET50" i="10"/>
  <c r="NF133" i="10"/>
  <c r="GG162" i="10"/>
  <c r="IJ152" i="10"/>
  <c r="FQ61" i="10"/>
  <c r="IS49" i="10"/>
  <c r="KV51" i="10"/>
  <c r="NG146" i="10"/>
  <c r="NW61" i="10"/>
  <c r="PZ64" i="10"/>
  <c r="W101" i="11"/>
  <c r="NT125" i="10"/>
  <c r="IU67" i="10"/>
  <c r="AN99" i="11"/>
  <c r="OI123" i="10"/>
  <c r="NS72" i="10"/>
  <c r="ET90" i="10"/>
  <c r="MW39" i="10"/>
  <c r="PS23" i="10"/>
  <c r="NN130" i="10"/>
  <c r="GJ77" i="13"/>
  <c r="FL34" i="10"/>
  <c r="LJ90" i="10"/>
  <c r="IA163" i="10"/>
  <c r="GG144" i="10"/>
  <c r="HM29" i="10"/>
  <c r="IS118" i="10"/>
  <c r="PY99" i="10"/>
  <c r="HR58" i="10"/>
  <c r="PA49" i="13"/>
  <c r="NW77" i="10"/>
  <c r="HR36" i="10"/>
  <c r="PW25" i="10"/>
  <c r="HX120" i="10"/>
  <c r="PW68" i="10"/>
  <c r="IC143" i="10"/>
  <c r="AX57" i="11"/>
  <c r="DM73" i="13"/>
  <c r="FE91" i="10"/>
  <c r="NK58" i="10"/>
  <c r="PX16" i="10"/>
  <c r="DR67" i="13"/>
  <c r="LC63" i="10"/>
  <c r="KM150" i="10"/>
  <c r="HL163" i="10"/>
  <c r="GO16" i="13"/>
  <c r="KU25" i="10"/>
  <c r="MI60" i="13"/>
  <c r="OB120" i="10"/>
  <c r="PX37" i="10"/>
  <c r="FC134" i="10"/>
  <c r="KN139" i="10"/>
  <c r="JH76" i="13"/>
  <c r="NJ60" i="10"/>
  <c r="NC97" i="10"/>
  <c r="EZ101" i="10"/>
  <c r="FL22" i="10"/>
  <c r="MD33" i="13"/>
  <c r="NF26" i="10"/>
  <c r="HN101" i="10"/>
  <c r="AO73" i="11"/>
  <c r="JG22" i="13"/>
  <c r="JH118" i="13"/>
  <c r="HL20" i="10"/>
  <c r="GA59" i="10"/>
  <c r="LK16" i="10"/>
  <c r="GJ63" i="13"/>
  <c r="KD65" i="10"/>
  <c r="FL84" i="10"/>
  <c r="NL12" i="10"/>
  <c r="FU40" i="10"/>
  <c r="EW99" i="10"/>
  <c r="HN110" i="10"/>
  <c r="EV23" i="10"/>
  <c r="NO96" i="10"/>
  <c r="IA52" i="10"/>
  <c r="PZ160" i="10"/>
  <c r="PY128" i="10"/>
  <c r="AF13" i="11"/>
  <c r="EU47" i="10"/>
  <c r="NG151" i="10"/>
  <c r="KO29" i="10"/>
  <c r="KV91" i="10"/>
  <c r="AF104" i="11"/>
  <c r="QA120" i="10"/>
  <c r="KJ116" i="10"/>
  <c r="FH127" i="10"/>
  <c r="AD101" i="12"/>
  <c r="NA133" i="10"/>
  <c r="NF71" i="10"/>
  <c r="HP51" i="10"/>
  <c r="IK15" i="10"/>
  <c r="KF149" i="10"/>
  <c r="FD133" i="10"/>
  <c r="QC145" i="10"/>
  <c r="HN107" i="10"/>
  <c r="PF61" i="13"/>
  <c r="W345" i="6"/>
  <c r="PR155" i="10"/>
  <c r="IE68" i="10"/>
  <c r="FW63" i="10"/>
  <c r="HX147" i="10"/>
  <c r="NC151" i="10"/>
  <c r="DE64" i="10"/>
  <c r="MG31" i="13"/>
  <c r="ME63" i="13"/>
  <c r="EY78" i="10"/>
  <c r="KR100" i="10"/>
  <c r="NF43" i="10"/>
  <c r="DE105" i="10"/>
  <c r="KT43" i="10"/>
  <c r="JL17" i="13"/>
  <c r="PQ16" i="10"/>
  <c r="NN49" i="10"/>
  <c r="KR94" i="10"/>
  <c r="LF58" i="10"/>
  <c r="QD13" i="10"/>
  <c r="DE19" i="10"/>
  <c r="MW9" i="10"/>
  <c r="HX18" i="10"/>
  <c r="FL14" i="10"/>
  <c r="GL162" i="13"/>
  <c r="PN141" i="10"/>
  <c r="IA108" i="10"/>
  <c r="HU27" i="10"/>
  <c r="FU16" i="10"/>
  <c r="NF129" i="10"/>
  <c r="HU100" i="10"/>
  <c r="PX40" i="10"/>
  <c r="NT141" i="10"/>
  <c r="KJ23" i="10"/>
  <c r="FJ148" i="10"/>
  <c r="GL59" i="13"/>
  <c r="FR100" i="10"/>
  <c r="NH14" i="10"/>
  <c r="KU97" i="10"/>
  <c r="IE122" i="10"/>
  <c r="FD120" i="10"/>
  <c r="KG162" i="10"/>
  <c r="EU132" i="10"/>
  <c r="PW76" i="10"/>
  <c r="KQ101" i="10"/>
  <c r="DG51" i="10"/>
  <c r="DO134" i="13"/>
  <c r="NM145" i="10"/>
  <c r="IC9" i="10"/>
  <c r="NJ107" i="10"/>
  <c r="NF57" i="10"/>
  <c r="IJ12" i="10"/>
  <c r="CY64" i="10"/>
  <c r="KF108" i="10"/>
  <c r="KD100" i="10"/>
  <c r="NL47" i="10"/>
  <c r="KT111" i="10"/>
  <c r="PN37" i="10"/>
  <c r="NM137" i="10"/>
  <c r="PR58" i="10"/>
  <c r="PQ41" i="10"/>
  <c r="FB64" i="10"/>
  <c r="FZ42" i="10"/>
  <c r="LJ135" i="10"/>
  <c r="NF138" i="10"/>
  <c r="EV27" i="10"/>
  <c r="PQ129" i="10"/>
  <c r="HU155" i="10"/>
  <c r="FL96" i="10"/>
  <c r="PF80" i="13"/>
  <c r="KR63" i="10"/>
  <c r="PD154" i="13"/>
  <c r="HM67" i="10"/>
  <c r="KT148" i="10"/>
  <c r="HU59" i="10"/>
  <c r="HM120" i="10"/>
  <c r="PA151" i="13"/>
  <c r="ID105" i="10"/>
  <c r="KW23" i="10"/>
  <c r="PX144" i="10"/>
  <c r="PW30" i="10"/>
  <c r="KD8" i="10"/>
  <c r="MY94" i="10"/>
  <c r="PP132" i="10"/>
  <c r="HX148" i="10"/>
  <c r="PS133" i="10"/>
  <c r="HV79" i="10"/>
  <c r="EW88" i="10"/>
  <c r="JH20" i="13"/>
  <c r="PQ60" i="10"/>
  <c r="NZ128" i="10"/>
  <c r="IS23" i="10"/>
  <c r="IC63" i="10"/>
  <c r="LL13" i="10"/>
  <c r="LK122" i="10"/>
  <c r="NH134" i="10"/>
  <c r="BF13" i="11"/>
  <c r="NO132" i="10"/>
  <c r="NW11" i="10"/>
  <c r="PF52" i="13"/>
  <c r="IK41" i="10"/>
  <c r="IM19" i="10"/>
  <c r="FQ94" i="10"/>
  <c r="KK62" i="10"/>
  <c r="HW39" i="10"/>
  <c r="IK28" i="10"/>
  <c r="NN147" i="10"/>
  <c r="EU37" i="10"/>
  <c r="KS59" i="10"/>
  <c r="IC157" i="10"/>
  <c r="DO12" i="13"/>
  <c r="GO5" i="13"/>
  <c r="DR136" i="13"/>
  <c r="PW15" i="10"/>
  <c r="KN106" i="10"/>
  <c r="FL109" i="10"/>
  <c r="KL53" i="10"/>
  <c r="PY82" i="10"/>
  <c r="FM88" i="10"/>
  <c r="FA23" i="10"/>
  <c r="KG19" i="10"/>
  <c r="KF79" i="10"/>
  <c r="NJ151" i="10"/>
  <c r="KM58" i="10"/>
  <c r="GB131" i="10"/>
  <c r="KH29" i="10"/>
  <c r="MV144" i="10"/>
  <c r="PN21" i="10"/>
  <c r="MW135" i="10"/>
  <c r="FF162" i="10"/>
  <c r="NL111" i="10"/>
  <c r="PZ17" i="10"/>
  <c r="MV148" i="10"/>
  <c r="MG117" i="13"/>
  <c r="FW9" i="10"/>
  <c r="PP99" i="10"/>
  <c r="FK30" i="10"/>
  <c r="MI118" i="13"/>
  <c r="PW101" i="10"/>
  <c r="PC106" i="13"/>
  <c r="PX49" i="10"/>
  <c r="DC24" i="10"/>
  <c r="HX135" i="10"/>
  <c r="NO9" i="10"/>
  <c r="DN154" i="13"/>
  <c r="KQ111" i="10"/>
  <c r="FL76" i="10"/>
  <c r="IC132" i="10"/>
  <c r="PP142" i="10"/>
  <c r="KQ44" i="10"/>
  <c r="DK98" i="10"/>
  <c r="NO148" i="10"/>
  <c r="HY104" i="10"/>
  <c r="CY163" i="10"/>
  <c r="NK138" i="10"/>
  <c r="DF89" i="10"/>
  <c r="KN25" i="10"/>
  <c r="DJ143" i="10"/>
  <c r="DE73" i="10"/>
  <c r="DF84" i="10"/>
  <c r="PZ48" i="10"/>
  <c r="ET47" i="10"/>
  <c r="KW106" i="10"/>
  <c r="IR158" i="10"/>
  <c r="NZ123" i="10"/>
  <c r="JH109" i="13"/>
  <c r="DF53" i="10"/>
  <c r="HO84" i="10"/>
  <c r="PX48" i="10"/>
  <c r="KF98" i="10"/>
  <c r="HW125" i="10"/>
  <c r="NO152" i="10"/>
  <c r="FL112" i="10"/>
  <c r="HN130" i="10"/>
  <c r="IE31" i="10"/>
  <c r="KJ29" i="10"/>
  <c r="MI162" i="13"/>
  <c r="FI9" i="10"/>
  <c r="EZ62" i="10"/>
  <c r="LJ45" i="10"/>
  <c r="PD45" i="13"/>
  <c r="PC46" i="13"/>
  <c r="KS106" i="10"/>
  <c r="PX116" i="10"/>
  <c r="NH148" i="10"/>
  <c r="IY25" i="10"/>
  <c r="PZ11" i="10"/>
  <c r="ID7" i="10"/>
  <c r="KD69" i="10"/>
  <c r="NN26" i="10"/>
  <c r="IB71" i="10"/>
  <c r="LQ127" i="10"/>
  <c r="KR155" i="10"/>
  <c r="NL145" i="10"/>
  <c r="DP95" i="13"/>
  <c r="FC40" i="10"/>
  <c r="DC54" i="10"/>
  <c r="IT69" i="10"/>
  <c r="NL159" i="10"/>
  <c r="KP8" i="10"/>
  <c r="FK103" i="10"/>
  <c r="DG5" i="10"/>
  <c r="QF50" i="10"/>
  <c r="ET98" i="10"/>
  <c r="AX90" i="11"/>
  <c r="KU131" i="10"/>
  <c r="IC95" i="10"/>
  <c r="ID87" i="10"/>
  <c r="FM152" i="10"/>
  <c r="NG156" i="10"/>
  <c r="JH124" i="13"/>
  <c r="HZ15" i="10"/>
  <c r="FC81" i="10"/>
  <c r="QA60" i="10"/>
  <c r="KR40" i="10"/>
  <c r="QD67" i="10"/>
  <c r="CZ149" i="10"/>
  <c r="KP144" i="10"/>
  <c r="FL58" i="10"/>
  <c r="FL103" i="10"/>
  <c r="LJ153" i="10"/>
  <c r="QG56" i="10"/>
  <c r="KT104" i="10"/>
  <c r="PD13" i="13"/>
  <c r="KO90" i="10"/>
  <c r="LB133" i="10"/>
  <c r="FJ57" i="10"/>
  <c r="LI70" i="10"/>
  <c r="FF46" i="10"/>
  <c r="FF7" i="10"/>
  <c r="KQ156" i="10"/>
  <c r="HW70" i="10"/>
  <c r="MI113" i="13"/>
  <c r="IB123" i="10"/>
  <c r="JG108" i="13"/>
  <c r="PP86" i="10"/>
  <c r="NG48" i="10"/>
  <c r="EX115" i="10"/>
  <c r="PC145" i="13"/>
  <c r="PS146" i="10" s="1"/>
  <c r="AC13" i="12"/>
  <c r="GC111" i="10"/>
  <c r="KW121" i="10"/>
  <c r="IS101" i="10"/>
  <c r="BG80" i="11"/>
  <c r="FG119" i="10"/>
  <c r="NE97" i="10"/>
  <c r="LC98" i="10"/>
  <c r="QF54" i="10"/>
  <c r="KF70" i="10"/>
  <c r="HX10" i="10"/>
  <c r="JG125" i="13"/>
  <c r="DP108" i="13"/>
  <c r="KW133" i="10"/>
  <c r="EV60" i="10"/>
  <c r="DD25" i="10"/>
  <c r="HS164" i="10"/>
  <c r="KN30" i="10"/>
  <c r="EU93" i="10"/>
  <c r="DA73" i="10"/>
  <c r="JG88" i="13"/>
  <c r="FH84" i="10"/>
  <c r="NN104" i="10"/>
  <c r="KK6" i="10"/>
  <c r="FB25" i="10"/>
  <c r="LF87" i="10"/>
  <c r="IY128" i="10"/>
  <c r="IC7" i="10"/>
  <c r="FX66" i="10"/>
  <c r="KE73" i="10"/>
  <c r="PO97" i="10"/>
  <c r="PU50" i="10"/>
  <c r="KI88" i="10"/>
  <c r="NO62" i="10"/>
  <c r="FQ111" i="10"/>
  <c r="IS42" i="10"/>
  <c r="HS80" i="10"/>
  <c r="HM12" i="10"/>
  <c r="PB161" i="13"/>
  <c r="ND164" i="10"/>
  <c r="W78" i="6"/>
  <c r="HX139" i="10"/>
  <c r="MG162" i="13"/>
  <c r="OD113" i="10"/>
  <c r="FX131" i="10"/>
  <c r="KU94" i="10"/>
  <c r="PA54" i="13"/>
  <c r="KW107" i="10"/>
  <c r="NY160" i="10"/>
  <c r="KR97" i="10"/>
  <c r="GM64" i="13"/>
  <c r="LA158" i="10"/>
  <c r="PF132" i="13"/>
  <c r="FB15" i="10"/>
  <c r="ME72" i="13"/>
  <c r="PY30" i="10"/>
  <c r="DP142" i="13"/>
  <c r="FL30" i="10"/>
  <c r="FG93" i="10"/>
  <c r="LL24" i="10"/>
  <c r="FW144" i="10"/>
  <c r="DD117" i="10"/>
  <c r="PO76" i="10"/>
  <c r="KW55" i="10"/>
  <c r="FC64" i="10"/>
  <c r="GK56" i="13"/>
  <c r="JI108" i="13"/>
  <c r="NL112" i="10"/>
  <c r="LF54" i="10"/>
  <c r="NL66" i="10"/>
  <c r="GJ159" i="13"/>
  <c r="HS159" i="10"/>
  <c r="KL82" i="10"/>
  <c r="NM88" i="10"/>
  <c r="EV13" i="10"/>
  <c r="OE59" i="10"/>
  <c r="PC8" i="13"/>
  <c r="NO41" i="10"/>
  <c r="AX88" i="11"/>
  <c r="HW19" i="10"/>
  <c r="KU49" i="10"/>
  <c r="MG41" i="13"/>
  <c r="DD134" i="10"/>
  <c r="KN94" i="10"/>
  <c r="PV11" i="10"/>
  <c r="PD60" i="13"/>
  <c r="FW125" i="10"/>
  <c r="W197" i="6"/>
  <c r="FD80" i="10"/>
  <c r="AA82" i="12"/>
  <c r="FK82" i="10"/>
  <c r="QG149" i="10"/>
  <c r="GK113" i="13"/>
  <c r="NM103" i="10"/>
  <c r="NL75" i="10"/>
  <c r="PQ132" i="10"/>
  <c r="NA139" i="10"/>
  <c r="NI157" i="10"/>
  <c r="KV79" i="10"/>
  <c r="IB73" i="10"/>
  <c r="DP67" i="13"/>
  <c r="GM18" i="13"/>
  <c r="FG42" i="10"/>
  <c r="DM43" i="13"/>
  <c r="IE40" i="10"/>
  <c r="NF16" i="10"/>
  <c r="MW70" i="10"/>
  <c r="EU44" i="10"/>
  <c r="NN151" i="10"/>
  <c r="PT42" i="10"/>
  <c r="GJ127" i="13"/>
  <c r="HW12" i="10"/>
  <c r="LA137" i="10"/>
  <c r="W83" i="6"/>
  <c r="AF38" i="11"/>
  <c r="FH161" i="10"/>
  <c r="PF89" i="13"/>
  <c r="FZ59" i="10"/>
  <c r="NS65" i="10"/>
  <c r="FW16" i="10"/>
  <c r="NJ138" i="10"/>
  <c r="QA159" i="10"/>
  <c r="W90" i="6"/>
  <c r="FU34" i="10"/>
  <c r="DE89" i="10"/>
  <c r="FC115" i="10"/>
  <c r="NJ141" i="10"/>
  <c r="JH44" i="13"/>
  <c r="LM53" i="10"/>
  <c r="KT89" i="10"/>
  <c r="ME108" i="13"/>
  <c r="EW30" i="10"/>
  <c r="EZ98" i="10"/>
  <c r="PN19" i="10"/>
  <c r="DO148" i="10"/>
  <c r="IY54" i="10"/>
  <c r="PW40" i="10"/>
  <c r="IE35" i="10"/>
  <c r="GL18" i="13"/>
  <c r="KT60" i="10"/>
  <c r="NJ135" i="10"/>
  <c r="FU30" i="10"/>
  <c r="NM121" i="10"/>
  <c r="KS64" i="10"/>
  <c r="PW106" i="10"/>
  <c r="HY149" i="10"/>
  <c r="KV67" i="10"/>
  <c r="DM133" i="13"/>
  <c r="HM127" i="10"/>
  <c r="MI79" i="13"/>
  <c r="DR91" i="13"/>
  <c r="HU53" i="10"/>
  <c r="FL160" i="10"/>
  <c r="QF102" i="10"/>
  <c r="KV122" i="10"/>
  <c r="DR75" i="13"/>
  <c r="NE86" i="10"/>
  <c r="GL100" i="13"/>
  <c r="NM7" i="10"/>
  <c r="NL133" i="10"/>
  <c r="DN115" i="13"/>
  <c r="KV72" i="10"/>
  <c r="FF50" i="10"/>
  <c r="FK92" i="10"/>
  <c r="DO23" i="13"/>
  <c r="KK140" i="10"/>
  <c r="ID57" i="10"/>
  <c r="NN64" i="10"/>
  <c r="PX6" i="10"/>
  <c r="GO125" i="13"/>
  <c r="HS69" i="10"/>
  <c r="FH15" i="10"/>
  <c r="QG116" i="10"/>
  <c r="QC41" i="10"/>
  <c r="KW12" i="10"/>
  <c r="NU75" i="10"/>
  <c r="NX86" i="10"/>
  <c r="GO154" i="13"/>
  <c r="IP38" i="10"/>
  <c r="LQ74" i="10"/>
  <c r="DJ164" i="10"/>
  <c r="FS28" i="10"/>
  <c r="GK138" i="13"/>
  <c r="W196" i="6"/>
  <c r="NY124" i="10"/>
  <c r="FX12" i="10"/>
  <c r="DO64" i="13"/>
  <c r="IP37" i="10"/>
  <c r="HU14" i="10"/>
  <c r="GA56" i="10"/>
  <c r="IJ20" i="10"/>
  <c r="NE90" i="10"/>
  <c r="PU144" i="10"/>
  <c r="FL21" i="10"/>
  <c r="IM66" i="10"/>
  <c r="IE112" i="10"/>
  <c r="HQ25" i="10"/>
  <c r="FI42" i="10"/>
  <c r="HP139" i="10"/>
  <c r="GO9" i="13"/>
  <c r="GO124" i="13"/>
  <c r="EU83" i="10"/>
  <c r="MX16" i="10"/>
  <c r="DP98" i="13"/>
  <c r="JJ35" i="13"/>
  <c r="EY113" i="10"/>
  <c r="QB9" i="10"/>
  <c r="HU149" i="10"/>
  <c r="FF41" i="10"/>
  <c r="KV153" i="10"/>
  <c r="KU110" i="10"/>
  <c r="AF20" i="11"/>
  <c r="NC63" i="10"/>
  <c r="PN150" i="10"/>
  <c r="W95" i="6"/>
  <c r="MI124" i="13"/>
  <c r="MD9" i="13"/>
  <c r="FA47" i="10"/>
  <c r="FE63" i="10"/>
  <c r="EX151" i="10"/>
  <c r="QF112" i="10"/>
  <c r="IB151" i="10"/>
  <c r="NL35" i="10"/>
  <c r="EY88" i="10"/>
  <c r="HZ19" i="10"/>
  <c r="HP108" i="10"/>
  <c r="QA143" i="10"/>
  <c r="LC83" i="10"/>
  <c r="NB7" i="10"/>
  <c r="IE105" i="10"/>
  <c r="FG45" i="10"/>
  <c r="KW92" i="10"/>
  <c r="MY27" i="10"/>
  <c r="W78" i="11"/>
  <c r="IA94" i="10"/>
  <c r="PX92" i="10"/>
  <c r="IC118" i="10"/>
  <c r="LA45" i="10"/>
  <c r="OB125" i="10"/>
  <c r="NN78" i="10"/>
  <c r="MI32" i="13"/>
  <c r="KD34" i="10"/>
  <c r="PV59" i="10"/>
  <c r="AD51" i="12"/>
  <c r="FI50" i="10"/>
  <c r="DJ33" i="10"/>
  <c r="MD41" i="13"/>
  <c r="GA21" i="10"/>
  <c r="PF143" i="13"/>
  <c r="KQ12" i="10"/>
  <c r="NH85" i="10"/>
  <c r="IC162" i="10"/>
  <c r="EZ10" i="10"/>
  <c r="EZ55" i="10"/>
  <c r="FH164" i="10"/>
  <c r="HP100" i="10"/>
  <c r="KP12" i="10"/>
  <c r="MX39" i="10"/>
  <c r="MD127" i="13"/>
  <c r="HM66" i="10"/>
  <c r="HR42" i="10"/>
  <c r="DM37" i="13"/>
  <c r="IP33" i="10"/>
  <c r="PN132" i="10"/>
  <c r="GJ4" i="13"/>
  <c r="FA92" i="10"/>
  <c r="AO55" i="11"/>
  <c r="KD82" i="10"/>
  <c r="PP149" i="10"/>
  <c r="KS149" i="10"/>
  <c r="MX54" i="10"/>
  <c r="NU30" i="10"/>
  <c r="GM91" i="13"/>
  <c r="HR164" i="10"/>
  <c r="JL66" i="13"/>
  <c r="FC12" i="10"/>
  <c r="MV100" i="10"/>
  <c r="PV90" i="10"/>
  <c r="GL58" i="13"/>
  <c r="MF159" i="13"/>
  <c r="BG37" i="11"/>
  <c r="MF31" i="13"/>
  <c r="NL156" i="10"/>
  <c r="JH163" i="13"/>
  <c r="MW131" i="10"/>
  <c r="MZ149" i="10"/>
  <c r="NL52" i="10"/>
  <c r="PT144" i="10"/>
  <c r="IE19" i="10"/>
  <c r="HP104" i="10"/>
  <c r="HL66" i="10"/>
  <c r="MY64" i="10"/>
  <c r="HR125" i="10"/>
  <c r="HR57" i="10"/>
  <c r="PX83" i="10"/>
  <c r="GK152" i="13"/>
  <c r="JG23" i="13"/>
  <c r="IE126" i="10"/>
  <c r="FE151" i="10"/>
  <c r="FK7" i="10"/>
  <c r="QC61" i="10"/>
  <c r="HX27" i="10"/>
  <c r="KJ129" i="10"/>
  <c r="JJ24" i="13"/>
  <c r="NN126" i="10"/>
  <c r="NK112" i="10"/>
  <c r="NN131" i="10"/>
  <c r="GG58" i="10"/>
  <c r="DG87" i="10"/>
  <c r="NJ90" i="10"/>
  <c r="HQ53" i="10"/>
  <c r="QD94" i="10"/>
  <c r="NC108" i="10"/>
  <c r="DH36" i="10"/>
  <c r="FD70" i="10"/>
  <c r="KO25" i="10"/>
  <c r="JL79" i="13"/>
  <c r="AF31" i="11"/>
  <c r="NH60" i="10"/>
  <c r="NM101" i="10"/>
  <c r="HZ147" i="10"/>
  <c r="IA97" i="10"/>
  <c r="KW87" i="10"/>
  <c r="IE162" i="10"/>
  <c r="KU63" i="10"/>
  <c r="QF120" i="10"/>
  <c r="NB102" i="10"/>
  <c r="ME32" i="13"/>
  <c r="MF34" i="13"/>
  <c r="DR104" i="13"/>
  <c r="FX81" i="10"/>
  <c r="KK144" i="10"/>
  <c r="QB74" i="10"/>
  <c r="GK162" i="13"/>
  <c r="HX66" i="10"/>
  <c r="QF96" i="10"/>
  <c r="W170" i="6"/>
  <c r="GM145" i="13"/>
  <c r="LI75" i="10"/>
  <c r="FC56" i="10"/>
  <c r="PF39" i="13"/>
  <c r="KI55" i="10"/>
  <c r="FB72" i="10"/>
  <c r="L33" i="6"/>
  <c r="MF121" i="13"/>
  <c r="NF76" i="10"/>
  <c r="JJ27" i="13"/>
  <c r="KU135" i="10"/>
  <c r="AF98" i="11"/>
  <c r="FF149" i="10"/>
  <c r="CY35" i="10"/>
  <c r="JI139" i="13"/>
  <c r="MW117" i="10"/>
  <c r="FJ38" i="10"/>
  <c r="FG88" i="10"/>
  <c r="W223" i="6"/>
  <c r="FI93" i="10"/>
  <c r="NN5" i="10"/>
  <c r="HX154" i="10"/>
  <c r="HW33" i="10"/>
  <c r="KN142" i="10"/>
  <c r="GK126" i="13"/>
  <c r="HV117" i="10"/>
  <c r="LF57" i="10"/>
  <c r="PN97" i="10"/>
  <c r="PF137" i="13"/>
  <c r="HS72" i="10"/>
  <c r="DJ54" i="10"/>
  <c r="BG61" i="11"/>
  <c r="KF114" i="10"/>
  <c r="FE103" i="10"/>
  <c r="FU53" i="10"/>
  <c r="KU75" i="10"/>
  <c r="LB103" i="10"/>
  <c r="QC15" i="10"/>
  <c r="IO12" i="10"/>
  <c r="FB109" i="10"/>
  <c r="KS122" i="10"/>
  <c r="PW57" i="10"/>
  <c r="KV161" i="10"/>
  <c r="EW47" i="10"/>
  <c r="FS70" i="10"/>
  <c r="QA45" i="10"/>
  <c r="NF127" i="10"/>
  <c r="EW86" i="10"/>
  <c r="HV24" i="10"/>
  <c r="HO156" i="10"/>
  <c r="HN128" i="10"/>
  <c r="FH92" i="10"/>
  <c r="MD74" i="13"/>
  <c r="HX115" i="10"/>
  <c r="MX82" i="10"/>
  <c r="HM23" i="10"/>
  <c r="ET101" i="10"/>
  <c r="IE113" i="10"/>
  <c r="MZ140" i="10"/>
  <c r="KU138" i="10"/>
  <c r="JH138" i="13"/>
  <c r="EU66" i="10"/>
  <c r="EW102" i="10"/>
  <c r="FM51" i="10"/>
  <c r="PD43" i="13"/>
  <c r="NF109" i="10"/>
  <c r="KJ15" i="10"/>
  <c r="HM128" i="10"/>
  <c r="DO45" i="13"/>
  <c r="PD72" i="13"/>
  <c r="KJ104" i="10"/>
  <c r="HL29" i="10"/>
  <c r="HM112" i="10"/>
  <c r="KO59" i="10"/>
  <c r="MV42" i="10"/>
  <c r="QC138" i="10"/>
  <c r="QG33" i="10"/>
  <c r="QG128" i="10"/>
  <c r="FV91" i="10"/>
  <c r="HU63" i="10"/>
  <c r="DR148" i="13"/>
  <c r="KV146" i="10"/>
  <c r="MI89" i="13"/>
  <c r="HM18" i="10"/>
  <c r="HU68" i="10"/>
  <c r="KH147" i="10"/>
  <c r="JG117" i="13"/>
  <c r="PA102" i="13"/>
  <c r="AA22" i="12"/>
  <c r="KN75" i="10"/>
  <c r="MX101" i="10"/>
  <c r="EV112" i="10"/>
  <c r="FR35" i="10"/>
  <c r="LL14" i="10"/>
  <c r="IB127" i="10"/>
  <c r="LK88" i="10"/>
  <c r="PO127" i="10"/>
  <c r="GA91" i="10"/>
  <c r="LH105" i="10"/>
  <c r="LG17" i="10"/>
  <c r="NE96" i="10"/>
  <c r="JL30" i="13"/>
  <c r="NI7" i="10"/>
  <c r="IY109" i="10"/>
  <c r="PP53" i="10"/>
  <c r="FA134" i="10"/>
  <c r="KS68" i="10"/>
  <c r="HS152" i="10"/>
  <c r="KN117" i="10"/>
  <c r="FW138" i="10"/>
  <c r="DR146" i="13"/>
  <c r="KN92" i="10"/>
  <c r="AX44" i="11"/>
  <c r="FK40" i="10"/>
  <c r="ME34" i="13"/>
  <c r="FJ39" i="10"/>
  <c r="JH47" i="13"/>
  <c r="FF99" i="10"/>
  <c r="JG68" i="13"/>
  <c r="ET78" i="10"/>
  <c r="NO159" i="10"/>
  <c r="MY103" i="10"/>
  <c r="KN108" i="10"/>
  <c r="MD83" i="13"/>
  <c r="PT160" i="10"/>
  <c r="PD87" i="13"/>
  <c r="KN83" i="10"/>
  <c r="IT56" i="10"/>
  <c r="MZ110" i="10"/>
  <c r="FI86" i="10"/>
  <c r="DF101" i="10"/>
  <c r="FK36" i="10"/>
  <c r="HY150" i="10"/>
  <c r="FE12" i="10"/>
  <c r="NB118" i="10"/>
  <c r="MI68" i="13"/>
  <c r="DR155" i="13"/>
  <c r="W61" i="11"/>
  <c r="HX5" i="10"/>
  <c r="NC13" i="10"/>
  <c r="PW83" i="10"/>
  <c r="FM10" i="10"/>
  <c r="QG35" i="10"/>
  <c r="HU85" i="10"/>
  <c r="GO60" i="13"/>
  <c r="NH55" i="10"/>
  <c r="HL130" i="10"/>
  <c r="PO146" i="10"/>
  <c r="NI74" i="10"/>
  <c r="W26" i="6"/>
  <c r="DP103" i="13"/>
  <c r="EZ104" i="10" s="1"/>
  <c r="HM92" i="10"/>
  <c r="HL154" i="10"/>
  <c r="IY71" i="10"/>
  <c r="PC107" i="13"/>
  <c r="KK122" i="10"/>
  <c r="QE109" i="10"/>
  <c r="FI138" i="10"/>
  <c r="LB49" i="10"/>
  <c r="KQ17" i="10"/>
  <c r="KD150" i="10"/>
  <c r="KD70" i="10"/>
  <c r="IA17" i="10"/>
  <c r="HN10" i="10"/>
  <c r="LB62" i="10"/>
  <c r="NC62" i="10"/>
  <c r="QC72" i="10"/>
  <c r="LH152" i="10"/>
  <c r="JL6" i="13"/>
  <c r="W85" i="6"/>
  <c r="PA150" i="13"/>
  <c r="JH65" i="13"/>
  <c r="PS151" i="10"/>
  <c r="BG71" i="11"/>
  <c r="NN89" i="10"/>
  <c r="KU42" i="10"/>
  <c r="IP60" i="10"/>
  <c r="ET87" i="10"/>
  <c r="GA118" i="10"/>
  <c r="GM47" i="13"/>
  <c r="NZ140" i="10"/>
  <c r="IM156" i="10"/>
  <c r="LF90" i="10"/>
  <c r="IO78" i="10"/>
  <c r="PN41" i="10"/>
  <c r="MX117" i="10"/>
  <c r="PF144" i="13"/>
  <c r="ID107" i="10"/>
  <c r="EV6" i="10"/>
  <c r="MY122" i="10"/>
  <c r="W183" i="6"/>
  <c r="NB140" i="10"/>
  <c r="ME151" i="13"/>
  <c r="KF39" i="10"/>
  <c r="FM128" i="10"/>
  <c r="KM76" i="10"/>
  <c r="MF67" i="13"/>
  <c r="W115" i="6"/>
  <c r="LQ160" i="10"/>
  <c r="FM79" i="10"/>
  <c r="PV115" i="10"/>
  <c r="FH152" i="10"/>
  <c r="KH116" i="10"/>
  <c r="GM149" i="13"/>
  <c r="GK19" i="13"/>
  <c r="QD119" i="10"/>
  <c r="EX31" i="10"/>
  <c r="DI11" i="10"/>
  <c r="MW144" i="10"/>
  <c r="FC135" i="10"/>
  <c r="QA155" i="10"/>
  <c r="JH107" i="13"/>
  <c r="NL98" i="10"/>
  <c r="KS54" i="10"/>
  <c r="FF49" i="10"/>
  <c r="LI72" i="10"/>
  <c r="IA161" i="10"/>
  <c r="GJ47" i="13"/>
  <c r="EZ125" i="10"/>
  <c r="DJ69" i="10"/>
  <c r="KR58" i="10"/>
  <c r="IE18" i="10"/>
  <c r="DR42" i="13"/>
  <c r="JJ42" i="13"/>
  <c r="QG26" i="10"/>
  <c r="FM90" i="10"/>
  <c r="DO78" i="13"/>
  <c r="NM156" i="10"/>
  <c r="NX6" i="10"/>
  <c r="HR73" i="10"/>
  <c r="FM18" i="10"/>
  <c r="GK17" i="13"/>
  <c r="DR68" i="13"/>
  <c r="FK154" i="10"/>
  <c r="GL147" i="13"/>
  <c r="DI104" i="10"/>
  <c r="NX65" i="10"/>
  <c r="HM77" i="10"/>
  <c r="FR65" i="10"/>
  <c r="LQ105" i="10"/>
  <c r="IN56" i="10"/>
  <c r="IY70" i="10"/>
  <c r="FK148" i="10"/>
  <c r="IE32" i="10"/>
  <c r="KV89" i="10"/>
  <c r="DM25" i="13"/>
  <c r="JG104" i="13"/>
  <c r="NE57" i="10"/>
  <c r="FE90" i="10"/>
  <c r="NA23" i="10"/>
  <c r="GM104" i="13"/>
  <c r="QD148" i="10"/>
  <c r="QE104" i="10"/>
  <c r="KS118" i="10"/>
  <c r="FC54" i="10"/>
  <c r="JJ5" i="13"/>
  <c r="KM42" i="10"/>
  <c r="PT31" i="10"/>
  <c r="FE84" i="10"/>
  <c r="PX88" i="10"/>
  <c r="PA14" i="13"/>
  <c r="QE100" i="10"/>
  <c r="FA29" i="10"/>
  <c r="NG164" i="10"/>
  <c r="ID38" i="10"/>
  <c r="HV52" i="10"/>
  <c r="PR25" i="10"/>
  <c r="JI65" i="13"/>
  <c r="PW131" i="10"/>
  <c r="NW95" i="10"/>
  <c r="GB80" i="10"/>
  <c r="NG70" i="10"/>
  <c r="IS150" i="10"/>
  <c r="QG40" i="10"/>
  <c r="HM107" i="10"/>
  <c r="HR138" i="10"/>
  <c r="NE154" i="10"/>
  <c r="EU142" i="10"/>
  <c r="EZ72" i="10"/>
  <c r="EZ76" i="10"/>
  <c r="MD40" i="13"/>
  <c r="MZ161" i="10"/>
  <c r="CY37" i="10"/>
  <c r="KN89" i="10"/>
  <c r="PX7" i="10"/>
  <c r="IC77" i="10"/>
  <c r="JI32" i="13"/>
  <c r="QG58" i="10"/>
  <c r="EU22" i="10"/>
  <c r="HU9" i="10"/>
  <c r="FE65" i="10"/>
  <c r="MX112" i="10"/>
  <c r="FR57" i="10"/>
  <c r="CZ58" i="10"/>
  <c r="IU128" i="10"/>
  <c r="IU35" i="10"/>
  <c r="DA96" i="10"/>
  <c r="NL30" i="10"/>
  <c r="FR159" i="10"/>
  <c r="QB92" i="10"/>
  <c r="OB127" i="10"/>
  <c r="IP91" i="10"/>
  <c r="FF31" i="10"/>
  <c r="NJ52" i="10"/>
  <c r="IE97" i="10"/>
  <c r="ME102" i="13"/>
  <c r="FD68" i="10"/>
  <c r="FF119" i="10"/>
  <c r="DN133" i="13"/>
  <c r="EX36" i="10"/>
  <c r="PO149" i="10"/>
  <c r="MW134" i="10"/>
  <c r="GO23" i="13"/>
  <c r="HT24" i="10" s="1"/>
  <c r="GM62" i="13"/>
  <c r="KE49" i="10"/>
  <c r="PP7" i="10"/>
  <c r="FB21" i="10"/>
  <c r="QD71" i="10"/>
  <c r="NJ109" i="10"/>
  <c r="PW82" i="10"/>
  <c r="QC60" i="10"/>
  <c r="MD108" i="13"/>
  <c r="KK101" i="10"/>
  <c r="DO103" i="13"/>
  <c r="PC27" i="13"/>
  <c r="QB62" i="10"/>
  <c r="II134" i="10"/>
  <c r="DO57" i="13"/>
  <c r="PW51" i="10"/>
  <c r="NZ71" i="10"/>
  <c r="II128" i="10"/>
  <c r="PC26" i="13"/>
  <c r="NC159" i="10"/>
  <c r="NK41" i="10"/>
  <c r="KI63" i="10"/>
  <c r="AO16" i="11"/>
  <c r="CZ70" i="10"/>
  <c r="NN23" i="10"/>
  <c r="KE115" i="10"/>
  <c r="KV30" i="10"/>
  <c r="ND48" i="10"/>
  <c r="QG131" i="10"/>
  <c r="KS6" i="10"/>
  <c r="FF68" i="10"/>
  <c r="PO23" i="10"/>
  <c r="DM32" i="13"/>
  <c r="QA22" i="10"/>
  <c r="NX131" i="10"/>
  <c r="GK127" i="13"/>
  <c r="KK63" i="10"/>
  <c r="KN101" i="10"/>
  <c r="KR5" i="10"/>
  <c r="HM64" i="10"/>
  <c r="PD125" i="13"/>
  <c r="GL108" i="13"/>
  <c r="FQ57" i="10"/>
  <c r="MI78" i="13"/>
  <c r="FM94" i="10"/>
  <c r="W276" i="6"/>
  <c r="IT35" i="10"/>
  <c r="AO20" i="11"/>
  <c r="AF44" i="11"/>
  <c r="MF58" i="13"/>
  <c r="NA59" i="10" s="1"/>
  <c r="KP142" i="10"/>
  <c r="JJ163" i="13"/>
  <c r="PA10" i="13"/>
  <c r="MF14" i="13"/>
  <c r="IN85" i="10"/>
  <c r="QA55" i="10"/>
  <c r="QC131" i="10"/>
  <c r="PZ96" i="10"/>
  <c r="W360" i="6"/>
  <c r="IE67" i="10"/>
  <c r="JH133" i="13"/>
  <c r="EX100" i="10"/>
  <c r="MW153" i="10"/>
  <c r="KQ21" i="10"/>
  <c r="MV35" i="10"/>
  <c r="FD83" i="10"/>
  <c r="GO116" i="13"/>
  <c r="IE102" i="10"/>
  <c r="QB103" i="10"/>
  <c r="NT85" i="10"/>
  <c r="KI40" i="10"/>
  <c r="MW84" i="10"/>
  <c r="IC82" i="10"/>
  <c r="KK72" i="10"/>
  <c r="AC67" i="12"/>
  <c r="KF48" i="10"/>
  <c r="KS96" i="10"/>
  <c r="NG114" i="10"/>
  <c r="PV61" i="10"/>
  <c r="MF6" i="13"/>
  <c r="KF125" i="10"/>
  <c r="HZ18" i="10"/>
  <c r="DO28" i="13"/>
  <c r="IA29" i="10"/>
  <c r="NI97" i="10"/>
  <c r="NC157" i="10"/>
  <c r="KT159" i="10"/>
  <c r="IS69" i="10"/>
  <c r="GL141" i="13"/>
  <c r="QD159" i="10"/>
  <c r="KM72" i="10"/>
  <c r="LF66" i="10"/>
  <c r="NI108" i="10"/>
  <c r="JL139" i="13"/>
  <c r="NG34" i="10"/>
  <c r="NJ92" i="10"/>
  <c r="QG44" i="10"/>
  <c r="KN8" i="10"/>
  <c r="QD97" i="10"/>
  <c r="FH39" i="10"/>
  <c r="QD121" i="10"/>
  <c r="NU67" i="10"/>
  <c r="HY76" i="10"/>
  <c r="DO108" i="10"/>
  <c r="KK50" i="10"/>
  <c r="IE45" i="10"/>
  <c r="IY136" i="10"/>
  <c r="GA81" i="10"/>
  <c r="KT31" i="10"/>
  <c r="EV36" i="10"/>
  <c r="KD126" i="10"/>
  <c r="NS91" i="10"/>
  <c r="MZ14" i="10"/>
  <c r="DR26" i="13"/>
  <c r="LQ136" i="10"/>
  <c r="PX34" i="10"/>
  <c r="HP152" i="10"/>
  <c r="KF130" i="10"/>
  <c r="HS50" i="10"/>
  <c r="GC21" i="10"/>
  <c r="PY123" i="10"/>
  <c r="IE136" i="10"/>
  <c r="MG108" i="13"/>
  <c r="IB112" i="10"/>
  <c r="JH116" i="13"/>
  <c r="MV46" i="10"/>
  <c r="FI75" i="10"/>
  <c r="GG46" i="10"/>
  <c r="W57" i="11"/>
  <c r="PC21" i="13"/>
  <c r="ET110" i="10"/>
  <c r="KW159" i="10"/>
  <c r="HV155" i="10"/>
  <c r="QF8" i="10"/>
  <c r="HW134" i="10"/>
  <c r="ME31" i="13"/>
  <c r="NI78" i="10"/>
  <c r="HQ13" i="10"/>
  <c r="IE34" i="10"/>
  <c r="AA52" i="12"/>
  <c r="KK109" i="10"/>
  <c r="QE14" i="10"/>
  <c r="JL23" i="13"/>
  <c r="KK70" i="10"/>
  <c r="GK13" i="13"/>
  <c r="PW113" i="10"/>
  <c r="PO126" i="10"/>
  <c r="QF150" i="10"/>
  <c r="IN93" i="10"/>
  <c r="DP157" i="13"/>
  <c r="PD33" i="13"/>
  <c r="FU64" i="10"/>
  <c r="PD131" i="13"/>
  <c r="GG26" i="10"/>
  <c r="DO132" i="10"/>
  <c r="KI39" i="10"/>
  <c r="KL71" i="10"/>
  <c r="DO68" i="13"/>
  <c r="GO28" i="13"/>
  <c r="PB145" i="13"/>
  <c r="GM117" i="13"/>
  <c r="ID147" i="10"/>
  <c r="PZ12" i="10"/>
  <c r="AF88" i="11"/>
  <c r="IS88" i="10"/>
  <c r="AW55" i="11"/>
  <c r="IC27" i="10"/>
  <c r="KQ64" i="10"/>
  <c r="W43" i="11"/>
  <c r="IR57" i="10"/>
  <c r="MZ163" i="10"/>
  <c r="LH19" i="10"/>
  <c r="IE25" i="10"/>
  <c r="QB46" i="10"/>
  <c r="IK26" i="10"/>
  <c r="KM68" i="10"/>
  <c r="IS157" i="10"/>
  <c r="GA72" i="10"/>
  <c r="FG111" i="10"/>
  <c r="MG45" i="13"/>
  <c r="QA149" i="10"/>
  <c r="JG120" i="13"/>
  <c r="FE70" i="10"/>
  <c r="FE53" i="10"/>
  <c r="NH53" i="10"/>
  <c r="GM101" i="13"/>
  <c r="KR106" i="10"/>
  <c r="NM144" i="10"/>
  <c r="KE23" i="10"/>
  <c r="KW141" i="10"/>
  <c r="HO26" i="10"/>
  <c r="KW147" i="10"/>
  <c r="IC89" i="10"/>
  <c r="MX31" i="10"/>
  <c r="EV110" i="10"/>
  <c r="QE113" i="10"/>
  <c r="NC163" i="10"/>
  <c r="IC38" i="10"/>
  <c r="PC53" i="13"/>
  <c r="DF72" i="10"/>
  <c r="JL92" i="13"/>
  <c r="FC94" i="10"/>
  <c r="KI22" i="10"/>
  <c r="PY115" i="10"/>
  <c r="IE107" i="10"/>
  <c r="EW161" i="10"/>
  <c r="QA127" i="10"/>
  <c r="OA24" i="10"/>
  <c r="AF10" i="11"/>
  <c r="JI57" i="13"/>
  <c r="LM18" i="10"/>
  <c r="NN59" i="10"/>
  <c r="MF13" i="13"/>
  <c r="DN29" i="13"/>
  <c r="NN123" i="10"/>
  <c r="KW6" i="10"/>
  <c r="KO152" i="10"/>
  <c r="PX154" i="10"/>
  <c r="QB164" i="10"/>
  <c r="PW23" i="10"/>
  <c r="KK111" i="10"/>
  <c r="LL150" i="10"/>
  <c r="FX120" i="10"/>
  <c r="DR70" i="13"/>
  <c r="NF163" i="10"/>
  <c r="NE37" i="10"/>
  <c r="GA13" i="10"/>
  <c r="PA153" i="13"/>
  <c r="FS137" i="10"/>
  <c r="KW135" i="10"/>
  <c r="GO64" i="13"/>
  <c r="PY45" i="10"/>
  <c r="NT68" i="10"/>
  <c r="LM60" i="10"/>
  <c r="IA101" i="10"/>
  <c r="FR64" i="10"/>
  <c r="FJ114" i="10"/>
  <c r="FH73" i="10"/>
  <c r="AF45" i="11"/>
  <c r="IU164" i="10"/>
  <c r="NF27" i="10"/>
  <c r="PB132" i="13"/>
  <c r="JG138" i="13"/>
  <c r="FA43" i="10"/>
  <c r="NZ42" i="10"/>
  <c r="HV9" i="10"/>
  <c r="FU134" i="10"/>
  <c r="PB5" i="13"/>
  <c r="KD72" i="10"/>
  <c r="EZ140" i="10"/>
  <c r="KK11" i="10"/>
  <c r="HW156" i="10"/>
  <c r="HO123" i="10"/>
  <c r="PA75" i="13"/>
  <c r="W110" i="6"/>
  <c r="QB31" i="10"/>
  <c r="PV22" i="10"/>
  <c r="HR62" i="10"/>
  <c r="HR15" i="10"/>
  <c r="MW120" i="10"/>
  <c r="NB10" i="10"/>
  <c r="EU72" i="10"/>
  <c r="AX17" i="11"/>
  <c r="KO144" i="10"/>
  <c r="KI37" i="10"/>
  <c r="PY70" i="10"/>
  <c r="FL45" i="10"/>
  <c r="PR151" i="10"/>
  <c r="NH102" i="10"/>
  <c r="W224" i="6"/>
  <c r="IB146" i="10"/>
  <c r="JG81" i="13"/>
  <c r="QF99" i="10"/>
  <c r="W90" i="11"/>
  <c r="EY63" i="10"/>
  <c r="HV5" i="10"/>
  <c r="FK129" i="10"/>
  <c r="MV153" i="10"/>
  <c r="KT99" i="10"/>
  <c r="LL74" i="10"/>
  <c r="IU132" i="10"/>
  <c r="ME117" i="13"/>
  <c r="PX121" i="10"/>
  <c r="LF25" i="10"/>
  <c r="IS86" i="10"/>
  <c r="IU21" i="10"/>
  <c r="KV25" i="10"/>
  <c r="IM102" i="10"/>
  <c r="IK83" i="10"/>
  <c r="PF108" i="13"/>
  <c r="LQ66" i="10"/>
  <c r="KS150" i="10"/>
  <c r="KO155" i="10"/>
  <c r="DE70" i="10"/>
  <c r="GG145" i="10"/>
  <c r="NJ49" i="10"/>
  <c r="DH110" i="10"/>
  <c r="LQ113" i="10"/>
  <c r="GG59" i="10"/>
  <c r="FB78" i="10"/>
  <c r="JG50" i="13"/>
  <c r="FF111" i="10"/>
  <c r="HV76" i="10"/>
  <c r="DO157" i="13"/>
  <c r="HN62" i="10"/>
  <c r="FC78" i="10"/>
  <c r="JL22" i="13"/>
  <c r="HV19" i="10"/>
  <c r="PD78" i="13"/>
  <c r="QA61" i="10"/>
  <c r="QD46" i="10"/>
  <c r="NM122" i="10"/>
  <c r="PR28" i="10"/>
  <c r="PF92" i="13"/>
  <c r="PV93" i="10" s="1"/>
  <c r="FF135" i="10"/>
  <c r="GO105" i="13"/>
  <c r="HS95" i="10"/>
  <c r="PB48" i="13"/>
  <c r="GM17" i="13"/>
  <c r="DM61" i="13"/>
  <c r="KI28" i="10"/>
  <c r="DN54" i="13"/>
  <c r="IA59" i="10"/>
  <c r="QB35" i="10"/>
  <c r="LL71" i="10"/>
  <c r="KE134" i="10"/>
  <c r="FA102" i="10"/>
  <c r="PF110" i="13"/>
  <c r="PD56" i="13"/>
  <c r="KT65" i="10"/>
  <c r="KM69" i="10"/>
  <c r="LK74" i="10"/>
  <c r="PU60" i="10"/>
  <c r="QE43" i="10"/>
  <c r="KV38" i="10"/>
  <c r="QC25" i="10"/>
  <c r="HS161" i="10"/>
  <c r="QB120" i="10"/>
  <c r="HO130" i="10"/>
  <c r="IN30" i="10"/>
  <c r="L30" i="6"/>
  <c r="GJ12" i="13"/>
  <c r="DP57" i="13"/>
  <c r="KQ145" i="10"/>
  <c r="NI70" i="10"/>
  <c r="GA121" i="10"/>
  <c r="FD23" i="10"/>
  <c r="HX29" i="10"/>
  <c r="DC142" i="10"/>
  <c r="MG122" i="13"/>
  <c r="KQ51" i="10"/>
  <c r="IC80" i="10"/>
  <c r="FU72" i="10"/>
  <c r="IJ120" i="10"/>
  <c r="QA119" i="10"/>
  <c r="JG74" i="13"/>
  <c r="LA157" i="10"/>
  <c r="DP40" i="13"/>
  <c r="NL22" i="10"/>
  <c r="LG92" i="10"/>
  <c r="EV55" i="10"/>
  <c r="FF110" i="10"/>
  <c r="KG96" i="10"/>
  <c r="JJ150" i="13"/>
  <c r="MF83" i="13"/>
  <c r="MV137" i="10"/>
  <c r="AX87" i="11"/>
  <c r="AF92" i="11"/>
  <c r="GM13" i="13"/>
  <c r="IP31" i="10"/>
  <c r="OB66" i="10"/>
  <c r="KP123" i="10"/>
  <c r="CZ34" i="10"/>
  <c r="PD8" i="13"/>
  <c r="DK65" i="10"/>
  <c r="QB84" i="10"/>
  <c r="DO115" i="10"/>
  <c r="DO98" i="13"/>
  <c r="EY99" i="10" s="1"/>
  <c r="FD17" i="10"/>
  <c r="NI101" i="10"/>
  <c r="ND41" i="10"/>
  <c r="KK19" i="10"/>
  <c r="HM121" i="10"/>
  <c r="IA61" i="10"/>
  <c r="LM89" i="10"/>
  <c r="NO143" i="10"/>
  <c r="MV116" i="10"/>
  <c r="KL32" i="10"/>
  <c r="ID63" i="10"/>
  <c r="NM80" i="10"/>
  <c r="PU145" i="10"/>
  <c r="NS56" i="10"/>
  <c r="PZ39" i="10"/>
  <c r="FE36" i="10"/>
  <c r="HZ85" i="10"/>
  <c r="LQ151" i="10"/>
  <c r="MG42" i="13"/>
  <c r="FI74" i="10"/>
  <c r="QD135" i="10"/>
  <c r="KW132" i="10"/>
  <c r="EX49" i="10"/>
  <c r="PO106" i="10"/>
  <c r="KM85" i="10"/>
  <c r="QE161" i="10"/>
  <c r="HU115" i="10"/>
  <c r="NA97" i="10"/>
  <c r="FJ63" i="10"/>
  <c r="QB50" i="10"/>
  <c r="KV92" i="10"/>
  <c r="PU163" i="10"/>
  <c r="DO104" i="13"/>
  <c r="NF143" i="10"/>
  <c r="QC126" i="10"/>
  <c r="HX141" i="10"/>
  <c r="HZ6" i="10"/>
  <c r="IB26" i="10"/>
  <c r="PO70" i="10"/>
  <c r="PU132" i="10"/>
  <c r="PX8" i="10"/>
  <c r="MI133" i="13"/>
  <c r="QE151" i="10"/>
  <c r="PX115" i="10"/>
  <c r="GM158" i="13"/>
  <c r="LC43" i="10"/>
  <c r="MF118" i="13"/>
  <c r="DF142" i="10"/>
  <c r="NS40" i="10"/>
  <c r="HU109" i="10"/>
  <c r="LH69" i="10"/>
  <c r="KN37" i="10"/>
  <c r="IQ9" i="10"/>
  <c r="IK51" i="10"/>
  <c r="GJ59" i="13"/>
  <c r="OI135" i="10"/>
  <c r="NI158" i="10"/>
  <c r="HM150" i="10"/>
  <c r="LM83" i="10"/>
  <c r="PA47" i="13"/>
  <c r="IB156" i="10"/>
  <c r="KM145" i="10"/>
  <c r="PC65" i="13"/>
  <c r="FH139" i="10"/>
  <c r="KT103" i="10"/>
  <c r="KU95" i="10"/>
  <c r="HT46" i="10"/>
  <c r="KN90" i="10"/>
  <c r="NY98" i="10"/>
  <c r="DO138" i="10"/>
  <c r="KD46" i="10"/>
  <c r="GL30" i="13"/>
  <c r="NJ93" i="10"/>
  <c r="GL48" i="13"/>
  <c r="HQ49" i="10" s="1"/>
  <c r="FE44" i="10"/>
  <c r="GO66" i="13"/>
  <c r="NN52" i="10"/>
  <c r="JH99" i="13"/>
  <c r="QB70" i="10"/>
  <c r="JI154" i="13"/>
  <c r="QE103" i="10"/>
  <c r="NC9" i="10"/>
  <c r="HV57" i="10"/>
  <c r="FG140" i="10"/>
  <c r="OC109" i="10"/>
  <c r="IN75" i="10"/>
  <c r="NK70" i="10"/>
  <c r="W132" i="6"/>
  <c r="QC32" i="10"/>
  <c r="KS5" i="10"/>
  <c r="KM54" i="10"/>
  <c r="QF106" i="10"/>
  <c r="FM92" i="10"/>
  <c r="FK83" i="10"/>
  <c r="NI133" i="10"/>
  <c r="RR110" i="10"/>
  <c r="PB162" i="13"/>
  <c r="GK159" i="13"/>
  <c r="HS143" i="10"/>
  <c r="PU57" i="10"/>
  <c r="JL10" i="13"/>
  <c r="HV115" i="10"/>
  <c r="DR81" i="13"/>
  <c r="JI85" i="13"/>
  <c r="PR152" i="10"/>
  <c r="II103" i="10"/>
  <c r="QE29" i="10"/>
  <c r="DM80" i="13"/>
  <c r="NH99" i="10"/>
  <c r="LB90" i="10"/>
  <c r="IK5" i="10"/>
  <c r="FQ19" i="10"/>
  <c r="LB73" i="10"/>
  <c r="NJ155" i="10"/>
  <c r="NU60" i="10"/>
  <c r="JH94" i="13"/>
  <c r="LB77" i="10"/>
  <c r="MV89" i="10"/>
  <c r="KQ48" i="10"/>
  <c r="HO9" i="10"/>
  <c r="DO159" i="10"/>
  <c r="PA52" i="13"/>
  <c r="KP41" i="10"/>
  <c r="NM64" i="10"/>
  <c r="HZ67" i="10"/>
  <c r="KT35" i="10"/>
  <c r="MW60" i="10"/>
  <c r="KW108" i="10"/>
  <c r="NB78" i="10"/>
  <c r="FQ113" i="10"/>
  <c r="NG41" i="10"/>
  <c r="NN34" i="10"/>
  <c r="MF130" i="13"/>
  <c r="MW45" i="10"/>
  <c r="KO95" i="10"/>
  <c r="JH147" i="13"/>
  <c r="DO50" i="13"/>
  <c r="IK135" i="10"/>
  <c r="FH35" i="10"/>
  <c r="MV22" i="10"/>
  <c r="HT45" i="10"/>
  <c r="KT62" i="10"/>
  <c r="KK15" i="10"/>
  <c r="JJ105" i="13"/>
  <c r="PF153" i="13"/>
  <c r="MG38" i="13"/>
  <c r="EV124" i="10"/>
  <c r="KM7" i="10"/>
  <c r="NH150" i="10"/>
  <c r="NN39" i="10"/>
  <c r="MZ37" i="10"/>
  <c r="KN19" i="10"/>
  <c r="HZ122" i="10"/>
  <c r="NJ121" i="10"/>
  <c r="PW17" i="10"/>
  <c r="MG8" i="13"/>
  <c r="HR147" i="10"/>
  <c r="MG91" i="13"/>
  <c r="EW150" i="10"/>
  <c r="HM104" i="10"/>
  <c r="HL135" i="10"/>
  <c r="DF51" i="10"/>
  <c r="NJ42" i="10"/>
  <c r="ET36" i="10"/>
  <c r="FK62" i="10"/>
  <c r="NF33" i="10"/>
  <c r="EW137" i="10"/>
  <c r="OC157" i="10"/>
  <c r="AN54" i="11"/>
  <c r="DP82" i="13"/>
  <c r="FX71" i="10"/>
  <c r="JG84" i="13"/>
  <c r="FM150" i="10"/>
  <c r="OD47" i="10"/>
  <c r="QC10" i="10"/>
  <c r="II9" i="10"/>
  <c r="MW128" i="10"/>
  <c r="LK160" i="10"/>
  <c r="NK19" i="10"/>
  <c r="QF44" i="10"/>
  <c r="NI92" i="10"/>
  <c r="HU104" i="10"/>
  <c r="QA67" i="10"/>
  <c r="KM22" i="10"/>
  <c r="NB75" i="10"/>
  <c r="IN12" i="10"/>
  <c r="HS7" i="10"/>
  <c r="FM155" i="10"/>
  <c r="KE66" i="10"/>
  <c r="MI88" i="13"/>
  <c r="NI45" i="10"/>
  <c r="DO75" i="10"/>
  <c r="PF33" i="13"/>
  <c r="FA71" i="10"/>
  <c r="KV15" i="10"/>
  <c r="NY126" i="10"/>
  <c r="IE61" i="10"/>
  <c r="HS22" i="10"/>
  <c r="HS67" i="10"/>
  <c r="FK91" i="10"/>
  <c r="FW26" i="10"/>
  <c r="JJ119" i="13"/>
  <c r="FE77" i="10"/>
  <c r="FL82" i="10"/>
  <c r="FE143" i="10"/>
  <c r="PW41" i="10"/>
  <c r="KP30" i="10"/>
  <c r="KW19" i="10"/>
  <c r="ET126" i="10"/>
  <c r="IA48" i="10"/>
  <c r="JJ113" i="13"/>
  <c r="PC30" i="13"/>
  <c r="MD57" i="13"/>
  <c r="FC110" i="10"/>
  <c r="HY117" i="10"/>
  <c r="IA131" i="10"/>
  <c r="NL116" i="10"/>
  <c r="NM10" i="10"/>
  <c r="MW90" i="10"/>
  <c r="NB80" i="10"/>
  <c r="NO156" i="10"/>
  <c r="FY65" i="10"/>
  <c r="MZ123" i="10"/>
  <c r="MF64" i="13"/>
  <c r="IR161" i="10"/>
  <c r="QA47" i="10"/>
  <c r="ID37" i="10"/>
  <c r="KD110" i="10"/>
  <c r="IC51" i="10"/>
  <c r="OA80" i="10"/>
  <c r="KT129" i="10"/>
  <c r="DE56" i="10"/>
  <c r="NI62" i="10"/>
  <c r="LB94" i="10"/>
  <c r="NG143" i="10"/>
  <c r="LC60" i="10"/>
  <c r="QG12" i="10"/>
  <c r="HM24" i="10"/>
  <c r="JI76" i="13"/>
  <c r="KK93" i="10"/>
  <c r="FC28" i="10"/>
  <c r="IM118" i="10"/>
  <c r="NN160" i="10"/>
  <c r="OE120" i="10"/>
  <c r="KF133" i="10"/>
  <c r="MX97" i="10"/>
  <c r="GL50" i="13"/>
  <c r="HS116" i="10"/>
  <c r="MG4" i="13"/>
  <c r="GM132" i="13"/>
  <c r="PN112" i="10"/>
  <c r="NK147" i="10"/>
  <c r="DM8" i="13"/>
  <c r="DP120" i="13"/>
  <c r="QF25" i="10"/>
  <c r="LI12" i="10"/>
  <c r="PO124" i="10"/>
  <c r="KW143" i="10"/>
  <c r="KV151" i="10"/>
  <c r="KS145" i="10"/>
  <c r="HP120" i="10"/>
  <c r="PO73" i="10"/>
  <c r="IY129" i="10"/>
  <c r="KS135" i="10"/>
  <c r="FX104" i="10"/>
  <c r="W64" i="6"/>
  <c r="FM157" i="10"/>
  <c r="KP109" i="10"/>
  <c r="MX99" i="10"/>
  <c r="MI7" i="13"/>
  <c r="NK103" i="10"/>
  <c r="NL29" i="10"/>
  <c r="PP22" i="10"/>
  <c r="QF148" i="10"/>
  <c r="DD32" i="10"/>
  <c r="FF82" i="10"/>
  <c r="QB72" i="10"/>
  <c r="FG135" i="10"/>
  <c r="FL132" i="10"/>
  <c r="ND102" i="10"/>
  <c r="JL111" i="13"/>
  <c r="DO58" i="10"/>
  <c r="JJ154" i="13"/>
  <c r="PV78" i="10"/>
  <c r="ID89" i="10"/>
  <c r="NI147" i="10"/>
  <c r="PZ31" i="10"/>
  <c r="NK65" i="10"/>
  <c r="KN56" i="10"/>
  <c r="EU92" i="10"/>
  <c r="DP86" i="13"/>
  <c r="IJ89" i="10"/>
  <c r="NN102" i="10"/>
  <c r="LB95" i="10"/>
  <c r="FC108" i="10"/>
  <c r="FA91" i="10"/>
  <c r="KP104" i="10"/>
  <c r="W144" i="6"/>
  <c r="KF82" i="10"/>
  <c r="DE28" i="10"/>
  <c r="PZ13" i="10"/>
  <c r="ET64" i="10"/>
  <c r="FK101" i="10"/>
  <c r="IT108" i="10"/>
  <c r="KK106" i="10"/>
  <c r="W194" i="6"/>
  <c r="EW54" i="10"/>
  <c r="FJ73" i="10"/>
  <c r="NO24" i="10"/>
  <c r="HP63" i="10"/>
  <c r="DM68" i="13"/>
  <c r="KR50" i="10"/>
  <c r="DI97" i="10"/>
  <c r="ET5" i="10"/>
  <c r="KI145" i="10"/>
  <c r="IN29" i="10"/>
  <c r="ND44" i="10"/>
  <c r="PZ8" i="10"/>
  <c r="NU42" i="10"/>
  <c r="DN98" i="13"/>
  <c r="PF62" i="13"/>
  <c r="QD152" i="10"/>
  <c r="MZ109" i="10"/>
  <c r="MW78" i="10"/>
  <c r="PC84" i="13"/>
  <c r="DO139" i="13"/>
  <c r="HW83" i="10"/>
  <c r="QD98" i="10"/>
  <c r="NB159" i="10"/>
  <c r="KU93" i="10"/>
  <c r="ND117" i="10"/>
  <c r="HO148" i="10"/>
  <c r="MZ136" i="10"/>
  <c r="NF22" i="10"/>
  <c r="FH97" i="10"/>
  <c r="HV92" i="10"/>
  <c r="KO163" i="10"/>
  <c r="PR97" i="10"/>
  <c r="DP116" i="13"/>
  <c r="KV45" i="10"/>
  <c r="HL105" i="10"/>
  <c r="PO130" i="10"/>
  <c r="EW110" i="10"/>
  <c r="BG47" i="11"/>
  <c r="HX42" i="10"/>
  <c r="KR135" i="10"/>
  <c r="AO92" i="11"/>
  <c r="ET43" i="10"/>
  <c r="FM17" i="10"/>
  <c r="FE45" i="10"/>
  <c r="PY14" i="10"/>
  <c r="NO72" i="10"/>
  <c r="LC136" i="10"/>
  <c r="QF117" i="10"/>
  <c r="OB21" i="10"/>
  <c r="QG97" i="10"/>
  <c r="MX113" i="10"/>
  <c r="PS37" i="10"/>
  <c r="HN122" i="10"/>
  <c r="NK102" i="10"/>
  <c r="HZ160" i="10"/>
  <c r="KD154" i="10"/>
  <c r="OI117" i="10"/>
  <c r="NM45" i="10"/>
  <c r="II116" i="10"/>
  <c r="W16" i="6"/>
  <c r="PP118" i="10"/>
  <c r="HY102" i="10"/>
  <c r="HY164" i="10"/>
  <c r="CZ114" i="10"/>
  <c r="KE151" i="10"/>
  <c r="FB73" i="10"/>
  <c r="FC140" i="10"/>
  <c r="HN17" i="10"/>
  <c r="FE58" i="10"/>
  <c r="NH114" i="10"/>
  <c r="NH97" i="10"/>
  <c r="FB50" i="10"/>
  <c r="KN146" i="10"/>
  <c r="NZ117" i="10"/>
  <c r="EY65" i="10"/>
  <c r="KK75" i="10"/>
  <c r="PQ34" i="10"/>
  <c r="FU146" i="10"/>
  <c r="NF39" i="10"/>
  <c r="EV24" i="10"/>
  <c r="GM144" i="13"/>
  <c r="FL144" i="10"/>
  <c r="MZ56" i="10"/>
  <c r="PC29" i="13"/>
  <c r="NT155" i="10"/>
  <c r="KM142" i="10"/>
  <c r="ME138" i="13"/>
  <c r="QE98" i="10"/>
  <c r="EX99" i="10"/>
  <c r="FL125" i="10"/>
  <c r="DO146" i="13"/>
  <c r="KQ46" i="10"/>
  <c r="HL114" i="10"/>
  <c r="NF110" i="10"/>
  <c r="NF123" i="10"/>
  <c r="GJ121" i="13"/>
  <c r="W116" i="6"/>
  <c r="KV102" i="10"/>
  <c r="PT45" i="10"/>
  <c r="ME163" i="13"/>
  <c r="MD79" i="13"/>
  <c r="PD84" i="13"/>
  <c r="PQ25" i="10"/>
  <c r="HU5" i="10"/>
  <c r="PU12" i="10"/>
  <c r="NJ6" i="10"/>
  <c r="ET45" i="10"/>
  <c r="FZ60" i="10"/>
  <c r="QE35" i="10"/>
  <c r="IY49" i="10"/>
  <c r="LE160" i="10"/>
  <c r="MX151" i="10"/>
  <c r="FE142" i="10"/>
  <c r="OB113" i="10"/>
  <c r="NN146" i="10"/>
  <c r="KP160" i="10"/>
  <c r="FU49" i="10"/>
  <c r="NF136" i="10"/>
  <c r="MI120" i="13"/>
  <c r="EV76" i="10"/>
  <c r="FH38" i="10"/>
  <c r="MF128" i="13"/>
  <c r="KW152" i="10"/>
  <c r="FJ127" i="10"/>
  <c r="QD34" i="10"/>
  <c r="MI136" i="13"/>
  <c r="PP92" i="10"/>
  <c r="MV111" i="10"/>
  <c r="FG110" i="10"/>
  <c r="EV164" i="10"/>
  <c r="KU12" i="10"/>
  <c r="NC132" i="10"/>
  <c r="JG12" i="13"/>
  <c r="HW91" i="10"/>
  <c r="KE90" i="10"/>
  <c r="NG20" i="10"/>
  <c r="KJ64" i="10"/>
  <c r="ND45" i="10"/>
  <c r="DM28" i="13"/>
  <c r="KL13" i="10"/>
  <c r="MZ81" i="10"/>
  <c r="IP65" i="10"/>
  <c r="DC71" i="10"/>
  <c r="HQ81" i="10"/>
  <c r="JG132" i="13"/>
  <c r="LF61" i="10"/>
  <c r="W346" i="6"/>
  <c r="MX72" i="10"/>
  <c r="IE138" i="10"/>
  <c r="PB54" i="13"/>
  <c r="HN7" i="10"/>
  <c r="MX154" i="10"/>
  <c r="NM100" i="10"/>
  <c r="KU6" i="10"/>
  <c r="FJ139" i="10"/>
  <c r="LF99" i="10"/>
  <c r="ID149" i="10"/>
  <c r="KF67" i="10"/>
  <c r="KP43" i="10"/>
  <c r="NI123" i="10"/>
  <c r="HN77" i="10"/>
  <c r="QF21" i="10"/>
  <c r="DO159" i="13"/>
  <c r="MV105" i="10"/>
  <c r="DD80" i="10"/>
  <c r="KV66" i="10"/>
  <c r="KT125" i="10"/>
  <c r="GA37" i="10"/>
  <c r="DM116" i="13"/>
  <c r="KU20" i="10"/>
  <c r="ID33" i="10"/>
  <c r="NT12" i="10"/>
  <c r="PW134" i="10"/>
  <c r="LH160" i="10"/>
  <c r="HM133" i="10"/>
  <c r="PP119" i="10"/>
  <c r="FM37" i="10"/>
  <c r="MV26" i="10"/>
  <c r="KO8" i="10"/>
  <c r="EU145" i="10"/>
  <c r="HM44" i="10"/>
  <c r="IN59" i="10"/>
  <c r="FE64" i="10"/>
  <c r="IA47" i="10"/>
  <c r="KH10" i="10"/>
  <c r="NL36" i="10"/>
  <c r="BG24" i="11"/>
  <c r="IC32" i="10"/>
  <c r="DM71" i="13"/>
  <c r="KU114" i="10"/>
  <c r="IO109" i="10"/>
  <c r="GO90" i="13"/>
  <c r="NY154" i="10"/>
  <c r="JL149" i="13"/>
  <c r="KL150" i="10" s="1"/>
  <c r="GM90" i="13"/>
  <c r="NX36" i="10"/>
  <c r="IQ72" i="10"/>
  <c r="KU130" i="10"/>
  <c r="LJ163" i="10"/>
  <c r="PO157" i="10"/>
  <c r="ME94" i="13"/>
  <c r="KV56" i="10"/>
  <c r="PB149" i="13"/>
  <c r="KF106" i="10"/>
  <c r="EV103" i="10"/>
  <c r="QA113" i="10"/>
  <c r="KR15" i="10"/>
  <c r="NC164" i="10"/>
  <c r="KD19" i="10"/>
  <c r="KN61" i="10"/>
  <c r="FC19" i="10"/>
  <c r="JI67" i="13"/>
  <c r="HM147" i="10"/>
  <c r="LF91" i="10"/>
  <c r="NK17" i="10"/>
  <c r="DN138" i="13"/>
  <c r="PC147" i="13"/>
  <c r="KQ18" i="10"/>
  <c r="AX101" i="11"/>
  <c r="DN106" i="13"/>
  <c r="GJ134" i="13"/>
  <c r="PD146" i="13"/>
  <c r="QC150" i="10"/>
  <c r="MF11" i="13"/>
  <c r="MX81" i="10"/>
  <c r="HL63" i="10"/>
  <c r="JI4" i="13"/>
  <c r="NL49" i="10"/>
  <c r="MF147" i="13"/>
  <c r="KW53" i="10"/>
  <c r="DM137" i="13"/>
  <c r="DO126" i="13"/>
  <c r="AX75" i="11"/>
  <c r="KS144" i="10"/>
  <c r="ID40" i="10"/>
  <c r="PV124" i="10"/>
  <c r="DN128" i="13"/>
  <c r="MI108" i="13"/>
  <c r="ND49" i="10"/>
  <c r="IB38" i="10"/>
  <c r="OI125" i="10"/>
  <c r="FL71" i="10"/>
  <c r="NI136" i="10"/>
  <c r="HX137" i="10"/>
  <c r="DN158" i="13"/>
  <c r="FI88" i="10"/>
  <c r="PV55" i="10"/>
  <c r="IN89" i="10"/>
  <c r="MV66" i="10"/>
  <c r="CY27" i="10"/>
  <c r="QF14" i="10"/>
  <c r="HM137" i="10"/>
  <c r="KR30" i="10"/>
  <c r="GA144" i="10"/>
  <c r="W163" i="6"/>
  <c r="IY123" i="10"/>
  <c r="OA20" i="10"/>
  <c r="MG116" i="13"/>
  <c r="EV127" i="10"/>
  <c r="LJ37" i="10"/>
  <c r="II32" i="10"/>
  <c r="HZ38" i="10"/>
  <c r="HN70" i="10"/>
  <c r="MG5" i="13"/>
  <c r="KK158" i="10"/>
  <c r="JJ85" i="13"/>
  <c r="FA15" i="10"/>
  <c r="NK108" i="10"/>
  <c r="HO134" i="10"/>
  <c r="KF137" i="10"/>
  <c r="PY139" i="10"/>
  <c r="ND43" i="10"/>
  <c r="KO120" i="10"/>
  <c r="JJ68" i="13"/>
  <c r="MV68" i="10"/>
  <c r="EZ126" i="10"/>
  <c r="NE79" i="10"/>
  <c r="EV80" i="10"/>
  <c r="KO82" i="10"/>
  <c r="PP126" i="10"/>
  <c r="W15" i="11"/>
  <c r="KQ150" i="10"/>
  <c r="HS89" i="10"/>
  <c r="KT53" i="10"/>
  <c r="NM161" i="10"/>
  <c r="PA81" i="13"/>
  <c r="JI136" i="13"/>
  <c r="PQ33" i="10"/>
  <c r="HR154" i="10"/>
  <c r="NJ104" i="10"/>
  <c r="EY19" i="10"/>
  <c r="GJ158" i="13"/>
  <c r="HN157" i="10"/>
  <c r="PC120" i="13"/>
  <c r="W37" i="11"/>
  <c r="QA85" i="10"/>
  <c r="FE54" i="10"/>
  <c r="MI73" i="13"/>
  <c r="LF162" i="10"/>
  <c r="IO60" i="10"/>
  <c r="FK98" i="10"/>
  <c r="PC93" i="13"/>
  <c r="QF114" i="10"/>
  <c r="PR10" i="10"/>
  <c r="GM97" i="13"/>
  <c r="QC39" i="10"/>
  <c r="FU135" i="10"/>
  <c r="KU59" i="10"/>
  <c r="NY121" i="10"/>
  <c r="MI19" i="13"/>
  <c r="CY132" i="10"/>
  <c r="NB156" i="10"/>
  <c r="FM93" i="10"/>
  <c r="JH97" i="13"/>
  <c r="AX30" i="11"/>
  <c r="HZ71" i="10"/>
  <c r="IB150" i="10"/>
  <c r="PO59" i="10"/>
  <c r="KR160" i="10"/>
  <c r="HZ59" i="10"/>
  <c r="IA102" i="10"/>
  <c r="MX45" i="10"/>
  <c r="IS148" i="10"/>
  <c r="FI104" i="10"/>
  <c r="EX125" i="10"/>
  <c r="HL143" i="10"/>
  <c r="DC15" i="10"/>
  <c r="PO141" i="10"/>
  <c r="EZ149" i="10"/>
  <c r="IA5" i="10"/>
  <c r="JL48" i="13"/>
  <c r="DO84" i="13"/>
  <c r="HX78" i="10"/>
  <c r="GO69" i="13"/>
  <c r="MY52" i="10"/>
  <c r="HW53" i="10"/>
  <c r="HW160" i="10"/>
  <c r="PF84" i="13"/>
  <c r="NH9" i="10"/>
  <c r="PS26" i="10"/>
  <c r="GM100" i="13"/>
  <c r="HX71" i="10"/>
  <c r="DP146" i="13"/>
  <c r="KV136" i="10"/>
  <c r="II27" i="10"/>
  <c r="AX7" i="11"/>
  <c r="NJ72" i="10"/>
  <c r="GB149" i="10"/>
  <c r="KU108" i="10"/>
  <c r="PD19" i="13"/>
  <c r="AF24" i="11"/>
  <c r="NG137" i="10"/>
  <c r="JI138" i="13"/>
  <c r="HL54" i="10"/>
  <c r="PS38" i="10"/>
  <c r="HT101" i="10"/>
  <c r="IY125" i="10"/>
  <c r="AO91" i="11"/>
  <c r="DO143" i="13"/>
  <c r="ME104" i="13"/>
  <c r="NG100" i="10"/>
  <c r="NM118" i="10"/>
  <c r="BG5" i="11"/>
  <c r="IT36" i="10"/>
  <c r="HY8" i="10"/>
  <c r="HS144" i="10"/>
  <c r="JH139" i="13"/>
  <c r="OB20" i="10"/>
  <c r="NJ110" i="10"/>
  <c r="NO32" i="10"/>
  <c r="EW68" i="10"/>
  <c r="PP108" i="10"/>
  <c r="GM50" i="13"/>
  <c r="MI57" i="13"/>
  <c r="PY43" i="10"/>
  <c r="NU150" i="10"/>
  <c r="KE41" i="10"/>
  <c r="FF121" i="10"/>
  <c r="NW60" i="10"/>
  <c r="HZ116" i="10"/>
  <c r="ID86" i="10"/>
  <c r="FF74" i="10"/>
  <c r="MX36" i="10"/>
  <c r="IU104" i="10"/>
  <c r="MX62" i="10"/>
  <c r="MI61" i="13"/>
  <c r="KE58" i="10"/>
  <c r="PQ158" i="10"/>
  <c r="NO95" i="10"/>
  <c r="FL75" i="10"/>
  <c r="MX64" i="10"/>
  <c r="NA81" i="10"/>
  <c r="KF54" i="10"/>
  <c r="AF51" i="11"/>
  <c r="NK82" i="10"/>
  <c r="EV67" i="10"/>
  <c r="CY154" i="10"/>
  <c r="BG39" i="11"/>
  <c r="FL48" i="10"/>
  <c r="HN112" i="10"/>
  <c r="PW160" i="10"/>
  <c r="JJ70" i="13"/>
  <c r="HX81" i="10"/>
  <c r="FH125" i="10"/>
  <c r="PF129" i="13"/>
  <c r="NG44" i="10"/>
  <c r="KP140" i="10"/>
  <c r="EX71" i="10"/>
  <c r="FI35" i="10"/>
  <c r="AX58" i="11"/>
  <c r="KH103" i="10"/>
  <c r="PA137" i="13"/>
  <c r="L29" i="6"/>
  <c r="PX164" i="10"/>
  <c r="QD131" i="10"/>
  <c r="QB45" i="10"/>
  <c r="NA49" i="10"/>
  <c r="BG79" i="11"/>
  <c r="QE105" i="10"/>
  <c r="MF33" i="13"/>
  <c r="KU148" i="10"/>
  <c r="IA117" i="10"/>
  <c r="NI120" i="10"/>
  <c r="FD57" i="10"/>
  <c r="HX77" i="10"/>
  <c r="DM94" i="13"/>
  <c r="NB30" i="10"/>
  <c r="NI111" i="10"/>
  <c r="DA40" i="10"/>
  <c r="W133" i="6"/>
  <c r="GB78" i="10"/>
  <c r="HW150" i="10"/>
  <c r="EU54" i="10"/>
  <c r="EW75" i="10"/>
  <c r="NC136" i="10"/>
  <c r="IP102" i="10"/>
  <c r="PU112" i="10"/>
  <c r="QG93" i="10"/>
  <c r="DE63" i="10"/>
  <c r="HS118" i="10"/>
  <c r="OC140" i="10"/>
  <c r="NN58" i="10"/>
  <c r="DO158" i="13"/>
  <c r="HX94" i="10"/>
  <c r="LQ49" i="10"/>
  <c r="DR64" i="13"/>
  <c r="W290" i="6"/>
  <c r="EZ144" i="10"/>
  <c r="FA160" i="10"/>
  <c r="MV139" i="10"/>
  <c r="HU21" i="10"/>
  <c r="IE54" i="10"/>
  <c r="NL151" i="10"/>
  <c r="EV143" i="10"/>
  <c r="MF18" i="13"/>
  <c r="GJ144" i="13"/>
  <c r="IU73" i="10"/>
  <c r="HV10" i="10"/>
  <c r="KU68" i="10"/>
  <c r="PP138" i="10"/>
  <c r="BG19" i="11"/>
  <c r="DO135" i="13"/>
  <c r="PP128" i="10"/>
  <c r="KN87" i="10"/>
  <c r="EX68" i="10"/>
  <c r="NX67" i="10"/>
  <c r="PU106" i="10"/>
  <c r="GK70" i="13"/>
  <c r="DN86" i="13"/>
  <c r="W31" i="6"/>
  <c r="MG104" i="13"/>
  <c r="NE8" i="10"/>
  <c r="NJ17" i="10"/>
  <c r="FL162" i="10"/>
  <c r="KN34" i="10"/>
  <c r="MF68" i="13"/>
  <c r="DR157" i="13"/>
  <c r="QG126" i="10"/>
  <c r="HV149" i="10"/>
  <c r="KT124" i="10"/>
  <c r="NH35" i="10"/>
  <c r="IE13" i="10"/>
  <c r="KE17" i="10"/>
  <c r="PU117" i="10"/>
  <c r="HT77" i="10"/>
  <c r="KO127" i="10"/>
  <c r="GG155" i="10"/>
  <c r="QF95" i="10"/>
  <c r="HS21" i="10"/>
  <c r="DF29" i="10"/>
  <c r="FL94" i="10"/>
  <c r="JG149" i="13"/>
  <c r="NG42" i="10"/>
  <c r="JJ124" i="13"/>
  <c r="LJ19" i="10"/>
  <c r="DR110" i="13"/>
  <c r="GG82" i="10"/>
  <c r="FL39" i="10"/>
  <c r="GC5" i="10"/>
  <c r="DR133" i="13"/>
  <c r="IR89" i="10"/>
  <c r="KT141" i="10"/>
  <c r="II55" i="10"/>
  <c r="NH54" i="10"/>
  <c r="NS80" i="10"/>
  <c r="KE33" i="10"/>
  <c r="FD105" i="10"/>
  <c r="DI123" i="10"/>
  <c r="QF104" i="10"/>
  <c r="KN44" i="10"/>
  <c r="MF60" i="13"/>
  <c r="PD110" i="13"/>
  <c r="IS64" i="10"/>
  <c r="FI22" i="10"/>
  <c r="FJ110" i="10"/>
  <c r="EZ59" i="10"/>
  <c r="KD128" i="10"/>
  <c r="HW100" i="10"/>
  <c r="W314" i="6"/>
  <c r="DM95" i="13"/>
  <c r="PW153" i="10"/>
  <c r="FZ69" i="10"/>
  <c r="NB68" i="10"/>
  <c r="HM40" i="10"/>
  <c r="HW132" i="10"/>
  <c r="NB164" i="10"/>
  <c r="GJ68" i="13"/>
  <c r="EW97" i="10"/>
  <c r="HY51" i="10"/>
  <c r="ID85" i="10"/>
  <c r="FL139" i="10"/>
  <c r="EY91" i="10"/>
  <c r="W87" i="6"/>
  <c r="JL87" i="13"/>
  <c r="MG66" i="13"/>
  <c r="EU158" i="10"/>
  <c r="DR128" i="13"/>
  <c r="HY65" i="10"/>
  <c r="QE20" i="10"/>
  <c r="PO61" i="10"/>
  <c r="KK125" i="10"/>
  <c r="KS90" i="10"/>
  <c r="QA157" i="10"/>
  <c r="NO49" i="10"/>
  <c r="PW66" i="10"/>
  <c r="NJ101" i="10"/>
  <c r="KR116" i="10"/>
  <c r="QB63" i="10"/>
  <c r="DR31" i="13"/>
  <c r="HR93" i="10"/>
  <c r="HZ103" i="10"/>
  <c r="LF144" i="10"/>
  <c r="NS17" i="10"/>
  <c r="NN95" i="10"/>
  <c r="FC149" i="10"/>
  <c r="FH163" i="10"/>
  <c r="DK56" i="10"/>
  <c r="IA25" i="10"/>
  <c r="LQ8" i="10"/>
  <c r="NH27" i="10"/>
  <c r="IQ83" i="10"/>
  <c r="NL20" i="10"/>
  <c r="NK115" i="10"/>
  <c r="KK114" i="10"/>
  <c r="FS82" i="10"/>
  <c r="IB90" i="10"/>
  <c r="LF47" i="10"/>
  <c r="MW164" i="10"/>
  <c r="DE99" i="10"/>
  <c r="MD135" i="13"/>
  <c r="PB97" i="13"/>
  <c r="IA136" i="10"/>
  <c r="IC56" i="10"/>
  <c r="EV153" i="10"/>
  <c r="MV124" i="10"/>
  <c r="DO96" i="13"/>
  <c r="KT105" i="10"/>
  <c r="DP48" i="13"/>
  <c r="NW75" i="10"/>
  <c r="PC61" i="13"/>
  <c r="NK123" i="10"/>
  <c r="PO55" i="10"/>
  <c r="GC103" i="10"/>
  <c r="NO135" i="10"/>
  <c r="EY92" i="10"/>
  <c r="HT80" i="10"/>
  <c r="PU148" i="10"/>
  <c r="LQ45" i="10"/>
  <c r="DO144" i="13"/>
  <c r="IE103" i="10"/>
  <c r="PB79" i="13"/>
  <c r="LQ103" i="10"/>
  <c r="FR41" i="10"/>
  <c r="PO148" i="10"/>
  <c r="EW20" i="10"/>
  <c r="HN50" i="10"/>
  <c r="PP155" i="10"/>
  <c r="PV151" i="10"/>
  <c r="PU127" i="10"/>
  <c r="PN124" i="10"/>
  <c r="FJ28" i="10"/>
  <c r="HV21" i="10"/>
  <c r="NC93" i="10"/>
  <c r="NF29" i="10"/>
  <c r="FD61" i="10"/>
  <c r="IE91" i="10"/>
  <c r="GL74" i="13"/>
  <c r="JL96" i="13"/>
  <c r="HU30" i="10"/>
  <c r="BG73" i="11"/>
  <c r="KF131" i="10"/>
  <c r="IB160" i="10"/>
  <c r="PW77" i="10"/>
  <c r="QD93" i="10"/>
  <c r="LA133" i="10"/>
  <c r="IJ8" i="10"/>
  <c r="GL136" i="13"/>
  <c r="NW158" i="10"/>
  <c r="HL100" i="10"/>
  <c r="NJ111" i="10"/>
  <c r="PD111" i="13"/>
  <c r="IB119" i="10"/>
  <c r="HN20" i="10"/>
  <c r="NF58" i="10"/>
  <c r="IC69" i="10"/>
  <c r="PS76" i="10"/>
  <c r="OA7" i="10"/>
  <c r="OD136" i="10"/>
  <c r="LF129" i="10"/>
  <c r="NT144" i="10"/>
  <c r="KK69" i="10"/>
  <c r="EV120" i="10"/>
  <c r="FH8" i="10"/>
  <c r="LF50" i="10"/>
  <c r="W287" i="6"/>
  <c r="PY50" i="10"/>
  <c r="HU62" i="10"/>
  <c r="MX8" i="10"/>
  <c r="GC72" i="10"/>
  <c r="NB117" i="10"/>
  <c r="PF125" i="13"/>
  <c r="HZ31" i="10"/>
  <c r="MY67" i="10"/>
  <c r="MY11" i="10"/>
  <c r="FS118" i="10"/>
  <c r="LQ106" i="10"/>
  <c r="DP150" i="13"/>
  <c r="FD16" i="10"/>
  <c r="PF159" i="13"/>
  <c r="KM122" i="10"/>
  <c r="KG128" i="10"/>
  <c r="FI63" i="10"/>
  <c r="NJ97" i="10"/>
  <c r="HW26" i="10"/>
  <c r="KP95" i="10"/>
  <c r="CZ89" i="10"/>
  <c r="HX88" i="10"/>
  <c r="NE115" i="10"/>
  <c r="BG81" i="11"/>
  <c r="AF75" i="11"/>
  <c r="KV77" i="10"/>
  <c r="KP111" i="10"/>
  <c r="FE60" i="10"/>
  <c r="PW124" i="10"/>
  <c r="PO44" i="10"/>
  <c r="KS62" i="10"/>
  <c r="PZ141" i="10"/>
  <c r="MG143" i="13"/>
  <c r="QE7" i="10"/>
  <c r="ID114" i="10"/>
  <c r="HU81" i="10"/>
  <c r="MX77" i="10"/>
  <c r="W51" i="11"/>
  <c r="CY96" i="10"/>
  <c r="FK50" i="10"/>
  <c r="HQ10" i="10"/>
  <c r="NO80" i="10"/>
  <c r="FJ130" i="10"/>
  <c r="HQ36" i="10"/>
  <c r="KT97" i="10"/>
  <c r="PO40" i="10"/>
  <c r="KQ32" i="10"/>
  <c r="LB8" i="10"/>
  <c r="KU100" i="10"/>
  <c r="LA59" i="10"/>
  <c r="FA7" i="10"/>
  <c r="MI37" i="13"/>
  <c r="JL110" i="13"/>
  <c r="NE66" i="10"/>
  <c r="KS82" i="10"/>
  <c r="KK29" i="10"/>
  <c r="OI132" i="10"/>
  <c r="MF120" i="13"/>
  <c r="MX19" i="10"/>
  <c r="PS110" i="10"/>
  <c r="PT119" i="10"/>
  <c r="MD91" i="13"/>
  <c r="JH33" i="13"/>
  <c r="IM45" i="10"/>
  <c r="IP148" i="10"/>
  <c r="NH15" i="10"/>
  <c r="PX81" i="10"/>
  <c r="NN120" i="10"/>
  <c r="NW164" i="10"/>
  <c r="QA49" i="10"/>
  <c r="PP136" i="10"/>
  <c r="PN44" i="10"/>
  <c r="DN21" i="13"/>
  <c r="FA35" i="10"/>
  <c r="NI36" i="10"/>
  <c r="FE85" i="10"/>
  <c r="KD96" i="10"/>
  <c r="NS8" i="10"/>
  <c r="FB85" i="10"/>
  <c r="FU18" i="10"/>
  <c r="NY52" i="10"/>
  <c r="HQ37" i="10"/>
  <c r="NE102" i="10"/>
  <c r="PX159" i="10"/>
  <c r="FM107" i="10"/>
  <c r="HS64" i="10"/>
  <c r="QB126" i="10"/>
  <c r="QG36" i="10"/>
  <c r="FM124" i="10"/>
  <c r="HY138" i="10"/>
  <c r="NH94" i="10"/>
  <c r="DK24" i="10"/>
  <c r="PY131" i="10"/>
  <c r="HZ32" i="10"/>
  <c r="IC105" i="10"/>
  <c r="NN36" i="10"/>
  <c r="LK150" i="10"/>
  <c r="W55" i="11"/>
  <c r="KU73" i="10"/>
  <c r="NN57" i="10"/>
  <c r="GL11" i="13"/>
  <c r="MV162" i="10"/>
  <c r="FA133" i="10"/>
  <c r="KO6" i="10"/>
  <c r="HS26" i="10"/>
  <c r="QF79" i="10"/>
  <c r="NX96" i="10"/>
  <c r="MV9" i="10"/>
  <c r="KU101" i="10"/>
  <c r="KS51" i="10"/>
  <c r="QF82" i="10"/>
  <c r="HT66" i="10"/>
  <c r="FK93" i="10"/>
  <c r="KV139" i="10"/>
  <c r="PW161" i="10"/>
  <c r="FI45" i="10"/>
  <c r="NN164" i="10"/>
  <c r="FW155" i="10"/>
  <c r="NW125" i="10"/>
  <c r="IY68" i="10"/>
  <c r="DJ67" i="10"/>
  <c r="DJ46" i="10"/>
  <c r="GK21" i="13"/>
  <c r="LH87" i="10"/>
  <c r="DD84" i="10"/>
  <c r="NZ97" i="10"/>
  <c r="OB25" i="10"/>
  <c r="IU77" i="10"/>
  <c r="ME161" i="13"/>
  <c r="KO142" i="10"/>
  <c r="QD149" i="10"/>
  <c r="FJ161" i="10"/>
  <c r="DR102" i="13"/>
  <c r="AO45" i="11"/>
  <c r="IA132" i="10"/>
  <c r="PC161" i="13"/>
  <c r="PS162" i="10" s="1"/>
  <c r="NN96" i="10"/>
  <c r="FM38" i="10"/>
  <c r="KE94" i="10"/>
  <c r="PX73" i="10"/>
  <c r="KT151" i="10"/>
  <c r="FZ130" i="10"/>
  <c r="NK49" i="10"/>
  <c r="PF26" i="13"/>
  <c r="KP120" i="10"/>
  <c r="KT155" i="10"/>
  <c r="FJ42" i="10"/>
  <c r="AO101" i="11"/>
  <c r="DP147" i="13"/>
  <c r="EZ148" i="10" s="1"/>
  <c r="QE34" i="10"/>
  <c r="GO132" i="13"/>
  <c r="II41" i="10"/>
  <c r="HX45" i="10"/>
  <c r="PP81" i="10"/>
  <c r="HN163" i="10"/>
  <c r="FD107" i="10"/>
  <c r="GM83" i="13"/>
  <c r="KP51" i="10"/>
  <c r="FG91" i="10"/>
  <c r="LM74" i="10"/>
  <c r="QB94" i="10"/>
  <c r="W212" i="6"/>
  <c r="NL113" i="10"/>
  <c r="ME17" i="13"/>
  <c r="PP61" i="10"/>
  <c r="IC52" i="10"/>
  <c r="HX37" i="10"/>
  <c r="HS40" i="10"/>
  <c r="MI139" i="13"/>
  <c r="DO142" i="10"/>
  <c r="KD147" i="10"/>
  <c r="NK62" i="10"/>
  <c r="QA75" i="10"/>
  <c r="PN162" i="10"/>
  <c r="FV69" i="10"/>
  <c r="HN86" i="10"/>
  <c r="IO65" i="10"/>
  <c r="W256" i="6"/>
  <c r="FZ19" i="10"/>
  <c r="PB56" i="13"/>
  <c r="NK156" i="10"/>
  <c r="FU69" i="10"/>
  <c r="HS153" i="10"/>
  <c r="NG74" i="10"/>
  <c r="GK155" i="13"/>
  <c r="KE11" i="10"/>
  <c r="KU50" i="10"/>
  <c r="KK47" i="10"/>
  <c r="MG119" i="13"/>
  <c r="KN127" i="10"/>
  <c r="KV149" i="10"/>
  <c r="BF8" i="11"/>
  <c r="BG87" i="11"/>
  <c r="MX61" i="10"/>
  <c r="GM89" i="13"/>
  <c r="KE76" i="10"/>
  <c r="FL16" i="10"/>
  <c r="HZ142" i="10"/>
  <c r="FH44" i="10"/>
  <c r="KP117" i="10"/>
  <c r="AO34" i="11"/>
  <c r="LJ148" i="10"/>
  <c r="NF95" i="10"/>
  <c r="QE125" i="10"/>
  <c r="FA42" i="10"/>
  <c r="NO131" i="10"/>
  <c r="FC148" i="10"/>
  <c r="QG8" i="10"/>
  <c r="NL122" i="10"/>
  <c r="FG99" i="10"/>
  <c r="FX23" i="10"/>
  <c r="PU146" i="10"/>
  <c r="FL150" i="10"/>
  <c r="KP100" i="10"/>
  <c r="FB74" i="10"/>
  <c r="NN62" i="10"/>
  <c r="FH74" i="10"/>
  <c r="NM50" i="10"/>
  <c r="DR60" i="13"/>
  <c r="AF80" i="11"/>
  <c r="KV100" i="10"/>
  <c r="W48" i="11"/>
  <c r="MX163" i="10"/>
  <c r="NC95" i="10"/>
  <c r="GM108" i="13"/>
  <c r="FC101" i="10"/>
  <c r="RO130" i="10"/>
  <c r="PV33" i="10"/>
  <c r="AF52" i="11"/>
  <c r="KS158" i="10"/>
  <c r="EX45" i="10"/>
  <c r="DF93" i="10"/>
  <c r="AF73" i="11"/>
  <c r="QC50" i="10"/>
  <c r="DO149" i="13"/>
  <c r="EV75" i="10"/>
  <c r="IA111" i="10"/>
  <c r="QG37" i="10"/>
  <c r="PN89" i="10"/>
  <c r="IA155" i="10"/>
  <c r="QA108" i="10"/>
  <c r="ET63" i="10"/>
  <c r="W285" i="6"/>
  <c r="FG157" i="10"/>
  <c r="IQ28" i="10"/>
  <c r="NC134" i="10"/>
  <c r="CZ23" i="10"/>
  <c r="FM19" i="10"/>
  <c r="AA24" i="12"/>
  <c r="GO162" i="13"/>
  <c r="CY11" i="10"/>
  <c r="KH32" i="10"/>
  <c r="JH58" i="13"/>
  <c r="KU82" i="10"/>
  <c r="HY78" i="10"/>
  <c r="GO135" i="13"/>
  <c r="FZ162" i="10"/>
  <c r="QC139" i="10"/>
  <c r="KG152" i="10"/>
  <c r="PX27" i="10"/>
  <c r="GO53" i="13"/>
  <c r="FR25" i="10"/>
  <c r="KV160" i="10"/>
  <c r="KH158" i="10"/>
  <c r="GK38" i="13"/>
  <c r="HP39" i="10" s="1"/>
  <c r="DP141" i="13"/>
  <c r="PA82" i="13"/>
  <c r="NK153" i="10"/>
  <c r="KH23" i="10"/>
  <c r="NO61" i="10"/>
  <c r="QB123" i="10"/>
  <c r="NU66" i="10"/>
  <c r="ET164" i="10"/>
  <c r="LH17" i="10"/>
  <c r="GK83" i="13"/>
  <c r="HV161" i="10"/>
  <c r="HU72" i="10"/>
  <c r="DN24" i="13"/>
  <c r="FK139" i="10"/>
  <c r="PU125" i="10"/>
  <c r="FZ125" i="10"/>
  <c r="NG91" i="10"/>
  <c r="DF21" i="10"/>
  <c r="DG29" i="10"/>
  <c r="NE70" i="10"/>
  <c r="MX15" i="10"/>
  <c r="DN144" i="13"/>
  <c r="FJ83" i="10"/>
  <c r="NC35" i="10"/>
  <c r="DJ87" i="10"/>
  <c r="NF105" i="10"/>
  <c r="LE31" i="10"/>
  <c r="GK87" i="13"/>
  <c r="HR48" i="10"/>
  <c r="ET37" i="10"/>
  <c r="DM7" i="13"/>
  <c r="HV123" i="10"/>
  <c r="GB90" i="10"/>
  <c r="NH119" i="10"/>
  <c r="NB154" i="10"/>
  <c r="JJ88" i="13"/>
  <c r="ET112" i="10"/>
  <c r="KD62" i="10"/>
  <c r="HW139" i="10"/>
  <c r="DI125" i="10"/>
  <c r="NO7" i="10"/>
  <c r="PB140" i="13"/>
  <c r="PU149" i="10"/>
  <c r="FQ20" i="10"/>
  <c r="IP98" i="10"/>
  <c r="KE100" i="10"/>
  <c r="IO114" i="10"/>
  <c r="PW35" i="10"/>
  <c r="DF154" i="10"/>
  <c r="PO114" i="10"/>
  <c r="HL42" i="10"/>
  <c r="OC90" i="10"/>
  <c r="MI131" i="13"/>
  <c r="NK75" i="10"/>
  <c r="IA70" i="10"/>
  <c r="NI21" i="10"/>
  <c r="IB27" i="10"/>
  <c r="IE119" i="10"/>
  <c r="IA58" i="10"/>
  <c r="HY37" i="10"/>
  <c r="GO134" i="13"/>
  <c r="KR11" i="10"/>
  <c r="FK123" i="10"/>
  <c r="HL40" i="10"/>
  <c r="KD84" i="10"/>
  <c r="MV87" i="10"/>
  <c r="KK46" i="10"/>
  <c r="PY23" i="10"/>
  <c r="PB61" i="13"/>
  <c r="GO87" i="13"/>
  <c r="DO85" i="10"/>
  <c r="FC85" i="10"/>
  <c r="ME120" i="13"/>
  <c r="KU7" i="10"/>
  <c r="PB49" i="13"/>
  <c r="HZ37" i="10"/>
  <c r="IT66" i="10"/>
  <c r="W70" i="11"/>
  <c r="MG50" i="13"/>
  <c r="PN69" i="10"/>
  <c r="NF30" i="10"/>
  <c r="W185" i="6"/>
  <c r="AF37" i="11"/>
  <c r="QA124" i="10"/>
  <c r="KJ147" i="10"/>
  <c r="IE139" i="10"/>
  <c r="GL22" i="13"/>
  <c r="LQ73" i="10"/>
  <c r="DR150" i="13"/>
  <c r="KF123" i="10"/>
  <c r="KE32" i="10"/>
  <c r="IA23" i="10"/>
  <c r="II25" i="10"/>
  <c r="KM34" i="10"/>
  <c r="PT116" i="10"/>
  <c r="PY73" i="10"/>
  <c r="JJ65" i="13"/>
  <c r="HM74" i="10"/>
  <c r="DO56" i="10"/>
  <c r="MG58" i="13"/>
  <c r="JL14" i="13"/>
  <c r="PP50" i="10"/>
  <c r="HN39" i="10"/>
  <c r="IJ30" i="10"/>
  <c r="MD22" i="13"/>
  <c r="LA7" i="10"/>
  <c r="QG141" i="10"/>
  <c r="OD161" i="10"/>
  <c r="W283" i="6"/>
  <c r="IR102" i="10"/>
  <c r="NO34" i="10"/>
  <c r="FJ40" i="10"/>
  <c r="MI106" i="13"/>
  <c r="FF154" i="10"/>
  <c r="HS142" i="10"/>
  <c r="FA101" i="10"/>
  <c r="KU142" i="10"/>
  <c r="ET41" i="10"/>
  <c r="KV117" i="10"/>
  <c r="KM31" i="10"/>
  <c r="EZ163" i="10"/>
  <c r="PS164" i="10"/>
  <c r="HN79" i="10"/>
  <c r="QB52" i="10"/>
  <c r="EX82" i="10"/>
  <c r="IY100" i="10"/>
  <c r="FH69" i="10"/>
  <c r="FI62" i="10"/>
  <c r="PT9" i="10"/>
  <c r="PU97" i="10"/>
  <c r="FJ43" i="10"/>
  <c r="KU43" i="10"/>
  <c r="KU127" i="10"/>
  <c r="IB102" i="10"/>
  <c r="PP58" i="10"/>
  <c r="IB96" i="10"/>
  <c r="KU72" i="10"/>
  <c r="PR101" i="10"/>
  <c r="HY22" i="10"/>
  <c r="KW125" i="10"/>
  <c r="PC55" i="13"/>
  <c r="KK133" i="10"/>
  <c r="MX74" i="10"/>
  <c r="BG53" i="11"/>
  <c r="MG7" i="13"/>
  <c r="KF72" i="10"/>
  <c r="NO103" i="10"/>
  <c r="NM47" i="10"/>
  <c r="DR141" i="13"/>
  <c r="NA89" i="10"/>
  <c r="AF61" i="11"/>
  <c r="NH63" i="10"/>
  <c r="W51" i="6"/>
  <c r="HS101" i="10"/>
  <c r="NJ80" i="10"/>
  <c r="PS117" i="10"/>
  <c r="NH31" i="10"/>
  <c r="DI59" i="10"/>
  <c r="QD87" i="10"/>
  <c r="KS164" i="10"/>
  <c r="LB158" i="10"/>
  <c r="IN53" i="10"/>
  <c r="NW51" i="10"/>
  <c r="NW8" i="10"/>
  <c r="DP99" i="13"/>
  <c r="KR17" i="10"/>
  <c r="ME47" i="13"/>
  <c r="MV117" i="10"/>
  <c r="MI46" i="13"/>
  <c r="DJ154" i="10"/>
  <c r="JG112" i="13"/>
  <c r="QB158" i="10"/>
  <c r="JG33" i="13"/>
  <c r="PA70" i="13"/>
  <c r="PT58" i="10"/>
  <c r="IR61" i="10"/>
  <c r="MD71" i="13"/>
  <c r="HU24" i="10"/>
  <c r="EW120" i="10"/>
  <c r="DR117" i="13"/>
  <c r="HN159" i="10"/>
  <c r="KN14" i="10"/>
  <c r="PT137" i="10"/>
  <c r="FG122" i="10"/>
  <c r="NJ116" i="10"/>
  <c r="PB146" i="13"/>
  <c r="QC135" i="10"/>
  <c r="IJ34" i="10"/>
  <c r="PU23" i="10"/>
  <c r="DP91" i="13"/>
  <c r="DR147" i="13"/>
  <c r="NZ118" i="10"/>
  <c r="JG29" i="13"/>
  <c r="HZ35" i="10"/>
  <c r="ET129" i="10"/>
  <c r="HW101" i="10"/>
  <c r="NM15" i="10"/>
  <c r="NJ43" i="10"/>
  <c r="NK151" i="10"/>
  <c r="DM92" i="13"/>
  <c r="AX53" i="11"/>
  <c r="HT55" i="10"/>
  <c r="KD109" i="10"/>
  <c r="ND16" i="10"/>
  <c r="IA134" i="10"/>
  <c r="NL95" i="10"/>
  <c r="DK148" i="10"/>
  <c r="NN24" i="10"/>
  <c r="NI164" i="10"/>
  <c r="PF15" i="13"/>
  <c r="PV87" i="10"/>
  <c r="FJ146" i="10"/>
  <c r="FE75" i="10"/>
  <c r="QA71" i="10"/>
  <c r="QF5" i="10"/>
  <c r="PO54" i="10"/>
  <c r="KF55" i="10"/>
  <c r="FE118" i="10"/>
  <c r="KO108" i="10"/>
  <c r="MW123" i="10"/>
  <c r="JJ91" i="13"/>
  <c r="KR55" i="10"/>
  <c r="QA28" i="10"/>
  <c r="OA25" i="10"/>
  <c r="NM108" i="10"/>
  <c r="IA99" i="10"/>
  <c r="DJ5" i="10"/>
  <c r="FI109" i="10"/>
  <c r="KS133" i="10"/>
  <c r="IQ156" i="10"/>
  <c r="EU15" i="10"/>
  <c r="L40" i="6"/>
  <c r="NO18" i="10"/>
  <c r="MV133" i="10"/>
  <c r="JL142" i="13"/>
  <c r="LH84" i="10"/>
  <c r="PZ149" i="10"/>
  <c r="ME51" i="13"/>
  <c r="QB76" i="10"/>
  <c r="DK152" i="10"/>
  <c r="PX47" i="10"/>
  <c r="EU56" i="10"/>
  <c r="DP50" i="13"/>
  <c r="KQ77" i="10"/>
  <c r="QG143" i="10"/>
  <c r="GK121" i="13"/>
  <c r="GL91" i="13"/>
  <c r="FF63" i="10"/>
  <c r="IB97" i="10"/>
  <c r="FH62" i="10"/>
  <c r="KE104" i="10"/>
  <c r="JI90" i="13"/>
  <c r="HW58" i="10"/>
  <c r="MY16" i="10"/>
  <c r="PY105" i="10"/>
  <c r="MW138" i="10"/>
  <c r="NJ136" i="10"/>
  <c r="FI152" i="10"/>
  <c r="PA141" i="13"/>
  <c r="PW13" i="10"/>
  <c r="GC123" i="10"/>
  <c r="PB118" i="13"/>
  <c r="KJ55" i="10"/>
  <c r="W19" i="6"/>
  <c r="QD113" i="10"/>
  <c r="ND125" i="10"/>
  <c r="MD39" i="13"/>
  <c r="QD72" i="10"/>
  <c r="JL102" i="13"/>
  <c r="PN42" i="10"/>
  <c r="IA34" i="10"/>
  <c r="GL94" i="13"/>
  <c r="FV95" i="10"/>
  <c r="QG86" i="10"/>
  <c r="ET33" i="10"/>
  <c r="FI26" i="10"/>
  <c r="GO127" i="13"/>
  <c r="QF13" i="10"/>
  <c r="IQ32" i="10"/>
  <c r="IC84" i="10"/>
  <c r="PP42" i="10"/>
  <c r="FK141" i="10"/>
  <c r="PW81" i="10"/>
  <c r="KN66" i="10"/>
  <c r="HW157" i="10"/>
  <c r="IE47" i="10"/>
  <c r="FJ9" i="10"/>
  <c r="PY47" i="10"/>
  <c r="HN78" i="10"/>
  <c r="HP124" i="10"/>
  <c r="NF75" i="10"/>
  <c r="QC26" i="10"/>
  <c r="OD162" i="10"/>
  <c r="HP103" i="10"/>
  <c r="KR146" i="10"/>
  <c r="KO100" i="10"/>
  <c r="LE78" i="10"/>
  <c r="LQ43" i="10"/>
  <c r="IY46" i="10"/>
  <c r="HV62" i="10"/>
  <c r="QG155" i="10"/>
  <c r="KW154" i="10"/>
  <c r="PF79" i="13"/>
  <c r="NH26" i="10"/>
  <c r="MW146" i="10"/>
  <c r="PB160" i="13"/>
  <c r="DF19" i="10"/>
  <c r="PV138" i="10"/>
  <c r="QC136" i="10"/>
  <c r="MY133" i="10"/>
  <c r="EY122" i="10"/>
  <c r="FS128" i="10"/>
  <c r="NH76" i="10"/>
  <c r="NE19" i="10"/>
  <c r="W5" i="6"/>
  <c r="KO159" i="10"/>
  <c r="FH114" i="10"/>
  <c r="NF160" i="10"/>
  <c r="FM25" i="10"/>
  <c r="DI162" i="10"/>
  <c r="HM83" i="10"/>
  <c r="MF19" i="13"/>
  <c r="KH31" i="10"/>
  <c r="JH98" i="13"/>
  <c r="EZ109" i="10"/>
  <c r="KS42" i="10"/>
  <c r="FH78" i="10"/>
  <c r="JI8" i="13"/>
  <c r="KM128" i="10"/>
  <c r="KP127" i="10"/>
  <c r="DN68" i="13"/>
  <c r="HM38" i="10"/>
  <c r="FE126" i="10"/>
  <c r="FJ153" i="10"/>
  <c r="FF146" i="10"/>
  <c r="HM82" i="10"/>
  <c r="MY96" i="10"/>
  <c r="HZ48" i="10"/>
  <c r="PD61" i="13"/>
  <c r="HV124" i="10"/>
  <c r="NJ39" i="10"/>
  <c r="DN28" i="13"/>
  <c r="NF53" i="10"/>
  <c r="IT52" i="10"/>
  <c r="KE67" i="10"/>
  <c r="FJ90" i="10"/>
  <c r="KD41" i="10"/>
  <c r="MX26" i="10"/>
  <c r="FG120" i="10"/>
  <c r="PZ33" i="10"/>
  <c r="KW119" i="10"/>
  <c r="HV66" i="10"/>
  <c r="NL76" i="10"/>
  <c r="PZ138" i="10"/>
  <c r="NE74" i="10"/>
  <c r="JL138" i="13"/>
  <c r="IE65" i="10"/>
  <c r="NJ57" i="10"/>
  <c r="MI80" i="13"/>
  <c r="GJ97" i="13"/>
  <c r="JL90" i="13"/>
  <c r="AO80" i="11"/>
  <c r="NC100" i="10"/>
  <c r="JI153" i="13"/>
  <c r="HQ22" i="10"/>
  <c r="HY70" i="10"/>
  <c r="KE157" i="10"/>
  <c r="JJ83" i="13"/>
  <c r="NO71" i="10"/>
  <c r="HM98" i="10"/>
  <c r="GG156" i="10"/>
  <c r="PD62" i="13"/>
  <c r="W363" i="6"/>
  <c r="W45" i="6"/>
  <c r="HS74" i="10"/>
  <c r="FD128" i="10"/>
  <c r="GO106" i="13"/>
  <c r="KE131" i="10"/>
  <c r="PS147" i="10"/>
  <c r="GJ106" i="13"/>
  <c r="JJ51" i="13"/>
  <c r="NE60" i="10"/>
  <c r="NN124" i="10"/>
  <c r="EX146" i="10"/>
  <c r="NZ59" i="10"/>
  <c r="JG130" i="13"/>
  <c r="NK144" i="10"/>
  <c r="PU20" i="10"/>
  <c r="GL75" i="13"/>
  <c r="W63" i="11"/>
  <c r="IC58" i="10"/>
  <c r="HL97" i="10"/>
  <c r="QD100" i="10"/>
  <c r="ND31" i="10"/>
  <c r="PN111" i="10"/>
  <c r="PZ54" i="10"/>
  <c r="JG17" i="13"/>
  <c r="NH98" i="10"/>
  <c r="KN16" i="10"/>
  <c r="PA43" i="13"/>
  <c r="GK33" i="13"/>
  <c r="DP106" i="13"/>
  <c r="FZ79" i="10"/>
  <c r="NN84" i="10"/>
  <c r="MY50" i="10"/>
  <c r="HU49" i="10"/>
  <c r="BG28" i="11"/>
  <c r="HZ135" i="10"/>
  <c r="OI58" i="10"/>
  <c r="NM25" i="10"/>
  <c r="NL33" i="10"/>
  <c r="KQ121" i="10"/>
  <c r="AX91" i="11"/>
  <c r="PD16" i="13"/>
  <c r="PT17" i="10" s="1"/>
  <c r="FC84" i="10"/>
  <c r="IT103" i="10"/>
  <c r="NF9" i="10"/>
  <c r="GJ135" i="13"/>
  <c r="FI110" i="10"/>
  <c r="IR162" i="10"/>
  <c r="IC86" i="10"/>
  <c r="FG90" i="10"/>
  <c r="PF139" i="13"/>
  <c r="FF150" i="10"/>
  <c r="FG92" i="10"/>
  <c r="HW163" i="10"/>
  <c r="NJ146" i="10"/>
  <c r="IO75" i="10"/>
  <c r="FJ44" i="10"/>
  <c r="IC42" i="10"/>
  <c r="KE141" i="10"/>
  <c r="W91" i="11"/>
  <c r="FE119" i="10"/>
  <c r="FQ130" i="10"/>
  <c r="HY82" i="10"/>
  <c r="LL62" i="10"/>
  <c r="QE128" i="10"/>
  <c r="IT111" i="10"/>
  <c r="PP143" i="10"/>
  <c r="OA39" i="10"/>
  <c r="MG97" i="13"/>
  <c r="KN135" i="10"/>
  <c r="KI42" i="10"/>
  <c r="IE101" i="10"/>
  <c r="QE40" i="10"/>
  <c r="ND142" i="10"/>
  <c r="DM44" i="13"/>
  <c r="NZ116" i="10"/>
  <c r="KF110" i="10"/>
  <c r="IC92" i="10"/>
  <c r="PU93" i="10"/>
  <c r="DC82" i="10"/>
  <c r="MF8" i="13"/>
  <c r="DR151" i="13"/>
  <c r="FX143" i="10"/>
  <c r="PX15" i="10"/>
  <c r="NL148" i="10"/>
  <c r="GL57" i="13"/>
  <c r="JJ107" i="13"/>
  <c r="KE154" i="10"/>
  <c r="HL23" i="10"/>
  <c r="FI89" i="10"/>
  <c r="PB80" i="13"/>
  <c r="PF126" i="13"/>
  <c r="QC154" i="10"/>
  <c r="EU148" i="10"/>
  <c r="AX18" i="11"/>
  <c r="MV163" i="10"/>
  <c r="DM20" i="13"/>
  <c r="QF128" i="10"/>
  <c r="NE120" i="10"/>
  <c r="PC81" i="13"/>
  <c r="IO113" i="10"/>
  <c r="FI57" i="10"/>
  <c r="ID94" i="10"/>
  <c r="ND105" i="10"/>
  <c r="GJ124" i="13"/>
  <c r="HO125" i="10" s="1"/>
  <c r="KH41" i="10"/>
  <c r="NK14" i="10"/>
  <c r="NM105" i="10"/>
  <c r="GO131" i="13"/>
  <c r="HY50" i="10"/>
  <c r="FD55" i="10"/>
  <c r="HU11" i="10"/>
  <c r="PA16" i="13"/>
  <c r="MD19" i="13"/>
  <c r="MF152" i="13"/>
  <c r="QF59" i="10"/>
  <c r="HL85" i="10"/>
  <c r="IB117" i="10"/>
  <c r="PP17" i="10"/>
  <c r="GM96" i="13"/>
  <c r="NX77" i="10"/>
  <c r="QD156" i="10"/>
  <c r="KO39" i="10"/>
  <c r="HL103" i="10"/>
  <c r="NC32" i="10"/>
  <c r="EU42" i="10"/>
  <c r="HL56" i="10"/>
  <c r="NY53" i="10"/>
  <c r="OB89" i="10"/>
  <c r="HP9" i="10"/>
  <c r="FL57" i="10"/>
  <c r="FH22" i="10"/>
  <c r="KV69" i="10"/>
  <c r="KL128" i="10"/>
  <c r="NI131" i="10"/>
  <c r="NL106" i="10"/>
  <c r="FE108" i="10"/>
  <c r="OI12" i="10"/>
  <c r="ME159" i="13"/>
  <c r="PY148" i="10"/>
  <c r="KO54" i="10"/>
  <c r="PF116" i="13"/>
  <c r="QG135" i="10"/>
  <c r="GJ32" i="13"/>
  <c r="PY54" i="10"/>
  <c r="JG19" i="13"/>
  <c r="GJ6" i="13"/>
  <c r="NN118" i="10"/>
  <c r="KT109" i="10"/>
  <c r="MG40" i="13"/>
  <c r="QA59" i="10"/>
  <c r="PO64" i="10"/>
  <c r="NC105" i="10"/>
  <c r="FX106" i="10"/>
  <c r="IP52" i="10"/>
  <c r="FC75" i="10"/>
  <c r="FG160" i="10"/>
  <c r="JI59" i="13"/>
  <c r="NF17" i="10"/>
  <c r="HX69" i="10"/>
  <c r="NN122" i="10"/>
  <c r="JH105" i="13"/>
  <c r="GJ72" i="13"/>
  <c r="HQ77" i="10"/>
  <c r="PZ79" i="10"/>
  <c r="FG130" i="10"/>
  <c r="AO10" i="11"/>
  <c r="IB155" i="10"/>
  <c r="PQ136" i="10"/>
  <c r="FY61" i="10"/>
  <c r="FM14" i="10"/>
  <c r="QA15" i="10"/>
  <c r="HZ84" i="10"/>
  <c r="IB47" i="10"/>
  <c r="DP154" i="13"/>
  <c r="FI140" i="10"/>
  <c r="GO160" i="13"/>
  <c r="FC82" i="10"/>
  <c r="ME21" i="13"/>
  <c r="NS63" i="10"/>
  <c r="ID143" i="10"/>
  <c r="PY39" i="10"/>
  <c r="NH137" i="10"/>
  <c r="PU101" i="10"/>
  <c r="FM55" i="10"/>
  <c r="PD98" i="13"/>
  <c r="NO78" i="10"/>
  <c r="NZ137" i="10"/>
  <c r="FH89" i="10"/>
  <c r="LL143" i="10"/>
  <c r="LQ19" i="10"/>
  <c r="FA138" i="10"/>
  <c r="MD90" i="13"/>
  <c r="W307" i="6"/>
  <c r="DO19" i="10"/>
  <c r="FK156" i="10"/>
  <c r="GL122" i="13"/>
  <c r="HQ123" i="10" s="1"/>
  <c r="AF36" i="11"/>
  <c r="MZ102" i="10"/>
  <c r="FK8" i="10"/>
  <c r="KO89" i="10"/>
  <c r="GK72" i="13"/>
  <c r="KQ89" i="10"/>
  <c r="HL113" i="10"/>
  <c r="KE69" i="10"/>
  <c r="KV43" i="10"/>
  <c r="LH78" i="10"/>
  <c r="HY87" i="10"/>
  <c r="NE58" i="10"/>
  <c r="HM69" i="10"/>
  <c r="FD74" i="10"/>
  <c r="W214" i="6"/>
  <c r="HS75" i="10"/>
  <c r="NF79" i="10"/>
  <c r="OB52" i="10"/>
  <c r="NA15" i="10"/>
  <c r="RR15" i="10" s="1"/>
  <c r="FK57" i="10"/>
  <c r="MI119" i="13"/>
  <c r="NM29" i="10"/>
  <c r="FA151" i="10"/>
  <c r="KN74" i="10"/>
  <c r="MF100" i="13"/>
  <c r="HL60" i="10"/>
  <c r="EV104" i="10"/>
  <c r="HP142" i="10"/>
  <c r="NF120" i="10"/>
  <c r="NO136" i="10"/>
  <c r="PX89" i="10"/>
  <c r="KQ55" i="10"/>
  <c r="EZ134" i="10"/>
  <c r="KS139" i="10"/>
  <c r="LB12" i="10"/>
  <c r="GM78" i="13"/>
  <c r="FA120" i="10"/>
  <c r="PX123" i="10"/>
  <c r="KI66" i="10"/>
  <c r="QD103" i="10"/>
  <c r="FE130" i="10"/>
  <c r="NG97" i="10"/>
  <c r="PN100" i="10"/>
  <c r="JG38" i="13"/>
  <c r="NL10" i="10"/>
  <c r="DG64" i="10"/>
  <c r="PC5" i="13"/>
  <c r="GJ92" i="13"/>
  <c r="FK84" i="10"/>
  <c r="GG130" i="10"/>
  <c r="QE132" i="10"/>
  <c r="IO23" i="10"/>
  <c r="IO133" i="10"/>
  <c r="CZ62" i="10"/>
  <c r="NN55" i="10"/>
  <c r="NI85" i="10"/>
  <c r="FK34" i="10"/>
  <c r="JJ134" i="13"/>
  <c r="KE40" i="10"/>
  <c r="DP115" i="13"/>
  <c r="NN138" i="10"/>
  <c r="PP32" i="10"/>
  <c r="FC42" i="10"/>
  <c r="EY155" i="10"/>
  <c r="ND24" i="10"/>
  <c r="EY25" i="10"/>
  <c r="KQ135" i="10"/>
  <c r="FG33" i="10"/>
  <c r="LI87" i="10"/>
  <c r="W9" i="6"/>
  <c r="ID93" i="10"/>
  <c r="JL59" i="13"/>
  <c r="IC155" i="10"/>
  <c r="KF127" i="10"/>
  <c r="FS101" i="10"/>
  <c r="PO125" i="10"/>
  <c r="FL159" i="10"/>
  <c r="NZ48" i="10"/>
  <c r="W227" i="6"/>
  <c r="IR35" i="10"/>
  <c r="KS77" i="10"/>
  <c r="GJ79" i="13"/>
  <c r="ME71" i="13"/>
  <c r="KM74" i="10"/>
  <c r="PX131" i="10"/>
  <c r="JI113" i="13"/>
  <c r="HW57" i="10"/>
  <c r="QB119" i="10"/>
  <c r="GM130" i="13"/>
  <c r="KV26" i="10"/>
  <c r="KD16" i="10"/>
  <c r="PV106" i="10"/>
  <c r="ME10" i="13"/>
  <c r="MI150" i="13"/>
  <c r="KP73" i="10"/>
  <c r="FI116" i="10"/>
  <c r="HU29" i="10"/>
  <c r="FZ153" i="10"/>
  <c r="FK45" i="10"/>
  <c r="NA79" i="10"/>
  <c r="PC59" i="13"/>
  <c r="OI128" i="10"/>
  <c r="GO57" i="13"/>
  <c r="DP32" i="13"/>
  <c r="DP69" i="13"/>
  <c r="NI152" i="10"/>
  <c r="FA28" i="10"/>
  <c r="KF132" i="10"/>
  <c r="KS143" i="10"/>
  <c r="IQ54" i="10"/>
  <c r="JH46" i="13"/>
  <c r="IJ47" i="10"/>
  <c r="HR158" i="10"/>
  <c r="NE117" i="10"/>
  <c r="QC90" i="10"/>
  <c r="FU25" i="10"/>
  <c r="NG136" i="10"/>
  <c r="GA40" i="10"/>
  <c r="KI21" i="10"/>
  <c r="W77" i="11"/>
  <c r="IS7" i="10"/>
  <c r="W246" i="6"/>
  <c r="DO31" i="13"/>
  <c r="MW10" i="10"/>
  <c r="AA73" i="12"/>
  <c r="KW124" i="10"/>
  <c r="NL24" i="10"/>
  <c r="NO76" i="10"/>
  <c r="FE99" i="10"/>
  <c r="PN75" i="10"/>
  <c r="GM155" i="13"/>
  <c r="PD51" i="13"/>
  <c r="JL56" i="13"/>
  <c r="GM87" i="13"/>
  <c r="W7" i="11"/>
  <c r="FG63" i="10"/>
  <c r="FD164" i="10"/>
  <c r="NJ88" i="10"/>
  <c r="IY118" i="10"/>
  <c r="KW33" i="10"/>
  <c r="KQ158" i="10"/>
  <c r="KE162" i="10"/>
  <c r="JG129" i="13"/>
  <c r="DO17" i="10"/>
  <c r="KP145" i="10"/>
  <c r="KR99" i="10"/>
  <c r="QA103" i="10"/>
  <c r="PR8" i="10"/>
  <c r="KH60" i="10"/>
  <c r="NF52" i="10"/>
  <c r="NC51" i="10"/>
  <c r="DN31" i="13"/>
  <c r="PR156" i="10"/>
  <c r="QE95" i="10"/>
  <c r="NM153" i="10"/>
  <c r="KF76" i="10"/>
  <c r="HW46" i="10"/>
  <c r="HN66" i="10"/>
  <c r="DO150" i="10"/>
  <c r="QG117" i="10"/>
  <c r="DN84" i="13"/>
  <c r="HM100" i="10"/>
  <c r="HZ158" i="10"/>
  <c r="GL72" i="13"/>
  <c r="QD108" i="10"/>
  <c r="W327" i="6"/>
  <c r="HX32" i="10"/>
  <c r="IM116" i="10"/>
  <c r="FW11" i="10"/>
  <c r="KP11" i="10"/>
  <c r="OD138" i="10"/>
  <c r="DG158" i="10"/>
  <c r="PN9" i="10"/>
  <c r="NW19" i="10"/>
  <c r="KE5" i="10"/>
  <c r="FX114" i="10"/>
  <c r="GK153" i="13"/>
  <c r="KN9" i="10"/>
  <c r="FG79" i="10"/>
  <c r="PX84" i="10"/>
  <c r="NZ73" i="10"/>
  <c r="KI148" i="10"/>
  <c r="NC152" i="10"/>
  <c r="EW153" i="10"/>
  <c r="QD27" i="10"/>
  <c r="MX150" i="10"/>
  <c r="GK49" i="13"/>
  <c r="KK108" i="10"/>
  <c r="JI122" i="13"/>
  <c r="MZ28" i="10"/>
  <c r="FE111" i="10"/>
  <c r="KU53" i="10"/>
  <c r="FD144" i="10"/>
  <c r="NN144" i="10"/>
  <c r="KQ67" i="10"/>
  <c r="IE53" i="10"/>
  <c r="FL55" i="10"/>
  <c r="GM88" i="13"/>
  <c r="HQ57" i="10"/>
  <c r="KT66" i="10"/>
  <c r="PQ50" i="10"/>
  <c r="PC137" i="13"/>
  <c r="PY98" i="10"/>
  <c r="LQ9" i="10"/>
  <c r="KR33" i="10"/>
  <c r="MZ125" i="10"/>
  <c r="PN29" i="10"/>
  <c r="FB84" i="10"/>
  <c r="W14" i="11"/>
  <c r="DN82" i="13"/>
  <c r="QA66" i="10"/>
  <c r="FM139" i="10"/>
  <c r="JL26" i="13"/>
  <c r="HT26" i="10"/>
  <c r="MV21" i="10"/>
  <c r="IM23" i="10"/>
  <c r="KS52" i="10"/>
  <c r="QC17" i="10"/>
  <c r="OE111" i="10"/>
  <c r="GL144" i="13"/>
  <c r="PB134" i="13"/>
  <c r="KF10" i="10"/>
  <c r="QG154" i="10"/>
  <c r="KH76" i="10"/>
  <c r="IE148" i="10"/>
  <c r="HT96" i="10"/>
  <c r="NF161" i="10"/>
  <c r="KE116" i="10"/>
  <c r="IP138" i="10"/>
  <c r="NX25" i="10"/>
  <c r="FU83" i="10"/>
  <c r="GL110" i="13"/>
  <c r="KG67" i="10"/>
  <c r="PW20" i="10"/>
  <c r="IY134" i="10"/>
  <c r="KD74" i="10"/>
  <c r="DO15" i="10"/>
  <c r="IE76" i="10"/>
  <c r="LI11" i="10"/>
  <c r="KP131" i="10"/>
  <c r="LQ125" i="10"/>
  <c r="LC77" i="10"/>
  <c r="PU105" i="10"/>
  <c r="AW97" i="11"/>
  <c r="PU89" i="10"/>
  <c r="IC88" i="10"/>
  <c r="FH30" i="10"/>
  <c r="ID71" i="10"/>
  <c r="NE95" i="10"/>
  <c r="HT122" i="10"/>
  <c r="IT5" i="10"/>
  <c r="QE108" i="10"/>
  <c r="FC25" i="10"/>
  <c r="QB146" i="10"/>
  <c r="NS10" i="10"/>
  <c r="KD111" i="10"/>
  <c r="FQ136" i="10"/>
  <c r="FK151" i="10"/>
  <c r="PP27" i="10"/>
  <c r="FE162" i="10"/>
  <c r="KE70" i="10"/>
  <c r="NE7" i="10"/>
  <c r="GM12" i="13"/>
  <c r="ME150" i="13"/>
  <c r="MY69" i="10"/>
  <c r="MW20" i="10"/>
  <c r="HM27" i="10"/>
  <c r="HS136" i="10"/>
  <c r="FF107" i="10"/>
  <c r="DO130" i="13"/>
  <c r="PZ86" i="10"/>
  <c r="MI52" i="13"/>
  <c r="HP53" i="10"/>
  <c r="IC76" i="10"/>
  <c r="NU18" i="10"/>
  <c r="GO21" i="13"/>
  <c r="KQ26" i="10"/>
  <c r="ET136" i="10"/>
  <c r="MG151" i="13"/>
  <c r="ME48" i="13"/>
  <c r="W130" i="6"/>
  <c r="GK10" i="13"/>
  <c r="HM141" i="10"/>
  <c r="DN40" i="13"/>
  <c r="NG31" i="10"/>
  <c r="HO53" i="10"/>
  <c r="FD126" i="10"/>
  <c r="HV116" i="10"/>
  <c r="IC126" i="10"/>
  <c r="PU13" i="10"/>
  <c r="PN24" i="10"/>
  <c r="NN107" i="10"/>
  <c r="NU99" i="10"/>
  <c r="HP56" i="10"/>
  <c r="GO91" i="13"/>
  <c r="PC17" i="13"/>
  <c r="PA22" i="13"/>
  <c r="NK128" i="10"/>
  <c r="NK85" i="10"/>
  <c r="FB56" i="10"/>
  <c r="MG157" i="13"/>
  <c r="NB158" i="10" s="1"/>
  <c r="GL102" i="13"/>
  <c r="HQ103" i="10" s="1"/>
  <c r="IQ152" i="10"/>
  <c r="IE163" i="10"/>
  <c r="MW162" i="10"/>
  <c r="NK93" i="10"/>
  <c r="PD102" i="13"/>
  <c r="AX14" i="11"/>
  <c r="IT96" i="10"/>
  <c r="NK149" i="10"/>
  <c r="DE62" i="10"/>
  <c r="LE140" i="10"/>
  <c r="KF92" i="10"/>
  <c r="KV86" i="10"/>
  <c r="FG109" i="10"/>
  <c r="DP107" i="13"/>
  <c r="DH127" i="10"/>
  <c r="PO161" i="10"/>
  <c r="PW8" i="10"/>
  <c r="KJ90" i="10"/>
  <c r="FH72" i="10"/>
  <c r="FI70" i="10"/>
  <c r="GG104" i="10"/>
  <c r="DM56" i="13"/>
  <c r="KG127" i="10"/>
  <c r="JL40" i="13"/>
  <c r="KL41" i="10" s="1"/>
  <c r="FB107" i="10"/>
  <c r="KE16" i="10"/>
  <c r="IE116" i="10"/>
  <c r="KL19" i="10"/>
  <c r="QA132" i="10"/>
  <c r="GO36" i="13"/>
  <c r="LL80" i="10"/>
  <c r="QD104" i="10"/>
  <c r="QB142" i="10"/>
  <c r="IN57" i="10"/>
  <c r="PN128" i="10"/>
  <c r="PN143" i="10"/>
  <c r="KP157" i="10"/>
  <c r="NC14" i="10"/>
  <c r="KH163" i="10"/>
  <c r="FL52" i="10"/>
  <c r="NI6" i="10"/>
  <c r="EY57" i="10"/>
  <c r="MV136" i="10"/>
  <c r="NF116" i="10"/>
  <c r="NB40" i="10"/>
  <c r="HL141" i="10"/>
  <c r="PP72" i="10"/>
  <c r="KN103" i="10"/>
  <c r="JG89" i="13"/>
  <c r="IE44" i="10"/>
  <c r="NC16" i="10"/>
  <c r="KL156" i="10"/>
  <c r="HV126" i="10"/>
  <c r="IT88" i="10"/>
  <c r="DE6" i="10"/>
  <c r="KQ81" i="10"/>
  <c r="NI73" i="10"/>
  <c r="W20" i="6"/>
  <c r="KO111" i="10"/>
  <c r="NX26" i="10"/>
  <c r="HU58" i="10"/>
  <c r="KP116" i="10"/>
  <c r="FD84" i="10"/>
  <c r="DO27" i="13"/>
  <c r="NF82" i="10"/>
  <c r="KL86" i="10"/>
  <c r="NF63" i="10"/>
  <c r="MX34" i="10"/>
  <c r="GO145" i="13"/>
  <c r="LL75" i="10"/>
  <c r="MD11" i="13"/>
  <c r="KW41" i="10"/>
  <c r="DP6" i="13"/>
  <c r="FR17" i="10"/>
  <c r="PP29" i="10"/>
  <c r="FQ102" i="10"/>
  <c r="MG61" i="13"/>
  <c r="FM164" i="10"/>
  <c r="PY96" i="10"/>
  <c r="LB65" i="10"/>
  <c r="QC73" i="10"/>
  <c r="QE136" i="10"/>
  <c r="PV7" i="10"/>
  <c r="FL27" i="10"/>
  <c r="KP6" i="10"/>
  <c r="DR95" i="13"/>
  <c r="PX153" i="10"/>
  <c r="FI30" i="10"/>
  <c r="PA155" i="13"/>
  <c r="MW77" i="10"/>
  <c r="HO158" i="10"/>
  <c r="HO138" i="10"/>
  <c r="W22" i="11"/>
  <c r="MI153" i="13"/>
  <c r="PF87" i="13"/>
  <c r="PV88" i="10" s="1"/>
  <c r="QB65" i="10"/>
  <c r="LC162" i="10"/>
  <c r="JI16" i="13"/>
  <c r="FF159" i="10"/>
  <c r="KN24" i="10"/>
  <c r="EU150" i="10"/>
  <c r="KU26" i="10"/>
  <c r="PY137" i="10"/>
  <c r="EV97" i="10"/>
  <c r="FE133" i="10"/>
  <c r="NE63" i="10"/>
  <c r="NH123" i="10"/>
  <c r="PW149" i="10"/>
  <c r="PF102" i="13"/>
  <c r="PY126" i="10"/>
  <c r="KW113" i="10"/>
  <c r="KM78" i="10"/>
  <c r="MG121" i="13"/>
  <c r="GO104" i="13"/>
  <c r="HO65" i="10"/>
  <c r="MZ85" i="10"/>
  <c r="FY92" i="10"/>
  <c r="NM116" i="10"/>
  <c r="PN164" i="10"/>
  <c r="FM34" i="10"/>
  <c r="PQ104" i="10"/>
  <c r="HM6" i="10"/>
  <c r="EZ78" i="10"/>
  <c r="FL46" i="10"/>
  <c r="MG92" i="13"/>
  <c r="GM23" i="13"/>
  <c r="LJ64" i="10"/>
  <c r="KM154" i="10"/>
  <c r="NU137" i="10"/>
  <c r="FH109" i="10"/>
  <c r="NI47" i="10"/>
  <c r="AO78" i="11"/>
  <c r="OI94" i="10"/>
  <c r="FG17" i="10"/>
  <c r="HX91" i="10"/>
  <c r="IA113" i="10"/>
  <c r="JL35" i="13"/>
  <c r="FJ111" i="10"/>
  <c r="LB114" i="10"/>
  <c r="KP63" i="10"/>
  <c r="IP121" i="10"/>
  <c r="NG103" i="10"/>
  <c r="IR96" i="10"/>
  <c r="HL107" i="10"/>
  <c r="GG142" i="10"/>
  <c r="KP27" i="10"/>
  <c r="NG47" i="10"/>
  <c r="DA157" i="10"/>
  <c r="HW140" i="10"/>
  <c r="AC19" i="12"/>
  <c r="FH28" i="10"/>
  <c r="FD99" i="10"/>
  <c r="QA148" i="10"/>
  <c r="ID28" i="10"/>
  <c r="KE91" i="10"/>
  <c r="JJ23" i="13"/>
  <c r="DA125" i="10"/>
  <c r="MW142" i="10"/>
  <c r="W200" i="6"/>
  <c r="LM25" i="10"/>
  <c r="DD20" i="10"/>
  <c r="KG35" i="10"/>
  <c r="KO21" i="10"/>
  <c r="DO142" i="13"/>
  <c r="MI38" i="13"/>
  <c r="QE67" i="10"/>
  <c r="HU143" i="10"/>
  <c r="FE109" i="10"/>
  <c r="MV122" i="10"/>
  <c r="EZ29" i="10"/>
  <c r="HU18" i="10"/>
  <c r="NK134" i="10"/>
  <c r="JG26" i="13"/>
  <c r="FC68" i="10"/>
  <c r="ID140" i="10"/>
  <c r="KO48" i="10"/>
  <c r="HY125" i="10"/>
  <c r="IK73" i="10"/>
  <c r="MY164" i="10"/>
  <c r="KS57" i="10"/>
  <c r="QB129" i="10"/>
  <c r="EZ95" i="10"/>
  <c r="JJ73" i="13"/>
  <c r="KV28" i="10"/>
  <c r="HZ129" i="10"/>
  <c r="CY21" i="10"/>
  <c r="KV75" i="10"/>
  <c r="KK112" i="10"/>
  <c r="NO6" i="10"/>
  <c r="HY108" i="10"/>
  <c r="DK77" i="10"/>
  <c r="LL53" i="10"/>
  <c r="KS40" i="10"/>
  <c r="JG90" i="13"/>
  <c r="HY36" i="10"/>
  <c r="HS127" i="10"/>
  <c r="LI108" i="10"/>
  <c r="LQ116" i="10"/>
  <c r="KM93" i="10"/>
  <c r="NX46" i="10"/>
  <c r="FW13" i="10"/>
  <c r="FI52" i="10"/>
  <c r="FM113" i="10"/>
  <c r="CZ111" i="10"/>
  <c r="FE154" i="10"/>
  <c r="FG103" i="10"/>
  <c r="NJ81" i="10"/>
  <c r="KK26" i="10"/>
  <c r="HU66" i="10"/>
  <c r="KN31" i="10"/>
  <c r="EV28" i="10"/>
  <c r="DM33" i="13"/>
  <c r="NU126" i="10"/>
  <c r="EV94" i="10"/>
  <c r="KD26" i="10"/>
  <c r="KN70" i="10"/>
  <c r="DR41" i="13"/>
  <c r="JI128" i="13"/>
  <c r="GM44" i="13"/>
  <c r="DM40" i="13"/>
  <c r="JH37" i="13"/>
  <c r="PV152" i="10"/>
  <c r="NI61" i="10"/>
  <c r="PA41" i="13"/>
  <c r="PQ42" i="10" s="1"/>
  <c r="FG60" i="10"/>
  <c r="HV122" i="10"/>
  <c r="JG4" i="13"/>
  <c r="KM13" i="10"/>
  <c r="KF59" i="10"/>
  <c r="IC116" i="10"/>
  <c r="KG155" i="10"/>
  <c r="DP158" i="13"/>
  <c r="PU98" i="10"/>
  <c r="KO158" i="10"/>
  <c r="QG85" i="10"/>
  <c r="NC75" i="10"/>
  <c r="PO10" i="10"/>
  <c r="FG46" i="10"/>
  <c r="PX163" i="10"/>
  <c r="NI91" i="10"/>
  <c r="W53" i="6"/>
  <c r="KI109" i="10"/>
  <c r="JL44" i="13"/>
  <c r="DO125" i="13"/>
  <c r="PU32" i="10"/>
  <c r="HP73" i="10"/>
  <c r="EY79" i="10"/>
  <c r="NF137" i="10"/>
  <c r="PC6" i="13"/>
  <c r="HO108" i="10"/>
  <c r="NI48" i="10"/>
  <c r="LI39" i="10"/>
  <c r="NI69" i="10"/>
  <c r="GC27" i="10"/>
  <c r="DG24" i="10"/>
  <c r="IQ102" i="10"/>
  <c r="HL71" i="10"/>
  <c r="PZ163" i="10"/>
  <c r="NJ25" i="10"/>
  <c r="W331" i="6"/>
  <c r="FJ89" i="10"/>
  <c r="MG22" i="13"/>
  <c r="LG130" i="10"/>
  <c r="AC52" i="12"/>
  <c r="AN56" i="11"/>
  <c r="NG88" i="10"/>
  <c r="KE52" i="10"/>
  <c r="KP149" i="10"/>
  <c r="JI158" i="13"/>
  <c r="FS143" i="10"/>
  <c r="BG63" i="11"/>
  <c r="FD51" i="10"/>
  <c r="PP96" i="10"/>
  <c r="QG57" i="10"/>
  <c r="KR54" i="10"/>
  <c r="NF5" i="10"/>
  <c r="IC44" i="10"/>
  <c r="GG43" i="10"/>
  <c r="PF113" i="13"/>
  <c r="PW154" i="10"/>
  <c r="AO102" i="11"/>
  <c r="GO94" i="13"/>
  <c r="JJ4" i="13"/>
  <c r="GJ80" i="13"/>
  <c r="NE125" i="10"/>
  <c r="OA88" i="10"/>
  <c r="PW70" i="10"/>
  <c r="EW22" i="10"/>
  <c r="NA42" i="10"/>
  <c r="PU134" i="10"/>
  <c r="FE128" i="10"/>
  <c r="KW148" i="10"/>
  <c r="GJ112" i="13"/>
  <c r="ND58" i="10"/>
  <c r="HN53" i="10"/>
  <c r="NT82" i="10"/>
  <c r="HU15" i="10"/>
  <c r="DE50" i="10"/>
  <c r="IB126" i="10"/>
  <c r="KJ60" i="10"/>
  <c r="NI140" i="10"/>
  <c r="IB122" i="10"/>
  <c r="HP15" i="10"/>
  <c r="NK37" i="10"/>
  <c r="KG77" i="10"/>
  <c r="NJ133" i="10"/>
  <c r="EZ87" i="10"/>
  <c r="HL9" i="10"/>
  <c r="ID117" i="10"/>
  <c r="MW58" i="10"/>
  <c r="GL34" i="13"/>
  <c r="MZ93" i="10"/>
  <c r="QC97" i="10"/>
  <c r="DM146" i="13"/>
  <c r="LE105" i="10"/>
  <c r="KW22" i="10"/>
  <c r="JJ101" i="13"/>
  <c r="IA160" i="10"/>
  <c r="FD22" i="10"/>
  <c r="KQ146" i="10"/>
  <c r="QD154" i="10"/>
  <c r="PU77" i="10"/>
  <c r="IY36" i="10"/>
  <c r="FJ98" i="10"/>
  <c r="ME125" i="13"/>
  <c r="QD95" i="10"/>
  <c r="NY65" i="10"/>
  <c r="KK154" i="10"/>
  <c r="KV34" i="10"/>
  <c r="PC141" i="13"/>
  <c r="IA10" i="10"/>
  <c r="PA30" i="13"/>
  <c r="HN67" i="10"/>
  <c r="BG40" i="11"/>
  <c r="NM95" i="10"/>
  <c r="FE43" i="10"/>
  <c r="DM59" i="13"/>
  <c r="JH18" i="13"/>
  <c r="MX88" i="10"/>
  <c r="NF117" i="10"/>
  <c r="KW99" i="10"/>
  <c r="HN55" i="10"/>
  <c r="NI103" i="10"/>
  <c r="FH9" i="10"/>
  <c r="FI18" i="10"/>
  <c r="GB122" i="10"/>
  <c r="PU67" i="10"/>
  <c r="DM123" i="13"/>
  <c r="QG148" i="10"/>
  <c r="NA18" i="10"/>
  <c r="MI158" i="13"/>
  <c r="QD6" i="10"/>
  <c r="PO5" i="10"/>
  <c r="FM153" i="10"/>
  <c r="QD130" i="10"/>
  <c r="FH80" i="10"/>
  <c r="ID135" i="10"/>
  <c r="HL32" i="10"/>
  <c r="MY113" i="10"/>
  <c r="HU110" i="10"/>
  <c r="PS99" i="10"/>
  <c r="KH122" i="10"/>
  <c r="KV125" i="10"/>
  <c r="LC28" i="10"/>
  <c r="PQ6" i="10"/>
  <c r="PP89" i="10"/>
  <c r="HM79" i="10"/>
  <c r="IB16" i="10"/>
  <c r="NN108" i="10"/>
  <c r="JG39" i="13"/>
  <c r="KT22" i="10"/>
  <c r="FL15" i="10"/>
  <c r="NJ53" i="10"/>
  <c r="FQ66" i="10"/>
  <c r="IR79" i="10"/>
  <c r="GB121" i="10"/>
  <c r="LG138" i="10"/>
  <c r="CZ50" i="10"/>
  <c r="KK119" i="10"/>
  <c r="FL43" i="10"/>
  <c r="DN12" i="13"/>
  <c r="PF4" i="13"/>
  <c r="HN27" i="10"/>
  <c r="FU92" i="10"/>
  <c r="GL124" i="13"/>
  <c r="KO124" i="10"/>
  <c r="HZ53" i="10"/>
  <c r="KI16" i="10"/>
  <c r="IA42" i="10"/>
  <c r="FH27" i="10"/>
  <c r="PB8" i="13"/>
  <c r="QA94" i="10"/>
  <c r="HV153" i="10"/>
  <c r="GO123" i="13"/>
  <c r="PA73" i="13"/>
  <c r="EW14" i="10"/>
  <c r="FB23" i="10"/>
  <c r="LQ30" i="10"/>
  <c r="DN59" i="13"/>
  <c r="PQ64" i="10"/>
  <c r="JG24" i="13"/>
  <c r="FI23" i="10"/>
  <c r="FR53" i="10"/>
  <c r="FL85" i="10"/>
  <c r="JI118" i="13"/>
  <c r="PB83" i="13"/>
  <c r="KP37" i="10"/>
  <c r="EZ73" i="10"/>
  <c r="QE51" i="10"/>
  <c r="KP78" i="10"/>
  <c r="PX17" i="10"/>
  <c r="FS8" i="10"/>
  <c r="GL129" i="13"/>
  <c r="HW60" i="10"/>
  <c r="DE131" i="10"/>
  <c r="NE40" i="10"/>
  <c r="HX48" i="10"/>
  <c r="MI92" i="13"/>
  <c r="W182" i="6"/>
  <c r="ME38" i="13"/>
  <c r="HS59" i="10"/>
  <c r="DR59" i="13"/>
  <c r="DP64" i="13"/>
  <c r="NK50" i="10"/>
  <c r="JG99" i="13"/>
  <c r="GM147" i="13"/>
  <c r="JH152" i="13"/>
  <c r="MY105" i="10"/>
  <c r="JH131" i="13"/>
  <c r="MX57" i="10"/>
  <c r="MW152" i="10"/>
  <c r="MF81" i="13"/>
  <c r="EX92" i="10"/>
  <c r="KN40" i="10"/>
  <c r="KU117" i="10"/>
  <c r="OC77" i="10"/>
  <c r="FG21" i="10"/>
  <c r="FG7" i="10"/>
  <c r="HW164" i="10"/>
  <c r="IM138" i="10"/>
  <c r="FC103" i="10"/>
  <c r="FD134" i="10"/>
  <c r="IJ38" i="10"/>
  <c r="IA68" i="10"/>
  <c r="IS134" i="10"/>
  <c r="JL36" i="13"/>
  <c r="FY52" i="10"/>
  <c r="DF75" i="10"/>
  <c r="IJ135" i="10"/>
  <c r="QE152" i="10"/>
  <c r="FC29" i="10"/>
  <c r="FF47" i="10"/>
  <c r="KS32" i="10"/>
  <c r="NA24" i="10"/>
  <c r="PU84" i="10"/>
  <c r="KV159" i="10"/>
  <c r="GO144" i="13"/>
  <c r="KE137" i="10"/>
  <c r="FE148" i="10"/>
  <c r="PC42" i="13"/>
  <c r="FW17" i="10"/>
  <c r="OB122" i="10"/>
  <c r="W235" i="6"/>
  <c r="NN53" i="10"/>
  <c r="LE36" i="10"/>
  <c r="DD37" i="10"/>
  <c r="KU90" i="10"/>
  <c r="OC49" i="10"/>
  <c r="HQ159" i="10"/>
  <c r="DN10" i="13"/>
  <c r="EZ34" i="10"/>
  <c r="MZ128" i="10"/>
  <c r="PZ16" i="10"/>
  <c r="KV97" i="10"/>
  <c r="LC62" i="10"/>
  <c r="PO39" i="10"/>
  <c r="FE26" i="10"/>
  <c r="MX142" i="10"/>
  <c r="MZ59" i="10"/>
  <c r="MW137" i="10"/>
  <c r="PN99" i="10"/>
  <c r="KT86" i="10"/>
  <c r="EV51" i="10"/>
  <c r="JL33" i="13"/>
  <c r="HL24" i="10"/>
  <c r="AB5" i="12"/>
  <c r="FC90" i="10"/>
  <c r="PZ56" i="10"/>
  <c r="IN139" i="10"/>
  <c r="NO56" i="10"/>
  <c r="HU132" i="10"/>
  <c r="PY88" i="10"/>
  <c r="NS89" i="10"/>
  <c r="EW71" i="10"/>
  <c r="KG44" i="10"/>
  <c r="FC96" i="10"/>
  <c r="PX55" i="10"/>
  <c r="ME18" i="13"/>
  <c r="MD116" i="13"/>
  <c r="ET15" i="10"/>
  <c r="KJ62" i="10"/>
  <c r="IT102" i="10"/>
  <c r="EU29" i="10"/>
  <c r="LG85" i="10"/>
  <c r="QC18" i="10"/>
  <c r="ID59" i="10"/>
  <c r="PP154" i="10"/>
  <c r="HU6" i="10"/>
  <c r="HT60" i="10"/>
  <c r="MX157" i="10"/>
  <c r="DM52" i="13"/>
  <c r="DP90" i="13"/>
  <c r="QF140" i="10"/>
  <c r="LH156" i="10"/>
  <c r="KH81" i="10"/>
  <c r="IA130" i="10"/>
  <c r="KK82" i="10"/>
  <c r="FD136" i="10"/>
  <c r="QE91" i="10"/>
  <c r="IE104" i="10"/>
  <c r="FJ135" i="10"/>
  <c r="GB38" i="10"/>
  <c r="FL68" i="10"/>
  <c r="NJ41" i="10"/>
  <c r="QD16" i="10"/>
  <c r="OB7" i="10"/>
  <c r="NH127" i="10"/>
  <c r="BG97" i="11"/>
  <c r="KU45" i="10"/>
  <c r="PX148" i="10"/>
  <c r="HZ140" i="10"/>
  <c r="NW99" i="10"/>
  <c r="PR117" i="10"/>
  <c r="KE61" i="10"/>
  <c r="MX91" i="10"/>
  <c r="NT133" i="10"/>
  <c r="KM121" i="10"/>
  <c r="HS133" i="10"/>
  <c r="PN138" i="10"/>
  <c r="DM157" i="13"/>
  <c r="KM44" i="10"/>
  <c r="L26" i="6"/>
  <c r="HW152" i="10"/>
  <c r="IJ103" i="10"/>
  <c r="HR68" i="10"/>
  <c r="KD115" i="10"/>
  <c r="DH106" i="10"/>
  <c r="MX59" i="10"/>
  <c r="MD114" i="13"/>
  <c r="MY115" i="10" s="1"/>
  <c r="NJ76" i="10"/>
  <c r="QA56" i="10"/>
  <c r="LK164" i="10"/>
  <c r="KW145" i="10"/>
  <c r="HY48" i="10"/>
  <c r="QG104" i="10"/>
  <c r="FF42" i="10"/>
  <c r="PP25" i="10"/>
  <c r="HU153" i="10"/>
  <c r="HZ57" i="10"/>
  <c r="NI71" i="10"/>
  <c r="MV63" i="10"/>
  <c r="GJ119" i="13"/>
  <c r="JL160" i="13"/>
  <c r="PC153" i="13"/>
  <c r="CY110" i="10"/>
  <c r="MV81" i="10"/>
  <c r="GO31" i="13"/>
  <c r="KP97" i="10"/>
  <c r="GL103" i="13"/>
  <c r="FK87" i="10"/>
  <c r="KR72" i="10"/>
  <c r="FC104" i="10"/>
  <c r="OI164" i="10"/>
  <c r="PX127" i="10"/>
  <c r="NF15" i="10"/>
  <c r="GK135" i="13"/>
  <c r="PD150" i="13"/>
  <c r="KR118" i="10"/>
  <c r="FD39" i="10"/>
  <c r="IC140" i="10"/>
  <c r="GJ102" i="13"/>
  <c r="NC113" i="10"/>
  <c r="PW146" i="10"/>
  <c r="HY140" i="10"/>
  <c r="OA70" i="10"/>
  <c r="FM105" i="10"/>
  <c r="NF50" i="10"/>
  <c r="KK150" i="10"/>
  <c r="QB29" i="10"/>
  <c r="ET7" i="10"/>
  <c r="PN10" i="10"/>
  <c r="JI69" i="13"/>
  <c r="HY92" i="10"/>
  <c r="DO13" i="13"/>
  <c r="EY14" i="10" s="1"/>
  <c r="KL147" i="10"/>
  <c r="EU64" i="10"/>
  <c r="PB20" i="13"/>
  <c r="NC70" i="10"/>
  <c r="NT57" i="10"/>
  <c r="KQ40" i="10"/>
  <c r="HP121" i="10"/>
  <c r="MG75" i="13"/>
  <c r="NI144" i="10"/>
  <c r="JJ48" i="13"/>
  <c r="HW126" i="10"/>
  <c r="IY137" i="10"/>
  <c r="NM79" i="10"/>
  <c r="MD85" i="13"/>
  <c r="HZ41" i="10"/>
  <c r="W44" i="6"/>
  <c r="HX44" i="10"/>
  <c r="MW47" i="10"/>
  <c r="PW80" i="10"/>
  <c r="KN57" i="10"/>
  <c r="PQ148" i="10"/>
  <c r="PX39" i="10"/>
  <c r="QE66" i="10"/>
  <c r="PU21" i="10"/>
  <c r="KK78" i="10"/>
  <c r="PN28" i="10"/>
  <c r="IA46" i="10"/>
  <c r="FL142" i="10"/>
  <c r="DR16" i="13"/>
  <c r="QC36" i="10"/>
  <c r="KI47" i="10"/>
  <c r="KS153" i="10"/>
  <c r="EU111" i="10"/>
  <c r="IQ150" i="10"/>
  <c r="JL7" i="13"/>
  <c r="FE141" i="10"/>
  <c r="KR23" i="10"/>
  <c r="HV38" i="10"/>
  <c r="NE72" i="10"/>
  <c r="NF89" i="10"/>
  <c r="PS155" i="10"/>
  <c r="KU64" i="10"/>
  <c r="IE77" i="10"/>
  <c r="FM151" i="10"/>
  <c r="DO94" i="13"/>
  <c r="PN142" i="10"/>
  <c r="FC41" i="10"/>
  <c r="NY44" i="10"/>
  <c r="FG82" i="10"/>
  <c r="PU142" i="10"/>
  <c r="EU9" i="10"/>
  <c r="FC60" i="10"/>
  <c r="DN89" i="13"/>
  <c r="DO16" i="10"/>
  <c r="NK77" i="10"/>
  <c r="DK147" i="10"/>
  <c r="HU86" i="10"/>
  <c r="HW15" i="10"/>
  <c r="HN51" i="10"/>
  <c r="OB74" i="10"/>
  <c r="QA46" i="10"/>
  <c r="KH86" i="10"/>
  <c r="PF131" i="13"/>
  <c r="KM129" i="10"/>
  <c r="IJ17" i="10"/>
  <c r="FJ15" i="10"/>
  <c r="FM121" i="10"/>
  <c r="FS97" i="10"/>
  <c r="KE55" i="10"/>
  <c r="MV138" i="10"/>
  <c r="FK162" i="10"/>
  <c r="FY8" i="10"/>
  <c r="HX23" i="10"/>
  <c r="NZ125" i="10"/>
  <c r="KT34" i="10"/>
  <c r="BG41" i="11"/>
  <c r="FV70" i="10"/>
  <c r="PN94" i="10"/>
  <c r="EW37" i="10"/>
  <c r="DO61" i="10"/>
  <c r="NO149" i="10"/>
  <c r="KL49" i="10"/>
  <c r="GB113" i="10"/>
  <c r="PR59" i="10"/>
  <c r="PD85" i="13"/>
  <c r="NN33" i="10"/>
  <c r="KD18" i="10"/>
  <c r="ND85" i="10"/>
  <c r="ET132" i="10"/>
  <c r="FD104" i="10"/>
  <c r="FH33" i="10"/>
  <c r="EV154" i="10"/>
  <c r="LI89" i="10"/>
  <c r="FL127" i="10"/>
  <c r="MX40" i="10"/>
  <c r="HP29" i="10"/>
  <c r="GK144" i="13"/>
  <c r="KS102" i="10"/>
  <c r="KJ26" i="10"/>
  <c r="GM43" i="13"/>
  <c r="NO67" i="10"/>
  <c r="KT30" i="10"/>
  <c r="KS88" i="10"/>
  <c r="FK32" i="10"/>
  <c r="OC75" i="10"/>
  <c r="IQ124" i="10"/>
  <c r="NT65" i="10"/>
  <c r="PU150" i="10"/>
  <c r="KE118" i="10"/>
  <c r="NH107" i="10"/>
  <c r="KQ80" i="10"/>
  <c r="FF153" i="10"/>
  <c r="FJ13" i="10"/>
  <c r="GC148" i="10"/>
  <c r="FV123" i="10"/>
  <c r="FA94" i="10"/>
  <c r="DO164" i="10"/>
  <c r="HV88" i="10"/>
  <c r="FU156" i="10"/>
  <c r="GA114" i="10"/>
  <c r="NS38" i="10"/>
  <c r="GA88" i="10"/>
  <c r="HS88" i="10"/>
  <c r="FC59" i="10"/>
  <c r="KS33" i="10"/>
  <c r="LE95" i="10"/>
  <c r="W361" i="6"/>
  <c r="HM20" i="10"/>
  <c r="NO86" i="10"/>
  <c r="KF32" i="10"/>
  <c r="FQ8" i="10"/>
  <c r="GK128" i="13"/>
  <c r="ID62" i="10"/>
  <c r="EV18" i="10"/>
  <c r="HN126" i="10"/>
  <c r="NN16" i="10"/>
  <c r="HQ9" i="10"/>
  <c r="MW67" i="10"/>
  <c r="FD24" i="10"/>
  <c r="KE38" i="10"/>
  <c r="KI156" i="10"/>
  <c r="PT98" i="10"/>
  <c r="EX90" i="10"/>
  <c r="GG148" i="10"/>
  <c r="PA80" i="13"/>
  <c r="KE140" i="10"/>
  <c r="EY5" i="10"/>
  <c r="ME99" i="13"/>
  <c r="KT134" i="10"/>
  <c r="KF11" i="10"/>
  <c r="HX119" i="10"/>
  <c r="KV10" i="10"/>
  <c r="FH108" i="10"/>
  <c r="OB9" i="10"/>
  <c r="PS103" i="10"/>
  <c r="DN160" i="13"/>
  <c r="FH32" i="10"/>
  <c r="PU83" i="10"/>
  <c r="PU6" i="10"/>
  <c r="W81" i="6"/>
  <c r="NN32" i="10"/>
  <c r="NZ109" i="10"/>
  <c r="QE74" i="10"/>
  <c r="KF95" i="10"/>
  <c r="DP113" i="13"/>
  <c r="ND53" i="10"/>
  <c r="MW44" i="10"/>
  <c r="NI122" i="10"/>
  <c r="OD55" i="10"/>
  <c r="V92" i="6"/>
  <c r="NZ144" i="10"/>
  <c r="HU137" i="10"/>
  <c r="OB67" i="10"/>
  <c r="LL117" i="10"/>
  <c r="FF53" i="10"/>
  <c r="W122" i="6"/>
  <c r="NY131" i="10"/>
  <c r="IP18" i="10"/>
  <c r="MG51" i="13"/>
  <c r="IJ68" i="10"/>
  <c r="LK44" i="10"/>
  <c r="MZ89" i="10"/>
  <c r="DP37" i="13"/>
  <c r="MG127" i="13"/>
  <c r="QC114" i="10"/>
  <c r="PY120" i="10"/>
  <c r="FD96" i="10"/>
  <c r="GM21" i="13"/>
  <c r="HO75" i="10"/>
  <c r="KH109" i="10"/>
  <c r="BG21" i="11"/>
  <c r="PO92" i="10"/>
  <c r="IM56" i="10"/>
  <c r="PD126" i="13"/>
  <c r="KK95" i="10"/>
  <c r="MF72" i="13"/>
  <c r="PC52" i="13"/>
  <c r="PB141" i="13"/>
  <c r="KW122" i="10"/>
  <c r="NB150" i="10"/>
  <c r="PY100" i="10"/>
  <c r="EV157" i="10"/>
  <c r="KQ8" i="10"/>
  <c r="KH91" i="10"/>
  <c r="HT133" i="10"/>
  <c r="PZ32" i="10"/>
  <c r="W349" i="6"/>
  <c r="NM93" i="10"/>
  <c r="HP125" i="10"/>
  <c r="KW67" i="10"/>
  <c r="NJ78" i="10"/>
  <c r="IC59" i="10"/>
  <c r="KO104" i="10"/>
  <c r="HW94" i="10"/>
  <c r="PQ44" i="10"/>
  <c r="KS154" i="10"/>
  <c r="QE27" i="10"/>
  <c r="NE149" i="10"/>
  <c r="FB47" i="10"/>
  <c r="FG89" i="10"/>
  <c r="MZ21" i="10"/>
  <c r="RQ106" i="10"/>
  <c r="NC90" i="10"/>
  <c r="PY85" i="10"/>
  <c r="NO138" i="10"/>
  <c r="FF113" i="10"/>
  <c r="KU9" i="10"/>
  <c r="FZ160" i="10"/>
  <c r="KP158" i="10"/>
  <c r="PZ148" i="10"/>
  <c r="NF119" i="10"/>
  <c r="FV64" i="10"/>
  <c r="HM47" i="10"/>
  <c r="IQ86" i="10"/>
  <c r="LC30" i="10"/>
  <c r="FF109" i="10"/>
  <c r="DH97" i="10"/>
  <c r="NT45" i="10"/>
  <c r="DO55" i="10"/>
  <c r="LJ85" i="10"/>
  <c r="MD44" i="13"/>
  <c r="JH117" i="13"/>
  <c r="LB37" i="10"/>
  <c r="KK134" i="10"/>
  <c r="KS123" i="10"/>
  <c r="FI64" i="10"/>
  <c r="NL46" i="10"/>
  <c r="PZ92" i="10"/>
  <c r="FA24" i="10"/>
  <c r="EW83" i="10"/>
  <c r="OE25" i="10"/>
  <c r="IE7" i="10"/>
  <c r="FD130" i="10"/>
  <c r="MX76" i="10"/>
  <c r="KM32" i="10"/>
  <c r="FF145" i="10"/>
  <c r="PF124" i="13"/>
  <c r="QB102" i="10"/>
  <c r="FD124" i="10"/>
  <c r="KW97" i="10"/>
  <c r="DO161" i="13"/>
  <c r="PB4" i="13"/>
  <c r="IJ57" i="10"/>
  <c r="NC88" i="10"/>
  <c r="KR134" i="10"/>
  <c r="V103" i="11"/>
  <c r="MG59" i="13"/>
  <c r="II33" i="10"/>
  <c r="MD21" i="13"/>
  <c r="BG65" i="11"/>
  <c r="NF38" i="10"/>
  <c r="FF19" i="10"/>
  <c r="PB47" i="13"/>
  <c r="FC162" i="10"/>
  <c r="DM118" i="13"/>
  <c r="FL133" i="10"/>
  <c r="W317" i="6"/>
  <c r="NC154" i="10"/>
  <c r="JI45" i="13"/>
  <c r="JL21" i="13"/>
  <c r="MG78" i="13"/>
  <c r="ME81" i="13"/>
  <c r="FD42" i="10"/>
  <c r="DJ120" i="10"/>
  <c r="KP98" i="10"/>
  <c r="KG61" i="10"/>
  <c r="FH157" i="10"/>
  <c r="MW6" i="10"/>
  <c r="NJ148" i="10"/>
  <c r="DR65" i="13"/>
  <c r="KD49" i="10"/>
  <c r="NN8" i="10"/>
  <c r="KR121" i="10"/>
  <c r="IQ11" i="10"/>
  <c r="IC79" i="10"/>
  <c r="IC25" i="10"/>
  <c r="PU122" i="10"/>
  <c r="PU158" i="10"/>
  <c r="PX10" i="10"/>
  <c r="OI90" i="10"/>
  <c r="IT27" i="10"/>
  <c r="MG103" i="13"/>
  <c r="FF36" i="10"/>
  <c r="QC113" i="10"/>
  <c r="HV131" i="10"/>
  <c r="FA158" i="10"/>
  <c r="NG110" i="10"/>
  <c r="HU128" i="10"/>
  <c r="PQ139" i="10"/>
  <c r="NN140" i="10"/>
  <c r="PY78" i="10"/>
  <c r="DC32" i="10"/>
  <c r="IO47" i="10"/>
  <c r="NL17" i="10"/>
  <c r="KH74" i="10"/>
  <c r="HX52" i="10"/>
  <c r="NC129" i="10"/>
  <c r="PS89" i="10"/>
  <c r="AO26" i="11"/>
  <c r="HU90" i="10"/>
  <c r="OD117" i="10"/>
  <c r="GM131" i="13"/>
  <c r="HN56" i="10"/>
  <c r="MF149" i="13"/>
  <c r="NC144" i="10"/>
  <c r="EU5" i="10"/>
  <c r="FK120" i="10"/>
  <c r="GG124" i="10"/>
  <c r="NH6" i="10"/>
  <c r="NN83" i="10"/>
  <c r="NC36" i="10"/>
  <c r="HY40" i="10"/>
  <c r="NE129" i="10"/>
  <c r="KL52" i="10"/>
  <c r="KV80" i="10"/>
  <c r="KT19" i="10"/>
  <c r="DP19" i="13"/>
  <c r="FI27" i="10"/>
  <c r="FI44" i="10"/>
  <c r="HX109" i="10"/>
  <c r="HQ8" i="10"/>
  <c r="QG156" i="10"/>
  <c r="W151" i="6"/>
  <c r="KW70" i="10"/>
  <c r="KK113" i="10"/>
  <c r="DN119" i="13"/>
  <c r="KN112" i="10"/>
  <c r="IA85" i="10"/>
  <c r="HW155" i="10"/>
  <c r="LK66" i="10"/>
  <c r="DO131" i="13"/>
  <c r="NN45" i="10"/>
  <c r="PN61" i="10"/>
  <c r="NC45" i="10"/>
  <c r="PZ162" i="10"/>
  <c r="NZ67" i="10"/>
  <c r="LH111" i="10"/>
  <c r="HZ86" i="10"/>
  <c r="NL115" i="10"/>
  <c r="NL5" i="10"/>
  <c r="EV53" i="10"/>
  <c r="LQ46" i="10"/>
  <c r="FM114" i="10"/>
  <c r="FF11" i="10"/>
  <c r="KJ48" i="10"/>
  <c r="DM14" i="13"/>
  <c r="DM129" i="13"/>
  <c r="PC148" i="13"/>
  <c r="GO20" i="13"/>
  <c r="NM99" i="10"/>
  <c r="MV71" i="10"/>
  <c r="IC66" i="10"/>
  <c r="PY147" i="10"/>
  <c r="GK31" i="13"/>
  <c r="MF47" i="13"/>
  <c r="DH151" i="10"/>
  <c r="IY20" i="10"/>
  <c r="MI117" i="13"/>
  <c r="DG40" i="10"/>
  <c r="IA38" i="10"/>
  <c r="IT132" i="10"/>
  <c r="ID144" i="10"/>
  <c r="ET71" i="10"/>
  <c r="PZ113" i="10"/>
  <c r="NJ113" i="10"/>
  <c r="ME65" i="13"/>
  <c r="FE164" i="10"/>
  <c r="PW132" i="10"/>
  <c r="FB88" i="10"/>
  <c r="GA130" i="10"/>
  <c r="HX128" i="10"/>
  <c r="MI154" i="13"/>
  <c r="HW54" i="10"/>
  <c r="EY53" i="10"/>
  <c r="OD157" i="10"/>
  <c r="MD23" i="13"/>
  <c r="ID130" i="10"/>
  <c r="QE36" i="10"/>
  <c r="JH144" i="13"/>
  <c r="PS21" i="10"/>
  <c r="FX59" i="10"/>
  <c r="DG52" i="10"/>
  <c r="HU112" i="10"/>
  <c r="MW163" i="10"/>
  <c r="QC75" i="10"/>
  <c r="PV70" i="10"/>
  <c r="PW157" i="10"/>
  <c r="MW7" i="10"/>
  <c r="GJ50" i="13"/>
  <c r="PT142" i="10"/>
  <c r="KD149" i="10"/>
  <c r="GM7" i="13"/>
  <c r="PW118" i="10"/>
  <c r="FE57" i="10"/>
  <c r="KH90" i="10"/>
  <c r="HQ50" i="10"/>
  <c r="PX113" i="10"/>
  <c r="ET39" i="10"/>
  <c r="KO113" i="10"/>
  <c r="QB95" i="10"/>
  <c r="KD101" i="10"/>
  <c r="HM36" i="10"/>
  <c r="NT51" i="10"/>
  <c r="QA126" i="10"/>
  <c r="HU34" i="10"/>
  <c r="GJ131" i="13"/>
  <c r="FF13" i="10"/>
  <c r="FI164" i="10"/>
  <c r="KS17" i="10"/>
  <c r="MW22" i="10"/>
  <c r="IY5" i="10"/>
  <c r="FA21" i="10"/>
  <c r="PW24" i="10"/>
  <c r="NG158" i="10"/>
  <c r="FG137" i="10"/>
  <c r="FC102" i="10"/>
  <c r="KR89" i="10"/>
  <c r="GM19" i="13"/>
  <c r="HR20" i="10" s="1"/>
  <c r="IS78" i="10"/>
  <c r="NI100" i="10"/>
  <c r="NX134" i="10"/>
  <c r="FM6" i="10"/>
  <c r="LB99" i="10"/>
  <c r="KE9" i="10"/>
  <c r="IE145" i="10"/>
  <c r="HM72" i="10"/>
  <c r="MX103" i="10"/>
  <c r="EW32" i="10"/>
  <c r="MV40" i="10"/>
  <c r="PA7" i="13"/>
  <c r="GK89" i="13"/>
  <c r="KP112" i="10"/>
  <c r="NG24" i="10"/>
  <c r="LI73" i="10"/>
  <c r="PZ42" i="10"/>
  <c r="NH23" i="10"/>
  <c r="NC149" i="10"/>
  <c r="PO69" i="10"/>
  <c r="QE129" i="10"/>
  <c r="FM59" i="10"/>
  <c r="II110" i="10"/>
  <c r="PP73" i="10"/>
  <c r="FA137" i="10"/>
  <c r="FA150" i="10"/>
  <c r="ME42" i="13"/>
  <c r="NA27" i="10"/>
  <c r="HN97" i="10"/>
  <c r="LJ82" i="10"/>
  <c r="JH27" i="13"/>
  <c r="MD140" i="13"/>
  <c r="NO13" i="10"/>
  <c r="KL78" i="10"/>
  <c r="IB50" i="10"/>
  <c r="DE104" i="10"/>
  <c r="AA93" i="12"/>
  <c r="PU156" i="10"/>
  <c r="FL141" i="10"/>
  <c r="PS77" i="10"/>
  <c r="IC159" i="10"/>
  <c r="KP103" i="10"/>
  <c r="QF113" i="10"/>
  <c r="NG93" i="10"/>
  <c r="PA117" i="13"/>
  <c r="MX115" i="10"/>
  <c r="KS151" i="10"/>
  <c r="MW98" i="10"/>
  <c r="HN44" i="10"/>
  <c r="NY117" i="10"/>
  <c r="NJ126" i="10"/>
  <c r="LJ63" i="10"/>
  <c r="DN65" i="13"/>
  <c r="FF106" i="10"/>
  <c r="QA82" i="10"/>
  <c r="NS69" i="10"/>
  <c r="ND150" i="10"/>
  <c r="PA112" i="13"/>
  <c r="PO66" i="10"/>
  <c r="PU115" i="10"/>
  <c r="LI19" i="10"/>
  <c r="IQ75" i="10"/>
  <c r="IC123" i="10"/>
  <c r="IN103" i="10"/>
  <c r="JI11" i="13"/>
  <c r="IY121" i="10"/>
  <c r="HT164" i="10"/>
  <c r="GL150" i="13"/>
  <c r="PV38" i="10"/>
  <c r="KF139" i="10"/>
  <c r="AC101" i="12"/>
  <c r="IB75" i="10"/>
  <c r="W242" i="6"/>
  <c r="FM62" i="10"/>
  <c r="JI156" i="13"/>
  <c r="QC78" i="10"/>
  <c r="EY9" i="10"/>
  <c r="HN80" i="10"/>
  <c r="KW62" i="10"/>
  <c r="HY46" i="10"/>
  <c r="KP47" i="10"/>
  <c r="IB85" i="10"/>
  <c r="KD83" i="10"/>
  <c r="JG6" i="13"/>
  <c r="NO144" i="10"/>
  <c r="PW86" i="10"/>
  <c r="NC112" i="10"/>
  <c r="NI13" i="10"/>
  <c r="NF24" i="10"/>
  <c r="HO89" i="10"/>
  <c r="MF24" i="13"/>
  <c r="PY61" i="10"/>
  <c r="HO39" i="10"/>
  <c r="EY35" i="10"/>
  <c r="HZ162" i="10"/>
  <c r="AW96" i="11"/>
  <c r="IA7" i="10"/>
  <c r="ET127" i="10"/>
  <c r="PW120" i="10"/>
  <c r="KM9" i="10"/>
  <c r="AF21" i="11"/>
  <c r="HS60" i="10"/>
  <c r="MW109" i="10"/>
  <c r="HX17" i="10"/>
  <c r="KM156" i="10"/>
  <c r="HO83" i="10"/>
  <c r="NM149" i="10"/>
  <c r="GM107" i="13"/>
  <c r="HS123" i="10"/>
  <c r="DE45" i="10"/>
  <c r="JJ21" i="13"/>
  <c r="FA143" i="10"/>
  <c r="HL162" i="10"/>
  <c r="QB101" i="10"/>
  <c r="OA18" i="10"/>
  <c r="HZ118" i="10"/>
  <c r="NK13" i="10"/>
  <c r="PF67" i="13"/>
  <c r="ET62" i="10"/>
  <c r="HL95" i="10"/>
  <c r="GO74" i="13"/>
  <c r="IN55" i="10"/>
  <c r="FV112" i="10"/>
  <c r="IS43" i="10"/>
  <c r="GL39" i="13"/>
  <c r="HQ40" i="10" s="1"/>
  <c r="MF59" i="13"/>
  <c r="KW10" i="10"/>
  <c r="HX35" i="10"/>
  <c r="MX69" i="10"/>
  <c r="QC71" i="10"/>
  <c r="NO65" i="10"/>
  <c r="PV21" i="10"/>
  <c r="PF118" i="13"/>
  <c r="NO147" i="10"/>
  <c r="PA136" i="13"/>
  <c r="MW53" i="10"/>
  <c r="IY96" i="10"/>
  <c r="FS80" i="10"/>
  <c r="PP41" i="10"/>
  <c r="FE120" i="10"/>
  <c r="PN158" i="10"/>
  <c r="NM83" i="10"/>
  <c r="HX129" i="10"/>
  <c r="QF91" i="10"/>
  <c r="PW50" i="10"/>
  <c r="PX99" i="10"/>
  <c r="HV164" i="10"/>
  <c r="HO127" i="10"/>
  <c r="GJ94" i="13"/>
  <c r="MF124" i="13"/>
  <c r="NA125" i="10" s="1"/>
  <c r="KQ62" i="10"/>
  <c r="DF47" i="10"/>
  <c r="NH58" i="10"/>
  <c r="PP148" i="10"/>
  <c r="QE8" i="10"/>
  <c r="HV12" i="10"/>
  <c r="MG32" i="13"/>
  <c r="NI153" i="10"/>
  <c r="PV17" i="10"/>
  <c r="KU104" i="10"/>
  <c r="KQ119" i="10"/>
  <c r="W181" i="6"/>
  <c r="PO46" i="10"/>
  <c r="FX55" i="10"/>
  <c r="KH98" i="10"/>
  <c r="NI63" i="10"/>
  <c r="JJ117" i="13"/>
  <c r="PN25" i="10"/>
  <c r="EU149" i="10"/>
  <c r="HX143" i="10"/>
  <c r="MV146" i="10"/>
  <c r="HY19" i="10"/>
  <c r="HM42" i="10"/>
  <c r="QE49" i="10"/>
  <c r="DN77" i="13"/>
  <c r="CY70" i="10"/>
  <c r="QE6" i="10"/>
  <c r="NM82" i="10"/>
  <c r="OI37" i="10"/>
  <c r="QG78" i="10"/>
  <c r="IO108" i="10"/>
  <c r="PU86" i="10"/>
  <c r="PP70" i="10"/>
  <c r="KR98" i="10"/>
  <c r="AO93" i="11"/>
  <c r="NJ58" i="10"/>
  <c r="KT153" i="10"/>
  <c r="NH139" i="10"/>
  <c r="FK164" i="10"/>
  <c r="HY144" i="10"/>
  <c r="FI67" i="10"/>
  <c r="MW102" i="10"/>
  <c r="ND100" i="10"/>
  <c r="AX23" i="11"/>
  <c r="MI18" i="13"/>
  <c r="DO67" i="13"/>
  <c r="GK145" i="13"/>
  <c r="LL93" i="10"/>
  <c r="KU121" i="10"/>
  <c r="KV134" i="10"/>
  <c r="FB102" i="10"/>
  <c r="MI135" i="13"/>
  <c r="PO65" i="10"/>
  <c r="GA134" i="10"/>
  <c r="HV22" i="10"/>
  <c r="KM140" i="10"/>
  <c r="JL116" i="13"/>
  <c r="QB77" i="10"/>
  <c r="FB48" i="10"/>
  <c r="NF100" i="10"/>
  <c r="HO52" i="10"/>
  <c r="DN90" i="13"/>
  <c r="PU37" i="10"/>
  <c r="MZ155" i="10"/>
  <c r="GO89" i="13"/>
  <c r="IY64" i="10"/>
  <c r="PP34" i="10"/>
  <c r="NL143" i="10"/>
  <c r="FM108" i="10"/>
  <c r="NM27" i="10"/>
  <c r="QC64" i="10"/>
  <c r="AO58" i="11"/>
  <c r="PN119" i="10"/>
  <c r="DC43" i="10"/>
  <c r="PP87" i="10"/>
  <c r="QE18" i="10"/>
  <c r="KW128" i="10"/>
  <c r="EZ46" i="10"/>
  <c r="PR86" i="10"/>
  <c r="JG116" i="13"/>
  <c r="PV39" i="10"/>
  <c r="PP156" i="10"/>
  <c r="W5" i="11"/>
  <c r="NA13" i="10"/>
  <c r="MV86" i="10"/>
  <c r="NL50" i="10"/>
  <c r="NX72" i="10"/>
  <c r="GG97" i="10"/>
  <c r="DO93" i="10"/>
  <c r="DP52" i="13"/>
  <c r="NZ141" i="10"/>
  <c r="DO153" i="10"/>
  <c r="KG65" i="10"/>
  <c r="LG24" i="10"/>
  <c r="GO148" i="13"/>
  <c r="IK13" i="10"/>
  <c r="OI137" i="10"/>
  <c r="DO29" i="10"/>
  <c r="GG33" i="10"/>
  <c r="HN63" i="10"/>
  <c r="PB142" i="13"/>
  <c r="OC69" i="10"/>
  <c r="HL75" i="10"/>
  <c r="NG159" i="10"/>
  <c r="PY33" i="10"/>
  <c r="AO63" i="11"/>
  <c r="FL143" i="10"/>
  <c r="ET148" i="10"/>
  <c r="EV136" i="10"/>
  <c r="EU135" i="10"/>
  <c r="FW151" i="10"/>
  <c r="NG18" i="10"/>
  <c r="KQ140" i="10"/>
  <c r="PR111" i="10"/>
  <c r="IC111" i="10"/>
  <c r="QC107" i="10"/>
  <c r="ET9" i="10"/>
  <c r="ET72" i="10"/>
  <c r="HN146" i="10"/>
  <c r="DE68" i="10"/>
  <c r="KE68" i="10"/>
  <c r="BG98" i="11"/>
  <c r="MX43" i="10"/>
  <c r="KO164" i="10"/>
  <c r="GM53" i="13"/>
  <c r="NE55" i="10"/>
  <c r="QE37" i="10"/>
  <c r="FV125" i="10"/>
  <c r="QB125" i="10"/>
  <c r="W121" i="6"/>
  <c r="NB83" i="10"/>
  <c r="PA12" i="13"/>
  <c r="EU63" i="10"/>
  <c r="NC46" i="10"/>
  <c r="PW71" i="10"/>
  <c r="PC122" i="13"/>
  <c r="OI93" i="10"/>
  <c r="PC139" i="13"/>
  <c r="HS8" i="10"/>
  <c r="OI25" i="10"/>
  <c r="NK125" i="10"/>
  <c r="HN25" i="10"/>
  <c r="MD154" i="13"/>
  <c r="PU9" i="10"/>
  <c r="MD31" i="13"/>
  <c r="FB18" i="10"/>
  <c r="KW84" i="10"/>
  <c r="NF112" i="10"/>
  <c r="DO128" i="10"/>
  <c r="HW77" i="10"/>
  <c r="DD10" i="10"/>
  <c r="NG56" i="10"/>
  <c r="FH83" i="10"/>
  <c r="DN25" i="13"/>
  <c r="BG12" i="11"/>
  <c r="IP97" i="10"/>
  <c r="NC20" i="10"/>
  <c r="GG135" i="10"/>
  <c r="KO143" i="10"/>
  <c r="AC48" i="12"/>
  <c r="BG100" i="11"/>
  <c r="DK38" i="10"/>
  <c r="DR93" i="13"/>
  <c r="HM118" i="10"/>
  <c r="MW130" i="10"/>
  <c r="PF12" i="13"/>
  <c r="JH51" i="13"/>
  <c r="EX33" i="10"/>
  <c r="FC141" i="10"/>
  <c r="HW56" i="10"/>
  <c r="FD63" i="10"/>
  <c r="NF41" i="10"/>
  <c r="HV113" i="10"/>
  <c r="PU74" i="10"/>
  <c r="FS99" i="10"/>
  <c r="NE81" i="10"/>
  <c r="IY157" i="10"/>
  <c r="ET105" i="10"/>
  <c r="MZ126" i="10"/>
  <c r="PZ44" i="10"/>
  <c r="W187" i="6"/>
  <c r="JL140" i="13"/>
  <c r="HQ153" i="10"/>
  <c r="KD157" i="10"/>
  <c r="QE16" i="10"/>
  <c r="QD29" i="10"/>
  <c r="FC153" i="10"/>
  <c r="NC11" i="10"/>
  <c r="GA43" i="10"/>
  <c r="KE98" i="10"/>
  <c r="FB45" i="10"/>
  <c r="GL106" i="13"/>
  <c r="NO120" i="10"/>
  <c r="GG132" i="10"/>
  <c r="PZ140" i="10"/>
  <c r="HZ95" i="10"/>
  <c r="ET161" i="10"/>
  <c r="KJ114" i="10"/>
  <c r="NO109" i="10"/>
  <c r="DO48" i="13"/>
  <c r="IC152" i="10"/>
  <c r="IB25" i="10"/>
  <c r="IU24" i="10"/>
  <c r="RO65" i="10"/>
  <c r="PR118" i="10"/>
  <c r="PT15" i="10"/>
  <c r="NI137" i="10"/>
  <c r="KS76" i="10"/>
  <c r="KH18" i="10"/>
  <c r="PT87" i="10"/>
  <c r="DR5" i="13"/>
  <c r="CY48" i="10"/>
  <c r="FA118" i="10"/>
  <c r="QB24" i="10"/>
  <c r="LG106" i="10"/>
  <c r="OI70" i="10"/>
  <c r="NM39" i="10"/>
  <c r="FE106" i="10"/>
  <c r="MY97" i="10"/>
  <c r="DO75" i="13"/>
  <c r="FC21" i="10"/>
  <c r="IR125" i="10"/>
  <c r="FG65" i="10"/>
  <c r="JJ10" i="13"/>
  <c r="FF92" i="10"/>
  <c r="NI25" i="10"/>
  <c r="KK87" i="10"/>
  <c r="MD75" i="13"/>
  <c r="PP16" i="10"/>
  <c r="GL115" i="13"/>
  <c r="KS127" i="10"/>
  <c r="FI15" i="10"/>
  <c r="HP164" i="10"/>
  <c r="PA158" i="13"/>
  <c r="DM55" i="13"/>
  <c r="FA124" i="10"/>
  <c r="EX38" i="10"/>
  <c r="FW27" i="10"/>
  <c r="DN36" i="13"/>
  <c r="FJ71" i="10"/>
  <c r="KW77" i="10"/>
  <c r="PD137" i="13"/>
  <c r="PB94" i="13"/>
  <c r="IT137" i="10"/>
  <c r="HV119" i="10"/>
  <c r="PP146" i="10"/>
  <c r="PP91" i="10"/>
  <c r="PO93" i="10"/>
  <c r="NB73" i="10"/>
  <c r="JJ36" i="13"/>
  <c r="FK143" i="10"/>
  <c r="FM142" i="10"/>
  <c r="KD59" i="10"/>
  <c r="QE9" i="10"/>
  <c r="NE20" i="10"/>
  <c r="IC37" i="10"/>
  <c r="FC80" i="10"/>
  <c r="JI12" i="13"/>
  <c r="MD159" i="13"/>
  <c r="DN4" i="13"/>
  <c r="HL62" i="10"/>
  <c r="EU23" i="10"/>
  <c r="KR57" i="10"/>
  <c r="PN70" i="10"/>
  <c r="PP145" i="10"/>
  <c r="MZ54" i="10"/>
  <c r="FD19" i="10"/>
  <c r="KJ136" i="10"/>
  <c r="GO85" i="13"/>
  <c r="PU157" i="10"/>
  <c r="PB158" i="13"/>
  <c r="NG27" i="10"/>
  <c r="QC123" i="10"/>
  <c r="EX128" i="10"/>
  <c r="GC49" i="10"/>
  <c r="PU160" i="10"/>
  <c r="ND72" i="10"/>
  <c r="ID25" i="10"/>
  <c r="OC138" i="10"/>
  <c r="KP84" i="10"/>
  <c r="KK24" i="10"/>
  <c r="FK157" i="10"/>
  <c r="GK18" i="13"/>
  <c r="KF93" i="10"/>
  <c r="DP122" i="13"/>
  <c r="GO161" i="13"/>
  <c r="OD31" i="10"/>
  <c r="GA107" i="10"/>
  <c r="NX50" i="10"/>
  <c r="HQ42" i="10"/>
  <c r="MV158" i="10"/>
  <c r="KI45" i="10"/>
  <c r="HY116" i="10"/>
  <c r="FC79" i="10"/>
  <c r="NG72" i="10"/>
  <c r="QD18" i="10"/>
  <c r="IC68" i="10"/>
  <c r="EV107" i="10"/>
  <c r="KE48" i="10"/>
  <c r="AO87" i="11"/>
  <c r="KV144" i="10"/>
  <c r="HP21" i="10"/>
  <c r="MV140" i="10"/>
  <c r="PZ154" i="10"/>
  <c r="FG70" i="10"/>
  <c r="PS88" i="10"/>
  <c r="NJ32" i="10"/>
  <c r="IC114" i="10"/>
  <c r="HW133" i="10"/>
  <c r="JH113" i="13"/>
  <c r="FA131" i="10"/>
  <c r="HX28" i="10"/>
  <c r="PP55" i="10"/>
  <c r="KU163" i="10"/>
  <c r="PD147" i="13"/>
  <c r="LK31" i="10"/>
  <c r="MY15" i="10"/>
  <c r="PZ88" i="10"/>
  <c r="IA26" i="10"/>
  <c r="PR121" i="10"/>
  <c r="NA53" i="10"/>
  <c r="PR76" i="10"/>
  <c r="IE72" i="10"/>
  <c r="QC99" i="10"/>
  <c r="GK81" i="13"/>
  <c r="JH64" i="13"/>
  <c r="KK156" i="10"/>
  <c r="DN113" i="13"/>
  <c r="KI144" i="10"/>
  <c r="MI125" i="13"/>
  <c r="OA5" i="10"/>
  <c r="QD146" i="10"/>
  <c r="HV56" i="10"/>
  <c r="FJ67" i="10"/>
  <c r="KO56" i="10"/>
  <c r="HU145" i="10"/>
  <c r="HW117" i="10"/>
  <c r="BG48" i="11"/>
  <c r="DP109" i="13"/>
  <c r="HU95" i="10"/>
  <c r="IE58" i="10"/>
  <c r="W21" i="6"/>
  <c r="JL103" i="13"/>
  <c r="HT152" i="10"/>
  <c r="JI17" i="13"/>
  <c r="W306" i="6"/>
  <c r="HR155" i="10"/>
  <c r="KM10" i="10"/>
  <c r="MV88" i="10"/>
  <c r="DM12" i="13"/>
  <c r="L39" i="6"/>
  <c r="IA21" i="10"/>
  <c r="DP101" i="13"/>
  <c r="EZ102" i="10" s="1"/>
  <c r="MY143" i="10"/>
  <c r="KR7" i="10"/>
  <c r="FJ74" i="10"/>
  <c r="LI32" i="10"/>
  <c r="AF85" i="11"/>
  <c r="NL125" i="10"/>
  <c r="KD75" i="10"/>
  <c r="OI133" i="10"/>
  <c r="ID111" i="10"/>
  <c r="W357" i="6"/>
  <c r="FM154" i="10"/>
  <c r="LB154" i="10"/>
  <c r="IS85" i="10"/>
  <c r="LH103" i="10"/>
  <c r="GC79" i="10"/>
  <c r="KV63" i="10"/>
  <c r="JG101" i="13"/>
  <c r="ME33" i="13"/>
  <c r="IJ45" i="10"/>
  <c r="MW108" i="10"/>
  <c r="CZ122" i="10"/>
  <c r="PZ153" i="10"/>
  <c r="PQ46" i="10"/>
  <c r="HQ47" i="10"/>
  <c r="KN86" i="10"/>
  <c r="HT18" i="10"/>
  <c r="EZ139" i="10"/>
  <c r="GO15" i="13"/>
  <c r="FZ22" i="10"/>
  <c r="ID34" i="10"/>
  <c r="PC66" i="13"/>
  <c r="IB138" i="10"/>
  <c r="PX65" i="10"/>
  <c r="MW27" i="10"/>
  <c r="PX152" i="10"/>
  <c r="AX103" i="11"/>
  <c r="NE10" i="10"/>
  <c r="KU103" i="10"/>
  <c r="MX144" i="10"/>
  <c r="JH103" i="13"/>
  <c r="QA19" i="10"/>
  <c r="PY77" i="10"/>
  <c r="KP151" i="10"/>
  <c r="ME16" i="13"/>
  <c r="EY151" i="10"/>
  <c r="AN102" i="11"/>
  <c r="PB109" i="13"/>
  <c r="KR164" i="10"/>
  <c r="HR50" i="10"/>
  <c r="NM114" i="10"/>
  <c r="W259" i="6"/>
  <c r="NA151" i="10"/>
  <c r="II37" i="10"/>
  <c r="DR74" i="13"/>
  <c r="KP17" i="10"/>
  <c r="KF77" i="10"/>
  <c r="OD13" i="10"/>
  <c r="KL161" i="10"/>
  <c r="HL158" i="10"/>
  <c r="V233" i="6"/>
  <c r="GA74" i="10"/>
  <c r="PN17" i="10"/>
  <c r="NL37" i="10"/>
  <c r="NI29" i="10"/>
  <c r="KK57" i="10"/>
  <c r="IB61" i="10"/>
  <c r="DK121" i="10"/>
  <c r="MF38" i="13"/>
  <c r="MD77" i="13"/>
  <c r="MY78" i="10" s="1"/>
  <c r="QC155" i="10"/>
  <c r="KO43" i="10"/>
  <c r="HV72" i="10"/>
  <c r="IU101" i="10"/>
  <c r="PU140" i="10"/>
  <c r="FH141" i="10"/>
  <c r="DR6" i="13"/>
  <c r="JG160" i="13"/>
  <c r="IC144" i="10"/>
  <c r="ID15" i="10"/>
  <c r="FK60" i="10"/>
  <c r="HX73" i="10"/>
  <c r="DN45" i="13"/>
  <c r="EX46" i="10" s="1"/>
  <c r="DR57" i="13"/>
  <c r="FB58" i="10" s="1"/>
  <c r="FA73" i="10"/>
  <c r="MX65" i="10"/>
  <c r="FF94" i="10"/>
  <c r="KN136" i="10"/>
  <c r="DM15" i="13"/>
  <c r="GJ85" i="13"/>
  <c r="PS153" i="10"/>
  <c r="PN35" i="10"/>
  <c r="KR114" i="10"/>
  <c r="NO137" i="10"/>
  <c r="EV142" i="10"/>
  <c r="PF134" i="13"/>
  <c r="LK121" i="10"/>
  <c r="DI139" i="10"/>
  <c r="KP71" i="10"/>
  <c r="EU50" i="10"/>
  <c r="KF117" i="10"/>
  <c r="PS48" i="10"/>
  <c r="NF130" i="10"/>
  <c r="PP97" i="10"/>
  <c r="JL80" i="13"/>
  <c r="NO23" i="10"/>
  <c r="KG148" i="10"/>
  <c r="NX74" i="10"/>
  <c r="NC37" i="10"/>
  <c r="IA152" i="10"/>
  <c r="KU85" i="10"/>
  <c r="KE142" i="10"/>
  <c r="HS154" i="10"/>
  <c r="MZ60" i="10"/>
  <c r="KM134" i="10"/>
  <c r="DM89" i="13"/>
  <c r="LI91" i="10"/>
  <c r="AO68" i="11"/>
  <c r="PW152" i="10"/>
  <c r="KH105" i="10"/>
  <c r="PZ14" i="10"/>
  <c r="FQ83" i="10"/>
  <c r="JL83" i="13"/>
  <c r="NO163" i="10"/>
  <c r="PO121" i="10"/>
  <c r="IA79" i="10"/>
  <c r="OD91" i="10"/>
  <c r="EY56" i="10"/>
  <c r="FU44" i="10"/>
  <c r="DN155" i="13"/>
  <c r="KD63" i="10"/>
  <c r="EU91" i="10"/>
  <c r="AX86" i="11"/>
  <c r="W69" i="11"/>
  <c r="V47" i="6"/>
  <c r="DG86" i="10"/>
  <c r="MX153" i="10"/>
  <c r="NS5" i="10"/>
  <c r="MI33" i="13"/>
  <c r="ND34" i="10" s="1"/>
  <c r="GL51" i="13"/>
  <c r="QD153" i="10"/>
  <c r="HP32" i="10"/>
  <c r="PN62" i="10"/>
  <c r="FL72" i="10"/>
  <c r="QD64" i="10"/>
  <c r="NE124" i="10"/>
  <c r="FF48" i="10"/>
  <c r="NF114" i="10"/>
  <c r="DK115" i="10"/>
  <c r="AF55" i="11"/>
  <c r="KI50" i="10"/>
  <c r="FI7" i="10"/>
  <c r="MX5" i="10"/>
  <c r="PD29" i="13"/>
  <c r="PZ157" i="10"/>
  <c r="HN131" i="10"/>
  <c r="NB11" i="10"/>
  <c r="W23" i="6"/>
  <c r="HR21" i="10"/>
  <c r="JI79" i="13"/>
  <c r="NC150" i="10"/>
  <c r="DA54" i="10"/>
  <c r="HL146" i="10"/>
  <c r="KS132" i="10"/>
  <c r="NE73" i="10"/>
  <c r="HR39" i="10"/>
  <c r="HU152" i="10"/>
  <c r="MD81" i="13"/>
  <c r="ND118" i="10"/>
  <c r="NJ140" i="10"/>
  <c r="DP44" i="13"/>
  <c r="W100" i="6"/>
  <c r="IY107" i="10"/>
  <c r="HO40" i="10"/>
  <c r="NL144" i="10"/>
  <c r="MF42" i="13"/>
  <c r="MY112" i="10"/>
  <c r="EV5" i="10"/>
  <c r="IB125" i="10"/>
  <c r="KP86" i="10"/>
  <c r="HM148" i="10"/>
  <c r="KR128" i="10"/>
  <c r="QD60" i="10"/>
  <c r="FI118" i="10"/>
  <c r="NN31" i="10"/>
  <c r="PF11" i="13"/>
  <c r="PV12" i="10" s="1"/>
  <c r="KR61" i="10"/>
  <c r="NU28" i="10"/>
  <c r="LA62" i="10"/>
  <c r="W60" i="11"/>
  <c r="LL130" i="10"/>
  <c r="LI122" i="10"/>
  <c r="HN21" i="10"/>
  <c r="IC130" i="10"/>
  <c r="FK52" i="10"/>
  <c r="FW42" i="10"/>
  <c r="HL47" i="10"/>
  <c r="FY76" i="10"/>
  <c r="LB21" i="10"/>
  <c r="KH53" i="10"/>
  <c r="NL141" i="10"/>
  <c r="PZ27" i="10"/>
  <c r="DR132" i="13"/>
  <c r="FM131" i="10"/>
  <c r="GA128" i="10"/>
  <c r="NN17" i="10"/>
  <c r="PQ143" i="10"/>
  <c r="GJ29" i="13"/>
  <c r="PF120" i="13"/>
  <c r="PA133" i="13"/>
  <c r="KP29" i="10"/>
  <c r="QB152" i="10"/>
  <c r="KH151" i="10"/>
  <c r="MI51" i="13"/>
  <c r="PP56" i="10"/>
  <c r="PY51" i="10"/>
  <c r="ET11" i="10"/>
  <c r="PW19" i="10"/>
  <c r="PF88" i="13"/>
  <c r="IN136" i="10"/>
  <c r="HZ55" i="10"/>
  <c r="PB147" i="13"/>
  <c r="PS22" i="10"/>
  <c r="LC10" i="10"/>
  <c r="IC10" i="10"/>
  <c r="GJ141" i="13"/>
  <c r="IR88" i="10"/>
  <c r="AO75" i="11"/>
  <c r="EU18" i="10"/>
  <c r="PD107" i="13"/>
  <c r="FE59" i="10"/>
  <c r="HX63" i="10"/>
  <c r="HM73" i="10"/>
  <c r="GC101" i="10"/>
  <c r="KP19" i="10"/>
  <c r="IC103" i="10"/>
  <c r="IC145" i="10"/>
  <c r="NE59" i="10"/>
  <c r="HM63" i="10"/>
  <c r="MZ137" i="10"/>
  <c r="GO157" i="13"/>
  <c r="OE157" i="10"/>
  <c r="FA146" i="10"/>
  <c r="FF89" i="10"/>
  <c r="KM92" i="10"/>
  <c r="HO160" i="10"/>
  <c r="FS11" i="10"/>
  <c r="IQ13" i="10"/>
  <c r="IM69" i="10"/>
  <c r="V59" i="11"/>
  <c r="OA32" i="10"/>
  <c r="JJ118" i="13"/>
  <c r="LM144" i="10"/>
  <c r="NG36" i="10"/>
  <c r="DO48" i="10"/>
  <c r="QA24" i="10"/>
  <c r="LC106" i="10"/>
  <c r="LG22" i="10"/>
  <c r="LM49" i="10"/>
  <c r="LB14" i="10"/>
  <c r="NN11" i="10"/>
  <c r="HT116" i="10"/>
  <c r="KW5" i="10"/>
  <c r="W156" i="6"/>
  <c r="ID16" i="10"/>
  <c r="PF100" i="13"/>
  <c r="KU154" i="10"/>
  <c r="NI105" i="10"/>
  <c r="HY135" i="10"/>
  <c r="NL161" i="10"/>
  <c r="FA157" i="10"/>
  <c r="QC16" i="10"/>
  <c r="PO62" i="10"/>
  <c r="KN97" i="10"/>
  <c r="HW109" i="10"/>
  <c r="NH131" i="10"/>
  <c r="HS61" i="10"/>
  <c r="HT149" i="10"/>
  <c r="GG18" i="10"/>
  <c r="GJ154" i="13"/>
  <c r="PV82" i="10"/>
  <c r="FK15" i="10"/>
  <c r="FE40" i="10"/>
  <c r="KR38" i="10"/>
  <c r="W24" i="11"/>
  <c r="NL74" i="10"/>
  <c r="GO142" i="13"/>
  <c r="MW12" i="10"/>
  <c r="NC24" i="10"/>
  <c r="QD92" i="10"/>
  <c r="W28" i="6"/>
  <c r="GK39" i="13"/>
  <c r="EU98" i="10"/>
  <c r="NO82" i="10"/>
  <c r="PU53" i="10"/>
  <c r="AO35" i="11"/>
  <c r="DN51" i="13"/>
  <c r="NK5" i="10"/>
  <c r="IB11" i="10"/>
  <c r="HX34" i="10"/>
  <c r="KN59" i="10"/>
  <c r="EW136" i="10"/>
  <c r="IE56" i="10"/>
  <c r="MD139" i="13"/>
  <c r="FH126" i="10"/>
  <c r="NB133" i="10"/>
  <c r="V120" i="6"/>
  <c r="KU125" i="10"/>
  <c r="W244" i="6"/>
  <c r="DN71" i="13"/>
  <c r="LG139" i="10"/>
  <c r="W261" i="6"/>
  <c r="IP115" i="10"/>
  <c r="IP154" i="10"/>
  <c r="IK8" i="10"/>
  <c r="HX55" i="10"/>
  <c r="IN11" i="10"/>
  <c r="AA30" i="12"/>
  <c r="DH105" i="10"/>
  <c r="JG137" i="13"/>
  <c r="IQ38" i="10"/>
  <c r="AX74" i="11"/>
  <c r="PO68" i="10"/>
  <c r="FL137" i="10"/>
  <c r="DH46" i="10"/>
  <c r="FK147" i="10"/>
  <c r="NB23" i="10"/>
  <c r="NO48" i="10"/>
  <c r="PF111" i="13"/>
  <c r="PF44" i="13"/>
  <c r="PB46" i="13"/>
  <c r="DR33" i="13"/>
  <c r="QD48" i="10"/>
  <c r="GL90" i="13"/>
  <c r="PX53" i="10"/>
  <c r="NT72" i="10"/>
  <c r="PN27" i="10"/>
  <c r="NG80" i="10"/>
  <c r="KN6" i="10"/>
  <c r="PW112" i="10"/>
  <c r="HP16" i="10"/>
  <c r="FV83" i="10"/>
  <c r="IB84" i="10"/>
  <c r="NB106" i="10"/>
  <c r="NM134" i="10"/>
  <c r="V104" i="11"/>
  <c r="PA146" i="13"/>
  <c r="KW83" i="10"/>
  <c r="KU88" i="10"/>
  <c r="KL126" i="10"/>
  <c r="PZ43" i="10"/>
  <c r="AN101" i="11"/>
  <c r="NC119" i="10"/>
  <c r="KN107" i="10"/>
  <c r="KM52" i="10"/>
  <c r="NJ54" i="10"/>
  <c r="PZ90" i="10"/>
  <c r="NC79" i="10"/>
  <c r="HX153" i="10"/>
  <c r="LA56" i="10"/>
  <c r="GL83" i="13"/>
  <c r="AX5" i="11"/>
  <c r="KW140" i="10"/>
  <c r="HM157" i="10"/>
  <c r="QA78" i="10"/>
  <c r="HM125" i="10"/>
  <c r="PV46" i="10"/>
  <c r="GJ115" i="13"/>
  <c r="NC55" i="10"/>
  <c r="LQ119" i="10"/>
  <c r="IN60" i="10"/>
  <c r="HY83" i="10"/>
  <c r="ID54" i="10"/>
  <c r="ET25" i="10"/>
  <c r="DO149" i="10"/>
  <c r="PA8" i="13"/>
  <c r="DI102" i="10"/>
  <c r="DN39" i="13"/>
  <c r="FA25" i="10"/>
  <c r="PW46" i="10"/>
  <c r="GA131" i="10"/>
  <c r="MG102" i="13"/>
  <c r="DI68" i="10"/>
  <c r="NK88" i="10"/>
  <c r="DO11" i="10"/>
  <c r="GL159" i="13"/>
  <c r="DO99" i="13"/>
  <c r="KQ16" i="10"/>
  <c r="EW82" i="10"/>
  <c r="NK94" i="10"/>
  <c r="PO158" i="10"/>
  <c r="PV48" i="10"/>
  <c r="KW109" i="10"/>
  <c r="NF62" i="10"/>
  <c r="NA138" i="10"/>
  <c r="NH43" i="10"/>
  <c r="QB23" i="10"/>
  <c r="JL163" i="13"/>
  <c r="HU99" i="10"/>
  <c r="NO106" i="10"/>
  <c r="IE88" i="10"/>
  <c r="QC53" i="10"/>
  <c r="NH133" i="10"/>
  <c r="NN119" i="10"/>
  <c r="KK152" i="10"/>
  <c r="PP38" i="10"/>
  <c r="MX107" i="10"/>
  <c r="JL42" i="13"/>
  <c r="W238" i="6"/>
  <c r="QE162" i="10"/>
  <c r="HR52" i="10"/>
  <c r="JL105" i="13"/>
  <c r="ME57" i="13"/>
  <c r="QF17" i="10"/>
  <c r="MI24" i="13"/>
  <c r="JI92" i="13"/>
  <c r="GK69" i="13"/>
  <c r="DM138" i="13"/>
  <c r="ND130" i="10"/>
  <c r="NN153" i="10"/>
  <c r="KS44" i="10"/>
  <c r="QC112" i="10"/>
  <c r="NO74" i="10"/>
  <c r="NB58" i="10"/>
  <c r="HL52" i="10"/>
  <c r="HZ97" i="10"/>
  <c r="NL48" i="10"/>
  <c r="KM108" i="10"/>
  <c r="FE159" i="10"/>
  <c r="FJ156" i="10"/>
  <c r="NE94" i="10"/>
  <c r="KF161" i="10"/>
  <c r="OI142" i="10"/>
  <c r="JG93" i="13"/>
  <c r="FF116" i="10"/>
  <c r="JI55" i="13"/>
  <c r="KI132" i="10"/>
  <c r="LB68" i="10"/>
  <c r="W160" i="6"/>
  <c r="DM27" i="13"/>
  <c r="KI95" i="10"/>
  <c r="DR7" i="13"/>
  <c r="FY34" i="10"/>
  <c r="NN30" i="10"/>
  <c r="DM75" i="13"/>
  <c r="KV127" i="10"/>
  <c r="OA64" i="10"/>
  <c r="MF125" i="13"/>
  <c r="NE160" i="10"/>
  <c r="GO72" i="13"/>
  <c r="EX47" i="10"/>
  <c r="GB41" i="10"/>
  <c r="HU42" i="10"/>
  <c r="QG139" i="10"/>
  <c r="PF157" i="13"/>
  <c r="HM144" i="10"/>
  <c r="HP126" i="10"/>
  <c r="IB143" i="10"/>
  <c r="MF62" i="13"/>
  <c r="DR66" i="13"/>
  <c r="FB67" i="10" s="1"/>
  <c r="QB160" i="10"/>
  <c r="PD100" i="13"/>
  <c r="NN133" i="10"/>
  <c r="LB19" i="10"/>
  <c r="HU84" i="10"/>
  <c r="IK121" i="10"/>
  <c r="PO119" i="10"/>
  <c r="FD140" i="10"/>
  <c r="NC109" i="10"/>
  <c r="DO97" i="13"/>
  <c r="DI82" i="10"/>
  <c r="QE141" i="10"/>
  <c r="KJ157" i="10"/>
  <c r="EU51" i="10"/>
  <c r="KR138" i="10"/>
  <c r="PV15" i="10"/>
  <c r="GK142" i="13"/>
  <c r="NT15" i="10"/>
  <c r="GJ98" i="13"/>
  <c r="HO99" i="10" s="1"/>
  <c r="QB138" i="10"/>
  <c r="QF89" i="10"/>
  <c r="QG112" i="10"/>
  <c r="KQ60" i="10"/>
  <c r="KV129" i="10"/>
  <c r="HW145" i="10"/>
  <c r="QG109" i="10"/>
  <c r="IB104" i="10"/>
  <c r="ND54" i="10"/>
  <c r="LQ68" i="10"/>
  <c r="KO156" i="10"/>
  <c r="MG159" i="13"/>
  <c r="GL116" i="13"/>
  <c r="W274" i="6"/>
  <c r="MF4" i="13"/>
  <c r="DC57" i="10"/>
  <c r="KG70" i="10"/>
  <c r="NF86" i="10"/>
  <c r="RO124" i="10"/>
  <c r="PF117" i="13"/>
  <c r="FE78" i="10"/>
  <c r="FA90" i="10"/>
  <c r="HM32" i="10"/>
  <c r="NF103" i="10"/>
  <c r="KE83" i="10"/>
  <c r="PZ71" i="10"/>
  <c r="MW132" i="10"/>
  <c r="GO75" i="13"/>
  <c r="PZ116" i="10"/>
  <c r="MF151" i="13"/>
  <c r="NA155" i="10"/>
  <c r="DD16" i="10"/>
  <c r="DM76" i="13"/>
  <c r="KG84" i="10"/>
  <c r="HR144" i="10"/>
  <c r="IA158" i="10"/>
  <c r="NG35" i="10"/>
  <c r="KM49" i="10"/>
  <c r="LQ95" i="10"/>
  <c r="MI29" i="13"/>
  <c r="FW160" i="10"/>
  <c r="FR33" i="10"/>
  <c r="KF21" i="10"/>
  <c r="KM83" i="10"/>
  <c r="GB44" i="10"/>
  <c r="HU16" i="10"/>
  <c r="LI100" i="10"/>
  <c r="FK118" i="10"/>
  <c r="FW36" i="10"/>
  <c r="FM120" i="10"/>
  <c r="MF37" i="13"/>
  <c r="NA38" i="10" s="1"/>
  <c r="GJ11" i="13"/>
  <c r="HQ136" i="10"/>
  <c r="FB95" i="10"/>
  <c r="JG103" i="13"/>
  <c r="DA86" i="10"/>
  <c r="OB24" i="10"/>
  <c r="NO122" i="10"/>
  <c r="GC98" i="10"/>
  <c r="W25" i="6"/>
  <c r="PF48" i="13"/>
  <c r="MV17" i="10"/>
  <c r="KW142" i="10"/>
  <c r="HX11" i="10"/>
  <c r="IC35" i="10"/>
  <c r="KE44" i="10"/>
  <c r="FG12" i="10"/>
  <c r="KP125" i="10"/>
  <c r="DO61" i="13"/>
  <c r="EV133" i="10"/>
  <c r="OB42" i="10"/>
  <c r="NL23" i="10"/>
  <c r="PD135" i="13"/>
  <c r="JL38" i="13"/>
  <c r="KL39" i="10" s="1"/>
  <c r="FS66" i="10"/>
  <c r="HM55" i="10"/>
  <c r="PD49" i="13"/>
  <c r="NI161" i="10"/>
  <c r="W98" i="6"/>
  <c r="W176" i="6"/>
  <c r="QE148" i="10"/>
  <c r="KG134" i="10"/>
  <c r="KP60" i="10"/>
  <c r="JG41" i="13"/>
  <c r="EX51" i="10"/>
  <c r="NL109" i="10"/>
  <c r="FL156" i="10"/>
  <c r="QF142" i="10"/>
  <c r="NC161" i="10"/>
  <c r="HL21" i="10"/>
  <c r="JI35" i="13"/>
  <c r="PC40" i="13"/>
  <c r="KD132" i="10"/>
  <c r="MX94" i="10"/>
  <c r="HZ120" i="10"/>
  <c r="LJ142" i="10"/>
  <c r="PB115" i="13"/>
  <c r="LB79" i="10"/>
  <c r="PN135" i="10"/>
  <c r="NW98" i="10"/>
  <c r="AF89" i="11"/>
  <c r="HX136" i="10"/>
  <c r="QG87" i="10"/>
  <c r="IR112" i="10"/>
  <c r="IB81" i="10"/>
  <c r="JL62" i="13"/>
  <c r="PQ5" i="10"/>
  <c r="NT112" i="10"/>
  <c r="KQ120" i="10"/>
  <c r="HL108" i="10"/>
  <c r="NK15" i="10"/>
  <c r="NT73" i="10"/>
  <c r="ID102" i="10"/>
  <c r="GJ110" i="13"/>
  <c r="JH143" i="13"/>
  <c r="GO153" i="13"/>
  <c r="NM141" i="10"/>
  <c r="HN82" i="10"/>
  <c r="HM158" i="10"/>
  <c r="EU120" i="10"/>
  <c r="NJ37" i="10"/>
  <c r="KW15" i="10"/>
  <c r="PZ29" i="10"/>
  <c r="PX44" i="10"/>
  <c r="HS76" i="10"/>
  <c r="PQ97" i="10"/>
  <c r="KH14" i="10"/>
  <c r="PB73" i="13"/>
  <c r="GM27" i="13"/>
  <c r="GO92" i="13"/>
  <c r="ND111" i="10"/>
  <c r="PX158" i="10"/>
  <c r="NI65" i="10"/>
  <c r="EY23" i="10"/>
  <c r="KV37" i="10"/>
  <c r="IE154" i="10"/>
  <c r="GC63" i="10"/>
  <c r="IC23" i="10"/>
  <c r="MG120" i="13"/>
  <c r="NE133" i="10"/>
  <c r="HS39" i="10"/>
  <c r="NN97" i="10"/>
  <c r="FK69" i="10"/>
  <c r="GG119" i="10"/>
  <c r="NJ129" i="10"/>
  <c r="FK126" i="10"/>
  <c r="NF101" i="10"/>
  <c r="QA41" i="10"/>
  <c r="KG72" i="10"/>
  <c r="HQ79" i="10"/>
  <c r="IO118" i="10"/>
  <c r="HQ82" i="10"/>
  <c r="FG66" i="10"/>
  <c r="QA136" i="10"/>
  <c r="KQ29" i="10"/>
  <c r="IA35" i="10"/>
  <c r="KO42" i="10"/>
  <c r="IY14" i="10"/>
  <c r="W340" i="6"/>
  <c r="HU101" i="10"/>
  <c r="PA38" i="13"/>
  <c r="GK94" i="13"/>
  <c r="OA67" i="10"/>
  <c r="DM64" i="13"/>
  <c r="HZ60" i="10"/>
  <c r="KH107" i="10"/>
  <c r="KV107" i="10"/>
  <c r="DM5" i="13"/>
  <c r="HL76" i="10"/>
  <c r="LC89" i="10"/>
  <c r="W275" i="6"/>
  <c r="FF141" i="10"/>
  <c r="ME67" i="13"/>
  <c r="NX132" i="10"/>
  <c r="BG94" i="11"/>
  <c r="KO116" i="10"/>
  <c r="QB130" i="10"/>
  <c r="BG103" i="11"/>
  <c r="KT106" i="10"/>
  <c r="FH104" i="10"/>
  <c r="FS9" i="10"/>
  <c r="HY80" i="10"/>
  <c r="MW29" i="10"/>
  <c r="QG23" i="10"/>
  <c r="FG84" i="10"/>
  <c r="DO124" i="13"/>
  <c r="PN64" i="10"/>
  <c r="KM51" i="10"/>
  <c r="MW119" i="10"/>
  <c r="HS163" i="10"/>
  <c r="MI137" i="13"/>
  <c r="HX142" i="10"/>
  <c r="NK39" i="10"/>
  <c r="ND30" i="10"/>
  <c r="W123" i="6"/>
  <c r="EV16" i="10"/>
  <c r="W260" i="6"/>
  <c r="AO7" i="11"/>
  <c r="KP70" i="10"/>
  <c r="MD62" i="13"/>
  <c r="AO81" i="11"/>
  <c r="KD160" i="10"/>
  <c r="GM33" i="13"/>
  <c r="LK7" i="10"/>
  <c r="PO87" i="10"/>
  <c r="HV20" i="10"/>
  <c r="FI157" i="10"/>
  <c r="FA105" i="10"/>
  <c r="HX104" i="10"/>
  <c r="PW107" i="10"/>
  <c r="NA134" i="10"/>
  <c r="HX161" i="10"/>
  <c r="NH78" i="10"/>
  <c r="KL59" i="10"/>
  <c r="JJ90" i="13"/>
  <c r="FJ84" i="10"/>
  <c r="HS13" i="10"/>
  <c r="MW35" i="10"/>
  <c r="OB61" i="10"/>
  <c r="FF105" i="10"/>
  <c r="LB109" i="10"/>
  <c r="FA11" i="10"/>
  <c r="PW110" i="10"/>
  <c r="KV49" i="10"/>
  <c r="JJ130" i="13"/>
  <c r="KJ131" i="10" s="1"/>
  <c r="AF48" i="11"/>
  <c r="DK19" i="10"/>
  <c r="DI111" i="10"/>
  <c r="KM125" i="10"/>
  <c r="W124" i="6"/>
  <c r="HM57" i="10"/>
  <c r="DI160" i="10"/>
  <c r="HV118" i="10"/>
  <c r="KS37" i="10"/>
  <c r="DN118" i="13"/>
  <c r="JH5" i="13"/>
  <c r="NC7" i="10"/>
  <c r="HX108" i="10"/>
  <c r="QA112" i="10"/>
  <c r="PY151" i="10"/>
  <c r="PT104" i="10"/>
  <c r="PZ147" i="10"/>
  <c r="HZ83" i="10"/>
  <c r="PY65" i="10"/>
  <c r="DN161" i="13"/>
  <c r="HL147" i="10"/>
  <c r="FJ21" i="10"/>
  <c r="NA111" i="10"/>
  <c r="PC131" i="13"/>
  <c r="LB115" i="10"/>
  <c r="KO74" i="10"/>
  <c r="GJ78" i="13"/>
  <c r="RP55" i="10"/>
  <c r="HY54" i="10"/>
  <c r="KM63" i="10"/>
  <c r="PA101" i="13"/>
  <c r="PA84" i="13"/>
  <c r="LJ27" i="10"/>
  <c r="HY49" i="10"/>
  <c r="FK125" i="10"/>
  <c r="IE161" i="10"/>
  <c r="DM45" i="13"/>
  <c r="KQ34" i="10"/>
  <c r="ID42" i="10"/>
  <c r="PQ62" i="10"/>
  <c r="PF72" i="13"/>
  <c r="ID43" i="10"/>
  <c r="FA53" i="10"/>
  <c r="GL55" i="13"/>
  <c r="IN77" i="10"/>
  <c r="KT164" i="10"/>
  <c r="NF134" i="10"/>
  <c r="KQ43" i="10"/>
  <c r="KV133" i="10"/>
  <c r="MD155" i="13"/>
  <c r="FF57" i="10"/>
  <c r="PO117" i="10"/>
  <c r="QD54" i="10"/>
  <c r="IB34" i="10"/>
  <c r="GG137" i="10"/>
  <c r="FX119" i="10"/>
  <c r="GA158" i="10"/>
  <c r="LB34" i="10"/>
  <c r="JL117" i="13"/>
  <c r="HV39" i="10"/>
  <c r="NJ12" i="10"/>
  <c r="JI120" i="13"/>
  <c r="LK139" i="10"/>
  <c r="NY66" i="10"/>
  <c r="W204" i="6"/>
  <c r="DA35" i="10"/>
  <c r="GJ60" i="13"/>
  <c r="LI163" i="10"/>
  <c r="PF76" i="13"/>
  <c r="IQ120" i="10"/>
  <c r="KO145" i="10"/>
  <c r="PT71" i="10"/>
  <c r="HQ24" i="10"/>
  <c r="KF140" i="10"/>
  <c r="KG73" i="10"/>
  <c r="PB144" i="13"/>
  <c r="FB99" i="10"/>
  <c r="NO158" i="10"/>
  <c r="FF163" i="10"/>
  <c r="EX16" i="10"/>
  <c r="FH99" i="10"/>
  <c r="W30" i="11"/>
  <c r="IO44" i="10"/>
  <c r="QE59" i="10"/>
  <c r="KP147" i="10"/>
  <c r="QF97" i="10"/>
  <c r="NB52" i="10"/>
  <c r="NK163" i="10"/>
  <c r="ID158" i="10"/>
  <c r="NL82" i="10"/>
  <c r="DP114" i="13"/>
  <c r="FD112" i="10"/>
  <c r="MW157" i="10"/>
  <c r="PU48" i="10"/>
  <c r="GM93" i="13"/>
  <c r="NI128" i="10"/>
  <c r="MZ98" i="10"/>
  <c r="FK138" i="10"/>
  <c r="QA87" i="10"/>
  <c r="AF40" i="11"/>
  <c r="IY43" i="10"/>
  <c r="FC92" i="10"/>
  <c r="NI20" i="10"/>
  <c r="GL87" i="13"/>
  <c r="KP83" i="10"/>
  <c r="PD20" i="13"/>
  <c r="NC34" i="10"/>
  <c r="KH82" i="10"/>
  <c r="FZ138" i="10"/>
  <c r="DN108" i="13"/>
  <c r="FI40" i="10"/>
  <c r="FA52" i="10"/>
  <c r="KN62" i="10"/>
  <c r="PS90" i="10"/>
  <c r="NC38" i="10"/>
  <c r="MD59" i="13"/>
  <c r="HN24" i="10"/>
  <c r="FJ32" i="10"/>
  <c r="NN87" i="10"/>
  <c r="IO90" i="10"/>
  <c r="HV80" i="10"/>
  <c r="HL104" i="10"/>
  <c r="GG109" i="10"/>
  <c r="LI30" i="10"/>
  <c r="NY92" i="10"/>
  <c r="JH129" i="13"/>
  <c r="IO21" i="10"/>
  <c r="KF129" i="10"/>
  <c r="FD33" i="10"/>
  <c r="QF105" i="10"/>
  <c r="DR144" i="13"/>
  <c r="NK117" i="10"/>
  <c r="KE12" i="10"/>
  <c r="HY123" i="10"/>
  <c r="QA121" i="10"/>
  <c r="IE42" i="10"/>
  <c r="NE77" i="10"/>
  <c r="PW11" i="10"/>
  <c r="GM40" i="13"/>
  <c r="ID118" i="10"/>
  <c r="JG105" i="13"/>
  <c r="PP153" i="10"/>
  <c r="FK10" i="10"/>
  <c r="EU28" i="10"/>
  <c r="HU82" i="10"/>
  <c r="KG52" i="10"/>
  <c r="HU151" i="10"/>
  <c r="JH148" i="13"/>
  <c r="PX120" i="10"/>
  <c r="BG31" i="11"/>
  <c r="PA92" i="13"/>
  <c r="PN53" i="10"/>
  <c r="JI23" i="13"/>
  <c r="KH118" i="10"/>
  <c r="MD126" i="13"/>
  <c r="IQ43" i="10"/>
  <c r="AN8" i="11"/>
  <c r="EZ60" i="10"/>
  <c r="KQ107" i="10"/>
  <c r="JI42" i="13"/>
  <c r="QD127" i="10"/>
  <c r="DM158" i="13"/>
  <c r="NI102" i="10"/>
  <c r="HZ39" i="10"/>
  <c r="HL151" i="10"/>
  <c r="HN103" i="10"/>
  <c r="PX77" i="10"/>
  <c r="PA160" i="13"/>
  <c r="JI161" i="13"/>
  <c r="KO99" i="10"/>
  <c r="W42" i="6"/>
  <c r="KJ57" i="10"/>
  <c r="KM23" i="10"/>
  <c r="EU58" i="10"/>
  <c r="QE86" i="10"/>
  <c r="KJ97" i="10"/>
  <c r="IC141" i="10"/>
  <c r="KE161" i="10"/>
  <c r="AF71" i="11"/>
  <c r="PW56" i="10"/>
  <c r="NH79" i="10"/>
  <c r="PY111" i="10"/>
  <c r="LI57" i="10"/>
  <c r="DA50" i="10"/>
  <c r="MG106" i="13"/>
  <c r="FJ5" i="10"/>
  <c r="GG51" i="10"/>
  <c r="GC13" i="10"/>
  <c r="DO5" i="13"/>
  <c r="LK39" i="10"/>
  <c r="ID131" i="10"/>
  <c r="NM17" i="10"/>
  <c r="DP152" i="13"/>
  <c r="GA150" i="10"/>
  <c r="FG127" i="10"/>
  <c r="LI49" i="10"/>
  <c r="AN96" i="11"/>
  <c r="HL78" i="10"/>
  <c r="IP6" i="10"/>
  <c r="DN49" i="13"/>
  <c r="OD6" i="10"/>
  <c r="AF29" i="11"/>
  <c r="MY25" i="10"/>
  <c r="HS129" i="10"/>
  <c r="KO20" i="10"/>
  <c r="PU46" i="10"/>
  <c r="JI78" i="13"/>
  <c r="MW63" i="10"/>
  <c r="PW140" i="10"/>
  <c r="MF117" i="13"/>
  <c r="IA81" i="10"/>
  <c r="JJ132" i="13"/>
  <c r="HU50" i="10"/>
  <c r="NX128" i="10"/>
  <c r="QA93" i="10"/>
  <c r="FS140" i="10"/>
  <c r="NZ54" i="10"/>
  <c r="HN121" i="10"/>
  <c r="DJ20" i="10"/>
  <c r="QA18" i="10"/>
  <c r="EZ39" i="10"/>
  <c r="GJ22" i="13"/>
  <c r="FM127" i="10"/>
  <c r="FE39" i="10"/>
  <c r="AX70" i="11"/>
  <c r="DR118" i="13"/>
  <c r="KU136" i="10"/>
  <c r="PV79" i="10"/>
  <c r="PX85" i="10"/>
  <c r="FL51" i="10"/>
  <c r="NZ45" i="10"/>
  <c r="PO75" i="10"/>
  <c r="IQ46" i="10"/>
  <c r="HU116" i="10"/>
  <c r="MX38" i="10"/>
  <c r="KL20" i="10"/>
  <c r="KH61" i="10"/>
  <c r="KD22" i="10"/>
  <c r="KQ28" i="10"/>
  <c r="PA132" i="13"/>
  <c r="DO11" i="13"/>
  <c r="NF44" i="10"/>
  <c r="MI31" i="13"/>
  <c r="GA29" i="10"/>
  <c r="DK37" i="10"/>
  <c r="GB108" i="10"/>
  <c r="QD136" i="10"/>
  <c r="HN31" i="10"/>
  <c r="DI110" i="10"/>
  <c r="L19" i="6"/>
  <c r="HU89" i="10"/>
  <c r="DD9" i="10"/>
  <c r="FF136" i="10"/>
  <c r="HZ124" i="10"/>
  <c r="GB141" i="10"/>
  <c r="GM58" i="13"/>
  <c r="IE30" i="10"/>
  <c r="NN43" i="10"/>
  <c r="PY28" i="10"/>
  <c r="QE150" i="10"/>
  <c r="HP89" i="10"/>
  <c r="GL25" i="13"/>
  <c r="GL69" i="13"/>
  <c r="PZ69" i="10"/>
  <c r="FX125" i="10"/>
  <c r="NM9" i="10"/>
  <c r="FL117" i="10"/>
  <c r="NM136" i="10"/>
  <c r="FE14" i="10"/>
  <c r="KE84" i="10"/>
  <c r="DK8" i="10"/>
  <c r="GO133" i="13"/>
  <c r="HT134" i="10" s="1"/>
  <c r="HO66" i="10"/>
  <c r="KE111" i="10"/>
  <c r="FE107" i="10"/>
  <c r="LK73" i="10"/>
  <c r="KK146" i="10"/>
  <c r="HM19" i="10"/>
  <c r="QC130" i="10"/>
  <c r="FL42" i="10"/>
  <c r="GO81" i="13"/>
  <c r="QD157" i="10"/>
  <c r="FS15" i="10"/>
  <c r="KU16" i="10"/>
  <c r="GB152" i="10"/>
  <c r="DP16" i="13"/>
  <c r="ND115" i="10"/>
  <c r="NF115" i="10"/>
  <c r="AO89" i="11"/>
  <c r="GO112" i="13"/>
  <c r="IB159" i="10"/>
  <c r="FJ157" i="10"/>
  <c r="NY75" i="10"/>
  <c r="DP85" i="13"/>
  <c r="EZ86" i="10" s="1"/>
  <c r="NE101" i="10"/>
  <c r="NF14" i="10"/>
  <c r="QD83" i="10"/>
  <c r="NI112" i="10"/>
  <c r="PN149" i="10"/>
  <c r="HM43" i="10"/>
  <c r="FA77" i="10"/>
  <c r="NM125" i="10"/>
  <c r="FH79" i="10"/>
  <c r="MW41" i="10"/>
  <c r="KJ10" i="10"/>
  <c r="FE102" i="10"/>
  <c r="QB19" i="10"/>
  <c r="HT129" i="10"/>
  <c r="MD109" i="13"/>
  <c r="EV83" i="10"/>
  <c r="QA107" i="10"/>
  <c r="KV158" i="10"/>
  <c r="NC43" i="10"/>
  <c r="HZ50" i="10"/>
  <c r="JG25" i="13"/>
  <c r="HN87" i="10"/>
  <c r="ND40" i="10"/>
  <c r="HW144" i="10"/>
  <c r="FJ72" i="10"/>
  <c r="FF85" i="10"/>
  <c r="LA55" i="10"/>
  <c r="NB126" i="10"/>
  <c r="W50" i="6"/>
  <c r="FL107" i="10"/>
  <c r="LL164" i="10"/>
  <c r="DN110" i="13"/>
  <c r="GO149" i="13"/>
  <c r="W353" i="6"/>
  <c r="IB55" i="10"/>
  <c r="PC138" i="13"/>
  <c r="PS139" i="10" s="1"/>
  <c r="MZ76" i="10"/>
  <c r="KQ52" i="10"/>
  <c r="MX28" i="10"/>
  <c r="FA141" i="10"/>
  <c r="IJ26" i="10"/>
  <c r="NL101" i="10"/>
  <c r="PZ98" i="10"/>
  <c r="FH64" i="10"/>
  <c r="PZ112" i="10"/>
  <c r="AO95" i="11"/>
  <c r="MD137" i="13"/>
  <c r="IB44" i="10"/>
  <c r="JJ140" i="13"/>
  <c r="W362" i="6"/>
  <c r="IB48" i="10"/>
  <c r="HL92" i="10"/>
  <c r="MW38" i="10"/>
  <c r="HR111" i="10"/>
  <c r="FD50" i="10"/>
  <c r="PW52" i="10"/>
  <c r="NC130" i="10"/>
  <c r="LF153" i="10"/>
  <c r="ME40" i="13"/>
  <c r="KK51" i="10"/>
  <c r="FI54" i="10"/>
  <c r="FJ54" i="10"/>
  <c r="FD160" i="10"/>
  <c r="PF106" i="13"/>
  <c r="MF99" i="13"/>
  <c r="GJ7" i="13"/>
  <c r="KD106" i="10"/>
  <c r="KM135" i="10"/>
  <c r="QD150" i="10"/>
  <c r="JH160" i="13"/>
  <c r="KQ76" i="10"/>
  <c r="ET95" i="10"/>
  <c r="KN55" i="10"/>
  <c r="HU160" i="10"/>
  <c r="NW64" i="10"/>
  <c r="MD119" i="13"/>
  <c r="HQ108" i="10"/>
  <c r="MV99" i="10"/>
  <c r="AO72" i="11"/>
  <c r="PO94" i="10"/>
  <c r="FU61" i="10"/>
  <c r="MD143" i="13"/>
  <c r="NO57" i="10"/>
  <c r="HL131" i="10"/>
  <c r="NH103" i="10"/>
  <c r="HX75" i="10"/>
  <c r="HW162" i="10"/>
  <c r="PP52" i="10"/>
  <c r="LQ5" i="10"/>
  <c r="IE147" i="10"/>
  <c r="NI104" i="10"/>
  <c r="KU146" i="10"/>
  <c r="FY99" i="10"/>
  <c r="DA82" i="10"/>
  <c r="DC136" i="10"/>
  <c r="DI87" i="10"/>
  <c r="OC28" i="10"/>
  <c r="CY139" i="10"/>
  <c r="PN56" i="10"/>
  <c r="KD67" i="10"/>
  <c r="OC42" i="10"/>
  <c r="FK117" i="10"/>
  <c r="OA46" i="10"/>
  <c r="NK66" i="10"/>
  <c r="BG9" i="11"/>
  <c r="FA149" i="10"/>
  <c r="FC132" i="10"/>
  <c r="NK69" i="10"/>
  <c r="QC159" i="10"/>
  <c r="HM59" i="10"/>
  <c r="HM87" i="10"/>
  <c r="PO88" i="10"/>
  <c r="DK109" i="10"/>
  <c r="JJ121" i="13"/>
  <c r="PS75" i="10"/>
  <c r="NL39" i="10"/>
  <c r="CZ130" i="10"/>
  <c r="KH114" i="10"/>
  <c r="FI127" i="10"/>
  <c r="HS135" i="10"/>
  <c r="DP163" i="13"/>
  <c r="HZ105" i="10"/>
  <c r="MX147" i="10"/>
  <c r="KO41" i="10"/>
  <c r="KM38" i="10"/>
  <c r="W232" i="6"/>
  <c r="PZ28" i="10"/>
  <c r="GL126" i="13"/>
  <c r="HY141" i="10"/>
  <c r="KF104" i="10"/>
  <c r="KR64" i="10"/>
  <c r="DP8" i="13"/>
  <c r="KS71" i="10"/>
  <c r="W146" i="6"/>
  <c r="KN17" i="10"/>
  <c r="QF159" i="10"/>
  <c r="FY70" i="10"/>
  <c r="HW105" i="10"/>
  <c r="ID101" i="10"/>
  <c r="HY107" i="10"/>
  <c r="JL152" i="13"/>
  <c r="HN147" i="10"/>
  <c r="NO36" i="10"/>
  <c r="PX13" i="10"/>
  <c r="KU164" i="10"/>
  <c r="DN126" i="13"/>
  <c r="DM63" i="13"/>
  <c r="KE75" i="10"/>
  <c r="EV79" i="10"/>
  <c r="KO109" i="10"/>
  <c r="NF125" i="10"/>
  <c r="GK48" i="13"/>
  <c r="FL98" i="10"/>
  <c r="LA117" i="10"/>
  <c r="QA5" i="10"/>
  <c r="IB49" i="10"/>
  <c r="HM138" i="10"/>
  <c r="DG153" i="10"/>
  <c r="GG40" i="10"/>
  <c r="OE19" i="10"/>
  <c r="HV35" i="10"/>
  <c r="DR123" i="13"/>
  <c r="NZ61" i="10"/>
  <c r="W92" i="6"/>
  <c r="FK66" i="10"/>
  <c r="LH158" i="10"/>
  <c r="KS163" i="10"/>
  <c r="MI102" i="13"/>
  <c r="KR111" i="10"/>
  <c r="ET104" i="10"/>
  <c r="FJ154" i="10"/>
  <c r="KE15" i="10"/>
  <c r="FL122" i="10"/>
  <c r="PN55" i="10"/>
  <c r="LL47" i="10"/>
  <c r="NA115" i="10"/>
  <c r="QB157" i="10"/>
  <c r="FI117" i="10"/>
  <c r="KV123" i="10"/>
  <c r="FM158" i="10"/>
  <c r="QE44" i="10"/>
  <c r="HM126" i="10"/>
  <c r="NM52" i="10"/>
  <c r="PU18" i="10"/>
  <c r="PP124" i="10"/>
  <c r="HT71" i="10"/>
  <c r="NC145" i="10"/>
  <c r="JH137" i="13"/>
  <c r="NN109" i="10"/>
  <c r="ME142" i="13"/>
  <c r="GJ117" i="13"/>
  <c r="QA30" i="10"/>
  <c r="HS66" i="10"/>
  <c r="GL149" i="13"/>
  <c r="W15" i="6"/>
  <c r="KP139" i="10"/>
  <c r="HR33" i="10"/>
  <c r="NG108" i="10"/>
  <c r="JH8" i="13"/>
  <c r="KH142" i="10"/>
  <c r="ET94" i="10"/>
  <c r="MY53" i="10"/>
  <c r="MV152" i="10"/>
  <c r="PB40" i="13"/>
  <c r="QA36" i="10"/>
  <c r="BG76" i="11"/>
  <c r="JL39" i="13"/>
  <c r="KL9" i="10"/>
  <c r="FA110" i="10"/>
  <c r="OE70" i="10"/>
  <c r="HW121" i="10"/>
  <c r="LA60" i="10"/>
  <c r="PU147" i="10"/>
  <c r="NC27" i="10"/>
  <c r="LE16" i="10"/>
  <c r="OI102" i="10"/>
  <c r="MW59" i="10"/>
  <c r="NI77" i="10"/>
  <c r="FS19" i="10"/>
  <c r="IT141" i="10"/>
  <c r="IJ146" i="10"/>
  <c r="IE21" i="10"/>
  <c r="NH48" i="10"/>
  <c r="MD42" i="13"/>
  <c r="MY43" i="10" s="1"/>
  <c r="OI95" i="10"/>
  <c r="PA39" i="13"/>
  <c r="IU11" i="10"/>
  <c r="FM20" i="10"/>
  <c r="HU111" i="10"/>
  <c r="NX117" i="10"/>
  <c r="EZ67" i="10"/>
  <c r="NJ30" i="10"/>
  <c r="IJ150" i="10"/>
  <c r="NC104" i="10"/>
  <c r="NI138" i="10"/>
  <c r="JL107" i="13"/>
  <c r="KL108" i="10" s="1"/>
  <c r="GO19" i="13"/>
  <c r="ID83" i="10"/>
  <c r="DN75" i="13"/>
  <c r="QG130" i="10"/>
  <c r="IA157" i="10"/>
  <c r="JH145" i="13"/>
  <c r="HL133" i="10"/>
  <c r="GK158" i="13"/>
  <c r="PR89" i="10"/>
  <c r="NK74" i="10"/>
  <c r="PP40" i="10"/>
  <c r="IY24" i="10"/>
  <c r="NM75" i="10"/>
  <c r="GO52" i="13"/>
  <c r="W339" i="6"/>
  <c r="MZ40" i="10"/>
  <c r="DM105" i="13"/>
  <c r="PQ164" i="10"/>
  <c r="NS141" i="10"/>
  <c r="NL19" i="10"/>
  <c r="GO43" i="13"/>
  <c r="FG104" i="10"/>
  <c r="QE25" i="10"/>
  <c r="FA34" i="10"/>
  <c r="KT102" i="10"/>
  <c r="FC83" i="10"/>
  <c r="HL19" i="10"/>
  <c r="FB115" i="10"/>
  <c r="KE28" i="10"/>
  <c r="BF97" i="11"/>
  <c r="MD161" i="13"/>
  <c r="NB153" i="10"/>
  <c r="PA104" i="13"/>
  <c r="FI66" i="10"/>
  <c r="HU71" i="10"/>
  <c r="KS29" i="10"/>
  <c r="IU14" i="10"/>
  <c r="PC49" i="13"/>
  <c r="IQ45" i="10"/>
  <c r="EU128" i="10"/>
  <c r="FD8" i="10"/>
  <c r="LB136" i="10"/>
  <c r="IO132" i="10"/>
  <c r="LL37" i="10"/>
  <c r="IU88" i="10"/>
  <c r="IU147" i="10"/>
  <c r="LQ159" i="10"/>
  <c r="PW45" i="10"/>
  <c r="GG136" i="10"/>
  <c r="KP18" i="10"/>
  <c r="MX32" i="10"/>
  <c r="AB49" i="12"/>
  <c r="AX33" i="11"/>
  <c r="MV19" i="10"/>
  <c r="QC49" i="10"/>
  <c r="KD10" i="10"/>
  <c r="FE50" i="10"/>
  <c r="GC93" i="10"/>
  <c r="HL38" i="10"/>
  <c r="EW70" i="10"/>
  <c r="GK37" i="13"/>
  <c r="LH28" i="10"/>
  <c r="AX11" i="11"/>
  <c r="KI75" i="10"/>
  <c r="FJ122" i="10"/>
  <c r="QA65" i="10"/>
  <c r="DJ60" i="10"/>
  <c r="PR88" i="10"/>
  <c r="KJ38" i="10"/>
  <c r="QD158" i="10"/>
  <c r="NM26" i="10"/>
  <c r="FJ131" i="10"/>
  <c r="PS51" i="10"/>
  <c r="KO81" i="10"/>
  <c r="FK86" i="10"/>
  <c r="LB161" i="10"/>
  <c r="NY25" i="10"/>
  <c r="KF91" i="10"/>
  <c r="FB9" i="10"/>
  <c r="ME98" i="13"/>
  <c r="QA58" i="10"/>
  <c r="HZ138" i="10"/>
  <c r="KG111" i="10"/>
  <c r="KM123" i="10"/>
  <c r="HV13" i="10"/>
  <c r="HY115" i="10"/>
  <c r="NJ152" i="10"/>
  <c r="PB51" i="13"/>
  <c r="FH160" i="10"/>
  <c r="FI108" i="10"/>
  <c r="PR112" i="10"/>
  <c r="AO39" i="11"/>
  <c r="QF42" i="10"/>
  <c r="NG14" i="10"/>
  <c r="GO73" i="13"/>
  <c r="NF98" i="10"/>
  <c r="QF11" i="10"/>
  <c r="FI139" i="10"/>
  <c r="ME45" i="13"/>
  <c r="DN102" i="13"/>
  <c r="QD69" i="10"/>
  <c r="NT17" i="10"/>
  <c r="NH37" i="10"/>
  <c r="ET19" i="10"/>
  <c r="FJ41" i="10"/>
  <c r="FW52" i="10"/>
  <c r="IU61" i="10"/>
  <c r="IY77" i="10"/>
  <c r="IP63" i="10"/>
  <c r="MI93" i="13"/>
  <c r="QC47" i="10"/>
  <c r="W68" i="11"/>
  <c r="PZ133" i="10"/>
  <c r="OC137" i="10"/>
  <c r="KO12" i="10"/>
  <c r="PS118" i="10"/>
  <c r="MG25" i="13"/>
  <c r="MG62" i="13"/>
  <c r="FB143" i="10"/>
  <c r="IP82" i="10"/>
  <c r="MF143" i="13"/>
  <c r="KR77" i="10"/>
  <c r="DM162" i="13"/>
  <c r="HU77" i="10"/>
  <c r="HM129" i="10"/>
  <c r="HW151" i="10"/>
  <c r="MI95" i="13"/>
  <c r="PU96" i="10"/>
  <c r="PW64" i="10"/>
  <c r="LQ65" i="10"/>
  <c r="OI5" i="10"/>
  <c r="FE72" i="10"/>
  <c r="KD159" i="10"/>
  <c r="EZ49" i="10"/>
  <c r="QG42" i="10"/>
  <c r="GL15" i="13"/>
  <c r="GK85" i="13"/>
  <c r="HY30" i="10"/>
  <c r="JL113" i="13"/>
  <c r="HM75" i="10"/>
  <c r="DN23" i="13"/>
  <c r="PO105" i="10"/>
  <c r="KS67" i="10"/>
  <c r="HZ11" i="10"/>
  <c r="KO157" i="10"/>
  <c r="PD119" i="13"/>
  <c r="IS116" i="10"/>
  <c r="KJ128" i="10"/>
  <c r="KU55" i="10"/>
  <c r="MX105" i="10"/>
  <c r="KJ59" i="10"/>
  <c r="NH162" i="10"/>
  <c r="FD66" i="10"/>
  <c r="JJ155" i="13"/>
  <c r="FJ50" i="10"/>
  <c r="GL85" i="13"/>
  <c r="QG94" i="10"/>
  <c r="DN85" i="13"/>
  <c r="QC38" i="10"/>
  <c r="OE28" i="10"/>
  <c r="FI145" i="10"/>
  <c r="NG135" i="10"/>
  <c r="QD140" i="10"/>
  <c r="GB63" i="10"/>
  <c r="NL59" i="10"/>
  <c r="ET73" i="10"/>
  <c r="KQ99" i="10"/>
  <c r="LB26" i="10"/>
  <c r="HP28" i="10"/>
  <c r="OC10" i="10"/>
  <c r="IN80" i="10"/>
  <c r="HM5" i="10"/>
  <c r="MX71" i="10"/>
  <c r="NN157" i="10"/>
  <c r="FG23" i="10"/>
  <c r="QB159" i="10"/>
  <c r="HU156" i="10"/>
  <c r="HQ134" i="10"/>
  <c r="IB152" i="10"/>
  <c r="PD71" i="13"/>
  <c r="LM84" i="10"/>
  <c r="FJ155" i="10"/>
  <c r="EX156" i="10"/>
  <c r="HY110" i="10"/>
  <c r="KU5" i="10"/>
  <c r="KD80" i="10"/>
  <c r="NG76" i="10"/>
  <c r="PV28" i="10"/>
  <c r="W255" i="6"/>
  <c r="HY119" i="10"/>
  <c r="JI96" i="13"/>
  <c r="MW111" i="10"/>
  <c r="JL73" i="13"/>
  <c r="KH124" i="10"/>
  <c r="NO154" i="10"/>
  <c r="MG135" i="13"/>
  <c r="KO122" i="10"/>
  <c r="KV59" i="10"/>
  <c r="FW34" i="10"/>
  <c r="PD109" i="13"/>
  <c r="AF19" i="11"/>
  <c r="NH11" i="10"/>
  <c r="RQ101" i="10"/>
  <c r="FQ81" i="10"/>
  <c r="KK30" i="10"/>
  <c r="EX111" i="10"/>
  <c r="PP13" i="10"/>
  <c r="NE12" i="10"/>
  <c r="KT36" i="10"/>
  <c r="NN60" i="10"/>
  <c r="NN69" i="10"/>
  <c r="JH16" i="13"/>
  <c r="EX64" i="10"/>
  <c r="HR136" i="10"/>
  <c r="KO133" i="10"/>
  <c r="DF44" i="10"/>
  <c r="MY150" i="10"/>
  <c r="HQ129" i="10"/>
  <c r="KQ115" i="10"/>
  <c r="RQ39" i="10"/>
  <c r="LQ158" i="10"/>
  <c r="DP145" i="13"/>
  <c r="OC141" i="10"/>
  <c r="NE141" i="10"/>
  <c r="PC79" i="13"/>
  <c r="GA53" i="10"/>
  <c r="NX66" i="10"/>
  <c r="OA108" i="10"/>
  <c r="AF41" i="11"/>
  <c r="NH49" i="10"/>
  <c r="FZ46" i="10"/>
  <c r="DE106" i="10"/>
  <c r="FV103" i="10"/>
  <c r="KF40" i="10"/>
  <c r="FC77" i="10"/>
  <c r="AX39" i="11"/>
  <c r="PD155" i="13"/>
  <c r="EZ85" i="10"/>
  <c r="W46" i="6"/>
  <c r="NL78" i="10"/>
  <c r="NC155" i="10"/>
  <c r="FL128" i="10"/>
  <c r="PT27" i="10"/>
  <c r="ID17" i="10"/>
  <c r="FQ18" i="10"/>
  <c r="HS32" i="10"/>
  <c r="DF158" i="10"/>
  <c r="MV60" i="10"/>
  <c r="NH40" i="10"/>
  <c r="IE87" i="10"/>
  <c r="FL53" i="10"/>
  <c r="QD99" i="10"/>
  <c r="DH109" i="10"/>
  <c r="NF152" i="10"/>
  <c r="KS141" i="10"/>
  <c r="HX151" i="10"/>
  <c r="NO129" i="10"/>
  <c r="PW127" i="10"/>
  <c r="NO26" i="10"/>
  <c r="KK45" i="10"/>
  <c r="QE83" i="10"/>
  <c r="NO85" i="10"/>
  <c r="MY99" i="10"/>
  <c r="IC119" i="10"/>
  <c r="KR78" i="10"/>
  <c r="PB71" i="13"/>
  <c r="EV96" i="10"/>
  <c r="QF53" i="10"/>
  <c r="NT143" i="10"/>
  <c r="AN98" i="11"/>
  <c r="KP13" i="10"/>
  <c r="IC127" i="10"/>
  <c r="ET57" i="10"/>
  <c r="DP92" i="13"/>
  <c r="HL57" i="10"/>
  <c r="W239" i="6"/>
  <c r="EV87" i="10"/>
  <c r="FE138" i="10"/>
  <c r="HY69" i="10"/>
  <c r="KR32" i="10"/>
  <c r="KI118" i="10"/>
  <c r="MV150" i="10"/>
  <c r="DH75" i="10"/>
  <c r="MV157" i="10"/>
  <c r="HU26" i="10"/>
  <c r="PF75" i="13"/>
  <c r="IU119" i="10"/>
  <c r="QG31" i="10"/>
  <c r="NJ35" i="10"/>
  <c r="NI87" i="10"/>
  <c r="HX133" i="10"/>
  <c r="HW114" i="10"/>
  <c r="KL12" i="10"/>
  <c r="DK86" i="10"/>
  <c r="NM162" i="10"/>
  <c r="W36" i="6"/>
  <c r="PO41" i="10"/>
  <c r="NK127" i="10"/>
  <c r="EW49" i="10"/>
  <c r="PC41" i="13"/>
  <c r="KP161" i="10"/>
  <c r="IB19" i="10"/>
  <c r="JI82" i="13"/>
  <c r="IS96" i="10"/>
  <c r="LG99" i="10"/>
  <c r="II152" i="10"/>
  <c r="KN116" i="10"/>
  <c r="PZ158" i="10"/>
  <c r="HT119" i="10"/>
  <c r="NM24" i="10"/>
  <c r="FJ76" i="10"/>
  <c r="KM89" i="10"/>
  <c r="AX43" i="11"/>
  <c r="NW133" i="10"/>
  <c r="LG31" i="10"/>
  <c r="HL109" i="10"/>
  <c r="EU104" i="10"/>
  <c r="HV145" i="10"/>
  <c r="JI75" i="13"/>
  <c r="KI76" i="10" s="1"/>
  <c r="PA50" i="13"/>
  <c r="PQ51" i="10" s="1"/>
  <c r="FL88" i="10"/>
  <c r="KW139" i="10"/>
  <c r="QE50" i="10"/>
  <c r="QD25" i="10"/>
  <c r="HX39" i="10"/>
  <c r="NF59" i="10"/>
  <c r="KS140" i="10"/>
  <c r="HW85" i="10"/>
  <c r="LM42" i="10"/>
  <c r="LC81" i="10"/>
  <c r="GJ76" i="13"/>
  <c r="W79" i="6"/>
  <c r="LH162" i="10"/>
  <c r="HY7" i="10"/>
  <c r="MW105" i="10"/>
  <c r="PP140" i="10"/>
  <c r="PX36" i="10"/>
  <c r="KT94" i="10"/>
  <c r="FL41" i="10"/>
  <c r="NH45" i="10"/>
  <c r="GL62" i="13"/>
  <c r="KQ83" i="10"/>
  <c r="FI87" i="10"/>
  <c r="PO135" i="10"/>
  <c r="DG102" i="10"/>
  <c r="EV123" i="10"/>
  <c r="PQ65" i="10"/>
  <c r="NF144" i="10"/>
  <c r="KL35" i="10"/>
  <c r="NI99" i="10"/>
  <c r="PD64" i="13"/>
  <c r="MW62" i="10"/>
  <c r="FI39" i="10"/>
  <c r="QG160" i="10"/>
  <c r="MW156" i="10"/>
  <c r="NU29" i="10"/>
  <c r="EW36" i="10"/>
  <c r="PT92" i="10"/>
  <c r="NJ40" i="10"/>
  <c r="KF42" i="10"/>
  <c r="PW155" i="10"/>
  <c r="JG14" i="13"/>
  <c r="MF43" i="13"/>
  <c r="NA44" i="10" s="1"/>
  <c r="LI153" i="10"/>
  <c r="FU8" i="10"/>
  <c r="LH47" i="10"/>
  <c r="DF7" i="10"/>
  <c r="LK13" i="10"/>
  <c r="FU29" i="10"/>
  <c r="DR52" i="13"/>
  <c r="FB53" i="10" s="1"/>
  <c r="PA144" i="13"/>
  <c r="NM73" i="10"/>
  <c r="QG59" i="10"/>
  <c r="LG102" i="10"/>
  <c r="PC38" i="13"/>
  <c r="DH96" i="10"/>
  <c r="HV73" i="10"/>
  <c r="FI156" i="10"/>
  <c r="GO22" i="13"/>
  <c r="KQ50" i="10"/>
  <c r="KK9" i="10"/>
  <c r="HZ30" i="10"/>
  <c r="ET42" i="10"/>
  <c r="KT110" i="10"/>
  <c r="MX20" i="10"/>
  <c r="DR96" i="13"/>
  <c r="PR34" i="10"/>
  <c r="OI100" i="10"/>
  <c r="QB27" i="10"/>
  <c r="ID75" i="10"/>
  <c r="QB108" i="10"/>
  <c r="GO143" i="13"/>
  <c r="NC158" i="10"/>
  <c r="PR61" i="10"/>
  <c r="FE158" i="10"/>
  <c r="PW22" i="10"/>
  <c r="MV164" i="10"/>
  <c r="MG21" i="13"/>
  <c r="LB45" i="10"/>
  <c r="NG113" i="10"/>
  <c r="ME134" i="13"/>
  <c r="FH154" i="10"/>
  <c r="ND106" i="10"/>
  <c r="PW150" i="10"/>
  <c r="HU146" i="10"/>
  <c r="KD55" i="10"/>
  <c r="KQ149" i="10"/>
  <c r="JI47" i="13"/>
  <c r="GL119" i="13"/>
  <c r="PP51" i="10"/>
  <c r="EV21" i="10"/>
  <c r="IE5" i="10"/>
  <c r="PO48" i="10"/>
  <c r="FA8" i="10"/>
  <c r="PP59" i="10"/>
  <c r="NK22" i="10"/>
  <c r="KT81" i="10"/>
  <c r="PB29" i="13"/>
  <c r="KV103" i="10"/>
  <c r="PO26" i="10"/>
  <c r="HZ131" i="10"/>
  <c r="OE31" i="10"/>
  <c r="DH119" i="10"/>
  <c r="QB33" i="10"/>
  <c r="NY109" i="10"/>
  <c r="AX99" i="11"/>
  <c r="FL161" i="10"/>
  <c r="NH106" i="10"/>
  <c r="DG69" i="10"/>
  <c r="DJ100" i="10"/>
  <c r="DO84" i="10"/>
  <c r="IA80" i="10"/>
  <c r="NI16" i="10"/>
  <c r="FR51" i="10"/>
  <c r="GM118" i="13"/>
  <c r="OC116" i="10"/>
  <c r="PN51" i="10"/>
  <c r="LB143" i="10"/>
  <c r="DP110" i="13"/>
  <c r="QG14" i="10"/>
  <c r="EU155" i="10"/>
  <c r="NJ91" i="10"/>
  <c r="KR123" i="10"/>
  <c r="NK45" i="10"/>
  <c r="NN163" i="10"/>
  <c r="DG63" i="10"/>
  <c r="NC57" i="10"/>
  <c r="NH30" i="10"/>
  <c r="FI48" i="10"/>
  <c r="PV153" i="10"/>
  <c r="GM66" i="13"/>
  <c r="KV7" i="10"/>
  <c r="NE36" i="10"/>
  <c r="OA63" i="10"/>
  <c r="IA118" i="10"/>
  <c r="IJ71" i="10"/>
  <c r="DP43" i="13"/>
  <c r="FA17" i="10"/>
  <c r="KQ114" i="10"/>
  <c r="HN150" i="10"/>
  <c r="EY66" i="10"/>
  <c r="AC40" i="12"/>
  <c r="NE152" i="10"/>
  <c r="NO130" i="10"/>
  <c r="HQ164" i="10"/>
  <c r="PU22" i="10"/>
  <c r="BG52" i="11"/>
  <c r="DC97" i="10"/>
  <c r="FD150" i="10"/>
  <c r="JI86" i="13"/>
  <c r="IY57" i="10"/>
  <c r="NB39" i="10"/>
  <c r="QC57" i="10"/>
  <c r="PC78" i="13"/>
  <c r="KQ71" i="10"/>
  <c r="NB47" i="10"/>
  <c r="DA98" i="10"/>
  <c r="PU17" i="10"/>
  <c r="JL132" i="13"/>
  <c r="NH21" i="10"/>
  <c r="PO86" i="10"/>
  <c r="HO27" i="10"/>
  <c r="IA153" i="10"/>
  <c r="HU8" i="10"/>
  <c r="IE59" i="10"/>
  <c r="NK11" i="10"/>
  <c r="MD64" i="13"/>
  <c r="PU139" i="10"/>
  <c r="FK46" i="10"/>
  <c r="PN114" i="10"/>
  <c r="JL99" i="13"/>
  <c r="KL100" i="10" s="1"/>
  <c r="DO44" i="10"/>
  <c r="HV77" i="10"/>
  <c r="FH48" i="10"/>
  <c r="NE13" i="10"/>
  <c r="DR19" i="13"/>
  <c r="JH14" i="13"/>
  <c r="KH15" i="10" s="1"/>
  <c r="OA82" i="10"/>
  <c r="V98" i="11"/>
  <c r="QC117" i="10"/>
  <c r="MG94" i="13"/>
  <c r="NB95" i="10" s="1"/>
  <c r="FD88" i="10"/>
  <c r="MD133" i="13"/>
  <c r="QB66" i="10"/>
  <c r="KF58" i="10"/>
  <c r="IU135" i="10"/>
  <c r="EZ132" i="10"/>
  <c r="PO150" i="10"/>
  <c r="W288" i="6"/>
  <c r="PW137" i="10"/>
  <c r="HV144" i="10"/>
  <c r="W263" i="6"/>
  <c r="KU77" i="10"/>
  <c r="MV102" i="10"/>
  <c r="MX96" i="10"/>
  <c r="LB92" i="10"/>
  <c r="KM20" i="10"/>
  <c r="PX155" i="10"/>
  <c r="EV152" i="10"/>
  <c r="NW107" i="10"/>
  <c r="DO113" i="10"/>
  <c r="KT41" i="10"/>
  <c r="EV20" i="10"/>
  <c r="QB67" i="10"/>
  <c r="IB51" i="10"/>
  <c r="MI94" i="13"/>
  <c r="KH129" i="10"/>
  <c r="FD67" i="10"/>
  <c r="W251" i="6"/>
  <c r="KS126" i="10"/>
  <c r="HS134" i="10"/>
  <c r="FF55" i="10"/>
  <c r="KO130" i="10"/>
  <c r="W85" i="11"/>
  <c r="BG62" i="11"/>
  <c r="FA95" i="10"/>
  <c r="KV36" i="10"/>
  <c r="JI84" i="13"/>
  <c r="DR152" i="13"/>
  <c r="JJ114" i="13"/>
  <c r="FM75" i="10"/>
  <c r="KT15" i="10"/>
  <c r="GJ75" i="13"/>
  <c r="DN125" i="13"/>
  <c r="FI126" i="10"/>
  <c r="MG65" i="13"/>
  <c r="ID46" i="10"/>
  <c r="JJ17" i="13"/>
  <c r="QF115" i="10"/>
  <c r="JI145" i="13"/>
  <c r="NH145" i="10"/>
  <c r="KF30" i="10"/>
  <c r="DO41" i="13"/>
  <c r="KE129" i="10"/>
  <c r="DJ95" i="10"/>
  <c r="HL138" i="10"/>
  <c r="ID12" i="10"/>
  <c r="NG45" i="10"/>
  <c r="OB15" i="10"/>
  <c r="LK54" i="10"/>
  <c r="IM84" i="10"/>
  <c r="MI159" i="13"/>
  <c r="ND160" i="10" s="1"/>
  <c r="PS36" i="10"/>
  <c r="PV123" i="10"/>
  <c r="NA8" i="10"/>
  <c r="MF98" i="13"/>
  <c r="MF69" i="13"/>
  <c r="NI121" i="10"/>
  <c r="FC44" i="10"/>
  <c r="RR104" i="10"/>
  <c r="NU103" i="10"/>
  <c r="NI41" i="10"/>
  <c r="FG41" i="10"/>
  <c r="LA9" i="10"/>
  <c r="NF11" i="10"/>
  <c r="FH31" i="10"/>
  <c r="PU121" i="10"/>
  <c r="MY12" i="10"/>
  <c r="KW37" i="10"/>
  <c r="PV6" i="10"/>
  <c r="MI65" i="13"/>
  <c r="FD56" i="10"/>
  <c r="W344" i="6"/>
  <c r="HN102" i="10"/>
  <c r="QB14" i="10"/>
  <c r="ID124" i="10"/>
  <c r="FF138" i="10"/>
  <c r="HS23" i="10"/>
  <c r="MD4" i="13"/>
  <c r="EW114" i="10"/>
  <c r="FS34" i="10"/>
  <c r="QA114" i="10"/>
  <c r="HY151" i="10"/>
  <c r="PA134" i="13"/>
  <c r="NL16" i="10"/>
  <c r="MW21" i="10"/>
  <c r="HO45" i="10"/>
  <c r="MW133" i="10"/>
  <c r="DO145" i="13"/>
  <c r="NM124" i="10"/>
  <c r="GM120" i="13"/>
  <c r="QG127" i="10"/>
  <c r="DN122" i="13"/>
  <c r="FI98" i="10"/>
  <c r="HV147" i="10"/>
  <c r="LK77" i="10"/>
  <c r="FD40" i="10"/>
  <c r="PC34" i="13"/>
  <c r="LI68" i="10"/>
  <c r="FJ36" i="10"/>
  <c r="OI119" i="10"/>
  <c r="GC31" i="10"/>
  <c r="IM78" i="10"/>
  <c r="QB121" i="10"/>
  <c r="KO118" i="10"/>
  <c r="IP132" i="10"/>
  <c r="PS144" i="10"/>
  <c r="GO63" i="13"/>
  <c r="LJ144" i="10"/>
  <c r="QA101" i="10"/>
  <c r="LF5" i="10"/>
  <c r="FM162" i="10"/>
  <c r="DR80" i="13"/>
  <c r="NE144" i="10"/>
  <c r="FR39" i="10"/>
  <c r="FH128" i="10"/>
  <c r="W154" i="6"/>
  <c r="PD121" i="13"/>
  <c r="IP17" i="10"/>
  <c r="OB14" i="10"/>
  <c r="OE116" i="10"/>
  <c r="FL97" i="10"/>
  <c r="NL149" i="10"/>
  <c r="IU42" i="10"/>
  <c r="JI127" i="13"/>
  <c r="FA164" i="10"/>
  <c r="LB50" i="10"/>
  <c r="NA108" i="10"/>
  <c r="EX147" i="10"/>
  <c r="PU102" i="10"/>
  <c r="KP36" i="10"/>
  <c r="EU108" i="10"/>
  <c r="LG142" i="10"/>
  <c r="PP63" i="10"/>
  <c r="DD43" i="10"/>
  <c r="KR112" i="10"/>
  <c r="QA32" i="10"/>
  <c r="NM112" i="10"/>
  <c r="EX80" i="10"/>
  <c r="NT13" i="10"/>
  <c r="FD75" i="10"/>
  <c r="GL64" i="13"/>
  <c r="QD50" i="10"/>
  <c r="EX48" i="10"/>
  <c r="KJ109" i="10"/>
  <c r="PQ160" i="10"/>
  <c r="GK86" i="13"/>
  <c r="KW8" i="10"/>
  <c r="FB96" i="10"/>
  <c r="FR61" i="10"/>
  <c r="EV159" i="10"/>
  <c r="DM156" i="13"/>
  <c r="NE93" i="10"/>
  <c r="FE83" i="10"/>
  <c r="IA124" i="10"/>
  <c r="QG41" i="10"/>
  <c r="HN47" i="10"/>
  <c r="KJ127" i="10"/>
  <c r="NB96" i="10"/>
  <c r="KR70" i="10"/>
  <c r="W169" i="6"/>
  <c r="FH75" i="10"/>
  <c r="FH42" i="10"/>
  <c r="HL64" i="10"/>
  <c r="FH131" i="10"/>
  <c r="HV55" i="10"/>
  <c r="IN98" i="10"/>
  <c r="HV33" i="10"/>
  <c r="CY103" i="10"/>
  <c r="JG35" i="13"/>
  <c r="DF67" i="10"/>
  <c r="EV26" i="10"/>
  <c r="FV33" i="10"/>
  <c r="PD25" i="13"/>
  <c r="DA13" i="10"/>
  <c r="PT7" i="10"/>
  <c r="ET14" i="10"/>
  <c r="KI105" i="10"/>
  <c r="OI84" i="10"/>
  <c r="MG30" i="13"/>
  <c r="NC87" i="10"/>
  <c r="DD69" i="10"/>
  <c r="DE60" i="10"/>
  <c r="NN145" i="10"/>
  <c r="KD81" i="10"/>
  <c r="FK116" i="10"/>
  <c r="PA27" i="13"/>
  <c r="IO73" i="10"/>
  <c r="PW130" i="10"/>
  <c r="CY67" i="10"/>
  <c r="FM30" i="10"/>
  <c r="EV78" i="10"/>
  <c r="OE156" i="10"/>
  <c r="NE18" i="10"/>
  <c r="AO18" i="11"/>
  <c r="EX149" i="10"/>
  <c r="PY154" i="10"/>
  <c r="KQ47" i="10"/>
  <c r="PO24" i="10"/>
  <c r="QA115" i="10"/>
  <c r="DP80" i="13"/>
  <c r="KK38" i="10"/>
  <c r="DO6" i="13"/>
  <c r="PU118" i="10"/>
  <c r="GM140" i="13"/>
  <c r="KW100" i="10"/>
  <c r="PB32" i="13"/>
  <c r="PV162" i="10"/>
  <c r="HL155" i="10"/>
  <c r="FA32" i="10"/>
  <c r="FL104" i="10"/>
  <c r="MF49" i="13"/>
  <c r="PY60" i="10"/>
  <c r="EU36" i="10"/>
  <c r="FM101" i="10"/>
  <c r="NL58" i="10"/>
  <c r="EU118" i="10"/>
  <c r="PO13" i="10"/>
  <c r="GJ28" i="13"/>
  <c r="MV79" i="10"/>
  <c r="NH143" i="10"/>
  <c r="PY7" i="10"/>
  <c r="GM162" i="13"/>
  <c r="LL139" i="10"/>
  <c r="IN91" i="10"/>
  <c r="DM6" i="13"/>
  <c r="PN113" i="10"/>
  <c r="CY162" i="10"/>
  <c r="KE79" i="10"/>
  <c r="FS30" i="10"/>
  <c r="MF136" i="13"/>
  <c r="GC58" i="10"/>
  <c r="MG68" i="13"/>
  <c r="IK122" i="10"/>
  <c r="QD117" i="10"/>
  <c r="PD58" i="13"/>
  <c r="IJ19" i="10"/>
  <c r="KT24" i="10"/>
  <c r="HZ145" i="10"/>
  <c r="NF51" i="10"/>
  <c r="HV7" i="10"/>
  <c r="LM127" i="10"/>
  <c r="ET151" i="10"/>
  <c r="HW80" i="10"/>
  <c r="NB91" i="10"/>
  <c r="HS48" i="10"/>
  <c r="HO64" i="10"/>
  <c r="NI79" i="10"/>
  <c r="FA114" i="10"/>
  <c r="DC73" i="10"/>
  <c r="KT137" i="10"/>
  <c r="FL37" i="10"/>
  <c r="W84" i="11"/>
  <c r="PX111" i="10"/>
  <c r="FF69" i="10"/>
  <c r="MF131" i="13"/>
  <c r="FG44" i="10"/>
  <c r="EU123" i="10"/>
  <c r="EX113" i="10"/>
  <c r="QD164" i="10"/>
  <c r="PX28" i="10"/>
  <c r="PP116" i="10"/>
  <c r="DI158" i="10"/>
  <c r="FC71" i="10"/>
  <c r="PR65" i="10"/>
  <c r="PY134" i="10"/>
  <c r="LK41" i="10"/>
  <c r="JI119" i="13"/>
  <c r="IP126" i="10"/>
  <c r="HL58" i="10"/>
  <c r="FM110" i="10"/>
  <c r="HP129" i="10"/>
  <c r="PS9" i="10"/>
  <c r="PN66" i="10"/>
  <c r="DN88" i="13"/>
  <c r="ME69" i="13"/>
  <c r="AX48" i="11"/>
  <c r="EV77" i="10"/>
  <c r="PU34" i="10"/>
  <c r="PD22" i="13"/>
  <c r="KJ84" i="10"/>
  <c r="NH121" i="10"/>
  <c r="DP132" i="13"/>
  <c r="DF127" i="10"/>
  <c r="NA60" i="10"/>
  <c r="QD63" i="10"/>
  <c r="FF59" i="10"/>
  <c r="NL8" i="10"/>
  <c r="NH24" i="10"/>
  <c r="MZ144" i="10"/>
  <c r="FV62" i="10"/>
  <c r="DR28" i="13"/>
  <c r="JG131" i="13"/>
  <c r="HV85" i="10"/>
  <c r="ID116" i="10"/>
  <c r="FI123" i="10"/>
  <c r="PA55" i="13"/>
  <c r="NU44" i="10"/>
  <c r="JL13" i="13"/>
  <c r="IY108" i="10"/>
  <c r="NJ150" i="10"/>
  <c r="IE20" i="10"/>
  <c r="MW143" i="10"/>
  <c r="W201" i="6"/>
  <c r="PX108" i="10"/>
  <c r="KR80" i="10"/>
  <c r="NC82" i="10"/>
  <c r="PD162" i="13"/>
  <c r="PR39" i="10"/>
  <c r="QF100" i="10"/>
  <c r="ME132" i="13"/>
  <c r="GB32" i="10"/>
  <c r="W59" i="11"/>
  <c r="W71" i="6"/>
  <c r="NO127" i="10"/>
  <c r="KI141" i="10"/>
  <c r="MV30" i="10"/>
  <c r="OI147" i="10"/>
  <c r="IT18" i="10"/>
  <c r="HN120" i="10"/>
  <c r="DM62" i="13"/>
  <c r="NJ45" i="10"/>
  <c r="GJ90" i="13"/>
  <c r="II21" i="10"/>
  <c r="MV18" i="10"/>
  <c r="QG124" i="10"/>
  <c r="HV111" i="10"/>
  <c r="KL121" i="10"/>
  <c r="PF138" i="13"/>
  <c r="PN7" i="10"/>
  <c r="QG80" i="10"/>
  <c r="HS100" i="10"/>
  <c r="PZ30" i="10"/>
  <c r="MI145" i="13"/>
  <c r="KF120" i="10"/>
  <c r="GO49" i="13"/>
  <c r="PC18" i="13"/>
  <c r="FQ54" i="10"/>
  <c r="MZ77" i="10"/>
  <c r="DO86" i="10"/>
  <c r="QF110" i="10"/>
  <c r="HN69" i="10"/>
  <c r="NC5" i="10"/>
  <c r="PA129" i="13"/>
  <c r="RO121" i="10"/>
  <c r="NM40" i="10"/>
  <c r="MF46" i="13"/>
  <c r="FC37" i="10"/>
  <c r="PA13" i="13"/>
  <c r="GL67" i="13"/>
  <c r="FV130" i="10"/>
  <c r="NG162" i="10"/>
  <c r="GL160" i="13"/>
  <c r="GG164" i="10"/>
  <c r="KD155" i="10"/>
  <c r="EU125" i="10"/>
  <c r="KV94" i="10"/>
  <c r="KW89" i="10"/>
  <c r="CY32" i="10"/>
  <c r="HN98" i="10"/>
  <c r="IS77" i="10"/>
  <c r="MX130" i="10"/>
  <c r="FW132" i="10"/>
  <c r="PO159" i="10"/>
  <c r="PC57" i="13"/>
  <c r="FV41" i="10"/>
  <c r="KJ130" i="10"/>
  <c r="NJ163" i="10"/>
  <c r="KO16" i="10"/>
  <c r="FH60" i="10"/>
  <c r="OE81" i="10"/>
  <c r="FC160" i="10"/>
  <c r="MF158" i="13"/>
  <c r="KI73" i="10"/>
  <c r="PA69" i="13"/>
  <c r="NF80" i="10"/>
  <c r="KM41" i="10"/>
  <c r="FL56" i="10"/>
  <c r="EX152" i="10"/>
  <c r="FG138" i="10"/>
  <c r="KQ142" i="10"/>
  <c r="PX41" i="10"/>
  <c r="QE87" i="10"/>
  <c r="PO142" i="10"/>
  <c r="PW136" i="10"/>
  <c r="QD68" i="10"/>
  <c r="HW138" i="10"/>
  <c r="KD89" i="10"/>
  <c r="PX26" i="10"/>
  <c r="DE162" i="10"/>
  <c r="FB111" i="10"/>
  <c r="KS156" i="10"/>
  <c r="NM111" i="10"/>
  <c r="HN93" i="10"/>
  <c r="QC133" i="10"/>
  <c r="DH52" i="10"/>
  <c r="PC108" i="13"/>
  <c r="RP77" i="10"/>
  <c r="JI151" i="13"/>
  <c r="EU107" i="10"/>
  <c r="KW117" i="10"/>
  <c r="FG53" i="10"/>
  <c r="NF111" i="10"/>
  <c r="GO47" i="13"/>
  <c r="BF91" i="11"/>
  <c r="PV52" i="10"/>
  <c r="KN113" i="10"/>
  <c r="PQ24" i="10"/>
  <c r="MD106" i="13"/>
  <c r="W351" i="6"/>
  <c r="KF27" i="10"/>
  <c r="KJ30" i="10"/>
  <c r="FW23" i="10"/>
  <c r="FR89" i="10"/>
  <c r="NY30" i="10"/>
  <c r="GL42" i="13"/>
  <c r="GG24" i="10"/>
  <c r="FZ66" i="10"/>
  <c r="DC62" i="10"/>
  <c r="PN125" i="10"/>
  <c r="PU136" i="10"/>
  <c r="PC39" i="13"/>
  <c r="KR103" i="10"/>
  <c r="FE49" i="10"/>
  <c r="NN142" i="10"/>
  <c r="W155" i="6"/>
  <c r="NU114" i="10"/>
  <c r="IC146" i="10"/>
  <c r="JI148" i="13"/>
  <c r="IE108" i="10"/>
  <c r="FF90" i="10"/>
  <c r="EW11" i="10"/>
  <c r="NN137" i="10"/>
  <c r="DM88" i="13"/>
  <c r="KU30" i="10"/>
  <c r="IE123" i="10"/>
  <c r="FF95" i="10"/>
  <c r="KR130" i="10"/>
  <c r="KM73" i="10"/>
  <c r="CZ15" i="10"/>
  <c r="HY89" i="10"/>
  <c r="DE10" i="10"/>
  <c r="NG117" i="10"/>
  <c r="DH146" i="10"/>
  <c r="HV47" i="10"/>
  <c r="KO27" i="10"/>
  <c r="FC38" i="10"/>
  <c r="NC101" i="10"/>
  <c r="KU150" i="10"/>
  <c r="DM77" i="13"/>
  <c r="QE75" i="10"/>
  <c r="FM29" i="10"/>
  <c r="QB40" i="10"/>
  <c r="PO164" i="10"/>
  <c r="HT83" i="10"/>
  <c r="JH149" i="13"/>
  <c r="NS114" i="10"/>
  <c r="KT161" i="10"/>
  <c r="EU157" i="10"/>
  <c r="KF62" i="10"/>
  <c r="QB58" i="10"/>
  <c r="PQ15" i="10"/>
  <c r="PP121" i="10"/>
  <c r="KK86" i="10"/>
  <c r="EY43" i="10"/>
  <c r="JG20" i="13"/>
  <c r="ND141" i="10"/>
  <c r="IE140" i="10"/>
  <c r="NJ44" i="10"/>
  <c r="ND46" i="10"/>
  <c r="KQ124" i="10"/>
  <c r="JH68" i="13"/>
  <c r="PY101" i="10"/>
  <c r="NA112" i="10"/>
  <c r="HR124" i="10"/>
  <c r="EY135" i="10"/>
  <c r="EW164" i="10"/>
  <c r="PR15" i="10"/>
  <c r="KG87" i="10"/>
  <c r="PR90" i="10"/>
  <c r="HT10" i="10"/>
  <c r="EY146" i="10"/>
  <c r="KG144" i="10"/>
  <c r="KH145" i="10"/>
  <c r="KI9" i="10"/>
  <c r="PQ118" i="10"/>
  <c r="DM65" i="13"/>
  <c r="EY107" i="10"/>
  <c r="KJ122" i="10"/>
  <c r="FB16" i="10"/>
  <c r="ND135" i="10"/>
  <c r="FB28" i="10"/>
  <c r="NF28" i="10"/>
  <c r="KI153" i="10"/>
  <c r="ND22" i="10"/>
  <c r="PT152" i="10"/>
  <c r="HR92" i="10"/>
  <c r="HM28" i="10"/>
  <c r="HQ70" i="10"/>
  <c r="EY144" i="10"/>
  <c r="KJ96" i="10"/>
  <c r="KI61" i="10"/>
  <c r="RS21" i="10"/>
  <c r="PQ73" i="10"/>
  <c r="RP82" i="10"/>
  <c r="PU87" i="10"/>
  <c r="HO12" i="10"/>
  <c r="KG18" i="10"/>
  <c r="NB18" i="10"/>
  <c r="EZ151" i="10"/>
  <c r="RO25" i="10"/>
  <c r="KI159" i="10"/>
  <c r="NA19" i="10"/>
  <c r="KL23" i="10"/>
  <c r="KG109" i="10"/>
  <c r="QF30" i="10"/>
  <c r="PS71" i="10"/>
  <c r="RP25" i="10"/>
  <c r="IA149" i="10"/>
  <c r="MY111" i="10"/>
  <c r="EW19" i="10"/>
  <c r="MD145" i="13"/>
  <c r="EZ146" i="10"/>
  <c r="PV146" i="10"/>
  <c r="KH104" i="10"/>
  <c r="MI128" i="13"/>
  <c r="EZ84" i="10"/>
  <c r="EX30" i="10"/>
  <c r="KL65" i="10"/>
  <c r="HS158" i="10"/>
  <c r="KH140" i="10"/>
  <c r="PT30" i="10"/>
  <c r="KL57" i="10"/>
  <c r="FC131" i="10"/>
  <c r="MY117" i="10"/>
  <c r="NB82" i="10"/>
  <c r="PV154" i="10"/>
  <c r="HQ16" i="10"/>
  <c r="RS48" i="10"/>
  <c r="KL97" i="10"/>
  <c r="NB41" i="10"/>
  <c r="EX60" i="10"/>
  <c r="ND104" i="10"/>
  <c r="HQ113" i="10"/>
  <c r="MZ41" i="10"/>
  <c r="HR160" i="10"/>
  <c r="KH70" i="10"/>
  <c r="EZ37" i="10"/>
  <c r="PR91" i="10"/>
  <c r="ND132" i="10"/>
  <c r="HQ107" i="10"/>
  <c r="MZ152" i="10"/>
  <c r="HP85" i="10"/>
  <c r="RP90" i="10"/>
  <c r="HQ131" i="10"/>
  <c r="EZ121" i="10"/>
  <c r="HO143" i="10"/>
  <c r="FB98" i="10"/>
  <c r="HO118" i="10"/>
  <c r="HQ95" i="10"/>
  <c r="PR55" i="10"/>
  <c r="HO164" i="10"/>
  <c r="HQ34" i="10"/>
  <c r="NA28" i="10"/>
  <c r="PT12" i="10"/>
  <c r="EX56" i="10"/>
  <c r="HM90" i="10"/>
  <c r="FF30" i="10"/>
  <c r="FW54" i="10"/>
  <c r="JH158" i="13"/>
  <c r="NH144" i="10"/>
  <c r="KN32" i="10"/>
  <c r="KK73" i="10"/>
  <c r="FB120" i="10"/>
  <c r="MZ94" i="10"/>
  <c r="QB7" i="10"/>
  <c r="JI142" i="13"/>
  <c r="PY127" i="10"/>
  <c r="GK4" i="13"/>
  <c r="OI30" i="10"/>
  <c r="HM8" i="10"/>
  <c r="EV54" i="10"/>
  <c r="PF94" i="13"/>
  <c r="DO72" i="13"/>
  <c r="PB72" i="13"/>
  <c r="HV151" i="10"/>
  <c r="PD123" i="13"/>
  <c r="JG53" i="13"/>
  <c r="PA127" i="13"/>
  <c r="PF17" i="13"/>
  <c r="GJ24" i="13"/>
  <c r="MX46" i="10"/>
  <c r="IA106" i="10"/>
  <c r="MY9" i="10"/>
  <c r="ND55" i="10"/>
  <c r="HO106" i="10"/>
  <c r="PB95" i="13"/>
  <c r="MF141" i="13"/>
  <c r="KV85" i="10"/>
  <c r="KG76" i="10"/>
  <c r="QF109" i="10"/>
  <c r="MG160" i="13"/>
  <c r="ME24" i="13"/>
  <c r="EX72" i="10"/>
  <c r="NO29" i="10"/>
  <c r="HZ34" i="10"/>
  <c r="KU143" i="10"/>
  <c r="DA72" i="10"/>
  <c r="QB124" i="10"/>
  <c r="FD34" i="10"/>
  <c r="W137" i="6"/>
  <c r="DN74" i="13"/>
  <c r="OC85" i="10"/>
  <c r="KU57" i="10"/>
  <c r="LA16" i="10"/>
  <c r="PC60" i="13"/>
  <c r="W319" i="6"/>
  <c r="KT29" i="10"/>
  <c r="HL43" i="10"/>
  <c r="KU78" i="10"/>
  <c r="GK146" i="13"/>
  <c r="HV154" i="10"/>
  <c r="QA147" i="10"/>
  <c r="IR38" i="10"/>
  <c r="PZ26" i="10"/>
  <c r="QD10" i="10"/>
  <c r="PP23" i="10"/>
  <c r="IE93" i="10"/>
  <c r="MF79" i="13"/>
  <c r="NG68" i="10"/>
  <c r="HP113" i="10"/>
  <c r="QG122" i="10"/>
  <c r="JL161" i="13"/>
  <c r="KI110" i="10"/>
  <c r="EU127" i="10"/>
  <c r="PZ41" i="10"/>
  <c r="FX118" i="10"/>
  <c r="KV64" i="10"/>
  <c r="KQ136" i="10"/>
  <c r="KR49" i="10"/>
  <c r="KN114" i="10"/>
  <c r="PZ128" i="10"/>
  <c r="PT36" i="10"/>
  <c r="HV74" i="10"/>
  <c r="PO42" i="10"/>
  <c r="KI44" i="10"/>
  <c r="PS57" i="10"/>
  <c r="PQ116" i="10"/>
  <c r="KD36" i="10"/>
  <c r="PB138" i="13"/>
  <c r="DP88" i="13"/>
  <c r="JI30" i="13"/>
  <c r="PW34" i="10"/>
  <c r="FF97" i="10"/>
  <c r="ID60" i="10"/>
  <c r="DM142" i="13"/>
  <c r="NO126" i="10"/>
  <c r="NL81" i="10"/>
  <c r="DM131" i="13"/>
  <c r="KI74" i="10"/>
  <c r="W136" i="6"/>
  <c r="FB142" i="10"/>
  <c r="NA46" i="10"/>
  <c r="MW118" i="10"/>
  <c r="NC25" i="10"/>
  <c r="NL7" i="10"/>
  <c r="GK74" i="13"/>
  <c r="HN158" i="10"/>
  <c r="LQ6" i="10"/>
  <c r="NL44" i="10"/>
  <c r="PC63" i="13"/>
  <c r="FI37" i="10"/>
  <c r="OE30" i="10"/>
  <c r="KD103" i="10"/>
  <c r="KN109" i="10"/>
  <c r="GG31" i="10"/>
  <c r="LM72" i="10"/>
  <c r="LC102" i="10"/>
  <c r="NO12" i="10"/>
  <c r="NX60" i="10"/>
  <c r="HX134" i="10"/>
  <c r="GC6" i="10"/>
  <c r="FH116" i="10"/>
  <c r="FE68" i="10"/>
  <c r="PO131" i="10"/>
  <c r="W73" i="6"/>
  <c r="QB87" i="10"/>
  <c r="PA130" i="13"/>
  <c r="HP49" i="10"/>
  <c r="ME85" i="13"/>
  <c r="MZ86" i="10" s="1"/>
  <c r="CZ84" i="10"/>
  <c r="HP154" i="10"/>
  <c r="PN92" i="10"/>
  <c r="W72" i="6"/>
  <c r="HN84" i="10"/>
  <c r="DN19" i="13"/>
  <c r="PV27" i="10"/>
  <c r="FE27" i="10"/>
  <c r="MD97" i="13"/>
  <c r="JJ13" i="13"/>
  <c r="PZ37" i="10"/>
  <c r="HW59" i="10"/>
  <c r="DO93" i="13"/>
  <c r="FH37" i="10"/>
  <c r="FK109" i="10"/>
  <c r="PN154" i="10"/>
  <c r="KN26" i="10"/>
  <c r="QC110" i="10"/>
  <c r="JG28" i="13"/>
  <c r="NG127" i="10"/>
  <c r="FM49" i="10"/>
  <c r="NL67" i="10"/>
  <c r="QD124" i="10"/>
  <c r="EV29" i="10"/>
  <c r="FQ15" i="10"/>
  <c r="EW98" i="10"/>
  <c r="ID6" i="10"/>
  <c r="PD128" i="13"/>
  <c r="ND70" i="10"/>
  <c r="MG114" i="13"/>
  <c r="EW5" i="10"/>
  <c r="MX110" i="10"/>
  <c r="HZ81" i="10"/>
  <c r="KT77" i="10"/>
  <c r="FF160" i="10"/>
  <c r="QE123" i="10"/>
  <c r="IT136" i="10"/>
  <c r="DR122" i="13"/>
  <c r="KE51" i="10"/>
  <c r="NS76" i="10"/>
  <c r="CZ44" i="10"/>
  <c r="JJ72" i="13"/>
  <c r="OE58" i="10"/>
  <c r="FW93" i="10"/>
  <c r="V153" i="6"/>
  <c r="LM68" i="10"/>
  <c r="FY90" i="10"/>
  <c r="KK89" i="10"/>
  <c r="HZ33" i="10"/>
  <c r="FU97" i="10"/>
  <c r="MW115" i="10"/>
  <c r="PB35" i="13"/>
  <c r="PR36" i="10" s="1"/>
  <c r="GG17" i="10"/>
  <c r="FK149" i="10"/>
  <c r="HX21" i="10"/>
  <c r="HW104" i="10"/>
  <c r="KD47" i="10"/>
  <c r="KD107" i="10"/>
  <c r="FI150" i="10"/>
  <c r="FI25" i="10"/>
  <c r="JL100" i="13"/>
  <c r="MW81" i="10"/>
  <c r="MZ96" i="10"/>
  <c r="FH136" i="10"/>
  <c r="GK22" i="13"/>
  <c r="IC161" i="10"/>
  <c r="MZ83" i="10"/>
  <c r="W245" i="6"/>
  <c r="IE29" i="10"/>
  <c r="PY6" i="10"/>
  <c r="QF92" i="10"/>
  <c r="W332" i="6"/>
  <c r="FI133" i="10"/>
  <c r="FG129" i="10"/>
  <c r="NT93" i="10"/>
  <c r="ET152" i="10"/>
  <c r="JJ11" i="13"/>
  <c r="KO132" i="10"/>
  <c r="MY129" i="10"/>
  <c r="HN68" i="10"/>
  <c r="MV97" i="10"/>
  <c r="KF35" i="10"/>
  <c r="NK113" i="10"/>
  <c r="PX102" i="10"/>
  <c r="IC26" i="10"/>
  <c r="CY127" i="10"/>
  <c r="PY32" i="10"/>
  <c r="PD112" i="13"/>
  <c r="ET119" i="10"/>
  <c r="PA121" i="13"/>
  <c r="EZ38" i="10"/>
  <c r="IB62" i="10"/>
  <c r="HP23" i="10"/>
  <c r="FG5" i="10"/>
  <c r="FH150" i="10"/>
  <c r="IC46" i="10"/>
  <c r="FG98" i="10"/>
  <c r="HO145" i="10"/>
  <c r="MX53" i="10"/>
  <c r="KH66" i="10"/>
  <c r="HZ128" i="10"/>
  <c r="KK18" i="10"/>
  <c r="MD99" i="13"/>
  <c r="EW130" i="10"/>
  <c r="PV145" i="10"/>
  <c r="KE19" i="10"/>
  <c r="HO86" i="10"/>
  <c r="NB163" i="10"/>
  <c r="ND11" i="10"/>
  <c r="KJ160" i="10"/>
  <c r="FB112" i="10"/>
  <c r="MY87" i="10"/>
  <c r="PQ131" i="10"/>
  <c r="PQ96" i="10"/>
  <c r="RP5" i="10"/>
  <c r="DO19" i="13"/>
  <c r="PV63" i="10"/>
  <c r="PS112" i="10"/>
  <c r="EW127" i="10"/>
  <c r="KI94" i="10"/>
  <c r="HO78" i="10"/>
  <c r="FD93" i="10"/>
  <c r="MY41" i="10"/>
  <c r="NN14" i="10"/>
  <c r="FB121" i="10"/>
  <c r="HT163" i="10"/>
  <c r="RP140" i="10"/>
  <c r="KJ113" i="10"/>
  <c r="PS41" i="10"/>
  <c r="NB134" i="10"/>
  <c r="PV57" i="10"/>
  <c r="KH83" i="10"/>
  <c r="QB71" i="10"/>
  <c r="HO153" i="10"/>
  <c r="ND151" i="10"/>
  <c r="KJ139" i="10"/>
  <c r="ND36" i="10"/>
  <c r="HN90" i="10"/>
  <c r="EX153" i="10"/>
  <c r="NM70" i="10"/>
  <c r="EX32" i="10"/>
  <c r="HQ111" i="10"/>
  <c r="LL99" i="10"/>
  <c r="NA84" i="10"/>
  <c r="HR19" i="10"/>
  <c r="PR163" i="10"/>
  <c r="EZ164" i="10"/>
  <c r="PT55" i="10"/>
  <c r="NB162" i="10"/>
  <c r="EX37" i="10"/>
  <c r="EZ53" i="10"/>
  <c r="PV95" i="10"/>
  <c r="NI116" i="10"/>
  <c r="HR54" i="10"/>
  <c r="RR157" i="10"/>
  <c r="RP129" i="10"/>
  <c r="MY86" i="10"/>
  <c r="KW158" i="10"/>
  <c r="EY100" i="10"/>
  <c r="HT70" i="10"/>
  <c r="KI17" i="10"/>
  <c r="NA161" i="10"/>
  <c r="ET49" i="10"/>
  <c r="MZ32" i="10"/>
  <c r="RS89" i="10"/>
  <c r="HT37" i="10"/>
  <c r="EX123" i="10"/>
  <c r="FB130" i="10"/>
  <c r="PV112" i="10"/>
  <c r="HQ156" i="10"/>
  <c r="MZ24" i="10"/>
  <c r="HO29" i="10"/>
  <c r="RS71" i="10"/>
  <c r="PQ28" i="10"/>
  <c r="AW105" i="11"/>
  <c r="AW102" i="11"/>
  <c r="EW21" i="10"/>
  <c r="EW56" i="10"/>
  <c r="EW48" i="10"/>
  <c r="EY61" i="10"/>
  <c r="PQ152" i="10"/>
  <c r="PR33" i="10"/>
  <c r="HX126" i="10"/>
  <c r="FD98" i="10"/>
  <c r="FI124" i="10"/>
  <c r="OI31" i="10"/>
  <c r="KV143" i="10"/>
  <c r="GL156" i="13"/>
  <c r="HV97" i="10"/>
  <c r="KU158" i="10"/>
  <c r="NK129" i="10"/>
  <c r="NK158" i="10"/>
  <c r="AN97" i="11"/>
  <c r="NF20" i="10"/>
  <c r="IM110" i="10"/>
  <c r="II127" i="10"/>
  <c r="W333" i="6"/>
  <c r="DP156" i="13"/>
  <c r="W40" i="6"/>
  <c r="AO33" i="11"/>
  <c r="QB111" i="10"/>
  <c r="FE160" i="10"/>
  <c r="PZ61" i="10"/>
  <c r="KF47" i="10"/>
  <c r="QF153" i="10"/>
  <c r="PX143" i="10"/>
  <c r="ET160" i="10"/>
  <c r="GM85" i="13"/>
  <c r="FQ24" i="10"/>
  <c r="NS27" i="10"/>
  <c r="KR102" i="10"/>
  <c r="NK7" i="10"/>
  <c r="HW32" i="10"/>
  <c r="PP69" i="10"/>
  <c r="GJ70" i="13"/>
  <c r="EY37" i="10"/>
  <c r="GJ151" i="13"/>
  <c r="MX51" i="10"/>
  <c r="FH134" i="10"/>
  <c r="NC120" i="10"/>
  <c r="JI97" i="13"/>
  <c r="KL79" i="10"/>
  <c r="W284" i="6"/>
  <c r="IP49" i="10"/>
  <c r="FG72" i="10"/>
  <c r="MD17" i="13"/>
  <c r="KK121" i="10"/>
  <c r="W228" i="6"/>
  <c r="FE48" i="10"/>
  <c r="GG154" i="10"/>
  <c r="DP18" i="13"/>
  <c r="PY8" i="10"/>
  <c r="DK101" i="10"/>
  <c r="NT36" i="10"/>
  <c r="NM92" i="10"/>
  <c r="GM127" i="13"/>
  <c r="IB41" i="10"/>
  <c r="KP106" i="10"/>
  <c r="KF124" i="10"/>
  <c r="V99" i="11"/>
  <c r="HQ109" i="10"/>
  <c r="PB66" i="13"/>
  <c r="MX161" i="10"/>
  <c r="QC141" i="10"/>
  <c r="KI10" i="10"/>
  <c r="NE23" i="10"/>
  <c r="GO93" i="13"/>
  <c r="HO151" i="10"/>
  <c r="NB147" i="10"/>
  <c r="JG55" i="13"/>
  <c r="HQ18" i="10"/>
  <c r="GL71" i="13"/>
  <c r="PV74" i="10"/>
  <c r="MI152" i="13"/>
  <c r="FG159" i="10"/>
  <c r="IA120" i="10"/>
  <c r="MY85" i="10"/>
  <c r="MX95" i="10"/>
  <c r="NF40" i="10"/>
  <c r="KR76" i="10"/>
  <c r="DR158" i="13"/>
  <c r="KS15" i="10"/>
  <c r="IB33" i="10"/>
  <c r="KU102" i="10"/>
  <c r="PD4" i="13"/>
  <c r="RO26" i="10"/>
  <c r="EV72" i="10"/>
  <c r="MZ52" i="10"/>
  <c r="FE122" i="10"/>
  <c r="PX136" i="10"/>
  <c r="EZ79" i="10"/>
  <c r="DO59" i="13"/>
  <c r="PP26" i="10"/>
  <c r="FA117" i="10"/>
  <c r="FF103" i="10"/>
  <c r="NH112" i="10"/>
  <c r="KP138" i="10"/>
  <c r="OA154" i="10"/>
  <c r="KQ98" i="10"/>
  <c r="PO118" i="10"/>
  <c r="IC62" i="10"/>
  <c r="NJ117" i="10"/>
  <c r="HL36" i="10"/>
  <c r="W278" i="6"/>
  <c r="JG107" i="13"/>
  <c r="NU73" i="10"/>
  <c r="FA18" i="10"/>
  <c r="IQ57" i="10"/>
  <c r="OI109" i="10"/>
  <c r="MG154" i="13"/>
  <c r="MI72" i="13"/>
  <c r="ME37" i="13"/>
  <c r="PZ34" i="10"/>
  <c r="NW119" i="10"/>
  <c r="HY74" i="10"/>
  <c r="IS123" i="10"/>
  <c r="NL70" i="10"/>
  <c r="PZ161" i="10"/>
  <c r="FL74" i="10"/>
  <c r="NG57" i="10"/>
  <c r="AX51" i="11"/>
  <c r="GO147" i="13"/>
  <c r="PF50" i="13"/>
  <c r="PN88" i="10"/>
  <c r="W193" i="6"/>
  <c r="IC154" i="10"/>
  <c r="PY124" i="10"/>
  <c r="ID39" i="10"/>
  <c r="ME56" i="13"/>
  <c r="EU126" i="10"/>
  <c r="GK78" i="13"/>
  <c r="HP79" i="10" s="1"/>
  <c r="JH41" i="13"/>
  <c r="DO29" i="13"/>
  <c r="NY58" i="10"/>
  <c r="EY120" i="10"/>
  <c r="GO37" i="13"/>
  <c r="KI52" i="10"/>
  <c r="KP143" i="10"/>
  <c r="GL5" i="13"/>
  <c r="HZ100" i="10"/>
  <c r="FL115" i="10"/>
  <c r="MY61" i="10"/>
  <c r="MD80" i="13"/>
  <c r="MX12" i="10"/>
  <c r="KK54" i="10"/>
  <c r="PR138" i="10"/>
  <c r="QA145" i="10"/>
  <c r="MF71" i="13"/>
  <c r="PF127" i="13"/>
  <c r="AO61" i="11"/>
  <c r="FA19" i="10"/>
  <c r="KO96" i="10"/>
  <c r="FD118" i="10"/>
  <c r="KT11" i="10"/>
  <c r="PF160" i="13"/>
  <c r="KJ40" i="10"/>
  <c r="PF66" i="13"/>
  <c r="QC29" i="10"/>
  <c r="EU7" i="10"/>
  <c r="NU27" i="10"/>
  <c r="MI144" i="13"/>
  <c r="KM133" i="10"/>
  <c r="KL92" i="10"/>
  <c r="PX106" i="10"/>
  <c r="EZ82" i="10"/>
  <c r="EZ36" i="10"/>
  <c r="GL123" i="13"/>
  <c r="JJ31" i="13"/>
  <c r="LG135" i="10"/>
  <c r="FH138" i="10"/>
  <c r="PW63" i="10"/>
  <c r="NX47" i="10"/>
  <c r="LE67" i="10"/>
  <c r="DJ72" i="10"/>
  <c r="LF26" i="10"/>
  <c r="PD73" i="13"/>
  <c r="PF18" i="13"/>
  <c r="IC28" i="10"/>
  <c r="FQ70" i="10"/>
  <c r="IO31" i="10"/>
  <c r="IA72" i="10"/>
  <c r="OC151" i="10"/>
  <c r="DN78" i="13"/>
  <c r="DO16" i="13"/>
  <c r="JG134" i="13"/>
  <c r="FL108" i="10"/>
  <c r="FH142" i="10"/>
  <c r="QG21" i="10"/>
  <c r="DM108" i="13"/>
  <c r="KG161" i="10"/>
  <c r="DR32" i="13"/>
  <c r="HM155" i="10"/>
  <c r="LJ108" i="10"/>
  <c r="PA66" i="13"/>
  <c r="EX136" i="10"/>
  <c r="KW64" i="10"/>
  <c r="JJ32" i="13"/>
  <c r="KU15" i="10"/>
  <c r="NJ13" i="10"/>
  <c r="NA96" i="10"/>
  <c r="NM41" i="10"/>
  <c r="QE149" i="10"/>
  <c r="KE132" i="10"/>
  <c r="DM106" i="13"/>
  <c r="GO159" i="13"/>
  <c r="KH159" i="10"/>
  <c r="DG101" i="10"/>
  <c r="W338" i="6"/>
  <c r="AN100" i="11"/>
  <c r="KV142" i="10"/>
  <c r="GM99" i="13"/>
  <c r="KM88" i="10"/>
  <c r="HL22" i="10"/>
  <c r="NM65" i="10"/>
  <c r="PR18" i="10"/>
  <c r="JG128" i="13"/>
  <c r="HT124" i="10"/>
  <c r="HY63" i="10"/>
  <c r="QA99" i="10"/>
  <c r="QA131" i="10"/>
  <c r="DE146" i="10"/>
  <c r="MI63" i="13"/>
  <c r="FZ20" i="10"/>
  <c r="GO34" i="13"/>
  <c r="MI55" i="13"/>
  <c r="EZ28" i="10"/>
  <c r="OA29" i="10"/>
  <c r="AX85" i="11"/>
  <c r="FC57" i="10"/>
  <c r="AF95" i="11"/>
  <c r="GG126" i="10"/>
  <c r="KJ31" i="10"/>
  <c r="DM58" i="13"/>
  <c r="KL144" i="10"/>
  <c r="HT123" i="10"/>
  <c r="HP59" i="10"/>
  <c r="IN100" i="10"/>
  <c r="NA6" i="10"/>
  <c r="PR116" i="10"/>
  <c r="EY140" i="10"/>
  <c r="RO140" i="10" s="1"/>
  <c r="EY98" i="10"/>
  <c r="W6" i="11"/>
  <c r="KL114" i="10"/>
  <c r="HT20" i="10"/>
  <c r="MY159" i="10"/>
  <c r="PS121" i="10"/>
  <c r="PT48" i="10"/>
  <c r="EZ127" i="10"/>
  <c r="RO56" i="10"/>
  <c r="KI139" i="10"/>
  <c r="MY14" i="10"/>
  <c r="EZ6" i="10"/>
  <c r="PS80" i="10"/>
  <c r="HP116" i="10"/>
  <c r="HT151" i="10"/>
  <c r="HR105" i="10"/>
  <c r="KH123" i="10"/>
  <c r="HQ32" i="10"/>
  <c r="FB147" i="10"/>
  <c r="PS45" i="10"/>
  <c r="KH144" i="10"/>
  <c r="HR85" i="10"/>
  <c r="HT160" i="10"/>
  <c r="HQ86" i="10"/>
  <c r="IC53" i="10"/>
  <c r="HT154" i="10"/>
  <c r="EW46" i="10"/>
  <c r="HT51" i="10"/>
  <c r="KG14" i="10"/>
  <c r="MY21" i="10"/>
  <c r="ND21" i="10"/>
  <c r="DO110" i="13"/>
  <c r="EY58" i="10"/>
  <c r="KI131" i="10"/>
  <c r="RS9" i="10"/>
  <c r="HP17" i="10"/>
  <c r="JH77" i="13"/>
  <c r="ND154" i="10"/>
  <c r="PS61" i="10"/>
  <c r="PV163" i="10"/>
  <c r="KL103" i="10"/>
  <c r="PS101" i="10"/>
  <c r="KP64" i="10"/>
  <c r="KG23" i="10"/>
  <c r="RL23" i="10" s="1"/>
  <c r="MY151" i="10"/>
  <c r="NB55" i="10"/>
  <c r="HO5" i="10"/>
  <c r="HT47" i="10"/>
  <c r="KL109" i="10"/>
  <c r="HO59" i="10"/>
  <c r="PS132" i="10"/>
  <c r="EX126" i="10"/>
  <c r="EY114" i="10"/>
  <c r="FB108" i="10"/>
  <c r="MZ57" i="10"/>
  <c r="RQ40" i="10"/>
  <c r="KL60" i="10"/>
  <c r="HQ12" i="10"/>
  <c r="PS31" i="10"/>
  <c r="HR106" i="10"/>
  <c r="KL8" i="10"/>
  <c r="RP70" i="10"/>
  <c r="PS28" i="10"/>
  <c r="KG131" i="10"/>
  <c r="PV144" i="10"/>
  <c r="HP114" i="10"/>
  <c r="KO150" i="10"/>
  <c r="FA97" i="10"/>
  <c r="PC31" i="13"/>
  <c r="DN123" i="13"/>
  <c r="PD65" i="13"/>
  <c r="FD114" i="10"/>
  <c r="FS17" i="10"/>
  <c r="NI57" i="10"/>
  <c r="NO128" i="10"/>
  <c r="HO11" i="10"/>
  <c r="PF99" i="13"/>
  <c r="HW13" i="10"/>
  <c r="HV42" i="10"/>
  <c r="FS138" i="10"/>
  <c r="KO147" i="10"/>
  <c r="MX75" i="10"/>
  <c r="JJ19" i="13"/>
  <c r="MF142" i="13"/>
  <c r="QG18" i="10"/>
  <c r="KF159" i="10"/>
  <c r="FB105" i="10"/>
  <c r="HQ66" i="10"/>
  <c r="AX69" i="11"/>
  <c r="ID74" i="10"/>
  <c r="DM139" i="13"/>
  <c r="KT49" i="10"/>
  <c r="KJ61" i="10"/>
  <c r="KG63" i="10"/>
  <c r="NH95" i="10"/>
  <c r="PV108" i="10"/>
  <c r="JI77" i="13"/>
  <c r="HO57" i="10"/>
  <c r="GJ36" i="13"/>
  <c r="FE139" i="10"/>
  <c r="DP144" i="13"/>
  <c r="EZ145" i="10" s="1"/>
  <c r="HR41" i="10"/>
  <c r="HQ149" i="10"/>
  <c r="PY116" i="10"/>
  <c r="IC43" i="10"/>
  <c r="GJ48" i="13"/>
  <c r="MF86" i="13"/>
  <c r="KU91" i="10"/>
  <c r="DO69" i="10"/>
  <c r="AX21" i="11"/>
  <c r="FF96" i="10"/>
  <c r="IY110" i="10"/>
  <c r="ET24" i="10"/>
  <c r="DF26" i="10"/>
  <c r="FW50" i="10"/>
  <c r="HL82" i="10"/>
  <c r="CZ92" i="10"/>
  <c r="W42" i="11"/>
  <c r="QE63" i="10"/>
  <c r="NA136" i="10"/>
  <c r="FM163" i="10"/>
  <c r="DC50" i="10"/>
  <c r="NL130" i="10"/>
  <c r="HS104" i="10"/>
  <c r="MI12" i="13"/>
  <c r="NO134" i="10"/>
  <c r="AO48" i="11"/>
  <c r="KO117" i="10"/>
  <c r="ME62" i="13"/>
  <c r="ET85" i="10"/>
  <c r="EY156" i="10"/>
  <c r="FJ19" i="10"/>
  <c r="PU27" i="10"/>
  <c r="FV99" i="10"/>
  <c r="QC96" i="10"/>
  <c r="QA57" i="10"/>
  <c r="KO51" i="10"/>
  <c r="PQ80" i="10"/>
  <c r="MG15" i="13"/>
  <c r="QC93" i="10"/>
  <c r="FZ7" i="10"/>
  <c r="FK23" i="10"/>
  <c r="IE48" i="10"/>
  <c r="NK20" i="10"/>
  <c r="ND147" i="10"/>
  <c r="CY51" i="10"/>
  <c r="DP68" i="13"/>
  <c r="EZ69" i="10" s="1"/>
  <c r="JL136" i="13"/>
  <c r="PZ76" i="10"/>
  <c r="NF36" i="10"/>
  <c r="KP126" i="10"/>
  <c r="FL69" i="10"/>
  <c r="GL154" i="13"/>
  <c r="FI84" i="10"/>
  <c r="KP28" i="10"/>
  <c r="KL131" i="10"/>
  <c r="FK115" i="10"/>
  <c r="EW45" i="10"/>
  <c r="FD131" i="10"/>
  <c r="KW60" i="10"/>
  <c r="PN52" i="10"/>
  <c r="PZ97" i="10"/>
  <c r="HQ21" i="10"/>
  <c r="EX101" i="10"/>
  <c r="NO37" i="10"/>
  <c r="PY35" i="10"/>
  <c r="PZ118" i="10"/>
  <c r="PU65" i="10"/>
  <c r="KM71" i="10"/>
  <c r="FE19" i="10"/>
  <c r="AX45" i="11"/>
  <c r="OD83" i="10"/>
  <c r="W46" i="11"/>
  <c r="KR110" i="10"/>
  <c r="DH150" i="10"/>
  <c r="PW158" i="10"/>
  <c r="IT128" i="10"/>
  <c r="DA28" i="10"/>
  <c r="IM163" i="10"/>
  <c r="DN121" i="13"/>
  <c r="DI116" i="10"/>
  <c r="PP37" i="10"/>
  <c r="JJ57" i="13"/>
  <c r="IB115" i="10"/>
  <c r="KR133" i="10"/>
  <c r="NK51" i="10"/>
  <c r="MV108" i="10"/>
  <c r="KE122" i="10"/>
  <c r="FI143" i="10"/>
  <c r="HY97" i="10"/>
  <c r="AX37" i="11"/>
  <c r="DO63" i="13"/>
  <c r="NM117" i="10"/>
  <c r="BG34" i="11"/>
  <c r="NF104" i="10"/>
  <c r="QE70" i="10"/>
  <c r="KT145" i="10"/>
  <c r="DP73" i="13"/>
  <c r="HW147" i="10"/>
  <c r="AO88" i="11"/>
  <c r="IB52" i="10"/>
  <c r="HN136" i="10"/>
  <c r="KE150" i="10"/>
  <c r="PR17" i="10"/>
  <c r="DM24" i="13"/>
  <c r="MG48" i="13"/>
  <c r="KE155" i="10"/>
  <c r="JL133" i="13"/>
  <c r="FE47" i="10"/>
  <c r="BG60" i="11"/>
  <c r="KN79" i="10"/>
  <c r="KQ42" i="10"/>
  <c r="QB61" i="10"/>
  <c r="NE46" i="10"/>
  <c r="EZ80" i="10"/>
  <c r="W79" i="11"/>
  <c r="HU52" i="10"/>
  <c r="BG84" i="11"/>
  <c r="FE79" i="10"/>
  <c r="KI123" i="10"/>
  <c r="RQ123" i="10" s="1"/>
  <c r="KI147" i="10"/>
  <c r="NX5" i="10"/>
  <c r="PO29" i="10"/>
  <c r="PB84" i="13"/>
  <c r="KV106" i="10"/>
  <c r="DR134" i="13"/>
  <c r="FB135" i="10" s="1"/>
  <c r="W180" i="6"/>
  <c r="KD28" i="10"/>
  <c r="EX134" i="10"/>
  <c r="KF99" i="10"/>
  <c r="AE102" i="11"/>
  <c r="DJ7" i="10"/>
  <c r="IT19" i="10"/>
  <c r="NS151" i="10"/>
  <c r="DG47" i="10"/>
  <c r="ET28" i="10"/>
  <c r="FC45" i="10"/>
  <c r="OE102" i="10"/>
  <c r="LK157" i="10"/>
  <c r="KV141" i="10"/>
  <c r="FX70" i="10"/>
  <c r="DG80" i="10"/>
  <c r="NG51" i="10"/>
  <c r="FS43" i="10"/>
  <c r="FY60" i="10"/>
  <c r="JG40" i="13"/>
  <c r="DI61" i="10"/>
  <c r="GL66" i="13"/>
  <c r="OE163" i="10"/>
  <c r="HO161" i="10"/>
  <c r="HT9" i="10"/>
  <c r="NG77" i="10"/>
  <c r="KE144" i="10"/>
  <c r="EZ11" i="10"/>
  <c r="ME112" i="13"/>
  <c r="MZ113" i="10" s="1"/>
  <c r="FA62" i="10"/>
  <c r="ND32" i="10"/>
  <c r="W298" i="6"/>
  <c r="LK45" i="10"/>
  <c r="NA75" i="10"/>
  <c r="KU98" i="10"/>
  <c r="PW102" i="10"/>
  <c r="GM133" i="13"/>
  <c r="MV69" i="10"/>
  <c r="ND91" i="10"/>
  <c r="GK73" i="13"/>
  <c r="KF51" i="10"/>
  <c r="PD96" i="13"/>
  <c r="QC46" i="10"/>
  <c r="MX133" i="10"/>
  <c r="GK114" i="13"/>
  <c r="PP157" i="10"/>
  <c r="HM33" i="10"/>
  <c r="NA99" i="10"/>
  <c r="NN85" i="10"/>
  <c r="LQ124" i="10"/>
  <c r="L21" i="6"/>
  <c r="QA13" i="10"/>
  <c r="NF42" i="10"/>
  <c r="KW162" i="10"/>
  <c r="FH88" i="10"/>
  <c r="PD10" i="13"/>
  <c r="AF50" i="11"/>
  <c r="QD31" i="10"/>
  <c r="LI13" i="10"/>
  <c r="FA108" i="10"/>
  <c r="MY33" i="10"/>
  <c r="PR70" i="10"/>
  <c r="NA7" i="10"/>
  <c r="PU109" i="10"/>
  <c r="PB104" i="13"/>
  <c r="AO27" i="11"/>
  <c r="EU136" i="10"/>
  <c r="FC126" i="10"/>
  <c r="EZ97" i="10"/>
  <c r="GA57" i="10"/>
  <c r="PR144" i="10"/>
  <c r="KG97" i="10"/>
  <c r="EY125" i="10"/>
  <c r="IJ54" i="10"/>
  <c r="HT88" i="10"/>
  <c r="PT67" i="10"/>
  <c r="HR146" i="10"/>
  <c r="W18" i="6"/>
  <c r="EX130" i="10"/>
  <c r="EX25" i="10"/>
  <c r="ND50" i="10"/>
  <c r="MZ99" i="10"/>
  <c r="HV28" i="10"/>
  <c r="EZ15" i="10"/>
  <c r="PV68" i="10"/>
  <c r="RP81" i="10"/>
  <c r="KL88" i="10"/>
  <c r="KE107" i="10"/>
  <c r="HT86" i="10"/>
  <c r="EY40" i="10"/>
  <c r="MY19" i="10"/>
  <c r="FL116" i="10"/>
  <c r="KJ86" i="10"/>
  <c r="MY38" i="10"/>
  <c r="IE149" i="10"/>
  <c r="KI67" i="10"/>
  <c r="RQ67" i="10" s="1"/>
  <c r="HO37" i="10"/>
  <c r="KL62" i="10"/>
  <c r="EY71" i="10"/>
  <c r="PR13" i="10"/>
  <c r="EZ89" i="10"/>
  <c r="MY107" i="10"/>
  <c r="EX79" i="10"/>
  <c r="FB152" i="10"/>
  <c r="PR16" i="10"/>
  <c r="KL34" i="10"/>
  <c r="NE143" i="10"/>
  <c r="KG41" i="10"/>
  <c r="PV89" i="10"/>
  <c r="RP21" i="10"/>
  <c r="KR47" i="10"/>
  <c r="KH112" i="10"/>
  <c r="EY132" i="10"/>
  <c r="RO132" i="10" s="1"/>
  <c r="HO117" i="10"/>
  <c r="KJ67" i="10"/>
  <c r="KL61" i="10"/>
  <c r="PS50" i="10"/>
  <c r="ND62" i="10"/>
  <c r="NB87" i="10"/>
  <c r="FB131" i="10"/>
  <c r="EZ162" i="10"/>
  <c r="KL80" i="10"/>
  <c r="PQ137" i="10"/>
  <c r="W269" i="6"/>
  <c r="KG25" i="10"/>
  <c r="MY109" i="10"/>
  <c r="KH35" i="10"/>
  <c r="MZ68" i="10"/>
  <c r="PQ112" i="10"/>
  <c r="FB149" i="10"/>
  <c r="RS50" i="10"/>
  <c r="HP20" i="10"/>
  <c r="EZ68" i="10"/>
  <c r="EY77" i="10"/>
  <c r="HO133" i="10"/>
  <c r="KI97" i="10"/>
  <c r="MZ121" i="10"/>
  <c r="PQ93" i="10"/>
  <c r="HP87" i="10"/>
  <c r="HR109" i="10"/>
  <c r="KI60" i="10"/>
  <c r="EW111" i="10"/>
  <c r="RS115" i="10"/>
  <c r="HR142" i="10"/>
  <c r="RO107" i="10"/>
  <c r="RS41" i="10"/>
  <c r="KI85" i="10"/>
  <c r="AN104" i="11"/>
  <c r="NA9" i="10"/>
  <c r="RR19" i="10"/>
  <c r="KH34" i="10"/>
  <c r="RS75" i="10"/>
  <c r="EX53" i="10"/>
  <c r="NB67" i="10"/>
  <c r="KH108" i="10"/>
  <c r="KQ153" i="10"/>
  <c r="AF25" i="11"/>
  <c r="MG64" i="13"/>
  <c r="MV96" i="10"/>
  <c r="KU89" i="10"/>
  <c r="PA58" i="13"/>
  <c r="JL101" i="13"/>
  <c r="KL102" i="10" s="1"/>
  <c r="KM37" i="10"/>
  <c r="JH84" i="13"/>
  <c r="KT133" i="10"/>
  <c r="NA109" i="10"/>
  <c r="GK108" i="13"/>
  <c r="HP109" i="10" s="1"/>
  <c r="KU21" i="10"/>
  <c r="AF7" i="11"/>
  <c r="KR143" i="10"/>
  <c r="FD161" i="10"/>
  <c r="PD46" i="13"/>
  <c r="GJ156" i="13"/>
  <c r="HO157" i="10" s="1"/>
  <c r="FD31" i="10"/>
  <c r="W13" i="11"/>
  <c r="NA114" i="10"/>
  <c r="HL123" i="10"/>
  <c r="NB124" i="10"/>
  <c r="QB148" i="10"/>
  <c r="CY83" i="10"/>
  <c r="NE162" i="10"/>
  <c r="KV42" i="10"/>
  <c r="EX22" i="10"/>
  <c r="FH130" i="10"/>
  <c r="PX118" i="10"/>
  <c r="NF19" i="10"/>
  <c r="MY90" i="10"/>
  <c r="KV6" i="10"/>
  <c r="ET55" i="10"/>
  <c r="IS163" i="10"/>
  <c r="MI161" i="13"/>
  <c r="PR27" i="10"/>
  <c r="PC68" i="13"/>
  <c r="KP115" i="10"/>
  <c r="FA76" i="10"/>
  <c r="IE24" i="10"/>
  <c r="NF96" i="10"/>
  <c r="KN141" i="10"/>
  <c r="NL132" i="10"/>
  <c r="DI6" i="10"/>
  <c r="PZ104" i="10"/>
  <c r="MF101" i="13"/>
  <c r="GL53" i="13"/>
  <c r="FG128" i="10"/>
  <c r="PB99" i="13"/>
  <c r="OA53" i="10"/>
  <c r="LL44" i="10"/>
  <c r="CZ127" i="10"/>
  <c r="EV117" i="10"/>
  <c r="NE67" i="10"/>
  <c r="RR67" i="10" s="1"/>
  <c r="IC96" i="10"/>
  <c r="FF76" i="10"/>
  <c r="FK121" i="10"/>
  <c r="KI125" i="10"/>
  <c r="KN158" i="10"/>
  <c r="PU51" i="10"/>
  <c r="MX131" i="10"/>
  <c r="KH52" i="10"/>
  <c r="NL124" i="10"/>
  <c r="HX164" i="10"/>
  <c r="EZ142" i="10"/>
  <c r="W257" i="6"/>
  <c r="DP111" i="13"/>
  <c r="KM110" i="10"/>
  <c r="KU134" i="10"/>
  <c r="KR104" i="10"/>
  <c r="PX5" i="10"/>
  <c r="MD73" i="13"/>
  <c r="AO9" i="11"/>
  <c r="FD106" i="10"/>
  <c r="FU160" i="10"/>
  <c r="W186" i="6"/>
  <c r="NG106" i="10"/>
  <c r="KR122" i="10"/>
  <c r="EU130" i="10"/>
  <c r="FX67" i="10"/>
  <c r="HW5" i="10"/>
  <c r="FE114" i="10"/>
  <c r="W99" i="6"/>
  <c r="KK142" i="10"/>
  <c r="DA33" i="10"/>
  <c r="PS65" i="10"/>
  <c r="KR81" i="10"/>
  <c r="PD101" i="13"/>
  <c r="JL154" i="13"/>
  <c r="IU92" i="10"/>
  <c r="DR138" i="13"/>
  <c r="QD138" i="10"/>
  <c r="HP67" i="10"/>
  <c r="AX82" i="11"/>
  <c r="MF21" i="13"/>
  <c r="EZ116" i="10"/>
  <c r="MI67" i="13"/>
  <c r="FB79" i="10"/>
  <c r="DN18" i="13"/>
  <c r="NL155" i="10"/>
  <c r="DO13" i="10"/>
  <c r="ME113" i="13"/>
  <c r="FR163" i="10"/>
  <c r="MF119" i="13"/>
  <c r="FI12" i="10"/>
  <c r="IC137" i="10"/>
  <c r="DA59" i="10"/>
  <c r="MD115" i="13"/>
  <c r="FQ82" i="10"/>
  <c r="FZ117" i="10"/>
  <c r="MV48" i="10"/>
  <c r="NH117" i="10"/>
  <c r="LJ41" i="10"/>
  <c r="JL28" i="13"/>
  <c r="KL29" i="10" s="1"/>
  <c r="LQ122" i="10"/>
  <c r="KW63" i="10"/>
  <c r="PD37" i="13"/>
  <c r="IJ97" i="10"/>
  <c r="JL124" i="13"/>
  <c r="PN67" i="10"/>
  <c r="IE143" i="10"/>
  <c r="GG92" i="10"/>
  <c r="PY58" i="10"/>
  <c r="IS151" i="10"/>
  <c r="NO8" i="10"/>
  <c r="PO18" i="10"/>
  <c r="FS95" i="10"/>
  <c r="IE121" i="10"/>
  <c r="FG106" i="10"/>
  <c r="HU102" i="10"/>
  <c r="KN88" i="10"/>
  <c r="AA69" i="12"/>
  <c r="FE92" i="10"/>
  <c r="NK42" i="10"/>
  <c r="KK84" i="10"/>
  <c r="JG15" i="13"/>
  <c r="FA142" i="10"/>
  <c r="PY152" i="10"/>
  <c r="HL91" i="10"/>
  <c r="W250" i="6"/>
  <c r="OA50" i="10"/>
  <c r="FM161" i="10"/>
  <c r="KV116" i="10"/>
  <c r="GM161" i="13"/>
  <c r="KO57" i="10"/>
  <c r="NM76" i="10"/>
  <c r="GL10" i="13"/>
  <c r="NF150" i="10"/>
  <c r="JJ67" i="13"/>
  <c r="HT100" i="10"/>
  <c r="HS37" i="10"/>
  <c r="NG111" i="10"/>
  <c r="IS143" i="10"/>
  <c r="HR9" i="10"/>
  <c r="RK9" i="10" s="1"/>
  <c r="EU151" i="10"/>
  <c r="ND73" i="10"/>
  <c r="JG48" i="13"/>
  <c r="KK56" i="10"/>
  <c r="KO19" i="10"/>
  <c r="IB76" i="10"/>
  <c r="GG114" i="10"/>
  <c r="PV97" i="10"/>
  <c r="NZ57" i="10"/>
  <c r="PN155" i="10"/>
  <c r="LL29" i="10"/>
  <c r="KQ11" i="10"/>
  <c r="MV92" i="10"/>
  <c r="EZ22" i="10"/>
  <c r="AC7" i="12"/>
  <c r="KD105" i="10"/>
  <c r="FE100" i="10"/>
  <c r="GL134" i="13"/>
  <c r="GA104" i="10"/>
  <c r="NE153" i="10"/>
  <c r="GM152" i="13"/>
  <c r="HX25" i="10"/>
  <c r="MV141" i="10"/>
  <c r="PX14" i="10"/>
  <c r="IA83" i="10"/>
  <c r="FK49" i="10"/>
  <c r="HP77" i="10"/>
  <c r="PX60" i="10"/>
  <c r="HL112" i="10"/>
  <c r="QG92" i="10"/>
  <c r="FD46" i="10"/>
  <c r="HZ28" i="10"/>
  <c r="NH83" i="10"/>
  <c r="HY152" i="10"/>
  <c r="KF111" i="10"/>
  <c r="HN153" i="10"/>
  <c r="IT159" i="10"/>
  <c r="W140" i="6"/>
  <c r="EY45" i="10"/>
  <c r="QD129" i="10"/>
  <c r="FE24" i="10"/>
  <c r="PU100" i="10"/>
  <c r="JG59" i="13"/>
  <c r="EX107" i="10"/>
  <c r="KK163" i="10"/>
  <c r="QF146" i="10"/>
  <c r="FJ65" i="10"/>
  <c r="KS83" i="10"/>
  <c r="PZ106" i="10"/>
  <c r="KT115" i="10"/>
  <c r="PA71" i="13"/>
  <c r="MD125" i="13"/>
  <c r="FJ137" i="10"/>
  <c r="PC72" i="13"/>
  <c r="L34" i="6"/>
  <c r="NI53" i="10"/>
  <c r="KN22" i="10"/>
  <c r="HM25" i="10"/>
  <c r="ME44" i="13"/>
  <c r="NF67" i="10"/>
  <c r="HM35" i="10"/>
  <c r="PC58" i="13"/>
  <c r="PA125" i="13"/>
  <c r="PW36" i="10"/>
  <c r="DR121" i="13"/>
  <c r="HU57" i="10"/>
  <c r="FI83" i="10"/>
  <c r="PO60" i="10"/>
  <c r="HV138" i="10"/>
  <c r="FD151" i="10"/>
  <c r="KO68" i="10"/>
  <c r="OB133" i="10"/>
  <c r="NA29" i="10"/>
  <c r="KI29" i="10"/>
  <c r="ND146" i="10"/>
  <c r="MY100" i="10"/>
  <c r="EW64" i="10"/>
  <c r="HU92" i="10"/>
  <c r="NA69" i="10"/>
  <c r="KI102" i="10"/>
  <c r="KL46" i="10"/>
  <c r="IT10" i="10"/>
  <c r="HT29" i="10"/>
  <c r="HR72" i="10"/>
  <c r="HT161" i="10"/>
  <c r="PS42" i="10"/>
  <c r="RS42" i="10" s="1"/>
  <c r="PU94" i="10"/>
  <c r="PS157" i="10"/>
  <c r="EY85" i="10"/>
  <c r="HT135" i="10"/>
  <c r="GL111" i="13"/>
  <c r="NA86" i="10"/>
  <c r="FB13" i="10"/>
  <c r="PV129" i="10"/>
  <c r="MZ26" i="10"/>
  <c r="KI19" i="10"/>
  <c r="PQ91" i="10"/>
  <c r="HQ127" i="10"/>
  <c r="PQ67" i="10"/>
  <c r="DC35" i="10"/>
  <c r="NB93" i="10"/>
  <c r="HR63" i="10"/>
  <c r="KG159" i="10"/>
  <c r="HO132" i="10"/>
  <c r="PB45" i="13"/>
  <c r="PR114" i="10"/>
  <c r="NB8" i="10"/>
  <c r="KG71" i="10"/>
  <c r="NA10" i="10"/>
  <c r="KI143" i="10"/>
  <c r="EY143" i="10"/>
  <c r="MY74" i="10"/>
  <c r="FJ24" i="10"/>
  <c r="PV132" i="10"/>
  <c r="KL153" i="10"/>
  <c r="KH62" i="10"/>
  <c r="FB32" i="10"/>
  <c r="DR88" i="13"/>
  <c r="MZ49" i="10"/>
  <c r="PS10" i="10"/>
  <c r="PQ156" i="10"/>
  <c r="RQ100" i="10"/>
  <c r="PU95" i="10"/>
  <c r="PV8" i="10"/>
  <c r="PQ55" i="10"/>
  <c r="HQ27" i="10"/>
  <c r="KL70" i="10"/>
  <c r="NH67" i="10"/>
  <c r="EY22" i="10"/>
  <c r="KH94" i="10"/>
  <c r="KL47" i="10"/>
  <c r="PN18" i="10"/>
  <c r="RS153" i="10"/>
  <c r="QG91" i="10"/>
  <c r="EX132" i="10"/>
  <c r="HO110" i="10"/>
  <c r="MY147" i="10"/>
  <c r="NA36" i="10"/>
  <c r="HQ60" i="10"/>
  <c r="PR37" i="10"/>
  <c r="RP24" i="10"/>
  <c r="KG133" i="10"/>
  <c r="EW132" i="10"/>
  <c r="KL123" i="10"/>
  <c r="ND120" i="10"/>
  <c r="PV120" i="10"/>
  <c r="ND52" i="10"/>
  <c r="PR74" i="10"/>
  <c r="MZ66" i="10"/>
  <c r="PS49" i="10"/>
  <c r="EW139" i="10"/>
  <c r="RO146" i="10"/>
  <c r="PQ87" i="10"/>
  <c r="FB33" i="10"/>
  <c r="PT124" i="10"/>
  <c r="KI142" i="10"/>
  <c r="RS99" i="10"/>
  <c r="KG51" i="10"/>
  <c r="RP86" i="10"/>
  <c r="PS35" i="10"/>
  <c r="NA65" i="10"/>
  <c r="PR31" i="10"/>
  <c r="RP18" i="10"/>
  <c r="KL45" i="10"/>
  <c r="AN103" i="11"/>
  <c r="KS9" i="10"/>
  <c r="NY101" i="10"/>
  <c r="MX66" i="10"/>
  <c r="FL138" i="10"/>
  <c r="LK17" i="10"/>
  <c r="DF141" i="10"/>
  <c r="JL97" i="13"/>
  <c r="W148" i="6"/>
  <c r="JH151" i="13"/>
  <c r="OI134" i="10"/>
  <c r="FL6" i="10"/>
  <c r="JG124" i="13"/>
  <c r="KG125" i="10" s="1"/>
  <c r="QB18" i="10"/>
  <c r="FZ92" i="10"/>
  <c r="PN163" i="10"/>
  <c r="FM156" i="10"/>
  <c r="FZ89" i="10"/>
  <c r="KS137" i="10"/>
  <c r="MD131" i="13"/>
  <c r="MY132" i="10" s="1"/>
  <c r="PP131" i="10"/>
  <c r="NO87" i="10"/>
  <c r="DR159" i="13"/>
  <c r="FH29" i="10"/>
  <c r="HQ20" i="10"/>
  <c r="AF96" i="11"/>
  <c r="W220" i="6"/>
  <c r="PC71" i="13"/>
  <c r="HS125" i="10"/>
  <c r="FM130" i="10"/>
  <c r="DP149" i="13"/>
  <c r="HV17" i="10"/>
  <c r="QE13" i="10"/>
  <c r="ET143" i="10"/>
  <c r="MD50" i="13"/>
  <c r="PU43" i="10"/>
  <c r="QG27" i="10"/>
  <c r="IR68" i="10"/>
  <c r="PB41" i="13"/>
  <c r="NO123" i="10"/>
  <c r="KN138" i="10"/>
  <c r="NI24" i="10"/>
  <c r="IJ91" i="10"/>
  <c r="LL90" i="10"/>
  <c r="QC74" i="10"/>
  <c r="IT23" i="10"/>
  <c r="FR147" i="10"/>
  <c r="OI152" i="10"/>
  <c r="AC92" i="12"/>
  <c r="EU35" i="10"/>
  <c r="FF112" i="10"/>
  <c r="NY102" i="10"/>
  <c r="FS152" i="10"/>
  <c r="FG77" i="10"/>
  <c r="PX50" i="10"/>
  <c r="KK104" i="10"/>
  <c r="PX147" i="10"/>
  <c r="HX43" i="10"/>
  <c r="EU129" i="10"/>
  <c r="KK28" i="10"/>
  <c r="GG100" i="10"/>
  <c r="MW103" i="10"/>
  <c r="PU33" i="10"/>
  <c r="QG75" i="10"/>
  <c r="QC89" i="10"/>
  <c r="FV43" i="10"/>
  <c r="ME126" i="13"/>
  <c r="QA26" i="10"/>
  <c r="PX135" i="10"/>
  <c r="NB120" i="10"/>
  <c r="HU113" i="10"/>
  <c r="PU41" i="10"/>
  <c r="EU97" i="10"/>
  <c r="ID99" i="10"/>
  <c r="JI150" i="13"/>
  <c r="PW117" i="10"/>
  <c r="RS117" i="10" s="1"/>
  <c r="FE74" i="10"/>
  <c r="V101" i="11"/>
  <c r="JL162" i="13"/>
  <c r="KL163" i="10" s="1"/>
  <c r="HW34" i="10"/>
  <c r="PY109" i="10"/>
  <c r="ME156" i="13"/>
  <c r="EV93" i="10"/>
  <c r="PB70" i="13"/>
  <c r="EV22" i="10"/>
  <c r="CY38" i="10"/>
  <c r="FC35" i="10"/>
  <c r="KK96" i="10"/>
  <c r="NJ143" i="10"/>
  <c r="NN127" i="10"/>
  <c r="KH89" i="10"/>
  <c r="DO96" i="10"/>
  <c r="FD58" i="10"/>
  <c r="HS87" i="10"/>
  <c r="JL84" i="13"/>
  <c r="PP152" i="10"/>
  <c r="HR37" i="10"/>
  <c r="GJ136" i="13"/>
  <c r="HO137" i="10" s="1"/>
  <c r="EV91" i="10"/>
  <c r="HP102" i="10"/>
  <c r="RQ57" i="10"/>
  <c r="DO95" i="13"/>
  <c r="NB59" i="10"/>
  <c r="IO77" i="10"/>
  <c r="PQ98" i="10"/>
  <c r="IR25" i="10"/>
  <c r="DN14" i="13"/>
  <c r="EV46" i="10"/>
  <c r="HX99" i="10"/>
  <c r="LA114" i="10"/>
  <c r="JL74" i="13"/>
  <c r="KQ39" i="10"/>
  <c r="JJ76" i="13"/>
  <c r="NC94" i="10"/>
  <c r="QG132" i="10"/>
  <c r="FV97" i="10"/>
  <c r="FJ30" i="10"/>
  <c r="FR63" i="10"/>
  <c r="IR56" i="10"/>
  <c r="DG150" i="10"/>
  <c r="MW8" i="10"/>
  <c r="DE77" i="10"/>
  <c r="KM6" i="10"/>
  <c r="RQ6" i="10" s="1"/>
  <c r="KL14" i="10"/>
  <c r="HU41" i="10"/>
  <c r="IT155" i="10"/>
  <c r="NL86" i="10"/>
  <c r="FK114" i="10"/>
  <c r="MG36" i="13"/>
  <c r="KO80" i="10"/>
  <c r="FM44" i="10"/>
  <c r="HP112" i="10"/>
  <c r="AW99" i="11"/>
  <c r="ID163" i="10"/>
  <c r="PT29" i="10"/>
  <c r="NE99" i="10"/>
  <c r="PP115" i="10"/>
  <c r="NB125" i="10"/>
  <c r="DP104" i="13"/>
  <c r="KV35" i="10"/>
  <c r="ET68" i="10"/>
  <c r="GK105" i="13"/>
  <c r="HP106" i="10" s="1"/>
  <c r="FJ136" i="10"/>
  <c r="HT155" i="10"/>
  <c r="JL147" i="13"/>
  <c r="DO147" i="13"/>
  <c r="W28" i="11"/>
  <c r="MV11" i="10"/>
  <c r="HR133" i="10"/>
  <c r="MX149" i="10"/>
  <c r="JJ80" i="13"/>
  <c r="QE163" i="10"/>
  <c r="QA7" i="10"/>
  <c r="ID104" i="10"/>
  <c r="QF66" i="10"/>
  <c r="DM114" i="13"/>
  <c r="IO155" i="10"/>
  <c r="PV66" i="10"/>
  <c r="FK65" i="10"/>
  <c r="PO8" i="10"/>
  <c r="HM62" i="10"/>
  <c r="MW114" i="10"/>
  <c r="AF58" i="11"/>
  <c r="PP137" i="10"/>
  <c r="FV22" i="10"/>
  <c r="QG10" i="10"/>
  <c r="DI91" i="10"/>
  <c r="MV155" i="10"/>
  <c r="ID98" i="10"/>
  <c r="LI58" i="10"/>
  <c r="HL83" i="10"/>
  <c r="EU143" i="10"/>
  <c r="LQ69" i="10"/>
  <c r="FD155" i="10"/>
  <c r="KU157" i="10"/>
  <c r="FX11" i="10"/>
  <c r="KS112" i="10"/>
  <c r="LB118" i="10"/>
  <c r="AF91" i="11"/>
  <c r="QE111" i="10"/>
  <c r="ID50" i="10"/>
  <c r="QB139" i="10"/>
  <c r="GO11" i="13"/>
  <c r="IA14" i="10"/>
  <c r="FK128" i="10"/>
  <c r="FL91" i="10"/>
  <c r="W354" i="6"/>
  <c r="QE56" i="10"/>
  <c r="MI147" i="13"/>
  <c r="ND148" i="10" s="1"/>
  <c r="PA9" i="13"/>
  <c r="PQ10" i="10" s="1"/>
  <c r="EV19" i="10"/>
  <c r="QD107" i="10"/>
  <c r="HS124" i="10"/>
  <c r="KM46" i="10"/>
  <c r="HQ43" i="10"/>
  <c r="RP43" i="10" s="1"/>
  <c r="FL70" i="10"/>
  <c r="DF122" i="10"/>
  <c r="KO134" i="10"/>
  <c r="LM61" i="10"/>
  <c r="KV39" i="10"/>
  <c r="EV99" i="10"/>
  <c r="BG54" i="11"/>
  <c r="W313" i="6"/>
  <c r="MV91" i="10"/>
  <c r="DN140" i="13"/>
  <c r="HX132" i="10"/>
  <c r="NH22" i="10"/>
  <c r="EV65" i="10"/>
  <c r="KD129" i="10"/>
  <c r="DR125" i="13"/>
  <c r="JG42" i="13"/>
  <c r="CY91" i="10"/>
  <c r="JG5" i="13"/>
  <c r="NG49" i="10"/>
  <c r="PN105" i="10"/>
  <c r="FA39" i="10"/>
  <c r="DK95" i="10"/>
  <c r="FH53" i="10"/>
  <c r="HP156" i="10"/>
  <c r="QC143" i="10"/>
  <c r="BG101" i="11"/>
  <c r="MV72" i="10"/>
  <c r="KR74" i="10"/>
  <c r="PZ114" i="10"/>
  <c r="KO77" i="10"/>
  <c r="RS96" i="10"/>
  <c r="NH86" i="10"/>
  <c r="PF57" i="13"/>
  <c r="KL115" i="10"/>
  <c r="EZ44" i="10"/>
  <c r="KJ46" i="10"/>
  <c r="KH161" i="10"/>
  <c r="FB153" i="10"/>
  <c r="KM8" i="10"/>
  <c r="HR127" i="10"/>
  <c r="PT148" i="10"/>
  <c r="EY158" i="10"/>
  <c r="HQ65" i="10"/>
  <c r="HV81" i="10"/>
  <c r="MZ117" i="10"/>
  <c r="PV85" i="10"/>
  <c r="KH92" i="10"/>
  <c r="RO37" i="10"/>
  <c r="FA57" i="10"/>
  <c r="PQ39" i="10"/>
  <c r="EX119" i="10"/>
  <c r="HO128" i="10"/>
  <c r="NY95" i="10"/>
  <c r="EX54" i="10"/>
  <c r="PS150" i="10"/>
  <c r="ND95" i="10"/>
  <c r="DI21" i="10"/>
  <c r="BF101" i="11"/>
  <c r="PT10" i="10"/>
  <c r="MY7" i="10"/>
  <c r="PR52" i="10"/>
  <c r="HO19" i="10"/>
  <c r="RR11" i="10"/>
  <c r="DN147" i="13"/>
  <c r="KH65" i="10"/>
  <c r="HT12" i="10"/>
  <c r="KL37" i="10"/>
  <c r="PT59" i="10"/>
  <c r="EY147" i="10"/>
  <c r="RP149" i="10"/>
  <c r="KG6" i="10"/>
  <c r="EX17" i="10"/>
  <c r="EW78" i="10"/>
  <c r="RQ49" i="10"/>
  <c r="AE105" i="11"/>
  <c r="EW13" i="10"/>
  <c r="MZ5" i="10"/>
  <c r="FB14" i="10"/>
  <c r="FB146" i="10"/>
  <c r="GJ143" i="13"/>
  <c r="PS73" i="10"/>
  <c r="RS73" i="10" s="1"/>
  <c r="EW16" i="10"/>
  <c r="PT88" i="10"/>
  <c r="PT66" i="10"/>
  <c r="NJ115" i="10"/>
  <c r="PS105" i="10"/>
  <c r="RS105" i="10" s="1"/>
  <c r="EX127" i="10"/>
  <c r="PQ13" i="10"/>
  <c r="KG53" i="10"/>
  <c r="NM23" i="10"/>
  <c r="KI30" i="10"/>
  <c r="RS8" i="10"/>
  <c r="HT139" i="10"/>
  <c r="KJ8" i="10"/>
  <c r="NM34" i="10"/>
  <c r="PT129" i="10"/>
  <c r="RQ163" i="10"/>
  <c r="HR61" i="10"/>
  <c r="KL158" i="10"/>
  <c r="FB159" i="10"/>
  <c r="HQ157" i="10"/>
  <c r="RP157" i="10" s="1"/>
  <c r="EW109" i="10"/>
  <c r="RR86" i="10"/>
  <c r="KH154" i="10"/>
  <c r="KH157" i="10"/>
  <c r="FB89" i="10"/>
  <c r="PV83" i="10"/>
  <c r="RQ45" i="10"/>
  <c r="EW95" i="10"/>
  <c r="PR145" i="10"/>
  <c r="RP65" i="10"/>
  <c r="HQ74" i="10"/>
  <c r="RS10" i="10"/>
  <c r="ND8" i="10"/>
  <c r="NB101" i="10"/>
  <c r="MY92" i="10"/>
  <c r="PV103" i="10"/>
  <c r="RQ159" i="10"/>
  <c r="RQ153" i="10"/>
  <c r="KH39" i="10"/>
  <c r="RS112" i="10"/>
  <c r="FB126" i="10"/>
  <c r="KG7" i="10"/>
  <c r="RO135" i="10"/>
  <c r="KG151" i="10"/>
  <c r="NB22" i="10"/>
  <c r="MY24" i="10"/>
  <c r="GL14" i="13"/>
  <c r="HS14" i="10"/>
  <c r="NI89" i="10"/>
  <c r="EW7" i="10"/>
  <c r="NG46" i="10"/>
  <c r="KN12" i="10"/>
  <c r="NE118" i="10"/>
  <c r="GL104" i="13"/>
  <c r="JH62" i="13"/>
  <c r="FE132" i="10"/>
  <c r="HT103" i="10"/>
  <c r="FJ10" i="10"/>
  <c r="KK36" i="10"/>
  <c r="HO7" i="10"/>
  <c r="NC160" i="10"/>
  <c r="HZ9" i="10"/>
  <c r="NM61" i="10"/>
  <c r="NW162" i="10"/>
  <c r="IN124" i="10"/>
  <c r="EU134" i="10"/>
  <c r="NE107" i="10"/>
  <c r="KS94" i="10"/>
  <c r="KK41" i="10"/>
  <c r="QF145" i="10"/>
  <c r="HW141" i="10"/>
  <c r="LK138" i="10"/>
  <c r="DP70" i="13"/>
  <c r="NC23" i="10"/>
  <c r="KD130" i="10"/>
  <c r="KR141" i="10"/>
  <c r="NK116" i="10"/>
  <c r="PB19" i="13"/>
  <c r="DO151" i="13"/>
  <c r="DN22" i="13"/>
  <c r="DD44" i="10"/>
  <c r="MW94" i="10"/>
  <c r="KP135" i="10"/>
  <c r="PR157" i="10"/>
  <c r="GJ103" i="13"/>
  <c r="HU28" i="10"/>
  <c r="QG47" i="10"/>
  <c r="KD145" i="10"/>
  <c r="FX79" i="10"/>
  <c r="KR163" i="10"/>
  <c r="GB153" i="10"/>
  <c r="KS30" i="10"/>
  <c r="HL90" i="10"/>
  <c r="IB109" i="10"/>
  <c r="KT59" i="10"/>
  <c r="GL6" i="13"/>
  <c r="KS25" i="10"/>
  <c r="IU34" i="10"/>
  <c r="IA90" i="10"/>
  <c r="HS119" i="10"/>
  <c r="HO21" i="10"/>
  <c r="FG18" i="10"/>
  <c r="PA120" i="13"/>
  <c r="JG153" i="13"/>
  <c r="IB9" i="10"/>
  <c r="W356" i="6"/>
  <c r="DI164" i="10"/>
  <c r="QA51" i="10"/>
  <c r="FJ62" i="10"/>
  <c r="IE158" i="10"/>
  <c r="PR56" i="10"/>
  <c r="NF87" i="10"/>
  <c r="PU126" i="10"/>
  <c r="QA150" i="10"/>
  <c r="DR137" i="13"/>
  <c r="FB138" i="10" s="1"/>
  <c r="PR60" i="10"/>
  <c r="KM105" i="10"/>
  <c r="NI155" i="10"/>
  <c r="IR52" i="10"/>
  <c r="FI24" i="10"/>
  <c r="W252" i="6"/>
  <c r="NO63" i="10"/>
  <c r="PX57" i="10"/>
  <c r="PY36" i="10"/>
  <c r="MV32" i="10"/>
  <c r="DR30" i="13"/>
  <c r="HS62" i="10"/>
  <c r="ME29" i="13"/>
  <c r="PP151" i="10"/>
  <c r="LC91" i="10"/>
  <c r="CZ91" i="10"/>
  <c r="JG36" i="13"/>
  <c r="EW40" i="10"/>
  <c r="IE78" i="10"/>
  <c r="KF17" i="10"/>
  <c r="KQ144" i="10"/>
  <c r="JJ12" i="13"/>
  <c r="KW25" i="10"/>
  <c r="QG159" i="10"/>
  <c r="FE25" i="10"/>
  <c r="JJ43" i="13"/>
  <c r="KJ44" i="10" s="1"/>
  <c r="KW27" i="10"/>
  <c r="DN92" i="13"/>
  <c r="KM144" i="10"/>
  <c r="EX11" i="10"/>
  <c r="LI20" i="10"/>
  <c r="RS51" i="10"/>
  <c r="IS162" i="10"/>
  <c r="NS109" i="10"/>
  <c r="OC136" i="10"/>
  <c r="FL20" i="10"/>
  <c r="IN121" i="10"/>
  <c r="KN111" i="10"/>
  <c r="LJ98" i="10"/>
  <c r="GG99" i="10"/>
  <c r="GG9" i="10"/>
  <c r="LC75" i="10"/>
  <c r="ET149" i="10"/>
  <c r="HX125" i="10"/>
  <c r="KT135" i="10"/>
  <c r="HZ22" i="10"/>
  <c r="FH66" i="10"/>
  <c r="PC133" i="13"/>
  <c r="PS134" i="10" s="1"/>
  <c r="MV77" i="10"/>
  <c r="NN135" i="10"/>
  <c r="HX130" i="10"/>
  <c r="W54" i="6"/>
  <c r="FA70" i="10"/>
  <c r="AX20" i="11"/>
  <c r="DN156" i="13"/>
  <c r="ME11" i="13"/>
  <c r="KT119" i="10"/>
  <c r="FI107" i="10"/>
  <c r="FG121" i="10"/>
  <c r="FJ7" i="10"/>
  <c r="FB52" i="10"/>
  <c r="FK137" i="10"/>
  <c r="HO102" i="10"/>
  <c r="DR58" i="13"/>
  <c r="HU108" i="10"/>
  <c r="ID159" i="10"/>
  <c r="NM57" i="10"/>
  <c r="HY95" i="10"/>
  <c r="MV93" i="10"/>
  <c r="EY51" i="10"/>
  <c r="MX37" i="10"/>
  <c r="MW42" i="10"/>
  <c r="FH40" i="10"/>
  <c r="FD149" i="10"/>
  <c r="PY157" i="10"/>
  <c r="EW26" i="10"/>
  <c r="NN21" i="10"/>
  <c r="NK83" i="10"/>
  <c r="NM13" i="10"/>
  <c r="KI59" i="10"/>
  <c r="ME52" i="13"/>
  <c r="IB28" i="10"/>
  <c r="W95" i="11"/>
  <c r="HY112" i="10"/>
  <c r="EY105" i="10"/>
  <c r="NE33" i="10"/>
  <c r="IC60" i="10"/>
  <c r="NH161" i="10"/>
  <c r="FF15" i="10"/>
  <c r="DP127" i="13"/>
  <c r="NM37" i="10"/>
  <c r="ET30" i="10"/>
  <c r="MI26" i="13"/>
  <c r="DO43" i="13"/>
  <c r="FI96" i="10"/>
  <c r="FD137" i="10"/>
  <c r="LE40" i="10"/>
  <c r="PD152" i="13"/>
  <c r="FM83" i="10"/>
  <c r="GG62" i="10"/>
  <c r="QC22" i="10"/>
  <c r="LJ128" i="10"/>
  <c r="IC75" i="10"/>
  <c r="LJ59" i="10"/>
  <c r="FZ55" i="10"/>
  <c r="IE146" i="10"/>
  <c r="KU162" i="10"/>
  <c r="FK140" i="10"/>
  <c r="OA81" i="10"/>
  <c r="FF67" i="10"/>
  <c r="QF10" i="10"/>
  <c r="MX67" i="10"/>
  <c r="PF9" i="13"/>
  <c r="PP68" i="10"/>
  <c r="MV151" i="10"/>
  <c r="KV90" i="10"/>
  <c r="JL55" i="13"/>
  <c r="JL86" i="13"/>
  <c r="PW27" i="10"/>
  <c r="HM103" i="10"/>
  <c r="LL28" i="10"/>
  <c r="PB25" i="13"/>
  <c r="PR26" i="10" s="1"/>
  <c r="GK35" i="13"/>
  <c r="DJ43" i="10"/>
  <c r="DO82" i="13"/>
  <c r="HT14" i="10"/>
  <c r="W189" i="6"/>
  <c r="W58" i="6"/>
  <c r="OI74" i="10"/>
  <c r="KT14" i="10"/>
  <c r="NS86" i="10"/>
  <c r="PQ101" i="10"/>
  <c r="HW40" i="10"/>
  <c r="QG163" i="10"/>
  <c r="NJ21" i="10"/>
  <c r="QD132" i="10"/>
  <c r="DR4" i="13"/>
  <c r="JJ75" i="13"/>
  <c r="DP155" i="13"/>
  <c r="NY141" i="10"/>
  <c r="DP102" i="13"/>
  <c r="QC146" i="10"/>
  <c r="KJ79" i="10"/>
  <c r="KI83" i="10"/>
  <c r="RQ83" i="10" s="1"/>
  <c r="HW115" i="10"/>
  <c r="HY132" i="10"/>
  <c r="NC73" i="10"/>
  <c r="HS49" i="10"/>
  <c r="KF63" i="10"/>
  <c r="KG85" i="10"/>
  <c r="NG142" i="10"/>
  <c r="PO71" i="10"/>
  <c r="KR105" i="10"/>
  <c r="PQ85" i="10"/>
  <c r="FF64" i="10"/>
  <c r="FL9" i="10"/>
  <c r="NC84" i="10"/>
  <c r="KS142" i="10"/>
  <c r="EX42" i="10"/>
  <c r="NA54" i="10"/>
  <c r="MY144" i="10"/>
  <c r="EY162" i="10"/>
  <c r="RO162" i="10" s="1"/>
  <c r="KJ91" i="10"/>
  <c r="RR125" i="10"/>
  <c r="EZ110" i="10"/>
  <c r="PQ77" i="10"/>
  <c r="QC91" i="10"/>
  <c r="EW93" i="10"/>
  <c r="ND155" i="10"/>
  <c r="MZ139" i="10"/>
  <c r="PB163" i="13"/>
  <c r="PR164" i="10" s="1"/>
  <c r="MZ142" i="10"/>
  <c r="KI48" i="10"/>
  <c r="PT18" i="10"/>
  <c r="NO52" i="10"/>
  <c r="RS106" i="10"/>
  <c r="PR124" i="10"/>
  <c r="KK10" i="10"/>
  <c r="PT138" i="10"/>
  <c r="KL28" i="10"/>
  <c r="Z97" i="12"/>
  <c r="HP78" i="10"/>
  <c r="KH47" i="10"/>
  <c r="PV13" i="10"/>
  <c r="PV75" i="10"/>
  <c r="EZ131" i="10"/>
  <c r="NG38" i="10"/>
  <c r="FB49" i="10"/>
  <c r="RJ49" i="10" s="1"/>
  <c r="KG104" i="10"/>
  <c r="FB116" i="10"/>
  <c r="KL11" i="10"/>
  <c r="HT117" i="10"/>
  <c r="RR59" i="10"/>
  <c r="HP123" i="10"/>
  <c r="NB128" i="10"/>
  <c r="EW44" i="10"/>
  <c r="MD34" i="13"/>
  <c r="NA68" i="10"/>
  <c r="NA47" i="10"/>
  <c r="PQ37" i="10"/>
  <c r="HP80" i="10"/>
  <c r="DO52" i="10"/>
  <c r="KL133" i="10"/>
  <c r="HT30" i="10"/>
  <c r="HQ139" i="10"/>
  <c r="EY68" i="10"/>
  <c r="RO68" i="10" s="1"/>
  <c r="PF130" i="13"/>
  <c r="PR148" i="10"/>
  <c r="HP8" i="10"/>
  <c r="NA50" i="10"/>
  <c r="EX5" i="10"/>
  <c r="EX93" i="10"/>
  <c r="KL77" i="10"/>
  <c r="RP103" i="10"/>
  <c r="EV49" i="10"/>
  <c r="HO33" i="10"/>
  <c r="MZ53" i="10"/>
  <c r="KI92" i="10"/>
  <c r="QB114" i="10"/>
  <c r="PT82" i="10"/>
  <c r="EW8" i="10"/>
  <c r="FB70" i="10"/>
  <c r="EW34" i="10"/>
  <c r="EX89" i="10"/>
  <c r="EX121" i="10"/>
  <c r="RO100" i="10"/>
  <c r="RQ92" i="10"/>
  <c r="RP32" i="10"/>
  <c r="HR110" i="10"/>
  <c r="HT52" i="10"/>
  <c r="KH38" i="10"/>
  <c r="FB119" i="10"/>
  <c r="RO45" i="10"/>
  <c r="RS150" i="10"/>
  <c r="PT105" i="10"/>
  <c r="RP60" i="10"/>
  <c r="ND37" i="10"/>
  <c r="KI41" i="10"/>
  <c r="KG17" i="10"/>
  <c r="EZ71" i="10"/>
  <c r="KI120" i="10"/>
  <c r="FB151" i="10"/>
  <c r="ND61" i="10"/>
  <c r="HR163" i="10"/>
  <c r="RQ59" i="10"/>
  <c r="EX131" i="10"/>
  <c r="FB34" i="10"/>
  <c r="HQ98" i="10"/>
  <c r="RJ32" i="10"/>
  <c r="RQ109" i="10"/>
  <c r="NA116" i="10"/>
  <c r="RO147" i="10"/>
  <c r="EW85" i="10"/>
  <c r="NB36" i="10"/>
  <c r="ME130" i="13"/>
  <c r="ND157" i="10"/>
  <c r="KT7" i="10"/>
  <c r="KE26" i="10"/>
  <c r="FH123" i="10"/>
  <c r="GL37" i="13"/>
  <c r="HQ38" i="10" s="1"/>
  <c r="PZ134" i="10"/>
  <c r="GL131" i="13"/>
  <c r="HL116" i="10"/>
  <c r="NN70" i="10"/>
  <c r="NK146" i="10"/>
  <c r="HV48" i="10"/>
  <c r="KO86" i="10"/>
  <c r="HM151" i="10"/>
  <c r="HZ139" i="10"/>
  <c r="HU119" i="10"/>
  <c r="RP119" i="10" s="1"/>
  <c r="DR113" i="13"/>
  <c r="KG80" i="10"/>
  <c r="PR53" i="10"/>
  <c r="KD142" i="10"/>
  <c r="QG11" i="10"/>
  <c r="NA163" i="10"/>
  <c r="HQ89" i="10"/>
  <c r="IA144" i="10"/>
  <c r="MV64" i="10"/>
  <c r="W241" i="6"/>
  <c r="DJ78" i="10"/>
  <c r="IC39" i="10"/>
  <c r="FL31" i="10"/>
  <c r="MW151" i="10"/>
  <c r="PR123" i="10"/>
  <c r="DA57" i="10"/>
  <c r="PZ139" i="10"/>
  <c r="NN132" i="10"/>
  <c r="PW119" i="10"/>
  <c r="NW13" i="10"/>
  <c r="QB12" i="10"/>
  <c r="PX138" i="10"/>
  <c r="IN44" i="10"/>
  <c r="W289" i="6"/>
  <c r="KN100" i="10"/>
  <c r="NL11" i="10"/>
  <c r="DG23" i="10"/>
  <c r="IK46" i="10"/>
  <c r="HM164" i="10"/>
  <c r="GG12" i="10"/>
  <c r="JH19" i="13"/>
  <c r="PD80" i="13"/>
  <c r="PT81" i="10" s="1"/>
  <c r="IK66" i="10"/>
  <c r="FQ47" i="10"/>
  <c r="LI48" i="10"/>
  <c r="LM37" i="10"/>
  <c r="QF80" i="10"/>
  <c r="JI110" i="13"/>
  <c r="MX120" i="10"/>
  <c r="PC124" i="13"/>
  <c r="ID78" i="10"/>
  <c r="JJ97" i="13"/>
  <c r="ME155" i="13"/>
  <c r="NK162" i="10"/>
  <c r="NA145" i="10"/>
  <c r="FH50" i="10"/>
  <c r="GM121" i="13"/>
  <c r="PS158" i="10"/>
  <c r="KQ45" i="10"/>
  <c r="NC111" i="10"/>
  <c r="EV126" i="10"/>
  <c r="HW135" i="10"/>
  <c r="NE103" i="10"/>
  <c r="GJ89" i="13"/>
  <c r="GO24" i="13"/>
  <c r="QD39" i="10"/>
  <c r="FU52" i="10"/>
  <c r="LF104" i="10"/>
  <c r="EV57" i="10"/>
  <c r="KO121" i="10"/>
  <c r="PX90" i="10"/>
  <c r="W359" i="6"/>
  <c r="QA31" i="10"/>
  <c r="EW63" i="10"/>
  <c r="HT153" i="10"/>
  <c r="KI68" i="10"/>
  <c r="KS16" i="10"/>
  <c r="HX158" i="10"/>
  <c r="KM119" i="10"/>
  <c r="NI109" i="10"/>
  <c r="PU70" i="10"/>
  <c r="GJ66" i="13"/>
  <c r="FK14" i="10"/>
  <c r="HS99" i="10"/>
  <c r="DC37" i="10"/>
  <c r="PX132" i="10"/>
  <c r="PA91" i="13"/>
  <c r="JL118" i="13"/>
  <c r="HL125" i="10"/>
  <c r="QG65" i="10"/>
  <c r="HV51" i="10"/>
  <c r="NA103" i="10"/>
  <c r="KT55" i="10"/>
  <c r="ND131" i="10"/>
  <c r="KP35" i="10"/>
  <c r="KD151" i="10"/>
  <c r="FG62" i="10"/>
  <c r="IK45" i="10"/>
  <c r="GG47" i="10"/>
  <c r="NW65" i="10"/>
  <c r="FS134" i="10"/>
  <c r="IS34" i="10"/>
  <c r="IC142" i="10"/>
  <c r="DN111" i="13"/>
  <c r="IQ5" i="10"/>
  <c r="MG69" i="13"/>
  <c r="NL55" i="10"/>
  <c r="PX104" i="10"/>
  <c r="KU48" i="10"/>
  <c r="KO26" i="10"/>
  <c r="HP81" i="10"/>
  <c r="DH137" i="10"/>
  <c r="NW41" i="10"/>
  <c r="EV61" i="10"/>
  <c r="OC13" i="10"/>
  <c r="NI162" i="10"/>
  <c r="MW74" i="10"/>
  <c r="EV74" i="10"/>
  <c r="NC110" i="10"/>
  <c r="EZ35" i="10"/>
  <c r="JJ38" i="13"/>
  <c r="EV115" i="10"/>
  <c r="KQ100" i="10"/>
  <c r="MG33" i="13"/>
  <c r="NB34" i="10" s="1"/>
  <c r="KW157" i="10"/>
  <c r="FD21" i="10"/>
  <c r="EU160" i="10"/>
  <c r="FG50" i="10"/>
  <c r="DN80" i="13"/>
  <c r="HU20" i="10"/>
  <c r="KS101" i="10"/>
  <c r="QB143" i="10"/>
  <c r="BG32" i="11"/>
  <c r="LF23" i="10"/>
  <c r="PY71" i="10"/>
  <c r="ET27" i="10"/>
  <c r="KN147" i="10"/>
  <c r="QC35" i="10"/>
  <c r="KG106" i="10"/>
  <c r="KO123" i="10"/>
  <c r="KE128" i="10"/>
  <c r="JH43" i="13"/>
  <c r="KH44" i="10" s="1"/>
  <c r="OA76" i="10"/>
  <c r="EZ27" i="10"/>
  <c r="IE73" i="10"/>
  <c r="ME70" i="13"/>
  <c r="JH155" i="13"/>
  <c r="JH67" i="13"/>
  <c r="QG16" i="10"/>
  <c r="KN47" i="10"/>
  <c r="NA35" i="10"/>
  <c r="RR35" i="10" s="1"/>
  <c r="MV84" i="10"/>
  <c r="HQ126" i="10"/>
  <c r="OB108" i="10"/>
  <c r="FL119" i="10"/>
  <c r="CZ19" i="10"/>
  <c r="KW160" i="10"/>
  <c r="DO133" i="13"/>
  <c r="EY134" i="10" s="1"/>
  <c r="QA110" i="10"/>
  <c r="KN123" i="10"/>
  <c r="DD91" i="10"/>
  <c r="JI70" i="13"/>
  <c r="HY134" i="10"/>
  <c r="IE8" i="10"/>
  <c r="HY28" i="10"/>
  <c r="HR51" i="10"/>
  <c r="GC146" i="10"/>
  <c r="JJ84" i="13"/>
  <c r="QE15" i="10"/>
  <c r="JH23" i="13"/>
  <c r="IY35" i="10"/>
  <c r="FC17" i="10"/>
  <c r="LE22" i="10"/>
  <c r="W72" i="11"/>
  <c r="KU161" i="10"/>
  <c r="GO98" i="13"/>
  <c r="HT99" i="10" s="1"/>
  <c r="NY136" i="10"/>
  <c r="FK131" i="10"/>
  <c r="FG71" i="10"/>
  <c r="HV25" i="10"/>
  <c r="PX137" i="10"/>
  <c r="GJ57" i="13"/>
  <c r="HX83" i="10"/>
  <c r="FL67" i="10"/>
  <c r="KQ22" i="10"/>
  <c r="HR120" i="10"/>
  <c r="EW94" i="10"/>
  <c r="PA28" i="13"/>
  <c r="FA155" i="10"/>
  <c r="EX67" i="10"/>
  <c r="EZ141" i="10"/>
  <c r="HL120" i="10"/>
  <c r="PQ12" i="10"/>
  <c r="JH159" i="13"/>
  <c r="KU116" i="10"/>
  <c r="QC157" i="10"/>
  <c r="KM50" i="10"/>
  <c r="NH25" i="10"/>
  <c r="MI16" i="13"/>
  <c r="ND17" i="10" s="1"/>
  <c r="HW14" i="10"/>
  <c r="DO10" i="13"/>
  <c r="GC91" i="10"/>
  <c r="HY129" i="10"/>
  <c r="HZ130" i="10"/>
  <c r="W143" i="6"/>
  <c r="KE54" i="10"/>
  <c r="PY84" i="10"/>
  <c r="QB116" i="10"/>
  <c r="GO48" i="13"/>
  <c r="KU156" i="10"/>
  <c r="JG135" i="13"/>
  <c r="FD86" i="10"/>
  <c r="PY118" i="10"/>
  <c r="NC53" i="10"/>
  <c r="KW86" i="10"/>
  <c r="KO151" i="10"/>
  <c r="W248" i="6"/>
  <c r="NE138" i="10"/>
  <c r="RR138" i="10" s="1"/>
  <c r="KW51" i="10"/>
  <c r="JL24" i="13"/>
  <c r="ND145" i="10"/>
  <c r="NA126" i="10"/>
  <c r="PS84" i="10"/>
  <c r="RS84" i="10" s="1"/>
  <c r="RR21" i="10"/>
  <c r="KR25" i="10"/>
  <c r="RO53" i="10"/>
  <c r="EX114" i="10"/>
  <c r="EX162" i="10"/>
  <c r="ND86" i="10"/>
  <c r="RM86" i="10" s="1"/>
  <c r="PS47" i="10"/>
  <c r="RS47" i="10" s="1"/>
  <c r="RP159" i="10"/>
  <c r="MY136" i="10"/>
  <c r="JL68" i="13"/>
  <c r="NB38" i="10"/>
  <c r="KG75" i="10"/>
  <c r="RR53" i="10"/>
  <c r="PN116" i="10"/>
  <c r="PR81" i="10"/>
  <c r="KI138" i="10"/>
  <c r="RQ138" i="10" s="1"/>
  <c r="KJ151" i="10"/>
  <c r="NB65" i="10"/>
  <c r="MG80" i="13"/>
  <c r="FB39" i="10"/>
  <c r="HO14" i="10"/>
  <c r="FB46" i="10"/>
  <c r="BG93" i="11"/>
  <c r="PQ23" i="10"/>
  <c r="KI157" i="10"/>
  <c r="RQ157" i="10" s="1"/>
  <c r="FS58" i="10"/>
  <c r="PS43" i="10"/>
  <c r="RS43" i="10" s="1"/>
  <c r="PQ130" i="10"/>
  <c r="MI11" i="13"/>
  <c r="ND12" i="10" s="1"/>
  <c r="MY153" i="10"/>
  <c r="KL159" i="10"/>
  <c r="EY164" i="10"/>
  <c r="RP144" i="10"/>
  <c r="HT95" i="10"/>
  <c r="PS95" i="10"/>
  <c r="EW125" i="10"/>
  <c r="KL152" i="10"/>
  <c r="MZ22" i="10"/>
  <c r="DH157" i="10"/>
  <c r="PR57" i="10"/>
  <c r="HT23" i="10"/>
  <c r="NB105" i="10"/>
  <c r="NA152" i="10"/>
  <c r="MY10" i="10"/>
  <c r="KG130" i="10"/>
  <c r="KJ32" i="10"/>
  <c r="HQ141" i="10"/>
  <c r="MZ156" i="10"/>
  <c r="RO149" i="10"/>
  <c r="PZ136" i="10"/>
  <c r="EY64" i="10"/>
  <c r="RO64" i="10" s="1"/>
  <c r="HR116" i="10"/>
  <c r="KI5" i="10"/>
  <c r="HR128" i="10"/>
  <c r="EW134" i="10"/>
  <c r="KH9" i="10"/>
  <c r="KH127" i="10"/>
  <c r="MY20" i="10"/>
  <c r="FE104" i="10"/>
  <c r="PQ45" i="10"/>
  <c r="RR83" i="10"/>
  <c r="KG135" i="10"/>
  <c r="RO22" i="10"/>
  <c r="RQ44" i="10"/>
  <c r="KJ115" i="10"/>
  <c r="KG66" i="10"/>
  <c r="RP141" i="10"/>
  <c r="KI14" i="10"/>
  <c r="RP38" i="10"/>
  <c r="PT97" i="10"/>
  <c r="PR40" i="10"/>
  <c r="FB136" i="10"/>
  <c r="KH132" i="10"/>
  <c r="EW118" i="10"/>
  <c r="EW41" i="10"/>
  <c r="HO152" i="10"/>
  <c r="PS17" i="10"/>
  <c r="PQ107" i="10"/>
  <c r="HQ31" i="10"/>
  <c r="RR54" i="10"/>
  <c r="NA72" i="10"/>
  <c r="KJ20" i="10"/>
  <c r="HR32" i="10"/>
  <c r="MY76" i="10"/>
  <c r="AN105" i="11"/>
  <c r="RO155" i="10"/>
  <c r="PV139" i="10"/>
  <c r="HP12" i="10"/>
  <c r="FB17" i="10"/>
  <c r="RS70" i="10"/>
  <c r="EX138" i="10"/>
  <c r="DO88" i="13"/>
  <c r="FH46" i="10"/>
  <c r="DP46" i="13"/>
  <c r="KN162" i="10"/>
  <c r="PR93" i="10"/>
  <c r="PU15" i="10"/>
  <c r="IJ92" i="10"/>
  <c r="PQ7" i="10"/>
  <c r="KH133" i="10"/>
  <c r="HY9" i="10"/>
  <c r="RO67" i="10"/>
  <c r="MF123" i="13"/>
  <c r="NA124" i="10" s="1"/>
  <c r="RR124" i="10" s="1"/>
  <c r="KS157" i="10"/>
  <c r="NO21" i="10"/>
  <c r="IB5" i="10"/>
  <c r="DG25" i="10"/>
  <c r="AX66" i="11"/>
  <c r="FG28" i="10"/>
  <c r="DE136" i="10"/>
  <c r="LB72" i="10"/>
  <c r="NJ22" i="10"/>
  <c r="AX29" i="11"/>
  <c r="KO44" i="10"/>
  <c r="PR162" i="10"/>
  <c r="GM134" i="13"/>
  <c r="HR135" i="10" s="1"/>
  <c r="FK6" i="10"/>
  <c r="KT158" i="10"/>
  <c r="HZ70" i="10"/>
  <c r="HQ80" i="10"/>
  <c r="KE62" i="10"/>
  <c r="PB31" i="13"/>
  <c r="PS82" i="10"/>
  <c r="PN45" i="10"/>
  <c r="IA19" i="10"/>
  <c r="GK68" i="13"/>
  <c r="PW116" i="10"/>
  <c r="KN102" i="10"/>
  <c r="FA147" i="10"/>
  <c r="EU27" i="10"/>
  <c r="IB18" i="10"/>
  <c r="GB7" i="10"/>
  <c r="NS119" i="10"/>
  <c r="QF123" i="10"/>
  <c r="PX66" i="10"/>
  <c r="NE24" i="10"/>
  <c r="NE163" i="10"/>
  <c r="KQ108" i="10"/>
  <c r="DA44" i="10"/>
  <c r="FI128" i="10"/>
  <c r="KS46" i="10"/>
  <c r="HS30" i="10"/>
  <c r="LB40" i="10"/>
  <c r="NX29" i="10"/>
  <c r="FD139" i="10"/>
  <c r="NM128" i="10"/>
  <c r="HV104" i="10"/>
  <c r="PQ121" i="10"/>
  <c r="IB114" i="10"/>
  <c r="KP42" i="10"/>
  <c r="GM69" i="13"/>
  <c r="IB105" i="10"/>
  <c r="HX118" i="10"/>
  <c r="IO54" i="10"/>
  <c r="HU120" i="10"/>
  <c r="ME145" i="13"/>
  <c r="NG148" i="10"/>
  <c r="NT9" i="10"/>
  <c r="NK130" i="10"/>
  <c r="DE88" i="10"/>
  <c r="NN77" i="10"/>
  <c r="NE98" i="10"/>
  <c r="KT88" i="10"/>
  <c r="FG162" i="10"/>
  <c r="PB34" i="13"/>
  <c r="JI26" i="13"/>
  <c r="JI102" i="13"/>
  <c r="FQ78" i="10"/>
  <c r="KF122" i="10"/>
  <c r="QD162" i="10"/>
  <c r="KS84" i="10"/>
  <c r="KN161" i="10"/>
  <c r="FK16" i="10"/>
  <c r="NJ84" i="10"/>
  <c r="DO102" i="13"/>
  <c r="PO72" i="10"/>
  <c r="PZ103" i="10"/>
  <c r="PT5" i="10"/>
  <c r="NY17" i="10"/>
  <c r="FZ123" i="10"/>
  <c r="PW49" i="10"/>
  <c r="KD50" i="10"/>
  <c r="PZ77" i="10"/>
  <c r="KP16" i="10"/>
  <c r="HM108" i="10"/>
  <c r="JL41" i="13"/>
  <c r="KL42" i="10" s="1"/>
  <c r="IC24" i="10"/>
  <c r="KP22" i="10"/>
  <c r="MD5" i="13"/>
  <c r="KW118" i="10"/>
  <c r="DO9" i="13"/>
  <c r="PX112" i="10"/>
  <c r="FL129" i="10"/>
  <c r="IK9" i="10"/>
  <c r="MG99" i="13"/>
  <c r="QG48" i="10"/>
  <c r="DI72" i="10"/>
  <c r="DI49" i="10"/>
  <c r="JJ104" i="13"/>
  <c r="AC18" i="12"/>
  <c r="NT105" i="10"/>
  <c r="NY71" i="10"/>
  <c r="NN121" i="10"/>
  <c r="FX34" i="10"/>
  <c r="LJ70" i="10"/>
  <c r="FF83" i="10"/>
  <c r="PP54" i="10"/>
  <c r="FM39" i="10"/>
  <c r="KQ116" i="10"/>
  <c r="DG43" i="10"/>
  <c r="NK27" i="10"/>
  <c r="PY140" i="10"/>
  <c r="HL34" i="10"/>
  <c r="KQ59" i="10"/>
  <c r="KD138" i="10"/>
  <c r="ME118" i="13"/>
  <c r="NK53" i="10"/>
  <c r="QB8" i="10"/>
  <c r="KK148" i="10"/>
  <c r="KH95" i="10"/>
  <c r="KT56" i="10"/>
  <c r="KU119" i="10"/>
  <c r="IP95" i="10"/>
  <c r="PA56" i="13"/>
  <c r="GJ35" i="13"/>
  <c r="EY72" i="10"/>
  <c r="FD121" i="10"/>
  <c r="NT30" i="10"/>
  <c r="HY34" i="10"/>
  <c r="KK155" i="10"/>
  <c r="PR129" i="10"/>
  <c r="HT115" i="10"/>
  <c r="DI42" i="10"/>
  <c r="PS6" i="10"/>
  <c r="FH118" i="10"/>
  <c r="FK63" i="10"/>
  <c r="KL73" i="10"/>
  <c r="PF71" i="13"/>
  <c r="KD51" i="10"/>
  <c r="MI86" i="13"/>
  <c r="HX26" i="10"/>
  <c r="GJ30" i="13"/>
  <c r="FC129" i="10"/>
  <c r="RO129" i="10" s="1"/>
  <c r="PZ67" i="10"/>
  <c r="LG144" i="10"/>
  <c r="NG60" i="10"/>
  <c r="PO17" i="10"/>
  <c r="KE50" i="10"/>
  <c r="HW149" i="10"/>
  <c r="HQ132" i="10"/>
  <c r="PW37" i="10"/>
  <c r="KP99" i="10"/>
  <c r="FH11" i="10"/>
  <c r="PD157" i="13"/>
  <c r="PT158" i="10" s="1"/>
  <c r="NE84" i="10"/>
  <c r="IA110" i="10"/>
  <c r="PA60" i="13"/>
  <c r="KK138" i="10"/>
  <c r="KW76" i="10"/>
  <c r="AO62" i="11"/>
  <c r="HN152" i="10"/>
  <c r="GK75" i="13"/>
  <c r="NH20" i="10"/>
  <c r="KT162" i="10"/>
  <c r="HZ16" i="10"/>
  <c r="PA78" i="13"/>
  <c r="IQ142" i="10"/>
  <c r="PP107" i="10"/>
  <c r="AB50" i="12"/>
  <c r="NE88" i="10"/>
  <c r="NJ123" i="10"/>
  <c r="FG132" i="10"/>
  <c r="NM6" i="10"/>
  <c r="FG96" i="10"/>
  <c r="NE119" i="10"/>
  <c r="HR97" i="10"/>
  <c r="NN73" i="10"/>
  <c r="HW18" i="10"/>
  <c r="PD117" i="13"/>
  <c r="MD36" i="13"/>
  <c r="GM37" i="13"/>
  <c r="JJ94" i="13"/>
  <c r="NE6" i="10"/>
  <c r="FH20" i="10"/>
  <c r="GK92" i="13"/>
  <c r="QD116" i="10"/>
  <c r="PU42" i="10"/>
  <c r="NT58" i="10"/>
  <c r="NF122" i="10"/>
  <c r="MV110" i="10"/>
  <c r="NJ71" i="10"/>
  <c r="KP164" i="10"/>
  <c r="PU133" i="10"/>
  <c r="HU161" i="10"/>
  <c r="NW80" i="10"/>
  <c r="EZ99" i="10"/>
  <c r="RJ99" i="10" s="1"/>
  <c r="HT111" i="10"/>
  <c r="GJ161" i="13"/>
  <c r="ME133" i="13"/>
  <c r="MZ134" i="10" s="1"/>
  <c r="BG20" i="11"/>
  <c r="FB93" i="10"/>
  <c r="PF115" i="13"/>
  <c r="NH82" i="10"/>
  <c r="FK161" i="10"/>
  <c r="NO33" i="10"/>
  <c r="QD5" i="10"/>
  <c r="GA87" i="10"/>
  <c r="NO116" i="10"/>
  <c r="FS40" i="10"/>
  <c r="NH120" i="10"/>
  <c r="FC105" i="10"/>
  <c r="NA137" i="10"/>
  <c r="JL128" i="13"/>
  <c r="KL129" i="10" s="1"/>
  <c r="FC144" i="10"/>
  <c r="HM162" i="10"/>
  <c r="LQ50" i="10"/>
  <c r="RR50" i="10" s="1"/>
  <c r="PV35" i="10"/>
  <c r="GA25" i="10"/>
  <c r="JL9" i="13"/>
  <c r="NB110" i="10"/>
  <c r="PY125" i="10"/>
  <c r="MZ64" i="10"/>
  <c r="PQ56" i="10"/>
  <c r="HP82" i="10"/>
  <c r="EY112" i="10"/>
  <c r="EY109" i="10"/>
  <c r="RO109" i="10" s="1"/>
  <c r="KL43" i="10"/>
  <c r="PT117" i="10"/>
  <c r="KU112" i="10"/>
  <c r="PS29" i="10"/>
  <c r="RS29" i="10" s="1"/>
  <c r="KJ22" i="10"/>
  <c r="HP163" i="10"/>
  <c r="PN46" i="10"/>
  <c r="HQ100" i="10"/>
  <c r="RP100" i="10" s="1"/>
  <c r="HT93" i="10"/>
  <c r="NA123" i="10"/>
  <c r="RR123" i="10" s="1"/>
  <c r="KW79" i="10"/>
  <c r="KI72" i="10"/>
  <c r="RQ72" i="10" s="1"/>
  <c r="EX141" i="10"/>
  <c r="BF100" i="11"/>
  <c r="NK132" i="10"/>
  <c r="PT20" i="10"/>
  <c r="MY91" i="10"/>
  <c r="RM91" i="10" s="1"/>
  <c r="FB42" i="10"/>
  <c r="MY32" i="10"/>
  <c r="W311" i="6"/>
  <c r="HQ68" i="10"/>
  <c r="RP68" i="10" s="1"/>
  <c r="KI119" i="10"/>
  <c r="RS6" i="10"/>
  <c r="KG26" i="10"/>
  <c r="KH162" i="10"/>
  <c r="HR104" i="10"/>
  <c r="KH22" i="10"/>
  <c r="PT128" i="10"/>
  <c r="KS69" i="10"/>
  <c r="EZ20" i="10"/>
  <c r="NB32" i="10"/>
  <c r="RM32" i="10" s="1"/>
  <c r="HR161" i="10"/>
  <c r="RK161" i="10" s="1"/>
  <c r="EZ17" i="10"/>
  <c r="FZ119" i="10"/>
  <c r="EW87" i="10"/>
  <c r="MY48" i="10"/>
  <c r="FB155" i="10"/>
  <c r="EY102" i="10"/>
  <c r="RO102" i="10" s="1"/>
  <c r="PV94" i="10"/>
  <c r="RQ42" i="10"/>
  <c r="HT58" i="10"/>
  <c r="HP147" i="10"/>
  <c r="KG24" i="10"/>
  <c r="KM94" i="10"/>
  <c r="HQ19" i="10"/>
  <c r="RP19" i="10" s="1"/>
  <c r="EX74" i="10"/>
  <c r="PV42" i="10"/>
  <c r="DI90" i="10"/>
  <c r="HT107" i="10"/>
  <c r="HQ64" i="10"/>
  <c r="RP64" i="10" s="1"/>
  <c r="EX28" i="10"/>
  <c r="NH72" i="10"/>
  <c r="HO85" i="10"/>
  <c r="PR87" i="10"/>
  <c r="PV125" i="10"/>
  <c r="FB148" i="10"/>
  <c r="MG134" i="13"/>
  <c r="HO36" i="10"/>
  <c r="RS33" i="10"/>
  <c r="PR133" i="10"/>
  <c r="EZ81" i="10"/>
  <c r="KS113" i="10"/>
  <c r="RS22" i="10"/>
  <c r="EZ66" i="10"/>
  <c r="RP36" i="10"/>
  <c r="PT109" i="10"/>
  <c r="NB20" i="10"/>
  <c r="EW59" i="10"/>
  <c r="HP10" i="10"/>
  <c r="RO98" i="10"/>
  <c r="ND153" i="10"/>
  <c r="RP13" i="10"/>
  <c r="HT48" i="10"/>
  <c r="HQ72" i="10"/>
  <c r="PT163" i="10"/>
  <c r="RP126" i="10"/>
  <c r="RJ110" i="10"/>
  <c r="EX148" i="10"/>
  <c r="HP74" i="10"/>
  <c r="HR18" i="10"/>
  <c r="RP139" i="10"/>
  <c r="KJ28" i="10"/>
  <c r="KG56" i="10"/>
  <c r="HO149" i="10"/>
  <c r="KL116" i="10"/>
  <c r="PT120" i="10"/>
  <c r="RR69" i="10"/>
  <c r="RS157" i="10"/>
  <c r="PS109" i="10"/>
  <c r="HO124" i="10"/>
  <c r="AW104" i="11"/>
  <c r="NI32" i="10"/>
  <c r="KU23" i="10"/>
  <c r="IK55" i="10"/>
  <c r="DM122" i="13"/>
  <c r="FG151" i="10"/>
  <c r="PN59" i="10"/>
  <c r="PF95" i="13"/>
  <c r="QE81" i="10"/>
  <c r="GO141" i="13"/>
  <c r="KG114" i="10"/>
  <c r="RL114" i="10" s="1"/>
  <c r="QG32" i="10"/>
  <c r="NL146" i="10"/>
  <c r="DE85" i="10"/>
  <c r="HP52" i="10"/>
  <c r="HX19" i="10"/>
  <c r="HT131" i="10"/>
  <c r="NH104" i="10"/>
  <c r="PV24" i="10"/>
  <c r="QF49" i="10"/>
  <c r="KL58" i="10"/>
  <c r="DR61" i="13"/>
  <c r="KO53" i="10"/>
  <c r="RL53" i="10" s="1"/>
  <c r="FH159" i="10"/>
  <c r="PA126" i="13"/>
  <c r="PQ127" i="10" s="1"/>
  <c r="KJ94" i="10"/>
  <c r="NH29" i="10"/>
  <c r="QA91" i="10"/>
  <c r="KV76" i="10"/>
  <c r="NC137" i="10"/>
  <c r="HY157" i="10"/>
  <c r="QA38" i="10"/>
  <c r="IB157" i="10"/>
  <c r="HW119" i="10"/>
  <c r="KS14" i="10"/>
  <c r="FD119" i="10"/>
  <c r="PU108" i="10"/>
  <c r="KU66" i="10"/>
  <c r="HY126" i="10"/>
  <c r="HZ62" i="10"/>
  <c r="LG20" i="10"/>
  <c r="OC156" i="10"/>
  <c r="DI143" i="10"/>
  <c r="NB53" i="10"/>
  <c r="DH53" i="10"/>
  <c r="FW89" i="10"/>
  <c r="IT48" i="10"/>
  <c r="LJ87" i="10"/>
  <c r="JG21" i="13"/>
  <c r="HL55" i="10"/>
  <c r="GL120" i="13"/>
  <c r="FH71" i="10"/>
  <c r="KP48" i="10"/>
  <c r="W177" i="6"/>
  <c r="MX33" i="10"/>
  <c r="ND20" i="10"/>
  <c r="GM22" i="13"/>
  <c r="PT78" i="10"/>
  <c r="HN137" i="10"/>
  <c r="IC93" i="10"/>
  <c r="PR131" i="10"/>
  <c r="PX110" i="10"/>
  <c r="ID31" i="10"/>
  <c r="KV9" i="10"/>
  <c r="KU109" i="10"/>
  <c r="KU29" i="10"/>
  <c r="PN74" i="10"/>
  <c r="PX31" i="10"/>
  <c r="MW107" i="10"/>
  <c r="NE140" i="10"/>
  <c r="GC32" i="10"/>
  <c r="KV44" i="10"/>
  <c r="GJ62" i="13"/>
  <c r="JG87" i="13"/>
  <c r="KF20" i="10"/>
  <c r="QC151" i="10"/>
  <c r="HY127" i="10"/>
  <c r="ET96" i="10"/>
  <c r="BG43" i="11"/>
  <c r="PB53" i="13"/>
  <c r="PA162" i="13"/>
  <c r="MF161" i="13"/>
  <c r="NA162" i="10" s="1"/>
  <c r="RR162" i="10" s="1"/>
  <c r="PC99" i="13"/>
  <c r="HX90" i="10"/>
  <c r="FF25" i="10"/>
  <c r="KT139" i="10"/>
  <c r="QA76" i="10"/>
  <c r="KU151" i="10"/>
  <c r="HV16" i="10"/>
  <c r="KI116" i="10"/>
  <c r="RQ116" i="10" s="1"/>
  <c r="JG46" i="13"/>
  <c r="KG47" i="10" s="1"/>
  <c r="MV73" i="10"/>
  <c r="QG84" i="10"/>
  <c r="FK122" i="10"/>
  <c r="JG106" i="13"/>
  <c r="MX158" i="10"/>
  <c r="NM12" i="10"/>
  <c r="HW90" i="10"/>
  <c r="GM48" i="13"/>
  <c r="HR49" i="10" s="1"/>
  <c r="PU111" i="10"/>
  <c r="ME15" i="13"/>
  <c r="MZ16" i="10" s="1"/>
  <c r="PX46" i="10"/>
  <c r="KD91" i="10"/>
  <c r="DI127" i="10"/>
  <c r="BG57" i="11"/>
  <c r="FW25" i="10"/>
  <c r="FE95" i="10"/>
  <c r="NY88" i="10"/>
  <c r="NO107" i="10"/>
  <c r="HX6" i="10"/>
  <c r="GG48" i="10"/>
  <c r="IA107" i="10"/>
  <c r="OB137" i="10"/>
  <c r="FQ5" i="10"/>
  <c r="FV30" i="10"/>
  <c r="PD133" i="13"/>
  <c r="CZ120" i="10"/>
  <c r="HX57" i="10"/>
  <c r="FD102" i="10"/>
  <c r="NH141" i="10"/>
  <c r="KT121" i="10"/>
  <c r="FY72" i="10"/>
  <c r="NA88" i="10"/>
  <c r="KN155" i="10"/>
  <c r="FI82" i="10"/>
  <c r="FE94" i="10"/>
  <c r="PY62" i="10"/>
  <c r="JG136" i="13"/>
  <c r="ET53" i="10"/>
  <c r="MX132" i="10"/>
  <c r="DA9" i="10"/>
  <c r="FD142" i="10"/>
  <c r="KE148" i="10"/>
  <c r="FH146" i="10"/>
  <c r="NO99" i="10"/>
  <c r="KP38" i="10"/>
  <c r="PZ127" i="10"/>
  <c r="IE84" i="10"/>
  <c r="HR74" i="10"/>
  <c r="MZ158" i="10"/>
  <c r="HR80" i="10"/>
  <c r="NH90" i="10"/>
  <c r="QG146" i="10"/>
  <c r="DN117" i="13"/>
  <c r="EX118" i="10" s="1"/>
  <c r="QF121" i="10"/>
  <c r="NE78" i="10"/>
  <c r="HR90" i="10"/>
  <c r="HO93" i="10"/>
  <c r="W315" i="6"/>
  <c r="MX23" i="10"/>
  <c r="NH111" i="10"/>
  <c r="MG110" i="13"/>
  <c r="JJ136" i="13"/>
  <c r="NI28" i="10"/>
  <c r="PZ40" i="10"/>
  <c r="FI36" i="10"/>
  <c r="NL128" i="10"/>
  <c r="LK90" i="10"/>
  <c r="IO116" i="10"/>
  <c r="NG54" i="10"/>
  <c r="AF54" i="11"/>
  <c r="CY12" i="10"/>
  <c r="HQ163" i="10"/>
  <c r="HO50" i="10"/>
  <c r="FF61" i="10"/>
  <c r="NC18" i="10"/>
  <c r="MG24" i="13"/>
  <c r="KF86" i="10"/>
  <c r="DI136" i="10"/>
  <c r="AX16" i="11"/>
  <c r="IK103" i="10"/>
  <c r="PX12" i="10"/>
  <c r="GK91" i="13"/>
  <c r="W141" i="6"/>
  <c r="IP137" i="10"/>
  <c r="KM95" i="10"/>
  <c r="KT112" i="10"/>
  <c r="PB77" i="13"/>
  <c r="HV130" i="10"/>
  <c r="L20" i="6"/>
  <c r="DE54" i="10"/>
  <c r="GO18" i="13"/>
  <c r="GO113" i="13"/>
  <c r="QG24" i="10"/>
  <c r="KV114" i="10"/>
  <c r="QF126" i="10"/>
  <c r="KH43" i="10"/>
  <c r="KG163" i="10"/>
  <c r="IN96" i="10"/>
  <c r="PN8" i="10"/>
  <c r="ID90" i="10"/>
  <c r="PB148" i="13"/>
  <c r="EV39" i="10"/>
  <c r="MD101" i="13"/>
  <c r="MZ29" i="10"/>
  <c r="KK92" i="10"/>
  <c r="KD11" i="10"/>
  <c r="FD163" i="10"/>
  <c r="HT102" i="10"/>
  <c r="PZ117" i="10"/>
  <c r="KO58" i="10"/>
  <c r="W229" i="6"/>
  <c r="HL140" i="10"/>
  <c r="MW49" i="10"/>
  <c r="NL157" i="10"/>
  <c r="JH134" i="13"/>
  <c r="GO61" i="13"/>
  <c r="HQ135" i="10"/>
  <c r="NN80" i="10"/>
  <c r="IE12" i="10"/>
  <c r="MX119" i="10"/>
  <c r="JI52" i="13"/>
  <c r="KI53" i="10" s="1"/>
  <c r="RQ53" i="10" s="1"/>
  <c r="HY81" i="10"/>
  <c r="GO55" i="13"/>
  <c r="HT56" i="10" s="1"/>
  <c r="PV164" i="10"/>
  <c r="JI19" i="13"/>
  <c r="GC94" i="10"/>
  <c r="FM61" i="10"/>
  <c r="FF100" i="10"/>
  <c r="HO79" i="10"/>
  <c r="HQ154" i="10"/>
  <c r="RP154" i="10" s="1"/>
  <c r="IB24" i="10"/>
  <c r="HQ54" i="10"/>
  <c r="GJ111" i="13"/>
  <c r="PR79" i="10"/>
  <c r="HY64" i="10"/>
  <c r="HX112" i="10"/>
  <c r="HP31" i="10"/>
  <c r="GJ61" i="13"/>
  <c r="HO62" i="10" s="1"/>
  <c r="PS93" i="10"/>
  <c r="RS93" i="10" s="1"/>
  <c r="MF104" i="13"/>
  <c r="KL122" i="10"/>
  <c r="PV72" i="10"/>
  <c r="MZ157" i="10"/>
  <c r="KJ117" i="10"/>
  <c r="RQ141" i="10"/>
  <c r="FB97" i="10"/>
  <c r="HR16" i="10"/>
  <c r="DM83" i="13"/>
  <c r="EZ120" i="10"/>
  <c r="PV40" i="10"/>
  <c r="KJ135" i="10"/>
  <c r="GO30" i="13"/>
  <c r="HP34" i="10"/>
  <c r="HO119" i="10"/>
  <c r="KL87" i="10"/>
  <c r="HS140" i="10"/>
  <c r="NA120" i="10"/>
  <c r="EW148" i="10"/>
  <c r="RR24" i="10"/>
  <c r="KO105" i="10"/>
  <c r="PR45" i="10"/>
  <c r="MZ48" i="10"/>
  <c r="PR132" i="10"/>
  <c r="EZ54" i="10"/>
  <c r="NA73" i="10"/>
  <c r="PV54" i="10"/>
  <c r="PR110" i="10"/>
  <c r="RQ88" i="10"/>
  <c r="EV45" i="10"/>
  <c r="HR123" i="10"/>
  <c r="RK123" i="10" s="1"/>
  <c r="EX94" i="10"/>
  <c r="NB21" i="10"/>
  <c r="EY17" i="10"/>
  <c r="GK157" i="13"/>
  <c r="HP158" i="10" s="1"/>
  <c r="RS128" i="10"/>
  <c r="EZ7" i="10"/>
  <c r="KL90" i="10"/>
  <c r="FH16" i="10"/>
  <c r="KJ133" i="10"/>
  <c r="EY86" i="10"/>
  <c r="EY160" i="10"/>
  <c r="PR42" i="10"/>
  <c r="QG119" i="10"/>
  <c r="FB156" i="10"/>
  <c r="KJ110" i="10"/>
  <c r="RQ55" i="10"/>
  <c r="KM143" i="10"/>
  <c r="RQ143" i="10" s="1"/>
  <c r="FB92" i="10"/>
  <c r="PT155" i="10"/>
  <c r="EY50" i="10"/>
  <c r="KH30" i="10"/>
  <c r="MY145" i="10"/>
  <c r="KJ87" i="10"/>
  <c r="RL87" i="10" s="1"/>
  <c r="PT39" i="10"/>
  <c r="PS137" i="10"/>
  <c r="RS137" i="10" s="1"/>
  <c r="NB51" i="10"/>
  <c r="PT127" i="10"/>
  <c r="RS110" i="10"/>
  <c r="PT25" i="10"/>
  <c r="MZ10" i="10"/>
  <c r="EX120" i="10"/>
  <c r="RS25" i="10"/>
  <c r="HR86" i="10"/>
  <c r="ND136" i="10"/>
  <c r="KL26" i="10"/>
  <c r="EW29" i="10"/>
  <c r="HO80" i="10"/>
  <c r="RK80" i="10" s="1"/>
  <c r="KL91" i="10"/>
  <c r="EW12" i="10"/>
  <c r="PR107" i="10"/>
  <c r="NB99" i="10"/>
  <c r="NB161" i="10"/>
  <c r="KL142" i="10"/>
  <c r="HR148" i="10"/>
  <c r="KH153" i="10"/>
  <c r="NA131" i="10"/>
  <c r="EZ160" i="10"/>
  <c r="PT132" i="10"/>
  <c r="HT112" i="10"/>
  <c r="EZ161" i="10"/>
  <c r="RL123" i="10"/>
  <c r="PQ19" i="10"/>
  <c r="RS139" i="10"/>
  <c r="KG83" i="10"/>
  <c r="EW84" i="10"/>
  <c r="RQ139" i="10"/>
  <c r="RQ94" i="10"/>
  <c r="RP111" i="10"/>
  <c r="HT91" i="10"/>
  <c r="ND122" i="10"/>
  <c r="RJ132" i="10"/>
  <c r="HQ155" i="10"/>
  <c r="HR141" i="10"/>
  <c r="RS155" i="10"/>
  <c r="EZ107" i="10"/>
  <c r="PR98" i="10"/>
  <c r="KP134" i="10"/>
  <c r="ID152" i="10"/>
  <c r="HL136" i="10"/>
  <c r="NC126" i="10"/>
  <c r="PU28" i="10"/>
  <c r="QB115" i="10"/>
  <c r="QB48" i="10"/>
  <c r="NN92" i="10"/>
  <c r="MZ79" i="10"/>
  <c r="PZ58" i="10"/>
  <c r="GM46" i="13"/>
  <c r="HR47" i="10" s="1"/>
  <c r="RK47" i="10" s="1"/>
  <c r="KT32" i="10"/>
  <c r="HV100" i="10"/>
  <c r="GO158" i="13"/>
  <c r="HT159" i="10" s="1"/>
  <c r="ND79" i="10"/>
  <c r="HW64" i="10"/>
  <c r="DR90" i="13"/>
  <c r="NA156" i="10"/>
  <c r="RR156" i="10" s="1"/>
  <c r="DP129" i="13"/>
  <c r="EZ130" i="10" s="1"/>
  <c r="PF149" i="13"/>
  <c r="HM136" i="10"/>
  <c r="FC63" i="10"/>
  <c r="HP54" i="10"/>
  <c r="KL106" i="10"/>
  <c r="AF103" i="11"/>
  <c r="HX14" i="10"/>
  <c r="NL108" i="10"/>
  <c r="LE99" i="10"/>
  <c r="NB33" i="10"/>
  <c r="FG37" i="10"/>
  <c r="IQ40" i="10"/>
  <c r="IT12" i="10"/>
  <c r="NG94" i="10"/>
  <c r="KK81" i="10"/>
  <c r="KL96" i="10"/>
  <c r="DH88" i="10"/>
  <c r="NE106" i="10"/>
  <c r="RR106" i="10" s="1"/>
  <c r="FL126" i="10"/>
  <c r="LE14" i="10"/>
  <c r="W350" i="6"/>
  <c r="LI131" i="10"/>
  <c r="JG119" i="13"/>
  <c r="PB82" i="13"/>
  <c r="KT48" i="10"/>
  <c r="NU95" i="10"/>
  <c r="FZ135" i="10"/>
  <c r="HW158" i="10"/>
  <c r="AF47" i="11"/>
  <c r="DG116" i="10"/>
  <c r="LG84" i="10"/>
  <c r="FG81" i="10"/>
  <c r="L24" i="6"/>
  <c r="MX121" i="10"/>
  <c r="DI141" i="10"/>
  <c r="FJ159" i="10"/>
  <c r="IM26" i="10"/>
  <c r="KS22" i="10"/>
  <c r="NW89" i="10"/>
  <c r="KF71" i="10"/>
  <c r="IA57" i="10"/>
  <c r="MW64" i="10"/>
  <c r="HM123" i="10"/>
  <c r="NH154" i="10"/>
  <c r="NA30" i="10"/>
  <c r="RR30" i="10" s="1"/>
  <c r="MW55" i="10"/>
  <c r="EV163" i="10"/>
  <c r="FK112" i="10"/>
  <c r="BF98" i="11"/>
  <c r="KP122" i="10"/>
  <c r="PT156" i="10"/>
  <c r="MF76" i="13"/>
  <c r="NA77" i="10" s="1"/>
  <c r="RR77" i="10" s="1"/>
  <c r="PD32" i="13"/>
  <c r="QA90" i="10"/>
  <c r="FC39" i="10"/>
  <c r="RO39" i="10" s="1"/>
  <c r="HN129" i="10"/>
  <c r="QF26" i="10"/>
  <c r="PZ122" i="10"/>
  <c r="HU123" i="10"/>
  <c r="HM152" i="10"/>
  <c r="GJ33" i="13"/>
  <c r="FH102" i="10"/>
  <c r="ID77" i="10"/>
  <c r="DM91" i="13"/>
  <c r="AX19" i="11"/>
  <c r="KW155" i="10"/>
  <c r="PF133" i="13"/>
  <c r="PV134" i="10" s="1"/>
  <c r="NH146" i="10"/>
  <c r="GL47" i="13"/>
  <c r="IB111" i="10"/>
  <c r="PF46" i="13"/>
  <c r="KN5" i="10"/>
  <c r="QA142" i="10"/>
  <c r="JI163" i="13"/>
  <c r="KI164" i="10" s="1"/>
  <c r="DP30" i="13"/>
  <c r="EZ31" i="10" s="1"/>
  <c r="NO133" i="10"/>
  <c r="QD143" i="10"/>
  <c r="PN31" i="10"/>
  <c r="MW57" i="10"/>
  <c r="NE127" i="10"/>
  <c r="NK79" i="10"/>
  <c r="FJ60" i="10"/>
  <c r="NI135" i="10"/>
  <c r="LM92" i="10"/>
  <c r="PN33" i="10"/>
  <c r="LK26" i="10"/>
  <c r="DH80" i="10"/>
  <c r="DC158" i="10"/>
  <c r="KS125" i="10"/>
  <c r="IY156" i="10"/>
  <c r="MD28" i="13"/>
  <c r="GJ69" i="13"/>
  <c r="KQ79" i="10"/>
  <c r="IM126" i="10"/>
  <c r="KM97" i="10"/>
  <c r="JL137" i="13"/>
  <c r="OI159" i="10"/>
  <c r="FD148" i="10"/>
  <c r="PD163" i="13"/>
  <c r="NX108" i="10"/>
  <c r="KN129" i="10"/>
  <c r="FM76" i="10"/>
  <c r="DO137" i="13"/>
  <c r="KT8" i="10"/>
  <c r="ID21" i="10"/>
  <c r="FW87" i="10"/>
  <c r="KO38" i="10"/>
  <c r="IB95" i="10"/>
  <c r="ET120" i="10"/>
  <c r="W222" i="6"/>
  <c r="HS162" i="10"/>
  <c r="OI38" i="10"/>
  <c r="KM36" i="10"/>
  <c r="DP105" i="13"/>
  <c r="PC159" i="13"/>
  <c r="AF62" i="11"/>
  <c r="ID47" i="10"/>
  <c r="MD76" i="13"/>
  <c r="HZ164" i="10"/>
  <c r="GM6" i="13"/>
  <c r="HR7" i="10" s="1"/>
  <c r="MV94" i="10"/>
  <c r="NB56" i="10"/>
  <c r="PD134" i="13"/>
  <c r="HS12" i="10"/>
  <c r="NI38" i="10"/>
  <c r="MG73" i="13"/>
  <c r="PS148" i="10"/>
  <c r="GK147" i="13"/>
  <c r="AO15" i="11"/>
  <c r="QD109" i="10"/>
  <c r="ID66" i="10"/>
  <c r="JG155" i="13"/>
  <c r="NI42" i="10"/>
  <c r="MX92" i="10"/>
  <c r="PX22" i="10"/>
  <c r="KP69" i="10"/>
  <c r="NI93" i="10"/>
  <c r="PZ146" i="10"/>
  <c r="IC70" i="10"/>
  <c r="PO147" i="10"/>
  <c r="IA133" i="10"/>
  <c r="AF28" i="11"/>
  <c r="IA50" i="10"/>
  <c r="RR93" i="10"/>
  <c r="ID156" i="10"/>
  <c r="PC97" i="13"/>
  <c r="PS98" i="10" s="1"/>
  <c r="RS98" i="10" s="1"/>
  <c r="FE42" i="10"/>
  <c r="JH92" i="13"/>
  <c r="MV51" i="10"/>
  <c r="ID73" i="10"/>
  <c r="LG27" i="10"/>
  <c r="NX103" i="10"/>
  <c r="HV37" i="10"/>
  <c r="FH91" i="10"/>
  <c r="OB37" i="10"/>
  <c r="HN154" i="10"/>
  <c r="FZ87" i="10"/>
  <c r="KJ82" i="10"/>
  <c r="QE60" i="10"/>
  <c r="AO70" i="11"/>
  <c r="FK24" i="10"/>
  <c r="GM112" i="13"/>
  <c r="KF53" i="10"/>
  <c r="MF148" i="13"/>
  <c r="NA149" i="10" s="1"/>
  <c r="RR149" i="10" s="1"/>
  <c r="ND110" i="10"/>
  <c r="PD67" i="13"/>
  <c r="GK54" i="13"/>
  <c r="EW76" i="10"/>
  <c r="JG10" i="13"/>
  <c r="NN12" i="10"/>
  <c r="IE114" i="10"/>
  <c r="IB92" i="10"/>
  <c r="FE21" i="10"/>
  <c r="NT120" i="10"/>
  <c r="NK164" i="10"/>
  <c r="EW23" i="10"/>
  <c r="PO51" i="10"/>
  <c r="MG88" i="13"/>
  <c r="PZ25" i="10"/>
  <c r="FY105" i="10"/>
  <c r="JH11" i="13"/>
  <c r="KH12" i="10" s="1"/>
  <c r="DN62" i="13"/>
  <c r="FM65" i="10"/>
  <c r="KW95" i="10"/>
  <c r="FJ17" i="10"/>
  <c r="HU124" i="10"/>
  <c r="QE90" i="10"/>
  <c r="PA114" i="13"/>
  <c r="PQ115" i="10" s="1"/>
  <c r="PT69" i="10"/>
  <c r="FK67" i="10"/>
  <c r="FC139" i="10"/>
  <c r="FE127" i="10"/>
  <c r="IC121" i="10"/>
  <c r="NF70" i="10"/>
  <c r="PA110" i="13"/>
  <c r="NS101" i="10"/>
  <c r="HM15" i="10"/>
  <c r="PY149" i="10"/>
  <c r="PU68" i="10"/>
  <c r="HP86" i="10"/>
  <c r="QA117" i="10"/>
  <c r="JL109" i="13"/>
  <c r="W77" i="6"/>
  <c r="HR121" i="10"/>
  <c r="DR99" i="13"/>
  <c r="W63" i="6"/>
  <c r="HX86" i="10"/>
  <c r="KI71" i="10"/>
  <c r="RQ71" i="10" s="1"/>
  <c r="NC146" i="10"/>
  <c r="FF66" i="10"/>
  <c r="ND28" i="10"/>
  <c r="PR149" i="10"/>
  <c r="EX58" i="10"/>
  <c r="MZ151" i="10"/>
  <c r="PR47" i="10"/>
  <c r="KI113" i="10"/>
  <c r="RQ113" i="10" s="1"/>
  <c r="KJ118" i="10"/>
  <c r="HQ14" i="10"/>
  <c r="EY141" i="10"/>
  <c r="RO141" i="10" s="1"/>
  <c r="RS120" i="10"/>
  <c r="JG44" i="13"/>
  <c r="KG45" i="10" s="1"/>
  <c r="RR145" i="10"/>
  <c r="NB138" i="10"/>
  <c r="IA37" i="10"/>
  <c r="MY93" i="10"/>
  <c r="EX14" i="10"/>
  <c r="FB122" i="10"/>
  <c r="MZ69" i="10"/>
  <c r="JJ157" i="13"/>
  <c r="HO63" i="10"/>
  <c r="EZ91" i="10"/>
  <c r="EX91" i="10"/>
  <c r="HU73" i="10"/>
  <c r="HT59" i="10"/>
  <c r="MZ132" i="10"/>
  <c r="MW101" i="10"/>
  <c r="PQ27" i="10"/>
  <c r="EW113" i="10"/>
  <c r="EY47" i="10"/>
  <c r="RO47" i="10" s="1"/>
  <c r="HT105" i="10"/>
  <c r="RR133" i="10"/>
  <c r="HR94" i="10"/>
  <c r="NL117" i="10"/>
  <c r="HQ145" i="10"/>
  <c r="RP145" i="10" s="1"/>
  <c r="PV58" i="10"/>
  <c r="ND119" i="10"/>
  <c r="KH48" i="10"/>
  <c r="RL48" i="10" s="1"/>
  <c r="FJ55" i="10"/>
  <c r="MY34" i="10"/>
  <c r="PT79" i="10"/>
  <c r="KI136" i="10"/>
  <c r="EW66" i="10"/>
  <c r="FD159" i="10"/>
  <c r="EX116" i="10"/>
  <c r="HT106" i="10"/>
  <c r="KI43" i="10"/>
  <c r="RQ43" i="10" s="1"/>
  <c r="ND87" i="10"/>
  <c r="DC131" i="10"/>
  <c r="HT144" i="10"/>
  <c r="RQ7" i="10"/>
  <c r="KH134" i="10"/>
  <c r="RO151" i="10"/>
  <c r="RR96" i="10"/>
  <c r="KI158" i="10"/>
  <c r="RQ158" i="10" s="1"/>
  <c r="PV147" i="10"/>
  <c r="PR161" i="10"/>
  <c r="MY154" i="10"/>
  <c r="RO79" i="10"/>
  <c r="HQ29" i="10"/>
  <c r="KH42" i="10"/>
  <c r="PQ83" i="10"/>
  <c r="EZ114" i="10"/>
  <c r="EZ24" i="10"/>
  <c r="ND38" i="10"/>
  <c r="RS102" i="10"/>
  <c r="PV157" i="10"/>
  <c r="RN157" i="10" s="1"/>
  <c r="KD131" i="10"/>
  <c r="HO35" i="10"/>
  <c r="MZ33" i="10"/>
  <c r="RQ105" i="10"/>
  <c r="AW103" i="11"/>
  <c r="HO135" i="10"/>
  <c r="PV67" i="10"/>
  <c r="EW27" i="10"/>
  <c r="MZ100" i="10"/>
  <c r="RM117" i="10"/>
  <c r="RR47" i="10"/>
  <c r="HR34" i="10"/>
  <c r="PQ81" i="10"/>
  <c r="NB24" i="10"/>
  <c r="PR94" i="10"/>
  <c r="KI130" i="10"/>
  <c r="ND25" i="10"/>
  <c r="EZ96" i="10"/>
  <c r="RO86" i="10"/>
  <c r="HP162" i="10"/>
  <c r="RQ131" i="10"/>
  <c r="HP146" i="10"/>
  <c r="KL127" i="10"/>
  <c r="KG57" i="10"/>
  <c r="EW124" i="10"/>
  <c r="MZ39" i="10"/>
  <c r="HQ152" i="10"/>
  <c r="PV76" i="10"/>
  <c r="RR6" i="10"/>
  <c r="HR70" i="10"/>
  <c r="HR162" i="10"/>
  <c r="HU40" i="10"/>
  <c r="W52" i="11"/>
  <c r="FM7" i="10"/>
  <c r="AE101" i="11"/>
  <c r="FA20" i="10"/>
  <c r="PB112" i="13"/>
  <c r="PR113" i="10" s="1"/>
  <c r="HW153" i="10"/>
  <c r="NF49" i="10"/>
  <c r="HU118" i="10"/>
  <c r="KG81" i="10"/>
  <c r="DR23" i="13"/>
  <c r="FB24" i="10" s="1"/>
  <c r="MV31" i="10"/>
  <c r="MX56" i="10"/>
  <c r="OA26" i="10"/>
  <c r="PD129" i="13"/>
  <c r="IS126" i="10"/>
  <c r="KU51" i="10"/>
  <c r="JJ106" i="13"/>
  <c r="KJ107" i="10" s="1"/>
  <c r="NM126" i="10"/>
  <c r="PW16" i="10"/>
  <c r="KE93" i="10"/>
  <c r="QG121" i="10"/>
  <c r="KI104" i="10"/>
  <c r="PB50" i="13"/>
  <c r="PR51" i="10" s="1"/>
  <c r="KS56" i="10"/>
  <c r="KT149" i="10"/>
  <c r="GK63" i="13"/>
  <c r="HX145" i="10"/>
  <c r="PA116" i="13"/>
  <c r="QB42" i="10"/>
  <c r="KN143" i="10"/>
  <c r="PV114" i="10"/>
  <c r="GO27" i="13"/>
  <c r="HT28" i="10" s="1"/>
  <c r="MZ97" i="10"/>
  <c r="FK159" i="10"/>
  <c r="HY109" i="10"/>
  <c r="FC136" i="10"/>
  <c r="IE164" i="10"/>
  <c r="FV67" i="10"/>
  <c r="DF27" i="10"/>
  <c r="OA17" i="10"/>
  <c r="GC64" i="10"/>
  <c r="KV41" i="10"/>
  <c r="MW122" i="10"/>
  <c r="NI154" i="10"/>
  <c r="FE46" i="10"/>
  <c r="RJ46" i="10" s="1"/>
  <c r="QG74" i="10"/>
  <c r="NG50" i="10"/>
  <c r="MG129" i="13"/>
  <c r="GK25" i="13"/>
  <c r="HP26" i="10" s="1"/>
  <c r="HZ143" i="10"/>
  <c r="HM46" i="10"/>
  <c r="NB94" i="10"/>
  <c r="BG25" i="11"/>
  <c r="PB119" i="13"/>
  <c r="GK97" i="13"/>
  <c r="HP98" i="10" s="1"/>
  <c r="KK141" i="10"/>
  <c r="IP107" i="10"/>
  <c r="MX22" i="10"/>
  <c r="NL154" i="10"/>
  <c r="PQ146" i="10"/>
  <c r="NS20" i="10"/>
  <c r="BG104" i="11"/>
  <c r="QC30" i="10"/>
  <c r="FG117" i="10"/>
  <c r="KD27" i="10"/>
  <c r="DK74" i="10"/>
  <c r="PU44" i="10"/>
  <c r="ND10" i="10"/>
  <c r="OA132" i="10"/>
  <c r="PA37" i="13"/>
  <c r="FG153" i="10"/>
  <c r="FI77" i="10"/>
  <c r="EZ100" i="10"/>
  <c r="PB127" i="13"/>
  <c r="PR128" i="10" s="1"/>
  <c r="KE163" i="10"/>
  <c r="EV145" i="10"/>
  <c r="PD149" i="13"/>
  <c r="QC11" i="10"/>
  <c r="KS99" i="10"/>
  <c r="KV154" i="10"/>
  <c r="KS8" i="10"/>
  <c r="DO53" i="13"/>
  <c r="EY54" i="10" s="1"/>
  <c r="RO54" i="10" s="1"/>
  <c r="FH94" i="10"/>
  <c r="NJ118" i="10"/>
  <c r="KI32" i="10"/>
  <c r="NK71" i="10"/>
  <c r="FE31" i="10"/>
  <c r="HO107" i="10"/>
  <c r="QE58" i="10"/>
  <c r="FI151" i="10"/>
  <c r="NO108" i="10"/>
  <c r="NZ23" i="10"/>
  <c r="PV14" i="10"/>
  <c r="MF134" i="13"/>
  <c r="NA135" i="10" s="1"/>
  <c r="W35" i="11"/>
  <c r="NW74" i="10"/>
  <c r="QE124" i="10"/>
  <c r="DO100" i="13"/>
  <c r="JI159" i="13"/>
  <c r="AX28" i="11"/>
  <c r="KU54" i="10"/>
  <c r="HM115" i="10"/>
  <c r="FK95" i="10"/>
  <c r="DR18" i="13"/>
  <c r="HY29" i="10"/>
  <c r="GG123" i="10"/>
  <c r="DJ37" i="10"/>
  <c r="AA12" i="12"/>
  <c r="JJ110" i="13"/>
  <c r="NJ74" i="10"/>
  <c r="IQ71" i="10"/>
  <c r="NT14" i="10"/>
  <c r="IJ33" i="10"/>
  <c r="KV131" i="10"/>
  <c r="DD102" i="10"/>
  <c r="PW145" i="10"/>
  <c r="RS145" i="10" s="1"/>
  <c r="QB127" i="10"/>
  <c r="DR140" i="13"/>
  <c r="FB141" i="10" s="1"/>
  <c r="KD24" i="10"/>
  <c r="KM75" i="10"/>
  <c r="MI59" i="13"/>
  <c r="MI148" i="13"/>
  <c r="ND149" i="10" s="1"/>
  <c r="FJ12" i="10"/>
  <c r="PU11" i="10"/>
  <c r="KJ163" i="10"/>
  <c r="DH18" i="10"/>
  <c r="DO137" i="10"/>
  <c r="PX25" i="10"/>
  <c r="FH120" i="10"/>
  <c r="FL118" i="10"/>
  <c r="HN100" i="10"/>
  <c r="NU80" i="10"/>
  <c r="NO155" i="10"/>
  <c r="KK8" i="10"/>
  <c r="FK31" i="10"/>
  <c r="HL61" i="10"/>
  <c r="MF97" i="13"/>
  <c r="NE161" i="10"/>
  <c r="RR161" i="10" s="1"/>
  <c r="NI22" i="10"/>
  <c r="W175" i="6"/>
  <c r="QC34" i="10"/>
  <c r="GM95" i="13"/>
  <c r="DN101" i="13"/>
  <c r="PD23" i="13"/>
  <c r="PR62" i="10"/>
  <c r="NL91" i="10"/>
  <c r="JG98" i="13"/>
  <c r="KG99" i="10" s="1"/>
  <c r="GK110" i="13"/>
  <c r="PY141" i="10"/>
  <c r="NE80" i="10"/>
  <c r="DN60" i="13"/>
  <c r="KR92" i="10"/>
  <c r="FK146" i="10"/>
  <c r="JI149" i="13"/>
  <c r="HU7" i="10"/>
  <c r="QA154" i="10"/>
  <c r="NA76" i="10"/>
  <c r="AX9" i="11"/>
  <c r="QB59" i="10"/>
  <c r="AF67" i="11"/>
  <c r="HQ23" i="10"/>
  <c r="RP23" i="10" s="1"/>
  <c r="HT79" i="10"/>
  <c r="IJ164" i="10"/>
  <c r="NH18" i="10"/>
  <c r="NF10" i="10"/>
  <c r="RM10" i="10" s="1"/>
  <c r="HY66" i="10"/>
  <c r="NK150" i="10"/>
  <c r="NS92" i="10"/>
  <c r="HR78" i="10"/>
  <c r="RK78" i="10" s="1"/>
  <c r="AX97" i="11"/>
  <c r="HX93" i="10"/>
  <c r="FU128" i="10"/>
  <c r="KS43" i="10"/>
  <c r="HN91" i="10"/>
  <c r="KU14" i="10"/>
  <c r="PO28" i="10"/>
  <c r="PS126" i="10"/>
  <c r="RS126" i="10" s="1"/>
  <c r="LF22" i="10"/>
  <c r="NJ160" i="10"/>
  <c r="FE17" i="10"/>
  <c r="JG54" i="13"/>
  <c r="KG55" i="10" s="1"/>
  <c r="IN65" i="10"/>
  <c r="PA20" i="13"/>
  <c r="DP41" i="13"/>
  <c r="EZ42" i="10" s="1"/>
  <c r="W225" i="6"/>
  <c r="FU102" i="10"/>
  <c r="AF34" i="11"/>
  <c r="FU51" i="10"/>
  <c r="PZ35" i="10"/>
  <c r="KP121" i="10"/>
  <c r="PU16" i="10"/>
  <c r="QD160" i="10"/>
  <c r="HQ26" i="10"/>
  <c r="GO67" i="13"/>
  <c r="OA114" i="10"/>
  <c r="NI119" i="10"/>
  <c r="EV92" i="10"/>
  <c r="OE79" i="10"/>
  <c r="JI125" i="13"/>
  <c r="AX25" i="11"/>
  <c r="KS162" i="10"/>
  <c r="NI49" i="10"/>
  <c r="DP137" i="13"/>
  <c r="JL16" i="13"/>
  <c r="JH49" i="13"/>
  <c r="KH50" i="10" s="1"/>
  <c r="LI51" i="10"/>
  <c r="FM126" i="10"/>
  <c r="HL117" i="10"/>
  <c r="FH24" i="10"/>
  <c r="IQ63" i="10"/>
  <c r="EX97" i="10"/>
  <c r="NL42" i="10"/>
  <c r="QF88" i="10"/>
  <c r="JH39" i="13"/>
  <c r="FL158" i="10"/>
  <c r="IC50" i="10"/>
  <c r="IS46" i="10"/>
  <c r="PN93" i="10"/>
  <c r="W82" i="6"/>
  <c r="GK139" i="13"/>
  <c r="DM134" i="13"/>
  <c r="EW135" i="10" s="1"/>
  <c r="FI132" i="10"/>
  <c r="PW38" i="10"/>
  <c r="OC65" i="10"/>
  <c r="HT98" i="10"/>
  <c r="HS43" i="10"/>
  <c r="PQ88" i="10"/>
  <c r="RN88" i="10" s="1"/>
  <c r="KL18" i="10"/>
  <c r="PV44" i="10"/>
  <c r="RS44" i="10"/>
  <c r="EZ119" i="10"/>
  <c r="EW151" i="10"/>
  <c r="PS142" i="10"/>
  <c r="RS142" i="10" s="1"/>
  <c r="PT146" i="10"/>
  <c r="HP122" i="10"/>
  <c r="FJ37" i="10"/>
  <c r="PS113" i="10"/>
  <c r="EZ9" i="10"/>
  <c r="EY83" i="10"/>
  <c r="RO83" i="10" s="1"/>
  <c r="NG115" i="10"/>
  <c r="EW143" i="10"/>
  <c r="KG160" i="10"/>
  <c r="RR108" i="10"/>
  <c r="RS158" i="10"/>
  <c r="KK102" i="10"/>
  <c r="HO69" i="10"/>
  <c r="PT99" i="10"/>
  <c r="HR134" i="10"/>
  <c r="NH151" i="10"/>
  <c r="MZ63" i="10"/>
  <c r="PT112" i="10"/>
  <c r="HP84" i="10"/>
  <c r="HQ63" i="10"/>
  <c r="RP63" i="10" s="1"/>
  <c r="ET31" i="10"/>
  <c r="NB81" i="10"/>
  <c r="KJ36" i="10"/>
  <c r="RS133" i="10"/>
  <c r="HM134" i="10"/>
  <c r="KI133" i="10"/>
  <c r="RQ133" i="10" s="1"/>
  <c r="MY137" i="10"/>
  <c r="HP131" i="10"/>
  <c r="KJ137" i="10"/>
  <c r="FL47" i="10"/>
  <c r="EW155" i="10"/>
  <c r="HQ83" i="10"/>
  <c r="RP83" i="10" s="1"/>
  <c r="PV116" i="10"/>
  <c r="MZ106" i="10"/>
  <c r="RM106" i="10" s="1"/>
  <c r="QF31" i="10"/>
  <c r="EZ147" i="10"/>
  <c r="MY37" i="10"/>
  <c r="HQ112" i="10"/>
  <c r="RP112" i="10" s="1"/>
  <c r="PQ74" i="10"/>
  <c r="PV80" i="10"/>
  <c r="KH64" i="10"/>
  <c r="PT143" i="10"/>
  <c r="MZ131" i="10"/>
  <c r="PS127" i="10"/>
  <c r="RS127" i="10" s="1"/>
  <c r="PT51" i="10"/>
  <c r="RP136" i="10"/>
  <c r="HQ104" i="10"/>
  <c r="RP104" i="10" s="1"/>
  <c r="EZ70" i="10"/>
  <c r="RJ70" i="10" s="1"/>
  <c r="KJ125" i="10"/>
  <c r="HO90" i="10"/>
  <c r="ND133" i="10"/>
  <c r="EX145" i="10"/>
  <c r="RR128" i="10"/>
  <c r="RS146" i="10"/>
  <c r="NA25" i="10"/>
  <c r="RO78" i="10"/>
  <c r="MZ72" i="10"/>
  <c r="KJ88" i="10"/>
  <c r="PR127" i="10"/>
  <c r="HP137" i="10"/>
  <c r="HP119" i="10"/>
  <c r="DP117" i="13"/>
  <c r="MZ112" i="10"/>
  <c r="KG94" i="10"/>
  <c r="RL94" i="10" s="1"/>
  <c r="MY55" i="10"/>
  <c r="HO23" i="10"/>
  <c r="RQ19" i="10"/>
  <c r="KJ155" i="10"/>
  <c r="KJ39" i="10"/>
  <c r="KH113" i="10"/>
  <c r="KJ152" i="10"/>
  <c r="HP42" i="10"/>
  <c r="RL133" i="10"/>
  <c r="RP14" i="10"/>
  <c r="EZ128" i="10"/>
  <c r="MZ34" i="10"/>
  <c r="RQ30" i="10"/>
  <c r="KJ63" i="10"/>
  <c r="RM99" i="10"/>
  <c r="PT76" i="10"/>
  <c r="KJ7" i="10"/>
  <c r="KG91" i="10"/>
  <c r="RO85" i="10"/>
  <c r="KI162" i="10"/>
  <c r="RK56" i="10"/>
  <c r="PQ70" i="10"/>
  <c r="RS45" i="10"/>
  <c r="KG158" i="10"/>
  <c r="PV117" i="10"/>
  <c r="RQ144" i="10"/>
  <c r="MY65" i="10"/>
  <c r="PV47" i="10"/>
  <c r="HT6" i="10"/>
  <c r="FB26" i="10"/>
  <c r="PV159" i="10"/>
  <c r="RJ120" i="10"/>
  <c r="MZ164" i="10"/>
  <c r="FB40" i="10"/>
  <c r="NA20" i="10"/>
  <c r="EY106" i="10"/>
  <c r="HY131" i="10"/>
  <c r="PN146" i="10"/>
  <c r="NM94" i="10"/>
  <c r="HP18" i="10"/>
  <c r="HS97" i="10"/>
  <c r="JH87" i="13"/>
  <c r="QB131" i="10"/>
  <c r="HY84" i="10"/>
  <c r="ET60" i="10"/>
  <c r="EY13" i="10"/>
  <c r="FD18" i="10"/>
  <c r="ID26" i="10"/>
  <c r="DO136" i="13"/>
  <c r="EY137" i="10" s="1"/>
  <c r="HS79" i="10"/>
  <c r="GL40" i="13"/>
  <c r="HQ41" i="10" s="1"/>
  <c r="KV95" i="10"/>
  <c r="MW5" i="10"/>
  <c r="KK48" i="10"/>
  <c r="PY56" i="10"/>
  <c r="RN56" i="10" s="1"/>
  <c r="FH59" i="10"/>
  <c r="QD73" i="10"/>
  <c r="NG73" i="10"/>
  <c r="HW73" i="10"/>
  <c r="HS83" i="10"/>
  <c r="KQ53" i="10"/>
  <c r="HP138" i="10"/>
  <c r="PU152" i="10"/>
  <c r="GM98" i="13"/>
  <c r="PY129" i="10"/>
  <c r="RN129" i="10" s="1"/>
  <c r="AO51" i="11"/>
  <c r="FI119" i="10"/>
  <c r="W158" i="6"/>
  <c r="PF25" i="13"/>
  <c r="ND51" i="10"/>
  <c r="QA34" i="10"/>
  <c r="DC25" i="10"/>
  <c r="L12" i="6"/>
  <c r="KF158" i="10"/>
  <c r="KT5" i="10"/>
  <c r="DD34" i="10"/>
  <c r="KW50" i="10"/>
  <c r="KD7" i="10"/>
  <c r="QD79" i="10"/>
  <c r="KP57" i="10"/>
  <c r="MI138" i="13"/>
  <c r="FU59" i="10"/>
  <c r="PX95" i="10"/>
  <c r="PX122" i="10"/>
  <c r="NI81" i="10"/>
  <c r="BG95" i="11"/>
  <c r="KV112" i="10"/>
  <c r="GJ104" i="13"/>
  <c r="HO105" i="10" s="1"/>
  <c r="HM11" i="10"/>
  <c r="PP80" i="10"/>
  <c r="KK64" i="10"/>
  <c r="HQ118" i="10"/>
  <c r="FI149" i="10"/>
  <c r="EU146" i="10"/>
  <c r="QF98" i="10"/>
  <c r="KV147" i="10"/>
  <c r="HW154" i="10"/>
  <c r="RK154" i="10" s="1"/>
  <c r="PZ100" i="10"/>
  <c r="MV160" i="10"/>
  <c r="NL126" i="10"/>
  <c r="W52" i="6"/>
  <c r="PN104" i="10"/>
  <c r="KG139" i="10"/>
  <c r="RO14" i="10"/>
  <c r="NB132" i="10"/>
  <c r="HZ43" i="10"/>
  <c r="MY47" i="10"/>
  <c r="ET81" i="10"/>
  <c r="PD27" i="13"/>
  <c r="PT28" i="10" s="1"/>
  <c r="FB128" i="10"/>
  <c r="JJ131" i="13"/>
  <c r="KJ132" i="10" s="1"/>
  <c r="LE57" i="10"/>
  <c r="IC34" i="10"/>
  <c r="GM52" i="13"/>
  <c r="EZ129" i="10"/>
  <c r="KH19" i="10"/>
  <c r="PN120" i="10"/>
  <c r="HY58" i="10"/>
  <c r="II22" i="10"/>
  <c r="KU153" i="10"/>
  <c r="PY138" i="10"/>
  <c r="KS61" i="10"/>
  <c r="DR29" i="13"/>
  <c r="DN5" i="13"/>
  <c r="EX6" i="10" s="1"/>
  <c r="IE71" i="10"/>
  <c r="QC86" i="10"/>
  <c r="GO117" i="13"/>
  <c r="NB6" i="10"/>
  <c r="OD27" i="10"/>
  <c r="PU73" i="10"/>
  <c r="FI71" i="10"/>
  <c r="QG125" i="10"/>
  <c r="PR48" i="10"/>
  <c r="HV58" i="10"/>
  <c r="JH32" i="13"/>
  <c r="LQ135" i="10"/>
  <c r="RR135" i="10" s="1"/>
  <c r="HW120" i="10"/>
  <c r="FL83" i="10"/>
  <c r="NG16" i="10"/>
  <c r="FK47" i="10"/>
  <c r="IM42" i="10"/>
  <c r="GB145" i="10"/>
  <c r="IA9" i="10"/>
  <c r="KG78" i="10"/>
  <c r="KK98" i="10"/>
  <c r="JI114" i="13"/>
  <c r="QE155" i="10"/>
  <c r="NC123" i="10"/>
  <c r="OB56" i="10"/>
  <c r="PU52" i="10"/>
  <c r="BG11" i="11"/>
  <c r="QF149" i="10"/>
  <c r="QE5" i="10"/>
  <c r="KP119" i="10"/>
  <c r="FK72" i="10"/>
  <c r="EU159" i="10"/>
  <c r="NI76" i="10"/>
  <c r="PB37" i="13"/>
  <c r="PR38" i="10" s="1"/>
  <c r="FR67" i="10"/>
  <c r="GL68" i="13"/>
  <c r="HQ69" i="10" s="1"/>
  <c r="RP69" i="10" s="1"/>
  <c r="MF15" i="13"/>
  <c r="NA16" i="10" s="1"/>
  <c r="HS9" i="10"/>
  <c r="IE141" i="10"/>
  <c r="HY94" i="10"/>
  <c r="NG22" i="10"/>
  <c r="DH121" i="10"/>
  <c r="GA18" i="10"/>
  <c r="HR139" i="10"/>
  <c r="KJ41" i="10"/>
  <c r="MZ115" i="10"/>
  <c r="HM49" i="10"/>
  <c r="NB62" i="10"/>
  <c r="RO115" i="10"/>
  <c r="KE114" i="10"/>
  <c r="PC91" i="13"/>
  <c r="JG156" i="13"/>
  <c r="KG157" i="10" s="1"/>
  <c r="RL157" i="10" s="1"/>
  <c r="KF135" i="10"/>
  <c r="ET114" i="10"/>
  <c r="ME87" i="13"/>
  <c r="MZ88" i="10" s="1"/>
  <c r="KP102" i="10"/>
  <c r="KS105" i="10"/>
  <c r="GJ99" i="13"/>
  <c r="HO100" i="10" s="1"/>
  <c r="FA10" i="10"/>
  <c r="NO39" i="10"/>
  <c r="ND143" i="10"/>
  <c r="LH44" i="10"/>
  <c r="NN40" i="10"/>
  <c r="KN95" i="10"/>
  <c r="L27" i="6"/>
  <c r="AF99" i="11"/>
  <c r="JG37" i="13"/>
  <c r="KG38" i="10" s="1"/>
  <c r="KO128" i="10"/>
  <c r="GO42" i="13"/>
  <c r="KI96" i="10"/>
  <c r="KI35" i="10"/>
  <c r="RQ35" i="10" s="1"/>
  <c r="EW42" i="10"/>
  <c r="MV5" i="10"/>
  <c r="MZ75" i="10"/>
  <c r="NA31" i="10"/>
  <c r="RR31" i="10" s="1"/>
  <c r="HV127" i="10"/>
  <c r="DP47" i="13"/>
  <c r="HW61" i="10"/>
  <c r="DM78" i="13"/>
  <c r="NI12" i="10"/>
  <c r="DM54" i="13"/>
  <c r="NE137" i="10"/>
  <c r="KF105" i="10"/>
  <c r="FU71" i="10"/>
  <c r="JL119" i="13"/>
  <c r="IC113" i="10"/>
  <c r="NF151" i="10"/>
  <c r="MI115" i="13"/>
  <c r="OE49" i="10"/>
  <c r="LG30" i="10"/>
  <c r="FH26" i="10"/>
  <c r="W66" i="11"/>
  <c r="NN111" i="10"/>
  <c r="KS35" i="10"/>
  <c r="IB140" i="10"/>
  <c r="NK16" i="10"/>
  <c r="PY27" i="10"/>
  <c r="RN27" i="10" s="1"/>
  <c r="EX7" i="10"/>
  <c r="IB149" i="10"/>
  <c r="KO107" i="10"/>
  <c r="HZ69" i="10"/>
  <c r="KO102" i="10"/>
  <c r="MF112" i="13"/>
  <c r="NA113" i="10" s="1"/>
  <c r="RR113" i="10" s="1"/>
  <c r="GJ14" i="13"/>
  <c r="HO15" i="10" s="1"/>
  <c r="HW96" i="10"/>
  <c r="JG146" i="13"/>
  <c r="KG147" i="10" s="1"/>
  <c r="NE75" i="10"/>
  <c r="RR75" i="10" s="1"/>
  <c r="PZ60" i="10"/>
  <c r="EZ94" i="10"/>
  <c r="LE24" i="10"/>
  <c r="KD54" i="10"/>
  <c r="KJ17" i="10"/>
  <c r="QA122" i="10"/>
  <c r="KO139" i="10"/>
  <c r="EX15" i="10"/>
  <c r="IC107" i="10"/>
  <c r="QA9" i="10"/>
  <c r="HS18" i="10"/>
  <c r="IP99" i="10"/>
  <c r="FD11" i="10"/>
  <c r="QF41" i="10"/>
  <c r="PR150" i="10"/>
  <c r="KE136" i="10"/>
  <c r="KH130" i="10"/>
  <c r="PP85" i="10"/>
  <c r="JG121" i="13"/>
  <c r="FA111" i="10"/>
  <c r="PU40" i="10"/>
  <c r="AX65" i="11"/>
  <c r="QE85" i="10"/>
  <c r="PT164" i="10"/>
  <c r="KS119" i="10"/>
  <c r="FI51" i="10"/>
  <c r="GL121" i="13"/>
  <c r="HQ122" i="10" s="1"/>
  <c r="RP122" i="10" s="1"/>
  <c r="FI65" i="10"/>
  <c r="MD53" i="13"/>
  <c r="FA37" i="10"/>
  <c r="KN154" i="10"/>
  <c r="IN51" i="10"/>
  <c r="GO86" i="13"/>
  <c r="HO115" i="10"/>
  <c r="BF102" i="11"/>
  <c r="EW39" i="10"/>
  <c r="RQ156" i="10"/>
  <c r="IE135" i="10"/>
  <c r="KG101" i="10"/>
  <c r="HQ44" i="10"/>
  <c r="EZ108" i="10"/>
  <c r="RQ118" i="10"/>
  <c r="PT50" i="10"/>
  <c r="W199" i="6"/>
  <c r="KI150" i="10"/>
  <c r="NB146" i="10"/>
  <c r="AE104" i="11"/>
  <c r="KI98" i="10"/>
  <c r="RQ98" i="10" s="1"/>
  <c r="KJ156" i="10"/>
  <c r="PR80" i="10"/>
  <c r="RN80" i="10" s="1"/>
  <c r="NA127" i="10"/>
  <c r="RR127" i="10" s="1"/>
  <c r="RS81" i="10"/>
  <c r="HO68" i="10"/>
  <c r="PR154" i="10"/>
  <c r="PS114" i="10"/>
  <c r="HO113" i="10"/>
  <c r="PR109" i="10"/>
  <c r="EY118" i="10"/>
  <c r="RO118" i="10" s="1"/>
  <c r="KM146" i="10"/>
  <c r="NB44" i="10"/>
  <c r="MY68" i="10"/>
  <c r="MY110" i="10"/>
  <c r="KQ122" i="10"/>
  <c r="HR89" i="10"/>
  <c r="NA14" i="10"/>
  <c r="HO30" i="10"/>
  <c r="HO48" i="10"/>
  <c r="RK48" i="10" s="1"/>
  <c r="KK60" i="10"/>
  <c r="EX52" i="10"/>
  <c r="KI24" i="10"/>
  <c r="RQ24" i="10" s="1"/>
  <c r="IC73" i="10"/>
  <c r="EY21" i="10"/>
  <c r="NB9" i="10"/>
  <c r="PS124" i="10"/>
  <c r="RS124" i="10" s="1"/>
  <c r="QE24" i="10"/>
  <c r="EY103" i="10"/>
  <c r="RO103" i="10" s="1"/>
  <c r="MY116" i="10"/>
  <c r="HT32" i="10"/>
  <c r="ND96" i="10"/>
  <c r="RM96" i="10" s="1"/>
  <c r="KJ101" i="10"/>
  <c r="ND137" i="10"/>
  <c r="KJ14" i="10"/>
  <c r="RL14" i="10" s="1"/>
  <c r="EY38" i="10"/>
  <c r="RO38" i="10" s="1"/>
  <c r="KG141" i="10"/>
  <c r="W16" i="11"/>
  <c r="RO93" i="10"/>
  <c r="RR68" i="10"/>
  <c r="KJ92" i="10"/>
  <c r="MX98" i="10"/>
  <c r="EX85" i="10"/>
  <c r="RJ85" i="10" s="1"/>
  <c r="KG9" i="10"/>
  <c r="NA45" i="10"/>
  <c r="RR45" i="10" s="1"/>
  <c r="RO72" i="10"/>
  <c r="EY152" i="10"/>
  <c r="PV133" i="10"/>
  <c r="HR67" i="10"/>
  <c r="RP162" i="10"/>
  <c r="IB43" i="10"/>
  <c r="HR17" i="10"/>
  <c r="PS66" i="10"/>
  <c r="KL56" i="10"/>
  <c r="EZ18" i="10"/>
  <c r="PF64" i="13"/>
  <c r="HQ84" i="10"/>
  <c r="PQ159" i="10"/>
  <c r="NA32" i="10"/>
  <c r="RR32" i="10" s="1"/>
  <c r="FB76" i="10"/>
  <c r="KG20" i="10"/>
  <c r="KJ76" i="10"/>
  <c r="HR60" i="10"/>
  <c r="KH5" i="10"/>
  <c r="EY62" i="10"/>
  <c r="RP123" i="10"/>
  <c r="MZ43" i="10"/>
  <c r="HP11" i="10"/>
  <c r="HT113" i="10"/>
  <c r="PS143" i="10"/>
  <c r="RO17" i="10"/>
  <c r="RR114" i="10"/>
  <c r="RP41" i="10"/>
  <c r="NA122" i="10"/>
  <c r="PV141" i="10"/>
  <c r="RM21" i="10"/>
  <c r="PQ122" i="10"/>
  <c r="RP8" i="10"/>
  <c r="KI129" i="10"/>
  <c r="RQ150" i="10"/>
  <c r="MY79" i="10"/>
  <c r="RR36" i="10"/>
  <c r="RS119" i="10"/>
  <c r="HR82" i="10"/>
  <c r="EX102" i="10"/>
  <c r="KI128" i="10"/>
  <c r="RQ119" i="10"/>
  <c r="KI27" i="10"/>
  <c r="HQ76" i="10"/>
  <c r="RO71" i="10"/>
  <c r="RM34" i="10"/>
  <c r="RS101" i="10"/>
  <c r="RM112" i="10"/>
  <c r="RS132" i="10"/>
  <c r="RN66" i="10"/>
  <c r="PS11" i="10"/>
  <c r="RO160" i="10"/>
  <c r="HO42" i="10"/>
  <c r="NB79" i="10"/>
  <c r="MY160" i="10"/>
  <c r="RO21" i="10"/>
  <c r="GM29" i="13"/>
  <c r="NN28" i="10"/>
  <c r="MD118" i="13"/>
  <c r="KE45" i="10"/>
  <c r="QG68" i="10"/>
  <c r="GL44" i="13"/>
  <c r="HQ45" i="10" s="1"/>
  <c r="HR119" i="10"/>
  <c r="RK119" i="10" s="1"/>
  <c r="HU133" i="10"/>
  <c r="FB118" i="10"/>
  <c r="GJ93" i="13"/>
  <c r="HO94" i="10" s="1"/>
  <c r="HZ110" i="10"/>
  <c r="PS16" i="10"/>
  <c r="RS16" i="10" s="1"/>
  <c r="NJ55" i="10"/>
  <c r="DO153" i="13"/>
  <c r="EY154" i="10" s="1"/>
  <c r="RO154" i="10" s="1"/>
  <c r="V119" i="6"/>
  <c r="NM60" i="10"/>
  <c r="NB85" i="10"/>
  <c r="RM85" i="10" s="1"/>
  <c r="GM76" i="13"/>
  <c r="HR77" i="10" s="1"/>
  <c r="JJ50" i="13"/>
  <c r="HU78" i="10"/>
  <c r="HO82" i="10"/>
  <c r="ID55" i="10"/>
  <c r="GK133" i="13"/>
  <c r="HP134" i="10" s="1"/>
  <c r="RK134" i="10" s="1"/>
  <c r="HY24" i="10"/>
  <c r="FI14" i="10"/>
  <c r="KW54" i="10"/>
  <c r="W265" i="6"/>
  <c r="KU36" i="10"/>
  <c r="JJ53" i="13"/>
  <c r="KJ54" i="10" s="1"/>
  <c r="PC90" i="13"/>
  <c r="PS91" i="10" s="1"/>
  <c r="RS91" i="10" s="1"/>
  <c r="NM106" i="10"/>
  <c r="KD29" i="10"/>
  <c r="DE21" i="10"/>
  <c r="GO119" i="13"/>
  <c r="HL142" i="10"/>
  <c r="GK90" i="13"/>
  <c r="HP91" i="10" s="1"/>
  <c r="MG49" i="13"/>
  <c r="MI25" i="13"/>
  <c r="ND26" i="10" s="1"/>
  <c r="FE28" i="10"/>
  <c r="GJ162" i="13"/>
  <c r="HO163" i="10" s="1"/>
  <c r="DC117" i="10"/>
  <c r="IB98" i="10"/>
  <c r="JJ26" i="13"/>
  <c r="PO112" i="10"/>
  <c r="NE25" i="10"/>
  <c r="PB68" i="13"/>
  <c r="PR69" i="10" s="1"/>
  <c r="NH56" i="10"/>
  <c r="PR158" i="10"/>
  <c r="IP150" i="10"/>
  <c r="FG56" i="10"/>
  <c r="GJ108" i="13"/>
  <c r="HO109" i="10" s="1"/>
  <c r="DA27" i="10"/>
  <c r="W67" i="11"/>
  <c r="HX15" i="10"/>
  <c r="MY131" i="10"/>
  <c r="NK40" i="10"/>
  <c r="JI14" i="13"/>
  <c r="KI15" i="10" s="1"/>
  <c r="RQ15" i="10" s="1"/>
  <c r="DR79" i="13"/>
  <c r="KV137" i="10"/>
  <c r="HR83" i="10"/>
  <c r="FC61" i="10"/>
  <c r="DR62" i="13"/>
  <c r="FB63" i="10" s="1"/>
  <c r="KF84" i="10"/>
  <c r="NF154" i="10"/>
  <c r="NB26" i="10"/>
  <c r="RM26" i="10" s="1"/>
  <c r="LH106" i="10"/>
  <c r="FX159" i="10"/>
  <c r="QD12" i="10"/>
  <c r="IB101" i="10"/>
  <c r="LI103" i="10"/>
  <c r="FF58" i="10"/>
  <c r="FQ53" i="10"/>
  <c r="FU94" i="10"/>
  <c r="HY61" i="10"/>
  <c r="MZ108" i="10"/>
  <c r="NG123" i="10"/>
  <c r="HR59" i="10"/>
  <c r="RK59" i="10" s="1"/>
  <c r="KH55" i="10"/>
  <c r="MG107" i="13"/>
  <c r="NE126" i="10"/>
  <c r="JG114" i="13"/>
  <c r="KG115" i="10" s="1"/>
  <c r="IA49" i="10"/>
  <c r="GK60" i="13"/>
  <c r="HP61" i="10" s="1"/>
  <c r="PZ137" i="10"/>
  <c r="NM16" i="10"/>
  <c r="LG95" i="10"/>
  <c r="MD156" i="13"/>
  <c r="MY157" i="10" s="1"/>
  <c r="RM157" i="10" s="1"/>
  <c r="IE39" i="10"/>
  <c r="PV34" i="10"/>
  <c r="PD161" i="13"/>
  <c r="PT162" i="10" s="1"/>
  <c r="PC67" i="13"/>
  <c r="HT39" i="10"/>
  <c r="QB83" i="10"/>
  <c r="NG155" i="10"/>
  <c r="KL15" i="10"/>
  <c r="EU113" i="10"/>
  <c r="FM89" i="10"/>
  <c r="NO45" i="10"/>
  <c r="QA27" i="10"/>
  <c r="FE71" i="10"/>
  <c r="HR157" i="10"/>
  <c r="LC142" i="10"/>
  <c r="LL84" i="10"/>
  <c r="NO91" i="10"/>
  <c r="BG64" i="11"/>
  <c r="W30" i="6"/>
  <c r="FE16" i="10"/>
  <c r="QB147" i="10"/>
  <c r="QD89" i="10"/>
  <c r="HW95" i="10"/>
  <c r="FF51" i="10"/>
  <c r="FA87" i="10"/>
  <c r="HV14" i="10"/>
  <c r="HW131" i="10"/>
  <c r="FU19" i="10"/>
  <c r="II141" i="10"/>
  <c r="FI162" i="10"/>
  <c r="NE42" i="10"/>
  <c r="RR42" i="10" s="1"/>
  <c r="PA94" i="13"/>
  <c r="PQ95" i="10" s="1"/>
  <c r="KK116" i="10"/>
  <c r="FG105" i="10"/>
  <c r="HU76" i="10"/>
  <c r="KQ23" i="10"/>
  <c r="FF156" i="10"/>
  <c r="KN58" i="10"/>
  <c r="NB149" i="10"/>
  <c r="FI73" i="10"/>
  <c r="NF135" i="10"/>
  <c r="IC41" i="10"/>
  <c r="PU10" i="10"/>
  <c r="EU41" i="10"/>
  <c r="RP99" i="10"/>
  <c r="KR87" i="10"/>
  <c r="DO35" i="13"/>
  <c r="EY36" i="10" s="1"/>
  <c r="RO36" i="10" s="1"/>
  <c r="NB27" i="10"/>
  <c r="JL153" i="13"/>
  <c r="ME106" i="13"/>
  <c r="HZ153" i="10"/>
  <c r="FK53" i="10"/>
  <c r="FB80" i="10"/>
  <c r="RJ80" i="10" s="1"/>
  <c r="EU46" i="10"/>
  <c r="KK124" i="10"/>
  <c r="QG70" i="10"/>
  <c r="HT75" i="10"/>
  <c r="HO140" i="10"/>
  <c r="PW94" i="10"/>
  <c r="GM4" i="13"/>
  <c r="HR5" i="10" s="1"/>
  <c r="QC142" i="10"/>
  <c r="JH100" i="13"/>
  <c r="KH101" i="10" s="1"/>
  <c r="IA100" i="10"/>
  <c r="QG53" i="10"/>
  <c r="FM52" i="10"/>
  <c r="IA60" i="10"/>
  <c r="KE64" i="10"/>
  <c r="GK140" i="13"/>
  <c r="JI111" i="13"/>
  <c r="QC77" i="10"/>
  <c r="ND109" i="10"/>
  <c r="NG58" i="10"/>
  <c r="KF143" i="10"/>
  <c r="NF12" i="10"/>
  <c r="NG84" i="10"/>
  <c r="HX152" i="10"/>
  <c r="FK41" i="10"/>
  <c r="HN45" i="10"/>
  <c r="GO136" i="13"/>
  <c r="DG90" i="10"/>
  <c r="GJ23" i="13"/>
  <c r="PO30" i="10"/>
  <c r="MX90" i="10"/>
  <c r="LM81" i="10"/>
  <c r="FL44" i="10"/>
  <c r="NJ158" i="10"/>
  <c r="BG29" i="11"/>
  <c r="FC164" i="10"/>
  <c r="RO164" i="10" s="1"/>
  <c r="NM155" i="10"/>
  <c r="IM161" i="10"/>
  <c r="GB164" i="10"/>
  <c r="FM135" i="10"/>
  <c r="JJ120" i="13"/>
  <c r="KV120" i="10"/>
  <c r="NK52" i="10"/>
  <c r="EX62" i="10"/>
  <c r="IU162" i="10"/>
  <c r="KF121" i="10"/>
  <c r="NM138" i="10"/>
  <c r="PF22" i="13"/>
  <c r="KM90" i="10"/>
  <c r="PD158" i="13"/>
  <c r="PT159" i="10" s="1"/>
  <c r="PA53" i="13"/>
  <c r="EX13" i="10"/>
  <c r="PX140" i="10"/>
  <c r="MV53" i="10"/>
  <c r="RM53" i="10" s="1"/>
  <c r="PA122" i="13"/>
  <c r="PQ123" i="10" s="1"/>
  <c r="FE144" i="10"/>
  <c r="KV61" i="10"/>
  <c r="NI11" i="10"/>
  <c r="PA124" i="13"/>
  <c r="JJ148" i="13"/>
  <c r="QA43" i="10"/>
  <c r="NL13" i="10"/>
  <c r="NH38" i="10"/>
  <c r="JL159" i="13"/>
  <c r="KI12" i="10"/>
  <c r="KF57" i="10"/>
  <c r="DM140" i="13"/>
  <c r="KL17" i="10"/>
  <c r="HV114" i="10"/>
  <c r="HN13" i="10"/>
  <c r="QF160" i="10"/>
  <c r="NL135" i="10"/>
  <c r="NA39" i="10"/>
  <c r="QC7" i="10"/>
  <c r="HP36" i="10"/>
  <c r="PY103" i="10"/>
  <c r="QE11" i="10"/>
  <c r="KH63" i="10"/>
  <c r="MF50" i="13"/>
  <c r="NJ85" i="10"/>
  <c r="GL114" i="13"/>
  <c r="HQ115" i="10" s="1"/>
  <c r="KE108" i="10"/>
  <c r="IB135" i="10"/>
  <c r="ID56" i="10"/>
  <c r="PB135" i="13"/>
  <c r="PR136" i="10" s="1"/>
  <c r="NH8" i="10"/>
  <c r="MG87" i="13"/>
  <c r="NB88" i="10" s="1"/>
  <c r="KN43" i="10"/>
  <c r="OE55" i="10"/>
  <c r="KW14" i="10"/>
  <c r="PS55" i="10"/>
  <c r="RS55" i="10" s="1"/>
  <c r="BF103" i="11"/>
  <c r="MI126" i="13"/>
  <c r="ND127" i="10" s="1"/>
  <c r="RR136" i="10"/>
  <c r="RP108" i="10"/>
  <c r="KG74" i="10"/>
  <c r="KI114" i="10"/>
  <c r="RQ114" i="10" s="1"/>
  <c r="PQ31" i="10"/>
  <c r="FA144" i="10"/>
  <c r="KG86" i="10"/>
  <c r="RL86" i="10" s="1"/>
  <c r="EZ5" i="10"/>
  <c r="PT86" i="10"/>
  <c r="HO159" i="10"/>
  <c r="EW96" i="10"/>
  <c r="HR131" i="10"/>
  <c r="PQ163" i="10"/>
  <c r="IC163" i="10"/>
  <c r="EY11" i="10"/>
  <c r="KI155" i="10"/>
  <c r="PT96" i="10"/>
  <c r="RR140" i="10"/>
  <c r="KM11" i="10"/>
  <c r="KI93" i="10"/>
  <c r="RQ93" i="10" s="1"/>
  <c r="KL104" i="10"/>
  <c r="HP141" i="10"/>
  <c r="NF97" i="10"/>
  <c r="EX96" i="10"/>
  <c r="PR50" i="10"/>
  <c r="EX57" i="10"/>
  <c r="KL140" i="10"/>
  <c r="IT123" i="10"/>
  <c r="PT44" i="10"/>
  <c r="RN44" i="10" s="1"/>
  <c r="RO66" i="10"/>
  <c r="KL98" i="10"/>
  <c r="EY69" i="10"/>
  <c r="RO69" i="10" s="1"/>
  <c r="EW91" i="10"/>
  <c r="KG100" i="10"/>
  <c r="HQ39" i="10"/>
  <c r="RP39" i="10" s="1"/>
  <c r="PA93" i="13"/>
  <c r="HR45" i="10"/>
  <c r="RK45" i="10" s="1"/>
  <c r="KJ99" i="10"/>
  <c r="EZ12" i="10"/>
  <c r="HP145" i="10"/>
  <c r="MY22" i="10"/>
  <c r="KH28" i="10"/>
  <c r="NA80" i="10"/>
  <c r="RR80" i="10" s="1"/>
  <c r="KG119" i="10"/>
  <c r="ND18" i="10"/>
  <c r="PS32" i="10"/>
  <c r="KL66" i="10"/>
  <c r="RQ161" i="10"/>
  <c r="FB117" i="10"/>
  <c r="QF108" i="10"/>
  <c r="NA56" i="10"/>
  <c r="RR56" i="10" s="1"/>
  <c r="RQ50" i="10"/>
  <c r="IB128" i="10"/>
  <c r="KJ5" i="10"/>
  <c r="EX83" i="10"/>
  <c r="MZ25" i="10"/>
  <c r="HS10" i="10"/>
  <c r="HP35" i="10"/>
  <c r="EY150" i="10"/>
  <c r="RO150" i="10" s="1"/>
  <c r="KH77" i="10"/>
  <c r="KL24" i="10"/>
  <c r="KL146" i="10"/>
  <c r="JL98" i="13"/>
  <c r="PQ84" i="10"/>
  <c r="EW90" i="10"/>
  <c r="NA12" i="10"/>
  <c r="RR12" i="10" s="1"/>
  <c r="RO137" i="10"/>
  <c r="EW149" i="10"/>
  <c r="PR64" i="10"/>
  <c r="EX19" i="10"/>
  <c r="RN58" i="10"/>
  <c r="HT140" i="10"/>
  <c r="RQ102" i="10"/>
  <c r="AN106" i="11"/>
  <c r="RQ5" i="10"/>
  <c r="HT126" i="10"/>
  <c r="PS15" i="10"/>
  <c r="EW15" i="10"/>
  <c r="RQ48" i="10"/>
  <c r="EZ117" i="10"/>
  <c r="RO143" i="10"/>
  <c r="EW9" i="10"/>
  <c r="NA17" i="10"/>
  <c r="KH46" i="10"/>
  <c r="ND29" i="10"/>
  <c r="RR120" i="10"/>
  <c r="MZ18" i="10"/>
  <c r="RR73" i="10"/>
  <c r="MY82" i="10"/>
  <c r="RK37" i="10"/>
  <c r="PS86" i="10"/>
  <c r="PR41" i="10"/>
  <c r="RN39" i="10"/>
  <c r="RS78" i="10"/>
  <c r="EZ156" i="10"/>
  <c r="KI84" i="10"/>
  <c r="MY5" i="10"/>
  <c r="KI36" i="10"/>
  <c r="RO158" i="10"/>
  <c r="MZ103" i="10"/>
  <c r="PT150" i="10"/>
  <c r="HP115" i="10"/>
  <c r="RS32" i="10"/>
  <c r="KJ161" i="10"/>
  <c r="KL130" i="10"/>
  <c r="PD7" i="13"/>
  <c r="PT8" i="10" s="1"/>
  <c r="KN137" i="10"/>
  <c r="IN94" i="10"/>
  <c r="HL132" i="10"/>
  <c r="IE94" i="10"/>
  <c r="EX69" i="10"/>
  <c r="KR69" i="10"/>
  <c r="HL160" i="10"/>
  <c r="MF91" i="13"/>
  <c r="KU39" i="10"/>
  <c r="KS129" i="10"/>
  <c r="QD75" i="10"/>
  <c r="NJ16" i="10"/>
  <c r="NC54" i="10"/>
  <c r="KH117" i="10"/>
  <c r="DN76" i="13"/>
  <c r="KJ65" i="10"/>
  <c r="RL65" i="10" s="1"/>
  <c r="NO79" i="10"/>
  <c r="MY83" i="10"/>
  <c r="QA164" i="10"/>
  <c r="KT128" i="10"/>
  <c r="FE20" i="10"/>
  <c r="FI61" i="10"/>
  <c r="LH112" i="10"/>
  <c r="JJ142" i="13"/>
  <c r="KV124" i="10"/>
  <c r="KS73" i="10"/>
  <c r="MV6" i="10"/>
  <c r="MI97" i="13"/>
  <c r="PV127" i="10"/>
  <c r="RN127" i="10" s="1"/>
  <c r="MF70" i="13"/>
  <c r="HR10" i="10"/>
  <c r="RK10" i="10" s="1"/>
  <c r="HU79" i="10"/>
  <c r="RP79" i="10" s="1"/>
  <c r="FG24" i="10"/>
  <c r="KJ93" i="10"/>
  <c r="PC19" i="13"/>
  <c r="NG37" i="10"/>
  <c r="AA92" i="12"/>
  <c r="MV132" i="10"/>
  <c r="RM132" i="10" s="1"/>
  <c r="EW101" i="10"/>
  <c r="PX124" i="10"/>
  <c r="JI81" i="13"/>
  <c r="KI82" i="10" s="1"/>
  <c r="RQ82" i="10" s="1"/>
  <c r="CY87" i="10"/>
  <c r="PF97" i="13"/>
  <c r="KS66" i="10"/>
  <c r="PY156" i="10"/>
  <c r="RN156" i="10" s="1"/>
  <c r="LL116" i="10"/>
  <c r="IB82" i="10"/>
  <c r="JI80" i="13"/>
  <c r="KI81" i="10" s="1"/>
  <c r="RQ81" i="10" s="1"/>
  <c r="PV86" i="10"/>
  <c r="IR144" i="10"/>
  <c r="FF118" i="10"/>
  <c r="DK89" i="10"/>
  <c r="MX109" i="10"/>
  <c r="PU80" i="10"/>
  <c r="HL27" i="10"/>
  <c r="LE12" i="10"/>
  <c r="GM28" i="13"/>
  <c r="DF9" i="10"/>
  <c r="ND84" i="10"/>
  <c r="JH154" i="13"/>
  <c r="NY142" i="10"/>
  <c r="NK61" i="10"/>
  <c r="IK12" i="10"/>
  <c r="BG27" i="11"/>
  <c r="HZ80" i="10"/>
  <c r="PF154" i="13"/>
  <c r="PV155" i="10" s="1"/>
  <c r="RN155" i="10" s="1"/>
  <c r="JI10" i="13"/>
  <c r="W88" i="6"/>
  <c r="KR86" i="10"/>
  <c r="NI107" i="10"/>
  <c r="W217" i="6"/>
  <c r="W253" i="6"/>
  <c r="KF156" i="10"/>
  <c r="PP44" i="10"/>
  <c r="PX42" i="10"/>
  <c r="RN42" i="10" s="1"/>
  <c r="HW69" i="10"/>
  <c r="NN148" i="10"/>
  <c r="MZ145" i="10"/>
  <c r="FD25" i="10"/>
  <c r="NA74" i="10"/>
  <c r="RR74" i="10" s="1"/>
  <c r="KM164" i="10"/>
  <c r="HR29" i="10"/>
  <c r="PV158" i="10"/>
  <c r="DC65" i="10"/>
  <c r="PA68" i="13"/>
  <c r="PQ69" i="10" s="1"/>
  <c r="KS111" i="10"/>
  <c r="KF128" i="10"/>
  <c r="FC117" i="10"/>
  <c r="RO117" i="10" s="1"/>
  <c r="QC20" i="10"/>
  <c r="KT54" i="10"/>
  <c r="FK17" i="10"/>
  <c r="KP62" i="10"/>
  <c r="MF56" i="13"/>
  <c r="PP88" i="10"/>
  <c r="HL41" i="10"/>
  <c r="ET51" i="10"/>
  <c r="FG116" i="10"/>
  <c r="FM145" i="10"/>
  <c r="MF145" i="13"/>
  <c r="W6" i="6"/>
  <c r="PW69" i="10"/>
  <c r="MF146" i="13"/>
  <c r="LF97" i="10"/>
  <c r="IJ16" i="10"/>
  <c r="KD134" i="10"/>
  <c r="PN96" i="10"/>
  <c r="FJ51" i="10"/>
  <c r="PF49" i="13"/>
  <c r="PV50" i="10" s="1"/>
  <c r="KS97" i="10"/>
  <c r="ME152" i="13"/>
  <c r="IO62" i="10"/>
  <c r="AX79" i="11"/>
  <c r="OA149" i="10"/>
  <c r="MW82" i="10"/>
  <c r="FZ6" i="10"/>
  <c r="MD120" i="13"/>
  <c r="MY121" i="10" s="1"/>
  <c r="KT9" i="10"/>
  <c r="NO50" i="10"/>
  <c r="MG47" i="13"/>
  <c r="NB48" i="10" s="1"/>
  <c r="RM48" i="10" s="1"/>
  <c r="ME121" i="13"/>
  <c r="FG145" i="10"/>
  <c r="PZ9" i="10"/>
  <c r="PZ159" i="10"/>
  <c r="AX89" i="11"/>
  <c r="KP54" i="10"/>
  <c r="NB64" i="10"/>
  <c r="KD60" i="10"/>
  <c r="FM116" i="10"/>
  <c r="KT138" i="10"/>
  <c r="PV51" i="10"/>
  <c r="PB76" i="13"/>
  <c r="DR126" i="13"/>
  <c r="FB127" i="10" s="1"/>
  <c r="RJ127" i="10" s="1"/>
  <c r="PD106" i="13"/>
  <c r="PN50" i="10"/>
  <c r="RN50" i="10" s="1"/>
  <c r="HZ150" i="10"/>
  <c r="FR5" i="10"/>
  <c r="KE89" i="10"/>
  <c r="NZ31" i="10"/>
  <c r="MD113" i="13"/>
  <c r="MY114" i="10" s="1"/>
  <c r="EV121" i="10"/>
  <c r="EW156" i="10"/>
  <c r="PC73" i="13"/>
  <c r="PS74" i="10" s="1"/>
  <c r="RS74" i="10" s="1"/>
  <c r="ME86" i="13"/>
  <c r="MZ87" i="10" s="1"/>
  <c r="FF132" i="10"/>
  <c r="KR43" i="10"/>
  <c r="HO70" i="10"/>
  <c r="KV119" i="10"/>
  <c r="GJ43" i="13"/>
  <c r="DR143" i="13"/>
  <c r="FB144" i="10" s="1"/>
  <c r="RJ144" i="10" s="1"/>
  <c r="QD45" i="10"/>
  <c r="QB86" i="10"/>
  <c r="EU102" i="10"/>
  <c r="NK98" i="10"/>
  <c r="MZ31" i="10"/>
  <c r="MY45" i="10"/>
  <c r="KW82" i="10"/>
  <c r="HL86" i="10"/>
  <c r="RK86" i="10" s="1"/>
  <c r="IK38" i="10"/>
  <c r="KT21" i="10"/>
  <c r="QB140" i="10"/>
  <c r="QA79" i="10"/>
  <c r="HL28" i="10"/>
  <c r="QE71" i="10"/>
  <c r="HN9" i="10"/>
  <c r="PX82" i="10"/>
  <c r="OD24" i="10"/>
  <c r="II31" i="10"/>
  <c r="NT137" i="10"/>
  <c r="II95" i="10"/>
  <c r="NS157" i="10"/>
  <c r="NG92" i="10"/>
  <c r="NK157" i="10"/>
  <c r="DO109" i="13"/>
  <c r="NU26" i="10"/>
  <c r="OE61" i="10"/>
  <c r="OD35" i="10"/>
  <c r="KF44" i="10"/>
  <c r="LF11" i="10"/>
  <c r="KD61" i="10"/>
  <c r="RL61" i="10" s="1"/>
  <c r="PU45" i="10"/>
  <c r="MV43" i="10"/>
  <c r="HN114" i="10"/>
  <c r="JH6" i="13"/>
  <c r="NO93" i="10"/>
  <c r="PD12" i="13"/>
  <c r="W10" i="11"/>
  <c r="NB142" i="10"/>
  <c r="RM142" i="10" s="1"/>
  <c r="MX52" i="10"/>
  <c r="AX84" i="11"/>
  <c r="HZ79" i="10"/>
  <c r="NE139" i="10"/>
  <c r="GJ149" i="13"/>
  <c r="HS141" i="10"/>
  <c r="KU13" i="10"/>
  <c r="JG94" i="13"/>
  <c r="HR153" i="10"/>
  <c r="KT38" i="10"/>
  <c r="EY142" i="10"/>
  <c r="QA89" i="10"/>
  <c r="W147" i="6"/>
  <c r="IA95" i="10"/>
  <c r="KD32" i="10"/>
  <c r="RL32" i="10" s="1"/>
  <c r="PF91" i="13"/>
  <c r="ET100" i="10"/>
  <c r="LC46" i="10"/>
  <c r="QC127" i="10"/>
  <c r="KV57" i="10"/>
  <c r="FI16" i="10"/>
  <c r="KN29" i="10"/>
  <c r="PY135" i="10"/>
  <c r="FM31" i="10"/>
  <c r="FG57" i="10"/>
  <c r="KM28" i="10"/>
  <c r="RQ28" i="10" s="1"/>
  <c r="DE15" i="10"/>
  <c r="EV38" i="10"/>
  <c r="IC29" i="10"/>
  <c r="HV82" i="10"/>
  <c r="RR8" i="10"/>
  <c r="DO152" i="13"/>
  <c r="EY153" i="10" s="1"/>
  <c r="RO153" i="10" s="1"/>
  <c r="NI34" i="10"/>
  <c r="GM151" i="13"/>
  <c r="HR152" i="10" s="1"/>
  <c r="GJ146" i="13"/>
  <c r="HO147" i="10" s="1"/>
  <c r="NC138" i="10"/>
  <c r="KM61" i="10"/>
  <c r="RQ61" i="10" s="1"/>
  <c r="NJ162" i="10"/>
  <c r="NE92" i="10"/>
  <c r="KE126" i="10"/>
  <c r="HR11" i="10"/>
  <c r="PS20" i="10"/>
  <c r="RS20" i="10" s="1"/>
  <c r="HT121" i="10"/>
  <c r="PQ134" i="10"/>
  <c r="FV134" i="10"/>
  <c r="EX117" i="10"/>
  <c r="EW17" i="10"/>
  <c r="PS27" i="10"/>
  <c r="RS27" i="10" s="1"/>
  <c r="KH85" i="10"/>
  <c r="PT108" i="10"/>
  <c r="MY40" i="10"/>
  <c r="KG140" i="10"/>
  <c r="RL140" i="10" s="1"/>
  <c r="HQ114" i="10"/>
  <c r="FB150" i="10"/>
  <c r="FB54" i="10"/>
  <c r="RJ54" i="10" s="1"/>
  <c r="HT94" i="10"/>
  <c r="EW138" i="10"/>
  <c r="HQ138" i="10"/>
  <c r="RP138" i="10" s="1"/>
  <c r="PS160" i="10"/>
  <c r="RS160" i="10" s="1"/>
  <c r="RQ76" i="10"/>
  <c r="KE96" i="10"/>
  <c r="MZ19" i="10"/>
  <c r="HO22" i="10"/>
  <c r="HQ11" i="10"/>
  <c r="RP11" i="10" s="1"/>
  <c r="KG49" i="10"/>
  <c r="HT130" i="10"/>
  <c r="PS67" i="10"/>
  <c r="RS67" i="10" s="1"/>
  <c r="KG69" i="10"/>
  <c r="NB61" i="10"/>
  <c r="RS90" i="10"/>
  <c r="MZ105" i="10"/>
  <c r="RM105" i="10" s="1"/>
  <c r="EX34" i="10"/>
  <c r="EW159" i="10"/>
  <c r="PS30" i="10"/>
  <c r="RS30" i="10" s="1"/>
  <c r="KJ16" i="10"/>
  <c r="PV118" i="10"/>
  <c r="RS164" i="10"/>
  <c r="EY84" i="10"/>
  <c r="RO84" i="10" s="1"/>
  <c r="JH78" i="13"/>
  <c r="HP148" i="10"/>
  <c r="KL132" i="10"/>
  <c r="KJ124" i="10"/>
  <c r="EY126" i="10"/>
  <c r="RO126" i="10" s="1"/>
  <c r="PT123" i="10"/>
  <c r="KI126" i="10"/>
  <c r="RQ126" i="10" s="1"/>
  <c r="NB43" i="10"/>
  <c r="RM43" i="10" s="1"/>
  <c r="PQ26" i="10"/>
  <c r="EZ83" i="10"/>
  <c r="RJ83" i="10" s="1"/>
  <c r="EZ113" i="10"/>
  <c r="RJ113" i="10" s="1"/>
  <c r="KL81" i="10"/>
  <c r="HT108" i="10"/>
  <c r="KJ158" i="10"/>
  <c r="MY58" i="10"/>
  <c r="PT40" i="10"/>
  <c r="NB152" i="10"/>
  <c r="RM152" i="10" s="1"/>
  <c r="EY70" i="10"/>
  <c r="RO70" i="10" s="1"/>
  <c r="MZ36" i="10"/>
  <c r="RM36" i="10" s="1"/>
  <c r="HQ158" i="10"/>
  <c r="PQ102" i="10"/>
  <c r="KJ49" i="10"/>
  <c r="RL49" i="10" s="1"/>
  <c r="RS97" i="10"/>
  <c r="FG75" i="10"/>
  <c r="EX133" i="10"/>
  <c r="PS5" i="10"/>
  <c r="RS5" i="10" s="1"/>
  <c r="KL112" i="10"/>
  <c r="EW121" i="10"/>
  <c r="FL155" i="10"/>
  <c r="ND103" i="10"/>
  <c r="HP99" i="10"/>
  <c r="PT6" i="10"/>
  <c r="PT83" i="10"/>
  <c r="EY24" i="10"/>
  <c r="BG17" i="11"/>
  <c r="ND65" i="10"/>
  <c r="HR14" i="10"/>
  <c r="HQ51" i="10"/>
  <c r="RP51" i="10" s="1"/>
  <c r="PR46" i="10"/>
  <c r="RO50" i="10"/>
  <c r="RS66" i="10"/>
  <c r="RO105" i="10"/>
  <c r="KJ162" i="10"/>
  <c r="RQ17" i="10"/>
  <c r="RO106" i="10"/>
  <c r="RO125" i="10"/>
  <c r="RS80" i="10"/>
  <c r="RK36" i="10"/>
  <c r="RL159" i="10"/>
  <c r="RJ97" i="10"/>
  <c r="RP57" i="10"/>
  <c r="RP44" i="10"/>
  <c r="EW65" i="10"/>
  <c r="RL104" i="10"/>
  <c r="ND93" i="10"/>
  <c r="KJ95" i="10"/>
  <c r="PS94" i="10"/>
  <c r="NA34" i="10"/>
  <c r="RP114" i="10"/>
  <c r="RO24" i="10"/>
  <c r="RK131" i="10"/>
  <c r="HP50" i="10"/>
  <c r="KG54" i="10"/>
  <c r="PQ108" i="10"/>
  <c r="HO71" i="10"/>
  <c r="KH7" i="10"/>
  <c r="HP72" i="10"/>
  <c r="RS113" i="10"/>
  <c r="RO11" i="10"/>
  <c r="RM55" i="10"/>
  <c r="RM83" i="10"/>
  <c r="EY96" i="10"/>
  <c r="EY94" i="10"/>
  <c r="HT13" i="10"/>
  <c r="KG105" i="10"/>
  <c r="EW104" i="10"/>
  <c r="PQ125" i="10"/>
  <c r="RL62" i="10"/>
  <c r="RL109" i="10"/>
  <c r="RO58" i="10"/>
  <c r="ND6" i="10"/>
  <c r="RN69" i="10"/>
  <c r="RN152" i="10"/>
  <c r="KM111" i="10"/>
  <c r="KW153" i="10"/>
  <c r="HM116" i="10"/>
  <c r="MG115" i="13"/>
  <c r="DP42" i="13"/>
  <c r="EZ43" i="10" s="1"/>
  <c r="HV148" i="10"/>
  <c r="QF55" i="10"/>
  <c r="HQ94" i="10"/>
  <c r="RP94" i="10" s="1"/>
  <c r="NK133" i="10"/>
  <c r="HQ128" i="10"/>
  <c r="RP128" i="10" s="1"/>
  <c r="MW11" i="10"/>
  <c r="HY14" i="10"/>
  <c r="PQ114" i="10"/>
  <c r="JL106" i="13"/>
  <c r="KL107" i="10" s="1"/>
  <c r="ID10" i="10"/>
  <c r="HU80" i="10"/>
  <c r="RP80" i="10" s="1"/>
  <c r="FI33" i="10"/>
  <c r="KL83" i="10"/>
  <c r="DP123" i="13"/>
  <c r="ET155" i="10"/>
  <c r="NA52" i="10"/>
  <c r="RR52" i="10" s="1"/>
  <c r="NK44" i="10"/>
  <c r="QA86" i="10"/>
  <c r="KN144" i="10"/>
  <c r="FF108" i="10"/>
  <c r="GO40" i="13"/>
  <c r="HT41" i="10" s="1"/>
  <c r="KE77" i="10"/>
  <c r="QC115" i="10"/>
  <c r="PV43" i="10"/>
  <c r="HR91" i="10"/>
  <c r="QE23" i="10"/>
  <c r="MG27" i="13"/>
  <c r="EY123" i="10"/>
  <c r="PY112" i="10"/>
  <c r="RN112" i="10" s="1"/>
  <c r="QC19" i="10"/>
  <c r="DM128" i="13"/>
  <c r="EW129" i="10" s="1"/>
  <c r="DM127" i="13"/>
  <c r="KK143" i="10"/>
  <c r="QD11" i="10"/>
  <c r="KF96" i="10"/>
  <c r="JG27" i="13"/>
  <c r="FM147" i="10"/>
  <c r="FC51" i="10"/>
  <c r="PT49" i="10"/>
  <c r="FJ78" i="10"/>
  <c r="KD98" i="10"/>
  <c r="GJ31" i="13"/>
  <c r="IC81" i="10"/>
  <c r="AC24" i="12"/>
  <c r="PF103" i="13"/>
  <c r="LG77" i="10"/>
  <c r="GM25" i="13"/>
  <c r="IT79" i="10"/>
  <c r="FH145" i="10"/>
  <c r="EU144" i="10"/>
  <c r="HT136" i="10"/>
  <c r="LQ126" i="10"/>
  <c r="RR126" i="10" s="1"/>
  <c r="NC83" i="10"/>
  <c r="PZ144" i="10"/>
  <c r="FB66" i="10"/>
  <c r="NN56" i="10"/>
  <c r="QD40" i="10"/>
  <c r="DR139" i="13"/>
  <c r="FB140" i="10" s="1"/>
  <c r="PV84" i="10"/>
  <c r="GM106" i="13"/>
  <c r="KI117" i="10"/>
  <c r="PC110" i="13"/>
  <c r="PS111" i="10" s="1"/>
  <c r="RS111" i="10" s="1"/>
  <c r="HL53" i="10"/>
  <c r="KO70" i="10"/>
  <c r="RL70" i="10" s="1"/>
  <c r="FC31" i="10"/>
  <c r="RO31" i="10" s="1"/>
  <c r="HY85" i="10"/>
  <c r="JG102" i="13"/>
  <c r="KG103" i="10" s="1"/>
  <c r="IC149" i="10"/>
  <c r="FC43" i="10"/>
  <c r="IN105" i="10"/>
  <c r="IT100" i="10"/>
  <c r="QA11" i="10"/>
  <c r="BG22" i="11"/>
  <c r="DO107" i="13"/>
  <c r="HW7" i="10"/>
  <c r="MG142" i="13"/>
  <c r="NB143" i="10" s="1"/>
  <c r="KV132" i="10"/>
  <c r="DN141" i="13"/>
  <c r="EX142" i="10" s="1"/>
  <c r="AO24" i="11"/>
  <c r="NC77" i="10"/>
  <c r="KM18" i="10"/>
  <c r="PT52" i="10"/>
  <c r="PV149" i="10"/>
  <c r="KU107" i="10"/>
  <c r="RS88" i="10"/>
  <c r="PN49" i="10"/>
  <c r="FA119" i="10"/>
  <c r="FA61" i="10"/>
  <c r="EY33" i="10"/>
  <c r="KD95" i="10"/>
  <c r="NH152" i="10"/>
  <c r="DR35" i="13"/>
  <c r="DR124" i="13"/>
  <c r="FB125" i="10" s="1"/>
  <c r="RJ125" i="10" s="1"/>
  <c r="MY66" i="10"/>
  <c r="HM7" i="10"/>
  <c r="NO162" i="10"/>
  <c r="LC48" i="10"/>
  <c r="NG33" i="10"/>
  <c r="IY155" i="10"/>
  <c r="RQ155" i="10" s="1"/>
  <c r="NW63" i="10"/>
  <c r="QC109" i="10"/>
  <c r="ND113" i="10"/>
  <c r="MV75" i="10"/>
  <c r="GM63" i="13"/>
  <c r="GB106" i="10"/>
  <c r="KW101" i="10"/>
  <c r="IJ93" i="10"/>
  <c r="KM79" i="10"/>
  <c r="NH51" i="10"/>
  <c r="PW122" i="10"/>
  <c r="RS122" i="10" s="1"/>
  <c r="IY147" i="10"/>
  <c r="DE125" i="10"/>
  <c r="MX42" i="10"/>
  <c r="PO136" i="10"/>
  <c r="PF90" i="13"/>
  <c r="PV91" i="10" s="1"/>
  <c r="JJ49" i="13"/>
  <c r="OA87" i="10"/>
  <c r="ND123" i="10"/>
  <c r="KQ87" i="10"/>
  <c r="QE32" i="10"/>
  <c r="W209" i="6"/>
  <c r="KF69" i="10"/>
  <c r="NO69" i="10"/>
  <c r="IA92" i="10"/>
  <c r="ET163" i="10"/>
  <c r="GO88" i="13"/>
  <c r="IA8" i="10"/>
  <c r="QA135" i="10"/>
  <c r="HZ144" i="10"/>
  <c r="PN137" i="10"/>
  <c r="QB85" i="10"/>
  <c r="FM63" i="10"/>
  <c r="MG28" i="13"/>
  <c r="PQ52" i="10"/>
  <c r="RN52" i="10" s="1"/>
  <c r="KR120" i="10"/>
  <c r="V100" i="11"/>
  <c r="JG63" i="13"/>
  <c r="NB160" i="10"/>
  <c r="DN43" i="13"/>
  <c r="EX44" i="10" s="1"/>
  <c r="RJ44" i="10" s="1"/>
  <c r="FK19" i="10"/>
  <c r="QB38" i="10"/>
  <c r="RR115" i="10"/>
  <c r="W97" i="6"/>
  <c r="MD103" i="13"/>
  <c r="MY104" i="10" s="1"/>
  <c r="HQ46" i="10"/>
  <c r="RP46" i="10" s="1"/>
  <c r="W125" i="6"/>
  <c r="HQ7" i="10"/>
  <c r="MD148" i="13"/>
  <c r="MY149" i="10" s="1"/>
  <c r="W104" i="6"/>
  <c r="MY139" i="10"/>
  <c r="MZ127" i="10"/>
  <c r="AF60" i="11"/>
  <c r="KJ50" i="10"/>
  <c r="RL50" i="10" s="1"/>
  <c r="GM70" i="13"/>
  <c r="PN32" i="10"/>
  <c r="ET89" i="10"/>
  <c r="GO156" i="13"/>
  <c r="HT157" i="10" s="1"/>
  <c r="RK157" i="10" s="1"/>
  <c r="FF52" i="10"/>
  <c r="MX70" i="10"/>
  <c r="MV24" i="10"/>
  <c r="OD34" i="10"/>
  <c r="JI53" i="13"/>
  <c r="HS58" i="10"/>
  <c r="GK45" i="13"/>
  <c r="HZ155" i="10"/>
  <c r="NL60" i="10"/>
  <c r="FR55" i="10"/>
  <c r="HV15" i="10"/>
  <c r="KV105" i="10"/>
  <c r="JL104" i="13"/>
  <c r="DI137" i="10"/>
  <c r="FS72" i="10"/>
  <c r="HZ136" i="10"/>
  <c r="GG120" i="10"/>
  <c r="DK64" i="10"/>
  <c r="IU102" i="10"/>
  <c r="W233" i="6"/>
  <c r="KM66" i="10"/>
  <c r="ID22" i="10"/>
  <c r="QC160" i="10"/>
  <c r="NH108" i="10"/>
  <c r="JG144" i="13"/>
  <c r="KG145" i="10" s="1"/>
  <c r="EU106" i="10"/>
  <c r="KR41" i="10"/>
  <c r="JJ137" i="13"/>
  <c r="HL17" i="10"/>
  <c r="NJ77" i="10"/>
  <c r="PF63" i="13"/>
  <c r="KD162" i="10"/>
  <c r="FH77" i="10"/>
  <c r="FD9" i="10"/>
  <c r="IB13" i="10"/>
  <c r="HM160" i="10"/>
  <c r="HS114" i="10"/>
  <c r="PO140" i="10"/>
  <c r="DM42" i="13"/>
  <c r="EW43" i="10" s="1"/>
  <c r="NK91" i="10"/>
  <c r="NC61" i="10"/>
  <c r="KF64" i="10"/>
  <c r="HM101" i="10"/>
  <c r="PS13" i="10"/>
  <c r="RS13" i="10" s="1"/>
  <c r="HM102" i="10"/>
  <c r="KI107" i="10"/>
  <c r="RQ107" i="10" s="1"/>
  <c r="IK21" i="10"/>
  <c r="KS49" i="10"/>
  <c r="V350" i="6"/>
  <c r="KT20" i="10"/>
  <c r="KI99" i="10"/>
  <c r="RQ99" i="10" s="1"/>
  <c r="AC78" i="12"/>
  <c r="MD43" i="13"/>
  <c r="MY44" i="10" s="1"/>
  <c r="RM44" i="10" s="1"/>
  <c r="MG96" i="13"/>
  <c r="KM96" i="10"/>
  <c r="RQ96" i="10" s="1"/>
  <c r="KE160" i="10"/>
  <c r="KH71" i="10"/>
  <c r="PY142" i="10"/>
  <c r="QC152" i="10"/>
  <c r="KW9" i="10"/>
  <c r="HU127" i="10"/>
  <c r="RP127" i="10" s="1"/>
  <c r="GO146" i="13"/>
  <c r="IE46" i="10"/>
  <c r="PT64" i="10"/>
  <c r="NB12" i="10"/>
  <c r="KF160" i="10"/>
  <c r="KH69" i="10"/>
  <c r="HP69" i="10"/>
  <c r="KH136" i="10"/>
  <c r="KJ9" i="10"/>
  <c r="RL9" i="10" s="1"/>
  <c r="HO120" i="10"/>
  <c r="QC40" i="10"/>
  <c r="HP83" i="10"/>
  <c r="RK83" i="10" s="1"/>
  <c r="PQ151" i="10"/>
  <c r="PV150" i="10"/>
  <c r="MZ124" i="10"/>
  <c r="HR40" i="10"/>
  <c r="HQ61" i="10"/>
  <c r="RP61" i="10" s="1"/>
  <c r="AE103" i="11"/>
  <c r="PR11" i="10"/>
  <c r="RQ147" i="10"/>
  <c r="IA128" i="10"/>
  <c r="KH152" i="10"/>
  <c r="KJ35" i="10"/>
  <c r="RL35" i="10" s="1"/>
  <c r="PT113" i="10"/>
  <c r="KH97" i="10"/>
  <c r="RQ110" i="10"/>
  <c r="HT142" i="10"/>
  <c r="KJ106" i="10"/>
  <c r="PV161" i="10"/>
  <c r="RQ12" i="10"/>
  <c r="ND9" i="10"/>
  <c r="RM9" i="10" s="1"/>
  <c r="EY46" i="10"/>
  <c r="RO46" i="10" s="1"/>
  <c r="HQ62" i="10"/>
  <c r="RP62" i="10" s="1"/>
  <c r="EY116" i="10"/>
  <c r="RO116" i="10" s="1"/>
  <c r="PR54" i="10"/>
  <c r="EW146" i="10"/>
  <c r="RJ146" i="10" s="1"/>
  <c r="MY125" i="10"/>
  <c r="RR55" i="10"/>
  <c r="KL38" i="10"/>
  <c r="RL38" i="10" s="1"/>
  <c r="HZ20" i="10"/>
  <c r="RR13" i="10"/>
  <c r="PR142" i="10"/>
  <c r="KJ154" i="10"/>
  <c r="HT31" i="10"/>
  <c r="DJ55" i="10"/>
  <c r="ND64" i="10"/>
  <c r="RM64" i="10" s="1"/>
  <c r="FB7" i="10"/>
  <c r="RJ7" i="10" s="1"/>
  <c r="KG42" i="10"/>
  <c r="KJ75" i="10"/>
  <c r="QD23" i="10"/>
  <c r="KI33" i="10"/>
  <c r="RQ33" i="10" s="1"/>
  <c r="FB133" i="10"/>
  <c r="RS36" i="10"/>
  <c r="MZ107" i="10"/>
  <c r="KW103" i="10"/>
  <c r="MY156" i="10"/>
  <c r="RM156" i="10" s="1"/>
  <c r="PS60" i="10"/>
  <c r="RS60" i="10" s="1"/>
  <c r="KJ80" i="10"/>
  <c r="KG27" i="10"/>
  <c r="EY157" i="10"/>
  <c r="RO157" i="10" s="1"/>
  <c r="EX81" i="10"/>
  <c r="PT100" i="10"/>
  <c r="EX66" i="10"/>
  <c r="RJ66" i="10" s="1"/>
  <c r="HO81" i="10"/>
  <c r="KP31" i="10"/>
  <c r="NB46" i="10"/>
  <c r="HP144" i="10"/>
  <c r="EY30" i="10"/>
  <c r="RO30" i="10" s="1"/>
  <c r="EZ93" i="10"/>
  <c r="RJ93" i="10" s="1"/>
  <c r="HZ94" i="10"/>
  <c r="EX61" i="10"/>
  <c r="RR112" i="10"/>
  <c r="PV81" i="10"/>
  <c r="RO43" i="10"/>
  <c r="QA17" i="10"/>
  <c r="FB91" i="10"/>
  <c r="RJ91" i="10" s="1"/>
  <c r="HQ133" i="10"/>
  <c r="RP133" i="10" s="1"/>
  <c r="HP150" i="10"/>
  <c r="KI80" i="10"/>
  <c r="RQ80" i="10" s="1"/>
  <c r="HP153" i="10"/>
  <c r="RK153" i="10" s="1"/>
  <c r="DP134" i="13"/>
  <c r="KL124" i="10"/>
  <c r="KJ108" i="10"/>
  <c r="RQ66" i="10"/>
  <c r="FB36" i="10"/>
  <c r="RP84" i="10"/>
  <c r="ND129" i="10"/>
  <c r="HP143" i="10"/>
  <c r="HO116" i="10"/>
  <c r="RQ9" i="10"/>
  <c r="RN90" i="10"/>
  <c r="PQ38" i="10"/>
  <c r="RQ164" i="10"/>
  <c r="PQ82" i="10"/>
  <c r="RN82" i="10" s="1"/>
  <c r="KJ81" i="10"/>
  <c r="PV65" i="10"/>
  <c r="KL149" i="10"/>
  <c r="RR18" i="10"/>
  <c r="EW74" i="10"/>
  <c r="RN116" i="10"/>
  <c r="PQ161" i="10"/>
  <c r="RQ108" i="10"/>
  <c r="NA57" i="10"/>
  <c r="KJ103" i="10"/>
  <c r="NA105" i="10"/>
  <c r="EX158" i="10"/>
  <c r="EZ40" i="10"/>
  <c r="HP75" i="10"/>
  <c r="EY8" i="10"/>
  <c r="KL55" i="10"/>
  <c r="RK110" i="10"/>
  <c r="HP43" i="10"/>
  <c r="EX139" i="10"/>
  <c r="MZ160" i="10"/>
  <c r="PQ111" i="10"/>
  <c r="EZ135" i="10"/>
  <c r="RP89" i="10"/>
  <c r="PS34" i="10"/>
  <c r="EZ159" i="10"/>
  <c r="NA119" i="10"/>
  <c r="KG16" i="10"/>
  <c r="RQ136" i="10"/>
  <c r="PR21" i="10"/>
  <c r="RS95" i="10"/>
  <c r="RS114" i="10"/>
  <c r="PQ14" i="10"/>
  <c r="RR25" i="10"/>
  <c r="RK94" i="10"/>
  <c r="RR84" i="10"/>
  <c r="PS54" i="10"/>
  <c r="KL69" i="10"/>
  <c r="EZ90" i="10"/>
  <c r="RN36" i="10"/>
  <c r="PV100" i="10"/>
  <c r="NB76" i="10"/>
  <c r="EY16" i="10"/>
  <c r="RL83" i="10"/>
  <c r="KG107" i="10"/>
  <c r="KH164" i="10"/>
  <c r="KH75" i="10"/>
  <c r="RK20" i="10"/>
  <c r="NA92" i="10"/>
  <c r="KG90" i="10"/>
  <c r="EW105" i="10"/>
  <c r="RR57" i="10"/>
  <c r="HT118" i="10"/>
  <c r="NA101" i="10"/>
  <c r="PS159" i="10"/>
  <c r="RO52" i="10"/>
  <c r="PQ150" i="10"/>
  <c r="MY141" i="10"/>
  <c r="RO18" i="10"/>
  <c r="RO134" i="10"/>
  <c r="KL27" i="10"/>
  <c r="KH68" i="10"/>
  <c r="NA62" i="10"/>
  <c r="RP107" i="10"/>
  <c r="PR77" i="10"/>
  <c r="FB27" i="10"/>
  <c r="ND59" i="10"/>
  <c r="EW141" i="10"/>
  <c r="KJ102" i="10"/>
  <c r="EY131" i="10"/>
  <c r="RS38" i="10"/>
  <c r="HT76" i="10"/>
  <c r="MZ71" i="10"/>
  <c r="MZ11" i="10"/>
  <c r="RR41" i="10"/>
  <c r="PQ68" i="10"/>
  <c r="EW62" i="10"/>
  <c r="KI86" i="10"/>
  <c r="RP76" i="10"/>
  <c r="HT147" i="10"/>
  <c r="EX155" i="10"/>
  <c r="RS11" i="10"/>
  <c r="RR81" i="10"/>
  <c r="FB43" i="10"/>
  <c r="RQ25" i="10"/>
  <c r="HR98" i="10"/>
  <c r="PQ32" i="10"/>
  <c r="KH78" i="10"/>
  <c r="RO81" i="10"/>
  <c r="RK42" i="10"/>
  <c r="RO19" i="10"/>
  <c r="PR126" i="10"/>
  <c r="KG37" i="10"/>
  <c r="KL117" i="10"/>
  <c r="MZ148" i="10"/>
  <c r="PR159" i="10"/>
  <c r="RN159" i="10" s="1"/>
  <c r="HP57" i="10"/>
  <c r="KL16" i="10"/>
  <c r="RN132" i="10"/>
  <c r="PR139" i="10"/>
  <c r="KH146" i="10"/>
  <c r="RJ101" i="10"/>
  <c r="ND90" i="10"/>
  <c r="HT104" i="10"/>
  <c r="EY139" i="10"/>
  <c r="KI79" i="10"/>
  <c r="RR78" i="10"/>
  <c r="KH120" i="10"/>
  <c r="RQ129" i="10"/>
  <c r="EY101" i="10"/>
  <c r="EZ45" i="10"/>
  <c r="HT63" i="10"/>
  <c r="RS109" i="10"/>
  <c r="EY44" i="10"/>
  <c r="PS140" i="10"/>
  <c r="KL135" i="10"/>
  <c r="RJ104" i="10"/>
  <c r="NB97" i="10"/>
  <c r="RQ37" i="10"/>
  <c r="HT92" i="10"/>
  <c r="RJ151" i="10"/>
  <c r="KL134" i="10"/>
  <c r="PS85" i="10"/>
  <c r="ND144" i="10"/>
  <c r="NA58" i="10"/>
  <c r="PQ103" i="10"/>
  <c r="ND140" i="10"/>
  <c r="KI20" i="10"/>
  <c r="ND124" i="10"/>
  <c r="RS28" i="10"/>
  <c r="KG129" i="10"/>
  <c r="HQ35" i="10"/>
  <c r="RS52" i="10"/>
  <c r="RS35" i="10"/>
  <c r="ND56" i="10"/>
  <c r="MZ118" i="10"/>
  <c r="RR154" i="10"/>
  <c r="RR10" i="10"/>
  <c r="KH17" i="10"/>
  <c r="RP158" i="10"/>
  <c r="MZ62" i="10"/>
  <c r="KJ6" i="10"/>
  <c r="EZ137" i="10"/>
  <c r="MZ146" i="10"/>
  <c r="RR134" i="10"/>
  <c r="KG58" i="10"/>
  <c r="EZ65" i="10"/>
  <c r="EX159" i="10"/>
  <c r="FB154" i="10"/>
  <c r="RJ154" i="10" s="1"/>
  <c r="MZ133" i="10"/>
  <c r="NA43" i="10"/>
  <c r="PT43" i="10"/>
  <c r="KG21" i="10"/>
  <c r="EW119" i="10"/>
  <c r="ND134" i="10"/>
  <c r="RR92" i="10"/>
  <c r="KG40" i="10"/>
  <c r="HR65" i="10"/>
  <c r="RP131" i="10"/>
  <c r="EZ106" i="10"/>
  <c r="RO5" i="10"/>
  <c r="EX140" i="10"/>
  <c r="RK152" i="10"/>
  <c r="HO67" i="10"/>
  <c r="KJ120" i="10"/>
  <c r="EZ50" i="10"/>
  <c r="RP95" i="10"/>
  <c r="KI112" i="10"/>
  <c r="KL93" i="10"/>
  <c r="KJ34" i="10"/>
  <c r="HT62" i="10"/>
  <c r="PQ76" i="10"/>
  <c r="MZ95" i="10"/>
  <c r="RP45" i="10"/>
  <c r="EX20" i="10"/>
  <c r="PS7" i="10"/>
  <c r="KG124" i="10"/>
  <c r="KH27" i="10"/>
  <c r="PR105" i="10"/>
  <c r="HQ75" i="10"/>
  <c r="PV107" i="10"/>
  <c r="KJ149" i="10"/>
  <c r="HR88" i="10"/>
  <c r="HR8" i="10"/>
  <c r="RP155" i="10"/>
  <c r="NB89" i="10"/>
  <c r="PS123" i="10"/>
  <c r="EW112" i="10"/>
  <c r="RR39" i="10"/>
  <c r="RO63" i="10"/>
  <c r="PV49" i="10"/>
  <c r="RO61" i="10"/>
  <c r="RS121" i="10"/>
  <c r="KH11" i="10"/>
  <c r="FB82" i="10"/>
  <c r="EW24" i="10"/>
  <c r="EX86" i="10"/>
  <c r="RS54" i="10"/>
  <c r="RQ29" i="10"/>
  <c r="PR95" i="10"/>
  <c r="RP22" i="10"/>
  <c r="KJ142" i="10"/>
  <c r="RR131" i="10"/>
  <c r="EZ133" i="10"/>
  <c r="HT17" i="10"/>
  <c r="HT7" i="10"/>
  <c r="RR29" i="10"/>
  <c r="KI91" i="10"/>
  <c r="HP149" i="10"/>
  <c r="V107" i="11"/>
  <c r="RN164" i="10"/>
  <c r="PV26" i="10"/>
  <c r="FB68" i="10"/>
  <c r="PT54" i="10"/>
  <c r="RR99" i="10"/>
  <c r="EX129" i="10"/>
  <c r="RN150" i="10"/>
  <c r="KL110" i="10"/>
  <c r="RQ52" i="10"/>
  <c r="EZ25" i="10"/>
  <c r="RR103" i="10"/>
  <c r="FB90" i="10"/>
  <c r="RR105" i="10"/>
  <c r="RS57" i="10"/>
  <c r="HP65" i="10"/>
  <c r="HQ93" i="10"/>
  <c r="RJ131" i="10"/>
  <c r="KG64" i="10"/>
  <c r="RR44" i="10"/>
  <c r="KG153" i="10"/>
  <c r="RR72" i="10"/>
  <c r="FB123" i="10"/>
  <c r="MZ46" i="10"/>
  <c r="MY59" i="10"/>
  <c r="RM79" i="10"/>
  <c r="ND68" i="10"/>
  <c r="PT34" i="10"/>
  <c r="PS161" i="10"/>
  <c r="RR20" i="10"/>
  <c r="KG122" i="10"/>
  <c r="EY75" i="10"/>
  <c r="RS134" i="10"/>
  <c r="MY60" i="10"/>
  <c r="KI23" i="10"/>
  <c r="RQ128" i="10"/>
  <c r="EX164" i="10"/>
  <c r="RR119" i="10"/>
  <c r="KG95" i="10"/>
  <c r="HR6" i="10"/>
  <c r="EW77" i="10"/>
  <c r="HP140" i="10"/>
  <c r="KJ69" i="10"/>
  <c r="RK85" i="10"/>
  <c r="HO112" i="10"/>
  <c r="HQ73" i="10"/>
  <c r="ND81" i="10"/>
  <c r="V108" i="11"/>
  <c r="PQ117" i="10"/>
  <c r="HR24" i="10"/>
  <c r="HQ17" i="10"/>
  <c r="HT35" i="10"/>
  <c r="PV25" i="10"/>
  <c r="EX29" i="10"/>
  <c r="HR150" i="10"/>
  <c r="RP16" i="10"/>
  <c r="KJ143" i="10"/>
  <c r="HR108" i="10"/>
  <c r="FB137" i="10"/>
  <c r="PT62" i="10"/>
  <c r="RO94" i="10"/>
  <c r="KL120" i="10"/>
  <c r="HR145" i="10"/>
  <c r="EX27" i="10"/>
  <c r="RL46" i="10"/>
  <c r="KJ13" i="10"/>
  <c r="RR49" i="10"/>
  <c r="NB90" i="10"/>
  <c r="RN93" i="10"/>
  <c r="NA142" i="10"/>
  <c r="EZ136" i="10"/>
  <c r="HT34" i="10"/>
  <c r="RS34" i="10"/>
  <c r="EW106" i="10"/>
  <c r="EZ56" i="10"/>
  <c r="KH156" i="10"/>
  <c r="KI140" i="10"/>
  <c r="EX59" i="10"/>
  <c r="RR17" i="10"/>
  <c r="PT102" i="10"/>
  <c r="HQ59" i="10"/>
  <c r="NB14" i="10"/>
  <c r="KJ12" i="10"/>
  <c r="KH149" i="10"/>
  <c r="RK66" i="10"/>
  <c r="RQ41" i="10"/>
  <c r="PT21" i="10"/>
  <c r="MY118" i="10"/>
  <c r="RL158" i="10"/>
  <c r="KJ68" i="10"/>
  <c r="KJ66" i="10"/>
  <c r="MY46" i="10"/>
  <c r="RN117" i="10"/>
  <c r="RP163" i="10"/>
  <c r="MY75" i="10"/>
  <c r="KI18" i="10"/>
  <c r="RN41" i="10"/>
  <c r="KG43" i="10"/>
  <c r="KL22" i="10"/>
  <c r="PT103" i="10"/>
  <c r="RR90" i="10"/>
  <c r="KH150" i="10"/>
  <c r="KG82" i="10"/>
  <c r="NA5" i="10"/>
  <c r="KH16" i="10"/>
  <c r="RL16" i="10" s="1"/>
  <c r="RK41" i="10"/>
  <c r="EY12" i="10"/>
  <c r="RQ63" i="10"/>
  <c r="RS141" i="10"/>
  <c r="HR100" i="10"/>
  <c r="PS107" i="10"/>
  <c r="EY34" i="10"/>
  <c r="NA26" i="10"/>
  <c r="RR152" i="10"/>
  <c r="HQ105" i="10"/>
  <c r="RP146" i="10"/>
  <c r="KL148" i="10"/>
  <c r="MY155" i="10"/>
  <c r="PT133" i="10"/>
  <c r="RQ27" i="10"/>
  <c r="RP7" i="10"/>
  <c r="FB145" i="10"/>
  <c r="RJ84" i="10"/>
  <c r="KL137" i="10"/>
  <c r="KJ71" i="10"/>
  <c r="MZ90" i="10"/>
  <c r="RJ130" i="10"/>
  <c r="FB160" i="10"/>
  <c r="KG15" i="10"/>
  <c r="HO121" i="10"/>
  <c r="KL155" i="10"/>
  <c r="EX78" i="10"/>
  <c r="HR143" i="10"/>
  <c r="RO8" i="10"/>
  <c r="HT89" i="10"/>
  <c r="HP97" i="10"/>
  <c r="FB11" i="10"/>
  <c r="HO104" i="10"/>
  <c r="KH119" i="10"/>
  <c r="RS144" i="10"/>
  <c r="RP152" i="10"/>
  <c r="ND27" i="10"/>
  <c r="EY127" i="10"/>
  <c r="RR34" i="10"/>
  <c r="PS92" i="10"/>
  <c r="ND66" i="10"/>
  <c r="EZ63" i="10"/>
  <c r="RO51" i="10"/>
  <c r="EZ158" i="10"/>
  <c r="HR25" i="10"/>
  <c r="NB111" i="10"/>
  <c r="KH21" i="10"/>
  <c r="RR97" i="10"/>
  <c r="HT68" i="10"/>
  <c r="PQ147" i="10"/>
  <c r="RJ21" i="10"/>
  <c r="HO150" i="10"/>
  <c r="HQ91" i="10"/>
  <c r="HT5" i="10"/>
  <c r="ND101" i="10"/>
  <c r="HP130" i="10"/>
  <c r="KG116" i="10"/>
  <c r="RL116" i="10" s="1"/>
  <c r="MY127" i="10"/>
  <c r="NA37" i="10"/>
  <c r="PV122" i="10"/>
  <c r="RM125" i="10"/>
  <c r="RP10" i="10"/>
  <c r="KL63" i="10"/>
  <c r="RS86" i="10"/>
  <c r="FB59" i="10"/>
  <c r="RQ21" i="10"/>
  <c r="RO91" i="10"/>
  <c r="RQ85" i="10"/>
  <c r="PR75" i="10"/>
  <c r="EY133" i="10"/>
  <c r="RS49" i="10"/>
  <c r="PS125" i="10"/>
  <c r="RS125" i="10" s="1"/>
  <c r="EW33" i="10"/>
  <c r="KL145" i="10"/>
  <c r="RL115" i="10"/>
  <c r="HR30" i="10"/>
  <c r="HP160" i="10"/>
  <c r="EZ23" i="10"/>
  <c r="RQ162" i="10"/>
  <c r="HO34" i="10"/>
  <c r="RO88" i="10"/>
  <c r="PV137" i="10"/>
  <c r="RQ60" i="10"/>
  <c r="MY6" i="10"/>
  <c r="RM6" i="10" s="1"/>
  <c r="HR118" i="10"/>
  <c r="HR43" i="10"/>
  <c r="RN81" i="10"/>
  <c r="PR20" i="10"/>
  <c r="HO73" i="10"/>
  <c r="EX95" i="10"/>
  <c r="RO96" i="10"/>
  <c r="NB115" i="10"/>
  <c r="HP105" i="10"/>
  <c r="RJ95" i="10"/>
  <c r="PS58" i="10"/>
  <c r="RP71" i="10"/>
  <c r="KI89" i="10"/>
  <c r="RQ130" i="10"/>
  <c r="NB70" i="10"/>
  <c r="HT53" i="10"/>
  <c r="MY62" i="10"/>
  <c r="RM8" i="10"/>
  <c r="NB49" i="10"/>
  <c r="RR89" i="10"/>
  <c r="RO119" i="10"/>
  <c r="RP115" i="10"/>
  <c r="RR28" i="10"/>
  <c r="HR71" i="10"/>
  <c r="HT74" i="10"/>
  <c r="EY41" i="10"/>
  <c r="EY161" i="10"/>
  <c r="EY20" i="10"/>
  <c r="NA118" i="10"/>
  <c r="PV140" i="10"/>
  <c r="PS129" i="10"/>
  <c r="HT43" i="10"/>
  <c r="PR147" i="10"/>
  <c r="RP134" i="10"/>
  <c r="KG149" i="10"/>
  <c r="RL147" i="10"/>
  <c r="RQ69" i="10"/>
  <c r="PT154" i="10"/>
  <c r="RM127" i="10"/>
  <c r="KI160" i="10"/>
  <c r="HR79" i="10"/>
  <c r="EZ52" i="10"/>
  <c r="RL55" i="10"/>
  <c r="RO120" i="10"/>
  <c r="PS56" i="10"/>
  <c r="PQ120" i="10"/>
  <c r="RS143" i="10"/>
  <c r="RO123" i="10"/>
  <c r="FB61" i="10"/>
  <c r="FB57" i="10"/>
  <c r="KH125" i="10"/>
  <c r="PT136" i="10"/>
  <c r="EZ16" i="10"/>
  <c r="RP74" i="10"/>
  <c r="NB130" i="10"/>
  <c r="PQ11" i="10"/>
  <c r="HR95" i="10"/>
  <c r="EY60" i="10"/>
  <c r="EX161" i="10"/>
  <c r="MY71" i="10"/>
  <c r="EZ124" i="10"/>
  <c r="RR38" i="10"/>
  <c r="EX12" i="10"/>
  <c r="RJ42" i="10"/>
  <c r="NA159" i="10"/>
  <c r="EZ115" i="10"/>
  <c r="KL5" i="10"/>
  <c r="RJ119" i="10"/>
  <c r="RS103" i="10"/>
  <c r="MZ23" i="10"/>
  <c r="KL119" i="10"/>
  <c r="EZ155" i="10"/>
  <c r="EW152" i="10"/>
  <c r="RP12" i="10"/>
  <c r="KJ77" i="10"/>
  <c r="RQ75" i="10"/>
  <c r="KH128" i="10"/>
  <c r="RN123" i="10"/>
  <c r="HO31" i="10"/>
  <c r="RJ88" i="10"/>
  <c r="HO18" i="10"/>
  <c r="EW67" i="10"/>
  <c r="HO44" i="10"/>
  <c r="ND14" i="10"/>
  <c r="RM14" i="10" s="1"/>
  <c r="MY108" i="10"/>
  <c r="NB145" i="10"/>
  <c r="KL25" i="10"/>
  <c r="RS77" i="10"/>
  <c r="RP153" i="10"/>
  <c r="RL130" i="10"/>
  <c r="EY148" i="10"/>
  <c r="RS23" i="10"/>
  <c r="PT84" i="10"/>
  <c r="KH96" i="10"/>
  <c r="HT87" i="10"/>
  <c r="KG13" i="10"/>
  <c r="RR139" i="10"/>
  <c r="RL56" i="10"/>
  <c r="FB139" i="10"/>
  <c r="HP14" i="10"/>
  <c r="HO54" i="10"/>
  <c r="EY10" i="10"/>
  <c r="PT115" i="10"/>
  <c r="RO77" i="10"/>
  <c r="PQ128" i="10"/>
  <c r="EW81" i="10"/>
  <c r="PV37" i="10"/>
  <c r="MZ58" i="10"/>
  <c r="HT150" i="10"/>
  <c r="FB55" i="10"/>
  <c r="RP113" i="10"/>
  <c r="NB28" i="10"/>
  <c r="PT125" i="10"/>
  <c r="KJ145" i="10"/>
  <c r="EY108" i="10"/>
  <c r="HT90" i="10"/>
  <c r="KI38" i="10"/>
  <c r="RJ160" i="10"/>
  <c r="HQ15" i="10"/>
  <c r="RP53" i="10"/>
  <c r="KJ153" i="10"/>
  <c r="RR46" i="10"/>
  <c r="PR146" i="10"/>
  <c r="RN97" i="10"/>
  <c r="FB30" i="10"/>
  <c r="HP71" i="10"/>
  <c r="HQ102" i="10"/>
  <c r="HQ48" i="10"/>
  <c r="PQ138" i="10"/>
  <c r="NA164" i="10"/>
  <c r="RM93" i="10"/>
  <c r="NA22" i="10"/>
  <c r="RL15" i="10"/>
  <c r="EX39" i="10"/>
  <c r="RL44" i="10"/>
  <c r="EW25" i="10"/>
  <c r="NA98" i="10"/>
  <c r="PT111" i="10"/>
  <c r="PR92" i="10"/>
  <c r="RQ120" i="10"/>
  <c r="RR7" i="10"/>
  <c r="NB35" i="10"/>
  <c r="EW158" i="10"/>
  <c r="RR65" i="10"/>
  <c r="HT38" i="10"/>
  <c r="FB129" i="10"/>
  <c r="RJ129" i="10" s="1"/>
  <c r="MY56" i="10"/>
  <c r="RP54" i="10"/>
  <c r="PT85" i="10"/>
  <c r="HO60" i="10"/>
  <c r="PR71" i="10"/>
  <c r="HQ96" i="10"/>
  <c r="RO82" i="10"/>
  <c r="PS68" i="10"/>
  <c r="RQ34" i="10"/>
  <c r="PR12" i="10"/>
  <c r="RN12" i="10" s="1"/>
  <c r="RK60" i="10"/>
  <c r="HO13" i="10"/>
  <c r="RR151" i="10"/>
  <c r="PQ78" i="10"/>
  <c r="MY35" i="10"/>
  <c r="RP97" i="10"/>
  <c r="EW53" i="10"/>
  <c r="HP33" i="10"/>
  <c r="RL97" i="10"/>
  <c r="RP66" i="10"/>
  <c r="HP155" i="10"/>
  <c r="MZ129" i="10"/>
  <c r="RL81" i="10"/>
  <c r="FB29" i="10"/>
  <c r="KJ89" i="10"/>
  <c r="PQ63" i="10"/>
  <c r="RJ142" i="10"/>
  <c r="EZ14" i="10"/>
  <c r="ND76" i="10"/>
  <c r="RK29" i="10"/>
  <c r="HQ56" i="10"/>
  <c r="HP68" i="10"/>
  <c r="RQ14" i="10"/>
  <c r="RS147" i="10"/>
  <c r="RS162" i="10"/>
  <c r="PS87" i="10"/>
  <c r="EW128" i="10"/>
  <c r="HP128" i="10"/>
  <c r="EW108" i="10"/>
  <c r="RN161" i="10"/>
  <c r="HT50" i="10"/>
  <c r="NB15" i="10"/>
  <c r="MZ47" i="10"/>
  <c r="RS94" i="10"/>
  <c r="KJ111" i="10"/>
  <c r="RQ145" i="10"/>
  <c r="PR108" i="10"/>
  <c r="RQ84" i="10"/>
  <c r="KJ105" i="10"/>
  <c r="HT138" i="10"/>
  <c r="FB35" i="10"/>
  <c r="RP156" i="10"/>
  <c r="EZ103" i="10"/>
  <c r="ND159" i="10"/>
  <c r="KI154" i="10"/>
  <c r="RR9" i="10"/>
  <c r="PQ105" i="10"/>
  <c r="HT97" i="10"/>
  <c r="RM160" i="10"/>
  <c r="MY126" i="10"/>
  <c r="HR112" i="10"/>
  <c r="RR155" i="10"/>
  <c r="RL91" i="10"/>
  <c r="KH155" i="10"/>
  <c r="HP88" i="10"/>
  <c r="KJ112" i="10"/>
  <c r="PS100" i="10"/>
  <c r="RQ64" i="10"/>
  <c r="PS14" i="10"/>
  <c r="PT57" i="10"/>
  <c r="HR126" i="10"/>
  <c r="PT73" i="10"/>
  <c r="PS18" i="10"/>
  <c r="RJ102" i="10"/>
  <c r="RP40" i="10"/>
  <c r="PT151" i="10"/>
  <c r="ND77" i="10"/>
  <c r="RN162" i="10"/>
  <c r="RS82" i="10"/>
  <c r="KI87" i="10"/>
  <c r="PQ109" i="10"/>
  <c r="RJ121" i="10"/>
  <c r="HQ130" i="10"/>
  <c r="PT65" i="10"/>
  <c r="FB163" i="10"/>
  <c r="RJ136" i="10"/>
  <c r="KG88" i="10"/>
  <c r="EX87" i="10"/>
  <c r="PT121" i="10"/>
  <c r="RM149" i="10"/>
  <c r="PS69" i="10"/>
  <c r="KH106" i="10"/>
  <c r="EY55" i="10"/>
  <c r="PR32" i="10"/>
  <c r="RQ125" i="10"/>
  <c r="EY74" i="10"/>
  <c r="EZ112" i="10"/>
  <c r="KL67" i="10"/>
  <c r="HQ110" i="10"/>
  <c r="RL63" i="10"/>
  <c r="RQ74" i="10"/>
  <c r="HO76" i="10"/>
  <c r="PV20" i="10"/>
  <c r="HR156" i="10"/>
  <c r="RL127" i="10"/>
  <c r="RO33" i="10"/>
  <c r="PV73" i="10"/>
  <c r="V106" i="11"/>
  <c r="HO58" i="10"/>
  <c r="EW60" i="10"/>
  <c r="FB22" i="10"/>
  <c r="RP31" i="10"/>
  <c r="RK39" i="10"/>
  <c r="HT44" i="10"/>
  <c r="RQ36" i="10"/>
  <c r="KJ121" i="10"/>
  <c r="KL139" i="10"/>
  <c r="RR122" i="10"/>
  <c r="EX23" i="10"/>
  <c r="KH138" i="10"/>
  <c r="MZ120" i="10"/>
  <c r="RQ97" i="10"/>
  <c r="PR67" i="10"/>
  <c r="EX8" i="10"/>
  <c r="RM110" i="10"/>
  <c r="PV126" i="10"/>
  <c r="HP132" i="10"/>
  <c r="RM40" i="10"/>
  <c r="MY57" i="10"/>
  <c r="V105" i="11"/>
  <c r="RN67" i="10"/>
  <c r="NA82" i="10"/>
  <c r="NA117" i="10"/>
  <c r="PT139" i="10"/>
  <c r="PR73" i="10"/>
  <c r="HT132" i="10"/>
  <c r="PT149" i="10"/>
  <c r="KL99" i="10"/>
  <c r="NA100" i="10"/>
  <c r="RR100" i="10" s="1"/>
  <c r="PS152" i="10"/>
  <c r="RK112" i="10"/>
  <c r="RK27" i="10"/>
  <c r="EY80" i="10"/>
  <c r="NA71" i="10"/>
  <c r="NA153" i="10"/>
  <c r="KI124" i="10"/>
  <c r="RN51" i="10"/>
  <c r="EX77" i="10"/>
  <c r="HT81" i="10"/>
  <c r="NA107" i="10"/>
  <c r="RJ68" i="10"/>
  <c r="KL40" i="10"/>
  <c r="EY87" i="10"/>
  <c r="RS15" i="10"/>
  <c r="KI31" i="10"/>
  <c r="FB158" i="10"/>
  <c r="HO96" i="10"/>
  <c r="EZ64" i="10"/>
  <c r="RQ32" i="10"/>
  <c r="KG5" i="10"/>
  <c r="NA95" i="10"/>
  <c r="RK12" i="10"/>
  <c r="RP132" i="10"/>
  <c r="RR79" i="10"/>
  <c r="HQ117" i="10"/>
  <c r="RO35" i="10"/>
  <c r="PV62" i="10"/>
  <c r="FB161" i="10"/>
  <c r="RJ98" i="10"/>
  <c r="PR85" i="10"/>
  <c r="MY140" i="10"/>
  <c r="RK7" i="10"/>
  <c r="EW140" i="10"/>
  <c r="PQ17" i="10"/>
  <c r="MZ27" i="10"/>
  <c r="RM52" i="10"/>
  <c r="MY51" i="10"/>
  <c r="ND138" i="10"/>
  <c r="KL95" i="10"/>
  <c r="KL10" i="10"/>
  <c r="MY80" i="10"/>
  <c r="RQ10" i="10"/>
  <c r="HT49" i="10"/>
  <c r="EX109" i="10"/>
  <c r="NB141" i="10"/>
  <c r="HO97" i="10"/>
  <c r="RJ36" i="10"/>
  <c r="PT110" i="10"/>
  <c r="HR84" i="10"/>
  <c r="NB57" i="10"/>
  <c r="RM57" i="10" s="1"/>
  <c r="RJ140" i="10"/>
  <c r="EY89" i="10"/>
  <c r="RO23" i="10"/>
  <c r="RS31" i="10"/>
  <c r="MZ82" i="10"/>
  <c r="RM82" i="10" s="1"/>
  <c r="MZ73" i="10"/>
  <c r="KH131" i="10"/>
  <c r="RP72" i="10"/>
  <c r="PR96" i="10"/>
  <c r="KJ148" i="10"/>
  <c r="RS17" i="10"/>
  <c r="RK33" i="10"/>
  <c r="NA143" i="10"/>
  <c r="HR28" i="10"/>
  <c r="MZ13" i="10"/>
  <c r="RJ149" i="10"/>
  <c r="EZ123" i="10"/>
  <c r="EY28" i="10"/>
  <c r="MZ150" i="10"/>
  <c r="KI78" i="10"/>
  <c r="EY29" i="10"/>
  <c r="HP101" i="10"/>
  <c r="RL149" i="10"/>
  <c r="KL162" i="10"/>
  <c r="RO113" i="10"/>
  <c r="KI8" i="10"/>
  <c r="RJ37" i="10"/>
  <c r="RQ117" i="10"/>
  <c r="PS24" i="10"/>
  <c r="RJ10" i="10"/>
  <c r="HP111" i="10"/>
  <c r="PQ135" i="10"/>
  <c r="RR85" i="10"/>
  <c r="RJ9" i="10"/>
  <c r="HR122" i="10"/>
  <c r="KJ74" i="10"/>
  <c r="MZ65" i="10"/>
  <c r="RS148" i="10"/>
  <c r="HP40" i="10"/>
  <c r="PS163" i="10"/>
  <c r="RK52" i="10"/>
  <c r="NA132" i="10"/>
  <c r="HQ101" i="10"/>
  <c r="HT69" i="10"/>
  <c r="PV18" i="10"/>
  <c r="PR30" i="10"/>
  <c r="KG146" i="10"/>
  <c r="KG136" i="10"/>
  <c r="RL136" i="10" s="1"/>
  <c r="KI62" i="10"/>
  <c r="RP50" i="10"/>
  <c r="RK141" i="10"/>
  <c r="HO162" i="10"/>
  <c r="HT143" i="10"/>
  <c r="RK143" i="10" s="1"/>
  <c r="EW61" i="10"/>
  <c r="NB131" i="10"/>
  <c r="RL41" i="10"/>
  <c r="ND121" i="10"/>
  <c r="HP22" i="10"/>
  <c r="MZ154" i="10"/>
  <c r="HT61" i="10"/>
  <c r="HP136" i="10"/>
  <c r="RM164" i="10"/>
  <c r="MY54" i="10"/>
  <c r="EX24" i="10"/>
  <c r="HO98" i="10"/>
  <c r="RM67" i="10"/>
  <c r="FB114" i="10"/>
  <c r="RR116" i="10"/>
  <c r="PQ94" i="10"/>
  <c r="FB162" i="10"/>
  <c r="MZ147" i="10"/>
  <c r="ND88" i="10"/>
  <c r="NB135" i="10"/>
  <c r="HT128" i="10"/>
  <c r="PS154" i="10"/>
  <c r="PS104" i="10"/>
  <c r="RL76" i="10"/>
  <c r="PT130" i="10"/>
  <c r="EY59" i="10"/>
  <c r="RO62" i="10"/>
  <c r="RR60" i="10"/>
  <c r="HR44" i="10"/>
  <c r="MY31" i="10"/>
  <c r="EZ150" i="10"/>
  <c r="RO9" i="10"/>
  <c r="ND162" i="10"/>
  <c r="EW58" i="10"/>
  <c r="PQ22" i="10"/>
  <c r="RN22" i="10" s="1"/>
  <c r="RK163" i="10"/>
  <c r="KL154" i="10"/>
  <c r="NA70" i="10"/>
  <c r="RO122" i="10"/>
  <c r="HT120" i="10"/>
  <c r="MZ143" i="10"/>
  <c r="HQ85" i="10"/>
  <c r="RP85" i="10" s="1"/>
  <c r="PT107" i="10"/>
  <c r="KJ72" i="10"/>
  <c r="RO163" i="10"/>
  <c r="RL152" i="10"/>
  <c r="EZ58" i="10"/>
  <c r="EY48" i="10"/>
  <c r="EW18" i="10"/>
  <c r="PV96" i="10"/>
  <c r="MZ135" i="10"/>
  <c r="PR14" i="10"/>
  <c r="RP135" i="10"/>
  <c r="KH139" i="10"/>
  <c r="PR72" i="10"/>
  <c r="EW115" i="10"/>
  <c r="RP26" i="10"/>
  <c r="RP98" i="10"/>
  <c r="RO57" i="10"/>
  <c r="KJ43" i="10"/>
  <c r="HP135" i="10"/>
  <c r="RK14" i="10"/>
  <c r="PQ144" i="10"/>
  <c r="RO142" i="10"/>
  <c r="RK164" i="10"/>
  <c r="KH40" i="10"/>
  <c r="KG30" i="10"/>
  <c r="RS118" i="10"/>
  <c r="KI26" i="10"/>
  <c r="RN158" i="10"/>
  <c r="KL7" i="10"/>
  <c r="NB92" i="10"/>
  <c r="NB136" i="10"/>
  <c r="ND74" i="10"/>
  <c r="HP96" i="10"/>
  <c r="KH79" i="10"/>
  <c r="PR49" i="10"/>
  <c r="HO77" i="10"/>
  <c r="EW126" i="10"/>
  <c r="RJ126" i="10" s="1"/>
  <c r="RS61" i="10"/>
  <c r="RQ47" i="10"/>
  <c r="PT37" i="10"/>
  <c r="RK79" i="10"/>
  <c r="HQ150" i="10"/>
  <c r="NA148" i="10"/>
  <c r="RJ148" i="10"/>
  <c r="HR99" i="10"/>
  <c r="NB122" i="10"/>
  <c r="HP117" i="10"/>
  <c r="RK75" i="10"/>
  <c r="FB19" i="10"/>
  <c r="KJ42" i="10"/>
  <c r="MY161" i="10"/>
  <c r="RO114" i="10"/>
  <c r="MZ70" i="10"/>
  <c r="PT89" i="10"/>
  <c r="KH33" i="10"/>
  <c r="KG117" i="10"/>
  <c r="PV99" i="10"/>
  <c r="RK116" i="10"/>
  <c r="KI13" i="10"/>
  <c r="FB75" i="10"/>
  <c r="PR99" i="10"/>
  <c r="HO144" i="10"/>
  <c r="PQ133" i="10"/>
  <c r="KL54" i="10"/>
  <c r="RL54" i="10" s="1"/>
  <c r="RM24" i="10"/>
  <c r="HP46" i="10"/>
  <c r="PQ71" i="10"/>
  <c r="PS12" i="10"/>
  <c r="HR96" i="10"/>
  <c r="KJ19" i="10"/>
  <c r="RR16" i="10"/>
  <c r="PS59" i="10"/>
  <c r="PR5" i="10"/>
  <c r="FB106" i="10"/>
  <c r="KH26" i="10"/>
  <c r="RO112" i="10"/>
  <c r="NB104" i="10"/>
  <c r="HO8" i="10"/>
  <c r="KH160" i="10"/>
  <c r="RJ45" i="10"/>
  <c r="KJ144" i="10"/>
  <c r="PR135" i="10"/>
  <c r="EY104" i="10"/>
  <c r="RN15" i="10"/>
  <c r="KG118" i="10"/>
  <c r="KH100" i="10"/>
  <c r="RP34" i="10"/>
  <c r="RP73" i="10"/>
  <c r="EW157" i="10"/>
  <c r="HR159" i="10"/>
  <c r="HR137" i="10"/>
  <c r="NB144" i="10"/>
  <c r="HQ58" i="10"/>
  <c r="HP62" i="10"/>
  <c r="RK135" i="10"/>
  <c r="HP5" i="10"/>
  <c r="NA33" i="10"/>
  <c r="ND158" i="10"/>
  <c r="EX135" i="10"/>
  <c r="PV9" i="10"/>
  <c r="RS37" i="10"/>
  <c r="AS102" i="12" l="1"/>
  <c r="AR99" i="12"/>
  <c r="AV102" i="12"/>
  <c r="AS103" i="12"/>
  <c r="AV101" i="12"/>
  <c r="AS100" i="12"/>
  <c r="AU102" i="12"/>
  <c r="AV97" i="12"/>
  <c r="AU103" i="12"/>
  <c r="AV99" i="12"/>
  <c r="AV100" i="12"/>
  <c r="AU98" i="12"/>
  <c r="AR100" i="12"/>
  <c r="AT102" i="12"/>
  <c r="AT103" i="12"/>
  <c r="AS101" i="12"/>
  <c r="AT99" i="12"/>
  <c r="AR98" i="12"/>
  <c r="AT96" i="12"/>
  <c r="AU101" i="12"/>
  <c r="AV90" i="12"/>
  <c r="AR97" i="12"/>
  <c r="AT97" i="12"/>
  <c r="AV96" i="12"/>
  <c r="AT95" i="12"/>
  <c r="AT7" i="12"/>
  <c r="AT100" i="12"/>
  <c r="AR103" i="12"/>
  <c r="AR58" i="12"/>
  <c r="AT101" i="12"/>
  <c r="AU95" i="12"/>
  <c r="AR102" i="12"/>
  <c r="AT55" i="12"/>
  <c r="AU96" i="12"/>
  <c r="AV7" i="12"/>
  <c r="AT53" i="12"/>
  <c r="AU54" i="12"/>
  <c r="AV12" i="12"/>
  <c r="AT98" i="12"/>
  <c r="AR101" i="12"/>
  <c r="AS98" i="12"/>
  <c r="AU88" i="12"/>
  <c r="AS92" i="12"/>
  <c r="AU99" i="12"/>
  <c r="AT84" i="12"/>
  <c r="AU90" i="12"/>
  <c r="AS35" i="12"/>
  <c r="AV47" i="12"/>
  <c r="AV63" i="12"/>
  <c r="AS99" i="12"/>
  <c r="AU89" i="12"/>
  <c r="AR46" i="12"/>
  <c r="AU50" i="12"/>
  <c r="AS75" i="12"/>
  <c r="AT33" i="12"/>
  <c r="AV84" i="12"/>
  <c r="AV71" i="12"/>
  <c r="AR70" i="12"/>
  <c r="AS93" i="12"/>
  <c r="AR85" i="12"/>
  <c r="AS36" i="12"/>
  <c r="AS20" i="12"/>
  <c r="AU93" i="12"/>
  <c r="AU91" i="12"/>
  <c r="AT31" i="12"/>
  <c r="AT4" i="12"/>
  <c r="AR93" i="12"/>
  <c r="AU56" i="12"/>
  <c r="AR91" i="12"/>
  <c r="AS14" i="12"/>
  <c r="AR65" i="12"/>
  <c r="AT58" i="12"/>
  <c r="AU22" i="12"/>
  <c r="AR66" i="12"/>
  <c r="AU94" i="12"/>
  <c r="AU51" i="12"/>
  <c r="AU41" i="12"/>
  <c r="AR92" i="12"/>
  <c r="AS81" i="12"/>
  <c r="AS91" i="12"/>
  <c r="AR27" i="12"/>
  <c r="AT89" i="12"/>
  <c r="AT87" i="12"/>
  <c r="AU97" i="12"/>
  <c r="AV98" i="12"/>
  <c r="AR89" i="12"/>
  <c r="AR75" i="12"/>
  <c r="AS43" i="12"/>
  <c r="AR95" i="12"/>
  <c r="AS79" i="12"/>
  <c r="AT39" i="12"/>
  <c r="AS94" i="12"/>
  <c r="AS54" i="12"/>
  <c r="AT79" i="12"/>
  <c r="AS86" i="12"/>
  <c r="AU100" i="12"/>
  <c r="AT77" i="12"/>
  <c r="AV74" i="12"/>
  <c r="AU28" i="12"/>
  <c r="AU23" i="12"/>
  <c r="AV82" i="12"/>
  <c r="AU87" i="12"/>
  <c r="AV32" i="12"/>
  <c r="AU77" i="12"/>
  <c r="AV45" i="12"/>
  <c r="AU81" i="12"/>
  <c r="AV89" i="12"/>
  <c r="AT19" i="12"/>
  <c r="AR90" i="12"/>
  <c r="AU71" i="12"/>
  <c r="AU17" i="12"/>
  <c r="AS97" i="12"/>
  <c r="AU74" i="12"/>
  <c r="AV14" i="12"/>
  <c r="AV38" i="12"/>
  <c r="AV95" i="12"/>
  <c r="AS61" i="12"/>
  <c r="AR61" i="12"/>
  <c r="AU39" i="12"/>
  <c r="AV94" i="12"/>
  <c r="AV81" i="12"/>
  <c r="AV93" i="12"/>
  <c r="AS27" i="12"/>
  <c r="AU72" i="12"/>
  <c r="AT93" i="12"/>
  <c r="AV33" i="12"/>
  <c r="AV37" i="12"/>
  <c r="AU8" i="12"/>
  <c r="AT54" i="12"/>
  <c r="AR26" i="12"/>
  <c r="AV60" i="12"/>
  <c r="AV4" i="12"/>
  <c r="AS40" i="12"/>
  <c r="AR8" i="12"/>
  <c r="AT86" i="12"/>
  <c r="AR81" i="12"/>
  <c r="AU52" i="12"/>
  <c r="AR51" i="12"/>
  <c r="AT68" i="12"/>
  <c r="AR24" i="12"/>
  <c r="AR73" i="12"/>
  <c r="AV35" i="12"/>
  <c r="AU61" i="12"/>
  <c r="AR28" i="12"/>
  <c r="AS89" i="12"/>
  <c r="AR94" i="12"/>
  <c r="AS70" i="12"/>
  <c r="AS95" i="12"/>
  <c r="AS62" i="12"/>
  <c r="AS8" i="12"/>
  <c r="AS73" i="12"/>
  <c r="AS4" i="12"/>
  <c r="AU79" i="12"/>
  <c r="AR96" i="12"/>
  <c r="AU16" i="12"/>
  <c r="AV6" i="12"/>
  <c r="AR88" i="12"/>
  <c r="AS16" i="12"/>
  <c r="AS52" i="12"/>
  <c r="AV39" i="12"/>
  <c r="AS22" i="12"/>
  <c r="AV78" i="12"/>
  <c r="AT11" i="12"/>
  <c r="AT41" i="12"/>
  <c r="AS30" i="12"/>
  <c r="AV42" i="12"/>
  <c r="AR84" i="12"/>
  <c r="AT25" i="12"/>
  <c r="AV80" i="12"/>
  <c r="AU35" i="12"/>
  <c r="AS66" i="12"/>
  <c r="AS59" i="12"/>
  <c r="AS87" i="12"/>
  <c r="AV91" i="12"/>
  <c r="AS64" i="12"/>
  <c r="AT75" i="12"/>
  <c r="AT81" i="12"/>
  <c r="AU29" i="12"/>
  <c r="AT21" i="12"/>
  <c r="AR29" i="12"/>
  <c r="AT90" i="12"/>
  <c r="AR31" i="12"/>
  <c r="AV68" i="12"/>
  <c r="AV92" i="12"/>
  <c r="AS15" i="12"/>
  <c r="AR44" i="12"/>
  <c r="AU19" i="12"/>
  <c r="AS96" i="12"/>
  <c r="AT74" i="12"/>
  <c r="AU34" i="12"/>
  <c r="AU40" i="12"/>
  <c r="AU65" i="12"/>
  <c r="AU53" i="12"/>
  <c r="AT52" i="12"/>
  <c r="AS88" i="12"/>
  <c r="AV58" i="12"/>
  <c r="AV41" i="12"/>
  <c r="AS37" i="12"/>
  <c r="AR49" i="12"/>
  <c r="AS84" i="12"/>
  <c r="AT82" i="12"/>
  <c r="AU5" i="12"/>
  <c r="AT62" i="12"/>
  <c r="AT40" i="12"/>
  <c r="AR35" i="12"/>
  <c r="AV26" i="12"/>
  <c r="AV73" i="12"/>
  <c r="AV72" i="12"/>
  <c r="AU92" i="12"/>
  <c r="AR55" i="12"/>
  <c r="AT91" i="12"/>
  <c r="AT49" i="12"/>
  <c r="AT16" i="12"/>
  <c r="AT56" i="12"/>
  <c r="AT23" i="12"/>
  <c r="AV51" i="12"/>
  <c r="AT12" i="12"/>
  <c r="AT78" i="12"/>
  <c r="AS55" i="12"/>
  <c r="AR63" i="12"/>
  <c r="AS42" i="12"/>
  <c r="AV77" i="12"/>
  <c r="AR10" i="12"/>
  <c r="AR71" i="12"/>
  <c r="AR42" i="12"/>
  <c r="AT61" i="12"/>
  <c r="AU75" i="12"/>
  <c r="AS82" i="12"/>
  <c r="AV16" i="12"/>
  <c r="AU73" i="12"/>
  <c r="AU78" i="12"/>
  <c r="AT32" i="12"/>
  <c r="AU13" i="12"/>
  <c r="AV30" i="12"/>
  <c r="AS49" i="12"/>
  <c r="AR15" i="12"/>
  <c r="AU26" i="12"/>
  <c r="AR43" i="12"/>
  <c r="AV28" i="12"/>
  <c r="AT94" i="12"/>
  <c r="AR83" i="12"/>
  <c r="AR54" i="12"/>
  <c r="AR50" i="12"/>
  <c r="AT92" i="12"/>
  <c r="AR17" i="12"/>
  <c r="AS7" i="12"/>
  <c r="AU57" i="12"/>
  <c r="AS47" i="12"/>
  <c r="AU43" i="12"/>
  <c r="AS51" i="12"/>
  <c r="AT65" i="12"/>
  <c r="AU6" i="12"/>
  <c r="AS26" i="12"/>
  <c r="AV65" i="12"/>
  <c r="AR57" i="12"/>
  <c r="AS11" i="12"/>
  <c r="AU21" i="12"/>
  <c r="AV23" i="12"/>
  <c r="AR52" i="12"/>
  <c r="AS17" i="12"/>
  <c r="AS56" i="12"/>
  <c r="AT29" i="12"/>
  <c r="AU33" i="12"/>
  <c r="AT57" i="12"/>
  <c r="AU24" i="12"/>
  <c r="AV75" i="12"/>
  <c r="AS65" i="12"/>
  <c r="AV44" i="12"/>
  <c r="AR39" i="12"/>
  <c r="AU47" i="12"/>
  <c r="AV22" i="12"/>
  <c r="AV59" i="12"/>
  <c r="AV9" i="12"/>
  <c r="AU42" i="12"/>
  <c r="AR20" i="12"/>
  <c r="AV66" i="12"/>
  <c r="AT22" i="12"/>
  <c r="AS24" i="12"/>
  <c r="AS80" i="12"/>
  <c r="AR9" i="12"/>
  <c r="AS38" i="12"/>
  <c r="AR41" i="12"/>
  <c r="AU7" i="12"/>
  <c r="AV49" i="12"/>
  <c r="AT83" i="12"/>
  <c r="AU82" i="12"/>
  <c r="AS32" i="12"/>
  <c r="AU55" i="12"/>
  <c r="AT85" i="12"/>
  <c r="AT36" i="12"/>
  <c r="AS78" i="12"/>
  <c r="AR77" i="12"/>
  <c r="AR67" i="12"/>
  <c r="AT6" i="12"/>
  <c r="AU46" i="12"/>
  <c r="AS23" i="12"/>
  <c r="AR16" i="12"/>
  <c r="AT48" i="12"/>
  <c r="AV79" i="12"/>
  <c r="AS21" i="12"/>
  <c r="AR40" i="12"/>
  <c r="AU25" i="12"/>
  <c r="AS46" i="12"/>
  <c r="AU49" i="12"/>
  <c r="AT43" i="12"/>
  <c r="AS83" i="12"/>
  <c r="AU48" i="12"/>
  <c r="AT14" i="12"/>
  <c r="AV10" i="12"/>
  <c r="AV11" i="12"/>
  <c r="AS6" i="12"/>
  <c r="AR79" i="12"/>
  <c r="AT13" i="12"/>
  <c r="AS60" i="12"/>
  <c r="AU32" i="12"/>
  <c r="AU31" i="12"/>
  <c r="AT66" i="12"/>
  <c r="AU86" i="12"/>
  <c r="AT10" i="12"/>
  <c r="AR7" i="12"/>
  <c r="AU58" i="12"/>
  <c r="AV86" i="12"/>
  <c r="AR82" i="12"/>
  <c r="AT44" i="12"/>
  <c r="AS90" i="12"/>
  <c r="AT37" i="12"/>
  <c r="AS41" i="12"/>
  <c r="AU20" i="12"/>
  <c r="AV50" i="12"/>
  <c r="AV69" i="12"/>
  <c r="AS29" i="12"/>
  <c r="AT69" i="12"/>
  <c r="AR78" i="12"/>
  <c r="AV70" i="12"/>
  <c r="AV17" i="12"/>
  <c r="AU10" i="12"/>
  <c r="AS33" i="12"/>
  <c r="AU27" i="12"/>
  <c r="AU12" i="12"/>
  <c r="AV61" i="12"/>
  <c r="AR36" i="12"/>
  <c r="AS31" i="12"/>
  <c r="AR18" i="12"/>
  <c r="AV46" i="12"/>
  <c r="AR11" i="12"/>
  <c r="AT73" i="12"/>
  <c r="AU69" i="12"/>
  <c r="AT70" i="12"/>
  <c r="AS44" i="12"/>
  <c r="AT51" i="12"/>
  <c r="AR62" i="12"/>
  <c r="AR32" i="12"/>
  <c r="AR47" i="12"/>
  <c r="AT15" i="12"/>
  <c r="AU85" i="12"/>
  <c r="AS25" i="12"/>
  <c r="AR53" i="12"/>
  <c r="AR22" i="12"/>
  <c r="AU60" i="12"/>
  <c r="AR33" i="12"/>
  <c r="AR72" i="12"/>
  <c r="AS67" i="12"/>
  <c r="AU38" i="12"/>
  <c r="AS12" i="12"/>
  <c r="AR30" i="12"/>
  <c r="AV62" i="12"/>
  <c r="AT80" i="12"/>
  <c r="AT30" i="12"/>
  <c r="AT47" i="12"/>
  <c r="AV34" i="12"/>
  <c r="AV15" i="12"/>
  <c r="AU9" i="12"/>
  <c r="AT72" i="12"/>
  <c r="AV36" i="12"/>
  <c r="AS9" i="12"/>
  <c r="AT26" i="12"/>
  <c r="AT71" i="12"/>
  <c r="AR19" i="12"/>
  <c r="AS74" i="12"/>
  <c r="AT17" i="12"/>
  <c r="AT18" i="12"/>
  <c r="AV76" i="12"/>
  <c r="AR64" i="12"/>
  <c r="AS28" i="12"/>
  <c r="AU30" i="12"/>
  <c r="AT20" i="12"/>
  <c r="AS68" i="12"/>
  <c r="AS45" i="12"/>
  <c r="AS77" i="12"/>
  <c r="AT28" i="12"/>
  <c r="AS18" i="12"/>
  <c r="AR87" i="12"/>
  <c r="AU15" i="12"/>
  <c r="AV54" i="12"/>
  <c r="AV52" i="12"/>
  <c r="AV19" i="12"/>
  <c r="AV24" i="12"/>
  <c r="AS76" i="12"/>
  <c r="AS63" i="12"/>
  <c r="AV8" i="12"/>
  <c r="AS13" i="12"/>
  <c r="AR68" i="12"/>
  <c r="AV13" i="12"/>
  <c r="AT76" i="12"/>
  <c r="AV64" i="12"/>
  <c r="AV55" i="12"/>
  <c r="AV53" i="12"/>
  <c r="AS10" i="12"/>
  <c r="AS19" i="12"/>
  <c r="AT42" i="12"/>
  <c r="AU18" i="12"/>
  <c r="AU68" i="12"/>
  <c r="AS72" i="12"/>
  <c r="AR80" i="12"/>
  <c r="AV5" i="12"/>
  <c r="AU83" i="12"/>
  <c r="AV87" i="12"/>
  <c r="AR56" i="12"/>
  <c r="AV25" i="12"/>
  <c r="AV83" i="12"/>
  <c r="AR86" i="12"/>
  <c r="AV29" i="12"/>
  <c r="AT24" i="12"/>
  <c r="AR34" i="12"/>
  <c r="AU37" i="12"/>
  <c r="AU11" i="12"/>
  <c r="AU84" i="12"/>
  <c r="AV21" i="12"/>
  <c r="AV48" i="12"/>
  <c r="AU62" i="12"/>
  <c r="AT27" i="12"/>
  <c r="AR48" i="12"/>
  <c r="AR25" i="12"/>
  <c r="AT35" i="12"/>
  <c r="AR21" i="12"/>
  <c r="AU67" i="12"/>
  <c r="AT34" i="12"/>
  <c r="AT67" i="12"/>
  <c r="AR59" i="12"/>
  <c r="AV40" i="12"/>
  <c r="AS53" i="12"/>
  <c r="AR45" i="12"/>
  <c r="AU36" i="12"/>
  <c r="AU70" i="12"/>
  <c r="AR4" i="12"/>
  <c r="AU66" i="12"/>
  <c r="AV18" i="12"/>
  <c r="AS48" i="12"/>
  <c r="AU80" i="12"/>
  <c r="AV20" i="12"/>
  <c r="AU4" i="12"/>
  <c r="AT60" i="12"/>
  <c r="AR37" i="12"/>
  <c r="AT5" i="12"/>
  <c r="AT50" i="12"/>
  <c r="AU64" i="12"/>
  <c r="AT46" i="12"/>
  <c r="AV43" i="12"/>
  <c r="AU44" i="12"/>
  <c r="AV57" i="12"/>
  <c r="AT45" i="12"/>
  <c r="AR60" i="12"/>
  <c r="AS39" i="12"/>
  <c r="AR14" i="12"/>
  <c r="AV56" i="12"/>
  <c r="AS5" i="12"/>
  <c r="AV27" i="12"/>
  <c r="AR5" i="12"/>
  <c r="AT38" i="12"/>
  <c r="AU63" i="12"/>
  <c r="AT9" i="12"/>
  <c r="AT63" i="12"/>
  <c r="AS34" i="12"/>
  <c r="AR74" i="12"/>
  <c r="AR12" i="12"/>
  <c r="AU59" i="12"/>
  <c r="AU45" i="12"/>
  <c r="AR69" i="12"/>
  <c r="AT59" i="12"/>
  <c r="AR6" i="12"/>
  <c r="AR38" i="12"/>
  <c r="AS69" i="12"/>
  <c r="AS50" i="12"/>
  <c r="AS57" i="12"/>
  <c r="AT8" i="12"/>
  <c r="AU76" i="12"/>
  <c r="AS85" i="12"/>
  <c r="AR76" i="12"/>
  <c r="AS71" i="12"/>
  <c r="AS58" i="12"/>
  <c r="AV31" i="12"/>
  <c r="AR23" i="12"/>
  <c r="AV67" i="12"/>
  <c r="AT64" i="12"/>
  <c r="AT88" i="12"/>
  <c r="AR13" i="12"/>
  <c r="AU14" i="12"/>
  <c r="AV85" i="12"/>
  <c r="AV88" i="12"/>
  <c r="G27" i="7"/>
  <c r="RM161" i="10"/>
  <c r="RL139" i="10"/>
  <c r="RM88" i="10"/>
  <c r="RN18" i="10"/>
  <c r="RK28" i="10"/>
  <c r="RJ158" i="10"/>
  <c r="RJ29" i="10"/>
  <c r="RN140" i="10"/>
  <c r="RN137" i="10"/>
  <c r="RS107" i="10"/>
  <c r="RQ140" i="10"/>
  <c r="RL95" i="10"/>
  <c r="RQ91" i="10"/>
  <c r="RS7" i="10"/>
  <c r="RL17" i="10"/>
  <c r="RS159" i="10"/>
  <c r="NB29" i="10"/>
  <c r="NA147" i="10"/>
  <c r="RR147" i="10" s="1"/>
  <c r="NB108" i="10"/>
  <c r="KI115" i="10"/>
  <c r="RQ115" i="10" s="1"/>
  <c r="HP64" i="10"/>
  <c r="PT135" i="10"/>
  <c r="HP92" i="10"/>
  <c r="PT118" i="10"/>
  <c r="RN118" i="10" s="1"/>
  <c r="PQ29" i="10"/>
  <c r="RN29" i="10" s="1"/>
  <c r="FB5" i="10"/>
  <c r="RJ5" i="10" s="1"/>
  <c r="EZ105" i="10"/>
  <c r="MZ45" i="10"/>
  <c r="RM45" i="10" s="1"/>
  <c r="RK109" i="10"/>
  <c r="EY111" i="10"/>
  <c r="RM41" i="10"/>
  <c r="NB69" i="10"/>
  <c r="PS79" i="10"/>
  <c r="RS79" i="10" s="1"/>
  <c r="HQ88" i="10"/>
  <c r="RP88" i="10" s="1"/>
  <c r="FB8" i="10"/>
  <c r="PV101" i="10"/>
  <c r="KJ37" i="10"/>
  <c r="RL37" i="10" s="1"/>
  <c r="PQ113" i="10"/>
  <c r="RN113" i="10" s="1"/>
  <c r="KI70" i="10"/>
  <c r="RQ70" i="10" s="1"/>
  <c r="EX41" i="10"/>
  <c r="PQ142" i="10"/>
  <c r="FB103" i="10"/>
  <c r="EY136" i="10"/>
  <c r="RO136" i="10" s="1"/>
  <c r="KI58" i="10"/>
  <c r="RQ58" i="10" s="1"/>
  <c r="KL31" i="10"/>
  <c r="RL31" i="10" s="1"/>
  <c r="ND114" i="10"/>
  <c r="NB114" i="10"/>
  <c r="HP107" i="10"/>
  <c r="HO87" i="10"/>
  <c r="RK87" i="10" s="1"/>
  <c r="HR140" i="10"/>
  <c r="KI65" i="10"/>
  <c r="RQ65" i="10" s="1"/>
  <c r="KI122" i="10"/>
  <c r="RQ122" i="10" s="1"/>
  <c r="MZ92" i="10"/>
  <c r="RM92" i="10" s="1"/>
  <c r="PT114" i="10"/>
  <c r="RN114" i="10" s="1"/>
  <c r="RP75" i="10"/>
  <c r="RQ86" i="10"/>
  <c r="RS24" i="10"/>
  <c r="RQ26" i="10"/>
  <c r="RQ79" i="10"/>
  <c r="NB155" i="10"/>
  <c r="RM155" i="10" s="1"/>
  <c r="EW69" i="10"/>
  <c r="RR23" i="10"/>
  <c r="RJ135" i="10"/>
  <c r="RM104" i="10"/>
  <c r="RL42" i="10"/>
  <c r="RJ18" i="10"/>
  <c r="RM147" i="10"/>
  <c r="RR143" i="10"/>
  <c r="RQ31" i="10"/>
  <c r="RJ8" i="10"/>
  <c r="RJ87" i="10"/>
  <c r="RJ35" i="10"/>
  <c r="RM129" i="10"/>
  <c r="RN146" i="10"/>
  <c r="RJ139" i="10"/>
  <c r="RL5" i="10"/>
  <c r="RR118" i="10"/>
  <c r="RK34" i="10"/>
  <c r="RK100" i="10"/>
  <c r="RJ164" i="10"/>
  <c r="RK17" i="10"/>
  <c r="RL129" i="10"/>
  <c r="RL78" i="10"/>
  <c r="RR101" i="10"/>
  <c r="RN91" i="10"/>
  <c r="NA146" i="10"/>
  <c r="RR146" i="10" s="1"/>
  <c r="KJ27" i="10"/>
  <c r="HR53" i="10"/>
  <c r="RQ104" i="10"/>
  <c r="MY77" i="10"/>
  <c r="NB25" i="10"/>
  <c r="RM25" i="10" s="1"/>
  <c r="RR88" i="10"/>
  <c r="KH24" i="10"/>
  <c r="PV10" i="10"/>
  <c r="RN10" i="10" s="1"/>
  <c r="PQ72" i="10"/>
  <c r="RO40" i="10"/>
  <c r="EZ19" i="10"/>
  <c r="MY146" i="10"/>
  <c r="EY7" i="10"/>
  <c r="RO7" i="10" s="1"/>
  <c r="EZ111" i="10"/>
  <c r="RJ111" i="10" s="1"/>
  <c r="HP159" i="10"/>
  <c r="PV77" i="10"/>
  <c r="EW28" i="10"/>
  <c r="RJ28" i="10" s="1"/>
  <c r="KJ119" i="10"/>
  <c r="HQ116" i="10"/>
  <c r="RP116" i="10" s="1"/>
  <c r="RR27" i="10"/>
  <c r="HO103" i="10"/>
  <c r="HT22" i="10"/>
  <c r="HQ92" i="10"/>
  <c r="RP92" i="10" s="1"/>
  <c r="MZ162" i="10"/>
  <c r="FB65" i="10"/>
  <c r="RJ65" i="10" s="1"/>
  <c r="KH148" i="10"/>
  <c r="RQ22" i="10"/>
  <c r="HP127" i="10"/>
  <c r="RK127" i="10" s="1"/>
  <c r="PT14" i="10"/>
  <c r="RN14" i="10" s="1"/>
  <c r="MZ74" i="10"/>
  <c r="MY101" i="10"/>
  <c r="PS156" i="10"/>
  <c r="RS156" i="10" s="1"/>
  <c r="EZ13" i="10"/>
  <c r="RJ13" i="10" s="1"/>
  <c r="FB38" i="10"/>
  <c r="HQ87" i="10"/>
  <c r="RP87" i="10" s="1"/>
  <c r="EW116" i="10"/>
  <c r="RJ116" i="10" s="1"/>
  <c r="RR132" i="10"/>
  <c r="RO28" i="10"/>
  <c r="RL12" i="10"/>
  <c r="HR113" i="10"/>
  <c r="RK113" i="10" s="1"/>
  <c r="PV142" i="10"/>
  <c r="RN142" i="10" s="1"/>
  <c r="RN102" i="10"/>
  <c r="HP93" i="10"/>
  <c r="RK93" i="10" s="1"/>
  <c r="KH99" i="10"/>
  <c r="NB151" i="10"/>
  <c r="RM151" i="10" s="1"/>
  <c r="RM158" i="10"/>
  <c r="RL26" i="10"/>
  <c r="RJ19" i="10"/>
  <c r="RO48" i="10"/>
  <c r="RJ162" i="10"/>
  <c r="RP101" i="10"/>
  <c r="RL148" i="10"/>
  <c r="RO87" i="10"/>
  <c r="RK138" i="10"/>
  <c r="RJ53" i="10"/>
  <c r="RL153" i="10"/>
  <c r="RL96" i="10"/>
  <c r="RR159" i="10"/>
  <c r="RO20" i="10"/>
  <c r="RJ23" i="10"/>
  <c r="RS92" i="10"/>
  <c r="RO12" i="10"/>
  <c r="RJ56" i="10"/>
  <c r="RQ23" i="10"/>
  <c r="RJ133" i="10"/>
  <c r="RM95" i="10"/>
  <c r="RM124" i="10"/>
  <c r="HR64" i="10"/>
  <c r="KI11" i="10"/>
  <c r="RQ11" i="10" s="1"/>
  <c r="NB50" i="10"/>
  <c r="RM50" i="10" s="1"/>
  <c r="RP118" i="10"/>
  <c r="EY138" i="10"/>
  <c r="RO138" i="10" s="1"/>
  <c r="KG137" i="10"/>
  <c r="PQ79" i="10"/>
  <c r="RN79" i="10" s="1"/>
  <c r="KJ85" i="10"/>
  <c r="PT153" i="10"/>
  <c r="RN153" i="10" s="1"/>
  <c r="NB37" i="10"/>
  <c r="RM37" i="10" s="1"/>
  <c r="KG60" i="10"/>
  <c r="RL60" i="10" s="1"/>
  <c r="PT11" i="10"/>
  <c r="EW107" i="10"/>
  <c r="RJ107" i="10" s="1"/>
  <c r="MY18" i="10"/>
  <c r="RM18" i="10" s="1"/>
  <c r="RO144" i="10"/>
  <c r="RS130" i="10"/>
  <c r="HQ120" i="10"/>
  <c r="RP120" i="10" s="1"/>
  <c r="EX76" i="10"/>
  <c r="RJ76" i="10" s="1"/>
  <c r="HO61" i="10"/>
  <c r="RQ132" i="10"/>
  <c r="KJ11" i="10"/>
  <c r="HP90" i="10"/>
  <c r="HT145" i="10"/>
  <c r="HR13" i="10"/>
  <c r="EZ51" i="10"/>
  <c r="RJ51" i="10" s="1"/>
  <c r="RP37" i="10"/>
  <c r="EY159" i="10"/>
  <c r="RO159" i="10" s="1"/>
  <c r="PQ53" i="10"/>
  <c r="HR102" i="10"/>
  <c r="RK102" i="10" s="1"/>
  <c r="KJ25" i="10"/>
  <c r="PT46" i="10"/>
  <c r="RN46" i="10" s="1"/>
  <c r="RQ51" i="10"/>
  <c r="RS135" i="10"/>
  <c r="EZ122" i="10"/>
  <c r="HT156" i="10"/>
  <c r="NA158" i="10"/>
  <c r="RR158" i="10" s="1"/>
  <c r="PS63" i="10"/>
  <c r="RS63" i="10" s="1"/>
  <c r="RM118" i="10"/>
  <c r="RM141" i="10"/>
  <c r="RR153" i="10"/>
  <c r="RN17" i="10"/>
  <c r="PT101" i="10"/>
  <c r="RN101" i="10" s="1"/>
  <c r="PR6" i="10"/>
  <c r="RQ154" i="10"/>
  <c r="HO24" i="10"/>
  <c r="HP38" i="10"/>
  <c r="KH59" i="10"/>
  <c r="RL59" i="10" s="1"/>
  <c r="RS56" i="10"/>
  <c r="RR33" i="10"/>
  <c r="RK117" i="10"/>
  <c r="RJ58" i="10"/>
  <c r="RN94" i="10"/>
  <c r="RS163" i="10"/>
  <c r="RN96" i="10"/>
  <c r="RL40" i="10"/>
  <c r="RN108" i="10"/>
  <c r="RP15" i="10"/>
  <c r="RJ12" i="10"/>
  <c r="RO161" i="10"/>
  <c r="RK160" i="10"/>
  <c r="RO127" i="10"/>
  <c r="RR5" i="10"/>
  <c r="RR142" i="10"/>
  <c r="RN95" i="10"/>
  <c r="RN76" i="10"/>
  <c r="RR58" i="10"/>
  <c r="RK98" i="10"/>
  <c r="RL90" i="10"/>
  <c r="HR107" i="10"/>
  <c r="RK107" i="10" s="1"/>
  <c r="PV98" i="10"/>
  <c r="RN98" i="10" s="1"/>
  <c r="RP78" i="10"/>
  <c r="ND139" i="10"/>
  <c r="RM139" i="10" s="1"/>
  <c r="KL138" i="10"/>
  <c r="PT134" i="10"/>
  <c r="RN134" i="10" s="1"/>
  <c r="HP76" i="10"/>
  <c r="RP20" i="10"/>
  <c r="MZ12" i="10"/>
  <c r="RM12" i="10" s="1"/>
  <c r="KL75" i="10"/>
  <c r="KL125" i="10"/>
  <c r="HQ67" i="10"/>
  <c r="RP67" i="10" s="1"/>
  <c r="KJ33" i="10"/>
  <c r="EZ157" i="10"/>
  <c r="RQ73" i="10"/>
  <c r="NB31" i="10"/>
  <c r="PS39" i="10"/>
  <c r="RS39" i="10" s="1"/>
  <c r="PQ40" i="10"/>
  <c r="RN40" i="10" s="1"/>
  <c r="KI121" i="10"/>
  <c r="RQ121" i="10" s="1"/>
  <c r="KI56" i="10"/>
  <c r="HT158" i="10"/>
  <c r="RK158" i="10" s="1"/>
  <c r="EY76" i="10"/>
  <c r="RO76" i="10" s="1"/>
  <c r="PQ8" i="10"/>
  <c r="RN8" i="10" s="1"/>
  <c r="FB60" i="10"/>
  <c r="KL143" i="10"/>
  <c r="NA121" i="10"/>
  <c r="RR121" i="10" s="1"/>
  <c r="PV130" i="10"/>
  <c r="HT67" i="10"/>
  <c r="KG121" i="10"/>
  <c r="NA160" i="10"/>
  <c r="RR160" i="10" s="1"/>
  <c r="ND163" i="10"/>
  <c r="RM163" i="10" s="1"/>
  <c r="PV60" i="10"/>
  <c r="RN60" i="10" s="1"/>
  <c r="EX108" i="10"/>
  <c r="PV71" i="10"/>
  <c r="NA40" i="10"/>
  <c r="RR40" i="10" s="1"/>
  <c r="HR115" i="10"/>
  <c r="RK115" i="10" s="1"/>
  <c r="RQ160" i="10"/>
  <c r="RP105" i="10"/>
  <c r="RL10" i="10"/>
  <c r="RM76" i="10"/>
  <c r="RJ159" i="10"/>
  <c r="RR109" i="10"/>
  <c r="PR141" i="10"/>
  <c r="RN141" i="10" s="1"/>
  <c r="RJ52" i="10"/>
  <c r="PR78" i="10"/>
  <c r="RN78" i="10" s="1"/>
  <c r="KG138" i="10"/>
  <c r="PQ154" i="10"/>
  <c r="RN154" i="10" s="1"/>
  <c r="NB113" i="10"/>
  <c r="RM113" i="10" s="1"/>
  <c r="RK5" i="10"/>
  <c r="RK99" i="10"/>
  <c r="RL72" i="10"/>
  <c r="RJ114" i="10"/>
  <c r="RK40" i="10"/>
  <c r="RL131" i="10"/>
  <c r="RR107" i="10"/>
  <c r="RL121" i="10"/>
  <c r="RN65" i="10"/>
  <c r="RK13" i="10"/>
  <c r="RQ38" i="10"/>
  <c r="RO148" i="10"/>
  <c r="RO41" i="10"/>
  <c r="RK30" i="10"/>
  <c r="RM27" i="10"/>
  <c r="RL82" i="10"/>
  <c r="RL13" i="10"/>
  <c r="RL122" i="10"/>
  <c r="RJ86" i="10"/>
  <c r="RS85" i="10"/>
  <c r="RL75" i="10"/>
  <c r="HR26" i="10"/>
  <c r="ND98" i="10"/>
  <c r="KJ51" i="10"/>
  <c r="RL51" i="10" s="1"/>
  <c r="KH88" i="10"/>
  <c r="RL88" i="10" s="1"/>
  <c r="RJ96" i="10"/>
  <c r="MY29" i="10"/>
  <c r="RM29" i="10" s="1"/>
  <c r="HR23" i="10"/>
  <c r="RK23" i="10" s="1"/>
  <c r="PQ61" i="10"/>
  <c r="EX112" i="10"/>
  <c r="RJ112" i="10" s="1"/>
  <c r="EX157" i="10"/>
  <c r="KL85" i="10"/>
  <c r="RL85" i="10" s="1"/>
  <c r="PT38" i="10"/>
  <c r="RN38" i="10" s="1"/>
  <c r="PV19" i="10"/>
  <c r="RN19" i="10" s="1"/>
  <c r="EW89" i="10"/>
  <c r="PT26" i="10"/>
  <c r="PQ145" i="10"/>
  <c r="RN145" i="10" s="1"/>
  <c r="FB124" i="10"/>
  <c r="KL118" i="10"/>
  <c r="HP70" i="10"/>
  <c r="RK70" i="10" s="1"/>
  <c r="HO142" i="10"/>
  <c r="RK142" i="10" s="1"/>
  <c r="FB6" i="10"/>
  <c r="HO51" i="10"/>
  <c r="RK51" i="10" s="1"/>
  <c r="PR84" i="10"/>
  <c r="RN84" i="10" s="1"/>
  <c r="RO15" i="10"/>
  <c r="PV16" i="10"/>
  <c r="RR66" i="10"/>
  <c r="HR101" i="10"/>
  <c r="RP49" i="10"/>
  <c r="EW38" i="10"/>
  <c r="RJ38" i="10" s="1"/>
  <c r="KH110" i="10"/>
  <c r="MZ101" i="10"/>
  <c r="RM101" i="10" s="1"/>
  <c r="PV148" i="10"/>
  <c r="EY128" i="10"/>
  <c r="RO128" i="10" s="1"/>
  <c r="HQ28" i="10"/>
  <c r="HO72" i="10"/>
  <c r="RK72" i="10" s="1"/>
  <c r="HO139" i="10"/>
  <c r="RK139" i="10" s="1"/>
  <c r="RM70" i="10"/>
  <c r="RK97" i="10"/>
  <c r="AE108" i="11"/>
  <c r="RN130" i="10"/>
  <c r="RJ141" i="10"/>
  <c r="ND94" i="10"/>
  <c r="RM94" i="10" s="1"/>
  <c r="NB42" i="10"/>
  <c r="RS18" i="10"/>
  <c r="RK140" i="10"/>
  <c r="MZ122" i="10"/>
  <c r="RM122" i="10" s="1"/>
  <c r="RP27" i="10"/>
  <c r="HR22" i="10"/>
  <c r="RK62" i="10"/>
  <c r="RS59" i="10"/>
  <c r="RR148" i="10"/>
  <c r="RM143" i="10"/>
  <c r="RM65" i="10"/>
  <c r="RO89" i="10"/>
  <c r="RK81" i="10"/>
  <c r="RJ60" i="10"/>
  <c r="RP130" i="10"/>
  <c r="RS68" i="10"/>
  <c r="RK90" i="10"/>
  <c r="RL25" i="10"/>
  <c r="RJ161" i="10"/>
  <c r="RK74" i="10"/>
  <c r="RK104" i="10"/>
  <c r="RN103" i="10"/>
  <c r="RK145" i="10"/>
  <c r="RS161" i="10"/>
  <c r="RJ24" i="10"/>
  <c r="RL134" i="10"/>
  <c r="RK147" i="10"/>
  <c r="PV104" i="10"/>
  <c r="RN104" i="10" s="1"/>
  <c r="RL161" i="10"/>
  <c r="MY119" i="10"/>
  <c r="EW92" i="10"/>
  <c r="HQ121" i="10"/>
  <c r="PQ57" i="10"/>
  <c r="RP47" i="10"/>
  <c r="RP9" i="10"/>
  <c r="RL163" i="10"/>
  <c r="EZ74" i="10"/>
  <c r="RJ74" i="10" s="1"/>
  <c r="PT74" i="10"/>
  <c r="RN74" i="10" s="1"/>
  <c r="KI149" i="10"/>
  <c r="RQ149" i="10" s="1"/>
  <c r="KG36" i="10"/>
  <c r="MY120" i="10"/>
  <c r="RM120" i="10" s="1"/>
  <c r="RR111" i="10"/>
  <c r="KL164" i="10"/>
  <c r="PV121" i="10"/>
  <c r="RN121" i="10" s="1"/>
  <c r="EY49" i="10"/>
  <c r="RO49" i="10" s="1"/>
  <c r="NA48" i="10"/>
  <c r="RR48" i="10" s="1"/>
  <c r="PR9" i="10"/>
  <c r="PS138" i="10"/>
  <c r="RS138" i="10" s="1"/>
  <c r="EZ92" i="10"/>
  <c r="RJ92" i="10" s="1"/>
  <c r="KL111" i="10"/>
  <c r="RS26" i="10"/>
  <c r="PQ48" i="10"/>
  <c r="RN48" i="10" s="1"/>
  <c r="NB109" i="10"/>
  <c r="RM109" i="10" s="1"/>
  <c r="MY128" i="10"/>
  <c r="RM128" i="10" s="1"/>
  <c r="PV53" i="10"/>
  <c r="RN53" i="10" s="1"/>
  <c r="MZ78" i="10"/>
  <c r="RM78" i="10" s="1"/>
  <c r="PS131" i="10"/>
  <c r="RS131" i="10" s="1"/>
  <c r="HT11" i="10"/>
  <c r="RK11" i="10" s="1"/>
  <c r="MZ51" i="10"/>
  <c r="KL33" i="10"/>
  <c r="RP150" i="10"/>
  <c r="AE107" i="11"/>
  <c r="RQ20" i="10"/>
  <c r="RN73" i="10"/>
  <c r="RJ34" i="10"/>
  <c r="MZ138" i="10"/>
  <c r="PR120" i="10"/>
  <c r="RN120" i="10" s="1"/>
  <c r="PT23" i="10"/>
  <c r="KG89" i="10"/>
  <c r="RO55" i="10"/>
  <c r="RP58" i="10"/>
  <c r="RL19" i="10"/>
  <c r="RN37" i="10"/>
  <c r="RK120" i="10"/>
  <c r="RK84" i="10"/>
  <c r="RR71" i="10"/>
  <c r="RK58" i="10"/>
  <c r="RP96" i="10"/>
  <c r="RO108" i="10"/>
  <c r="RM145" i="10"/>
  <c r="RO60" i="10"/>
  <c r="RM49" i="10"/>
  <c r="RO133" i="10"/>
  <c r="RJ11" i="10"/>
  <c r="RN62" i="10"/>
  <c r="RM68" i="10"/>
  <c r="RJ82" i="10"/>
  <c r="RQ112" i="10"/>
  <c r="RK92" i="10"/>
  <c r="RL107" i="10"/>
  <c r="HO32" i="10"/>
  <c r="RK32" i="10" s="1"/>
  <c r="RJ156" i="10"/>
  <c r="RO152" i="10"/>
  <c r="RN70" i="10"/>
  <c r="RP29" i="10"/>
  <c r="PT33" i="10"/>
  <c r="RN33" i="10" s="1"/>
  <c r="KG22" i="10"/>
  <c r="RL22" i="10" s="1"/>
  <c r="MZ119" i="10"/>
  <c r="RM119" i="10" s="1"/>
  <c r="PQ92" i="10"/>
  <c r="MZ30" i="10"/>
  <c r="RM30" i="10" s="1"/>
  <c r="MZ114" i="10"/>
  <c r="RM114" i="10" s="1"/>
  <c r="KJ58" i="10"/>
  <c r="HQ124" i="10"/>
  <c r="RP124" i="10" s="1"/>
  <c r="RN28" i="10"/>
  <c r="PS40" i="10"/>
  <c r="RS40" i="10" s="1"/>
  <c r="PT122" i="10"/>
  <c r="RN122" i="10" s="1"/>
  <c r="RR141" i="10"/>
  <c r="KJ141" i="10"/>
  <c r="KH6" i="10"/>
  <c r="HQ160" i="10"/>
  <c r="HQ52" i="10"/>
  <c r="RP52" i="10" s="1"/>
  <c r="KL141" i="10"/>
  <c r="HT21" i="10"/>
  <c r="RK21" i="10" s="1"/>
  <c r="RQ16" i="10"/>
  <c r="RQ148" i="10"/>
  <c r="MY72" i="10"/>
  <c r="PV160" i="10"/>
  <c r="KI137" i="10"/>
  <c r="RQ137" i="10" s="1"/>
  <c r="RO99" i="10"/>
  <c r="HQ142" i="10"/>
  <c r="RP142" i="10" s="1"/>
  <c r="MY42" i="10"/>
  <c r="RM42" i="10" s="1"/>
  <c r="PR68" i="10"/>
  <c r="NA91" i="10"/>
  <c r="RR91" i="10" s="1"/>
  <c r="EX106" i="10"/>
  <c r="RJ106" i="10" s="1"/>
  <c r="PR63" i="10"/>
  <c r="EX137" i="10"/>
  <c r="RJ137" i="10" s="1"/>
  <c r="RR22" i="10"/>
  <c r="RO10" i="10"/>
  <c r="RS14" i="10"/>
  <c r="AE106" i="11"/>
  <c r="RM58" i="10"/>
  <c r="RN107" i="10"/>
  <c r="RN124" i="10"/>
  <c r="PS108" i="10"/>
  <c r="RS108" i="10" s="1"/>
  <c r="RK43" i="10"/>
  <c r="KG156" i="10"/>
  <c r="RL156" i="10" s="1"/>
  <c r="RP42" i="10"/>
  <c r="RM144" i="10"/>
  <c r="RN71" i="10"/>
  <c r="RK77" i="10"/>
  <c r="RR70" i="10"/>
  <c r="RK61" i="10"/>
  <c r="RN110" i="10"/>
  <c r="RO80" i="10"/>
  <c r="RK156" i="10"/>
  <c r="RQ87" i="10"/>
  <c r="RK50" i="10"/>
  <c r="RN85" i="10"/>
  <c r="RL145" i="10"/>
  <c r="RM108" i="10"/>
  <c r="RM62" i="10"/>
  <c r="RN75" i="10"/>
  <c r="RK89" i="10"/>
  <c r="RL43" i="10"/>
  <c r="RK108" i="10"/>
  <c r="RM59" i="10"/>
  <c r="RM97" i="10"/>
  <c r="RO16" i="10"/>
  <c r="KG28" i="10"/>
  <c r="RL28" i="10" s="1"/>
  <c r="RJ15" i="10"/>
  <c r="EZ118" i="10"/>
  <c r="RJ118" i="10" s="1"/>
  <c r="FB100" i="10"/>
  <c r="RJ100" i="10" s="1"/>
  <c r="FB62" i="10"/>
  <c r="RJ62" i="10" s="1"/>
  <c r="NB100" i="10"/>
  <c r="RM100" i="10" s="1"/>
  <c r="RQ68" i="10"/>
  <c r="FB31" i="10"/>
  <c r="RJ31" i="10" s="1"/>
  <c r="KI151" i="10"/>
  <c r="RQ151" i="10" s="1"/>
  <c r="RO13" i="10"/>
  <c r="EX122" i="10"/>
  <c r="RJ122" i="10" s="1"/>
  <c r="PV128" i="10"/>
  <c r="KL101" i="10"/>
  <c r="RL101" i="10" s="1"/>
  <c r="FB81" i="10"/>
  <c r="KL74" i="10"/>
  <c r="RL74" i="10" s="1"/>
  <c r="MY138" i="10"/>
  <c r="MY63" i="10"/>
  <c r="NB103" i="10"/>
  <c r="RM103" i="10" s="1"/>
  <c r="KL84" i="10"/>
  <c r="RL84" i="10" s="1"/>
  <c r="FB94" i="10"/>
  <c r="RJ94" i="10" s="1"/>
  <c r="PS149" i="10"/>
  <c r="RS149" i="10" s="1"/>
  <c r="HQ125" i="10"/>
  <c r="EY32" i="10"/>
  <c r="RO32" i="10" s="1"/>
  <c r="KG34" i="10"/>
  <c r="RL34" i="10" s="1"/>
  <c r="RS76" i="10"/>
  <c r="PT147" i="10"/>
  <c r="EZ41" i="10"/>
  <c r="KJ164" i="10"/>
  <c r="RL164" i="10" s="1"/>
  <c r="ND33" i="10"/>
  <c r="RM33" i="10" s="1"/>
  <c r="KG143" i="10"/>
  <c r="RL143" i="10" s="1"/>
  <c r="KI134" i="10"/>
  <c r="RQ134" i="10" s="1"/>
  <c r="KH111" i="10"/>
  <c r="RL111" i="10" s="1"/>
  <c r="ND5" i="10"/>
  <c r="EZ30" i="10"/>
  <c r="RJ30" i="10" s="1"/>
  <c r="KG142" i="10"/>
  <c r="RL142" i="10" s="1"/>
  <c r="MZ15" i="10"/>
  <c r="RM15" i="10" s="1"/>
  <c r="RN34" i="10"/>
  <c r="RP48" i="10"/>
  <c r="RS100" i="10"/>
  <c r="RM115" i="10"/>
  <c r="PT24" i="10"/>
  <c r="RN24" i="10" s="1"/>
  <c r="HO49" i="10"/>
  <c r="EY6" i="10"/>
  <c r="RO6" i="10" s="1"/>
  <c r="PS46" i="10"/>
  <c r="RN128" i="10"/>
  <c r="RL8" i="10"/>
  <c r="PR7" i="10"/>
  <c r="RN7" i="10" s="1"/>
  <c r="RK46" i="10"/>
  <c r="RL79" i="10"/>
  <c r="RM154" i="10"/>
  <c r="RQ8" i="10"/>
  <c r="RJ109" i="10"/>
  <c r="RS152" i="10"/>
  <c r="RN20" i="10"/>
  <c r="RM77" i="10"/>
  <c r="RJ108" i="10"/>
  <c r="RN125" i="10"/>
  <c r="RJ67" i="10"/>
  <c r="RN11" i="10"/>
  <c r="RK53" i="10"/>
  <c r="RR37" i="10"/>
  <c r="RJ78" i="10"/>
  <c r="RM75" i="10"/>
  <c r="RN25" i="10"/>
  <c r="RL64" i="10"/>
  <c r="RN49" i="10"/>
  <c r="RK67" i="10"/>
  <c r="RM11" i="10"/>
  <c r="NB116" i="10"/>
  <c r="RR14" i="10"/>
  <c r="RM72" i="10"/>
  <c r="EX63" i="10"/>
  <c r="RJ63" i="10" s="1"/>
  <c r="PR83" i="10"/>
  <c r="RN83" i="10" s="1"/>
  <c r="EW123" i="10"/>
  <c r="KI103" i="10"/>
  <c r="RQ103" i="10" s="1"/>
  <c r="HT25" i="10"/>
  <c r="KG154" i="10"/>
  <c r="RL154" i="10" s="1"/>
  <c r="PS72" i="10"/>
  <c r="RS72" i="10" s="1"/>
  <c r="RS65" i="10"/>
  <c r="NB16" i="10"/>
  <c r="RM16" i="10" s="1"/>
  <c r="MY81" i="10"/>
  <c r="RM81" i="10" s="1"/>
  <c r="KJ73" i="10"/>
  <c r="KI152" i="10"/>
  <c r="RQ152" i="10" s="1"/>
  <c r="HT64" i="10"/>
  <c r="RK64" i="10" s="1"/>
  <c r="PT72" i="10"/>
  <c r="HT82" i="10"/>
  <c r="RK82" i="10" s="1"/>
  <c r="EW6" i="10"/>
  <c r="RJ6" i="10" s="1"/>
  <c r="RS46" i="10"/>
  <c r="PV135" i="10"/>
  <c r="EX26" i="10"/>
  <c r="RJ26" i="10" s="1"/>
  <c r="NA150" i="10"/>
  <c r="PV5" i="10"/>
  <c r="RN5" i="10" s="1"/>
  <c r="EZ33" i="10"/>
  <c r="RJ33" i="10" s="1"/>
  <c r="KG113" i="10"/>
  <c r="HQ137" i="10"/>
  <c r="RP137" i="10" s="1"/>
  <c r="EW72" i="10"/>
  <c r="RJ72" i="10" s="1"/>
  <c r="NB123" i="10"/>
  <c r="RM123" i="10" s="1"/>
  <c r="PT126" i="10"/>
  <c r="HT125" i="10"/>
  <c r="RK125" i="10" s="1"/>
  <c r="PR106" i="10"/>
  <c r="RN106" i="10" s="1"/>
  <c r="RR130" i="10"/>
  <c r="KH80" i="10"/>
  <c r="RL80" i="10" s="1"/>
  <c r="RQ18" i="10"/>
  <c r="RR43" i="10"/>
  <c r="RP56" i="10"/>
  <c r="RJ39" i="10"/>
  <c r="RL77" i="10"/>
  <c r="RK68" i="10"/>
  <c r="ND116" i="10"/>
  <c r="RM116" i="10" s="1"/>
  <c r="KG102" i="10"/>
  <c r="HR69" i="10"/>
  <c r="RK69" i="10" s="1"/>
  <c r="RR95" i="10"/>
  <c r="RN26" i="10"/>
  <c r="KI54" i="10"/>
  <c r="RQ54" i="10" s="1"/>
  <c r="HT146" i="10"/>
  <c r="RK146" i="10" s="1"/>
  <c r="RK159" i="10"/>
  <c r="RN133" i="10"/>
  <c r="RJ150" i="10"/>
  <c r="RK22" i="10"/>
  <c r="RL162" i="10"/>
  <c r="RK49" i="10"/>
  <c r="RL99" i="10"/>
  <c r="RK76" i="10"/>
  <c r="RN151" i="10"/>
  <c r="RK128" i="10"/>
  <c r="RM28" i="10"/>
  <c r="RK18" i="10"/>
  <c r="RQ89" i="10"/>
  <c r="RK130" i="10"/>
  <c r="RL155" i="10"/>
  <c r="RM46" i="10"/>
  <c r="RK35" i="10"/>
  <c r="RP93" i="10"/>
  <c r="RS140" i="10"/>
  <c r="RM71" i="10"/>
  <c r="RL103" i="10"/>
  <c r="RN6" i="10"/>
  <c r="NA51" i="10"/>
  <c r="EZ138" i="10"/>
  <c r="RJ138" i="10" s="1"/>
  <c r="KG11" i="10"/>
  <c r="RL11" i="10" s="1"/>
  <c r="KG120" i="10"/>
  <c r="RL120" i="10" s="1"/>
  <c r="PR35" i="10"/>
  <c r="RN35" i="10" s="1"/>
  <c r="KJ98" i="10"/>
  <c r="RL98" i="10" s="1"/>
  <c r="RP28" i="10"/>
  <c r="PR100" i="10"/>
  <c r="RN100" i="10" s="1"/>
  <c r="RO156" i="10"/>
  <c r="HQ6" i="10"/>
  <c r="RP6" i="10" s="1"/>
  <c r="KG29" i="10"/>
  <c r="RL29" i="10" s="1"/>
  <c r="RP164" i="10"/>
  <c r="EY42" i="10"/>
  <c r="RO42" i="10" s="1"/>
  <c r="EW163" i="10"/>
  <c r="RJ163" i="10" s="1"/>
  <c r="EX50" i="10"/>
  <c r="RJ50" i="10" s="1"/>
  <c r="HP95" i="10"/>
  <c r="EX40" i="10"/>
  <c r="RJ40" i="10" s="1"/>
  <c r="PR143" i="10"/>
  <c r="RN143" i="10" s="1"/>
  <c r="HR132" i="10"/>
  <c r="EW147" i="10"/>
  <c r="RJ147" i="10" s="1"/>
  <c r="KG39" i="10"/>
  <c r="RL39" i="10" s="1"/>
  <c r="ND47" i="10"/>
  <c r="RM47" i="10" s="1"/>
  <c r="EY145" i="10"/>
  <c r="RO145" i="10" s="1"/>
  <c r="EW117" i="10"/>
  <c r="RJ117" i="10" s="1"/>
  <c r="PV111" i="10"/>
  <c r="RN111" i="10" s="1"/>
  <c r="HQ148" i="10"/>
  <c r="RP148" i="10" s="1"/>
  <c r="ND80" i="10"/>
  <c r="RM80" i="10" s="1"/>
  <c r="EX43" i="10"/>
  <c r="RJ43" i="10" s="1"/>
  <c r="MZ130" i="10"/>
  <c r="RM130" i="10" s="1"/>
  <c r="MY148" i="10"/>
  <c r="HQ30" i="10"/>
  <c r="RP30" i="10" s="1"/>
  <c r="PV136" i="10"/>
  <c r="KH73" i="10"/>
  <c r="RL73" i="10" s="1"/>
  <c r="PS83" i="10"/>
  <c r="RS83" i="10" s="1"/>
  <c r="EY90" i="10"/>
  <c r="RO90" i="10" s="1"/>
  <c r="RO75" i="10"/>
  <c r="RS123" i="10"/>
  <c r="RJ22" i="10"/>
  <c r="RQ78" i="10"/>
  <c r="RL137" i="10"/>
  <c r="HT114" i="10"/>
  <c r="RK114" i="10" s="1"/>
  <c r="NB66" i="10"/>
  <c r="RM66" i="10" s="1"/>
  <c r="KJ52" i="10"/>
  <c r="RL52" i="10" s="1"/>
  <c r="PR160" i="10"/>
  <c r="RN160" i="10" s="1"/>
  <c r="RM56" i="10"/>
  <c r="RL27" i="10"/>
  <c r="RM7" i="10"/>
  <c r="MY84" i="10"/>
  <c r="RM84" i="10" s="1"/>
  <c r="RJ157" i="10"/>
  <c r="RK144" i="10"/>
  <c r="RM136" i="10"/>
  <c r="RK44" i="10"/>
  <c r="RM131" i="10"/>
  <c r="RK101" i="10"/>
  <c r="RM138" i="10"/>
  <c r="RN149" i="10"/>
  <c r="RP110" i="10"/>
  <c r="RK126" i="10"/>
  <c r="RJ128" i="10"/>
  <c r="RR98" i="10"/>
  <c r="RK31" i="10"/>
  <c r="RJ16" i="10"/>
  <c r="RS58" i="10"/>
  <c r="RP91" i="10"/>
  <c r="RK121" i="10"/>
  <c r="RL66" i="10"/>
  <c r="RP17" i="10"/>
  <c r="RK8" i="10"/>
  <c r="RK63" i="10"/>
  <c r="RO131" i="10"/>
  <c r="PV92" i="10"/>
  <c r="RN92" i="10" s="1"/>
  <c r="KL160" i="10"/>
  <c r="RL160" i="10" s="1"/>
  <c r="PQ21" i="10"/>
  <c r="RN21" i="10" s="1"/>
  <c r="HP55" i="10"/>
  <c r="RK55" i="10" s="1"/>
  <c r="KH135" i="10"/>
  <c r="RL135" i="10" s="1"/>
  <c r="RK124" i="10"/>
  <c r="RR163" i="10"/>
  <c r="KI111" i="10"/>
  <c r="RK103" i="10"/>
  <c r="RN31" i="10"/>
  <c r="NA102" i="10"/>
  <c r="RR102" i="10" s="1"/>
  <c r="ND13" i="10"/>
  <c r="HT148" i="10"/>
  <c r="RK148" i="10" s="1"/>
  <c r="MY98" i="10"/>
  <c r="HQ161" i="10"/>
  <c r="RP161" i="10" s="1"/>
  <c r="KI146" i="10"/>
  <c r="RQ146" i="10" s="1"/>
  <c r="NA144" i="10"/>
  <c r="RR144" i="10" s="1"/>
  <c r="NB121" i="10"/>
  <c r="RM121" i="10" s="1"/>
  <c r="PQ9" i="10"/>
  <c r="RN9" i="10" s="1"/>
  <c r="MZ17" i="10"/>
  <c r="RM17" i="10" s="1"/>
  <c r="RP33" i="10"/>
  <c r="KI46" i="10"/>
  <c r="RQ46" i="10" s="1"/>
  <c r="NB98" i="10"/>
  <c r="RM98" i="10" s="1"/>
  <c r="ND107" i="10"/>
  <c r="RO92" i="10"/>
  <c r="NA129" i="10"/>
  <c r="RR129" i="10" s="1"/>
  <c r="EX55" i="10"/>
  <c r="FB69" i="10"/>
  <c r="RJ69" i="10" s="1"/>
  <c r="KH45" i="10"/>
  <c r="RL45" i="10" s="1"/>
  <c r="RP147" i="10"/>
  <c r="HT15" i="10"/>
  <c r="RK15" i="10" s="1"/>
  <c r="EX73" i="10"/>
  <c r="RJ73" i="10" s="1"/>
  <c r="KL113" i="10"/>
  <c r="RL113" i="10" s="1"/>
  <c r="KI135" i="10"/>
  <c r="RQ135" i="10" s="1"/>
  <c r="FB41" i="10"/>
  <c r="RJ41" i="10" s="1"/>
  <c r="KH36" i="10"/>
  <c r="RQ13" i="10"/>
  <c r="RJ115" i="10"/>
  <c r="RQ124" i="10"/>
  <c r="RL118" i="10"/>
  <c r="EY110" i="10"/>
  <c r="RO110" i="10" s="1"/>
  <c r="EX75" i="10"/>
  <c r="HO95" i="10"/>
  <c r="RK95" i="10" s="1"/>
  <c r="PS116" i="10"/>
  <c r="RS116" i="10" s="1"/>
  <c r="RR26" i="10"/>
  <c r="EW79" i="10"/>
  <c r="RJ79" i="10" s="1"/>
  <c r="EY73" i="10"/>
  <c r="RO73" i="10" s="1"/>
  <c r="HT162" i="10"/>
  <c r="FB134" i="10"/>
  <c r="RJ134" i="10" s="1"/>
  <c r="NA94" i="10"/>
  <c r="RR94" i="10" s="1"/>
  <c r="RL100" i="10"/>
  <c r="RN99" i="10"/>
  <c r="RL7" i="10"/>
  <c r="RO59" i="10"/>
  <c r="RJ61" i="10"/>
  <c r="RO29" i="10"/>
  <c r="RM51" i="10"/>
  <c r="RK132" i="10"/>
  <c r="RL67" i="10"/>
  <c r="RN57" i="10"/>
  <c r="RS87" i="10"/>
  <c r="RJ25" i="10"/>
  <c r="RK150" i="10"/>
  <c r="RL128" i="10"/>
  <c r="RN136" i="10"/>
  <c r="RK105" i="10"/>
  <c r="RN147" i="10"/>
  <c r="RL71" i="10"/>
  <c r="RL68" i="10"/>
  <c r="RK24" i="10"/>
  <c r="RJ90" i="10"/>
  <c r="RK88" i="10"/>
  <c r="RM133" i="10"/>
  <c r="RO101" i="10"/>
  <c r="RL102" i="10"/>
  <c r="PV64" i="10"/>
  <c r="RN64" i="10" s="1"/>
  <c r="PT13" i="10"/>
  <c r="RN13" i="10" s="1"/>
  <c r="PQ54" i="10"/>
  <c r="RR76" i="10"/>
  <c r="PT68" i="10"/>
  <c r="RN68" i="10" s="1"/>
  <c r="MY102" i="10"/>
  <c r="RM102" i="10" s="1"/>
  <c r="RN163" i="10"/>
  <c r="EZ47" i="10"/>
  <c r="RJ47" i="10" s="1"/>
  <c r="KH20" i="10"/>
  <c r="RL20" i="10" s="1"/>
  <c r="RM22" i="10"/>
  <c r="RQ142" i="10"/>
  <c r="PT47" i="10"/>
  <c r="RN47" i="10" s="1"/>
  <c r="NA87" i="10"/>
  <c r="MZ38" i="10"/>
  <c r="RM38" i="10" s="1"/>
  <c r="PS64" i="10"/>
  <c r="RS64" i="10" s="1"/>
  <c r="PS19" i="10"/>
  <c r="RS19" i="10" s="1"/>
  <c r="KJ18" i="10"/>
  <c r="RL18" i="10" s="1"/>
  <c r="NB63" i="10"/>
  <c r="RM63" i="10" s="1"/>
  <c r="EZ153" i="10"/>
  <c r="RJ153" i="10" s="1"/>
  <c r="HO111" i="10"/>
  <c r="RK111" i="10" s="1"/>
  <c r="HT16" i="10"/>
  <c r="RK16" i="10" s="1"/>
  <c r="ND19" i="10"/>
  <c r="RM19" i="10" s="1"/>
  <c r="NB60" i="10"/>
  <c r="ND39" i="10"/>
  <c r="RM39" i="10" s="1"/>
  <c r="HO136" i="10"/>
  <c r="RK136" i="10" s="1"/>
  <c r="MY23" i="10"/>
  <c r="RM23" i="10" s="1"/>
  <c r="PS62" i="10"/>
  <c r="RS62" i="10" s="1"/>
  <c r="HO122" i="10"/>
  <c r="RK122" i="10" s="1"/>
  <c r="PV109" i="10"/>
  <c r="RN109" i="10" s="1"/>
  <c r="RS151" i="10"/>
  <c r="PT61" i="10"/>
  <c r="RN61" i="10" s="1"/>
  <c r="MZ20" i="10"/>
  <c r="RM20" i="10" s="1"/>
  <c r="HQ143" i="10"/>
  <c r="RP143" i="10" s="1"/>
  <c r="HQ106" i="10"/>
  <c r="RP106" i="10" s="1"/>
  <c r="EX105" i="10"/>
  <c r="RJ105" i="10" s="1"/>
  <c r="NB137" i="10"/>
  <c r="RM137" i="10" s="1"/>
  <c r="KH57" i="10"/>
  <c r="RL57" i="10" s="1"/>
  <c r="RM73" i="10"/>
  <c r="AE109" i="11"/>
  <c r="RM90" i="10"/>
  <c r="RJ75" i="10"/>
  <c r="KJ138" i="10"/>
  <c r="RL138" i="10" s="1"/>
  <c r="RL151" i="10"/>
  <c r="EY97" i="10"/>
  <c r="RO97" i="10" s="1"/>
  <c r="RN138" i="10"/>
  <c r="RN148" i="10"/>
  <c r="PT16" i="10"/>
  <c r="RN16" i="10" s="1"/>
  <c r="RM140" i="10"/>
  <c r="RO104" i="10"/>
  <c r="RL117" i="10"/>
  <c r="RS104" i="10"/>
  <c r="RQ62" i="10"/>
  <c r="RM150" i="10"/>
  <c r="RP117" i="10"/>
  <c r="RN139" i="10"/>
  <c r="RO74" i="10"/>
  <c r="RL112" i="10"/>
  <c r="RJ14" i="10"/>
  <c r="RR164" i="10"/>
  <c r="RJ81" i="10"/>
  <c r="RJ152" i="10"/>
  <c r="RL21" i="10"/>
  <c r="RJ145" i="10"/>
  <c r="RP59" i="10"/>
  <c r="RL69" i="10"/>
  <c r="RN54" i="10"/>
  <c r="RN105" i="10"/>
  <c r="RL58" i="10"/>
  <c r="RO139" i="10"/>
  <c r="RJ27" i="10"/>
  <c r="KL105" i="10"/>
  <c r="RL105" i="10" s="1"/>
  <c r="RM87" i="10"/>
  <c r="PV23" i="10"/>
  <c r="RN23" i="10" s="1"/>
  <c r="EW55" i="10"/>
  <c r="RJ55" i="10" s="1"/>
  <c r="ND60" i="10"/>
  <c r="RM60" i="10" s="1"/>
  <c r="KH93" i="10"/>
  <c r="RL93" i="10" s="1"/>
  <c r="HT19" i="10"/>
  <c r="RR137" i="10"/>
  <c r="RJ17" i="10"/>
  <c r="RM61" i="10"/>
  <c r="RJ89" i="10"/>
  <c r="RN87" i="10"/>
  <c r="PQ59" i="10"/>
  <c r="RN59" i="10" s="1"/>
  <c r="EX124" i="10"/>
  <c r="RJ124" i="10" s="1"/>
  <c r="KG108" i="10"/>
  <c r="HO25" i="10"/>
  <c r="KG132" i="10"/>
  <c r="RL132" i="10" s="1"/>
  <c r="MY134" i="10"/>
  <c r="RM134" i="10" s="1"/>
  <c r="EX103" i="10"/>
  <c r="RJ103" i="10" s="1"/>
  <c r="NB107" i="10"/>
  <c r="RM107" i="10" s="1"/>
  <c r="NA63" i="10"/>
  <c r="RR63" i="10" s="1"/>
  <c r="PV45" i="10"/>
  <c r="ND126" i="10"/>
  <c r="RM126" i="10" s="1"/>
  <c r="PV119" i="10"/>
  <c r="PS53" i="10"/>
  <c r="RS53" i="10" s="1"/>
  <c r="KL36" i="10"/>
  <c r="RL36" i="10" s="1"/>
  <c r="PT63" i="10"/>
  <c r="RN63" i="10" s="1"/>
  <c r="HT54" i="10"/>
  <c r="RK54" i="10" s="1"/>
  <c r="NA61" i="10"/>
  <c r="RR61" i="10" s="1"/>
  <c r="NB5" i="10"/>
  <c r="RM5" i="10" s="1"/>
  <c r="HT65" i="10"/>
  <c r="RK65" i="10" s="1"/>
  <c r="ND69" i="10"/>
  <c r="RM69" i="10" s="1"/>
  <c r="EZ143" i="10"/>
  <c r="RJ143" i="10" s="1"/>
  <c r="KJ47" i="10"/>
  <c r="RL47" i="10" s="1"/>
  <c r="KG110" i="10"/>
  <c r="RL110" i="10" s="1"/>
  <c r="HP133" i="10"/>
  <c r="RK133" i="10" s="1"/>
  <c r="KG92" i="10"/>
  <c r="RL92" i="10" s="1"/>
  <c r="MZ111" i="10"/>
  <c r="RM111" i="10" s="1"/>
  <c r="HT57" i="10"/>
  <c r="KL30" i="10"/>
  <c r="RL30" i="10" s="1"/>
  <c r="HR151" i="10"/>
  <c r="RK151" i="10" s="1"/>
  <c r="PT32" i="10"/>
  <c r="RN32" i="10" s="1"/>
  <c r="RP102" i="10"/>
  <c r="RO44" i="10"/>
  <c r="RM31" i="10"/>
  <c r="RN135" i="10"/>
  <c r="RL33" i="10"/>
  <c r="RN144" i="10"/>
  <c r="RS154" i="10"/>
  <c r="RL146" i="10"/>
  <c r="RJ123" i="10"/>
  <c r="RJ64" i="10"/>
  <c r="RR117" i="10"/>
  <c r="RJ155" i="10"/>
  <c r="RM146" i="10"/>
  <c r="RK57" i="10"/>
  <c r="RN77" i="10"/>
  <c r="KI77" i="10"/>
  <c r="RQ77" i="10" s="1"/>
  <c r="RL144" i="10"/>
  <c r="RN89" i="10"/>
  <c r="RN72" i="10"/>
  <c r="RM135" i="10"/>
  <c r="RN30" i="10"/>
  <c r="RM13" i="10"/>
  <c r="RK96" i="10"/>
  <c r="RR82" i="10"/>
  <c r="RS69" i="10"/>
  <c r="RM159" i="10"/>
  <c r="RL89" i="10"/>
  <c r="RK71" i="10"/>
  <c r="RN115" i="10"/>
  <c r="RL119" i="10"/>
  <c r="RS129" i="10"/>
  <c r="RK118" i="10"/>
  <c r="RK25" i="10"/>
  <c r="RO34" i="10"/>
  <c r="RJ59" i="10"/>
  <c r="RK6" i="10"/>
  <c r="RK149" i="10"/>
  <c r="RL124" i="10"/>
  <c r="RL6" i="10"/>
  <c r="RM148" i="10"/>
  <c r="RR62" i="10"/>
  <c r="MZ153" i="10"/>
  <c r="RM153" i="10" s="1"/>
  <c r="HT137" i="10"/>
  <c r="RK137" i="10" s="1"/>
  <c r="EZ48" i="10"/>
  <c r="RJ48" i="10" s="1"/>
  <c r="RK26" i="10"/>
  <c r="NB74" i="10"/>
  <c r="RM74" i="10" s="1"/>
  <c r="RQ95" i="10"/>
  <c r="HR38" i="10"/>
  <c r="RK38" i="10" s="1"/>
  <c r="RN45" i="10"/>
  <c r="PV131" i="10"/>
  <c r="RN131" i="10" s="1"/>
  <c r="PQ126" i="10"/>
  <c r="RN126" i="10" s="1"/>
  <c r="RK106" i="10"/>
  <c r="RP109" i="10"/>
  <c r="RN55" i="10"/>
  <c r="RK129" i="10"/>
  <c r="FB20" i="10"/>
  <c r="RJ20" i="10" s="1"/>
  <c r="MY162" i="10"/>
  <c r="RM162" i="10" s="1"/>
  <c r="HT73" i="10"/>
  <c r="RK73" i="10" s="1"/>
  <c r="HO155" i="10"/>
  <c r="RK155" i="10" s="1"/>
  <c r="HP19" i="10"/>
  <c r="RK19" i="10" s="1"/>
  <c r="HQ151" i="10"/>
  <c r="RP151" i="10" s="1"/>
  <c r="EY95" i="10"/>
  <c r="EW57" i="10"/>
  <c r="RJ57" i="10" s="1"/>
  <c r="PR119" i="10"/>
  <c r="RN119" i="10" s="1"/>
  <c r="KG150" i="10"/>
  <c r="RL150" i="10" s="1"/>
  <c r="ND89" i="10"/>
  <c r="RM89" i="10" s="1"/>
  <c r="FB71" i="10"/>
  <c r="RJ71" i="10" s="1"/>
  <c r="MZ35" i="10"/>
  <c r="RM35" i="10" s="1"/>
  <c r="KG126" i="10"/>
  <c r="RL126" i="10" s="1"/>
  <c r="PQ86" i="10"/>
  <c r="RN86" i="10" s="1"/>
  <c r="RR64" i="10"/>
  <c r="PQ43" i="10"/>
  <c r="RN43" i="10" s="1"/>
  <c r="NB54" i="10"/>
  <c r="RM54" i="10" s="1"/>
  <c r="KH141" i="10"/>
  <c r="RL141" i="10" s="1"/>
  <c r="PS136" i="10"/>
  <c r="RS136" i="10" s="1"/>
  <c r="RJ77" i="10"/>
  <c r="RP35" i="10"/>
  <c r="RS12" i="10"/>
  <c r="RK162" i="10"/>
  <c r="RL125" i="10"/>
  <c r="RQ90" i="10"/>
  <c r="HO91" i="10"/>
  <c r="RK91" i="10" s="1"/>
  <c r="KJ24" i="10"/>
  <c r="RL24" i="10" s="1"/>
  <c r="RL106" i="10"/>
  <c r="RL108" i="10"/>
  <c r="P31" i="7" l="1"/>
  <c r="M29" i="7"/>
  <c r="H27" i="7"/>
  <c r="RO95" i="10"/>
  <c r="AW106" i="11"/>
  <c r="RR87" i="10"/>
  <c r="BF104" i="11"/>
  <c r="RQ111" i="10"/>
  <c r="BF105" i="11"/>
  <c r="RR51" i="10"/>
  <c r="RR150" i="10"/>
  <c r="RP125" i="10"/>
  <c r="RP121" i="10"/>
  <c r="AW108" i="11"/>
  <c r="RP160" i="10"/>
  <c r="RO111" i="10"/>
  <c r="AW107" i="11"/>
  <c r="RQ56" i="10"/>
  <c r="BF106" i="11"/>
  <c r="AV103" i="12" l="1"/>
  <c r="D27" i="7"/>
  <c r="J28" i="7"/>
  <c r="Q31" i="7"/>
  <c r="N29" i="7"/>
  <c r="AN108" i="11"/>
  <c r="V111" i="11"/>
  <c r="V109" i="11"/>
  <c r="V110" i="11"/>
  <c r="AN109" i="11"/>
  <c r="AN107" i="11"/>
  <c r="K28" i="7" l="1"/>
  <c r="P32" i="7" l="1"/>
  <c r="G28" i="7"/>
  <c r="AX5" i="7"/>
  <c r="E27" i="7"/>
  <c r="BF107" i="11"/>
  <c r="BF110" i="11"/>
  <c r="AE110" i="11"/>
  <c r="AE111" i="11"/>
  <c r="AE112" i="11"/>
  <c r="BF109" i="11"/>
  <c r="BF108" i="11"/>
  <c r="M30" i="7" l="1"/>
  <c r="J29" i="7"/>
  <c r="Q32" i="7"/>
  <c r="AN110" i="11"/>
  <c r="AN113" i="11"/>
  <c r="AN111" i="11"/>
  <c r="AW111" i="11"/>
  <c r="AW110" i="11"/>
  <c r="AW109" i="11"/>
  <c r="AN112" i="11"/>
  <c r="AW112" i="11"/>
  <c r="D28" i="7" l="1"/>
  <c r="BB5" i="7"/>
  <c r="H28" i="7"/>
  <c r="N30" i="7"/>
  <c r="K29" i="7"/>
  <c r="V112" i="11"/>
  <c r="V114" i="11"/>
  <c r="V113" i="11"/>
  <c r="V115" i="11"/>
  <c r="G29" i="7" l="1"/>
  <c r="AE116" i="11"/>
  <c r="AE113" i="11"/>
  <c r="AE115" i="11"/>
  <c r="AE114" i="11"/>
  <c r="P33" i="7" l="1"/>
  <c r="M31" i="7"/>
  <c r="E28" i="7"/>
  <c r="AX6" i="7"/>
  <c r="BF111" i="11"/>
  <c r="BF112" i="11"/>
  <c r="BF113" i="11"/>
  <c r="AW115" i="11"/>
  <c r="AW113" i="11"/>
  <c r="AW114" i="11"/>
  <c r="D29" i="7" l="1"/>
  <c r="J30" i="7"/>
  <c r="H29" i="7"/>
  <c r="BB6" i="7"/>
  <c r="N31" i="7"/>
  <c r="Q33" i="7"/>
  <c r="AN115" i="11"/>
  <c r="AN114" i="11"/>
  <c r="V116" i="11"/>
  <c r="V117" i="11"/>
  <c r="V118" i="11"/>
  <c r="AN116" i="11"/>
  <c r="K30" i="7" l="1"/>
  <c r="G30" i="7" l="1"/>
  <c r="E29" i="7"/>
  <c r="AX7" i="7"/>
  <c r="AE117" i="11"/>
  <c r="AE119" i="11"/>
  <c r="AE118" i="11"/>
  <c r="M32" i="7" l="1"/>
  <c r="P34" i="7"/>
  <c r="J31" i="7"/>
  <c r="AN119" i="11"/>
  <c r="BF114" i="11"/>
  <c r="BF116" i="11"/>
  <c r="AN120" i="11"/>
  <c r="AW117" i="11"/>
  <c r="AW116" i="11"/>
  <c r="AN118" i="11"/>
  <c r="AW119" i="11"/>
  <c r="BF117" i="11"/>
  <c r="BF115" i="11"/>
  <c r="AW118" i="11"/>
  <c r="AN117" i="11"/>
  <c r="D30" i="7" l="1"/>
  <c r="BB7" i="7"/>
  <c r="H30" i="7"/>
  <c r="N32" i="7"/>
  <c r="K31" i="7"/>
  <c r="Q34" i="7"/>
  <c r="V122" i="11"/>
  <c r="V121" i="11"/>
  <c r="V120" i="11"/>
  <c r="V119" i="11"/>
  <c r="G31" i="7" l="1"/>
  <c r="AE120" i="11"/>
  <c r="AE122" i="11"/>
  <c r="AE121" i="11"/>
  <c r="AE123" i="11"/>
  <c r="P35" i="7" l="1"/>
  <c r="E30" i="7"/>
  <c r="AX8" i="7"/>
  <c r="BF120" i="11"/>
  <c r="BF118" i="11"/>
  <c r="BF119" i="11"/>
  <c r="D31" i="7" l="1"/>
  <c r="M33" i="7"/>
  <c r="J32" i="7"/>
  <c r="H31" i="7"/>
  <c r="BB8" i="7"/>
  <c r="Q35" i="7"/>
  <c r="AN121" i="11"/>
  <c r="V124" i="11"/>
  <c r="V125" i="11"/>
  <c r="AN122" i="11"/>
  <c r="AW120" i="11"/>
  <c r="AW122" i="11"/>
  <c r="V123" i="11"/>
  <c r="AN123" i="11"/>
  <c r="AW121" i="11"/>
  <c r="K32" i="7" l="1"/>
  <c r="N33" i="7"/>
  <c r="G32" i="7" l="1"/>
  <c r="E31" i="7"/>
  <c r="AX9" i="7"/>
  <c r="AE126" i="11"/>
  <c r="AE125" i="11"/>
  <c r="AE124" i="11"/>
  <c r="P36" i="7" l="1"/>
  <c r="M34" i="7"/>
  <c r="BF122" i="11"/>
  <c r="BF121" i="11"/>
  <c r="AW123" i="11"/>
  <c r="BF124" i="11"/>
  <c r="AW125" i="11"/>
  <c r="AW124" i="11"/>
  <c r="AW126" i="11"/>
  <c r="BF123" i="11"/>
  <c r="D32" i="7" l="1"/>
  <c r="J33" i="7"/>
  <c r="H32" i="7"/>
  <c r="BB9" i="7"/>
  <c r="N34" i="7"/>
  <c r="Q36" i="7"/>
  <c r="V129" i="11"/>
  <c r="AN127" i="11"/>
  <c r="AN126" i="11"/>
  <c r="AN124" i="11"/>
  <c r="AN125" i="11"/>
  <c r="V128" i="11"/>
  <c r="V127" i="11"/>
  <c r="V126" i="11"/>
  <c r="G33" i="7" l="1"/>
  <c r="K33" i="7"/>
  <c r="AE127" i="11"/>
  <c r="AE130" i="11"/>
  <c r="AE128" i="11"/>
  <c r="AE129" i="11"/>
  <c r="P37" i="7" l="1"/>
  <c r="AX10" i="7"/>
  <c r="E32" i="7"/>
  <c r="BF127" i="11"/>
  <c r="BF125" i="11"/>
  <c r="BF126" i="11"/>
  <c r="J34" i="7" l="1"/>
  <c r="D33" i="7"/>
  <c r="M35" i="7"/>
  <c r="H33" i="7"/>
  <c r="BB10" i="7"/>
  <c r="Q37" i="7"/>
  <c r="AN130" i="11"/>
  <c r="V130" i="11"/>
  <c r="AN128" i="11"/>
  <c r="V132" i="11"/>
  <c r="AW127" i="11"/>
  <c r="AW128" i="11"/>
  <c r="AW129" i="11"/>
  <c r="V131" i="11"/>
  <c r="AN129" i="11"/>
  <c r="K34" i="7" l="1"/>
  <c r="N35" i="7"/>
  <c r="G34" i="7" l="1"/>
  <c r="E33" i="7"/>
  <c r="AX11" i="7"/>
  <c r="AE131" i="11"/>
  <c r="AE132" i="11"/>
  <c r="AE133" i="11"/>
  <c r="M36" i="7" l="1"/>
  <c r="P38" i="7"/>
  <c r="BF129" i="11"/>
  <c r="AW132" i="11"/>
  <c r="BF131" i="11"/>
  <c r="AW131" i="11"/>
  <c r="AW133" i="11"/>
  <c r="BF130" i="11"/>
  <c r="BF128" i="11"/>
  <c r="AW130" i="11"/>
  <c r="D34" i="7" l="1"/>
  <c r="J35" i="7"/>
  <c r="BB11" i="7"/>
  <c r="H34" i="7"/>
  <c r="N36" i="7"/>
  <c r="Q38" i="7"/>
  <c r="V134" i="11"/>
  <c r="AN132" i="11"/>
  <c r="V133" i="11"/>
  <c r="V135" i="11"/>
  <c r="AN134" i="11"/>
  <c r="V136" i="11"/>
  <c r="AN131" i="11"/>
  <c r="AN133" i="11"/>
  <c r="G35" i="7" l="1"/>
  <c r="K35" i="7"/>
  <c r="AE135" i="11"/>
  <c r="AE137" i="11"/>
  <c r="AE134" i="11"/>
  <c r="AE136" i="11"/>
  <c r="P39" i="7" l="1"/>
  <c r="E34" i="7"/>
  <c r="AX12" i="7"/>
  <c r="BF133" i="11"/>
  <c r="BF134" i="11"/>
  <c r="BF132" i="11"/>
  <c r="J36" i="7" l="1"/>
  <c r="M37" i="7"/>
  <c r="D35" i="7"/>
  <c r="P40" i="7"/>
  <c r="H35" i="7"/>
  <c r="BB12" i="7"/>
  <c r="Q39" i="7"/>
  <c r="AN135" i="11"/>
  <c r="AN137" i="11"/>
  <c r="V137" i="11"/>
  <c r="AW134" i="11"/>
  <c r="BF138" i="11"/>
  <c r="AW135" i="11"/>
  <c r="V139" i="11"/>
  <c r="AW136" i="11"/>
  <c r="BF136" i="11"/>
  <c r="AN136" i="11"/>
  <c r="V138" i="11"/>
  <c r="BF137" i="11"/>
  <c r="BF135" i="11"/>
  <c r="P42" i="7" l="1"/>
  <c r="P41" i="7"/>
  <c r="N37" i="7"/>
  <c r="K36" i="7"/>
  <c r="Q40" i="7"/>
  <c r="BF160" i="11"/>
  <c r="BF152" i="11"/>
  <c r="BF155" i="11"/>
  <c r="BF151" i="11"/>
  <c r="BF147" i="11"/>
  <c r="BF143" i="11"/>
  <c r="BF159" i="11"/>
  <c r="BF158" i="11"/>
  <c r="BF162" i="11"/>
  <c r="BF154" i="11"/>
  <c r="BF150" i="11"/>
  <c r="BF141" i="11"/>
  <c r="BF153" i="11"/>
  <c r="BF142" i="11"/>
  <c r="BF148" i="11"/>
  <c r="BF163" i="11"/>
  <c r="BF144" i="11"/>
  <c r="BF145" i="11"/>
  <c r="BF149" i="11"/>
  <c r="BF156" i="11"/>
  <c r="BF146" i="11"/>
  <c r="BF161" i="11"/>
  <c r="BF139" i="11"/>
  <c r="BF157" i="11"/>
  <c r="BF140" i="11"/>
  <c r="BF164" i="11"/>
  <c r="G36" i="7" l="1"/>
  <c r="E35" i="7"/>
  <c r="AX13" i="7"/>
  <c r="Q41" i="7"/>
  <c r="AE140" i="11"/>
  <c r="AE138" i="11"/>
  <c r="AE139" i="11"/>
  <c r="M38" i="7" l="1"/>
  <c r="Q42" i="7"/>
  <c r="AX7" i="13"/>
  <c r="AN7" i="13"/>
  <c r="AX6" i="13"/>
  <c r="AF7" i="13"/>
  <c r="AR6" i="13"/>
  <c r="AX9" i="13"/>
  <c r="AQ5" i="13"/>
  <c r="AZ7" i="13"/>
  <c r="AQ9" i="13"/>
  <c r="AG6" i="13"/>
  <c r="AF5" i="13"/>
  <c r="AK5" i="13"/>
  <c r="AU6" i="13"/>
  <c r="AR7" i="13"/>
  <c r="AP7" i="13"/>
  <c r="AX5" i="13"/>
  <c r="AO8" i="13"/>
  <c r="AQ8" i="13"/>
  <c r="AJ5" i="13"/>
  <c r="AH7" i="13"/>
  <c r="AM7" i="13"/>
  <c r="AF6" i="13"/>
  <c r="AN9" i="13"/>
  <c r="AT4" i="13"/>
  <c r="AM5" i="13"/>
  <c r="AK4" i="13"/>
  <c r="AK6" i="13"/>
  <c r="AS6" i="13"/>
  <c r="AX8" i="13"/>
  <c r="AD8" i="13"/>
  <c r="AS9" i="13"/>
  <c r="AT6" i="13"/>
  <c r="AV9" i="13"/>
  <c r="AH5" i="13"/>
  <c r="AD4" i="13"/>
  <c r="AI9" i="13"/>
  <c r="AJ9" i="13"/>
  <c r="AR8" i="13"/>
  <c r="AP5" i="13"/>
  <c r="AQ7" i="13"/>
  <c r="AM6" i="13"/>
  <c r="AD9" i="13"/>
  <c r="AI5" i="13"/>
  <c r="AF4" i="13"/>
  <c r="AY8" i="13"/>
  <c r="AF8" i="13"/>
  <c r="AG8" i="13"/>
  <c r="AN8" i="13"/>
  <c r="AO5" i="13"/>
  <c r="AQ6" i="13"/>
  <c r="AG9" i="13"/>
  <c r="AU7" i="13"/>
  <c r="AM4" i="13"/>
  <c r="AF9" i="13"/>
  <c r="AX4" i="13"/>
  <c r="AT9" i="13"/>
  <c r="AR4" i="13"/>
  <c r="AY7" i="13"/>
  <c r="AV4" i="13"/>
  <c r="AU9" i="13"/>
  <c r="AE4" i="13"/>
  <c r="AJ6" i="13"/>
  <c r="AO9" i="13"/>
  <c r="AR9" i="13"/>
  <c r="AW139" i="11"/>
  <c r="AL7" i="13"/>
  <c r="AQ4" i="13"/>
  <c r="AJ8" i="13"/>
  <c r="AE9" i="13"/>
  <c r="AI8" i="13"/>
  <c r="AE6" i="13"/>
  <c r="AZ8" i="13"/>
  <c r="AO7" i="13"/>
  <c r="AW138" i="11"/>
  <c r="AS4" i="13"/>
  <c r="AS8" i="13"/>
  <c r="AY4" i="13"/>
  <c r="AL5" i="13"/>
  <c r="AJ7" i="13"/>
  <c r="AV6" i="13"/>
  <c r="AL8" i="13"/>
  <c r="AW137" i="11"/>
  <c r="AV8" i="13"/>
  <c r="AN4" i="13"/>
  <c r="AP9" i="13"/>
  <c r="AY9" i="13"/>
  <c r="AL9" i="13"/>
  <c r="AH9" i="13"/>
  <c r="AS5" i="13"/>
  <c r="AU5" i="13"/>
  <c r="AW8" i="13"/>
  <c r="AM8" i="13"/>
  <c r="AT5" i="13"/>
  <c r="AO4" i="13"/>
  <c r="AV5" i="13"/>
  <c r="AD7" i="13"/>
  <c r="AG5" i="13"/>
  <c r="AH6" i="13"/>
  <c r="AZ5" i="13"/>
  <c r="AV7" i="13"/>
  <c r="AZ9" i="13"/>
  <c r="AG4" i="13"/>
  <c r="AT8" i="13"/>
  <c r="AN6" i="13"/>
  <c r="AP4" i="13"/>
  <c r="AZ4" i="13"/>
  <c r="AE5" i="13"/>
  <c r="AZ6" i="13"/>
  <c r="AJ4" i="13"/>
  <c r="AK8" i="13"/>
  <c r="AI4" i="13"/>
  <c r="AE7" i="13"/>
  <c r="AP6" i="13"/>
  <c r="AD6" i="13"/>
  <c r="AO6" i="13"/>
  <c r="AW140" i="11"/>
  <c r="AL4" i="13"/>
  <c r="AK9" i="13"/>
  <c r="AG7" i="13"/>
  <c r="AY5" i="13"/>
  <c r="AW4" i="13"/>
  <c r="AW6" i="13"/>
  <c r="AR5" i="13"/>
  <c r="AN5" i="13"/>
  <c r="AH8" i="13"/>
  <c r="AU4" i="13"/>
  <c r="AW5" i="13"/>
  <c r="AW7" i="13"/>
  <c r="AH4" i="13"/>
  <c r="AM9" i="13"/>
  <c r="AL6" i="13"/>
  <c r="AI6" i="13"/>
  <c r="AU8" i="13"/>
  <c r="AT7" i="13"/>
  <c r="AK7" i="13"/>
  <c r="AW9" i="13"/>
  <c r="AE8" i="13"/>
  <c r="AP8" i="13"/>
  <c r="AY6" i="13"/>
  <c r="AD5" i="13"/>
  <c r="AS7" i="13"/>
  <c r="AI7" i="13"/>
  <c r="J37" i="7" l="1"/>
  <c r="D36" i="7"/>
  <c r="H36" i="7"/>
  <c r="BB13" i="7"/>
  <c r="N38" i="7"/>
  <c r="G37" i="7" l="1"/>
  <c r="K37" i="7"/>
  <c r="E36" i="7" l="1"/>
  <c r="AX14" i="7"/>
  <c r="M39" i="7" l="1"/>
  <c r="D37" i="7"/>
  <c r="J38" i="7"/>
  <c r="H37" i="7"/>
  <c r="BB14" i="7"/>
  <c r="N39" i="7" l="1"/>
  <c r="K38" i="7"/>
  <c r="M40" i="7" l="1"/>
  <c r="G38" i="7"/>
  <c r="E37" i="7"/>
  <c r="AX15" i="7"/>
  <c r="M42" i="7" l="1"/>
  <c r="M41" i="7"/>
  <c r="N40" i="7"/>
  <c r="J39" i="7" l="1"/>
  <c r="D38" i="7"/>
  <c r="H38" i="7"/>
  <c r="BB15" i="7"/>
  <c r="N41" i="7"/>
  <c r="G39" i="7" l="1"/>
  <c r="N42" i="7"/>
  <c r="K39" i="7"/>
  <c r="E38" i="7" l="1"/>
  <c r="AX16" i="7"/>
  <c r="J40" i="7" l="1"/>
  <c r="D39" i="7"/>
  <c r="BB16" i="7"/>
  <c r="H39" i="7"/>
  <c r="J41" i="7" l="1"/>
  <c r="K40" i="7"/>
  <c r="G40" i="7" l="1"/>
  <c r="J42" i="7"/>
  <c r="E39" i="7"/>
  <c r="AX17" i="7"/>
  <c r="K41" i="7"/>
  <c r="G41" i="7" l="1"/>
  <c r="K42" i="7"/>
  <c r="D40" i="7" l="1"/>
  <c r="BB17" i="7"/>
  <c r="H40" i="7"/>
  <c r="H41" i="7" l="1"/>
  <c r="BB18" i="7"/>
  <c r="G42" i="7" l="1"/>
  <c r="E40" i="7"/>
  <c r="AX18" i="7"/>
  <c r="D41" i="7" l="1"/>
  <c r="H42" i="7" l="1"/>
  <c r="BB19" i="7"/>
  <c r="E41" i="7" l="1"/>
  <c r="AX19" i="7"/>
  <c r="D42" i="7" l="1"/>
  <c r="AX20" i="7" l="1"/>
  <c r="E42" i="7"/>
  <c r="J90" i="14" l="1"/>
  <c r="K90" i="14"/>
  <c r="K89" i="14"/>
  <c r="L90" i="14"/>
  <c r="G90" i="14"/>
  <c r="I90" i="14"/>
  <c r="M90" i="14"/>
  <c r="N90" i="14"/>
  <c r="H90" i="14"/>
  <c r="M89" i="14"/>
  <c r="G89" i="14"/>
  <c r="H89" i="14"/>
  <c r="I89" i="14"/>
  <c r="N89" i="14"/>
  <c r="J89" i="14"/>
  <c r="L89" i="14"/>
  <c r="G210" i="14"/>
  <c r="J20" i="14"/>
  <c r="I20" i="14"/>
  <c r="G20" i="14"/>
  <c r="M20" i="14"/>
  <c r="G211" i="14"/>
  <c r="N20" i="14"/>
  <c r="H211" i="14"/>
  <c r="I211" i="14"/>
  <c r="J211" i="14"/>
  <c r="K211" i="14"/>
  <c r="L211" i="14"/>
  <c r="M211" i="14"/>
  <c r="N211" i="14"/>
  <c r="K20" i="14"/>
  <c r="L20" i="14"/>
  <c r="H20" i="14"/>
  <c r="J210" i="14"/>
  <c r="M210" i="14"/>
  <c r="L210" i="14"/>
  <c r="I210" i="14"/>
  <c r="H210" i="14"/>
  <c r="N210" i="14"/>
  <c r="K210" i="14"/>
  <c r="G15" i="14"/>
  <c r="I15" i="14"/>
  <c r="J15" i="14"/>
  <c r="K15" i="14"/>
  <c r="M15" i="14"/>
  <c r="N15" i="14"/>
  <c r="H15" i="14"/>
  <c r="L15" i="14"/>
  <c r="H73" i="14"/>
  <c r="J71" i="14"/>
  <c r="I86" i="14"/>
  <c r="K85" i="14"/>
  <c r="G85" i="14"/>
  <c r="J85" i="14"/>
  <c r="I73" i="14"/>
  <c r="K71" i="14"/>
  <c r="J86" i="14"/>
  <c r="L85" i="14"/>
  <c r="M85" i="14"/>
  <c r="J73" i="14"/>
  <c r="L71" i="14"/>
  <c r="M71" i="14"/>
  <c r="K86" i="14"/>
  <c r="H85" i="14"/>
  <c r="K73" i="14"/>
  <c r="G71" i="14"/>
  <c r="N71" i="14"/>
  <c r="L86" i="14"/>
  <c r="N85" i="14"/>
  <c r="L73" i="14"/>
  <c r="M73" i="14"/>
  <c r="H71" i="14"/>
  <c r="G86" i="14"/>
  <c r="M86" i="14"/>
  <c r="I85" i="14"/>
  <c r="G73" i="14"/>
  <c r="N73" i="14"/>
  <c r="I71" i="14"/>
  <c r="H86" i="14"/>
  <c r="N86" i="14"/>
  <c r="G79" i="14"/>
  <c r="H79" i="14"/>
  <c r="L79" i="14"/>
  <c r="I79" i="14"/>
  <c r="J79" i="14"/>
  <c r="K79" i="14"/>
  <c r="M79" i="14"/>
  <c r="N79" i="14"/>
  <c r="L68" i="14"/>
  <c r="G65" i="14"/>
  <c r="L80" i="14"/>
  <c r="L48" i="14"/>
  <c r="K16" i="14"/>
  <c r="M82" i="14"/>
  <c r="L78" i="14"/>
  <c r="L46" i="14"/>
  <c r="K14" i="14"/>
  <c r="G84" i="14"/>
  <c r="L61" i="14"/>
  <c r="G29" i="14"/>
  <c r="L76" i="14"/>
  <c r="L44" i="14"/>
  <c r="K12" i="14"/>
  <c r="G67" i="14"/>
  <c r="K2" i="14"/>
  <c r="G59" i="14"/>
  <c r="G208" i="14"/>
  <c r="K34" i="14"/>
  <c r="L74" i="14"/>
  <c r="L42" i="14"/>
  <c r="K10" i="14"/>
  <c r="L57" i="14"/>
  <c r="G25" i="14"/>
  <c r="L49" i="14"/>
  <c r="L72" i="14"/>
  <c r="K8" i="14"/>
  <c r="G87" i="14"/>
  <c r="G55" i="14"/>
  <c r="G23" i="14"/>
  <c r="G83" i="14"/>
  <c r="K18" i="14"/>
  <c r="L38" i="14"/>
  <c r="K6" i="14"/>
  <c r="G69" i="14"/>
  <c r="G5" i="14"/>
  <c r="N25" i="14"/>
  <c r="H38" i="14"/>
  <c r="L13" i="14"/>
  <c r="K41" i="14"/>
  <c r="K53" i="14"/>
  <c r="H68" i="14"/>
  <c r="H65" i="14"/>
  <c r="M80" i="14"/>
  <c r="M48" i="14"/>
  <c r="L16" i="14"/>
  <c r="N82" i="14"/>
  <c r="M78" i="14"/>
  <c r="I46" i="14"/>
  <c r="L14" i="14"/>
  <c r="H84" i="14"/>
  <c r="G61" i="14"/>
  <c r="H29" i="14"/>
  <c r="K76" i="14"/>
  <c r="M44" i="14"/>
  <c r="L12" i="14"/>
  <c r="H67" i="14"/>
  <c r="L2" i="14"/>
  <c r="L59" i="14"/>
  <c r="H208" i="14"/>
  <c r="L34" i="14"/>
  <c r="I74" i="14"/>
  <c r="K42" i="14"/>
  <c r="L10" i="14"/>
  <c r="G57" i="14"/>
  <c r="H25" i="14"/>
  <c r="G49" i="14"/>
  <c r="M72" i="14"/>
  <c r="L8" i="14"/>
  <c r="H87" i="14"/>
  <c r="H55" i="14"/>
  <c r="H23" i="14"/>
  <c r="H83" i="14"/>
  <c r="L18" i="14"/>
  <c r="M38" i="14"/>
  <c r="L6" i="14"/>
  <c r="M66" i="14"/>
  <c r="H69" i="14"/>
  <c r="G37" i="14"/>
  <c r="H5" i="14"/>
  <c r="M6" i="14"/>
  <c r="I69" i="14"/>
  <c r="I5" i="14"/>
  <c r="I37" i="14"/>
  <c r="K5" i="14"/>
  <c r="L5" i="14"/>
  <c r="AB5" i="14" s="1"/>
  <c r="I10" i="14"/>
  <c r="Y10" i="14" s="1"/>
  <c r="M87" i="14"/>
  <c r="M37" i="14"/>
  <c r="L204" i="14"/>
  <c r="L9" i="14"/>
  <c r="G22" i="14"/>
  <c r="M68" i="14"/>
  <c r="L65" i="14"/>
  <c r="N80" i="14"/>
  <c r="N48" i="14"/>
  <c r="M16" i="14"/>
  <c r="G82" i="14"/>
  <c r="N78" i="14"/>
  <c r="M46" i="14"/>
  <c r="M14" i="14"/>
  <c r="I84" i="14"/>
  <c r="H61" i="14"/>
  <c r="I29" i="14"/>
  <c r="M76" i="14"/>
  <c r="K44" i="14"/>
  <c r="M12" i="14"/>
  <c r="I67" i="14"/>
  <c r="M2" i="14"/>
  <c r="H59" i="14"/>
  <c r="I208" i="14"/>
  <c r="M34" i="14"/>
  <c r="M74" i="14"/>
  <c r="M42" i="14"/>
  <c r="M10" i="14"/>
  <c r="H57" i="14"/>
  <c r="I25" i="14"/>
  <c r="H49" i="14"/>
  <c r="J72" i="14"/>
  <c r="M8" i="14"/>
  <c r="I87" i="14"/>
  <c r="I55" i="14"/>
  <c r="I23" i="14"/>
  <c r="I83" i="14"/>
  <c r="M18" i="14"/>
  <c r="I38" i="14"/>
  <c r="N66" i="14"/>
  <c r="H37" i="14"/>
  <c r="J5" i="14"/>
  <c r="K37" i="14"/>
  <c r="M49" i="14"/>
  <c r="I18" i="14"/>
  <c r="M5" i="14"/>
  <c r="L11" i="14"/>
  <c r="AB11" i="14" s="1"/>
  <c r="G24" i="14"/>
  <c r="I68" i="14"/>
  <c r="I65" i="14"/>
  <c r="J80" i="14"/>
  <c r="I48" i="14"/>
  <c r="N16" i="14"/>
  <c r="K82" i="14"/>
  <c r="I78" i="14"/>
  <c r="N46" i="14"/>
  <c r="N14" i="14"/>
  <c r="J84" i="14"/>
  <c r="I61" i="14"/>
  <c r="J29" i="14"/>
  <c r="N76" i="14"/>
  <c r="N44" i="14"/>
  <c r="N12" i="14"/>
  <c r="J67" i="14"/>
  <c r="N2" i="14"/>
  <c r="I59" i="14"/>
  <c r="J208" i="14"/>
  <c r="N34" i="14"/>
  <c r="K74" i="14"/>
  <c r="H42" i="14"/>
  <c r="N10" i="14"/>
  <c r="I57" i="14"/>
  <c r="J25" i="14"/>
  <c r="I49" i="14"/>
  <c r="N72" i="14"/>
  <c r="N8" i="14"/>
  <c r="J87" i="14"/>
  <c r="J55" i="14"/>
  <c r="J23" i="14"/>
  <c r="J83" i="14"/>
  <c r="N18" i="14"/>
  <c r="N38" i="14"/>
  <c r="N6" i="14"/>
  <c r="K66" i="14"/>
  <c r="J69" i="14"/>
  <c r="L69" i="14"/>
  <c r="J42" i="14"/>
  <c r="I8" i="14"/>
  <c r="M83" i="14"/>
  <c r="N37" i="14"/>
  <c r="L19" i="14"/>
  <c r="L7" i="14"/>
  <c r="N68" i="14"/>
  <c r="J65" i="14"/>
  <c r="H80" i="14"/>
  <c r="J48" i="14"/>
  <c r="H16" i="14"/>
  <c r="L82" i="14"/>
  <c r="H78" i="14"/>
  <c r="K46" i="14"/>
  <c r="H14" i="14"/>
  <c r="K84" i="14"/>
  <c r="J61" i="14"/>
  <c r="K29" i="14"/>
  <c r="I76" i="14"/>
  <c r="I44" i="14"/>
  <c r="H12" i="14"/>
  <c r="K67" i="14"/>
  <c r="H2" i="14"/>
  <c r="J59" i="14"/>
  <c r="K208" i="14"/>
  <c r="H34" i="14"/>
  <c r="N74" i="14"/>
  <c r="N42" i="14"/>
  <c r="H10" i="14"/>
  <c r="J57" i="14"/>
  <c r="K25" i="14"/>
  <c r="J49" i="14"/>
  <c r="K72" i="14"/>
  <c r="H8" i="14"/>
  <c r="K87" i="14"/>
  <c r="K55" i="14"/>
  <c r="K23" i="14"/>
  <c r="K83" i="14"/>
  <c r="H18" i="14"/>
  <c r="K38" i="14"/>
  <c r="H6" i="14"/>
  <c r="I66" i="14"/>
  <c r="J37" i="14"/>
  <c r="G74" i="14"/>
  <c r="M55" i="14"/>
  <c r="H66" i="14"/>
  <c r="X66" i="14" s="1"/>
  <c r="L35" i="14"/>
  <c r="L207" i="14"/>
  <c r="I22" i="14"/>
  <c r="K68" i="14"/>
  <c r="K65" i="14"/>
  <c r="I80" i="14"/>
  <c r="K48" i="14"/>
  <c r="G16" i="14"/>
  <c r="J82" i="14"/>
  <c r="K78" i="14"/>
  <c r="H46" i="14"/>
  <c r="I14" i="14"/>
  <c r="L84" i="14"/>
  <c r="K61" i="14"/>
  <c r="L29" i="14"/>
  <c r="AB29" i="14" s="1"/>
  <c r="J76" i="14"/>
  <c r="G44" i="14"/>
  <c r="G12" i="14"/>
  <c r="L67" i="14"/>
  <c r="G2" i="14"/>
  <c r="K59" i="14"/>
  <c r="L208" i="14"/>
  <c r="G34" i="14"/>
  <c r="J74" i="14"/>
  <c r="I42" i="14"/>
  <c r="G10" i="14"/>
  <c r="K57" i="14"/>
  <c r="AA57" i="14" s="1"/>
  <c r="L25" i="14"/>
  <c r="K49" i="14"/>
  <c r="H72" i="14"/>
  <c r="G8" i="14"/>
  <c r="L87" i="14"/>
  <c r="L55" i="14"/>
  <c r="L23" i="14"/>
  <c r="AB23" i="14" s="1"/>
  <c r="L83" i="14"/>
  <c r="G18" i="14"/>
  <c r="J38" i="14"/>
  <c r="I6" i="14"/>
  <c r="J66" i="14"/>
  <c r="K69" i="14"/>
  <c r="M57" i="14"/>
  <c r="M23" i="14"/>
  <c r="M69" i="14"/>
  <c r="AC69" i="14" s="1"/>
  <c r="K43" i="14"/>
  <c r="I88" i="14"/>
  <c r="M209" i="14"/>
  <c r="J68" i="14"/>
  <c r="M65" i="14"/>
  <c r="K80" i="14"/>
  <c r="H48" i="14"/>
  <c r="I16" i="14"/>
  <c r="I82" i="14"/>
  <c r="G78" i="14"/>
  <c r="J46" i="14"/>
  <c r="J14" i="14"/>
  <c r="M84" i="14"/>
  <c r="M61" i="14"/>
  <c r="M29" i="14"/>
  <c r="H76" i="14"/>
  <c r="X76" i="14" s="1"/>
  <c r="H44" i="14"/>
  <c r="X44" i="14" s="1"/>
  <c r="J12" i="14"/>
  <c r="M67" i="14"/>
  <c r="I2" i="14"/>
  <c r="M59" i="14"/>
  <c r="M208" i="14"/>
  <c r="G68" i="14"/>
  <c r="N65" i="14"/>
  <c r="G80" i="14"/>
  <c r="G48" i="14"/>
  <c r="J16" i="14"/>
  <c r="H82" i="14"/>
  <c r="J78" i="14"/>
  <c r="G46" i="14"/>
  <c r="G14" i="14"/>
  <c r="N84" i="14"/>
  <c r="AD84" i="14" s="1"/>
  <c r="N61" i="14"/>
  <c r="N29" i="14"/>
  <c r="G76" i="14"/>
  <c r="J44" i="14"/>
  <c r="I12" i="14"/>
  <c r="Y12" i="14" s="1"/>
  <c r="N67" i="14"/>
  <c r="J2" i="14"/>
  <c r="N59" i="14"/>
  <c r="N208" i="14"/>
  <c r="J34" i="14"/>
  <c r="G42" i="14"/>
  <c r="J10" i="14"/>
  <c r="N57" i="14"/>
  <c r="M25" i="14"/>
  <c r="N49" i="14"/>
  <c r="AD49" i="14" s="1"/>
  <c r="G72" i="14"/>
  <c r="J8" i="14"/>
  <c r="N87" i="14"/>
  <c r="N55" i="14"/>
  <c r="N23" i="14"/>
  <c r="AD23" i="14" s="1"/>
  <c r="N83" i="14"/>
  <c r="J18" i="14"/>
  <c r="G38" i="14"/>
  <c r="J6" i="14"/>
  <c r="G66" i="14"/>
  <c r="N69" i="14"/>
  <c r="N5" i="14"/>
  <c r="K54" i="14"/>
  <c r="L64" i="14"/>
  <c r="AB64" i="14" s="1"/>
  <c r="K32" i="14"/>
  <c r="G206" i="14"/>
  <c r="L50" i="14"/>
  <c r="G63" i="14"/>
  <c r="G31" i="14"/>
  <c r="L62" i="14"/>
  <c r="K30" i="14"/>
  <c r="AA30" i="14" s="1"/>
  <c r="G205" i="14"/>
  <c r="H35" i="14"/>
  <c r="G77" i="14"/>
  <c r="G45" i="14"/>
  <c r="G13" i="14"/>
  <c r="L60" i="14"/>
  <c r="K28" i="14"/>
  <c r="G204" i="14"/>
  <c r="L75" i="14"/>
  <c r="G43" i="14"/>
  <c r="G11" i="14"/>
  <c r="G19" i="14"/>
  <c r="W19" i="14" s="1"/>
  <c r="L58" i="14"/>
  <c r="G17" i="14"/>
  <c r="L41" i="14"/>
  <c r="G9" i="14"/>
  <c r="L52" i="14"/>
  <c r="G207" i="14"/>
  <c r="G88" i="14"/>
  <c r="L56" i="14"/>
  <c r="AB56" i="14" s="1"/>
  <c r="K24" i="14"/>
  <c r="G3" i="14"/>
  <c r="G33" i="14"/>
  <c r="G39" i="14"/>
  <c r="G7" i="14"/>
  <c r="L54" i="14"/>
  <c r="K22" i="14"/>
  <c r="AA22" i="14" s="1"/>
  <c r="G209" i="14"/>
  <c r="G51" i="14"/>
  <c r="L53" i="14"/>
  <c r="G21" i="14"/>
  <c r="J209" i="14"/>
  <c r="I206" i="14"/>
  <c r="J62" i="14"/>
  <c r="J60" i="14"/>
  <c r="I56" i="14"/>
  <c r="L209" i="14"/>
  <c r="M64" i="14"/>
  <c r="L32" i="14"/>
  <c r="AB32" i="14" s="1"/>
  <c r="H206" i="14"/>
  <c r="J50" i="14"/>
  <c r="H63" i="14"/>
  <c r="H31" i="14"/>
  <c r="I62" i="14"/>
  <c r="L30" i="14"/>
  <c r="AB30" i="14" s="1"/>
  <c r="H205" i="14"/>
  <c r="G35" i="14"/>
  <c r="L77" i="14"/>
  <c r="H45" i="14"/>
  <c r="H13" i="14"/>
  <c r="M60" i="14"/>
  <c r="L28" i="14"/>
  <c r="AB28" i="14" s="1"/>
  <c r="H204" i="14"/>
  <c r="G75" i="14"/>
  <c r="L43" i="14"/>
  <c r="H11" i="14"/>
  <c r="H19" i="14"/>
  <c r="M58" i="14"/>
  <c r="H17" i="14"/>
  <c r="G41" i="14"/>
  <c r="H9" i="14"/>
  <c r="M52" i="14"/>
  <c r="H207" i="14"/>
  <c r="H88" i="14"/>
  <c r="K56" i="14"/>
  <c r="L24" i="14"/>
  <c r="H3" i="14"/>
  <c r="H33" i="14"/>
  <c r="H39" i="14"/>
  <c r="H7" i="14"/>
  <c r="M54" i="14"/>
  <c r="L22" i="14"/>
  <c r="H209" i="14"/>
  <c r="H51" i="14"/>
  <c r="G53" i="14"/>
  <c r="H21" i="14"/>
  <c r="J51" i="14"/>
  <c r="I32" i="14"/>
  <c r="L31" i="14"/>
  <c r="G28" i="14"/>
  <c r="L3" i="14"/>
  <c r="M53" i="14"/>
  <c r="N64" i="14"/>
  <c r="M32" i="14"/>
  <c r="L206" i="14"/>
  <c r="M50" i="14"/>
  <c r="I63" i="14"/>
  <c r="I31" i="14"/>
  <c r="M62" i="14"/>
  <c r="M30" i="14"/>
  <c r="I205" i="14"/>
  <c r="I35" i="14"/>
  <c r="H77" i="14"/>
  <c r="L45" i="14"/>
  <c r="I13" i="14"/>
  <c r="N60" i="14"/>
  <c r="M28" i="14"/>
  <c r="I204" i="14"/>
  <c r="H75" i="14"/>
  <c r="H43" i="14"/>
  <c r="I11" i="14"/>
  <c r="I19" i="14"/>
  <c r="N58" i="14"/>
  <c r="I17" i="14"/>
  <c r="H41" i="14"/>
  <c r="I9" i="14"/>
  <c r="N52" i="14"/>
  <c r="I207" i="14"/>
  <c r="M88" i="14"/>
  <c r="M56" i="14"/>
  <c r="M24" i="14"/>
  <c r="I3" i="14"/>
  <c r="I33" i="14"/>
  <c r="I39" i="14"/>
  <c r="I7" i="14"/>
  <c r="N54" i="14"/>
  <c r="M22" i="14"/>
  <c r="I209" i="14"/>
  <c r="I51" i="14"/>
  <c r="H53" i="14"/>
  <c r="I21" i="14"/>
  <c r="I54" i="14"/>
  <c r="J21" i="14"/>
  <c r="K63" i="14"/>
  <c r="L205" i="14"/>
  <c r="I58" i="14"/>
  <c r="L39" i="14"/>
  <c r="H64" i="14"/>
  <c r="N32" i="14"/>
  <c r="M206" i="14"/>
  <c r="N50" i="14"/>
  <c r="L63" i="14"/>
  <c r="AB63" i="14" s="1"/>
  <c r="J31" i="14"/>
  <c r="N62" i="14"/>
  <c r="N30" i="14"/>
  <c r="J205" i="14"/>
  <c r="J35" i="14"/>
  <c r="I77" i="14"/>
  <c r="I45" i="14"/>
  <c r="Y45" i="14" s="1"/>
  <c r="J13" i="14"/>
  <c r="K60" i="14"/>
  <c r="N28" i="14"/>
  <c r="J204" i="14"/>
  <c r="I75" i="14"/>
  <c r="I43" i="14"/>
  <c r="J11" i="14"/>
  <c r="J19" i="14"/>
  <c r="H58" i="14"/>
  <c r="J17" i="14"/>
  <c r="I41" i="14"/>
  <c r="J9" i="14"/>
  <c r="I52" i="14"/>
  <c r="J207" i="14"/>
  <c r="N88" i="14"/>
  <c r="J56" i="14"/>
  <c r="N24" i="14"/>
  <c r="J3" i="14"/>
  <c r="J33" i="14"/>
  <c r="J39" i="14"/>
  <c r="J7" i="14"/>
  <c r="N22" i="14"/>
  <c r="I53" i="14"/>
  <c r="K50" i="14"/>
  <c r="I30" i="14"/>
  <c r="K75" i="14"/>
  <c r="L33" i="14"/>
  <c r="M51" i="14"/>
  <c r="I64" i="14"/>
  <c r="H32" i="14"/>
  <c r="N206" i="14"/>
  <c r="H50" i="14"/>
  <c r="J63" i="14"/>
  <c r="K31" i="14"/>
  <c r="H62" i="14"/>
  <c r="H30" i="14"/>
  <c r="K205" i="14"/>
  <c r="K35" i="14"/>
  <c r="J77" i="14"/>
  <c r="J45" i="14"/>
  <c r="K13" i="14"/>
  <c r="H60" i="14"/>
  <c r="H28" i="14"/>
  <c r="K204" i="14"/>
  <c r="J75" i="14"/>
  <c r="J43" i="14"/>
  <c r="K11" i="14"/>
  <c r="K19" i="14"/>
  <c r="J58" i="14"/>
  <c r="K17" i="14"/>
  <c r="J41" i="14"/>
  <c r="K9" i="14"/>
  <c r="J52" i="14"/>
  <c r="K207" i="14"/>
  <c r="J88" i="14"/>
  <c r="N56" i="14"/>
  <c r="H24" i="14"/>
  <c r="K3" i="14"/>
  <c r="K33" i="14"/>
  <c r="K39" i="14"/>
  <c r="K7" i="14"/>
  <c r="J54" i="14"/>
  <c r="H22" i="14"/>
  <c r="K209" i="14"/>
  <c r="L51" i="14"/>
  <c r="J53" i="14"/>
  <c r="K21" i="14"/>
  <c r="K64" i="14"/>
  <c r="K77" i="14"/>
  <c r="AA77" i="14" s="1"/>
  <c r="H52" i="14"/>
  <c r="L21" i="14"/>
  <c r="G64" i="14"/>
  <c r="J32" i="14"/>
  <c r="J206" i="14"/>
  <c r="I50" i="14"/>
  <c r="M63" i="14"/>
  <c r="M31" i="14"/>
  <c r="K62" i="14"/>
  <c r="G30" i="14"/>
  <c r="M205" i="14"/>
  <c r="M35" i="14"/>
  <c r="M77" i="14"/>
  <c r="M45" i="14"/>
  <c r="M13" i="14"/>
  <c r="G60" i="14"/>
  <c r="I28" i="14"/>
  <c r="M204" i="14"/>
  <c r="M75" i="14"/>
  <c r="M43" i="14"/>
  <c r="M11" i="14"/>
  <c r="N19" i="14"/>
  <c r="K58" i="14"/>
  <c r="N17" i="14"/>
  <c r="M41" i="14"/>
  <c r="M9" i="14"/>
  <c r="G52" i="14"/>
  <c r="M207" i="14"/>
  <c r="K88" i="14"/>
  <c r="G56" i="14"/>
  <c r="I24" i="14"/>
  <c r="M3" i="14"/>
  <c r="N33" i="14"/>
  <c r="M39" i="14"/>
  <c r="M7" i="14"/>
  <c r="H54" i="14"/>
  <c r="M21" i="14"/>
  <c r="J64" i="14"/>
  <c r="G32" i="14"/>
  <c r="K206" i="14"/>
  <c r="G50" i="14"/>
  <c r="N63" i="14"/>
  <c r="N31" i="14"/>
  <c r="G62" i="14"/>
  <c r="J30" i="14"/>
  <c r="N205" i="14"/>
  <c r="N35" i="14"/>
  <c r="N77" i="14"/>
  <c r="N45" i="14"/>
  <c r="N13" i="14"/>
  <c r="I60" i="14"/>
  <c r="J28" i="14"/>
  <c r="N204" i="14"/>
  <c r="N75" i="14"/>
  <c r="N43" i="14"/>
  <c r="N11" i="14"/>
  <c r="M19" i="14"/>
  <c r="G58" i="14"/>
  <c r="M17" i="14"/>
  <c r="N41" i="14"/>
  <c r="N9" i="14"/>
  <c r="K52" i="14"/>
  <c r="N207" i="14"/>
  <c r="L88" i="14"/>
  <c r="H56" i="14"/>
  <c r="J24" i="14"/>
  <c r="N3" i="14"/>
  <c r="M33" i="14"/>
  <c r="N39" i="14"/>
  <c r="N7" i="14"/>
  <c r="G54" i="14"/>
  <c r="J22" i="14"/>
  <c r="N209" i="14"/>
  <c r="N51" i="14"/>
  <c r="N53" i="14"/>
  <c r="N21" i="14"/>
  <c r="L66" i="14"/>
  <c r="L37" i="14"/>
  <c r="I34" i="14"/>
  <c r="I72" i="14"/>
  <c r="G6" i="14"/>
  <c r="K45" i="14"/>
  <c r="L17" i="14"/>
  <c r="K51" i="14"/>
  <c r="O93" i="14"/>
  <c r="W12" i="14"/>
  <c r="W42" i="14"/>
  <c r="W25" i="14"/>
  <c r="W8" i="14"/>
  <c r="W18" i="14"/>
  <c r="W16" i="14"/>
  <c r="AD69" i="14"/>
  <c r="AD37" i="14"/>
  <c r="AD5" i="14"/>
  <c r="W68" i="14"/>
  <c r="X12" i="14"/>
  <c r="X42" i="14"/>
  <c r="X8" i="14"/>
  <c r="W51" i="14"/>
  <c r="W29" i="14"/>
  <c r="W59" i="14"/>
  <c r="X10" i="14"/>
  <c r="W65" i="14"/>
  <c r="X48" i="14"/>
  <c r="W63" i="14"/>
  <c r="W31" i="14"/>
  <c r="X46" i="14"/>
  <c r="X14" i="14"/>
  <c r="W39" i="14"/>
  <c r="X38" i="14"/>
  <c r="W69" i="14"/>
  <c r="W37" i="14"/>
  <c r="W5" i="14"/>
  <c r="X68" i="14"/>
  <c r="AC57" i="14"/>
  <c r="X25" i="14"/>
  <c r="X29" i="14"/>
  <c r="Y18" i="14"/>
  <c r="X65" i="14"/>
  <c r="X33" i="14"/>
  <c r="Y80" i="14"/>
  <c r="Y48" i="14"/>
  <c r="Y46" i="14"/>
  <c r="Y7" i="14"/>
  <c r="X69" i="14"/>
  <c r="X37" i="14"/>
  <c r="X5" i="14"/>
  <c r="AD74" i="14"/>
  <c r="Y25" i="14"/>
  <c r="Y59" i="14"/>
  <c r="Y69" i="14"/>
  <c r="Y37" i="14"/>
  <c r="AA42" i="14"/>
  <c r="AA8" i="14"/>
  <c r="AA66" i="14"/>
  <c r="AA10" i="14"/>
  <c r="AA82" i="14"/>
  <c r="AA18" i="14"/>
  <c r="AA80" i="14"/>
  <c r="AA48" i="14"/>
  <c r="AA16" i="14"/>
  <c r="AA14" i="14"/>
  <c r="AA6" i="14"/>
  <c r="AA68" i="14"/>
  <c r="AB12" i="14"/>
  <c r="AA25" i="14"/>
  <c r="AB8" i="14"/>
  <c r="AA29" i="14"/>
  <c r="AA59" i="14"/>
  <c r="AB10" i="14"/>
  <c r="AB82" i="14"/>
  <c r="AA65" i="14"/>
  <c r="AB80" i="14"/>
  <c r="AB48" i="14"/>
  <c r="AB14" i="14"/>
  <c r="AB60" i="14"/>
  <c r="AA41" i="14"/>
  <c r="AB38" i="14"/>
  <c r="AA5" i="14"/>
  <c r="AB68" i="14"/>
  <c r="AB19" i="14"/>
  <c r="AC42" i="14"/>
  <c r="AC66" i="14"/>
  <c r="AC10" i="14"/>
  <c r="AB35" i="14"/>
  <c r="AB65" i="14"/>
  <c r="AC16" i="14"/>
  <c r="AC78" i="14"/>
  <c r="AC46" i="14"/>
  <c r="AC14" i="14"/>
  <c r="AB7" i="14"/>
  <c r="AC6" i="14"/>
  <c r="AB69" i="14"/>
  <c r="AC68" i="14"/>
  <c r="AC5" i="14"/>
  <c r="AB79" i="14"/>
  <c r="AB55" i="14"/>
  <c r="AD42" i="14"/>
  <c r="AD8" i="14"/>
  <c r="AD66" i="14"/>
  <c r="AD82" i="14"/>
  <c r="AD18" i="14"/>
  <c r="AD80" i="14"/>
  <c r="AD48" i="14"/>
  <c r="AD16" i="14"/>
  <c r="AD78" i="14"/>
  <c r="AD46" i="14"/>
  <c r="AD38" i="14"/>
  <c r="AD6" i="14"/>
  <c r="AD68" i="14"/>
  <c r="AB43" i="14"/>
  <c r="W76" i="14"/>
  <c r="AD57" i="14"/>
  <c r="W67" i="14"/>
  <c r="W83" i="14"/>
  <c r="W79" i="14"/>
  <c r="W21" i="14"/>
  <c r="W84" i="14"/>
  <c r="AA84" i="14"/>
  <c r="AD76" i="14"/>
  <c r="AD72" i="14"/>
  <c r="X74" i="14"/>
  <c r="W57" i="14"/>
  <c r="X19" i="14"/>
  <c r="X83" i="14"/>
  <c r="W49" i="14"/>
  <c r="X17" i="14"/>
  <c r="X79" i="14"/>
  <c r="X87" i="14"/>
  <c r="X23" i="14"/>
  <c r="X84" i="14"/>
  <c r="AD34" i="14"/>
  <c r="AD62" i="14"/>
  <c r="Y76" i="14"/>
  <c r="Y74" i="14"/>
  <c r="X57" i="14"/>
  <c r="Y56" i="14"/>
  <c r="Y67" i="14"/>
  <c r="Y44" i="14"/>
  <c r="X49" i="14"/>
  <c r="Y79" i="14"/>
  <c r="X43" i="14"/>
  <c r="Y23" i="14"/>
  <c r="Y84" i="14"/>
  <c r="Y52" i="14"/>
  <c r="AB61" i="14"/>
  <c r="AC55" i="14"/>
  <c r="Y57" i="14"/>
  <c r="AD67" i="14"/>
  <c r="Y83" i="14"/>
  <c r="Y49" i="14"/>
  <c r="Y61" i="14"/>
  <c r="AD87" i="14"/>
  <c r="AD55" i="14"/>
  <c r="Y53" i="14"/>
  <c r="Y21" i="14"/>
  <c r="AB49" i="14"/>
  <c r="AC84" i="14"/>
  <c r="AC83" i="14"/>
  <c r="AA76" i="14"/>
  <c r="AA34" i="14"/>
  <c r="AC49" i="14"/>
  <c r="AB76" i="14"/>
  <c r="AB74" i="14"/>
  <c r="AB34" i="14"/>
  <c r="AB62" i="14"/>
  <c r="AA75" i="14"/>
  <c r="AB58" i="14"/>
  <c r="AB72" i="14"/>
  <c r="AA87" i="14"/>
  <c r="AA55" i="14"/>
  <c r="AA23" i="14"/>
  <c r="AA53" i="14"/>
  <c r="AC72" i="14"/>
  <c r="W30" i="14" l="1"/>
  <c r="AD50" i="14"/>
  <c r="AA63" i="14"/>
  <c r="Y35" i="14"/>
  <c r="W53" i="14"/>
  <c r="AC58" i="14"/>
  <c r="Y62" i="14"/>
  <c r="AB54" i="14"/>
  <c r="W7" i="14"/>
  <c r="W33" i="14"/>
  <c r="W17" i="14"/>
  <c r="W43" i="14"/>
  <c r="AB50" i="14"/>
  <c r="AA32" i="14"/>
  <c r="AC25" i="14"/>
  <c r="W14" i="14"/>
  <c r="AD65" i="14"/>
  <c r="AC29" i="14"/>
  <c r="Y16" i="14"/>
  <c r="AC23" i="14"/>
  <c r="AB83" i="14"/>
  <c r="W10" i="14"/>
  <c r="AB67" i="14"/>
  <c r="Y14" i="14"/>
  <c r="Y22" i="14"/>
  <c r="Y66" i="14"/>
  <c r="AA72" i="14"/>
  <c r="X34" i="14"/>
  <c r="AD10" i="14"/>
  <c r="AD44" i="14"/>
  <c r="Y78" i="14"/>
  <c r="W24" i="14"/>
  <c r="Y38" i="14"/>
  <c r="X59" i="14"/>
  <c r="X61" i="14"/>
  <c r="X55" i="14"/>
  <c r="AC44" i="14"/>
  <c r="AB13" i="14"/>
  <c r="AB57" i="14"/>
  <c r="AB46" i="14"/>
  <c r="O89" i="14"/>
  <c r="AB20" i="14"/>
  <c r="X15" i="14"/>
  <c r="AA20" i="14"/>
  <c r="Y58" i="14"/>
  <c r="Y13" i="14"/>
  <c r="AB31" i="14"/>
  <c r="AB77" i="14"/>
  <c r="W9" i="14"/>
  <c r="W80" i="14"/>
  <c r="W78" i="14"/>
  <c r="Y6" i="14"/>
  <c r="AA67" i="14"/>
  <c r="Y29" i="14"/>
  <c r="X67" i="14"/>
  <c r="AA79" i="14"/>
  <c r="Y32" i="14"/>
  <c r="W35" i="14"/>
  <c r="AB15" i="14"/>
  <c r="X50" i="14"/>
  <c r="AA15" i="14"/>
  <c r="Z15" i="14"/>
  <c r="Y77" i="14"/>
  <c r="Y54" i="14"/>
  <c r="Y15" i="14"/>
  <c r="Y64" i="14"/>
  <c r="X41" i="14"/>
  <c r="W15" i="14"/>
  <c r="Y50" i="14"/>
  <c r="X63" i="14"/>
  <c r="W72" i="14"/>
  <c r="AB87" i="14"/>
  <c r="W44" i="14"/>
  <c r="Y8" i="14"/>
  <c r="Y5" i="14"/>
  <c r="W61" i="14"/>
  <c r="AB42" i="14"/>
  <c r="AB78" i="14"/>
  <c r="Y31" i="14"/>
  <c r="Y63" i="14"/>
  <c r="AB75" i="14"/>
  <c r="X72" i="14"/>
  <c r="AD56" i="14"/>
  <c r="AC50" i="14"/>
  <c r="O90" i="14"/>
  <c r="Y11" i="14"/>
  <c r="X39" i="14"/>
  <c r="W75" i="14"/>
  <c r="AA28" i="14"/>
  <c r="W46" i="14"/>
  <c r="AA43" i="14"/>
  <c r="AB25" i="14"/>
  <c r="AB84" i="14"/>
  <c r="X78" i="14"/>
  <c r="W20" i="14"/>
  <c r="Y20" i="14"/>
  <c r="Z20" i="14"/>
  <c r="W45" i="14"/>
  <c r="W66" i="14"/>
  <c r="Y42" i="14"/>
  <c r="AA78" i="14"/>
  <c r="X6" i="14"/>
  <c r="X16" i="14"/>
  <c r="Y55" i="14"/>
  <c r="W22" i="14"/>
  <c r="AB6" i="14"/>
  <c r="AB16" i="14"/>
  <c r="W23" i="14"/>
  <c r="X20" i="14"/>
  <c r="AC87" i="14"/>
  <c r="AC54" i="14"/>
  <c r="AC59" i="14"/>
  <c r="AC37" i="14"/>
  <c r="AD58" i="14"/>
  <c r="AD17" i="14"/>
  <c r="AD28" i="14"/>
  <c r="AD12" i="14"/>
  <c r="AD15" i="14"/>
  <c r="AD24" i="14"/>
  <c r="AD19" i="14"/>
  <c r="AD29" i="14"/>
  <c r="AD14" i="14"/>
  <c r="AD25" i="14"/>
  <c r="AD20" i="14"/>
  <c r="AD33" i="14"/>
  <c r="AD54" i="14"/>
  <c r="AD61" i="14"/>
  <c r="AC35" i="14"/>
  <c r="AC15" i="14"/>
  <c r="AC52" i="14"/>
  <c r="AC63" i="14"/>
  <c r="AC62" i="14"/>
  <c r="AC67" i="14"/>
  <c r="AC65" i="14"/>
  <c r="AC74" i="14"/>
  <c r="AC51" i="14"/>
  <c r="AC61" i="14"/>
  <c r="AC34" i="14"/>
  <c r="AC82" i="14"/>
  <c r="AC20" i="14"/>
  <c r="AC64" i="14"/>
  <c r="AC18" i="14"/>
  <c r="AC3" i="14"/>
  <c r="AC53" i="14"/>
  <c r="AC60" i="14"/>
  <c r="AC12" i="14"/>
  <c r="AC24" i="14"/>
  <c r="W87" i="14"/>
  <c r="W52" i="14"/>
  <c r="AA31" i="14"/>
  <c r="AA83" i="14"/>
  <c r="AA60" i="14"/>
  <c r="W50" i="14"/>
  <c r="AA11" i="14"/>
  <c r="W32" i="14"/>
  <c r="AA7" i="14"/>
  <c r="Y9" i="14"/>
  <c r="AA37" i="14"/>
  <c r="W11" i="14"/>
  <c r="W82" i="14"/>
  <c r="AA3" i="14"/>
  <c r="Y41" i="14"/>
  <c r="AD30" i="14"/>
  <c r="AC43" i="14"/>
  <c r="AC75" i="14"/>
  <c r="AA13" i="14"/>
  <c r="Y30" i="14"/>
  <c r="AC22" i="14"/>
  <c r="AA54" i="14"/>
  <c r="AA49" i="14"/>
  <c r="AA61" i="14"/>
  <c r="AA46" i="14"/>
  <c r="AA74" i="14"/>
  <c r="Y72" i="14"/>
  <c r="W3" i="14"/>
  <c r="W74" i="14"/>
  <c r="AA24" i="14"/>
  <c r="W60" i="14"/>
  <c r="AA35" i="14"/>
  <c r="AD22" i="14"/>
  <c r="Y39" i="14"/>
  <c r="AD64" i="14"/>
  <c r="W13" i="14"/>
  <c r="W56" i="14"/>
  <c r="AC13" i="14"/>
  <c r="AA9" i="14"/>
  <c r="Y43" i="14"/>
  <c r="AD32" i="14"/>
  <c r="W62" i="14"/>
  <c r="AC77" i="14"/>
  <c r="W28" i="14"/>
  <c r="W38" i="14"/>
  <c r="AD59" i="14"/>
  <c r="W48" i="14"/>
  <c r="W34" i="14"/>
  <c r="Y68" i="14"/>
  <c r="AC8" i="14"/>
  <c r="AC76" i="14"/>
  <c r="AC80" i="14"/>
  <c r="AC79" i="14"/>
  <c r="AA21" i="14"/>
  <c r="Y65" i="14"/>
  <c r="W77" i="14"/>
  <c r="AC48" i="14"/>
  <c r="AD79" i="14"/>
  <c r="Y75" i="14"/>
  <c r="W55" i="14"/>
  <c r="AA56" i="14"/>
  <c r="AC38" i="14"/>
  <c r="AA69" i="14"/>
  <c r="AA38" i="14"/>
  <c r="AA12" i="14"/>
  <c r="AA44" i="14"/>
  <c r="Y3" i="14"/>
  <c r="AC28" i="14"/>
  <c r="AC9" i="14"/>
  <c r="AB37" i="14"/>
  <c r="Y60" i="14"/>
  <c r="AA52" i="14"/>
  <c r="AA51" i="14"/>
  <c r="AA45" i="14"/>
  <c r="W6" i="14"/>
  <c r="Y34" i="14"/>
  <c r="AD21" i="14"/>
  <c r="AD53" i="14"/>
  <c r="AD51" i="14"/>
  <c r="W54" i="14"/>
  <c r="AD7" i="14"/>
  <c r="AD39" i="14"/>
  <c r="AC33" i="14"/>
  <c r="AD3" i="14"/>
  <c r="AD9" i="14"/>
  <c r="AD41" i="14"/>
  <c r="AC17" i="14"/>
  <c r="W58" i="14"/>
  <c r="AC19" i="14"/>
  <c r="AD11" i="14"/>
  <c r="AD43" i="14"/>
  <c r="AD75" i="14"/>
  <c r="AD13" i="14"/>
  <c r="AD45" i="14"/>
  <c r="AD77" i="14"/>
  <c r="AD35" i="14"/>
  <c r="AD31" i="14"/>
  <c r="AD63" i="14"/>
  <c r="AC21" i="14"/>
  <c r="AC7" i="14"/>
  <c r="AC39" i="14"/>
  <c r="Y24" i="14"/>
  <c r="AC41" i="14"/>
  <c r="AA58" i="14"/>
  <c r="AC11" i="14"/>
  <c r="Y28" i="14"/>
  <c r="AC45" i="14"/>
  <c r="AA62" i="14"/>
  <c r="AC31" i="14"/>
  <c r="W64" i="14"/>
  <c r="AA64" i="14"/>
  <c r="AA39" i="14"/>
  <c r="AA33" i="14"/>
  <c r="AA17" i="14"/>
  <c r="AA19" i="14"/>
  <c r="AA50" i="14"/>
  <c r="Y51" i="14"/>
  <c r="Y33" i="14"/>
  <c r="AC56" i="14"/>
  <c r="AD52" i="14"/>
  <c r="Y17" i="14"/>
  <c r="Y19" i="14"/>
  <c r="AD60" i="14"/>
  <c r="AC30" i="14"/>
  <c r="AC32" i="14"/>
  <c r="W41" i="14"/>
  <c r="Y71" i="14"/>
  <c r="AD73" i="14"/>
  <c r="W73" i="14"/>
  <c r="W86" i="14"/>
  <c r="AC73" i="14"/>
  <c r="AD71" i="14"/>
  <c r="W71" i="14"/>
  <c r="AA73" i="14"/>
  <c r="AC71" i="14"/>
  <c r="AA71" i="14"/>
  <c r="Y73" i="14"/>
  <c r="W85" i="14"/>
  <c r="AB45" i="14"/>
  <c r="AB44" i="14"/>
  <c r="AB17" i="14"/>
  <c r="AB66" i="14"/>
  <c r="AB21" i="14"/>
  <c r="AB51" i="14"/>
  <c r="O88" i="14"/>
  <c r="AB33" i="14"/>
  <c r="AB39" i="14"/>
  <c r="AB3" i="14"/>
  <c r="AB22" i="14"/>
  <c r="AB24" i="14"/>
  <c r="AB53" i="14"/>
  <c r="AB52" i="14"/>
  <c r="AB41" i="14"/>
  <c r="AD83" i="14"/>
  <c r="Y82" i="14"/>
  <c r="O91" i="14"/>
  <c r="Y87" i="14"/>
  <c r="AB9" i="14"/>
  <c r="AB18" i="14"/>
  <c r="AB59" i="14"/>
  <c r="AD86" i="14"/>
  <c r="O92" i="14"/>
  <c r="Y85" i="14"/>
  <c r="AC86" i="14"/>
  <c r="AB73" i="14"/>
  <c r="AD85" i="14"/>
  <c r="AB86" i="14"/>
  <c r="AA86" i="14"/>
  <c r="AB71" i="14"/>
  <c r="AC85" i="14"/>
  <c r="AB85" i="14"/>
  <c r="AA85" i="14"/>
  <c r="Y86" i="14"/>
  <c r="X53" i="14"/>
  <c r="X56" i="14"/>
  <c r="X54" i="14"/>
  <c r="X52" i="14"/>
  <c r="X22" i="14"/>
  <c r="X24" i="14"/>
  <c r="X28" i="14"/>
  <c r="X60" i="14"/>
  <c r="X30" i="14"/>
  <c r="X62" i="14"/>
  <c r="X32" i="14"/>
  <c r="X58" i="14"/>
  <c r="X64" i="14"/>
  <c r="X75" i="14"/>
  <c r="X77" i="14"/>
  <c r="X21" i="14"/>
  <c r="X51" i="14"/>
  <c r="X7" i="14"/>
  <c r="X3" i="14"/>
  <c r="X9" i="14"/>
  <c r="X11" i="14"/>
  <c r="X13" i="14"/>
  <c r="X45" i="14"/>
  <c r="X31" i="14"/>
  <c r="X35" i="14"/>
  <c r="X82" i="14"/>
  <c r="X18" i="14"/>
  <c r="X80" i="14"/>
  <c r="X86" i="14"/>
  <c r="X71" i="14"/>
  <c r="X85" i="14"/>
  <c r="X73" i="14"/>
  <c r="Z86" i="14"/>
  <c r="O86" i="14"/>
  <c r="Z73" i="14"/>
  <c r="O73" i="14"/>
  <c r="Z71" i="14"/>
  <c r="O71" i="14"/>
  <c r="Z85" i="14"/>
  <c r="O85" i="14"/>
  <c r="Z23" i="14"/>
  <c r="O23" i="14"/>
  <c r="Z50" i="14"/>
  <c r="O50" i="14"/>
  <c r="Z5" i="14"/>
  <c r="O5" i="14"/>
  <c r="Z25" i="14"/>
  <c r="O25" i="14"/>
  <c r="Z28" i="14"/>
  <c r="O28" i="14"/>
  <c r="Z10" i="14"/>
  <c r="O10" i="14"/>
  <c r="AB2" i="14"/>
  <c r="Z37" i="14"/>
  <c r="O37" i="14"/>
  <c r="Z14" i="14"/>
  <c r="O14" i="14"/>
  <c r="Z46" i="14"/>
  <c r="O46" i="14"/>
  <c r="Z72" i="14"/>
  <c r="O72" i="14"/>
  <c r="Y2" i="14"/>
  <c r="Z33" i="14"/>
  <c r="O33" i="14"/>
  <c r="Z78" i="14"/>
  <c r="O78" i="14"/>
  <c r="Z66" i="14"/>
  <c r="O66" i="14"/>
  <c r="Z49" i="14"/>
  <c r="O49" i="14"/>
  <c r="Z58" i="14"/>
  <c r="O58" i="14"/>
  <c r="Z65" i="14"/>
  <c r="O65" i="14"/>
  <c r="Z11" i="14"/>
  <c r="O11" i="14"/>
  <c r="Z44" i="14"/>
  <c r="O44" i="14"/>
  <c r="Z53" i="14"/>
  <c r="O53" i="14"/>
  <c r="Z7" i="14"/>
  <c r="O7" i="14"/>
  <c r="Z68" i="14"/>
  <c r="O68" i="14"/>
  <c r="Z8" i="14"/>
  <c r="O8" i="14"/>
  <c r="Z55" i="14"/>
  <c r="O55" i="14"/>
  <c r="Z3" i="14"/>
  <c r="O3" i="14"/>
  <c r="Z34" i="14"/>
  <c r="O34" i="14"/>
  <c r="Z39" i="14"/>
  <c r="O39" i="14"/>
  <c r="Z16" i="14"/>
  <c r="O16" i="14"/>
  <c r="Z87" i="14"/>
  <c r="O87" i="14"/>
  <c r="Z83" i="14"/>
  <c r="O83" i="14"/>
  <c r="Z41" i="14"/>
  <c r="O41" i="14"/>
  <c r="Z35" i="14"/>
  <c r="O35" i="14"/>
  <c r="Z48" i="14"/>
  <c r="O48" i="14"/>
  <c r="Z42" i="14"/>
  <c r="O42" i="14"/>
  <c r="Z2" i="14"/>
  <c r="O2" i="14"/>
  <c r="Z80" i="14"/>
  <c r="O80" i="14"/>
  <c r="Z21" i="14"/>
  <c r="O21" i="14"/>
  <c r="Z30" i="14"/>
  <c r="O30" i="14"/>
  <c r="Z56" i="14"/>
  <c r="O56" i="14"/>
  <c r="Z77" i="14"/>
  <c r="O77" i="14"/>
  <c r="Z9" i="14"/>
  <c r="O9" i="14"/>
  <c r="Z6" i="14"/>
  <c r="O6" i="14"/>
  <c r="Z12" i="14"/>
  <c r="O12" i="14"/>
  <c r="Z69" i="14"/>
  <c r="O69" i="14"/>
  <c r="AD2" i="14"/>
  <c r="Z75" i="14"/>
  <c r="O75" i="14"/>
  <c r="Z52" i="14"/>
  <c r="O52" i="14"/>
  <c r="Z62" i="14"/>
  <c r="O62" i="14"/>
  <c r="Z38" i="14"/>
  <c r="O38" i="14"/>
  <c r="Z13" i="14"/>
  <c r="O13" i="14"/>
  <c r="Z45" i="14"/>
  <c r="O45" i="14"/>
  <c r="Z84" i="14"/>
  <c r="O84" i="14"/>
  <c r="Z79" i="14"/>
  <c r="O79" i="14"/>
  <c r="Z74" i="14"/>
  <c r="O74" i="14"/>
  <c r="Z59" i="14"/>
  <c r="O59" i="14"/>
  <c r="Z18" i="14"/>
  <c r="O18" i="14"/>
  <c r="Z43" i="14"/>
  <c r="O43" i="14"/>
  <c r="Z19" i="14"/>
  <c r="O19" i="14"/>
  <c r="Z32" i="14"/>
  <c r="O32" i="14"/>
  <c r="AA2" i="14"/>
  <c r="Z29" i="14"/>
  <c r="O29" i="14"/>
  <c r="Z82" i="14"/>
  <c r="O82" i="14"/>
  <c r="AC2" i="14"/>
  <c r="Z61" i="14"/>
  <c r="O61" i="14"/>
  <c r="Z67" i="14"/>
  <c r="O67" i="14"/>
  <c r="Z64" i="14"/>
  <c r="O64" i="14"/>
  <c r="Z76" i="14"/>
  <c r="O76" i="14"/>
  <c r="Z22" i="14"/>
  <c r="O22" i="14"/>
  <c r="Z17" i="14"/>
  <c r="O17" i="14"/>
  <c r="X2" i="14"/>
  <c r="W2" i="14"/>
  <c r="Z31" i="14"/>
  <c r="O31" i="14"/>
  <c r="Z51" i="14"/>
  <c r="O51" i="14"/>
  <c r="Z60" i="14"/>
  <c r="O60" i="14"/>
  <c r="Z24" i="14"/>
  <c r="O24" i="14"/>
  <c r="Z57" i="14"/>
  <c r="O57" i="14"/>
  <c r="Z54" i="14"/>
  <c r="O54" i="14"/>
  <c r="Z63" i="14"/>
  <c r="O63" i="14"/>
  <c r="AE63" i="14" l="1"/>
  <c r="AE54" i="14"/>
  <c r="AE57" i="14"/>
  <c r="AE24" i="14"/>
  <c r="AE60" i="14"/>
  <c r="AE51" i="14"/>
  <c r="AE31" i="14"/>
  <c r="AE17" i="14"/>
  <c r="AE22" i="14"/>
  <c r="AE76" i="14"/>
  <c r="AE64" i="14"/>
  <c r="AE67" i="14"/>
  <c r="AE61" i="14"/>
  <c r="AE29" i="14"/>
  <c r="AE32" i="14"/>
  <c r="AE19" i="14"/>
  <c r="AE43" i="14"/>
  <c r="AE18" i="14"/>
  <c r="AE59" i="14"/>
  <c r="AE74" i="14"/>
  <c r="AE79" i="14"/>
  <c r="AE45" i="14"/>
  <c r="AE13" i="14"/>
  <c r="AE38" i="14"/>
  <c r="AE62" i="14"/>
  <c r="AE52" i="14"/>
  <c r="AE75" i="14"/>
  <c r="AE69" i="14"/>
  <c r="AE12" i="14"/>
  <c r="AE6" i="14"/>
  <c r="AE9" i="14"/>
  <c r="AE77" i="14"/>
  <c r="AE56" i="14"/>
  <c r="AE30" i="14"/>
  <c r="AE21" i="14"/>
  <c r="AE80" i="14"/>
  <c r="AE2" i="14"/>
  <c r="AE42" i="14"/>
  <c r="AE48" i="14"/>
  <c r="AE35" i="14"/>
  <c r="AE41" i="14"/>
  <c r="AE16" i="14"/>
  <c r="AE39" i="14"/>
  <c r="AE34" i="14"/>
  <c r="AE3" i="14"/>
  <c r="AE55" i="14"/>
  <c r="AE8" i="14"/>
  <c r="AE68" i="14"/>
  <c r="AE7" i="14"/>
  <c r="AE53" i="14"/>
  <c r="AE44" i="14"/>
  <c r="AE11" i="14"/>
  <c r="AE65" i="14"/>
  <c r="AE58" i="14"/>
  <c r="AE49" i="14"/>
  <c r="AE66" i="14"/>
  <c r="AE78" i="14"/>
  <c r="AE33" i="14"/>
  <c r="AE72" i="14"/>
  <c r="AE46" i="14"/>
  <c r="AE14" i="14"/>
  <c r="AE37" i="14"/>
  <c r="AE10" i="14"/>
  <c r="AE28" i="14"/>
  <c r="AE25" i="14"/>
  <c r="AE5" i="14"/>
  <c r="AE50" i="14"/>
  <c r="AE23" i="14"/>
  <c r="AE71" i="14"/>
  <c r="AE73" i="14"/>
  <c r="AE82" i="14"/>
  <c r="AE84" i="14"/>
  <c r="AE83" i="14"/>
  <c r="AE87" i="14"/>
  <c r="AE85" i="14"/>
  <c r="AE86" i="14"/>
  <c r="D24" i="14" l="1"/>
  <c r="O15" i="14" l="1"/>
  <c r="AE15" i="14" l="1"/>
  <c r="O20" i="14" l="1"/>
  <c r="AE20" i="14" l="1"/>
  <c r="C79" i="14"/>
  <c r="C67" i="14"/>
  <c r="C42" i="14"/>
  <c r="C2" i="14"/>
  <c r="C3" i="14"/>
  <c r="C5" i="14"/>
  <c r="C6" i="14"/>
  <c r="C7" i="14"/>
  <c r="C8" i="14"/>
  <c r="C9" i="14"/>
  <c r="C10" i="14"/>
  <c r="C11" i="14"/>
  <c r="C12" i="14"/>
  <c r="C13" i="14"/>
  <c r="C14" i="14"/>
  <c r="C16" i="14"/>
  <c r="C17" i="14"/>
  <c r="C18" i="14"/>
  <c r="C19" i="14"/>
  <c r="C20" i="14"/>
  <c r="C21" i="14"/>
  <c r="C22" i="14"/>
  <c r="C23" i="14"/>
  <c r="C24" i="14"/>
  <c r="C25" i="14"/>
  <c r="C28" i="14"/>
  <c r="C29" i="14"/>
  <c r="C30" i="14"/>
  <c r="C31" i="14"/>
  <c r="C32" i="14"/>
  <c r="C33" i="14"/>
  <c r="C34" i="14"/>
  <c r="C35" i="14"/>
  <c r="C37" i="14"/>
  <c r="C38" i="14"/>
  <c r="C39" i="14"/>
  <c r="C41" i="14"/>
  <c r="C43" i="14"/>
  <c r="C44" i="14"/>
  <c r="C45" i="14"/>
  <c r="C46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8" i="14"/>
  <c r="C69" i="14"/>
  <c r="C72" i="14"/>
  <c r="C74" i="14"/>
  <c r="C75" i="14"/>
  <c r="C76" i="14"/>
  <c r="C77" i="14"/>
  <c r="C78" i="14"/>
  <c r="C80" i="14"/>
  <c r="C82" i="14"/>
  <c r="C83" i="14"/>
  <c r="C84" i="14"/>
  <c r="C85" i="14"/>
  <c r="C87" i="14"/>
  <c r="C88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15" i="14"/>
  <c r="C71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E308" i="14" l="1"/>
  <c r="E307" i="14"/>
  <c r="E306" i="14"/>
  <c r="E305" i="14"/>
  <c r="E304" i="14"/>
  <c r="E303" i="14"/>
  <c r="E302" i="14"/>
  <c r="E301" i="14"/>
  <c r="E300" i="14"/>
  <c r="E299" i="14"/>
  <c r="E298" i="14"/>
  <c r="E297" i="14"/>
  <c r="E296" i="14"/>
  <c r="E295" i="14"/>
  <c r="E294" i="14"/>
  <c r="E293" i="14"/>
  <c r="E292" i="14"/>
  <c r="E291" i="14"/>
  <c r="E290" i="14"/>
  <c r="E289" i="14"/>
  <c r="E288" i="14"/>
  <c r="E287" i="14"/>
  <c r="E286" i="14"/>
  <c r="E285" i="14"/>
  <c r="E284" i="14"/>
  <c r="E283" i="14"/>
  <c r="E282" i="14"/>
  <c r="E281" i="14"/>
  <c r="E280" i="14"/>
  <c r="E279" i="14"/>
  <c r="E278" i="14"/>
  <c r="E277" i="14"/>
  <c r="E276" i="14"/>
  <c r="E275" i="14"/>
  <c r="E274" i="14"/>
  <c r="E273" i="14"/>
  <c r="E272" i="14"/>
  <c r="E271" i="14"/>
  <c r="E270" i="14"/>
  <c r="E269" i="14"/>
  <c r="E268" i="14"/>
  <c r="E267" i="14"/>
  <c r="E266" i="14"/>
  <c r="E265" i="14"/>
  <c r="E264" i="14"/>
  <c r="E263" i="14"/>
  <c r="E262" i="14"/>
  <c r="E261" i="14"/>
  <c r="E260" i="14"/>
  <c r="E259" i="14"/>
  <c r="E258" i="14"/>
  <c r="E257" i="14"/>
  <c r="E256" i="14"/>
  <c r="E255" i="14"/>
  <c r="E254" i="14"/>
  <c r="E253" i="14"/>
  <c r="E252" i="14"/>
  <c r="E251" i="14"/>
  <c r="E250" i="14"/>
  <c r="E249" i="14"/>
  <c r="E248" i="14"/>
  <c r="E247" i="14"/>
  <c r="E246" i="14"/>
  <c r="E245" i="14"/>
  <c r="E244" i="14"/>
  <c r="E243" i="14"/>
  <c r="E242" i="14"/>
  <c r="E241" i="14"/>
  <c r="E240" i="14"/>
  <c r="E239" i="14"/>
  <c r="E238" i="14"/>
  <c r="E237" i="14"/>
  <c r="E236" i="14"/>
  <c r="E235" i="14"/>
  <c r="E234" i="14"/>
  <c r="E233" i="14"/>
  <c r="E232" i="14"/>
  <c r="E231" i="14"/>
  <c r="E230" i="14"/>
  <c r="E229" i="14"/>
  <c r="E228" i="14"/>
  <c r="E227" i="14"/>
  <c r="E226" i="14"/>
  <c r="E225" i="14"/>
  <c r="E224" i="14"/>
  <c r="E223" i="14"/>
  <c r="E222" i="14"/>
  <c r="E221" i="14"/>
  <c r="E220" i="14"/>
  <c r="E219" i="14"/>
  <c r="E218" i="14"/>
  <c r="E217" i="14"/>
  <c r="E216" i="14"/>
  <c r="E215" i="14"/>
  <c r="E214" i="14"/>
  <c r="E213" i="14"/>
  <c r="E212" i="14"/>
  <c r="E211" i="14"/>
  <c r="E210" i="14"/>
  <c r="E71" i="14"/>
  <c r="E15" i="14"/>
  <c r="C86" i="14"/>
  <c r="E209" i="14"/>
  <c r="E208" i="14"/>
  <c r="E207" i="14"/>
  <c r="E206" i="14"/>
  <c r="E205" i="14"/>
  <c r="E204" i="14"/>
  <c r="E203" i="14"/>
  <c r="E202" i="14"/>
  <c r="E201" i="14"/>
  <c r="E200" i="14"/>
  <c r="E199" i="14"/>
  <c r="E198" i="14"/>
  <c r="E197" i="14"/>
  <c r="E196" i="14"/>
  <c r="E195" i="14"/>
  <c r="E194" i="14"/>
  <c r="E193" i="14"/>
  <c r="E192" i="14"/>
  <c r="E191" i="14"/>
  <c r="E190" i="14"/>
  <c r="E189" i="14"/>
  <c r="E188" i="14"/>
  <c r="E187" i="14"/>
  <c r="E186" i="14"/>
  <c r="E185" i="14"/>
  <c r="E184" i="14"/>
  <c r="E183" i="14"/>
  <c r="E182" i="14"/>
  <c r="E181" i="14"/>
  <c r="E180" i="14"/>
  <c r="E179" i="14"/>
  <c r="E178" i="14"/>
  <c r="E177" i="14"/>
  <c r="E176" i="14"/>
  <c r="E175" i="14"/>
  <c r="E174" i="14"/>
  <c r="E173" i="14"/>
  <c r="E172" i="14"/>
  <c r="E171" i="14"/>
  <c r="E170" i="14"/>
  <c r="E169" i="14"/>
  <c r="E168" i="14"/>
  <c r="E167" i="14"/>
  <c r="E166" i="14"/>
  <c r="E165" i="14"/>
  <c r="E164" i="14"/>
  <c r="E163" i="14"/>
  <c r="E162" i="14"/>
  <c r="E161" i="14"/>
  <c r="E160" i="14"/>
  <c r="E159" i="14"/>
  <c r="E158" i="14"/>
  <c r="E157" i="14"/>
  <c r="E156" i="14"/>
  <c r="E155" i="14"/>
  <c r="E154" i="14"/>
  <c r="E153" i="14"/>
  <c r="E152" i="14"/>
  <c r="E151" i="14"/>
  <c r="E150" i="14"/>
  <c r="E149" i="14"/>
  <c r="E148" i="14"/>
  <c r="E147" i="14"/>
  <c r="E146" i="14"/>
  <c r="E145" i="14"/>
  <c r="E144" i="14"/>
  <c r="E143" i="14"/>
  <c r="E142" i="14"/>
  <c r="E141" i="14"/>
  <c r="E140" i="14"/>
  <c r="E139" i="14"/>
  <c r="E138" i="14"/>
  <c r="E137" i="14"/>
  <c r="E136" i="14"/>
  <c r="E135" i="14"/>
  <c r="E134" i="14"/>
  <c r="E133" i="14"/>
  <c r="E132" i="14"/>
  <c r="E131" i="14"/>
  <c r="E130" i="14"/>
  <c r="E129" i="14"/>
  <c r="E128" i="14"/>
  <c r="E127" i="14"/>
  <c r="E126" i="14"/>
  <c r="E125" i="14"/>
  <c r="E124" i="14"/>
  <c r="E123" i="14"/>
  <c r="E122" i="14"/>
  <c r="E121" i="14"/>
  <c r="E120" i="14"/>
  <c r="E119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4" i="14"/>
  <c r="E103" i="14"/>
  <c r="E102" i="14"/>
  <c r="E101" i="14"/>
  <c r="E100" i="14"/>
  <c r="E99" i="14"/>
  <c r="E98" i="14"/>
  <c r="C97" i="14"/>
  <c r="C96" i="14"/>
  <c r="C95" i="14"/>
  <c r="C94" i="14"/>
  <c r="E88" i="14"/>
  <c r="E87" i="14"/>
  <c r="E85" i="14"/>
  <c r="E84" i="14"/>
  <c r="E83" i="14"/>
  <c r="E82" i="14"/>
  <c r="C81" i="14"/>
  <c r="E80" i="14"/>
  <c r="E78" i="14"/>
  <c r="E77" i="14"/>
  <c r="E76" i="14"/>
  <c r="E75" i="14"/>
  <c r="E74" i="14"/>
  <c r="C73" i="14"/>
  <c r="E72" i="14"/>
  <c r="E69" i="14"/>
  <c r="E68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C47" i="14"/>
  <c r="E46" i="14"/>
  <c r="E45" i="14"/>
  <c r="E44" i="14"/>
  <c r="E43" i="14"/>
  <c r="E41" i="14"/>
  <c r="C40" i="14"/>
  <c r="E39" i="14"/>
  <c r="E38" i="14"/>
  <c r="E37" i="14"/>
  <c r="C36" i="14"/>
  <c r="E35" i="14"/>
  <c r="E34" i="14"/>
  <c r="E33" i="14"/>
  <c r="E32" i="14"/>
  <c r="E31" i="14"/>
  <c r="E30" i="14"/>
  <c r="E29" i="14"/>
  <c r="E28" i="14"/>
  <c r="C27" i="14"/>
  <c r="C26" i="14"/>
  <c r="E25" i="14"/>
  <c r="E24" i="14"/>
  <c r="E23" i="14"/>
  <c r="E22" i="14"/>
  <c r="E21" i="14"/>
  <c r="E20" i="14"/>
  <c r="E19" i="14"/>
  <c r="E18" i="14"/>
  <c r="E17" i="14"/>
  <c r="E16" i="14"/>
  <c r="E14" i="14"/>
  <c r="E13" i="14"/>
  <c r="E12" i="14"/>
  <c r="E11" i="14"/>
  <c r="E10" i="14"/>
  <c r="E9" i="14"/>
  <c r="E8" i="14"/>
  <c r="E7" i="14"/>
  <c r="E6" i="14"/>
  <c r="E5" i="14"/>
  <c r="C4" i="14"/>
  <c r="E3" i="14"/>
  <c r="E2" i="14"/>
  <c r="E42" i="14"/>
  <c r="E67" i="14"/>
  <c r="C70" i="14"/>
  <c r="E79" i="14"/>
  <c r="AD5" i="15" l="1"/>
  <c r="AB32" i="15"/>
  <c r="AB7" i="15"/>
  <c r="AC33" i="15"/>
  <c r="N37" i="15"/>
  <c r="AA37" i="15" s="1"/>
  <c r="AE10" i="15"/>
  <c r="AD10" i="15"/>
  <c r="N7" i="15"/>
  <c r="AA7" i="15" s="1"/>
  <c r="D4" i="15"/>
  <c r="AB34" i="15"/>
  <c r="N31" i="15"/>
  <c r="AA31" i="15" s="1"/>
  <c r="N40" i="15"/>
  <c r="AA40" i="15" s="1"/>
  <c r="AE35" i="15"/>
  <c r="AD8" i="15"/>
  <c r="AE34" i="15"/>
  <c r="AB41" i="15"/>
  <c r="AC8" i="15"/>
  <c r="AD6" i="15"/>
  <c r="N9" i="15"/>
  <c r="AA9" i="15" s="1"/>
  <c r="AD32" i="15"/>
  <c r="AE36" i="15"/>
  <c r="AC31" i="15"/>
  <c r="AD30" i="15"/>
  <c r="AE3" i="15"/>
  <c r="AB6" i="15"/>
  <c r="N8" i="15"/>
  <c r="AA8" i="15" s="1"/>
  <c r="AE41" i="15"/>
  <c r="N39" i="15"/>
  <c r="AA39" i="15" s="1"/>
  <c r="AE8" i="15"/>
  <c r="N10" i="15"/>
  <c r="AA10" i="15" s="1"/>
  <c r="AC38" i="15"/>
  <c r="D5" i="15"/>
  <c r="N3" i="15"/>
  <c r="AA3" i="15" s="1"/>
  <c r="AE5" i="15"/>
  <c r="AC3" i="15"/>
  <c r="AE4" i="15"/>
  <c r="AB30" i="15"/>
  <c r="AD38" i="15"/>
  <c r="AD39" i="15"/>
  <c r="AD37" i="15"/>
  <c r="AC32" i="15"/>
  <c r="AE32" i="15"/>
  <c r="AC36" i="15"/>
  <c r="AC41" i="15"/>
  <c r="AB33" i="15"/>
  <c r="AB10" i="15"/>
  <c r="AD31" i="15"/>
  <c r="AD9" i="15"/>
  <c r="AB38" i="15"/>
  <c r="N4" i="15"/>
  <c r="AA4" i="15" s="1"/>
  <c r="AE33" i="15"/>
  <c r="AB8" i="15"/>
  <c r="AD35" i="15"/>
  <c r="AD7" i="15"/>
  <c r="D6" i="15"/>
  <c r="AB35" i="15"/>
  <c r="N34" i="15"/>
  <c r="AA34" i="15" s="1"/>
  <c r="N41" i="15"/>
  <c r="AA41" i="15" s="1"/>
  <c r="AC7" i="15"/>
  <c r="AD40" i="15"/>
  <c r="D3" i="15"/>
  <c r="AB36" i="15"/>
  <c r="AE9" i="15"/>
  <c r="AE37" i="15"/>
  <c r="AB3" i="15"/>
  <c r="AC37" i="15"/>
  <c r="AB5" i="15"/>
  <c r="AE31" i="15"/>
  <c r="AC35" i="15"/>
  <c r="AB9" i="15"/>
  <c r="AB31" i="15"/>
  <c r="AE6" i="15"/>
  <c r="AD41" i="15"/>
  <c r="AE39" i="15"/>
  <c r="AD4" i="15"/>
  <c r="AC30" i="15"/>
  <c r="AB39" i="15"/>
  <c r="AE30" i="15"/>
  <c r="AC6" i="15"/>
  <c r="N36" i="15"/>
  <c r="AA36" i="15" s="1"/>
  <c r="N33" i="15"/>
  <c r="AA33" i="15" s="1"/>
  <c r="AB37" i="15"/>
  <c r="AE38" i="15"/>
  <c r="AE7" i="15"/>
  <c r="AB4" i="15"/>
  <c r="AE40" i="15"/>
  <c r="N35" i="15"/>
  <c r="AA35" i="15" s="1"/>
  <c r="AD3" i="15"/>
  <c r="AD33" i="15"/>
  <c r="N5" i="15"/>
  <c r="AA5" i="15" s="1"/>
  <c r="AD36" i="15"/>
  <c r="N32" i="15"/>
  <c r="AA32" i="15" s="1"/>
  <c r="AC40" i="15"/>
  <c r="N30" i="15"/>
  <c r="AA30" i="15" s="1"/>
  <c r="AB40" i="15"/>
  <c r="AC10" i="15"/>
  <c r="N38" i="15"/>
  <c r="AA38" i="15" s="1"/>
  <c r="AC39" i="15"/>
  <c r="AC9" i="15"/>
  <c r="AC5" i="15"/>
  <c r="AC4" i="15"/>
  <c r="N6" i="15"/>
  <c r="AA6" i="15" s="1"/>
  <c r="AD34" i="15"/>
  <c r="AC34" i="15"/>
  <c r="E70" i="14"/>
  <c r="O70" i="14" s="1"/>
  <c r="E4" i="14"/>
  <c r="O4" i="14" s="1"/>
  <c r="E26" i="14"/>
  <c r="E27" i="14"/>
  <c r="O27" i="14" s="1"/>
  <c r="E36" i="14"/>
  <c r="O36" i="14" s="1"/>
  <c r="E40" i="14"/>
  <c r="O40" i="14" s="1"/>
  <c r="E47" i="14"/>
  <c r="O47" i="14" s="1"/>
  <c r="E73" i="14"/>
  <c r="E81" i="14"/>
  <c r="E94" i="14"/>
  <c r="E95" i="14"/>
  <c r="E96" i="14"/>
  <c r="E97" i="14"/>
  <c r="E86" i="14"/>
  <c r="LP23" i="13"/>
  <c r="OE123" i="13"/>
  <c r="DA55" i="13"/>
  <c r="FW13" i="13"/>
  <c r="LU29" i="13"/>
  <c r="OR132" i="13"/>
  <c r="FJ63" i="13"/>
  <c r="LS30" i="13"/>
  <c r="FI106" i="13"/>
  <c r="GA33" i="13"/>
  <c r="DB113" i="13"/>
  <c r="FM25" i="13"/>
  <c r="IF111" i="13"/>
  <c r="IX10" i="13"/>
  <c r="IX102" i="13"/>
  <c r="CR24" i="13"/>
  <c r="LT140" i="13"/>
  <c r="OP89" i="13"/>
  <c r="IW63" i="13"/>
  <c r="CT42" i="13"/>
  <c r="IV27" i="13"/>
  <c r="IK107" i="13"/>
  <c r="CR41" i="13"/>
  <c r="IW46" i="13"/>
  <c r="CW66" i="13"/>
  <c r="IF140" i="13"/>
  <c r="FM15" i="13"/>
  <c r="IH44" i="13"/>
  <c r="LD62" i="13"/>
  <c r="OP94" i="13"/>
  <c r="FY115" i="13"/>
  <c r="FS52" i="13"/>
  <c r="GD104" i="13"/>
  <c r="CO44" i="13"/>
  <c r="CL4" i="13"/>
  <c r="IP88" i="13"/>
  <c r="OK51" i="13"/>
  <c r="LK19" i="13"/>
  <c r="DA107" i="13"/>
  <c r="OR139" i="13"/>
  <c r="GB83" i="13"/>
  <c r="CV59" i="13"/>
  <c r="IL53" i="13"/>
  <c r="IU80" i="13"/>
  <c r="DB46" i="13"/>
  <c r="IZ97" i="13"/>
  <c r="FL62" i="13"/>
  <c r="OB54" i="13"/>
  <c r="GB127" i="13"/>
  <c r="OK65" i="13"/>
  <c r="LS11" i="13"/>
  <c r="FY24" i="13"/>
  <c r="NZ41" i="13"/>
  <c r="IQ138" i="13"/>
  <c r="IM84" i="13"/>
  <c r="DB21" i="13"/>
  <c r="FL15" i="13"/>
  <c r="IF44" i="13"/>
  <c r="LF44" i="13"/>
  <c r="CY9" i="13"/>
  <c r="IG20" i="13"/>
  <c r="LQ36" i="13"/>
  <c r="CS70" i="13"/>
  <c r="LH141" i="13"/>
  <c r="DA17" i="13"/>
  <c r="LH63" i="13"/>
  <c r="OI114" i="13"/>
  <c r="IV141" i="13"/>
  <c r="DB38" i="13"/>
  <c r="LU131" i="13"/>
  <c r="LH24" i="13"/>
  <c r="CR27" i="13"/>
  <c r="FJ38" i="13"/>
  <c r="FV141" i="13"/>
  <c r="NZ157" i="13"/>
  <c r="OC135" i="13"/>
  <c r="CW108" i="13"/>
  <c r="LU120" i="13"/>
  <c r="GA127" i="13"/>
  <c r="CP106" i="13"/>
  <c r="LR142" i="13"/>
  <c r="CP47" i="13"/>
  <c r="CM24" i="13"/>
  <c r="FV86" i="13"/>
  <c r="LN144" i="13"/>
  <c r="LF108" i="13"/>
  <c r="IX95" i="13"/>
  <c r="LH45" i="13"/>
  <c r="DD49" i="13"/>
  <c r="OI150" i="13"/>
  <c r="OE162" i="13"/>
  <c r="IP55" i="13"/>
  <c r="LS60" i="13"/>
  <c r="OM36" i="13"/>
  <c r="FV82" i="13"/>
  <c r="OS121" i="13"/>
  <c r="DE114" i="13"/>
  <c r="FX81" i="13"/>
  <c r="OG47" i="13"/>
  <c r="IV50" i="13"/>
  <c r="OE105" i="13"/>
  <c r="CL109" i="13"/>
  <c r="OA32" i="13"/>
  <c r="FM30" i="13"/>
  <c r="FQ128" i="13"/>
  <c r="NZ145" i="13"/>
  <c r="IQ106" i="13"/>
  <c r="CQ55" i="13"/>
  <c r="OU111" i="13"/>
  <c r="IS139" i="13"/>
  <c r="CY60" i="13"/>
  <c r="DB77" i="13"/>
  <c r="FV9" i="13"/>
  <c r="FV73" i="13"/>
  <c r="CX135" i="13"/>
  <c r="LU62" i="13"/>
  <c r="CW53" i="13"/>
  <c r="FI16" i="13"/>
  <c r="LD26" i="13"/>
  <c r="LC29" i="13"/>
  <c r="LE91" i="13"/>
  <c r="OB152" i="13"/>
  <c r="IN60" i="13"/>
  <c r="DB134" i="13"/>
  <c r="CY86" i="13"/>
  <c r="CT70" i="13"/>
  <c r="IM39" i="13"/>
  <c r="DD79" i="13"/>
  <c r="LP73" i="13"/>
  <c r="NZ71" i="13"/>
  <c r="FQ105" i="13"/>
  <c r="OM61" i="13"/>
  <c r="LV138" i="13"/>
  <c r="FY83" i="13"/>
  <c r="LD101" i="13"/>
  <c r="FW44" i="13"/>
  <c r="IQ42" i="13"/>
  <c r="DB71" i="13"/>
  <c r="LB29" i="13"/>
  <c r="OP81" i="13"/>
  <c r="DB19" i="13"/>
  <c r="OH106" i="13"/>
  <c r="IT79" i="13"/>
  <c r="IN11" i="13"/>
  <c r="CO60" i="13"/>
  <c r="FP91" i="13"/>
  <c r="IS114" i="13"/>
  <c r="LC69" i="13"/>
  <c r="IZ25" i="13"/>
  <c r="CQ45" i="13"/>
  <c r="FJ81" i="13"/>
  <c r="OO162" i="13"/>
  <c r="ON144" i="13"/>
  <c r="IX47" i="13"/>
  <c r="DD46" i="13"/>
  <c r="IJ144" i="13"/>
  <c r="OE155" i="13"/>
  <c r="OU10" i="13"/>
  <c r="CZ142" i="13"/>
  <c r="JA33" i="13"/>
  <c r="II79" i="13"/>
  <c r="LP61" i="13"/>
  <c r="LH140" i="13"/>
  <c r="IK45" i="13"/>
  <c r="IQ137" i="13"/>
  <c r="FZ110" i="13"/>
  <c r="DB85" i="13"/>
  <c r="OM107" i="13"/>
  <c r="LE100" i="13"/>
  <c r="LV84" i="13"/>
  <c r="II28" i="13"/>
  <c r="CQ19" i="13"/>
  <c r="LF33" i="13"/>
  <c r="CT15" i="13"/>
  <c r="IG114" i="13"/>
  <c r="CY66" i="13"/>
  <c r="IU73" i="13"/>
  <c r="LN136" i="13"/>
  <c r="OO137" i="13"/>
  <c r="GD12" i="13"/>
  <c r="LQ108" i="13"/>
  <c r="CZ58" i="13"/>
  <c r="OR25" i="13"/>
  <c r="OP64" i="13"/>
  <c r="LQ59" i="13"/>
  <c r="OC152" i="13"/>
  <c r="II122" i="13"/>
  <c r="OD44" i="13"/>
  <c r="DA108" i="13"/>
  <c r="CO48" i="13"/>
  <c r="LX7" i="13"/>
  <c r="CL68" i="13"/>
  <c r="IM94" i="13"/>
  <c r="LE69" i="13"/>
  <c r="OC75" i="13"/>
  <c r="OT131" i="13"/>
  <c r="FI81" i="13"/>
  <c r="CW132" i="13"/>
  <c r="LQ24" i="13"/>
  <c r="LO42" i="13"/>
  <c r="FK124" i="13"/>
  <c r="CY12" i="13"/>
  <c r="LW49" i="13"/>
  <c r="OC85" i="13"/>
  <c r="IG59" i="13"/>
  <c r="FI115" i="13"/>
  <c r="IW102" i="13"/>
  <c r="FX91" i="13"/>
  <c r="IY52" i="13"/>
  <c r="IQ122" i="13"/>
  <c r="ON9" i="13"/>
  <c r="CL125" i="13"/>
  <c r="OL155" i="13"/>
  <c r="GD117" i="13"/>
  <c r="IH39" i="13"/>
  <c r="IH68" i="13"/>
  <c r="IY98" i="13"/>
  <c r="DB76" i="13"/>
  <c r="LN70" i="13"/>
  <c r="CW21" i="13"/>
  <c r="OG93" i="13"/>
  <c r="DB7" i="13"/>
  <c r="IP99" i="13"/>
  <c r="CM15" i="13"/>
  <c r="CV58" i="13"/>
  <c r="OS70" i="13"/>
  <c r="OD135" i="13"/>
  <c r="OC102" i="13"/>
  <c r="CP134" i="13"/>
  <c r="LE93" i="13"/>
  <c r="IJ58" i="13"/>
  <c r="FI50" i="13"/>
  <c r="IF61" i="13"/>
  <c r="LF90" i="13"/>
  <c r="DA95" i="13"/>
  <c r="JA41" i="13"/>
  <c r="OH91" i="13"/>
  <c r="DE23" i="13"/>
  <c r="OP27" i="13"/>
  <c r="CP12" i="13"/>
  <c r="IT120" i="13"/>
  <c r="IP124" i="13"/>
  <c r="IO56" i="13"/>
  <c r="ON48" i="13"/>
  <c r="IP43" i="13"/>
  <c r="CY114" i="13"/>
  <c r="CM70" i="13"/>
  <c r="FI67" i="13"/>
  <c r="LU36" i="13"/>
  <c r="OJ105" i="13"/>
  <c r="FM59" i="13"/>
  <c r="IY116" i="13"/>
  <c r="OK104" i="13"/>
  <c r="NZ115" i="13"/>
  <c r="LG131" i="13"/>
  <c r="JA37" i="13"/>
  <c r="CL80" i="13"/>
  <c r="OM12" i="13"/>
  <c r="GC23" i="13"/>
  <c r="CZ115" i="13"/>
  <c r="ON106" i="13"/>
  <c r="FZ108" i="13"/>
  <c r="OS156" i="13"/>
  <c r="JA26" i="13"/>
  <c r="LI100" i="13"/>
  <c r="OU45" i="13"/>
  <c r="ON19" i="13"/>
  <c r="IT92" i="13"/>
  <c r="CZ120" i="13"/>
  <c r="FW141" i="13"/>
  <c r="OM98" i="13"/>
  <c r="LR78" i="13"/>
  <c r="IU40" i="13"/>
  <c r="LC24" i="13"/>
  <c r="DE28" i="13"/>
  <c r="LK88" i="13"/>
  <c r="CQ12" i="13"/>
  <c r="FN108" i="13"/>
  <c r="NZ113" i="13"/>
  <c r="IH48" i="13"/>
  <c r="OR83" i="13"/>
  <c r="OG134" i="13"/>
  <c r="IH87" i="13"/>
  <c r="GA141" i="13"/>
  <c r="OR116" i="13"/>
  <c r="CL131" i="13"/>
  <c r="FV10" i="13"/>
  <c r="NZ160" i="13"/>
  <c r="ON93" i="13"/>
  <c r="LP93" i="13"/>
  <c r="LG22" i="13"/>
  <c r="CW13" i="13"/>
  <c r="IU116" i="13"/>
  <c r="OA136" i="13"/>
  <c r="OK127" i="13"/>
  <c r="FM12" i="13"/>
  <c r="LR144" i="13"/>
  <c r="ON130" i="13"/>
  <c r="OC10" i="13"/>
  <c r="FQ92" i="13"/>
  <c r="OJ7" i="13"/>
  <c r="LU101" i="13"/>
  <c r="FV118" i="13"/>
  <c r="OR145" i="13"/>
  <c r="OM124" i="13"/>
  <c r="LP141" i="13"/>
  <c r="JA13" i="13"/>
  <c r="OR47" i="13"/>
  <c r="OC96" i="13"/>
  <c r="LS81" i="13"/>
  <c r="LD106" i="13"/>
  <c r="OP133" i="13"/>
  <c r="OA135" i="13"/>
  <c r="IF109" i="13"/>
  <c r="LM30" i="13"/>
  <c r="FJ67" i="13"/>
  <c r="CZ113" i="13"/>
  <c r="FX26" i="13"/>
  <c r="IJ116" i="13"/>
  <c r="IH79" i="13"/>
  <c r="OB92" i="13"/>
  <c r="OQ90" i="13"/>
  <c r="FI29" i="13"/>
  <c r="CW20" i="13"/>
  <c r="IS63" i="13"/>
  <c r="IV92" i="13"/>
  <c r="OF34" i="13"/>
  <c r="FP79" i="13"/>
  <c r="LH108" i="13"/>
  <c r="LP126" i="13"/>
  <c r="DA49" i="13"/>
  <c r="LJ101" i="13"/>
  <c r="CZ105" i="13"/>
  <c r="CR107" i="13"/>
  <c r="FJ88" i="13"/>
  <c r="NZ154" i="13"/>
  <c r="OQ154" i="13"/>
  <c r="LJ137" i="13"/>
  <c r="IN52" i="13"/>
  <c r="FH136" i="13"/>
  <c r="LN62" i="13"/>
  <c r="CT43" i="13"/>
  <c r="OF96" i="13"/>
  <c r="IU102" i="13"/>
  <c r="LH33" i="13"/>
  <c r="GD140" i="13"/>
  <c r="OG97" i="13"/>
  <c r="DA102" i="13"/>
  <c r="OP16" i="13"/>
  <c r="FX19" i="13"/>
  <c r="OH131" i="13"/>
  <c r="FL120" i="13"/>
  <c r="CK85" i="13"/>
  <c r="DE142" i="13"/>
  <c r="IU11" i="13"/>
  <c r="CX8" i="13"/>
  <c r="FK20" i="13"/>
  <c r="LN81" i="13"/>
  <c r="FN118" i="13"/>
  <c r="IS78" i="13"/>
  <c r="OO14" i="13"/>
  <c r="CL54" i="13"/>
  <c r="LR8" i="13"/>
  <c r="IQ26" i="13"/>
  <c r="OU24" i="13"/>
  <c r="OB11" i="13"/>
  <c r="CW117" i="13"/>
  <c r="IS47" i="13"/>
  <c r="CZ29" i="13"/>
  <c r="JA64" i="13"/>
  <c r="FX53" i="13"/>
  <c r="FI27" i="13"/>
  <c r="LC132" i="13"/>
  <c r="LU130" i="13"/>
  <c r="IJ91" i="13"/>
  <c r="IH110" i="13"/>
  <c r="FT68" i="13"/>
  <c r="LX93" i="13"/>
  <c r="LX66" i="13"/>
  <c r="LK133" i="13"/>
  <c r="OO27" i="13"/>
  <c r="OE39" i="13"/>
  <c r="CY13" i="13"/>
  <c r="LP54" i="13"/>
  <c r="LG47" i="13"/>
  <c r="FX65" i="13"/>
  <c r="IF79" i="13"/>
  <c r="OB52" i="13"/>
  <c r="LF84" i="13"/>
  <c r="DB136" i="13"/>
  <c r="LB142" i="13"/>
  <c r="LH61" i="13"/>
  <c r="OE102" i="13"/>
  <c r="OM68" i="13"/>
  <c r="IK119" i="13"/>
  <c r="OK155" i="13"/>
  <c r="FV19" i="13"/>
  <c r="CN32" i="13"/>
  <c r="CQ26" i="13"/>
  <c r="FI79" i="13"/>
  <c r="LE112" i="13"/>
  <c r="OO155" i="13"/>
  <c r="IG146" i="13"/>
  <c r="IO20" i="13"/>
  <c r="FY54" i="13"/>
  <c r="DA82" i="13"/>
  <c r="FY37" i="13"/>
  <c r="IH12" i="13"/>
  <c r="GD14" i="13"/>
  <c r="LD60" i="13"/>
  <c r="CT117" i="13"/>
  <c r="OT142" i="13"/>
  <c r="CN95" i="13"/>
  <c r="LE141" i="13"/>
  <c r="OD105" i="13"/>
  <c r="LL26" i="13"/>
  <c r="FI134" i="13"/>
  <c r="FY8" i="13"/>
  <c r="CM57" i="13"/>
  <c r="DE122" i="13"/>
  <c r="OR58" i="13"/>
  <c r="IJ143" i="13"/>
  <c r="IK76" i="13"/>
  <c r="NZ20" i="13"/>
  <c r="LP109" i="13"/>
  <c r="CY34" i="13"/>
  <c r="OR162" i="13"/>
  <c r="CM32" i="13"/>
  <c r="OJ154" i="13"/>
  <c r="FN142" i="13"/>
  <c r="CW39" i="13"/>
  <c r="OP129" i="13"/>
  <c r="OD148" i="13"/>
  <c r="LC32" i="13"/>
  <c r="LG83" i="13"/>
  <c r="GC13" i="13"/>
  <c r="DB72" i="13"/>
  <c r="IU19" i="13"/>
  <c r="ON121" i="13"/>
  <c r="FK77" i="13"/>
  <c r="FM85" i="13"/>
  <c r="IV107" i="13"/>
  <c r="OO26" i="13"/>
  <c r="FJ57" i="13"/>
  <c r="CQ107" i="13"/>
  <c r="FK142" i="13"/>
  <c r="LG93" i="13"/>
  <c r="GA48" i="13"/>
  <c r="IS89" i="13"/>
  <c r="DD117" i="13"/>
  <c r="LS124" i="13"/>
  <c r="CO59" i="13"/>
  <c r="OR148" i="13"/>
  <c r="LQ143" i="13"/>
  <c r="ON36" i="13"/>
  <c r="OB138" i="13"/>
  <c r="OM79" i="13"/>
  <c r="FI60" i="13"/>
  <c r="OC92" i="13"/>
  <c r="ON7" i="13"/>
  <c r="CO6" i="13"/>
  <c r="LC78" i="13"/>
  <c r="LV107" i="13"/>
  <c r="IH100" i="13"/>
  <c r="OU127" i="13"/>
  <c r="OK6" i="13"/>
  <c r="CP101" i="13"/>
  <c r="LD52" i="13"/>
  <c r="IT51" i="13"/>
  <c r="LQ87" i="13"/>
  <c r="CS64" i="13"/>
  <c r="LK64" i="13"/>
  <c r="OS60" i="13"/>
  <c r="IJ26" i="13"/>
  <c r="OK52" i="13"/>
  <c r="IH103" i="13"/>
  <c r="OS25" i="13"/>
  <c r="CN89" i="13"/>
  <c r="OU49" i="13"/>
  <c r="LU100" i="13"/>
  <c r="IH132" i="13"/>
  <c r="FL138" i="13"/>
  <c r="LD79" i="13"/>
  <c r="LJ46" i="13"/>
  <c r="CV82" i="13"/>
  <c r="ON64" i="13"/>
  <c r="FK74" i="13"/>
  <c r="CT116" i="13"/>
  <c r="CW55" i="13"/>
  <c r="GA140" i="13"/>
  <c r="OP23" i="13"/>
  <c r="CZ130" i="13"/>
  <c r="LC146" i="13"/>
  <c r="CM48" i="13"/>
  <c r="IT99" i="13"/>
  <c r="CP112" i="13"/>
  <c r="LF14" i="13"/>
  <c r="FL82" i="13"/>
  <c r="IU23" i="13"/>
  <c r="LR94" i="13"/>
  <c r="IS50" i="13"/>
  <c r="LU80" i="13"/>
  <c r="OJ132" i="13"/>
  <c r="II75" i="13"/>
  <c r="LP103" i="13"/>
  <c r="LE78" i="13"/>
  <c r="CY101" i="13"/>
  <c r="FI31" i="13"/>
  <c r="CP62" i="13"/>
  <c r="FS106" i="13"/>
  <c r="JA137" i="13"/>
  <c r="LD41" i="13"/>
  <c r="IK46" i="13"/>
  <c r="CY87" i="13"/>
  <c r="LQ81" i="13"/>
  <c r="OS7" i="13"/>
  <c r="FI116" i="13"/>
  <c r="OE108" i="13"/>
  <c r="OR91" i="13"/>
  <c r="IS75" i="13"/>
  <c r="OF149" i="13"/>
  <c r="CW10" i="13"/>
  <c r="NY134" i="13"/>
  <c r="LM68" i="13"/>
  <c r="IR15" i="13"/>
  <c r="CQ68" i="13"/>
  <c r="DG63" i="13"/>
  <c r="FJ108" i="13"/>
  <c r="IS136" i="13"/>
  <c r="OE115" i="13"/>
  <c r="FJ101" i="13"/>
  <c r="CO128" i="13"/>
  <c r="JA60" i="13"/>
  <c r="GA30" i="13"/>
  <c r="DA33" i="13"/>
  <c r="LH87" i="13"/>
  <c r="FV98" i="13"/>
  <c r="LF60" i="13"/>
  <c r="OH124" i="13"/>
  <c r="FV140" i="13"/>
  <c r="LC125" i="13"/>
  <c r="LR81" i="13"/>
  <c r="JA19" i="13"/>
  <c r="OF118" i="13"/>
  <c r="GD131" i="13"/>
  <c r="GA59" i="13"/>
  <c r="OO88" i="13"/>
  <c r="CP64" i="13"/>
  <c r="NZ36" i="13"/>
  <c r="IQ97" i="13"/>
  <c r="GB63" i="13"/>
  <c r="FT67" i="13"/>
  <c r="IU126" i="13"/>
  <c r="FQ24" i="13"/>
  <c r="LU74" i="13"/>
  <c r="DD103" i="13"/>
  <c r="DA124" i="13"/>
  <c r="LS39" i="13"/>
  <c r="CL140" i="13"/>
  <c r="LX135" i="13"/>
  <c r="IP80" i="13"/>
  <c r="FN122" i="13"/>
  <c r="FL107" i="13"/>
  <c r="IF90" i="13"/>
  <c r="LN71" i="13"/>
  <c r="FI55" i="13"/>
  <c r="LH30" i="13"/>
  <c r="OM133" i="13"/>
  <c r="DE31" i="13"/>
  <c r="IK6" i="13"/>
  <c r="IJ119" i="13"/>
  <c r="FK129" i="13"/>
  <c r="DG100" i="13"/>
  <c r="IL83" i="13"/>
  <c r="CZ100" i="13"/>
  <c r="IH118" i="13"/>
  <c r="DF121" i="13"/>
  <c r="ON146" i="13"/>
  <c r="DC98" i="13"/>
  <c r="DC29" i="13"/>
  <c r="DG4" i="13"/>
  <c r="DB65" i="13"/>
  <c r="IM106" i="13"/>
  <c r="OC157" i="13"/>
  <c r="LU89" i="13"/>
  <c r="JA100" i="13"/>
  <c r="CL16" i="13"/>
  <c r="LL15" i="13"/>
  <c r="CN29" i="13"/>
  <c r="IK53" i="13"/>
  <c r="FN14" i="13"/>
  <c r="IH138" i="13"/>
  <c r="CT86" i="13"/>
  <c r="CZ19" i="13"/>
  <c r="FI105" i="13"/>
  <c r="LG105" i="13"/>
  <c r="CV70" i="13"/>
  <c r="IH32" i="13"/>
  <c r="LN90" i="13"/>
  <c r="FX39" i="13"/>
  <c r="FK49" i="13"/>
  <c r="DG107" i="13"/>
  <c r="OK95" i="13"/>
  <c r="CW7" i="13"/>
  <c r="OD139" i="13"/>
  <c r="OR62" i="13"/>
  <c r="LP22" i="13"/>
  <c r="DG10" i="13"/>
  <c r="LV75" i="13"/>
  <c r="IM20" i="13"/>
  <c r="OU93" i="13"/>
  <c r="LV22" i="13"/>
  <c r="IS127" i="13"/>
  <c r="OU137" i="13"/>
  <c r="LE52" i="13"/>
  <c r="IT19" i="13"/>
  <c r="OS13" i="13"/>
  <c r="OG82" i="13"/>
  <c r="OC36" i="13"/>
  <c r="OP131" i="13"/>
  <c r="CT50" i="13"/>
  <c r="OD21" i="13"/>
  <c r="CU55" i="13"/>
  <c r="CP96" i="13"/>
  <c r="LV145" i="13"/>
  <c r="LS27" i="13"/>
  <c r="FP120" i="13"/>
  <c r="CL92" i="13"/>
  <c r="CO131" i="13"/>
  <c r="LH121" i="13"/>
  <c r="CM125" i="13"/>
  <c r="LR36" i="13"/>
  <c r="IH35" i="13"/>
  <c r="LV41" i="13"/>
  <c r="ON91" i="13"/>
  <c r="GD102" i="13"/>
  <c r="FU96" i="13"/>
  <c r="IU50" i="13"/>
  <c r="IM49" i="13"/>
  <c r="IK41" i="13"/>
  <c r="OU42" i="13"/>
  <c r="LS38" i="13"/>
  <c r="FV83" i="13"/>
  <c r="OP95" i="13"/>
  <c r="OS152" i="13"/>
  <c r="LV28" i="13"/>
  <c r="IO35" i="13"/>
  <c r="CW31" i="13"/>
  <c r="IN97" i="13"/>
  <c r="JA22" i="13"/>
  <c r="OD122" i="13"/>
  <c r="OB153" i="13"/>
  <c r="OS37" i="13"/>
  <c r="OR85" i="13"/>
  <c r="OC57" i="13"/>
  <c r="CW128" i="13"/>
  <c r="DB132" i="13"/>
  <c r="LV42" i="13"/>
  <c r="FR118" i="13"/>
  <c r="CW100" i="13"/>
  <c r="FJ60" i="13"/>
  <c r="OI82" i="13"/>
  <c r="IZ72" i="13"/>
  <c r="OE38" i="13"/>
  <c r="LH142" i="13"/>
  <c r="IK64" i="13"/>
  <c r="OA140" i="13"/>
  <c r="DE78" i="13"/>
  <c r="IV93" i="13"/>
  <c r="DA16" i="13"/>
  <c r="OQ60" i="13"/>
  <c r="LP130" i="13"/>
  <c r="FY26" i="13"/>
  <c r="CQ89" i="13"/>
  <c r="IS33" i="13"/>
  <c r="OR14" i="13"/>
  <c r="LF144" i="13"/>
  <c r="IR37" i="13"/>
  <c r="LC137" i="13"/>
  <c r="OG75" i="13"/>
  <c r="GD112" i="13"/>
  <c r="FY124" i="13"/>
  <c r="LT10" i="13"/>
  <c r="IH55" i="13"/>
  <c r="IU128" i="13"/>
  <c r="CZ81" i="13"/>
  <c r="OP100" i="13"/>
  <c r="FJ99" i="13"/>
  <c r="FM87" i="13"/>
  <c r="OE145" i="13"/>
  <c r="FU40" i="13"/>
  <c r="LR23" i="13"/>
  <c r="OS116" i="13"/>
  <c r="GC102" i="13"/>
  <c r="FN59" i="13"/>
  <c r="CQ104" i="13"/>
  <c r="FT66" i="13"/>
  <c r="OQ125" i="13"/>
  <c r="OK16" i="13"/>
  <c r="OO131" i="13"/>
  <c r="FX68" i="13"/>
  <c r="LK41" i="13"/>
  <c r="NZ57" i="13"/>
  <c r="IR77" i="13"/>
  <c r="OT84" i="13"/>
  <c r="FL93" i="13"/>
  <c r="CP26" i="13"/>
  <c r="FM72" i="13"/>
  <c r="CP41" i="13"/>
  <c r="ER122" i="10"/>
  <c r="OA130" i="13"/>
  <c r="OE141" i="13"/>
  <c r="OU158" i="13"/>
  <c r="FS72" i="13"/>
  <c r="FL91" i="13"/>
  <c r="CO27" i="13"/>
  <c r="OG12" i="13"/>
  <c r="LX13" i="13"/>
  <c r="LP102" i="13"/>
  <c r="LK98" i="13"/>
  <c r="LS105" i="13"/>
  <c r="DD142" i="13"/>
  <c r="IX116" i="13"/>
  <c r="LU117" i="13"/>
  <c r="LD33" i="13"/>
  <c r="LU71" i="13"/>
  <c r="OM104" i="13"/>
  <c r="OI23" i="13"/>
  <c r="OG76" i="13"/>
  <c r="II143" i="13"/>
  <c r="LC113" i="13"/>
  <c r="OM10" i="13"/>
  <c r="CL71" i="13"/>
  <c r="OD123" i="13"/>
  <c r="LQ12" i="13"/>
  <c r="LU121" i="13"/>
  <c r="LP67" i="13"/>
  <c r="IV17" i="13"/>
  <c r="CP63" i="13"/>
  <c r="OF76" i="13"/>
  <c r="FY101" i="13"/>
  <c r="IS145" i="13"/>
  <c r="NZ146" i="13"/>
  <c r="IW34" i="13"/>
  <c r="CY93" i="13"/>
  <c r="LX107" i="13"/>
  <c r="GC142" i="13"/>
  <c r="NZ163" i="13"/>
  <c r="CP110" i="13"/>
  <c r="GA116" i="13"/>
  <c r="CY62" i="13"/>
  <c r="FX88" i="13"/>
  <c r="CQ141" i="13"/>
  <c r="IJ48" i="13"/>
  <c r="FV137" i="13"/>
  <c r="IV79" i="13"/>
  <c r="FY110" i="13"/>
  <c r="IZ24" i="13"/>
  <c r="OP123" i="13"/>
  <c r="OC110" i="13"/>
  <c r="OE12" i="13"/>
  <c r="GA23" i="13"/>
  <c r="LL23" i="13"/>
  <c r="FI109" i="13"/>
  <c r="DG117" i="13"/>
  <c r="LG54" i="13"/>
  <c r="LH139" i="13"/>
  <c r="CO33" i="13"/>
  <c r="FK62" i="13"/>
  <c r="II135" i="13"/>
  <c r="ON11" i="13"/>
  <c r="JA32" i="13"/>
  <c r="IG50" i="13"/>
  <c r="LO133" i="13"/>
  <c r="IW66" i="13"/>
  <c r="CY134" i="13"/>
  <c r="IS144" i="13"/>
  <c r="LD122" i="13"/>
  <c r="CY142" i="13"/>
  <c r="LU79" i="13"/>
  <c r="FT44" i="13"/>
  <c r="CO85" i="13"/>
  <c r="CN98" i="13"/>
  <c r="IF24" i="13"/>
  <c r="IG103" i="13"/>
  <c r="FL66" i="13"/>
  <c r="IV98" i="13"/>
  <c r="DA122" i="13"/>
  <c r="OC43" i="13"/>
  <c r="GC114" i="13"/>
  <c r="ON89" i="13"/>
  <c r="OT91" i="13"/>
  <c r="CY39" i="13"/>
  <c r="LE28" i="13"/>
  <c r="CN141" i="13"/>
  <c r="FL7" i="13"/>
  <c r="CP115" i="13"/>
  <c r="CQ59" i="13"/>
  <c r="LU133" i="13"/>
  <c r="OQ114" i="13"/>
  <c r="IK83" i="13"/>
  <c r="FP124" i="13"/>
  <c r="IU96" i="13"/>
  <c r="FW73" i="13"/>
  <c r="OD89" i="13"/>
  <c r="OO92" i="13"/>
  <c r="GD141" i="13"/>
  <c r="OD5" i="13"/>
  <c r="FP100" i="13"/>
  <c r="GD105" i="13"/>
  <c r="LU49" i="13"/>
  <c r="OC91" i="13"/>
  <c r="FT58" i="13"/>
  <c r="OE96" i="13"/>
  <c r="OU126" i="13"/>
  <c r="OR66" i="13"/>
  <c r="FM34" i="13"/>
  <c r="FV110" i="13"/>
  <c r="GB72" i="13"/>
  <c r="OB48" i="13"/>
  <c r="LP13" i="13"/>
  <c r="IT96" i="13"/>
  <c r="DG87" i="13"/>
  <c r="IW82" i="13"/>
  <c r="NZ29" i="13"/>
  <c r="OB31" i="13"/>
  <c r="NZ142" i="13"/>
  <c r="OR63" i="13"/>
  <c r="IT28" i="13"/>
  <c r="FI53" i="13"/>
  <c r="LE62" i="13"/>
  <c r="LX98" i="13"/>
  <c r="OO67" i="13"/>
  <c r="CU21" i="13"/>
  <c r="OU35" i="13"/>
  <c r="LN85" i="13"/>
  <c r="CQ77" i="13"/>
  <c r="FM117" i="13"/>
  <c r="DB112" i="13"/>
  <c r="LX126" i="13"/>
  <c r="CM45" i="13"/>
  <c r="OB126" i="13"/>
  <c r="OS72" i="13"/>
  <c r="CS85" i="13"/>
  <c r="FL146" i="13"/>
  <c r="IX88" i="13"/>
  <c r="LT149" i="13"/>
  <c r="FX27" i="13"/>
  <c r="LQ67" i="13"/>
  <c r="IH107" i="13"/>
  <c r="OB89" i="13"/>
  <c r="GB117" i="13"/>
  <c r="GA31" i="13"/>
  <c r="OG79" i="13"/>
  <c r="FI127" i="13"/>
  <c r="LQ77" i="13"/>
  <c r="IT5" i="13"/>
  <c r="IU8" i="13"/>
  <c r="FW62" i="13"/>
  <c r="FM101" i="13"/>
  <c r="JA140" i="13"/>
  <c r="CL93" i="13"/>
  <c r="NZ13" i="13"/>
  <c r="LG53" i="13"/>
  <c r="IE51" i="13"/>
  <c r="II22" i="13"/>
  <c r="IX20" i="13"/>
  <c r="LP142" i="13"/>
  <c r="CQ29" i="13"/>
  <c r="CP36" i="13"/>
  <c r="FY97" i="13"/>
  <c r="OR50" i="13"/>
  <c r="IY80" i="13"/>
  <c r="OS160" i="13"/>
  <c r="GB25" i="13"/>
  <c r="IJ75" i="13"/>
  <c r="JA7" i="13"/>
  <c r="II137" i="13"/>
  <c r="FJ64" i="13"/>
  <c r="CL48" i="13"/>
  <c r="IV109" i="13"/>
  <c r="OO30" i="13"/>
  <c r="OK118" i="13"/>
  <c r="GA17" i="13"/>
  <c r="GA132" i="13"/>
  <c r="OR105" i="13"/>
  <c r="LU48" i="13"/>
  <c r="LO107" i="13"/>
  <c r="CN82" i="13"/>
  <c r="IF102" i="13"/>
  <c r="OA97" i="13"/>
  <c r="FY12" i="13"/>
  <c r="IV128" i="13"/>
  <c r="OR39" i="13"/>
  <c r="IF67" i="13"/>
  <c r="IQ7" i="13"/>
  <c r="FT32" i="13"/>
  <c r="FS51" i="13"/>
  <c r="CO114" i="13"/>
  <c r="II38" i="13"/>
  <c r="IF99" i="13"/>
  <c r="OK159" i="13"/>
  <c r="OR9" i="13"/>
  <c r="FN69" i="13"/>
  <c r="OB118" i="13"/>
  <c r="IF17" i="13"/>
  <c r="IO114" i="13"/>
  <c r="IF52" i="13"/>
  <c r="DE39" i="13"/>
  <c r="OF5" i="13"/>
  <c r="CM99" i="13"/>
  <c r="IY59" i="13"/>
  <c r="LR72" i="13"/>
  <c r="OJ60" i="13"/>
  <c r="OE22" i="13"/>
  <c r="FW114" i="13"/>
  <c r="OP163" i="13"/>
  <c r="LP11" i="13"/>
  <c r="IF51" i="13"/>
  <c r="IS32" i="13"/>
  <c r="LU119" i="13"/>
  <c r="OO140" i="13"/>
  <c r="FN86" i="13"/>
  <c r="CL64" i="13"/>
  <c r="IH133" i="13"/>
  <c r="CL43" i="13"/>
  <c r="IJ20" i="13"/>
  <c r="FJ82" i="13"/>
  <c r="FN26" i="13"/>
  <c r="OM157" i="13"/>
  <c r="NZ6" i="13"/>
  <c r="II102" i="13"/>
  <c r="OS103" i="13"/>
  <c r="IX27" i="13"/>
  <c r="GC110" i="13"/>
  <c r="DG86" i="13"/>
  <c r="IS48" i="13"/>
  <c r="LR50" i="13"/>
  <c r="FV55" i="13"/>
  <c r="OL32" i="13"/>
  <c r="CX55" i="13"/>
  <c r="LK37" i="13"/>
  <c r="OR59" i="13"/>
  <c r="CW121" i="13"/>
  <c r="LR89" i="13"/>
  <c r="IF128" i="13"/>
  <c r="IG21" i="13"/>
  <c r="FT117" i="13"/>
  <c r="LD147" i="13"/>
  <c r="OG26" i="13"/>
  <c r="CP127" i="13"/>
  <c r="OI20" i="13"/>
  <c r="CL72" i="13"/>
  <c r="FN101" i="13"/>
  <c r="OA103" i="13"/>
  <c r="IW73" i="13"/>
  <c r="OC21" i="13"/>
  <c r="LD114" i="13"/>
  <c r="GB95" i="13"/>
  <c r="JA77" i="13"/>
  <c r="IH125" i="13"/>
  <c r="LF146" i="13"/>
  <c r="LD110" i="13"/>
  <c r="OF160" i="13"/>
  <c r="GA93" i="13"/>
  <c r="II32" i="13"/>
  <c r="CO92" i="13"/>
  <c r="FI120" i="13"/>
  <c r="LM121" i="13"/>
  <c r="GD47" i="13"/>
  <c r="OO46" i="13"/>
  <c r="IQ33" i="13"/>
  <c r="IK68" i="13"/>
  <c r="OU17" i="13"/>
  <c r="OE147" i="13"/>
  <c r="LR90" i="13"/>
  <c r="FN75" i="13"/>
  <c r="CN88" i="13"/>
  <c r="LD30" i="13"/>
  <c r="OH89" i="13"/>
  <c r="OC104" i="13"/>
  <c r="FN36" i="13"/>
  <c r="CS69" i="13"/>
  <c r="IZ99" i="13"/>
  <c r="LX139" i="13"/>
  <c r="IS120" i="13"/>
  <c r="IM115" i="13"/>
  <c r="LH82" i="13"/>
  <c r="OB122" i="13"/>
  <c r="LF34" i="13"/>
  <c r="NZ31" i="13"/>
  <c r="FV125" i="13"/>
  <c r="IX115" i="13"/>
  <c r="FS108" i="13"/>
  <c r="IW31" i="13"/>
  <c r="II91" i="13"/>
  <c r="DE5" i="13"/>
  <c r="FM92" i="13"/>
  <c r="LC31" i="13"/>
  <c r="ON95" i="13"/>
  <c r="GA136" i="13"/>
  <c r="CO46" i="13"/>
  <c r="CK76" i="13"/>
  <c r="CL49" i="13"/>
  <c r="FP81" i="13"/>
  <c r="OI131" i="13"/>
  <c r="CY23" i="13"/>
  <c r="FV58" i="13"/>
  <c r="II99" i="13"/>
  <c r="CK50" i="13"/>
  <c r="LJ29" i="13"/>
  <c r="DF133" i="13"/>
  <c r="IE26" i="13"/>
  <c r="LO96" i="13"/>
  <c r="LU146" i="13"/>
  <c r="IW97" i="13"/>
  <c r="DA71" i="13"/>
  <c r="IQ46" i="13"/>
  <c r="LR146" i="13"/>
  <c r="OD137" i="13"/>
  <c r="FL106" i="13"/>
  <c r="FW113" i="13"/>
  <c r="CM6" i="13"/>
  <c r="LL51" i="13"/>
  <c r="FN61" i="13"/>
  <c r="CR62" i="13"/>
  <c r="DB10" i="13"/>
  <c r="GA103" i="13"/>
  <c r="OU130" i="13"/>
  <c r="OS46" i="13"/>
  <c r="LF98" i="13"/>
  <c r="FY40" i="13"/>
  <c r="OC128" i="13"/>
  <c r="LS125" i="13"/>
  <c r="DA136" i="13"/>
  <c r="CY96" i="13"/>
  <c r="FX56" i="13"/>
  <c r="FL29" i="13"/>
  <c r="FM38" i="13"/>
  <c r="OU46" i="13"/>
  <c r="FL131" i="13"/>
  <c r="CQ133" i="13"/>
  <c r="LJ56" i="13"/>
  <c r="FK45" i="13"/>
  <c r="JA63" i="13"/>
  <c r="LX11" i="13"/>
  <c r="OS111" i="13"/>
  <c r="CL35" i="13"/>
  <c r="CL115" i="13"/>
  <c r="CL58" i="13"/>
  <c r="FV95" i="13"/>
  <c r="IS129" i="13"/>
  <c r="OL96" i="13"/>
  <c r="FX76" i="13"/>
  <c r="FX33" i="13"/>
  <c r="GB132" i="13"/>
  <c r="FI117" i="13"/>
  <c r="LV117" i="13"/>
  <c r="IW22" i="13"/>
  <c r="CY4" i="13"/>
  <c r="OK69" i="13"/>
  <c r="CP109" i="13"/>
  <c r="OT77" i="13"/>
  <c r="FI107" i="13"/>
  <c r="OC156" i="13"/>
  <c r="DG72" i="13"/>
  <c r="LD116" i="13"/>
  <c r="OD69" i="13"/>
  <c r="OO160" i="13"/>
  <c r="LS17" i="13"/>
  <c r="IK94" i="13"/>
  <c r="LH32" i="13"/>
  <c r="IM113" i="13"/>
  <c r="GA21" i="13"/>
  <c r="OR86" i="13"/>
  <c r="LP82" i="13"/>
  <c r="IX42" i="13"/>
  <c r="CL36" i="13"/>
  <c r="CY63" i="13"/>
  <c r="OQ71" i="13"/>
  <c r="IK52" i="13"/>
  <c r="OO111" i="13"/>
  <c r="OE75" i="13"/>
  <c r="IS101" i="13"/>
  <c r="LG15" i="13"/>
  <c r="OM96" i="13"/>
  <c r="IW140" i="13"/>
  <c r="CN60" i="13"/>
  <c r="OE106" i="13"/>
  <c r="OK21" i="13"/>
  <c r="IS135" i="13"/>
  <c r="IL115" i="13"/>
  <c r="DA96" i="13"/>
  <c r="OM160" i="13"/>
  <c r="DF32" i="13"/>
  <c r="FI90" i="13"/>
  <c r="CQ111" i="13"/>
  <c r="DD10" i="13"/>
  <c r="LM146" i="13"/>
  <c r="LH29" i="13"/>
  <c r="CQ7" i="13"/>
  <c r="CO38" i="13"/>
  <c r="OQ29" i="13"/>
  <c r="DC22" i="13"/>
  <c r="OP60" i="13"/>
  <c r="LF142" i="13"/>
  <c r="CW23" i="13"/>
  <c r="DA13" i="13"/>
  <c r="CZ128" i="13"/>
  <c r="CT126" i="13"/>
  <c r="FR31" i="13"/>
  <c r="IF41" i="13"/>
  <c r="IK144" i="13"/>
  <c r="IM104" i="13"/>
  <c r="LV98" i="13"/>
  <c r="LS76" i="13"/>
  <c r="OD24" i="13"/>
  <c r="LP113" i="13"/>
  <c r="FX74" i="13"/>
  <c r="LS145" i="13"/>
  <c r="DD94" i="13"/>
  <c r="FN106" i="13"/>
  <c r="OU119" i="13"/>
  <c r="FI40" i="13"/>
  <c r="DD112" i="13"/>
  <c r="OE86" i="13"/>
  <c r="LV95" i="13"/>
  <c r="IU134" i="13"/>
  <c r="FL63" i="13"/>
  <c r="FN141" i="13"/>
  <c r="IG96" i="13"/>
  <c r="LC89" i="13"/>
  <c r="OP135" i="13"/>
  <c r="LW143" i="13"/>
  <c r="CQ128" i="13"/>
  <c r="LP111" i="13"/>
  <c r="IH17" i="13"/>
  <c r="CN115" i="13"/>
  <c r="OA104" i="13"/>
  <c r="FY56" i="13"/>
  <c r="IG24" i="13"/>
  <c r="II14" i="13"/>
  <c r="LE146" i="13"/>
  <c r="CY119" i="13"/>
  <c r="LK16" i="13"/>
  <c r="OS131" i="13"/>
  <c r="NZ148" i="13"/>
  <c r="LC123" i="13"/>
  <c r="OH42" i="13"/>
  <c r="LB39" i="13"/>
  <c r="LS63" i="13"/>
  <c r="FQ15" i="13"/>
  <c r="LV37" i="13"/>
  <c r="IM141" i="13"/>
  <c r="DE128" i="13"/>
  <c r="LE123" i="13"/>
  <c r="DA53" i="13"/>
  <c r="LG6" i="13"/>
  <c r="FV134" i="13"/>
  <c r="CR79" i="13"/>
  <c r="FW15" i="13"/>
  <c r="LR45" i="13"/>
  <c r="DA77" i="13"/>
  <c r="OB21" i="13"/>
  <c r="IS40" i="13"/>
  <c r="NZ53" i="13"/>
  <c r="FX103" i="13"/>
  <c r="JA88" i="13"/>
  <c r="LX74" i="13"/>
  <c r="OO12" i="13"/>
  <c r="LV86" i="13"/>
  <c r="FL76" i="13"/>
  <c r="OE132" i="13"/>
  <c r="IQ29" i="13"/>
  <c r="FK94" i="13"/>
  <c r="OK147" i="13"/>
  <c r="OI80" i="13"/>
  <c r="LC48" i="13"/>
  <c r="FX28" i="13"/>
  <c r="OM14" i="13"/>
  <c r="OR131" i="13"/>
  <c r="OS98" i="13"/>
  <c r="LP30" i="13"/>
  <c r="IR31" i="13"/>
  <c r="DG19" i="13"/>
  <c r="OH39" i="13"/>
  <c r="CQ82" i="13"/>
  <c r="OC146" i="13"/>
  <c r="FT19" i="13"/>
  <c r="LE60" i="13"/>
  <c r="OR29" i="13"/>
  <c r="OE154" i="13"/>
  <c r="LF133" i="13"/>
  <c r="OT21" i="13"/>
  <c r="LE20" i="13"/>
  <c r="OO22" i="13"/>
  <c r="LC75" i="13"/>
  <c r="GA58" i="13"/>
  <c r="IO25" i="13"/>
  <c r="FN125" i="13"/>
  <c r="LX137" i="13"/>
  <c r="FL135" i="13"/>
  <c r="CO117" i="13"/>
  <c r="OO109" i="13"/>
  <c r="FK141" i="13"/>
  <c r="IU137" i="13"/>
  <c r="II54" i="13"/>
  <c r="OK79" i="13"/>
  <c r="OE92" i="13"/>
  <c r="IO89" i="13"/>
  <c r="FT6" i="13"/>
  <c r="DB35" i="13"/>
  <c r="LS5" i="13"/>
  <c r="DB140" i="13"/>
  <c r="LX134" i="13"/>
  <c r="JA74" i="13"/>
  <c r="FY130" i="13"/>
  <c r="OP138" i="13"/>
  <c r="FY50" i="13"/>
  <c r="IV132" i="13"/>
  <c r="FK95" i="13"/>
  <c r="OP102" i="13"/>
  <c r="OP14" i="13"/>
  <c r="LS64" i="13"/>
  <c r="DE30" i="13"/>
  <c r="DA79" i="13"/>
  <c r="CO89" i="13"/>
  <c r="NZ124" i="13"/>
  <c r="IH15" i="13"/>
  <c r="CY69" i="13"/>
  <c r="LX85" i="13"/>
  <c r="IH145" i="13"/>
  <c r="IP138" i="13"/>
  <c r="IS29" i="13"/>
  <c r="FV71" i="13"/>
  <c r="FK57" i="13"/>
  <c r="CT32" i="13"/>
  <c r="FR70" i="13"/>
  <c r="OC29" i="13"/>
  <c r="IS62" i="13"/>
  <c r="IT76" i="13"/>
  <c r="IQ87" i="13"/>
  <c r="IS12" i="13"/>
  <c r="FV31" i="13"/>
  <c r="FN133" i="13"/>
  <c r="DD65" i="13"/>
  <c r="CL50" i="13"/>
  <c r="LM5" i="13"/>
  <c r="GA73" i="13"/>
  <c r="IL90" i="13"/>
  <c r="CQ73" i="13"/>
  <c r="CZ66" i="13"/>
  <c r="LT84" i="13"/>
  <c r="LE59" i="13"/>
  <c r="OB96" i="13"/>
  <c r="LT39" i="13"/>
  <c r="FI123" i="13"/>
  <c r="CL110" i="13"/>
  <c r="IF138" i="13"/>
  <c r="IK25" i="13"/>
  <c r="LK70" i="13"/>
  <c r="FY10" i="13"/>
  <c r="OC49" i="13"/>
  <c r="FW95" i="13"/>
  <c r="DB66" i="13"/>
  <c r="CU91" i="13"/>
  <c r="DB95" i="13"/>
  <c r="LB46" i="13"/>
  <c r="IF107" i="13"/>
  <c r="IV31" i="13"/>
  <c r="LR22" i="13"/>
  <c r="LH115" i="13"/>
  <c r="IT97" i="13"/>
  <c r="LH91" i="13"/>
  <c r="JA34" i="13"/>
  <c r="DA81" i="13"/>
  <c r="CK127" i="13"/>
  <c r="LR35" i="13"/>
  <c r="FL23" i="13"/>
  <c r="OC55" i="13"/>
  <c r="II84" i="13"/>
  <c r="FV106" i="13"/>
  <c r="LR73" i="13"/>
  <c r="LE48" i="13"/>
  <c r="ON157" i="13"/>
  <c r="OQ30" i="13"/>
  <c r="DG29" i="13"/>
  <c r="FS13" i="13"/>
  <c r="OS40" i="13"/>
  <c r="DC111" i="13"/>
  <c r="FZ122" i="13"/>
  <c r="CK20" i="13"/>
  <c r="FV114" i="13"/>
  <c r="OG144" i="13"/>
  <c r="OB9" i="13"/>
  <c r="CT58" i="13"/>
  <c r="FP48" i="13"/>
  <c r="LL53" i="13"/>
  <c r="LJ115" i="13"/>
  <c r="II128" i="13"/>
  <c r="IK18" i="13"/>
  <c r="OI124" i="13"/>
  <c r="LU116" i="13"/>
  <c r="IT6" i="13"/>
  <c r="OK37" i="13"/>
  <c r="LG27" i="13"/>
  <c r="GB31" i="13"/>
  <c r="LR100" i="13"/>
  <c r="FI14" i="13"/>
  <c r="IO62" i="13"/>
  <c r="LV102" i="13"/>
  <c r="NZ97" i="13"/>
  <c r="CW116" i="13"/>
  <c r="LR26" i="13"/>
  <c r="CU112" i="13"/>
  <c r="FW96" i="13"/>
  <c r="CZ6" i="13"/>
  <c r="LX114" i="13"/>
  <c r="OO44" i="13"/>
  <c r="IG42" i="13"/>
  <c r="LP90" i="13"/>
  <c r="LF112" i="13"/>
  <c r="LR114" i="13"/>
  <c r="OO48" i="13"/>
  <c r="LP49" i="13"/>
  <c r="OQ32" i="13"/>
  <c r="OE127" i="13"/>
  <c r="CT61" i="13"/>
  <c r="II18" i="13"/>
  <c r="DC79" i="13"/>
  <c r="OS146" i="13"/>
  <c r="LG64" i="13"/>
  <c r="IN132" i="13"/>
  <c r="OE97" i="13"/>
  <c r="IV70" i="13"/>
  <c r="OE18" i="13"/>
  <c r="LX99" i="13"/>
  <c r="LX145" i="13"/>
  <c r="IG91" i="13"/>
  <c r="DB101" i="13"/>
  <c r="LD6" i="13"/>
  <c r="IX119" i="13"/>
  <c r="OO136" i="13"/>
  <c r="CN24" i="13"/>
  <c r="OT18" i="13"/>
  <c r="OO68" i="13"/>
  <c r="IJ63" i="13"/>
  <c r="FM78" i="13"/>
  <c r="OB45" i="13"/>
  <c r="CO125" i="13"/>
  <c r="IV110" i="13"/>
  <c r="FW74" i="13"/>
  <c r="OH55" i="13"/>
  <c r="FY67" i="13"/>
  <c r="LF7" i="13"/>
  <c r="FT33" i="13"/>
  <c r="OE28" i="13"/>
  <c r="LP110" i="13"/>
  <c r="LS15" i="13"/>
  <c r="NZ45" i="13"/>
  <c r="GD11" i="13"/>
  <c r="LG121" i="13"/>
  <c r="LX113" i="13"/>
  <c r="LW88" i="13"/>
  <c r="IX84" i="13"/>
  <c r="CP128" i="13"/>
  <c r="CM27" i="13"/>
  <c r="LX38" i="13"/>
  <c r="IX26" i="13"/>
  <c r="LF113" i="13"/>
  <c r="CY117" i="13"/>
  <c r="FK101" i="13"/>
  <c r="DA26" i="13"/>
  <c r="LS110" i="13"/>
  <c r="FI69" i="13"/>
  <c r="LV51" i="13"/>
  <c r="GB58" i="13"/>
  <c r="CP18" i="13"/>
  <c r="GD90" i="13"/>
  <c r="FV108" i="13"/>
  <c r="DG111" i="13"/>
  <c r="LU147" i="13"/>
  <c r="DF127" i="13"/>
  <c r="CQ28" i="13"/>
  <c r="CL90" i="13"/>
  <c r="IT103" i="13"/>
  <c r="ON77" i="13"/>
  <c r="LD55" i="13"/>
  <c r="LC59" i="13"/>
  <c r="IT46" i="13"/>
  <c r="OA110" i="13"/>
  <c r="ON136" i="13"/>
  <c r="CL83" i="13"/>
  <c r="ON139" i="13"/>
  <c r="OB114" i="13"/>
  <c r="FX11" i="13"/>
  <c r="OT58" i="13"/>
  <c r="GA49" i="13"/>
  <c r="II124" i="13"/>
  <c r="OF84" i="13"/>
  <c r="IK66" i="13"/>
  <c r="OR75" i="13"/>
  <c r="OK113" i="13"/>
  <c r="IV23" i="13"/>
  <c r="OS161" i="13"/>
  <c r="OO85" i="13"/>
  <c r="LO123" i="13"/>
  <c r="FN43" i="13"/>
  <c r="LI63" i="13"/>
  <c r="OM30" i="13"/>
  <c r="FS24" i="13"/>
  <c r="LS18" i="13"/>
  <c r="LE16" i="13"/>
  <c r="LR134" i="13"/>
  <c r="LT30" i="13"/>
  <c r="IX60" i="13"/>
  <c r="CU102" i="13"/>
  <c r="DA4" i="13"/>
  <c r="IX104" i="13"/>
  <c r="LF126" i="13"/>
  <c r="OA7" i="13"/>
  <c r="LH73" i="13"/>
  <c r="LI54" i="13"/>
  <c r="LR77" i="13"/>
  <c r="OD130" i="13"/>
  <c r="LU104" i="13"/>
  <c r="OS108" i="13"/>
  <c r="DG82" i="13"/>
  <c r="LD21" i="13"/>
  <c r="IZ130" i="13"/>
  <c r="FX119" i="13"/>
  <c r="FT21" i="13"/>
  <c r="LN98" i="13"/>
  <c r="DD56" i="13"/>
  <c r="LP125" i="13"/>
  <c r="OP66" i="13"/>
  <c r="CL79" i="13"/>
  <c r="IS106" i="13"/>
  <c r="IN118" i="13"/>
  <c r="IH130" i="13"/>
  <c r="FX133" i="13"/>
  <c r="FL41" i="13"/>
  <c r="OF4" i="13"/>
  <c r="II46" i="13"/>
  <c r="FY119" i="13"/>
  <c r="IY73" i="13"/>
  <c r="IG61" i="13"/>
  <c r="CY75" i="13"/>
  <c r="OE35" i="13"/>
  <c r="II140" i="13"/>
  <c r="GA44" i="13"/>
  <c r="DD48" i="13"/>
  <c r="FI10" i="13"/>
  <c r="DE56" i="13"/>
  <c r="LD20" i="13"/>
  <c r="FJ140" i="13"/>
  <c r="LN117" i="13"/>
  <c r="LR138" i="13"/>
  <c r="OD4" i="13"/>
  <c r="LK45" i="13"/>
  <c r="OB20" i="13"/>
  <c r="FI28" i="13"/>
  <c r="LN134" i="13"/>
  <c r="OC18" i="13"/>
  <c r="LE142" i="13"/>
  <c r="OC161" i="13"/>
  <c r="CK134" i="13"/>
  <c r="LS136" i="13"/>
  <c r="LH58" i="13"/>
  <c r="DB58" i="13"/>
  <c r="FN38" i="13"/>
  <c r="LF114" i="13"/>
  <c r="LI85" i="13"/>
  <c r="LH113" i="13"/>
  <c r="FR109" i="13"/>
  <c r="FY108" i="13"/>
  <c r="OP158" i="13"/>
  <c r="OB36" i="13"/>
  <c r="LQ73" i="13"/>
  <c r="OI61" i="13"/>
  <c r="NZ86" i="13"/>
  <c r="LB51" i="13"/>
  <c r="NZ35" i="13"/>
  <c r="IG125" i="13"/>
  <c r="OC38" i="13"/>
  <c r="FN97" i="13"/>
  <c r="OB40" i="13"/>
  <c r="IK36" i="13"/>
  <c r="CY20" i="13"/>
  <c r="IT118" i="13"/>
  <c r="IP36" i="13"/>
  <c r="GC113" i="13"/>
  <c r="OR110" i="13"/>
  <c r="IV96" i="13"/>
  <c r="IO51" i="13"/>
  <c r="LR107" i="13"/>
  <c r="IK145" i="13"/>
  <c r="LN56" i="13"/>
  <c r="DD105" i="13"/>
  <c r="OC72" i="13"/>
  <c r="CW137" i="13"/>
  <c r="DB13" i="13"/>
  <c r="OE46" i="13"/>
  <c r="OP28" i="13"/>
  <c r="LG132" i="13"/>
  <c r="IH143" i="13"/>
  <c r="DE25" i="13"/>
  <c r="LW24" i="13"/>
  <c r="OL85" i="13"/>
  <c r="OM4" i="13"/>
  <c r="IU63" i="13"/>
  <c r="DC113" i="13"/>
  <c r="LX21" i="13"/>
  <c r="DG17" i="13"/>
  <c r="FN76" i="13"/>
  <c r="GA18" i="13"/>
  <c r="CM4" i="13"/>
  <c r="LR97" i="13"/>
  <c r="LH55" i="13"/>
  <c r="OE57" i="13"/>
  <c r="LF76" i="13"/>
  <c r="FT106" i="13"/>
  <c r="DD23" i="13"/>
  <c r="OM152" i="13"/>
  <c r="IU28" i="13"/>
  <c r="FI135" i="13"/>
  <c r="LV131" i="13"/>
  <c r="IK108" i="13"/>
  <c r="FK8" i="13"/>
  <c r="LJ136" i="13"/>
  <c r="DB24" i="13"/>
  <c r="IG116" i="13"/>
  <c r="LP124" i="13"/>
  <c r="DD28" i="13"/>
  <c r="CY79" i="13"/>
  <c r="FN16" i="13"/>
  <c r="FN99" i="13"/>
  <c r="DF126" i="13"/>
  <c r="IZ75" i="13"/>
  <c r="II35" i="13"/>
  <c r="IX23" i="13"/>
  <c r="FM93" i="13"/>
  <c r="CU54" i="13"/>
  <c r="CQ70" i="13"/>
  <c r="OR143" i="13"/>
  <c r="CY115" i="13"/>
  <c r="IP22" i="13"/>
  <c r="DA141" i="13"/>
  <c r="DA54" i="13"/>
  <c r="LF92" i="13"/>
  <c r="OE40" i="13"/>
  <c r="LD38" i="13"/>
  <c r="DG102" i="13"/>
  <c r="OD88" i="13"/>
  <c r="DC75" i="13"/>
  <c r="FN90" i="13"/>
  <c r="FI22" i="13"/>
  <c r="IU45" i="13"/>
  <c r="IF15" i="13"/>
  <c r="LL92" i="13"/>
  <c r="IS82" i="13"/>
  <c r="LM103" i="13"/>
  <c r="OK153" i="13"/>
  <c r="FP18" i="13"/>
  <c r="OR40" i="13"/>
  <c r="FQ50" i="13"/>
  <c r="IL9" i="13"/>
  <c r="LF24" i="13"/>
  <c r="LU132" i="13"/>
  <c r="LW61" i="13"/>
  <c r="LD148" i="13"/>
  <c r="DC91" i="13"/>
  <c r="OA101" i="13"/>
  <c r="LC141" i="13"/>
  <c r="LS114" i="13"/>
  <c r="FY84" i="13"/>
  <c r="DA32" i="13"/>
  <c r="DD121" i="13"/>
  <c r="OJ76" i="13"/>
  <c r="FY15" i="13"/>
  <c r="FQ100" i="13"/>
  <c r="CM42" i="13"/>
  <c r="IF74" i="13"/>
  <c r="CL7" i="13"/>
  <c r="OO69" i="13"/>
  <c r="OQ25" i="13"/>
  <c r="LP84" i="13"/>
  <c r="FL40" i="13"/>
  <c r="CN132" i="13"/>
  <c r="II11" i="13"/>
  <c r="CO139" i="13"/>
  <c r="CL111" i="13"/>
  <c r="LG104" i="13"/>
  <c r="CX54" i="13"/>
  <c r="OC142" i="13"/>
  <c r="FK33" i="13"/>
  <c r="FY118" i="13"/>
  <c r="LX129" i="13"/>
  <c r="CM93" i="13"/>
  <c r="LC81" i="13"/>
  <c r="LC62" i="13"/>
  <c r="OO117" i="13"/>
  <c r="OK124" i="13"/>
  <c r="OJ36" i="13"/>
  <c r="LD14" i="13"/>
  <c r="GD39" i="13"/>
  <c r="FQ9" i="13"/>
  <c r="CL18" i="13"/>
  <c r="OA88" i="13"/>
  <c r="OT123" i="13"/>
  <c r="CV141" i="13"/>
  <c r="IF29" i="13"/>
  <c r="CO80" i="13"/>
  <c r="IZ139" i="13"/>
  <c r="OG80" i="13"/>
  <c r="IY108" i="13"/>
  <c r="OI15" i="13"/>
  <c r="FM23" i="13"/>
  <c r="FT77" i="13"/>
  <c r="DA133" i="13"/>
  <c r="GD69" i="13"/>
  <c r="II78" i="13"/>
  <c r="OD36" i="13"/>
  <c r="CM12" i="13"/>
  <c r="LH51" i="13"/>
  <c r="CO12" i="13"/>
  <c r="OA83" i="13"/>
  <c r="DB129" i="13"/>
  <c r="IW106" i="13"/>
  <c r="CZ132" i="13"/>
  <c r="JA9" i="13"/>
  <c r="DE94" i="13"/>
  <c r="II40" i="13"/>
  <c r="CY138" i="13"/>
  <c r="OM48" i="13"/>
  <c r="PE49" i="10" s="1"/>
  <c r="LF45" i="13"/>
  <c r="FT89" i="13"/>
  <c r="OP48" i="13"/>
  <c r="FO79" i="13"/>
  <c r="OT60" i="13"/>
  <c r="FX136" i="13"/>
  <c r="CM127" i="13"/>
  <c r="FI76" i="13"/>
  <c r="FI21" i="13"/>
  <c r="OU71" i="13"/>
  <c r="FX67" i="13"/>
  <c r="OB37" i="13"/>
  <c r="JA6" i="13"/>
  <c r="LX4" i="13"/>
  <c r="IK130" i="13"/>
  <c r="NZ62" i="13"/>
  <c r="LR69" i="13"/>
  <c r="LU30" i="13"/>
  <c r="FX138" i="13"/>
  <c r="CQ120" i="13"/>
  <c r="LV125" i="13"/>
  <c r="OU66" i="13"/>
  <c r="LN34" i="13"/>
  <c r="DD92" i="13"/>
  <c r="OK144" i="13"/>
  <c r="OB14" i="13"/>
  <c r="NY73" i="13"/>
  <c r="OQ128" i="13"/>
  <c r="FJ115" i="13"/>
  <c r="ON109" i="13"/>
  <c r="JA138" i="13"/>
  <c r="LQ50" i="13"/>
  <c r="LI122" i="13"/>
  <c r="IX105" i="13"/>
  <c r="OR138" i="13"/>
  <c r="OC120" i="13"/>
  <c r="NZ112" i="13"/>
  <c r="NZ147" i="13"/>
  <c r="CW22" i="13"/>
  <c r="NZ93" i="13"/>
  <c r="FM84" i="13"/>
  <c r="IS83" i="13"/>
  <c r="FM51" i="13"/>
  <c r="CO76" i="13"/>
  <c r="LQ117" i="13"/>
  <c r="GB22" i="13"/>
  <c r="NZ88" i="13"/>
  <c r="FQ83" i="13"/>
  <c r="LU16" i="13"/>
  <c r="DC14" i="13"/>
  <c r="LK80" i="13"/>
  <c r="CY106" i="13"/>
  <c r="OM33" i="13"/>
  <c r="DE64" i="13"/>
  <c r="LE41" i="13"/>
  <c r="CT54" i="13"/>
  <c r="OL22" i="13"/>
  <c r="IH54" i="13"/>
  <c r="LS82" i="13"/>
  <c r="LW120" i="13"/>
  <c r="LS8" i="13"/>
  <c r="DF110" i="13"/>
  <c r="OS26" i="13"/>
  <c r="IY130" i="13"/>
  <c r="DD104" i="13"/>
  <c r="FL55" i="13"/>
  <c r="NZ18" i="13"/>
  <c r="OB106" i="13"/>
  <c r="LR121" i="13"/>
  <c r="GA113" i="13"/>
  <c r="OM126" i="13"/>
  <c r="DA94" i="13"/>
  <c r="OP34" i="13"/>
  <c r="LR139" i="13"/>
  <c r="GA45" i="13"/>
  <c r="OE54" i="13"/>
  <c r="CW102" i="13"/>
  <c r="FX63" i="13"/>
  <c r="GD16" i="13"/>
  <c r="IU145" i="13"/>
  <c r="IY33" i="13"/>
  <c r="LP96" i="13"/>
  <c r="OM52" i="13"/>
  <c r="CW37" i="13"/>
  <c r="LH92" i="13"/>
  <c r="FP74" i="13"/>
  <c r="FY141" i="13"/>
  <c r="GA55" i="13"/>
  <c r="IG26" i="13"/>
  <c r="OK102" i="13"/>
  <c r="IO58" i="13"/>
  <c r="CP54" i="13"/>
  <c r="DB16" i="13"/>
  <c r="FT93" i="13"/>
  <c r="IJ106" i="13"/>
  <c r="LN107" i="13"/>
  <c r="LF122" i="13"/>
  <c r="IY23" i="13"/>
  <c r="CU139" i="13"/>
  <c r="CK58" i="13"/>
  <c r="LI121" i="13"/>
  <c r="OJ35" i="13"/>
  <c r="FW48" i="13"/>
  <c r="LH77" i="13"/>
  <c r="OB121" i="13"/>
  <c r="IF75" i="13"/>
  <c r="OA17" i="13"/>
  <c r="IJ4" i="13"/>
  <c r="OE61" i="13"/>
  <c r="CW25" i="13"/>
  <c r="CW33" i="13"/>
  <c r="FL58" i="13"/>
  <c r="OU53" i="13"/>
  <c r="IE27" i="13"/>
  <c r="IM131" i="13"/>
  <c r="FL83" i="13"/>
  <c r="DA114" i="13"/>
  <c r="CS23" i="13"/>
  <c r="OU131" i="13"/>
  <c r="OG153" i="13"/>
  <c r="IJ13" i="13"/>
  <c r="DA109" i="13"/>
  <c r="DG81" i="13"/>
  <c r="FV67" i="13"/>
  <c r="FJ123" i="13"/>
  <c r="CV14" i="13"/>
  <c r="CO20" i="13"/>
  <c r="IV52" i="13"/>
  <c r="LE82" i="13"/>
  <c r="FU41" i="13"/>
  <c r="LB53" i="13"/>
  <c r="IU76" i="13"/>
  <c r="II10" i="13"/>
  <c r="OE126" i="13"/>
  <c r="FR119" i="13"/>
  <c r="IX140" i="13"/>
  <c r="FT10" i="13"/>
  <c r="CW60" i="13"/>
  <c r="IH146" i="13"/>
  <c r="FY57" i="13"/>
  <c r="CW49" i="13"/>
  <c r="CY80" i="13"/>
  <c r="CV106" i="13"/>
  <c r="CS115" i="13"/>
  <c r="OE83" i="13"/>
  <c r="OQ39" i="13"/>
  <c r="OM13" i="13"/>
  <c r="OS55" i="13"/>
  <c r="IT14" i="13"/>
  <c r="DD22" i="13"/>
  <c r="DE55" i="13"/>
  <c r="OM47" i="13"/>
  <c r="OD145" i="13"/>
  <c r="OC58" i="13"/>
  <c r="FN81" i="13"/>
  <c r="FJ55" i="13"/>
  <c r="CQ99" i="13"/>
  <c r="CZ99" i="13"/>
  <c r="NZ132" i="13"/>
  <c r="OU31" i="13"/>
  <c r="LH131" i="13"/>
  <c r="FL48" i="13"/>
  <c r="LD40" i="13"/>
  <c r="CL23" i="13"/>
  <c r="IO133" i="13"/>
  <c r="IV125" i="13"/>
  <c r="LH134" i="13"/>
  <c r="II39" i="13"/>
  <c r="FO113" i="13"/>
  <c r="FT91" i="13"/>
  <c r="OQ31" i="13"/>
  <c r="IX139" i="13"/>
  <c r="LX8" i="13"/>
  <c r="IT66" i="13"/>
  <c r="IS146" i="13"/>
  <c r="LS51" i="13"/>
  <c r="JA35" i="13"/>
  <c r="IO50" i="13"/>
  <c r="IS51" i="13"/>
  <c r="IQ112" i="13"/>
  <c r="CY53" i="13"/>
  <c r="FV48" i="13"/>
  <c r="JA107" i="13"/>
  <c r="GA66" i="13"/>
  <c r="FM42" i="13"/>
  <c r="LF89" i="13"/>
  <c r="JA36" i="13"/>
  <c r="DG40" i="13"/>
  <c r="LT107" i="13"/>
  <c r="LF138" i="13"/>
  <c r="ON126" i="13"/>
  <c r="OJ28" i="13"/>
  <c r="IP114" i="13"/>
  <c r="LN125" i="13"/>
  <c r="LG90" i="13"/>
  <c r="IU18" i="13"/>
  <c r="DA67" i="13"/>
  <c r="LE86" i="13"/>
  <c r="LD108" i="13"/>
  <c r="DB139" i="13"/>
  <c r="OJ16" i="13"/>
  <c r="NZ121" i="13"/>
  <c r="DB133" i="13"/>
  <c r="IX94" i="13"/>
  <c r="CP114" i="13"/>
  <c r="FN53" i="13"/>
  <c r="OA148" i="13"/>
  <c r="OO91" i="13"/>
  <c r="IK16" i="13"/>
  <c r="FQ93" i="13"/>
  <c r="GA38" i="13"/>
  <c r="OO141" i="13"/>
  <c r="IU31" i="13"/>
  <c r="FT35" i="13"/>
  <c r="IF133" i="13"/>
  <c r="OE124" i="13"/>
  <c r="LF140" i="13"/>
  <c r="IU47" i="13"/>
  <c r="FW76" i="13"/>
  <c r="OU38" i="13"/>
  <c r="LO34" i="13"/>
  <c r="LQ129" i="13"/>
  <c r="CO103" i="13"/>
  <c r="LP138" i="13"/>
  <c r="CL117" i="13"/>
  <c r="LF81" i="13"/>
  <c r="II80" i="13"/>
  <c r="OR96" i="13"/>
  <c r="OQ50" i="13"/>
  <c r="LP65" i="13"/>
  <c r="LP137" i="13"/>
  <c r="CO7" i="13"/>
  <c r="CY24" i="13"/>
  <c r="IX118" i="13"/>
  <c r="CY84" i="13"/>
  <c r="LL67" i="13"/>
  <c r="DG11" i="13"/>
  <c r="IT72" i="13"/>
  <c r="CU101" i="13"/>
  <c r="CO4" i="13"/>
  <c r="LD36" i="13"/>
  <c r="FX34" i="13"/>
  <c r="JA51" i="13"/>
  <c r="FT142" i="13"/>
  <c r="CN39" i="13"/>
  <c r="LX149" i="13"/>
  <c r="OR32" i="13"/>
  <c r="IS13" i="13"/>
  <c r="LH70" i="13"/>
  <c r="LE10" i="13"/>
  <c r="OE121" i="13"/>
  <c r="LM48" i="13"/>
  <c r="FL16" i="13"/>
  <c r="OO107" i="13"/>
  <c r="FI100" i="13"/>
  <c r="OR78" i="13"/>
  <c r="IS19" i="13"/>
  <c r="IG70" i="13"/>
  <c r="FN68" i="13"/>
  <c r="FJ112" i="13"/>
  <c r="DD29" i="13"/>
  <c r="CO64" i="13"/>
  <c r="GB5" i="13"/>
  <c r="FX117" i="13"/>
  <c r="CQ75" i="13"/>
  <c r="ON71" i="13"/>
  <c r="DG35" i="13"/>
  <c r="FV100" i="13"/>
  <c r="LV82" i="13"/>
  <c r="LE131" i="13"/>
  <c r="DF19" i="13"/>
  <c r="OH107" i="13"/>
  <c r="IQ56" i="13"/>
  <c r="OC86" i="13"/>
  <c r="FN91" i="13"/>
  <c r="CM58" i="13"/>
  <c r="CN108" i="13"/>
  <c r="OM143" i="13"/>
  <c r="OU68" i="13"/>
  <c r="CO21" i="13"/>
  <c r="OP69" i="13"/>
  <c r="FI34" i="13"/>
  <c r="OH119" i="13"/>
  <c r="LX46" i="13"/>
  <c r="DG54" i="13"/>
  <c r="IO82" i="13"/>
  <c r="CY100" i="13"/>
  <c r="FL6" i="13"/>
  <c r="LU83" i="13"/>
  <c r="OQ120" i="13"/>
  <c r="IU7" i="13"/>
  <c r="FS132" i="13"/>
  <c r="LX50" i="13"/>
  <c r="LV64" i="13"/>
  <c r="DG106" i="13"/>
  <c r="OB4" i="13"/>
  <c r="FJ9" i="13"/>
  <c r="OJ92" i="13"/>
  <c r="OJ53" i="13"/>
  <c r="LG44" i="13"/>
  <c r="DF136" i="13"/>
  <c r="OM50" i="13"/>
  <c r="IS123" i="13"/>
  <c r="CK116" i="13"/>
  <c r="NY76" i="13"/>
  <c r="OP41" i="13"/>
  <c r="IX7" i="13"/>
  <c r="FR27" i="13"/>
  <c r="FW37" i="13"/>
  <c r="FV81" i="13"/>
  <c r="FJ73" i="13"/>
  <c r="CO108" i="13"/>
  <c r="OE131" i="13"/>
  <c r="CL98" i="13"/>
  <c r="IP16" i="13"/>
  <c r="NZ149" i="13"/>
  <c r="IH58" i="13"/>
  <c r="LD74" i="13"/>
  <c r="FL118" i="13"/>
  <c r="OH140" i="13"/>
  <c r="LG43" i="13"/>
  <c r="LE120" i="13"/>
  <c r="OC20" i="13"/>
  <c r="OG126" i="13"/>
  <c r="IJ85" i="13"/>
  <c r="OM22" i="13"/>
  <c r="FK110" i="13"/>
  <c r="OP65" i="13"/>
  <c r="LF41" i="13"/>
  <c r="IH121" i="13"/>
  <c r="OC24" i="13"/>
  <c r="IQ90" i="13"/>
  <c r="IQ21" i="13"/>
  <c r="GB69" i="13"/>
  <c r="OM145" i="13"/>
  <c r="FI73" i="13"/>
  <c r="IM26" i="13"/>
  <c r="OK160" i="13"/>
  <c r="LG111" i="13"/>
  <c r="IH21" i="13"/>
  <c r="IF98" i="13"/>
  <c r="LH136" i="13"/>
  <c r="JA11" i="13"/>
  <c r="OU52" i="13"/>
  <c r="GD137" i="13"/>
  <c r="OK32" i="13"/>
  <c r="IJ84" i="13"/>
  <c r="LR143" i="13"/>
  <c r="OM39" i="13"/>
  <c r="LR48" i="13"/>
  <c r="FT16" i="13"/>
  <c r="CQ91" i="13"/>
  <c r="LV61" i="13"/>
  <c r="IU69" i="13"/>
  <c r="LJ60" i="13"/>
  <c r="CZ70" i="13"/>
  <c r="IF35" i="13"/>
  <c r="IF53" i="13"/>
  <c r="CS37" i="13"/>
  <c r="GB10" i="13"/>
  <c r="FQ42" i="13"/>
  <c r="LT68" i="13"/>
  <c r="LJ53" i="13"/>
  <c r="CX23" i="13"/>
  <c r="CU27" i="13"/>
  <c r="JS113" i="10"/>
  <c r="OJ34" i="13"/>
  <c r="FL123" i="13"/>
  <c r="FR59" i="13"/>
  <c r="FS27" i="13"/>
  <c r="CV132" i="13"/>
  <c r="II89" i="13"/>
  <c r="OD76" i="13"/>
  <c r="OA70" i="13"/>
  <c r="DG140" i="13"/>
  <c r="LS34" i="13"/>
  <c r="FV91" i="13"/>
  <c r="IV11" i="13"/>
  <c r="LU27" i="13"/>
  <c r="GD35" i="13"/>
  <c r="NZ161" i="13"/>
  <c r="FN57" i="13"/>
  <c r="IL45" i="13"/>
  <c r="OI155" i="13"/>
  <c r="IX92" i="13"/>
  <c r="OG54" i="13"/>
  <c r="IU55" i="13"/>
  <c r="CN80" i="13"/>
  <c r="LN22" i="13"/>
  <c r="OE23" i="13"/>
  <c r="JA93" i="13"/>
  <c r="LU59" i="13"/>
  <c r="CY43" i="13"/>
  <c r="CY19" i="13"/>
  <c r="LK20" i="13"/>
  <c r="FZ71" i="13"/>
  <c r="FX9" i="13"/>
  <c r="LF74" i="13"/>
  <c r="LC128" i="13"/>
  <c r="OU102" i="13"/>
  <c r="FP95" i="13"/>
  <c r="OC22" i="13"/>
  <c r="IP93" i="13"/>
  <c r="OE112" i="13"/>
  <c r="FZ4" i="13"/>
  <c r="FN112" i="13"/>
  <c r="IG132" i="13"/>
  <c r="FH127" i="13"/>
  <c r="CO124" i="13"/>
  <c r="IU52" i="13"/>
  <c r="IH116" i="13"/>
  <c r="OU13" i="13"/>
  <c r="LM101" i="13"/>
  <c r="CM39" i="13"/>
  <c r="OE122" i="13"/>
  <c r="LC80" i="13"/>
  <c r="DF106" i="13"/>
  <c r="OP12" i="13"/>
  <c r="LO25" i="13"/>
  <c r="ON127" i="13"/>
  <c r="LQ35" i="13"/>
  <c r="LV133" i="13"/>
  <c r="DG93" i="13"/>
  <c r="FZ109" i="13"/>
  <c r="OF134" i="13"/>
  <c r="LC26" i="13"/>
  <c r="CL112" i="13"/>
  <c r="OI17" i="13"/>
  <c r="JA97" i="13"/>
  <c r="OP93" i="13"/>
  <c r="CX66" i="13"/>
  <c r="OP70" i="13"/>
  <c r="DE60" i="13"/>
  <c r="DG16" i="13"/>
  <c r="DD97" i="13"/>
  <c r="DB92" i="13"/>
  <c r="FI133" i="13"/>
  <c r="FV72" i="13"/>
  <c r="OJ6" i="13"/>
  <c r="LL22" i="13"/>
  <c r="DF139" i="13"/>
  <c r="IF114" i="13"/>
  <c r="FW40" i="13"/>
  <c r="IV82" i="13"/>
  <c r="DD131" i="13"/>
  <c r="OI56" i="13"/>
  <c r="LH6" i="13"/>
  <c r="IV72" i="13"/>
  <c r="DE46" i="13"/>
  <c r="IY50" i="13"/>
  <c r="CV36" i="13"/>
  <c r="FL75" i="13"/>
  <c r="OD163" i="13"/>
  <c r="FM46" i="13"/>
  <c r="OI63" i="13"/>
  <c r="DA43" i="13"/>
  <c r="LT46" i="13"/>
  <c r="OT10" i="10"/>
  <c r="FQ102" i="13"/>
  <c r="CZ63" i="13"/>
  <c r="FI41" i="13"/>
  <c r="FY34" i="13"/>
  <c r="DD101" i="13"/>
  <c r="IZ115" i="13"/>
  <c r="OP103" i="13"/>
  <c r="CN63" i="13"/>
  <c r="GD26" i="13"/>
  <c r="LR9" i="13"/>
  <c r="OS78" i="13"/>
  <c r="LN43" i="13"/>
  <c r="IF100" i="13"/>
  <c r="DF101" i="13"/>
  <c r="LX22" i="13"/>
  <c r="FO33" i="13"/>
  <c r="IU13" i="13"/>
  <c r="FT17" i="13"/>
  <c r="CN21" i="13"/>
  <c r="IX68" i="13"/>
  <c r="CN126" i="13"/>
  <c r="OO121" i="13"/>
  <c r="JA31" i="13"/>
  <c r="FZ33" i="13"/>
  <c r="OD78" i="13"/>
  <c r="IL85" i="13"/>
  <c r="OR57" i="13"/>
  <c r="IX69" i="13"/>
  <c r="OH149" i="13"/>
  <c r="FQ51" i="13"/>
  <c r="LR131" i="13"/>
  <c r="LH27" i="13"/>
  <c r="FH123" i="13"/>
  <c r="CU18" i="13"/>
  <c r="DA61" i="13"/>
  <c r="OA73" i="13"/>
  <c r="FQ45" i="13"/>
  <c r="IX112" i="13"/>
  <c r="IH23" i="13"/>
  <c r="NZ107" i="13"/>
  <c r="OR84" i="13"/>
  <c r="IF42" i="13"/>
  <c r="OM55" i="13"/>
  <c r="DA44" i="13"/>
  <c r="IH131" i="13"/>
  <c r="OH77" i="13"/>
  <c r="JA42" i="13"/>
  <c r="IQ99" i="13"/>
  <c r="FY140" i="13"/>
  <c r="IX41" i="13"/>
  <c r="FJ125" i="13"/>
  <c r="OQ46" i="13"/>
  <c r="FH109" i="13"/>
  <c r="LR34" i="13"/>
  <c r="LU15" i="13"/>
  <c r="OT127" i="13"/>
  <c r="FK38" i="13"/>
  <c r="CY46" i="13"/>
  <c r="OO55" i="13"/>
  <c r="OJ128" i="13"/>
  <c r="OJ43" i="13"/>
  <c r="IM17" i="13"/>
  <c r="CM91" i="13"/>
  <c r="LU108" i="13"/>
  <c r="II12" i="13"/>
  <c r="LS116" i="13"/>
  <c r="OA126" i="13"/>
  <c r="FM77" i="13"/>
  <c r="CS38" i="13"/>
  <c r="CN66" i="13"/>
  <c r="FZ113" i="13"/>
  <c r="OR126" i="13"/>
  <c r="IF14" i="13"/>
  <c r="LJ67" i="13"/>
  <c r="OD138" i="13"/>
  <c r="IM140" i="13"/>
  <c r="CL124" i="13"/>
  <c r="CL120" i="13"/>
  <c r="OM93" i="13"/>
  <c r="LU107" i="13"/>
  <c r="CY129" i="13"/>
  <c r="OR112" i="13"/>
  <c r="IT98" i="13"/>
  <c r="IN47" i="13"/>
  <c r="OO118" i="13"/>
  <c r="IZ35" i="13"/>
  <c r="OS128" i="13"/>
  <c r="LM10" i="13"/>
  <c r="LP47" i="13"/>
  <c r="IM142" i="13"/>
  <c r="OB73" i="13"/>
  <c r="DF56" i="13"/>
  <c r="OM56" i="13"/>
  <c r="IQ60" i="13"/>
  <c r="FL25" i="13"/>
  <c r="OC70" i="13"/>
  <c r="LC95" i="13"/>
  <c r="OS155" i="13"/>
  <c r="OS48" i="13"/>
  <c r="OD74" i="13"/>
  <c r="FK50" i="13"/>
  <c r="LL25" i="13"/>
  <c r="OR129" i="13"/>
  <c r="LM15" i="13"/>
  <c r="IZ121" i="13"/>
  <c r="IN116" i="13"/>
  <c r="IV56" i="13"/>
  <c r="LO83" i="13"/>
  <c r="IP69" i="13"/>
  <c r="LQ131" i="13"/>
  <c r="CU20" i="13"/>
  <c r="OQ52" i="13"/>
  <c r="CY112" i="13"/>
  <c r="CQ90" i="13"/>
  <c r="LV77" i="13"/>
  <c r="OM148" i="13"/>
  <c r="IF131" i="13"/>
  <c r="IU71" i="13"/>
  <c r="GC140" i="13"/>
  <c r="OC14" i="13"/>
  <c r="IV75" i="13"/>
  <c r="FJ90" i="13"/>
  <c r="FK118" i="13"/>
  <c r="CQ41" i="13"/>
  <c r="CO16" i="13"/>
  <c r="DD34" i="13"/>
  <c r="OQ15" i="13"/>
  <c r="OB68" i="13"/>
  <c r="FV119" i="13"/>
  <c r="LF51" i="13"/>
  <c r="FX82" i="13"/>
  <c r="LI58" i="13"/>
  <c r="DA25" i="13"/>
  <c r="LQ98" i="13"/>
  <c r="IM71" i="13"/>
  <c r="CO15" i="13"/>
  <c r="NZ158" i="13"/>
  <c r="OQ27" i="13"/>
  <c r="FL110" i="13"/>
  <c r="LS50" i="13"/>
  <c r="IU10" i="13"/>
  <c r="IH78" i="13"/>
  <c r="DB54" i="13"/>
  <c r="IL152" i="13"/>
  <c r="IX12" i="13"/>
  <c r="LH95" i="13"/>
  <c r="OO62" i="13"/>
  <c r="LS23" i="13"/>
  <c r="IV80" i="13"/>
  <c r="LU10" i="13"/>
  <c r="IV10" i="13"/>
  <c r="IS56" i="13"/>
  <c r="LX62" i="13"/>
  <c r="IO124" i="13"/>
  <c r="LU45" i="13"/>
  <c r="DD26" i="13"/>
  <c r="IW113" i="13"/>
  <c r="LM54" i="13"/>
  <c r="JA146" i="13"/>
  <c r="CO31" i="13"/>
  <c r="II132" i="13"/>
  <c r="IR95" i="13"/>
  <c r="IE74" i="13"/>
  <c r="OO143" i="13"/>
  <c r="CO42" i="13"/>
  <c r="IV28" i="13"/>
  <c r="OA29" i="13"/>
  <c r="LH26" i="13"/>
  <c r="IK131" i="13"/>
  <c r="FM26" i="13"/>
  <c r="IG130" i="13"/>
  <c r="LL99" i="13"/>
  <c r="LP104" i="13"/>
  <c r="LM142" i="13"/>
  <c r="LF42" i="13"/>
  <c r="LD160" i="13"/>
  <c r="LT33" i="13"/>
  <c r="IV41" i="13"/>
  <c r="FV74" i="13"/>
  <c r="FU17" i="13"/>
  <c r="OQ53" i="13"/>
  <c r="IK54" i="13"/>
  <c r="CW92" i="13"/>
  <c r="OU64" i="13"/>
  <c r="LQ55" i="13"/>
  <c r="FX72" i="13"/>
  <c r="OI65" i="13"/>
  <c r="CS124" i="13"/>
  <c r="LM67" i="13"/>
  <c r="CL25" i="13"/>
  <c r="IF33" i="13"/>
  <c r="LU90" i="13"/>
  <c r="GB57" i="13"/>
  <c r="IH14" i="13"/>
  <c r="OL160" i="13"/>
  <c r="DF59" i="13"/>
  <c r="LE149" i="13"/>
  <c r="CO133" i="13"/>
  <c r="IR78" i="13"/>
  <c r="FQ16" i="13"/>
  <c r="GC95" i="13"/>
  <c r="LL96" i="13"/>
  <c r="FL87" i="13"/>
  <c r="OP121" i="13"/>
  <c r="FL13" i="13"/>
  <c r="OT154" i="13"/>
  <c r="FZ42" i="13"/>
  <c r="IN62" i="13"/>
  <c r="OS23" i="13"/>
  <c r="MA34" i="10"/>
  <c r="OM141" i="13"/>
  <c r="CS75" i="13"/>
  <c r="GC54" i="13"/>
  <c r="OM66" i="13"/>
  <c r="OA162" i="13"/>
  <c r="DD107" i="13"/>
  <c r="FN93" i="13"/>
  <c r="LG133" i="13"/>
  <c r="FW31" i="13"/>
  <c r="IU117" i="13"/>
  <c r="LL94" i="13"/>
  <c r="IV124" i="13"/>
  <c r="OO106" i="13"/>
  <c r="FJ120" i="13"/>
  <c r="CX17" i="13"/>
  <c r="OD29" i="13"/>
  <c r="CN36" i="13"/>
  <c r="IK109" i="13"/>
  <c r="GA11" i="13"/>
  <c r="FK90" i="13"/>
  <c r="FX20" i="13"/>
  <c r="FJ95" i="13"/>
  <c r="OM140" i="13"/>
  <c r="LN42" i="13"/>
  <c r="OU78" i="13"/>
  <c r="IF141" i="13"/>
  <c r="OC116" i="13"/>
  <c r="FV88" i="13"/>
  <c r="FY109" i="13"/>
  <c r="CK71" i="13"/>
  <c r="LP20" i="13"/>
  <c r="IY133" i="13"/>
  <c r="IK100" i="13"/>
  <c r="JA104" i="13"/>
  <c r="IE110" i="13"/>
  <c r="OP92" i="13"/>
  <c r="IQ40" i="13"/>
  <c r="CO14" i="13"/>
  <c r="GD84" i="13"/>
  <c r="PK156" i="10"/>
  <c r="OK47" i="13"/>
  <c r="FT94" i="13"/>
  <c r="LK33" i="13"/>
  <c r="FL9" i="13"/>
  <c r="FX18" i="13"/>
  <c r="LN145" i="13"/>
  <c r="FL108" i="13"/>
  <c r="LG89" i="13"/>
  <c r="IT67" i="13"/>
  <c r="NY72" i="13"/>
  <c r="GD114" i="13"/>
  <c r="CO135" i="13"/>
  <c r="OL62" i="13"/>
  <c r="FP8" i="13"/>
  <c r="IM120" i="13"/>
  <c r="DG23" i="13"/>
  <c r="LV141" i="13"/>
  <c r="OU30" i="13"/>
  <c r="DA8" i="13"/>
  <c r="CY85" i="13"/>
  <c r="OA157" i="13"/>
  <c r="LR91" i="13"/>
  <c r="FX60" i="13"/>
  <c r="FR56" i="13"/>
  <c r="CU52" i="13"/>
  <c r="FU74" i="13"/>
  <c r="DG65" i="13"/>
  <c r="DE83" i="13"/>
  <c r="LK48" i="13"/>
  <c r="OU157" i="13"/>
  <c r="IO8" i="13"/>
  <c r="OG59" i="13"/>
  <c r="IZ17" i="13"/>
  <c r="OC134" i="13"/>
  <c r="DC35" i="13"/>
  <c r="LF148" i="13"/>
  <c r="DA93" i="13"/>
  <c r="GD30" i="13"/>
  <c r="DA19" i="13"/>
  <c r="CY125" i="13"/>
  <c r="IJ46" i="13"/>
  <c r="LR25" i="13"/>
  <c r="OT120" i="13"/>
  <c r="FH13" i="13"/>
  <c r="DB64" i="13"/>
  <c r="CY6" i="13"/>
  <c r="IE104" i="13"/>
  <c r="DF142" i="13"/>
  <c r="CS130" i="13"/>
  <c r="OB33" i="13"/>
  <c r="DA76" i="13"/>
  <c r="OS5" i="13"/>
  <c r="LN37" i="13"/>
  <c r="DB87" i="13"/>
  <c r="IM58" i="13"/>
  <c r="CO106" i="13"/>
  <c r="FO107" i="13"/>
  <c r="LO54" i="13"/>
  <c r="DE29" i="13"/>
  <c r="LW102" i="13"/>
  <c r="DE7" i="13"/>
  <c r="CN25" i="13"/>
  <c r="II83" i="13"/>
  <c r="OM94" i="13"/>
  <c r="LQ140" i="13"/>
  <c r="LH23" i="13"/>
  <c r="LG57" i="13"/>
  <c r="LB105" i="13"/>
  <c r="LH20" i="13"/>
  <c r="FS80" i="13"/>
  <c r="LP77" i="13"/>
  <c r="IV111" i="13"/>
  <c r="FW28" i="13"/>
  <c r="OI132" i="13"/>
  <c r="OM120" i="13"/>
  <c r="DA39" i="13"/>
  <c r="IK19" i="13"/>
  <c r="CP136" i="13"/>
  <c r="IZ19" i="13"/>
  <c r="OO71" i="13"/>
  <c r="OU115" i="13"/>
  <c r="LC97" i="13"/>
  <c r="CX53" i="13"/>
  <c r="LW154" i="13"/>
  <c r="FW8" i="13"/>
  <c r="DE139" i="13"/>
  <c r="GA104" i="13"/>
  <c r="LR74" i="13"/>
  <c r="OU96" i="13"/>
  <c r="IJ104" i="13"/>
  <c r="FI84" i="13"/>
  <c r="CV51" i="13"/>
  <c r="IL142" i="13"/>
  <c r="IN144" i="13"/>
  <c r="LS111" i="13"/>
  <c r="GA77" i="13"/>
  <c r="LT97" i="13"/>
  <c r="LH116" i="13"/>
  <c r="OC158" i="13"/>
  <c r="FZ60" i="13"/>
  <c r="OL31" i="13"/>
  <c r="FI38" i="13"/>
  <c r="LQ45" i="13"/>
  <c r="FL35" i="13"/>
  <c r="LU123" i="13"/>
  <c r="OD140" i="13"/>
  <c r="OA147" i="13"/>
  <c r="LP12" i="13"/>
  <c r="LP144" i="13"/>
  <c r="OO86" i="13"/>
  <c r="CX51" i="13"/>
  <c r="FJ84" i="13"/>
  <c r="OG105" i="13"/>
  <c r="FP80" i="13"/>
  <c r="FP88" i="13"/>
  <c r="CZ139" i="13"/>
  <c r="DA42" i="13"/>
  <c r="IG124" i="13"/>
  <c r="CW93" i="13"/>
  <c r="OT126" i="13"/>
  <c r="FJ76" i="13"/>
  <c r="OC39" i="13"/>
  <c r="LU138" i="13"/>
  <c r="CU33" i="13"/>
  <c r="LH101" i="13"/>
  <c r="FS39" i="13"/>
  <c r="OH158" i="13"/>
  <c r="LL82" i="13"/>
  <c r="FO43" i="13"/>
  <c r="OA109" i="13"/>
  <c r="GA98" i="13"/>
  <c r="DG119" i="13"/>
  <c r="IH109" i="13"/>
  <c r="IG101" i="13"/>
  <c r="CM139" i="13"/>
  <c r="DG77" i="13"/>
  <c r="FP98" i="13"/>
  <c r="IJ98" i="13"/>
  <c r="FY35" i="13"/>
  <c r="LP112" i="13"/>
  <c r="CS134" i="13"/>
  <c r="OJ63" i="13"/>
  <c r="GD128" i="13"/>
  <c r="CQ84" i="13"/>
  <c r="IH59" i="13"/>
  <c r="LH81" i="13"/>
  <c r="CV138" i="13"/>
  <c r="FV18" i="13"/>
  <c r="DA29" i="13"/>
  <c r="FI20" i="13"/>
  <c r="CK30" i="13"/>
  <c r="OC155" i="13"/>
  <c r="FM81" i="13"/>
  <c r="FJ66" i="13"/>
  <c r="IV38" i="13"/>
  <c r="FU144" i="13"/>
  <c r="GB13" i="13"/>
  <c r="FY78" i="13"/>
  <c r="CQ116" i="13"/>
  <c r="OS159" i="13"/>
  <c r="FO94" i="13"/>
  <c r="CQ57" i="13"/>
  <c r="GD103" i="13"/>
  <c r="CT48" i="13"/>
  <c r="CN10" i="13"/>
  <c r="CZ121" i="13"/>
  <c r="OI47" i="13"/>
  <c r="LG92" i="13"/>
  <c r="OI99" i="13"/>
  <c r="FR67" i="13"/>
  <c r="HC68" i="10"/>
  <c r="GC85" i="13"/>
  <c r="FW17" i="13"/>
  <c r="CT18" i="13"/>
  <c r="CS56" i="13"/>
  <c r="LX33" i="13"/>
  <c r="OT132" i="13"/>
  <c r="DD53" i="13"/>
  <c r="NZ72" i="13"/>
  <c r="FT126" i="13"/>
  <c r="LR136" i="13"/>
  <c r="IN84" i="13"/>
  <c r="CZ92" i="13"/>
  <c r="NZ51" i="13"/>
  <c r="IK137" i="13"/>
  <c r="IT112" i="13"/>
  <c r="FY28" i="13"/>
  <c r="FM102" i="13"/>
  <c r="CM25" i="13"/>
  <c r="FR102" i="13"/>
  <c r="CZ68" i="13"/>
  <c r="LU47" i="13"/>
  <c r="IV57" i="13"/>
  <c r="DG136" i="13"/>
  <c r="CL136" i="13"/>
  <c r="IR19" i="13"/>
  <c r="LH52" i="13"/>
  <c r="IZ44" i="13"/>
  <c r="FI110" i="13"/>
  <c r="LQ93" i="13"/>
  <c r="IT87" i="13"/>
  <c r="OA78" i="13"/>
  <c r="IY66" i="13"/>
  <c r="FY65" i="13"/>
  <c r="FJ48" i="13"/>
  <c r="OG137" i="13"/>
  <c r="IG31" i="13"/>
  <c r="DB118" i="13"/>
  <c r="IV88" i="13"/>
  <c r="IR138" i="13"/>
  <c r="IV39" i="13"/>
  <c r="FW23" i="13"/>
  <c r="IM74" i="13"/>
  <c r="OJ40" i="13"/>
  <c r="CL134" i="13"/>
  <c r="ON123" i="13"/>
  <c r="CQ11" i="13"/>
  <c r="DB42" i="13"/>
  <c r="DD95" i="13"/>
  <c r="LH13" i="13"/>
  <c r="FW42" i="13"/>
  <c r="OR141" i="13"/>
  <c r="OK78" i="13"/>
  <c r="LD76" i="13"/>
  <c r="II4" i="13"/>
  <c r="LL141" i="13"/>
  <c r="LX40" i="13"/>
  <c r="LJ73" i="13"/>
  <c r="IV122" i="13"/>
  <c r="FI7" i="13"/>
  <c r="DA30" i="13"/>
  <c r="LC37" i="13"/>
  <c r="FS111" i="13"/>
  <c r="LT45" i="13"/>
  <c r="FZ56" i="13"/>
  <c r="CV12" i="13"/>
  <c r="FL52" i="13"/>
  <c r="IS121" i="13"/>
  <c r="FJ53" i="13"/>
  <c r="OO98" i="13"/>
  <c r="IS28" i="13"/>
  <c r="LD68" i="13"/>
  <c r="FK14" i="13"/>
  <c r="OJ100" i="13"/>
  <c r="FJ104" i="13"/>
  <c r="DC41" i="13"/>
  <c r="CW36" i="13"/>
  <c r="GA84" i="13"/>
  <c r="FM113" i="13"/>
  <c r="OM42" i="13"/>
  <c r="LX20" i="13"/>
  <c r="OB140" i="13"/>
  <c r="IK69" i="13"/>
  <c r="GC107" i="13"/>
  <c r="LE152" i="13"/>
  <c r="FT5" i="13"/>
  <c r="NY44" i="13"/>
  <c r="OK90" i="13"/>
  <c r="CQ18" i="13"/>
  <c r="OO159" i="13"/>
  <c r="LT74" i="13"/>
  <c r="GB75" i="13"/>
  <c r="FR125" i="13"/>
  <c r="OM131" i="13"/>
  <c r="DB130" i="13"/>
  <c r="OU161" i="13"/>
  <c r="LP78" i="13"/>
  <c r="OU117" i="13"/>
  <c r="OR111" i="13"/>
  <c r="IP150" i="13"/>
  <c r="OA129" i="13"/>
  <c r="LP128" i="13"/>
  <c r="OB44" i="13"/>
  <c r="OT90" i="13"/>
  <c r="OC60" i="13"/>
  <c r="CN27" i="13"/>
  <c r="LH97" i="13"/>
  <c r="IX107" i="13"/>
  <c r="LT123" i="13"/>
  <c r="OL68" i="13"/>
  <c r="DC100" i="13"/>
  <c r="FX128" i="13"/>
  <c r="DE127" i="13"/>
  <c r="OC160" i="13"/>
  <c r="JR17" i="10"/>
  <c r="FU136" i="13"/>
  <c r="CS33" i="13"/>
  <c r="IQ44" i="13"/>
  <c r="II120" i="13"/>
  <c r="DD91" i="13"/>
  <c r="DC4" i="13"/>
  <c r="GC120" i="13"/>
  <c r="LD80" i="13"/>
  <c r="LJ71" i="13"/>
  <c r="LG66" i="13"/>
  <c r="FI44" i="13"/>
  <c r="JA54" i="13"/>
  <c r="GA108" i="13"/>
  <c r="IP143" i="13"/>
  <c r="CM118" i="13"/>
  <c r="IU38" i="13"/>
  <c r="CN46" i="13"/>
  <c r="GD55" i="13"/>
  <c r="OU106" i="13"/>
  <c r="LD142" i="13"/>
  <c r="OG145" i="13"/>
  <c r="FU8" i="13"/>
  <c r="DB114" i="13"/>
  <c r="DC109" i="13"/>
  <c r="IG49" i="13"/>
  <c r="FY47" i="13"/>
  <c r="OS158" i="10"/>
  <c r="DY7" i="10"/>
  <c r="LX111" i="13"/>
  <c r="OR82" i="13"/>
  <c r="FV131" i="13"/>
  <c r="OC97" i="13"/>
  <c r="IQ125" i="13"/>
  <c r="FK107" i="13"/>
  <c r="CU40" i="13"/>
  <c r="CK102" i="13"/>
  <c r="FK9" i="13"/>
  <c r="KC36" i="10"/>
  <c r="IU68" i="13"/>
  <c r="JJ111" i="10"/>
  <c r="GA72" i="13"/>
  <c r="LL89" i="13"/>
  <c r="IX77" i="13"/>
  <c r="LF128" i="13"/>
  <c r="CP16" i="13"/>
  <c r="FL102" i="13"/>
  <c r="IV16" i="13"/>
  <c r="IY47" i="13"/>
  <c r="CO41" i="13"/>
  <c r="LU141" i="13"/>
  <c r="IT35" i="13"/>
  <c r="IL119" i="13"/>
  <c r="OD79" i="13"/>
  <c r="LX87" i="13"/>
  <c r="CQ27" i="13"/>
  <c r="OT159" i="13"/>
  <c r="GD86" i="13"/>
  <c r="OJ148" i="13"/>
  <c r="LX97" i="13"/>
  <c r="FO69" i="13"/>
  <c r="FM127" i="13"/>
  <c r="DG112" i="13"/>
  <c r="CN19" i="13"/>
  <c r="CK31" i="13"/>
  <c r="FU125" i="13"/>
  <c r="IM41" i="13"/>
  <c r="OJ65" i="13"/>
  <c r="LC92" i="13"/>
  <c r="LF139" i="13"/>
  <c r="LT62" i="13"/>
  <c r="IJ65" i="13"/>
  <c r="FT121" i="13"/>
  <c r="LP95" i="13"/>
  <c r="OR155" i="13"/>
  <c r="LW39" i="13"/>
  <c r="IW44" i="13"/>
  <c r="FM53" i="13"/>
  <c r="OT103" i="13"/>
  <c r="CQ74" i="13"/>
  <c r="LG67" i="13"/>
  <c r="LR40" i="13"/>
  <c r="IN72" i="13"/>
  <c r="CY11" i="13"/>
  <c r="DF62" i="13"/>
  <c r="CO140" i="13"/>
  <c r="FI93" i="13"/>
  <c r="LR55" i="13"/>
  <c r="IS4" i="13"/>
  <c r="CT45" i="13"/>
  <c r="GB17" i="13"/>
  <c r="IX4" i="13"/>
  <c r="FS115" i="13"/>
  <c r="FW100" i="13"/>
  <c r="FR137" i="13"/>
  <c r="LS29" i="13"/>
  <c r="CY37" i="13"/>
  <c r="FK15" i="13"/>
  <c r="FS124" i="13"/>
  <c r="CY61" i="13"/>
  <c r="OE143" i="13"/>
  <c r="IQ5" i="13"/>
  <c r="IN30" i="13"/>
  <c r="LG84" i="13"/>
  <c r="OL94" i="13"/>
  <c r="OE72" i="13"/>
  <c r="IU130" i="13"/>
  <c r="IR139" i="13"/>
  <c r="LL19" i="13"/>
  <c r="IO137" i="13"/>
  <c r="OH29" i="13"/>
  <c r="LC43" i="13"/>
  <c r="FR7" i="13"/>
  <c r="OK56" i="13"/>
  <c r="GB137" i="13"/>
  <c r="FT135" i="13"/>
  <c r="FR117" i="13"/>
  <c r="DE95" i="13"/>
  <c r="CO35" i="13"/>
  <c r="LJ132" i="13"/>
  <c r="OR150" i="13"/>
  <c r="CZ95" i="13"/>
  <c r="GA54" i="13"/>
  <c r="CY91" i="13"/>
  <c r="CN5" i="13"/>
  <c r="FX44" i="13"/>
  <c r="IG143" i="13"/>
  <c r="IH74" i="13"/>
  <c r="II100" i="13"/>
  <c r="DB86" i="13"/>
  <c r="IM101" i="13"/>
  <c r="LT43" i="13"/>
  <c r="OR122" i="13"/>
  <c r="OH120" i="13"/>
  <c r="LR106" i="13"/>
  <c r="IM47" i="13"/>
  <c r="OB131" i="13"/>
  <c r="IW19" i="13"/>
  <c r="IJ45" i="13"/>
  <c r="JA43" i="13"/>
  <c r="LQ60" i="13"/>
  <c r="OL157" i="13"/>
  <c r="LO122" i="13"/>
  <c r="CM61" i="13"/>
  <c r="CT19" i="13"/>
  <c r="OJ21" i="13"/>
  <c r="NZ33" i="13"/>
  <c r="OD16" i="13"/>
  <c r="FQ67" i="13"/>
  <c r="DB9" i="13"/>
  <c r="NZ141" i="13"/>
  <c r="GD15" i="13"/>
  <c r="FN100" i="13"/>
  <c r="IY12" i="13"/>
  <c r="OC111" i="13"/>
  <c r="LS135" i="13"/>
  <c r="CN53" i="13"/>
  <c r="GC38" i="13"/>
  <c r="LR82" i="13"/>
  <c r="JA103" i="13"/>
  <c r="LP42" i="13"/>
  <c r="CW78" i="13"/>
  <c r="LH94" i="13"/>
  <c r="OC37" i="13"/>
  <c r="IZ27" i="13"/>
  <c r="IF39" i="13"/>
  <c r="LE109" i="13"/>
  <c r="OP125" i="13"/>
  <c r="FI30" i="13"/>
  <c r="OH83" i="13"/>
  <c r="FT103" i="13"/>
  <c r="LP119" i="13"/>
  <c r="DA66" i="13"/>
  <c r="JA132" i="13"/>
  <c r="IS131" i="13"/>
  <c r="IQ58" i="13"/>
  <c r="ON39" i="13"/>
  <c r="IV146" i="13"/>
  <c r="LP66" i="13"/>
  <c r="IS84" i="13"/>
  <c r="FR43" i="13"/>
  <c r="CS52" i="13"/>
  <c r="OA19" i="13"/>
  <c r="LM162" i="13"/>
  <c r="LF106" i="13"/>
  <c r="IU64" i="13"/>
  <c r="IF135" i="13"/>
  <c r="LD137" i="13"/>
  <c r="IF78" i="13"/>
  <c r="IJ126" i="13"/>
  <c r="OS95" i="13"/>
  <c r="CS54" i="13"/>
  <c r="FI4" i="13"/>
  <c r="OR109" i="13"/>
  <c r="LW73" i="13"/>
  <c r="CT66" i="13"/>
  <c r="OD63" i="13"/>
  <c r="CT112" i="13"/>
  <c r="CX85" i="13"/>
  <c r="IX103" i="13"/>
  <c r="LF111" i="13"/>
  <c r="OB156" i="13"/>
  <c r="IZ112" i="13"/>
  <c r="FL20" i="13"/>
  <c r="IV119" i="13"/>
  <c r="IT42" i="13"/>
  <c r="OS34" i="13"/>
  <c r="LU14" i="13"/>
  <c r="IO21" i="13"/>
  <c r="IO132" i="13"/>
  <c r="LP45" i="13"/>
  <c r="IH63" i="13"/>
  <c r="CW57" i="13"/>
  <c r="OH40" i="13"/>
  <c r="FZ22" i="13"/>
  <c r="OF82" i="13"/>
  <c r="IU125" i="13"/>
  <c r="IR29" i="13"/>
  <c r="LO29" i="13"/>
  <c r="FL101" i="13"/>
  <c r="FK117" i="13"/>
  <c r="FI94" i="13"/>
  <c r="II97" i="13"/>
  <c r="LR103" i="13"/>
  <c r="LO26" i="13"/>
  <c r="CK103" i="13"/>
  <c r="FT45" i="13"/>
  <c r="DD37" i="13"/>
  <c r="OC112" i="13"/>
  <c r="GC78" i="13"/>
  <c r="NZ76" i="13"/>
  <c r="LX27" i="13"/>
  <c r="CW118" i="13"/>
  <c r="DX44" i="10"/>
  <c r="LS22" i="13"/>
  <c r="CR22" i="13"/>
  <c r="CW76" i="13"/>
  <c r="IK96" i="13"/>
  <c r="LU72" i="13"/>
  <c r="LN64" i="13"/>
  <c r="OR61" i="13"/>
  <c r="GD111" i="13"/>
  <c r="DG57" i="13"/>
  <c r="GA14" i="13"/>
  <c r="DC130" i="13"/>
  <c r="FM89" i="13"/>
  <c r="FK115" i="13"/>
  <c r="LB23" i="13"/>
  <c r="OQ16" i="13"/>
  <c r="IG10" i="13"/>
  <c r="JA29" i="13"/>
  <c r="LF53" i="13"/>
  <c r="FI142" i="13"/>
  <c r="IU95" i="13"/>
  <c r="LT112" i="13"/>
  <c r="IP59" i="13"/>
  <c r="LN55" i="13"/>
  <c r="FL80" i="13"/>
  <c r="II66" i="13"/>
  <c r="CL57" i="13"/>
  <c r="OF110" i="13"/>
  <c r="IU70" i="13"/>
  <c r="OQ121" i="13"/>
  <c r="OA69" i="13"/>
  <c r="FS95" i="13"/>
  <c r="OU73" i="13"/>
  <c r="CQ85" i="13"/>
  <c r="LH17" i="13"/>
  <c r="CT96" i="13"/>
  <c r="FX10" i="13"/>
  <c r="GD67" i="13"/>
  <c r="OG9" i="13"/>
  <c r="IM28" i="13"/>
  <c r="DD89" i="13"/>
  <c r="LS119" i="13"/>
  <c r="IX129" i="13"/>
  <c r="OI90" i="13"/>
  <c r="OA4" i="13"/>
  <c r="IX128" i="13"/>
  <c r="OC103" i="13"/>
  <c r="IG19" i="13"/>
  <c r="DB34" i="13"/>
  <c r="IG123" i="13"/>
  <c r="DG134" i="13"/>
  <c r="OU116" i="13"/>
  <c r="IP126" i="13"/>
  <c r="FY75" i="13"/>
  <c r="LL27" i="13"/>
  <c r="FL141" i="13"/>
  <c r="OE80" i="13"/>
  <c r="LM109" i="13"/>
  <c r="FK26" i="13"/>
  <c r="FY98" i="13"/>
  <c r="HA118" i="10"/>
  <c r="OT156" i="13"/>
  <c r="CL81" i="13"/>
  <c r="IR20" i="13"/>
  <c r="LP115" i="13"/>
  <c r="DA97" i="13"/>
  <c r="FV112" i="13"/>
  <c r="IH97" i="13"/>
  <c r="IY21" i="13"/>
  <c r="GA142" i="13"/>
  <c r="FL53" i="13"/>
  <c r="FL37" i="13"/>
  <c r="OE119" i="13"/>
  <c r="IV94" i="13"/>
  <c r="FN7" i="13"/>
  <c r="FY126" i="13"/>
  <c r="FM76" i="13"/>
  <c r="FS64" i="13"/>
  <c r="LK148" i="13"/>
  <c r="OK8" i="13"/>
  <c r="LM76" i="13"/>
  <c r="OK148" i="13"/>
  <c r="LH62" i="13"/>
  <c r="CN12" i="13"/>
  <c r="CY133" i="13"/>
  <c r="OA45" i="13"/>
  <c r="OE137" i="13"/>
  <c r="OM130" i="13"/>
  <c r="IK50" i="13"/>
  <c r="FT8" i="13"/>
  <c r="LH120" i="13"/>
  <c r="OQ73" i="13"/>
  <c r="FQ71" i="13"/>
  <c r="DD123" i="13"/>
  <c r="IT124" i="13"/>
  <c r="FN21" i="13"/>
  <c r="NZ87" i="13"/>
  <c r="FP66" i="13"/>
  <c r="II92" i="13"/>
  <c r="DE105" i="13"/>
  <c r="FS18" i="13"/>
  <c r="FN102" i="13"/>
  <c r="LL128" i="13"/>
  <c r="IL78" i="13"/>
  <c r="LT69" i="13"/>
  <c r="OI39" i="13"/>
  <c r="LE21" i="13"/>
  <c r="LN137" i="13"/>
  <c r="LD5" i="13"/>
  <c r="LR58" i="13"/>
  <c r="IS77" i="13"/>
  <c r="IO42" i="13"/>
  <c r="LO144" i="13"/>
  <c r="CT120" i="13"/>
  <c r="DA21" i="13"/>
  <c r="LS61" i="13"/>
  <c r="DB138" i="13"/>
  <c r="LC7" i="13"/>
  <c r="DF80" i="13"/>
  <c r="DB126" i="13"/>
  <c r="OS56" i="13"/>
  <c r="OM70" i="13"/>
  <c r="FN37" i="13"/>
  <c r="IL134" i="13"/>
  <c r="FX83" i="13"/>
  <c r="CU68" i="13"/>
  <c r="IU122" i="13"/>
  <c r="LL62" i="13"/>
  <c r="OK15" i="13"/>
  <c r="OU69" i="13"/>
  <c r="CV107" i="13"/>
  <c r="JA79" i="13"/>
  <c r="FX98" i="13"/>
  <c r="GD109" i="13"/>
  <c r="DE135" i="13"/>
  <c r="DA103" i="13"/>
  <c r="FR22" i="13"/>
  <c r="LW66" i="13"/>
  <c r="OP159" i="13"/>
  <c r="IX86" i="13"/>
  <c r="IX38" i="13"/>
  <c r="ON26" i="13"/>
  <c r="FQ37" i="13"/>
  <c r="DC89" i="13"/>
  <c r="LX32" i="13"/>
  <c r="FY91" i="13"/>
  <c r="LR19" i="13"/>
  <c r="IX123" i="13"/>
  <c r="LP140" i="13"/>
  <c r="LF75" i="13"/>
  <c r="LD39" i="13"/>
  <c r="CV121" i="13"/>
  <c r="FN113" i="13"/>
  <c r="GB67" i="13"/>
  <c r="FY51" i="13"/>
  <c r="IS22" i="13"/>
  <c r="LG36" i="13"/>
  <c r="DB93" i="13"/>
  <c r="OA54" i="13"/>
  <c r="GD58" i="13"/>
  <c r="OA152" i="13"/>
  <c r="IT39" i="13"/>
  <c r="FI68" i="13"/>
  <c r="FP126" i="13"/>
  <c r="IY78" i="13"/>
  <c r="DE4" i="13"/>
  <c r="FL14" i="13"/>
  <c r="IV133" i="13"/>
  <c r="ON54" i="13"/>
  <c r="DG91" i="13"/>
  <c r="LQ6" i="13"/>
  <c r="IG79" i="13"/>
  <c r="FV52" i="13"/>
  <c r="LS77" i="13"/>
  <c r="LN67" i="13"/>
  <c r="OP58" i="13"/>
  <c r="CK37" i="13"/>
  <c r="LL12" i="13"/>
  <c r="IH71" i="13"/>
  <c r="OH122" i="13"/>
  <c r="LD67" i="13"/>
  <c r="II7" i="13"/>
  <c r="IW120" i="13"/>
  <c r="OU135" i="13"/>
  <c r="IN83" i="13"/>
  <c r="CV29" i="13"/>
  <c r="DB121" i="13"/>
  <c r="IT24" i="13"/>
  <c r="LT59" i="13"/>
  <c r="IH91" i="13"/>
  <c r="IQ105" i="13"/>
  <c r="FP84" i="13"/>
  <c r="IX133" i="13"/>
  <c r="IH77" i="13"/>
  <c r="LQ76" i="13"/>
  <c r="IG5" i="13"/>
  <c r="LH79" i="13"/>
  <c r="OP73" i="13"/>
  <c r="II13" i="13"/>
  <c r="OM34" i="13"/>
  <c r="LU128" i="13"/>
  <c r="CY130" i="13"/>
  <c r="IJ121" i="13"/>
  <c r="IQ73" i="13"/>
  <c r="CM113" i="13"/>
  <c r="OS110" i="13"/>
  <c r="DG26" i="13"/>
  <c r="LB96" i="13"/>
  <c r="LN50" i="13"/>
  <c r="LQ89" i="13"/>
  <c r="LR65" i="13"/>
  <c r="OY27" i="10"/>
  <c r="CS138" i="13"/>
  <c r="IO145" i="13"/>
  <c r="CO61" i="13"/>
  <c r="LD119" i="13"/>
  <c r="OF87" i="13"/>
  <c r="DC140" i="13"/>
  <c r="IE88" i="13"/>
  <c r="IF56" i="13"/>
  <c r="LT40" i="13"/>
  <c r="OD77" i="13"/>
  <c r="FI77" i="13"/>
  <c r="IZ76" i="13"/>
  <c r="IW18" i="13"/>
  <c r="LH34" i="13"/>
  <c r="FT65" i="13"/>
  <c r="LH117" i="13"/>
  <c r="LW81" i="13"/>
  <c r="DD140" i="13"/>
  <c r="OP36" i="13"/>
  <c r="CY81" i="13"/>
  <c r="LD53" i="13"/>
  <c r="OR140" i="13"/>
  <c r="FX90" i="13"/>
  <c r="IU37" i="13"/>
  <c r="IM63" i="13"/>
  <c r="OK49" i="13"/>
  <c r="IX124" i="13"/>
  <c r="LV89" i="13"/>
  <c r="FZ18" i="13"/>
  <c r="LQ10" i="13"/>
  <c r="OA68" i="13"/>
  <c r="OR4" i="13"/>
  <c r="LS129" i="13"/>
  <c r="OG6" i="13"/>
  <c r="IH135" i="13"/>
  <c r="LH64" i="13"/>
  <c r="NZ80" i="13"/>
  <c r="LU139" i="13"/>
  <c r="FV138" i="13"/>
  <c r="CV101" i="13"/>
  <c r="IS80" i="13"/>
  <c r="OC54" i="13"/>
  <c r="JA57" i="13"/>
  <c r="OP24" i="13"/>
  <c r="OG157" i="13"/>
  <c r="LC144" i="13"/>
  <c r="OR106" i="13"/>
  <c r="CW103" i="13"/>
  <c r="FY120" i="13"/>
  <c r="CY124" i="13"/>
  <c r="FL142" i="13"/>
  <c r="CZ73" i="13"/>
  <c r="LU98" i="13"/>
  <c r="FN11" i="13"/>
  <c r="JA108" i="13"/>
  <c r="OU89" i="13"/>
  <c r="CY36" i="13"/>
  <c r="OU75" i="13"/>
  <c r="IP15" i="13"/>
  <c r="CP38" i="13"/>
  <c r="FS38" i="13"/>
  <c r="LF72" i="13"/>
  <c r="IJ76" i="13"/>
  <c r="OB70" i="13"/>
  <c r="CT110" i="13"/>
  <c r="LU58" i="13"/>
  <c r="IU118" i="13"/>
  <c r="CN15" i="13"/>
  <c r="IS99" i="13"/>
  <c r="DG53" i="13"/>
  <c r="OI121" i="13"/>
  <c r="LF56" i="13"/>
  <c r="DB17" i="13"/>
  <c r="DG55" i="13"/>
  <c r="OA10" i="13"/>
  <c r="OC66" i="13"/>
  <c r="FK71" i="13"/>
  <c r="LR98" i="13"/>
  <c r="OT9" i="13"/>
  <c r="LB130" i="13"/>
  <c r="LG78" i="13"/>
  <c r="IE66" i="13"/>
  <c r="LF43" i="13"/>
  <c r="LJ105" i="13"/>
  <c r="CT26" i="13"/>
  <c r="DE38" i="13"/>
  <c r="IN126" i="13"/>
  <c r="DF5" i="13"/>
  <c r="IU36" i="13"/>
  <c r="IQ84" i="13"/>
  <c r="LI38" i="13"/>
  <c r="LB90" i="13"/>
  <c r="OO97" i="13"/>
  <c r="CM137" i="13"/>
  <c r="LO28" i="13"/>
  <c r="CR19" i="13"/>
  <c r="IH102" i="13"/>
  <c r="CS58" i="13"/>
  <c r="IP65" i="13"/>
  <c r="IS54" i="13"/>
  <c r="DB135" i="13"/>
  <c r="LO37" i="13"/>
  <c r="LM79" i="13"/>
  <c r="LG122" i="13"/>
  <c r="FT139" i="13"/>
  <c r="GC7" i="13"/>
  <c r="CR42" i="13"/>
  <c r="IV142" i="13"/>
  <c r="CL41" i="13"/>
  <c r="IS9" i="13"/>
  <c r="NZ125" i="13"/>
  <c r="OS73" i="13"/>
  <c r="FI128" i="13"/>
  <c r="IZ104" i="13"/>
  <c r="CM108" i="13"/>
  <c r="LR53" i="13"/>
  <c r="LC71" i="13"/>
  <c r="LL80" i="13"/>
  <c r="OB35" i="13"/>
  <c r="NZ69" i="13"/>
  <c r="DF97" i="13"/>
  <c r="LV100" i="13"/>
  <c r="LC117" i="13"/>
  <c r="IM14" i="13"/>
  <c r="DD115" i="13"/>
  <c r="OR114" i="13"/>
  <c r="LU8" i="13"/>
  <c r="JA68" i="13"/>
  <c r="IW99" i="13"/>
  <c r="CR85" i="13"/>
  <c r="LF77" i="13"/>
  <c r="OJ118" i="13"/>
  <c r="OO103" i="13"/>
  <c r="CP40" i="13"/>
  <c r="FL54" i="13"/>
  <c r="OA89" i="13"/>
  <c r="IV134" i="13"/>
  <c r="OU92" i="13"/>
  <c r="FX135" i="13"/>
  <c r="CO11" i="13"/>
  <c r="LU86" i="13"/>
  <c r="DE26" i="13"/>
  <c r="OG85" i="13"/>
  <c r="LD100" i="13"/>
  <c r="IX101" i="13"/>
  <c r="LV26" i="13"/>
  <c r="LL32" i="13"/>
  <c r="IG72" i="13"/>
  <c r="GD125" i="13"/>
  <c r="GD70" i="13"/>
  <c r="LT125" i="13"/>
  <c r="LL124" i="13"/>
  <c r="IP61" i="13"/>
  <c r="CP52" i="13"/>
  <c r="OR76" i="13"/>
  <c r="OJ86" i="13"/>
  <c r="IV66" i="13"/>
  <c r="OM128" i="13"/>
  <c r="LC143" i="13"/>
  <c r="GB114" i="13"/>
  <c r="FR115" i="13"/>
  <c r="OJ79" i="13"/>
  <c r="OD161" i="13"/>
  <c r="CN140" i="13"/>
  <c r="OG148" i="13"/>
  <c r="DG45" i="13"/>
  <c r="OG103" i="13"/>
  <c r="FY41" i="13"/>
  <c r="II20" i="13"/>
  <c r="GC24" i="13"/>
  <c r="CW79" i="13"/>
  <c r="IU82" i="13"/>
  <c r="OR37" i="13"/>
  <c r="IK56" i="13"/>
  <c r="OO139" i="13"/>
  <c r="OF60" i="13"/>
  <c r="FO138" i="13"/>
  <c r="DA115" i="13"/>
  <c r="II42" i="13"/>
  <c r="LX86" i="13"/>
  <c r="IH11" i="13"/>
  <c r="LQ118" i="13"/>
  <c r="OI91" i="13"/>
  <c r="OP150" i="13"/>
  <c r="II24" i="13"/>
  <c r="LO6" i="13"/>
  <c r="DC25" i="13"/>
  <c r="IK62" i="13"/>
  <c r="FW12" i="13"/>
  <c r="FY134" i="13"/>
  <c r="IV69" i="13"/>
  <c r="CN79" i="13"/>
  <c r="HH74" i="10"/>
  <c r="FX121" i="13"/>
  <c r="LU127" i="13"/>
  <c r="OR157" i="13"/>
  <c r="IY91" i="13"/>
  <c r="OO80" i="13"/>
  <c r="OA6" i="13"/>
  <c r="FS109" i="13"/>
  <c r="IX19" i="13"/>
  <c r="OK84" i="13"/>
  <c r="OB65" i="13"/>
  <c r="OD101" i="13"/>
  <c r="LN14" i="13"/>
  <c r="CN129" i="13"/>
  <c r="FT87" i="13"/>
  <c r="LX141" i="13"/>
  <c r="FK22" i="13"/>
  <c r="LP28" i="13"/>
  <c r="DA59" i="13"/>
  <c r="OR7" i="13"/>
  <c r="IY82" i="13"/>
  <c r="OK126" i="13"/>
  <c r="DC112" i="13"/>
  <c r="FL125" i="13"/>
  <c r="NY14" i="13"/>
  <c r="ON153" i="13"/>
  <c r="GA6" i="13"/>
  <c r="FT62" i="13"/>
  <c r="LF110" i="13"/>
  <c r="CL11" i="13"/>
  <c r="II15" i="13"/>
  <c r="CO98" i="13"/>
  <c r="FQ73" i="13"/>
  <c r="FT100" i="13"/>
  <c r="FR132" i="13"/>
  <c r="DF132" i="13"/>
  <c r="LX39" i="13"/>
  <c r="IX25" i="13"/>
  <c r="LF57" i="13"/>
  <c r="CT60" i="13"/>
  <c r="NZ44" i="13"/>
  <c r="LN58" i="13"/>
  <c r="OT139" i="13"/>
  <c r="LO94" i="13"/>
  <c r="DB15" i="13"/>
  <c r="OM149" i="13"/>
  <c r="CQ33" i="13"/>
  <c r="FW101" i="13"/>
  <c r="GD54" i="13"/>
  <c r="IQ123" i="13"/>
  <c r="CS102" i="13"/>
  <c r="DD5" i="13"/>
  <c r="IG51" i="13"/>
  <c r="GD127" i="13"/>
  <c r="OR64" i="13"/>
  <c r="CQ142" i="13"/>
  <c r="LT101" i="13"/>
  <c r="OC124" i="13"/>
  <c r="OR159" i="13"/>
  <c r="OJ122" i="13"/>
  <c r="FZ83" i="13"/>
  <c r="IX40" i="13"/>
  <c r="FS32" i="13"/>
  <c r="IG6" i="13"/>
  <c r="LG79" i="13"/>
  <c r="OK139" i="13"/>
  <c r="CR137" i="13"/>
  <c r="FR141" i="13"/>
  <c r="DE100" i="13"/>
  <c r="FV5" i="13"/>
  <c r="FJ114" i="13"/>
  <c r="LK90" i="13"/>
  <c r="FX77" i="13"/>
  <c r="GD96" i="13"/>
  <c r="LN84" i="13"/>
  <c r="OC163" i="13"/>
  <c r="LN129" i="13"/>
  <c r="FK4" i="13"/>
  <c r="OR5" i="13"/>
  <c r="FT134" i="13"/>
  <c r="LV17" i="13"/>
  <c r="DF25" i="13"/>
  <c r="CY105" i="13"/>
  <c r="LE42" i="13"/>
  <c r="CU6" i="13"/>
  <c r="OK50" i="13"/>
  <c r="IX50" i="13"/>
  <c r="DA105" i="13"/>
  <c r="IV12" i="13"/>
  <c r="OQ99" i="13"/>
  <c r="OS12" i="13"/>
  <c r="IV21" i="13"/>
  <c r="FW14" i="13"/>
  <c r="DE35" i="13"/>
  <c r="OL28" i="13"/>
  <c r="FX61" i="13"/>
  <c r="LJ47" i="13"/>
  <c r="OU23" i="13"/>
  <c r="DA132" i="13"/>
  <c r="IZ119" i="13"/>
  <c r="LX42" i="13"/>
  <c r="OQ106" i="13"/>
  <c r="IQ30" i="13"/>
  <c r="CU121" i="13"/>
  <c r="MR87" i="10"/>
  <c r="FV40" i="13"/>
  <c r="LC33" i="13"/>
  <c r="FT24" i="13"/>
  <c r="IS98" i="13"/>
  <c r="FX50" i="13"/>
  <c r="FX132" i="13"/>
  <c r="CN16" i="13"/>
  <c r="OR70" i="13"/>
  <c r="IX89" i="13"/>
  <c r="IV84" i="13"/>
  <c r="LC56" i="13"/>
  <c r="LU99" i="13"/>
  <c r="CV60" i="13"/>
  <c r="CY88" i="13"/>
  <c r="FU65" i="13"/>
  <c r="EC134" i="10"/>
  <c r="IL31" i="13"/>
  <c r="CT99" i="13"/>
  <c r="LV31" i="13"/>
  <c r="FU95" i="13"/>
  <c r="NY140" i="13"/>
  <c r="OJ9" i="13"/>
  <c r="IS26" i="13"/>
  <c r="OQ33" i="13"/>
  <c r="IR73" i="13"/>
  <c r="NY84" i="13"/>
  <c r="IO121" i="13"/>
  <c r="FI95" i="13"/>
  <c r="FJ118" i="13"/>
  <c r="OE69" i="13"/>
  <c r="JA92" i="13"/>
  <c r="CN73" i="13"/>
  <c r="OS57" i="13"/>
  <c r="FM119" i="13"/>
  <c r="IV139" i="13"/>
  <c r="LR59" i="13"/>
  <c r="IN70" i="13"/>
  <c r="CZ17" i="13"/>
  <c r="OT29" i="13"/>
  <c r="IG11" i="13"/>
  <c r="CV92" i="13"/>
  <c r="CP86" i="13"/>
  <c r="LU6" i="13"/>
  <c r="CW127" i="13"/>
  <c r="GB36" i="13"/>
  <c r="DG76" i="13"/>
  <c r="IV46" i="13"/>
  <c r="OO142" i="13"/>
  <c r="FY138" i="13"/>
  <c r="GB65" i="13"/>
  <c r="GB79" i="13"/>
  <c r="OD56" i="13"/>
  <c r="FI138" i="13"/>
  <c r="IT18" i="13"/>
  <c r="DF93" i="13"/>
  <c r="DD96" i="13"/>
  <c r="IV42" i="13"/>
  <c r="LS54" i="13"/>
  <c r="OP117" i="13"/>
  <c r="IS55" i="13"/>
  <c r="OJ57" i="13"/>
  <c r="FK66" i="13"/>
  <c r="DA91" i="13"/>
  <c r="CP98" i="13"/>
  <c r="CN13" i="13"/>
  <c r="FQ47" i="13"/>
  <c r="OU97" i="13"/>
  <c r="GD63" i="13"/>
  <c r="NY125" i="13"/>
  <c r="FJ30" i="13"/>
  <c r="II112" i="13"/>
  <c r="OT37" i="13"/>
  <c r="FJ62" i="13"/>
  <c r="OR87" i="13"/>
  <c r="FK126" i="13"/>
  <c r="OC115" i="13"/>
  <c r="OL38" i="13"/>
  <c r="OQ59" i="13"/>
  <c r="CO5" i="13"/>
  <c r="DA41" i="13"/>
  <c r="CN55" i="13"/>
  <c r="OO104" i="13"/>
  <c r="OE118" i="13"/>
  <c r="IE134" i="13"/>
  <c r="IS94" i="13"/>
  <c r="CW59" i="13"/>
  <c r="OK120" i="13"/>
  <c r="ON18" i="13"/>
  <c r="IK67" i="13"/>
  <c r="GA7" i="13"/>
  <c r="OF109" i="13"/>
  <c r="IY35" i="13"/>
  <c r="LR6" i="13"/>
  <c r="LU37" i="13"/>
  <c r="LI11" i="13"/>
  <c r="IK112" i="13"/>
  <c r="OD71" i="13"/>
  <c r="IT29" i="13"/>
  <c r="LQ32" i="13"/>
  <c r="FX94" i="13"/>
  <c r="CL118" i="13"/>
  <c r="FM71" i="13"/>
  <c r="IR74" i="13"/>
  <c r="OF50" i="13"/>
  <c r="LM34" i="13"/>
  <c r="CQ132" i="13"/>
  <c r="LR127" i="13"/>
  <c r="FR95" i="13"/>
  <c r="OO154" i="13"/>
  <c r="CO138" i="13"/>
  <c r="IS37" i="13"/>
  <c r="FY32" i="13"/>
  <c r="FI12" i="13"/>
  <c r="IW132" i="13"/>
  <c r="FM24" i="13"/>
  <c r="LP76" i="13"/>
  <c r="OP30" i="13"/>
  <c r="CL45" i="13"/>
  <c r="OA120" i="13"/>
  <c r="OM32" i="13"/>
  <c r="LC77" i="13"/>
  <c r="IE113" i="13"/>
  <c r="LL66" i="13"/>
  <c r="NZ70" i="13"/>
  <c r="OK42" i="13"/>
  <c r="DB69" i="13"/>
  <c r="II138" i="13"/>
  <c r="LL38" i="13"/>
  <c r="FP94" i="13"/>
  <c r="FW128" i="13"/>
  <c r="LQ4" i="13"/>
  <c r="CO77" i="13"/>
  <c r="LE7" i="13"/>
  <c r="CS10" i="13"/>
  <c r="LI77" i="13"/>
  <c r="CZ62" i="13"/>
  <c r="DE123" i="13"/>
  <c r="CM130" i="13"/>
  <c r="CN33" i="13"/>
  <c r="OT41" i="13"/>
  <c r="FT39" i="13"/>
  <c r="OT45" i="13"/>
  <c r="LO93" i="13"/>
  <c r="LR56" i="13"/>
  <c r="LO53" i="13"/>
  <c r="JA81" i="13"/>
  <c r="LM23" i="13"/>
  <c r="LK81" i="13"/>
  <c r="OA138" i="13"/>
  <c r="DE79" i="13"/>
  <c r="OH139" i="13"/>
  <c r="LR92" i="13"/>
  <c r="LU112" i="13"/>
  <c r="FU131" i="13"/>
  <c r="LW4" i="13"/>
  <c r="FL94" i="13"/>
  <c r="CQ93" i="13"/>
  <c r="IZ47" i="13"/>
  <c r="IS21" i="13"/>
  <c r="IK40" i="13"/>
  <c r="ON40" i="13"/>
  <c r="IZ96" i="13"/>
  <c r="CS57" i="13"/>
  <c r="FS67" i="13"/>
  <c r="OE149" i="13"/>
  <c r="CR10" i="13"/>
  <c r="CL21" i="13"/>
  <c r="NZ4" i="13"/>
  <c r="IU48" i="13"/>
  <c r="FN64" i="13"/>
  <c r="FM14" i="13"/>
  <c r="FX93" i="13"/>
  <c r="LW37" i="13"/>
  <c r="IX70" i="13"/>
  <c r="IU86" i="13"/>
  <c r="LE106" i="13"/>
  <c r="FZ7" i="13"/>
  <c r="OK33" i="13"/>
  <c r="FV99" i="13"/>
  <c r="GB115" i="13"/>
  <c r="IE80" i="13"/>
  <c r="DA14" i="13"/>
  <c r="DA120" i="13"/>
  <c r="IY117" i="13"/>
  <c r="LC64" i="13"/>
  <c r="FY139" i="13"/>
  <c r="FO126" i="13"/>
  <c r="LF17" i="13"/>
  <c r="LQ56" i="13"/>
  <c r="LD57" i="13"/>
  <c r="IO28" i="13"/>
  <c r="LS102" i="13"/>
  <c r="FY61" i="13"/>
  <c r="LH11" i="13"/>
  <c r="IW133" i="13"/>
  <c r="LJ66" i="13"/>
  <c r="II81" i="13"/>
  <c r="OU136" i="13"/>
  <c r="IG45" i="13"/>
  <c r="GA13" i="13"/>
  <c r="DD132" i="13"/>
  <c r="LW116" i="13"/>
  <c r="LF104" i="13"/>
  <c r="CU127" i="13"/>
  <c r="OR12" i="13"/>
  <c r="JQ51" i="10"/>
  <c r="CQ54" i="13"/>
  <c r="LQ79" i="13"/>
  <c r="IN36" i="13"/>
  <c r="FS110" i="13"/>
  <c r="OJ80" i="13"/>
  <c r="FH81" i="13"/>
  <c r="IS104" i="13"/>
  <c r="LS103" i="13"/>
  <c r="LC11" i="13"/>
  <c r="LF54" i="13"/>
  <c r="OU148" i="13"/>
  <c r="IZ126" i="13"/>
  <c r="LI74" i="13"/>
  <c r="OQ88" i="13"/>
  <c r="IQ70" i="13"/>
  <c r="LB104" i="13"/>
  <c r="IM119" i="13"/>
  <c r="CY102" i="13"/>
  <c r="ON79" i="13"/>
  <c r="FM13" i="13"/>
  <c r="FV139" i="13"/>
  <c r="IS24" i="13"/>
  <c r="GD77" i="13"/>
  <c r="OO157" i="13"/>
  <c r="OO77" i="13"/>
  <c r="OI45" i="13"/>
  <c r="IY48" i="13"/>
  <c r="IK55" i="13"/>
  <c r="GD119" i="13"/>
  <c r="GA105" i="13"/>
  <c r="IV145" i="13"/>
  <c r="LC98" i="13"/>
  <c r="FI125" i="13"/>
  <c r="IN75" i="13"/>
  <c r="II127" i="13"/>
  <c r="IU121" i="13"/>
  <c r="LL78" i="13"/>
  <c r="GD32" i="13"/>
  <c r="IR127" i="13"/>
  <c r="LL95" i="13"/>
  <c r="FW22" i="13"/>
  <c r="GC89" i="13"/>
  <c r="OM73" i="13"/>
  <c r="CN6" i="13"/>
  <c r="LD97" i="13"/>
  <c r="IK22" i="13"/>
  <c r="LF5" i="13"/>
  <c r="OM82" i="13"/>
  <c r="LC129" i="13"/>
  <c r="GD29" i="13"/>
  <c r="OD114" i="13"/>
  <c r="IT86" i="13"/>
  <c r="IP132" i="13"/>
  <c r="DE137" i="13"/>
  <c r="CV10" i="13"/>
  <c r="IN122" i="13"/>
  <c r="LW137" i="13"/>
  <c r="OU122" i="13"/>
  <c r="OG149" i="13"/>
  <c r="OM51" i="13"/>
  <c r="OH26" i="13"/>
  <c r="CY120" i="13"/>
  <c r="DF29" i="13"/>
  <c r="LH57" i="13"/>
  <c r="OP35" i="13"/>
  <c r="LM100" i="13"/>
  <c r="CK123" i="13"/>
  <c r="DG109" i="13"/>
  <c r="LP94" i="13"/>
  <c r="CW67" i="13"/>
  <c r="OR95" i="13"/>
  <c r="DB74" i="13"/>
  <c r="CZ96" i="13"/>
  <c r="LX88" i="13"/>
  <c r="CY54" i="13"/>
  <c r="DB115" i="13"/>
  <c r="LR119" i="13"/>
  <c r="FO132" i="13"/>
  <c r="CT119" i="13"/>
  <c r="GB136" i="13"/>
  <c r="LX72" i="13"/>
  <c r="IX98" i="13"/>
  <c r="CY140" i="13"/>
  <c r="LC124" i="13"/>
  <c r="CP57" i="13"/>
  <c r="NZ122" i="13"/>
  <c r="CX97" i="13"/>
  <c r="LB10" i="13"/>
  <c r="LN86" i="13"/>
  <c r="IO102" i="13"/>
  <c r="IQ117" i="13"/>
  <c r="NY5" i="13"/>
  <c r="IX97" i="13"/>
  <c r="JA131" i="13"/>
  <c r="IV6" i="13"/>
  <c r="NZ42" i="13"/>
  <c r="IX74" i="13"/>
  <c r="IJ14" i="13"/>
  <c r="OE100" i="13"/>
  <c r="IJ132" i="13"/>
  <c r="FX115" i="13"/>
  <c r="FU114" i="13"/>
  <c r="LB16" i="13"/>
  <c r="FX116" i="13"/>
  <c r="LR42" i="13"/>
  <c r="CO68" i="13"/>
  <c r="IG58" i="13"/>
  <c r="IO115" i="13"/>
  <c r="DB123" i="13"/>
  <c r="LV56" i="13"/>
  <c r="LO97" i="13"/>
  <c r="CP123" i="13"/>
  <c r="GD123" i="13"/>
  <c r="CY121" i="13"/>
  <c r="IV36" i="13"/>
  <c r="FM67" i="13"/>
  <c r="FY92" i="13"/>
  <c r="LP44" i="13"/>
  <c r="CU4" i="13"/>
  <c r="FU36" i="13"/>
  <c r="IW119" i="13"/>
  <c r="LD95" i="13"/>
  <c r="LP27" i="13"/>
  <c r="LW148" i="13"/>
  <c r="IV144" i="13"/>
  <c r="OJ161" i="13"/>
  <c r="IZ144" i="13"/>
  <c r="OA14" i="13"/>
  <c r="OH9" i="13"/>
  <c r="LX127" i="13"/>
  <c r="LH7" i="13"/>
  <c r="FQ134" i="13"/>
  <c r="FX153" i="13"/>
  <c r="GA52" i="13"/>
  <c r="IL71" i="13"/>
  <c r="OO78" i="13"/>
  <c r="LE144" i="13"/>
  <c r="NZ75" i="13"/>
  <c r="IX79" i="13"/>
  <c r="DF58" i="13"/>
  <c r="OU74" i="13"/>
  <c r="OS127" i="13"/>
  <c r="LO137" i="13"/>
  <c r="LC136" i="13"/>
  <c r="OP47" i="13"/>
  <c r="OP128" i="13"/>
  <c r="GD136" i="13"/>
  <c r="ON110" i="13"/>
  <c r="II59" i="13"/>
  <c r="IO135" i="13"/>
  <c r="FU59" i="13"/>
  <c r="NY67" i="13"/>
  <c r="FL73" i="13"/>
  <c r="IQ144" i="13"/>
  <c r="OM9" i="13"/>
  <c r="IE65" i="13"/>
  <c r="OU16" i="13"/>
  <c r="FJ18" i="13"/>
  <c r="OT145" i="13"/>
  <c r="IF76" i="13"/>
  <c r="LF107" i="13"/>
  <c r="NY51" i="13"/>
  <c r="IK35" i="13"/>
  <c r="OJ131" i="13"/>
  <c r="OE94" i="13"/>
  <c r="CZ9" i="13"/>
  <c r="FT69" i="13"/>
  <c r="NZ153" i="13"/>
  <c r="MO49" i="10"/>
  <c r="AE146" i="11"/>
  <c r="ON102" i="13"/>
  <c r="OA112" i="13"/>
  <c r="IN78" i="13"/>
  <c r="LB30" i="13"/>
  <c r="IT140" i="13"/>
  <c r="LW59" i="13"/>
  <c r="OP98" i="13"/>
  <c r="OS83" i="13"/>
  <c r="DA135" i="13"/>
  <c r="CR14" i="13"/>
  <c r="IQ108" i="13"/>
  <c r="IL22" i="13"/>
  <c r="OP19" i="13"/>
  <c r="IX131" i="13"/>
  <c r="LQ9" i="13"/>
  <c r="CX100" i="13"/>
  <c r="FV42" i="13"/>
  <c r="CW99" i="13"/>
  <c r="LQ121" i="13"/>
  <c r="JI25" i="10"/>
  <c r="LQ44" i="13"/>
  <c r="OB123" i="13"/>
  <c r="EQ79" i="10"/>
  <c r="ON67" i="13"/>
  <c r="IS20" i="13"/>
  <c r="LO47" i="13"/>
  <c r="FS98" i="13"/>
  <c r="DC115" i="13"/>
  <c r="JA112" i="13"/>
  <c r="CO13" i="13"/>
  <c r="OK162" i="13"/>
  <c r="LG13" i="13"/>
  <c r="LL113" i="13"/>
  <c r="IE37" i="13"/>
  <c r="LF47" i="13"/>
  <c r="CU94" i="13"/>
  <c r="CL82" i="13"/>
  <c r="LB124" i="13"/>
  <c r="OM23" i="13"/>
  <c r="JA23" i="13"/>
  <c r="CT65" i="13"/>
  <c r="IR30" i="13"/>
  <c r="LM135" i="13"/>
  <c r="OL58" i="13"/>
  <c r="CY73" i="13"/>
  <c r="IN40" i="13"/>
  <c r="OA47" i="13"/>
  <c r="OG136" i="13"/>
  <c r="FK23" i="13"/>
  <c r="IT106" i="13"/>
  <c r="LS9" i="13"/>
  <c r="CZ35" i="13"/>
  <c r="OC35" i="13"/>
  <c r="IM96" i="13"/>
  <c r="GB87" i="13"/>
  <c r="LI99" i="13"/>
  <c r="MR122" i="10"/>
  <c r="FZ67" i="13"/>
  <c r="LK142" i="13"/>
  <c r="OH99" i="13"/>
  <c r="FS139" i="13"/>
  <c r="OQ153" i="13"/>
  <c r="OS130" i="13"/>
  <c r="CR130" i="13"/>
  <c r="OB115" i="13"/>
  <c r="IX111" i="13"/>
  <c r="FJ7" i="13"/>
  <c r="OB66" i="13"/>
  <c r="CK60" i="13"/>
  <c r="IS118" i="13"/>
  <c r="IN93" i="13"/>
  <c r="OU124" i="13"/>
  <c r="LX64" i="13"/>
  <c r="NY7" i="13"/>
  <c r="JA139" i="13"/>
  <c r="DD18" i="13"/>
  <c r="DA62" i="13"/>
  <c r="IF118" i="13"/>
  <c r="FX110" i="13"/>
  <c r="OI70" i="13"/>
  <c r="FU94" i="13"/>
  <c r="IM143" i="13"/>
  <c r="DG132" i="13"/>
  <c r="IQ118" i="13"/>
  <c r="OH85" i="13"/>
  <c r="OD65" i="13"/>
  <c r="LI17" i="13"/>
  <c r="LQ115" i="13"/>
  <c r="OU91" i="13"/>
  <c r="LQ52" i="13"/>
  <c r="CW124" i="13"/>
  <c r="OU60" i="13"/>
  <c r="LI86" i="13"/>
  <c r="FW4" i="13"/>
  <c r="IJ135" i="13"/>
  <c r="GU102" i="10"/>
  <c r="OQ117" i="13"/>
  <c r="OS135" i="13"/>
  <c r="HF120" i="10"/>
  <c r="IK33" i="13"/>
  <c r="IX9" i="13"/>
  <c r="LI18" i="13"/>
  <c r="CQ4" i="13"/>
  <c r="GD59" i="13"/>
  <c r="FV120" i="13"/>
  <c r="FV56" i="13"/>
  <c r="LE95" i="13"/>
  <c r="LG72" i="13"/>
  <c r="IE121" i="13"/>
  <c r="GR50" i="10"/>
  <c r="LM120" i="13"/>
  <c r="MT121" i="10"/>
  <c r="LJ63" i="13"/>
  <c r="CQ51" i="13"/>
  <c r="NZ82" i="13"/>
  <c r="OD54" i="13"/>
  <c r="IL144" i="13"/>
  <c r="FL121" i="13"/>
  <c r="OL145" i="13"/>
  <c r="FX12" i="13"/>
  <c r="LC54" i="13"/>
  <c r="OE109" i="13"/>
  <c r="LI7" i="13"/>
  <c r="DG39" i="13"/>
  <c r="IH105" i="13"/>
  <c r="IK9" i="13"/>
  <c r="GA25" i="13"/>
  <c r="IQ92" i="13"/>
  <c r="LG120" i="13"/>
  <c r="OU87" i="13"/>
  <c r="LQ7" i="13"/>
  <c r="FJ20" i="13"/>
  <c r="FP83" i="13"/>
  <c r="LS71" i="13"/>
  <c r="LF109" i="13"/>
  <c r="IR14" i="13"/>
  <c r="IS68" i="13"/>
  <c r="MB42" i="10"/>
  <c r="CU32" i="13"/>
  <c r="OC19" i="13"/>
  <c r="LM39" i="13"/>
  <c r="LS83" i="13"/>
  <c r="IK117" i="13"/>
  <c r="LC108" i="13"/>
  <c r="DE133" i="13"/>
  <c r="FH28" i="13"/>
  <c r="CW140" i="13"/>
  <c r="IQ15" i="13"/>
  <c r="OO114" i="13"/>
  <c r="FX111" i="13"/>
  <c r="OA118" i="13"/>
  <c r="FN55" i="13"/>
  <c r="MR49" i="10"/>
  <c r="FX51" i="13"/>
  <c r="FR103" i="13"/>
  <c r="OI162" i="13"/>
  <c r="DG83" i="13"/>
  <c r="IP31" i="13"/>
  <c r="LJ9" i="13"/>
  <c r="OC105" i="13"/>
  <c r="II115" i="13"/>
  <c r="LU63" i="13"/>
  <c r="II114" i="13"/>
  <c r="OG37" i="13"/>
  <c r="LB70" i="13"/>
  <c r="EM83" i="10"/>
  <c r="OK62" i="13"/>
  <c r="OL137" i="13"/>
  <c r="LP25" i="13"/>
  <c r="GC43" i="13"/>
  <c r="DC141" i="13"/>
  <c r="DD61" i="13"/>
  <c r="FT124" i="13"/>
  <c r="LP71" i="13"/>
  <c r="LT19" i="13"/>
  <c r="IF73" i="13"/>
  <c r="GB14" i="13"/>
  <c r="OG70" i="13"/>
  <c r="IP62" i="13"/>
  <c r="LB138" i="13"/>
  <c r="IO26" i="13"/>
  <c r="LE115" i="13"/>
  <c r="IQ25" i="13"/>
  <c r="FJ40" i="13"/>
  <c r="FV89" i="13"/>
  <c r="ON8" i="13"/>
  <c r="LX61" i="13"/>
  <c r="IU141" i="13"/>
  <c r="OO15" i="13"/>
  <c r="OR71" i="13"/>
  <c r="OK125" i="13"/>
  <c r="CO52" i="13"/>
  <c r="IP49" i="13"/>
  <c r="LF125" i="13"/>
  <c r="OQ126" i="10"/>
  <c r="OH14" i="13"/>
  <c r="IO143" i="13"/>
  <c r="LW84" i="13"/>
  <c r="LJ64" i="13"/>
  <c r="FS22" i="13"/>
  <c r="II50" i="13"/>
  <c r="IW78" i="13"/>
  <c r="OS126" i="13"/>
  <c r="OF28" i="13"/>
  <c r="IH50" i="13"/>
  <c r="LP51" i="13"/>
  <c r="CY109" i="13"/>
  <c r="CW71" i="13"/>
  <c r="LD93" i="13"/>
  <c r="CU138" i="13"/>
  <c r="IJ33" i="13"/>
  <c r="MM55" i="10"/>
  <c r="FM139" i="13"/>
  <c r="FP90" i="13"/>
  <c r="LV36" i="13"/>
  <c r="LF116" i="13"/>
  <c r="LD63" i="13"/>
  <c r="JA89" i="13"/>
  <c r="CS90" i="13"/>
  <c r="FY55" i="13"/>
  <c r="CX121" i="13"/>
  <c r="FH77" i="13"/>
  <c r="OY77" i="10"/>
  <c r="OO32" i="13"/>
  <c r="IV105" i="13"/>
  <c r="OL47" i="13"/>
  <c r="CN31" i="13"/>
  <c r="GA32" i="13"/>
  <c r="FN72" i="13"/>
  <c r="OI32" i="13"/>
  <c r="OK101" i="13"/>
  <c r="OF148" i="13"/>
  <c r="IW47" i="13"/>
  <c r="LN148" i="13"/>
  <c r="LX63" i="13"/>
  <c r="LE75" i="13"/>
  <c r="JZ89" i="10"/>
  <c r="NY108" i="13"/>
  <c r="DE45" i="13"/>
  <c r="IP5" i="13"/>
  <c r="LF124" i="13"/>
  <c r="FZ52" i="13"/>
  <c r="DE54" i="13"/>
  <c r="OQ86" i="13"/>
  <c r="LW92" i="13"/>
  <c r="LC149" i="13"/>
  <c r="LK114" i="13"/>
  <c r="CX6" i="13"/>
  <c r="LM138" i="13"/>
  <c r="OR154" i="13"/>
  <c r="CK46" i="13"/>
  <c r="CO111" i="13"/>
  <c r="OQ79" i="13"/>
  <c r="IV130" i="13"/>
  <c r="OT56" i="13"/>
  <c r="DA10" i="13"/>
  <c r="OS119" i="13"/>
  <c r="LL11" i="13"/>
  <c r="DD76" i="13"/>
  <c r="IY136" i="13"/>
  <c r="LN8" i="13"/>
  <c r="FW32" i="13"/>
  <c r="LX19" i="13"/>
  <c r="ES108" i="10"/>
  <c r="LJ107" i="13"/>
  <c r="IM112" i="13"/>
  <c r="CS48" i="13"/>
  <c r="FO21" i="13"/>
  <c r="FU26" i="13"/>
  <c r="LQ109" i="13"/>
  <c r="CW105" i="13"/>
  <c r="FU67" i="13"/>
  <c r="CY32" i="13"/>
  <c r="FJ31" i="13"/>
  <c r="FN19" i="13"/>
  <c r="DE110" i="13"/>
  <c r="EO5" i="10"/>
  <c r="OG109" i="13"/>
  <c r="OB116" i="13"/>
  <c r="LW145" i="13"/>
  <c r="LD109" i="13"/>
  <c r="CN56" i="13"/>
  <c r="CN130" i="13"/>
  <c r="IO69" i="13"/>
  <c r="CQ8" i="13"/>
  <c r="LF162" i="13"/>
  <c r="LM144" i="13"/>
  <c r="OI4" i="13"/>
  <c r="FH84" i="13"/>
  <c r="FY63" i="13"/>
  <c r="OS41" i="13"/>
  <c r="DD13" i="13"/>
  <c r="IK7" i="13"/>
  <c r="EO36" i="10"/>
  <c r="GA86" i="13"/>
  <c r="GC35" i="13"/>
  <c r="NZ89" i="13"/>
  <c r="IY68" i="13"/>
  <c r="NZ12" i="13"/>
  <c r="LL43" i="13"/>
  <c r="DD71" i="13"/>
  <c r="OL129" i="13"/>
  <c r="FZ28" i="13"/>
  <c r="FM128" i="13"/>
  <c r="LO130" i="13"/>
  <c r="CY38" i="13"/>
  <c r="OH59" i="13"/>
  <c r="LN75" i="13"/>
  <c r="DB55" i="13"/>
  <c r="CP24" i="13"/>
  <c r="OG86" i="13"/>
  <c r="DD80" i="13"/>
  <c r="OO148" i="13"/>
  <c r="LH96" i="13"/>
  <c r="IW50" i="13"/>
  <c r="CR64" i="13"/>
  <c r="MN80" i="10"/>
  <c r="CX76" i="13"/>
  <c r="IR104" i="13"/>
  <c r="IP28" i="13"/>
  <c r="FN111" i="13"/>
  <c r="CQ123" i="13"/>
  <c r="OA127" i="13"/>
  <c r="IY93" i="13"/>
  <c r="IH140" i="13"/>
  <c r="FJ49" i="13"/>
  <c r="LD136" i="13"/>
  <c r="FI113" i="13"/>
  <c r="CL63" i="13"/>
  <c r="OJ111" i="13"/>
  <c r="LS118" i="13"/>
  <c r="MN132" i="10"/>
  <c r="OQ142" i="13"/>
  <c r="II119" i="13"/>
  <c r="IR60" i="13"/>
  <c r="IF101" i="13"/>
  <c r="FY159" i="13"/>
  <c r="IK60" i="13"/>
  <c r="LE85" i="13"/>
  <c r="LV70" i="13"/>
  <c r="IG13" i="13"/>
  <c r="FN60" i="13"/>
  <c r="DA111" i="13"/>
  <c r="NY145" i="13"/>
  <c r="GA129" i="13"/>
  <c r="LF27" i="13"/>
  <c r="DE104" i="13"/>
  <c r="CQ97" i="13"/>
  <c r="FT14" i="13"/>
  <c r="FT86" i="13"/>
  <c r="GB60" i="13"/>
  <c r="LT70" i="13"/>
  <c r="IG140" i="13"/>
  <c r="IV103" i="13"/>
  <c r="IY104" i="13"/>
  <c r="IP23" i="13"/>
  <c r="CR89" i="13"/>
  <c r="OU133" i="13"/>
  <c r="ON69" i="13"/>
  <c r="FT36" i="13"/>
  <c r="OT22" i="10"/>
  <c r="LG74" i="13"/>
  <c r="FX48" i="13"/>
  <c r="DC11" i="13"/>
  <c r="FS90" i="13"/>
  <c r="CR5" i="13"/>
  <c r="GA134" i="13"/>
  <c r="GA35" i="13"/>
  <c r="DG85" i="13"/>
  <c r="IH24" i="13"/>
  <c r="FU4" i="13"/>
  <c r="IV20" i="13"/>
  <c r="FM118" i="13"/>
  <c r="LS25" i="13"/>
  <c r="OC46" i="13"/>
  <c r="FY44" i="13"/>
  <c r="FW68" i="13"/>
  <c r="NY15" i="13"/>
  <c r="CL30" i="13"/>
  <c r="OJ160" i="13"/>
  <c r="OF89" i="13"/>
  <c r="LZ124" i="10"/>
  <c r="CP132" i="13"/>
  <c r="FT48" i="13"/>
  <c r="DG37" i="13"/>
  <c r="OK53" i="13"/>
  <c r="JA120" i="13"/>
  <c r="OA143" i="13"/>
  <c r="LM42" i="13"/>
  <c r="LC121" i="13"/>
  <c r="CQ43" i="13"/>
  <c r="GA143" i="13"/>
  <c r="GR34" i="10"/>
  <c r="JA127" i="13"/>
  <c r="LG134" i="13"/>
  <c r="OB16" i="13"/>
  <c r="IJ47" i="13"/>
  <c r="CX116" i="13"/>
  <c r="FT85" i="13"/>
  <c r="GA5" i="13"/>
  <c r="CO82" i="13"/>
  <c r="CY55" i="13"/>
  <c r="FY125" i="13"/>
  <c r="OJ67" i="13"/>
  <c r="PB68" i="10" s="1"/>
  <c r="LQ40" i="13"/>
  <c r="LO63" i="13"/>
  <c r="CS107" i="13"/>
  <c r="LU56" i="13"/>
  <c r="FM22" i="13"/>
  <c r="OM74" i="13"/>
  <c r="LP62" i="13"/>
  <c r="LQ82" i="13"/>
  <c r="GD82" i="13"/>
  <c r="GD94" i="13"/>
  <c r="IU24" i="13"/>
  <c r="IF85" i="13"/>
  <c r="LL59" i="13"/>
  <c r="LJ118" i="13"/>
  <c r="OS75" i="13"/>
  <c r="IL49" i="13"/>
  <c r="ON46" i="13"/>
  <c r="GD49" i="13"/>
  <c r="LC20" i="13"/>
  <c r="IZ55" i="13"/>
  <c r="IV85" i="13"/>
  <c r="LF48" i="13"/>
  <c r="OC40" i="13"/>
  <c r="IU89" i="13"/>
  <c r="OD60" i="13"/>
  <c r="LE80" i="13"/>
  <c r="LT128" i="13"/>
  <c r="PD86" i="10"/>
  <c r="OM76" i="13"/>
  <c r="EI40" i="10"/>
  <c r="JA53" i="13"/>
  <c r="MA37" i="10"/>
  <c r="IS113" i="13"/>
  <c r="DD74" i="13"/>
  <c r="CV57" i="13"/>
  <c r="OT67" i="13"/>
  <c r="IQ103" i="13"/>
  <c r="IK81" i="13"/>
  <c r="OR124" i="13"/>
  <c r="OU103" i="13"/>
  <c r="OI51" i="13"/>
  <c r="IO110" i="13"/>
  <c r="LF13" i="13"/>
  <c r="LC50" i="13"/>
  <c r="LU50" i="13"/>
  <c r="LS35" i="13"/>
  <c r="FZ112" i="13"/>
  <c r="DG20" i="13"/>
  <c r="OK34" i="13"/>
  <c r="DC17" i="13"/>
  <c r="FX134" i="13"/>
  <c r="OF133" i="13"/>
  <c r="FR26" i="13"/>
  <c r="DF98" i="13"/>
  <c r="IV63" i="13"/>
  <c r="GA88" i="13"/>
  <c r="LT34" i="13"/>
  <c r="LT89" i="13"/>
  <c r="CP48" i="13"/>
  <c r="MD48" i="10"/>
  <c r="CM36" i="13"/>
  <c r="HE137" i="10"/>
  <c r="GB163" i="13"/>
  <c r="OF40" i="13"/>
  <c r="CQ31" i="13"/>
  <c r="OF32" i="13"/>
  <c r="LU105" i="13"/>
  <c r="OF105" i="13"/>
  <c r="IP122" i="13"/>
  <c r="LV99" i="13"/>
  <c r="CP59" i="13"/>
  <c r="LF32" i="13"/>
  <c r="DE57" i="13"/>
  <c r="FT149" i="13"/>
  <c r="ON92" i="13"/>
  <c r="GA28" i="13"/>
  <c r="LG7" i="13"/>
  <c r="LT60" i="13"/>
  <c r="IU88" i="13"/>
  <c r="FQ21" i="13"/>
  <c r="FY148" i="13"/>
  <c r="FN4" i="13"/>
  <c r="IZ32" i="13"/>
  <c r="IF112" i="13"/>
  <c r="LH118" i="13"/>
  <c r="LO142" i="13"/>
  <c r="IN19" i="13"/>
  <c r="CL55" i="13"/>
  <c r="NY77" i="13"/>
  <c r="DG36" i="13"/>
  <c r="CS80" i="13"/>
  <c r="OO138" i="13"/>
  <c r="LS149" i="13"/>
  <c r="CT55" i="13"/>
  <c r="LU73" i="13"/>
  <c r="NZ5" i="13"/>
  <c r="CQ117" i="13"/>
  <c r="GD115" i="13"/>
  <c r="MU8" i="10"/>
  <c r="IV55" i="13"/>
  <c r="CZ57" i="13"/>
  <c r="IO128" i="13"/>
  <c r="IM86" i="13"/>
  <c r="GX101" i="10"/>
  <c r="LQ75" i="13"/>
  <c r="FN130" i="13"/>
  <c r="FX124" i="13"/>
  <c r="LC106" i="13"/>
  <c r="LC36" i="13"/>
  <c r="DB109" i="13"/>
  <c r="OT124" i="13"/>
  <c r="OG83" i="13"/>
  <c r="LC127" i="13"/>
  <c r="OL44" i="13"/>
  <c r="IP45" i="13"/>
  <c r="LP26" i="13"/>
  <c r="OA113" i="13"/>
  <c r="OU164" i="10"/>
  <c r="GC137" i="13"/>
  <c r="GA128" i="13"/>
  <c r="IW64" i="13"/>
  <c r="FH87" i="13"/>
  <c r="FU137" i="13"/>
  <c r="DF66" i="13"/>
  <c r="EO90" i="10"/>
  <c r="IF108" i="13"/>
  <c r="FP20" i="13"/>
  <c r="FP69" i="13"/>
  <c r="DB4" i="13"/>
  <c r="OM91" i="13"/>
  <c r="OR53" i="13"/>
  <c r="CO97" i="13"/>
  <c r="JA21" i="13"/>
  <c r="LW42" i="13"/>
  <c r="CZ61" i="13"/>
  <c r="OK151" i="13"/>
  <c r="IP109" i="13"/>
  <c r="NZ119" i="13"/>
  <c r="DE124" i="13"/>
  <c r="FK54" i="13"/>
  <c r="IN94" i="13"/>
  <c r="FM82" i="13"/>
  <c r="OO127" i="13"/>
  <c r="OJ5" i="13"/>
  <c r="PB6" i="10" s="1"/>
  <c r="OU40" i="13"/>
  <c r="FK56" i="13"/>
  <c r="CT127" i="13"/>
  <c r="LZ8" i="10"/>
  <c r="OI107" i="13"/>
  <c r="CO113" i="13"/>
  <c r="FQ60" i="13"/>
  <c r="FP30" i="13"/>
  <c r="GC66" i="13"/>
  <c r="CN18" i="13"/>
  <c r="FP70" i="13"/>
  <c r="OS133" i="13"/>
  <c r="FK43" i="13"/>
  <c r="LC131" i="13"/>
  <c r="OR45" i="13"/>
  <c r="CT4" i="13"/>
  <c r="OM136" i="13"/>
  <c r="JH16" i="10"/>
  <c r="IL123" i="13"/>
  <c r="MN8" i="10"/>
  <c r="IO147" i="13"/>
  <c r="LJ15" i="13"/>
  <c r="IN63" i="13"/>
  <c r="JU81" i="10"/>
  <c r="IK120" i="13"/>
  <c r="ON68" i="13"/>
  <c r="LB143" i="13"/>
  <c r="LH105" i="13"/>
  <c r="CY18" i="13"/>
  <c r="FW51" i="13"/>
  <c r="LH10" i="13"/>
  <c r="NY79" i="13"/>
  <c r="OF144" i="13"/>
  <c r="ON128" i="13"/>
  <c r="LS26" i="13"/>
  <c r="OC69" i="13"/>
  <c r="FL78" i="13"/>
  <c r="OJ139" i="13"/>
  <c r="FZ29" i="13"/>
  <c r="GB93" i="13"/>
  <c r="FR135" i="13"/>
  <c r="OT122" i="13"/>
  <c r="IF27" i="13"/>
  <c r="LR10" i="13"/>
  <c r="IO76" i="13"/>
  <c r="ON23" i="13"/>
  <c r="LD13" i="13"/>
  <c r="LK73" i="13"/>
  <c r="FN139" i="13"/>
  <c r="IG118" i="13"/>
  <c r="OI11" i="13"/>
  <c r="LW118" i="13"/>
  <c r="OE48" i="13"/>
  <c r="OQ126" i="13"/>
  <c r="LS134" i="13"/>
  <c r="OD92" i="13"/>
  <c r="FU100" i="13"/>
  <c r="LJ103" i="13"/>
  <c r="IK51" i="13"/>
  <c r="FR33" i="13"/>
  <c r="DE20" i="13"/>
  <c r="LM18" i="13"/>
  <c r="OO10" i="13"/>
  <c r="LC17" i="13"/>
  <c r="DC93" i="13"/>
  <c r="JX80" i="10"/>
  <c r="OH66" i="13"/>
  <c r="OI54" i="13"/>
  <c r="CK81" i="13"/>
  <c r="IV14" i="13"/>
  <c r="LK75" i="13"/>
  <c r="CZ15" i="13"/>
  <c r="LL76" i="13"/>
  <c r="OM151" i="13"/>
  <c r="LX105" i="13"/>
  <c r="OR67" i="13"/>
  <c r="LR149" i="13"/>
  <c r="GA83" i="13"/>
  <c r="LR129" i="13"/>
  <c r="LV58" i="13"/>
  <c r="FK104" i="13"/>
  <c r="LC130" i="13"/>
  <c r="CM80" i="13"/>
  <c r="OL65" i="13"/>
  <c r="OE89" i="13"/>
  <c r="LO8" i="13"/>
  <c r="FM56" i="13"/>
  <c r="LO81" i="13"/>
  <c r="OR41" i="13"/>
  <c r="GA29" i="13"/>
  <c r="LU96" i="13"/>
  <c r="LX71" i="13"/>
  <c r="GD42" i="13"/>
  <c r="DE37" i="13"/>
  <c r="JL85" i="10"/>
  <c r="FH52" i="13"/>
  <c r="JA130" i="13"/>
  <c r="CL104" i="13"/>
  <c r="OP63" i="13"/>
  <c r="OI154" i="13"/>
  <c r="OL127" i="13"/>
  <c r="OD134" i="13"/>
  <c r="CQ47" i="13"/>
  <c r="OS4" i="13"/>
  <c r="IQ64" i="13"/>
  <c r="OC119" i="13"/>
  <c r="PD48" i="10"/>
  <c r="GR15" i="10"/>
  <c r="ON124" i="13"/>
  <c r="FO140" i="13"/>
  <c r="HG110" i="10"/>
  <c r="DA51" i="13"/>
  <c r="OM60" i="13"/>
  <c r="IU20" i="13"/>
  <c r="FI54" i="13"/>
  <c r="DD114" i="13"/>
  <c r="FZ10" i="13"/>
  <c r="GD110" i="13"/>
  <c r="PA115" i="10"/>
  <c r="FU55" i="13"/>
  <c r="II63" i="13"/>
  <c r="CO56" i="13"/>
  <c r="LB4" i="13"/>
  <c r="LJ54" i="13"/>
  <c r="FK24" i="13"/>
  <c r="JA116" i="13"/>
  <c r="LG85" i="13"/>
  <c r="LF87" i="13"/>
  <c r="OD40" i="13"/>
  <c r="OM37" i="13"/>
  <c r="CT44" i="13"/>
  <c r="IU49" i="13"/>
  <c r="CR9" i="13"/>
  <c r="FH40" i="13"/>
  <c r="LN97" i="13"/>
  <c r="CL28" i="13"/>
  <c r="OU32" i="13"/>
  <c r="IN146" i="13"/>
  <c r="FT123" i="13"/>
  <c r="LU52" i="13"/>
  <c r="DD118" i="13"/>
  <c r="DB124" i="13"/>
  <c r="FN58" i="13"/>
  <c r="GR119" i="10"/>
  <c r="LS138" i="13"/>
  <c r="LP70" i="13"/>
  <c r="FO45" i="13"/>
  <c r="LD94" i="13"/>
  <c r="OK111" i="13"/>
  <c r="OI110" i="13"/>
  <c r="IQ28" i="13"/>
  <c r="IL34" i="13"/>
  <c r="OU12" i="13"/>
  <c r="IE115" i="13"/>
  <c r="IW135" i="13"/>
  <c r="CK98" i="13"/>
  <c r="OM54" i="13"/>
  <c r="OQ104" i="13"/>
  <c r="LI133" i="13"/>
  <c r="IY102" i="13"/>
  <c r="FS31" i="13"/>
  <c r="II110" i="13"/>
  <c r="LC134" i="13"/>
  <c r="LU135" i="13"/>
  <c r="CQ6" i="13"/>
  <c r="OR133" i="13"/>
  <c r="OA20" i="13"/>
  <c r="GD138" i="13"/>
  <c r="OJ27" i="13"/>
  <c r="LQ29" i="13"/>
  <c r="CO36" i="13"/>
  <c r="CM13" i="13"/>
  <c r="CT59" i="13"/>
  <c r="GC12" i="13"/>
  <c r="OE9" i="13"/>
  <c r="FS68" i="13"/>
  <c r="LS147" i="13"/>
  <c r="CM98" i="13"/>
  <c r="IR32" i="13"/>
  <c r="CX69" i="13"/>
  <c r="FI141" i="13"/>
  <c r="FO55" i="13"/>
  <c r="FL132" i="13"/>
  <c r="OK156" i="13"/>
  <c r="OF69" i="13"/>
  <c r="OD113" i="13"/>
  <c r="OJ123" i="13"/>
  <c r="NZ14" i="13"/>
  <c r="LL142" i="13"/>
  <c r="CO73" i="13"/>
  <c r="FO62" i="13"/>
  <c r="LJ147" i="13"/>
  <c r="MG148" i="10" s="1"/>
  <c r="OT69" i="10"/>
  <c r="LG110" i="13"/>
  <c r="FP130" i="13"/>
  <c r="FM79" i="13"/>
  <c r="LP92" i="13"/>
  <c r="LM8" i="13"/>
  <c r="OU156" i="13"/>
  <c r="LF28" i="13"/>
  <c r="LK122" i="13"/>
  <c r="FY17" i="13"/>
  <c r="OU121" i="13"/>
  <c r="DC57" i="13"/>
  <c r="FJ68" i="13"/>
  <c r="NZ151" i="13"/>
  <c r="IP135" i="13"/>
  <c r="CR81" i="13"/>
  <c r="HH73" i="10"/>
  <c r="OQ24" i="13"/>
  <c r="IQ36" i="13"/>
  <c r="JK136" i="10"/>
  <c r="LO113" i="13"/>
  <c r="LP7" i="13"/>
  <c r="OD158" i="13"/>
  <c r="FX79" i="13"/>
  <c r="CN127" i="13"/>
  <c r="OR98" i="13"/>
  <c r="LT24" i="13"/>
  <c r="FL67" i="13"/>
  <c r="OE65" i="13"/>
  <c r="CO116" i="13"/>
  <c r="OU150" i="13"/>
  <c r="EN130" i="10"/>
  <c r="JV67" i="10"/>
  <c r="IT11" i="13"/>
  <c r="LS109" i="13"/>
  <c r="MQ90" i="10"/>
  <c r="OE78" i="13"/>
  <c r="DE58" i="13"/>
  <c r="LC109" i="13"/>
  <c r="CK79" i="13"/>
  <c r="LB85" i="13"/>
  <c r="FR123" i="13"/>
  <c r="FI86" i="13"/>
  <c r="CP122" i="13"/>
  <c r="OJ151" i="13"/>
  <c r="IE58" i="13"/>
  <c r="FU133" i="13"/>
  <c r="LV27" i="13"/>
  <c r="KA137" i="10"/>
  <c r="CM72" i="13"/>
  <c r="OK114" i="13"/>
  <c r="LP68" i="13"/>
  <c r="FN128" i="13"/>
  <c r="IT85" i="13"/>
  <c r="FW137" i="13"/>
  <c r="IK47" i="13"/>
  <c r="LC126" i="13"/>
  <c r="IV81" i="13"/>
  <c r="IT53" i="13"/>
  <c r="IF115" i="13"/>
  <c r="IE79" i="13"/>
  <c r="GS124" i="10"/>
  <c r="CL97" i="13"/>
  <c r="LO103" i="13"/>
  <c r="DB111" i="13"/>
  <c r="IP82" i="13"/>
  <c r="LO40" i="13"/>
  <c r="FW52" i="13"/>
  <c r="IK140" i="13"/>
  <c r="IQ18" i="13"/>
  <c r="GT73" i="10"/>
  <c r="FV129" i="13"/>
  <c r="IH108" i="13"/>
  <c r="OO20" i="13"/>
  <c r="LQ21" i="13"/>
  <c r="IO78" i="13"/>
  <c r="FJ41" i="13"/>
  <c r="FO134" i="13"/>
  <c r="IG33" i="13"/>
  <c r="EK120" i="10"/>
  <c r="FY94" i="13"/>
  <c r="OP5" i="13"/>
  <c r="OD46" i="13"/>
  <c r="FO130" i="13"/>
  <c r="DB82" i="13"/>
  <c r="CN116" i="13"/>
  <c r="FW21" i="13"/>
  <c r="CW28" i="13"/>
  <c r="LG51" i="13"/>
  <c r="OI78" i="13"/>
  <c r="CT93" i="13"/>
  <c r="FJ105" i="13"/>
  <c r="OE148" i="13"/>
  <c r="IT26" i="13"/>
  <c r="FW107" i="13"/>
  <c r="DE51" i="13"/>
  <c r="FT88" i="13"/>
  <c r="CT20" i="13"/>
  <c r="FQ116" i="13"/>
  <c r="DF64" i="13"/>
  <c r="IO32" i="13"/>
  <c r="LX106" i="13"/>
  <c r="LC5" i="13"/>
  <c r="OS140" i="13"/>
  <c r="OU120" i="13"/>
  <c r="FX141" i="13"/>
  <c r="FZ123" i="13"/>
  <c r="LW90" i="13"/>
  <c r="NY87" i="13"/>
  <c r="IO131" i="13"/>
  <c r="OU79" i="13"/>
  <c r="IL54" i="13"/>
  <c r="DE72" i="13"/>
  <c r="JA75" i="13"/>
  <c r="LR31" i="13"/>
  <c r="II64" i="13"/>
  <c r="IF84" i="13"/>
  <c r="LR113" i="13"/>
  <c r="FX42" i="13"/>
  <c r="IX127" i="13"/>
  <c r="IK87" i="13"/>
  <c r="CM112" i="13"/>
  <c r="LU88" i="13"/>
  <c r="OH110" i="13"/>
  <c r="FI62" i="13"/>
  <c r="IE62" i="13"/>
  <c r="LS162" i="13"/>
  <c r="CZ88" i="13"/>
  <c r="LO46" i="13"/>
  <c r="NZ105" i="13"/>
  <c r="EF44" i="10"/>
  <c r="CS74" i="13"/>
  <c r="ML55" i="10"/>
  <c r="LK99" i="13"/>
  <c r="LK139" i="13"/>
  <c r="IU90" i="13"/>
  <c r="LS80" i="13"/>
  <c r="FM18" i="13"/>
  <c r="CQ106" i="13"/>
  <c r="CQ138" i="13"/>
  <c r="OB18" i="13"/>
  <c r="LW34" i="13"/>
  <c r="FR48" i="13"/>
  <c r="OD128" i="13"/>
  <c r="IT147" i="13"/>
  <c r="CO100" i="13"/>
  <c r="OO116" i="13"/>
  <c r="OT110" i="13"/>
  <c r="LR60" i="13"/>
  <c r="ED108" i="10"/>
  <c r="ML134" i="10"/>
  <c r="IX48" i="13"/>
  <c r="IN129" i="13"/>
  <c r="OB143" i="13"/>
  <c r="GB90" i="13"/>
  <c r="IE25" i="13"/>
  <c r="EL67" i="10"/>
  <c r="OB43" i="13"/>
  <c r="IF87" i="13"/>
  <c r="FL129" i="13"/>
  <c r="LW62" i="13"/>
  <c r="FN110" i="13"/>
  <c r="OA38" i="13"/>
  <c r="IF91" i="13"/>
  <c r="IQ10" i="13"/>
  <c r="IR41" i="13"/>
  <c r="LJ100" i="13"/>
  <c r="OJ110" i="13"/>
  <c r="FL136" i="13"/>
  <c r="CK21" i="13"/>
  <c r="LB111" i="13"/>
  <c r="OC106" i="13"/>
  <c r="OE16" i="13"/>
  <c r="EC105" i="10"/>
  <c r="IQ12" i="13"/>
  <c r="LQ41" i="13"/>
  <c r="LC114" i="13"/>
  <c r="LH31" i="13"/>
  <c r="FU68" i="13"/>
  <c r="DB41" i="13"/>
  <c r="FJ109" i="13"/>
  <c r="LX146" i="13"/>
  <c r="FV11" i="13"/>
  <c r="FI131" i="13"/>
  <c r="FQ125" i="13"/>
  <c r="CL17" i="13"/>
  <c r="GD79" i="13"/>
  <c r="CY76" i="13"/>
  <c r="OG89" i="13"/>
  <c r="NY117" i="13"/>
  <c r="OG69" i="13"/>
  <c r="LN130" i="13"/>
  <c r="NZ152" i="13"/>
  <c r="IX22" i="13"/>
  <c r="OS113" i="13"/>
  <c r="LX144" i="13"/>
  <c r="IL100" i="13"/>
  <c r="IJ80" i="13"/>
  <c r="CN128" i="13"/>
  <c r="FX23" i="13"/>
  <c r="FU72" i="13"/>
  <c r="FQ90" i="13"/>
  <c r="OH87" i="13"/>
  <c r="IE15" i="13"/>
  <c r="PG31" i="10"/>
  <c r="LK12" i="13"/>
  <c r="DC117" i="13"/>
  <c r="GA80" i="13"/>
  <c r="CW101" i="13"/>
  <c r="LF79" i="13"/>
  <c r="LD131" i="13"/>
  <c r="OG124" i="13"/>
  <c r="IQ27" i="13"/>
  <c r="OF119" i="13"/>
  <c r="IT4" i="13"/>
  <c r="CL114" i="13"/>
  <c r="OM17" i="13"/>
  <c r="LU67" i="13"/>
  <c r="IQ77" i="13"/>
  <c r="IQ69" i="13"/>
  <c r="FN48" i="13"/>
  <c r="FI42" i="13"/>
  <c r="II87" i="13"/>
  <c r="FX87" i="13"/>
  <c r="CP51" i="13"/>
  <c r="GD33" i="13"/>
  <c r="IL129" i="13"/>
  <c r="II5" i="13"/>
  <c r="LT29" i="13"/>
  <c r="LE43" i="13"/>
  <c r="CV151" i="13"/>
  <c r="AW146" i="11"/>
  <c r="IX30" i="13"/>
  <c r="FT72" i="13"/>
  <c r="DF26" i="13"/>
  <c r="OF145" i="13"/>
  <c r="FX126" i="13"/>
  <c r="OR99" i="13"/>
  <c r="LD134" i="13"/>
  <c r="OM81" i="13"/>
  <c r="IO127" i="13"/>
  <c r="IZ132" i="13"/>
  <c r="LC57" i="13"/>
  <c r="CS55" i="13"/>
  <c r="OM116" i="13"/>
  <c r="FH141" i="13"/>
  <c r="OA52" i="13"/>
  <c r="OG35" i="13"/>
  <c r="FV136" i="13"/>
  <c r="OM20" i="13"/>
  <c r="DA27" i="13"/>
  <c r="FT20" i="13"/>
  <c r="CY111" i="13"/>
  <c r="IU75" i="13"/>
  <c r="DF83" i="13"/>
  <c r="LD130" i="13"/>
  <c r="OS106" i="13"/>
  <c r="IO157" i="13"/>
  <c r="FZ21" i="13"/>
  <c r="CQ48" i="13"/>
  <c r="FX129" i="13"/>
  <c r="CP33" i="13"/>
  <c r="OS76" i="13"/>
  <c r="LX75" i="13"/>
  <c r="GB61" i="13"/>
  <c r="DD134" i="13"/>
  <c r="LR160" i="13"/>
  <c r="OG116" i="13"/>
  <c r="OY117" i="10" s="1"/>
  <c r="LP69" i="13"/>
  <c r="FH59" i="13"/>
  <c r="LE143" i="13"/>
  <c r="IO9" i="13"/>
  <c r="CK129" i="13"/>
  <c r="IX78" i="13"/>
  <c r="OU105" i="13"/>
  <c r="CP32" i="13"/>
  <c r="FJ5" i="13"/>
  <c r="IN39" i="13"/>
  <c r="OA123" i="13"/>
  <c r="CN26" i="13"/>
  <c r="LO127" i="13"/>
  <c r="DB91" i="13"/>
  <c r="LR130" i="13"/>
  <c r="IX120" i="13"/>
  <c r="NY123" i="13"/>
  <c r="CN119" i="13"/>
  <c r="LE38" i="13"/>
  <c r="GB43" i="13"/>
  <c r="FO114" i="13"/>
  <c r="OF67" i="13"/>
  <c r="LX26" i="13"/>
  <c r="CL67" i="13"/>
  <c r="OQ45" i="13"/>
  <c r="LS65" i="13"/>
  <c r="FL98" i="13"/>
  <c r="OO112" i="13"/>
  <c r="LS85" i="13"/>
  <c r="OB144" i="13"/>
  <c r="LR51" i="13"/>
  <c r="GA41" i="13"/>
  <c r="IQ49" i="13"/>
  <c r="OT98" i="13"/>
  <c r="DF72" i="13"/>
  <c r="IK57" i="13"/>
  <c r="IJ29" i="13"/>
  <c r="OC73" i="13"/>
  <c r="LE66" i="13"/>
  <c r="IV116" i="13"/>
  <c r="GA92" i="13"/>
  <c r="LG21" i="13"/>
  <c r="LL138" i="13"/>
  <c r="ON81" i="13"/>
  <c r="CT23" i="13"/>
  <c r="IK101" i="13"/>
  <c r="LS69" i="13"/>
  <c r="ON115" i="13"/>
  <c r="FS88" i="13"/>
  <c r="IZ11" i="13"/>
  <c r="IR9" i="13"/>
  <c r="FW6" i="13"/>
  <c r="IT52" i="13"/>
  <c r="GD9" i="13"/>
  <c r="EQ84" i="10"/>
  <c r="CQ66" i="13"/>
  <c r="EC67" i="10" s="1"/>
  <c r="LU97" i="13"/>
  <c r="DA52" i="13"/>
  <c r="FL74" i="13"/>
  <c r="FM27" i="13"/>
  <c r="OA107" i="13"/>
  <c r="FS44" i="13"/>
  <c r="DE75" i="13"/>
  <c r="CW85" i="13"/>
  <c r="GA47" i="13"/>
  <c r="IY131" i="13"/>
  <c r="OI43" i="13"/>
  <c r="FT55" i="13"/>
  <c r="LX41" i="13"/>
  <c r="FZ133" i="13"/>
  <c r="OJ152" i="13"/>
  <c r="FJ139" i="13"/>
  <c r="FP46" i="13"/>
  <c r="LS94" i="13"/>
  <c r="NZ91" i="13"/>
  <c r="FT30" i="13"/>
  <c r="IG145" i="13"/>
  <c r="OT100" i="13"/>
  <c r="LH99" i="13"/>
  <c r="OG21" i="13"/>
  <c r="GB111" i="13"/>
  <c r="DD138" i="13"/>
  <c r="IV13" i="13"/>
  <c r="FW56" i="13"/>
  <c r="FY62" i="13"/>
  <c r="LT66" i="13"/>
  <c r="OM137" i="13"/>
  <c r="FQ136" i="13"/>
  <c r="FV124" i="13"/>
  <c r="DD139" i="13"/>
  <c r="OA53" i="13"/>
  <c r="FJ50" i="13"/>
  <c r="FU83" i="13"/>
  <c r="DA15" i="13"/>
  <c r="IJ40" i="13"/>
  <c r="OA105" i="13"/>
  <c r="CQ30" i="13"/>
  <c r="FU132" i="13"/>
  <c r="OT96" i="13"/>
  <c r="CO54" i="13"/>
  <c r="DA101" i="13"/>
  <c r="LR152" i="13"/>
  <c r="IJ67" i="13"/>
  <c r="OB82" i="13"/>
  <c r="NZ43" i="13"/>
  <c r="DZ20" i="10"/>
  <c r="PM122" i="10"/>
  <c r="OU14" i="13"/>
  <c r="IX85" i="13"/>
  <c r="IY14" i="13"/>
  <c r="IV30" i="13"/>
  <c r="IZ80" i="13"/>
  <c r="FY127" i="13"/>
  <c r="OU56" i="13"/>
  <c r="LI156" i="13"/>
  <c r="FZ66" i="13"/>
  <c r="FQ101" i="13"/>
  <c r="FI111" i="13"/>
  <c r="LT95" i="13"/>
  <c r="DB142" i="13"/>
  <c r="LT120" i="13"/>
  <c r="LR27" i="13"/>
  <c r="OM85" i="13"/>
  <c r="CQ69" i="13"/>
  <c r="LQ88" i="13"/>
  <c r="IY22" i="13"/>
  <c r="IV60" i="13"/>
  <c r="GB74" i="13"/>
  <c r="OO43" i="13"/>
  <c r="CZ101" i="13"/>
  <c r="DC122" i="13"/>
  <c r="LN12" i="13"/>
  <c r="IW76" i="13"/>
  <c r="CK136" i="13"/>
  <c r="CV90" i="13"/>
  <c r="NY96" i="13"/>
  <c r="FM7" i="13"/>
  <c r="FJ126" i="13"/>
  <c r="FX30" i="13"/>
  <c r="FL88" i="13"/>
  <c r="IH57" i="13"/>
  <c r="FZ6" i="13"/>
  <c r="OQ80" i="13"/>
  <c r="IH106" i="13"/>
  <c r="GD68" i="13"/>
  <c r="GA133" i="13"/>
  <c r="GA20" i="13"/>
  <c r="LN112" i="13"/>
  <c r="FY79" i="13"/>
  <c r="LP108" i="13"/>
  <c r="OC159" i="13"/>
  <c r="FO112" i="13"/>
  <c r="OG121" i="13"/>
  <c r="LB88" i="13"/>
  <c r="IY134" i="13"/>
  <c r="DA47" i="13"/>
  <c r="II74" i="13"/>
  <c r="KB98" i="10"/>
  <c r="DB100" i="13"/>
  <c r="IE36" i="13"/>
  <c r="IK124" i="13"/>
  <c r="LP41" i="13"/>
  <c r="OG156" i="13"/>
  <c r="OT30" i="13"/>
  <c r="CP29" i="13"/>
  <c r="JA5" i="13"/>
  <c r="GD130" i="13"/>
  <c r="LE88" i="13"/>
  <c r="FY70" i="13"/>
  <c r="LF120" i="13"/>
  <c r="OA11" i="13"/>
  <c r="CK17" i="13"/>
  <c r="OR93" i="13"/>
  <c r="FV93" i="13"/>
  <c r="OB101" i="13"/>
  <c r="IJ39" i="13"/>
  <c r="FO29" i="13"/>
  <c r="LN54" i="13"/>
  <c r="FO16" i="13"/>
  <c r="DA89" i="13"/>
  <c r="LS73" i="13"/>
  <c r="CW63" i="13"/>
  <c r="CO28" i="13"/>
  <c r="II23" i="13"/>
  <c r="IJ152" i="13"/>
  <c r="OQ141" i="13"/>
  <c r="OM19" i="13"/>
  <c r="GX43" i="10"/>
  <c r="LT113" i="13"/>
  <c r="FO70" i="13"/>
  <c r="FV16" i="13"/>
  <c r="HJ111" i="10"/>
  <c r="CY97" i="13"/>
  <c r="LH85" i="13"/>
  <c r="CZ84" i="13"/>
  <c r="CO49" i="13"/>
  <c r="CO69" i="13"/>
  <c r="CZ46" i="13"/>
  <c r="JA52" i="13"/>
  <c r="IQ39" i="13"/>
  <c r="DB26" i="13"/>
  <c r="LC61" i="13"/>
  <c r="OU72" i="13"/>
  <c r="CY139" i="13"/>
  <c r="CM71" i="13"/>
  <c r="IN17" i="13"/>
  <c r="LD87" i="13"/>
  <c r="GV95" i="10"/>
  <c r="LW19" i="13"/>
  <c r="CZ79" i="13"/>
  <c r="FK7" i="13"/>
  <c r="IQ11" i="13"/>
  <c r="DB57" i="13"/>
  <c r="LJ25" i="13"/>
  <c r="OH114" i="13"/>
  <c r="FK93" i="13"/>
  <c r="CK86" i="13"/>
  <c r="OT24" i="13"/>
  <c r="FI17" i="13"/>
  <c r="LV139" i="13"/>
  <c r="FL128" i="13"/>
  <c r="IL21" i="13"/>
  <c r="DA34" i="13"/>
  <c r="IK135" i="13"/>
  <c r="IQ127" i="13"/>
  <c r="CS53" i="13"/>
  <c r="II17" i="13"/>
  <c r="IS143" i="13"/>
  <c r="CN92" i="13"/>
  <c r="CV111" i="13"/>
  <c r="GC99" i="13"/>
  <c r="CO9" i="13"/>
  <c r="OH123" i="13"/>
  <c r="LB145" i="13"/>
  <c r="OU139" i="13"/>
  <c r="IK103" i="13"/>
  <c r="IW90" i="13"/>
  <c r="EI109" i="10"/>
  <c r="CU120" i="13"/>
  <c r="CO25" i="13"/>
  <c r="FI114" i="13"/>
  <c r="OS53" i="13"/>
  <c r="CY17" i="13"/>
  <c r="DB125" i="13"/>
  <c r="OR42" i="13"/>
  <c r="LR96" i="13"/>
  <c r="OD133" i="13"/>
  <c r="OH143" i="13"/>
  <c r="DA104" i="13"/>
  <c r="PF145" i="10"/>
  <c r="DY49" i="10"/>
  <c r="OQ130" i="13"/>
  <c r="FW93" i="13"/>
  <c r="OC68" i="13"/>
  <c r="OH142" i="13"/>
  <c r="LH84" i="13"/>
  <c r="LR140" i="13"/>
  <c r="CQ113" i="13"/>
  <c r="OC150" i="13"/>
  <c r="FJ56" i="13"/>
  <c r="CK10" i="13"/>
  <c r="DA92" i="13"/>
  <c r="IZ23" i="13"/>
  <c r="FY96" i="13"/>
  <c r="DG130" i="13"/>
  <c r="CL130" i="13"/>
  <c r="FY132" i="13"/>
  <c r="GC116" i="13"/>
  <c r="IF4" i="13"/>
  <c r="GB101" i="13"/>
  <c r="CL27" i="13"/>
  <c r="FW5" i="13"/>
  <c r="II60" i="13"/>
  <c r="FK84" i="13"/>
  <c r="OO63" i="13"/>
  <c r="OE139" i="13"/>
  <c r="JA38" i="13"/>
  <c r="IR143" i="13"/>
  <c r="IX82" i="13"/>
  <c r="LL110" i="13"/>
  <c r="DE15" i="13"/>
  <c r="CO50" i="13"/>
  <c r="FL81" i="13"/>
  <c r="DD17" i="13"/>
  <c r="IX53" i="13"/>
  <c r="OB103" i="13"/>
  <c r="GD113" i="13"/>
  <c r="FW105" i="13"/>
  <c r="IU74" i="13"/>
  <c r="CP79" i="13"/>
  <c r="OJ88" i="13"/>
  <c r="FI118" i="13"/>
  <c r="FX114" i="13"/>
  <c r="LO61" i="13"/>
  <c r="LB114" i="13"/>
  <c r="OE104" i="13"/>
  <c r="LS20" i="13"/>
  <c r="NZ98" i="13"/>
  <c r="CO22" i="13"/>
  <c r="IT12" i="13"/>
  <c r="FP10" i="13"/>
  <c r="LE54" i="13"/>
  <c r="LC34" i="13"/>
  <c r="LM118" i="13"/>
  <c r="CR100" i="13"/>
  <c r="FX122" i="13"/>
  <c r="IH70" i="13"/>
  <c r="FN89" i="13"/>
  <c r="IX145" i="13"/>
  <c r="IY58" i="13"/>
  <c r="LR87" i="13"/>
  <c r="OE14" i="13"/>
  <c r="LI48" i="13"/>
  <c r="OS67" i="13"/>
  <c r="LC68" i="13"/>
  <c r="LN20" i="13"/>
  <c r="DF123" i="13"/>
  <c r="OH45" i="13"/>
  <c r="CN87" i="13"/>
  <c r="MK68" i="10"/>
  <c r="LM141" i="13"/>
  <c r="IX63" i="13"/>
  <c r="OE74" i="13"/>
  <c r="OL123" i="13"/>
  <c r="FL96" i="13"/>
  <c r="CO47" i="13"/>
  <c r="LI75" i="13"/>
  <c r="FP129" i="13"/>
  <c r="LM148" i="13"/>
  <c r="CL127" i="13"/>
  <c r="OF94" i="13"/>
  <c r="LP146" i="13"/>
  <c r="OB130" i="13"/>
  <c r="GC47" i="13"/>
  <c r="FP106" i="13"/>
  <c r="FO118" i="13"/>
  <c r="JG111" i="10"/>
  <c r="MM79" i="10"/>
  <c r="GA78" i="13"/>
  <c r="OB100" i="13"/>
  <c r="FO93" i="13"/>
  <c r="OM86" i="13"/>
  <c r="GD8" i="13"/>
  <c r="FN44" i="13"/>
  <c r="OF21" i="13"/>
  <c r="FX139" i="13"/>
  <c r="LO141" i="13"/>
  <c r="FI97" i="13"/>
  <c r="HJ143" i="10"/>
  <c r="FS26" i="13"/>
  <c r="IZ46" i="13"/>
  <c r="MA137" i="10"/>
  <c r="DC18" i="13"/>
  <c r="DA125" i="13"/>
  <c r="LG65" i="13"/>
  <c r="CZ13" i="13"/>
  <c r="LP40" i="13"/>
  <c r="CW8" i="13"/>
  <c r="OJ75" i="13"/>
  <c r="LN74" i="13"/>
  <c r="LI46" i="13"/>
  <c r="CO127" i="13"/>
  <c r="IO18" i="13"/>
  <c r="GC130" i="13"/>
  <c r="LN31" i="13"/>
  <c r="LP139" i="13"/>
  <c r="FM161" i="13"/>
  <c r="LV39" i="13"/>
  <c r="ON50" i="13"/>
  <c r="GD56" i="13"/>
  <c r="DD14" i="13"/>
  <c r="IG9" i="13"/>
  <c r="LF88" i="13"/>
  <c r="OQ68" i="10"/>
  <c r="ON14" i="13"/>
  <c r="OU128" i="13"/>
  <c r="ES113" i="10"/>
  <c r="DC108" i="13"/>
  <c r="IR114" i="13"/>
  <c r="OG27" i="13"/>
  <c r="IH62" i="13"/>
  <c r="OJ91" i="13"/>
  <c r="OE51" i="13"/>
  <c r="OL151" i="13"/>
  <c r="LR68" i="13"/>
  <c r="NZ74" i="13"/>
  <c r="OO16" i="13"/>
  <c r="FJ141" i="13"/>
  <c r="CQ21" i="13"/>
  <c r="FN71" i="13"/>
  <c r="LV109" i="13"/>
  <c r="FU104" i="13"/>
  <c r="IV48" i="13"/>
  <c r="OJ24" i="13"/>
  <c r="LN7" i="13"/>
  <c r="LP89" i="13"/>
  <c r="OK41" i="13"/>
  <c r="OU86" i="13"/>
  <c r="LH100" i="13"/>
  <c r="CU56" i="13"/>
  <c r="OU108" i="13"/>
  <c r="IF80" i="13"/>
  <c r="LV30" i="13"/>
  <c r="LD132" i="13"/>
  <c r="IO61" i="13"/>
  <c r="IR69" i="13"/>
  <c r="GC133" i="13"/>
  <c r="OC80" i="13"/>
  <c r="LH86" i="13"/>
  <c r="OR119" i="13"/>
  <c r="CT46" i="13"/>
  <c r="CO122" i="13"/>
  <c r="IG90" i="13"/>
  <c r="IK20" i="13"/>
  <c r="CW38" i="13"/>
  <c r="FN65" i="13"/>
  <c r="AN139" i="11"/>
  <c r="IV127" i="13"/>
  <c r="CO62" i="13"/>
  <c r="OE133" i="13"/>
  <c r="DB120" i="13"/>
  <c r="IK139" i="13"/>
  <c r="FY73" i="13"/>
  <c r="CL44" i="13"/>
  <c r="CP135" i="13"/>
  <c r="OJ58" i="13"/>
  <c r="OQ38" i="13"/>
  <c r="OE52" i="13"/>
  <c r="NY82" i="13"/>
  <c r="OR159" i="10"/>
  <c r="LX23" i="13"/>
  <c r="IY83" i="13"/>
  <c r="IJ43" i="13"/>
  <c r="LS62" i="13"/>
  <c r="NZ81" i="13"/>
  <c r="LM115" i="13"/>
  <c r="FN67" i="13"/>
  <c r="IF18" i="13"/>
  <c r="IS45" i="13"/>
  <c r="IS102" i="13"/>
  <c r="LQ58" i="13"/>
  <c r="LE90" i="13"/>
  <c r="OT7" i="13"/>
  <c r="LK146" i="13"/>
  <c r="IQ34" i="13"/>
  <c r="OB8" i="13"/>
  <c r="IU139" i="13"/>
  <c r="IU114" i="13"/>
  <c r="CU70" i="13"/>
  <c r="DE86" i="13"/>
  <c r="IY16" i="13"/>
  <c r="OG36" i="13"/>
  <c r="EB19" i="10"/>
  <c r="LP4" i="13"/>
  <c r="FI51" i="13"/>
  <c r="FV111" i="13"/>
  <c r="DA20" i="13"/>
  <c r="IY71" i="13"/>
  <c r="ON10" i="13"/>
  <c r="CV137" i="13"/>
  <c r="ON15" i="13"/>
  <c r="FL17" i="13"/>
  <c r="FI64" i="13"/>
  <c r="LT142" i="13"/>
  <c r="PC148" i="10"/>
  <c r="CV142" i="13"/>
  <c r="LT26" i="13"/>
  <c r="LN17" i="13"/>
  <c r="LD50" i="13"/>
  <c r="IS6" i="13"/>
  <c r="FS113" i="13"/>
  <c r="FL46" i="13"/>
  <c r="II56" i="13"/>
  <c r="LP122" i="13"/>
  <c r="LK149" i="13"/>
  <c r="OE116" i="13"/>
  <c r="IL67" i="13"/>
  <c r="LM45" i="13"/>
  <c r="IF86" i="13"/>
  <c r="FH4" i="13"/>
  <c r="IW125" i="13"/>
  <c r="DC6" i="13"/>
  <c r="LK14" i="13"/>
  <c r="CP39" i="13"/>
  <c r="LV68" i="13"/>
  <c r="IU34" i="13"/>
  <c r="LT108" i="13"/>
  <c r="DA63" i="13"/>
  <c r="OG60" i="13"/>
  <c r="CY113" i="13"/>
  <c r="LM83" i="13"/>
  <c r="JA85" i="13"/>
  <c r="CQ105" i="13"/>
  <c r="IN108" i="13"/>
  <c r="LO65" i="13"/>
  <c r="DC9" i="13"/>
  <c r="CR126" i="13"/>
  <c r="LN18" i="13"/>
  <c r="II131" i="13"/>
  <c r="LC76" i="13"/>
  <c r="FI24" i="13"/>
  <c r="CK32" i="13"/>
  <c r="CZ122" i="13"/>
  <c r="GA102" i="13"/>
  <c r="FT79" i="13"/>
  <c r="EO80" i="10"/>
  <c r="GD19" i="13"/>
  <c r="CQ71" i="13"/>
  <c r="OC88" i="13"/>
  <c r="OO73" i="13"/>
  <c r="OP44" i="13"/>
  <c r="FV75" i="13"/>
  <c r="FQ122" i="13"/>
  <c r="DD126" i="13"/>
  <c r="GD17" i="13"/>
  <c r="OS6" i="13"/>
  <c r="FY30" i="13"/>
  <c r="DB52" i="13"/>
  <c r="IH120" i="13"/>
  <c r="LC79" i="13"/>
  <c r="FM19" i="13"/>
  <c r="IN22" i="13"/>
  <c r="CO118" i="13"/>
  <c r="FX8" i="13"/>
  <c r="OA86" i="13"/>
  <c r="FI19" i="13"/>
  <c r="OC95" i="13"/>
  <c r="FY4" i="13"/>
  <c r="IU146" i="13"/>
  <c r="FR46" i="13"/>
  <c r="IR86" i="13"/>
  <c r="OK23" i="13"/>
  <c r="FT73" i="13"/>
  <c r="FV66" i="13"/>
  <c r="LM62" i="13"/>
  <c r="GD37" i="13"/>
  <c r="OS43" i="13"/>
  <c r="LH25" i="13"/>
  <c r="LU42" i="13"/>
  <c r="CN58" i="13"/>
  <c r="OP153" i="13"/>
  <c r="MO122" i="10"/>
  <c r="OD32" i="13"/>
  <c r="LI20" i="13"/>
  <c r="CY83" i="13"/>
  <c r="OP15" i="13"/>
  <c r="OK137" i="13"/>
  <c r="LR116" i="13"/>
  <c r="ON75" i="13"/>
  <c r="DA106" i="13"/>
  <c r="LB19" i="13"/>
  <c r="LV20" i="13"/>
  <c r="OM75" i="13"/>
  <c r="FO30" i="13"/>
  <c r="GC68" i="13"/>
  <c r="DA68" i="13"/>
  <c r="OQ82" i="13"/>
  <c r="CX81" i="13"/>
  <c r="FY27" i="13"/>
  <c r="IW41" i="13"/>
  <c r="IR72" i="13"/>
  <c r="FR79" i="13"/>
  <c r="LV43" i="13"/>
  <c r="ON55" i="13"/>
  <c r="LM127" i="13"/>
  <c r="CS112" i="13"/>
  <c r="IV33" i="13"/>
  <c r="CO109" i="13"/>
  <c r="IK58" i="13"/>
  <c r="CP141" i="13"/>
  <c r="NY120" i="13"/>
  <c r="IL65" i="13"/>
  <c r="OI59" i="13"/>
  <c r="OP160" i="13"/>
  <c r="FZ64" i="13"/>
  <c r="FJ44" i="13"/>
  <c r="OA21" i="13"/>
  <c r="OL107" i="13"/>
  <c r="IX5" i="13"/>
  <c r="OP17" i="13"/>
  <c r="CT39" i="13"/>
  <c r="ON138" i="13"/>
  <c r="DB73" i="13"/>
  <c r="IF59" i="13"/>
  <c r="CT67" i="13"/>
  <c r="ON21" i="13"/>
  <c r="FZ84" i="13"/>
  <c r="FZ100" i="13"/>
  <c r="CX29" i="13"/>
  <c r="GP128" i="10"/>
  <c r="MK71" i="10"/>
  <c r="PI34" i="10"/>
  <c r="IP84" i="13"/>
  <c r="IY85" i="13"/>
  <c r="IF139" i="13"/>
  <c r="OR92" i="13"/>
  <c r="OS22" i="13"/>
  <c r="LP114" i="13"/>
  <c r="LF119" i="13"/>
  <c r="OK163" i="13"/>
  <c r="LD54" i="13"/>
  <c r="LE37" i="13"/>
  <c r="IX67" i="13"/>
  <c r="FV25" i="13"/>
  <c r="LG52" i="13"/>
  <c r="II113" i="13"/>
  <c r="DA11" i="13"/>
  <c r="OE71" i="13"/>
  <c r="OH153" i="13"/>
  <c r="FR66" i="13"/>
  <c r="CU97" i="13"/>
  <c r="OP51" i="13"/>
  <c r="LF65" i="13"/>
  <c r="JL81" i="10"/>
  <c r="OR15" i="13"/>
  <c r="OJ103" i="13"/>
  <c r="IT56" i="13"/>
  <c r="FP24" i="13"/>
  <c r="LG5" i="13"/>
  <c r="LI96" i="13"/>
  <c r="II72" i="13"/>
  <c r="FI136" i="13"/>
  <c r="GD99" i="13"/>
  <c r="MG57" i="10"/>
  <c r="NZ156" i="13"/>
  <c r="CU108" i="13"/>
  <c r="OA63" i="13"/>
  <c r="IH13" i="13"/>
  <c r="FI66" i="13"/>
  <c r="LH42" i="13"/>
  <c r="JA123" i="13"/>
  <c r="IU60" i="13"/>
  <c r="IX93" i="13"/>
  <c r="IO14" i="13"/>
  <c r="IZ16" i="13"/>
  <c r="IV67" i="13"/>
  <c r="LC70" i="13"/>
  <c r="FM91" i="13"/>
  <c r="EQ8" i="10"/>
  <c r="CL85" i="13"/>
  <c r="ON44" i="13"/>
  <c r="CP130" i="13"/>
  <c r="IY30" i="13"/>
  <c r="ON24" i="13"/>
  <c r="JA118" i="13"/>
  <c r="OA121" i="13"/>
  <c r="IU62" i="13"/>
  <c r="IO95" i="13"/>
  <c r="CT75" i="13"/>
  <c r="OU19" i="13"/>
  <c r="OH112" i="13"/>
  <c r="IT78" i="13"/>
  <c r="DG7" i="13"/>
  <c r="OU62" i="13"/>
  <c r="FU81" i="13"/>
  <c r="IT109" i="13"/>
  <c r="LG75" i="13"/>
  <c r="FZ25" i="13"/>
  <c r="FJ89" i="13"/>
  <c r="IJ30" i="13"/>
  <c r="LG107" i="13"/>
  <c r="LU12" i="13"/>
  <c r="IF62" i="13"/>
  <c r="IU119" i="13"/>
  <c r="CQ136" i="13"/>
  <c r="CQ38" i="13"/>
  <c r="OR158" i="13"/>
  <c r="IS10" i="13"/>
  <c r="FP110" i="13"/>
  <c r="IK72" i="13"/>
  <c r="DA69" i="13"/>
  <c r="FR82" i="13"/>
  <c r="HH21" i="10"/>
  <c r="OM27" i="13"/>
  <c r="OE101" i="13"/>
  <c r="OJ38" i="13"/>
  <c r="DE12" i="13"/>
  <c r="DG38" i="13"/>
  <c r="FZ115" i="13"/>
  <c r="LK77" i="13"/>
  <c r="OJ142" i="13"/>
  <c r="FV132" i="13"/>
  <c r="OD94" i="13"/>
  <c r="CM68" i="13"/>
  <c r="FL65" i="13"/>
  <c r="OU110" i="13"/>
  <c r="OB34" i="13"/>
  <c r="LG147" i="13"/>
  <c r="LR41" i="13"/>
  <c r="JU7" i="10"/>
  <c r="LR111" i="13"/>
  <c r="IM10" i="13"/>
  <c r="IE38" i="13"/>
  <c r="IK141" i="13"/>
  <c r="GA12" i="13"/>
  <c r="JA124" i="13"/>
  <c r="GA112" i="13"/>
  <c r="CZ140" i="13"/>
  <c r="LE113" i="13"/>
  <c r="DD36" i="13"/>
  <c r="MO93" i="10"/>
  <c r="IV62" i="13"/>
  <c r="HJ108" i="10"/>
  <c r="FM70" i="13"/>
  <c r="OR146" i="13"/>
  <c r="OS90" i="10"/>
  <c r="CO65" i="13"/>
  <c r="LR5" i="13"/>
  <c r="IS31" i="13"/>
  <c r="OH17" i="13"/>
  <c r="OA58" i="13"/>
  <c r="FM39" i="13"/>
  <c r="DD40" i="13"/>
  <c r="FM106" i="13"/>
  <c r="LV66" i="13"/>
  <c r="CO110" i="13"/>
  <c r="DD68" i="13"/>
  <c r="FI15" i="13"/>
  <c r="LS104" i="13"/>
  <c r="IY54" i="13"/>
  <c r="FX47" i="13"/>
  <c r="LH54" i="13"/>
  <c r="NY26" i="13"/>
  <c r="IT43" i="13"/>
  <c r="LN41" i="13"/>
  <c r="OE34" i="13"/>
  <c r="FV77" i="13"/>
  <c r="NZ120" i="13"/>
  <c r="LE102" i="13"/>
  <c r="LK130" i="13"/>
  <c r="IU5" i="13"/>
  <c r="LS95" i="13"/>
  <c r="OC99" i="13"/>
  <c r="IK115" i="13"/>
  <c r="OS51" i="13"/>
  <c r="FH50" i="13"/>
  <c r="GQ91" i="10"/>
  <c r="OJ85" i="13"/>
  <c r="IQ8" i="13"/>
  <c r="FP68" i="13"/>
  <c r="IU94" i="13"/>
  <c r="IU22" i="13"/>
  <c r="CY68" i="13"/>
  <c r="GC16" i="13"/>
  <c r="LQ141" i="13"/>
  <c r="IG53" i="13"/>
  <c r="OY98" i="10"/>
  <c r="FN117" i="13"/>
  <c r="OL133" i="13"/>
  <c r="IS96" i="13"/>
  <c r="CM106" i="13"/>
  <c r="ON162" i="13"/>
  <c r="FJ131" i="13"/>
  <c r="LR141" i="13"/>
  <c r="IZ26" i="13"/>
  <c r="LT27" i="13"/>
  <c r="CZ85" i="13"/>
  <c r="OU47" i="13"/>
  <c r="IP97" i="13"/>
  <c r="OR46" i="13"/>
  <c r="LJ20" i="13"/>
  <c r="GD38" i="13"/>
  <c r="IO23" i="13"/>
  <c r="LC119" i="13"/>
  <c r="LU103" i="13"/>
  <c r="FI70" i="13"/>
  <c r="CX106" i="13"/>
  <c r="FV113" i="13"/>
  <c r="OR101" i="13"/>
  <c r="CN68" i="13"/>
  <c r="DB14" i="13"/>
  <c r="OR153" i="13"/>
  <c r="DD88" i="13"/>
  <c r="LG86" i="13"/>
  <c r="CY50" i="13"/>
  <c r="FQ52" i="13"/>
  <c r="GB84" i="13"/>
  <c r="LC120" i="13"/>
  <c r="CR106" i="13"/>
  <c r="OK57" i="13"/>
  <c r="LW13" i="13"/>
  <c r="OQ149" i="13"/>
  <c r="GQ124" i="10"/>
  <c r="FZ104" i="13"/>
  <c r="OG94" i="13"/>
  <c r="IS25" i="13"/>
  <c r="CW65" i="13"/>
  <c r="CK40" i="13"/>
  <c r="IO41" i="13"/>
  <c r="DD33" i="13"/>
  <c r="FK92" i="13"/>
  <c r="OK122" i="13"/>
  <c r="OT47" i="13"/>
  <c r="OK100" i="13"/>
  <c r="CQ32" i="13"/>
  <c r="OB124" i="13"/>
  <c r="CQ129" i="13"/>
  <c r="OO21" i="13"/>
  <c r="OS10" i="13"/>
  <c r="IQ59" i="13"/>
  <c r="CZ12" i="13"/>
  <c r="IW144" i="13"/>
  <c r="IR43" i="13"/>
  <c r="OG61" i="13"/>
  <c r="FX57" i="13"/>
  <c r="IM52" i="13"/>
  <c r="FM5" i="13"/>
  <c r="LB59" i="13"/>
  <c r="OS84" i="13"/>
  <c r="ON105" i="13"/>
  <c r="CV77" i="13"/>
  <c r="MP26" i="10"/>
  <c r="NY4" i="13"/>
  <c r="OC76" i="13"/>
  <c r="CK82" i="13"/>
  <c r="CW27" i="13"/>
  <c r="FL104" i="13"/>
  <c r="CO53" i="13"/>
  <c r="FL61" i="13"/>
  <c r="FN135" i="13"/>
  <c r="FZ45" i="13"/>
  <c r="GA74" i="13"/>
  <c r="OB76" i="13"/>
  <c r="II90" i="13"/>
  <c r="GA34" i="13"/>
  <c r="CR78" i="13"/>
  <c r="OA40" i="13"/>
  <c r="NY151" i="13"/>
  <c r="LD81" i="13"/>
  <c r="CT29" i="13"/>
  <c r="IQ89" i="13"/>
  <c r="CK23" i="13"/>
  <c r="CU50" i="13"/>
  <c r="FP135" i="13"/>
  <c r="LC55" i="13"/>
  <c r="LU78" i="13"/>
  <c r="IV91" i="13"/>
  <c r="IR100" i="13"/>
  <c r="LD16" i="13"/>
  <c r="OU57" i="13"/>
  <c r="FT31" i="13"/>
  <c r="MS76" i="10"/>
  <c r="CM11" i="13"/>
  <c r="IN121" i="13"/>
  <c r="LM113" i="13"/>
  <c r="CU26" i="13"/>
  <c r="LB128" i="13"/>
  <c r="CR141" i="13"/>
  <c r="IY62" i="13"/>
  <c r="FO26" i="13"/>
  <c r="OM46" i="13"/>
  <c r="OS33" i="13"/>
  <c r="IV136" i="13"/>
  <c r="FK88" i="13"/>
  <c r="LD96" i="13"/>
  <c r="LR84" i="13"/>
  <c r="IT127" i="13"/>
  <c r="OC140" i="13"/>
  <c r="FN15" i="13"/>
  <c r="OL93" i="13"/>
  <c r="OF159" i="13"/>
  <c r="JA10" i="13"/>
  <c r="LK17" i="13"/>
  <c r="FU140" i="13"/>
  <c r="IK70" i="13"/>
  <c r="FK127" i="13"/>
  <c r="IO7" i="13"/>
  <c r="OU100" i="13"/>
  <c r="IJ89" i="13"/>
  <c r="FQ4" i="13"/>
  <c r="CV17" i="13"/>
  <c r="FL134" i="13"/>
  <c r="IU56" i="13"/>
  <c r="IY7" i="13"/>
  <c r="LQ106" i="13"/>
  <c r="IJ35" i="13"/>
  <c r="LH124" i="13"/>
  <c r="OM90" i="13"/>
  <c r="CM22" i="13"/>
  <c r="LI80" i="13"/>
  <c r="PA91" i="10"/>
  <c r="CP140" i="13"/>
  <c r="GC61" i="13"/>
  <c r="LD10" i="13"/>
  <c r="CS120" i="13"/>
  <c r="FQ140" i="13"/>
  <c r="IX72" i="13"/>
  <c r="OD162" i="13"/>
  <c r="PF27" i="10"/>
  <c r="GA15" i="13"/>
  <c r="IV135" i="13"/>
  <c r="JM53" i="10"/>
  <c r="FQ28" i="13"/>
  <c r="LL52" i="13"/>
  <c r="OH113" i="13"/>
  <c r="LU94" i="13"/>
  <c r="OK123" i="13"/>
  <c r="OC87" i="13"/>
  <c r="IT48" i="13"/>
  <c r="IT114" i="13"/>
  <c r="IK44" i="13"/>
  <c r="OY104" i="10"/>
  <c r="FQ138" i="13"/>
  <c r="OC53" i="13"/>
  <c r="MC89" i="10"/>
  <c r="DF14" i="13"/>
  <c r="FZ73" i="13"/>
  <c r="LK10" i="13"/>
  <c r="LO126" i="13"/>
  <c r="OK29" i="13"/>
  <c r="JW127" i="10"/>
  <c r="FM90" i="13"/>
  <c r="CS44" i="13"/>
  <c r="LQ92" i="13"/>
  <c r="JA27" i="13"/>
  <c r="CO129" i="13"/>
  <c r="CP91" i="13"/>
  <c r="IK12" i="13"/>
  <c r="IR47" i="13"/>
  <c r="LD73" i="13"/>
  <c r="LW140" i="13"/>
  <c r="LM104" i="13"/>
  <c r="LI132" i="13"/>
  <c r="DG96" i="13"/>
  <c r="CU42" i="13"/>
  <c r="LC94" i="13"/>
  <c r="LR61" i="13"/>
  <c r="CL46" i="13"/>
  <c r="OS32" i="13"/>
  <c r="IN87" i="13"/>
  <c r="OF98" i="13"/>
  <c r="LW105" i="13"/>
  <c r="OH75" i="13"/>
  <c r="JU38" i="10"/>
  <c r="DW124" i="10"/>
  <c r="LE162" i="13"/>
  <c r="LI68" i="13"/>
  <c r="IY90" i="13"/>
  <c r="IU124" i="13"/>
  <c r="OG146" i="13"/>
  <c r="LK4" i="13"/>
  <c r="IV102" i="13"/>
  <c r="GB138" i="13"/>
  <c r="OJ126" i="13"/>
  <c r="GR130" i="10"/>
  <c r="LM99" i="13"/>
  <c r="IW60" i="13"/>
  <c r="FT116" i="13"/>
  <c r="JW20" i="10"/>
  <c r="FU75" i="13"/>
  <c r="CK84" i="13"/>
  <c r="OR45" i="10"/>
  <c r="OH48" i="13"/>
  <c r="FV126" i="13"/>
  <c r="CM63" i="13"/>
  <c r="LS59" i="13"/>
  <c r="OM156" i="13"/>
  <c r="MI96" i="10"/>
  <c r="DG43" i="13"/>
  <c r="LG109" i="13"/>
  <c r="NY113" i="13"/>
  <c r="CN54" i="13"/>
  <c r="LQ70" i="13"/>
  <c r="OE49" i="13"/>
  <c r="DF88" i="13"/>
  <c r="FN54" i="13"/>
  <c r="FW92" i="13"/>
  <c r="ON140" i="13"/>
  <c r="LT122" i="13"/>
  <c r="LN68" i="13"/>
  <c r="CT121" i="13"/>
  <c r="DF115" i="13"/>
  <c r="LG119" i="13"/>
  <c r="LF39" i="13"/>
  <c r="OP142" i="13"/>
  <c r="FX86" i="13"/>
  <c r="DD44" i="13"/>
  <c r="GA87" i="13"/>
  <c r="OR108" i="13"/>
  <c r="OE77" i="13"/>
  <c r="LE73" i="13"/>
  <c r="LO39" i="13"/>
  <c r="LN57" i="13"/>
  <c r="OM80" i="13"/>
  <c r="LS87" i="13"/>
  <c r="FM63" i="13"/>
  <c r="FH118" i="13"/>
  <c r="IF49" i="13"/>
  <c r="CS88" i="13"/>
  <c r="LN95" i="13"/>
  <c r="OH62" i="13"/>
  <c r="LG9" i="13"/>
  <c r="GU136" i="10"/>
  <c r="OL139" i="13"/>
  <c r="OP140" i="13"/>
  <c r="FZ97" i="13"/>
  <c r="HI70" i="10"/>
  <c r="OT163" i="13"/>
  <c r="CR122" i="13"/>
  <c r="IM4" i="13"/>
  <c r="II98" i="13"/>
  <c r="OD13" i="13"/>
  <c r="IT146" i="13"/>
  <c r="LS19" i="13"/>
  <c r="IQ124" i="13"/>
  <c r="CU28" i="13"/>
  <c r="OD151" i="13"/>
  <c r="DF37" i="13"/>
  <c r="FV24" i="13"/>
  <c r="FW63" i="13"/>
  <c r="OD33" i="13"/>
  <c r="DF69" i="13"/>
  <c r="IR45" i="13"/>
  <c r="LO17" i="13"/>
  <c r="OF130" i="13"/>
  <c r="IU150" i="13"/>
  <c r="OT107" i="10"/>
  <c r="NZ8" i="13"/>
  <c r="IR21" i="13"/>
  <c r="IX141" i="13"/>
  <c r="FX102" i="13"/>
  <c r="LR86" i="13"/>
  <c r="FO82" i="13"/>
  <c r="OM31" i="13"/>
  <c r="FI126" i="13"/>
  <c r="IQ91" i="13"/>
  <c r="IN8" i="13"/>
  <c r="EC143" i="10"/>
  <c r="OP116" i="13"/>
  <c r="OG43" i="13"/>
  <c r="IK8" i="13"/>
  <c r="IL92" i="13"/>
  <c r="GD135" i="13"/>
  <c r="CZ104" i="13"/>
  <c r="DD64" i="13"/>
  <c r="LE81" i="13"/>
  <c r="FM6" i="13"/>
  <c r="FU30" i="13"/>
  <c r="LX43" i="13"/>
  <c r="OC74" i="13"/>
  <c r="CS31" i="13"/>
  <c r="FR136" i="13"/>
  <c r="OA150" i="13"/>
  <c r="FY128" i="13"/>
  <c r="IR93" i="13"/>
  <c r="OT44" i="13"/>
  <c r="IW134" i="13"/>
  <c r="IY65" i="13"/>
  <c r="LH9" i="13"/>
  <c r="LL5" i="13"/>
  <c r="LV69" i="13"/>
  <c r="OP132" i="13"/>
  <c r="OE17" i="13"/>
  <c r="FM112" i="13"/>
  <c r="LR37" i="13"/>
  <c r="IV26" i="13"/>
  <c r="MS132" i="10"/>
  <c r="CX99" i="13"/>
  <c r="CP87" i="13"/>
  <c r="CP69" i="13"/>
  <c r="JX92" i="10"/>
  <c r="ON150" i="13"/>
  <c r="OL56" i="13"/>
  <c r="OT138" i="13"/>
  <c r="CN125" i="13"/>
  <c r="LD139" i="13"/>
  <c r="GB123" i="13"/>
  <c r="OU41" i="13"/>
  <c r="LT98" i="13"/>
  <c r="LG144" i="13"/>
  <c r="CR83" i="13"/>
  <c r="CO132" i="13"/>
  <c r="IQ136" i="13"/>
  <c r="OD109" i="13"/>
  <c r="OC78" i="13"/>
  <c r="EA118" i="10"/>
  <c r="IJ71" i="13"/>
  <c r="ON142" i="13"/>
  <c r="LV40" i="13"/>
  <c r="OJ13" i="13"/>
  <c r="OB145" i="13"/>
  <c r="CW98" i="13"/>
  <c r="LR49" i="13"/>
  <c r="IR97" i="13"/>
  <c r="CM81" i="13"/>
  <c r="CS13" i="13"/>
  <c r="IK85" i="13"/>
  <c r="FU93" i="13"/>
  <c r="FS99" i="13"/>
  <c r="FV104" i="13"/>
  <c r="OM112" i="13"/>
  <c r="IU136" i="13"/>
  <c r="OD108" i="13"/>
  <c r="DD116" i="13"/>
  <c r="LB102" i="13"/>
  <c r="EE108" i="10"/>
  <c r="PK120" i="10"/>
  <c r="FT113" i="13"/>
  <c r="LD15" i="13"/>
  <c r="OT158" i="13"/>
  <c r="OU76" i="13"/>
  <c r="LD90" i="13"/>
  <c r="IG64" i="13"/>
  <c r="FX54" i="13"/>
  <c r="OM53" i="13"/>
  <c r="ME85" i="10"/>
  <c r="OI12" i="13"/>
  <c r="IF130" i="13"/>
  <c r="OP155" i="13"/>
  <c r="IT74" i="13"/>
  <c r="JX145" i="10"/>
  <c r="OO52" i="13"/>
  <c r="DF21" i="13"/>
  <c r="IL13" i="13"/>
  <c r="LX77" i="13"/>
  <c r="GA135" i="13"/>
  <c r="OD99" i="13"/>
  <c r="FH115" i="13"/>
  <c r="FZ107" i="13"/>
  <c r="GD72" i="13"/>
  <c r="LW124" i="13"/>
  <c r="LG73" i="13"/>
  <c r="FP9" i="13"/>
  <c r="LE98" i="13"/>
  <c r="DX49" i="10"/>
  <c r="CW73" i="13"/>
  <c r="OM125" i="13"/>
  <c r="CZ89" i="13"/>
  <c r="IJ27" i="13"/>
  <c r="OH8" i="13"/>
  <c r="CT139" i="13"/>
  <c r="OL98" i="13"/>
  <c r="GA51" i="13"/>
  <c r="LH122" i="13"/>
  <c r="OB39" i="13"/>
  <c r="IX122" i="13"/>
  <c r="DA5" i="13"/>
  <c r="EC78" i="10"/>
  <c r="MG106" i="10"/>
  <c r="LV101" i="13"/>
  <c r="IK102" i="13"/>
  <c r="DD15" i="13"/>
  <c r="OH132" i="13"/>
  <c r="IV114" i="13"/>
  <c r="FY90" i="13"/>
  <c r="CL122" i="13"/>
  <c r="OJ31" i="13"/>
  <c r="DG74" i="13"/>
  <c r="CM54" i="13"/>
  <c r="DG129" i="13"/>
  <c r="ON56" i="13"/>
  <c r="IG46" i="13"/>
  <c r="LU31" i="13"/>
  <c r="FO117" i="13"/>
  <c r="EK87" i="10"/>
  <c r="IY15" i="13"/>
  <c r="LV127" i="13"/>
  <c r="OD41" i="13"/>
  <c r="OJ52" i="13"/>
  <c r="JV30" i="10"/>
  <c r="FI119" i="13"/>
  <c r="LI147" i="13"/>
  <c r="IV58" i="13"/>
  <c r="LH78" i="13"/>
  <c r="IQ79" i="13"/>
  <c r="CM73" i="13"/>
  <c r="IE46" i="13"/>
  <c r="FZ65" i="13"/>
  <c r="OU123" i="13"/>
  <c r="DC150" i="13"/>
  <c r="OF92" i="13"/>
  <c r="FL139" i="13"/>
  <c r="CK28" i="13"/>
  <c r="IO90" i="13"/>
  <c r="PK52" i="10"/>
  <c r="CU142" i="13"/>
  <c r="LG50" i="13"/>
  <c r="OP143" i="13"/>
  <c r="FL57" i="13"/>
  <c r="LG76" i="13"/>
  <c r="CU61" i="13"/>
  <c r="CN133" i="13"/>
  <c r="NZ126" i="13"/>
  <c r="DF51" i="13"/>
  <c r="GP11" i="10"/>
  <c r="LT130" i="13"/>
  <c r="IU104" i="13"/>
  <c r="MC45" i="10"/>
  <c r="FT111" i="13"/>
  <c r="LT71" i="13"/>
  <c r="IG34" i="13"/>
  <c r="OS145" i="13"/>
  <c r="LK138" i="13"/>
  <c r="IX134" i="13"/>
  <c r="CY42" i="13"/>
  <c r="FX55" i="13"/>
  <c r="CY122" i="13"/>
  <c r="FP6" i="13"/>
  <c r="LK22" i="13"/>
  <c r="OM121" i="13"/>
  <c r="IS36" i="13"/>
  <c r="CT136" i="13"/>
  <c r="CY25" i="13"/>
  <c r="LS67" i="13"/>
  <c r="OB98" i="13"/>
  <c r="IH31" i="13"/>
  <c r="FW98" i="13"/>
  <c r="OE67" i="13"/>
  <c r="CY131" i="13"/>
  <c r="OE163" i="13"/>
  <c r="OW164" i="10" s="1"/>
  <c r="OB129" i="13"/>
  <c r="FT18" i="13"/>
  <c r="AE144" i="11"/>
  <c r="IU51" i="13"/>
  <c r="CL77" i="13"/>
  <c r="FO51" i="13"/>
  <c r="IW39" i="13"/>
  <c r="OR137" i="13"/>
  <c r="IV86" i="13"/>
  <c r="JO120" i="10"/>
  <c r="IW107" i="13"/>
  <c r="CY33" i="13"/>
  <c r="LK50" i="13"/>
  <c r="II52" i="13"/>
  <c r="FI132" i="13"/>
  <c r="PB8" i="10"/>
  <c r="FH41" i="13"/>
  <c r="DD69" i="13"/>
  <c r="OI55" i="13"/>
  <c r="OU112" i="13"/>
  <c r="JA98" i="13"/>
  <c r="OG49" i="13"/>
  <c r="OO105" i="13"/>
  <c r="FT46" i="13"/>
  <c r="GC92" i="13"/>
  <c r="IP111" i="13"/>
  <c r="FI61" i="13"/>
  <c r="FS49" i="13"/>
  <c r="GB94" i="13"/>
  <c r="IP17" i="13"/>
  <c r="CQ65" i="13"/>
  <c r="GW107" i="10"/>
  <c r="LL102" i="13"/>
  <c r="LX115" i="13"/>
  <c r="CZ60" i="13"/>
  <c r="FJ103" i="13"/>
  <c r="IU26" i="13"/>
  <c r="IQ6" i="13"/>
  <c r="LU111" i="13"/>
  <c r="OH12" i="13"/>
  <c r="FZ157" i="13"/>
  <c r="OS141" i="13"/>
  <c r="FJ77" i="13"/>
  <c r="GA97" i="13"/>
  <c r="GY119" i="10"/>
  <c r="OL15" i="13"/>
  <c r="EQ36" i="10"/>
  <c r="CQ35" i="13"/>
  <c r="LS68" i="13"/>
  <c r="PJ132" i="10"/>
  <c r="LE116" i="13"/>
  <c r="DC26" i="13"/>
  <c r="CK43" i="13"/>
  <c r="LF23" i="13"/>
  <c r="CO78" i="13"/>
  <c r="OB51" i="13"/>
  <c r="ON117" i="13"/>
  <c r="NZ144" i="13"/>
  <c r="OU134" i="13"/>
  <c r="FL115" i="13"/>
  <c r="FT122" i="13"/>
  <c r="OS15" i="13"/>
  <c r="OB99" i="13"/>
  <c r="CN48" i="13"/>
  <c r="LJ134" i="13"/>
  <c r="GA37" i="13"/>
  <c r="JA110" i="13"/>
  <c r="FH100" i="13"/>
  <c r="LN66" i="13"/>
  <c r="FK121" i="13"/>
  <c r="LG56" i="13"/>
  <c r="FH12" i="13"/>
  <c r="GA118" i="13"/>
  <c r="JZ102" i="10"/>
  <c r="OU106" i="10"/>
  <c r="OC125" i="13"/>
  <c r="OU144" i="13"/>
  <c r="OL105" i="13"/>
  <c r="FO64" i="13"/>
  <c r="DG27" i="13"/>
  <c r="OD143" i="13"/>
  <c r="GA106" i="13"/>
  <c r="FM4" i="13"/>
  <c r="LE61" i="13"/>
  <c r="LG113" i="13"/>
  <c r="LB119" i="13"/>
  <c r="IW32" i="13"/>
  <c r="II142" i="13"/>
  <c r="FH104" i="13"/>
  <c r="IS65" i="13"/>
  <c r="DD129" i="13"/>
  <c r="OA9" i="13"/>
  <c r="FH20" i="13"/>
  <c r="IH7" i="13"/>
  <c r="OK10" i="13"/>
  <c r="FI88" i="13"/>
  <c r="FS105" i="13"/>
  <c r="CL10" i="13"/>
  <c r="FT138" i="13"/>
  <c r="CL151" i="13"/>
  <c r="LE136" i="13"/>
  <c r="LM155" i="13"/>
  <c r="OM111" i="13"/>
  <c r="HD23" i="10"/>
  <c r="IK86" i="13"/>
  <c r="IJ114" i="13"/>
  <c r="LF91" i="13"/>
  <c r="FN107" i="13"/>
  <c r="FI150" i="13"/>
  <c r="FR101" i="13"/>
  <c r="IG14" i="13"/>
  <c r="ON156" i="13"/>
  <c r="IT102" i="13"/>
  <c r="LW57" i="13"/>
  <c r="IY110" i="13"/>
  <c r="OD102" i="13"/>
  <c r="CY94" i="13"/>
  <c r="OC83" i="13"/>
  <c r="DG68" i="13"/>
  <c r="OK109" i="13"/>
  <c r="CM97" i="13"/>
  <c r="CZ38" i="13"/>
  <c r="IW37" i="13"/>
  <c r="FW11" i="13"/>
  <c r="LJ91" i="13"/>
  <c r="LH128" i="13"/>
  <c r="CN78" i="13"/>
  <c r="CQ131" i="13"/>
  <c r="OA100" i="13"/>
  <c r="LQ119" i="13"/>
  <c r="IY138" i="13"/>
  <c r="PB149" i="10"/>
  <c r="LW30" i="13"/>
  <c r="JA15" i="13"/>
  <c r="FX85" i="13"/>
  <c r="IZ50" i="13"/>
  <c r="GP45" i="10"/>
  <c r="IU115" i="13"/>
  <c r="LE32" i="13"/>
  <c r="LL39" i="13"/>
  <c r="GA70" i="13"/>
  <c r="FX131" i="13"/>
  <c r="LF59" i="13"/>
  <c r="HK97" i="10"/>
  <c r="OK91" i="13"/>
  <c r="OH148" i="13"/>
  <c r="FS104" i="13"/>
  <c r="FV13" i="13"/>
  <c r="JJ78" i="10"/>
  <c r="FL140" i="13"/>
  <c r="IK23" i="13"/>
  <c r="OL128" i="13"/>
  <c r="II36" i="13"/>
  <c r="LD144" i="13"/>
  <c r="JJ36" i="10"/>
  <c r="LE87" i="13"/>
  <c r="OE11" i="13"/>
  <c r="IN135" i="13"/>
  <c r="LZ57" i="10"/>
  <c r="JT140" i="10"/>
  <c r="CU45" i="13"/>
  <c r="CT36" i="13"/>
  <c r="CK44" i="13"/>
  <c r="DA134" i="13"/>
  <c r="LP24" i="13"/>
  <c r="CY123" i="13"/>
  <c r="LT15" i="13"/>
  <c r="CK92" i="13"/>
  <c r="LF96" i="13"/>
  <c r="CX72" i="13"/>
  <c r="MO7" i="10"/>
  <c r="FN162" i="13"/>
  <c r="OI98" i="13"/>
  <c r="GA53" i="13"/>
  <c r="OF135" i="13"/>
  <c r="OC121" i="13"/>
  <c r="OR161" i="13"/>
  <c r="FT25" i="13"/>
  <c r="FX96" i="13"/>
  <c r="OE84" i="13"/>
  <c r="IQ14" i="13"/>
  <c r="CR57" i="13"/>
  <c r="NZ79" i="13"/>
  <c r="CP11" i="13"/>
  <c r="OP139" i="13"/>
  <c r="CZ87" i="13"/>
  <c r="CR103" i="13"/>
  <c r="CY58" i="13"/>
  <c r="IF9" i="13"/>
  <c r="FH5" i="13"/>
  <c r="IP66" i="13"/>
  <c r="II129" i="13"/>
  <c r="OT104" i="13"/>
  <c r="LO11" i="13"/>
  <c r="OQ18" i="13"/>
  <c r="LK95" i="13"/>
  <c r="OK76" i="13"/>
  <c r="FW65" i="13"/>
  <c r="DE125" i="13"/>
  <c r="OD127" i="13"/>
  <c r="FN140" i="13"/>
  <c r="FQ132" i="13"/>
  <c r="IX36" i="13"/>
  <c r="OU6" i="13"/>
  <c r="HF64" i="10"/>
  <c r="GB106" i="13"/>
  <c r="IX55" i="13"/>
  <c r="DC68" i="13"/>
  <c r="DE107" i="13"/>
  <c r="CM50" i="13"/>
  <c r="LD7" i="13"/>
  <c r="CS8" i="13"/>
  <c r="GY27" i="10"/>
  <c r="LL111" i="13"/>
  <c r="LJ51" i="13"/>
  <c r="LH41" i="13"/>
  <c r="FL12" i="13"/>
  <c r="LQ91" i="13"/>
  <c r="IU113" i="13"/>
  <c r="FH107" i="13"/>
  <c r="LF118" i="13"/>
  <c r="II6" i="13"/>
  <c r="OO132" i="13"/>
  <c r="OM109" i="13"/>
  <c r="DE21" i="13"/>
  <c r="CW34" i="13"/>
  <c r="NY56" i="13"/>
  <c r="LD143" i="13"/>
  <c r="EO112" i="10"/>
  <c r="NZ54" i="13"/>
  <c r="OH147" i="13"/>
  <c r="DG118" i="13"/>
  <c r="IK128" i="13"/>
  <c r="JO116" i="10"/>
  <c r="FP112" i="13"/>
  <c r="IL131" i="13"/>
  <c r="FM138" i="13"/>
  <c r="DC160" i="13"/>
  <c r="FP75" i="13"/>
  <c r="LO104" i="13"/>
  <c r="LU34" i="13"/>
  <c r="MU87" i="10"/>
  <c r="CN145" i="13"/>
  <c r="FV51" i="13"/>
  <c r="OR30" i="13"/>
  <c r="DB89" i="13"/>
  <c r="LF136" i="13"/>
  <c r="DG14" i="13"/>
  <c r="OP46" i="13"/>
  <c r="CZ18" i="13"/>
  <c r="FY114" i="13"/>
  <c r="LG139" i="13"/>
  <c r="IO100" i="13"/>
  <c r="OH43" i="13"/>
  <c r="OT162" i="13"/>
  <c r="OM88" i="13"/>
  <c r="LD22" i="13"/>
  <c r="IU25" i="13"/>
  <c r="OE53" i="13"/>
  <c r="FW110" i="13"/>
  <c r="FK13" i="13"/>
  <c r="OG158" i="13"/>
  <c r="MP117" i="10"/>
  <c r="HE54" i="10"/>
  <c r="LT105" i="13"/>
  <c r="IP19" i="13"/>
  <c r="IH10" i="13"/>
  <c r="FV105" i="13"/>
  <c r="CS113" i="13"/>
  <c r="IV100" i="13"/>
  <c r="DB84" i="13"/>
  <c r="EE57" i="10"/>
  <c r="OB78" i="13"/>
  <c r="LS45" i="13"/>
  <c r="FM140" i="13"/>
  <c r="CU133" i="13"/>
  <c r="OJ44" i="13"/>
  <c r="IT73" i="13"/>
  <c r="LF94" i="13"/>
  <c r="OS42" i="13"/>
  <c r="LC44" i="13"/>
  <c r="OO58" i="13"/>
  <c r="CR25" i="13"/>
  <c r="IH90" i="13"/>
  <c r="OT130" i="13"/>
  <c r="DD113" i="13"/>
  <c r="OB159" i="13"/>
  <c r="LF69" i="13"/>
  <c r="GD142" i="13"/>
  <c r="IS87" i="13"/>
  <c r="LL70" i="13"/>
  <c r="OT114" i="13"/>
  <c r="FR65" i="13"/>
  <c r="LL127" i="13"/>
  <c r="IF54" i="13"/>
  <c r="LJ112" i="13"/>
  <c r="CP31" i="13"/>
  <c r="LV124" i="13"/>
  <c r="IQ102" i="13"/>
  <c r="FO111" i="13"/>
  <c r="IN85" i="13"/>
  <c r="MM143" i="10"/>
  <c r="OF97" i="13"/>
  <c r="LW96" i="13"/>
  <c r="FW90" i="13"/>
  <c r="IL143" i="13"/>
  <c r="IG29" i="13"/>
  <c r="JA44" i="13"/>
  <c r="CU37" i="13"/>
  <c r="IX106" i="13"/>
  <c r="OC17" i="13"/>
  <c r="OQ140" i="13"/>
  <c r="CY74" i="13"/>
  <c r="LE65" i="13"/>
  <c r="IE94" i="13"/>
  <c r="IZ39" i="13"/>
  <c r="GA159" i="13"/>
  <c r="IK61" i="13"/>
  <c r="CV38" i="13"/>
  <c r="LW97" i="13"/>
  <c r="JR100" i="10"/>
  <c r="DC69" i="13"/>
  <c r="CP75" i="13"/>
  <c r="LX78" i="13"/>
  <c r="OF59" i="13"/>
  <c r="IK78" i="13"/>
  <c r="LE145" i="13"/>
  <c r="OJ66" i="13"/>
  <c r="OE66" i="13"/>
  <c r="LD59" i="13"/>
  <c r="HK73" i="10"/>
  <c r="OJ78" i="13"/>
  <c r="IE48" i="13"/>
  <c r="IN16" i="13"/>
  <c r="IX157" i="13"/>
  <c r="EQ129" i="10"/>
  <c r="LR29" i="13"/>
  <c r="NZ162" i="13"/>
  <c r="CU92" i="13"/>
  <c r="IG68" i="13"/>
  <c r="CW139" i="13"/>
  <c r="ON98" i="13"/>
  <c r="OQ7" i="13"/>
  <c r="DD120" i="13"/>
  <c r="CN134" i="13"/>
  <c r="FR10" i="13"/>
  <c r="IV32" i="13"/>
  <c r="LU25" i="13"/>
  <c r="OL156" i="13"/>
  <c r="OK82" i="13"/>
  <c r="IM80" i="13"/>
  <c r="FH110" i="13"/>
  <c r="IV25" i="13"/>
  <c r="IS38" i="13"/>
  <c r="LS37" i="13"/>
  <c r="IK132" i="13"/>
  <c r="II55" i="13"/>
  <c r="FV38" i="13"/>
  <c r="LL88" i="13"/>
  <c r="CW156" i="13"/>
  <c r="DD136" i="13"/>
  <c r="OA41" i="13"/>
  <c r="PF8" i="10"/>
  <c r="OM29" i="13"/>
  <c r="OC89" i="13"/>
  <c r="FV39" i="13"/>
  <c r="DC134" i="13"/>
  <c r="OH159" i="13"/>
  <c r="OC59" i="13"/>
  <c r="DE82" i="13"/>
  <c r="IW29" i="13"/>
  <c r="FO90" i="13"/>
  <c r="LU69" i="13"/>
  <c r="IY37" i="13"/>
  <c r="OS129" i="13"/>
  <c r="ON63" i="13"/>
  <c r="FP97" i="13"/>
  <c r="AW144" i="11"/>
  <c r="IO136" i="13"/>
  <c r="OG91" i="13"/>
  <c r="ES84" i="10"/>
  <c r="CT68" i="13"/>
  <c r="IH46" i="13"/>
  <c r="FS147" i="13"/>
  <c r="IX76" i="13"/>
  <c r="IQ139" i="13"/>
  <c r="DG103" i="13"/>
  <c r="LB95" i="13"/>
  <c r="IZ22" i="13"/>
  <c r="OQ77" i="13"/>
  <c r="FQ129" i="13"/>
  <c r="FI49" i="13"/>
  <c r="IV143" i="13"/>
  <c r="OO56" i="13"/>
  <c r="DZ127" i="10"/>
  <c r="LQ101" i="13"/>
  <c r="LV129" i="13"/>
  <c r="LD70" i="13"/>
  <c r="LT78" i="13"/>
  <c r="LU60" i="13"/>
  <c r="OC149" i="13"/>
  <c r="CZ75" i="13"/>
  <c r="LI47" i="13"/>
  <c r="LR24" i="13"/>
  <c r="IH94" i="13"/>
  <c r="FP118" i="13"/>
  <c r="OJ106" i="13"/>
  <c r="JW14" i="10"/>
  <c r="FW142" i="13"/>
  <c r="IJ92" i="13"/>
  <c r="EK61" i="10"/>
  <c r="IN79" i="13"/>
  <c r="CM117" i="13"/>
  <c r="OG84" i="13"/>
  <c r="GA121" i="13"/>
  <c r="IP101" i="13"/>
  <c r="LV114" i="13"/>
  <c r="FW94" i="13"/>
  <c r="LJ129" i="13"/>
  <c r="OI68" i="13"/>
  <c r="CZ26" i="13"/>
  <c r="FR77" i="13"/>
  <c r="EN77" i="10"/>
  <c r="IE89" i="13"/>
  <c r="HB115" i="10"/>
  <c r="OC8" i="13"/>
  <c r="FP128" i="13"/>
  <c r="JI115" i="10"/>
  <c r="GD106" i="13"/>
  <c r="IG65" i="13"/>
  <c r="OD80" i="13"/>
  <c r="PI72" i="10"/>
  <c r="OA23" i="13"/>
  <c r="IL117" i="13"/>
  <c r="LH19" i="13"/>
  <c r="IT47" i="13"/>
  <c r="FN8" i="13"/>
  <c r="FX120" i="13"/>
  <c r="HE121" i="10" s="1"/>
  <c r="IX8" i="13"/>
  <c r="IF64" i="13"/>
  <c r="FH11" i="13"/>
  <c r="GO12" i="10" s="1"/>
  <c r="LE6" i="13"/>
  <c r="CN114" i="13"/>
  <c r="EF46" i="10"/>
  <c r="GA110" i="13"/>
  <c r="IL87" i="13"/>
  <c r="DB122" i="13"/>
  <c r="IR146" i="13"/>
  <c r="FO44" i="13"/>
  <c r="MR134" i="10"/>
  <c r="LN91" i="13"/>
  <c r="IV53" i="13"/>
  <c r="CX83" i="13"/>
  <c r="OB139" i="13"/>
  <c r="LM97" i="13"/>
  <c r="OB62" i="13"/>
  <c r="FX45" i="13"/>
  <c r="FN31" i="13"/>
  <c r="FX35" i="13"/>
  <c r="OF29" i="13"/>
  <c r="LH49" i="13"/>
  <c r="ES17" i="10"/>
  <c r="OK86" i="13"/>
  <c r="CL108" i="13"/>
  <c r="CR127" i="13"/>
  <c r="IJ113" i="13"/>
  <c r="OH145" i="13"/>
  <c r="FI72" i="13"/>
  <c r="DE13" i="13"/>
  <c r="FL156" i="13"/>
  <c r="MD106" i="10"/>
  <c r="IF48" i="13"/>
  <c r="CW4" i="13"/>
  <c r="FJ137" i="13"/>
  <c r="CM65" i="13"/>
  <c r="IE123" i="13"/>
  <c r="IM62" i="13"/>
  <c r="IF95" i="13"/>
  <c r="CT73" i="13"/>
  <c r="FK55" i="13"/>
  <c r="FX64" i="13"/>
  <c r="IS70" i="13"/>
  <c r="FQ121" i="13"/>
  <c r="CT122" i="13"/>
  <c r="FI80" i="13"/>
  <c r="LU43" i="13"/>
  <c r="LR63" i="13"/>
  <c r="IY84" i="13"/>
  <c r="CZ83" i="13"/>
  <c r="LV49" i="13"/>
  <c r="IF89" i="13"/>
  <c r="FW135" i="13"/>
  <c r="IN49" i="13"/>
  <c r="CT69" i="13"/>
  <c r="DG90" i="13"/>
  <c r="CX101" i="13"/>
  <c r="CO17" i="13"/>
  <c r="CR124" i="13"/>
  <c r="OS115" i="13"/>
  <c r="OC108" i="13"/>
  <c r="IG54" i="13"/>
  <c r="GC71" i="13"/>
  <c r="FY29" i="13"/>
  <c r="IG55" i="13"/>
  <c r="OC145" i="13"/>
  <c r="LK25" i="13"/>
  <c r="FV70" i="13"/>
  <c r="LI29" i="13"/>
  <c r="LN120" i="13"/>
  <c r="FP25" i="13"/>
  <c r="OD70" i="13"/>
  <c r="FJ23" i="13"/>
  <c r="LP43" i="13"/>
  <c r="LX128" i="13"/>
  <c r="LL144" i="13"/>
  <c r="CV103" i="13"/>
  <c r="II107" i="13"/>
  <c r="FW124" i="13"/>
  <c r="FS63" i="13"/>
  <c r="DB62" i="13"/>
  <c r="FY49" i="13"/>
  <c r="CP137" i="13"/>
  <c r="CL88" i="13"/>
  <c r="FH34" i="13"/>
  <c r="IL88" i="13"/>
  <c r="OP126" i="13"/>
  <c r="CQ87" i="13"/>
  <c r="FX25" i="13"/>
  <c r="IG121" i="13"/>
  <c r="CV93" i="13"/>
  <c r="LX56" i="13"/>
  <c r="MO131" i="10"/>
  <c r="LB135" i="13"/>
  <c r="IS61" i="13"/>
  <c r="IS67" i="13"/>
  <c r="JA50" i="13"/>
  <c r="FP131" i="13"/>
  <c r="FJ162" i="13"/>
  <c r="OJ129" i="13"/>
  <c r="GD133" i="13"/>
  <c r="LV122" i="13"/>
  <c r="IY106" i="13"/>
  <c r="CM83" i="13"/>
  <c r="FX101" i="13"/>
  <c r="OI81" i="13"/>
  <c r="LE83" i="13"/>
  <c r="LQ95" i="13"/>
  <c r="OG14" i="13"/>
  <c r="FP136" i="13"/>
  <c r="IK104" i="13"/>
  <c r="FM136" i="13"/>
  <c r="LK56" i="13"/>
  <c r="PM125" i="10"/>
  <c r="LJ141" i="13"/>
  <c r="II8" i="13"/>
  <c r="FR13" i="13"/>
  <c r="OS134" i="13"/>
  <c r="IJ140" i="13"/>
  <c r="LS101" i="13"/>
  <c r="LK123" i="13"/>
  <c r="FV90" i="13"/>
  <c r="OK14" i="13"/>
  <c r="OJ101" i="13"/>
  <c r="DB29" i="13"/>
  <c r="MP104" i="10"/>
  <c r="OI53" i="13"/>
  <c r="OG120" i="13"/>
  <c r="CK70" i="13"/>
  <c r="CX4" i="13"/>
  <c r="IY146" i="13"/>
  <c r="OR103" i="13"/>
  <c r="FZ72" i="13"/>
  <c r="OE79" i="13"/>
  <c r="LM140" i="13"/>
  <c r="CY26" i="13"/>
  <c r="OT23" i="13"/>
  <c r="OU22" i="10"/>
  <c r="EC91" i="10"/>
  <c r="OP120" i="13"/>
  <c r="OQ77" i="10"/>
  <c r="OR94" i="10"/>
  <c r="LC67" i="13"/>
  <c r="CP138" i="13"/>
  <c r="IY27" i="13"/>
  <c r="DD85" i="13"/>
  <c r="IS44" i="13"/>
  <c r="IX57" i="13"/>
  <c r="OF80" i="13"/>
  <c r="GU92" i="10"/>
  <c r="IF105" i="13"/>
  <c r="OE151" i="13"/>
  <c r="CR90" i="13"/>
  <c r="LX120" i="13"/>
  <c r="NZ73" i="13"/>
  <c r="LR70" i="13"/>
  <c r="NY49" i="13"/>
  <c r="LQ8" i="13"/>
  <c r="FM69" i="13"/>
  <c r="CO91" i="13"/>
  <c r="FY116" i="13"/>
  <c r="CZ102" i="13"/>
  <c r="LC148" i="13"/>
  <c r="OQ55" i="13"/>
  <c r="FV33" i="13"/>
  <c r="IL42" i="13"/>
  <c r="NZ104" i="13"/>
  <c r="DC5" i="13"/>
  <c r="OD120" i="13"/>
  <c r="LK91" i="13"/>
  <c r="OU104" i="10"/>
  <c r="GA117" i="13"/>
  <c r="IN104" i="13"/>
  <c r="LS121" i="13"/>
  <c r="OI127" i="13"/>
  <c r="LS21" i="13"/>
  <c r="DC88" i="13"/>
  <c r="GD120" i="13"/>
  <c r="FX14" i="13"/>
  <c r="FL111" i="13"/>
  <c r="OP74" i="13"/>
  <c r="CY64" i="13"/>
  <c r="FQ35" i="13"/>
  <c r="LF40" i="13"/>
  <c r="LF143" i="13"/>
  <c r="LG145" i="13"/>
  <c r="LT41" i="13"/>
  <c r="DE32" i="13"/>
  <c r="NY61" i="13"/>
  <c r="DY43" i="10"/>
  <c r="LB93" i="13"/>
  <c r="IS108" i="13"/>
  <c r="FZ138" i="13"/>
  <c r="FX69" i="13"/>
  <c r="DF57" i="13"/>
  <c r="IQ113" i="13"/>
  <c r="JT78" i="10"/>
  <c r="LX124" i="13"/>
  <c r="IF20" i="13"/>
  <c r="FP89" i="13"/>
  <c r="LG10" i="13"/>
  <c r="NZ100" i="13"/>
  <c r="DE48" i="13"/>
  <c r="MN10" i="10"/>
  <c r="OI34" i="13"/>
  <c r="LT111" i="13"/>
  <c r="IS7" i="13"/>
  <c r="CM95" i="13"/>
  <c r="OP83" i="13"/>
  <c r="CY59" i="13"/>
  <c r="OP18" i="13"/>
  <c r="OQ113" i="13"/>
  <c r="OQ141" i="10"/>
  <c r="FZ77" i="13"/>
  <c r="IK49" i="13"/>
  <c r="OJ114" i="13"/>
  <c r="OI94" i="13"/>
  <c r="CN84" i="13"/>
  <c r="IL109" i="13"/>
  <c r="LV57" i="13"/>
  <c r="LJ81" i="13"/>
  <c r="FX78" i="13"/>
  <c r="IV71" i="13"/>
  <c r="DE112" i="13"/>
  <c r="FY48" i="13"/>
  <c r="IT9" i="13"/>
  <c r="FS83" i="13"/>
  <c r="MS37" i="10"/>
  <c r="OT147" i="13"/>
  <c r="CX107" i="13"/>
  <c r="EI37" i="10"/>
  <c r="LX65" i="13"/>
  <c r="DB39" i="13"/>
  <c r="KA118" i="10"/>
  <c r="LV120" i="13"/>
  <c r="LC66" i="13"/>
  <c r="OK73" i="13"/>
  <c r="DC27" i="13"/>
  <c r="OI144" i="13"/>
  <c r="FY87" i="13"/>
  <c r="LH129" i="13"/>
  <c r="CP10" i="13"/>
  <c r="GC79" i="13"/>
  <c r="LV55" i="13"/>
  <c r="CO58" i="13"/>
  <c r="FU107" i="13"/>
  <c r="FU120" i="13"/>
  <c r="IV115" i="13"/>
  <c r="LG148" i="13"/>
  <c r="DE101" i="13"/>
  <c r="IN137" i="13"/>
  <c r="OR74" i="13"/>
  <c r="NZ30" i="13"/>
  <c r="FT75" i="13"/>
  <c r="JA136" i="13"/>
  <c r="OE7" i="13"/>
  <c r="OQ148" i="13"/>
  <c r="CZ155" i="13"/>
  <c r="OI145" i="13"/>
  <c r="OO147" i="13"/>
  <c r="IM19" i="13"/>
  <c r="IT25" i="13"/>
  <c r="OS85" i="13"/>
  <c r="FL127" i="13"/>
  <c r="IE133" i="13"/>
  <c r="OM21" i="13"/>
  <c r="DG21" i="13"/>
  <c r="FT15" i="13"/>
  <c r="GB12" i="13"/>
  <c r="LO12" i="13"/>
  <c r="OI76" i="13"/>
  <c r="CL84" i="13"/>
  <c r="FY53" i="13"/>
  <c r="OQ136" i="13"/>
  <c r="LM11" i="13"/>
  <c r="GC138" i="13"/>
  <c r="LH126" i="13"/>
  <c r="IF117" i="13"/>
  <c r="MC82" i="10"/>
  <c r="CO63" i="13"/>
  <c r="IY31" i="13"/>
  <c r="FV84" i="13"/>
  <c r="IX46" i="13"/>
  <c r="FV46" i="13"/>
  <c r="HB41" i="10"/>
  <c r="IE59" i="13"/>
  <c r="IQ31" i="13"/>
  <c r="FJ21" i="13"/>
  <c r="CU35" i="13"/>
  <c r="LO117" i="13"/>
  <c r="IV140" i="13"/>
  <c r="CM29" i="13"/>
  <c r="IV97" i="13"/>
  <c r="IU108" i="13"/>
  <c r="DD30" i="13"/>
  <c r="AN140" i="11"/>
  <c r="JA18" i="13"/>
  <c r="CO30" i="13"/>
  <c r="DD42" i="13"/>
  <c r="LC22" i="13"/>
  <c r="OJ77" i="13"/>
  <c r="OK110" i="13"/>
  <c r="LJ79" i="13"/>
  <c r="DG66" i="13"/>
  <c r="OS142" i="13"/>
  <c r="II126" i="13"/>
  <c r="JK127" i="10" s="1"/>
  <c r="LX60" i="13"/>
  <c r="DD45" i="13"/>
  <c r="OQ156" i="13"/>
  <c r="GC91" i="13"/>
  <c r="LX5" i="13"/>
  <c r="FK91" i="13"/>
  <c r="CU115" i="13"/>
  <c r="OL118" i="13"/>
  <c r="JA73" i="13"/>
  <c r="CZ51" i="13"/>
  <c r="LM125" i="13"/>
  <c r="LS36" i="13"/>
  <c r="FL105" i="13"/>
  <c r="LQ13" i="13"/>
  <c r="OR24" i="13"/>
  <c r="NZ58" i="13"/>
  <c r="FR35" i="13"/>
  <c r="IW35" i="13"/>
  <c r="CK62" i="13"/>
  <c r="OM69" i="13"/>
  <c r="IT61" i="13"/>
  <c r="OC122" i="13"/>
  <c r="OP115" i="13"/>
  <c r="FM41" i="13"/>
  <c r="CK13" i="13"/>
  <c r="GB88" i="13"/>
  <c r="FT132" i="13"/>
  <c r="FM114" i="13"/>
  <c r="DB45" i="13"/>
  <c r="OU65" i="13"/>
  <c r="LB68" i="13"/>
  <c r="OU69" i="10"/>
  <c r="EP27" i="10"/>
  <c r="GP23" i="10"/>
  <c r="FK85" i="13"/>
  <c r="PJ134" i="10"/>
  <c r="LG26" i="13"/>
  <c r="FY14" i="13"/>
  <c r="IY29" i="13"/>
  <c r="OZ13" i="10"/>
  <c r="LF9" i="13"/>
  <c r="IH88" i="13"/>
  <c r="OR68" i="13"/>
  <c r="GA94" i="13"/>
  <c r="DC137" i="13"/>
  <c r="IF13" i="13"/>
  <c r="LJ8" i="13"/>
  <c r="FX108" i="13"/>
  <c r="ON43" i="13"/>
  <c r="IJ34" i="13"/>
  <c r="LK21" i="13"/>
  <c r="OB67" i="13"/>
  <c r="LK131" i="13"/>
  <c r="JW19" i="10"/>
  <c r="FY142" i="13"/>
  <c r="EP113" i="10"/>
  <c r="CN112" i="13"/>
  <c r="NZ101" i="13"/>
  <c r="LU39" i="13"/>
  <c r="FU51" i="13"/>
  <c r="IY72" i="13"/>
  <c r="LE68" i="13"/>
  <c r="IY4" i="13"/>
  <c r="OR151" i="13"/>
  <c r="LU66" i="13"/>
  <c r="OI103" i="13"/>
  <c r="JA126" i="13"/>
  <c r="IQ114" i="13"/>
  <c r="OL100" i="13"/>
  <c r="FH102" i="13"/>
  <c r="LN93" i="13"/>
  <c r="DB36" i="13"/>
  <c r="CX12" i="13"/>
  <c r="LP136" i="13"/>
  <c r="CN97" i="13"/>
  <c r="LS141" i="13"/>
  <c r="JA47" i="13"/>
  <c r="OR44" i="13"/>
  <c r="CR132" i="13"/>
  <c r="DF60" i="13"/>
  <c r="IY124" i="13"/>
  <c r="FH111" i="13"/>
  <c r="CX24" i="13"/>
  <c r="OI149" i="13"/>
  <c r="FO18" i="13"/>
  <c r="OT11" i="13"/>
  <c r="LI137" i="13"/>
  <c r="IT64" i="13"/>
  <c r="CR114" i="13"/>
  <c r="OA87" i="13"/>
  <c r="OD81" i="13"/>
  <c r="IJ108" i="13"/>
  <c r="OC148" i="13"/>
  <c r="LC111" i="13"/>
  <c r="LE11" i="13"/>
  <c r="OP54" i="13"/>
  <c r="FT12" i="13"/>
  <c r="OQ162" i="13"/>
  <c r="OG102" i="13"/>
  <c r="OU88" i="13"/>
  <c r="OL18" i="13"/>
  <c r="IV19" i="13"/>
  <c r="FI43" i="13"/>
  <c r="OC141" i="13"/>
  <c r="IQ43" i="13"/>
  <c r="OR147" i="13"/>
  <c r="IQ54" i="13"/>
  <c r="LX81" i="13"/>
  <c r="MU82" i="10" s="1"/>
  <c r="FQ65" i="13"/>
  <c r="IS41" i="13"/>
  <c r="IZ101" i="13"/>
  <c r="LM56" i="13"/>
  <c r="OP114" i="13"/>
  <c r="OS132" i="13"/>
  <c r="OF18" i="13"/>
  <c r="LT106" i="13"/>
  <c r="CZ48" i="13"/>
  <c r="EK67" i="10"/>
  <c r="OP55" i="13"/>
  <c r="LH71" i="13"/>
  <c r="FQ17" i="13"/>
  <c r="OU90" i="13"/>
  <c r="LR18" i="13"/>
  <c r="LS72" i="13"/>
  <c r="FU151" i="13"/>
  <c r="CV102" i="13"/>
  <c r="CN50" i="13"/>
  <c r="OT19" i="13"/>
  <c r="OD17" i="13"/>
  <c r="CX9" i="13"/>
  <c r="CM60" i="13"/>
  <c r="IG119" i="13"/>
  <c r="CR12" i="13"/>
  <c r="OA71" i="13"/>
  <c r="OF24" i="13"/>
  <c r="IP94" i="13"/>
  <c r="OA151" i="13"/>
  <c r="LF22" i="13"/>
  <c r="FT28" i="13"/>
  <c r="GD95" i="13"/>
  <c r="DE147" i="13"/>
  <c r="CK29" i="13"/>
  <c r="IF136" i="13"/>
  <c r="IY92" i="13"/>
  <c r="CK106" i="13"/>
  <c r="FN42" i="13"/>
  <c r="OL95" i="13"/>
  <c r="FO74" i="13"/>
  <c r="IP42" i="13"/>
  <c r="ON5" i="13"/>
  <c r="GA69" i="13"/>
  <c r="LV23" i="13"/>
  <c r="OO156" i="13"/>
  <c r="OB19" i="13"/>
  <c r="CO74" i="13"/>
  <c r="IW61" i="13"/>
  <c r="JO72" i="10"/>
  <c r="OJ14" i="13"/>
  <c r="LW17" i="13"/>
  <c r="IQ129" i="13"/>
  <c r="IE136" i="13"/>
  <c r="OC114" i="13"/>
  <c r="CY136" i="13"/>
  <c r="OH16" i="13"/>
  <c r="FN120" i="13"/>
  <c r="LW103" i="13"/>
  <c r="IL95" i="13"/>
  <c r="FN134" i="13"/>
  <c r="CN91" i="13"/>
  <c r="LV33" i="13"/>
  <c r="LH109" i="13"/>
  <c r="GA10" i="13"/>
  <c r="DF73" i="13"/>
  <c r="MC8" i="10"/>
  <c r="IJ79" i="13"/>
  <c r="GD18" i="13"/>
  <c r="DD124" i="13"/>
  <c r="IP112" i="13"/>
  <c r="LN143" i="13"/>
  <c r="LH67" i="13"/>
  <c r="CP77" i="13"/>
  <c r="FM48" i="13"/>
  <c r="FI57" i="13"/>
  <c r="IM76" i="13"/>
  <c r="FH79" i="13"/>
  <c r="JL64" i="10"/>
  <c r="CT158" i="13"/>
  <c r="PA156" i="10"/>
  <c r="LV29" i="13"/>
  <c r="LN69" i="13"/>
  <c r="IV148" i="13"/>
  <c r="LM157" i="13"/>
  <c r="LB25" i="13"/>
  <c r="IF30" i="13"/>
  <c r="OA16" i="13"/>
  <c r="IX14" i="13"/>
  <c r="CW82" i="13"/>
  <c r="LF70" i="13"/>
  <c r="LT80" i="13"/>
  <c r="OO11" i="13"/>
  <c r="LI39" i="13"/>
  <c r="LK11" i="13"/>
  <c r="DF31" i="13"/>
  <c r="OE37" i="13"/>
  <c r="FM100" i="13"/>
  <c r="OO72" i="13"/>
  <c r="NZ11" i="13"/>
  <c r="CR112" i="13"/>
  <c r="DD38" i="13"/>
  <c r="ON152" i="13"/>
  <c r="IY97" i="13"/>
  <c r="DC64" i="13"/>
  <c r="IS69" i="13"/>
  <c r="CY95" i="13"/>
  <c r="DD27" i="13"/>
  <c r="OA12" i="13"/>
  <c r="DC50" i="13"/>
  <c r="NY19" i="13"/>
  <c r="LR99" i="13"/>
  <c r="IU123" i="13"/>
  <c r="LI43" i="13"/>
  <c r="IS124" i="13"/>
  <c r="LN104" i="13"/>
  <c r="GD74" i="13"/>
  <c r="FS82" i="13"/>
  <c r="IK74" i="13"/>
  <c r="IP136" i="13"/>
  <c r="OC139" i="13"/>
  <c r="CL138" i="13"/>
  <c r="DA87" i="13"/>
  <c r="GU69" i="10"/>
  <c r="DG123" i="13"/>
  <c r="IR102" i="13"/>
  <c r="OO124" i="13"/>
  <c r="IS93" i="13"/>
  <c r="CW68" i="13"/>
  <c r="LE103" i="13"/>
  <c r="CZ43" i="13"/>
  <c r="CR45" i="13"/>
  <c r="OD153" i="13"/>
  <c r="IT60" i="13"/>
  <c r="OC98" i="13"/>
  <c r="OL86" i="13"/>
  <c r="LX76" i="13"/>
  <c r="MU77" i="10" s="1"/>
  <c r="OP112" i="13"/>
  <c r="JM46" i="10"/>
  <c r="LZ56" i="10"/>
  <c r="LR112" i="13"/>
  <c r="FT99" i="13"/>
  <c r="LG4" i="13"/>
  <c r="DE73" i="13"/>
  <c r="CY47" i="13"/>
  <c r="OD66" i="13"/>
  <c r="IH81" i="13"/>
  <c r="IM90" i="13"/>
  <c r="IO106" i="13"/>
  <c r="FI47" i="13"/>
  <c r="IU30" i="13"/>
  <c r="OA48" i="13"/>
  <c r="DA119" i="13"/>
  <c r="LD140" i="13"/>
  <c r="OQ68" i="13"/>
  <c r="CL38" i="13"/>
  <c r="DA22" i="13"/>
  <c r="LT109" i="13"/>
  <c r="LT127" i="13"/>
  <c r="OT89" i="13"/>
  <c r="CM140" i="13"/>
  <c r="IN35" i="13"/>
  <c r="FS137" i="13"/>
  <c r="FK105" i="13"/>
  <c r="IN107" i="13"/>
  <c r="JA135" i="13"/>
  <c r="DD133" i="13"/>
  <c r="LK129" i="13"/>
  <c r="DB99" i="13"/>
  <c r="FQ111" i="13"/>
  <c r="JA129" i="13"/>
  <c r="OO125" i="13"/>
  <c r="FR25" i="13"/>
  <c r="OR21" i="13"/>
  <c r="OM99" i="13"/>
  <c r="IL103" i="13"/>
  <c r="CL24" i="13"/>
  <c r="LR118" i="13"/>
  <c r="IV76" i="13"/>
  <c r="JX95" i="10"/>
  <c r="OK54" i="13"/>
  <c r="CO101" i="13"/>
  <c r="LE139" i="13"/>
  <c r="OB42" i="13"/>
  <c r="IL6" i="13"/>
  <c r="II86" i="13"/>
  <c r="CZ114" i="13"/>
  <c r="FI9" i="13"/>
  <c r="CZ23" i="13"/>
  <c r="IJ95" i="13"/>
  <c r="JA12" i="13"/>
  <c r="GD27" i="13"/>
  <c r="LS16" i="13"/>
  <c r="FN84" i="13"/>
  <c r="CQ122" i="13"/>
  <c r="JA111" i="13"/>
  <c r="FS117" i="13"/>
  <c r="IM108" i="13"/>
  <c r="CT109" i="13"/>
  <c r="CM78" i="13"/>
  <c r="FL10" i="13"/>
  <c r="CQ17" i="13"/>
  <c r="PG141" i="10"/>
  <c r="DF68" i="13"/>
  <c r="FL50" i="13"/>
  <c r="LG24" i="13"/>
  <c r="OM26" i="13"/>
  <c r="OF107" i="13"/>
  <c r="EK54" i="10"/>
  <c r="OK40" i="13"/>
  <c r="FZ114" i="13"/>
  <c r="PA132" i="10"/>
  <c r="GS8" i="10"/>
  <c r="OK115" i="13"/>
  <c r="CZ7" i="13"/>
  <c r="DZ25" i="10"/>
  <c r="LU21" i="13"/>
  <c r="II67" i="13"/>
  <c r="OE44" i="13"/>
  <c r="IF82" i="13"/>
  <c r="IQ153" i="13"/>
  <c r="LU64" i="13"/>
  <c r="LL123" i="13"/>
  <c r="MI142" i="10"/>
  <c r="MH42" i="10"/>
  <c r="CK7" i="13"/>
  <c r="LO56" i="13"/>
  <c r="OP8" i="13"/>
  <c r="OI22" i="13"/>
  <c r="DE76" i="13"/>
  <c r="LI134" i="13"/>
  <c r="FN18" i="13"/>
  <c r="FX16" i="13"/>
  <c r="MG133" i="10"/>
  <c r="JZ124" i="10"/>
  <c r="LR32" i="13"/>
  <c r="CZ25" i="13"/>
  <c r="IH113" i="13"/>
  <c r="IU72" i="13"/>
  <c r="GD92" i="13"/>
  <c r="FK6" i="13"/>
  <c r="CT14" i="13"/>
  <c r="NZ40" i="13"/>
  <c r="IH76" i="13"/>
  <c r="CL137" i="13"/>
  <c r="FW57" i="13"/>
  <c r="IJ18" i="13"/>
  <c r="CW80" i="13"/>
  <c r="OM113" i="13"/>
  <c r="OO7" i="13"/>
  <c r="LG123" i="13"/>
  <c r="HF92" i="10"/>
  <c r="OK27" i="13"/>
  <c r="NZ139" i="13"/>
  <c r="LP147" i="13"/>
  <c r="OU109" i="13"/>
  <c r="OA27" i="13"/>
  <c r="LF82" i="13"/>
  <c r="OD12" i="13"/>
  <c r="FV103" i="13"/>
  <c r="OJ149" i="13"/>
  <c r="FT140" i="13"/>
  <c r="LE50" i="13"/>
  <c r="OF111" i="13"/>
  <c r="CW44" i="13"/>
  <c r="CZ82" i="13"/>
  <c r="II88" i="13"/>
  <c r="OH11" i="13"/>
  <c r="LT25" i="13"/>
  <c r="CN123" i="13"/>
  <c r="OB128" i="13"/>
  <c r="OL162" i="13"/>
  <c r="FT64" i="13"/>
  <c r="CU107" i="13"/>
  <c r="IO123" i="13"/>
  <c r="DG128" i="13"/>
  <c r="OB88" i="13"/>
  <c r="OU15" i="13"/>
  <c r="CO107" i="13"/>
  <c r="LV105" i="13"/>
  <c r="LJ77" i="13"/>
  <c r="LG42" i="13"/>
  <c r="OE41" i="13"/>
  <c r="OJ150" i="13"/>
  <c r="OO42" i="13"/>
  <c r="CW6" i="13"/>
  <c r="OC9" i="13"/>
  <c r="II58" i="13"/>
  <c r="OM132" i="13"/>
  <c r="LJ61" i="13"/>
  <c r="GC84" i="13"/>
  <c r="ON104" i="13"/>
  <c r="CK9" i="13"/>
  <c r="LS91" i="13"/>
  <c r="LK120" i="13"/>
  <c r="MK23" i="10"/>
  <c r="DD106" i="13"/>
  <c r="FR131" i="13"/>
  <c r="IS57" i="13"/>
  <c r="LI34" i="13"/>
  <c r="OG45" i="13"/>
  <c r="OE150" i="13"/>
  <c r="CV136" i="13"/>
  <c r="OA60" i="13"/>
  <c r="ON134" i="13"/>
  <c r="GD24" i="13"/>
  <c r="HF109" i="10"/>
  <c r="ON27" i="13"/>
  <c r="IW48" i="13"/>
  <c r="DF91" i="13"/>
  <c r="OI79" i="13"/>
  <c r="DA110" i="13"/>
  <c r="LT114" i="13"/>
  <c r="FW53" i="13"/>
  <c r="IH92" i="13"/>
  <c r="MU14" i="10"/>
  <c r="OM84" i="13"/>
  <c r="IR157" i="13"/>
  <c r="LQ132" i="13"/>
  <c r="LR43" i="13"/>
  <c r="IY127" i="13"/>
  <c r="IU54" i="13"/>
  <c r="FY104" i="13"/>
  <c r="DB137" i="13"/>
  <c r="OM159" i="13"/>
  <c r="FS4" i="13"/>
  <c r="OT144" i="13"/>
  <c r="CL135" i="13"/>
  <c r="ON62" i="13"/>
  <c r="CN94" i="13"/>
  <c r="LP37" i="13"/>
  <c r="CU122" i="13"/>
  <c r="DE63" i="13"/>
  <c r="FX46" i="13"/>
  <c r="CR35" i="13"/>
  <c r="GU61" i="10"/>
  <c r="IH83" i="13"/>
  <c r="CT24" i="13"/>
  <c r="IG35" i="13"/>
  <c r="LE29" i="13"/>
  <c r="IG129" i="13"/>
  <c r="OT81" i="13"/>
  <c r="FM66" i="13"/>
  <c r="LE119" i="13"/>
  <c r="LH38" i="13"/>
  <c r="FI75" i="13"/>
  <c r="OP78" i="13"/>
  <c r="IP58" i="13"/>
  <c r="OM83" i="13"/>
  <c r="LQ134" i="13"/>
  <c r="FK39" i="13"/>
  <c r="EM11" i="10"/>
  <c r="OQ107" i="13"/>
  <c r="OF158" i="13"/>
  <c r="FU129" i="13"/>
  <c r="OP4" i="13"/>
  <c r="OF70" i="13"/>
  <c r="OA36" i="13"/>
  <c r="OO149" i="13"/>
  <c r="FS100" i="13"/>
  <c r="NY156" i="13"/>
  <c r="LD141" i="13"/>
  <c r="OB91" i="13"/>
  <c r="PG23" i="10"/>
  <c r="OH135" i="13"/>
  <c r="IQ76" i="13"/>
  <c r="OB15" i="13"/>
  <c r="CX59" i="13"/>
  <c r="LM21" i="13"/>
  <c r="IM99" i="13"/>
  <c r="PE54" i="10"/>
  <c r="FJ70" i="13"/>
  <c r="OR88" i="13"/>
  <c r="OE159" i="13"/>
  <c r="NZ136" i="13"/>
  <c r="OI29" i="13"/>
  <c r="OQ54" i="13"/>
  <c r="PI55" i="10" s="1"/>
  <c r="PI31" i="10"/>
  <c r="LV112" i="13"/>
  <c r="FK134" i="13"/>
  <c r="GC126" i="13"/>
  <c r="NY22" i="13"/>
  <c r="OG159" i="13"/>
  <c r="FX140" i="13"/>
  <c r="CN75" i="13"/>
  <c r="GB97" i="13"/>
  <c r="JA161" i="13"/>
  <c r="DF130" i="13"/>
  <c r="DG116" i="13"/>
  <c r="GA120" i="13"/>
  <c r="CQ44" i="13"/>
  <c r="LH14" i="13"/>
  <c r="CM38" i="13"/>
  <c r="II77" i="13"/>
  <c r="CS14" i="13"/>
  <c r="CM133" i="13"/>
  <c r="LG17" i="13"/>
  <c r="LS108" i="13"/>
  <c r="CS46" i="13"/>
  <c r="NZ103" i="13"/>
  <c r="IM24" i="13"/>
  <c r="FH125" i="13"/>
  <c r="IO141" i="13"/>
  <c r="JA65" i="13"/>
  <c r="CL70" i="13"/>
  <c r="CL62" i="13"/>
  <c r="LK85" i="13"/>
  <c r="OO79" i="13"/>
  <c r="IZ6" i="13"/>
  <c r="NZ130" i="13"/>
  <c r="LR79" i="13"/>
  <c r="DG75" i="13"/>
  <c r="OG106" i="13"/>
  <c r="IP32" i="13"/>
  <c r="LV9" i="13"/>
  <c r="OK135" i="13"/>
  <c r="PB59" i="10"/>
  <c r="FQ27" i="13"/>
  <c r="OD155" i="13"/>
  <c r="FH98" i="13"/>
  <c r="FM16" i="13"/>
  <c r="OB110" i="13"/>
  <c r="IP70" i="13"/>
  <c r="CN93" i="13"/>
  <c r="OI160" i="13"/>
  <c r="FP22" i="13"/>
  <c r="LU4" i="13"/>
  <c r="LD44" i="13"/>
  <c r="FV135" i="13"/>
  <c r="EM98" i="10"/>
  <c r="IQ98" i="13"/>
  <c r="IR8" i="13"/>
  <c r="FY13" i="13"/>
  <c r="OH98" i="13"/>
  <c r="OD117" i="13"/>
  <c r="EK24" i="10"/>
  <c r="CM128" i="13"/>
  <c r="GA91" i="13"/>
  <c r="FZ23" i="13"/>
  <c r="DC125" i="13"/>
  <c r="FK82" i="13"/>
  <c r="LV24" i="13"/>
  <c r="DB106" i="13"/>
  <c r="EN133" i="10"/>
  <c r="LM40" i="13"/>
  <c r="LE57" i="13"/>
  <c r="CQ81" i="13"/>
  <c r="OR43" i="13"/>
  <c r="DB44" i="13"/>
  <c r="HA17" i="10"/>
  <c r="DG34" i="13"/>
  <c r="CP15" i="13"/>
  <c r="OA161" i="13"/>
  <c r="LI118" i="13"/>
  <c r="CM23" i="13"/>
  <c r="IU132" i="13"/>
  <c r="NZ140" i="13"/>
  <c r="FX32" i="13"/>
  <c r="CT85" i="13"/>
  <c r="IJ68" i="13"/>
  <c r="DC39" i="13"/>
  <c r="IP40" i="13"/>
  <c r="CU129" i="13"/>
  <c r="LL28" i="13"/>
  <c r="LH119" i="13"/>
  <c r="FV128" i="13"/>
  <c r="LU11" i="13"/>
  <c r="JX24" i="10"/>
  <c r="OM78" i="13"/>
  <c r="EL116" i="10"/>
  <c r="OB28" i="13"/>
  <c r="CZ71" i="13"/>
  <c r="MH81" i="10"/>
  <c r="LR109" i="13"/>
  <c r="GC27" i="13"/>
  <c r="OP149" i="13"/>
  <c r="LB65" i="13"/>
  <c r="ON94" i="13"/>
  <c r="OF38" i="13"/>
  <c r="ON116" i="13"/>
  <c r="IN145" i="13"/>
  <c r="MM27" i="10"/>
  <c r="OM103" i="13"/>
  <c r="IM27" i="13"/>
  <c r="OG130" i="13"/>
  <c r="LM37" i="13"/>
  <c r="FL85" i="13"/>
  <c r="IS88" i="13"/>
  <c r="OS58" i="13"/>
  <c r="EC94" i="10"/>
  <c r="MJ143" i="10"/>
  <c r="OO45" i="13"/>
  <c r="CN61" i="13"/>
  <c r="LN16" i="13"/>
  <c r="CV78" i="13"/>
  <c r="IR85" i="13"/>
  <c r="LC4" i="13"/>
  <c r="DB67" i="13"/>
  <c r="OA125" i="13"/>
  <c r="IM78" i="13"/>
  <c r="GD57" i="13"/>
  <c r="OC132" i="13"/>
  <c r="CY128" i="13"/>
  <c r="CK122" i="13"/>
  <c r="CQ114" i="13"/>
  <c r="FL28" i="13"/>
  <c r="FJ33" i="13"/>
  <c r="FY102" i="13"/>
  <c r="GA75" i="13"/>
  <c r="GC52" i="13"/>
  <c r="LJ19" i="13"/>
  <c r="OI89" i="13"/>
  <c r="MR28" i="10"/>
  <c r="CU105" i="13"/>
  <c r="LG41" i="13"/>
  <c r="IK114" i="13"/>
  <c r="GB80" i="13"/>
  <c r="IQ47" i="13"/>
  <c r="IQ41" i="13"/>
  <c r="FK44" i="13"/>
  <c r="IM105" i="13"/>
  <c r="OK60" i="13"/>
  <c r="DD11" i="13"/>
  <c r="OC26" i="13"/>
  <c r="DC96" i="13"/>
  <c r="IX61" i="13"/>
  <c r="CL37" i="13"/>
  <c r="LT92" i="13"/>
  <c r="GC45" i="13"/>
  <c r="CS126" i="13"/>
  <c r="LG19" i="13"/>
  <c r="DG59" i="13"/>
  <c r="FS37" i="13"/>
  <c r="GB44" i="13"/>
  <c r="IO37" i="13"/>
  <c r="LG106" i="13"/>
  <c r="FK63" i="13"/>
  <c r="ON12" i="13"/>
  <c r="FJ86" i="13"/>
  <c r="FI25" i="13"/>
  <c r="OP38" i="13"/>
  <c r="OD82" i="13"/>
  <c r="CP120" i="13"/>
  <c r="CL29" i="13"/>
  <c r="FW20" i="13"/>
  <c r="FP55" i="13"/>
  <c r="OG53" i="13"/>
  <c r="OE128" i="13"/>
  <c r="OO66" i="13"/>
  <c r="OD39" i="13"/>
  <c r="IP95" i="13"/>
  <c r="CP66" i="13"/>
  <c r="DG33" i="13"/>
  <c r="LI6" i="13"/>
  <c r="LQ133" i="13"/>
  <c r="HA143" i="10"/>
  <c r="LX108" i="13"/>
  <c r="LR47" i="13"/>
  <c r="CN117" i="13"/>
  <c r="FJ91" i="13"/>
  <c r="CV24" i="13"/>
  <c r="IW139" i="13"/>
  <c r="OA141" i="13"/>
  <c r="LR33" i="13"/>
  <c r="OS107" i="13"/>
  <c r="FX71" i="13"/>
  <c r="IM42" i="13"/>
  <c r="LQ14" i="13"/>
  <c r="FL100" i="13"/>
  <c r="CL107" i="13"/>
  <c r="IH124" i="13"/>
  <c r="IR94" i="13"/>
  <c r="LV81" i="13"/>
  <c r="FI33" i="13"/>
  <c r="LG25" i="13"/>
  <c r="DD84" i="13"/>
  <c r="FS127" i="13"/>
  <c r="CQ20" i="13"/>
  <c r="OB162" i="13"/>
  <c r="LD43" i="13"/>
  <c r="GB59" i="13"/>
  <c r="OM105" i="13"/>
  <c r="CQ34" i="13"/>
  <c r="LM49" i="13"/>
  <c r="GQ65" i="10"/>
  <c r="FK16" i="13"/>
  <c r="GX46" i="10"/>
  <c r="IQ51" i="13"/>
  <c r="KA36" i="10"/>
  <c r="MO132" i="10"/>
  <c r="IZ122" i="13"/>
  <c r="FY68" i="13"/>
  <c r="GD45" i="13"/>
  <c r="OK12" i="13"/>
  <c r="LL8" i="13"/>
  <c r="CR82" i="13"/>
  <c r="FU112" i="13"/>
  <c r="CW141" i="13"/>
  <c r="NY127" i="13"/>
  <c r="LC21" i="13"/>
  <c r="LW78" i="13"/>
  <c r="DC55" i="13"/>
  <c r="LJ124" i="13"/>
  <c r="OJ61" i="13"/>
  <c r="IZ21" i="13"/>
  <c r="EI72" i="10"/>
  <c r="LX95" i="13"/>
  <c r="OS62" i="13"/>
  <c r="LK87" i="13"/>
  <c r="OS153" i="13"/>
  <c r="FY113" i="13"/>
  <c r="LG45" i="13"/>
  <c r="FK69" i="13"/>
  <c r="CS39" i="13"/>
  <c r="FX40" i="13"/>
  <c r="CM62" i="13"/>
  <c r="OL78" i="13"/>
  <c r="FM103" i="13"/>
  <c r="PI87" i="10"/>
  <c r="OJ19" i="13"/>
  <c r="LW12" i="13"/>
  <c r="LO15" i="13"/>
  <c r="LW147" i="13"/>
  <c r="OP72" i="13"/>
  <c r="FV87" i="13"/>
  <c r="OE153" i="13"/>
  <c r="DG141" i="13"/>
  <c r="FH15" i="13"/>
  <c r="LN116" i="13"/>
  <c r="IY20" i="13"/>
  <c r="OM58" i="13"/>
  <c r="IO158" i="13"/>
  <c r="OD6" i="13"/>
  <c r="LE94" i="13"/>
  <c r="OK112" i="13"/>
  <c r="PF19" i="10"/>
  <c r="CS139" i="13"/>
  <c r="FI140" i="13"/>
  <c r="OK13" i="13"/>
  <c r="CR71" i="13"/>
  <c r="IF104" i="13"/>
  <c r="LM133" i="13"/>
  <c r="DB48" i="13"/>
  <c r="OM71" i="13"/>
  <c r="LV45" i="13"/>
  <c r="OQ20" i="13"/>
  <c r="LM12" i="13"/>
  <c r="JX11" i="10"/>
  <c r="IR147" i="13"/>
  <c r="IH60" i="13"/>
  <c r="CK109" i="13"/>
  <c r="LI128" i="13"/>
  <c r="IV73" i="13"/>
  <c r="LE134" i="13"/>
  <c r="JA59" i="13"/>
  <c r="CW72" i="13"/>
  <c r="CV5" i="13"/>
  <c r="IJ41" i="13"/>
  <c r="IY53" i="13"/>
  <c r="OD96" i="13"/>
  <c r="FN73" i="13"/>
  <c r="FM99" i="13"/>
  <c r="LJ11" i="13"/>
  <c r="LN47" i="13"/>
  <c r="CP80" i="13"/>
  <c r="IF7" i="13"/>
  <c r="FX5" i="13"/>
  <c r="JV20" i="10"/>
  <c r="CQ40" i="13"/>
  <c r="ON161" i="13"/>
  <c r="IW141" i="13"/>
  <c r="LM87" i="13"/>
  <c r="LX14" i="13"/>
  <c r="LD35" i="13"/>
  <c r="LX101" i="13"/>
  <c r="OU118" i="13"/>
  <c r="FM60" i="13"/>
  <c r="OE60" i="13"/>
  <c r="FJ80" i="13"/>
  <c r="JA39" i="13"/>
  <c r="CP100" i="13"/>
  <c r="OG25" i="13"/>
  <c r="LF10" i="13"/>
  <c r="EB135" i="10"/>
  <c r="DE19" i="13"/>
  <c r="LO124" i="13"/>
  <c r="LI70" i="13"/>
  <c r="OB87" i="13"/>
  <c r="DG71" i="13"/>
  <c r="LV144" i="13"/>
  <c r="OU20" i="13"/>
  <c r="LM92" i="13"/>
  <c r="LX16" i="13"/>
  <c r="IL7" i="13"/>
  <c r="DD55" i="13"/>
  <c r="DB127" i="13"/>
  <c r="LX49" i="13"/>
  <c r="DB5" i="13"/>
  <c r="FV35" i="13"/>
  <c r="OO128" i="13"/>
  <c r="EN66" i="10"/>
  <c r="DC52" i="13"/>
  <c r="DG92" i="13"/>
  <c r="OG65" i="13"/>
  <c r="LS41" i="13"/>
  <c r="CP43" i="13"/>
  <c r="OH156" i="13"/>
  <c r="IY77" i="13"/>
  <c r="OJ133" i="13"/>
  <c r="OF74" i="13"/>
  <c r="JY141" i="10"/>
  <c r="LN131" i="13"/>
  <c r="GB68" i="13"/>
  <c r="FT137" i="13"/>
  <c r="CS136" i="13"/>
  <c r="FH23" i="13"/>
  <c r="FS131" i="13"/>
  <c r="OV6" i="10"/>
  <c r="FY69" i="13"/>
  <c r="CQ103" i="13"/>
  <c r="DA28" i="13"/>
  <c r="LQ90" i="13"/>
  <c r="LC118" i="13"/>
  <c r="CP22" i="13"/>
  <c r="FZ140" i="13"/>
  <c r="OB136" i="13"/>
  <c r="OJ50" i="13"/>
  <c r="OF121" i="13"/>
  <c r="FY6" i="13"/>
  <c r="GA16" i="13"/>
  <c r="OO37" i="13"/>
  <c r="IY144" i="13"/>
  <c r="FW118" i="13"/>
  <c r="MK96" i="10"/>
  <c r="PD146" i="10"/>
  <c r="ES120" i="10"/>
  <c r="FM17" i="13"/>
  <c r="FK70" i="13"/>
  <c r="IO19" i="13"/>
  <c r="OM115" i="13"/>
  <c r="FT59" i="13"/>
  <c r="OI77" i="13"/>
  <c r="GA131" i="13"/>
  <c r="CW83" i="13"/>
  <c r="GA46" i="13"/>
  <c r="GC121" i="13"/>
  <c r="LU23" i="13"/>
  <c r="II96" i="13"/>
  <c r="MN130" i="10"/>
  <c r="LT13" i="13"/>
  <c r="LG63" i="13"/>
  <c r="FW29" i="13"/>
  <c r="OI9" i="13"/>
  <c r="OB79" i="13"/>
  <c r="PE105" i="10"/>
  <c r="CO8" i="13"/>
  <c r="IH26" i="13"/>
  <c r="OM44" i="13"/>
  <c r="LO102" i="13"/>
  <c r="FS47" i="13"/>
  <c r="IF77" i="13"/>
  <c r="NZ38" i="13"/>
  <c r="CY70" i="13"/>
  <c r="EM43" i="10"/>
  <c r="DF9" i="13"/>
  <c r="LT135" i="13"/>
  <c r="FL24" i="13"/>
  <c r="OG163" i="13"/>
  <c r="OI104" i="13"/>
  <c r="LL107" i="13"/>
  <c r="LE12" i="13"/>
  <c r="OI138" i="13"/>
  <c r="IJ133" i="13"/>
  <c r="IX56" i="13"/>
  <c r="IN23" i="13"/>
  <c r="LW130" i="13"/>
  <c r="LS79" i="13"/>
  <c r="HE43" i="10"/>
  <c r="FI8" i="13"/>
  <c r="OO9" i="13"/>
  <c r="II101" i="13"/>
  <c r="OM106" i="13"/>
  <c r="LD34" i="13"/>
  <c r="EN87" i="10"/>
  <c r="GZ45" i="10"/>
  <c r="FX7" i="13"/>
  <c r="LR64" i="13"/>
  <c r="DG120" i="13"/>
  <c r="LX28" i="13"/>
  <c r="OR161" i="10"/>
  <c r="IX71" i="13"/>
  <c r="LR133" i="13"/>
  <c r="LC41" i="13"/>
  <c r="OM122" i="13"/>
  <c r="LO87" i="13"/>
  <c r="LG118" i="13"/>
  <c r="MP51" i="10"/>
  <c r="CS140" i="13"/>
  <c r="LQ43" i="13"/>
  <c r="DD20" i="13"/>
  <c r="FZ59" i="13"/>
  <c r="LD135" i="13"/>
  <c r="OR150" i="10"/>
  <c r="CO51" i="13"/>
  <c r="GC59" i="13"/>
  <c r="ON103" i="13"/>
  <c r="FH19" i="13"/>
  <c r="LB31" i="13"/>
  <c r="IE101" i="13"/>
  <c r="JV93" i="10"/>
  <c r="FJ83" i="13"/>
  <c r="GA111" i="13"/>
  <c r="CT89" i="13"/>
  <c r="OU50" i="13"/>
  <c r="GX25" i="10"/>
  <c r="IK116" i="13"/>
  <c r="DA112" i="13"/>
  <c r="OR134" i="13"/>
  <c r="CZ98" i="13"/>
  <c r="CW17" i="13"/>
  <c r="CL39" i="13"/>
  <c r="CS15" i="13"/>
  <c r="LJ44" i="13"/>
  <c r="LM89" i="13"/>
  <c r="CS121" i="13"/>
  <c r="LV148" i="13"/>
  <c r="ED91" i="10"/>
  <c r="OO35" i="13"/>
  <c r="CQ96" i="13"/>
  <c r="LK106" i="13"/>
  <c r="EH104" i="10"/>
  <c r="LQ145" i="13"/>
  <c r="CR77" i="13"/>
  <c r="LW5" i="13"/>
  <c r="DB108" i="13"/>
  <c r="OQ64" i="13"/>
  <c r="GD80" i="13"/>
  <c r="FK28" i="13"/>
  <c r="LN25" i="13"/>
  <c r="ON135" i="13"/>
  <c r="GC8" i="13"/>
  <c r="OM154" i="13"/>
  <c r="GC131" i="13"/>
  <c r="OB23" i="13"/>
  <c r="GC104" i="13"/>
  <c r="JW126" i="10"/>
  <c r="CX110" i="13"/>
  <c r="FI137" i="13"/>
  <c r="OI38" i="13"/>
  <c r="FY133" i="13"/>
  <c r="IJ6" i="13"/>
  <c r="JY107" i="10"/>
  <c r="NY95" i="13"/>
  <c r="OH94" i="13"/>
  <c r="DE40" i="13"/>
  <c r="CU23" i="13"/>
  <c r="PF93" i="10"/>
  <c r="ES8" i="10"/>
  <c r="CL102" i="13"/>
  <c r="CL13" i="13"/>
  <c r="OL29" i="13"/>
  <c r="OQ111" i="13"/>
  <c r="LH46" i="13"/>
  <c r="LS113" i="13"/>
  <c r="LT14" i="13"/>
  <c r="JO132" i="10"/>
  <c r="JS6" i="10"/>
  <c r="MO80" i="10"/>
  <c r="LS143" i="13"/>
  <c r="FS69" i="13"/>
  <c r="IW146" i="13"/>
  <c r="FQ44" i="13"/>
  <c r="FY88" i="13"/>
  <c r="OH32" i="13"/>
  <c r="OP6" i="13"/>
  <c r="ON53" i="13"/>
  <c r="IK63" i="13"/>
  <c r="OB59" i="13"/>
  <c r="MA44" i="10"/>
  <c r="OH103" i="13"/>
  <c r="OA163" i="13"/>
  <c r="LE56" i="13"/>
  <c r="FW106" i="13"/>
  <c r="FP125" i="13"/>
  <c r="CQ80" i="13"/>
  <c r="DD19" i="13"/>
  <c r="ON76" i="13"/>
  <c r="DB11" i="13"/>
  <c r="LN72" i="13"/>
  <c r="FW25" i="13"/>
  <c r="LL147" i="13"/>
  <c r="OG41" i="13"/>
  <c r="LO38" i="13"/>
  <c r="CS71" i="13"/>
  <c r="IV87" i="13"/>
  <c r="FH54" i="13"/>
  <c r="FN109" i="13"/>
  <c r="II150" i="13"/>
  <c r="CS84" i="13"/>
  <c r="OS101" i="13"/>
  <c r="DB18" i="13"/>
  <c r="LU109" i="13"/>
  <c r="CM41" i="13"/>
  <c r="JZ43" i="10"/>
  <c r="MB107" i="10"/>
  <c r="DD63" i="13"/>
  <c r="LE39" i="13"/>
  <c r="LK27" i="13"/>
  <c r="JV6" i="10"/>
  <c r="LC90" i="13"/>
  <c r="FM86" i="13"/>
  <c r="CT57" i="13"/>
  <c r="OP88" i="13"/>
  <c r="IP56" i="13"/>
  <c r="LW65" i="13"/>
  <c r="LD153" i="13"/>
  <c r="IG78" i="13"/>
  <c r="LG115" i="13"/>
  <c r="FZ61" i="13"/>
  <c r="PI105" i="10"/>
  <c r="CU137" i="13"/>
  <c r="OK133" i="13"/>
  <c r="CU106" i="13"/>
  <c r="CR13" i="13"/>
  <c r="IW52" i="13"/>
  <c r="OM162" i="13"/>
  <c r="CM10" i="13"/>
  <c r="IH66" i="13"/>
  <c r="DA113" i="13"/>
  <c r="LT99" i="13"/>
  <c r="FW139" i="13"/>
  <c r="FQ94" i="13"/>
  <c r="OO47" i="13"/>
  <c r="LH12" i="13"/>
  <c r="OP79" i="13"/>
  <c r="CQ139" i="13"/>
  <c r="CL76" i="13"/>
  <c r="OC64" i="13"/>
  <c r="CT95" i="13"/>
  <c r="IP106" i="13"/>
  <c r="CP118" i="13"/>
  <c r="LW29" i="13"/>
  <c r="IF124" i="13"/>
  <c r="DE11" i="13"/>
  <c r="LN110" i="13"/>
  <c r="PB150" i="10"/>
  <c r="DG22" i="13"/>
  <c r="IZ152" i="13"/>
  <c r="DC16" i="13"/>
  <c r="FP16" i="13"/>
  <c r="NZ9" i="13"/>
  <c r="CZ34" i="13"/>
  <c r="FO32" i="13"/>
  <c r="DB51" i="13"/>
  <c r="LE111" i="13"/>
  <c r="OW103" i="10"/>
  <c r="LP101" i="13"/>
  <c r="DG142" i="13"/>
  <c r="MK145" i="10"/>
  <c r="LU122" i="13"/>
  <c r="HB97" i="10"/>
  <c r="CY159" i="13"/>
  <c r="LU81" i="13"/>
  <c r="IE130" i="13"/>
  <c r="OP52" i="13"/>
  <c r="PE132" i="10"/>
  <c r="EI54" i="10"/>
  <c r="JP105" i="10"/>
  <c r="FT162" i="13"/>
  <c r="MA81" i="10"/>
  <c r="JN79" i="10"/>
  <c r="OT155" i="13"/>
  <c r="OB13" i="13"/>
  <c r="GQ105" i="10"/>
  <c r="OE110" i="13"/>
  <c r="CP117" i="13"/>
  <c r="CK128" i="13"/>
  <c r="ON17" i="13"/>
  <c r="FS40" i="13"/>
  <c r="FI129" i="13"/>
  <c r="CW30" i="13"/>
  <c r="DZ109" i="10"/>
  <c r="IZ87" i="13"/>
  <c r="FN29" i="13"/>
  <c r="IE73" i="13"/>
  <c r="OQ13" i="13"/>
  <c r="CV123" i="13"/>
  <c r="IE99" i="13"/>
  <c r="CV43" i="13"/>
  <c r="FM50" i="13"/>
  <c r="LC107" i="13"/>
  <c r="KC43" i="10"/>
  <c r="IZ28" i="13"/>
  <c r="IY24" i="13"/>
  <c r="JR94" i="10"/>
  <c r="DB128" i="13"/>
  <c r="OH155" i="13"/>
  <c r="OI129" i="13"/>
  <c r="FI87" i="13"/>
  <c r="EQ27" i="10"/>
  <c r="CV118" i="13"/>
  <c r="LS98" i="13"/>
  <c r="FW64" i="13"/>
  <c r="LQ27" i="13"/>
  <c r="OA145" i="13"/>
  <c r="IW77" i="13"/>
  <c r="FT82" i="13"/>
  <c r="OI122" i="13"/>
  <c r="FH130" i="13"/>
  <c r="LU149" i="13"/>
  <c r="IW83" i="13"/>
  <c r="FQ53" i="13"/>
  <c r="FT52" i="13"/>
  <c r="OQ43" i="13"/>
  <c r="IJ127" i="13"/>
  <c r="IE11" i="13"/>
  <c r="IZ43" i="13"/>
  <c r="IN95" i="13"/>
  <c r="CY7" i="13"/>
  <c r="FU82" i="13"/>
  <c r="IZ34" i="13"/>
  <c r="LV25" i="13"/>
  <c r="CK56" i="13"/>
  <c r="IY135" i="13"/>
  <c r="IH73" i="13"/>
  <c r="ON31" i="13"/>
  <c r="FL72" i="13"/>
  <c r="ON38" i="13"/>
  <c r="FN154" i="13"/>
  <c r="LW104" i="13"/>
  <c r="LG77" i="13"/>
  <c r="IF26" i="13"/>
  <c r="II27" i="13"/>
  <c r="LF8" i="13"/>
  <c r="OH30" i="13"/>
  <c r="IV43" i="13"/>
  <c r="CQ22" i="13"/>
  <c r="IJ17" i="13"/>
  <c r="OF108" i="13"/>
  <c r="IS111" i="13"/>
  <c r="FN66" i="13"/>
  <c r="FX75" i="13"/>
  <c r="LS97" i="13"/>
  <c r="LW40" i="13"/>
  <c r="OE36" i="13"/>
  <c r="CQ94" i="13"/>
  <c r="FV59" i="13"/>
  <c r="LJ76" i="13"/>
  <c r="OE27" i="13"/>
  <c r="KB77" i="10"/>
  <c r="OL24" i="13"/>
  <c r="FR92" i="13"/>
  <c r="LX48" i="13"/>
  <c r="GB143" i="13"/>
  <c r="OR135" i="13"/>
  <c r="OE82" i="13"/>
  <c r="KC60" i="10"/>
  <c r="IP120" i="13"/>
  <c r="FU150" i="13"/>
  <c r="FQ80" i="13"/>
  <c r="OE76" i="13"/>
  <c r="OU25" i="10"/>
  <c r="GQ39" i="10"/>
  <c r="EG108" i="10"/>
  <c r="LP152" i="13"/>
  <c r="LB115" i="13"/>
  <c r="LB99" i="13"/>
  <c r="LF73" i="13"/>
  <c r="OG68" i="13"/>
  <c r="CK119" i="13"/>
  <c r="EI157" i="10"/>
  <c r="IE108" i="13"/>
  <c r="OS65" i="13"/>
  <c r="FN126" i="13"/>
  <c r="OB71" i="13"/>
  <c r="LT136" i="13"/>
  <c r="CV71" i="13"/>
  <c r="CW16" i="13"/>
  <c r="LL30" i="13"/>
  <c r="CR54" i="13"/>
  <c r="CT41" i="13"/>
  <c r="LX58" i="13"/>
  <c r="FN22" i="13"/>
  <c r="IU9" i="13"/>
  <c r="OB141" i="13"/>
  <c r="LH145" i="13"/>
  <c r="FW26" i="13"/>
  <c r="JU37" i="10"/>
  <c r="LG95" i="13"/>
  <c r="DB60" i="13"/>
  <c r="OG51" i="13"/>
  <c r="NZ92" i="13"/>
  <c r="GB140" i="13"/>
  <c r="CQ72" i="13"/>
  <c r="LO91" i="13"/>
  <c r="DG104" i="13"/>
  <c r="FH44" i="13"/>
  <c r="OL88" i="13"/>
  <c r="MK108" i="10"/>
  <c r="DD31" i="13"/>
  <c r="OL39" i="13"/>
  <c r="JN32" i="10"/>
  <c r="CQ112" i="13"/>
  <c r="DF55" i="13"/>
  <c r="IH33" i="13"/>
  <c r="FY21" i="13"/>
  <c r="OH137" i="13"/>
  <c r="DG115" i="13"/>
  <c r="IJ32" i="13"/>
  <c r="LE127" i="13"/>
  <c r="CK51" i="13"/>
  <c r="LI119" i="13"/>
  <c r="JH19" i="10"/>
  <c r="OG117" i="13"/>
  <c r="IV126" i="13"/>
  <c r="DF12" i="13"/>
  <c r="NY63" i="13"/>
  <c r="FU130" i="13"/>
  <c r="OG127" i="13"/>
  <c r="LG126" i="13"/>
  <c r="LR108" i="13"/>
  <c r="FJ127" i="13"/>
  <c r="LH149" i="13"/>
  <c r="LS46" i="13"/>
  <c r="LS12" i="13"/>
  <c r="DG52" i="13"/>
  <c r="OI111" i="13"/>
  <c r="CY141" i="13"/>
  <c r="IF93" i="13"/>
  <c r="LT151" i="13"/>
  <c r="DG70" i="13"/>
  <c r="CY127" i="13"/>
  <c r="CV84" i="13"/>
  <c r="OJ112" i="13"/>
  <c r="MC141" i="10"/>
  <c r="CV131" i="13"/>
  <c r="IW17" i="13"/>
  <c r="OJ163" i="13"/>
  <c r="FH71" i="13"/>
  <c r="CU125" i="13"/>
  <c r="DG149" i="13"/>
  <c r="IG141" i="13"/>
  <c r="IO134" i="13"/>
  <c r="LJ117" i="13"/>
  <c r="JA94" i="13"/>
  <c r="FR130" i="13"/>
  <c r="LL69" i="13"/>
  <c r="PE67" i="10"/>
  <c r="GC111" i="13"/>
  <c r="OF143" i="13"/>
  <c r="CX103" i="13"/>
  <c r="OU113" i="13"/>
  <c r="DA140" i="13"/>
  <c r="IR39" i="13"/>
  <c r="OX99" i="10"/>
  <c r="LY24" i="10"/>
  <c r="IK80" i="13"/>
  <c r="FT102" i="13"/>
  <c r="OS105" i="13"/>
  <c r="FU145" i="13"/>
  <c r="IT68" i="13"/>
  <c r="OK74" i="13"/>
  <c r="LQ97" i="13"/>
  <c r="FI83" i="13"/>
  <c r="CS96" i="13"/>
  <c r="FJ113" i="13"/>
  <c r="FQ76" i="13"/>
  <c r="IE47" i="13"/>
  <c r="OH49" i="13"/>
  <c r="OR117" i="13"/>
  <c r="IE144" i="13"/>
  <c r="OR100" i="13"/>
  <c r="HJ100" i="10"/>
  <c r="OM35" i="13"/>
  <c r="DF116" i="13"/>
  <c r="DD99" i="13"/>
  <c r="OP101" i="13"/>
  <c r="GA67" i="13"/>
  <c r="OF47" i="13"/>
  <c r="FN62" i="13"/>
  <c r="GR21" i="10"/>
  <c r="OU151" i="13"/>
  <c r="OL42" i="13"/>
  <c r="FW81" i="13"/>
  <c r="OM72" i="13"/>
  <c r="DA45" i="13"/>
  <c r="OO53" i="13"/>
  <c r="OO150" i="13"/>
  <c r="LP64" i="13"/>
  <c r="FQ103" i="13"/>
  <c r="OU25" i="13"/>
  <c r="LJ50" i="13"/>
  <c r="NZ138" i="13"/>
  <c r="FZ117" i="13"/>
  <c r="EH139" i="10"/>
  <c r="CL56" i="13"/>
  <c r="LE70" i="13"/>
  <c r="FI124" i="13"/>
  <c r="OU61" i="13"/>
  <c r="CV69" i="13"/>
  <c r="CP121" i="13"/>
  <c r="LM70" i="13"/>
  <c r="JA113" i="13"/>
  <c r="LH36" i="13"/>
  <c r="OM146" i="13"/>
  <c r="FK18" i="13"/>
  <c r="LL74" i="13"/>
  <c r="IU41" i="13"/>
  <c r="LG69" i="13"/>
  <c r="DA48" i="13"/>
  <c r="LH107" i="13"/>
  <c r="OA146" i="13"/>
  <c r="OA122" i="13"/>
  <c r="JW76" i="10"/>
  <c r="LW16" i="13"/>
  <c r="FP13" i="13"/>
  <c r="MJ6" i="10"/>
  <c r="FJ47" i="13"/>
  <c r="OI69" i="13"/>
  <c r="CR131" i="13"/>
  <c r="DE6" i="13"/>
  <c r="NY122" i="13"/>
  <c r="DE8" i="13"/>
  <c r="EI5" i="10"/>
  <c r="MD133" i="10"/>
  <c r="FH83" i="13"/>
  <c r="OS39" i="13"/>
  <c r="FO121" i="13"/>
  <c r="CZ21" i="13"/>
  <c r="KC101" i="10"/>
  <c r="HF36" i="10"/>
  <c r="LE133" i="13"/>
  <c r="DA36" i="13"/>
  <c r="ON131" i="13"/>
  <c r="IO17" i="13"/>
  <c r="IX6" i="13"/>
  <c r="JW103" i="10"/>
  <c r="CN40" i="13"/>
  <c r="LB63" i="13"/>
  <c r="ON42" i="13"/>
  <c r="GA76" i="13"/>
  <c r="IW137" i="13"/>
  <c r="ON100" i="13"/>
  <c r="LI87" i="13"/>
  <c r="LE150" i="13"/>
  <c r="FU29" i="13"/>
  <c r="CK101" i="13"/>
  <c r="IP74" i="13"/>
  <c r="CP82" i="13"/>
  <c r="CS100" i="13"/>
  <c r="CT84" i="13"/>
  <c r="FN39" i="13"/>
  <c r="DF99" i="13"/>
  <c r="OC82" i="13"/>
  <c r="OP134" i="13"/>
  <c r="IH5" i="13"/>
  <c r="KA117" i="10"/>
  <c r="DD81" i="13"/>
  <c r="FV122" i="13"/>
  <c r="CM116" i="13"/>
  <c r="IQ75" i="13"/>
  <c r="FX37" i="13"/>
  <c r="II144" i="13"/>
  <c r="OK134" i="13"/>
  <c r="IG94" i="13"/>
  <c r="PG156" i="10"/>
  <c r="CX11" i="13"/>
  <c r="FN82" i="13"/>
  <c r="OY107" i="10"/>
  <c r="FR107" i="13"/>
  <c r="FR69" i="13"/>
  <c r="OT37" i="10"/>
  <c r="FZ120" i="13"/>
  <c r="GA71" i="13"/>
  <c r="IS125" i="13"/>
  <c r="OJ59" i="13"/>
  <c r="LW10" i="13"/>
  <c r="LQ39" i="13"/>
  <c r="II106" i="13"/>
  <c r="LK84" i="13"/>
  <c r="IW38" i="13"/>
  <c r="JW25" i="10"/>
  <c r="OD104" i="13"/>
  <c r="FW126" i="13"/>
  <c r="CX57" i="13"/>
  <c r="II148" i="13"/>
  <c r="FH131" i="13"/>
  <c r="FM109" i="13"/>
  <c r="OR77" i="13"/>
  <c r="FH56" i="13"/>
  <c r="OI48" i="13"/>
  <c r="IW25" i="13"/>
  <c r="LF131" i="13"/>
  <c r="ON37" i="13"/>
  <c r="CU67" i="13"/>
  <c r="OG52" i="13"/>
  <c r="GD62" i="13"/>
  <c r="DE80" i="13"/>
  <c r="CS67" i="13"/>
  <c r="LK53" i="13"/>
  <c r="IO108" i="13"/>
  <c r="LG80" i="13"/>
  <c r="CU134" i="13"/>
  <c r="MI83" i="10"/>
  <c r="CM90" i="13"/>
  <c r="LK62" i="13"/>
  <c r="MU115" i="10"/>
  <c r="LL135" i="13"/>
  <c r="FL21" i="13"/>
  <c r="IT141" i="13"/>
  <c r="HC17" i="10"/>
  <c r="PF106" i="10"/>
  <c r="DA72" i="13"/>
  <c r="IU143" i="13"/>
  <c r="IX62" i="13"/>
  <c r="GB52" i="13"/>
  <c r="LT81" i="13"/>
  <c r="DB43" i="13"/>
  <c r="LD32" i="13"/>
  <c r="CT124" i="13"/>
  <c r="IP141" i="13"/>
  <c r="MP55" i="10"/>
  <c r="CL126" i="13"/>
  <c r="JV104" i="10"/>
  <c r="IM127" i="13"/>
  <c r="FT125" i="13"/>
  <c r="FV60" i="13"/>
  <c r="FY23" i="13"/>
  <c r="LR28" i="13"/>
  <c r="CR119" i="13"/>
  <c r="IN5" i="13"/>
  <c r="LD12" i="13"/>
  <c r="CV25" i="13"/>
  <c r="IT82" i="13"/>
  <c r="CU74" i="13"/>
  <c r="OO130" i="13"/>
  <c r="FL69" i="13"/>
  <c r="DA99" i="13"/>
  <c r="OC151" i="13"/>
  <c r="FK119" i="13"/>
  <c r="FN78" i="13"/>
  <c r="FZ135" i="13"/>
  <c r="FW129" i="13"/>
  <c r="DA156" i="13"/>
  <c r="MD78" i="10"/>
  <c r="OU160" i="13"/>
  <c r="OO93" i="13"/>
  <c r="II30" i="13"/>
  <c r="FU11" i="13"/>
  <c r="LR21" i="13"/>
  <c r="OG15" i="13"/>
  <c r="KA73" i="10"/>
  <c r="FH129" i="13"/>
  <c r="OB117" i="13"/>
  <c r="OG57" i="13"/>
  <c r="OP85" i="13"/>
  <c r="IL149" i="13"/>
  <c r="IM31" i="13"/>
  <c r="LG140" i="13"/>
  <c r="EA93" i="10"/>
  <c r="CQ23" i="13"/>
  <c r="FM131" i="13"/>
  <c r="JA105" i="13"/>
  <c r="IE131" i="13"/>
  <c r="IJ103" i="13"/>
  <c r="LV154" i="13"/>
  <c r="FM20" i="13"/>
  <c r="FL90" i="13"/>
  <c r="LG49" i="13"/>
  <c r="HI11" i="10"/>
  <c r="MI63" i="10"/>
  <c r="DX47" i="10"/>
  <c r="OF72" i="13"/>
  <c r="LW80" i="13"/>
  <c r="IX34" i="13"/>
  <c r="CR50" i="13"/>
  <c r="OH108" i="13"/>
  <c r="LL9" i="13"/>
  <c r="PC33" i="10"/>
  <c r="NY105" i="13"/>
  <c r="LR101" i="13"/>
  <c r="IM134" i="13"/>
  <c r="OS112" i="13"/>
  <c r="NY29" i="13"/>
  <c r="LH4" i="13"/>
  <c r="JY133" i="10"/>
  <c r="IG144" i="13"/>
  <c r="OR56" i="13"/>
  <c r="MU102" i="10"/>
  <c r="CU44" i="13"/>
  <c r="CY107" i="13"/>
  <c r="PH24" i="10"/>
  <c r="OP154" i="13"/>
  <c r="DG15" i="13"/>
  <c r="DX5" i="10"/>
  <c r="IW138" i="13"/>
  <c r="DE65" i="13"/>
  <c r="JA83" i="13"/>
  <c r="OH57" i="13"/>
  <c r="PM74" i="10"/>
  <c r="CX44" i="13"/>
  <c r="DW103" i="10"/>
  <c r="FL153" i="13"/>
  <c r="FP7" i="13"/>
  <c r="JJ71" i="10"/>
  <c r="FM132" i="13"/>
  <c r="LD66" i="13"/>
  <c r="OQ81" i="13"/>
  <c r="FP34" i="13"/>
  <c r="DF28" i="13"/>
  <c r="JR127" i="10"/>
  <c r="OR102" i="13"/>
  <c r="KA111" i="10"/>
  <c r="LK121" i="13"/>
  <c r="CS87" i="13"/>
  <c r="FV20" i="13"/>
  <c r="CS24" i="13"/>
  <c r="EO18" i="10"/>
  <c r="CR65" i="13"/>
  <c r="LB21" i="13"/>
  <c r="GR116" i="10"/>
  <c r="CR118" i="13"/>
  <c r="LD48" i="13"/>
  <c r="IK106" i="13"/>
  <c r="OR102" i="10"/>
  <c r="OM89" i="13"/>
  <c r="MB40" i="10"/>
  <c r="LL40" i="13"/>
  <c r="IS79" i="13"/>
  <c r="CL40" i="13"/>
  <c r="NY69" i="13"/>
  <c r="OZ90" i="10"/>
  <c r="OK55" i="13"/>
  <c r="JT105" i="10"/>
  <c r="GW7" i="10"/>
  <c r="IH119" i="13"/>
  <c r="OK107" i="13"/>
  <c r="OK94" i="13"/>
  <c r="PE59" i="10"/>
  <c r="IQ145" i="13"/>
  <c r="OG107" i="13"/>
  <c r="CQ46" i="13"/>
  <c r="LQ94" i="13"/>
  <c r="OS136" i="10"/>
  <c r="FY77" i="13"/>
  <c r="LI78" i="13"/>
  <c r="LC104" i="13"/>
  <c r="OE134" i="13"/>
  <c r="LC63" i="13"/>
  <c r="DY5" i="10"/>
  <c r="FZ139" i="13"/>
  <c r="LX36" i="13"/>
  <c r="CQ135" i="13"/>
  <c r="GA109" i="13"/>
  <c r="EK18" i="10"/>
  <c r="OD43" i="13"/>
  <c r="MK44" i="10"/>
  <c r="DF118" i="13"/>
  <c r="CQ125" i="13"/>
  <c r="FJ27" i="13"/>
  <c r="IX132" i="13"/>
  <c r="LR148" i="13"/>
  <c r="FL47" i="13"/>
  <c r="LS56" i="13"/>
  <c r="II76" i="13"/>
  <c r="OS54" i="13"/>
  <c r="IM132" i="13"/>
  <c r="IU58" i="13"/>
  <c r="JJ121" i="10"/>
  <c r="MC6" i="10"/>
  <c r="OK4" i="13"/>
  <c r="IN34" i="13"/>
  <c r="CX114" i="13"/>
  <c r="CV74" i="13"/>
  <c r="HK64" i="10"/>
  <c r="IR122" i="13"/>
  <c r="OF9" i="13"/>
  <c r="II93" i="13"/>
  <c r="PI155" i="10"/>
  <c r="FV63" i="13"/>
  <c r="FM108" i="13"/>
  <c r="JI47" i="10"/>
  <c r="CY21" i="13"/>
  <c r="GR7" i="10"/>
  <c r="DW33" i="10"/>
  <c r="DD135" i="13"/>
  <c r="MB116" i="10"/>
  <c r="LQ139" i="13"/>
  <c r="GC34" i="13"/>
  <c r="LM36" i="13"/>
  <c r="LT119" i="13"/>
  <c r="GO110" i="10"/>
  <c r="CP73" i="13"/>
  <c r="CX35" i="13"/>
  <c r="EN131" i="10"/>
  <c r="LG151" i="13"/>
  <c r="CN49" i="13"/>
  <c r="CN90" i="13"/>
  <c r="OD95" i="13"/>
  <c r="FN114" i="13"/>
  <c r="LQ65" i="13"/>
  <c r="DB40" i="13"/>
  <c r="FY143" i="13"/>
  <c r="LQ38" i="13"/>
  <c r="FY11" i="13"/>
  <c r="LP80" i="13"/>
  <c r="DE62" i="13"/>
  <c r="LD56" i="13"/>
  <c r="FQ10" i="13"/>
  <c r="IL63" i="13"/>
  <c r="IM122" i="13"/>
  <c r="FN129" i="13"/>
  <c r="LG87" i="13"/>
  <c r="CU62" i="13"/>
  <c r="LJ31" i="13"/>
  <c r="FH91" i="13"/>
  <c r="FO127" i="13"/>
  <c r="LR14" i="13"/>
  <c r="GD145" i="13"/>
  <c r="GD121" i="13"/>
  <c r="LU148" i="13"/>
  <c r="IY101" i="13"/>
  <c r="CO88" i="13"/>
  <c r="IS109" i="13"/>
  <c r="OQ22" i="13"/>
  <c r="DG49" i="13"/>
  <c r="OS91" i="13"/>
  <c r="FP103" i="13"/>
  <c r="LM116" i="13"/>
  <c r="FJ116" i="13"/>
  <c r="MN110" i="10"/>
  <c r="CR115" i="13"/>
  <c r="PK132" i="10"/>
  <c r="IT75" i="13"/>
  <c r="JY83" i="10"/>
  <c r="FY117" i="13"/>
  <c r="OI60" i="13"/>
  <c r="OU34" i="13"/>
  <c r="LV8" i="13"/>
  <c r="GD100" i="13"/>
  <c r="OQ83" i="13"/>
  <c r="LJ36" i="13"/>
  <c r="IT41" i="13"/>
  <c r="IK82" i="13"/>
  <c r="LL55" i="13"/>
  <c r="MO98" i="10"/>
  <c r="IG127" i="13"/>
  <c r="LT49" i="13"/>
  <c r="IU85" i="13"/>
  <c r="OU114" i="13"/>
  <c r="OD129" i="13"/>
  <c r="IR140" i="13"/>
  <c r="JK85" i="10"/>
  <c r="OV114" i="10"/>
  <c r="FW160" i="13"/>
  <c r="EG75" i="10"/>
  <c r="OB38" i="13"/>
  <c r="OS29" i="13"/>
  <c r="FR47" i="13"/>
  <c r="HH95" i="10"/>
  <c r="IV117" i="13"/>
  <c r="IP25" i="13"/>
  <c r="FK99" i="13"/>
  <c r="IQ72" i="13"/>
  <c r="LI50" i="13"/>
  <c r="LI23" i="13"/>
  <c r="IR130" i="13"/>
  <c r="OH36" i="13"/>
  <c r="IU140" i="13"/>
  <c r="FW136" i="13"/>
  <c r="IH127" i="13"/>
  <c r="IH67" i="13"/>
  <c r="CQ53" i="13"/>
  <c r="OQ21" i="13"/>
  <c r="FR121" i="13"/>
  <c r="LG103" i="13"/>
  <c r="LG58" i="13"/>
  <c r="FM130" i="13"/>
  <c r="FY20" i="13"/>
  <c r="IM51" i="13"/>
  <c r="IS43" i="13"/>
  <c r="OC44" i="13"/>
  <c r="FO47" i="13"/>
  <c r="FZ16" i="13"/>
  <c r="MB69" i="10"/>
  <c r="FH135" i="13"/>
  <c r="MB87" i="10"/>
  <c r="OH134" i="13"/>
  <c r="LN44" i="13"/>
  <c r="NY36" i="13"/>
  <c r="MO20" i="10"/>
  <c r="HG26" i="10"/>
  <c r="AN158" i="11"/>
  <c r="CT114" i="13"/>
  <c r="MA51" i="10"/>
  <c r="CU9" i="13"/>
  <c r="IT137" i="13"/>
  <c r="OQ133" i="13"/>
  <c r="FQ64" i="13"/>
  <c r="GC11" i="13"/>
  <c r="OB41" i="13"/>
  <c r="II82" i="13"/>
  <c r="LK29" i="13"/>
  <c r="HA133" i="10"/>
  <c r="GZ73" i="10"/>
  <c r="OD61" i="13"/>
  <c r="CL66" i="13"/>
  <c r="LP58" i="13"/>
  <c r="FM98" i="13"/>
  <c r="OE107" i="13"/>
  <c r="DE108" i="13"/>
  <c r="LL60" i="13"/>
  <c r="FU76" i="13"/>
  <c r="OJ26" i="13"/>
  <c r="FU73" i="13"/>
  <c r="OR18" i="13"/>
  <c r="GC74" i="13"/>
  <c r="IG56" i="13"/>
  <c r="LW8" i="13"/>
  <c r="CS9" i="13"/>
  <c r="MF8" i="10"/>
  <c r="MS101" i="10"/>
  <c r="OH117" i="13"/>
  <c r="GA9" i="13"/>
  <c r="GP143" i="10"/>
  <c r="LN35" i="13"/>
  <c r="CM52" i="13"/>
  <c r="CN99" i="13"/>
  <c r="IO36" i="13"/>
  <c r="PJ110" i="10"/>
  <c r="CV35" i="13"/>
  <c r="KC75" i="10"/>
  <c r="JT38" i="10"/>
  <c r="CW86" i="13"/>
  <c r="FK89" i="13"/>
  <c r="HC67" i="10"/>
  <c r="FY42" i="13"/>
  <c r="FW99" i="13"/>
  <c r="FO5" i="13"/>
  <c r="LS89" i="13"/>
  <c r="OM87" i="13"/>
  <c r="OE114" i="13"/>
  <c r="JN153" i="10"/>
  <c r="LH56" i="13"/>
  <c r="DB56" i="13"/>
  <c r="IJ11" i="13"/>
  <c r="IS35" i="13"/>
  <c r="FV65" i="13"/>
  <c r="DY82" i="10"/>
  <c r="OT50" i="13"/>
  <c r="FK152" i="13"/>
  <c r="PC28" i="10"/>
  <c r="MM63" i="10"/>
  <c r="HB18" i="10"/>
  <c r="PB133" i="10"/>
  <c r="IG84" i="13"/>
  <c r="PM124" i="10"/>
  <c r="DC85" i="13"/>
  <c r="FR15" i="13"/>
  <c r="DZ117" i="10"/>
  <c r="FU115" i="13"/>
  <c r="CO130" i="13"/>
  <c r="FP42" i="13"/>
  <c r="GC146" i="13"/>
  <c r="JP40" i="10"/>
  <c r="LK59" i="13"/>
  <c r="GS99" i="10"/>
  <c r="CV145" i="13"/>
  <c r="OT65" i="13"/>
  <c r="FQ29" i="13"/>
  <c r="OO76" i="13"/>
  <c r="CQ102" i="13"/>
  <c r="CQ42" i="13"/>
  <c r="IH117" i="13"/>
  <c r="LK137" i="13"/>
  <c r="LV71" i="13"/>
  <c r="DF107" i="13"/>
  <c r="IX16" i="13"/>
  <c r="LT82" i="13"/>
  <c r="FU148" i="13"/>
  <c r="OD47" i="13"/>
  <c r="IO75" i="13"/>
  <c r="MD146" i="10"/>
  <c r="KC39" i="10"/>
  <c r="OT67" i="10"/>
  <c r="PF65" i="10"/>
  <c r="FS146" i="13"/>
  <c r="JS12" i="10"/>
  <c r="LI111" i="13"/>
  <c r="DC21" i="13"/>
  <c r="LI10" i="13"/>
  <c r="DC106" i="13"/>
  <c r="FV22" i="13"/>
  <c r="LK104" i="13"/>
  <c r="GS128" i="10"/>
  <c r="CR67" i="13"/>
  <c r="CZ72" i="13"/>
  <c r="IX110" i="13"/>
  <c r="LR30" i="13"/>
  <c r="GD13" i="13"/>
  <c r="CQ50" i="13"/>
  <c r="HH113" i="10"/>
  <c r="LV136" i="13"/>
  <c r="IE127" i="13"/>
  <c r="PE95" i="10"/>
  <c r="LH68" i="13"/>
  <c r="EC142" i="10"/>
  <c r="FL49" i="13"/>
  <c r="CW48" i="13"/>
  <c r="FZ93" i="13"/>
  <c r="OJ119" i="13"/>
  <c r="LW141" i="13"/>
  <c r="JH54" i="10"/>
  <c r="EM92" i="10"/>
  <c r="FY38" i="13"/>
  <c r="LB153" i="13"/>
  <c r="LI95" i="13"/>
  <c r="OF45" i="13"/>
  <c r="ED42" i="10"/>
  <c r="OP32" i="13"/>
  <c r="FU53" i="13"/>
  <c r="MP142" i="10"/>
  <c r="OK105" i="13"/>
  <c r="IP85" i="13"/>
  <c r="CZ42" i="13"/>
  <c r="EB141" i="10"/>
  <c r="GB148" i="13"/>
  <c r="LX122" i="13"/>
  <c r="CQ162" i="13"/>
  <c r="IK92" i="13"/>
  <c r="IM128" i="13"/>
  <c r="HD97" i="10"/>
  <c r="GO45" i="10"/>
  <c r="FQ18" i="13"/>
  <c r="CS73" i="13"/>
  <c r="FW134" i="13"/>
  <c r="OJ89" i="13"/>
  <c r="IG75" i="13"/>
  <c r="FH30" i="13"/>
  <c r="OG110" i="13"/>
  <c r="OL119" i="13"/>
  <c r="OU92" i="10"/>
  <c r="IE13" i="13"/>
  <c r="JY74" i="10"/>
  <c r="OT74" i="13"/>
  <c r="DZ37" i="10"/>
  <c r="CP81" i="13"/>
  <c r="OE4" i="13"/>
  <c r="OO31" i="13"/>
  <c r="FM75" i="13"/>
  <c r="HK71" i="10"/>
  <c r="OF54" i="13"/>
  <c r="HH81" i="10"/>
  <c r="OB46" i="13"/>
  <c r="CS92" i="13"/>
  <c r="LT147" i="13"/>
  <c r="OC13" i="13"/>
  <c r="OT10" i="13"/>
  <c r="CO72" i="13"/>
  <c r="LT148" i="13"/>
  <c r="CZ126" i="13"/>
  <c r="IX138" i="13"/>
  <c r="FI6" i="13"/>
  <c r="FL31" i="13"/>
  <c r="OD126" i="13"/>
  <c r="LQ100" i="13"/>
  <c r="LM64" i="13"/>
  <c r="CO67" i="13"/>
  <c r="OP29" i="13"/>
  <c r="FU138" i="13"/>
  <c r="DG98" i="13"/>
  <c r="OF57" i="13"/>
  <c r="IF45" i="13"/>
  <c r="OE19" i="13"/>
  <c r="CY90" i="13"/>
  <c r="PE133" i="10"/>
  <c r="PE55" i="10"/>
  <c r="FN119" i="13"/>
  <c r="GC141" i="13"/>
  <c r="GQ138" i="10"/>
  <c r="CY41" i="13"/>
  <c r="OE88" i="13"/>
  <c r="OS17" i="10"/>
  <c r="EQ61" i="10"/>
  <c r="CM110" i="13"/>
  <c r="LP60" i="13"/>
  <c r="OS5" i="10"/>
  <c r="IT33" i="13"/>
  <c r="OS37" i="10"/>
  <c r="OJ68" i="13"/>
  <c r="HD96" i="10"/>
  <c r="IX83" i="13"/>
  <c r="OR20" i="13"/>
  <c r="LW112" i="13"/>
  <c r="II57" i="13"/>
  <c r="LU115" i="13"/>
  <c r="LG38" i="13"/>
  <c r="HC12" i="10"/>
  <c r="OU150" i="10"/>
  <c r="FV85" i="13"/>
  <c r="CY56" i="13"/>
  <c r="IM18" i="13"/>
  <c r="CX20" i="13"/>
  <c r="PI51" i="10"/>
  <c r="LO9" i="13"/>
  <c r="OH125" i="13"/>
  <c r="DD24" i="13"/>
  <c r="IV78" i="13"/>
  <c r="LP129" i="13"/>
  <c r="IV51" i="13"/>
  <c r="FS14" i="13"/>
  <c r="LO131" i="13"/>
  <c r="CM120" i="13"/>
  <c r="FZ88" i="13"/>
  <c r="IV49" i="13"/>
  <c r="IF103" i="13"/>
  <c r="DX83" i="10"/>
  <c r="IV104" i="13"/>
  <c r="IQ140" i="13"/>
  <c r="LB35" i="13"/>
  <c r="IN29" i="13"/>
  <c r="LK23" i="13"/>
  <c r="FW27" i="13"/>
  <c r="LF78" i="13"/>
  <c r="PA125" i="10"/>
  <c r="PJ42" i="10"/>
  <c r="OS137" i="13"/>
  <c r="JZ103" i="10"/>
  <c r="FK109" i="13"/>
  <c r="OJ97" i="13"/>
  <c r="GP94" i="10"/>
  <c r="FV44" i="13"/>
  <c r="IS137" i="13"/>
  <c r="MO51" i="10"/>
  <c r="LN139" i="13"/>
  <c r="GZ110" i="10"/>
  <c r="OO153" i="13"/>
  <c r="LE30" i="13"/>
  <c r="IQ132" i="13"/>
  <c r="OG24" i="13"/>
  <c r="OH19" i="13"/>
  <c r="DA74" i="13"/>
  <c r="CV20" i="13"/>
  <c r="OE144" i="13"/>
  <c r="LF61" i="13"/>
  <c r="OQ157" i="13"/>
  <c r="LK13" i="13"/>
  <c r="MD76" i="10"/>
  <c r="OA24" i="13"/>
  <c r="HA90" i="10"/>
  <c r="NY114" i="13"/>
  <c r="MH20" i="10"/>
  <c r="LO112" i="13"/>
  <c r="OC4" i="13"/>
  <c r="LD85" i="13"/>
  <c r="HH11" i="10"/>
  <c r="IH45" i="13"/>
  <c r="OC32" i="13"/>
  <c r="LN99" i="13"/>
  <c r="DE24" i="13"/>
  <c r="LT85" i="13"/>
  <c r="FZ41" i="13"/>
  <c r="LG71" i="13"/>
  <c r="CS110" i="13"/>
  <c r="EQ5" i="10"/>
  <c r="LW76" i="13"/>
  <c r="IW49" i="13"/>
  <c r="II141" i="13"/>
  <c r="GP31" i="10"/>
  <c r="LT63" i="13"/>
  <c r="LE125" i="13"/>
  <c r="DD59" i="13"/>
  <c r="PM36" i="10"/>
  <c r="CL103" i="13"/>
  <c r="JG66" i="10"/>
  <c r="IO86" i="13"/>
  <c r="IK27" i="13"/>
  <c r="IO111" i="13"/>
  <c r="HH7" i="10"/>
  <c r="OU84" i="13"/>
  <c r="CV65" i="13"/>
  <c r="OH58" i="13"/>
  <c r="IP81" i="13"/>
  <c r="LT144" i="13"/>
  <c r="OP7" i="13"/>
  <c r="FX38" i="13"/>
  <c r="IH72" i="13"/>
  <c r="OR81" i="13"/>
  <c r="FP12" i="13"/>
  <c r="JJ132" i="10"/>
  <c r="IY113" i="13"/>
  <c r="FT61" i="13"/>
  <c r="OG96" i="13"/>
  <c r="OU63" i="13"/>
  <c r="OD38" i="13"/>
  <c r="MA115" i="10"/>
  <c r="LF101" i="13"/>
  <c r="IO88" i="13"/>
  <c r="OC136" i="13"/>
  <c r="DC138" i="13"/>
  <c r="LC14" i="13"/>
  <c r="DE53" i="13"/>
  <c r="OO96" i="13"/>
  <c r="PG97" i="10" s="1"/>
  <c r="JK65" i="10"/>
  <c r="LB72" i="13"/>
  <c r="ON22" i="13"/>
  <c r="GC86" i="13"/>
  <c r="DD9" i="13"/>
  <c r="DE141" i="13"/>
  <c r="DA160" i="13"/>
  <c r="LU19" i="13"/>
  <c r="FW45" i="13"/>
  <c r="GC101" i="13"/>
  <c r="OD116" i="13"/>
  <c r="KB36" i="10"/>
  <c r="MP148" i="10"/>
  <c r="OM64" i="13"/>
  <c r="DG125" i="13"/>
  <c r="LR20" i="13"/>
  <c r="OT52" i="10"/>
  <c r="II121" i="13"/>
  <c r="LV134" i="13"/>
  <c r="OU107" i="13"/>
  <c r="LO24" i="13"/>
  <c r="GB144" i="13"/>
  <c r="IK31" i="13"/>
  <c r="EO42" i="10"/>
  <c r="LG97" i="13"/>
  <c r="GD122" i="13"/>
  <c r="NY25" i="13"/>
  <c r="IU78" i="13"/>
  <c r="IY39" i="13"/>
  <c r="HE86" i="10"/>
  <c r="IU65" i="13"/>
  <c r="LB94" i="13"/>
  <c r="CW111" i="13"/>
  <c r="JS145" i="10"/>
  <c r="OA65" i="13"/>
  <c r="GS76" i="10"/>
  <c r="FZ124" i="13"/>
  <c r="CK131" i="13"/>
  <c r="DF45" i="13"/>
  <c r="LD107" i="13"/>
  <c r="GB42" i="13"/>
  <c r="CN51" i="13"/>
  <c r="EP122" i="10"/>
  <c r="FI89" i="13"/>
  <c r="DF63" i="13"/>
  <c r="PI80" i="10"/>
  <c r="IG18" i="13"/>
  <c r="HE19" i="10"/>
  <c r="LN53" i="13"/>
  <c r="EN19" i="10"/>
  <c r="FQ89" i="13"/>
  <c r="IH82" i="13"/>
  <c r="MR65" i="10"/>
  <c r="ED28" i="10"/>
  <c r="LW100" i="13"/>
  <c r="OU77" i="13"/>
  <c r="IZ98" i="13"/>
  <c r="OJ71" i="13"/>
  <c r="NZ85" i="13"/>
  <c r="IZ15" i="13"/>
  <c r="LT145" i="13"/>
  <c r="FR63" i="13"/>
  <c r="LT32" i="13"/>
  <c r="CT134" i="13"/>
  <c r="EN139" i="10"/>
  <c r="CN120" i="13"/>
  <c r="FS23" i="13"/>
  <c r="IV112" i="13"/>
  <c r="DD70" i="13"/>
  <c r="JI133" i="10"/>
  <c r="OH47" i="13"/>
  <c r="OV149" i="10"/>
  <c r="OE62" i="13"/>
  <c r="DA70" i="13"/>
  <c r="IH9" i="13"/>
  <c r="IK88" i="13"/>
  <c r="LQ86" i="13"/>
  <c r="HE129" i="10"/>
  <c r="OG95" i="13"/>
  <c r="IU67" i="13"/>
  <c r="LS13" i="13"/>
  <c r="JI141" i="10"/>
  <c r="OO100" i="13"/>
  <c r="NZ60" i="13"/>
  <c r="HF49" i="10"/>
  <c r="OY70" i="10"/>
  <c r="EF43" i="10"/>
  <c r="FU21" i="13"/>
  <c r="LC88" i="13"/>
  <c r="FQ74" i="13"/>
  <c r="LW131" i="13"/>
  <c r="GA125" i="13"/>
  <c r="II161" i="13"/>
  <c r="EN45" i="10"/>
  <c r="OI75" i="13"/>
  <c r="IM81" i="13"/>
  <c r="OO75" i="13"/>
  <c r="LU106" i="13"/>
  <c r="FN49" i="13"/>
  <c r="FK113" i="13"/>
  <c r="JZ140" i="10"/>
  <c r="HI81" i="10"/>
  <c r="EC137" i="10"/>
  <c r="LO33" i="13"/>
  <c r="MI114" i="10"/>
  <c r="FR16" i="13"/>
  <c r="IR99" i="13"/>
  <c r="FX130" i="13"/>
  <c r="LC147" i="13"/>
  <c r="OT28" i="13"/>
  <c r="NZ39" i="13"/>
  <c r="FJ52" i="13"/>
  <c r="DA117" i="13"/>
  <c r="JZ120" i="10"/>
  <c r="LR115" i="13"/>
  <c r="GB96" i="13"/>
  <c r="II104" i="13"/>
  <c r="OK140" i="13"/>
  <c r="LN19" i="13"/>
  <c r="FV34" i="13"/>
  <c r="MN102" i="10"/>
  <c r="CT81" i="13"/>
  <c r="OU133" i="10"/>
  <c r="V145" i="11"/>
  <c r="JJ22" i="10"/>
  <c r="IW96" i="13"/>
  <c r="CU24" i="13"/>
  <c r="FJ46" i="13"/>
  <c r="CY8" i="13"/>
  <c r="OU125" i="10"/>
  <c r="IP129" i="13"/>
  <c r="LL136" i="13"/>
  <c r="FH92" i="13"/>
  <c r="NZ22" i="13"/>
  <c r="IP140" i="13"/>
  <c r="OD68" i="13"/>
  <c r="FQ66" i="13"/>
  <c r="IJ36" i="13"/>
  <c r="CO75" i="13"/>
  <c r="LS139" i="13"/>
  <c r="LV79" i="13"/>
  <c r="FY86" i="13"/>
  <c r="FQ72" i="13"/>
  <c r="OE157" i="13"/>
  <c r="LL101" i="13"/>
  <c r="IH18" i="13"/>
  <c r="FX6" i="13"/>
  <c r="LD91" i="13"/>
  <c r="FK25" i="13"/>
  <c r="FJ117" i="13"/>
  <c r="PE62" i="10"/>
  <c r="CV104" i="13"/>
  <c r="OD62" i="13"/>
  <c r="IS126" i="13"/>
  <c r="LC53" i="13"/>
  <c r="OS162" i="13"/>
  <c r="CR93" i="13"/>
  <c r="IR103" i="13"/>
  <c r="EB63" i="10"/>
  <c r="OU59" i="13"/>
  <c r="ON120" i="13"/>
  <c r="ON122" i="13"/>
  <c r="JX29" i="10"/>
  <c r="HA125" i="10"/>
  <c r="FS78" i="13"/>
  <c r="LO136" i="13"/>
  <c r="OM11" i="13"/>
  <c r="GC29" i="13"/>
  <c r="DC32" i="13"/>
  <c r="CZ111" i="13"/>
  <c r="FN137" i="13"/>
  <c r="FO11" i="13"/>
  <c r="EA14" i="10"/>
  <c r="OI14" i="13"/>
  <c r="LO30" i="13"/>
  <c r="LJ148" i="13"/>
  <c r="CT17" i="13"/>
  <c r="LD88" i="13"/>
  <c r="IT110" i="13"/>
  <c r="FR62" i="13"/>
  <c r="IO22" i="13"/>
  <c r="IO45" i="13"/>
  <c r="MI68" i="10"/>
  <c r="CO37" i="13"/>
  <c r="FX109" i="13"/>
  <c r="IR16" i="13"/>
  <c r="OQ158" i="13"/>
  <c r="FV101" i="13"/>
  <c r="MK63" i="10"/>
  <c r="OE59" i="13"/>
  <c r="IG4" i="13"/>
  <c r="OE156" i="13"/>
  <c r="MD5" i="10"/>
  <c r="FZ105" i="13"/>
  <c r="FO75" i="13"/>
  <c r="FO9" i="13"/>
  <c r="IX87" i="13"/>
  <c r="LJ24" i="13"/>
  <c r="CZ64" i="13"/>
  <c r="FH42" i="13"/>
  <c r="OP39" i="13"/>
  <c r="OR65" i="13"/>
  <c r="DF18" i="13"/>
  <c r="OG101" i="13"/>
  <c r="OJ134" i="13"/>
  <c r="FZ24" i="13"/>
  <c r="IG66" i="13"/>
  <c r="OB142" i="13"/>
  <c r="MJ38" i="10"/>
  <c r="NY100" i="13"/>
  <c r="KC162" i="10"/>
  <c r="IH137" i="13"/>
  <c r="LV80" i="13"/>
  <c r="FT97" i="13"/>
  <c r="CN41" i="13"/>
  <c r="CT101" i="13"/>
  <c r="DD35" i="13"/>
  <c r="JA49" i="13"/>
  <c r="LR123" i="13"/>
  <c r="FM120" i="13"/>
  <c r="CW90" i="13"/>
  <c r="CX71" i="13"/>
  <c r="CP34" i="13"/>
  <c r="DZ55" i="10"/>
  <c r="CV8" i="13"/>
  <c r="DE66" i="13"/>
  <c r="GD151" i="13"/>
  <c r="CK93" i="13"/>
  <c r="LW21" i="13"/>
  <c r="CT88" i="13"/>
  <c r="OP144" i="13"/>
  <c r="FQ133" i="13"/>
  <c r="OC63" i="13"/>
  <c r="II139" i="13"/>
  <c r="FJ11" i="13"/>
  <c r="FJ34" i="13"/>
  <c r="DB143" i="13"/>
  <c r="FP26" i="13"/>
  <c r="CV135" i="13"/>
  <c r="OR23" i="13"/>
  <c r="PK162" i="10"/>
  <c r="OA116" i="13"/>
  <c r="NY128" i="13"/>
  <c r="EF67" i="10"/>
  <c r="HI96" i="10"/>
  <c r="FP50" i="13"/>
  <c r="JA14" i="13"/>
  <c r="FW109" i="13"/>
  <c r="LZ115" i="10"/>
  <c r="LP35" i="13"/>
  <c r="IG52" i="13"/>
  <c r="CP5" i="13"/>
  <c r="PM69" i="10"/>
  <c r="CQ16" i="13"/>
  <c r="IL133" i="13"/>
  <c r="DA60" i="13"/>
  <c r="FI103" i="13"/>
  <c r="MA97" i="10"/>
  <c r="GP44" i="10"/>
  <c r="FR99" i="13"/>
  <c r="CP92" i="13"/>
  <c r="IQ62" i="13"/>
  <c r="FL112" i="13"/>
  <c r="FM32" i="13"/>
  <c r="IM36" i="13"/>
  <c r="OJ117" i="13"/>
  <c r="LU129" i="13"/>
  <c r="CR44" i="13"/>
  <c r="LH147" i="13"/>
  <c r="MJ69" i="10"/>
  <c r="IY132" i="13"/>
  <c r="GC22" i="13"/>
  <c r="IU159" i="13"/>
  <c r="LR95" i="13"/>
  <c r="EA74" i="10"/>
  <c r="GA36" i="13"/>
  <c r="PC145" i="10"/>
  <c r="LX51" i="13"/>
  <c r="PJ22" i="10"/>
  <c r="DD141" i="13"/>
  <c r="LF95" i="13"/>
  <c r="OG142" i="13"/>
  <c r="LP18" i="13"/>
  <c r="LE17" i="13"/>
  <c r="FL119" i="13"/>
  <c r="GA137" i="13"/>
  <c r="LH112" i="13"/>
  <c r="FM151" i="13"/>
  <c r="FP119" i="13"/>
  <c r="FI5" i="13"/>
  <c r="OS144" i="13"/>
  <c r="FY36" i="13"/>
  <c r="GC129" i="13"/>
  <c r="DY39" i="10"/>
  <c r="GU87" i="10"/>
  <c r="DD128" i="13"/>
  <c r="FK34" i="13"/>
  <c r="DD72" i="13"/>
  <c r="IM137" i="13"/>
  <c r="IF38" i="13"/>
  <c r="OM5" i="13"/>
  <c r="CM96" i="13"/>
  <c r="EM6" i="10"/>
  <c r="FK125" i="13"/>
  <c r="OP145" i="13"/>
  <c r="EH13" i="10"/>
  <c r="IM136" i="13"/>
  <c r="FN79" i="13"/>
  <c r="FH48" i="13"/>
  <c r="IZ59" i="13"/>
  <c r="OO120" i="13"/>
  <c r="LJ122" i="13"/>
  <c r="LK127" i="13"/>
  <c r="OI125" i="13"/>
  <c r="OB58" i="13"/>
  <c r="IR59" i="13"/>
  <c r="LI90" i="13"/>
  <c r="DB145" i="13"/>
  <c r="FN132" i="13"/>
  <c r="IU133" i="13"/>
  <c r="DG131" i="13"/>
  <c r="IG60" i="13"/>
  <c r="HH48" i="10"/>
  <c r="CS104" i="13"/>
  <c r="FK97" i="13"/>
  <c r="LR83" i="13"/>
  <c r="MO84" i="10" s="1"/>
  <c r="FL60" i="13"/>
  <c r="FU105" i="13"/>
  <c r="IM117" i="13"/>
  <c r="OI66" i="13"/>
  <c r="OO158" i="13"/>
  <c r="LV16" i="13"/>
  <c r="LJ96" i="13"/>
  <c r="CN11" i="13"/>
  <c r="FV80" i="13"/>
  <c r="OO115" i="13"/>
  <c r="IS90" i="13"/>
  <c r="IR124" i="13"/>
  <c r="FI18" i="13"/>
  <c r="FH88" i="13"/>
  <c r="EC47" i="10"/>
  <c r="OE113" i="13"/>
  <c r="CS45" i="13"/>
  <c r="DE33" i="13"/>
  <c r="LU110" i="13"/>
  <c r="CP65" i="13"/>
  <c r="LS142" i="13"/>
  <c r="LV123" i="13"/>
  <c r="CP108" i="13"/>
  <c r="EG36" i="10"/>
  <c r="IH84" i="13"/>
  <c r="EB138" i="10"/>
  <c r="IL73" i="13"/>
  <c r="LT143" i="13"/>
  <c r="OW39" i="10"/>
  <c r="FS136" i="13"/>
  <c r="IR52" i="13"/>
  <c r="LR52" i="13"/>
  <c r="IM124" i="13"/>
  <c r="OO41" i="13"/>
  <c r="LL149" i="13"/>
  <c r="OR55" i="13"/>
  <c r="FY58" i="13"/>
  <c r="OT115" i="10"/>
  <c r="LV93" i="13"/>
  <c r="OB63" i="13"/>
  <c r="DG78" i="13"/>
  <c r="CM85" i="13"/>
  <c r="DG9" i="13"/>
  <c r="OR17" i="13"/>
  <c r="LS140" i="13"/>
  <c r="FV79" i="13"/>
  <c r="LM119" i="13"/>
  <c r="IQ148" i="13"/>
  <c r="GD28" i="13"/>
  <c r="MQ81" i="10"/>
  <c r="CK142" i="13"/>
  <c r="OM163" i="13"/>
  <c r="IJ37" i="13"/>
  <c r="GU38" i="10"/>
  <c r="FM94" i="13"/>
  <c r="CP88" i="13"/>
  <c r="IF122" i="13"/>
  <c r="FQ25" i="13"/>
  <c r="EL140" i="10"/>
  <c r="OK77" i="13"/>
  <c r="MC97" i="10"/>
  <c r="MP86" i="10"/>
  <c r="LP134" i="13"/>
  <c r="DG18" i="13"/>
  <c r="OL113" i="13"/>
  <c r="ON29" i="13"/>
  <c r="GB125" i="13"/>
  <c r="JQ15" i="10"/>
  <c r="CZ152" i="13"/>
  <c r="ON30" i="13"/>
  <c r="IN26" i="13"/>
  <c r="OO38" i="13"/>
  <c r="LQ16" i="13"/>
  <c r="FQ97" i="13"/>
  <c r="CT56" i="13"/>
  <c r="LC65" i="13"/>
  <c r="HF85" i="10"/>
  <c r="OZ157" i="10"/>
  <c r="JR123" i="10"/>
  <c r="OL131" i="13"/>
  <c r="LI84" i="13"/>
  <c r="OG111" i="13"/>
  <c r="LB118" i="13"/>
  <c r="MS52" i="10"/>
  <c r="FU127" i="13"/>
  <c r="IV35" i="13"/>
  <c r="OL134" i="13"/>
  <c r="PK111" i="10"/>
  <c r="EE65" i="10"/>
  <c r="IY60" i="13"/>
  <c r="CV4" i="13"/>
  <c r="LD152" i="13"/>
  <c r="OW150" i="10"/>
  <c r="LO44" i="13"/>
  <c r="CR113" i="13"/>
  <c r="LI140" i="13"/>
  <c r="LS49" i="13"/>
  <c r="FP43" i="13"/>
  <c r="CV6" i="13"/>
  <c r="OD34" i="13"/>
  <c r="GD10" i="13"/>
  <c r="GB160" i="13"/>
  <c r="GB23" i="13"/>
  <c r="GC109" i="13"/>
  <c r="DE92" i="13"/>
  <c r="IJ62" i="13"/>
  <c r="LX140" i="13"/>
  <c r="OQ147" i="13"/>
  <c r="II73" i="13"/>
  <c r="IK125" i="13"/>
  <c r="OR152" i="13"/>
  <c r="CZ133" i="13"/>
  <c r="LP81" i="13"/>
  <c r="FZ14" i="13"/>
  <c r="DG47" i="13"/>
  <c r="LF29" i="13"/>
  <c r="CT30" i="13"/>
  <c r="OD48" i="13"/>
  <c r="OE91" i="13"/>
  <c r="JO106" i="10"/>
  <c r="LF67" i="13"/>
  <c r="LF55" i="13"/>
  <c r="DA24" i="13"/>
  <c r="LG142" i="13"/>
  <c r="CT125" i="13"/>
  <c r="FU56" i="13"/>
  <c r="LS146" i="13"/>
  <c r="CW84" i="13"/>
  <c r="CZ8" i="13"/>
  <c r="FJ6" i="13"/>
  <c r="JA99" i="13"/>
  <c r="JM101" i="10"/>
  <c r="OA35" i="13"/>
  <c r="NY48" i="13"/>
  <c r="EI29" i="10"/>
  <c r="FW125" i="13"/>
  <c r="LI65" i="13"/>
  <c r="JA16" i="13"/>
  <c r="LI53" i="13"/>
  <c r="CK141" i="13"/>
  <c r="FT41" i="13"/>
  <c r="IX73" i="13"/>
  <c r="LQ105" i="13"/>
  <c r="OA30" i="13"/>
  <c r="OH126" i="13"/>
  <c r="FR72" i="13"/>
  <c r="CN121" i="13"/>
  <c r="DC48" i="13"/>
  <c r="CS63" i="13"/>
  <c r="LE23" i="13"/>
  <c r="OL57" i="13"/>
  <c r="EC85" i="10"/>
  <c r="JA69" i="13"/>
  <c r="OQ155" i="13"/>
  <c r="IO59" i="13"/>
  <c r="CM40" i="13"/>
  <c r="IY118" i="13"/>
  <c r="JH27" i="10"/>
  <c r="JA61" i="13"/>
  <c r="IH65" i="13"/>
  <c r="FY59" i="13"/>
  <c r="FW78" i="13"/>
  <c r="CW106" i="13"/>
  <c r="LQ22" i="13"/>
  <c r="FV27" i="13"/>
  <c r="LX15" i="13"/>
  <c r="IT125" i="13"/>
  <c r="DG30" i="13"/>
  <c r="GA82" i="13"/>
  <c r="CS105" i="13"/>
  <c r="FK100" i="13"/>
  <c r="IY139" i="13"/>
  <c r="GD132" i="13"/>
  <c r="LN115" i="13"/>
  <c r="IM21" i="13"/>
  <c r="MT119" i="10"/>
  <c r="EA79" i="10"/>
  <c r="OQ12" i="13"/>
  <c r="EN43" i="10"/>
  <c r="FR85" i="13"/>
  <c r="OO39" i="13"/>
  <c r="EJ18" i="10"/>
  <c r="JI11" i="10"/>
  <c r="HD111" i="10"/>
  <c r="DC15" i="13"/>
  <c r="LC52" i="13"/>
  <c r="CN110" i="13"/>
  <c r="CP53" i="13"/>
  <c r="IE28" i="13"/>
  <c r="OH21" i="13"/>
  <c r="PB58" i="10"/>
  <c r="IT38" i="13"/>
  <c r="IW127" i="13"/>
  <c r="OR51" i="13"/>
  <c r="CV54" i="13"/>
  <c r="GB39" i="13"/>
  <c r="EE125" i="10"/>
  <c r="IX58" i="13"/>
  <c r="AE160" i="11"/>
  <c r="FL32" i="13"/>
  <c r="IQ96" i="13"/>
  <c r="CU31" i="13"/>
  <c r="DE157" i="13"/>
  <c r="DB23" i="13"/>
  <c r="OP162" i="13"/>
  <c r="IT23" i="13"/>
  <c r="LN94" i="13"/>
  <c r="CU103" i="13"/>
  <c r="IO105" i="13"/>
  <c r="OB26" i="13"/>
  <c r="GC30" i="13"/>
  <c r="CO119" i="13"/>
  <c r="DF44" i="13"/>
  <c r="MA82" i="10"/>
  <c r="LO32" i="13"/>
  <c r="IL23" i="13"/>
  <c r="LS44" i="13"/>
  <c r="OE142" i="13"/>
  <c r="LU142" i="13"/>
  <c r="IO140" i="13"/>
  <c r="DA131" i="13"/>
  <c r="JA144" i="13"/>
  <c r="GA81" i="13"/>
  <c r="LC101" i="13"/>
  <c r="IJ145" i="13"/>
  <c r="PK153" i="10"/>
  <c r="FR138" i="13"/>
  <c r="FZ30" i="13"/>
  <c r="LF83" i="13"/>
  <c r="LV13" i="13"/>
  <c r="GQ74" i="10"/>
  <c r="JS146" i="10"/>
  <c r="OD124" i="13"/>
  <c r="IZ36" i="13"/>
  <c r="LS43" i="13"/>
  <c r="DD127" i="13"/>
  <c r="FK86" i="13"/>
  <c r="IU92" i="13"/>
  <c r="CO96" i="13"/>
  <c r="IH114" i="13"/>
  <c r="LB113" i="13"/>
  <c r="NZ129" i="13"/>
  <c r="CL8" i="13"/>
  <c r="OF154" i="13"/>
  <c r="IJ21" i="13"/>
  <c r="FX123" i="13"/>
  <c r="OV162" i="10"/>
  <c r="LV21" i="13"/>
  <c r="CZ129" i="13"/>
  <c r="OK119" i="13"/>
  <c r="IT132" i="13"/>
  <c r="LT28" i="13"/>
  <c r="DD77" i="13"/>
  <c r="LP97" i="13"/>
  <c r="IK113" i="13"/>
  <c r="LV52" i="13"/>
  <c r="EL93" i="10"/>
  <c r="LE137" i="13"/>
  <c r="PB36" i="10"/>
  <c r="IQ68" i="13"/>
  <c r="LS120" i="13"/>
  <c r="LO140" i="13"/>
  <c r="CO144" i="13"/>
  <c r="CP7" i="13"/>
  <c r="OL43" i="13"/>
  <c r="LD71" i="13"/>
  <c r="NZ137" i="13"/>
  <c r="IG112" i="13"/>
  <c r="HF98" i="10"/>
  <c r="LE110" i="13"/>
  <c r="LJ88" i="13"/>
  <c r="LM75" i="13"/>
  <c r="IH22" i="13"/>
  <c r="OP105" i="13"/>
  <c r="LF97" i="13"/>
  <c r="CR15" i="13"/>
  <c r="OL8" i="13"/>
  <c r="CT132" i="13"/>
  <c r="CX52" i="13"/>
  <c r="LH103" i="13"/>
  <c r="FP86" i="13"/>
  <c r="DE84" i="13"/>
  <c r="LQ96" i="13"/>
  <c r="GB100" i="13"/>
  <c r="IT144" i="13"/>
  <c r="FI108" i="13"/>
  <c r="IY121" i="13"/>
  <c r="DE118" i="13"/>
  <c r="LD149" i="13"/>
  <c r="IN59" i="13"/>
  <c r="IY79" i="13"/>
  <c r="OQ94" i="13"/>
  <c r="FV76" i="13"/>
  <c r="LF11" i="13"/>
  <c r="OJ74" i="13"/>
  <c r="OP13" i="13"/>
  <c r="CX128" i="13"/>
  <c r="LC38" i="13"/>
  <c r="HF11" i="10"/>
  <c r="LW18" i="13"/>
  <c r="MN135" i="10"/>
  <c r="GC103" i="13"/>
  <c r="EB58" i="10"/>
  <c r="JZ134" i="10"/>
  <c r="FI65" i="13"/>
  <c r="LU91" i="13"/>
  <c r="FW19" i="13"/>
  <c r="OO5" i="13"/>
  <c r="DC7" i="13"/>
  <c r="OA84" i="13"/>
  <c r="FT115" i="13"/>
  <c r="LM151" i="13"/>
  <c r="MC43" i="10"/>
  <c r="LM46" i="13"/>
  <c r="MJ47" i="10" s="1"/>
  <c r="LR145" i="13"/>
  <c r="OP90" i="13"/>
  <c r="DB97" i="13"/>
  <c r="IQ4" i="13"/>
  <c r="FJ107" i="13"/>
  <c r="OS30" i="13"/>
  <c r="LK60" i="13"/>
  <c r="OC61" i="13"/>
  <c r="OK128" i="13"/>
  <c r="IP90" i="13"/>
  <c r="IU17" i="13"/>
  <c r="OH23" i="13"/>
  <c r="MU23" i="10"/>
  <c r="IP4" i="13"/>
  <c r="FS50" i="13"/>
  <c r="FM123" i="13"/>
  <c r="NY150" i="13"/>
  <c r="LP16" i="13"/>
  <c r="MG138" i="10"/>
  <c r="JX76" i="10"/>
  <c r="DB47" i="13"/>
  <c r="JA40" i="13"/>
  <c r="LB127" i="13"/>
  <c r="CX41" i="13"/>
  <c r="JM138" i="10"/>
  <c r="CU145" i="13"/>
  <c r="LE160" i="13"/>
  <c r="HK110" i="10"/>
  <c r="JZ37" i="10"/>
  <c r="OH141" i="13"/>
  <c r="EI117" i="10"/>
  <c r="LJ119" i="13"/>
  <c r="CM123" i="13"/>
  <c r="CO126" i="13"/>
  <c r="EA127" i="10" s="1"/>
  <c r="OG50" i="13"/>
  <c r="DY100" i="10"/>
  <c r="NY47" i="13"/>
  <c r="LT47" i="13"/>
  <c r="DW135" i="10"/>
  <c r="OQ143" i="13"/>
  <c r="PC9" i="10"/>
  <c r="IF46" i="13"/>
  <c r="LI51" i="13"/>
  <c r="OZ84" i="10"/>
  <c r="MA75" i="10"/>
  <c r="OY15" i="10"/>
  <c r="IV64" i="13"/>
  <c r="MS100" i="10"/>
  <c r="IQ35" i="13"/>
  <c r="CY27" i="13"/>
  <c r="LI4" i="13"/>
  <c r="OU18" i="10"/>
  <c r="PH156" i="10"/>
  <c r="HE80" i="10"/>
  <c r="OE70" i="13"/>
  <c r="JM58" i="10"/>
  <c r="EI23" i="10"/>
  <c r="CT108" i="13"/>
  <c r="DC65" i="13"/>
  <c r="IL96" i="13"/>
  <c r="FY85" i="13"/>
  <c r="CW75" i="13"/>
  <c r="DE154" i="13"/>
  <c r="CT87" i="13"/>
  <c r="GB66" i="13"/>
  <c r="FI63" i="13"/>
  <c r="IW13" i="13"/>
  <c r="OO146" i="13"/>
  <c r="OI72" i="13"/>
  <c r="GR75" i="10"/>
  <c r="OE146" i="13"/>
  <c r="LV19" i="13"/>
  <c r="CW113" i="13"/>
  <c r="CY89" i="13"/>
  <c r="LG20" i="13"/>
  <c r="OA106" i="13"/>
  <c r="IO159" i="13"/>
  <c r="LE15" i="13"/>
  <c r="IZ83" i="13"/>
  <c r="IO5" i="13"/>
  <c r="LL13" i="13"/>
  <c r="II133" i="13"/>
  <c r="IQ109" i="13"/>
  <c r="IZ77" i="13"/>
  <c r="FU35" i="13"/>
  <c r="FV121" i="13"/>
  <c r="CQ76" i="13"/>
  <c r="IU120" i="13"/>
  <c r="LD145" i="13"/>
  <c r="LJ113" i="13"/>
  <c r="CO134" i="13"/>
  <c r="OQ37" i="13"/>
  <c r="FL18" i="13"/>
  <c r="IF40" i="13"/>
  <c r="LN127" i="13"/>
  <c r="OT43" i="13"/>
  <c r="IU101" i="13"/>
  <c r="LU44" i="13"/>
  <c r="LR76" i="13"/>
  <c r="LK124" i="13"/>
  <c r="OG17" i="13"/>
  <c r="CW61" i="13"/>
  <c r="IM125" i="13"/>
  <c r="FR128" i="13"/>
  <c r="EO28" i="10"/>
  <c r="LI79" i="13"/>
  <c r="FR74" i="13"/>
  <c r="DD12" i="13"/>
  <c r="LI49" i="13"/>
  <c r="OK142" i="13"/>
  <c r="GB103" i="13"/>
  <c r="IY142" i="13"/>
  <c r="DE140" i="13"/>
  <c r="IW111" i="13"/>
  <c r="IM60" i="13"/>
  <c r="LJ14" i="13"/>
  <c r="JU48" i="10"/>
  <c r="ON163" i="13"/>
  <c r="CY31" i="13"/>
  <c r="FJ13" i="13"/>
  <c r="OF125" i="13"/>
  <c r="DX65" i="10"/>
  <c r="OK31" i="13"/>
  <c r="IZ30" i="13"/>
  <c r="IV61" i="13"/>
  <c r="CN20" i="13"/>
  <c r="GT35" i="10"/>
  <c r="EF59" i="10"/>
  <c r="OE136" i="13"/>
  <c r="MC48" i="10"/>
  <c r="ON148" i="13"/>
  <c r="PG137" i="10"/>
  <c r="FL151" i="13"/>
  <c r="MD123" i="10"/>
  <c r="FN96" i="13"/>
  <c r="FR14" i="13"/>
  <c r="OE68" i="13"/>
  <c r="CS32" i="13"/>
  <c r="LE117" i="13"/>
  <c r="IN86" i="13"/>
  <c r="LJ150" i="13"/>
  <c r="CZ116" i="13"/>
  <c r="LR132" i="13"/>
  <c r="FJ128" i="13"/>
  <c r="LE34" i="13"/>
  <c r="LN105" i="13"/>
  <c r="IR126" i="13"/>
  <c r="LI42" i="13"/>
  <c r="MF43" i="10" s="1"/>
  <c r="LX92" i="13"/>
  <c r="IZ82" i="13"/>
  <c r="JS70" i="10"/>
  <c r="IY63" i="13"/>
  <c r="DY46" i="10"/>
  <c r="GB126" i="13"/>
  <c r="OR10" i="10"/>
  <c r="CV99" i="13"/>
  <c r="GS77" i="10"/>
  <c r="LX143" i="13"/>
  <c r="FH75" i="13"/>
  <c r="DD43" i="13"/>
  <c r="IU142" i="13"/>
  <c r="GA68" i="13"/>
  <c r="IN102" i="13"/>
  <c r="LV143" i="13"/>
  <c r="CV11" i="13"/>
  <c r="NZ117" i="13"/>
  <c r="DW21" i="10"/>
  <c r="IM73" i="13"/>
  <c r="FN138" i="13"/>
  <c r="FQ139" i="13"/>
  <c r="DA64" i="13"/>
  <c r="LV5" i="13"/>
  <c r="MD42" i="10"/>
  <c r="OQ93" i="13"/>
  <c r="CN106" i="13"/>
  <c r="OQ40" i="13"/>
  <c r="II136" i="13"/>
  <c r="DG73" i="13"/>
  <c r="CY15" i="13"/>
  <c r="JI146" i="10"/>
  <c r="LV128" i="13"/>
  <c r="CW46" i="13"/>
  <c r="FX80" i="13"/>
  <c r="LM81" i="13"/>
  <c r="LK163" i="13"/>
  <c r="IY6" i="13"/>
  <c r="GC40" i="13"/>
  <c r="LC35" i="13"/>
  <c r="FP122" i="13"/>
  <c r="OI126" i="13"/>
  <c r="FJ43" i="13"/>
  <c r="DF109" i="13"/>
  <c r="LK117" i="13"/>
  <c r="MD91" i="10"/>
  <c r="IF149" i="13"/>
  <c r="JA25" i="13"/>
  <c r="OP141" i="13"/>
  <c r="LL106" i="13"/>
  <c r="CR163" i="13"/>
  <c r="OI26" i="13"/>
  <c r="HK80" i="10"/>
  <c r="MM137" i="10"/>
  <c r="LU18" i="13"/>
  <c r="GB109" i="13"/>
  <c r="GC76" i="13"/>
  <c r="IF121" i="13"/>
  <c r="HH78" i="10"/>
  <c r="IN31" i="13"/>
  <c r="OI84" i="13"/>
  <c r="OJ45" i="13"/>
  <c r="CQ130" i="13"/>
  <c r="CT47" i="13"/>
  <c r="OP40" i="13"/>
  <c r="DB63" i="13"/>
  <c r="II21" i="13"/>
  <c r="LH44" i="13"/>
  <c r="IJ8" i="13"/>
  <c r="CW58" i="13"/>
  <c r="OB105" i="13"/>
  <c r="OR162" i="10"/>
  <c r="FT108" i="13"/>
  <c r="CN62" i="13"/>
  <c r="LO78" i="13"/>
  <c r="JK98" i="10"/>
  <c r="CZ86" i="13"/>
  <c r="IM82" i="13"/>
  <c r="DE129" i="13"/>
  <c r="LG101" i="13"/>
  <c r="OF113" i="13"/>
  <c r="II94" i="13"/>
  <c r="OT38" i="13"/>
  <c r="LW149" i="13"/>
  <c r="FL124" i="13"/>
  <c r="LX67" i="13"/>
  <c r="LW91" i="13"/>
  <c r="OH24" i="13"/>
  <c r="OS124" i="13"/>
  <c r="OE13" i="13"/>
  <c r="LU35" i="13"/>
  <c r="II108" i="13"/>
  <c r="IZ102" i="13"/>
  <c r="OS138" i="13"/>
  <c r="LL112" i="13"/>
  <c r="GQ142" i="10"/>
  <c r="LJ135" i="13"/>
  <c r="IW68" i="13"/>
  <c r="JX82" i="10"/>
  <c r="FY76" i="13"/>
  <c r="DD21" i="13"/>
  <c r="FI78" i="13"/>
  <c r="FZ49" i="13"/>
  <c r="LW117" i="13"/>
  <c r="FZ151" i="13"/>
  <c r="OP122" i="13"/>
  <c r="FS77" i="13"/>
  <c r="OC109" i="13"/>
  <c r="CU17" i="13"/>
  <c r="DX22" i="10"/>
  <c r="CY116" i="13"/>
  <c r="CO141" i="13"/>
  <c r="OM144" i="13"/>
  <c r="LC60" i="13"/>
  <c r="OJ37" i="13"/>
  <c r="FI36" i="13"/>
  <c r="FT37" i="13"/>
  <c r="EO116" i="10"/>
  <c r="MK56" i="10"/>
  <c r="FS46" i="13"/>
  <c r="LP17" i="13"/>
  <c r="MC99" i="10"/>
  <c r="NY130" i="13"/>
  <c r="OB135" i="13"/>
  <c r="FO81" i="13"/>
  <c r="LK144" i="13"/>
  <c r="OC162" i="13"/>
  <c r="FJ22" i="13"/>
  <c r="FT43" i="13"/>
  <c r="FM68" i="13"/>
  <c r="CN83" i="13"/>
  <c r="IF12" i="13"/>
  <c r="DG121" i="13"/>
  <c r="CL15" i="13"/>
  <c r="PH30" i="10"/>
  <c r="OM25" i="13"/>
  <c r="CL132" i="13"/>
  <c r="IK136" i="13"/>
  <c r="CV13" i="13"/>
  <c r="JI147" i="10"/>
  <c r="IJ42" i="13"/>
  <c r="CS30" i="13"/>
  <c r="LK119" i="13"/>
  <c r="OP106" i="13"/>
  <c r="LW52" i="13"/>
  <c r="CO86" i="13"/>
  <c r="LM44" i="13"/>
  <c r="JV43" i="10"/>
  <c r="FS112" i="13"/>
  <c r="FN123" i="13"/>
  <c r="JA90" i="13"/>
  <c r="CL9" i="13"/>
  <c r="GB129" i="13"/>
  <c r="FS97" i="13"/>
  <c r="OC131" i="13"/>
  <c r="LF35" i="13"/>
  <c r="MP78" i="10"/>
  <c r="GR17" i="10"/>
  <c r="GR58" i="10"/>
  <c r="GV91" i="10"/>
  <c r="IN69" i="13"/>
  <c r="OF77" i="13"/>
  <c r="OM135" i="13"/>
  <c r="FW7" i="13"/>
  <c r="MR61" i="10"/>
  <c r="CL86" i="13"/>
  <c r="NZ49" i="13"/>
  <c r="IF145" i="13"/>
  <c r="NZ127" i="13"/>
  <c r="OL13" i="13"/>
  <c r="DG144" i="13"/>
  <c r="IX37" i="13"/>
  <c r="LR75" i="13"/>
  <c r="OO28" i="13"/>
  <c r="LT12" i="13"/>
  <c r="IZ8" i="13"/>
  <c r="OJ4" i="13"/>
  <c r="IH25" i="13"/>
  <c r="OQ28" i="13"/>
  <c r="OJ145" i="13"/>
  <c r="MR117" i="10"/>
  <c r="PH122" i="10"/>
  <c r="LR13" i="13"/>
  <c r="IK26" i="13"/>
  <c r="LP85" i="13"/>
  <c r="CW52" i="13"/>
  <c r="OM77" i="13"/>
  <c r="FX59" i="13"/>
  <c r="DF82" i="13"/>
  <c r="CR6" i="13"/>
  <c r="FJ110" i="13"/>
  <c r="FV130" i="13"/>
  <c r="IY34" i="13"/>
  <c r="OD144" i="13"/>
  <c r="JK103" i="10"/>
  <c r="FV53" i="13"/>
  <c r="CZ40" i="13"/>
  <c r="DA85" i="13"/>
  <c r="LU70" i="13"/>
  <c r="IJ107" i="13"/>
  <c r="CV76" i="13"/>
  <c r="IV120" i="13"/>
  <c r="GZ79" i="10"/>
  <c r="GD146" i="13"/>
  <c r="IW43" i="13"/>
  <c r="CZ55" i="13"/>
  <c r="CO94" i="13"/>
  <c r="IV40" i="13"/>
  <c r="GP109" i="10"/>
  <c r="GQ71" i="10"/>
  <c r="JM55" i="10"/>
  <c r="II53" i="13"/>
  <c r="LF63" i="13"/>
  <c r="CQ36" i="13"/>
  <c r="NY158" i="13"/>
  <c r="CZ50" i="13"/>
  <c r="OR9" i="10"/>
  <c r="PE73" i="10"/>
  <c r="EP45" i="10"/>
  <c r="CN100" i="13"/>
  <c r="IL35" i="13"/>
  <c r="PF15" i="10"/>
  <c r="OQ5" i="13"/>
  <c r="LS6" i="13"/>
  <c r="HH114" i="10"/>
  <c r="EA102" i="10"/>
  <c r="GA130" i="13"/>
  <c r="CL139" i="13"/>
  <c r="IQ119" i="13"/>
  <c r="FZ47" i="13"/>
  <c r="II109" i="13"/>
  <c r="FM28" i="13"/>
  <c r="IM100" i="13"/>
  <c r="EI106" i="10"/>
  <c r="ME118" i="10"/>
  <c r="FT160" i="13"/>
  <c r="GA124" i="13"/>
  <c r="OB74" i="13"/>
  <c r="DB75" i="13"/>
  <c r="LI88" i="13"/>
  <c r="HE75" i="10"/>
  <c r="NY24" i="13"/>
  <c r="IS5" i="13"/>
  <c r="GU43" i="10"/>
  <c r="OC147" i="13"/>
  <c r="OB94" i="13"/>
  <c r="OC113" i="13"/>
  <c r="IZ105" i="13"/>
  <c r="PM58" i="10"/>
  <c r="FQ43" i="13"/>
  <c r="LI129" i="13"/>
  <c r="FP132" i="13"/>
  <c r="IT20" i="13"/>
  <c r="FT40" i="13"/>
  <c r="LC45" i="13"/>
  <c r="CT113" i="13"/>
  <c r="OK88" i="13"/>
  <c r="CO123" i="13"/>
  <c r="FQ31" i="13"/>
  <c r="MP9" i="10"/>
  <c r="LO77" i="13"/>
  <c r="LE128" i="13"/>
  <c r="FK42" i="13"/>
  <c r="PB61" i="10"/>
  <c r="LC74" i="13"/>
  <c r="OC25" i="13"/>
  <c r="OB104" i="13"/>
  <c r="GD20" i="13"/>
  <c r="IW86" i="13"/>
  <c r="CV64" i="13"/>
  <c r="IO118" i="13"/>
  <c r="CN103" i="13"/>
  <c r="IJ118" i="13"/>
  <c r="FR68" i="13"/>
  <c r="FS11" i="13"/>
  <c r="EK20" i="10"/>
  <c r="GB86" i="13"/>
  <c r="FO89" i="13"/>
  <c r="DC94" i="13"/>
  <c r="LC42" i="13"/>
  <c r="FT63" i="13"/>
  <c r="LW123" i="13"/>
  <c r="CW119" i="13"/>
  <c r="OC16" i="13"/>
  <c r="OT146" i="13"/>
  <c r="OG131" i="13"/>
  <c r="GD6" i="13"/>
  <c r="JQ132" i="10"/>
  <c r="OJ136" i="13"/>
  <c r="IN88" i="13"/>
  <c r="IW51" i="13"/>
  <c r="LN79" i="13"/>
  <c r="IE118" i="13"/>
  <c r="OO57" i="13"/>
  <c r="CT40" i="13"/>
  <c r="OQ139" i="13"/>
  <c r="OP109" i="13"/>
  <c r="FW104" i="13"/>
  <c r="LQ33" i="13"/>
  <c r="OB127" i="13"/>
  <c r="OO152" i="13"/>
  <c r="OJ140" i="13"/>
  <c r="IZ58" i="13"/>
  <c r="FS126" i="13"/>
  <c r="LN88" i="13"/>
  <c r="IW58" i="13"/>
  <c r="CM16" i="13"/>
  <c r="JP48" i="10"/>
  <c r="DF38" i="13"/>
  <c r="ON60" i="13"/>
  <c r="DC104" i="13"/>
  <c r="LJ108" i="13"/>
  <c r="IU66" i="13"/>
  <c r="OG98" i="13"/>
  <c r="IL4" i="13"/>
  <c r="FH154" i="13"/>
  <c r="LG14" i="13"/>
  <c r="LM122" i="13"/>
  <c r="II71" i="13"/>
  <c r="OM49" i="13"/>
  <c r="IY109" i="13"/>
  <c r="MK117" i="10"/>
  <c r="CN7" i="13"/>
  <c r="IH128" i="13"/>
  <c r="LC58" i="13"/>
  <c r="CY44" i="13"/>
  <c r="LX30" i="13"/>
  <c r="LE24" i="13"/>
  <c r="IR129" i="13"/>
  <c r="IF66" i="13"/>
  <c r="HJ60" i="10"/>
  <c r="FV68" i="13"/>
  <c r="LX47" i="13"/>
  <c r="JV113" i="10"/>
  <c r="LW26" i="13"/>
  <c r="OQ26" i="10"/>
  <c r="OM28" i="13"/>
  <c r="FK35" i="13"/>
  <c r="IJ112" i="13"/>
  <c r="OG62" i="13"/>
  <c r="FK10" i="13"/>
  <c r="LJ33" i="13"/>
  <c r="FO76" i="13"/>
  <c r="OR38" i="13"/>
  <c r="JX125" i="10"/>
  <c r="LV126" i="13"/>
  <c r="FM29" i="13"/>
  <c r="IO13" i="13"/>
  <c r="FR28" i="13"/>
  <c r="IU53" i="13"/>
  <c r="LU41" i="13"/>
  <c r="IP11" i="13"/>
  <c r="CL60" i="13"/>
  <c r="IH99" i="13"/>
  <c r="MM127" i="10"/>
  <c r="EE127" i="10"/>
  <c r="PJ24" i="10"/>
  <c r="FO88" i="13"/>
  <c r="IJ141" i="13"/>
  <c r="LP127" i="13"/>
  <c r="EB136" i="10"/>
  <c r="IW36" i="13"/>
  <c r="FK133" i="13"/>
  <c r="ON61" i="13"/>
  <c r="OC130" i="13"/>
  <c r="MO70" i="10"/>
  <c r="DA12" i="13"/>
  <c r="GD91" i="13"/>
  <c r="JO128" i="10"/>
  <c r="JK111" i="10"/>
  <c r="ES91" i="10"/>
  <c r="FN6" i="13"/>
  <c r="MP141" i="10"/>
  <c r="IO63" i="13"/>
  <c r="MA92" i="10"/>
  <c r="DD25" i="13"/>
  <c r="CO18" i="13"/>
  <c r="IX45" i="13"/>
  <c r="NY74" i="13"/>
  <c r="FO124" i="13"/>
  <c r="DF87" i="13"/>
  <c r="LL68" i="13"/>
  <c r="OM114" i="13"/>
  <c r="MA107" i="10"/>
  <c r="CL52" i="13"/>
  <c r="PG108" i="10"/>
  <c r="DD90" i="13"/>
  <c r="MR60" i="10"/>
  <c r="JU145" i="10"/>
  <c r="PK130" i="10"/>
  <c r="NY83" i="13"/>
  <c r="OX114" i="10"/>
  <c r="FU54" i="13"/>
  <c r="OT71" i="10"/>
  <c r="EP20" i="10"/>
  <c r="PJ120" i="10"/>
  <c r="FQ155" i="13"/>
  <c r="LH138" i="13"/>
  <c r="IN73" i="13"/>
  <c r="LV88" i="13"/>
  <c r="OA31" i="13"/>
  <c r="EC77" i="10"/>
  <c r="OQ42" i="13"/>
  <c r="JZ21" i="10"/>
  <c r="IJ49" i="13"/>
  <c r="FH82" i="13"/>
  <c r="OR31" i="13"/>
  <c r="FP143" i="13"/>
  <c r="DC40" i="13"/>
  <c r="LD29" i="13"/>
  <c r="IJ134" i="13"/>
  <c r="FR139" i="13"/>
  <c r="NY21" i="13"/>
  <c r="LJ86" i="13"/>
  <c r="OR121" i="13"/>
  <c r="ON82" i="13"/>
  <c r="JM86" i="10"/>
  <c r="LE4" i="13"/>
  <c r="MP60" i="10"/>
  <c r="HH83" i="10"/>
  <c r="MT41" i="10"/>
  <c r="LN114" i="13"/>
  <c r="LO64" i="13"/>
  <c r="IQ141" i="13"/>
  <c r="FQ34" i="13"/>
  <c r="FK75" i="13"/>
  <c r="CM126" i="13"/>
  <c r="CO136" i="13"/>
  <c r="EK97" i="10"/>
  <c r="IM148" i="13"/>
  <c r="IJ125" i="13"/>
  <c r="OU26" i="10"/>
  <c r="FR32" i="13"/>
  <c r="EA104" i="10"/>
  <c r="LL37" i="13"/>
  <c r="FJ59" i="13"/>
  <c r="JX110" i="10"/>
  <c r="IZ64" i="13"/>
  <c r="MO59" i="10"/>
  <c r="CM53" i="13"/>
  <c r="OR125" i="13"/>
  <c r="DE98" i="13"/>
  <c r="FU23" i="13"/>
  <c r="GS42" i="10"/>
  <c r="HB76" i="10"/>
  <c r="IV155" i="13"/>
  <c r="PH159" i="10"/>
  <c r="JP136" i="10"/>
  <c r="LW55" i="13"/>
  <c r="KA25" i="10"/>
  <c r="DZ124" i="10"/>
  <c r="OE33" i="13"/>
  <c r="FS154" i="13"/>
  <c r="JI69" i="10"/>
  <c r="ON151" i="13"/>
  <c r="OJ159" i="13"/>
  <c r="OE125" i="13"/>
  <c r="FL5" i="13"/>
  <c r="LT73" i="13"/>
  <c r="NY147" i="13"/>
  <c r="IR125" i="13"/>
  <c r="IG88" i="13"/>
  <c r="OF162" i="13"/>
  <c r="LV15" i="13"/>
  <c r="MN30" i="10"/>
  <c r="JW66" i="10"/>
  <c r="GU77" i="10"/>
  <c r="LN133" i="13"/>
  <c r="HI116" i="10"/>
  <c r="LE14" i="13"/>
  <c r="FL4" i="13"/>
  <c r="OC41" i="13"/>
  <c r="LN140" i="13"/>
  <c r="NY85" i="13"/>
  <c r="NZ110" i="13"/>
  <c r="FQ112" i="13"/>
  <c r="FO72" i="13"/>
  <c r="OT39" i="13"/>
  <c r="EP62" i="10"/>
  <c r="HA122" i="10"/>
  <c r="LM91" i="13"/>
  <c r="OM155" i="13"/>
  <c r="IW142" i="13"/>
  <c r="FX104" i="13"/>
  <c r="LQ54" i="13"/>
  <c r="NZ59" i="13"/>
  <c r="NZ134" i="13"/>
  <c r="KA99" i="10"/>
  <c r="MR89" i="10"/>
  <c r="DD67" i="13"/>
  <c r="KA16" i="10"/>
  <c r="OL97" i="13"/>
  <c r="HD26" i="10"/>
  <c r="JU23" i="10"/>
  <c r="GX67" i="10"/>
  <c r="CZ49" i="13"/>
  <c r="LT9" i="13"/>
  <c r="IU4" i="13"/>
  <c r="CN8" i="13"/>
  <c r="CW122" i="13"/>
  <c r="FZ82" i="13"/>
  <c r="II130" i="13"/>
  <c r="CY67" i="13"/>
  <c r="GC81" i="13"/>
  <c r="EC136" i="10"/>
  <c r="OS152" i="10"/>
  <c r="OI134" i="13"/>
  <c r="IV22" i="13"/>
  <c r="MI31" i="10"/>
  <c r="LB28" i="13"/>
  <c r="CV49" i="13"/>
  <c r="CV41" i="13"/>
  <c r="LM102" i="13"/>
  <c r="FY112" i="13"/>
  <c r="OJ22" i="13"/>
  <c r="JI102" i="10"/>
  <c r="LX116" i="13"/>
  <c r="LM17" i="13"/>
  <c r="DE136" i="13"/>
  <c r="LH83" i="13"/>
  <c r="LD9" i="13"/>
  <c r="CO26" i="13"/>
  <c r="CK61" i="13"/>
  <c r="OS97" i="13"/>
  <c r="EG109" i="10"/>
  <c r="OQ160" i="13"/>
  <c r="FY72" i="13"/>
  <c r="LF62" i="13"/>
  <c r="NZ133" i="13"/>
  <c r="OE58" i="13"/>
  <c r="CK104" i="13"/>
  <c r="IR62" i="13"/>
  <c r="OE6" i="13"/>
  <c r="FN10" i="13"/>
  <c r="OI5" i="13"/>
  <c r="NZ64" i="13"/>
  <c r="CX36" i="13"/>
  <c r="EI32" i="10"/>
  <c r="FU135" i="13"/>
  <c r="LF46" i="13"/>
  <c r="JU55" i="10"/>
  <c r="CM132" i="13"/>
  <c r="OQ89" i="13"/>
  <c r="LK111" i="13"/>
  <c r="OB25" i="13"/>
  <c r="DD122" i="13"/>
  <c r="GV45" i="10"/>
  <c r="CX79" i="13"/>
  <c r="LM33" i="13"/>
  <c r="OR104" i="13"/>
  <c r="OF116" i="13"/>
  <c r="FZ75" i="13"/>
  <c r="FO125" i="13"/>
  <c r="LS123" i="13"/>
  <c r="OU39" i="13"/>
  <c r="OK22" i="13"/>
  <c r="HE122" i="10"/>
  <c r="OD84" i="13"/>
  <c r="LW71" i="13"/>
  <c r="CP119" i="13"/>
  <c r="CR17" i="13"/>
  <c r="LJ80" i="13"/>
  <c r="DA56" i="13"/>
  <c r="OO23" i="13"/>
  <c r="ME59" i="10"/>
  <c r="CW125" i="13"/>
  <c r="FH31" i="13"/>
  <c r="CV52" i="13"/>
  <c r="IT84" i="13"/>
  <c r="LM13" i="13"/>
  <c r="FL86" i="13"/>
  <c r="EL129" i="10"/>
  <c r="LP132" i="13"/>
  <c r="LO147" i="13"/>
  <c r="OR97" i="13"/>
  <c r="II105" i="13"/>
  <c r="CV67" i="13"/>
  <c r="DB116" i="13"/>
  <c r="CW96" i="13"/>
  <c r="IU100" i="13"/>
  <c r="LV46" i="13"/>
  <c r="JU11" i="10"/>
  <c r="GD60" i="13"/>
  <c r="CV96" i="13"/>
  <c r="CQ95" i="13"/>
  <c r="LL29" i="13"/>
  <c r="LU40" i="13"/>
  <c r="OT51" i="13"/>
  <c r="OB50" i="13"/>
  <c r="LM124" i="13"/>
  <c r="JU84" i="10"/>
  <c r="GC106" i="13"/>
  <c r="JK145" i="10"/>
  <c r="LR137" i="13"/>
  <c r="MR79" i="10"/>
  <c r="CX113" i="13"/>
  <c r="OU87" i="10"/>
  <c r="OH63" i="13"/>
  <c r="CM100" i="13"/>
  <c r="ME28" i="10"/>
  <c r="OE29" i="13"/>
  <c r="LD65" i="13"/>
  <c r="OO129" i="13"/>
  <c r="CT100" i="13"/>
  <c r="FN83" i="13"/>
  <c r="FS144" i="13"/>
  <c r="FN74" i="13"/>
  <c r="LQ128" i="13"/>
  <c r="JW117" i="10"/>
  <c r="IW87" i="13"/>
  <c r="LX52" i="13"/>
  <c r="LB139" i="13"/>
  <c r="LX125" i="13"/>
  <c r="FL56" i="13"/>
  <c r="CY48" i="13"/>
  <c r="JW120" i="10"/>
  <c r="OI40" i="13"/>
  <c r="IV37" i="13"/>
  <c r="PC53" i="10"/>
  <c r="OS93" i="13"/>
  <c r="GX95" i="10"/>
  <c r="IP119" i="13"/>
  <c r="JP24" i="10"/>
  <c r="LN108" i="13"/>
  <c r="IY36" i="13"/>
  <c r="OD100" i="13"/>
  <c r="JA24" i="13"/>
  <c r="JU63" i="10"/>
  <c r="CX90" i="13"/>
  <c r="OB97" i="13"/>
  <c r="CY132" i="13"/>
  <c r="CQ15" i="13"/>
  <c r="LQ23" i="13"/>
  <c r="FI11" i="13"/>
  <c r="DC127" i="13"/>
  <c r="DB32" i="13"/>
  <c r="OJ153" i="13"/>
  <c r="IH61" i="13"/>
  <c r="IU147" i="13"/>
  <c r="JP117" i="10"/>
  <c r="CU80" i="13"/>
  <c r="IZ88" i="13"/>
  <c r="GC70" i="13"/>
  <c r="EP124" i="10"/>
  <c r="FS143" i="13"/>
  <c r="JU85" i="10"/>
  <c r="LK61" i="13"/>
  <c r="LQ127" i="13"/>
  <c r="MT89" i="10"/>
  <c r="FZ78" i="13"/>
  <c r="DF134" i="13"/>
  <c r="HK10" i="10"/>
  <c r="FO34" i="13"/>
  <c r="LM22" i="13"/>
  <c r="EM15" i="10"/>
  <c r="HH87" i="10"/>
  <c r="IN4" i="13"/>
  <c r="IP64" i="13"/>
  <c r="IT89" i="13"/>
  <c r="JS7" i="10"/>
  <c r="DE43" i="13"/>
  <c r="PE121" i="10"/>
  <c r="FO102" i="13"/>
  <c r="HH26" i="10"/>
  <c r="FJ154" i="13"/>
  <c r="ES36" i="10"/>
  <c r="JA80" i="13"/>
  <c r="OR130" i="13"/>
  <c r="IN13" i="13"/>
  <c r="OL90" i="13"/>
  <c r="LL7" i="13"/>
  <c r="JU90" i="10"/>
  <c r="DZ91" i="10"/>
  <c r="EG121" i="10"/>
  <c r="OT12" i="10"/>
  <c r="DF157" i="13"/>
  <c r="IJ61" i="13"/>
  <c r="DC133" i="13"/>
  <c r="FM10" i="13"/>
  <c r="FM121" i="13"/>
  <c r="IX109" i="13"/>
  <c r="LW50" i="13"/>
  <c r="IZ158" i="13"/>
  <c r="EO135" i="10"/>
  <c r="CL142" i="13"/>
  <c r="FJ145" i="13"/>
  <c r="LN9" i="13"/>
  <c r="IW80" i="13"/>
  <c r="OF35" i="13"/>
  <c r="LD129" i="13"/>
  <c r="IV95" i="13"/>
  <c r="LK152" i="13"/>
  <c r="OD157" i="13"/>
  <c r="CU48" i="13"/>
  <c r="GB104" i="13"/>
  <c r="II145" i="13"/>
  <c r="GC20" i="13"/>
  <c r="IT126" i="13"/>
  <c r="GR126" i="10"/>
  <c r="LU154" i="13"/>
  <c r="JK31" i="10"/>
  <c r="OF117" i="13"/>
  <c r="LU144" i="13"/>
  <c r="JV87" i="10"/>
  <c r="IO149" i="13"/>
  <c r="OD53" i="13"/>
  <c r="CP103" i="13"/>
  <c r="HK113" i="10"/>
  <c r="CS127" i="13"/>
  <c r="IK121" i="13"/>
  <c r="OB146" i="13"/>
  <c r="OL76" i="13"/>
  <c r="GP78" i="10"/>
  <c r="HK33" i="10"/>
  <c r="GP151" i="10"/>
  <c r="CY52" i="13"/>
  <c r="NZ114" i="13"/>
  <c r="HK70" i="10"/>
  <c r="LB78" i="13"/>
  <c r="NY34" i="13"/>
  <c r="DD93" i="13"/>
  <c r="FW83" i="13"/>
  <c r="PE160" i="10"/>
  <c r="CW50" i="13"/>
  <c r="IV101" i="13"/>
  <c r="FQ41" i="13"/>
  <c r="CP133" i="13"/>
  <c r="IF57" i="13"/>
  <c r="PF68" i="10"/>
  <c r="DC114" i="13"/>
  <c r="JW81" i="10"/>
  <c r="MF21" i="10"/>
  <c r="ON90" i="13"/>
  <c r="IY57" i="13"/>
  <c r="FN50" i="13"/>
  <c r="DB94" i="13"/>
  <c r="JQ59" i="10"/>
  <c r="CP37" i="13"/>
  <c r="OR19" i="10"/>
  <c r="CQ158" i="13"/>
  <c r="JU94" i="10"/>
  <c r="KC147" i="10"/>
  <c r="LI106" i="13"/>
  <c r="EC39" i="10"/>
  <c r="CW149" i="13"/>
  <c r="KC112" i="10"/>
  <c r="FM95" i="13"/>
  <c r="OM158" i="13"/>
  <c r="IP67" i="13"/>
  <c r="CW43" i="13"/>
  <c r="LJ42" i="13"/>
  <c r="FR97" i="13"/>
  <c r="IY94" i="13"/>
  <c r="CL99" i="13"/>
  <c r="IY8" i="13"/>
  <c r="CZ141" i="13"/>
  <c r="JL133" i="10"/>
  <c r="DD32" i="13"/>
  <c r="FX13" i="13"/>
  <c r="DG50" i="13"/>
  <c r="OH80" i="13"/>
  <c r="NY62" i="13"/>
  <c r="FI98" i="13"/>
  <c r="IJ93" i="13"/>
  <c r="DA9" i="13"/>
  <c r="MM52" i="10"/>
  <c r="GC39" i="13"/>
  <c r="FU98" i="13"/>
  <c r="LE8" i="13"/>
  <c r="CM103" i="13"/>
  <c r="OR49" i="13"/>
  <c r="CM37" i="13"/>
  <c r="MG9" i="10"/>
  <c r="DG51" i="13"/>
  <c r="GA123" i="13"/>
  <c r="NY86" i="13"/>
  <c r="OG38" i="13"/>
  <c r="FU71" i="13"/>
  <c r="CK48" i="13"/>
  <c r="MU15" i="10"/>
  <c r="CU78" i="13"/>
  <c r="FO28" i="13"/>
  <c r="LL87" i="13"/>
  <c r="DD108" i="13"/>
  <c r="FM73" i="13"/>
  <c r="MK32" i="10"/>
  <c r="MR139" i="10"/>
  <c r="IE132" i="13"/>
  <c r="IL138" i="13"/>
  <c r="IV45" i="13"/>
  <c r="OC23" i="13"/>
  <c r="OD115" i="13"/>
  <c r="LP100" i="13"/>
  <c r="IJ142" i="13"/>
  <c r="GD25" i="13"/>
  <c r="CO83" i="13"/>
  <c r="CK15" i="13"/>
  <c r="IL74" i="13"/>
  <c r="CY108" i="13"/>
  <c r="LF71" i="13"/>
  <c r="KB25" i="10"/>
  <c r="CV44" i="13"/>
  <c r="LU7" i="13"/>
  <c r="CW136" i="13"/>
  <c r="FX66" i="13"/>
  <c r="DF94" i="13"/>
  <c r="IZ85" i="13"/>
  <c r="OJ107" i="13"/>
  <c r="OI113" i="13"/>
  <c r="IJ19" i="13"/>
  <c r="LM128" i="13"/>
  <c r="LX102" i="13"/>
  <c r="IM93" i="13"/>
  <c r="LC73" i="13"/>
  <c r="FJ8" i="13"/>
  <c r="NZ68" i="13"/>
  <c r="OT8" i="13"/>
  <c r="OU44" i="13"/>
  <c r="OD52" i="13"/>
  <c r="OF137" i="13"/>
  <c r="OI137" i="13"/>
  <c r="FR54" i="13"/>
  <c r="FU9" i="13"/>
  <c r="FH89" i="13"/>
  <c r="IF143" i="13"/>
  <c r="OH109" i="13"/>
  <c r="MR101" i="10"/>
  <c r="IL94" i="13"/>
  <c r="LU95" i="13"/>
  <c r="OA18" i="13"/>
  <c r="OU58" i="13"/>
  <c r="OE158" i="13"/>
  <c r="CQ60" i="13"/>
  <c r="PM46" i="10"/>
  <c r="FO66" i="13"/>
  <c r="PC80" i="10"/>
  <c r="FJ78" i="13"/>
  <c r="IG111" i="13"/>
  <c r="CP56" i="13"/>
  <c r="FP108" i="13"/>
  <c r="OB77" i="13"/>
  <c r="HB84" i="10"/>
  <c r="CT155" i="13"/>
  <c r="EB57" i="10"/>
  <c r="LV140" i="13"/>
  <c r="IZ131" i="13"/>
  <c r="IO43" i="13"/>
  <c r="HA78" i="10"/>
  <c r="EK88" i="10"/>
  <c r="MD20" i="10"/>
  <c r="MO34" i="10"/>
  <c r="CQ92" i="13"/>
  <c r="LK36" i="13"/>
  <c r="CZ20" i="13"/>
  <c r="LN83" i="13"/>
  <c r="IR70" i="13"/>
  <c r="CV133" i="13"/>
  <c r="CP105" i="13"/>
  <c r="OR73" i="10"/>
  <c r="FH140" i="13"/>
  <c r="HJ114" i="10"/>
  <c r="FK58" i="13"/>
  <c r="DX113" i="10"/>
  <c r="JA48" i="13"/>
  <c r="LC84" i="13"/>
  <c r="CX136" i="13"/>
  <c r="CV95" i="13"/>
  <c r="OO151" i="13"/>
  <c r="CT77" i="13"/>
  <c r="LU57" i="13"/>
  <c r="IV47" i="13"/>
  <c r="CY71" i="13"/>
  <c r="IQ32" i="13"/>
  <c r="FO12" i="13"/>
  <c r="DY71" i="10"/>
  <c r="OW124" i="10"/>
  <c r="OU152" i="10"/>
  <c r="DB53" i="13"/>
  <c r="OH121" i="13"/>
  <c r="PC125" i="10"/>
  <c r="FH17" i="13"/>
  <c r="HE9" i="10"/>
  <c r="LP149" i="13"/>
  <c r="GZ100" i="10"/>
  <c r="OT66" i="13"/>
  <c r="CM26" i="13"/>
  <c r="CT115" i="13"/>
  <c r="CR136" i="13"/>
  <c r="LL42" i="13"/>
  <c r="DY141" i="10"/>
  <c r="IJ55" i="13"/>
  <c r="FW66" i="13"/>
  <c r="IU15" i="13"/>
  <c r="IH16" i="13"/>
  <c r="FX148" i="13"/>
  <c r="IL51" i="13"/>
  <c r="CQ150" i="13"/>
  <c r="OF64" i="13"/>
  <c r="FV133" i="13"/>
  <c r="OH64" i="13"/>
  <c r="DC67" i="13"/>
  <c r="IO12" i="13"/>
  <c r="LR117" i="13"/>
  <c r="IT101" i="13"/>
  <c r="EB119" i="10"/>
  <c r="GD124" i="13"/>
  <c r="IN55" i="13"/>
  <c r="PG43" i="10"/>
  <c r="IZ5" i="13"/>
  <c r="NY99" i="13"/>
  <c r="OL40" i="13"/>
  <c r="IG82" i="13"/>
  <c r="FK61" i="13"/>
  <c r="FT76" i="13"/>
  <c r="LD127" i="13"/>
  <c r="IE56" i="13"/>
  <c r="OA119" i="13"/>
  <c r="IT17" i="13"/>
  <c r="IF116" i="13"/>
  <c r="MS57" i="10"/>
  <c r="PK24" i="10"/>
  <c r="OW19" i="10"/>
  <c r="FT26" i="13"/>
  <c r="FT146" i="13"/>
  <c r="FT145" i="13"/>
  <c r="OW108" i="10"/>
  <c r="IK160" i="13"/>
  <c r="OE31" i="13"/>
  <c r="HC99" i="10"/>
  <c r="OR58" i="10"/>
  <c r="LX80" i="13"/>
  <c r="IQ85" i="13"/>
  <c r="FU58" i="13"/>
  <c r="DW44" i="10"/>
  <c r="FK106" i="13"/>
  <c r="HH75" i="10"/>
  <c r="JL115" i="10"/>
  <c r="PL38" i="10"/>
  <c r="ER110" i="10"/>
  <c r="HC43" i="10"/>
  <c r="LH93" i="13"/>
  <c r="CR146" i="13"/>
  <c r="II47" i="13"/>
  <c r="OS149" i="13"/>
  <c r="DC70" i="13"/>
  <c r="GZ112" i="10"/>
  <c r="HF140" i="10"/>
  <c r="MB76" i="10"/>
  <c r="OU98" i="13"/>
  <c r="OE20" i="13"/>
  <c r="LZ99" i="10"/>
  <c r="JX137" i="10"/>
  <c r="OH144" i="13"/>
  <c r="OO145" i="13"/>
  <c r="LN4" i="13"/>
  <c r="GY73" i="10"/>
  <c r="CX160" i="13"/>
  <c r="IM12" i="13"/>
  <c r="OJ137" i="13"/>
  <c r="LJ41" i="13"/>
  <c r="JA134" i="13"/>
  <c r="OU81" i="13"/>
  <c r="OP76" i="13"/>
  <c r="JS99" i="10"/>
  <c r="MJ34" i="10"/>
  <c r="GS133" i="10"/>
  <c r="GP5" i="10"/>
  <c r="FO159" i="13"/>
  <c r="MJ16" i="10"/>
  <c r="FN27" i="13"/>
  <c r="LJ49" i="13"/>
  <c r="OG138" i="13"/>
  <c r="IY129" i="13"/>
  <c r="IF132" i="13"/>
  <c r="JA67" i="13"/>
  <c r="JA102" i="13"/>
  <c r="FR91" i="13"/>
  <c r="FJ58" i="13"/>
  <c r="ON59" i="13"/>
  <c r="DD39" i="13"/>
  <c r="MC36" i="10"/>
  <c r="LE155" i="13"/>
  <c r="LZ77" i="10"/>
  <c r="GO6" i="10"/>
  <c r="EM31" i="10"/>
  <c r="LW95" i="13"/>
  <c r="OC7" i="13"/>
  <c r="IG17" i="13"/>
  <c r="LB57" i="13"/>
  <c r="IF72" i="13"/>
  <c r="CS132" i="13"/>
  <c r="DE85" i="13"/>
  <c r="PG99" i="10"/>
  <c r="LD86" i="13"/>
  <c r="DY14" i="10"/>
  <c r="LQ61" i="13"/>
  <c r="IE68" i="13"/>
  <c r="OH116" i="13"/>
  <c r="LI138" i="13"/>
  <c r="GT21" i="10"/>
  <c r="DD110" i="13"/>
  <c r="FO77" i="13"/>
  <c r="LP79" i="13"/>
  <c r="CQ124" i="13"/>
  <c r="CS21" i="13"/>
  <c r="CM138" i="13"/>
  <c r="FN70" i="13"/>
  <c r="OK66" i="13"/>
  <c r="PC67" i="10" s="1"/>
  <c r="GD41" i="13"/>
  <c r="OR79" i="13"/>
  <c r="OI10" i="13"/>
  <c r="FU24" i="13"/>
  <c r="LL41" i="13"/>
  <c r="LV48" i="13"/>
  <c r="OC107" i="13"/>
  <c r="IZ111" i="13"/>
  <c r="LQ5" i="13"/>
  <c r="IE143" i="13"/>
  <c r="ES35" i="10"/>
  <c r="LN29" i="13"/>
  <c r="CP46" i="13"/>
  <c r="FK47" i="13"/>
  <c r="IT69" i="13"/>
  <c r="DD62" i="13"/>
  <c r="LX119" i="13"/>
  <c r="LV115" i="13"/>
  <c r="LF85" i="13"/>
  <c r="OA43" i="13"/>
  <c r="CV75" i="13"/>
  <c r="FY7" i="13"/>
  <c r="FN12" i="13"/>
  <c r="LG48" i="13"/>
  <c r="NZ23" i="13"/>
  <c r="NY141" i="13"/>
  <c r="ES72" i="10"/>
  <c r="FY64" i="13"/>
  <c r="FX21" i="13"/>
  <c r="LS14" i="13"/>
  <c r="DC84" i="13"/>
  <c r="FV78" i="13"/>
  <c r="LH144" i="13"/>
  <c r="LK94" i="13"/>
  <c r="JY77" i="10"/>
  <c r="LF102" i="13"/>
  <c r="NY89" i="13"/>
  <c r="CR37" i="13"/>
  <c r="LM84" i="13"/>
  <c r="GA22" i="13"/>
  <c r="GP28" i="10"/>
  <c r="OQ96" i="10"/>
  <c r="IE85" i="13"/>
  <c r="GB24" i="13"/>
  <c r="OR34" i="13"/>
  <c r="CY35" i="13"/>
  <c r="FX106" i="13"/>
  <c r="CS137" i="13"/>
  <c r="CL20" i="13"/>
  <c r="FS138" i="13"/>
  <c r="FT84" i="13"/>
  <c r="MB147" i="10"/>
  <c r="LO62" i="13"/>
  <c r="PJ88" i="10"/>
  <c r="FX62" i="13"/>
  <c r="OL7" i="13"/>
  <c r="OB84" i="13"/>
  <c r="FX97" i="13"/>
  <c r="LS52" i="13"/>
  <c r="ON73" i="13"/>
  <c r="IR71" i="13"/>
  <c r="FM150" i="13"/>
  <c r="OR10" i="13"/>
  <c r="OL77" i="13"/>
  <c r="LT52" i="13"/>
  <c r="CL113" i="13"/>
  <c r="OQ65" i="13"/>
  <c r="FR134" i="13"/>
  <c r="EA18" i="10"/>
  <c r="LN26" i="13"/>
  <c r="FS6" i="13"/>
  <c r="CN9" i="13"/>
  <c r="FZ89" i="13"/>
  <c r="CN105" i="13"/>
  <c r="OB157" i="13"/>
  <c r="IY17" i="13"/>
  <c r="LH146" i="13"/>
  <c r="OF102" i="13"/>
  <c r="IS128" i="13"/>
  <c r="NZ19" i="13"/>
  <c r="IJ115" i="13"/>
  <c r="CR86" i="13"/>
  <c r="LK15" i="13"/>
  <c r="LM32" i="13"/>
  <c r="IW95" i="13"/>
  <c r="FW75" i="13"/>
  <c r="IG76" i="13"/>
  <c r="JL127" i="10"/>
  <c r="DA158" i="13"/>
  <c r="OS120" i="13"/>
  <c r="IO144" i="13"/>
  <c r="GC44" i="13"/>
  <c r="LQ116" i="13"/>
  <c r="OA44" i="13"/>
  <c r="OM8" i="13"/>
  <c r="JA101" i="13"/>
  <c r="CN86" i="13"/>
  <c r="OI146" i="13"/>
  <c r="CM129" i="13"/>
  <c r="FS76" i="13"/>
  <c r="FL117" i="13"/>
  <c r="IU129" i="13"/>
  <c r="OD18" i="13"/>
  <c r="GP79" i="10"/>
  <c r="NZ131" i="13"/>
  <c r="FQ127" i="13"/>
  <c r="IW20" i="13"/>
  <c r="IF6" i="13"/>
  <c r="FY52" i="13"/>
  <c r="OK80" i="13"/>
  <c r="FK17" i="13"/>
  <c r="FP127" i="13"/>
  <c r="II69" i="13"/>
  <c r="IX160" i="13"/>
  <c r="OP148" i="13"/>
  <c r="CM51" i="13"/>
  <c r="OA132" i="13"/>
  <c r="EE88" i="10"/>
  <c r="FK72" i="13"/>
  <c r="LC99" i="13"/>
  <c r="FV142" i="13"/>
  <c r="GA122" i="13"/>
  <c r="OF86" i="13"/>
  <c r="CZ131" i="13"/>
  <c r="CV7" i="13"/>
  <c r="DA46" i="13"/>
  <c r="OT42" i="13"/>
  <c r="GT15" i="10"/>
  <c r="CP27" i="13"/>
  <c r="II85" i="13"/>
  <c r="HH60" i="10"/>
  <c r="JQ64" i="10"/>
  <c r="CU117" i="13"/>
  <c r="FV116" i="13"/>
  <c r="CO45" i="13"/>
  <c r="LQ74" i="13"/>
  <c r="JQ122" i="10"/>
  <c r="JR6" i="10"/>
  <c r="LU68" i="13"/>
  <c r="OI21" i="13"/>
  <c r="JX52" i="10"/>
  <c r="IY95" i="13"/>
  <c r="CX73" i="13"/>
  <c r="FR8" i="13"/>
  <c r="IK4" i="13"/>
  <c r="IT129" i="13"/>
  <c r="FV6" i="13"/>
  <c r="KB112" i="10"/>
  <c r="HD130" i="10"/>
  <c r="FR89" i="13"/>
  <c r="IP163" i="13"/>
  <c r="LJ153" i="13"/>
  <c r="IK133" i="13"/>
  <c r="LL72" i="13"/>
  <c r="OH97" i="13"/>
  <c r="IE158" i="13"/>
  <c r="FP57" i="13"/>
  <c r="FO78" i="13"/>
  <c r="FL145" i="13"/>
  <c r="CM76" i="13"/>
  <c r="FR94" i="13"/>
  <c r="OP99" i="13"/>
  <c r="CO29" i="13"/>
  <c r="OF68" i="13"/>
  <c r="MB137" i="10"/>
  <c r="EQ20" i="10"/>
  <c r="IT95" i="13"/>
  <c r="LI125" i="13"/>
  <c r="LK135" i="13"/>
  <c r="PF107" i="10"/>
  <c r="HH52" i="10"/>
  <c r="JR110" i="10"/>
  <c r="HH23" i="10"/>
  <c r="FP72" i="13"/>
  <c r="CM115" i="13"/>
  <c r="KB47" i="10"/>
  <c r="LI41" i="13"/>
  <c r="OV45" i="10"/>
  <c r="FJ36" i="13"/>
  <c r="FQ120" i="13"/>
  <c r="LK9" i="13"/>
  <c r="FI48" i="13"/>
  <c r="CV9" i="13"/>
  <c r="GB27" i="13"/>
  <c r="CZ145" i="13"/>
  <c r="GC87" i="13"/>
  <c r="OT92" i="10"/>
  <c r="CS163" i="13"/>
  <c r="LV59" i="13"/>
  <c r="HB52" i="10"/>
  <c r="JJ24" i="10"/>
  <c r="EK33" i="10"/>
  <c r="MK91" i="10"/>
  <c r="LC30" i="13"/>
  <c r="OT53" i="13"/>
  <c r="EB32" i="10"/>
  <c r="OU55" i="13"/>
  <c r="DD145" i="13"/>
  <c r="IL110" i="13"/>
  <c r="GD34" i="13"/>
  <c r="IK146" i="13"/>
  <c r="IT135" i="13"/>
  <c r="LQ146" i="13"/>
  <c r="MT13" i="10"/>
  <c r="LZ30" i="10"/>
  <c r="CU86" i="13"/>
  <c r="JQ42" i="10"/>
  <c r="IT63" i="13"/>
  <c r="EK140" i="10"/>
  <c r="MO153" i="10"/>
  <c r="OS149" i="10"/>
  <c r="EN76" i="10"/>
  <c r="NY93" i="13"/>
  <c r="IJ96" i="13"/>
  <c r="IZ61" i="13"/>
  <c r="LX131" i="13"/>
  <c r="IS11" i="13"/>
  <c r="CK150" i="13"/>
  <c r="IN28" i="13"/>
  <c r="HI32" i="10"/>
  <c r="GV46" i="10"/>
  <c r="IR131" i="13"/>
  <c r="MH15" i="10"/>
  <c r="FZ118" i="13"/>
  <c r="DC78" i="13"/>
  <c r="IO101" i="13"/>
  <c r="DG84" i="13"/>
  <c r="PA99" i="10"/>
  <c r="DA145" i="13"/>
  <c r="OK58" i="13"/>
  <c r="LD154" i="13"/>
  <c r="CX143" i="13"/>
  <c r="CM17" i="13"/>
  <c r="OR6" i="10"/>
  <c r="CK160" i="13"/>
  <c r="PK71" i="10"/>
  <c r="ED51" i="10"/>
  <c r="PC55" i="10"/>
  <c r="LK74" i="13"/>
  <c r="OP151" i="13"/>
  <c r="EN58" i="10"/>
  <c r="MJ116" i="10"/>
  <c r="IR67" i="13"/>
  <c r="LC110" i="13"/>
  <c r="IK91" i="13"/>
  <c r="FO59" i="13"/>
  <c r="MB12" i="10"/>
  <c r="EC31" i="10"/>
  <c r="II29" i="13"/>
  <c r="FI74" i="13"/>
  <c r="AW143" i="11"/>
  <c r="LN46" i="13"/>
  <c r="OO40" i="13"/>
  <c r="PM158" i="10"/>
  <c r="LJ104" i="13"/>
  <c r="IH8" i="13"/>
  <c r="CY45" i="13"/>
  <c r="LW113" i="13"/>
  <c r="LD42" i="13"/>
  <c r="IK126" i="13"/>
  <c r="OR149" i="13"/>
  <c r="LH135" i="13"/>
  <c r="FL133" i="13"/>
  <c r="LC154" i="13"/>
  <c r="IJ123" i="13"/>
  <c r="CZ53" i="13"/>
  <c r="OD159" i="13"/>
  <c r="JW72" i="10"/>
  <c r="OA160" i="13"/>
  <c r="CP44" i="13"/>
  <c r="LJ95" i="13"/>
  <c r="FP104" i="13"/>
  <c r="CP76" i="13"/>
  <c r="IP96" i="13"/>
  <c r="MR118" i="10"/>
  <c r="OT115" i="13"/>
  <c r="LF117" i="13"/>
  <c r="IE98" i="13"/>
  <c r="FR23" i="13"/>
  <c r="LD120" i="13"/>
  <c r="CQ88" i="13"/>
  <c r="LB101" i="13"/>
  <c r="IV83" i="13"/>
  <c r="LW93" i="13"/>
  <c r="OE140" i="13"/>
  <c r="LY129" i="10"/>
  <c r="GZ111" i="10"/>
  <c r="IK13" i="13"/>
  <c r="IV9" i="13"/>
  <c r="CM82" i="13"/>
  <c r="GB8" i="13"/>
  <c r="IZ89" i="13"/>
  <c r="OS147" i="13"/>
  <c r="CK34" i="13"/>
  <c r="IQ17" i="13"/>
  <c r="CT137" i="13"/>
  <c r="II103" i="13"/>
  <c r="FH55" i="13"/>
  <c r="OH151" i="13"/>
  <c r="LJ10" i="13"/>
  <c r="LM86" i="13"/>
  <c r="JA20" i="13"/>
  <c r="OH74" i="13"/>
  <c r="IU77" i="13"/>
  <c r="IN33" i="13"/>
  <c r="FZ136" i="13"/>
  <c r="LV155" i="13"/>
  <c r="DC31" i="13"/>
  <c r="FY39" i="13"/>
  <c r="LB33" i="13"/>
  <c r="IS15" i="13"/>
  <c r="OJ49" i="13"/>
  <c r="JZ105" i="10"/>
  <c r="MU40" i="10"/>
  <c r="IU79" i="13"/>
  <c r="OF123" i="13"/>
  <c r="CO142" i="13"/>
  <c r="OD10" i="13"/>
  <c r="FH78" i="13"/>
  <c r="LK67" i="13"/>
  <c r="JI92" i="10"/>
  <c r="LT116" i="13"/>
  <c r="LS112" i="13"/>
  <c r="OC12" i="13"/>
  <c r="IY41" i="13"/>
  <c r="LE51" i="13"/>
  <c r="OC123" i="13"/>
  <c r="FN40" i="13"/>
  <c r="OE81" i="13"/>
  <c r="FZ101" i="13"/>
  <c r="DF41" i="13"/>
  <c r="JU140" i="10"/>
  <c r="LC83" i="13"/>
  <c r="LZ84" i="10" s="1"/>
  <c r="FS79" i="13"/>
  <c r="II37" i="13"/>
  <c r="CV110" i="13"/>
  <c r="FX41" i="13"/>
  <c r="FH97" i="13"/>
  <c r="IU127" i="13"/>
  <c r="DB131" i="13"/>
  <c r="IH29" i="13"/>
  <c r="OL48" i="13"/>
  <c r="NZ135" i="13"/>
  <c r="OB64" i="13"/>
  <c r="LM57" i="13"/>
  <c r="LI94" i="13"/>
  <c r="CZ127" i="13"/>
  <c r="PK109" i="10"/>
  <c r="LL150" i="13"/>
  <c r="OH35" i="13"/>
  <c r="PL145" i="10"/>
  <c r="GR8" i="10"/>
  <c r="IU59" i="13"/>
  <c r="FU34" i="13"/>
  <c r="OG122" i="13"/>
  <c r="LL114" i="13"/>
  <c r="MU145" i="10"/>
  <c r="IE14" i="13"/>
  <c r="DF74" i="13"/>
  <c r="MR63" i="10"/>
  <c r="ON160" i="13"/>
  <c r="FK135" i="13"/>
  <c r="OO29" i="13"/>
  <c r="GW120" i="10"/>
  <c r="MU33" i="10"/>
  <c r="DF48" i="13"/>
  <c r="CM66" i="13"/>
  <c r="GB107" i="13"/>
  <c r="IF120" i="13"/>
  <c r="IO81" i="13"/>
  <c r="IR44" i="13"/>
  <c r="MA55" i="10"/>
  <c r="LQ99" i="13"/>
  <c r="FX31" i="13"/>
  <c r="CV66" i="13"/>
  <c r="CZ52" i="13"/>
  <c r="LB146" i="13"/>
  <c r="IK14" i="13"/>
  <c r="IR53" i="13"/>
  <c r="IK28" i="13"/>
  <c r="DX8" i="10"/>
  <c r="MD85" i="10"/>
  <c r="LX35" i="13"/>
  <c r="FR60" i="13"/>
  <c r="FY144" i="13"/>
  <c r="CS99" i="13"/>
  <c r="OU148" i="10"/>
  <c r="OU8" i="13"/>
  <c r="LV121" i="13"/>
  <c r="CV125" i="13"/>
  <c r="LE31" i="13"/>
  <c r="GB155" i="13"/>
  <c r="IJ120" i="13"/>
  <c r="KB140" i="10"/>
  <c r="MJ152" i="10"/>
  <c r="JS60" i="10"/>
  <c r="GA163" i="13"/>
  <c r="DX110" i="10"/>
  <c r="CN14" i="13"/>
  <c r="OC93" i="13"/>
  <c r="GD88" i="13"/>
  <c r="CT6" i="13"/>
  <c r="IU81" i="13"/>
  <c r="PK107" i="10"/>
  <c r="IG120" i="13"/>
  <c r="LD18" i="13"/>
  <c r="NY16" i="13"/>
  <c r="OJ127" i="13"/>
  <c r="LB136" i="13"/>
  <c r="LS84" i="13"/>
  <c r="OX65" i="10"/>
  <c r="EC30" i="10"/>
  <c r="GA63" i="13"/>
  <c r="CX43" i="13"/>
  <c r="FJ10" i="13"/>
  <c r="LN149" i="13"/>
  <c r="LO156" i="13"/>
  <c r="OU114" i="10"/>
  <c r="FP154" i="13"/>
  <c r="LO138" i="13"/>
  <c r="CK26" i="13"/>
  <c r="HE111" i="10"/>
  <c r="OH52" i="13"/>
  <c r="LF18" i="13"/>
  <c r="IT15" i="13"/>
  <c r="OH115" i="13"/>
  <c r="JU132" i="10"/>
  <c r="GC124" i="13"/>
  <c r="FR9" i="13"/>
  <c r="NY41" i="13"/>
  <c r="JR12" i="10"/>
  <c r="IZ62" i="13"/>
  <c r="OO126" i="13"/>
  <c r="HE136" i="10"/>
  <c r="MS103" i="10"/>
  <c r="JN116" i="10"/>
  <c r="AE147" i="11"/>
  <c r="ES27" i="10"/>
  <c r="IK48" i="13"/>
  <c r="JA55" i="13"/>
  <c r="LN49" i="13"/>
  <c r="DC54" i="13"/>
  <c r="CS83" i="13"/>
  <c r="PF157" i="10"/>
  <c r="FV21" i="13"/>
  <c r="OL80" i="13"/>
  <c r="CZ107" i="13"/>
  <c r="OG20" i="13"/>
  <c r="HE92" i="10"/>
  <c r="DY124" i="10"/>
  <c r="MP68" i="10"/>
  <c r="JZ142" i="10"/>
  <c r="FJ133" i="13"/>
  <c r="IQ67" i="13"/>
  <c r="LF66" i="13"/>
  <c r="GO14" i="10"/>
  <c r="LN153" i="13"/>
  <c r="MK154" i="10" s="1"/>
  <c r="OL92" i="13"/>
  <c r="JW41" i="10"/>
  <c r="MT25" i="10"/>
  <c r="OS14" i="13"/>
  <c r="FQ13" i="13"/>
  <c r="OT135" i="13"/>
  <c r="LN11" i="13"/>
  <c r="MP77" i="10"/>
  <c r="IK73" i="13"/>
  <c r="IE7" i="13"/>
  <c r="HI23" i="10"/>
  <c r="GV71" i="10"/>
  <c r="DB141" i="13"/>
  <c r="PH141" i="10"/>
  <c r="LO80" i="13"/>
  <c r="CY158" i="13"/>
  <c r="OT93" i="10"/>
  <c r="EK82" i="10"/>
  <c r="ML84" i="10"/>
  <c r="JX94" i="10"/>
  <c r="IX156" i="13"/>
  <c r="LL152" i="13"/>
  <c r="HC131" i="10"/>
  <c r="HE36" i="10"/>
  <c r="MN51" i="10"/>
  <c r="OZ92" i="10"/>
  <c r="GS10" i="10"/>
  <c r="LX133" i="13"/>
  <c r="IM33" i="13"/>
  <c r="FH57" i="13"/>
  <c r="FU106" i="13"/>
  <c r="OH15" i="13"/>
  <c r="LL137" i="13"/>
  <c r="NZ83" i="13"/>
  <c r="LK79" i="13"/>
  <c r="IU61" i="13"/>
  <c r="LZ82" i="10"/>
  <c r="DG46" i="13"/>
  <c r="IW91" i="13"/>
  <c r="IH34" i="13"/>
  <c r="FV61" i="13"/>
  <c r="LT118" i="13"/>
  <c r="FK12" i="13"/>
  <c r="LF38" i="13"/>
  <c r="OR160" i="13"/>
  <c r="LH69" i="13"/>
  <c r="IV15" i="13"/>
  <c r="OH56" i="13"/>
  <c r="LI143" i="13"/>
  <c r="CN104" i="13"/>
  <c r="IG36" i="13"/>
  <c r="NZ65" i="13"/>
  <c r="LV12" i="13"/>
  <c r="FP19" i="13"/>
  <c r="OA95" i="13"/>
  <c r="OS96" i="10" s="1"/>
  <c r="CX96" i="13"/>
  <c r="FS73" i="13"/>
  <c r="EN88" i="10"/>
  <c r="MU61" i="10"/>
  <c r="LM94" i="13"/>
  <c r="IF31" i="13"/>
  <c r="OS74" i="13"/>
  <c r="IE43" i="13"/>
  <c r="IS141" i="13"/>
  <c r="HD15" i="10"/>
  <c r="LQ112" i="13"/>
  <c r="MM131" i="10"/>
  <c r="CR8" i="13"/>
  <c r="CM8" i="13"/>
  <c r="IG71" i="13"/>
  <c r="DF6" i="13"/>
  <c r="LS154" i="13"/>
  <c r="OH154" i="13"/>
  <c r="IM44" i="13"/>
  <c r="LK44" i="13"/>
  <c r="LT129" i="13"/>
  <c r="LD47" i="13"/>
  <c r="IT30" i="13"/>
  <c r="FO97" i="13"/>
  <c r="OR90" i="13"/>
  <c r="MB66" i="10"/>
  <c r="DC92" i="13"/>
  <c r="IR36" i="13"/>
  <c r="CQ24" i="13"/>
  <c r="DB20" i="13"/>
  <c r="FZ85" i="13"/>
  <c r="LD99" i="13"/>
  <c r="OA159" i="13"/>
  <c r="IR107" i="13"/>
  <c r="IP131" i="13"/>
  <c r="LS32" i="13"/>
  <c r="MM125" i="10"/>
  <c r="NZ25" i="13"/>
  <c r="FH53" i="13"/>
  <c r="NY149" i="13"/>
  <c r="CV152" i="13"/>
  <c r="FH86" i="13"/>
  <c r="LG46" i="13"/>
  <c r="CN28" i="13"/>
  <c r="MG52" i="10"/>
  <c r="CU131" i="13"/>
  <c r="FI35" i="13"/>
  <c r="IW45" i="13"/>
  <c r="NZ111" i="13"/>
  <c r="IP60" i="13"/>
  <c r="IF71" i="13"/>
  <c r="GB49" i="13"/>
  <c r="FI13" i="13"/>
  <c r="LN101" i="13"/>
  <c r="IZ56" i="13"/>
  <c r="OR138" i="10"/>
  <c r="LM53" i="13"/>
  <c r="LR4" i="13"/>
  <c r="OT125" i="13"/>
  <c r="FV150" i="13"/>
  <c r="OU43" i="13"/>
  <c r="CU132" i="13"/>
  <c r="LF127" i="13"/>
  <c r="LS117" i="13"/>
  <c r="GA60" i="13"/>
  <c r="IN66" i="13"/>
  <c r="FK80" i="13"/>
  <c r="DD111" i="13"/>
  <c r="LW54" i="13"/>
  <c r="LR105" i="13"/>
  <c r="GV127" i="10"/>
  <c r="GB131" i="13"/>
  <c r="IQ66" i="13"/>
  <c r="FU85" i="13"/>
  <c r="JL27" i="10"/>
  <c r="OK45" i="13"/>
  <c r="IQ130" i="13"/>
  <c r="OJ12" i="13"/>
  <c r="OM45" i="13"/>
  <c r="GC144" i="13"/>
  <c r="GT83" i="10"/>
  <c r="LM132" i="13"/>
  <c r="CP21" i="13"/>
  <c r="GU112" i="10"/>
  <c r="IU91" i="13"/>
  <c r="IR84" i="13"/>
  <c r="NY45" i="13"/>
  <c r="OB75" i="13"/>
  <c r="LS55" i="13"/>
  <c r="AN141" i="11"/>
  <c r="FY9" i="13"/>
  <c r="DD8" i="13"/>
  <c r="CM87" i="13"/>
  <c r="CP25" i="13"/>
  <c r="IU21" i="13"/>
  <c r="OP156" i="13"/>
  <c r="JI6" i="10"/>
  <c r="LE76" i="13"/>
  <c r="GD71" i="13"/>
  <c r="PH40" i="10"/>
  <c r="LL48" i="13"/>
  <c r="PE33" i="10"/>
  <c r="OS35" i="13"/>
  <c r="LV53" i="13"/>
  <c r="IK95" i="13"/>
  <c r="OP11" i="13"/>
  <c r="IJ88" i="13"/>
  <c r="LE58" i="13"/>
  <c r="FO86" i="13"/>
  <c r="GV87" i="10" s="1"/>
  <c r="MM103" i="10"/>
  <c r="DF15" i="13"/>
  <c r="FX15" i="13"/>
  <c r="IW4" i="13"/>
  <c r="CR135" i="13"/>
  <c r="FL99" i="13"/>
  <c r="IJ72" i="13"/>
  <c r="HC140" i="10"/>
  <c r="JG27" i="10"/>
  <c r="IT121" i="13"/>
  <c r="IT160" i="13"/>
  <c r="CL144" i="13"/>
  <c r="FU60" i="13"/>
  <c r="PH45" i="10"/>
  <c r="GB51" i="13"/>
  <c r="LI101" i="13"/>
  <c r="LJ90" i="13"/>
  <c r="IT81" i="13"/>
  <c r="OK9" i="13"/>
  <c r="PA82" i="10"/>
  <c r="HA45" i="10"/>
  <c r="LG114" i="13"/>
  <c r="OT70" i="13"/>
  <c r="PG105" i="10"/>
  <c r="JP79" i="10"/>
  <c r="LB6" i="13"/>
  <c r="FX143" i="13"/>
  <c r="JS8" i="10"/>
  <c r="CU153" i="13"/>
  <c r="OC71" i="13"/>
  <c r="NY162" i="13"/>
  <c r="LP8" i="13"/>
  <c r="DB68" i="13"/>
  <c r="FQ33" i="13"/>
  <c r="GX34" i="10" s="1"/>
  <c r="DF47" i="13"/>
  <c r="OI49" i="13"/>
  <c r="IQ55" i="13"/>
  <c r="OG40" i="13"/>
  <c r="OH20" i="13"/>
  <c r="MF52" i="10"/>
  <c r="ES135" i="10"/>
  <c r="IN157" i="13"/>
  <c r="CP116" i="13"/>
  <c r="LM137" i="13"/>
  <c r="OR157" i="10"/>
  <c r="GS118" i="10"/>
  <c r="OR12" i="10"/>
  <c r="PM128" i="10"/>
  <c r="ML128" i="10"/>
  <c r="IO84" i="13"/>
  <c r="DC87" i="13"/>
  <c r="OR15" i="10"/>
  <c r="ON74" i="13"/>
  <c r="PJ16" i="10"/>
  <c r="HF14" i="10"/>
  <c r="MG136" i="10"/>
  <c r="DY41" i="10"/>
  <c r="HC23" i="10"/>
  <c r="FL113" i="13"/>
  <c r="FU84" i="13"/>
  <c r="MC57" i="10"/>
  <c r="CZ93" i="13"/>
  <c r="JI72" i="10"/>
  <c r="LB12" i="13"/>
  <c r="CR73" i="13"/>
  <c r="CY57" i="13"/>
  <c r="IM109" i="13"/>
  <c r="LB112" i="13"/>
  <c r="DX55" i="10"/>
  <c r="OF163" i="13"/>
  <c r="KA98" i="10"/>
  <c r="OT5" i="10"/>
  <c r="IW130" i="13"/>
  <c r="LX57" i="13"/>
  <c r="FS34" i="13"/>
  <c r="MO116" i="10"/>
  <c r="KC6" i="10"/>
  <c r="LB44" i="13"/>
  <c r="ES77" i="10"/>
  <c r="CX134" i="13"/>
  <c r="OV54" i="10"/>
  <c r="IQ37" i="13"/>
  <c r="ME27" i="10"/>
  <c r="MA35" i="10"/>
  <c r="PB75" i="10"/>
  <c r="OQ5" i="10"/>
  <c r="IJ117" i="13"/>
  <c r="IK93" i="13"/>
  <c r="DY138" i="10"/>
  <c r="MR121" i="10"/>
  <c r="JS27" i="10"/>
  <c r="IZ114" i="13"/>
  <c r="HI94" i="10"/>
  <c r="OK83" i="13"/>
  <c r="OQ51" i="13"/>
  <c r="CR48" i="13"/>
  <c r="CS95" i="13"/>
  <c r="DC36" i="13"/>
  <c r="KB131" i="10"/>
  <c r="IO113" i="13"/>
  <c r="FU14" i="13"/>
  <c r="LM106" i="13"/>
  <c r="JN139" i="10"/>
  <c r="LQ113" i="13"/>
  <c r="OW137" i="10"/>
  <c r="DE134" i="13"/>
  <c r="CX118" i="13"/>
  <c r="EM64" i="10"/>
  <c r="OL55" i="13"/>
  <c r="EN78" i="10"/>
  <c r="CO81" i="13"/>
  <c r="HE77" i="10"/>
  <c r="FX146" i="13"/>
  <c r="FQ123" i="13"/>
  <c r="OP86" i="13"/>
  <c r="OK131" i="13"/>
  <c r="OI153" i="13"/>
  <c r="IF110" i="13"/>
  <c r="II48" i="13"/>
  <c r="IG7" i="13"/>
  <c r="CO84" i="13"/>
  <c r="IY10" i="13"/>
  <c r="JJ104" i="10"/>
  <c r="GQ110" i="10"/>
  <c r="IU93" i="13"/>
  <c r="CU64" i="13"/>
  <c r="LG23" i="13"/>
  <c r="IF10" i="13"/>
  <c r="PK8" i="10"/>
  <c r="OC50" i="13"/>
  <c r="MC92" i="10"/>
  <c r="LP33" i="13"/>
  <c r="IW136" i="13"/>
  <c r="LQ17" i="13"/>
  <c r="IE44" i="13"/>
  <c r="FM135" i="13"/>
  <c r="LJ144" i="13"/>
  <c r="LL134" i="13"/>
  <c r="IW108" i="13"/>
  <c r="OI19" i="13"/>
  <c r="LD125" i="13"/>
  <c r="GB108" i="13"/>
  <c r="GS55" i="10"/>
  <c r="CP55" i="13"/>
  <c r="FT107" i="13"/>
  <c r="FK151" i="13"/>
  <c r="JW6" i="10"/>
  <c r="LC112" i="13"/>
  <c r="OI30" i="13"/>
  <c r="LQ83" i="13"/>
  <c r="MN68" i="10"/>
  <c r="OK24" i="13"/>
  <c r="GC46" i="13"/>
  <c r="IZ12" i="13"/>
  <c r="FM35" i="13"/>
  <c r="LG91" i="13"/>
  <c r="IG138" i="13"/>
  <c r="NY59" i="13"/>
  <c r="NY58" i="13"/>
  <c r="ER98" i="10"/>
  <c r="IF148" i="13"/>
  <c r="GP138" i="10"/>
  <c r="MI95" i="10"/>
  <c r="IW110" i="13"/>
  <c r="GD44" i="13"/>
  <c r="LK147" i="13"/>
  <c r="OL20" i="13"/>
  <c r="MO145" i="10"/>
  <c r="LX91" i="13"/>
  <c r="LE46" i="13"/>
  <c r="OB149" i="13"/>
  <c r="LE92" i="13"/>
  <c r="LD77" i="13"/>
  <c r="IT13" i="13"/>
  <c r="MH49" i="10"/>
  <c r="OD106" i="13"/>
  <c r="NY81" i="13"/>
  <c r="LG39" i="13"/>
  <c r="NZ96" i="13"/>
  <c r="LP83" i="13"/>
  <c r="IX66" i="13"/>
  <c r="LH123" i="13"/>
  <c r="IO163" i="13"/>
  <c r="IW9" i="13"/>
  <c r="IL127" i="13"/>
  <c r="OT157" i="13"/>
  <c r="OK25" i="13"/>
  <c r="EP129" i="10"/>
  <c r="LJ83" i="13"/>
  <c r="LI66" i="13"/>
  <c r="KC69" i="10"/>
  <c r="EP125" i="10"/>
  <c r="NZ109" i="13"/>
  <c r="DF112" i="13"/>
  <c r="KA15" i="10"/>
  <c r="GA4" i="13"/>
  <c r="CT62" i="13"/>
  <c r="MK30" i="10"/>
  <c r="GA43" i="13"/>
  <c r="II116" i="13"/>
  <c r="OP82" i="13"/>
  <c r="OD26" i="13"/>
  <c r="GC51" i="13"/>
  <c r="FP133" i="13"/>
  <c r="LG60" i="13"/>
  <c r="FN98" i="13"/>
  <c r="HD75" i="10"/>
  <c r="JA154" i="13"/>
  <c r="DC56" i="13"/>
  <c r="LJ89" i="13"/>
  <c r="GC21" i="13"/>
  <c r="LC40" i="13"/>
  <c r="IG136" i="13"/>
  <c r="CZ110" i="13"/>
  <c r="OS96" i="13"/>
  <c r="DZ90" i="10"/>
  <c r="PI157" i="10"/>
  <c r="OL159" i="13"/>
  <c r="DG95" i="13"/>
  <c r="IF28" i="13"/>
  <c r="JN145" i="10"/>
  <c r="IT113" i="13"/>
  <c r="FS8" i="13"/>
  <c r="OK89" i="13"/>
  <c r="OM108" i="13"/>
  <c r="IQ82" i="13"/>
  <c r="OA25" i="13"/>
  <c r="IK129" i="13"/>
  <c r="FI130" i="13"/>
  <c r="LB17" i="13"/>
  <c r="DF117" i="13"/>
  <c r="CX39" i="13"/>
  <c r="PK35" i="10"/>
  <c r="IY123" i="13"/>
  <c r="GC33" i="13"/>
  <c r="LV110" i="13"/>
  <c r="CK88" i="13"/>
  <c r="OF99" i="13"/>
  <c r="CM75" i="13"/>
  <c r="CK118" i="13"/>
  <c r="FL8" i="13"/>
  <c r="OJ109" i="13"/>
  <c r="OA37" i="13"/>
  <c r="FZ9" i="13"/>
  <c r="FR100" i="13"/>
  <c r="LD31" i="13"/>
  <c r="CU95" i="13"/>
  <c r="OJ115" i="13"/>
  <c r="LC138" i="13"/>
  <c r="GZ114" i="10"/>
  <c r="IL139" i="13"/>
  <c r="CL12" i="13"/>
  <c r="FQ108" i="13"/>
  <c r="CY104" i="13"/>
  <c r="FP39" i="13"/>
  <c r="LQ107" i="13"/>
  <c r="MN108" i="10" s="1"/>
  <c r="FO50" i="13"/>
  <c r="OJ15" i="13"/>
  <c r="JN35" i="10"/>
  <c r="IK99" i="13"/>
  <c r="OH6" i="13"/>
  <c r="CP13" i="13"/>
  <c r="GB121" i="13"/>
  <c r="CO32" i="13"/>
  <c r="IN53" i="13"/>
  <c r="CU41" i="13"/>
  <c r="OQ35" i="13"/>
  <c r="IJ90" i="13"/>
  <c r="LE104" i="13"/>
  <c r="DF52" i="13"/>
  <c r="PA40" i="10"/>
  <c r="GR93" i="10"/>
  <c r="OS131" i="10"/>
  <c r="NZ128" i="13"/>
  <c r="CU11" i="13"/>
  <c r="LR122" i="13"/>
  <c r="OC129" i="13"/>
  <c r="CM131" i="13"/>
  <c r="OE25" i="13"/>
  <c r="IQ63" i="13"/>
  <c r="JK56" i="10"/>
  <c r="LB97" i="13"/>
  <c r="MC105" i="10"/>
  <c r="ME32" i="10"/>
  <c r="EA97" i="10"/>
  <c r="PL146" i="10"/>
  <c r="PM111" i="10"/>
  <c r="LP106" i="13"/>
  <c r="LL73" i="13"/>
  <c r="CQ126" i="13"/>
  <c r="FZ132" i="13"/>
  <c r="FO84" i="13"/>
  <c r="FO160" i="13"/>
  <c r="OD73" i="13"/>
  <c r="PF132" i="10"/>
  <c r="JK151" i="10"/>
  <c r="DE162" i="13"/>
  <c r="OP96" i="13"/>
  <c r="LB42" i="13"/>
  <c r="EJ84" i="10"/>
  <c r="JO91" i="10"/>
  <c r="LK92" i="13"/>
  <c r="LJ34" i="13"/>
  <c r="CL73" i="13"/>
  <c r="MP61" i="10"/>
  <c r="LQ34" i="13"/>
  <c r="DA23" i="13"/>
  <c r="IM64" i="13"/>
  <c r="OC90" i="13"/>
  <c r="NY115" i="13"/>
  <c r="OS47" i="13"/>
  <c r="LH148" i="13"/>
  <c r="LH75" i="13"/>
  <c r="ML94" i="10"/>
  <c r="OQ103" i="13"/>
  <c r="EO85" i="10"/>
  <c r="OL60" i="13"/>
  <c r="FH139" i="13"/>
  <c r="OQ69" i="13"/>
  <c r="IH154" i="13"/>
  <c r="GZ25" i="10"/>
  <c r="JM83" i="10"/>
  <c r="HC141" i="10"/>
  <c r="OH53" i="13"/>
  <c r="ES38" i="10"/>
  <c r="CX60" i="13"/>
  <c r="FS150" i="13"/>
  <c r="CQ83" i="13"/>
  <c r="CR120" i="13"/>
  <c r="NZ61" i="13"/>
  <c r="CR152" i="13"/>
  <c r="IG131" i="13"/>
  <c r="ME79" i="10"/>
  <c r="LG61" i="13"/>
  <c r="ER131" i="10"/>
  <c r="FV102" i="13"/>
  <c r="IG128" i="13"/>
  <c r="CY143" i="13"/>
  <c r="FJ119" i="13"/>
  <c r="ON57" i="13"/>
  <c r="HF52" i="10"/>
  <c r="CT142" i="13"/>
  <c r="JU144" i="10"/>
  <c r="DX42" i="10"/>
  <c r="JK108" i="10"/>
  <c r="IL104" i="13"/>
  <c r="EJ52" i="10"/>
  <c r="IL159" i="13"/>
  <c r="PM64" i="10"/>
  <c r="OI120" i="13"/>
  <c r="HE123" i="10"/>
  <c r="FY146" i="13"/>
  <c r="GX17" i="10"/>
  <c r="IZ63" i="13"/>
  <c r="NZ90" i="13"/>
  <c r="HH37" i="10"/>
  <c r="CU123" i="13"/>
  <c r="PH49" i="10"/>
  <c r="CU73" i="13"/>
  <c r="EK94" i="10"/>
  <c r="OF33" i="13"/>
  <c r="FH134" i="13"/>
  <c r="OI73" i="13"/>
  <c r="FT96" i="13"/>
  <c r="FN17" i="13"/>
  <c r="DF141" i="13"/>
  <c r="EP89" i="10"/>
  <c r="LS100" i="13"/>
  <c r="IN98" i="13"/>
  <c r="IK98" i="13"/>
  <c r="OA61" i="13"/>
  <c r="OM43" i="13"/>
  <c r="MC91" i="10"/>
  <c r="OU99" i="13"/>
  <c r="FN85" i="13"/>
  <c r="GS113" i="10"/>
  <c r="LQ47" i="13"/>
  <c r="CS91" i="13"/>
  <c r="IF96" i="13"/>
  <c r="IM114" i="13"/>
  <c r="OF106" i="13"/>
  <c r="IT70" i="13"/>
  <c r="FR104" i="13"/>
  <c r="LW98" i="13"/>
  <c r="OJ87" i="13"/>
  <c r="FV41" i="13"/>
  <c r="HC42" i="10" s="1"/>
  <c r="JU56" i="10"/>
  <c r="OA124" i="13"/>
  <c r="DC37" i="13"/>
  <c r="GC55" i="13"/>
  <c r="LL86" i="13"/>
  <c r="IV99" i="13"/>
  <c r="CX31" i="13"/>
  <c r="FJ35" i="13"/>
  <c r="AE141" i="11"/>
  <c r="HI84" i="10"/>
  <c r="GD78" i="13"/>
  <c r="IW33" i="13"/>
  <c r="FM124" i="13"/>
  <c r="HD66" i="10"/>
  <c r="IE12" i="13"/>
  <c r="OB29" i="13"/>
  <c r="LD49" i="13"/>
  <c r="OT128" i="13"/>
  <c r="DF85" i="13"/>
  <c r="CL87" i="13"/>
  <c r="GC75" i="13"/>
  <c r="IS95" i="13"/>
  <c r="FJ74" i="13"/>
  <c r="OV30" i="10"/>
  <c r="IH112" i="13"/>
  <c r="PL156" i="10"/>
  <c r="FU92" i="13"/>
  <c r="HE89" i="10"/>
  <c r="FY66" i="13"/>
  <c r="IW145" i="13"/>
  <c r="ON58" i="13"/>
  <c r="LP98" i="13"/>
  <c r="LE107" i="13"/>
  <c r="CQ127" i="13"/>
  <c r="FV92" i="13"/>
  <c r="LX37" i="13"/>
  <c r="OP31" i="13"/>
  <c r="LO139" i="13"/>
  <c r="LO105" i="13"/>
  <c r="IU103" i="13"/>
  <c r="LK42" i="13"/>
  <c r="LC15" i="13"/>
  <c r="FV57" i="13"/>
  <c r="IO112" i="13"/>
  <c r="CU104" i="13"/>
  <c r="DA18" i="13"/>
  <c r="OH65" i="13"/>
  <c r="OK145" i="13"/>
  <c r="DG101" i="13"/>
  <c r="GU72" i="10"/>
  <c r="OE111" i="13"/>
  <c r="IJ78" i="13"/>
  <c r="FT70" i="13"/>
  <c r="FL44" i="13"/>
  <c r="CZ36" i="13"/>
  <c r="DZ101" i="10"/>
  <c r="CU155" i="13"/>
  <c r="OH34" i="13"/>
  <c r="FO60" i="13"/>
  <c r="EH142" i="10"/>
  <c r="DW86" i="10"/>
  <c r="FT119" i="13"/>
  <c r="IP30" i="13"/>
  <c r="LR88" i="13"/>
  <c r="KC80" i="10"/>
  <c r="FJ96" i="13"/>
  <c r="PG151" i="10"/>
  <c r="DG42" i="13"/>
  <c r="PF82" i="10"/>
  <c r="OD83" i="13"/>
  <c r="OL140" i="13"/>
  <c r="OB119" i="13"/>
  <c r="FK155" i="13"/>
  <c r="LH60" i="13"/>
  <c r="OK129" i="13"/>
  <c r="LK7" i="13"/>
  <c r="CW70" i="13"/>
  <c r="OG72" i="13"/>
  <c r="OT137" i="13"/>
  <c r="PL138" i="10" s="1"/>
  <c r="IF8" i="13"/>
  <c r="OJ90" i="13"/>
  <c r="IX11" i="13"/>
  <c r="GB120" i="13"/>
  <c r="OA67" i="13"/>
  <c r="MO128" i="10"/>
  <c r="LP63" i="13"/>
  <c r="CY30" i="13"/>
  <c r="FU44" i="13"/>
  <c r="LS86" i="13"/>
  <c r="LD4" i="13"/>
  <c r="MA5" i="10" s="1"/>
  <c r="DA98" i="13"/>
  <c r="MU116" i="10"/>
  <c r="CQ115" i="13"/>
  <c r="DD109" i="13"/>
  <c r="DB50" i="13"/>
  <c r="LF132" i="13"/>
  <c r="II65" i="13"/>
  <c r="LL121" i="13"/>
  <c r="EH26" i="10"/>
  <c r="FL11" i="13"/>
  <c r="OQ23" i="10"/>
  <c r="CW26" i="13"/>
  <c r="CM109" i="13"/>
  <c r="DF113" i="13"/>
  <c r="OU163" i="13"/>
  <c r="IW101" i="13"/>
  <c r="MP83" i="10"/>
  <c r="LM16" i="13"/>
  <c r="OA131" i="13"/>
  <c r="IK111" i="13"/>
  <c r="IS59" i="13"/>
  <c r="LK55" i="13"/>
  <c r="IQ48" i="13"/>
  <c r="IF22" i="13"/>
  <c r="CN37" i="13"/>
  <c r="OY160" i="10"/>
  <c r="CO19" i="13"/>
  <c r="FS160" i="13"/>
  <c r="FZ35" i="13"/>
  <c r="OT127" i="10"/>
  <c r="FL33" i="13"/>
  <c r="OB107" i="13"/>
  <c r="JO105" i="10"/>
  <c r="OL132" i="13"/>
  <c r="HF7" i="10"/>
  <c r="NZ52" i="13"/>
  <c r="CS19" i="13"/>
  <c r="CQ61" i="13"/>
  <c r="OD9" i="13"/>
  <c r="NY136" i="13"/>
  <c r="GA139" i="13"/>
  <c r="JK97" i="10"/>
  <c r="OP137" i="13"/>
  <c r="JT60" i="10"/>
  <c r="EB45" i="10"/>
  <c r="OT116" i="13"/>
  <c r="OW138" i="10"/>
  <c r="OT75" i="10"/>
  <c r="OW83" i="10"/>
  <c r="LI145" i="13"/>
  <c r="NZ63" i="13"/>
  <c r="IR22" i="13"/>
  <c r="FT83" i="13"/>
  <c r="MT53" i="10"/>
  <c r="FY43" i="13"/>
  <c r="MI77" i="10"/>
  <c r="OR70" i="10"/>
  <c r="OT88" i="10"/>
  <c r="CS76" i="13"/>
  <c r="OA153" i="13"/>
  <c r="MS142" i="10"/>
  <c r="GT23" i="10"/>
  <c r="GB139" i="13"/>
  <c r="FQ22" i="13"/>
  <c r="LS90" i="13"/>
  <c r="OI44" i="13"/>
  <c r="EP112" i="10"/>
  <c r="LS107" i="13"/>
  <c r="OV55" i="10"/>
  <c r="OS157" i="13"/>
  <c r="GR86" i="10"/>
  <c r="HH109" i="10"/>
  <c r="LD162" i="13"/>
  <c r="JW73" i="10"/>
  <c r="GC134" i="13"/>
  <c r="IL60" i="13"/>
  <c r="OS10" i="10"/>
  <c r="JK82" i="10"/>
  <c r="MT125" i="10"/>
  <c r="FM11" i="13"/>
  <c r="OC133" i="13"/>
  <c r="IY103" i="13"/>
  <c r="CP104" i="13"/>
  <c r="CX77" i="13"/>
  <c r="IL28" i="13"/>
  <c r="NZ155" i="13"/>
  <c r="LU20" i="13"/>
  <c r="FW123" i="13"/>
  <c r="DG94" i="13"/>
  <c r="LM25" i="13"/>
  <c r="CX115" i="13"/>
  <c r="OF95" i="13"/>
  <c r="FH116" i="13"/>
  <c r="LU53" i="13"/>
  <c r="GY101" i="10"/>
  <c r="GY71" i="10"/>
  <c r="OG8" i="13"/>
  <c r="LM152" i="13"/>
  <c r="JG89" i="10"/>
  <c r="HI25" i="10"/>
  <c r="MI128" i="10"/>
  <c r="OL6" i="13"/>
  <c r="NY102" i="13"/>
  <c r="OW41" i="10"/>
  <c r="IM149" i="13"/>
  <c r="DG48" i="13"/>
  <c r="DC10" i="13"/>
  <c r="JL117" i="10"/>
  <c r="MO143" i="10"/>
  <c r="JT10" i="10"/>
  <c r="HK21" i="10"/>
  <c r="CV109" i="13"/>
  <c r="PG92" i="10"/>
  <c r="ER107" i="10"/>
  <c r="DE77" i="13"/>
  <c r="ML92" i="10"/>
  <c r="PB81" i="10"/>
  <c r="DF152" i="13"/>
  <c r="LX162" i="13"/>
  <c r="FZ8" i="13"/>
  <c r="IJ110" i="13"/>
  <c r="ME33" i="10"/>
  <c r="OR69" i="13"/>
  <c r="EM135" i="10"/>
  <c r="LB37" i="13"/>
  <c r="JK51" i="10"/>
  <c r="FT130" i="13"/>
  <c r="ER81" i="10"/>
  <c r="LV47" i="13"/>
  <c r="LW128" i="13"/>
  <c r="CY92" i="13"/>
  <c r="JK131" i="10"/>
  <c r="OS69" i="10"/>
  <c r="PE104" i="10"/>
  <c r="JS49" i="10"/>
  <c r="LQ20" i="13"/>
  <c r="GC73" i="13"/>
  <c r="IJ124" i="13"/>
  <c r="LW68" i="13"/>
  <c r="LX55" i="13"/>
  <c r="DA35" i="13"/>
  <c r="FZ81" i="13"/>
  <c r="LL16" i="13"/>
  <c r="IO67" i="13"/>
  <c r="IU27" i="13"/>
  <c r="EP75" i="10"/>
  <c r="MS24" i="10"/>
  <c r="FO39" i="13"/>
  <c r="LZ125" i="10"/>
  <c r="CV139" i="13"/>
  <c r="FV109" i="13"/>
  <c r="FP58" i="13"/>
  <c r="PH95" i="10"/>
  <c r="LS122" i="13"/>
  <c r="OP110" i="13"/>
  <c r="CR121" i="13"/>
  <c r="LQ31" i="13"/>
  <c r="FR106" i="13"/>
  <c r="OQ56" i="13"/>
  <c r="LR93" i="13"/>
  <c r="IO92" i="13"/>
  <c r="CS16" i="13"/>
  <c r="FV7" i="13"/>
  <c r="IP44" i="13"/>
  <c r="ER20" i="10"/>
  <c r="IK11" i="13"/>
  <c r="JX56" i="10"/>
  <c r="JY30" i="10"/>
  <c r="LN151" i="13"/>
  <c r="GC151" i="13"/>
  <c r="OQ116" i="13"/>
  <c r="IU44" i="13"/>
  <c r="PK7" i="10"/>
  <c r="IU107" i="13"/>
  <c r="DF35" i="13"/>
  <c r="IS138" i="13"/>
  <c r="CW81" i="13"/>
  <c r="LQ142" i="13"/>
  <c r="PA81" i="10"/>
  <c r="PB124" i="10"/>
  <c r="IR98" i="13"/>
  <c r="CK138" i="13"/>
  <c r="FW102" i="13"/>
  <c r="LS47" i="13"/>
  <c r="MP48" i="10" s="1"/>
  <c r="DX68" i="10"/>
  <c r="CT154" i="13"/>
  <c r="MM14" i="10"/>
  <c r="OO94" i="13"/>
  <c r="LL61" i="13"/>
  <c r="LP74" i="13"/>
  <c r="OJ42" i="13"/>
  <c r="PB43" i="10" s="1"/>
  <c r="FJ29" i="13"/>
  <c r="OE90" i="13"/>
  <c r="ES5" i="10"/>
  <c r="IU57" i="13"/>
  <c r="LQ62" i="13"/>
  <c r="MN63" i="10" s="1"/>
  <c r="FV54" i="13"/>
  <c r="IV24" i="13"/>
  <c r="LD126" i="13"/>
  <c r="EO66" i="10"/>
  <c r="FL68" i="13"/>
  <c r="LM80" i="13"/>
  <c r="II117" i="13"/>
  <c r="JK118" i="10" s="1"/>
  <c r="OY80" i="10"/>
  <c r="GW76" i="10"/>
  <c r="IX91" i="13"/>
  <c r="IL111" i="13"/>
  <c r="OP61" i="13"/>
  <c r="FQ56" i="13"/>
  <c r="OT79" i="13"/>
  <c r="NZ26" i="13"/>
  <c r="CU15" i="13"/>
  <c r="JS59" i="10"/>
  <c r="IN119" i="13"/>
  <c r="ED114" i="10"/>
  <c r="MM116" i="10"/>
  <c r="OH13" i="13"/>
  <c r="OW101" i="10"/>
  <c r="OF78" i="13"/>
  <c r="LD117" i="13"/>
  <c r="FW9" i="13"/>
  <c r="IJ109" i="13"/>
  <c r="IN99" i="13"/>
  <c r="IP121" i="13"/>
  <c r="FM142" i="13"/>
  <c r="FR6" i="13"/>
  <c r="EF16" i="10"/>
  <c r="JH141" i="10"/>
  <c r="IH98" i="13"/>
  <c r="GB113" i="13"/>
  <c r="IO33" i="13"/>
  <c r="FJ79" i="13"/>
  <c r="IT115" i="13"/>
  <c r="JV116" i="10" s="1"/>
  <c r="CU75" i="13"/>
  <c r="IP144" i="13"/>
  <c r="LZ70" i="10"/>
  <c r="OP77" i="13"/>
  <c r="IG67" i="13"/>
  <c r="IY114" i="13"/>
  <c r="DA37" i="13"/>
  <c r="LD111" i="13"/>
  <c r="IO91" i="13"/>
  <c r="IU135" i="13"/>
  <c r="KA55" i="10"/>
  <c r="CO105" i="13"/>
  <c r="LK97" i="13"/>
  <c r="IP12" i="13"/>
  <c r="CX98" i="13"/>
  <c r="LN5" i="13"/>
  <c r="LB117" i="13"/>
  <c r="GQ63" i="10"/>
  <c r="CY29" i="13"/>
  <c r="IG95" i="13"/>
  <c r="FU32" i="13"/>
  <c r="LD82" i="13"/>
  <c r="OP97" i="13"/>
  <c r="IZ33" i="13"/>
  <c r="DZ111" i="10"/>
  <c r="IW143" i="13"/>
  <c r="OT52" i="13"/>
  <c r="OF139" i="13"/>
  <c r="DF135" i="13"/>
  <c r="PK23" i="10"/>
  <c r="JA66" i="13"/>
  <c r="OD97" i="13"/>
  <c r="LX100" i="13"/>
  <c r="OO122" i="13"/>
  <c r="IP54" i="13"/>
  <c r="CS114" i="13"/>
  <c r="CM33" i="13"/>
  <c r="OA26" i="13"/>
  <c r="CS146" i="13"/>
  <c r="EE147" i="10" s="1"/>
  <c r="IP47" i="13"/>
  <c r="GR39" i="10"/>
  <c r="GD43" i="13"/>
  <c r="ER99" i="10"/>
  <c r="FY80" i="13"/>
  <c r="CK66" i="13"/>
  <c r="OA114" i="13"/>
  <c r="FW58" i="13"/>
  <c r="OI58" i="13"/>
  <c r="DF36" i="13"/>
  <c r="LG35" i="13"/>
  <c r="JU25" i="10"/>
  <c r="IG115" i="13"/>
  <c r="OU26" i="13"/>
  <c r="FO4" i="13"/>
  <c r="IY86" i="13"/>
  <c r="FN160" i="13"/>
  <c r="MU20" i="10"/>
  <c r="CV80" i="13"/>
  <c r="KA30" i="10"/>
  <c r="PI159" i="10"/>
  <c r="EE56" i="10"/>
  <c r="MB58" i="10"/>
  <c r="IE83" i="13"/>
  <c r="FU134" i="13"/>
  <c r="PE122" i="10"/>
  <c r="OU48" i="13"/>
  <c r="OU27" i="13"/>
  <c r="IX137" i="13"/>
  <c r="JQ93" i="10"/>
  <c r="CT156" i="13"/>
  <c r="MB33" i="10"/>
  <c r="OB155" i="13"/>
  <c r="FW130" i="13"/>
  <c r="IW11" i="13"/>
  <c r="MC9" i="10"/>
  <c r="OP111" i="13"/>
  <c r="FP5" i="13"/>
  <c r="LY139" i="10"/>
  <c r="OH105" i="13"/>
  <c r="HH93" i="10"/>
  <c r="FS116" i="13"/>
  <c r="EJ42" i="10"/>
  <c r="JZ135" i="10"/>
  <c r="DC43" i="13"/>
  <c r="LX25" i="13"/>
  <c r="II118" i="13"/>
  <c r="OS122" i="13"/>
  <c r="FP123" i="13"/>
  <c r="LI153" i="13"/>
  <c r="II26" i="13"/>
  <c r="LO16" i="13"/>
  <c r="LO106" i="13"/>
  <c r="LZ89" i="10"/>
  <c r="FL137" i="13"/>
  <c r="HD32" i="10"/>
  <c r="EE137" i="10"/>
  <c r="ES24" i="10"/>
  <c r="PF143" i="10"/>
  <c r="JQ90" i="10"/>
  <c r="LG98" i="13"/>
  <c r="JS34" i="10"/>
  <c r="IE19" i="13"/>
  <c r="CY51" i="13"/>
  <c r="JA82" i="13"/>
  <c r="FJ142" i="13"/>
  <c r="JQ46" i="10"/>
  <c r="CL32" i="13"/>
  <c r="CX15" i="13"/>
  <c r="GA95" i="13"/>
  <c r="CX86" i="13"/>
  <c r="OK158" i="13"/>
  <c r="FO80" i="13"/>
  <c r="DD149" i="13"/>
  <c r="IU98" i="13"/>
  <c r="NY32" i="13"/>
  <c r="IG126" i="13"/>
  <c r="GS81" i="10"/>
  <c r="CN142" i="13"/>
  <c r="IO120" i="13"/>
  <c r="DG139" i="13"/>
  <c r="IS100" i="13"/>
  <c r="PL31" i="10"/>
  <c r="DC23" i="13"/>
  <c r="IH111" i="13"/>
  <c r="PF164" i="10"/>
  <c r="EM111" i="10"/>
  <c r="LQ125" i="13"/>
  <c r="GS101" i="10"/>
  <c r="EF21" i="10"/>
  <c r="JZ13" i="10"/>
  <c r="IX96" i="13"/>
  <c r="IE146" i="13"/>
  <c r="PG142" i="10"/>
  <c r="LK68" i="13"/>
  <c r="LO59" i="13"/>
  <c r="GB153" i="13"/>
  <c r="DE69" i="13"/>
  <c r="JR23" i="10"/>
  <c r="PG138" i="10"/>
  <c r="CV68" i="13"/>
  <c r="LI56" i="13"/>
  <c r="MU49" i="10"/>
  <c r="DF76" i="13"/>
  <c r="LW69" i="13"/>
  <c r="FW122" i="13"/>
  <c r="IU106" i="13"/>
  <c r="OF126" i="13"/>
  <c r="DB8" i="13"/>
  <c r="JA119" i="13"/>
  <c r="ML27" i="10"/>
  <c r="HK43" i="10"/>
  <c r="LM147" i="13"/>
  <c r="FU64" i="13"/>
  <c r="JW57" i="10"/>
  <c r="LO14" i="13"/>
  <c r="GB35" i="13"/>
  <c r="DB79" i="13"/>
  <c r="DF33" i="13"/>
  <c r="EA76" i="10"/>
  <c r="CZ103" i="13"/>
  <c r="JR62" i="10"/>
  <c r="DW38" i="10"/>
  <c r="OS90" i="13"/>
  <c r="LM78" i="13"/>
  <c r="FT156" i="13"/>
  <c r="FN77" i="13"/>
  <c r="PL132" i="10"/>
  <c r="NY110" i="13"/>
  <c r="GD66" i="13"/>
  <c r="FL45" i="13"/>
  <c r="LT126" i="13"/>
  <c r="OR84" i="10"/>
  <c r="OF129" i="13"/>
  <c r="FK51" i="13"/>
  <c r="OJ51" i="13"/>
  <c r="OQ138" i="13"/>
  <c r="MO139" i="10"/>
  <c r="OU162" i="13"/>
  <c r="JX81" i="10"/>
  <c r="CK132" i="13"/>
  <c r="ON143" i="13"/>
  <c r="LB92" i="13"/>
  <c r="FH101" i="13"/>
  <c r="JA78" i="13"/>
  <c r="II33" i="13"/>
  <c r="CX120" i="13"/>
  <c r="OU70" i="13"/>
  <c r="LW44" i="13"/>
  <c r="CQ118" i="13"/>
  <c r="FU69" i="13"/>
  <c r="FL109" i="13"/>
  <c r="DD16" i="13"/>
  <c r="CP90" i="13"/>
  <c r="CU89" i="13"/>
  <c r="CW9" i="13"/>
  <c r="IR145" i="13"/>
  <c r="OF122" i="13"/>
  <c r="JH137" i="10"/>
  <c r="OQ95" i="13"/>
  <c r="IG89" i="13"/>
  <c r="LF145" i="13"/>
  <c r="CN102" i="13"/>
  <c r="LL119" i="13"/>
  <c r="IX143" i="13"/>
  <c r="IT119" i="13"/>
  <c r="OQ61" i="13"/>
  <c r="LF6" i="13"/>
  <c r="IJ50" i="13"/>
  <c r="CS43" i="13"/>
  <c r="CV48" i="13"/>
  <c r="NY23" i="13"/>
  <c r="FQ113" i="13"/>
  <c r="EH59" i="10"/>
  <c r="LK39" i="13"/>
  <c r="IP51" i="13"/>
  <c r="IS92" i="13"/>
  <c r="OL26" i="13"/>
  <c r="CS61" i="13"/>
  <c r="MD14" i="10"/>
  <c r="OL101" i="13"/>
  <c r="IH142" i="13"/>
  <c r="LR85" i="13"/>
  <c r="FX100" i="13"/>
  <c r="LN32" i="13"/>
  <c r="CN67" i="13"/>
  <c r="OD49" i="13"/>
  <c r="EF128" i="10"/>
  <c r="ES67" i="10"/>
  <c r="OS163" i="13"/>
  <c r="LM123" i="13"/>
  <c r="CP4" i="13"/>
  <c r="LC105" i="13"/>
  <c r="LT91" i="13"/>
  <c r="OH79" i="13"/>
  <c r="GB77" i="13"/>
  <c r="CU144" i="13"/>
  <c r="JQ8" i="10"/>
  <c r="AW152" i="11"/>
  <c r="LD102" i="13"/>
  <c r="IK90" i="13"/>
  <c r="IQ133" i="13"/>
  <c r="LO146" i="13"/>
  <c r="FO8" i="13"/>
  <c r="OU30" i="10"/>
  <c r="CV33" i="13"/>
  <c r="CU82" i="13"/>
  <c r="CL141" i="13"/>
  <c r="GC83" i="13"/>
  <c r="IS53" i="13"/>
  <c r="PE134" i="10"/>
  <c r="CY118" i="13"/>
  <c r="IT57" i="13"/>
  <c r="IQ38" i="13"/>
  <c r="LL126" i="13"/>
  <c r="IG40" i="13"/>
  <c r="LL84" i="13"/>
  <c r="CY65" i="13"/>
  <c r="CQ37" i="13"/>
  <c r="FW85" i="13"/>
  <c r="GZ125" i="10"/>
  <c r="NY30" i="13"/>
  <c r="LS130" i="13"/>
  <c r="IF97" i="13"/>
  <c r="MN74" i="10"/>
  <c r="CU128" i="13"/>
  <c r="OI156" i="13"/>
  <c r="LX112" i="13"/>
  <c r="LG55" i="13"/>
  <c r="OQ66" i="13"/>
  <c r="FO108" i="13"/>
  <c r="LU161" i="13"/>
  <c r="FK76" i="13"/>
  <c r="DB49" i="13"/>
  <c r="PE100" i="10"/>
  <c r="LJ142" i="13"/>
  <c r="IV90" i="13"/>
  <c r="JW122" i="10"/>
  <c r="DE119" i="13"/>
  <c r="OT15" i="13"/>
  <c r="CX63" i="13"/>
  <c r="IG92" i="13"/>
  <c r="LG137" i="13"/>
  <c r="IJ105" i="13"/>
  <c r="LD89" i="13"/>
  <c r="OO24" i="13"/>
  <c r="LE77" i="13"/>
  <c r="IZ94" i="13"/>
  <c r="LE71" i="13"/>
  <c r="NY33" i="13"/>
  <c r="LM59" i="13"/>
  <c r="CV94" i="13"/>
  <c r="OO101" i="13"/>
  <c r="LN118" i="13"/>
  <c r="HK115" i="10"/>
  <c r="EH30" i="10"/>
  <c r="FH153" i="13"/>
  <c r="NY42" i="13"/>
  <c r="FO38" i="13"/>
  <c r="OI105" i="13"/>
  <c r="OI41" i="13"/>
  <c r="LC47" i="13"/>
  <c r="OF63" i="13"/>
  <c r="AW156" i="11"/>
  <c r="IY120" i="13"/>
  <c r="FH95" i="13"/>
  <c r="LP31" i="13"/>
  <c r="IX64" i="13"/>
  <c r="FS54" i="13"/>
  <c r="OU125" i="13"/>
  <c r="GQ47" i="10"/>
  <c r="DB31" i="13"/>
  <c r="IT31" i="13"/>
  <c r="JO81" i="10"/>
  <c r="DC153" i="13"/>
  <c r="OI128" i="13"/>
  <c r="FV8" i="13"/>
  <c r="MC114" i="10"/>
  <c r="OZ149" i="10"/>
  <c r="FJ134" i="13"/>
  <c r="OH70" i="13"/>
  <c r="IP123" i="13"/>
  <c r="CS65" i="13"/>
  <c r="PD140" i="10"/>
  <c r="OY39" i="10"/>
  <c r="DY94" i="10"/>
  <c r="EL18" i="10"/>
  <c r="MN13" i="10"/>
  <c r="MN46" i="10"/>
  <c r="EC74" i="10"/>
  <c r="LG160" i="13"/>
  <c r="NY80" i="13"/>
  <c r="MT38" i="10"/>
  <c r="LJ161" i="13"/>
  <c r="JW22" i="10"/>
  <c r="LB60" i="13"/>
  <c r="CK55" i="13"/>
  <c r="EB27" i="10"/>
  <c r="OC30" i="13"/>
  <c r="LM136" i="13"/>
  <c r="EN102" i="10"/>
  <c r="OW36" i="10"/>
  <c r="MU68" i="10"/>
  <c r="MD21" i="10"/>
  <c r="MR112" i="10"/>
  <c r="IS76" i="13"/>
  <c r="GW35" i="10"/>
  <c r="GR56" i="10"/>
  <c r="JI113" i="10"/>
  <c r="LN21" i="13"/>
  <c r="CO70" i="13"/>
  <c r="DE113" i="13"/>
  <c r="MJ49" i="10"/>
  <c r="PC56" i="10"/>
  <c r="OT80" i="13"/>
  <c r="OL91" i="13"/>
  <c r="IT139" i="13"/>
  <c r="FP61" i="13"/>
  <c r="FL144" i="13"/>
  <c r="IY88" i="13"/>
  <c r="DA83" i="13"/>
  <c r="JK128" i="10"/>
  <c r="CP28" i="13"/>
  <c r="LE156" i="13"/>
  <c r="LZ107" i="10"/>
  <c r="GB28" i="13"/>
  <c r="OZ27" i="10"/>
  <c r="IN131" i="13"/>
  <c r="PE27" i="10"/>
  <c r="JI91" i="10"/>
  <c r="IY61" i="13"/>
  <c r="GA138" i="13"/>
  <c r="LQ80" i="13"/>
  <c r="IY89" i="13"/>
  <c r="JA157" i="13"/>
  <c r="LP158" i="13"/>
  <c r="HB136" i="10"/>
  <c r="JO109" i="10"/>
  <c r="LK126" i="13"/>
  <c r="IX49" i="13"/>
  <c r="FR124" i="13"/>
  <c r="KA22" i="10"/>
  <c r="OY149" i="10"/>
  <c r="LV18" i="13"/>
  <c r="EG134" i="10"/>
  <c r="IU84" i="13"/>
  <c r="LH106" i="13"/>
  <c r="OR136" i="13"/>
  <c r="IM146" i="13"/>
  <c r="DC135" i="13"/>
  <c r="PM119" i="10"/>
  <c r="DA138" i="13"/>
  <c r="MN106" i="10"/>
  <c r="MM61" i="10"/>
  <c r="LM19" i="13"/>
  <c r="FK41" i="13"/>
  <c r="CV89" i="13"/>
  <c r="DE70" i="13"/>
  <c r="CZ10" i="13"/>
  <c r="LI26" i="13"/>
  <c r="JK91" i="10"/>
  <c r="IP146" i="13"/>
  <c r="MS96" i="10"/>
  <c r="MD44" i="10"/>
  <c r="FL92" i="13"/>
  <c r="CZ106" i="13"/>
  <c r="GC145" i="13"/>
  <c r="FT163" i="13"/>
  <c r="LX31" i="13"/>
  <c r="AE151" i="11"/>
  <c r="OS150" i="13"/>
  <c r="IW71" i="13"/>
  <c r="OH92" i="13"/>
  <c r="OZ93" i="10" s="1"/>
  <c r="LJ26" i="13"/>
  <c r="LB9" i="13"/>
  <c r="OM62" i="13"/>
  <c r="OJ54" i="13"/>
  <c r="MB21" i="10"/>
  <c r="EK44" i="10"/>
  <c r="DD41" i="13"/>
  <c r="FQ87" i="13"/>
  <c r="II25" i="13"/>
  <c r="LV62" i="13"/>
  <c r="LN36" i="13"/>
  <c r="MK37" i="10" s="1"/>
  <c r="LP75" i="13"/>
  <c r="CS131" i="13"/>
  <c r="PM159" i="10"/>
  <c r="FP56" i="13"/>
  <c r="OF17" i="13"/>
  <c r="CW29" i="13"/>
  <c r="IO97" i="13"/>
  <c r="LO150" i="13"/>
  <c r="IF113" i="13"/>
  <c r="OU142" i="10"/>
  <c r="MJ121" i="10"/>
  <c r="LQ149" i="13"/>
  <c r="FJ102" i="13"/>
  <c r="GQ128" i="10"/>
  <c r="OD87" i="13"/>
  <c r="CQ25" i="13"/>
  <c r="MM141" i="10"/>
  <c r="IN45" i="13"/>
  <c r="PC16" i="10"/>
  <c r="CM142" i="13"/>
  <c r="IX99" i="13"/>
  <c r="OE10" i="13"/>
  <c r="CX91" i="13"/>
  <c r="OI95" i="13"/>
  <c r="JA30" i="13"/>
  <c r="FY93" i="13"/>
  <c r="OU7" i="13"/>
  <c r="OM153" i="13"/>
  <c r="OR11" i="13"/>
  <c r="GB85" i="13"/>
  <c r="LC87" i="13"/>
  <c r="HC136" i="10"/>
  <c r="IK118" i="13"/>
  <c r="CZ59" i="13"/>
  <c r="CQ13" i="13"/>
  <c r="OO51" i="13"/>
  <c r="PG52" i="10" s="1"/>
  <c r="IP39" i="13"/>
  <c r="OW116" i="10"/>
  <c r="CY126" i="13"/>
  <c r="OQ48" i="13"/>
  <c r="CN72" i="13"/>
  <c r="PJ94" i="10"/>
  <c r="LJ143" i="13"/>
  <c r="FI56" i="13"/>
  <c r="IL12" i="13"/>
  <c r="EK132" i="10"/>
  <c r="OK36" i="13"/>
  <c r="CW5" i="13"/>
  <c r="FY19" i="13"/>
  <c r="OJ130" i="13"/>
  <c r="OT27" i="13"/>
  <c r="GD52" i="13"/>
  <c r="IX35" i="13"/>
  <c r="PK163" i="10"/>
  <c r="IK10" i="13"/>
  <c r="OF90" i="13"/>
  <c r="IO74" i="13"/>
  <c r="LC142" i="13"/>
  <c r="LK128" i="13"/>
  <c r="GR19" i="10"/>
  <c r="FJ24" i="13"/>
  <c r="LF147" i="13"/>
  <c r="FQ63" i="13"/>
  <c r="IS117" i="13"/>
  <c r="IM54" i="13"/>
  <c r="DA127" i="13"/>
  <c r="OT61" i="13"/>
  <c r="IM145" i="13"/>
  <c r="LU126" i="13"/>
  <c r="LX123" i="13"/>
  <c r="ML108" i="10"/>
  <c r="OO163" i="13"/>
  <c r="CV22" i="13"/>
  <c r="IX80" i="13"/>
  <c r="OU161" i="10"/>
  <c r="CO112" i="13"/>
  <c r="CU113" i="13"/>
  <c r="OB57" i="13"/>
  <c r="LJ70" i="13"/>
  <c r="LV11" i="13"/>
  <c r="IQ95" i="13"/>
  <c r="DF95" i="13"/>
  <c r="OU21" i="13"/>
  <c r="EI73" i="10"/>
  <c r="GB34" i="13"/>
  <c r="LL148" i="13"/>
  <c r="MI149" i="10" s="1"/>
  <c r="FK30" i="13"/>
  <c r="CN122" i="13"/>
  <c r="CO120" i="13"/>
  <c r="LI76" i="13"/>
  <c r="ME137" i="10"/>
  <c r="GR89" i="10"/>
  <c r="IP145" i="13"/>
  <c r="IG133" i="13"/>
  <c r="ES20" i="10"/>
  <c r="FN13" i="13"/>
  <c r="LL83" i="13"/>
  <c r="GA8" i="13"/>
  <c r="LL139" i="13"/>
  <c r="OQ67" i="13"/>
  <c r="CX89" i="13"/>
  <c r="OQ62" i="13"/>
  <c r="CM19" i="13"/>
  <c r="LO58" i="13"/>
  <c r="OT54" i="13"/>
  <c r="PL55" i="10" s="1"/>
  <c r="LJ6" i="13"/>
  <c r="II155" i="13"/>
  <c r="CV16" i="13"/>
  <c r="FY81" i="13"/>
  <c r="GD65" i="13"/>
  <c r="OO89" i="13"/>
  <c r="GP136" i="10"/>
  <c r="IR63" i="13"/>
  <c r="LB61" i="13"/>
  <c r="FJ130" i="13"/>
  <c r="CK114" i="13"/>
  <c r="JA122" i="13"/>
  <c r="DD54" i="13"/>
  <c r="CL133" i="13"/>
  <c r="CU5" i="13"/>
  <c r="LI130" i="13"/>
  <c r="NZ48" i="13"/>
  <c r="LL54" i="13"/>
  <c r="ML138" i="10"/>
  <c r="FX4" i="13"/>
  <c r="IF36" i="13"/>
  <c r="OM18" i="13"/>
  <c r="DE91" i="13"/>
  <c r="IM37" i="13"/>
  <c r="FP35" i="13"/>
  <c r="OL110" i="13"/>
  <c r="MJ37" i="10"/>
  <c r="CP61" i="13"/>
  <c r="DF120" i="13"/>
  <c r="FU20" i="13"/>
  <c r="HB21" i="10" s="1"/>
  <c r="IY56" i="13"/>
  <c r="DG69" i="13"/>
  <c r="CL61" i="13"/>
  <c r="LO60" i="13"/>
  <c r="IL40" i="13"/>
  <c r="JX67" i="10"/>
  <c r="NY60" i="13"/>
  <c r="LG128" i="13"/>
  <c r="IK97" i="13"/>
  <c r="MJ114" i="10"/>
  <c r="NZ55" i="13"/>
  <c r="CW12" i="13"/>
  <c r="IP102" i="13"/>
  <c r="CZ39" i="13"/>
  <c r="LI109" i="13"/>
  <c r="JO102" i="10"/>
  <c r="OS99" i="13"/>
  <c r="JT98" i="10"/>
  <c r="EI85" i="10"/>
  <c r="HG136" i="10"/>
  <c r="PD23" i="10"/>
  <c r="OY46" i="10"/>
  <c r="GP106" i="10"/>
  <c r="JI12" i="10"/>
  <c r="MO19" i="10"/>
  <c r="IS158" i="13"/>
  <c r="LQ25" i="13"/>
  <c r="CK41" i="13"/>
  <c r="FR122" i="13"/>
  <c r="DF4" i="13"/>
  <c r="DW59" i="10"/>
  <c r="CL96" i="13"/>
  <c r="CN137" i="13"/>
  <c r="IW129" i="13"/>
  <c r="HH105" i="10"/>
  <c r="FS120" i="13"/>
  <c r="DB30" i="13"/>
  <c r="MQ115" i="10"/>
  <c r="DZ52" i="10"/>
  <c r="PA55" i="10"/>
  <c r="OS7" i="10"/>
  <c r="IM156" i="13"/>
  <c r="PA39" i="10"/>
  <c r="NY144" i="13"/>
  <c r="NZ150" i="13"/>
  <c r="CK117" i="13"/>
  <c r="FV37" i="13"/>
  <c r="NY137" i="13"/>
  <c r="FU46" i="13"/>
  <c r="CK47" i="13"/>
  <c r="DZ81" i="10"/>
  <c r="FW24" i="13"/>
  <c r="MP95" i="10"/>
  <c r="JG13" i="10"/>
  <c r="CQ98" i="13"/>
  <c r="GQ54" i="10"/>
  <c r="IP157" i="13"/>
  <c r="IT154" i="13"/>
  <c r="FK138" i="13"/>
  <c r="IJ138" i="13"/>
  <c r="MR102" i="10"/>
  <c r="EP104" i="10"/>
  <c r="DC34" i="13"/>
  <c r="FR11" i="13"/>
  <c r="ON118" i="13"/>
  <c r="FZ51" i="13"/>
  <c r="OC56" i="13"/>
  <c r="LG11" i="13"/>
  <c r="OY128" i="10"/>
  <c r="JZ28" i="10"/>
  <c r="EC42" i="10"/>
  <c r="CR133" i="13"/>
  <c r="DE89" i="13"/>
  <c r="FP29" i="13"/>
  <c r="OT22" i="13"/>
  <c r="HH141" i="10"/>
  <c r="IO48" i="13"/>
  <c r="OC118" i="13"/>
  <c r="GD93" i="13"/>
  <c r="LH28" i="13"/>
  <c r="LP143" i="13"/>
  <c r="IE9" i="13"/>
  <c r="HF135" i="10"/>
  <c r="IL44" i="13"/>
  <c r="PF45" i="10"/>
  <c r="ER118" i="10"/>
  <c r="HG85" i="10"/>
  <c r="LU84" i="13"/>
  <c r="JS31" i="10"/>
  <c r="OS28" i="13"/>
  <c r="PG17" i="10"/>
  <c r="LT100" i="13"/>
  <c r="LP36" i="13"/>
  <c r="IS18" i="13"/>
  <c r="JM125" i="10"/>
  <c r="OC52" i="13"/>
  <c r="EC37" i="10"/>
  <c r="LW45" i="13"/>
  <c r="FQ146" i="13"/>
  <c r="MM21" i="10"/>
  <c r="IE29" i="13"/>
  <c r="OO13" i="13"/>
  <c r="OQ87" i="13"/>
  <c r="LC28" i="13"/>
  <c r="MF157" i="10"/>
  <c r="LV67" i="13"/>
  <c r="IZ10" i="13"/>
  <c r="ES22" i="10"/>
  <c r="IF155" i="13"/>
  <c r="LM63" i="13"/>
  <c r="IJ148" i="13"/>
  <c r="FR127" i="13"/>
  <c r="FY25" i="13"/>
  <c r="DA38" i="13"/>
  <c r="EM39" i="10" s="1"/>
  <c r="IH56" i="13"/>
  <c r="OD19" i="13"/>
  <c r="LC161" i="13"/>
  <c r="IT100" i="13"/>
  <c r="IS107" i="13"/>
  <c r="JU127" i="10"/>
  <c r="OE120" i="13"/>
  <c r="FO52" i="13"/>
  <c r="CU118" i="13"/>
  <c r="PG87" i="10"/>
  <c r="EP133" i="10"/>
  <c r="EQ55" i="10"/>
  <c r="PE70" i="10"/>
  <c r="GU141" i="10"/>
  <c r="CR68" i="13"/>
  <c r="LI44" i="13"/>
  <c r="CW87" i="13"/>
  <c r="FZ43" i="13"/>
  <c r="CQ100" i="13"/>
  <c r="LN76" i="13"/>
  <c r="LI67" i="13"/>
  <c r="LK134" i="13"/>
  <c r="FH32" i="13"/>
  <c r="LI146" i="13"/>
  <c r="LJ5" i="13"/>
  <c r="FN131" i="13"/>
  <c r="OG4" i="13"/>
  <c r="FM31" i="13"/>
  <c r="GT32" i="10" s="1"/>
  <c r="LI104" i="13"/>
  <c r="CW115" i="13"/>
  <c r="FT81" i="13"/>
  <c r="OQ23" i="13"/>
  <c r="OP104" i="13"/>
  <c r="FO27" i="13"/>
  <c r="FM134" i="13"/>
  <c r="LB20" i="13"/>
  <c r="LR17" i="13"/>
  <c r="MO18" i="10" s="1"/>
  <c r="FU48" i="13"/>
  <c r="LP123" i="13"/>
  <c r="OF112" i="13"/>
  <c r="OT72" i="13"/>
  <c r="LL34" i="13"/>
  <c r="LC27" i="13"/>
  <c r="FK123" i="13"/>
  <c r="CV30" i="13"/>
  <c r="FM96" i="13"/>
  <c r="HK13" i="10"/>
  <c r="LS78" i="13"/>
  <c r="FI52" i="13"/>
  <c r="DC49" i="13"/>
  <c r="LE25" i="13"/>
  <c r="FW131" i="13"/>
  <c r="CP97" i="13"/>
  <c r="ED43" i="10"/>
  <c r="IL161" i="13"/>
  <c r="FK46" i="13"/>
  <c r="OM57" i="13"/>
  <c r="LK78" i="13"/>
  <c r="CQ10" i="13"/>
  <c r="II31" i="13"/>
  <c r="OI133" i="13"/>
  <c r="II95" i="13"/>
  <c r="OK71" i="13"/>
  <c r="CL105" i="13"/>
  <c r="LL131" i="13"/>
  <c r="DB80" i="13"/>
  <c r="IN109" i="13"/>
  <c r="CZ123" i="13"/>
  <c r="CQ78" i="13"/>
  <c r="FO131" i="13"/>
  <c r="FP114" i="13"/>
  <c r="JK9" i="10"/>
  <c r="FN104" i="13"/>
  <c r="GC82" i="13"/>
  <c r="OO25" i="13"/>
  <c r="IT107" i="13"/>
  <c r="LH22" i="13"/>
  <c r="ME23" i="10" s="1"/>
  <c r="IT138" i="13"/>
  <c r="CL42" i="13"/>
  <c r="CZ91" i="13"/>
  <c r="CN43" i="13"/>
  <c r="CW95" i="13"/>
  <c r="KB100" i="10"/>
  <c r="FY45" i="13"/>
  <c r="LN109" i="13"/>
  <c r="LR110" i="13"/>
  <c r="FH39" i="13"/>
  <c r="NY146" i="13"/>
  <c r="IY38" i="13"/>
  <c r="IJ38" i="13"/>
  <c r="FQ57" i="13"/>
  <c r="FL64" i="13"/>
  <c r="IJ86" i="13"/>
  <c r="GY120" i="10"/>
  <c r="LC116" i="13"/>
  <c r="NZ24" i="13"/>
  <c r="GW11" i="10"/>
  <c r="LH104" i="13"/>
  <c r="CP102" i="13"/>
  <c r="LX136" i="13"/>
  <c r="CP50" i="13"/>
  <c r="IY107" i="13"/>
  <c r="LP38" i="13"/>
  <c r="CO66" i="13"/>
  <c r="LM90" i="13"/>
  <c r="LM61" i="13"/>
  <c r="IK5" i="13"/>
  <c r="DG137" i="13"/>
  <c r="LK40" i="13"/>
  <c r="IP46" i="13"/>
  <c r="DX78" i="10"/>
  <c r="HB56" i="10"/>
  <c r="LF80" i="13"/>
  <c r="FS33" i="13"/>
  <c r="GS92" i="10"/>
  <c r="LN77" i="13"/>
  <c r="FK120" i="13"/>
  <c r="IZ79" i="13"/>
  <c r="IN158" i="13"/>
  <c r="IW84" i="13"/>
  <c r="OB53" i="13"/>
  <c r="FL34" i="13"/>
  <c r="DG135" i="13"/>
  <c r="CX48" i="13"/>
  <c r="LJ35" i="13"/>
  <c r="MP136" i="10"/>
  <c r="CX117" i="13"/>
  <c r="HD140" i="10"/>
  <c r="IT36" i="13"/>
  <c r="FH58" i="13"/>
  <c r="PG104" i="10"/>
  <c r="DB151" i="13"/>
  <c r="NY116" i="13"/>
  <c r="LN39" i="13"/>
  <c r="LL132" i="13"/>
  <c r="MI16" i="10"/>
  <c r="FZ80" i="13"/>
  <c r="CX80" i="13"/>
  <c r="PC154" i="10"/>
  <c r="LP105" i="13"/>
  <c r="PA49" i="10"/>
  <c r="OG147" i="13"/>
  <c r="FL22" i="13"/>
  <c r="OJ20" i="13"/>
  <c r="FO14" i="13"/>
  <c r="IY119" i="13"/>
  <c r="LE163" i="13"/>
  <c r="MP105" i="10"/>
  <c r="FR152" i="13"/>
  <c r="OM97" i="13"/>
  <c r="FR154" i="13"/>
  <c r="JV97" i="10"/>
  <c r="MG37" i="10"/>
  <c r="EA73" i="10"/>
  <c r="LJ84" i="13"/>
  <c r="PL28" i="10"/>
  <c r="JI30" i="10"/>
  <c r="EJ55" i="10"/>
  <c r="CY22" i="13"/>
  <c r="JL76" i="10"/>
  <c r="NY71" i="13"/>
  <c r="IQ19" i="13"/>
  <c r="OF114" i="13"/>
  <c r="LB76" i="13"/>
  <c r="ER58" i="10"/>
  <c r="DB70" i="13"/>
  <c r="LK76" i="13"/>
  <c r="OP71" i="13"/>
  <c r="PD152" i="10"/>
  <c r="OV84" i="10"/>
  <c r="OQ161" i="13"/>
  <c r="DF11" i="13"/>
  <c r="OF23" i="13"/>
  <c r="OO95" i="13"/>
  <c r="EN25" i="10"/>
  <c r="MO38" i="10"/>
  <c r="IS140" i="13"/>
  <c r="OW75" i="10"/>
  <c r="OU156" i="10"/>
  <c r="EA126" i="10"/>
  <c r="FR49" i="13"/>
  <c r="FR20" i="13"/>
  <c r="OL163" i="13"/>
  <c r="AE158" i="11"/>
  <c r="EA75" i="10"/>
  <c r="OM65" i="13"/>
  <c r="LJ55" i="13"/>
  <c r="CT34" i="13"/>
  <c r="MA141" i="10"/>
  <c r="LE79" i="13"/>
  <c r="OM161" i="13"/>
  <c r="GC132" i="13"/>
  <c r="DZ89" i="10"/>
  <c r="MB81" i="10"/>
  <c r="IM9" i="13"/>
  <c r="PH47" i="10"/>
  <c r="MQ131" i="10"/>
  <c r="DE16" i="13"/>
  <c r="FO148" i="13"/>
  <c r="FQ137" i="13"/>
  <c r="LW31" i="13"/>
  <c r="MT32" i="10" s="1"/>
  <c r="PJ86" i="10"/>
  <c r="OG42" i="13"/>
  <c r="FT95" i="13"/>
  <c r="EL16" i="10"/>
  <c r="OK61" i="13"/>
  <c r="JS32" i="10"/>
  <c r="MU12" i="10"/>
  <c r="DF161" i="13"/>
  <c r="EA141" i="10"/>
  <c r="GT27" i="10"/>
  <c r="JN93" i="10"/>
  <c r="OT149" i="13"/>
  <c r="LR80" i="13"/>
  <c r="CX37" i="13"/>
  <c r="IT50" i="13"/>
  <c r="OB90" i="13"/>
  <c r="CX27" i="13"/>
  <c r="IM87" i="13"/>
  <c r="MO130" i="10"/>
  <c r="MJ128" i="10"/>
  <c r="HK68" i="10"/>
  <c r="JI85" i="10"/>
  <c r="FV26" i="13"/>
  <c r="OT89" i="10"/>
  <c r="JH62" i="10"/>
  <c r="GT25" i="10"/>
  <c r="OI85" i="13"/>
  <c r="LS58" i="13"/>
  <c r="FO73" i="13"/>
  <c r="IN57" i="13"/>
  <c r="OA8" i="13"/>
  <c r="OA46" i="13"/>
  <c r="EN54" i="10"/>
  <c r="FH49" i="13"/>
  <c r="NY104" i="13"/>
  <c r="PM98" i="10"/>
  <c r="IU105" i="13"/>
  <c r="GO116" i="10"/>
  <c r="PC83" i="10"/>
  <c r="LP88" i="13"/>
  <c r="IE72" i="13"/>
  <c r="NZ32" i="13"/>
  <c r="OQ127" i="13"/>
  <c r="PF163" i="10"/>
  <c r="MD108" i="10"/>
  <c r="OO61" i="13"/>
  <c r="LE33" i="13"/>
  <c r="MB34" i="10" s="1"/>
  <c r="HG22" i="10"/>
  <c r="DC118" i="13"/>
  <c r="OG18" i="13"/>
  <c r="OK98" i="13"/>
  <c r="FX52" i="13"/>
  <c r="NY78" i="13"/>
  <c r="LD98" i="13"/>
  <c r="MA99" i="10" s="1"/>
  <c r="LM88" i="13"/>
  <c r="FL84" i="13"/>
  <c r="GS85" i="10" s="1"/>
  <c r="DZ79" i="10"/>
  <c r="LT56" i="13"/>
  <c r="LJ48" i="13"/>
  <c r="OQ137" i="13"/>
  <c r="IM30" i="13"/>
  <c r="DX71" i="10"/>
  <c r="JA106" i="13"/>
  <c r="LG102" i="13"/>
  <c r="MD103" i="10" s="1"/>
  <c r="OI136" i="13"/>
  <c r="LU28" i="13"/>
  <c r="CP83" i="13"/>
  <c r="LJ43" i="13"/>
  <c r="OL46" i="13"/>
  <c r="LK6" i="13"/>
  <c r="LM9" i="13"/>
  <c r="IH30" i="13"/>
  <c r="OA82" i="13"/>
  <c r="IT27" i="13"/>
  <c r="IS72" i="13"/>
  <c r="OR143" i="10"/>
  <c r="LV4" i="13"/>
  <c r="DF61" i="13"/>
  <c r="OG152" i="13"/>
  <c r="IQ131" i="13"/>
  <c r="MC85" i="10"/>
  <c r="LR57" i="13"/>
  <c r="LL35" i="13"/>
  <c r="IN113" i="13"/>
  <c r="GD83" i="13"/>
  <c r="HK84" i="10" s="1"/>
  <c r="LF93" i="13"/>
  <c r="LH47" i="13"/>
  <c r="FX89" i="13"/>
  <c r="OJ64" i="13"/>
  <c r="CO71" i="13"/>
  <c r="GB141" i="13"/>
  <c r="FL126" i="13"/>
  <c r="HA68" i="10"/>
  <c r="CN45" i="13"/>
  <c r="IE4" i="13"/>
  <c r="JG5" i="10" s="1"/>
  <c r="IW67" i="13"/>
  <c r="ES54" i="10"/>
  <c r="MK82" i="10"/>
  <c r="OM16" i="13"/>
  <c r="IQ83" i="13"/>
  <c r="OI141" i="13"/>
  <c r="GV133" i="10"/>
  <c r="CL19" i="13"/>
  <c r="MS21" i="10"/>
  <c r="CS109" i="13"/>
  <c r="JM79" i="10"/>
  <c r="IO15" i="13"/>
  <c r="FX142" i="13"/>
  <c r="FJ129" i="13"/>
  <c r="FW120" i="13"/>
  <c r="OR19" i="13"/>
  <c r="ER84" i="10"/>
  <c r="OE98" i="13"/>
  <c r="DX56" i="10"/>
  <c r="JJ108" i="10"/>
  <c r="LJ72" i="13"/>
  <c r="CO95" i="13"/>
  <c r="FV69" i="13"/>
  <c r="FZ37" i="13"/>
  <c r="LN124" i="13"/>
  <c r="IJ64" i="13"/>
  <c r="OT111" i="13"/>
  <c r="LP145" i="13"/>
  <c r="MM146" i="10" s="1"/>
  <c r="LQ154" i="13"/>
  <c r="OT151" i="13"/>
  <c r="OF13" i="13"/>
  <c r="IS134" i="13"/>
  <c r="LN126" i="13"/>
  <c r="OI109" i="13"/>
  <c r="CU77" i="13"/>
  <c r="LU22" i="13"/>
  <c r="FW121" i="13"/>
  <c r="FO99" i="13"/>
  <c r="FS10" i="13"/>
  <c r="IJ57" i="13"/>
  <c r="FL38" i="13"/>
  <c r="FT22" i="13"/>
  <c r="OP67" i="13"/>
  <c r="OO110" i="13"/>
  <c r="IR17" i="13"/>
  <c r="LC8" i="13"/>
  <c r="DB96" i="13"/>
  <c r="LL79" i="13"/>
  <c r="LS42" i="13"/>
  <c r="OK96" i="13"/>
  <c r="LG127" i="13"/>
  <c r="MM50" i="10"/>
  <c r="OT92" i="13"/>
  <c r="JQ138" i="10"/>
  <c r="GQ92" i="10"/>
  <c r="LX6" i="13"/>
  <c r="CP23" i="13"/>
  <c r="OP68" i="13"/>
  <c r="LT8" i="13"/>
  <c r="MQ9" i="10" s="1"/>
  <c r="PK54" i="10"/>
  <c r="PH71" i="10"/>
  <c r="GP61" i="10"/>
  <c r="FX92" i="13"/>
  <c r="HH24" i="10"/>
  <c r="OT107" i="13"/>
  <c r="FZ125" i="13"/>
  <c r="DD86" i="13"/>
  <c r="MK54" i="10"/>
  <c r="OB47" i="13"/>
  <c r="DC120" i="13"/>
  <c r="LL120" i="13"/>
  <c r="GA50" i="13"/>
  <c r="LU124" i="13"/>
  <c r="MT155" i="10"/>
  <c r="OS18" i="13"/>
  <c r="FK79" i="13"/>
  <c r="LF52" i="13"/>
  <c r="MC53" i="10" s="1"/>
  <c r="LW94" i="13"/>
  <c r="FQ14" i="13"/>
  <c r="LJ75" i="13"/>
  <c r="IZ49" i="13"/>
  <c r="FW138" i="13"/>
  <c r="FL89" i="13"/>
  <c r="CK100" i="13"/>
  <c r="DW101" i="10" s="1"/>
  <c r="CK111" i="13"/>
  <c r="FQ142" i="13"/>
  <c r="OS85" i="10"/>
  <c r="PB51" i="10"/>
  <c r="CY161" i="13"/>
  <c r="HD74" i="10"/>
  <c r="CV47" i="13"/>
  <c r="IR149" i="13"/>
  <c r="DF50" i="13"/>
  <c r="OY76" i="10"/>
  <c r="LI25" i="13"/>
  <c r="PC128" i="10"/>
  <c r="IX18" i="13"/>
  <c r="GC62" i="13"/>
  <c r="IQ152" i="13"/>
  <c r="DX84" i="10"/>
  <c r="OL84" i="13"/>
  <c r="OJ141" i="13"/>
  <c r="FV29" i="13"/>
  <c r="EM23" i="10"/>
  <c r="MM78" i="10"/>
  <c r="DX18" i="10"/>
  <c r="LP53" i="13"/>
  <c r="GO111" i="10"/>
  <c r="JO87" i="10"/>
  <c r="CM141" i="13"/>
  <c r="LW70" i="13"/>
  <c r="FU38" i="13"/>
  <c r="NY28" i="13"/>
  <c r="OS18" i="10"/>
  <c r="ES88" i="10"/>
  <c r="FZ128" i="13"/>
  <c r="ER111" i="10"/>
  <c r="IQ13" i="13"/>
  <c r="FM159" i="13"/>
  <c r="PL163" i="10"/>
  <c r="HE125" i="10"/>
  <c r="LW25" i="13"/>
  <c r="HB22" i="10"/>
  <c r="OT34" i="13"/>
  <c r="LY36" i="10"/>
  <c r="DD119" i="13"/>
  <c r="IW103" i="13"/>
  <c r="CM111" i="13"/>
  <c r="PG130" i="10"/>
  <c r="CY98" i="13"/>
  <c r="LF30" i="13"/>
  <c r="OD98" i="13"/>
  <c r="DY117" i="10"/>
  <c r="PB143" i="10"/>
  <c r="JY50" i="10"/>
  <c r="MI41" i="10"/>
  <c r="IM130" i="13"/>
  <c r="FO95" i="13"/>
  <c r="OS137" i="10"/>
  <c r="FK60" i="13"/>
  <c r="FJ61" i="13"/>
  <c r="IV8" i="13"/>
  <c r="FU108" i="13"/>
  <c r="LW36" i="13"/>
  <c r="OF152" i="13"/>
  <c r="DZ100" i="10"/>
  <c r="OF7" i="13"/>
  <c r="DA50" i="13"/>
  <c r="MS130" i="10"/>
  <c r="JQ106" i="10"/>
  <c r="OI100" i="13"/>
  <c r="CR143" i="13"/>
  <c r="PK157" i="10"/>
  <c r="CS144" i="13"/>
  <c r="FM43" i="13"/>
  <c r="DF92" i="13"/>
  <c r="CM43" i="13"/>
  <c r="CQ52" i="13"/>
  <c r="OR80" i="13"/>
  <c r="DA139" i="13"/>
  <c r="IE96" i="13"/>
  <c r="LS10" i="13"/>
  <c r="CM21" i="13"/>
  <c r="LS88" i="13"/>
  <c r="HC83" i="10"/>
  <c r="FI145" i="13"/>
  <c r="FP144" i="13"/>
  <c r="JN54" i="10"/>
  <c r="DF77" i="13"/>
  <c r="AW164" i="11"/>
  <c r="OQ135" i="13"/>
  <c r="FL114" i="13"/>
  <c r="LG68" i="13"/>
  <c r="DE93" i="13"/>
  <c r="FT128" i="13"/>
  <c r="LC140" i="13"/>
  <c r="IJ16" i="13"/>
  <c r="FZ74" i="13"/>
  <c r="FZ86" i="13"/>
  <c r="JS47" i="10"/>
  <c r="IJ157" i="13"/>
  <c r="CP143" i="13"/>
  <c r="OP118" i="13"/>
  <c r="LU85" i="13"/>
  <c r="MP74" i="10"/>
  <c r="OS139" i="10"/>
  <c r="JK57" i="10"/>
  <c r="NY38" i="13"/>
  <c r="OM150" i="13"/>
  <c r="IJ128" i="13"/>
  <c r="OI7" i="13"/>
  <c r="CT82" i="13"/>
  <c r="ES40" i="10"/>
  <c r="JQ137" i="10"/>
  <c r="DD73" i="13"/>
  <c r="LY43" i="10"/>
  <c r="KC104" i="10"/>
  <c r="JO20" i="10"/>
  <c r="OC137" i="13"/>
  <c r="IZ52" i="13"/>
  <c r="JL66" i="10"/>
  <c r="OA96" i="13"/>
  <c r="DX28" i="10"/>
  <c r="OP80" i="13"/>
  <c r="LS28" i="13"/>
  <c r="LK69" i="13"/>
  <c r="MH89" i="10"/>
  <c r="LH143" i="13"/>
  <c r="GT43" i="10"/>
  <c r="OS87" i="13"/>
  <c r="FH10" i="13"/>
  <c r="IK163" i="13"/>
  <c r="IS110" i="13"/>
  <c r="IS23" i="13"/>
  <c r="CK63" i="13"/>
  <c r="FW91" i="13"/>
  <c r="OS15" i="10"/>
  <c r="DG67" i="13"/>
  <c r="GA56" i="13"/>
  <c r="DA123" i="13"/>
  <c r="MR147" i="10"/>
  <c r="LD112" i="13"/>
  <c r="LP120" i="13"/>
  <c r="HJ90" i="10"/>
  <c r="PC160" i="10"/>
  <c r="LB41" i="13"/>
  <c r="IJ9" i="13"/>
  <c r="FR126" i="13"/>
  <c r="FW34" i="13"/>
  <c r="FU31" i="13"/>
  <c r="DA80" i="13"/>
  <c r="LL105" i="13"/>
  <c r="OB125" i="13"/>
  <c r="FU113" i="13"/>
  <c r="FR38" i="13"/>
  <c r="IL107" i="13"/>
  <c r="FT38" i="13"/>
  <c r="CK45" i="13"/>
  <c r="OB80" i="13"/>
  <c r="LI92" i="13"/>
  <c r="MM13" i="10"/>
  <c r="HI60" i="10"/>
  <c r="LU38" i="13"/>
  <c r="MR39" i="10" s="1"/>
  <c r="OC5" i="13"/>
  <c r="OU6" i="10" s="1"/>
  <c r="LF149" i="13"/>
  <c r="IG38" i="13"/>
  <c r="DY131" i="10"/>
  <c r="FV97" i="13"/>
  <c r="FW140" i="13"/>
  <c r="MU67" i="10"/>
  <c r="LJ16" i="13"/>
  <c r="OE87" i="13"/>
  <c r="OG71" i="13"/>
  <c r="GQ56" i="10"/>
  <c r="CR70" i="13"/>
  <c r="IT152" i="13"/>
  <c r="CY103" i="13"/>
  <c r="FO120" i="13"/>
  <c r="LJ93" i="13"/>
  <c r="IW79" i="13"/>
  <c r="OA90" i="13"/>
  <c r="EK5" i="10"/>
  <c r="LN138" i="13"/>
  <c r="LL77" i="13"/>
  <c r="DG8" i="13"/>
  <c r="OC77" i="13"/>
  <c r="IG163" i="13"/>
  <c r="FH138" i="13"/>
  <c r="DC24" i="13"/>
  <c r="ON97" i="13"/>
  <c r="CW94" i="13"/>
  <c r="LP52" i="13"/>
  <c r="OS68" i="13"/>
  <c r="IL84" i="13"/>
  <c r="CQ137" i="13"/>
  <c r="OT55" i="13"/>
  <c r="OJ146" i="13"/>
  <c r="FR50" i="13"/>
  <c r="IG87" i="13"/>
  <c r="FM65" i="13"/>
  <c r="ML131" i="10"/>
  <c r="CQ101" i="13"/>
  <c r="CT31" i="13"/>
  <c r="LQ53" i="13"/>
  <c r="FZ36" i="13"/>
  <c r="HG37" i="10" s="1"/>
  <c r="OM117" i="13"/>
  <c r="OT136" i="13"/>
  <c r="OB111" i="13"/>
  <c r="IJ129" i="13"/>
  <c r="IX126" i="13"/>
  <c r="OT35" i="13"/>
  <c r="OE103" i="13"/>
  <c r="LJ120" i="13"/>
  <c r="ON108" i="13"/>
  <c r="OJ120" i="13"/>
  <c r="LL14" i="13"/>
  <c r="LW74" i="13"/>
  <c r="IM88" i="13"/>
  <c r="EM70" i="10"/>
  <c r="CS36" i="13"/>
  <c r="LL50" i="13"/>
  <c r="LU150" i="13"/>
  <c r="OS158" i="13"/>
  <c r="LT86" i="13"/>
  <c r="MQ87" i="10" s="1"/>
  <c r="IP100" i="13"/>
  <c r="CP111" i="13"/>
  <c r="LV96" i="13"/>
  <c r="IS64" i="13"/>
  <c r="PG119" i="10"/>
  <c r="IQ142" i="13"/>
  <c r="LC133" i="13"/>
  <c r="OA42" i="13"/>
  <c r="LF49" i="13"/>
  <c r="LB34" i="13"/>
  <c r="CK39" i="13"/>
  <c r="CU43" i="13"/>
  <c r="EG44" i="10" s="1"/>
  <c r="DD47" i="13"/>
  <c r="IT54" i="13"/>
  <c r="LF129" i="13"/>
  <c r="FO106" i="13"/>
  <c r="LJ59" i="13"/>
  <c r="ER83" i="10"/>
  <c r="IT163" i="13"/>
  <c r="FN46" i="13"/>
  <c r="JV54" i="10"/>
  <c r="IP128" i="13"/>
  <c r="EK43" i="10"/>
  <c r="LO99" i="13"/>
  <c r="OO99" i="13"/>
  <c r="FQ82" i="13"/>
  <c r="IS66" i="13"/>
  <c r="CL53" i="13"/>
  <c r="IV137" i="13"/>
  <c r="JA115" i="13"/>
  <c r="LQ157" i="13"/>
  <c r="GA85" i="13"/>
  <c r="LJ121" i="13"/>
  <c r="MG122" i="10" s="1"/>
  <c r="FH124" i="13"/>
  <c r="PB89" i="10"/>
  <c r="OZ110" i="10"/>
  <c r="LR154" i="13"/>
  <c r="GT114" i="10"/>
  <c r="KA107" i="10"/>
  <c r="LC103" i="13"/>
  <c r="OB150" i="13"/>
  <c r="CK72" i="13"/>
  <c r="II146" i="13"/>
  <c r="LV32" i="13"/>
  <c r="IF153" i="13"/>
  <c r="IP71" i="13"/>
  <c r="JX141" i="10"/>
  <c r="MP109" i="10"/>
  <c r="LZ44" i="10"/>
  <c r="LB163" i="13"/>
  <c r="FO36" i="13"/>
  <c r="EE140" i="10"/>
  <c r="MO108" i="10"/>
  <c r="PE81" i="10"/>
  <c r="GC112" i="13"/>
  <c r="JT54" i="10"/>
  <c r="FP134" i="13"/>
  <c r="IW154" i="13"/>
  <c r="MT43" i="10"/>
  <c r="EN109" i="10"/>
  <c r="MQ13" i="10"/>
  <c r="MO124" i="10"/>
  <c r="IT34" i="13"/>
  <c r="CV122" i="13"/>
  <c r="CN23" i="13"/>
  <c r="IJ94" i="13"/>
  <c r="IL91" i="13"/>
  <c r="EN17" i="10"/>
  <c r="ME122" i="10"/>
  <c r="OR93" i="10"/>
  <c r="CU110" i="13"/>
  <c r="NZ99" i="13"/>
  <c r="LF134" i="13"/>
  <c r="IG8" i="13"/>
  <c r="OL25" i="13"/>
  <c r="DA142" i="13"/>
  <c r="DG108" i="13"/>
  <c r="GB53" i="13"/>
  <c r="LK107" i="13"/>
  <c r="LW133" i="13"/>
  <c r="IE77" i="13"/>
  <c r="HG139" i="10"/>
  <c r="MJ134" i="10"/>
  <c r="ME30" i="10"/>
  <c r="IE69" i="13"/>
  <c r="MA61" i="10"/>
  <c r="MU130" i="10"/>
  <c r="OL75" i="13"/>
  <c r="IG27" i="13"/>
  <c r="PF110" i="10"/>
  <c r="CL106" i="13"/>
  <c r="JW143" i="10"/>
  <c r="LH66" i="13"/>
  <c r="GV131" i="10"/>
  <c r="OO17" i="13"/>
  <c r="LK96" i="13"/>
  <c r="DF108" i="13"/>
  <c r="MD72" i="10"/>
  <c r="CR84" i="13"/>
  <c r="LZ58" i="10"/>
  <c r="IM98" i="13"/>
  <c r="PA52" i="10"/>
  <c r="OF140" i="13"/>
  <c r="JW77" i="10"/>
  <c r="CN107" i="13"/>
  <c r="DB147" i="13"/>
  <c r="LN65" i="13"/>
  <c r="FW67" i="13"/>
  <c r="PF47" i="10"/>
  <c r="GS26" i="10"/>
  <c r="DF10" i="13"/>
  <c r="DE74" i="13"/>
  <c r="FT92" i="13"/>
  <c r="IR141" i="13"/>
  <c r="CP153" i="13"/>
  <c r="GX32" i="10"/>
  <c r="GD89" i="13"/>
  <c r="PE17" i="10"/>
  <c r="CM88" i="13"/>
  <c r="OC33" i="13"/>
  <c r="DF102" i="13"/>
  <c r="CM9" i="13"/>
  <c r="DB37" i="13"/>
  <c r="FR143" i="13"/>
  <c r="IV123" i="13"/>
  <c r="JR56" i="10"/>
  <c r="LZ149" i="10"/>
  <c r="OP26" i="13"/>
  <c r="PJ153" i="10"/>
  <c r="IZ163" i="13"/>
  <c r="LX132" i="13"/>
  <c r="GY70" i="10"/>
  <c r="EQ54" i="10"/>
  <c r="JJ109" i="10"/>
  <c r="LZ110" i="10"/>
  <c r="CW130" i="13"/>
  <c r="EI61" i="10"/>
  <c r="JL90" i="10"/>
  <c r="FJ138" i="13"/>
  <c r="EL105" i="10"/>
  <c r="OU147" i="13"/>
  <c r="FN80" i="13"/>
  <c r="OK149" i="13"/>
  <c r="HC20" i="10"/>
  <c r="CN144" i="13"/>
  <c r="PJ149" i="10"/>
  <c r="FR17" i="13"/>
  <c r="LQ138" i="13"/>
  <c r="FM57" i="13"/>
  <c r="GT58" i="10" s="1"/>
  <c r="FJ92" i="13"/>
  <c r="DB105" i="13"/>
  <c r="LU61" i="13"/>
  <c r="OL117" i="13"/>
  <c r="OT93" i="13"/>
  <c r="LP107" i="13"/>
  <c r="GU5" i="10"/>
  <c r="NZ15" i="13"/>
  <c r="OJ96" i="13"/>
  <c r="OH129" i="13"/>
  <c r="LO82" i="13"/>
  <c r="CS133" i="13"/>
  <c r="CS125" i="13"/>
  <c r="EE126" i="10" s="1"/>
  <c r="OF22" i="13"/>
  <c r="GD75" i="13"/>
  <c r="LH130" i="13"/>
  <c r="FQ30" i="13"/>
  <c r="LG125" i="13"/>
  <c r="OK103" i="13"/>
  <c r="CO93" i="13"/>
  <c r="EA94" i="10" s="1"/>
  <c r="JO53" i="10"/>
  <c r="PH89" i="10"/>
  <c r="IF34" i="13"/>
  <c r="CX49" i="13"/>
  <c r="LO36" i="13"/>
  <c r="FN25" i="13"/>
  <c r="KC89" i="10"/>
  <c r="IS105" i="13"/>
  <c r="JL107" i="10"/>
  <c r="OD121" i="13"/>
  <c r="LN154" i="13"/>
  <c r="IL81" i="13"/>
  <c r="FR116" i="13"/>
  <c r="LS99" i="13"/>
  <c r="FX107" i="13"/>
  <c r="IY122" i="13"/>
  <c r="LP59" i="13"/>
  <c r="LR39" i="13"/>
  <c r="DC99" i="13"/>
  <c r="LV94" i="13"/>
  <c r="GA119" i="13"/>
  <c r="IK30" i="13"/>
  <c r="OP62" i="13"/>
  <c r="OF6" i="13"/>
  <c r="IM40" i="13"/>
  <c r="GX129" i="10"/>
  <c r="FJ121" i="13"/>
  <c r="CN101" i="13"/>
  <c r="DC44" i="13"/>
  <c r="KA93" i="10"/>
  <c r="PM109" i="10"/>
  <c r="DF128" i="13"/>
  <c r="DC53" i="13"/>
  <c r="LU87" i="13"/>
  <c r="FI71" i="13"/>
  <c r="OB102" i="13"/>
  <c r="EF121" i="10"/>
  <c r="FQ106" i="13"/>
  <c r="FI112" i="13"/>
  <c r="MC52" i="10"/>
  <c r="IF125" i="13"/>
  <c r="PI117" i="10"/>
  <c r="FP67" i="13"/>
  <c r="PD161" i="10"/>
  <c r="ON137" i="13"/>
  <c r="CP84" i="13"/>
  <c r="CL59" i="13"/>
  <c r="IK122" i="13"/>
  <c r="MT93" i="10"/>
  <c r="OS82" i="13"/>
  <c r="GT87" i="10"/>
  <c r="GS54" i="10"/>
  <c r="HE12" i="10"/>
  <c r="LP19" i="13"/>
  <c r="FR108" i="13"/>
  <c r="IE90" i="13"/>
  <c r="LS92" i="13"/>
  <c r="FZ15" i="13"/>
  <c r="CY135" i="13"/>
  <c r="LI131" i="13"/>
  <c r="IY9" i="13"/>
  <c r="LK156" i="13"/>
  <c r="FT110" i="13"/>
  <c r="FI58" i="13"/>
  <c r="IQ135" i="13"/>
  <c r="IO138" i="13"/>
  <c r="OU155" i="13"/>
  <c r="FL97" i="13"/>
  <c r="GD36" i="13"/>
  <c r="LR102" i="13"/>
  <c r="CX10" i="13"/>
  <c r="GB20" i="13"/>
  <c r="OY159" i="10"/>
  <c r="IJ136" i="13"/>
  <c r="JA145" i="13"/>
  <c r="GA99" i="13"/>
  <c r="LF99" i="13"/>
  <c r="MC100" i="10" s="1"/>
  <c r="LF100" i="13"/>
  <c r="LK49" i="13"/>
  <c r="FR12" i="13"/>
  <c r="IF11" i="13"/>
  <c r="FV36" i="13"/>
  <c r="DE132" i="13"/>
  <c r="GC119" i="13"/>
  <c r="EL127" i="10"/>
  <c r="ES75" i="10"/>
  <c r="OX33" i="10"/>
  <c r="IM89" i="13"/>
  <c r="GB124" i="13"/>
  <c r="LI148" i="13"/>
  <c r="MO43" i="10"/>
  <c r="DG114" i="13"/>
  <c r="IO125" i="13"/>
  <c r="CS108" i="13"/>
  <c r="OR46" i="10"/>
  <c r="IQ20" i="13"/>
  <c r="IR76" i="13"/>
  <c r="OJ62" i="13"/>
  <c r="OD131" i="13"/>
  <c r="FP45" i="13"/>
  <c r="IP107" i="13"/>
  <c r="DG127" i="13"/>
  <c r="OL63" i="13"/>
  <c r="CT63" i="13"/>
  <c r="IT134" i="13"/>
  <c r="MG30" i="10"/>
  <c r="GZ74" i="10"/>
  <c r="MK18" i="10"/>
  <c r="GS30" i="10"/>
  <c r="IV108" i="13"/>
  <c r="IT59" i="13"/>
  <c r="FS87" i="13"/>
  <c r="IQ53" i="13"/>
  <c r="LC93" i="13"/>
  <c r="DF90" i="13"/>
  <c r="IM23" i="13"/>
  <c r="GR108" i="10"/>
  <c r="IO64" i="13"/>
  <c r="OQ97" i="13"/>
  <c r="EC21" i="10"/>
  <c r="LL130" i="13"/>
  <c r="HF59" i="10"/>
  <c r="JP95" i="10"/>
  <c r="MP12" i="10"/>
  <c r="IH115" i="13"/>
  <c r="IK142" i="13"/>
  <c r="LX18" i="13"/>
  <c r="IN50" i="13"/>
  <c r="GP59" i="10"/>
  <c r="GT118" i="10"/>
  <c r="JS137" i="10"/>
  <c r="HG94" i="10"/>
  <c r="JQ63" i="10"/>
  <c r="GS87" i="10"/>
  <c r="GU9" i="10"/>
  <c r="JW28" i="10"/>
  <c r="OQ6" i="13"/>
  <c r="FS121" i="13"/>
  <c r="GW95" i="10"/>
  <c r="JX26" i="10"/>
  <c r="EN46" i="10"/>
  <c r="MA102" i="10"/>
  <c r="LB45" i="13"/>
  <c r="LJ30" i="13"/>
  <c r="FN63" i="13"/>
  <c r="CW134" i="13"/>
  <c r="IF25" i="13"/>
  <c r="OG56" i="13"/>
  <c r="GC10" i="13"/>
  <c r="NZ56" i="13"/>
  <c r="DX125" i="10"/>
  <c r="LW47" i="13"/>
  <c r="IQ9" i="13"/>
  <c r="IH19" i="13"/>
  <c r="PA78" i="10"/>
  <c r="FN124" i="13"/>
  <c r="GU125" i="10" s="1"/>
  <c r="PE10" i="10"/>
  <c r="OO135" i="13"/>
  <c r="LH132" i="13"/>
  <c r="LY40" i="10"/>
  <c r="CW19" i="13"/>
  <c r="LF26" i="13"/>
  <c r="PL57" i="10"/>
  <c r="EH102" i="10"/>
  <c r="FQ149" i="13"/>
  <c r="EQ126" i="10"/>
  <c r="FQ131" i="13"/>
  <c r="HK128" i="10"/>
  <c r="PB22" i="10"/>
  <c r="MS69" i="10"/>
  <c r="GO18" i="10"/>
  <c r="IS16" i="13"/>
  <c r="IU35" i="13"/>
  <c r="CU90" i="13"/>
  <c r="LS106" i="13"/>
  <c r="CM49" i="13"/>
  <c r="IR81" i="13"/>
  <c r="LH137" i="13"/>
  <c r="LS53" i="13"/>
  <c r="HH46" i="10"/>
  <c r="CO87" i="13"/>
  <c r="GC14" i="13"/>
  <c r="LF130" i="13"/>
  <c r="CM161" i="13"/>
  <c r="IX121" i="13"/>
  <c r="KC99" i="10"/>
  <c r="JG57" i="10"/>
  <c r="OM142" i="13"/>
  <c r="HI45" i="10"/>
  <c r="OP124" i="13"/>
  <c r="FI162" i="13"/>
  <c r="GR23" i="10"/>
  <c r="IN58" i="13"/>
  <c r="OA77" i="13"/>
  <c r="LO57" i="13"/>
  <c r="OD57" i="13"/>
  <c r="LX83" i="13"/>
  <c r="CU30" i="13"/>
  <c r="EC83" i="10"/>
  <c r="GC100" i="13"/>
  <c r="FI45" i="13"/>
  <c r="DX118" i="10"/>
  <c r="LO50" i="13"/>
  <c r="CM18" i="13"/>
  <c r="IN64" i="13"/>
  <c r="PH140" i="10"/>
  <c r="IF50" i="13"/>
  <c r="FP14" i="13"/>
  <c r="EB39" i="10"/>
  <c r="OJ29" i="13"/>
  <c r="CN109" i="13"/>
  <c r="OQ9" i="13"/>
  <c r="JP9" i="10"/>
  <c r="MQ106" i="10"/>
  <c r="OQ87" i="10"/>
  <c r="JL116" i="10"/>
  <c r="PL48" i="10"/>
  <c r="OJ55" i="13"/>
  <c r="CM152" i="13"/>
  <c r="IT131" i="13"/>
  <c r="CU109" i="13"/>
  <c r="JA17" i="13"/>
  <c r="FV32" i="13"/>
  <c r="CU16" i="13"/>
  <c r="LC139" i="13"/>
  <c r="LF123" i="13"/>
  <c r="EB33" i="10"/>
  <c r="OP20" i="13"/>
  <c r="LT138" i="13"/>
  <c r="MJ76" i="10"/>
  <c r="OR151" i="10"/>
  <c r="KA131" i="10"/>
  <c r="PA8" i="10"/>
  <c r="OD45" i="13"/>
  <c r="ON45" i="13"/>
  <c r="IL89" i="13"/>
  <c r="FQ20" i="13"/>
  <c r="GX21" i="10" s="1"/>
  <c r="IW124" i="13"/>
  <c r="OT6" i="13"/>
  <c r="OB112" i="13"/>
  <c r="CY110" i="13"/>
  <c r="FN47" i="13"/>
  <c r="LB155" i="13"/>
  <c r="IZ57" i="13"/>
  <c r="EK133" i="10"/>
  <c r="ME88" i="10"/>
  <c r="FN155" i="13"/>
  <c r="IE54" i="13"/>
  <c r="OI158" i="13"/>
  <c r="PE5" i="10"/>
  <c r="DZ8" i="10"/>
  <c r="IN65" i="13"/>
  <c r="IE34" i="13"/>
  <c r="FS128" i="13"/>
  <c r="FS129" i="13"/>
  <c r="GD107" i="13"/>
  <c r="IN15" i="13"/>
  <c r="CQ58" i="13"/>
  <c r="OS123" i="13"/>
  <c r="LM50" i="13"/>
  <c r="KC109" i="10"/>
  <c r="LI16" i="13"/>
  <c r="EA26" i="10"/>
  <c r="JH123" i="10"/>
  <c r="OU71" i="10"/>
  <c r="OQ63" i="13"/>
  <c r="PG122" i="10"/>
  <c r="FQ48" i="13"/>
  <c r="NZ159" i="13"/>
  <c r="DC124" i="13"/>
  <c r="FW144" i="13"/>
  <c r="KB18" i="10"/>
  <c r="FM115" i="13"/>
  <c r="FX95" i="13"/>
  <c r="CS7" i="13"/>
  <c r="LE27" i="13"/>
  <c r="FU111" i="13"/>
  <c r="DW99" i="10"/>
  <c r="EI7" i="10"/>
  <c r="LM26" i="13"/>
  <c r="LE55" i="13"/>
  <c r="FI139" i="13"/>
  <c r="JU21" i="10"/>
  <c r="FM141" i="13"/>
  <c r="LV116" i="13"/>
  <c r="NZ34" i="13"/>
  <c r="OT129" i="13"/>
  <c r="CM69" i="13"/>
  <c r="MO6" i="10"/>
  <c r="FQ95" i="13"/>
  <c r="LO119" i="13"/>
  <c r="GA115" i="13"/>
  <c r="FT109" i="13"/>
  <c r="IE154" i="13"/>
  <c r="IR12" i="13"/>
  <c r="JM104" i="10"/>
  <c r="EL84" i="10"/>
  <c r="MH71" i="10"/>
  <c r="CT133" i="13"/>
  <c r="IN46" i="13"/>
  <c r="EN96" i="10"/>
  <c r="FM49" i="13"/>
  <c r="FJ32" i="13"/>
  <c r="LP86" i="13"/>
  <c r="LV137" i="13"/>
  <c r="LH76" i="13"/>
  <c r="FJ85" i="13"/>
  <c r="GU68" i="10"/>
  <c r="MI26" i="10"/>
  <c r="GR25" i="10"/>
  <c r="PE86" i="10"/>
  <c r="DE52" i="13"/>
  <c r="OJ116" i="13"/>
  <c r="OR50" i="10"/>
  <c r="ON33" i="13"/>
  <c r="JK90" i="10"/>
  <c r="PC140" i="10"/>
  <c r="MN40" i="10"/>
  <c r="CV88" i="13"/>
  <c r="FQ118" i="13"/>
  <c r="IK43" i="13"/>
  <c r="CU140" i="13"/>
  <c r="CS101" i="13"/>
  <c r="IO60" i="13"/>
  <c r="OT85" i="13"/>
  <c r="LP159" i="13"/>
  <c r="MM129" i="10"/>
  <c r="PI56" i="10"/>
  <c r="CW42" i="13"/>
  <c r="LS57" i="13"/>
  <c r="CM104" i="13"/>
  <c r="LC12" i="13"/>
  <c r="NY43" i="13"/>
  <c r="LJ102" i="13"/>
  <c r="HA38" i="10"/>
  <c r="OH84" i="13"/>
  <c r="GD118" i="13"/>
  <c r="IX24" i="13"/>
  <c r="CR32" i="13"/>
  <c r="LO128" i="13"/>
  <c r="HG126" i="10"/>
  <c r="IH122" i="13"/>
  <c r="JY81" i="10"/>
  <c r="LL20" i="13"/>
  <c r="FV146" i="13"/>
  <c r="LV92" i="13"/>
  <c r="JL145" i="10"/>
  <c r="NY148" i="13"/>
  <c r="GC156" i="13"/>
  <c r="GS102" i="10"/>
  <c r="GD148" i="13"/>
  <c r="PK68" i="10"/>
  <c r="FV14" i="13"/>
  <c r="LB159" i="13"/>
  <c r="CS142" i="13"/>
  <c r="LF135" i="13"/>
  <c r="OX85" i="10"/>
  <c r="JS64" i="10"/>
  <c r="EN100" i="10"/>
  <c r="FN152" i="13"/>
  <c r="OM95" i="13"/>
  <c r="MN92" i="10"/>
  <c r="IT80" i="13"/>
  <c r="CP129" i="13"/>
  <c r="LR66" i="13"/>
  <c r="ED16" i="10"/>
  <c r="CV163" i="13"/>
  <c r="HK75" i="10"/>
  <c r="PM80" i="10"/>
  <c r="FH158" i="13"/>
  <c r="JL15" i="10"/>
  <c r="LP29" i="13"/>
  <c r="JS30" i="10"/>
  <c r="ML61" i="10"/>
  <c r="KC123" i="10"/>
  <c r="LI154" i="13"/>
  <c r="LE154" i="13"/>
  <c r="OA85" i="13"/>
  <c r="LQ64" i="13"/>
  <c r="PF6" i="10"/>
  <c r="FN5" i="13"/>
  <c r="FQ130" i="13"/>
  <c r="JH98" i="10"/>
  <c r="NZ77" i="13"/>
  <c r="DG113" i="13"/>
  <c r="EG43" i="10"/>
  <c r="CU69" i="13"/>
  <c r="LV78" i="13"/>
  <c r="HA110" i="10"/>
  <c r="OK97" i="13"/>
  <c r="IW40" i="13"/>
  <c r="JM141" i="10"/>
  <c r="IR151" i="13"/>
  <c r="LQ37" i="13"/>
  <c r="MG36" i="10"/>
  <c r="CU19" i="13"/>
  <c r="AN151" i="11"/>
  <c r="JY139" i="10"/>
  <c r="FX144" i="13"/>
  <c r="PI150" i="10"/>
  <c r="OB12" i="13"/>
  <c r="PG126" i="10"/>
  <c r="FH33" i="13"/>
  <c r="FZ62" i="13"/>
  <c r="EA108" i="10"/>
  <c r="MO25" i="10"/>
  <c r="LV119" i="13"/>
  <c r="HJ115" i="10"/>
  <c r="MU78" i="10"/>
  <c r="PG111" i="10"/>
  <c r="ES43" i="10"/>
  <c r="LN147" i="13"/>
  <c r="LZ109" i="10"/>
  <c r="IQ161" i="13"/>
  <c r="OQ83" i="10"/>
  <c r="ME125" i="10"/>
  <c r="II153" i="13"/>
  <c r="FO139" i="13"/>
  <c r="PG12" i="10"/>
  <c r="MF138" i="10"/>
  <c r="PM21" i="10"/>
  <c r="PA56" i="10"/>
  <c r="HG24" i="10"/>
  <c r="FU149" i="13"/>
  <c r="OI64" i="13"/>
  <c r="OU111" i="10"/>
  <c r="FP64" i="13"/>
  <c r="ON20" i="13"/>
  <c r="GZ33" i="10"/>
  <c r="DX12" i="10"/>
  <c r="LB80" i="13"/>
  <c r="HK129" i="10"/>
  <c r="IT133" i="13"/>
  <c r="OB95" i="13"/>
  <c r="ED38" i="10"/>
  <c r="MU19" i="10"/>
  <c r="IY32" i="13"/>
  <c r="LZ131" i="10"/>
  <c r="LJ154" i="13"/>
  <c r="DF104" i="13"/>
  <c r="JP58" i="10"/>
  <c r="LP163" i="13"/>
  <c r="OU101" i="13"/>
  <c r="KC61" i="10"/>
  <c r="FQ104" i="13"/>
  <c r="FH142" i="13"/>
  <c r="JJ85" i="10"/>
  <c r="PD87" i="10"/>
  <c r="EP37" i="10"/>
  <c r="PB141" i="10"/>
  <c r="CR110" i="13"/>
  <c r="CL128" i="13"/>
  <c r="MC90" i="10"/>
  <c r="LL6" i="13"/>
  <c r="PG118" i="10"/>
  <c r="JV13" i="10"/>
  <c r="LZ135" i="10"/>
  <c r="EH112" i="10"/>
  <c r="MD46" i="10"/>
  <c r="MG143" i="10"/>
  <c r="LY103" i="10"/>
  <c r="PD156" i="10"/>
  <c r="MN22" i="10"/>
  <c r="OR120" i="10"/>
  <c r="EM146" i="10"/>
  <c r="HJ83" i="10"/>
  <c r="JW75" i="10"/>
  <c r="JU124" i="10"/>
  <c r="GO53" i="10"/>
  <c r="HE97" i="10"/>
  <c r="HH36" i="10"/>
  <c r="MM139" i="10"/>
  <c r="EC54" i="10"/>
  <c r="GV73" i="10"/>
  <c r="OX25" i="10"/>
  <c r="GP55" i="10"/>
  <c r="OS123" i="10"/>
  <c r="FU122" i="13"/>
  <c r="FY5" i="13"/>
  <c r="LO7" i="13"/>
  <c r="MA32" i="10"/>
  <c r="CQ108" i="13"/>
  <c r="EC109" i="10" s="1"/>
  <c r="HF88" i="10"/>
  <c r="DD78" i="13"/>
  <c r="IO70" i="13"/>
  <c r="IT143" i="13"/>
  <c r="FN127" i="13"/>
  <c r="DA31" i="13"/>
  <c r="IR135" i="13"/>
  <c r="LV108" i="13"/>
  <c r="MS109" i="10" s="1"/>
  <c r="IY19" i="13"/>
  <c r="LI141" i="13"/>
  <c r="LS127" i="13"/>
  <c r="IX135" i="13"/>
  <c r="JW37" i="10"/>
  <c r="IL58" i="13"/>
  <c r="LP10" i="13"/>
  <c r="GT101" i="10"/>
  <c r="FT101" i="13"/>
  <c r="CM105" i="13"/>
  <c r="LV142" i="13"/>
  <c r="NY46" i="13"/>
  <c r="OC65" i="13"/>
  <c r="EA61" i="10"/>
  <c r="OQ26" i="13"/>
  <c r="JU6" i="10"/>
  <c r="OX155" i="10"/>
  <c r="LJ106" i="13"/>
  <c r="EN90" i="10"/>
  <c r="DF24" i="13"/>
  <c r="LI126" i="13"/>
  <c r="FQ8" i="13"/>
  <c r="MR11" i="10"/>
  <c r="IT7" i="13"/>
  <c r="MD8" i="10"/>
  <c r="OG135" i="13"/>
  <c r="LD103" i="13"/>
  <c r="IU43" i="13"/>
  <c r="CS66" i="13"/>
  <c r="HF139" i="10"/>
  <c r="FJ87" i="13"/>
  <c r="HB95" i="10"/>
  <c r="CO24" i="13"/>
  <c r="LB122" i="13"/>
  <c r="CN136" i="13"/>
  <c r="EH12" i="10"/>
  <c r="LF20" i="13"/>
  <c r="PI81" i="10"/>
  <c r="LS157" i="13"/>
  <c r="OW21" i="10"/>
  <c r="EK116" i="10"/>
  <c r="GT52" i="10"/>
  <c r="OO161" i="13"/>
  <c r="IM61" i="13"/>
  <c r="IF37" i="13"/>
  <c r="FI102" i="13"/>
  <c r="JO95" i="10"/>
  <c r="DA58" i="13"/>
  <c r="FY106" i="13"/>
  <c r="CV26" i="13"/>
  <c r="HB69" i="10"/>
  <c r="GV61" i="10"/>
  <c r="GS15" i="10"/>
  <c r="CM102" i="13"/>
  <c r="LL125" i="13"/>
  <c r="CN70" i="13"/>
  <c r="OS64" i="13"/>
  <c r="IU32" i="13"/>
  <c r="IN142" i="13"/>
  <c r="LL45" i="13"/>
  <c r="OI140" i="13"/>
  <c r="JY112" i="10"/>
  <c r="FP47" i="13"/>
  <c r="HC41" i="10"/>
  <c r="CR40" i="13"/>
  <c r="EQ24" i="10"/>
  <c r="MI111" i="10"/>
  <c r="GY142" i="10"/>
  <c r="GU138" i="10"/>
  <c r="MR32" i="10"/>
  <c r="IJ81" i="13"/>
  <c r="EP66" i="10"/>
  <c r="DG32" i="13"/>
  <c r="MT98" i="10"/>
  <c r="JA4" i="13"/>
  <c r="OT31" i="13"/>
  <c r="LB8" i="13"/>
  <c r="CW56" i="13"/>
  <c r="OG104" i="13"/>
  <c r="FK52" i="13"/>
  <c r="IP38" i="13"/>
  <c r="LL160" i="13"/>
  <c r="DG12" i="13"/>
  <c r="JV18" i="10"/>
  <c r="JZ17" i="10"/>
  <c r="EP86" i="10"/>
  <c r="OR35" i="13"/>
  <c r="GC19" i="13"/>
  <c r="DA159" i="13"/>
  <c r="ES79" i="10"/>
  <c r="LU77" i="13"/>
  <c r="DB110" i="13"/>
  <c r="IL25" i="13"/>
  <c r="FO71" i="13"/>
  <c r="DE81" i="13"/>
  <c r="DG80" i="13"/>
  <c r="LB26" i="13"/>
  <c r="IE70" i="13"/>
  <c r="LP48" i="13"/>
  <c r="GX83" i="10"/>
  <c r="DG133" i="13"/>
  <c r="GO43" i="10"/>
  <c r="IQ100" i="13"/>
  <c r="MA39" i="10"/>
  <c r="MG67" i="10"/>
  <c r="MA60" i="10"/>
  <c r="EF71" i="10"/>
  <c r="LH48" i="13"/>
  <c r="FU128" i="13"/>
  <c r="MU42" i="10"/>
  <c r="LQ102" i="13"/>
  <c r="OG112" i="13"/>
  <c r="GB46" i="13"/>
  <c r="OB6" i="13"/>
  <c r="ON41" i="13"/>
  <c r="ON47" i="13"/>
  <c r="OS17" i="13"/>
  <c r="OH37" i="13"/>
  <c r="MK35" i="10"/>
  <c r="EQ21" i="10"/>
  <c r="IY112" i="13"/>
  <c r="FH119" i="13"/>
  <c r="GS103" i="10"/>
  <c r="PG112" i="10"/>
  <c r="MH135" i="10"/>
  <c r="JO137" i="10"/>
  <c r="JZ87" i="10"/>
  <c r="PI138" i="10"/>
  <c r="FJ12" i="13"/>
  <c r="EC52" i="10"/>
  <c r="GS143" i="10"/>
  <c r="IL5" i="13"/>
  <c r="LZ130" i="10"/>
  <c r="CR102" i="13"/>
  <c r="OH130" i="13"/>
  <c r="OU153" i="13"/>
  <c r="LC6" i="13"/>
  <c r="EI94" i="10"/>
  <c r="LK46" i="13"/>
  <c r="LF31" i="13"/>
  <c r="NY143" i="13"/>
  <c r="DG24" i="13"/>
  <c r="IS156" i="13"/>
  <c r="LS131" i="13"/>
  <c r="OS20" i="10"/>
  <c r="LH72" i="13"/>
  <c r="PL9" i="10"/>
  <c r="ML43" i="10"/>
  <c r="GT125" i="10"/>
  <c r="AW151" i="11"/>
  <c r="LW77" i="13"/>
  <c r="MH150" i="10"/>
  <c r="GS130" i="10"/>
  <c r="LY94" i="10"/>
  <c r="PH18" i="10"/>
  <c r="GT132" i="10"/>
  <c r="JJ98" i="10"/>
  <c r="EQ143" i="10"/>
  <c r="MR9" i="10"/>
  <c r="IE117" i="13"/>
  <c r="MM108" i="10"/>
  <c r="MO69" i="10"/>
  <c r="EK27" i="10"/>
  <c r="NZ21" i="13"/>
  <c r="LB75" i="13"/>
  <c r="JZ141" i="10"/>
  <c r="JG38" i="10"/>
  <c r="JJ25" i="10"/>
  <c r="GZ55" i="10"/>
  <c r="PB162" i="10"/>
  <c r="JZ77" i="10"/>
  <c r="OR23" i="10"/>
  <c r="FM133" i="13"/>
  <c r="OX68" i="10"/>
  <c r="IL82" i="13"/>
  <c r="IZ153" i="13"/>
  <c r="DA143" i="13"/>
  <c r="JS26" i="10"/>
  <c r="GP82" i="10"/>
  <c r="PE107" i="10"/>
  <c r="LX24" i="13"/>
  <c r="ER6" i="10"/>
  <c r="LL17" i="13"/>
  <c r="IF163" i="13"/>
  <c r="DZ85" i="10"/>
  <c r="CS129" i="13"/>
  <c r="OD119" i="13"/>
  <c r="GY104" i="10"/>
  <c r="FL143" i="13"/>
  <c r="JW131" i="10"/>
  <c r="IK89" i="13"/>
  <c r="MM49" i="10"/>
  <c r="FQ154" i="13"/>
  <c r="OQ109" i="10"/>
  <c r="DX62" i="10"/>
  <c r="LB125" i="13"/>
  <c r="MC54" i="10"/>
  <c r="FQ99" i="13"/>
  <c r="JX32" i="10"/>
  <c r="PJ162" i="10"/>
  <c r="EA117" i="10"/>
  <c r="MR92" i="10"/>
  <c r="LZ64" i="10"/>
  <c r="EK46" i="10"/>
  <c r="MO133" i="10"/>
  <c r="LE96" i="13"/>
  <c r="LZ66" i="10"/>
  <c r="JV125" i="10"/>
  <c r="JX138" i="10"/>
  <c r="EJ87" i="10"/>
  <c r="PD58" i="10"/>
  <c r="DC95" i="13"/>
  <c r="MM145" i="10"/>
  <c r="JV145" i="10"/>
  <c r="LV132" i="13"/>
  <c r="GP80" i="10"/>
  <c r="GW49" i="10"/>
  <c r="JX53" i="10"/>
  <c r="EP115" i="10"/>
  <c r="IM150" i="13"/>
  <c r="LG150" i="13"/>
  <c r="PE43" i="10"/>
  <c r="JL142" i="10"/>
  <c r="JK79" i="10"/>
  <c r="IV156" i="13"/>
  <c r="PG42" i="10"/>
  <c r="OG150" i="13"/>
  <c r="DE126" i="13"/>
  <c r="OB147" i="13"/>
  <c r="IR112" i="13"/>
  <c r="FO54" i="13"/>
  <c r="IP115" i="13"/>
  <c r="JL58" i="10"/>
  <c r="PG78" i="10"/>
  <c r="OQ57" i="10"/>
  <c r="FM58" i="13"/>
  <c r="IK154" i="13"/>
  <c r="IZ68" i="13"/>
  <c r="LD51" i="13"/>
  <c r="IF126" i="13"/>
  <c r="PA16" i="10"/>
  <c r="OK48" i="13"/>
  <c r="OY55" i="10"/>
  <c r="IX32" i="13"/>
  <c r="OM102" i="13"/>
  <c r="PE103" i="10" s="1"/>
  <c r="MK13" i="10"/>
  <c r="CP42" i="13"/>
  <c r="LC100" i="13"/>
  <c r="FU57" i="13"/>
  <c r="KC91" i="10"/>
  <c r="MO26" i="10"/>
  <c r="OQ123" i="13"/>
  <c r="IO54" i="13"/>
  <c r="OU83" i="13"/>
  <c r="MU21" i="10"/>
  <c r="PC24" i="10"/>
  <c r="GA64" i="13"/>
  <c r="CQ14" i="13"/>
  <c r="GD48" i="13"/>
  <c r="LC145" i="13"/>
  <c r="LD161" i="13"/>
  <c r="PG54" i="10"/>
  <c r="GO130" i="10"/>
  <c r="IJ73" i="13"/>
  <c r="DC143" i="13"/>
  <c r="EB43" i="10"/>
  <c r="IJ154" i="13"/>
  <c r="OA33" i="13"/>
  <c r="PE136" i="10"/>
  <c r="JY134" i="10"/>
  <c r="FL155" i="13"/>
  <c r="IL146" i="13"/>
  <c r="OK138" i="13"/>
  <c r="JK19" i="10"/>
  <c r="IG81" i="13"/>
  <c r="NY138" i="13"/>
  <c r="CN34" i="13"/>
  <c r="OK130" i="13"/>
  <c r="LP116" i="13"/>
  <c r="IP142" i="13"/>
  <c r="FS29" i="13"/>
  <c r="IK105" i="13"/>
  <c r="HH32" i="10"/>
  <c r="PG11" i="10"/>
  <c r="MD124" i="10"/>
  <c r="IZ161" i="13"/>
  <c r="CL6" i="13"/>
  <c r="FQ75" i="13"/>
  <c r="IN89" i="13"/>
  <c r="LU51" i="13"/>
  <c r="FJ69" i="13"/>
  <c r="FU50" i="13"/>
  <c r="GR46" i="10"/>
  <c r="OU141" i="13"/>
  <c r="CM64" i="13"/>
  <c r="OU85" i="13"/>
  <c r="IP57" i="13"/>
  <c r="FV96" i="13"/>
  <c r="IT77" i="13"/>
  <c r="JX115" i="10"/>
  <c r="DD160" i="13"/>
  <c r="JN86" i="10"/>
  <c r="LI114" i="13"/>
  <c r="CZ159" i="13"/>
  <c r="MG119" i="10"/>
  <c r="LU26" i="13"/>
  <c r="OI92" i="13"/>
  <c r="FK37" i="13"/>
  <c r="GX66" i="10"/>
  <c r="PE38" i="10"/>
  <c r="CX155" i="13"/>
  <c r="IK162" i="13"/>
  <c r="EA7" i="10"/>
  <c r="MI17" i="10"/>
  <c r="LH53" i="13"/>
  <c r="OY52" i="10"/>
  <c r="FR58" i="13"/>
  <c r="MB7" i="10"/>
  <c r="OT19" i="10"/>
  <c r="OD110" i="13"/>
  <c r="LN27" i="13"/>
  <c r="GB133" i="13"/>
  <c r="ES74" i="10"/>
  <c r="OL19" i="13"/>
  <c r="OB49" i="13"/>
  <c r="CX62" i="13"/>
  <c r="FK68" i="13"/>
  <c r="OE15" i="13"/>
  <c r="CS72" i="13"/>
  <c r="JJ88" i="10"/>
  <c r="IJ130" i="13"/>
  <c r="OI96" i="13"/>
  <c r="PB134" i="10"/>
  <c r="PE45" i="10"/>
  <c r="IY70" i="13"/>
  <c r="DX17" i="10"/>
  <c r="FH70" i="13"/>
  <c r="KC14" i="10"/>
  <c r="FY46" i="13"/>
  <c r="IO53" i="13"/>
  <c r="CW40" i="13"/>
  <c r="CM74" i="13"/>
  <c r="DE18" i="13"/>
  <c r="OS92" i="13"/>
  <c r="FN136" i="13"/>
  <c r="DB25" i="13"/>
  <c r="OT120" i="10"/>
  <c r="EC86" i="10"/>
  <c r="FR105" i="13"/>
  <c r="CW107" i="13"/>
  <c r="IO122" i="13"/>
  <c r="EO56" i="10"/>
  <c r="OU95" i="13"/>
  <c r="ME5" i="10"/>
  <c r="FR52" i="13"/>
  <c r="DB59" i="13"/>
  <c r="HB36" i="10"/>
  <c r="LM85" i="13"/>
  <c r="FY111" i="13"/>
  <c r="IU42" i="13"/>
  <c r="CQ67" i="13"/>
  <c r="IP52" i="13"/>
  <c r="IY137" i="13"/>
  <c r="JJ46" i="10"/>
  <c r="GC155" i="13"/>
  <c r="EP44" i="10"/>
  <c r="IZ74" i="13"/>
  <c r="LI155" i="13"/>
  <c r="JQ98" i="10"/>
  <c r="ME80" i="10"/>
  <c r="OX144" i="10"/>
  <c r="LI151" i="13"/>
  <c r="GT128" i="10"/>
  <c r="JR43" i="10"/>
  <c r="JT75" i="10"/>
  <c r="LV156" i="13"/>
  <c r="HK26" i="10"/>
  <c r="CX40" i="13"/>
  <c r="MN14" i="10"/>
  <c r="OX39" i="10"/>
  <c r="GD76" i="13"/>
  <c r="DZ62" i="10"/>
  <c r="CU136" i="13"/>
  <c r="LG141" i="13"/>
  <c r="OM101" i="13"/>
  <c r="IP113" i="13"/>
  <c r="LT132" i="13"/>
  <c r="DG60" i="13"/>
  <c r="II123" i="13"/>
  <c r="DD98" i="13"/>
  <c r="OV88" i="10"/>
  <c r="EK12" i="10"/>
  <c r="IL151" i="13"/>
  <c r="GS95" i="10"/>
  <c r="OE99" i="13"/>
  <c r="LB54" i="13"/>
  <c r="DD156" i="13"/>
  <c r="PI142" i="10"/>
  <c r="JV74" i="10"/>
  <c r="KA125" i="10"/>
  <c r="PD14" i="10"/>
  <c r="GU50" i="10"/>
  <c r="EI102" i="10"/>
  <c r="OW8" i="10"/>
  <c r="IU112" i="13"/>
  <c r="OS52" i="13"/>
  <c r="EK16" i="10"/>
  <c r="HJ13" i="10"/>
  <c r="DF124" i="13"/>
  <c r="GC37" i="13"/>
  <c r="LJ57" i="13"/>
  <c r="FQ107" i="13"/>
  <c r="GB149" i="13"/>
  <c r="KC141" i="10"/>
  <c r="OY103" i="10"/>
  <c r="MI40" i="10"/>
  <c r="FZ126" i="13"/>
  <c r="JH58" i="10"/>
  <c r="DB28" i="13"/>
  <c r="HB132" i="10"/>
  <c r="IP72" i="13"/>
  <c r="PL108" i="10"/>
  <c r="CW163" i="13"/>
  <c r="IP134" i="13"/>
  <c r="OX51" i="10"/>
  <c r="LG153" i="13"/>
  <c r="LS24" i="13"/>
  <c r="OL109" i="13"/>
  <c r="OQ159" i="10"/>
  <c r="DZ63" i="10"/>
  <c r="JY88" i="10"/>
  <c r="JU95" i="10"/>
  <c r="MR148" i="10"/>
  <c r="MN76" i="10"/>
  <c r="JA141" i="13"/>
  <c r="MA86" i="10"/>
  <c r="OB134" i="13"/>
  <c r="OE117" i="13"/>
  <c r="LW142" i="13"/>
  <c r="FJ106" i="13"/>
  <c r="IQ151" i="13"/>
  <c r="JA125" i="13"/>
  <c r="OR32" i="10"/>
  <c r="JX116" i="10"/>
  <c r="EN127" i="10"/>
  <c r="PI144" i="10"/>
  <c r="FR162" i="13"/>
  <c r="DW72" i="10"/>
  <c r="PM137" i="10"/>
  <c r="JA71" i="13"/>
  <c r="LK58" i="13"/>
  <c r="GC94" i="13"/>
  <c r="OU58" i="10"/>
  <c r="DE50" i="13"/>
  <c r="GC125" i="13"/>
  <c r="HH69" i="10"/>
  <c r="JM137" i="10"/>
  <c r="FT11" i="13"/>
  <c r="PB108" i="10"/>
  <c r="CX111" i="13"/>
  <c r="EH110" i="10"/>
  <c r="EK69" i="10"/>
  <c r="GW69" i="10"/>
  <c r="HE65" i="10"/>
  <c r="JG63" i="10"/>
  <c r="EK66" i="10"/>
  <c r="LM24" i="13"/>
  <c r="EF94" i="10"/>
  <c r="HG29" i="10"/>
  <c r="GU134" i="10"/>
  <c r="PL36" i="10"/>
  <c r="EN8" i="10"/>
  <c r="OQ84" i="13"/>
  <c r="GP18" i="10"/>
  <c r="OU80" i="13"/>
  <c r="FJ146" i="13"/>
  <c r="OF48" i="13"/>
  <c r="IR92" i="13"/>
  <c r="HF103" i="10"/>
  <c r="GW65" i="10"/>
  <c r="GP126" i="10"/>
  <c r="PJ15" i="10"/>
  <c r="GQ70" i="10"/>
  <c r="CK148" i="13"/>
  <c r="PE26" i="10"/>
  <c r="MF105" i="10"/>
  <c r="MM123" i="10"/>
  <c r="LT6" i="13"/>
  <c r="MQ7" i="10" s="1"/>
  <c r="OS31" i="13"/>
  <c r="LG124" i="13"/>
  <c r="IY46" i="13"/>
  <c r="NY103" i="13"/>
  <c r="FS122" i="13"/>
  <c r="LS160" i="13"/>
  <c r="OQ102" i="13"/>
  <c r="LI103" i="13"/>
  <c r="IF5" i="13"/>
  <c r="OX150" i="10"/>
  <c r="EK125" i="10"/>
  <c r="IG83" i="13"/>
  <c r="OS124" i="10"/>
  <c r="OA80" i="13"/>
  <c r="EA29" i="10"/>
  <c r="OK35" i="13"/>
  <c r="IL80" i="13"/>
  <c r="FT23" i="13"/>
  <c r="EF137" i="10"/>
  <c r="JU36" i="10"/>
  <c r="JN14" i="10"/>
  <c r="IN12" i="13"/>
  <c r="MT113" i="10"/>
  <c r="MP27" i="10"/>
  <c r="LK72" i="13"/>
  <c r="IT94" i="13"/>
  <c r="EF5" i="10"/>
  <c r="JJ110" i="10"/>
  <c r="IW69" i="13"/>
  <c r="JP53" i="10"/>
  <c r="PJ71" i="10"/>
  <c r="IP73" i="13"/>
  <c r="IX54" i="13"/>
  <c r="JZ55" i="10" s="1"/>
  <c r="OD8" i="13"/>
  <c r="LK71" i="13"/>
  <c r="IP33" i="13"/>
  <c r="OE42" i="13"/>
  <c r="IS116" i="13"/>
  <c r="OS71" i="13"/>
  <c r="OS22" i="10"/>
  <c r="OR89" i="10"/>
  <c r="EL114" i="10"/>
  <c r="FR45" i="13"/>
  <c r="FI122" i="13"/>
  <c r="LZ93" i="10"/>
  <c r="MD56" i="10"/>
  <c r="GW75" i="10"/>
  <c r="JK16" i="10"/>
  <c r="FO37" i="13"/>
  <c r="CK140" i="13"/>
  <c r="IN21" i="13"/>
  <c r="DC155" i="13"/>
  <c r="IZ145" i="13"/>
  <c r="KB146" i="10" s="1"/>
  <c r="CK12" i="13"/>
  <c r="IG105" i="13"/>
  <c r="PI107" i="10"/>
  <c r="HE102" i="10"/>
  <c r="ON25" i="13"/>
  <c r="PH72" i="10"/>
  <c r="HE143" i="10"/>
  <c r="KA94" i="10"/>
  <c r="MP125" i="10"/>
  <c r="PL19" i="10"/>
  <c r="MC120" i="10"/>
  <c r="GC148" i="13"/>
  <c r="IE139" i="13"/>
  <c r="EC25" i="10"/>
  <c r="IR136" i="13"/>
  <c r="PJ62" i="10"/>
  <c r="PA27" i="10"/>
  <c r="FH90" i="13"/>
  <c r="FP27" i="13"/>
  <c r="OH61" i="13"/>
  <c r="DY96" i="10"/>
  <c r="GR61" i="10"/>
  <c r="FW71" i="13"/>
  <c r="EM49" i="10"/>
  <c r="IZ4" i="13"/>
  <c r="JU97" i="10"/>
  <c r="PK116" i="10"/>
  <c r="LW48" i="13"/>
  <c r="HH85" i="10"/>
  <c r="IX151" i="13"/>
  <c r="LH111" i="13"/>
  <c r="EB55" i="10"/>
  <c r="KC76" i="10"/>
  <c r="FZ162" i="13"/>
  <c r="LM131" i="13"/>
  <c r="HI61" i="10"/>
  <c r="IZ51" i="13"/>
  <c r="IK39" i="13"/>
  <c r="EE38" i="10"/>
  <c r="LS155" i="13"/>
  <c r="MT74" i="10"/>
  <c r="GQ114" i="10"/>
  <c r="EK19" i="10"/>
  <c r="IS49" i="13"/>
  <c r="LO109" i="13"/>
  <c r="ES126" i="10"/>
  <c r="GB7" i="13"/>
  <c r="GY93" i="10"/>
  <c r="GD31" i="13"/>
  <c r="HG5" i="10"/>
  <c r="IK65" i="13"/>
  <c r="IO55" i="13"/>
  <c r="PK158" i="10"/>
  <c r="OS88" i="13"/>
  <c r="LM161" i="13"/>
  <c r="LD11" i="13"/>
  <c r="OL49" i="13"/>
  <c r="LL46" i="13"/>
  <c r="HB135" i="10"/>
  <c r="GU30" i="10"/>
  <c r="IL86" i="13"/>
  <c r="MP102" i="10"/>
  <c r="FV49" i="13"/>
  <c r="FK128" i="13"/>
  <c r="LG30" i="13"/>
  <c r="IN24" i="13"/>
  <c r="LD69" i="13"/>
  <c r="EN14" i="10"/>
  <c r="MB57" i="10"/>
  <c r="LM96" i="13"/>
  <c r="HB37" i="10"/>
  <c r="OS79" i="10"/>
  <c r="EC28" i="10"/>
  <c r="MK149" i="10"/>
  <c r="GW132" i="10"/>
  <c r="OV101" i="10"/>
  <c r="EK89" i="10"/>
  <c r="OK39" i="13"/>
  <c r="DY89" i="10"/>
  <c r="EC79" i="10"/>
  <c r="MC25" i="10"/>
  <c r="ER29" i="10"/>
  <c r="PG116" i="10"/>
  <c r="FO100" i="13"/>
  <c r="EC60" i="10"/>
  <c r="LC160" i="13"/>
  <c r="LY54" i="10"/>
  <c r="GS12" i="10"/>
  <c r="FH24" i="13"/>
  <c r="OI35" i="13"/>
  <c r="IY87" i="13"/>
  <c r="JX111" i="10"/>
  <c r="OD149" i="13"/>
  <c r="IO65" i="13"/>
  <c r="LE114" i="13"/>
  <c r="CR69" i="13"/>
  <c r="HD101" i="10"/>
  <c r="OV11" i="10"/>
  <c r="MH76" i="10"/>
  <c r="OJ48" i="13"/>
  <c r="EL85" i="10"/>
  <c r="JS76" i="10"/>
  <c r="GP73" i="10"/>
  <c r="MH75" i="10"/>
  <c r="FZ159" i="13"/>
  <c r="IH89" i="13"/>
  <c r="EM62" i="10"/>
  <c r="LZ134" i="10"/>
  <c r="GD108" i="13"/>
  <c r="MK121" i="10"/>
  <c r="FW163" i="13"/>
  <c r="OK20" i="13"/>
  <c r="PC21" i="10" s="1"/>
  <c r="PA33" i="10"/>
  <c r="PL66" i="10"/>
  <c r="PD79" i="10"/>
  <c r="DE59" i="13"/>
  <c r="MU121" i="10"/>
  <c r="LL21" i="13"/>
  <c r="MI125" i="10"/>
  <c r="OW133" i="10"/>
  <c r="JW123" i="10"/>
  <c r="PE29" i="10"/>
  <c r="OV100" i="10"/>
  <c r="JU41" i="10"/>
  <c r="DX37" i="10"/>
  <c r="EL106" i="10"/>
  <c r="HH22" i="10"/>
  <c r="FJ17" i="13"/>
  <c r="HB25" i="10"/>
  <c r="JN101" i="10"/>
  <c r="GO124" i="10"/>
  <c r="LF137" i="13"/>
  <c r="CQ79" i="13"/>
  <c r="PM67" i="10"/>
  <c r="FU79" i="13"/>
  <c r="LT65" i="13"/>
  <c r="GV19" i="10"/>
  <c r="OA75" i="13"/>
  <c r="IG73" i="13"/>
  <c r="PL12" i="10"/>
  <c r="FY151" i="13"/>
  <c r="LZ104" i="10"/>
  <c r="JZ26" i="10"/>
  <c r="OR100" i="10"/>
  <c r="PB62" i="10"/>
  <c r="GU86" i="10"/>
  <c r="JH109" i="10"/>
  <c r="KB81" i="10"/>
  <c r="IN82" i="13"/>
  <c r="MN107" i="10"/>
  <c r="MH17" i="10"/>
  <c r="HC114" i="10"/>
  <c r="EI28" i="10"/>
  <c r="FP82" i="13"/>
  <c r="IX13" i="13"/>
  <c r="OE138" i="13"/>
  <c r="OF43" i="13"/>
  <c r="JX54" i="10"/>
  <c r="PC50" i="10"/>
  <c r="FY156" i="13"/>
  <c r="MI97" i="10"/>
  <c r="PD26" i="10"/>
  <c r="LE161" i="13"/>
  <c r="LK93" i="13"/>
  <c r="CT37" i="13"/>
  <c r="IM13" i="13"/>
  <c r="MU109" i="10"/>
  <c r="EC126" i="10"/>
  <c r="LQ120" i="13"/>
  <c r="IR48" i="13"/>
  <c r="JI79" i="10"/>
  <c r="KC135" i="10"/>
  <c r="EG122" i="10"/>
  <c r="LM6" i="13"/>
  <c r="LO84" i="13"/>
  <c r="CV120" i="13"/>
  <c r="GU55" i="10"/>
  <c r="OS28" i="10"/>
  <c r="LK30" i="13"/>
  <c r="EL14" i="10"/>
  <c r="EO76" i="10"/>
  <c r="FH99" i="13"/>
  <c r="FN32" i="13"/>
  <c r="IK59" i="13"/>
  <c r="CR125" i="13"/>
  <c r="HF144" i="10"/>
  <c r="IF162" i="13"/>
  <c r="CW88" i="13"/>
  <c r="MT91" i="10"/>
  <c r="JH139" i="10"/>
  <c r="PK160" i="10"/>
  <c r="PI14" i="10"/>
  <c r="OR30" i="10"/>
  <c r="OF138" i="13"/>
  <c r="IZ136" i="13"/>
  <c r="IJ53" i="13"/>
  <c r="LP21" i="13"/>
  <c r="OP119" i="13"/>
  <c r="JS19" i="10"/>
  <c r="GB119" i="13"/>
  <c r="HI120" i="10" s="1"/>
  <c r="PG64" i="10"/>
  <c r="PJ156" i="10"/>
  <c r="CT16" i="13"/>
  <c r="FW47" i="13"/>
  <c r="LF68" i="13"/>
  <c r="LN103" i="13"/>
  <c r="FX99" i="13"/>
  <c r="FY105" i="13"/>
  <c r="OV18" i="10"/>
  <c r="IN138" i="13"/>
  <c r="LF36" i="13"/>
  <c r="LJ28" i="13"/>
  <c r="OL14" i="13"/>
  <c r="MO135" i="10"/>
  <c r="FS119" i="13"/>
  <c r="NZ94" i="13"/>
  <c r="EK64" i="10"/>
  <c r="LT87" i="13"/>
  <c r="FT153" i="13"/>
  <c r="MG20" i="10"/>
  <c r="JZ7" i="10"/>
  <c r="PB152" i="10"/>
  <c r="PI126" i="10"/>
  <c r="FH60" i="13"/>
  <c r="DE151" i="13"/>
  <c r="DZ69" i="10"/>
  <c r="LV150" i="13"/>
  <c r="IW28" i="13"/>
  <c r="OR25" i="10"/>
  <c r="MD87" i="10"/>
  <c r="JG75" i="10"/>
  <c r="CW14" i="13"/>
  <c r="LQ137" i="13"/>
  <c r="LH35" i="13"/>
  <c r="IP21" i="13"/>
  <c r="IG104" i="13"/>
  <c r="CR162" i="13"/>
  <c r="LM29" i="13"/>
  <c r="IY162" i="13"/>
  <c r="LK86" i="13"/>
  <c r="DB78" i="13"/>
  <c r="MO104" i="10"/>
  <c r="LR46" i="13"/>
  <c r="EG105" i="10"/>
  <c r="FY100" i="13"/>
  <c r="FK81" i="13"/>
  <c r="EP30" i="10"/>
  <c r="PK36" i="10"/>
  <c r="CY40" i="13"/>
  <c r="LE130" i="13"/>
  <c r="CZ109" i="13"/>
  <c r="EA136" i="10"/>
  <c r="FH96" i="13"/>
  <c r="IR89" i="13"/>
  <c r="IQ81" i="13"/>
  <c r="OZ16" i="10"/>
  <c r="CM89" i="13"/>
  <c r="JX65" i="10"/>
  <c r="JJ56" i="10"/>
  <c r="CT123" i="13"/>
  <c r="OZ106" i="10"/>
  <c r="LZ91" i="10"/>
  <c r="OK64" i="13"/>
  <c r="IJ44" i="13"/>
  <c r="KA92" i="10"/>
  <c r="PA128" i="10"/>
  <c r="HB138" i="10"/>
  <c r="OT17" i="10"/>
  <c r="ER100" i="10"/>
  <c r="JI112" i="10"/>
  <c r="JH87" i="10"/>
  <c r="HC57" i="10"/>
  <c r="LE53" i="13"/>
  <c r="CY157" i="13"/>
  <c r="OA139" i="13"/>
  <c r="IL132" i="13"/>
  <c r="OT160" i="13"/>
  <c r="MD51" i="10"/>
  <c r="OU143" i="13"/>
  <c r="JL68" i="10"/>
  <c r="OB154" i="13"/>
  <c r="CS26" i="13"/>
  <c r="FQ26" i="13"/>
  <c r="PA35" i="10"/>
  <c r="JV69" i="10"/>
  <c r="EB131" i="10"/>
  <c r="EK49" i="10"/>
  <c r="LO75" i="13"/>
  <c r="OQ6" i="10"/>
  <c r="PI124" i="10"/>
  <c r="IW30" i="13"/>
  <c r="DF114" i="13"/>
  <c r="CY153" i="13"/>
  <c r="JP60" i="10"/>
  <c r="EK112" i="10"/>
  <c r="IJ111" i="13"/>
  <c r="CQ9" i="13"/>
  <c r="MU150" i="10"/>
  <c r="JQ128" i="10"/>
  <c r="OK132" i="13"/>
  <c r="OU145" i="13"/>
  <c r="OG119" i="13"/>
  <c r="FP59" i="13"/>
  <c r="OF146" i="13"/>
  <c r="CN118" i="13"/>
  <c r="GA90" i="13"/>
  <c r="MM62" i="10"/>
  <c r="IF150" i="13"/>
  <c r="LN162" i="13"/>
  <c r="JS22" i="10"/>
  <c r="LK141" i="13"/>
  <c r="FZ50" i="13"/>
  <c r="CK90" i="13"/>
  <c r="CW64" i="13"/>
  <c r="ON129" i="13"/>
  <c r="IQ80" i="13"/>
  <c r="IU14" i="13"/>
  <c r="DF22" i="13"/>
  <c r="JA45" i="13"/>
  <c r="OQ92" i="13"/>
  <c r="LB147" i="13"/>
  <c r="GB29" i="13"/>
  <c r="JP85" i="10"/>
  <c r="IW8" i="13"/>
  <c r="IH85" i="13"/>
  <c r="LL56" i="13"/>
  <c r="GR10" i="10"/>
  <c r="MH38" i="10"/>
  <c r="KB31" i="10"/>
  <c r="EJ129" i="10"/>
  <c r="JI62" i="10"/>
  <c r="IL66" i="13"/>
  <c r="EN48" i="10"/>
  <c r="OH133" i="13"/>
  <c r="OZ134" i="10" s="1"/>
  <c r="GW126" i="10"/>
  <c r="MT148" i="10"/>
  <c r="IG142" i="13"/>
  <c r="LW28" i="13"/>
  <c r="OF11" i="13"/>
  <c r="LT36" i="13"/>
  <c r="FP107" i="13"/>
  <c r="EF118" i="10"/>
  <c r="FU39" i="13"/>
  <c r="CW89" i="13"/>
  <c r="OH68" i="13"/>
  <c r="FN121" i="13"/>
  <c r="LK102" i="13"/>
  <c r="LW87" i="13"/>
  <c r="IN18" i="13"/>
  <c r="MD37" i="10"/>
  <c r="FQ61" i="13"/>
  <c r="PD21" i="10"/>
  <c r="GB48" i="13"/>
  <c r="FS35" i="13"/>
  <c r="FJ163" i="13"/>
  <c r="JX7" i="10"/>
  <c r="JS36" i="10"/>
  <c r="EE85" i="10"/>
  <c r="CR154" i="13"/>
  <c r="JJ60" i="10"/>
  <c r="IO34" i="13"/>
  <c r="OT54" i="10"/>
  <c r="MT81" i="10"/>
  <c r="FU6" i="13"/>
  <c r="LB32" i="13"/>
  <c r="CU99" i="13"/>
  <c r="LN150" i="13"/>
  <c r="JI96" i="10"/>
  <c r="FH80" i="13"/>
  <c r="JX62" i="10"/>
  <c r="FS42" i="13"/>
  <c r="V142" i="11"/>
  <c r="OU140" i="13"/>
  <c r="JQ21" i="10"/>
  <c r="EA38" i="10"/>
  <c r="IF21" i="13"/>
  <c r="JV133" i="10"/>
  <c r="OA15" i="13"/>
  <c r="OX135" i="10"/>
  <c r="IZ127" i="13"/>
  <c r="JM6" i="10"/>
  <c r="OL141" i="13"/>
  <c r="MD77" i="10"/>
  <c r="PH82" i="10"/>
  <c r="FJ71" i="13"/>
  <c r="JK89" i="10"/>
  <c r="CV147" i="13"/>
  <c r="OD67" i="13"/>
  <c r="MT72" i="10"/>
  <c r="PC99" i="10"/>
  <c r="IT91" i="13"/>
  <c r="MJ62" i="10"/>
  <c r="JG155" i="10"/>
  <c r="MO62" i="10"/>
  <c r="IW121" i="13"/>
  <c r="IN128" i="13"/>
  <c r="CM44" i="13"/>
  <c r="MR50" i="10"/>
  <c r="OS31" i="10"/>
  <c r="GO50" i="10"/>
  <c r="OT69" i="13"/>
  <c r="JQ54" i="10"/>
  <c r="IL76" i="13"/>
  <c r="LZ141" i="10"/>
  <c r="MJ50" i="10"/>
  <c r="OR28" i="13"/>
  <c r="HE83" i="10"/>
  <c r="EE89" i="10"/>
  <c r="JW23" i="10"/>
  <c r="MJ110" i="10"/>
  <c r="AN152" i="11"/>
  <c r="EO99" i="10"/>
  <c r="IZ107" i="13"/>
  <c r="HC25" i="10"/>
  <c r="JV135" i="10"/>
  <c r="GZ53" i="10"/>
  <c r="IN155" i="13"/>
  <c r="IJ156" i="13"/>
  <c r="MI49" i="10"/>
  <c r="CR149" i="13"/>
  <c r="EF33" i="10"/>
  <c r="MP66" i="10"/>
  <c r="OX90" i="10"/>
  <c r="PA71" i="10"/>
  <c r="LL64" i="13"/>
  <c r="DD75" i="13"/>
  <c r="LD64" i="13"/>
  <c r="HJ17" i="10"/>
  <c r="EL63" i="10"/>
  <c r="HJ74" i="10"/>
  <c r="JR83" i="10"/>
  <c r="IW10" i="13"/>
  <c r="NY50" i="13"/>
  <c r="OX136" i="10"/>
  <c r="GV10" i="10"/>
  <c r="EC112" i="10"/>
  <c r="CK80" i="13"/>
  <c r="PH25" i="10"/>
  <c r="DW47" i="10"/>
  <c r="JM28" i="10"/>
  <c r="PF147" i="10"/>
  <c r="FP4" i="13"/>
  <c r="FQ152" i="13"/>
  <c r="IL59" i="13"/>
  <c r="KC94" i="10"/>
  <c r="MG73" i="10"/>
  <c r="OS38" i="10"/>
  <c r="MB17" i="10"/>
  <c r="PL56" i="10"/>
  <c r="CM136" i="13"/>
  <c r="II111" i="13"/>
  <c r="IX75" i="13"/>
  <c r="JZ76" i="10" s="1"/>
  <c r="CN47" i="13"/>
  <c r="NY161" i="13"/>
  <c r="OT63" i="13"/>
  <c r="LB7" i="13"/>
  <c r="CK94" i="13"/>
  <c r="MD126" i="10"/>
  <c r="DF131" i="13"/>
  <c r="ES115" i="10"/>
  <c r="OC31" i="13"/>
  <c r="CK139" i="13"/>
  <c r="DW140" i="10" s="1"/>
  <c r="CO99" i="13"/>
  <c r="FK5" i="13"/>
  <c r="FL43" i="13"/>
  <c r="EI64" i="10"/>
  <c r="LM71" i="13"/>
  <c r="IH93" i="13"/>
  <c r="CR16" i="13"/>
  <c r="NY98" i="13"/>
  <c r="GO59" i="10"/>
  <c r="EO26" i="10"/>
  <c r="GB145" i="13"/>
  <c r="CK83" i="13"/>
  <c r="OR60" i="13"/>
  <c r="IY55" i="13"/>
  <c r="EA5" i="10"/>
  <c r="CW77" i="13"/>
  <c r="MQ34" i="10"/>
  <c r="EP123" i="10"/>
  <c r="IZ125" i="13"/>
  <c r="HF21" i="10"/>
  <c r="GZ109" i="10"/>
  <c r="GB40" i="13"/>
  <c r="CX34" i="13"/>
  <c r="EJ35" i="10" s="1"/>
  <c r="IK84" i="13"/>
  <c r="OS114" i="10"/>
  <c r="MS53" i="10"/>
  <c r="EB101" i="10"/>
  <c r="GS38" i="10"/>
  <c r="LP160" i="13"/>
  <c r="MR120" i="10"/>
  <c r="MS29" i="10"/>
  <c r="IV152" i="13"/>
  <c r="PE12" i="10"/>
  <c r="NY17" i="13"/>
  <c r="OC81" i="13"/>
  <c r="IL124" i="13"/>
  <c r="MT129" i="10"/>
  <c r="DD82" i="13"/>
  <c r="CL89" i="13"/>
  <c r="IZ91" i="13"/>
  <c r="FH133" i="13"/>
  <c r="IE53" i="13"/>
  <c r="IU6" i="13"/>
  <c r="JR47" i="10"/>
  <c r="JM99" i="10"/>
  <c r="FJ156" i="13"/>
  <c r="JU69" i="10"/>
  <c r="LD151" i="13"/>
  <c r="EK111" i="10"/>
  <c r="HF129" i="10"/>
  <c r="MB71" i="10"/>
  <c r="PF121" i="10"/>
  <c r="OP127" i="13"/>
  <c r="LQ147" i="13"/>
  <c r="MK135" i="10"/>
  <c r="LR71" i="13"/>
  <c r="PK13" i="10"/>
  <c r="MK86" i="10"/>
  <c r="EK72" i="10"/>
  <c r="IT58" i="13"/>
  <c r="LB13" i="13"/>
  <c r="GP6" i="10"/>
  <c r="OG132" i="13"/>
  <c r="DZ74" i="10"/>
  <c r="JS115" i="10"/>
  <c r="IU87" i="13"/>
  <c r="PM106" i="10"/>
  <c r="EK57" i="10"/>
  <c r="GU45" i="10"/>
  <c r="CR30" i="13"/>
  <c r="LT55" i="13"/>
  <c r="GY29" i="10"/>
  <c r="ML95" i="10"/>
  <c r="LI98" i="13"/>
  <c r="LZ138" i="10"/>
  <c r="LI71" i="13"/>
  <c r="GR24" i="10"/>
  <c r="OQ135" i="10"/>
  <c r="OR31" i="10"/>
  <c r="LC115" i="13"/>
  <c r="IO71" i="13"/>
  <c r="FX157" i="13"/>
  <c r="ED63" i="10"/>
  <c r="MA161" i="10"/>
  <c r="HC107" i="10"/>
  <c r="PE92" i="10"/>
  <c r="IY115" i="13"/>
  <c r="KA116" i="10" s="1"/>
  <c r="LP34" i="13"/>
  <c r="CX149" i="13"/>
  <c r="OJ138" i="13"/>
  <c r="PB139" i="10" s="1"/>
  <c r="ES68" i="10"/>
  <c r="OG90" i="13"/>
  <c r="GO142" i="10"/>
  <c r="EL54" i="10"/>
  <c r="LK101" i="13"/>
  <c r="OA62" i="13"/>
  <c r="EO12" i="10"/>
  <c r="MQ114" i="10"/>
  <c r="OF61" i="13"/>
  <c r="GV115" i="10"/>
  <c r="MM85" i="10"/>
  <c r="GS142" i="10"/>
  <c r="DX11" i="10"/>
  <c r="FK78" i="13"/>
  <c r="FV45" i="13"/>
  <c r="EL26" i="10"/>
  <c r="OO119" i="13"/>
  <c r="OT141" i="13"/>
  <c r="CX33" i="13"/>
  <c r="OH33" i="13"/>
  <c r="GC105" i="13"/>
  <c r="LE124" i="13"/>
  <c r="FQ49" i="13"/>
  <c r="KB24" i="10"/>
  <c r="FW162" i="13"/>
  <c r="DY61" i="10"/>
  <c r="IE21" i="13"/>
  <c r="OG44" i="13"/>
  <c r="IK152" i="13"/>
  <c r="HK124" i="10"/>
  <c r="EF82" i="10"/>
  <c r="IW89" i="13"/>
  <c r="CV31" i="13"/>
  <c r="MB77" i="10"/>
  <c r="OE24" i="13"/>
  <c r="NY75" i="13"/>
  <c r="MG104" i="10"/>
  <c r="OI18" i="13"/>
  <c r="OO49" i="13"/>
  <c r="CV28" i="13"/>
  <c r="PJ106" i="10"/>
  <c r="PH139" i="10"/>
  <c r="GB159" i="13"/>
  <c r="ML97" i="10"/>
  <c r="FS135" i="13"/>
  <c r="GA126" i="13"/>
  <c r="CX104" i="13"/>
  <c r="MU138" i="10"/>
  <c r="JY35" i="10"/>
  <c r="CO39" i="13"/>
  <c r="OJ158" i="13"/>
  <c r="GO31" i="10"/>
  <c r="PH149" i="10"/>
  <c r="HD24" i="10"/>
  <c r="PJ81" i="10"/>
  <c r="JK123" i="10"/>
  <c r="FI121" i="13"/>
  <c r="PL105" i="10"/>
  <c r="IQ160" i="13"/>
  <c r="MQ148" i="10"/>
  <c r="LB47" i="13"/>
  <c r="OI86" i="13"/>
  <c r="GX84" i="10"/>
  <c r="LP72" i="13"/>
  <c r="OS125" i="13"/>
  <c r="LS163" i="13"/>
  <c r="IP86" i="13"/>
  <c r="JS132" i="10"/>
  <c r="CX161" i="13"/>
  <c r="FX159" i="13"/>
  <c r="KC55" i="10"/>
  <c r="OT140" i="13"/>
  <c r="FW80" i="13"/>
  <c r="LN158" i="13"/>
  <c r="IT150" i="13"/>
  <c r="JI27" i="10"/>
  <c r="EI6" i="10"/>
  <c r="LM95" i="13"/>
  <c r="OG11" i="13"/>
  <c r="LD155" i="13"/>
  <c r="HK101" i="10"/>
  <c r="CT51" i="13"/>
  <c r="HK108" i="10"/>
  <c r="OQ34" i="10"/>
  <c r="IM53" i="13"/>
  <c r="EI43" i="10"/>
  <c r="IO142" i="13"/>
  <c r="MP144" i="10"/>
  <c r="IM154" i="13"/>
  <c r="IG62" i="13"/>
  <c r="MR110" i="10"/>
  <c r="EH105" i="10"/>
  <c r="JU119" i="10"/>
  <c r="MS124" i="10"/>
  <c r="MC21" i="10"/>
  <c r="GP42" i="10"/>
  <c r="GX23" i="10"/>
  <c r="HJ14" i="10"/>
  <c r="HC81" i="10"/>
  <c r="LE97" i="13"/>
  <c r="MS30" i="10"/>
  <c r="EI100" i="10"/>
  <c r="GV63" i="10"/>
  <c r="LZ37" i="10"/>
  <c r="FZ20" i="13"/>
  <c r="LW79" i="13"/>
  <c r="CX139" i="13"/>
  <c r="DC74" i="13"/>
  <c r="JR18" i="10"/>
  <c r="ES101" i="10"/>
  <c r="IW104" i="13"/>
  <c r="MP37" i="10"/>
  <c r="DX123" i="10"/>
  <c r="IN123" i="13"/>
  <c r="OR72" i="13"/>
  <c r="CO102" i="13"/>
  <c r="OX60" i="10"/>
  <c r="FH150" i="13"/>
  <c r="GA150" i="13"/>
  <c r="FW143" i="13"/>
  <c r="KB164" i="10"/>
  <c r="IR155" i="13"/>
  <c r="LZ117" i="10"/>
  <c r="LK57" i="13"/>
  <c r="ER38" i="10"/>
  <c r="MQ108" i="10"/>
  <c r="LG157" i="13"/>
  <c r="IS152" i="13"/>
  <c r="MT142" i="10"/>
  <c r="PD7" i="10"/>
  <c r="MH91" i="10"/>
  <c r="CM14" i="13"/>
  <c r="JI43" i="10"/>
  <c r="EL7" i="10"/>
  <c r="MP93" i="10"/>
  <c r="FQ163" i="13"/>
  <c r="IY159" i="13"/>
  <c r="EP100" i="10"/>
  <c r="MT138" i="10"/>
  <c r="CS157" i="13"/>
  <c r="LQ71" i="13"/>
  <c r="PC131" i="10"/>
  <c r="IO77" i="13"/>
  <c r="IU46" i="13"/>
  <c r="EH39" i="10"/>
  <c r="MB67" i="10"/>
  <c r="FJ94" i="13"/>
  <c r="IP103" i="13"/>
  <c r="FK160" i="13"/>
  <c r="OS148" i="10"/>
  <c r="LB141" i="13"/>
  <c r="MM104" i="10"/>
  <c r="FO40" i="13"/>
  <c r="GV41" i="10" s="1"/>
  <c r="DF7" i="13"/>
  <c r="OO108" i="13"/>
  <c r="IZ29" i="13"/>
  <c r="LE105" i="13"/>
  <c r="LJ133" i="13"/>
  <c r="FU101" i="13"/>
  <c r="IU83" i="13"/>
  <c r="JW84" i="10" s="1"/>
  <c r="IH41" i="13"/>
  <c r="FO23" i="13"/>
  <c r="OU153" i="10"/>
  <c r="CP8" i="13"/>
  <c r="CX22" i="13"/>
  <c r="IZ134" i="13"/>
  <c r="CS97" i="13"/>
  <c r="DX140" i="10"/>
  <c r="HF81" i="10"/>
  <c r="JH113" i="10"/>
  <c r="CN131" i="13"/>
  <c r="CX74" i="13"/>
  <c r="MI88" i="10"/>
  <c r="OG16" i="13"/>
  <c r="LQ84" i="13"/>
  <c r="JS48" i="10"/>
  <c r="FU78" i="13"/>
  <c r="JL56" i="10"/>
  <c r="HG113" i="10"/>
  <c r="LW9" i="13"/>
  <c r="ME120" i="10"/>
  <c r="EB47" i="10"/>
  <c r="OO65" i="13"/>
  <c r="PJ130" i="10"/>
  <c r="EA15" i="10"/>
  <c r="IP89" i="13"/>
  <c r="DX135" i="10"/>
  <c r="FS102" i="13"/>
  <c r="HD103" i="10"/>
  <c r="JY47" i="10"/>
  <c r="JA72" i="13"/>
  <c r="CW157" i="13"/>
  <c r="CU154" i="13"/>
  <c r="OS106" i="10"/>
  <c r="JO38" i="10"/>
  <c r="PM63" i="10"/>
  <c r="CU63" i="13"/>
  <c r="JL38" i="10"/>
  <c r="FP163" i="13"/>
  <c r="PA100" i="10"/>
  <c r="FM62" i="13"/>
  <c r="GT63" i="10" s="1"/>
  <c r="OF79" i="13"/>
  <c r="PF31" i="10"/>
  <c r="GQ12" i="10"/>
  <c r="JQ43" i="10"/>
  <c r="LD105" i="13"/>
  <c r="OR36" i="13"/>
  <c r="OU112" i="10"/>
  <c r="MO85" i="10"/>
  <c r="FK144" i="13"/>
  <c r="OA128" i="13"/>
  <c r="II9" i="13"/>
  <c r="EJ104" i="10"/>
  <c r="IE111" i="13"/>
  <c r="EC32" i="10"/>
  <c r="IL106" i="13"/>
  <c r="IE8" i="13"/>
  <c r="OF66" i="13"/>
  <c r="LN132" i="13"/>
  <c r="IE135" i="13"/>
  <c r="CV56" i="13"/>
  <c r="EH57" i="10" s="1"/>
  <c r="GP70" i="10"/>
  <c r="OU159" i="10"/>
  <c r="GU108" i="10"/>
  <c r="GU23" i="10"/>
  <c r="IX29" i="13"/>
  <c r="OA81" i="13"/>
  <c r="FQ58" i="13"/>
  <c r="JH75" i="10"/>
  <c r="LL116" i="13"/>
  <c r="LB55" i="13"/>
  <c r="OH88" i="13"/>
  <c r="PD119" i="10"/>
  <c r="GT28" i="10"/>
  <c r="MB103" i="10"/>
  <c r="MF101" i="10"/>
  <c r="OT57" i="13"/>
  <c r="JH122" i="10"/>
  <c r="JJ18" i="10"/>
  <c r="FM146" i="13"/>
  <c r="OP87" i="13"/>
  <c r="AW161" i="11"/>
  <c r="EJ117" i="10"/>
  <c r="IE82" i="13"/>
  <c r="GB135" i="13"/>
  <c r="FZ13" i="13"/>
  <c r="DG64" i="13"/>
  <c r="OI143" i="13"/>
  <c r="LD19" i="13"/>
  <c r="PB66" i="10"/>
  <c r="DC136" i="13"/>
  <c r="CR96" i="13"/>
  <c r="MR140" i="10"/>
  <c r="EQ105" i="10"/>
  <c r="GX54" i="10"/>
  <c r="IK71" i="13"/>
  <c r="PL147" i="10"/>
  <c r="LP156" i="13"/>
  <c r="LH125" i="13"/>
  <c r="EE8" i="10"/>
  <c r="OS147" i="10"/>
  <c r="KB35" i="10"/>
  <c r="HJ82" i="10"/>
  <c r="OK18" i="13"/>
  <c r="DC119" i="13"/>
  <c r="MM65" i="10"/>
  <c r="GB47" i="13"/>
  <c r="FR19" i="13"/>
  <c r="IL105" i="13"/>
  <c r="IJ70" i="13"/>
  <c r="LE135" i="13"/>
  <c r="FK59" i="13"/>
  <c r="OA99" i="13"/>
  <c r="LH50" i="13"/>
  <c r="EO17" i="10"/>
  <c r="IJ102" i="13"/>
  <c r="JU136" i="10"/>
  <c r="HJ52" i="10"/>
  <c r="PL20" i="10"/>
  <c r="OV123" i="10"/>
  <c r="OQ115" i="13"/>
  <c r="KA61" i="10"/>
  <c r="FH162" i="13"/>
  <c r="MD16" i="10"/>
  <c r="FK53" i="13"/>
  <c r="FI32" i="13"/>
  <c r="JO27" i="10"/>
  <c r="HC111" i="10"/>
  <c r="IF119" i="13"/>
  <c r="OQ110" i="13"/>
  <c r="KC31" i="10"/>
  <c r="JU128" i="10"/>
  <c r="EJ137" i="10"/>
  <c r="MR149" i="10"/>
  <c r="FV4" i="13"/>
  <c r="JL105" i="10"/>
  <c r="JN23" i="10"/>
  <c r="PH41" i="10"/>
  <c r="IK123" i="13"/>
  <c r="OP136" i="13"/>
  <c r="LN123" i="13"/>
  <c r="PL104" i="10"/>
  <c r="PM65" i="10"/>
  <c r="ER117" i="10"/>
  <c r="OF93" i="13"/>
  <c r="FT9" i="13"/>
  <c r="DC156" i="13"/>
  <c r="ON132" i="13"/>
  <c r="MO48" i="10"/>
  <c r="PG143" i="10"/>
  <c r="MR162" i="10"/>
  <c r="LY118" i="10"/>
  <c r="EK10" i="10"/>
  <c r="MP87" i="10"/>
  <c r="FI149" i="13"/>
  <c r="OL45" i="13"/>
  <c r="IJ82" i="13"/>
  <c r="OH18" i="13"/>
  <c r="HB5" i="10"/>
  <c r="OH146" i="13"/>
  <c r="FN144" i="13"/>
  <c r="EM17" i="10"/>
  <c r="ML9" i="10"/>
  <c r="DE67" i="13"/>
  <c r="MP30" i="10"/>
  <c r="JQ77" i="10"/>
  <c r="JS13" i="10"/>
  <c r="IG80" i="13"/>
  <c r="CR11" i="13"/>
  <c r="EN129" i="10"/>
  <c r="IG86" i="13"/>
  <c r="HC120" i="10"/>
  <c r="PI121" i="10"/>
  <c r="EM56" i="10"/>
  <c r="ME141" i="10"/>
  <c r="AE163" i="11"/>
  <c r="OA50" i="13"/>
  <c r="PD27" i="10"/>
  <c r="OQ88" i="10"/>
  <c r="HG140" i="10"/>
  <c r="JY97" i="10"/>
  <c r="JS74" i="10"/>
  <c r="KC73" i="10"/>
  <c r="MH7" i="10"/>
  <c r="JY108" i="10"/>
  <c r="IW23" i="13"/>
  <c r="GA96" i="13"/>
  <c r="FQ119" i="13"/>
  <c r="HD106" i="10"/>
  <c r="MP120" i="10"/>
  <c r="JY20" i="10"/>
  <c r="IJ99" i="13"/>
  <c r="DX72" i="10"/>
  <c r="FI159" i="13"/>
  <c r="MM112" i="10"/>
  <c r="MQ123" i="10"/>
  <c r="II34" i="13"/>
  <c r="DY26" i="10"/>
  <c r="IW16" i="13"/>
  <c r="HG17" i="10"/>
  <c r="OT40" i="10"/>
  <c r="LH157" i="13"/>
  <c r="JS18" i="10"/>
  <c r="IW116" i="13"/>
  <c r="DX104" i="10"/>
  <c r="JG159" i="10"/>
  <c r="IN27" i="13"/>
  <c r="OZ127" i="10"/>
  <c r="OT111" i="10"/>
  <c r="HH97" i="10"/>
  <c r="OS88" i="10"/>
  <c r="IL39" i="13"/>
  <c r="HE147" i="10"/>
  <c r="LI136" i="13"/>
  <c r="HA157" i="10"/>
  <c r="OS74" i="10"/>
  <c r="CV161" i="13"/>
  <c r="LR44" i="13"/>
  <c r="LY60" i="10"/>
  <c r="LV65" i="13"/>
  <c r="OQ63" i="10"/>
  <c r="LF151" i="13"/>
  <c r="JI89" i="10"/>
  <c r="HC82" i="10"/>
  <c r="FV115" i="13"/>
  <c r="JY61" i="10"/>
  <c r="CK151" i="13"/>
  <c r="LL163" i="13"/>
  <c r="PB118" i="10"/>
  <c r="EP11" i="10"/>
  <c r="FW84" i="13"/>
  <c r="OR101" i="10"/>
  <c r="LJ159" i="13"/>
  <c r="ML78" i="10"/>
  <c r="FI143" i="13"/>
  <c r="OT32" i="13"/>
  <c r="CW32" i="13"/>
  <c r="OK117" i="13"/>
  <c r="OA57" i="13"/>
  <c r="IH129" i="13"/>
  <c r="ER121" i="10"/>
  <c r="EB99" i="10"/>
  <c r="GT109" i="10"/>
  <c r="IJ122" i="13"/>
  <c r="IE128" i="13"/>
  <c r="OS81" i="13"/>
  <c r="DC116" i="13"/>
  <c r="EO117" i="10" s="1"/>
  <c r="IZ71" i="13"/>
  <c r="FW97" i="13"/>
  <c r="OQ49" i="13"/>
  <c r="PI50" i="10" s="1"/>
  <c r="OM147" i="13"/>
  <c r="FY89" i="13"/>
  <c r="HF90" i="10" s="1"/>
  <c r="FJ97" i="13"/>
  <c r="OQ11" i="13"/>
  <c r="OE45" i="13"/>
  <c r="GB15" i="13"/>
  <c r="OE63" i="13"/>
  <c r="CV53" i="13"/>
  <c r="EH54" i="10" s="1"/>
  <c r="LF50" i="13"/>
  <c r="IO152" i="13"/>
  <c r="MD57" i="10"/>
  <c r="LN122" i="13"/>
  <c r="OB108" i="13"/>
  <c r="LG32" i="13"/>
  <c r="FN145" i="13"/>
  <c r="MJ120" i="10"/>
  <c r="MR96" i="10"/>
  <c r="CU135" i="13"/>
  <c r="LH39" i="13"/>
  <c r="MJ125" i="10"/>
  <c r="IF47" i="13"/>
  <c r="PJ84" i="10"/>
  <c r="JK36" i="10"/>
  <c r="GD73" i="13"/>
  <c r="DE150" i="13"/>
  <c r="LT141" i="13"/>
  <c r="FJ14" i="13"/>
  <c r="FH147" i="13"/>
  <c r="JH104" i="10"/>
  <c r="LX84" i="13"/>
  <c r="OW54" i="10"/>
  <c r="EQ31" i="10"/>
  <c r="ML139" i="10"/>
  <c r="DA157" i="13"/>
  <c r="MA96" i="10"/>
  <c r="EN80" i="10"/>
  <c r="CR105" i="13"/>
  <c r="IW147" i="13"/>
  <c r="EK104" i="10"/>
  <c r="OG129" i="13"/>
  <c r="MF132" i="10"/>
  <c r="GY144" i="10"/>
  <c r="GP30" i="10"/>
  <c r="JH80" i="10"/>
  <c r="LV90" i="13"/>
  <c r="HK66" i="10"/>
  <c r="HF111" i="10"/>
  <c r="PK59" i="10"/>
  <c r="LF115" i="13"/>
  <c r="MB78" i="10"/>
  <c r="GU74" i="10"/>
  <c r="LC82" i="13"/>
  <c r="OV139" i="10"/>
  <c r="ES9" i="10"/>
  <c r="LB131" i="13"/>
  <c r="LS75" i="13"/>
  <c r="JP23" i="10"/>
  <c r="LI81" i="13"/>
  <c r="MO79" i="10"/>
  <c r="LV50" i="13"/>
  <c r="CS159" i="13"/>
  <c r="KA34" i="10"/>
  <c r="IH126" i="13"/>
  <c r="ME106" i="10"/>
  <c r="FO109" i="13"/>
  <c r="OD50" i="13"/>
  <c r="ER57" i="10"/>
  <c r="LU140" i="13"/>
  <c r="GB33" i="13"/>
  <c r="LT103" i="13"/>
  <c r="HI118" i="10"/>
  <c r="JK68" i="10"/>
  <c r="NY52" i="13"/>
  <c r="MC96" i="10"/>
  <c r="LU163" i="13"/>
  <c r="AE157" i="11"/>
  <c r="OF15" i="13"/>
  <c r="GX91" i="10"/>
  <c r="HK60" i="10"/>
  <c r="JU17" i="10"/>
  <c r="CV117" i="13"/>
  <c r="OV131" i="10"/>
  <c r="CK11" i="13"/>
  <c r="GD61" i="13"/>
  <c r="IM118" i="13"/>
  <c r="PM53" i="10"/>
  <c r="IM72" i="13"/>
  <c r="OU141" i="10"/>
  <c r="LY116" i="10"/>
  <c r="PE37" i="10"/>
  <c r="LM65" i="13"/>
  <c r="LX109" i="13"/>
  <c r="MI27" i="10"/>
  <c r="PJ160" i="10"/>
  <c r="FZ106" i="13"/>
  <c r="IX15" i="13"/>
  <c r="PJ98" i="10"/>
  <c r="OX111" i="10"/>
  <c r="LS40" i="13"/>
  <c r="LO149" i="13"/>
  <c r="FS16" i="13"/>
  <c r="OO83" i="13"/>
  <c r="OH150" i="13"/>
  <c r="LE138" i="13"/>
  <c r="JT158" i="10"/>
  <c r="GV109" i="10"/>
  <c r="FY162" i="13"/>
  <c r="OD91" i="13"/>
  <c r="LK32" i="13"/>
  <c r="IP92" i="13"/>
  <c r="OE43" i="13"/>
  <c r="LG62" i="13"/>
  <c r="LQ114" i="13"/>
  <c r="CS118" i="13"/>
  <c r="OT143" i="13"/>
  <c r="PL144" i="10" s="1"/>
  <c r="OB81" i="13"/>
  <c r="JH110" i="10"/>
  <c r="LS126" i="13"/>
  <c r="JL130" i="10"/>
  <c r="PG44" i="10"/>
  <c r="GC161" i="13"/>
  <c r="OI37" i="13"/>
  <c r="OT4" i="13"/>
  <c r="PJ158" i="10"/>
  <c r="PF20" i="10"/>
  <c r="IM138" i="13"/>
  <c r="EL58" i="10"/>
  <c r="FV28" i="13"/>
  <c r="IN76" i="13"/>
  <c r="FX73" i="13"/>
  <c r="CQ140" i="13"/>
  <c r="CU71" i="13"/>
  <c r="FS152" i="13"/>
  <c r="FW43" i="13"/>
  <c r="IT148" i="13"/>
  <c r="HI139" i="10"/>
  <c r="IH52" i="13"/>
  <c r="LI135" i="13"/>
  <c r="JJ136" i="10"/>
  <c r="CN4" i="13"/>
  <c r="CU88" i="13"/>
  <c r="PE14" i="10"/>
  <c r="GU39" i="10"/>
  <c r="LW83" i="13"/>
  <c r="MK22" i="10"/>
  <c r="IN74" i="13"/>
  <c r="EE121" i="10"/>
  <c r="JZ67" i="10"/>
  <c r="LZ39" i="10"/>
  <c r="PK30" i="10"/>
  <c r="PB63" i="10"/>
  <c r="FQ157" i="13"/>
  <c r="EG123" i="10"/>
  <c r="LP57" i="13"/>
  <c r="ME138" i="10"/>
  <c r="MB92" i="10"/>
  <c r="ER129" i="10"/>
  <c r="IS112" i="13"/>
  <c r="OJ69" i="13"/>
  <c r="ML41" i="10"/>
  <c r="FH64" i="13"/>
  <c r="EB44" i="10"/>
  <c r="JQ113" i="10"/>
  <c r="PF49" i="10"/>
  <c r="OY81" i="10"/>
  <c r="JJ82" i="10"/>
  <c r="EA28" i="10"/>
  <c r="JX77" i="10"/>
  <c r="IN115" i="13"/>
  <c r="GT67" i="10"/>
  <c r="GS13" i="10"/>
  <c r="ME140" i="10"/>
  <c r="CM154" i="13"/>
  <c r="OI31" i="13"/>
  <c r="FP54" i="13"/>
  <c r="ES86" i="10"/>
  <c r="OP108" i="13"/>
  <c r="LE22" i="13"/>
  <c r="MA94" i="10"/>
  <c r="OY60" i="10"/>
  <c r="GB64" i="13"/>
  <c r="MS115" i="10"/>
  <c r="DZ134" i="10"/>
  <c r="IW42" i="13"/>
  <c r="KB83" i="10"/>
  <c r="MR15" i="10"/>
  <c r="OR8" i="13"/>
  <c r="LU134" i="13"/>
  <c r="MH30" i="10"/>
  <c r="GO120" i="10"/>
  <c r="OD23" i="13"/>
  <c r="OH90" i="13"/>
  <c r="HC139" i="10"/>
  <c r="FH93" i="13"/>
  <c r="MR16" i="10"/>
  <c r="PD59" i="10"/>
  <c r="OG143" i="13"/>
  <c r="KA121" i="10"/>
  <c r="EB81" i="10"/>
  <c r="IX155" i="13"/>
  <c r="KC20" i="10"/>
  <c r="GZ133" i="10"/>
  <c r="OR54" i="13"/>
  <c r="GD144" i="13"/>
  <c r="FO123" i="13"/>
  <c r="JJ94" i="10"/>
  <c r="LO66" i="13"/>
  <c r="OQ14" i="13"/>
  <c r="LM58" i="13"/>
  <c r="LS70" i="13"/>
  <c r="JW69" i="10"/>
  <c r="JX21" i="10"/>
  <c r="JO121" i="10"/>
  <c r="PM59" i="10"/>
  <c r="CW120" i="13"/>
  <c r="IF43" i="13"/>
  <c r="EE20" i="10"/>
  <c r="FW49" i="13"/>
  <c r="LH152" i="13"/>
  <c r="IV4" i="13"/>
  <c r="GO148" i="10"/>
  <c r="LO49" i="13"/>
  <c r="GY66" i="10"/>
  <c r="MO40" i="10"/>
  <c r="OM24" i="13"/>
  <c r="DG156" i="13"/>
  <c r="OT98" i="10"/>
  <c r="LN30" i="13"/>
  <c r="CS145" i="13"/>
  <c r="CL154" i="13"/>
  <c r="JZ54" i="10"/>
  <c r="JT94" i="10"/>
  <c r="IW59" i="13"/>
  <c r="OY90" i="10"/>
  <c r="LU153" i="13"/>
  <c r="FI96" i="13"/>
  <c r="JX106" i="10"/>
  <c r="JQ33" i="10"/>
  <c r="FU153" i="13"/>
  <c r="MC112" i="10"/>
  <c r="DA90" i="13"/>
  <c r="MS46" i="10"/>
  <c r="ES138" i="10"/>
  <c r="LF58" i="13"/>
  <c r="DG122" i="13"/>
  <c r="CS122" i="13"/>
  <c r="FX24" i="13"/>
  <c r="HE25" i="10" s="1"/>
  <c r="LO22" i="13"/>
  <c r="OP56" i="13"/>
  <c r="LW72" i="13"/>
  <c r="OR123" i="13"/>
  <c r="LU125" i="13"/>
  <c r="NZ67" i="13"/>
  <c r="OY125" i="10"/>
  <c r="OT14" i="13"/>
  <c r="KA42" i="10"/>
  <c r="FO136" i="13"/>
  <c r="OI46" i="13"/>
  <c r="CS79" i="13"/>
  <c r="JW45" i="10"/>
  <c r="LQ57" i="13"/>
  <c r="PC163" i="10"/>
  <c r="DA78" i="13"/>
  <c r="LO48" i="13"/>
  <c r="DF140" i="13"/>
  <c r="DA73" i="13"/>
  <c r="EM74" i="10" s="1"/>
  <c r="FY137" i="13"/>
  <c r="IS81" i="13"/>
  <c r="ON114" i="13"/>
  <c r="FX43" i="13"/>
  <c r="KA147" i="10"/>
  <c r="LV44" i="13"/>
  <c r="V151" i="11"/>
  <c r="MU16" i="10"/>
  <c r="FY155" i="13"/>
  <c r="MA146" i="10"/>
  <c r="IE129" i="13"/>
  <c r="EC100" i="10"/>
  <c r="OS110" i="10"/>
  <c r="DX115" i="10"/>
  <c r="LT5" i="13"/>
  <c r="FK48" i="13"/>
  <c r="JQ36" i="10"/>
  <c r="CN124" i="13"/>
  <c r="OL72" i="13"/>
  <c r="OU147" i="10"/>
  <c r="LX104" i="13"/>
  <c r="MG12" i="10"/>
  <c r="OI102" i="13"/>
  <c r="LY136" i="10"/>
  <c r="LD115" i="13"/>
  <c r="OR95" i="10"/>
  <c r="OM40" i="13"/>
  <c r="IP155" i="13"/>
  <c r="IO38" i="13"/>
  <c r="AE159" i="11"/>
  <c r="MD73" i="10"/>
  <c r="II156" i="13"/>
  <c r="MQ72" i="10"/>
  <c r="JH5" i="10"/>
  <c r="CN59" i="13"/>
  <c r="OT68" i="10"/>
  <c r="IZ138" i="13"/>
  <c r="OR75" i="10"/>
  <c r="DB103" i="13"/>
  <c r="FS118" i="13"/>
  <c r="LO114" i="13"/>
  <c r="JA153" i="13"/>
  <c r="HF76" i="10"/>
  <c r="KC86" i="10"/>
  <c r="EF19" i="10"/>
  <c r="LX160" i="13"/>
  <c r="MU161" i="10" s="1"/>
  <c r="IV131" i="13"/>
  <c r="IY141" i="13"/>
  <c r="GW26" i="10"/>
  <c r="IY100" i="13"/>
  <c r="FH159" i="13"/>
  <c r="LX44" i="13"/>
  <c r="IE159" i="13"/>
  <c r="MS41" i="10"/>
  <c r="FX154" i="13"/>
  <c r="CL34" i="13"/>
  <c r="IN80" i="13"/>
  <c r="LO129" i="13"/>
  <c r="JS131" i="10"/>
  <c r="OZ126" i="10"/>
  <c r="MI127" i="10"/>
  <c r="JH116" i="10"/>
  <c r="IH42" i="13"/>
  <c r="ES83" i="10"/>
  <c r="DX138" i="10"/>
  <c r="DX97" i="10"/>
  <c r="CM160" i="13"/>
  <c r="JZ11" i="10"/>
  <c r="FT133" i="13"/>
  <c r="II152" i="13"/>
  <c r="MS23" i="10"/>
  <c r="OP161" i="13"/>
  <c r="LX82" i="13"/>
  <c r="OZ114" i="10"/>
  <c r="IN77" i="13"/>
  <c r="JV108" i="10"/>
  <c r="GW31" i="10"/>
  <c r="LC157" i="13"/>
  <c r="MU9" i="10"/>
  <c r="DB12" i="13"/>
  <c r="JQ26" i="10"/>
  <c r="IZ156" i="13"/>
  <c r="CR144" i="13"/>
  <c r="OG118" i="13"/>
  <c r="OI101" i="13"/>
  <c r="MN15" i="10"/>
  <c r="ER59" i="10"/>
  <c r="JH41" i="10"/>
  <c r="JP123" i="10"/>
  <c r="GA39" i="13"/>
  <c r="JU5" i="10"/>
  <c r="FL103" i="13"/>
  <c r="OH161" i="13"/>
  <c r="IS42" i="13"/>
  <c r="CX119" i="13"/>
  <c r="DB6" i="13"/>
  <c r="IS30" i="13"/>
  <c r="IV7" i="13"/>
  <c r="CO57" i="13"/>
  <c r="DE42" i="13"/>
  <c r="OC143" i="13"/>
  <c r="OG48" i="13"/>
  <c r="MU62" i="10"/>
  <c r="IO46" i="13"/>
  <c r="JY126" i="10"/>
  <c r="DF78" i="13"/>
  <c r="JR33" i="10"/>
  <c r="FH108" i="13"/>
  <c r="LT102" i="13"/>
  <c r="MQ103" i="10" s="1"/>
  <c r="JV68" i="10"/>
  <c r="FI39" i="13"/>
  <c r="LK47" i="13"/>
  <c r="DC107" i="13"/>
  <c r="EC61" i="10"/>
  <c r="PG76" i="10"/>
  <c r="GA101" i="13"/>
  <c r="HH102" i="10" s="1"/>
  <c r="EE25" i="10"/>
  <c r="OF39" i="13"/>
  <c r="OX40" i="10" s="1"/>
  <c r="IE84" i="13"/>
  <c r="MS80" i="10"/>
  <c r="HG114" i="10"/>
  <c r="CU85" i="13"/>
  <c r="GB21" i="13"/>
  <c r="EJ108" i="10"/>
  <c r="JG95" i="10"/>
  <c r="IE149" i="13"/>
  <c r="JG150" i="10" s="1"/>
  <c r="PB86" i="10"/>
  <c r="PJ126" i="10"/>
  <c r="OR36" i="10"/>
  <c r="JQ109" i="10"/>
  <c r="JA133" i="13"/>
  <c r="LE132" i="13"/>
  <c r="IF58" i="13"/>
  <c r="LP135" i="13"/>
  <c r="HE41" i="10"/>
  <c r="CK49" i="13"/>
  <c r="OG64" i="13"/>
  <c r="OF37" i="13"/>
  <c r="PF135" i="10"/>
  <c r="PJ118" i="10"/>
  <c r="IE116" i="13"/>
  <c r="JG116" i="10"/>
  <c r="LL108" i="13"/>
  <c r="OR127" i="13"/>
  <c r="CO104" i="13"/>
  <c r="ML62" i="10"/>
  <c r="DG97" i="13"/>
  <c r="DZ80" i="10"/>
  <c r="OG113" i="13"/>
  <c r="DG151" i="13"/>
  <c r="HG109" i="10"/>
  <c r="JS67" i="10"/>
  <c r="OH152" i="13"/>
  <c r="JR45" i="10"/>
  <c r="FV117" i="13"/>
  <c r="GR125" i="10"/>
  <c r="IK15" i="13"/>
  <c r="OS61" i="10"/>
  <c r="JX33" i="10"/>
  <c r="EC118" i="10"/>
  <c r="II151" i="13"/>
  <c r="HC80" i="10"/>
  <c r="JK55" i="10"/>
  <c r="FO105" i="13"/>
  <c r="OL161" i="13"/>
  <c r="JO74" i="10"/>
  <c r="LW119" i="13"/>
  <c r="EJ9" i="10"/>
  <c r="FN87" i="13"/>
  <c r="IG47" i="13"/>
  <c r="OL9" i="13"/>
  <c r="IL114" i="13"/>
  <c r="FT114" i="13"/>
  <c r="OZ14" i="10"/>
  <c r="ON32" i="13"/>
  <c r="JY59" i="10"/>
  <c r="IL57" i="13"/>
  <c r="GT40" i="10"/>
  <c r="GD53" i="13"/>
  <c r="OJ94" i="13"/>
  <c r="DX9" i="10"/>
  <c r="DB61" i="13"/>
  <c r="ES142" i="10"/>
  <c r="JT64" i="10"/>
  <c r="CT160" i="13"/>
  <c r="LU158" i="13"/>
  <c r="JO64" i="10"/>
  <c r="DE131" i="13"/>
  <c r="MA49" i="10"/>
  <c r="MA112" i="10"/>
  <c r="MO107" i="10"/>
  <c r="KC62" i="10"/>
  <c r="MD53" i="10"/>
  <c r="IY111" i="13"/>
  <c r="OY28" i="10"/>
  <c r="JR70" i="10"/>
  <c r="MI62" i="10"/>
  <c r="DC145" i="13"/>
  <c r="IQ74" i="13"/>
  <c r="MC32" i="10"/>
  <c r="JG52" i="10"/>
  <c r="IP117" i="13"/>
  <c r="FR129" i="13"/>
  <c r="IV29" i="13"/>
  <c r="FR76" i="13"/>
  <c r="IL108" i="13"/>
  <c r="OO87" i="13"/>
  <c r="MS144" i="10"/>
  <c r="JX147" i="10"/>
  <c r="IK143" i="13"/>
  <c r="IR144" i="13"/>
  <c r="IH158" i="13"/>
  <c r="OF151" i="13"/>
  <c r="GP9" i="10"/>
  <c r="CX50" i="13"/>
  <c r="LM77" i="13"/>
  <c r="CX112" i="13"/>
  <c r="LG143" i="13"/>
  <c r="LW85" i="13"/>
  <c r="LX121" i="13"/>
  <c r="HJ84" i="10"/>
  <c r="JG60" i="10"/>
  <c r="HE98" i="10"/>
  <c r="OG99" i="13"/>
  <c r="PI26" i="10"/>
  <c r="JS124" i="10"/>
  <c r="IZ108" i="13"/>
  <c r="OH104" i="13"/>
  <c r="GU48" i="10"/>
  <c r="NY9" i="13"/>
  <c r="OQ10" i="10" s="1"/>
  <c r="CY49" i="13"/>
  <c r="LC96" i="13"/>
  <c r="PM90" i="10"/>
  <c r="OA59" i="13"/>
  <c r="CS117" i="13"/>
  <c r="GB118" i="13"/>
  <c r="PH28" i="10"/>
  <c r="IG149" i="13"/>
  <c r="PH105" i="10"/>
  <c r="LG31" i="13"/>
  <c r="PK69" i="10"/>
  <c r="IS150" i="13"/>
  <c r="ON34" i="13"/>
  <c r="PF35" i="10" s="1"/>
  <c r="PH29" i="10"/>
  <c r="OQ57" i="13"/>
  <c r="LF154" i="13"/>
  <c r="JZ68" i="10"/>
  <c r="OU9" i="13"/>
  <c r="LS48" i="13"/>
  <c r="JQ82" i="10"/>
  <c r="ON112" i="13"/>
  <c r="LV149" i="13"/>
  <c r="LP39" i="13"/>
  <c r="EN74" i="10"/>
  <c r="OQ98" i="13"/>
  <c r="LR38" i="13"/>
  <c r="LR162" i="13"/>
  <c r="EQ52" i="10"/>
  <c r="LY30" i="10"/>
  <c r="HH5" i="10"/>
  <c r="IO83" i="13"/>
  <c r="KA64" i="10"/>
  <c r="DA100" i="13"/>
  <c r="OU81" i="10"/>
  <c r="MB135" i="10"/>
  <c r="ER49" i="10"/>
  <c r="OT140" i="10"/>
  <c r="CP162" i="13"/>
  <c r="IP127" i="13"/>
  <c r="CR72" i="13"/>
  <c r="ED73" i="10" s="1"/>
  <c r="NY132" i="13"/>
  <c r="CR58" i="13"/>
  <c r="OT102" i="13"/>
  <c r="EK60" i="10"/>
  <c r="IE5" i="13"/>
  <c r="IV74" i="13"/>
  <c r="ES124" i="10"/>
  <c r="JR133" i="10"/>
  <c r="OK28" i="13"/>
  <c r="KB65" i="10"/>
  <c r="JL5" i="10"/>
  <c r="PA60" i="10"/>
  <c r="FM126" i="13"/>
  <c r="IZ146" i="13"/>
  <c r="LG33" i="13"/>
  <c r="LF141" i="13"/>
  <c r="PH87" i="10"/>
  <c r="GT136" i="10"/>
  <c r="PL152" i="10"/>
  <c r="LE49" i="13"/>
  <c r="JO123" i="10"/>
  <c r="OS89" i="13"/>
  <c r="PA92" i="10"/>
  <c r="MG80" i="10"/>
  <c r="FK36" i="13"/>
  <c r="LH21" i="13"/>
  <c r="IG100" i="13"/>
  <c r="EL20" i="10"/>
  <c r="CZ94" i="13"/>
  <c r="OT15" i="10"/>
  <c r="IQ57" i="13"/>
  <c r="EC20" i="10"/>
  <c r="HJ24" i="10"/>
  <c r="GZ107" i="10"/>
  <c r="CZ77" i="13"/>
  <c r="CU34" i="13"/>
  <c r="IJ149" i="13"/>
  <c r="JL150" i="10" s="1"/>
  <c r="CX148" i="13"/>
  <c r="CS20" i="13"/>
  <c r="CV19" i="13"/>
  <c r="LB66" i="13"/>
  <c r="GB122" i="13"/>
  <c r="JQ34" i="10"/>
  <c r="IE142" i="13"/>
  <c r="ED122" i="10"/>
  <c r="IQ162" i="13"/>
  <c r="EJ24" i="10"/>
  <c r="LV135" i="13"/>
  <c r="MS136" i="10" s="1"/>
  <c r="CM56" i="13"/>
  <c r="CZ112" i="13"/>
  <c r="ON52" i="13"/>
  <c r="JT22" i="10"/>
  <c r="IX114" i="13"/>
  <c r="GS61" i="10"/>
  <c r="IG12" i="13"/>
  <c r="PI32" i="10"/>
  <c r="GD4" i="13"/>
  <c r="OS83" i="10"/>
  <c r="JU49" i="10"/>
  <c r="HD86" i="10"/>
  <c r="KB28" i="10"/>
  <c r="IN10" i="13"/>
  <c r="HD126" i="10"/>
  <c r="LT158" i="13"/>
  <c r="EP98" i="10"/>
  <c r="LR62" i="13"/>
  <c r="GP64" i="10"/>
  <c r="EG118" i="10"/>
  <c r="FJ72" i="13"/>
  <c r="FQ62" i="13"/>
  <c r="LC163" i="13"/>
  <c r="II61" i="13"/>
  <c r="GC50" i="13"/>
  <c r="OC144" i="13"/>
  <c r="DF49" i="13"/>
  <c r="ER50" i="10" s="1"/>
  <c r="ES65" i="10"/>
  <c r="OK157" i="13"/>
  <c r="FL26" i="13"/>
  <c r="FT49" i="13"/>
  <c r="MS139" i="10"/>
  <c r="FZ53" i="13"/>
  <c r="EC35" i="10"/>
  <c r="OU23" i="10"/>
  <c r="OU163" i="10"/>
  <c r="JJ64" i="10"/>
  <c r="CU76" i="13"/>
  <c r="LQ68" i="13"/>
  <c r="EG107" i="10"/>
  <c r="CP99" i="13"/>
  <c r="JY64" i="10"/>
  <c r="LN100" i="13"/>
  <c r="FS28" i="13"/>
  <c r="FK87" i="13"/>
  <c r="MA63" i="10"/>
  <c r="CS111" i="13"/>
  <c r="FW111" i="13"/>
  <c r="LN111" i="13"/>
  <c r="CW133" i="13"/>
  <c r="ML54" i="10"/>
  <c r="PL125" i="10"/>
  <c r="MK141" i="10"/>
  <c r="DW45" i="10"/>
  <c r="LX17" i="13"/>
  <c r="OK154" i="13"/>
  <c r="PK44" i="10"/>
  <c r="LC152" i="13"/>
  <c r="PH164" i="10"/>
  <c r="EM10" i="10"/>
  <c r="OF27" i="13"/>
  <c r="FY121" i="13"/>
  <c r="LB132" i="13"/>
  <c r="LN38" i="13"/>
  <c r="OK108" i="13"/>
  <c r="LN60" i="13"/>
  <c r="CM124" i="13"/>
  <c r="LL140" i="13"/>
  <c r="HK27" i="10"/>
  <c r="HG124" i="10"/>
  <c r="FP111" i="13"/>
  <c r="GO132" i="10"/>
  <c r="OP37" i="13"/>
  <c r="MQ53" i="10"/>
  <c r="LO79" i="13"/>
  <c r="ML80" i="10" s="1"/>
  <c r="OE161" i="13"/>
  <c r="CR26" i="13"/>
  <c r="EN5" i="10"/>
  <c r="OT153" i="10"/>
  <c r="KC35" i="10"/>
  <c r="ED84" i="10"/>
  <c r="ML125" i="10"/>
  <c r="GP57" i="10"/>
  <c r="OF150" i="13"/>
  <c r="MG26" i="10"/>
  <c r="EQ14" i="10"/>
  <c r="CT118" i="13"/>
  <c r="LJ157" i="13"/>
  <c r="CN143" i="13"/>
  <c r="HF50" i="10"/>
  <c r="OU76" i="10"/>
  <c r="EK141" i="10"/>
  <c r="CW153" i="13"/>
  <c r="GO35" i="10"/>
  <c r="GY13" i="10"/>
  <c r="JH77" i="10"/>
  <c r="OL150" i="13"/>
  <c r="LL97" i="13"/>
  <c r="IS73" i="13"/>
  <c r="JQ24" i="10"/>
  <c r="OD141" i="13"/>
  <c r="IN43" i="13"/>
  <c r="MN114" i="10"/>
  <c r="PG107" i="10"/>
  <c r="CN113" i="13"/>
  <c r="JU67" i="10"/>
  <c r="NY155" i="13"/>
  <c r="MD36" i="10"/>
  <c r="MM39" i="10"/>
  <c r="ML100" i="10"/>
  <c r="DW71" i="10"/>
  <c r="OU86" i="10"/>
  <c r="FP141" i="13"/>
  <c r="EG57" i="10"/>
  <c r="GQ44" i="10"/>
  <c r="MG34" i="10"/>
  <c r="EP36" i="10"/>
  <c r="HG36" i="10"/>
  <c r="MS123" i="10"/>
  <c r="JG10" i="10"/>
  <c r="PG59" i="10"/>
  <c r="OS8" i="13"/>
  <c r="MJ142" i="10"/>
  <c r="OL121" i="13"/>
  <c r="MR75" i="10"/>
  <c r="OW125" i="10"/>
  <c r="OH54" i="13"/>
  <c r="JJ16" i="10"/>
  <c r="ME78" i="10"/>
  <c r="OR142" i="13"/>
  <c r="PM99" i="10"/>
  <c r="FQ109" i="13"/>
  <c r="IW6" i="13"/>
  <c r="FR157" i="13"/>
  <c r="II16" i="13"/>
  <c r="MS97" i="10"/>
  <c r="JS101" i="10"/>
  <c r="OK26" i="13"/>
  <c r="ES56" i="10"/>
  <c r="HG98" i="10"/>
  <c r="OE21" i="13"/>
  <c r="JA151" i="13"/>
  <c r="HE76" i="10"/>
  <c r="EA57" i="10"/>
  <c r="IL137" i="13"/>
  <c r="FW18" i="13"/>
  <c r="GP14" i="10"/>
  <c r="GV70" i="10"/>
  <c r="DW94" i="10"/>
  <c r="FO155" i="13"/>
  <c r="OX97" i="10"/>
  <c r="ER132" i="10"/>
  <c r="IG106" i="13"/>
  <c r="HF134" i="10"/>
  <c r="FP32" i="13"/>
  <c r="HF69" i="10"/>
  <c r="OV128" i="10"/>
  <c r="EA9" i="10"/>
  <c r="JL20" i="10"/>
  <c r="IZ147" i="13"/>
  <c r="DF122" i="13"/>
  <c r="FH67" i="13"/>
  <c r="PL92" i="10"/>
  <c r="EC104" i="10"/>
  <c r="CX38" i="13"/>
  <c r="LL145" i="13"/>
  <c r="LG100" i="13"/>
  <c r="MD101" i="10" s="1"/>
  <c r="DC62" i="13"/>
  <c r="EO63" i="10" s="1"/>
  <c r="LN96" i="13"/>
  <c r="FN95" i="13"/>
  <c r="JN72" i="10"/>
  <c r="DA137" i="13"/>
  <c r="JV103" i="10"/>
  <c r="HK131" i="10"/>
  <c r="OM67" i="13"/>
  <c r="GC97" i="13"/>
  <c r="JA121" i="13"/>
  <c r="EK25" i="10"/>
  <c r="GX98" i="10"/>
  <c r="CU119" i="13"/>
  <c r="EG120" i="10" s="1"/>
  <c r="DE88" i="13"/>
  <c r="LU92" i="13"/>
  <c r="IN127" i="13"/>
  <c r="OS154" i="13"/>
  <c r="LG34" i="13"/>
  <c r="GS119" i="10"/>
  <c r="FS94" i="13"/>
  <c r="FH128" i="13"/>
  <c r="LX68" i="13"/>
  <c r="MU69" i="10" s="1"/>
  <c r="HE120" i="10"/>
  <c r="PD89" i="10"/>
  <c r="PI96" i="10"/>
  <c r="HG102" i="10"/>
  <c r="PM145" i="10"/>
  <c r="IQ110" i="13"/>
  <c r="DE99" i="13"/>
  <c r="EQ100" i="10" s="1"/>
  <c r="PG89" i="10"/>
  <c r="PL111" i="10"/>
  <c r="DE97" i="13"/>
  <c r="LQ42" i="13"/>
  <c r="LS93" i="13"/>
  <c r="FY131" i="13"/>
  <c r="LD128" i="13"/>
  <c r="IM77" i="13"/>
  <c r="CK6" i="13"/>
  <c r="IW109" i="13"/>
  <c r="GR62" i="10"/>
  <c r="MJ79" i="10"/>
  <c r="IM153" i="13"/>
  <c r="IN56" i="13"/>
  <c r="EA129" i="10"/>
  <c r="EL65" i="10"/>
  <c r="PH83" i="10"/>
  <c r="HJ45" i="10"/>
  <c r="LZ12" i="10"/>
  <c r="PH16" i="10"/>
  <c r="JP86" i="10"/>
  <c r="CQ39" i="13"/>
  <c r="MP106" i="10"/>
  <c r="FY18" i="13"/>
  <c r="CP14" i="13"/>
  <c r="EC15" i="10"/>
  <c r="IE55" i="13"/>
  <c r="LU93" i="13"/>
  <c r="MH10" i="10"/>
  <c r="KB29" i="10"/>
  <c r="EC33" i="10"/>
  <c r="EB41" i="10"/>
  <c r="IY42" i="13"/>
  <c r="CM5" i="13"/>
  <c r="FU37" i="13"/>
  <c r="FW50" i="13"/>
  <c r="EJ37" i="10"/>
  <c r="CT12" i="13"/>
  <c r="GB26" i="13"/>
  <c r="OQ145" i="13"/>
  <c r="LS115" i="13"/>
  <c r="JV39" i="10"/>
  <c r="OT47" i="10"/>
  <c r="GR76" i="10"/>
  <c r="PA150" i="10"/>
  <c r="LJ45" i="13"/>
  <c r="GP8" i="10"/>
  <c r="EM112" i="10"/>
  <c r="PJ115" i="10"/>
  <c r="EE54" i="10"/>
  <c r="FX118" i="13"/>
  <c r="OT144" i="10"/>
  <c r="FQ55" i="13"/>
  <c r="LB106" i="13"/>
  <c r="EG65" i="10"/>
  <c r="NZ16" i="13"/>
  <c r="FJ4" i="13"/>
  <c r="IV118" i="13"/>
  <c r="JX119" i="10" s="1"/>
  <c r="LS158" i="13"/>
  <c r="PK75" i="10"/>
  <c r="ME11" i="10"/>
  <c r="LZ105" i="10"/>
  <c r="OU94" i="13"/>
  <c r="IK157" i="13"/>
  <c r="JX57" i="10"/>
  <c r="JZ152" i="10"/>
  <c r="HE57" i="10"/>
  <c r="IM107" i="13"/>
  <c r="OD27" i="13"/>
  <c r="JW56" i="10"/>
  <c r="LY144" i="10"/>
  <c r="EC121" i="10"/>
  <c r="JP127" i="10"/>
  <c r="LT72" i="13"/>
  <c r="EI11" i="10"/>
  <c r="LJ94" i="13"/>
  <c r="CX142" i="13"/>
  <c r="CX68" i="13"/>
  <c r="HK112" i="10"/>
  <c r="PL10" i="10"/>
  <c r="LV147" i="13"/>
  <c r="EG102" i="10"/>
  <c r="DE109" i="13"/>
  <c r="LF4" i="13"/>
  <c r="MC5" i="10" s="1"/>
  <c r="HF94" i="10"/>
  <c r="LK118" i="13"/>
  <c r="LO148" i="13"/>
  <c r="FX70" i="13"/>
  <c r="GD149" i="13"/>
  <c r="LD83" i="13"/>
  <c r="IW7" i="13"/>
  <c r="JI37" i="10"/>
  <c r="GS9" i="10"/>
  <c r="V146" i="11"/>
  <c r="LO116" i="13"/>
  <c r="FR160" i="13"/>
  <c r="IF69" i="13"/>
  <c r="JH70" i="10" s="1"/>
  <c r="IQ52" i="13"/>
  <c r="OC84" i="13"/>
  <c r="FN92" i="13"/>
  <c r="CZ41" i="13"/>
  <c r="IZ92" i="13"/>
  <c r="IK138" i="13"/>
  <c r="JM139" i="10" s="1"/>
  <c r="CS49" i="13"/>
  <c r="EG25" i="10"/>
  <c r="LF15" i="13"/>
  <c r="GQ77" i="10"/>
  <c r="FR87" i="13"/>
  <c r="OO54" i="13"/>
  <c r="JW70" i="10"/>
  <c r="FW132" i="13"/>
  <c r="OV35" i="10"/>
  <c r="EP121" i="10"/>
  <c r="OC42" i="13"/>
  <c r="FO122" i="13"/>
  <c r="FH46" i="13"/>
  <c r="CV105" i="13"/>
  <c r="LC91" i="13"/>
  <c r="IT136" i="13"/>
  <c r="OK136" i="13"/>
  <c r="DF89" i="13"/>
  <c r="PE46" i="10"/>
  <c r="IQ157" i="13"/>
  <c r="GU96" i="10"/>
  <c r="JI52" i="10"/>
  <c r="IN147" i="13"/>
  <c r="JJ51" i="10"/>
  <c r="OB27" i="13"/>
  <c r="GT33" i="10"/>
  <c r="GQ22" i="10"/>
  <c r="FM54" i="13"/>
  <c r="EI66" i="10"/>
  <c r="IE64" i="13"/>
  <c r="DA84" i="13"/>
  <c r="IM129" i="13"/>
  <c r="GO129" i="10"/>
  <c r="JO28" i="10"/>
  <c r="ME72" i="10"/>
  <c r="IX52" i="13"/>
  <c r="OW60" i="10"/>
  <c r="JV95" i="10"/>
  <c r="OZ60" i="10"/>
  <c r="CS25" i="13"/>
  <c r="FZ48" i="13"/>
  <c r="JR85" i="10"/>
  <c r="IM158" i="13"/>
  <c r="GO140" i="10"/>
  <c r="JV73" i="10"/>
  <c r="DZ46" i="10"/>
  <c r="PK96" i="10"/>
  <c r="OJ30" i="13"/>
  <c r="LR104" i="13"/>
  <c r="PF22" i="10"/>
  <c r="EE58" i="10"/>
  <c r="JZ33" i="10"/>
  <c r="LT154" i="13"/>
  <c r="EM63" i="10"/>
  <c r="MC63" i="10"/>
  <c r="FU10" i="13"/>
  <c r="OQ52" i="10"/>
  <c r="MJ46" i="10"/>
  <c r="GT68" i="10"/>
  <c r="HG31" i="10"/>
  <c r="AW148" i="11"/>
  <c r="OV48" i="10"/>
  <c r="OB61" i="13"/>
  <c r="IR137" i="13"/>
  <c r="MA27" i="10"/>
  <c r="PM79" i="10"/>
  <c r="PI28" i="10"/>
  <c r="EC29" i="10"/>
  <c r="HC58" i="10"/>
  <c r="FP44" i="13"/>
  <c r="FI85" i="13"/>
  <c r="OV10" i="10"/>
  <c r="PM9" i="10"/>
  <c r="OB160" i="13"/>
  <c r="OJ108" i="13"/>
  <c r="ME136" i="10"/>
  <c r="LI158" i="13"/>
  <c r="OS36" i="13"/>
  <c r="EB163" i="10"/>
  <c r="PM163" i="10"/>
  <c r="IE42" i="13"/>
  <c r="OT153" i="13"/>
  <c r="JG143" i="10"/>
  <c r="PK41" i="10"/>
  <c r="IM25" i="13"/>
  <c r="OE152" i="13"/>
  <c r="EB116" i="10"/>
  <c r="HE110" i="10"/>
  <c r="PG131" i="10"/>
  <c r="FK132" i="13"/>
  <c r="JM57" i="10"/>
  <c r="CZ24" i="13"/>
  <c r="EA119" i="10"/>
  <c r="LK83" i="13"/>
  <c r="PC129" i="10"/>
  <c r="IH156" i="13"/>
  <c r="HA140" i="10"/>
  <c r="KB95" i="10"/>
  <c r="LB121" i="13"/>
  <c r="EM61" i="10"/>
  <c r="GZ70" i="10"/>
  <c r="DG44" i="13"/>
  <c r="PJ152" i="10"/>
  <c r="FW127" i="13"/>
  <c r="FW41" i="13"/>
  <c r="LW114" i="13"/>
  <c r="HE62" i="10"/>
  <c r="JU33" i="10"/>
  <c r="KA69" i="10"/>
  <c r="AE142" i="11"/>
  <c r="FQ158" i="13"/>
  <c r="LN28" i="13"/>
  <c r="LD75" i="13"/>
  <c r="JM103" i="10"/>
  <c r="JK138" i="10"/>
  <c r="DF100" i="13"/>
  <c r="IL32" i="13"/>
  <c r="OE64" i="13"/>
  <c r="OW65" i="10" s="1"/>
  <c r="IE78" i="13"/>
  <c r="LM31" i="13"/>
  <c r="OL33" i="13"/>
  <c r="EN18" i="10"/>
  <c r="CM134" i="13"/>
  <c r="DF145" i="13"/>
  <c r="MS71" i="10"/>
  <c r="OF142" i="13"/>
  <c r="LY143" i="10"/>
  <c r="OF161" i="13"/>
  <c r="JW104" i="10"/>
  <c r="FI156" i="13"/>
  <c r="OT40" i="13"/>
  <c r="ED128" i="10"/>
  <c r="DD100" i="13"/>
  <c r="CO43" i="13"/>
  <c r="CP72" i="13"/>
  <c r="OP152" i="13"/>
  <c r="IU99" i="13"/>
  <c r="CY77" i="13"/>
  <c r="HF10" i="10"/>
  <c r="GB76" i="13"/>
  <c r="OC27" i="13"/>
  <c r="OU28" i="10" s="1"/>
  <c r="OQ72" i="13"/>
  <c r="CQ49" i="13"/>
  <c r="OT90" i="10"/>
  <c r="KB26" i="10"/>
  <c r="PD157" i="10"/>
  <c r="LT37" i="13"/>
  <c r="HE24" i="10"/>
  <c r="IO156" i="13"/>
  <c r="JQ157" i="10" s="1"/>
  <c r="LT16" i="13"/>
  <c r="CV61" i="13"/>
  <c r="LK110" i="13"/>
  <c r="LJ4" i="13"/>
  <c r="DY16" i="10"/>
  <c r="IS71" i="13"/>
  <c r="LD124" i="13"/>
  <c r="FH35" i="13"/>
  <c r="GO36" i="10" s="1"/>
  <c r="OH102" i="13"/>
  <c r="LP14" i="13"/>
  <c r="CL119" i="13"/>
  <c r="HK94" i="10"/>
  <c r="IE17" i="13"/>
  <c r="LV152" i="13"/>
  <c r="PK113" i="10"/>
  <c r="OH22" i="13"/>
  <c r="OM7" i="13"/>
  <c r="PE8" i="10" s="1"/>
  <c r="IO47" i="13"/>
  <c r="ON49" i="13"/>
  <c r="MN118" i="10"/>
  <c r="KB88" i="10"/>
  <c r="OD31" i="13"/>
  <c r="CQ5" i="13"/>
  <c r="LE36" i="13"/>
  <c r="IF83" i="13"/>
  <c r="OM110" i="13"/>
  <c r="IM29" i="13"/>
  <c r="JY48" i="10"/>
  <c r="CR123" i="13"/>
  <c r="PC124" i="10"/>
  <c r="OZ31" i="10"/>
  <c r="MK78" i="10"/>
  <c r="DB104" i="13"/>
  <c r="IJ31" i="13"/>
  <c r="CK22" i="13"/>
  <c r="IK75" i="13"/>
  <c r="OG28" i="13"/>
  <c r="EP80" i="10"/>
  <c r="NY65" i="13"/>
  <c r="FS71" i="13"/>
  <c r="NY152" i="13"/>
  <c r="CP139" i="13"/>
  <c r="IO130" i="13"/>
  <c r="PC95" i="10"/>
  <c r="CX150" i="13"/>
  <c r="GQ28" i="10"/>
  <c r="OJ73" i="13"/>
  <c r="FR156" i="13"/>
  <c r="LN121" i="13"/>
  <c r="OB30" i="13"/>
  <c r="IT142" i="13"/>
  <c r="OC154" i="13"/>
  <c r="CO145" i="13"/>
  <c r="CZ78" i="13"/>
  <c r="CS27" i="13"/>
  <c r="IJ28" i="13"/>
  <c r="OT43" i="10"/>
  <c r="FY31" i="13"/>
  <c r="IR162" i="13"/>
  <c r="OX161" i="10"/>
  <c r="EC51" i="10"/>
  <c r="MO137" i="10"/>
  <c r="IY44" i="13"/>
  <c r="FY163" i="13"/>
  <c r="CZ158" i="13"/>
  <c r="IY96" i="13"/>
  <c r="FN41" i="13"/>
  <c r="NZ143" i="13"/>
  <c r="HA62" i="10"/>
  <c r="PH78" i="10"/>
  <c r="PA151" i="10"/>
  <c r="GZ14" i="10"/>
  <c r="LV87" i="13"/>
  <c r="OG87" i="13"/>
  <c r="LQ48" i="13"/>
  <c r="GS21" i="10"/>
  <c r="MO82" i="10"/>
  <c r="GV122" i="10"/>
  <c r="OH4" i="13"/>
  <c r="GB110" i="13"/>
  <c r="IE124" i="13"/>
  <c r="FT34" i="13"/>
  <c r="IG48" i="13"/>
  <c r="IR28" i="13"/>
  <c r="IU160" i="13"/>
  <c r="JW161" i="10" s="1"/>
  <c r="GO56" i="10"/>
  <c r="OW87" i="10"/>
  <c r="IG153" i="13"/>
  <c r="EQ140" i="10"/>
  <c r="PE145" i="10"/>
  <c r="OT152" i="13"/>
  <c r="OY123" i="10"/>
  <c r="FH112" i="13"/>
  <c r="CX129" i="13"/>
  <c r="HK104" i="10"/>
  <c r="EM35" i="10"/>
  <c r="IX39" i="13"/>
  <c r="LB71" i="13"/>
  <c r="OO82" i="13"/>
  <c r="CN96" i="13"/>
  <c r="OM138" i="13"/>
  <c r="OS77" i="13"/>
  <c r="FS107" i="13"/>
  <c r="IW122" i="13"/>
  <c r="MQ35" i="10"/>
  <c r="OM41" i="13"/>
  <c r="FW89" i="13"/>
  <c r="HG57" i="10"/>
  <c r="EO32" i="10"/>
  <c r="HA116" i="10"/>
  <c r="EA53" i="10"/>
  <c r="CN161" i="13"/>
  <c r="LS128" i="13"/>
  <c r="LC135" i="13"/>
  <c r="HK116" i="10"/>
  <c r="FK108" i="13"/>
  <c r="DE41" i="13"/>
  <c r="CV15" i="13"/>
  <c r="LF121" i="13"/>
  <c r="DF17" i="13"/>
  <c r="GB78" i="13"/>
  <c r="LG146" i="13"/>
  <c r="FU152" i="13"/>
  <c r="GO88" i="10"/>
  <c r="EQ67" i="10"/>
  <c r="LY89" i="10"/>
  <c r="IV77" i="13"/>
  <c r="CL143" i="13"/>
  <c r="IG113" i="13"/>
  <c r="PM157" i="10"/>
  <c r="LS33" i="13"/>
  <c r="JN7" i="10"/>
  <c r="MN57" i="10"/>
  <c r="KA31" i="10"/>
  <c r="KB44" i="10"/>
  <c r="II159" i="13"/>
  <c r="JM84" i="10"/>
  <c r="PH94" i="10"/>
  <c r="IZ157" i="13"/>
  <c r="OV93" i="10"/>
  <c r="LZ18" i="10"/>
  <c r="MN155" i="10"/>
  <c r="OL106" i="13"/>
  <c r="HA112" i="10"/>
  <c r="OS43" i="10"/>
  <c r="LM55" i="13"/>
  <c r="LT67" i="13"/>
  <c r="MQ14" i="10"/>
  <c r="DX87" i="10"/>
  <c r="HH103" i="10"/>
  <c r="EF117" i="10"/>
  <c r="PM89" i="10"/>
  <c r="KA135" i="10"/>
  <c r="DG31" i="13"/>
  <c r="OT100" i="10"/>
  <c r="GX122" i="10"/>
  <c r="JI164" i="10"/>
  <c r="OR142" i="10"/>
  <c r="EK8" i="10"/>
  <c r="FS149" i="13"/>
  <c r="JZ132" i="10"/>
  <c r="OR140" i="10"/>
  <c r="JL146" i="10"/>
  <c r="OT97" i="13"/>
  <c r="OW20" i="10"/>
  <c r="PA57" i="10"/>
  <c r="JP30" i="10"/>
  <c r="JU30" i="10"/>
  <c r="OF83" i="13"/>
  <c r="GT129" i="10"/>
  <c r="IX152" i="13"/>
  <c r="PH152" i="10"/>
  <c r="OS160" i="10"/>
  <c r="GR52" i="10"/>
  <c r="MU107" i="10"/>
  <c r="IP18" i="13"/>
  <c r="EO65" i="10"/>
  <c r="GT90" i="10"/>
  <c r="FI153" i="13"/>
  <c r="CL123" i="13"/>
  <c r="CZ5" i="13"/>
  <c r="JS143" i="10"/>
  <c r="IM97" i="13"/>
  <c r="OW93" i="10"/>
  <c r="GY80" i="10"/>
  <c r="CU157" i="13"/>
  <c r="FN51" i="13"/>
  <c r="CR99" i="13"/>
  <c r="OS38" i="13"/>
  <c r="OR82" i="10"/>
  <c r="GD97" i="13"/>
  <c r="IF127" i="13"/>
  <c r="OR136" i="10"/>
  <c r="EG135" i="10"/>
  <c r="PA74" i="10"/>
  <c r="PL160" i="10"/>
  <c r="LI91" i="13"/>
  <c r="LY140" i="10"/>
  <c r="JV137" i="10"/>
  <c r="HJ92" i="10"/>
  <c r="OI36" i="13"/>
  <c r="GZ52" i="10"/>
  <c r="LG82" i="13"/>
  <c r="MB63" i="10"/>
  <c r="ME43" i="10"/>
  <c r="MI10" i="10"/>
  <c r="DC71" i="13"/>
  <c r="IZ106" i="13"/>
  <c r="AW153" i="11"/>
  <c r="IL112" i="13"/>
  <c r="ME31" i="10"/>
  <c r="ML88" i="10"/>
  <c r="OI62" i="13"/>
  <c r="MB53" i="10"/>
  <c r="CL65" i="13"/>
  <c r="OS63" i="13"/>
  <c r="OQ96" i="13"/>
  <c r="OE32" i="13"/>
  <c r="MR91" i="10"/>
  <c r="EM103" i="10"/>
  <c r="OK7" i="13"/>
  <c r="CY82" i="13"/>
  <c r="FQ32" i="13"/>
  <c r="GA65" i="13"/>
  <c r="CO137" i="13"/>
  <c r="FS123" i="13"/>
  <c r="GZ124" i="10" s="1"/>
  <c r="FL39" i="13"/>
  <c r="OR52" i="13"/>
  <c r="CU72" i="13"/>
  <c r="KC54" i="10"/>
  <c r="CW104" i="13"/>
  <c r="FM148" i="13"/>
  <c r="PI21" i="10"/>
  <c r="EO68" i="10"/>
  <c r="MK33" i="10"/>
  <c r="PJ83" i="10"/>
  <c r="MQ113" i="10"/>
  <c r="PH74" i="10"/>
  <c r="DY139" i="10"/>
  <c r="LN135" i="13"/>
  <c r="FM44" i="13"/>
  <c r="OV115" i="10"/>
  <c r="DF70" i="13"/>
  <c r="ER71" i="10" s="1"/>
  <c r="IG99" i="13"/>
  <c r="FH51" i="13"/>
  <c r="FR18" i="13"/>
  <c r="OF73" i="13"/>
  <c r="IK34" i="13"/>
  <c r="OE135" i="13"/>
  <c r="OG81" i="13"/>
  <c r="FP28" i="13"/>
  <c r="LP150" i="13"/>
  <c r="PF11" i="10"/>
  <c r="CU7" i="13"/>
  <c r="FS59" i="13"/>
  <c r="CY152" i="13"/>
  <c r="IY75" i="13"/>
  <c r="IR6" i="13"/>
  <c r="IZ14" i="13"/>
  <c r="FO19" i="13"/>
  <c r="FJ28" i="13"/>
  <c r="FV148" i="13"/>
  <c r="OE93" i="13"/>
  <c r="OT87" i="13"/>
  <c r="EM25" i="10"/>
  <c r="PL159" i="10"/>
  <c r="JI9" i="10"/>
  <c r="GQ109" i="10"/>
  <c r="OT58" i="10"/>
  <c r="OH136" i="13"/>
  <c r="EB16" i="10"/>
  <c r="DF103" i="13"/>
  <c r="CZ119" i="13"/>
  <c r="EC17" i="10"/>
  <c r="EL131" i="10"/>
  <c r="LX148" i="13"/>
  <c r="OE26" i="13"/>
  <c r="EP23" i="10"/>
  <c r="IK32" i="13"/>
  <c r="OA102" i="13"/>
  <c r="IT21" i="13"/>
  <c r="LM108" i="13"/>
  <c r="HA98" i="10"/>
  <c r="EI45" i="10"/>
  <c r="IY105" i="13"/>
  <c r="FZ96" i="13"/>
  <c r="MB143" i="10"/>
  <c r="CM79" i="13"/>
  <c r="CU130" i="13"/>
  <c r="OC127" i="13"/>
  <c r="IL48" i="13"/>
  <c r="GU15" i="10"/>
  <c r="NZ46" i="13"/>
  <c r="IX142" i="13"/>
  <c r="GC49" i="13"/>
  <c r="LF21" i="13"/>
  <c r="FN94" i="13"/>
  <c r="JO62" i="10"/>
  <c r="MC93" i="10"/>
  <c r="PC15" i="10"/>
  <c r="OU143" i="10"/>
  <c r="GQ82" i="10"/>
  <c r="JX73" i="10"/>
  <c r="IL69" i="13"/>
  <c r="EI81" i="10"/>
  <c r="MG102" i="10"/>
  <c r="LM105" i="13"/>
  <c r="OL30" i="13"/>
  <c r="LK109" i="13"/>
  <c r="FP49" i="13"/>
  <c r="OA51" i="13"/>
  <c r="FZ111" i="13"/>
  <c r="HG112" i="10" s="1"/>
  <c r="IE63" i="13"/>
  <c r="CL22" i="13"/>
  <c r="HK107" i="10"/>
  <c r="LO20" i="13"/>
  <c r="NY20" i="13"/>
  <c r="IE93" i="13"/>
  <c r="JQ19" i="10"/>
  <c r="LQ104" i="13"/>
  <c r="FI151" i="13"/>
  <c r="KB11" i="10"/>
  <c r="MB15" i="10"/>
  <c r="OW163" i="10"/>
  <c r="GS69" i="10"/>
  <c r="PB54" i="10"/>
  <c r="LT134" i="13"/>
  <c r="OK152" i="13"/>
  <c r="OF62" i="13"/>
  <c r="CX7" i="13"/>
  <c r="LN15" i="13"/>
  <c r="GQ116" i="10"/>
  <c r="MK17" i="10"/>
  <c r="NY10" i="13"/>
  <c r="CK78" i="13"/>
  <c r="JA58" i="13"/>
  <c r="IO162" i="13"/>
  <c r="MU28" i="10"/>
  <c r="GT45" i="10"/>
  <c r="IR57" i="13"/>
  <c r="GW105" i="10"/>
  <c r="LT23" i="13"/>
  <c r="PJ125" i="10"/>
  <c r="OV135" i="10"/>
  <c r="GX42" i="10"/>
  <c r="JX72" i="10"/>
  <c r="FZ95" i="13"/>
  <c r="HA56" i="10"/>
  <c r="MR131" i="10"/>
  <c r="IP29" i="13"/>
  <c r="OU37" i="13"/>
  <c r="IZ128" i="13"/>
  <c r="EP139" i="10"/>
  <c r="IX81" i="13"/>
  <c r="JZ82" i="10" s="1"/>
  <c r="MO114" i="10"/>
  <c r="LX45" i="13"/>
  <c r="FS92" i="13"/>
  <c r="LV113" i="13"/>
  <c r="GS57" i="10"/>
  <c r="FW86" i="13"/>
  <c r="OB32" i="13"/>
  <c r="IJ100" i="13"/>
  <c r="MM147" i="10"/>
  <c r="EQ142" i="10"/>
  <c r="IN139" i="13"/>
  <c r="CT97" i="13"/>
  <c r="MS118" i="10"/>
  <c r="OT20" i="13"/>
  <c r="ES41" i="10"/>
  <c r="CZ124" i="13"/>
  <c r="IL15" i="13"/>
  <c r="GQ68" i="10"/>
  <c r="PA161" i="10"/>
  <c r="JR61" i="10"/>
  <c r="FY99" i="13"/>
  <c r="LC19" i="13"/>
  <c r="LZ20" i="10" s="1"/>
  <c r="HK59" i="10"/>
  <c r="PL155" i="10"/>
  <c r="HI101" i="10"/>
  <c r="GB134" i="13"/>
  <c r="IP151" i="13"/>
  <c r="HA88" i="10"/>
  <c r="LM153" i="13"/>
  <c r="HD25" i="10"/>
  <c r="HD54" i="10"/>
  <c r="LM110" i="13"/>
  <c r="JK14" i="10"/>
  <c r="MR71" i="10"/>
  <c r="JJ95" i="10"/>
  <c r="MF141" i="10"/>
  <c r="MG62" i="10"/>
  <c r="MQ82" i="10"/>
  <c r="MQ150" i="10"/>
  <c r="LW136" i="13"/>
  <c r="FO17" i="13"/>
  <c r="IR142" i="13"/>
  <c r="PI82" i="10"/>
  <c r="PM86" i="10"/>
  <c r="FY152" i="13"/>
  <c r="HA37" i="10"/>
  <c r="FU27" i="13"/>
  <c r="JX74" i="10"/>
  <c r="EQ30" i="10"/>
  <c r="LY106" i="10"/>
  <c r="LZ143" i="10"/>
  <c r="CU159" i="13"/>
  <c r="EM73" i="10"/>
  <c r="HD121" i="10"/>
  <c r="MF40" i="10"/>
  <c r="JI54" i="10"/>
  <c r="DF54" i="13"/>
  <c r="OI163" i="13"/>
  <c r="IZ48" i="13"/>
  <c r="OL37" i="13"/>
  <c r="CN148" i="13"/>
  <c r="FU88" i="13"/>
  <c r="OR163" i="10"/>
  <c r="FR30" i="13"/>
  <c r="IH144" i="13"/>
  <c r="JV81" i="10"/>
  <c r="DB159" i="13"/>
  <c r="FQ153" i="13"/>
  <c r="ED68" i="10"/>
  <c r="FZ143" i="13"/>
  <c r="LM130" i="13"/>
  <c r="OV27" i="10"/>
  <c r="EJ118" i="10"/>
  <c r="JG144" i="10"/>
  <c r="OY88" i="10"/>
  <c r="HD124" i="10"/>
  <c r="PI61" i="10"/>
  <c r="MP99" i="10"/>
  <c r="OO34" i="13"/>
  <c r="JR60" i="10"/>
  <c r="EG136" i="10"/>
  <c r="ME119" i="10"/>
  <c r="PK11" i="10"/>
  <c r="JI66" i="10"/>
  <c r="FO85" i="13"/>
  <c r="GC5" i="13"/>
  <c r="PJ46" i="10"/>
  <c r="AW141" i="11"/>
  <c r="DY40" i="10"/>
  <c r="IN130" i="13"/>
  <c r="JM31" i="10"/>
  <c r="PD81" i="10"/>
  <c r="MJ98" i="10"/>
  <c r="DA88" i="13"/>
  <c r="JW146" i="10"/>
  <c r="OU85" i="10"/>
  <c r="DC142" i="13"/>
  <c r="MQ47" i="10"/>
  <c r="LG12" i="13"/>
  <c r="HE88" i="10"/>
  <c r="FP101" i="13"/>
  <c r="FS145" i="13"/>
  <c r="OV20" i="10"/>
  <c r="OC45" i="13"/>
  <c r="OU5" i="13"/>
  <c r="FZ76" i="13"/>
  <c r="OQ80" i="10"/>
  <c r="OL54" i="13"/>
  <c r="EF127" i="10"/>
  <c r="DW13" i="10"/>
  <c r="LR125" i="13"/>
  <c r="MM71" i="10"/>
  <c r="LQ153" i="13"/>
  <c r="OR134" i="10"/>
  <c r="CS60" i="13"/>
  <c r="CK152" i="13"/>
  <c r="MD34" i="10"/>
  <c r="LZ34" i="10"/>
  <c r="JV142" i="10"/>
  <c r="JJ101" i="10"/>
  <c r="CN65" i="13"/>
  <c r="JA46" i="13"/>
  <c r="FT90" i="13"/>
  <c r="LX96" i="13"/>
  <c r="DE9" i="13"/>
  <c r="MH46" i="10"/>
  <c r="GD7" i="13"/>
  <c r="FH16" i="13"/>
  <c r="OF157" i="13"/>
  <c r="ME105" i="10"/>
  <c r="GB45" i="13"/>
  <c r="MA11" i="10"/>
  <c r="PF51" i="10"/>
  <c r="GZ127" i="10"/>
  <c r="OL74" i="13"/>
  <c r="GS109" i="10"/>
  <c r="FJ54" i="13"/>
  <c r="LN80" i="13"/>
  <c r="CK8" i="13"/>
  <c r="LH156" i="13"/>
  <c r="FZ57" i="13"/>
  <c r="HG58" i="10" s="1"/>
  <c r="IW94" i="13"/>
  <c r="IN120" i="13"/>
  <c r="PA21" i="10"/>
  <c r="NY53" i="13"/>
  <c r="OQ54" i="10" s="1"/>
  <c r="FK83" i="13"/>
  <c r="IM50" i="13"/>
  <c r="OI24" i="13"/>
  <c r="PH106" i="10"/>
  <c r="FP139" i="13"/>
  <c r="HH30" i="10"/>
  <c r="JP27" i="10"/>
  <c r="ER32" i="10"/>
  <c r="MQ110" i="10"/>
  <c r="OI74" i="13"/>
  <c r="LI33" i="13"/>
  <c r="FR86" i="13"/>
  <c r="IS132" i="13"/>
  <c r="JU133" i="10" s="1"/>
  <c r="LU24" i="13"/>
  <c r="FI23" i="13"/>
  <c r="CL5" i="13"/>
  <c r="DX6" i="10" s="1"/>
  <c r="LI149" i="13"/>
  <c r="GD22" i="13"/>
  <c r="PK117" i="10"/>
  <c r="FJ144" i="13"/>
  <c r="EA8" i="10"/>
  <c r="MH96" i="10"/>
  <c r="EL27" i="10"/>
  <c r="ED65" i="10"/>
  <c r="GC32" i="13"/>
  <c r="OF44" i="13"/>
  <c r="IH43" i="13"/>
  <c r="FL122" i="13"/>
  <c r="GS123" i="10" s="1"/>
  <c r="LJ22" i="13"/>
  <c r="FH18" i="13"/>
  <c r="PF117" i="10"/>
  <c r="JT139" i="10"/>
  <c r="FH7" i="13"/>
  <c r="FS125" i="13"/>
  <c r="CK161" i="13"/>
  <c r="KA57" i="10"/>
  <c r="GQ96" i="10"/>
  <c r="OD22" i="13"/>
  <c r="JS80" i="10"/>
  <c r="GV112" i="10"/>
  <c r="OB17" i="13"/>
  <c r="LO118" i="13"/>
  <c r="LU13" i="13"/>
  <c r="DW10" i="10"/>
  <c r="OT134" i="13"/>
  <c r="FN34" i="13"/>
  <c r="ML59" i="10"/>
  <c r="LQ19" i="13"/>
  <c r="MN20" i="10" s="1"/>
  <c r="OG141" i="13"/>
  <c r="OS9" i="13"/>
  <c r="PK10" i="10" s="1"/>
  <c r="OI117" i="13"/>
  <c r="OF20" i="13"/>
  <c r="OU131" i="10"/>
  <c r="IR64" i="13"/>
  <c r="EC98" i="10"/>
  <c r="GU83" i="10"/>
  <c r="LV118" i="13"/>
  <c r="LU136" i="13"/>
  <c r="NZ47" i="13"/>
  <c r="GO128" i="10"/>
  <c r="ON51" i="13"/>
  <c r="IF63" i="13"/>
  <c r="CW18" i="13"/>
  <c r="LE5" i="13"/>
  <c r="IX130" i="13"/>
  <c r="GC6" i="13"/>
  <c r="FH73" i="13"/>
  <c r="JL135" i="10"/>
  <c r="OU9" i="10"/>
  <c r="KA18" i="10"/>
  <c r="JX113" i="10"/>
  <c r="LK8" i="13"/>
  <c r="IN9" i="13"/>
  <c r="LZ94" i="10"/>
  <c r="PG67" i="10"/>
  <c r="FS7" i="13"/>
  <c r="EK80" i="10"/>
  <c r="MA132" i="10"/>
  <c r="LR147" i="13"/>
  <c r="IZ110" i="13"/>
  <c r="IQ23" i="13"/>
  <c r="JS24" i="10" s="1"/>
  <c r="PM61" i="10"/>
  <c r="CQ64" i="13"/>
  <c r="DC151" i="13"/>
  <c r="OL144" i="13"/>
  <c r="GR49" i="10"/>
  <c r="CK135" i="13"/>
  <c r="MT66" i="10"/>
  <c r="FI104" i="13"/>
  <c r="HK142" i="10"/>
  <c r="OW40" i="10"/>
  <c r="FU5" i="13"/>
  <c r="JV12" i="10"/>
  <c r="HA107" i="10"/>
  <c r="IO96" i="13"/>
  <c r="EK103" i="10"/>
  <c r="LP5" i="13"/>
  <c r="GY136" i="10"/>
  <c r="ME62" i="10"/>
  <c r="OH60" i="13"/>
  <c r="DW123" i="10"/>
  <c r="IY40" i="13"/>
  <c r="LM93" i="13"/>
  <c r="PK128" i="10"/>
  <c r="OV13" i="10"/>
  <c r="PK133" i="10"/>
  <c r="JW31" i="10"/>
  <c r="CL75" i="13"/>
  <c r="DE102" i="13"/>
  <c r="FR111" i="13"/>
  <c r="EN135" i="10"/>
  <c r="DC131" i="13"/>
  <c r="PJ13" i="10"/>
  <c r="FJ100" i="13"/>
  <c r="MI73" i="10"/>
  <c r="HC137" i="10"/>
  <c r="MK139" i="10"/>
  <c r="OF65" i="13"/>
  <c r="GX106" i="10"/>
  <c r="CK73" i="13"/>
  <c r="CU36" i="13"/>
  <c r="LS148" i="13"/>
  <c r="MP149" i="10" s="1"/>
  <c r="GD98" i="13"/>
  <c r="FR55" i="13"/>
  <c r="OE160" i="13"/>
  <c r="FI101" i="13"/>
  <c r="LP131" i="13"/>
  <c r="IW75" i="13"/>
  <c r="OJ147" i="13"/>
  <c r="HH10" i="10"/>
  <c r="OL34" i="13"/>
  <c r="HH138" i="10"/>
  <c r="CZ47" i="13"/>
  <c r="MT22" i="10"/>
  <c r="LR128" i="13"/>
  <c r="FO146" i="13"/>
  <c r="OX77" i="10"/>
  <c r="LG136" i="13"/>
  <c r="IT157" i="13"/>
  <c r="CV116" i="13"/>
  <c r="EO45" i="10"/>
  <c r="KA60" i="10"/>
  <c r="EB17" i="10"/>
  <c r="OQ134" i="13"/>
  <c r="CM30" i="13"/>
  <c r="LM129" i="13"/>
  <c r="OR133" i="10"/>
  <c r="JL48" i="10"/>
  <c r="HG7" i="10"/>
  <c r="CX138" i="13"/>
  <c r="LW43" i="13"/>
  <c r="LY46" i="10"/>
  <c r="MP19" i="10"/>
  <c r="GY34" i="10"/>
  <c r="MC79" i="10"/>
  <c r="OW106" i="10"/>
  <c r="OT26" i="13"/>
  <c r="JP109" i="10"/>
  <c r="OG114" i="13"/>
  <c r="EN59" i="10"/>
  <c r="JP108" i="10"/>
  <c r="MK116" i="10"/>
  <c r="GZ12" i="10"/>
  <c r="FP65" i="13"/>
  <c r="IE24" i="13"/>
  <c r="CT79" i="13"/>
  <c r="DG143" i="13"/>
  <c r="MH120" i="10"/>
  <c r="LT152" i="13"/>
  <c r="CW51" i="13"/>
  <c r="FR120" i="13"/>
  <c r="MG60" i="10"/>
  <c r="JX43" i="10"/>
  <c r="IR56" i="13"/>
  <c r="PD66" i="10"/>
  <c r="IJ163" i="13"/>
  <c r="FM64" i="13"/>
  <c r="EB123" i="10"/>
  <c r="ER45" i="10"/>
  <c r="EK32" i="10"/>
  <c r="JV35" i="10"/>
  <c r="JY111" i="10"/>
  <c r="CX94" i="13"/>
  <c r="JN10" i="10"/>
  <c r="FX137" i="13"/>
  <c r="EI76" i="10"/>
  <c r="PE161" i="10"/>
  <c r="FJ39" i="13"/>
  <c r="MK136" i="10"/>
  <c r="NZ50" i="13"/>
  <c r="GT18" i="10"/>
  <c r="MT144" i="10"/>
  <c r="LE153" i="13"/>
  <c r="DW112" i="10"/>
  <c r="OU67" i="13"/>
  <c r="LG28" i="13"/>
  <c r="IZ135" i="13"/>
  <c r="OR130" i="10"/>
  <c r="JP12" i="10"/>
  <c r="KA124" i="10"/>
  <c r="OT32" i="10"/>
  <c r="GT124" i="10"/>
  <c r="OT24" i="10"/>
  <c r="PF92" i="10"/>
  <c r="HH123" i="10"/>
  <c r="MS5" i="10"/>
  <c r="MT85" i="10"/>
  <c r="FZ11" i="13"/>
  <c r="OI148" i="13"/>
  <c r="LT44" i="13"/>
  <c r="OX123" i="10"/>
  <c r="EI20" i="10"/>
  <c r="GB70" i="13"/>
  <c r="JY26" i="10"/>
  <c r="HF48" i="10"/>
  <c r="OW160" i="10"/>
  <c r="FH22" i="13"/>
  <c r="FU70" i="13"/>
  <c r="HH86" i="10"/>
  <c r="JI126" i="10"/>
  <c r="OU160" i="10"/>
  <c r="CM47" i="13"/>
  <c r="OA76" i="13"/>
  <c r="CS42" i="13"/>
  <c r="CV143" i="13"/>
  <c r="CW144" i="13"/>
  <c r="LH98" i="13"/>
  <c r="JQ60" i="10"/>
  <c r="IF81" i="13"/>
  <c r="FJ143" i="13"/>
  <c r="GX150" i="10"/>
  <c r="CN77" i="13"/>
  <c r="FZ54" i="13"/>
  <c r="HG55" i="10" s="1"/>
  <c r="CL78" i="13"/>
  <c r="OG39" i="13"/>
  <c r="IL113" i="13"/>
  <c r="FY60" i="13"/>
  <c r="CY16" i="13"/>
  <c r="OZ37" i="10"/>
  <c r="IL52" i="13"/>
  <c r="IG57" i="13"/>
  <c r="CW142" i="13"/>
  <c r="JZ47" i="10"/>
  <c r="OJ125" i="13"/>
  <c r="OJ56" i="13"/>
  <c r="EJ21" i="10"/>
  <c r="DA121" i="13"/>
  <c r="JX46" i="10"/>
  <c r="OK75" i="13"/>
  <c r="OK38" i="13"/>
  <c r="PC39" i="10" s="1"/>
  <c r="IS34" i="13"/>
  <c r="OD25" i="13"/>
  <c r="LE44" i="13"/>
  <c r="MA117" i="10"/>
  <c r="OO60" i="13"/>
  <c r="LG117" i="13"/>
  <c r="IS27" i="13"/>
  <c r="OG160" i="13"/>
  <c r="OS33" i="10"/>
  <c r="LZ79" i="10"/>
  <c r="EP29" i="10"/>
  <c r="MB163" i="10"/>
  <c r="FN158" i="13"/>
  <c r="LB73" i="13"/>
  <c r="LW86" i="13"/>
  <c r="MC30" i="10"/>
  <c r="DD125" i="13"/>
  <c r="NY97" i="13"/>
  <c r="IE52" i="13"/>
  <c r="LK150" i="13"/>
  <c r="IY147" i="13"/>
  <c r="FI26" i="13"/>
  <c r="GP27" i="10" s="1"/>
  <c r="IH104" i="13"/>
  <c r="GD64" i="13"/>
  <c r="IT105" i="13"/>
  <c r="IJ56" i="13"/>
  <c r="IS39" i="13"/>
  <c r="KA108" i="10"/>
  <c r="ED10" i="10"/>
  <c r="IY74" i="13"/>
  <c r="FU22" i="13"/>
  <c r="OI57" i="13"/>
  <c r="LN51" i="13"/>
  <c r="LE118" i="13"/>
  <c r="OB72" i="13"/>
  <c r="LO73" i="13"/>
  <c r="PF39" i="10"/>
  <c r="FH47" i="13"/>
  <c r="LO134" i="13"/>
  <c r="ML135" i="10" s="1"/>
  <c r="CZ37" i="13"/>
  <c r="JU99" i="10"/>
  <c r="OL142" i="13"/>
  <c r="PB10" i="10"/>
  <c r="LC18" i="13"/>
  <c r="MS82" i="10"/>
  <c r="JJ103" i="10"/>
  <c r="FV127" i="13"/>
  <c r="CM101" i="13"/>
  <c r="IH20" i="13"/>
  <c r="PE148" i="10"/>
  <c r="CL69" i="13"/>
  <c r="MP101" i="10"/>
  <c r="IX44" i="13"/>
  <c r="FT152" i="13"/>
  <c r="LO95" i="13"/>
  <c r="IS58" i="13"/>
  <c r="JU59" i="10" s="1"/>
  <c r="IF16" i="13"/>
  <c r="PE82" i="10"/>
  <c r="IL155" i="13"/>
  <c r="IV163" i="13"/>
  <c r="LH155" i="13"/>
  <c r="MG55" i="10"/>
  <c r="OR6" i="13"/>
  <c r="GA24" i="13"/>
  <c r="CK27" i="13"/>
  <c r="LW64" i="13"/>
  <c r="CP6" i="13"/>
  <c r="MA17" i="10"/>
  <c r="MK26" i="10"/>
  <c r="LN61" i="13"/>
  <c r="IW131" i="13"/>
  <c r="IO116" i="13"/>
  <c r="IQ71" i="13"/>
  <c r="JU45" i="10"/>
  <c r="MB59" i="10"/>
  <c r="CR51" i="13"/>
  <c r="JM112" i="10"/>
  <c r="OS86" i="13"/>
  <c r="PG140" i="10"/>
  <c r="FN103" i="13"/>
  <c r="FP76" i="13"/>
  <c r="MB89" i="10"/>
  <c r="IS85" i="13"/>
  <c r="OP49" i="13"/>
  <c r="OC100" i="13"/>
  <c r="OU101" i="10" s="1"/>
  <c r="IU131" i="13"/>
  <c r="ER64" i="10"/>
  <c r="MR99" i="10"/>
  <c r="LV73" i="13"/>
  <c r="NY91" i="13"/>
  <c r="JW29" i="10"/>
  <c r="FJ51" i="13"/>
  <c r="GW14" i="10"/>
  <c r="IW152" i="13"/>
  <c r="JT16" i="10"/>
  <c r="HI142" i="10"/>
  <c r="MM95" i="10"/>
  <c r="IT122" i="13"/>
  <c r="DZ57" i="10"/>
  <c r="OY154" i="10"/>
  <c r="CS59" i="13"/>
  <c r="DA161" i="13"/>
  <c r="JW54" i="10"/>
  <c r="FT118" i="13"/>
  <c r="OP9" i="13"/>
  <c r="FL77" i="13"/>
  <c r="JT77" i="10"/>
  <c r="EB91" i="10"/>
  <c r="OQ151" i="13"/>
  <c r="PF26" i="10"/>
  <c r="LW14" i="13"/>
  <c r="EC58" i="10"/>
  <c r="OJ32" i="13"/>
  <c r="IH101" i="13"/>
  <c r="ME135" i="10"/>
  <c r="LL103" i="13"/>
  <c r="PJ6" i="10"/>
  <c r="OQ16" i="10"/>
  <c r="JH108" i="10"/>
  <c r="EG6" i="10"/>
  <c r="MD81" i="10"/>
  <c r="EA27" i="10"/>
  <c r="CZ30" i="13"/>
  <c r="ER158" i="10"/>
  <c r="EM94" i="10"/>
  <c r="MO109" i="10"/>
  <c r="JA117" i="13"/>
  <c r="LH40" i="13"/>
  <c r="LJ82" i="13"/>
  <c r="IM67" i="13"/>
  <c r="OA134" i="13"/>
  <c r="EQ77" i="10"/>
  <c r="OQ112" i="13"/>
  <c r="IT128" i="13"/>
  <c r="IX59" i="13"/>
  <c r="OT82" i="13"/>
  <c r="ES131" i="10"/>
  <c r="HA44" i="10"/>
  <c r="GD154" i="13"/>
  <c r="MH131" i="10"/>
  <c r="HH107" i="10"/>
  <c r="EM48" i="10"/>
  <c r="FS55" i="13"/>
  <c r="HC46" i="10"/>
  <c r="PJ43" i="10"/>
  <c r="JM108" i="10"/>
  <c r="PL117" i="10"/>
  <c r="IS60" i="13"/>
  <c r="MU117" i="10"/>
  <c r="DY118" i="10"/>
  <c r="PG162" i="10"/>
  <c r="MM109" i="10"/>
  <c r="JQ6" i="10"/>
  <c r="IR80" i="13"/>
  <c r="GZ30" i="10"/>
  <c r="EE72" i="10"/>
  <c r="PG160" i="10"/>
  <c r="PH124" i="10"/>
  <c r="FS70" i="13"/>
  <c r="DY27" i="10"/>
  <c r="MR74" i="10"/>
  <c r="MU34" i="10"/>
  <c r="JY51" i="10"/>
  <c r="GY14" i="10"/>
  <c r="PI94" i="10"/>
  <c r="LJ92" i="13"/>
  <c r="FQ46" i="13"/>
  <c r="IQ16" i="13"/>
  <c r="IO73" i="13"/>
  <c r="GY95" i="10"/>
  <c r="MF129" i="10"/>
  <c r="HH128" i="10"/>
  <c r="EM95" i="10"/>
  <c r="KA54" i="10"/>
  <c r="HK114" i="10"/>
  <c r="HE21" i="10"/>
  <c r="JA128" i="13"/>
  <c r="GS35" i="10"/>
  <c r="IN41" i="13"/>
  <c r="GS147" i="10"/>
  <c r="OV23" i="10"/>
  <c r="FN148" i="13"/>
  <c r="JL63" i="10"/>
  <c r="OM63" i="13"/>
  <c r="HC39" i="10"/>
  <c r="JK8" i="10"/>
  <c r="DD87" i="13"/>
  <c r="LW22" i="13"/>
  <c r="CZ154" i="13"/>
  <c r="DF30" i="13"/>
  <c r="IN152" i="13"/>
  <c r="EE111" i="10"/>
  <c r="HH119" i="10"/>
  <c r="ME35" i="10"/>
  <c r="QQ116" i="10"/>
  <c r="OU98" i="10"/>
  <c r="MI132" i="10"/>
  <c r="FH14" i="13"/>
  <c r="GS125" i="10"/>
  <c r="PA96" i="10"/>
  <c r="LX54" i="13"/>
  <c r="FU25" i="13"/>
  <c r="DB161" i="13"/>
  <c r="LB98" i="13"/>
  <c r="MR164" i="10"/>
  <c r="EG46" i="10"/>
  <c r="IP116" i="13"/>
  <c r="EE131" i="10"/>
  <c r="PF25" i="10"/>
  <c r="LE147" i="13"/>
  <c r="EG129" i="10"/>
  <c r="LQ28" i="13"/>
  <c r="GU76" i="10"/>
  <c r="CK99" i="13"/>
  <c r="OG77" i="13"/>
  <c r="FX127" i="13"/>
  <c r="OW68" i="10"/>
  <c r="GW115" i="10"/>
  <c r="MF85" i="10"/>
  <c r="JK139" i="10"/>
  <c r="GW127" i="10"/>
  <c r="HD51" i="10"/>
  <c r="IP147" i="13"/>
  <c r="MH62" i="10"/>
  <c r="OM119" i="13"/>
  <c r="IM116" i="13"/>
  <c r="LW41" i="13"/>
  <c r="OF104" i="13"/>
  <c r="IS133" i="13"/>
  <c r="PD133" i="10"/>
  <c r="EQ80" i="10"/>
  <c r="CV159" i="13"/>
  <c r="OR71" i="10"/>
  <c r="JT61" i="10"/>
  <c r="GZ23" i="10"/>
  <c r="LQ85" i="13"/>
  <c r="JX85" i="10"/>
  <c r="KA10" i="10"/>
  <c r="IW70" i="13"/>
  <c r="CU66" i="13"/>
  <c r="IX125" i="13"/>
  <c r="LW151" i="13"/>
  <c r="HJ55" i="10"/>
  <c r="MC148" i="10"/>
  <c r="FH85" i="13"/>
  <c r="MF18" i="10"/>
  <c r="JW18" i="10"/>
  <c r="LH114" i="13"/>
  <c r="OC48" i="13"/>
  <c r="IK38" i="13"/>
  <c r="IN90" i="13"/>
  <c r="CV150" i="13"/>
  <c r="EK34" i="10"/>
  <c r="DW128" i="10"/>
  <c r="EN141" i="10"/>
  <c r="OL61" i="13"/>
  <c r="HG111" i="10"/>
  <c r="DX39" i="10"/>
  <c r="DF125" i="13"/>
  <c r="GS120" i="10"/>
  <c r="GQ101" i="10"/>
  <c r="JH49" i="10"/>
  <c r="OX100" i="10"/>
  <c r="GY67" i="10"/>
  <c r="IO79" i="13"/>
  <c r="MD24" i="10"/>
  <c r="OF58" i="13"/>
  <c r="PA127" i="10"/>
  <c r="OW38" i="10"/>
  <c r="ME86" i="10"/>
  <c r="EP97" i="10"/>
  <c r="DY107" i="10"/>
  <c r="FR73" i="13"/>
  <c r="FL152" i="13"/>
  <c r="LJ126" i="13"/>
  <c r="IV18" i="13"/>
  <c r="JA159" i="13"/>
  <c r="HA85" i="10"/>
  <c r="DX139" i="10"/>
  <c r="GO97" i="10"/>
  <c r="FQ117" i="13"/>
  <c r="CP150" i="13"/>
  <c r="LB157" i="13"/>
  <c r="MC7" i="10"/>
  <c r="JR151" i="10"/>
  <c r="LP50" i="13"/>
  <c r="JJ146" i="10"/>
  <c r="OT63" i="10"/>
  <c r="JO135" i="10"/>
  <c r="OG67" i="13"/>
  <c r="JV75" i="10"/>
  <c r="EE133" i="10"/>
  <c r="IT156" i="13"/>
  <c r="JN66" i="10"/>
  <c r="OW141" i="10"/>
  <c r="HD141" i="10"/>
  <c r="OU72" i="10"/>
  <c r="OZ100" i="10"/>
  <c r="LN141" i="13"/>
  <c r="EN101" i="10"/>
  <c r="MJ80" i="10"/>
  <c r="MI90" i="10"/>
  <c r="IM11" i="13"/>
  <c r="JG20" i="10"/>
  <c r="JZ70" i="10"/>
  <c r="DX103" i="10"/>
  <c r="OC138" i="13"/>
  <c r="JN113" i="10"/>
  <c r="EL123" i="10"/>
  <c r="PG129" i="10"/>
  <c r="KB60" i="10"/>
  <c r="PG83" i="10"/>
  <c r="MS47" i="10"/>
  <c r="JP71" i="10"/>
  <c r="MU66" i="10"/>
  <c r="OW162" i="10"/>
  <c r="JU68" i="10"/>
  <c r="LW32" i="13"/>
  <c r="DG58" i="13"/>
  <c r="PL24" i="10"/>
  <c r="LN24" i="13"/>
  <c r="JY45" i="10"/>
  <c r="MS70" i="10"/>
  <c r="CS94" i="13"/>
  <c r="DZ67" i="10"/>
  <c r="IL128" i="13"/>
  <c r="FO137" i="13"/>
  <c r="HK23" i="10"/>
  <c r="FT7" i="13"/>
  <c r="OL146" i="13"/>
  <c r="PC7" i="10"/>
  <c r="EC19" i="10"/>
  <c r="EI122" i="10"/>
  <c r="ED113" i="10"/>
  <c r="CY151" i="13"/>
  <c r="MJ100" i="10"/>
  <c r="FQ143" i="13"/>
  <c r="LT131" i="13"/>
  <c r="IP53" i="13"/>
  <c r="GU142" i="10"/>
  <c r="EI112" i="10"/>
  <c r="JO94" i="10"/>
  <c r="IH139" i="13"/>
  <c r="EP35" i="10"/>
  <c r="ME92" i="10"/>
  <c r="CS29" i="13"/>
  <c r="PE22" i="10"/>
  <c r="OY132" i="10"/>
  <c r="OZ111" i="10"/>
  <c r="OY16" i="10"/>
  <c r="CQ63" i="13"/>
  <c r="OS41" i="10"/>
  <c r="JM61" i="10"/>
  <c r="HH6" i="10"/>
  <c r="MA123" i="10"/>
  <c r="JR120" i="10"/>
  <c r="EP96" i="10"/>
  <c r="IX108" i="13"/>
  <c r="OU18" i="13"/>
  <c r="MT56" i="10"/>
  <c r="EK39" i="10"/>
  <c r="MN65" i="10"/>
  <c r="OW11" i="10"/>
  <c r="HA20" i="10"/>
  <c r="LH80" i="13"/>
  <c r="GR95" i="10"/>
  <c r="OU157" i="10"/>
  <c r="HF87" i="10"/>
  <c r="EF110" i="10"/>
  <c r="MO65" i="10"/>
  <c r="JT144" i="10"/>
  <c r="FH144" i="13"/>
  <c r="LC86" i="13"/>
  <c r="OQ64" i="10"/>
  <c r="KA96" i="10"/>
  <c r="IK42" i="13"/>
  <c r="LM114" i="13"/>
  <c r="EE34" i="10"/>
  <c r="OE95" i="13"/>
  <c r="ME22" i="10"/>
  <c r="IW98" i="13"/>
  <c r="IH148" i="13"/>
  <c r="FZ141" i="13"/>
  <c r="HF116" i="10"/>
  <c r="JM146" i="10"/>
  <c r="JT21" i="10"/>
  <c r="EJ97" i="10"/>
  <c r="IN159" i="13"/>
  <c r="GY117" i="10"/>
  <c r="PK139" i="10"/>
  <c r="PJ18" i="10"/>
  <c r="OV63" i="10"/>
  <c r="GY83" i="10"/>
  <c r="LI73" i="13"/>
  <c r="OZ57" i="10"/>
  <c r="FJ75" i="13"/>
  <c r="DY52" i="10"/>
  <c r="HE79" i="10"/>
  <c r="MJ117" i="10"/>
  <c r="FR114" i="13"/>
  <c r="FI37" i="13"/>
  <c r="DB117" i="13"/>
  <c r="MB61" i="10"/>
  <c r="HA76" i="10"/>
  <c r="DD146" i="13"/>
  <c r="JZ123" i="10"/>
  <c r="LX12" i="13"/>
  <c r="PB28" i="10"/>
  <c r="OG31" i="13"/>
  <c r="MR69" i="10"/>
  <c r="PA163" i="10"/>
  <c r="EN13" i="10"/>
  <c r="FP17" i="13"/>
  <c r="OZ159" i="10"/>
  <c r="IZ18" i="13"/>
  <c r="EC18" i="10"/>
  <c r="FU158" i="13"/>
  <c r="GB6" i="13"/>
  <c r="JA62" i="13"/>
  <c r="LY156" i="10"/>
  <c r="GC158" i="13"/>
  <c r="OW67" i="10"/>
  <c r="OK87" i="13"/>
  <c r="LD156" i="13"/>
  <c r="HI62" i="10"/>
  <c r="LM158" i="13"/>
  <c r="ME153" i="10"/>
  <c r="HI35" i="10"/>
  <c r="HK120" i="10"/>
  <c r="HK155" i="10"/>
  <c r="MG32" i="10"/>
  <c r="PD96" i="10"/>
  <c r="LM41" i="13"/>
  <c r="PF28" i="10"/>
  <c r="LD121" i="13"/>
  <c r="OT109" i="13"/>
  <c r="OQ84" i="10"/>
  <c r="OY151" i="10"/>
  <c r="IZ148" i="13"/>
  <c r="MN88" i="10"/>
  <c r="MH74" i="10"/>
  <c r="OX131" i="10"/>
  <c r="DX80" i="10"/>
  <c r="OV97" i="10"/>
  <c r="CM114" i="13"/>
  <c r="HK125" i="10"/>
  <c r="OJ33" i="13"/>
  <c r="PJ102" i="10"/>
  <c r="OU159" i="13"/>
  <c r="DG79" i="13"/>
  <c r="FU86" i="13"/>
  <c r="EO114" i="10"/>
  <c r="LO19" i="13"/>
  <c r="FN30" i="13"/>
  <c r="HE84" i="10"/>
  <c r="GQ157" i="10"/>
  <c r="MN44" i="10"/>
  <c r="HH112" i="10"/>
  <c r="PC130" i="10"/>
  <c r="HJ67" i="10"/>
  <c r="GT147" i="10"/>
  <c r="OT155" i="10"/>
  <c r="GC64" i="13"/>
  <c r="IJ51" i="13"/>
  <c r="JN13" i="10"/>
  <c r="FP140" i="13"/>
  <c r="JV134" i="10"/>
  <c r="NY11" i="13"/>
  <c r="GU98" i="10"/>
  <c r="MB121" i="10"/>
  <c r="MP100" i="10"/>
  <c r="IO80" i="13"/>
  <c r="OQ70" i="13"/>
  <c r="MG15" i="10"/>
  <c r="CX153" i="13"/>
  <c r="HH84" i="10"/>
  <c r="CQ146" i="13"/>
  <c r="IL11" i="13"/>
  <c r="EI89" i="10"/>
  <c r="JY44" i="10"/>
  <c r="LZ74" i="10"/>
  <c r="LB156" i="13"/>
  <c r="OV83" i="10"/>
  <c r="GP121" i="10"/>
  <c r="HD42" i="10"/>
  <c r="EN11" i="10"/>
  <c r="MS141" i="10"/>
  <c r="JJ147" i="10"/>
  <c r="LM139" i="13"/>
  <c r="GO109" i="10"/>
  <c r="OX139" i="10"/>
  <c r="OQ82" i="10"/>
  <c r="PM126" i="10"/>
  <c r="LX89" i="13"/>
  <c r="EP12" i="10"/>
  <c r="EB107" i="10"/>
  <c r="PE30" i="10"/>
  <c r="IE163" i="13"/>
  <c r="LG158" i="13"/>
  <c r="EF83" i="10"/>
  <c r="JK121" i="10"/>
  <c r="JX64" i="10"/>
  <c r="CT111" i="13"/>
  <c r="GW6" i="10"/>
  <c r="FY135" i="13"/>
  <c r="OU44" i="10"/>
  <c r="IO10" i="13"/>
  <c r="LN128" i="13"/>
  <c r="FO129" i="13"/>
  <c r="GR53" i="10"/>
  <c r="DX46" i="10"/>
  <c r="MQ56" i="10"/>
  <c r="MQ128" i="10"/>
  <c r="HK19" i="10"/>
  <c r="FT112" i="13"/>
  <c r="FN45" i="13"/>
  <c r="JU58" i="10"/>
  <c r="HD114" i="10"/>
  <c r="JN6" i="10"/>
  <c r="HB86" i="10"/>
  <c r="JY140" i="10"/>
  <c r="EM133" i="10"/>
  <c r="LO51" i="13"/>
  <c r="HB45" i="10"/>
  <c r="LC153" i="13"/>
  <c r="MR116" i="10"/>
  <c r="PK82" i="10"/>
  <c r="HF22" i="10"/>
  <c r="OL81" i="13"/>
  <c r="PC17" i="10"/>
  <c r="LE121" i="13"/>
  <c r="PG84" i="10"/>
  <c r="JH50" i="10"/>
  <c r="EE46" i="10"/>
  <c r="LX34" i="13"/>
  <c r="EN20" i="10"/>
  <c r="GS137" i="10"/>
  <c r="PM107" i="10"/>
  <c r="HH116" i="10"/>
  <c r="ML115" i="10"/>
  <c r="PB27" i="10"/>
  <c r="PF10" i="10"/>
  <c r="GO49" i="10"/>
  <c r="MM37" i="10"/>
  <c r="HA84" i="10"/>
  <c r="FT53" i="13"/>
  <c r="MG29" i="10"/>
  <c r="PE21" i="10"/>
  <c r="MQ57" i="10"/>
  <c r="HC87" i="10"/>
  <c r="PI15" i="10"/>
  <c r="FQ23" i="13"/>
  <c r="MT29" i="10"/>
  <c r="JP41" i="10"/>
  <c r="GY47" i="10"/>
  <c r="OU75" i="10"/>
  <c r="OR72" i="10"/>
  <c r="OW55" i="10"/>
  <c r="JA155" i="13"/>
  <c r="ML82" i="10"/>
  <c r="EG34" i="10"/>
  <c r="HE81" i="10"/>
  <c r="AW157" i="11"/>
  <c r="GW51" i="10"/>
  <c r="EE145" i="10"/>
  <c r="FS21" i="13"/>
  <c r="MR5" i="10"/>
  <c r="EA34" i="10"/>
  <c r="OZ61" i="10"/>
  <c r="EG100" i="10"/>
  <c r="GP24" i="10"/>
  <c r="GS44" i="10"/>
  <c r="PL139" i="10"/>
  <c r="OQ144" i="10"/>
  <c r="MD98" i="10"/>
  <c r="FP36" i="13"/>
  <c r="JX104" i="10"/>
  <c r="MR98" i="10"/>
  <c r="EM9" i="10"/>
  <c r="GY36" i="10"/>
  <c r="OP43" i="13"/>
  <c r="JL46" i="10"/>
  <c r="MS16" i="10"/>
  <c r="PJ140" i="10"/>
  <c r="FS58" i="13"/>
  <c r="OS9" i="10"/>
  <c r="LN82" i="13"/>
  <c r="IO30" i="13"/>
  <c r="DZ96" i="10"/>
  <c r="OV122" i="10"/>
  <c r="FS12" i="13"/>
  <c r="HF58" i="10"/>
  <c r="MA130" i="10"/>
  <c r="EJ122" i="10"/>
  <c r="PA41" i="10"/>
  <c r="GW21" i="10"/>
  <c r="JT95" i="10"/>
  <c r="JO100" i="10"/>
  <c r="CW47" i="13"/>
  <c r="MJ26" i="10"/>
  <c r="IQ149" i="13"/>
  <c r="CP107" i="13"/>
  <c r="QP94" i="10"/>
  <c r="IG107" i="13"/>
  <c r="IG98" i="13"/>
  <c r="DZ76" i="10"/>
  <c r="GP69" i="10"/>
  <c r="JU50" i="10"/>
  <c r="EM96" i="10"/>
  <c r="EF15" i="10"/>
  <c r="EA55" i="10"/>
  <c r="OI147" i="13"/>
  <c r="OM123" i="13"/>
  <c r="PL133" i="10"/>
  <c r="IG63" i="13"/>
  <c r="HD63" i="10"/>
  <c r="EA99" i="10"/>
  <c r="DB83" i="13"/>
  <c r="HI47" i="10"/>
  <c r="MT15" i="10"/>
  <c r="OT139" i="10"/>
  <c r="KC70" i="10"/>
  <c r="PL32" i="10"/>
  <c r="OR77" i="10"/>
  <c r="GZ60" i="10"/>
  <c r="OW76" i="10"/>
  <c r="CT140" i="13"/>
  <c r="LY119" i="10"/>
  <c r="GR44" i="10"/>
  <c r="JP129" i="10"/>
  <c r="JH96" i="10"/>
  <c r="MB125" i="10"/>
  <c r="MM8" i="10"/>
  <c r="JS50" i="10"/>
  <c r="DC103" i="13"/>
  <c r="MP10" i="10"/>
  <c r="PG101" i="10"/>
  <c r="PM142" i="10"/>
  <c r="MR29" i="10"/>
  <c r="GR55" i="10"/>
  <c r="OM139" i="13"/>
  <c r="LH102" i="13"/>
  <c r="EE122" i="10"/>
  <c r="EA92" i="10"/>
  <c r="GP48" i="10"/>
  <c r="OL89" i="13"/>
  <c r="PD43" i="10"/>
  <c r="KB137" i="10"/>
  <c r="GX73" i="10"/>
  <c r="GR31" i="10"/>
  <c r="IN48" i="13"/>
  <c r="HF42" i="10"/>
  <c r="DD154" i="13"/>
  <c r="ON28" i="13"/>
  <c r="GT6" i="10"/>
  <c r="OQ79" i="10"/>
  <c r="PJ101" i="10"/>
  <c r="MS85" i="10"/>
  <c r="OV163" i="10"/>
  <c r="CT94" i="13"/>
  <c r="GY108" i="10"/>
  <c r="JW130" i="10"/>
  <c r="IE92" i="13"/>
  <c r="OW15" i="10"/>
  <c r="MF17" i="10"/>
  <c r="JV157" i="10"/>
  <c r="GQ79" i="10"/>
  <c r="PM144" i="10"/>
  <c r="EJ102" i="10"/>
  <c r="HE105" i="10"/>
  <c r="GT13" i="10"/>
  <c r="EI141" i="10"/>
  <c r="PE106" i="10"/>
  <c r="LB81" i="13"/>
  <c r="ES121" i="10"/>
  <c r="CK145" i="13"/>
  <c r="IY155" i="13"/>
  <c r="PK92" i="10"/>
  <c r="HA36" i="10"/>
  <c r="DW85" i="10"/>
  <c r="FS74" i="13"/>
  <c r="CX163" i="13"/>
  <c r="EL110" i="10"/>
  <c r="ME146" i="10"/>
  <c r="DZ11" i="10"/>
  <c r="HA9" i="10"/>
  <c r="PI129" i="10"/>
  <c r="OS27" i="10"/>
  <c r="ES99" i="10"/>
  <c r="IM5" i="13"/>
  <c r="JL44" i="10"/>
  <c r="JV139" i="10"/>
  <c r="LP32" i="13"/>
  <c r="DZ13" i="10"/>
  <c r="JY67" i="10"/>
  <c r="JZ56" i="10"/>
  <c r="FL79" i="13"/>
  <c r="JI121" i="10"/>
  <c r="MJ138" i="10"/>
  <c r="PC159" i="10"/>
  <c r="LG156" i="13"/>
  <c r="HH56" i="10"/>
  <c r="IH136" i="13"/>
  <c r="DF43" i="13"/>
  <c r="FX155" i="13"/>
  <c r="EA146" i="10"/>
  <c r="JQ142" i="10"/>
  <c r="FP155" i="13"/>
  <c r="GQ31" i="10"/>
  <c r="JI63" i="10"/>
  <c r="IY18" i="13"/>
  <c r="LF158" i="13"/>
  <c r="LE74" i="13"/>
  <c r="DC144" i="13"/>
  <c r="LM112" i="13"/>
  <c r="CU151" i="13"/>
  <c r="IQ111" i="13"/>
  <c r="EC71" i="10"/>
  <c r="IE125" i="13"/>
  <c r="DD6" i="13"/>
  <c r="GD159" i="13"/>
  <c r="II44" i="13"/>
  <c r="OL126" i="13"/>
  <c r="JG29" i="10"/>
  <c r="FU121" i="13"/>
  <c r="FO68" i="13"/>
  <c r="OH100" i="13"/>
  <c r="JP34" i="10"/>
  <c r="ES130" i="10"/>
  <c r="PG158" i="10"/>
  <c r="JW128" i="10"/>
  <c r="JJ133" i="10"/>
  <c r="LN87" i="13"/>
  <c r="DB107" i="13"/>
  <c r="MA140" i="10"/>
  <c r="MN95" i="10"/>
  <c r="PB7" i="10"/>
  <c r="GB157" i="13"/>
  <c r="OR13" i="10"/>
  <c r="FW150" i="13"/>
  <c r="OD111" i="13"/>
  <c r="MM91" i="10"/>
  <c r="JJ144" i="10"/>
  <c r="IZ67" i="13"/>
  <c r="CV42" i="13"/>
  <c r="GC4" i="13"/>
  <c r="OW155" i="10"/>
  <c r="JM34" i="10"/>
  <c r="DF13" i="13"/>
  <c r="ED72" i="10"/>
  <c r="EF58" i="10"/>
  <c r="KA91" i="10"/>
  <c r="NY8" i="13"/>
  <c r="OR16" i="13"/>
  <c r="OQ41" i="13"/>
  <c r="DG159" i="13"/>
  <c r="OK63" i="13"/>
  <c r="MM117" i="10"/>
  <c r="HB94" i="10"/>
  <c r="EH85" i="10"/>
  <c r="IE137" i="13"/>
  <c r="DZ24" i="10"/>
  <c r="PC149" i="10"/>
  <c r="IS74" i="13"/>
  <c r="CS148" i="13"/>
  <c r="GR121" i="10"/>
  <c r="OX83" i="10"/>
  <c r="ER124" i="10"/>
  <c r="IF137" i="13"/>
  <c r="IL41" i="13"/>
  <c r="JY98" i="10"/>
  <c r="OW63" i="10"/>
  <c r="LK43" i="13"/>
  <c r="MH44" i="10" s="1"/>
  <c r="ER65" i="10"/>
  <c r="GU71" i="10"/>
  <c r="OO144" i="13"/>
  <c r="OL69" i="13"/>
  <c r="PD70" i="10" s="1"/>
  <c r="PB72" i="10"/>
  <c r="EO138" i="10"/>
  <c r="NY153" i="13"/>
  <c r="PA30" i="10"/>
  <c r="PE15" i="10"/>
  <c r="EG133" i="10"/>
  <c r="MR150" i="10"/>
  <c r="FT42" i="13"/>
  <c r="JQ65" i="10"/>
  <c r="HC21" i="10"/>
  <c r="MP137" i="10"/>
  <c r="JG26" i="10"/>
  <c r="KB78" i="10"/>
  <c r="HH117" i="10"/>
  <c r="EI27" i="10"/>
  <c r="GP105" i="10"/>
  <c r="JW124" i="10"/>
  <c r="MN91" i="10"/>
  <c r="PJ51" i="10"/>
  <c r="CP124" i="13"/>
  <c r="LX147" i="13"/>
  <c r="DA152" i="13"/>
  <c r="DG124" i="13"/>
  <c r="OX74" i="10"/>
  <c r="ER61" i="10"/>
  <c r="ME144" i="10"/>
  <c r="MQ61" i="10"/>
  <c r="CY148" i="13"/>
  <c r="CP20" i="13"/>
  <c r="IR65" i="13"/>
  <c r="JX78" i="10"/>
  <c r="IT149" i="13"/>
  <c r="FU119" i="13"/>
  <c r="OZ95" i="10"/>
  <c r="IH36" i="13"/>
  <c r="FK140" i="13"/>
  <c r="PK90" i="10"/>
  <c r="JM37" i="10"/>
  <c r="CX18" i="13"/>
  <c r="OA111" i="13"/>
  <c r="JM65" i="10"/>
  <c r="MC109" i="10"/>
  <c r="HF105" i="10"/>
  <c r="OU77" i="10"/>
  <c r="OR27" i="13"/>
  <c r="PD128" i="10"/>
  <c r="MF146" i="10"/>
  <c r="OS107" i="10"/>
  <c r="EI8" i="10"/>
  <c r="JL39" i="10"/>
  <c r="GS32" i="10"/>
  <c r="PJ123" i="10"/>
  <c r="FH61" i="13"/>
  <c r="JG114" i="10"/>
  <c r="DD57" i="13"/>
  <c r="MM72" i="10"/>
  <c r="JO108" i="10"/>
  <c r="PJ39" i="10"/>
  <c r="GW73" i="10"/>
  <c r="MM59" i="10"/>
  <c r="LN23" i="13"/>
  <c r="NZ95" i="13"/>
  <c r="OI106" i="13"/>
  <c r="MG114" i="10"/>
  <c r="JM23" i="10"/>
  <c r="LX157" i="13"/>
  <c r="FY145" i="13"/>
  <c r="CX67" i="13"/>
  <c r="LK66" i="13"/>
  <c r="CP45" i="13"/>
  <c r="CT143" i="13"/>
  <c r="GA27" i="13"/>
  <c r="GS46" i="10"/>
  <c r="PH155" i="10"/>
  <c r="CR61" i="13"/>
  <c r="CV39" i="13"/>
  <c r="HH136" i="10"/>
  <c r="MN53" i="10"/>
  <c r="EP94" i="10"/>
  <c r="CP125" i="13"/>
  <c r="CT107" i="13"/>
  <c r="FP113" i="13"/>
  <c r="CU96" i="13"/>
  <c r="IW128" i="13"/>
  <c r="OE129" i="13"/>
  <c r="HC74" i="10"/>
  <c r="LB86" i="13"/>
  <c r="HF82" i="10"/>
  <c r="OR7" i="10"/>
  <c r="OA5" i="13"/>
  <c r="OS6" i="10" s="1"/>
  <c r="DD50" i="13"/>
  <c r="LK26" i="13"/>
  <c r="MI55" i="10"/>
  <c r="KC11" i="10"/>
  <c r="DZ119" i="10"/>
  <c r="EP102" i="10"/>
  <c r="LZ65" i="10"/>
  <c r="PB46" i="10"/>
  <c r="EM54" i="10"/>
  <c r="GP91" i="10"/>
  <c r="IS155" i="13"/>
  <c r="OU103" i="10"/>
  <c r="FL30" i="13"/>
  <c r="KA37" i="10"/>
  <c r="JG105" i="10"/>
  <c r="LM66" i="13"/>
  <c r="OU4" i="13"/>
  <c r="PA70" i="10"/>
  <c r="MJ102" i="10"/>
  <c r="FO158" i="13"/>
  <c r="JO41" i="10"/>
  <c r="KB105" i="10"/>
  <c r="OW37" i="10"/>
  <c r="DY74" i="10"/>
  <c r="LM126" i="13"/>
  <c r="JH38" i="10"/>
  <c r="ON107" i="13"/>
  <c r="DD51" i="13"/>
  <c r="LW108" i="13"/>
  <c r="MP47" i="10"/>
  <c r="EC62" i="10"/>
  <c r="FU43" i="13"/>
  <c r="FZ63" i="13"/>
  <c r="EK130" i="10"/>
  <c r="EH23" i="10"/>
  <c r="JJ63" i="10"/>
  <c r="JH117" i="10"/>
  <c r="MR19" i="10"/>
  <c r="OS97" i="10"/>
  <c r="GT121" i="10"/>
  <c r="IF160" i="13"/>
  <c r="JK133" i="10"/>
  <c r="FR83" i="13"/>
  <c r="EO128" i="10"/>
  <c r="IN6" i="13"/>
  <c r="OZ33" i="10"/>
  <c r="FU89" i="13"/>
  <c r="HG90" i="10"/>
  <c r="GV65" i="10"/>
  <c r="EM75" i="10"/>
  <c r="PL81" i="10"/>
  <c r="HK139" i="10"/>
  <c r="IZ100" i="13"/>
  <c r="JK18" i="10"/>
  <c r="DE47" i="13"/>
  <c r="EO7" i="10"/>
  <c r="LO45" i="13"/>
  <c r="LN89" i="13"/>
  <c r="CS162" i="13"/>
  <c r="IY51" i="13"/>
  <c r="LI161" i="13"/>
  <c r="IJ24" i="13"/>
  <c r="JL25" i="10" s="1"/>
  <c r="FR112" i="13"/>
  <c r="PH70" i="10"/>
  <c r="PM16" i="10"/>
  <c r="EH106" i="10"/>
  <c r="ML142" i="10"/>
  <c r="JL124" i="10"/>
  <c r="CK105" i="13"/>
  <c r="PE77" i="10"/>
  <c r="LD27" i="13"/>
  <c r="KC131" i="10"/>
  <c r="HJ156" i="10"/>
  <c r="MB157" i="10"/>
  <c r="PG132" i="10"/>
  <c r="AE143" i="11"/>
  <c r="MK57" i="10"/>
  <c r="CX30" i="13"/>
  <c r="MA108" i="10"/>
  <c r="KB73" i="10"/>
  <c r="MN87" i="10"/>
  <c r="JK25" i="10"/>
  <c r="LK24" i="13"/>
  <c r="HD119" i="10"/>
  <c r="FV149" i="13"/>
  <c r="LV130" i="13"/>
  <c r="JK112" i="10"/>
  <c r="LZ96" i="10"/>
  <c r="OT88" i="13"/>
  <c r="CR53" i="13"/>
  <c r="HG19" i="10"/>
  <c r="OR86" i="10"/>
  <c r="PC92" i="10"/>
  <c r="MT9" i="10"/>
  <c r="FP31" i="13"/>
  <c r="GW77" i="10"/>
  <c r="JN130" i="10"/>
  <c r="PL157" i="10"/>
  <c r="JO77" i="10"/>
  <c r="JO159" i="10"/>
  <c r="PF61" i="10"/>
  <c r="OD59" i="13"/>
  <c r="CU147" i="13"/>
  <c r="JJ100" i="10"/>
  <c r="OI123" i="13"/>
  <c r="JQ117" i="10"/>
  <c r="PI70" i="10"/>
  <c r="JV77" i="10"/>
  <c r="ES50" i="10"/>
  <c r="CT13" i="13"/>
  <c r="MO28" i="10"/>
  <c r="MQ145" i="10"/>
  <c r="HF95" i="10"/>
  <c r="MN35" i="10"/>
  <c r="MQ79" i="10"/>
  <c r="PM92" i="10"/>
  <c r="MM69" i="10"/>
  <c r="IN68" i="13"/>
  <c r="PG27" i="10"/>
  <c r="OA93" i="13"/>
  <c r="LX152" i="13"/>
  <c r="OZ10" i="10"/>
  <c r="FM105" i="13"/>
  <c r="ML129" i="10"/>
  <c r="GX64" i="10"/>
  <c r="GP49" i="10"/>
  <c r="FR161" i="13"/>
  <c r="CK157" i="13"/>
  <c r="FK136" i="13"/>
  <c r="EH34" i="10"/>
  <c r="OW105" i="10"/>
  <c r="FO101" i="13"/>
  <c r="PH137" i="10"/>
  <c r="LL117" i="13"/>
  <c r="HI97" i="10"/>
  <c r="LI110" i="13"/>
  <c r="JM13" i="10"/>
  <c r="AN160" i="11"/>
  <c r="ER30" i="10"/>
  <c r="OH76" i="13"/>
  <c r="HH121" i="10"/>
  <c r="OY108" i="10"/>
  <c r="MO144" i="10"/>
  <c r="FU7" i="13"/>
  <c r="LY97" i="10"/>
  <c r="MN54" i="10"/>
  <c r="JS100" i="10"/>
  <c r="MH110" i="10"/>
  <c r="EB6" i="10"/>
  <c r="JM32" i="10"/>
  <c r="DE44" i="13"/>
  <c r="GA156" i="13"/>
  <c r="PL43" i="10"/>
  <c r="OQ29" i="10"/>
  <c r="JX36" i="10"/>
  <c r="PD120" i="10"/>
  <c r="JW102" i="10"/>
  <c r="JH134" i="10"/>
  <c r="EP70" i="10"/>
  <c r="HE73" i="10"/>
  <c r="MU147" i="10"/>
  <c r="EA48" i="10"/>
  <c r="JS9" i="10"/>
  <c r="LB22" i="13"/>
  <c r="JO83" i="10"/>
  <c r="OG100" i="13"/>
  <c r="OY101" i="10" s="1"/>
  <c r="LD23" i="13"/>
  <c r="HF26" i="10"/>
  <c r="LT42" i="13"/>
  <c r="FP53" i="13"/>
  <c r="CK155" i="13"/>
  <c r="CZ149" i="13"/>
  <c r="JV140" i="10"/>
  <c r="MJ149" i="10"/>
  <c r="FT136" i="13"/>
  <c r="EF140" i="10"/>
  <c r="CS51" i="13"/>
  <c r="JM27" i="10"/>
  <c r="IE87" i="13"/>
  <c r="GX9" i="10"/>
  <c r="OD35" i="13"/>
  <c r="MI12" i="10"/>
  <c r="OU74" i="10"/>
  <c r="LH159" i="13"/>
  <c r="EH144" i="10"/>
  <c r="GQ19" i="10"/>
  <c r="EP40" i="10"/>
  <c r="DX35" i="10"/>
  <c r="GO91" i="10"/>
  <c r="LI142" i="13"/>
  <c r="FP117" i="13"/>
  <c r="LY93" i="10"/>
  <c r="ML48" i="10"/>
  <c r="IN111" i="13"/>
  <c r="MC69" i="10"/>
  <c r="EQ87" i="10"/>
  <c r="JU19" i="10"/>
  <c r="EN112" i="10"/>
  <c r="JM21" i="10"/>
  <c r="EM138" i="10"/>
  <c r="MC73" i="10"/>
  <c r="EM20" i="10"/>
  <c r="EQ109" i="10"/>
  <c r="CN155" i="13"/>
  <c r="GX100" i="10"/>
  <c r="LO159" i="13"/>
  <c r="LI150" i="13"/>
  <c r="EJ51" i="10"/>
  <c r="OV51" i="10"/>
  <c r="FX150" i="13"/>
  <c r="EI34" i="10"/>
  <c r="OI116" i="13"/>
  <c r="LC156" i="13"/>
  <c r="OR33" i="13"/>
  <c r="JS92" i="10"/>
  <c r="CK97" i="13"/>
  <c r="LZ148" i="10"/>
  <c r="LM7" i="13"/>
  <c r="GY96" i="10"/>
  <c r="LT163" i="13"/>
  <c r="EG131" i="10"/>
  <c r="FP142" i="13"/>
  <c r="JM42" i="10"/>
  <c r="PI111" i="10"/>
  <c r="MH102" i="10"/>
  <c r="MG10" i="10"/>
  <c r="IM83" i="13"/>
  <c r="GQ103" i="10"/>
  <c r="JR93" i="10"/>
  <c r="HA8" i="10"/>
  <c r="MQ102" i="10"/>
  <c r="CN153" i="13"/>
  <c r="CV108" i="13"/>
  <c r="JI127" i="10"/>
  <c r="OU62" i="10"/>
  <c r="PJ60" i="10"/>
  <c r="MT80" i="10"/>
  <c r="JN125" i="10"/>
  <c r="FJ147" i="13"/>
  <c r="MF150" i="10"/>
  <c r="MQ83" i="10"/>
  <c r="IQ107" i="13"/>
  <c r="GP107" i="10"/>
  <c r="GP54" i="10"/>
  <c r="DW82" i="10"/>
  <c r="ER140" i="10"/>
  <c r="EO24" i="10"/>
  <c r="HC19" i="10"/>
  <c r="JV138" i="10"/>
  <c r="MO89" i="10"/>
  <c r="IT116" i="13"/>
  <c r="EK153" i="10"/>
  <c r="LB79" i="13"/>
  <c r="CP126" i="13"/>
  <c r="JS123" i="10"/>
  <c r="LM145" i="13"/>
  <c r="OT65" i="10"/>
  <c r="CL91" i="13"/>
  <c r="ED14" i="10"/>
  <c r="ON72" i="13"/>
  <c r="ON65" i="13"/>
  <c r="DC45" i="13"/>
  <c r="GS29" i="10"/>
  <c r="DF67" i="13"/>
  <c r="PF122" i="10"/>
  <c r="JT58" i="10"/>
  <c r="MA8" i="10"/>
  <c r="OI115" i="13"/>
  <c r="CZ138" i="13"/>
  <c r="EJ95" i="10"/>
  <c r="IZ31" i="13"/>
  <c r="MB132" i="10"/>
  <c r="GU97" i="10"/>
  <c r="HD28" i="10"/>
  <c r="HI27" i="10"/>
  <c r="EO70" i="10"/>
  <c r="CR92" i="13"/>
  <c r="OV44" i="10"/>
  <c r="MH153" i="10"/>
  <c r="LW144" i="13"/>
  <c r="JU34" i="10"/>
  <c r="HI9" i="10"/>
  <c r="LN52" i="13"/>
  <c r="DX73" i="10"/>
  <c r="FK73" i="13"/>
  <c r="LE63" i="13"/>
  <c r="HF74" i="10"/>
  <c r="LB74" i="13"/>
  <c r="PA83" i="10"/>
  <c r="EN160" i="10"/>
  <c r="PM97" i="10"/>
  <c r="GS146" i="10"/>
  <c r="MS50" i="10"/>
  <c r="DY53" i="10"/>
  <c r="OR110" i="10"/>
  <c r="MI18" i="10"/>
  <c r="FZ92" i="13"/>
  <c r="ER142" i="10"/>
  <c r="EM161" i="10"/>
  <c r="JW141" i="10"/>
  <c r="GY26" i="10"/>
  <c r="GO93" i="10"/>
  <c r="PK125" i="10"/>
  <c r="OH38" i="13"/>
  <c r="JJ138" i="10"/>
  <c r="LQ11" i="13"/>
  <c r="GT51" i="10"/>
  <c r="CS68" i="13"/>
  <c r="HJ112" i="10"/>
  <c r="PD73" i="10"/>
  <c r="EB92" i="10"/>
  <c r="LT93" i="13"/>
  <c r="EK131" i="10"/>
  <c r="JT125" i="10"/>
  <c r="HA26" i="10"/>
  <c r="FM104" i="13"/>
  <c r="OW120" i="10"/>
  <c r="FJ148" i="13"/>
  <c r="JS118" i="10"/>
  <c r="MI23" i="10"/>
  <c r="PL140" i="10"/>
  <c r="PA138" i="10"/>
  <c r="EM28" i="10"/>
  <c r="HG129" i="10"/>
  <c r="IE141" i="13"/>
  <c r="LW63" i="13"/>
  <c r="IO99" i="13"/>
  <c r="LK38" i="13"/>
  <c r="IW85" i="13"/>
  <c r="IR96" i="13"/>
  <c r="JZ71" i="10"/>
  <c r="LT90" i="13"/>
  <c r="MQ91" i="10" s="1"/>
  <c r="IN141" i="13"/>
  <c r="MJ24" i="10"/>
  <c r="LI123" i="13"/>
  <c r="MF124" i="10" s="1"/>
  <c r="JN84" i="10"/>
  <c r="CR38" i="13"/>
  <c r="FN56" i="13"/>
  <c r="MS135" i="10"/>
  <c r="FZ130" i="13"/>
  <c r="LB38" i="13"/>
  <c r="LY39" i="10" s="1"/>
  <c r="IT104" i="13"/>
  <c r="OM38" i="13"/>
  <c r="OS100" i="13"/>
  <c r="PC106" i="10"/>
  <c r="MN42" i="10"/>
  <c r="GD134" i="13"/>
  <c r="OF88" i="13"/>
  <c r="OT27" i="10"/>
  <c r="OT48" i="13"/>
  <c r="PI10" i="10"/>
  <c r="IN124" i="13"/>
  <c r="CU163" i="13"/>
  <c r="EG164" i="10" s="1"/>
  <c r="GC117" i="13"/>
  <c r="GS66" i="10"/>
  <c r="JU22" i="10"/>
  <c r="OT128" i="10"/>
  <c r="MA111" i="10"/>
  <c r="DY23" i="10"/>
  <c r="PF18" i="10"/>
  <c r="MB136" i="10"/>
  <c r="FQ160" i="13"/>
  <c r="GX161" i="10" s="1"/>
  <c r="EE96" i="10"/>
  <c r="MO74" i="10"/>
  <c r="OH41" i="13"/>
  <c r="GO54" i="10"/>
  <c r="JL144" i="10"/>
  <c r="MT75" i="10"/>
  <c r="OL51" i="13"/>
  <c r="LL156" i="13"/>
  <c r="GR54" i="10"/>
  <c r="PM140" i="10"/>
  <c r="GU65" i="10"/>
  <c r="GD156" i="13"/>
  <c r="JS126" i="10"/>
  <c r="LM14" i="13"/>
  <c r="FO7" i="13"/>
  <c r="MB24" i="10"/>
  <c r="OU32" i="10"/>
  <c r="PC156" i="10"/>
  <c r="JJ66" i="10"/>
  <c r="GX113" i="10"/>
  <c r="FT155" i="13"/>
  <c r="OQ152" i="10"/>
  <c r="JL128" i="10"/>
  <c r="EJ12" i="10"/>
  <c r="JX23" i="10"/>
  <c r="MR43" i="10"/>
  <c r="LM69" i="13"/>
  <c r="MJ70" i="10" s="1"/>
  <c r="EG72" i="10"/>
  <c r="IL43" i="13"/>
  <c r="EE98" i="10"/>
  <c r="LE45" i="13"/>
  <c r="GY140" i="10"/>
  <c r="OS86" i="10"/>
  <c r="FZ87" i="13"/>
  <c r="JW83" i="10"/>
  <c r="JH26" i="10"/>
  <c r="FH74" i="13"/>
  <c r="JW133" i="10"/>
  <c r="PJ72" i="10"/>
  <c r="NY131" i="13"/>
  <c r="JI51" i="10"/>
  <c r="DC148" i="13"/>
  <c r="FW88" i="13"/>
  <c r="JO107" i="10"/>
  <c r="FS53" i="13"/>
  <c r="JY130" i="10"/>
  <c r="FJ124" i="13"/>
  <c r="DC66" i="13"/>
  <c r="JO24" i="10"/>
  <c r="IL17" i="13"/>
  <c r="OS21" i="13"/>
  <c r="OT33" i="10"/>
  <c r="ES102" i="10"/>
  <c r="LV91" i="13"/>
  <c r="IP137" i="13"/>
  <c r="JR138" i="10" s="1"/>
  <c r="IT45" i="13"/>
  <c r="LZ23" i="10"/>
  <c r="PD99" i="10"/>
  <c r="PF34" i="10"/>
  <c r="EG53" i="10"/>
  <c r="HC104" i="10"/>
  <c r="DZ98" i="10"/>
  <c r="JT37" i="10"/>
  <c r="PC96" i="10"/>
  <c r="AN146" i="11"/>
  <c r="GX131" i="10"/>
  <c r="JV78" i="10"/>
  <c r="OR128" i="13"/>
  <c r="PJ129" i="10" s="1"/>
  <c r="PB126" i="10"/>
  <c r="LJ140" i="13"/>
  <c r="MI21" i="10"/>
  <c r="EI69" i="10"/>
  <c r="OZ56" i="10"/>
  <c r="MI136" i="10"/>
  <c r="KC90" i="10"/>
  <c r="GU62" i="10"/>
  <c r="LJ38" i="13"/>
  <c r="CZ31" i="13"/>
  <c r="CL150" i="13"/>
  <c r="MK134" i="10"/>
  <c r="FT78" i="13"/>
  <c r="HE104" i="10"/>
  <c r="IN106" i="13"/>
  <c r="LV103" i="13"/>
  <c r="PE13" i="10"/>
  <c r="PD106" i="10"/>
  <c r="JW49" i="10"/>
  <c r="II62" i="13"/>
  <c r="OL124" i="13"/>
  <c r="MD18" i="10"/>
  <c r="CK87" i="13"/>
  <c r="OL138" i="13"/>
  <c r="IL62" i="13"/>
  <c r="JZ10" i="10"/>
  <c r="JV147" i="10"/>
  <c r="CM55" i="13"/>
  <c r="CQ119" i="13"/>
  <c r="HJ147" i="10"/>
  <c r="PC141" i="10"/>
  <c r="NY27" i="13"/>
  <c r="EC70" i="10"/>
  <c r="GR6" i="10"/>
  <c r="HE29" i="10"/>
  <c r="FQ11" i="13"/>
  <c r="EB139" i="10"/>
  <c r="OT21" i="10"/>
  <c r="ON6" i="13"/>
  <c r="LK140" i="13"/>
  <c r="PK29" i="10"/>
  <c r="MR124" i="10"/>
  <c r="EH72" i="10"/>
  <c r="LT76" i="13"/>
  <c r="OK5" i="13"/>
  <c r="IR10" i="13"/>
  <c r="DA130" i="13"/>
  <c r="CU148" i="13"/>
  <c r="EB65" i="10"/>
  <c r="MU85" i="10"/>
  <c r="DC77" i="13"/>
  <c r="HA96" i="10"/>
  <c r="CZ161" i="13"/>
  <c r="MI52" i="10"/>
  <c r="IN20" i="13"/>
  <c r="FJ37" i="13"/>
  <c r="PI52" i="10"/>
  <c r="IJ12" i="13"/>
  <c r="JA162" i="13"/>
  <c r="KA35" i="10"/>
  <c r="ES160" i="10"/>
  <c r="MP89" i="10"/>
  <c r="DG41" i="13"/>
  <c r="OX24" i="10"/>
  <c r="JG134" i="10"/>
  <c r="MP63" i="10"/>
  <c r="LG70" i="13"/>
  <c r="MD71" i="10" s="1"/>
  <c r="KA51" i="10"/>
  <c r="JU24" i="10"/>
  <c r="PG68" i="10"/>
  <c r="OR116" i="10"/>
  <c r="FZ94" i="13"/>
  <c r="JX47" i="10"/>
  <c r="DA162" i="13"/>
  <c r="CZ118" i="13"/>
  <c r="KA76" i="10"/>
  <c r="CS116" i="13"/>
  <c r="IV59" i="13"/>
  <c r="IO98" i="13"/>
  <c r="OD93" i="13"/>
  <c r="EN9" i="10"/>
  <c r="GP150" i="10"/>
  <c r="EF31" i="10"/>
  <c r="OI25" i="13"/>
  <c r="GS49" i="10"/>
  <c r="PG32" i="10"/>
  <c r="IL122" i="13"/>
  <c r="HA109" i="10"/>
  <c r="CO151" i="13"/>
  <c r="II70" i="13"/>
  <c r="JX42" i="10"/>
  <c r="EC84" i="10"/>
  <c r="HH82" i="10"/>
  <c r="JR143" i="10"/>
  <c r="GZ11" i="10"/>
  <c r="MF120" i="10"/>
  <c r="GP96" i="10"/>
  <c r="JO51" i="10"/>
  <c r="OR118" i="10"/>
  <c r="EI125" i="10"/>
  <c r="GS68" i="10"/>
  <c r="MC132" i="10"/>
  <c r="JJ123" i="10"/>
  <c r="GO89" i="10"/>
  <c r="FZ102" i="13"/>
  <c r="ME51" i="10"/>
  <c r="PB93" i="10"/>
  <c r="GO15" i="10"/>
  <c r="PB77" i="10"/>
  <c r="GT16" i="10"/>
  <c r="PK40" i="10"/>
  <c r="GX49" i="10"/>
  <c r="LB144" i="13"/>
  <c r="FW115" i="13"/>
  <c r="OZ71" i="10"/>
  <c r="GC154" i="13"/>
  <c r="JK15" i="10"/>
  <c r="MJ64" i="10"/>
  <c r="GB128" i="13"/>
  <c r="FI82" i="13"/>
  <c r="JI128" i="10"/>
  <c r="PH128" i="10"/>
  <c r="JS33" i="10"/>
  <c r="OS46" i="10"/>
  <c r="OG73" i="13"/>
  <c r="OJ99" i="13"/>
  <c r="EA123" i="10"/>
  <c r="GU75" i="10"/>
  <c r="ON155" i="13"/>
  <c r="JK64" i="10"/>
  <c r="GT36" i="10"/>
  <c r="OW17" i="10"/>
  <c r="HC110" i="10"/>
  <c r="AN155" i="11"/>
  <c r="MB148" i="10"/>
  <c r="LS156" i="13"/>
  <c r="PL62" i="10"/>
  <c r="CR49" i="13"/>
  <c r="LD150" i="13"/>
  <c r="GZ51" i="10"/>
  <c r="HG34" i="10"/>
  <c r="HF25" i="10"/>
  <c r="HF29" i="10"/>
  <c r="MA101" i="10"/>
  <c r="JU29" i="10"/>
  <c r="JQ111" i="10"/>
  <c r="JZ100" i="10"/>
  <c r="EE74" i="10"/>
  <c r="OJ70" i="13"/>
  <c r="OI27" i="13"/>
  <c r="GQ55" i="10"/>
  <c r="LZ29" i="10"/>
  <c r="MH92" i="10"/>
  <c r="JR97" i="10"/>
  <c r="LH158" i="13"/>
  <c r="MR38" i="10"/>
  <c r="LJ69" i="13"/>
  <c r="OZ36" i="10"/>
  <c r="OT78" i="10"/>
  <c r="OW146" i="10"/>
  <c r="MD128" i="10"/>
  <c r="FM158" i="13"/>
  <c r="EQ13" i="10"/>
  <c r="FS96" i="13"/>
  <c r="CM92" i="13"/>
  <c r="LM28" i="13"/>
  <c r="OY73" i="10"/>
  <c r="JK107" i="10"/>
  <c r="JG83" i="10"/>
  <c r="PG41" i="10"/>
  <c r="MD69" i="10"/>
  <c r="JN77" i="10"/>
  <c r="OK143" i="13"/>
  <c r="PG63" i="10"/>
  <c r="MK131" i="10"/>
  <c r="IZ78" i="13"/>
  <c r="HC6" i="10"/>
  <c r="IP13" i="13"/>
  <c r="HH151" i="10"/>
  <c r="JR89" i="10"/>
  <c r="HJ95" i="10"/>
  <c r="CU146" i="13"/>
  <c r="MU83" i="10"/>
  <c r="IN114" i="13"/>
  <c r="IW114" i="13"/>
  <c r="DG138" i="13"/>
  <c r="EC133" i="10"/>
  <c r="IX113" i="13"/>
  <c r="MF34" i="10"/>
  <c r="MT35" i="10"/>
  <c r="OS132" i="10"/>
  <c r="PK89" i="10"/>
  <c r="PA77" i="10"/>
  <c r="EH162" i="10"/>
  <c r="MD115" i="10"/>
  <c r="CP142" i="13"/>
  <c r="DX98" i="10"/>
  <c r="EA112" i="10"/>
  <c r="JM158" i="10"/>
  <c r="PG136" i="10"/>
  <c r="LG129" i="13"/>
  <c r="MC61" i="10"/>
  <c r="DG62" i="13"/>
  <c r="OQ44" i="13"/>
  <c r="CN17" i="13"/>
  <c r="OZ151" i="10"/>
  <c r="II163" i="13"/>
  <c r="MF68" i="10"/>
  <c r="JL153" i="10"/>
  <c r="MF69" i="10"/>
  <c r="MA48" i="10"/>
  <c r="MA33" i="10"/>
  <c r="HB99" i="10"/>
  <c r="EQ163" i="10"/>
  <c r="LH133" i="13"/>
  <c r="ER19" i="10"/>
  <c r="KA128" i="10"/>
  <c r="HI126" i="10"/>
  <c r="PB35" i="10"/>
  <c r="EK13" i="10"/>
  <c r="LO151" i="13"/>
  <c r="HH57" i="10"/>
  <c r="PE131" i="10"/>
  <c r="LZ106" i="10"/>
  <c r="NY160" i="13"/>
  <c r="PL93" i="10"/>
  <c r="HG65" i="10"/>
  <c r="EL120" i="10"/>
  <c r="IM34" i="13"/>
  <c r="OU79" i="10"/>
  <c r="ER116" i="10"/>
  <c r="CR161" i="13"/>
  <c r="EE17" i="10"/>
  <c r="JW135" i="10"/>
  <c r="MN134" i="10"/>
  <c r="MA43" i="10"/>
  <c r="JQ79" i="10"/>
  <c r="OM15" i="13"/>
  <c r="HA39" i="10"/>
  <c r="JY36" i="10"/>
  <c r="OG92" i="13"/>
  <c r="JW90" i="10"/>
  <c r="CQ148" i="13"/>
  <c r="FW158" i="13"/>
  <c r="HH8" i="10"/>
  <c r="EM107" i="10"/>
  <c r="MT92" i="10"/>
  <c r="LO86" i="13"/>
  <c r="DC101" i="13"/>
  <c r="IT71" i="13"/>
  <c r="DA147" i="13"/>
  <c r="DF8" i="13"/>
  <c r="EK144" i="10"/>
  <c r="JK83" i="10"/>
  <c r="MA80" i="10"/>
  <c r="LB67" i="13"/>
  <c r="GZ27" i="10"/>
  <c r="OU14" i="10"/>
  <c r="DE117" i="13"/>
  <c r="FM52" i="13"/>
  <c r="GC150" i="13"/>
  <c r="HI146" i="10"/>
  <c r="FZ5" i="13"/>
  <c r="MM74" i="10"/>
  <c r="PB160" i="10"/>
  <c r="MK137" i="10"/>
  <c r="IP148" i="13"/>
  <c r="DD60" i="13"/>
  <c r="GZ72" i="10"/>
  <c r="OM92" i="13"/>
  <c r="IZ13" i="13"/>
  <c r="GQ67" i="10"/>
  <c r="IE81" i="13"/>
  <c r="LL158" i="13"/>
  <c r="CK126" i="13"/>
  <c r="OR132" i="10"/>
  <c r="OJ41" i="13"/>
  <c r="DY24" i="10"/>
  <c r="GZ136" i="10"/>
  <c r="HI95" i="10"/>
  <c r="EM13" i="10"/>
  <c r="IG16" i="13"/>
  <c r="EO78" i="10"/>
  <c r="GP58" i="10"/>
  <c r="MA103" i="10"/>
  <c r="OW7" i="10"/>
  <c r="CV119" i="13"/>
  <c r="HH104" i="10"/>
  <c r="JU14" i="10"/>
  <c r="HK76" i="10"/>
  <c r="MD110" i="10"/>
  <c r="OO4" i="13"/>
  <c r="EB76" i="10"/>
  <c r="MA91" i="10"/>
  <c r="MU55" i="10"/>
  <c r="DB162" i="13"/>
  <c r="PJ64" i="10"/>
  <c r="GW114" i="10"/>
  <c r="HA7" i="10"/>
  <c r="EB21" i="10"/>
  <c r="PM18" i="10"/>
  <c r="PE6" i="10"/>
  <c r="KB19" i="10"/>
  <c r="CK19" i="13"/>
  <c r="KA139" i="10"/>
  <c r="EJ39" i="10"/>
  <c r="MM115" i="10"/>
  <c r="PB56" i="10"/>
  <c r="EN162" i="10"/>
  <c r="IE112" i="13"/>
  <c r="DG153" i="13"/>
  <c r="IR34" i="13"/>
  <c r="GP133" i="10"/>
  <c r="PB67" i="10"/>
  <c r="EG114" i="10"/>
  <c r="FS89" i="13"/>
  <c r="DX105" i="10"/>
  <c r="OT86" i="13"/>
  <c r="HC66" i="10"/>
  <c r="EM14" i="10"/>
  <c r="KC58" i="10"/>
  <c r="ME71" i="10"/>
  <c r="ES66" i="10"/>
  <c r="EF161" i="10"/>
  <c r="KB147" i="10"/>
  <c r="II158" i="13"/>
  <c r="MB129" i="10"/>
  <c r="CP60" i="13"/>
  <c r="GW155" i="10"/>
  <c r="EQ118" i="10"/>
  <c r="EQ136" i="10"/>
  <c r="HB79" i="10"/>
  <c r="OL64" i="13"/>
  <c r="EI65" i="10"/>
  <c r="HH143" i="10"/>
  <c r="ES23" i="10"/>
  <c r="LO135" i="13"/>
  <c r="LF161" i="13"/>
  <c r="GQ118" i="10"/>
  <c r="AW163" i="11"/>
  <c r="DA57" i="13"/>
  <c r="IM69" i="13"/>
  <c r="PE137" i="10"/>
  <c r="DG5" i="13"/>
  <c r="EF87" i="10"/>
  <c r="OQ163" i="10"/>
  <c r="OB83" i="13"/>
  <c r="IJ60" i="13"/>
  <c r="ON141" i="13"/>
  <c r="HC103" i="10"/>
  <c r="OO64" i="13"/>
  <c r="ML67" i="10"/>
  <c r="JY71" i="10"/>
  <c r="CW15" i="13"/>
  <c r="LL33" i="13"/>
  <c r="IE71" i="13"/>
  <c r="MO129" i="10"/>
  <c r="FR21" i="13"/>
  <c r="FS62" i="13"/>
  <c r="JL37" i="10"/>
  <c r="JW71" i="10"/>
  <c r="OU149" i="10"/>
  <c r="GQ37" i="10"/>
  <c r="DY6" i="10"/>
  <c r="MF7" i="10"/>
  <c r="HK133" i="10"/>
  <c r="OT157" i="10"/>
  <c r="ED90" i="10"/>
  <c r="JS53" i="10"/>
  <c r="GY63" i="10"/>
  <c r="LK162" i="13"/>
  <c r="LK100" i="13"/>
  <c r="EP140" i="10"/>
  <c r="HB82" i="10"/>
  <c r="HB54" i="10"/>
  <c r="JW92" i="10"/>
  <c r="KB63" i="10"/>
  <c r="LB162" i="13"/>
  <c r="LZ36" i="10"/>
  <c r="GR83" i="10"/>
  <c r="PI60" i="10"/>
  <c r="GT31" i="10"/>
  <c r="IV44" i="13"/>
  <c r="JX45" i="10" s="1"/>
  <c r="IJ139" i="13"/>
  <c r="DB88" i="13"/>
  <c r="IN92" i="13"/>
  <c r="DB27" i="13"/>
  <c r="OV118" i="10"/>
  <c r="MA143" i="10"/>
  <c r="LR11" i="13"/>
  <c r="LE126" i="13"/>
  <c r="LD123" i="13"/>
  <c r="IR120" i="13"/>
  <c r="GS25" i="10"/>
  <c r="LQ110" i="13"/>
  <c r="EH31" i="10"/>
  <c r="FR61" i="13"/>
  <c r="JL30" i="10"/>
  <c r="KC114" i="10"/>
  <c r="CW161" i="13"/>
  <c r="DX116" i="10"/>
  <c r="IN162" i="13"/>
  <c r="IF134" i="13"/>
  <c r="JK122" i="10"/>
  <c r="IV121" i="13"/>
  <c r="FV147" i="13"/>
  <c r="EI138" i="10"/>
  <c r="EI137" i="10"/>
  <c r="MO67" i="10"/>
  <c r="OT36" i="13"/>
  <c r="LC85" i="13"/>
  <c r="KB62" i="10"/>
  <c r="HH111" i="10"/>
  <c r="CN163" i="13"/>
  <c r="JL62" i="10"/>
  <c r="JG65" i="10"/>
  <c r="GC60" i="13"/>
  <c r="MO100" i="10"/>
  <c r="ML51" i="10"/>
  <c r="CR59" i="13"/>
  <c r="CR147" i="13"/>
  <c r="JU62" i="10"/>
  <c r="CN138" i="13"/>
  <c r="OD11" i="13"/>
  <c r="MB164" i="10"/>
  <c r="DW77" i="10"/>
  <c r="MR86" i="10"/>
  <c r="MT150" i="10"/>
  <c r="JX118" i="10"/>
  <c r="IN143" i="13"/>
  <c r="OW113" i="10"/>
  <c r="HC102" i="10"/>
  <c r="OL21" i="13"/>
  <c r="PD22" i="10" s="1"/>
  <c r="OA72" i="13"/>
  <c r="EK48" i="10"/>
  <c r="DW31" i="10"/>
  <c r="DZ49" i="10"/>
  <c r="MH147" i="10"/>
  <c r="LH37" i="13"/>
  <c r="FT80" i="13"/>
  <c r="DZ106" i="10"/>
  <c r="PD164" i="10"/>
  <c r="IN149" i="13"/>
  <c r="ED41" i="10"/>
  <c r="OL104" i="13"/>
  <c r="HJ56" i="10"/>
  <c r="IZ73" i="13"/>
  <c r="GS141" i="10"/>
  <c r="DC61" i="13"/>
  <c r="JI88" i="10"/>
  <c r="OC47" i="13"/>
  <c r="OO113" i="13"/>
  <c r="CU53" i="13"/>
  <c r="JM113" i="10"/>
  <c r="JO29" i="10"/>
  <c r="OS66" i="13"/>
  <c r="MU132" i="10"/>
  <c r="ES47" i="10"/>
  <c r="CN160" i="13"/>
  <c r="JN42" i="10"/>
  <c r="EA139" i="10"/>
  <c r="JN85" i="10"/>
  <c r="KB27" i="10"/>
  <c r="MH148" i="10"/>
  <c r="IS151" i="13"/>
  <c r="ME67" i="10"/>
  <c r="EO139" i="10"/>
  <c r="DZ44" i="10"/>
  <c r="MT19" i="10"/>
  <c r="OM127" i="13"/>
  <c r="MN77" i="10"/>
  <c r="JV128" i="10"/>
  <c r="CN76" i="13"/>
  <c r="LT157" i="13"/>
  <c r="JM127" i="10"/>
  <c r="IV154" i="13"/>
  <c r="JN82" i="10"/>
  <c r="MA72" i="10"/>
  <c r="GP135" i="10"/>
  <c r="GD46" i="13"/>
  <c r="OG13" i="13"/>
  <c r="PI69" i="10"/>
  <c r="OF81" i="13"/>
  <c r="HF18" i="10"/>
  <c r="DC60" i="13"/>
  <c r="OD154" i="13"/>
  <c r="MP14" i="10"/>
  <c r="EL80" i="10"/>
  <c r="GV33" i="10"/>
  <c r="GA146" i="13"/>
  <c r="JH55" i="10"/>
  <c r="OU36" i="13"/>
  <c r="EP48" i="10"/>
  <c r="JW38" i="10"/>
  <c r="OI67" i="13"/>
  <c r="OZ58" i="10"/>
  <c r="MN75" i="10"/>
  <c r="HG46" i="10"/>
  <c r="LC25" i="13"/>
  <c r="PE87" i="10"/>
  <c r="CL31" i="13"/>
  <c r="FT143" i="13"/>
  <c r="MN89" i="10"/>
  <c r="MC12" i="10"/>
  <c r="GT7" i="10"/>
  <c r="IM121" i="13"/>
  <c r="JQ101" i="10"/>
  <c r="EI67" i="10"/>
  <c r="CZ74" i="13"/>
  <c r="CR129" i="13"/>
  <c r="FQ124" i="13"/>
  <c r="JY136" i="10"/>
  <c r="IW161" i="13"/>
  <c r="CT83" i="13"/>
  <c r="CL100" i="13"/>
  <c r="MJ106" i="10"/>
  <c r="GP117" i="10"/>
  <c r="IW118" i="13"/>
  <c r="LH89" i="13"/>
  <c r="IW26" i="13"/>
  <c r="PB15" i="10"/>
  <c r="PK15" i="10"/>
  <c r="GS39" i="10"/>
  <c r="EH14" i="10"/>
  <c r="LJ138" i="13"/>
  <c r="LD84" i="13"/>
  <c r="CM122" i="13"/>
  <c r="LK132" i="13"/>
  <c r="FQ162" i="13"/>
  <c r="GQ21" i="10"/>
  <c r="JS29" i="10"/>
  <c r="HF16" i="10"/>
  <c r="EC43" i="10"/>
  <c r="FO154" i="13"/>
  <c r="LY64" i="10"/>
  <c r="LX118" i="13"/>
  <c r="OR92" i="10"/>
  <c r="EN22" i="10"/>
  <c r="FP159" i="13"/>
  <c r="DY70" i="10"/>
  <c r="OS45" i="10"/>
  <c r="PE125" i="10"/>
  <c r="EN26" i="10"/>
  <c r="MQ100" i="10"/>
  <c r="GS53" i="10"/>
  <c r="FX17" i="13"/>
  <c r="JT46" i="10"/>
  <c r="ES70" i="10"/>
  <c r="JT150" i="10"/>
  <c r="MA71" i="10"/>
  <c r="FU141" i="13"/>
  <c r="GY10" i="10"/>
  <c r="PF78" i="10"/>
  <c r="OX120" i="10"/>
  <c r="CT131" i="13"/>
  <c r="GO80" i="10"/>
  <c r="EM67" i="10"/>
  <c r="EA101" i="10"/>
  <c r="MC128" i="10"/>
  <c r="LL118" i="13"/>
  <c r="CX84" i="13"/>
  <c r="JO118" i="10"/>
  <c r="CT71" i="13"/>
  <c r="OL50" i="13"/>
  <c r="DW18" i="10"/>
  <c r="DC30" i="13"/>
  <c r="OQ47" i="10"/>
  <c r="HH133" i="10"/>
  <c r="PJ41" i="10"/>
  <c r="FP87" i="13"/>
  <c r="DF105" i="13"/>
  <c r="MT69" i="10"/>
  <c r="CV87" i="13"/>
  <c r="EH88" i="10" s="1"/>
  <c r="IZ123" i="13"/>
  <c r="CK121" i="13"/>
  <c r="JU83" i="10"/>
  <c r="CV140" i="13"/>
  <c r="HI130" i="10"/>
  <c r="IJ146" i="13"/>
  <c r="PL67" i="10"/>
  <c r="FR4" i="13"/>
  <c r="HD115" i="10"/>
  <c r="MD39" i="10"/>
  <c r="JP11" i="10"/>
  <c r="LT115" i="13"/>
  <c r="EJ61" i="10"/>
  <c r="CU141" i="13"/>
  <c r="MM35" i="10"/>
  <c r="OQ109" i="13"/>
  <c r="DE34" i="13"/>
  <c r="FK122" i="13"/>
  <c r="LO89" i="13"/>
  <c r="JU78" i="10"/>
  <c r="EP92" i="10"/>
  <c r="OQ124" i="13"/>
  <c r="PM28" i="10"/>
  <c r="OT143" i="10"/>
  <c r="FM110" i="13"/>
  <c r="JH25" i="10"/>
  <c r="PE146" i="10"/>
  <c r="IK37" i="13"/>
  <c r="IV161" i="13"/>
  <c r="EN117" i="10"/>
  <c r="JK66" i="10"/>
  <c r="MT33" i="10"/>
  <c r="GD21" i="13"/>
  <c r="HE45" i="10"/>
  <c r="OS141" i="10"/>
  <c r="MS26" i="10"/>
  <c r="GS51" i="10"/>
  <c r="IX43" i="13"/>
  <c r="JK21" i="10"/>
  <c r="PA139" i="10"/>
  <c r="LZ162" i="10"/>
  <c r="KC145" i="10"/>
  <c r="EJ44" i="10"/>
  <c r="JM120" i="10"/>
  <c r="CK33" i="13"/>
  <c r="PB128" i="10"/>
  <c r="EL9" i="10"/>
  <c r="KB75" i="10"/>
  <c r="JR54" i="10"/>
  <c r="JR102" i="10"/>
  <c r="IO161" i="13"/>
  <c r="MG47" i="10"/>
  <c r="KA133" i="10"/>
  <c r="EB137" i="10"/>
  <c r="GU20" i="10"/>
  <c r="EP95" i="10"/>
  <c r="EI39" i="10"/>
  <c r="JX136" i="10"/>
  <c r="OY139" i="10"/>
  <c r="CM148" i="13"/>
  <c r="MU89" i="10"/>
  <c r="MI138" i="10"/>
  <c r="HG158" i="10"/>
  <c r="EB100" i="10"/>
  <c r="CT10" i="13"/>
  <c r="GW80" i="10"/>
  <c r="HG82" i="10"/>
  <c r="LY42" i="10"/>
  <c r="OU43" i="10"/>
  <c r="EQ90" i="10"/>
  <c r="OW52" i="10"/>
  <c r="JV24" i="10"/>
  <c r="OU55" i="10"/>
  <c r="IS157" i="13"/>
  <c r="MK101" i="10"/>
  <c r="MQ116" i="10"/>
  <c r="JU27" i="10"/>
  <c r="DX143" i="10"/>
  <c r="MK27" i="10"/>
  <c r="CP151" i="13"/>
  <c r="GY48" i="10"/>
  <c r="FX36" i="13"/>
  <c r="OR125" i="10"/>
  <c r="OM6" i="13"/>
  <c r="CN139" i="13"/>
  <c r="OF75" i="13"/>
  <c r="IT151" i="13"/>
  <c r="HK95" i="10"/>
  <c r="GP154" i="10"/>
  <c r="KB16" i="10"/>
  <c r="IQ101" i="13"/>
  <c r="OD103" i="13"/>
  <c r="GO25" i="10"/>
  <c r="FP146" i="13"/>
  <c r="IG134" i="13"/>
  <c r="PA129" i="10"/>
  <c r="DW120" i="10"/>
  <c r="EK58" i="10"/>
  <c r="MC127" i="10"/>
  <c r="JO14" i="10"/>
  <c r="PG81" i="10"/>
  <c r="PK39" i="10"/>
  <c r="OQ146" i="10"/>
  <c r="MG116" i="10"/>
  <c r="HG72" i="10"/>
  <c r="JI57" i="10"/>
  <c r="OJ156" i="13"/>
  <c r="MD107" i="10"/>
  <c r="JG137" i="10"/>
  <c r="JK39" i="10"/>
  <c r="LW158" i="13"/>
  <c r="HK118" i="10"/>
  <c r="FX22" i="13"/>
  <c r="DG146" i="13"/>
  <c r="IN7" i="13"/>
  <c r="CP159" i="13"/>
  <c r="LU55" i="13"/>
  <c r="JA156" i="13"/>
  <c r="JQ160" i="10"/>
  <c r="MI44" i="10"/>
  <c r="EO6" i="10"/>
  <c r="IE150" i="13"/>
  <c r="GW87" i="10"/>
  <c r="EA39" i="10"/>
  <c r="EM157" i="10"/>
  <c r="MR14" i="10"/>
  <c r="JK143" i="10"/>
  <c r="HI18" i="10"/>
  <c r="OU145" i="10"/>
  <c r="JP103" i="10"/>
  <c r="JT96" i="10"/>
  <c r="JP89" i="10"/>
  <c r="DX124" i="10"/>
  <c r="DG89" i="13"/>
  <c r="JP47" i="10"/>
  <c r="GY23" i="10"/>
  <c r="LZ54" i="10"/>
  <c r="OI13" i="13"/>
  <c r="OZ64" i="10"/>
  <c r="DX58" i="10"/>
  <c r="ME130" i="10"/>
  <c r="FJ15" i="13"/>
  <c r="GZ130" i="10"/>
  <c r="PE97" i="10"/>
  <c r="CM144" i="13"/>
  <c r="LM52" i="13"/>
  <c r="FQ79" i="13"/>
  <c r="LS152" i="13"/>
  <c r="ME87" i="10"/>
  <c r="LY128" i="10"/>
  <c r="EA115" i="10"/>
  <c r="EP77" i="10"/>
  <c r="OX38" i="10"/>
  <c r="PA10" i="10"/>
  <c r="PI62" i="10"/>
  <c r="HF5" i="10"/>
  <c r="CU22" i="13"/>
  <c r="ED162" i="10"/>
  <c r="OA133" i="13"/>
  <c r="PB97" i="10"/>
  <c r="JU20" i="10"/>
  <c r="LY76" i="10"/>
  <c r="EB122" i="10"/>
  <c r="MP31" i="10"/>
  <c r="EN83" i="10"/>
  <c r="KB136" i="10"/>
  <c r="OS121" i="10"/>
  <c r="GO87" i="10"/>
  <c r="OT76" i="10"/>
  <c r="IL126" i="13"/>
  <c r="OY102" i="10"/>
  <c r="MU84" i="10"/>
  <c r="OP146" i="13"/>
  <c r="CT21" i="13"/>
  <c r="KC19" i="10"/>
  <c r="PA154" i="10"/>
  <c r="OQ44" i="10"/>
  <c r="EG160" i="10"/>
  <c r="CV112" i="13"/>
  <c r="MJ59" i="10"/>
  <c r="JP19" i="10"/>
  <c r="LR155" i="13"/>
  <c r="ML79" i="10"/>
  <c r="ED111" i="10"/>
  <c r="ES94" i="10"/>
  <c r="MJ43" i="10"/>
  <c r="HK37" i="10"/>
  <c r="JR41" i="10"/>
  <c r="LG29" i="13"/>
  <c r="PL42" i="10"/>
  <c r="FS20" i="13"/>
  <c r="LW152" i="13"/>
  <c r="HF78" i="10"/>
  <c r="MD132" i="10"/>
  <c r="JV16" i="10"/>
  <c r="EM88" i="10"/>
  <c r="JH121" i="10"/>
  <c r="EQ29" i="10"/>
  <c r="LJ149" i="13"/>
  <c r="CT22" i="13"/>
  <c r="HK40" i="10"/>
  <c r="FY33" i="13"/>
  <c r="EJ63" i="10"/>
  <c r="GP53" i="10"/>
  <c r="MU136" i="10"/>
  <c r="MK6" i="10"/>
  <c r="OF141" i="13"/>
  <c r="MP85" i="10"/>
  <c r="FL116" i="13"/>
  <c r="MJ20" i="10"/>
  <c r="LM150" i="13"/>
  <c r="PI43" i="10"/>
  <c r="FM137" i="13"/>
  <c r="PE153" i="10"/>
  <c r="LZ118" i="10"/>
  <c r="JY147" i="10"/>
  <c r="LY107" i="10"/>
  <c r="PM72" i="10"/>
  <c r="PH104" i="10"/>
  <c r="FH121" i="13"/>
  <c r="KA80" i="10"/>
  <c r="LU137" i="13"/>
  <c r="JS139" i="10"/>
  <c r="HC129" i="10"/>
  <c r="OQ146" i="13"/>
  <c r="FY74" i="13"/>
  <c r="PF58" i="10"/>
  <c r="EA22" i="10"/>
  <c r="FP156" i="13"/>
  <c r="FH66" i="13"/>
  <c r="EP82" i="10"/>
  <c r="PM78" i="10"/>
  <c r="MD67" i="10"/>
  <c r="IE20" i="13"/>
  <c r="GQ93" i="10"/>
  <c r="MN58" i="10"/>
  <c r="FR150" i="13"/>
  <c r="JO126" i="10"/>
  <c r="OU96" i="10"/>
  <c r="LZ116" i="10"/>
  <c r="FV143" i="13"/>
  <c r="MD152" i="10"/>
  <c r="FP11" i="13"/>
  <c r="IR150" i="13"/>
  <c r="HJ145" i="10"/>
  <c r="HB130" i="10"/>
  <c r="MB97" i="10"/>
  <c r="CS17" i="13"/>
  <c r="DW105" i="10"/>
  <c r="KB132" i="10"/>
  <c r="IG74" i="13"/>
  <c r="GW125" i="10"/>
  <c r="HI156" i="10"/>
  <c r="HB66" i="10"/>
  <c r="CO146" i="13"/>
  <c r="MU100" i="10"/>
  <c r="IK17" i="13"/>
  <c r="PF16" i="10"/>
  <c r="LV158" i="13"/>
  <c r="NY139" i="13"/>
  <c r="OW34" i="10"/>
  <c r="EN125" i="10"/>
  <c r="LB151" i="13"/>
  <c r="PF141" i="10"/>
  <c r="JS65" i="10"/>
  <c r="OR129" i="10"/>
  <c r="JW35" i="10"/>
  <c r="EN44" i="10"/>
  <c r="EA88" i="10"/>
  <c r="GS41" i="10"/>
  <c r="IW72" i="13"/>
  <c r="PI114" i="10"/>
  <c r="EO108" i="10"/>
  <c r="EH75" i="10"/>
  <c r="EE132" i="10"/>
  <c r="CK154" i="13"/>
  <c r="PD69" i="10"/>
  <c r="GO117" i="10"/>
  <c r="JO42" i="10"/>
  <c r="JK140" i="10"/>
  <c r="LV38" i="13"/>
  <c r="HK87" i="10"/>
  <c r="EA54" i="10"/>
  <c r="OX93" i="10"/>
  <c r="MP45" i="10"/>
  <c r="MM70" i="10"/>
  <c r="JK132" i="10"/>
  <c r="MQ86" i="10"/>
  <c r="GQ38" i="10"/>
  <c r="JV61" i="10"/>
  <c r="IR61" i="13"/>
  <c r="MB162" i="10"/>
  <c r="EO93" i="10"/>
  <c r="CW151" i="13"/>
  <c r="PA123" i="10"/>
  <c r="FS151" i="13"/>
  <c r="IL93" i="13"/>
  <c r="CP68" i="13"/>
  <c r="GC9" i="13"/>
  <c r="GW20" i="10"/>
  <c r="IM70" i="13"/>
  <c r="DA40" i="13"/>
  <c r="EM41" i="10" s="1"/>
  <c r="OU129" i="13"/>
  <c r="HG78" i="10"/>
  <c r="JP76" i="10"/>
  <c r="CY28" i="13"/>
  <c r="EB73" i="10"/>
  <c r="IG150" i="13"/>
  <c r="OI159" i="13"/>
  <c r="LW162" i="13"/>
  <c r="ML113" i="10"/>
  <c r="MG113" i="10"/>
  <c r="PH79" i="10"/>
  <c r="PA19" i="10"/>
  <c r="JX143" i="10"/>
  <c r="MI139" i="10"/>
  <c r="MH157" i="10"/>
  <c r="DY25" i="10"/>
  <c r="CZ150" i="13"/>
  <c r="EO35" i="10"/>
  <c r="MO141" i="10"/>
  <c r="HE140" i="10"/>
  <c r="LJ110" i="13"/>
  <c r="DC59" i="13"/>
  <c r="LT21" i="13"/>
  <c r="HC133" i="10"/>
  <c r="GC41" i="13"/>
  <c r="DA6" i="13"/>
  <c r="DD153" i="13"/>
  <c r="MR35" i="10"/>
  <c r="EP79" i="10"/>
  <c r="FW117" i="13"/>
  <c r="HD118" i="10" s="1"/>
  <c r="JR48" i="10"/>
  <c r="HC47" i="10"/>
  <c r="LI105" i="13"/>
  <c r="MF106" i="10" s="1"/>
  <c r="EN64" i="10"/>
  <c r="PM154" i="10"/>
  <c r="GU137" i="10"/>
  <c r="FZ44" i="13"/>
  <c r="HH120" i="10"/>
  <c r="GT11" i="10"/>
  <c r="PJ10" i="10"/>
  <c r="GD5" i="13"/>
  <c r="FO161" i="13"/>
  <c r="LW53" i="13"/>
  <c r="KB51" i="10"/>
  <c r="LP9" i="13"/>
  <c r="EL83" i="10"/>
  <c r="LI112" i="13"/>
  <c r="MF113" i="10" s="1"/>
  <c r="OU11" i="10"/>
  <c r="JW50" i="10"/>
  <c r="OF53" i="13"/>
  <c r="IT90" i="13"/>
  <c r="IV34" i="13"/>
  <c r="PA126" i="10"/>
  <c r="GY39" i="10"/>
  <c r="DE144" i="13"/>
  <c r="MM153" i="10"/>
  <c r="HF40" i="10"/>
  <c r="IQ115" i="13"/>
  <c r="JS116" i="10" s="1"/>
  <c r="EP118" i="10"/>
  <c r="JJ13" i="10"/>
  <c r="IL141" i="13"/>
  <c r="DC97" i="13"/>
  <c r="JU51" i="10"/>
  <c r="OL152" i="13"/>
  <c r="PD153" i="10" s="1"/>
  <c r="JL114" i="10"/>
  <c r="CV115" i="13"/>
  <c r="OX58" i="10"/>
  <c r="LM73" i="13"/>
  <c r="OW98" i="10"/>
  <c r="LO90" i="13"/>
  <c r="JK53" i="10"/>
  <c r="JI119" i="10"/>
  <c r="FK111" i="13"/>
  <c r="HH66" i="10"/>
  <c r="JX112" i="10"/>
  <c r="EL103" i="10"/>
  <c r="CT147" i="13"/>
  <c r="LD146" i="13"/>
  <c r="MA13" i="10"/>
  <c r="OL17" i="13"/>
  <c r="LL100" i="13"/>
  <c r="MI101" i="10" s="1"/>
  <c r="IR83" i="13"/>
  <c r="LV162" i="13"/>
  <c r="JQ107" i="10"/>
  <c r="OT95" i="10"/>
  <c r="LT121" i="13"/>
  <c r="OF127" i="13"/>
  <c r="MM41" i="10"/>
  <c r="JV101" i="10"/>
  <c r="LG149" i="13"/>
  <c r="ES157" i="10"/>
  <c r="DZ162" i="10"/>
  <c r="IS147" i="13"/>
  <c r="LH88" i="13"/>
  <c r="LJ32" i="13"/>
  <c r="MJ88" i="10"/>
  <c r="PA112" i="10"/>
  <c r="LE148" i="13"/>
  <c r="MB149" i="10" s="1"/>
  <c r="LC16" i="13"/>
  <c r="LZ17" i="10" s="1"/>
  <c r="EB115" i="10"/>
  <c r="OX81" i="10"/>
  <c r="EK56" i="10"/>
  <c r="IR134" i="13"/>
  <c r="PE52" i="10"/>
  <c r="HI119" i="10"/>
  <c r="MB94" i="10"/>
  <c r="MC129" i="10"/>
  <c r="IP10" i="13"/>
  <c r="EO11" i="10"/>
  <c r="OH71" i="13"/>
  <c r="GZ5" i="10"/>
  <c r="OL148" i="13"/>
  <c r="LD92" i="13"/>
  <c r="MA93" i="10" s="1"/>
  <c r="MC66" i="10"/>
  <c r="IS142" i="13"/>
  <c r="DZ103" i="10"/>
  <c r="GU115" i="10"/>
  <c r="NZ118" i="13"/>
  <c r="DA129" i="13"/>
  <c r="LD24" i="13"/>
  <c r="LB129" i="13"/>
  <c r="CT64" i="13"/>
  <c r="GP85" i="10"/>
  <c r="LI19" i="13"/>
  <c r="PK14" i="10"/>
  <c r="JP17" i="10"/>
  <c r="FW148" i="13"/>
  <c r="GU58" i="10"/>
  <c r="OT17" i="13"/>
  <c r="MQ31" i="10"/>
  <c r="LJ156" i="13"/>
  <c r="ML127" i="10"/>
  <c r="EL64" i="10"/>
  <c r="ON4" i="13"/>
  <c r="CR134" i="13"/>
  <c r="ES104" i="10"/>
  <c r="HE116" i="10"/>
  <c r="LE99" i="13"/>
  <c r="GQ48" i="10"/>
  <c r="ON83" i="13"/>
  <c r="OV132" i="10"/>
  <c r="PG106" i="10"/>
  <c r="MS110" i="10"/>
  <c r="LY154" i="10"/>
  <c r="HG61" i="10"/>
  <c r="IZ143" i="13"/>
  <c r="CS77" i="13"/>
  <c r="OS94" i="13"/>
  <c r="PK95" i="10" s="1"/>
  <c r="JP67" i="10"/>
  <c r="LY120" i="10"/>
  <c r="IT161" i="13"/>
  <c r="NY57" i="13"/>
  <c r="MQ30" i="10"/>
  <c r="OS11" i="13"/>
  <c r="PM14" i="10"/>
  <c r="MJ93" i="10"/>
  <c r="ES61" i="10"/>
  <c r="JX96" i="10"/>
  <c r="EJ60" i="10"/>
  <c r="MP52" i="10"/>
  <c r="KA48" i="10"/>
  <c r="MB82" i="10"/>
  <c r="OD20" i="13"/>
  <c r="EC114" i="10"/>
  <c r="EO57" i="10"/>
  <c r="FT60" i="13"/>
  <c r="MR155" i="10"/>
  <c r="IR116" i="13"/>
  <c r="CP35" i="13"/>
  <c r="EJ77" i="10"/>
  <c r="CW97" i="13"/>
  <c r="PB92" i="10"/>
  <c r="OX19" i="10"/>
  <c r="LI139" i="13"/>
  <c r="HF93" i="10"/>
  <c r="LV14" i="13"/>
  <c r="LX156" i="13"/>
  <c r="MK84" i="10"/>
  <c r="JU130" i="10"/>
  <c r="HK103" i="10"/>
  <c r="LW6" i="13"/>
  <c r="PH13" i="10"/>
  <c r="PK74" i="10"/>
  <c r="OJ93" i="13"/>
  <c r="FU110" i="13"/>
  <c r="II125" i="13"/>
  <c r="HI58" i="10"/>
  <c r="PD49" i="10"/>
  <c r="CK163" i="13"/>
  <c r="DW164" i="10" s="1"/>
  <c r="GV89" i="10"/>
  <c r="OD152" i="13"/>
  <c r="ES107" i="10"/>
  <c r="OT146" i="10"/>
  <c r="IR160" i="13"/>
  <c r="DG6" i="13"/>
  <c r="V150" i="11"/>
  <c r="JH79" i="10"/>
  <c r="FU90" i="13"/>
  <c r="PH59" i="10"/>
  <c r="HC92" i="10"/>
  <c r="GW135" i="10"/>
  <c r="OZ18" i="10"/>
  <c r="EN65" i="10"/>
  <c r="HF126" i="10"/>
  <c r="DG126" i="13"/>
  <c r="EK86" i="10"/>
  <c r="MS15" i="10"/>
  <c r="LX155" i="13"/>
  <c r="CK144" i="13"/>
  <c r="LB84" i="13"/>
  <c r="MT99" i="10"/>
  <c r="MM58" i="10"/>
  <c r="OF30" i="13"/>
  <c r="JI56" i="10"/>
  <c r="CR43" i="13"/>
  <c r="IG117" i="13"/>
  <c r="EB22" i="10"/>
  <c r="GB146" i="13"/>
  <c r="EA42" i="10"/>
  <c r="OX143" i="10"/>
  <c r="LB137" i="13"/>
  <c r="LZ9" i="10"/>
  <c r="FI157" i="13"/>
  <c r="GO86" i="10"/>
  <c r="JL82" i="10"/>
  <c r="FR142" i="13"/>
  <c r="OY43" i="10"/>
  <c r="GW113" i="10"/>
  <c r="MN29" i="10"/>
  <c r="CN146" i="13"/>
  <c r="IM59" i="13"/>
  <c r="JZ5" i="10"/>
  <c r="GZ77" i="10"/>
  <c r="GD87" i="13"/>
  <c r="AN143" i="11"/>
  <c r="IN32" i="13"/>
  <c r="FT27" i="13"/>
  <c r="OL147" i="13"/>
  <c r="OY86" i="10"/>
  <c r="IG15" i="13"/>
  <c r="PL150" i="10"/>
  <c r="JU112" i="10"/>
  <c r="IW160" i="13"/>
  <c r="KA95" i="10"/>
  <c r="MA106" i="10"/>
  <c r="OW119" i="10"/>
  <c r="LT150" i="13"/>
  <c r="PG47" i="10"/>
  <c r="IG154" i="13"/>
  <c r="NZ27" i="13"/>
  <c r="DY33" i="10"/>
  <c r="OL102" i="13"/>
  <c r="KA148" i="10"/>
  <c r="JR158" i="10"/>
  <c r="OU124" i="10"/>
  <c r="OZ135" i="10"/>
  <c r="HA70" i="10"/>
  <c r="GV94" i="10"/>
  <c r="GO5" i="10"/>
  <c r="EI123" i="10"/>
  <c r="MD15" i="10"/>
  <c r="JP121" i="10"/>
  <c r="OT74" i="10"/>
  <c r="JU86" i="10"/>
  <c r="FJ25" i="13"/>
  <c r="MR82" i="10"/>
  <c r="JN68" i="10"/>
  <c r="GW96" i="10"/>
  <c r="HG115" i="10"/>
  <c r="GT64" i="10"/>
  <c r="PI74" i="10"/>
  <c r="EK26" i="10"/>
  <c r="EQ86" i="10"/>
  <c r="HJ96" i="10"/>
  <c r="HI105" i="10"/>
  <c r="DF163" i="13"/>
  <c r="HF110" i="10"/>
  <c r="IZ54" i="13"/>
  <c r="OA64" i="13"/>
  <c r="EE31" i="10"/>
  <c r="MF134" i="10"/>
  <c r="OX18" i="10"/>
  <c r="OA137" i="13"/>
  <c r="FR57" i="13"/>
  <c r="JQ66" i="10"/>
  <c r="MI107" i="10"/>
  <c r="GP20" i="10"/>
  <c r="IR79" i="13"/>
  <c r="DE71" i="13"/>
  <c r="MA144" i="10"/>
  <c r="KB116" i="10"/>
  <c r="DA75" i="13"/>
  <c r="KB113" i="10"/>
  <c r="MA129" i="10"/>
  <c r="LL153" i="13"/>
  <c r="GX22" i="10"/>
  <c r="JL41" i="10"/>
  <c r="HA101" i="10"/>
  <c r="MT77" i="10"/>
  <c r="OV120" i="10"/>
  <c r="PM141" i="10"/>
  <c r="HA21" i="10"/>
  <c r="PH56" i="10"/>
  <c r="IH141" i="13"/>
  <c r="PD20" i="10"/>
  <c r="EJ72" i="10"/>
  <c r="LB11" i="13"/>
  <c r="HK146" i="10"/>
  <c r="OQ60" i="10"/>
  <c r="LI83" i="13"/>
  <c r="EJ36" i="10"/>
  <c r="PD64" i="10"/>
  <c r="LZ49" i="10"/>
  <c r="ED116" i="10"/>
  <c r="DF144" i="13"/>
  <c r="JI10" i="10"/>
  <c r="MD147" i="10"/>
  <c r="JH164" i="10"/>
  <c r="KC154" i="10"/>
  <c r="PG56" i="10"/>
  <c r="FP71" i="13"/>
  <c r="LT117" i="13"/>
  <c r="CK162" i="13"/>
  <c r="PK104" i="10"/>
  <c r="EN55" i="10"/>
  <c r="LU157" i="13"/>
  <c r="JH40" i="10"/>
  <c r="CP9" i="13"/>
  <c r="FO119" i="13"/>
  <c r="FU146" i="13"/>
  <c r="KA114" i="10"/>
  <c r="ED25" i="10"/>
  <c r="LD159" i="13"/>
  <c r="DC129" i="13"/>
  <c r="GR120" i="10"/>
  <c r="EK14" i="10"/>
  <c r="MH24" i="10"/>
  <c r="PC8" i="10"/>
  <c r="FN33" i="13"/>
  <c r="MU75" i="10"/>
  <c r="MN158" i="10"/>
  <c r="CS11" i="13"/>
  <c r="GV161" i="10"/>
  <c r="GZ144" i="10"/>
  <c r="GA160" i="13"/>
  <c r="MF45" i="10"/>
  <c r="JQ91" i="10"/>
  <c r="LX159" i="13"/>
  <c r="JT81" i="10"/>
  <c r="FV155" i="13"/>
  <c r="IM139" i="13"/>
  <c r="JO140" i="10" s="1"/>
  <c r="OZ25" i="10"/>
  <c r="CW131" i="13"/>
  <c r="OK59" i="13"/>
  <c r="JY29" i="10"/>
  <c r="IG28" i="13"/>
  <c r="ES58" i="10"/>
  <c r="EO123" i="10"/>
  <c r="OH51" i="13"/>
  <c r="JR82" i="10"/>
  <c r="GA147" i="13"/>
  <c r="PC85" i="10"/>
  <c r="OU27" i="10"/>
  <c r="LB150" i="13"/>
  <c r="GO139" i="10"/>
  <c r="EQ135" i="10"/>
  <c r="PK83" i="10"/>
  <c r="MM126" i="10"/>
  <c r="PB65" i="10"/>
  <c r="CV114" i="13"/>
  <c r="MD161" i="10"/>
  <c r="EH95" i="10"/>
  <c r="HG123" i="10"/>
  <c r="DZ104" i="10"/>
  <c r="EI162" i="10"/>
  <c r="EC56" i="10"/>
  <c r="EM36" i="10"/>
  <c r="PC161" i="10"/>
  <c r="CO40" i="13"/>
  <c r="FX149" i="13"/>
  <c r="EB62" i="10"/>
  <c r="CW69" i="13"/>
  <c r="GR29" i="10"/>
  <c r="GP12" i="10"/>
  <c r="IY148" i="13"/>
  <c r="MB104" i="10"/>
  <c r="JN104" i="10"/>
  <c r="DW95" i="10"/>
  <c r="MR45" i="10"/>
  <c r="CR160" i="13"/>
  <c r="HE70" i="10"/>
  <c r="EL25" i="10"/>
  <c r="CX140" i="13"/>
  <c r="PH84" i="10"/>
  <c r="NY55" i="13"/>
  <c r="OL125" i="13"/>
  <c r="JN43" i="10"/>
  <c r="IV106" i="13"/>
  <c r="OZ35" i="10"/>
  <c r="GB156" i="13"/>
  <c r="PM8" i="10"/>
  <c r="GT24" i="10"/>
  <c r="LY115" i="10"/>
  <c r="OL120" i="13"/>
  <c r="JJ89" i="10"/>
  <c r="EK123" i="10"/>
  <c r="CK38" i="13"/>
  <c r="JX48" i="10"/>
  <c r="JN75" i="10"/>
  <c r="EJ49" i="10"/>
  <c r="JJ73" i="10"/>
  <c r="JJ117" i="10"/>
  <c r="PE147" i="10"/>
  <c r="OY94" i="10"/>
  <c r="PI39" i="10"/>
  <c r="DW11" i="10"/>
  <c r="JG45" i="10"/>
  <c r="OS125" i="10"/>
  <c r="IO40" i="13"/>
  <c r="OK85" i="13"/>
  <c r="GY51" i="10"/>
  <c r="PE84" i="10"/>
  <c r="LY20" i="10"/>
  <c r="FQ150" i="13"/>
  <c r="EG33" i="10"/>
  <c r="OR63" i="10"/>
  <c r="DY15" i="10"/>
  <c r="IL47" i="13"/>
  <c r="LZ46" i="10"/>
  <c r="KA85" i="10"/>
  <c r="FQ156" i="13"/>
  <c r="ON80" i="13"/>
  <c r="LX161" i="13"/>
  <c r="LL85" i="13"/>
  <c r="PF21" i="10"/>
  <c r="HK141" i="10"/>
  <c r="MS27" i="10"/>
  <c r="HE13" i="10"/>
  <c r="HJ132" i="10"/>
  <c r="JG90" i="10"/>
  <c r="LP87" i="13"/>
  <c r="MJ68" i="10"/>
  <c r="FV144" i="13"/>
  <c r="GB150" i="13"/>
  <c r="MF42" i="10"/>
  <c r="OU60" i="10"/>
  <c r="JV64" i="10"/>
  <c r="GZ151" i="10"/>
  <c r="FH21" i="13"/>
  <c r="JW142" i="10"/>
  <c r="FZ144" i="13"/>
  <c r="EK93" i="10"/>
  <c r="DF119" i="13"/>
  <c r="LL49" i="13"/>
  <c r="KB144" i="10"/>
  <c r="OV138" i="10"/>
  <c r="IJ159" i="13"/>
  <c r="MF12" i="10"/>
  <c r="HE95" i="10"/>
  <c r="EC92" i="10"/>
  <c r="PK42" i="10"/>
  <c r="ED26" i="10"/>
  <c r="CW159" i="13"/>
  <c r="EJ69" i="10"/>
  <c r="HA92" i="10"/>
  <c r="EJ67" i="10"/>
  <c r="LY31" i="10"/>
  <c r="PF129" i="10"/>
  <c r="IX162" i="13"/>
  <c r="MH78" i="10"/>
  <c r="OP75" i="13"/>
  <c r="HD59" i="10"/>
  <c r="OV9" i="10"/>
  <c r="ML110" i="10"/>
  <c r="HC118" i="10"/>
  <c r="II51" i="13"/>
  <c r="EI129" i="10"/>
  <c r="EK107" i="10"/>
  <c r="DW151" i="10"/>
  <c r="EE134" i="10"/>
  <c r="EN142" i="10"/>
  <c r="CS89" i="13"/>
  <c r="EE90" i="10" s="1"/>
  <c r="IP26" i="13"/>
  <c r="JR27" i="10" s="1"/>
  <c r="OC11" i="13"/>
  <c r="LM51" i="13"/>
  <c r="MJ52" i="10" s="1"/>
  <c r="IG122" i="13"/>
  <c r="II49" i="13"/>
  <c r="LN33" i="13"/>
  <c r="LK52" i="13"/>
  <c r="MH53" i="10" s="1"/>
  <c r="IU29" i="13"/>
  <c r="LK34" i="13"/>
  <c r="JN128" i="10"/>
  <c r="MR68" i="10"/>
  <c r="JX38" i="10"/>
  <c r="PE24" i="10"/>
  <c r="GY100" i="10"/>
  <c r="EP127" i="10"/>
  <c r="HH31" i="10"/>
  <c r="EM22" i="10"/>
  <c r="FP157" i="13"/>
  <c r="EB121" i="10"/>
  <c r="OR94" i="13"/>
  <c r="CV46" i="13"/>
  <c r="OT73" i="10"/>
  <c r="GR128" i="10"/>
  <c r="EI83" i="10"/>
  <c r="LS153" i="13"/>
  <c r="JT9" i="10"/>
  <c r="MF76" i="10"/>
  <c r="OR56" i="10"/>
  <c r="IN96" i="13"/>
  <c r="ON101" i="13"/>
  <c r="DA7" i="13"/>
  <c r="DB98" i="13"/>
  <c r="FK145" i="13"/>
  <c r="MK163" i="10"/>
  <c r="OS102" i="10"/>
  <c r="ON158" i="13"/>
  <c r="PC14" i="10"/>
  <c r="LH162" i="13"/>
  <c r="EQ151" i="10"/>
  <c r="JN106" i="10"/>
  <c r="OW45" i="10"/>
  <c r="CY99" i="13"/>
  <c r="MM106" i="10"/>
  <c r="GU70" i="10"/>
  <c r="PL49" i="10"/>
  <c r="MJ137" i="10"/>
  <c r="MO115" i="10"/>
  <c r="MJ124" i="10"/>
  <c r="MH84" i="10"/>
  <c r="PG8" i="10"/>
  <c r="CS35" i="13"/>
  <c r="EQ98" i="10"/>
  <c r="CZ11" i="13"/>
  <c r="JU57" i="10"/>
  <c r="IQ121" i="13"/>
  <c r="EH140" i="10"/>
  <c r="MN129" i="10"/>
  <c r="DW141" i="10"/>
  <c r="CZ14" i="13"/>
  <c r="EL15" i="10" s="1"/>
  <c r="PM84" i="10"/>
  <c r="DF159" i="13"/>
  <c r="OL41" i="13"/>
  <c r="JO113" i="10"/>
  <c r="JH126" i="10"/>
  <c r="FX29" i="13"/>
  <c r="GP32" i="10"/>
  <c r="LD8" i="13"/>
  <c r="LJ21" i="13"/>
  <c r="GZ98" i="10"/>
  <c r="PL8" i="10"/>
  <c r="DE27" i="13"/>
  <c r="EN137" i="10"/>
  <c r="FM40" i="13"/>
  <c r="IP104" i="13"/>
  <c r="CT144" i="13"/>
  <c r="PM70" i="10"/>
  <c r="EJ56" i="10"/>
  <c r="OV69" i="10"/>
  <c r="JI139" i="10"/>
  <c r="OH46" i="13"/>
  <c r="PL64" i="10"/>
  <c r="IH6" i="13"/>
  <c r="JJ7" i="10" s="1"/>
  <c r="GV140" i="10"/>
  <c r="FL27" i="13"/>
  <c r="IE32" i="13"/>
  <c r="OC6" i="13"/>
  <c r="OW44" i="10"/>
  <c r="CX131" i="13"/>
  <c r="MO50" i="10"/>
  <c r="IW12" i="13"/>
  <c r="IL70" i="13"/>
  <c r="JH78" i="10"/>
  <c r="JU117" i="10"/>
  <c r="HA135" i="10"/>
  <c r="HK53" i="10"/>
  <c r="HD79" i="10"/>
  <c r="LZ42" i="10"/>
  <c r="MK112" i="10"/>
  <c r="V148" i="11"/>
  <c r="IW149" i="13"/>
  <c r="MJ40" i="10"/>
  <c r="PC126" i="10"/>
  <c r="LR156" i="13"/>
  <c r="MO157" i="10" s="1"/>
  <c r="JY62" i="10"/>
  <c r="CT153" i="13"/>
  <c r="EF154" i="10" s="1"/>
  <c r="LB69" i="13"/>
  <c r="FN115" i="13"/>
  <c r="FN52" i="13"/>
  <c r="MM40" i="10"/>
  <c r="OQ19" i="13"/>
  <c r="PK26" i="10"/>
  <c r="JW12" i="10"/>
  <c r="CK25" i="13"/>
  <c r="ES119" i="10"/>
  <c r="LI127" i="13"/>
  <c r="EK139" i="10"/>
  <c r="LH18" i="13"/>
  <c r="ME19" i="10" s="1"/>
  <c r="LK31" i="13"/>
  <c r="MF95" i="10"/>
  <c r="OX29" i="10"/>
  <c r="FO35" i="13"/>
  <c r="HG15" i="10"/>
  <c r="GY60" i="10"/>
  <c r="GY32" i="10"/>
  <c r="PK94" i="10"/>
  <c r="JP110" i="10"/>
  <c r="GX133" i="10"/>
  <c r="MU140" i="10"/>
  <c r="PC133" i="10"/>
  <c r="ON99" i="13"/>
  <c r="PF100" i="10" s="1"/>
  <c r="FO104" i="13"/>
  <c r="MU38" i="10"/>
  <c r="V162" i="11"/>
  <c r="KC41" i="10"/>
  <c r="GR35" i="10"/>
  <c r="FR34" i="13"/>
  <c r="DG154" i="13"/>
  <c r="LO120" i="13"/>
  <c r="MO138" i="10"/>
  <c r="EO95" i="10"/>
  <c r="FI154" i="13"/>
  <c r="CP49" i="13"/>
  <c r="LZ22" i="10"/>
  <c r="PM60" i="10"/>
  <c r="CR21" i="13"/>
  <c r="DY105" i="10"/>
  <c r="OT119" i="13"/>
  <c r="LZ113" i="10"/>
  <c r="ML7" i="10"/>
  <c r="GS78" i="10"/>
  <c r="MK142" i="10"/>
  <c r="EF61" i="10"/>
  <c r="FZ79" i="13"/>
  <c r="GW59" i="10"/>
  <c r="IX65" i="13"/>
  <c r="HI50" i="10"/>
  <c r="IM75" i="13"/>
  <c r="DE106" i="13"/>
  <c r="OY41" i="10"/>
  <c r="ON13" i="13"/>
  <c r="CR76" i="13"/>
  <c r="FO103" i="13"/>
  <c r="GV104" i="10" s="1"/>
  <c r="OS119" i="10"/>
  <c r="IJ5" i="13"/>
  <c r="MN60" i="10"/>
  <c r="JH90" i="10"/>
  <c r="GZ9" i="10"/>
  <c r="OY145" i="10"/>
  <c r="LF16" i="13"/>
  <c r="GP127" i="10"/>
  <c r="HK12" i="10"/>
  <c r="CR39" i="13"/>
  <c r="GT133" i="10"/>
  <c r="LK160" i="13"/>
  <c r="MI15" i="10"/>
  <c r="FU156" i="13"/>
  <c r="CK16" i="13"/>
  <c r="IW21" i="13"/>
  <c r="DC105" i="13"/>
  <c r="LZ95" i="10"/>
  <c r="EK160" i="10"/>
  <c r="HK20" i="10"/>
  <c r="OW156" i="10"/>
  <c r="HB75" i="10"/>
  <c r="DC102" i="13"/>
  <c r="MQ64" i="10"/>
  <c r="NY13" i="13"/>
  <c r="EI107" i="10"/>
  <c r="HK105" i="10"/>
  <c r="MF77" i="10"/>
  <c r="MN82" i="10"/>
  <c r="GD153" i="13"/>
  <c r="KC121" i="10"/>
  <c r="IE18" i="13"/>
  <c r="IJ52" i="13"/>
  <c r="PB49" i="10"/>
  <c r="GQ85" i="10"/>
  <c r="HC134" i="10"/>
  <c r="JX153" i="10"/>
  <c r="MU122" i="10"/>
  <c r="IK155" i="13"/>
  <c r="OF101" i="13"/>
  <c r="PK131" i="10"/>
  <c r="LV151" i="13"/>
  <c r="MS152" i="10" s="1"/>
  <c r="LY102" i="10"/>
  <c r="DY129" i="10"/>
  <c r="OZ48" i="10"/>
  <c r="OB7" i="13"/>
  <c r="ML49" i="10"/>
  <c r="CW150" i="13"/>
  <c r="JH97" i="10"/>
  <c r="IF156" i="13"/>
  <c r="DW84" i="10"/>
  <c r="PH65" i="10"/>
  <c r="JO26" i="10"/>
  <c r="ON145" i="13"/>
  <c r="IM7" i="13"/>
  <c r="MK34" i="10"/>
  <c r="GS82" i="10"/>
  <c r="IP76" i="13"/>
  <c r="FW60" i="13"/>
  <c r="CR104" i="13"/>
  <c r="ON35" i="13"/>
  <c r="EB52" i="10"/>
  <c r="GW98" i="10"/>
  <c r="MK45" i="10"/>
  <c r="GQ121" i="10"/>
  <c r="OD132" i="13"/>
  <c r="EN126" i="10"/>
  <c r="EP51" i="10"/>
  <c r="HF133" i="10"/>
  <c r="CK4" i="13"/>
  <c r="EC65" i="10"/>
  <c r="MQ73" i="10"/>
  <c r="DY59" i="10"/>
  <c r="GU6" i="10"/>
  <c r="LS159" i="13"/>
  <c r="PH99" i="10"/>
  <c r="HE149" i="10"/>
  <c r="CV37" i="13"/>
  <c r="JK10" i="10"/>
  <c r="KC72" i="10"/>
  <c r="DC13" i="13"/>
  <c r="LW35" i="13"/>
  <c r="EL56" i="10"/>
  <c r="EO105" i="10"/>
  <c r="OR76" i="10"/>
  <c r="FT51" i="13"/>
  <c r="HD105" i="10"/>
  <c r="DZ19" i="10"/>
  <c r="JN115" i="10"/>
  <c r="OV110" i="10"/>
  <c r="PM17" i="10"/>
  <c r="OW24" i="10"/>
  <c r="KC42" i="10"/>
  <c r="LC155" i="13"/>
  <c r="FZ163" i="13"/>
  <c r="OZ107" i="10"/>
  <c r="GY103" i="10"/>
  <c r="PC26" i="10"/>
  <c r="DW52" i="10"/>
  <c r="GR100" i="10"/>
  <c r="PK16" i="10"/>
  <c r="JG16" i="10"/>
  <c r="ES18" i="10"/>
  <c r="EB144" i="10"/>
  <c r="PJ40" i="10"/>
  <c r="CL153" i="13"/>
  <c r="GQ14" i="10"/>
  <c r="IZ117" i="13"/>
  <c r="OR68" i="10"/>
  <c r="PL54" i="10"/>
  <c r="IT162" i="13"/>
  <c r="JV163" i="10" s="1"/>
  <c r="JO22" i="10"/>
  <c r="NZ66" i="13"/>
  <c r="MT67" i="10"/>
  <c r="OA108" i="13"/>
  <c r="PI90" i="10"/>
  <c r="PL73" i="10"/>
  <c r="MO88" i="10"/>
  <c r="JW144" i="10"/>
  <c r="PI139" i="10"/>
  <c r="CZ16" i="13"/>
  <c r="EK91" i="10"/>
  <c r="HJ133" i="10"/>
  <c r="IY158" i="13"/>
  <c r="PG40" i="10"/>
  <c r="OU65" i="10"/>
  <c r="ML150" i="10"/>
  <c r="FT159" i="13"/>
  <c r="JN96" i="10"/>
  <c r="MQ155" i="10"/>
  <c r="JS40" i="10"/>
  <c r="OZ143" i="10"/>
  <c r="HF63" i="10"/>
  <c r="OS81" i="10"/>
  <c r="IM68" i="13"/>
  <c r="PA48" i="10"/>
  <c r="JJ42" i="10"/>
  <c r="JH22" i="10"/>
  <c r="IM79" i="13"/>
  <c r="MJ81" i="10"/>
  <c r="EE15" i="10"/>
  <c r="OV5" i="10"/>
  <c r="EO19" i="10"/>
  <c r="EJ78" i="10"/>
  <c r="FH103" i="13"/>
  <c r="HI86" i="10"/>
  <c r="JX126" i="10"/>
  <c r="MT141" i="10"/>
  <c r="PI116" i="10"/>
  <c r="PD139" i="10"/>
  <c r="HG141" i="10"/>
  <c r="JI151" i="10"/>
  <c r="GR9" i="10"/>
  <c r="OV21" i="10"/>
  <c r="GZ123" i="10"/>
  <c r="DB153" i="13"/>
  <c r="MH115" i="10"/>
  <c r="FQ126" i="13"/>
  <c r="GX127" i="10" s="1"/>
  <c r="MJ119" i="10"/>
  <c r="JS75" i="10"/>
  <c r="EE77" i="10"/>
  <c r="EH7" i="10"/>
  <c r="FS114" i="13"/>
  <c r="DW93" i="10"/>
  <c r="HA95" i="10"/>
  <c r="LO70" i="13"/>
  <c r="JG81" i="10"/>
  <c r="ED11" i="10"/>
  <c r="CM147" i="13"/>
  <c r="OQ8" i="13"/>
  <c r="DY102" i="10"/>
  <c r="ER39" i="10"/>
  <c r="FO152" i="13"/>
  <c r="JV86" i="10"/>
  <c r="CV155" i="13"/>
  <c r="LT110" i="13"/>
  <c r="CT8" i="13"/>
  <c r="OI28" i="13"/>
  <c r="LP118" i="13"/>
  <c r="JT49" i="10"/>
  <c r="LP56" i="13"/>
  <c r="OS47" i="10"/>
  <c r="FT154" i="13"/>
  <c r="LO145" i="13"/>
  <c r="OK68" i="13"/>
  <c r="IW88" i="13"/>
  <c r="OI130" i="13"/>
  <c r="FL148" i="13"/>
  <c r="LJ85" i="13"/>
  <c r="FZ103" i="13"/>
  <c r="MK132" i="10"/>
  <c r="EL38" i="10"/>
  <c r="EK95" i="10"/>
  <c r="FN153" i="13"/>
  <c r="JG135" i="10"/>
  <c r="KB86" i="10"/>
  <c r="JK99" i="10"/>
  <c r="IY64" i="13"/>
  <c r="LM35" i="13"/>
  <c r="IS46" i="13"/>
  <c r="OF52" i="13"/>
  <c r="GR42" i="10"/>
  <c r="OQ10" i="13"/>
  <c r="OF12" i="13"/>
  <c r="DY38" i="10"/>
  <c r="PL22" i="10"/>
  <c r="JS128" i="10"/>
  <c r="PI135" i="10"/>
  <c r="IL160" i="13"/>
  <c r="HK83" i="10"/>
  <c r="MR36" i="10"/>
  <c r="EB11" i="10"/>
  <c r="MB86" i="10"/>
  <c r="EP91" i="10"/>
  <c r="MT42" i="10"/>
  <c r="ER77" i="10"/>
  <c r="MF130" i="10"/>
  <c r="JH10" i="10"/>
  <c r="FH63" i="13"/>
  <c r="EK40" i="10"/>
  <c r="CX156" i="13"/>
  <c r="PI100" i="10"/>
  <c r="GT93" i="10"/>
  <c r="PF161" i="10"/>
  <c r="OX69" i="10"/>
  <c r="JJ33" i="10"/>
  <c r="PJ28" i="10"/>
  <c r="FN28" i="13"/>
  <c r="FZ121" i="13"/>
  <c r="PM54" i="10"/>
  <c r="LO74" i="13"/>
  <c r="CU58" i="13"/>
  <c r="OU20" i="10"/>
  <c r="EA121" i="10"/>
  <c r="JS21" i="10"/>
  <c r="OS21" i="10"/>
  <c r="EQ113" i="10"/>
  <c r="JU91" i="10"/>
  <c r="EA16" i="10"/>
  <c r="EN107" i="10"/>
  <c r="PH103" i="10"/>
  <c r="OZ9" i="10"/>
  <c r="JJ102" i="10"/>
  <c r="GX12" i="10"/>
  <c r="EM78" i="10"/>
  <c r="JG74" i="10"/>
  <c r="HD12" i="10"/>
  <c r="KA5" i="10"/>
  <c r="JU32" i="10"/>
  <c r="MQ71" i="10"/>
  <c r="OV77" i="10"/>
  <c r="PG73" i="10"/>
  <c r="LQ78" i="13"/>
  <c r="JM164" i="10"/>
  <c r="MR105" i="10"/>
  <c r="MR48" i="10"/>
  <c r="GY88" i="10"/>
  <c r="HK15" i="10"/>
  <c r="EG68" i="10"/>
  <c r="IV153" i="13"/>
  <c r="DZ129" i="10"/>
  <c r="MN36" i="10"/>
  <c r="PF9" i="10"/>
  <c r="IL79" i="13"/>
  <c r="HI22" i="10"/>
  <c r="LJ131" i="13"/>
  <c r="PE94" i="10"/>
  <c r="EP74" i="10"/>
  <c r="NY66" i="13"/>
  <c r="EG79" i="10"/>
  <c r="HH17" i="10"/>
  <c r="GV149" i="10"/>
  <c r="EL37" i="10"/>
  <c r="ER67" i="10"/>
  <c r="EI56" i="10"/>
  <c r="DW49" i="10"/>
  <c r="FZ46" i="13"/>
  <c r="MD145" i="10"/>
  <c r="JG47" i="10"/>
  <c r="LR150" i="13"/>
  <c r="EM143" i="10"/>
  <c r="JM126" i="10"/>
  <c r="HG84" i="10"/>
  <c r="EC12" i="10"/>
  <c r="CL121" i="13"/>
  <c r="DD130" i="13"/>
  <c r="JN110" i="10"/>
  <c r="EJ149" i="10"/>
  <c r="HA22" i="10"/>
  <c r="EA31" i="10"/>
  <c r="OR144" i="13"/>
  <c r="HD138" i="10"/>
  <c r="LS4" i="13"/>
  <c r="NY157" i="13"/>
  <c r="OF25" i="13"/>
  <c r="CQ145" i="13"/>
  <c r="GX159" i="10"/>
  <c r="HC69" i="10"/>
  <c r="HC14" i="10"/>
  <c r="DY9" i="10"/>
  <c r="JU138" i="10"/>
  <c r="HF160" i="10"/>
  <c r="MA138" i="10"/>
  <c r="OG162" i="13"/>
  <c r="DW110" i="10"/>
  <c r="HH45" i="10"/>
  <c r="OY68" i="10"/>
  <c r="HG38" i="10"/>
  <c r="OF31" i="13"/>
  <c r="GB89" i="13"/>
  <c r="GO76" i="10"/>
  <c r="PA29" i="10"/>
  <c r="OB158" i="13"/>
  <c r="EH121" i="10"/>
  <c r="EQ47" i="10"/>
  <c r="OL112" i="13"/>
  <c r="DZ41" i="10"/>
  <c r="OZ54" i="10"/>
  <c r="JI82" i="10"/>
  <c r="JA28" i="13"/>
  <c r="HD7" i="10"/>
  <c r="JQ136" i="10"/>
  <c r="JP37" i="10"/>
  <c r="HF54" i="10"/>
  <c r="GQ33" i="10"/>
  <c r="CY156" i="13"/>
  <c r="LE72" i="13"/>
  <c r="OR155" i="10"/>
  <c r="AE152" i="11"/>
  <c r="OU82" i="10"/>
  <c r="OQ118" i="10"/>
  <c r="GV86" i="10"/>
  <c r="IQ104" i="13"/>
  <c r="JK54" i="10"/>
  <c r="MF78" i="10"/>
  <c r="JU107" i="10"/>
  <c r="LB49" i="13"/>
  <c r="FP38" i="13"/>
  <c r="EK115" i="10"/>
  <c r="ON125" i="13"/>
  <c r="GT77" i="10"/>
  <c r="JR86" i="10"/>
  <c r="LH59" i="13"/>
  <c r="ME60" i="10" s="1"/>
  <c r="EE67" i="10"/>
  <c r="IH150" i="13"/>
  <c r="PK79" i="10"/>
  <c r="MG118" i="10"/>
  <c r="JX50" i="10"/>
  <c r="CX70" i="13"/>
  <c r="HI132" i="10"/>
  <c r="JK49" i="10"/>
  <c r="EL121" i="10"/>
  <c r="FH148" i="13"/>
  <c r="OY112" i="10"/>
  <c r="MJ163" i="10"/>
  <c r="GC108" i="13"/>
  <c r="ME109" i="10"/>
  <c r="JH142" i="10"/>
  <c r="EG91" i="10"/>
  <c r="MD74" i="10"/>
  <c r="JR121" i="10"/>
  <c r="JY120" i="10"/>
  <c r="OR13" i="13"/>
  <c r="OT148" i="13"/>
  <c r="OV117" i="10"/>
  <c r="LI60" i="13"/>
  <c r="JM82" i="10"/>
  <c r="HC61" i="10"/>
  <c r="PG95" i="10"/>
  <c r="GD101" i="13"/>
  <c r="LW135" i="13"/>
  <c r="EA143" i="10"/>
  <c r="CX13" i="13"/>
  <c r="MK51" i="10"/>
  <c r="PM75" i="10"/>
  <c r="GP90" i="10"/>
  <c r="JT87" i="10"/>
  <c r="PG80" i="10"/>
  <c r="MO142" i="10"/>
  <c r="MT5" i="10"/>
  <c r="HI102" i="10"/>
  <c r="ME12" i="10"/>
  <c r="OD7" i="13"/>
  <c r="CZ32" i="13"/>
  <c r="MJ141" i="10"/>
  <c r="PK161" i="10"/>
  <c r="CY78" i="13"/>
  <c r="FH149" i="13"/>
  <c r="EQ73" i="10"/>
  <c r="GY135" i="10"/>
  <c r="LW107" i="13"/>
  <c r="CV162" i="13"/>
  <c r="PM127" i="10"/>
  <c r="DW143" i="10"/>
  <c r="CX152" i="13"/>
  <c r="MO30" i="10"/>
  <c r="OU142" i="13"/>
  <c r="PM143" i="10" s="1"/>
  <c r="JH65" i="10"/>
  <c r="HJ50" i="10"/>
  <c r="DC147" i="13"/>
  <c r="MS102" i="10"/>
  <c r="OB151" i="13"/>
  <c r="EP93" i="10"/>
  <c r="DB148" i="13"/>
  <c r="IN25" i="13"/>
  <c r="MA23" i="10"/>
  <c r="IM45" i="13"/>
  <c r="EQ93" i="10"/>
  <c r="IO119" i="13"/>
  <c r="MC34" i="10"/>
  <c r="HJ80" i="10"/>
  <c r="LI82" i="13"/>
  <c r="JO40" i="10"/>
  <c r="HF12" i="10"/>
  <c r="OF155" i="13"/>
  <c r="GP21" i="10"/>
  <c r="GW84" i="10"/>
  <c r="OR47" i="10"/>
  <c r="MJ130" i="10"/>
  <c r="CO55" i="13"/>
  <c r="ER160" i="10"/>
  <c r="IV68" i="13"/>
  <c r="DG88" i="13"/>
  <c r="EA40" i="10"/>
  <c r="JH48" i="10"/>
  <c r="MJ58" i="10"/>
  <c r="GD126" i="13"/>
  <c r="JZ127" i="10"/>
  <c r="GC67" i="13"/>
  <c r="MS12" i="10"/>
  <c r="HK16" i="10"/>
  <c r="IO16" i="13"/>
  <c r="KC106" i="10"/>
  <c r="IH28" i="13"/>
  <c r="JJ29" i="10" s="1"/>
  <c r="EM126" i="10"/>
  <c r="MO32" i="10"/>
  <c r="IW115" i="13"/>
  <c r="JY116" i="10" s="1"/>
  <c r="MA45" i="10"/>
  <c r="FV153" i="13"/>
  <c r="OU137" i="10"/>
  <c r="MC146" i="10"/>
  <c r="MA40" i="10"/>
  <c r="DF96" i="13"/>
  <c r="MI74" i="10"/>
  <c r="EF78" i="10"/>
  <c r="PM134" i="10"/>
  <c r="CS158" i="13"/>
  <c r="PG14" i="10"/>
  <c r="GX26" i="10"/>
  <c r="IP68" i="13"/>
  <c r="LL18" i="13"/>
  <c r="MI19" i="10" s="1"/>
  <c r="GU51" i="10"/>
  <c r="EK106" i="10"/>
  <c r="CP78" i="13"/>
  <c r="EB79" i="10" s="1"/>
  <c r="LJ123" i="13"/>
  <c r="PC34" i="10"/>
  <c r="EJ53" i="10"/>
  <c r="GR14" i="10"/>
  <c r="CZ27" i="13"/>
  <c r="LY77" i="10"/>
  <c r="IZ70" i="13"/>
  <c r="EN72" i="10"/>
  <c r="EE11" i="10"/>
  <c r="EH81" i="10"/>
  <c r="JJ139" i="10"/>
  <c r="V154" i="11"/>
  <c r="II134" i="13"/>
  <c r="IR33" i="13"/>
  <c r="LI40" i="13"/>
  <c r="EB14" i="10"/>
  <c r="IP162" i="13"/>
  <c r="MJ55" i="10"/>
  <c r="FP152" i="13"/>
  <c r="GW153" i="10" s="1"/>
  <c r="IW62" i="13"/>
  <c r="LO5" i="13"/>
  <c r="LQ159" i="13"/>
  <c r="JA70" i="13"/>
  <c r="FO87" i="13"/>
  <c r="IY160" i="13"/>
  <c r="IZ53" i="13"/>
  <c r="JX144" i="10"/>
  <c r="EB140" i="10"/>
  <c r="JX19" i="10"/>
  <c r="OX49" i="10"/>
  <c r="JM41" i="10"/>
  <c r="FY123" i="13"/>
  <c r="OS129" i="10"/>
  <c r="IJ7" i="13"/>
  <c r="MN140" i="10"/>
  <c r="PK154" i="10"/>
  <c r="MU142" i="10"/>
  <c r="JZ122" i="10"/>
  <c r="LZ139" i="10"/>
  <c r="GR60" i="10"/>
  <c r="MC47" i="10"/>
  <c r="OL71" i="13"/>
  <c r="PD72" i="10" s="1"/>
  <c r="NZ84" i="13"/>
  <c r="IQ159" i="13"/>
  <c r="ED107" i="10"/>
  <c r="CV97" i="13"/>
  <c r="LI159" i="13"/>
  <c r="LD46" i="13"/>
  <c r="CX102" i="13"/>
  <c r="CU25" i="13"/>
  <c r="FR40" i="13"/>
  <c r="GY41" i="10" s="1"/>
  <c r="JV155" i="10"/>
  <c r="HH16" i="10"/>
  <c r="JT40" i="10"/>
  <c r="JN134" i="10"/>
  <c r="FH72" i="13"/>
  <c r="IO66" i="13"/>
  <c r="IP139" i="13"/>
  <c r="OW69" i="10"/>
  <c r="CS98" i="13"/>
  <c r="IL153" i="13"/>
  <c r="PC77" i="10"/>
  <c r="OP53" i="13"/>
  <c r="MG64" i="10"/>
  <c r="IL16" i="13"/>
  <c r="EP18" i="10"/>
  <c r="JQ103" i="10"/>
  <c r="JM8" i="10"/>
  <c r="FS93" i="13"/>
  <c r="HI138" i="10"/>
  <c r="IR123" i="13"/>
  <c r="NY70" i="13"/>
  <c r="OK19" i="13"/>
  <c r="FO153" i="13"/>
  <c r="HK91" i="10"/>
  <c r="MO111" i="10"/>
  <c r="HH134" i="10"/>
  <c r="MP132" i="10"/>
  <c r="LW58" i="13"/>
  <c r="GV8" i="10"/>
  <c r="KB124" i="10"/>
  <c r="EC151" i="10"/>
  <c r="IE162" i="13"/>
  <c r="IH151" i="13"/>
  <c r="JZ90" i="10"/>
  <c r="PH150" i="10"/>
  <c r="OA56" i="13"/>
  <c r="FY103" i="13"/>
  <c r="DF151" i="13"/>
  <c r="EL97" i="10"/>
  <c r="JQ120" i="10"/>
  <c r="HB10" i="10"/>
  <c r="GW136" i="10"/>
  <c r="FT104" i="13"/>
  <c r="MU22" i="10"/>
  <c r="GW144" i="10"/>
  <c r="JJ128" i="10"/>
  <c r="GC157" i="13"/>
  <c r="PL143" i="10"/>
  <c r="OH118" i="13"/>
  <c r="OZ119" i="10" s="1"/>
  <c r="MD29" i="10"/>
  <c r="MK29" i="10"/>
  <c r="OL114" i="13"/>
  <c r="CP147" i="13"/>
  <c r="LH154" i="13"/>
  <c r="MN85" i="10"/>
  <c r="FK19" i="13"/>
  <c r="MQ152" i="10"/>
  <c r="LB52" i="13"/>
  <c r="GZ89" i="10"/>
  <c r="EF116" i="10"/>
  <c r="FS162" i="13"/>
  <c r="GC25" i="13"/>
  <c r="JA56" i="13"/>
  <c r="KA83" i="10"/>
  <c r="OV39" i="10"/>
  <c r="OB24" i="13"/>
  <c r="IF94" i="13"/>
  <c r="MF122" i="10"/>
  <c r="OS70" i="10"/>
  <c r="FJ155" i="13"/>
  <c r="EF84" i="10"/>
  <c r="ME113" i="10"/>
  <c r="EL71" i="10"/>
  <c r="PA101" i="10"/>
  <c r="MQ109" i="10"/>
  <c r="CP157" i="13"/>
  <c r="ME10" i="10"/>
  <c r="NY118" i="13"/>
  <c r="DX10" i="10"/>
  <c r="LM134" i="13"/>
  <c r="IS119" i="13"/>
  <c r="OW84" i="10"/>
  <c r="FL70" i="13"/>
  <c r="EB98" i="10"/>
  <c r="DG163" i="13"/>
  <c r="MR127" i="10"/>
  <c r="FS41" i="13"/>
  <c r="HJ31" i="10"/>
  <c r="LS151" i="13"/>
  <c r="LY71" i="10"/>
  <c r="OU130" i="10"/>
  <c r="JN63" i="10"/>
  <c r="GU31" i="10"/>
  <c r="ML157" i="10"/>
  <c r="JU146" i="10"/>
  <c r="LM117" i="13"/>
  <c r="HC22" i="10"/>
  <c r="MP33" i="10"/>
  <c r="GO131" i="10"/>
  <c r="JX157" i="10"/>
  <c r="DX109" i="10"/>
  <c r="PB130" i="10"/>
  <c r="OR42" i="10"/>
  <c r="MR113" i="10"/>
  <c r="EN95" i="10"/>
  <c r="MK104" i="10"/>
  <c r="PE71" i="10"/>
  <c r="CZ97" i="13"/>
  <c r="GT78" i="10"/>
  <c r="EH151" i="10"/>
  <c r="EE49" i="10"/>
  <c r="OZ132" i="10"/>
  <c r="EB12" i="10"/>
  <c r="CX25" i="13"/>
  <c r="MU123" i="10"/>
  <c r="JA76" i="13"/>
  <c r="PJ57" i="10"/>
  <c r="OF147" i="13"/>
  <c r="OD150" i="13"/>
  <c r="OR74" i="10"/>
  <c r="OZ67" i="10"/>
  <c r="OJ98" i="13"/>
  <c r="PF105" i="10"/>
  <c r="CP154" i="13"/>
  <c r="MU58" i="10"/>
  <c r="NZ116" i="13"/>
  <c r="HE35" i="10"/>
  <c r="OS19" i="10"/>
  <c r="CN156" i="13"/>
  <c r="OA13" i="13"/>
  <c r="NY135" i="13"/>
  <c r="PM66" i="10"/>
  <c r="LM98" i="13"/>
  <c r="MJ99" i="10" s="1"/>
  <c r="JV5" i="10"/>
  <c r="MF131" i="10"/>
  <c r="DY84" i="10"/>
  <c r="JO82" i="10"/>
  <c r="JX88" i="10"/>
  <c r="MJ74" i="10"/>
  <c r="MP71" i="10"/>
  <c r="GQ57" i="10"/>
  <c r="PB33" i="10"/>
  <c r="OU158" i="10"/>
  <c r="EO134" i="10"/>
  <c r="IX154" i="13"/>
  <c r="OX75" i="10"/>
  <c r="OS30" i="10"/>
  <c r="GS63" i="10"/>
  <c r="OV99" i="10"/>
  <c r="JP88" i="10"/>
  <c r="GV162" i="10"/>
  <c r="EC123" i="10"/>
  <c r="EH55" i="10"/>
  <c r="JL136" i="10"/>
  <c r="FN24" i="13"/>
  <c r="GC17" i="13"/>
  <c r="JH21" i="10"/>
  <c r="GS90" i="10"/>
  <c r="PI40" i="10"/>
  <c r="HG101" i="10"/>
  <c r="JI13" i="10"/>
  <c r="MJ56" i="10"/>
  <c r="PD108" i="10"/>
  <c r="LP162" i="13"/>
  <c r="JM91" i="10"/>
  <c r="OH96" i="13"/>
  <c r="PG117" i="10"/>
  <c r="JJ62" i="10"/>
  <c r="GW48" i="10"/>
  <c r="OV111" i="10"/>
  <c r="JZ126" i="10"/>
  <c r="GZ41" i="10"/>
  <c r="KC33" i="10"/>
  <c r="PD35" i="10"/>
  <c r="DZ61" i="10"/>
  <c r="DZ92" i="10"/>
  <c r="FM154" i="13"/>
  <c r="MD140" i="10"/>
  <c r="ED36" i="10"/>
  <c r="JZ116" i="10"/>
  <c r="OQ85" i="10"/>
  <c r="DX142" i="10"/>
  <c r="LQ130" i="13"/>
  <c r="JJ127" i="10"/>
  <c r="JZ30" i="10"/>
  <c r="PI158" i="10"/>
  <c r="GV37" i="10"/>
  <c r="CU126" i="13"/>
  <c r="IF70" i="13"/>
  <c r="OP91" i="13"/>
  <c r="OS16" i="10"/>
  <c r="GO34" i="10"/>
  <c r="EG86" i="10"/>
  <c r="IE95" i="13"/>
  <c r="MS125" i="10"/>
  <c r="HF30" i="10"/>
  <c r="JS11" i="10"/>
  <c r="PJ117" i="10"/>
  <c r="GA144" i="13"/>
  <c r="HH145" i="10" s="1"/>
  <c r="EE47" i="10"/>
  <c r="DW107" i="10"/>
  <c r="PI140" i="10"/>
  <c r="JP46" i="10"/>
  <c r="HE135" i="10"/>
  <c r="V152" i="11"/>
  <c r="HC98" i="10"/>
  <c r="HJ42" i="10"/>
  <c r="JS160" i="10"/>
  <c r="GU113" i="10"/>
  <c r="JR107" i="10"/>
  <c r="PF104" i="10"/>
  <c r="MM136" i="10"/>
  <c r="GU12" i="10"/>
  <c r="JV26" i="10"/>
  <c r="DX70" i="10"/>
  <c r="MO31" i="10"/>
  <c r="EN105" i="10"/>
  <c r="NZ123" i="13"/>
  <c r="EI88" i="10"/>
  <c r="DG162" i="13"/>
  <c r="OV125" i="10"/>
  <c r="GU94" i="10"/>
  <c r="FJ136" i="13"/>
  <c r="FP149" i="13"/>
  <c r="EQ64" i="10"/>
  <c r="IR51" i="13"/>
  <c r="HD143" i="10"/>
  <c r="MC83" i="10"/>
  <c r="HI41" i="10"/>
  <c r="OS161" i="10"/>
  <c r="CP163" i="13"/>
  <c r="EO103" i="10"/>
  <c r="LY98" i="10"/>
  <c r="EP135" i="10"/>
  <c r="MA52" i="10"/>
  <c r="FU124" i="13"/>
  <c r="ES11" i="10"/>
  <c r="JI142" i="10"/>
  <c r="MH51" i="10"/>
  <c r="PM26" i="10"/>
  <c r="OQ72" i="10"/>
  <c r="JU72" i="10"/>
  <c r="HJ152" i="10"/>
  <c r="JZ31" i="10"/>
  <c r="GX141" i="10"/>
  <c r="OT80" i="10"/>
  <c r="NZ28" i="13"/>
  <c r="JZ39" i="10"/>
  <c r="MP21" i="10"/>
  <c r="OH31" i="13"/>
  <c r="EI41" i="10"/>
  <c r="IG37" i="13"/>
  <c r="JJ14" i="10"/>
  <c r="EK31" i="10"/>
  <c r="OT20" i="10"/>
  <c r="GB161" i="13"/>
  <c r="MA109" i="10"/>
  <c r="MH98" i="10"/>
  <c r="HE128" i="10"/>
  <c r="ML96" i="10"/>
  <c r="GS74" i="10"/>
  <c r="FO156" i="13"/>
  <c r="JG67" i="10"/>
  <c r="OQ139" i="10"/>
  <c r="IM85" i="13"/>
  <c r="ES98" i="10"/>
  <c r="OX151" i="10"/>
  <c r="JP22" i="10"/>
  <c r="GD152" i="13"/>
  <c r="MP107" i="10"/>
  <c r="OO19" i="13"/>
  <c r="EK38" i="10"/>
  <c r="JX9" i="10"/>
  <c r="GW158" i="10"/>
  <c r="OV12" i="10"/>
  <c r="JN41" i="10"/>
  <c r="FR75" i="13"/>
  <c r="PF41" i="10"/>
  <c r="GO154" i="10"/>
  <c r="OJ155" i="13"/>
  <c r="PF159" i="10"/>
  <c r="EQ40" i="10"/>
  <c r="HC90" i="10"/>
  <c r="OJ25" i="13"/>
  <c r="DF86" i="13"/>
  <c r="LJ78" i="13"/>
  <c r="PF72" i="10"/>
  <c r="OQ148" i="10"/>
  <c r="KB7" i="10"/>
  <c r="OR62" i="10"/>
  <c r="PF46" i="10"/>
  <c r="MT55" i="10"/>
  <c r="FO56" i="13"/>
  <c r="OS49" i="13"/>
  <c r="OH93" i="13"/>
  <c r="OL135" i="13"/>
  <c r="PM24" i="10"/>
  <c r="JO34" i="10"/>
  <c r="GZ39" i="10"/>
  <c r="JT73" i="10"/>
  <c r="IN103" i="13"/>
  <c r="GV79" i="10"/>
  <c r="JW137" i="10"/>
  <c r="FK130" i="13"/>
  <c r="DW119" i="10"/>
  <c r="EQ155" i="10"/>
  <c r="MS140" i="10"/>
  <c r="FL71" i="13"/>
  <c r="HB137" i="10"/>
  <c r="LO132" i="13"/>
  <c r="IH53" i="13"/>
  <c r="MB113" i="10"/>
  <c r="IH153" i="13"/>
  <c r="JI77" i="10"/>
  <c r="ON84" i="13"/>
  <c r="JG147" i="10"/>
  <c r="MQ126" i="10"/>
  <c r="HK152" i="10"/>
  <c r="DC47" i="13"/>
  <c r="OZ66" i="10"/>
  <c r="JK130" i="10"/>
  <c r="JI8" i="10"/>
  <c r="IL61" i="13"/>
  <c r="MT114" i="10"/>
  <c r="IN14" i="13"/>
  <c r="FN88" i="13"/>
  <c r="LX29" i="13"/>
  <c r="V143" i="11"/>
  <c r="CO121" i="13"/>
  <c r="EA122" i="10" s="1"/>
  <c r="IY76" i="13"/>
  <c r="KA77" i="10" s="1"/>
  <c r="HK30" i="10"/>
  <c r="IJ69" i="13"/>
  <c r="MK59" i="10"/>
  <c r="OQ151" i="10"/>
  <c r="HC54" i="10"/>
  <c r="FV157" i="13"/>
  <c r="PG146" i="10"/>
  <c r="ES34" i="10"/>
  <c r="OX30" i="10"/>
  <c r="EB87" i="10"/>
  <c r="JK7" i="10"/>
  <c r="IU110" i="13"/>
  <c r="FP105" i="13"/>
  <c r="FM74" i="13"/>
  <c r="IZ109" i="13"/>
  <c r="IY69" i="13"/>
  <c r="GA62" i="13"/>
  <c r="IR27" i="13"/>
  <c r="LQ124" i="13"/>
  <c r="EQ128" i="10"/>
  <c r="JO147" i="10"/>
  <c r="JL32" i="10"/>
  <c r="LU75" i="13"/>
  <c r="GZ38" i="10"/>
  <c r="IN38" i="13"/>
  <c r="EE14" i="10"/>
  <c r="IW112" i="13"/>
  <c r="LR7" i="13"/>
  <c r="PM49" i="10"/>
  <c r="NY92" i="13"/>
  <c r="JZ64" i="10"/>
  <c r="LL109" i="13"/>
  <c r="GC56" i="13"/>
  <c r="HJ57" i="10" s="1"/>
  <c r="EH6" i="10"/>
  <c r="MF159" i="10"/>
  <c r="HH29" i="10"/>
  <c r="PE41" i="10"/>
  <c r="OY85" i="10"/>
  <c r="EG128" i="10"/>
  <c r="MP82" i="10"/>
  <c r="OH27" i="13"/>
  <c r="EN108" i="10"/>
  <c r="EP65" i="10"/>
  <c r="DD144" i="13"/>
  <c r="ML13" i="10"/>
  <c r="GS58" i="10"/>
  <c r="FM21" i="13"/>
  <c r="GT22" i="10" s="1"/>
  <c r="OK141" i="13"/>
  <c r="OJ113" i="13"/>
  <c r="PB114" i="10" s="1"/>
  <c r="PJ78" i="10"/>
  <c r="FR29" i="13"/>
  <c r="FV94" i="13"/>
  <c r="HF66" i="10"/>
  <c r="IJ83" i="13"/>
  <c r="MQ41" i="10"/>
  <c r="MG21" i="10"/>
  <c r="GZ19" i="10"/>
  <c r="IR118" i="13"/>
  <c r="OV134" i="10"/>
  <c r="ML124" i="10"/>
  <c r="GY92" i="10"/>
  <c r="OR83" i="10"/>
  <c r="GY69" i="10"/>
  <c r="EP130" i="10"/>
  <c r="EQ101" i="10"/>
  <c r="OW43" i="10"/>
  <c r="FM88" i="13"/>
  <c r="OR48" i="13"/>
  <c r="HF27" i="10"/>
  <c r="PF24" i="10"/>
  <c r="JI73" i="10"/>
  <c r="OS108" i="10"/>
  <c r="FK98" i="13"/>
  <c r="EO94" i="10"/>
  <c r="CK158" i="13"/>
  <c r="PC58" i="10"/>
  <c r="MM64" i="10"/>
  <c r="JK58" i="10"/>
  <c r="ME36" i="10"/>
  <c r="OJ157" i="13"/>
  <c r="EK68" i="10"/>
  <c r="IW100" i="13"/>
  <c r="JP133" i="10"/>
  <c r="KB22" i="10"/>
  <c r="OO6" i="13"/>
  <c r="DY10" i="10"/>
  <c r="CL51" i="13"/>
  <c r="DX52" i="10" s="1"/>
  <c r="LT64" i="13"/>
  <c r="MP7" i="10"/>
  <c r="OZ63" i="10"/>
  <c r="PI22" i="10"/>
  <c r="FQ7" i="13"/>
  <c r="MH82" i="10"/>
  <c r="LP153" i="13"/>
  <c r="PJ127" i="10"/>
  <c r="CQ163" i="13"/>
  <c r="JH115" i="10"/>
  <c r="JX83" i="10"/>
  <c r="JZ9" i="10"/>
  <c r="ER136" i="10"/>
  <c r="MJ19" i="10"/>
  <c r="OR73" i="13"/>
  <c r="KA86" i="10"/>
  <c r="KA123" i="10"/>
  <c r="OA74" i="13"/>
  <c r="GB99" i="13"/>
  <c r="HI100" i="10" s="1"/>
  <c r="LB148" i="13"/>
  <c r="LH153" i="13"/>
  <c r="IQ158" i="13"/>
  <c r="CU111" i="13"/>
  <c r="ML123" i="10"/>
  <c r="IM32" i="13"/>
  <c r="LD37" i="13"/>
  <c r="PJ136" i="10"/>
  <c r="DX128" i="10"/>
  <c r="ME98" i="10"/>
  <c r="JV31" i="10"/>
  <c r="FO57" i="13"/>
  <c r="GD139" i="13"/>
  <c r="DA163" i="13"/>
  <c r="MB79" i="10"/>
  <c r="EF24" i="10"/>
  <c r="JM94" i="10"/>
  <c r="OR115" i="13"/>
  <c r="HI91" i="10"/>
  <c r="OS42" i="10"/>
  <c r="FP52" i="13"/>
  <c r="OR17" i="10"/>
  <c r="PE83" i="10"/>
  <c r="PM13" i="10"/>
  <c r="JX140" i="10"/>
  <c r="OZ53" i="10"/>
  <c r="DG155" i="13"/>
  <c r="GP99" i="10"/>
  <c r="EF122" i="10"/>
  <c r="JQ85" i="10"/>
  <c r="EJ136" i="10"/>
  <c r="MA149" i="10"/>
  <c r="FJ158" i="13"/>
  <c r="MK105" i="10"/>
  <c r="CY144" i="13"/>
  <c r="FR24" i="13"/>
  <c r="GY25" i="10" s="1"/>
  <c r="MJ7" i="10"/>
  <c r="PJ100" i="10"/>
  <c r="MO75" i="10"/>
  <c r="LP148" i="13"/>
  <c r="LJ52" i="13"/>
  <c r="GC88" i="13"/>
  <c r="HJ89" i="10" s="1"/>
  <c r="FU63" i="13"/>
  <c r="CT135" i="13"/>
  <c r="EF136" i="10" s="1"/>
  <c r="V144" i="11"/>
  <c r="JZ36" i="10"/>
  <c r="HH98" i="10"/>
  <c r="CX58" i="13"/>
  <c r="IH96" i="13"/>
  <c r="DE103" i="13"/>
  <c r="JO59" i="10"/>
  <c r="LO10" i="13"/>
  <c r="OM59" i="13"/>
  <c r="IO57" i="13"/>
  <c r="PM27" i="10"/>
  <c r="OV155" i="10"/>
  <c r="EQ95" i="10"/>
  <c r="HA138" i="10"/>
  <c r="LW127" i="13"/>
  <c r="OQ78" i="13"/>
  <c r="JM9" i="10"/>
  <c r="GT74" i="10"/>
  <c r="MK8" i="10"/>
  <c r="FM156" i="13"/>
  <c r="JP139" i="10"/>
  <c r="OW81" i="10"/>
  <c r="MG72" i="10"/>
  <c r="FV158" i="13"/>
  <c r="DG56" i="13"/>
  <c r="HG60" i="10"/>
  <c r="JO85" i="10"/>
  <c r="JY38" i="10"/>
  <c r="GQ6" i="10"/>
  <c r="JN70" i="10"/>
  <c r="EK117" i="10"/>
  <c r="LS66" i="13"/>
  <c r="FZ90" i="13"/>
  <c r="OV53" i="10"/>
  <c r="EF35" i="10"/>
  <c r="JZ73" i="10"/>
  <c r="OT79" i="10"/>
  <c r="MA153" i="10"/>
  <c r="MS153" i="10"/>
  <c r="GO119" i="10"/>
  <c r="MT45" i="10"/>
  <c r="GV101" i="10"/>
  <c r="EP24" i="10"/>
  <c r="JX164" i="10"/>
  <c r="DY20" i="10"/>
  <c r="PF44" i="10"/>
  <c r="MP123" i="10"/>
  <c r="DX94" i="10"/>
  <c r="GR146" i="10"/>
  <c r="PK101" i="10"/>
  <c r="HH39" i="10"/>
  <c r="IV158" i="13"/>
  <c r="JJ129" i="10"/>
  <c r="HG79" i="10"/>
  <c r="IG162" i="13"/>
  <c r="EB109" i="10"/>
  <c r="FQ54" i="13"/>
  <c r="JZ41" i="10"/>
  <c r="IE147" i="13"/>
  <c r="MP96" i="10"/>
  <c r="GQ97" i="10"/>
  <c r="ED97" i="10"/>
  <c r="MR44" i="10"/>
  <c r="MT46" i="10"/>
  <c r="IG69" i="13"/>
  <c r="JZ153" i="10"/>
  <c r="EO23" i="10"/>
  <c r="CK64" i="13"/>
  <c r="MQ37" i="10"/>
  <c r="JU100" i="10"/>
  <c r="MK126" i="10"/>
  <c r="CX154" i="13"/>
  <c r="PI118" i="10"/>
  <c r="FX156" i="13"/>
  <c r="EB56" i="10"/>
  <c r="OX64" i="10"/>
  <c r="GT91" i="10"/>
  <c r="JQ134" i="10"/>
  <c r="HC96" i="10"/>
  <c r="MK5" i="10"/>
  <c r="OH128" i="13"/>
  <c r="OZ129" i="10" s="1"/>
  <c r="JN142" i="10"/>
  <c r="JX86" i="10"/>
  <c r="JZ139" i="10"/>
  <c r="PJ11" i="10"/>
  <c r="JZ109" i="10"/>
  <c r="HF107" i="10"/>
  <c r="EA33" i="10"/>
  <c r="LJ114" i="13"/>
  <c r="ME74" i="10"/>
  <c r="JL121" i="10"/>
  <c r="MF147" i="10"/>
  <c r="MH26" i="10"/>
  <c r="EO136" i="10"/>
  <c r="KB139" i="10"/>
  <c r="PC40" i="10"/>
  <c r="EG158" i="10"/>
  <c r="MQ107" i="10"/>
  <c r="LG37" i="13"/>
  <c r="IH80" i="13"/>
  <c r="MU52" i="10"/>
  <c r="GR101" i="10"/>
  <c r="JJ10" i="10"/>
  <c r="PJ29" i="10"/>
  <c r="IZ120" i="13"/>
  <c r="JI15" i="10"/>
  <c r="MO81" i="10"/>
  <c r="PF63" i="10"/>
  <c r="EP72" i="10"/>
  <c r="JL111" i="10"/>
  <c r="PB112" i="10"/>
  <c r="ES37" i="10"/>
  <c r="GS144" i="10"/>
  <c r="ML149" i="10"/>
  <c r="EA83" i="10"/>
  <c r="LO98" i="13"/>
  <c r="CW11" i="13"/>
  <c r="IO126" i="13"/>
  <c r="MH47" i="10"/>
  <c r="LN106" i="13"/>
  <c r="JZ80" i="10"/>
  <c r="OU132" i="13"/>
  <c r="OR118" i="13"/>
  <c r="GZ17" i="10"/>
  <c r="OU154" i="13"/>
  <c r="EJ111" i="10"/>
  <c r="OT42" i="10"/>
  <c r="DW87" i="10"/>
  <c r="PH69" i="10"/>
  <c r="JH84" i="10"/>
  <c r="IP20" i="13"/>
  <c r="EB120" i="10"/>
  <c r="GD40" i="13"/>
  <c r="OY18" i="10"/>
  <c r="PH75" i="10"/>
  <c r="DW8" i="10"/>
  <c r="EH58" i="10"/>
  <c r="GQ69" i="10"/>
  <c r="IH134" i="13"/>
  <c r="ES57" i="10"/>
  <c r="PM81" i="10"/>
  <c r="JQ10" i="10"/>
  <c r="GO145" i="10"/>
  <c r="LF160" i="13"/>
  <c r="DW88" i="10"/>
  <c r="IO29" i="13"/>
  <c r="OU117" i="10"/>
  <c r="JI55" i="10"/>
  <c r="DC12" i="13"/>
  <c r="MJ147" i="10"/>
  <c r="GO126" i="10"/>
  <c r="OY157" i="10"/>
  <c r="OT49" i="13"/>
  <c r="OY13" i="10"/>
  <c r="MQ88" i="10"/>
  <c r="DA144" i="13"/>
  <c r="EG104" i="10"/>
  <c r="LV10" i="13"/>
  <c r="OL66" i="13"/>
  <c r="ER51" i="10"/>
  <c r="LY21" i="10"/>
  <c r="OU149" i="13"/>
  <c r="FK143" i="13"/>
  <c r="JH135" i="10"/>
  <c r="DB144" i="13"/>
  <c r="JH146" i="10"/>
  <c r="OS66" i="10"/>
  <c r="OB120" i="13"/>
  <c r="PD138" i="10"/>
  <c r="EE44" i="10"/>
  <c r="FX145" i="13"/>
  <c r="EJ90" i="10"/>
  <c r="DW22" i="10"/>
  <c r="GX16" i="10"/>
  <c r="LE64" i="13"/>
  <c r="EC81" i="10"/>
  <c r="JV48" i="10"/>
  <c r="JI137" i="10"/>
  <c r="GA100" i="13"/>
  <c r="KA40" i="10"/>
  <c r="OQ25" i="10"/>
  <c r="GU18" i="10"/>
  <c r="OS45" i="13"/>
  <c r="PK46" i="10" s="1"/>
  <c r="GB9" i="13"/>
  <c r="GT99" i="10"/>
  <c r="MU96" i="10"/>
  <c r="HE11" i="10"/>
  <c r="DY67" i="10"/>
  <c r="PE40" i="10"/>
  <c r="GU79" i="10"/>
  <c r="MS83" i="10"/>
  <c r="ME42" i="10"/>
  <c r="PK91" i="10"/>
  <c r="GB37" i="13"/>
  <c r="MP39" i="10"/>
  <c r="MA90" i="10"/>
  <c r="LK108" i="13"/>
  <c r="JI53" i="10"/>
  <c r="LQ26" i="13"/>
  <c r="IW159" i="13"/>
  <c r="MN18" i="10"/>
  <c r="PI16" i="10"/>
  <c r="HI137" i="10"/>
  <c r="JS84" i="10"/>
  <c r="OR97" i="10"/>
  <c r="ED115" i="10"/>
  <c r="LO125" i="13"/>
  <c r="MQ101" i="10"/>
  <c r="OQ105" i="10"/>
  <c r="EF97" i="10"/>
  <c r="EO118" i="10"/>
  <c r="JG79" i="10"/>
  <c r="LZ112" i="10"/>
  <c r="LJ162" i="13"/>
  <c r="CQ86" i="13"/>
  <c r="GT8" i="10"/>
  <c r="EM60" i="10"/>
  <c r="MD143" i="10"/>
  <c r="GP26" i="10"/>
  <c r="GS139" i="10"/>
  <c r="OV95" i="10"/>
  <c r="GX135" i="10"/>
  <c r="FT131" i="13"/>
  <c r="OF16" i="13"/>
  <c r="CT91" i="13"/>
  <c r="LQ150" i="13"/>
  <c r="AN142" i="11"/>
  <c r="FH65" i="13"/>
  <c r="OQ129" i="13"/>
  <c r="GO94" i="10"/>
  <c r="HG152" i="10"/>
  <c r="JQ127" i="10"/>
  <c r="OH95" i="13"/>
  <c r="MI29" i="10"/>
  <c r="PG144" i="10"/>
  <c r="MD84" i="10"/>
  <c r="MA120" i="10"/>
  <c r="GR63" i="10"/>
  <c r="JH63" i="10"/>
  <c r="GV34" i="10"/>
  <c r="OW123" i="10"/>
  <c r="PI128" i="10"/>
  <c r="MC117" i="10"/>
  <c r="PL52" i="10"/>
  <c r="JH29" i="10"/>
  <c r="GR40" i="10"/>
  <c r="EC76" i="10"/>
  <c r="EF100" i="10"/>
  <c r="CY145" i="13"/>
  <c r="HE115" i="10"/>
  <c r="HJ93" i="10"/>
  <c r="EK136" i="10"/>
  <c r="GQ126" i="10"/>
  <c r="EA25" i="10"/>
  <c r="LB56" i="13"/>
  <c r="MF149" i="10"/>
  <c r="MU137" i="10"/>
  <c r="MT48" i="10"/>
  <c r="OY69" i="10"/>
  <c r="IL75" i="13"/>
  <c r="LJ39" i="13"/>
  <c r="EI84" i="10"/>
  <c r="CK147" i="13"/>
  <c r="JY131" i="10"/>
  <c r="FI46" i="13"/>
  <c r="PJ66" i="10"/>
  <c r="JL70" i="10"/>
  <c r="HI21" i="10"/>
  <c r="LR159" i="13"/>
  <c r="IQ22" i="13"/>
  <c r="OX63" i="10"/>
  <c r="OQ66" i="10"/>
  <c r="JZ65" i="10"/>
  <c r="JN5" i="10"/>
  <c r="IX21" i="13"/>
  <c r="OM134" i="13"/>
  <c r="PL33" i="10"/>
  <c r="LZ146" i="10"/>
  <c r="GO98" i="10"/>
  <c r="MO95" i="10"/>
  <c r="JU118" i="10"/>
  <c r="OR41" i="10"/>
  <c r="KA8" i="10"/>
  <c r="EP114" i="10"/>
  <c r="KC140" i="10"/>
  <c r="EE10" i="10"/>
  <c r="OV14" i="10"/>
  <c r="OU37" i="10"/>
  <c r="ER106" i="10"/>
  <c r="CR95" i="13"/>
  <c r="JY13" i="10"/>
  <c r="JS149" i="10"/>
  <c r="JV158" i="10"/>
  <c r="FI91" i="13"/>
  <c r="IT108" i="13"/>
  <c r="FM122" i="13"/>
  <c r="OG30" i="13"/>
  <c r="MF5" i="10"/>
  <c r="LQ30" i="13"/>
  <c r="OO8" i="13"/>
  <c r="OT133" i="13"/>
  <c r="PL134" i="10" s="1"/>
  <c r="FP161" i="13"/>
  <c r="JN58" i="10"/>
  <c r="EH69" i="10"/>
  <c r="PI30" i="10"/>
  <c r="GP66" i="10"/>
  <c r="OS16" i="13"/>
  <c r="MF19" i="10"/>
  <c r="EE84" i="10"/>
  <c r="JJ35" i="10"/>
  <c r="MI104" i="10"/>
  <c r="EO126" i="10"/>
  <c r="FJ159" i="13"/>
  <c r="IM6" i="13"/>
  <c r="FM145" i="13"/>
  <c r="FL158" i="13"/>
  <c r="IW126" i="13"/>
  <c r="GU19" i="10"/>
  <c r="LQ156" i="13"/>
  <c r="JP128" i="10"/>
  <c r="EN71" i="10"/>
  <c r="HD5" i="10"/>
  <c r="CY137" i="13"/>
  <c r="OQ21" i="10"/>
  <c r="LZ21" i="10"/>
  <c r="LF37" i="13"/>
  <c r="DX141" i="10"/>
  <c r="JK5" i="10"/>
  <c r="EO120" i="10"/>
  <c r="MS20" i="10"/>
  <c r="PJ82" i="10"/>
  <c r="HE47" i="10"/>
  <c r="LL154" i="13"/>
  <c r="JG145" i="10"/>
  <c r="IF68" i="13"/>
  <c r="GO29" i="10"/>
  <c r="MR13" i="10"/>
  <c r="ME148" i="10"/>
  <c r="FN20" i="13"/>
  <c r="GT86" i="10"/>
  <c r="EF135" i="10"/>
  <c r="CV128" i="13"/>
  <c r="EH129" i="10" s="1"/>
  <c r="OA34" i="13"/>
  <c r="LL115" i="13"/>
  <c r="MI116" i="10" s="1"/>
  <c r="OR107" i="13"/>
  <c r="IS130" i="13"/>
  <c r="LI8" i="13"/>
  <c r="DF111" i="13"/>
  <c r="EF123" i="10"/>
  <c r="PD8" i="10"/>
  <c r="LQ148" i="13"/>
  <c r="PM25" i="10"/>
  <c r="EM125" i="10"/>
  <c r="LV161" i="13"/>
  <c r="HK28" i="10"/>
  <c r="OX94" i="10"/>
  <c r="DC128" i="13"/>
  <c r="JJ68" i="10"/>
  <c r="LZ33" i="10"/>
  <c r="HB26" i="10"/>
  <c r="CV18" i="13"/>
  <c r="IP160" i="13"/>
  <c r="JS5" i="10"/>
  <c r="OU22" i="13"/>
  <c r="JG84" i="10"/>
  <c r="IZ116" i="13"/>
  <c r="ME104" i="10"/>
  <c r="JH51" i="10"/>
  <c r="MK62" i="10"/>
  <c r="LI144" i="13"/>
  <c r="HC128" i="10"/>
  <c r="JS114" i="10"/>
  <c r="ES55" i="10"/>
  <c r="IW65" i="13"/>
  <c r="LP91" i="13"/>
  <c r="CK125" i="13"/>
  <c r="HK92" i="10"/>
  <c r="FS158" i="13"/>
  <c r="EM86" i="10"/>
  <c r="FQ88" i="13"/>
  <c r="JW55" i="10"/>
  <c r="CT105" i="13"/>
  <c r="MO39" i="10"/>
  <c r="KA110" i="10"/>
  <c r="LI30" i="13"/>
  <c r="MF75" i="10"/>
  <c r="MS62" i="10"/>
  <c r="EC5" i="10"/>
  <c r="GY56" i="10"/>
  <c r="ME82" i="10"/>
  <c r="OV164" i="10"/>
  <c r="EH16" i="10"/>
  <c r="FS140" i="13"/>
  <c r="OO134" i="13"/>
  <c r="PG135" i="10" s="1"/>
  <c r="V159" i="11"/>
  <c r="CP67" i="13"/>
  <c r="OX146" i="10"/>
  <c r="JM92" i="10"/>
  <c r="FR155" i="13"/>
  <c r="PH146" i="10"/>
  <c r="PH151" i="10"/>
  <c r="EP41" i="10"/>
  <c r="HF97" i="10"/>
  <c r="JQ116" i="10"/>
  <c r="FW161" i="13"/>
  <c r="OU40" i="10"/>
  <c r="OO50" i="13"/>
  <c r="KA11" i="10"/>
  <c r="LC10" i="13"/>
  <c r="JJ23" i="10"/>
  <c r="IJ153" i="13"/>
  <c r="EO109" i="10"/>
  <c r="PM100" i="10"/>
  <c r="LW115" i="13"/>
  <c r="JK102" i="10"/>
  <c r="MN56" i="10"/>
  <c r="GP17" i="10"/>
  <c r="IG77" i="13"/>
  <c r="MG160" i="10"/>
  <c r="EE68" i="10"/>
  <c r="ES85" i="10"/>
  <c r="PM82" i="10"/>
  <c r="PA142" i="10"/>
  <c r="DA146" i="13"/>
  <c r="MH13" i="10"/>
  <c r="EG10" i="10"/>
  <c r="JV55" i="10"/>
  <c r="IF142" i="13"/>
  <c r="JH143" i="10" s="1"/>
  <c r="IT62" i="13"/>
  <c r="FQ38" i="13"/>
  <c r="GX27" i="10"/>
  <c r="HF102" i="10"/>
  <c r="MO112" i="10"/>
  <c r="HK14" i="10"/>
  <c r="LI24" i="13"/>
  <c r="DF143" i="13"/>
  <c r="MN84" i="10"/>
  <c r="MF79" i="10"/>
  <c r="HC60" i="10"/>
  <c r="MD64" i="10"/>
  <c r="PH162" i="10"/>
  <c r="PL148" i="10"/>
  <c r="MA68" i="10"/>
  <c r="GS129" i="10"/>
  <c r="FK27" i="13"/>
  <c r="IO49" i="13"/>
  <c r="GR107" i="10"/>
  <c r="IY145" i="13"/>
  <c r="KA72" i="10"/>
  <c r="EA6" i="10"/>
  <c r="LV106" i="13"/>
  <c r="OS49" i="10"/>
  <c r="LQ46" i="13"/>
  <c r="JV49" i="10"/>
  <c r="ME108" i="10"/>
  <c r="MS74" i="10"/>
  <c r="EN63" i="10"/>
  <c r="PJ7" i="10"/>
  <c r="OI108" i="13"/>
  <c r="CX92" i="13"/>
  <c r="EJ93" i="10" s="1"/>
  <c r="MH60" i="10"/>
  <c r="DD102" i="13"/>
  <c r="LT137" i="13"/>
  <c r="JK37" i="10"/>
  <c r="DF129" i="13"/>
  <c r="ER130" i="10" s="1"/>
  <c r="PI83" i="10"/>
  <c r="LM160" i="13"/>
  <c r="EL96" i="10"/>
  <c r="FJ16" i="13"/>
  <c r="JJ19" i="10"/>
  <c r="CT141" i="13"/>
  <c r="EO71" i="10"/>
  <c r="FP102" i="13"/>
  <c r="MQ143" i="10"/>
  <c r="KA122" i="10"/>
  <c r="FJ93" i="13"/>
  <c r="PL99" i="10"/>
  <c r="MG125" i="10"/>
  <c r="PG113" i="10"/>
  <c r="PH68" i="10"/>
  <c r="JU147" i="10"/>
  <c r="IP125" i="13"/>
  <c r="DE96" i="13"/>
  <c r="EQ97" i="10" s="1"/>
  <c r="FY150" i="13"/>
  <c r="PD33" i="10"/>
  <c r="CL147" i="13"/>
  <c r="MT108" i="10"/>
  <c r="LZ111" i="10"/>
  <c r="DB22" i="13"/>
  <c r="EN23" i="10" s="1"/>
  <c r="HB12" i="10"/>
  <c r="PG94" i="10"/>
  <c r="ON133" i="13"/>
  <c r="GP81" i="10"/>
  <c r="LB77" i="13"/>
  <c r="JU40" i="10"/>
  <c r="EJ75" i="10"/>
  <c r="JL92" i="10"/>
  <c r="LG81" i="13"/>
  <c r="FV17" i="13"/>
  <c r="OZ12" i="10"/>
  <c r="OY161" i="10"/>
  <c r="JK41" i="10"/>
  <c r="FW16" i="13"/>
  <c r="HH106" i="10"/>
  <c r="DC123" i="13"/>
  <c r="JH9" i="10"/>
  <c r="LT124" i="13"/>
  <c r="MJ25" i="10"/>
  <c r="KC64" i="10"/>
  <c r="PH38" i="10"/>
  <c r="EP69" i="10"/>
  <c r="DX7" i="10"/>
  <c r="ME102" i="10"/>
  <c r="HG50" i="10"/>
  <c r="OQ75" i="13"/>
  <c r="HH44" i="10"/>
  <c r="DE61" i="13"/>
  <c r="IW24" i="13"/>
  <c r="HC130" i="10"/>
  <c r="LC162" i="13"/>
  <c r="JR58" i="10"/>
  <c r="LB64" i="13"/>
  <c r="HC79" i="10"/>
  <c r="FR110" i="13"/>
  <c r="AW160" i="11"/>
  <c r="LG94" i="13"/>
  <c r="OG23" i="13"/>
  <c r="OY24" i="10" s="1"/>
  <c r="PA146" i="10"/>
  <c r="IR133" i="13"/>
  <c r="FS57" i="13"/>
  <c r="CR87" i="13"/>
  <c r="OD58" i="13"/>
  <c r="OV59" i="10" s="1"/>
  <c r="FZ39" i="13"/>
  <c r="HG40" i="10" s="1"/>
  <c r="DX126" i="10"/>
  <c r="HC106" i="10"/>
  <c r="GQ146" i="10"/>
  <c r="OV66" i="10"/>
  <c r="MO12" i="10"/>
  <c r="ES129" i="10"/>
  <c r="JG18" i="10"/>
  <c r="HA60" i="10"/>
  <c r="LQ63" i="13"/>
  <c r="EJ54" i="10"/>
  <c r="KC27" i="10"/>
  <c r="EM134" i="10"/>
  <c r="JH136" i="10"/>
  <c r="MI8" i="10"/>
  <c r="MT124" i="10"/>
  <c r="FK102" i="13"/>
  <c r="MC68" i="10"/>
  <c r="EB29" i="10"/>
  <c r="EA64" i="10"/>
  <c r="JT20" i="10"/>
  <c r="CX88" i="13"/>
  <c r="IG110" i="13"/>
  <c r="FT56" i="13"/>
  <c r="FQ159" i="13"/>
  <c r="IK77" i="13"/>
  <c r="FM116" i="13"/>
  <c r="LV6" i="13"/>
  <c r="HJ149" i="10"/>
  <c r="MA124" i="10"/>
  <c r="JR53" i="10"/>
  <c r="FR146" i="13"/>
  <c r="EJ45" i="10"/>
  <c r="LU152" i="13"/>
  <c r="MA163" i="10"/>
  <c r="JZ158" i="10"/>
  <c r="HF132" i="10"/>
  <c r="FL157" i="13"/>
  <c r="DZ118" i="10"/>
  <c r="MH86" i="10"/>
  <c r="HH88" i="10"/>
  <c r="FP160" i="13"/>
  <c r="MH45" i="10"/>
  <c r="JP63" i="10"/>
  <c r="MT106" i="10"/>
  <c r="OQ48" i="10"/>
  <c r="GQ95" i="10"/>
  <c r="OK11" i="13"/>
  <c r="DX121" i="10"/>
  <c r="OS20" i="13"/>
  <c r="LH43" i="13"/>
  <c r="LI27" i="13"/>
  <c r="OA91" i="13"/>
  <c r="OS92" i="10" s="1"/>
  <c r="GO134" i="10"/>
  <c r="JV52" i="10"/>
  <c r="MC121" i="10"/>
  <c r="NY107" i="13"/>
  <c r="JS104" i="10"/>
  <c r="OT141" i="10"/>
  <c r="LK136" i="13"/>
  <c r="JM67" i="10"/>
  <c r="OQ131" i="10"/>
  <c r="PD38" i="10"/>
  <c r="JQ145" i="10"/>
  <c r="GV88" i="10"/>
  <c r="PM101" i="10"/>
  <c r="GS98" i="10"/>
  <c r="IR50" i="13"/>
  <c r="MT49" i="10"/>
  <c r="HA150" i="10"/>
  <c r="MK146" i="10"/>
  <c r="OZ136" i="10"/>
  <c r="OE56" i="13"/>
  <c r="LS7" i="13"/>
  <c r="IJ59" i="13"/>
  <c r="JL65" i="10"/>
  <c r="MJ23" i="10"/>
  <c r="FV64" i="13"/>
  <c r="IU138" i="13"/>
  <c r="HH54" i="10"/>
  <c r="EH29" i="10"/>
  <c r="PG29" i="10"/>
  <c r="IN112" i="13"/>
  <c r="JP113" i="10" s="1"/>
  <c r="OR54" i="10"/>
  <c r="IV149" i="13"/>
  <c r="MG5" i="10"/>
  <c r="GW71" i="10"/>
  <c r="FN161" i="13"/>
  <c r="CX108" i="13"/>
  <c r="IR152" i="13"/>
  <c r="CN64" i="13"/>
  <c r="MM20" i="10"/>
  <c r="IN156" i="13"/>
  <c r="EL30" i="10"/>
  <c r="DF81" i="13"/>
  <c r="JT70" i="10"/>
  <c r="EM122" i="10"/>
  <c r="GQ11" i="10"/>
  <c r="FT120" i="13"/>
  <c r="GO137" i="10"/>
  <c r="LB83" i="13"/>
  <c r="GO65" i="10"/>
  <c r="FL161" i="13"/>
  <c r="EM65" i="10"/>
  <c r="GO143" i="10"/>
  <c r="EP28" i="10"/>
  <c r="OJ95" i="13"/>
  <c r="HI145" i="10"/>
  <c r="JQ57" i="10"/>
  <c r="GZ103" i="10"/>
  <c r="ON119" i="13"/>
  <c r="PE89" i="10"/>
  <c r="HA77" i="10"/>
  <c r="OY164" i="10"/>
  <c r="LO67" i="13"/>
  <c r="PE35" i="10"/>
  <c r="EK99" i="10"/>
  <c r="OQ9" i="10"/>
  <c r="JV71" i="10"/>
  <c r="MP76" i="10"/>
  <c r="MP20" i="10"/>
  <c r="IT22" i="13"/>
  <c r="JK162" i="10"/>
  <c r="CR159" i="13"/>
  <c r="ED82" i="10"/>
  <c r="JU93" i="10"/>
  <c r="MD154" i="10"/>
  <c r="HD137" i="10"/>
  <c r="MH63" i="10"/>
  <c r="GZ54" i="10"/>
  <c r="EJ100" i="10"/>
  <c r="PG69" i="10"/>
  <c r="FO83" i="13"/>
  <c r="HA33" i="10"/>
  <c r="DY142" i="10"/>
  <c r="HI52" i="10"/>
  <c r="EA46" i="10"/>
  <c r="JW113" i="10"/>
  <c r="MB46" i="10"/>
  <c r="DX61" i="10"/>
  <c r="JZ95" i="10"/>
  <c r="OT104" i="10"/>
  <c r="JI117" i="10"/>
  <c r="HA32" i="10"/>
  <c r="DZ54" i="10"/>
  <c r="FK159" i="13"/>
  <c r="LK153" i="13"/>
  <c r="HK72" i="10"/>
  <c r="ED147" i="10"/>
  <c r="GZ48" i="10"/>
  <c r="GA155" i="13"/>
  <c r="CV124" i="13"/>
  <c r="GR110" i="10"/>
  <c r="FP21" i="13"/>
  <c r="PC139" i="10"/>
  <c r="ED130" i="10"/>
  <c r="EH137" i="10"/>
  <c r="DY63" i="10"/>
  <c r="CS81" i="13"/>
  <c r="MK58" i="10"/>
  <c r="JV106" i="10"/>
  <c r="GY102" i="10"/>
  <c r="IN154" i="13"/>
  <c r="JW16" i="10"/>
  <c r="HF9" i="10"/>
  <c r="DC90" i="13"/>
  <c r="IE138" i="13"/>
  <c r="MM36" i="10"/>
  <c r="HC40" i="10"/>
  <c r="ME93" i="10"/>
  <c r="LQ155" i="13"/>
  <c r="LY73" i="10"/>
  <c r="IS97" i="13"/>
  <c r="FO110" i="13"/>
  <c r="KB122" i="10"/>
  <c r="OX80" i="10"/>
  <c r="JR140" i="10"/>
  <c r="LZ72" i="10"/>
  <c r="JS103" i="10"/>
  <c r="MI67" i="10"/>
  <c r="OO70" i="13"/>
  <c r="OB86" i="13"/>
  <c r="GQ117" i="10"/>
  <c r="EE21" i="10"/>
  <c r="ER53" i="10"/>
  <c r="HI28" i="10"/>
  <c r="IQ126" i="13"/>
  <c r="CQ161" i="13"/>
  <c r="LD104" i="13"/>
  <c r="MM110" i="10"/>
  <c r="LB108" i="13"/>
  <c r="CV100" i="13"/>
  <c r="MN146" i="10"/>
  <c r="IW162" i="13"/>
  <c r="EJ5" i="10"/>
  <c r="PH112" i="10"/>
  <c r="MT40" i="10"/>
  <c r="HB39" i="10"/>
  <c r="JJ26" i="10"/>
  <c r="IJ155" i="13"/>
  <c r="ME56" i="10"/>
  <c r="HF117" i="10"/>
  <c r="MI131" i="10"/>
  <c r="MG45" i="10"/>
  <c r="MF54" i="10"/>
  <c r="CK74" i="13"/>
  <c r="IO93" i="13"/>
  <c r="GC139" i="13"/>
  <c r="LV60" i="13"/>
  <c r="MU119" i="10"/>
  <c r="OG139" i="13"/>
  <c r="JM87" i="10"/>
  <c r="JR5" i="10"/>
  <c r="JR114" i="10"/>
  <c r="MC24" i="10"/>
  <c r="MH128" i="10"/>
  <c r="EF111" i="10"/>
  <c r="EH148" i="10"/>
  <c r="IF65" i="13"/>
  <c r="PM56" i="10"/>
  <c r="IR106" i="13"/>
  <c r="EG81" i="10"/>
  <c r="JR104" i="10"/>
  <c r="HE103" i="10"/>
  <c r="JY23" i="10"/>
  <c r="CO147" i="13"/>
  <c r="JM119" i="10"/>
  <c r="MG17" i="10"/>
  <c r="JX75" i="10"/>
  <c r="HA11" i="10"/>
  <c r="EM93" i="10"/>
  <c r="LO143" i="13"/>
  <c r="MA113" i="10"/>
  <c r="DF150" i="13"/>
  <c r="IW163" i="13"/>
  <c r="MM86" i="10"/>
  <c r="JH156" i="10"/>
  <c r="DX99" i="10"/>
  <c r="OH73" i="13"/>
  <c r="JS17" i="10"/>
  <c r="GB102" i="13"/>
  <c r="MB119" i="10"/>
  <c r="IM160" i="13"/>
  <c r="CT80" i="13"/>
  <c r="PH48" i="10"/>
  <c r="GP63" i="10"/>
  <c r="FZ26" i="13"/>
  <c r="DY62" i="10"/>
  <c r="JY46" i="10"/>
  <c r="JU73" i="10"/>
  <c r="EA135" i="10"/>
  <c r="LM27" i="13"/>
  <c r="LU54" i="13"/>
  <c r="IK151" i="13"/>
  <c r="MF104" i="10"/>
  <c r="DC82" i="13"/>
  <c r="PH7" i="10"/>
  <c r="PH144" i="10"/>
  <c r="HF115" i="10"/>
  <c r="FW108" i="13"/>
  <c r="HK106" i="10"/>
  <c r="FI148" i="13"/>
  <c r="HF112" i="10"/>
  <c r="IT145" i="13"/>
  <c r="PF144" i="10"/>
  <c r="DC38" i="13"/>
  <c r="JG102" i="10"/>
  <c r="GY68" i="10"/>
  <c r="PC20" i="10"/>
  <c r="FO10" i="13"/>
  <c r="OK30" i="13"/>
  <c r="EP154" i="10"/>
  <c r="EG130" i="10"/>
  <c r="IH161" i="13"/>
  <c r="JW59" i="10"/>
  <c r="JT63" i="10"/>
  <c r="GR18" i="10"/>
  <c r="OZ101" i="10"/>
  <c r="HA52" i="10"/>
  <c r="GR28" i="10"/>
  <c r="GR106" i="10"/>
  <c r="LQ162" i="13"/>
  <c r="MD105" i="10"/>
  <c r="MB91" i="10"/>
  <c r="IY99" i="13"/>
  <c r="OX10" i="10"/>
  <c r="GX164" i="10"/>
  <c r="GV56" i="10"/>
  <c r="OR52" i="10"/>
  <c r="OQ49" i="10"/>
  <c r="JL59" i="10"/>
  <c r="JV32" i="10"/>
  <c r="OS61" i="13"/>
  <c r="JX108" i="10"/>
  <c r="IG108" i="13"/>
  <c r="PH17" i="10"/>
  <c r="EB103" i="10"/>
  <c r="OJ39" i="13"/>
  <c r="JL89" i="10"/>
  <c r="LE151" i="13"/>
  <c r="PD30" i="10"/>
  <c r="HA111" i="10"/>
  <c r="LQ103" i="13"/>
  <c r="LY68" i="10"/>
  <c r="JK100" i="10"/>
  <c r="JH46" i="10"/>
  <c r="LY78" i="10"/>
  <c r="DW16" i="10"/>
  <c r="HH137" i="10"/>
  <c r="IP34" i="13"/>
  <c r="LD133" i="13"/>
  <c r="IE106" i="13"/>
  <c r="CN35" i="13"/>
  <c r="DZ36" i="10" s="1"/>
  <c r="OG123" i="13"/>
  <c r="LX142" i="13"/>
  <c r="GU129" i="10"/>
  <c r="LG108" i="13"/>
  <c r="LJ40" i="13"/>
  <c r="LN152" i="13"/>
  <c r="MK153" i="10" s="1"/>
  <c r="JK116" i="10"/>
  <c r="FJ160" i="13"/>
  <c r="FO31" i="13"/>
  <c r="MP24" i="10"/>
  <c r="CS135" i="13"/>
  <c r="LI59" i="13"/>
  <c r="MF60" i="10" s="1"/>
  <c r="PG72" i="10"/>
  <c r="EC34" i="10"/>
  <c r="MF67" i="10"/>
  <c r="PL137" i="10"/>
  <c r="PH57" i="10"/>
  <c r="LB40" i="13"/>
  <c r="JL108" i="10"/>
  <c r="CL94" i="13"/>
  <c r="LW67" i="13"/>
  <c r="GQ49" i="10"/>
  <c r="MK127" i="10"/>
  <c r="PM120" i="10"/>
  <c r="OU38" i="10"/>
  <c r="DZ133" i="10"/>
  <c r="IZ142" i="13"/>
  <c r="LH65" i="13"/>
  <c r="PC113" i="10"/>
  <c r="IR82" i="13"/>
  <c r="MC19" i="10"/>
  <c r="DX127" i="10"/>
  <c r="LQ158" i="13"/>
  <c r="MN159" i="10" s="1"/>
  <c r="IP63" i="13"/>
  <c r="LI22" i="13"/>
  <c r="V156" i="11"/>
  <c r="OS48" i="10"/>
  <c r="CZ160" i="13"/>
  <c r="PL124" i="10"/>
  <c r="HE91" i="10"/>
  <c r="LI37" i="13"/>
  <c r="GT116" i="10"/>
  <c r="CP160" i="13"/>
  <c r="EE114" i="10"/>
  <c r="GP16" i="10"/>
  <c r="GX36" i="10"/>
  <c r="MQ6" i="10"/>
  <c r="PF151" i="10"/>
  <c r="FZ98" i="13"/>
  <c r="EJ28" i="10"/>
  <c r="EB40" i="10"/>
  <c r="HC26" i="10"/>
  <c r="LU145" i="13"/>
  <c r="KC133" i="10"/>
  <c r="PH21" i="10"/>
  <c r="EL69" i="10"/>
  <c r="HD14" i="10"/>
  <c r="LX59" i="13"/>
  <c r="HC52" i="10"/>
  <c r="PE127" i="10"/>
  <c r="CX78" i="13"/>
  <c r="DY92" i="10"/>
  <c r="GW67" i="10"/>
  <c r="JH99" i="10"/>
  <c r="DE90" i="13"/>
  <c r="OD146" i="13"/>
  <c r="LY52" i="10"/>
  <c r="EI103" i="10"/>
  <c r="JH45" i="10"/>
  <c r="FO149" i="13"/>
  <c r="DY69" i="10"/>
  <c r="JR141" i="10"/>
  <c r="MN25" i="10"/>
  <c r="OR26" i="10"/>
  <c r="HF141" i="10"/>
  <c r="CU51" i="13"/>
  <c r="EG52" i="10" s="1"/>
  <c r="GC135" i="13"/>
  <c r="JH133" i="10"/>
  <c r="ON16" i="13"/>
  <c r="GR87" i="10"/>
  <c r="IZ140" i="13"/>
  <c r="GW43" i="10"/>
  <c r="IE151" i="13"/>
  <c r="IN148" i="13"/>
  <c r="GW129" i="10"/>
  <c r="GP13" i="10"/>
  <c r="DG99" i="13"/>
  <c r="FK65" i="13"/>
  <c r="FK131" i="13"/>
  <c r="MC74" i="10"/>
  <c r="JQ22" i="10"/>
  <c r="OT64" i="10"/>
  <c r="MG89" i="10"/>
  <c r="PE88" i="10"/>
  <c r="PJ87" i="10"/>
  <c r="OW118" i="10"/>
  <c r="OL5" i="13"/>
  <c r="GU82" i="10"/>
  <c r="PD32" i="10"/>
  <c r="AW149" i="11"/>
  <c r="JZ61" i="10"/>
  <c r="MC130" i="10"/>
  <c r="OH157" i="13"/>
  <c r="OZ158" i="10" s="1"/>
  <c r="MA152" i="10"/>
  <c r="MS67" i="10"/>
  <c r="GS16" i="10"/>
  <c r="FV123" i="13"/>
  <c r="OT145" i="10"/>
  <c r="PF103" i="10"/>
  <c r="FU162" i="13"/>
  <c r="HB163" i="10" s="1"/>
  <c r="JZ57" i="10"/>
  <c r="FZ31" i="13"/>
  <c r="GO135" i="10"/>
  <c r="AE156" i="11"/>
  <c r="LZ7" i="10"/>
  <c r="EE93" i="10"/>
  <c r="LJ146" i="13"/>
  <c r="FY16" i="13"/>
  <c r="MS134" i="10"/>
  <c r="FK114" i="13"/>
  <c r="IE97" i="13"/>
  <c r="GA89" i="13"/>
  <c r="HH90" i="10" s="1"/>
  <c r="FL51" i="13"/>
  <c r="PH20" i="10"/>
  <c r="ES118" i="10"/>
  <c r="JW39" i="10"/>
  <c r="JR81" i="10"/>
  <c r="JX117" i="10"/>
  <c r="CR117" i="13"/>
  <c r="ME64" i="10"/>
  <c r="JL18" i="10"/>
  <c r="LK157" i="13"/>
  <c r="LT77" i="13"/>
  <c r="CT74" i="13"/>
  <c r="DE149" i="13"/>
  <c r="OS84" i="10"/>
  <c r="HA50" i="10"/>
  <c r="OO123" i="13"/>
  <c r="PG124" i="10" s="1"/>
  <c r="FL163" i="13"/>
  <c r="EF27" i="10"/>
  <c r="IH69" i="13"/>
  <c r="OT91" i="10"/>
  <c r="FW35" i="13"/>
  <c r="CN135" i="13"/>
  <c r="EC130" i="10"/>
  <c r="HH59" i="10"/>
  <c r="FK148" i="13"/>
  <c r="EP9" i="10"/>
  <c r="CW145" i="13"/>
  <c r="JI144" i="10"/>
  <c r="LF25" i="13"/>
  <c r="MC26" i="10" s="1"/>
  <c r="LQ126" i="13"/>
  <c r="MG68" i="10"/>
  <c r="JU28" i="10"/>
  <c r="EA113" i="10"/>
  <c r="IM55" i="13"/>
  <c r="OG7" i="13"/>
  <c r="PC13" i="10"/>
  <c r="FO41" i="13"/>
  <c r="GV42" i="10" s="1"/>
  <c r="OA158" i="13"/>
  <c r="LB5" i="13"/>
  <c r="LY6" i="10" s="1"/>
  <c r="OQ111" i="10"/>
  <c r="LG8" i="13"/>
  <c r="MR54" i="10"/>
  <c r="JH92" i="10"/>
  <c r="EA77" i="10"/>
  <c r="OG133" i="13"/>
  <c r="CK159" i="13"/>
  <c r="HF125" i="10"/>
  <c r="HH94" i="10"/>
  <c r="GP130" i="10"/>
  <c r="EM33" i="10"/>
  <c r="NY37" i="13"/>
  <c r="CV79" i="13"/>
  <c r="EH80" i="10" s="1"/>
  <c r="LC72" i="13"/>
  <c r="GS7" i="10"/>
  <c r="DG28" i="13"/>
  <c r="ES29" i="10" s="1"/>
  <c r="EC75" i="10"/>
  <c r="LZ121" i="10"/>
  <c r="IM56" i="13"/>
  <c r="OZ152" i="10"/>
  <c r="JH129" i="10"/>
  <c r="OL158" i="13"/>
  <c r="DD66" i="13"/>
  <c r="OX79" i="10"/>
  <c r="OQ145" i="10"/>
  <c r="OX28" i="10"/>
  <c r="ME41" i="10"/>
  <c r="FH155" i="13"/>
  <c r="CV91" i="13"/>
  <c r="MR37" i="10"/>
  <c r="PA64" i="10"/>
  <c r="MS32" i="10"/>
  <c r="CY154" i="13"/>
  <c r="MB138" i="10"/>
  <c r="MC101" i="10"/>
  <c r="GX94" i="10"/>
  <c r="DW89" i="10"/>
  <c r="CZ144" i="13"/>
  <c r="JN33" i="10"/>
  <c r="ER134" i="10"/>
  <c r="DA86" i="13"/>
  <c r="OS100" i="10"/>
  <c r="FJ98" i="13"/>
  <c r="MS126" i="10"/>
  <c r="JX15" i="10"/>
  <c r="AE164" i="11"/>
  <c r="JR74" i="10"/>
  <c r="DF75" i="13"/>
  <c r="ER97" i="10"/>
  <c r="GO8" i="10"/>
  <c r="PI131" i="10"/>
  <c r="EK135" i="10"/>
  <c r="LJ127" i="13"/>
  <c r="IP37" i="13"/>
  <c r="PF99" i="10"/>
  <c r="LB120" i="13"/>
  <c r="LY121" i="10" s="1"/>
  <c r="OS101" i="10"/>
  <c r="IL19" i="13"/>
  <c r="OZ34" i="10"/>
  <c r="MI161" i="10"/>
  <c r="OL108" i="13"/>
  <c r="LQ18" i="13"/>
  <c r="JT33" i="10"/>
  <c r="MD122" i="10"/>
  <c r="KB64" i="10"/>
  <c r="OU104" i="13"/>
  <c r="JM156" i="10"/>
  <c r="FQ91" i="13"/>
  <c r="HI16" i="10"/>
  <c r="EF148" i="10"/>
  <c r="JT152" i="10"/>
  <c r="JU88" i="10"/>
  <c r="CS106" i="13"/>
  <c r="PI41" i="10"/>
  <c r="CZ45" i="13"/>
  <c r="PM44" i="10"/>
  <c r="OB22" i="13"/>
  <c r="JX34" i="10"/>
  <c r="DX101" i="10"/>
  <c r="OT94" i="13"/>
  <c r="MD63" i="10"/>
  <c r="FM125" i="13"/>
  <c r="EQ7" i="10"/>
  <c r="ML23" i="10"/>
  <c r="JX120" i="10"/>
  <c r="LD157" i="13"/>
  <c r="JK94" i="10"/>
  <c r="MC55" i="10"/>
  <c r="ML132" i="10"/>
  <c r="IP7" i="13"/>
  <c r="II19" i="13"/>
  <c r="HF41" i="10"/>
  <c r="PI54" i="10"/>
  <c r="LU46" i="13"/>
  <c r="CQ152" i="13"/>
  <c r="KB90" i="10"/>
  <c r="PK84" i="10"/>
  <c r="MP13" i="10"/>
  <c r="ML74" i="10"/>
  <c r="JP80" i="10"/>
  <c r="LG99" i="13"/>
  <c r="EJ114" i="10"/>
  <c r="HB77" i="10"/>
  <c r="HJ79" i="10"/>
  <c r="GC36" i="13"/>
  <c r="OW110" i="10"/>
  <c r="KB72" i="10"/>
  <c r="EO51" i="10"/>
  <c r="DY99" i="10"/>
  <c r="LN119" i="13"/>
  <c r="IY152" i="13"/>
  <c r="MB114" i="10"/>
  <c r="LT96" i="13"/>
  <c r="EB128" i="10"/>
  <c r="EN61" i="10"/>
  <c r="DZ60" i="10"/>
  <c r="JM74" i="10"/>
  <c r="OB113" i="13"/>
  <c r="OU11" i="13"/>
  <c r="IR109" i="13"/>
  <c r="HH67" i="10"/>
  <c r="HG42" i="10"/>
  <c r="FZ152" i="13"/>
  <c r="KC65" i="10"/>
  <c r="OG46" i="13"/>
  <c r="ON96" i="13"/>
  <c r="PF97" i="10" s="1"/>
  <c r="PB16" i="10"/>
  <c r="FH114" i="13"/>
  <c r="OP33" i="13"/>
  <c r="HK35" i="10"/>
  <c r="PA122" i="10"/>
  <c r="HH100" i="10"/>
  <c r="FO63" i="13"/>
  <c r="PG109" i="10"/>
  <c r="NZ102" i="13"/>
  <c r="DY126" i="10"/>
  <c r="OI33" i="13"/>
  <c r="JY132" i="10"/>
  <c r="FS142" i="13"/>
  <c r="EI30" i="10"/>
  <c r="PL90" i="10"/>
  <c r="JA114" i="13"/>
  <c r="KC115" i="10" s="1"/>
  <c r="GC93" i="13"/>
  <c r="GO85" i="10"/>
  <c r="MI9" i="10"/>
  <c r="EB9" i="10"/>
  <c r="GQ58" i="10"/>
  <c r="JP36" i="10"/>
  <c r="MA131" i="10"/>
  <c r="EA84" i="10"/>
  <c r="PF95" i="10"/>
  <c r="MR73" i="10"/>
  <c r="OV140" i="10"/>
  <c r="GT60" i="10"/>
  <c r="JK149" i="10"/>
  <c r="MD95" i="10"/>
  <c r="JM19" i="10"/>
  <c r="OZ98" i="10"/>
  <c r="OZ23" i="10"/>
  <c r="KA120" i="10"/>
  <c r="CZ90" i="13"/>
  <c r="EF113" i="10"/>
  <c r="EJ71" i="10"/>
  <c r="AN157" i="11"/>
  <c r="HB154" i="10"/>
  <c r="JV136" i="10"/>
  <c r="MR59" i="10"/>
  <c r="HH99" i="10"/>
  <c r="KC127" i="10"/>
  <c r="MR108" i="10"/>
  <c r="MB127" i="10"/>
  <c r="PI98" i="10"/>
  <c r="GS56" i="10"/>
  <c r="LK115" i="13"/>
  <c r="PK146" i="10"/>
  <c r="ME83" i="10"/>
  <c r="GP72" i="10"/>
  <c r="HB108" i="10"/>
  <c r="JI97" i="10"/>
  <c r="JP54" i="10"/>
  <c r="FV160" i="13"/>
  <c r="MF26" i="10"/>
  <c r="MR51" i="10"/>
  <c r="DX45" i="10"/>
  <c r="HE8" i="10"/>
  <c r="CP85" i="13"/>
  <c r="EC11" i="10"/>
  <c r="PA36" i="10"/>
  <c r="JW42" i="10"/>
  <c r="MU48" i="10"/>
  <c r="GP98" i="10"/>
  <c r="JU142" i="10"/>
  <c r="MG92" i="10"/>
  <c r="EB53" i="10"/>
  <c r="GC159" i="13"/>
  <c r="IO150" i="13"/>
  <c r="DZ56" i="10"/>
  <c r="MO64" i="10"/>
  <c r="JK73" i="10"/>
  <c r="IG102" i="13"/>
  <c r="JI103" i="10" s="1"/>
  <c r="OO90" i="13"/>
  <c r="JR68" i="10"/>
  <c r="PJ113" i="10"/>
  <c r="JX39" i="10"/>
  <c r="LU118" i="13"/>
  <c r="OU49" i="10"/>
  <c r="OV94" i="10"/>
  <c r="GP86" i="10"/>
  <c r="HD45" i="10"/>
  <c r="JQ148" i="10"/>
  <c r="LB109" i="13"/>
  <c r="GR96" i="10"/>
  <c r="DE145" i="13"/>
  <c r="IE76" i="13"/>
  <c r="OZ153" i="10"/>
  <c r="OT12" i="13"/>
  <c r="OQ104" i="10"/>
  <c r="EI114" i="10"/>
  <c r="LI97" i="13"/>
  <c r="PK38" i="10"/>
  <c r="GX153" i="10"/>
  <c r="EO40" i="10"/>
  <c r="JN67" i="10"/>
  <c r="GX8" i="10"/>
  <c r="PI24" i="10"/>
  <c r="JI150" i="10"/>
  <c r="JJ84" i="10"/>
  <c r="PA24" i="10"/>
  <c r="PM71" i="10"/>
  <c r="CP131" i="13"/>
  <c r="IJ77" i="13"/>
  <c r="KC138" i="10"/>
  <c r="DA148" i="13"/>
  <c r="GA153" i="13"/>
  <c r="ME53" i="10"/>
  <c r="MK77" i="10"/>
  <c r="MF144" i="10"/>
  <c r="DW73" i="10"/>
  <c r="OZ21" i="10"/>
  <c r="DW79" i="10"/>
  <c r="FM129" i="13"/>
  <c r="LV83" i="13"/>
  <c r="JU131" i="10"/>
  <c r="MQ46" i="10"/>
  <c r="MC27" i="10"/>
  <c r="OY133" i="10"/>
  <c r="CT129" i="13"/>
  <c r="MJ122" i="10"/>
  <c r="JV99" i="10"/>
  <c r="NY126" i="13"/>
  <c r="DZ95" i="10"/>
  <c r="PG16" i="10"/>
  <c r="MI30" i="10"/>
  <c r="LK112" i="13"/>
  <c r="GQ98" i="10"/>
  <c r="MD66" i="10"/>
  <c r="MU112" i="10"/>
  <c r="PJ109" i="10"/>
  <c r="LF163" i="13"/>
  <c r="EN111" i="10"/>
  <c r="OX7" i="10"/>
  <c r="GU73" i="10"/>
  <c r="FT29" i="13"/>
  <c r="OS12" i="10"/>
  <c r="JX127" i="10"/>
  <c r="IW105" i="13"/>
  <c r="OT16" i="10"/>
  <c r="DW30" i="10"/>
  <c r="IY140" i="13"/>
  <c r="JS130" i="10"/>
  <c r="KA163" i="10"/>
  <c r="JQ74" i="10"/>
  <c r="MD65" i="10"/>
  <c r="EH133" i="10"/>
  <c r="IN81" i="13"/>
  <c r="DG61" i="13"/>
  <c r="OU135" i="10"/>
  <c r="EL24" i="10"/>
  <c r="LJ116" i="13"/>
  <c r="OT161" i="10"/>
  <c r="JG98" i="10"/>
  <c r="OU13" i="10"/>
  <c r="HB24" i="10"/>
  <c r="OT31" i="10"/>
  <c r="HH13" i="10"/>
  <c r="HC113" i="10"/>
  <c r="GW8" i="10"/>
  <c r="EA51" i="10"/>
  <c r="OD42" i="13"/>
  <c r="JJ107" i="10"/>
  <c r="FU15" i="13"/>
  <c r="GV31" i="10"/>
  <c r="OW53" i="10"/>
  <c r="ON159" i="13"/>
  <c r="HJ94" i="10"/>
  <c r="JM20" i="10"/>
  <c r="OZ133" i="10"/>
  <c r="OS133" i="10"/>
  <c r="ML10" i="10"/>
  <c r="MA88" i="10"/>
  <c r="JW138" i="10"/>
  <c r="MF123" i="10"/>
  <c r="MK119" i="10"/>
  <c r="EB105" i="10"/>
  <c r="PJ146" i="10"/>
  <c r="GQ60" i="10"/>
  <c r="FS17" i="13"/>
  <c r="OW27" i="10"/>
  <c r="FZ154" i="13"/>
  <c r="OX96" i="10"/>
  <c r="OI118" i="13"/>
  <c r="MG134" i="10"/>
  <c r="LV7" i="13"/>
  <c r="EQ108" i="10"/>
  <c r="KC134" i="10"/>
  <c r="EQ152" i="10"/>
  <c r="EM109" i="10"/>
  <c r="FK149" i="13"/>
  <c r="JJ11" i="10"/>
  <c r="ES128" i="10"/>
  <c r="MP150" i="10"/>
  <c r="JR20" i="10"/>
  <c r="GA149" i="13"/>
  <c r="PK72" i="10"/>
  <c r="JS136" i="10"/>
  <c r="MM66" i="10"/>
  <c r="LO18" i="13"/>
  <c r="CP71" i="13"/>
  <c r="PH136" i="10"/>
  <c r="LV163" i="13"/>
  <c r="JU143" i="10"/>
  <c r="IY149" i="13"/>
  <c r="PK136" i="10"/>
  <c r="OY127" i="10"/>
  <c r="LO72" i="13"/>
  <c r="LQ72" i="13"/>
  <c r="IY26" i="13"/>
  <c r="CR75" i="13"/>
  <c r="ED76" i="10" s="1"/>
  <c r="OD112" i="13"/>
  <c r="FW55" i="13"/>
  <c r="OS111" i="10"/>
  <c r="MC94" i="10"/>
  <c r="MQ70" i="10"/>
  <c r="OL111" i="13"/>
  <c r="ES105" i="10"/>
  <c r="IR132" i="13"/>
  <c r="MU105" i="10"/>
  <c r="LQ69" i="13"/>
  <c r="JK157" i="10"/>
  <c r="MS14" i="10"/>
  <c r="JY138" i="10"/>
  <c r="LX79" i="13"/>
  <c r="IP75" i="13"/>
  <c r="HG97" i="10"/>
  <c r="LN59" i="13"/>
  <c r="JQ27" i="10"/>
  <c r="PJ148" i="10"/>
  <c r="GP67" i="10"/>
  <c r="ME34" i="10"/>
  <c r="JQ29" i="10"/>
  <c r="PM35" i="10"/>
  <c r="CV113" i="13"/>
  <c r="EH114" i="10" s="1"/>
  <c r="HB128" i="10"/>
  <c r="PK164" i="10"/>
  <c r="GS45" i="10"/>
  <c r="EC7" i="10"/>
  <c r="OU64" i="10"/>
  <c r="OD160" i="13"/>
  <c r="DF160" i="13"/>
  <c r="IP77" i="13"/>
  <c r="JR78" i="10" s="1"/>
  <c r="GA61" i="13"/>
  <c r="HH62" i="10" s="1"/>
  <c r="JZ19" i="10"/>
  <c r="PJ50" i="10"/>
  <c r="LW51" i="13"/>
  <c r="PK33" i="10"/>
  <c r="OW117" i="10"/>
  <c r="ES44" i="10"/>
  <c r="EI119" i="10"/>
  <c r="PL75" i="10"/>
  <c r="IE103" i="13"/>
  <c r="JG104" i="10" s="1"/>
  <c r="MO60" i="10"/>
  <c r="HB32" i="10"/>
  <c r="MT18" i="10"/>
  <c r="GD162" i="13"/>
  <c r="HK163" i="10" s="1"/>
  <c r="JN46" i="10"/>
  <c r="DC86" i="13"/>
  <c r="GW70" i="10"/>
  <c r="PG33" i="10"/>
  <c r="DX114" i="10"/>
  <c r="LU102" i="13"/>
  <c r="MR103" i="10" s="1"/>
  <c r="JH32" i="10"/>
  <c r="OD85" i="13"/>
  <c r="OV86" i="10" s="1"/>
  <c r="OA117" i="13"/>
  <c r="OS118" i="10" s="1"/>
  <c r="LJ111" i="13"/>
  <c r="CV85" i="13"/>
  <c r="PA133" i="10"/>
  <c r="ER63" i="10"/>
  <c r="JU101" i="10"/>
  <c r="IZ113" i="13"/>
  <c r="MA36" i="10"/>
  <c r="JA160" i="13"/>
  <c r="PH93" i="10"/>
  <c r="GB116" i="13"/>
  <c r="GW47" i="10"/>
  <c r="MJ145" i="10"/>
  <c r="OH82" i="13"/>
  <c r="LW27" i="13"/>
  <c r="FW133" i="13"/>
  <c r="EI80" i="10"/>
  <c r="OC126" i="13"/>
  <c r="GB19" i="13"/>
  <c r="GO74" i="10"/>
  <c r="MK43" i="10"/>
  <c r="PM136" i="10"/>
  <c r="HC143" i="10"/>
  <c r="OY120" i="10"/>
  <c r="MI24" i="10"/>
  <c r="PM95" i="10"/>
  <c r="LV111" i="13"/>
  <c r="LB161" i="13"/>
  <c r="PC78" i="10"/>
  <c r="HH50" i="10"/>
  <c r="KA24" i="10"/>
  <c r="IH95" i="13"/>
  <c r="EP17" i="10"/>
  <c r="GZ153" i="10"/>
  <c r="IJ97" i="13"/>
  <c r="OQ138" i="10"/>
  <c r="CU160" i="13"/>
  <c r="EG161" i="10" s="1"/>
  <c r="OI52" i="13"/>
  <c r="LZ78" i="10"/>
  <c r="OV26" i="10"/>
  <c r="DZ22" i="10"/>
  <c r="ME124" i="10"/>
  <c r="OW64" i="10"/>
  <c r="DC161" i="13"/>
  <c r="EO162" i="10" s="1"/>
  <c r="LL44" i="13"/>
  <c r="FW87" i="13"/>
  <c r="IP83" i="13"/>
  <c r="DF34" i="13"/>
  <c r="MC149" i="10"/>
  <c r="IQ93" i="13"/>
  <c r="MG71" i="10"/>
  <c r="KC15" i="10"/>
  <c r="PG28" i="10"/>
  <c r="FW70" i="13"/>
  <c r="HD71" i="10" s="1"/>
  <c r="PC52" i="10"/>
  <c r="OP157" i="13"/>
  <c r="PH158" i="10" s="1"/>
  <c r="GQ30" i="10"/>
  <c r="HA40" i="10"/>
  <c r="HD112" i="10"/>
  <c r="PK114" i="10"/>
  <c r="GQ40" i="10"/>
  <c r="OQ142" i="10"/>
  <c r="JU141" i="10"/>
  <c r="EP19" i="10"/>
  <c r="PI156" i="10"/>
  <c r="CZ137" i="13"/>
  <c r="IU12" i="13"/>
  <c r="ON88" i="13"/>
  <c r="DC42" i="13"/>
  <c r="OQ94" i="10"/>
  <c r="MI85" i="10"/>
  <c r="GB158" i="13"/>
  <c r="FQ70" i="13"/>
  <c r="DE10" i="13"/>
  <c r="EQ11" i="10" s="1"/>
  <c r="CK156" i="13"/>
  <c r="MO120" i="10"/>
  <c r="GT65" i="10"/>
  <c r="MB51" i="10"/>
  <c r="ER127" i="10"/>
  <c r="ER137" i="10"/>
  <c r="GB152" i="13"/>
  <c r="MB39" i="10"/>
  <c r="LT83" i="13"/>
  <c r="OJ11" i="13"/>
  <c r="MJ35" i="10"/>
  <c r="JK33" i="10"/>
  <c r="IX51" i="13"/>
  <c r="IL162" i="13"/>
  <c r="EQ111" i="10"/>
  <c r="EO88" i="10"/>
  <c r="FO24" i="13"/>
  <c r="MS87" i="10"/>
  <c r="OG58" i="13"/>
  <c r="MU127" i="10"/>
  <c r="MO134" i="10"/>
  <c r="CV45" i="13"/>
  <c r="EH46" i="10" s="1"/>
  <c r="ML25" i="10"/>
  <c r="FU18" i="13"/>
  <c r="HC53" i="10"/>
  <c r="PA137" i="10"/>
  <c r="FH120" i="13"/>
  <c r="II154" i="13"/>
  <c r="MS138" i="10"/>
  <c r="KC21" i="10"/>
  <c r="HH139" i="10"/>
  <c r="DF39" i="13"/>
  <c r="HG67" i="10"/>
  <c r="MR67" i="10"/>
  <c r="DG110" i="13"/>
  <c r="LJ158" i="13"/>
  <c r="OE55" i="13"/>
  <c r="GU52" i="10"/>
  <c r="EK101" i="10"/>
  <c r="PK122" i="10"/>
  <c r="OT95" i="13"/>
  <c r="OY122" i="10"/>
  <c r="IL46" i="13"/>
  <c r="MD118" i="10"/>
  <c r="CM31" i="13"/>
  <c r="MC150" i="10"/>
  <c r="CO163" i="13"/>
  <c r="EO30" i="10"/>
  <c r="HJ131" i="10"/>
  <c r="CW152" i="13"/>
  <c r="EI153" i="10" s="1"/>
  <c r="LK125" i="13"/>
  <c r="CU8" i="13"/>
  <c r="MG91" i="10"/>
  <c r="DZ14" i="10"/>
  <c r="OQ105" i="13"/>
  <c r="IE109" i="13"/>
  <c r="OC34" i="13"/>
  <c r="JH7" i="10"/>
  <c r="EN38" i="10"/>
  <c r="DY127" i="10"/>
  <c r="JX103" i="10"/>
  <c r="JK50" i="10"/>
  <c r="JP84" i="10"/>
  <c r="JY65" i="10"/>
  <c r="OT106" i="10"/>
  <c r="JV46" i="10"/>
  <c r="OR43" i="10"/>
  <c r="GP22" i="10"/>
  <c r="EQ44" i="10"/>
  <c r="HJ105" i="10"/>
  <c r="PA37" i="10"/>
  <c r="IF106" i="13"/>
  <c r="CR36" i="13"/>
  <c r="JO141" i="10"/>
  <c r="FO163" i="13"/>
  <c r="CO148" i="13"/>
  <c r="EK92" i="10"/>
  <c r="OT30" i="10"/>
  <c r="IG148" i="13"/>
  <c r="FM152" i="13"/>
  <c r="OT71" i="13"/>
  <c r="EL8" i="10"/>
  <c r="OY25" i="10"/>
  <c r="OW18" i="10"/>
  <c r="NZ108" i="13"/>
  <c r="ME15" i="10"/>
  <c r="HI85" i="10"/>
  <c r="ME150" i="10"/>
  <c r="KA62" i="10"/>
  <c r="LI57" i="13"/>
  <c r="MF58" i="10" s="1"/>
  <c r="OT77" i="10"/>
  <c r="EH124" i="10"/>
  <c r="IF19" i="13"/>
  <c r="PG57" i="10"/>
  <c r="EL59" i="10"/>
  <c r="MA74" i="10"/>
  <c r="MK36" i="10"/>
  <c r="OY84" i="10"/>
  <c r="MM102" i="10"/>
  <c r="MM142" i="10"/>
  <c r="OM100" i="13"/>
  <c r="GU90" i="10"/>
  <c r="EG31" i="10"/>
  <c r="JV70" i="10"/>
  <c r="HF99" i="10"/>
  <c r="JT79" i="10"/>
  <c r="KC56" i="10"/>
  <c r="OY114" i="10"/>
  <c r="EO142" i="10"/>
  <c r="GP111" i="10"/>
  <c r="JH119" i="10"/>
  <c r="CO158" i="13"/>
  <c r="CY160" i="13"/>
  <c r="LI28" i="13"/>
  <c r="MF29" i="10" s="1"/>
  <c r="FT144" i="13"/>
  <c r="MC125" i="10"/>
  <c r="OS80" i="13"/>
  <c r="MN99" i="10"/>
  <c r="EG78" i="10"/>
  <c r="EH146" i="10"/>
  <c r="LH15" i="13"/>
  <c r="PA160" i="10"/>
  <c r="CN22" i="13"/>
  <c r="DX89" i="10"/>
  <c r="PD15" i="10"/>
  <c r="JN160" i="10"/>
  <c r="JJ58" i="10"/>
  <c r="MB6" i="10"/>
  <c r="CQ159" i="13"/>
  <c r="DX25" i="10"/>
  <c r="PG15" i="10"/>
  <c r="IZ160" i="13"/>
  <c r="HE142" i="10"/>
  <c r="PD46" i="10"/>
  <c r="PI42" i="10"/>
  <c r="DZ7" i="10"/>
  <c r="OW59" i="10"/>
  <c r="JM24" i="10"/>
  <c r="IM22" i="13"/>
  <c r="JP56" i="10"/>
  <c r="GP37" i="10"/>
  <c r="DF149" i="13"/>
  <c r="GO62" i="10"/>
  <c r="FI92" i="13"/>
  <c r="FP93" i="13"/>
  <c r="OS151" i="13"/>
  <c r="PK152" i="10" s="1"/>
  <c r="KC22" i="10"/>
  <c r="OR113" i="10"/>
  <c r="HF100" i="10"/>
  <c r="CW126" i="13"/>
  <c r="HJ53" i="10"/>
  <c r="OQ124" i="10"/>
  <c r="IP159" i="13"/>
  <c r="GS114" i="10"/>
  <c r="NY163" i="13"/>
  <c r="EG20" i="10"/>
  <c r="EK63" i="10"/>
  <c r="JT45" i="10"/>
  <c r="JO143" i="10"/>
  <c r="IH51" i="13"/>
  <c r="JT163" i="10"/>
  <c r="EK127" i="10"/>
  <c r="GQ7" i="10"/>
  <c r="KA109" i="10"/>
  <c r="FT127" i="13"/>
  <c r="JO130" i="10"/>
  <c r="MP56" i="10"/>
  <c r="FW152" i="13"/>
  <c r="CX28" i="13"/>
  <c r="LB24" i="13"/>
  <c r="OT129" i="10"/>
  <c r="CT90" i="13"/>
  <c r="LJ155" i="13"/>
  <c r="MJ10" i="10"/>
  <c r="PG13" i="10"/>
  <c r="EN53" i="10"/>
  <c r="LZ67" i="10"/>
  <c r="FL42" i="13"/>
  <c r="GS132" i="10"/>
  <c r="JS119" i="10"/>
  <c r="IE161" i="13"/>
  <c r="EI91" i="10"/>
  <c r="FZ160" i="13"/>
  <c r="IJ161" i="13"/>
  <c r="MM120" i="10"/>
  <c r="DA128" i="13"/>
  <c r="MS113" i="10"/>
  <c r="MM60" i="10"/>
  <c r="LI152" i="13"/>
  <c r="LI55" i="13"/>
  <c r="PK129" i="10"/>
  <c r="GT143" i="10"/>
  <c r="HJ158" i="10"/>
  <c r="PE141" i="10"/>
  <c r="EG74" i="10"/>
  <c r="MI153" i="10"/>
  <c r="MJ156" i="10"/>
  <c r="JH106" i="10"/>
  <c r="KB145" i="10"/>
  <c r="OQ37" i="10"/>
  <c r="MO5" i="10"/>
  <c r="OP57" i="13"/>
  <c r="ED127" i="10"/>
  <c r="HC132" i="10"/>
  <c r="LM72" i="13"/>
  <c r="GA19" i="13"/>
  <c r="MS45" i="10"/>
  <c r="HA65" i="10"/>
  <c r="FY158" i="13"/>
  <c r="IV160" i="13"/>
  <c r="EN86" i="10"/>
  <c r="PI143" i="10"/>
  <c r="OW14" i="10"/>
  <c r="EP58" i="10"/>
  <c r="JT101" i="10"/>
  <c r="CM163" i="13"/>
  <c r="IS159" i="13"/>
  <c r="EE159" i="10"/>
  <c r="OY65" i="10"/>
  <c r="EJ40" i="10"/>
  <c r="HE131" i="10"/>
  <c r="EQ96" i="10"/>
  <c r="GZ122" i="10"/>
  <c r="JM118" i="10"/>
  <c r="OO74" i="13"/>
  <c r="HA117" i="10"/>
  <c r="OB132" i="13"/>
  <c r="OI50" i="13"/>
  <c r="LI64" i="13"/>
  <c r="OT60" i="10"/>
  <c r="GV55" i="10"/>
  <c r="PH138" i="10"/>
  <c r="FU154" i="13"/>
  <c r="MC40" i="10"/>
  <c r="IZ40" i="13"/>
  <c r="FZ34" i="13"/>
  <c r="PE50" i="10"/>
  <c r="OK121" i="13"/>
  <c r="LJ139" i="13"/>
  <c r="II162" i="13"/>
  <c r="IS115" i="13"/>
  <c r="PE118" i="10"/>
  <c r="EQ10" i="10"/>
  <c r="JY31" i="10"/>
  <c r="OV145" i="10"/>
  <c r="GQ113" i="10"/>
  <c r="EQ75" i="10"/>
  <c r="MJ13" i="10"/>
  <c r="HB113" i="10"/>
  <c r="PH129" i="10"/>
  <c r="JK48" i="10"/>
  <c r="LW46" i="13"/>
  <c r="FZ38" i="13"/>
  <c r="MI45" i="10"/>
  <c r="LM159" i="13"/>
  <c r="FQ19" i="13"/>
  <c r="MS149" i="10"/>
  <c r="GZ43" i="10"/>
  <c r="JP140" i="10"/>
  <c r="MO47" i="10"/>
  <c r="PF111" i="10"/>
  <c r="EN98" i="10"/>
  <c r="JR30" i="10"/>
  <c r="HA128" i="10"/>
  <c r="JZ96" i="10"/>
  <c r="OR126" i="10"/>
  <c r="CZ65" i="13"/>
  <c r="OQ22" i="10"/>
  <c r="EJ151" i="10"/>
  <c r="OJ17" i="13"/>
  <c r="MS65" i="10"/>
  <c r="CS41" i="13"/>
  <c r="EK90" i="10"/>
  <c r="JA109" i="13"/>
  <c r="JK72" i="10"/>
  <c r="GZ65" i="10"/>
  <c r="EE118" i="10"/>
  <c r="MT132" i="10"/>
  <c r="OD30" i="13"/>
  <c r="HE31" i="10"/>
  <c r="JT66" i="10"/>
  <c r="CQ144" i="13"/>
  <c r="LG159" i="13"/>
  <c r="CU49" i="13"/>
  <c r="LJ128" i="13"/>
  <c r="HJ12" i="10"/>
  <c r="DF137" i="13"/>
  <c r="GU16" i="10"/>
  <c r="V161" i="11"/>
  <c r="JI84" i="10"/>
  <c r="GR26" i="10"/>
  <c r="KA119" i="10"/>
  <c r="EF120" i="10"/>
  <c r="LE84" i="13"/>
  <c r="IQ45" i="13"/>
  <c r="KA27" i="10"/>
  <c r="HF61" i="10"/>
  <c r="IL118" i="13"/>
  <c r="LY58" i="10"/>
  <c r="HA153" i="10"/>
  <c r="EL78" i="10"/>
  <c r="PA22" i="10"/>
  <c r="CW154" i="13"/>
  <c r="IV150" i="13"/>
  <c r="JT124" i="10"/>
  <c r="GT59" i="10"/>
  <c r="EK152" i="10"/>
  <c r="MA21" i="10"/>
  <c r="PF89" i="10"/>
  <c r="LC159" i="13"/>
  <c r="HA115" i="10"/>
  <c r="OW132" i="10"/>
  <c r="FK162" i="13"/>
  <c r="GV160" i="10"/>
  <c r="MB122" i="10"/>
  <c r="JY8" i="10"/>
  <c r="GZ138" i="10"/>
  <c r="IJ162" i="13"/>
  <c r="FW36" i="13"/>
  <c r="OA22" i="13"/>
  <c r="EJ82" i="10"/>
  <c r="CP94" i="13"/>
  <c r="GZ58" i="10"/>
  <c r="ES152" i="10"/>
  <c r="FK163" i="13"/>
  <c r="JX99" i="10"/>
  <c r="IE119" i="13"/>
  <c r="ON113" i="13"/>
  <c r="OB60" i="13"/>
  <c r="EJ161" i="10"/>
  <c r="CM86" i="13"/>
  <c r="CK67" i="13"/>
  <c r="DY119" i="10"/>
  <c r="MJ162" i="10"/>
  <c r="MD138" i="10"/>
  <c r="PA86" i="10"/>
  <c r="LO92" i="13"/>
  <c r="LP117" i="13"/>
  <c r="PF69" i="10"/>
  <c r="CV23" i="13"/>
  <c r="PM45" i="10"/>
  <c r="JU52" i="10"/>
  <c r="CK54" i="13"/>
  <c r="JM97" i="10"/>
  <c r="HA120" i="10"/>
  <c r="GV28" i="10"/>
  <c r="FN23" i="13"/>
  <c r="CQ62" i="13"/>
  <c r="PG30" i="10"/>
  <c r="HD85" i="10"/>
  <c r="OQ116" i="10"/>
  <c r="KB52" i="10"/>
  <c r="EK77" i="10"/>
  <c r="OB5" i="13"/>
  <c r="JQ58" i="10"/>
  <c r="CZ136" i="13"/>
  <c r="EQ83" i="10"/>
  <c r="EQ123" i="10"/>
  <c r="FH126" i="13"/>
  <c r="OT7" i="10"/>
  <c r="OT97" i="10"/>
  <c r="DY64" i="10"/>
  <c r="FV145" i="13"/>
  <c r="GQ41" i="10"/>
  <c r="EE27" i="10"/>
  <c r="OU134" i="10"/>
  <c r="FQ59" i="13"/>
  <c r="HA49" i="10"/>
  <c r="EB111" i="10"/>
  <c r="FM36" i="13"/>
  <c r="JI61" i="10"/>
  <c r="PB140" i="10"/>
  <c r="MD92" i="10"/>
  <c r="PB153" i="10"/>
  <c r="IQ128" i="13"/>
  <c r="JS129" i="10" s="1"/>
  <c r="EI38" i="10"/>
  <c r="LY17" i="10"/>
  <c r="OC153" i="13"/>
  <c r="OU154" i="10" s="1"/>
  <c r="LQ123" i="13"/>
  <c r="FO91" i="13"/>
  <c r="GV92" i="10" s="1"/>
  <c r="EG154" i="10"/>
  <c r="EM47" i="10"/>
  <c r="II41" i="13"/>
  <c r="JK42" i="10" s="1"/>
  <c r="IM144" i="13"/>
  <c r="HF84" i="10"/>
  <c r="GC128" i="13"/>
  <c r="FT71" i="13"/>
  <c r="EC9" i="10"/>
  <c r="MN21" i="10"/>
  <c r="LZ142" i="10"/>
  <c r="FX84" i="13"/>
  <c r="HE85" i="10" s="1"/>
  <c r="KC125" i="10"/>
  <c r="OU51" i="13"/>
  <c r="PL91" i="10"/>
  <c r="EJ50" i="10"/>
  <c r="EL146" i="10"/>
  <c r="FZ70" i="13"/>
  <c r="FL59" i="13"/>
  <c r="OT16" i="13"/>
  <c r="PC87" i="10"/>
  <c r="MR135" i="10"/>
  <c r="MK133" i="10"/>
  <c r="LW38" i="13"/>
  <c r="FO67" i="13"/>
  <c r="OS118" i="13"/>
  <c r="FW72" i="13"/>
  <c r="LO111" i="13"/>
  <c r="OV107" i="10"/>
  <c r="EF98" i="10"/>
  <c r="OV78" i="10"/>
  <c r="FY82" i="13"/>
  <c r="CQ149" i="13"/>
  <c r="EP141" i="10"/>
  <c r="FU126" i="13"/>
  <c r="PC74" i="10"/>
  <c r="OK99" i="13"/>
  <c r="EK51" i="10"/>
  <c r="JA163" i="13"/>
  <c r="KC132" i="10"/>
  <c r="OY19" i="10"/>
  <c r="JK60" i="10"/>
  <c r="LW101" i="13"/>
  <c r="HC127" i="10"/>
  <c r="HD44" i="10"/>
  <c r="DY133" i="10"/>
  <c r="PH19" i="10"/>
  <c r="DF84" i="13"/>
  <c r="OU138" i="10"/>
  <c r="HB106" i="10"/>
  <c r="JZ35" i="10"/>
  <c r="CO79" i="13"/>
  <c r="HC34" i="10"/>
  <c r="FJ135" i="13"/>
  <c r="JM134" i="10"/>
  <c r="HG43" i="10"/>
  <c r="HG44" i="10"/>
  <c r="MO58" i="10"/>
  <c r="HI26" i="10"/>
  <c r="EA52" i="10"/>
  <c r="LD25" i="13"/>
  <c r="EQ94" i="10"/>
  <c r="OO81" i="13"/>
  <c r="FS91" i="13"/>
  <c r="IJ25" i="13"/>
  <c r="LN10" i="13"/>
  <c r="MK11" i="10" s="1"/>
  <c r="PA67" i="10"/>
  <c r="JT15" i="10"/>
  <c r="JH14" i="10"/>
  <c r="FM55" i="13"/>
  <c r="MF156" i="10"/>
  <c r="FR144" i="13"/>
  <c r="GY145" i="10" s="1"/>
  <c r="JU42" i="10"/>
  <c r="OL115" i="13"/>
  <c r="CU10" i="13"/>
  <c r="OS69" i="13"/>
  <c r="FM61" i="13"/>
  <c r="GT62" i="10" s="1"/>
  <c r="FP62" i="13"/>
  <c r="GW57" i="10"/>
  <c r="OG115" i="13"/>
  <c r="JU16" i="10"/>
  <c r="HJ139" i="10"/>
  <c r="MP18" i="10"/>
  <c r="JN49" i="10"/>
  <c r="MP111" i="10"/>
  <c r="EN115" i="10"/>
  <c r="EQ56" i="10"/>
  <c r="ME49" i="10"/>
  <c r="CM119" i="13"/>
  <c r="DE87" i="13"/>
  <c r="JW91" i="10"/>
  <c r="OU121" i="10"/>
  <c r="OK92" i="13"/>
  <c r="IM111" i="13"/>
  <c r="FO13" i="13"/>
  <c r="MK85" i="10"/>
  <c r="FO15" i="13"/>
  <c r="GU155" i="10"/>
  <c r="MQ17" i="10"/>
  <c r="LZ61" i="10"/>
  <c r="PB64" i="10"/>
  <c r="OU152" i="13"/>
  <c r="FO65" i="13"/>
  <c r="OQ119" i="13"/>
  <c r="JI46" i="10"/>
  <c r="FQ77" i="13"/>
  <c r="OS148" i="13"/>
  <c r="OI152" i="13"/>
  <c r="PA153" i="10" s="1"/>
  <c r="CS123" i="13"/>
  <c r="EE124" i="10" s="1"/>
  <c r="PB29" i="10"/>
  <c r="IR90" i="13"/>
  <c r="MA58" i="10"/>
  <c r="PB164" i="10"/>
  <c r="IY13" i="13"/>
  <c r="KA14" i="10" s="1"/>
  <c r="JL69" i="10"/>
  <c r="CO159" i="13"/>
  <c r="MB37" i="10"/>
  <c r="MJ57" i="10"/>
  <c r="OU115" i="10"/>
  <c r="FU62" i="13"/>
  <c r="LO163" i="13"/>
  <c r="EK74" i="10"/>
  <c r="LL104" i="13"/>
  <c r="FP150" i="13"/>
  <c r="GW151" i="10" s="1"/>
  <c r="PA76" i="10"/>
  <c r="GQ131" i="10"/>
  <c r="EH44" i="10"/>
  <c r="MQ99" i="10"/>
  <c r="JG117" i="10"/>
  <c r="MB134" i="10"/>
  <c r="LE47" i="13"/>
  <c r="MR57" i="10"/>
  <c r="PG150" i="10"/>
  <c r="JX128" i="10"/>
  <c r="JN140" i="10"/>
  <c r="JS41" i="10"/>
  <c r="LQ15" i="13"/>
  <c r="OE73" i="13"/>
  <c r="JN88" i="10"/>
  <c r="EC14" i="10"/>
  <c r="MI135" i="10"/>
  <c r="MU97" i="10"/>
  <c r="GP40" i="10"/>
  <c r="PI68" i="10"/>
  <c r="CL129" i="13"/>
  <c r="ES82" i="10"/>
  <c r="OD15" i="13"/>
  <c r="DZ28" i="10"/>
  <c r="PL45" i="10"/>
  <c r="CT7" i="13"/>
  <c r="OR145" i="10"/>
  <c r="EO10" i="10"/>
  <c r="HA29" i="10"/>
  <c r="CS128" i="13"/>
  <c r="PI148" i="10"/>
  <c r="EM72" i="10"/>
  <c r="EE103" i="10"/>
  <c r="PM151" i="10"/>
  <c r="PF136" i="10"/>
  <c r="II160" i="13"/>
  <c r="JK161" i="10" s="1"/>
  <c r="OH138" i="13"/>
  <c r="OZ139" i="10" s="1"/>
  <c r="GZ113" i="10"/>
  <c r="CM34" i="13"/>
  <c r="OX110" i="10"/>
  <c r="GY49" i="10"/>
  <c r="EB64" i="10"/>
  <c r="CM121" i="13"/>
  <c r="HF28" i="10"/>
  <c r="IY49" i="13"/>
  <c r="KA50" i="10" s="1"/>
  <c r="MK67" i="10"/>
  <c r="OZ146" i="10"/>
  <c r="JP98" i="10"/>
  <c r="JH112" i="10"/>
  <c r="CK146" i="13"/>
  <c r="LW153" i="13"/>
  <c r="JH59" i="10"/>
  <c r="ES48" i="10"/>
  <c r="OX16" i="10"/>
  <c r="OI71" i="13"/>
  <c r="PA72" i="10" s="1"/>
  <c r="EB15" i="10"/>
  <c r="LJ160" i="13"/>
  <c r="ER74" i="10"/>
  <c r="FX58" i="13"/>
  <c r="KB133" i="10"/>
  <c r="JI50" i="10"/>
  <c r="DZ135" i="10"/>
  <c r="DD147" i="13"/>
  <c r="JS10" i="10"/>
  <c r="QS17" i="10"/>
  <c r="GP108" i="10"/>
  <c r="JQ123" i="10"/>
  <c r="MH103" i="10"/>
  <c r="EN152" i="10"/>
  <c r="LZ38" i="10"/>
  <c r="JG69" i="10"/>
  <c r="EL28" i="10"/>
  <c r="MU113" i="10"/>
  <c r="JP28" i="10"/>
  <c r="ED118" i="10"/>
  <c r="EP6" i="10"/>
  <c r="HD56" i="10"/>
  <c r="GW27" i="10"/>
  <c r="ES53" i="10"/>
  <c r="LV146" i="13"/>
  <c r="LZ150" i="10"/>
  <c r="HC64" i="10"/>
  <c r="MN26" i="10"/>
  <c r="EO89" i="10"/>
  <c r="QQ56" i="10"/>
  <c r="OQ30" i="10"/>
  <c r="GR142" i="10"/>
  <c r="PL39" i="10"/>
  <c r="CU84" i="13"/>
  <c r="GP97" i="10"/>
  <c r="HC29" i="10"/>
  <c r="CX82" i="13"/>
  <c r="FW145" i="13"/>
  <c r="EF18" i="10"/>
  <c r="OE85" i="13"/>
  <c r="MA150" i="10"/>
  <c r="GV6" i="10"/>
  <c r="MA70" i="10"/>
  <c r="HK93" i="10"/>
  <c r="JH150" i="10"/>
  <c r="MD47" i="10"/>
  <c r="JN16" i="10"/>
  <c r="EB49" i="10"/>
  <c r="MG50" i="10"/>
  <c r="LL143" i="13"/>
  <c r="PI134" i="10"/>
  <c r="EA59" i="10"/>
  <c r="JS55" i="10"/>
  <c r="ON87" i="13"/>
  <c r="JI106" i="10"/>
  <c r="MF126" i="10"/>
  <c r="FP60" i="13"/>
  <c r="OD107" i="13"/>
  <c r="HH64" i="10"/>
  <c r="MK92" i="10"/>
  <c r="DZ137" i="10"/>
  <c r="OP59" i="13"/>
  <c r="EF45" i="10"/>
  <c r="MG41" i="10"/>
  <c r="EP13" i="10"/>
  <c r="MR42" i="10"/>
  <c r="MH111" i="10"/>
  <c r="KC79" i="10"/>
  <c r="CU39" i="13"/>
  <c r="EG40" i="10" s="1"/>
  <c r="HG131" i="10"/>
  <c r="GV58" i="10"/>
  <c r="LP161" i="13"/>
  <c r="EG24" i="10"/>
  <c r="GW131" i="10"/>
  <c r="OV61" i="10"/>
  <c r="EK121" i="10"/>
  <c r="JZ106" i="10"/>
  <c r="GU145" i="10"/>
  <c r="EP46" i="10"/>
  <c r="MU103" i="10"/>
  <c r="PF149" i="10"/>
  <c r="LI13" i="13"/>
  <c r="LB154" i="13"/>
  <c r="MS156" i="10"/>
  <c r="PD110" i="10"/>
  <c r="MN101" i="10"/>
  <c r="PA61" i="10"/>
  <c r="OZ80" i="10"/>
  <c r="EM81" i="10"/>
  <c r="MD50" i="10"/>
  <c r="KC124" i="10"/>
  <c r="JV25" i="10"/>
  <c r="OQ118" i="13"/>
  <c r="HH76" i="10"/>
  <c r="ML16" i="10"/>
  <c r="CK52" i="13"/>
  <c r="DA150" i="13"/>
  <c r="GU56" i="10"/>
  <c r="IX161" i="13"/>
  <c r="AW158" i="11"/>
  <c r="JJ30" i="10"/>
  <c r="ME145" i="10"/>
  <c r="PL41" i="10"/>
  <c r="HG105" i="10"/>
  <c r="DG160" i="13"/>
  <c r="OW112" i="10"/>
  <c r="CS149" i="13"/>
  <c r="IZ84" i="13"/>
  <c r="KB85" i="10" s="1"/>
  <c r="KB103" i="10"/>
  <c r="EQ49" i="10"/>
  <c r="LB126" i="13"/>
  <c r="IK148" i="13"/>
  <c r="CK133" i="13"/>
  <c r="LZ15" i="10"/>
  <c r="PK53" i="10"/>
  <c r="MK113" i="10"/>
  <c r="EK155" i="10"/>
  <c r="OZ144" i="10"/>
  <c r="GC77" i="13"/>
  <c r="GT66" i="10"/>
  <c r="GP39" i="10"/>
  <c r="JI60" i="10"/>
  <c r="CM84" i="13"/>
  <c r="EI101" i="10"/>
  <c r="OG63" i="13"/>
  <c r="CV32" i="13"/>
  <c r="EH33" i="10" s="1"/>
  <c r="GS50" i="10"/>
  <c r="JI71" i="10"/>
  <c r="JS85" i="10"/>
  <c r="CV55" i="13"/>
  <c r="MU45" i="10"/>
  <c r="IN133" i="13"/>
  <c r="IR5" i="13"/>
  <c r="LJ97" i="13"/>
  <c r="FR78" i="13"/>
  <c r="IP108" i="13"/>
  <c r="PK121" i="10"/>
  <c r="JT156" i="10"/>
  <c r="EF51" i="10"/>
  <c r="GQ120" i="10"/>
  <c r="MB140" i="10"/>
  <c r="MU81" i="10"/>
  <c r="EH37" i="10"/>
  <c r="HC138" i="10"/>
  <c r="CU60" i="13"/>
  <c r="IF151" i="13"/>
  <c r="JT29" i="10"/>
  <c r="OG32" i="13"/>
  <c r="FH161" i="13"/>
  <c r="ES96" i="10"/>
  <c r="MU108" i="10"/>
  <c r="HG76" i="10"/>
  <c r="OK44" i="13"/>
  <c r="OE5" i="13"/>
  <c r="FP151" i="13"/>
  <c r="LU113" i="13"/>
  <c r="HK85" i="10"/>
  <c r="MD116" i="10"/>
  <c r="MI71" i="10"/>
  <c r="PB60" i="10"/>
  <c r="LR158" i="13"/>
  <c r="DZ87" i="10"/>
  <c r="OS32" i="10"/>
  <c r="LY147" i="10"/>
  <c r="EJ80" i="10"/>
  <c r="JZ107" i="10"/>
  <c r="MF89" i="10"/>
  <c r="EC50" i="10"/>
  <c r="JQ143" i="10"/>
  <c r="JK154" i="10"/>
  <c r="MD88" i="10"/>
  <c r="MP110" i="10"/>
  <c r="EB7" i="10"/>
  <c r="PC79" i="10"/>
  <c r="LY5" i="10"/>
  <c r="GP137" i="10"/>
  <c r="CT152" i="13"/>
  <c r="OQ128" i="10"/>
  <c r="HI115" i="10"/>
  <c r="HJ103" i="10"/>
  <c r="JQ76" i="10"/>
  <c r="OR21" i="10"/>
  <c r="KA134" i="10"/>
  <c r="DX26" i="10"/>
  <c r="PG100" i="10"/>
  <c r="HA74" i="10"/>
  <c r="GX44" i="10"/>
  <c r="EM137" i="10"/>
  <c r="JU106" i="10"/>
  <c r="DY104" i="10"/>
  <c r="JS61" i="10"/>
  <c r="JS141" i="10"/>
  <c r="EB154" i="10"/>
  <c r="CS6" i="13"/>
  <c r="EL88" i="10"/>
  <c r="EM46" i="10"/>
  <c r="PL46" i="10"/>
  <c r="EH107" i="10"/>
  <c r="JV161" i="10"/>
  <c r="LK113" i="13"/>
  <c r="PD10" i="10"/>
  <c r="MD151" i="10"/>
  <c r="OV96" i="10"/>
  <c r="MD43" i="10"/>
  <c r="DZ161" i="10"/>
  <c r="CV149" i="13"/>
  <c r="MU99" i="10"/>
  <c r="EH47" i="10"/>
  <c r="IQ86" i="13"/>
  <c r="PK112" i="10"/>
  <c r="PE126" i="10"/>
  <c r="PF60" i="10"/>
  <c r="ES64" i="10"/>
  <c r="HC37" i="10"/>
  <c r="MC67" i="10"/>
  <c r="PH15" i="10"/>
  <c r="MP6" i="10"/>
  <c r="HK56" i="10"/>
  <c r="CR23" i="13"/>
  <c r="PD130" i="10"/>
  <c r="GZ137" i="10"/>
  <c r="OT78" i="13"/>
  <c r="PF153" i="10"/>
  <c r="JY91" i="10"/>
  <c r="ME52" i="10"/>
  <c r="PJ38" i="10"/>
  <c r="MJ63" i="10"/>
  <c r="HK137" i="10"/>
  <c r="MU79" i="10"/>
  <c r="LI89" i="13"/>
  <c r="LQ151" i="13"/>
  <c r="OQ53" i="10"/>
  <c r="MB80" i="10"/>
  <c r="MJ133" i="10"/>
  <c r="DC83" i="13"/>
  <c r="JO79" i="10"/>
  <c r="JU151" i="10"/>
  <c r="ES33" i="10"/>
  <c r="OX84" i="10"/>
  <c r="CR20" i="13"/>
  <c r="MH100" i="10"/>
  <c r="OA49" i="13"/>
  <c r="EE81" i="10"/>
  <c r="LX153" i="13"/>
  <c r="GQ35" i="10"/>
  <c r="GU114" i="10"/>
  <c r="CZ135" i="13"/>
  <c r="MP113" i="10"/>
  <c r="MO92" i="10"/>
  <c r="GY9" i="10"/>
  <c r="CU93" i="13"/>
  <c r="IU151" i="13"/>
  <c r="MB70" i="10"/>
  <c r="MM19" i="10"/>
  <c r="HI6" i="10"/>
  <c r="JH102" i="10"/>
  <c r="LX154" i="13"/>
  <c r="MR136" i="10"/>
  <c r="EK76" i="10"/>
  <c r="OW22" i="10"/>
  <c r="FP116" i="13"/>
  <c r="GB98" i="13"/>
  <c r="PK97" i="10"/>
  <c r="HK46" i="10"/>
  <c r="OS128" i="10"/>
  <c r="EF76" i="10"/>
  <c r="FV156" i="13"/>
  <c r="JI36" i="10"/>
  <c r="GR13" i="10"/>
  <c r="MN86" i="10"/>
  <c r="ML83" i="10"/>
  <c r="JI129" i="10"/>
  <c r="PC136" i="10"/>
  <c r="ML45" i="10"/>
  <c r="JM131" i="10"/>
  <c r="JN55" i="10"/>
  <c r="MH68" i="10"/>
  <c r="PB74" i="10"/>
  <c r="GQ127" i="10"/>
  <c r="HF46" i="10"/>
  <c r="HI114" i="10"/>
  <c r="JQ16" i="10"/>
  <c r="JK155" i="10"/>
  <c r="IZ93" i="13"/>
  <c r="GT141" i="10"/>
  <c r="EL132" i="10"/>
  <c r="MG35" i="10"/>
  <c r="DZ51" i="10"/>
  <c r="OW153" i="10"/>
  <c r="MA47" i="10"/>
  <c r="ML58" i="10"/>
  <c r="JW53" i="10"/>
  <c r="JJ112" i="10"/>
  <c r="ML60" i="10"/>
  <c r="OR59" i="10"/>
  <c r="ED46" i="10"/>
  <c r="IS91" i="13"/>
  <c r="EC40" i="10"/>
  <c r="EF133" i="10"/>
  <c r="KB45" i="10"/>
  <c r="EI116" i="10"/>
  <c r="JV115" i="10"/>
  <c r="ED52" i="10"/>
  <c r="EG139" i="10"/>
  <c r="CW160" i="13"/>
  <c r="EG69" i="10"/>
  <c r="EB51" i="10"/>
  <c r="JR137" i="10"/>
  <c r="JW33" i="10"/>
  <c r="DX91" i="10"/>
  <c r="DX40" i="10"/>
  <c r="DZ12" i="10"/>
  <c r="EI9" i="10"/>
  <c r="HB33" i="10"/>
  <c r="OV75" i="10"/>
  <c r="HC38" i="10"/>
  <c r="JL42" i="10"/>
  <c r="MN47" i="10"/>
  <c r="ED40" i="10"/>
  <c r="HC101" i="10"/>
  <c r="DZ59" i="10"/>
  <c r="KA79" i="10"/>
  <c r="MA19" i="10"/>
  <c r="EI77" i="10"/>
  <c r="LZ119" i="10"/>
  <c r="HF35" i="10"/>
  <c r="IM66" i="13"/>
  <c r="CK108" i="13"/>
  <c r="OR114" i="10"/>
  <c r="EF70" i="10"/>
  <c r="IE120" i="13"/>
  <c r="MC59" i="10"/>
  <c r="EP14" i="10"/>
  <c r="DE49" i="13"/>
  <c r="JJ155" i="10"/>
  <c r="PL121" i="10"/>
  <c r="GS105" i="10"/>
  <c r="GT70" i="10"/>
  <c r="MG61" i="10"/>
  <c r="PF30" i="10"/>
  <c r="AW162" i="11"/>
  <c r="OL116" i="13"/>
  <c r="HJ25" i="10"/>
  <c r="PB106" i="10"/>
  <c r="LZ63" i="10"/>
  <c r="HC9" i="10"/>
  <c r="EL124" i="10"/>
  <c r="LH74" i="13"/>
  <c r="FM9" i="13"/>
  <c r="CT25" i="13"/>
  <c r="EF26" i="10" s="1"/>
  <c r="IZ133" i="13"/>
  <c r="JG28" i="10"/>
  <c r="EL125" i="10"/>
  <c r="CT52" i="13"/>
  <c r="OU162" i="10"/>
  <c r="ME96" i="10"/>
  <c r="CW54" i="13"/>
  <c r="IO104" i="13"/>
  <c r="FZ119" i="13"/>
  <c r="OW152" i="10"/>
  <c r="PG45" i="10"/>
  <c r="JY33" i="10"/>
  <c r="HA47" i="10"/>
  <c r="CZ117" i="13"/>
  <c r="LW110" i="13"/>
  <c r="EG21" i="10"/>
  <c r="GC26" i="13"/>
  <c r="IL33" i="13"/>
  <c r="GC53" i="13"/>
  <c r="GX38" i="10"/>
  <c r="CV98" i="13"/>
  <c r="GQ119" i="10"/>
  <c r="OD55" i="13"/>
  <c r="GP119" i="10"/>
  <c r="EK109" i="10"/>
  <c r="MQ44" i="10"/>
  <c r="DC73" i="13"/>
  <c r="LJ27" i="13"/>
  <c r="FV12" i="13"/>
  <c r="CR108" i="13"/>
  <c r="HD41" i="10"/>
  <c r="IL102" i="13"/>
  <c r="JN103" i="10" s="1"/>
  <c r="IS153" i="13"/>
  <c r="GA154" i="13"/>
  <c r="HH155" i="10" s="1"/>
  <c r="FO116" i="13"/>
  <c r="EL50" i="10"/>
  <c r="LJ12" i="13"/>
  <c r="MG13" i="10" s="1"/>
  <c r="GO105" i="10"/>
  <c r="FM107" i="13"/>
  <c r="DX59" i="10"/>
  <c r="CP152" i="13"/>
  <c r="OY53" i="10"/>
  <c r="HJ22" i="10"/>
  <c r="JY39" i="10"/>
  <c r="JH28" i="10"/>
  <c r="CN57" i="13"/>
  <c r="IQ143" i="13"/>
  <c r="MK150" i="10"/>
  <c r="OJ23" i="13"/>
  <c r="IL27" i="13"/>
  <c r="JN28" i="10" s="1"/>
  <c r="FK96" i="13"/>
  <c r="GB11" i="13"/>
  <c r="PM43" i="10"/>
  <c r="PK85" i="10"/>
  <c r="HD135" i="10"/>
  <c r="PG149" i="10"/>
  <c r="OW26" i="10"/>
  <c r="OS27" i="13"/>
  <c r="PK28" i="10" s="1"/>
  <c r="HA94" i="10"/>
  <c r="OV89" i="10"/>
  <c r="FO42" i="13"/>
  <c r="GV43" i="10" s="1"/>
  <c r="LL93" i="13"/>
  <c r="MI94" i="10" s="1"/>
  <c r="MP65" i="10"/>
  <c r="CV73" i="13"/>
  <c r="PI6" i="10"/>
  <c r="IL121" i="13"/>
  <c r="OL122" i="13"/>
  <c r="MI56" i="10"/>
  <c r="MR62" i="10"/>
  <c r="OR104" i="10"/>
  <c r="PE129" i="10"/>
  <c r="EN41" i="10"/>
  <c r="FK103" i="13"/>
  <c r="JK88" i="10"/>
  <c r="LY66" i="10"/>
  <c r="KA113" i="10"/>
  <c r="EP63" i="10"/>
  <c r="JA96" i="13"/>
  <c r="JN112" i="10"/>
  <c r="DZ32" i="10"/>
  <c r="MK69" i="10"/>
  <c r="CX126" i="13"/>
  <c r="OY105" i="10"/>
  <c r="PL86" i="10"/>
  <c r="CU38" i="13"/>
  <c r="PA44" i="10"/>
  <c r="EN136" i="10"/>
  <c r="CW162" i="13"/>
  <c r="CP89" i="13"/>
  <c r="EB90" i="10" s="1"/>
  <c r="JZ98" i="10"/>
  <c r="EH96" i="10"/>
  <c r="JQ49" i="10"/>
  <c r="GC118" i="13"/>
  <c r="OU78" i="10"/>
  <c r="PM88" i="10"/>
  <c r="JM47" i="10"/>
  <c r="GW164" i="10"/>
  <c r="OR37" i="10"/>
  <c r="CX26" i="13"/>
  <c r="HF44" i="10"/>
  <c r="PA95" i="10"/>
  <c r="FR44" i="13"/>
  <c r="GY45" i="10" s="1"/>
  <c r="CT72" i="13"/>
  <c r="HH42" i="10"/>
  <c r="LX94" i="13"/>
  <c r="MU95" i="10" s="1"/>
  <c r="JG35" i="10"/>
  <c r="FR93" i="13"/>
  <c r="GY94" i="10" s="1"/>
  <c r="FH145" i="13"/>
  <c r="OW62" i="10"/>
  <c r="JG12" i="10"/>
  <c r="HA127" i="10"/>
  <c r="GV141" i="10"/>
  <c r="OW135" i="10"/>
  <c r="CN69" i="13"/>
  <c r="LU160" i="13"/>
  <c r="MH97" i="10"/>
  <c r="ED31" i="10"/>
  <c r="EQ74" i="10"/>
  <c r="CK35" i="13"/>
  <c r="OQ76" i="13"/>
  <c r="EO22" i="10"/>
  <c r="JM136" i="10"/>
  <c r="OU138" i="13"/>
  <c r="LW146" i="13"/>
  <c r="PG152" i="10"/>
  <c r="IL10" i="13"/>
  <c r="JN11" i="10" s="1"/>
  <c r="JJ141" i="10"/>
  <c r="OJ72" i="13"/>
  <c r="PB73" i="10" s="1"/>
  <c r="FK29" i="13"/>
  <c r="GR30" i="10" s="1"/>
  <c r="OH50" i="13"/>
  <c r="HI77" i="10"/>
  <c r="OJ10" i="13"/>
  <c r="EM69" i="10"/>
  <c r="KC103" i="10"/>
  <c r="GS86" i="10"/>
  <c r="PH55" i="10"/>
  <c r="JZ78" i="10"/>
  <c r="JM114" i="10"/>
  <c r="GU84" i="10"/>
  <c r="DY79" i="10"/>
  <c r="EP111" i="10"/>
  <c r="GV27" i="10"/>
  <c r="MD23" i="10"/>
  <c r="MO29" i="10"/>
  <c r="IZ38" i="13"/>
  <c r="KB39" i="10" s="1"/>
  <c r="JR145" i="10"/>
  <c r="MD137" i="10"/>
  <c r="OP113" i="13"/>
  <c r="JK59" i="10"/>
  <c r="LE19" i="13"/>
  <c r="KC17" i="10"/>
  <c r="MR41" i="10"/>
  <c r="OK150" i="13"/>
  <c r="HC122" i="10"/>
  <c r="EG41" i="10"/>
  <c r="MM124" i="10"/>
  <c r="FP51" i="13"/>
  <c r="LI162" i="13"/>
  <c r="FH106" i="13"/>
  <c r="MM18" i="10"/>
  <c r="MK128" i="10"/>
  <c r="MD58" i="10"/>
  <c r="GU93" i="10"/>
  <c r="IU153" i="13"/>
  <c r="MQ141" i="10"/>
  <c r="EL115" i="10"/>
  <c r="ML145" i="10"/>
  <c r="IP156" i="13"/>
  <c r="JG9" i="10"/>
  <c r="OW12" i="10"/>
  <c r="JU135" i="10"/>
  <c r="PA50" i="10"/>
  <c r="PE58" i="10"/>
  <c r="CM156" i="13"/>
  <c r="EF40" i="10"/>
  <c r="MR64" i="10"/>
  <c r="CP30" i="13"/>
  <c r="DC149" i="13"/>
  <c r="LP155" i="13"/>
  <c r="LK116" i="13"/>
  <c r="CW158" i="13"/>
  <c r="PA63" i="10"/>
  <c r="PK150" i="10"/>
  <c r="CR145" i="13"/>
  <c r="LL133" i="13"/>
  <c r="MP15" i="10"/>
  <c r="MO54" i="10"/>
  <c r="II45" i="13"/>
  <c r="OD64" i="13"/>
  <c r="OK43" i="13"/>
  <c r="OH162" i="13"/>
  <c r="OZ163" i="10" s="1"/>
  <c r="HK122" i="10"/>
  <c r="GP33" i="10"/>
  <c r="OV62" i="10"/>
  <c r="CW41" i="13"/>
  <c r="JV57" i="10"/>
  <c r="MI164" i="10"/>
  <c r="FM162" i="13"/>
  <c r="LH90" i="13"/>
  <c r="HB15" i="10"/>
  <c r="OK93" i="13"/>
  <c r="EP128" i="10"/>
  <c r="IS52" i="13"/>
  <c r="HJ44" i="10"/>
  <c r="FO145" i="13"/>
  <c r="OX82" i="10"/>
  <c r="OS113" i="10"/>
  <c r="PG110" i="10"/>
  <c r="HD57" i="10"/>
  <c r="IE39" i="13"/>
  <c r="GT127" i="10"/>
  <c r="MC50" i="10"/>
  <c r="JM36" i="10"/>
  <c r="CX141" i="13"/>
  <c r="LY10" i="10"/>
  <c r="CV40" i="13"/>
  <c r="LR135" i="13"/>
  <c r="MO136" i="10" s="1"/>
  <c r="GB62" i="13"/>
  <c r="JR57" i="10"/>
  <c r="EC90" i="10"/>
  <c r="PC37" i="10"/>
  <c r="EO110" i="10"/>
  <c r="EE158" i="10"/>
  <c r="CU150" i="13"/>
  <c r="DA126" i="13"/>
  <c r="FS103" i="13"/>
  <c r="OZ41" i="10"/>
  <c r="HB112" i="10"/>
  <c r="EG56" i="10"/>
  <c r="HA10" i="10"/>
  <c r="DX36" i="10"/>
  <c r="GQ53" i="10"/>
  <c r="LL10" i="13"/>
  <c r="HF138" i="10"/>
  <c r="GP77" i="10"/>
  <c r="AE161" i="11"/>
  <c r="HB111" i="10"/>
  <c r="LP151" i="13"/>
  <c r="FR5" i="13"/>
  <c r="FV15" i="13"/>
  <c r="LY45" i="10"/>
  <c r="EG45" i="10"/>
  <c r="HH118" i="10"/>
  <c r="OP22" i="13"/>
  <c r="MD86" i="10"/>
  <c r="CW147" i="13"/>
  <c r="OW58" i="10"/>
  <c r="HG118" i="10"/>
  <c r="IG43" i="13"/>
  <c r="EO69" i="10"/>
  <c r="CX16" i="13"/>
  <c r="EQ104" i="10"/>
  <c r="PG70" i="10"/>
  <c r="HF145" i="10"/>
  <c r="EM91" i="10"/>
  <c r="FQ36" i="13"/>
  <c r="OW147" i="10"/>
  <c r="EJ139" i="10"/>
  <c r="JJ120" i="10"/>
  <c r="HI133" i="10"/>
  <c r="CN151" i="13"/>
  <c r="CU98" i="13"/>
  <c r="EF115" i="10"/>
  <c r="EH68" i="10"/>
  <c r="PK48" i="10"/>
  <c r="GW28" i="10"/>
  <c r="OP42" i="13"/>
  <c r="MH105" i="10"/>
  <c r="GP7" i="10"/>
  <c r="DY72" i="10"/>
  <c r="HD132" i="10"/>
  <c r="PC93" i="10"/>
  <c r="PG74" i="10"/>
  <c r="MI60" i="10"/>
  <c r="EC88" i="10"/>
  <c r="JO133" i="10"/>
  <c r="GD143" i="13"/>
  <c r="CT104" i="13"/>
  <c r="HJ8" i="10"/>
  <c r="GU81" i="10"/>
  <c r="DC163" i="13"/>
  <c r="MJ82" i="10"/>
  <c r="PM62" i="10"/>
  <c r="JL54" i="10"/>
  <c r="DZ6" i="10"/>
  <c r="IN101" i="13"/>
  <c r="EI68" i="10"/>
  <c r="ML104" i="10"/>
  <c r="JT136" i="10"/>
  <c r="PJ99" i="10"/>
  <c r="HE138" i="10"/>
  <c r="EH100" i="10"/>
  <c r="ME99" i="10"/>
  <c r="PH90" i="10"/>
  <c r="HI7" i="10"/>
  <c r="EB124" i="10"/>
  <c r="JK43" i="10"/>
  <c r="JJ140" i="10"/>
  <c r="JO10" i="10"/>
  <c r="HK98" i="10"/>
  <c r="JR132" i="10"/>
  <c r="PG82" i="10"/>
  <c r="MB23" i="10"/>
  <c r="GO72" i="10"/>
  <c r="NY129" i="13"/>
  <c r="IE107" i="13"/>
  <c r="HB9" i="10"/>
  <c r="LT50" i="13"/>
  <c r="OZ17" i="10"/>
  <c r="JI39" i="10"/>
  <c r="MS120" i="10"/>
  <c r="CZ134" i="13"/>
  <c r="JM59" i="10"/>
  <c r="GU60" i="10"/>
  <c r="OY100" i="10"/>
  <c r="CX45" i="13"/>
  <c r="HA141" i="10"/>
  <c r="FP15" i="13"/>
  <c r="OX14" i="10"/>
  <c r="DW42" i="10"/>
  <c r="PD97" i="10"/>
  <c r="MM51" i="10"/>
  <c r="OH78" i="13"/>
  <c r="FQ151" i="13"/>
  <c r="LC23" i="13"/>
  <c r="MF80" i="10"/>
  <c r="JS134" i="10"/>
  <c r="OV81" i="10"/>
  <c r="HH156" i="10"/>
  <c r="DY116" i="10"/>
  <c r="ES28" i="10"/>
  <c r="EO25" i="10"/>
  <c r="HE10" i="10"/>
  <c r="CZ157" i="13"/>
  <c r="PA85" i="10"/>
  <c r="HB42" i="10"/>
  <c r="GO112" i="10"/>
  <c r="HI117" i="10"/>
  <c r="LY26" i="10"/>
  <c r="ON111" i="13"/>
  <c r="JJ69" i="10"/>
  <c r="JW9" i="10"/>
  <c r="OU122" i="10"/>
  <c r="GQ59" i="10"/>
  <c r="JI101" i="10"/>
  <c r="CL26" i="13"/>
  <c r="HH15" i="10"/>
  <c r="MM135" i="10"/>
  <c r="ME142" i="10"/>
  <c r="MD54" i="10"/>
  <c r="CL145" i="13"/>
  <c r="MM43" i="10"/>
  <c r="EP110" i="10"/>
  <c r="MF38" i="10"/>
  <c r="OZ49" i="10"/>
  <c r="JR116" i="10"/>
  <c r="PB113" i="10"/>
  <c r="GS111" i="10"/>
  <c r="JO33" i="10"/>
  <c r="FW146" i="13"/>
  <c r="EM131" i="10"/>
  <c r="CW155" i="13"/>
  <c r="HK160" i="10"/>
  <c r="JW32" i="10"/>
  <c r="HB153" i="10"/>
  <c r="EF69" i="10"/>
  <c r="HF70" i="10"/>
  <c r="IS163" i="13"/>
  <c r="EN124" i="10"/>
  <c r="OR123" i="10"/>
  <c r="IT88" i="13"/>
  <c r="PE142" i="10"/>
  <c r="EQ76" i="10"/>
  <c r="MF119" i="10"/>
  <c r="JV42" i="10"/>
  <c r="OH10" i="13"/>
  <c r="IL77" i="13"/>
  <c r="EF64" i="10"/>
  <c r="PE60" i="10"/>
  <c r="GC69" i="13"/>
  <c r="PM20" i="10"/>
  <c r="ED119" i="10"/>
  <c r="MG93" i="10"/>
  <c r="EL72" i="10"/>
  <c r="GD147" i="13"/>
  <c r="PF91" i="10"/>
  <c r="LQ160" i="13"/>
  <c r="OJ144" i="13"/>
  <c r="MM89" i="10"/>
  <c r="GR91" i="10"/>
  <c r="PJ55" i="10"/>
  <c r="DZ164" i="10"/>
  <c r="HJ98" i="10"/>
  <c r="CR98" i="13"/>
  <c r="JK125" i="10"/>
  <c r="HA25" i="10"/>
  <c r="HA103" i="10"/>
  <c r="ME143" i="10"/>
  <c r="MK88" i="10"/>
  <c r="EO92" i="10"/>
  <c r="LV76" i="13"/>
  <c r="OL79" i="13"/>
  <c r="JJ79" i="10"/>
  <c r="LL91" i="13"/>
  <c r="MI92" i="10" s="1"/>
  <c r="LG40" i="13"/>
  <c r="PD160" i="10"/>
  <c r="GU130" i="10"/>
  <c r="CZ54" i="13"/>
  <c r="EB26" i="10"/>
  <c r="PA79" i="10"/>
  <c r="MQ127" i="10"/>
  <c r="MK25" i="10"/>
  <c r="JY90" i="10"/>
  <c r="OK161" i="13"/>
  <c r="FI147" i="13"/>
  <c r="OV74" i="10"/>
  <c r="HA97" i="10"/>
  <c r="MH23" i="10"/>
  <c r="FO58" i="13"/>
  <c r="EI158" i="10"/>
  <c r="DZ141" i="10"/>
  <c r="MN149" i="10"/>
  <c r="ED69" i="10"/>
  <c r="JQ52" i="10"/>
  <c r="MQ124" i="10"/>
  <c r="MP152" i="10"/>
  <c r="PH101" i="10"/>
  <c r="MO52" i="10"/>
  <c r="OR113" i="13"/>
  <c r="GY153" i="10"/>
  <c r="PI29" i="10"/>
  <c r="ME68" i="10"/>
  <c r="OS104" i="13"/>
  <c r="MM75" i="10"/>
  <c r="PC54" i="10"/>
  <c r="PH52" i="10"/>
  <c r="GR105" i="10"/>
  <c r="HE27" i="10"/>
  <c r="LY74" i="10"/>
  <c r="EJ46" i="10"/>
  <c r="MA53" i="10"/>
  <c r="OS24" i="10"/>
  <c r="LX130" i="13"/>
  <c r="MU37" i="10"/>
  <c r="ME14" i="10"/>
  <c r="HE15" i="10"/>
  <c r="HC158" i="10"/>
  <c r="LJ23" i="13"/>
  <c r="EF14" i="10"/>
  <c r="HK36" i="10"/>
  <c r="LM20" i="13"/>
  <c r="PB159" i="10"/>
  <c r="HG54" i="10"/>
  <c r="JL78" i="10"/>
  <c r="OQ81" i="10"/>
  <c r="PE48" i="10"/>
  <c r="FM157" i="13"/>
  <c r="JT137" i="10"/>
  <c r="OI161" i="13"/>
  <c r="IR49" i="13"/>
  <c r="PD39" i="10"/>
  <c r="LD28" i="13"/>
  <c r="GQ32" i="10"/>
  <c r="EL143" i="10"/>
  <c r="GS110" i="10"/>
  <c r="JZ86" i="10"/>
  <c r="HD53" i="10"/>
  <c r="MQ38" i="10"/>
  <c r="PE57" i="10"/>
  <c r="JO48" i="10"/>
  <c r="KC59" i="10"/>
  <c r="IX146" i="13"/>
  <c r="OT112" i="10"/>
  <c r="MR81" i="10"/>
  <c r="OV106" i="10"/>
  <c r="HF19" i="10"/>
  <c r="LQ144" i="13"/>
  <c r="IW153" i="13"/>
  <c r="MB43" i="10"/>
  <c r="CK68" i="13"/>
  <c r="DW69" i="10" s="1"/>
  <c r="PJ56" i="10"/>
  <c r="DA155" i="13"/>
  <c r="FU103" i="13"/>
  <c r="EP143" i="10"/>
  <c r="CN44" i="13"/>
  <c r="OZ125" i="10"/>
  <c r="OM129" i="13"/>
  <c r="JM33" i="10"/>
  <c r="OD37" i="13"/>
  <c r="PL82" i="10"/>
  <c r="MB11" i="10"/>
  <c r="LT17" i="13"/>
  <c r="MQ18" i="10" s="1"/>
  <c r="AE155" i="11"/>
  <c r="OR65" i="10"/>
  <c r="FV50" i="13"/>
  <c r="LX69" i="13"/>
  <c r="EB37" i="10"/>
  <c r="MM140" i="10"/>
  <c r="JM12" i="10"/>
  <c r="JH88" i="10"/>
  <c r="LW160" i="13"/>
  <c r="FJ42" i="13"/>
  <c r="NZ78" i="13"/>
  <c r="MC95" i="10"/>
  <c r="EL86" i="10"/>
  <c r="FK147" i="13"/>
  <c r="GR148" i="10" s="1"/>
  <c r="IO31" i="13"/>
  <c r="LX73" i="13"/>
  <c r="HD6" i="10"/>
  <c r="MU29" i="10"/>
  <c r="ED94" i="10"/>
  <c r="MQ93" i="10"/>
  <c r="LT75" i="13"/>
  <c r="PA159" i="10"/>
  <c r="PF124" i="10"/>
  <c r="IR121" i="13"/>
  <c r="GT61" i="10"/>
  <c r="OS153" i="10"/>
  <c r="EA69" i="10"/>
  <c r="DB90" i="13"/>
  <c r="EN91" i="10" s="1"/>
  <c r="JI14" i="10"/>
  <c r="GS89" i="10"/>
  <c r="LW129" i="13"/>
  <c r="IR110" i="13"/>
  <c r="LO161" i="13"/>
  <c r="ML162" i="10" s="1"/>
  <c r="IW53" i="13"/>
  <c r="CT151" i="13"/>
  <c r="OF42" i="13"/>
  <c r="MH69" i="10"/>
  <c r="LN113" i="13"/>
  <c r="IM57" i="13"/>
  <c r="GQ89" i="10"/>
  <c r="MN39" i="10"/>
  <c r="JG15" i="10"/>
  <c r="PH126" i="10"/>
  <c r="EA132" i="10"/>
  <c r="OP10" i="13"/>
  <c r="PH11" i="10" s="1"/>
  <c r="AN150" i="11"/>
  <c r="JM93" i="10"/>
  <c r="GQ61" i="10"/>
  <c r="FQ144" i="13"/>
  <c r="GX145" i="10" s="1"/>
  <c r="OH127" i="13"/>
  <c r="JP87" i="10"/>
  <c r="GS5" i="10"/>
  <c r="HE90" i="10"/>
  <c r="MO76" i="10"/>
  <c r="MC18" i="10"/>
  <c r="DX21" i="10"/>
  <c r="MJ32" i="10"/>
  <c r="JK76" i="10"/>
  <c r="EA63" i="10"/>
  <c r="IG147" i="13"/>
  <c r="FH62" i="13"/>
  <c r="GO63" i="10" s="1"/>
  <c r="LI72" i="13"/>
  <c r="LN6" i="13"/>
  <c r="LG88" i="13"/>
  <c r="LG163" i="13"/>
  <c r="HC71" i="10"/>
  <c r="GZ28" i="10"/>
  <c r="FM143" i="13"/>
  <c r="MC139" i="10"/>
  <c r="EI79" i="10"/>
  <c r="CV160" i="13"/>
  <c r="EH161" i="10" s="1"/>
  <c r="OH86" i="13"/>
  <c r="OD136" i="13"/>
  <c r="PE76" i="10"/>
  <c r="CR138" i="13"/>
  <c r="JA87" i="13"/>
  <c r="CU79" i="13"/>
  <c r="EG80" i="10" s="1"/>
  <c r="LI9" i="13"/>
  <c r="MO99" i="10"/>
  <c r="CL33" i="13"/>
  <c r="DX34" i="10" s="1"/>
  <c r="CQ143" i="13"/>
  <c r="FU12" i="13"/>
  <c r="JH18" i="10"/>
  <c r="PI115" i="10"/>
  <c r="EI14" i="10"/>
  <c r="KA132" i="10"/>
  <c r="JQ84" i="10"/>
  <c r="GB54" i="13"/>
  <c r="FV154" i="13"/>
  <c r="EC116" i="10"/>
  <c r="GX139" i="10"/>
  <c r="PB37" i="10"/>
  <c r="EI118" i="10"/>
  <c r="IX144" i="13"/>
  <c r="ME100" i="10"/>
  <c r="GO21" i="10"/>
  <c r="QQ21" i="10" s="1"/>
  <c r="LJ7" i="13"/>
  <c r="ER62" i="10"/>
  <c r="LI157" i="13"/>
  <c r="MF158" i="10" s="1"/>
  <c r="GV132" i="10"/>
  <c r="GW90" i="10"/>
  <c r="OV67" i="10"/>
  <c r="OH101" i="13"/>
  <c r="MG97" i="10"/>
  <c r="CM28" i="13"/>
  <c r="MQ42" i="10"/>
  <c r="DC126" i="13"/>
  <c r="GO125" i="10"/>
  <c r="MT10" i="10"/>
  <c r="JA142" i="13"/>
  <c r="OG161" i="13"/>
  <c r="GT94" i="10"/>
  <c r="IR159" i="13"/>
  <c r="JT160" i="10" s="1"/>
  <c r="EO49" i="10"/>
  <c r="JK75" i="10"/>
  <c r="PD94" i="10"/>
  <c r="GC31" i="13"/>
  <c r="PJ85" i="10"/>
  <c r="LZ114" i="10"/>
  <c r="DY83" i="10"/>
  <c r="PC43" i="10"/>
  <c r="EM104" i="10"/>
  <c r="KB40" i="10"/>
  <c r="KC137" i="10"/>
  <c r="FZ155" i="13"/>
  <c r="FQ40" i="13"/>
  <c r="IE10" i="13"/>
  <c r="MR46" i="10"/>
  <c r="OW78" i="10"/>
  <c r="MM28" i="10"/>
  <c r="ER112" i="10"/>
  <c r="OI93" i="13"/>
  <c r="PA94" i="10" s="1"/>
  <c r="EA30" i="10"/>
  <c r="DB81" i="13"/>
  <c r="GX72" i="10"/>
  <c r="OZ140" i="10"/>
  <c r="PF59" i="10"/>
  <c r="JI134" i="10"/>
  <c r="PE91" i="10"/>
  <c r="EA98" i="10"/>
  <c r="EB118" i="10"/>
  <c r="PJ139" i="10"/>
  <c r="JS98" i="10"/>
  <c r="JS35" i="10"/>
  <c r="MR126" i="10"/>
  <c r="FQ145" i="13"/>
  <c r="GX146" i="10" s="1"/>
  <c r="JW61" i="10"/>
  <c r="OY146" i="10"/>
  <c r="PA42" i="10"/>
  <c r="EM84" i="10"/>
  <c r="JU109" i="10"/>
  <c r="JU113" i="10"/>
  <c r="JM26" i="10"/>
  <c r="HA83" i="10"/>
  <c r="IS17" i="13"/>
  <c r="JU18" i="10" s="1"/>
  <c r="HE139" i="10"/>
  <c r="CY14" i="13"/>
  <c r="FZ17" i="13"/>
  <c r="HG18" i="10" s="1"/>
  <c r="FY157" i="13"/>
  <c r="EL62" i="10"/>
  <c r="OW94" i="10"/>
  <c r="CL74" i="13"/>
  <c r="OE47" i="13"/>
  <c r="GU135" i="10"/>
  <c r="IR68" i="13"/>
  <c r="JT69" i="10" s="1"/>
  <c r="OZ22" i="10"/>
  <c r="CT78" i="13"/>
  <c r="JV114" i="10"/>
  <c r="FZ68" i="13"/>
  <c r="PB70" i="10"/>
  <c r="HH71" i="10"/>
  <c r="DY28" i="10"/>
  <c r="JH83" i="10"/>
  <c r="OD14" i="13"/>
  <c r="JR29" i="10"/>
  <c r="FK67" i="13"/>
  <c r="JM69" i="10"/>
  <c r="LN161" i="13"/>
  <c r="FW33" i="13"/>
  <c r="GU119" i="10"/>
  <c r="JH131" i="10"/>
  <c r="MC145" i="10"/>
  <c r="HI14" i="10"/>
  <c r="EO86" i="10"/>
  <c r="EM89" i="10"/>
  <c r="IN150" i="13"/>
  <c r="MG54" i="10"/>
  <c r="CR97" i="13"/>
  <c r="ES10" i="10"/>
  <c r="PD19" i="10"/>
  <c r="OR22" i="13"/>
  <c r="EJ25" i="10"/>
  <c r="OY8" i="10"/>
  <c r="NY124" i="13"/>
  <c r="CR52" i="13"/>
  <c r="IN161" i="13"/>
  <c r="LZ27" i="10"/>
  <c r="CN147" i="13"/>
  <c r="CL149" i="13"/>
  <c r="GT20" i="10"/>
  <c r="ED66" i="10"/>
  <c r="PG128" i="10"/>
  <c r="CS47" i="13"/>
  <c r="OQ144" i="13"/>
  <c r="HD38" i="10"/>
  <c r="GZ69" i="10"/>
  <c r="OU36" i="10"/>
  <c r="LE158" i="13"/>
  <c r="FK153" i="13"/>
  <c r="GR154" i="10" s="1"/>
  <c r="GV52" i="10"/>
  <c r="MR76" i="10"/>
  <c r="ML118" i="10"/>
  <c r="OI139" i="13"/>
  <c r="PA140" i="10" s="1"/>
  <c r="IO103" i="13"/>
  <c r="JS68" i="10"/>
  <c r="ER22" i="10"/>
  <c r="OY153" i="10"/>
  <c r="OS115" i="10"/>
  <c r="JN24" i="10"/>
  <c r="EI90" i="10"/>
  <c r="CU81" i="13"/>
  <c r="OR16" i="10"/>
  <c r="PC23" i="10"/>
  <c r="MQ63" i="10"/>
  <c r="IE102" i="13"/>
  <c r="IO153" i="13"/>
  <c r="JI74" i="10"/>
  <c r="GR59" i="10"/>
  <c r="GB50" i="13"/>
  <c r="FT74" i="13"/>
  <c r="JR16" i="10"/>
  <c r="MA142" i="10"/>
  <c r="JU71" i="10"/>
  <c r="IK150" i="13"/>
  <c r="JM151" i="10" s="1"/>
  <c r="HK38" i="10"/>
  <c r="ER141" i="10"/>
  <c r="JK40" i="10"/>
  <c r="IN51" i="13"/>
  <c r="OX126" i="10"/>
  <c r="ES109" i="10"/>
  <c r="OT44" i="10"/>
  <c r="NY31" i="13"/>
  <c r="JW51" i="10"/>
  <c r="JL50" i="10"/>
  <c r="HB120" i="10"/>
  <c r="EQ132" i="10"/>
  <c r="PH154" i="10"/>
  <c r="HC154" i="10"/>
  <c r="FS66" i="13"/>
  <c r="EC140" i="10"/>
  <c r="DZ84" i="10"/>
  <c r="JY161" i="10"/>
  <c r="FV30" i="13"/>
  <c r="HC31" i="10" s="1"/>
  <c r="JN74" i="10"/>
  <c r="OV124" i="10"/>
  <c r="IO11" i="13"/>
  <c r="LW155" i="13"/>
  <c r="PM121" i="10"/>
  <c r="PJ133" i="10"/>
  <c r="EC96" i="10"/>
  <c r="DG161" i="13"/>
  <c r="GV39" i="10"/>
  <c r="JO50" i="10"/>
  <c r="MU56" i="10"/>
  <c r="LY95" i="10"/>
  <c r="AE149" i="11"/>
  <c r="PF162" i="10"/>
  <c r="GX47" i="10"/>
  <c r="IY126" i="13"/>
  <c r="GY17" i="10"/>
  <c r="HC115" i="10"/>
  <c r="HG68" i="10"/>
  <c r="MC126" i="10"/>
  <c r="DX148" i="10"/>
  <c r="LJ145" i="13"/>
  <c r="EK42" i="10"/>
  <c r="LX10" i="13"/>
  <c r="ER88" i="10"/>
  <c r="PL37" i="10"/>
  <c r="PE159" i="10"/>
  <c r="LE26" i="13"/>
  <c r="OV147" i="10"/>
  <c r="IE114" i="13"/>
  <c r="LZ80" i="10"/>
  <c r="JS78" i="10"/>
  <c r="CY10" i="13"/>
  <c r="PH135" i="10"/>
  <c r="DY106" i="10"/>
  <c r="HE28" i="10"/>
  <c r="LO155" i="13"/>
  <c r="OQ47" i="13"/>
  <c r="IE155" i="13"/>
  <c r="OW73" i="10"/>
  <c r="LZ55" i="10"/>
  <c r="JI80" i="10"/>
  <c r="JW64" i="10"/>
  <c r="HI135" i="10"/>
  <c r="PD162" i="10"/>
  <c r="FM33" i="13"/>
  <c r="PL115" i="10"/>
  <c r="GP120" i="10"/>
  <c r="JS77" i="10"/>
  <c r="ML141" i="10"/>
  <c r="MO87" i="10"/>
  <c r="OR67" i="10"/>
  <c r="JM40" i="10"/>
  <c r="PH118" i="10"/>
  <c r="EN146" i="10"/>
  <c r="EI33" i="10"/>
  <c r="IY125" i="13"/>
  <c r="JI107" i="10"/>
  <c r="FP148" i="13"/>
  <c r="OU105" i="10"/>
  <c r="MT104" i="10"/>
  <c r="JZ156" i="10"/>
  <c r="GW109" i="10"/>
  <c r="OU123" i="10"/>
  <c r="JJ119" i="10"/>
  <c r="MK115" i="10"/>
  <c r="JT85" i="10"/>
  <c r="KA104" i="10"/>
  <c r="OQ8" i="10"/>
  <c r="EI148" i="10"/>
  <c r="IE67" i="13"/>
  <c r="GZ8" i="10"/>
  <c r="HE141" i="10"/>
  <c r="PK73" i="10"/>
  <c r="ME127" i="10"/>
  <c r="JJ92" i="10"/>
  <c r="JK6" i="10"/>
  <c r="LD58" i="13"/>
  <c r="GA107" i="13"/>
  <c r="EO145" i="10"/>
  <c r="GW55" i="10"/>
  <c r="KA143" i="10"/>
  <c r="LW150" i="13"/>
  <c r="LH16" i="13"/>
  <c r="JX102" i="10"/>
  <c r="CM150" i="13"/>
  <c r="GT5" i="10"/>
  <c r="PA38" i="10"/>
  <c r="MF92" i="10"/>
  <c r="JM90" i="10"/>
  <c r="FS130" i="13"/>
  <c r="GQ140" i="10"/>
  <c r="HJ33" i="10"/>
  <c r="CR60" i="13"/>
  <c r="DZ97" i="10"/>
  <c r="JQ20" i="10"/>
  <c r="HH142" i="10"/>
  <c r="ME70" i="10"/>
  <c r="JN91" i="10"/>
  <c r="JM71" i="10"/>
  <c r="JX135" i="10"/>
  <c r="JU76" i="10"/>
  <c r="CK95" i="13"/>
  <c r="LY148" i="10"/>
  <c r="OZ148" i="10"/>
  <c r="FS15" i="13"/>
  <c r="GZ16" i="10" s="1"/>
  <c r="EB60" i="10"/>
  <c r="PF13" i="10"/>
  <c r="JP74" i="10"/>
  <c r="GU91" i="10"/>
  <c r="GY8" i="10"/>
  <c r="EO132" i="10"/>
  <c r="JP50" i="10"/>
  <c r="DZ146" i="10"/>
  <c r="PH100" i="10"/>
  <c r="DW161" i="10"/>
  <c r="FH151" i="13"/>
  <c r="JK61" i="10"/>
  <c r="HC123" i="10"/>
  <c r="HK150" i="10"/>
  <c r="PM108" i="10"/>
  <c r="JK27" i="10"/>
  <c r="IG109" i="13"/>
  <c r="OS13" i="10"/>
  <c r="JS86" i="10"/>
  <c r="JO139" i="10"/>
  <c r="MT95" i="10"/>
  <c r="MI93" i="10"/>
  <c r="EP90" i="10"/>
  <c r="IH47" i="13"/>
  <c r="EP132" i="10"/>
  <c r="JH30" i="10"/>
  <c r="MA85" i="10"/>
  <c r="DC162" i="13"/>
  <c r="FR53" i="13"/>
  <c r="JJ157" i="10"/>
  <c r="HC59" i="10"/>
  <c r="MA69" i="10"/>
  <c r="AN161" i="11"/>
  <c r="MO148" i="10"/>
  <c r="MP127" i="10"/>
  <c r="ME13" i="10"/>
  <c r="PB132" i="10"/>
  <c r="FW156" i="13"/>
  <c r="DW53" i="10"/>
  <c r="PB111" i="10"/>
  <c r="OJ135" i="13"/>
  <c r="LP15" i="13"/>
  <c r="GT10" i="10"/>
  <c r="JP153" i="10"/>
  <c r="OQ159" i="13"/>
  <c r="KC51" i="10"/>
  <c r="PL50" i="10"/>
  <c r="OT163" i="10"/>
  <c r="HJ76" i="10"/>
  <c r="JX13" i="10"/>
  <c r="IO129" i="13"/>
  <c r="OY124" i="10"/>
  <c r="HB152" i="10"/>
  <c r="MB126" i="10"/>
  <c r="MR95" i="10"/>
  <c r="MS9" i="10"/>
  <c r="LP46" i="13"/>
  <c r="ER60" i="10"/>
  <c r="HG35" i="10"/>
  <c r="CX56" i="13"/>
  <c r="LY7" i="10"/>
  <c r="PJ79" i="10"/>
  <c r="LF156" i="13"/>
  <c r="GU89" i="10"/>
  <c r="CU65" i="13"/>
  <c r="ME61" i="10"/>
  <c r="EH86" i="10"/>
  <c r="DX111" i="10"/>
  <c r="DZ50" i="10"/>
  <c r="EL92" i="10"/>
  <c r="OX98" i="10"/>
  <c r="EP155" i="10"/>
  <c r="CN162" i="13"/>
  <c r="MP155" i="10"/>
  <c r="JI7" i="10"/>
  <c r="EP157" i="10"/>
  <c r="MA25" i="10"/>
  <c r="JV82" i="10"/>
  <c r="MP22" i="10"/>
  <c r="MF65" i="10"/>
  <c r="MU146" i="10"/>
  <c r="IL64" i="13"/>
  <c r="LU143" i="13"/>
  <c r="LB100" i="13"/>
  <c r="II43" i="13"/>
  <c r="FQ115" i="13"/>
  <c r="LD138" i="13"/>
  <c r="OD90" i="13"/>
  <c r="HA30" i="10"/>
  <c r="OY44" i="10"/>
  <c r="PC51" i="10"/>
  <c r="JN8" i="10"/>
  <c r="EF66" i="10"/>
  <c r="LW156" i="13"/>
  <c r="MC115" i="10"/>
  <c r="JX124" i="10"/>
  <c r="LR120" i="13"/>
  <c r="MU63" i="10"/>
  <c r="DB163" i="13"/>
  <c r="HB27" i="10"/>
  <c r="LI163" i="13"/>
  <c r="LD113" i="13"/>
  <c r="GV14" i="10"/>
  <c r="MF41" i="10"/>
  <c r="ES76" i="10"/>
  <c r="IZ66" i="13"/>
  <c r="MR119" i="10"/>
  <c r="EH20" i="10"/>
  <c r="GX57" i="10"/>
  <c r="GY122" i="10"/>
  <c r="ER104" i="10"/>
  <c r="EM142" i="10"/>
  <c r="GZ121" i="10"/>
  <c r="ER40" i="10"/>
  <c r="OY99" i="10"/>
  <c r="GX19" i="10"/>
  <c r="EE110" i="10"/>
  <c r="HG99" i="10"/>
  <c r="CS143" i="13"/>
  <c r="OY54" i="10"/>
  <c r="CM162" i="13"/>
  <c r="IP152" i="13"/>
  <c r="OS44" i="10"/>
  <c r="PC57" i="10"/>
  <c r="IR148" i="13"/>
  <c r="IR4" i="13"/>
  <c r="PJ141" i="10"/>
  <c r="EJ11" i="10"/>
  <c r="OW29" i="10"/>
  <c r="ON86" i="13"/>
  <c r="JX87" i="10"/>
  <c r="OW42" i="10"/>
  <c r="MC124" i="10"/>
  <c r="OQ61" i="10"/>
  <c r="EF47" i="10"/>
  <c r="PJ80" i="10"/>
  <c r="PG46" i="10"/>
  <c r="CK112" i="13"/>
  <c r="CW110" i="13"/>
  <c r="DW56" i="10"/>
  <c r="GS11" i="10"/>
  <c r="EL141" i="10"/>
  <c r="JJ80" i="10"/>
  <c r="PI63" i="10"/>
  <c r="OT75" i="13"/>
  <c r="PL76" i="10" s="1"/>
  <c r="OL23" i="13"/>
  <c r="JK12" i="10"/>
  <c r="MN61" i="10"/>
  <c r="CU29" i="13"/>
  <c r="MI43" i="10"/>
  <c r="JV27" i="10"/>
  <c r="FV23" i="13"/>
  <c r="JW121" i="10"/>
  <c r="EE97" i="10"/>
  <c r="IJ150" i="13"/>
  <c r="CT76" i="13"/>
  <c r="GQ24" i="10"/>
  <c r="MS114" i="10"/>
  <c r="OQ62" i="10"/>
  <c r="JW89" i="10"/>
  <c r="GC152" i="13"/>
  <c r="HJ153" i="10" s="1"/>
  <c r="EQ39" i="10"/>
  <c r="PM41" i="10"/>
  <c r="LB15" i="13"/>
  <c r="LY16" i="10" s="1"/>
  <c r="IN105" i="13"/>
  <c r="IS148" i="13"/>
  <c r="JU149" i="10" s="1"/>
  <c r="IU158" i="13"/>
  <c r="HE39" i="10"/>
  <c r="PK143" i="10"/>
  <c r="FT105" i="13"/>
  <c r="DG150" i="13"/>
  <c r="JU137" i="10"/>
  <c r="MD10" i="10"/>
  <c r="GB56" i="13"/>
  <c r="IT8" i="13"/>
  <c r="JV9" i="10" s="1"/>
  <c r="JI76" i="10"/>
  <c r="MD109" i="10"/>
  <c r="EL52" i="10"/>
  <c r="GT57" i="10"/>
  <c r="HC125" i="10"/>
  <c r="FY129" i="13"/>
  <c r="HF130" i="10" s="1"/>
  <c r="MP54" i="10"/>
  <c r="CZ28" i="13"/>
  <c r="IN42" i="13"/>
  <c r="MP57" i="10"/>
  <c r="MD94" i="10"/>
  <c r="MR97" i="10"/>
  <c r="IW158" i="13"/>
  <c r="PC100" i="10"/>
  <c r="EC82" i="10"/>
  <c r="MS19" i="10"/>
  <c r="EI140" i="10"/>
  <c r="JG49" i="10"/>
  <c r="NY12" i="13"/>
  <c r="MJ101" i="10"/>
  <c r="IY143" i="13"/>
  <c r="GS23" i="10"/>
  <c r="MI106" i="10"/>
  <c r="EB69" i="10"/>
  <c r="CW135" i="13"/>
  <c r="DY13" i="10"/>
  <c r="LW161" i="13"/>
  <c r="MG90" i="10"/>
  <c r="JS52" i="10"/>
  <c r="QR52" i="10" s="1"/>
  <c r="MP94" i="10"/>
  <c r="FZ55" i="13"/>
  <c r="HG56" i="10" s="1"/>
  <c r="LR126" i="13"/>
  <c r="PI17" i="10"/>
  <c r="JW48" i="10"/>
  <c r="IN71" i="13"/>
  <c r="OD118" i="13"/>
  <c r="FQ69" i="13"/>
  <c r="CR7" i="13"/>
  <c r="FP137" i="13"/>
  <c r="PA69" i="10"/>
  <c r="DG25" i="13"/>
  <c r="LB89" i="13"/>
  <c r="LY90" i="10" s="1"/>
  <c r="OD142" i="13"/>
  <c r="JR40" i="10"/>
  <c r="IN160" i="13"/>
  <c r="JW5" i="10"/>
  <c r="OU28" i="13"/>
  <c r="PE32" i="10"/>
  <c r="OT118" i="13"/>
  <c r="OW88" i="10"/>
  <c r="GY75" i="10"/>
  <c r="OG5" i="13"/>
  <c r="V140" i="11"/>
  <c r="HF51" i="10"/>
  <c r="OS135" i="10"/>
  <c r="CZ22" i="13"/>
  <c r="EL23" i="10" s="1"/>
  <c r="EN68" i="10"/>
  <c r="OT108" i="13"/>
  <c r="GQ102" i="10"/>
  <c r="AN153" i="11"/>
  <c r="IR13" i="13"/>
  <c r="EC128" i="10"/>
  <c r="MP84" i="10"/>
  <c r="KA101" i="10"/>
  <c r="OY66" i="10"/>
  <c r="JH85" i="10"/>
  <c r="JM142" i="10"/>
  <c r="DX51" i="10"/>
  <c r="ER56" i="10"/>
  <c r="PB39" i="10"/>
  <c r="HH33" i="10"/>
  <c r="ER119" i="10"/>
  <c r="HI40" i="10"/>
  <c r="MA125" i="10"/>
  <c r="DY77" i="10"/>
  <c r="JI21" i="10"/>
  <c r="IV65" i="13"/>
  <c r="EP64" i="10"/>
  <c r="JN133" i="10"/>
  <c r="EA44" i="10"/>
  <c r="CN52" i="13"/>
  <c r="DZ53" i="10" s="1"/>
  <c r="FU45" i="13"/>
  <c r="HG74" i="10"/>
  <c r="MA128" i="10"/>
  <c r="MH56" i="10"/>
  <c r="GT120" i="10"/>
  <c r="LY114" i="10"/>
  <c r="OI151" i="13"/>
  <c r="MU26" i="10"/>
  <c r="EM121" i="10"/>
  <c r="MK130" i="10"/>
  <c r="PF32" i="10"/>
  <c r="OV64" i="10"/>
  <c r="FP162" i="13"/>
  <c r="GW163" i="10" s="1"/>
  <c r="CX75" i="13"/>
  <c r="EJ76" i="10" s="1"/>
  <c r="GC72" i="13"/>
  <c r="IE22" i="13"/>
  <c r="JH37" i="10"/>
  <c r="MO27" i="10"/>
  <c r="JT104" i="10"/>
  <c r="EP10" i="10"/>
  <c r="CW24" i="13"/>
  <c r="EI25" i="10" s="1"/>
  <c r="OZ141" i="10"/>
  <c r="OQ74" i="10"/>
  <c r="PM76" i="10"/>
  <c r="OZ85" i="10"/>
  <c r="OQ163" i="13"/>
  <c r="MR26" i="10"/>
  <c r="LJ99" i="13"/>
  <c r="FP85" i="13"/>
  <c r="LV63" i="13"/>
  <c r="AN162" i="11"/>
  <c r="LW134" i="13"/>
  <c r="FO142" i="13"/>
  <c r="HB114" i="10"/>
  <c r="DC8" i="13"/>
  <c r="DW117" i="10"/>
  <c r="PI46" i="10"/>
  <c r="OV33" i="10"/>
  <c r="GQ45" i="10"/>
  <c r="DF16" i="13"/>
  <c r="ER17" i="10" s="1"/>
  <c r="MF61" i="10"/>
  <c r="MM82" i="10"/>
  <c r="CK36" i="13"/>
  <c r="OG154" i="13"/>
  <c r="OY155" i="10" s="1"/>
  <c r="FH163" i="13"/>
  <c r="GZ78" i="10"/>
  <c r="GC136" i="13"/>
  <c r="PJ8" i="10"/>
  <c r="FW116" i="13"/>
  <c r="GO102" i="10"/>
  <c r="JM52" i="10"/>
  <c r="MH39" i="10"/>
  <c r="JX14" i="10"/>
  <c r="IF123" i="13"/>
  <c r="GV108" i="10"/>
  <c r="GT110" i="10"/>
  <c r="MK75" i="10"/>
  <c r="CX109" i="13"/>
  <c r="KC117" i="10"/>
  <c r="PG36" i="10"/>
  <c r="MG7" i="10"/>
  <c r="JP130" i="10"/>
  <c r="IN125" i="13"/>
  <c r="OT101" i="13"/>
  <c r="EM16" i="10"/>
  <c r="PF12" i="10"/>
  <c r="OT161" i="13"/>
  <c r="JN26" i="10"/>
  <c r="GT89" i="10"/>
  <c r="EQ28" i="10"/>
  <c r="JP43" i="10"/>
  <c r="OV22" i="10"/>
  <c r="PF57" i="10"/>
  <c r="FM37" i="13"/>
  <c r="PL59" i="10"/>
  <c r="OT150" i="13"/>
  <c r="EC68" i="10"/>
  <c r="FU33" i="13"/>
  <c r="JR67" i="10"/>
  <c r="FH152" i="13"/>
  <c r="GO153" i="10" s="1"/>
  <c r="EP147" i="10"/>
  <c r="JW21" i="10"/>
  <c r="EC131" i="10"/>
  <c r="OS103" i="10"/>
  <c r="IJ87" i="13"/>
  <c r="JI19" i="10"/>
  <c r="EA125" i="10"/>
  <c r="GT44" i="10"/>
  <c r="OH7" i="13"/>
  <c r="JV60" i="10"/>
  <c r="PC90" i="10"/>
  <c r="MI119" i="10"/>
  <c r="IP78" i="13"/>
  <c r="CV148" i="13"/>
  <c r="JL47" i="10"/>
  <c r="V158" i="11"/>
  <c r="GU139" i="10"/>
  <c r="MC142" i="10"/>
  <c r="EM101" i="10"/>
  <c r="GW101" i="10"/>
  <c r="MC122" i="10"/>
  <c r="MH61" i="10"/>
  <c r="LL151" i="13"/>
  <c r="IU157" i="13"/>
  <c r="JY72" i="10"/>
  <c r="LW75" i="13"/>
  <c r="MT76" i="10" s="1"/>
  <c r="JZ131" i="10"/>
  <c r="MJ111" i="10"/>
  <c r="MP49" i="10"/>
  <c r="JJ151" i="10"/>
  <c r="CU152" i="13"/>
  <c r="JZ12" i="10"/>
  <c r="OX8" i="10"/>
  <c r="MK73" i="10"/>
  <c r="OL10" i="13"/>
  <c r="V157" i="11"/>
  <c r="FX125" i="13"/>
  <c r="CP148" i="13"/>
  <c r="IZ103" i="13"/>
  <c r="MJ41" i="10"/>
  <c r="PI53" i="10"/>
  <c r="GX14" i="10"/>
  <c r="EG143" i="10"/>
  <c r="EP31" i="10"/>
  <c r="MA87" i="10"/>
  <c r="HK34" i="10"/>
  <c r="JM63" i="10"/>
  <c r="MB47" i="10"/>
  <c r="IO87" i="13"/>
  <c r="JQ88" i="10" s="1"/>
  <c r="HD149" i="10"/>
  <c r="GQ83" i="10"/>
  <c r="JX12" i="10"/>
  <c r="FI161" i="13"/>
  <c r="OF103" i="13"/>
  <c r="CQ147" i="13"/>
  <c r="GY31" i="10"/>
  <c r="JN118" i="10"/>
  <c r="LO43" i="13"/>
  <c r="ER7" i="10"/>
  <c r="GX90" i="10"/>
  <c r="HG9" i="10"/>
  <c r="QS71" i="10"/>
  <c r="OQ100" i="10"/>
  <c r="EC72" i="10"/>
  <c r="JN59" i="10"/>
  <c r="GY125" i="10"/>
  <c r="HI129" i="10"/>
  <c r="LJ58" i="13"/>
  <c r="HF31" i="10"/>
  <c r="IG158" i="13"/>
  <c r="OQ156" i="10"/>
  <c r="LK159" i="13"/>
  <c r="JL93" i="10"/>
  <c r="IV113" i="13"/>
  <c r="HD128" i="10"/>
  <c r="PB123" i="10"/>
  <c r="ME117" i="10"/>
  <c r="EF7" i="10"/>
  <c r="JV53" i="10"/>
  <c r="MB56" i="10"/>
  <c r="MD90" i="10"/>
  <c r="KA58" i="10"/>
  <c r="KC12" i="10"/>
  <c r="DW23" i="10"/>
  <c r="JK34" i="10"/>
  <c r="JT123" i="10"/>
  <c r="PJ14" i="10"/>
  <c r="JP114" i="10"/>
  <c r="JV153" i="10"/>
  <c r="CK149" i="13"/>
  <c r="EF138" i="10"/>
  <c r="LT11" i="13"/>
  <c r="JO138" i="10"/>
  <c r="IP133" i="13"/>
  <c r="HB89" i="10"/>
  <c r="IL154" i="13"/>
  <c r="OW140" i="10"/>
  <c r="LK89" i="13"/>
  <c r="MH90" i="10" s="1"/>
  <c r="DX137" i="10"/>
  <c r="IM151" i="13"/>
  <c r="IQ24" i="13"/>
  <c r="ES31" i="10"/>
  <c r="FT151" i="13"/>
  <c r="PF140" i="10"/>
  <c r="KC34" i="10"/>
  <c r="LK5" i="13"/>
  <c r="PG139" i="10"/>
  <c r="JT11" i="10"/>
  <c r="GX158" i="10"/>
  <c r="EI26" i="10"/>
  <c r="MO163" i="10"/>
  <c r="DA154" i="13"/>
  <c r="JT121" i="10"/>
  <c r="PB11" i="10"/>
  <c r="HK96" i="10"/>
  <c r="HJ109" i="10"/>
  <c r="GC153" i="13"/>
  <c r="LQ51" i="13"/>
  <c r="GS91" i="10"/>
  <c r="MH151" i="10"/>
  <c r="LT94" i="13"/>
  <c r="LK155" i="13"/>
  <c r="EL99" i="10"/>
  <c r="OR88" i="10"/>
  <c r="EM105" i="10"/>
  <c r="HI43" i="10"/>
  <c r="MC14" i="10"/>
  <c r="PC49" i="10"/>
  <c r="MM150" i="10"/>
  <c r="PL151" i="10"/>
  <c r="JZ130" i="10"/>
  <c r="OW82" i="10"/>
  <c r="GS64" i="10"/>
  <c r="HG11" i="10"/>
  <c r="ME7" i="10"/>
  <c r="PJ68" i="10"/>
  <c r="PL29" i="10"/>
  <c r="LF19" i="13"/>
  <c r="ML85" i="10"/>
  <c r="KC13" i="10"/>
  <c r="CK96" i="13"/>
  <c r="CR80" i="13"/>
  <c r="ED81" i="10" s="1"/>
  <c r="HK63" i="10"/>
  <c r="LM111" i="13"/>
  <c r="PF87" i="10"/>
  <c r="OK17" i="13"/>
  <c r="MU41" i="10"/>
  <c r="JL158" i="10"/>
  <c r="JO35" i="10"/>
  <c r="OU51" i="10"/>
  <c r="MC33" i="10"/>
  <c r="FV62" i="13"/>
  <c r="PA103" i="10"/>
  <c r="JQ72" i="10"/>
  <c r="MU47" i="10"/>
  <c r="ED139" i="10"/>
  <c r="PE39" i="10"/>
  <c r="FK31" i="13"/>
  <c r="HB47" i="10"/>
  <c r="EG55" i="10"/>
  <c r="PK159" i="10"/>
  <c r="PJ93" i="10"/>
  <c r="PH31" i="10"/>
  <c r="OU136" i="10"/>
  <c r="CR128" i="13"/>
  <c r="PF23" i="10"/>
  <c r="MO103" i="10"/>
  <c r="KC100" i="10"/>
  <c r="JT135" i="10"/>
  <c r="MH126" i="10"/>
  <c r="GZ50" i="10"/>
  <c r="IT40" i="13"/>
  <c r="GX154" i="10"/>
  <c r="ED7" i="10"/>
  <c r="OP25" i="13"/>
  <c r="PJ31" i="10"/>
  <c r="GZ81" i="10"/>
  <c r="OQ152" i="13"/>
  <c r="MO102" i="10"/>
  <c r="LY160" i="10"/>
  <c r="FS81" i="13"/>
  <c r="PE11" i="10"/>
  <c r="CM35" i="13"/>
  <c r="ML106" i="10"/>
  <c r="JG121" i="10"/>
  <c r="OY147" i="10"/>
  <c r="EM5" i="10"/>
  <c r="DX155" i="10"/>
  <c r="FX112" i="13"/>
  <c r="JT113" i="10"/>
  <c r="MG25" i="10"/>
  <c r="IZ95" i="13"/>
  <c r="GU44" i="10"/>
  <c r="MC75" i="10"/>
  <c r="GP35" i="10"/>
  <c r="EO61" i="10"/>
  <c r="EI104" i="10"/>
  <c r="MP154" i="10"/>
  <c r="EQ92" i="10"/>
  <c r="CQ110" i="13"/>
  <c r="FR153" i="13"/>
  <c r="JL17" i="10"/>
  <c r="ES93" i="10"/>
  <c r="GX137" i="10"/>
  <c r="CX46" i="13"/>
  <c r="JK81" i="10"/>
  <c r="MH48" i="10"/>
  <c r="MC88" i="10"/>
  <c r="OK70" i="13"/>
  <c r="EJ99" i="10"/>
  <c r="EM80" i="10"/>
  <c r="JJ134" i="10"/>
  <c r="GS17" i="10"/>
  <c r="LN78" i="13"/>
  <c r="OT119" i="10"/>
  <c r="IL163" i="13"/>
  <c r="FS30" i="13"/>
  <c r="OT124" i="10"/>
  <c r="MN5" i="10"/>
  <c r="PK57" i="10"/>
  <c r="EA103" i="10"/>
  <c r="JH149" i="10"/>
  <c r="KA39" i="10"/>
  <c r="HF55" i="10"/>
  <c r="LM107" i="13"/>
  <c r="OL73" i="13"/>
  <c r="IG135" i="13"/>
  <c r="LW126" i="13"/>
  <c r="HK58" i="10"/>
  <c r="PD6" i="10"/>
  <c r="OI142" i="13"/>
  <c r="HC35" i="10"/>
  <c r="GT139" i="10"/>
  <c r="JY123" i="10"/>
  <c r="HE42" i="10"/>
  <c r="FO53" i="13"/>
  <c r="MM42" i="10"/>
  <c r="HD122" i="10"/>
  <c r="HG32" i="10"/>
  <c r="MI143" i="10"/>
  <c r="NY159" i="13"/>
  <c r="PM118" i="10"/>
  <c r="FZ153" i="13"/>
  <c r="LK151" i="13"/>
  <c r="JG148" i="10"/>
  <c r="KC164" i="10"/>
  <c r="DC121" i="13"/>
  <c r="LJ17" i="13"/>
  <c r="PD98" i="10"/>
  <c r="HI64" i="10"/>
  <c r="KB106" i="10"/>
  <c r="HE130" i="10"/>
  <c r="GR64" i="10"/>
  <c r="FY160" i="13"/>
  <c r="CZ153" i="13"/>
  <c r="OC101" i="13"/>
  <c r="GV78" i="10"/>
  <c r="EM108" i="10"/>
  <c r="MO110" i="10"/>
  <c r="OV152" i="10"/>
  <c r="KA140" i="10"/>
  <c r="GO60" i="10"/>
  <c r="MN125" i="10"/>
  <c r="JW85" i="10"/>
  <c r="EO106" i="10"/>
  <c r="JL95" i="10"/>
  <c r="GD81" i="13"/>
  <c r="MG141" i="10"/>
  <c r="FP138" i="13"/>
  <c r="LY146" i="10"/>
  <c r="JR160" i="10"/>
  <c r="JM5" i="10"/>
  <c r="MU101" i="10"/>
  <c r="IL26" i="13"/>
  <c r="OX118" i="10"/>
  <c r="MT163" i="10"/>
  <c r="OY121" i="10"/>
  <c r="IR87" i="13"/>
  <c r="MT88" i="10"/>
  <c r="NY133" i="13"/>
  <c r="JM45" i="10"/>
  <c r="EB28" i="10"/>
  <c r="JX149" i="10"/>
  <c r="NY90" i="13"/>
  <c r="OD75" i="13"/>
  <c r="IO139" i="13"/>
  <c r="MM83" i="10"/>
  <c r="GZ29" i="10"/>
  <c r="OC79" i="13"/>
  <c r="OE130" i="13"/>
  <c r="OT99" i="13"/>
  <c r="LZ71" i="10"/>
  <c r="ON70" i="13"/>
  <c r="MN34" i="10"/>
  <c r="PM32" i="10"/>
  <c r="IR46" i="13"/>
  <c r="ED106" i="10"/>
  <c r="EQ150" i="10"/>
  <c r="HA66" i="10"/>
  <c r="CO154" i="13"/>
  <c r="OU97" i="10"/>
  <c r="GV69" i="10"/>
  <c r="LY22" i="10"/>
  <c r="JZ23" i="10"/>
  <c r="ES60" i="10"/>
  <c r="EK52" i="10"/>
  <c r="MB18" i="10"/>
  <c r="EB97" i="10"/>
  <c r="OU8" i="10"/>
  <c r="FW77" i="13"/>
  <c r="CZ125" i="13"/>
  <c r="MA14" i="10"/>
  <c r="KC7" i="10"/>
  <c r="JQ18" i="10"/>
  <c r="PJ30" i="10"/>
  <c r="OR35" i="10"/>
  <c r="DY135" i="10"/>
  <c r="OZ72" i="10"/>
  <c r="IT158" i="13"/>
  <c r="JY5" i="10"/>
  <c r="MT31" i="10"/>
  <c r="OT142" i="10"/>
  <c r="EQ102" i="10"/>
  <c r="EC45" i="10"/>
  <c r="EI82" i="10"/>
  <c r="KB79" i="10"/>
  <c r="CK5" i="13"/>
  <c r="MN32" i="10"/>
  <c r="EF62" i="10"/>
  <c r="EQ130" i="10"/>
  <c r="MT118" i="10"/>
  <c r="FZ145" i="13"/>
  <c r="MJ136" i="10"/>
  <c r="JU46" i="10"/>
  <c r="GV29" i="10"/>
  <c r="JK114" i="10"/>
  <c r="JL155" i="10"/>
  <c r="CW129" i="13"/>
  <c r="MS79" i="10"/>
  <c r="ME147" i="10"/>
  <c r="OW126" i="10"/>
  <c r="CL161" i="13"/>
  <c r="FH137" i="13"/>
  <c r="PE149" i="10"/>
  <c r="GZ83" i="10"/>
  <c r="EI22" i="10"/>
  <c r="LT35" i="13"/>
  <c r="HK32" i="10"/>
  <c r="LP154" i="13"/>
  <c r="PF118" i="10"/>
  <c r="OY142" i="10"/>
  <c r="PK147" i="10"/>
  <c r="MJ123" i="10"/>
  <c r="GQ78" i="10"/>
  <c r="OU59" i="10"/>
  <c r="DY11" i="10"/>
  <c r="IG25" i="13"/>
  <c r="NY54" i="13"/>
  <c r="IL97" i="13"/>
  <c r="MR129" i="10"/>
  <c r="JP124" i="10"/>
  <c r="ML112" i="10"/>
  <c r="JY125" i="10"/>
  <c r="GU66" i="10"/>
  <c r="JW68" i="10"/>
  <c r="GR71" i="10"/>
  <c r="HJ113" i="10"/>
  <c r="PC45" i="10"/>
  <c r="HF65" i="10"/>
  <c r="JX28" i="10"/>
  <c r="IR58" i="13"/>
  <c r="CS154" i="13"/>
  <c r="PH81" i="10"/>
  <c r="OL11" i="13"/>
  <c r="HB121" i="10"/>
  <c r="JI148" i="10"/>
  <c r="OF131" i="13"/>
  <c r="CM157" i="13"/>
  <c r="GV5" i="10"/>
  <c r="LO162" i="13"/>
  <c r="JZ129" i="10"/>
  <c r="LT153" i="13"/>
  <c r="DZ27" i="10"/>
  <c r="IF55" i="13"/>
  <c r="EG103" i="10"/>
  <c r="JW147" i="10"/>
  <c r="CO10" i="13"/>
  <c r="MR159" i="10"/>
  <c r="DE120" i="13"/>
  <c r="PB156" i="10"/>
  <c r="FU66" i="13"/>
  <c r="JH68" i="10"/>
  <c r="JG91" i="10"/>
  <c r="PF43" i="10"/>
  <c r="JV62" i="10"/>
  <c r="GW92" i="10"/>
  <c r="OQ38" i="10"/>
  <c r="HK44" i="10"/>
  <c r="DX130" i="10"/>
  <c r="PI11" i="10"/>
  <c r="GV12" i="10"/>
  <c r="GQ161" i="10"/>
  <c r="FO6" i="13"/>
  <c r="MS66" i="10"/>
  <c r="PC150" i="10"/>
  <c r="HK138" i="10"/>
  <c r="JZ110" i="10"/>
  <c r="OZ99" i="10"/>
  <c r="LT57" i="13"/>
  <c r="OQ150" i="13"/>
  <c r="PE96" i="10"/>
  <c r="IJ10" i="13"/>
  <c r="JR44" i="10"/>
  <c r="DZ73" i="10"/>
  <c r="MD129" i="10"/>
  <c r="DX132" i="10"/>
  <c r="LF105" i="13"/>
  <c r="HC11" i="10"/>
  <c r="MP70" i="10"/>
  <c r="IF146" i="13"/>
  <c r="JM102" i="10"/>
  <c r="KA23" i="10"/>
  <c r="IK153" i="13"/>
  <c r="EC8" i="10"/>
  <c r="MM80" i="10"/>
  <c r="CL148" i="13"/>
  <c r="HH92" i="10"/>
  <c r="OR40" i="10"/>
  <c r="PH130" i="10"/>
  <c r="GR150" i="10"/>
  <c r="IK156" i="13"/>
  <c r="FS161" i="13"/>
  <c r="MC35" i="10"/>
  <c r="GS156" i="10"/>
  <c r="MD41" i="10"/>
  <c r="DW139" i="10"/>
  <c r="JU61" i="10"/>
  <c r="JJ6" i="10"/>
  <c r="EA81" i="10"/>
  <c r="OS114" i="13"/>
  <c r="JI90" i="10"/>
  <c r="OA79" i="13"/>
  <c r="MU86" i="10"/>
  <c r="CK65" i="13"/>
  <c r="MP122" i="10"/>
  <c r="IX90" i="13"/>
  <c r="MC134" i="10"/>
  <c r="MT117" i="10"/>
  <c r="LZ100" i="10"/>
  <c r="JN124" i="10"/>
  <c r="DB160" i="13"/>
  <c r="LG18" i="13"/>
  <c r="MC119" i="10"/>
  <c r="MG100" i="10"/>
  <c r="OQ108" i="13"/>
  <c r="CL162" i="13"/>
  <c r="OH72" i="13"/>
  <c r="HJ110" i="10"/>
  <c r="MH11" i="10"/>
  <c r="DE116" i="13"/>
  <c r="MH116" i="10"/>
  <c r="FW154" i="13"/>
  <c r="FX162" i="13"/>
  <c r="GZ94" i="10"/>
  <c r="FQ148" i="13"/>
  <c r="OX17" i="10"/>
  <c r="LY80" i="10"/>
  <c r="HA42" i="10"/>
  <c r="JX31" i="10"/>
  <c r="GC28" i="13"/>
  <c r="PC19" i="10"/>
  <c r="IQ94" i="13"/>
  <c r="IH86" i="13"/>
  <c r="MJ18" i="10"/>
  <c r="HA19" i="10"/>
  <c r="ED125" i="10"/>
  <c r="JX44" i="10"/>
  <c r="FO46" i="13"/>
  <c r="OE30" i="13"/>
  <c r="MH57" i="10"/>
  <c r="EK110" i="10"/>
  <c r="EM106" i="10"/>
  <c r="LJ13" i="13"/>
  <c r="MB88" i="10"/>
  <c r="LY75" i="10"/>
  <c r="MH99" i="10"/>
  <c r="OB163" i="13"/>
  <c r="FW59" i="13"/>
  <c r="GW124" i="10"/>
  <c r="EQ107" i="10"/>
  <c r="OB93" i="13"/>
  <c r="HC24" i="10"/>
  <c r="KC98" i="10"/>
  <c r="JM107" i="10"/>
  <c r="EN21" i="10"/>
  <c r="OC94" i="13"/>
  <c r="LV157" i="13"/>
  <c r="EO131" i="10"/>
  <c r="MO61" i="10"/>
  <c r="FK40" i="13"/>
  <c r="EH50" i="10"/>
  <c r="OS151" i="10"/>
  <c r="HE82" i="10"/>
  <c r="MC147" i="10"/>
  <c r="FU16" i="13"/>
  <c r="FR71" i="13"/>
  <c r="DX50" i="10"/>
  <c r="CN81" i="13"/>
  <c r="EM68" i="10"/>
  <c r="LB116" i="13"/>
  <c r="IE57" i="13"/>
  <c r="OT160" i="10"/>
  <c r="HD161" i="10"/>
  <c r="GO79" i="10"/>
  <c r="JJ86" i="10"/>
  <c r="ED161" i="10"/>
  <c r="JK63" i="10"/>
  <c r="IP158" i="13"/>
  <c r="EE73" i="10"/>
  <c r="EH93" i="10"/>
  <c r="FP147" i="13"/>
  <c r="HI111" i="10"/>
  <c r="PH35" i="10"/>
  <c r="OS64" i="10"/>
  <c r="EO163" i="10"/>
  <c r="JY42" i="10"/>
  <c r="MT153" i="10"/>
  <c r="II147" i="13"/>
  <c r="CV126" i="13"/>
  <c r="HG14" i="10"/>
  <c r="CR18" i="13"/>
  <c r="DZ47" i="10"/>
  <c r="OZ88" i="10"/>
  <c r="EO33" i="10"/>
  <c r="JQ55" i="10"/>
  <c r="JW116" i="10"/>
  <c r="JX151" i="10"/>
  <c r="PA105" i="10"/>
  <c r="JH15" i="10"/>
  <c r="AE150" i="11"/>
  <c r="HA137" i="10"/>
  <c r="EL128" i="10"/>
  <c r="JL109" i="10"/>
  <c r="EG51" i="10"/>
  <c r="EO84" i="10"/>
  <c r="JX98" i="10"/>
  <c r="ER31" i="10"/>
  <c r="EB67" i="10"/>
  <c r="DY115" i="10"/>
  <c r="IL18" i="13"/>
  <c r="MI157" i="10"/>
  <c r="HJ135" i="10"/>
  <c r="HH25" i="10"/>
  <c r="FH146" i="13"/>
  <c r="MN45" i="10"/>
  <c r="LM60" i="13"/>
  <c r="HI12" i="10"/>
  <c r="MO155" i="10"/>
  <c r="JM117" i="10"/>
  <c r="JO112" i="10"/>
  <c r="OQ131" i="13"/>
  <c r="OT159" i="10"/>
  <c r="PC144" i="10"/>
  <c r="PL141" i="10"/>
  <c r="JH67" i="10"/>
  <c r="GX11" i="10"/>
  <c r="JO30" i="10"/>
  <c r="MO11" i="10"/>
  <c r="JY69" i="10"/>
  <c r="GV17" i="10"/>
  <c r="GZ141" i="10"/>
  <c r="GP163" i="10"/>
  <c r="JT88" i="10"/>
  <c r="HK74" i="10"/>
  <c r="OT55" i="10"/>
  <c r="EM114" i="10"/>
  <c r="EI134" i="10"/>
  <c r="HC8" i="10"/>
  <c r="MD159" i="10"/>
  <c r="MH27" i="10"/>
  <c r="MK152" i="10"/>
  <c r="OW107" i="10"/>
  <c r="GO152" i="10"/>
  <c r="ML15" i="10"/>
  <c r="JV123" i="10"/>
  <c r="GY158" i="10"/>
  <c r="MA89" i="10"/>
  <c r="GU25" i="10"/>
  <c r="HD164" i="10"/>
  <c r="EB70" i="10"/>
  <c r="CK77" i="13"/>
  <c r="EQ22" i="10"/>
  <c r="EH25" i="10"/>
  <c r="EF55" i="10"/>
  <c r="EI74" i="10"/>
  <c r="JG21" i="10"/>
  <c r="PB80" i="10"/>
  <c r="PK119" i="10"/>
  <c r="MD22" i="10"/>
  <c r="CO152" i="13"/>
  <c r="GP83" i="10"/>
  <c r="PL27" i="10"/>
  <c r="HH72" i="10"/>
  <c r="OV141" i="10"/>
  <c r="OX107" i="10"/>
  <c r="MS40" i="10"/>
  <c r="LC102" i="13"/>
  <c r="MF23" i="10"/>
  <c r="MF112" i="10"/>
  <c r="MF153" i="10"/>
  <c r="GU162" i="10"/>
  <c r="EE129" i="10"/>
  <c r="PD34" i="10"/>
  <c r="ER15" i="10"/>
  <c r="MR88" i="10"/>
  <c r="JR101" i="10"/>
  <c r="EA19" i="10"/>
  <c r="MC143" i="10"/>
  <c r="EJ110" i="10"/>
  <c r="PI89" i="10"/>
  <c r="HK140" i="10"/>
  <c r="JS111" i="10"/>
  <c r="GU22" i="10"/>
  <c r="EC125" i="10"/>
  <c r="QP33" i="10"/>
  <c r="MH129" i="10"/>
  <c r="CS93" i="13"/>
  <c r="EI51" i="10"/>
  <c r="IG32" i="13"/>
  <c r="DX131" i="10"/>
  <c r="OT99" i="10"/>
  <c r="EL90" i="10"/>
  <c r="JG162" i="10"/>
  <c r="PF5" i="10"/>
  <c r="MB29" i="10"/>
  <c r="IX149" i="13"/>
  <c r="MJ94" i="10"/>
  <c r="HK17" i="10"/>
  <c r="DY65" i="10"/>
  <c r="CX123" i="13"/>
  <c r="OQ153" i="10"/>
  <c r="MG53" i="10"/>
  <c r="KB158" i="10"/>
  <c r="PG38" i="10"/>
  <c r="JW36" i="10"/>
  <c r="GX71" i="10"/>
  <c r="HI37" i="10"/>
  <c r="JP138" i="10"/>
  <c r="IL55" i="13"/>
  <c r="FS156" i="13"/>
  <c r="PH9" i="10"/>
  <c r="GX68" i="10"/>
  <c r="EG116" i="10"/>
  <c r="EN27" i="10"/>
  <c r="MG79" i="10"/>
  <c r="GY72" i="10"/>
  <c r="ER138" i="10"/>
  <c r="GW118" i="10"/>
  <c r="MT105" i="10"/>
  <c r="CZ148" i="13"/>
  <c r="MU158" i="10"/>
  <c r="DD158" i="13"/>
  <c r="GV57" i="10"/>
  <c r="MR146" i="10"/>
  <c r="MC41" i="10"/>
  <c r="HB23" i="10"/>
  <c r="PF54" i="10"/>
  <c r="EK55" i="10"/>
  <c r="JY63" i="10"/>
  <c r="JX97" i="10"/>
  <c r="IP161" i="13"/>
  <c r="HC155" i="10"/>
  <c r="JV152" i="10"/>
  <c r="MS127" i="10"/>
  <c r="PC127" i="10"/>
  <c r="EL119" i="10"/>
  <c r="PM15" i="10"/>
  <c r="DX144" i="10"/>
  <c r="KB115" i="10"/>
  <c r="GP19" i="10"/>
  <c r="PJ23" i="10"/>
  <c r="OQ147" i="10"/>
  <c r="GZ47" i="10"/>
  <c r="FU147" i="13"/>
  <c r="FS155" i="13"/>
  <c r="MS44" i="10"/>
  <c r="FP63" i="13"/>
  <c r="AN145" i="11"/>
  <c r="IX33" i="13"/>
  <c r="MN37" i="10"/>
  <c r="CU14" i="13"/>
  <c r="KA43" i="10"/>
  <c r="ED93" i="10"/>
  <c r="KC122" i="10"/>
  <c r="LZ73" i="10"/>
  <c r="JL61" i="10"/>
  <c r="EL156" i="10"/>
  <c r="MF55" i="10"/>
  <c r="JI41" i="10"/>
  <c r="EC22" i="10"/>
  <c r="KA159" i="10"/>
  <c r="ME50" i="10"/>
  <c r="JR159" i="10"/>
  <c r="LW99" i="13"/>
  <c r="ES137" i="10"/>
  <c r="GP95" i="10"/>
  <c r="JO154" i="10"/>
  <c r="MU11" i="10"/>
  <c r="MK120" i="10"/>
  <c r="MT59" i="10"/>
  <c r="PI151" i="10"/>
  <c r="JZ113" i="10"/>
  <c r="EP88" i="10"/>
  <c r="GV98" i="10"/>
  <c r="PF66" i="10"/>
  <c r="OZ128" i="10"/>
  <c r="CO34" i="13"/>
  <c r="JK13" i="10"/>
  <c r="OZ123" i="10"/>
  <c r="HC145" i="10"/>
  <c r="EP71" i="10"/>
  <c r="HE48" i="10"/>
  <c r="MN103" i="10"/>
  <c r="GZ35" i="10"/>
  <c r="CP161" i="13"/>
  <c r="PA93" i="10"/>
  <c r="EB129" i="10"/>
  <c r="JS45" i="10"/>
  <c r="HK9" i="10"/>
  <c r="DY140" i="10"/>
  <c r="EH15" i="10"/>
  <c r="EF114" i="10"/>
  <c r="LE157" i="13"/>
  <c r="JN138" i="10"/>
  <c r="JZ46" i="10"/>
  <c r="LL157" i="13"/>
  <c r="OI87" i="13"/>
  <c r="HC28" i="10"/>
  <c r="ML50" i="10"/>
  <c r="JR112" i="10"/>
  <c r="LJ37" i="13"/>
  <c r="OQ32" i="10"/>
  <c r="QS75" i="10"/>
  <c r="KB12" i="10"/>
  <c r="HJ37" i="10"/>
  <c r="JL122" i="10"/>
  <c r="ES78" i="10"/>
  <c r="DX38" i="10"/>
  <c r="ES147" i="10"/>
  <c r="JP25" i="10"/>
  <c r="JN36" i="10"/>
  <c r="OT164" i="10"/>
  <c r="MO35" i="10"/>
  <c r="OW61" i="10"/>
  <c r="HK31" i="10"/>
  <c r="EJ140" i="10"/>
  <c r="EN16" i="10"/>
  <c r="FW119" i="13"/>
  <c r="ED134" i="10"/>
  <c r="GT107" i="10"/>
  <c r="HK55" i="10"/>
  <c r="MH154" i="10"/>
  <c r="EE66" i="10"/>
  <c r="IR18" i="13"/>
  <c r="PI160" i="10"/>
  <c r="MF11" i="10"/>
  <c r="GQ29" i="10"/>
  <c r="JJ15" i="10"/>
  <c r="MI113" i="10"/>
  <c r="HJ117" i="10"/>
  <c r="FO92" i="13"/>
  <c r="LI14" i="13"/>
  <c r="OT5" i="13"/>
  <c r="PG10" i="10"/>
  <c r="JS138" i="10"/>
  <c r="PF115" i="10"/>
  <c r="ML91" i="10"/>
  <c r="EG38" i="10"/>
  <c r="JG59" i="10"/>
  <c r="LI113" i="13"/>
  <c r="MF114" i="10" s="1"/>
  <c r="FL149" i="13"/>
  <c r="JY114" i="10"/>
  <c r="IR75" i="13"/>
  <c r="LQ163" i="13"/>
  <c r="JP18" i="10"/>
  <c r="LY125" i="10"/>
  <c r="DW48" i="10"/>
  <c r="OT66" i="10"/>
  <c r="LL98" i="13"/>
  <c r="MI99" i="10" s="1"/>
  <c r="HH47" i="10"/>
  <c r="EE106" i="10"/>
  <c r="OM118" i="13"/>
  <c r="PE119" i="10" s="1"/>
  <c r="GT42" i="10"/>
  <c r="HF127" i="10"/>
  <c r="JH60" i="10"/>
  <c r="PF52" i="10"/>
  <c r="EC73" i="10"/>
  <c r="OJ102" i="13"/>
  <c r="IR108" i="13"/>
  <c r="JK101" i="10"/>
  <c r="MP29" i="10"/>
  <c r="GB32" i="13"/>
  <c r="LU156" i="13"/>
  <c r="PG79" i="10"/>
  <c r="LZ144" i="10"/>
  <c r="JK146" i="10"/>
  <c r="GP110" i="10"/>
  <c r="GY24" i="10"/>
  <c r="LO21" i="13"/>
  <c r="JY100" i="10"/>
  <c r="HE7" i="10"/>
  <c r="GR72" i="10"/>
  <c r="FH43" i="13"/>
  <c r="JO76" i="10"/>
  <c r="KB84" i="10"/>
  <c r="OK106" i="13"/>
  <c r="CV63" i="13"/>
  <c r="JY79" i="10"/>
  <c r="IJ158" i="13"/>
  <c r="PK93" i="10"/>
  <c r="JH12" i="10"/>
  <c r="EC26" i="10"/>
  <c r="LN156" i="13"/>
  <c r="MU120" i="10"/>
  <c r="CM59" i="13"/>
  <c r="HD16" i="10"/>
  <c r="JV65" i="10"/>
  <c r="EC106" i="10"/>
  <c r="EH74" i="10"/>
  <c r="JH105" i="10"/>
  <c r="GW36" i="10"/>
  <c r="OF41" i="13"/>
  <c r="JX89" i="10"/>
  <c r="GZ105" i="10"/>
  <c r="MI124" i="10"/>
  <c r="LO13" i="13"/>
  <c r="OL53" i="13"/>
  <c r="HB151" i="10"/>
  <c r="MR145" i="10"/>
  <c r="IE122" i="13"/>
  <c r="FL130" i="13"/>
  <c r="EP85" i="10"/>
  <c r="GZ145" i="10"/>
  <c r="MI110" i="10"/>
  <c r="EQ145" i="10"/>
  <c r="PB55" i="10"/>
  <c r="JH76" i="10"/>
  <c r="MD142" i="10"/>
  <c r="JM56" i="10"/>
  <c r="GT102" i="10"/>
  <c r="HJ35" i="10"/>
  <c r="GW145" i="10"/>
  <c r="OX61" i="10"/>
  <c r="MG101" i="10"/>
  <c r="HD18" i="10"/>
  <c r="HC149" i="10"/>
  <c r="IW54" i="13"/>
  <c r="MC81" i="10"/>
  <c r="GU42" i="10"/>
  <c r="CZ163" i="13"/>
  <c r="PA12" i="10"/>
  <c r="DG157" i="13"/>
  <c r="GQ62" i="10"/>
  <c r="JM95" i="10"/>
  <c r="LC39" i="13"/>
  <c r="CR151" i="13"/>
  <c r="PM139" i="10"/>
  <c r="EH164" i="10"/>
  <c r="DY101" i="10"/>
  <c r="ME155" i="10"/>
  <c r="CM67" i="13"/>
  <c r="MQ92" i="10"/>
  <c r="HA67" i="10"/>
  <c r="LX117" i="13"/>
  <c r="MC140" i="10"/>
  <c r="PI77" i="10"/>
  <c r="KA21" i="10"/>
  <c r="GC42" i="13"/>
  <c r="FY147" i="13"/>
  <c r="EJ74" i="10"/>
  <c r="KB114" i="10"/>
  <c r="PA116" i="10"/>
  <c r="PJ96" i="10"/>
  <c r="OW95" i="10"/>
  <c r="PI119" i="10"/>
  <c r="JG110" i="10"/>
  <c r="DY120" i="10"/>
  <c r="PA53" i="10"/>
  <c r="IJ137" i="13"/>
  <c r="LG16" i="13"/>
  <c r="OV17" i="10"/>
  <c r="FS157" i="13"/>
  <c r="OZ89" i="10"/>
  <c r="GB81" i="13"/>
  <c r="IP130" i="13"/>
  <c r="OR158" i="10"/>
  <c r="JO97" i="10"/>
  <c r="JO98" i="10"/>
  <c r="HF114" i="10"/>
  <c r="IM163" i="13"/>
  <c r="ME115" i="10"/>
  <c r="LM154" i="13"/>
  <c r="KC38" i="10"/>
  <c r="EF68" i="10"/>
  <c r="DZ88" i="10"/>
  <c r="PB31" i="10"/>
  <c r="GZ32" i="10"/>
  <c r="OX152" i="10"/>
  <c r="EA111" i="10"/>
  <c r="JH13" i="10"/>
  <c r="EE99" i="10"/>
  <c r="EE55" i="10"/>
  <c r="HJ63" i="10"/>
  <c r="JQ126" i="10"/>
  <c r="EN30" i="10"/>
  <c r="LB149" i="13"/>
  <c r="PG18" i="10"/>
  <c r="OX53" i="10"/>
  <c r="IE160" i="13"/>
  <c r="GY11" i="10"/>
  <c r="OV16" i="10"/>
  <c r="LE108" i="13"/>
  <c r="DY125" i="10"/>
  <c r="JR146" i="10"/>
  <c r="JV37" i="10"/>
  <c r="OQ137" i="10"/>
  <c r="GR5" i="10"/>
  <c r="OU73" i="10"/>
  <c r="OV150" i="10"/>
  <c r="MD149" i="10"/>
  <c r="IO44" i="13"/>
  <c r="MR128" i="10"/>
  <c r="ML75" i="10"/>
  <c r="NY18" i="13"/>
  <c r="EO161" i="10"/>
  <c r="PJ20" i="10"/>
  <c r="OY106" i="10"/>
  <c r="OU66" i="10"/>
  <c r="HF38" i="10"/>
  <c r="CX21" i="13"/>
  <c r="GB55" i="13"/>
  <c r="JQ71" i="10"/>
  <c r="OT132" i="10"/>
  <c r="LJ130" i="13"/>
  <c r="MC76" i="10"/>
  <c r="FZ69" i="13"/>
  <c r="DB154" i="13"/>
  <c r="MG149" i="10"/>
  <c r="DY128" i="10"/>
  <c r="EI59" i="10"/>
  <c r="IE156" i="13"/>
  <c r="PM48" i="10"/>
  <c r="JW74" i="10"/>
  <c r="CX14" i="13"/>
  <c r="PF158" i="10"/>
  <c r="JW58" i="10"/>
  <c r="MF133" i="10"/>
  <c r="PE36" i="10"/>
  <c r="PM57" i="10"/>
  <c r="OU5" i="10"/>
  <c r="PJ19" i="10"/>
  <c r="OA156" i="13"/>
  <c r="EH49" i="10"/>
  <c r="JP107" i="10"/>
  <c r="HK54" i="10"/>
  <c r="MT26" i="10"/>
  <c r="FW149" i="13"/>
  <c r="JN81" i="10"/>
  <c r="LC49" i="13"/>
  <c r="LD72" i="13"/>
  <c r="MU57" i="10"/>
  <c r="JR64" i="10"/>
  <c r="DW160" i="10"/>
  <c r="HE58" i="10"/>
  <c r="JK126" i="10"/>
  <c r="FI160" i="13"/>
  <c r="OX140" i="10"/>
  <c r="MB153" i="10"/>
  <c r="IW150" i="13"/>
  <c r="DW34" i="10"/>
  <c r="IE100" i="13"/>
  <c r="PK31" i="10"/>
  <c r="JY32" i="10"/>
  <c r="LD17" i="13"/>
  <c r="HF15" i="10"/>
  <c r="MM107" i="10"/>
  <c r="IE49" i="13"/>
  <c r="IU149" i="13"/>
  <c r="HA16" i="10"/>
  <c r="PD29" i="10"/>
  <c r="CZ146" i="13"/>
  <c r="KA87" i="10"/>
  <c r="HI141" i="10"/>
  <c r="GO78" i="10"/>
  <c r="HG163" i="10"/>
  <c r="JU35" i="10"/>
  <c r="GP89" i="10"/>
  <c r="JP35" i="10"/>
  <c r="JS44" i="10"/>
  <c r="EL134" i="10"/>
  <c r="KA13" i="10"/>
  <c r="MN157" i="10"/>
  <c r="JG58" i="10"/>
  <c r="OW80" i="10"/>
  <c r="MQ125" i="10"/>
  <c r="OR105" i="10"/>
  <c r="HB146" i="10"/>
  <c r="MG96" i="10"/>
  <c r="PA155" i="10"/>
  <c r="MD120" i="10"/>
  <c r="LZ13" i="10"/>
  <c r="OT121" i="13"/>
  <c r="MR154" i="10"/>
  <c r="MG147" i="10"/>
  <c r="JW125" i="10"/>
  <c r="OQ31" i="10"/>
  <c r="MT60" i="10"/>
  <c r="HC135" i="10"/>
  <c r="JL100" i="10"/>
  <c r="GV35" i="10"/>
  <c r="OT103" i="10"/>
  <c r="CT149" i="13"/>
  <c r="HG63" i="10"/>
  <c r="KA71" i="10"/>
  <c r="EQ48" i="10"/>
  <c r="EI47" i="10"/>
  <c r="CT35" i="13"/>
  <c r="MI35" i="10"/>
  <c r="JX18" i="10"/>
  <c r="PC60" i="10"/>
  <c r="IO107" i="13"/>
  <c r="GX108" i="10"/>
  <c r="LT7" i="13"/>
  <c r="JQ83" i="10"/>
  <c r="PE157" i="10"/>
  <c r="HJ118" i="10"/>
  <c r="PK61" i="10"/>
  <c r="EO55" i="10"/>
  <c r="PA15" i="10"/>
  <c r="IY11" i="13"/>
  <c r="KA12" i="10" s="1"/>
  <c r="JV150" i="10"/>
  <c r="ME65" i="10"/>
  <c r="HJ32" i="10"/>
  <c r="ED152" i="10"/>
  <c r="HJ142" i="10"/>
  <c r="ED105" i="10"/>
  <c r="GP46" i="10"/>
  <c r="CP95" i="13"/>
  <c r="HA53" i="10"/>
  <c r="DZ83" i="10"/>
  <c r="GV81" i="10"/>
  <c r="DW28" i="10"/>
  <c r="HK61" i="10"/>
  <c r="OU127" i="10"/>
  <c r="MR23" i="10"/>
  <c r="GS152" i="10"/>
  <c r="MH87" i="10"/>
  <c r="MI78" i="10"/>
  <c r="PF126" i="10"/>
  <c r="MH43" i="10"/>
  <c r="GY19" i="10"/>
  <c r="JN61" i="10"/>
  <c r="EP145" i="10"/>
  <c r="JO18" i="10"/>
  <c r="PC31" i="10"/>
  <c r="DW14" i="10"/>
  <c r="HE150" i="10"/>
  <c r="HC100" i="10"/>
  <c r="JX109" i="10"/>
  <c r="JS144" i="10"/>
  <c r="GT146" i="10"/>
  <c r="PI161" i="10"/>
  <c r="GX124" i="10"/>
  <c r="ER146" i="10"/>
  <c r="JK115" i="10"/>
  <c r="EK142" i="10"/>
  <c r="HG146" i="10"/>
  <c r="JR144" i="10"/>
  <c r="DZ102" i="10"/>
  <c r="EB142" i="10"/>
  <c r="MN73" i="10"/>
  <c r="ES73" i="10"/>
  <c r="OB55" i="13"/>
  <c r="ER36" i="10"/>
  <c r="DW148" i="10"/>
  <c r="GX52" i="10"/>
  <c r="LS96" i="13"/>
  <c r="JG48" i="10"/>
  <c r="HB44" i="10"/>
  <c r="FV162" i="13"/>
  <c r="OR29" i="10"/>
  <c r="IV89" i="13"/>
  <c r="IZ124" i="13"/>
  <c r="OV37" i="10"/>
  <c r="FM8" i="13"/>
  <c r="MF30" i="10"/>
  <c r="PE110" i="10"/>
  <c r="PI149" i="10"/>
  <c r="JU60" i="10"/>
  <c r="OV79" i="10"/>
  <c r="IH157" i="13"/>
  <c r="HH40" i="10"/>
  <c r="HB19" i="10"/>
  <c r="EN31" i="10"/>
  <c r="PL149" i="10"/>
  <c r="MM163" i="10"/>
  <c r="EA142" i="10"/>
  <c r="DZ23" i="10"/>
  <c r="OV144" i="10"/>
  <c r="DZ34" i="10"/>
  <c r="CS119" i="13"/>
  <c r="MT161" i="10"/>
  <c r="MS68" i="10"/>
  <c r="MC107" i="10"/>
  <c r="IL56" i="13"/>
  <c r="HF152" i="10"/>
  <c r="PL25" i="10"/>
  <c r="DZ142" i="10"/>
  <c r="EE146" i="10"/>
  <c r="HB58" i="10"/>
  <c r="EP22" i="10"/>
  <c r="CR158" i="13"/>
  <c r="OZ147" i="10"/>
  <c r="MN27" i="10"/>
  <c r="OX31" i="10"/>
  <c r="JO60" i="10"/>
  <c r="EL94" i="10"/>
  <c r="IH40" i="13"/>
  <c r="JG37" i="10"/>
  <c r="EI57" i="10"/>
  <c r="ER103" i="10"/>
  <c r="CY5" i="13"/>
  <c r="JJ21" i="10"/>
  <c r="MB150" i="10"/>
  <c r="MK38" i="10"/>
  <c r="JV149" i="10"/>
  <c r="PB5" i="10"/>
  <c r="FX161" i="13"/>
  <c r="EH97" i="10"/>
  <c r="MP28" i="10"/>
  <c r="IL150" i="13"/>
  <c r="QT96" i="10"/>
  <c r="QT100" i="10"/>
  <c r="IR91" i="13"/>
  <c r="EO74" i="10"/>
  <c r="OR121" i="10"/>
  <c r="JV98" i="10"/>
  <c r="GO147" i="10"/>
  <c r="OL12" i="13"/>
  <c r="OO102" i="13"/>
  <c r="DW109" i="10"/>
  <c r="MJ109" i="10"/>
  <c r="OD125" i="13"/>
  <c r="KB107" i="10"/>
  <c r="MP72" i="10"/>
  <c r="PB87" i="10"/>
  <c r="PF81" i="10"/>
  <c r="OV80" i="10"/>
  <c r="PH98" i="10"/>
  <c r="DF148" i="13"/>
  <c r="IY128" i="13"/>
  <c r="EI95" i="10"/>
  <c r="ES144" i="10"/>
  <c r="JM132" i="10"/>
  <c r="JH23" i="10"/>
  <c r="JV22" i="10"/>
  <c r="MK20" i="10"/>
  <c r="OU56" i="10"/>
  <c r="HI33" i="10"/>
  <c r="MC80" i="10"/>
  <c r="GR145" i="10"/>
  <c r="JH127" i="10"/>
  <c r="LC158" i="13"/>
  <c r="PF71" i="10"/>
  <c r="JG8" i="10"/>
  <c r="OQ99" i="10"/>
  <c r="DD155" i="13"/>
  <c r="OT148" i="10"/>
  <c r="QT131" i="10"/>
  <c r="OZ91" i="10"/>
  <c r="MM97" i="10"/>
  <c r="JT90" i="10"/>
  <c r="EL89" i="10"/>
  <c r="CQ56" i="13"/>
  <c r="LG154" i="13"/>
  <c r="QQ109" i="10"/>
  <c r="KB49" i="10"/>
  <c r="JV7" i="10"/>
  <c r="ES145" i="10"/>
  <c r="DW9" i="10"/>
  <c r="KB34" i="10"/>
  <c r="EB158" i="10"/>
  <c r="JW139" i="10"/>
  <c r="JO129" i="10"/>
  <c r="FH6" i="13"/>
  <c r="LR67" i="13"/>
  <c r="MG6" i="10"/>
  <c r="EG147" i="10"/>
  <c r="MM119" i="10"/>
  <c r="LT139" i="13"/>
  <c r="JP77" i="10"/>
  <c r="AN148" i="11"/>
  <c r="HG121" i="10"/>
  <c r="EA90" i="10"/>
  <c r="GO141" i="10"/>
  <c r="EG37" i="10"/>
  <c r="OI97" i="13"/>
  <c r="OS117" i="10"/>
  <c r="HI76" i="10"/>
  <c r="ED145" i="10"/>
  <c r="GX110" i="10"/>
  <c r="JO71" i="10"/>
  <c r="MU50" i="10"/>
  <c r="GY28" i="10"/>
  <c r="EC27" i="10"/>
  <c r="DE156" i="13"/>
  <c r="EL60" i="10"/>
  <c r="LZ164" i="10"/>
  <c r="KB118" i="10"/>
  <c r="MG127" i="10"/>
  <c r="OT6" i="10"/>
  <c r="JR8" i="10"/>
  <c r="OB109" i="13"/>
  <c r="MB112" i="10"/>
  <c r="GP52" i="10"/>
  <c r="MM161" i="10"/>
  <c r="EL95" i="10"/>
  <c r="GY64" i="10"/>
  <c r="EF53" i="10"/>
  <c r="DX14" i="10"/>
  <c r="DX77" i="10"/>
  <c r="OV90" i="10"/>
  <c r="FP40" i="13"/>
  <c r="EJ57" i="10"/>
  <c r="ED135" i="10"/>
  <c r="IE60" i="13"/>
  <c r="OS52" i="10"/>
  <c r="MK48" i="10"/>
  <c r="OS89" i="10"/>
  <c r="PD61" i="10"/>
  <c r="GT76" i="10"/>
  <c r="HK149" i="10"/>
  <c r="OT26" i="10"/>
  <c r="GO162" i="10"/>
  <c r="QP107" i="10"/>
  <c r="GS34" i="10"/>
  <c r="EI145" i="10"/>
  <c r="PM40" i="10"/>
  <c r="CU59" i="13"/>
  <c r="EE92" i="10"/>
  <c r="DY110" i="10"/>
  <c r="DW97" i="10"/>
  <c r="HI59" i="10"/>
  <c r="EI42" i="10"/>
  <c r="OW142" i="10"/>
  <c r="JX35" i="10"/>
  <c r="ED13" i="10"/>
  <c r="JU111" i="10"/>
  <c r="MD49" i="10"/>
  <c r="HG96" i="10"/>
  <c r="EB48" i="10"/>
  <c r="EO115" i="10"/>
  <c r="HD9" i="10"/>
  <c r="FL36" i="13"/>
  <c r="GS37" i="10" s="1"/>
  <c r="LU33" i="13"/>
  <c r="IR156" i="13"/>
  <c r="EA86" i="10"/>
  <c r="JI143" i="10"/>
  <c r="IO85" i="13"/>
  <c r="GX15" i="10"/>
  <c r="MC108" i="10"/>
  <c r="GP10" i="10"/>
  <c r="GA40" i="13"/>
  <c r="ED45" i="10"/>
  <c r="MM160" i="10"/>
  <c r="MD52" i="10"/>
  <c r="OU129" i="10"/>
  <c r="HA6" i="10"/>
  <c r="GC149" i="13"/>
  <c r="EF32" i="10"/>
  <c r="JI104" i="10"/>
  <c r="HB7" i="10"/>
  <c r="LK18" i="13"/>
  <c r="ML143" i="10"/>
  <c r="KC78" i="10"/>
  <c r="DD150" i="13"/>
  <c r="EP151" i="10" s="1"/>
  <c r="IT123" i="13"/>
  <c r="JV124" i="10" s="1"/>
  <c r="GZ15" i="10"/>
  <c r="KB97" i="10"/>
  <c r="HK143" i="10"/>
  <c r="HA144" i="10"/>
  <c r="IN91" i="13"/>
  <c r="CR4" i="13"/>
  <c r="ED5" i="10" s="1"/>
  <c r="HD95" i="10"/>
  <c r="MP42" i="10"/>
  <c r="MT86" i="10"/>
  <c r="JI34" i="10"/>
  <c r="CU46" i="13"/>
  <c r="LZ19" i="10"/>
  <c r="PH127" i="10"/>
  <c r="OX134" i="10"/>
  <c r="OQ46" i="10"/>
  <c r="EF85" i="10"/>
  <c r="GR68" i="10"/>
  <c r="OQ35" i="10"/>
  <c r="EN122" i="10"/>
  <c r="MC44" i="10"/>
  <c r="OW111" i="10"/>
  <c r="JV164" i="10"/>
  <c r="KC32" i="10"/>
  <c r="IR55" i="13"/>
  <c r="JA152" i="13"/>
  <c r="HK25" i="10"/>
  <c r="HK89" i="10"/>
  <c r="JM88" i="10"/>
  <c r="MC102" i="10"/>
  <c r="FI146" i="13"/>
  <c r="EA96" i="10"/>
  <c r="CX137" i="13"/>
  <c r="LY47" i="10"/>
  <c r="EG145" i="10"/>
  <c r="PE56" i="10"/>
  <c r="HI160" i="10"/>
  <c r="PH133" i="10"/>
  <c r="PE31" i="10"/>
  <c r="MD96" i="10"/>
  <c r="OT151" i="10"/>
  <c r="JW109" i="10"/>
  <c r="OT48" i="10"/>
  <c r="FQ6" i="13"/>
  <c r="PB20" i="10"/>
  <c r="OU84" i="10"/>
  <c r="MI112" i="10"/>
  <c r="PB57" i="10"/>
  <c r="EN119" i="10"/>
  <c r="MF154" i="10"/>
  <c r="EH132" i="10"/>
  <c r="HD61" i="10"/>
  <c r="IG22" i="13"/>
  <c r="NZ37" i="13"/>
  <c r="HE22" i="10"/>
  <c r="PB13" i="10"/>
  <c r="LT161" i="13"/>
  <c r="MP81" i="10"/>
  <c r="JX49" i="10"/>
  <c r="MN122" i="10"/>
  <c r="EP76" i="10"/>
  <c r="OQ114" i="10"/>
  <c r="HA23" i="10"/>
  <c r="CW114" i="13"/>
  <c r="PJ44" i="10"/>
  <c r="GY131" i="10"/>
  <c r="V163" i="11"/>
  <c r="JS153" i="10"/>
  <c r="HH96" i="10"/>
  <c r="JV143" i="10"/>
  <c r="EM151" i="10"/>
  <c r="OE50" i="13"/>
  <c r="PE20" i="10"/>
  <c r="JL12" i="10"/>
  <c r="LZ68" i="10"/>
  <c r="PM19" i="10"/>
  <c r="ED136" i="10"/>
  <c r="EF60" i="10"/>
  <c r="EP103" i="10"/>
  <c r="GO121" i="10"/>
  <c r="JP156" i="10"/>
  <c r="GX160" i="10"/>
  <c r="MN16" i="10"/>
  <c r="JJ91" i="10"/>
  <c r="LB110" i="13"/>
  <c r="JY142" i="10"/>
  <c r="IY43" i="13"/>
  <c r="JT97" i="10"/>
  <c r="EG140" i="10"/>
  <c r="MB95" i="10"/>
  <c r="FO49" i="13"/>
  <c r="IQ120" i="13"/>
  <c r="JS121" i="10" s="1"/>
  <c r="JI65" i="10"/>
  <c r="OT14" i="10"/>
  <c r="EK149" i="10"/>
  <c r="GP152" i="10"/>
  <c r="GQ51" i="10"/>
  <c r="DC19" i="13"/>
  <c r="JX155" i="10"/>
  <c r="HB109" i="10"/>
  <c r="ER105" i="10"/>
  <c r="IV129" i="13"/>
  <c r="OZ62" i="10"/>
  <c r="ER93" i="10"/>
  <c r="GP146" i="10"/>
  <c r="JK86" i="10"/>
  <c r="EC108" i="10"/>
  <c r="IE30" i="13"/>
  <c r="LC13" i="13"/>
  <c r="LO4" i="13"/>
  <c r="PC59" i="10"/>
  <c r="JL45" i="10"/>
  <c r="OV112" i="10"/>
  <c r="PI146" i="10"/>
  <c r="CS86" i="13"/>
  <c r="DE36" i="13"/>
  <c r="HF71" i="10"/>
  <c r="PG53" i="10"/>
  <c r="GR118" i="10"/>
  <c r="CX32" i="13"/>
  <c r="HF20" i="10"/>
  <c r="PH12" i="10"/>
  <c r="OF132" i="13"/>
  <c r="EI99" i="10"/>
  <c r="PA13" i="10"/>
  <c r="OV156" i="10"/>
  <c r="JR65" i="10"/>
  <c r="GY20" i="10"/>
  <c r="MF48" i="10"/>
  <c r="HH49" i="10"/>
  <c r="GW45" i="10"/>
  <c r="CN42" i="13"/>
  <c r="GR88" i="10"/>
  <c r="PG120" i="10"/>
  <c r="HB131" i="10"/>
  <c r="PM6" i="10"/>
  <c r="PD116" i="10"/>
  <c r="GW91" i="10"/>
  <c r="HG134" i="10"/>
  <c r="GQ139" i="10"/>
  <c r="DW126" i="10"/>
  <c r="NZ7" i="13"/>
  <c r="GS100" i="10"/>
  <c r="DF155" i="13"/>
  <c r="PM116" i="10"/>
  <c r="JJ72" i="10"/>
  <c r="CX47" i="13"/>
  <c r="DA149" i="13"/>
  <c r="IN37" i="13"/>
  <c r="JP38" i="10" s="1"/>
  <c r="FJ45" i="13"/>
  <c r="PL116" i="10"/>
  <c r="DW24" i="10"/>
  <c r="HC62" i="10"/>
  <c r="EM116" i="10"/>
  <c r="JA86" i="13"/>
  <c r="PI19" i="10"/>
  <c r="JJ57" i="10"/>
  <c r="HC94" i="10"/>
  <c r="CX61" i="13"/>
  <c r="OY57" i="10"/>
  <c r="EM12" i="10"/>
  <c r="MG95" i="10"/>
  <c r="PG35" i="10"/>
  <c r="CT162" i="13"/>
  <c r="JL156" i="10"/>
  <c r="EB82" i="10"/>
  <c r="JR115" i="10"/>
  <c r="EN113" i="10"/>
  <c r="JX105" i="10"/>
  <c r="EH61" i="10"/>
  <c r="EB84" i="10"/>
  <c r="EG132" i="10"/>
  <c r="IN100" i="13"/>
  <c r="EH10" i="10"/>
  <c r="PK98" i="10"/>
  <c r="JG132" i="10"/>
  <c r="JS38" i="10"/>
  <c r="PI65" i="10"/>
  <c r="MJ146" i="10"/>
  <c r="OS11" i="10"/>
  <c r="EM155" i="10"/>
  <c r="DY29" i="10"/>
  <c r="GX61" i="10"/>
  <c r="GT108" i="10"/>
  <c r="LZ102" i="10"/>
  <c r="EE42" i="10"/>
  <c r="DX54" i="10"/>
  <c r="OT82" i="10"/>
  <c r="EN69" i="10"/>
  <c r="PA111" i="10"/>
  <c r="LS74" i="13"/>
  <c r="OL52" i="13"/>
  <c r="PF38" i="10"/>
  <c r="PD76" i="10"/>
  <c r="OU33" i="10"/>
  <c r="GR144" i="10"/>
  <c r="EF152" i="10"/>
  <c r="PB147" i="10"/>
  <c r="GX128" i="10"/>
  <c r="HJ75" i="10"/>
  <c r="FN116" i="13"/>
  <c r="JJ12" i="10"/>
  <c r="ED22" i="10"/>
  <c r="GD150" i="13"/>
  <c r="EA21" i="10"/>
  <c r="FM45" i="13"/>
  <c r="MT87" i="10"/>
  <c r="EC46" i="10"/>
  <c r="PJ135" i="10"/>
  <c r="GS27" i="10"/>
  <c r="OY31" i="10"/>
  <c r="JO7" i="10"/>
  <c r="KA150" i="10"/>
  <c r="GX155" i="10"/>
  <c r="DZ115" i="10"/>
  <c r="OZ28" i="10"/>
  <c r="JL104" i="10"/>
  <c r="ER126" i="10"/>
  <c r="HB11" i="10"/>
  <c r="ED6" i="10"/>
  <c r="PL80" i="10"/>
  <c r="EK119" i="10"/>
  <c r="GY90" i="10"/>
  <c r="LL162" i="13"/>
  <c r="GS62" i="10"/>
  <c r="FS75" i="13"/>
  <c r="JS158" i="10"/>
  <c r="PJ69" i="10"/>
  <c r="QQ45" i="10"/>
  <c r="HB157" i="10"/>
  <c r="OX48" i="10"/>
  <c r="DW37" i="10"/>
  <c r="IM155" i="13"/>
  <c r="HK79" i="10"/>
  <c r="OS35" i="10"/>
  <c r="IY25" i="13"/>
  <c r="DW102" i="10"/>
  <c r="HE33" i="10"/>
  <c r="JP78" i="10"/>
  <c r="PK22" i="10"/>
  <c r="JU158" i="10"/>
  <c r="FR158" i="13"/>
  <c r="OY137" i="10"/>
  <c r="IU161" i="13"/>
  <c r="LT53" i="13"/>
  <c r="LT38" i="13"/>
  <c r="LW106" i="13"/>
  <c r="GS131" i="10"/>
  <c r="OR156" i="10"/>
  <c r="PB69" i="10"/>
  <c r="JG113" i="10"/>
  <c r="QR113" i="10" s="1"/>
  <c r="IX158" i="13"/>
  <c r="PJ49" i="10"/>
  <c r="PB42" i="10"/>
  <c r="OT46" i="10"/>
  <c r="JK20" i="10"/>
  <c r="PE75" i="10"/>
  <c r="JU82" i="10"/>
  <c r="JW148" i="10"/>
  <c r="JK129" i="10"/>
  <c r="OY148" i="10"/>
  <c r="HF161" i="10"/>
  <c r="DX145" i="10"/>
  <c r="HJ46" i="10"/>
  <c r="JW44" i="10"/>
  <c r="GT88" i="10"/>
  <c r="PM146" i="10"/>
  <c r="MN41" i="10"/>
  <c r="HJ107" i="10"/>
  <c r="PE139" i="10"/>
  <c r="EG32" i="10"/>
  <c r="MR106" i="10"/>
  <c r="EP117" i="10"/>
  <c r="FV47" i="13"/>
  <c r="CP144" i="13"/>
  <c r="JP151" i="10"/>
  <c r="FT4" i="13"/>
  <c r="JW160" i="10"/>
  <c r="DE163" i="13"/>
  <c r="DW80" i="10"/>
  <c r="PG161" i="10"/>
  <c r="OW92" i="10"/>
  <c r="JY145" i="10"/>
  <c r="MQ84" i="10"/>
  <c r="LZ69" i="10"/>
  <c r="OV92" i="10"/>
  <c r="LM82" i="13"/>
  <c r="JI5" i="10"/>
  <c r="PF131" i="10"/>
  <c r="PG127" i="10"/>
  <c r="PD123" i="10"/>
  <c r="EF37" i="10"/>
  <c r="HK78" i="10"/>
  <c r="HF158" i="10"/>
  <c r="EC101" i="10"/>
  <c r="HE158" i="10"/>
  <c r="HB101" i="10"/>
  <c r="EP54" i="10"/>
  <c r="JK152" i="10"/>
  <c r="OD156" i="13"/>
  <c r="GO99" i="10"/>
  <c r="JU134" i="10"/>
  <c r="HA152" i="10"/>
  <c r="EA66" i="10"/>
  <c r="V164" i="11"/>
  <c r="LR161" i="13"/>
  <c r="MU65" i="10"/>
  <c r="OX41" i="10"/>
  <c r="JG22" i="10"/>
  <c r="EL159" i="10"/>
  <c r="GP115" i="10"/>
  <c r="LZ161" i="10"/>
  <c r="JG164" i="10"/>
  <c r="JU44" i="10"/>
  <c r="GY86" i="10"/>
  <c r="HD68" i="10"/>
  <c r="JG88" i="10"/>
  <c r="JZ99" i="10"/>
  <c r="MQ136" i="10"/>
  <c r="PK145" i="10"/>
  <c r="EK45" i="10"/>
  <c r="KC67" i="10"/>
  <c r="FI144" i="13"/>
  <c r="LR124" i="13"/>
  <c r="JS109" i="10"/>
  <c r="GO115" i="10"/>
  <c r="JQ135" i="10"/>
  <c r="GQ156" i="10"/>
  <c r="LZ90" i="10"/>
  <c r="EK37" i="10"/>
  <c r="JT34" i="10"/>
  <c r="MA57" i="10"/>
  <c r="HA43" i="10"/>
  <c r="KB154" i="10"/>
  <c r="LS144" i="13"/>
  <c r="LT156" i="13"/>
  <c r="FJ19" i="13"/>
  <c r="JT56" i="10"/>
  <c r="IM92" i="13"/>
  <c r="MN6" i="10"/>
  <c r="EM77" i="10"/>
  <c r="MQ121" i="10"/>
  <c r="PA54" i="10"/>
  <c r="HI51" i="10"/>
  <c r="IK158" i="13"/>
  <c r="MA64" i="10"/>
  <c r="MN93" i="10"/>
  <c r="OT85" i="10"/>
  <c r="MN105" i="10"/>
  <c r="LH151" i="13"/>
  <c r="OY63" i="10"/>
  <c r="EH150" i="10"/>
  <c r="MT62" i="10"/>
  <c r="JW15" i="10"/>
  <c r="DY149" i="10"/>
  <c r="EM113" i="10"/>
  <c r="OW86" i="10"/>
  <c r="MI115" i="10"/>
  <c r="MK55" i="10"/>
  <c r="JZ88" i="10"/>
  <c r="HD93" i="10"/>
  <c r="ED131" i="10"/>
  <c r="HD69" i="10"/>
  <c r="OZ55" i="10"/>
  <c r="JI32" i="10"/>
  <c r="ES162" i="10"/>
  <c r="OW66" i="10"/>
  <c r="LF64" i="13"/>
  <c r="JH73" i="10"/>
  <c r="MJ11" i="10"/>
  <c r="MG16" i="10"/>
  <c r="JP143" i="10"/>
  <c r="KC110" i="10"/>
  <c r="JR63" i="10"/>
  <c r="PC63" i="10"/>
  <c r="EK157" i="10"/>
  <c r="GR161" i="10"/>
  <c r="GQ76" i="10"/>
  <c r="KC87" i="10"/>
  <c r="JG139" i="10"/>
  <c r="GR81" i="10"/>
  <c r="PC35" i="10"/>
  <c r="HA161" i="10"/>
  <c r="DY75" i="10"/>
  <c r="DW67" i="10"/>
  <c r="IR163" i="13"/>
  <c r="LO27" i="13"/>
  <c r="OW154" i="10"/>
  <c r="JX131" i="10"/>
  <c r="GC96" i="13"/>
  <c r="HI128" i="10"/>
  <c r="MP160" i="10"/>
  <c r="FV161" i="13"/>
  <c r="OX158" i="10"/>
  <c r="GU111" i="10"/>
  <c r="EQ119" i="10"/>
  <c r="JY12" i="10"/>
  <c r="PF37" i="10"/>
  <c r="JG125" i="10"/>
  <c r="OY40" i="10"/>
  <c r="PC143" i="10"/>
  <c r="JR149" i="10"/>
  <c r="MJ14" i="10"/>
  <c r="OQ91" i="10"/>
  <c r="MT101" i="10"/>
  <c r="LH127" i="13"/>
  <c r="GW111" i="10"/>
  <c r="LY109" i="10"/>
  <c r="GB71" i="13"/>
  <c r="IU16" i="13"/>
  <c r="JI108" i="10"/>
  <c r="GZ64" i="10"/>
  <c r="EE69" i="10"/>
  <c r="PB102" i="10"/>
  <c r="MB161" i="10"/>
  <c r="IQ146" i="13"/>
  <c r="DA118" i="13"/>
  <c r="CL159" i="13"/>
  <c r="IX28" i="13"/>
  <c r="GW29" i="10"/>
  <c r="EA80" i="10"/>
  <c r="MG51" i="10"/>
  <c r="PC84" i="10"/>
  <c r="QT84" i="10" s="1"/>
  <c r="FT57" i="13"/>
  <c r="GQ26" i="10"/>
  <c r="GO127" i="10"/>
  <c r="MJ22" i="10"/>
  <c r="OA142" i="13"/>
  <c r="LY65" i="10"/>
  <c r="GZ119" i="10"/>
  <c r="CZ108" i="13"/>
  <c r="EM21" i="10"/>
  <c r="MG28" i="10"/>
  <c r="GR90" i="10"/>
  <c r="ED53" i="10"/>
  <c r="KB96" i="10"/>
  <c r="GB91" i="13"/>
  <c r="MC137" i="10"/>
  <c r="PF137" i="10"/>
  <c r="PM68" i="10"/>
  <c r="CN152" i="13"/>
  <c r="PD9" i="10"/>
  <c r="PI122" i="10"/>
  <c r="OW85" i="10"/>
  <c r="MU131" i="10"/>
  <c r="PK99" i="10"/>
  <c r="IK159" i="13"/>
  <c r="EH160" i="10"/>
  <c r="EL47" i="10"/>
  <c r="JN164" i="10"/>
  <c r="MC84" i="10"/>
  <c r="JH157" i="10"/>
  <c r="HG23" i="10"/>
  <c r="CN38" i="13"/>
  <c r="DZ39" i="10" s="1"/>
  <c r="DZ29" i="10"/>
  <c r="GR78" i="10"/>
  <c r="PJ75" i="10"/>
  <c r="CR148" i="13"/>
  <c r="LZ45" i="10"/>
  <c r="IP91" i="13"/>
  <c r="JR92" i="10" s="1"/>
  <c r="EB89" i="10"/>
  <c r="LB14" i="13"/>
  <c r="IR113" i="13"/>
  <c r="FQ5" i="13"/>
  <c r="DC80" i="13"/>
  <c r="JS90" i="10"/>
  <c r="OT112" i="13"/>
  <c r="EH48" i="10"/>
  <c r="PF17" i="10"/>
  <c r="GV156" i="10"/>
  <c r="MK28" i="10"/>
  <c r="IX117" i="13"/>
  <c r="MK15" i="10"/>
  <c r="KC18" i="10"/>
  <c r="HF60" i="10"/>
  <c r="GP114" i="10"/>
  <c r="CZ143" i="13"/>
  <c r="LF150" i="13"/>
  <c r="HH129" i="10"/>
  <c r="PM87" i="10"/>
  <c r="OX124" i="10"/>
  <c r="OS68" i="10"/>
  <c r="LB160" i="13"/>
  <c r="MA41" i="10"/>
  <c r="LS133" i="13"/>
  <c r="FU91" i="13"/>
  <c r="MO150" i="10"/>
  <c r="LE159" i="13"/>
  <c r="JK70" i="10"/>
  <c r="JQ99" i="10"/>
  <c r="JM110" i="10"/>
  <c r="MI109" i="10"/>
  <c r="MI36" i="10"/>
  <c r="EC48" i="10"/>
  <c r="PK66" i="10"/>
  <c r="GU100" i="10"/>
  <c r="JP73" i="10"/>
  <c r="GZ115" i="10"/>
  <c r="OV7" i="10"/>
  <c r="JG55" i="10"/>
  <c r="QR55" i="10" s="1"/>
  <c r="CR94" i="13"/>
  <c r="FW151" i="13"/>
  <c r="MG109" i="10"/>
  <c r="FR96" i="13"/>
  <c r="EE149" i="10"/>
  <c r="PI141" i="10"/>
  <c r="DX43" i="10"/>
  <c r="DZ42" i="10"/>
  <c r="LE9" i="13"/>
  <c r="FW30" i="13"/>
  <c r="CP58" i="13"/>
  <c r="PI25" i="10"/>
  <c r="MQ25" i="10"/>
  <c r="MO149" i="10"/>
  <c r="FO96" i="13"/>
  <c r="HK132" i="10"/>
  <c r="KC71" i="10"/>
  <c r="PB18" i="10"/>
  <c r="LJ74" i="13"/>
  <c r="HD65" i="10"/>
  <c r="MR58" i="10"/>
  <c r="JW134" i="10"/>
  <c r="DY34" i="10"/>
  <c r="OZ150" i="10"/>
  <c r="EO75" i="10"/>
  <c r="EB117" i="10"/>
  <c r="JZ60" i="10"/>
  <c r="EM58" i="10"/>
  <c r="MH58" i="10"/>
  <c r="OJ47" i="13"/>
  <c r="JQ115" i="10"/>
  <c r="AN138" i="11"/>
  <c r="ED138" i="10"/>
  <c r="MA134" i="10"/>
  <c r="PM7" i="10"/>
  <c r="JM145" i="10"/>
  <c r="EC55" i="10"/>
  <c r="IR119" i="13"/>
  <c r="IN117" i="13"/>
  <c r="KB48" i="10"/>
  <c r="LU114" i="13"/>
  <c r="FT148" i="13"/>
  <c r="MN98" i="10"/>
  <c r="EF134" i="10"/>
  <c r="IZ81" i="13"/>
  <c r="EK21" i="10"/>
  <c r="LZ25" i="10"/>
  <c r="JJ55" i="10"/>
  <c r="HD49" i="10"/>
  <c r="MI105" i="10"/>
  <c r="ER70" i="10"/>
  <c r="OJ84" i="13"/>
  <c r="DW115" i="10"/>
  <c r="MA76" i="10"/>
  <c r="ED87" i="10"/>
  <c r="GU143" i="10"/>
  <c r="OR135" i="10"/>
  <c r="HB150" i="10"/>
  <c r="CP149" i="13"/>
  <c r="MN147" i="10"/>
  <c r="MG103" i="10"/>
  <c r="JY137" i="10"/>
  <c r="OR147" i="10"/>
  <c r="PF76" i="10"/>
  <c r="JL6" i="10"/>
  <c r="MC113" i="10"/>
  <c r="OB56" i="13"/>
  <c r="OT57" i="10" s="1"/>
  <c r="NY111" i="13"/>
  <c r="MO97" i="10"/>
  <c r="OX95" i="10"/>
  <c r="MO127" i="10"/>
  <c r="MS99" i="10"/>
  <c r="JI49" i="10"/>
  <c r="ER26" i="10"/>
  <c r="JZ59" i="10"/>
  <c r="MO146" i="10"/>
  <c r="MF87" i="10"/>
  <c r="DF146" i="13"/>
  <c r="CK24" i="13"/>
  <c r="CZ56" i="13"/>
  <c r="IE152" i="13"/>
  <c r="PI67" i="10"/>
  <c r="PD118" i="10"/>
  <c r="MT96" i="10"/>
  <c r="MC98" i="10"/>
  <c r="MI141" i="10"/>
  <c r="GP76" i="10"/>
  <c r="PC66" i="10"/>
  <c r="PJ111" i="10"/>
  <c r="ED164" i="10"/>
  <c r="OS73" i="10"/>
  <c r="GO68" i="10"/>
  <c r="ML147" i="10"/>
  <c r="ME20" i="10"/>
  <c r="IM46" i="13"/>
  <c r="EH36" i="10"/>
  <c r="OW49" i="10"/>
  <c r="LJ151" i="13"/>
  <c r="HA24" i="10"/>
  <c r="JX58" i="10"/>
  <c r="EB66" i="10"/>
  <c r="JW62" i="10"/>
  <c r="HG21" i="10"/>
  <c r="PB26" i="10"/>
  <c r="PG55" i="10"/>
  <c r="LY112" i="10"/>
  <c r="FT150" i="13"/>
  <c r="LY137" i="10"/>
  <c r="IM16" i="13"/>
  <c r="HC161" i="10"/>
  <c r="KA106" i="10"/>
  <c r="LW125" i="13"/>
  <c r="OQ112" i="10"/>
  <c r="QP77" i="10"/>
  <c r="IO146" i="13"/>
  <c r="IE50" i="13"/>
  <c r="GW112" i="10"/>
  <c r="GY147" i="10"/>
  <c r="OY150" i="10"/>
  <c r="LX158" i="13"/>
  <c r="LY126" i="10"/>
  <c r="MD11" i="10"/>
  <c r="MN160" i="10"/>
  <c r="EN79" i="10"/>
  <c r="EE143" i="10"/>
  <c r="EB35" i="10"/>
  <c r="IX31" i="13"/>
  <c r="PJ26" i="10"/>
  <c r="HE64" i="10"/>
  <c r="CP70" i="13"/>
  <c r="OK81" i="13"/>
  <c r="GA161" i="13"/>
  <c r="MK98" i="10"/>
  <c r="GW10" i="10"/>
  <c r="EG98" i="10"/>
  <c r="MM44" i="10"/>
  <c r="GV159" i="10"/>
  <c r="JR55" i="10"/>
  <c r="GO108" i="10"/>
  <c r="MD75" i="10"/>
  <c r="EP32" i="10"/>
  <c r="MK9" i="10"/>
  <c r="KB80" i="10"/>
  <c r="OF8" i="13"/>
  <c r="OX9" i="10" s="1"/>
  <c r="OZ78" i="10"/>
  <c r="JV88" i="10"/>
  <c r="OQ73" i="10"/>
  <c r="EC111" i="10"/>
  <c r="EF157" i="10"/>
  <c r="HC27" i="10"/>
  <c r="ED121" i="10"/>
  <c r="DX129" i="10"/>
  <c r="MA10" i="10"/>
  <c r="JX132" i="10"/>
  <c r="GS121" i="10"/>
  <c r="EL144" i="10"/>
  <c r="GX76" i="10"/>
  <c r="HA46" i="10"/>
  <c r="PD57" i="10"/>
  <c r="HG104" i="10"/>
  <c r="JK11" i="10"/>
  <c r="LR54" i="13"/>
  <c r="JZ121" i="10"/>
  <c r="HI78" i="10"/>
  <c r="HF62" i="10"/>
  <c r="JT132" i="10"/>
  <c r="DC28" i="13"/>
  <c r="ME66" i="10"/>
  <c r="JV91" i="10"/>
  <c r="MS162" i="10"/>
  <c r="MS17" i="10"/>
  <c r="DW150" i="10"/>
  <c r="GO20" i="10"/>
  <c r="HC126" i="10"/>
  <c r="DX92" i="10"/>
  <c r="MS59" i="10"/>
  <c r="HB71" i="10"/>
  <c r="OR144" i="10"/>
  <c r="PC94" i="10"/>
  <c r="EJ38" i="10"/>
  <c r="CZ4" i="13"/>
  <c r="JW106" i="10"/>
  <c r="FR133" i="13"/>
  <c r="FL162" i="13"/>
  <c r="EH111" i="10"/>
  <c r="HA27" i="10"/>
  <c r="LZ16" i="10"/>
  <c r="NY121" i="13"/>
  <c r="HG122" i="10"/>
  <c r="EC113" i="10"/>
  <c r="GX93" i="10"/>
  <c r="GO52" i="10"/>
  <c r="HH34" i="10"/>
  <c r="DY58" i="10"/>
  <c r="JO155" i="10"/>
  <c r="MA95" i="10"/>
  <c r="JW67" i="10"/>
  <c r="MA22" i="10"/>
  <c r="LQ161" i="13"/>
  <c r="OQ108" i="10"/>
  <c r="IR153" i="13"/>
  <c r="MP135" i="10"/>
  <c r="EE75" i="10"/>
  <c r="MM5" i="10"/>
  <c r="EK47" i="10"/>
  <c r="GB30" i="13"/>
  <c r="DY153" i="10"/>
  <c r="OR44" i="10"/>
  <c r="MF64" i="10"/>
  <c r="MM156" i="10"/>
  <c r="PB52" i="10"/>
  <c r="KA105" i="10"/>
  <c r="OL153" i="13"/>
  <c r="PB40" i="10"/>
  <c r="DZ43" i="10"/>
  <c r="ME17" i="10"/>
  <c r="PF113" i="10"/>
  <c r="MO10" i="10"/>
  <c r="EL136" i="10"/>
  <c r="FX147" i="13"/>
  <c r="JX122" i="10"/>
  <c r="JG157" i="10"/>
  <c r="GO58" i="10"/>
  <c r="JK47" i="10"/>
  <c r="FV159" i="13"/>
  <c r="OT101" i="10"/>
  <c r="CZ76" i="13"/>
  <c r="DW26" i="10"/>
  <c r="JO90" i="10"/>
  <c r="QQ110" i="10"/>
  <c r="EO152" i="10"/>
  <c r="MS91" i="10"/>
  <c r="OW151" i="10"/>
  <c r="KC30" i="10"/>
  <c r="GZ118" i="10"/>
  <c r="IM43" i="13"/>
  <c r="EC150" i="10"/>
  <c r="EC129" i="10"/>
  <c r="PE128" i="10"/>
  <c r="HI67" i="10"/>
  <c r="HK109" i="10"/>
  <c r="LO88" i="13"/>
  <c r="EN10" i="10"/>
  <c r="JR135" i="10"/>
  <c r="GZ82" i="10"/>
  <c r="IQ61" i="13"/>
  <c r="MQ146" i="10"/>
  <c r="MD111" i="10"/>
  <c r="GO17" i="10"/>
  <c r="MB5" i="10"/>
  <c r="JA158" i="13"/>
  <c r="JR103" i="10"/>
  <c r="OV130" i="10"/>
  <c r="CO162" i="13"/>
  <c r="GQ15" i="10"/>
  <c r="EN85" i="10"/>
  <c r="JX41" i="10"/>
  <c r="EN50" i="10"/>
  <c r="IU155" i="13"/>
  <c r="JT161" i="10"/>
  <c r="MB120" i="10"/>
  <c r="JR142" i="10"/>
  <c r="PL101" i="10"/>
  <c r="JX30" i="10"/>
  <c r="JV110" i="10"/>
  <c r="PF156" i="10"/>
  <c r="PF119" i="10"/>
  <c r="PH113" i="10"/>
  <c r="EO146" i="10"/>
  <c r="OW128" i="10"/>
  <c r="LK35" i="13"/>
  <c r="GX53" i="10"/>
  <c r="EE163" i="10"/>
  <c r="MN124" i="10"/>
  <c r="HF37" i="10"/>
  <c r="JL163" i="10"/>
  <c r="EO31" i="10"/>
  <c r="ML99" i="10"/>
  <c r="LU65" i="13"/>
  <c r="ME89" i="10"/>
  <c r="OV103" i="10"/>
  <c r="LJ98" i="13"/>
  <c r="HD10" i="10"/>
  <c r="EB145" i="10"/>
  <c r="JT143" i="10"/>
  <c r="JS150" i="10"/>
  <c r="ML71" i="10"/>
  <c r="MS31" i="10"/>
  <c r="JU152" i="10"/>
  <c r="GO67" i="10"/>
  <c r="JM147" i="10"/>
  <c r="EL117" i="10"/>
  <c r="HE17" i="10"/>
  <c r="EP126" i="10"/>
  <c r="PL110" i="10"/>
  <c r="IZ42" i="13"/>
  <c r="IY45" i="13"/>
  <c r="EM120" i="10"/>
  <c r="JI81" i="10"/>
  <c r="GO101" i="10"/>
  <c r="JO54" i="10"/>
  <c r="OX35" i="10"/>
  <c r="MN120" i="10"/>
  <c r="KA156" i="10"/>
  <c r="MK40" i="10"/>
  <c r="FQ12" i="13"/>
  <c r="JL118" i="10"/>
  <c r="MO71" i="10"/>
  <c r="OZ52" i="10"/>
  <c r="JT5" i="10"/>
  <c r="IS162" i="13"/>
  <c r="ML156" i="10"/>
  <c r="LY38" i="10"/>
  <c r="IM135" i="13"/>
  <c r="JO136" i="10" s="1"/>
  <c r="EK98" i="10"/>
  <c r="MJ87" i="10"/>
  <c r="PM91" i="10"/>
  <c r="LW163" i="13"/>
  <c r="EN24" i="10"/>
  <c r="MT28" i="10"/>
  <c r="OQ67" i="10"/>
  <c r="PK148" i="10"/>
  <c r="JP75" i="10"/>
  <c r="MB38" i="10"/>
  <c r="FS36" i="13"/>
  <c r="OZ109" i="10"/>
  <c r="GZ161" i="10"/>
  <c r="JP13" i="10"/>
  <c r="LO108" i="13"/>
  <c r="MR66" i="10"/>
  <c r="GZ75" i="10"/>
  <c r="HJ48" i="10"/>
  <c r="GS107" i="10"/>
  <c r="ED149" i="10"/>
  <c r="PE74" i="10"/>
  <c r="HD155" i="10"/>
  <c r="JG23" i="10"/>
  <c r="OA66" i="13"/>
  <c r="MS63" i="10"/>
  <c r="AW150" i="11"/>
  <c r="CL146" i="13"/>
  <c r="JO145" i="10"/>
  <c r="OZ117" i="10"/>
  <c r="OS76" i="10"/>
  <c r="ME126" i="10"/>
  <c r="JR59" i="10"/>
  <c r="CO155" i="13"/>
  <c r="CO156" i="13"/>
  <c r="HD17" i="10"/>
  <c r="ED12" i="10"/>
  <c r="IP14" i="13"/>
  <c r="JR46" i="10"/>
  <c r="FR51" i="13"/>
  <c r="JX142" i="10"/>
  <c r="JY144" i="10"/>
  <c r="JP99" i="10"/>
  <c r="KB33" i="10"/>
  <c r="HE156" i="10"/>
  <c r="PD50" i="10"/>
  <c r="OQ101" i="10"/>
  <c r="EF156" i="10"/>
  <c r="JT83" i="10"/>
  <c r="JY70" i="10"/>
  <c r="MN151" i="10"/>
  <c r="FK11" i="13"/>
  <c r="EI156" i="10"/>
  <c r="PK86" i="10"/>
  <c r="GY35" i="10"/>
  <c r="JW115" i="10"/>
  <c r="MG115" i="10"/>
  <c r="PE64" i="10"/>
  <c r="DW46" i="10"/>
  <c r="GU80" i="10"/>
  <c r="HJ146" i="10"/>
  <c r="MD121" i="10"/>
  <c r="JV80" i="10"/>
  <c r="CN30" i="13"/>
  <c r="EO129" i="10"/>
  <c r="HI46" i="10"/>
  <c r="DY48" i="10"/>
  <c r="MA98" i="10"/>
  <c r="EH71" i="10"/>
  <c r="OU21" i="10"/>
  <c r="PJ67" i="10"/>
  <c r="DW68" i="10"/>
  <c r="EA107" i="10"/>
  <c r="PD145" i="10"/>
  <c r="PK63" i="10"/>
  <c r="DF46" i="13"/>
  <c r="MP64" i="10"/>
  <c r="MQ142" i="10"/>
  <c r="EC23" i="10"/>
  <c r="PM22" i="10"/>
  <c r="JG85" i="10"/>
  <c r="QQ101" i="10"/>
  <c r="JY115" i="10"/>
  <c r="EF56" i="10"/>
  <c r="GR160" i="10"/>
  <c r="MP158" i="10"/>
  <c r="OT45" i="10"/>
  <c r="PK58" i="10"/>
  <c r="HG161" i="10"/>
  <c r="PF48" i="10"/>
  <c r="PI78" i="10"/>
  <c r="MA151" i="10"/>
  <c r="GO55" i="10"/>
  <c r="EG5" i="10"/>
  <c r="MJ84" i="10"/>
  <c r="OS146" i="10"/>
  <c r="JM152" i="10"/>
  <c r="FU118" i="13"/>
  <c r="PJ9" i="10"/>
  <c r="EA32" i="10"/>
  <c r="MI86" i="10"/>
  <c r="KB20" i="10"/>
  <c r="JG44" i="10"/>
  <c r="DX108" i="10"/>
  <c r="LX163" i="13"/>
  <c r="MJ148" i="10"/>
  <c r="JO47" i="10"/>
  <c r="OR87" i="10"/>
  <c r="CR111" i="13"/>
  <c r="GO146" i="10"/>
  <c r="MF155" i="10"/>
  <c r="JK104" i="10"/>
  <c r="IJ22" i="13"/>
  <c r="EJ115" i="10"/>
  <c r="GS126" i="10"/>
  <c r="IF92" i="13"/>
  <c r="MH31" i="10"/>
  <c r="EB83" i="10"/>
  <c r="MC28" i="10"/>
  <c r="OZ7" i="10"/>
  <c r="EI31" i="10"/>
  <c r="JW82" i="10"/>
  <c r="CM7" i="13"/>
  <c r="HK100" i="10"/>
  <c r="JZ48" i="10"/>
  <c r="JY86" i="10"/>
  <c r="EQ141" i="10"/>
  <c r="DB33" i="13"/>
  <c r="IJ15" i="13"/>
  <c r="PC11" i="10"/>
  <c r="HC119" i="10"/>
  <c r="JU122" i="10"/>
  <c r="PI84" i="10"/>
  <c r="EC139" i="10"/>
  <c r="FT13" i="13"/>
  <c r="EN93" i="10"/>
  <c r="MO113" i="10"/>
  <c r="V141" i="11"/>
  <c r="HK126" i="10"/>
  <c r="PA5" i="10"/>
  <c r="MQ96" i="10"/>
  <c r="EQ81" i="10"/>
  <c r="GR45" i="10"/>
  <c r="JU114" i="10"/>
  <c r="ME55" i="10"/>
  <c r="OV160" i="10"/>
  <c r="CK59" i="13"/>
  <c r="ON147" i="13"/>
  <c r="HA15" i="10"/>
  <c r="GT26" i="10"/>
  <c r="OZ24" i="10"/>
  <c r="PF139" i="10"/>
  <c r="MA9" i="10"/>
  <c r="HJ69" i="10"/>
  <c r="EE60" i="10"/>
  <c r="EM26" i="10"/>
  <c r="LM143" i="13"/>
  <c r="PI79" i="10"/>
  <c r="LR163" i="13"/>
  <c r="DX33" i="10"/>
  <c r="JN120" i="10"/>
  <c r="HA124" i="10"/>
  <c r="PB131" i="10"/>
  <c r="HC56" i="10"/>
  <c r="FK146" i="13"/>
  <c r="OV57" i="10"/>
  <c r="GX31" i="10"/>
  <c r="OQ86" i="10"/>
  <c r="FP145" i="13"/>
  <c r="OA39" i="13"/>
  <c r="ON78" i="13"/>
  <c r="LK143" i="13"/>
  <c r="PF128" i="10"/>
  <c r="ES32" i="10"/>
  <c r="OB137" i="13"/>
  <c r="OT41" i="10"/>
  <c r="GU123" i="10"/>
  <c r="CR74" i="13"/>
  <c r="PF138" i="10"/>
  <c r="EF125" i="10"/>
  <c r="EJ27" i="10"/>
  <c r="HI103" i="10"/>
  <c r="OT108" i="10"/>
  <c r="JU160" i="10"/>
  <c r="ED80" i="10"/>
  <c r="CU47" i="13"/>
  <c r="QP117" i="10"/>
  <c r="FP115" i="13"/>
  <c r="OY71" i="10"/>
  <c r="FU117" i="13"/>
  <c r="HB118" i="10" s="1"/>
  <c r="EQ51" i="10"/>
  <c r="DY37" i="10"/>
  <c r="OR99" i="10"/>
  <c r="DZ114" i="10"/>
  <c r="JO15" i="10"/>
  <c r="JL120" i="10"/>
  <c r="OA94" i="13"/>
  <c r="OS95" i="10" s="1"/>
  <c r="HA89" i="10"/>
  <c r="MU106" i="10"/>
  <c r="ME39" i="10"/>
  <c r="EN35" i="10"/>
  <c r="EL19" i="10"/>
  <c r="CT128" i="13"/>
  <c r="CL152" i="13"/>
  <c r="GS138" i="10"/>
  <c r="OU151" i="10"/>
  <c r="GP147" i="10"/>
  <c r="PE69" i="10"/>
  <c r="PD127" i="10"/>
  <c r="DB155" i="13"/>
  <c r="DX106" i="10"/>
  <c r="HJ159" i="10"/>
  <c r="JT119" i="10"/>
  <c r="HG51" i="10"/>
  <c r="LH161" i="13"/>
  <c r="EL142" i="10"/>
  <c r="OW23" i="10"/>
  <c r="PE152" i="10"/>
  <c r="PD148" i="10"/>
  <c r="GR37" i="10"/>
  <c r="JZ72" i="10"/>
  <c r="OG34" i="13"/>
  <c r="LL75" i="13"/>
  <c r="JI109" i="10"/>
  <c r="MM6" i="10"/>
  <c r="KB153" i="10"/>
  <c r="GQ43" i="10"/>
  <c r="JK29" i="10"/>
  <c r="DW51" i="10"/>
  <c r="GO42" i="10"/>
  <c r="GQ10" i="10"/>
  <c r="IU39" i="13"/>
  <c r="CT103" i="13"/>
  <c r="ER69" i="10"/>
  <c r="KA53" i="10"/>
  <c r="GV36" i="10"/>
  <c r="OS109" i="10"/>
  <c r="MI70" i="10"/>
  <c r="JT18" i="10"/>
  <c r="IK79" i="13"/>
  <c r="JP149" i="10"/>
  <c r="PK106" i="10"/>
  <c r="EH83" i="10"/>
  <c r="DZ16" i="10"/>
  <c r="CW123" i="13"/>
  <c r="LW159" i="13"/>
  <c r="HE119" i="10"/>
  <c r="EJ7" i="10"/>
  <c r="JZ79" i="10"/>
  <c r="HB16" i="10"/>
  <c r="OD147" i="13"/>
  <c r="HC148" i="10"/>
  <c r="IH123" i="13"/>
  <c r="MF47" i="10"/>
  <c r="PB12" i="10"/>
  <c r="JO131" i="10"/>
  <c r="DY57" i="10"/>
  <c r="LJ62" i="13"/>
  <c r="OU110" i="10"/>
  <c r="LN73" i="13"/>
  <c r="LZ132" i="10"/>
  <c r="CO23" i="13"/>
  <c r="CX5" i="13"/>
  <c r="GQ144" i="10"/>
  <c r="JL35" i="10"/>
  <c r="MI148" i="10"/>
  <c r="OX36" i="10"/>
  <c r="CT161" i="13"/>
  <c r="HK62" i="10"/>
  <c r="FN147" i="13"/>
  <c r="GY115" i="10"/>
  <c r="HE32" i="10"/>
  <c r="EI60" i="10"/>
  <c r="DY98" i="10"/>
  <c r="JW118" i="10"/>
  <c r="GY44" i="10"/>
  <c r="GW89" i="10"/>
  <c r="MD80" i="10"/>
  <c r="PE155" i="10"/>
  <c r="GU63" i="10"/>
  <c r="JM18" i="10"/>
  <c r="HJ86" i="10"/>
  <c r="OU83" i="10"/>
  <c r="JR96" i="10"/>
  <c r="JV51" i="10"/>
  <c r="KB128" i="10"/>
  <c r="PD67" i="10"/>
  <c r="MA121" i="10"/>
  <c r="QS121" i="10" s="1"/>
  <c r="IL99" i="13"/>
  <c r="PH5" i="10"/>
  <c r="PD78" i="10"/>
  <c r="EE86" i="10"/>
  <c r="DY111" i="10"/>
  <c r="DZ10" i="10"/>
  <c r="IT130" i="13"/>
  <c r="DX133" i="10"/>
  <c r="HC51" i="10"/>
  <c r="KA146" i="10"/>
  <c r="HK121" i="10"/>
  <c r="HF142" i="10"/>
  <c r="LZ129" i="10"/>
  <c r="EM158" i="10"/>
  <c r="FN157" i="13"/>
  <c r="GU158" i="10" s="1"/>
  <c r="CN159" i="13"/>
  <c r="MI146" i="10"/>
  <c r="CL14" i="13"/>
  <c r="EG111" i="10"/>
  <c r="EO98" i="10"/>
  <c r="HH91" i="10"/>
  <c r="OU10" i="10"/>
  <c r="PM138" i="10"/>
  <c r="ML44" i="10"/>
  <c r="EF155" i="10"/>
  <c r="EP148" i="10"/>
  <c r="MG112" i="10"/>
  <c r="DZ99" i="10"/>
  <c r="IP149" i="13"/>
  <c r="JR150" i="10" s="1"/>
  <c r="FY153" i="13"/>
  <c r="FR149" i="13"/>
  <c r="GT123" i="10"/>
  <c r="DB150" i="13"/>
  <c r="EL101" i="10"/>
  <c r="MN161" i="10"/>
  <c r="LY161" i="10"/>
  <c r="HJ125" i="10"/>
  <c r="EQ16" i="10"/>
  <c r="GZ101" i="10"/>
  <c r="MA66" i="10"/>
  <c r="GS150" i="10"/>
  <c r="EB77" i="10"/>
  <c r="HF79" i="10"/>
  <c r="EE32" i="10"/>
  <c r="JI159" i="10"/>
  <c r="ER90" i="10"/>
  <c r="EM79" i="10"/>
  <c r="JJ142" i="10"/>
  <c r="PI109" i="10"/>
  <c r="IM102" i="13"/>
  <c r="PE47" i="10"/>
  <c r="MK65" i="10"/>
  <c r="GZ104" i="10"/>
  <c r="HG27" i="10"/>
  <c r="JT6" i="10"/>
  <c r="JR134" i="10"/>
  <c r="MG82" i="10"/>
  <c r="LF152" i="13"/>
  <c r="LZ32" i="10"/>
  <c r="CO115" i="13"/>
  <c r="EA116" i="10" s="1"/>
  <c r="OQ136" i="10"/>
  <c r="GO151" i="10"/>
  <c r="JG40" i="10"/>
  <c r="HE71" i="10"/>
  <c r="HK48" i="10"/>
  <c r="MD100" i="10"/>
  <c r="HB51" i="10"/>
  <c r="OV116" i="10"/>
  <c r="MP116" i="10"/>
  <c r="PE98" i="10"/>
  <c r="OV129" i="10"/>
  <c r="JN97" i="10"/>
  <c r="PF90" i="10"/>
  <c r="MI33" i="10"/>
  <c r="ER120" i="10"/>
  <c r="GR115" i="10"/>
  <c r="JL96" i="10"/>
  <c r="JN34" i="10"/>
  <c r="JN94" i="10"/>
  <c r="LY70" i="10"/>
  <c r="GV76" i="10"/>
  <c r="PJ34" i="10"/>
  <c r="MD114" i="10"/>
  <c r="PI113" i="10"/>
  <c r="MA56" i="10"/>
  <c r="OS34" i="10"/>
  <c r="QT34" i="10" s="1"/>
  <c r="DW12" i="10"/>
  <c r="FI59" i="13"/>
  <c r="MA157" i="10"/>
  <c r="JG86" i="10"/>
  <c r="EI53" i="10"/>
  <c r="QP53" i="10" s="1"/>
  <c r="GW121" i="10"/>
  <c r="FW159" i="13"/>
  <c r="JR161" i="10"/>
  <c r="JP101" i="10"/>
  <c r="CZ156" i="13"/>
  <c r="PH14" i="10"/>
  <c r="JO45" i="10"/>
  <c r="JY76" i="10"/>
  <c r="JQ41" i="10"/>
  <c r="JW97" i="10"/>
  <c r="FL147" i="13"/>
  <c r="HG107" i="10"/>
  <c r="GS127" i="10"/>
  <c r="OU89" i="10"/>
  <c r="MA20" i="10"/>
  <c r="ME163" i="10"/>
  <c r="GY22" i="10"/>
  <c r="EA12" i="10"/>
  <c r="PH80" i="10"/>
  <c r="GV30" i="10"/>
  <c r="JQ129" i="10"/>
  <c r="MK72" i="10"/>
  <c r="ES81" i="10"/>
  <c r="GZ40" i="10"/>
  <c r="GW61" i="10"/>
  <c r="JP112" i="10"/>
  <c r="DZ122" i="10"/>
  <c r="LZ14" i="10"/>
  <c r="EO13" i="10"/>
  <c r="PB34" i="10"/>
  <c r="EI52" i="10"/>
  <c r="HE132" i="10"/>
  <c r="LY105" i="10"/>
  <c r="MI20" i="10"/>
  <c r="OA28" i="13"/>
  <c r="MA7" i="10"/>
  <c r="KC152" i="10"/>
  <c r="OQ115" i="10"/>
  <c r="DY60" i="10"/>
  <c r="EI19" i="10"/>
  <c r="PC5" i="10"/>
  <c r="EL87" i="10"/>
  <c r="MS137" i="10"/>
  <c r="EE105" i="10"/>
  <c r="DX16" i="10"/>
  <c r="PA149" i="10"/>
  <c r="LY33" i="10"/>
  <c r="PE53" i="10"/>
  <c r="EK70" i="10"/>
  <c r="MJ71" i="10"/>
  <c r="HB60" i="10"/>
  <c r="MF14" i="10"/>
  <c r="HB134" i="10"/>
  <c r="JW151" i="10"/>
  <c r="GD129" i="13"/>
  <c r="DG152" i="13"/>
  <c r="EE16" i="10"/>
  <c r="GA152" i="13"/>
  <c r="HE108" i="10"/>
  <c r="JK23" i="10"/>
  <c r="IL50" i="13"/>
  <c r="HH135" i="10"/>
  <c r="IM162" i="13"/>
  <c r="ER144" i="10"/>
  <c r="DY97" i="10"/>
  <c r="JI118" i="10"/>
  <c r="KC119" i="10"/>
  <c r="JQ61" i="10"/>
  <c r="JM153" i="10"/>
  <c r="PD52" i="10"/>
  <c r="JL10" i="10"/>
  <c r="DZ147" i="10"/>
  <c r="ED160" i="10"/>
  <c r="EM24" i="10"/>
  <c r="EO164" i="10"/>
  <c r="OS36" i="10"/>
  <c r="PB135" i="10"/>
  <c r="EH103" i="10"/>
  <c r="OD72" i="13"/>
  <c r="NY6" i="13"/>
  <c r="GB41" i="13"/>
  <c r="GA26" i="13"/>
  <c r="PH42" i="10"/>
  <c r="PD102" i="10"/>
  <c r="JQ14" i="10"/>
  <c r="GX5" i="10"/>
  <c r="JJ61" i="10"/>
  <c r="IP110" i="13"/>
  <c r="PC109" i="10"/>
  <c r="QT109" i="10" s="1"/>
  <c r="EO81" i="10"/>
  <c r="HD145" i="10"/>
  <c r="EI164" i="10"/>
  <c r="MM45" i="10"/>
  <c r="JJ99" i="10"/>
  <c r="HC112" i="10"/>
  <c r="OR22" i="10"/>
  <c r="JG25" i="10"/>
  <c r="MB65" i="10"/>
  <c r="OQ7" i="10"/>
  <c r="GV103" i="10"/>
  <c r="MU88" i="10"/>
  <c r="GR124" i="10"/>
  <c r="OW144" i="10"/>
  <c r="ES62" i="10"/>
  <c r="EN49" i="10"/>
  <c r="EL82" i="10"/>
  <c r="IW92" i="13"/>
  <c r="PB121" i="10"/>
  <c r="DZ93" i="10"/>
  <c r="JK164" i="10"/>
  <c r="EK146" i="10"/>
  <c r="MC136" i="10"/>
  <c r="LL90" i="13"/>
  <c r="GS31" i="10"/>
  <c r="HH12" i="10"/>
  <c r="GW58" i="10"/>
  <c r="FV107" i="13"/>
  <c r="CZ33" i="13"/>
  <c r="PC134" i="10"/>
  <c r="MC123" i="10"/>
  <c r="GX107" i="10"/>
  <c r="PC64" i="10"/>
  <c r="GU57" i="10"/>
  <c r="FM149" i="13"/>
  <c r="OV158" i="10"/>
  <c r="JS91" i="10"/>
  <c r="ML151" i="10"/>
  <c r="LO68" i="13"/>
  <c r="MB131" i="10"/>
  <c r="LY117" i="10"/>
  <c r="JS25" i="10"/>
  <c r="JG53" i="10"/>
  <c r="FP37" i="13"/>
  <c r="HA164" i="10"/>
  <c r="PE150" i="10"/>
  <c r="PB24" i="10"/>
  <c r="ER13" i="10"/>
  <c r="DZ138" i="10"/>
  <c r="HJ18" i="10"/>
  <c r="EJ58" i="10"/>
  <c r="OX91" i="10"/>
  <c r="EG77" i="10"/>
  <c r="GS59" i="10"/>
  <c r="GV124" i="10"/>
  <c r="JJ27" i="10"/>
  <c r="JI131" i="10"/>
  <c r="EB106" i="10"/>
  <c r="OS98" i="10"/>
  <c r="HE52" i="10"/>
  <c r="JL71" i="10"/>
  <c r="ME134" i="10"/>
  <c r="QQ62" i="10"/>
  <c r="DW100" i="10"/>
  <c r="JQ48" i="10"/>
  <c r="MM24" i="10"/>
  <c r="EA85" i="10"/>
  <c r="LW157" i="13"/>
  <c r="PI9" i="10"/>
  <c r="OY115" i="10"/>
  <c r="MS131" i="10"/>
  <c r="MA59" i="10"/>
  <c r="ME58" i="10"/>
  <c r="HJ23" i="10"/>
  <c r="MT30" i="10"/>
  <c r="EI121" i="10"/>
  <c r="LN155" i="13"/>
  <c r="ML66" i="10"/>
  <c r="JY43" i="10"/>
  <c r="FJ26" i="13"/>
  <c r="NY40" i="13"/>
  <c r="KB89" i="10"/>
  <c r="EH41" i="10"/>
  <c r="V153" i="11"/>
  <c r="AW145" i="11"/>
  <c r="MI34" i="10"/>
  <c r="GY57" i="10"/>
  <c r="JM60" i="10"/>
  <c r="PL13" i="10"/>
  <c r="MB52" i="10"/>
  <c r="EK62" i="10"/>
  <c r="FO25" i="13"/>
  <c r="EP50" i="10"/>
  <c r="KA78" i="10"/>
  <c r="MU154" i="10"/>
  <c r="LT133" i="13"/>
  <c r="QQ15" i="10"/>
  <c r="MH143" i="10"/>
  <c r="QQ128" i="10"/>
  <c r="ES69" i="10"/>
  <c r="MQ104" i="10"/>
  <c r="MM31" i="10"/>
  <c r="EM149" i="10"/>
  <c r="LO35" i="13"/>
  <c r="MG86" i="10"/>
  <c r="ML114" i="10"/>
  <c r="GO61" i="10"/>
  <c r="DX146" i="10"/>
  <c r="HG91" i="10"/>
  <c r="OW46" i="10"/>
  <c r="JR32" i="10"/>
  <c r="JA95" i="13"/>
  <c r="LY142" i="10"/>
  <c r="HD131" i="10"/>
  <c r="IZ137" i="13"/>
  <c r="EG152" i="10"/>
  <c r="JN62" i="10"/>
  <c r="CK18" i="13"/>
  <c r="HF73" i="10"/>
  <c r="LO52" i="13"/>
  <c r="EJ154" i="10"/>
  <c r="LY82" i="10"/>
  <c r="FU157" i="13"/>
  <c r="ME101" i="10"/>
  <c r="GZ22" i="10"/>
  <c r="GT106" i="10"/>
  <c r="IT93" i="13"/>
  <c r="MJ21" i="10"/>
  <c r="MD135" i="10"/>
  <c r="JY135" i="10"/>
  <c r="MK110" i="10"/>
  <c r="OX160" i="10"/>
  <c r="GT144" i="10"/>
  <c r="HG103" i="10"/>
  <c r="JV105" i="10"/>
  <c r="PF146" i="10"/>
  <c r="MR157" i="10"/>
  <c r="LM47" i="13"/>
  <c r="GV97" i="10"/>
  <c r="HJ11" i="10"/>
  <c r="CM135" i="13"/>
  <c r="GU78" i="10"/>
  <c r="LT18" i="13"/>
  <c r="MQ19" i="10" s="1"/>
  <c r="FX152" i="13"/>
  <c r="DX30" i="10"/>
  <c r="IW55" i="13"/>
  <c r="JY56" i="10" s="1"/>
  <c r="IW157" i="13"/>
  <c r="LX70" i="13"/>
  <c r="MU71" i="10" s="1"/>
  <c r="OR163" i="13"/>
  <c r="PJ164" i="10" s="1"/>
  <c r="MJ158" i="10"/>
  <c r="PF102" i="10"/>
  <c r="IH4" i="13"/>
  <c r="MS122" i="10"/>
  <c r="LN92" i="13"/>
  <c r="LL146" i="13"/>
  <c r="MI147" i="10" s="1"/>
  <c r="MG123" i="10"/>
  <c r="EG92" i="10"/>
  <c r="IR161" i="13"/>
  <c r="JT162" i="10" s="1"/>
  <c r="GS108" i="10"/>
  <c r="JT14" i="10"/>
  <c r="ED83" i="10"/>
  <c r="PG157" i="10"/>
  <c r="CW91" i="13"/>
  <c r="AW154" i="11"/>
  <c r="OG74" i="13"/>
  <c r="OY75" i="10" s="1"/>
  <c r="CW143" i="13"/>
  <c r="JH132" i="10"/>
  <c r="MB101" i="10"/>
  <c r="OI83" i="13"/>
  <c r="PA84" i="10" s="1"/>
  <c r="PE151" i="10"/>
  <c r="OF128" i="13"/>
  <c r="LI160" i="13"/>
  <c r="ER73" i="10"/>
  <c r="JL126" i="10"/>
  <c r="OT137" i="10"/>
  <c r="MO101" i="10"/>
  <c r="FJ161" i="13"/>
  <c r="JU110" i="10"/>
  <c r="HJ38" i="10"/>
  <c r="LL65" i="13"/>
  <c r="GR104" i="10"/>
  <c r="JM7" i="10"/>
  <c r="PE120" i="10"/>
  <c r="EO39" i="10"/>
  <c r="PH66" i="10"/>
  <c r="FU161" i="13"/>
  <c r="HB162" i="10" s="1"/>
  <c r="LY56" i="10"/>
  <c r="CZ80" i="13"/>
  <c r="JX17" i="10"/>
  <c r="LG135" i="13"/>
  <c r="OG88" i="13"/>
  <c r="JQ13" i="10"/>
  <c r="KB56" i="10"/>
  <c r="LE35" i="13"/>
  <c r="ME132" i="10"/>
  <c r="EC13" i="10"/>
  <c r="MP43" i="10"/>
  <c r="OP147" i="13"/>
  <c r="JY155" i="10"/>
  <c r="GU101" i="10"/>
  <c r="PL120" i="10"/>
  <c r="MG56" i="10"/>
  <c r="JJ40" i="10"/>
  <c r="MB73" i="10"/>
  <c r="MS116" i="10"/>
  <c r="CX157" i="13"/>
  <c r="KC136" i="10"/>
  <c r="FS86" i="13"/>
  <c r="PB119" i="10"/>
  <c r="EF105" i="10"/>
  <c r="ED137" i="10"/>
  <c r="HD99" i="10"/>
  <c r="ES45" i="10"/>
  <c r="MD127" i="10"/>
  <c r="MU98" i="10"/>
  <c r="PE158" i="10"/>
  <c r="PF98" i="10"/>
  <c r="EO141" i="10"/>
  <c r="GY161" i="10"/>
  <c r="OU57" i="10"/>
  <c r="IJ101" i="13"/>
  <c r="DD162" i="13"/>
  <c r="EP163" i="10" s="1"/>
  <c r="MM138" i="10"/>
  <c r="PF62" i="10"/>
  <c r="LU162" i="13"/>
  <c r="JZ119" i="10"/>
  <c r="OY72" i="10"/>
  <c r="MG124" i="10"/>
  <c r="MG85" i="10"/>
  <c r="MA162" i="10"/>
  <c r="GW39" i="10"/>
  <c r="JO37" i="10"/>
  <c r="JQ89" i="10"/>
  <c r="CO150" i="13"/>
  <c r="MP161" i="10"/>
  <c r="GZ147" i="10"/>
  <c r="ME75" i="10"/>
  <c r="MP67" i="10"/>
  <c r="MM12" i="10"/>
  <c r="GS6" i="10"/>
  <c r="MT143" i="10"/>
  <c r="LI120" i="13"/>
  <c r="GT29" i="10"/>
  <c r="EQ148" i="10"/>
  <c r="PJ107" i="10"/>
  <c r="CL158" i="13"/>
  <c r="DE160" i="13"/>
  <c r="GR136" i="10"/>
  <c r="IO94" i="13"/>
  <c r="EQ85" i="10"/>
  <c r="HC45" i="10"/>
  <c r="PB45" i="10"/>
  <c r="FR80" i="13"/>
  <c r="LK51" i="13"/>
  <c r="MH52" i="10" s="1"/>
  <c r="PB107" i="10"/>
  <c r="JK95" i="10"/>
  <c r="OX23" i="10"/>
  <c r="EA49" i="10"/>
  <c r="OX54" i="10"/>
  <c r="MA104" i="10"/>
  <c r="GC98" i="13"/>
  <c r="EG113" i="10"/>
  <c r="MU143" i="10"/>
  <c r="MH5" i="10"/>
  <c r="EH43" i="10"/>
  <c r="ER128" i="10"/>
  <c r="EN42" i="10"/>
  <c r="EO127" i="10"/>
  <c r="HE87" i="10"/>
  <c r="MT116" i="10"/>
  <c r="PJ155" i="10"/>
  <c r="CR140" i="13"/>
  <c r="IM65" i="13"/>
  <c r="HI36" i="10"/>
  <c r="PK102" i="10"/>
  <c r="PD114" i="10"/>
  <c r="GR77" i="10"/>
  <c r="CL157" i="13"/>
  <c r="HE56" i="10"/>
  <c r="CM46" i="13"/>
  <c r="CX93" i="13"/>
  <c r="EQ6" i="10"/>
  <c r="MA126" i="10"/>
  <c r="GS83" i="10"/>
  <c r="DF42" i="13"/>
  <c r="KA7" i="10"/>
  <c r="OG128" i="13"/>
  <c r="JK87" i="10"/>
  <c r="HA71" i="10"/>
  <c r="JN107" i="10"/>
  <c r="FN156" i="13"/>
  <c r="IV159" i="13"/>
  <c r="JX160" i="10" s="1"/>
  <c r="GW5" i="10"/>
  <c r="JW63" i="10"/>
  <c r="PM47" i="10"/>
  <c r="HA13" i="10"/>
  <c r="JH34" i="10"/>
  <c r="EP106" i="10"/>
  <c r="EE136" i="10"/>
  <c r="MH127" i="10"/>
  <c r="MQ26" i="10"/>
  <c r="HE6" i="10"/>
  <c r="MU46" i="10"/>
  <c r="PB78" i="10"/>
  <c r="JZ161" i="10"/>
  <c r="EH163" i="10"/>
  <c r="DY143" i="10"/>
  <c r="HB139" i="10"/>
  <c r="MM11" i="10"/>
  <c r="EA13" i="10"/>
  <c r="PD63" i="10"/>
  <c r="LB27" i="13"/>
  <c r="LV74" i="13"/>
  <c r="JZ112" i="10"/>
  <c r="FX49" i="13"/>
  <c r="LI21" i="13"/>
  <c r="DC132" i="13"/>
  <c r="OW10" i="10"/>
  <c r="MB106" i="10"/>
  <c r="GV22" i="10"/>
  <c r="GX130" i="10"/>
  <c r="GO13" i="10"/>
  <c r="MR22" i="10"/>
  <c r="MO21" i="10"/>
  <c r="JU8" i="10"/>
  <c r="IP154" i="13"/>
  <c r="GY129" i="10"/>
  <c r="MM92" i="10"/>
  <c r="CS141" i="13"/>
  <c r="IQ116" i="13"/>
  <c r="FT147" i="13"/>
  <c r="GT92" i="10"/>
  <c r="EP109" i="10"/>
  <c r="MN121" i="10"/>
  <c r="HI127" i="10"/>
  <c r="MG142" i="10"/>
  <c r="JV47" i="10"/>
  <c r="OY12" i="10"/>
  <c r="HD142" i="10"/>
  <c r="PD129" i="10"/>
  <c r="FM111" i="13"/>
  <c r="OU113" i="10"/>
  <c r="JU26" i="10"/>
  <c r="EF112" i="10"/>
  <c r="JP132" i="10"/>
  <c r="EF65" i="10"/>
  <c r="HK157" i="10"/>
  <c r="CP17" i="13"/>
  <c r="EP136" i="10"/>
  <c r="CV34" i="13"/>
  <c r="IK24" i="13"/>
  <c r="CM143" i="13"/>
  <c r="OJ124" i="13"/>
  <c r="LO100" i="13"/>
  <c r="MK100" i="10"/>
  <c r="IW14" i="13"/>
  <c r="OX76" i="10"/>
  <c r="JY54" i="10"/>
  <c r="JO46" i="10"/>
  <c r="HE49" i="10"/>
  <c r="MU43" i="10"/>
  <c r="MN152" i="10"/>
  <c r="FR36" i="13"/>
  <c r="JY55" i="10"/>
  <c r="JU115" i="10"/>
  <c r="OX44" i="10"/>
  <c r="OR122" i="10"/>
  <c r="GX143" i="10"/>
  <c r="CT102" i="13"/>
  <c r="OQ76" i="10"/>
  <c r="GX28" i="10"/>
  <c r="JV89" i="10"/>
  <c r="GP41" i="10"/>
  <c r="MG18" i="10"/>
  <c r="FZ148" i="13"/>
  <c r="EL41" i="10"/>
  <c r="EM8" i="10"/>
  <c r="JW95" i="10"/>
  <c r="JZ58" i="10"/>
  <c r="MH139" i="10"/>
  <c r="EN149" i="10"/>
  <c r="HC73" i="10"/>
  <c r="MM88" i="10"/>
  <c r="PD151" i="10"/>
  <c r="GR139" i="10"/>
  <c r="OS102" i="13"/>
  <c r="DX66" i="10"/>
  <c r="PL131" i="10"/>
  <c r="JN78" i="10"/>
  <c r="GV51" i="10"/>
  <c r="KA56" i="10"/>
  <c r="MA31" i="10"/>
  <c r="IP8" i="13"/>
  <c r="PF36" i="10"/>
  <c r="EM71" i="10"/>
  <c r="HH162" i="10"/>
  <c r="JS15" i="10"/>
  <c r="QR15" i="10" s="1"/>
  <c r="ER114" i="10"/>
  <c r="MU133" i="10"/>
  <c r="FQ85" i="13"/>
  <c r="PD16" i="10"/>
  <c r="MF137" i="10"/>
  <c r="GW40" i="10"/>
  <c r="EE26" i="10"/>
  <c r="PL113" i="10"/>
  <c r="PC86" i="10"/>
  <c r="EJ164" i="10"/>
  <c r="EQ114" i="10"/>
  <c r="HH18" i="10"/>
  <c r="DX41" i="10"/>
  <c r="FU77" i="13"/>
  <c r="MM154" i="10"/>
  <c r="IW57" i="13"/>
  <c r="OQ17" i="13"/>
  <c r="KA149" i="10"/>
  <c r="MR56" i="10"/>
  <c r="OV154" i="10"/>
  <c r="JL43" i="10"/>
  <c r="PI66" i="10"/>
  <c r="OX127" i="10"/>
  <c r="HF68" i="10"/>
  <c r="FY22" i="13"/>
  <c r="JQ37" i="10"/>
  <c r="IU109" i="13"/>
  <c r="LN63" i="13"/>
  <c r="DE159" i="13"/>
  <c r="JY7" i="10"/>
  <c r="EO91" i="10"/>
  <c r="MB159" i="10"/>
  <c r="MS88" i="10"/>
  <c r="OV121" i="10"/>
  <c r="FM47" i="13"/>
  <c r="MS54" i="10"/>
  <c r="OU116" i="10"/>
  <c r="DC51" i="13"/>
  <c r="FR140" i="13"/>
  <c r="LG162" i="13"/>
  <c r="JM29" i="10"/>
  <c r="KB37" i="10"/>
  <c r="DX81" i="10"/>
  <c r="GU116" i="10"/>
  <c r="HI123" i="10"/>
  <c r="MG84" i="10"/>
  <c r="HG125" i="10"/>
  <c r="JG43" i="10"/>
  <c r="JM51" i="10"/>
  <c r="HF45" i="10"/>
  <c r="QS112" i="10"/>
  <c r="MH12" i="10"/>
  <c r="GB73" i="13"/>
  <c r="MC29" i="10"/>
  <c r="LW20" i="13"/>
  <c r="PA87" i="10"/>
  <c r="MB151" i="10"/>
  <c r="EH118" i="10"/>
  <c r="HD127" i="10"/>
  <c r="HI63" i="10"/>
  <c r="JO21" i="10"/>
  <c r="IV54" i="13"/>
  <c r="OK67" i="13"/>
  <c r="OR48" i="10"/>
  <c r="MO22" i="10"/>
  <c r="EF91" i="10"/>
  <c r="MQ97" i="10"/>
  <c r="IY5" i="13"/>
  <c r="GT159" i="10"/>
  <c r="JT127" i="10"/>
  <c r="IN163" i="13"/>
  <c r="IF60" i="13"/>
  <c r="JG108" i="10"/>
  <c r="QT49" i="10"/>
  <c r="GZ91" i="10"/>
  <c r="GO82" i="10"/>
  <c r="DZ120" i="10"/>
  <c r="OR106" i="10"/>
  <c r="IR7" i="13"/>
  <c r="PD101" i="10"/>
  <c r="MQ122" i="10"/>
  <c r="PJ159" i="10"/>
  <c r="IY163" i="13"/>
  <c r="IQ156" i="13"/>
  <c r="OR120" i="13"/>
  <c r="IG151" i="13"/>
  <c r="OU35" i="10"/>
  <c r="OT118" i="10"/>
  <c r="IM159" i="13"/>
  <c r="CN150" i="13"/>
  <c r="EL138" i="10"/>
  <c r="HG66" i="10"/>
  <c r="JO6" i="10"/>
  <c r="HC163" i="10"/>
  <c r="HF143" i="10"/>
  <c r="JQ153" i="10"/>
  <c r="FU109" i="13"/>
  <c r="HB110" i="10" s="1"/>
  <c r="OR141" i="10"/>
  <c r="IW148" i="13"/>
  <c r="ME25" i="10"/>
  <c r="MB154" i="10"/>
  <c r="MF72" i="10"/>
  <c r="EM156" i="10"/>
  <c r="EI111" i="10"/>
  <c r="JQ92" i="10"/>
  <c r="MH77" i="10"/>
  <c r="EM164" i="10"/>
  <c r="FU116" i="13"/>
  <c r="ER11" i="10"/>
  <c r="OU67" i="10"/>
  <c r="LN40" i="13"/>
  <c r="GU132" i="10"/>
  <c r="GV72" i="10"/>
  <c r="GY87" i="10"/>
  <c r="ES156" i="10"/>
  <c r="EG23" i="10"/>
  <c r="MM48" i="10"/>
  <c r="JO93" i="10"/>
  <c r="OY62" i="10"/>
  <c r="AW142" i="11"/>
  <c r="PK76" i="10"/>
  <c r="LO157" i="13"/>
  <c r="FH160" i="13"/>
  <c r="ML130" i="10"/>
  <c r="MN100" i="10"/>
  <c r="OQ14" i="10"/>
  <c r="MB54" i="10"/>
  <c r="EP87" i="10"/>
  <c r="PA90" i="10"/>
  <c r="GS134" i="10"/>
  <c r="JQ75" i="10"/>
  <c r="QT5" i="10"/>
  <c r="MB128" i="10"/>
  <c r="GQ36" i="10"/>
  <c r="OW70" i="10"/>
  <c r="LI62" i="13"/>
  <c r="HB117" i="10"/>
  <c r="EQ68" i="10"/>
  <c r="FW157" i="13"/>
  <c r="JZ24" i="10"/>
  <c r="GC127" i="13"/>
  <c r="LY12" i="10"/>
  <c r="FV152" i="13"/>
  <c r="MO23" i="10"/>
  <c r="JK144" i="10"/>
  <c r="OQ91" i="13"/>
  <c r="HI38" i="10"/>
  <c r="NY154" i="13"/>
  <c r="IR128" i="13"/>
  <c r="LD61" i="13"/>
  <c r="JV146" i="10"/>
  <c r="PM23" i="10"/>
  <c r="HI158" i="10"/>
  <c r="MO96" i="10"/>
  <c r="IZ149" i="13"/>
  <c r="MI144" i="10"/>
  <c r="PB95" i="10"/>
  <c r="OT106" i="13"/>
  <c r="MR80" i="10"/>
  <c r="QS5" i="10"/>
  <c r="JX159" i="10"/>
  <c r="PA144" i="10"/>
  <c r="OR81" i="10"/>
  <c r="OI42" i="13"/>
  <c r="EA124" i="10"/>
  <c r="OJ46" i="13"/>
  <c r="EE164" i="10"/>
  <c r="JR164" i="10"/>
  <c r="KA97" i="10"/>
  <c r="CK137" i="13"/>
  <c r="FP96" i="13"/>
  <c r="JH114" i="10"/>
  <c r="GP93" i="10"/>
  <c r="ER123" i="10"/>
  <c r="PJ32" i="10"/>
  <c r="GZ126" i="10"/>
  <c r="MF148" i="10"/>
  <c r="LO158" i="13"/>
  <c r="GU24" i="10"/>
  <c r="MJ8" i="10"/>
  <c r="PK9" i="10"/>
  <c r="OZ20" i="10"/>
  <c r="LO69" i="13"/>
  <c r="HH144" i="10"/>
  <c r="EH94" i="10"/>
  <c r="OB69" i="13"/>
  <c r="EM27" i="10"/>
  <c r="PH115" i="10"/>
  <c r="IW56" i="13"/>
  <c r="JI67" i="10"/>
  <c r="HC30" i="10"/>
  <c r="PK105" i="10"/>
  <c r="EG141" i="10"/>
  <c r="GY53" i="10"/>
  <c r="OS91" i="10"/>
  <c r="JL19" i="10"/>
  <c r="MN19" i="10"/>
  <c r="IL156" i="13"/>
  <c r="LY79" i="10"/>
  <c r="EC93" i="10"/>
  <c r="JR95" i="10"/>
  <c r="MM33" i="10"/>
  <c r="MN162" i="10"/>
  <c r="HF39" i="10"/>
  <c r="PB120" i="10"/>
  <c r="MT27" i="10"/>
  <c r="HH132" i="10"/>
  <c r="DY90" i="10"/>
  <c r="PK56" i="10"/>
  <c r="EK22" i="10"/>
  <c r="CR46" i="13"/>
  <c r="EM40" i="10"/>
  <c r="EJ156" i="10"/>
  <c r="MD19" i="10"/>
  <c r="KA41" i="10"/>
  <c r="QQ117" i="10"/>
  <c r="OH67" i="13"/>
  <c r="EH18" i="10"/>
  <c r="FZ156" i="13"/>
  <c r="MF66" i="10"/>
  <c r="LI12" i="13"/>
  <c r="MF13" i="10" s="1"/>
  <c r="MG77" i="10"/>
  <c r="MK94" i="10"/>
  <c r="QS94" i="10" s="1"/>
  <c r="LB133" i="13"/>
  <c r="LY134" i="10" s="1"/>
  <c r="FU49" i="13"/>
  <c r="HB50" i="10" s="1"/>
  <c r="MP114" i="10"/>
  <c r="CR150" i="13"/>
  <c r="MJ104" i="10"/>
  <c r="HA82" i="10"/>
  <c r="OJ18" i="13"/>
  <c r="FH143" i="13"/>
  <c r="GO144" i="10" s="1"/>
  <c r="GZ84" i="10"/>
  <c r="LN157" i="13"/>
  <c r="CL47" i="13"/>
  <c r="GC90" i="13"/>
  <c r="MU93" i="10"/>
  <c r="MQ130" i="10"/>
  <c r="MA42" i="10"/>
  <c r="FT98" i="13"/>
  <c r="JT108" i="10"/>
  <c r="PC146" i="10"/>
  <c r="OT49" i="10"/>
  <c r="ME84" i="10"/>
  <c r="EL11" i="10"/>
  <c r="MC133" i="10"/>
  <c r="IL98" i="13"/>
  <c r="OW16" i="10"/>
  <c r="PK108" i="10"/>
  <c r="DC158" i="13"/>
  <c r="PK47" i="10"/>
  <c r="MI140" i="10"/>
  <c r="QT124" i="10"/>
  <c r="EM53" i="10"/>
  <c r="HI164" i="10"/>
  <c r="JV29" i="10"/>
  <c r="IE145" i="13"/>
  <c r="JG146" i="10" s="1"/>
  <c r="HE78" i="10"/>
  <c r="OW121" i="10"/>
  <c r="MK109" i="10"/>
  <c r="IY28" i="13"/>
  <c r="ED132" i="10"/>
  <c r="MU134" i="10"/>
  <c r="LQ135" i="13"/>
  <c r="GT163" i="10"/>
  <c r="CT146" i="13"/>
  <c r="EF147" i="10" s="1"/>
  <c r="OZ103" i="10"/>
  <c r="LB134" i="13"/>
  <c r="OS44" i="13"/>
  <c r="EB78" i="10"/>
  <c r="HE66" i="10"/>
  <c r="LZ35" i="10"/>
  <c r="LK63" i="13"/>
  <c r="MH64" i="10" s="1"/>
  <c r="IL158" i="13"/>
  <c r="PH132" i="10"/>
  <c r="JX146" i="10"/>
  <c r="OJ104" i="13"/>
  <c r="ES150" i="10"/>
  <c r="DZ136" i="10"/>
  <c r="IG139" i="13"/>
  <c r="EB134" i="10"/>
  <c r="MC77" i="10"/>
  <c r="FT141" i="13"/>
  <c r="JT115" i="10"/>
  <c r="IY151" i="13"/>
  <c r="JZ53" i="10"/>
  <c r="ED71" i="10"/>
  <c r="HK81" i="10"/>
  <c r="IY154" i="13"/>
  <c r="GO81" i="10"/>
  <c r="MQ149" i="10"/>
  <c r="EL161" i="10"/>
  <c r="GR102" i="10"/>
  <c r="JY87" i="10"/>
  <c r="OT25" i="13"/>
  <c r="LZ126" i="10"/>
  <c r="FW155" i="13"/>
  <c r="EM132" i="10"/>
  <c r="EO100" i="10"/>
  <c r="PD41" i="10"/>
  <c r="OX70" i="10"/>
  <c r="GP74" i="10"/>
  <c r="HF43" i="10"/>
  <c r="PL83" i="10"/>
  <c r="HE40" i="10"/>
  <c r="EC102" i="10"/>
  <c r="GW82" i="10"/>
  <c r="CS18" i="13"/>
  <c r="GY126" i="10"/>
  <c r="OW134" i="10"/>
  <c r="EK143" i="10"/>
  <c r="GU33" i="10"/>
  <c r="JS133" i="10"/>
  <c r="HI15" i="10"/>
  <c r="HK135" i="10"/>
  <c r="JO25" i="10"/>
  <c r="ON85" i="13"/>
  <c r="II149" i="13"/>
  <c r="PE9" i="10"/>
  <c r="GX81" i="10"/>
  <c r="PF148" i="10"/>
  <c r="MQ154" i="10"/>
  <c r="EK53" i="10"/>
  <c r="MP90" i="10"/>
  <c r="OS78" i="10"/>
  <c r="EK96" i="10"/>
  <c r="JP131" i="10"/>
  <c r="CY162" i="13"/>
  <c r="EG11" i="10"/>
  <c r="ES51" i="10"/>
  <c r="OL27" i="13"/>
  <c r="JO63" i="10"/>
  <c r="GC122" i="13"/>
  <c r="HJ123" i="10" s="1"/>
  <c r="LB58" i="13"/>
  <c r="LY59" i="10" s="1"/>
  <c r="DB119" i="13"/>
  <c r="EN120" i="10" s="1"/>
  <c r="MU126" i="10"/>
  <c r="OF100" i="13"/>
  <c r="OT147" i="10"/>
  <c r="GQ159" i="10"/>
  <c r="FT161" i="13"/>
  <c r="EP34" i="10"/>
  <c r="HC93" i="10"/>
  <c r="DX86" i="10"/>
  <c r="FZ99" i="13"/>
  <c r="ER102" i="10"/>
  <c r="IX148" i="13"/>
  <c r="HH130" i="10"/>
  <c r="CW109" i="13"/>
  <c r="EK100" i="10"/>
  <c r="LZ53" i="10"/>
  <c r="OW71" i="10"/>
  <c r="FU80" i="13"/>
  <c r="LM149" i="13"/>
  <c r="OZ69" i="10"/>
  <c r="IE75" i="13"/>
  <c r="HD50" i="10"/>
  <c r="LW23" i="13"/>
  <c r="GZ90" i="10"/>
  <c r="MF50" i="10"/>
  <c r="GW102" i="10"/>
  <c r="EO67" i="10"/>
  <c r="DC33" i="13"/>
  <c r="FR37" i="13"/>
  <c r="JV44" i="10"/>
  <c r="PF56" i="10"/>
  <c r="IK29" i="13"/>
  <c r="EO8" i="10"/>
  <c r="MS28" i="10"/>
  <c r="JH47" i="10"/>
  <c r="FH36" i="13"/>
  <c r="GO37" i="10" s="1"/>
  <c r="LZ75" i="10"/>
  <c r="LW111" i="13"/>
  <c r="JS107" i="10"/>
  <c r="JM73" i="10"/>
  <c r="CX159" i="13"/>
  <c r="EJ160" i="10" s="1"/>
  <c r="HE63" i="10"/>
  <c r="FH27" i="13"/>
  <c r="HD19" i="10"/>
  <c r="EQ46" i="10"/>
  <c r="MK60" i="10"/>
  <c r="HE118" i="10"/>
  <c r="ME37" i="10"/>
  <c r="PF80" i="10"/>
  <c r="OZ59" i="10"/>
  <c r="PH121" i="10"/>
  <c r="IW27" i="13"/>
  <c r="HD81" i="10"/>
  <c r="PB110" i="10"/>
  <c r="IL30" i="13"/>
  <c r="JS93" i="10"/>
  <c r="EH120" i="10"/>
  <c r="DY109" i="10"/>
  <c r="LO76" i="13"/>
  <c r="JU103" i="10"/>
  <c r="GU17" i="10"/>
  <c r="PA62" i="10"/>
  <c r="EP39" i="10"/>
  <c r="MG39" i="10"/>
  <c r="ME48" i="10"/>
  <c r="LH110" i="13"/>
  <c r="EO137" i="10"/>
  <c r="GR111" i="10"/>
  <c r="EN15" i="10"/>
  <c r="KB17" i="10"/>
  <c r="MD12" i="10"/>
  <c r="HI154" i="10"/>
  <c r="AE153" i="11"/>
  <c r="JZ94" i="10"/>
  <c r="JY60" i="10"/>
  <c r="OU19" i="10"/>
  <c r="HF136" i="10"/>
  <c r="LT155" i="13"/>
  <c r="MJ51" i="10"/>
  <c r="JS20" i="10"/>
  <c r="MG144" i="10"/>
  <c r="HE94" i="10"/>
  <c r="PA143" i="10"/>
  <c r="GR82" i="10"/>
  <c r="PC32" i="10"/>
  <c r="IH162" i="13"/>
  <c r="OR115" i="10"/>
  <c r="EE22" i="10"/>
  <c r="HJ34" i="10"/>
  <c r="JT32" i="10"/>
  <c r="JV76" i="10"/>
  <c r="JW88" i="10"/>
  <c r="OT9" i="10"/>
  <c r="GY116" i="10"/>
  <c r="EP146" i="10"/>
  <c r="JW119" i="10"/>
  <c r="JG14" i="10"/>
  <c r="EH108" i="10"/>
  <c r="CW35" i="13"/>
  <c r="EP61" i="10"/>
  <c r="PE65" i="10"/>
  <c r="OV47" i="10"/>
  <c r="HI71" i="10"/>
  <c r="EE19" i="10"/>
  <c r="GQ100" i="10"/>
  <c r="DC63" i="13"/>
  <c r="HF113" i="10"/>
  <c r="OU45" i="10"/>
  <c r="EB126" i="10"/>
  <c r="GZ159" i="10"/>
  <c r="DX163" i="10"/>
  <c r="ON66" i="13"/>
  <c r="PF67" i="10" s="1"/>
  <c r="GW23" i="10"/>
  <c r="EB148" i="10"/>
  <c r="LZ50" i="10"/>
  <c r="OX32" i="10"/>
  <c r="FY161" i="13"/>
  <c r="JJ45" i="10"/>
  <c r="EP55" i="10"/>
  <c r="FX105" i="13"/>
  <c r="MJ54" i="10"/>
  <c r="EI35" i="10"/>
  <c r="OG125" i="13"/>
  <c r="MJ85" i="10"/>
  <c r="IJ74" i="13"/>
  <c r="GD157" i="13"/>
  <c r="MO91" i="10"/>
  <c r="MI80" i="10"/>
  <c r="OY158" i="10"/>
  <c r="GR112" i="10"/>
  <c r="GV125" i="10"/>
  <c r="ER55" i="10"/>
  <c r="MT128" i="10"/>
  <c r="IG137" i="13"/>
  <c r="EG22" i="10"/>
  <c r="MT115" i="10"/>
  <c r="KA45" i="10"/>
  <c r="PB38" i="10"/>
  <c r="PD44" i="10"/>
  <c r="EK41" i="10"/>
  <c r="CT33" i="13"/>
  <c r="DF147" i="13"/>
  <c r="MF9" i="10"/>
  <c r="GA114" i="13"/>
  <c r="EF96" i="10"/>
  <c r="PC30" i="10"/>
  <c r="MI87" i="10"/>
  <c r="LY138" i="10"/>
  <c r="HF154" i="10"/>
  <c r="JH154" i="10"/>
  <c r="EN161" i="10"/>
  <c r="CT163" i="13"/>
  <c r="JR90" i="10"/>
  <c r="HH157" i="10"/>
  <c r="OX147" i="10"/>
  <c r="PK5" i="10"/>
  <c r="MB100" i="10"/>
  <c r="IT37" i="13"/>
  <c r="PC116" i="10"/>
  <c r="CT159" i="13"/>
  <c r="EF160" i="10" s="1"/>
  <c r="OQ130" i="10"/>
  <c r="JL33" i="10"/>
  <c r="GV157" i="10"/>
  <c r="MC144" i="10"/>
  <c r="JV83" i="10"/>
  <c r="GS19" i="10"/>
  <c r="JA91" i="13"/>
  <c r="GV154" i="10"/>
  <c r="FS163" i="13"/>
  <c r="MG108" i="10"/>
  <c r="JX25" i="10"/>
  <c r="JZ91" i="10"/>
  <c r="KA67" i="10"/>
  <c r="MN136" i="10"/>
  <c r="JN152" i="10"/>
  <c r="PD107" i="10"/>
  <c r="DY162" i="10"/>
  <c r="PH8" i="10"/>
  <c r="DC81" i="13"/>
  <c r="FN9" i="13"/>
  <c r="IW151" i="13"/>
  <c r="KC44" i="10"/>
  <c r="DF158" i="13"/>
  <c r="IH163" i="13"/>
  <c r="MF28" i="10"/>
  <c r="QS60" i="10"/>
  <c r="EC149" i="10"/>
  <c r="PE63" i="10"/>
  <c r="GZ24" i="10"/>
  <c r="JT53" i="10"/>
  <c r="CV146" i="13"/>
  <c r="LY67" i="10"/>
  <c r="PG98" i="10"/>
  <c r="MA135" i="10"/>
  <c r="GV130" i="10"/>
  <c r="EB113" i="10"/>
  <c r="CL116" i="13"/>
  <c r="QQ6" i="10"/>
  <c r="JL51" i="10"/>
  <c r="FP73" i="13"/>
  <c r="GW74" i="10" s="1"/>
  <c r="DW113" i="10"/>
  <c r="IE40" i="13"/>
  <c r="PC123" i="10"/>
  <c r="JT13" i="10"/>
  <c r="HI8" i="10"/>
  <c r="MJ31" i="10"/>
  <c r="FJ122" i="13"/>
  <c r="IR35" i="13"/>
  <c r="CN149" i="13"/>
  <c r="PD93" i="10"/>
  <c r="OV60" i="10"/>
  <c r="EK84" i="10"/>
  <c r="MC17" i="10"/>
  <c r="HD102" i="10"/>
  <c r="GU133" i="10"/>
  <c r="OS164" i="10"/>
  <c r="JW108" i="10"/>
  <c r="JQ97" i="10"/>
  <c r="EB18" i="10"/>
  <c r="MC37" i="10"/>
  <c r="CM153" i="13"/>
  <c r="EQ134" i="10"/>
  <c r="EC163" i="10"/>
  <c r="OT73" i="13"/>
  <c r="PL74" i="10" s="1"/>
  <c r="EI143" i="10"/>
  <c r="QP34" i="10"/>
  <c r="ME47" i="10"/>
  <c r="PJ103" i="10"/>
  <c r="EL40" i="10"/>
  <c r="MN94" i="10"/>
  <c r="JJ5" i="10"/>
  <c r="JL87" i="10"/>
  <c r="HJ68" i="10"/>
  <c r="HI49" i="10"/>
  <c r="ME76" i="10"/>
  <c r="MB72" i="10"/>
  <c r="EK11" i="10"/>
  <c r="JM39" i="10"/>
  <c r="MG74" i="10"/>
  <c r="HE20" i="10"/>
  <c r="EL61" i="10"/>
  <c r="KC50" i="10"/>
  <c r="JH82" i="10"/>
  <c r="PJ48" i="10"/>
  <c r="GX126" i="10"/>
  <c r="DY103" i="10"/>
  <c r="DW57" i="10"/>
  <c r="MG137" i="10"/>
  <c r="CK113" i="13"/>
  <c r="OS104" i="10"/>
  <c r="OV143" i="10"/>
  <c r="EH89" i="10"/>
  <c r="EA36" i="10"/>
  <c r="EM130" i="10"/>
  <c r="FW147" i="13"/>
  <c r="EM124" i="10"/>
  <c r="OT121" i="10"/>
  <c r="V160" i="11"/>
  <c r="EG110" i="10"/>
  <c r="PH110" i="10"/>
  <c r="HG25" i="10"/>
  <c r="MI57" i="10"/>
  <c r="EN62" i="10"/>
  <c r="EJ144" i="10"/>
  <c r="OZ137" i="10"/>
  <c r="MJ27" i="10"/>
  <c r="PJ5" i="10"/>
  <c r="JN105" i="10"/>
  <c r="OT122" i="10"/>
  <c r="NY35" i="13"/>
  <c r="OX43" i="10"/>
  <c r="MJ67" i="10"/>
  <c r="JY58" i="10"/>
  <c r="OX106" i="10"/>
  <c r="EP25" i="10"/>
  <c r="GX35" i="10"/>
  <c r="PG154" i="10"/>
  <c r="MC155" i="10"/>
  <c r="JY113" i="10"/>
  <c r="MT73" i="10"/>
  <c r="MP124" i="10"/>
  <c r="PI93" i="10"/>
  <c r="GR51" i="10"/>
  <c r="EA11" i="10"/>
  <c r="JY105" i="10"/>
  <c r="HA145" i="10"/>
  <c r="GW152" i="10"/>
  <c r="QQ53" i="10"/>
  <c r="IG161" i="13"/>
  <c r="PK43" i="10"/>
  <c r="OZ124" i="10"/>
  <c r="MT6" i="10"/>
  <c r="MM32" i="10"/>
  <c r="MN141" i="10"/>
  <c r="CX105" i="13"/>
  <c r="PL23" i="10"/>
  <c r="JU10" i="10"/>
  <c r="OU94" i="10"/>
  <c r="JR73" i="10"/>
  <c r="JW136" i="10"/>
  <c r="EC120" i="10"/>
  <c r="MK7" i="10"/>
  <c r="HC159" i="10"/>
  <c r="JT145" i="10"/>
  <c r="MH107" i="10"/>
  <c r="MN11" i="10"/>
  <c r="QS45" i="10"/>
  <c r="JN98" i="10"/>
  <c r="HI31" i="10"/>
  <c r="ME111" i="10"/>
  <c r="JI75" i="10"/>
  <c r="EE144" i="10"/>
  <c r="ES21" i="10"/>
  <c r="JQ80" i="10"/>
  <c r="GA157" i="13"/>
  <c r="HK65" i="10"/>
  <c r="ED146" i="10"/>
  <c r="GT112" i="10"/>
  <c r="IE91" i="13"/>
  <c r="DW142" i="10"/>
  <c r="JO88" i="10"/>
  <c r="MC111" i="10"/>
  <c r="ER113" i="10"/>
  <c r="FN105" i="13"/>
  <c r="MT136" i="10"/>
  <c r="IG156" i="13"/>
  <c r="HJ88" i="10"/>
  <c r="GB82" i="13"/>
  <c r="GW119" i="10"/>
  <c r="DB146" i="13"/>
  <c r="MC31" i="10"/>
  <c r="MJ105" i="10"/>
  <c r="EQ120" i="10"/>
  <c r="QS22" i="10"/>
  <c r="PB96" i="10"/>
  <c r="IZ86" i="13"/>
  <c r="EK137" i="10"/>
  <c r="PG90" i="10"/>
  <c r="OV15" i="10"/>
  <c r="GX59" i="10"/>
  <c r="GX118" i="10"/>
  <c r="FS133" i="13"/>
  <c r="EA131" i="10"/>
  <c r="OT64" i="13"/>
  <c r="OT18" i="10"/>
  <c r="EN82" i="10"/>
  <c r="HD163" i="10"/>
  <c r="JS159" i="10"/>
  <c r="JL52" i="10"/>
  <c r="MN72" i="10"/>
  <c r="PC152" i="10"/>
  <c r="JW105" i="10"/>
  <c r="OP50" i="13"/>
  <c r="EL29" i="10"/>
  <c r="MI151" i="10"/>
  <c r="PL72" i="10"/>
  <c r="QR21" i="10"/>
  <c r="LX151" i="13"/>
  <c r="ML65" i="10"/>
  <c r="DX151" i="10"/>
  <c r="GW162" i="10"/>
  <c r="PI104" i="10"/>
  <c r="HB81" i="10"/>
  <c r="EH40" i="10"/>
  <c r="ED103" i="10"/>
  <c r="PI154" i="10"/>
  <c r="DY73" i="10"/>
  <c r="GV106" i="10"/>
  <c r="HA28" i="10"/>
  <c r="CQ109" i="13"/>
  <c r="JG101" i="10"/>
  <c r="KB87" i="10"/>
  <c r="HE68" i="10"/>
  <c r="JV119" i="10"/>
  <c r="GC162" i="13"/>
  <c r="HJ163" i="10" s="1"/>
  <c r="CU124" i="13"/>
  <c r="OF26" i="13"/>
  <c r="OA155" i="13"/>
  <c r="OS156" i="10" s="1"/>
  <c r="HE44" i="10"/>
  <c r="GY105" i="10"/>
  <c r="LI35" i="13"/>
  <c r="CR29" i="13"/>
  <c r="ED30" i="10" s="1"/>
  <c r="JQ23" i="10"/>
  <c r="HJ162" i="10"/>
  <c r="GY138" i="10"/>
  <c r="EM37" i="10"/>
  <c r="PD147" i="10"/>
  <c r="OS140" i="10"/>
  <c r="HI110" i="10"/>
  <c r="EH9" i="10"/>
  <c r="IZ65" i="13"/>
  <c r="KB66" i="10" s="1"/>
  <c r="EQ62" i="10"/>
  <c r="JV79" i="10"/>
  <c r="EF8" i="10"/>
  <c r="LI61" i="13"/>
  <c r="OY111" i="10"/>
  <c r="MP128" i="10"/>
  <c r="ES52" i="10"/>
  <c r="OF115" i="13"/>
  <c r="GP116" i="10"/>
  <c r="EE139" i="10"/>
  <c r="DW156" i="10"/>
  <c r="PC41" i="10"/>
  <c r="MP126" i="10"/>
  <c r="OQ92" i="10"/>
  <c r="JJ126" i="10"/>
  <c r="IM91" i="13"/>
  <c r="JH118" i="10"/>
  <c r="IN61" i="13"/>
  <c r="CM159" i="13"/>
  <c r="MM128" i="10"/>
  <c r="MA155" i="10"/>
  <c r="MQ153" i="10"/>
  <c r="PE144" i="10"/>
  <c r="PJ25" i="10"/>
  <c r="JH53" i="10"/>
  <c r="OW148" i="10"/>
  <c r="JY143" i="10"/>
  <c r="MD150" i="10"/>
  <c r="OS51" i="10"/>
  <c r="ED58" i="10"/>
  <c r="PJ142" i="10"/>
  <c r="PC91" i="10"/>
  <c r="KA33" i="10"/>
  <c r="OS39" i="10"/>
  <c r="GU59" i="10"/>
  <c r="JK30" i="10"/>
  <c r="FO135" i="13"/>
  <c r="ER86" i="10"/>
  <c r="MS77" i="10"/>
  <c r="JT76" i="10"/>
  <c r="PL88" i="10"/>
  <c r="JW13" i="10"/>
  <c r="JW114" i="10"/>
  <c r="JM106" i="10"/>
  <c r="ED100" i="10"/>
  <c r="EE50" i="10"/>
  <c r="JR71" i="10"/>
  <c r="HC105" i="10"/>
  <c r="IM38" i="13"/>
  <c r="JO39" i="10" s="1"/>
  <c r="LS137" i="13"/>
  <c r="HJ72" i="10"/>
  <c r="MD89" i="10"/>
  <c r="EM123" i="10"/>
  <c r="OZ102" i="10"/>
  <c r="MU114" i="10"/>
  <c r="PK49" i="10"/>
  <c r="CT157" i="13"/>
  <c r="EO107" i="10"/>
  <c r="PD141" i="10"/>
  <c r="DE138" i="13"/>
  <c r="OS139" i="13"/>
  <c r="ML21" i="10"/>
  <c r="OF56" i="13"/>
  <c r="OX57" i="10" s="1"/>
  <c r="CT145" i="13"/>
  <c r="CP19" i="13"/>
  <c r="OX89" i="10"/>
  <c r="KC52" i="10"/>
  <c r="EA120" i="10"/>
  <c r="OV32" i="10"/>
  <c r="GU126" i="10"/>
  <c r="ES134" i="10"/>
  <c r="LN160" i="13"/>
  <c r="MH141" i="10"/>
  <c r="JJ48" i="10"/>
  <c r="EJ91" i="10"/>
  <c r="FH68" i="13"/>
  <c r="OA154" i="13"/>
  <c r="JN163" i="10"/>
  <c r="PL153" i="10"/>
  <c r="MR20" i="10"/>
  <c r="MI150" i="10"/>
  <c r="ML144" i="10"/>
  <c r="OY50" i="10"/>
  <c r="IO6" i="13"/>
  <c r="JQ7" i="10" s="1"/>
  <c r="CR88" i="13"/>
  <c r="OR137" i="10"/>
  <c r="HD98" i="10"/>
  <c r="LY61" i="10"/>
  <c r="FL150" i="13"/>
  <c r="GZ106" i="10"/>
  <c r="LL58" i="13"/>
  <c r="MI59" i="10" s="1"/>
  <c r="FV151" i="13"/>
  <c r="HC152" i="10" s="1"/>
  <c r="EM99" i="10"/>
  <c r="MP69" i="10"/>
  <c r="PI36" i="10"/>
  <c r="JH72" i="10"/>
  <c r="OT83" i="13"/>
  <c r="JJ34" i="10"/>
  <c r="IM152" i="13"/>
  <c r="MI117" i="10"/>
  <c r="EE135" i="10"/>
  <c r="IQ150" i="13"/>
  <c r="JS151" i="10" s="1"/>
  <c r="GU149" i="10"/>
  <c r="GV120" i="10"/>
  <c r="JW87" i="10"/>
  <c r="LT160" i="13"/>
  <c r="MQ161" i="10" s="1"/>
  <c r="AN163" i="11"/>
  <c r="GW143" i="10"/>
  <c r="LY9" i="10"/>
  <c r="EE53" i="10"/>
  <c r="DX107" i="10"/>
  <c r="JZ125" i="10"/>
  <c r="CR109" i="13"/>
  <c r="JX40" i="10"/>
  <c r="PM103" i="10"/>
  <c r="GP140" i="10"/>
  <c r="MG11" i="10"/>
  <c r="EA149" i="10"/>
  <c r="MR85" i="10"/>
  <c r="PG153" i="10"/>
  <c r="MQ95" i="10"/>
  <c r="CS153" i="13"/>
  <c r="CU116" i="13"/>
  <c r="LI102" i="13"/>
  <c r="ES116" i="10"/>
  <c r="CS78" i="13"/>
  <c r="DX13" i="10"/>
  <c r="MK97" i="10"/>
  <c r="PF125" i="10"/>
  <c r="OR69" i="10"/>
  <c r="PC27" i="10"/>
  <c r="IT153" i="13"/>
  <c r="JV154" i="10" s="1"/>
  <c r="PK18" i="10"/>
  <c r="DY76" i="10"/>
  <c r="MM113" i="10"/>
  <c r="MS143" i="10"/>
  <c r="AW159" i="11"/>
  <c r="GT47" i="10"/>
  <c r="OL130" i="13"/>
  <c r="EP108" i="10"/>
  <c r="GP51" i="10"/>
  <c r="PE42" i="10"/>
  <c r="EL51" i="10"/>
  <c r="MD99" i="10"/>
  <c r="LJ65" i="13"/>
  <c r="PH36" i="10"/>
  <c r="GY162" i="10"/>
  <c r="OL87" i="13"/>
  <c r="OX122" i="10"/>
  <c r="PH147" i="10"/>
  <c r="JI125" i="10"/>
  <c r="IL20" i="13"/>
  <c r="MB139" i="10"/>
  <c r="JK78" i="10"/>
  <c r="OR164" i="10"/>
  <c r="V147" i="11"/>
  <c r="ES141" i="10"/>
  <c r="MC58" i="10"/>
  <c r="GP103" i="10"/>
  <c r="JW140" i="10"/>
  <c r="LC122" i="13"/>
  <c r="MD70" i="10"/>
  <c r="PJ35" i="10"/>
  <c r="DC76" i="13"/>
  <c r="GW25" i="10"/>
  <c r="PK6" i="10"/>
  <c r="JJ106" i="10"/>
  <c r="OL154" i="13"/>
  <c r="DY161" i="10"/>
  <c r="KB117" i="10"/>
  <c r="CP156" i="13"/>
  <c r="EE37" i="10"/>
  <c r="EI146" i="10"/>
  <c r="MK138" i="10"/>
  <c r="FI163" i="13"/>
  <c r="JX70" i="10"/>
  <c r="EG28" i="10"/>
  <c r="PF86" i="10"/>
  <c r="CS50" i="13"/>
  <c r="HC147" i="10"/>
  <c r="EI49" i="10"/>
  <c r="QP49" i="10" s="1"/>
  <c r="GT122" i="10"/>
  <c r="EE113" i="10"/>
  <c r="IM48" i="13"/>
  <c r="OQ101" i="13"/>
  <c r="EC107" i="10"/>
  <c r="ES154" i="10"/>
  <c r="IR111" i="13"/>
  <c r="JT112" i="10" s="1"/>
  <c r="ES15" i="10"/>
  <c r="HC36" i="10"/>
  <c r="JS58" i="10"/>
  <c r="GX132" i="10"/>
  <c r="ED79" i="10"/>
  <c r="OW72" i="10"/>
  <c r="DD4" i="13"/>
  <c r="EP5" i="10" s="1"/>
  <c r="MQ151" i="10"/>
  <c r="HE112" i="10"/>
  <c r="CS82" i="13"/>
  <c r="HD90" i="10"/>
  <c r="FL160" i="13"/>
  <c r="GY62" i="10"/>
  <c r="IR26" i="13"/>
  <c r="HA139" i="10"/>
  <c r="MN150" i="10"/>
  <c r="OZ122" i="10"/>
  <c r="MB111" i="10"/>
  <c r="EB42" i="10"/>
  <c r="OR80" i="10"/>
  <c r="PD103" i="10"/>
  <c r="EF38" i="10"/>
  <c r="OZ30" i="10"/>
  <c r="MS112" i="10"/>
  <c r="GS75" i="10"/>
  <c r="FQ86" i="13"/>
  <c r="JV102" i="10"/>
  <c r="JP100" i="10"/>
  <c r="OV56" i="10"/>
  <c r="JT109" i="10"/>
  <c r="OQ132" i="10"/>
  <c r="FP121" i="13"/>
  <c r="GO90" i="10"/>
  <c r="JQ87" i="10"/>
  <c r="MK12" i="10"/>
  <c r="JJ130" i="10"/>
  <c r="OY7" i="10"/>
  <c r="HK111" i="10"/>
  <c r="RF111" i="10" s="1"/>
  <c r="PJ52" i="10"/>
  <c r="LW138" i="13"/>
  <c r="MD38" i="10"/>
  <c r="EK102" i="10"/>
  <c r="OT105" i="10"/>
  <c r="JU126" i="10"/>
  <c r="LL4" i="13"/>
  <c r="OW6" i="10"/>
  <c r="PM102" i="10"/>
  <c r="DW162" i="10"/>
  <c r="HE157" i="10"/>
  <c r="PC75" i="10"/>
  <c r="GR152" i="10"/>
  <c r="ER89" i="10"/>
  <c r="MJ151" i="10"/>
  <c r="HD76" i="10"/>
  <c r="FX113" i="13"/>
  <c r="LV35" i="13"/>
  <c r="OV58" i="10"/>
  <c r="MB30" i="10"/>
  <c r="PG159" i="10"/>
  <c r="JQ17" i="10"/>
  <c r="JG119" i="10"/>
  <c r="JG70" i="10"/>
  <c r="MC152" i="10"/>
  <c r="MN64" i="10"/>
  <c r="PL98" i="10"/>
  <c r="EB50" i="10"/>
  <c r="PC102" i="10"/>
  <c r="JT111" i="10"/>
  <c r="AN144" i="11"/>
  <c r="KC95" i="10"/>
  <c r="OV8" i="10"/>
  <c r="MO147" i="10"/>
  <c r="MQ112" i="10"/>
  <c r="PD25" i="10"/>
  <c r="KA138" i="10"/>
  <c r="GS80" i="10"/>
  <c r="PJ61" i="10"/>
  <c r="IX163" i="13"/>
  <c r="OZ155" i="10"/>
  <c r="GZ139" i="10"/>
  <c r="EH91" i="10"/>
  <c r="IT32" i="13"/>
  <c r="CX87" i="13"/>
  <c r="IN54" i="13"/>
  <c r="MG42" i="10"/>
  <c r="PM94" i="10"/>
  <c r="EM139" i="10"/>
  <c r="KC156" i="10"/>
  <c r="OV137" i="10"/>
  <c r="QR10" i="10"/>
  <c r="JP64" i="10"/>
  <c r="MN116" i="10"/>
  <c r="LZ101" i="10"/>
  <c r="EK114" i="10"/>
  <c r="IS160" i="13"/>
  <c r="IE41" i="13"/>
  <c r="AE154" i="11"/>
  <c r="JQ44" i="10"/>
  <c r="MM144" i="10"/>
  <c r="JI111" i="10"/>
  <c r="JV36" i="10"/>
  <c r="EM144" i="10"/>
  <c r="FP41" i="13"/>
  <c r="JU129" i="10"/>
  <c r="JK44" i="10"/>
  <c r="LV159" i="13"/>
  <c r="MS160" i="10" s="1"/>
  <c r="JG42" i="10"/>
  <c r="IR105" i="13"/>
  <c r="OX119" i="10"/>
  <c r="GZ93" i="10"/>
  <c r="EC66" i="10"/>
  <c r="EE70" i="10"/>
  <c r="PF77" i="10"/>
  <c r="CZ162" i="13"/>
  <c r="GW130" i="10"/>
  <c r="JQ125" i="10"/>
  <c r="JG112" i="10"/>
  <c r="MG24" i="10"/>
  <c r="FZ116" i="13"/>
  <c r="OX128" i="10"/>
  <c r="OR154" i="10"/>
  <c r="EM110" i="10"/>
  <c r="EP7" i="10"/>
  <c r="JL79" i="10"/>
  <c r="MI126" i="10"/>
  <c r="EB38" i="10"/>
  <c r="MQ66" i="10"/>
  <c r="GO100" i="10"/>
  <c r="HI157" i="10"/>
  <c r="GW72" i="10"/>
  <c r="MN69" i="10"/>
  <c r="PJ36" i="10"/>
  <c r="PH34" i="10"/>
  <c r="IR38" i="13"/>
  <c r="ME157" i="10"/>
  <c r="EI58" i="10"/>
  <c r="HK29" i="10"/>
  <c r="FS153" i="13"/>
  <c r="GZ42" i="10"/>
  <c r="CS28" i="13"/>
  <c r="IL120" i="13"/>
  <c r="OS71" i="10"/>
  <c r="JK35" i="10"/>
  <c r="EO83" i="10"/>
  <c r="MT84" i="10"/>
  <c r="LF155" i="13"/>
  <c r="HE160" i="10"/>
  <c r="MH125" i="10"/>
  <c r="PF134" i="10"/>
  <c r="JR153" i="10"/>
  <c r="LY15" i="10"/>
  <c r="ME160" i="10"/>
  <c r="JP7" i="10"/>
  <c r="EH5" i="10"/>
  <c r="JR124" i="10"/>
  <c r="PL53" i="10"/>
  <c r="NY101" i="13"/>
  <c r="LL36" i="13"/>
  <c r="EH27" i="10"/>
  <c r="MH9" i="10"/>
  <c r="ES153" i="10"/>
  <c r="PM132" i="10"/>
  <c r="MM15" i="10"/>
  <c r="IL148" i="13"/>
  <c r="JZ27" i="10"/>
  <c r="MT156" i="10"/>
  <c r="GT138" i="10"/>
  <c r="HH110" i="10"/>
  <c r="MC39" i="10"/>
  <c r="EN36" i="10"/>
  <c r="LU9" i="13"/>
  <c r="IT55" i="13"/>
  <c r="MD9" i="10"/>
  <c r="OQ117" i="10"/>
  <c r="GY154" i="10"/>
  <c r="KA164" i="10"/>
  <c r="JR118" i="10"/>
  <c r="OR5" i="10"/>
  <c r="PJ37" i="10"/>
  <c r="EM160" i="10"/>
  <c r="HJ41" i="10"/>
  <c r="QR104" i="10"/>
  <c r="GU67" i="10"/>
  <c r="EB36" i="10"/>
  <c r="MP58" i="10"/>
  <c r="EG50" i="10"/>
  <c r="JI120" i="10"/>
  <c r="IJ131" i="13"/>
  <c r="MS107" i="10"/>
  <c r="PD159" i="10"/>
  <c r="EQ110" i="10"/>
  <c r="IY156" i="13"/>
  <c r="KA157" i="10" s="1"/>
  <c r="PH88" i="10"/>
  <c r="MF86" i="10"/>
  <c r="HD46" i="10"/>
  <c r="HC78" i="10"/>
  <c r="HE162" i="10"/>
  <c r="GT30" i="10"/>
  <c r="PL126" i="10"/>
  <c r="EN164" i="10"/>
  <c r="DW155" i="10"/>
  <c r="JL36" i="10"/>
  <c r="EP78" i="10"/>
  <c r="GV13" i="10"/>
  <c r="EG18" i="10"/>
  <c r="EN144" i="10"/>
  <c r="GO92" i="10"/>
  <c r="IF147" i="13"/>
  <c r="MG76" i="10"/>
  <c r="GX51" i="10"/>
  <c r="IO109" i="13"/>
  <c r="PF101" i="10"/>
  <c r="MC38" i="10"/>
  <c r="GZ117" i="10"/>
  <c r="MQ164" i="10"/>
  <c r="EK30" i="10"/>
  <c r="MB146" i="10"/>
  <c r="EP83" i="10"/>
  <c r="IE23" i="13"/>
  <c r="RI41" i="10"/>
  <c r="OS138" i="10"/>
  <c r="KB94" i="10"/>
  <c r="MT112" i="10"/>
  <c r="JR148" i="10"/>
  <c r="IH37" i="13"/>
  <c r="HF67" i="10"/>
  <c r="JJ118" i="10"/>
  <c r="IL8" i="13"/>
  <c r="JK24" i="10"/>
  <c r="JK92" i="10"/>
  <c r="PF114" i="10"/>
  <c r="JT133" i="10"/>
  <c r="DX20" i="10"/>
  <c r="OZ40" i="10"/>
  <c r="JJ122" i="10"/>
  <c r="MG159" i="10"/>
  <c r="JT93" i="10"/>
  <c r="JX156" i="10"/>
  <c r="HJ85" i="10"/>
  <c r="JO99" i="10"/>
  <c r="EH78" i="10"/>
  <c r="GO64" i="10"/>
  <c r="CR34" i="13"/>
  <c r="JY103" i="10"/>
  <c r="ED23" i="10"/>
  <c r="EA58" i="10"/>
  <c r="EF130" i="10"/>
  <c r="MI102" i="10"/>
  <c r="MI89" i="10"/>
  <c r="NY112" i="13"/>
  <c r="IE45" i="13"/>
  <c r="JG46" i="10" s="1"/>
  <c r="OT59" i="10"/>
  <c r="EI150" i="10"/>
  <c r="HK145" i="10"/>
  <c r="PE112" i="10"/>
  <c r="PK127" i="10"/>
  <c r="IL14" i="13"/>
  <c r="OY5" i="10"/>
  <c r="GX75" i="10"/>
  <c r="PL164" i="10"/>
  <c r="OQ123" i="10"/>
  <c r="JK17" i="10"/>
  <c r="CM145" i="13"/>
  <c r="GR27" i="10"/>
  <c r="EN33" i="10"/>
  <c r="ME21" i="10"/>
  <c r="OZ120" i="10"/>
  <c r="GY50" i="10"/>
  <c r="EG61" i="10"/>
  <c r="PJ53" i="10"/>
  <c r="MU36" i="10"/>
  <c r="HI75" i="10"/>
  <c r="IR42" i="13"/>
  <c r="LZ86" i="10"/>
  <c r="HE144" i="10"/>
  <c r="OY38" i="10"/>
  <c r="JO65" i="10"/>
  <c r="MB110" i="10"/>
  <c r="ML22" i="10"/>
  <c r="GW142" i="10"/>
  <c r="DX159" i="10"/>
  <c r="HJ136" i="10"/>
  <c r="KC163" i="10"/>
  <c r="HC116" i="10"/>
  <c r="PE85" i="10"/>
  <c r="OX34" i="10"/>
  <c r="JH11" i="10"/>
  <c r="GA145" i="13"/>
  <c r="DF53" i="13"/>
  <c r="OU54" i="13"/>
  <c r="PM55" i="10" s="1"/>
  <c r="MD134" i="10"/>
  <c r="MR141" i="10"/>
  <c r="MA133" i="10"/>
  <c r="DD159" i="13"/>
  <c r="LZ137" i="10"/>
  <c r="OO84" i="13"/>
  <c r="PG85" i="10" s="1"/>
  <c r="CV50" i="13"/>
  <c r="EH51" i="10" s="1"/>
  <c r="JX51" i="10"/>
  <c r="PE123" i="10"/>
  <c r="OW32" i="10"/>
  <c r="FQ78" i="13"/>
  <c r="MD164" i="10"/>
  <c r="OS130" i="10"/>
  <c r="DD58" i="13"/>
  <c r="LE140" i="13"/>
  <c r="OT62" i="13"/>
  <c r="EL122" i="10"/>
  <c r="EG27" i="10"/>
  <c r="IS8" i="13"/>
  <c r="JU9" i="10" s="1"/>
  <c r="LI32" i="13"/>
  <c r="OF85" i="13"/>
  <c r="OX86" i="10" s="1"/>
  <c r="LO121" i="13"/>
  <c r="OS55" i="10"/>
  <c r="GP71" i="10"/>
  <c r="HK90" i="10"/>
  <c r="MB84" i="10"/>
  <c r="HB129" i="10"/>
  <c r="OT116" i="10"/>
  <c r="OH28" i="13"/>
  <c r="MG162" i="10"/>
  <c r="HB127" i="10"/>
  <c r="OH5" i="13"/>
  <c r="MR142" i="10"/>
  <c r="IE157" i="13"/>
  <c r="JZ38" i="10"/>
  <c r="LZ140" i="10"/>
  <c r="HA80" i="10"/>
  <c r="PA119" i="10"/>
  <c r="GD158" i="13"/>
  <c r="MQ67" i="10"/>
  <c r="HC77" i="10"/>
  <c r="HC86" i="10"/>
  <c r="HA63" i="10"/>
  <c r="PE114" i="10"/>
  <c r="OA144" i="13"/>
  <c r="OS145" i="10" s="1"/>
  <c r="QT145" i="10" s="1"/>
  <c r="JS97" i="10"/>
  <c r="HF119" i="10"/>
  <c r="IR25" i="13"/>
  <c r="JV63" i="10"/>
  <c r="MH79" i="10"/>
  <c r="FX163" i="13"/>
  <c r="V149" i="11"/>
  <c r="FN151" i="13"/>
  <c r="GU152" i="10" s="1"/>
  <c r="JZ74" i="10"/>
  <c r="MG139" i="10"/>
  <c r="IX100" i="13"/>
  <c r="GQ87" i="10"/>
  <c r="HB141" i="10"/>
  <c r="IH152" i="13"/>
  <c r="JJ153" i="10" s="1"/>
  <c r="MO126" i="10"/>
  <c r="HI134" i="10"/>
  <c r="OO59" i="13"/>
  <c r="PG60" i="10" s="1"/>
  <c r="KC155" i="10"/>
  <c r="FQ98" i="13"/>
  <c r="IE126" i="13"/>
  <c r="MB96" i="10"/>
  <c r="JP32" i="10"/>
  <c r="DZ154" i="10"/>
  <c r="GS122" i="10"/>
  <c r="DY123" i="10"/>
  <c r="EB13" i="10"/>
  <c r="LM156" i="13"/>
  <c r="GO149" i="10"/>
  <c r="OQ122" i="13"/>
  <c r="OY97" i="10"/>
  <c r="OQ24" i="10"/>
  <c r="HJ20" i="10"/>
  <c r="LK103" i="13"/>
  <c r="EG73" i="10"/>
  <c r="CX130" i="13"/>
  <c r="EJ131" i="10" s="1"/>
  <c r="HI69" i="10"/>
  <c r="MC46" i="10"/>
  <c r="PL30" i="10"/>
  <c r="PE68" i="10"/>
  <c r="MS25" i="10"/>
  <c r="OX78" i="10"/>
  <c r="FW39" i="13"/>
  <c r="MS78" i="10"/>
  <c r="EO97" i="10"/>
  <c r="DW50" i="10"/>
  <c r="HI53" i="10"/>
  <c r="HI109" i="10"/>
  <c r="MU59" i="10"/>
  <c r="EA110" i="10"/>
  <c r="IU111" i="13"/>
  <c r="EE101" i="10"/>
  <c r="GO71" i="10"/>
  <c r="QQ71" i="10" s="1"/>
  <c r="KC45" i="10"/>
  <c r="JO110" i="10"/>
  <c r="MN71" i="10"/>
  <c r="EL6" i="10"/>
  <c r="OR89" i="13"/>
  <c r="PJ59" i="10"/>
  <c r="PB23" i="10"/>
  <c r="HK45" i="10"/>
  <c r="ER161" i="10"/>
  <c r="ED99" i="10"/>
  <c r="FK21" i="13"/>
  <c r="HJ102" i="10"/>
  <c r="EI71" i="10"/>
  <c r="JH86" i="10"/>
  <c r="IZ41" i="13"/>
  <c r="JQ139" i="10"/>
  <c r="EA133" i="10"/>
  <c r="JQ130" i="10"/>
  <c r="EH117" i="10"/>
  <c r="EE61" i="10"/>
  <c r="LP133" i="13"/>
  <c r="DX29" i="10"/>
  <c r="OV24" i="10"/>
  <c r="CQ134" i="13"/>
  <c r="MU153" i="10"/>
  <c r="CR28" i="13"/>
  <c r="PA25" i="10"/>
  <c r="GU11" i="10"/>
  <c r="MK162" i="10"/>
  <c r="MD158" i="10"/>
  <c r="EN138" i="10"/>
  <c r="GZ143" i="10"/>
  <c r="OS136" i="13"/>
  <c r="PK137" i="10" s="1"/>
  <c r="IM157" i="13"/>
  <c r="ER10" i="10"/>
  <c r="EF90" i="10"/>
  <c r="DF27" i="13"/>
  <c r="MA100" i="10"/>
  <c r="PG22" i="10"/>
  <c r="PJ150" i="10"/>
  <c r="GT14" i="10"/>
  <c r="IR40" i="13"/>
  <c r="MK76" i="10"/>
  <c r="IO151" i="13"/>
  <c r="FH122" i="13"/>
  <c r="GW68" i="10"/>
  <c r="OY59" i="10"/>
  <c r="GQ64" i="10"/>
  <c r="KC128" i="10"/>
  <c r="EG125" i="10"/>
  <c r="ES97" i="10"/>
  <c r="LK154" i="13"/>
  <c r="LJ152" i="13"/>
  <c r="GZ92" i="10"/>
  <c r="LX150" i="13"/>
  <c r="MH101" i="10"/>
  <c r="NY64" i="13"/>
  <c r="MB83" i="10"/>
  <c r="OZ145" i="10"/>
  <c r="EF86" i="10"/>
  <c r="FZ27" i="13"/>
  <c r="HG28" i="10" s="1"/>
  <c r="ML11" i="10"/>
  <c r="GY12" i="10"/>
  <c r="PK45" i="10"/>
  <c r="GY130" i="10"/>
  <c r="OH69" i="13"/>
  <c r="HA69" i="10"/>
  <c r="CZ151" i="13"/>
  <c r="PB30" i="10"/>
  <c r="MF35" i="10"/>
  <c r="EF145" i="10"/>
  <c r="OX105" i="10"/>
  <c r="EH77" i="10"/>
  <c r="IL72" i="13"/>
  <c r="JK124" i="10"/>
  <c r="DB157" i="13"/>
  <c r="MD6" i="10"/>
  <c r="HC84" i="10"/>
  <c r="PD56" i="10"/>
  <c r="FO162" i="13"/>
  <c r="GV163" i="10" s="1"/>
  <c r="HF91" i="10"/>
  <c r="EM115" i="10"/>
  <c r="OY48" i="10"/>
  <c r="LP6" i="13"/>
  <c r="ER16" i="10"/>
  <c r="EF41" i="10"/>
  <c r="EG106" i="10"/>
  <c r="GP141" i="10"/>
  <c r="EQ43" i="10"/>
  <c r="MH6" i="10"/>
  <c r="ER75" i="10"/>
  <c r="JQ70" i="10"/>
  <c r="OZ79" i="10"/>
  <c r="EF102" i="10"/>
  <c r="JU105" i="10"/>
  <c r="FY107" i="13"/>
  <c r="IW74" i="13"/>
  <c r="JY75" i="10" s="1"/>
  <c r="GZ95" i="10"/>
  <c r="EF144" i="10"/>
  <c r="GV153" i="10"/>
  <c r="MD83" i="10"/>
  <c r="KB69" i="10"/>
  <c r="IF23" i="13"/>
  <c r="JH24" i="10" s="1"/>
  <c r="FS159" i="13"/>
  <c r="MI120" i="10"/>
  <c r="OR27" i="10"/>
  <c r="DZ145" i="10"/>
  <c r="EA152" i="10"/>
  <c r="KC5" i="10"/>
  <c r="JS57" i="10"/>
  <c r="MG130" i="10"/>
  <c r="MK19" i="10"/>
  <c r="PH23" i="10"/>
  <c r="AW155" i="11"/>
  <c r="GW60" i="10"/>
  <c r="KB99" i="10"/>
  <c r="MP140" i="10"/>
  <c r="FK116" i="13"/>
  <c r="OW13" i="10"/>
  <c r="IX153" i="13"/>
  <c r="JI23" i="10"/>
  <c r="JS120" i="10"/>
  <c r="PL94" i="10"/>
  <c r="IE33" i="13"/>
  <c r="DW65" i="10"/>
  <c r="JM35" i="10"/>
  <c r="HG16" i="10"/>
  <c r="HG156" i="10"/>
  <c r="MP115" i="10"/>
  <c r="CP146" i="13"/>
  <c r="FI158" i="13"/>
  <c r="LI5" i="13"/>
  <c r="GX134" i="10"/>
  <c r="FO157" i="13"/>
  <c r="JJ163" i="10"/>
  <c r="JO56" i="10"/>
  <c r="IZ141" i="13"/>
  <c r="LK65" i="13"/>
  <c r="JR24" i="10"/>
  <c r="HF153" i="10"/>
  <c r="PH97" i="10"/>
  <c r="HF121" i="10"/>
  <c r="CR47" i="13"/>
  <c r="EB130" i="10"/>
  <c r="OU39" i="10"/>
  <c r="HJ137" i="10"/>
  <c r="LY13" i="10"/>
  <c r="JG93" i="10"/>
  <c r="EK15" i="10"/>
  <c r="MF97" i="10"/>
  <c r="EP161" i="10"/>
  <c r="MH161" i="10"/>
  <c r="GT152" i="10"/>
  <c r="GV66" i="10"/>
  <c r="HD144" i="10"/>
  <c r="EG146" i="10"/>
  <c r="HH125" i="10"/>
  <c r="OY144" i="10"/>
  <c r="GS106" i="10"/>
  <c r="EN158" i="10"/>
  <c r="IP27" i="13"/>
  <c r="GB147" i="13"/>
  <c r="MB145" i="10"/>
  <c r="FH113" i="13"/>
  <c r="ME129" i="10"/>
  <c r="JV15" i="10"/>
  <c r="GQ107" i="10"/>
  <c r="PA14" i="10"/>
  <c r="FK112" i="13"/>
  <c r="MG46" i="10"/>
  <c r="JJ143" i="10"/>
  <c r="PD74" i="10"/>
  <c r="CM94" i="13"/>
  <c r="IM95" i="13"/>
  <c r="LT48" i="13"/>
  <c r="OT154" i="10"/>
  <c r="ML8" i="10"/>
  <c r="OA98" i="13"/>
  <c r="LP121" i="13"/>
  <c r="OR98" i="10"/>
  <c r="MP17" i="10"/>
  <c r="PE117" i="10"/>
  <c r="OT53" i="10"/>
  <c r="IN153" i="13"/>
  <c r="MN7" i="10"/>
  <c r="MH80" i="10"/>
  <c r="HA93" i="10"/>
  <c r="JI18" i="10"/>
  <c r="MS49" i="10"/>
  <c r="JN83" i="10"/>
  <c r="PK19" i="10"/>
  <c r="GV146" i="10"/>
  <c r="JH66" i="10"/>
  <c r="GW149" i="10"/>
  <c r="HH148" i="10"/>
  <c r="JX79" i="10"/>
  <c r="MC20" i="10"/>
  <c r="ML57" i="10"/>
  <c r="ES125" i="10"/>
  <c r="GO107" i="10"/>
  <c r="PA104" i="10"/>
  <c r="MQ139" i="10"/>
  <c r="MB108" i="10"/>
  <c r="GQ94" i="10"/>
  <c r="JU159" i="10"/>
  <c r="GY110" i="10"/>
  <c r="HG10" i="10"/>
  <c r="OQ93" i="10"/>
  <c r="EL126" i="10"/>
  <c r="HG48" i="10"/>
  <c r="DY47" i="10"/>
  <c r="HA14" i="10"/>
  <c r="GB38" i="13"/>
  <c r="OW109" i="10"/>
  <c r="MG81" i="10"/>
  <c r="QS58" i="10"/>
  <c r="GW108" i="10"/>
  <c r="JP6" i="10"/>
  <c r="EB161" i="10"/>
  <c r="LO101" i="13"/>
  <c r="PI57" i="10"/>
  <c r="MH19" i="10"/>
  <c r="HH164" i="10"/>
  <c r="GV18" i="10"/>
  <c r="OY51" i="10"/>
  <c r="EJ98" i="10"/>
  <c r="DW63" i="10"/>
  <c r="MR25" i="10"/>
  <c r="JL57" i="10"/>
  <c r="MC138" i="10"/>
  <c r="AN159" i="11"/>
  <c r="KB102" i="10"/>
  <c r="DD163" i="13"/>
  <c r="JM17" i="10"/>
  <c r="EI133" i="10"/>
  <c r="QT9" i="10"/>
  <c r="OS159" i="10"/>
  <c r="GW30" i="10"/>
  <c r="JM96" i="10"/>
  <c r="JV121" i="10"/>
  <c r="EA130" i="10"/>
  <c r="KB111" i="10"/>
  <c r="FO128" i="13"/>
  <c r="GV129" i="10" s="1"/>
  <c r="JI163" i="10"/>
  <c r="IH155" i="13"/>
  <c r="CK57" i="13"/>
  <c r="JO150" i="10"/>
  <c r="DZ33" i="10"/>
  <c r="EL53" i="10"/>
  <c r="JL80" i="10"/>
  <c r="JO61" i="10"/>
  <c r="JZ85" i="10"/>
  <c r="GQ8" i="10"/>
  <c r="GW83" i="10"/>
  <c r="CT28" i="13"/>
  <c r="MH149" i="10"/>
  <c r="PG39" i="10"/>
  <c r="DZ107" i="10"/>
  <c r="JI152" i="10"/>
  <c r="JQ151" i="10"/>
  <c r="PC65" i="10"/>
  <c r="LF86" i="13"/>
  <c r="JP65" i="10"/>
  <c r="JO13" i="10"/>
  <c r="OT105" i="13"/>
  <c r="JR13" i="10"/>
  <c r="JH43" i="10"/>
  <c r="JK84" i="10"/>
  <c r="CO160" i="13"/>
  <c r="OZ19" i="10"/>
  <c r="JR38" i="10"/>
  <c r="JR129" i="10"/>
  <c r="DY42" i="10"/>
  <c r="GS163" i="10"/>
  <c r="FX160" i="13"/>
  <c r="GA151" i="13"/>
  <c r="JT80" i="10"/>
  <c r="EK113" i="10"/>
  <c r="JU139" i="10"/>
  <c r="EE128" i="10"/>
  <c r="JU13" i="10"/>
  <c r="GX147" i="10"/>
  <c r="QQ8" i="10"/>
  <c r="OR146" i="10"/>
  <c r="LX103" i="13"/>
  <c r="IX136" i="13"/>
  <c r="IV157" i="13"/>
  <c r="HG144" i="10"/>
  <c r="ML47" i="10"/>
  <c r="KA52" i="10"/>
  <c r="ML29" i="10"/>
  <c r="HF157" i="10"/>
  <c r="JJ156" i="10"/>
  <c r="EL33" i="10"/>
  <c r="JI95" i="10"/>
  <c r="GO113" i="10"/>
  <c r="PE163" i="10"/>
  <c r="PM50" i="10"/>
  <c r="JJ44" i="10"/>
  <c r="PA130" i="10"/>
  <c r="EM30" i="10"/>
  <c r="GP129" i="10"/>
  <c r="DW133" i="10"/>
  <c r="LV85" i="13"/>
  <c r="PI147" i="10"/>
  <c r="HI148" i="10"/>
  <c r="MQ39" i="10"/>
  <c r="CU161" i="13"/>
  <c r="CP158" i="13"/>
  <c r="FU155" i="13"/>
  <c r="MJ17" i="10"/>
  <c r="CW146" i="13"/>
  <c r="LL155" i="13"/>
  <c r="GY109" i="10"/>
  <c r="OI16" i="13"/>
  <c r="ER78" i="10"/>
  <c r="EI159" i="10"/>
  <c r="PJ145" i="10"/>
  <c r="JV96" i="10"/>
  <c r="FO144" i="13"/>
  <c r="GY78" i="10"/>
  <c r="JL99" i="10"/>
  <c r="EI136" i="10"/>
  <c r="IZ151" i="13"/>
  <c r="FI152" i="13"/>
  <c r="EM128" i="10"/>
  <c r="JG6" i="10"/>
  <c r="QR6" i="10" s="1"/>
  <c r="PI163" i="10"/>
  <c r="QQ37" i="10"/>
  <c r="QS40" i="10"/>
  <c r="FO48" i="13"/>
  <c r="MO57" i="10"/>
  <c r="HF33" i="10"/>
  <c r="MM105" i="10"/>
  <c r="ER115" i="10"/>
  <c r="OJ121" i="13"/>
  <c r="EJ135" i="10"/>
  <c r="JH107" i="10"/>
  <c r="CQ156" i="13"/>
  <c r="JG129" i="10"/>
  <c r="GQ145" i="10"/>
  <c r="HA18" i="10"/>
  <c r="OX88" i="10"/>
  <c r="HD31" i="10"/>
  <c r="FZ161" i="13"/>
  <c r="EC53" i="10"/>
  <c r="OV72" i="10"/>
  <c r="DW27" i="10"/>
  <c r="JW86" i="10"/>
  <c r="DZ66" i="10"/>
  <c r="HI82" i="10"/>
  <c r="LZ153" i="10"/>
  <c r="MF39" i="10"/>
  <c r="GS116" i="10"/>
  <c r="MM149" i="10"/>
  <c r="GR127" i="10"/>
  <c r="CV154" i="13"/>
  <c r="EL135" i="10"/>
  <c r="FM163" i="13"/>
  <c r="JI35" i="10"/>
  <c r="LR15" i="13"/>
  <c r="CU143" i="13"/>
  <c r="GT56" i="10"/>
  <c r="EH24" i="10"/>
  <c r="HG6" i="10"/>
  <c r="MK140" i="10"/>
  <c r="GQ132" i="10"/>
  <c r="LC51" i="13"/>
  <c r="EF72" i="10"/>
  <c r="CV156" i="13"/>
  <c r="JV117" i="10"/>
  <c r="EH126" i="10"/>
  <c r="OZ8" i="10"/>
  <c r="GS33" i="10"/>
  <c r="QP133" i="10"/>
  <c r="DY32" i="10"/>
  <c r="DW118" i="10"/>
  <c r="GO33" i="10"/>
  <c r="IP79" i="13"/>
  <c r="EK145" i="10"/>
  <c r="EE59" i="10"/>
  <c r="OT13" i="13"/>
  <c r="EN156" i="10"/>
  <c r="GZ120" i="10"/>
  <c r="MB133" i="10"/>
  <c r="HI13" i="10"/>
  <c r="OX149" i="10"/>
  <c r="HD91" i="10"/>
  <c r="PJ105" i="10"/>
  <c r="PJ144" i="10"/>
  <c r="CL155" i="13"/>
  <c r="DX156" i="10" s="1"/>
  <c r="FN35" i="13"/>
  <c r="GU36" i="10" s="1"/>
  <c r="LZ81" i="10"/>
  <c r="EA50" i="10"/>
  <c r="OB10" i="13"/>
  <c r="GQ90" i="10"/>
  <c r="MI39" i="10"/>
  <c r="OU93" i="10"/>
  <c r="EI21" i="10"/>
  <c r="IG159" i="13"/>
  <c r="JI160" i="10" s="1"/>
  <c r="CS147" i="13"/>
  <c r="CR31" i="13"/>
  <c r="ED32" i="10" s="1"/>
  <c r="PM73" i="10"/>
  <c r="ML73" i="10"/>
  <c r="LG96" i="13"/>
  <c r="MD97" i="10" s="1"/>
  <c r="JS106" i="10"/>
  <c r="OT36" i="10"/>
  <c r="ME63" i="10"/>
  <c r="FO141" i="13"/>
  <c r="GV142" i="10" s="1"/>
  <c r="PB17" i="10"/>
  <c r="MT149" i="10"/>
  <c r="MT71" i="10"/>
  <c r="JS154" i="10"/>
  <c r="LO152" i="13"/>
  <c r="ML153" i="10" s="1"/>
  <c r="GQ111" i="10"/>
  <c r="MC103" i="10"/>
  <c r="EJ10" i="10"/>
  <c r="PH161" i="10"/>
  <c r="HJ6" i="10"/>
  <c r="HF86" i="10"/>
  <c r="PF14" i="10"/>
  <c r="PH33" i="10"/>
  <c r="EG97" i="10"/>
  <c r="MB144" i="10"/>
  <c r="IG85" i="13"/>
  <c r="IZ90" i="13"/>
  <c r="MO24" i="10"/>
  <c r="FT47" i="13"/>
  <c r="HA48" i="10" s="1"/>
  <c r="JJ75" i="10"/>
  <c r="PH73" i="10"/>
  <c r="MF88" i="10"/>
  <c r="LO41" i="13"/>
  <c r="GX45" i="10"/>
  <c r="JN122" i="10"/>
  <c r="JO43" i="10"/>
  <c r="GU14" i="10"/>
  <c r="GW99" i="10"/>
  <c r="MB44" i="10"/>
  <c r="DZ38" i="10"/>
  <c r="IQ155" i="13"/>
  <c r="JS156" i="10" s="1"/>
  <c r="OI8" i="13"/>
  <c r="PB146" i="10"/>
  <c r="PL78" i="10"/>
  <c r="PC111" i="10"/>
  <c r="ME133" i="10"/>
  <c r="ES95" i="10"/>
  <c r="HJ141" i="10"/>
  <c r="EJ32" i="10"/>
  <c r="MR100" i="10"/>
  <c r="MQ15" i="10"/>
  <c r="MR125" i="10"/>
  <c r="ES92" i="10"/>
  <c r="ML146" i="10"/>
  <c r="LG161" i="13"/>
  <c r="HC117" i="10"/>
  <c r="MR30" i="10"/>
  <c r="KA81" i="10"/>
  <c r="OZ104" i="10"/>
  <c r="JV107" i="10"/>
  <c r="PL11" i="10"/>
  <c r="OC62" i="13"/>
  <c r="OU63" i="10" s="1"/>
  <c r="FI155" i="13"/>
  <c r="PE19" i="10"/>
  <c r="JP61" i="10"/>
  <c r="GV38" i="10"/>
  <c r="GZ152" i="10"/>
  <c r="JR136" i="10"/>
  <c r="GA42" i="13"/>
  <c r="HH43" i="10" s="1"/>
  <c r="IW156" i="13"/>
  <c r="IT49" i="13"/>
  <c r="CT53" i="13"/>
  <c r="EF54" i="10" s="1"/>
  <c r="DY121" i="10"/>
  <c r="GY107" i="10"/>
  <c r="DW130" i="10"/>
  <c r="MS151" i="10"/>
  <c r="JP44" i="10"/>
  <c r="MU5" i="10"/>
  <c r="MG107" i="10"/>
  <c r="CL160" i="13"/>
  <c r="LM163" i="13"/>
  <c r="MJ164" i="10" s="1"/>
  <c r="PA134" i="10"/>
  <c r="PB90" i="10"/>
  <c r="MH41" i="10"/>
  <c r="EG89" i="10"/>
  <c r="GB142" i="13"/>
  <c r="MH73" i="10"/>
  <c r="PG155" i="10"/>
  <c r="HH41" i="10"/>
  <c r="DC20" i="13"/>
  <c r="PB98" i="10"/>
  <c r="FP153" i="13"/>
  <c r="GD160" i="13"/>
  <c r="JN109" i="10"/>
  <c r="DY17" i="10"/>
  <c r="MC163" i="10"/>
  <c r="OR78" i="10"/>
  <c r="CS155" i="13"/>
  <c r="ML98" i="10"/>
  <c r="IO39" i="13"/>
  <c r="JP145" i="10"/>
  <c r="MS56" i="10"/>
  <c r="JM11" i="10"/>
  <c r="FU142" i="13"/>
  <c r="OU47" i="10"/>
  <c r="MK99" i="10"/>
  <c r="MT120" i="10"/>
  <c r="IJ160" i="13"/>
  <c r="CT9" i="13"/>
  <c r="EF10" i="10" s="1"/>
  <c r="GT71" i="10"/>
  <c r="ES87" i="10"/>
  <c r="CM20" i="13"/>
  <c r="HI144" i="10"/>
  <c r="PB115" i="10"/>
  <c r="PL95" i="10"/>
  <c r="GQ23" i="10"/>
  <c r="FU159" i="13"/>
  <c r="HB160" i="10" s="1"/>
  <c r="IV5" i="13"/>
  <c r="OH111" i="13"/>
  <c r="DE152" i="13"/>
  <c r="JM105" i="10"/>
  <c r="FQ84" i="13"/>
  <c r="MH136" i="10"/>
  <c r="EJ153" i="10"/>
  <c r="IT44" i="13"/>
  <c r="JO19" i="10"/>
  <c r="EO15" i="10"/>
  <c r="PF127" i="10"/>
  <c r="ER85" i="10"/>
  <c r="EA87" i="10"/>
  <c r="HC72" i="10"/>
  <c r="CK124" i="13"/>
  <c r="DC72" i="13"/>
  <c r="GP29" i="10"/>
  <c r="IF157" i="13"/>
  <c r="MK125" i="10"/>
  <c r="JW11" i="10"/>
  <c r="LF153" i="13"/>
  <c r="MC154" i="10" s="1"/>
  <c r="JQ150" i="10"/>
  <c r="FJ111" i="13"/>
  <c r="PA164" i="10"/>
  <c r="MH18" i="10"/>
  <c r="EC69" i="10"/>
  <c r="PH123" i="10"/>
  <c r="GC48" i="13"/>
  <c r="ED54" i="10"/>
  <c r="JV126" i="10"/>
  <c r="HJ104" i="10"/>
  <c r="JT30" i="10"/>
  <c r="ES112" i="10"/>
  <c r="OV85" i="10"/>
  <c r="ML103" i="10"/>
  <c r="OJ8" i="13"/>
  <c r="MG23" i="10"/>
  <c r="OY131" i="10"/>
  <c r="JG130" i="10"/>
  <c r="HE124" i="10"/>
  <c r="JL103" i="10"/>
  <c r="FS60" i="13"/>
  <c r="CW62" i="13"/>
  <c r="EI63" i="10" s="1"/>
  <c r="MM133" i="10"/>
  <c r="JU54" i="10"/>
  <c r="FW103" i="13"/>
  <c r="GR122" i="10"/>
  <c r="CT130" i="13"/>
  <c r="EE160" i="10"/>
  <c r="KB76" i="10"/>
  <c r="LP55" i="13"/>
  <c r="MM56" i="10" s="1"/>
  <c r="OR51" i="10"/>
  <c r="DZ9" i="10"/>
  <c r="IM147" i="13"/>
  <c r="OY143" i="10"/>
  <c r="ER42" i="10"/>
  <c r="GS18" i="10"/>
  <c r="MT147" i="10"/>
  <c r="MD26" i="10"/>
  <c r="GV121" i="10"/>
  <c r="IJ147" i="13"/>
  <c r="GV54" i="10"/>
  <c r="MB115" i="10"/>
  <c r="FV43" i="13"/>
  <c r="HC44" i="10" s="1"/>
  <c r="OQ34" i="13"/>
  <c r="EL133" i="10"/>
  <c r="OL83" i="13"/>
  <c r="DZ78" i="10"/>
  <c r="KC10" i="10"/>
  <c r="GB130" i="13"/>
  <c r="OS109" i="13"/>
  <c r="JT110" i="10"/>
  <c r="EM162" i="10"/>
  <c r="JH81" i="10"/>
  <c r="LY133" i="10"/>
  <c r="EA20" i="10"/>
  <c r="PK138" i="10"/>
  <c r="HH53" i="10"/>
  <c r="MT47" i="10"/>
  <c r="JQ67" i="10"/>
  <c r="JR31" i="10"/>
  <c r="MF110" i="10"/>
  <c r="EA145" i="10"/>
  <c r="PJ90" i="10"/>
  <c r="MH130" i="10"/>
  <c r="JW111" i="10"/>
  <c r="MB13" i="10"/>
  <c r="JN129" i="10"/>
  <c r="CX64" i="13"/>
  <c r="PM131" i="10"/>
  <c r="PB91" i="10"/>
  <c r="MK50" i="10"/>
  <c r="MS147" i="10"/>
  <c r="EC49" i="10"/>
  <c r="JG163" i="10"/>
  <c r="MT24" i="10"/>
  <c r="FQ39" i="13"/>
  <c r="HG69" i="10"/>
  <c r="EJ15" i="10"/>
  <c r="JG99" i="10"/>
  <c r="LN163" i="13"/>
  <c r="MS129" i="10"/>
  <c r="EB151" i="10"/>
  <c r="LI115" i="13"/>
  <c r="MF116" i="10" s="1"/>
  <c r="MR53" i="10"/>
  <c r="MF31" i="10"/>
  <c r="EQ65" i="10"/>
  <c r="JS72" i="10"/>
  <c r="OR131" i="10"/>
  <c r="MM73" i="10"/>
  <c r="JM49" i="10"/>
  <c r="JL77" i="10"/>
  <c r="GO23" i="10"/>
  <c r="DW158" i="10"/>
  <c r="HA35" i="10"/>
  <c r="EH98" i="10"/>
  <c r="JX66" i="10"/>
  <c r="PB32" i="10"/>
  <c r="GY157" i="10"/>
  <c r="GT162" i="10"/>
  <c r="OB148" i="13"/>
  <c r="FH156" i="13"/>
  <c r="ML46" i="10"/>
  <c r="JT154" i="10"/>
  <c r="ML119" i="10"/>
  <c r="OW115" i="10"/>
  <c r="IL38" i="13"/>
  <c r="EH52" i="10"/>
  <c r="EO54" i="10"/>
  <c r="DG147" i="13"/>
  <c r="PD55" i="10"/>
  <c r="MU64" i="10"/>
  <c r="GV143" i="10"/>
  <c r="OU34" i="10"/>
  <c r="DY85" i="10"/>
  <c r="FT157" i="13"/>
  <c r="LZ24" i="10"/>
  <c r="PM42" i="10"/>
  <c r="EN154" i="10"/>
  <c r="MN128" i="10"/>
  <c r="MP164" i="10"/>
  <c r="FZ149" i="13"/>
  <c r="DD161" i="13"/>
  <c r="PF116" i="10"/>
  <c r="ES100" i="10"/>
  <c r="DG13" i="13"/>
  <c r="JM155" i="10"/>
  <c r="GZ36" i="10"/>
  <c r="FT50" i="13"/>
  <c r="GP139" i="10"/>
  <c r="PF50" i="10"/>
  <c r="ML81" i="10"/>
  <c r="MM57" i="10"/>
  <c r="ME107" i="10"/>
  <c r="DX85" i="10"/>
  <c r="CP93" i="13"/>
  <c r="HA149" i="10"/>
  <c r="CS4" i="13"/>
  <c r="KB6" i="10"/>
  <c r="EE154" i="10"/>
  <c r="QQ140" i="10"/>
  <c r="EB155" i="10"/>
  <c r="JN48" i="10"/>
  <c r="QP71" i="10"/>
  <c r="FR88" i="13"/>
  <c r="JP148" i="10"/>
  <c r="PA59" i="10"/>
  <c r="GR84" i="10"/>
  <c r="EG16" i="10"/>
  <c r="OY74" i="10"/>
  <c r="MS22" i="10"/>
  <c r="II157" i="13"/>
  <c r="PC6" i="10"/>
  <c r="EM29" i="10"/>
  <c r="ER133" i="10"/>
  <c r="DW132" i="10"/>
  <c r="EI24" i="10"/>
  <c r="EN134" i="10"/>
  <c r="EH152" i="10"/>
  <c r="HG30" i="10"/>
  <c r="PH54" i="10"/>
  <c r="LI15" i="13"/>
  <c r="GX144" i="10"/>
  <c r="GT17" i="10"/>
  <c r="HD162" i="10"/>
  <c r="OV34" i="10"/>
  <c r="LX138" i="13"/>
  <c r="ER143" i="10"/>
  <c r="FU19" i="13"/>
  <c r="EN52" i="10"/>
  <c r="QS137" i="10"/>
  <c r="JH144" i="10"/>
  <c r="ER151" i="10"/>
  <c r="MO119" i="10"/>
  <c r="OQ97" i="10"/>
  <c r="HK18" i="10"/>
  <c r="LZ97" i="10"/>
  <c r="MB155" i="10"/>
  <c r="FH132" i="13"/>
  <c r="OR24" i="10"/>
  <c r="EF129" i="10"/>
  <c r="QP82" i="10"/>
  <c r="GT134" i="10"/>
  <c r="HH146" i="10"/>
  <c r="IG152" i="13"/>
  <c r="LK158" i="13"/>
  <c r="JR130" i="10"/>
  <c r="MM164" i="10"/>
  <c r="GD116" i="13"/>
  <c r="EB95" i="10"/>
  <c r="PB19" i="10"/>
  <c r="OY118" i="10"/>
  <c r="HH131" i="10"/>
  <c r="GS73" i="10"/>
  <c r="HD108" i="10"/>
  <c r="MJ9" i="10"/>
  <c r="JQ9" i="10"/>
  <c r="FK156" i="13"/>
  <c r="GC143" i="13"/>
  <c r="HJ144" i="10" s="1"/>
  <c r="ML35" i="10"/>
  <c r="GT149" i="10"/>
  <c r="AN156" i="11"/>
  <c r="IL136" i="13"/>
  <c r="MP153" i="10"/>
  <c r="EI98" i="10"/>
  <c r="JN71" i="10"/>
  <c r="PB109" i="10"/>
  <c r="JN31" i="10"/>
  <c r="OX130" i="10"/>
  <c r="MA38" i="10"/>
  <c r="QS38" i="10" s="1"/>
  <c r="MA148" i="10"/>
  <c r="DA153" i="13"/>
  <c r="EM154" i="10" s="1"/>
  <c r="KC74" i="10"/>
  <c r="JG50" i="10"/>
  <c r="LY34" i="10"/>
  <c r="QS34" i="10" s="1"/>
  <c r="PH44" i="10"/>
  <c r="JR155" i="10"/>
  <c r="PK135" i="10"/>
  <c r="FM144" i="13"/>
  <c r="JM38" i="10"/>
  <c r="JQ158" i="10"/>
  <c r="PG6" i="10"/>
  <c r="OG108" i="13"/>
  <c r="CK89" i="13"/>
  <c r="IG44" i="13"/>
  <c r="HH140" i="10"/>
  <c r="EP120" i="10"/>
  <c r="MM68" i="10"/>
  <c r="MG75" i="10"/>
  <c r="GU122" i="10"/>
  <c r="EF143" i="10"/>
  <c r="OY87" i="10"/>
  <c r="PC157" i="10"/>
  <c r="IW5" i="13"/>
  <c r="MU7" i="10"/>
  <c r="GC123" i="13"/>
  <c r="HD67" i="10"/>
  <c r="OL4" i="13"/>
  <c r="PK134" i="10"/>
  <c r="DW40" i="10"/>
  <c r="LJ109" i="13"/>
  <c r="GS151" i="10"/>
  <c r="IO117" i="13"/>
  <c r="PJ47" i="10"/>
  <c r="JJ164" i="10"/>
  <c r="ME110" i="10"/>
  <c r="PA20" i="10"/>
  <c r="JA147" i="13"/>
  <c r="HB116" i="10"/>
  <c r="IM15" i="13"/>
  <c r="EL55" i="10"/>
  <c r="ML63" i="10"/>
  <c r="JI99" i="10"/>
  <c r="OQ164" i="10"/>
  <c r="IN140" i="13"/>
  <c r="GY132" i="10"/>
  <c r="HH124" i="10"/>
  <c r="LY25" i="10"/>
  <c r="JM50" i="10"/>
  <c r="OY135" i="10"/>
  <c r="DD148" i="13"/>
  <c r="MJ33" i="10"/>
  <c r="EO79" i="10"/>
  <c r="JY84" i="10"/>
  <c r="MQ85" i="10"/>
  <c r="QP26" i="10"/>
  <c r="IQ147" i="13"/>
  <c r="AN147" i="11"/>
  <c r="ON154" i="13"/>
  <c r="MJ126" i="10"/>
  <c r="QP9" i="10"/>
  <c r="JJ116" i="10"/>
  <c r="JQ39" i="10"/>
  <c r="KA155" i="10"/>
  <c r="JU121" i="10"/>
  <c r="KA115" i="10"/>
  <c r="JG152" i="10"/>
  <c r="JM14" i="10"/>
  <c r="JR139" i="10"/>
  <c r="OY9" i="10"/>
  <c r="JY150" i="10"/>
  <c r="EI128" i="10"/>
  <c r="EE80" i="10"/>
  <c r="PD11" i="10"/>
  <c r="DW78" i="10"/>
  <c r="JZ93" i="10"/>
  <c r="GO104" i="10"/>
  <c r="EQ63" i="10"/>
  <c r="IY157" i="13"/>
  <c r="JY157" i="10"/>
  <c r="IZ37" i="13"/>
  <c r="IZ155" i="13"/>
  <c r="JV127" i="10"/>
  <c r="MB16" i="10"/>
  <c r="DW104" i="10"/>
  <c r="DX74" i="10"/>
  <c r="GW22" i="10"/>
  <c r="JY37" i="10"/>
  <c r="EJ79" i="10"/>
  <c r="EN28" i="10"/>
  <c r="OX59" i="10"/>
  <c r="MH8" i="10"/>
  <c r="JN162" i="10"/>
  <c r="MH134" i="10"/>
  <c r="DY80" i="10"/>
  <c r="MQ129" i="10"/>
  <c r="PI73" i="10"/>
  <c r="PD121" i="10"/>
  <c r="JZ104" i="10"/>
  <c r="EG66" i="10"/>
  <c r="PM129" i="10"/>
  <c r="OS63" i="10"/>
  <c r="EN97" i="10"/>
  <c r="GT150" i="10"/>
  <c r="PG21" i="10"/>
  <c r="GW88" i="10"/>
  <c r="JV151" i="10"/>
  <c r="PA117" i="10"/>
  <c r="OS99" i="10"/>
  <c r="MJ42" i="10"/>
  <c r="PJ143" i="10"/>
  <c r="MK95" i="10"/>
  <c r="HD29" i="10"/>
  <c r="HA79" i="10"/>
  <c r="LX9" i="13"/>
  <c r="MS133" i="10"/>
  <c r="FO150" i="13"/>
  <c r="JJ59" i="10"/>
  <c r="GX6" i="10"/>
  <c r="EB23" i="10"/>
  <c r="JX162" i="10"/>
  <c r="KA44" i="10"/>
  <c r="CK69" i="13"/>
  <c r="JX121" i="10"/>
  <c r="FZ134" i="13"/>
  <c r="JL164" i="10"/>
  <c r="CQ160" i="13"/>
  <c r="EC161" i="10" s="1"/>
  <c r="JL97" i="10"/>
  <c r="FR42" i="13"/>
  <c r="PC108" i="10"/>
  <c r="GY123" i="10"/>
  <c r="IO4" i="13"/>
  <c r="IW155" i="13"/>
  <c r="JY156" i="10" s="1"/>
  <c r="LO160" i="13"/>
  <c r="ML161" i="10" s="1"/>
  <c r="JM68" i="10"/>
  <c r="HC32" i="10"/>
  <c r="JQ133" i="10"/>
  <c r="DE17" i="13"/>
  <c r="CK14" i="13"/>
  <c r="DW15" i="10" s="1"/>
  <c r="PF55" i="10"/>
  <c r="FY71" i="13"/>
  <c r="HF72" i="10" s="1"/>
  <c r="CU158" i="13"/>
  <c r="EG159" i="10" s="1"/>
  <c r="CV153" i="13"/>
  <c r="CU100" i="13"/>
  <c r="EG101" i="10" s="1"/>
  <c r="EH143" i="10"/>
  <c r="HJ30" i="10"/>
  <c r="HD78" i="10"/>
  <c r="CM77" i="13"/>
  <c r="GU127" i="10"/>
  <c r="PA80" i="10"/>
  <c r="IL130" i="13"/>
  <c r="FU143" i="13"/>
  <c r="JR98" i="10"/>
  <c r="MF24" i="10"/>
  <c r="HB123" i="10"/>
  <c r="LW33" i="13"/>
  <c r="MT34" i="10" s="1"/>
  <c r="OR148" i="10"/>
  <c r="PL5" i="10"/>
  <c r="OU50" i="10"/>
  <c r="KC23" i="10"/>
  <c r="HF146" i="10"/>
  <c r="OT158" i="10"/>
  <c r="PL44" i="10"/>
  <c r="PG125" i="10"/>
  <c r="EO43" i="10"/>
  <c r="GZ116" i="10"/>
  <c r="FU99" i="13"/>
  <c r="HB100" i="10" s="1"/>
  <c r="JW60" i="10"/>
  <c r="FH37" i="13"/>
  <c r="DC152" i="13"/>
  <c r="EO153" i="10" s="1"/>
  <c r="PK124" i="10"/>
  <c r="GW140" i="10"/>
  <c r="LZ62" i="10"/>
  <c r="LU82" i="13"/>
  <c r="LT22" i="13"/>
  <c r="CK75" i="13"/>
  <c r="EJ85" i="10"/>
  <c r="MD27" i="10"/>
  <c r="HB133" i="10"/>
  <c r="JW27" i="10"/>
  <c r="OS59" i="13"/>
  <c r="PH50" i="10"/>
  <c r="MT17" i="10"/>
  <c r="MN28" i="10"/>
  <c r="GO51" i="10"/>
  <c r="IM161" i="13"/>
  <c r="JO162" i="10" s="1"/>
  <c r="PD51" i="10"/>
  <c r="MD45" i="10"/>
  <c r="PB161" i="10"/>
  <c r="EO149" i="10"/>
  <c r="MO44" i="10"/>
  <c r="OV42" i="10"/>
  <c r="CV72" i="13"/>
  <c r="EH8" i="10"/>
  <c r="JM78" i="10"/>
  <c r="OV82" i="10"/>
  <c r="KC105" i="10"/>
  <c r="MD33" i="10"/>
  <c r="JV23" i="10"/>
  <c r="OK72" i="13"/>
  <c r="DW6" i="10"/>
  <c r="OW47" i="10"/>
  <c r="LY86" i="10"/>
  <c r="QS86" i="10" s="1"/>
  <c r="MK144" i="10"/>
  <c r="QS144" i="10" s="1"/>
  <c r="MA116" i="10"/>
  <c r="QS116" i="10" s="1"/>
  <c r="LW56" i="13"/>
  <c r="PL61" i="10"/>
  <c r="FW61" i="13"/>
  <c r="PG93" i="10"/>
  <c r="EM90" i="10"/>
  <c r="CV81" i="13"/>
  <c r="OX67" i="10"/>
  <c r="MH32" i="10"/>
  <c r="HD72" i="10"/>
  <c r="MK159" i="10"/>
  <c r="FO143" i="13"/>
  <c r="PG91" i="10"/>
  <c r="PL68" i="10"/>
  <c r="OX109" i="10"/>
  <c r="LT61" i="13"/>
  <c r="MQ62" i="10" s="1"/>
  <c r="ME57" i="10"/>
  <c r="EK105" i="10"/>
  <c r="JR156" i="10"/>
  <c r="JW26" i="10"/>
  <c r="OY91" i="10"/>
  <c r="JI93" i="10"/>
  <c r="MM159" i="10"/>
  <c r="DY45" i="10"/>
  <c r="PK55" i="10"/>
  <c r="EF101" i="10"/>
  <c r="KA38" i="10"/>
  <c r="JJ154" i="10"/>
  <c r="LZ43" i="10"/>
  <c r="EA65" i="10"/>
  <c r="OO36" i="13"/>
  <c r="GB105" i="13"/>
  <c r="HI106" i="10" s="1"/>
  <c r="KB30" i="10"/>
  <c r="MA154" i="10"/>
  <c r="IP48" i="13"/>
  <c r="HK123" i="10"/>
  <c r="OB161" i="13"/>
  <c r="IT159" i="13"/>
  <c r="JY66" i="10"/>
  <c r="JZ62" i="10"/>
  <c r="GO84" i="10"/>
  <c r="JP16" i="10"/>
  <c r="II68" i="13"/>
  <c r="JK69" i="10" s="1"/>
  <c r="NZ106" i="13"/>
  <c r="IU33" i="13"/>
  <c r="JW34" i="10" s="1"/>
  <c r="IS154" i="13"/>
  <c r="JU155" i="10" s="1"/>
  <c r="EB30" i="10"/>
  <c r="PL154" i="10"/>
  <c r="EP73" i="10"/>
  <c r="KC66" i="10"/>
  <c r="KC16" i="10"/>
  <c r="FZ129" i="13"/>
  <c r="PB44" i="10"/>
  <c r="GS93" i="10"/>
  <c r="GW103" i="10"/>
  <c r="HH160" i="10"/>
  <c r="HC5" i="10"/>
  <c r="CM155" i="13"/>
  <c r="IZ69" i="13"/>
  <c r="KA89" i="10"/>
  <c r="MD102" i="10"/>
  <c r="JL141" i="10"/>
  <c r="IS14" i="13"/>
  <c r="CN154" i="13"/>
  <c r="DZ155" i="10" s="1"/>
  <c r="LK54" i="13"/>
  <c r="MH55" i="10" s="1"/>
  <c r="JL137" i="10"/>
  <c r="LX90" i="13"/>
  <c r="PA145" i="10"/>
  <c r="GD155" i="13"/>
  <c r="LQ152" i="13"/>
  <c r="MN153" i="10" s="1"/>
  <c r="MM17" i="10"/>
  <c r="OL99" i="13"/>
  <c r="OU107" i="10"/>
  <c r="CS160" i="13"/>
  <c r="HJ101" i="10"/>
  <c r="PK151" i="10"/>
  <c r="IM110" i="13"/>
  <c r="JO111" i="10" s="1"/>
  <c r="EO62" i="10"/>
  <c r="PD90" i="10"/>
  <c r="ML121" i="10"/>
  <c r="OQ133" i="10"/>
  <c r="QT133" i="10" s="1"/>
  <c r="MH124" i="10"/>
  <c r="OY129" i="10"/>
  <c r="MU141" i="10"/>
  <c r="JQ35" i="10"/>
  <c r="GZ128" i="10"/>
  <c r="MT152" i="10"/>
  <c r="CR63" i="13"/>
  <c r="LW89" i="13"/>
  <c r="GP50" i="10"/>
  <c r="JX22" i="10"/>
  <c r="DZ45" i="10"/>
  <c r="JO153" i="10"/>
  <c r="OS8" i="10"/>
  <c r="PM110" i="10"/>
  <c r="OU100" i="10"/>
  <c r="HE60" i="10"/>
  <c r="HI66" i="10"/>
  <c r="DE111" i="13"/>
  <c r="FQ141" i="13"/>
  <c r="KC84" i="10"/>
  <c r="OI157" i="13"/>
  <c r="EB127" i="10"/>
  <c r="JW154" i="10"/>
  <c r="EM55" i="10"/>
  <c r="PA109" i="10"/>
  <c r="EQ115" i="10"/>
  <c r="MG49" i="10"/>
  <c r="CK115" i="13"/>
  <c r="OX21" i="10"/>
  <c r="EG8" i="10"/>
  <c r="PI99" i="10"/>
  <c r="MU17" i="10"/>
  <c r="FP92" i="13"/>
  <c r="LK145" i="13"/>
  <c r="GX77" i="10"/>
  <c r="PC76" i="10"/>
  <c r="JJ162" i="10"/>
  <c r="ED155" i="10"/>
  <c r="PL161" i="10"/>
  <c r="PM39" i="10"/>
  <c r="ME158" i="10"/>
  <c r="KB123" i="10"/>
  <c r="KA102" i="10"/>
  <c r="IE105" i="13"/>
  <c r="GZ162" i="10"/>
  <c r="PF7" i="10"/>
  <c r="PC103" i="10"/>
  <c r="MT154" i="10"/>
  <c r="DZ149" i="10"/>
  <c r="GV119" i="10"/>
  <c r="PH32" i="10"/>
  <c r="ME156" i="10"/>
  <c r="KB127" i="10"/>
  <c r="EA45" i="10"/>
  <c r="QR60" i="10"/>
  <c r="HJ26" i="10"/>
  <c r="LE13" i="13"/>
  <c r="FO61" i="13"/>
  <c r="EO21" i="10"/>
  <c r="ER95" i="10"/>
  <c r="OL103" i="13"/>
  <c r="MM7" i="10"/>
  <c r="ER109" i="10"/>
  <c r="OS50" i="13"/>
  <c r="PB85" i="10"/>
  <c r="IH147" i="13"/>
  <c r="JJ148" i="10" s="1"/>
  <c r="QR49" i="10"/>
  <c r="OR91" i="10"/>
  <c r="HD34" i="10"/>
  <c r="KB58" i="10"/>
  <c r="MC162" i="10"/>
  <c r="ME8" i="10"/>
  <c r="GZ148" i="10"/>
  <c r="LT54" i="13"/>
  <c r="OW129" i="10"/>
  <c r="GP92" i="10"/>
  <c r="GA79" i="13"/>
  <c r="MM93" i="10"/>
  <c r="LY127" i="10"/>
  <c r="GT137" i="10"/>
  <c r="EI15" i="10"/>
  <c r="QP15" i="10" s="1"/>
  <c r="JI44" i="10"/>
  <c r="ME18" i="10"/>
  <c r="JP106" i="10"/>
  <c r="JG151" i="10"/>
  <c r="QR151" i="10" s="1"/>
  <c r="OT156" i="10"/>
  <c r="EL112" i="10"/>
  <c r="MJ140" i="10"/>
  <c r="ED124" i="10"/>
  <c r="GX99" i="10"/>
  <c r="OX45" i="10"/>
  <c r="OZ154" i="10"/>
  <c r="PM123" i="10"/>
  <c r="PB88" i="10"/>
  <c r="PA68" i="10"/>
  <c r="OZ160" i="10"/>
  <c r="PB151" i="10"/>
  <c r="EF163" i="10"/>
  <c r="HJ151" i="10"/>
  <c r="GX29" i="10"/>
  <c r="DW74" i="10"/>
  <c r="EK35" i="10"/>
  <c r="IV138" i="13"/>
  <c r="EC144" i="10"/>
  <c r="MN139" i="10"/>
  <c r="GU120" i="10"/>
  <c r="CK120" i="13"/>
  <c r="ES133" i="10"/>
  <c r="KC113" i="10"/>
  <c r="PJ104" i="10"/>
  <c r="GR131" i="10"/>
  <c r="DX150" i="10"/>
  <c r="JR117" i="10"/>
  <c r="CX144" i="13"/>
  <c r="EC24" i="10"/>
  <c r="HK154" i="10"/>
  <c r="JP21" i="10"/>
  <c r="JZ97" i="10"/>
  <c r="PM156" i="10"/>
  <c r="CQ151" i="13"/>
  <c r="GS112" i="10"/>
  <c r="OV50" i="10"/>
  <c r="JH8" i="10"/>
  <c r="GS24" i="10"/>
  <c r="DW32" i="10"/>
  <c r="IF88" i="13"/>
  <c r="JH89" i="10" s="1"/>
  <c r="MU151" i="10"/>
  <c r="PG61" i="10"/>
  <c r="OQ78" i="10"/>
  <c r="GU49" i="10"/>
  <c r="JN90" i="10"/>
  <c r="MN109" i="10"/>
  <c r="PI110" i="10"/>
  <c r="HG119" i="10"/>
  <c r="MI53" i="10"/>
  <c r="HK151" i="10"/>
  <c r="EJ88" i="10"/>
  <c r="IE153" i="13"/>
  <c r="FR151" i="13"/>
  <c r="HD134" i="10"/>
  <c r="FU102" i="13"/>
  <c r="JZ108" i="10"/>
  <c r="FO147" i="13"/>
  <c r="IU154" i="13"/>
  <c r="HF101" i="10"/>
  <c r="KC82" i="10"/>
  <c r="OS122" i="10"/>
  <c r="LJ87" i="13"/>
  <c r="MG88" i="10" s="1"/>
  <c r="JM54" i="10"/>
  <c r="DY36" i="10"/>
  <c r="MI47" i="10"/>
  <c r="PF64" i="10"/>
  <c r="OZ121" i="10"/>
  <c r="MM111" i="10"/>
  <c r="MR143" i="10"/>
  <c r="IE16" i="13"/>
  <c r="JG17" i="10" s="1"/>
  <c r="MC70" i="10"/>
  <c r="JX27" i="10"/>
  <c r="EG48" i="10"/>
  <c r="MK80" i="10"/>
  <c r="GZ88" i="10"/>
  <c r="PE18" i="10"/>
  <c r="LD78" i="13"/>
  <c r="EP81" i="10"/>
  <c r="EF48" i="10"/>
  <c r="GS153" i="10"/>
  <c r="JL139" i="10"/>
  <c r="HB35" i="10"/>
  <c r="JL9" i="10"/>
  <c r="PG102" i="10"/>
  <c r="PH64" i="10"/>
  <c r="CR91" i="13"/>
  <c r="JX161" i="10"/>
  <c r="GT105" i="10"/>
  <c r="ML30" i="10"/>
  <c r="FK154" i="13"/>
  <c r="ES111" i="10"/>
  <c r="LY32" i="10"/>
  <c r="EB152" i="10"/>
  <c r="GO123" i="10"/>
  <c r="ML101" i="10"/>
  <c r="MS8" i="10"/>
  <c r="HF53" i="10"/>
  <c r="DC58" i="13"/>
  <c r="HJ27" i="10"/>
  <c r="JY95" i="10"/>
  <c r="FU28" i="13"/>
  <c r="OQ59" i="10"/>
  <c r="EI142" i="10"/>
  <c r="MI66" i="10"/>
  <c r="CX125" i="13"/>
  <c r="EQ66" i="10"/>
  <c r="LG130" i="13"/>
  <c r="HG70" i="10"/>
  <c r="PC61" i="10"/>
  <c r="MJ129" i="10"/>
  <c r="EN140" i="10"/>
  <c r="PC12" i="10"/>
  <c r="HB144" i="10"/>
  <c r="JQ50" i="10"/>
  <c r="JZ50" i="10"/>
  <c r="FU87" i="13"/>
  <c r="JT122" i="10"/>
  <c r="JN121" i="10"/>
  <c r="MM152" i="10"/>
  <c r="MG99" i="10"/>
  <c r="FZ19" i="13"/>
  <c r="MH54" i="10"/>
  <c r="MD119" i="10"/>
  <c r="HJ127" i="10"/>
  <c r="EM118" i="10"/>
  <c r="OT25" i="10"/>
  <c r="GY84" i="10"/>
  <c r="MO63" i="10"/>
  <c r="GU54" i="10"/>
  <c r="IL68" i="13"/>
  <c r="LI36" i="13"/>
  <c r="LZ163" i="10"/>
  <c r="EG112" i="10"/>
  <c r="EB5" i="10"/>
  <c r="IR54" i="13"/>
  <c r="JT55" i="10" s="1"/>
  <c r="IM133" i="13"/>
  <c r="DY132" i="10"/>
  <c r="JK147" i="10"/>
  <c r="FS65" i="13"/>
  <c r="GZ66" i="10" s="1"/>
  <c r="GS47" i="10"/>
  <c r="PA11" i="10"/>
  <c r="GR73" i="10"/>
  <c r="DZ5" i="10"/>
  <c r="HI44" i="10"/>
  <c r="HF156" i="10"/>
  <c r="EL36" i="10"/>
  <c r="HD82" i="10"/>
  <c r="EL73" i="10"/>
  <c r="JS71" i="10"/>
  <c r="DF162" i="13"/>
  <c r="JT74" i="10"/>
  <c r="PI164" i="10"/>
  <c r="GR85" i="10"/>
  <c r="GC58" i="13"/>
  <c r="ME45" i="10"/>
  <c r="MF6" i="10"/>
  <c r="JM44" i="10"/>
  <c r="FZ58" i="13"/>
  <c r="IK149" i="13"/>
  <c r="HC109" i="10"/>
  <c r="LK105" i="13"/>
  <c r="FM160" i="13"/>
  <c r="JY128" i="10"/>
  <c r="MH40" i="10"/>
  <c r="GS28" i="10"/>
  <c r="JK117" i="10"/>
  <c r="JW24" i="10"/>
  <c r="JO70" i="10"/>
  <c r="PK141" i="10"/>
  <c r="EP160" i="10"/>
  <c r="HI150" i="10"/>
  <c r="GP125" i="10"/>
  <c r="ME90" i="10"/>
  <c r="OR90" i="10"/>
  <c r="JO117" i="10"/>
  <c r="QT74" i="10"/>
  <c r="LC9" i="13"/>
  <c r="LZ10" i="10" s="1"/>
  <c r="EJ113" i="10"/>
  <c r="IE6" i="13"/>
  <c r="MT137" i="10"/>
  <c r="DE158" i="13"/>
  <c r="PL127" i="10"/>
  <c r="MB8" i="10"/>
  <c r="GC57" i="13"/>
  <c r="GT160" i="10"/>
  <c r="IT65" i="13"/>
  <c r="EC135" i="10"/>
  <c r="PM12" i="10"/>
  <c r="PL123" i="10"/>
  <c r="EI86" i="10"/>
  <c r="DZ132" i="10"/>
  <c r="PB21" i="10"/>
  <c r="KC116" i="10"/>
  <c r="MQ16" i="10"/>
  <c r="JL40" i="10"/>
  <c r="EH19" i="10"/>
  <c r="LZ127" i="10"/>
  <c r="OV40" i="10"/>
  <c r="CX124" i="13"/>
  <c r="MU32" i="10"/>
  <c r="PE51" i="10"/>
  <c r="ML6" i="10"/>
  <c r="LR16" i="13"/>
  <c r="GU124" i="10"/>
  <c r="KA66" i="10"/>
  <c r="GT9" i="10"/>
  <c r="MQ40" i="10"/>
  <c r="EA95" i="10"/>
  <c r="GZ87" i="10"/>
  <c r="MM101" i="10"/>
  <c r="MU90" i="10"/>
  <c r="MJ161" i="10"/>
  <c r="EH122" i="10"/>
  <c r="PG66" i="10"/>
  <c r="OX112" i="10"/>
  <c r="GX123" i="10"/>
  <c r="MO41" i="10"/>
  <c r="JN64" i="10"/>
  <c r="MH67" i="10"/>
  <c r="MB85" i="10"/>
  <c r="IE31" i="13"/>
  <c r="MF163" i="10"/>
  <c r="GQ9" i="10"/>
  <c r="JL74" i="10"/>
  <c r="KC139" i="10"/>
  <c r="JR9" i="10"/>
  <c r="MO140" i="10"/>
  <c r="PD154" i="10"/>
  <c r="OS62" i="10"/>
  <c r="DX63" i="10"/>
  <c r="MK87" i="10"/>
  <c r="HH9" i="10"/>
  <c r="PJ89" i="10"/>
  <c r="MQ69" i="10"/>
  <c r="QS9" i="10"/>
  <c r="ED29" i="10"/>
  <c r="KA136" i="10"/>
  <c r="PH26" i="10"/>
  <c r="JI123" i="10"/>
  <c r="MH140" i="10"/>
  <c r="PB101" i="10"/>
  <c r="JL21" i="10"/>
  <c r="OF14" i="13"/>
  <c r="HD129" i="10"/>
  <c r="MQ120" i="10"/>
  <c r="GR99" i="10"/>
  <c r="OF55" i="13"/>
  <c r="HH28" i="10"/>
  <c r="MA78" i="10"/>
  <c r="EQ89" i="10"/>
  <c r="JX71" i="10"/>
  <c r="CK110" i="13"/>
  <c r="JS161" i="10"/>
  <c r="OR108" i="10"/>
  <c r="JP134" i="10"/>
  <c r="JI132" i="10"/>
  <c r="IR24" i="13"/>
  <c r="JT25" i="10" s="1"/>
  <c r="DE153" i="13"/>
  <c r="MS157" i="10"/>
  <c r="LO153" i="13"/>
  <c r="PG24" i="10"/>
  <c r="PF83" i="10"/>
  <c r="LN102" i="13"/>
  <c r="EO58" i="10"/>
  <c r="MK70" i="10"/>
  <c r="DZ121" i="10"/>
  <c r="JK137" i="10"/>
  <c r="JY41" i="10"/>
  <c r="OW28" i="10"/>
  <c r="MP108" i="10"/>
  <c r="FU13" i="13"/>
  <c r="HB14" i="10" s="1"/>
  <c r="HD139" i="10"/>
  <c r="GP144" i="10"/>
  <c r="OR156" i="13"/>
  <c r="LT159" i="13"/>
  <c r="OR14" i="10"/>
  <c r="IV151" i="13"/>
  <c r="EG138" i="10"/>
  <c r="GQ13" i="10"/>
  <c r="MO56" i="10"/>
  <c r="GT103" i="10"/>
  <c r="JU79" i="10"/>
  <c r="OQ27" i="10"/>
  <c r="QT27" i="10" s="1"/>
  <c r="EN110" i="10"/>
  <c r="DY66" i="10"/>
  <c r="PF70" i="10"/>
  <c r="JY19" i="10"/>
  <c r="OQ75" i="10"/>
  <c r="MH138" i="10"/>
  <c r="DW145" i="10"/>
  <c r="JX154" i="10"/>
  <c r="GX103" i="10"/>
  <c r="MQ60" i="10"/>
  <c r="HA86" i="10"/>
  <c r="MN154" i="10"/>
  <c r="JN47" i="10"/>
  <c r="ER87" i="10"/>
  <c r="OG151" i="13"/>
  <c r="OY152" i="10" s="1"/>
  <c r="PF85" i="10"/>
  <c r="EJ101" i="10"/>
  <c r="MT79" i="10"/>
  <c r="FJ157" i="13"/>
  <c r="MI54" i="10"/>
  <c r="IK127" i="13"/>
  <c r="EA47" i="10"/>
  <c r="MH108" i="10"/>
  <c r="EM102" i="10"/>
  <c r="EH136" i="10"/>
  <c r="MI51" i="10"/>
  <c r="LZ128" i="10"/>
  <c r="GZ140" i="10"/>
  <c r="JZ144" i="10"/>
  <c r="MF36" i="10"/>
  <c r="HE16" i="10"/>
  <c r="CL95" i="13"/>
  <c r="MA50" i="10"/>
  <c r="MS34" i="10"/>
  <c r="MS10" i="10"/>
  <c r="FZ146" i="13"/>
  <c r="IR158" i="13"/>
  <c r="MT7" i="10"/>
  <c r="ML105" i="10"/>
  <c r="KA63" i="10"/>
  <c r="EF124" i="10"/>
  <c r="GY46" i="10"/>
  <c r="JT103" i="10"/>
  <c r="MI84" i="10"/>
  <c r="GT157" i="10"/>
  <c r="MR24" i="10"/>
  <c r="JY159" i="10"/>
  <c r="MA26" i="10"/>
  <c r="QS26" i="10" s="1"/>
  <c r="LY8" i="10"/>
  <c r="JX60" i="10"/>
  <c r="CR155" i="13"/>
  <c r="MM99" i="10"/>
  <c r="IP118" i="13"/>
  <c r="ER33" i="10"/>
  <c r="MK102" i="10"/>
  <c r="QS102" i="10" s="1"/>
  <c r="LK82" i="13"/>
  <c r="CS12" i="13"/>
  <c r="HB126" i="10"/>
  <c r="PI137" i="10"/>
  <c r="OL59" i="13"/>
  <c r="PD60" i="10" s="1"/>
  <c r="IG23" i="13"/>
  <c r="JI24" i="10" s="1"/>
  <c r="PE154" i="10"/>
  <c r="OY6" i="10"/>
  <c r="FU139" i="13"/>
  <c r="HB140" i="10" s="1"/>
  <c r="DF156" i="13"/>
  <c r="CM107" i="13"/>
  <c r="IK21" i="13"/>
  <c r="IS161" i="13"/>
  <c r="OY26" i="10"/>
  <c r="HI104" i="10"/>
  <c r="LZ6" i="10"/>
  <c r="PH117" i="10"/>
  <c r="CT106" i="13"/>
  <c r="JK28" i="10"/>
  <c r="PC44" i="10"/>
  <c r="GX62" i="10"/>
  <c r="EA43" i="10"/>
  <c r="HE117" i="10"/>
  <c r="JY18" i="10"/>
  <c r="EE30" i="10"/>
  <c r="JR128" i="10"/>
  <c r="OJ143" i="13"/>
  <c r="PB144" i="10" s="1"/>
  <c r="JM10" i="10"/>
  <c r="JZ84" i="10"/>
  <c r="HE109" i="10"/>
  <c r="LI107" i="13"/>
  <c r="MF108" i="10" s="1"/>
  <c r="GU131" i="10"/>
  <c r="EC10" i="10"/>
  <c r="OX138" i="10"/>
  <c r="ER101" i="10"/>
  <c r="IR115" i="13"/>
  <c r="JT116" i="10" s="1"/>
  <c r="MG65" i="10"/>
  <c r="EG29" i="10"/>
  <c r="HE155" i="10"/>
  <c r="JX129" i="10"/>
  <c r="GD50" i="13"/>
  <c r="FW46" i="13"/>
  <c r="MI14" i="10"/>
  <c r="EF74" i="10"/>
  <c r="HG133" i="10"/>
  <c r="HJ77" i="10"/>
  <c r="CZ147" i="13"/>
  <c r="OW90" i="10"/>
  <c r="FH9" i="13"/>
  <c r="GO10" i="10" s="1"/>
  <c r="KB54" i="10"/>
  <c r="CV144" i="13"/>
  <c r="PM149" i="10"/>
  <c r="EB25" i="10"/>
  <c r="OS19" i="13"/>
  <c r="HH154" i="10"/>
  <c r="DW96" i="10"/>
  <c r="EH149" i="10"/>
  <c r="PM11" i="10"/>
  <c r="DE143" i="13"/>
  <c r="EQ144" i="10" s="1"/>
  <c r="MQ27" i="10"/>
  <c r="GR132" i="10"/>
  <c r="CU57" i="13"/>
  <c r="OZ43" i="10"/>
  <c r="IL140" i="13"/>
  <c r="JG133" i="10"/>
  <c r="MP91" i="10"/>
  <c r="OX108" i="10"/>
  <c r="JP119" i="10"/>
  <c r="LQ122" i="13"/>
  <c r="MU94" i="10"/>
  <c r="JU70" i="10"/>
  <c r="FS9" i="13"/>
  <c r="EQ99" i="10"/>
  <c r="LI117" i="13"/>
  <c r="MF118" i="10" s="1"/>
  <c r="EP60" i="10"/>
  <c r="JH120" i="10"/>
  <c r="PJ33" i="10"/>
  <c r="IO27" i="13"/>
  <c r="JJ83" i="10"/>
  <c r="MK111" i="10"/>
  <c r="JO67" i="10"/>
  <c r="DW66" i="10"/>
  <c r="JQ163" i="10"/>
  <c r="FR98" i="13"/>
  <c r="CN74" i="13"/>
  <c r="EL46" i="10"/>
  <c r="DZ64" i="10"/>
  <c r="MI6" i="10"/>
  <c r="KA65" i="10"/>
  <c r="GO24" i="10"/>
  <c r="HD94" i="10"/>
  <c r="LL47" i="13"/>
  <c r="MI48" i="10" s="1"/>
  <c r="FU42" i="13"/>
  <c r="JT128" i="10"/>
  <c r="PE23" i="10"/>
  <c r="MB60" i="10"/>
  <c r="MN66" i="10"/>
  <c r="MN33" i="10"/>
  <c r="LE122" i="13"/>
  <c r="LS150" i="13"/>
  <c r="EQ137" i="10"/>
  <c r="EE64" i="10"/>
  <c r="KC158" i="10"/>
  <c r="DX120" i="10"/>
  <c r="MF99" i="10"/>
  <c r="MS146" i="10"/>
  <c r="EP26" i="10"/>
  <c r="GZ34" i="10"/>
  <c r="GU105" i="10"/>
  <c r="EB68" i="10"/>
  <c r="JT41" i="10"/>
  <c r="JZ42" i="10"/>
  <c r="ED86" i="10"/>
  <c r="GO40" i="10"/>
  <c r="ED153" i="10"/>
  <c r="GB4" i="13"/>
  <c r="JY110" i="10"/>
  <c r="IE61" i="13"/>
  <c r="MO33" i="10"/>
  <c r="OI112" i="13"/>
  <c r="PA113" i="10" s="1"/>
  <c r="CU87" i="13"/>
  <c r="CP74" i="13"/>
  <c r="JR108" i="10"/>
  <c r="JV40" i="10"/>
  <c r="LY55" i="10"/>
  <c r="GD51" i="13"/>
  <c r="HK52" i="10" s="1"/>
  <c r="OW25" i="10"/>
  <c r="PI130" i="10"/>
  <c r="MI75" i="10"/>
  <c r="MF73" i="10"/>
  <c r="FR159" i="13"/>
  <c r="MP62" i="10"/>
  <c r="MU128" i="10"/>
  <c r="FM80" i="13"/>
  <c r="JU65" i="10"/>
  <c r="FL19" i="13"/>
  <c r="EJ105" i="10"/>
  <c r="MQ20" i="10"/>
  <c r="NY88" i="13"/>
  <c r="MS61" i="10"/>
  <c r="JP8" i="10"/>
  <c r="KB104" i="10"/>
  <c r="PD84" i="10"/>
  <c r="LY131" i="10"/>
  <c r="ME16" i="10"/>
  <c r="JH151" i="10"/>
  <c r="PC121" i="10"/>
  <c r="EC44" i="10"/>
  <c r="PL136" i="10"/>
  <c r="IL145" i="13"/>
  <c r="IN151" i="13"/>
  <c r="JP152" i="10" s="1"/>
  <c r="MP130" i="10"/>
  <c r="MF152" i="10"/>
  <c r="HG137" i="10"/>
  <c r="PA131" i="10"/>
  <c r="HJ5" i="10"/>
  <c r="PA18" i="10"/>
  <c r="GR67" i="10"/>
  <c r="DY81" i="10"/>
  <c r="MI81" i="10"/>
  <c r="ED27" i="10"/>
  <c r="PB154" i="10"/>
  <c r="MJ90" i="10"/>
  <c r="MP80" i="10"/>
  <c r="GS161" i="10"/>
  <c r="EP47" i="10"/>
  <c r="JL112" i="10"/>
  <c r="EG137" i="10"/>
  <c r="IN110" i="13"/>
  <c r="OT51" i="10"/>
  <c r="MF93" i="10"/>
  <c r="JM123" i="10"/>
  <c r="JA150" i="13"/>
  <c r="KC151" i="10" s="1"/>
  <c r="EK59" i="10"/>
  <c r="OT113" i="13"/>
  <c r="GB18" i="13"/>
  <c r="OA115" i="13"/>
  <c r="GS97" i="10"/>
  <c r="LM4" i="13"/>
  <c r="OX159" i="10"/>
  <c r="HA75" i="10"/>
  <c r="MB28" i="10"/>
  <c r="DZ140" i="10"/>
  <c r="CY163" i="13"/>
  <c r="OQ157" i="10"/>
  <c r="GT158" i="10"/>
  <c r="DY164" i="10"/>
  <c r="OX42" i="10"/>
  <c r="GR38" i="10"/>
  <c r="HB159" i="10"/>
  <c r="MF33" i="10"/>
  <c r="HJ9" i="10"/>
  <c r="FU97" i="13"/>
  <c r="HB98" i="10" s="1"/>
  <c r="MT126" i="10"/>
  <c r="HJ138" i="10"/>
  <c r="OG33" i="13"/>
  <c r="MS42" i="10"/>
  <c r="HC7" i="10"/>
  <c r="EE115" i="10"/>
  <c r="JN108" i="10"/>
  <c r="MP156" i="10"/>
  <c r="OR66" i="10"/>
  <c r="JH74" i="10"/>
  <c r="ED75" i="10"/>
  <c r="MR163" i="10"/>
  <c r="MN78" i="10"/>
  <c r="ES16" i="10"/>
  <c r="OX73" i="10"/>
  <c r="EL147" i="10"/>
  <c r="JT51" i="10"/>
  <c r="MN17" i="10"/>
  <c r="DC154" i="13"/>
  <c r="LW132" i="13"/>
  <c r="MT133" i="10" s="1"/>
  <c r="PH76" i="10"/>
  <c r="JH91" i="10"/>
  <c r="EQ58" i="10"/>
  <c r="LQ136" i="13"/>
  <c r="DY19" i="10"/>
  <c r="OF46" i="13"/>
  <c r="DW149" i="10"/>
  <c r="LU5" i="13"/>
  <c r="DD83" i="13"/>
  <c r="MU39" i="10"/>
  <c r="MG131" i="10"/>
  <c r="JY121" i="10"/>
  <c r="LY113" i="10"/>
  <c r="QS113" i="10" s="1"/>
  <c r="MN144" i="10"/>
  <c r="MS106" i="10"/>
  <c r="LZ59" i="10"/>
  <c r="MO53" i="10"/>
  <c r="HE133" i="10"/>
  <c r="ER27" i="10"/>
  <c r="EI163" i="10"/>
  <c r="CR153" i="13"/>
  <c r="OS54" i="10"/>
  <c r="OQ28" i="10"/>
  <c r="KC48" i="10"/>
  <c r="JV8" i="10"/>
  <c r="JM89" i="10"/>
  <c r="DZ128" i="10"/>
  <c r="LH160" i="13"/>
  <c r="ME161" i="10" s="1"/>
  <c r="HG130" i="10"/>
  <c r="EM159" i="10"/>
  <c r="JX69" i="10"/>
  <c r="ED150" i="10"/>
  <c r="FJ132" i="13"/>
  <c r="MM23" i="10"/>
  <c r="OC15" i="13"/>
  <c r="OU16" i="10" s="1"/>
  <c r="CO153" i="13"/>
  <c r="FO115" i="13"/>
  <c r="JR52" i="10"/>
  <c r="MS155" i="10"/>
  <c r="HF56" i="10"/>
  <c r="OQ51" i="10"/>
  <c r="QT79" i="10"/>
  <c r="KA26" i="10"/>
  <c r="OT123" i="10"/>
  <c r="OQ11" i="10"/>
  <c r="LY29" i="10"/>
  <c r="EI50" i="10"/>
  <c r="JP162" i="10"/>
  <c r="JJ93" i="10"/>
  <c r="EJ121" i="10"/>
  <c r="DY157" i="10"/>
  <c r="QP123" i="10"/>
  <c r="DZ116" i="10"/>
  <c r="MC11" i="10"/>
  <c r="MO73" i="10"/>
  <c r="IP105" i="13"/>
  <c r="JG39" i="10"/>
  <c r="GV44" i="10"/>
  <c r="ME149" i="10"/>
  <c r="MG48" i="10"/>
  <c r="GZ99" i="10"/>
  <c r="JW94" i="10"/>
  <c r="MN12" i="10"/>
  <c r="JL31" i="10"/>
  <c r="GY151" i="10"/>
  <c r="JS112" i="10"/>
  <c r="HB80" i="10"/>
  <c r="JG56" i="10"/>
  <c r="LW15" i="13"/>
  <c r="MB31" i="10"/>
  <c r="CR101" i="13"/>
  <c r="EK129" i="10"/>
  <c r="EF88" i="10"/>
  <c r="MU163" i="10"/>
  <c r="PA34" i="10"/>
  <c r="JY99" i="10"/>
  <c r="HI34" i="10"/>
  <c r="HF147" i="10"/>
  <c r="LW82" i="13"/>
  <c r="GT82" i="10"/>
  <c r="DY112" i="10"/>
  <c r="PJ63" i="10"/>
  <c r="EO96" i="10"/>
  <c r="JX93" i="10"/>
  <c r="JX133" i="10"/>
  <c r="JM149" i="10"/>
  <c r="IL29" i="13"/>
  <c r="MI13" i="10"/>
  <c r="MK122" i="10"/>
  <c r="RH71" i="10"/>
  <c r="FU163" i="13"/>
  <c r="CK143" i="13"/>
  <c r="DE115" i="13"/>
  <c r="JZ15" i="10"/>
  <c r="PH111" i="10"/>
  <c r="PG62" i="10"/>
  <c r="CR33" i="13"/>
  <c r="HD20" i="10"/>
  <c r="MK157" i="10"/>
  <c r="FS84" i="13"/>
  <c r="JJ152" i="10"/>
  <c r="MB105" i="10"/>
  <c r="GU159" i="10"/>
  <c r="EE116" i="10"/>
  <c r="GY150" i="10"/>
  <c r="MJ153" i="10"/>
  <c r="CW138" i="13"/>
  <c r="JT148" i="10"/>
  <c r="MJ77" i="10"/>
  <c r="OQ42" i="10"/>
  <c r="FZ137" i="13"/>
  <c r="JY28" i="10"/>
  <c r="QP143" i="10"/>
  <c r="EC160" i="10"/>
  <c r="GC63" i="13"/>
  <c r="LY132" i="10"/>
  <c r="EK81" i="10"/>
  <c r="HH55" i="10"/>
  <c r="EI127" i="10"/>
  <c r="EC41" i="10"/>
  <c r="LY135" i="10"/>
  <c r="MT97" i="10"/>
  <c r="OT35" i="10"/>
  <c r="MN81" i="10"/>
  <c r="CV157" i="13"/>
  <c r="IG41" i="13"/>
  <c r="QR74" i="10"/>
  <c r="ES71" i="10"/>
  <c r="LW7" i="13"/>
  <c r="EI44" i="10"/>
  <c r="MC78" i="10"/>
  <c r="OY58" i="10"/>
  <c r="OR55" i="10"/>
  <c r="JK150" i="10"/>
  <c r="HG116" i="10"/>
  <c r="JP122" i="10"/>
  <c r="HA113" i="10"/>
  <c r="EF164" i="10"/>
  <c r="JQ112" i="10"/>
  <c r="HC121" i="10"/>
  <c r="EL13" i="10"/>
  <c r="HD21" i="10"/>
  <c r="KB23" i="10"/>
  <c r="MT162" i="10"/>
  <c r="MI7" i="10"/>
  <c r="PJ21" i="10"/>
  <c r="OL143" i="13"/>
  <c r="MC49" i="10"/>
  <c r="GT69" i="10"/>
  <c r="JK113" i="10"/>
  <c r="GQ50" i="10"/>
  <c r="ER153" i="10"/>
  <c r="JN18" i="10"/>
  <c r="MF56" i="10"/>
  <c r="NZ17" i="13"/>
  <c r="JP125" i="10"/>
  <c r="MK16" i="10"/>
  <c r="HB57" i="10"/>
  <c r="EG67" i="10"/>
  <c r="QQ35" i="10"/>
  <c r="MS84" i="10"/>
  <c r="QP47" i="10"/>
  <c r="HH108" i="10"/>
  <c r="MT135" i="10"/>
  <c r="DZ21" i="10"/>
  <c r="EO148" i="10"/>
  <c r="HK134" i="10"/>
  <c r="JW107" i="10"/>
  <c r="JY101" i="10"/>
  <c r="MI79" i="10"/>
  <c r="EF75" i="10"/>
  <c r="EA17" i="10"/>
  <c r="EF159" i="10"/>
  <c r="OQ98" i="10"/>
  <c r="EN114" i="10"/>
  <c r="PH134" i="10"/>
  <c r="EO73" i="10"/>
  <c r="IY67" i="13"/>
  <c r="EN39" i="10"/>
  <c r="HF80" i="10"/>
  <c r="MB118" i="10"/>
  <c r="PK21" i="10"/>
  <c r="MH155" i="10"/>
  <c r="GC115" i="13"/>
  <c r="JJ53" i="10"/>
  <c r="EG76" i="10"/>
  <c r="EL152" i="10"/>
  <c r="PC119" i="10"/>
  <c r="JW78" i="10"/>
  <c r="CS22" i="13"/>
  <c r="JG54" i="10"/>
  <c r="FO98" i="13"/>
  <c r="OS77" i="10"/>
  <c r="KC25" i="10"/>
  <c r="PJ54" i="10"/>
  <c r="GR129" i="10"/>
  <c r="MJ89" i="10"/>
  <c r="EH99" i="10"/>
  <c r="FP77" i="13"/>
  <c r="MF25" i="10"/>
  <c r="GQ149" i="10"/>
  <c r="PF123" i="10"/>
  <c r="DX57" i="10"/>
  <c r="PG48" i="10"/>
  <c r="IL135" i="13"/>
  <c r="JN136" i="10" s="1"/>
  <c r="EA100" i="10"/>
  <c r="FN159" i="13"/>
  <c r="LW60" i="13"/>
  <c r="JH39" i="10"/>
  <c r="GT49" i="10"/>
  <c r="JI114" i="10"/>
  <c r="QR114" i="10" s="1"/>
  <c r="PM51" i="10"/>
  <c r="CY146" i="13"/>
  <c r="EK147" i="10" s="1"/>
  <c r="MH50" i="10"/>
  <c r="OQ74" i="13"/>
  <c r="PI75" i="10" s="1"/>
  <c r="PG96" i="10"/>
  <c r="LE18" i="13"/>
  <c r="MB19" i="10" s="1"/>
  <c r="FS148" i="13"/>
  <c r="GZ149" i="10" s="1"/>
  <c r="PL51" i="10"/>
  <c r="EI17" i="10"/>
  <c r="JJ32" i="10"/>
  <c r="OX5" i="10"/>
  <c r="PJ112" i="10"/>
  <c r="HH61" i="10"/>
  <c r="DY134" i="10"/>
  <c r="IO148" i="13"/>
  <c r="JQ149" i="10" s="1"/>
  <c r="GU47" i="10"/>
  <c r="JT100" i="10"/>
  <c r="GC65" i="13"/>
  <c r="FH25" i="13"/>
  <c r="MN148" i="10"/>
  <c r="JX114" i="10"/>
  <c r="GW66" i="10"/>
  <c r="MD32" i="10"/>
  <c r="JP69" i="10"/>
  <c r="PD105" i="10"/>
  <c r="MD28" i="10"/>
  <c r="MP35" i="10"/>
  <c r="HE134" i="10"/>
  <c r="LB107" i="13"/>
  <c r="OG10" i="13"/>
  <c r="OY11" i="10" s="1"/>
  <c r="MH122" i="10"/>
  <c r="QS146" i="10"/>
  <c r="EE148" i="10"/>
  <c r="IT117" i="13"/>
  <c r="JV118" i="10" s="1"/>
  <c r="CU156" i="13"/>
  <c r="ES161" i="10"/>
  <c r="JI59" i="10"/>
  <c r="MU125" i="10"/>
  <c r="LG59" i="13"/>
  <c r="IF158" i="13"/>
  <c r="OT125" i="10"/>
  <c r="PL35" i="10"/>
  <c r="OG155" i="13"/>
  <c r="EL100" i="10"/>
  <c r="LF103" i="13"/>
  <c r="ME26" i="10"/>
  <c r="KA9" i="10"/>
  <c r="PI95" i="10"/>
  <c r="ER162" i="10"/>
  <c r="CM158" i="13"/>
  <c r="PJ91" i="10"/>
  <c r="DE155" i="13"/>
  <c r="ED77" i="10"/>
  <c r="IE148" i="13"/>
  <c r="IO160" i="13"/>
  <c r="GU146" i="10"/>
  <c r="IM103" i="13"/>
  <c r="OZ97" i="10"/>
  <c r="EM97" i="10"/>
  <c r="LL24" i="13"/>
  <c r="EH134" i="10"/>
  <c r="DW136" i="10"/>
  <c r="GB162" i="13"/>
  <c r="HI163" i="10" s="1"/>
  <c r="FU61" i="13"/>
  <c r="IR11" i="13"/>
  <c r="PD12" i="10"/>
  <c r="MN83" i="10"/>
  <c r="EO27" i="10"/>
  <c r="LK28" i="13"/>
  <c r="JR34" i="10"/>
  <c r="LD163" i="13"/>
  <c r="MA164" i="10" s="1"/>
  <c r="JM48" i="10"/>
  <c r="PD45" i="10"/>
  <c r="JH64" i="10"/>
  <c r="IP87" i="13"/>
  <c r="JR88" i="10" s="1"/>
  <c r="MH28" i="10"/>
  <c r="DY50" i="10"/>
  <c r="ES132" i="10"/>
  <c r="MG33" i="10"/>
  <c r="MP121" i="10"/>
  <c r="HK99" i="10"/>
  <c r="EP56" i="10"/>
  <c r="GV114" i="10"/>
  <c r="OT62" i="10"/>
  <c r="PB138" i="10"/>
  <c r="EC159" i="10"/>
  <c r="JO157" i="10"/>
  <c r="OT83" i="10"/>
  <c r="EQ19" i="10"/>
  <c r="MN117" i="10"/>
  <c r="EG17" i="10"/>
  <c r="JZ138" i="10"/>
  <c r="HJ121" i="10"/>
  <c r="DB149" i="13"/>
  <c r="EN150" i="10" s="1"/>
  <c r="CX42" i="13"/>
  <c r="EJ43" i="10" s="1"/>
  <c r="EQ42" i="10"/>
  <c r="OV36" i="10"/>
  <c r="GS157" i="10"/>
  <c r="JY27" i="10"/>
  <c r="JZ8" i="10"/>
  <c r="IO72" i="13"/>
  <c r="JQ73" i="10" s="1"/>
  <c r="EG93" i="10"/>
  <c r="JH103" i="10"/>
  <c r="LZ120" i="10"/>
  <c r="FM97" i="13"/>
  <c r="GT98" i="10" s="1"/>
  <c r="EN132" i="10"/>
  <c r="IL125" i="13"/>
  <c r="JN126" i="10" s="1"/>
  <c r="OG29" i="13"/>
  <c r="GZ155" i="10"/>
  <c r="OL16" i="13"/>
  <c r="GS135" i="10"/>
  <c r="EA37" i="10"/>
  <c r="JS14" i="10"/>
  <c r="JW129" i="10"/>
  <c r="EO9" i="10"/>
  <c r="FS56" i="13"/>
  <c r="GX70" i="10"/>
  <c r="OR96" i="10"/>
  <c r="ME94" i="10"/>
  <c r="OG78" i="13"/>
  <c r="QS68" i="10"/>
  <c r="EN67" i="10"/>
  <c r="HK5" i="10"/>
  <c r="CV134" i="13"/>
  <c r="EH135" i="10" s="1"/>
  <c r="LY162" i="10"/>
  <c r="QS162" i="10" s="1"/>
  <c r="LO115" i="13"/>
  <c r="CS150" i="13"/>
  <c r="LO23" i="13"/>
  <c r="JK134" i="10"/>
  <c r="EL32" i="10"/>
  <c r="CS161" i="13"/>
  <c r="EP57" i="10"/>
  <c r="LY69" i="10"/>
  <c r="QS69" i="10" s="1"/>
  <c r="FS61" i="13"/>
  <c r="MD125" i="10"/>
  <c r="OU146" i="13"/>
  <c r="PM147" i="10" s="1"/>
  <c r="LH5" i="13"/>
  <c r="PM31" i="10"/>
  <c r="MD7" i="10"/>
  <c r="GZ96" i="10"/>
  <c r="PJ147" i="10"/>
  <c r="HI54" i="10"/>
  <c r="KB141" i="10"/>
  <c r="GZ13" i="10"/>
  <c r="CT49" i="13"/>
  <c r="MA24" i="10"/>
  <c r="HG64" i="10"/>
  <c r="PD24" i="10"/>
  <c r="RI24" i="10" s="1"/>
  <c r="MH158" i="10"/>
  <c r="LD118" i="13"/>
  <c r="MK89" i="10"/>
  <c r="PA114" i="10"/>
  <c r="HB13" i="10"/>
  <c r="JI130" i="10"/>
  <c r="QR130" i="10" s="1"/>
  <c r="IF129" i="13"/>
  <c r="OR20" i="10"/>
  <c r="ER96" i="10"/>
  <c r="LI52" i="13"/>
  <c r="GU103" i="10"/>
  <c r="OS162" i="10"/>
  <c r="PI23" i="10"/>
  <c r="MD62" i="10"/>
  <c r="EA109" i="10"/>
  <c r="EG49" i="10"/>
  <c r="GQ104" i="10"/>
  <c r="OU109" i="10"/>
  <c r="EK65" i="10"/>
  <c r="MS6" i="10"/>
  <c r="OP21" i="13"/>
  <c r="HH51" i="10"/>
  <c r="LH8" i="13"/>
  <c r="OY110" i="10"/>
  <c r="JH100" i="10"/>
  <c r="EH53" i="10"/>
  <c r="NY94" i="13"/>
  <c r="OQ95" i="10" s="1"/>
  <c r="JJ90" i="10"/>
  <c r="ED109" i="10"/>
  <c r="PB25" i="10"/>
  <c r="GP68" i="10"/>
  <c r="EA82" i="10"/>
  <c r="CK42" i="13"/>
  <c r="DW43" i="10" s="1"/>
  <c r="IW117" i="13"/>
  <c r="GC18" i="13"/>
  <c r="ML148" i="10"/>
  <c r="MB142" i="10"/>
  <c r="FX158" i="13"/>
  <c r="MP36" i="10"/>
  <c r="LT58" i="13"/>
  <c r="JH52" i="10"/>
  <c r="JG136" i="10"/>
  <c r="FI99" i="13"/>
  <c r="GP100" i="10" s="1"/>
  <c r="FJ152" i="13"/>
  <c r="GQ153" i="10" s="1"/>
  <c r="MM34" i="10"/>
  <c r="GU107" i="10"/>
  <c r="OU33" i="13"/>
  <c r="EA23" i="10"/>
  <c r="MT50" i="10"/>
  <c r="EH21" i="10"/>
  <c r="PM162" i="10"/>
  <c r="GU13" i="10"/>
  <c r="MQ119" i="10"/>
  <c r="HA126" i="10"/>
  <c r="QQ126" i="10" s="1"/>
  <c r="EG35" i="10"/>
  <c r="MB160" i="10"/>
  <c r="MM96" i="10"/>
  <c r="ED55" i="10"/>
  <c r="FK64" i="13"/>
  <c r="GR65" i="10" s="1"/>
  <c r="HB73" i="10"/>
  <c r="GV96" i="10"/>
  <c r="EL57" i="10"/>
  <c r="CW148" i="13"/>
  <c r="GT41" i="10"/>
  <c r="DG105" i="13"/>
  <c r="DW75" i="10"/>
  <c r="QP45" i="10"/>
  <c r="MM114" i="10"/>
  <c r="HK136" i="10"/>
  <c r="HD100" i="10"/>
  <c r="DX75" i="10"/>
  <c r="GX117" i="10"/>
  <c r="EN29" i="10"/>
  <c r="DZ17" i="10"/>
  <c r="HE153" i="10"/>
  <c r="MP16" i="10"/>
  <c r="EB110" i="10"/>
  <c r="PE34" i="10"/>
  <c r="MP40" i="10"/>
  <c r="HD13" i="10"/>
  <c r="PC101" i="10"/>
  <c r="GT131" i="10"/>
  <c r="GT113" i="10"/>
  <c r="GY98" i="10"/>
  <c r="FR90" i="13"/>
  <c r="HG86" i="10"/>
  <c r="JQ159" i="10"/>
  <c r="HC142" i="10"/>
  <c r="GX112" i="10"/>
  <c r="OW143" i="10"/>
  <c r="PA108" i="10"/>
  <c r="QR84" i="10"/>
  <c r="EE95" i="10"/>
  <c r="HG80" i="10"/>
  <c r="HA136" i="10"/>
  <c r="MJ30" i="10"/>
  <c r="IH159" i="13"/>
  <c r="JJ160" i="10" s="1"/>
  <c r="GZ71" i="10"/>
  <c r="GR80" i="10"/>
  <c r="GO160" i="10"/>
  <c r="MN119" i="10"/>
  <c r="QP69" i="10"/>
  <c r="GQ73" i="10"/>
  <c r="MJ157" i="10"/>
  <c r="EJ120" i="10"/>
  <c r="FN150" i="13"/>
  <c r="GU151" i="10" s="1"/>
  <c r="DC139" i="13"/>
  <c r="EO140" i="10" s="1"/>
  <c r="OU61" i="10"/>
  <c r="JV132" i="10"/>
  <c r="GQ155" i="10"/>
  <c r="EC80" i="10"/>
  <c r="EM153" i="10"/>
  <c r="JO149" i="10"/>
  <c r="MQ78" i="10"/>
  <c r="EE130" i="10"/>
  <c r="PK100" i="10"/>
  <c r="MN70" i="10"/>
  <c r="MA77" i="10"/>
  <c r="DC110" i="13"/>
  <c r="MO90" i="10"/>
  <c r="GS79" i="10"/>
  <c r="MH114" i="10"/>
  <c r="EC153" i="10"/>
  <c r="LE129" i="13"/>
  <c r="JO49" i="10"/>
  <c r="MM26" i="10"/>
  <c r="EJ132" i="10"/>
  <c r="PK34" i="10"/>
  <c r="LE67" i="13"/>
  <c r="PC62" i="10"/>
  <c r="PA47" i="10"/>
  <c r="JK74" i="10"/>
  <c r="MO72" i="10"/>
  <c r="EK162" i="10"/>
  <c r="JR105" i="10"/>
  <c r="MO106" i="10"/>
  <c r="HA119" i="10"/>
  <c r="ML20" i="10"/>
  <c r="MD148" i="10"/>
  <c r="JZ145" i="10"/>
  <c r="MJ36" i="10"/>
  <c r="GY111" i="10"/>
  <c r="HB38" i="10"/>
  <c r="PF75" i="10"/>
  <c r="EG62" i="10"/>
  <c r="MU148" i="10"/>
  <c r="EA106" i="10"/>
  <c r="NZ10" i="13"/>
  <c r="OR11" i="10" s="1"/>
  <c r="PG7" i="10"/>
  <c r="PE78" i="10"/>
  <c r="IX147" i="13"/>
  <c r="OX145" i="10"/>
  <c r="JZ49" i="10"/>
  <c r="MR94" i="10"/>
  <c r="MO37" i="10"/>
  <c r="PF154" i="10"/>
  <c r="JG100" i="10"/>
  <c r="ES6" i="10"/>
  <c r="DZ157" i="10"/>
  <c r="CK91" i="13"/>
  <c r="JH101" i="10"/>
  <c r="GZ67" i="10"/>
  <c r="ML76" i="10"/>
  <c r="QT66" i="10"/>
  <c r="JT71" i="10"/>
  <c r="EF9" i="10"/>
  <c r="EM42" i="10"/>
  <c r="GX119" i="10"/>
  <c r="JK120" i="10"/>
  <c r="JP72" i="10"/>
  <c r="GV20" i="10"/>
  <c r="IZ118" i="13"/>
  <c r="MS33" i="10"/>
  <c r="MS43" i="10"/>
  <c r="HJ49" i="10"/>
  <c r="LZ11" i="10"/>
  <c r="EM44" i="10"/>
  <c r="GV117" i="10"/>
  <c r="CU114" i="13"/>
  <c r="EC124" i="10"/>
  <c r="MA30" i="10"/>
  <c r="HJ134" i="10"/>
  <c r="JG30" i="10"/>
  <c r="EG96" i="10"/>
  <c r="JY122" i="10"/>
  <c r="MT11" i="10"/>
  <c r="EM127" i="10"/>
  <c r="OS57" i="10"/>
  <c r="OZ44" i="10"/>
  <c r="EC115" i="10"/>
  <c r="GV60" i="10"/>
  <c r="GQ75" i="10"/>
  <c r="DZ65" i="10"/>
  <c r="HF77" i="10"/>
  <c r="AN149" i="11"/>
  <c r="EJ16" i="10"/>
  <c r="KB67" i="10"/>
  <c r="MK118" i="10"/>
  <c r="MU13" i="10"/>
  <c r="OY119" i="10"/>
  <c r="MH21" i="10"/>
  <c r="ME95" i="10"/>
  <c r="CW74" i="13"/>
  <c r="PM153" i="10"/>
  <c r="ML120" i="10"/>
  <c r="DY108" i="10"/>
  <c r="MD163" i="10"/>
  <c r="FM83" i="13"/>
  <c r="JG154" i="10"/>
  <c r="ME38" i="10"/>
  <c r="GS60" i="10"/>
  <c r="QP63" i="10"/>
  <c r="JS54" i="10"/>
  <c r="HI149" i="10"/>
  <c r="HD77" i="10"/>
  <c r="MM98" i="10"/>
  <c r="HI151" i="10"/>
  <c r="FY154" i="13"/>
  <c r="PD75" i="10"/>
  <c r="HI74" i="10"/>
  <c r="FZ127" i="13"/>
  <c r="OQ43" i="10"/>
  <c r="MP11" i="10"/>
  <c r="JK93" i="10"/>
  <c r="GO75" i="10"/>
  <c r="EO37" i="10"/>
  <c r="EI36" i="10"/>
  <c r="ML26" i="10"/>
  <c r="OS79" i="13"/>
  <c r="PK142" i="10"/>
  <c r="MO9" i="10"/>
  <c r="JL157" i="10"/>
  <c r="EQ18" i="10"/>
  <c r="EN151" i="10"/>
  <c r="EH64" i="10"/>
  <c r="DY54" i="10"/>
  <c r="FH26" i="13"/>
  <c r="JH94" i="10"/>
  <c r="FZ131" i="13"/>
  <c r="IS103" i="13"/>
  <c r="HG164" i="10"/>
  <c r="JP62" i="10"/>
  <c r="FJ150" i="13"/>
  <c r="JY85" i="10"/>
  <c r="MQ65" i="10"/>
  <c r="IR154" i="13"/>
  <c r="JG107" i="10"/>
  <c r="MP8" i="10"/>
  <c r="PB14" i="10"/>
  <c r="JT142" i="10"/>
  <c r="LN159" i="13"/>
  <c r="GY121" i="10"/>
  <c r="MP73" i="10"/>
  <c r="MS145" i="10"/>
  <c r="GZ131" i="10"/>
  <c r="PM152" i="10"/>
  <c r="FT129" i="13"/>
  <c r="HG154" i="10"/>
  <c r="GU28" i="10"/>
  <c r="HK22" i="10"/>
  <c r="EB125" i="10"/>
  <c r="JR37" i="10"/>
  <c r="ME77" i="10"/>
  <c r="EI18" i="10"/>
  <c r="JS110" i="10"/>
  <c r="OH160" i="13"/>
  <c r="HI55" i="10"/>
  <c r="PB76" i="10"/>
  <c r="FW153" i="13"/>
  <c r="QP141" i="10"/>
  <c r="GY74" i="10"/>
  <c r="JZ75" i="10"/>
  <c r="OV31" i="10"/>
  <c r="JZ133" i="10"/>
  <c r="FQ147" i="13"/>
  <c r="FR81" i="13"/>
  <c r="OQ39" i="10"/>
  <c r="GQ160" i="10"/>
  <c r="ME114" i="10"/>
  <c r="JM62" i="10"/>
  <c r="HB62" i="10"/>
  <c r="ER79" i="10"/>
  <c r="EF132" i="10"/>
  <c r="PF109" i="10"/>
  <c r="EJ143" i="10"/>
  <c r="LJ68" i="13"/>
  <c r="FO22" i="13"/>
  <c r="MQ111" i="10"/>
  <c r="HI140" i="10"/>
  <c r="OF71" i="13"/>
  <c r="HC75" i="10"/>
  <c r="OZ29" i="10"/>
  <c r="JT141" i="10"/>
  <c r="OI119" i="13"/>
  <c r="JS117" i="10"/>
  <c r="EO72" i="10"/>
  <c r="PH37" i="10"/>
  <c r="JK110" i="10"/>
  <c r="MC116" i="10"/>
  <c r="MB152" i="10"/>
  <c r="JT47" i="10"/>
  <c r="PH27" i="10"/>
  <c r="GB151" i="13"/>
  <c r="CY72" i="13"/>
  <c r="EH127" i="10"/>
  <c r="JR76" i="10"/>
  <c r="QP84" i="10"/>
  <c r="KA19" i="10"/>
  <c r="PI33" i="10"/>
  <c r="JH17" i="10"/>
  <c r="HG108" i="10"/>
  <c r="LD158" i="13"/>
  <c r="MA159" i="10" s="1"/>
  <c r="PE164" i="10"/>
  <c r="EE107" i="10"/>
  <c r="IN136" i="13"/>
  <c r="KB53" i="10"/>
  <c r="JL143" i="10"/>
  <c r="EE9" i="10"/>
  <c r="GO96" i="10"/>
  <c r="GU46" i="10"/>
  <c r="EQ158" i="10"/>
  <c r="EI108" i="10"/>
  <c r="MR133" i="10"/>
  <c r="JM70" i="10"/>
  <c r="JY52" i="10"/>
  <c r="PC114" i="10"/>
  <c r="FO151" i="13"/>
  <c r="IH75" i="13"/>
  <c r="JN60" i="10"/>
  <c r="ED39" i="10"/>
  <c r="JT84" i="10"/>
  <c r="MO78" i="10"/>
  <c r="PD47" i="10"/>
  <c r="HC65" i="10"/>
  <c r="PG164" i="10"/>
  <c r="HB8" i="10"/>
  <c r="PL58" i="10"/>
  <c r="GU29" i="10"/>
  <c r="MS13" i="10"/>
  <c r="HF17" i="10"/>
  <c r="KB129" i="10"/>
  <c r="CS34" i="13"/>
  <c r="JH44" i="10"/>
  <c r="HA134" i="10"/>
  <c r="ER163" i="10"/>
  <c r="MG157" i="10"/>
  <c r="JZ51" i="10"/>
  <c r="MH132" i="10"/>
  <c r="EA62" i="10"/>
  <c r="PM161" i="10"/>
  <c r="AE148" i="11"/>
  <c r="HG53" i="10"/>
  <c r="HC49" i="10"/>
  <c r="JW7" i="10"/>
  <c r="JT126" i="10"/>
  <c r="LY27" i="10"/>
  <c r="QS27" i="10" s="1"/>
  <c r="JY96" i="10"/>
  <c r="GU121" i="10"/>
  <c r="GW9" i="10"/>
  <c r="EM140" i="10"/>
  <c r="EN47" i="10"/>
  <c r="HC55" i="10"/>
  <c r="LS31" i="13"/>
  <c r="MP32" i="10" s="1"/>
  <c r="HE96" i="10"/>
  <c r="OY45" i="10"/>
  <c r="EQ60" i="10"/>
  <c r="GQ34" i="10"/>
  <c r="JZ136" i="10"/>
  <c r="GY155" i="10"/>
  <c r="OF136" i="13"/>
  <c r="PD111" i="10"/>
  <c r="EL35" i="10"/>
  <c r="JH35" i="10"/>
  <c r="MF139" i="10"/>
  <c r="FQ68" i="13"/>
  <c r="GX69" i="10" s="1"/>
  <c r="JL134" i="10"/>
  <c r="EQ57" i="10"/>
  <c r="GY118" i="10"/>
  <c r="JO12" i="10"/>
  <c r="FH105" i="13"/>
  <c r="GO106" i="10" s="1"/>
  <c r="IL37" i="13"/>
  <c r="JN38" i="10" s="1"/>
  <c r="CX146" i="13"/>
  <c r="OR57" i="10"/>
  <c r="GP122" i="10"/>
  <c r="OJ81" i="13"/>
  <c r="ER108" i="10"/>
  <c r="FZ150" i="13"/>
  <c r="HG151" i="10" s="1"/>
  <c r="KC146" i="10"/>
  <c r="CN158" i="13"/>
  <c r="MK39" i="10"/>
  <c r="LO154" i="13"/>
  <c r="LY11" i="10"/>
  <c r="GC80" i="13"/>
  <c r="GV150" i="10"/>
  <c r="HA31" i="10"/>
  <c r="QQ31" i="10" s="1"/>
  <c r="FP99" i="13"/>
  <c r="ML38" i="10"/>
  <c r="PD31" i="10"/>
  <c r="RI31" i="10" s="1"/>
  <c r="FY122" i="13"/>
  <c r="HF123" i="10" s="1"/>
  <c r="HF131" i="10"/>
  <c r="ME121" i="10"/>
  <c r="HH38" i="10"/>
  <c r="FS43" i="13"/>
  <c r="GQ108" i="10"/>
  <c r="MU124" i="10"/>
  <c r="DZ126" i="10"/>
  <c r="DY56" i="10"/>
  <c r="QP56" i="10" s="1"/>
  <c r="GV107" i="10"/>
  <c r="QS128" i="10"/>
  <c r="PE115" i="10"/>
  <c r="HJ73" i="10"/>
  <c r="ES143" i="10"/>
  <c r="IG157" i="13"/>
  <c r="IP41" i="13"/>
  <c r="EN12" i="10"/>
  <c r="OQ85" i="13"/>
  <c r="EK28" i="10"/>
  <c r="EJ162" i="10"/>
  <c r="FR148" i="13"/>
  <c r="EK7" i="10"/>
  <c r="PI145" i="10"/>
  <c r="GQ88" i="10"/>
  <c r="MI28" i="10"/>
  <c r="OT59" i="13"/>
  <c r="PL60" i="10" s="1"/>
  <c r="ED101" i="10"/>
  <c r="PH107" i="10"/>
  <c r="PM115" i="10"/>
  <c r="JY80" i="10"/>
  <c r="GA158" i="13"/>
  <c r="HH159" i="10" s="1"/>
  <c r="OH81" i="13"/>
  <c r="MH85" i="10"/>
  <c r="LX110" i="13"/>
  <c r="MU111" i="10" s="1"/>
  <c r="MB117" i="10"/>
  <c r="FR84" i="13"/>
  <c r="JP163" i="10"/>
  <c r="DA151" i="13"/>
  <c r="HA154" i="10"/>
  <c r="QR27" i="10"/>
  <c r="GW81" i="10"/>
  <c r="OR149" i="10"/>
  <c r="EF57" i="10"/>
  <c r="JT149" i="10"/>
  <c r="OQ100" i="13"/>
  <c r="PB104" i="10"/>
  <c r="JV148" i="10"/>
  <c r="LL159" i="13"/>
  <c r="MK161" i="10"/>
  <c r="QS161" i="10" s="1"/>
  <c r="PC98" i="10"/>
  <c r="MQ137" i="10"/>
  <c r="OV102" i="10"/>
  <c r="HD22" i="10"/>
  <c r="FZ91" i="13"/>
  <c r="PB142" i="10"/>
  <c r="PE61" i="10"/>
  <c r="MA12" i="10"/>
  <c r="MK66" i="10"/>
  <c r="QS66" i="10" s="1"/>
  <c r="MM148" i="10"/>
  <c r="MC64" i="10"/>
  <c r="EP15" i="10"/>
  <c r="GZ132" i="10"/>
  <c r="CX133" i="13"/>
  <c r="FZ147" i="13"/>
  <c r="FL95" i="13"/>
  <c r="KB74" i="10"/>
  <c r="OH44" i="13"/>
  <c r="GZ56" i="10"/>
  <c r="OQ158" i="10"/>
  <c r="EF13" i="10"/>
  <c r="JQ11" i="10"/>
  <c r="HC97" i="10"/>
  <c r="EL153" i="10"/>
  <c r="PH77" i="10"/>
  <c r="JG78" i="10"/>
  <c r="MR161" i="10"/>
  <c r="OS154" i="10"/>
  <c r="JJ31" i="10"/>
  <c r="OW5" i="10"/>
  <c r="PL16" i="10"/>
  <c r="HF118" i="10"/>
  <c r="GO155" i="10"/>
  <c r="OF120" i="13"/>
  <c r="OX121" i="10" s="1"/>
  <c r="GP124" i="10"/>
  <c r="JR72" i="10"/>
  <c r="GX105" i="10"/>
  <c r="GS115" i="10"/>
  <c r="JV28" i="10"/>
  <c r="FK139" i="13"/>
  <c r="ME139" i="10"/>
  <c r="OS72" i="10"/>
  <c r="LT104" i="13"/>
  <c r="JV14" i="10"/>
  <c r="MD55" i="10"/>
  <c r="GS36" i="10"/>
  <c r="GC163" i="13"/>
  <c r="MA110" i="10"/>
  <c r="MC42" i="10"/>
  <c r="GA57" i="13"/>
  <c r="FW38" i="13"/>
  <c r="HD39" i="10" s="1"/>
  <c r="JK119" i="10"/>
  <c r="DX100" i="10"/>
  <c r="EC146" i="10"/>
  <c r="HA73" i="10"/>
  <c r="LL81" i="13"/>
  <c r="MS72" i="10"/>
  <c r="FS101" i="13"/>
  <c r="GZ102" i="10" s="1"/>
  <c r="HD48" i="10"/>
  <c r="FK150" i="13"/>
  <c r="FP78" i="13"/>
  <c r="JK62" i="10"/>
  <c r="MG111" i="10"/>
  <c r="MQ144" i="10"/>
  <c r="FH29" i="13"/>
  <c r="GO30" i="10" s="1"/>
  <c r="QQ30" i="10" s="1"/>
  <c r="CP145" i="13"/>
  <c r="EB146" i="10" s="1"/>
  <c r="PH102" i="10"/>
  <c r="HB72" i="10"/>
  <c r="JY158" i="10"/>
  <c r="OQ4" i="13"/>
  <c r="DX134" i="10"/>
  <c r="GO163" i="10"/>
  <c r="CS40" i="13"/>
  <c r="EE41" i="10" s="1"/>
  <c r="PA46" i="10"/>
  <c r="MG44" i="10"/>
  <c r="JV130" i="10"/>
  <c r="MH121" i="10"/>
  <c r="DD52" i="13"/>
  <c r="EQ106" i="10"/>
  <c r="CV62" i="13"/>
  <c r="EH63" i="10" s="1"/>
  <c r="GQ86" i="10"/>
  <c r="DF23" i="13"/>
  <c r="DW83" i="10"/>
  <c r="OJ83" i="13"/>
  <c r="DX82" i="10"/>
  <c r="PL128" i="10"/>
  <c r="IY153" i="13"/>
  <c r="KA154" i="10" s="1"/>
  <c r="IJ66" i="13"/>
  <c r="ES103" i="10"/>
  <c r="IR101" i="13"/>
  <c r="MD68" i="10"/>
  <c r="NY109" i="13"/>
  <c r="LZ158" i="10"/>
  <c r="IV162" i="13"/>
  <c r="JX163" i="10" s="1"/>
  <c r="GP142" i="10"/>
  <c r="PK81" i="10"/>
  <c r="JZ20" i="10"/>
  <c r="LF157" i="13"/>
  <c r="MP79" i="10"/>
  <c r="MP88" i="10"/>
  <c r="EG12" i="10"/>
  <c r="EM52" i="10"/>
  <c r="JS37" i="10"/>
  <c r="JT65" i="10"/>
  <c r="MN96" i="10"/>
  <c r="DG148" i="13"/>
  <c r="ES149" i="10" s="1"/>
  <c r="MG78" i="10"/>
  <c r="IG160" i="13"/>
  <c r="HI121" i="10"/>
  <c r="HF34" i="10"/>
  <c r="MJ108" i="10"/>
  <c r="EL10" i="10"/>
  <c r="RE10" i="10" s="1"/>
  <c r="LC150" i="13"/>
  <c r="EO53" i="10"/>
  <c r="MT109" i="10"/>
  <c r="HK57" i="10"/>
  <c r="DW41" i="10"/>
  <c r="JL26" i="10"/>
  <c r="PL103" i="10"/>
  <c r="PE108" i="10"/>
  <c r="JY148" i="10"/>
  <c r="MN145" i="10"/>
  <c r="GW150" i="10"/>
  <c r="LJ163" i="13"/>
  <c r="PB53" i="10"/>
  <c r="HG87" i="10"/>
  <c r="LW109" i="13"/>
  <c r="GS159" i="10"/>
  <c r="MP34" i="10"/>
  <c r="KC111" i="10"/>
  <c r="PJ76" i="10"/>
  <c r="HF47" i="10"/>
  <c r="PM130" i="10"/>
  <c r="IO24" i="13"/>
  <c r="KC37" i="10"/>
  <c r="MD93" i="10"/>
  <c r="MO66" i="10"/>
  <c r="FW69" i="13"/>
  <c r="HD70" i="10" s="1"/>
  <c r="KB14" i="10"/>
  <c r="CX65" i="13"/>
  <c r="OL35" i="13"/>
  <c r="PD36" i="10" s="1"/>
  <c r="EC99" i="10"/>
  <c r="JR122" i="10"/>
  <c r="EI13" i="10"/>
  <c r="DF71" i="13"/>
  <c r="JG73" i="10"/>
  <c r="MO77" i="10"/>
  <c r="QQ74" i="10"/>
  <c r="JG33" i="10"/>
  <c r="GR109" i="10"/>
  <c r="GP148" i="10"/>
  <c r="MB50" i="10"/>
  <c r="JT91" i="10"/>
  <c r="EB71" i="10"/>
  <c r="MF10" i="10"/>
  <c r="OU120" i="10"/>
  <c r="MC135" i="10"/>
  <c r="OJ82" i="13"/>
  <c r="KB161" i="10"/>
  <c r="FU160" i="13"/>
  <c r="EB112" i="10"/>
  <c r="DY159" i="10"/>
  <c r="MD35" i="10"/>
  <c r="OI88" i="13"/>
  <c r="EK118" i="10"/>
  <c r="PH39" i="10"/>
  <c r="HE159" i="10"/>
  <c r="HH35" i="10"/>
  <c r="GX18" i="10"/>
  <c r="EJ64" i="10"/>
  <c r="MD13" i="10"/>
  <c r="PG51" i="10"/>
  <c r="GU104" i="10"/>
  <c r="EK29" i="10"/>
  <c r="GT111" i="10"/>
  <c r="LY48" i="10"/>
  <c r="MN90" i="10"/>
  <c r="ER18" i="10"/>
  <c r="EL66" i="10"/>
  <c r="DX88" i="10"/>
  <c r="JP94" i="10"/>
  <c r="JW52" i="10"/>
  <c r="OS143" i="13"/>
  <c r="EA105" i="10"/>
  <c r="ML137" i="10"/>
  <c r="MT82" i="10"/>
  <c r="ML37" i="10"/>
  <c r="HI48" i="10"/>
  <c r="GV80" i="10"/>
  <c r="IS149" i="13"/>
  <c r="JU150" i="10" s="1"/>
  <c r="GX10" i="10"/>
  <c r="PM10" i="10"/>
  <c r="OS117" i="13"/>
  <c r="KA112" i="10"/>
  <c r="LD45" i="13"/>
  <c r="GY113" i="10"/>
  <c r="HJ120" i="10"/>
  <c r="KA32" i="10"/>
  <c r="HF32" i="10"/>
  <c r="OU90" i="10"/>
  <c r="HC151" i="10"/>
  <c r="OW158" i="10"/>
  <c r="GQ80" i="10"/>
  <c r="LP157" i="13"/>
  <c r="OV113" i="10"/>
  <c r="EQ59" i="10"/>
  <c r="EJ119" i="10"/>
  <c r="OZ46" i="10"/>
  <c r="EE102" i="10"/>
  <c r="OY95" i="10"/>
  <c r="GQ134" i="10"/>
  <c r="QQ13" i="10"/>
  <c r="MQ11" i="10"/>
  <c r="CO143" i="13"/>
  <c r="DZ77" i="10"/>
  <c r="HD133" i="10"/>
  <c r="GX60" i="10"/>
  <c r="CR157" i="13"/>
  <c r="EB34" i="10"/>
  <c r="MU44" i="10"/>
  <c r="OR85" i="10"/>
  <c r="MN123" i="10"/>
  <c r="GR57" i="10"/>
  <c r="LW11" i="13"/>
  <c r="EQ53" i="10"/>
  <c r="JJ8" i="10"/>
  <c r="HE51" i="10"/>
  <c r="HH79" i="10"/>
  <c r="GS140" i="10"/>
  <c r="JI122" i="10"/>
  <c r="OR8" i="10"/>
  <c r="MA147" i="10"/>
  <c r="EJ30" i="10"/>
  <c r="LJ125" i="13"/>
  <c r="GQ135" i="10"/>
  <c r="MQ45" i="10"/>
  <c r="HE100" i="10"/>
  <c r="ER46" i="10"/>
  <c r="GW52" i="10"/>
  <c r="MO42" i="10"/>
  <c r="MB141" i="10"/>
  <c r="GT151" i="10"/>
  <c r="QP24" i="10"/>
  <c r="PA162" i="10"/>
  <c r="QT8" i="10"/>
  <c r="DW134" i="10"/>
  <c r="IX150" i="13"/>
  <c r="GU110" i="10"/>
  <c r="DC46" i="13"/>
  <c r="OY92" i="10"/>
  <c r="PE79" i="10"/>
  <c r="CQ155" i="13"/>
  <c r="HI89" i="10"/>
  <c r="HJ129" i="10"/>
  <c r="KC81" i="10"/>
  <c r="EQ32" i="10"/>
  <c r="GU118" i="10"/>
  <c r="PI112" i="10"/>
  <c r="PL129" i="10"/>
  <c r="OS87" i="10"/>
  <c r="OZ45" i="10"/>
  <c r="FR163" i="13"/>
  <c r="GV118" i="10"/>
  <c r="PD18" i="10"/>
  <c r="MH145" i="10"/>
  <c r="EH138" i="10"/>
  <c r="QQ94" i="10"/>
  <c r="OW99" i="10"/>
  <c r="IV147" i="13"/>
  <c r="DW62" i="10"/>
  <c r="HG73" i="10"/>
  <c r="JJ125" i="10"/>
  <c r="GW104" i="10"/>
  <c r="HG75" i="10"/>
  <c r="MJ91" i="10"/>
  <c r="GX89" i="10"/>
  <c r="DX69" i="10"/>
  <c r="FU123" i="13"/>
  <c r="ER52" i="10"/>
  <c r="FN163" i="13"/>
  <c r="GQ5" i="10"/>
  <c r="KA20" i="10"/>
  <c r="QT92" i="10"/>
  <c r="MM118" i="10"/>
  <c r="IF159" i="13"/>
  <c r="MD136" i="10"/>
  <c r="HI125" i="10"/>
  <c r="JR113" i="10"/>
  <c r="RG60" i="10"/>
  <c r="EB102" i="10"/>
  <c r="JU161" i="10"/>
  <c r="OR128" i="10"/>
  <c r="HA114" i="10"/>
  <c r="OQ121" i="10"/>
  <c r="JM163" i="10"/>
  <c r="LU151" i="13"/>
  <c r="MS93" i="10"/>
  <c r="GT100" i="10"/>
  <c r="EA137" i="10"/>
  <c r="JW158" i="10"/>
  <c r="LM43" i="13"/>
  <c r="JN92" i="10"/>
  <c r="ED123" i="10"/>
  <c r="ES7" i="10"/>
  <c r="HJ119" i="10"/>
  <c r="PJ58" i="10"/>
  <c r="PE80" i="10"/>
  <c r="OS65" i="10"/>
  <c r="GY55" i="10"/>
  <c r="MT20" i="10"/>
  <c r="OV41" i="10"/>
  <c r="OX133" i="10"/>
  <c r="QQ88" i="10"/>
  <c r="PF33" i="10"/>
  <c r="ED92" i="10"/>
  <c r="CN157" i="13"/>
  <c r="CY149" i="13"/>
  <c r="OO18" i="13"/>
  <c r="GB154" i="13"/>
  <c r="CN71" i="13"/>
  <c r="JK77" i="10"/>
  <c r="GC160" i="13"/>
  <c r="EM32" i="10"/>
  <c r="ML18" i="10"/>
  <c r="OV146" i="10"/>
  <c r="EO119" i="10"/>
  <c r="OD51" i="13"/>
  <c r="KC92" i="10"/>
  <c r="JL86" i="10"/>
  <c r="MA156" i="10"/>
  <c r="ED126" i="10"/>
  <c r="PF94" i="10"/>
  <c r="LV104" i="13"/>
  <c r="MI108" i="10"/>
  <c r="LY35" i="10"/>
  <c r="QS35" i="10" s="1"/>
  <c r="JM159" i="10"/>
  <c r="MH33" i="10"/>
  <c r="EH76" i="10"/>
  <c r="ML107" i="10"/>
  <c r="GX151" i="10"/>
  <c r="OZ86" i="10"/>
  <c r="GS154" i="10"/>
  <c r="EP105" i="10"/>
  <c r="DZ94" i="10"/>
  <c r="JO152" i="10"/>
  <c r="MI129" i="10"/>
  <c r="FS134" i="13"/>
  <c r="GX104" i="10"/>
  <c r="EM18" i="10"/>
  <c r="GQ129" i="10"/>
  <c r="FH8" i="13"/>
  <c r="HF164" i="10"/>
  <c r="EG156" i="10"/>
  <c r="HJ19" i="10"/>
  <c r="CX132" i="13"/>
  <c r="HA59" i="10"/>
  <c r="FQ114" i="13"/>
  <c r="MJ29" i="10"/>
  <c r="JZ155" i="10"/>
  <c r="JG80" i="10"/>
  <c r="ED144" i="10"/>
  <c r="LL71" i="13"/>
  <c r="MI61" i="10"/>
  <c r="HA34" i="10"/>
  <c r="OT117" i="13"/>
  <c r="LZ60" i="10"/>
  <c r="JY154" i="10"/>
  <c r="PH63" i="10"/>
  <c r="EN73" i="10"/>
  <c r="OU17" i="10"/>
  <c r="CP155" i="13"/>
  <c r="IY161" i="13"/>
  <c r="KC107" i="10"/>
  <c r="PC22" i="10"/>
  <c r="EQ116" i="10"/>
  <c r="IN44" i="13"/>
  <c r="GB16" i="13"/>
  <c r="LZ98" i="10"/>
  <c r="JZ83" i="10"/>
  <c r="MU70" i="10"/>
  <c r="HK6" i="10"/>
  <c r="FN149" i="13"/>
  <c r="MJ78" i="10"/>
  <c r="JJ52" i="10"/>
  <c r="JP104" i="10"/>
  <c r="QR143" i="10"/>
  <c r="LU17" i="13"/>
  <c r="LB18" i="13"/>
  <c r="EE141" i="10"/>
  <c r="JU64" i="10"/>
  <c r="EI160" i="10"/>
  <c r="HC157" i="10"/>
  <c r="PE116" i="10"/>
  <c r="EJ68" i="10"/>
  <c r="PM135" i="10"/>
  <c r="PM33" i="10"/>
  <c r="IW15" i="13"/>
  <c r="IM35" i="13"/>
  <c r="JH57" i="10"/>
  <c r="OY162" i="10"/>
  <c r="MU139" i="10"/>
  <c r="OV19" i="10"/>
  <c r="JI20" i="10"/>
  <c r="HA102" i="10"/>
  <c r="QQ102" i="10" s="1"/>
  <c r="GR48" i="10"/>
  <c r="EQ82" i="10"/>
  <c r="IQ154" i="13"/>
  <c r="JS155" i="10" s="1"/>
  <c r="EC119" i="10"/>
  <c r="MG121" i="10"/>
  <c r="PB155" i="10"/>
  <c r="JI145" i="10"/>
  <c r="QR145" i="10" s="1"/>
  <c r="OT150" i="10"/>
  <c r="PC138" i="10"/>
  <c r="OQ15" i="10"/>
  <c r="QT15" i="10" s="1"/>
  <c r="JP161" i="10"/>
  <c r="EB133" i="10"/>
  <c r="EB104" i="10"/>
  <c r="CU162" i="13"/>
  <c r="JL119" i="10"/>
  <c r="IW123" i="13"/>
  <c r="FN146" i="13"/>
  <c r="JO31" i="10"/>
  <c r="EK159" i="10"/>
  <c r="MB26" i="10"/>
  <c r="EO125" i="10"/>
  <c r="EL102" i="10"/>
  <c r="EN75" i="10"/>
  <c r="MF142" i="10"/>
  <c r="GR11" i="10"/>
  <c r="EE33" i="10"/>
  <c r="FW82" i="13"/>
  <c r="HD83" i="10" s="1"/>
  <c r="OC28" i="13"/>
  <c r="OU29" i="10" s="1"/>
  <c r="HC91" i="10"/>
  <c r="KA160" i="10"/>
  <c r="ED120" i="10"/>
  <c r="KC129" i="10"/>
  <c r="FR39" i="13"/>
  <c r="GY40" i="10" s="1"/>
  <c r="JS94" i="10"/>
  <c r="IP6" i="13"/>
  <c r="JR7" i="10" s="1"/>
  <c r="JP144" i="10"/>
  <c r="OY134" i="10"/>
  <c r="MT130" i="10"/>
  <c r="OU99" i="10"/>
  <c r="PH114" i="10"/>
  <c r="EH79" i="10"/>
  <c r="GV137" i="10"/>
  <c r="KC130" i="10"/>
  <c r="HD92" i="10"/>
  <c r="GV139" i="10"/>
  <c r="IL116" i="13"/>
  <c r="OT68" i="13"/>
  <c r="PL69" i="10" s="1"/>
  <c r="OB133" i="13"/>
  <c r="OT134" i="10" s="1"/>
  <c r="FY136" i="13"/>
  <c r="LR12" i="13"/>
  <c r="MO13" i="10" s="1"/>
  <c r="OF10" i="13"/>
  <c r="HE127" i="10"/>
  <c r="FO133" i="13"/>
  <c r="OF156" i="13"/>
  <c r="OX157" i="10" s="1"/>
  <c r="EH32" i="10"/>
  <c r="CM151" i="13"/>
  <c r="HA41" i="10"/>
  <c r="MM54" i="10"/>
  <c r="MR109" i="10"/>
  <c r="EE100" i="10"/>
  <c r="OZ5" i="10"/>
  <c r="LZ31" i="10"/>
  <c r="EO101" i="10"/>
  <c r="PC137" i="10"/>
  <c r="HB93" i="10"/>
  <c r="FZ32" i="13"/>
  <c r="PD132" i="10"/>
  <c r="EP68" i="10"/>
  <c r="EM141" i="10"/>
  <c r="JG71" i="10"/>
  <c r="JG124" i="10"/>
  <c r="OT126" i="10"/>
  <c r="DX24" i="10"/>
  <c r="PL15" i="10"/>
  <c r="HD52" i="10"/>
  <c r="ED142" i="10"/>
  <c r="MT37" i="10"/>
  <c r="OU144" i="10"/>
  <c r="FR113" i="13"/>
  <c r="MR84" i="10"/>
  <c r="JO119" i="10"/>
  <c r="GV67" i="10"/>
  <c r="FS141" i="13"/>
  <c r="JX84" i="10"/>
  <c r="CS152" i="13"/>
  <c r="FQ135" i="13"/>
  <c r="JQ5" i="10"/>
  <c r="GV83" i="10"/>
  <c r="GO16" i="10"/>
  <c r="EN60" i="10"/>
  <c r="LY18" i="10"/>
  <c r="HJ28" i="10"/>
  <c r="CR116" i="13"/>
  <c r="JL49" i="10"/>
  <c r="LF159" i="13"/>
  <c r="MC160" i="10" s="1"/>
  <c r="PE66" i="10"/>
  <c r="RI66" i="10" s="1"/>
  <c r="CQ121" i="13"/>
  <c r="OE8" i="13"/>
  <c r="OW9" i="10" s="1"/>
  <c r="MB124" i="10"/>
  <c r="HG12" i="10"/>
  <c r="MP103" i="10"/>
  <c r="MB45" i="10"/>
  <c r="JS163" i="10"/>
  <c r="PD95" i="10"/>
  <c r="IL147" i="13"/>
  <c r="JQ164" i="10"/>
  <c r="DZ125" i="10"/>
  <c r="JS43" i="10"/>
  <c r="GU27" i="10"/>
  <c r="MA84" i="10"/>
  <c r="OR112" i="10"/>
  <c r="FH94" i="13"/>
  <c r="LU76" i="13"/>
  <c r="MK10" i="10"/>
  <c r="QS10" i="10" s="1"/>
  <c r="CT92" i="13"/>
  <c r="EO154" i="10"/>
  <c r="FV163" i="13"/>
  <c r="HC164" i="10" s="1"/>
  <c r="JU89" i="10"/>
  <c r="GY15" i="10"/>
  <c r="EQ34" i="10"/>
  <c r="GT54" i="10"/>
  <c r="MS38" i="10"/>
  <c r="MQ158" i="10"/>
  <c r="OQ162" i="10"/>
  <c r="OZ116" i="10"/>
  <c r="JS88" i="10"/>
  <c r="QR88" i="10" s="1"/>
  <c r="CZ67" i="13"/>
  <c r="LB152" i="13"/>
  <c r="LM38" i="13"/>
  <c r="MJ39" i="10" s="1"/>
  <c r="IS86" i="13"/>
  <c r="JU87" i="10" s="1"/>
  <c r="MQ75" i="10"/>
  <c r="PE113" i="10"/>
  <c r="JR66" i="10"/>
  <c r="PF79" i="10"/>
  <c r="EO87" i="10"/>
  <c r="HF124" i="10"/>
  <c r="JU80" i="10"/>
  <c r="JG72" i="10"/>
  <c r="QR72" i="10" s="1"/>
  <c r="IH27" i="13"/>
  <c r="OP130" i="13"/>
  <c r="OQ132" i="13"/>
  <c r="PE99" i="10"/>
  <c r="PM112" i="10"/>
  <c r="LU159" i="13"/>
  <c r="MN113" i="10"/>
  <c r="EL108" i="10"/>
  <c r="CO149" i="13"/>
  <c r="EA150" i="10" s="1"/>
  <c r="PG86" i="10"/>
  <c r="AW147" i="11"/>
  <c r="IU163" i="13"/>
  <c r="JW164" i="10" s="1"/>
  <c r="HA131" i="10"/>
  <c r="HD125" i="10"/>
  <c r="GP104" i="10"/>
  <c r="MC22" i="10"/>
  <c r="LV153" i="13"/>
  <c r="MS154" i="10" s="1"/>
  <c r="MN23" i="10"/>
  <c r="LG112" i="13"/>
  <c r="HK47" i="10"/>
  <c r="MA54" i="10"/>
  <c r="MT14" i="10"/>
  <c r="JI38" i="10"/>
  <c r="QR38" i="10" s="1"/>
  <c r="HE99" i="10"/>
  <c r="HD136" i="10"/>
  <c r="PG133" i="10"/>
  <c r="OQ36" i="13"/>
  <c r="JV58" i="10"/>
  <c r="GS22" i="10"/>
  <c r="HF159" i="10"/>
  <c r="OB85" i="13"/>
  <c r="MS117" i="10"/>
  <c r="OR49" i="10"/>
  <c r="DB102" i="13"/>
  <c r="HI87" i="10"/>
  <c r="FH69" i="13"/>
  <c r="FR41" i="13"/>
  <c r="CL163" i="13"/>
  <c r="DX164" i="10" s="1"/>
  <c r="LT4" i="13"/>
  <c r="MQ5" i="10" s="1"/>
  <c r="OR109" i="10"/>
  <c r="HG120" i="10"/>
  <c r="LT31" i="13"/>
  <c r="MQ32" i="10" s="1"/>
  <c r="OY83" i="10"/>
  <c r="EE119" i="10"/>
  <c r="LT146" i="13"/>
  <c r="MT51" i="10"/>
  <c r="HE101" i="10"/>
  <c r="KA90" i="10"/>
  <c r="MD144" i="10"/>
  <c r="EN92" i="10"/>
  <c r="JH111" i="10"/>
  <c r="LX53" i="13"/>
  <c r="OX71" i="10"/>
  <c r="FS19" i="13"/>
  <c r="MP23" i="10"/>
  <c r="JM98" i="10"/>
  <c r="JK142" i="10"/>
  <c r="IL157" i="13"/>
  <c r="JN158" i="10" s="1"/>
  <c r="KA75" i="10"/>
  <c r="LM74" i="13"/>
  <c r="MJ75" i="10" s="1"/>
  <c r="OF51" i="13"/>
  <c r="OX52" i="10" s="1"/>
  <c r="PK126" i="10"/>
  <c r="MU30" i="10"/>
  <c r="MR132" i="10"/>
  <c r="EN106" i="10"/>
  <c r="PJ116" i="10"/>
  <c r="JM161" i="10"/>
  <c r="ME81" i="10"/>
  <c r="MK47" i="10"/>
  <c r="QS47" i="10" s="1"/>
  <c r="LE40" i="13"/>
  <c r="MB41" i="10" s="1"/>
  <c r="DF40" i="13"/>
  <c r="ER41" i="10" s="1"/>
  <c r="PL102" i="10"/>
  <c r="DX19" i="10"/>
  <c r="JN27" i="10"/>
  <c r="JG131" i="10"/>
  <c r="DZ163" i="10"/>
  <c r="GT85" i="10"/>
  <c r="OZ50" i="10"/>
  <c r="ML40" i="10"/>
  <c r="CR156" i="13"/>
  <c r="ED157" i="10" s="1"/>
  <c r="ME69" i="10"/>
  <c r="PH67" i="10"/>
  <c r="GP155" i="10"/>
  <c r="JZ149" i="10"/>
  <c r="JT138" i="10"/>
  <c r="HC50" i="10"/>
  <c r="EE52" i="10"/>
  <c r="HI29" i="10"/>
  <c r="CW45" i="13"/>
  <c r="LR157" i="13"/>
  <c r="LV97" i="13"/>
  <c r="MS98" i="10" s="1"/>
  <c r="LN48" i="13"/>
  <c r="MK49" i="10" s="1"/>
  <c r="OX137" i="10"/>
  <c r="HK144" i="10"/>
  <c r="EL48" i="10"/>
  <c r="KB157" i="10"/>
  <c r="KB120" i="10"/>
  <c r="JP158" i="10"/>
  <c r="OG22" i="13"/>
  <c r="V155" i="11"/>
  <c r="JP14" i="10"/>
  <c r="QS133" i="10"/>
  <c r="HA12" i="10"/>
  <c r="QQ49" i="10"/>
  <c r="IQ65" i="13"/>
  <c r="CX95" i="13"/>
  <c r="FW112" i="13"/>
  <c r="HK50" i="10"/>
  <c r="EK85" i="10"/>
  <c r="EK17" i="10"/>
  <c r="QS76" i="10"/>
  <c r="JT114" i="10"/>
  <c r="MT68" i="10"/>
  <c r="MK31" i="10"/>
  <c r="PM114" i="10"/>
  <c r="OO33" i="13"/>
  <c r="OV136" i="10"/>
  <c r="JW101" i="10"/>
  <c r="OS127" i="10"/>
  <c r="JG122" i="10"/>
  <c r="HF89" i="10"/>
  <c r="OU108" i="10"/>
  <c r="JN22" i="10"/>
  <c r="PB148" i="10"/>
  <c r="PJ95" i="10"/>
  <c r="FR145" i="13"/>
  <c r="LY85" i="10"/>
  <c r="QS85" i="10" s="1"/>
  <c r="GP15" i="10"/>
  <c r="OV25" i="10"/>
  <c r="EH11" i="10"/>
  <c r="PD122" i="10"/>
  <c r="EF11" i="10"/>
  <c r="OQ58" i="10"/>
  <c r="GV155" i="10"/>
  <c r="GX125" i="10"/>
  <c r="OP107" i="13"/>
  <c r="MR70" i="10"/>
  <c r="OZ113" i="10"/>
  <c r="IE35" i="13"/>
  <c r="GU64" i="10"/>
  <c r="HE5" i="10"/>
  <c r="PI7" i="10"/>
  <c r="EN94" i="10"/>
  <c r="OV38" i="10"/>
  <c r="QS154" i="10"/>
  <c r="OL136" i="13"/>
  <c r="GP118" i="10"/>
  <c r="CT150" i="13"/>
  <c r="ME40" i="10"/>
  <c r="LC46" i="13"/>
  <c r="LZ47" i="10" s="1"/>
  <c r="JK26" i="10"/>
  <c r="OH163" i="13"/>
  <c r="EQ124" i="10"/>
  <c r="IY81" i="13"/>
  <c r="MR34" i="10"/>
  <c r="HB161" i="10"/>
  <c r="JL84" i="10"/>
  <c r="EL74" i="10"/>
  <c r="HK7" i="10"/>
  <c r="GY33" i="10"/>
  <c r="MN111" i="10"/>
  <c r="GO11" i="10"/>
  <c r="QQ11" i="10" s="1"/>
  <c r="PI38" i="10"/>
  <c r="JW65" i="10"/>
  <c r="CS62" i="13"/>
  <c r="PF112" i="10"/>
  <c r="IJ23" i="13"/>
  <c r="MC159" i="10"/>
  <c r="PF152" i="10"/>
  <c r="IM8" i="13"/>
  <c r="OT34" i="10"/>
  <c r="MD25" i="10"/>
  <c r="MG94" i="10"/>
  <c r="JK141" i="10"/>
  <c r="JY152" i="10"/>
  <c r="EL21" i="10"/>
  <c r="MD59" i="10"/>
  <c r="JH140" i="10"/>
  <c r="JH20" i="10"/>
  <c r="JO66" i="10"/>
  <c r="MT36" i="10"/>
  <c r="ER135" i="10"/>
  <c r="GV25" i="10"/>
  <c r="OQ58" i="13"/>
  <c r="MO15" i="10"/>
  <c r="JT44" i="10"/>
  <c r="EG157" i="10"/>
  <c r="EP119" i="10"/>
  <c r="GU8" i="10"/>
  <c r="JL22" i="10"/>
  <c r="OZ87" i="10"/>
  <c r="HB92" i="10"/>
  <c r="OZ82" i="10"/>
  <c r="DA65" i="13"/>
  <c r="DY51" i="10"/>
  <c r="KB55" i="10"/>
  <c r="LB91" i="13"/>
  <c r="HC70" i="10"/>
  <c r="LI31" i="13"/>
  <c r="JI124" i="10"/>
  <c r="QT139" i="10"/>
  <c r="MM121" i="10"/>
  <c r="MU6" i="10"/>
  <c r="LW121" i="13"/>
  <c r="JH31" i="10"/>
  <c r="HI108" i="10"/>
  <c r="EQ127" i="10"/>
  <c r="MD112" i="10"/>
  <c r="FO20" i="13"/>
  <c r="GR41" i="10"/>
  <c r="LZ157" i="10"/>
  <c r="JH161" i="10"/>
  <c r="OZ15" i="10"/>
  <c r="JJ43" i="10"/>
  <c r="OZ162" i="10"/>
  <c r="OG140" i="13"/>
  <c r="MH34" i="10"/>
  <c r="JZ63" i="10"/>
  <c r="HJ10" i="10"/>
  <c r="JN50" i="10"/>
  <c r="PK70" i="10"/>
  <c r="HF151" i="10"/>
  <c r="EF89" i="10"/>
  <c r="JV45" i="10"/>
  <c r="JS95" i="10"/>
  <c r="HE46" i="10"/>
  <c r="JO156" i="10"/>
  <c r="PH125" i="10"/>
  <c r="JG109" i="10"/>
  <c r="GP131" i="10"/>
  <c r="JA149" i="13"/>
  <c r="PD131" i="10"/>
  <c r="FQ161" i="13"/>
  <c r="GW128" i="10"/>
  <c r="HE53" i="10"/>
  <c r="DZ75" i="10"/>
  <c r="PE72" i="10"/>
  <c r="MO36" i="10"/>
  <c r="GY137" i="10"/>
  <c r="JS69" i="10"/>
  <c r="ML31" i="10"/>
  <c r="FU52" i="13"/>
  <c r="QR57" i="10"/>
  <c r="MJ72" i="10"/>
  <c r="MN164" i="10"/>
  <c r="PA66" i="10"/>
  <c r="GV68" i="10"/>
  <c r="MG22" i="10"/>
  <c r="QS131" i="10"/>
  <c r="OV65" i="10"/>
  <c r="MN126" i="10"/>
  <c r="ME24" i="10"/>
  <c r="MQ159" i="10"/>
  <c r="JJ105" i="10"/>
  <c r="EE36" i="10"/>
  <c r="QT137" i="10"/>
  <c r="HA72" i="10"/>
  <c r="GV113" i="10"/>
  <c r="MB99" i="10"/>
  <c r="RH99" i="10" s="1"/>
  <c r="JO8" i="10"/>
  <c r="EH60" i="10"/>
  <c r="GA148" i="13"/>
  <c r="MJ139" i="10"/>
  <c r="MG31" i="10"/>
  <c r="GW53" i="10"/>
  <c r="DW61" i="10"/>
  <c r="KC88" i="10"/>
  <c r="JV100" i="10"/>
  <c r="EG19" i="10"/>
  <c r="HI159" i="10"/>
  <c r="OV142" i="10"/>
  <c r="KB43" i="10"/>
  <c r="EF162" i="10"/>
  <c r="KB110" i="10"/>
  <c r="MM16" i="10"/>
  <c r="OF36" i="13"/>
  <c r="DF20" i="13"/>
  <c r="HB49" i="10"/>
  <c r="JV141" i="10"/>
  <c r="EC132" i="10"/>
  <c r="GU148" i="10"/>
  <c r="PC70" i="10"/>
  <c r="MT58" i="10"/>
  <c r="LZ76" i="10"/>
  <c r="HF149" i="10"/>
  <c r="FH76" i="13"/>
  <c r="GO77" i="10" s="1"/>
  <c r="JO104" i="10"/>
  <c r="FS5" i="13"/>
  <c r="JG94" i="10"/>
  <c r="GU140" i="10"/>
  <c r="MP163" i="10"/>
  <c r="PH58" i="10"/>
  <c r="DY114" i="10"/>
  <c r="IR23" i="13"/>
  <c r="JL140" i="10"/>
  <c r="FR147" i="13"/>
  <c r="MH146" i="10"/>
  <c r="CV86" i="13"/>
  <c r="JY25" i="10"/>
  <c r="OG55" i="13"/>
  <c r="GQ42" i="10"/>
  <c r="DW153" i="10"/>
  <c r="ES42" i="10"/>
  <c r="PJ128" i="10"/>
  <c r="OU15" i="10"/>
  <c r="OR28" i="10"/>
  <c r="MT146" i="10"/>
  <c r="MO156" i="10"/>
  <c r="JX63" i="10"/>
  <c r="GT50" i="10"/>
  <c r="EA10" i="10"/>
  <c r="JQ146" i="10"/>
  <c r="HJ130" i="10"/>
  <c r="MH22" i="10"/>
  <c r="EA138" i="10"/>
  <c r="MJ115" i="10"/>
  <c r="EA153" i="10"/>
  <c r="IU148" i="13"/>
  <c r="GW123" i="10"/>
  <c r="MA28" i="10"/>
  <c r="PA32" i="10"/>
  <c r="OX47" i="10"/>
  <c r="ED60" i="10"/>
  <c r="OK46" i="13"/>
  <c r="JM43" i="10"/>
  <c r="OL36" i="13"/>
  <c r="EE109" i="10"/>
  <c r="FP109" i="13"/>
  <c r="JY9" i="10"/>
  <c r="JM154" i="10"/>
  <c r="EF22" i="10"/>
  <c r="PI91" i="10"/>
  <c r="DE121" i="13"/>
  <c r="MN133" i="10"/>
  <c r="LI69" i="13"/>
  <c r="EJ116" i="10"/>
  <c r="IF152" i="13"/>
  <c r="LJ18" i="13"/>
  <c r="EF109" i="10"/>
  <c r="JW8" i="10"/>
  <c r="IZ154" i="13"/>
  <c r="GW46" i="10"/>
  <c r="OW35" i="10"/>
  <c r="ES110" i="10"/>
  <c r="QP89" i="10"/>
  <c r="KA141" i="10"/>
  <c r="QQ12" i="10"/>
  <c r="HH89" i="10"/>
  <c r="JV120" i="10"/>
  <c r="GU37" i="10"/>
  <c r="DB158" i="13"/>
  <c r="CV27" i="13"/>
  <c r="OS60" i="10"/>
  <c r="GQ52" i="10"/>
  <c r="EG47" i="10"/>
  <c r="MK83" i="10"/>
  <c r="PJ108" i="10"/>
  <c r="EG124" i="10"/>
  <c r="LZ88" i="10"/>
  <c r="ED61" i="10"/>
  <c r="CK130" i="13"/>
  <c r="JJ28" i="10"/>
  <c r="QT30" i="10"/>
  <c r="EE91" i="10"/>
  <c r="MG151" i="10"/>
  <c r="MU25" i="10"/>
  <c r="MR137" i="10"/>
  <c r="MR153" i="10"/>
  <c r="OA92" i="13"/>
  <c r="OS93" i="10" s="1"/>
  <c r="HB122" i="10"/>
  <c r="EQ125" i="10"/>
  <c r="ML39" i="10"/>
  <c r="OW97" i="10"/>
  <c r="DG145" i="13"/>
  <c r="ES146" i="10" s="1"/>
  <c r="IZ45" i="13"/>
  <c r="KB46" i="10" s="1"/>
  <c r="JN135" i="10"/>
  <c r="JZ45" i="10"/>
  <c r="EG87" i="10"/>
  <c r="CV21" i="13"/>
  <c r="JH163" i="10"/>
  <c r="KB159" i="10"/>
  <c r="DX31" i="10"/>
  <c r="HD110" i="10"/>
  <c r="EI149" i="10"/>
  <c r="JP15" i="10"/>
  <c r="GC147" i="13"/>
  <c r="HJ148" i="10" s="1"/>
  <c r="PG5" i="10"/>
  <c r="JO73" i="10"/>
  <c r="LZ108" i="10"/>
  <c r="JQ95" i="10"/>
  <c r="KA74" i="10"/>
  <c r="MQ10" i="10"/>
  <c r="GY124" i="10"/>
  <c r="MR31" i="10"/>
  <c r="JU108" i="10"/>
  <c r="QQ60" i="10"/>
  <c r="LH163" i="13"/>
  <c r="PK65" i="10"/>
  <c r="EG163" i="10"/>
  <c r="GV40" i="10"/>
  <c r="DW152" i="10"/>
  <c r="OQ155" i="10"/>
  <c r="KB138" i="10"/>
  <c r="QQ144" i="10"/>
  <c r="MC86" i="10"/>
  <c r="PL135" i="10"/>
  <c r="GT72" i="10"/>
  <c r="GR134" i="10"/>
  <c r="ED89" i="10"/>
  <c r="PA107" i="10"/>
  <c r="QT111" i="10"/>
  <c r="ED21" i="10"/>
  <c r="JO32" i="10"/>
  <c r="HE23" i="10"/>
  <c r="PE44" i="10"/>
  <c r="DZ159" i="10"/>
  <c r="PJ77" i="10"/>
  <c r="OX12" i="10"/>
  <c r="MR78" i="10"/>
  <c r="FT54" i="13"/>
  <c r="KB135" i="10"/>
  <c r="JY34" i="10"/>
  <c r="HG127" i="10"/>
  <c r="DC159" i="13"/>
  <c r="EK83" i="10"/>
  <c r="PD54" i="10"/>
  <c r="PA98" i="10"/>
  <c r="OV68" i="10"/>
  <c r="PH148" i="10"/>
  <c r="EE39" i="10"/>
  <c r="PD158" i="10"/>
  <c r="FJ153" i="13"/>
  <c r="JY119" i="10"/>
  <c r="EF49" i="10"/>
  <c r="JZ157" i="10"/>
  <c r="ME97" i="10"/>
  <c r="JX158" i="10"/>
  <c r="MN62" i="10"/>
  <c r="IT10" i="13"/>
  <c r="JS140" i="10"/>
  <c r="QQ40" i="10"/>
  <c r="GZ18" i="10"/>
  <c r="MJ135" i="10"/>
  <c r="PD124" i="10"/>
  <c r="PE162" i="10"/>
  <c r="OL70" i="13"/>
  <c r="EG64" i="10"/>
  <c r="EK122" i="10"/>
  <c r="JR84" i="10"/>
  <c r="KC102" i="10"/>
  <c r="JL129" i="10"/>
  <c r="HD117" i="10"/>
  <c r="QP61" i="10"/>
  <c r="GW44" i="10"/>
  <c r="MG154" i="10"/>
  <c r="OC51" i="13"/>
  <c r="LL129" i="13"/>
  <c r="PD40" i="10"/>
  <c r="HF24" i="10"/>
  <c r="OW145" i="10"/>
  <c r="JO101" i="10"/>
  <c r="IX17" i="13"/>
  <c r="NY106" i="13"/>
  <c r="OX6" i="10"/>
  <c r="ME123" i="10"/>
  <c r="IX159" i="13"/>
  <c r="PG71" i="10"/>
  <c r="QT24" i="10"/>
  <c r="OZ115" i="10"/>
  <c r="EN128" i="10"/>
  <c r="GR156" i="10"/>
  <c r="GS94" i="10"/>
  <c r="GQ163" i="10"/>
  <c r="HF75" i="10"/>
  <c r="PI108" i="10"/>
  <c r="QQ153" i="10"/>
  <c r="QT121" i="10"/>
  <c r="JI45" i="10"/>
  <c r="PH131" i="10"/>
  <c r="DW92" i="10"/>
  <c r="DX76" i="10"/>
  <c r="QT130" i="10"/>
  <c r="ES106" i="10"/>
  <c r="LY53" i="10"/>
  <c r="EQ9" i="10"/>
  <c r="GU154" i="10"/>
  <c r="MQ23" i="10"/>
  <c r="MH142" i="10"/>
  <c r="JN111" i="10"/>
  <c r="MQ12" i="10"/>
  <c r="JN137" i="10"/>
  <c r="HE93" i="10"/>
  <c r="QS20" i="10"/>
  <c r="MC131" i="10"/>
  <c r="DY156" i="10"/>
  <c r="DZ160" i="10"/>
  <c r="QS89" i="10"/>
  <c r="PB71" i="10"/>
  <c r="QS30" i="10"/>
  <c r="GS117" i="10"/>
  <c r="QR65" i="10"/>
  <c r="ER157" i="10"/>
  <c r="PH163" i="10"/>
  <c r="GV134" i="10"/>
  <c r="HI39" i="10"/>
  <c r="DW64" i="10"/>
  <c r="HJ160" i="10"/>
  <c r="HC85" i="10"/>
  <c r="MQ8" i="10"/>
  <c r="QT51" i="10"/>
  <c r="QQ124" i="10"/>
  <c r="QT108" i="10"/>
  <c r="PE101" i="10"/>
  <c r="EG117" i="10"/>
  <c r="PJ122" i="10"/>
  <c r="EC57" i="10"/>
  <c r="JJ20" i="10"/>
  <c r="HF148" i="10"/>
  <c r="ED148" i="10"/>
  <c r="DY163" i="10"/>
  <c r="JK96" i="10"/>
  <c r="ER149" i="10"/>
  <c r="QQ139" i="10"/>
  <c r="JO148" i="10"/>
  <c r="QR43" i="10"/>
  <c r="JN99" i="10"/>
  <c r="GW94" i="10"/>
  <c r="ML160" i="10"/>
  <c r="EG151" i="10"/>
  <c r="MI159" i="10"/>
  <c r="OZ138" i="10"/>
  <c r="JN151" i="10"/>
  <c r="EM51" i="10"/>
  <c r="ER145" i="10"/>
  <c r="GX114" i="10"/>
  <c r="MA105" i="10"/>
  <c r="HD35" i="10"/>
  <c r="JN39" i="10"/>
  <c r="EK150" i="10"/>
  <c r="MS48" i="10"/>
  <c r="OY56" i="10"/>
  <c r="HC144" i="10"/>
  <c r="EH147" i="10"/>
  <c r="EI92" i="10"/>
  <c r="HJ155" i="10"/>
  <c r="DZ105" i="10"/>
  <c r="GZ157" i="10"/>
  <c r="EJ26" i="10"/>
  <c r="OQ65" i="10"/>
  <c r="JZ81" i="10"/>
  <c r="OY35" i="10"/>
  <c r="OQ160" i="10"/>
  <c r="RF121" i="10"/>
  <c r="PK51" i="10"/>
  <c r="HG100" i="10"/>
  <c r="MO118" i="10"/>
  <c r="GR133" i="10"/>
  <c r="EJ125" i="10"/>
  <c r="MI163" i="10"/>
  <c r="PA65" i="10"/>
  <c r="MH66" i="10"/>
  <c r="RH37" i="10"/>
  <c r="MN104" i="10"/>
  <c r="OZ39" i="10"/>
  <c r="JY17" i="10"/>
  <c r="OS24" i="13"/>
  <c r="LO55" i="13"/>
  <c r="CU12" i="13"/>
  <c r="GT80" i="10"/>
  <c r="MF82" i="10"/>
  <c r="PD42" i="10"/>
  <c r="GU7" i="10"/>
  <c r="JJ113" i="10"/>
  <c r="QR69" i="10"/>
  <c r="GW146" i="10"/>
  <c r="FJ149" i="13"/>
  <c r="GQ150" i="10" s="1"/>
  <c r="JP146" i="10"/>
  <c r="JK80" i="10"/>
  <c r="PJ151" i="10"/>
  <c r="OW139" i="10"/>
  <c r="EH123" i="10"/>
  <c r="EA72" i="10"/>
  <c r="IQ134" i="13"/>
  <c r="EA68" i="10"/>
  <c r="MR90" i="10"/>
  <c r="GW15" i="10"/>
  <c r="IJ151" i="13"/>
  <c r="MQ135" i="10"/>
  <c r="EE123" i="10"/>
  <c r="OU146" i="10"/>
  <c r="HB64" i="10"/>
  <c r="IS122" i="13"/>
  <c r="JV122" i="10"/>
  <c r="OY17" i="10"/>
  <c r="HE69" i="10"/>
  <c r="JP57" i="10"/>
  <c r="FM147" i="13"/>
  <c r="ES13" i="10"/>
  <c r="GO26" i="10"/>
  <c r="PJ163" i="10"/>
  <c r="EK161" i="10"/>
  <c r="OX148" i="10"/>
  <c r="LS161" i="13"/>
  <c r="LT88" i="13"/>
  <c r="JG76" i="10"/>
  <c r="EL130" i="10"/>
  <c r="MF115" i="10"/>
  <c r="MP118" i="10"/>
  <c r="JR106" i="10"/>
  <c r="OP84" i="13"/>
  <c r="HB40" i="10"/>
  <c r="EF52" i="10"/>
  <c r="GP87" i="10"/>
  <c r="PG147" i="10"/>
  <c r="HI17" i="10"/>
  <c r="EO157" i="10"/>
  <c r="HA123" i="10"/>
  <c r="HD64" i="10"/>
  <c r="ED17" i="10"/>
  <c r="OZ131" i="10"/>
  <c r="LB103" i="13"/>
  <c r="QQ120" i="10"/>
  <c r="DX93" i="10"/>
  <c r="EO156" i="10"/>
  <c r="EH125" i="10"/>
  <c r="GX63" i="10"/>
  <c r="IK147" i="13"/>
  <c r="CK107" i="13"/>
  <c r="GX30" i="10"/>
  <c r="EQ12" i="10"/>
  <c r="DX23" i="10"/>
  <c r="LN45" i="13"/>
  <c r="HI88" i="10"/>
  <c r="GV90" i="10"/>
  <c r="MQ29" i="10"/>
  <c r="PK88" i="10"/>
  <c r="OS134" i="10"/>
  <c r="PA28" i="10"/>
  <c r="JJ41" i="10"/>
  <c r="GY61" i="10"/>
  <c r="OT50" i="10"/>
  <c r="MB22" i="10"/>
  <c r="JS162" i="10"/>
  <c r="CV127" i="13"/>
  <c r="EG90" i="10"/>
  <c r="GS104" i="10"/>
  <c r="CX145" i="13"/>
  <c r="OQ149" i="10"/>
  <c r="EC103" i="10"/>
  <c r="JG36" i="10"/>
  <c r="LS132" i="13"/>
  <c r="IL24" i="13"/>
  <c r="MS90" i="10"/>
  <c r="GX136" i="10"/>
  <c r="EP137" i="10"/>
  <c r="MI145" i="10"/>
  <c r="QT76" i="10"/>
  <c r="OQ161" i="10"/>
  <c r="MF145" i="10"/>
  <c r="QQ85" i="10"/>
  <c r="EC162" i="10"/>
  <c r="MA6" i="10"/>
  <c r="JR91" i="10"/>
  <c r="PG121" i="10"/>
  <c r="GR103" i="10"/>
  <c r="JM133" i="10"/>
  <c r="CX127" i="13"/>
  <c r="DD157" i="13"/>
  <c r="OQ90" i="10"/>
  <c r="EK158" i="10"/>
  <c r="MU72" i="10"/>
  <c r="HJ81" i="10"/>
  <c r="LQ111" i="13"/>
  <c r="IF154" i="13"/>
  <c r="HB68" i="10"/>
  <c r="EF63" i="10"/>
  <c r="JP116" i="10"/>
  <c r="EM82" i="10"/>
  <c r="MT131" i="10"/>
  <c r="GQ125" i="10"/>
  <c r="EE45" i="10"/>
  <c r="JL110" i="10"/>
  <c r="MA62" i="10"/>
  <c r="JP120" i="10"/>
  <c r="EC157" i="10"/>
  <c r="HB91" i="10"/>
  <c r="MG40" i="10"/>
  <c r="JK153" i="10"/>
  <c r="OS143" i="10"/>
  <c r="DX96" i="10"/>
  <c r="OV76" i="10"/>
  <c r="GY128" i="10"/>
  <c r="JZ154" i="10"/>
  <c r="QP65" i="10"/>
  <c r="PM155" i="10"/>
  <c r="OS14" i="10"/>
  <c r="JJ114" i="10"/>
  <c r="MT78" i="10"/>
  <c r="JW47" i="10"/>
  <c r="GO44" i="10"/>
  <c r="MP133" i="10"/>
  <c r="MO123" i="10"/>
  <c r="GQ20" i="10"/>
  <c r="JZ143" i="10"/>
  <c r="MH109" i="10"/>
  <c r="PK67" i="10"/>
  <c r="JI138" i="10"/>
  <c r="HG138" i="10"/>
  <c r="MF57" i="10"/>
  <c r="EJ126" i="10"/>
  <c r="MC65" i="10"/>
  <c r="GY5" i="10"/>
  <c r="OQ134" i="10"/>
  <c r="GV148" i="10"/>
  <c r="PM5" i="10"/>
  <c r="KB109" i="10"/>
  <c r="MT64" i="10"/>
  <c r="MP92" i="10"/>
  <c r="JQ28" i="10"/>
  <c r="GU164" i="10"/>
  <c r="EQ33" i="10"/>
  <c r="JQ94" i="10"/>
  <c r="JV21" i="10"/>
  <c r="JN52" i="10"/>
  <c r="OQ56" i="10"/>
  <c r="HD154" i="10"/>
  <c r="ES25" i="10"/>
  <c r="EE63" i="10"/>
  <c r="MN138" i="10"/>
  <c r="GO114" i="10"/>
  <c r="PL119" i="10"/>
  <c r="EO44" i="10"/>
  <c r="OT138" i="10"/>
  <c r="OZ11" i="10"/>
  <c r="OW57" i="10"/>
  <c r="EO151" i="10"/>
  <c r="OR107" i="10"/>
  <c r="RH88" i="10"/>
  <c r="MQ160" i="10"/>
  <c r="MD162" i="10"/>
  <c r="JZ160" i="10"/>
  <c r="EI93" i="10"/>
  <c r="MN52" i="10"/>
  <c r="EB108" i="10"/>
  <c r="RI146" i="10"/>
  <c r="MQ55" i="10"/>
  <c r="EP21" i="10"/>
  <c r="OY32" i="10"/>
  <c r="EH141" i="10"/>
  <c r="OY141" i="10"/>
  <c r="OR38" i="10"/>
  <c r="MQ138" i="10"/>
  <c r="FW10" i="13"/>
  <c r="IU156" i="13"/>
  <c r="DA116" i="13"/>
  <c r="OY34" i="10"/>
  <c r="PG123" i="10"/>
  <c r="JU156" i="10"/>
  <c r="GX48" i="10"/>
  <c r="EJ83" i="10"/>
  <c r="EG63" i="10"/>
  <c r="ML24" i="10"/>
  <c r="GO66" i="10"/>
  <c r="EQ112" i="10"/>
  <c r="JI42" i="10"/>
  <c r="QS13" i="10"/>
  <c r="JH152" i="10"/>
  <c r="JW110" i="10"/>
  <c r="MO17" i="10"/>
  <c r="GP159" i="10"/>
  <c r="JP155" i="10"/>
  <c r="JQ114" i="10"/>
  <c r="JI16" i="10"/>
  <c r="GV116" i="10"/>
  <c r="MU129" i="10"/>
  <c r="CR139" i="13"/>
  <c r="ED140" i="10" s="1"/>
  <c r="LI93" i="13"/>
  <c r="MF94" i="10" s="1"/>
  <c r="MF91" i="10"/>
  <c r="HB145" i="10"/>
  <c r="DF79" i="13"/>
  <c r="ER80" i="10" s="1"/>
  <c r="CR56" i="13"/>
  <c r="ED57" i="10" s="1"/>
  <c r="MH16" i="10"/>
  <c r="OF19" i="13"/>
  <c r="IP9" i="13"/>
  <c r="GP43" i="10"/>
  <c r="OU128" i="10"/>
  <c r="HJ54" i="10"/>
  <c r="RF54" i="10" s="1"/>
  <c r="PA73" i="10"/>
  <c r="GU40" i="10"/>
  <c r="FM153" i="13"/>
  <c r="PA121" i="10"/>
  <c r="EI144" i="10"/>
  <c r="MS119" i="10"/>
  <c r="GR69" i="10"/>
  <c r="MM25" i="10"/>
  <c r="HA142" i="10"/>
  <c r="PD134" i="10"/>
  <c r="OQ33" i="10"/>
  <c r="QT33" i="10" s="1"/>
  <c r="JU153" i="10"/>
  <c r="LZ103" i="10"/>
  <c r="EH92" i="10"/>
  <c r="HI80" i="10"/>
  <c r="HJ124" i="10"/>
  <c r="LY87" i="10"/>
  <c r="LB48" i="13"/>
  <c r="EC117" i="10"/>
  <c r="CS103" i="13"/>
  <c r="MR12" i="10"/>
  <c r="OQ20" i="10"/>
  <c r="QT20" i="10" s="1"/>
  <c r="EN104" i="10"/>
  <c r="OT114" i="10"/>
  <c r="HJ126" i="10"/>
  <c r="PK103" i="10"/>
  <c r="OU46" i="10"/>
  <c r="EE24" i="10"/>
  <c r="JT86" i="10"/>
  <c r="FK137" i="13"/>
  <c r="MM94" i="10"/>
  <c r="EM136" i="10"/>
  <c r="JN65" i="10"/>
  <c r="MA15" i="10"/>
  <c r="JY153" i="10"/>
  <c r="EM45" i="10"/>
  <c r="GW137" i="10"/>
  <c r="MR160" i="10"/>
  <c r="JN150" i="10"/>
  <c r="EF103" i="10"/>
  <c r="OX113" i="10"/>
  <c r="IP153" i="13"/>
  <c r="EF17" i="10"/>
  <c r="HA91" i="10"/>
  <c r="GX102" i="10"/>
  <c r="JV50" i="10"/>
  <c r="PD85" i="10"/>
  <c r="DX152" i="10"/>
  <c r="JL138" i="10"/>
  <c r="EI130" i="10"/>
  <c r="EE7" i="10"/>
  <c r="GQ99" i="10"/>
  <c r="FT158" i="13"/>
  <c r="OR60" i="10"/>
  <c r="GS43" i="10"/>
  <c r="GR43" i="10"/>
  <c r="EG99" i="10"/>
  <c r="MB156" i="10"/>
  <c r="OZ76" i="10"/>
  <c r="GT104" i="10"/>
  <c r="MF44" i="10"/>
  <c r="DZ15" i="10"/>
  <c r="PD142" i="10"/>
  <c r="GP161" i="10"/>
  <c r="JT42" i="10"/>
  <c r="JS108" i="10"/>
  <c r="HE37" i="10"/>
  <c r="PB79" i="10"/>
  <c r="MQ162" i="10"/>
  <c r="HG88" i="10"/>
  <c r="OS53" i="10"/>
  <c r="JN147" i="10"/>
  <c r="MI103" i="10"/>
  <c r="OW157" i="10"/>
  <c r="LY157" i="10"/>
  <c r="GC15" i="13"/>
  <c r="GZ160" i="10"/>
  <c r="ES155" i="10"/>
  <c r="JP10" i="10"/>
  <c r="DY30" i="10"/>
  <c r="PL79" i="10"/>
  <c r="GW93" i="10"/>
  <c r="GT39" i="10"/>
  <c r="JU102" i="10"/>
  <c r="MO45" i="10"/>
  <c r="JO158" i="10"/>
  <c r="HG142" i="10"/>
  <c r="IQ88" i="13"/>
  <c r="OC117" i="13"/>
  <c r="HK77" i="10"/>
  <c r="HB59" i="10"/>
  <c r="OX102" i="10"/>
  <c r="MM47" i="10"/>
  <c r="JQ141" i="10"/>
  <c r="CV130" i="13"/>
  <c r="PH60" i="10"/>
  <c r="DY146" i="10"/>
  <c r="EG149" i="10"/>
  <c r="GQ106" i="10"/>
  <c r="GY18" i="10"/>
  <c r="QT128" i="10"/>
  <c r="QR75" i="10"/>
  <c r="DX122" i="10"/>
  <c r="GY97" i="10"/>
  <c r="JO161" i="10"/>
  <c r="GP62" i="10"/>
  <c r="EG148" i="10"/>
  <c r="HA55" i="10"/>
  <c r="JP81" i="10"/>
  <c r="RG141" i="10"/>
  <c r="JG115" i="10"/>
  <c r="EO41" i="10"/>
  <c r="PD82" i="10"/>
  <c r="PD13" i="10"/>
  <c r="HJ91" i="10"/>
  <c r="QT32" i="10"/>
  <c r="PH62" i="10"/>
  <c r="ES59" i="10"/>
  <c r="GY134" i="10"/>
  <c r="PL107" i="10"/>
  <c r="KB70" i="10"/>
  <c r="MI100" i="10"/>
  <c r="PH53" i="10"/>
  <c r="JN44" i="10"/>
  <c r="OQ89" i="10"/>
  <c r="QT37" i="10"/>
  <c r="PC68" i="10"/>
  <c r="OU7" i="10"/>
  <c r="QS36" i="10"/>
  <c r="JY21" i="10"/>
  <c r="QT136" i="10"/>
  <c r="OQ70" i="10"/>
  <c r="ES151" i="10"/>
  <c r="GV111" i="10"/>
  <c r="JV38" i="10"/>
  <c r="PA75" i="10"/>
  <c r="OZ70" i="10"/>
  <c r="MR18" i="10"/>
  <c r="GT148" i="10"/>
  <c r="EO124" i="10"/>
  <c r="MQ59" i="10"/>
  <c r="ED98" i="10"/>
  <c r="MM122" i="10"/>
  <c r="EF42" i="10"/>
  <c r="OU95" i="10"/>
  <c r="RE74" i="10"/>
  <c r="HC33" i="10"/>
  <c r="MO68" i="10"/>
  <c r="JZ22" i="10"/>
  <c r="QP149" i="10"/>
  <c r="DZ144" i="10"/>
  <c r="GS20" i="10"/>
  <c r="EI131" i="10"/>
  <c r="EJ133" i="10"/>
  <c r="EG15" i="10"/>
  <c r="MT23" i="10"/>
  <c r="RG122" i="10"/>
  <c r="OQ154" i="10"/>
  <c r="GX115" i="10"/>
  <c r="JQ108" i="10"/>
  <c r="MO86" i="10"/>
  <c r="EH154" i="10"/>
  <c r="PK25" i="10"/>
  <c r="JL75" i="10"/>
  <c r="DY152" i="10"/>
  <c r="ML152" i="10"/>
  <c r="MC10" i="10"/>
  <c r="JZ137" i="10"/>
  <c r="MQ33" i="10"/>
  <c r="MJ112" i="10"/>
  <c r="DZ72" i="10"/>
  <c r="JW99" i="10"/>
  <c r="JV159" i="10"/>
  <c r="JO78" i="10"/>
  <c r="MS89" i="10"/>
  <c r="OR61" i="10"/>
  <c r="HD40" i="10"/>
  <c r="EB96" i="10"/>
  <c r="MQ117" i="10"/>
  <c r="PA17" i="10"/>
  <c r="HJ29" i="10"/>
  <c r="DZ156" i="10"/>
  <c r="HD152" i="10"/>
  <c r="JU148" i="10"/>
  <c r="IJ54" i="13"/>
  <c r="FM155" i="13"/>
  <c r="QQ65" i="10"/>
  <c r="MF37" i="10"/>
  <c r="JX101" i="10"/>
  <c r="JN57" i="10"/>
  <c r="MR107" i="10"/>
  <c r="PH96" i="10"/>
  <c r="GV135" i="10"/>
  <c r="CT138" i="13"/>
  <c r="CV158" i="13"/>
  <c r="EH159" i="10" s="1"/>
  <c r="JJ49" i="10"/>
  <c r="GS40" i="10"/>
  <c r="JW46" i="10"/>
  <c r="LZ83" i="10"/>
  <c r="DD137" i="13"/>
  <c r="EP138" i="10" s="1"/>
  <c r="CZ44" i="13"/>
  <c r="JH6" i="10"/>
  <c r="PI8" i="10"/>
  <c r="LY100" i="10"/>
  <c r="GP75" i="10"/>
  <c r="MM132" i="10"/>
  <c r="IU152" i="13"/>
  <c r="JW153" i="10" s="1"/>
  <c r="EJ147" i="10"/>
  <c r="GY156" i="10"/>
  <c r="PE90" i="10"/>
  <c r="DY113" i="10"/>
  <c r="EF119" i="10"/>
  <c r="PC10" i="10"/>
  <c r="QT10" i="10" s="1"/>
  <c r="GR74" i="10"/>
  <c r="GV147" i="10"/>
  <c r="PA97" i="10"/>
  <c r="GW16" i="10"/>
  <c r="GU109" i="10"/>
  <c r="DD151" i="13"/>
  <c r="GW32" i="10"/>
  <c r="JG158" i="10"/>
  <c r="MT160" i="10"/>
  <c r="EF80" i="10"/>
  <c r="GO57" i="10"/>
  <c r="JL101" i="10"/>
  <c r="EP43" i="10"/>
  <c r="LO71" i="13"/>
  <c r="OV49" i="10"/>
  <c r="EP131" i="10"/>
  <c r="OS29" i="10"/>
  <c r="EJ142" i="10"/>
  <c r="JA148" i="13"/>
  <c r="KC149" i="10" s="1"/>
  <c r="PK140" i="10"/>
  <c r="GU160" i="10"/>
  <c r="JP150" i="10"/>
  <c r="GV126" i="10"/>
  <c r="EM34" i="10"/>
  <c r="HB96" i="10"/>
  <c r="DZ139" i="10"/>
  <c r="PK77" i="10"/>
  <c r="PM85" i="10"/>
  <c r="JT146" i="10"/>
  <c r="MD160" i="10"/>
  <c r="JV59" i="10"/>
  <c r="PC89" i="10"/>
  <c r="LI45" i="13"/>
  <c r="JR75" i="10"/>
  <c r="DY87" i="10"/>
  <c r="HC88" i="10"/>
  <c r="HB83" i="10"/>
  <c r="OA55" i="13"/>
  <c r="JJ158" i="10"/>
  <c r="ME164" i="10"/>
  <c r="GR135" i="10"/>
  <c r="EQ156" i="10"/>
  <c r="GS149" i="10"/>
  <c r="LO110" i="13"/>
  <c r="EB132" i="10"/>
  <c r="MH65" i="10"/>
  <c r="ER82" i="10"/>
  <c r="JK159" i="10"/>
  <c r="JV19" i="10"/>
  <c r="LZ5" i="10"/>
  <c r="EM100" i="10"/>
  <c r="EE117" i="10"/>
  <c r="JR87" i="10"/>
  <c r="LL122" i="13"/>
  <c r="CO157" i="13"/>
  <c r="GV7" i="10"/>
  <c r="QT60" i="10"/>
  <c r="HF13" i="10"/>
  <c r="LT162" i="13"/>
  <c r="JG138" i="10"/>
  <c r="IN67" i="13"/>
  <c r="EO143" i="10"/>
  <c r="AE145" i="11"/>
  <c r="JJ17" i="10"/>
  <c r="GW33" i="10"/>
  <c r="JV94" i="10"/>
  <c r="OT113" i="10"/>
  <c r="DX119" i="10"/>
  <c r="JL7" i="10"/>
  <c r="OJ162" i="13"/>
  <c r="MS148" i="10"/>
  <c r="LL57" i="13"/>
  <c r="GR70" i="10"/>
  <c r="GS136" i="10"/>
  <c r="DE148" i="13"/>
  <c r="QT44" i="10"/>
  <c r="HG106" i="10"/>
  <c r="EM145" i="10"/>
  <c r="ED151" i="10"/>
  <c r="EI12" i="10"/>
  <c r="JO115" i="10"/>
  <c r="HJ51" i="10"/>
  <c r="MO46" i="10"/>
  <c r="OL82" i="13"/>
  <c r="MA160" i="10"/>
  <c r="CS156" i="13"/>
  <c r="EI154" i="10"/>
  <c r="RI69" i="10"/>
  <c r="OT72" i="10"/>
  <c r="EI97" i="10"/>
  <c r="HB31" i="10"/>
  <c r="RF31" i="10" s="1"/>
  <c r="MG146" i="10"/>
  <c r="HB147" i="10"/>
  <c r="JV33" i="10"/>
  <c r="QS25" i="10"/>
  <c r="JS157" i="10"/>
  <c r="JJ9" i="10"/>
  <c r="KA70" i="10"/>
  <c r="OS157" i="10"/>
  <c r="JM121" i="10"/>
  <c r="PE25" i="10"/>
  <c r="EL109" i="10"/>
  <c r="JQ131" i="10"/>
  <c r="EO29" i="10"/>
  <c r="JQ161" i="10"/>
  <c r="JH148" i="10"/>
  <c r="HA81" i="10"/>
  <c r="LZ145" i="10"/>
  <c r="ML140" i="10"/>
  <c r="ED37" i="10"/>
  <c r="LZ160" i="10"/>
  <c r="JL161" i="10"/>
  <c r="GX13" i="10"/>
  <c r="JL125" i="10"/>
  <c r="JM160" i="10"/>
  <c r="MC164" i="10"/>
  <c r="HJ40" i="10"/>
  <c r="PI59" i="10"/>
  <c r="OQ18" i="10"/>
  <c r="QP112" i="10"/>
  <c r="QS15" i="10"/>
  <c r="KA126" i="10"/>
  <c r="HG62" i="10"/>
  <c r="PF155" i="10"/>
  <c r="DX90" i="10"/>
  <c r="MA73" i="10"/>
  <c r="PA88" i="10"/>
  <c r="JL147" i="10"/>
  <c r="JN146" i="10"/>
  <c r="JP164" i="10"/>
  <c r="HH27" i="10"/>
  <c r="MJ95" i="10"/>
  <c r="JW152" i="10"/>
  <c r="GP60" i="10"/>
  <c r="MF70" i="10"/>
  <c r="EC97" i="10"/>
  <c r="OS23" i="10"/>
  <c r="JO164" i="10"/>
  <c r="HI152" i="10"/>
  <c r="EJ66" i="10"/>
  <c r="GW50" i="10"/>
  <c r="MB158" i="10"/>
  <c r="OQ129" i="10"/>
  <c r="RF75" i="10"/>
  <c r="DX147" i="10"/>
  <c r="GV138" i="10"/>
  <c r="HB155" i="10"/>
  <c r="MD104" i="10"/>
  <c r="JQ147" i="10"/>
  <c r="EK128" i="10"/>
  <c r="HD27" i="10"/>
  <c r="LY108" i="10"/>
  <c r="JO134" i="10"/>
  <c r="OQ55" i="10"/>
  <c r="RH82" i="10"/>
  <c r="PK50" i="10"/>
  <c r="JW150" i="10"/>
  <c r="PK78" i="10"/>
  <c r="ES164" i="10"/>
  <c r="HG47" i="10"/>
  <c r="QS87" i="10"/>
  <c r="GY143" i="10"/>
  <c r="JJ76" i="10"/>
  <c r="EC59" i="10"/>
  <c r="PD17" i="10"/>
  <c r="MF135" i="10"/>
  <c r="DX136" i="10"/>
  <c r="EM66" i="10"/>
  <c r="MT134" i="10"/>
  <c r="MF151" i="10"/>
  <c r="JG153" i="10"/>
  <c r="GO41" i="10"/>
  <c r="RI15" i="10"/>
  <c r="EP156" i="10"/>
  <c r="MT159" i="10"/>
  <c r="EC148" i="10"/>
  <c r="HG8" i="10"/>
  <c r="JN15" i="10"/>
  <c r="QR80" i="10"/>
  <c r="ML72" i="10"/>
  <c r="DW106" i="10"/>
  <c r="JZ18" i="10"/>
  <c r="EQ25" i="10"/>
  <c r="MP159" i="10"/>
  <c r="LZ133" i="10"/>
  <c r="LB140" i="13"/>
  <c r="JN143" i="10"/>
  <c r="IG93" i="13"/>
  <c r="JI94" i="10" s="1"/>
  <c r="QR94" i="10" s="1"/>
  <c r="GW19" i="10"/>
  <c r="HB28" i="10"/>
  <c r="JO84" i="10"/>
  <c r="OV109" i="10"/>
  <c r="JV34" i="10"/>
  <c r="MO105" i="10"/>
  <c r="DZ48" i="10"/>
  <c r="MS60" i="10"/>
  <c r="JS83" i="10"/>
  <c r="OT46" i="13"/>
  <c r="DB156" i="13"/>
  <c r="MU157" i="10"/>
  <c r="IH149" i="13"/>
  <c r="MP38" i="10"/>
  <c r="ER34" i="10"/>
  <c r="OT39" i="10"/>
  <c r="KA103" i="10"/>
  <c r="JZ146" i="10"/>
  <c r="ER8" i="10"/>
  <c r="LT79" i="13"/>
  <c r="MQ80" i="10" s="1"/>
  <c r="JS73" i="10"/>
  <c r="IK134" i="13"/>
  <c r="EL45" i="10"/>
  <c r="HA5" i="10"/>
  <c r="HA156" i="10"/>
  <c r="GV15" i="10"/>
  <c r="JS125" i="10"/>
  <c r="QT52" i="10"/>
  <c r="JX134" i="10"/>
  <c r="KC120" i="10"/>
  <c r="IO68" i="13"/>
  <c r="EP159" i="10"/>
  <c r="MH36" i="10"/>
  <c r="HE151" i="10"/>
  <c r="GR20" i="10"/>
  <c r="IR88" i="13"/>
  <c r="ED15" i="10"/>
  <c r="FS85" i="13"/>
  <c r="GP102" i="10"/>
  <c r="ML93" i="10"/>
  <c r="FK157" i="13"/>
  <c r="JQ119" i="10"/>
  <c r="JT62" i="10"/>
  <c r="GV9" i="10"/>
  <c r="MS94" i="10"/>
  <c r="PH109" i="10"/>
  <c r="GP132" i="10"/>
  <c r="MA67" i="10"/>
  <c r="OS82" i="10"/>
  <c r="EI78" i="10"/>
  <c r="OK146" i="13"/>
  <c r="EI46" i="10"/>
  <c r="MP44" i="10"/>
  <c r="DW122" i="10"/>
  <c r="PH116" i="10"/>
  <c r="LQ49" i="13"/>
  <c r="MN50" i="10" s="1"/>
  <c r="PI13" i="10"/>
  <c r="OW51" i="10"/>
  <c r="LY158" i="10"/>
  <c r="HI65" i="10"/>
  <c r="MR7" i="10"/>
  <c r="GR143" i="10"/>
  <c r="FQ96" i="13"/>
  <c r="GX97" i="10" s="1"/>
  <c r="MB74" i="10"/>
  <c r="ER28" i="10"/>
  <c r="QP50" i="10"/>
  <c r="JH42" i="10"/>
  <c r="GP25" i="10"/>
  <c r="RF25" i="10" s="1"/>
  <c r="JP70" i="10"/>
  <c r="PJ124" i="10"/>
  <c r="PL118" i="10"/>
  <c r="EG119" i="10"/>
  <c r="EF146" i="10"/>
  <c r="MN97" i="10"/>
  <c r="OQ13" i="10"/>
  <c r="PD149" i="10"/>
  <c r="FZ142" i="13"/>
  <c r="PJ157" i="10"/>
  <c r="JY160" i="10"/>
  <c r="PA45" i="10"/>
  <c r="FP158" i="13"/>
  <c r="GW159" i="10" s="1"/>
  <c r="PI127" i="10"/>
  <c r="EO104" i="10"/>
  <c r="PA23" i="10"/>
  <c r="JT52" i="10"/>
  <c r="HI73" i="10"/>
  <c r="MM29" i="10"/>
  <c r="HC13" i="10"/>
  <c r="EF142" i="10"/>
  <c r="FZ40" i="13"/>
  <c r="EJ41" i="10"/>
  <c r="LU32" i="13"/>
  <c r="MG145" i="10"/>
  <c r="HI112" i="10"/>
  <c r="OX66" i="10"/>
  <c r="GV128" i="10"/>
  <c r="CR55" i="13"/>
  <c r="ED56" i="10" s="1"/>
  <c r="ES136" i="10"/>
  <c r="DW125" i="10"/>
  <c r="JS63" i="10"/>
  <c r="EG85" i="10"/>
  <c r="JZ44" i="10"/>
  <c r="OR34" i="10"/>
  <c r="ME46" i="10"/>
  <c r="MB20" i="10"/>
  <c r="RH20" i="10" s="1"/>
  <c r="DX32" i="10"/>
  <c r="OX156" i="10"/>
  <c r="EF153" i="10"/>
  <c r="ER25" i="10"/>
  <c r="KC46" i="10"/>
  <c r="OS112" i="10"/>
  <c r="JP141" i="10"/>
  <c r="GW133" i="10"/>
  <c r="OV28" i="10"/>
  <c r="EQ35" i="10"/>
  <c r="HJ116" i="10"/>
  <c r="KB50" i="10"/>
  <c r="MU160" i="10"/>
  <c r="GU150" i="10"/>
  <c r="MT111" i="10"/>
  <c r="PB9" i="10"/>
  <c r="OT136" i="10"/>
  <c r="HI42" i="10"/>
  <c r="RG136" i="10"/>
  <c r="EF23" i="10"/>
  <c r="JR80" i="10"/>
  <c r="MS92" i="10"/>
  <c r="GX148" i="10"/>
  <c r="HA129" i="10"/>
  <c r="HB124" i="10"/>
  <c r="RI147" i="10"/>
  <c r="MA122" i="10"/>
  <c r="HI153" i="10"/>
  <c r="HD60" i="10"/>
  <c r="JH61" i="10"/>
  <c r="GV59" i="10"/>
  <c r="JU66" i="10"/>
  <c r="MC153" i="10"/>
  <c r="LY152" i="10"/>
  <c r="HF23" i="10"/>
  <c r="RG51" i="10"/>
  <c r="JP92" i="10"/>
  <c r="GW63" i="10"/>
  <c r="EL163" i="10"/>
  <c r="MR6" i="10"/>
  <c r="JL29" i="10"/>
  <c r="MG14" i="10"/>
  <c r="QP128" i="10"/>
  <c r="PK149" i="10"/>
  <c r="EE18" i="10"/>
  <c r="EQ157" i="10"/>
  <c r="PK123" i="10"/>
  <c r="JZ151" i="10"/>
  <c r="EM59" i="10"/>
  <c r="GO161" i="10"/>
  <c r="HB78" i="10"/>
  <c r="DW121" i="10"/>
  <c r="JU12" i="10"/>
  <c r="QT63" i="10"/>
  <c r="PI123" i="10"/>
  <c r="QR76" i="10"/>
  <c r="QP103" i="10"/>
  <c r="LZ154" i="10"/>
  <c r="ML109" i="10"/>
  <c r="MI72" i="10"/>
  <c r="DZ68" i="10"/>
  <c r="GY79" i="10"/>
  <c r="JM150" i="10"/>
  <c r="OX101" i="10"/>
  <c r="PG34" i="10"/>
  <c r="HJ58" i="10"/>
  <c r="PB105" i="10"/>
  <c r="ED112" i="10"/>
  <c r="JM100" i="10"/>
  <c r="QS126" i="10"/>
  <c r="MD30" i="10"/>
  <c r="MG87" i="10"/>
  <c r="GR157" i="10"/>
  <c r="EJ94" i="10"/>
  <c r="ER47" i="10"/>
  <c r="JU98" i="10"/>
  <c r="JL23" i="10"/>
  <c r="MI133" i="10"/>
  <c r="PD137" i="10"/>
  <c r="OU118" i="10"/>
  <c r="GZ134" i="10"/>
  <c r="GW13" i="10"/>
  <c r="JU74" i="10"/>
  <c r="QR20" i="10"/>
  <c r="MK123" i="10"/>
  <c r="OW96" i="10"/>
  <c r="MU156" i="10"/>
  <c r="MT90" i="10"/>
  <c r="KA82" i="10"/>
  <c r="OW79" i="10"/>
  <c r="ER91" i="10"/>
  <c r="QP74" i="10"/>
  <c r="HI124" i="10"/>
  <c r="JO75" i="10"/>
  <c r="IW93" i="13"/>
  <c r="JY94" i="10" s="1"/>
  <c r="RG94" i="10" s="1"/>
  <c r="JY14" i="10"/>
  <c r="HK161" i="10"/>
  <c r="JJ47" i="10"/>
  <c r="ME54" i="10"/>
  <c r="KC93" i="10"/>
  <c r="OK116" i="13"/>
  <c r="PC117" i="10" s="1"/>
  <c r="JZ69" i="10"/>
  <c r="DW116" i="10"/>
  <c r="GQ162" i="10"/>
  <c r="EG153" i="10"/>
  <c r="HH153" i="10"/>
  <c r="HE14" i="10"/>
  <c r="HA132" i="10"/>
  <c r="PG148" i="10"/>
  <c r="JU77" i="10"/>
  <c r="CT11" i="13"/>
  <c r="IU144" i="13"/>
  <c r="JN80" i="10"/>
  <c r="DY55" i="10"/>
  <c r="JI58" i="10"/>
  <c r="QR58" i="10" s="1"/>
  <c r="JJ77" i="10"/>
  <c r="HA64" i="10"/>
  <c r="GU99" i="10"/>
  <c r="MU31" i="10"/>
  <c r="EL44" i="10"/>
  <c r="GB112" i="13"/>
  <c r="HI113" i="10" s="1"/>
  <c r="IK110" i="13"/>
  <c r="EN99" i="10"/>
  <c r="QQ111" i="10"/>
  <c r="OY82" i="10"/>
  <c r="OV46" i="10"/>
  <c r="EJ70" i="10"/>
  <c r="FS45" i="13"/>
  <c r="GZ46" i="10" s="1"/>
  <c r="DZ110" i="10"/>
  <c r="KB148" i="10"/>
  <c r="OD86" i="13"/>
  <c r="OW161" i="10"/>
  <c r="EB93" i="10"/>
  <c r="GP134" i="10"/>
  <c r="DZ70" i="10"/>
  <c r="GP101" i="10"/>
  <c r="EL17" i="10"/>
  <c r="EQ78" i="10"/>
  <c r="EN51" i="10"/>
  <c r="MA79" i="10"/>
  <c r="PH145" i="10"/>
  <c r="HG160" i="10"/>
  <c r="LL31" i="13"/>
  <c r="IG30" i="13"/>
  <c r="DE146" i="13"/>
  <c r="MK90" i="10"/>
  <c r="EB59" i="10"/>
  <c r="JQ162" i="10"/>
  <c r="OZ112" i="10"/>
  <c r="ED70" i="10"/>
  <c r="HK119" i="10"/>
  <c r="OS126" i="10"/>
  <c r="MG135" i="10"/>
  <c r="IQ50" i="13"/>
  <c r="JS51" i="10" s="1"/>
  <c r="HA163" i="10"/>
  <c r="QQ163" i="10" s="1"/>
  <c r="MQ22" i="10"/>
  <c r="LZ26" i="10"/>
  <c r="GQ141" i="10"/>
  <c r="JV144" i="10"/>
  <c r="DX112" i="10"/>
  <c r="JK67" i="10"/>
  <c r="OQ17" i="10"/>
  <c r="QT17" i="10" s="1"/>
  <c r="JY92" i="10"/>
  <c r="MQ98" i="10"/>
  <c r="PD113" i="10"/>
  <c r="PB94" i="10"/>
  <c r="ME131" i="10"/>
  <c r="EQ122" i="10"/>
  <c r="GY127" i="10"/>
  <c r="ED8" i="10"/>
  <c r="DW81" i="10"/>
  <c r="QP81" i="10" s="1"/>
  <c r="QT85" i="10"/>
  <c r="QT91" i="10"/>
  <c r="FP23" i="13"/>
  <c r="CW112" i="13"/>
  <c r="MU144" i="10"/>
  <c r="PF74" i="10"/>
  <c r="FH38" i="13"/>
  <c r="MR17" i="10"/>
  <c r="HI147" i="10"/>
  <c r="PA157" i="10"/>
  <c r="PF40" i="10"/>
  <c r="JK22" i="10"/>
  <c r="HK39" i="10"/>
  <c r="MC56" i="10"/>
  <c r="JY124" i="10"/>
  <c r="LL161" i="13"/>
  <c r="MI162" i="10" s="1"/>
  <c r="ED133" i="10"/>
  <c r="LW139" i="13"/>
  <c r="MT140" i="10" s="1"/>
  <c r="FQ110" i="13"/>
  <c r="GX111" i="10" s="1"/>
  <c r="MS108" i="10"/>
  <c r="GX65" i="10"/>
  <c r="QT146" i="10"/>
  <c r="MR72" i="10"/>
  <c r="LN13" i="13"/>
  <c r="MB130" i="10"/>
  <c r="LI108" i="13"/>
  <c r="MP41" i="10"/>
  <c r="OY14" i="10"/>
  <c r="ER5" i="10"/>
  <c r="PB129" i="10"/>
  <c r="EL113" i="10"/>
  <c r="EP38" i="10"/>
  <c r="GY163" i="10"/>
  <c r="PI103" i="10"/>
  <c r="IQ78" i="13"/>
  <c r="DF138" i="13"/>
  <c r="QR133" i="10"/>
  <c r="HJ66" i="10"/>
  <c r="GR66" i="10"/>
  <c r="EG26" i="10"/>
  <c r="GT135" i="10"/>
  <c r="PC25" i="10"/>
  <c r="MI69" i="10"/>
  <c r="HH70" i="10"/>
  <c r="PL97" i="10"/>
  <c r="AE162" i="11"/>
  <c r="DE14" i="13"/>
  <c r="MT21" i="10"/>
  <c r="JG92" i="10"/>
  <c r="JN76" i="10"/>
  <c r="MS7" i="10"/>
  <c r="JO142" i="10"/>
  <c r="QP66" i="10"/>
  <c r="MP53" i="10"/>
  <c r="MR47" i="10"/>
  <c r="KA46" i="10"/>
  <c r="QT86" i="10"/>
  <c r="GU32" i="10"/>
  <c r="JQ45" i="10"/>
  <c r="GV145" i="10"/>
  <c r="QS80" i="10"/>
  <c r="EQ161" i="10"/>
  <c r="KA100" i="10"/>
  <c r="MU155" i="10"/>
  <c r="OQ102" i="10"/>
  <c r="JJ115" i="10"/>
  <c r="EO77" i="10"/>
  <c r="HG52" i="10"/>
  <c r="RI54" i="10"/>
  <c r="GW100" i="10"/>
  <c r="GR12" i="10"/>
  <c r="JM64" i="10"/>
  <c r="JO92" i="10"/>
  <c r="MP50" i="10"/>
  <c r="PK144" i="10"/>
  <c r="GX162" i="10"/>
  <c r="OY33" i="10"/>
  <c r="GV16" i="10"/>
  <c r="KC57" i="10"/>
  <c r="PC46" i="10"/>
  <c r="HD89" i="10"/>
  <c r="JT129" i="10"/>
  <c r="HE50" i="10"/>
  <c r="PM150" i="10"/>
  <c r="GQ27" i="10"/>
  <c r="JR22" i="10"/>
  <c r="RE93" i="10"/>
  <c r="HG143" i="10"/>
  <c r="GY58" i="10"/>
  <c r="OQ119" i="10"/>
  <c r="EK9" i="10"/>
  <c r="JT159" i="10"/>
  <c r="ML116" i="10"/>
  <c r="PI47" i="10"/>
  <c r="JQ121" i="10"/>
  <c r="JT151" i="10"/>
  <c r="JP55" i="10"/>
  <c r="EC87" i="10"/>
  <c r="JZ148" i="10"/>
  <c r="JQ124" i="10"/>
  <c r="HK148" i="10"/>
  <c r="QS54" i="10"/>
  <c r="DW159" i="10"/>
  <c r="JW132" i="10"/>
  <c r="QP42" i="10"/>
  <c r="EH87" i="10"/>
  <c r="GT155" i="10"/>
  <c r="MO125" i="10"/>
  <c r="DW5" i="10"/>
  <c r="GY91" i="10"/>
  <c r="MJ155" i="10"/>
  <c r="QR117" i="10"/>
  <c r="MP134" i="10"/>
  <c r="EI75" i="10"/>
  <c r="MK148" i="10"/>
  <c r="QP142" i="10"/>
  <c r="JP142" i="10"/>
  <c r="ME9" i="10"/>
  <c r="QT101" i="10"/>
  <c r="EQ45" i="10"/>
  <c r="LY72" i="10"/>
  <c r="ED141" i="10"/>
  <c r="QR44" i="10"/>
  <c r="OX27" i="10"/>
  <c r="HI72" i="10"/>
  <c r="GO156" i="10"/>
  <c r="EA157" i="10"/>
  <c r="MM46" i="10"/>
  <c r="OQ41" i="10"/>
  <c r="EP42" i="10"/>
  <c r="JO80" i="10"/>
  <c r="PL122" i="10"/>
  <c r="HB61" i="10"/>
  <c r="ME159" i="10"/>
  <c r="EQ160" i="10"/>
  <c r="ML89" i="10"/>
  <c r="HC153" i="10"/>
  <c r="JY127" i="10"/>
  <c r="KB38" i="10"/>
  <c r="JX100" i="10"/>
  <c r="ER148" i="10"/>
  <c r="OX115" i="10"/>
  <c r="OR124" i="10"/>
  <c r="MG105" i="10"/>
  <c r="PJ45" i="10"/>
  <c r="GZ31" i="10"/>
  <c r="MC110" i="10"/>
  <c r="EL151" i="10"/>
  <c r="JI29" i="10"/>
  <c r="MJ83" i="10"/>
  <c r="MF100" i="10"/>
  <c r="MN59" i="10"/>
  <c r="GR92" i="10"/>
  <c r="HB55" i="10"/>
  <c r="EK75" i="10"/>
  <c r="GS67" i="10"/>
  <c r="EJ19" i="10"/>
  <c r="CO161" i="13"/>
  <c r="PL18" i="10"/>
  <c r="EO150" i="10"/>
  <c r="EF81" i="10"/>
  <c r="EK36" i="10"/>
  <c r="QT156" i="10"/>
  <c r="GT95" i="10"/>
  <c r="HH149" i="10"/>
  <c r="JG34" i="10"/>
  <c r="JT35" i="10"/>
  <c r="MF140" i="10"/>
  <c r="EH90" i="10"/>
  <c r="FW79" i="13"/>
  <c r="HD80" i="10" s="1"/>
  <c r="EQ38" i="10"/>
  <c r="GO103" i="10"/>
  <c r="QQ103" i="10" s="1"/>
  <c r="JU39" i="10"/>
  <c r="CY150" i="13"/>
  <c r="EK151" i="10" s="1"/>
  <c r="EC16" i="10"/>
  <c r="JY146" i="10"/>
  <c r="RG146" i="10" s="1"/>
  <c r="IH49" i="13"/>
  <c r="MU74" i="10"/>
  <c r="OY116" i="10"/>
  <c r="EA60" i="10"/>
  <c r="DY35" i="10"/>
  <c r="IF144" i="13"/>
  <c r="EJ103" i="10"/>
  <c r="PM93" i="10"/>
  <c r="JZ128" i="10"/>
  <c r="JM116" i="10"/>
  <c r="HH127" i="10"/>
  <c r="LV54" i="13"/>
  <c r="MS55" i="10" s="1"/>
  <c r="JT134" i="10"/>
  <c r="QP83" i="10"/>
  <c r="MU135" i="10"/>
  <c r="JT68" i="10"/>
  <c r="JO11" i="10"/>
  <c r="LL63" i="13"/>
  <c r="MI64" i="10" s="1"/>
  <c r="JY24" i="10"/>
  <c r="PC120" i="10"/>
  <c r="PI152" i="10"/>
  <c r="DF153" i="13"/>
  <c r="DZ148" i="10"/>
  <c r="GR153" i="10"/>
  <c r="GT75" i="10"/>
  <c r="PG75" i="10"/>
  <c r="DY44" i="10"/>
  <c r="QP44" i="10" s="1"/>
  <c r="GT153" i="10"/>
  <c r="JR14" i="10"/>
  <c r="EE156" i="10"/>
  <c r="GX80" i="10"/>
  <c r="EL5" i="10"/>
  <c r="MB14" i="10"/>
  <c r="JG140" i="10"/>
  <c r="JZ115" i="10"/>
  <c r="KC77" i="10"/>
  <c r="PH119" i="10"/>
  <c r="JM75" i="10"/>
  <c r="LB158" i="13"/>
  <c r="JQ78" i="10"/>
  <c r="CO90" i="13"/>
  <c r="EO50" i="10"/>
  <c r="IF32" i="13"/>
  <c r="JH33" i="10" s="1"/>
  <c r="MF81" i="10"/>
  <c r="GS158" i="10"/>
  <c r="MP112" i="10"/>
  <c r="EH109" i="10"/>
  <c r="MU80" i="10"/>
  <c r="RH80" i="10" s="1"/>
  <c r="EK108" i="10"/>
  <c r="EK71" i="10"/>
  <c r="MA83" i="10"/>
  <c r="PC110" i="10"/>
  <c r="QR129" i="10"/>
  <c r="LI124" i="13"/>
  <c r="MF125" i="10" s="1"/>
  <c r="JN159" i="10"/>
  <c r="KB149" i="10"/>
  <c r="JT8" i="10"/>
  <c r="EC110" i="10"/>
  <c r="IF161" i="13"/>
  <c r="HF137" i="10"/>
  <c r="HC10" i="10"/>
  <c r="GY106" i="10"/>
  <c r="DY78" i="10"/>
  <c r="QP78" i="10" s="1"/>
  <c r="GY85" i="10"/>
  <c r="OY10" i="10"/>
  <c r="JM144" i="10"/>
  <c r="ES122" i="10"/>
  <c r="MI160" i="10"/>
  <c r="IT155" i="13"/>
  <c r="NY119" i="13"/>
  <c r="CK53" i="13"/>
  <c r="EC36" i="10"/>
  <c r="JV10" i="10"/>
  <c r="OV98" i="10"/>
  <c r="HH14" i="10"/>
  <c r="FX151" i="13"/>
  <c r="EO121" i="10"/>
  <c r="QT152" i="10"/>
  <c r="ES49" i="10"/>
  <c r="HJ87" i="10"/>
  <c r="RE115" i="10"/>
  <c r="ED59" i="10"/>
  <c r="MC15" i="10"/>
  <c r="OY37" i="10"/>
  <c r="IL36" i="13"/>
  <c r="OL149" i="13"/>
  <c r="EF95" i="10"/>
  <c r="GO28" i="10"/>
  <c r="ER92" i="10"/>
  <c r="DF154" i="13"/>
  <c r="ER155" i="10" s="1"/>
  <c r="OZ65" i="10"/>
  <c r="PC105" i="10"/>
  <c r="DC146" i="13"/>
  <c r="JN53" i="10"/>
  <c r="MH59" i="10"/>
  <c r="LN146" i="13"/>
  <c r="MP46" i="10"/>
  <c r="JZ52" i="10"/>
  <c r="GO73" i="10"/>
  <c r="EO47" i="10"/>
  <c r="GD161" i="13"/>
  <c r="EK154" i="10"/>
  <c r="MN79" i="10"/>
  <c r="MG66" i="10"/>
  <c r="QT53" i="10"/>
  <c r="EA158" i="10"/>
  <c r="GQ158" i="10"/>
  <c r="ME91" i="10"/>
  <c r="EE120" i="10"/>
  <c r="JV41" i="10"/>
  <c r="MF63" i="10"/>
  <c r="LY122" i="10"/>
  <c r="HB164" i="10"/>
  <c r="PK80" i="10"/>
  <c r="EA161" i="10"/>
  <c r="MQ74" i="10"/>
  <c r="MF109" i="10"/>
  <c r="JR109" i="10"/>
  <c r="KA145" i="10"/>
  <c r="EJ59" i="10"/>
  <c r="OY47" i="10"/>
  <c r="JU104" i="10"/>
  <c r="HG81" i="10"/>
  <c r="JO103" i="10"/>
  <c r="EC95" i="10"/>
  <c r="QR150" i="10"/>
  <c r="ED117" i="10"/>
  <c r="JG32" i="10"/>
  <c r="PD83" i="10"/>
  <c r="JS152" i="10"/>
  <c r="GZ21" i="10"/>
  <c r="OX20" i="10"/>
  <c r="HI20" i="10"/>
  <c r="PD5" i="10"/>
  <c r="GZ7" i="10"/>
  <c r="JY11" i="10"/>
  <c r="QP14" i="10"/>
  <c r="MH37" i="10"/>
  <c r="MO158" i="10"/>
  <c r="JN114" i="10"/>
  <c r="EJ65" i="10"/>
  <c r="GS72" i="10"/>
  <c r="EB86" i="10"/>
  <c r="EH145" i="10"/>
  <c r="JZ162" i="10"/>
  <c r="JZ159" i="10"/>
  <c r="JP68" i="10"/>
  <c r="JN40" i="10"/>
  <c r="PE135" i="10"/>
  <c r="ML53" i="10"/>
  <c r="ES46" i="10"/>
  <c r="PL89" i="10"/>
  <c r="HE67" i="10"/>
  <c r="PC153" i="10"/>
  <c r="QT153" i="10" s="1"/>
  <c r="HE146" i="10"/>
  <c r="GP145" i="10"/>
  <c r="MI22" i="10"/>
  <c r="RG110" i="10"/>
  <c r="HB87" i="10"/>
  <c r="MU118" i="10"/>
  <c r="QQ113" i="10"/>
  <c r="DW98" i="10"/>
  <c r="MP97" i="10"/>
  <c r="EB157" i="10"/>
  <c r="QS132" i="10"/>
  <c r="HD151" i="10"/>
  <c r="PL114" i="10"/>
  <c r="KC63" i="10"/>
  <c r="DW114" i="10"/>
  <c r="EG70" i="10"/>
  <c r="ED102" i="10"/>
  <c r="JP39" i="10"/>
  <c r="GO32" i="10"/>
  <c r="JG51" i="10"/>
  <c r="EO64" i="10"/>
  <c r="JQ102" i="10"/>
  <c r="QR99" i="10"/>
  <c r="GT34" i="10"/>
  <c r="RH72" i="10"/>
  <c r="OW77" i="10"/>
  <c r="QP100" i="10"/>
  <c r="GR79" i="10"/>
  <c r="EE83" i="10"/>
  <c r="MK14" i="10"/>
  <c r="DX162" i="10"/>
  <c r="QP162" i="10"/>
  <c r="JT102" i="10"/>
  <c r="EJ29" i="10"/>
  <c r="RE29" i="10" s="1"/>
  <c r="PM29" i="10"/>
  <c r="MB68" i="10"/>
  <c r="EL68" i="10"/>
  <c r="DW60" i="10"/>
  <c r="JX152" i="10"/>
  <c r="QQ89" i="10"/>
  <c r="ML155" i="10"/>
  <c r="GV11" i="10"/>
  <c r="MQ76" i="10"/>
  <c r="EJ23" i="10"/>
  <c r="EJ62" i="10"/>
  <c r="OS116" i="10"/>
  <c r="PJ17" i="10"/>
  <c r="KC40" i="10"/>
  <c r="JY10" i="10"/>
  <c r="HB103" i="10"/>
  <c r="IG97" i="13"/>
  <c r="EL157" i="10"/>
  <c r="MK160" i="10"/>
  <c r="QQ127" i="10"/>
  <c r="ES139" i="10"/>
  <c r="MH106" i="10"/>
  <c r="EH17" i="10"/>
  <c r="OX164" i="10"/>
  <c r="EP33" i="10"/>
  <c r="FZ12" i="13"/>
  <c r="HG13" i="10" s="1"/>
  <c r="JY40" i="10"/>
  <c r="EN121" i="10"/>
  <c r="GX121" i="10"/>
  <c r="EB8" i="10"/>
  <c r="OX162" i="10"/>
  <c r="IG39" i="13"/>
  <c r="JI40" i="10" s="1"/>
  <c r="KB5" i="10"/>
  <c r="FH117" i="13"/>
  <c r="GO118" i="10" s="1"/>
  <c r="QQ118" i="10" s="1"/>
  <c r="FK158" i="13"/>
  <c r="GR159" i="10" s="1"/>
  <c r="JA84" i="13"/>
  <c r="KC85" i="10" s="1"/>
  <c r="HG71" i="10"/>
  <c r="DZ130" i="10"/>
  <c r="KB13" i="10"/>
  <c r="GW86" i="10"/>
  <c r="HB142" i="10"/>
  <c r="HB107" i="10"/>
  <c r="EK138" i="10"/>
  <c r="OF153" i="13"/>
  <c r="OX154" i="10" s="1"/>
  <c r="IZ129" i="13"/>
  <c r="KB130" i="10" s="1"/>
  <c r="JJ145" i="10"/>
  <c r="JJ67" i="10"/>
  <c r="OW48" i="10"/>
  <c r="PB116" i="10"/>
  <c r="JW96" i="10"/>
  <c r="OW89" i="10"/>
  <c r="JZ40" i="10"/>
  <c r="FK32" i="13"/>
  <c r="JG126" i="10"/>
  <c r="JX123" i="10"/>
  <c r="FL159" i="13"/>
  <c r="PK64" i="10"/>
  <c r="PA102" i="10"/>
  <c r="JI86" i="10"/>
  <c r="JR21" i="10"/>
  <c r="OY136" i="10"/>
  <c r="DW70" i="10"/>
  <c r="HA58" i="10"/>
  <c r="QQ58" i="10" s="1"/>
  <c r="EJ8" i="10"/>
  <c r="EQ138" i="10"/>
  <c r="IZ162" i="13"/>
  <c r="PL130" i="10"/>
  <c r="MQ132" i="10"/>
  <c r="RH132" i="10" s="1"/>
  <c r="EG7" i="10"/>
  <c r="CY155" i="13"/>
  <c r="ME112" i="10"/>
  <c r="GP88" i="10"/>
  <c r="OR152" i="10"/>
  <c r="CM146" i="13"/>
  <c r="LZ51" i="10"/>
  <c r="GR151" i="10"/>
  <c r="CT5" i="13"/>
  <c r="IK161" i="13"/>
  <c r="OU29" i="13"/>
  <c r="MI137" i="10"/>
  <c r="OT102" i="10"/>
  <c r="GX87" i="10"/>
  <c r="MF20" i="10"/>
  <c r="CT148" i="13"/>
  <c r="ED85" i="10"/>
  <c r="ER125" i="10"/>
  <c r="JS105" i="10"/>
  <c r="RI129" i="10"/>
  <c r="DY148" i="10"/>
  <c r="QP148" i="10" s="1"/>
  <c r="JJ97" i="10"/>
  <c r="EG126" i="10"/>
  <c r="GZ44" i="10"/>
  <c r="JR125" i="10"/>
  <c r="CS151" i="13"/>
  <c r="ER164" i="10"/>
  <c r="OY21" i="10"/>
  <c r="GZ68" i="10"/>
  <c r="EF12" i="10"/>
  <c r="MQ28" i="10"/>
  <c r="DZ152" i="10"/>
  <c r="PF96" i="10"/>
  <c r="IT111" i="13"/>
  <c r="PA110" i="10"/>
  <c r="LU155" i="13"/>
  <c r="MR156" i="10" s="1"/>
  <c r="IM126" i="13"/>
  <c r="JO127" i="10" s="1"/>
  <c r="EK78" i="10"/>
  <c r="JY104" i="10"/>
  <c r="RG104" i="10" s="1"/>
  <c r="EO113" i="10"/>
  <c r="JG97" i="10"/>
  <c r="OY36" i="10"/>
  <c r="EN89" i="10"/>
  <c r="MC72" i="10"/>
  <c r="OO133" i="13"/>
  <c r="GP65" i="10"/>
  <c r="MH137" i="10"/>
  <c r="JM72" i="10"/>
  <c r="LY164" i="10"/>
  <c r="MT103" i="10"/>
  <c r="DZ123" i="10"/>
  <c r="OP45" i="13"/>
  <c r="MO14" i="10"/>
  <c r="MF102" i="10"/>
  <c r="EL12" i="10"/>
  <c r="EN163" i="10"/>
  <c r="JT72" i="10"/>
  <c r="OU132" i="10"/>
  <c r="JP42" i="10"/>
  <c r="PM113" i="10"/>
  <c r="RI113" i="10" s="1"/>
  <c r="EG88" i="10"/>
  <c r="MU162" i="10"/>
  <c r="MF71" i="10"/>
  <c r="OF49" i="13"/>
  <c r="OX50" i="10" s="1"/>
  <c r="EN148" i="10"/>
  <c r="QS39" i="10"/>
  <c r="JR157" i="10"/>
  <c r="JO151" i="10"/>
  <c r="DZ31" i="10"/>
  <c r="GX88" i="10"/>
  <c r="JL132" i="10"/>
  <c r="JN29" i="10"/>
  <c r="DY130" i="10"/>
  <c r="OZ94" i="10"/>
  <c r="MO159" i="10"/>
  <c r="HG149" i="10"/>
  <c r="QT57" i="10"/>
  <c r="OQ110" i="10"/>
  <c r="JP137" i="10"/>
  <c r="OT13" i="10"/>
  <c r="OX153" i="10"/>
  <c r="JK32" i="10"/>
  <c r="PA26" i="10"/>
  <c r="HJ43" i="10"/>
  <c r="QS48" i="10"/>
  <c r="JX55" i="10"/>
  <c r="GO9" i="10"/>
  <c r="QR54" i="10"/>
  <c r="EM85" i="10"/>
  <c r="EH115" i="10"/>
  <c r="EQ149" i="10"/>
  <c r="JW10" i="10"/>
  <c r="ER72" i="10"/>
  <c r="EJ109" i="10"/>
  <c r="QR144" i="10"/>
  <c r="JY68" i="10"/>
  <c r="MB27" i="10"/>
  <c r="KA59" i="10"/>
  <c r="DY144" i="10"/>
  <c r="PM105" i="10"/>
  <c r="MO16" i="10"/>
  <c r="JR26" i="10"/>
  <c r="OS50" i="10"/>
  <c r="RH120" i="10"/>
  <c r="EE161" i="10"/>
  <c r="MO164" i="10"/>
  <c r="JW100" i="10"/>
  <c r="JW162" i="10"/>
  <c r="GR36" i="10"/>
  <c r="PF42" i="10"/>
  <c r="GR33" i="10"/>
  <c r="LZ52" i="10"/>
  <c r="HH65" i="10"/>
  <c r="EG9" i="10"/>
  <c r="MJ65" i="10"/>
  <c r="MG98" i="10"/>
  <c r="GS160" i="10"/>
  <c r="JU96" i="10"/>
  <c r="JP45" i="10"/>
  <c r="EN81" i="10"/>
  <c r="QQ55" i="10"/>
  <c r="PI132" i="10"/>
  <c r="JL67" i="10"/>
  <c r="JS79" i="10"/>
  <c r="EQ50" i="10"/>
  <c r="HJ140" i="10"/>
  <c r="MN24" i="10"/>
  <c r="MD60" i="10"/>
  <c r="KB57" i="10"/>
  <c r="ER152" i="10"/>
  <c r="OR127" i="10"/>
  <c r="EF141" i="10"/>
  <c r="JX16" i="10"/>
  <c r="LY57" i="10"/>
  <c r="RF142" i="10"/>
  <c r="OX142" i="10"/>
  <c r="JT92" i="10"/>
  <c r="RI98" i="10"/>
  <c r="RE28" i="10"/>
  <c r="PI102" i="10"/>
  <c r="EA144" i="10"/>
  <c r="EC6" i="10"/>
  <c r="EE12" i="10"/>
  <c r="GY99" i="10"/>
  <c r="LY111" i="10"/>
  <c r="QQ28" i="10"/>
  <c r="KA127" i="10"/>
  <c r="HD113" i="10"/>
  <c r="KC97" i="10"/>
  <c r="MS164" i="10"/>
  <c r="EH157" i="10"/>
  <c r="GV82" i="10"/>
  <c r="HK130" i="10"/>
  <c r="LY145" i="10"/>
  <c r="JP118" i="10"/>
  <c r="PK155" i="10"/>
  <c r="MJ53" i="10"/>
  <c r="EB156" i="10"/>
  <c r="OQ19" i="10"/>
  <c r="PA58" i="10"/>
  <c r="GY160" i="10"/>
  <c r="DY8" i="10"/>
  <c r="OX104" i="10"/>
  <c r="PM160" i="10"/>
  <c r="JG41" i="10"/>
  <c r="PL26" i="10"/>
  <c r="DZ40" i="10"/>
  <c r="MF143" i="10"/>
  <c r="JL162" i="10"/>
  <c r="MG8" i="10"/>
  <c r="GQ151" i="10"/>
  <c r="DW138" i="10"/>
  <c r="JQ104" i="10"/>
  <c r="HJ59" i="10"/>
  <c r="EQ164" i="10"/>
  <c r="JA143" i="13"/>
  <c r="KC144" i="10" s="1"/>
  <c r="ES123" i="10"/>
  <c r="NY68" i="13"/>
  <c r="IZ9" i="13"/>
  <c r="KB10" i="10" s="1"/>
  <c r="JM77" i="10"/>
  <c r="HC95" i="10"/>
  <c r="HH19" i="10"/>
  <c r="DY88" i="10"/>
  <c r="CT98" i="13"/>
  <c r="EF99" i="10" s="1"/>
  <c r="PB41" i="10"/>
  <c r="KC26" i="10"/>
  <c r="PL17" i="10"/>
  <c r="LY110" i="10"/>
  <c r="KA153" i="10"/>
  <c r="HG92" i="10"/>
  <c r="FH45" i="13"/>
  <c r="DE68" i="13"/>
  <c r="EQ69" i="10" s="1"/>
  <c r="HE55" i="10"/>
  <c r="PI18" i="10"/>
  <c r="HH101" i="10"/>
  <c r="ED62" i="10"/>
  <c r="OQ122" i="10"/>
  <c r="JL131" i="10"/>
  <c r="CX151" i="13"/>
  <c r="EJ152" i="10" s="1"/>
  <c r="HD146" i="10"/>
  <c r="MD79" i="10"/>
  <c r="FH157" i="13"/>
  <c r="GO158" i="10" s="1"/>
  <c r="JO23" i="10"/>
  <c r="JN127" i="10"/>
  <c r="JM85" i="10"/>
  <c r="HE164" i="10"/>
  <c r="MF49" i="10"/>
  <c r="OZ156" i="10"/>
  <c r="GZ80" i="10"/>
  <c r="MK114" i="10"/>
  <c r="OU140" i="10"/>
  <c r="CY147" i="13"/>
  <c r="JP102" i="10"/>
  <c r="ER14" i="10"/>
  <c r="QR40" i="10"/>
  <c r="ES30" i="10"/>
  <c r="EN70" i="10"/>
  <c r="OZ130" i="10"/>
  <c r="GY21" i="10"/>
  <c r="PJ12" i="10"/>
  <c r="EQ154" i="10"/>
  <c r="PH6" i="10"/>
  <c r="IT16" i="13"/>
  <c r="JV17" i="10" s="1"/>
  <c r="JG11" i="10"/>
  <c r="QR11" i="10" s="1"/>
  <c r="MC62" i="10"/>
  <c r="EK50" i="10"/>
  <c r="MS104" i="10"/>
  <c r="OX117" i="10"/>
  <c r="HA146" i="10"/>
  <c r="GP123" i="10"/>
  <c r="KA161" i="10"/>
  <c r="JK106" i="10"/>
  <c r="EE43" i="10"/>
  <c r="EF93" i="10"/>
  <c r="OW102" i="10"/>
  <c r="JQ144" i="10"/>
  <c r="OY126" i="10"/>
  <c r="PI48" i="10"/>
  <c r="JH147" i="10"/>
  <c r="ED64" i="10"/>
  <c r="EB153" i="10"/>
  <c r="HB85" i="10"/>
  <c r="EK124" i="10"/>
  <c r="FW54" i="13"/>
  <c r="MB55" i="10"/>
  <c r="MJ45" i="10"/>
  <c r="HF6" i="10"/>
  <c r="QQ86" i="10"/>
  <c r="PA31" i="10"/>
  <c r="FK161" i="13"/>
  <c r="GR162" i="10" s="1"/>
  <c r="OW130" i="10"/>
  <c r="MD141" i="10"/>
  <c r="GW134" i="10"/>
  <c r="JR35" i="10"/>
  <c r="OZ161" i="10"/>
  <c r="OS25" i="10"/>
  <c r="PM96" i="10"/>
  <c r="GP56" i="10"/>
  <c r="JS56" i="10"/>
  <c r="QR56" i="10" s="1"/>
  <c r="MR144" i="10"/>
  <c r="MG140" i="10"/>
  <c r="EJ124" i="10"/>
  <c r="EE51" i="10"/>
  <c r="QQ67" i="10"/>
  <c r="FJ65" i="13"/>
  <c r="LZ123" i="10"/>
  <c r="JA8" i="13"/>
  <c r="KC9" i="10" s="1"/>
  <c r="EP134" i="10"/>
  <c r="FL154" i="13"/>
  <c r="EJ92" i="10"/>
  <c r="LG138" i="13"/>
  <c r="HD87" i="10"/>
  <c r="KA49" i="10"/>
  <c r="IU97" i="13"/>
  <c r="JW98" i="10" s="1"/>
  <c r="HF163" i="10"/>
  <c r="PC107" i="10"/>
  <c r="MT54" i="10"/>
  <c r="IO155" i="13"/>
  <c r="JU15" i="10"/>
  <c r="FN143" i="13"/>
  <c r="GU144" i="10" s="1"/>
  <c r="LB123" i="13"/>
  <c r="LY124" i="10" s="1"/>
  <c r="HJ21" i="10"/>
  <c r="CR142" i="13"/>
  <c r="JR147" i="10"/>
  <c r="CX158" i="13"/>
  <c r="EJ159" i="10" s="1"/>
  <c r="HB102" i="10"/>
  <c r="EN155" i="10"/>
  <c r="EE94" i="10"/>
  <c r="RG133" i="10"/>
  <c r="QR36" i="10"/>
  <c r="JO69" i="10"/>
  <c r="MU104" i="10"/>
  <c r="QQ82" i="10"/>
  <c r="PD53" i="10"/>
  <c r="MJ127" i="10"/>
  <c r="MI76" i="10"/>
  <c r="PK110" i="10"/>
  <c r="GQ66" i="10"/>
  <c r="RH66" i="10"/>
  <c r="JK135" i="10"/>
  <c r="JL159" i="10"/>
  <c r="EH42" i="10"/>
  <c r="OU119" i="10"/>
  <c r="JL113" i="10"/>
  <c r="JQ31" i="10"/>
  <c r="JT106" i="10"/>
  <c r="EB149" i="10"/>
  <c r="MT164" i="10"/>
  <c r="OY109" i="10"/>
  <c r="PA147" i="10"/>
  <c r="QP101" i="10"/>
  <c r="QR132" i="10"/>
  <c r="RI55" i="10"/>
  <c r="EI135" i="10"/>
  <c r="MP162" i="10"/>
  <c r="QR25" i="10"/>
  <c r="MP151" i="10"/>
  <c r="ED48" i="10"/>
  <c r="OV127" i="10"/>
  <c r="LZ159" i="10"/>
  <c r="OV119" i="10"/>
  <c r="MI32" i="10"/>
  <c r="ML90" i="10"/>
  <c r="GW148" i="10"/>
  <c r="HK8" i="10"/>
  <c r="QT43" i="10"/>
  <c r="PH10" i="10"/>
  <c r="MM162" i="10"/>
  <c r="RE110" i="10"/>
  <c r="MK155" i="10"/>
  <c r="DY93" i="10"/>
  <c r="JG24" i="10"/>
  <c r="QR24" i="10" s="1"/>
  <c r="HI107" i="10"/>
  <c r="QQ80" i="10"/>
  <c r="RF28" i="10"/>
  <c r="GV26" i="10"/>
  <c r="KB150" i="10"/>
  <c r="MN38" i="10"/>
  <c r="MH25" i="10"/>
  <c r="MD139" i="10"/>
  <c r="QS8" i="10"/>
  <c r="QR14" i="10"/>
  <c r="MF136" i="10"/>
  <c r="OR103" i="10"/>
  <c r="EC89" i="10"/>
  <c r="OU12" i="10"/>
  <c r="QQ10" i="10"/>
  <c r="HD150" i="10"/>
  <c r="EB10" i="10"/>
  <c r="RI36" i="10"/>
  <c r="MJ73" i="10"/>
  <c r="RI57" i="10"/>
  <c r="QT148" i="10"/>
  <c r="HG162" i="10"/>
  <c r="OR64" i="10"/>
  <c r="QP59" i="10"/>
  <c r="HA130" i="10"/>
  <c r="GW18" i="10"/>
  <c r="JH145" i="10"/>
  <c r="LZ151" i="10"/>
  <c r="QR93" i="10"/>
  <c r="GY6" i="10"/>
  <c r="EQ121" i="10"/>
  <c r="JS102" i="10"/>
  <c r="MT139" i="10"/>
  <c r="PI101" i="10"/>
  <c r="GU117" i="10"/>
  <c r="MM9" i="10"/>
  <c r="EP84" i="10"/>
  <c r="HJ47" i="10"/>
  <c r="EK23" i="10"/>
  <c r="MJ44" i="10"/>
  <c r="OV151" i="10"/>
  <c r="EJ112" i="10"/>
  <c r="JV111" i="10"/>
  <c r="ER9" i="10"/>
  <c r="QT159" i="10"/>
  <c r="JT59" i="10"/>
  <c r="JN21" i="10"/>
  <c r="EB74" i="10"/>
  <c r="MS163" i="10"/>
  <c r="CT27" i="13"/>
  <c r="HG135" i="10"/>
  <c r="PK12" i="10"/>
  <c r="MS158" i="10"/>
  <c r="MQ89" i="10"/>
  <c r="OR26" i="13"/>
  <c r="PJ27" i="10" s="1"/>
  <c r="JU125" i="10"/>
  <c r="JU75" i="10"/>
  <c r="PH153" i="10"/>
  <c r="JN89" i="10"/>
  <c r="DD143" i="13"/>
  <c r="KC24" i="10"/>
  <c r="JO5" i="10"/>
  <c r="ES63" i="10"/>
  <c r="GP112" i="10"/>
  <c r="JS28" i="10"/>
  <c r="OH25" i="13"/>
  <c r="OZ26" i="10" s="1"/>
  <c r="GW17" i="10"/>
  <c r="AN164" i="11"/>
  <c r="MF59" i="10"/>
  <c r="JV162" i="10"/>
  <c r="DZ113" i="10"/>
  <c r="MG117" i="10"/>
  <c r="EA159" i="10"/>
  <c r="EL107" i="10"/>
  <c r="JZ92" i="10"/>
  <c r="EI96" i="10"/>
  <c r="QP96" i="10" s="1"/>
  <c r="PB145" i="10"/>
  <c r="DW76" i="10"/>
  <c r="QP76" i="10" s="1"/>
  <c r="EJ145" i="10"/>
  <c r="HJ65" i="10"/>
  <c r="MQ156" i="10"/>
  <c r="EA148" i="10"/>
  <c r="MG132" i="10"/>
  <c r="EK126" i="10"/>
  <c r="LG152" i="13"/>
  <c r="MK124" i="10"/>
  <c r="KB125" i="10"/>
  <c r="FY95" i="13"/>
  <c r="MT39" i="10"/>
  <c r="PL7" i="10"/>
  <c r="EN57" i="10"/>
  <c r="DY31" i="10"/>
  <c r="QP31" i="10" s="1"/>
  <c r="EM57" i="10"/>
  <c r="RE57" i="10" s="1"/>
  <c r="EL148" i="10"/>
  <c r="EG83" i="10"/>
  <c r="JN17" i="10"/>
  <c r="PB117" i="10"/>
  <c r="PK27" i="10"/>
  <c r="EG162" i="10"/>
  <c r="IU162" i="13"/>
  <c r="EN7" i="10"/>
  <c r="OS144" i="10"/>
  <c r="QT144" i="10" s="1"/>
  <c r="GQ84" i="10"/>
  <c r="QQ84" i="10" s="1"/>
  <c r="CQ153" i="13"/>
  <c r="JK160" i="10"/>
  <c r="HF57" i="10"/>
  <c r="MQ24" i="10"/>
  <c r="EA155" i="10"/>
  <c r="MS18" i="10"/>
  <c r="EP150" i="10"/>
  <c r="MI38" i="10"/>
  <c r="MN9" i="10"/>
  <c r="JP31" i="10"/>
  <c r="EN40" i="10"/>
  <c r="EL79" i="10"/>
  <c r="MD31" i="10"/>
  <c r="QQ134" i="10"/>
  <c r="GS48" i="10"/>
  <c r="JZ66" i="10"/>
  <c r="QQ131" i="10"/>
  <c r="LP99" i="13"/>
  <c r="EC147" i="10"/>
  <c r="HI68" i="10"/>
  <c r="HG132" i="10"/>
  <c r="HK67" i="10"/>
  <c r="KB162" i="10"/>
  <c r="PC71" i="10"/>
  <c r="JI78" i="10"/>
  <c r="QR78" i="10" s="1"/>
  <c r="JN132" i="10"/>
  <c r="GA162" i="13"/>
  <c r="HH68" i="10"/>
  <c r="OW127" i="10"/>
  <c r="CU83" i="13"/>
  <c r="MK151" i="10"/>
  <c r="MI82" i="10"/>
  <c r="MM38" i="10"/>
  <c r="CU13" i="13"/>
  <c r="HH77" i="10"/>
  <c r="IZ159" i="13"/>
  <c r="IQ163" i="13"/>
  <c r="JS164" i="10" s="1"/>
  <c r="OT152" i="10"/>
  <c r="LE89" i="13"/>
  <c r="MB90" i="10" s="1"/>
  <c r="HK102" i="10"/>
  <c r="DE130" i="13"/>
  <c r="EQ131" i="10" s="1"/>
  <c r="AN154" i="11"/>
  <c r="MO161" i="10"/>
  <c r="MJ132" i="10"/>
  <c r="JJ159" i="10"/>
  <c r="GV85" i="10"/>
  <c r="GU95" i="10"/>
  <c r="OC67" i="13"/>
  <c r="HB65" i="10"/>
  <c r="MP143" i="10"/>
  <c r="EF25" i="10"/>
  <c r="OZ51" i="10"/>
  <c r="HD88" i="10"/>
  <c r="MN49" i="10"/>
  <c r="MU159" i="10"/>
  <c r="LE101" i="13"/>
  <c r="MN143" i="10"/>
  <c r="MK106" i="10"/>
  <c r="KC53" i="10"/>
  <c r="MA158" i="10"/>
  <c r="OT33" i="13"/>
  <c r="PL34" i="10" s="1"/>
  <c r="MD40" i="10"/>
  <c r="GR123" i="10"/>
  <c r="QQ77" i="10"/>
  <c r="QS43" i="10"/>
  <c r="HD120" i="10"/>
  <c r="RF120" i="10" s="1"/>
  <c r="RH101" i="10"/>
  <c r="JY118" i="10"/>
  <c r="QR35" i="10"/>
  <c r="PB137" i="10"/>
  <c r="OY93" i="10"/>
  <c r="ML122" i="10"/>
  <c r="EI124" i="10"/>
  <c r="JX139" i="10"/>
  <c r="HI24" i="10"/>
  <c r="EO46" i="10"/>
  <c r="QQ29" i="10"/>
  <c r="GZ164" i="10"/>
  <c r="JN95" i="10"/>
  <c r="OV87" i="10"/>
  <c r="GW139" i="10"/>
  <c r="KA29" i="10"/>
  <c r="MO55" i="10"/>
  <c r="MJ5" i="10"/>
  <c r="LY123" i="10"/>
  <c r="OT87" i="10"/>
  <c r="JJ150" i="10"/>
  <c r="GW154" i="10"/>
  <c r="QQ5" i="10"/>
  <c r="GO157" i="10"/>
  <c r="QP13" i="10"/>
  <c r="DZ143" i="10"/>
  <c r="HA105" i="10"/>
  <c r="QP97" i="10"/>
  <c r="JG142" i="10"/>
  <c r="JW155" i="10"/>
  <c r="JM15" i="10"/>
  <c r="GT145" i="10"/>
  <c r="HJ70" i="10"/>
  <c r="JZ34" i="10"/>
  <c r="JG103" i="10"/>
  <c r="MC23" i="10"/>
  <c r="JL91" i="10"/>
  <c r="MS36" i="10"/>
  <c r="EO147" i="10"/>
  <c r="OY140" i="10"/>
  <c r="HA158" i="10"/>
  <c r="LY155" i="10"/>
  <c r="GO46" i="10"/>
  <c r="EF158" i="10"/>
  <c r="EP152" i="10"/>
  <c r="MU53" i="10"/>
  <c r="JG149" i="10"/>
  <c r="KC148" i="10"/>
  <c r="LY84" i="10"/>
  <c r="KA158" i="10"/>
  <c r="PD117" i="10"/>
  <c r="EJ157" i="10"/>
  <c r="PC115" i="10"/>
  <c r="EQ146" i="10"/>
  <c r="JS66" i="10"/>
  <c r="RF44" i="10"/>
  <c r="ME128" i="10"/>
  <c r="GQ136" i="10"/>
  <c r="EH35" i="10"/>
  <c r="JS142" i="10"/>
  <c r="JT164" i="10"/>
  <c r="HG89" i="10"/>
  <c r="JT23" i="10"/>
  <c r="QT90" i="10"/>
  <c r="QR95" i="10"/>
  <c r="QQ98" i="10"/>
  <c r="OZ68" i="10"/>
  <c r="KB9" i="10"/>
  <c r="QT16" i="10"/>
  <c r="MH156" i="10"/>
  <c r="QR109" i="10"/>
  <c r="EP16" i="10"/>
  <c r="MF107" i="10"/>
  <c r="MM76" i="10"/>
  <c r="MR104" i="10"/>
  <c r="IM123" i="13"/>
  <c r="JO124" i="10" s="1"/>
  <c r="HB104" i="10"/>
  <c r="PC72" i="10"/>
  <c r="QT72" i="10" s="1"/>
  <c r="FP33" i="13"/>
  <c r="GW34" i="10" s="1"/>
  <c r="OX22" i="10"/>
  <c r="JP29" i="10"/>
  <c r="OI6" i="13"/>
  <c r="PA7" i="10" s="1"/>
  <c r="LZ48" i="10"/>
  <c r="MB32" i="10"/>
  <c r="LI116" i="13"/>
  <c r="MF117" i="10" s="1"/>
  <c r="DW7" i="10"/>
  <c r="QP7" i="10" s="1"/>
  <c r="MS150" i="10"/>
  <c r="JM109" i="10"/>
  <c r="JY151" i="10"/>
  <c r="LB50" i="13"/>
  <c r="ED156" i="10"/>
  <c r="ER156" i="10"/>
  <c r="PG115" i="10"/>
  <c r="OU88" i="10"/>
  <c r="FQ81" i="13"/>
  <c r="JL88" i="10"/>
  <c r="PB48" i="10"/>
  <c r="IZ150" i="13"/>
  <c r="LZ155" i="10"/>
  <c r="ML64" i="10"/>
  <c r="EF108" i="10"/>
  <c r="PC164" i="10"/>
  <c r="QT164" i="10" s="1"/>
  <c r="MG120" i="10"/>
  <c r="GP34" i="10"/>
  <c r="LZ122" i="10"/>
  <c r="PD143" i="10"/>
  <c r="JG19" i="10"/>
  <c r="MO8" i="10"/>
  <c r="JI83" i="10"/>
  <c r="JR111" i="10"/>
  <c r="MS105" i="10"/>
  <c r="JM157" i="10"/>
  <c r="JO89" i="10"/>
  <c r="OX13" i="10"/>
  <c r="GS164" i="10"/>
  <c r="JV160" i="10"/>
  <c r="MU92" i="10"/>
  <c r="ER35" i="10"/>
  <c r="OY113" i="10"/>
  <c r="OA149" i="13"/>
  <c r="OS150" i="10" s="1"/>
  <c r="MS128" i="10"/>
  <c r="RH128" i="10" s="1"/>
  <c r="GX20" i="10"/>
  <c r="OZ38" i="10"/>
  <c r="MJ12" i="10"/>
  <c r="PI71" i="10"/>
  <c r="GT96" i="10"/>
  <c r="EO16" i="10"/>
  <c r="DG158" i="13"/>
  <c r="PJ65" i="10"/>
  <c r="OQ45" i="10"/>
  <c r="ML154" i="10"/>
  <c r="ML69" i="10"/>
  <c r="JG77" i="10"/>
  <c r="QR73" i="10"/>
  <c r="HB67" i="10"/>
  <c r="JL53" i="10"/>
  <c r="QS142" i="10"/>
  <c r="GU41" i="10"/>
  <c r="GD163" i="13"/>
  <c r="JO144" i="10"/>
  <c r="HI161" i="10"/>
  <c r="JG160" i="10"/>
  <c r="MT102" i="10"/>
  <c r="CZ69" i="13"/>
  <c r="MT94" i="10"/>
  <c r="JT48" i="10"/>
  <c r="MJ154" i="10"/>
  <c r="JL160" i="10"/>
  <c r="DZ35" i="10"/>
  <c r="HA108" i="10"/>
  <c r="QQ108" i="10" s="1"/>
  <c r="PH61" i="10"/>
  <c r="PK115" i="10"/>
  <c r="HF128" i="10"/>
  <c r="OW149" i="10"/>
  <c r="EL49" i="10"/>
  <c r="CL156" i="13"/>
  <c r="DY136" i="10"/>
  <c r="OZ73" i="10"/>
  <c r="DZ131" i="10"/>
  <c r="QS117" i="10"/>
  <c r="CX122" i="13"/>
  <c r="LB87" i="13"/>
  <c r="FS48" i="13"/>
  <c r="PI97" i="10"/>
  <c r="DY122" i="10"/>
  <c r="QT21" i="10"/>
  <c r="PI125" i="10"/>
  <c r="CX19" i="13"/>
  <c r="EJ20" i="10" s="1"/>
  <c r="PI76" i="10"/>
  <c r="LC151" i="13"/>
  <c r="GY43" i="10"/>
  <c r="JS96" i="10"/>
  <c r="MQ77" i="10"/>
  <c r="HI131" i="10"/>
  <c r="MA136" i="10"/>
  <c r="EB143" i="10"/>
  <c r="GX156" i="10"/>
  <c r="GS145" i="10"/>
  <c r="GZ6" i="10"/>
  <c r="GY141" i="10"/>
  <c r="GT79" i="10"/>
  <c r="IT83" i="13"/>
  <c r="HG148" i="10"/>
  <c r="MR152" i="10"/>
  <c r="GR164" i="10"/>
  <c r="QP153" i="10"/>
  <c r="ED35" i="10"/>
  <c r="PA152" i="10"/>
  <c r="QQ146" i="10"/>
  <c r="DW157" i="10"/>
  <c r="EO122" i="10"/>
  <c r="QQ107" i="10"/>
  <c r="PK87" i="10"/>
  <c r="KC157" i="10"/>
  <c r="KB68" i="10"/>
  <c r="OZ6" i="10"/>
  <c r="QQ135" i="10"/>
  <c r="JX8" i="10"/>
  <c r="QT45" i="10"/>
  <c r="RE61" i="10"/>
  <c r="JH162" i="10"/>
  <c r="MR10" i="10"/>
  <c r="QT95" i="10"/>
  <c r="MM158" i="10"/>
  <c r="HH147" i="10"/>
  <c r="EH113" i="10"/>
  <c r="PB99" i="10"/>
  <c r="HG41" i="10"/>
  <c r="MA145" i="10"/>
  <c r="GY77" i="10"/>
  <c r="QP40" i="10"/>
  <c r="GT130" i="10"/>
  <c r="JG127" i="10"/>
  <c r="PB82" i="10"/>
  <c r="HF162" i="10"/>
  <c r="JG123" i="10"/>
  <c r="JS89" i="10"/>
  <c r="HA106" i="10"/>
  <c r="QQ106" i="10" s="1"/>
  <c r="HG155" i="10"/>
  <c r="QR112" i="10"/>
  <c r="JI162" i="10"/>
  <c r="GQ164" i="10"/>
  <c r="JT12" i="10"/>
  <c r="EN147" i="10"/>
  <c r="HK82" i="10"/>
  <c r="RF82" i="10" s="1"/>
  <c r="OT56" i="10"/>
  <c r="MC60" i="10"/>
  <c r="QR5" i="10"/>
  <c r="JP91" i="10"/>
  <c r="EI105" i="10"/>
  <c r="GZ61" i="10"/>
  <c r="JH128" i="10"/>
  <c r="JK52" i="10"/>
  <c r="GV74" i="10"/>
  <c r="GS162" i="10"/>
  <c r="RF135" i="10"/>
  <c r="HE145" i="10"/>
  <c r="JQ110" i="10"/>
  <c r="EJ138" i="10"/>
  <c r="HD55" i="10"/>
  <c r="EQ147" i="10"/>
  <c r="GU157" i="10"/>
  <c r="QR12" i="10"/>
  <c r="JH71" i="10"/>
  <c r="PE109" i="10"/>
  <c r="PL14" i="10"/>
  <c r="MR151" i="10"/>
  <c r="JH130" i="10"/>
  <c r="MN137" i="10"/>
  <c r="QP52" i="10"/>
  <c r="GY139" i="10"/>
  <c r="PD65" i="10"/>
  <c r="KB152" i="10"/>
  <c r="JI87" i="10"/>
  <c r="MK164" i="10"/>
  <c r="KB155" i="10"/>
  <c r="HI10" i="10"/>
  <c r="JS148" i="10"/>
  <c r="PF53" i="10"/>
  <c r="JP147" i="10"/>
  <c r="EK148" i="10"/>
  <c r="QQ97" i="10"/>
  <c r="OW33" i="10"/>
  <c r="MQ133" i="10"/>
  <c r="PC135" i="10"/>
  <c r="GQ130" i="10"/>
  <c r="EO102" i="10"/>
  <c r="EH70" i="10"/>
  <c r="HA99" i="10"/>
  <c r="QQ119" i="10"/>
  <c r="OT76" i="13"/>
  <c r="PL77" i="10" s="1"/>
  <c r="ED163" i="10"/>
  <c r="MH70" i="10"/>
  <c r="MH123" i="10"/>
  <c r="PA106" i="10"/>
  <c r="DZ82" i="10"/>
  <c r="DY21" i="10"/>
  <c r="GZ10" i="10"/>
  <c r="PI120" i="10"/>
  <c r="ES163" i="10"/>
  <c r="EQ88" i="10"/>
  <c r="RE88" i="10" s="1"/>
  <c r="PC18" i="10"/>
  <c r="MR138" i="10"/>
  <c r="DY147" i="10"/>
  <c r="RF144" i="10"/>
  <c r="IZ20" i="13"/>
  <c r="KB21" i="10" s="1"/>
  <c r="KA84" i="10"/>
  <c r="JL34" i="10"/>
  <c r="JL149" i="10"/>
  <c r="LY99" i="10"/>
  <c r="QS99" i="10" s="1"/>
  <c r="JP20" i="10"/>
  <c r="CU149" i="13"/>
  <c r="EG150" i="10" s="1"/>
  <c r="MM151" i="10"/>
  <c r="DD152" i="13"/>
  <c r="EP153" i="10" s="1"/>
  <c r="DE22" i="13"/>
  <c r="EQ23" i="10" s="1"/>
  <c r="OZ42" i="10"/>
  <c r="HA87" i="10"/>
  <c r="QQ87" i="10" s="1"/>
  <c r="DF65" i="13"/>
  <c r="ER66" i="10" s="1"/>
  <c r="LR151" i="13"/>
  <c r="MO152" i="10" s="1"/>
  <c r="MC104" i="10"/>
  <c r="IR66" i="13"/>
  <c r="JT67" i="10" s="1"/>
  <c r="RG67" i="10" s="1"/>
  <c r="FZ158" i="13"/>
  <c r="JP160" i="10"/>
  <c r="DW127" i="10"/>
  <c r="PL40" i="10"/>
  <c r="EM19" i="10"/>
  <c r="MH88" i="10"/>
  <c r="HI57" i="10"/>
  <c r="JP51" i="10"/>
  <c r="HJ15" i="10"/>
  <c r="JW79" i="10"/>
  <c r="EJ107" i="10"/>
  <c r="EO60" i="10"/>
  <c r="JI149" i="10"/>
  <c r="EE82" i="10"/>
  <c r="OS163" i="10"/>
  <c r="MS58" i="10"/>
  <c r="JL60" i="10"/>
  <c r="JO58" i="10"/>
  <c r="MU60" i="10"/>
  <c r="EB46" i="10"/>
  <c r="ED19" i="10"/>
  <c r="PD104" i="10"/>
  <c r="ED49" i="10"/>
  <c r="JY106" i="10"/>
  <c r="EA41" i="10"/>
  <c r="MA119" i="10"/>
  <c r="OV105" i="10"/>
  <c r="JL83" i="10"/>
  <c r="GY30" i="10"/>
  <c r="MH133" i="10"/>
  <c r="PJ138" i="10"/>
  <c r="JX68" i="10"/>
  <c r="JN45" i="10"/>
  <c r="DZ26" i="10"/>
  <c r="NY142" i="13"/>
  <c r="CQ157" i="13"/>
  <c r="MG156" i="10"/>
  <c r="HB29" i="10"/>
  <c r="LO31" i="13"/>
  <c r="ML32" i="10" s="1"/>
  <c r="OW122" i="10"/>
  <c r="JT147" i="10"/>
  <c r="DW29" i="10"/>
  <c r="MM84" i="10"/>
  <c r="RH84" i="10" s="1"/>
  <c r="HB149" i="10"/>
  <c r="PG145" i="10"/>
  <c r="RI145" i="10" s="1"/>
  <c r="DX95" i="10"/>
  <c r="RE95" i="10" s="1"/>
  <c r="EO59" i="10"/>
  <c r="GR114" i="10"/>
  <c r="MA139" i="10"/>
  <c r="QS139" i="10" s="1"/>
  <c r="OW91" i="10"/>
  <c r="JQ96" i="10"/>
  <c r="JL8" i="10"/>
  <c r="MO151" i="10"/>
  <c r="MF27" i="10"/>
  <c r="OQ103" i="10"/>
  <c r="OU82" i="13"/>
  <c r="PA124" i="10"/>
  <c r="HK147" i="10"/>
  <c r="PM104" i="10"/>
  <c r="RI104" i="10" s="1"/>
  <c r="OW114" i="10"/>
  <c r="KA47" i="10"/>
  <c r="GZ108" i="10"/>
  <c r="JY53" i="10"/>
  <c r="LY41" i="10"/>
  <c r="ME162" i="10"/>
  <c r="PJ97" i="10"/>
  <c r="RI97" i="10" s="1"/>
  <c r="EE71" i="10"/>
  <c r="GV102" i="10"/>
  <c r="MO83" i="10"/>
  <c r="GY59" i="10"/>
  <c r="HC146" i="10"/>
  <c r="RF146" i="10" s="1"/>
  <c r="JN100" i="10"/>
  <c r="EJ86" i="10"/>
  <c r="MQ36" i="10"/>
  <c r="EJ34" i="10"/>
  <c r="JQ32" i="10"/>
  <c r="ES26" i="10"/>
  <c r="LV160" i="13"/>
  <c r="ER68" i="10"/>
  <c r="CT38" i="13"/>
  <c r="EF39" i="10" s="1"/>
  <c r="JN123" i="10"/>
  <c r="HG45" i="10"/>
  <c r="GS14" i="10"/>
  <c r="EP49" i="10"/>
  <c r="RE49" i="10" s="1"/>
  <c r="QR137" i="10"/>
  <c r="QR131" i="10"/>
  <c r="MG158" i="10"/>
  <c r="MJ96" i="10"/>
  <c r="OU41" i="10"/>
  <c r="GP157" i="10"/>
  <c r="GV110" i="10"/>
  <c r="EE13" i="10"/>
  <c r="EE62" i="10"/>
  <c r="OX103" i="10"/>
  <c r="MC161" i="10"/>
  <c r="EL75" i="10"/>
  <c r="GZ49" i="10"/>
  <c r="GX39" i="10"/>
  <c r="EG142" i="10"/>
  <c r="PH86" i="10"/>
  <c r="OV73" i="10"/>
  <c r="MF96" i="10"/>
  <c r="MM134" i="10"/>
  <c r="JN149" i="10"/>
  <c r="JY49" i="10"/>
  <c r="ER159" i="10"/>
  <c r="MD61" i="10"/>
  <c r="JL11" i="10"/>
  <c r="MI130" i="10"/>
  <c r="GW122" i="10"/>
  <c r="RE5" i="10"/>
  <c r="HG147" i="10"/>
  <c r="OX56" i="10"/>
  <c r="EE5" i="10"/>
  <c r="GQ148" i="10"/>
  <c r="EH65" i="10"/>
  <c r="GO48" i="10"/>
  <c r="JI70" i="10"/>
  <c r="EG82" i="10"/>
  <c r="PA120" i="10"/>
  <c r="MM81" i="10"/>
  <c r="HE113" i="10"/>
  <c r="HI79" i="10"/>
  <c r="OU24" i="10"/>
  <c r="EI132" i="10"/>
  <c r="EB31" i="10"/>
  <c r="EF29" i="10"/>
  <c r="PL109" i="10"/>
  <c r="JP111" i="10"/>
  <c r="OQ106" i="10"/>
  <c r="PE16" i="10"/>
  <c r="EC145" i="10"/>
  <c r="EF126" i="10"/>
  <c r="MK158" i="10"/>
  <c r="QS158" i="10" s="1"/>
  <c r="EN157" i="10"/>
  <c r="HI136" i="10"/>
  <c r="JN37" i="10"/>
  <c r="RG45" i="10"/>
  <c r="JP52" i="10"/>
  <c r="EI62" i="10"/>
  <c r="QP23" i="10"/>
  <c r="EO14" i="10"/>
  <c r="OW104" i="10"/>
  <c r="ED74" i="10"/>
  <c r="MQ54" i="10"/>
  <c r="JV66" i="10"/>
  <c r="JN161" i="10"/>
  <c r="HH152" i="10"/>
  <c r="MO94" i="10"/>
  <c r="PK20" i="10"/>
  <c r="GX96" i="10"/>
  <c r="GX152" i="10"/>
  <c r="ES140" i="10"/>
  <c r="RE140" i="10" s="1"/>
  <c r="JH93" i="10"/>
  <c r="HE38" i="10"/>
  <c r="HA151" i="10"/>
  <c r="HG39" i="10"/>
  <c r="EO159" i="10"/>
  <c r="ED24" i="10"/>
  <c r="JO16" i="10"/>
  <c r="PB136" i="10"/>
  <c r="PA135" i="10"/>
  <c r="GW42" i="10"/>
  <c r="JT153" i="10"/>
  <c r="JQ68" i="10"/>
  <c r="QR47" i="10"/>
  <c r="EH158" i="10"/>
  <c r="QS98" i="10"/>
  <c r="EA71" i="10"/>
  <c r="QS77" i="10"/>
  <c r="HE72" i="10"/>
  <c r="OS94" i="10"/>
  <c r="JN56" i="10"/>
  <c r="OR33" i="10"/>
  <c r="PA89" i="10"/>
  <c r="JP97" i="10"/>
  <c r="QT22" i="10"/>
  <c r="OY49" i="10"/>
  <c r="JU53" i="10"/>
  <c r="EA35" i="10"/>
  <c r="LY81" i="10"/>
  <c r="PL106" i="10"/>
  <c r="EO20" i="10"/>
  <c r="GY152" i="10"/>
  <c r="OZ81" i="10"/>
  <c r="LZ156" i="10"/>
  <c r="MU73" i="10"/>
  <c r="GD23" i="13"/>
  <c r="HK24" i="10" s="1"/>
  <c r="ML17" i="10"/>
  <c r="MJ103" i="10"/>
  <c r="JH36" i="10"/>
  <c r="JG156" i="10"/>
  <c r="QS109" i="10"/>
  <c r="GQ122" i="10"/>
  <c r="MQ51" i="10"/>
  <c r="PJ73" i="10"/>
  <c r="MR27" i="10"/>
  <c r="DX64" i="10"/>
  <c r="EA70" i="10"/>
  <c r="EA78" i="10"/>
  <c r="OQ50" i="10"/>
  <c r="OL67" i="13"/>
  <c r="PD125" i="10"/>
  <c r="HB30" i="10"/>
  <c r="CR66" i="13"/>
  <c r="ED67" i="10" s="1"/>
  <c r="ML12" i="10"/>
  <c r="MK21" i="10"/>
  <c r="QS21" i="10" s="1"/>
  <c r="EL31" i="10"/>
  <c r="EJ13" i="10"/>
  <c r="RE13" i="10" s="1"/>
  <c r="HJ122" i="10"/>
  <c r="DD7" i="13"/>
  <c r="EP8" i="10" s="1"/>
  <c r="CP113" i="13"/>
  <c r="EB114" i="10" s="1"/>
  <c r="DY137" i="10"/>
  <c r="HJ150" i="10"/>
  <c r="GD85" i="13"/>
  <c r="QQ63" i="10"/>
  <c r="HK159" i="10"/>
  <c r="OT130" i="10"/>
  <c r="OT29" i="10"/>
  <c r="PG163" i="10"/>
  <c r="PC38" i="10"/>
  <c r="QT38" i="10" s="1"/>
  <c r="JZ117" i="10"/>
  <c r="FU47" i="13"/>
  <c r="GV105" i="10"/>
  <c r="OG19" i="13"/>
  <c r="MB109" i="10"/>
  <c r="QP43" i="10"/>
  <c r="JL94" i="10"/>
  <c r="EM147" i="10"/>
  <c r="EN143" i="10"/>
  <c r="PC151" i="10"/>
  <c r="PD88" i="10"/>
  <c r="MF161" i="10"/>
  <c r="ED9" i="10"/>
  <c r="PJ70" i="10"/>
  <c r="DW131" i="10"/>
  <c r="MI46" i="10"/>
  <c r="OS105" i="10"/>
  <c r="QT105" i="10" s="1"/>
  <c r="PA9" i="10"/>
  <c r="CN111" i="13"/>
  <c r="GU26" i="10"/>
  <c r="GR94" i="10"/>
  <c r="MN31" i="10"/>
  <c r="OI135" i="13"/>
  <c r="JH125" i="10"/>
  <c r="JY57" i="10"/>
  <c r="PL85" i="10"/>
  <c r="FJ151" i="13"/>
  <c r="LB62" i="13"/>
  <c r="EL43" i="10"/>
  <c r="MS81" i="10"/>
  <c r="IL101" i="13"/>
  <c r="JZ6" i="10"/>
  <c r="OR39" i="10"/>
  <c r="MU76" i="10"/>
  <c r="EM38" i="10"/>
  <c r="PI49" i="10"/>
  <c r="QQ96" i="10"/>
  <c r="GZ63" i="10"/>
  <c r="JM16" i="10"/>
  <c r="MC151" i="10"/>
  <c r="GP47" i="10"/>
  <c r="OF91" i="13"/>
  <c r="OX92" i="10" s="1"/>
  <c r="GU35" i="10"/>
  <c r="ER37" i="10"/>
  <c r="MH164" i="10"/>
  <c r="EH62" i="10"/>
  <c r="IO154" i="13"/>
  <c r="GY133" i="10"/>
  <c r="EC38" i="10"/>
  <c r="PG25" i="10"/>
  <c r="EQ70" i="10"/>
  <c r="LR153" i="13"/>
  <c r="MO154" i="10" s="1"/>
  <c r="EF79" i="10"/>
  <c r="LB43" i="13"/>
  <c r="LY44" i="10" s="1"/>
  <c r="EJ150" i="10"/>
  <c r="DE161" i="13"/>
  <c r="MP157" i="10"/>
  <c r="FY149" i="13"/>
  <c r="ES12" i="10"/>
  <c r="IW81" i="13"/>
  <c r="JY82" i="10" s="1"/>
  <c r="OU70" i="10"/>
  <c r="IH64" i="13"/>
  <c r="JV92" i="10"/>
  <c r="QP72" i="10"/>
  <c r="LT20" i="13"/>
  <c r="LB82" i="13"/>
  <c r="LY83" i="10" s="1"/>
  <c r="LB36" i="13"/>
  <c r="GV53" i="10"/>
  <c r="OY96" i="10"/>
  <c r="HJ61" i="10"/>
  <c r="QS11" i="10"/>
  <c r="ES19" i="10"/>
  <c r="PD135" i="10"/>
  <c r="GS71" i="10"/>
  <c r="HE154" i="10"/>
  <c r="MG27" i="10"/>
  <c r="MT157" i="10"/>
  <c r="ML33" i="10"/>
  <c r="HB34" i="10"/>
  <c r="HD43" i="10"/>
  <c r="GR97" i="10"/>
  <c r="JI22" i="10"/>
  <c r="HK42" i="10"/>
  <c r="JQ62" i="10"/>
  <c r="EN116" i="10"/>
  <c r="LY23" i="10"/>
  <c r="QS23" i="10" s="1"/>
  <c r="QP41" i="10"/>
  <c r="DW55" i="10"/>
  <c r="EQ153" i="10"/>
  <c r="RE120" i="10"/>
  <c r="GP164" i="10"/>
  <c r="RI48" i="10"/>
  <c r="ME29" i="10"/>
  <c r="EE87" i="10"/>
  <c r="RH150" i="10"/>
  <c r="GX138" i="10"/>
  <c r="HH115" i="10"/>
  <c r="JG128" i="10"/>
  <c r="HI99" i="10"/>
  <c r="GR113" i="10"/>
  <c r="PM34" i="10"/>
  <c r="MK41" i="10"/>
  <c r="OZ105" i="10"/>
  <c r="JJ50" i="10"/>
  <c r="JT36" i="10"/>
  <c r="JP26" i="10"/>
  <c r="RG55" i="10"/>
  <c r="HC76" i="10"/>
  <c r="MR52" i="10"/>
  <c r="QP73" i="10"/>
  <c r="MG59" i="10"/>
  <c r="PB100" i="10"/>
  <c r="LY96" i="10"/>
  <c r="RE40" i="10"/>
  <c r="JP66" i="10"/>
  <c r="EJ33" i="10"/>
  <c r="JY16" i="10"/>
  <c r="JK105" i="10"/>
  <c r="GX92" i="10"/>
  <c r="GT81" i="10"/>
  <c r="JI100" i="10"/>
  <c r="PH46" i="10"/>
  <c r="OT135" i="10"/>
  <c r="PE156" i="10"/>
  <c r="EL137" i="10"/>
  <c r="HJ36" i="10"/>
  <c r="JX130" i="10"/>
  <c r="QT78" i="10"/>
  <c r="JM143" i="10"/>
  <c r="DY158" i="10"/>
  <c r="LY92" i="10"/>
  <c r="MK103" i="10"/>
  <c r="GW147" i="10"/>
  <c r="EA134" i="10"/>
  <c r="MF164" i="10"/>
  <c r="RG86" i="10"/>
  <c r="EN32" i="10"/>
  <c r="OX15" i="10"/>
  <c r="RG34" i="10"/>
  <c r="OV133" i="10"/>
  <c r="PK62" i="10"/>
  <c r="JN117" i="10"/>
  <c r="HH122" i="10"/>
  <c r="KA129" i="10"/>
  <c r="KB126" i="10"/>
  <c r="GY89" i="10"/>
  <c r="EG94" i="10"/>
  <c r="MI158" i="10"/>
  <c r="OY29" i="10"/>
  <c r="JO163" i="10"/>
  <c r="PB84" i="10"/>
  <c r="MJ61" i="10"/>
  <c r="JL13" i="10"/>
  <c r="EC152" i="10"/>
  <c r="JR39" i="10"/>
  <c r="GP156" i="10"/>
  <c r="KB151" i="10"/>
  <c r="EL150" i="10"/>
  <c r="MA18" i="10"/>
  <c r="EH38" i="10"/>
  <c r="QS82" i="10"/>
  <c r="JM22" i="10"/>
  <c r="QQ66" i="10"/>
  <c r="HE114" i="10"/>
  <c r="QQ50" i="10"/>
  <c r="MU18" i="10"/>
  <c r="PD150" i="10"/>
  <c r="RE25" i="10"/>
  <c r="MU164" i="10"/>
  <c r="GS65" i="10"/>
  <c r="JY73" i="10"/>
  <c r="HI155" i="10"/>
  <c r="PE138" i="10"/>
  <c r="PF120" i="10"/>
  <c r="RG125" i="10"/>
  <c r="EE138" i="10"/>
  <c r="ES80" i="10"/>
  <c r="HK127" i="10"/>
  <c r="DX149" i="10"/>
  <c r="JI161" i="10"/>
  <c r="JN144" i="10"/>
  <c r="HG77" i="10"/>
  <c r="QT141" i="10"/>
  <c r="JL151" i="10"/>
  <c r="MH94" i="10"/>
  <c r="MM90" i="10"/>
  <c r="MO121" i="10"/>
  <c r="GX74" i="10"/>
  <c r="RF131" i="10"/>
  <c r="MC16" i="10"/>
  <c r="DY68" i="10"/>
  <c r="QP164" i="10"/>
  <c r="MI156" i="10"/>
  <c r="QT13" i="10"/>
  <c r="JX5" i="10"/>
  <c r="JT99" i="10"/>
  <c r="IP24" i="13"/>
  <c r="JR25" i="10" s="1"/>
  <c r="MQ48" i="10"/>
  <c r="MF83" i="10"/>
  <c r="GQ115" i="10"/>
  <c r="IH160" i="13"/>
  <c r="JJ161" i="10" s="1"/>
  <c r="EF30" i="10"/>
  <c r="ME116" i="10"/>
  <c r="HE34" i="10"/>
  <c r="RF34" i="10" s="1"/>
  <c r="GS88" i="10"/>
  <c r="CV83" i="13"/>
  <c r="EH84" i="10" s="1"/>
  <c r="HK69" i="10"/>
  <c r="IH38" i="13"/>
  <c r="JJ39" i="10" s="1"/>
  <c r="MU51" i="10"/>
  <c r="EC63" i="10"/>
  <c r="OU31" i="10"/>
  <c r="CQ154" i="13"/>
  <c r="PM148" i="10"/>
  <c r="RI148" i="10" s="1"/>
  <c r="PG49" i="10"/>
  <c r="KC29" i="10"/>
  <c r="HE126" i="10"/>
  <c r="PC36" i="10"/>
  <c r="FS25" i="13"/>
  <c r="EH45" i="10"/>
  <c r="GO19" i="10"/>
  <c r="QQ19" i="10" s="1"/>
  <c r="DC157" i="13"/>
  <c r="EO158" i="10" s="1"/>
  <c r="LF12" i="13"/>
  <c r="DW35" i="10"/>
  <c r="QP35" i="10" s="1"/>
  <c r="IP98" i="13"/>
  <c r="JL14" i="10"/>
  <c r="PF73" i="10"/>
  <c r="ED158" i="10"/>
  <c r="GB92" i="13"/>
  <c r="HI93" i="10" s="1"/>
  <c r="LN142" i="13"/>
  <c r="MK143" i="10" s="1"/>
  <c r="PL21" i="10"/>
  <c r="PC48" i="10"/>
  <c r="HK49" i="10"/>
  <c r="PD62" i="10"/>
  <c r="GO38" i="10"/>
  <c r="QQ38" i="10" s="1"/>
  <c r="PD144" i="10"/>
  <c r="MG110" i="10"/>
  <c r="MJ66" i="10"/>
  <c r="MT151" i="10"/>
  <c r="GR98" i="10"/>
  <c r="MM77" i="10"/>
  <c r="JU154" i="10"/>
  <c r="MN55" i="10"/>
  <c r="CS5" i="13"/>
  <c r="JP5" i="10"/>
  <c r="OX72" i="10"/>
  <c r="IG155" i="13"/>
  <c r="LY163" i="10"/>
  <c r="IP35" i="13"/>
  <c r="JR36" i="10" s="1"/>
  <c r="IP50" i="13"/>
  <c r="JR51" i="10" s="1"/>
  <c r="GU156" i="10"/>
  <c r="QR101" i="10"/>
  <c r="HC124" i="10"/>
  <c r="RF124" i="10" s="1"/>
  <c r="ME154" i="10"/>
  <c r="FR64" i="13"/>
  <c r="GY65" i="10" s="1"/>
  <c r="OR111" i="10"/>
  <c r="OD28" i="13"/>
  <c r="OV29" i="10" s="1"/>
  <c r="EM119" i="10"/>
  <c r="QR90" i="10"/>
  <c r="EB159" i="10"/>
  <c r="OY163" i="10"/>
  <c r="JZ118" i="10"/>
  <c r="PL87" i="10"/>
  <c r="LV72" i="13"/>
  <c r="JY109" i="10"/>
  <c r="JS39" i="10"/>
  <c r="QR39" i="10" s="1"/>
  <c r="MP131" i="10"/>
  <c r="OY138" i="10"/>
  <c r="MF62" i="10"/>
  <c r="HB6" i="10"/>
  <c r="OZ108" i="10"/>
  <c r="JI154" i="10"/>
  <c r="JR50" i="10"/>
  <c r="ML126" i="10"/>
  <c r="EE151" i="10"/>
  <c r="MS121" i="10"/>
  <c r="RH121" i="10" s="1"/>
  <c r="OS75" i="10"/>
  <c r="EK134" i="10"/>
  <c r="JT17" i="10"/>
  <c r="LW122" i="13"/>
  <c r="MT123" i="10" s="1"/>
  <c r="MI122" i="10"/>
  <c r="CV129" i="13"/>
  <c r="JV72" i="10"/>
  <c r="JS82" i="10"/>
  <c r="DB152" i="13"/>
  <c r="EN153" i="10" s="1"/>
  <c r="RE55" i="10"/>
  <c r="LG155" i="13"/>
  <c r="ED44" i="10"/>
  <c r="LH150" i="13"/>
  <c r="EB88" i="10"/>
  <c r="MU24" i="10"/>
  <c r="HA104" i="10"/>
  <c r="JY78" i="10"/>
  <c r="RG78" i="10" s="1"/>
  <c r="JH138" i="10"/>
  <c r="OS155" i="10"/>
  <c r="ON149" i="13"/>
  <c r="PF150" i="10" s="1"/>
  <c r="JN156" i="10"/>
  <c r="ED20" i="10"/>
  <c r="OF124" i="13"/>
  <c r="OT109" i="10"/>
  <c r="EK163" i="10"/>
  <c r="OU48" i="10"/>
  <c r="PF88" i="10"/>
  <c r="JW159" i="10"/>
  <c r="JG61" i="10"/>
  <c r="MH14" i="10"/>
  <c r="EJ22" i="10"/>
  <c r="IE86" i="13"/>
  <c r="GW141" i="10"/>
  <c r="QT83" i="10"/>
  <c r="RH124" i="10"/>
  <c r="MQ134" i="10"/>
  <c r="QS157" i="10"/>
  <c r="EI70" i="10"/>
  <c r="ER94" i="10"/>
  <c r="HG153" i="10"/>
  <c r="MJ48" i="10"/>
  <c r="JH69" i="10"/>
  <c r="GT48" i="10"/>
  <c r="QR163" i="10"/>
  <c r="EB160" i="10"/>
  <c r="PF29" i="10"/>
  <c r="PB83" i="10"/>
  <c r="EH119" i="10"/>
  <c r="EI152" i="10"/>
  <c r="QQ68" i="10"/>
  <c r="GV100" i="10"/>
  <c r="EJ146" i="10"/>
  <c r="GX82" i="10"/>
  <c r="GO133" i="10"/>
  <c r="DW91" i="10"/>
  <c r="PD68" i="10"/>
  <c r="HG59" i="10"/>
  <c r="MI65" i="10"/>
  <c r="MQ163" i="10"/>
  <c r="GQ123" i="10"/>
  <c r="QP27" i="10"/>
  <c r="PM38" i="10"/>
  <c r="HD156" i="10"/>
  <c r="QP70" i="10"/>
  <c r="MQ43" i="10"/>
  <c r="QT7" i="10"/>
  <c r="JN131" i="10"/>
  <c r="PC132" i="10"/>
  <c r="MP75" i="10"/>
  <c r="JL28" i="10"/>
  <c r="EI16" i="10"/>
  <c r="EK6" i="10"/>
  <c r="PE124" i="10"/>
  <c r="OS67" i="10"/>
  <c r="QP32" i="10"/>
  <c r="MB75" i="10"/>
  <c r="JN51" i="10"/>
  <c r="HE107" i="10"/>
  <c r="PI20" i="10"/>
  <c r="GT46" i="10"/>
  <c r="MC156" i="10"/>
  <c r="JI64" i="10"/>
  <c r="DZ158" i="10"/>
  <c r="DY12" i="10"/>
  <c r="EF104" i="10"/>
  <c r="QR100" i="10"/>
  <c r="JR152" i="10"/>
  <c r="RH135" i="10"/>
  <c r="GP84" i="10"/>
  <c r="JY89" i="10"/>
  <c r="OS56" i="10"/>
  <c r="JZ114" i="10"/>
  <c r="KB156" i="10"/>
  <c r="OY42" i="10"/>
  <c r="EJ155" i="10"/>
  <c r="PI27" i="10"/>
  <c r="QS56" i="10"/>
  <c r="RE75" i="10"/>
  <c r="QS115" i="10"/>
  <c r="MG83" i="10"/>
  <c r="JR99" i="10"/>
  <c r="QR85" i="10"/>
  <c r="GR137" i="10"/>
  <c r="JM115" i="10"/>
  <c r="EJ47" i="10"/>
  <c r="QS120" i="10"/>
  <c r="MU110" i="10"/>
  <c r="HG145" i="10"/>
  <c r="GP162" i="10"/>
  <c r="DZ151" i="10"/>
  <c r="DW147" i="10"/>
  <c r="MI91" i="10"/>
  <c r="KC150" i="10"/>
  <c r="EE152" i="10"/>
  <c r="PE28" i="10"/>
  <c r="HA148" i="10"/>
  <c r="OZ164" i="10"/>
  <c r="MI11" i="10"/>
  <c r="JV56" i="10"/>
  <c r="OX46" i="10"/>
  <c r="LY153" i="10"/>
  <c r="QS153" i="10" s="1"/>
  <c r="DX79" i="10"/>
  <c r="GV144" i="10"/>
  <c r="QP134" i="10"/>
  <c r="PG58" i="10"/>
  <c r="LZ85" i="10"/>
  <c r="PL70" i="10"/>
  <c r="LY151" i="10"/>
  <c r="RF21" i="10"/>
  <c r="RI72" i="10"/>
  <c r="OY22" i="10"/>
  <c r="JP93" i="10"/>
  <c r="JT31" i="10"/>
  <c r="MR130" i="10"/>
  <c r="MF127" i="10"/>
  <c r="EQ117" i="10"/>
  <c r="GV164" i="10"/>
  <c r="LQ66" i="13"/>
  <c r="GQ18" i="10"/>
  <c r="QQ18" i="10" s="1"/>
  <c r="EL104" i="10"/>
  <c r="RE104" i="10" s="1"/>
  <c r="GW85" i="10"/>
  <c r="CK153" i="13"/>
  <c r="DW154" i="10" s="1"/>
  <c r="EI87" i="10"/>
  <c r="OY130" i="10"/>
  <c r="EE23" i="10"/>
  <c r="MP129" i="10"/>
  <c r="QQ104" i="10"/>
  <c r="EF50" i="10"/>
  <c r="EG127" i="10"/>
  <c r="EK73" i="10"/>
  <c r="HA160" i="10"/>
  <c r="OQ71" i="10"/>
  <c r="MT8" i="10"/>
  <c r="JP49" i="10"/>
  <c r="ML117" i="10"/>
  <c r="GQ147" i="10"/>
  <c r="EF20" i="10"/>
  <c r="EN6" i="10"/>
  <c r="HE61" i="10"/>
  <c r="IO52" i="13"/>
  <c r="JQ53" i="10" s="1"/>
  <c r="IY150" i="13"/>
  <c r="KA151" i="10" s="1"/>
  <c r="EH66" i="10"/>
  <c r="CL101" i="13"/>
  <c r="DX102" i="10" s="1"/>
  <c r="RE102" i="10" s="1"/>
  <c r="MC71" i="10"/>
  <c r="IE140" i="13"/>
  <c r="KA17" i="10"/>
  <c r="GQ17" i="10"/>
  <c r="QQ17" i="10" s="1"/>
  <c r="GS52" i="10"/>
  <c r="IZ7" i="13"/>
  <c r="KB8" i="10" s="1"/>
  <c r="JX61" i="10"/>
  <c r="GO136" i="10"/>
  <c r="CM149" i="13"/>
  <c r="DY150" i="10" s="1"/>
  <c r="KB59" i="10"/>
  <c r="EP116" i="10"/>
  <c r="JS81" i="10"/>
  <c r="EJ130" i="10"/>
  <c r="JI33" i="10"/>
  <c r="QR33" i="10" s="1"/>
  <c r="EA140" i="10"/>
  <c r="PI88" i="10"/>
  <c r="EB80" i="10"/>
  <c r="HG33" i="10"/>
  <c r="KB101" i="10"/>
  <c r="JQ86" i="10"/>
  <c r="DZ30" i="10"/>
  <c r="JL154" i="10"/>
  <c r="QP6" i="10"/>
  <c r="GZ129" i="10"/>
  <c r="EE153" i="10"/>
  <c r="HC89" i="10"/>
  <c r="GQ72" i="10"/>
  <c r="HA155" i="10"/>
  <c r="QP99" i="10"/>
  <c r="KB32" i="10"/>
  <c r="QP11" i="10"/>
  <c r="NY39" i="13"/>
  <c r="IR117" i="13"/>
  <c r="JR69" i="10"/>
  <c r="CN85" i="13"/>
  <c r="EQ26" i="10"/>
  <c r="QQ42" i="10"/>
  <c r="MB49" i="10"/>
  <c r="MB10" i="10"/>
  <c r="EG95" i="10"/>
  <c r="PH160" i="10"/>
  <c r="OV70" i="10"/>
  <c r="OT117" i="10"/>
  <c r="OT38" i="10"/>
  <c r="EG155" i="10"/>
  <c r="MF90" i="10"/>
  <c r="EA114" i="10"/>
  <c r="MM157" i="10"/>
  <c r="IN134" i="13"/>
  <c r="JP135" i="10" s="1"/>
  <c r="LO85" i="13"/>
  <c r="EO144" i="10"/>
  <c r="EL22" i="10"/>
  <c r="RE22" i="10" s="1"/>
  <c r="JO55" i="10"/>
  <c r="GW79" i="10"/>
  <c r="JQ118" i="10"/>
  <c r="JJ37" i="10"/>
  <c r="JM66" i="10"/>
  <c r="KB82" i="10"/>
  <c r="MP119" i="10"/>
  <c r="OZ96" i="10"/>
  <c r="LG116" i="13"/>
  <c r="MD117" i="10" s="1"/>
  <c r="MR123" i="10"/>
  <c r="JZ147" i="10"/>
  <c r="RG147" i="10" s="1"/>
  <c r="LT51" i="13"/>
  <c r="EI161" i="10"/>
  <c r="QP161" i="10" s="1"/>
  <c r="CX147" i="13"/>
  <c r="EJ148" i="10" s="1"/>
  <c r="MJ160" i="10"/>
  <c r="JT7" i="10"/>
  <c r="EM50" i="10"/>
  <c r="HD33" i="10"/>
  <c r="DZ18" i="10"/>
  <c r="LY91" i="10"/>
  <c r="JO114" i="10"/>
  <c r="GS84" i="10"/>
  <c r="LK161" i="13"/>
  <c r="MH162" i="10" s="1"/>
  <c r="LV34" i="13"/>
  <c r="MS35" i="10" s="1"/>
  <c r="JQ81" i="10"/>
  <c r="MN142" i="10"/>
  <c r="RH142" i="10" s="1"/>
  <c r="CX162" i="13"/>
  <c r="EJ163" i="10" s="1"/>
  <c r="IZ60" i="13"/>
  <c r="KB61" i="10" s="1"/>
  <c r="GO83" i="10"/>
  <c r="GR16" i="10"/>
  <c r="PK32" i="10"/>
  <c r="KC8" i="10"/>
  <c r="JJ131" i="10"/>
  <c r="PD91" i="10"/>
  <c r="GO164" i="10"/>
  <c r="JQ25" i="10"/>
  <c r="HD30" i="10"/>
  <c r="OU54" i="10"/>
  <c r="GU161" i="10"/>
  <c r="OG66" i="13"/>
  <c r="GY149" i="10"/>
  <c r="PC97" i="10"/>
  <c r="EQ41" i="10"/>
  <c r="RE41" i="10" s="1"/>
  <c r="GO159" i="10"/>
  <c r="EG144" i="10"/>
  <c r="JP33" i="10"/>
  <c r="QT138" i="10"/>
  <c r="HA147" i="10"/>
  <c r="QQ147" i="10" s="1"/>
  <c r="PF160" i="10"/>
  <c r="RE30" i="10"/>
  <c r="QT87" i="10"/>
  <c r="QQ26" i="10"/>
  <c r="EB61" i="10"/>
  <c r="QT93" i="10"/>
  <c r="EM152" i="10"/>
  <c r="JN25" i="10"/>
  <c r="PH91" i="10"/>
  <c r="ED96" i="10"/>
  <c r="KB92" i="10"/>
  <c r="MM10" i="10"/>
  <c r="HA51" i="10"/>
  <c r="EF150" i="10"/>
  <c r="EC122" i="10"/>
  <c r="PG26" i="10"/>
  <c r="ML14" i="10"/>
  <c r="RH14" i="10" s="1"/>
  <c r="JU123" i="10"/>
  <c r="EL39" i="10"/>
  <c r="HG95" i="10"/>
  <c r="QR61" i="10"/>
  <c r="PD109" i="10"/>
  <c r="PL47" i="10"/>
  <c r="HK88" i="10"/>
  <c r="JO9" i="10"/>
  <c r="JW93" i="10"/>
  <c r="QR134" i="10"/>
  <c r="ML52" i="10"/>
  <c r="EG115" i="10"/>
  <c r="EQ72" i="10"/>
  <c r="MF32" i="10"/>
  <c r="JJ96" i="10"/>
  <c r="ML36" i="10"/>
  <c r="RH7" i="10"/>
  <c r="MT57" i="10"/>
  <c r="RH45" i="10"/>
  <c r="MJ92" i="10"/>
  <c r="JH160" i="10"/>
  <c r="JJ135" i="10"/>
  <c r="HE106" i="10"/>
  <c r="MS95" i="10"/>
  <c r="ML111" i="10"/>
  <c r="HD11" i="10"/>
  <c r="RH113" i="10"/>
  <c r="QS12" i="10"/>
  <c r="GY164" i="10"/>
  <c r="HJ99" i="10"/>
  <c r="JN19" i="10"/>
  <c r="RG75" i="10"/>
  <c r="JP115" i="10"/>
  <c r="HA121" i="10"/>
  <c r="ML56" i="10"/>
  <c r="RH56" i="10" s="1"/>
  <c r="JY129" i="10"/>
  <c r="DW54" i="10"/>
  <c r="MJ118" i="10"/>
  <c r="MF98" i="10"/>
  <c r="EK164" i="10"/>
  <c r="EH67" i="10"/>
  <c r="HC160" i="10"/>
  <c r="MI121" i="10"/>
  <c r="EJ31" i="10"/>
  <c r="EJ106" i="10"/>
  <c r="JM111" i="10"/>
  <c r="GY82" i="10"/>
  <c r="EP144" i="10"/>
  <c r="DW58" i="10"/>
  <c r="HB46" i="10"/>
  <c r="JW163" i="10"/>
  <c r="EK79" i="10"/>
  <c r="EA156" i="10"/>
  <c r="EJ81" i="10"/>
  <c r="ES148" i="10"/>
  <c r="HB74" i="10"/>
  <c r="GX37" i="10"/>
  <c r="OQ120" i="10"/>
  <c r="MN48" i="10"/>
  <c r="PA6" i="10"/>
  <c r="ER150" i="10"/>
  <c r="QT64" i="10"/>
  <c r="PI86" i="10"/>
  <c r="ED18" i="10"/>
  <c r="PL100" i="10"/>
  <c r="HB119" i="10"/>
  <c r="MQ50" i="10"/>
  <c r="EI151" i="10"/>
  <c r="OQ150" i="10"/>
  <c r="DX48" i="10"/>
  <c r="GT161" i="10"/>
  <c r="LY50" i="10"/>
  <c r="MD155" i="10"/>
  <c r="JR154" i="10"/>
  <c r="MT63" i="10"/>
  <c r="HH80" i="10"/>
  <c r="JL24" i="10"/>
  <c r="JG7" i="10"/>
  <c r="DX53" i="10"/>
  <c r="JN148" i="10"/>
  <c r="GO122" i="10"/>
  <c r="JT28" i="10"/>
  <c r="MR55" i="10"/>
  <c r="QR107" i="10"/>
  <c r="GW41" i="10"/>
  <c r="JL16" i="10"/>
  <c r="MM67" i="10"/>
  <c r="EB72" i="10"/>
  <c r="DW129" i="10"/>
  <c r="QP129" i="10" s="1"/>
  <c r="PB50" i="10"/>
  <c r="EC127" i="10"/>
  <c r="HG93" i="10"/>
  <c r="DZ58" i="10"/>
  <c r="EE6" i="10"/>
  <c r="GZ26" i="10"/>
  <c r="QS155" i="10"/>
  <c r="MI25" i="10"/>
  <c r="HF83" i="10"/>
  <c r="RE80" i="10"/>
  <c r="OV157" i="10"/>
  <c r="PD126" i="10"/>
  <c r="GX50" i="10"/>
  <c r="RF10" i="10"/>
  <c r="RE85" i="10"/>
  <c r="EB94" i="10"/>
  <c r="MF84" i="10"/>
  <c r="MH93" i="10"/>
  <c r="QQ130" i="10"/>
  <c r="RE106" i="10"/>
  <c r="GT154" i="10"/>
  <c r="KB121" i="10"/>
  <c r="GV48" i="10"/>
  <c r="PL65" i="10"/>
  <c r="JW112" i="10"/>
  <c r="PG114" i="10"/>
  <c r="QT19" i="10"/>
  <c r="RI101" i="10"/>
  <c r="GZ135" i="10"/>
  <c r="JU162" i="10"/>
  <c r="EQ91" i="10"/>
  <c r="QQ41" i="10"/>
  <c r="RF42" i="10"/>
  <c r="EG59" i="10"/>
  <c r="MH119" i="10"/>
  <c r="RF27" i="10"/>
  <c r="QT14" i="10"/>
  <c r="HH161" i="10"/>
  <c r="OU53" i="10"/>
  <c r="QP58" i="10"/>
  <c r="RF99" i="10"/>
  <c r="GT126" i="10"/>
  <c r="PH142" i="10"/>
  <c r="RI132" i="10"/>
  <c r="JJ65" i="10"/>
  <c r="MT110" i="10"/>
  <c r="JK46" i="10"/>
  <c r="MP98" i="10"/>
  <c r="MF46" i="10"/>
  <c r="MK74" i="10"/>
  <c r="EF73" i="10"/>
  <c r="RH85" i="10"/>
  <c r="QT132" i="10"/>
  <c r="JW149" i="10"/>
  <c r="MH29" i="10"/>
  <c r="MJ15" i="10"/>
  <c r="RE126" i="10"/>
  <c r="RG121" i="10"/>
  <c r="MA114" i="10"/>
  <c r="EL155" i="10"/>
  <c r="RF72" i="10"/>
  <c r="QR32" i="10"/>
  <c r="OV126" i="10"/>
  <c r="MI50" i="10"/>
  <c r="KC126" i="10"/>
  <c r="RE105" i="10"/>
  <c r="RI67" i="10"/>
  <c r="RG105" i="10"/>
  <c r="KB91" i="10"/>
  <c r="PH120" i="10"/>
  <c r="RH50" i="10"/>
  <c r="RF129" i="10"/>
  <c r="DY160" i="10"/>
  <c r="MM22" i="10"/>
  <c r="RH103" i="10"/>
  <c r="HG49" i="10"/>
  <c r="RE72" i="10"/>
  <c r="PD136" i="10"/>
  <c r="QQ132" i="10"/>
  <c r="EL34" i="10"/>
  <c r="MJ131" i="10"/>
  <c r="GW117" i="10"/>
  <c r="GX85" i="10"/>
  <c r="RE79" i="10"/>
  <c r="RF29" i="10"/>
  <c r="RI56" i="10"/>
  <c r="QT126" i="10"/>
  <c r="GU21" i="10"/>
  <c r="OS58" i="10"/>
  <c r="RG53" i="10"/>
  <c r="RI82" i="10"/>
  <c r="DZ150" i="10"/>
  <c r="ED129" i="10"/>
  <c r="PE111" i="10"/>
  <c r="QS164" i="10"/>
  <c r="RE146" i="10"/>
  <c r="DY95" i="10"/>
  <c r="GV64" i="10"/>
  <c r="PH157" i="10"/>
  <c r="QP75" i="10"/>
  <c r="EP158" i="10"/>
  <c r="OY23" i="10"/>
  <c r="GZ163" i="10"/>
  <c r="GY16" i="10"/>
  <c r="RH116" i="10"/>
  <c r="PI92" i="10"/>
  <c r="OY156" i="10"/>
  <c r="HD73" i="10"/>
  <c r="RE65" i="10"/>
  <c r="HJ128" i="10"/>
  <c r="JM128" i="10"/>
  <c r="KB143" i="10"/>
  <c r="RI150" i="10"/>
  <c r="RF91" i="10"/>
  <c r="ED154" i="10"/>
  <c r="PH92" i="10"/>
  <c r="MR93" i="10"/>
  <c r="RE47" i="10"/>
  <c r="QS41" i="10"/>
  <c r="EH156" i="10"/>
  <c r="DZ108" i="10"/>
  <c r="RF33" i="10"/>
  <c r="GT117" i="10"/>
  <c r="PB127" i="10"/>
  <c r="QQ161" i="10"/>
  <c r="JV112" i="10"/>
  <c r="JM25" i="10"/>
  <c r="GT38" i="10"/>
  <c r="MP139" i="10"/>
  <c r="QS92" i="10"/>
  <c r="ER147" i="10"/>
  <c r="GR141" i="10"/>
  <c r="RH63" i="10"/>
  <c r="RF13" i="10"/>
  <c r="GY148" i="10"/>
  <c r="OQ69" i="10"/>
  <c r="EG30" i="10"/>
  <c r="RF127" i="10"/>
  <c r="RE33" i="10"/>
  <c r="MQ68" i="10"/>
  <c r="RE131" i="10"/>
  <c r="JU163" i="10"/>
  <c r="GX157" i="10"/>
  <c r="QT55" i="10"/>
  <c r="JN30" i="10"/>
  <c r="GP160" i="10"/>
  <c r="QS83" i="10"/>
  <c r="PG65" i="10"/>
  <c r="GT84" i="10"/>
  <c r="GW110" i="10"/>
  <c r="HG128" i="10"/>
  <c r="KC159" i="10"/>
  <c r="RE124" i="10"/>
  <c r="QQ156" i="10"/>
  <c r="GX7" i="10"/>
  <c r="RI156" i="10"/>
  <c r="JO36" i="10"/>
  <c r="MB64" i="10"/>
  <c r="OT96" i="10"/>
  <c r="QT65" i="10"/>
  <c r="RH23" i="10"/>
  <c r="QQ14" i="10"/>
  <c r="PC69" i="10"/>
  <c r="KA130" i="10"/>
  <c r="QS57" i="10"/>
  <c r="GZ76" i="10"/>
  <c r="EP59" i="10"/>
  <c r="PJ161" i="10"/>
  <c r="RF46" i="10"/>
  <c r="RH29" i="10"/>
  <c r="GR117" i="10"/>
  <c r="OT8" i="10"/>
  <c r="MA16" i="10"/>
  <c r="JT155" i="10"/>
  <c r="ML133" i="10"/>
  <c r="PG88" i="10"/>
  <c r="RE68" i="10"/>
  <c r="RI16" i="10"/>
  <c r="GZ85" i="10"/>
  <c r="MA29" i="10"/>
  <c r="QS29" i="10" s="1"/>
  <c r="MA65" i="10"/>
  <c r="RG123" i="10"/>
  <c r="HC48" i="10"/>
  <c r="JG68" i="10"/>
  <c r="JP59" i="10"/>
  <c r="RF35" i="10"/>
  <c r="RH129" i="10"/>
  <c r="JK158" i="10"/>
  <c r="MU35" i="10"/>
  <c r="PI12" i="10"/>
  <c r="RF87" i="10"/>
  <c r="RE122" i="10"/>
  <c r="PB125" i="10"/>
  <c r="HB90" i="10"/>
  <c r="OT131" i="10"/>
  <c r="RH38" i="10"/>
  <c r="PC147" i="10"/>
  <c r="HD104" i="10"/>
  <c r="DW17" i="10"/>
  <c r="RF100" i="10"/>
  <c r="GV152" i="10"/>
  <c r="OX132" i="10"/>
  <c r="JT157" i="10"/>
  <c r="HI90" i="10"/>
  <c r="JZ14" i="10"/>
  <c r="QP8" i="10"/>
  <c r="QS96" i="10"/>
  <c r="JS46" i="10"/>
  <c r="MM30" i="10"/>
  <c r="QQ32" i="10"/>
  <c r="RF95" i="10"/>
  <c r="JT107" i="10"/>
  <c r="EE112" i="10"/>
  <c r="RF12" i="10"/>
  <c r="HB88" i="10"/>
  <c r="MJ28" i="10"/>
  <c r="MT44" i="10"/>
  <c r="QR148" i="10"/>
  <c r="RF52" i="10"/>
  <c r="RI39" i="10"/>
  <c r="PG20" i="10"/>
  <c r="MG58" i="10"/>
  <c r="RE36" i="10"/>
  <c r="RF85" i="10"/>
  <c r="MG19" i="10"/>
  <c r="MH152" i="10"/>
  <c r="PE130" i="10"/>
  <c r="RE35" i="10"/>
  <c r="QR18" i="10"/>
  <c r="EN145" i="10"/>
  <c r="JI28" i="10"/>
  <c r="RH154" i="10"/>
  <c r="RF115" i="10"/>
  <c r="KB142" i="10"/>
  <c r="GP158" i="10"/>
  <c r="MR111" i="10"/>
  <c r="JI31" i="10"/>
  <c r="OT94" i="10"/>
  <c r="MG161" i="10"/>
  <c r="JX37" i="10"/>
  <c r="GZ37" i="10"/>
  <c r="OU102" i="10"/>
  <c r="KC142" i="10"/>
  <c r="QS50" i="10"/>
  <c r="OV43" i="10"/>
  <c r="JT57" i="10"/>
  <c r="QT129" i="10"/>
  <c r="RG33" i="10"/>
  <c r="JP154" i="10"/>
  <c r="EH56" i="10"/>
  <c r="OS120" i="10"/>
  <c r="RE144" i="10"/>
  <c r="RG69" i="10"/>
  <c r="JZ164" i="10"/>
  <c r="EE150" i="10"/>
  <c r="MM53" i="10"/>
  <c r="RF14" i="10"/>
  <c r="RH79" i="10"/>
  <c r="HB43" i="10"/>
  <c r="JY22" i="10"/>
  <c r="RH90" i="10"/>
  <c r="HF96" i="10"/>
  <c r="MG152" i="10"/>
  <c r="JR163" i="10"/>
  <c r="QT160" i="10"/>
  <c r="RE137" i="10"/>
  <c r="MG38" i="10"/>
  <c r="ML42" i="10"/>
  <c r="HH63" i="10"/>
  <c r="RG35" i="10"/>
  <c r="ML136" i="10"/>
  <c r="DY155" i="10"/>
  <c r="RG97" i="10"/>
  <c r="QS145" i="10"/>
  <c r="HG20" i="10"/>
  <c r="EF92" i="10"/>
  <c r="OU155" i="10"/>
  <c r="QP131" i="10"/>
  <c r="RI12" i="10"/>
  <c r="EP164" i="10"/>
  <c r="JG82" i="10"/>
  <c r="PA118" i="10"/>
  <c r="QS148" i="10"/>
  <c r="JX107" i="10"/>
  <c r="HE74" i="10"/>
  <c r="QT154" i="10"/>
  <c r="RF43" i="10"/>
  <c r="QR108" i="10"/>
  <c r="MK79" i="10"/>
  <c r="JW30" i="10"/>
  <c r="PE93" i="10"/>
  <c r="LY14" i="10"/>
  <c r="RI13" i="10"/>
  <c r="EI48" i="10"/>
  <c r="ML87" i="10"/>
  <c r="KB160" i="10"/>
  <c r="JG118" i="10"/>
  <c r="QS67" i="10"/>
  <c r="OR117" i="10"/>
  <c r="RH6" i="10"/>
  <c r="JS87" i="10"/>
  <c r="GO138" i="10"/>
  <c r="QS143" i="10"/>
  <c r="OQ127" i="10"/>
  <c r="GU153" i="10"/>
  <c r="RF133" i="10"/>
  <c r="EO111" i="10"/>
  <c r="JN155" i="10"/>
  <c r="JX91" i="10"/>
  <c r="RF151" i="10"/>
  <c r="JT27" i="10"/>
  <c r="MH117" i="10"/>
  <c r="EN123" i="10"/>
  <c r="RI62" i="10"/>
  <c r="LY49" i="10"/>
  <c r="MD113" i="10"/>
  <c r="GX163" i="10"/>
  <c r="RH76" i="10"/>
  <c r="PJ121" i="10"/>
  <c r="RI121" i="10" s="1"/>
  <c r="GR163" i="10"/>
  <c r="PF133" i="10"/>
  <c r="RH46" i="10"/>
  <c r="JP82" i="10"/>
  <c r="ME73" i="10"/>
  <c r="QR119" i="10"/>
  <c r="PL63" i="10"/>
  <c r="GQ25" i="10"/>
  <c r="RG46" i="10"/>
  <c r="QT35" i="10"/>
  <c r="JU120" i="10"/>
  <c r="ML34" i="10"/>
  <c r="RG151" i="10"/>
  <c r="EG84" i="10"/>
  <c r="EA24" i="10"/>
  <c r="MB48" i="10"/>
  <c r="MD153" i="10"/>
  <c r="DW25" i="10"/>
  <c r="EC164" i="10"/>
  <c r="RH89" i="10"/>
  <c r="QT46" i="10"/>
  <c r="MQ140" i="10"/>
  <c r="MN163" i="10"/>
  <c r="JR19" i="10"/>
  <c r="QT94" i="10"/>
  <c r="RI68" i="10"/>
  <c r="JX148" i="10"/>
  <c r="JN119" i="10"/>
  <c r="PG50" i="10"/>
  <c r="RH139" i="10"/>
  <c r="QQ48" i="10"/>
  <c r="JT39" i="10"/>
  <c r="GW37" i="10"/>
  <c r="EQ71" i="10"/>
  <c r="RH125" i="10"/>
  <c r="QQ51" i="10"/>
  <c r="EG13" i="10"/>
  <c r="HC63" i="10"/>
  <c r="PJ137" i="10"/>
  <c r="QS105" i="10"/>
  <c r="RG36" i="10"/>
  <c r="QP106" i="10"/>
  <c r="EA154" i="10"/>
  <c r="KA142" i="10"/>
  <c r="EJ134" i="10"/>
  <c r="RI25" i="10"/>
  <c r="QP124" i="10"/>
  <c r="GX78" i="10"/>
  <c r="MJ86" i="10"/>
  <c r="MH118" i="10"/>
  <c r="JR131" i="10"/>
  <c r="RF79" i="10"/>
  <c r="QQ157" i="10"/>
  <c r="GP153" i="10"/>
  <c r="QP38" i="10"/>
  <c r="JM76" i="10"/>
  <c r="RG23" i="10"/>
  <c r="MB102" i="10"/>
  <c r="JR28" i="10"/>
  <c r="GZ97" i="10"/>
  <c r="HK11" i="10"/>
  <c r="RH97" i="10"/>
  <c r="QS44" i="10"/>
  <c r="GZ20" i="10"/>
  <c r="EP67" i="10"/>
  <c r="EN56" i="10"/>
  <c r="RG113" i="10"/>
  <c r="QT98" i="10"/>
  <c r="JJ124" i="10"/>
  <c r="JR11" i="10"/>
  <c r="RG99" i="10"/>
  <c r="QQ105" i="10"/>
  <c r="RH141" i="10"/>
  <c r="OX116" i="10"/>
  <c r="JW43" i="10"/>
  <c r="QT71" i="10"/>
  <c r="QR30" i="10"/>
  <c r="EN84" i="10"/>
  <c r="HC15" i="10"/>
  <c r="QR92" i="10"/>
  <c r="MI5" i="10"/>
  <c r="JJ81" i="10"/>
  <c r="JL123" i="10"/>
  <c r="JV84" i="10"/>
  <c r="EF36" i="10"/>
  <c r="PD115" i="10"/>
  <c r="GS70" i="10"/>
  <c r="QT117" i="10"/>
  <c r="QP87" i="10"/>
  <c r="OY79" i="10"/>
  <c r="GU53" i="10"/>
  <c r="RI38" i="10"/>
  <c r="QT67" i="10"/>
  <c r="EQ139" i="10"/>
  <c r="GO150" i="10"/>
  <c r="RE9" i="10"/>
  <c r="QR138" i="10"/>
  <c r="OX37" i="10"/>
  <c r="GY76" i="10"/>
  <c r="MI98" i="10"/>
  <c r="QP92" i="10"/>
  <c r="RF76" i="10"/>
  <c r="MT122" i="10"/>
  <c r="HD147" i="10"/>
  <c r="GX56" i="10"/>
  <c r="RG9" i="10"/>
  <c r="RF93" i="10"/>
  <c r="GR155" i="10"/>
  <c r="QR9" i="10"/>
  <c r="MR21" i="10"/>
  <c r="MK64" i="10"/>
  <c r="ES90" i="10"/>
  <c r="PD92" i="10"/>
  <c r="RG22" i="10"/>
  <c r="RI29" i="10"/>
  <c r="MN131" i="10"/>
  <c r="KC68" i="10"/>
  <c r="RG139" i="10"/>
  <c r="QS135" i="10"/>
  <c r="HD84" i="10"/>
  <c r="EA56" i="10"/>
  <c r="PD77" i="10"/>
  <c r="EL111" i="10"/>
  <c r="RE111" i="10" s="1"/>
  <c r="QR7" i="10"/>
  <c r="RE109" i="10"/>
  <c r="JZ32" i="10"/>
  <c r="RI135" i="10"/>
  <c r="KC160" i="10"/>
  <c r="QQ20" i="10"/>
  <c r="QR8" i="10"/>
  <c r="DY151" i="10"/>
  <c r="QP151" i="10" s="1"/>
  <c r="OU42" i="10"/>
  <c r="RI127" i="10"/>
  <c r="RH144" i="10"/>
  <c r="EH22" i="10"/>
  <c r="OQ12" i="10"/>
  <c r="MB35" i="10"/>
  <c r="QP125" i="10"/>
  <c r="HI56" i="10"/>
  <c r="RF56" i="10" s="1"/>
  <c r="HD36" i="10"/>
  <c r="QP21" i="10"/>
  <c r="RI42" i="10"/>
  <c r="OR18" i="10"/>
  <c r="MF121" i="10"/>
  <c r="OU139" i="10"/>
  <c r="QQ123" i="10"/>
  <c r="ML102" i="10"/>
  <c r="GZ59" i="10"/>
  <c r="OR160" i="10"/>
  <c r="RE45" i="10"/>
  <c r="QR70" i="10"/>
  <c r="MT12" i="10"/>
  <c r="EL158" i="10"/>
  <c r="PI64" i="10"/>
  <c r="RI34" i="10"/>
  <c r="HJ16" i="10"/>
  <c r="GX40" i="10"/>
  <c r="JR77" i="10"/>
  <c r="OZ118" i="10"/>
  <c r="MQ21" i="10"/>
  <c r="QS100" i="10"/>
  <c r="EL145" i="10"/>
  <c r="PC112" i="10"/>
  <c r="JL102" i="10"/>
  <c r="PC142" i="10"/>
  <c r="RH95" i="10"/>
  <c r="JJ38" i="10"/>
  <c r="MM155" i="10"/>
  <c r="ER54" i="10"/>
  <c r="QT150" i="10"/>
  <c r="QQ151" i="10"/>
  <c r="DW144" i="10"/>
  <c r="JI136" i="10"/>
  <c r="KC118" i="10"/>
  <c r="QS18" i="10"/>
  <c r="QR115" i="10"/>
  <c r="OT133" i="10"/>
  <c r="MP59" i="10"/>
  <c r="RH109" i="10"/>
  <c r="RG154" i="10"/>
  <c r="EM76" i="10"/>
  <c r="OR53" i="10"/>
  <c r="QR164" i="10"/>
  <c r="MQ49" i="10"/>
  <c r="PB157" i="10"/>
  <c r="HF106" i="10"/>
  <c r="QR128" i="10"/>
  <c r="MA46" i="10"/>
  <c r="GX24" i="10"/>
  <c r="GV24" i="10"/>
  <c r="RI27" i="10"/>
  <c r="RH106" i="10"/>
  <c r="EL91" i="10"/>
  <c r="JT82" i="10"/>
  <c r="QP159" i="10"/>
  <c r="MF111" i="10"/>
  <c r="GS148" i="10"/>
  <c r="HJ78" i="10"/>
  <c r="JQ154" i="10"/>
  <c r="HD8" i="10"/>
  <c r="RG21" i="10"/>
  <c r="JX59" i="10"/>
  <c r="EO130" i="10"/>
  <c r="JG31" i="10"/>
  <c r="EQ15" i="10"/>
  <c r="ML159" i="10"/>
  <c r="QP132" i="10"/>
  <c r="RF66" i="10"/>
  <c r="GV84" i="10"/>
  <c r="OU91" i="10"/>
  <c r="RH24" i="10"/>
  <c r="MG164" i="10"/>
  <c r="ES127" i="10"/>
  <c r="GU85" i="10"/>
  <c r="QT56" i="10"/>
  <c r="RE113" i="10"/>
  <c r="GR140" i="10"/>
  <c r="RF140" i="10" s="1"/>
  <c r="EG39" i="10"/>
  <c r="QT70" i="10"/>
  <c r="JI26" i="10"/>
  <c r="OV161" i="10"/>
  <c r="RF61" i="10"/>
  <c r="JW156" i="10"/>
  <c r="DY145" i="10"/>
  <c r="DY22" i="10"/>
  <c r="QR51" i="10"/>
  <c r="GW54" i="10"/>
  <c r="JM122" i="10"/>
  <c r="QR149" i="10"/>
  <c r="EF149" i="10"/>
  <c r="GV62" i="10"/>
  <c r="HF104" i="10"/>
  <c r="MU27" i="10"/>
  <c r="RI123" i="10"/>
  <c r="EQ162" i="10"/>
  <c r="PH22" i="10"/>
  <c r="PF108" i="10"/>
  <c r="RF136" i="10"/>
  <c r="JT19" i="10"/>
  <c r="GR147" i="10"/>
  <c r="EF77" i="10"/>
  <c r="RG73" i="10"/>
  <c r="MT100" i="10"/>
  <c r="JU92" i="10"/>
  <c r="MG155" i="10"/>
  <c r="RE58" i="10"/>
  <c r="JY149" i="10"/>
  <c r="EH101" i="10"/>
  <c r="JQ56" i="10"/>
  <c r="RG140" i="10"/>
  <c r="QR13" i="10"/>
  <c r="KC83" i="10"/>
  <c r="QQ136" i="10"/>
  <c r="EP162" i="10"/>
  <c r="PE7" i="10"/>
  <c r="HB70" i="10"/>
  <c r="RE59" i="10"/>
  <c r="EH131" i="10"/>
  <c r="QP37" i="10"/>
  <c r="MH160" i="10"/>
  <c r="GX33" i="10"/>
  <c r="JO96" i="10"/>
  <c r="HJ71" i="10"/>
  <c r="JL73" i="10"/>
  <c r="JK71" i="10"/>
  <c r="HI98" i="10"/>
  <c r="RG128" i="10"/>
  <c r="JT43" i="10"/>
  <c r="HK117" i="10"/>
  <c r="RE151" i="10"/>
  <c r="MJ144" i="10"/>
  <c r="JQ105" i="10"/>
  <c r="RH55" i="10"/>
  <c r="RG114" i="10"/>
  <c r="QR124" i="10"/>
  <c r="MI118" i="10"/>
  <c r="OX87" i="10"/>
  <c r="QR79" i="10"/>
  <c r="GR138" i="10"/>
  <c r="RF138" i="10" s="1"/>
  <c r="MC158" i="10"/>
  <c r="HE59" i="10"/>
  <c r="RF59" i="10" s="1"/>
  <c r="PC42" i="10"/>
  <c r="QQ158" i="10"/>
  <c r="QQ99" i="10"/>
  <c r="EB150" i="10"/>
  <c r="EG54" i="10"/>
  <c r="RI26" i="10"/>
  <c r="RG61" i="10"/>
  <c r="RF69" i="10"/>
  <c r="MH163" i="10"/>
  <c r="GZ146" i="10"/>
  <c r="QT102" i="10"/>
  <c r="HJ154" i="10"/>
  <c r="PI162" i="10"/>
  <c r="RH134" i="10"/>
  <c r="RI128" i="10"/>
  <c r="MS11" i="10"/>
  <c r="ER48" i="10"/>
  <c r="RF65" i="10"/>
  <c r="PH85" i="10"/>
  <c r="JV131" i="10"/>
  <c r="EP52" i="10"/>
  <c r="PJ92" i="10"/>
  <c r="RI89" i="10"/>
  <c r="QP46" i="10"/>
  <c r="JM30" i="10"/>
  <c r="LZ87" i="10"/>
  <c r="QT134" i="10"/>
  <c r="RH153" i="10"/>
  <c r="QP119" i="10"/>
  <c r="PK37" i="10"/>
  <c r="QT106" i="10"/>
  <c r="GO27" i="10"/>
  <c r="MT145" i="10"/>
  <c r="GU88" i="10"/>
  <c r="RI47" i="10"/>
  <c r="JZ150" i="10"/>
  <c r="PA51" i="10"/>
  <c r="MT70" i="10"/>
  <c r="RF89" i="10"/>
  <c r="JS62" i="10"/>
  <c r="OZ77" i="10"/>
  <c r="HI122" i="10"/>
  <c r="QR66" i="10"/>
  <c r="RH47" i="10"/>
  <c r="GX86" i="10"/>
  <c r="ME44" i="10"/>
  <c r="DY86" i="10"/>
  <c r="RE32" i="10"/>
  <c r="QR97" i="10"/>
  <c r="QQ23" i="10"/>
  <c r="OV108" i="10"/>
  <c r="EB54" i="10"/>
  <c r="RH59" i="10"/>
  <c r="RG44" i="10"/>
  <c r="RI95" i="10"/>
  <c r="JQ12" i="10"/>
  <c r="EO38" i="10"/>
  <c r="QT97" i="10"/>
  <c r="RF118" i="10"/>
  <c r="DX154" i="10"/>
  <c r="MB9" i="10"/>
  <c r="DX157" i="10"/>
  <c r="OV159" i="10"/>
  <c r="MI134" i="10"/>
  <c r="HK164" i="10"/>
  <c r="GW116" i="10"/>
  <c r="RG115" i="10"/>
  <c r="RH143" i="10"/>
  <c r="HC16" i="10"/>
  <c r="OX55" i="10"/>
  <c r="GW78" i="10"/>
  <c r="HE163" i="10"/>
  <c r="DW36" i="10"/>
  <c r="QT119" i="10"/>
  <c r="PL6" i="10"/>
  <c r="EJ158" i="10"/>
  <c r="EJ14" i="10"/>
  <c r="RF40" i="10"/>
  <c r="QR123" i="10"/>
  <c r="PG103" i="10"/>
  <c r="MK53" i="10"/>
  <c r="QS53" i="10" s="1"/>
  <c r="GX120" i="10"/>
  <c r="HE148" i="10"/>
  <c r="HD153" i="10"/>
  <c r="LZ41" i="10"/>
  <c r="QP114" i="10"/>
  <c r="QR45" i="10"/>
  <c r="QP102" i="10"/>
  <c r="PH43" i="10"/>
  <c r="GY7" i="10"/>
  <c r="RH17" i="10"/>
  <c r="HI92" i="10"/>
  <c r="MU91" i="10"/>
  <c r="JR126" i="10"/>
  <c r="QS103" i="10"/>
  <c r="QR29" i="10"/>
  <c r="OV148" i="10"/>
  <c r="PJ74" i="10"/>
  <c r="RH57" i="10"/>
  <c r="GV49" i="10"/>
  <c r="HD109" i="10"/>
  <c r="MP25" i="10"/>
  <c r="RF119" i="10"/>
  <c r="RH27" i="10"/>
  <c r="MP145" i="10"/>
  <c r="MO160" i="10"/>
  <c r="MH35" i="10"/>
  <c r="RF145" i="10"/>
  <c r="RF81" i="10"/>
  <c r="HK86" i="10"/>
  <c r="HH20" i="10"/>
  <c r="GQ143" i="10"/>
  <c r="RE51" i="10"/>
  <c r="QS122" i="10"/>
  <c r="EL77" i="10"/>
  <c r="JX150" i="10"/>
  <c r="EI120" i="10"/>
  <c r="QQ114" i="10"/>
  <c r="EE157" i="10"/>
  <c r="RG13" i="10"/>
  <c r="GX79" i="10"/>
  <c r="DX67" i="10"/>
  <c r="RH140" i="10"/>
  <c r="RE100" i="10"/>
  <c r="GX55" i="10"/>
  <c r="PD163" i="10"/>
  <c r="QT161" i="10"/>
  <c r="RH91" i="10"/>
  <c r="ED50" i="10"/>
  <c r="JO125" i="10"/>
  <c r="RF67" i="10"/>
  <c r="HK158" i="10"/>
  <c r="RE134" i="10"/>
  <c r="ER76" i="10"/>
  <c r="RE26" i="10"/>
  <c r="PH108" i="10"/>
  <c r="JH95" i="10"/>
  <c r="PG77" i="10"/>
  <c r="RH18" i="10"/>
  <c r="JH153" i="10"/>
  <c r="JG161" i="10"/>
  <c r="EC64" i="10"/>
  <c r="QT41" i="10"/>
  <c r="RF23" i="10"/>
  <c r="OY20" i="10"/>
  <c r="EO48" i="10"/>
  <c r="PI85" i="10"/>
  <c r="QT116" i="10"/>
  <c r="QP68" i="10"/>
  <c r="EL139" i="10"/>
  <c r="OT28" i="10"/>
  <c r="QP93" i="10"/>
  <c r="QT157" i="10"/>
  <c r="OT149" i="10"/>
  <c r="MG70" i="10"/>
  <c r="JJ74" i="10"/>
  <c r="RG74" i="10" s="1"/>
  <c r="RI109" i="10"/>
  <c r="LY37" i="10"/>
  <c r="EC155" i="10"/>
  <c r="JI155" i="10"/>
  <c r="JP96" i="10"/>
  <c r="OT70" i="10"/>
  <c r="MJ150" i="10"/>
  <c r="PM37" i="10"/>
  <c r="RE66" i="10"/>
  <c r="RI122" i="10"/>
  <c r="QT99" i="10"/>
  <c r="LZ40" i="10"/>
  <c r="KC161" i="10"/>
  <c r="RG81" i="10"/>
  <c r="RH151" i="10"/>
  <c r="HD158" i="10"/>
  <c r="JS23" i="10"/>
  <c r="GO47" i="10"/>
  <c r="RE121" i="10"/>
  <c r="MO162" i="10"/>
  <c r="RH162" i="10" s="1"/>
  <c r="JI110" i="10"/>
  <c r="HJ157" i="10"/>
  <c r="QR34" i="10"/>
  <c r="RH32" i="10"/>
  <c r="QP28" i="10"/>
  <c r="OY64" i="10"/>
  <c r="JI116" i="10"/>
  <c r="QR116" i="10" s="1"/>
  <c r="QQ125" i="10"/>
  <c r="QS138" i="10"/>
  <c r="OT23" i="10"/>
  <c r="ED78" i="10"/>
  <c r="QS84" i="10"/>
  <c r="QP136" i="10"/>
  <c r="EB75" i="10"/>
  <c r="PL162" i="10"/>
  <c r="JL72" i="10"/>
  <c r="QS73" i="10"/>
  <c r="MN67" i="10"/>
  <c r="JG106" i="10"/>
  <c r="PM83" i="10"/>
  <c r="QS123" i="10"/>
  <c r="RF60" i="10"/>
  <c r="RH81" i="10"/>
  <c r="HK41" i="10"/>
  <c r="EN118" i="10"/>
  <c r="QQ9" i="10"/>
  <c r="QR89" i="10"/>
  <c r="QR102" i="10"/>
  <c r="RH74" i="10"/>
  <c r="EJ89" i="10"/>
  <c r="OU126" i="10"/>
  <c r="RI10" i="10"/>
  <c r="QQ64" i="10"/>
  <c r="MQ58" i="10"/>
  <c r="OZ83" i="10"/>
  <c r="QP16" i="10"/>
  <c r="QQ164" i="10"/>
  <c r="EQ159" i="10"/>
  <c r="MP5" i="10"/>
  <c r="MB98" i="10"/>
  <c r="RE62" i="10"/>
  <c r="QR152" i="10"/>
  <c r="RI99" i="10"/>
  <c r="EJ141" i="10"/>
  <c r="HJ106" i="10"/>
  <c r="RI91" i="10"/>
  <c r="GV158" i="10"/>
  <c r="MI152" i="10"/>
  <c r="MG43" i="10"/>
  <c r="QP121" i="10"/>
  <c r="RI157" i="10"/>
  <c r="EB147" i="10"/>
  <c r="MK93" i="10"/>
  <c r="HG83" i="10"/>
  <c r="QP140" i="10"/>
  <c r="EA151" i="10"/>
  <c r="KA144" i="10"/>
  <c r="RG8" i="10"/>
  <c r="PD37" i="10"/>
  <c r="MR83" i="10"/>
  <c r="KB134" i="10"/>
  <c r="RE94" i="10"/>
  <c r="RI144" i="10"/>
  <c r="JY6" i="10"/>
  <c r="JI17" i="10"/>
  <c r="MN115" i="10"/>
  <c r="RI73" i="10"/>
  <c r="QP156" i="10"/>
  <c r="RF134" i="10"/>
  <c r="EM148" i="10"/>
  <c r="HD123" i="10"/>
  <c r="QT110" i="10"/>
  <c r="QQ75" i="10"/>
  <c r="EJ17" i="10"/>
  <c r="MH112" i="10"/>
  <c r="EJ96" i="10"/>
  <c r="RE96" i="10" s="1"/>
  <c r="MF162" i="10"/>
  <c r="EL76" i="10"/>
  <c r="QP12" i="10"/>
  <c r="MQ52" i="10"/>
  <c r="OT86" i="10"/>
  <c r="OW56" i="10"/>
  <c r="QP60" i="10"/>
  <c r="RF11" i="10"/>
  <c r="QR125" i="10"/>
  <c r="PI5" i="10"/>
  <c r="MF160" i="10"/>
  <c r="QP138" i="10"/>
  <c r="PA136" i="10"/>
  <c r="JG62" i="10"/>
  <c r="PC88" i="10"/>
  <c r="JS16" i="10"/>
  <c r="QP158" i="10"/>
  <c r="HI5" i="10"/>
  <c r="ED88" i="10"/>
  <c r="MO117" i="10"/>
  <c r="EE162" i="10"/>
  <c r="GY159" i="10"/>
  <c r="MK61" i="10"/>
  <c r="RI138" i="10"/>
  <c r="PM52" i="10"/>
  <c r="RF137" i="10"/>
  <c r="RI87" i="10"/>
  <c r="HF108" i="10"/>
  <c r="JP126" i="10"/>
  <c r="JM140" i="10"/>
  <c r="RG135" i="10"/>
  <c r="JM135" i="10"/>
  <c r="MP138" i="10"/>
  <c r="RH138" i="10" s="1"/>
  <c r="EI55" i="10"/>
  <c r="RI105" i="10"/>
  <c r="QT127" i="10"/>
  <c r="GW12" i="10"/>
  <c r="GT55" i="10"/>
  <c r="RG18" i="10"/>
  <c r="HB20" i="10"/>
  <c r="HC156" i="10"/>
  <c r="JP90" i="10"/>
  <c r="QR142" i="10"/>
  <c r="ME151" i="10"/>
  <c r="JY15" i="10"/>
  <c r="OQ125" i="10"/>
  <c r="OW50" i="10"/>
  <c r="ML86" i="10"/>
  <c r="QQ78" i="10"/>
  <c r="EM87" i="10"/>
  <c r="OR153" i="10"/>
  <c r="RG66" i="10"/>
  <c r="GY52" i="10"/>
  <c r="JH159" i="10"/>
  <c r="EM7" i="10"/>
  <c r="QT18" i="10"/>
  <c r="MS39" i="10"/>
  <c r="RH39" i="10" s="1"/>
  <c r="GV32" i="10"/>
  <c r="RI78" i="10"/>
  <c r="RH133" i="10"/>
  <c r="MQ157" i="10"/>
  <c r="GR32" i="10"/>
  <c r="DY18" i="10"/>
  <c r="RI64" i="10"/>
  <c r="RG106" i="10"/>
  <c r="DX117" i="10"/>
  <c r="GQ16" i="10"/>
  <c r="GW62" i="10"/>
  <c r="QP5" i="10"/>
  <c r="QP130" i="10"/>
  <c r="RI90" i="10"/>
  <c r="HC150" i="10"/>
  <c r="HH126" i="10"/>
  <c r="RE138" i="10"/>
  <c r="QT149" i="10"/>
  <c r="HB17" i="10"/>
  <c r="MJ159" i="10"/>
  <c r="EG71" i="10"/>
  <c r="RE46" i="10"/>
  <c r="EO34" i="10"/>
  <c r="KC143" i="10"/>
  <c r="RF130" i="10"/>
  <c r="QT50" i="10"/>
  <c r="PH51" i="10"/>
  <c r="MG63" i="10"/>
  <c r="HB63" i="10"/>
  <c r="RE136" i="10"/>
  <c r="QQ122" i="10"/>
  <c r="RF68" i="10"/>
  <c r="PI37" i="10"/>
  <c r="HC18" i="10"/>
  <c r="QS151" i="10"/>
  <c r="RI124" i="10"/>
  <c r="QR59" i="10"/>
  <c r="MF53" i="10"/>
  <c r="GW160" i="10"/>
  <c r="QQ145" i="10"/>
  <c r="RH137" i="10"/>
  <c r="QP157" i="10"/>
  <c r="GX149" i="10"/>
  <c r="GR149" i="10"/>
  <c r="RE20" i="10"/>
  <c r="RI46" i="10"/>
  <c r="GT37" i="10"/>
  <c r="PC118" i="10"/>
  <c r="RG76" i="10"/>
  <c r="QT89" i="10"/>
  <c r="QT12" i="10"/>
  <c r="MG129" i="10"/>
  <c r="HI30" i="10"/>
  <c r="QP152" i="10"/>
  <c r="QS33" i="10"/>
  <c r="MR114" i="10"/>
  <c r="RH114" i="10" s="1"/>
  <c r="OX163" i="10"/>
  <c r="QT115" i="10"/>
  <c r="RF77" i="10"/>
  <c r="MU54" i="10"/>
  <c r="PI106" i="10"/>
  <c r="PM117" i="10"/>
  <c r="RI117" i="10" s="1"/>
  <c r="QT48" i="10"/>
  <c r="PD155" i="10"/>
  <c r="JO57" i="10"/>
  <c r="HJ39" i="10"/>
  <c r="QT68" i="10"/>
  <c r="OQ36" i="10"/>
  <c r="JT50" i="10"/>
  <c r="KB108" i="10"/>
  <c r="QP64" i="10"/>
  <c r="RI43" i="10"/>
  <c r="PJ114" i="10"/>
  <c r="JI48" i="10"/>
  <c r="QR48" i="10" s="1"/>
  <c r="RH78" i="10"/>
  <c r="MH159" i="10"/>
  <c r="DW163" i="10"/>
  <c r="QP163" i="10" s="1"/>
  <c r="EQ17" i="10"/>
  <c r="QQ160" i="10"/>
  <c r="RG100" i="10"/>
  <c r="EO82" i="10"/>
  <c r="PI45" i="10"/>
  <c r="EG42" i="10"/>
  <c r="RG132" i="10"/>
  <c r="GY37" i="10"/>
  <c r="HD116" i="10"/>
  <c r="RF116" i="10" s="1"/>
  <c r="HA100" i="10"/>
  <c r="QQ121" i="10"/>
  <c r="PM30" i="10"/>
  <c r="JJ87" i="10"/>
  <c r="GP38" i="10"/>
  <c r="QP54" i="10"/>
  <c r="QP105" i="10"/>
  <c r="EM117" i="10"/>
  <c r="KB42" i="10"/>
  <c r="OT11" i="10"/>
  <c r="QR162" i="10"/>
  <c r="JW17" i="10"/>
  <c r="MR77" i="10"/>
  <c r="PB158" i="10"/>
  <c r="QQ27" i="10"/>
  <c r="RG83" i="10"/>
  <c r="MQ105" i="10"/>
  <c r="MK24" i="10"/>
  <c r="RH104" i="10"/>
  <c r="RF106" i="10"/>
  <c r="JN157" i="10"/>
  <c r="JO122" i="10"/>
  <c r="QS108" i="10"/>
  <c r="JO86" i="10"/>
  <c r="JN12" i="10"/>
  <c r="RI21" i="10"/>
  <c r="GW106" i="10"/>
  <c r="RI14" i="10"/>
  <c r="QR63" i="10"/>
  <c r="DX158" i="10"/>
  <c r="MF128" i="10"/>
  <c r="QS124" i="10"/>
  <c r="QQ129" i="10"/>
  <c r="HC108" i="10"/>
  <c r="GX116" i="10"/>
  <c r="JP83" i="10"/>
  <c r="RE69" i="10"/>
  <c r="KB119" i="10"/>
  <c r="PC122" i="10"/>
  <c r="MU149" i="10"/>
  <c r="RE125" i="10"/>
  <c r="QP150" i="10"/>
  <c r="QQ93" i="10"/>
  <c r="HA54" i="10"/>
  <c r="ER12" i="10"/>
  <c r="RF55" i="10"/>
  <c r="EO160" i="10"/>
  <c r="HK156" i="10"/>
  <c r="OW74" i="10"/>
  <c r="RE64" i="10"/>
  <c r="RH54" i="10"/>
  <c r="LY19" i="10"/>
  <c r="JR10" i="10"/>
  <c r="GX41" i="10"/>
  <c r="QQ44" i="10"/>
  <c r="QP135" i="10"/>
  <c r="HE161" i="10"/>
  <c r="GP149" i="10"/>
  <c r="RF149" i="10" s="1"/>
  <c r="GZ150" i="10"/>
  <c r="QS111" i="10"/>
  <c r="RE143" i="10"/>
  <c r="ML158" i="10"/>
  <c r="PC162" i="10"/>
  <c r="ES114" i="10"/>
  <c r="QQ148" i="10"/>
  <c r="MF16" i="10"/>
  <c r="ML68" i="10"/>
  <c r="RH68" i="10" s="1"/>
  <c r="PL71" i="10"/>
  <c r="RG63" i="10"/>
  <c r="RF24" i="10"/>
  <c r="MT107" i="10"/>
  <c r="JI135" i="10"/>
  <c r="GP113" i="10"/>
  <c r="RG72" i="10"/>
  <c r="QS19" i="10"/>
  <c r="OV153" i="10"/>
  <c r="GT119" i="10"/>
  <c r="QP62" i="10"/>
  <c r="EE104" i="10"/>
  <c r="MF103" i="10"/>
  <c r="LY130" i="10"/>
  <c r="QS160" i="10"/>
  <c r="PC73" i="10"/>
  <c r="EL118" i="10"/>
  <c r="RG127" i="10"/>
  <c r="HJ97" i="10"/>
  <c r="EE155" i="10"/>
  <c r="EF106" i="10"/>
  <c r="RG98" i="10"/>
  <c r="RF50" i="10"/>
  <c r="QS16" i="10"/>
  <c r="ES89" i="10"/>
  <c r="RI59" i="10"/>
  <c r="QP104" i="10"/>
  <c r="JR49" i="10"/>
  <c r="GW138" i="10"/>
  <c r="EJ127" i="10"/>
  <c r="MA127" i="10"/>
  <c r="JL98" i="10"/>
  <c r="JT24" i="10"/>
  <c r="AF37" i="15" l="1"/>
  <c r="AJ38" i="15"/>
  <c r="AH6" i="15"/>
  <c r="AG38" i="15"/>
  <c r="AE47" i="14"/>
  <c r="AG6" i="15"/>
  <c r="AE27" i="14"/>
  <c r="AE70" i="14"/>
  <c r="AE40" i="14"/>
  <c r="AE36" i="14"/>
  <c r="AF41" i="15"/>
  <c r="AG33" i="15"/>
  <c r="AE4" i="14"/>
  <c r="M30" i="15"/>
  <c r="M8" i="15"/>
  <c r="M93" i="15"/>
  <c r="M80" i="15"/>
  <c r="M36" i="15"/>
  <c r="M44" i="15"/>
  <c r="M59" i="15"/>
  <c r="M9" i="15"/>
  <c r="M34" i="15"/>
  <c r="M76" i="15"/>
  <c r="M55" i="15"/>
  <c r="M77" i="15"/>
  <c r="M47" i="15"/>
  <c r="M68" i="15"/>
  <c r="M56" i="15"/>
  <c r="M66" i="15"/>
  <c r="M38" i="15"/>
  <c r="M61" i="15"/>
  <c r="M63" i="15"/>
  <c r="M92" i="15"/>
  <c r="M7" i="15"/>
  <c r="M35" i="15"/>
  <c r="M74" i="15"/>
  <c r="M53" i="15"/>
  <c r="M91" i="15"/>
  <c r="M88" i="15"/>
  <c r="M42" i="15"/>
  <c r="M5" i="15"/>
  <c r="M62" i="15"/>
  <c r="M100" i="15"/>
  <c r="M83" i="15"/>
  <c r="M102" i="15"/>
  <c r="M41" i="15"/>
  <c r="M85" i="15"/>
  <c r="M75" i="15"/>
  <c r="M50" i="15"/>
  <c r="M84" i="15"/>
  <c r="M58" i="15"/>
  <c r="M57" i="15"/>
  <c r="M31" i="15"/>
  <c r="M97" i="15"/>
  <c r="M73" i="15"/>
  <c r="M67" i="15"/>
  <c r="M64" i="15"/>
  <c r="M82" i="15"/>
  <c r="M49" i="15"/>
  <c r="M98" i="15"/>
  <c r="M46" i="15"/>
  <c r="M87" i="15"/>
  <c r="M52" i="15"/>
  <c r="M40" i="15"/>
  <c r="M51" i="15"/>
  <c r="M90" i="15"/>
  <c r="M69" i="15"/>
  <c r="M3" i="15"/>
  <c r="M79" i="15"/>
  <c r="M70" i="15"/>
  <c r="M101" i="15"/>
  <c r="M45" i="15"/>
  <c r="M96" i="15"/>
  <c r="M99" i="15"/>
  <c r="M37" i="15"/>
  <c r="M43" i="15"/>
  <c r="M86" i="15"/>
  <c r="M4" i="15"/>
  <c r="M10" i="15"/>
  <c r="M54" i="15"/>
  <c r="M33" i="15"/>
  <c r="M94" i="15"/>
  <c r="M81" i="15"/>
  <c r="M48" i="15"/>
  <c r="M72" i="15"/>
  <c r="M65" i="15"/>
  <c r="M39" i="15"/>
  <c r="M32" i="15"/>
  <c r="M95" i="15"/>
  <c r="M71" i="15"/>
  <c r="M89" i="15"/>
  <c r="M60" i="15"/>
  <c r="M78" i="15"/>
  <c r="M6" i="15"/>
  <c r="AG35" i="15"/>
  <c r="AJ37" i="15"/>
  <c r="AI6" i="15"/>
  <c r="AF6" i="15"/>
  <c r="AK6" i="15"/>
  <c r="AJ33" i="15"/>
  <c r="AK3" i="15"/>
  <c r="AF7" i="15"/>
  <c r="AI33" i="15"/>
  <c r="AF38" i="15"/>
  <c r="AJ8" i="15"/>
  <c r="AK35" i="15"/>
  <c r="AH33" i="15"/>
  <c r="AK41" i="15"/>
  <c r="AI40" i="15"/>
  <c r="AH41" i="15"/>
  <c r="AK36" i="15"/>
  <c r="AI38" i="15"/>
  <c r="AG41" i="15"/>
  <c r="AH38" i="15"/>
  <c r="AJ41" i="15"/>
  <c r="AK38" i="15"/>
  <c r="AJ31" i="15"/>
  <c r="AK33" i="15"/>
  <c r="AG7" i="15"/>
  <c r="AF33" i="15"/>
  <c r="AH7" i="15"/>
  <c r="AI7" i="15"/>
  <c r="AJ10" i="15"/>
  <c r="AK7" i="15"/>
  <c r="AF35" i="15"/>
  <c r="AJ6" i="15"/>
  <c r="AK37" i="15"/>
  <c r="AH37" i="15"/>
  <c r="AG3" i="15"/>
  <c r="AI3" i="15"/>
  <c r="AH3" i="15"/>
  <c r="AF3" i="15"/>
  <c r="AF40" i="15"/>
  <c r="AJ3" i="15"/>
  <c r="AH35" i="15"/>
  <c r="AJ7" i="15"/>
  <c r="AG37" i="15"/>
  <c r="AI4" i="15"/>
  <c r="AH4" i="15"/>
  <c r="AH5" i="15"/>
  <c r="AF8" i="15"/>
  <c r="AH32" i="15"/>
  <c r="AH40" i="15"/>
  <c r="AI41" i="15"/>
  <c r="AF9" i="15"/>
  <c r="AG32" i="15"/>
  <c r="AJ32" i="15"/>
  <c r="AF32" i="15"/>
  <c r="AI32" i="15"/>
  <c r="AK32" i="15"/>
  <c r="AJ40" i="15"/>
  <c r="AK40" i="15"/>
  <c r="AG36" i="15"/>
  <c r="AH8" i="15"/>
  <c r="AK5" i="15"/>
  <c r="AI34" i="15"/>
  <c r="AG31" i="15"/>
  <c r="AH39" i="15"/>
  <c r="AH30" i="15"/>
  <c r="AI8" i="15"/>
  <c r="AH31" i="15"/>
  <c r="AK34" i="15"/>
  <c r="AF30" i="15"/>
  <c r="AG30" i="15"/>
  <c r="AJ4" i="15"/>
  <c r="AJ30" i="15"/>
  <c r="AK30" i="15"/>
  <c r="AI30" i="15"/>
  <c r="AF34" i="15"/>
  <c r="AI5" i="15"/>
  <c r="AH34" i="15"/>
  <c r="AG39" i="15"/>
  <c r="AG9" i="15"/>
  <c r="AG34" i="15"/>
  <c r="AJ34" i="15"/>
  <c r="AG40" i="15"/>
  <c r="AI10" i="15"/>
  <c r="AK8" i="15"/>
  <c r="AI39" i="15"/>
  <c r="AK31" i="15"/>
  <c r="AF31" i="15"/>
  <c r="AI31" i="15"/>
  <c r="AG10" i="15"/>
  <c r="AK10" i="15"/>
  <c r="AI37" i="15"/>
  <c r="AG4" i="15"/>
  <c r="AJ36" i="15"/>
  <c r="AF4" i="15"/>
  <c r="AI36" i="15"/>
  <c r="AK4" i="15"/>
  <c r="AH36" i="15"/>
  <c r="AJ39" i="15"/>
  <c r="AJ9" i="15"/>
  <c r="AF36" i="15"/>
  <c r="AG5" i="15"/>
  <c r="AK39" i="15"/>
  <c r="AG8" i="15"/>
  <c r="AH9" i="15"/>
  <c r="AJ5" i="15"/>
  <c r="AF39" i="15"/>
  <c r="AI9" i="15"/>
  <c r="AI35" i="15"/>
  <c r="AF5" i="15"/>
  <c r="AF10" i="15"/>
  <c r="AK9" i="15"/>
  <c r="AJ35" i="15"/>
  <c r="AH10" i="15"/>
  <c r="RG24" i="10"/>
  <c r="RG119" i="10"/>
  <c r="QQ16" i="10"/>
  <c r="QR62" i="10"/>
  <c r="RF41" i="10"/>
  <c r="RG95" i="10"/>
  <c r="RI103" i="10"/>
  <c r="QR26" i="10"/>
  <c r="RE54" i="10"/>
  <c r="RI92" i="10"/>
  <c r="RI137" i="10"/>
  <c r="RH53" i="10"/>
  <c r="QP17" i="10"/>
  <c r="QT69" i="10"/>
  <c r="RG91" i="10"/>
  <c r="RI32" i="10"/>
  <c r="RG138" i="10"/>
  <c r="HF150" i="10"/>
  <c r="LY88" i="10"/>
  <c r="QS88" i="10" s="1"/>
  <c r="EG14" i="10"/>
  <c r="RE78" i="10"/>
  <c r="EA91" i="10"/>
  <c r="RF101" i="10"/>
  <c r="MI58" i="10"/>
  <c r="JH155" i="10"/>
  <c r="PD71" i="10"/>
  <c r="GO70" i="10"/>
  <c r="QQ70" i="10" s="1"/>
  <c r="MG126" i="10"/>
  <c r="HF155" i="10"/>
  <c r="QT11" i="10"/>
  <c r="QS78" i="10"/>
  <c r="EH82" i="10"/>
  <c r="ES14" i="10"/>
  <c r="QS140" i="10"/>
  <c r="QT123" i="10"/>
  <c r="PL84" i="10"/>
  <c r="EF34" i="10"/>
  <c r="PA43" i="10"/>
  <c r="MB36" i="10"/>
  <c r="RH36" i="10" s="1"/>
  <c r="HD160" i="10"/>
  <c r="PC82" i="10"/>
  <c r="QT82" i="10" s="1"/>
  <c r="ME152" i="10"/>
  <c r="GW64" i="10"/>
  <c r="JQ140" i="10"/>
  <c r="DX27" i="10"/>
  <c r="RE27" i="10" s="1"/>
  <c r="HH150" i="10"/>
  <c r="MI155" i="10"/>
  <c r="GQ137" i="10"/>
  <c r="QQ137" i="10" s="1"/>
  <c r="MI154" i="10"/>
  <c r="OT84" i="10"/>
  <c r="ME103" i="10"/>
  <c r="JG64" i="10"/>
  <c r="QR64" i="10" s="1"/>
  <c r="JQ47" i="10"/>
  <c r="JN87" i="10"/>
  <c r="DX60" i="10"/>
  <c r="RE60" i="10" s="1"/>
  <c r="JK156" i="10"/>
  <c r="MJ107" i="10"/>
  <c r="JV90" i="10"/>
  <c r="MF51" i="10"/>
  <c r="GV75" i="10"/>
  <c r="HJ62" i="10"/>
  <c r="RG65" i="10"/>
  <c r="PL158" i="10"/>
  <c r="RI158" i="10" s="1"/>
  <c r="QS127" i="10"/>
  <c r="RF108" i="10"/>
  <c r="RG50" i="10"/>
  <c r="QP18" i="10"/>
  <c r="RI5" i="10"/>
  <c r="RI83" i="10"/>
  <c r="RE76" i="10"/>
  <c r="RE14" i="10"/>
  <c r="RH11" i="10"/>
  <c r="RH155" i="10"/>
  <c r="RE90" i="10"/>
  <c r="QR118" i="10"/>
  <c r="RF104" i="10"/>
  <c r="RF141" i="10"/>
  <c r="RG126" i="10"/>
  <c r="QQ83" i="10"/>
  <c r="MD156" i="10"/>
  <c r="JQ155" i="10"/>
  <c r="QT103" i="10"/>
  <c r="EJ123" i="10"/>
  <c r="HH163" i="10"/>
  <c r="JM162" i="10"/>
  <c r="LY159" i="10"/>
  <c r="QS159" i="10" s="1"/>
  <c r="JW145" i="10"/>
  <c r="RG145" i="10" s="1"/>
  <c r="RH148" i="10"/>
  <c r="MN112" i="10"/>
  <c r="RH112" i="10" s="1"/>
  <c r="JV11" i="10"/>
  <c r="RG11" i="10" s="1"/>
  <c r="EN103" i="10"/>
  <c r="PK118" i="10"/>
  <c r="RI118" i="10" s="1"/>
  <c r="ME6" i="10"/>
  <c r="GQ133" i="10"/>
  <c r="QQ133" i="10" s="1"/>
  <c r="RF9" i="10"/>
  <c r="HD62" i="10"/>
  <c r="RF62" i="10" s="1"/>
  <c r="HG150" i="10"/>
  <c r="GT164" i="10"/>
  <c r="OQ113" i="10"/>
  <c r="GO69" i="10"/>
  <c r="QQ69" i="10" s="1"/>
  <c r="ML77" i="10"/>
  <c r="RH96" i="10"/>
  <c r="OY89" i="10"/>
  <c r="QS70" i="10"/>
  <c r="JO17" i="10"/>
  <c r="QQ43" i="10"/>
  <c r="QP109" i="10"/>
  <c r="GZ156" i="10"/>
  <c r="EL154" i="10"/>
  <c r="ML164" i="10"/>
  <c r="RH164" i="10" s="1"/>
  <c r="MH113" i="10"/>
  <c r="PK17" i="10"/>
  <c r="RI17" i="10" s="1"/>
  <c r="JG96" i="10"/>
  <c r="QR96" i="10" s="1"/>
  <c r="JT117" i="10"/>
  <c r="DW20" i="10"/>
  <c r="QP20" i="10" s="1"/>
  <c r="PE140" i="10"/>
  <c r="RI140" i="10" s="1"/>
  <c r="KB15" i="10"/>
  <c r="RG15" i="10" s="1"/>
  <c r="JU31" i="10"/>
  <c r="MH72" i="10"/>
  <c r="EB85" i="10"/>
  <c r="JO146" i="10"/>
  <c r="GP36" i="10"/>
  <c r="OW30" i="10"/>
  <c r="EA89" i="10"/>
  <c r="JX20" i="10"/>
  <c r="RG20" i="10" s="1"/>
  <c r="PJ154" i="10"/>
  <c r="RI154" i="10" s="1"/>
  <c r="QR31" i="10"/>
  <c r="RH102" i="10"/>
  <c r="MD157" i="10"/>
  <c r="QT122" i="10"/>
  <c r="RH131" i="10"/>
  <c r="RI120" i="10"/>
  <c r="RI152" i="10"/>
  <c r="QT39" i="10"/>
  <c r="JO44" i="10"/>
  <c r="DW146" i="10"/>
  <c r="QP146" i="10" s="1"/>
  <c r="RE127" i="10"/>
  <c r="QS24" i="10"/>
  <c r="QT36" i="10"/>
  <c r="RF32" i="10"/>
  <c r="RI86" i="10"/>
  <c r="QR106" i="10"/>
  <c r="RI6" i="10"/>
  <c r="RF154" i="10"/>
  <c r="RG38" i="10"/>
  <c r="QS64" i="10"/>
  <c r="RG39" i="10"/>
  <c r="QT120" i="10"/>
  <c r="RE147" i="10"/>
  <c r="QS91" i="10"/>
  <c r="EH130" i="10"/>
  <c r="QP29" i="10"/>
  <c r="RG48" i="10"/>
  <c r="RF132" i="10"/>
  <c r="EF6" i="10"/>
  <c r="RG77" i="10"/>
  <c r="QP116" i="10"/>
  <c r="PB163" i="10"/>
  <c r="EJ128" i="10"/>
  <c r="RE128" i="10" s="1"/>
  <c r="GQ154" i="10"/>
  <c r="QQ154" i="10" s="1"/>
  <c r="PI133" i="10"/>
  <c r="ER24" i="10"/>
  <c r="RE24" i="10" s="1"/>
  <c r="GZ62" i="10"/>
  <c r="QT28" i="10"/>
  <c r="RE63" i="10"/>
  <c r="EH73" i="10"/>
  <c r="QP85" i="10"/>
  <c r="RE135" i="10"/>
  <c r="RG103" i="10"/>
  <c r="EB20" i="10"/>
  <c r="GY38" i="10"/>
  <c r="QQ36" i="10"/>
  <c r="EL81" i="10"/>
  <c r="RE81" i="10" s="1"/>
  <c r="DX15" i="10"/>
  <c r="RE15" i="10" s="1"/>
  <c r="MR115" i="10"/>
  <c r="QQ115" i="10"/>
  <c r="QR37" i="10"/>
  <c r="HB148" i="10"/>
  <c r="MT127" i="10"/>
  <c r="EA160" i="10"/>
  <c r="QP79" i="10"/>
  <c r="PG9" i="10"/>
  <c r="RI9" i="10" s="1"/>
  <c r="EL98" i="10"/>
  <c r="HA61" i="10"/>
  <c r="GT53" i="10"/>
  <c r="PA148" i="10"/>
  <c r="OW136" i="10"/>
  <c r="JU43" i="10"/>
  <c r="OW100" i="10"/>
  <c r="PC104" i="10"/>
  <c r="QT104" i="10" s="1"/>
  <c r="MJ60" i="10"/>
  <c r="EH153" i="10"/>
  <c r="JV85" i="10"/>
  <c r="RG85" i="10" s="1"/>
  <c r="DY91" i="10"/>
  <c r="QP91" i="10" s="1"/>
  <c r="EN37" i="10"/>
  <c r="MK42" i="10"/>
  <c r="QS42" i="10" s="1"/>
  <c r="PE143" i="10"/>
  <c r="PH143" i="10"/>
  <c r="RI143" i="10" s="1"/>
  <c r="QT88" i="10"/>
  <c r="QP144" i="10"/>
  <c r="RF96" i="10"/>
  <c r="MS161" i="10"/>
  <c r="RH161" i="10" s="1"/>
  <c r="QT23" i="10"/>
  <c r="DW111" i="10"/>
  <c r="PB47" i="10"/>
  <c r="OU80" i="10"/>
  <c r="MQ118" i="10"/>
  <c r="RH118" i="10" s="1"/>
  <c r="EQ133" i="10"/>
  <c r="HD58" i="10"/>
  <c r="RE89" i="10"/>
  <c r="RH105" i="10"/>
  <c r="RF39" i="10"/>
  <c r="RH157" i="10"/>
  <c r="RH67" i="10"/>
  <c r="RI163" i="10"/>
  <c r="QP36" i="10"/>
  <c r="QT42" i="10"/>
  <c r="RE130" i="10"/>
  <c r="RH21" i="10"/>
  <c r="RI50" i="10"/>
  <c r="QP48" i="10"/>
  <c r="RG57" i="10"/>
  <c r="RH35" i="10"/>
  <c r="RG112" i="10"/>
  <c r="QS114" i="10"/>
  <c r="RE18" i="10"/>
  <c r="QT75" i="10"/>
  <c r="RI49" i="10"/>
  <c r="EC158" i="10"/>
  <c r="EL70" i="10"/>
  <c r="RE70" i="10" s="1"/>
  <c r="MM100" i="10"/>
  <c r="EK156" i="10"/>
  <c r="RI75" i="10"/>
  <c r="RG12" i="10"/>
  <c r="RE119" i="10"/>
  <c r="RF103" i="10"/>
  <c r="GO95" i="10"/>
  <c r="QQ95" i="10" s="1"/>
  <c r="EP53" i="10"/>
  <c r="RE53" i="10" s="1"/>
  <c r="GZ57" i="10"/>
  <c r="QT54" i="10"/>
  <c r="QT62" i="10"/>
  <c r="PK60" i="10"/>
  <c r="RI60" i="10" s="1"/>
  <c r="PI35" i="10"/>
  <c r="RI35" i="10" s="1"/>
  <c r="EH155" i="10"/>
  <c r="JN9" i="10"/>
  <c r="GV136" i="10"/>
  <c r="EI110" i="10"/>
  <c r="RE11" i="10"/>
  <c r="OX129" i="10"/>
  <c r="EJ6" i="10"/>
  <c r="RE6" i="10" s="1"/>
  <c r="JT120" i="10"/>
  <c r="GQ46" i="10"/>
  <c r="QQ46" i="10" s="1"/>
  <c r="ED159" i="10"/>
  <c r="JR162" i="10"/>
  <c r="PI153" i="10"/>
  <c r="OT61" i="10"/>
  <c r="RI61" i="10" s="1"/>
  <c r="JN20" i="10"/>
  <c r="JV109" i="10"/>
  <c r="RG109" i="10" s="1"/>
  <c r="JN154" i="10"/>
  <c r="EE78" i="10"/>
  <c r="HD159" i="10"/>
  <c r="MK129" i="10"/>
  <c r="QS129" i="10" s="1"/>
  <c r="LZ136" i="10"/>
  <c r="RH136" i="10" s="1"/>
  <c r="EC141" i="10"/>
  <c r="EP99" i="10"/>
  <c r="RE99" i="10" s="1"/>
  <c r="OX141" i="10"/>
  <c r="JL106" i="10"/>
  <c r="JK38" i="10"/>
  <c r="EI126" i="10"/>
  <c r="QP126" i="10" s="1"/>
  <c r="OR139" i="10"/>
  <c r="RI139" i="10" s="1"/>
  <c r="MR40" i="10"/>
  <c r="OS59" i="10"/>
  <c r="QT59" i="10" s="1"/>
  <c r="LZ28" i="10"/>
  <c r="RE118" i="10"/>
  <c r="RH77" i="10"/>
  <c r="RI155" i="10"/>
  <c r="RE7" i="10"/>
  <c r="RE17" i="10"/>
  <c r="RE67" i="10"/>
  <c r="RG59" i="10"/>
  <c r="QT112" i="10"/>
  <c r="RF155" i="10"/>
  <c r="RG148" i="10"/>
  <c r="QS14" i="10"/>
  <c r="RG37" i="10"/>
  <c r="RE108" i="10"/>
  <c r="RG7" i="10"/>
  <c r="RH126" i="10"/>
  <c r="JN102" i="10"/>
  <c r="OQ143" i="10"/>
  <c r="QT143" i="10" s="1"/>
  <c r="QR160" i="10"/>
  <c r="RF57" i="10"/>
  <c r="KB163" i="10"/>
  <c r="ER154" i="10"/>
  <c r="QS152" i="10"/>
  <c r="MI123" i="10"/>
  <c r="QS6" i="10"/>
  <c r="QQ52" i="10"/>
  <c r="GZ142" i="10"/>
  <c r="HH58" i="10"/>
  <c r="RF58" i="10" s="1"/>
  <c r="OY30" i="10"/>
  <c r="EO155" i="10"/>
  <c r="RE155" i="10" s="1"/>
  <c r="RE132" i="10"/>
  <c r="GV151" i="10"/>
  <c r="JL148" i="10"/>
  <c r="PB122" i="10"/>
  <c r="QQ92" i="10"/>
  <c r="MU152" i="10"/>
  <c r="HA162" i="10"/>
  <c r="QQ162" i="10" s="1"/>
  <c r="RF110" i="10"/>
  <c r="QS110" i="10"/>
  <c r="JM80" i="10"/>
  <c r="QS134" i="10"/>
  <c r="EM150" i="10"/>
  <c r="RE150" i="10" s="1"/>
  <c r="JX90" i="10"/>
  <c r="RG90" i="10" s="1"/>
  <c r="EL149" i="10"/>
  <c r="JR79" i="10"/>
  <c r="JG120" i="10"/>
  <c r="QR120" i="10" s="1"/>
  <c r="MG128" i="10"/>
  <c r="MG163" i="10"/>
  <c r="KB71" i="10"/>
  <c r="RG71" i="10" s="1"/>
  <c r="PF84" i="10"/>
  <c r="RI84" i="10" s="1"/>
  <c r="MD130" i="10"/>
  <c r="MF74" i="10"/>
  <c r="EE28" i="10"/>
  <c r="JZ16" i="10"/>
  <c r="RG16" i="10" s="1"/>
  <c r="PE102" i="10"/>
  <c r="RI102" i="10" s="1"/>
  <c r="EC138" i="10"/>
  <c r="EI10" i="10"/>
  <c r="QP10" i="10" s="1"/>
  <c r="JW80" i="10"/>
  <c r="GV77" i="10"/>
  <c r="JM81" i="10"/>
  <c r="GT115" i="10"/>
  <c r="ES39" i="10"/>
  <c r="RE39" i="10" s="1"/>
  <c r="JY162" i="10"/>
  <c r="EP107" i="10"/>
  <c r="RE107" i="10" s="1"/>
  <c r="RI114" i="10"/>
  <c r="RG142" i="10"/>
  <c r="OY67" i="10"/>
  <c r="QP122" i="10"/>
  <c r="GY42" i="10"/>
  <c r="RF139" i="10"/>
  <c r="GO7" i="10"/>
  <c r="QQ7" i="10" s="1"/>
  <c r="PF142" i="10"/>
  <c r="PJ131" i="10"/>
  <c r="RI131" i="10" s="1"/>
  <c r="QT73" i="10"/>
  <c r="RG17" i="10"/>
  <c r="RI106" i="10"/>
  <c r="RI153" i="10"/>
  <c r="RF123" i="10"/>
  <c r="RI23" i="10"/>
  <c r="QP120" i="10"/>
  <c r="RE157" i="10"/>
  <c r="RF98" i="10"/>
  <c r="RE145" i="10"/>
  <c r="RF147" i="10"/>
  <c r="QP25" i="10"/>
  <c r="RI93" i="10"/>
  <c r="RI94" i="10"/>
  <c r="QS74" i="10"/>
  <c r="RH119" i="10"/>
  <c r="QR154" i="10"/>
  <c r="LY63" i="10"/>
  <c r="QS63" i="10" s="1"/>
  <c r="QS119" i="10"/>
  <c r="QR77" i="10"/>
  <c r="EC154" i="10"/>
  <c r="QR86" i="10"/>
  <c r="EA162" i="10"/>
  <c r="RF112" i="10"/>
  <c r="EF139" i="10"/>
  <c r="EH128" i="10"/>
  <c r="EH28" i="10"/>
  <c r="GY114" i="10"/>
  <c r="HJ164" i="10"/>
  <c r="RF164" i="10" s="1"/>
  <c r="MT61" i="10"/>
  <c r="RH61" i="10" s="1"/>
  <c r="HI19" i="10"/>
  <c r="RF19" i="10" s="1"/>
  <c r="RI141" i="10"/>
  <c r="MU10" i="10"/>
  <c r="RH10" i="10" s="1"/>
  <c r="EF131" i="10"/>
  <c r="EI147" i="10"/>
  <c r="QP147" i="10" s="1"/>
  <c r="RI159" i="10"/>
  <c r="QR159" i="10"/>
  <c r="PD28" i="10"/>
  <c r="RI28" i="10" s="1"/>
  <c r="JO160" i="10"/>
  <c r="HB158" i="10"/>
  <c r="JW40" i="10"/>
  <c r="RG40" i="10" s="1"/>
  <c r="ED95" i="10"/>
  <c r="EJ48" i="10"/>
  <c r="RE48" i="10" s="1"/>
  <c r="QT31" i="10"/>
  <c r="QP51" i="10"/>
  <c r="JH124" i="10"/>
  <c r="HD37" i="10"/>
  <c r="RF37" i="10" s="1"/>
  <c r="MN127" i="10"/>
  <c r="RH127" i="10" s="1"/>
  <c r="JQ30" i="10"/>
  <c r="OX26" i="10"/>
  <c r="OR119" i="10"/>
  <c r="EM163" i="10"/>
  <c r="RE163" i="10" s="1"/>
  <c r="JJ149" i="10"/>
  <c r="RG149" i="10" s="1"/>
  <c r="EP101" i="10"/>
  <c r="RE101" i="10" s="1"/>
  <c r="MS51" i="10"/>
  <c r="RH51" i="10" s="1"/>
  <c r="EL160" i="10"/>
  <c r="OT81" i="10"/>
  <c r="RI81" i="10" s="1"/>
  <c r="JI68" i="10"/>
  <c r="QR68" i="10" s="1"/>
  <c r="OZ75" i="10"/>
  <c r="JT130" i="10"/>
  <c r="RG130" i="10" s="1"/>
  <c r="PI44" i="10"/>
  <c r="RI44" i="10" s="1"/>
  <c r="KA28" i="10"/>
  <c r="OY61" i="10"/>
  <c r="MR158" i="10"/>
  <c r="LZ147" i="10"/>
  <c r="RH58" i="10"/>
  <c r="QP145" i="10"/>
  <c r="QQ138" i="10"/>
  <c r="RE19" i="10"/>
  <c r="RI107" i="10"/>
  <c r="ED110" i="10"/>
  <c r="RI151" i="10"/>
  <c r="PI58" i="10"/>
  <c r="RI58" i="10" s="1"/>
  <c r="KC28" i="10"/>
  <c r="RG28" i="10" s="1"/>
  <c r="QS130" i="10"/>
  <c r="RI11" i="10"/>
  <c r="RE87" i="10"/>
  <c r="RE148" i="10"/>
  <c r="QR110" i="10"/>
  <c r="RG150" i="10"/>
  <c r="RH9" i="10"/>
  <c r="RF71" i="10"/>
  <c r="RF78" i="10"/>
  <c r="RF16" i="10"/>
  <c r="RH122" i="10"/>
  <c r="RH48" i="10"/>
  <c r="RG30" i="10"/>
  <c r="QR28" i="10"/>
  <c r="QS65" i="10"/>
  <c r="RF73" i="10"/>
  <c r="RH98" i="10"/>
  <c r="DZ86" i="10"/>
  <c r="RE86" i="10" s="1"/>
  <c r="RF6" i="10"/>
  <c r="GQ152" i="10"/>
  <c r="QQ152" i="10" s="1"/>
  <c r="RH60" i="10"/>
  <c r="RH69" i="10"/>
  <c r="EF28" i="10"/>
  <c r="QR126" i="10"/>
  <c r="QS72" i="10"/>
  <c r="MR33" i="10"/>
  <c r="RH33" i="10" s="1"/>
  <c r="GT156" i="10"/>
  <c r="MK46" i="10"/>
  <c r="EN159" i="10"/>
  <c r="OX11" i="10"/>
  <c r="GS96" i="10"/>
  <c r="QQ149" i="10"/>
  <c r="MB123" i="10"/>
  <c r="RH123" i="10" s="1"/>
  <c r="QR71" i="10"/>
  <c r="QQ79" i="10"/>
  <c r="GQ112" i="10"/>
  <c r="QQ112" i="10" s="1"/>
  <c r="HB156" i="10"/>
  <c r="RF156" i="10" s="1"/>
  <c r="RH15" i="10"/>
  <c r="HI83" i="10"/>
  <c r="KA152" i="10"/>
  <c r="RG152" i="10" s="1"/>
  <c r="KA6" i="10"/>
  <c r="DW19" i="10"/>
  <c r="QP19" i="10" s="1"/>
  <c r="DX153" i="10"/>
  <c r="DZ153" i="10"/>
  <c r="RE153" i="10" s="1"/>
  <c r="EQ37" i="10"/>
  <c r="RE37" i="10" s="1"/>
  <c r="LY150" i="10"/>
  <c r="QS150" i="10" s="1"/>
  <c r="QR111" i="10"/>
  <c r="MS64" i="10"/>
  <c r="RH64" i="10" s="1"/>
  <c r="EI155" i="10"/>
  <c r="JJ70" i="10"/>
  <c r="RG70" i="10" s="1"/>
  <c r="PJ119" i="10"/>
  <c r="RI119" i="10" s="1"/>
  <c r="JU47" i="10"/>
  <c r="EH116" i="10"/>
  <c r="EL162" i="10"/>
  <c r="RE162" i="10" s="1"/>
  <c r="OY78" i="10"/>
  <c r="LZ92" i="10"/>
  <c r="RH92" i="10" s="1"/>
  <c r="MC51" i="10"/>
  <c r="JU157" i="10"/>
  <c r="PI136" i="10"/>
  <c r="MA118" i="10"/>
  <c r="QS118" i="10" s="1"/>
  <c r="JX10" i="10"/>
  <c r="RG10" i="10" s="1"/>
  <c r="MB25" i="10"/>
  <c r="RH25" i="10" s="1"/>
  <c r="HD107" i="10"/>
  <c r="RF107" i="10" s="1"/>
  <c r="HE26" i="10"/>
  <c r="RF26" i="10" s="1"/>
  <c r="HB105" i="10"/>
  <c r="RF105" i="10" s="1"/>
  <c r="HB125" i="10"/>
  <c r="RF125" i="10" s="1"/>
  <c r="RF113" i="10"/>
  <c r="RG42" i="10"/>
  <c r="QT118" i="10"/>
  <c r="RH115" i="10"/>
  <c r="QQ47" i="10"/>
  <c r="RE77" i="10"/>
  <c r="RE154" i="10"/>
  <c r="RF70" i="10"/>
  <c r="RG82" i="10"/>
  <c r="RH12" i="10"/>
  <c r="QQ150" i="10"/>
  <c r="RH34" i="10"/>
  <c r="QS79" i="10"/>
  <c r="RI88" i="10"/>
  <c r="QP95" i="10"/>
  <c r="RH110" i="10"/>
  <c r="JT118" i="10"/>
  <c r="MS73" i="10"/>
  <c r="RH73" i="10" s="1"/>
  <c r="RH31" i="10"/>
  <c r="QT163" i="10"/>
  <c r="ES159" i="10"/>
  <c r="RE159" i="10" s="1"/>
  <c r="RF102" i="10"/>
  <c r="JI98" i="10"/>
  <c r="QR98" i="10" s="1"/>
  <c r="QT25" i="10"/>
  <c r="RI116" i="10"/>
  <c r="JL55" i="10"/>
  <c r="DW108" i="10"/>
  <c r="QP108" i="10" s="1"/>
  <c r="PC47" i="10"/>
  <c r="GU147" i="10"/>
  <c r="JR42" i="10"/>
  <c r="QT77" i="10"/>
  <c r="QQ24" i="10"/>
  <c r="JN69" i="10"/>
  <c r="QS95" i="10"/>
  <c r="QS125" i="10"/>
  <c r="MS86" i="10"/>
  <c r="RH86" i="10" s="1"/>
  <c r="MI37" i="10"/>
  <c r="JI157" i="10"/>
  <c r="QR157" i="10" s="1"/>
  <c r="JI140" i="10"/>
  <c r="QR140" i="10" s="1"/>
  <c r="EO52" i="10"/>
  <c r="KC96" i="10"/>
  <c r="RG96" i="10" s="1"/>
  <c r="MH144" i="10"/>
  <c r="JZ29" i="10"/>
  <c r="RG29" i="10" s="1"/>
  <c r="ML5" i="10"/>
  <c r="RH5" i="10" s="1"/>
  <c r="GZ158" i="10"/>
  <c r="JK148" i="10"/>
  <c r="OV91" i="10"/>
  <c r="JU116" i="10"/>
  <c r="RG116" i="10" s="1"/>
  <c r="OZ74" i="10"/>
  <c r="PM133" i="10"/>
  <c r="OZ47" i="10"/>
  <c r="OQ140" i="10"/>
  <c r="QT140" i="10" s="1"/>
  <c r="JQ100" i="10"/>
  <c r="JV129" i="10"/>
  <c r="RG129" i="10" s="1"/>
  <c r="GV123" i="10"/>
  <c r="JY117" i="10"/>
  <c r="RG117" i="10" s="1"/>
  <c r="PA141" i="10"/>
  <c r="EB24" i="10"/>
  <c r="GT12" i="10"/>
  <c r="MC118" i="10"/>
  <c r="JK109" i="10"/>
  <c r="GQ81" i="10"/>
  <c r="QQ81" i="10" s="1"/>
  <c r="OV71" i="10"/>
  <c r="EA128" i="10"/>
  <c r="MR8" i="10"/>
  <c r="RH8" i="10" s="1"/>
  <c r="RF97" i="10"/>
  <c r="QR161" i="10"/>
  <c r="OX125" i="10"/>
  <c r="JV156" i="10"/>
  <c r="RG156" i="10" s="1"/>
  <c r="OU52" i="10"/>
  <c r="MT16" i="10"/>
  <c r="RH16" i="10" s="1"/>
  <c r="PG37" i="10"/>
  <c r="GU10" i="10"/>
  <c r="GY81" i="10"/>
  <c r="QS55" i="10"/>
  <c r="EB164" i="10"/>
  <c r="MJ97" i="10"/>
  <c r="JT131" i="10"/>
  <c r="RH107" i="10"/>
  <c r="QT125" i="10"/>
  <c r="QR17" i="10"/>
  <c r="QR23" i="10"/>
  <c r="QQ143" i="10"/>
  <c r="RE38" i="10"/>
  <c r="RI7" i="10"/>
  <c r="RE91" i="10"/>
  <c r="RI160" i="10"/>
  <c r="RI115" i="10"/>
  <c r="RG120" i="10"/>
  <c r="RF74" i="10"/>
  <c r="RI20" i="10"/>
  <c r="RG155" i="10"/>
  <c r="RI111" i="10"/>
  <c r="OQ40" i="10"/>
  <c r="QS163" i="10"/>
  <c r="RF94" i="10"/>
  <c r="RG79" i="10"/>
  <c r="RE16" i="10"/>
  <c r="ED143" i="10"/>
  <c r="QP98" i="10"/>
  <c r="ER139" i="10"/>
  <c r="RE139" i="10" s="1"/>
  <c r="RG62" i="10"/>
  <c r="QP30" i="10"/>
  <c r="JM148" i="10"/>
  <c r="ER21" i="10"/>
  <c r="RE21" i="10" s="1"/>
  <c r="RG64" i="10"/>
  <c r="JI158" i="10"/>
  <c r="QR158" i="10" s="1"/>
  <c r="GV99" i="10"/>
  <c r="JN141" i="10"/>
  <c r="QT61" i="10"/>
  <c r="RE97" i="10"/>
  <c r="JH158" i="10"/>
  <c r="RG158" i="10" s="1"/>
  <c r="MC87" i="10"/>
  <c r="EE29" i="10"/>
  <c r="GU106" i="10"/>
  <c r="QR146" i="10"/>
  <c r="QS31" i="10"/>
  <c r="QQ61" i="10"/>
  <c r="OS40" i="10"/>
  <c r="QT40" i="10" s="1"/>
  <c r="DX160" i="10"/>
  <c r="RE160" i="10" s="1"/>
  <c r="QR121" i="10"/>
  <c r="MD17" i="10"/>
  <c r="OW31" i="10"/>
  <c r="LY101" i="10"/>
  <c r="QS101" i="10" s="1"/>
  <c r="JK163" i="10"/>
  <c r="JY164" i="10"/>
  <c r="MK107" i="10"/>
  <c r="QS107" i="10" s="1"/>
  <c r="HE30" i="10"/>
  <c r="RF30" i="10" s="1"/>
  <c r="MS159" i="10"/>
  <c r="RH159" i="10" s="1"/>
  <c r="MQ94" i="10"/>
  <c r="RH94" i="10" s="1"/>
  <c r="JO68" i="10"/>
  <c r="KB93" i="10"/>
  <c r="JM124" i="10"/>
  <c r="DZ71" i="10"/>
  <c r="RE71" i="10" s="1"/>
  <c r="PL112" i="10"/>
  <c r="JY102" i="10"/>
  <c r="RG102" i="10" s="1"/>
  <c r="PC81" i="10"/>
  <c r="QT81" i="10" s="1"/>
  <c r="GX140" i="10"/>
  <c r="EE40" i="10"/>
  <c r="JM129" i="10"/>
  <c r="DW137" i="10"/>
  <c r="QP137" i="10" s="1"/>
  <c r="KA88" i="10"/>
  <c r="RF150" i="10"/>
  <c r="QS90" i="10"/>
  <c r="QP118" i="10"/>
  <c r="ML19" i="10"/>
  <c r="LY62" i="10"/>
  <c r="QS62" i="10" s="1"/>
  <c r="RI71" i="10"/>
  <c r="RF38" i="10"/>
  <c r="RI37" i="10"/>
  <c r="QP55" i="10"/>
  <c r="RG161" i="10"/>
  <c r="RF86" i="10"/>
  <c r="QP86" i="10"/>
  <c r="RG92" i="10"/>
  <c r="QS46" i="10"/>
  <c r="RI18" i="10"/>
  <c r="RG84" i="10"/>
  <c r="QQ25" i="10"/>
  <c r="RG107" i="10"/>
  <c r="RH44" i="10"/>
  <c r="RI8" i="10"/>
  <c r="QT58" i="10"/>
  <c r="QQ155" i="10"/>
  <c r="JI156" i="10"/>
  <c r="QR156" i="10" s="1"/>
  <c r="DZ112" i="10"/>
  <c r="RE112" i="10" s="1"/>
  <c r="HG159" i="10"/>
  <c r="RF159" i="10" s="1"/>
  <c r="QR83" i="10"/>
  <c r="JQ156" i="10"/>
  <c r="HK162" i="10"/>
  <c r="RH108" i="10"/>
  <c r="GR158" i="10"/>
  <c r="HA159" i="10"/>
  <c r="QQ159" i="10" s="1"/>
  <c r="LY104" i="10"/>
  <c r="QS104" i="10" s="1"/>
  <c r="RG88" i="10"/>
  <c r="KA162" i="10"/>
  <c r="EE35" i="10"/>
  <c r="KA68" i="10"/>
  <c r="EG58" i="10"/>
  <c r="MD131" i="10"/>
  <c r="QP80" i="10"/>
  <c r="JX6" i="10"/>
  <c r="RG6" i="10" s="1"/>
  <c r="JN73" i="10"/>
  <c r="GZ154" i="10"/>
  <c r="HH158" i="10"/>
  <c r="RF158" i="10" s="1"/>
  <c r="HG157" i="10"/>
  <c r="EE142" i="10"/>
  <c r="MK156" i="10"/>
  <c r="QS156" i="10" s="1"/>
  <c r="EN34" i="10"/>
  <c r="JS147" i="10"/>
  <c r="QR147" i="10" s="1"/>
  <c r="GV50" i="10"/>
  <c r="ES158" i="10"/>
  <c r="RE158" i="10" s="1"/>
  <c r="GV47" i="10"/>
  <c r="MC157" i="10"/>
  <c r="KB41" i="10"/>
  <c r="RG41" i="10" s="1"/>
  <c r="JY163" i="10"/>
  <c r="LY149" i="10"/>
  <c r="QS149" i="10" s="1"/>
  <c r="JS122" i="10"/>
  <c r="QR122" i="10" s="1"/>
  <c r="EA147" i="10"/>
  <c r="JK45" i="10"/>
  <c r="MT65" i="10"/>
  <c r="RH65" i="10" s="1"/>
  <c r="EL42" i="10"/>
  <c r="RE42" i="10" s="1"/>
  <c r="PL142" i="10"/>
  <c r="RI142" i="10" s="1"/>
  <c r="GU128" i="10"/>
  <c r="JP159" i="10"/>
  <c r="PM164" i="10"/>
  <c r="MH95" i="10"/>
  <c r="OZ142" i="10"/>
  <c r="OS142" i="10"/>
  <c r="QT142" i="10" s="1"/>
  <c r="ED104" i="10"/>
  <c r="GT19" i="10"/>
  <c r="RE114" i="10"/>
  <c r="RG87" i="10"/>
  <c r="RF63" i="10"/>
  <c r="RI52" i="10"/>
  <c r="RG134" i="10"/>
  <c r="RH40" i="10"/>
  <c r="RH160" i="10"/>
  <c r="RH100" i="10"/>
  <c r="RH49" i="10"/>
  <c r="RF36" i="10"/>
  <c r="RF15" i="10"/>
  <c r="RI63" i="10"/>
  <c r="QR82" i="10"/>
  <c r="RF88" i="10"/>
  <c r="RI161" i="10"/>
  <c r="RE34" i="10"/>
  <c r="RG162" i="10"/>
  <c r="QQ72" i="10"/>
  <c r="MC13" i="10"/>
  <c r="QT151" i="10"/>
  <c r="QT135" i="10"/>
  <c r="QR19" i="10"/>
  <c r="GS155" i="10"/>
  <c r="QQ73" i="10"/>
  <c r="GO39" i="10"/>
  <c r="QQ39" i="10" s="1"/>
  <c r="GZ86" i="10"/>
  <c r="QQ91" i="10"/>
  <c r="HB53" i="10"/>
  <c r="RF53" i="10" s="1"/>
  <c r="QQ34" i="10"/>
  <c r="RH13" i="10"/>
  <c r="QP127" i="10"/>
  <c r="HD47" i="10"/>
  <c r="QS32" i="10"/>
  <c r="EP149" i="10"/>
  <c r="RE149" i="10" s="1"/>
  <c r="HB143" i="10"/>
  <c r="MG153" i="10"/>
  <c r="HG117" i="10"/>
  <c r="RF117" i="10" s="1"/>
  <c r="QS7" i="10"/>
  <c r="ED47" i="10"/>
  <c r="EO133" i="10"/>
  <c r="RE133" i="10" s="1"/>
  <c r="QS59" i="10"/>
  <c r="RG80" i="10"/>
  <c r="HC162" i="10"/>
  <c r="EI115" i="10"/>
  <c r="QP115" i="10" s="1"/>
  <c r="EL164" i="10"/>
  <c r="OS80" i="10"/>
  <c r="QT80" i="10" s="1"/>
  <c r="HD157" i="10"/>
  <c r="RF157" i="10" s="1"/>
  <c r="EM129" i="10"/>
  <c r="RE129" i="10" s="1"/>
  <c r="JS127" i="10"/>
  <c r="QR127" i="10" s="1"/>
  <c r="JJ54" i="10"/>
  <c r="RG54" i="10" s="1"/>
  <c r="JZ163" i="10"/>
  <c r="RG163" i="10" s="1"/>
  <c r="GW157" i="10"/>
  <c r="MJ113" i="10"/>
  <c r="MK52" i="10"/>
  <c r="QS52" i="10" s="1"/>
  <c r="MN43" i="10"/>
  <c r="RH43" i="10" s="1"/>
  <c r="OX62" i="10"/>
  <c r="ED33" i="10"/>
  <c r="EA67" i="10"/>
  <c r="GX109" i="10"/>
  <c r="HF8" i="10"/>
  <c r="RF8" i="10" s="1"/>
  <c r="MP147" i="10"/>
  <c r="GW56" i="10"/>
  <c r="GU163" i="10"/>
  <c r="GT140" i="10"/>
  <c r="PC29" i="10"/>
  <c r="QT29" i="10" s="1"/>
  <c r="QT162" i="10"/>
  <c r="RI30" i="10"/>
  <c r="RI51" i="10"/>
  <c r="QS61" i="10"/>
  <c r="RG144" i="10"/>
  <c r="RI70" i="10"/>
  <c r="RF109" i="10"/>
  <c r="RG19" i="10"/>
  <c r="RI53" i="10"/>
  <c r="RG160" i="10"/>
  <c r="RE84" i="10"/>
  <c r="RF163" i="10"/>
  <c r="RE164" i="10"/>
  <c r="RH30" i="10"/>
  <c r="RI136" i="10"/>
  <c r="RI126" i="10"/>
  <c r="JG141" i="10"/>
  <c r="QR141" i="10" s="1"/>
  <c r="RG5" i="10"/>
  <c r="HB48" i="10"/>
  <c r="RF48" i="10" s="1"/>
  <c r="QS136" i="10"/>
  <c r="LY51" i="10"/>
  <c r="QS51" i="10" s="1"/>
  <c r="RE152" i="10"/>
  <c r="RG52" i="10"/>
  <c r="EI113" i="10"/>
  <c r="QP113" i="10" s="1"/>
  <c r="JT89" i="10"/>
  <c r="QQ142" i="10"/>
  <c r="JL152" i="10"/>
  <c r="GV21" i="10"/>
  <c r="QQ59" i="10"/>
  <c r="RI164" i="10"/>
  <c r="HJ64" i="10"/>
  <c r="RF64" i="10" s="1"/>
  <c r="HK51" i="10"/>
  <c r="RF51" i="10" s="1"/>
  <c r="PA158" i="10"/>
  <c r="DW90" i="10"/>
  <c r="QP90" i="10" s="1"/>
  <c r="JQ40" i="10"/>
  <c r="JQ152" i="10"/>
  <c r="RG58" i="10"/>
  <c r="RH19" i="10"/>
  <c r="MF22" i="10"/>
  <c r="MT158" i="10"/>
  <c r="RH158" i="10" s="1"/>
  <c r="JR15" i="10"/>
  <c r="ML28" i="10"/>
  <c r="RH28" i="10" s="1"/>
  <c r="KC153" i="10"/>
  <c r="RG153" i="10" s="1"/>
  <c r="PB103" i="10"/>
  <c r="MC106" i="10"/>
  <c r="GY54" i="10"/>
  <c r="EA164" i="10"/>
  <c r="MN156" i="10"/>
  <c r="RH156" i="10" s="1"/>
  <c r="HK153" i="10"/>
  <c r="RF153" i="10" s="1"/>
  <c r="GO22" i="10"/>
  <c r="QQ22" i="10" s="1"/>
  <c r="MG150" i="10"/>
  <c r="GW156" i="10"/>
  <c r="GY112" i="10"/>
  <c r="HF122" i="10"/>
  <c r="RF122" i="10" s="1"/>
  <c r="ER23" i="10"/>
  <c r="RE23" i="10" s="1"/>
  <c r="JZ25" i="10"/>
  <c r="RG25" i="10" s="1"/>
  <c r="GX58" i="10"/>
  <c r="MS111" i="10"/>
  <c r="RH111" i="10" s="1"/>
  <c r="MI42" i="10"/>
  <c r="EP142" i="10"/>
  <c r="RE142" i="10" s="1"/>
  <c r="JQ38" i="10"/>
  <c r="EJ73" i="10"/>
  <c r="RE73" i="10" s="1"/>
  <c r="EE76" i="10"/>
  <c r="RI85" i="10"/>
  <c r="RE12" i="10"/>
  <c r="QQ100" i="10"/>
  <c r="RG143" i="10"/>
  <c r="RH117" i="10"/>
  <c r="RF83" i="10"/>
  <c r="QR155" i="10"/>
  <c r="RI74" i="10"/>
  <c r="RH145" i="10"/>
  <c r="RI108" i="10"/>
  <c r="RI133" i="10"/>
  <c r="RG32" i="10"/>
  <c r="RG43" i="10"/>
  <c r="QS49" i="10"/>
  <c r="RF20" i="10"/>
  <c r="QR46" i="10"/>
  <c r="RG159" i="10"/>
  <c r="RF49" i="10"/>
  <c r="RF80" i="10"/>
  <c r="RG31" i="10"/>
  <c r="RF114" i="10"/>
  <c r="RE8" i="10"/>
  <c r="LZ152" i="10"/>
  <c r="RH152" i="10" s="1"/>
  <c r="QR103" i="10"/>
  <c r="QP88" i="10"/>
  <c r="MK147" i="10"/>
  <c r="GW24" i="10"/>
  <c r="JQ69" i="10"/>
  <c r="JS135" i="10"/>
  <c r="QR135" i="10" s="1"/>
  <c r="EF151" i="10"/>
  <c r="OV52" i="10"/>
  <c r="QT114" i="10"/>
  <c r="EI139" i="10"/>
  <c r="EF107" i="10"/>
  <c r="GX142" i="10"/>
  <c r="QR50" i="10"/>
  <c r="HI143" i="10"/>
  <c r="RF143" i="10" s="1"/>
  <c r="GR22" i="10"/>
  <c r="RF22" i="10" s="1"/>
  <c r="QQ90" i="10"/>
  <c r="HD148" i="10"/>
  <c r="QR67" i="10"/>
  <c r="MS75" i="10"/>
  <c r="RH75" i="10" s="1"/>
  <c r="GW38" i="10"/>
  <c r="RE98" i="10"/>
  <c r="QP67" i="10"/>
  <c r="QP110" i="10"/>
  <c r="MF15" i="10"/>
  <c r="JH56" i="10"/>
  <c r="RG56" i="10" s="1"/>
  <c r="EE48" i="10"/>
  <c r="PL96" i="10"/>
  <c r="RI96" i="10" s="1"/>
  <c r="JP157" i="10"/>
  <c r="HI162" i="10"/>
  <c r="RF162" i="10" s="1"/>
  <c r="DW39" i="10"/>
  <c r="QP39" i="10" s="1"/>
  <c r="OV104" i="10"/>
  <c r="ER44" i="10"/>
  <c r="RE44" i="10" s="1"/>
  <c r="EQ103" i="10"/>
  <c r="RE103" i="10" s="1"/>
  <c r="PC155" i="10"/>
  <c r="QT155" i="10" s="1"/>
  <c r="PF130" i="10"/>
  <c r="RI130" i="10" s="1"/>
  <c r="MM87" i="10"/>
  <c r="RH87" i="10" s="1"/>
  <c r="GR47" i="10"/>
  <c r="RF47" i="10" s="1"/>
  <c r="JM130" i="10"/>
  <c r="KC49" i="10"/>
  <c r="RG49" i="10" s="1"/>
  <c r="MM130" i="10"/>
  <c r="RH130" i="10" s="1"/>
  <c r="JS42" i="10"/>
  <c r="QR42" i="10" s="1"/>
  <c r="MB62" i="10"/>
  <c r="RH62" i="10" s="1"/>
  <c r="KC108" i="10"/>
  <c r="RG108" i="10" s="1"/>
  <c r="MK81" i="10"/>
  <c r="QS81" i="10" s="1"/>
  <c r="JO52" i="10"/>
  <c r="QQ54" i="10"/>
  <c r="RI45" i="10"/>
  <c r="RF17" i="10"/>
  <c r="RF5" i="10"/>
  <c r="QS93" i="10"/>
  <c r="QS37" i="10"/>
  <c r="RF92" i="10"/>
  <c r="RE52" i="10"/>
  <c r="RI22" i="10"/>
  <c r="RG118" i="10"/>
  <c r="RF84" i="10"/>
  <c r="RG124" i="10"/>
  <c r="RE123" i="10"/>
  <c r="QP155" i="10"/>
  <c r="RG14" i="10"/>
  <c r="RF128" i="10"/>
  <c r="RH22" i="10"/>
  <c r="RG89" i="10"/>
  <c r="RE116" i="10"/>
  <c r="RI33" i="10"/>
  <c r="RI76" i="10"/>
  <c r="QS106" i="10"/>
  <c r="QR41" i="10"/>
  <c r="RE92" i="10"/>
  <c r="QQ141" i="10"/>
  <c r="LY141" i="10"/>
  <c r="QS141" i="10" s="1"/>
  <c r="RE83" i="10"/>
  <c r="OQ107" i="10"/>
  <c r="QT107" i="10" s="1"/>
  <c r="GY146" i="10"/>
  <c r="HJ161" i="10"/>
  <c r="RF161" i="10" s="1"/>
  <c r="GV23" i="10"/>
  <c r="ED34" i="10"/>
  <c r="MH83" i="10"/>
  <c r="PD100" i="10"/>
  <c r="RI100" i="10" s="1"/>
  <c r="JI153" i="10"/>
  <c r="QR153" i="10" s="1"/>
  <c r="DX161" i="10"/>
  <c r="RE161" i="10" s="1"/>
  <c r="MH104" i="10"/>
  <c r="QS97" i="10"/>
  <c r="QP57" i="10"/>
  <c r="ML70" i="10"/>
  <c r="RH70" i="10" s="1"/>
  <c r="LY28" i="10"/>
  <c r="QS28" i="10" s="1"/>
  <c r="QR53" i="10"/>
  <c r="QR81" i="10"/>
  <c r="QR139" i="10"/>
  <c r="EG60" i="10"/>
  <c r="GV93" i="10"/>
  <c r="ML163" i="10"/>
  <c r="RH163" i="10" s="1"/>
  <c r="OR79" i="10"/>
  <c r="RI79" i="10" s="1"/>
  <c r="MT52" i="10"/>
  <c r="RH52" i="10" s="1"/>
  <c r="GW161" i="10"/>
  <c r="OZ32" i="10"/>
  <c r="GU34" i="10"/>
  <c r="HE18" i="10"/>
  <c r="RF18" i="10" s="1"/>
  <c r="JJ137" i="10"/>
  <c r="RG137" i="10" s="1"/>
  <c r="HJ7" i="10"/>
  <c r="RF7" i="10" s="1"/>
  <c r="PC158" i="10"/>
  <c r="QT158" i="10" s="1"/>
  <c r="JI105" i="10"/>
  <c r="QR105" i="10" s="1"/>
  <c r="GT142" i="10"/>
  <c r="GT97" i="10"/>
  <c r="OS26" i="10"/>
  <c r="QT26" i="10" s="1"/>
  <c r="OW159" i="10"/>
  <c r="JZ111" i="10"/>
  <c r="RG111" i="10" s="1"/>
  <c r="ES117" i="10"/>
  <c r="RE117" i="10" s="1"/>
  <c r="PM77" i="10"/>
  <c r="RI77" i="10" s="1"/>
  <c r="MP146" i="10"/>
  <c r="RH146" i="10" s="1"/>
  <c r="RF148" i="10"/>
  <c r="RF160" i="10"/>
  <c r="PG134" i="10"/>
  <c r="RI134" i="10" s="1"/>
  <c r="EC156" i="10"/>
  <c r="JT26" i="10"/>
  <c r="RG26" i="10" s="1"/>
  <c r="JY93" i="10"/>
  <c r="RG93" i="10" s="1"/>
  <c r="JU164" i="10"/>
  <c r="RG164" i="10" s="1"/>
  <c r="MD82" i="10"/>
  <c r="KC47" i="10"/>
  <c r="RG47" i="10" s="1"/>
  <c r="MB93" i="10"/>
  <c r="RH93" i="10" s="1"/>
  <c r="QT147" i="10"/>
  <c r="RH149" i="10"/>
  <c r="RE82" i="10"/>
  <c r="RF126" i="10"/>
  <c r="QR16" i="10"/>
  <c r="RE141" i="10"/>
  <c r="RI149" i="10"/>
  <c r="RH41" i="10"/>
  <c r="RG131" i="10"/>
  <c r="QP22" i="10"/>
  <c r="QR136" i="10"/>
  <c r="RG68" i="10"/>
  <c r="RE56" i="10"/>
  <c r="RG27" i="10"/>
  <c r="RH42" i="10"/>
  <c r="RF90" i="10"/>
  <c r="RI65" i="10"/>
  <c r="QP160" i="10"/>
  <c r="RE31" i="10"/>
  <c r="JG87" i="10"/>
  <c r="QR87" i="10" s="1"/>
  <c r="QR22" i="10"/>
  <c r="RF45" i="10"/>
  <c r="RI125" i="10"/>
  <c r="OU68" i="10"/>
  <c r="RE50" i="10"/>
  <c r="HE152" i="10"/>
  <c r="RF152" i="10" s="1"/>
  <c r="RH26" i="10"/>
  <c r="RE156" i="10"/>
  <c r="JW157" i="10"/>
  <c r="RG157" i="10" s="1"/>
  <c r="RI40" i="10"/>
  <c r="MQ147" i="10"/>
  <c r="RH147" i="10" s="1"/>
  <c r="PG19" i="10"/>
  <c r="MG69" i="10"/>
  <c r="MT83" i="10"/>
  <c r="RH83" i="10" s="1"/>
  <c r="JR119" i="10"/>
  <c r="OT162" i="10"/>
  <c r="RI162" i="10" s="1"/>
  <c r="QT6" i="10"/>
  <c r="QQ33" i="10"/>
  <c r="JZ101" i="10"/>
  <c r="RG101" i="10" s="1"/>
  <c r="EE79" i="10"/>
  <c r="DY154" i="10"/>
  <c r="QP154" i="10" s="1"/>
  <c r="GW97" i="10"/>
  <c r="ER43" i="10"/>
  <c r="RE43" i="10" s="1"/>
  <c r="QR91" i="10"/>
  <c r="EA163" i="10"/>
  <c r="QQ76" i="10"/>
  <c r="OT110" i="10"/>
  <c r="RI110" i="10" s="1"/>
  <c r="EB162" i="10"/>
  <c r="OW131" i="10"/>
  <c r="PD80" i="10"/>
  <c r="RI80" i="10" s="1"/>
  <c r="PD112" i="10"/>
  <c r="RI112" i="10" s="1"/>
  <c r="HA57" i="10"/>
  <c r="QQ57" i="10" s="1"/>
  <c r="AR8" i="15" l="1"/>
  <c r="AR96" i="15"/>
  <c r="AR77" i="15"/>
  <c r="AR67" i="15"/>
  <c r="AR25" i="15"/>
  <c r="AR39" i="15"/>
  <c r="AR12" i="15"/>
  <c r="AR89" i="15"/>
  <c r="AO64" i="15"/>
  <c r="AR60" i="15"/>
  <c r="AR35" i="15"/>
  <c r="AR16" i="15"/>
  <c r="AR87" i="15"/>
  <c r="AR20" i="15"/>
  <c r="AR43" i="15"/>
  <c r="AR4" i="15"/>
  <c r="AR42" i="15"/>
  <c r="AR85" i="15"/>
  <c r="AR18" i="15"/>
  <c r="AR3" i="15"/>
  <c r="AS47" i="15"/>
  <c r="AR14" i="15"/>
  <c r="AR72" i="15"/>
  <c r="AR66" i="15"/>
  <c r="AR74" i="15"/>
  <c r="AP17" i="15"/>
  <c r="AR75" i="15"/>
  <c r="AR63" i="15"/>
  <c r="AR50" i="15"/>
  <c r="AR97" i="15"/>
  <c r="AR80" i="15"/>
  <c r="AR15" i="15"/>
  <c r="AR41" i="15"/>
  <c r="AR64" i="15"/>
  <c r="AR23" i="15"/>
  <c r="AR61" i="15"/>
  <c r="AR10" i="15"/>
  <c r="AR69" i="15"/>
  <c r="AQ76" i="15"/>
  <c r="AO31" i="15"/>
  <c r="AR54" i="15"/>
  <c r="AR48" i="15"/>
  <c r="AR73" i="15"/>
  <c r="AR5" i="15"/>
  <c r="AO83" i="15"/>
  <c r="AR34" i="15"/>
  <c r="AR19" i="15"/>
  <c r="AR17" i="15"/>
  <c r="AR32" i="15"/>
  <c r="AO34" i="15"/>
  <c r="AR21" i="15"/>
  <c r="AR30" i="15"/>
  <c r="AR90" i="15"/>
  <c r="AR26" i="15"/>
  <c r="AO22" i="15"/>
  <c r="AR7" i="15"/>
  <c r="AR92" i="15"/>
  <c r="AR59" i="15"/>
  <c r="AR82" i="15"/>
  <c r="AO90" i="15"/>
  <c r="AR62" i="15"/>
  <c r="AR78" i="15"/>
  <c r="AR24" i="15"/>
  <c r="AR13" i="15"/>
  <c r="AR65" i="15"/>
  <c r="AR40" i="15"/>
  <c r="AR68" i="15"/>
  <c r="AR28" i="15"/>
  <c r="AR76" i="15"/>
  <c r="AR93" i="15"/>
  <c r="AR83" i="15"/>
  <c r="AR81" i="15"/>
  <c r="AR57" i="15"/>
  <c r="AR71" i="15"/>
  <c r="AR45" i="15"/>
  <c r="AQ95" i="15"/>
  <c r="AN58" i="15"/>
  <c r="AP74" i="15"/>
  <c r="AR95" i="15"/>
  <c r="AR94" i="15"/>
  <c r="AR27" i="15"/>
  <c r="AR98" i="15"/>
  <c r="AP75" i="15"/>
  <c r="AR52" i="15"/>
  <c r="AR44" i="15"/>
  <c r="AR29" i="15"/>
  <c r="AR46" i="15"/>
  <c r="AR6" i="15"/>
  <c r="AR51" i="15"/>
  <c r="AR88" i="15"/>
  <c r="AR36" i="15"/>
  <c r="AR84" i="15"/>
  <c r="AR47" i="15"/>
  <c r="AR100" i="15"/>
  <c r="AN84" i="15"/>
  <c r="AR101" i="15"/>
  <c r="AR11" i="15"/>
  <c r="AR38" i="15"/>
  <c r="AR56" i="15"/>
  <c r="AR22" i="15"/>
  <c r="AR91" i="15"/>
  <c r="AO12" i="15"/>
  <c r="AN14" i="15"/>
  <c r="AN59" i="15"/>
  <c r="AN49" i="15"/>
  <c r="AN63" i="15"/>
  <c r="AN26" i="15"/>
  <c r="AP7" i="15"/>
  <c r="AP10" i="15"/>
  <c r="AR58" i="15"/>
  <c r="AR9" i="15"/>
  <c r="AP79" i="15"/>
  <c r="AR70" i="15"/>
  <c r="AR86" i="15"/>
  <c r="AR55" i="15"/>
  <c r="AR53" i="15"/>
  <c r="AP88" i="15"/>
  <c r="AR33" i="15"/>
  <c r="AR37" i="15"/>
  <c r="AP64" i="15"/>
  <c r="AR79" i="15"/>
  <c r="AR49" i="15"/>
  <c r="AR99" i="15"/>
  <c r="AR31" i="15"/>
  <c r="AR102" i="15"/>
  <c r="AN86" i="15"/>
  <c r="AN38" i="15"/>
  <c r="AN40" i="15"/>
  <c r="AN51" i="15"/>
  <c r="AN85" i="15"/>
  <c r="AN37" i="15"/>
  <c r="AN7" i="15"/>
  <c r="AN100" i="15"/>
  <c r="AP65" i="15"/>
  <c r="AP99" i="15"/>
  <c r="AP9" i="15"/>
  <c r="AP23" i="15"/>
  <c r="AP76" i="15"/>
  <c r="AP78" i="15"/>
  <c r="AN42" i="15"/>
  <c r="AN74" i="15"/>
  <c r="AN64" i="15"/>
  <c r="AN4" i="15"/>
  <c r="AN54" i="15"/>
  <c r="AN82" i="15"/>
  <c r="AP44" i="15"/>
  <c r="AP48" i="15"/>
  <c r="AP102" i="15"/>
  <c r="AP51" i="15"/>
  <c r="AP20" i="15"/>
  <c r="AP80" i="15"/>
  <c r="AP12" i="15"/>
  <c r="AN34" i="15"/>
  <c r="AN50" i="15"/>
  <c r="AN36" i="15"/>
  <c r="AN19" i="15"/>
  <c r="AN76" i="15"/>
  <c r="AN65" i="15"/>
  <c r="AP27" i="15"/>
  <c r="AP87" i="15"/>
  <c r="AP45" i="15"/>
  <c r="AP25" i="15"/>
  <c r="AP92" i="15"/>
  <c r="AP61" i="15"/>
  <c r="AP32" i="15"/>
  <c r="AN20" i="15"/>
  <c r="AN3" i="15"/>
  <c r="AN29" i="15"/>
  <c r="AN78" i="15"/>
  <c r="AN33" i="15"/>
  <c r="AN98" i="15"/>
  <c r="AP72" i="15"/>
  <c r="AP8" i="15"/>
  <c r="AP13" i="15"/>
  <c r="AP67" i="15"/>
  <c r="AP33" i="15"/>
  <c r="AP15" i="15"/>
  <c r="AP82" i="15"/>
  <c r="AN45" i="15"/>
  <c r="AN10" i="15"/>
  <c r="AN53" i="15"/>
  <c r="AN79" i="15"/>
  <c r="AN8" i="15"/>
  <c r="AN32" i="15"/>
  <c r="AP47" i="15"/>
  <c r="AP14" i="15"/>
  <c r="AP96" i="15"/>
  <c r="AP98" i="15"/>
  <c r="AP83" i="15"/>
  <c r="AP71" i="15"/>
  <c r="AP6" i="15"/>
  <c r="AQ42" i="15"/>
  <c r="AN75" i="15"/>
  <c r="AN91" i="15"/>
  <c r="AN47" i="15"/>
  <c r="AN6" i="15"/>
  <c r="AN16" i="15"/>
  <c r="AN93" i="15"/>
  <c r="AP30" i="15"/>
  <c r="AP89" i="15"/>
  <c r="AP68" i="15"/>
  <c r="AP63" i="15"/>
  <c r="AP41" i="15"/>
  <c r="AP81" i="15"/>
  <c r="AN101" i="15"/>
  <c r="AN46" i="15"/>
  <c r="AN87" i="15"/>
  <c r="AN17" i="15"/>
  <c r="AN80" i="15"/>
  <c r="AN23" i="15"/>
  <c r="AP3" i="15"/>
  <c r="AP58" i="15"/>
  <c r="AP29" i="15"/>
  <c r="AP31" i="15"/>
  <c r="AP26" i="15"/>
  <c r="AP60" i="15"/>
  <c r="AQ18" i="15"/>
  <c r="AS97" i="15"/>
  <c r="AN66" i="15"/>
  <c r="AN28" i="15"/>
  <c r="AN95" i="15"/>
  <c r="AN11" i="15"/>
  <c r="AN22" i="15"/>
  <c r="AN102" i="15"/>
  <c r="AP49" i="15"/>
  <c r="AP35" i="15"/>
  <c r="AP90" i="15"/>
  <c r="AP55" i="15"/>
  <c r="AP84" i="15"/>
  <c r="AP5" i="15"/>
  <c r="AQ48" i="15"/>
  <c r="AS10" i="15"/>
  <c r="AN41" i="15"/>
  <c r="AN97" i="15"/>
  <c r="AN67" i="15"/>
  <c r="AN69" i="15"/>
  <c r="AN21" i="15"/>
  <c r="AN62" i="15"/>
  <c r="AP85" i="15"/>
  <c r="AP73" i="15"/>
  <c r="AP28" i="15"/>
  <c r="AP86" i="15"/>
  <c r="AP39" i="15"/>
  <c r="AP70" i="15"/>
  <c r="AQ24" i="15"/>
  <c r="AS98" i="15"/>
  <c r="AN57" i="15"/>
  <c r="AN90" i="15"/>
  <c r="AN5" i="15"/>
  <c r="AN81" i="15"/>
  <c r="AN99" i="15"/>
  <c r="AN60" i="15"/>
  <c r="AP46" i="15"/>
  <c r="AP59" i="15"/>
  <c r="AP22" i="15"/>
  <c r="AP77" i="15"/>
  <c r="AP37" i="15"/>
  <c r="AP21" i="15"/>
  <c r="AQ29" i="15"/>
  <c r="AS43" i="15"/>
  <c r="AN18" i="15"/>
  <c r="AN96" i="15"/>
  <c r="AN27" i="15"/>
  <c r="AN77" i="15"/>
  <c r="AN70" i="15"/>
  <c r="AN48" i="15"/>
  <c r="AP24" i="15"/>
  <c r="AP19" i="15"/>
  <c r="AP93" i="15"/>
  <c r="AP40" i="15"/>
  <c r="AP52" i="15"/>
  <c r="AP42" i="15"/>
  <c r="AQ81" i="15"/>
  <c r="AS16" i="15"/>
  <c r="AN55" i="15"/>
  <c r="AN31" i="15"/>
  <c r="AN73" i="15"/>
  <c r="AN39" i="15"/>
  <c r="AN56" i="15"/>
  <c r="AN52" i="15"/>
  <c r="AP101" i="15"/>
  <c r="AP66" i="15"/>
  <c r="AP36" i="15"/>
  <c r="AP95" i="15"/>
  <c r="AP43" i="15"/>
  <c r="AP56" i="15"/>
  <c r="AS100" i="15"/>
  <c r="AN43" i="15"/>
  <c r="AN30" i="15"/>
  <c r="AN68" i="15"/>
  <c r="AN72" i="15"/>
  <c r="AN24" i="15"/>
  <c r="AN44" i="15"/>
  <c r="AP54" i="15"/>
  <c r="AP16" i="15"/>
  <c r="AP34" i="15"/>
  <c r="AP100" i="15"/>
  <c r="AP38" i="15"/>
  <c r="AP4" i="15"/>
  <c r="AN25" i="15"/>
  <c r="AN92" i="15"/>
  <c r="AN35" i="15"/>
  <c r="AN61" i="15"/>
  <c r="AN12" i="15"/>
  <c r="AN88" i="15"/>
  <c r="AN89" i="15"/>
  <c r="AP62" i="15"/>
  <c r="AP69" i="15"/>
  <c r="AP18" i="15"/>
  <c r="AP91" i="15"/>
  <c r="AP11" i="15"/>
  <c r="AP97" i="15"/>
  <c r="AN94" i="15"/>
  <c r="AN71" i="15"/>
  <c r="AN13" i="15"/>
  <c r="AN15" i="15"/>
  <c r="AN9" i="15"/>
  <c r="AN83" i="15"/>
  <c r="AP53" i="15"/>
  <c r="AP94" i="15"/>
  <c r="AP57" i="15"/>
  <c r="AP50" i="15"/>
  <c r="AO51" i="15"/>
  <c r="AO71" i="15"/>
  <c r="AO56" i="15"/>
  <c r="AO98" i="15"/>
  <c r="AO101" i="15"/>
  <c r="AO65" i="15"/>
  <c r="AS38" i="15"/>
  <c r="AS35" i="15"/>
  <c r="AS72" i="15"/>
  <c r="AS65" i="15"/>
  <c r="AS45" i="15"/>
  <c r="AS20" i="15"/>
  <c r="AS60" i="15"/>
  <c r="AQ44" i="15"/>
  <c r="AQ64" i="15"/>
  <c r="AQ100" i="15"/>
  <c r="AQ40" i="15"/>
  <c r="AQ21" i="15"/>
  <c r="AQ75" i="15"/>
  <c r="AO96" i="15"/>
  <c r="AO40" i="15"/>
  <c r="AO9" i="15"/>
  <c r="AO78" i="15"/>
  <c r="AO18" i="15"/>
  <c r="AO32" i="15"/>
  <c r="AS64" i="15"/>
  <c r="AS17" i="15"/>
  <c r="AS101" i="15"/>
  <c r="AS12" i="15"/>
  <c r="AS27" i="15"/>
  <c r="AS11" i="15"/>
  <c r="AQ69" i="15"/>
  <c r="AQ74" i="15"/>
  <c r="AQ87" i="15"/>
  <c r="AQ72" i="15"/>
  <c r="AQ91" i="15"/>
  <c r="AQ55" i="15"/>
  <c r="AO80" i="15"/>
  <c r="AO39" i="15"/>
  <c r="AO68" i="15"/>
  <c r="AO11" i="15"/>
  <c r="AO67" i="15"/>
  <c r="AO35" i="15"/>
  <c r="AS90" i="15"/>
  <c r="AS18" i="15"/>
  <c r="AS61" i="15"/>
  <c r="AS94" i="15"/>
  <c r="AS66" i="15"/>
  <c r="AS99" i="15"/>
  <c r="AQ23" i="15"/>
  <c r="AQ12" i="15"/>
  <c r="AQ10" i="15"/>
  <c r="AQ45" i="15"/>
  <c r="AQ70" i="15"/>
  <c r="AQ13" i="15"/>
  <c r="AO49" i="15"/>
  <c r="AO29" i="15"/>
  <c r="AO72" i="15"/>
  <c r="AO41" i="15"/>
  <c r="AO53" i="15"/>
  <c r="AO25" i="15"/>
  <c r="AS68" i="15"/>
  <c r="AS58" i="15"/>
  <c r="AS32" i="15"/>
  <c r="AS21" i="15"/>
  <c r="AS78" i="15"/>
  <c r="AS44" i="15"/>
  <c r="AQ66" i="15"/>
  <c r="AQ35" i="15"/>
  <c r="AQ71" i="15"/>
  <c r="AQ47" i="15"/>
  <c r="AQ57" i="15"/>
  <c r="AQ50" i="15"/>
  <c r="AO76" i="15"/>
  <c r="AO43" i="15"/>
  <c r="AO28" i="15"/>
  <c r="AO66" i="15"/>
  <c r="AO62" i="15"/>
  <c r="AO44" i="15"/>
  <c r="AO85" i="15"/>
  <c r="AS25" i="15"/>
  <c r="AS7" i="15"/>
  <c r="AS79" i="15"/>
  <c r="AS67" i="15"/>
  <c r="AS49" i="15"/>
  <c r="AS63" i="15"/>
  <c r="AQ46" i="15"/>
  <c r="AQ39" i="15"/>
  <c r="AQ22" i="15"/>
  <c r="AQ26" i="15"/>
  <c r="AQ33" i="15"/>
  <c r="AQ102" i="15"/>
  <c r="AO69" i="15"/>
  <c r="AO26" i="15"/>
  <c r="AO95" i="15"/>
  <c r="AO16" i="15"/>
  <c r="AO33" i="15"/>
  <c r="AO87" i="15"/>
  <c r="AO88" i="15"/>
  <c r="AS14" i="15"/>
  <c r="AS71" i="15"/>
  <c r="AS50" i="15"/>
  <c r="AS28" i="15"/>
  <c r="AS88" i="15"/>
  <c r="AS77" i="15"/>
  <c r="AQ53" i="15"/>
  <c r="AQ82" i="15"/>
  <c r="AQ56" i="15"/>
  <c r="AQ16" i="15"/>
  <c r="AQ58" i="15"/>
  <c r="AQ31" i="15"/>
  <c r="AO20" i="15"/>
  <c r="AO50" i="15"/>
  <c r="AO58" i="15"/>
  <c r="AO79" i="15"/>
  <c r="AO27" i="15"/>
  <c r="AO47" i="15"/>
  <c r="AO54" i="15"/>
  <c r="AS36" i="15"/>
  <c r="AS56" i="15"/>
  <c r="AS53" i="15"/>
  <c r="AS31" i="15"/>
  <c r="AS13" i="15"/>
  <c r="AS37" i="15"/>
  <c r="AQ30" i="15"/>
  <c r="AQ61" i="15"/>
  <c r="AQ17" i="15"/>
  <c r="AQ32" i="15"/>
  <c r="AQ89" i="15"/>
  <c r="AQ49" i="15"/>
  <c r="AO61" i="15"/>
  <c r="AO14" i="15"/>
  <c r="AO92" i="15"/>
  <c r="AO57" i="15"/>
  <c r="AO91" i="15"/>
  <c r="AO48" i="15"/>
  <c r="AO89" i="15"/>
  <c r="AS80" i="15"/>
  <c r="AS81" i="15"/>
  <c r="AS96" i="15"/>
  <c r="AS95" i="15"/>
  <c r="AS5" i="15"/>
  <c r="AS69" i="15"/>
  <c r="AQ84" i="15"/>
  <c r="AQ14" i="15"/>
  <c r="AQ101" i="15"/>
  <c r="AQ19" i="15"/>
  <c r="AQ41" i="15"/>
  <c r="AQ78" i="15"/>
  <c r="AO21" i="15"/>
  <c r="AO10" i="15"/>
  <c r="AO75" i="15"/>
  <c r="AO45" i="15"/>
  <c r="AO55" i="15"/>
  <c r="AO36" i="15"/>
  <c r="AS42" i="15"/>
  <c r="AS19" i="15"/>
  <c r="AS22" i="15"/>
  <c r="AS30" i="15"/>
  <c r="AS89" i="15"/>
  <c r="AS62" i="15"/>
  <c r="AQ9" i="15"/>
  <c r="AQ79" i="15"/>
  <c r="AQ90" i="15"/>
  <c r="AQ37" i="15"/>
  <c r="AQ92" i="15"/>
  <c r="AQ65" i="15"/>
  <c r="AQ7" i="15"/>
  <c r="AO70" i="15"/>
  <c r="AO81" i="15"/>
  <c r="AO24" i="15"/>
  <c r="AO42" i="15"/>
  <c r="AO82" i="15"/>
  <c r="AO86" i="15"/>
  <c r="AS39" i="15"/>
  <c r="AS92" i="15"/>
  <c r="AS86" i="15"/>
  <c r="AS41" i="15"/>
  <c r="AS87" i="15"/>
  <c r="AS102" i="15"/>
  <c r="AQ6" i="15"/>
  <c r="AQ36" i="15"/>
  <c r="AQ98" i="15"/>
  <c r="AQ52" i="15"/>
  <c r="AQ83" i="15"/>
  <c r="AQ34" i="15"/>
  <c r="AO46" i="15"/>
  <c r="AO4" i="15"/>
  <c r="AO74" i="15"/>
  <c r="AO102" i="15"/>
  <c r="AO60" i="15"/>
  <c r="AO73" i="15"/>
  <c r="AS34" i="15"/>
  <c r="AS70" i="15"/>
  <c r="AS83" i="15"/>
  <c r="AS57" i="15"/>
  <c r="AS82" i="15"/>
  <c r="AS26" i="15"/>
  <c r="AQ4" i="15"/>
  <c r="AQ38" i="15"/>
  <c r="AQ3" i="15"/>
  <c r="AQ85" i="15"/>
  <c r="AQ93" i="15"/>
  <c r="AQ96" i="15"/>
  <c r="AQ51" i="15"/>
  <c r="AO17" i="15"/>
  <c r="AO13" i="15"/>
  <c r="AO37" i="15"/>
  <c r="AO38" i="15"/>
  <c r="AO30" i="15"/>
  <c r="AO94" i="15"/>
  <c r="AS40" i="15"/>
  <c r="AS4" i="15"/>
  <c r="AS9" i="15"/>
  <c r="AS74" i="15"/>
  <c r="AS85" i="15"/>
  <c r="AS55" i="15"/>
  <c r="AQ86" i="15"/>
  <c r="AQ67" i="15"/>
  <c r="AQ88" i="15"/>
  <c r="AQ27" i="15"/>
  <c r="AQ59" i="15"/>
  <c r="AQ43" i="15"/>
  <c r="AQ60" i="15"/>
  <c r="AO63" i="15"/>
  <c r="AO3" i="15"/>
  <c r="AO19" i="15"/>
  <c r="AO15" i="15"/>
  <c r="AO84" i="15"/>
  <c r="AO59" i="15"/>
  <c r="AS8" i="15"/>
  <c r="AS73" i="15"/>
  <c r="AS23" i="15"/>
  <c r="AS52" i="15"/>
  <c r="AS46" i="15"/>
  <c r="AS54" i="15"/>
  <c r="AS76" i="15"/>
  <c r="AQ77" i="15"/>
  <c r="AQ99" i="15"/>
  <c r="AQ62" i="15"/>
  <c r="AQ54" i="15"/>
  <c r="AQ80" i="15"/>
  <c r="AQ11" i="15"/>
  <c r="AO100" i="15"/>
  <c r="AO7" i="15"/>
  <c r="AO97" i="15"/>
  <c r="AO99" i="15"/>
  <c r="AO8" i="15"/>
  <c r="AO52" i="15"/>
  <c r="AS75" i="15"/>
  <c r="AS48" i="15"/>
  <c r="AS6" i="15"/>
  <c r="AS91" i="15"/>
  <c r="AS51" i="15"/>
  <c r="AS24" i="15"/>
  <c r="AS59" i="15"/>
  <c r="AQ8" i="15"/>
  <c r="AQ97" i="15"/>
  <c r="AQ73" i="15"/>
  <c r="AQ5" i="15"/>
  <c r="AQ94" i="15"/>
  <c r="AQ28" i="15"/>
  <c r="AO93" i="15"/>
  <c r="AO23" i="15"/>
  <c r="AO77" i="15"/>
  <c r="AO6" i="15"/>
  <c r="AO5" i="15"/>
  <c r="AS29" i="15"/>
  <c r="AS84" i="15"/>
  <c r="AS33" i="15"/>
  <c r="AS15" i="15"/>
  <c r="AS93" i="15"/>
  <c r="AS3" i="15"/>
  <c r="AQ68" i="15"/>
  <c r="AQ63" i="15"/>
  <c r="AQ25" i="15"/>
  <c r="AQ15" i="15"/>
  <c r="AQ20" i="15"/>
  <c r="RI19" i="10"/>
  <c r="QP139" i="10"/>
  <c r="QS147" i="10"/>
  <c r="QT47" i="10"/>
  <c r="QP111" i="10"/>
  <c r="QT113" i="10"/>
  <c r="AW17" i="15" l="1"/>
  <c r="AW7" i="15"/>
  <c r="AW16" i="15"/>
  <c r="AW14" i="15"/>
  <c r="AW15" i="15"/>
  <c r="AW11" i="15"/>
  <c r="AW6" i="15"/>
  <c r="AW8" i="15"/>
  <c r="AW19" i="15"/>
  <c r="AW9" i="15"/>
  <c r="AW5" i="15"/>
  <c r="AW12" i="15"/>
  <c r="AW13" i="15"/>
  <c r="AW3" i="15"/>
  <c r="AW20" i="15"/>
  <c r="AW18" i="15"/>
  <c r="AW10" i="15"/>
  <c r="AW4" i="15"/>
  <c r="AY61" i="15"/>
  <c r="AY21" i="15"/>
  <c r="AY89" i="15"/>
  <c r="AY76" i="15"/>
  <c r="AY64" i="15"/>
  <c r="AY15" i="15"/>
  <c r="AY35" i="15"/>
  <c r="AY38" i="15"/>
  <c r="AY81" i="15"/>
  <c r="AY25" i="15"/>
  <c r="AY74" i="15"/>
  <c r="AY30" i="15"/>
  <c r="AY32" i="15"/>
  <c r="AY14" i="15"/>
  <c r="AY65" i="15"/>
  <c r="AY39" i="15"/>
  <c r="AY5" i="15"/>
  <c r="AY62" i="15"/>
  <c r="AY19" i="15"/>
  <c r="AY59" i="15"/>
  <c r="AY98" i="15"/>
  <c r="AY9" i="15"/>
  <c r="AY48" i="15"/>
  <c r="AY47" i="15"/>
  <c r="AY45" i="15"/>
  <c r="AY44" i="15"/>
  <c r="AY94" i="15"/>
  <c r="AY97" i="15"/>
  <c r="AY49" i="15"/>
  <c r="AY71" i="15"/>
  <c r="AY70" i="15"/>
  <c r="AY10" i="15"/>
  <c r="AY11" i="15"/>
  <c r="AY78" i="15"/>
  <c r="AY36" i="15"/>
  <c r="AY87" i="15"/>
  <c r="AY101" i="15"/>
  <c r="AY50" i="15"/>
  <c r="AY100" i="15"/>
  <c r="AY52" i="15"/>
  <c r="AY58" i="15"/>
  <c r="AY53" i="15"/>
  <c r="AY99" i="15"/>
  <c r="AY79" i="15"/>
  <c r="AY93" i="15"/>
  <c r="AY42" i="15"/>
  <c r="AY88" i="15"/>
  <c r="AY6" i="15"/>
  <c r="AY54" i="15"/>
  <c r="AY83" i="15"/>
  <c r="AY73" i="15"/>
  <c r="AY29" i="15"/>
  <c r="AY33" i="15"/>
  <c r="AY91" i="15"/>
  <c r="AY75" i="15"/>
  <c r="AY92" i="15"/>
  <c r="AY3" i="15"/>
  <c r="AY82" i="15"/>
  <c r="AY22" i="15"/>
  <c r="AY28" i="15"/>
  <c r="AY90" i="15"/>
  <c r="AY31" i="15"/>
  <c r="AV60" i="15"/>
  <c r="AW98" i="15"/>
  <c r="AU64" i="15"/>
  <c r="AY13" i="15"/>
  <c r="AY69" i="15"/>
  <c r="AY86" i="15"/>
  <c r="AY85" i="15"/>
  <c r="AY56" i="15"/>
  <c r="AY18" i="15"/>
  <c r="AY26" i="15"/>
  <c r="AU5" i="15"/>
  <c r="AY60" i="15"/>
  <c r="AY77" i="15"/>
  <c r="AY84" i="15"/>
  <c r="AY40" i="15"/>
  <c r="AY16" i="15"/>
  <c r="AY17" i="15"/>
  <c r="AY80" i="15"/>
  <c r="AY43" i="15"/>
  <c r="AY46" i="15"/>
  <c r="AY72" i="15"/>
  <c r="AY68" i="15"/>
  <c r="AY96" i="15"/>
  <c r="AY27" i="15"/>
  <c r="AY34" i="15"/>
  <c r="AY57" i="15"/>
  <c r="AY41" i="15"/>
  <c r="AY4" i="15"/>
  <c r="AY95" i="15"/>
  <c r="AY7" i="15"/>
  <c r="AY51" i="15"/>
  <c r="AY23" i="15"/>
  <c r="AY20" i="15"/>
  <c r="AY37" i="15"/>
  <c r="AY67" i="15"/>
  <c r="AY8" i="15"/>
  <c r="AY102" i="15"/>
  <c r="AY66" i="15"/>
  <c r="AY24" i="15"/>
  <c r="AY12" i="15"/>
  <c r="AY63" i="15"/>
  <c r="AY55" i="15"/>
  <c r="AU90" i="15"/>
  <c r="AU33" i="15"/>
  <c r="AW71" i="15"/>
  <c r="AW84" i="15"/>
  <c r="AV12" i="15"/>
  <c r="AW57" i="15"/>
  <c r="AV7" i="15"/>
  <c r="AX76" i="15"/>
  <c r="AZ84" i="15"/>
  <c r="AW101" i="15"/>
  <c r="AU53" i="15"/>
  <c r="AU4" i="15"/>
  <c r="AW31" i="15"/>
  <c r="AW22" i="15"/>
  <c r="AU24" i="15"/>
  <c r="AZ44" i="15"/>
  <c r="AU82" i="15"/>
  <c r="AX94" i="15"/>
  <c r="AW61" i="15"/>
  <c r="AW87" i="15"/>
  <c r="AW34" i="15"/>
  <c r="AW54" i="15"/>
  <c r="AW99" i="15"/>
  <c r="AW43" i="15"/>
  <c r="AU100" i="15"/>
  <c r="AU68" i="15"/>
  <c r="AU21" i="15"/>
  <c r="AU19" i="15"/>
  <c r="AU28" i="15"/>
  <c r="AU31" i="15"/>
  <c r="AW40" i="15"/>
  <c r="AW50" i="15"/>
  <c r="AW21" i="15"/>
  <c r="AW68" i="15"/>
  <c r="AW96" i="15"/>
  <c r="AW78" i="15"/>
  <c r="AU50" i="15"/>
  <c r="AU97" i="15"/>
  <c r="AU51" i="15"/>
  <c r="AU54" i="15"/>
  <c r="AU95" i="15"/>
  <c r="AU55" i="15"/>
  <c r="AV30" i="15"/>
  <c r="AW93" i="15"/>
  <c r="AW86" i="15"/>
  <c r="AW85" i="15"/>
  <c r="AW56" i="15"/>
  <c r="AW23" i="15"/>
  <c r="AU42" i="15"/>
  <c r="AU13" i="15"/>
  <c r="AU16" i="15"/>
  <c r="AU87" i="15"/>
  <c r="AU92" i="15"/>
  <c r="AU88" i="15"/>
  <c r="AU35" i="15"/>
  <c r="AV10" i="15"/>
  <c r="AW35" i="15"/>
  <c r="AW30" i="15"/>
  <c r="AW44" i="15"/>
  <c r="AW69" i="15"/>
  <c r="AW33" i="15"/>
  <c r="AU56" i="15"/>
  <c r="AU102" i="15"/>
  <c r="AU40" i="15"/>
  <c r="AU76" i="15"/>
  <c r="AU39" i="15"/>
  <c r="AU101" i="15"/>
  <c r="AU45" i="15"/>
  <c r="AV76" i="15"/>
  <c r="AW83" i="15"/>
  <c r="AW32" i="15"/>
  <c r="AW47" i="15"/>
  <c r="AW46" i="15"/>
  <c r="AW70" i="15"/>
  <c r="AU58" i="15"/>
  <c r="AU57" i="15"/>
  <c r="AU65" i="15"/>
  <c r="AU11" i="15"/>
  <c r="AU44" i="15"/>
  <c r="AU69" i="15"/>
  <c r="AU41" i="15"/>
  <c r="AV4" i="15"/>
  <c r="AW75" i="15"/>
  <c r="AW45" i="15"/>
  <c r="AW58" i="15"/>
  <c r="AW97" i="15"/>
  <c r="AW55" i="15"/>
  <c r="AU71" i="15"/>
  <c r="AU74" i="15"/>
  <c r="AU3" i="15"/>
  <c r="AU83" i="15"/>
  <c r="AU66" i="15"/>
  <c r="AU63" i="15"/>
  <c r="AU77" i="15"/>
  <c r="AV5" i="15"/>
  <c r="AW39" i="15"/>
  <c r="AW88" i="15"/>
  <c r="AW90" i="15"/>
  <c r="AW65" i="15"/>
  <c r="AW49" i="15"/>
  <c r="AU96" i="15"/>
  <c r="AU48" i="15"/>
  <c r="AU52" i="15"/>
  <c r="AU30" i="15"/>
  <c r="AU29" i="15"/>
  <c r="AU79" i="15"/>
  <c r="AZ79" i="15"/>
  <c r="AV37" i="15"/>
  <c r="AX100" i="15"/>
  <c r="AW25" i="15"/>
  <c r="AW53" i="15"/>
  <c r="AW38" i="15"/>
  <c r="AW91" i="15"/>
  <c r="AW29" i="15"/>
  <c r="AU36" i="15"/>
  <c r="AU27" i="15"/>
  <c r="AU93" i="15"/>
  <c r="AU99" i="15"/>
  <c r="AU43" i="15"/>
  <c r="AU81" i="15"/>
  <c r="AZ41" i="15"/>
  <c r="AV3" i="15"/>
  <c r="AX5" i="15"/>
  <c r="AW102" i="15"/>
  <c r="AW72" i="15"/>
  <c r="AW63" i="15"/>
  <c r="AW76" i="15"/>
  <c r="AU47" i="15"/>
  <c r="AU60" i="15"/>
  <c r="AU62" i="15"/>
  <c r="AU10" i="15"/>
  <c r="AU70" i="15"/>
  <c r="AU75" i="15"/>
  <c r="AZ67" i="15"/>
  <c r="AV8" i="15"/>
  <c r="AX46" i="15"/>
  <c r="AW81" i="15"/>
  <c r="AW94" i="15"/>
  <c r="AW52" i="15"/>
  <c r="AW62" i="15"/>
  <c r="AW28" i="15"/>
  <c r="AU94" i="15"/>
  <c r="AU8" i="15"/>
  <c r="AU15" i="15"/>
  <c r="AU20" i="15"/>
  <c r="AU61" i="15"/>
  <c r="AU34" i="15"/>
  <c r="AZ36" i="15"/>
  <c r="AV6" i="15"/>
  <c r="AW95" i="15"/>
  <c r="AW77" i="15"/>
  <c r="AW51" i="15"/>
  <c r="AW24" i="15"/>
  <c r="AW79" i="15"/>
  <c r="AU23" i="15"/>
  <c r="AU59" i="15"/>
  <c r="AU26" i="15"/>
  <c r="AU32" i="15"/>
  <c r="AU25" i="15"/>
  <c r="AU7" i="15"/>
  <c r="AV82" i="15"/>
  <c r="AX47" i="15"/>
  <c r="AV50" i="15"/>
  <c r="AZ33" i="15"/>
  <c r="AX52" i="15"/>
  <c r="AW36" i="15"/>
  <c r="AW59" i="15"/>
  <c r="AW37" i="15"/>
  <c r="AW41" i="15"/>
  <c r="AU46" i="15"/>
  <c r="AU78" i="15"/>
  <c r="AU17" i="15"/>
  <c r="AU72" i="15"/>
  <c r="AU37" i="15"/>
  <c r="AU6" i="15"/>
  <c r="AV11" i="15"/>
  <c r="AX18" i="15"/>
  <c r="AW48" i="15"/>
  <c r="AW92" i="15"/>
  <c r="AW82" i="15"/>
  <c r="AW60" i="15"/>
  <c r="AU67" i="15"/>
  <c r="AU49" i="15"/>
  <c r="AU9" i="15"/>
  <c r="AU80" i="15"/>
  <c r="AU98" i="15"/>
  <c r="AU12" i="15"/>
  <c r="AV9" i="15"/>
  <c r="AW100" i="15"/>
  <c r="AW80" i="15"/>
  <c r="AW89" i="15"/>
  <c r="AW73" i="15"/>
  <c r="AW74" i="15"/>
  <c r="AU89" i="15"/>
  <c r="AU91" i="15"/>
  <c r="AU18" i="15"/>
  <c r="AU85" i="15"/>
  <c r="AU14" i="15"/>
  <c r="AW27" i="15"/>
  <c r="AW66" i="15"/>
  <c r="AW26" i="15"/>
  <c r="AW42" i="15"/>
  <c r="AW67" i="15"/>
  <c r="AW64" i="15"/>
  <c r="AU38" i="15"/>
  <c r="AU84" i="15"/>
  <c r="AU73" i="15"/>
  <c r="AU22" i="15"/>
  <c r="AU86" i="15"/>
  <c r="AX30" i="15"/>
  <c r="AX53" i="15"/>
  <c r="AX66" i="15"/>
  <c r="AX11" i="15"/>
  <c r="AX82" i="15"/>
  <c r="AX6" i="15"/>
  <c r="AX7" i="15"/>
  <c r="AZ92" i="15"/>
  <c r="AZ31" i="15"/>
  <c r="AZ61" i="15"/>
  <c r="AZ86" i="15"/>
  <c r="AZ93" i="15"/>
  <c r="AZ16" i="15"/>
  <c r="AV66" i="15"/>
  <c r="AV90" i="15"/>
  <c r="AV61" i="15"/>
  <c r="AV14" i="15"/>
  <c r="AV48" i="15"/>
  <c r="AV87" i="15"/>
  <c r="AX32" i="15"/>
  <c r="AX28" i="15"/>
  <c r="AX9" i="15"/>
  <c r="AX12" i="15"/>
  <c r="AX57" i="15"/>
  <c r="AX70" i="15"/>
  <c r="AZ74" i="15"/>
  <c r="AZ69" i="15"/>
  <c r="AZ85" i="15"/>
  <c r="AZ35" i="15"/>
  <c r="AZ55" i="15"/>
  <c r="AZ24" i="15"/>
  <c r="AV74" i="15"/>
  <c r="AV20" i="15"/>
  <c r="AV25" i="15"/>
  <c r="AV41" i="15"/>
  <c r="AV38" i="15"/>
  <c r="AV98" i="15"/>
  <c r="AV59" i="15"/>
  <c r="AX26" i="15"/>
  <c r="AX67" i="15"/>
  <c r="AX36" i="15"/>
  <c r="AX84" i="15"/>
  <c r="AX63" i="15"/>
  <c r="AX80" i="15"/>
  <c r="AZ47" i="15"/>
  <c r="AZ18" i="15"/>
  <c r="AZ101" i="15"/>
  <c r="AZ52" i="15"/>
  <c r="AZ76" i="15"/>
  <c r="AZ96" i="15"/>
  <c r="AV32" i="15"/>
  <c r="AV27" i="15"/>
  <c r="AV73" i="15"/>
  <c r="AV72" i="15"/>
  <c r="AV64" i="15"/>
  <c r="AV22" i="15"/>
  <c r="AV70" i="15"/>
  <c r="AX102" i="15"/>
  <c r="AX27" i="15"/>
  <c r="AX97" i="15"/>
  <c r="AX83" i="15"/>
  <c r="AX8" i="15"/>
  <c r="AX91" i="15"/>
  <c r="AZ71" i="15"/>
  <c r="AZ70" i="15"/>
  <c r="AZ75" i="15"/>
  <c r="AZ53" i="15"/>
  <c r="AZ54" i="15"/>
  <c r="AZ6" i="15"/>
  <c r="AV77" i="15"/>
  <c r="AV101" i="15"/>
  <c r="AV100" i="15"/>
  <c r="AV97" i="15"/>
  <c r="AV93" i="15"/>
  <c r="AV83" i="15"/>
  <c r="AV84" i="15"/>
  <c r="AX37" i="15"/>
  <c r="AX39" i="15"/>
  <c r="AX64" i="15"/>
  <c r="AX96" i="15"/>
  <c r="AX56" i="15"/>
  <c r="AX42" i="15"/>
  <c r="AZ27" i="15"/>
  <c r="AZ49" i="15"/>
  <c r="AZ77" i="15"/>
  <c r="AZ43" i="15"/>
  <c r="AZ13" i="15"/>
  <c r="AZ82" i="15"/>
  <c r="AV49" i="15"/>
  <c r="AV96" i="15"/>
  <c r="AV19" i="15"/>
  <c r="AV51" i="15"/>
  <c r="AV16" i="15"/>
  <c r="AV71" i="15"/>
  <c r="AX62" i="15"/>
  <c r="AX50" i="15"/>
  <c r="AX95" i="15"/>
  <c r="AX33" i="15"/>
  <c r="AX4" i="15"/>
  <c r="AX88" i="15"/>
  <c r="AZ63" i="15"/>
  <c r="AZ17" i="15"/>
  <c r="AZ29" i="15"/>
  <c r="AZ11" i="15"/>
  <c r="AZ87" i="15"/>
  <c r="AZ72" i="15"/>
  <c r="AV86" i="15"/>
  <c r="AV13" i="15"/>
  <c r="AV95" i="15"/>
  <c r="AV36" i="15"/>
  <c r="AV62" i="15"/>
  <c r="AV35" i="15"/>
  <c r="AX41" i="15"/>
  <c r="AX3" i="15"/>
  <c r="AX31" i="15"/>
  <c r="AX13" i="15"/>
  <c r="AX20" i="15"/>
  <c r="AX58" i="15"/>
  <c r="AZ23" i="15"/>
  <c r="AZ15" i="15"/>
  <c r="AZ9" i="15"/>
  <c r="AZ78" i="15"/>
  <c r="AZ28" i="15"/>
  <c r="AZ57" i="15"/>
  <c r="AV78" i="15"/>
  <c r="AV54" i="15"/>
  <c r="AV21" i="15"/>
  <c r="AV18" i="15"/>
  <c r="AV15" i="15"/>
  <c r="AX54" i="15"/>
  <c r="AX15" i="15"/>
  <c r="AX93" i="15"/>
  <c r="AX61" i="15"/>
  <c r="AX65" i="15"/>
  <c r="AX29" i="15"/>
  <c r="AZ88" i="15"/>
  <c r="AZ48" i="15"/>
  <c r="AZ5" i="15"/>
  <c r="AZ102" i="15"/>
  <c r="AZ45" i="15"/>
  <c r="AZ25" i="15"/>
  <c r="AV81" i="15"/>
  <c r="AV102" i="15"/>
  <c r="AV17" i="15"/>
  <c r="AV52" i="15"/>
  <c r="AV42" i="15"/>
  <c r="AV53" i="15"/>
  <c r="AX51" i="15"/>
  <c r="AX16" i="15"/>
  <c r="AX23" i="15"/>
  <c r="AX38" i="15"/>
  <c r="AX59" i="15"/>
  <c r="AX17" i="15"/>
  <c r="AZ34" i="15"/>
  <c r="AZ100" i="15"/>
  <c r="AZ73" i="15"/>
  <c r="AZ7" i="15"/>
  <c r="AZ10" i="15"/>
  <c r="AZ38" i="15"/>
  <c r="AV91" i="15"/>
  <c r="AV79" i="15"/>
  <c r="AV80" i="15"/>
  <c r="AV75" i="15"/>
  <c r="AV28" i="15"/>
  <c r="AV68" i="15"/>
  <c r="AX86" i="15"/>
  <c r="AX73" i="15"/>
  <c r="AX74" i="15"/>
  <c r="AX78" i="15"/>
  <c r="AX19" i="15"/>
  <c r="AX89" i="15"/>
  <c r="AZ66" i="15"/>
  <c r="AZ59" i="15"/>
  <c r="AZ4" i="15"/>
  <c r="AZ22" i="15"/>
  <c r="AZ19" i="15"/>
  <c r="AZ56" i="15"/>
  <c r="AZ40" i="15"/>
  <c r="AV63" i="15"/>
  <c r="AV44" i="15"/>
  <c r="AV85" i="15"/>
  <c r="AV33" i="15"/>
  <c r="AV47" i="15"/>
  <c r="AV65" i="15"/>
  <c r="AX44" i="15"/>
  <c r="AX34" i="15"/>
  <c r="AX14" i="15"/>
  <c r="AX98" i="15"/>
  <c r="AX48" i="15"/>
  <c r="AX45" i="15"/>
  <c r="AZ51" i="15"/>
  <c r="AZ21" i="15"/>
  <c r="AZ37" i="15"/>
  <c r="AZ42" i="15"/>
  <c r="AZ8" i="15"/>
  <c r="AZ94" i="15"/>
  <c r="AZ83" i="15"/>
  <c r="AV58" i="15"/>
  <c r="AV46" i="15"/>
  <c r="AV67" i="15"/>
  <c r="AV23" i="15"/>
  <c r="AV94" i="15"/>
  <c r="AV31" i="15"/>
  <c r="AX24" i="15"/>
  <c r="AX68" i="15"/>
  <c r="AX22" i="15"/>
  <c r="AX25" i="15"/>
  <c r="AX87" i="15"/>
  <c r="AX99" i="15"/>
  <c r="AZ90" i="15"/>
  <c r="AZ64" i="15"/>
  <c r="AZ30" i="15"/>
  <c r="AZ98" i="15"/>
  <c r="AZ46" i="15"/>
  <c r="AZ65" i="15"/>
  <c r="AZ32" i="15"/>
  <c r="AV29" i="15"/>
  <c r="AV39" i="15"/>
  <c r="AV34" i="15"/>
  <c r="AX85" i="15"/>
  <c r="AX79" i="15"/>
  <c r="AX92" i="15"/>
  <c r="AX71" i="15"/>
  <c r="AX55" i="15"/>
  <c r="AX60" i="15"/>
  <c r="AZ62" i="15"/>
  <c r="AZ89" i="15"/>
  <c r="AZ81" i="15"/>
  <c r="AZ14" i="15"/>
  <c r="AZ58" i="15"/>
  <c r="AZ99" i="15"/>
  <c r="AZ95" i="15"/>
  <c r="AV89" i="15"/>
  <c r="AV99" i="15"/>
  <c r="AV92" i="15"/>
  <c r="AV26" i="15"/>
  <c r="AX21" i="15"/>
  <c r="AX75" i="15"/>
  <c r="AX40" i="15"/>
  <c r="AX69" i="15"/>
  <c r="AX72" i="15"/>
  <c r="AX90" i="15"/>
  <c r="AX43" i="15"/>
  <c r="AZ91" i="15"/>
  <c r="AZ26" i="15"/>
  <c r="AZ60" i="15"/>
  <c r="AZ20" i="15"/>
  <c r="AZ3" i="15"/>
  <c r="AZ50" i="15"/>
  <c r="AV57" i="15"/>
  <c r="AV88" i="15"/>
  <c r="AV56" i="15"/>
  <c r="AV40" i="15"/>
  <c r="AX77" i="15"/>
  <c r="AX81" i="15"/>
  <c r="AX10" i="15"/>
  <c r="AX49" i="15"/>
  <c r="AX101" i="15"/>
  <c r="AX35" i="15"/>
  <c r="AZ68" i="15"/>
  <c r="AZ97" i="15"/>
  <c r="AZ39" i="15"/>
  <c r="AZ12" i="15"/>
  <c r="AZ80" i="15"/>
  <c r="AV45" i="15"/>
  <c r="AV69" i="15"/>
  <c r="AV24" i="15"/>
  <c r="AV55" i="15"/>
  <c r="AV43" i="15"/>
  <c r="BA14" i="15" l="1"/>
  <c r="BB14" i="15" s="1"/>
  <c r="BA37" i="15"/>
  <c r="BB37" i="15" s="1"/>
  <c r="BA4" i="15"/>
  <c r="BB4" i="15" s="1"/>
  <c r="BA78" i="15"/>
  <c r="BB78" i="15" s="1"/>
  <c r="BA74" i="15"/>
  <c r="BB74" i="15" s="1"/>
  <c r="BA38" i="15"/>
  <c r="BB38" i="15" s="1"/>
  <c r="BA24" i="15"/>
  <c r="BB24" i="15" s="1"/>
  <c r="BA86" i="15"/>
  <c r="BB86" i="15" s="1"/>
  <c r="BA88" i="15"/>
  <c r="BB88" i="15" s="1"/>
  <c r="BA45" i="15"/>
  <c r="BB45" i="15" s="1"/>
  <c r="BA44" i="15"/>
  <c r="BB44" i="15" s="1"/>
  <c r="BA54" i="15"/>
  <c r="BB54" i="15" s="1"/>
  <c r="BA51" i="15"/>
  <c r="BB51" i="15" s="1"/>
  <c r="BA25" i="15"/>
  <c r="BB25" i="15" s="1"/>
  <c r="BA90" i="15"/>
  <c r="BB90" i="15" s="1"/>
  <c r="BA22" i="15"/>
  <c r="BB22" i="15" s="1"/>
  <c r="BA11" i="15"/>
  <c r="BB11" i="15" s="1"/>
  <c r="BA61" i="15"/>
  <c r="BB61" i="15" s="1"/>
  <c r="BA77" i="15"/>
  <c r="BB77" i="15" s="1"/>
  <c r="BA21" i="15"/>
  <c r="BB21" i="15" s="1"/>
  <c r="BA43" i="15"/>
  <c r="BB43" i="15" s="1"/>
  <c r="BA68" i="15"/>
  <c r="BB68" i="15" s="1"/>
  <c r="BA52" i="15"/>
  <c r="BB52" i="15" s="1"/>
  <c r="BA96" i="15"/>
  <c r="BB96" i="15" s="1"/>
  <c r="BA12" i="15"/>
  <c r="BB12" i="15" s="1"/>
  <c r="BA102" i="15"/>
  <c r="BB102" i="15" s="1"/>
  <c r="BA95" i="15"/>
  <c r="BB95" i="15" s="1"/>
  <c r="BA70" i="15"/>
  <c r="BB70" i="15" s="1"/>
  <c r="BA18" i="15"/>
  <c r="BB18" i="15" s="1"/>
  <c r="BA82" i="15"/>
  <c r="BB82" i="15" s="1"/>
  <c r="BA31" i="15"/>
  <c r="BB31" i="15" s="1"/>
  <c r="BA23" i="15"/>
  <c r="BB23" i="15" s="1"/>
  <c r="BA67" i="15"/>
  <c r="BB67" i="15" s="1"/>
  <c r="BA5" i="15"/>
  <c r="BB5" i="15" s="1"/>
  <c r="BA84" i="15"/>
  <c r="BB84" i="15" s="1"/>
  <c r="BA89" i="15"/>
  <c r="BB89" i="15" s="1"/>
  <c r="BA53" i="15"/>
  <c r="BB53" i="15" s="1"/>
  <c r="BA36" i="15"/>
  <c r="BB36" i="15" s="1"/>
  <c r="BA39" i="15"/>
  <c r="BB39" i="15" s="1"/>
  <c r="BA60" i="15"/>
  <c r="BB60" i="15" s="1"/>
  <c r="BA32" i="15"/>
  <c r="BB32" i="15" s="1"/>
  <c r="BA47" i="15"/>
  <c r="BB47" i="15" s="1"/>
  <c r="BA73" i="15"/>
  <c r="BB73" i="15" s="1"/>
  <c r="BA6" i="15"/>
  <c r="BB6" i="15" s="1"/>
  <c r="BA8" i="15"/>
  <c r="BB8" i="15" s="1"/>
  <c r="BA48" i="15"/>
  <c r="BB48" i="15" s="1"/>
  <c r="BA27" i="15"/>
  <c r="BB27" i="15" s="1"/>
  <c r="BA30" i="15"/>
  <c r="BB30" i="15" s="1"/>
  <c r="BA16" i="15"/>
  <c r="BB16" i="15" s="1"/>
  <c r="BA10" i="15"/>
  <c r="BB10" i="15" s="1"/>
  <c r="BA101" i="15"/>
  <c r="BB101" i="15" s="1"/>
  <c r="BA64" i="15"/>
  <c r="BB64" i="15" s="1"/>
  <c r="BA98" i="15"/>
  <c r="BB98" i="15" s="1"/>
  <c r="BA46" i="15"/>
  <c r="BB46" i="15" s="1"/>
  <c r="BA94" i="15"/>
  <c r="BB94" i="15" s="1"/>
  <c r="BA3" i="15"/>
  <c r="BB3" i="15" s="1"/>
  <c r="BA66" i="15"/>
  <c r="BB66" i="15" s="1"/>
  <c r="BA50" i="15"/>
  <c r="BB50" i="15" s="1"/>
  <c r="BA41" i="15"/>
  <c r="BB41" i="15" s="1"/>
  <c r="BA87" i="15"/>
  <c r="BB87" i="15" s="1"/>
  <c r="BA20" i="15"/>
  <c r="BB20" i="15" s="1"/>
  <c r="BA99" i="15"/>
  <c r="BB99" i="15" s="1"/>
  <c r="BA28" i="15"/>
  <c r="BB28" i="15" s="1"/>
  <c r="BA100" i="15"/>
  <c r="BB100" i="15" s="1"/>
  <c r="BA75" i="15"/>
  <c r="BB75" i="15" s="1"/>
  <c r="BA7" i="15"/>
  <c r="BB7" i="15" s="1"/>
  <c r="BA26" i="15"/>
  <c r="BB26" i="15" s="1"/>
  <c r="BA80" i="15"/>
  <c r="BB80" i="15" s="1"/>
  <c r="BA81" i="15"/>
  <c r="BB81" i="15" s="1"/>
  <c r="BA29" i="15"/>
  <c r="BB29" i="15" s="1"/>
  <c r="BA83" i="15"/>
  <c r="BB83" i="15" s="1"/>
  <c r="BA57" i="15"/>
  <c r="BB57" i="15" s="1"/>
  <c r="BA33" i="15"/>
  <c r="BB33" i="15" s="1"/>
  <c r="BA85" i="15"/>
  <c r="BB85" i="15" s="1"/>
  <c r="BA40" i="15"/>
  <c r="BB40" i="15" s="1"/>
  <c r="BA55" i="15"/>
  <c r="BB55" i="15" s="1"/>
  <c r="BA56" i="15"/>
  <c r="BB56" i="15" s="1"/>
  <c r="BA42" i="15"/>
  <c r="BB42" i="15" s="1"/>
  <c r="BA59" i="15"/>
  <c r="BB59" i="15" s="1"/>
  <c r="BA9" i="15"/>
  <c r="BB9" i="15" s="1"/>
  <c r="BA79" i="15"/>
  <c r="BB79" i="15" s="1"/>
  <c r="BA49" i="15"/>
  <c r="BB49" i="15" s="1"/>
  <c r="BA92" i="15"/>
  <c r="BB92" i="15" s="1"/>
  <c r="BA34" i="15"/>
  <c r="BB34" i="15" s="1"/>
  <c r="BA35" i="15"/>
  <c r="BB35" i="15" s="1"/>
  <c r="BA19" i="15"/>
  <c r="BB19" i="15" s="1"/>
  <c r="BA97" i="15"/>
  <c r="BB97" i="15" s="1"/>
  <c r="BA71" i="15"/>
  <c r="BB71" i="15" s="1"/>
  <c r="BA91" i="15"/>
  <c r="BB91" i="15" s="1"/>
  <c r="BA58" i="15"/>
  <c r="BB58" i="15" s="1"/>
  <c r="BA17" i="15"/>
  <c r="BB17" i="15" s="1"/>
  <c r="BA13" i="15"/>
  <c r="BB13" i="15" s="1"/>
  <c r="BA76" i="15"/>
  <c r="BB76" i="15" s="1"/>
  <c r="BA63" i="15"/>
  <c r="BB63" i="15" s="1"/>
  <c r="BA93" i="15"/>
  <c r="BB93" i="15" s="1"/>
  <c r="BA72" i="15"/>
  <c r="BB72" i="15" s="1"/>
  <c r="BA69" i="15"/>
  <c r="BB69" i="15" s="1"/>
  <c r="BA62" i="15"/>
  <c r="BB62" i="15" s="1"/>
  <c r="BA65" i="15"/>
  <c r="BB65" i="15" s="1"/>
  <c r="BA15" i="15"/>
  <c r="BB15" i="15" s="1"/>
  <c r="D88" i="1" l="1"/>
  <c r="D85" i="1" l="1"/>
  <c r="D84" i="1" l="1"/>
  <c r="D83" i="1" l="1"/>
  <c r="D82" i="1" l="1"/>
  <c r="D80" i="1" l="1"/>
  <c r="D81" i="1" l="1"/>
  <c r="D79" i="1" l="1"/>
  <c r="D78" i="1" l="1"/>
  <c r="D77" i="1" l="1"/>
  <c r="AD41" i="2" l="1"/>
  <c r="AC41" i="2"/>
  <c r="AB41" i="2"/>
  <c r="AE41" i="2"/>
  <c r="AJ41" i="2" l="1"/>
  <c r="Q42" i="12" s="1"/>
  <c r="AG41" i="2"/>
  <c r="N42" i="12" s="1"/>
  <c r="AF41" i="2"/>
  <c r="M42" i="12" s="1"/>
  <c r="AI41" i="2"/>
  <c r="P42" i="12" s="1"/>
  <c r="AK41" i="2"/>
  <c r="R42" i="12" s="1"/>
  <c r="AH41" i="2"/>
  <c r="O42" i="12" s="1"/>
  <c r="D76" i="1" l="1"/>
  <c r="AD40" i="2" l="1"/>
  <c r="AB40" i="2"/>
  <c r="AE40" i="2"/>
  <c r="AC40" i="2"/>
  <c r="AK40" i="2" l="1"/>
  <c r="R41" i="12" s="1"/>
  <c r="AI40" i="2"/>
  <c r="P41" i="12" s="1"/>
  <c r="AF40" i="2"/>
  <c r="M41" i="12" s="1"/>
  <c r="AJ40" i="2"/>
  <c r="Q41" i="12" s="1"/>
  <c r="AH40" i="2"/>
  <c r="O41" i="12" s="1"/>
  <c r="AG40" i="2"/>
  <c r="N41" i="12" s="1"/>
  <c r="D75" i="1" l="1"/>
  <c r="D74" i="1" l="1"/>
  <c r="AB38" i="2" l="1"/>
  <c r="AD38" i="2"/>
  <c r="AE38" i="2"/>
  <c r="AC38" i="2"/>
  <c r="AI38" i="2" l="1"/>
  <c r="P39" i="12" s="1"/>
  <c r="AK38" i="2"/>
  <c r="R39" i="12" s="1"/>
  <c r="AH38" i="2"/>
  <c r="O39" i="12" s="1"/>
  <c r="AG38" i="2"/>
  <c r="N39" i="12" s="1"/>
  <c r="AF38" i="2"/>
  <c r="M39" i="12" s="1"/>
  <c r="AJ38" i="2"/>
  <c r="Q39" i="12" s="1"/>
  <c r="D73" i="1" l="1"/>
  <c r="D5" i="1" l="1"/>
  <c r="D43" i="1" l="1"/>
  <c r="D10" i="1"/>
  <c r="D18" i="1"/>
  <c r="D71" i="1"/>
  <c r="D41" i="1"/>
  <c r="D9" i="1"/>
  <c r="D70" i="1"/>
  <c r="D40" i="1"/>
  <c r="D8" i="1"/>
  <c r="D69" i="1"/>
  <c r="D39" i="1"/>
  <c r="D7" i="1"/>
  <c r="D67" i="1"/>
  <c r="D38" i="1"/>
  <c r="D6" i="1"/>
  <c r="AE36" i="2" s="1"/>
  <c r="D65" i="1"/>
  <c r="D36" i="1"/>
  <c r="D64" i="1"/>
  <c r="D33" i="1"/>
  <c r="D2" i="1"/>
  <c r="D63" i="1"/>
  <c r="D31" i="1"/>
  <c r="D52" i="1"/>
  <c r="D59" i="1"/>
  <c r="D29" i="1"/>
  <c r="D44" i="1"/>
  <c r="D55" i="1"/>
  <c r="D27" i="1"/>
  <c r="D28" i="1"/>
  <c r="D54" i="1"/>
  <c r="D24" i="1"/>
  <c r="D12" i="1"/>
  <c r="D53" i="1"/>
  <c r="D23" i="1"/>
  <c r="D58" i="1"/>
  <c r="D49" i="1"/>
  <c r="D17" i="1"/>
  <c r="D30" i="1"/>
  <c r="D51" i="1"/>
  <c r="D48" i="1"/>
  <c r="AE37" i="2" s="1"/>
  <c r="D16" i="1"/>
  <c r="D21" i="1"/>
  <c r="D50" i="1"/>
  <c r="D46" i="1"/>
  <c r="D14" i="1"/>
  <c r="D11" i="1"/>
  <c r="D34" i="1"/>
  <c r="D45" i="1"/>
  <c r="D13" i="1"/>
  <c r="D19" i="1"/>
  <c r="D22" i="1"/>
  <c r="AB37" i="2"/>
  <c r="AD37" i="2"/>
  <c r="AC37" i="2"/>
  <c r="AC43" i="2"/>
  <c r="AD43" i="2"/>
  <c r="AB43" i="2"/>
  <c r="AE43" i="2"/>
  <c r="AB32" i="2"/>
  <c r="AC32" i="2"/>
  <c r="AE32" i="2"/>
  <c r="AD32" i="2"/>
  <c r="AD31" i="2"/>
  <c r="AB31" i="2"/>
  <c r="AC31" i="2"/>
  <c r="AE31" i="2"/>
  <c r="AC42" i="2"/>
  <c r="AB42" i="2"/>
  <c r="AE42" i="2"/>
  <c r="AD42" i="2"/>
  <c r="AE23" i="2"/>
  <c r="AC23" i="2"/>
  <c r="AB23" i="2"/>
  <c r="AD23" i="2"/>
  <c r="D72" i="1"/>
  <c r="AB36" i="2" l="1"/>
  <c r="AD36" i="2"/>
  <c r="AC36" i="2"/>
  <c r="D62" i="1"/>
  <c r="D25" i="1"/>
  <c r="D26" i="1"/>
  <c r="D4" i="1"/>
  <c r="D32" i="1"/>
  <c r="D47" i="1"/>
  <c r="D56" i="1"/>
  <c r="D60" i="1"/>
  <c r="D15" i="1"/>
  <c r="D3" i="1"/>
  <c r="D57" i="1"/>
  <c r="D20" i="1"/>
  <c r="AD19" i="2" s="1"/>
  <c r="D66" i="1"/>
  <c r="AE20" i="2" s="1"/>
  <c r="D42" i="1"/>
  <c r="D37" i="1"/>
  <c r="D35" i="1"/>
  <c r="D61" i="1"/>
  <c r="D68" i="1"/>
  <c r="AD34" i="2"/>
  <c r="AB34" i="2"/>
  <c r="AC34" i="2"/>
  <c r="AE34" i="2"/>
  <c r="AD33" i="2"/>
  <c r="AE33" i="2"/>
  <c r="AB33" i="2"/>
  <c r="AC33" i="2"/>
  <c r="AC35" i="2"/>
  <c r="AD35" i="2"/>
  <c r="AB26" i="2"/>
  <c r="AE35" i="2"/>
  <c r="AC26" i="2"/>
  <c r="AE26" i="2"/>
  <c r="AD26" i="2"/>
  <c r="AB35" i="2"/>
  <c r="AC3" i="2"/>
  <c r="AE3" i="2"/>
  <c r="AB3" i="2"/>
  <c r="AD3" i="2"/>
  <c r="AJ42" i="2"/>
  <c r="Q43" i="12" s="1"/>
  <c r="AF42" i="2"/>
  <c r="M43" i="12" s="1"/>
  <c r="AI42" i="2"/>
  <c r="P43" i="12" s="1"/>
  <c r="AH42" i="2"/>
  <c r="O43" i="12" s="1"/>
  <c r="AG42" i="2"/>
  <c r="N43" i="12" s="1"/>
  <c r="AK42" i="2"/>
  <c r="R43" i="12" s="1"/>
  <c r="AJ36" i="2"/>
  <c r="Q37" i="12" s="1"/>
  <c r="AG36" i="2"/>
  <c r="N37" i="12" s="1"/>
  <c r="AI36" i="2"/>
  <c r="P37" i="12" s="1"/>
  <c r="AH36" i="2"/>
  <c r="O37" i="12" s="1"/>
  <c r="AK31" i="2"/>
  <c r="R32" i="12" s="1"/>
  <c r="AF31" i="2"/>
  <c r="M32" i="12" s="1"/>
  <c r="AJ31" i="2"/>
  <c r="Q32" i="12" s="1"/>
  <c r="AH31" i="2"/>
  <c r="O32" i="12" s="1"/>
  <c r="AI31" i="2"/>
  <c r="P32" i="12" s="1"/>
  <c r="AG31" i="2"/>
  <c r="N32" i="12" s="1"/>
  <c r="AK32" i="2"/>
  <c r="R33" i="12" s="1"/>
  <c r="AI32" i="2"/>
  <c r="P33" i="12" s="1"/>
  <c r="AJ32" i="2"/>
  <c r="Q33" i="12" s="1"/>
  <c r="AG32" i="2"/>
  <c r="N33" i="12" s="1"/>
  <c r="AF32" i="2"/>
  <c r="M33" i="12" s="1"/>
  <c r="AH32" i="2"/>
  <c r="O33" i="12" s="1"/>
  <c r="AG43" i="2"/>
  <c r="N44" i="12" s="1"/>
  <c r="AI43" i="2"/>
  <c r="P44" i="12" s="1"/>
  <c r="AH43" i="2"/>
  <c r="O44" i="12" s="1"/>
  <c r="AJ43" i="2"/>
  <c r="Q44" i="12" s="1"/>
  <c r="AF43" i="2"/>
  <c r="M44" i="12" s="1"/>
  <c r="AK43" i="2"/>
  <c r="R44" i="12" s="1"/>
  <c r="AK37" i="2"/>
  <c r="R38" i="12" s="1"/>
  <c r="AI37" i="2"/>
  <c r="P38" i="12" s="1"/>
  <c r="AH37" i="2"/>
  <c r="O38" i="12" s="1"/>
  <c r="AF37" i="2"/>
  <c r="M38" i="12" s="1"/>
  <c r="AJ37" i="2"/>
  <c r="Q38" i="12" s="1"/>
  <c r="AG37" i="2"/>
  <c r="N38" i="12" s="1"/>
  <c r="AD20" i="2" l="1"/>
  <c r="AD24" i="2"/>
  <c r="AB24" i="2"/>
  <c r="AE24" i="2"/>
  <c r="AC24" i="2"/>
  <c r="AE19" i="2"/>
  <c r="AB19" i="2"/>
  <c r="AC19" i="2"/>
  <c r="AK36" i="2"/>
  <c r="R37" i="12" s="1"/>
  <c r="AF36" i="2"/>
  <c r="M37" i="12" s="1"/>
  <c r="AB20" i="2"/>
  <c r="AB39" i="2"/>
  <c r="AD39" i="2"/>
  <c r="AC39" i="2"/>
  <c r="AE39" i="2"/>
  <c r="AC20" i="2"/>
  <c r="AB27" i="2"/>
  <c r="AE27" i="2"/>
  <c r="AC27" i="2"/>
  <c r="AD27" i="2"/>
  <c r="AB5" i="2"/>
  <c r="AB4" i="2"/>
  <c r="AE29" i="2"/>
  <c r="AC29" i="2"/>
  <c r="AB29" i="2"/>
  <c r="AD4" i="2"/>
  <c r="AD29" i="2"/>
  <c r="AE28" i="2"/>
  <c r="AC28" i="2"/>
  <c r="AD28" i="2"/>
  <c r="AB28" i="2"/>
  <c r="AE4" i="2"/>
  <c r="AD5" i="2"/>
  <c r="AC25" i="2"/>
  <c r="AD25" i="2"/>
  <c r="AB25" i="2"/>
  <c r="AE25" i="2"/>
  <c r="AC5" i="2"/>
  <c r="D6" i="2"/>
  <c r="D4" i="2"/>
  <c r="D5" i="2"/>
  <c r="D3" i="2"/>
  <c r="AC21" i="2"/>
  <c r="AB21" i="2"/>
  <c r="AE21" i="2"/>
  <c r="AD21" i="2"/>
  <c r="AE5" i="2"/>
  <c r="AI35" i="2"/>
  <c r="P36" i="12" s="1"/>
  <c r="AH35" i="2"/>
  <c r="O36" i="12" s="1"/>
  <c r="AF35" i="2"/>
  <c r="M36" i="12" s="1"/>
  <c r="AJ35" i="2"/>
  <c r="Q36" i="12" s="1"/>
  <c r="AG35" i="2"/>
  <c r="N36" i="12" s="1"/>
  <c r="AK35" i="2"/>
  <c r="R36" i="12" s="1"/>
  <c r="AI26" i="2"/>
  <c r="AF26" i="2"/>
  <c r="AJ26" i="2"/>
  <c r="AH26" i="2"/>
  <c r="AG26" i="2"/>
  <c r="AK26" i="2"/>
  <c r="AI33" i="2"/>
  <c r="P34" i="12" s="1"/>
  <c r="AJ33" i="2"/>
  <c r="Q34" i="12" s="1"/>
  <c r="AK33" i="2"/>
  <c r="R34" i="12" s="1"/>
  <c r="AF33" i="2"/>
  <c r="M34" i="12" s="1"/>
  <c r="AG33" i="2"/>
  <c r="N34" i="12" s="1"/>
  <c r="AH33" i="2"/>
  <c r="O34" i="12" s="1"/>
  <c r="AF34" i="2"/>
  <c r="M35" i="12" s="1"/>
  <c r="AI34" i="2"/>
  <c r="P35" i="12" s="1"/>
  <c r="AJ34" i="2"/>
  <c r="Q35" i="12" s="1"/>
  <c r="AH34" i="2"/>
  <c r="O35" i="12" s="1"/>
  <c r="AK34" i="2"/>
  <c r="R35" i="12" s="1"/>
  <c r="AG34" i="2"/>
  <c r="N35" i="12" s="1"/>
  <c r="AH39" i="2" l="1"/>
  <c r="O40" i="12" s="1"/>
  <c r="AK39" i="2"/>
  <c r="R40" i="12" s="1"/>
  <c r="AI39" i="2"/>
  <c r="P40" i="12" s="1"/>
  <c r="AG39" i="2"/>
  <c r="N40" i="12" s="1"/>
  <c r="AF39" i="2"/>
  <c r="M40" i="12" s="1"/>
  <c r="AJ39" i="2"/>
  <c r="Q40" i="12" s="1"/>
  <c r="AJ20" i="2"/>
  <c r="AK3" i="2"/>
  <c r="AG20" i="2"/>
  <c r="AI21" i="2"/>
  <c r="AK21" i="2"/>
  <c r="AH21" i="2"/>
  <c r="AJ21" i="2"/>
  <c r="AG21" i="2"/>
  <c r="AF21" i="2"/>
  <c r="AK20" i="2"/>
  <c r="R21" i="12" s="1"/>
  <c r="AI29" i="2"/>
  <c r="AF29" i="2"/>
  <c r="AG29" i="2"/>
  <c r="AJ29" i="2"/>
  <c r="AK29" i="2"/>
  <c r="AH29" i="2"/>
  <c r="AG3" i="2"/>
  <c r="N4" i="12" s="1"/>
  <c r="AH25" i="2"/>
  <c r="AI25" i="2"/>
  <c r="AK25" i="2"/>
  <c r="AF25" i="2"/>
  <c r="AG25" i="2"/>
  <c r="AJ25" i="2"/>
  <c r="AH3" i="2"/>
  <c r="AF27" i="2"/>
  <c r="AH27" i="2"/>
  <c r="AI27" i="2"/>
  <c r="AK27" i="2"/>
  <c r="AJ27" i="2"/>
  <c r="AG27" i="2"/>
  <c r="AF3" i="2"/>
  <c r="M4" i="12" s="1"/>
  <c r="AJ4" i="2"/>
  <c r="AI4" i="2"/>
  <c r="AF4" i="2"/>
  <c r="AK4" i="2"/>
  <c r="AH4" i="2"/>
  <c r="AG4" i="2"/>
  <c r="AI3" i="2"/>
  <c r="AJ3" i="2"/>
  <c r="Q4" i="12" s="1"/>
  <c r="AJ5" i="2"/>
  <c r="AI5" i="2"/>
  <c r="AF5" i="2"/>
  <c r="AK5" i="2"/>
  <c r="AH5" i="2"/>
  <c r="AG5" i="2"/>
  <c r="AJ28" i="2"/>
  <c r="AH28" i="2"/>
  <c r="AF28" i="2"/>
  <c r="AK28" i="2"/>
  <c r="AG28" i="2"/>
  <c r="AI28" i="2"/>
  <c r="AI20" i="2"/>
  <c r="T7" i="13" s="1"/>
  <c r="AF20" i="2"/>
  <c r="M21" i="12" s="1"/>
  <c r="AH20" i="2"/>
  <c r="O21" i="12" s="1"/>
  <c r="AG19" i="2"/>
  <c r="AK9" i="2"/>
  <c r="AF19" i="2"/>
  <c r="AH9" i="2"/>
  <c r="AH19" i="2"/>
  <c r="AJ9" i="2"/>
  <c r="AK19" i="2"/>
  <c r="AH23" i="2"/>
  <c r="AJ19" i="2"/>
  <c r="AI19" i="2"/>
  <c r="AJ24" i="2"/>
  <c r="AG24" i="2"/>
  <c r="AK24" i="2"/>
  <c r="AH24" i="2"/>
  <c r="AI24" i="2"/>
  <c r="AF24" i="2"/>
  <c r="AG23" i="2"/>
  <c r="AJ23" i="2"/>
  <c r="AK23" i="2"/>
  <c r="AI23" i="2"/>
  <c r="AG9" i="2"/>
  <c r="AF23" i="2"/>
  <c r="AI9" i="2"/>
  <c r="AF9" i="2"/>
  <c r="R27" i="12"/>
  <c r="Z9" i="13"/>
  <c r="Z5" i="13"/>
  <c r="N27" i="12"/>
  <c r="O27" i="12"/>
  <c r="Z6" i="13"/>
  <c r="Q27" i="12"/>
  <c r="Z8" i="13"/>
  <c r="M27" i="12"/>
  <c r="Z4" i="13"/>
  <c r="Z7" i="13"/>
  <c r="P27" i="12"/>
  <c r="T4" i="13"/>
  <c r="Q21" i="12"/>
  <c r="T8" i="13"/>
  <c r="N21" i="12"/>
  <c r="T5" i="13"/>
  <c r="C7" i="13"/>
  <c r="P4" i="12"/>
  <c r="R4" i="12"/>
  <c r="C9" i="13"/>
  <c r="T6" i="13" l="1"/>
  <c r="C8" i="13"/>
  <c r="P21" i="12"/>
  <c r="T9" i="13"/>
  <c r="C4" i="13"/>
  <c r="AN72" i="2"/>
  <c r="AN45" i="2"/>
  <c r="AR102" i="2"/>
  <c r="AS51" i="2"/>
  <c r="AN61" i="2"/>
  <c r="AN86" i="2"/>
  <c r="AN94" i="2"/>
  <c r="AN59" i="2"/>
  <c r="AR14" i="2"/>
  <c r="AS24" i="2"/>
  <c r="AS48" i="2"/>
  <c r="AS41" i="2"/>
  <c r="AR52" i="2"/>
  <c r="AS32" i="2"/>
  <c r="AS13" i="2"/>
  <c r="AS29" i="2"/>
  <c r="AS21" i="2"/>
  <c r="AS62" i="2"/>
  <c r="AS82" i="2"/>
  <c r="AR66" i="2"/>
  <c r="AR3" i="2"/>
  <c r="AR69" i="2"/>
  <c r="AR51" i="2"/>
  <c r="AR34" i="2"/>
  <c r="AR56" i="2"/>
  <c r="AN32" i="2"/>
  <c r="AN89" i="2"/>
  <c r="AR90" i="2"/>
  <c r="AR59" i="2"/>
  <c r="AS91" i="2"/>
  <c r="AS95" i="2"/>
  <c r="AS7" i="2"/>
  <c r="AS9" i="2"/>
  <c r="AS67" i="2"/>
  <c r="AS81" i="2"/>
  <c r="AR100" i="2"/>
  <c r="AR81" i="2"/>
  <c r="AR95" i="2"/>
  <c r="AR85" i="2"/>
  <c r="AR74" i="2"/>
  <c r="AR37" i="2"/>
  <c r="AN85" i="2"/>
  <c r="AN42" i="2"/>
  <c r="AN102" i="2"/>
  <c r="AR68" i="2"/>
  <c r="AS56" i="2"/>
  <c r="AS61" i="2"/>
  <c r="AS11" i="2"/>
  <c r="AS101" i="2"/>
  <c r="AS80" i="2"/>
  <c r="AS25" i="2"/>
  <c r="AS37" i="2"/>
  <c r="AR43" i="2"/>
  <c r="AR16" i="2"/>
  <c r="AR94" i="2"/>
  <c r="AR29" i="2"/>
  <c r="AR71" i="2"/>
  <c r="AR84" i="2"/>
  <c r="AN31" i="2"/>
  <c r="AN7" i="2"/>
  <c r="AN16" i="2"/>
  <c r="AS88" i="2"/>
  <c r="AR88" i="2"/>
  <c r="AR60" i="2"/>
  <c r="AS89" i="2"/>
  <c r="AS14" i="2"/>
  <c r="AS12" i="2"/>
  <c r="AS55" i="2"/>
  <c r="AS74" i="2"/>
  <c r="AS31" i="2"/>
  <c r="AR101" i="2"/>
  <c r="AR49" i="2"/>
  <c r="AR53" i="2"/>
  <c r="AR8" i="2"/>
  <c r="AR87" i="2"/>
  <c r="AR19" i="2"/>
  <c r="AN44" i="2"/>
  <c r="AN101" i="2"/>
  <c r="AN49" i="2"/>
  <c r="AR80" i="2"/>
  <c r="AS65" i="2"/>
  <c r="AS50" i="2"/>
  <c r="AS26" i="2"/>
  <c r="AS58" i="2"/>
  <c r="AS47" i="2"/>
  <c r="AS44" i="2"/>
  <c r="AS92" i="2"/>
  <c r="AR97" i="2"/>
  <c r="AR21" i="2"/>
  <c r="AR18" i="2"/>
  <c r="AR62" i="2"/>
  <c r="AR45" i="2"/>
  <c r="AR20" i="2"/>
  <c r="AN91" i="2"/>
  <c r="AN15" i="2"/>
  <c r="AN17" i="2"/>
  <c r="AR5" i="2"/>
  <c r="AR67" i="2"/>
  <c r="AS70" i="2"/>
  <c r="AS75" i="2"/>
  <c r="AS42" i="2"/>
  <c r="AS83" i="2"/>
  <c r="AS69" i="2"/>
  <c r="AS77" i="2"/>
  <c r="AS60" i="2"/>
  <c r="AR10" i="2"/>
  <c r="AR12" i="2"/>
  <c r="AR92" i="2"/>
  <c r="AR65" i="2"/>
  <c r="AR17" i="2"/>
  <c r="AN34" i="2"/>
  <c r="AN71" i="2"/>
  <c r="AS63" i="2"/>
  <c r="AS96" i="2"/>
  <c r="AS71" i="2"/>
  <c r="AS94" i="2"/>
  <c r="AS34" i="2"/>
  <c r="AS98" i="2"/>
  <c r="AS3" i="2"/>
  <c r="AR9" i="2"/>
  <c r="AR27" i="2"/>
  <c r="AR99" i="2"/>
  <c r="AR93" i="2"/>
  <c r="AR35" i="2"/>
  <c r="AN97" i="2"/>
  <c r="AN21" i="2"/>
  <c r="AN87" i="2"/>
  <c r="AS22" i="2"/>
  <c r="AS76" i="2"/>
  <c r="AS84" i="2"/>
  <c r="AS27" i="2"/>
  <c r="AS100" i="2"/>
  <c r="AS49" i="2"/>
  <c r="AS4" i="2"/>
  <c r="AS99" i="2"/>
  <c r="AR83" i="2"/>
  <c r="AR98" i="2"/>
  <c r="AR24" i="2"/>
  <c r="AR79" i="2"/>
  <c r="AR48" i="2"/>
  <c r="AR46" i="2"/>
  <c r="AN64" i="2"/>
  <c r="AN29" i="2"/>
  <c r="AN84" i="2"/>
  <c r="AS8" i="2"/>
  <c r="AS86" i="2"/>
  <c r="AS23" i="2"/>
  <c r="AS36" i="2"/>
  <c r="AS16" i="2"/>
  <c r="AS5" i="2"/>
  <c r="AS66" i="2"/>
  <c r="AR33" i="2"/>
  <c r="AR55" i="2"/>
  <c r="AR41" i="2"/>
  <c r="AR77" i="2"/>
  <c r="AR28" i="2"/>
  <c r="AR70" i="2"/>
  <c r="AR22" i="2"/>
  <c r="AN51" i="2"/>
  <c r="AN92" i="2"/>
  <c r="AN98" i="2"/>
  <c r="AS57" i="2"/>
  <c r="AS72" i="2"/>
  <c r="AS73" i="2"/>
  <c r="AS79" i="2"/>
  <c r="AS64" i="2"/>
  <c r="AS53" i="2"/>
  <c r="AR4" i="2"/>
  <c r="AR96" i="2"/>
  <c r="AR11" i="2"/>
  <c r="AR54" i="2"/>
  <c r="AR31" i="2"/>
  <c r="AR36" i="2"/>
  <c r="AR72" i="2"/>
  <c r="AN74" i="2"/>
  <c r="AN96" i="2"/>
  <c r="C5" i="13"/>
  <c r="AS90" i="2"/>
  <c r="AR61" i="2"/>
  <c r="AS52" i="2"/>
  <c r="AS93" i="2"/>
  <c r="AS102" i="2"/>
  <c r="AS85" i="2"/>
  <c r="AS6" i="2"/>
  <c r="AS87" i="2"/>
  <c r="AS40" i="2"/>
  <c r="AR64" i="2"/>
  <c r="AR58" i="2"/>
  <c r="AR13" i="2"/>
  <c r="AR75" i="2"/>
  <c r="AR63" i="2"/>
  <c r="AR89" i="2"/>
  <c r="AR91" i="2"/>
  <c r="AN73" i="2"/>
  <c r="AN46" i="2"/>
  <c r="AS30" i="2"/>
  <c r="AS78" i="2"/>
  <c r="AS97" i="2"/>
  <c r="AS17" i="2"/>
  <c r="AS20" i="2"/>
  <c r="AS33" i="2"/>
  <c r="AS35" i="2"/>
  <c r="AR40" i="2"/>
  <c r="AR23" i="2"/>
  <c r="AR82" i="2"/>
  <c r="AR38" i="2"/>
  <c r="AR39" i="2"/>
  <c r="AR78" i="2"/>
  <c r="AR76" i="2"/>
  <c r="AN9" i="2"/>
  <c r="AN62" i="2"/>
  <c r="AQ77" i="2"/>
  <c r="AS19" i="2"/>
  <c r="AR15" i="2"/>
  <c r="AS45" i="2"/>
  <c r="AS10" i="2"/>
  <c r="AS28" i="2"/>
  <c r="AS18" i="2"/>
  <c r="AS68" i="2"/>
  <c r="AS46" i="2"/>
  <c r="AS38" i="2"/>
  <c r="AR44" i="2"/>
  <c r="AR30" i="2"/>
  <c r="AR50" i="2"/>
  <c r="AR86" i="2"/>
  <c r="AR32" i="2"/>
  <c r="AR73" i="2"/>
  <c r="AR25" i="2"/>
  <c r="AN79" i="2"/>
  <c r="AN80" i="2"/>
  <c r="AS54" i="2"/>
  <c r="AS15" i="2"/>
  <c r="AS43" i="2"/>
  <c r="AS59" i="2"/>
  <c r="AS39" i="2"/>
  <c r="AR6" i="2"/>
  <c r="AR7" i="2"/>
  <c r="AR47" i="2"/>
  <c r="AR57" i="2"/>
  <c r="AR26" i="2"/>
  <c r="AR42" i="2"/>
  <c r="AQ99" i="2"/>
  <c r="AN4" i="2"/>
  <c r="AQ79" i="2"/>
  <c r="AQ39" i="2"/>
  <c r="AQ69" i="2"/>
  <c r="AQ40" i="2"/>
  <c r="AQ61" i="2"/>
  <c r="AQ48" i="2"/>
  <c r="AN52" i="2"/>
  <c r="AQ101" i="2"/>
  <c r="AQ100" i="2"/>
  <c r="AQ25" i="2"/>
  <c r="AQ47" i="2"/>
  <c r="AQ4" i="2"/>
  <c r="AQ60" i="2"/>
  <c r="AN83" i="2"/>
  <c r="AN77" i="2"/>
  <c r="AN33" i="2"/>
  <c r="AN13" i="2"/>
  <c r="AN39" i="2"/>
  <c r="AQ67" i="2"/>
  <c r="AQ27" i="2"/>
  <c r="AQ76" i="2"/>
  <c r="AQ63" i="2"/>
  <c r="AQ71" i="2"/>
  <c r="AQ92" i="2"/>
  <c r="AQ6" i="2"/>
  <c r="AQ26" i="2"/>
  <c r="AQ64" i="2"/>
  <c r="AQ81" i="2"/>
  <c r="AQ93" i="2"/>
  <c r="AQ78" i="2"/>
  <c r="AQ68" i="2"/>
  <c r="AQ54" i="2"/>
  <c r="AQ58" i="2"/>
  <c r="AN99" i="2"/>
  <c r="AN54" i="2"/>
  <c r="AN76" i="2"/>
  <c r="AN30" i="2"/>
  <c r="AN75" i="2"/>
  <c r="AO90" i="2"/>
  <c r="AQ90" i="2"/>
  <c r="AQ65" i="2"/>
  <c r="AQ21" i="2"/>
  <c r="AQ102" i="2"/>
  <c r="AQ49" i="2"/>
  <c r="AQ66" i="2"/>
  <c r="AQ35" i="2"/>
  <c r="AN56" i="2"/>
  <c r="AN48" i="2"/>
  <c r="AN18" i="2"/>
  <c r="AN20" i="2"/>
  <c r="AN63" i="2"/>
  <c r="AQ11" i="2"/>
  <c r="AQ10" i="2"/>
  <c r="AQ17" i="2"/>
  <c r="AQ12" i="2"/>
  <c r="AQ5" i="2"/>
  <c r="AQ89" i="2"/>
  <c r="AN68" i="2"/>
  <c r="AN40" i="2"/>
  <c r="AN5" i="2"/>
  <c r="AN78" i="2"/>
  <c r="AN36" i="2"/>
  <c r="AQ56" i="2"/>
  <c r="AQ18" i="2"/>
  <c r="AQ53" i="2"/>
  <c r="AQ22" i="2"/>
  <c r="AQ24" i="2"/>
  <c r="AQ33" i="2"/>
  <c r="AQ80" i="2"/>
  <c r="AQ43" i="2"/>
  <c r="AN41" i="2"/>
  <c r="AQ34" i="2"/>
  <c r="AQ72" i="2"/>
  <c r="AQ36" i="2"/>
  <c r="AQ97" i="2"/>
  <c r="AQ55" i="2"/>
  <c r="AQ73" i="2"/>
  <c r="AQ20" i="2"/>
  <c r="AN93" i="2"/>
  <c r="AN38" i="2"/>
  <c r="AN19" i="2"/>
  <c r="AN37" i="2"/>
  <c r="AN67" i="2"/>
  <c r="AQ28" i="2"/>
  <c r="AQ30" i="2"/>
  <c r="AQ85" i="2"/>
  <c r="AQ94" i="2"/>
  <c r="AQ51" i="2"/>
  <c r="AQ44" i="2"/>
  <c r="AN90" i="2"/>
  <c r="AN12" i="2"/>
  <c r="AN53" i="2"/>
  <c r="AN82" i="2"/>
  <c r="AQ15" i="2"/>
  <c r="AQ98" i="2"/>
  <c r="AQ84" i="2"/>
  <c r="AQ87" i="2"/>
  <c r="AQ23" i="2"/>
  <c r="AQ50" i="2"/>
  <c r="AQ41" i="2"/>
  <c r="AN43" i="2"/>
  <c r="AN65" i="2"/>
  <c r="AN24" i="2"/>
  <c r="AN25" i="2"/>
  <c r="AQ45" i="2"/>
  <c r="AQ91" i="2"/>
  <c r="AQ62" i="2"/>
  <c r="AQ37" i="2"/>
  <c r="AQ57" i="2"/>
  <c r="AQ7" i="2"/>
  <c r="AN81" i="2"/>
  <c r="AN88" i="2"/>
  <c r="AN47" i="2"/>
  <c r="AN6" i="2"/>
  <c r="AQ16" i="2"/>
  <c r="AQ74" i="2"/>
  <c r="AQ29" i="2"/>
  <c r="AQ59" i="2"/>
  <c r="AQ95" i="2"/>
  <c r="AQ52" i="2"/>
  <c r="AN95" i="2"/>
  <c r="AN22" i="2"/>
  <c r="AN58" i="2"/>
  <c r="AN8" i="2"/>
  <c r="AQ75" i="2"/>
  <c r="AQ88" i="2"/>
  <c r="AQ42" i="2"/>
  <c r="AQ83" i="2"/>
  <c r="AQ3" i="2"/>
  <c r="AQ96" i="2"/>
  <c r="AQ9" i="2"/>
  <c r="AN70" i="2"/>
  <c r="AN23" i="2"/>
  <c r="AN10" i="2"/>
  <c r="AN100" i="2"/>
  <c r="AQ38" i="2"/>
  <c r="AQ70" i="2"/>
  <c r="AQ32" i="2"/>
  <c r="AQ8" i="2"/>
  <c r="AQ13" i="2"/>
  <c r="AQ46" i="2"/>
  <c r="AN57" i="2"/>
  <c r="AN3" i="2"/>
  <c r="AN50" i="2"/>
  <c r="AN55" i="2"/>
  <c r="AQ31" i="2"/>
  <c r="AQ19" i="2"/>
  <c r="AQ14" i="2"/>
  <c r="AQ82" i="2"/>
  <c r="AQ86" i="2"/>
  <c r="AN28" i="2"/>
  <c r="AN14" i="2"/>
  <c r="AN66" i="2"/>
  <c r="AN11" i="2"/>
  <c r="AN26" i="2"/>
  <c r="AN69" i="2"/>
  <c r="AP50" i="2"/>
  <c r="AN27" i="2"/>
  <c r="AN60" i="2"/>
  <c r="AN35" i="2"/>
  <c r="AO23" i="2"/>
  <c r="AP26" i="2"/>
  <c r="AP9" i="2"/>
  <c r="AP58" i="2"/>
  <c r="AP63" i="2"/>
  <c r="AP102" i="2"/>
  <c r="AP47" i="2"/>
  <c r="AP32" i="2"/>
  <c r="AO76" i="2"/>
  <c r="AO42" i="2"/>
  <c r="AO101" i="2"/>
  <c r="AO29" i="2"/>
  <c r="AO30" i="2"/>
  <c r="AO68" i="2"/>
  <c r="R25" i="12"/>
  <c r="X9" i="13"/>
  <c r="N5" i="12"/>
  <c r="D5" i="13"/>
  <c r="AA4" i="13"/>
  <c r="M28" i="12"/>
  <c r="P30" i="12"/>
  <c r="AC7" i="13"/>
  <c r="AP99" i="2"/>
  <c r="AP98" i="2"/>
  <c r="AP80" i="2"/>
  <c r="AO36" i="2"/>
  <c r="AP25" i="2"/>
  <c r="AP55" i="2"/>
  <c r="AP65" i="2"/>
  <c r="AP38" i="2"/>
  <c r="AP30" i="2"/>
  <c r="AP33" i="2"/>
  <c r="AO7" i="2"/>
  <c r="AO31" i="2"/>
  <c r="AO25" i="2"/>
  <c r="AO10" i="2"/>
  <c r="AO96" i="2"/>
  <c r="AO82" i="2"/>
  <c r="AO64" i="2"/>
  <c r="Q25" i="12"/>
  <c r="X8" i="13"/>
  <c r="D9" i="13"/>
  <c r="R5" i="12"/>
  <c r="AP43" i="2"/>
  <c r="AP44" i="2"/>
  <c r="AP86" i="2"/>
  <c r="AP49" i="2"/>
  <c r="AP16" i="2"/>
  <c r="AP46" i="2"/>
  <c r="AO46" i="2"/>
  <c r="AO79" i="2"/>
  <c r="AO84" i="2"/>
  <c r="AO91" i="2"/>
  <c r="AO5" i="2"/>
  <c r="AO43" i="2"/>
  <c r="AO94" i="2"/>
  <c r="P20" i="12"/>
  <c r="S7" i="13"/>
  <c r="M5" i="12"/>
  <c r="D4" i="13"/>
  <c r="D6" i="13"/>
  <c r="O5" i="12"/>
  <c r="AP10" i="2"/>
  <c r="AP40" i="2"/>
  <c r="AP34" i="2"/>
  <c r="AP76" i="2"/>
  <c r="AP3" i="2"/>
  <c r="O4" i="12"/>
  <c r="AO41" i="2"/>
  <c r="AO66" i="2"/>
  <c r="AO33" i="2"/>
  <c r="AO77" i="2"/>
  <c r="AO27" i="2"/>
  <c r="AO15" i="2"/>
  <c r="AO3" i="2"/>
  <c r="S8" i="13"/>
  <c r="Q20" i="12"/>
  <c r="P5" i="12"/>
  <c r="D7" i="13"/>
  <c r="Q26" i="12"/>
  <c r="Y8" i="13"/>
  <c r="AO38" i="2"/>
  <c r="AP92" i="2"/>
  <c r="AP84" i="2"/>
  <c r="AP21" i="2"/>
  <c r="AP45" i="2"/>
  <c r="AP101" i="2"/>
  <c r="AP52" i="2"/>
  <c r="AO37" i="2"/>
  <c r="AO50" i="2"/>
  <c r="AO26" i="2"/>
  <c r="AO48" i="2"/>
  <c r="AO102" i="2"/>
  <c r="AO39" i="2"/>
  <c r="AO99" i="2"/>
  <c r="I4" i="13"/>
  <c r="M10" i="12"/>
  <c r="W6" i="13"/>
  <c r="O24" i="12"/>
  <c r="E5" i="13"/>
  <c r="N6" i="12"/>
  <c r="D8" i="13"/>
  <c r="Q5" i="12"/>
  <c r="Y5" i="13"/>
  <c r="N26" i="12"/>
  <c r="AP61" i="2"/>
  <c r="AP22" i="2"/>
  <c r="AP14" i="2"/>
  <c r="AP54" i="2"/>
  <c r="AP70" i="2"/>
  <c r="AP42" i="2"/>
  <c r="AO19" i="2"/>
  <c r="AO51" i="2"/>
  <c r="AO45" i="2"/>
  <c r="AO80" i="2"/>
  <c r="AO44" i="2"/>
  <c r="AO34" i="2"/>
  <c r="P10" i="12"/>
  <c r="I7" i="13"/>
  <c r="R20" i="12"/>
  <c r="S9" i="13"/>
  <c r="E6" i="13"/>
  <c r="O6" i="12"/>
  <c r="M26" i="12"/>
  <c r="Y4" i="13"/>
  <c r="AP82" i="2"/>
  <c r="AP69" i="2"/>
  <c r="AP87" i="2"/>
  <c r="AP73" i="2"/>
  <c r="AP6" i="2"/>
  <c r="AP27" i="2"/>
  <c r="AP91" i="2"/>
  <c r="AO86" i="2"/>
  <c r="AO16" i="2"/>
  <c r="AO13" i="2"/>
  <c r="AO49" i="2"/>
  <c r="AO52" i="2"/>
  <c r="AO12" i="2"/>
  <c r="W4" i="13"/>
  <c r="M24" i="12"/>
  <c r="Q10" i="12"/>
  <c r="I8" i="13"/>
  <c r="E9" i="13"/>
  <c r="R6" i="12"/>
  <c r="Y9" i="13"/>
  <c r="R26" i="12"/>
  <c r="M22" i="12"/>
  <c r="U4" i="13"/>
  <c r="AP35" i="2"/>
  <c r="AP68" i="2"/>
  <c r="AP72" i="2"/>
  <c r="AP78" i="2"/>
  <c r="AP90" i="2"/>
  <c r="AP36" i="2"/>
  <c r="AO73" i="2"/>
  <c r="AO8" i="2"/>
  <c r="AO56" i="2"/>
  <c r="AO69" i="2"/>
  <c r="AO59" i="2"/>
  <c r="AO97" i="2"/>
  <c r="N10" i="12"/>
  <c r="I5" i="13"/>
  <c r="O20" i="12"/>
  <c r="S6" i="13"/>
  <c r="AB7" i="13"/>
  <c r="P29" i="12"/>
  <c r="E4" i="13"/>
  <c r="M6" i="12"/>
  <c r="P26" i="12"/>
  <c r="Y7" i="13"/>
  <c r="N22" i="12"/>
  <c r="U5" i="13"/>
  <c r="AP64" i="2"/>
  <c r="AP100" i="2"/>
  <c r="AO40" i="2"/>
  <c r="AP23" i="2"/>
  <c r="AP95" i="2"/>
  <c r="AP20" i="2"/>
  <c r="AP8" i="2"/>
  <c r="AP59" i="2"/>
  <c r="AP57" i="2"/>
  <c r="AO57" i="2"/>
  <c r="AO17" i="2"/>
  <c r="AO24" i="2"/>
  <c r="AO20" i="2"/>
  <c r="AO61" i="2"/>
  <c r="AO47" i="2"/>
  <c r="W7" i="13"/>
  <c r="P24" i="12"/>
  <c r="O10" i="12"/>
  <c r="I6" i="13"/>
  <c r="AB5" i="13"/>
  <c r="N29" i="12"/>
  <c r="P6" i="12"/>
  <c r="E7" i="13"/>
  <c r="O26" i="12"/>
  <c r="Y6" i="13"/>
  <c r="U8" i="13"/>
  <c r="Q22" i="12"/>
  <c r="AO32" i="2"/>
  <c r="AP97" i="2"/>
  <c r="AP88" i="2"/>
  <c r="AP62" i="2"/>
  <c r="AP81" i="2"/>
  <c r="AP12" i="2"/>
  <c r="AP48" i="2"/>
  <c r="AO74" i="2"/>
  <c r="AO89" i="2"/>
  <c r="AO4" i="2"/>
  <c r="AO95" i="2"/>
  <c r="AO67" i="2"/>
  <c r="AO63" i="2"/>
  <c r="W9" i="13"/>
  <c r="R24" i="12"/>
  <c r="S4" i="13"/>
  <c r="M20" i="12"/>
  <c r="R29" i="12"/>
  <c r="AB9" i="13"/>
  <c r="E8" i="13"/>
  <c r="Q6" i="12"/>
  <c r="O22" i="12"/>
  <c r="U6" i="13"/>
  <c r="AO58" i="2"/>
  <c r="AP67" i="2"/>
  <c r="AP24" i="2"/>
  <c r="AP15" i="2"/>
  <c r="AP17" i="2"/>
  <c r="AP5" i="2"/>
  <c r="AP83" i="2"/>
  <c r="AP89" i="2"/>
  <c r="AO72" i="2"/>
  <c r="AO71" i="2"/>
  <c r="AO11" i="2"/>
  <c r="AO81" i="2"/>
  <c r="AO55" i="2"/>
  <c r="Q24" i="12"/>
  <c r="W8" i="13"/>
  <c r="I9" i="13"/>
  <c r="R10" i="12"/>
  <c r="AB4" i="13"/>
  <c r="M29" i="12"/>
  <c r="AA5" i="13"/>
  <c r="N28" i="12"/>
  <c r="AC6" i="13"/>
  <c r="O30" i="12"/>
  <c r="U9" i="13"/>
  <c r="R22" i="12"/>
  <c r="N25" i="12"/>
  <c r="X5" i="13"/>
  <c r="AP96" i="2"/>
  <c r="AP74" i="2"/>
  <c r="AP11" i="2"/>
  <c r="AP79" i="2"/>
  <c r="C6" i="13"/>
  <c r="AP75" i="2"/>
  <c r="AP66" i="2"/>
  <c r="AO98" i="2"/>
  <c r="AO35" i="2"/>
  <c r="AO87" i="2"/>
  <c r="AO78" i="2"/>
  <c r="AO85" i="2"/>
  <c r="N24" i="12"/>
  <c r="W5" i="13"/>
  <c r="S5" i="13"/>
  <c r="N20" i="12"/>
  <c r="O29" i="12"/>
  <c r="AB6" i="13"/>
  <c r="Q28" i="12"/>
  <c r="AA8" i="13"/>
  <c r="R30" i="12"/>
  <c r="AC9" i="13"/>
  <c r="U7" i="13"/>
  <c r="P22" i="12"/>
  <c r="AP51" i="2"/>
  <c r="AP19" i="2"/>
  <c r="AP53" i="2"/>
  <c r="AP94" i="2"/>
  <c r="AP13" i="2"/>
  <c r="AP4" i="2"/>
  <c r="AP56" i="2"/>
  <c r="AO60" i="2"/>
  <c r="AO9" i="2"/>
  <c r="AO100" i="2"/>
  <c r="AO28" i="2"/>
  <c r="AO75" i="2"/>
  <c r="AO18" i="2"/>
  <c r="M25" i="12"/>
  <c r="X4" i="13"/>
  <c r="Q29" i="12"/>
  <c r="AB8" i="13"/>
  <c r="R28" i="12"/>
  <c r="AA9" i="13"/>
  <c r="Q30" i="12"/>
  <c r="AC8" i="13"/>
  <c r="AO22" i="2"/>
  <c r="AP41" i="2"/>
  <c r="AP31" i="2"/>
  <c r="AP60" i="2"/>
  <c r="AP29" i="2"/>
  <c r="AP77" i="2"/>
  <c r="AP39" i="2"/>
  <c r="AP7" i="2"/>
  <c r="AO6" i="2"/>
  <c r="AO92" i="2"/>
  <c r="AO65" i="2"/>
  <c r="AO54" i="2"/>
  <c r="AO21" i="2"/>
  <c r="AO53" i="2"/>
  <c r="P25" i="12"/>
  <c r="X7" i="13"/>
  <c r="P28" i="12"/>
  <c r="AA7" i="13"/>
  <c r="AC5" i="13"/>
  <c r="N30" i="12"/>
  <c r="AP28" i="2"/>
  <c r="AP93" i="2"/>
  <c r="AP18" i="2"/>
  <c r="AP37" i="2"/>
  <c r="AP71" i="2"/>
  <c r="AP85" i="2"/>
  <c r="AO88" i="2"/>
  <c r="AO93" i="2"/>
  <c r="AO70" i="2"/>
  <c r="AO83" i="2"/>
  <c r="AO62" i="2"/>
  <c r="AO14" i="2"/>
  <c r="O25" i="12"/>
  <c r="X6" i="13"/>
  <c r="O28" i="12"/>
  <c r="AA6" i="13"/>
  <c r="AC4" i="13"/>
  <c r="M30" i="12"/>
  <c r="KX108" i="13"/>
  <c r="FD65" i="13"/>
  <c r="NU105" i="13"/>
  <c r="CG124" i="13"/>
  <c r="CG57" i="13"/>
  <c r="FD73" i="13"/>
  <c r="FD88" i="13"/>
  <c r="IA31" i="13"/>
  <c r="KX137" i="13"/>
  <c r="KX62" i="13"/>
  <c r="FD141" i="13"/>
  <c r="KX54" i="13"/>
  <c r="KX135" i="13"/>
  <c r="KX49" i="13"/>
  <c r="FD61" i="13"/>
  <c r="IA101" i="13"/>
  <c r="NU71" i="13"/>
  <c r="NU135" i="13"/>
  <c r="IA85" i="13"/>
  <c r="FD50" i="13"/>
  <c r="CG80" i="13"/>
  <c r="KX53" i="13"/>
  <c r="FD107" i="13"/>
  <c r="FD154" i="13"/>
  <c r="IA121" i="13"/>
  <c r="NU51" i="13"/>
  <c r="FD102" i="13"/>
  <c r="KX102" i="13"/>
  <c r="KX122" i="13"/>
  <c r="FD63" i="13"/>
  <c r="NU69" i="13"/>
  <c r="CG146" i="13"/>
  <c r="IA56" i="13"/>
  <c r="IA64" i="13"/>
  <c r="IA75" i="13"/>
  <c r="CG114" i="13"/>
  <c r="CG50" i="13"/>
  <c r="IA65" i="13"/>
  <c r="FD160" i="13"/>
  <c r="IA113" i="13"/>
  <c r="NU9" i="13"/>
  <c r="IA46" i="13"/>
  <c r="IA128" i="13"/>
  <c r="FD85" i="13"/>
  <c r="FD54" i="13"/>
  <c r="NU17" i="13"/>
  <c r="IA11" i="13"/>
  <c r="CG126" i="13"/>
  <c r="FD112" i="13"/>
  <c r="CG31" i="13"/>
  <c r="KX92" i="13"/>
  <c r="CG94" i="13"/>
  <c r="IA5" i="13"/>
  <c r="CG90" i="13"/>
  <c r="IA19" i="13"/>
  <c r="KX56" i="13"/>
  <c r="KX57" i="13"/>
  <c r="KX132" i="13"/>
  <c r="IA51" i="13"/>
  <c r="KX61" i="13"/>
  <c r="IA38" i="13"/>
  <c r="KX105" i="13"/>
  <c r="CG86" i="13"/>
  <c r="CG116" i="13"/>
  <c r="IA52" i="13"/>
  <c r="CG92" i="13"/>
  <c r="NU87" i="13"/>
  <c r="KX21" i="13"/>
  <c r="IA99" i="13"/>
  <c r="NU126" i="13"/>
  <c r="IA116" i="13"/>
  <c r="CG43" i="13"/>
  <c r="KX63" i="13"/>
  <c r="IA70" i="13"/>
  <c r="NU39" i="13"/>
  <c r="NU100" i="13"/>
  <c r="FD147" i="13"/>
  <c r="CG45" i="13"/>
  <c r="FD75" i="13"/>
  <c r="CG81" i="13"/>
  <c r="IA140" i="13"/>
  <c r="IA119" i="13"/>
  <c r="KX50" i="13"/>
  <c r="KX97" i="13"/>
  <c r="CG62" i="13"/>
  <c r="NU123" i="13"/>
  <c r="FD136" i="13"/>
  <c r="NU104" i="13"/>
  <c r="IA145" i="13"/>
  <c r="FD78" i="13"/>
  <c r="IA71" i="13"/>
  <c r="KX81" i="13"/>
  <c r="FD91" i="13"/>
  <c r="NU7" i="13"/>
  <c r="NU131" i="13"/>
  <c r="NU47" i="13"/>
  <c r="IA117" i="13"/>
  <c r="IA40" i="13"/>
  <c r="KX144" i="13"/>
  <c r="FD139" i="13"/>
  <c r="IA133" i="13"/>
  <c r="FD113" i="13"/>
  <c r="IA88" i="13"/>
  <c r="CG123" i="13"/>
  <c r="KX131" i="13"/>
  <c r="NU119" i="13"/>
  <c r="FD10" i="13"/>
  <c r="NU5" i="13"/>
  <c r="FD129" i="13"/>
  <c r="CG104" i="13"/>
  <c r="FD80" i="13"/>
  <c r="KX120" i="13"/>
  <c r="NU132" i="13"/>
  <c r="KX11" i="13"/>
  <c r="NU107" i="13"/>
  <c r="KX86" i="13"/>
  <c r="CG27" i="13"/>
  <c r="IA114" i="13"/>
  <c r="IA80" i="13"/>
  <c r="IA10" i="13"/>
  <c r="FD134" i="13"/>
  <c r="FD4" i="13"/>
  <c r="IA115" i="13"/>
  <c r="FD32" i="13"/>
  <c r="NU121" i="13"/>
  <c r="NU21" i="13"/>
  <c r="IA49" i="13"/>
  <c r="KX80" i="13"/>
  <c r="NU98" i="13"/>
  <c r="CG160" i="13"/>
  <c r="CG154" i="13"/>
  <c r="NU41" i="13"/>
  <c r="FD15" i="13"/>
  <c r="CG118" i="13"/>
  <c r="KX109" i="13"/>
  <c r="CG103" i="13"/>
  <c r="KX125" i="13"/>
  <c r="IA20" i="13"/>
  <c r="NU88" i="13"/>
  <c r="CG78" i="13"/>
  <c r="IA144" i="13"/>
  <c r="KX66" i="13"/>
  <c r="KX22" i="13"/>
  <c r="FD127" i="13"/>
  <c r="CG23" i="13"/>
  <c r="FD103" i="13"/>
  <c r="CG7" i="13"/>
  <c r="NU136" i="13"/>
  <c r="NU141" i="13"/>
  <c r="IA130" i="13"/>
  <c r="IA141" i="13"/>
  <c r="FD22" i="13"/>
  <c r="IA59" i="13"/>
  <c r="FD142" i="13"/>
  <c r="FD94" i="13"/>
  <c r="KX84" i="13"/>
  <c r="FD28" i="13"/>
  <c r="IA84" i="13"/>
  <c r="IA163" i="13"/>
  <c r="IA161" i="13"/>
  <c r="IA16" i="13"/>
  <c r="CG24" i="13"/>
  <c r="IA152" i="13"/>
  <c r="IA60" i="13"/>
  <c r="KX71" i="13"/>
  <c r="KX25" i="13"/>
  <c r="FD81" i="13"/>
  <c r="KX42" i="13"/>
  <c r="CG70" i="13"/>
  <c r="FD47" i="13"/>
  <c r="IA106" i="13"/>
  <c r="KX28" i="13"/>
  <c r="CG34" i="13"/>
  <c r="FD130" i="13"/>
  <c r="CG13" i="13"/>
  <c r="IA91" i="13"/>
  <c r="FD151" i="13"/>
  <c r="NU33" i="13"/>
  <c r="NU80" i="13"/>
  <c r="NU127" i="13"/>
  <c r="KX77" i="13"/>
  <c r="FD56" i="13"/>
  <c r="FD122" i="13"/>
  <c r="CG67" i="13"/>
  <c r="CG36" i="13"/>
  <c r="KX18" i="13"/>
  <c r="CG61" i="13"/>
  <c r="KX134" i="13"/>
  <c r="FD74" i="13"/>
  <c r="KX145" i="13"/>
  <c r="FD149" i="13"/>
  <c r="NU140" i="13"/>
  <c r="CG82" i="13"/>
  <c r="NU19" i="13"/>
  <c r="IA63" i="13"/>
  <c r="IA146" i="13"/>
  <c r="IA25" i="13"/>
  <c r="NU122" i="13"/>
  <c r="NU91" i="13"/>
  <c r="IA127" i="13"/>
  <c r="FD140" i="13"/>
  <c r="NU18" i="13"/>
  <c r="NU82" i="13"/>
  <c r="IA57" i="13"/>
  <c r="CG128" i="13"/>
  <c r="IA29" i="13"/>
  <c r="IA53" i="13"/>
  <c r="CG71" i="13"/>
  <c r="NU96" i="13"/>
  <c r="NU20" i="13"/>
  <c r="CG69" i="13"/>
  <c r="KX7" i="13"/>
  <c r="NU124" i="13"/>
  <c r="IA66" i="13"/>
  <c r="FD152" i="13"/>
  <c r="FD157" i="13"/>
  <c r="CG135" i="13"/>
  <c r="NU29" i="13"/>
  <c r="IA15" i="13"/>
  <c r="KX111" i="13"/>
  <c r="IA78" i="13"/>
  <c r="NU157" i="13"/>
  <c r="KX79" i="13"/>
  <c r="NU24" i="13"/>
  <c r="FD84" i="13"/>
  <c r="KX107" i="13"/>
  <c r="FD60" i="13"/>
  <c r="NU152" i="13"/>
  <c r="FD126" i="13"/>
  <c r="CG133" i="13"/>
  <c r="CG151" i="13"/>
  <c r="IA13" i="13"/>
  <c r="IA151" i="13"/>
  <c r="CG32" i="13"/>
  <c r="IA158" i="13"/>
  <c r="FD121" i="13"/>
  <c r="CG30" i="13"/>
  <c r="KX75" i="13"/>
  <c r="NU16" i="13"/>
  <c r="CG130" i="13"/>
  <c r="CG56" i="13"/>
  <c r="NU145" i="13"/>
  <c r="KX95" i="13"/>
  <c r="KX70" i="13"/>
  <c r="KX115" i="13"/>
  <c r="NU48" i="13"/>
  <c r="FD133" i="13"/>
  <c r="NU70" i="13"/>
  <c r="CG162" i="13"/>
  <c r="NU155" i="13"/>
  <c r="FD42" i="13"/>
  <c r="NU14" i="13"/>
  <c r="CG76" i="13"/>
  <c r="KX46" i="13"/>
  <c r="CG48" i="13"/>
  <c r="NU40" i="13"/>
  <c r="NU101" i="13"/>
  <c r="IA27" i="13"/>
  <c r="CG157" i="13"/>
  <c r="KX88" i="13"/>
  <c r="FD155" i="13"/>
  <c r="IA139" i="13"/>
  <c r="IA86" i="13"/>
  <c r="IA87" i="13"/>
  <c r="IA17" i="13"/>
  <c r="CG29" i="13"/>
  <c r="CG37" i="13"/>
  <c r="CG161" i="13"/>
  <c r="CG58" i="13"/>
  <c r="KX113" i="13"/>
  <c r="IA39" i="13"/>
  <c r="KX72" i="13"/>
  <c r="FD55" i="13"/>
  <c r="CG44" i="13"/>
  <c r="CG11" i="13"/>
  <c r="IA154" i="13"/>
  <c r="KX129" i="13"/>
  <c r="FD125" i="13"/>
  <c r="CG8" i="13"/>
  <c r="KX152" i="13"/>
  <c r="FD71" i="13"/>
  <c r="FD104" i="13"/>
  <c r="IA33" i="13"/>
  <c r="CG112" i="13"/>
  <c r="FD99" i="13"/>
  <c r="FD86" i="13"/>
  <c r="KX148" i="13"/>
  <c r="IA98" i="13"/>
  <c r="CG4" i="13"/>
  <c r="CG152" i="13"/>
  <c r="FD44" i="13"/>
  <c r="IA103" i="13"/>
  <c r="IA21" i="13"/>
  <c r="NU111" i="13"/>
  <c r="IA8" i="13"/>
  <c r="KX96" i="13"/>
  <c r="NU99" i="13"/>
  <c r="CG150" i="13"/>
  <c r="KX151" i="13"/>
  <c r="NU149" i="13"/>
  <c r="KX87" i="13"/>
  <c r="CG159" i="13"/>
  <c r="FD144" i="13"/>
  <c r="NU77" i="13"/>
  <c r="KX98" i="13"/>
  <c r="KX121" i="13"/>
  <c r="FD67" i="13"/>
  <c r="NU50" i="13"/>
  <c r="NU115" i="13"/>
  <c r="CG102" i="13"/>
  <c r="NU64" i="13"/>
  <c r="FD57" i="13"/>
  <c r="KX27" i="13"/>
  <c r="FD101" i="13"/>
  <c r="IA37" i="13"/>
  <c r="FD16" i="13"/>
  <c r="NU160" i="13"/>
  <c r="KX58" i="13"/>
  <c r="IA107" i="13"/>
  <c r="KX114" i="13"/>
  <c r="NU72" i="13"/>
  <c r="NU139" i="13"/>
  <c r="IA77" i="13"/>
  <c r="IA96" i="13"/>
  <c r="NU159" i="13"/>
  <c r="NU129" i="13"/>
  <c r="NU38" i="13"/>
  <c r="FD19" i="13"/>
  <c r="KX34" i="13"/>
  <c r="IA28" i="13"/>
  <c r="KX119" i="13"/>
  <c r="KX133" i="13"/>
  <c r="NU28" i="13"/>
  <c r="FD89" i="13"/>
  <c r="FD76" i="13"/>
  <c r="CG85" i="13"/>
  <c r="KX157" i="13"/>
  <c r="FD92" i="13"/>
  <c r="NU97" i="13"/>
  <c r="CG131" i="13"/>
  <c r="KX32" i="13"/>
  <c r="NU130" i="13"/>
  <c r="KX147" i="13"/>
  <c r="KX4" i="13"/>
  <c r="FD23" i="13"/>
  <c r="CG74" i="13"/>
  <c r="FD79" i="13"/>
  <c r="FD33" i="13"/>
  <c r="KX76" i="13"/>
  <c r="CG26" i="13"/>
  <c r="IA105" i="13"/>
  <c r="IA90" i="13"/>
  <c r="FD41" i="13"/>
  <c r="NU90" i="13"/>
  <c r="CG87" i="13"/>
  <c r="CG12" i="13"/>
  <c r="FD6" i="13"/>
  <c r="NU59" i="13"/>
  <c r="NU158" i="13"/>
  <c r="NU92" i="13"/>
  <c r="KX12" i="13"/>
  <c r="CG134" i="13"/>
  <c r="KX155" i="13"/>
  <c r="FD77" i="13"/>
  <c r="FD159" i="13"/>
  <c r="FD59" i="13"/>
  <c r="CG137" i="13"/>
  <c r="KX82" i="13"/>
  <c r="IA48" i="13"/>
  <c r="IA18" i="13"/>
  <c r="CG136" i="13"/>
  <c r="NU10" i="13"/>
  <c r="KX44" i="13"/>
  <c r="IA50" i="13"/>
  <c r="KX35" i="13"/>
  <c r="CG17" i="13"/>
  <c r="CG163" i="13"/>
  <c r="NU81" i="13"/>
  <c r="FD9" i="13"/>
  <c r="CG52" i="13"/>
  <c r="IA120" i="13"/>
  <c r="IA129" i="13"/>
  <c r="FD24" i="13"/>
  <c r="IA44" i="13"/>
  <c r="NU13" i="13"/>
  <c r="KX130" i="13"/>
  <c r="FD150" i="13"/>
  <c r="FD25" i="13"/>
  <c r="NU93" i="13"/>
  <c r="FD128" i="13"/>
  <c r="CG155" i="13"/>
  <c r="CG115" i="13"/>
  <c r="NU116" i="13"/>
  <c r="IA150" i="13"/>
  <c r="IA124" i="13"/>
  <c r="IA79" i="13"/>
  <c r="KX9" i="13"/>
  <c r="IA22" i="13"/>
  <c r="CG68" i="13"/>
  <c r="CG145" i="13"/>
  <c r="FD90" i="13"/>
  <c r="NU144" i="13"/>
  <c r="CG75" i="13"/>
  <c r="FD119" i="13"/>
  <c r="IA68" i="13"/>
  <c r="CG106" i="13"/>
  <c r="FD53" i="13"/>
  <c r="NU128" i="13"/>
  <c r="FD148" i="13"/>
  <c r="KX139" i="13"/>
  <c r="NU44" i="13"/>
  <c r="CG107" i="13"/>
  <c r="CG121" i="13"/>
  <c r="CG65" i="13"/>
  <c r="FD158" i="13"/>
  <c r="FD132" i="13"/>
  <c r="NU112" i="13"/>
  <c r="KX17" i="13"/>
  <c r="NU125" i="13"/>
  <c r="FD100" i="13"/>
  <c r="NU11" i="13"/>
  <c r="NU67" i="13"/>
  <c r="NU113" i="13"/>
  <c r="NU78" i="13"/>
  <c r="CG98" i="13"/>
  <c r="NU15" i="13"/>
  <c r="CG88" i="13"/>
  <c r="IA111" i="13"/>
  <c r="KX39" i="13"/>
  <c r="KX106" i="13"/>
  <c r="IA30" i="13"/>
  <c r="IA100" i="13"/>
  <c r="CG144" i="13"/>
  <c r="KX31" i="13"/>
  <c r="NU73" i="13"/>
  <c r="NU60" i="13"/>
  <c r="NU68" i="13"/>
  <c r="IA61" i="13"/>
  <c r="NU106" i="13"/>
  <c r="IA62" i="13"/>
  <c r="CG125" i="13"/>
  <c r="KX38" i="13"/>
  <c r="KX19" i="13"/>
  <c r="CG21" i="13"/>
  <c r="IA72" i="13"/>
  <c r="IA42" i="13"/>
  <c r="NU151" i="13"/>
  <c r="CG148" i="13"/>
  <c r="IA76" i="13"/>
  <c r="KX83" i="13"/>
  <c r="CG14" i="13"/>
  <c r="IA93" i="13"/>
  <c r="NU62" i="13"/>
  <c r="FD62" i="13"/>
  <c r="KX55" i="13"/>
  <c r="CG79" i="13"/>
  <c r="FD162" i="13"/>
  <c r="FD95" i="13"/>
  <c r="KX47" i="13"/>
  <c r="NU137" i="13"/>
  <c r="FD34" i="13"/>
  <c r="NU6" i="13"/>
  <c r="KX6" i="13"/>
  <c r="IA34" i="13"/>
  <c r="IA138" i="13"/>
  <c r="NU55" i="13"/>
  <c r="CG83" i="13"/>
  <c r="FD118" i="13"/>
  <c r="FD38" i="13"/>
  <c r="KX104" i="13"/>
  <c r="KX30" i="13"/>
  <c r="FD58" i="13"/>
  <c r="NU42" i="13"/>
  <c r="CG93" i="13"/>
  <c r="FD109" i="13"/>
  <c r="IA162" i="13"/>
  <c r="FD143" i="13"/>
  <c r="IA149" i="13"/>
  <c r="IA23" i="13"/>
  <c r="FD145" i="13"/>
  <c r="FD108" i="13"/>
  <c r="NU161" i="13"/>
  <c r="CG35" i="13"/>
  <c r="CG49" i="13"/>
  <c r="CG73" i="13"/>
  <c r="KX163" i="13"/>
  <c r="KX14" i="13"/>
  <c r="FD31" i="13"/>
  <c r="FD18" i="13"/>
  <c r="IA92" i="13"/>
  <c r="NU65" i="13"/>
  <c r="NU46" i="13"/>
  <c r="CG108" i="13"/>
  <c r="KX112" i="13"/>
  <c r="NU110" i="13"/>
  <c r="FD51" i="13"/>
  <c r="FD83" i="13"/>
  <c r="NU75" i="13"/>
  <c r="IA118" i="13"/>
  <c r="IA12" i="13"/>
  <c r="IA55" i="13"/>
  <c r="CG66" i="13"/>
  <c r="IA157" i="13"/>
  <c r="CG41" i="13"/>
  <c r="KX36" i="13"/>
  <c r="IA4" i="13"/>
  <c r="FD72" i="13"/>
  <c r="IA7" i="13"/>
  <c r="CG84" i="13"/>
  <c r="NU66" i="13"/>
  <c r="FD70" i="13"/>
  <c r="KX67" i="13"/>
  <c r="NU102" i="13"/>
  <c r="FD115" i="13"/>
  <c r="KX51" i="13"/>
  <c r="IA159" i="13"/>
  <c r="CG142" i="13"/>
  <c r="IA73" i="13"/>
  <c r="NU118" i="13"/>
  <c r="NU95" i="13"/>
  <c r="NU138" i="13"/>
  <c r="IA136" i="13"/>
  <c r="KX100" i="13"/>
  <c r="CG129" i="13"/>
  <c r="CG16" i="13"/>
  <c r="IA123" i="13"/>
  <c r="KX85" i="13"/>
  <c r="KX60" i="13"/>
  <c r="IA122" i="13"/>
  <c r="FD8" i="13"/>
  <c r="CG119" i="13"/>
  <c r="KX15" i="13"/>
  <c r="FD66" i="13"/>
  <c r="CG55" i="13"/>
  <c r="KX68" i="13"/>
  <c r="NU163" i="13"/>
  <c r="FD17" i="13"/>
  <c r="NU36" i="13"/>
  <c r="FD137" i="13"/>
  <c r="IA47" i="13"/>
  <c r="IA97" i="13"/>
  <c r="NU27" i="13"/>
  <c r="FD131" i="13"/>
  <c r="NU63" i="13"/>
  <c r="NU35" i="13"/>
  <c r="NU156" i="13"/>
  <c r="NU146" i="13"/>
  <c r="KX141" i="13"/>
  <c r="CG101" i="13"/>
  <c r="KX59" i="13"/>
  <c r="FD98" i="13"/>
  <c r="IA45" i="13"/>
  <c r="KX124" i="13"/>
  <c r="CG111" i="13"/>
  <c r="NU150" i="13"/>
  <c r="NU25" i="13"/>
  <c r="CG40" i="13"/>
  <c r="NU74" i="13"/>
  <c r="KX16" i="13"/>
  <c r="IA26" i="13"/>
  <c r="NU26" i="13"/>
  <c r="NU76" i="13"/>
  <c r="KX20" i="13"/>
  <c r="KX48" i="13"/>
  <c r="CG18" i="13"/>
  <c r="FD5" i="13"/>
  <c r="FD120" i="13"/>
  <c r="CG113" i="13"/>
  <c r="FD114" i="13"/>
  <c r="FD39" i="13"/>
  <c r="KX117" i="13"/>
  <c r="FD49" i="13"/>
  <c r="IA69" i="13"/>
  <c r="FD21" i="13"/>
  <c r="CG15" i="13"/>
  <c r="KX5" i="13"/>
  <c r="KX136" i="13"/>
  <c r="NU83" i="13"/>
  <c r="KX13" i="13"/>
  <c r="KX45" i="13"/>
  <c r="NU120" i="13"/>
  <c r="FD52" i="13"/>
  <c r="CG53" i="13"/>
  <c r="FD7" i="13"/>
  <c r="FD29" i="13"/>
  <c r="FD26" i="13"/>
  <c r="CG47" i="13"/>
  <c r="CG110" i="13"/>
  <c r="NU114" i="13"/>
  <c r="IA131" i="13"/>
  <c r="CG38" i="13"/>
  <c r="CG42" i="13"/>
  <c r="CG63" i="13"/>
  <c r="IA143" i="13"/>
  <c r="NU84" i="13"/>
  <c r="IA89" i="13"/>
  <c r="KX29" i="13"/>
  <c r="NU117" i="13"/>
  <c r="NU43" i="13"/>
  <c r="KX24" i="13"/>
  <c r="KX64" i="13"/>
  <c r="CG39" i="13"/>
  <c r="CG33" i="13"/>
  <c r="FD40" i="13"/>
  <c r="FD106" i="13"/>
  <c r="KX78" i="13"/>
  <c r="NU49" i="13"/>
  <c r="CG72" i="13"/>
  <c r="IA135" i="13"/>
  <c r="FD68" i="13"/>
  <c r="NU134" i="13"/>
  <c r="NU79" i="13"/>
  <c r="IA109" i="13"/>
  <c r="KX159" i="13"/>
  <c r="KX142" i="13"/>
  <c r="CG100" i="13"/>
  <c r="IA58" i="13"/>
  <c r="KX65" i="13"/>
  <c r="CG95" i="13"/>
  <c r="KX69" i="13"/>
  <c r="IA104" i="13"/>
  <c r="FD111" i="13"/>
  <c r="FD20" i="13"/>
  <c r="KX23" i="13"/>
  <c r="KX8" i="13"/>
  <c r="IA155" i="13"/>
  <c r="IA43" i="13"/>
  <c r="IA6" i="13"/>
  <c r="IA81" i="13"/>
  <c r="FD11" i="13"/>
  <c r="IA74" i="13"/>
  <c r="NU32" i="13"/>
  <c r="FD46" i="13"/>
  <c r="FD45" i="13"/>
  <c r="IA132" i="13"/>
  <c r="IA82" i="13"/>
  <c r="IA142" i="13"/>
  <c r="CG25" i="13"/>
  <c r="FD123" i="13"/>
  <c r="IA67" i="13"/>
  <c r="NU52" i="13"/>
  <c r="KX127" i="13"/>
  <c r="NU54" i="13"/>
  <c r="KX73" i="13"/>
  <c r="NU22" i="13"/>
  <c r="NU94" i="13"/>
  <c r="FD117" i="13"/>
  <c r="KX89" i="13"/>
  <c r="CG99" i="13"/>
  <c r="FD110" i="13"/>
  <c r="FD138" i="13"/>
  <c r="NU162" i="13"/>
  <c r="CG28" i="13"/>
  <c r="FD35" i="13"/>
  <c r="CG132" i="13"/>
  <c r="KX103" i="13"/>
  <c r="KX110" i="13"/>
  <c r="CG5" i="13"/>
  <c r="KX99" i="13"/>
  <c r="KX118" i="13"/>
  <c r="NU61" i="13"/>
  <c r="KX90" i="13"/>
  <c r="FD48" i="13"/>
  <c r="IA108" i="13"/>
  <c r="FD37" i="13"/>
  <c r="IA102" i="13"/>
  <c r="KX40" i="13"/>
  <c r="FD14" i="13"/>
  <c r="KX153" i="13"/>
  <c r="IA32" i="13"/>
  <c r="FD82" i="13"/>
  <c r="CG138" i="13"/>
  <c r="IA24" i="13"/>
  <c r="CG19" i="13"/>
  <c r="CG64" i="13"/>
  <c r="FD105" i="13"/>
  <c r="CG122" i="13"/>
  <c r="IA160" i="13"/>
  <c r="IA112" i="13"/>
  <c r="KX154" i="13"/>
  <c r="FD116" i="13"/>
  <c r="KX128" i="13"/>
  <c r="FD161" i="13"/>
  <c r="FD87" i="13"/>
  <c r="CG105" i="13"/>
  <c r="NU142" i="13"/>
  <c r="IA9" i="13"/>
  <c r="IA36" i="13"/>
  <c r="KX37" i="13"/>
  <c r="FD43" i="13"/>
  <c r="CG139" i="13"/>
  <c r="CG54" i="13"/>
  <c r="KX33" i="13"/>
  <c r="KX116" i="13"/>
  <c r="FD13" i="13"/>
  <c r="CG91" i="13"/>
  <c r="NU109" i="13"/>
  <c r="CG158" i="13"/>
  <c r="NU30" i="13"/>
  <c r="NU37" i="13"/>
  <c r="KX161" i="13"/>
  <c r="CG60" i="13"/>
  <c r="KX146" i="13"/>
  <c r="IA95" i="13"/>
  <c r="KX156" i="13"/>
  <c r="KX140" i="13"/>
  <c r="CG9" i="13"/>
  <c r="KX43" i="13"/>
  <c r="FD64" i="13"/>
  <c r="CG109" i="13"/>
  <c r="NU31" i="13"/>
  <c r="KX26" i="13"/>
  <c r="NU58" i="13"/>
  <c r="FD69" i="13"/>
  <c r="NU23" i="13"/>
  <c r="KX41" i="13"/>
  <c r="FD124" i="13"/>
  <c r="KX143" i="13"/>
  <c r="IA156" i="13"/>
  <c r="KX160" i="13"/>
  <c r="KX74" i="13"/>
  <c r="CG117" i="13"/>
  <c r="NU8" i="13"/>
  <c r="CG156" i="13"/>
  <c r="NU103" i="13"/>
  <c r="IA94" i="13"/>
  <c r="KX93" i="13"/>
  <c r="NU86" i="13"/>
  <c r="CG143" i="13"/>
  <c r="CG153" i="13"/>
  <c r="KX94" i="13"/>
  <c r="KX162" i="13"/>
  <c r="KX126" i="13"/>
  <c r="FD153" i="13"/>
  <c r="CG89" i="13"/>
  <c r="FD30" i="13"/>
  <c r="KX52" i="13"/>
  <c r="CG10" i="13"/>
  <c r="IA14" i="13"/>
  <c r="KX101" i="13"/>
  <c r="NU34" i="13"/>
  <c r="IA147" i="13"/>
  <c r="FD96" i="13"/>
  <c r="NU143" i="13"/>
  <c r="CG22" i="13"/>
  <c r="CG120" i="13"/>
  <c r="IA54" i="13"/>
  <c r="NU133" i="13"/>
  <c r="NU153" i="13"/>
  <c r="FD97" i="13"/>
  <c r="NU85" i="13"/>
  <c r="NU108" i="13"/>
  <c r="CG46" i="13"/>
  <c r="CG147" i="13"/>
  <c r="FD135" i="13"/>
  <c r="CG149" i="13"/>
  <c r="CG6" i="13"/>
  <c r="NU154" i="13"/>
  <c r="FD156" i="13"/>
  <c r="IA110" i="13"/>
  <c r="FD36" i="13"/>
  <c r="IA35" i="13"/>
  <c r="KX138" i="13"/>
  <c r="CG59" i="13"/>
  <c r="CG77" i="13"/>
  <c r="CG51" i="13"/>
  <c r="IA137" i="13"/>
  <c r="CG97" i="13"/>
  <c r="KX150" i="13"/>
  <c r="IA153" i="13"/>
  <c r="NU147" i="13"/>
  <c r="FD163" i="13"/>
  <c r="NU45" i="13"/>
  <c r="IA41" i="13"/>
  <c r="NU4" i="13"/>
  <c r="FD12" i="13"/>
  <c r="FD146" i="13"/>
  <c r="IA83" i="13"/>
  <c r="NU148" i="13"/>
  <c r="NU53" i="13"/>
  <c r="NU12" i="13"/>
  <c r="CG20" i="13"/>
  <c r="KX149" i="13"/>
  <c r="KX158" i="13"/>
  <c r="CG141" i="13"/>
  <c r="IA126" i="13"/>
  <c r="NU89" i="13"/>
  <c r="KX123" i="13"/>
  <c r="NU56" i="13"/>
  <c r="KX10" i="13"/>
  <c r="IA148" i="13"/>
  <c r="CG96" i="13"/>
  <c r="IA134" i="13"/>
  <c r="KX91" i="13"/>
  <c r="NU57" i="13"/>
  <c r="CG140" i="13"/>
  <c r="FD27" i="13"/>
  <c r="CG127" i="13"/>
  <c r="IA125" i="13"/>
  <c r="FD93" i="13"/>
  <c r="CA52" i="13"/>
  <c r="BJ139" i="13"/>
  <c r="NO95" i="13"/>
  <c r="KR23" i="13"/>
  <c r="MX158" i="13"/>
  <c r="HD161" i="13"/>
  <c r="HD120" i="13"/>
  <c r="HU146" i="13"/>
  <c r="KA92" i="13"/>
  <c r="EX53" i="13"/>
  <c r="HU15" i="13"/>
  <c r="EX46" i="13"/>
  <c r="KR38" i="13"/>
  <c r="HU45" i="13"/>
  <c r="MX75" i="13"/>
  <c r="HU140" i="13"/>
  <c r="NO21" i="13"/>
  <c r="BJ147" i="13"/>
  <c r="HD75" i="13"/>
  <c r="NO61" i="13"/>
  <c r="HD78" i="13"/>
  <c r="HD122" i="13"/>
  <c r="MX59" i="13"/>
  <c r="KA119" i="13"/>
  <c r="KA149" i="13"/>
  <c r="KA69" i="13"/>
  <c r="MX122" i="13"/>
  <c r="HU112" i="13"/>
  <c r="HD83" i="13"/>
  <c r="BJ119" i="13"/>
  <c r="NO94" i="13"/>
  <c r="EX125" i="13"/>
  <c r="EX17" i="13"/>
  <c r="NO40" i="13"/>
  <c r="HD144" i="13"/>
  <c r="KR69" i="13"/>
  <c r="NO81" i="13"/>
  <c r="MX57" i="13"/>
  <c r="CA69" i="13"/>
  <c r="EG147" i="13"/>
  <c r="KR87" i="13"/>
  <c r="CA22" i="13"/>
  <c r="CA97" i="13"/>
  <c r="MX55" i="13"/>
  <c r="NO69" i="13"/>
  <c r="KR105" i="13"/>
  <c r="HD72" i="13"/>
  <c r="BJ133" i="13"/>
  <c r="NO11" i="13"/>
  <c r="KA159" i="13"/>
  <c r="EG161" i="13"/>
  <c r="HD92" i="13"/>
  <c r="BJ132" i="13"/>
  <c r="EG77" i="13"/>
  <c r="EG146" i="13"/>
  <c r="CA6" i="13"/>
  <c r="MX145" i="13"/>
  <c r="MX121" i="13"/>
  <c r="EG120" i="13"/>
  <c r="EG149" i="13"/>
  <c r="NO84" i="13"/>
  <c r="BJ131" i="13"/>
  <c r="EG132" i="13"/>
  <c r="EX48" i="13"/>
  <c r="NO147" i="13"/>
  <c r="EX86" i="13"/>
  <c r="BJ111" i="13"/>
  <c r="EX123" i="13"/>
  <c r="NO109" i="13"/>
  <c r="KR129" i="13"/>
  <c r="BJ79" i="13"/>
  <c r="HU77" i="13"/>
  <c r="NO12" i="13"/>
  <c r="NO72" i="13"/>
  <c r="MX80" i="13"/>
  <c r="EG85" i="13"/>
  <c r="NO138" i="13"/>
  <c r="KA91" i="13"/>
  <c r="KA137" i="13"/>
  <c r="EX83" i="13"/>
  <c r="NO120" i="13"/>
  <c r="NO117" i="13"/>
  <c r="NO124" i="13"/>
  <c r="CA130" i="13"/>
  <c r="EG71" i="13"/>
  <c r="EX113" i="13"/>
  <c r="HU104" i="13"/>
  <c r="CA16" i="13"/>
  <c r="NO73" i="13"/>
  <c r="NO5" i="13"/>
  <c r="EX115" i="13"/>
  <c r="KR98" i="13"/>
  <c r="EX58" i="13"/>
  <c r="CA27" i="13"/>
  <c r="HU30" i="13"/>
  <c r="EX28" i="13"/>
  <c r="KR66" i="13"/>
  <c r="CA158" i="13"/>
  <c r="MX107" i="13"/>
  <c r="MX108" i="13"/>
  <c r="NO39" i="13"/>
  <c r="NO87" i="13"/>
  <c r="KR119" i="13"/>
  <c r="EG100" i="13"/>
  <c r="BJ94" i="13"/>
  <c r="CA96" i="13"/>
  <c r="HU84" i="13"/>
  <c r="KR68" i="13"/>
  <c r="EG78" i="13"/>
  <c r="MX88" i="13"/>
  <c r="KR94" i="13"/>
  <c r="KR49" i="13"/>
  <c r="EX41" i="13"/>
  <c r="CA20" i="13"/>
  <c r="KR14" i="13"/>
  <c r="CA148" i="13"/>
  <c r="HU86" i="13"/>
  <c r="EX56" i="13"/>
  <c r="CA124" i="13"/>
  <c r="CA103" i="13"/>
  <c r="HU34" i="13"/>
  <c r="KA79" i="13"/>
  <c r="EX79" i="13"/>
  <c r="NO99" i="13"/>
  <c r="KR154" i="13"/>
  <c r="NO38" i="13"/>
  <c r="MX89" i="13"/>
  <c r="NO132" i="13"/>
  <c r="HU32" i="13"/>
  <c r="HU7" i="13"/>
  <c r="NO24" i="13"/>
  <c r="KR37" i="13"/>
  <c r="EX129" i="13"/>
  <c r="MX86" i="13"/>
  <c r="KA122" i="13"/>
  <c r="CA113" i="13"/>
  <c r="HU48" i="13"/>
  <c r="HU43" i="13"/>
  <c r="HU105" i="13"/>
  <c r="KA151" i="13"/>
  <c r="NO65" i="13"/>
  <c r="KA156" i="13"/>
  <c r="NO82" i="13"/>
  <c r="MX99" i="13"/>
  <c r="EX154" i="13"/>
  <c r="BJ145" i="13"/>
  <c r="HD107" i="13"/>
  <c r="KA96" i="13"/>
  <c r="EG88" i="13"/>
  <c r="KA101" i="13"/>
  <c r="CA36" i="13"/>
  <c r="KA121" i="13"/>
  <c r="HD103" i="13"/>
  <c r="EX33" i="13"/>
  <c r="CA74" i="13"/>
  <c r="EX143" i="13"/>
  <c r="KR109" i="13"/>
  <c r="KR100" i="13"/>
  <c r="KA105" i="13"/>
  <c r="CA41" i="13"/>
  <c r="MX52" i="13"/>
  <c r="HD102" i="13"/>
  <c r="NO22" i="13"/>
  <c r="NO18" i="13"/>
  <c r="HU53" i="13"/>
  <c r="EG125" i="13"/>
  <c r="BJ84" i="13"/>
  <c r="EX102" i="13"/>
  <c r="HU69" i="13"/>
  <c r="CA48" i="13"/>
  <c r="EX26" i="13"/>
  <c r="KR81" i="13"/>
  <c r="MX135" i="13"/>
  <c r="BJ86" i="13"/>
  <c r="MX118" i="13"/>
  <c r="EX77" i="13"/>
  <c r="HD104" i="13"/>
  <c r="NO78" i="13"/>
  <c r="CA79" i="13"/>
  <c r="KR25" i="13"/>
  <c r="MX123" i="13"/>
  <c r="HU4" i="13"/>
  <c r="HU41" i="13"/>
  <c r="HU51" i="13"/>
  <c r="HU114" i="13"/>
  <c r="CA162" i="13"/>
  <c r="NO114" i="13"/>
  <c r="EX15" i="13"/>
  <c r="KR11" i="13"/>
  <c r="BJ152" i="13"/>
  <c r="CA35" i="13"/>
  <c r="BJ83" i="13"/>
  <c r="NO77" i="13"/>
  <c r="EG73" i="13"/>
  <c r="EG98" i="13"/>
  <c r="CA100" i="13"/>
  <c r="CA75" i="13"/>
  <c r="HD126" i="13"/>
  <c r="KA53" i="13"/>
  <c r="KR110" i="13"/>
  <c r="NO143" i="13"/>
  <c r="KA143" i="13"/>
  <c r="KR80" i="13"/>
  <c r="HU129" i="13"/>
  <c r="EX50" i="13"/>
  <c r="EX36" i="13"/>
  <c r="EX101" i="13"/>
  <c r="HD69" i="13"/>
  <c r="CA151" i="13"/>
  <c r="KA89" i="13"/>
  <c r="EG90" i="13"/>
  <c r="BJ159" i="13"/>
  <c r="CA18" i="13"/>
  <c r="KR40" i="13"/>
  <c r="HD109" i="13"/>
  <c r="NO101" i="13"/>
  <c r="HU11" i="13"/>
  <c r="EX80" i="13"/>
  <c r="HU85" i="13"/>
  <c r="CA127" i="13"/>
  <c r="CA89" i="13"/>
  <c r="HU6" i="13"/>
  <c r="KR53" i="13"/>
  <c r="NO152" i="13"/>
  <c r="HU21" i="13"/>
  <c r="CA68" i="13"/>
  <c r="HD155" i="13"/>
  <c r="NO110" i="13"/>
  <c r="NO50" i="13"/>
  <c r="NO156" i="13"/>
  <c r="CA160" i="13"/>
  <c r="KR142" i="13"/>
  <c r="CA43" i="13"/>
  <c r="NO10" i="13"/>
  <c r="CA33" i="13"/>
  <c r="KR46" i="13"/>
  <c r="HD89" i="13"/>
  <c r="HD111" i="13"/>
  <c r="EG141" i="13"/>
  <c r="CA30" i="13"/>
  <c r="MX73" i="13"/>
  <c r="KA70" i="13"/>
  <c r="KA136" i="13"/>
  <c r="KA66" i="13"/>
  <c r="EX23" i="13"/>
  <c r="MX132" i="13"/>
  <c r="HD159" i="13"/>
  <c r="HD101" i="13"/>
  <c r="CA57" i="13"/>
  <c r="EX135" i="13"/>
  <c r="KR145" i="13"/>
  <c r="KR18" i="13"/>
  <c r="KA102" i="13"/>
  <c r="BJ128" i="13"/>
  <c r="HD135" i="13"/>
  <c r="HU125" i="13"/>
  <c r="HU74" i="13"/>
  <c r="MX117" i="13"/>
  <c r="EX51" i="13"/>
  <c r="HU88" i="13"/>
  <c r="CA56" i="13"/>
  <c r="KR71" i="13"/>
  <c r="KA123" i="13"/>
  <c r="HU118" i="13"/>
  <c r="CA76" i="13"/>
  <c r="KR99" i="13"/>
  <c r="CA5" i="13"/>
  <c r="EX96" i="13"/>
  <c r="KR140" i="13"/>
  <c r="KA145" i="13"/>
  <c r="KR157" i="13"/>
  <c r="CA28" i="13"/>
  <c r="HU67" i="13"/>
  <c r="HU5" i="13"/>
  <c r="CA70" i="13"/>
  <c r="CA155" i="13"/>
  <c r="NO158" i="13"/>
  <c r="HU80" i="13"/>
  <c r="HD132" i="13"/>
  <c r="HU106" i="13"/>
  <c r="CA83" i="13"/>
  <c r="HU66" i="13"/>
  <c r="EG75" i="13"/>
  <c r="KR121" i="13"/>
  <c r="KA152" i="13"/>
  <c r="NO70" i="13"/>
  <c r="KR57" i="13"/>
  <c r="BJ78" i="13"/>
  <c r="EX62" i="13"/>
  <c r="NO144" i="13"/>
  <c r="EX147" i="13"/>
  <c r="KA84" i="13"/>
  <c r="HU19" i="13"/>
  <c r="HD114" i="13"/>
  <c r="EX163" i="13"/>
  <c r="CA85" i="13"/>
  <c r="CA44" i="13"/>
  <c r="EG101" i="13"/>
  <c r="HD76" i="13"/>
  <c r="MX64" i="13"/>
  <c r="HU109" i="13"/>
  <c r="KR137" i="13"/>
  <c r="EX92" i="13"/>
  <c r="HD66" i="13"/>
  <c r="NO162" i="13"/>
  <c r="NO58" i="13"/>
  <c r="CA82" i="13"/>
  <c r="KA67" i="13"/>
  <c r="KA158" i="13"/>
  <c r="BJ102" i="13"/>
  <c r="NO105" i="13"/>
  <c r="MX87" i="13"/>
  <c r="MX142" i="13"/>
  <c r="HD156" i="13"/>
  <c r="EX117" i="13"/>
  <c r="KR163" i="13"/>
  <c r="BJ88" i="13"/>
  <c r="KR125" i="13"/>
  <c r="EX93" i="13"/>
  <c r="HD105" i="13"/>
  <c r="KR101" i="13"/>
  <c r="HU99" i="13"/>
  <c r="MX151" i="13"/>
  <c r="KR52" i="13"/>
  <c r="HD152" i="13"/>
  <c r="KA97" i="13"/>
  <c r="KR159" i="13"/>
  <c r="NO79" i="13"/>
  <c r="KR131" i="13"/>
  <c r="EG74" i="13"/>
  <c r="KR39" i="13"/>
  <c r="CA38" i="13"/>
  <c r="CA54" i="13"/>
  <c r="HD131" i="13"/>
  <c r="EG129" i="13"/>
  <c r="HU151" i="13"/>
  <c r="MX134" i="13"/>
  <c r="HU117" i="13"/>
  <c r="KR19" i="13"/>
  <c r="KA57" i="13"/>
  <c r="CA159" i="13"/>
  <c r="EG133" i="13"/>
  <c r="EG95" i="13"/>
  <c r="HU139" i="13"/>
  <c r="HU113" i="13"/>
  <c r="HU79" i="13"/>
  <c r="HD141" i="13"/>
  <c r="MX114" i="13"/>
  <c r="KA150" i="13"/>
  <c r="HU92" i="13"/>
  <c r="NO157" i="13"/>
  <c r="HU122" i="13"/>
  <c r="NO155" i="13"/>
  <c r="EG126" i="13"/>
  <c r="CA104" i="13"/>
  <c r="NO42" i="13"/>
  <c r="NO9" i="13"/>
  <c r="EX138" i="13"/>
  <c r="KA108" i="13"/>
  <c r="HD94" i="13"/>
  <c r="HU147" i="13"/>
  <c r="MX149" i="13"/>
  <c r="KR143" i="13"/>
  <c r="KR107" i="13"/>
  <c r="KA129" i="13"/>
  <c r="HU138" i="13"/>
  <c r="KA153" i="13"/>
  <c r="KR88" i="13"/>
  <c r="NO125" i="13"/>
  <c r="EX70" i="13"/>
  <c r="BJ148" i="13"/>
  <c r="MX128" i="13"/>
  <c r="HD143" i="13"/>
  <c r="MX66" i="13"/>
  <c r="NO66" i="13"/>
  <c r="KA112" i="13"/>
  <c r="MX61" i="13"/>
  <c r="EG94" i="13"/>
  <c r="EX151" i="13"/>
  <c r="EX139" i="13"/>
  <c r="KR62" i="13"/>
  <c r="NO133" i="13"/>
  <c r="EX94" i="13"/>
  <c r="MX50" i="13"/>
  <c r="KR56" i="13"/>
  <c r="NO160" i="13"/>
  <c r="MX160" i="13"/>
  <c r="NO128" i="13"/>
  <c r="HU12" i="13"/>
  <c r="NO30" i="13"/>
  <c r="EX31" i="13"/>
  <c r="CA9" i="13"/>
  <c r="BJ127" i="13"/>
  <c r="CA145" i="13"/>
  <c r="HU57" i="13"/>
  <c r="HD99" i="13"/>
  <c r="KR12" i="13"/>
  <c r="CA14" i="13"/>
  <c r="CA73" i="13"/>
  <c r="HU162" i="13"/>
  <c r="EX81" i="13"/>
  <c r="KR95" i="13"/>
  <c r="EG106" i="13"/>
  <c r="KR117" i="13"/>
  <c r="CA7" i="13"/>
  <c r="MX98" i="13"/>
  <c r="CA88" i="13"/>
  <c r="EX106" i="13"/>
  <c r="KA80" i="13"/>
  <c r="EX104" i="13"/>
  <c r="EX121" i="13"/>
  <c r="EX91" i="13"/>
  <c r="KA109" i="13"/>
  <c r="NO146" i="13"/>
  <c r="EX13" i="13"/>
  <c r="KA87" i="13"/>
  <c r="HU96" i="13"/>
  <c r="BJ123" i="13"/>
  <c r="MX105" i="13"/>
  <c r="NO16" i="13"/>
  <c r="BJ76" i="13"/>
  <c r="NO29" i="13"/>
  <c r="NO106" i="13"/>
  <c r="KA83" i="13"/>
  <c r="CA120" i="13"/>
  <c r="HU37" i="13"/>
  <c r="EX37" i="13"/>
  <c r="KR161" i="13"/>
  <c r="HD79" i="13"/>
  <c r="BJ162" i="13"/>
  <c r="KR50" i="13"/>
  <c r="KR60" i="13"/>
  <c r="EG113" i="13"/>
  <c r="KA114" i="13"/>
  <c r="CA139" i="13"/>
  <c r="EX87" i="13"/>
  <c r="NO134" i="13"/>
  <c r="EG93" i="13"/>
  <c r="CA63" i="13"/>
  <c r="NO44" i="13"/>
  <c r="MX101" i="13"/>
  <c r="KA71" i="13"/>
  <c r="CA11" i="13"/>
  <c r="EX105" i="13"/>
  <c r="EX12" i="13"/>
  <c r="EG152" i="13"/>
  <c r="CA4" i="13"/>
  <c r="EG130" i="13"/>
  <c r="EG156" i="13"/>
  <c r="HU83" i="13"/>
  <c r="CA92" i="13"/>
  <c r="MX127" i="13"/>
  <c r="NO91" i="13"/>
  <c r="NO104" i="13"/>
  <c r="EX100" i="13"/>
  <c r="CA25" i="13"/>
  <c r="KR63" i="13"/>
  <c r="CA156" i="13"/>
  <c r="HD82" i="13"/>
  <c r="EG135" i="13"/>
  <c r="EX132" i="13"/>
  <c r="NO31" i="13"/>
  <c r="HU121" i="13"/>
  <c r="CA21" i="13"/>
  <c r="NO137" i="13"/>
  <c r="NO118" i="13"/>
  <c r="EX34" i="13"/>
  <c r="HU108" i="13"/>
  <c r="KR115" i="13"/>
  <c r="HD151" i="13"/>
  <c r="EG91" i="13"/>
  <c r="KR153" i="13"/>
  <c r="NO32" i="13"/>
  <c r="HU102" i="13"/>
  <c r="CA101" i="13"/>
  <c r="EG127" i="13"/>
  <c r="MX70" i="13"/>
  <c r="KR116" i="13"/>
  <c r="HD95" i="13"/>
  <c r="EX69" i="13"/>
  <c r="CA94" i="13"/>
  <c r="KA118" i="13"/>
  <c r="MX100" i="13"/>
  <c r="HD115" i="13"/>
  <c r="CA143" i="13"/>
  <c r="HU82" i="13"/>
  <c r="EX142" i="13"/>
  <c r="EG105" i="13"/>
  <c r="MX93" i="13"/>
  <c r="BJ134" i="13"/>
  <c r="HU101" i="13"/>
  <c r="HU55" i="13"/>
  <c r="KA144" i="13"/>
  <c r="KR148" i="13"/>
  <c r="MX163" i="13"/>
  <c r="EX16" i="13"/>
  <c r="EG97" i="13"/>
  <c r="NO142" i="13"/>
  <c r="EX152" i="13"/>
  <c r="EX159" i="13"/>
  <c r="KR92" i="13"/>
  <c r="BJ110" i="13"/>
  <c r="HU49" i="13"/>
  <c r="BJ151" i="13"/>
  <c r="KR122" i="13"/>
  <c r="EG112" i="13"/>
  <c r="KR33" i="13"/>
  <c r="EX21" i="13"/>
  <c r="CA133" i="13"/>
  <c r="EX126" i="13"/>
  <c r="HU78" i="13"/>
  <c r="KR146" i="13"/>
  <c r="CA17" i="13"/>
  <c r="EG123" i="13"/>
  <c r="CA47" i="13"/>
  <c r="BJ130" i="13"/>
  <c r="HU27" i="13"/>
  <c r="KA160" i="13"/>
  <c r="EX75" i="13"/>
  <c r="BJ85" i="13"/>
  <c r="HU156" i="13"/>
  <c r="HU46" i="13"/>
  <c r="NO36" i="13"/>
  <c r="HU44" i="13"/>
  <c r="CA112" i="13"/>
  <c r="KA72" i="13"/>
  <c r="CA152" i="13"/>
  <c r="EG92" i="13"/>
  <c r="HU153" i="13"/>
  <c r="EX20" i="13"/>
  <c r="EG157" i="13"/>
  <c r="MX56" i="13"/>
  <c r="EG142" i="13"/>
  <c r="NO151" i="13"/>
  <c r="EX68" i="13"/>
  <c r="KA64" i="13"/>
  <c r="MX54" i="13"/>
  <c r="MX150" i="13"/>
  <c r="BJ95" i="13"/>
  <c r="MX137" i="13"/>
  <c r="BJ137" i="13"/>
  <c r="NO103" i="13"/>
  <c r="HU97" i="13"/>
  <c r="MX140" i="13"/>
  <c r="CA15" i="13"/>
  <c r="HD96" i="13"/>
  <c r="MX67" i="13"/>
  <c r="KA73" i="13"/>
  <c r="KA63" i="13"/>
  <c r="KA99" i="13"/>
  <c r="EX52" i="13"/>
  <c r="BJ136" i="13"/>
  <c r="EG118" i="13"/>
  <c r="EX145" i="13"/>
  <c r="KA107" i="13"/>
  <c r="HU22" i="13"/>
  <c r="EG121" i="13"/>
  <c r="HU65" i="13"/>
  <c r="HU94" i="13"/>
  <c r="BJ93" i="13"/>
  <c r="EG153" i="13"/>
  <c r="KA110" i="13"/>
  <c r="KR65" i="13"/>
  <c r="NO13" i="13"/>
  <c r="EG140" i="13"/>
  <c r="CA154" i="13"/>
  <c r="HD153" i="13"/>
  <c r="CA72" i="13"/>
  <c r="HU132" i="13"/>
  <c r="KR17" i="13"/>
  <c r="HD88" i="13"/>
  <c r="CA91" i="13"/>
  <c r="NO149" i="13"/>
  <c r="NO140" i="13"/>
  <c r="KA106" i="13"/>
  <c r="KR91" i="13"/>
  <c r="EX44" i="13"/>
  <c r="NO131" i="13"/>
  <c r="HU26" i="13"/>
  <c r="EG84" i="13"/>
  <c r="HU47" i="13"/>
  <c r="HU81" i="13"/>
  <c r="MX109" i="13"/>
  <c r="MX116" i="13"/>
  <c r="HD100" i="13"/>
  <c r="EX99" i="13"/>
  <c r="KR13" i="13"/>
  <c r="BJ126" i="13"/>
  <c r="CA31" i="13"/>
  <c r="BJ160" i="13"/>
  <c r="HU76" i="13"/>
  <c r="HD91" i="13"/>
  <c r="KR108" i="13"/>
  <c r="NO53" i="13"/>
  <c r="CA77" i="13"/>
  <c r="KR79" i="13"/>
  <c r="MX148" i="13"/>
  <c r="EG162" i="13"/>
  <c r="MX120" i="13"/>
  <c r="CA123" i="13"/>
  <c r="CA40" i="13"/>
  <c r="NO98" i="13"/>
  <c r="BJ158" i="13"/>
  <c r="KR84" i="13"/>
  <c r="KR90" i="13"/>
  <c r="HU60" i="13"/>
  <c r="HU145" i="13"/>
  <c r="EX85" i="13"/>
  <c r="KA125" i="13"/>
  <c r="HD149" i="13"/>
  <c r="EX39" i="13"/>
  <c r="EX108" i="13"/>
  <c r="KA142" i="13"/>
  <c r="HU141" i="13"/>
  <c r="EX18" i="13"/>
  <c r="KA141" i="13"/>
  <c r="HU16" i="13"/>
  <c r="KA157" i="13"/>
  <c r="CA122" i="13"/>
  <c r="MX157" i="13"/>
  <c r="KA59" i="13"/>
  <c r="MX110" i="13"/>
  <c r="MX51" i="13"/>
  <c r="EG163" i="13"/>
  <c r="KR155" i="13"/>
  <c r="MX81" i="13"/>
  <c r="NO159" i="13"/>
  <c r="HU160" i="13"/>
  <c r="BJ150" i="13"/>
  <c r="EG116" i="13"/>
  <c r="EG119" i="13"/>
  <c r="HD70" i="13"/>
  <c r="CA71" i="13"/>
  <c r="NO60" i="13"/>
  <c r="NO113" i="13"/>
  <c r="KA117" i="13"/>
  <c r="MX106" i="13"/>
  <c r="HU119" i="13"/>
  <c r="KA116" i="13"/>
  <c r="BJ157" i="13"/>
  <c r="CA60" i="13"/>
  <c r="KA126" i="13"/>
  <c r="NO48" i="13"/>
  <c r="CA19" i="13"/>
  <c r="KA130" i="13"/>
  <c r="HD110" i="13"/>
  <c r="MX49" i="13"/>
  <c r="NO47" i="13"/>
  <c r="NO67" i="13"/>
  <c r="NO127" i="13"/>
  <c r="HU24" i="13"/>
  <c r="MX133" i="13"/>
  <c r="EX131" i="13"/>
  <c r="KR128" i="13"/>
  <c r="HU38" i="13"/>
  <c r="HD118" i="13"/>
  <c r="KR132" i="13"/>
  <c r="NO126" i="13"/>
  <c r="KR147" i="13"/>
  <c r="CA102" i="13"/>
  <c r="HU131" i="13"/>
  <c r="EG76" i="13"/>
  <c r="KR27" i="13"/>
  <c r="KR32" i="13"/>
  <c r="KA86" i="13"/>
  <c r="MX126" i="13"/>
  <c r="KR42" i="13"/>
  <c r="EG124" i="13"/>
  <c r="EG131" i="13"/>
  <c r="HD98" i="13"/>
  <c r="HU107" i="13"/>
  <c r="CA93" i="13"/>
  <c r="CA87" i="13"/>
  <c r="EX112" i="13"/>
  <c r="HD119" i="13"/>
  <c r="KA94" i="13"/>
  <c r="MX58" i="13"/>
  <c r="KA135" i="13"/>
  <c r="NO129" i="13"/>
  <c r="EX7" i="13"/>
  <c r="BJ154" i="13"/>
  <c r="CA146" i="13"/>
  <c r="EG159" i="13"/>
  <c r="KR76" i="13"/>
  <c r="CA135" i="13"/>
  <c r="KR9" i="13"/>
  <c r="BJ109" i="13"/>
  <c r="EG103" i="13"/>
  <c r="BJ100" i="13"/>
  <c r="EX43" i="13"/>
  <c r="CA128" i="13"/>
  <c r="EX78" i="13"/>
  <c r="CA99" i="13"/>
  <c r="HD133" i="13"/>
  <c r="KR8" i="13"/>
  <c r="CA116" i="13"/>
  <c r="EX118" i="13"/>
  <c r="NO116" i="13"/>
  <c r="BJ144" i="13"/>
  <c r="BJ125" i="13"/>
  <c r="CA150" i="13"/>
  <c r="EX110" i="13"/>
  <c r="HD146" i="13"/>
  <c r="KR85" i="13"/>
  <c r="BJ104" i="13"/>
  <c r="KR6" i="13"/>
  <c r="NO145" i="13"/>
  <c r="EX65" i="13"/>
  <c r="KR26" i="13"/>
  <c r="EG109" i="13"/>
  <c r="NO55" i="13"/>
  <c r="KR55" i="13"/>
  <c r="CA65" i="13"/>
  <c r="KA68" i="13"/>
  <c r="CA131" i="13"/>
  <c r="EX30" i="13"/>
  <c r="HU71" i="13"/>
  <c r="KR123" i="13"/>
  <c r="HD67" i="13"/>
  <c r="EX133" i="13"/>
  <c r="EX32" i="13"/>
  <c r="BJ135" i="13"/>
  <c r="HD130" i="13"/>
  <c r="KA98" i="13"/>
  <c r="MX82" i="13"/>
  <c r="NO52" i="13"/>
  <c r="KA93" i="13"/>
  <c r="BJ114" i="13"/>
  <c r="EX140" i="13"/>
  <c r="CA147" i="13"/>
  <c r="HD113" i="13"/>
  <c r="HD150" i="13"/>
  <c r="MX60" i="13"/>
  <c r="HD138" i="13"/>
  <c r="EG139" i="13"/>
  <c r="BJ96" i="13"/>
  <c r="HU28" i="13"/>
  <c r="KA111" i="13"/>
  <c r="CA105" i="13"/>
  <c r="MX130" i="13"/>
  <c r="EX158" i="13"/>
  <c r="BJ105" i="13"/>
  <c r="CA126" i="13"/>
  <c r="KA85" i="13"/>
  <c r="NO92" i="13"/>
  <c r="KR102" i="13"/>
  <c r="BJ124" i="13"/>
  <c r="NO68" i="13"/>
  <c r="CA55" i="13"/>
  <c r="CA26" i="13"/>
  <c r="EX120" i="13"/>
  <c r="CA39" i="13"/>
  <c r="EX22" i="13"/>
  <c r="NO121" i="13"/>
  <c r="KA56" i="13"/>
  <c r="KR86" i="13"/>
  <c r="HU124" i="13"/>
  <c r="MX74" i="13"/>
  <c r="HD97" i="13"/>
  <c r="MX139" i="13"/>
  <c r="HU87" i="13"/>
  <c r="HU98" i="13"/>
  <c r="BJ121" i="13"/>
  <c r="HU9" i="13"/>
  <c r="MX147" i="13"/>
  <c r="CA136" i="13"/>
  <c r="KR67" i="13"/>
  <c r="EG82" i="13"/>
  <c r="EX98" i="13"/>
  <c r="NO88" i="13"/>
  <c r="KR4" i="13"/>
  <c r="HU14" i="13"/>
  <c r="CA84" i="13"/>
  <c r="KR24" i="13"/>
  <c r="KA155" i="13"/>
  <c r="HU157" i="13"/>
  <c r="EX136" i="13"/>
  <c r="HD112" i="13"/>
  <c r="KA147" i="13"/>
  <c r="HD108" i="13"/>
  <c r="HD129" i="13"/>
  <c r="KR30" i="13"/>
  <c r="HD116" i="13"/>
  <c r="HD142" i="13"/>
  <c r="KA77" i="13"/>
  <c r="NO111" i="13"/>
  <c r="KR31" i="13"/>
  <c r="MX78" i="13"/>
  <c r="HU111" i="13"/>
  <c r="NO4" i="13"/>
  <c r="EX72" i="13"/>
  <c r="CA129" i="13"/>
  <c r="BJ141" i="13"/>
  <c r="HD90" i="13"/>
  <c r="NO62" i="13"/>
  <c r="MX162" i="13"/>
  <c r="CA51" i="13"/>
  <c r="HD140" i="13"/>
  <c r="BJ140" i="13"/>
  <c r="NO57" i="13"/>
  <c r="NO37" i="13"/>
  <c r="CA111" i="13"/>
  <c r="BJ120" i="13"/>
  <c r="KR22" i="13"/>
  <c r="KR96" i="13"/>
  <c r="MX115" i="13"/>
  <c r="EX6" i="13"/>
  <c r="KR151" i="13"/>
  <c r="EX35" i="13"/>
  <c r="KR28" i="13"/>
  <c r="NO51" i="13"/>
  <c r="KR149" i="13"/>
  <c r="EG137" i="13"/>
  <c r="EG122" i="13"/>
  <c r="MX146" i="13"/>
  <c r="NO74" i="13"/>
  <c r="EX29" i="13"/>
  <c r="CA90" i="13"/>
  <c r="HD128" i="13"/>
  <c r="EG107" i="13"/>
  <c r="EX95" i="13"/>
  <c r="HU63" i="13"/>
  <c r="CA137" i="13"/>
  <c r="EG155" i="13"/>
  <c r="HU70" i="13"/>
  <c r="HU89" i="13"/>
  <c r="HU152" i="13"/>
  <c r="NO33" i="13"/>
  <c r="EX54" i="13"/>
  <c r="EX89" i="13"/>
  <c r="EG81" i="13"/>
  <c r="HU144" i="13"/>
  <c r="BJ98" i="13"/>
  <c r="CA29" i="13"/>
  <c r="MX153" i="13"/>
  <c r="KR77" i="13"/>
  <c r="HU159" i="13"/>
  <c r="CA138" i="13"/>
  <c r="HU123" i="13"/>
  <c r="NO83" i="13"/>
  <c r="KR114" i="13"/>
  <c r="MX124" i="13"/>
  <c r="KA161" i="13"/>
  <c r="EX38" i="13"/>
  <c r="EG96" i="13"/>
  <c r="HD134" i="13"/>
  <c r="CA117" i="13"/>
  <c r="HU29" i="13"/>
  <c r="HD87" i="13"/>
  <c r="HU137" i="13"/>
  <c r="HU134" i="13"/>
  <c r="HD86" i="13"/>
  <c r="BJ77" i="13"/>
  <c r="NO59" i="13"/>
  <c r="KR21" i="13"/>
  <c r="EX5" i="13"/>
  <c r="MX136" i="13"/>
  <c r="EX114" i="13"/>
  <c r="KR162" i="13"/>
  <c r="HD137" i="13"/>
  <c r="EX162" i="13"/>
  <c r="HU116" i="13"/>
  <c r="EX141" i="13"/>
  <c r="HD136" i="13"/>
  <c r="EX124" i="13"/>
  <c r="EX84" i="13"/>
  <c r="KR136" i="13"/>
  <c r="HD162" i="13"/>
  <c r="EX47" i="13"/>
  <c r="MX155" i="13"/>
  <c r="NO112" i="13"/>
  <c r="BJ103" i="13"/>
  <c r="NO56" i="13"/>
  <c r="EX103" i="13"/>
  <c r="KR78" i="13"/>
  <c r="CA53" i="13"/>
  <c r="EX57" i="13"/>
  <c r="HU142" i="13"/>
  <c r="NO148" i="13"/>
  <c r="NO41" i="13"/>
  <c r="HD158" i="13"/>
  <c r="HU59" i="13"/>
  <c r="EG117" i="13"/>
  <c r="KA138" i="13"/>
  <c r="KA154" i="13"/>
  <c r="KR160" i="13"/>
  <c r="BJ108" i="13"/>
  <c r="HD77" i="13"/>
  <c r="HU50" i="13"/>
  <c r="HD160" i="13"/>
  <c r="KR139" i="13"/>
  <c r="NO136" i="13"/>
  <c r="MX104" i="13"/>
  <c r="KA103" i="13"/>
  <c r="HU68" i="13"/>
  <c r="BJ155" i="13"/>
  <c r="CA59" i="13"/>
  <c r="EX116" i="13"/>
  <c r="EG134" i="13"/>
  <c r="EX8" i="13"/>
  <c r="EX146" i="13"/>
  <c r="MX79" i="13"/>
  <c r="BJ91" i="13"/>
  <c r="CA80" i="13"/>
  <c r="EG158" i="13"/>
  <c r="HU93" i="13"/>
  <c r="BJ161" i="13"/>
  <c r="HU90" i="13"/>
  <c r="NO161" i="13"/>
  <c r="MX76" i="13"/>
  <c r="KA75" i="13"/>
  <c r="KR70" i="13"/>
  <c r="HD81" i="13"/>
  <c r="BJ92" i="13"/>
  <c r="KR152" i="13"/>
  <c r="KA76" i="13"/>
  <c r="MX102" i="13"/>
  <c r="CA144" i="13"/>
  <c r="BJ107" i="13"/>
  <c r="HU73" i="13"/>
  <c r="MX69" i="13"/>
  <c r="HU128" i="13"/>
  <c r="MX129" i="13"/>
  <c r="KR20" i="13"/>
  <c r="HD147" i="13"/>
  <c r="BJ89" i="13"/>
  <c r="KR138" i="13"/>
  <c r="HU10" i="13"/>
  <c r="NO123" i="13"/>
  <c r="HU64" i="13"/>
  <c r="KR51" i="13"/>
  <c r="KA81" i="13"/>
  <c r="EG108" i="13"/>
  <c r="EX88" i="13"/>
  <c r="MX68" i="13"/>
  <c r="NO96" i="13"/>
  <c r="BJ149" i="13"/>
  <c r="HU13" i="13"/>
  <c r="KA146" i="13"/>
  <c r="KA113" i="13"/>
  <c r="KA104" i="13"/>
  <c r="CA142" i="13"/>
  <c r="KR29" i="13"/>
  <c r="KA139" i="13"/>
  <c r="NO20" i="13"/>
  <c r="KR158" i="13"/>
  <c r="HD154" i="13"/>
  <c r="NO135" i="13"/>
  <c r="CA64" i="13"/>
  <c r="EG115" i="13"/>
  <c r="KR82" i="13"/>
  <c r="EG102" i="13"/>
  <c r="KR7" i="13"/>
  <c r="CA32" i="13"/>
  <c r="EX90" i="13"/>
  <c r="EX59" i="13"/>
  <c r="CA132" i="13"/>
  <c r="EX66" i="13"/>
  <c r="BJ142" i="13"/>
  <c r="HU127" i="13"/>
  <c r="KR150" i="13"/>
  <c r="KR47" i="13"/>
  <c r="HU148" i="13"/>
  <c r="KR61" i="13"/>
  <c r="BJ99" i="13"/>
  <c r="EX160" i="13"/>
  <c r="EG160" i="13"/>
  <c r="NO71" i="13"/>
  <c r="KA140" i="13"/>
  <c r="NO115" i="13"/>
  <c r="CA106" i="13"/>
  <c r="HD106" i="13"/>
  <c r="MX77" i="13"/>
  <c r="KR72" i="13"/>
  <c r="MX62" i="13"/>
  <c r="EX144" i="13"/>
  <c r="NO100" i="13"/>
  <c r="NO34" i="13"/>
  <c r="EX25" i="13"/>
  <c r="CA95" i="13"/>
  <c r="KA58" i="13"/>
  <c r="NO8" i="13"/>
  <c r="NO163" i="13"/>
  <c r="HU154" i="13"/>
  <c r="MX112" i="13"/>
  <c r="KA65" i="13"/>
  <c r="EG104" i="13"/>
  <c r="KR41" i="13"/>
  <c r="HD125" i="13"/>
  <c r="NO27" i="13"/>
  <c r="EX9" i="13"/>
  <c r="KA127" i="13"/>
  <c r="HD145" i="13"/>
  <c r="CA49" i="13"/>
  <c r="MX85" i="13"/>
  <c r="CA45" i="13"/>
  <c r="EG89" i="13"/>
  <c r="KR5" i="13"/>
  <c r="HD139" i="13"/>
  <c r="HU100" i="13"/>
  <c r="CA37" i="13"/>
  <c r="MX72" i="13"/>
  <c r="EX74" i="13"/>
  <c r="NO75" i="13"/>
  <c r="EG86" i="13"/>
  <c r="KR97" i="13"/>
  <c r="HU150" i="13"/>
  <c r="NO17" i="13"/>
  <c r="CA118" i="13"/>
  <c r="MX141" i="13"/>
  <c r="KA90" i="13"/>
  <c r="KR135" i="13"/>
  <c r="BJ143" i="13"/>
  <c r="KA128" i="13"/>
  <c r="EX55" i="13"/>
  <c r="CA23" i="13"/>
  <c r="EG111" i="13"/>
  <c r="NO154" i="13"/>
  <c r="EX130" i="13"/>
  <c r="MX96" i="13"/>
  <c r="KR16" i="13"/>
  <c r="EX109" i="13"/>
  <c r="CA141" i="13"/>
  <c r="KA163" i="13"/>
  <c r="NO23" i="13"/>
  <c r="KR54" i="13"/>
  <c r="BJ118" i="13"/>
  <c r="HU61" i="13"/>
  <c r="CA140" i="13"/>
  <c r="KR103" i="13"/>
  <c r="EX11" i="13"/>
  <c r="EX137" i="13"/>
  <c r="HU91" i="13"/>
  <c r="HU20" i="13"/>
  <c r="CA153" i="13"/>
  <c r="KR118" i="13"/>
  <c r="KR10" i="13"/>
  <c r="MX97" i="13"/>
  <c r="KR35" i="13"/>
  <c r="KR75" i="13"/>
  <c r="EX111" i="13"/>
  <c r="MX119" i="13"/>
  <c r="CA109" i="13"/>
  <c r="HU120" i="13"/>
  <c r="KR83" i="13"/>
  <c r="EX49" i="13"/>
  <c r="HU95" i="13"/>
  <c r="EX122" i="13"/>
  <c r="NO107" i="13"/>
  <c r="NO108" i="13"/>
  <c r="CA46" i="13"/>
  <c r="KR89" i="13"/>
  <c r="HU40" i="13"/>
  <c r="KR58" i="13"/>
  <c r="NO150" i="13"/>
  <c r="NO54" i="13"/>
  <c r="BJ146" i="13"/>
  <c r="HU149" i="13"/>
  <c r="NO130" i="13"/>
  <c r="MX63" i="13"/>
  <c r="MX46" i="13"/>
  <c r="KA120" i="13"/>
  <c r="KR124" i="13"/>
  <c r="EX76" i="13"/>
  <c r="MX144" i="13"/>
  <c r="HU75" i="13"/>
  <c r="KR126" i="13"/>
  <c r="BJ81" i="13"/>
  <c r="MX94" i="13"/>
  <c r="KR133" i="13"/>
  <c r="MX92" i="13"/>
  <c r="KR113" i="13"/>
  <c r="KA54" i="13"/>
  <c r="HU54" i="13"/>
  <c r="CA12" i="13"/>
  <c r="HD157" i="13"/>
  <c r="NO35" i="13"/>
  <c r="EG128" i="13"/>
  <c r="EG114" i="13"/>
  <c r="EX14" i="13"/>
  <c r="HU72" i="13"/>
  <c r="HU31" i="13"/>
  <c r="EX157" i="13"/>
  <c r="NO80" i="13"/>
  <c r="EG143" i="13"/>
  <c r="NO19" i="13"/>
  <c r="EG151" i="13"/>
  <c r="EX19" i="13"/>
  <c r="KR59" i="13"/>
  <c r="NO64" i="13"/>
  <c r="BJ112" i="13"/>
  <c r="CA58" i="13"/>
  <c r="KR44" i="13"/>
  <c r="NO49" i="13"/>
  <c r="EX149" i="13"/>
  <c r="EX150" i="13"/>
  <c r="HD73" i="13"/>
  <c r="BJ113" i="13"/>
  <c r="CA161" i="13"/>
  <c r="EX60" i="13"/>
  <c r="KA100" i="13"/>
  <c r="EX40" i="13"/>
  <c r="KR73" i="13"/>
  <c r="BJ90" i="13"/>
  <c r="EX119" i="13"/>
  <c r="CA42" i="13"/>
  <c r="EX64" i="13"/>
  <c r="KA61" i="13"/>
  <c r="EX27" i="13"/>
  <c r="HD84" i="13"/>
  <c r="HU56" i="13"/>
  <c r="KA131" i="13"/>
  <c r="HD124" i="13"/>
  <c r="NO76" i="13"/>
  <c r="NO14" i="13"/>
  <c r="NO93" i="13"/>
  <c r="HD148" i="13"/>
  <c r="EX127" i="13"/>
  <c r="CA10" i="13"/>
  <c r="HD71" i="13"/>
  <c r="KA134" i="13"/>
  <c r="CA134" i="13"/>
  <c r="EX155" i="13"/>
  <c r="CA119" i="13"/>
  <c r="EG87" i="13"/>
  <c r="NO97" i="13"/>
  <c r="CA157" i="13"/>
  <c r="CA125" i="13"/>
  <c r="KR45" i="13"/>
  <c r="NO15" i="13"/>
  <c r="NO141" i="13"/>
  <c r="NO6" i="13"/>
  <c r="NO139" i="13"/>
  <c r="KA55" i="13"/>
  <c r="KR34" i="13"/>
  <c r="CA108" i="13"/>
  <c r="MX71" i="13"/>
  <c r="CA78" i="13"/>
  <c r="HU143" i="13"/>
  <c r="EX148" i="13"/>
  <c r="NO119" i="13"/>
  <c r="HU33" i="13"/>
  <c r="HU136" i="13"/>
  <c r="MX103" i="13"/>
  <c r="KR120" i="13"/>
  <c r="CA121" i="13"/>
  <c r="CA8" i="13"/>
  <c r="EX97" i="13"/>
  <c r="HU103" i="13"/>
  <c r="HD163" i="13"/>
  <c r="EG145" i="13"/>
  <c r="HU133" i="13"/>
  <c r="NO45" i="13"/>
  <c r="EX82" i="13"/>
  <c r="EG144" i="13"/>
  <c r="EG99" i="13"/>
  <c r="HU52" i="13"/>
  <c r="BJ163" i="13"/>
  <c r="NO85" i="13"/>
  <c r="KA162" i="13"/>
  <c r="HU155" i="13"/>
  <c r="BJ117" i="13"/>
  <c r="KA74" i="13"/>
  <c r="HU8" i="13"/>
  <c r="HD117" i="13"/>
  <c r="KR127" i="13"/>
  <c r="HU158" i="13"/>
  <c r="CA114" i="13"/>
  <c r="HU23" i="13"/>
  <c r="NO25" i="13"/>
  <c r="HU36" i="13"/>
  <c r="CA67" i="13"/>
  <c r="NO63" i="13"/>
  <c r="KA88" i="13"/>
  <c r="BJ80" i="13"/>
  <c r="HD123" i="13"/>
  <c r="KR112" i="13"/>
  <c r="BJ101" i="13"/>
  <c r="HU17" i="13"/>
  <c r="MX84" i="13"/>
  <c r="KR144" i="13"/>
  <c r="KR64" i="13"/>
  <c r="HD121" i="13"/>
  <c r="EX153" i="13"/>
  <c r="EX10" i="13"/>
  <c r="EX4" i="13"/>
  <c r="HD85" i="13"/>
  <c r="EX107" i="13"/>
  <c r="HU161" i="13"/>
  <c r="KA133" i="13"/>
  <c r="HD127" i="13"/>
  <c r="KR74" i="13"/>
  <c r="MX91" i="13"/>
  <c r="EX45" i="13"/>
  <c r="HU110" i="13"/>
  <c r="KR130" i="13"/>
  <c r="BJ82" i="13"/>
  <c r="KR104" i="13"/>
  <c r="NO122" i="13"/>
  <c r="HU42" i="13"/>
  <c r="MX53" i="13"/>
  <c r="KA60" i="13"/>
  <c r="HU25" i="13"/>
  <c r="MX83" i="13"/>
  <c r="CA66" i="13"/>
  <c r="CA61" i="13"/>
  <c r="HU58" i="13"/>
  <c r="EX42" i="13"/>
  <c r="KA115" i="13"/>
  <c r="KA148" i="13"/>
  <c r="HD80" i="13"/>
  <c r="EG150" i="13"/>
  <c r="NO28" i="13"/>
  <c r="NO89" i="13"/>
  <c r="NO153" i="13"/>
  <c r="HU163" i="13"/>
  <c r="KR141" i="13"/>
  <c r="CA62" i="13"/>
  <c r="HD74" i="13"/>
  <c r="NO26" i="13"/>
  <c r="CA34" i="13"/>
  <c r="MX152" i="13"/>
  <c r="CA115" i="13"/>
  <c r="EG110" i="13"/>
  <c r="MX95" i="13"/>
  <c r="CA13" i="13"/>
  <c r="CA163" i="13"/>
  <c r="KR43" i="13"/>
  <c r="MX131" i="13"/>
  <c r="BJ87" i="13"/>
  <c r="EX24" i="13"/>
  <c r="CA107" i="13"/>
  <c r="KA95" i="13"/>
  <c r="KR106" i="13"/>
  <c r="BJ106" i="13"/>
  <c r="EX61" i="13"/>
  <c r="MX138" i="13"/>
  <c r="HU18" i="13"/>
  <c r="EX156" i="13"/>
  <c r="NO43" i="13"/>
  <c r="CA24" i="13"/>
  <c r="EX71" i="13"/>
  <c r="EG79" i="13"/>
  <c r="KR156" i="13"/>
  <c r="CA98" i="13"/>
  <c r="MX113" i="13"/>
  <c r="NO46" i="13"/>
  <c r="MX156" i="13"/>
  <c r="KR134" i="13"/>
  <c r="NO102" i="13"/>
  <c r="EX128" i="13"/>
  <c r="KR111" i="13"/>
  <c r="EX67" i="13"/>
  <c r="NO86" i="13"/>
  <c r="CA50" i="13"/>
  <c r="CA86" i="13"/>
  <c r="KR15" i="13"/>
  <c r="HU126" i="13"/>
  <c r="EG148" i="13"/>
  <c r="NO90" i="13"/>
  <c r="KR93" i="13"/>
  <c r="HU35" i="13"/>
  <c r="EG80" i="13"/>
  <c r="EX63" i="13"/>
  <c r="MX47" i="13"/>
  <c r="KA124" i="13"/>
  <c r="HU115" i="13"/>
  <c r="HU135" i="13"/>
  <c r="EX161" i="13"/>
  <c r="HU39" i="13"/>
  <c r="HD68" i="13"/>
  <c r="KR48" i="13"/>
  <c r="HU62" i="13"/>
  <c r="AY14" i="2" l="1"/>
  <c r="AZ37" i="2"/>
  <c r="AZ55" i="2"/>
  <c r="AZ38" i="2"/>
  <c r="AZ35" i="2"/>
  <c r="AZ83" i="2"/>
  <c r="AZ17" i="2"/>
  <c r="AZ24" i="2"/>
  <c r="AZ82" i="2"/>
  <c r="AZ92" i="2"/>
  <c r="AZ73" i="2"/>
  <c r="AZ34" i="2"/>
  <c r="AZ25" i="2"/>
  <c r="AZ41" i="2"/>
  <c r="AZ42" i="2"/>
  <c r="AZ23" i="2"/>
  <c r="AZ44" i="2"/>
  <c r="AZ97" i="2"/>
  <c r="AZ33" i="2"/>
  <c r="AZ22" i="2"/>
  <c r="AZ86" i="2"/>
  <c r="AZ85" i="2"/>
  <c r="AZ7" i="2"/>
  <c r="AZ94" i="2"/>
  <c r="AZ50" i="2"/>
  <c r="AZ51" i="2"/>
  <c r="AZ18" i="2"/>
  <c r="AZ58" i="2"/>
  <c r="AZ39" i="2"/>
  <c r="AZ84" i="2"/>
  <c r="AZ15" i="2"/>
  <c r="AZ9" i="2"/>
  <c r="AZ11" i="2"/>
  <c r="AZ87" i="2"/>
  <c r="AZ43" i="2"/>
  <c r="AZ46" i="2"/>
  <c r="AZ28" i="2"/>
  <c r="AZ88" i="2"/>
  <c r="AZ99" i="2"/>
  <c r="AZ53" i="2"/>
  <c r="AZ101" i="2"/>
  <c r="AZ12" i="2"/>
  <c r="AZ29" i="2"/>
  <c r="AZ47" i="2"/>
  <c r="AZ45" i="2"/>
  <c r="AZ66" i="2"/>
  <c r="AZ80" i="2"/>
  <c r="AZ49" i="2"/>
  <c r="AZ81" i="2"/>
  <c r="AZ8" i="2"/>
  <c r="AZ96" i="2"/>
  <c r="AZ63" i="2"/>
  <c r="AZ21" i="2"/>
  <c r="AZ93" i="2"/>
  <c r="AZ26" i="2"/>
  <c r="AZ64" i="2"/>
  <c r="AZ61" i="2"/>
  <c r="AZ57" i="2"/>
  <c r="AZ89" i="2"/>
  <c r="AZ70" i="2"/>
  <c r="AZ91" i="2"/>
  <c r="AZ98" i="2"/>
  <c r="AZ60" i="2"/>
  <c r="AZ90" i="2"/>
  <c r="AZ71" i="2"/>
  <c r="AZ5" i="2"/>
  <c r="AZ3" i="2"/>
  <c r="AZ74" i="2"/>
  <c r="AZ62" i="2"/>
  <c r="AZ20" i="2"/>
  <c r="AZ68" i="2"/>
  <c r="AZ77" i="2"/>
  <c r="AZ102" i="2"/>
  <c r="AZ27" i="2"/>
  <c r="AZ19" i="2"/>
  <c r="AZ4" i="2"/>
  <c r="AZ36" i="2"/>
  <c r="AZ10" i="2"/>
  <c r="AZ52" i="2"/>
  <c r="AZ79" i="2"/>
  <c r="AZ31" i="2"/>
  <c r="AZ40" i="2"/>
  <c r="AZ72" i="2"/>
  <c r="AZ100" i="2"/>
  <c r="AZ95" i="2"/>
  <c r="AZ16" i="2"/>
  <c r="AZ54" i="2"/>
  <c r="AZ69" i="2"/>
  <c r="AZ6" i="2"/>
  <c r="AZ30" i="2"/>
  <c r="AZ32" i="2"/>
  <c r="AZ56" i="2"/>
  <c r="AZ76" i="2"/>
  <c r="AZ67" i="2"/>
  <c r="AZ78" i="2"/>
  <c r="AZ14" i="2"/>
  <c r="AZ59" i="2"/>
  <c r="AZ13" i="2"/>
  <c r="AZ48" i="2"/>
  <c r="AZ65" i="2"/>
  <c r="AZ75" i="2"/>
  <c r="AX20" i="2"/>
  <c r="AW91" i="2"/>
  <c r="AW72" i="2"/>
  <c r="AW18" i="2"/>
  <c r="AW17" i="2"/>
  <c r="AW29" i="2"/>
  <c r="AW71" i="2"/>
  <c r="AW3" i="2"/>
  <c r="AW75" i="2"/>
  <c r="AW6" i="2"/>
  <c r="AW38" i="2"/>
  <c r="AW10" i="2"/>
  <c r="AW36" i="2"/>
  <c r="AW34" i="2"/>
  <c r="AW23" i="2"/>
  <c r="AW8" i="2"/>
  <c r="AW68" i="2"/>
  <c r="AW97" i="2"/>
  <c r="AW93" i="2"/>
  <c r="AW33" i="2"/>
  <c r="AW92" i="2"/>
  <c r="AW78" i="2"/>
  <c r="AW67" i="2"/>
  <c r="AW84" i="2"/>
  <c r="AW57" i="2"/>
  <c r="AW102" i="2"/>
  <c r="AW32" i="2"/>
  <c r="AW66" i="2"/>
  <c r="AW27" i="2"/>
  <c r="AW94" i="2"/>
  <c r="AW64" i="2"/>
  <c r="AW31" i="2"/>
  <c r="AW73" i="2"/>
  <c r="AW77" i="2"/>
  <c r="AW11" i="2"/>
  <c r="AW90" i="2"/>
  <c r="AW15" i="2"/>
  <c r="AW86" i="2"/>
  <c r="AW22" i="2"/>
  <c r="AW24" i="2"/>
  <c r="AW49" i="2"/>
  <c r="AW26" i="2"/>
  <c r="AW69" i="2"/>
  <c r="AW54" i="2"/>
  <c r="AW85" i="2"/>
  <c r="AW63" i="2"/>
  <c r="AW87" i="2"/>
  <c r="AW82" i="2"/>
  <c r="AW89" i="2"/>
  <c r="AW30" i="2"/>
  <c r="AW61" i="2"/>
  <c r="AW76" i="2"/>
  <c r="AW59" i="2"/>
  <c r="AW60" i="2"/>
  <c r="AW58" i="2"/>
  <c r="AW99" i="2"/>
  <c r="AW21" i="2"/>
  <c r="AW95" i="2"/>
  <c r="AW7" i="2"/>
  <c r="AW80" i="2"/>
  <c r="AW12" i="2"/>
  <c r="AW88" i="2"/>
  <c r="AW16" i="2"/>
  <c r="AW79" i="2"/>
  <c r="AW28" i="2"/>
  <c r="AW65" i="2"/>
  <c r="AW25" i="2"/>
  <c r="AW20" i="2"/>
  <c r="AW42" i="2"/>
  <c r="AW70" i="2"/>
  <c r="AW83" i="2"/>
  <c r="AW39" i="2"/>
  <c r="AW48" i="2"/>
  <c r="AW37" i="2"/>
  <c r="AW100" i="2"/>
  <c r="AW47" i="2"/>
  <c r="AW81" i="2"/>
  <c r="AW35" i="2"/>
  <c r="AW43" i="2"/>
  <c r="AW5" i="2"/>
  <c r="AW62" i="2"/>
  <c r="AW50" i="2"/>
  <c r="AW52" i="2"/>
  <c r="AW13" i="2"/>
  <c r="AW56" i="2"/>
  <c r="AW98" i="2"/>
  <c r="AW9" i="2"/>
  <c r="AW55" i="2"/>
  <c r="AW14" i="2"/>
  <c r="AW51" i="2"/>
  <c r="AW74" i="2"/>
  <c r="AW101" i="2"/>
  <c r="AV69" i="2"/>
  <c r="AV94" i="2"/>
  <c r="AV53" i="2"/>
  <c r="AV58" i="2"/>
  <c r="AV6" i="2"/>
  <c r="AV42" i="2"/>
  <c r="AX26" i="2"/>
  <c r="AX70" i="2"/>
  <c r="AX51" i="2"/>
  <c r="AX44" i="2"/>
  <c r="AX67" i="2"/>
  <c r="AX77" i="2"/>
  <c r="AX41" i="2"/>
  <c r="AX63" i="2"/>
  <c r="AX60" i="2"/>
  <c r="AX85" i="2"/>
  <c r="AX27" i="2"/>
  <c r="AX93" i="2"/>
  <c r="AX31" i="2"/>
  <c r="AX87" i="2"/>
  <c r="AX78" i="2"/>
  <c r="AX15" i="2"/>
  <c r="AX43" i="2"/>
  <c r="AX12" i="2"/>
  <c r="AX86" i="2"/>
  <c r="AX24" i="2"/>
  <c r="AX5" i="2"/>
  <c r="AX50" i="2"/>
  <c r="AX71" i="2"/>
  <c r="AX88" i="2"/>
  <c r="AX25" i="2"/>
  <c r="AX14" i="2"/>
  <c r="AX13" i="2"/>
  <c r="AX3" i="2"/>
  <c r="AX7" i="2"/>
  <c r="AX52" i="2"/>
  <c r="AX91" i="2"/>
  <c r="AX4" i="2"/>
  <c r="AX55" i="2"/>
  <c r="AX90" i="2"/>
  <c r="AX48" i="2"/>
  <c r="AX53" i="2"/>
  <c r="AX81" i="2"/>
  <c r="AX83" i="2"/>
  <c r="AX54" i="2"/>
  <c r="AX80" i="2"/>
  <c r="AX38" i="2"/>
  <c r="AX84" i="2"/>
  <c r="AX102" i="2"/>
  <c r="AX34" i="2"/>
  <c r="AX18" i="2"/>
  <c r="AX65" i="2"/>
  <c r="AX100" i="2"/>
  <c r="AX45" i="2"/>
  <c r="AX28" i="2"/>
  <c r="AX57" i="2"/>
  <c r="AX74" i="2"/>
  <c r="AX22" i="2"/>
  <c r="AX37" i="2"/>
  <c r="AX16" i="2"/>
  <c r="AX96" i="2"/>
  <c r="AX95" i="2"/>
  <c r="AX39" i="2"/>
  <c r="AX68" i="2"/>
  <c r="AX59" i="2"/>
  <c r="AX33" i="2"/>
  <c r="AX69" i="2"/>
  <c r="AX98" i="2"/>
  <c r="AX29" i="2"/>
  <c r="AX72" i="2"/>
  <c r="AX56" i="2"/>
  <c r="AX92" i="2"/>
  <c r="AX10" i="2"/>
  <c r="AX42" i="2"/>
  <c r="AX73" i="2"/>
  <c r="AX19" i="2"/>
  <c r="AX23" i="2"/>
  <c r="AX40" i="2"/>
  <c r="AX62" i="2"/>
  <c r="AX6" i="2"/>
  <c r="AX46" i="2"/>
  <c r="AX101" i="2"/>
  <c r="AX32" i="2"/>
  <c r="AX64" i="2"/>
  <c r="AX11" i="2"/>
  <c r="AX35" i="2"/>
  <c r="AX8" i="2"/>
  <c r="AX21" i="2"/>
  <c r="AX66" i="2"/>
  <c r="AX97" i="2"/>
  <c r="AX99" i="2"/>
  <c r="AX58" i="2"/>
  <c r="AX75" i="2"/>
  <c r="AX76" i="2"/>
  <c r="AX61" i="2"/>
  <c r="AX47" i="2"/>
  <c r="AX79" i="2"/>
  <c r="AX94" i="2"/>
  <c r="AX82" i="2"/>
  <c r="AY49" i="2"/>
  <c r="AY37" i="2"/>
  <c r="AY9" i="2"/>
  <c r="AY42" i="2"/>
  <c r="AY3" i="2"/>
  <c r="AY82" i="2"/>
  <c r="AY27" i="2"/>
  <c r="AY91" i="2"/>
  <c r="AY4" i="2"/>
  <c r="AY40" i="2"/>
  <c r="AY26" i="2"/>
  <c r="AY54" i="2"/>
  <c r="AY8" i="2"/>
  <c r="AY102" i="2"/>
  <c r="AY21" i="2"/>
  <c r="AY92" i="2"/>
  <c r="AY68" i="2"/>
  <c r="AY11" i="2"/>
  <c r="AY88" i="2"/>
  <c r="AY66" i="2"/>
  <c r="AY36" i="2"/>
  <c r="AY17" i="2"/>
  <c r="AY85" i="2"/>
  <c r="AY44" i="2"/>
  <c r="AY22" i="2"/>
  <c r="AY86" i="2"/>
  <c r="AY57" i="2"/>
  <c r="AY87" i="2"/>
  <c r="AY73" i="2"/>
  <c r="AY70" i="2"/>
  <c r="AY94" i="2"/>
  <c r="AY20" i="2"/>
  <c r="AY61" i="2"/>
  <c r="AY29" i="2"/>
  <c r="AY18" i="2"/>
  <c r="AY69" i="2"/>
  <c r="AY35" i="2"/>
  <c r="AY65" i="2"/>
  <c r="AY62" i="2"/>
  <c r="AY78" i="2"/>
  <c r="AY10" i="2"/>
  <c r="AY23" i="2"/>
  <c r="AY34" i="2"/>
  <c r="AY75" i="2"/>
  <c r="AY28" i="2"/>
  <c r="AY33" i="2"/>
  <c r="AY99" i="2"/>
  <c r="AY56" i="2"/>
  <c r="AY72" i="2"/>
  <c r="AY89" i="2"/>
  <c r="AY32" i="2"/>
  <c r="AY41" i="2"/>
  <c r="AY100" i="2"/>
  <c r="AY79" i="2"/>
  <c r="AY19" i="2"/>
  <c r="AY83" i="2"/>
  <c r="AY39" i="2"/>
  <c r="AY6" i="2"/>
  <c r="AY97" i="2"/>
  <c r="AY25" i="2"/>
  <c r="AY51" i="2"/>
  <c r="AY93" i="2"/>
  <c r="AY12" i="2"/>
  <c r="AY58" i="2"/>
  <c r="AY59" i="2"/>
  <c r="AY90" i="2"/>
  <c r="AY63" i="2"/>
  <c r="AY55" i="2"/>
  <c r="AY38" i="2"/>
  <c r="AY80" i="2"/>
  <c r="AY95" i="2"/>
  <c r="AY60" i="2"/>
  <c r="AY76" i="2"/>
  <c r="AY53" i="2"/>
  <c r="AY84" i="2"/>
  <c r="AY96" i="2"/>
  <c r="AY98" i="2"/>
  <c r="AY74" i="2"/>
  <c r="AY45" i="2"/>
  <c r="AY31" i="2"/>
  <c r="AY47" i="2"/>
  <c r="AY13" i="2"/>
  <c r="AY64" i="2"/>
  <c r="AY52" i="2"/>
  <c r="AY46" i="2"/>
  <c r="AY67" i="2"/>
  <c r="AY16" i="2"/>
  <c r="AY77" i="2"/>
  <c r="AY50" i="2"/>
  <c r="AY101" i="2"/>
  <c r="AY71" i="2"/>
  <c r="AY43" i="2"/>
  <c r="AY30" i="2"/>
  <c r="AY7" i="2"/>
  <c r="AU68" i="2"/>
  <c r="AU69" i="2"/>
  <c r="AU4" i="2"/>
  <c r="AU41" i="2"/>
  <c r="AU98" i="2"/>
  <c r="AU60" i="2"/>
  <c r="AX49" i="2"/>
  <c r="AY15" i="2"/>
  <c r="AY24" i="2"/>
  <c r="AY81" i="2"/>
  <c r="AW53" i="2"/>
  <c r="AY5" i="2"/>
  <c r="AW96" i="2"/>
  <c r="AW40" i="2"/>
  <c r="AY48" i="2"/>
  <c r="AW19" i="2"/>
  <c r="AW4" i="2"/>
  <c r="AW41" i="2"/>
  <c r="AX17" i="2"/>
  <c r="AX36" i="2"/>
  <c r="AX9" i="2"/>
  <c r="AX89" i="2"/>
  <c r="U16" i="12"/>
  <c r="AU7" i="2"/>
  <c r="AU23" i="2"/>
  <c r="AU102" i="2"/>
  <c r="AU70" i="2"/>
  <c r="AU57" i="2"/>
  <c r="AU35" i="2"/>
  <c r="AU30" i="2"/>
  <c r="AU88" i="2"/>
  <c r="AU97" i="2"/>
  <c r="AU46" i="2"/>
  <c r="AU80" i="2"/>
  <c r="AU58" i="2"/>
  <c r="AU33" i="2"/>
  <c r="AU36" i="2"/>
  <c r="AU67" i="2"/>
  <c r="AU25" i="2"/>
  <c r="AU31" i="2"/>
  <c r="AU89" i="2"/>
  <c r="AU63" i="2"/>
  <c r="AU79" i="2"/>
  <c r="AU56" i="2"/>
  <c r="AU61" i="2"/>
  <c r="AU43" i="2"/>
  <c r="AU42" i="2"/>
  <c r="AU59" i="2"/>
  <c r="AU32" i="2"/>
  <c r="AU21" i="2"/>
  <c r="AU86" i="2"/>
  <c r="AU95" i="2"/>
  <c r="AU10" i="2"/>
  <c r="AU26" i="2"/>
  <c r="AU100" i="2"/>
  <c r="U93" i="12"/>
  <c r="AV64" i="2"/>
  <c r="AW46" i="2"/>
  <c r="AU66" i="2"/>
  <c r="AU52" i="2"/>
  <c r="AU12" i="2"/>
  <c r="AU40" i="2"/>
  <c r="AU14" i="2"/>
  <c r="AU54" i="2"/>
  <c r="AU28" i="2"/>
  <c r="AU37" i="2"/>
  <c r="AU62" i="2"/>
  <c r="AU55" i="2"/>
  <c r="AU94" i="2"/>
  <c r="AU38" i="2"/>
  <c r="AU84" i="2"/>
  <c r="AU71" i="2"/>
  <c r="AU18" i="2"/>
  <c r="AU72" i="2"/>
  <c r="AU34" i="2"/>
  <c r="AU44" i="2"/>
  <c r="AU99" i="2"/>
  <c r="AU51" i="2"/>
  <c r="AU77" i="2"/>
  <c r="AU78" i="2"/>
  <c r="AU45" i="2"/>
  <c r="AU65" i="2"/>
  <c r="AU48" i="2"/>
  <c r="AU85" i="2"/>
  <c r="AU24" i="2"/>
  <c r="AU93" i="2"/>
  <c r="AU81" i="2"/>
  <c r="AU53" i="2"/>
  <c r="AU19" i="2"/>
  <c r="AU11" i="2"/>
  <c r="AU3" i="2"/>
  <c r="AU8" i="2"/>
  <c r="AU22" i="2"/>
  <c r="AU92" i="2"/>
  <c r="AU75" i="2"/>
  <c r="AU27" i="2"/>
  <c r="AU87" i="2"/>
  <c r="AU15" i="2"/>
  <c r="AU73" i="2"/>
  <c r="AU64" i="2"/>
  <c r="AU90" i="2"/>
  <c r="AU83" i="2"/>
  <c r="AU5" i="2"/>
  <c r="AU16" i="2"/>
  <c r="AU17" i="2"/>
  <c r="AU13" i="2"/>
  <c r="AU101" i="2"/>
  <c r="AU39" i="2"/>
  <c r="AU29" i="2"/>
  <c r="AU49" i="2"/>
  <c r="AU96" i="2"/>
  <c r="AU91" i="2"/>
  <c r="AU47" i="2"/>
  <c r="AU50" i="2"/>
  <c r="AU6" i="2"/>
  <c r="AU74" i="2"/>
  <c r="AU82" i="2"/>
  <c r="AU9" i="2"/>
  <c r="AU20" i="2"/>
  <c r="AU76" i="2"/>
  <c r="AV57" i="2"/>
  <c r="AV86" i="2"/>
  <c r="AV56" i="2"/>
  <c r="AV5" i="2"/>
  <c r="AV14" i="2"/>
  <c r="AV7" i="2"/>
  <c r="U83" i="12"/>
  <c r="AV33" i="2"/>
  <c r="AV12" i="2"/>
  <c r="AV4" i="2"/>
  <c r="AV39" i="2"/>
  <c r="AV83" i="2"/>
  <c r="AV43" i="2"/>
  <c r="U8" i="12"/>
  <c r="AV54" i="2"/>
  <c r="AV76" i="2"/>
  <c r="AV80" i="2"/>
  <c r="AV60" i="2"/>
  <c r="AV8" i="2"/>
  <c r="AV79" i="2"/>
  <c r="U27" i="12"/>
  <c r="AV26" i="2"/>
  <c r="AV70" i="2"/>
  <c r="AV49" i="2"/>
  <c r="AV18" i="2"/>
  <c r="AV15" i="2"/>
  <c r="AV25" i="2"/>
  <c r="AV72" i="2"/>
  <c r="AW44" i="2"/>
  <c r="U75" i="12"/>
  <c r="AV31" i="2"/>
  <c r="AV37" i="2"/>
  <c r="AV98" i="2"/>
  <c r="AV24" i="2"/>
  <c r="AV101" i="2"/>
  <c r="AV22" i="2"/>
  <c r="AV71" i="2"/>
  <c r="AV30" i="2"/>
  <c r="AV21" i="2"/>
  <c r="AV47" i="2"/>
  <c r="AV93" i="2"/>
  <c r="AV9" i="2"/>
  <c r="AV99" i="2"/>
  <c r="AV82" i="2"/>
  <c r="AV27" i="2"/>
  <c r="AV87" i="2"/>
  <c r="AV75" i="2"/>
  <c r="AV97" i="2"/>
  <c r="AV34" i="2"/>
  <c r="AV50" i="2"/>
  <c r="AV92" i="2"/>
  <c r="AV29" i="2"/>
  <c r="AV100" i="2"/>
  <c r="AV89" i="2"/>
  <c r="AV41" i="2"/>
  <c r="AV63" i="2"/>
  <c r="AV88" i="2"/>
  <c r="AV28" i="2"/>
  <c r="AV13" i="2"/>
  <c r="AV73" i="2"/>
  <c r="AV65" i="2"/>
  <c r="AV52" i="2"/>
  <c r="AV23" i="2"/>
  <c r="AV20" i="2"/>
  <c r="AV19" i="2"/>
  <c r="AV11" i="2"/>
  <c r="AV102" i="2"/>
  <c r="AV36" i="2"/>
  <c r="AV44" i="2"/>
  <c r="AW45" i="2"/>
  <c r="AV67" i="2"/>
  <c r="AV35" i="2"/>
  <c r="AV10" i="2"/>
  <c r="AV17" i="2"/>
  <c r="AV62" i="2"/>
  <c r="AV45" i="2"/>
  <c r="AV3" i="2"/>
  <c r="AV38" i="2"/>
  <c r="AV91" i="2"/>
  <c r="AV66" i="2"/>
  <c r="AV84" i="2"/>
  <c r="AV85" i="2"/>
  <c r="AV40" i="2"/>
  <c r="AV96" i="2"/>
  <c r="AV46" i="2"/>
  <c r="AV55" i="2"/>
  <c r="AV68" i="2"/>
  <c r="AV81" i="2"/>
  <c r="AV90" i="2"/>
  <c r="AV74" i="2"/>
  <c r="AV78" i="2"/>
  <c r="AV61" i="2"/>
  <c r="AV51" i="2"/>
  <c r="AV77" i="2"/>
  <c r="AV95" i="2"/>
  <c r="AV32" i="2"/>
  <c r="AV48" i="2"/>
  <c r="AV16" i="2"/>
  <c r="AV59" i="2"/>
  <c r="U13" i="12"/>
  <c r="U52" i="12"/>
  <c r="U17" i="12"/>
  <c r="U87" i="12"/>
  <c r="U74" i="12"/>
  <c r="U88" i="12"/>
  <c r="U89" i="12"/>
  <c r="U10" i="12"/>
  <c r="U4" i="12"/>
  <c r="U35" i="12"/>
  <c r="U70" i="12"/>
  <c r="U45" i="12"/>
  <c r="U58" i="12"/>
  <c r="U12" i="12"/>
  <c r="U64" i="12"/>
  <c r="U73" i="12"/>
  <c r="U42" i="12"/>
  <c r="U22" i="12"/>
  <c r="U6" i="12"/>
  <c r="U9" i="12"/>
  <c r="U84" i="12"/>
  <c r="U92" i="12"/>
  <c r="U56" i="12"/>
  <c r="U59" i="12"/>
  <c r="U101" i="12"/>
  <c r="U81" i="12"/>
  <c r="U25" i="12"/>
  <c r="U66" i="12"/>
  <c r="U34" i="12"/>
  <c r="U67" i="12"/>
  <c r="U28" i="12"/>
  <c r="U19" i="12"/>
  <c r="U96" i="12"/>
  <c r="U31" i="12"/>
  <c r="U50" i="12"/>
  <c r="U15" i="12"/>
  <c r="U53" i="12"/>
  <c r="U36" i="12"/>
  <c r="U77" i="12"/>
  <c r="U103" i="12"/>
  <c r="U102" i="12"/>
  <c r="U44" i="12"/>
  <c r="U91" i="12"/>
  <c r="U68" i="12"/>
  <c r="U80" i="12"/>
  <c r="U86" i="12"/>
  <c r="U38" i="12"/>
  <c r="U95" i="12"/>
  <c r="U85" i="12"/>
  <c r="BA18" i="2"/>
  <c r="U32" i="12"/>
  <c r="U55" i="12"/>
  <c r="U46" i="12"/>
  <c r="U5" i="12"/>
  <c r="U49" i="12"/>
  <c r="U98" i="12"/>
  <c r="U69" i="12"/>
  <c r="U62" i="12"/>
  <c r="U99" i="12"/>
  <c r="U90" i="12"/>
  <c r="U30" i="12"/>
  <c r="U54" i="12"/>
  <c r="U29" i="12"/>
  <c r="HJ46" i="13"/>
  <c r="EM75" i="13"/>
  <c r="EM69" i="13"/>
  <c r="BP8" i="13"/>
  <c r="EM159" i="13"/>
  <c r="ND18" i="13"/>
  <c r="ND24" i="13"/>
  <c r="BP123" i="13"/>
  <c r="EM109" i="13"/>
  <c r="EM30" i="13"/>
  <c r="ND91" i="13"/>
  <c r="EM157" i="13"/>
  <c r="BP96" i="13"/>
  <c r="ND23" i="13"/>
  <c r="ND58" i="13"/>
  <c r="HJ68" i="13"/>
  <c r="BP112" i="13"/>
  <c r="EM46" i="13"/>
  <c r="BP145" i="13"/>
  <c r="HJ12" i="13"/>
  <c r="ND22" i="13"/>
  <c r="EM151" i="13"/>
  <c r="HJ142" i="13"/>
  <c r="BP45" i="13"/>
  <c r="ND144" i="13"/>
  <c r="HJ4" i="13"/>
  <c r="BP12" i="13"/>
  <c r="BP85" i="13"/>
  <c r="BP161" i="13"/>
  <c r="KG33" i="13"/>
  <c r="BP83" i="13"/>
  <c r="ND25" i="13"/>
  <c r="EM89" i="13"/>
  <c r="BP32" i="13"/>
  <c r="HJ49" i="13"/>
  <c r="BP79" i="13"/>
  <c r="BP109" i="13"/>
  <c r="ND97" i="13"/>
  <c r="KG28" i="13"/>
  <c r="EM64" i="13"/>
  <c r="KG43" i="13"/>
  <c r="ND162" i="13"/>
  <c r="KG139" i="13"/>
  <c r="EM48" i="13"/>
  <c r="KG129" i="13"/>
  <c r="EM5" i="13"/>
  <c r="BP106" i="13"/>
  <c r="BP158" i="13"/>
  <c r="HJ132" i="13"/>
  <c r="ND111" i="13"/>
  <c r="HJ87" i="13"/>
  <c r="EM81" i="13"/>
  <c r="ND14" i="13"/>
  <c r="BP114" i="13"/>
  <c r="HJ139" i="13"/>
  <c r="KG55" i="13"/>
  <c r="HJ37" i="13"/>
  <c r="HJ104" i="13"/>
  <c r="ND62" i="13"/>
  <c r="KG160" i="13"/>
  <c r="ND154" i="13"/>
  <c r="BP102" i="13"/>
  <c r="ND42" i="13"/>
  <c r="BP134" i="13"/>
  <c r="ND142" i="13"/>
  <c r="EM117" i="13"/>
  <c r="HJ13" i="13"/>
  <c r="BP108" i="13"/>
  <c r="BP90" i="13"/>
  <c r="KG120" i="13"/>
  <c r="KG101" i="13"/>
  <c r="HJ7" i="13"/>
  <c r="ND15" i="13"/>
  <c r="EM55" i="13"/>
  <c r="EM146" i="13"/>
  <c r="BP121" i="13"/>
  <c r="BP122" i="13"/>
  <c r="KG89" i="13"/>
  <c r="KG136" i="13"/>
  <c r="EM102" i="13"/>
  <c r="BP84" i="13"/>
  <c r="BP67" i="13"/>
  <c r="BP101" i="13"/>
  <c r="EM122" i="13"/>
  <c r="EM82" i="13"/>
  <c r="HJ83" i="13"/>
  <c r="EM150" i="13"/>
  <c r="BP54" i="13"/>
  <c r="BP142" i="13"/>
  <c r="KG125" i="13"/>
  <c r="BP147" i="13"/>
  <c r="BP129" i="13"/>
  <c r="BP50" i="13"/>
  <c r="BP21" i="13"/>
  <c r="KG141" i="13"/>
  <c r="BP14" i="13"/>
  <c r="KG11" i="13"/>
  <c r="KG59" i="13"/>
  <c r="BP61" i="13"/>
  <c r="KG75" i="13"/>
  <c r="EM127" i="13"/>
  <c r="HJ144" i="13"/>
  <c r="EM37" i="13"/>
  <c r="KG105" i="13"/>
  <c r="KG158" i="13"/>
  <c r="KG46" i="13"/>
  <c r="KG30" i="13"/>
  <c r="KG21" i="13"/>
  <c r="BP30" i="13"/>
  <c r="KG81" i="13"/>
  <c r="EM31" i="13"/>
  <c r="EM13" i="13"/>
  <c r="ND70" i="13"/>
  <c r="EM131" i="13"/>
  <c r="KG29" i="13"/>
  <c r="EM97" i="13"/>
  <c r="BP46" i="13"/>
  <c r="ND21" i="13"/>
  <c r="HJ112" i="13"/>
  <c r="HJ10" i="13"/>
  <c r="KG58" i="13"/>
  <c r="EM57" i="13"/>
  <c r="EM162" i="13"/>
  <c r="BP28" i="13"/>
  <c r="HJ63" i="13"/>
  <c r="EM119" i="13"/>
  <c r="KG82" i="13"/>
  <c r="BP35" i="13"/>
  <c r="HJ117" i="13"/>
  <c r="KG78" i="13"/>
  <c r="EM63" i="13"/>
  <c r="HJ62" i="13"/>
  <c r="EM148" i="13"/>
  <c r="HJ141" i="13"/>
  <c r="KG16" i="13"/>
  <c r="ND152" i="13"/>
  <c r="EM35" i="13"/>
  <c r="EM66" i="13"/>
  <c r="ND121" i="13"/>
  <c r="EM153" i="13"/>
  <c r="EM71" i="13"/>
  <c r="EM136" i="13"/>
  <c r="HJ125" i="13"/>
  <c r="BP13" i="13"/>
  <c r="HJ150" i="13"/>
  <c r="HJ79" i="13"/>
  <c r="EM111" i="13"/>
  <c r="KG57" i="13"/>
  <c r="HJ157" i="13"/>
  <c r="KG12" i="13"/>
  <c r="BP59" i="13"/>
  <c r="ND153" i="13"/>
  <c r="ND113" i="13"/>
  <c r="ND137" i="13"/>
  <c r="KG94" i="13"/>
  <c r="HJ59" i="13"/>
  <c r="EM147" i="13"/>
  <c r="KG38" i="13"/>
  <c r="KG131" i="13"/>
  <c r="ND161" i="13"/>
  <c r="HJ8" i="13"/>
  <c r="KG95" i="13"/>
  <c r="KG77" i="13"/>
  <c r="HJ73" i="13"/>
  <c r="BP37" i="13"/>
  <c r="ND83" i="13"/>
  <c r="EM10" i="13"/>
  <c r="BP146" i="13"/>
  <c r="HJ32" i="13"/>
  <c r="ND128" i="13"/>
  <c r="KG15" i="13"/>
  <c r="EM39" i="13"/>
  <c r="EM40" i="13"/>
  <c r="EM83" i="13"/>
  <c r="ND79" i="13"/>
  <c r="KG8" i="13"/>
  <c r="EM19" i="13"/>
  <c r="ND47" i="13"/>
  <c r="HJ106" i="13"/>
  <c r="ND96" i="13"/>
  <c r="KG74" i="13"/>
  <c r="HJ11" i="13"/>
  <c r="EM145" i="13"/>
  <c r="ND13" i="13"/>
  <c r="HJ137" i="13"/>
  <c r="KG155" i="13"/>
  <c r="HJ35" i="13"/>
  <c r="EM116" i="13"/>
  <c r="EM56" i="13"/>
  <c r="ND50" i="13"/>
  <c r="EM98" i="13"/>
  <c r="ND129" i="13"/>
  <c r="HJ159" i="13"/>
  <c r="HJ143" i="13"/>
  <c r="ND88" i="13"/>
  <c r="BP88" i="13"/>
  <c r="ND27" i="13"/>
  <c r="EM72" i="13"/>
  <c r="BP80" i="13"/>
  <c r="BP156" i="13"/>
  <c r="KG159" i="13"/>
  <c r="HJ91" i="13"/>
  <c r="HJ76" i="13"/>
  <c r="HJ66" i="13"/>
  <c r="BP120" i="13"/>
  <c r="EM158" i="13"/>
  <c r="BP4" i="13"/>
  <c r="ND120" i="13"/>
  <c r="KG32" i="13"/>
  <c r="EM17" i="13"/>
  <c r="ND109" i="13"/>
  <c r="HJ29" i="13"/>
  <c r="EM86" i="13"/>
  <c r="KG24" i="13"/>
  <c r="KG152" i="13"/>
  <c r="BP57" i="13"/>
  <c r="BP26" i="13"/>
  <c r="ND92" i="13"/>
  <c r="ND43" i="13"/>
  <c r="EM28" i="13"/>
  <c r="EM140" i="13"/>
  <c r="KG56" i="13"/>
  <c r="BP99" i="13"/>
  <c r="BP152" i="13"/>
  <c r="ND163" i="13"/>
  <c r="BP76" i="13"/>
  <c r="ND61" i="13"/>
  <c r="BP33" i="13"/>
  <c r="HJ128" i="13"/>
  <c r="HJ57" i="13"/>
  <c r="ND57" i="13"/>
  <c r="KG10" i="13"/>
  <c r="ND29" i="13"/>
  <c r="KG98" i="13"/>
  <c r="ND126" i="13"/>
  <c r="BP72" i="13"/>
  <c r="KG126" i="13"/>
  <c r="EM137" i="13"/>
  <c r="BP97" i="13"/>
  <c r="ND99" i="13"/>
  <c r="KG138" i="13"/>
  <c r="ND87" i="13"/>
  <c r="HJ97" i="13"/>
  <c r="ND66" i="13"/>
  <c r="KG99" i="13"/>
  <c r="EM113" i="13"/>
  <c r="BP157" i="13"/>
  <c r="KG14" i="13"/>
  <c r="EM107" i="13"/>
  <c r="BP5" i="13"/>
  <c r="BP118" i="13"/>
  <c r="KG49" i="13"/>
  <c r="ND7" i="13"/>
  <c r="KG83" i="13"/>
  <c r="BP131" i="13"/>
  <c r="HJ6" i="13"/>
  <c r="KG4" i="13"/>
  <c r="KG130" i="13"/>
  <c r="KG123" i="13"/>
  <c r="HJ65" i="13"/>
  <c r="EM42" i="13"/>
  <c r="ND20" i="13"/>
  <c r="EM155" i="13"/>
  <c r="KG27" i="13"/>
  <c r="HJ146" i="13"/>
  <c r="BP162" i="13"/>
  <c r="HJ111" i="13"/>
  <c r="ND141" i="13"/>
  <c r="KG112" i="13"/>
  <c r="HJ21" i="13"/>
  <c r="KG111" i="13"/>
  <c r="EM77" i="13"/>
  <c r="HJ155" i="13"/>
  <c r="EM50" i="13"/>
  <c r="EM65" i="13"/>
  <c r="EM21" i="13"/>
  <c r="KG146" i="13"/>
  <c r="HJ110" i="13"/>
  <c r="HJ153" i="13"/>
  <c r="BP64" i="13"/>
  <c r="HJ86" i="13"/>
  <c r="HJ151" i="13"/>
  <c r="BP126" i="13"/>
  <c r="HJ123" i="13"/>
  <c r="EM133" i="13"/>
  <c r="EM154" i="13"/>
  <c r="KG108" i="13"/>
  <c r="BP31" i="13"/>
  <c r="HJ107" i="13"/>
  <c r="ND158" i="13"/>
  <c r="EM45" i="13"/>
  <c r="ND75" i="13"/>
  <c r="EM15" i="13"/>
  <c r="ND103" i="13"/>
  <c r="BP100" i="13"/>
  <c r="KG92" i="13"/>
  <c r="ND107" i="13"/>
  <c r="KG40" i="13"/>
  <c r="BP149" i="13"/>
  <c r="ND100" i="13"/>
  <c r="HJ67" i="13"/>
  <c r="ND10" i="13"/>
  <c r="KG54" i="13"/>
  <c r="KG66" i="13"/>
  <c r="EM115" i="13"/>
  <c r="KG76" i="13"/>
  <c r="BP136" i="13"/>
  <c r="KG137" i="13"/>
  <c r="ND133" i="13"/>
  <c r="EM7" i="13"/>
  <c r="EM132" i="13"/>
  <c r="ND53" i="13"/>
  <c r="BP52" i="13"/>
  <c r="BP75" i="13"/>
  <c r="BP51" i="13"/>
  <c r="BP94" i="13"/>
  <c r="HJ41" i="13"/>
  <c r="ND90" i="13"/>
  <c r="EM59" i="13"/>
  <c r="KG140" i="13"/>
  <c r="HJ78" i="13"/>
  <c r="KG134" i="13"/>
  <c r="BP130" i="13"/>
  <c r="KG50" i="13"/>
  <c r="HJ80" i="13"/>
  <c r="BP15" i="13"/>
  <c r="EM41" i="13"/>
  <c r="HJ84" i="13"/>
  <c r="KG5" i="13"/>
  <c r="ND30" i="13"/>
  <c r="HJ72" i="13"/>
  <c r="EM54" i="13"/>
  <c r="ND118" i="13"/>
  <c r="KG127" i="13"/>
  <c r="ND89" i="13"/>
  <c r="KG17" i="13"/>
  <c r="HJ140" i="13"/>
  <c r="HJ39" i="13"/>
  <c r="EM43" i="13"/>
  <c r="BP159" i="13"/>
  <c r="KG19" i="13"/>
  <c r="EM163" i="13"/>
  <c r="KG153" i="13"/>
  <c r="KG157" i="13"/>
  <c r="HJ88" i="13"/>
  <c r="HJ19" i="13"/>
  <c r="KG61" i="13"/>
  <c r="KG97" i="13"/>
  <c r="HJ115" i="13"/>
  <c r="KG87" i="13"/>
  <c r="KG115" i="13"/>
  <c r="EM95" i="13"/>
  <c r="BP91" i="13"/>
  <c r="EM6" i="13"/>
  <c r="HJ81" i="13"/>
  <c r="EM22" i="13"/>
  <c r="HJ34" i="13"/>
  <c r="KG44" i="13"/>
  <c r="ND48" i="13"/>
  <c r="HJ74" i="13"/>
  <c r="HJ26" i="13"/>
  <c r="HJ54" i="13"/>
  <c r="KG6" i="13"/>
  <c r="BP89" i="13"/>
  <c r="ND54" i="13"/>
  <c r="BP138" i="13"/>
  <c r="HJ163" i="13"/>
  <c r="BP71" i="13"/>
  <c r="BP78" i="13"/>
  <c r="KG116" i="13"/>
  <c r="EM29" i="13"/>
  <c r="BP132" i="13"/>
  <c r="EM121" i="13"/>
  <c r="KG128" i="13"/>
  <c r="KG68" i="13"/>
  <c r="KG34" i="13"/>
  <c r="ND34" i="13"/>
  <c r="BP128" i="13"/>
  <c r="EM139" i="13"/>
  <c r="HJ56" i="13"/>
  <c r="BP20" i="13"/>
  <c r="BP36" i="13"/>
  <c r="EM58" i="13"/>
  <c r="KG148" i="13"/>
  <c r="HJ135" i="13"/>
  <c r="BP155" i="13"/>
  <c r="EM76" i="13"/>
  <c r="ND56" i="13"/>
  <c r="ND12" i="13"/>
  <c r="KG80" i="13"/>
  <c r="ND63" i="13"/>
  <c r="KG149" i="13"/>
  <c r="HJ131" i="13"/>
  <c r="EM27" i="13"/>
  <c r="EM8" i="13"/>
  <c r="BP25" i="13"/>
  <c r="HJ23" i="13"/>
  <c r="BP92" i="13"/>
  <c r="KG96" i="13"/>
  <c r="BP95" i="13"/>
  <c r="KG51" i="13"/>
  <c r="KG70" i="13"/>
  <c r="ND114" i="13"/>
  <c r="BP117" i="13"/>
  <c r="HJ152" i="13"/>
  <c r="ND9" i="13"/>
  <c r="HJ33" i="13"/>
  <c r="KG124" i="13"/>
  <c r="KG147" i="13"/>
  <c r="BP34" i="13"/>
  <c r="KG72" i="13"/>
  <c r="EM52" i="13"/>
  <c r="ND148" i="13"/>
  <c r="HJ77" i="13"/>
  <c r="ND86" i="13"/>
  <c r="KG42" i="13"/>
  <c r="HJ75" i="13"/>
  <c r="ND132" i="13"/>
  <c r="KG151" i="13"/>
  <c r="HJ50" i="13"/>
  <c r="KG135" i="13"/>
  <c r="HJ120" i="13"/>
  <c r="KG41" i="13"/>
  <c r="BP125" i="13"/>
  <c r="ND155" i="13"/>
  <c r="BP160" i="13"/>
  <c r="EM47" i="13"/>
  <c r="KG144" i="13"/>
  <c r="EM61" i="13"/>
  <c r="ND108" i="13"/>
  <c r="EM14" i="13"/>
  <c r="EM134" i="13"/>
  <c r="BP9" i="13"/>
  <c r="EM106" i="13"/>
  <c r="KG85" i="13"/>
  <c r="HJ109" i="13"/>
  <c r="ND8" i="13"/>
  <c r="HJ53" i="13"/>
  <c r="ND72" i="13"/>
  <c r="BP29" i="13"/>
  <c r="ND69" i="13"/>
  <c r="BP137" i="13"/>
  <c r="ND73" i="13"/>
  <c r="ND151" i="13"/>
  <c r="KG143" i="13"/>
  <c r="HJ61" i="13"/>
  <c r="HJ9" i="13"/>
  <c r="BP135" i="13"/>
  <c r="EM87" i="13"/>
  <c r="ND122" i="13"/>
  <c r="HJ162" i="13"/>
  <c r="ND19" i="13"/>
  <c r="EM94" i="13"/>
  <c r="ND110" i="13"/>
  <c r="ND143" i="13"/>
  <c r="HJ114" i="13"/>
  <c r="HJ20" i="13"/>
  <c r="ND104" i="13"/>
  <c r="HJ160" i="13"/>
  <c r="KG60" i="13"/>
  <c r="EM120" i="13"/>
  <c r="ND101" i="13"/>
  <c r="HJ70" i="13"/>
  <c r="ND78" i="13"/>
  <c r="HJ138" i="13"/>
  <c r="EM26" i="13"/>
  <c r="ND6" i="13"/>
  <c r="ND119" i="13"/>
  <c r="ND28" i="13"/>
  <c r="EM60" i="13"/>
  <c r="EM123" i="13"/>
  <c r="BP11" i="13"/>
  <c r="KG118" i="13"/>
  <c r="KG47" i="13"/>
  <c r="EM70" i="13"/>
  <c r="HJ90" i="13"/>
  <c r="KG20" i="13"/>
  <c r="BP153" i="13"/>
  <c r="EM149" i="13"/>
  <c r="ND16" i="13"/>
  <c r="ND123" i="13"/>
  <c r="EM32" i="13"/>
  <c r="HJ44" i="13"/>
  <c r="EM144" i="13"/>
  <c r="EM160" i="13"/>
  <c r="EM78" i="13"/>
  <c r="HJ156" i="13"/>
  <c r="KG119" i="13"/>
  <c r="ND94" i="13"/>
  <c r="EM124" i="13"/>
  <c r="ND76" i="13"/>
  <c r="KG163" i="13"/>
  <c r="ND134" i="13"/>
  <c r="KG150" i="13"/>
  <c r="EM24" i="13"/>
  <c r="KG35" i="13"/>
  <c r="KG110" i="13"/>
  <c r="HJ96" i="13"/>
  <c r="EM67" i="13"/>
  <c r="HJ27" i="13"/>
  <c r="EM20" i="13"/>
  <c r="BP56" i="13"/>
  <c r="HJ36" i="13"/>
  <c r="HJ103" i="13"/>
  <c r="ND45" i="13"/>
  <c r="ND41" i="13"/>
  <c r="HJ124" i="13"/>
  <c r="HJ154" i="13"/>
  <c r="BP43" i="13"/>
  <c r="BP58" i="13"/>
  <c r="ND105" i="13"/>
  <c r="BP151" i="13"/>
  <c r="ND160" i="13"/>
  <c r="EM96" i="13"/>
  <c r="KG162" i="13"/>
  <c r="BP127" i="13"/>
  <c r="ND31" i="13"/>
  <c r="KG25" i="13"/>
  <c r="ND17" i="13"/>
  <c r="BP148" i="13"/>
  <c r="ND39" i="13"/>
  <c r="ND84" i="13"/>
  <c r="ND44" i="13"/>
  <c r="EM25" i="13"/>
  <c r="ND146" i="13"/>
  <c r="ND82" i="13"/>
  <c r="HJ129" i="13"/>
  <c r="HJ149" i="13"/>
  <c r="EM44" i="13"/>
  <c r="BP7" i="13"/>
  <c r="ND64" i="13"/>
  <c r="BP143" i="13"/>
  <c r="ND138" i="13"/>
  <c r="EM99" i="13"/>
  <c r="ND145" i="13"/>
  <c r="ND74" i="13"/>
  <c r="HJ82" i="13"/>
  <c r="ND80" i="13"/>
  <c r="HJ71" i="13"/>
  <c r="ND77" i="13"/>
  <c r="EM156" i="13"/>
  <c r="EM91" i="13"/>
  <c r="ND59" i="13"/>
  <c r="HJ136" i="13"/>
  <c r="HJ17" i="13"/>
  <c r="BP69" i="13"/>
  <c r="BP98" i="13"/>
  <c r="HJ25" i="13"/>
  <c r="ND117" i="13"/>
  <c r="EM152" i="13"/>
  <c r="HJ116" i="13"/>
  <c r="BP144" i="13"/>
  <c r="EM49" i="13"/>
  <c r="HJ101" i="13"/>
  <c r="HJ42" i="13"/>
  <c r="BP140" i="13"/>
  <c r="BP87" i="13"/>
  <c r="HJ48" i="13"/>
  <c r="BP22" i="13"/>
  <c r="ND68" i="13"/>
  <c r="HJ14" i="13"/>
  <c r="BP10" i="13"/>
  <c r="HJ147" i="13"/>
  <c r="BP81" i="13"/>
  <c r="BP53" i="13"/>
  <c r="BP17" i="13"/>
  <c r="HJ45" i="13"/>
  <c r="KG52" i="13"/>
  <c r="EM128" i="13"/>
  <c r="ND49" i="13"/>
  <c r="KG79" i="13"/>
  <c r="EM84" i="13"/>
  <c r="EM104" i="13"/>
  <c r="BP19" i="13"/>
  <c r="KG64" i="13"/>
  <c r="HJ98" i="13"/>
  <c r="KG22" i="13"/>
  <c r="EM90" i="13"/>
  <c r="ND159" i="13"/>
  <c r="KG86" i="13"/>
  <c r="BP105" i="13"/>
  <c r="ND116" i="13"/>
  <c r="BP41" i="13"/>
  <c r="KG71" i="13"/>
  <c r="EM9" i="13"/>
  <c r="ND37" i="13"/>
  <c r="BP27" i="13"/>
  <c r="BP124" i="13"/>
  <c r="BP70" i="13"/>
  <c r="BP18" i="13"/>
  <c r="KG7" i="13"/>
  <c r="BP104" i="13"/>
  <c r="EM138" i="13"/>
  <c r="KG63" i="13"/>
  <c r="EM73" i="13"/>
  <c r="EM74" i="13"/>
  <c r="HJ22" i="13"/>
  <c r="EM105" i="13"/>
  <c r="KG39" i="13"/>
  <c r="HJ94" i="13"/>
  <c r="EM125" i="13"/>
  <c r="EM68" i="13"/>
  <c r="ND102" i="13"/>
  <c r="BP154" i="13"/>
  <c r="HJ100" i="13"/>
  <c r="ND71" i="13"/>
  <c r="BP86" i="13"/>
  <c r="KG69" i="13"/>
  <c r="EM38" i="13"/>
  <c r="EM141" i="13"/>
  <c r="EM51" i="13"/>
  <c r="HJ58" i="13"/>
  <c r="KG65" i="13"/>
  <c r="HJ148" i="13"/>
  <c r="HJ119" i="13"/>
  <c r="BP65" i="13"/>
  <c r="HJ64" i="13"/>
  <c r="EM118" i="13"/>
  <c r="EM143" i="13"/>
  <c r="KG145" i="13"/>
  <c r="ND65" i="13"/>
  <c r="KG113" i="13"/>
  <c r="EM18" i="13"/>
  <c r="ND32" i="13"/>
  <c r="BP113" i="13"/>
  <c r="EM53" i="13"/>
  <c r="HJ145" i="13"/>
  <c r="BP82" i="13"/>
  <c r="KG161" i="13"/>
  <c r="EM85" i="13"/>
  <c r="KG109" i="13"/>
  <c r="BP40" i="13"/>
  <c r="HJ92" i="13"/>
  <c r="HJ133" i="13"/>
  <c r="BP111" i="13"/>
  <c r="EM16" i="13"/>
  <c r="KG100" i="13"/>
  <c r="EM79" i="13"/>
  <c r="BP119" i="13"/>
  <c r="ND140" i="13"/>
  <c r="EM101" i="13"/>
  <c r="HJ93" i="13"/>
  <c r="EM161" i="13"/>
  <c r="BP63" i="13"/>
  <c r="HJ24" i="13"/>
  <c r="HJ126" i="13"/>
  <c r="HJ30" i="13"/>
  <c r="ND36" i="13"/>
  <c r="ND131" i="13"/>
  <c r="KG117" i="13"/>
  <c r="ND85" i="13"/>
  <c r="EM93" i="13"/>
  <c r="ND156" i="13"/>
  <c r="HJ43" i="13"/>
  <c r="EM142" i="13"/>
  <c r="KG132" i="13"/>
  <c r="HJ60" i="13"/>
  <c r="HJ134" i="13"/>
  <c r="BP77" i="13"/>
  <c r="KG88" i="13"/>
  <c r="EM62" i="13"/>
  <c r="BP16" i="13"/>
  <c r="HJ31" i="13"/>
  <c r="BP116" i="13"/>
  <c r="EM103" i="13"/>
  <c r="BP139" i="13"/>
  <c r="BP24" i="13"/>
  <c r="BP39" i="13"/>
  <c r="EM23" i="13"/>
  <c r="HJ89" i="13"/>
  <c r="HJ102" i="13"/>
  <c r="HJ85" i="13"/>
  <c r="KG45" i="13"/>
  <c r="BP49" i="13"/>
  <c r="ND52" i="13"/>
  <c r="KG67" i="13"/>
  <c r="KG142" i="13"/>
  <c r="KG133" i="13"/>
  <c r="BP44" i="13"/>
  <c r="KG103" i="13"/>
  <c r="EM4" i="13"/>
  <c r="EM130" i="13"/>
  <c r="EM88" i="13"/>
  <c r="BP163" i="13"/>
  <c r="KG53" i="13"/>
  <c r="KG106" i="13"/>
  <c r="HJ55" i="13"/>
  <c r="BP6" i="13"/>
  <c r="ND139" i="13"/>
  <c r="ND127" i="13"/>
  <c r="ND11" i="13"/>
  <c r="ND124" i="13"/>
  <c r="KG37" i="13"/>
  <c r="KG62" i="13"/>
  <c r="EM80" i="13"/>
  <c r="HJ51" i="13"/>
  <c r="ND130" i="13"/>
  <c r="HJ122" i="13"/>
  <c r="KG104" i="13"/>
  <c r="KG90" i="13"/>
  <c r="BP110" i="13"/>
  <c r="HJ95" i="13"/>
  <c r="HJ18" i="13"/>
  <c r="KG156" i="13"/>
  <c r="KG31" i="13"/>
  <c r="HJ118" i="13"/>
  <c r="HJ158" i="13"/>
  <c r="ND51" i="13"/>
  <c r="HJ99" i="13"/>
  <c r="KG93" i="13"/>
  <c r="BP68" i="13"/>
  <c r="EM33" i="13"/>
  <c r="EM92" i="13"/>
  <c r="EM114" i="13"/>
  <c r="BP107" i="13"/>
  <c r="ND46" i="13"/>
  <c r="HJ121" i="13"/>
  <c r="BP73" i="13"/>
  <c r="BP141" i="13"/>
  <c r="KG18" i="13"/>
  <c r="ND55" i="13"/>
  <c r="HJ69" i="13"/>
  <c r="BP150" i="13"/>
  <c r="BP103" i="13"/>
  <c r="KG102" i="13"/>
  <c r="KG154" i="13"/>
  <c r="ND112" i="13"/>
  <c r="BP74" i="13"/>
  <c r="KG73" i="13"/>
  <c r="KG107" i="13"/>
  <c r="ND26" i="13"/>
  <c r="ND106" i="13"/>
  <c r="KG91" i="13"/>
  <c r="BP38" i="13"/>
  <c r="EM34" i="13"/>
  <c r="HJ16" i="13"/>
  <c r="EM126" i="13"/>
  <c r="ND67" i="13"/>
  <c r="EM112" i="13"/>
  <c r="ND40" i="13"/>
  <c r="KG48" i="13"/>
  <c r="BP48" i="13"/>
  <c r="HJ127" i="13"/>
  <c r="EM110" i="13"/>
  <c r="ND150" i="13"/>
  <c r="KG23" i="13"/>
  <c r="KG26" i="13"/>
  <c r="HJ130" i="13"/>
  <c r="BP42" i="13"/>
  <c r="HJ38" i="13"/>
  <c r="BP66" i="13"/>
  <c r="HJ28" i="13"/>
  <c r="ND115" i="13"/>
  <c r="BP115" i="13"/>
  <c r="ND147" i="13"/>
  <c r="ND135" i="13"/>
  <c r="HJ5" i="13"/>
  <c r="ND93" i="13"/>
  <c r="ND5" i="13"/>
  <c r="ND4" i="13"/>
  <c r="BP23" i="13"/>
  <c r="EM108" i="13"/>
  <c r="ND95" i="13"/>
  <c r="KG36" i="13"/>
  <c r="HJ15" i="13"/>
  <c r="ND125" i="13"/>
  <c r="ND157" i="13"/>
  <c r="HJ40" i="13"/>
  <c r="EM100" i="13"/>
  <c r="HJ108" i="13"/>
  <c r="BP93" i="13"/>
  <c r="KG122" i="13"/>
  <c r="ND136" i="13"/>
  <c r="KG9" i="13"/>
  <c r="ND38" i="13"/>
  <c r="EM135" i="13"/>
  <c r="EM36" i="13"/>
  <c r="KG13" i="13"/>
  <c r="HJ47" i="13"/>
  <c r="HJ52" i="13"/>
  <c r="BP62" i="13"/>
  <c r="EM12" i="13"/>
  <c r="KG114" i="13"/>
  <c r="BP133" i="13"/>
  <c r="ND149" i="13"/>
  <c r="HJ161" i="13"/>
  <c r="EM129" i="13"/>
  <c r="EM11" i="13"/>
  <c r="KG84" i="13"/>
  <c r="BP55" i="13"/>
  <c r="KG121" i="13"/>
  <c r="ND60" i="13"/>
  <c r="BP47" i="13"/>
  <c r="BP60" i="13"/>
  <c r="ND81" i="13"/>
  <c r="ND33" i="13"/>
  <c r="ND35" i="13"/>
  <c r="HJ105" i="13"/>
  <c r="ND98" i="13"/>
  <c r="HJ113" i="13"/>
  <c r="BA19" i="2"/>
  <c r="BB19" i="2" s="1"/>
  <c r="U43" i="12"/>
  <c r="U78" i="12"/>
  <c r="U33" i="12"/>
  <c r="U82" i="12"/>
  <c r="U57" i="12"/>
  <c r="U72" i="12"/>
  <c r="U63" i="12"/>
  <c r="U14" i="12"/>
  <c r="U11" i="12"/>
  <c r="U61" i="12"/>
  <c r="U24" i="12"/>
  <c r="U47" i="12"/>
  <c r="U76" i="12"/>
  <c r="U39" i="12"/>
  <c r="U26" i="12"/>
  <c r="U94" i="12"/>
  <c r="U18" i="12"/>
  <c r="U7" i="12"/>
  <c r="U48" i="12"/>
  <c r="U37" i="12"/>
  <c r="U20" i="12"/>
  <c r="U41" i="12"/>
  <c r="U71" i="12"/>
  <c r="U97" i="12"/>
  <c r="U23" i="12"/>
  <c r="U79" i="12"/>
  <c r="U60" i="12"/>
  <c r="U51" i="12"/>
  <c r="U21" i="12"/>
  <c r="U40" i="12"/>
  <c r="U65" i="12"/>
  <c r="U100" i="12"/>
  <c r="BA66" i="2"/>
  <c r="BB66" i="2" s="1"/>
  <c r="BA17" i="2"/>
  <c r="BB17" i="2" s="1"/>
  <c r="BA47" i="2"/>
  <c r="BA68" i="2"/>
  <c r="BB68" i="2" s="1"/>
  <c r="BA28" i="2"/>
  <c r="BA56" i="2" l="1"/>
  <c r="BB56" i="2" s="1"/>
  <c r="BA41" i="2"/>
  <c r="BB41" i="2" s="1"/>
  <c r="BA48" i="2"/>
  <c r="BB48" i="2" s="1"/>
  <c r="BA21" i="2"/>
  <c r="BB21" i="2" s="1"/>
  <c r="BA67" i="2"/>
  <c r="BB67" i="2" s="1"/>
  <c r="BA98" i="2"/>
  <c r="BB98" i="2" s="1"/>
  <c r="BA101" i="2"/>
  <c r="BB101" i="2" s="1"/>
  <c r="BA70" i="2"/>
  <c r="BB70" i="2" s="1"/>
  <c r="BA53" i="2"/>
  <c r="BB53" i="2" s="1"/>
  <c r="BA4" i="2"/>
  <c r="BB4" i="2" s="1"/>
  <c r="BA16" i="2"/>
  <c r="BB16" i="2" s="1"/>
  <c r="BA50" i="2"/>
  <c r="BB50" i="2" s="1"/>
  <c r="BA44" i="2"/>
  <c r="BB44" i="2" s="1"/>
  <c r="BA71" i="2"/>
  <c r="BB71" i="2" s="1"/>
  <c r="BA22" i="2"/>
  <c r="BB22" i="2" s="1"/>
  <c r="BA99" i="2"/>
  <c r="BB99" i="2" s="1"/>
  <c r="BA34" i="2"/>
  <c r="BB34" i="2" s="1"/>
  <c r="BA57" i="2"/>
  <c r="BB57" i="2" s="1"/>
  <c r="BA76" i="2"/>
  <c r="BB76" i="2" s="1"/>
  <c r="BA88" i="2"/>
  <c r="BB88" i="2" s="1"/>
  <c r="BA6" i="2"/>
  <c r="BB6" i="2" s="1"/>
  <c r="BA15" i="2"/>
  <c r="BB15" i="2" s="1"/>
  <c r="BA42" i="2"/>
  <c r="BB42" i="2" s="1"/>
  <c r="BA77" i="2"/>
  <c r="BB77" i="2" s="1"/>
  <c r="BA52" i="2"/>
  <c r="BB52" i="2" s="1"/>
  <c r="BA58" i="2"/>
  <c r="BB58" i="2" s="1"/>
  <c r="BA92" i="2"/>
  <c r="BB92" i="2" s="1"/>
  <c r="BA51" i="2"/>
  <c r="BB51" i="2" s="1"/>
  <c r="BA96" i="2"/>
  <c r="BB96" i="2" s="1"/>
  <c r="BA62" i="2"/>
  <c r="BB62" i="2" s="1"/>
  <c r="BA39" i="2"/>
  <c r="BB39" i="2" s="1"/>
  <c r="BA60" i="2"/>
  <c r="BB60" i="2" s="1"/>
  <c r="BA32" i="2"/>
  <c r="BB32" i="2" s="1"/>
  <c r="BA14" i="2"/>
  <c r="BB14" i="2" s="1"/>
  <c r="BA90" i="2"/>
  <c r="BB90" i="2" s="1"/>
  <c r="BA23" i="2"/>
  <c r="BB23" i="2" s="1"/>
  <c r="BA35" i="2"/>
  <c r="BB35" i="2" s="1"/>
  <c r="BA63" i="2"/>
  <c r="BB63" i="2" s="1"/>
  <c r="BA9" i="2"/>
  <c r="BB9" i="2" s="1"/>
  <c r="BA29" i="2"/>
  <c r="BB29" i="2" s="1"/>
  <c r="BA80" i="2"/>
  <c r="BB80" i="2" s="1"/>
  <c r="BA83" i="2"/>
  <c r="BB83" i="2" s="1"/>
  <c r="BA26" i="2"/>
  <c r="BB26" i="2" s="1"/>
  <c r="BA86" i="2"/>
  <c r="BB86" i="2" s="1"/>
  <c r="BA49" i="2"/>
  <c r="BB49" i="2" s="1"/>
  <c r="BA59" i="2"/>
  <c r="BB59" i="2" s="1"/>
  <c r="BA97" i="2"/>
  <c r="BB97" i="2" s="1"/>
  <c r="BA7" i="2"/>
  <c r="BB7" i="2" s="1"/>
  <c r="BA93" i="2"/>
  <c r="BB93" i="2" s="1"/>
  <c r="BA46" i="2"/>
  <c r="BB46" i="2" s="1"/>
  <c r="BA102" i="2"/>
  <c r="BB102" i="2" s="1"/>
  <c r="BA12" i="2"/>
  <c r="BB12" i="2" s="1"/>
  <c r="BA40" i="2"/>
  <c r="BB40" i="2" s="1"/>
  <c r="BA8" i="2"/>
  <c r="BB8" i="2" s="1"/>
  <c r="BA54" i="2"/>
  <c r="BB54" i="2" s="1"/>
  <c r="BA87" i="2"/>
  <c r="BB87" i="2" s="1"/>
  <c r="BA38" i="2"/>
  <c r="BB38" i="2" s="1"/>
  <c r="BA69" i="2"/>
  <c r="BB69" i="2" s="1"/>
  <c r="BA61" i="2"/>
  <c r="BB61" i="2" s="1"/>
  <c r="BA45" i="2"/>
  <c r="BB45" i="2" s="1"/>
  <c r="BA73" i="2"/>
  <c r="BB73" i="2" s="1"/>
  <c r="BA72" i="2"/>
  <c r="BB72" i="2" s="1"/>
  <c r="BA74" i="2"/>
  <c r="BB74" i="2" s="1"/>
  <c r="BA64" i="2"/>
  <c r="BB64" i="2" s="1"/>
  <c r="BA85" i="2"/>
  <c r="BB85" i="2" s="1"/>
  <c r="BA55" i="2"/>
  <c r="BB55" i="2" s="1"/>
  <c r="BA33" i="2"/>
  <c r="BB33" i="2" s="1"/>
  <c r="BA13" i="2"/>
  <c r="BB13" i="2" s="1"/>
  <c r="BA89" i="2"/>
  <c r="BB89" i="2" s="1"/>
  <c r="BA37" i="2"/>
  <c r="BB37" i="2" s="1"/>
  <c r="BA11" i="2"/>
  <c r="BB11" i="2" s="1"/>
  <c r="BA91" i="2"/>
  <c r="BB91" i="2" s="1"/>
  <c r="BA78" i="2"/>
  <c r="BB78" i="2" s="1"/>
  <c r="BA79" i="2"/>
  <c r="BB79" i="2" s="1"/>
  <c r="BA95" i="2"/>
  <c r="BB95" i="2" s="1"/>
  <c r="BA75" i="2"/>
  <c r="BB75" i="2" s="1"/>
  <c r="BA31" i="2"/>
  <c r="BB31" i="2" s="1"/>
  <c r="BA84" i="2"/>
  <c r="BB84" i="2" s="1"/>
  <c r="BA3" i="2"/>
  <c r="BA65" i="2"/>
  <c r="BA27" i="2"/>
  <c r="BB27" i="2" s="1"/>
  <c r="BA82" i="2"/>
  <c r="BB82" i="2" s="1"/>
  <c r="BA24" i="2"/>
  <c r="BB24" i="2" s="1"/>
  <c r="BA94" i="2"/>
  <c r="BB94" i="2" s="1"/>
  <c r="BA10" i="2"/>
  <c r="BA36" i="2"/>
  <c r="BB36" i="2" s="1"/>
  <c r="BA100" i="2"/>
  <c r="BB100" i="2" s="1"/>
  <c r="BA25" i="2"/>
  <c r="BA81" i="2"/>
  <c r="BB81" i="2" s="1"/>
  <c r="BA5" i="2"/>
  <c r="BA20" i="2"/>
  <c r="BB47" i="2"/>
  <c r="BB18" i="2"/>
  <c r="BB28" i="2"/>
  <c r="BA43" i="2" l="1"/>
  <c r="AX30" i="2"/>
  <c r="BB10" i="2"/>
  <c r="BB65" i="2"/>
  <c r="BB3" i="2"/>
  <c r="BB20" i="2"/>
  <c r="BB5" i="2"/>
  <c r="BB25" i="2"/>
  <c r="BA30" i="2" l="1"/>
  <c r="BB43" i="2"/>
  <c r="BB30" i="2" l="1"/>
  <c r="EY159" i="13" l="1"/>
  <c r="IW26" i="10"/>
  <c r="EI52" i="13"/>
  <c r="AY163" i="11"/>
  <c r="CH18" i="13"/>
  <c r="LU99" i="10"/>
  <c r="EI126" i="13"/>
  <c r="MY121" i="13"/>
  <c r="NR93" i="13"/>
  <c r="BA95" i="11"/>
  <c r="EI35" i="13"/>
  <c r="BI158" i="11"/>
  <c r="NP97" i="10"/>
  <c r="NS163" i="13"/>
  <c r="KY149" i="13"/>
  <c r="BI50" i="11"/>
  <c r="NV130" i="10"/>
  <c r="KZ107" i="13"/>
  <c r="HT59" i="13"/>
  <c r="JC13" i="10"/>
  <c r="HF33" i="13"/>
  <c r="AB70" i="11"/>
  <c r="NX145" i="13"/>
  <c r="IC89" i="13"/>
  <c r="AB116" i="11"/>
  <c r="KB129" i="13"/>
  <c r="AC283" i="6"/>
  <c r="HT89" i="13"/>
  <c r="CF135" i="13"/>
  <c r="AY88" i="11"/>
  <c r="CI140" i="13"/>
  <c r="CE28" i="13"/>
  <c r="FN98" i="10"/>
  <c r="IB18" i="13"/>
  <c r="KS79" i="13"/>
  <c r="GE60" i="10"/>
  <c r="CJ122" i="13"/>
  <c r="CB73" i="13"/>
  <c r="NV51" i="10"/>
  <c r="MX35" i="13"/>
  <c r="LU74" i="10"/>
  <c r="CF90" i="13"/>
  <c r="NS74" i="13"/>
  <c r="NW132" i="13"/>
  <c r="BL72" i="11"/>
  <c r="AH22" i="12"/>
  <c r="AI59" i="12"/>
  <c r="FG73" i="13"/>
  <c r="BA122" i="11"/>
  <c r="BM128" i="11"/>
  <c r="FB81" i="13"/>
  <c r="LA125" i="13"/>
  <c r="NT112" i="13"/>
  <c r="Z65" i="11"/>
  <c r="DB111" i="10"/>
  <c r="NS65" i="13"/>
  <c r="AZ128" i="11"/>
  <c r="KV107" i="13"/>
  <c r="HE144" i="13"/>
  <c r="NP4" i="13"/>
  <c r="KS90" i="13"/>
  <c r="IB12" i="13"/>
  <c r="JC143" i="10"/>
  <c r="X18" i="6"/>
  <c r="KX93" i="10"/>
  <c r="CH76" i="13"/>
  <c r="Z161" i="6"/>
  <c r="HZ70" i="13"/>
  <c r="NS7" i="13"/>
  <c r="IW80" i="10"/>
  <c r="CD97" i="13"/>
  <c r="NV118" i="13"/>
  <c r="BK119" i="13"/>
  <c r="FB86" i="13"/>
  <c r="IB144" i="13"/>
  <c r="AB38" i="6"/>
  <c r="CB127" i="13"/>
  <c r="HF45" i="13"/>
  <c r="CH71" i="13"/>
  <c r="CI35" i="13"/>
  <c r="FN118" i="10"/>
  <c r="IL129" i="10"/>
  <c r="LA112" i="13"/>
  <c r="IB11" i="13"/>
  <c r="BB75" i="11"/>
  <c r="AU101" i="11"/>
  <c r="EW122" i="13"/>
  <c r="HT130" i="13"/>
  <c r="KQ158" i="13"/>
  <c r="HZ46" i="13"/>
  <c r="BL91" i="11"/>
  <c r="EI28" i="13"/>
  <c r="X321" i="6"/>
  <c r="CI6" i="13"/>
  <c r="MZ47" i="13"/>
  <c r="MY38" i="13"/>
  <c r="AB149" i="11"/>
  <c r="Y235" i="6"/>
  <c r="HY151" i="13"/>
  <c r="FG28" i="13"/>
  <c r="KX110" i="10"/>
  <c r="Z123" i="11"/>
  <c r="CF8" i="13"/>
  <c r="LU159" i="10"/>
  <c r="IC137" i="13"/>
  <c r="FF115" i="13"/>
  <c r="KV97" i="13"/>
  <c r="NV129" i="13"/>
  <c r="KA8" i="13"/>
  <c r="EH95" i="13"/>
  <c r="X100" i="6"/>
  <c r="FB155" i="13"/>
  <c r="BM69" i="11"/>
  <c r="BM120" i="11"/>
  <c r="CJ117" i="13"/>
  <c r="NP90" i="10"/>
  <c r="KY19" i="13"/>
  <c r="HT151" i="13"/>
  <c r="HT76" i="13"/>
  <c r="AI30" i="12"/>
  <c r="KW114" i="13"/>
  <c r="KS71" i="13"/>
  <c r="NS96" i="13"/>
  <c r="AS92" i="11"/>
  <c r="AP10" i="11"/>
  <c r="LO78" i="10"/>
  <c r="CJ5" i="13"/>
  <c r="KV125" i="13"/>
  <c r="AS123" i="11"/>
  <c r="AA180" i="6"/>
  <c r="AU39" i="11"/>
  <c r="LO161" i="10"/>
  <c r="KZ156" i="13"/>
  <c r="CI103" i="13"/>
  <c r="IF108" i="10"/>
  <c r="BA103" i="11"/>
  <c r="KB58" i="13"/>
  <c r="IB72" i="13"/>
  <c r="BD140" i="11"/>
  <c r="EY140" i="13"/>
  <c r="HY50" i="13"/>
  <c r="LO150" i="10"/>
  <c r="KQ37" i="13"/>
  <c r="AF88" i="12"/>
  <c r="CE127" i="13"/>
  <c r="NV60" i="10"/>
  <c r="AB22" i="11"/>
  <c r="IB73" i="13"/>
  <c r="BZ161" i="13"/>
  <c r="FF127" i="13"/>
  <c r="Y29" i="11"/>
  <c r="AG31" i="11"/>
  <c r="AJ46" i="11"/>
  <c r="AY55" i="11"/>
  <c r="OG148" i="10"/>
  <c r="FF65" i="13"/>
  <c r="KY112" i="13"/>
  <c r="BK97" i="13"/>
  <c r="HV115" i="13"/>
  <c r="HF35" i="13"/>
  <c r="KW28" i="13"/>
  <c r="ID119" i="13"/>
  <c r="LU31" i="10"/>
  <c r="CI158" i="13"/>
  <c r="CH102" i="13"/>
  <c r="BC144" i="11"/>
  <c r="FT142" i="10"/>
  <c r="AA280" i="6"/>
  <c r="KB125" i="13"/>
  <c r="FG76" i="13"/>
  <c r="AC47" i="11"/>
  <c r="KY96" i="13"/>
  <c r="AJ49" i="11"/>
  <c r="AC61" i="11"/>
  <c r="AA112" i="6"/>
  <c r="OM61" i="10"/>
  <c r="EY18" i="13"/>
  <c r="OG33" i="10"/>
  <c r="Z358" i="6"/>
  <c r="BZ5" i="13"/>
  <c r="AI84" i="11"/>
  <c r="BZ45" i="13"/>
  <c r="FF38" i="13"/>
  <c r="KY142" i="13"/>
  <c r="DS114" i="10"/>
  <c r="KW5" i="13"/>
  <c r="BJ76" i="11"/>
  <c r="FE88" i="13"/>
  <c r="OM76" i="10"/>
  <c r="AQ132" i="11"/>
  <c r="FE98" i="13"/>
  <c r="NV5" i="13"/>
  <c r="FG48" i="13"/>
  <c r="FA157" i="13"/>
  <c r="EW86" i="13"/>
  <c r="DM48" i="10"/>
  <c r="FE17" i="13"/>
  <c r="AC28" i="11"/>
  <c r="KS25" i="13"/>
  <c r="KB113" i="13"/>
  <c r="DS59" i="10"/>
  <c r="KS22" i="13"/>
  <c r="CF6" i="13"/>
  <c r="AH8" i="11"/>
  <c r="NV121" i="13"/>
  <c r="AK129" i="11"/>
  <c r="EH22" i="13"/>
  <c r="Z12" i="6"/>
  <c r="GK85" i="10"/>
  <c r="DS148" i="10"/>
  <c r="NP122" i="13"/>
  <c r="X25" i="11"/>
  <c r="NN76" i="13"/>
  <c r="MY92" i="13"/>
  <c r="ID18" i="13"/>
  <c r="AE96" i="12"/>
  <c r="HD12" i="13"/>
  <c r="BZ97" i="13"/>
  <c r="BJ59" i="13"/>
  <c r="AT121" i="11"/>
  <c r="AB292" i="6"/>
  <c r="HY88" i="13"/>
  <c r="NP16" i="13"/>
  <c r="AA76" i="6"/>
  <c r="OM12" i="10"/>
  <c r="OG129" i="10"/>
  <c r="OM16" i="10"/>
  <c r="Z196" i="6"/>
  <c r="AA130" i="11"/>
  <c r="KV112" i="13"/>
  <c r="NS143" i="13"/>
  <c r="AC253" i="6"/>
  <c r="BL84" i="13"/>
  <c r="Z323" i="6"/>
  <c r="NX104" i="13"/>
  <c r="IL28" i="10"/>
  <c r="NV72" i="13"/>
  <c r="AP141" i="11"/>
  <c r="BZ40" i="13"/>
  <c r="FG46" i="13"/>
  <c r="KZ34" i="13"/>
  <c r="BL120" i="13"/>
  <c r="AC129" i="11"/>
  <c r="KC32" i="13"/>
  <c r="HY86" i="13"/>
  <c r="BK155" i="11"/>
  <c r="BM92" i="11"/>
  <c r="DM20" i="10"/>
  <c r="EW67" i="13"/>
  <c r="HZ156" i="13"/>
  <c r="MY74" i="13"/>
  <c r="LD80" i="10"/>
  <c r="FF70" i="13"/>
  <c r="NN160" i="13"/>
  <c r="NX64" i="13"/>
  <c r="AU12" i="11"/>
  <c r="IL122" i="10"/>
  <c r="KZ97" i="13"/>
  <c r="CF103" i="13"/>
  <c r="BB115" i="11"/>
  <c r="KV59" i="13"/>
  <c r="NV7" i="10"/>
  <c r="KA36" i="13"/>
  <c r="FB143" i="13"/>
  <c r="AG104" i="11"/>
  <c r="IW50" i="10"/>
  <c r="CH59" i="13"/>
  <c r="DS64" i="10"/>
  <c r="HX40" i="13"/>
  <c r="HT63" i="13"/>
  <c r="AI117" i="11"/>
  <c r="BK60" i="13"/>
  <c r="JC32" i="10"/>
  <c r="BZ59" i="13"/>
  <c r="FG148" i="13"/>
  <c r="AU111" i="11"/>
  <c r="AG150" i="11"/>
  <c r="FB35" i="13"/>
  <c r="BZ133" i="13"/>
  <c r="MZ100" i="13"/>
  <c r="NX114" i="13"/>
  <c r="KX124" i="10"/>
  <c r="FF82" i="13"/>
  <c r="AE69" i="12"/>
  <c r="CF114" i="13"/>
  <c r="FG111" i="13"/>
  <c r="FN128" i="10"/>
  <c r="CJ10" i="13"/>
  <c r="KQ143" i="13"/>
  <c r="K23" i="6"/>
  <c r="DB142" i="10"/>
  <c r="BZ134" i="13"/>
  <c r="FG92" i="13"/>
  <c r="KZ72" i="13"/>
  <c r="KC160" i="13"/>
  <c r="NT21" i="13"/>
  <c r="LD41" i="10"/>
  <c r="LO45" i="10"/>
  <c r="JC164" i="10"/>
  <c r="JC120" i="10"/>
  <c r="FN107" i="10"/>
  <c r="AP158" i="11"/>
  <c r="FA45" i="13"/>
  <c r="AP83" i="11"/>
  <c r="NW118" i="13"/>
  <c r="LU26" i="10"/>
  <c r="KY63" i="13"/>
  <c r="HT30" i="13"/>
  <c r="FT109" i="10"/>
  <c r="NW47" i="13"/>
  <c r="KQ23" i="13"/>
  <c r="KU155" i="13"/>
  <c r="NV94" i="13"/>
  <c r="FG18" i="13"/>
  <c r="AR8" i="11"/>
  <c r="HX118" i="13"/>
  <c r="KC56" i="13"/>
  <c r="BL11" i="13"/>
  <c r="AG85" i="11"/>
  <c r="NR60" i="13"/>
  <c r="CI141" i="13"/>
  <c r="BZ21" i="13"/>
  <c r="CH156" i="13"/>
  <c r="AP110" i="11"/>
  <c r="X153" i="6"/>
  <c r="KB90" i="13"/>
  <c r="IC73" i="13"/>
  <c r="AL64" i="11"/>
  <c r="JC61" i="10"/>
  <c r="NV33" i="13"/>
  <c r="AH139" i="11"/>
  <c r="HF160" i="13"/>
  <c r="AS18" i="11"/>
  <c r="NW86" i="13"/>
  <c r="EI124" i="13"/>
  <c r="AB71" i="11"/>
  <c r="AY5" i="11"/>
  <c r="NT4" i="13"/>
  <c r="DM107" i="10"/>
  <c r="NR70" i="13"/>
  <c r="KB140" i="13"/>
  <c r="IF97" i="10"/>
  <c r="BL43" i="11"/>
  <c r="BM17" i="11"/>
  <c r="BL16" i="13"/>
  <c r="HX138" i="13"/>
  <c r="AA26" i="6"/>
  <c r="NV93" i="13"/>
  <c r="EH97" i="13"/>
  <c r="ID115" i="13"/>
  <c r="OG110" i="10"/>
  <c r="CJ162" i="13"/>
  <c r="KC39" i="13"/>
  <c r="BA149" i="11"/>
  <c r="CJ151" i="13"/>
  <c r="Z52" i="6"/>
  <c r="KS81" i="13"/>
  <c r="IB32" i="13"/>
  <c r="KX72" i="10"/>
  <c r="KW143" i="13"/>
  <c r="DB26" i="10"/>
  <c r="AF48" i="12"/>
  <c r="KV32" i="13"/>
  <c r="BL22" i="13"/>
  <c r="AB290" i="6"/>
  <c r="BL70" i="13"/>
  <c r="CB54" i="13"/>
  <c r="OG133" i="10"/>
  <c r="MZ104" i="13"/>
  <c r="EH47" i="13"/>
  <c r="AG43" i="11"/>
  <c r="AB298" i="6"/>
  <c r="KW56" i="13"/>
  <c r="KU29" i="13"/>
  <c r="AS132" i="11"/>
  <c r="BZ94" i="13"/>
  <c r="CE147" i="13"/>
  <c r="LA156" i="13"/>
  <c r="CF33" i="13"/>
  <c r="OM142" i="10"/>
  <c r="GE17" i="10"/>
  <c r="GE72" i="10"/>
  <c r="AT58" i="11"/>
  <c r="AA193" i="6"/>
  <c r="OM109" i="10"/>
  <c r="KQ71" i="13"/>
  <c r="CD122" i="13"/>
  <c r="CI88" i="13"/>
  <c r="FG45" i="13"/>
  <c r="EH26" i="13"/>
  <c r="KS159" i="13"/>
  <c r="BI125" i="11"/>
  <c r="NP115" i="13"/>
  <c r="OG50" i="10"/>
  <c r="AB55" i="11"/>
  <c r="NW66" i="13"/>
  <c r="LU10" i="10"/>
  <c r="AB150" i="11"/>
  <c r="KY113" i="13"/>
  <c r="AT21" i="11"/>
  <c r="FB53" i="13"/>
  <c r="OM29" i="10"/>
  <c r="FC162" i="13"/>
  <c r="AI66" i="11"/>
  <c r="HT97" i="13"/>
  <c r="LA94" i="13"/>
  <c r="AR142" i="11"/>
  <c r="AA147" i="11"/>
  <c r="Y193" i="6"/>
  <c r="BA46" i="11"/>
  <c r="HF44" i="13"/>
  <c r="HE151" i="13"/>
  <c r="MY138" i="13"/>
  <c r="HV132" i="13"/>
  <c r="AI78" i="11"/>
  <c r="KC155" i="13"/>
  <c r="CJ67" i="13"/>
  <c r="CI53" i="13"/>
  <c r="X5" i="6"/>
  <c r="OM97" i="10"/>
  <c r="EH21" i="13"/>
  <c r="X132" i="6"/>
  <c r="NR42" i="13"/>
  <c r="NV128" i="10"/>
  <c r="IF76" i="10"/>
  <c r="BD162" i="11"/>
  <c r="FE67" i="13"/>
  <c r="BA32" i="11"/>
  <c r="IC136" i="13"/>
  <c r="AC141" i="11"/>
  <c r="NV158" i="13"/>
  <c r="KW112" i="13"/>
  <c r="FA31" i="13"/>
  <c r="KQ138" i="13"/>
  <c r="FA102" i="13"/>
  <c r="AY133" i="11"/>
  <c r="KY61" i="13"/>
  <c r="LU77" i="10"/>
  <c r="BK66" i="13"/>
  <c r="NN158" i="13"/>
  <c r="FT152" i="10"/>
  <c r="DS65" i="10"/>
  <c r="FG125" i="13"/>
  <c r="AS69" i="11"/>
  <c r="AY129" i="11"/>
  <c r="AC294" i="6"/>
  <c r="IW101" i="10"/>
  <c r="Y6" i="11"/>
  <c r="KU28" i="13"/>
  <c r="Y22" i="6"/>
  <c r="BL48" i="11"/>
  <c r="X151" i="6"/>
  <c r="KZ31" i="13"/>
  <c r="CI52" i="13"/>
  <c r="KU157" i="13"/>
  <c r="NP161" i="10"/>
  <c r="AH89" i="12"/>
  <c r="MZ128" i="13"/>
  <c r="KU69" i="13"/>
  <c r="LA91" i="13"/>
  <c r="Z115" i="6"/>
  <c r="KX137" i="10"/>
  <c r="NT86" i="13"/>
  <c r="LO89" i="10"/>
  <c r="MY64" i="13"/>
  <c r="BH141" i="11"/>
  <c r="BD106" i="11"/>
  <c r="GE30" i="10"/>
  <c r="KX70" i="10"/>
  <c r="EI56" i="13"/>
  <c r="KS8" i="13"/>
  <c r="HV81" i="13"/>
  <c r="KY55" i="13"/>
  <c r="Y49" i="11"/>
  <c r="HF25" i="13"/>
  <c r="AA106" i="6"/>
  <c r="CF115" i="13"/>
  <c r="AH109" i="11"/>
  <c r="AY112" i="11"/>
  <c r="FC155" i="13"/>
  <c r="EY121" i="13"/>
  <c r="DM27" i="10"/>
  <c r="AL62" i="11"/>
  <c r="EI88" i="13"/>
  <c r="DS26" i="10"/>
  <c r="NT85" i="13"/>
  <c r="GE8" i="10"/>
  <c r="HF89" i="13"/>
  <c r="HE13" i="13"/>
  <c r="FN111" i="10"/>
  <c r="AP65" i="11"/>
  <c r="BB83" i="11"/>
  <c r="MZ110" i="13"/>
  <c r="ID4" i="13"/>
  <c r="CE159" i="13"/>
  <c r="IC108" i="13"/>
  <c r="LU124" i="10"/>
  <c r="GE98" i="10"/>
  <c r="AU27" i="11"/>
  <c r="FC139" i="13"/>
  <c r="HX57" i="13"/>
  <c r="NR36" i="13"/>
  <c r="NW103" i="13"/>
  <c r="AP122" i="11"/>
  <c r="Y119" i="11"/>
  <c r="NN12" i="13"/>
  <c r="OG34" i="10"/>
  <c r="LD125" i="10"/>
  <c r="AB92" i="11"/>
  <c r="AK86" i="11"/>
  <c r="CB130" i="13"/>
  <c r="AJ128" i="11"/>
  <c r="E11" i="6"/>
  <c r="AR115" i="11"/>
  <c r="NS140" i="13"/>
  <c r="NT27" i="13"/>
  <c r="OM153" i="10"/>
  <c r="BZ163" i="13"/>
  <c r="FA96" i="13"/>
  <c r="BL26" i="13"/>
  <c r="IB50" i="13"/>
  <c r="HE104" i="13"/>
  <c r="IW90" i="10"/>
  <c r="IW17" i="10"/>
  <c r="BB121" i="11"/>
  <c r="HZ120" i="13"/>
  <c r="AA144" i="6"/>
  <c r="KX60" i="10"/>
  <c r="BL78" i="13"/>
  <c r="AC79" i="6"/>
  <c r="AI14" i="11"/>
  <c r="AC89" i="6"/>
  <c r="NX34" i="13"/>
  <c r="AT32" i="11"/>
  <c r="IF87" i="10"/>
  <c r="AR139" i="11"/>
  <c r="AC6" i="11"/>
  <c r="BZ83" i="13"/>
  <c r="BM141" i="11"/>
  <c r="MY118" i="13"/>
  <c r="EH43" i="13"/>
  <c r="FG141" i="13"/>
  <c r="NT98" i="13"/>
  <c r="HZ125" i="13"/>
  <c r="AB77" i="6"/>
  <c r="NR90" i="13"/>
  <c r="HT46" i="13"/>
  <c r="AI108" i="11"/>
  <c r="EW43" i="13"/>
  <c r="DM162" i="10"/>
  <c r="HX93" i="13"/>
  <c r="OG67" i="10"/>
  <c r="Z207" i="6"/>
  <c r="HD47" i="13"/>
  <c r="LU155" i="10"/>
  <c r="OM145" i="10"/>
  <c r="HZ88" i="13"/>
  <c r="IF78" i="10"/>
  <c r="NT163" i="13"/>
  <c r="AL122" i="11"/>
  <c r="FA64" i="13"/>
  <c r="NP79" i="10"/>
  <c r="KY85" i="13"/>
  <c r="HY159" i="13"/>
  <c r="NN113" i="13"/>
  <c r="NS14" i="13"/>
  <c r="IB116" i="13"/>
  <c r="AA149" i="6"/>
  <c r="NP103" i="13"/>
  <c r="NN109" i="13"/>
  <c r="X11" i="6"/>
  <c r="LO11" i="10"/>
  <c r="AC277" i="6"/>
  <c r="AT46" i="11"/>
  <c r="NS89" i="13"/>
  <c r="CI5" i="13"/>
  <c r="AC144" i="6"/>
  <c r="NN107" i="13"/>
  <c r="AI147" i="11"/>
  <c r="FB154" i="13"/>
  <c r="KW120" i="13"/>
  <c r="FE83" i="13"/>
  <c r="BK6" i="13"/>
  <c r="KQ75" i="13"/>
  <c r="FE77" i="13"/>
  <c r="NP45" i="13"/>
  <c r="GE114" i="10"/>
  <c r="HE91" i="13"/>
  <c r="AB11" i="6"/>
  <c r="Y223" i="6"/>
  <c r="OG29" i="10"/>
  <c r="BL108" i="13"/>
  <c r="KW31" i="13"/>
  <c r="FB141" i="13"/>
  <c r="AA253" i="6"/>
  <c r="AC111" i="6"/>
  <c r="BL69" i="11"/>
  <c r="Z52" i="11"/>
  <c r="OG120" i="10"/>
  <c r="NX132" i="13"/>
  <c r="AT20" i="11"/>
  <c r="GE120" i="10"/>
  <c r="HE8" i="13"/>
  <c r="NW102" i="13"/>
  <c r="AF102" i="12"/>
  <c r="LO147" i="10"/>
  <c r="BZ71" i="13"/>
  <c r="KY21" i="13"/>
  <c r="AH44" i="11"/>
  <c r="FE95" i="13"/>
  <c r="FC40" i="13"/>
  <c r="OG45" i="10"/>
  <c r="LD76" i="10"/>
  <c r="AB129" i="6"/>
  <c r="KX145" i="10"/>
  <c r="OM115" i="10"/>
  <c r="AB128" i="6"/>
  <c r="AP71" i="11"/>
  <c r="MY45" i="13"/>
  <c r="LA134" i="13"/>
  <c r="FC68" i="13"/>
  <c r="KY24" i="13"/>
  <c r="NP68" i="13"/>
  <c r="GK117" i="10"/>
  <c r="CV121" i="10"/>
  <c r="CV160" i="10"/>
  <c r="Y78" i="11"/>
  <c r="IW21" i="10"/>
  <c r="FG90" i="13"/>
  <c r="AE48" i="12"/>
  <c r="AK158" i="11"/>
  <c r="NX143" i="13"/>
  <c r="KZ22" i="13"/>
  <c r="NS133" i="13"/>
  <c r="KQ97" i="13"/>
  <c r="BZ127" i="13"/>
  <c r="NT125" i="13"/>
  <c r="Y212" i="6"/>
  <c r="AC68" i="11"/>
  <c r="FT49" i="10"/>
  <c r="GK133" i="10"/>
  <c r="KC140" i="13"/>
  <c r="LO129" i="10"/>
  <c r="KA44" i="13"/>
  <c r="Y231" i="6"/>
  <c r="Y57" i="6"/>
  <c r="IB13" i="13"/>
  <c r="FF24" i="13"/>
  <c r="EY55" i="13"/>
  <c r="DS47" i="10"/>
  <c r="BK53" i="13"/>
  <c r="IC123" i="13"/>
  <c r="LU47" i="10"/>
  <c r="AR89" i="11"/>
  <c r="CH116" i="13"/>
  <c r="AA158" i="6"/>
  <c r="HX89" i="13"/>
  <c r="KS6" i="13"/>
  <c r="AY141" i="11"/>
  <c r="Z29" i="6"/>
  <c r="FN91" i="10"/>
  <c r="KC129" i="13"/>
  <c r="GK72" i="10"/>
  <c r="AB76" i="11"/>
  <c r="EI60" i="13"/>
  <c r="AB12" i="11"/>
  <c r="X135" i="6"/>
  <c r="CJ160" i="13"/>
  <c r="FB44" i="13"/>
  <c r="AQ153" i="11"/>
  <c r="LA97" i="13"/>
  <c r="CH80" i="13"/>
  <c r="IB141" i="13"/>
  <c r="EI142" i="13"/>
  <c r="OG112" i="10"/>
  <c r="IW91" i="10"/>
  <c r="ID80" i="13"/>
  <c r="JC44" i="10"/>
  <c r="KB157" i="13"/>
  <c r="NS125" i="13"/>
  <c r="BZ160" i="13"/>
  <c r="BH77" i="11"/>
  <c r="NN48" i="13"/>
  <c r="ID98" i="13"/>
  <c r="AC254" i="6"/>
  <c r="NP121" i="10"/>
  <c r="NR124" i="13"/>
  <c r="KY115" i="13"/>
  <c r="Z156" i="6"/>
  <c r="Y153" i="6"/>
  <c r="AB252" i="6"/>
  <c r="X110" i="11"/>
  <c r="AE6" i="12"/>
  <c r="BI57" i="11"/>
  <c r="CI97" i="13"/>
  <c r="Y230" i="6"/>
  <c r="NW26" i="13"/>
  <c r="AI38" i="12"/>
  <c r="NN7" i="13"/>
  <c r="HE108" i="13"/>
  <c r="KV100" i="13"/>
  <c r="AA88" i="6"/>
  <c r="IC124" i="13"/>
  <c r="EI26" i="13"/>
  <c r="X169" i="6"/>
  <c r="AA109" i="6"/>
  <c r="IW41" i="10"/>
  <c r="AE56" i="12"/>
  <c r="CB119" i="13"/>
  <c r="HF9" i="13"/>
  <c r="NT141" i="13"/>
  <c r="KQ95" i="13"/>
  <c r="CD145" i="13"/>
  <c r="GE163" i="10"/>
  <c r="NP51" i="10"/>
  <c r="KX114" i="10"/>
  <c r="MX5" i="13"/>
  <c r="MX7" i="13"/>
  <c r="EG15" i="13"/>
  <c r="Y272" i="6"/>
  <c r="IL66" i="10"/>
  <c r="HF126" i="13"/>
  <c r="AG143" i="11"/>
  <c r="NP57" i="13"/>
  <c r="IC57" i="13"/>
  <c r="JC78" i="10"/>
  <c r="Y233" i="6"/>
  <c r="HE42" i="13"/>
  <c r="AU103" i="11"/>
  <c r="KQ44" i="13"/>
  <c r="DS19" i="10"/>
  <c r="KB127" i="13"/>
  <c r="EH65" i="13"/>
  <c r="HY11" i="13"/>
  <c r="FE129" i="13"/>
  <c r="CI144" i="13"/>
  <c r="HV105" i="13"/>
  <c r="AT50" i="11"/>
  <c r="MY10" i="13"/>
  <c r="LO148" i="10"/>
  <c r="GE139" i="10"/>
  <c r="NN31" i="13"/>
  <c r="FN92" i="10"/>
  <c r="AP26" i="11"/>
  <c r="NW36" i="13"/>
  <c r="BJ156" i="11"/>
  <c r="HT26" i="13"/>
  <c r="AA45" i="11"/>
  <c r="AI102" i="11"/>
  <c r="NV76" i="13"/>
  <c r="DS54" i="10"/>
  <c r="GK76" i="10"/>
  <c r="AT98" i="11"/>
  <c r="X327" i="6"/>
  <c r="AL105" i="11"/>
  <c r="NS75" i="13"/>
  <c r="FC16" i="13"/>
  <c r="NT18" i="13"/>
  <c r="E19" i="6"/>
  <c r="GK49" i="10"/>
  <c r="KC134" i="13"/>
  <c r="KS91" i="13"/>
  <c r="NR158" i="13"/>
  <c r="FA151" i="13"/>
  <c r="NT154" i="13"/>
  <c r="BK29" i="13"/>
  <c r="KZ99" i="13"/>
  <c r="Y16" i="11"/>
  <c r="BM144" i="11"/>
  <c r="FG89" i="13"/>
  <c r="BZ158" i="13"/>
  <c r="AA149" i="11"/>
  <c r="AU32" i="11"/>
  <c r="IC31" i="13"/>
  <c r="KB78" i="13"/>
  <c r="KC95" i="13"/>
  <c r="CB19" i="13"/>
  <c r="IB113" i="13"/>
  <c r="IB30" i="13"/>
  <c r="AC345" i="6"/>
  <c r="Y150" i="11"/>
  <c r="HZ97" i="13"/>
  <c r="OM160" i="10"/>
  <c r="NW98" i="13"/>
  <c r="X93" i="11"/>
  <c r="HT159" i="13"/>
  <c r="BM76" i="11"/>
  <c r="NV7" i="13"/>
  <c r="FF98" i="13"/>
  <c r="HV25" i="13"/>
  <c r="AB189" i="6"/>
  <c r="NX9" i="13"/>
  <c r="AT45" i="11"/>
  <c r="LA82" i="13"/>
  <c r="HY17" i="13"/>
  <c r="KS13" i="13"/>
  <c r="BD66" i="11"/>
  <c r="JC92" i="10"/>
  <c r="BL154" i="13"/>
  <c r="JC29" i="10"/>
  <c r="FA127" i="13"/>
  <c r="KV64" i="13"/>
  <c r="AC220" i="6"/>
  <c r="KB39" i="13"/>
  <c r="BJ8" i="11"/>
  <c r="BL16" i="11"/>
  <c r="BD136" i="11"/>
  <c r="IW6" i="10"/>
  <c r="KA62" i="13"/>
  <c r="NW111" i="13"/>
  <c r="X78" i="11"/>
  <c r="KC153" i="13"/>
  <c r="BM129" i="11"/>
  <c r="EW118" i="13"/>
  <c r="AG4" i="12"/>
  <c r="KZ10" i="13"/>
  <c r="LA141" i="13"/>
  <c r="HF153" i="13"/>
  <c r="KB74" i="13"/>
  <c r="FB107" i="13"/>
  <c r="AY107" i="11"/>
  <c r="LO102" i="10"/>
  <c r="FG159" i="13"/>
  <c r="DS13" i="10"/>
  <c r="OM8" i="10"/>
  <c r="BD19" i="11"/>
  <c r="NW49" i="13"/>
  <c r="HV41" i="13"/>
  <c r="FB73" i="13"/>
  <c r="NP76" i="10"/>
  <c r="KV144" i="13"/>
  <c r="DB98" i="10"/>
  <c r="AL41" i="11"/>
  <c r="KQ119" i="13"/>
  <c r="KY108" i="13"/>
  <c r="Y162" i="11"/>
  <c r="BA31" i="11"/>
  <c r="AT42" i="11"/>
  <c r="OG80" i="10"/>
  <c r="AG140" i="11"/>
  <c r="EW42" i="13"/>
  <c r="HT67" i="13"/>
  <c r="KW146" i="13"/>
  <c r="BK70" i="11"/>
  <c r="X66" i="11"/>
  <c r="LO10" i="10"/>
  <c r="AJ111" i="11"/>
  <c r="BJ75" i="13"/>
  <c r="DB67" i="10"/>
  <c r="KZ117" i="13"/>
  <c r="NX59" i="13"/>
  <c r="EI101" i="13"/>
  <c r="KX67" i="10"/>
  <c r="FA59" i="13"/>
  <c r="HT154" i="13"/>
  <c r="EI87" i="13"/>
  <c r="KV143" i="13"/>
  <c r="IW149" i="10"/>
  <c r="NR101" i="13"/>
  <c r="CB137" i="13"/>
  <c r="Z252" i="6"/>
  <c r="MZ62" i="13"/>
  <c r="AZ49" i="11"/>
  <c r="MZ103" i="13"/>
  <c r="AA315" i="6"/>
  <c r="NP101" i="10"/>
  <c r="BC163" i="11"/>
  <c r="HT57" i="13"/>
  <c r="AI64" i="12"/>
  <c r="AP78" i="11"/>
  <c r="Y244" i="6"/>
  <c r="MZ56" i="13"/>
  <c r="CV162" i="10"/>
  <c r="JC99" i="10"/>
  <c r="AA44" i="11"/>
  <c r="NV95" i="13"/>
  <c r="AG91" i="11"/>
  <c r="CB141" i="13"/>
  <c r="IB127" i="13"/>
  <c r="LA38" i="13"/>
  <c r="KZ19" i="13"/>
  <c r="Z185" i="6"/>
  <c r="HZ140" i="13"/>
  <c r="HE62" i="13"/>
  <c r="BK106" i="11"/>
  <c r="BJ29" i="11"/>
  <c r="AU136" i="11"/>
  <c r="DM71" i="10"/>
  <c r="AC361" i="6"/>
  <c r="BL131" i="13"/>
  <c r="BJ114" i="11"/>
  <c r="NR38" i="13"/>
  <c r="NW99" i="13"/>
  <c r="AC142" i="6"/>
  <c r="CB128" i="13"/>
  <c r="NP155" i="13"/>
  <c r="IW86" i="10"/>
  <c r="KZ70" i="13"/>
  <c r="KU60" i="13"/>
  <c r="ID125" i="13"/>
  <c r="BK157" i="11"/>
  <c r="ID91" i="13"/>
  <c r="Y219" i="6"/>
  <c r="EY126" i="13"/>
  <c r="AA127" i="6"/>
  <c r="HT158" i="13"/>
  <c r="KX102" i="10"/>
  <c r="IB148" i="13"/>
  <c r="OG76" i="10"/>
  <c r="HT71" i="13"/>
  <c r="JC118" i="10"/>
  <c r="AY50" i="11"/>
  <c r="X44" i="6"/>
  <c r="IW9" i="10"/>
  <c r="HX114" i="13"/>
  <c r="EH138" i="13"/>
  <c r="BJ69" i="11"/>
  <c r="AB193" i="6"/>
  <c r="IW161" i="10"/>
  <c r="BJ18" i="11"/>
  <c r="AA29" i="11"/>
  <c r="JC70" i="10"/>
  <c r="KW20" i="13"/>
  <c r="CV107" i="10"/>
  <c r="IW49" i="10"/>
  <c r="MZ6" i="13"/>
  <c r="LO121" i="10"/>
  <c r="NS155" i="13"/>
  <c r="NV145" i="10"/>
  <c r="IB123" i="13"/>
  <c r="NV42" i="13"/>
  <c r="AC42" i="11"/>
  <c r="MY52" i="13"/>
  <c r="BJ34" i="13"/>
  <c r="AC90" i="6"/>
  <c r="IC163" i="13"/>
  <c r="MZ130" i="13"/>
  <c r="MZ25" i="13"/>
  <c r="AK41" i="11"/>
  <c r="CH61" i="13"/>
  <c r="HT16" i="13"/>
  <c r="BC68" i="11"/>
  <c r="KB163" i="13"/>
  <c r="LD150" i="10"/>
  <c r="FT113" i="10"/>
  <c r="HV12" i="13"/>
  <c r="MZ152" i="13"/>
  <c r="FA50" i="13"/>
  <c r="BJ55" i="13"/>
  <c r="IC6" i="13"/>
  <c r="Y129" i="11"/>
  <c r="Y339" i="6"/>
  <c r="EH50" i="13"/>
  <c r="DS93" i="10"/>
  <c r="X245" i="6"/>
  <c r="AB130" i="11"/>
  <c r="MZ131" i="13"/>
  <c r="IB65" i="13"/>
  <c r="IW68" i="10"/>
  <c r="CH159" i="13"/>
  <c r="AP149" i="11"/>
  <c r="Z167" i="6"/>
  <c r="FF8" i="13"/>
  <c r="NT158" i="13"/>
  <c r="NW148" i="13"/>
  <c r="AB81" i="6"/>
  <c r="FB45" i="13"/>
  <c r="AA243" i="6"/>
  <c r="AB96" i="6"/>
  <c r="FT84" i="10"/>
  <c r="EG64" i="13"/>
  <c r="X113" i="6"/>
  <c r="Z43" i="11"/>
  <c r="NP86" i="10"/>
  <c r="CH134" i="13"/>
  <c r="NP125" i="10"/>
  <c r="LA139" i="13"/>
  <c r="Y295" i="6"/>
  <c r="BC125" i="11"/>
  <c r="AC40" i="6"/>
  <c r="AJ117" i="11"/>
  <c r="HT34" i="13"/>
  <c r="X118" i="6"/>
  <c r="FE105" i="13"/>
  <c r="LO50" i="10"/>
  <c r="LU97" i="10"/>
  <c r="AK12" i="11"/>
  <c r="AI26" i="12"/>
  <c r="BB100" i="11"/>
  <c r="LO159" i="10"/>
  <c r="MZ126" i="13"/>
  <c r="HY58" i="13"/>
  <c r="AG32" i="12"/>
  <c r="AA23" i="11"/>
  <c r="AJ72" i="11"/>
  <c r="HX4" i="13"/>
  <c r="NT118" i="13"/>
  <c r="DS121" i="10"/>
  <c r="BB67" i="11"/>
  <c r="AA277" i="6"/>
  <c r="EW139" i="13"/>
  <c r="CE103" i="13"/>
  <c r="X281" i="6"/>
  <c r="KY109" i="13"/>
  <c r="IB29" i="13"/>
  <c r="KY4" i="13"/>
  <c r="IW107" i="10"/>
  <c r="ID60" i="13"/>
  <c r="BM136" i="11"/>
  <c r="FA83" i="13"/>
  <c r="FN95" i="10"/>
  <c r="KW30" i="13"/>
  <c r="Z304" i="6"/>
  <c r="CF136" i="13"/>
  <c r="NP9" i="13"/>
  <c r="EY88" i="13"/>
  <c r="FF10" i="13"/>
  <c r="HX8" i="13"/>
  <c r="AT91" i="11"/>
  <c r="X196" i="6"/>
  <c r="AG93" i="12"/>
  <c r="KQ18" i="13"/>
  <c r="AL116" i="11"/>
  <c r="NS137" i="13"/>
  <c r="CD81" i="13"/>
  <c r="BK145" i="13"/>
  <c r="AQ10" i="11"/>
  <c r="OM64" i="10"/>
  <c r="EI92" i="13"/>
  <c r="AC140" i="11"/>
  <c r="Y107" i="11"/>
  <c r="FN87" i="10"/>
  <c r="KC116" i="13"/>
  <c r="BA133" i="11"/>
  <c r="CJ106" i="13"/>
  <c r="GE5" i="10"/>
  <c r="X326" i="6"/>
  <c r="CF28" i="13"/>
  <c r="LA24" i="13"/>
  <c r="KC138" i="13"/>
  <c r="IF75" i="10"/>
  <c r="AA360" i="6"/>
  <c r="BZ63" i="13"/>
  <c r="IB55" i="13"/>
  <c r="HZ153" i="13"/>
  <c r="X48" i="11"/>
  <c r="NP95" i="10"/>
  <c r="KZ49" i="13"/>
  <c r="FT98" i="10"/>
  <c r="FB147" i="13"/>
  <c r="NS82" i="13"/>
  <c r="LO133" i="10"/>
  <c r="FC129" i="13"/>
  <c r="CB32" i="13"/>
  <c r="NP102" i="13"/>
  <c r="EG39" i="13"/>
  <c r="CB134" i="13"/>
  <c r="X161" i="6"/>
  <c r="KQ62" i="13"/>
  <c r="NP84" i="13"/>
  <c r="IW37" i="10"/>
  <c r="NR113" i="13"/>
  <c r="FA75" i="13"/>
  <c r="OG155" i="10"/>
  <c r="KQ6" i="13"/>
  <c r="Z139" i="6"/>
  <c r="AC213" i="6"/>
  <c r="AA217" i="6"/>
  <c r="AL44" i="11"/>
  <c r="BI30" i="11"/>
  <c r="AH51" i="12"/>
  <c r="Y145" i="6"/>
  <c r="Y13" i="11"/>
  <c r="CF43" i="13"/>
  <c r="JC39" i="10"/>
  <c r="BJ32" i="11"/>
  <c r="LU42" i="10"/>
  <c r="NP87" i="13"/>
  <c r="Z154" i="11"/>
  <c r="HD33" i="13"/>
  <c r="OM81" i="10"/>
  <c r="AC101" i="11"/>
  <c r="BI53" i="11"/>
  <c r="BK148" i="13"/>
  <c r="KU11" i="13"/>
  <c r="OM127" i="10"/>
  <c r="HX10" i="13"/>
  <c r="HV107" i="13"/>
  <c r="LA130" i="13"/>
  <c r="CB159" i="13"/>
  <c r="CB28" i="13"/>
  <c r="BK126" i="13"/>
  <c r="CB96" i="13"/>
  <c r="FC17" i="13"/>
  <c r="AP106" i="11"/>
  <c r="GE33" i="10"/>
  <c r="DM132" i="10"/>
  <c r="IL44" i="10"/>
  <c r="AU73" i="11"/>
  <c r="Z95" i="6"/>
  <c r="BC16" i="11"/>
  <c r="KU144" i="13"/>
  <c r="AI74" i="12"/>
  <c r="AS17" i="11"/>
  <c r="AG129" i="11"/>
  <c r="NN73" i="13"/>
  <c r="AC169" i="6"/>
  <c r="AC164" i="11"/>
  <c r="AU15" i="11"/>
  <c r="HV138" i="13"/>
  <c r="AP95" i="11"/>
  <c r="CH127" i="13"/>
  <c r="LA147" i="13"/>
  <c r="BA94" i="11"/>
  <c r="KC52" i="13"/>
  <c r="BD80" i="11"/>
  <c r="BZ107" i="13"/>
  <c r="AZ33" i="11"/>
  <c r="HY15" i="13"/>
  <c r="CE114" i="13"/>
  <c r="BD94" i="11"/>
  <c r="KC152" i="13"/>
  <c r="BC118" i="11"/>
  <c r="KW75" i="13"/>
  <c r="AH5" i="12"/>
  <c r="GE105" i="10"/>
  <c r="LA75" i="13"/>
  <c r="AI11" i="11"/>
  <c r="CI12" i="13"/>
  <c r="AC19" i="11"/>
  <c r="KQ150" i="13"/>
  <c r="HE99" i="13"/>
  <c r="NS12" i="13"/>
  <c r="KY7" i="13"/>
  <c r="AC158" i="6"/>
  <c r="AY11" i="11"/>
  <c r="AL146" i="11"/>
  <c r="FB89" i="13"/>
  <c r="BJ101" i="11"/>
  <c r="CJ149" i="13"/>
  <c r="CD86" i="13"/>
  <c r="BC80" i="11"/>
  <c r="BA19" i="11"/>
  <c r="BZ129" i="13"/>
  <c r="X135" i="11"/>
  <c r="EW8" i="13"/>
  <c r="MY100" i="13"/>
  <c r="LO58" i="10"/>
  <c r="AB84" i="11"/>
  <c r="KB33" i="13"/>
  <c r="AH26" i="12"/>
  <c r="FG5" i="13"/>
  <c r="CH120" i="13"/>
  <c r="KS111" i="13"/>
  <c r="KC120" i="13"/>
  <c r="AT81" i="11"/>
  <c r="HF28" i="13"/>
  <c r="GK36" i="10"/>
  <c r="BL103" i="13"/>
  <c r="AA61" i="11"/>
  <c r="KC127" i="13"/>
  <c r="FA58" i="13"/>
  <c r="FG147" i="13"/>
  <c r="BL47" i="11"/>
  <c r="AJ127" i="11"/>
  <c r="AQ127" i="11"/>
  <c r="HV72" i="13"/>
  <c r="FA36" i="13"/>
  <c r="DM146" i="10"/>
  <c r="NN34" i="13"/>
  <c r="EY52" i="13"/>
  <c r="AC23" i="11"/>
  <c r="EW141" i="13"/>
  <c r="MZ88" i="13"/>
  <c r="AC148" i="6"/>
  <c r="KV156" i="13"/>
  <c r="AB176" i="6"/>
  <c r="CD140" i="13"/>
  <c r="CE106" i="13"/>
  <c r="AK31" i="11"/>
  <c r="AJ21" i="11"/>
  <c r="KB20" i="13"/>
  <c r="JC22" i="10"/>
  <c r="MY15" i="13"/>
  <c r="CD106" i="13"/>
  <c r="GE11" i="10"/>
  <c r="IF79" i="10"/>
  <c r="MY81" i="13"/>
  <c r="LA28" i="13"/>
  <c r="HX49" i="13"/>
  <c r="FB145" i="13"/>
  <c r="FE29" i="13"/>
  <c r="OG81" i="10"/>
  <c r="BK161" i="13"/>
  <c r="EW58" i="13"/>
  <c r="JC82" i="10"/>
  <c r="NS109" i="13"/>
  <c r="BI110" i="11"/>
  <c r="AB57" i="11"/>
  <c r="NS120" i="13"/>
  <c r="EI22" i="13"/>
  <c r="AF45" i="12"/>
  <c r="DS95" i="10"/>
  <c r="NR76" i="13"/>
  <c r="IB20" i="13"/>
  <c r="BK122" i="11"/>
  <c r="AG43" i="12"/>
  <c r="LO115" i="10"/>
  <c r="Z56" i="11"/>
  <c r="AP115" i="11"/>
  <c r="LA44" i="13"/>
  <c r="CD89" i="13"/>
  <c r="KZ36" i="13"/>
  <c r="FA121" i="13"/>
  <c r="KC92" i="13"/>
  <c r="EH37" i="13"/>
  <c r="EW56" i="13"/>
  <c r="Y201" i="6"/>
  <c r="BK82" i="13"/>
  <c r="EH58" i="13"/>
  <c r="EI94" i="13"/>
  <c r="AJ130" i="11"/>
  <c r="JC88" i="10"/>
  <c r="EH69" i="13"/>
  <c r="X167" i="6"/>
  <c r="OM91" i="10"/>
  <c r="CJ135" i="13"/>
  <c r="CH152" i="13"/>
  <c r="CJ42" i="13"/>
  <c r="CH85" i="13"/>
  <c r="X120" i="11"/>
  <c r="AY10" i="11"/>
  <c r="AE63" i="12"/>
  <c r="AI18" i="11"/>
  <c r="EW133" i="13"/>
  <c r="KC80" i="13"/>
  <c r="HZ160" i="13"/>
  <c r="GK86" i="10"/>
  <c r="BK131" i="13"/>
  <c r="KB72" i="13"/>
  <c r="Y46" i="11"/>
  <c r="DM142" i="10"/>
  <c r="Y113" i="11"/>
  <c r="DS6" i="10"/>
  <c r="AC9" i="11"/>
  <c r="LA6" i="13"/>
  <c r="CF96" i="13"/>
  <c r="EH106" i="13"/>
  <c r="KW97" i="13"/>
  <c r="HD32" i="13"/>
  <c r="LA31" i="13"/>
  <c r="AR85" i="11"/>
  <c r="CD151" i="13"/>
  <c r="AB19" i="6"/>
  <c r="X35" i="6"/>
  <c r="AT48" i="11"/>
  <c r="KZ130" i="13"/>
  <c r="FB114" i="13"/>
  <c r="FB76" i="13"/>
  <c r="AZ19" i="11"/>
  <c r="KB142" i="13"/>
  <c r="EY62" i="13"/>
  <c r="HF54" i="13"/>
  <c r="BK152" i="13"/>
  <c r="KB49" i="13"/>
  <c r="AS117" i="11"/>
  <c r="AS59" i="11"/>
  <c r="EI89" i="13"/>
  <c r="EG46" i="13"/>
  <c r="X23" i="6"/>
  <c r="HE32" i="13"/>
  <c r="NP53" i="10"/>
  <c r="LU106" i="10"/>
  <c r="AK121" i="11"/>
  <c r="KV71" i="13"/>
  <c r="BA120" i="11"/>
  <c r="EG32" i="13"/>
  <c r="IW93" i="10"/>
  <c r="EW88" i="13"/>
  <c r="LU76" i="10"/>
  <c r="LA118" i="13"/>
  <c r="KX143" i="10"/>
  <c r="KV83" i="13"/>
  <c r="FF99" i="13"/>
  <c r="HY90" i="13"/>
  <c r="AS162" i="11"/>
  <c r="KX151" i="10"/>
  <c r="DS147" i="10"/>
  <c r="AB21" i="11"/>
  <c r="MY53" i="13"/>
  <c r="HE28" i="13"/>
  <c r="AA46" i="6"/>
  <c r="CE128" i="13"/>
  <c r="Z352" i="6"/>
  <c r="CB142" i="13"/>
  <c r="KC117" i="13"/>
  <c r="LA11" i="13"/>
  <c r="HD39" i="13"/>
  <c r="KV40" i="13"/>
  <c r="HE92" i="13"/>
  <c r="BK139" i="13"/>
  <c r="GK8" i="10"/>
  <c r="LD62" i="10"/>
  <c r="FC118" i="13"/>
  <c r="AA153" i="11"/>
  <c r="KX59" i="10"/>
  <c r="IF138" i="10"/>
  <c r="CE36" i="13"/>
  <c r="EW128" i="13"/>
  <c r="AP144" i="11"/>
  <c r="IB135" i="13"/>
  <c r="AU155" i="11"/>
  <c r="FB75" i="13"/>
  <c r="MY131" i="13"/>
  <c r="FF121" i="13"/>
  <c r="DS105" i="10"/>
  <c r="NS10" i="13"/>
  <c r="LU9" i="10"/>
  <c r="BL147" i="11"/>
  <c r="HV141" i="13"/>
  <c r="BK122" i="13"/>
  <c r="KQ59" i="13"/>
  <c r="NT58" i="13"/>
  <c r="CJ79" i="13"/>
  <c r="AQ148" i="11"/>
  <c r="CH60" i="13"/>
  <c r="MX18" i="13"/>
  <c r="Z95" i="11"/>
  <c r="KU35" i="13"/>
  <c r="NN153" i="13"/>
  <c r="CH110" i="13"/>
  <c r="KB5" i="13"/>
  <c r="FE14" i="13"/>
  <c r="OM57" i="10"/>
  <c r="KB119" i="13"/>
  <c r="CE4" i="13"/>
  <c r="BM89" i="11"/>
  <c r="KX56" i="10"/>
  <c r="ID158" i="13"/>
  <c r="BK29" i="11"/>
  <c r="NR43" i="13"/>
  <c r="EI106" i="13"/>
  <c r="KS51" i="13"/>
  <c r="BJ38" i="13"/>
  <c r="HE136" i="13"/>
  <c r="AG145" i="11"/>
  <c r="NP13" i="13"/>
  <c r="FC86" i="13"/>
  <c r="AI118" i="11"/>
  <c r="BK57" i="11"/>
  <c r="DS154" i="10"/>
  <c r="AA191" i="6"/>
  <c r="GE131" i="10"/>
  <c r="IB122" i="13"/>
  <c r="ID9" i="13"/>
  <c r="NS28" i="13"/>
  <c r="BJ161" i="11"/>
  <c r="Y33" i="6"/>
  <c r="AH15" i="12"/>
  <c r="AL140" i="11"/>
  <c r="AH152" i="11"/>
  <c r="DM135" i="10"/>
  <c r="GK156" i="10"/>
  <c r="BK147" i="13"/>
  <c r="AC201" i="6"/>
  <c r="KC100" i="13"/>
  <c r="FG91" i="13"/>
  <c r="AT149" i="11"/>
  <c r="BI64" i="11"/>
  <c r="CH113" i="13"/>
  <c r="FB61" i="13"/>
  <c r="KC124" i="13"/>
  <c r="EY112" i="13"/>
  <c r="NR105" i="13"/>
  <c r="AB54" i="6"/>
  <c r="LO90" i="10"/>
  <c r="AI74" i="11"/>
  <c r="CJ45" i="13"/>
  <c r="BM106" i="11"/>
  <c r="HZ150" i="13"/>
  <c r="Y108" i="6"/>
  <c r="NR128" i="13"/>
  <c r="CV77" i="10"/>
  <c r="LU11" i="10"/>
  <c r="CB30" i="13"/>
  <c r="AU118" i="11"/>
  <c r="EI154" i="13"/>
  <c r="KW67" i="13"/>
  <c r="AQ96" i="11"/>
  <c r="DM103" i="10"/>
  <c r="NX112" i="13"/>
  <c r="NN13" i="13"/>
  <c r="LO46" i="10"/>
  <c r="FT92" i="10"/>
  <c r="KQ107" i="13"/>
  <c r="AI160" i="11"/>
  <c r="AC287" i="6"/>
  <c r="BK43" i="13"/>
  <c r="KS52" i="13"/>
  <c r="GK126" i="10"/>
  <c r="NN88" i="13"/>
  <c r="FF109" i="13"/>
  <c r="HX55" i="13"/>
  <c r="AK156" i="11"/>
  <c r="KW134" i="13"/>
  <c r="IB160" i="13"/>
  <c r="IW16" i="10"/>
  <c r="ID5" i="13"/>
  <c r="AI42" i="12"/>
  <c r="AH67" i="12"/>
  <c r="AA227" i="6"/>
  <c r="CB90" i="13"/>
  <c r="LU70" i="10"/>
  <c r="BZ142" i="13"/>
  <c r="IC8" i="13"/>
  <c r="MX65" i="13"/>
  <c r="BC41" i="11"/>
  <c r="BL6" i="13"/>
  <c r="NT70" i="13"/>
  <c r="MY66" i="13"/>
  <c r="DB22" i="10"/>
  <c r="ID105" i="13"/>
  <c r="CI84" i="13"/>
  <c r="CB68" i="13"/>
  <c r="NS51" i="13"/>
  <c r="IF139" i="10"/>
  <c r="BJ87" i="11"/>
  <c r="X46" i="11"/>
  <c r="FG10" i="13"/>
  <c r="CB72" i="13"/>
  <c r="HZ116" i="13"/>
  <c r="EY122" i="13"/>
  <c r="NV49" i="13"/>
  <c r="AU110" i="11"/>
  <c r="BZ162" i="13"/>
  <c r="KV4" i="13"/>
  <c r="DB34" i="10"/>
  <c r="Y91" i="6"/>
  <c r="CB95" i="13"/>
  <c r="X351" i="6"/>
  <c r="IC111" i="13"/>
  <c r="AZ60" i="11"/>
  <c r="NX76" i="13"/>
  <c r="IB57" i="13"/>
  <c r="CB62" i="13"/>
  <c r="AB85" i="6"/>
  <c r="FB112" i="13"/>
  <c r="AH52" i="11"/>
  <c r="IB85" i="13"/>
  <c r="NX16" i="13"/>
  <c r="HV76" i="13"/>
  <c r="BM41" i="11"/>
  <c r="CJ145" i="13"/>
  <c r="AQ113" i="11"/>
  <c r="EI48" i="13"/>
  <c r="BM146" i="11"/>
  <c r="NX41" i="13"/>
  <c r="BK54" i="13"/>
  <c r="BK108" i="13"/>
  <c r="BB26" i="11"/>
  <c r="FC45" i="13"/>
  <c r="BB156" i="11"/>
  <c r="K29" i="6"/>
  <c r="MY124" i="13"/>
  <c r="CI76" i="13"/>
  <c r="FG107" i="13"/>
  <c r="HY51" i="13"/>
  <c r="AT25" i="11"/>
  <c r="KS75" i="13"/>
  <c r="CJ159" i="13"/>
  <c r="CE7" i="13"/>
  <c r="NW62" i="13"/>
  <c r="KS74" i="13"/>
  <c r="AQ63" i="11"/>
  <c r="AY135" i="11"/>
  <c r="AC59" i="11"/>
  <c r="AJ31" i="11"/>
  <c r="BJ26" i="13"/>
  <c r="HT66" i="13"/>
  <c r="EI140" i="13"/>
  <c r="Y310" i="6"/>
  <c r="HE148" i="13"/>
  <c r="AS130" i="11"/>
  <c r="KC51" i="13"/>
  <c r="ID35" i="13"/>
  <c r="BK151" i="11"/>
  <c r="NV126" i="13"/>
  <c r="LU53" i="10"/>
  <c r="KQ162" i="13"/>
  <c r="EH4" i="13"/>
  <c r="EY128" i="13"/>
  <c r="HX123" i="13"/>
  <c r="AH72" i="11"/>
  <c r="BC130" i="11"/>
  <c r="X131" i="6"/>
  <c r="BA83" i="11"/>
  <c r="IW126" i="10"/>
  <c r="MY42" i="13"/>
  <c r="BK160" i="13"/>
  <c r="CE121" i="13"/>
  <c r="IW13" i="10"/>
  <c r="NS5" i="13"/>
  <c r="AP129" i="11"/>
  <c r="BL100" i="13"/>
  <c r="KB76" i="13"/>
  <c r="IW62" i="10"/>
  <c r="AK25" i="11"/>
  <c r="HT48" i="13"/>
  <c r="BA78" i="11"/>
  <c r="AJ65" i="11"/>
  <c r="EG38" i="13"/>
  <c r="BK11" i="13"/>
  <c r="KW111" i="13"/>
  <c r="AT124" i="11"/>
  <c r="KQ160" i="13"/>
  <c r="AC131" i="6"/>
  <c r="MY120" i="13"/>
  <c r="BC137" i="11"/>
  <c r="LU30" i="10"/>
  <c r="HV90" i="13"/>
  <c r="AB48" i="6"/>
  <c r="AZ105" i="11"/>
  <c r="CJ97" i="13"/>
  <c r="KV58" i="13"/>
  <c r="CF92" i="13"/>
  <c r="KU117" i="13"/>
  <c r="HD37" i="13"/>
  <c r="NR14" i="13"/>
  <c r="AE39" i="12"/>
  <c r="KV68" i="13"/>
  <c r="IF93" i="10"/>
  <c r="CB43" i="13"/>
  <c r="AC359" i="6"/>
  <c r="Y120" i="11"/>
  <c r="MZ49" i="13"/>
  <c r="NV61" i="13"/>
  <c r="AZ23" i="11"/>
  <c r="NT7" i="13"/>
  <c r="BL8" i="13"/>
  <c r="CH35" i="13"/>
  <c r="AC63" i="11"/>
  <c r="FG138" i="13"/>
  <c r="KC157" i="13"/>
  <c r="CJ35" i="13"/>
  <c r="NP95" i="13"/>
  <c r="HV18" i="13"/>
  <c r="CF95" i="13"/>
  <c r="AC327" i="6"/>
  <c r="KU101" i="13"/>
  <c r="AH14" i="11"/>
  <c r="AB75" i="6"/>
  <c r="KB110" i="13"/>
  <c r="BK16" i="13"/>
  <c r="MY29" i="13"/>
  <c r="AA304" i="6"/>
  <c r="NR62" i="13"/>
  <c r="HX116" i="13"/>
  <c r="FN93" i="10"/>
  <c r="EH159" i="13"/>
  <c r="KB160" i="13"/>
  <c r="HX142" i="13"/>
  <c r="ID81" i="13"/>
  <c r="KQ108" i="13"/>
  <c r="KW123" i="13"/>
  <c r="HT107" i="13"/>
  <c r="CH68" i="13"/>
  <c r="NW70" i="13"/>
  <c r="X171" i="6"/>
  <c r="HD46" i="13"/>
  <c r="OG163" i="10"/>
  <c r="X145" i="11"/>
  <c r="HV143" i="13"/>
  <c r="HT77" i="13"/>
  <c r="MY37" i="13"/>
  <c r="K21" i="6"/>
  <c r="EY77" i="13"/>
  <c r="HV21" i="13"/>
  <c r="ID58" i="13"/>
  <c r="AU130" i="11"/>
  <c r="EW46" i="13"/>
  <c r="BM48" i="11"/>
  <c r="IW48" i="10"/>
  <c r="BZ152" i="13"/>
  <c r="NV38" i="13"/>
  <c r="DS155" i="10"/>
  <c r="BJ54" i="13"/>
  <c r="BD132" i="11"/>
  <c r="AG106" i="11"/>
  <c r="BM156" i="11"/>
  <c r="CH148" i="13"/>
  <c r="NP53" i="13"/>
  <c r="FA32" i="13"/>
  <c r="OG28" i="10"/>
  <c r="NP141" i="10"/>
  <c r="BZ17" i="13"/>
  <c r="NS20" i="13"/>
  <c r="AG39" i="12"/>
  <c r="NN126" i="13"/>
  <c r="IW97" i="10"/>
  <c r="NP139" i="10"/>
  <c r="FA147" i="13"/>
  <c r="AI56" i="11"/>
  <c r="AK103" i="11"/>
  <c r="EH105" i="13"/>
  <c r="CE23" i="13"/>
  <c r="KU146" i="13"/>
  <c r="CJ40" i="13"/>
  <c r="CH9" i="13"/>
  <c r="KB134" i="13"/>
  <c r="IW39" i="10"/>
  <c r="NX95" i="13"/>
  <c r="IW100" i="10"/>
  <c r="HX37" i="13"/>
  <c r="NR71" i="13"/>
  <c r="AS68" i="11"/>
  <c r="BM29" i="11"/>
  <c r="KX78" i="10"/>
  <c r="BJ122" i="11"/>
  <c r="AC221" i="6"/>
  <c r="AB307" i="6"/>
  <c r="MZ57" i="13"/>
  <c r="KQ146" i="13"/>
  <c r="KZ135" i="13"/>
  <c r="NT10" i="13"/>
  <c r="AB124" i="11"/>
  <c r="X49" i="11"/>
  <c r="AB79" i="11"/>
  <c r="BA147" i="11"/>
  <c r="MY27" i="13"/>
  <c r="BB110" i="11"/>
  <c r="GE129" i="10"/>
  <c r="CB47" i="13"/>
  <c r="GK88" i="10"/>
  <c r="AE45" i="12"/>
  <c r="X348" i="6"/>
  <c r="EY74" i="13"/>
  <c r="NS8" i="13"/>
  <c r="AY23" i="11"/>
  <c r="AL131" i="11"/>
  <c r="FC20" i="13"/>
  <c r="BA37" i="11"/>
  <c r="CJ76" i="13"/>
  <c r="KY159" i="13"/>
  <c r="BJ12" i="13"/>
  <c r="MZ116" i="13"/>
  <c r="LA34" i="13"/>
  <c r="BK109" i="13"/>
  <c r="GE51" i="10"/>
  <c r="KS112" i="13"/>
  <c r="EH15" i="13"/>
  <c r="CV100" i="10"/>
  <c r="OM114" i="10"/>
  <c r="JC35" i="10"/>
  <c r="NR94" i="13"/>
  <c r="LU142" i="10"/>
  <c r="KY18" i="13"/>
  <c r="AR14" i="11"/>
  <c r="KB105" i="13"/>
  <c r="HX19" i="13"/>
  <c r="NV91" i="13"/>
  <c r="AG19" i="12"/>
  <c r="BK104" i="11"/>
  <c r="HZ152" i="13"/>
  <c r="DS78" i="10"/>
  <c r="DM72" i="10"/>
  <c r="AH23" i="11"/>
  <c r="X164" i="6"/>
  <c r="NR45" i="13"/>
  <c r="NV148" i="13"/>
  <c r="EW137" i="13"/>
  <c r="MZ63" i="13"/>
  <c r="NP153" i="13"/>
  <c r="HV9" i="13"/>
  <c r="AS131" i="11"/>
  <c r="BZ80" i="13"/>
  <c r="Y287" i="6"/>
  <c r="OM144" i="10"/>
  <c r="LU122" i="10"/>
  <c r="KU126" i="13"/>
  <c r="CV118" i="10"/>
  <c r="BK110" i="11"/>
  <c r="NW39" i="13"/>
  <c r="CH55" i="13"/>
  <c r="Z92" i="11"/>
  <c r="NT161" i="13"/>
  <c r="MZ83" i="13"/>
  <c r="NV18" i="13"/>
  <c r="EG136" i="13"/>
  <c r="NV22" i="13"/>
  <c r="EY153" i="13"/>
  <c r="NX118" i="13"/>
  <c r="IW51" i="10"/>
  <c r="HE115" i="13"/>
  <c r="KV36" i="13"/>
  <c r="HX91" i="13"/>
  <c r="Z40" i="11"/>
  <c r="FA8" i="13"/>
  <c r="BZ37" i="13"/>
  <c r="NX92" i="13"/>
  <c r="KU85" i="13"/>
  <c r="NT116" i="13"/>
  <c r="KA26" i="13"/>
  <c r="CF106" i="13"/>
  <c r="MZ51" i="13"/>
  <c r="Z38" i="11"/>
  <c r="DS134" i="10"/>
  <c r="AT55" i="11"/>
  <c r="NW106" i="13"/>
  <c r="BJ129" i="13"/>
  <c r="KY107" i="13"/>
  <c r="FF159" i="13"/>
  <c r="EH67" i="13"/>
  <c r="NP108" i="10"/>
  <c r="HV120" i="13"/>
  <c r="BL72" i="13"/>
  <c r="NP26" i="13"/>
  <c r="BJ40" i="13"/>
  <c r="Y5" i="11"/>
  <c r="KZ142" i="13"/>
  <c r="NV116" i="10"/>
  <c r="FE18" i="13"/>
  <c r="KC20" i="13"/>
  <c r="NV98" i="10"/>
  <c r="GK158" i="10"/>
  <c r="BJ116" i="11"/>
  <c r="BH84" i="11"/>
  <c r="KW16" i="13"/>
  <c r="BZ31" i="13"/>
  <c r="BI6" i="11"/>
  <c r="KX155" i="10"/>
  <c r="BM20" i="11"/>
  <c r="Y269" i="6"/>
  <c r="AR53" i="11"/>
  <c r="AQ29" i="11"/>
  <c r="AB10" i="11"/>
  <c r="GE85" i="10"/>
  <c r="KZ27" i="13"/>
  <c r="AQ83" i="11"/>
  <c r="FN132" i="10"/>
  <c r="CB26" i="13"/>
  <c r="AP73" i="11"/>
  <c r="AJ71" i="11"/>
  <c r="AT38" i="11"/>
  <c r="Y41" i="11"/>
  <c r="KW103" i="13"/>
  <c r="HX143" i="13"/>
  <c r="OG15" i="10"/>
  <c r="Y290" i="6"/>
  <c r="HX39" i="13"/>
  <c r="HD62" i="13"/>
  <c r="BA80" i="11"/>
  <c r="FT110" i="10"/>
  <c r="CF64" i="13"/>
  <c r="NX65" i="13"/>
  <c r="EY134" i="13"/>
  <c r="FC5" i="13"/>
  <c r="FC4" i="13"/>
  <c r="EG10" i="13"/>
  <c r="HT92" i="13"/>
  <c r="AQ152" i="11"/>
  <c r="BJ34" i="11"/>
  <c r="AA244" i="6"/>
  <c r="KS152" i="13"/>
  <c r="BL101" i="11"/>
  <c r="JC110" i="10"/>
  <c r="HD24" i="13"/>
  <c r="CJ87" i="13"/>
  <c r="FC11" i="13"/>
  <c r="AA214" i="6"/>
  <c r="GE121" i="10"/>
  <c r="HX97" i="13"/>
  <c r="HT101" i="13"/>
  <c r="KB88" i="13"/>
  <c r="EI78" i="13"/>
  <c r="NV25" i="10"/>
  <c r="EH153" i="13"/>
  <c r="BI37" i="11"/>
  <c r="CE149" i="13"/>
  <c r="AC86" i="6"/>
  <c r="Z68" i="6"/>
  <c r="X10" i="6"/>
  <c r="DM152" i="10"/>
  <c r="BJ158" i="11"/>
  <c r="HV100" i="13"/>
  <c r="DM61" i="10"/>
  <c r="NX20" i="13"/>
  <c r="HZ4" i="13"/>
  <c r="HY122" i="13"/>
  <c r="CV122" i="10"/>
  <c r="MZ86" i="13"/>
  <c r="NS60" i="13"/>
  <c r="AH78" i="12"/>
  <c r="LA100" i="13"/>
  <c r="AA19" i="6"/>
  <c r="CF47" i="13"/>
  <c r="FT117" i="10"/>
  <c r="KW158" i="13"/>
  <c r="NS162" i="13"/>
  <c r="CI133" i="13"/>
  <c r="HV153" i="13"/>
  <c r="LA145" i="13"/>
  <c r="GK119" i="10"/>
  <c r="KU132" i="13"/>
  <c r="BK74" i="11"/>
  <c r="Y54" i="11"/>
  <c r="BH15" i="11"/>
  <c r="KV159" i="13"/>
  <c r="KW84" i="13"/>
  <c r="AB25" i="6"/>
  <c r="DM126" i="10"/>
  <c r="CF27" i="13"/>
  <c r="NR112" i="13"/>
  <c r="BB112" i="11"/>
  <c r="DM59" i="10"/>
  <c r="MY137" i="13"/>
  <c r="NN29" i="13"/>
  <c r="AB14" i="6"/>
  <c r="DS162" i="10"/>
  <c r="NT90" i="13"/>
  <c r="Z152" i="6"/>
  <c r="AL126" i="11"/>
  <c r="AK135" i="11"/>
  <c r="AR55" i="11"/>
  <c r="KA24" i="13"/>
  <c r="BC134" i="11"/>
  <c r="NP149" i="13"/>
  <c r="AP116" i="11"/>
  <c r="NV152" i="13"/>
  <c r="NP14" i="13"/>
  <c r="CE39" i="13"/>
  <c r="NN156" i="13"/>
  <c r="Z288" i="6"/>
  <c r="KV60" i="13"/>
  <c r="IF102" i="10"/>
  <c r="BL112" i="11"/>
  <c r="KV11" i="13"/>
  <c r="AA105" i="11"/>
  <c r="ID93" i="13"/>
  <c r="FA28" i="13"/>
  <c r="JC153" i="10"/>
  <c r="KS35" i="13"/>
  <c r="IF161" i="10"/>
  <c r="MZ61" i="13"/>
  <c r="FB43" i="13"/>
  <c r="AQ104" i="11"/>
  <c r="EW107" i="13"/>
  <c r="GD108" i="10" s="1"/>
  <c r="HF43" i="13"/>
  <c r="NS24" i="13"/>
  <c r="CA149" i="13"/>
  <c r="KS125" i="13"/>
  <c r="BI72" i="11"/>
  <c r="KX148" i="10"/>
  <c r="KS49" i="13"/>
  <c r="AI43" i="12"/>
  <c r="HX117" i="13"/>
  <c r="AH13" i="11"/>
  <c r="FA14" i="13"/>
  <c r="X140" i="6"/>
  <c r="BL29" i="11"/>
  <c r="AJ12" i="11"/>
  <c r="NT34" i="13"/>
  <c r="KY161" i="13"/>
  <c r="EY137" i="13"/>
  <c r="AA103" i="6"/>
  <c r="JC134" i="10"/>
  <c r="CD137" i="13"/>
  <c r="BC67" i="11"/>
  <c r="CB51" i="13"/>
  <c r="KZ71" i="13"/>
  <c r="AB358" i="6"/>
  <c r="AG153" i="11"/>
  <c r="LU111" i="10"/>
  <c r="BK128" i="13"/>
  <c r="AC230" i="6"/>
  <c r="NS112" i="13"/>
  <c r="EH152" i="13"/>
  <c r="Z364" i="6"/>
  <c r="GE12" i="10"/>
  <c r="EI90" i="13"/>
  <c r="AC98" i="6"/>
  <c r="BK143" i="13"/>
  <c r="KB112" i="13"/>
  <c r="CB61" i="13"/>
  <c r="KV87" i="13"/>
  <c r="HT117" i="13"/>
  <c r="FB163" i="13"/>
  <c r="KY132" i="13"/>
  <c r="OG21" i="10"/>
  <c r="Z82" i="6"/>
  <c r="BK39" i="13"/>
  <c r="JC31" i="10"/>
  <c r="KW47" i="13"/>
  <c r="EH141" i="13"/>
  <c r="DB23" i="10"/>
  <c r="NW135" i="13"/>
  <c r="AP105" i="11"/>
  <c r="EW61" i="13"/>
  <c r="BC88" i="11"/>
  <c r="FE37" i="13"/>
  <c r="IL13" i="10"/>
  <c r="LO76" i="10"/>
  <c r="EI14" i="13"/>
  <c r="BK42" i="13"/>
  <c r="AL45" i="11"/>
  <c r="AI79" i="11"/>
  <c r="BK84" i="13"/>
  <c r="HZ90" i="13"/>
  <c r="OG72" i="10"/>
  <c r="AU105" i="11"/>
  <c r="CI78" i="13"/>
  <c r="HF22" i="13"/>
  <c r="FA132" i="13"/>
  <c r="X146" i="6"/>
  <c r="NV99" i="13"/>
  <c r="OG156" i="10"/>
  <c r="KB63" i="13"/>
  <c r="EY97" i="13"/>
  <c r="FG49" i="13"/>
  <c r="AR98" i="11"/>
  <c r="AC77" i="6"/>
  <c r="CJ143" i="13"/>
  <c r="KA27" i="13"/>
  <c r="EI17" i="13"/>
  <c r="BM162" i="11"/>
  <c r="CF24" i="13"/>
  <c r="GK131" i="10"/>
  <c r="AK90" i="11"/>
  <c r="AT138" i="11"/>
  <c r="FG84" i="13"/>
  <c r="CH130" i="13"/>
  <c r="HY24" i="13"/>
  <c r="Y13" i="6"/>
  <c r="AA35" i="11"/>
  <c r="BL47" i="13"/>
  <c r="CI36" i="13"/>
  <c r="X88" i="6"/>
  <c r="DS151" i="10"/>
  <c r="KU10" i="13"/>
  <c r="IB158" i="13"/>
  <c r="NX11" i="13"/>
  <c r="NP127" i="13"/>
  <c r="AF35" i="12"/>
  <c r="Z128" i="11"/>
  <c r="OG88" i="10"/>
  <c r="MX21" i="13"/>
  <c r="JC19" i="10"/>
  <c r="OM108" i="10"/>
  <c r="EY89" i="13"/>
  <c r="AY96" i="11"/>
  <c r="IL9" i="10"/>
  <c r="KX62" i="10"/>
  <c r="MZ64" i="13"/>
  <c r="KZ145" i="13"/>
  <c r="MZ11" i="13"/>
  <c r="GK41" i="10"/>
  <c r="KY72" i="13"/>
  <c r="FT66" i="10"/>
  <c r="BZ74" i="13"/>
  <c r="FF143" i="13"/>
  <c r="AB233" i="6"/>
  <c r="BI132" i="11"/>
  <c r="CE93" i="13"/>
  <c r="KX54" i="10"/>
  <c r="BJ16" i="11"/>
  <c r="HT148" i="13"/>
  <c r="BL52" i="13"/>
  <c r="EI64" i="13"/>
  <c r="IB14" i="13"/>
  <c r="AB131" i="11"/>
  <c r="AG6" i="12"/>
  <c r="AA250" i="6"/>
  <c r="BM56" i="11"/>
  <c r="AL10" i="11"/>
  <c r="NV110" i="10"/>
  <c r="BZ153" i="13"/>
  <c r="AA102" i="11"/>
  <c r="BD105" i="11"/>
  <c r="KZ32" i="13"/>
  <c r="AB343" i="6"/>
  <c r="EI31" i="13"/>
  <c r="BB21" i="11"/>
  <c r="BK49" i="13"/>
  <c r="CB11" i="13"/>
  <c r="CH42" i="13"/>
  <c r="BC37" i="11"/>
  <c r="AR146" i="11"/>
  <c r="BM126" i="11"/>
  <c r="AT83" i="11"/>
  <c r="Z286" i="6"/>
  <c r="KQ15" i="13"/>
  <c r="ID95" i="13"/>
  <c r="NR122" i="13"/>
  <c r="HZ103" i="13"/>
  <c r="LU37" i="10"/>
  <c r="AB89" i="6"/>
  <c r="HZ35" i="13"/>
  <c r="AA47" i="6"/>
  <c r="BM102" i="11"/>
  <c r="EW121" i="13"/>
  <c r="CI89" i="13"/>
  <c r="MY105" i="13"/>
  <c r="AC176" i="6"/>
  <c r="X170" i="6"/>
  <c r="NV77" i="13"/>
  <c r="X162" i="6"/>
  <c r="Y363" i="6"/>
  <c r="CJ30" i="13"/>
  <c r="AB136" i="6"/>
  <c r="NS126" i="13"/>
  <c r="AC27" i="6"/>
  <c r="BM18" i="11"/>
  <c r="AB342" i="6"/>
  <c r="NV130" i="13"/>
  <c r="X45" i="6"/>
  <c r="AR107" i="11"/>
  <c r="KC62" i="13"/>
  <c r="NV59" i="10"/>
  <c r="BZ105" i="13"/>
  <c r="NR125" i="13"/>
  <c r="HY131" i="13"/>
  <c r="AA340" i="6"/>
  <c r="HF134" i="13"/>
  <c r="BH122" i="11"/>
  <c r="HV19" i="13"/>
  <c r="Y53" i="6"/>
  <c r="IW134" i="10"/>
  <c r="KQ26" i="13"/>
  <c r="HE102" i="13"/>
  <c r="CE155" i="13"/>
  <c r="BB161" i="11"/>
  <c r="AA224" i="6"/>
  <c r="AT135" i="11"/>
  <c r="Y149" i="6"/>
  <c r="AC190" i="6"/>
  <c r="NT155" i="13"/>
  <c r="Y309" i="6"/>
  <c r="FT97" i="10"/>
  <c r="HX18" i="13"/>
  <c r="NS54" i="13"/>
  <c r="NV21" i="10"/>
  <c r="Y43" i="11"/>
  <c r="KS123" i="13"/>
  <c r="AG58" i="12"/>
  <c r="DB49" i="10"/>
  <c r="AA291" i="6"/>
  <c r="AH44" i="12"/>
  <c r="IL141" i="10"/>
  <c r="DB118" i="10"/>
  <c r="EI149" i="13"/>
  <c r="HY54" i="13"/>
  <c r="FB55" i="13"/>
  <c r="AI145" i="11"/>
  <c r="NP48" i="10"/>
  <c r="AF28" i="12"/>
  <c r="HT83" i="13"/>
  <c r="HE76" i="13"/>
  <c r="KY148" i="13"/>
  <c r="KB117" i="13"/>
  <c r="KY78" i="13"/>
  <c r="KC8" i="13"/>
  <c r="BL141" i="11"/>
  <c r="Z201" i="6"/>
  <c r="NS108" i="13"/>
  <c r="DM14" i="10"/>
  <c r="CV140" i="10"/>
  <c r="CH101" i="13"/>
  <c r="AC343" i="6"/>
  <c r="KZ35" i="13"/>
  <c r="BI16" i="11"/>
  <c r="KV98" i="13"/>
  <c r="EH74" i="13"/>
  <c r="HY72" i="13"/>
  <c r="BL117" i="13"/>
  <c r="AK140" i="11"/>
  <c r="AR79" i="11"/>
  <c r="IC154" i="13"/>
  <c r="EW72" i="13"/>
  <c r="KY8" i="13"/>
  <c r="NR48" i="13"/>
  <c r="EY7" i="13"/>
  <c r="EH80" i="13"/>
  <c r="AS151" i="11"/>
  <c r="MY73" i="13"/>
  <c r="HF96" i="13"/>
  <c r="LU157" i="10"/>
  <c r="AB125" i="11"/>
  <c r="KS15" i="13"/>
  <c r="CD161" i="13"/>
  <c r="NV78" i="10"/>
  <c r="Z63" i="11"/>
  <c r="EY54" i="13"/>
  <c r="NP143" i="10"/>
  <c r="IL99" i="10"/>
  <c r="IF82" i="10"/>
  <c r="FN147" i="10"/>
  <c r="OM48" i="10"/>
  <c r="OG35" i="10"/>
  <c r="FG6" i="13"/>
  <c r="FF63" i="13"/>
  <c r="DS63" i="10"/>
  <c r="BZ16" i="13"/>
  <c r="CF99" i="13"/>
  <c r="OG59" i="10"/>
  <c r="AR91" i="11"/>
  <c r="OG58" i="10"/>
  <c r="FF39" i="13"/>
  <c r="AC14" i="11"/>
  <c r="Y25" i="6"/>
  <c r="X46" i="6"/>
  <c r="AC215" i="6"/>
  <c r="BK92" i="13"/>
  <c r="NP112" i="13"/>
  <c r="FC102" i="13"/>
  <c r="HE132" i="13"/>
  <c r="MZ78" i="13"/>
  <c r="AC308" i="6"/>
  <c r="AK28" i="11"/>
  <c r="NT129" i="13"/>
  <c r="HX15" i="13"/>
  <c r="GE38" i="10"/>
  <c r="MZ160" i="13"/>
  <c r="AG16" i="12"/>
  <c r="MZ65" i="13"/>
  <c r="LO111" i="10"/>
  <c r="FF123" i="13"/>
  <c r="CF93" i="13"/>
  <c r="AC99" i="11"/>
  <c r="HF150" i="13"/>
  <c r="DB69" i="10"/>
  <c r="KU105" i="13"/>
  <c r="AC38" i="6"/>
  <c r="NW58" i="13"/>
  <c r="FN75" i="10"/>
  <c r="OM13" i="10"/>
  <c r="OG164" i="10"/>
  <c r="Z340" i="6"/>
  <c r="EI8" i="13"/>
  <c r="NT6" i="13"/>
  <c r="GK138" i="10"/>
  <c r="EG25" i="13"/>
  <c r="HT105" i="13"/>
  <c r="IW128" i="10"/>
  <c r="AI48" i="12"/>
  <c r="FN100" i="10"/>
  <c r="HD11" i="13"/>
  <c r="HV47" i="13"/>
  <c r="HE45" i="13"/>
  <c r="BD88" i="11"/>
  <c r="HX27" i="13"/>
  <c r="EW78" i="13"/>
  <c r="CE105" i="13"/>
  <c r="BL74" i="13"/>
  <c r="Z191" i="6"/>
  <c r="NV19" i="13"/>
  <c r="FA145" i="13"/>
  <c r="IB161" i="13"/>
  <c r="KY22" i="13"/>
  <c r="HV55" i="13"/>
  <c r="BK23" i="13"/>
  <c r="BC123" i="11"/>
  <c r="GD59" i="10"/>
  <c r="IW117" i="10"/>
  <c r="HX25" i="13"/>
  <c r="AA27" i="6"/>
  <c r="CH74" i="13"/>
  <c r="NS117" i="13"/>
  <c r="CB70" i="13"/>
  <c r="AB94" i="11"/>
  <c r="HV103" i="13"/>
  <c r="AU46" i="11"/>
  <c r="AI132" i="11"/>
  <c r="CH22" i="13"/>
  <c r="AA81" i="11"/>
  <c r="HZ45" i="13"/>
  <c r="FF45" i="13"/>
  <c r="ID123" i="13"/>
  <c r="CD69" i="13"/>
  <c r="EI29" i="13"/>
  <c r="AJ43" i="11"/>
  <c r="IL58" i="10"/>
  <c r="FA112" i="13"/>
  <c r="LU72" i="10"/>
  <c r="IB89" i="13"/>
  <c r="IF103" i="10"/>
  <c r="AG12" i="11"/>
  <c r="FF80" i="13"/>
  <c r="OG141" i="10"/>
  <c r="CD95" i="13"/>
  <c r="OO104" i="10"/>
  <c r="FF60" i="13"/>
  <c r="AI41" i="11"/>
  <c r="BK63" i="13"/>
  <c r="EH38" i="13"/>
  <c r="KZ146" i="13"/>
  <c r="MY17" i="13"/>
  <c r="HY82" i="13"/>
  <c r="AR16" i="11"/>
  <c r="EW95" i="13"/>
  <c r="BK153" i="11"/>
  <c r="X133" i="11"/>
  <c r="FF118" i="13"/>
  <c r="BI96" i="11"/>
  <c r="FA68" i="13"/>
  <c r="KU95" i="13"/>
  <c r="BZ95" i="13"/>
  <c r="IF164" i="10"/>
  <c r="NP28" i="13"/>
  <c r="AA312" i="6"/>
  <c r="NN6" i="13"/>
  <c r="NX155" i="13"/>
  <c r="AE47" i="12"/>
  <c r="NW56" i="13"/>
  <c r="NT87" i="13"/>
  <c r="FB115" i="13"/>
  <c r="FF162" i="13"/>
  <c r="X116" i="11"/>
  <c r="DS23" i="10"/>
  <c r="NP146" i="13"/>
  <c r="HZ110" i="13"/>
  <c r="KQ70" i="13"/>
  <c r="AJ16" i="11"/>
  <c r="CD78" i="13"/>
  <c r="AC307" i="6"/>
  <c r="BM14" i="11"/>
  <c r="IC112" i="13"/>
  <c r="AA79" i="11"/>
  <c r="ID90" i="13"/>
  <c r="AR35" i="11"/>
  <c r="CV128" i="10"/>
  <c r="BJ15" i="11"/>
  <c r="NW94" i="13"/>
  <c r="FA78" i="13"/>
  <c r="FA29" i="13"/>
  <c r="Z85" i="6"/>
  <c r="LO110" i="10"/>
  <c r="HF48" i="13"/>
  <c r="KX154" i="10"/>
  <c r="FA53" i="13"/>
  <c r="CI77" i="13"/>
  <c r="AB359" i="6"/>
  <c r="AH55" i="11"/>
  <c r="KQ5" i="13"/>
  <c r="CD141" i="13"/>
  <c r="CJ91" i="13"/>
  <c r="AF4" i="12"/>
  <c r="CE73" i="13"/>
  <c r="MX15" i="13"/>
  <c r="MZ73" i="13"/>
  <c r="Y208" i="6"/>
  <c r="KB159" i="13"/>
  <c r="BZ147" i="13"/>
  <c r="HF98" i="13"/>
  <c r="EH36" i="13"/>
  <c r="KU107" i="13"/>
  <c r="BK116" i="13"/>
  <c r="IC160" i="13"/>
  <c r="JC77" i="10"/>
  <c r="BC43" i="11"/>
  <c r="CV126" i="10"/>
  <c r="AL162" i="11"/>
  <c r="KV116" i="13"/>
  <c r="HF122" i="13"/>
  <c r="HF142" i="13"/>
  <c r="MY7" i="13"/>
  <c r="NT9" i="13"/>
  <c r="EW40" i="13"/>
  <c r="FC50" i="13"/>
  <c r="CF85" i="13"/>
  <c r="HF111" i="13"/>
  <c r="HX132" i="13"/>
  <c r="EH101" i="13"/>
  <c r="X84" i="11"/>
  <c r="LO116" i="10"/>
  <c r="HE79" i="13"/>
  <c r="FC36" i="13"/>
  <c r="AU117" i="11"/>
  <c r="AS144" i="11"/>
  <c r="BK11" i="11"/>
  <c r="KZ150" i="13"/>
  <c r="Z69" i="6"/>
  <c r="KS58" i="13"/>
  <c r="AH21" i="11"/>
  <c r="AC281" i="6"/>
  <c r="AI54" i="11"/>
  <c r="FC136" i="13"/>
  <c r="KS70" i="13"/>
  <c r="KB136" i="13"/>
  <c r="ID65" i="13"/>
  <c r="LU54" i="10"/>
  <c r="AU49" i="11"/>
  <c r="DM9" i="10"/>
  <c r="NT96" i="13"/>
  <c r="DS42" i="10"/>
  <c r="AA38" i="6"/>
  <c r="LU36" i="10"/>
  <c r="BZ143" i="13"/>
  <c r="AP132" i="11"/>
  <c r="AJ28" i="11"/>
  <c r="AC194" i="6"/>
  <c r="KZ148" i="13"/>
  <c r="HF95" i="13"/>
  <c r="CJ90" i="13"/>
  <c r="Y292" i="6"/>
  <c r="AB313" i="6"/>
  <c r="NN16" i="13"/>
  <c r="NV136" i="13"/>
  <c r="AJ151" i="11"/>
  <c r="OG54" i="10"/>
  <c r="NN27" i="13"/>
  <c r="IW19" i="10"/>
  <c r="NW41" i="13"/>
  <c r="AU31" i="11"/>
  <c r="IC17" i="13"/>
  <c r="BZ89" i="13"/>
  <c r="EH28" i="13"/>
  <c r="KX130" i="10"/>
  <c r="NR117" i="13"/>
  <c r="BK32" i="13"/>
  <c r="HD60" i="13"/>
  <c r="OG41" i="10"/>
  <c r="KX69" i="10"/>
  <c r="AC106" i="11"/>
  <c r="AC78" i="6"/>
  <c r="KS72" i="13"/>
  <c r="ID126" i="13"/>
  <c r="AQ88" i="11"/>
  <c r="AC76" i="11"/>
  <c r="EW91" i="13"/>
  <c r="AA285" i="6"/>
  <c r="HZ62" i="13"/>
  <c r="JC126" i="10"/>
  <c r="DM117" i="10"/>
  <c r="AQ136" i="11"/>
  <c r="NP108" i="13"/>
  <c r="KA40" i="13"/>
  <c r="KB130" i="13"/>
  <c r="Y206" i="6"/>
  <c r="AF61" i="12"/>
  <c r="AH118" i="11"/>
  <c r="BZ15" i="13"/>
  <c r="LO8" i="10"/>
  <c r="BK28" i="13"/>
  <c r="X47" i="6"/>
  <c r="CH19" i="13"/>
  <c r="BB28" i="11"/>
  <c r="AY147" i="11"/>
  <c r="ID82" i="13"/>
  <c r="KC82" i="13"/>
  <c r="HY71" i="13"/>
  <c r="EI128" i="13"/>
  <c r="OM67" i="10"/>
  <c r="LO79" i="10"/>
  <c r="CV158" i="10"/>
  <c r="BL108" i="11"/>
  <c r="BH108" i="11"/>
  <c r="HE128" i="13"/>
  <c r="BC73" i="11"/>
  <c r="AL115" i="11"/>
  <c r="HV142" i="13"/>
  <c r="OO63" i="10"/>
  <c r="HZ29" i="13"/>
  <c r="AB331" i="6"/>
  <c r="AA192" i="6"/>
  <c r="EH61" i="13"/>
  <c r="AC222" i="6"/>
  <c r="AS76" i="11"/>
  <c r="HY49" i="13"/>
  <c r="AG70" i="12"/>
  <c r="AB93" i="11"/>
  <c r="HX128" i="13"/>
  <c r="DM10" i="10"/>
  <c r="CE31" i="13"/>
  <c r="Z150" i="6"/>
  <c r="LO24" i="10"/>
  <c r="X204" i="6"/>
  <c r="IL132" i="10"/>
  <c r="FA35" i="13"/>
  <c r="OM112" i="10"/>
  <c r="AA230" i="6"/>
  <c r="NS36" i="13"/>
  <c r="HX130" i="13"/>
  <c r="NT17" i="13"/>
  <c r="KQ58" i="13"/>
  <c r="MZ26" i="13"/>
  <c r="CF55" i="13"/>
  <c r="AF40" i="12"/>
  <c r="BK53" i="11"/>
  <c r="AY144" i="11"/>
  <c r="Z110" i="6"/>
  <c r="AQ41" i="11"/>
  <c r="X267" i="6"/>
  <c r="BK150" i="13"/>
  <c r="CD70" i="13"/>
  <c r="AB146" i="11"/>
  <c r="KY136" i="13"/>
  <c r="AT92" i="11"/>
  <c r="X92" i="6"/>
  <c r="FA153" i="13"/>
  <c r="LD6" i="10"/>
  <c r="NT157" i="13"/>
  <c r="AQ146" i="11"/>
  <c r="AR50" i="11"/>
  <c r="Y271" i="6"/>
  <c r="EH107" i="13"/>
  <c r="BL28" i="13"/>
  <c r="HX29" i="13"/>
  <c r="NS66" i="13"/>
  <c r="NP163" i="13"/>
  <c r="AK128" i="11"/>
  <c r="LD102" i="10"/>
  <c r="NT49" i="13"/>
  <c r="AK96" i="11"/>
  <c r="OM25" i="10"/>
  <c r="AE46" i="12"/>
  <c r="Z354" i="6"/>
  <c r="AB294" i="6"/>
  <c r="IB10" i="13"/>
  <c r="KZ112" i="13"/>
  <c r="NV102" i="13"/>
  <c r="Y132" i="6"/>
  <c r="HY20" i="13"/>
  <c r="FG152" i="13"/>
  <c r="KB151" i="13"/>
  <c r="CH82" i="13"/>
  <c r="FC130" i="13"/>
  <c r="HF118" i="13"/>
  <c r="AG93" i="11"/>
  <c r="JC38" i="10"/>
  <c r="BM133" i="11"/>
  <c r="X7" i="11"/>
  <c r="AC10" i="6"/>
  <c r="NW104" i="13"/>
  <c r="AG54" i="12"/>
  <c r="CI126" i="13"/>
  <c r="Z137" i="11"/>
  <c r="BL107" i="13"/>
  <c r="BD93" i="11"/>
  <c r="BH60" i="11"/>
  <c r="OM51" i="10"/>
  <c r="OK76" i="10"/>
  <c r="AP70" i="11"/>
  <c r="BJ97" i="11"/>
  <c r="X69" i="6"/>
  <c r="AA135" i="11"/>
  <c r="IF133" i="10"/>
  <c r="HV32" i="13"/>
  <c r="MY145" i="13"/>
  <c r="FT163" i="10"/>
  <c r="FC153" i="13"/>
  <c r="Z182" i="6"/>
  <c r="BJ151" i="11"/>
  <c r="OG22" i="10"/>
  <c r="KV52" i="13"/>
  <c r="DS51" i="10"/>
  <c r="AG29" i="11"/>
  <c r="AQ80" i="11"/>
  <c r="LA160" i="13"/>
  <c r="IC113" i="13"/>
  <c r="AA337" i="6"/>
  <c r="CJ92" i="13"/>
  <c r="AA155" i="11"/>
  <c r="NN143" i="13"/>
  <c r="CF14" i="13"/>
  <c r="HZ148" i="13"/>
  <c r="AJ55" i="11"/>
  <c r="FC110" i="13"/>
  <c r="CD110" i="13"/>
  <c r="NT133" i="13"/>
  <c r="BJ66" i="13"/>
  <c r="Z51" i="6"/>
  <c r="BZ66" i="13"/>
  <c r="BK7" i="13"/>
  <c r="AC13" i="6"/>
  <c r="BL113" i="13"/>
  <c r="BH124" i="11"/>
  <c r="BJ20" i="11"/>
  <c r="AI27" i="11"/>
  <c r="CI118" i="13"/>
  <c r="Y32" i="11"/>
  <c r="AJ82" i="11"/>
  <c r="HD53" i="13"/>
  <c r="NR58" i="13"/>
  <c r="Z109" i="6"/>
  <c r="FE89" i="13"/>
  <c r="KY32" i="13"/>
  <c r="Y22" i="11"/>
  <c r="KC25" i="13"/>
  <c r="NV64" i="13"/>
  <c r="ON119" i="10"/>
  <c r="BK48" i="13"/>
  <c r="HY31" i="13"/>
  <c r="HT162" i="13"/>
  <c r="AU80" i="11"/>
  <c r="CI159" i="13"/>
  <c r="GK144" i="10"/>
  <c r="KS109" i="13"/>
  <c r="NT156" i="13"/>
  <c r="BK59" i="13"/>
  <c r="EY120" i="13"/>
  <c r="FA82" i="13"/>
  <c r="KU116" i="13"/>
  <c r="BK87" i="11"/>
  <c r="CD34" i="13"/>
  <c r="BD155" i="11"/>
  <c r="K18" i="6"/>
  <c r="LO53" i="10"/>
  <c r="BZ149" i="13"/>
  <c r="AB18" i="6"/>
  <c r="HZ73" i="13"/>
  <c r="LS126" i="10"/>
  <c r="NT140" i="13"/>
  <c r="AC71" i="11"/>
  <c r="AL33" i="11"/>
  <c r="HV24" i="13"/>
  <c r="KV18" i="13"/>
  <c r="AB140" i="11"/>
  <c r="KX98" i="10"/>
  <c r="NP105" i="10"/>
  <c r="HX156" i="13"/>
  <c r="HF20" i="13"/>
  <c r="KY27" i="13"/>
  <c r="AP57" i="11"/>
  <c r="NV111" i="13"/>
  <c r="AR29" i="11"/>
  <c r="MY48" i="13"/>
  <c r="HY95" i="13"/>
  <c r="X203" i="6"/>
  <c r="AZ72" i="11"/>
  <c r="AG48" i="12"/>
  <c r="OH27" i="10"/>
  <c r="NW29" i="13"/>
  <c r="GK110" i="10"/>
  <c r="AC130" i="6"/>
  <c r="BZ115" i="13"/>
  <c r="AA118" i="11"/>
  <c r="BK37" i="11"/>
  <c r="DM46" i="10"/>
  <c r="BZ96" i="13"/>
  <c r="KY106" i="13"/>
  <c r="FF25" i="13"/>
  <c r="KS95" i="13"/>
  <c r="HY66" i="13"/>
  <c r="EH119" i="13"/>
  <c r="K40" i="6"/>
  <c r="AA79" i="6"/>
  <c r="MX161" i="13"/>
  <c r="KC98" i="13"/>
  <c r="NR33" i="13"/>
  <c r="Z133" i="11"/>
  <c r="LU151" i="10"/>
  <c r="FT57" i="10"/>
  <c r="HF17" i="13"/>
  <c r="NW78" i="13"/>
  <c r="LA87" i="13"/>
  <c r="KX66" i="10"/>
  <c r="CF100" i="13"/>
  <c r="EW21" i="13"/>
  <c r="NP42" i="13"/>
  <c r="HV65" i="13"/>
  <c r="BM21" i="11"/>
  <c r="GK84" i="10"/>
  <c r="FF17" i="13"/>
  <c r="KY152" i="13"/>
  <c r="EW6" i="13"/>
  <c r="HX129" i="13"/>
  <c r="AQ65" i="11"/>
  <c r="BL156" i="11"/>
  <c r="DM55" i="10"/>
  <c r="HT20" i="13"/>
  <c r="LA45" i="13"/>
  <c r="EH111" i="13"/>
  <c r="IW8" i="10"/>
  <c r="GK7" i="10"/>
  <c r="NR137" i="13"/>
  <c r="EW163" i="13"/>
  <c r="KB45" i="13"/>
  <c r="BJ46" i="13"/>
  <c r="LU147" i="10"/>
  <c r="AE10" i="12"/>
  <c r="KC83" i="13"/>
  <c r="NS39" i="13"/>
  <c r="KZ125" i="13"/>
  <c r="CE49" i="13"/>
  <c r="KB133" i="13"/>
  <c r="AZ121" i="11"/>
  <c r="KY53" i="13"/>
  <c r="NV92" i="13"/>
  <c r="NW54" i="13"/>
  <c r="KA22" i="13"/>
  <c r="EI53" i="13"/>
  <c r="BK71" i="11"/>
  <c r="BM70" i="11"/>
  <c r="BJ102" i="11"/>
  <c r="NP64" i="10"/>
  <c r="FG62" i="13"/>
  <c r="K33" i="6"/>
  <c r="CB125" i="13"/>
  <c r="X148" i="11"/>
  <c r="NR6" i="13"/>
  <c r="AB20" i="6"/>
  <c r="AS112" i="11"/>
  <c r="NX61" i="13"/>
  <c r="EW55" i="13"/>
  <c r="CH157" i="13"/>
  <c r="Y76" i="11"/>
  <c r="KC130" i="13"/>
  <c r="AB121" i="6"/>
  <c r="EH77" i="13"/>
  <c r="BJ105" i="11"/>
  <c r="FC135" i="13"/>
  <c r="FC161" i="13"/>
  <c r="X77" i="11"/>
  <c r="LO41" i="10"/>
  <c r="CF134" i="13"/>
  <c r="FB33" i="13"/>
  <c r="BD123" i="11"/>
  <c r="EI43" i="13"/>
  <c r="FC114" i="13"/>
  <c r="LD61" i="10"/>
  <c r="X133" i="6"/>
  <c r="AY42" i="11"/>
  <c r="NN155" i="13"/>
  <c r="AB162" i="6"/>
  <c r="FB64" i="13"/>
  <c r="FF88" i="13"/>
  <c r="AH69" i="11"/>
  <c r="KV133" i="13"/>
  <c r="LO156" i="10"/>
  <c r="DS108" i="10"/>
  <c r="NN81" i="13"/>
  <c r="KY38" i="13"/>
  <c r="AK130" i="11"/>
  <c r="HT41" i="13"/>
  <c r="BL132" i="13"/>
  <c r="NP94" i="10"/>
  <c r="AZ7" i="11"/>
  <c r="NX111" i="13"/>
  <c r="AL37" i="11"/>
  <c r="HY60" i="13"/>
  <c r="HE23" i="13"/>
  <c r="LA50" i="13"/>
  <c r="EI68" i="13"/>
  <c r="GE25" i="10"/>
  <c r="LU108" i="10"/>
  <c r="DS48" i="10"/>
  <c r="NS64" i="13"/>
  <c r="BH65" i="11"/>
  <c r="FB57" i="13"/>
  <c r="FA6" i="13"/>
  <c r="KQ27" i="13"/>
  <c r="AB223" i="6"/>
  <c r="HV109" i="13"/>
  <c r="BI130" i="11"/>
  <c r="KZ109" i="13"/>
  <c r="CB160" i="13"/>
  <c r="Y277" i="6"/>
  <c r="BK161" i="11"/>
  <c r="FC143" i="13"/>
  <c r="KS162" i="13"/>
  <c r="AT105" i="11"/>
  <c r="FB153" i="13"/>
  <c r="MX11" i="13"/>
  <c r="HE77" i="13"/>
  <c r="FC101" i="13"/>
  <c r="KQ115" i="13"/>
  <c r="BJ44" i="13"/>
  <c r="HX13" i="13"/>
  <c r="CF154" i="13"/>
  <c r="EI36" i="13"/>
  <c r="KZ154" i="13"/>
  <c r="AC180" i="6"/>
  <c r="IC49" i="13"/>
  <c r="FF16" i="13"/>
  <c r="AT28" i="11"/>
  <c r="NT115" i="13"/>
  <c r="Z105" i="11"/>
  <c r="HY106" i="13"/>
  <c r="DM60" i="10"/>
  <c r="DM76" i="10"/>
  <c r="JC5" i="10"/>
  <c r="FN114" i="10"/>
  <c r="BI150" i="11"/>
  <c r="NW128" i="13"/>
  <c r="AG86" i="11"/>
  <c r="AL59" i="11"/>
  <c r="AJ150" i="11"/>
  <c r="HY19" i="13"/>
  <c r="KX77" i="10"/>
  <c r="IF148" i="10"/>
  <c r="HY79" i="13"/>
  <c r="NX78" i="13"/>
  <c r="HY127" i="13"/>
  <c r="AC109" i="11"/>
  <c r="IB111" i="13"/>
  <c r="HZ157" i="13"/>
  <c r="NN33" i="13"/>
  <c r="FF101" i="13"/>
  <c r="X330" i="6"/>
  <c r="BZ50" i="13"/>
  <c r="NT67" i="13"/>
  <c r="BZ90" i="13"/>
  <c r="Z154" i="6"/>
  <c r="KW27" i="13"/>
  <c r="AQ147" i="11"/>
  <c r="FB102" i="13"/>
  <c r="AF29" i="12"/>
  <c r="CB116" i="13"/>
  <c r="ID145" i="13"/>
  <c r="NS100" i="13"/>
  <c r="MZ12" i="13"/>
  <c r="EH41" i="13"/>
  <c r="KX109" i="10"/>
  <c r="HX86" i="13"/>
  <c r="HV96" i="13"/>
  <c r="EH34" i="13"/>
  <c r="HV50" i="13"/>
  <c r="ID25" i="13"/>
  <c r="KU158" i="13"/>
  <c r="AA37" i="6"/>
  <c r="AJ100" i="11"/>
  <c r="CI32" i="13"/>
  <c r="AT137" i="11"/>
  <c r="AF46" i="12"/>
  <c r="NS130" i="13"/>
  <c r="EI16" i="13"/>
  <c r="MZ67" i="13"/>
  <c r="GI36" i="10"/>
  <c r="AH100" i="12"/>
  <c r="FE24" i="13"/>
  <c r="KY48" i="13"/>
  <c r="AP138" i="11"/>
  <c r="CJ121" i="13"/>
  <c r="CB108" i="13"/>
  <c r="HF23" i="13"/>
  <c r="AH40" i="11"/>
  <c r="GE19" i="10"/>
  <c r="AC153" i="11"/>
  <c r="EY90" i="13"/>
  <c r="BA86" i="11"/>
  <c r="IC92" i="13"/>
  <c r="NX38" i="13"/>
  <c r="CJ64" i="13"/>
  <c r="X130" i="11"/>
  <c r="EI47" i="13"/>
  <c r="LA51" i="13"/>
  <c r="AG116" i="11"/>
  <c r="LO157" i="10"/>
  <c r="AY91" i="11"/>
  <c r="EY131" i="13"/>
  <c r="NN127" i="13"/>
  <c r="NN59" i="13"/>
  <c r="AC197" i="6"/>
  <c r="KZ98" i="13"/>
  <c r="AC188" i="6"/>
  <c r="X18" i="11"/>
  <c r="Z150" i="11"/>
  <c r="DS67" i="10"/>
  <c r="IB149" i="13"/>
  <c r="LO60" i="10"/>
  <c r="OJ43" i="10"/>
  <c r="HZ40" i="13"/>
  <c r="NW130" i="13"/>
  <c r="HF61" i="13"/>
  <c r="AC160" i="11"/>
  <c r="FE140" i="13"/>
  <c r="MY4" i="13"/>
  <c r="AI20" i="12"/>
  <c r="AC290" i="6"/>
  <c r="KS103" i="13"/>
  <c r="AB350" i="6"/>
  <c r="AC7" i="11"/>
  <c r="BI12" i="11"/>
  <c r="KX120" i="10"/>
  <c r="AT44" i="11"/>
  <c r="NT8" i="13"/>
  <c r="AA28" i="11"/>
  <c r="KW25" i="13"/>
  <c r="IB9" i="13"/>
  <c r="EY71" i="13"/>
  <c r="LD37" i="10"/>
  <c r="GE152" i="10"/>
  <c r="BA76" i="11"/>
  <c r="CB122" i="13"/>
  <c r="IL78" i="10"/>
  <c r="BK105" i="13"/>
  <c r="CD100" i="13"/>
  <c r="Y10" i="6"/>
  <c r="BA153" i="11"/>
  <c r="IF109" i="10"/>
  <c r="FA26" i="13"/>
  <c r="FT73" i="10"/>
  <c r="LP76" i="10"/>
  <c r="KA29" i="13"/>
  <c r="IB128" i="13"/>
  <c r="JC95" i="10"/>
  <c r="BH29" i="11"/>
  <c r="DS70" i="10"/>
  <c r="AF31" i="12"/>
  <c r="OM98" i="10"/>
  <c r="JC64" i="10"/>
  <c r="KQ99" i="13"/>
  <c r="BJ159" i="11"/>
  <c r="CD90" i="13"/>
  <c r="AJ124" i="11"/>
  <c r="AU150" i="11"/>
  <c r="KS92" i="13"/>
  <c r="AR71" i="11"/>
  <c r="FT162" i="10"/>
  <c r="BL95" i="11"/>
  <c r="NX119" i="13"/>
  <c r="AG33" i="12"/>
  <c r="DM23" i="10"/>
  <c r="NW8" i="13"/>
  <c r="CB151" i="13"/>
  <c r="BJ49" i="13"/>
  <c r="AT97" i="11"/>
  <c r="FB120" i="13"/>
  <c r="AH35" i="12"/>
  <c r="AI138" i="11"/>
  <c r="BM80" i="11"/>
  <c r="HF57" i="13"/>
  <c r="KV23" i="13"/>
  <c r="KS147" i="13"/>
  <c r="FF61" i="13"/>
  <c r="AB115" i="6"/>
  <c r="AI150" i="11"/>
  <c r="CV93" i="10"/>
  <c r="AY27" i="11"/>
  <c r="IB76" i="13"/>
  <c r="LO55" i="10"/>
  <c r="AL91" i="11"/>
  <c r="IC76" i="13"/>
  <c r="BC111" i="11"/>
  <c r="AB114" i="11"/>
  <c r="FB125" i="13"/>
  <c r="OG118" i="10"/>
  <c r="NW136" i="13"/>
  <c r="HE66" i="13"/>
  <c r="AA52" i="6"/>
  <c r="BM154" i="11"/>
  <c r="HZ105" i="13"/>
  <c r="NP58" i="10"/>
  <c r="KB53" i="13"/>
  <c r="GN92" i="10"/>
  <c r="AH96" i="11"/>
  <c r="GK97" i="10"/>
  <c r="AC65" i="6"/>
  <c r="OG38" i="10"/>
  <c r="CV95" i="10"/>
  <c r="CD108" i="13"/>
  <c r="BJ24" i="13"/>
  <c r="AH103" i="11"/>
  <c r="EW156" i="13"/>
  <c r="CJ84" i="13"/>
  <c r="BL33" i="13"/>
  <c r="MZ124" i="13"/>
  <c r="BJ21" i="13"/>
  <c r="AI82" i="12"/>
  <c r="EG4" i="13"/>
  <c r="CI100" i="13"/>
  <c r="NP109" i="13"/>
  <c r="FC74" i="13"/>
  <c r="NS139" i="13"/>
  <c r="KY66" i="13"/>
  <c r="CH62" i="13"/>
  <c r="HT32" i="13"/>
  <c r="HX77" i="13"/>
  <c r="KB12" i="13"/>
  <c r="AH11" i="12"/>
  <c r="FB58" i="13"/>
  <c r="BJ48" i="11"/>
  <c r="NP63" i="10"/>
  <c r="FC83" i="13"/>
  <c r="AA362" i="6"/>
  <c r="AF100" i="12"/>
  <c r="IB7" i="13"/>
  <c r="AC239" i="6"/>
  <c r="KY62" i="13"/>
  <c r="HE105" i="13"/>
  <c r="AJ58" i="11"/>
  <c r="Y246" i="6"/>
  <c r="KW86" i="13"/>
  <c r="NV82" i="13"/>
  <c r="DR7" i="10"/>
  <c r="EH114" i="13"/>
  <c r="DS107" i="10"/>
  <c r="BH81" i="11"/>
  <c r="FG64" i="13"/>
  <c r="IL12" i="10"/>
  <c r="AK57" i="11"/>
  <c r="OG152" i="10"/>
  <c r="FN76" i="10"/>
  <c r="AB346" i="6"/>
  <c r="IL163" i="10"/>
  <c r="EI135" i="13"/>
  <c r="AB58" i="11"/>
  <c r="KQ57" i="13"/>
  <c r="FN104" i="10"/>
  <c r="NN60" i="13"/>
  <c r="JC68" i="10"/>
  <c r="HV20" i="13"/>
  <c r="Y66" i="11"/>
  <c r="Z301" i="6"/>
  <c r="X279" i="6"/>
  <c r="FE57" i="13"/>
  <c r="CJ72" i="13"/>
  <c r="KC123" i="13"/>
  <c r="OM20" i="10"/>
  <c r="NP143" i="13"/>
  <c r="LO100" i="10"/>
  <c r="BI25" i="11"/>
  <c r="IF142" i="10"/>
  <c r="KC18" i="13"/>
  <c r="BB155" i="11"/>
  <c r="FA67" i="13"/>
  <c r="AE30" i="12"/>
  <c r="DB45" i="10"/>
  <c r="FA44" i="13"/>
  <c r="CF68" i="13"/>
  <c r="KV113" i="13"/>
  <c r="AL153" i="11"/>
  <c r="DS119" i="10"/>
  <c r="HD45" i="13"/>
  <c r="BZ46" i="13"/>
  <c r="FB32" i="13"/>
  <c r="AT94" i="11"/>
  <c r="KB52" i="13"/>
  <c r="HX160" i="13"/>
  <c r="EH160" i="13"/>
  <c r="MX43" i="13"/>
  <c r="NP29" i="13"/>
  <c r="KZ100" i="13"/>
  <c r="AC25" i="11"/>
  <c r="KS140" i="13"/>
  <c r="AB128" i="11"/>
  <c r="CV163" i="10"/>
  <c r="GK120" i="10"/>
  <c r="JC132" i="10"/>
  <c r="NW129" i="13"/>
  <c r="KY81" i="13"/>
  <c r="BC85" i="11"/>
  <c r="EY139" i="13"/>
  <c r="JC17" i="10"/>
  <c r="NQ82" i="10"/>
  <c r="AS60" i="11"/>
  <c r="CD113" i="13"/>
  <c r="FC13" i="13"/>
  <c r="LO73" i="10"/>
  <c r="KQ22" i="13"/>
  <c r="BC119" i="11"/>
  <c r="FB47" i="13"/>
  <c r="BL163" i="13"/>
  <c r="AA318" i="6"/>
  <c r="BK81" i="11"/>
  <c r="AA96" i="6"/>
  <c r="EW22" i="13"/>
  <c r="AB312" i="6"/>
  <c r="Z78" i="6"/>
  <c r="DS41" i="10"/>
  <c r="AI55" i="12"/>
  <c r="CV99" i="10"/>
  <c r="FN154" i="10"/>
  <c r="EI82" i="13"/>
  <c r="EY20" i="13"/>
  <c r="AH88" i="12"/>
  <c r="HE133" i="13"/>
  <c r="MZ135" i="13"/>
  <c r="NP96" i="13"/>
  <c r="AB23" i="11"/>
  <c r="EY114" i="13"/>
  <c r="AS21" i="11"/>
  <c r="LU48" i="10"/>
  <c r="EI130" i="13"/>
  <c r="Z140" i="6"/>
  <c r="FF64" i="13"/>
  <c r="KY162" i="13"/>
  <c r="KB138" i="13"/>
  <c r="BZ82" i="13"/>
  <c r="CJ83" i="13"/>
  <c r="Z51" i="11"/>
  <c r="FG74" i="13"/>
  <c r="HD28" i="13"/>
  <c r="HV63" i="13"/>
  <c r="MZ33" i="13"/>
  <c r="KX92" i="10"/>
  <c r="NP161" i="13"/>
  <c r="KV86" i="13"/>
  <c r="LU73" i="10"/>
  <c r="X76" i="6"/>
  <c r="IC4" i="13"/>
  <c r="FG99" i="13"/>
  <c r="Z134" i="6"/>
  <c r="EY157" i="13"/>
  <c r="FT116" i="10"/>
  <c r="KS143" i="13"/>
  <c r="MZ144" i="13"/>
  <c r="OM43" i="10"/>
  <c r="NN18" i="13"/>
  <c r="BM137" i="11"/>
  <c r="AH97" i="11"/>
  <c r="IB138" i="13"/>
  <c r="HX53" i="13"/>
  <c r="AK94" i="11"/>
  <c r="MY14" i="13"/>
  <c r="FE155" i="13"/>
  <c r="KS148" i="13"/>
  <c r="AJ41" i="11"/>
  <c r="KV53" i="13"/>
  <c r="X58" i="11"/>
  <c r="IF152" i="10"/>
  <c r="AI65" i="12"/>
  <c r="MZ153" i="13"/>
  <c r="BB164" i="11"/>
  <c r="JD112" i="10"/>
  <c r="DM151" i="10"/>
  <c r="HV77" i="13"/>
  <c r="KX132" i="10"/>
  <c r="FG58" i="13"/>
  <c r="HF91" i="13"/>
  <c r="NN55" i="13"/>
  <c r="GE107" i="10"/>
  <c r="HE121" i="13"/>
  <c r="AP162" i="11"/>
  <c r="EW111" i="13"/>
  <c r="NR16" i="13"/>
  <c r="EI71" i="13"/>
  <c r="ID140" i="13"/>
  <c r="AS110" i="11"/>
  <c r="KX116" i="10"/>
  <c r="KY138" i="13"/>
  <c r="BL31" i="11"/>
  <c r="AE40" i="12"/>
  <c r="ID53" i="13"/>
  <c r="AC351" i="6"/>
  <c r="KW36" i="13"/>
  <c r="KQ82" i="13"/>
  <c r="IV67" i="10"/>
  <c r="AI69" i="11"/>
  <c r="ID21" i="13"/>
  <c r="KB162" i="13"/>
  <c r="KB82" i="13"/>
  <c r="FG106" i="13"/>
  <c r="BC49" i="11"/>
  <c r="Y38" i="11"/>
  <c r="AQ14" i="11"/>
  <c r="HD38" i="13"/>
  <c r="EY36" i="13"/>
  <c r="HY103" i="13"/>
  <c r="HX145" i="13"/>
  <c r="IZ146" i="10" s="1"/>
  <c r="CF13" i="13"/>
  <c r="FA100" i="13"/>
  <c r="FB149" i="13"/>
  <c r="FA87" i="13"/>
  <c r="Y86" i="11"/>
  <c r="Y267" i="6"/>
  <c r="NW69" i="13"/>
  <c r="CB71" i="13"/>
  <c r="BL158" i="13"/>
  <c r="DR34" i="10"/>
  <c r="HE5" i="13"/>
  <c r="HE6" i="13"/>
  <c r="AG46" i="12"/>
  <c r="KQ51" i="13"/>
  <c r="AA152" i="11"/>
  <c r="AH73" i="11"/>
  <c r="AA229" i="6"/>
  <c r="IW31" i="10"/>
  <c r="LA152" i="13"/>
  <c r="AC324" i="6"/>
  <c r="KB107" i="13"/>
  <c r="AU87" i="11"/>
  <c r="IL140" i="10"/>
  <c r="CI46" i="13"/>
  <c r="AE20" i="12"/>
  <c r="KY15" i="13"/>
  <c r="Z311" i="6"/>
  <c r="NV26" i="10"/>
  <c r="CH20" i="13"/>
  <c r="AU123" i="11"/>
  <c r="KX64" i="10"/>
  <c r="NR156" i="13"/>
  <c r="HE65" i="13"/>
  <c r="KY76" i="13"/>
  <c r="AB37" i="11"/>
  <c r="IB84" i="13"/>
  <c r="MY35" i="13"/>
  <c r="AR40" i="11"/>
  <c r="EH109" i="13"/>
  <c r="AR48" i="11"/>
  <c r="FF66" i="13"/>
  <c r="BI147" i="11"/>
  <c r="AU91" i="11"/>
  <c r="X116" i="6"/>
  <c r="FE64" i="13"/>
  <c r="MY133" i="13"/>
  <c r="BK5" i="13"/>
  <c r="X181" i="6"/>
  <c r="ID33" i="13"/>
  <c r="MY55" i="13"/>
  <c r="KS137" i="13"/>
  <c r="GK136" i="10"/>
  <c r="Z99" i="6"/>
  <c r="Z205" i="6"/>
  <c r="GK128" i="10"/>
  <c r="BZ39" i="13"/>
  <c r="NP145" i="10"/>
  <c r="BB50" i="11"/>
  <c r="DS96" i="10"/>
  <c r="FG80" i="13"/>
  <c r="BM7" i="11"/>
  <c r="BZ58" i="13"/>
  <c r="HY59" i="13"/>
  <c r="NS86" i="13"/>
  <c r="EI37" i="13"/>
  <c r="NS38" i="13"/>
  <c r="FP150" i="10"/>
  <c r="IB90" i="13"/>
  <c r="KV35" i="13"/>
  <c r="NV66" i="13"/>
  <c r="NW158" i="13"/>
  <c r="DS100" i="10"/>
  <c r="KB143" i="13"/>
  <c r="EW25" i="13"/>
  <c r="AS121" i="11"/>
  <c r="FA30" i="13"/>
  <c r="EH128" i="13"/>
  <c r="AH17" i="12"/>
  <c r="KV20" i="13"/>
  <c r="HE116" i="13"/>
  <c r="EH25" i="13"/>
  <c r="DM41" i="10"/>
  <c r="CE98" i="13"/>
  <c r="NT14" i="13"/>
  <c r="MZ115" i="13"/>
  <c r="DB70" i="10"/>
  <c r="AP79" i="11"/>
  <c r="AR63" i="11"/>
  <c r="ID15" i="13"/>
  <c r="FF153" i="13"/>
  <c r="BJ72" i="13"/>
  <c r="HX154" i="13"/>
  <c r="AQ119" i="11"/>
  <c r="AC289" i="6"/>
  <c r="CH7" i="13"/>
  <c r="NX50" i="13"/>
  <c r="EH146" i="13"/>
  <c r="CB111" i="13"/>
  <c r="AK125" i="11"/>
  <c r="IW104" i="10"/>
  <c r="LO106" i="10"/>
  <c r="MY79" i="13"/>
  <c r="BL161" i="13"/>
  <c r="OM89" i="10"/>
  <c r="AG96" i="12"/>
  <c r="AI33" i="11"/>
  <c r="DM39" i="10"/>
  <c r="AZ142" i="11"/>
  <c r="KB9" i="13"/>
  <c r="JC159" i="10"/>
  <c r="HD42" i="13"/>
  <c r="BD85" i="11"/>
  <c r="EY105" i="13"/>
  <c r="IW121" i="10"/>
  <c r="AG13" i="11"/>
  <c r="NX71" i="13"/>
  <c r="LU91" i="10"/>
  <c r="FC27" i="13"/>
  <c r="AC153" i="6"/>
  <c r="BL52" i="11"/>
  <c r="NN111" i="13"/>
  <c r="AA22" i="11"/>
  <c r="KB77" i="13"/>
  <c r="MY41" i="13"/>
  <c r="CI31" i="13"/>
  <c r="AC122" i="6"/>
  <c r="ID83" i="13"/>
  <c r="AL120" i="11"/>
  <c r="AC96" i="11"/>
  <c r="NN53" i="13"/>
  <c r="Y110" i="11"/>
  <c r="RU91" i="10"/>
  <c r="AH126" i="11"/>
  <c r="AB232" i="6"/>
  <c r="IL7" i="10"/>
  <c r="CH91" i="13"/>
  <c r="KU38" i="13"/>
  <c r="AB5" i="6"/>
  <c r="FT67" i="10"/>
  <c r="FG60" i="13"/>
  <c r="BK150" i="11"/>
  <c r="BJ113" i="11"/>
  <c r="IW89" i="10"/>
  <c r="AP5" i="11"/>
  <c r="AK39" i="11"/>
  <c r="HT138" i="13"/>
  <c r="EH161" i="13"/>
  <c r="HY160" i="13"/>
  <c r="NP136" i="10"/>
  <c r="IL130" i="10"/>
  <c r="Z79" i="6"/>
  <c r="LO146" i="10"/>
  <c r="FC142" i="13"/>
  <c r="AR110" i="11"/>
  <c r="ID111" i="13"/>
  <c r="BL123" i="13"/>
  <c r="CE95" i="13"/>
  <c r="NX56" i="13"/>
  <c r="ID68" i="13"/>
  <c r="IB118" i="13"/>
  <c r="FA34" i="13"/>
  <c r="Y298" i="6"/>
  <c r="NT136" i="13"/>
  <c r="BB99" i="11"/>
  <c r="AK108" i="11"/>
  <c r="AR148" i="11"/>
  <c r="KU7" i="13"/>
  <c r="BB52" i="11"/>
  <c r="Z206" i="6"/>
  <c r="BC71" i="11"/>
  <c r="CE100" i="13"/>
  <c r="BC149" i="11"/>
  <c r="AI158" i="11"/>
  <c r="AS75" i="11"/>
  <c r="MZ145" i="13"/>
  <c r="FF19" i="13"/>
  <c r="AZ57" i="11"/>
  <c r="BB45" i="11"/>
  <c r="AT111" i="11"/>
  <c r="IC45" i="13"/>
  <c r="AA178" i="6"/>
  <c r="KW73" i="13"/>
  <c r="IW42" i="10"/>
  <c r="FA16" i="13"/>
  <c r="AR67" i="11"/>
  <c r="BC116" i="11"/>
  <c r="NS105" i="13"/>
  <c r="CE21" i="13"/>
  <c r="CF143" i="13"/>
  <c r="BL96" i="13"/>
  <c r="FN163" i="10"/>
  <c r="Z295" i="6"/>
  <c r="EG28" i="13"/>
  <c r="IW15" i="10"/>
  <c r="AT62" i="11"/>
  <c r="KY154" i="13"/>
  <c r="X197" i="6"/>
  <c r="BL71" i="13"/>
  <c r="Z49" i="6"/>
  <c r="AG98" i="11"/>
  <c r="BK98" i="13"/>
  <c r="NR143" i="13"/>
  <c r="NR32" i="13"/>
  <c r="AP66" i="11"/>
  <c r="AI68" i="11"/>
  <c r="NR97" i="13"/>
  <c r="FG136" i="13"/>
  <c r="NT71" i="13"/>
  <c r="LU88" i="10"/>
  <c r="EG34" i="13"/>
  <c r="BJ52" i="13"/>
  <c r="HX26" i="13"/>
  <c r="KZ158" i="10"/>
  <c r="EH27" i="13"/>
  <c r="AK15" i="11"/>
  <c r="MX36" i="13"/>
  <c r="NP50" i="10"/>
  <c r="FF107" i="13"/>
  <c r="AA120" i="11"/>
  <c r="NV28" i="13"/>
  <c r="AU163" i="11"/>
  <c r="LU153" i="10"/>
  <c r="LU63" i="10"/>
  <c r="DS38" i="10"/>
  <c r="GE156" i="10"/>
  <c r="FA43" i="13"/>
  <c r="MZ143" i="13"/>
  <c r="BB25" i="11"/>
  <c r="HF107" i="13"/>
  <c r="AT125" i="11"/>
  <c r="AE53" i="12"/>
  <c r="AA63" i="11"/>
  <c r="AI93" i="11"/>
  <c r="HE153" i="13"/>
  <c r="AT41" i="11"/>
  <c r="BB68" i="11"/>
  <c r="CE47" i="13"/>
  <c r="HZ132" i="13"/>
  <c r="FN90" i="10"/>
  <c r="KA25" i="13"/>
  <c r="AH33" i="12"/>
  <c r="CH57" i="13"/>
  <c r="JC36" i="10"/>
  <c r="AZ47" i="11"/>
  <c r="BK141" i="11"/>
  <c r="BK76" i="11"/>
  <c r="AR57" i="11"/>
  <c r="CI14" i="13"/>
  <c r="LD119" i="10"/>
  <c r="CD101" i="13"/>
  <c r="BA60" i="11"/>
  <c r="IW56" i="10"/>
  <c r="GK54" i="10"/>
  <c r="AS114" i="11"/>
  <c r="HZ144" i="13"/>
  <c r="EI163" i="13"/>
  <c r="HY44" i="13"/>
  <c r="HE63" i="13"/>
  <c r="Z335" i="6"/>
  <c r="AA290" i="6"/>
  <c r="KY141" i="13"/>
  <c r="KS110" i="13"/>
  <c r="NV131" i="13"/>
  <c r="LO84" i="10"/>
  <c r="IB46" i="13"/>
  <c r="KU139" i="13"/>
  <c r="FB22" i="13"/>
  <c r="GK147" i="10"/>
  <c r="IB133" i="13"/>
  <c r="JD12" i="10"/>
  <c r="OM65" i="10"/>
  <c r="NP65" i="10"/>
  <c r="HF4" i="13"/>
  <c r="NV64" i="10"/>
  <c r="AB17" i="11"/>
  <c r="DM116" i="10"/>
  <c r="IL162" i="10"/>
  <c r="AU55" i="11"/>
  <c r="DS146" i="10"/>
  <c r="Y155" i="6"/>
  <c r="FB146" i="13"/>
  <c r="KQ85" i="13"/>
  <c r="FG127" i="13"/>
  <c r="BZ116" i="13"/>
  <c r="Y95" i="6"/>
  <c r="NW143" i="13"/>
  <c r="CD60" i="13"/>
  <c r="MY91" i="13"/>
  <c r="HT132" i="13"/>
  <c r="Z296" i="6"/>
  <c r="NT42" i="13"/>
  <c r="AC212" i="6"/>
  <c r="EX134" i="13"/>
  <c r="AC26" i="11"/>
  <c r="KY20" i="13"/>
  <c r="EY31" i="13"/>
  <c r="HY138" i="13"/>
  <c r="AA32" i="11"/>
  <c r="OM105" i="10"/>
  <c r="BL20" i="13"/>
  <c r="CH137" i="13"/>
  <c r="LO23" i="10"/>
  <c r="HZ31" i="13"/>
  <c r="AA344" i="6"/>
  <c r="HF148" i="13"/>
  <c r="BK74" i="13"/>
  <c r="GE40" i="10"/>
  <c r="NR99" i="13"/>
  <c r="AS83" i="11"/>
  <c r="AC58" i="11"/>
  <c r="FG96" i="13"/>
  <c r="EW134" i="13"/>
  <c r="CI61" i="13"/>
  <c r="NS11" i="13"/>
  <c r="KQ60" i="13"/>
  <c r="BA151" i="11"/>
  <c r="BL42" i="13"/>
  <c r="DB40" i="10"/>
  <c r="GK109" i="10"/>
  <c r="FT106" i="10"/>
  <c r="OM86" i="10"/>
  <c r="NX130" i="13"/>
  <c r="NT110" i="13"/>
  <c r="AG130" i="11"/>
  <c r="FE106" i="13"/>
  <c r="FB135" i="13"/>
  <c r="HY56" i="13"/>
  <c r="AH38" i="11"/>
  <c r="CD159" i="13"/>
  <c r="HF19" i="13"/>
  <c r="MY67" i="13"/>
  <c r="KZ5" i="13"/>
  <c r="Y293" i="6"/>
  <c r="KW115" i="13"/>
  <c r="LU131" i="10"/>
  <c r="KC88" i="13"/>
  <c r="KZ89" i="10" s="1"/>
  <c r="KS153" i="13"/>
  <c r="FE103" i="13"/>
  <c r="AC138" i="6"/>
  <c r="FA18" i="13"/>
  <c r="HE43" i="13"/>
  <c r="GE104" i="10"/>
  <c r="IB103" i="13"/>
  <c r="Z72" i="11"/>
  <c r="LD57" i="10"/>
  <c r="AI87" i="11"/>
  <c r="KZ121" i="13"/>
  <c r="LA143" i="13"/>
  <c r="GK70" i="10"/>
  <c r="Z183" i="6"/>
  <c r="AA48" i="11"/>
  <c r="NN139" i="13"/>
  <c r="AA156" i="6"/>
  <c r="AQ98" i="11"/>
  <c r="Z330" i="6"/>
  <c r="CJ104" i="13"/>
  <c r="FG53" i="13"/>
  <c r="IL107" i="10"/>
  <c r="AI39" i="11"/>
  <c r="NS47" i="13"/>
  <c r="NP154" i="10"/>
  <c r="RX154" i="10" s="1"/>
  <c r="AH7" i="11"/>
  <c r="EH103" i="13"/>
  <c r="FE52" i="13"/>
  <c r="MZ98" i="13"/>
  <c r="LU24" i="10"/>
  <c r="NV77" i="10"/>
  <c r="DB39" i="10"/>
  <c r="EI39" i="13"/>
  <c r="NV13" i="13"/>
  <c r="FB41" i="13"/>
  <c r="CE33" i="13"/>
  <c r="EI148" i="13"/>
  <c r="CF119" i="13"/>
  <c r="LO91" i="10"/>
  <c r="CB162" i="13"/>
  <c r="CD12" i="13"/>
  <c r="NV71" i="13"/>
  <c r="FA48" i="13"/>
  <c r="NX44" i="13"/>
  <c r="FB113" i="13"/>
  <c r="EH68" i="13"/>
  <c r="IL94" i="10"/>
  <c r="HF82" i="13"/>
  <c r="EI12" i="13"/>
  <c r="KQ132" i="13"/>
  <c r="BJ71" i="13"/>
  <c r="AY94" i="11"/>
  <c r="AB263" i="6"/>
  <c r="EG48" i="13"/>
  <c r="Y113" i="6"/>
  <c r="AT68" i="11"/>
  <c r="FE146" i="13"/>
  <c r="KZ120" i="13"/>
  <c r="HV6" i="13"/>
  <c r="HZ155" i="13"/>
  <c r="AI35" i="12"/>
  <c r="BA70" i="11"/>
  <c r="AH57" i="12"/>
  <c r="EI132" i="13"/>
  <c r="KV91" i="13"/>
  <c r="KY73" i="10"/>
  <c r="Z186" i="6"/>
  <c r="KX122" i="10"/>
  <c r="NX103" i="13"/>
  <c r="AY59" i="11"/>
  <c r="DM97" i="10"/>
  <c r="LO62" i="10"/>
  <c r="AP155" i="11"/>
  <c r="HE16" i="13"/>
  <c r="X345" i="6"/>
  <c r="EW81" i="13"/>
  <c r="MZ117" i="13"/>
  <c r="EG21" i="13"/>
  <c r="NX162" i="13"/>
  <c r="KX96" i="10"/>
  <c r="AI87" i="12"/>
  <c r="CB87" i="13"/>
  <c r="KU84" i="13"/>
  <c r="AQ85" i="11"/>
  <c r="BD130" i="11"/>
  <c r="GI62" i="10"/>
  <c r="KU159" i="13"/>
  <c r="AZ74" i="11"/>
  <c r="CE163" i="13"/>
  <c r="JC63" i="10"/>
  <c r="BI80" i="11"/>
  <c r="AA31" i="11"/>
  <c r="GE71" i="10"/>
  <c r="DB37" i="10"/>
  <c r="KY93" i="13"/>
  <c r="OK29" i="10"/>
  <c r="MY157" i="13"/>
  <c r="AQ36" i="11"/>
  <c r="IX133" i="10"/>
  <c r="HY22" i="13"/>
  <c r="AS29" i="11"/>
  <c r="NT142" i="13"/>
  <c r="CI71" i="13"/>
  <c r="KX125" i="10"/>
  <c r="HY121" i="13"/>
  <c r="AA249" i="6"/>
  <c r="BI115" i="11"/>
  <c r="X257" i="6"/>
  <c r="CF153" i="13"/>
  <c r="HZ64" i="13"/>
  <c r="KZ93" i="13"/>
  <c r="AZ63" i="11"/>
  <c r="KV148" i="13"/>
  <c r="BC117" i="11"/>
  <c r="AU89" i="11"/>
  <c r="FT16" i="10"/>
  <c r="IC66" i="13"/>
  <c r="IF104" i="10"/>
  <c r="LA63" i="13"/>
  <c r="AR66" i="11"/>
  <c r="GK106" i="10"/>
  <c r="KY17" i="13"/>
  <c r="AC156" i="11"/>
  <c r="CI75" i="13"/>
  <c r="IF153" i="10"/>
  <c r="AS109" i="11"/>
  <c r="JD13" i="10"/>
  <c r="BZ124" i="13"/>
  <c r="CH14" i="13"/>
  <c r="DS131" i="10"/>
  <c r="FG4" i="13"/>
  <c r="X39" i="6"/>
  <c r="MX28" i="13"/>
  <c r="FE87" i="13"/>
  <c r="CI113" i="13"/>
  <c r="HX144" i="13"/>
  <c r="BI129" i="11"/>
  <c r="AA120" i="6"/>
  <c r="FE122" i="13"/>
  <c r="GK61" i="10"/>
  <c r="OG87" i="10"/>
  <c r="OM52" i="10"/>
  <c r="HX85" i="13"/>
  <c r="FE133" i="13"/>
  <c r="X195" i="6"/>
  <c r="AY142" i="11"/>
  <c r="FG135" i="13"/>
  <c r="KV142" i="13"/>
  <c r="X109" i="6"/>
  <c r="KY44" i="13"/>
  <c r="AP16" i="11"/>
  <c r="FO147" i="10"/>
  <c r="AR163" i="11"/>
  <c r="X136" i="6"/>
  <c r="IC85" i="13"/>
  <c r="IC117" i="13"/>
  <c r="AA90" i="6"/>
  <c r="CB98" i="13"/>
  <c r="FT154" i="10"/>
  <c r="AC145" i="11"/>
  <c r="BM34" i="11"/>
  <c r="GK75" i="10"/>
  <c r="HF163" i="13"/>
  <c r="KC26" i="13"/>
  <c r="BM52" i="11"/>
  <c r="CH98" i="13"/>
  <c r="AY153" i="11"/>
  <c r="BJ108" i="11"/>
  <c r="LD133" i="10"/>
  <c r="BL90" i="13"/>
  <c r="IL43" i="10"/>
  <c r="FG109" i="13"/>
  <c r="OG75" i="10"/>
  <c r="X240" i="6"/>
  <c r="NS87" i="13"/>
  <c r="KB147" i="13"/>
  <c r="CF56" i="13"/>
  <c r="AC147" i="6"/>
  <c r="KQ96" i="13"/>
  <c r="JC62" i="10"/>
  <c r="NT108" i="13"/>
  <c r="BK89" i="13"/>
  <c r="LX39" i="10"/>
  <c r="KV55" i="13"/>
  <c r="AA150" i="6"/>
  <c r="KZ90" i="13"/>
  <c r="IF95" i="10"/>
  <c r="CV143" i="10"/>
  <c r="Y79" i="6"/>
  <c r="CI132" i="13"/>
  <c r="LD63" i="10"/>
  <c r="AI91" i="11"/>
  <c r="MY119" i="13"/>
  <c r="HF157" i="13"/>
  <c r="KB59" i="13"/>
  <c r="EG36" i="13"/>
  <c r="FN37" i="10" s="1"/>
  <c r="AA140" i="6"/>
  <c r="NV96" i="10"/>
  <c r="OL28" i="10"/>
  <c r="CI39" i="13"/>
  <c r="FO38" i="10"/>
  <c r="KX105" i="10"/>
  <c r="DS33" i="10"/>
  <c r="EW158" i="13"/>
  <c r="AQ92" i="11"/>
  <c r="IB15" i="13"/>
  <c r="BH21" i="11"/>
  <c r="KQ43" i="13"/>
  <c r="EY138" i="13"/>
  <c r="NR5" i="13"/>
  <c r="AA48" i="6"/>
  <c r="BL79" i="11"/>
  <c r="EW5" i="13"/>
  <c r="NP89" i="13"/>
  <c r="Y93" i="11"/>
  <c r="AQ154" i="11"/>
  <c r="NS157" i="13"/>
  <c r="FA109" i="13"/>
  <c r="CJ56" i="13"/>
  <c r="KY77" i="13"/>
  <c r="KV129" i="13"/>
  <c r="IL51" i="10"/>
  <c r="X273" i="6"/>
  <c r="ON153" i="10"/>
  <c r="KZ127" i="13"/>
  <c r="FB49" i="13"/>
  <c r="AU14" i="11"/>
  <c r="KB154" i="13"/>
  <c r="FE142" i="13"/>
  <c r="FC54" i="13"/>
  <c r="FF26" i="13"/>
  <c r="EI138" i="13"/>
  <c r="EI57" i="13"/>
  <c r="NT39" i="13"/>
  <c r="LO82" i="10"/>
  <c r="CV164" i="10"/>
  <c r="AY154" i="11"/>
  <c r="HE163" i="13"/>
  <c r="LO107" i="10"/>
  <c r="JC102" i="10"/>
  <c r="CV112" i="10"/>
  <c r="KB66" i="13"/>
  <c r="BB129" i="11"/>
  <c r="KB34" i="13"/>
  <c r="KU87" i="13"/>
  <c r="Y41" i="6"/>
  <c r="EH156" i="13"/>
  <c r="AL84" i="11"/>
  <c r="BZ146" i="13"/>
  <c r="NR19" i="13"/>
  <c r="LO71" i="10"/>
  <c r="AU56" i="11"/>
  <c r="Z297" i="6"/>
  <c r="AA58" i="11"/>
  <c r="MY63" i="13"/>
  <c r="BL76" i="13"/>
  <c r="BH96" i="11"/>
  <c r="IW159" i="10"/>
  <c r="NX48" i="13"/>
  <c r="HD8" i="13"/>
  <c r="NR163" i="13"/>
  <c r="AA99" i="11"/>
  <c r="BH86" i="11"/>
  <c r="KU82" i="13"/>
  <c r="Y136" i="6"/>
  <c r="JC40" i="10"/>
  <c r="NV14" i="10"/>
  <c r="CF20" i="13"/>
  <c r="BH14" i="11"/>
  <c r="GE23" i="10"/>
  <c r="Y275" i="6"/>
  <c r="KW92" i="13"/>
  <c r="Y133" i="6"/>
  <c r="BD135" i="11"/>
  <c r="LA122" i="13"/>
  <c r="MZ19" i="13"/>
  <c r="Y142" i="11"/>
  <c r="K26" i="6"/>
  <c r="KV102" i="13"/>
  <c r="NP62" i="10"/>
  <c r="IL33" i="10"/>
  <c r="HX90" i="13"/>
  <c r="AA363" i="6"/>
  <c r="CF74" i="13"/>
  <c r="MY85" i="13"/>
  <c r="NP96" i="10"/>
  <c r="AA52" i="11"/>
  <c r="NV110" i="13"/>
  <c r="Y104" i="11"/>
  <c r="KV33" i="13"/>
  <c r="DM81" i="10"/>
  <c r="Y141" i="11"/>
  <c r="MZ76" i="13"/>
  <c r="NV156" i="13"/>
  <c r="DS73" i="10"/>
  <c r="KB83" i="13"/>
  <c r="LA48" i="13"/>
  <c r="BJ46" i="11"/>
  <c r="FE7" i="13"/>
  <c r="LO30" i="10"/>
  <c r="NV36" i="10"/>
  <c r="OM21" i="10"/>
  <c r="BD76" i="11"/>
  <c r="GE96" i="10"/>
  <c r="HF83" i="13"/>
  <c r="LU49" i="10"/>
  <c r="OG147" i="10"/>
  <c r="HF18" i="13"/>
  <c r="BL91" i="13"/>
  <c r="KU153" i="13"/>
  <c r="Y30" i="6"/>
  <c r="DV150" i="10"/>
  <c r="Y228" i="6"/>
  <c r="BK52" i="13"/>
  <c r="AA261" i="6"/>
  <c r="AR21" i="11"/>
  <c r="NP147" i="10"/>
  <c r="GK57" i="10"/>
  <c r="Z146" i="11"/>
  <c r="HT129" i="13"/>
  <c r="X89" i="6"/>
  <c r="FB137" i="13"/>
  <c r="BL45" i="13"/>
  <c r="HX54" i="13"/>
  <c r="LO54" i="10"/>
  <c r="AA320" i="6"/>
  <c r="IB42" i="13"/>
  <c r="AQ23" i="11"/>
  <c r="IW103" i="10"/>
  <c r="AE32" i="12"/>
  <c r="BJ163" i="11"/>
  <c r="X134" i="11"/>
  <c r="BD131" i="11"/>
  <c r="MY77" i="13"/>
  <c r="KU109" i="13"/>
  <c r="HT98" i="13"/>
  <c r="BK101" i="11"/>
  <c r="KU67" i="13"/>
  <c r="EY116" i="13"/>
  <c r="BI118" i="11"/>
  <c r="JC33" i="10"/>
  <c r="JC107" i="10"/>
  <c r="AA283" i="6"/>
  <c r="AS74" i="11"/>
  <c r="AA134" i="11"/>
  <c r="LA42" i="13"/>
  <c r="LP16" i="10"/>
  <c r="LU82" i="10"/>
  <c r="LP9" i="10"/>
  <c r="AI44" i="11"/>
  <c r="LA27" i="13"/>
  <c r="AP68" i="11"/>
  <c r="JC150" i="10"/>
  <c r="FE50" i="13"/>
  <c r="CI74" i="13"/>
  <c r="AB7" i="6"/>
  <c r="AA121" i="6"/>
  <c r="GE42" i="10"/>
  <c r="HE109" i="13"/>
  <c r="AQ142" i="11"/>
  <c r="NV125" i="10"/>
  <c r="FE32" i="13"/>
  <c r="HV83" i="13"/>
  <c r="AL107" i="11"/>
  <c r="BA42" i="11"/>
  <c r="FE154" i="13"/>
  <c r="NR44" i="13"/>
  <c r="KZ96" i="13"/>
  <c r="NP38" i="13"/>
  <c r="HY125" i="13"/>
  <c r="BZ81" i="13"/>
  <c r="FC163" i="13"/>
  <c r="CI131" i="13"/>
  <c r="CD149" i="13"/>
  <c r="JC23" i="10"/>
  <c r="HT36" i="13"/>
  <c r="BD158" i="11"/>
  <c r="NV124" i="10"/>
  <c r="BC141" i="11"/>
  <c r="Y74" i="11"/>
  <c r="AI98" i="11"/>
  <c r="NS148" i="13"/>
  <c r="HF11" i="13"/>
  <c r="HT142" i="13"/>
  <c r="AC147" i="11"/>
  <c r="X95" i="6"/>
  <c r="BL54" i="11"/>
  <c r="ID37" i="13"/>
  <c r="HV66" i="13"/>
  <c r="MZ138" i="13"/>
  <c r="BK146" i="11"/>
  <c r="KU47" i="13"/>
  <c r="LP36" i="10"/>
  <c r="BJ123" i="11"/>
  <c r="OJ34" i="10"/>
  <c r="AC11" i="11"/>
  <c r="AJ99" i="11"/>
  <c r="NV90" i="13"/>
  <c r="EI40" i="13"/>
  <c r="EI114" i="13"/>
  <c r="NX102" i="13"/>
  <c r="AS47" i="11"/>
  <c r="AB249" i="6"/>
  <c r="NV92" i="10"/>
  <c r="AC313" i="6"/>
  <c r="AB109" i="11"/>
  <c r="EI18" i="13"/>
  <c r="CB13" i="13"/>
  <c r="IB136" i="13"/>
  <c r="AZ100" i="11"/>
  <c r="JC161" i="10"/>
  <c r="BB41" i="11"/>
  <c r="HF79" i="13"/>
  <c r="ID124" i="13"/>
  <c r="LU96" i="10"/>
  <c r="Y55" i="6"/>
  <c r="X109" i="11"/>
  <c r="EW106" i="13"/>
  <c r="AS106" i="11"/>
  <c r="BM82" i="11"/>
  <c r="DS37" i="10"/>
  <c r="HF88" i="13"/>
  <c r="KC102" i="13"/>
  <c r="CV127" i="10"/>
  <c r="NV12" i="13"/>
  <c r="AI34" i="11"/>
  <c r="LU114" i="10"/>
  <c r="KV128" i="13"/>
  <c r="OG140" i="10"/>
  <c r="KV114" i="13"/>
  <c r="OG9" i="10"/>
  <c r="AA8" i="11"/>
  <c r="IX19" i="10"/>
  <c r="FG15" i="13"/>
  <c r="DM109" i="10"/>
  <c r="OG159" i="10"/>
  <c r="BC48" i="11"/>
  <c r="HZ159" i="13"/>
  <c r="JB160" i="10" s="1"/>
  <c r="AE51" i="12"/>
  <c r="NS91" i="13"/>
  <c r="KB22" i="13"/>
  <c r="HV11" i="13"/>
  <c r="CB139" i="13"/>
  <c r="DS97" i="10"/>
  <c r="KY111" i="13"/>
  <c r="EH123" i="13"/>
  <c r="KQ38" i="13"/>
  <c r="IW124" i="10"/>
  <c r="X16" i="11"/>
  <c r="FB93" i="13"/>
  <c r="KU112" i="13"/>
  <c r="NV78" i="13"/>
  <c r="AS65" i="11"/>
  <c r="IC149" i="13"/>
  <c r="HV45" i="13"/>
  <c r="LA131" i="13"/>
  <c r="AB100" i="11"/>
  <c r="AA65" i="6"/>
  <c r="AC279" i="6"/>
  <c r="CE64" i="13"/>
  <c r="KS17" i="13"/>
  <c r="CI146" i="13"/>
  <c r="KW59" i="13"/>
  <c r="Y220" i="6"/>
  <c r="BZ73" i="13"/>
  <c r="BB157" i="11"/>
  <c r="GE102" i="10"/>
  <c r="AI82" i="11"/>
  <c r="AT40" i="11"/>
  <c r="AG137" i="11"/>
  <c r="ID139" i="13"/>
  <c r="KQ66" i="13"/>
  <c r="X301" i="6"/>
  <c r="KQ81" i="13"/>
  <c r="FE93" i="13"/>
  <c r="KW133" i="13"/>
  <c r="Y71" i="11"/>
  <c r="Y143" i="11"/>
  <c r="IB61" i="13"/>
  <c r="BC100" i="11"/>
  <c r="X304" i="6"/>
  <c r="DM36" i="10"/>
  <c r="DM69" i="10"/>
  <c r="LD127" i="10"/>
  <c r="CJ163" i="13"/>
  <c r="LO31" i="10"/>
  <c r="AI83" i="12"/>
  <c r="CI9" i="13"/>
  <c r="HT94" i="13"/>
  <c r="LO104" i="10"/>
  <c r="NP158" i="13"/>
  <c r="AC183" i="6"/>
  <c r="CI122" i="13"/>
  <c r="BI81" i="11"/>
  <c r="NT153" i="13"/>
  <c r="AG21" i="11"/>
  <c r="E18" i="6"/>
  <c r="Z361" i="6"/>
  <c r="MZ16" i="13"/>
  <c r="BJ58" i="11"/>
  <c r="EY42" i="13"/>
  <c r="LU149" i="10"/>
  <c r="NV108" i="13"/>
  <c r="NN11" i="13"/>
  <c r="AJ61" i="11"/>
  <c r="NV159" i="10"/>
  <c r="HT58" i="13"/>
  <c r="CB150" i="13"/>
  <c r="NR106" i="13"/>
  <c r="AB131" i="6"/>
  <c r="AT22" i="11"/>
  <c r="FG54" i="13"/>
  <c r="EI93" i="13"/>
  <c r="FB66" i="13"/>
  <c r="BD52" i="11"/>
  <c r="HV53" i="13"/>
  <c r="NV36" i="13"/>
  <c r="HT53" i="13"/>
  <c r="NX24" i="13"/>
  <c r="KS34" i="13"/>
  <c r="EH89" i="13"/>
  <c r="KZ54" i="13"/>
  <c r="AU124" i="11"/>
  <c r="HD61" i="13"/>
  <c r="X226" i="6"/>
  <c r="FF11" i="13"/>
  <c r="AB133" i="11"/>
  <c r="CI43" i="13"/>
  <c r="DU44" i="10" s="1"/>
  <c r="CF121" i="13"/>
  <c r="EY100" i="13"/>
  <c r="AA136" i="6"/>
  <c r="KC50" i="13"/>
  <c r="BZ111" i="13"/>
  <c r="DL112" i="10" s="1"/>
  <c r="AS19" i="11"/>
  <c r="AK88" i="11"/>
  <c r="Y97" i="6"/>
  <c r="KQ141" i="13"/>
  <c r="BL88" i="11"/>
  <c r="GK19" i="10"/>
  <c r="CI110" i="13"/>
  <c r="DM65" i="10"/>
  <c r="HE37" i="13"/>
  <c r="NX13" i="13"/>
  <c r="AB66" i="6"/>
  <c r="DS136" i="10"/>
  <c r="KY163" i="13"/>
  <c r="HY9" i="13"/>
  <c r="X232" i="6"/>
  <c r="BH27" i="11"/>
  <c r="NX40" i="13"/>
  <c r="CF91" i="13"/>
  <c r="EH87" i="13"/>
  <c r="KY98" i="13"/>
  <c r="BA79" i="11"/>
  <c r="KS129" i="13"/>
  <c r="AC314" i="6"/>
  <c r="Z99" i="11"/>
  <c r="AT148" i="11"/>
  <c r="EW79" i="13"/>
  <c r="IC64" i="13"/>
  <c r="CV25" i="10"/>
  <c r="BA59" i="11"/>
  <c r="HV39" i="13"/>
  <c r="HZ138" i="13"/>
  <c r="AA108" i="11"/>
  <c r="K36" i="6"/>
  <c r="BL83" i="11"/>
  <c r="FC28" i="13"/>
  <c r="NR63" i="13"/>
  <c r="BD142" i="11"/>
  <c r="HT84" i="13"/>
  <c r="X352" i="6"/>
  <c r="OG150" i="10"/>
  <c r="BA87" i="11"/>
  <c r="BD34" i="11"/>
  <c r="BK146" i="13"/>
  <c r="IC14" i="13"/>
  <c r="K34" i="6"/>
  <c r="AS51" i="11"/>
  <c r="ID44" i="13"/>
  <c r="BM71" i="11"/>
  <c r="AR64" i="11"/>
  <c r="FE124" i="13"/>
  <c r="DB42" i="10"/>
  <c r="FT131" i="10"/>
  <c r="KY103" i="13"/>
  <c r="KC27" i="13"/>
  <c r="EG17" i="13"/>
  <c r="NV46" i="13"/>
  <c r="DB79" i="10"/>
  <c r="HZ121" i="13"/>
  <c r="AH10" i="11"/>
  <c r="IW94" i="10"/>
  <c r="DS145" i="10"/>
  <c r="HE145" i="13"/>
  <c r="BM59" i="11"/>
  <c r="Z34" i="11"/>
  <c r="AC295" i="6"/>
  <c r="BH131" i="11"/>
  <c r="BB8" i="11"/>
  <c r="BA65" i="11"/>
  <c r="AJ131" i="11"/>
  <c r="NV145" i="13"/>
  <c r="AI37" i="11"/>
  <c r="KZ78" i="13"/>
  <c r="EH52" i="13"/>
  <c r="Z91" i="11"/>
  <c r="FF71" i="13"/>
  <c r="EG65" i="13"/>
  <c r="X7" i="6"/>
  <c r="BA91" i="11"/>
  <c r="LO19" i="10"/>
  <c r="NR104" i="13"/>
  <c r="AP27" i="11"/>
  <c r="CD88" i="13"/>
  <c r="HF132" i="13"/>
  <c r="KS154" i="13"/>
  <c r="AC32" i="6"/>
  <c r="LO12" i="10"/>
  <c r="Z138" i="11"/>
  <c r="GE103" i="10"/>
  <c r="IC36" i="13"/>
  <c r="HT43" i="13"/>
  <c r="KC22" i="13"/>
  <c r="KZ58" i="13"/>
  <c r="KU111" i="13"/>
  <c r="AQ120" i="11"/>
  <c r="CB131" i="13"/>
  <c r="DN132" i="10" s="1"/>
  <c r="CE79" i="13"/>
  <c r="KX88" i="10"/>
  <c r="ID148" i="13"/>
  <c r="NN94" i="13"/>
  <c r="AB76" i="6"/>
  <c r="Z81" i="11"/>
  <c r="MZ146" i="13"/>
  <c r="Z131" i="11"/>
  <c r="MZ142" i="13"/>
  <c r="IG164" i="10"/>
  <c r="FE163" i="13"/>
  <c r="NP120" i="13"/>
  <c r="Z243" i="6"/>
  <c r="AA57" i="6"/>
  <c r="FE161" i="13"/>
  <c r="NS98" i="13"/>
  <c r="KC114" i="13"/>
  <c r="DS92" i="10"/>
  <c r="KZ122" i="13"/>
  <c r="AB141" i="6"/>
  <c r="DS152" i="10"/>
  <c r="AY122" i="11"/>
  <c r="LA23" i="13"/>
  <c r="AA69" i="11"/>
  <c r="FE28" i="13"/>
  <c r="KS36" i="13"/>
  <c r="IL117" i="10"/>
  <c r="BL45" i="11"/>
  <c r="KS121" i="13"/>
  <c r="IF119" i="10"/>
  <c r="BK64" i="13"/>
  <c r="JC79" i="10"/>
  <c r="HX146" i="13"/>
  <c r="AJ135" i="11"/>
  <c r="NX109" i="13"/>
  <c r="HY104" i="13"/>
  <c r="HV157" i="13"/>
  <c r="OM161" i="10"/>
  <c r="AC311" i="6"/>
  <c r="IB139" i="13"/>
  <c r="BM127" i="11"/>
  <c r="BD15" i="11"/>
  <c r="BJ48" i="13"/>
  <c r="BL37" i="11"/>
  <c r="Z155" i="11"/>
  <c r="IB146" i="13"/>
  <c r="NX17" i="13"/>
  <c r="X30" i="11"/>
  <c r="KU14" i="13"/>
  <c r="AC219" i="6"/>
  <c r="GK15" i="10"/>
  <c r="KS12" i="13"/>
  <c r="X23" i="11"/>
  <c r="FC141" i="13"/>
  <c r="EW98" i="13"/>
  <c r="AZ55" i="11"/>
  <c r="HE52" i="13"/>
  <c r="CD59" i="13"/>
  <c r="BL118" i="13"/>
  <c r="AZ96" i="11"/>
  <c r="HY108" i="13"/>
  <c r="KS60" i="13"/>
  <c r="KS98" i="13"/>
  <c r="CB18" i="13"/>
  <c r="KB19" i="13"/>
  <c r="FT8" i="10"/>
  <c r="GK151" i="10"/>
  <c r="KS142" i="13"/>
  <c r="CD64" i="13"/>
  <c r="CB58" i="13"/>
  <c r="AP157" i="11"/>
  <c r="FN141" i="10"/>
  <c r="DS86" i="10"/>
  <c r="CB145" i="13"/>
  <c r="JC60" i="10"/>
  <c r="DM68" i="10"/>
  <c r="Z70" i="11"/>
  <c r="AQ47" i="11"/>
  <c r="AZ11" i="11"/>
  <c r="BB130" i="11"/>
  <c r="NT55" i="13"/>
  <c r="CJ52" i="13"/>
  <c r="FB77" i="13"/>
  <c r="Z129" i="11"/>
  <c r="BK95" i="11"/>
  <c r="Z42" i="11"/>
  <c r="AT141" i="11"/>
  <c r="Y88" i="6"/>
  <c r="KZ44" i="13"/>
  <c r="AL160" i="11"/>
  <c r="BK50" i="13"/>
  <c r="LO35" i="10"/>
  <c r="DS18" i="10"/>
  <c r="AI103" i="11"/>
  <c r="FF97" i="13"/>
  <c r="OG136" i="10"/>
  <c r="BZ41" i="13"/>
  <c r="IB79" i="13"/>
  <c r="AT114" i="11"/>
  <c r="HV121" i="13"/>
  <c r="HX134" i="13"/>
  <c r="CH51" i="13"/>
  <c r="JC8" i="10"/>
  <c r="KS55" i="13"/>
  <c r="CI105" i="13"/>
  <c r="AY113" i="11"/>
  <c r="KC49" i="13"/>
  <c r="HY112" i="13"/>
  <c r="NP79" i="13"/>
  <c r="HF84" i="13"/>
  <c r="EH148" i="13"/>
  <c r="KB24" i="13"/>
  <c r="AZ41" i="11"/>
  <c r="FE20" i="13"/>
  <c r="HV162" i="13"/>
  <c r="AA159" i="6"/>
  <c r="BZ125" i="13"/>
  <c r="OG30" i="10"/>
  <c r="IC70" i="13"/>
  <c r="BJ39" i="13"/>
  <c r="HE19" i="13"/>
  <c r="LA116" i="13"/>
  <c r="BM74" i="11"/>
  <c r="NX28" i="13"/>
  <c r="HZ67" i="13"/>
  <c r="AA307" i="6"/>
  <c r="LA77" i="13"/>
  <c r="CH64" i="13"/>
  <c r="NP147" i="13"/>
  <c r="BB37" i="11"/>
  <c r="BK103" i="11"/>
  <c r="FT56" i="10"/>
  <c r="EH135" i="13"/>
  <c r="ID79" i="13"/>
  <c r="CJ85" i="13"/>
  <c r="DM99" i="10"/>
  <c r="CB94" i="13"/>
  <c r="AA116" i="6"/>
  <c r="X121" i="11"/>
  <c r="BZ26" i="13"/>
  <c r="EI156" i="13"/>
  <c r="FB62" i="13"/>
  <c r="KU142" i="13"/>
  <c r="KB29" i="13"/>
  <c r="AC131" i="11"/>
  <c r="AG121" i="11"/>
  <c r="NN38" i="13"/>
  <c r="EI23" i="13"/>
  <c r="NN97" i="13"/>
  <c r="LO108" i="10"/>
  <c r="AQ75" i="11"/>
  <c r="Z112" i="6"/>
  <c r="GK90" i="10"/>
  <c r="NX77" i="13"/>
  <c r="DS130" i="10"/>
  <c r="LA73" i="13"/>
  <c r="CJ136" i="13"/>
  <c r="GK81" i="10"/>
  <c r="CJ16" i="13"/>
  <c r="LO135" i="10"/>
  <c r="BD126" i="11"/>
  <c r="FF78" i="13"/>
  <c r="NV108" i="10"/>
  <c r="HV62" i="13"/>
  <c r="EI160" i="13"/>
  <c r="AG81" i="11"/>
  <c r="FE78" i="13"/>
  <c r="IL123" i="10"/>
  <c r="FG79" i="13"/>
  <c r="KY58" i="13"/>
  <c r="AF68" i="12"/>
  <c r="HF71" i="13"/>
  <c r="OM121" i="10"/>
  <c r="HD49" i="13"/>
  <c r="LR145" i="10"/>
  <c r="BM90" i="11"/>
  <c r="AC85" i="6"/>
  <c r="KB32" i="13"/>
  <c r="FE135" i="13"/>
  <c r="KC115" i="13"/>
  <c r="Z112" i="11"/>
  <c r="DS56" i="10"/>
  <c r="FT89" i="10"/>
  <c r="NV153" i="10"/>
  <c r="LU105" i="10"/>
  <c r="OG90" i="10"/>
  <c r="OP112" i="10"/>
  <c r="OG78" i="10"/>
  <c r="CH29" i="13"/>
  <c r="ID112" i="13"/>
  <c r="NR89" i="10"/>
  <c r="HX59" i="13"/>
  <c r="X276" i="6"/>
  <c r="AC88" i="11"/>
  <c r="AH100" i="11"/>
  <c r="KB120" i="13"/>
  <c r="BM86" i="11"/>
  <c r="KZ42" i="13"/>
  <c r="FG68" i="13"/>
  <c r="Y145" i="11"/>
  <c r="X99" i="6"/>
  <c r="X308" i="6"/>
  <c r="AI114" i="11"/>
  <c r="KY128" i="10"/>
  <c r="HX66" i="13"/>
  <c r="EH42" i="13"/>
  <c r="EH122" i="13"/>
  <c r="KC147" i="13"/>
  <c r="HZ119" i="13"/>
  <c r="IW33" i="10"/>
  <c r="EI151" i="13"/>
  <c r="Y359" i="6"/>
  <c r="EH127" i="13"/>
  <c r="Y105" i="11"/>
  <c r="AS163" i="11"/>
  <c r="FB27" i="13"/>
  <c r="HF46" i="13"/>
  <c r="LA115" i="13"/>
  <c r="AC150" i="11"/>
  <c r="BA142" i="11"/>
  <c r="OG86" i="10"/>
  <c r="BJ126" i="11"/>
  <c r="EG26" i="13"/>
  <c r="CI40" i="13"/>
  <c r="Y70" i="11"/>
  <c r="NV27" i="13"/>
  <c r="DB145" i="10"/>
  <c r="AA89" i="6"/>
  <c r="NR148" i="13"/>
  <c r="CJ88" i="13"/>
  <c r="NW50" i="13"/>
  <c r="LU64" i="10"/>
  <c r="BB59" i="11"/>
  <c r="IC141" i="13"/>
  <c r="Z17" i="11"/>
  <c r="NV140" i="10"/>
  <c r="KZ26" i="13"/>
  <c r="JC50" i="10"/>
  <c r="FA5" i="13"/>
  <c r="EW160" i="13"/>
  <c r="KB44" i="13"/>
  <c r="CI48" i="13"/>
  <c r="BH42" i="11"/>
  <c r="AB181" i="6"/>
  <c r="FF27" i="13"/>
  <c r="AC325" i="6"/>
  <c r="JC59" i="10"/>
  <c r="AK51" i="11"/>
  <c r="HE48" i="13"/>
  <c r="CD26" i="13"/>
  <c r="X324" i="6"/>
  <c r="AA94" i="6"/>
  <c r="HY98" i="13"/>
  <c r="GE117" i="10"/>
  <c r="NV41" i="13"/>
  <c r="AR106" i="11"/>
  <c r="NP56" i="13"/>
  <c r="Y224" i="6"/>
  <c r="E22" i="6"/>
  <c r="IX154" i="10"/>
  <c r="EY117" i="13"/>
  <c r="DM148" i="10"/>
  <c r="NV29" i="10"/>
  <c r="NV68" i="13"/>
  <c r="BD20" i="11"/>
  <c r="CB118" i="13"/>
  <c r="EY32" i="13"/>
  <c r="ID48" i="13"/>
  <c r="CV159" i="10"/>
  <c r="DB160" i="10"/>
  <c r="FC131" i="13"/>
  <c r="BZ139" i="13"/>
  <c r="AQ90" i="11"/>
  <c r="X90" i="11"/>
  <c r="AE66" i="12"/>
  <c r="IC22" i="13"/>
  <c r="LA55" i="13"/>
  <c r="HD26" i="13"/>
  <c r="KX128" i="10"/>
  <c r="BL100" i="11"/>
  <c r="BA145" i="11"/>
  <c r="BB147" i="11"/>
  <c r="HY78" i="13"/>
  <c r="DM118" i="10"/>
  <c r="KU96" i="13"/>
  <c r="KY25" i="13"/>
  <c r="DN69" i="10"/>
  <c r="IF106" i="10"/>
  <c r="IW99" i="10"/>
  <c r="NV80" i="13"/>
  <c r="CE123" i="13"/>
  <c r="BA84" i="11"/>
  <c r="NW4" i="13"/>
  <c r="HF108" i="13"/>
  <c r="DS82" i="10"/>
  <c r="EY150" i="13"/>
  <c r="NX45" i="13"/>
  <c r="AE60" i="12"/>
  <c r="AC95" i="11"/>
  <c r="Z267" i="6"/>
  <c r="HE14" i="13"/>
  <c r="AC94" i="6"/>
  <c r="OG31" i="10"/>
  <c r="AF41" i="12"/>
  <c r="OM55" i="10"/>
  <c r="AB46" i="11"/>
  <c r="HF13" i="13"/>
  <c r="CI63" i="13"/>
  <c r="HE89" i="13"/>
  <c r="Z63" i="6"/>
  <c r="AH87" i="11"/>
  <c r="BZ93" i="13"/>
  <c r="DL94" i="10" s="1"/>
  <c r="HE155" i="13"/>
  <c r="BL135" i="13"/>
  <c r="LU128" i="10"/>
  <c r="BI103" i="11"/>
  <c r="BB84" i="11"/>
  <c r="DM5" i="10"/>
  <c r="IC79" i="13"/>
  <c r="HY135" i="13"/>
  <c r="HY134" i="13"/>
  <c r="AB114" i="6"/>
  <c r="KW161" i="13"/>
  <c r="FF67" i="13"/>
  <c r="BL68" i="13"/>
  <c r="AY109" i="11"/>
  <c r="BK131" i="11"/>
  <c r="CH123" i="13"/>
  <c r="AG78" i="11"/>
  <c r="DS61" i="10"/>
  <c r="FT13" i="10"/>
  <c r="LO39" i="10"/>
  <c r="NN40" i="13"/>
  <c r="NV69" i="10"/>
  <c r="KQ100" i="13"/>
  <c r="CH146" i="13"/>
  <c r="Y349" i="6"/>
  <c r="ID42" i="13"/>
  <c r="NS88" i="13"/>
  <c r="AS119" i="11"/>
  <c r="CE68" i="13"/>
  <c r="LU57" i="10"/>
  <c r="KY145" i="13"/>
  <c r="NV15" i="13"/>
  <c r="NN148" i="13"/>
  <c r="KU156" i="13"/>
  <c r="NT23" i="13"/>
  <c r="AG94" i="11"/>
  <c r="NN15" i="13"/>
  <c r="LA127" i="13"/>
  <c r="AG29" i="12"/>
  <c r="Z29" i="11"/>
  <c r="CI85" i="13"/>
  <c r="NV57" i="13"/>
  <c r="EH5" i="13"/>
  <c r="FB56" i="13"/>
  <c r="KS141" i="13"/>
  <c r="GE122" i="10"/>
  <c r="AB99" i="11"/>
  <c r="HZ84" i="13"/>
  <c r="GK59" i="10"/>
  <c r="IB51" i="13"/>
  <c r="CF131" i="13"/>
  <c r="NS121" i="13"/>
  <c r="CB121" i="13"/>
  <c r="FN144" i="10"/>
  <c r="BH8" i="11"/>
  <c r="KQ155" i="13"/>
  <c r="X165" i="6"/>
  <c r="FA25" i="13"/>
  <c r="FA42" i="13"/>
  <c r="EW83" i="13"/>
  <c r="FB10" i="13"/>
  <c r="KS145" i="13"/>
  <c r="LP146" i="10" s="1"/>
  <c r="JC47" i="10"/>
  <c r="AB291" i="6"/>
  <c r="KU145" i="13"/>
  <c r="KY80" i="13"/>
  <c r="FE45" i="13"/>
  <c r="Y274" i="6"/>
  <c r="AA66" i="6"/>
  <c r="AC62" i="6"/>
  <c r="NX23" i="13"/>
  <c r="CD15" i="13"/>
  <c r="FF5" i="13"/>
  <c r="FB12" i="13"/>
  <c r="NP73" i="10"/>
  <c r="HT119" i="13"/>
  <c r="JC58" i="10"/>
  <c r="AB134" i="11"/>
  <c r="EY14" i="13"/>
  <c r="NP103" i="10"/>
  <c r="CI153" i="13"/>
  <c r="AS141" i="11"/>
  <c r="FA24" i="13"/>
  <c r="BM98" i="11"/>
  <c r="Y54" i="6"/>
  <c r="OM62" i="10"/>
  <c r="CV152" i="10"/>
  <c r="AP131" i="11"/>
  <c r="KQ104" i="13"/>
  <c r="IF121" i="10"/>
  <c r="FE36" i="13"/>
  <c r="GH9" i="10"/>
  <c r="CD74" i="13"/>
  <c r="KQ121" i="13"/>
  <c r="BA49" i="11"/>
  <c r="ID69" i="13"/>
  <c r="NS147" i="13"/>
  <c r="OG10" i="10"/>
  <c r="JC140" i="10"/>
  <c r="FE85" i="13"/>
  <c r="IC101" i="13"/>
  <c r="OG83" i="10"/>
  <c r="KB152" i="13"/>
  <c r="BK118" i="13"/>
  <c r="AU28" i="11"/>
  <c r="Z235" i="6"/>
  <c r="BH161" i="11"/>
  <c r="AB68" i="6"/>
  <c r="EW36" i="13"/>
  <c r="AE57" i="12"/>
  <c r="AI72" i="12"/>
  <c r="GK112" i="10"/>
  <c r="KX117" i="10"/>
  <c r="BL148" i="13"/>
  <c r="JC163" i="10"/>
  <c r="IB119" i="13"/>
  <c r="NX149" i="13"/>
  <c r="KV63" i="13"/>
  <c r="EG56" i="13"/>
  <c r="Z230" i="6"/>
  <c r="CD102" i="13"/>
  <c r="KY135" i="13"/>
  <c r="NV101" i="13"/>
  <c r="NT124" i="13"/>
  <c r="NS159" i="13"/>
  <c r="DB103" i="10"/>
  <c r="HX78" i="13"/>
  <c r="FG23" i="13"/>
  <c r="X14" i="11"/>
  <c r="LA58" i="13"/>
  <c r="KZ53" i="13"/>
  <c r="MZ30" i="13"/>
  <c r="HE127" i="13"/>
  <c r="NW63" i="13"/>
  <c r="AB51" i="11"/>
  <c r="AL36" i="11"/>
  <c r="KY119" i="13"/>
  <c r="FT23" i="10"/>
  <c r="IB23" i="13"/>
  <c r="KW159" i="13"/>
  <c r="NS97" i="13"/>
  <c r="AB62" i="11"/>
  <c r="NP135" i="13"/>
  <c r="AY44" i="11"/>
  <c r="HY68" i="13"/>
  <c r="KU23" i="13"/>
  <c r="FC149" i="13"/>
  <c r="HX158" i="13"/>
  <c r="FT146" i="10"/>
  <c r="BK40" i="11"/>
  <c r="BB160" i="11"/>
  <c r="KZ24" i="13"/>
  <c r="KC86" i="13"/>
  <c r="HF155" i="13"/>
  <c r="Y268" i="6"/>
  <c r="CD116" i="13"/>
  <c r="FE15" i="13"/>
  <c r="KV162" i="13"/>
  <c r="X110" i="6"/>
  <c r="MY19" i="13"/>
  <c r="HX105" i="13"/>
  <c r="AC31" i="6"/>
  <c r="LD112" i="10"/>
  <c r="BJ86" i="11"/>
  <c r="HE47" i="13"/>
  <c r="Z14" i="6"/>
  <c r="KS116" i="13"/>
  <c r="ON96" i="10"/>
  <c r="OP42" i="10"/>
  <c r="AG68" i="12"/>
  <c r="KC28" i="13"/>
  <c r="GE63" i="10"/>
  <c r="JC16" i="10"/>
  <c r="FA116" i="13"/>
  <c r="GK47" i="10"/>
  <c r="JC65" i="10"/>
  <c r="HY130" i="13"/>
  <c r="OG71" i="10"/>
  <c r="OM137" i="10"/>
  <c r="AC259" i="6"/>
  <c r="BZ44" i="13"/>
  <c r="AB20" i="11"/>
  <c r="CH132" i="13"/>
  <c r="Y249" i="6"/>
  <c r="CE53" i="13"/>
  <c r="FE160" i="13"/>
  <c r="LU60" i="10"/>
  <c r="BC22" i="11"/>
  <c r="KC136" i="13"/>
  <c r="X105" i="6"/>
  <c r="AC18" i="6"/>
  <c r="BJ68" i="13"/>
  <c r="Z202" i="6"/>
  <c r="JC75" i="10"/>
  <c r="HE75" i="13"/>
  <c r="Z97" i="6"/>
  <c r="AH45" i="12"/>
  <c r="IC106" i="13"/>
  <c r="GL130" i="10"/>
  <c r="AT64" i="11"/>
  <c r="AA58" i="6"/>
  <c r="KB69" i="13"/>
  <c r="AI60" i="12"/>
  <c r="AC76" i="6"/>
  <c r="BK135" i="11"/>
  <c r="AA110" i="11"/>
  <c r="LU50" i="10"/>
  <c r="Z133" i="6"/>
  <c r="LO65" i="10"/>
  <c r="DS101" i="10"/>
  <c r="FF29" i="13"/>
  <c r="OK48" i="10"/>
  <c r="BL68" i="11"/>
  <c r="AQ138" i="11"/>
  <c r="GE125" i="10"/>
  <c r="FC19" i="13"/>
  <c r="FN81" i="10"/>
  <c r="AY136" i="11"/>
  <c r="EW99" i="13"/>
  <c r="NP78" i="10"/>
  <c r="HZ37" i="13"/>
  <c r="LO87" i="10"/>
  <c r="AI94" i="12"/>
  <c r="BL124" i="11"/>
  <c r="DM7" i="10"/>
  <c r="AQ144" i="11"/>
  <c r="AG59" i="12"/>
  <c r="LA140" i="13"/>
  <c r="Z66" i="11"/>
  <c r="FC94" i="13"/>
  <c r="X126" i="6"/>
  <c r="EI113" i="13"/>
  <c r="EI41" i="13"/>
  <c r="EY151" i="13"/>
  <c r="Y77" i="6"/>
  <c r="LR29" i="10"/>
  <c r="CD17" i="13"/>
  <c r="HV92" i="13"/>
  <c r="BD38" i="11"/>
  <c r="Z39" i="11"/>
  <c r="HY153" i="13"/>
  <c r="KW105" i="13"/>
  <c r="EW155" i="13"/>
  <c r="NX39" i="13"/>
  <c r="LO140" i="10"/>
  <c r="IF146" i="10"/>
  <c r="AY162" i="11"/>
  <c r="HX52" i="13"/>
  <c r="NS63" i="13"/>
  <c r="OM123" i="10"/>
  <c r="CD84" i="13"/>
  <c r="IL37" i="10"/>
  <c r="CJ93" i="13"/>
  <c r="CF101" i="13"/>
  <c r="GK6" i="10"/>
  <c r="BK158" i="13"/>
  <c r="X265" i="6"/>
  <c r="KZ23" i="13"/>
  <c r="MY65" i="13"/>
  <c r="KV85" i="13"/>
  <c r="KW9" i="13"/>
  <c r="MY72" i="13"/>
  <c r="DB158" i="10"/>
  <c r="MY129" i="13"/>
  <c r="NR149" i="13"/>
  <c r="ID121" i="13"/>
  <c r="CH28" i="13"/>
  <c r="HY36" i="13"/>
  <c r="CE154" i="13"/>
  <c r="AC7" i="6"/>
  <c r="HV160" i="13"/>
  <c r="IX161" i="10" s="1"/>
  <c r="DM77" i="10"/>
  <c r="NP74" i="10"/>
  <c r="JC145" i="10"/>
  <c r="AR46" i="11"/>
  <c r="HX109" i="13"/>
  <c r="KV54" i="13"/>
  <c r="AR117" i="11"/>
  <c r="KZ101" i="10"/>
  <c r="NS68" i="13"/>
  <c r="IB69" i="13"/>
  <c r="HE31" i="13"/>
  <c r="CE82" i="13"/>
  <c r="NV62" i="10"/>
  <c r="Z23" i="6"/>
  <c r="KB16" i="13"/>
  <c r="LO154" i="10"/>
  <c r="BJ12" i="11"/>
  <c r="AA313" i="6"/>
  <c r="EY158" i="13"/>
  <c r="JC125" i="10"/>
  <c r="ID118" i="13"/>
  <c r="NN118" i="13"/>
  <c r="LD90" i="10"/>
  <c r="NX87" i="13"/>
  <c r="KZ77" i="13"/>
  <c r="AP54" i="11"/>
  <c r="AS152" i="11"/>
  <c r="HZ163" i="13"/>
  <c r="OG107" i="10"/>
  <c r="AC108" i="11"/>
  <c r="KS26" i="13"/>
  <c r="LO5" i="10"/>
  <c r="AI68" i="12"/>
  <c r="NP107" i="10"/>
  <c r="IC44" i="13"/>
  <c r="AP156" i="11"/>
  <c r="CF4" i="13"/>
  <c r="DR5" i="10" s="1"/>
  <c r="HX140" i="13"/>
  <c r="MZ123" i="13"/>
  <c r="CI162" i="13"/>
  <c r="NP49" i="13"/>
  <c r="OH50" i="10" s="1"/>
  <c r="NV157" i="10"/>
  <c r="BI90" i="11"/>
  <c r="AA145" i="11"/>
  <c r="GK64" i="10"/>
  <c r="X253" i="6"/>
  <c r="NV98" i="13"/>
  <c r="FC96" i="13"/>
  <c r="IW32" i="10"/>
  <c r="FF108" i="13"/>
  <c r="DS139" i="10"/>
  <c r="KC150" i="13"/>
  <c r="KV80" i="13"/>
  <c r="AB337" i="6"/>
  <c r="CD135" i="13"/>
  <c r="FE125" i="13"/>
  <c r="FE76" i="13"/>
  <c r="AI21" i="11"/>
  <c r="AC12" i="11"/>
  <c r="CH84" i="13"/>
  <c r="NX129" i="13"/>
  <c r="CF41" i="13"/>
  <c r="CJ113" i="13"/>
  <c r="MY93" i="13"/>
  <c r="IB66" i="13"/>
  <c r="KU59" i="13"/>
  <c r="LU123" i="10"/>
  <c r="CD96" i="13"/>
  <c r="AC269" i="6"/>
  <c r="KY156" i="13"/>
  <c r="AR122" i="11"/>
  <c r="LA142" i="13"/>
  <c r="OG14" i="10"/>
  <c r="AQ140" i="11"/>
  <c r="HE26" i="13"/>
  <c r="KC85" i="13"/>
  <c r="CI151" i="13"/>
  <c r="X92" i="11"/>
  <c r="NS101" i="13"/>
  <c r="CV84" i="10"/>
  <c r="BD16" i="11"/>
  <c r="FC140" i="13"/>
  <c r="DB35" i="10"/>
  <c r="CB38" i="13"/>
  <c r="AS44" i="11"/>
  <c r="MX31" i="13"/>
  <c r="NN30" i="13"/>
  <c r="BL102" i="11"/>
  <c r="FN110" i="10"/>
  <c r="FF50" i="13"/>
  <c r="KW77" i="13"/>
  <c r="HV48" i="13"/>
  <c r="HY32" i="13"/>
  <c r="HT28" i="13"/>
  <c r="AT134" i="11"/>
  <c r="OG91" i="10"/>
  <c r="NW152" i="13"/>
  <c r="CD105" i="13"/>
  <c r="BL159" i="13"/>
  <c r="FF156" i="13"/>
  <c r="BA85" i="11"/>
  <c r="MZ55" i="13"/>
  <c r="JC9" i="10"/>
  <c r="Y57" i="11"/>
  <c r="CD79" i="13"/>
  <c r="AC152" i="6"/>
  <c r="NP54" i="10"/>
  <c r="AU104" i="11"/>
  <c r="IC127" i="13"/>
  <c r="MY143" i="13"/>
  <c r="KQ88" i="13"/>
  <c r="FG162" i="13"/>
  <c r="MZ40" i="13"/>
  <c r="IC28" i="13"/>
  <c r="OM73" i="10"/>
  <c r="OM28" i="10"/>
  <c r="AH146" i="11"/>
  <c r="FG140" i="13"/>
  <c r="KZ91" i="13"/>
  <c r="GK17" i="10"/>
  <c r="FA120" i="13"/>
  <c r="HZ146" i="13"/>
  <c r="FO154" i="10"/>
  <c r="KQ46" i="13"/>
  <c r="AB12" i="6"/>
  <c r="HT4" i="13"/>
  <c r="GK30" i="10"/>
  <c r="FG33" i="13"/>
  <c r="BC5" i="11"/>
  <c r="BC99" i="11"/>
  <c r="NV163" i="10"/>
  <c r="X164" i="11"/>
  <c r="BD116" i="11"/>
  <c r="EW20" i="13"/>
  <c r="LT116" i="10"/>
  <c r="AK144" i="11"/>
  <c r="BK72" i="11"/>
  <c r="AK114" i="11"/>
  <c r="JC138" i="10"/>
  <c r="AQ156" i="11"/>
  <c r="NP58" i="13"/>
  <c r="FF155" i="13"/>
  <c r="LU121" i="10"/>
  <c r="AL16" i="11"/>
  <c r="BH160" i="11"/>
  <c r="AB258" i="6"/>
  <c r="DN161" i="10"/>
  <c r="AB251" i="6"/>
  <c r="AH99" i="12"/>
  <c r="BM9" i="11"/>
  <c r="Y169" i="6"/>
  <c r="FB51" i="13"/>
  <c r="FN65" i="10"/>
  <c r="CI125" i="13"/>
  <c r="FE54" i="13"/>
  <c r="BB158" i="11"/>
  <c r="BD115" i="11"/>
  <c r="AA39" i="11"/>
  <c r="AK69" i="11"/>
  <c r="EW19" i="13"/>
  <c r="AF20" i="12"/>
  <c r="Z16" i="11"/>
  <c r="CJ147" i="13"/>
  <c r="FF157" i="13"/>
  <c r="KY52" i="13"/>
  <c r="EY50" i="13"/>
  <c r="ID43" i="13"/>
  <c r="HX62" i="13"/>
  <c r="DB55" i="10"/>
  <c r="EY34" i="13"/>
  <c r="KY101" i="13"/>
  <c r="HY28" i="13"/>
  <c r="NV87" i="10"/>
  <c r="BK115" i="13"/>
  <c r="OG130" i="10"/>
  <c r="AG88" i="12"/>
  <c r="NP98" i="10"/>
  <c r="OM41" i="10"/>
  <c r="NX57" i="13"/>
  <c r="CI55" i="13"/>
  <c r="KB100" i="13"/>
  <c r="NW46" i="13"/>
  <c r="BH51" i="11"/>
  <c r="KY146" i="13"/>
  <c r="HV86" i="13"/>
  <c r="KZ117" i="10"/>
  <c r="KZ39" i="13"/>
  <c r="KQ84" i="13"/>
  <c r="DM101" i="10"/>
  <c r="KZ20" i="13"/>
  <c r="HT54" i="13"/>
  <c r="Y73" i="11"/>
  <c r="BC97" i="11"/>
  <c r="BI126" i="11"/>
  <c r="AJ22" i="11"/>
  <c r="AB287" i="6"/>
  <c r="CI111" i="13"/>
  <c r="FT20" i="10"/>
  <c r="HE157" i="13"/>
  <c r="KQ73" i="13"/>
  <c r="DM83" i="10"/>
  <c r="BD35" i="11"/>
  <c r="HT161" i="13"/>
  <c r="AQ43" i="11"/>
  <c r="X147" i="11"/>
  <c r="BA111" i="11"/>
  <c r="BK33" i="11"/>
  <c r="AB110" i="6"/>
  <c r="HV7" i="13"/>
  <c r="KU33" i="13"/>
  <c r="GK80" i="10"/>
  <c r="AG25" i="11"/>
  <c r="BL89" i="11"/>
  <c r="KW87" i="13"/>
  <c r="CD32" i="13"/>
  <c r="AY114" i="11"/>
  <c r="CB105" i="13"/>
  <c r="IW63" i="10"/>
  <c r="CD50" i="13"/>
  <c r="AH71" i="12"/>
  <c r="KY133" i="13"/>
  <c r="CB75" i="13"/>
  <c r="KY6" i="13"/>
  <c r="AK32" i="11"/>
  <c r="LD39" i="10"/>
  <c r="AA135" i="6"/>
  <c r="OG64" i="10"/>
  <c r="AE65" i="12"/>
  <c r="BI23" i="11"/>
  <c r="OG144" i="10"/>
  <c r="IW36" i="10"/>
  <c r="NX88" i="13"/>
  <c r="KC107" i="13"/>
  <c r="AS93" i="11"/>
  <c r="AB362" i="6"/>
  <c r="KC128" i="13"/>
  <c r="AF86" i="12"/>
  <c r="CV80" i="10"/>
  <c r="KV122" i="13"/>
  <c r="HX104" i="13"/>
  <c r="HF16" i="13"/>
  <c r="DM108" i="10"/>
  <c r="LU115" i="10"/>
  <c r="FC121" i="13"/>
  <c r="MZ17" i="13"/>
  <c r="FN85" i="10"/>
  <c r="BJ67" i="13"/>
  <c r="EY15" i="13"/>
  <c r="KZ11" i="13"/>
  <c r="ID40" i="13"/>
  <c r="EH75" i="13"/>
  <c r="NR72" i="13"/>
  <c r="HE101" i="13"/>
  <c r="EH134" i="13"/>
  <c r="FO135" i="10" s="1"/>
  <c r="NX128" i="13"/>
  <c r="BL59" i="13"/>
  <c r="LA146" i="13"/>
  <c r="EW132" i="13"/>
  <c r="CJ158" i="13"/>
  <c r="AJ90" i="11"/>
  <c r="MX38" i="13"/>
  <c r="EI100" i="13"/>
  <c r="FP101" i="10" s="1"/>
  <c r="BI139" i="11"/>
  <c r="CI93" i="13"/>
  <c r="DB31" i="10"/>
  <c r="GE115" i="10"/>
  <c r="KA33" i="13"/>
  <c r="CI136" i="13"/>
  <c r="HY114" i="13"/>
  <c r="IC25" i="13"/>
  <c r="CD22" i="13"/>
  <c r="NT50" i="13"/>
  <c r="CB14" i="13"/>
  <c r="DB119" i="10"/>
  <c r="BD157" i="11"/>
  <c r="KC110" i="13"/>
  <c r="IW141" i="10"/>
  <c r="EG30" i="13"/>
  <c r="CH95" i="13"/>
  <c r="AG57" i="11"/>
  <c r="X12" i="11"/>
  <c r="HY120" i="13"/>
  <c r="HY158" i="13"/>
  <c r="GE110" i="10"/>
  <c r="FA110" i="13"/>
  <c r="AF53" i="12"/>
  <c r="CJ34" i="13"/>
  <c r="LW20" i="10"/>
  <c r="IB88" i="13"/>
  <c r="AK27" i="11"/>
  <c r="CE150" i="13"/>
  <c r="HV80" i="13"/>
  <c r="AB41" i="11"/>
  <c r="AK8" i="11"/>
  <c r="KB11" i="13"/>
  <c r="CB123" i="13"/>
  <c r="FN77" i="10"/>
  <c r="KC81" i="13"/>
  <c r="FB23" i="13"/>
  <c r="FG121" i="13"/>
  <c r="Y26" i="11"/>
  <c r="BZ102" i="13"/>
  <c r="HE41" i="13"/>
  <c r="AY45" i="11"/>
  <c r="AB210" i="6"/>
  <c r="NW20" i="13"/>
  <c r="NR136" i="13"/>
  <c r="CB65" i="13"/>
  <c r="HE64" i="13"/>
  <c r="CJ89" i="13"/>
  <c r="X137" i="6"/>
  <c r="BC113" i="11"/>
  <c r="BZ68" i="13"/>
  <c r="CH81" i="13"/>
  <c r="AY138" i="11"/>
  <c r="MY153" i="13"/>
  <c r="NX116" i="13"/>
  <c r="IC115" i="13"/>
  <c r="FT96" i="10"/>
  <c r="Y119" i="6"/>
  <c r="KB98" i="13"/>
  <c r="CB129" i="13"/>
  <c r="EI80" i="13"/>
  <c r="CI156" i="13"/>
  <c r="DU157" i="10" s="1"/>
  <c r="FT21" i="10"/>
  <c r="CI38" i="13"/>
  <c r="EG55" i="13"/>
  <c r="HE81" i="13"/>
  <c r="KY114" i="13"/>
  <c r="LD160" i="10"/>
  <c r="FG103" i="13"/>
  <c r="AT162" i="11"/>
  <c r="FA52" i="13"/>
  <c r="NS160" i="13"/>
  <c r="NW144" i="13"/>
  <c r="ID127" i="13"/>
  <c r="NR27" i="13"/>
  <c r="AA151" i="6"/>
  <c r="CF111" i="13"/>
  <c r="AR44" i="11"/>
  <c r="CD30" i="13"/>
  <c r="BZ56" i="13"/>
  <c r="CI15" i="13"/>
  <c r="NR67" i="13"/>
  <c r="GE79" i="10"/>
  <c r="X174" i="6"/>
  <c r="KY87" i="13"/>
  <c r="LO164" i="10"/>
  <c r="KV106" i="13"/>
  <c r="BC45" i="11"/>
  <c r="DS87" i="10"/>
  <c r="FG22" i="13"/>
  <c r="BZ32" i="13"/>
  <c r="EI129" i="13"/>
  <c r="LA59" i="13"/>
  <c r="FF79" i="13"/>
  <c r="EG45" i="13"/>
  <c r="HE83" i="13"/>
  <c r="IW71" i="10"/>
  <c r="NN71" i="13"/>
  <c r="HV144" i="13"/>
  <c r="OG104" i="10"/>
  <c r="IW5" i="10"/>
  <c r="DS164" i="10"/>
  <c r="CE71" i="13"/>
  <c r="NN106" i="13"/>
  <c r="AI7" i="11"/>
  <c r="HV4" i="13"/>
  <c r="RW59" i="10"/>
  <c r="BK148" i="11"/>
  <c r="GE58" i="10"/>
  <c r="AB158" i="11"/>
  <c r="KW44" i="13"/>
  <c r="EI104" i="13"/>
  <c r="CI115" i="13"/>
  <c r="BH40" i="11"/>
  <c r="X101" i="11"/>
  <c r="OM75" i="10"/>
  <c r="AC126" i="11"/>
  <c r="AU154" i="11"/>
  <c r="HF109" i="13"/>
  <c r="CB22" i="13"/>
  <c r="NV25" i="13"/>
  <c r="AT16" i="11"/>
  <c r="X8" i="6"/>
  <c r="KB146" i="13"/>
  <c r="FE60" i="13"/>
  <c r="AC20" i="6"/>
  <c r="HV89" i="13"/>
  <c r="RU87" i="10"/>
  <c r="MY154" i="13"/>
  <c r="AP41" i="11"/>
  <c r="AR20" i="11"/>
  <c r="Y135" i="6"/>
  <c r="HT127" i="13"/>
  <c r="BL61" i="13"/>
  <c r="HX122" i="13"/>
  <c r="NV16" i="13"/>
  <c r="MZ20" i="13"/>
  <c r="KC145" i="13"/>
  <c r="DS118" i="10"/>
  <c r="JC154" i="10"/>
  <c r="AC209" i="6"/>
  <c r="HX68" i="13"/>
  <c r="AA26" i="11"/>
  <c r="AR84" i="11"/>
  <c r="HY13" i="13"/>
  <c r="HZ133" i="13"/>
  <c r="FF158" i="13"/>
  <c r="NX58" i="13"/>
  <c r="JE125" i="10"/>
  <c r="BJ19" i="11"/>
  <c r="KW7" i="13"/>
  <c r="CE46" i="13"/>
  <c r="FT127" i="10"/>
  <c r="KY116" i="13"/>
  <c r="BM54" i="11"/>
  <c r="AC234" i="6"/>
  <c r="BL67" i="13"/>
  <c r="DS163" i="10"/>
  <c r="BH121" i="11"/>
  <c r="BK61" i="13"/>
  <c r="Z80" i="6"/>
  <c r="NP83" i="13"/>
  <c r="AJ83" i="11"/>
  <c r="IL137" i="10"/>
  <c r="LU41" i="10"/>
  <c r="CH32" i="13"/>
  <c r="X360" i="6"/>
  <c r="KS139" i="13"/>
  <c r="IB91" i="13"/>
  <c r="IC138" i="13"/>
  <c r="KV28" i="13"/>
  <c r="GE130" i="10"/>
  <c r="GN29" i="10"/>
  <c r="FN78" i="10"/>
  <c r="AF60" i="12"/>
  <c r="KV51" i="13"/>
  <c r="FA73" i="13"/>
  <c r="AJ37" i="11"/>
  <c r="AS77" i="11"/>
  <c r="FC81" i="13"/>
  <c r="HV38" i="13"/>
  <c r="KU120" i="13"/>
  <c r="Y256" i="6"/>
  <c r="CE5" i="13"/>
  <c r="BL41" i="13"/>
  <c r="BH19" i="11"/>
  <c r="CF113" i="13"/>
  <c r="FG47" i="13"/>
  <c r="LD159" i="10"/>
  <c r="CX60" i="10"/>
  <c r="AY99" i="11"/>
  <c r="HV154" i="13"/>
  <c r="Y347" i="6"/>
  <c r="FB28" i="13"/>
  <c r="Y42" i="6"/>
  <c r="KS59" i="13"/>
  <c r="FN96" i="10"/>
  <c r="AP25" i="11"/>
  <c r="BK24" i="11"/>
  <c r="FG151" i="13"/>
  <c r="KZ7" i="13"/>
  <c r="FB9" i="13"/>
  <c r="Z151" i="11"/>
  <c r="BK67" i="11"/>
  <c r="CJ41" i="13"/>
  <c r="JC97" i="10"/>
  <c r="BJ146" i="11"/>
  <c r="CJ15" i="13"/>
  <c r="CE109" i="13"/>
  <c r="BH153" i="11"/>
  <c r="JC139" i="10"/>
  <c r="CE70" i="13"/>
  <c r="DS98" i="10"/>
  <c r="E21" i="6"/>
  <c r="Y227" i="6"/>
  <c r="BZ122" i="13"/>
  <c r="FC103" i="13"/>
  <c r="AJ44" i="11"/>
  <c r="BD63" i="11"/>
  <c r="CF116" i="13"/>
  <c r="NW13" i="13"/>
  <c r="DM139" i="10"/>
  <c r="HT47" i="13"/>
  <c r="KS97" i="13"/>
  <c r="AQ42" i="11"/>
  <c r="NP116" i="10"/>
  <c r="AL147" i="11"/>
  <c r="AA53" i="6"/>
  <c r="DN27" i="10"/>
  <c r="FC34" i="13"/>
  <c r="BI142" i="11"/>
  <c r="IW23" i="10"/>
  <c r="IV49" i="10"/>
  <c r="IL116" i="10"/>
  <c r="BL134" i="11"/>
  <c r="KZ52" i="13"/>
  <c r="KZ155" i="13"/>
  <c r="FF44" i="13"/>
  <c r="EG62" i="13"/>
  <c r="AB241" i="6"/>
  <c r="AR94" i="11"/>
  <c r="AL141" i="11"/>
  <c r="NN125" i="13"/>
  <c r="KQ16" i="13"/>
  <c r="AB207" i="6"/>
  <c r="CH111" i="13"/>
  <c r="OM125" i="10"/>
  <c r="NT69" i="13"/>
  <c r="LA83" i="13"/>
  <c r="LU118" i="10"/>
  <c r="HY144" i="13"/>
  <c r="HY133" i="13"/>
  <c r="JA134" i="10" s="1"/>
  <c r="BI106" i="11"/>
  <c r="EW147" i="13"/>
  <c r="GD148" i="10" s="1"/>
  <c r="EI144" i="13"/>
  <c r="AB228" i="6"/>
  <c r="AA123" i="11"/>
  <c r="LO109" i="10"/>
  <c r="GK18" i="10"/>
  <c r="BL81" i="11"/>
  <c r="X29" i="6"/>
  <c r="DB59" i="10"/>
  <c r="IB22" i="13"/>
  <c r="EH131" i="13"/>
  <c r="BH25" i="11"/>
  <c r="HV13" i="13"/>
  <c r="OM106" i="10"/>
  <c r="CE138" i="13"/>
  <c r="ID87" i="13"/>
  <c r="CD8" i="13"/>
  <c r="CD152" i="13"/>
  <c r="FN164" i="10"/>
  <c r="Z244" i="6"/>
  <c r="OG70" i="10"/>
  <c r="DS28" i="10"/>
  <c r="MX16" i="13"/>
  <c r="NW141" i="13"/>
  <c r="EY154" i="13"/>
  <c r="FE68" i="13"/>
  <c r="IC93" i="13"/>
  <c r="GK101" i="10"/>
  <c r="IC98" i="13"/>
  <c r="KW38" i="13"/>
  <c r="KU49" i="13"/>
  <c r="BI7" i="11"/>
  <c r="NT62" i="13"/>
  <c r="FC119" i="13"/>
  <c r="FA40" i="13"/>
  <c r="FB132" i="13"/>
  <c r="AZ87" i="11"/>
  <c r="KZ67" i="13"/>
  <c r="KX68" i="10"/>
  <c r="CD66" i="13"/>
  <c r="NV48" i="13"/>
  <c r="NR51" i="13"/>
  <c r="DM22" i="10"/>
  <c r="CB57" i="13"/>
  <c r="HF133" i="13"/>
  <c r="Y229" i="6"/>
  <c r="Y177" i="6"/>
  <c r="CV81" i="10"/>
  <c r="IW145" i="10"/>
  <c r="NX15" i="13"/>
  <c r="EW9" i="13"/>
  <c r="GE95" i="10"/>
  <c r="HD25" i="13"/>
  <c r="LU85" i="10"/>
  <c r="KC75" i="13"/>
  <c r="KW74" i="13"/>
  <c r="GE132" i="10"/>
  <c r="NR11" i="13"/>
  <c r="LO18" i="10"/>
  <c r="AA132" i="11"/>
  <c r="NW76" i="13"/>
  <c r="IC158" i="13"/>
  <c r="KU36" i="13"/>
  <c r="Z229" i="6"/>
  <c r="GK157" i="10"/>
  <c r="BD77" i="11"/>
  <c r="KA9" i="13"/>
  <c r="CH45" i="13"/>
  <c r="CD158" i="13"/>
  <c r="KZ162" i="13"/>
  <c r="BH82" i="11"/>
  <c r="KW19" i="13"/>
  <c r="MZ91" i="13"/>
  <c r="ID101" i="13"/>
  <c r="NR25" i="13"/>
  <c r="MY156" i="13"/>
  <c r="HY99" i="13"/>
  <c r="X51" i="11"/>
  <c r="HT69" i="13"/>
  <c r="HT134" i="13"/>
  <c r="AY64" i="11"/>
  <c r="BC46" i="11"/>
  <c r="FC62" i="13"/>
  <c r="AJ88" i="11"/>
  <c r="LU137" i="10"/>
  <c r="NT38" i="13"/>
  <c r="KC42" i="13"/>
  <c r="FT128" i="10"/>
  <c r="BI45" i="11"/>
  <c r="LA121" i="13"/>
  <c r="KS149" i="13"/>
  <c r="LP150" i="10" s="1"/>
  <c r="AB25" i="11"/>
  <c r="AZ69" i="11"/>
  <c r="AH62" i="12"/>
  <c r="FA49" i="13"/>
  <c r="AB55" i="6"/>
  <c r="FT71" i="10"/>
  <c r="KQ20" i="13"/>
  <c r="LD103" i="10"/>
  <c r="AI101" i="12"/>
  <c r="AB257" i="6"/>
  <c r="X52" i="11"/>
  <c r="Z199" i="6"/>
  <c r="EY40" i="13"/>
  <c r="CH96" i="13"/>
  <c r="ID17" i="13"/>
  <c r="CI95" i="13"/>
  <c r="BD12" i="11"/>
  <c r="NP56" i="10"/>
  <c r="LU160" i="10"/>
  <c r="HY70" i="13"/>
  <c r="ID110" i="13"/>
  <c r="OM85" i="10"/>
  <c r="NN19" i="13"/>
  <c r="AB256" i="6"/>
  <c r="KC151" i="13"/>
  <c r="KC53" i="13"/>
  <c r="FN103" i="10"/>
  <c r="FA81" i="13"/>
  <c r="FA22" i="13"/>
  <c r="Y260" i="6"/>
  <c r="CV120" i="10"/>
  <c r="AB304" i="6"/>
  <c r="KQ154" i="13"/>
  <c r="DM149" i="10"/>
  <c r="X185" i="6"/>
  <c r="BL151" i="13"/>
  <c r="NT119" i="13"/>
  <c r="NP109" i="10"/>
  <c r="EH124" i="13"/>
  <c r="NR147" i="13"/>
  <c r="FE23" i="13"/>
  <c r="DM98" i="10"/>
  <c r="KY160" i="13"/>
  <c r="NV137" i="13"/>
  <c r="NX5" i="13"/>
  <c r="KC99" i="13"/>
  <c r="EH17" i="13"/>
  <c r="CE156" i="13"/>
  <c r="DB28" i="10"/>
  <c r="AZ81" i="11"/>
  <c r="CF137" i="13"/>
  <c r="AI12" i="12"/>
  <c r="BK58" i="11"/>
  <c r="FF20" i="13"/>
  <c r="AS45" i="11"/>
  <c r="KQ135" i="13"/>
  <c r="AC332" i="6"/>
  <c r="LA49" i="13"/>
  <c r="HY41" i="13"/>
  <c r="HD17" i="13"/>
  <c r="OM37" i="10"/>
  <c r="BC29" i="11"/>
  <c r="BM72" i="11"/>
  <c r="FE40" i="13"/>
  <c r="BJ43" i="11"/>
  <c r="FF22" i="13"/>
  <c r="BK112" i="11"/>
  <c r="AC73" i="11"/>
  <c r="FG114" i="13"/>
  <c r="FG118" i="13"/>
  <c r="FC79" i="13"/>
  <c r="AA10" i="11"/>
  <c r="AH25" i="12"/>
  <c r="KB70" i="13"/>
  <c r="BM113" i="11"/>
  <c r="ID36" i="13"/>
  <c r="BL25" i="13"/>
  <c r="CF94" i="13"/>
  <c r="LO75" i="10"/>
  <c r="IF147" i="10"/>
  <c r="BK90" i="11"/>
  <c r="BL99" i="11"/>
  <c r="AQ95" i="11"/>
  <c r="NP82" i="10"/>
  <c r="BC12" i="11"/>
  <c r="GK141" i="10"/>
  <c r="BC64" i="11"/>
  <c r="EY28" i="13"/>
  <c r="MZ74" i="13"/>
  <c r="HZ44" i="13"/>
  <c r="IB41" i="13"/>
  <c r="EI74" i="13"/>
  <c r="AB320" i="6"/>
  <c r="LO101" i="10"/>
  <c r="FG94" i="13"/>
  <c r="AJ63" i="11"/>
  <c r="NV62" i="13"/>
  <c r="KC104" i="13"/>
  <c r="AK24" i="11"/>
  <c r="HT79" i="13"/>
  <c r="AU119" i="11"/>
  <c r="DR135" i="10"/>
  <c r="MX27" i="13"/>
  <c r="KU19" i="13"/>
  <c r="HF74" i="13"/>
  <c r="BK121" i="11"/>
  <c r="FA140" i="13"/>
  <c r="AJ159" i="11"/>
  <c r="LA67" i="13"/>
  <c r="KU125" i="13"/>
  <c r="CD55" i="13"/>
  <c r="BM16" i="11"/>
  <c r="FN125" i="10"/>
  <c r="NP117" i="13"/>
  <c r="KQ151" i="13"/>
  <c r="CV83" i="10"/>
  <c r="HZ154" i="13"/>
  <c r="AA71" i="11"/>
  <c r="BL139" i="13"/>
  <c r="Y92" i="11"/>
  <c r="IB19" i="13"/>
  <c r="AA97" i="11"/>
  <c r="AT133" i="11"/>
  <c r="NX52" i="13"/>
  <c r="FF18" i="13"/>
  <c r="GM19" i="10" s="1"/>
  <c r="KZ18" i="13"/>
  <c r="OG146" i="10"/>
  <c r="LA26" i="13"/>
  <c r="HE98" i="13"/>
  <c r="AH138" i="11"/>
  <c r="AB85" i="11"/>
  <c r="AR143" i="11"/>
  <c r="NX159" i="13"/>
  <c r="CE12" i="13"/>
  <c r="AK43" i="11"/>
  <c r="FE70" i="13"/>
  <c r="NS156" i="13"/>
  <c r="KS27" i="13"/>
  <c r="AG97" i="12"/>
  <c r="AB49" i="6"/>
  <c r="BH18" i="11"/>
  <c r="NW92" i="13"/>
  <c r="Y134" i="11"/>
  <c r="FC48" i="13"/>
  <c r="BJ63" i="13"/>
  <c r="AC339" i="6"/>
  <c r="NV151" i="13"/>
  <c r="HF31" i="13"/>
  <c r="OM31" i="10"/>
  <c r="LO74" i="10"/>
  <c r="HV147" i="13"/>
  <c r="GE76" i="10"/>
  <c r="CE27" i="13"/>
  <c r="GH84" i="10"/>
  <c r="KU97" i="13"/>
  <c r="X120" i="6"/>
  <c r="HY83" i="13"/>
  <c r="BB163" i="11"/>
  <c r="KV150" i="13"/>
  <c r="AA25" i="11"/>
  <c r="NS19" i="13"/>
  <c r="KW108" i="13"/>
  <c r="KZ157" i="13"/>
  <c r="IB104" i="13"/>
  <c r="BZ79" i="13"/>
  <c r="HF151" i="13"/>
  <c r="NW45" i="13"/>
  <c r="BB27" i="11"/>
  <c r="Y353" i="6"/>
  <c r="FF49" i="13"/>
  <c r="HT120" i="13"/>
  <c r="CI143" i="13"/>
  <c r="LA120" i="13"/>
  <c r="KC40" i="13"/>
  <c r="KS100" i="13"/>
  <c r="AB238" i="6"/>
  <c r="GE29" i="10"/>
  <c r="IF101" i="10"/>
  <c r="KZ147" i="13"/>
  <c r="BJ155" i="11"/>
  <c r="GE62" i="10"/>
  <c r="FA161" i="13"/>
  <c r="FN105" i="10"/>
  <c r="LU125" i="10"/>
  <c r="NW28" i="13"/>
  <c r="AC46" i="11"/>
  <c r="ID134" i="13"/>
  <c r="CB16" i="13"/>
  <c r="GE73" i="10"/>
  <c r="MZ50" i="13"/>
  <c r="BL30" i="13"/>
  <c r="AB191" i="6"/>
  <c r="CA81" i="13"/>
  <c r="AA101" i="11"/>
  <c r="IC134" i="13"/>
  <c r="CH30" i="13"/>
  <c r="LD146" i="10"/>
  <c r="AT96" i="11"/>
  <c r="HE34" i="13"/>
  <c r="JC157" i="10"/>
  <c r="AB231" i="6"/>
  <c r="KB54" i="13"/>
  <c r="FC132" i="13"/>
  <c r="FF9" i="13"/>
  <c r="AF57" i="12"/>
  <c r="DS5" i="10"/>
  <c r="AQ94" i="11"/>
  <c r="AB9" i="11"/>
  <c r="BB64" i="11"/>
  <c r="HX70" i="13"/>
  <c r="IZ71" i="10" s="1"/>
  <c r="IW125" i="10"/>
  <c r="MZ36" i="13"/>
  <c r="BB34" i="11"/>
  <c r="AR10" i="11"/>
  <c r="CF11" i="13"/>
  <c r="DB136" i="10"/>
  <c r="EH90" i="13"/>
  <c r="LO160" i="10"/>
  <c r="AJ142" i="11"/>
  <c r="Z263" i="6"/>
  <c r="Z59" i="6"/>
  <c r="CI7" i="13"/>
  <c r="EW162" i="13"/>
  <c r="NX80" i="13"/>
  <c r="CF37" i="13"/>
  <c r="OG102" i="10"/>
  <c r="KY88" i="13"/>
  <c r="EY69" i="13"/>
  <c r="EW105" i="13"/>
  <c r="NT160" i="13"/>
  <c r="LO77" i="10"/>
  <c r="KY151" i="13"/>
  <c r="AC319" i="6"/>
  <c r="NW162" i="13"/>
  <c r="KW43" i="13"/>
  <c r="HV5" i="13"/>
  <c r="CH150" i="13"/>
  <c r="BB126" i="11"/>
  <c r="CD134" i="13"/>
  <c r="AC64" i="11"/>
  <c r="IB63" i="13"/>
  <c r="KV15" i="13"/>
  <c r="X59" i="11"/>
  <c r="KU48" i="13"/>
  <c r="NW153" i="13"/>
  <c r="AQ52" i="11"/>
  <c r="NP152" i="13"/>
  <c r="IC142" i="13"/>
  <c r="CD80" i="13"/>
  <c r="GE99" i="10"/>
  <c r="IL143" i="10"/>
  <c r="KY129" i="13"/>
  <c r="BB9" i="11"/>
  <c r="FB31" i="13"/>
  <c r="FN112" i="10"/>
  <c r="GE144" i="10"/>
  <c r="FC157" i="13"/>
  <c r="FN145" i="10"/>
  <c r="AJ94" i="11"/>
  <c r="HY37" i="13"/>
  <c r="Y15" i="6"/>
  <c r="GM39" i="10"/>
  <c r="AC151" i="11"/>
  <c r="CI83" i="13"/>
  <c r="JC128" i="10"/>
  <c r="KY64" i="13"/>
  <c r="NV85" i="13"/>
  <c r="LU67" i="10"/>
  <c r="AB95" i="11"/>
  <c r="AB11" i="11"/>
  <c r="LD109" i="10"/>
  <c r="KZ57" i="13"/>
  <c r="NS29" i="13"/>
  <c r="CH67" i="13"/>
  <c r="BI93" i="11"/>
  <c r="DP90" i="10"/>
  <c r="AY111" i="11"/>
  <c r="DM127" i="10"/>
  <c r="AH70" i="11"/>
  <c r="IF114" i="10"/>
  <c r="GE143" i="10"/>
  <c r="BZ114" i="13"/>
  <c r="CB79" i="13"/>
  <c r="CH83" i="13"/>
  <c r="BZ92" i="13"/>
  <c r="AJ148" i="11"/>
  <c r="OG122" i="10"/>
  <c r="X41" i="11"/>
  <c r="GE142" i="10"/>
  <c r="BK57" i="13"/>
  <c r="MY162" i="13"/>
  <c r="KX135" i="10"/>
  <c r="LP142" i="10"/>
  <c r="BJ91" i="11"/>
  <c r="NP75" i="10"/>
  <c r="BL150" i="11"/>
  <c r="ID63" i="13"/>
  <c r="KZ56" i="13"/>
  <c r="CH104" i="13"/>
  <c r="HX69" i="13"/>
  <c r="NV4" i="13"/>
  <c r="KX146" i="10"/>
  <c r="CD45" i="13"/>
  <c r="CI127" i="13"/>
  <c r="IW30" i="10"/>
  <c r="AA138" i="6"/>
  <c r="FA47" i="13"/>
  <c r="AB31" i="11"/>
  <c r="Z138" i="6"/>
  <c r="IW147" i="10"/>
  <c r="IC156" i="13"/>
  <c r="HX6" i="13"/>
  <c r="AZ163" i="11"/>
  <c r="BL9" i="13"/>
  <c r="FG75" i="13"/>
  <c r="BA88" i="11"/>
  <c r="AL102" i="11"/>
  <c r="Y115" i="11"/>
  <c r="CH33" i="13"/>
  <c r="ID52" i="13"/>
  <c r="HF104" i="13"/>
  <c r="BK159" i="13"/>
  <c r="CJ68" i="13"/>
  <c r="DV69" i="10" s="1"/>
  <c r="AB95" i="6"/>
  <c r="ID130" i="13"/>
  <c r="CD150" i="13"/>
  <c r="IB96" i="13"/>
  <c r="KZ12" i="13"/>
  <c r="HX133" i="13"/>
  <c r="EW159" i="13"/>
  <c r="OM14" i="10"/>
  <c r="X74" i="11"/>
  <c r="BH63" i="11"/>
  <c r="CB40" i="13"/>
  <c r="KS85" i="13"/>
  <c r="Z103" i="6"/>
  <c r="AA132" i="6"/>
  <c r="AL93" i="11"/>
  <c r="NS31" i="13"/>
  <c r="IB45" i="13"/>
  <c r="IF150" i="10"/>
  <c r="KU141" i="13"/>
  <c r="HZ76" i="13"/>
  <c r="AA205" i="6"/>
  <c r="BC86" i="11"/>
  <c r="CE80" i="13"/>
  <c r="BK25" i="13"/>
  <c r="EI32" i="13"/>
  <c r="FT124" i="10"/>
  <c r="BK134" i="13"/>
  <c r="FG51" i="13"/>
  <c r="BZ100" i="13"/>
  <c r="NN133" i="13"/>
  <c r="LO123" i="10"/>
  <c r="BZ101" i="13"/>
  <c r="CF108" i="13"/>
  <c r="LA128" i="13"/>
  <c r="AA117" i="11"/>
  <c r="HT126" i="13"/>
  <c r="CH37" i="13"/>
  <c r="ID54" i="13"/>
  <c r="KB126" i="13"/>
  <c r="EY5" i="13"/>
  <c r="KU119" i="13"/>
  <c r="AH49" i="11"/>
  <c r="EG53" i="13"/>
  <c r="LA20" i="13"/>
  <c r="KS127" i="13"/>
  <c r="NT56" i="13"/>
  <c r="KQ36" i="13"/>
  <c r="AI9" i="11"/>
  <c r="HF69" i="13"/>
  <c r="BJ154" i="11"/>
  <c r="BJ4" i="13"/>
  <c r="BL147" i="13"/>
  <c r="IC71" i="13"/>
  <c r="MY5" i="13"/>
  <c r="AL35" i="11"/>
  <c r="X27" i="6"/>
  <c r="EI143" i="13"/>
  <c r="Z11" i="11"/>
  <c r="FC127" i="13"/>
  <c r="KQ93" i="13"/>
  <c r="KW151" i="13"/>
  <c r="BH145" i="11"/>
  <c r="JC43" i="10"/>
  <c r="BK81" i="13"/>
  <c r="AZ76" i="11"/>
  <c r="X42" i="11"/>
  <c r="X40" i="6"/>
  <c r="Y127" i="11"/>
  <c r="CE76" i="13"/>
  <c r="CI45" i="13"/>
  <c r="LD96" i="10"/>
  <c r="FC93" i="13"/>
  <c r="KY92" i="13"/>
  <c r="Z87" i="11"/>
  <c r="HV85" i="13"/>
  <c r="AI88" i="12"/>
  <c r="NV153" i="13"/>
  <c r="FG122" i="13"/>
  <c r="NW131" i="13"/>
  <c r="BJ11" i="13"/>
  <c r="AG52" i="12"/>
  <c r="BL142" i="11"/>
  <c r="FB54" i="13"/>
  <c r="NT105" i="13"/>
  <c r="NN157" i="13"/>
  <c r="IW113" i="10"/>
  <c r="EI61" i="13"/>
  <c r="AS34" i="11"/>
  <c r="FB71" i="13"/>
  <c r="FN134" i="10"/>
  <c r="BB54" i="11"/>
  <c r="AA32" i="6"/>
  <c r="AG48" i="11"/>
  <c r="AY49" i="11"/>
  <c r="ID154" i="13"/>
  <c r="BK132" i="11"/>
  <c r="BK37" i="13"/>
  <c r="CH34" i="13"/>
  <c r="KZ65" i="13"/>
  <c r="HD43" i="13"/>
  <c r="BK69" i="13"/>
  <c r="EH100" i="13"/>
  <c r="BJ18" i="13"/>
  <c r="KW10" i="13"/>
  <c r="DS115" i="10"/>
  <c r="AT5" i="11"/>
  <c r="BI135" i="11"/>
  <c r="HV34" i="13"/>
  <c r="KS122" i="13"/>
  <c r="NS78" i="13"/>
  <c r="IC69" i="13"/>
  <c r="AQ84" i="11"/>
  <c r="Y322" i="6"/>
  <c r="BK36" i="11"/>
  <c r="BJ58" i="13"/>
  <c r="KA39" i="13"/>
  <c r="AC105" i="6"/>
  <c r="AK152" i="11"/>
  <c r="NX66" i="13"/>
  <c r="NR69" i="13"/>
  <c r="ID85" i="13"/>
  <c r="X37" i="11"/>
  <c r="ID92" i="13"/>
  <c r="NW37" i="13"/>
  <c r="NT138" i="13"/>
  <c r="HF102" i="13"/>
  <c r="NP130" i="10"/>
  <c r="NR17" i="13"/>
  <c r="MY126" i="13"/>
  <c r="FC97" i="13"/>
  <c r="JA18" i="10"/>
  <c r="NP163" i="10"/>
  <c r="DS111" i="10"/>
  <c r="BB6" i="11"/>
  <c r="HF116" i="13"/>
  <c r="KQ149" i="13"/>
  <c r="NV101" i="10"/>
  <c r="NS53" i="13"/>
  <c r="LD40" i="10"/>
  <c r="DM157" i="10"/>
  <c r="EI150" i="13"/>
  <c r="AA110" i="6"/>
  <c r="BZ36" i="13"/>
  <c r="NW55" i="13"/>
  <c r="CE34" i="13"/>
  <c r="EI20" i="13"/>
  <c r="KX106" i="10"/>
  <c r="Y142" i="6"/>
  <c r="CJ109" i="13"/>
  <c r="OM141" i="10"/>
  <c r="CF36" i="13"/>
  <c r="MY88" i="13"/>
  <c r="AC271" i="6"/>
  <c r="KS57" i="13"/>
  <c r="FG34" i="13"/>
  <c r="AY118" i="11"/>
  <c r="BK136" i="11"/>
  <c r="AZ36" i="11"/>
  <c r="NW40" i="13"/>
  <c r="HE10" i="13"/>
  <c r="AL53" i="11"/>
  <c r="NX67" i="13"/>
  <c r="LU116" i="10"/>
  <c r="AH13" i="12"/>
  <c r="CH12" i="13"/>
  <c r="NR150" i="13"/>
  <c r="X111" i="11"/>
  <c r="EY25" i="13"/>
  <c r="LO151" i="10"/>
  <c r="AI113" i="11"/>
  <c r="HV82" i="13"/>
  <c r="JC111" i="10"/>
  <c r="EY76" i="13"/>
  <c r="BA132" i="11"/>
  <c r="IW82" i="10"/>
  <c r="NN114" i="13"/>
  <c r="NT59" i="13"/>
  <c r="LD42" i="10"/>
  <c r="AA125" i="11"/>
  <c r="MZ133" i="13"/>
  <c r="FB136" i="13"/>
  <c r="NR95" i="13"/>
  <c r="MY18" i="13"/>
  <c r="Y183" i="6"/>
  <c r="X192" i="6"/>
  <c r="BL122" i="13"/>
  <c r="CB24" i="13"/>
  <c r="Z116" i="11"/>
  <c r="MY90" i="13"/>
  <c r="FP37" i="10"/>
  <c r="EH120" i="13"/>
  <c r="AA137" i="11"/>
  <c r="AG114" i="11"/>
  <c r="KY148" i="10"/>
  <c r="BI49" i="11"/>
  <c r="FB18" i="13"/>
  <c r="Y333" i="6"/>
  <c r="IF39" i="10"/>
  <c r="Z59" i="11"/>
  <c r="MY161" i="13"/>
  <c r="ID30" i="13"/>
  <c r="KA34" i="13"/>
  <c r="AS135" i="11"/>
  <c r="NP145" i="13"/>
  <c r="BB85" i="11"/>
  <c r="AT70" i="11"/>
  <c r="AS73" i="11"/>
  <c r="NX63" i="13"/>
  <c r="HE58" i="13"/>
  <c r="BH146" i="11"/>
  <c r="BI84" i="11"/>
  <c r="CF78" i="13"/>
  <c r="AF56" i="12"/>
  <c r="LO96" i="10"/>
  <c r="NW122" i="13"/>
  <c r="AA271" i="6"/>
  <c r="LA111" i="13"/>
  <c r="NV45" i="13"/>
  <c r="FG100" i="13"/>
  <c r="HF130" i="13"/>
  <c r="CH162" i="13"/>
  <c r="FF51" i="13"/>
  <c r="KC105" i="13"/>
  <c r="NT132" i="13"/>
  <c r="NX75" i="13"/>
  <c r="IC50" i="13"/>
  <c r="BB146" i="11"/>
  <c r="AH30" i="11"/>
  <c r="Y174" i="6"/>
  <c r="NP134" i="10"/>
  <c r="CD37" i="13"/>
  <c r="CJ58" i="13"/>
  <c r="BZ104" i="13"/>
  <c r="Z165" i="6"/>
  <c r="NW137" i="13"/>
  <c r="AK139" i="11"/>
  <c r="CV90" i="10"/>
  <c r="NX105" i="13"/>
  <c r="GK43" i="10"/>
  <c r="BJ118" i="11"/>
  <c r="LO14" i="10"/>
  <c r="HY63" i="13"/>
  <c r="AR32" i="11"/>
  <c r="Y239" i="6"/>
  <c r="IW130" i="10"/>
  <c r="DU39" i="10"/>
  <c r="KU133" i="13"/>
  <c r="OG74" i="10"/>
  <c r="CB33" i="13"/>
  <c r="BI138" i="11"/>
  <c r="NW89" i="13"/>
  <c r="AC284" i="6"/>
  <c r="MX13" i="13"/>
  <c r="BK56" i="13"/>
  <c r="CE35" i="13"/>
  <c r="EG24" i="13"/>
  <c r="JC91" i="10"/>
  <c r="Y91" i="11"/>
  <c r="NS30" i="13"/>
  <c r="DB92" i="10"/>
  <c r="NP113" i="10"/>
  <c r="AA77" i="11"/>
  <c r="KA21" i="13"/>
  <c r="IF74" i="10"/>
  <c r="BZ78" i="13"/>
  <c r="HT85" i="13"/>
  <c r="MY54" i="13"/>
  <c r="FB159" i="13"/>
  <c r="BB141" i="11"/>
  <c r="HF70" i="13"/>
  <c r="BB119" i="11"/>
  <c r="HF117" i="13"/>
  <c r="BZ88" i="13"/>
  <c r="AQ126" i="11"/>
  <c r="HZ42" i="13"/>
  <c r="CE74" i="13"/>
  <c r="KY59" i="13"/>
  <c r="KU80" i="13"/>
  <c r="Y116" i="6"/>
  <c r="BJ61" i="11"/>
  <c r="BI123" i="11"/>
  <c r="CH44" i="13"/>
  <c r="NP87" i="10"/>
  <c r="EG18" i="13"/>
  <c r="NP102" i="10"/>
  <c r="FA69" i="13"/>
  <c r="BH46" i="11"/>
  <c r="HX83" i="13"/>
  <c r="GE55" i="10"/>
  <c r="AP12" i="11"/>
  <c r="EH86" i="13"/>
  <c r="HY128" i="13"/>
  <c r="Y42" i="11"/>
  <c r="BJ109" i="11"/>
  <c r="KQ39" i="13"/>
  <c r="DM78" i="10"/>
  <c r="AG40" i="11"/>
  <c r="IL131" i="10"/>
  <c r="DB57" i="10"/>
  <c r="AU116" i="11"/>
  <c r="HZ142" i="13"/>
  <c r="AR6" i="11"/>
  <c r="BD83" i="11"/>
  <c r="IB64" i="13"/>
  <c r="BH32" i="11"/>
  <c r="AS115" i="11"/>
  <c r="DB91" i="10"/>
  <c r="LD131" i="10"/>
  <c r="DM51" i="10"/>
  <c r="DM129" i="10"/>
  <c r="NW146" i="13"/>
  <c r="HT99" i="13"/>
  <c r="Z120" i="11"/>
  <c r="KS48" i="13"/>
  <c r="BL65" i="11"/>
  <c r="AZ140" i="11"/>
  <c r="FN88" i="10"/>
  <c r="CI98" i="13"/>
  <c r="BL34" i="11"/>
  <c r="CD98" i="13"/>
  <c r="AC30" i="11"/>
  <c r="NV121" i="10"/>
  <c r="CV153" i="10"/>
  <c r="CB84" i="13"/>
  <c r="KW121" i="13"/>
  <c r="NX122" i="13"/>
  <c r="ID133" i="13"/>
  <c r="AQ124" i="11"/>
  <c r="GE101" i="10"/>
  <c r="NR65" i="10"/>
  <c r="KZ82" i="13"/>
  <c r="NV155" i="13"/>
  <c r="HE131" i="13"/>
  <c r="IG132" i="10" s="1"/>
  <c r="AH9" i="11"/>
  <c r="BI113" i="11"/>
  <c r="CJ38" i="13"/>
  <c r="FE59" i="13"/>
  <c r="KS73" i="13"/>
  <c r="Y237" i="6"/>
  <c r="AA309" i="6"/>
  <c r="AS150" i="11"/>
  <c r="AL17" i="11"/>
  <c r="IB93" i="13"/>
  <c r="EY113" i="13"/>
  <c r="BB38" i="11"/>
  <c r="FF4" i="13"/>
  <c r="AR160" i="11"/>
  <c r="BL149" i="13"/>
  <c r="AC24" i="11"/>
  <c r="IC81" i="13"/>
  <c r="EH154" i="13"/>
  <c r="EH85" i="13"/>
  <c r="BD73" i="11"/>
  <c r="AB276" i="6"/>
  <c r="KC24" i="13"/>
  <c r="KZ25" i="10" s="1"/>
  <c r="AF87" i="12"/>
  <c r="OM132" i="10"/>
  <c r="KV57" i="13"/>
  <c r="EH70" i="13"/>
  <c r="CD19" i="13"/>
  <c r="BJ27" i="11"/>
  <c r="EW126" i="13"/>
  <c r="NV51" i="13"/>
  <c r="HZ78" i="13"/>
  <c r="LU94" i="10"/>
  <c r="FG52" i="13"/>
  <c r="HY62" i="13"/>
  <c r="NT122" i="13"/>
  <c r="EY9" i="13"/>
  <c r="HV54" i="13"/>
  <c r="IX55" i="10" s="1"/>
  <c r="FA37" i="13"/>
  <c r="AQ8" i="11"/>
  <c r="FN94" i="10"/>
  <c r="LO61" i="10"/>
  <c r="LA133" i="13"/>
  <c r="AI30" i="11"/>
  <c r="KS21" i="13"/>
  <c r="HE80" i="13"/>
  <c r="KB95" i="13"/>
  <c r="NW114" i="13"/>
  <c r="ON156" i="10"/>
  <c r="FG40" i="13"/>
  <c r="BB136" i="11"/>
  <c r="CJ6" i="13"/>
  <c r="LU7" i="10"/>
  <c r="CJ13" i="13"/>
  <c r="FB34" i="13"/>
  <c r="EY45" i="13"/>
  <c r="BB106" i="11"/>
  <c r="BC39" i="11"/>
  <c r="IC99" i="13"/>
  <c r="X50" i="11"/>
  <c r="HV126" i="13"/>
  <c r="HY147" i="13"/>
  <c r="BA17" i="11"/>
  <c r="IW28" i="10"/>
  <c r="Z117" i="11"/>
  <c r="AC326" i="6"/>
  <c r="FN151" i="10"/>
  <c r="CV114" i="10"/>
  <c r="AQ155" i="11"/>
  <c r="MY106" i="13"/>
  <c r="FN159" i="10"/>
  <c r="BJ144" i="11"/>
  <c r="AA348" i="6"/>
  <c r="KQ33" i="13"/>
  <c r="BC27" i="11"/>
  <c r="HZ63" i="13"/>
  <c r="CD76" i="13"/>
  <c r="KC12" i="13"/>
  <c r="AQ57" i="11"/>
  <c r="GE146" i="10"/>
  <c r="IL40" i="10"/>
  <c r="BK40" i="13"/>
  <c r="KQ56" i="13"/>
  <c r="BH102" i="11"/>
  <c r="GE88" i="10"/>
  <c r="KV146" i="13"/>
  <c r="DQ107" i="10"/>
  <c r="NV148" i="10"/>
  <c r="BZ64" i="13"/>
  <c r="NW110" i="13"/>
  <c r="NN51" i="13"/>
  <c r="RW62" i="10"/>
  <c r="AC316" i="6"/>
  <c r="MZ97" i="13"/>
  <c r="BK126" i="11"/>
  <c r="FT62" i="10"/>
  <c r="AP38" i="11"/>
  <c r="LA114" i="13"/>
  <c r="EI10" i="13"/>
  <c r="BB142" i="11"/>
  <c r="KV12" i="13"/>
  <c r="AZ112" i="11"/>
  <c r="FT81" i="10"/>
  <c r="EW17" i="13"/>
  <c r="X251" i="6"/>
  <c r="FT136" i="10"/>
  <c r="AY108" i="11"/>
  <c r="HY33" i="13"/>
  <c r="AA359" i="6"/>
  <c r="MY122" i="13"/>
  <c r="KX138" i="10"/>
  <c r="KQ133" i="13"/>
  <c r="NP62" i="13"/>
  <c r="HZ93" i="13"/>
  <c r="FA130" i="13"/>
  <c r="AA343" i="6"/>
  <c r="AA98" i="11"/>
  <c r="Z147" i="6"/>
  <c r="AH39" i="11"/>
  <c r="AL82" i="11"/>
  <c r="X119" i="11"/>
  <c r="LU79" i="10"/>
  <c r="DS122" i="10"/>
  <c r="NN74" i="13"/>
  <c r="BI67" i="11"/>
  <c r="NR115" i="13"/>
  <c r="AJ34" i="11"/>
  <c r="CE124" i="13"/>
  <c r="AU135" i="11"/>
  <c r="CD53" i="13"/>
  <c r="KB71" i="13"/>
  <c r="AL88" i="11"/>
  <c r="EH54" i="13"/>
  <c r="AH143" i="11"/>
  <c r="BL21" i="11"/>
  <c r="AB38" i="11"/>
  <c r="AC293" i="6"/>
  <c r="OM34" i="10"/>
  <c r="CD31" i="13"/>
  <c r="Z90" i="11"/>
  <c r="HE130" i="13"/>
  <c r="AL136" i="11"/>
  <c r="FG98" i="13"/>
  <c r="DS104" i="10"/>
  <c r="BB152" i="11"/>
  <c r="AH85" i="12"/>
  <c r="HX112" i="13"/>
  <c r="BC112" i="11"/>
  <c r="BM164" i="11"/>
  <c r="LA85" i="13"/>
  <c r="AH53" i="12"/>
  <c r="KU140" i="13"/>
  <c r="BM5" i="11"/>
  <c r="NP98" i="13"/>
  <c r="CF72" i="13"/>
  <c r="LU39" i="10"/>
  <c r="Z53" i="11"/>
  <c r="AA84" i="11"/>
  <c r="BM104" i="11"/>
  <c r="KQ109" i="13"/>
  <c r="AC29" i="6"/>
  <c r="Y86" i="6"/>
  <c r="CE51" i="13"/>
  <c r="DS127" i="10"/>
  <c r="AH101" i="12"/>
  <c r="GK48" i="10"/>
  <c r="KS132" i="13"/>
  <c r="HZ41" i="13"/>
  <c r="LU95" i="10"/>
  <c r="FF116" i="13"/>
  <c r="AH108" i="11"/>
  <c r="CF162" i="13"/>
  <c r="KY36" i="13"/>
  <c r="CB120" i="13"/>
  <c r="DS109" i="10"/>
  <c r="KC5" i="13"/>
  <c r="OG124" i="10"/>
  <c r="NV75" i="13"/>
  <c r="JD120" i="10"/>
  <c r="LA137" i="13"/>
  <c r="KW127" i="13"/>
  <c r="CF67" i="13"/>
  <c r="KV89" i="13"/>
  <c r="IL6" i="10"/>
  <c r="NX85" i="13"/>
  <c r="AU161" i="11"/>
  <c r="KQ31" i="13"/>
  <c r="DM130" i="10"/>
  <c r="BI134" i="11"/>
  <c r="NW156" i="13"/>
  <c r="DV105" i="10"/>
  <c r="FG112" i="13"/>
  <c r="AB10" i="6"/>
  <c r="BB18" i="11"/>
  <c r="FF73" i="13"/>
  <c r="JC87" i="10"/>
  <c r="BI31" i="11"/>
  <c r="CF44" i="13"/>
  <c r="DM143" i="10"/>
  <c r="EY48" i="13"/>
  <c r="AI127" i="11"/>
  <c r="GK161" i="10"/>
  <c r="NW77" i="13"/>
  <c r="KB99" i="13"/>
  <c r="NW82" i="13"/>
  <c r="BM85" i="11"/>
  <c r="CD129" i="13"/>
  <c r="NN122" i="13"/>
  <c r="KZ118" i="13"/>
  <c r="Y43" i="6"/>
  <c r="X87" i="11"/>
  <c r="HV40" i="13"/>
  <c r="HZ25" i="13"/>
  <c r="AS23" i="11"/>
  <c r="NP59" i="13"/>
  <c r="CH143" i="13"/>
  <c r="KC63" i="13"/>
  <c r="NW147" i="13"/>
  <c r="OJ106" i="10"/>
  <c r="AC154" i="11"/>
  <c r="KW37" i="13"/>
  <c r="AT99" i="11"/>
  <c r="IC119" i="13"/>
  <c r="AA247" i="6"/>
  <c r="GL68" i="10"/>
  <c r="AR135" i="11"/>
  <c r="X325" i="6"/>
  <c r="KC23" i="13"/>
  <c r="EI46" i="13"/>
  <c r="CV87" i="10"/>
  <c r="CF70" i="13"/>
  <c r="DB43" i="10"/>
  <c r="AF64" i="12"/>
  <c r="FB63" i="13"/>
  <c r="OM5" i="10"/>
  <c r="FA111" i="13"/>
  <c r="AU100" i="11"/>
  <c r="FA9" i="13"/>
  <c r="KS46" i="13"/>
  <c r="FF41" i="13"/>
  <c r="JC142" i="10"/>
  <c r="HY18" i="13"/>
  <c r="Y130" i="6"/>
  <c r="FG29" i="13"/>
  <c r="BI89" i="11"/>
  <c r="CH136" i="13"/>
  <c r="AT109" i="11"/>
  <c r="AS95" i="11"/>
  <c r="EI13" i="13"/>
  <c r="BK73" i="11"/>
  <c r="AC161" i="11"/>
  <c r="CE62" i="13"/>
  <c r="AG83" i="12"/>
  <c r="HD44" i="13"/>
  <c r="HV8" i="13"/>
  <c r="OM94" i="10"/>
  <c r="AC238" i="6"/>
  <c r="ID96" i="13"/>
  <c r="FC80" i="13"/>
  <c r="FC158" i="13"/>
  <c r="BK115" i="11"/>
  <c r="AS27" i="11"/>
  <c r="IC82" i="13"/>
  <c r="AK52" i="11"/>
  <c r="CI99" i="13"/>
  <c r="HZ51" i="13"/>
  <c r="Z325" i="6"/>
  <c r="FF122" i="13"/>
  <c r="NP7" i="13"/>
  <c r="LO67" i="10"/>
  <c r="AB240" i="6"/>
  <c r="AY105" i="11"/>
  <c r="HE53" i="13"/>
  <c r="BL140" i="13"/>
  <c r="NV150" i="13"/>
  <c r="AK155" i="11"/>
  <c r="FA94" i="13"/>
  <c r="LU104" i="10"/>
  <c r="AH93" i="12"/>
  <c r="OM11" i="10"/>
  <c r="KV75" i="13"/>
  <c r="MY51" i="13"/>
  <c r="BL20" i="11"/>
  <c r="FN102" i="10"/>
  <c r="X216" i="6"/>
  <c r="AC102" i="11"/>
  <c r="AC86" i="11"/>
  <c r="BM53" i="11"/>
  <c r="ID27" i="13"/>
  <c r="DM128" i="10"/>
  <c r="NR116" i="13"/>
  <c r="AK109" i="11"/>
  <c r="CH145" i="13"/>
  <c r="CJ46" i="13"/>
  <c r="HX124" i="13"/>
  <c r="AA113" i="6"/>
  <c r="NW121" i="13"/>
  <c r="CW17" i="10"/>
  <c r="GI29" i="10"/>
  <c r="DQ63" i="10"/>
  <c r="CE96" i="13"/>
  <c r="HD19" i="13"/>
  <c r="KC61" i="13"/>
  <c r="CV110" i="10"/>
  <c r="X57" i="6"/>
  <c r="HV97" i="13"/>
  <c r="HE35" i="13"/>
  <c r="KA43" i="13"/>
  <c r="GJ35" i="10"/>
  <c r="CJ154" i="13"/>
  <c r="CI107" i="13"/>
  <c r="JC11" i="10"/>
  <c r="BK154" i="13"/>
  <c r="DM100" i="10"/>
  <c r="BI77" i="11"/>
  <c r="BK85" i="11"/>
  <c r="BK153" i="13"/>
  <c r="HX159" i="13"/>
  <c r="CI128" i="13"/>
  <c r="FB26" i="13"/>
  <c r="CD61" i="13"/>
  <c r="AJ36" i="11"/>
  <c r="CF38" i="13"/>
  <c r="KV62" i="13"/>
  <c r="GI65" i="10"/>
  <c r="AI152" i="11"/>
  <c r="BH23" i="11"/>
  <c r="HX36" i="13"/>
  <c r="FN138" i="10"/>
  <c r="BH67" i="11"/>
  <c r="IH75" i="10"/>
  <c r="CB91" i="13"/>
  <c r="KV127" i="13"/>
  <c r="DB144" i="10"/>
  <c r="AU97" i="11"/>
  <c r="BB62" i="11"/>
  <c r="GK38" i="10"/>
  <c r="IW135" i="10"/>
  <c r="CF127" i="13"/>
  <c r="EI5" i="13"/>
  <c r="KS69" i="13"/>
  <c r="KS135" i="13"/>
  <c r="NS106" i="13"/>
  <c r="FA138" i="13"/>
  <c r="DB54" i="10"/>
  <c r="AC70" i="6"/>
  <c r="FC21" i="13"/>
  <c r="BL24" i="11"/>
  <c r="CJ107" i="13"/>
  <c r="X105" i="11"/>
  <c r="KZ83" i="13"/>
  <c r="HV108" i="13"/>
  <c r="BM103" i="11"/>
  <c r="FB130" i="13"/>
  <c r="AL68" i="11"/>
  <c r="NS40" i="13"/>
  <c r="NV106" i="10"/>
  <c r="HV112" i="13"/>
  <c r="BM151" i="11"/>
  <c r="EH63" i="13"/>
  <c r="IW75" i="10"/>
  <c r="EI65" i="13"/>
  <c r="CV91" i="10"/>
  <c r="NP127" i="10"/>
  <c r="BB82" i="11"/>
  <c r="CH54" i="13"/>
  <c r="HD52" i="13"/>
  <c r="DS14" i="10"/>
  <c r="BZ53" i="13"/>
  <c r="X305" i="6"/>
  <c r="FT22" i="10"/>
  <c r="FC12" i="13"/>
  <c r="OM147" i="10"/>
  <c r="DM64" i="10"/>
  <c r="GN46" i="10"/>
  <c r="Z355" i="6"/>
  <c r="MZ82" i="13"/>
  <c r="EW73" i="13"/>
  <c r="NP158" i="10"/>
  <c r="NP18" i="13"/>
  <c r="IF136" i="10"/>
  <c r="AY125" i="11"/>
  <c r="IF115" i="10"/>
  <c r="LD59" i="10"/>
  <c r="EY143" i="13"/>
  <c r="Y204" i="6"/>
  <c r="CE85" i="13"/>
  <c r="CI160" i="13"/>
  <c r="LP7" i="10"/>
  <c r="AG37" i="11"/>
  <c r="X67" i="6"/>
  <c r="OG48" i="10"/>
  <c r="X81" i="11"/>
  <c r="AA220" i="6"/>
  <c r="IL103" i="10"/>
  <c r="HY34" i="13"/>
  <c r="X100" i="11"/>
  <c r="KY65" i="13"/>
  <c r="BZ144" i="13"/>
  <c r="AI126" i="11"/>
  <c r="OG99" i="10"/>
  <c r="AC111" i="11"/>
  <c r="AI85" i="12"/>
  <c r="HT156" i="13"/>
  <c r="NP22" i="13"/>
  <c r="AB255" i="6"/>
  <c r="AK13" i="11"/>
  <c r="BK30" i="13"/>
  <c r="FF43" i="13"/>
  <c r="X94" i="6"/>
  <c r="AC270" i="6"/>
  <c r="BA63" i="11"/>
  <c r="Z124" i="6"/>
  <c r="AA248" i="6"/>
  <c r="NN20" i="13"/>
  <c r="JB41" i="10"/>
  <c r="BB42" i="11"/>
  <c r="JC115" i="10"/>
  <c r="Y288" i="6"/>
  <c r="KQ67" i="13"/>
  <c r="NT148" i="13"/>
  <c r="NR96" i="13"/>
  <c r="AC43" i="11"/>
  <c r="KY34" i="13"/>
  <c r="LW113" i="10"/>
  <c r="Z49" i="11"/>
  <c r="HE137" i="13"/>
  <c r="CH141" i="13"/>
  <c r="CJ73" i="13"/>
  <c r="HE84" i="13"/>
  <c r="IW154" i="10"/>
  <c r="BJ25" i="13"/>
  <c r="LD157" i="10"/>
  <c r="JD21" i="10"/>
  <c r="AE12" i="12"/>
  <c r="AA328" i="6"/>
  <c r="BB150" i="11"/>
  <c r="KW100" i="13"/>
  <c r="KQ69" i="13"/>
  <c r="Z284" i="6"/>
  <c r="KC70" i="13"/>
  <c r="Z341" i="6"/>
  <c r="DU46" i="10"/>
  <c r="LN116" i="10"/>
  <c r="KA37" i="13"/>
  <c r="KY46" i="13"/>
  <c r="GE128" i="10"/>
  <c r="AL72" i="11"/>
  <c r="CF89" i="13"/>
  <c r="DR112" i="10"/>
  <c r="AF79" i="12"/>
  <c r="FG17" i="13"/>
  <c r="NP104" i="10"/>
  <c r="AT36" i="11"/>
  <c r="AS126" i="11"/>
  <c r="IW64" i="10"/>
  <c r="X266" i="6"/>
  <c r="AS161" i="11"/>
  <c r="FT14" i="10"/>
  <c r="LT115" i="10"/>
  <c r="AI91" i="12"/>
  <c r="ID49" i="13"/>
  <c r="OJ118" i="10"/>
  <c r="KV14" i="13"/>
  <c r="AC136" i="6"/>
  <c r="HF94" i="13"/>
  <c r="BL126" i="11"/>
  <c r="BH163" i="11"/>
  <c r="FA20" i="13"/>
  <c r="Y137" i="11"/>
  <c r="DT63" i="10"/>
  <c r="NW30" i="13"/>
  <c r="NR66" i="13"/>
  <c r="AT73" i="11"/>
  <c r="CW60" i="10"/>
  <c r="JF86" i="10"/>
  <c r="FE69" i="13"/>
  <c r="BZ35" i="13"/>
  <c r="DQ125" i="10"/>
  <c r="DV84" i="10"/>
  <c r="NW33" i="13"/>
  <c r="CJ102" i="13"/>
  <c r="K39" i="6"/>
  <c r="AG55" i="12"/>
  <c r="AU131" i="11"/>
  <c r="BL35" i="11"/>
  <c r="FB108" i="13"/>
  <c r="LS33" i="10"/>
  <c r="AK106" i="11"/>
  <c r="DM144" i="10"/>
  <c r="BK163" i="11"/>
  <c r="X306" i="6"/>
  <c r="KQ118" i="13"/>
  <c r="IW132" i="10"/>
  <c r="HT24" i="13"/>
  <c r="AJ106" i="11"/>
  <c r="X163" i="11"/>
  <c r="AE22" i="12"/>
  <c r="KC131" i="13"/>
  <c r="AU19" i="11"/>
  <c r="AH48" i="12"/>
  <c r="AK117" i="11"/>
  <c r="FP81" i="10"/>
  <c r="AY131" i="11"/>
  <c r="CF9" i="13"/>
  <c r="X263" i="6"/>
  <c r="ID13" i="13"/>
  <c r="AZ40" i="11"/>
  <c r="OM78" i="10"/>
  <c r="NT130" i="13"/>
  <c r="LO22" i="10"/>
  <c r="AI75" i="11"/>
  <c r="HV91" i="13"/>
  <c r="AC143" i="6"/>
  <c r="IB5" i="13"/>
  <c r="RX130" i="10"/>
  <c r="EY56" i="13"/>
  <c r="IF123" i="10"/>
  <c r="FA71" i="13"/>
  <c r="AU145" i="11"/>
  <c r="NV46" i="10"/>
  <c r="X82" i="6"/>
  <c r="GN61" i="10"/>
  <c r="CH144" i="13"/>
  <c r="EG69" i="13"/>
  <c r="AC203" i="6"/>
  <c r="DB16" i="10"/>
  <c r="X292" i="6"/>
  <c r="KB109" i="13"/>
  <c r="BI44" i="11"/>
  <c r="IZ125" i="10"/>
  <c r="Z351" i="6"/>
  <c r="JD14" i="10"/>
  <c r="EY96" i="13"/>
  <c r="GD161" i="10"/>
  <c r="KS146" i="13"/>
  <c r="BH11" i="11"/>
  <c r="CB106" i="13"/>
  <c r="AQ111" i="11"/>
  <c r="HF60" i="13"/>
  <c r="HF66" i="13"/>
  <c r="X357" i="6"/>
  <c r="KX58" i="10"/>
  <c r="LD55" i="10"/>
  <c r="OF108" i="10"/>
  <c r="LN71" i="10"/>
  <c r="Z294" i="6"/>
  <c r="GI82" i="10"/>
  <c r="KW50" i="13"/>
  <c r="NP121" i="13"/>
  <c r="ID78" i="13"/>
  <c r="AH133" i="11"/>
  <c r="CJ9" i="13"/>
  <c r="BL58" i="11"/>
  <c r="AG142" i="11"/>
  <c r="GE53" i="10"/>
  <c r="EI58" i="13"/>
  <c r="AQ158" i="11"/>
  <c r="IC153" i="13"/>
  <c r="FG124" i="13"/>
  <c r="AH25" i="11"/>
  <c r="AK101" i="11"/>
  <c r="GE147" i="10"/>
  <c r="BC57" i="11"/>
  <c r="AB101" i="11"/>
  <c r="OM159" i="10"/>
  <c r="LU86" i="10"/>
  <c r="NP97" i="13"/>
  <c r="AZ52" i="11"/>
  <c r="KQ34" i="13"/>
  <c r="BM99" i="11"/>
  <c r="KW58" i="13"/>
  <c r="FF94" i="13"/>
  <c r="BC106" i="11"/>
  <c r="NR80" i="13"/>
  <c r="RW78" i="10"/>
  <c r="BL41" i="11"/>
  <c r="NP39" i="10"/>
  <c r="RW110" i="10"/>
  <c r="ID57" i="13"/>
  <c r="BA71" i="11"/>
  <c r="AC92" i="11"/>
  <c r="GK139" i="10"/>
  <c r="AG37" i="12"/>
  <c r="HT68" i="13"/>
  <c r="AK154" i="11"/>
  <c r="BJ20" i="13"/>
  <c r="BD14" i="11"/>
  <c r="AC5" i="11"/>
  <c r="LO21" i="10"/>
  <c r="HV156" i="13"/>
  <c r="NS50" i="13"/>
  <c r="Z353" i="6"/>
  <c r="AU6" i="11"/>
  <c r="MY155" i="13"/>
  <c r="MY112" i="13"/>
  <c r="BZ61" i="13"/>
  <c r="BJ116" i="13"/>
  <c r="FO106" i="10"/>
  <c r="IW11" i="10"/>
  <c r="NV59" i="13"/>
  <c r="AB217" i="6"/>
  <c r="GE100" i="10"/>
  <c r="AB158" i="6"/>
  <c r="KX164" i="10"/>
  <c r="KC66" i="13"/>
  <c r="DB65" i="10"/>
  <c r="EY132" i="13"/>
  <c r="IH149" i="10"/>
  <c r="FA92" i="13"/>
  <c r="NQ155" i="10"/>
  <c r="LO48" i="10"/>
  <c r="OK15" i="10"/>
  <c r="X211" i="6"/>
  <c r="BZ98" i="13"/>
  <c r="AJ119" i="11"/>
  <c r="IG129" i="10"/>
  <c r="FN29" i="10"/>
  <c r="JC121" i="10"/>
  <c r="KS9" i="13"/>
  <c r="JB64" i="10"/>
  <c r="KY122" i="13"/>
  <c r="AL142" i="11"/>
  <c r="BK51" i="11"/>
  <c r="IG15" i="10"/>
  <c r="IC140" i="13"/>
  <c r="Y175" i="6"/>
  <c r="CI147" i="13"/>
  <c r="HZ17" i="13"/>
  <c r="AZ111" i="11"/>
  <c r="EW82" i="13"/>
  <c r="FB122" i="13"/>
  <c r="AB30" i="11"/>
  <c r="GH79" i="10"/>
  <c r="BL88" i="13"/>
  <c r="EG52" i="13"/>
  <c r="FC73" i="13"/>
  <c r="NP61" i="10"/>
  <c r="AA350" i="6"/>
  <c r="GJ131" i="10"/>
  <c r="Y149" i="11"/>
  <c r="AA30" i="11"/>
  <c r="KV67" i="13"/>
  <c r="EW80" i="13"/>
  <c r="NV40" i="10"/>
  <c r="LU62" i="10"/>
  <c r="NV161" i="13"/>
  <c r="KY84" i="10"/>
  <c r="AJ20" i="11"/>
  <c r="KU137" i="13"/>
  <c r="CH40" i="13"/>
  <c r="GE35" i="10"/>
  <c r="AY63" i="11"/>
  <c r="AP125" i="11"/>
  <c r="MZ96" i="13"/>
  <c r="KQ9" i="13"/>
  <c r="HF37" i="13"/>
  <c r="LR106" i="10"/>
  <c r="AT30" i="11"/>
  <c r="OP150" i="10"/>
  <c r="K15" i="6"/>
  <c r="AU140" i="11"/>
  <c r="BJ30" i="11"/>
  <c r="AR132" i="11"/>
  <c r="KC68" i="13"/>
  <c r="RV97" i="10"/>
  <c r="JE143" i="10"/>
  <c r="NN95" i="13"/>
  <c r="DU96" i="10"/>
  <c r="AT82" i="11"/>
  <c r="AR7" i="11"/>
  <c r="DU72" i="10"/>
  <c r="HD9" i="13"/>
  <c r="AC162" i="11"/>
  <c r="Y62" i="6"/>
  <c r="AB132" i="11"/>
  <c r="HT157" i="13"/>
  <c r="RU134" i="10"/>
  <c r="OK118" i="10"/>
  <c r="AA246" i="6"/>
  <c r="JE157" i="10"/>
  <c r="NN115" i="13"/>
  <c r="CI150" i="13"/>
  <c r="GK111" i="10"/>
  <c r="IB106" i="13"/>
  <c r="Y39" i="11"/>
  <c r="AP120" i="11"/>
  <c r="DS40" i="10"/>
  <c r="BA38" i="11"/>
  <c r="AI136" i="11"/>
  <c r="AR9" i="11"/>
  <c r="DN74" i="10"/>
  <c r="CB155" i="13"/>
  <c r="NV82" i="10"/>
  <c r="BH101" i="11"/>
  <c r="Y151" i="11"/>
  <c r="BJ10" i="11"/>
  <c r="AL154" i="11"/>
  <c r="AA266" i="6"/>
  <c r="Y67" i="6"/>
  <c r="JF5" i="10"/>
  <c r="RU154" i="10"/>
  <c r="Z151" i="6"/>
  <c r="Z254" i="6"/>
  <c r="AG16" i="11"/>
  <c r="GI55" i="10"/>
  <c r="BH33" i="11"/>
  <c r="KV135" i="13"/>
  <c r="AC228" i="6"/>
  <c r="FC10" i="13"/>
  <c r="EI107" i="13"/>
  <c r="NS72" i="13"/>
  <c r="Y139" i="6"/>
  <c r="AB209" i="6"/>
  <c r="ID97" i="13"/>
  <c r="JA84" i="10"/>
  <c r="FT93" i="10"/>
  <c r="FE148" i="13"/>
  <c r="GL149" i="10" s="1"/>
  <c r="LD20" i="10"/>
  <c r="AQ11" i="11"/>
  <c r="JA12" i="10"/>
  <c r="AA353" i="6"/>
  <c r="CB86" i="13"/>
  <c r="CF80" i="13"/>
  <c r="E27" i="6"/>
  <c r="CD163" i="13"/>
  <c r="BK36" i="13"/>
  <c r="AB245" i="6"/>
  <c r="EI19" i="13"/>
  <c r="AH155" i="11"/>
  <c r="MZ45" i="13"/>
  <c r="EY70" i="13"/>
  <c r="AA209" i="6"/>
  <c r="CF40" i="13"/>
  <c r="AU57" i="11"/>
  <c r="AE4" i="12"/>
  <c r="EG68" i="13"/>
  <c r="AF55" i="12"/>
  <c r="AT120" i="11"/>
  <c r="AP60" i="11"/>
  <c r="HV17" i="13"/>
  <c r="BJ49" i="11"/>
  <c r="NR107" i="13"/>
  <c r="AS118" i="11"/>
  <c r="LU156" i="10"/>
  <c r="FC58" i="13"/>
  <c r="Z46" i="6"/>
  <c r="FB5" i="13"/>
  <c r="CE22" i="13"/>
  <c r="HF41" i="13"/>
  <c r="NT92" i="13"/>
  <c r="HX98" i="13"/>
  <c r="IV131" i="10"/>
  <c r="BD154" i="11"/>
  <c r="AR26" i="11"/>
  <c r="NX137" i="13"/>
  <c r="BM150" i="11"/>
  <c r="BI164" i="11"/>
  <c r="AH82" i="11"/>
  <c r="Z122" i="11"/>
  <c r="LV16" i="10"/>
  <c r="Z6" i="11"/>
  <c r="CI23" i="13"/>
  <c r="AQ160" i="11"/>
  <c r="MX125" i="13"/>
  <c r="GH103" i="10"/>
  <c r="Y181" i="6"/>
  <c r="NT66" i="13"/>
  <c r="DM163" i="10"/>
  <c r="Z41" i="6"/>
  <c r="AH71" i="11"/>
  <c r="NP20" i="13"/>
  <c r="BJ32" i="13"/>
  <c r="NN90" i="13"/>
  <c r="AE34" i="12"/>
  <c r="KW62" i="13"/>
  <c r="OG98" i="10"/>
  <c r="AS32" i="11"/>
  <c r="AC249" i="6"/>
  <c r="KS151" i="13"/>
  <c r="OG73" i="10"/>
  <c r="KW22" i="13"/>
  <c r="BJ122" i="13"/>
  <c r="CF81" i="13"/>
  <c r="AG147" i="11"/>
  <c r="CF102" i="13"/>
  <c r="Y320" i="6"/>
  <c r="Z47" i="11"/>
  <c r="KW89" i="13"/>
  <c r="FT85" i="10"/>
  <c r="AY132" i="11"/>
  <c r="AH50" i="11"/>
  <c r="GI94" i="10"/>
  <c r="KC156" i="13"/>
  <c r="FE22" i="13"/>
  <c r="KA19" i="13"/>
  <c r="KQ129" i="13"/>
  <c r="HT15" i="13"/>
  <c r="MY22" i="13"/>
  <c r="OJ138" i="10"/>
  <c r="ID71" i="13"/>
  <c r="NT36" i="13"/>
  <c r="HF63" i="13"/>
  <c r="FB69" i="13"/>
  <c r="CV45" i="10"/>
  <c r="CI80" i="13"/>
  <c r="DU81" i="10" s="1"/>
  <c r="NV86" i="10"/>
  <c r="AC125" i="6"/>
  <c r="OP51" i="10"/>
  <c r="OM116" i="10"/>
  <c r="AZ51" i="11"/>
  <c r="HZ79" i="13"/>
  <c r="BL49" i="11"/>
  <c r="NT75" i="13"/>
  <c r="OM87" i="10"/>
  <c r="BA108" i="11"/>
  <c r="Y315" i="6"/>
  <c r="AG45" i="12"/>
  <c r="KA45" i="13"/>
  <c r="EI153" i="13"/>
  <c r="BZ138" i="13"/>
  <c r="LA15" i="13"/>
  <c r="FA119" i="13"/>
  <c r="Z54" i="11"/>
  <c r="BK142" i="13"/>
  <c r="FB119" i="13"/>
  <c r="NS9" i="13"/>
  <c r="AB41" i="6"/>
  <c r="EG27" i="13"/>
  <c r="AA351" i="6"/>
  <c r="X8" i="11"/>
  <c r="JC98" i="10"/>
  <c r="CI142" i="13"/>
  <c r="KW109" i="13"/>
  <c r="EI141" i="13"/>
  <c r="AZ97" i="11"/>
  <c r="LA124" i="13"/>
  <c r="X156" i="11"/>
  <c r="AU13" i="11"/>
  <c r="FF77" i="13"/>
  <c r="IB47" i="13"/>
  <c r="GE66" i="10"/>
  <c r="KB68" i="13"/>
  <c r="CE8" i="13"/>
  <c r="DM115" i="10"/>
  <c r="GF138" i="10"/>
  <c r="NV49" i="10"/>
  <c r="KZ94" i="13"/>
  <c r="DB124" i="10"/>
  <c r="CF130" i="13"/>
  <c r="FP18" i="10"/>
  <c r="LO9" i="10"/>
  <c r="CD153" i="13"/>
  <c r="CB63" i="13"/>
  <c r="Y98" i="11"/>
  <c r="LT98" i="10"/>
  <c r="AP6" i="11"/>
  <c r="HV149" i="13"/>
  <c r="BJ82" i="11"/>
  <c r="FB19" i="13"/>
  <c r="GI20" i="10" s="1"/>
  <c r="CB97" i="13"/>
  <c r="IL21" i="10"/>
  <c r="AH12" i="12"/>
  <c r="AP107" i="11"/>
  <c r="GK107" i="10"/>
  <c r="IH44" i="10"/>
  <c r="FP75" i="10"/>
  <c r="AL12" i="11"/>
  <c r="HX119" i="13"/>
  <c r="AA50" i="11"/>
  <c r="AH60" i="11"/>
  <c r="HX102" i="13"/>
  <c r="BL42" i="11"/>
  <c r="BA157" i="11"/>
  <c r="AZ32" i="11"/>
  <c r="AB77" i="11"/>
  <c r="OP138" i="10"/>
  <c r="OM96" i="10"/>
  <c r="FP6" i="10"/>
  <c r="AP114" i="11"/>
  <c r="AI62" i="12"/>
  <c r="AT9" i="11"/>
  <c r="FE74" i="13"/>
  <c r="FP131" i="10"/>
  <c r="CF148" i="13"/>
  <c r="JB164" i="10"/>
  <c r="X235" i="6"/>
  <c r="GE68" i="10"/>
  <c r="IV90" i="10"/>
  <c r="IF151" i="10"/>
  <c r="IG54" i="10"/>
  <c r="FT37" i="10"/>
  <c r="BK27" i="13"/>
  <c r="KB124" i="13"/>
  <c r="RU125" i="10"/>
  <c r="BD75" i="11"/>
  <c r="IW55" i="10"/>
  <c r="KY34" i="10"/>
  <c r="IG134" i="10"/>
  <c r="AC235" i="6"/>
  <c r="X287" i="6"/>
  <c r="IW88" i="10"/>
  <c r="CE112" i="13"/>
  <c r="HE94" i="13"/>
  <c r="KU61" i="13"/>
  <c r="CH11" i="13"/>
  <c r="CW61" i="10"/>
  <c r="FT77" i="10"/>
  <c r="AB168" i="6"/>
  <c r="HZ101" i="13"/>
  <c r="KV39" i="13"/>
  <c r="HZ83" i="13"/>
  <c r="AF37" i="12"/>
  <c r="RW109" i="10"/>
  <c r="AR114" i="11"/>
  <c r="AC317" i="6"/>
  <c r="EI120" i="13"/>
  <c r="NV44" i="10"/>
  <c r="AG71" i="12"/>
  <c r="CJ133" i="13"/>
  <c r="OH109" i="10"/>
  <c r="X36" i="6"/>
  <c r="OM90" i="10"/>
  <c r="MX24" i="13"/>
  <c r="DU94" i="10"/>
  <c r="AE21" i="12"/>
  <c r="AB126" i="11"/>
  <c r="BD143" i="11"/>
  <c r="LD36" i="10"/>
  <c r="RX141" i="10"/>
  <c r="KU65" i="13"/>
  <c r="BK106" i="13"/>
  <c r="AT142" i="11"/>
  <c r="GK121" i="10"/>
  <c r="AY145" i="11"/>
  <c r="LO132" i="10"/>
  <c r="GK65" i="10"/>
  <c r="AG117" i="11"/>
  <c r="AC199" i="6"/>
  <c r="CF155" i="13"/>
  <c r="Y77" i="11"/>
  <c r="IL26" i="10"/>
  <c r="AC286" i="6"/>
  <c r="MY82" i="13"/>
  <c r="LD12" i="10"/>
  <c r="HZ94" i="13"/>
  <c r="HZ71" i="13"/>
  <c r="CV137" i="10"/>
  <c r="EW103" i="13"/>
  <c r="EH115" i="13"/>
  <c r="FT135" i="10"/>
  <c r="BM88" i="11"/>
  <c r="LU144" i="10"/>
  <c r="GD23" i="10"/>
  <c r="JF93" i="10"/>
  <c r="Z10" i="11"/>
  <c r="BA98" i="11"/>
  <c r="CJ39" i="13"/>
  <c r="GK135" i="10"/>
  <c r="IF107" i="10"/>
  <c r="KS86" i="13"/>
  <c r="HY73" i="13"/>
  <c r="GM128" i="10"/>
  <c r="RW128" i="10"/>
  <c r="NR157" i="13"/>
  <c r="LV81" i="10"/>
  <c r="KY101" i="10"/>
  <c r="X158" i="11"/>
  <c r="KU70" i="13"/>
  <c r="HV94" i="13"/>
  <c r="FG150" i="13"/>
  <c r="GK92" i="10"/>
  <c r="GF29" i="10"/>
  <c r="AT143" i="11"/>
  <c r="BM101" i="11"/>
  <c r="JF97" i="10"/>
  <c r="FA134" i="13"/>
  <c r="FC59" i="13"/>
  <c r="BC65" i="11"/>
  <c r="BK14" i="13"/>
  <c r="BM36" i="11"/>
  <c r="CI145" i="13"/>
  <c r="CJ14" i="13"/>
  <c r="IL106" i="10"/>
  <c r="OH113" i="10"/>
  <c r="CX119" i="10"/>
  <c r="KS67" i="13"/>
  <c r="KY42" i="13"/>
  <c r="AH66" i="12"/>
  <c r="AE14" i="12"/>
  <c r="KU20" i="13"/>
  <c r="CJ44" i="13"/>
  <c r="NP118" i="10"/>
  <c r="AT131" i="11"/>
  <c r="KY153" i="10"/>
  <c r="JF61" i="10"/>
  <c r="KA16" i="13"/>
  <c r="HV134" i="13"/>
  <c r="FC124" i="13"/>
  <c r="NS59" i="13"/>
  <c r="AR112" i="11"/>
  <c r="ID38" i="13"/>
  <c r="FP139" i="10"/>
  <c r="AB265" i="6"/>
  <c r="BD17" i="11"/>
  <c r="BK45" i="11"/>
  <c r="CV59" i="10"/>
  <c r="E30" i="6"/>
  <c r="NP133" i="10"/>
  <c r="BL38" i="13"/>
  <c r="X140" i="11"/>
  <c r="NV8" i="10"/>
  <c r="JA51" i="10"/>
  <c r="AK82" i="11"/>
  <c r="AU142" i="11"/>
  <c r="OP103" i="10"/>
  <c r="AH37" i="12"/>
  <c r="IH89" i="10"/>
  <c r="IV78" i="10"/>
  <c r="KB60" i="13"/>
  <c r="KQ48" i="13"/>
  <c r="GN52" i="10"/>
  <c r="HT78" i="13"/>
  <c r="HD63" i="13"/>
  <c r="KU46" i="13"/>
  <c r="AI135" i="11"/>
  <c r="AB145" i="11"/>
  <c r="Z96" i="6"/>
  <c r="AC79" i="11"/>
  <c r="DN73" i="10"/>
  <c r="IW119" i="10"/>
  <c r="DB108" i="10"/>
  <c r="HX56" i="13"/>
  <c r="KU108" i="13"/>
  <c r="AC54" i="6"/>
  <c r="AK150" i="11"/>
  <c r="AB282" i="6"/>
  <c r="BD101" i="11"/>
  <c r="AB6" i="11"/>
  <c r="AA198" i="6"/>
  <c r="GE34" i="10"/>
  <c r="AA251" i="6"/>
  <c r="Z35" i="6"/>
  <c r="KB122" i="13"/>
  <c r="AL38" i="11"/>
  <c r="GF78" i="10"/>
  <c r="NV31" i="10"/>
  <c r="IC96" i="13"/>
  <c r="AF42" i="12"/>
  <c r="AE62" i="12"/>
  <c r="NN50" i="13"/>
  <c r="K37" i="6"/>
  <c r="AU24" i="11"/>
  <c r="DV68" i="10"/>
  <c r="CV67" i="10"/>
  <c r="AC226" i="6"/>
  <c r="MZ24" i="13"/>
  <c r="AQ68" i="11"/>
  <c r="BJ133" i="11"/>
  <c r="CV111" i="10"/>
  <c r="Y48" i="6"/>
  <c r="LA53" i="13"/>
  <c r="NN110" i="13"/>
  <c r="GF122" i="10"/>
  <c r="BJ50" i="11"/>
  <c r="IL84" i="10"/>
  <c r="BD113" i="11"/>
  <c r="AZ132" i="11"/>
  <c r="KS66" i="13"/>
  <c r="RU114" i="10"/>
  <c r="JF155" i="10"/>
  <c r="BD99" i="11"/>
  <c r="KZ116" i="13"/>
  <c r="AC175" i="6"/>
  <c r="AB14" i="11"/>
  <c r="HZ124" i="13"/>
  <c r="BC138" i="11"/>
  <c r="OO142" i="10"/>
  <c r="X43" i="6"/>
  <c r="LU101" i="10"/>
  <c r="AQ31" i="11"/>
  <c r="Y100" i="6"/>
  <c r="CV161" i="10"/>
  <c r="AU99" i="11"/>
  <c r="Z108" i="11"/>
  <c r="Y51" i="11"/>
  <c r="IC11" i="13"/>
  <c r="NX124" i="13"/>
  <c r="KV56" i="13"/>
  <c r="AH132" i="11"/>
  <c r="HT75" i="13"/>
  <c r="FC29" i="13"/>
  <c r="X207" i="6"/>
  <c r="AC82" i="6"/>
  <c r="KY123" i="13"/>
  <c r="BK111" i="13"/>
  <c r="GM163" i="10"/>
  <c r="GE56" i="10"/>
  <c r="AS156" i="11"/>
  <c r="CB112" i="13"/>
  <c r="KZ92" i="13"/>
  <c r="RX109" i="10"/>
  <c r="JB122" i="10"/>
  <c r="IL93" i="10"/>
  <c r="NV141" i="10"/>
  <c r="KX163" i="10"/>
  <c r="LD7" i="10"/>
  <c r="AA104" i="6"/>
  <c r="AA347" i="6"/>
  <c r="AP121" i="11"/>
  <c r="KS54" i="13"/>
  <c r="GI35" i="10"/>
  <c r="AS87" i="11"/>
  <c r="K22" i="6"/>
  <c r="AC21" i="11"/>
  <c r="Y15" i="11"/>
  <c r="X142" i="11"/>
  <c r="CE38" i="13"/>
  <c r="FA21" i="13"/>
  <c r="AE59" i="12"/>
  <c r="EG37" i="13"/>
  <c r="AR124" i="11"/>
  <c r="HY39" i="13"/>
  <c r="FB42" i="13"/>
  <c r="AC48" i="11"/>
  <c r="BI94" i="11"/>
  <c r="Y317" i="6"/>
  <c r="E38" i="6"/>
  <c r="AY134" i="11"/>
  <c r="OF32" i="10"/>
  <c r="X230" i="6"/>
  <c r="GH49" i="10"/>
  <c r="CD157" i="13"/>
  <c r="OM135" i="10"/>
  <c r="IL52" i="10"/>
  <c r="NR151" i="13"/>
  <c r="FA155" i="13"/>
  <c r="BI78" i="11"/>
  <c r="BL23" i="11"/>
  <c r="FB151" i="13"/>
  <c r="BA12" i="11"/>
  <c r="X310" i="6"/>
  <c r="LA37" i="13"/>
  <c r="LA107" i="13"/>
  <c r="FT80" i="10"/>
  <c r="AG72" i="12"/>
  <c r="Z228" i="6"/>
  <c r="AR102" i="11"/>
  <c r="FN101" i="10"/>
  <c r="AI9" i="12"/>
  <c r="X80" i="11"/>
  <c r="AY79" i="11"/>
  <c r="NP34" i="13"/>
  <c r="OH35" i="10" s="1"/>
  <c r="FB129" i="13"/>
  <c r="AZ115" i="11"/>
  <c r="LO122" i="10"/>
  <c r="DR103" i="10"/>
  <c r="KZ37" i="13"/>
  <c r="MZ15" i="13"/>
  <c r="HZ19" i="13"/>
  <c r="AZ135" i="11"/>
  <c r="AB242" i="6"/>
  <c r="Z140" i="11"/>
  <c r="AH67" i="11"/>
  <c r="AE26" i="12"/>
  <c r="BB101" i="11"/>
  <c r="JF26" i="10"/>
  <c r="BZ126" i="13"/>
  <c r="Z326" i="6"/>
  <c r="BA152" i="11"/>
  <c r="AI63" i="12"/>
  <c r="IX20" i="10"/>
  <c r="LA108" i="13"/>
  <c r="IW146" i="10"/>
  <c r="Z96" i="11"/>
  <c r="AI75" i="12"/>
  <c r="MZ41" i="13"/>
  <c r="BK160" i="11"/>
  <c r="LX35" i="10"/>
  <c r="EH55" i="13"/>
  <c r="AJ78" i="11"/>
  <c r="DR42" i="10"/>
  <c r="NS119" i="13"/>
  <c r="AZ42" i="11"/>
  <c r="NW154" i="13"/>
  <c r="AB159" i="6"/>
  <c r="LS87" i="10"/>
  <c r="AK66" i="11"/>
  <c r="FC53" i="13"/>
  <c r="AY86" i="11"/>
  <c r="NP151" i="10"/>
  <c r="NV128" i="13"/>
  <c r="BM50" i="11"/>
  <c r="AG36" i="12"/>
  <c r="AR138" i="11"/>
  <c r="FE80" i="13"/>
  <c r="BA141" i="11"/>
  <c r="AA9" i="6"/>
  <c r="DM85" i="10"/>
  <c r="FE44" i="13"/>
  <c r="X91" i="6"/>
  <c r="IH99" i="10"/>
  <c r="NP75" i="13"/>
  <c r="AG27" i="11"/>
  <c r="HX110" i="13"/>
  <c r="HT96" i="13"/>
  <c r="NT51" i="13"/>
  <c r="MY46" i="13"/>
  <c r="AA183" i="6"/>
  <c r="LA110" i="13"/>
  <c r="NT111" i="13"/>
  <c r="AG101" i="12"/>
  <c r="DM35" i="10"/>
  <c r="BC122" i="11"/>
  <c r="GK23" i="10"/>
  <c r="DV136" i="10"/>
  <c r="DM34" i="10"/>
  <c r="BZ136" i="13"/>
  <c r="LD124" i="10"/>
  <c r="HE112" i="13"/>
  <c r="AZ148" i="11"/>
  <c r="KQ153" i="13"/>
  <c r="LU8" i="10"/>
  <c r="AF76" i="12"/>
  <c r="HF149" i="13"/>
  <c r="X104" i="6"/>
  <c r="CV132" i="10"/>
  <c r="LD77" i="10"/>
  <c r="NP130" i="13"/>
  <c r="X60" i="11"/>
  <c r="AG41" i="12"/>
  <c r="AB47" i="11"/>
  <c r="NT78" i="13"/>
  <c r="NV17" i="13"/>
  <c r="OM162" i="10"/>
  <c r="BA138" i="11"/>
  <c r="Y31" i="11"/>
  <c r="GI114" i="10"/>
  <c r="AY164" i="11"/>
  <c r="LS69" i="10"/>
  <c r="DS31" i="10"/>
  <c r="KA11" i="13"/>
  <c r="BK114" i="13"/>
  <c r="HX150" i="13"/>
  <c r="AR83" i="11"/>
  <c r="HT81" i="13"/>
  <c r="OG69" i="10"/>
  <c r="CV119" i="10"/>
  <c r="IL85" i="10"/>
  <c r="Y8" i="6"/>
  <c r="HX47" i="13"/>
  <c r="GK60" i="10"/>
  <c r="HF72" i="13"/>
  <c r="Y361" i="6"/>
  <c r="KW101" i="13"/>
  <c r="KQ116" i="13"/>
  <c r="BC124" i="11"/>
  <c r="BJ17" i="11"/>
  <c r="MY36" i="13"/>
  <c r="MY104" i="13"/>
  <c r="NN93" i="13"/>
  <c r="IC132" i="13"/>
  <c r="OL35" i="10"/>
  <c r="IL159" i="10"/>
  <c r="EW39" i="13"/>
  <c r="FC123" i="13"/>
  <c r="BI55" i="11"/>
  <c r="BA69" i="11"/>
  <c r="NP88" i="13"/>
  <c r="DL80" i="10"/>
  <c r="LA78" i="13"/>
  <c r="Z334" i="6"/>
  <c r="OM69" i="10"/>
  <c r="EW60" i="13"/>
  <c r="AA252" i="6"/>
  <c r="EW37" i="13"/>
  <c r="KQ157" i="13"/>
  <c r="KU71" i="13"/>
  <c r="NN147" i="13"/>
  <c r="X98" i="11"/>
  <c r="IC56" i="13"/>
  <c r="OM158" i="10"/>
  <c r="DS74" i="10"/>
  <c r="HT51" i="13"/>
  <c r="KW148" i="13"/>
  <c r="NV88" i="10"/>
  <c r="LA150" i="13"/>
  <c r="X70" i="11"/>
  <c r="KY158" i="13"/>
  <c r="AT127" i="11"/>
  <c r="CI26" i="13"/>
  <c r="Z225" i="6"/>
  <c r="AA15" i="11"/>
  <c r="FE157" i="13"/>
  <c r="AA355" i="6"/>
  <c r="HY10" i="13"/>
  <c r="LD108" i="10"/>
  <c r="Z270" i="6"/>
  <c r="AC244" i="6"/>
  <c r="AH10" i="12"/>
  <c r="NR118" i="13"/>
  <c r="HT163" i="13"/>
  <c r="RW67" i="10"/>
  <c r="AA36" i="6"/>
  <c r="IB117" i="13"/>
  <c r="HY113" i="13"/>
  <c r="CB147" i="13"/>
  <c r="BZ13" i="13"/>
  <c r="Z16" i="6"/>
  <c r="AC173" i="6"/>
  <c r="DM131" i="10"/>
  <c r="KV136" i="13"/>
  <c r="GK162" i="10"/>
  <c r="FE56" i="13"/>
  <c r="AC53" i="6"/>
  <c r="DM75" i="10"/>
  <c r="HX99" i="13"/>
  <c r="BI149" i="11"/>
  <c r="AZ54" i="11"/>
  <c r="GF98" i="10"/>
  <c r="AC118" i="11"/>
  <c r="BC62" i="11"/>
  <c r="X64" i="6"/>
  <c r="FE10" i="13"/>
  <c r="NR58" i="10"/>
  <c r="GE70" i="10"/>
  <c r="KC90" i="13"/>
  <c r="HD21" i="13"/>
  <c r="KZ121" i="10"/>
  <c r="NP47" i="13"/>
  <c r="EY129" i="13"/>
  <c r="AZ149" i="11"/>
  <c r="EY104" i="13"/>
  <c r="AJ18" i="11"/>
  <c r="FF74" i="13"/>
  <c r="AJ24" i="11"/>
  <c r="AZ164" i="11"/>
  <c r="KU55" i="13"/>
  <c r="HE87" i="13"/>
  <c r="CH88" i="13"/>
  <c r="LA62" i="13"/>
  <c r="AK104" i="11"/>
  <c r="KU134" i="13"/>
  <c r="CE48" i="13"/>
  <c r="AZ124" i="11"/>
  <c r="AC149" i="11"/>
  <c r="BA20" i="11"/>
  <c r="IX48" i="10"/>
  <c r="GL94" i="10"/>
  <c r="AS7" i="11"/>
  <c r="AK36" i="11"/>
  <c r="BK31" i="13"/>
  <c r="AB97" i="6"/>
  <c r="BC147" i="11"/>
  <c r="Z241" i="6"/>
  <c r="CD123" i="13"/>
  <c r="JC113" i="10"/>
  <c r="AS31" i="11"/>
  <c r="HT56" i="13"/>
  <c r="AK81" i="11"/>
  <c r="DM96" i="10"/>
  <c r="DS156" i="10"/>
  <c r="RX145" i="10"/>
  <c r="KW125" i="13"/>
  <c r="DL90" i="10"/>
  <c r="Y78" i="6"/>
  <c r="HE152" i="13"/>
  <c r="KY51" i="13"/>
  <c r="CJ110" i="13"/>
  <c r="KV26" i="13"/>
  <c r="NS67" i="13"/>
  <c r="IC21" i="13"/>
  <c r="JE22" i="10" s="1"/>
  <c r="LU100" i="10"/>
  <c r="NV66" i="10"/>
  <c r="BH143" i="11"/>
  <c r="EW90" i="13"/>
  <c r="BH52" i="11"/>
  <c r="BK10" i="11"/>
  <c r="EY41" i="13"/>
  <c r="CD27" i="13"/>
  <c r="Y325" i="6"/>
  <c r="IX109" i="10"/>
  <c r="AT23" i="11"/>
  <c r="MZ92" i="13"/>
  <c r="AP97" i="11"/>
  <c r="GK114" i="10"/>
  <c r="FO16" i="10"/>
  <c r="KC77" i="13"/>
  <c r="BK39" i="11"/>
  <c r="DU78" i="10"/>
  <c r="FG19" i="13"/>
  <c r="DS30" i="10"/>
  <c r="JF69" i="10"/>
  <c r="GH162" i="10"/>
  <c r="RU103" i="10"/>
  <c r="AJ68" i="11"/>
  <c r="AA267" i="6"/>
  <c r="OJ95" i="10"/>
  <c r="HT116" i="13"/>
  <c r="FT164" i="10"/>
  <c r="AY68" i="11"/>
  <c r="AP102" i="11"/>
  <c r="AC189" i="6"/>
  <c r="OL39" i="10"/>
  <c r="AP74" i="11"/>
  <c r="DT29" i="10"/>
  <c r="HY140" i="13"/>
  <c r="BL12" i="13"/>
  <c r="AA43" i="6"/>
  <c r="BI152" i="11"/>
  <c r="BA27" i="11"/>
  <c r="BM25" i="11"/>
  <c r="AB98" i="11"/>
  <c r="IC143" i="13"/>
  <c r="AB126" i="6"/>
  <c r="JB84" i="10"/>
  <c r="HE159" i="13"/>
  <c r="BL112" i="13"/>
  <c r="CJ99" i="13"/>
  <c r="AA155" i="6"/>
  <c r="NN159" i="13"/>
  <c r="RU81" i="10"/>
  <c r="NR41" i="10"/>
  <c r="LV102" i="10"/>
  <c r="AR128" i="11"/>
  <c r="X155" i="6"/>
  <c r="CB4" i="13"/>
  <c r="LV136" i="10"/>
  <c r="FN150" i="10"/>
  <c r="AB160" i="6"/>
  <c r="AU132" i="11"/>
  <c r="Z291" i="6"/>
  <c r="FG44" i="13"/>
  <c r="KA49" i="13"/>
  <c r="AS78" i="11"/>
  <c r="FP58" i="10"/>
  <c r="HT23" i="13"/>
  <c r="LN147" i="10"/>
  <c r="AH157" i="11"/>
  <c r="DL41" i="10"/>
  <c r="BD48" i="11"/>
  <c r="BL159" i="11"/>
  <c r="HY77" i="13"/>
  <c r="BJ41" i="11"/>
  <c r="FN113" i="10"/>
  <c r="HY118" i="13"/>
  <c r="HV93" i="13"/>
  <c r="FF161" i="13"/>
  <c r="IL22" i="10"/>
  <c r="GM116" i="10"/>
  <c r="DS22" i="10"/>
  <c r="FO76" i="10"/>
  <c r="AA218" i="6"/>
  <c r="BK82" i="11"/>
  <c r="OF144" i="10"/>
  <c r="CW119" i="10"/>
  <c r="BJ156" i="13"/>
  <c r="KY72" i="10"/>
  <c r="GE155" i="10"/>
  <c r="EH14" i="13"/>
  <c r="AE95" i="12"/>
  <c r="EW75" i="13"/>
  <c r="AA46" i="11"/>
  <c r="EY51" i="13"/>
  <c r="X71" i="11"/>
  <c r="X320" i="6"/>
  <c r="BL115" i="13"/>
  <c r="LU146" i="10"/>
  <c r="CJ128" i="13"/>
  <c r="AA299" i="6"/>
  <c r="BC133" i="11"/>
  <c r="NW11" i="13"/>
  <c r="IW111" i="10"/>
  <c r="Z141" i="11"/>
  <c r="IB156" i="13"/>
  <c r="AA175" i="6"/>
  <c r="AT139" i="11"/>
  <c r="Z33" i="11"/>
  <c r="HT19" i="13"/>
  <c r="EY115" i="13"/>
  <c r="EW32" i="13"/>
  <c r="NS93" i="13"/>
  <c r="BB46" i="11"/>
  <c r="AJ136" i="11"/>
  <c r="CF58" i="13"/>
  <c r="RU107" i="10"/>
  <c r="FA95" i="13"/>
  <c r="DM155" i="10"/>
  <c r="AT57" i="11"/>
  <c r="KV50" i="13"/>
  <c r="LA46" i="13"/>
  <c r="AG45" i="11"/>
  <c r="KW51" i="13"/>
  <c r="LN163" i="10"/>
  <c r="AJ84" i="11"/>
  <c r="OO70" i="10"/>
  <c r="JF113" i="10"/>
  <c r="DT102" i="10"/>
  <c r="FN126" i="10"/>
  <c r="IB95" i="13"/>
  <c r="AT87" i="11"/>
  <c r="Z94" i="11"/>
  <c r="AK5" i="11"/>
  <c r="CB93" i="13"/>
  <c r="DB120" i="10"/>
  <c r="AB270" i="6"/>
  <c r="DP141" i="10"/>
  <c r="GE108" i="10"/>
  <c r="ID11" i="13"/>
  <c r="CJ23" i="13"/>
  <c r="LP110" i="10"/>
  <c r="IC60" i="13"/>
  <c r="AQ67" i="11"/>
  <c r="CI11" i="13"/>
  <c r="GL136" i="10"/>
  <c r="AS153" i="11"/>
  <c r="KU78" i="13"/>
  <c r="CB39" i="13"/>
  <c r="LO86" i="10"/>
  <c r="AC66" i="11"/>
  <c r="NR4" i="13"/>
  <c r="HZ99" i="13"/>
  <c r="NV95" i="10"/>
  <c r="AH94" i="11"/>
  <c r="BB71" i="11"/>
  <c r="OG39" i="10"/>
  <c r="BK38" i="11"/>
  <c r="AA219" i="6"/>
  <c r="X146" i="11"/>
  <c r="Z60" i="11"/>
  <c r="AT151" i="11"/>
  <c r="AI10" i="12"/>
  <c r="IL45" i="10"/>
  <c r="BK129" i="11"/>
  <c r="KY95" i="13"/>
  <c r="NN64" i="13"/>
  <c r="Y350" i="6"/>
  <c r="IF96" i="10"/>
  <c r="AB115" i="11"/>
  <c r="BK42" i="11"/>
  <c r="AG69" i="11"/>
  <c r="FE47" i="13"/>
  <c r="KQ140" i="13"/>
  <c r="BI105" i="11"/>
  <c r="NX43" i="13"/>
  <c r="BM91" i="11"/>
  <c r="Y137" i="6"/>
  <c r="BB20" i="11"/>
  <c r="FB100" i="13"/>
  <c r="LA4" i="13"/>
  <c r="FF133" i="13"/>
  <c r="FA103" i="13"/>
  <c r="NV28" i="10"/>
  <c r="EI55" i="13"/>
  <c r="FC82" i="13"/>
  <c r="BH144" i="11"/>
  <c r="AG125" i="11"/>
  <c r="BB13" i="11"/>
  <c r="IW106" i="10"/>
  <c r="AA336" i="6"/>
  <c r="JA107" i="10"/>
  <c r="AA264" i="6"/>
  <c r="OG121" i="10"/>
  <c r="GD106" i="10"/>
  <c r="BH66" i="11"/>
  <c r="OK60" i="10"/>
  <c r="MY149" i="13"/>
  <c r="BB97" i="11"/>
  <c r="OJ68" i="10"/>
  <c r="LU145" i="10"/>
  <c r="FE94" i="13"/>
  <c r="KZ52" i="10"/>
  <c r="LD101" i="10"/>
  <c r="KY49" i="13"/>
  <c r="AS127" i="11"/>
  <c r="BL122" i="11"/>
  <c r="NR75" i="13"/>
  <c r="CV146" i="10"/>
  <c r="AC74" i="11"/>
  <c r="AJ129" i="11"/>
  <c r="LV28" i="10"/>
  <c r="RT118" i="10"/>
  <c r="OF140" i="10"/>
  <c r="MZ134" i="13"/>
  <c r="GE153" i="10"/>
  <c r="BJ128" i="11"/>
  <c r="NX26" i="13"/>
  <c r="Z317" i="6"/>
  <c r="BK80" i="11"/>
  <c r="FB16" i="13"/>
  <c r="FC66" i="13"/>
  <c r="LD68" i="10"/>
  <c r="HX21" i="13"/>
  <c r="AA147" i="6"/>
  <c r="EY29" i="13"/>
  <c r="BL106" i="11"/>
  <c r="CW115" i="10"/>
  <c r="NV154" i="13"/>
  <c r="OK134" i="10"/>
  <c r="Z33" i="6"/>
  <c r="KX30" i="10"/>
  <c r="AJ97" i="11"/>
  <c r="AJ103" i="11"/>
  <c r="AA119" i="6"/>
  <c r="AP151" i="11"/>
  <c r="RW124" i="10"/>
  <c r="DM136" i="10"/>
  <c r="NP6" i="13"/>
  <c r="AA10" i="6"/>
  <c r="KB131" i="13"/>
  <c r="FF119" i="13"/>
  <c r="BL101" i="13"/>
  <c r="AH36" i="11"/>
  <c r="KZ102" i="13"/>
  <c r="KB92" i="13"/>
  <c r="AL55" i="11"/>
  <c r="BK95" i="13"/>
  <c r="FB21" i="13"/>
  <c r="AZ108" i="11"/>
  <c r="AC198" i="6"/>
  <c r="LX161" i="10"/>
  <c r="MY59" i="13"/>
  <c r="IL16" i="10"/>
  <c r="AP89" i="11"/>
  <c r="GJ163" i="10"/>
  <c r="FP54" i="10"/>
  <c r="DS27" i="10"/>
  <c r="NR26" i="13"/>
  <c r="FG39" i="13"/>
  <c r="KV94" i="13"/>
  <c r="X34" i="6"/>
  <c r="NP125" i="13"/>
  <c r="NT44" i="13"/>
  <c r="NX106" i="13"/>
  <c r="NP128" i="13"/>
  <c r="IC84" i="13"/>
  <c r="CI54" i="13"/>
  <c r="KX134" i="10"/>
  <c r="X141" i="6"/>
  <c r="AC61" i="6"/>
  <c r="DB29" i="10"/>
  <c r="HY75" i="13"/>
  <c r="BC25" i="11"/>
  <c r="AB53" i="11"/>
  <c r="DP150" i="10"/>
  <c r="CD48" i="13"/>
  <c r="KV147" i="13"/>
  <c r="CD11" i="13"/>
  <c r="Y26" i="6"/>
  <c r="AH11" i="11"/>
  <c r="AI26" i="11"/>
  <c r="EI30" i="13"/>
  <c r="AC354" i="6"/>
  <c r="HE68" i="13"/>
  <c r="OK138" i="10"/>
  <c r="AH32" i="11"/>
  <c r="IG35" i="10"/>
  <c r="KZ61" i="13"/>
  <c r="NT76" i="13"/>
  <c r="FT82" i="10"/>
  <c r="Y170" i="6"/>
  <c r="AC117" i="11"/>
  <c r="EY133" i="13"/>
  <c r="AA94" i="11"/>
  <c r="OK6" i="10"/>
  <c r="BC15" i="11"/>
  <c r="KC93" i="13"/>
  <c r="AC29" i="11"/>
  <c r="AT35" i="11"/>
  <c r="Y68" i="6"/>
  <c r="IF135" i="10"/>
  <c r="AH38" i="12"/>
  <c r="AA215" i="6"/>
  <c r="Z121" i="6"/>
  <c r="AZ90" i="11"/>
  <c r="LW92" i="10"/>
  <c r="LV39" i="10"/>
  <c r="LV153" i="10"/>
  <c r="IL65" i="10"/>
  <c r="ID31" i="13"/>
  <c r="AG11" i="12"/>
  <c r="JE113" i="10"/>
  <c r="GE94" i="10"/>
  <c r="AU126" i="11"/>
  <c r="NV61" i="10"/>
  <c r="AH61" i="11"/>
  <c r="CX10" i="10"/>
  <c r="IB6" i="13"/>
  <c r="AI5" i="12"/>
  <c r="Y303" i="6"/>
  <c r="KB38" i="13"/>
  <c r="AI4" i="12"/>
  <c r="AG156" i="11"/>
  <c r="BL139" i="11"/>
  <c r="X34" i="11"/>
  <c r="Y36" i="6"/>
  <c r="FC63" i="13"/>
  <c r="AB153" i="11"/>
  <c r="NW64" i="13"/>
  <c r="MZ10" i="13"/>
  <c r="OG85" i="10"/>
  <c r="JC94" i="10"/>
  <c r="AI33" i="12"/>
  <c r="AG59" i="11"/>
  <c r="BZ159" i="13"/>
  <c r="BI117" i="11"/>
  <c r="X219" i="6"/>
  <c r="FA105" i="13"/>
  <c r="GK102" i="10"/>
  <c r="KW99" i="13"/>
  <c r="EG61" i="13"/>
  <c r="Y7" i="6"/>
  <c r="BJ45" i="11"/>
  <c r="BH158" i="11"/>
  <c r="GE87" i="10"/>
  <c r="MZ52" i="13"/>
  <c r="JF128" i="10"/>
  <c r="AH73" i="12"/>
  <c r="NW34" i="13"/>
  <c r="Y243" i="6"/>
  <c r="BK103" i="13"/>
  <c r="IV29" i="10"/>
  <c r="IB129" i="13"/>
  <c r="JB85" i="10"/>
  <c r="X122" i="11"/>
  <c r="BB123" i="11"/>
  <c r="KV108" i="13"/>
  <c r="LD71" i="10"/>
  <c r="X293" i="6"/>
  <c r="HD34" i="13"/>
  <c r="OJ100" i="10"/>
  <c r="FC37" i="13"/>
  <c r="OG143" i="10"/>
  <c r="Y63" i="11"/>
  <c r="AP98" i="11"/>
  <c r="EH32" i="13"/>
  <c r="HF115" i="13"/>
  <c r="NX126" i="13"/>
  <c r="DM124" i="10"/>
  <c r="AB82" i="11"/>
  <c r="AJ161" i="11"/>
  <c r="KQ103" i="13"/>
  <c r="Z75" i="6"/>
  <c r="GL143" i="10"/>
  <c r="LA33" i="13"/>
  <c r="MY26" i="13"/>
  <c r="EI75" i="13"/>
  <c r="BZ76" i="13"/>
  <c r="DL77" i="10" s="1"/>
  <c r="AK149" i="11"/>
  <c r="BK70" i="13"/>
  <c r="KV137" i="13"/>
  <c r="LS138" i="10" s="1"/>
  <c r="X199" i="6"/>
  <c r="CH17" i="13"/>
  <c r="Y106" i="6"/>
  <c r="AL157" i="11"/>
  <c r="DM105" i="10"/>
  <c r="K31" i="6"/>
  <c r="BM44" i="11"/>
  <c r="OM84" i="10"/>
  <c r="BJ153" i="13"/>
  <c r="FF40" i="13"/>
  <c r="X65" i="11"/>
  <c r="NT114" i="13"/>
  <c r="HV33" i="13"/>
  <c r="NW109" i="13"/>
  <c r="OG65" i="10"/>
  <c r="Y211" i="6"/>
  <c r="AY39" i="11"/>
  <c r="HF51" i="13"/>
  <c r="EG57" i="13"/>
  <c r="IC144" i="13"/>
  <c r="IH80" i="10"/>
  <c r="NS104" i="13"/>
  <c r="IC90" i="13"/>
  <c r="DS62" i="10"/>
  <c r="Z102" i="11"/>
  <c r="FF140" i="13"/>
  <c r="AQ50" i="11"/>
  <c r="AT53" i="11"/>
  <c r="AL14" i="11"/>
  <c r="BZ23" i="13"/>
  <c r="IL155" i="10"/>
  <c r="BZ112" i="13"/>
  <c r="ID74" i="13"/>
  <c r="BL128" i="11"/>
  <c r="KZ17" i="13"/>
  <c r="CD47" i="13"/>
  <c r="CE45" i="13"/>
  <c r="KY102" i="13"/>
  <c r="BZ10" i="13"/>
  <c r="HX60" i="13"/>
  <c r="FB152" i="13"/>
  <c r="OM130" i="10"/>
  <c r="KB6" i="13"/>
  <c r="NR74" i="13"/>
  <c r="KU127" i="13"/>
  <c r="CF21" i="13"/>
  <c r="KS18" i="13"/>
  <c r="AB318" i="6"/>
  <c r="Y209" i="6"/>
  <c r="NR87" i="13"/>
  <c r="IC150" i="13"/>
  <c r="AB42" i="11"/>
  <c r="GK12" i="10"/>
  <c r="AS37" i="11"/>
  <c r="KW93" i="13"/>
  <c r="AR153" i="11"/>
  <c r="AA141" i="6"/>
  <c r="AR30" i="11"/>
  <c r="LO85" i="10"/>
  <c r="FB121" i="13"/>
  <c r="CF19" i="13"/>
  <c r="AJ115" i="11"/>
  <c r="CE120" i="13"/>
  <c r="HY163" i="13"/>
  <c r="KV9" i="13"/>
  <c r="FA107" i="13"/>
  <c r="AK111" i="11"/>
  <c r="MZ102" i="13"/>
  <c r="NR103" i="10" s="1"/>
  <c r="RV76" i="10"/>
  <c r="X53" i="6"/>
  <c r="KB15" i="13"/>
  <c r="BJ73" i="11"/>
  <c r="BK107" i="13"/>
  <c r="OG100" i="10"/>
  <c r="BL57" i="11"/>
  <c r="FC64" i="13"/>
  <c r="EW54" i="13"/>
  <c r="AH31" i="11"/>
  <c r="LD52" i="10"/>
  <c r="FA143" i="13"/>
  <c r="FB84" i="13"/>
  <c r="AA284" i="6"/>
  <c r="AL40" i="11"/>
  <c r="CW90" i="10"/>
  <c r="AP49" i="11"/>
  <c r="AP118" i="11"/>
  <c r="LO59" i="10"/>
  <c r="FF104" i="13"/>
  <c r="Z164" i="11"/>
  <c r="NN47" i="13"/>
  <c r="HE74" i="13"/>
  <c r="AB219" i="6"/>
  <c r="NP140" i="13"/>
  <c r="AA145" i="6"/>
  <c r="HT125" i="13"/>
  <c r="KA48" i="13"/>
  <c r="Z328" i="6"/>
  <c r="X6" i="11"/>
  <c r="EW16" i="13"/>
  <c r="NX99" i="13"/>
  <c r="IX21" i="10"/>
  <c r="GK103" i="10"/>
  <c r="BJ127" i="11"/>
  <c r="CH107" i="13"/>
  <c r="EW7" i="13"/>
  <c r="CF157" i="13"/>
  <c r="Y334" i="6"/>
  <c r="MX37" i="13"/>
  <c r="Y352" i="6"/>
  <c r="AB325" i="6"/>
  <c r="FE38" i="13"/>
  <c r="EY141" i="13"/>
  <c r="IH17" i="10"/>
  <c r="DR117" i="10"/>
  <c r="CI34" i="13"/>
  <c r="EH139" i="13"/>
  <c r="KZ48" i="13"/>
  <c r="BK102" i="11"/>
  <c r="CB80" i="13"/>
  <c r="FP154" i="10"/>
  <c r="IL118" i="10"/>
  <c r="AL113" i="11"/>
  <c r="GE159" i="10"/>
  <c r="FE65" i="13"/>
  <c r="IF48" i="10"/>
  <c r="FP129" i="10"/>
  <c r="KQ14" i="13"/>
  <c r="AS139" i="11"/>
  <c r="FG81" i="13"/>
  <c r="BL109" i="11"/>
  <c r="Y343" i="6"/>
  <c r="AP135" i="11"/>
  <c r="EG11" i="13"/>
  <c r="Z83" i="6"/>
  <c r="Y281" i="6"/>
  <c r="AP23" i="11"/>
  <c r="BM155" i="11"/>
  <c r="NW88" i="13"/>
  <c r="AS84" i="11"/>
  <c r="OH153" i="10"/>
  <c r="IX73" i="10"/>
  <c r="AS79" i="11"/>
  <c r="AC224" i="6"/>
  <c r="IL72" i="10"/>
  <c r="BM32" i="11"/>
  <c r="BH48" i="11"/>
  <c r="DM106" i="10"/>
  <c r="AA21" i="11"/>
  <c r="GL107" i="10"/>
  <c r="AB32" i="6"/>
  <c r="Z180" i="6"/>
  <c r="LU68" i="10"/>
  <c r="AC141" i="6"/>
  <c r="NR121" i="13"/>
  <c r="MZ71" i="13"/>
  <c r="GE118" i="10"/>
  <c r="AA107" i="11"/>
  <c r="KW98" i="13"/>
  <c r="LR24" i="10"/>
  <c r="AC12" i="6"/>
  <c r="EG67" i="13"/>
  <c r="AC333" i="6"/>
  <c r="HX63" i="13"/>
  <c r="HE72" i="13"/>
  <c r="AF63" i="12"/>
  <c r="NS21" i="13"/>
  <c r="OJ119" i="10"/>
  <c r="Y200" i="6"/>
  <c r="Y214" i="6"/>
  <c r="LN16" i="10"/>
  <c r="Z21" i="6"/>
  <c r="AU157" i="11"/>
  <c r="FT42" i="10"/>
  <c r="HD16" i="13"/>
  <c r="AF91" i="12"/>
  <c r="KS32" i="13"/>
  <c r="AP20" i="11"/>
  <c r="IV118" i="10"/>
  <c r="CJ11" i="13"/>
  <c r="BI14" i="11"/>
  <c r="CD85" i="13"/>
  <c r="NR46" i="10"/>
  <c r="AL135" i="11"/>
  <c r="CX43" i="10"/>
  <c r="FA12" i="13"/>
  <c r="BC136" i="11"/>
  <c r="OG137" i="10"/>
  <c r="AB44" i="11"/>
  <c r="CV39" i="10"/>
  <c r="RT39" i="10" s="1"/>
  <c r="LN28" i="10"/>
  <c r="AB90" i="6"/>
  <c r="DB62" i="10"/>
  <c r="LP13" i="10"/>
  <c r="ID149" i="13"/>
  <c r="AA148" i="11"/>
  <c r="AI162" i="11"/>
  <c r="IX46" i="10"/>
  <c r="IB33" i="13"/>
  <c r="ON91" i="10"/>
  <c r="NP115" i="10"/>
  <c r="AZ143" i="11"/>
  <c r="KA35" i="13"/>
  <c r="AA242" i="6"/>
  <c r="NN39" i="13"/>
  <c r="OF40" i="10" s="1"/>
  <c r="HV131" i="13"/>
  <c r="E24" i="6"/>
  <c r="BB61" i="11"/>
  <c r="JC117" i="10"/>
  <c r="KB150" i="13"/>
  <c r="DS9" i="10"/>
  <c r="AI11" i="12"/>
  <c r="KV70" i="13"/>
  <c r="KZ159" i="13"/>
  <c r="Z260" i="6"/>
  <c r="JC104" i="10"/>
  <c r="KA31" i="13"/>
  <c r="OM148" i="10"/>
  <c r="AU18" i="11"/>
  <c r="AA158" i="11"/>
  <c r="GK91" i="10"/>
  <c r="BK99" i="11"/>
  <c r="Z239" i="6"/>
  <c r="AB27" i="6"/>
  <c r="LN150" i="10"/>
  <c r="NW44" i="13"/>
  <c r="AB63" i="6"/>
  <c r="AC347" i="6"/>
  <c r="KU103" i="13"/>
  <c r="X24" i="11"/>
  <c r="DQ47" i="10"/>
  <c r="CH105" i="13"/>
  <c r="LU61" i="10"/>
  <c r="Z20" i="11"/>
  <c r="IC83" i="13"/>
  <c r="KV121" i="13"/>
  <c r="KS144" i="13"/>
  <c r="IX35" i="10"/>
  <c r="IW85" i="10"/>
  <c r="EW161" i="13"/>
  <c r="GM81" i="10"/>
  <c r="AR162" i="11"/>
  <c r="NT41" i="13"/>
  <c r="AH162" i="11"/>
  <c r="MZ81" i="13"/>
  <c r="NR159" i="13"/>
  <c r="OG61" i="10"/>
  <c r="FF117" i="13"/>
  <c r="MZ149" i="13"/>
  <c r="HX115" i="13"/>
  <c r="AP124" i="11"/>
  <c r="KX20" i="10"/>
  <c r="FF144" i="13"/>
  <c r="AH80" i="11"/>
  <c r="NT68" i="13"/>
  <c r="AL139" i="11"/>
  <c r="CF112" i="13"/>
  <c r="HX101" i="13"/>
  <c r="OJ28" i="10"/>
  <c r="DB81" i="10"/>
  <c r="AS64" i="11"/>
  <c r="NW38" i="13"/>
  <c r="AR19" i="11"/>
  <c r="NV112" i="13"/>
  <c r="KU58" i="13"/>
  <c r="AC123" i="11"/>
  <c r="IC129" i="13"/>
  <c r="BK75" i="13"/>
  <c r="EH137" i="13"/>
  <c r="EY144" i="13"/>
  <c r="LD65" i="10"/>
  <c r="OL24" i="10"/>
  <c r="X106" i="6"/>
  <c r="EI162" i="13"/>
  <c r="JF64" i="10"/>
  <c r="CE78" i="13"/>
  <c r="NS48" i="13"/>
  <c r="KZ106" i="13"/>
  <c r="BA100" i="11"/>
  <c r="BJ64" i="11"/>
  <c r="IX6" i="10"/>
  <c r="AC81" i="11"/>
  <c r="BJ35" i="11"/>
  <c r="AC196" i="6"/>
  <c r="X184" i="6"/>
  <c r="HX94" i="13"/>
  <c r="GF130" i="10"/>
  <c r="DM57" i="10"/>
  <c r="AS146" i="11"/>
  <c r="JC151" i="10"/>
  <c r="OG5" i="10"/>
  <c r="HT131" i="13"/>
  <c r="AZ160" i="11"/>
  <c r="X210" i="6"/>
  <c r="AB299" i="6"/>
  <c r="EW34" i="13"/>
  <c r="FT33" i="10"/>
  <c r="AC164" i="6"/>
  <c r="BD36" i="11"/>
  <c r="NV56" i="13"/>
  <c r="MY144" i="13"/>
  <c r="AC296" i="6"/>
  <c r="CH149" i="13"/>
  <c r="AA303" i="6"/>
  <c r="Y52" i="11"/>
  <c r="IF92" i="10"/>
  <c r="Y118" i="6"/>
  <c r="KZ89" i="13"/>
  <c r="Z349" i="6"/>
  <c r="KU147" i="13"/>
  <c r="DM123" i="10"/>
  <c r="BL19" i="11"/>
  <c r="JB153" i="10"/>
  <c r="BL4" i="13"/>
  <c r="BC40" i="11"/>
  <c r="IF127" i="10"/>
  <c r="AC115" i="6"/>
  <c r="LD117" i="10"/>
  <c r="AU133" i="11"/>
  <c r="MX48" i="13"/>
  <c r="DU32" i="10"/>
  <c r="IG113" i="10"/>
  <c r="NR62" i="10"/>
  <c r="HX44" i="13"/>
  <c r="CJ119" i="13"/>
  <c r="AC18" i="11"/>
  <c r="BA68" i="11"/>
  <c r="NV38" i="10"/>
  <c r="NV136" i="10"/>
  <c r="AB118" i="6"/>
  <c r="LA19" i="13"/>
  <c r="NW35" i="13"/>
  <c r="LX121" i="10"/>
  <c r="CE137" i="13"/>
  <c r="ON50" i="10"/>
  <c r="BL118" i="11"/>
  <c r="BC34" i="11"/>
  <c r="HE86" i="13"/>
  <c r="NT80" i="13"/>
  <c r="NV45" i="10"/>
  <c r="AB230" i="6"/>
  <c r="AF62" i="12"/>
  <c r="IW116" i="10"/>
  <c r="AY71" i="11"/>
  <c r="NQ78" i="10"/>
  <c r="AR69" i="11"/>
  <c r="DM12" i="10"/>
  <c r="BB43" i="11"/>
  <c r="AG96" i="11"/>
  <c r="BL80" i="11"/>
  <c r="HF15" i="13"/>
  <c r="LT26" i="10"/>
  <c r="KX44" i="10"/>
  <c r="LS117" i="10"/>
  <c r="ON8" i="10"/>
  <c r="AY74" i="11"/>
  <c r="KQ94" i="13"/>
  <c r="ID56" i="13"/>
  <c r="KQ148" i="13"/>
  <c r="GI48" i="10"/>
  <c r="FF110" i="13"/>
  <c r="Z280" i="6"/>
  <c r="NR114" i="13"/>
  <c r="LO155" i="10"/>
  <c r="IF83" i="10"/>
  <c r="BD118" i="11"/>
  <c r="DT55" i="10"/>
  <c r="KX121" i="10"/>
  <c r="DM28" i="10"/>
  <c r="X41" i="6"/>
  <c r="FE35" i="13"/>
  <c r="HV49" i="13"/>
  <c r="LV93" i="10"/>
  <c r="NP150" i="13"/>
  <c r="AJ56" i="11"/>
  <c r="BL121" i="11"/>
  <c r="AQ118" i="11"/>
  <c r="AU79" i="11"/>
  <c r="CW143" i="10"/>
  <c r="KZ128" i="10"/>
  <c r="KX112" i="10"/>
  <c r="DB163" i="10"/>
  <c r="GK71" i="10"/>
  <c r="AH102" i="11"/>
  <c r="DM25" i="10"/>
  <c r="LA117" i="13"/>
  <c r="CD139" i="13"/>
  <c r="GK123" i="10"/>
  <c r="CW75" i="10"/>
  <c r="IZ143" i="10"/>
  <c r="NS114" i="13"/>
  <c r="Z118" i="6"/>
  <c r="IL148" i="10"/>
  <c r="K25" i="6"/>
  <c r="FF106" i="13"/>
  <c r="AR150" i="11"/>
  <c r="DT114" i="10"/>
  <c r="ID146" i="13"/>
  <c r="NP100" i="13"/>
  <c r="CV155" i="10"/>
  <c r="MZ119" i="13"/>
  <c r="NP156" i="13"/>
  <c r="NP67" i="13"/>
  <c r="JC162" i="10"/>
  <c r="AG20" i="11"/>
  <c r="AK67" i="11"/>
  <c r="KS133" i="13"/>
  <c r="NV160" i="10"/>
  <c r="LR133" i="10"/>
  <c r="NW116" i="13"/>
  <c r="EW136" i="13"/>
  <c r="GN23" i="10"/>
  <c r="BJ115" i="11"/>
  <c r="KC38" i="13"/>
  <c r="EW135" i="13"/>
  <c r="OJ117" i="10"/>
  <c r="AI142" i="11"/>
  <c r="BC90" i="11"/>
  <c r="AS157" i="11"/>
  <c r="DT99" i="10"/>
  <c r="AP7" i="11"/>
  <c r="NS113" i="13"/>
  <c r="FB99" i="13"/>
  <c r="KC158" i="13"/>
  <c r="FO123" i="10"/>
  <c r="X55" i="11"/>
  <c r="NV149" i="10"/>
  <c r="HF121" i="13"/>
  <c r="NS46" i="13"/>
  <c r="NS111" i="13"/>
  <c r="DS32" i="10"/>
  <c r="CD41" i="13"/>
  <c r="KZ62" i="13"/>
  <c r="LX113" i="10"/>
  <c r="AH26" i="11"/>
  <c r="AB174" i="6"/>
  <c r="AA275" i="6"/>
  <c r="EW24" i="13"/>
  <c r="NR131" i="13"/>
  <c r="OH43" i="10"/>
  <c r="BB105" i="11"/>
  <c r="Z34" i="6"/>
  <c r="ID88" i="13"/>
  <c r="AA59" i="11"/>
  <c r="Z184" i="6"/>
  <c r="NT91" i="13"/>
  <c r="Y205" i="6"/>
  <c r="Z357" i="6"/>
  <c r="CB107" i="13"/>
  <c r="DB99" i="10"/>
  <c r="AT146" i="11"/>
  <c r="CH160" i="13"/>
  <c r="BM111" i="11"/>
  <c r="AC158" i="11"/>
  <c r="NX144" i="13"/>
  <c r="OP145" i="10" s="1"/>
  <c r="X114" i="11"/>
  <c r="HF7" i="13"/>
  <c r="HT7" i="13"/>
  <c r="LU117" i="10"/>
  <c r="AB36" i="6"/>
  <c r="IX63" i="10"/>
  <c r="CB117" i="13"/>
  <c r="Z187" i="6"/>
  <c r="Y11" i="6"/>
  <c r="AU134" i="11"/>
  <c r="MX41" i="13"/>
  <c r="CH48" i="13"/>
  <c r="FG50" i="13"/>
  <c r="BL36" i="13"/>
  <c r="JB65" i="10"/>
  <c r="FT108" i="10"/>
  <c r="CD111" i="13"/>
  <c r="AC105" i="11"/>
  <c r="BL39" i="13"/>
  <c r="GE164" i="10"/>
  <c r="EW145" i="13"/>
  <c r="AQ66" i="11"/>
  <c r="NX62" i="13"/>
  <c r="GK78" i="10"/>
  <c r="OM133" i="10"/>
  <c r="BK18" i="11"/>
  <c r="KX140" i="10"/>
  <c r="GE140" i="10"/>
  <c r="BH113" i="11"/>
  <c r="AH24" i="12"/>
  <c r="HY64" i="13"/>
  <c r="IC104" i="13"/>
  <c r="AC321" i="6"/>
  <c r="NT139" i="13"/>
  <c r="FG128" i="13"/>
  <c r="KQ8" i="13"/>
  <c r="BJ33" i="13"/>
  <c r="GE37" i="10"/>
  <c r="HY5" i="13"/>
  <c r="IB150" i="13"/>
  <c r="AG64" i="12"/>
  <c r="AH59" i="11"/>
  <c r="FC75" i="13"/>
  <c r="X148" i="6"/>
  <c r="Z13" i="6"/>
  <c r="AB138" i="6"/>
  <c r="NN87" i="13"/>
  <c r="AH41" i="12"/>
  <c r="AB266" i="6"/>
  <c r="Z145" i="11"/>
  <c r="AC72" i="11"/>
  <c r="AC101" i="6"/>
  <c r="BZ28" i="13"/>
  <c r="AB167" i="6"/>
  <c r="AA34" i="11"/>
  <c r="AB112" i="6"/>
  <c r="NP71" i="10"/>
  <c r="BA117" i="11"/>
  <c r="IV58" i="10"/>
  <c r="AZ82" i="11"/>
  <c r="AF15" i="12"/>
  <c r="BA77" i="11"/>
  <c r="LO136" i="10"/>
  <c r="IZ56" i="10"/>
  <c r="Z118" i="11"/>
  <c r="DB25" i="10"/>
  <c r="LU113" i="10"/>
  <c r="IW58" i="10"/>
  <c r="IF141" i="10"/>
  <c r="AK29" i="11"/>
  <c r="HX34" i="13"/>
  <c r="IZ35" i="10" s="1"/>
  <c r="AZ34" i="11"/>
  <c r="NV68" i="10"/>
  <c r="BZ130" i="13"/>
  <c r="AU71" i="11"/>
  <c r="BJ9" i="13"/>
  <c r="Z213" i="6"/>
  <c r="HX137" i="13"/>
  <c r="NT82" i="13"/>
  <c r="AL144" i="11"/>
  <c r="LA47" i="13"/>
  <c r="DS24" i="10"/>
  <c r="HT108" i="13"/>
  <c r="AS61" i="11"/>
  <c r="BH132" i="11"/>
  <c r="KY47" i="13"/>
  <c r="CD131" i="13"/>
  <c r="GK28" i="10"/>
  <c r="HE141" i="13"/>
  <c r="HX79" i="13"/>
  <c r="EY118" i="13"/>
  <c r="HF106" i="13"/>
  <c r="AA17" i="11"/>
  <c r="NP65" i="13"/>
  <c r="AG69" i="12"/>
  <c r="EY65" i="13"/>
  <c r="KW71" i="13"/>
  <c r="AU78" i="11"/>
  <c r="HF103" i="13"/>
  <c r="CJ100" i="13"/>
  <c r="AY77" i="11"/>
  <c r="ID50" i="13"/>
  <c r="DM104" i="10"/>
  <c r="AC109" i="6"/>
  <c r="MZ4" i="13"/>
  <c r="AP152" i="11"/>
  <c r="KS77" i="13"/>
  <c r="AU61" i="11"/>
  <c r="AG92" i="12"/>
  <c r="CD133" i="13"/>
  <c r="Z162" i="6"/>
  <c r="BJ115" i="13"/>
  <c r="FG143" i="13"/>
  <c r="GN144" i="10" s="1"/>
  <c r="KV21" i="13"/>
  <c r="NS17" i="13"/>
  <c r="LP22" i="10"/>
  <c r="DP82" i="10"/>
  <c r="AH4" i="12"/>
  <c r="EI133" i="13"/>
  <c r="JC55" i="10"/>
  <c r="AB16" i="11"/>
  <c r="AB93" i="6"/>
  <c r="CI82" i="13"/>
  <c r="CE129" i="13"/>
  <c r="AC298" i="6"/>
  <c r="AC363" i="6"/>
  <c r="RW54" i="10"/>
  <c r="HZ87" i="13"/>
  <c r="FB24" i="13"/>
  <c r="FF14" i="13"/>
  <c r="ID122" i="13"/>
  <c r="JE94" i="10"/>
  <c r="FN35" i="10"/>
  <c r="AJ162" i="11"/>
  <c r="LO36" i="10"/>
  <c r="BL59" i="11"/>
  <c r="X143" i="11"/>
  <c r="Z363" i="6"/>
  <c r="AJ25" i="11"/>
  <c r="BA90" i="11"/>
  <c r="AE88" i="12"/>
  <c r="Y299" i="6"/>
  <c r="X343" i="6"/>
  <c r="KZ81" i="13"/>
  <c r="JA148" i="10"/>
  <c r="IB92" i="13"/>
  <c r="Z146" i="6"/>
  <c r="IL61" i="10"/>
  <c r="MY136" i="13"/>
  <c r="BM30" i="11"/>
  <c r="AY19" i="11"/>
  <c r="BI70" i="11"/>
  <c r="BM153" i="11"/>
  <c r="Y304" i="6"/>
  <c r="EY68" i="13"/>
  <c r="AA330" i="6"/>
  <c r="GE9" i="10"/>
  <c r="NN141" i="13"/>
  <c r="CJ120" i="13"/>
  <c r="AP123" i="11"/>
  <c r="NP157" i="10"/>
  <c r="FN136" i="10"/>
  <c r="AC127" i="11"/>
  <c r="BK129" i="13"/>
  <c r="EG40" i="13"/>
  <c r="BI155" i="11"/>
  <c r="Y60" i="11"/>
  <c r="Y71" i="6"/>
  <c r="BZ103" i="13"/>
  <c r="NX96" i="13"/>
  <c r="AB330" i="6"/>
  <c r="AZ86" i="11"/>
  <c r="BI141" i="11"/>
  <c r="AA56" i="11"/>
  <c r="CV79" i="10"/>
  <c r="AA93" i="6"/>
  <c r="GM23" i="10"/>
  <c r="Z10" i="6"/>
  <c r="GD89" i="10"/>
  <c r="LD158" i="10"/>
  <c r="JD134" i="10"/>
  <c r="HZ33" i="13"/>
  <c r="BB87" i="11"/>
  <c r="Y154" i="11"/>
  <c r="LX131" i="10"/>
  <c r="DM8" i="10"/>
  <c r="AT13" i="11"/>
  <c r="JC25" i="10"/>
  <c r="CH155" i="13"/>
  <c r="IL35" i="10"/>
  <c r="AR47" i="11"/>
  <c r="BI162" i="11"/>
  <c r="DB125" i="10"/>
  <c r="NV127" i="13"/>
  <c r="GE49" i="10"/>
  <c r="AI36" i="12"/>
  <c r="KY89" i="13"/>
  <c r="LX84" i="10"/>
  <c r="LD24" i="10"/>
  <c r="CD56" i="13"/>
  <c r="DL144" i="10"/>
  <c r="BD100" i="11"/>
  <c r="Z153" i="6"/>
  <c r="KU81" i="13"/>
  <c r="EG138" i="13"/>
  <c r="Y16" i="6"/>
  <c r="CH158" i="13"/>
  <c r="NX97" i="13"/>
  <c r="Z157" i="6"/>
  <c r="BA8" i="11"/>
  <c r="KW46" i="13"/>
  <c r="CV150" i="10"/>
  <c r="AA25" i="6"/>
  <c r="CB110" i="13"/>
  <c r="AP160" i="11"/>
  <c r="AC247" i="6"/>
  <c r="DB52" i="10"/>
  <c r="AG105" i="11"/>
  <c r="FA162" i="13"/>
  <c r="BL58" i="13"/>
  <c r="KX25" i="10"/>
  <c r="KU40" i="13"/>
  <c r="LR41" i="10" s="1"/>
  <c r="AB273" i="6"/>
  <c r="CB77" i="13"/>
  <c r="AH104" i="11"/>
  <c r="NV48" i="10"/>
  <c r="OK141" i="10"/>
  <c r="KV61" i="13"/>
  <c r="ON43" i="10"/>
  <c r="AB159" i="11"/>
  <c r="HF92" i="13"/>
  <c r="X288" i="6"/>
  <c r="OP78" i="10"/>
  <c r="Z337" i="6"/>
  <c r="BC44" i="11"/>
  <c r="IW157" i="10"/>
  <c r="AA82" i="11"/>
  <c r="OF115" i="10"/>
  <c r="AZ9" i="11"/>
  <c r="AC240" i="6"/>
  <c r="FP23" i="10"/>
  <c r="FO42" i="10"/>
  <c r="AS80" i="11"/>
  <c r="DU49" i="10"/>
  <c r="X111" i="6"/>
  <c r="FG132" i="13"/>
  <c r="AC206" i="6"/>
  <c r="LD148" i="10"/>
  <c r="QX148" i="10"/>
  <c r="AJ75" i="11"/>
  <c r="DS99" i="10"/>
  <c r="NX134" i="13"/>
  <c r="X282" i="6"/>
  <c r="KC113" i="13"/>
  <c r="FG25" i="13"/>
  <c r="HT61" i="13"/>
  <c r="AK132" i="11"/>
  <c r="KW157" i="13"/>
  <c r="LT158" i="10" s="1"/>
  <c r="FA86" i="13"/>
  <c r="KC48" i="13"/>
  <c r="BB109" i="11"/>
  <c r="BB120" i="11"/>
  <c r="X9" i="11"/>
  <c r="AZ137" i="11"/>
  <c r="CH122" i="13"/>
  <c r="X103" i="11"/>
  <c r="DP28" i="10"/>
  <c r="KV110" i="13"/>
  <c r="AP58" i="11"/>
  <c r="AB229" i="6"/>
  <c r="GF21" i="10"/>
  <c r="NQ119" i="10"/>
  <c r="KW80" i="13"/>
  <c r="Y313" i="6"/>
  <c r="HF36" i="13"/>
  <c r="KZ24" i="10"/>
  <c r="IB99" i="13"/>
  <c r="HY46" i="13"/>
  <c r="AH57" i="11"/>
  <c r="AR93" i="11"/>
  <c r="AZ98" i="11"/>
  <c r="CV55" i="10"/>
  <c r="GL58" i="10"/>
  <c r="AC67" i="6"/>
  <c r="FA137" i="13"/>
  <c r="KB51" i="13"/>
  <c r="LD28" i="10"/>
  <c r="BZ137" i="13"/>
  <c r="AH91" i="12"/>
  <c r="Z36" i="6"/>
  <c r="X262" i="6"/>
  <c r="AC181" i="6"/>
  <c r="Y62" i="11"/>
  <c r="LO80" i="10"/>
  <c r="HX107" i="13"/>
  <c r="FT107" i="10"/>
  <c r="AQ131" i="11"/>
  <c r="OO48" i="10"/>
  <c r="AS100" i="11"/>
  <c r="BD134" i="11"/>
  <c r="AH43" i="11"/>
  <c r="NV96" i="13"/>
  <c r="HX46" i="13"/>
  <c r="CD4" i="13"/>
  <c r="NN24" i="13"/>
  <c r="NT73" i="13"/>
  <c r="IG138" i="10"/>
  <c r="NX156" i="13"/>
  <c r="HZ107" i="13"/>
  <c r="BD159" i="11"/>
  <c r="LS151" i="10"/>
  <c r="DB121" i="10"/>
  <c r="AB329" i="6"/>
  <c r="BL37" i="13"/>
  <c r="FF30" i="13"/>
  <c r="MX25" i="13"/>
  <c r="AH33" i="11"/>
  <c r="BI29" i="11"/>
  <c r="BD22" i="11"/>
  <c r="AU26" i="11"/>
  <c r="CI17" i="13"/>
  <c r="OK89" i="10"/>
  <c r="OH156" i="10"/>
  <c r="AK105" i="11"/>
  <c r="GJ65" i="10"/>
  <c r="AB222" i="6"/>
  <c r="OO5" i="10"/>
  <c r="AB69" i="11"/>
  <c r="KV78" i="13"/>
  <c r="NP23" i="13"/>
  <c r="CF126" i="13"/>
  <c r="AH141" i="11"/>
  <c r="AH160" i="11"/>
  <c r="AA272" i="6"/>
  <c r="AB295" i="6"/>
  <c r="X115" i="6"/>
  <c r="IG137" i="10"/>
  <c r="NX36" i="13"/>
  <c r="ON79" i="10"/>
  <c r="FP38" i="10"/>
  <c r="GM158" i="10"/>
  <c r="AC33" i="6"/>
  <c r="OG16" i="10"/>
  <c r="MY94" i="13"/>
  <c r="OG126" i="10"/>
  <c r="NV143" i="10"/>
  <c r="AK92" i="11"/>
  <c r="NT46" i="13"/>
  <c r="DB48" i="10"/>
  <c r="GF140" i="10"/>
  <c r="BL116" i="13"/>
  <c r="CW149" i="10"/>
  <c r="DB75" i="10"/>
  <c r="X44" i="11"/>
  <c r="NQ138" i="10"/>
  <c r="AG18" i="11"/>
  <c r="LO56" i="10"/>
  <c r="NR144" i="13"/>
  <c r="GF26" i="10"/>
  <c r="GN137" i="10"/>
  <c r="KC46" i="13"/>
  <c r="BI32" i="11"/>
  <c r="AB259" i="6"/>
  <c r="Y102" i="6"/>
  <c r="Y134" i="6"/>
  <c r="AZ25" i="11"/>
  <c r="BA47" i="11"/>
  <c r="LA64" i="13"/>
  <c r="RX163" i="10"/>
  <c r="NW96" i="13"/>
  <c r="FC33" i="13"/>
  <c r="BL92" i="11"/>
  <c r="AH35" i="11"/>
  <c r="X79" i="11"/>
  <c r="AA326" i="6"/>
  <c r="BD44" i="11"/>
  <c r="MX23" i="13"/>
  <c r="OL8" i="10"/>
  <c r="AB277" i="6"/>
  <c r="GF121" i="10"/>
  <c r="KV99" i="13"/>
  <c r="Y131" i="6"/>
  <c r="AC246" i="6"/>
  <c r="CV115" i="10"/>
  <c r="NW149" i="13"/>
  <c r="BA18" i="11"/>
  <c r="AT12" i="11"/>
  <c r="GJ18" i="10"/>
  <c r="CV117" i="10"/>
  <c r="KY30" i="13"/>
  <c r="AY7" i="11"/>
  <c r="FA17" i="13"/>
  <c r="CI72" i="13"/>
  <c r="EY146" i="13"/>
  <c r="EW93" i="13"/>
  <c r="AB355" i="6"/>
  <c r="AG60" i="12"/>
  <c r="HT8" i="13"/>
  <c r="NP51" i="13"/>
  <c r="HV70" i="13"/>
  <c r="CF142" i="13"/>
  <c r="KY100" i="10"/>
  <c r="AF70" i="12"/>
  <c r="DS66" i="10"/>
  <c r="CV72" i="10"/>
  <c r="KW129" i="13"/>
  <c r="AA67" i="11"/>
  <c r="RV39" i="10"/>
  <c r="LN39" i="10"/>
  <c r="AB127" i="6"/>
  <c r="BM139" i="11"/>
  <c r="LN110" i="10"/>
  <c r="NV154" i="10"/>
  <c r="BK69" i="11"/>
  <c r="AC350" i="6"/>
  <c r="LP72" i="10"/>
  <c r="IL139" i="10"/>
  <c r="GH152" i="10"/>
  <c r="KV79" i="13"/>
  <c r="NV134" i="13"/>
  <c r="AC310" i="6"/>
  <c r="EW33" i="13"/>
  <c r="EY152" i="13"/>
  <c r="MZ18" i="13"/>
  <c r="BJ139" i="11"/>
  <c r="NW74" i="13"/>
  <c r="KU52" i="13"/>
  <c r="JA32" i="10"/>
  <c r="HY123" i="13"/>
  <c r="BH75" i="11"/>
  <c r="LV20" i="10"/>
  <c r="FE5" i="13"/>
  <c r="HF147" i="13"/>
  <c r="HV114" i="13"/>
  <c r="BD137" i="11"/>
  <c r="IW45" i="10"/>
  <c r="CH47" i="13"/>
  <c r="FO64" i="10"/>
  <c r="Z209" i="6"/>
  <c r="HV37" i="13"/>
  <c r="JA6" i="10"/>
  <c r="FT151" i="10"/>
  <c r="NS122" i="13"/>
  <c r="AR75" i="11"/>
  <c r="FF90" i="13"/>
  <c r="CD23" i="13"/>
  <c r="AS94" i="11"/>
  <c r="Y132" i="11"/>
  <c r="AB201" i="6"/>
  <c r="AA64" i="11"/>
  <c r="BM10" i="11"/>
  <c r="BK118" i="11"/>
  <c r="BJ63" i="11"/>
  <c r="AB33" i="11"/>
  <c r="DS83" i="10"/>
  <c r="BB96" i="11"/>
  <c r="NV75" i="10"/>
  <c r="DM43" i="10"/>
  <c r="IW70" i="10"/>
  <c r="CI62" i="13"/>
  <c r="FF163" i="13"/>
  <c r="FA38" i="13"/>
  <c r="HV51" i="13"/>
  <c r="AR34" i="11"/>
  <c r="JE67" i="10"/>
  <c r="JC6" i="10"/>
  <c r="MY98" i="13"/>
  <c r="AG134" i="11"/>
  <c r="AH69" i="12"/>
  <c r="BA128" i="11"/>
  <c r="BC8" i="11"/>
  <c r="AZ91" i="11"/>
  <c r="AT66" i="11"/>
  <c r="AC9" i="6"/>
  <c r="CJ82" i="13"/>
  <c r="HY69" i="13"/>
  <c r="AQ48" i="11"/>
  <c r="IF90" i="10"/>
  <c r="Z219" i="6"/>
  <c r="BH58" i="11"/>
  <c r="NN84" i="13"/>
  <c r="EW125" i="13"/>
  <c r="AB156" i="11"/>
  <c r="AJ70" i="11"/>
  <c r="Y28" i="6"/>
  <c r="AQ123" i="11"/>
  <c r="AU102" i="11"/>
  <c r="KU12" i="13"/>
  <c r="AI56" i="12"/>
  <c r="NX55" i="13"/>
  <c r="KU86" i="13"/>
  <c r="X233" i="6"/>
  <c r="X173" i="6"/>
  <c r="AB216" i="6"/>
  <c r="BZ24" i="13"/>
  <c r="JC144" i="10"/>
  <c r="NN32" i="13"/>
  <c r="BK79" i="11"/>
  <c r="FC156" i="13"/>
  <c r="HT27" i="13"/>
  <c r="MY113" i="13"/>
  <c r="X33" i="6"/>
  <c r="NP5" i="13"/>
  <c r="HX33" i="13"/>
  <c r="CJ63" i="13"/>
  <c r="LO44" i="10"/>
  <c r="ID108" i="13"/>
  <c r="CI91" i="13"/>
  <c r="IW77" i="10"/>
  <c r="HF49" i="13"/>
  <c r="Y294" i="6"/>
  <c r="FB70" i="13"/>
  <c r="LA25" i="13"/>
  <c r="FE120" i="13"/>
  <c r="JD145" i="10"/>
  <c r="CB113" i="13"/>
  <c r="LP163" i="10"/>
  <c r="HE73" i="13"/>
  <c r="HT128" i="13"/>
  <c r="KY94" i="13"/>
  <c r="Z302" i="6"/>
  <c r="AL42" i="11"/>
  <c r="AS49" i="11"/>
  <c r="AY40" i="11"/>
  <c r="DS132" i="10"/>
  <c r="BK58" i="13"/>
  <c r="CW59" i="10" s="1"/>
  <c r="Y300" i="6"/>
  <c r="DM160" i="10"/>
  <c r="CB149" i="13"/>
  <c r="AG79" i="11"/>
  <c r="AG107" i="11"/>
  <c r="NR55" i="13"/>
  <c r="OJ56" i="10" s="1"/>
  <c r="NP128" i="10"/>
  <c r="LA86" i="13"/>
  <c r="EY33" i="13"/>
  <c r="FE58" i="13"/>
  <c r="NR8" i="13"/>
  <c r="MY44" i="13"/>
  <c r="Z32" i="6"/>
  <c r="NV23" i="10"/>
  <c r="AR43" i="11"/>
  <c r="AS101" i="11"/>
  <c r="AC51" i="11"/>
  <c r="BI40" i="11"/>
  <c r="BM60" i="11"/>
  <c r="KS45" i="13"/>
  <c r="KS126" i="13"/>
  <c r="OG57" i="10"/>
  <c r="AA6" i="11"/>
  <c r="Y202" i="6"/>
  <c r="FG38" i="13"/>
  <c r="JC133" i="10"/>
  <c r="MY101" i="13"/>
  <c r="Y225" i="6"/>
  <c r="BH39" i="11"/>
  <c r="KS84" i="13"/>
  <c r="CJ157" i="13"/>
  <c r="AB59" i="6"/>
  <c r="Y354" i="6"/>
  <c r="BD124" i="11"/>
  <c r="CF32" i="13"/>
  <c r="AC55" i="11"/>
  <c r="BA55" i="11"/>
  <c r="CE6" i="13"/>
  <c r="AB326" i="6"/>
  <c r="EW49" i="13"/>
  <c r="AY75" i="11"/>
  <c r="KY16" i="13"/>
  <c r="LW57" i="10"/>
  <c r="NX110" i="13"/>
  <c r="HZ162" i="13"/>
  <c r="CH50" i="13"/>
  <c r="LO34" i="10"/>
  <c r="BH105" i="11"/>
  <c r="AY12" i="11"/>
  <c r="KW94" i="13"/>
  <c r="IL74" i="10"/>
  <c r="OG157" i="10"/>
  <c r="DM33" i="10"/>
  <c r="FO108" i="10"/>
  <c r="FF137" i="13"/>
  <c r="LS157" i="10"/>
  <c r="BI101" i="11"/>
  <c r="GK104" i="10"/>
  <c r="LU52" i="10"/>
  <c r="DS43" i="10"/>
  <c r="KX61" i="10"/>
  <c r="CI138" i="13"/>
  <c r="KZ74" i="13"/>
  <c r="AS103" i="11"/>
  <c r="FT148" i="10"/>
  <c r="KV92" i="13"/>
  <c r="NN100" i="13"/>
  <c r="OF101" i="10" s="1"/>
  <c r="CV113" i="10"/>
  <c r="RT113" i="10" s="1"/>
  <c r="GE162" i="10"/>
  <c r="X57" i="11"/>
  <c r="HY96" i="13"/>
  <c r="BA127" i="11"/>
  <c r="NN41" i="13"/>
  <c r="AI38" i="11"/>
  <c r="AJ19" i="11"/>
  <c r="AB102" i="6"/>
  <c r="AI76" i="12"/>
  <c r="Z111" i="6"/>
  <c r="CI24" i="13"/>
  <c r="OO153" i="10"/>
  <c r="MY147" i="13"/>
  <c r="AY156" i="11"/>
  <c r="AH54" i="12"/>
  <c r="DB141" i="10"/>
  <c r="LO98" i="10"/>
  <c r="KQ111" i="13"/>
  <c r="OK102" i="10"/>
  <c r="AU29" i="11"/>
  <c r="FN140" i="10"/>
  <c r="BA34" i="11"/>
  <c r="BH138" i="11"/>
  <c r="MZ66" i="13"/>
  <c r="NR67" i="10" s="1"/>
  <c r="BJ62" i="11"/>
  <c r="NP66" i="13"/>
  <c r="CX148" i="10"/>
  <c r="FE72" i="13"/>
  <c r="AJ10" i="11"/>
  <c r="FG113" i="13"/>
  <c r="AB42" i="6"/>
  <c r="AZ102" i="11"/>
  <c r="NR21" i="10"/>
  <c r="BH159" i="11"/>
  <c r="Z329" i="6"/>
  <c r="AB220" i="6"/>
  <c r="IB159" i="13"/>
  <c r="KU77" i="13"/>
  <c r="AP145" i="11"/>
  <c r="JA135" i="10"/>
  <c r="AK162" i="11"/>
  <c r="CB76" i="13"/>
  <c r="BL80" i="13"/>
  <c r="AQ30" i="11"/>
  <c r="AH34" i="11"/>
  <c r="LO145" i="10"/>
  <c r="GE69" i="10"/>
  <c r="NR59" i="13"/>
  <c r="OG92" i="10"/>
  <c r="AA245" i="6"/>
  <c r="FN121" i="10"/>
  <c r="HZ135" i="13"/>
  <c r="AC124" i="11"/>
  <c r="AB260" i="6"/>
  <c r="HF58" i="13"/>
  <c r="NN150" i="13"/>
  <c r="EH79" i="13"/>
  <c r="BK97" i="11"/>
  <c r="BM132" i="11"/>
  <c r="AA302" i="6"/>
  <c r="BK76" i="13"/>
  <c r="FE108" i="13"/>
  <c r="GL109" i="10" s="1"/>
  <c r="OO119" i="10"/>
  <c r="Y101" i="11"/>
  <c r="LO83" i="10"/>
  <c r="AA87" i="11"/>
  <c r="EW96" i="13"/>
  <c r="BK9" i="13"/>
  <c r="KS29" i="13"/>
  <c r="JC89" i="10"/>
  <c r="AI130" i="11"/>
  <c r="AC340" i="6"/>
  <c r="NV109" i="13"/>
  <c r="CD49" i="13"/>
  <c r="AR25" i="11"/>
  <c r="BH12" i="11"/>
  <c r="BJ83" i="11"/>
  <c r="Y342" i="6"/>
  <c r="X337" i="6"/>
  <c r="JA139" i="10"/>
  <c r="LA17" i="13"/>
  <c r="MZ38" i="13"/>
  <c r="FF15" i="13"/>
  <c r="IB102" i="13"/>
  <c r="DB24" i="10"/>
  <c r="HZ82" i="13"/>
  <c r="LA56" i="13"/>
  <c r="Z216" i="6"/>
  <c r="OJ9" i="10"/>
  <c r="AI96" i="12"/>
  <c r="JC14" i="10"/>
  <c r="FT118" i="10"/>
  <c r="RW98" i="10"/>
  <c r="HX32" i="13"/>
  <c r="IG6" i="10"/>
  <c r="KC94" i="13"/>
  <c r="X25" i="6"/>
  <c r="JA87" i="10"/>
  <c r="OP40" i="10"/>
  <c r="HZ126" i="13"/>
  <c r="AE44" i="12"/>
  <c r="BK144" i="13"/>
  <c r="AB122" i="6"/>
  <c r="NP94" i="13"/>
  <c r="DV134" i="10"/>
  <c r="CJ18" i="13"/>
  <c r="NP150" i="10"/>
  <c r="KX158" i="10"/>
  <c r="KZ161" i="10"/>
  <c r="AR59" i="11"/>
  <c r="CX108" i="10"/>
  <c r="IG156" i="10"/>
  <c r="OJ49" i="10"/>
  <c r="OH150" i="10"/>
  <c r="BL151" i="11"/>
  <c r="NN54" i="13"/>
  <c r="IV52" i="10"/>
  <c r="AQ103" i="11"/>
  <c r="IF26" i="10"/>
  <c r="BK33" i="13"/>
  <c r="X96" i="6"/>
  <c r="NT109" i="13"/>
  <c r="AF16" i="12"/>
  <c r="LO138" i="10"/>
  <c r="Y162" i="6"/>
  <c r="AL89" i="11"/>
  <c r="AA199" i="6"/>
  <c r="AT132" i="11"/>
  <c r="NP133" i="13"/>
  <c r="HX106" i="13"/>
  <c r="AB221" i="6"/>
  <c r="CW153" i="10"/>
  <c r="AB44" i="6"/>
  <c r="OP89" i="10"/>
  <c r="EI66" i="13"/>
  <c r="AF11" i="12"/>
  <c r="KW152" i="13"/>
  <c r="E36" i="6"/>
  <c r="HF145" i="13"/>
  <c r="BL125" i="13"/>
  <c r="BI36" i="11"/>
  <c r="BC115" i="11"/>
  <c r="EI9" i="13"/>
  <c r="FG27" i="13"/>
  <c r="GK27" i="10"/>
  <c r="EG83" i="13"/>
  <c r="ID109" i="13"/>
  <c r="JF110" i="10" s="1"/>
  <c r="AL87" i="11"/>
  <c r="AP104" i="11"/>
  <c r="EY86" i="13"/>
  <c r="BC107" i="11"/>
  <c r="BK108" i="11"/>
  <c r="NR74" i="10"/>
  <c r="NP116" i="13"/>
  <c r="AG44" i="11"/>
  <c r="FB52" i="13"/>
  <c r="BH136" i="11"/>
  <c r="FT145" i="10"/>
  <c r="CE52" i="13"/>
  <c r="X246" i="6"/>
  <c r="IC53" i="13"/>
  <c r="AB306" i="6"/>
  <c r="RX128" i="10"/>
  <c r="AR121" i="11"/>
  <c r="AH7" i="12"/>
  <c r="ON94" i="10"/>
  <c r="KQ42" i="13"/>
  <c r="EH102" i="13"/>
  <c r="IZ84" i="10"/>
  <c r="OJ45" i="10"/>
  <c r="AI43" i="11"/>
  <c r="AI141" i="11"/>
  <c r="FT9" i="10"/>
  <c r="FB95" i="13"/>
  <c r="AF94" i="12"/>
  <c r="BK125" i="13"/>
  <c r="GM21" i="10"/>
  <c r="AB322" i="6"/>
  <c r="AL51" i="11"/>
  <c r="AZ70" i="11"/>
  <c r="NX148" i="13"/>
  <c r="AH101" i="11"/>
  <c r="DB78" i="10"/>
  <c r="BM51" i="11"/>
  <c r="AY140" i="11"/>
  <c r="AC43" i="6"/>
  <c r="IG100" i="10"/>
  <c r="KB81" i="13"/>
  <c r="CB21" i="13"/>
  <c r="BD103" i="11"/>
  <c r="BJ37" i="13"/>
  <c r="GI138" i="10"/>
  <c r="DN130" i="10"/>
  <c r="IL53" i="10"/>
  <c r="OH48" i="10"/>
  <c r="BB103" i="11"/>
  <c r="HX76" i="13"/>
  <c r="BL146" i="11"/>
  <c r="NW140" i="13"/>
  <c r="NN98" i="13"/>
  <c r="HV145" i="13"/>
  <c r="X65" i="6"/>
  <c r="NW161" i="13"/>
  <c r="NQ123" i="10"/>
  <c r="HX147" i="13"/>
  <c r="CB81" i="13"/>
  <c r="NP48" i="13"/>
  <c r="FA56" i="13"/>
  <c r="BK149" i="13"/>
  <c r="DP75" i="10"/>
  <c r="CW26" i="10"/>
  <c r="KS119" i="13"/>
  <c r="HX135" i="13"/>
  <c r="OG37" i="10"/>
  <c r="OM136" i="10"/>
  <c r="EI116" i="13"/>
  <c r="Z55" i="6"/>
  <c r="IG142" i="10"/>
  <c r="AY35" i="11"/>
  <c r="GI126" i="10"/>
  <c r="FA163" i="13"/>
  <c r="AA49" i="6"/>
  <c r="IG42" i="10"/>
  <c r="KV10" i="13"/>
  <c r="IG65" i="10"/>
  <c r="BJ10" i="13"/>
  <c r="OG154" i="10"/>
  <c r="GD160" i="10"/>
  <c r="KQ63" i="13"/>
  <c r="BD138" i="11"/>
  <c r="KW13" i="13"/>
  <c r="LT14" i="10" s="1"/>
  <c r="BK44" i="13"/>
  <c r="LO163" i="10"/>
  <c r="CH31" i="13"/>
  <c r="DT124" i="10"/>
  <c r="IL114" i="10"/>
  <c r="OO129" i="10"/>
  <c r="NN124" i="13"/>
  <c r="AC22" i="11"/>
  <c r="Z111" i="11"/>
  <c r="FT51" i="10"/>
  <c r="NW150" i="13"/>
  <c r="X356" i="6"/>
  <c r="BL131" i="11"/>
  <c r="HT33" i="13"/>
  <c r="FE114" i="13"/>
  <c r="AC114" i="6"/>
  <c r="Z107" i="11"/>
  <c r="Z248" i="6"/>
  <c r="AY52" i="11"/>
  <c r="ID142" i="13"/>
  <c r="AC17" i="6"/>
  <c r="BK123" i="11"/>
  <c r="HV136" i="13"/>
  <c r="AI86" i="12"/>
  <c r="DR21" i="10"/>
  <c r="DQ155" i="10"/>
  <c r="BC158" i="11"/>
  <c r="DS143" i="10"/>
  <c r="DL163" i="10"/>
  <c r="Z277" i="6"/>
  <c r="KW49" i="13"/>
  <c r="BL7" i="13"/>
  <c r="IC107" i="13"/>
  <c r="OM129" i="10"/>
  <c r="KZ105" i="13"/>
  <c r="DL79" i="10"/>
  <c r="JE100" i="10"/>
  <c r="CE9" i="13"/>
  <c r="HF119" i="13"/>
  <c r="AE19" i="12"/>
  <c r="EY67" i="13"/>
  <c r="AC11" i="6"/>
  <c r="NW100" i="13"/>
  <c r="NS56" i="13"/>
  <c r="BD64" i="11"/>
  <c r="LO15" i="10"/>
  <c r="IW72" i="10"/>
  <c r="BK17" i="11"/>
  <c r="AI100" i="12"/>
  <c r="FB98" i="13"/>
  <c r="FC49" i="13"/>
  <c r="GM160" i="10"/>
  <c r="AQ12" i="11"/>
  <c r="BH10" i="11"/>
  <c r="FO149" i="10"/>
  <c r="Y242" i="6"/>
  <c r="KU39" i="13"/>
  <c r="ON81" i="10"/>
  <c r="AF75" i="12"/>
  <c r="BA43" i="11"/>
  <c r="OP123" i="10"/>
  <c r="BI65" i="11"/>
  <c r="BZ4" i="13"/>
  <c r="IB38" i="13"/>
  <c r="AA279" i="6"/>
  <c r="BC30" i="11"/>
  <c r="NS80" i="13"/>
  <c r="AT54" i="11"/>
  <c r="OL59" i="10"/>
  <c r="AG56" i="12"/>
  <c r="IL125" i="10"/>
  <c r="IC26" i="13"/>
  <c r="BD125" i="11"/>
  <c r="AE90" i="12"/>
  <c r="GK89" i="10"/>
  <c r="AB319" i="6"/>
  <c r="MX9" i="13"/>
  <c r="BC19" i="11"/>
  <c r="OP111" i="10"/>
  <c r="FP145" i="10"/>
  <c r="AI159" i="11"/>
  <c r="NT137" i="13"/>
  <c r="AH136" i="11"/>
  <c r="LP133" i="10"/>
  <c r="AH18" i="12"/>
  <c r="FG9" i="13"/>
  <c r="IH158" i="10"/>
  <c r="AI69" i="12"/>
  <c r="BI35" i="11"/>
  <c r="X84" i="6"/>
  <c r="CJ142" i="13"/>
  <c r="AU62" i="11"/>
  <c r="LD122" i="10"/>
  <c r="BC162" i="11"/>
  <c r="X358" i="6"/>
  <c r="OO90" i="10"/>
  <c r="LU23" i="10"/>
  <c r="CI22" i="13"/>
  <c r="LW147" i="10"/>
  <c r="AG66" i="11"/>
  <c r="FA122" i="13"/>
  <c r="AI97" i="12"/>
  <c r="AU8" i="11"/>
  <c r="EW143" i="13"/>
  <c r="NP54" i="13"/>
  <c r="Z144" i="6"/>
  <c r="NS118" i="13"/>
  <c r="ID150" i="13"/>
  <c r="AA42" i="6"/>
  <c r="GK143" i="10"/>
  <c r="AA349" i="6"/>
  <c r="AU125" i="11"/>
  <c r="BL10" i="13"/>
  <c r="JE108" i="10"/>
  <c r="AU83" i="11"/>
  <c r="LW37" i="10"/>
  <c r="Z17" i="6"/>
  <c r="AR119" i="11"/>
  <c r="BJ59" i="11"/>
  <c r="BA24" i="11"/>
  <c r="AB13" i="11"/>
  <c r="NR102" i="13"/>
  <c r="AB117" i="11"/>
  <c r="DU147" i="10"/>
  <c r="CB148" i="13"/>
  <c r="HF80" i="13"/>
  <c r="BI75" i="11"/>
  <c r="AB244" i="6"/>
  <c r="EH7" i="13"/>
  <c r="DB150" i="10"/>
  <c r="IB155" i="13"/>
  <c r="BJ65" i="13"/>
  <c r="HT140" i="13"/>
  <c r="GD127" i="10"/>
  <c r="AC193" i="6"/>
  <c r="AR23" i="11"/>
  <c r="AU112" i="11"/>
  <c r="BK140" i="11"/>
  <c r="Y88" i="11"/>
  <c r="OM39" i="10"/>
  <c r="NT121" i="13"/>
  <c r="FN46" i="10"/>
  <c r="BJ39" i="11"/>
  <c r="HE12" i="13"/>
  <c r="AA67" i="6"/>
  <c r="AB52" i="11"/>
  <c r="CV92" i="10"/>
  <c r="CE144" i="13"/>
  <c r="IW155" i="10"/>
  <c r="OG115" i="10"/>
  <c r="AA80" i="11"/>
  <c r="EG29" i="13"/>
  <c r="KQ117" i="13"/>
  <c r="DU141" i="10"/>
  <c r="NV100" i="13"/>
  <c r="NX84" i="13"/>
  <c r="AB154" i="6"/>
  <c r="LP123" i="10"/>
  <c r="E26" i="6"/>
  <c r="LU103" i="10"/>
  <c r="KX40" i="10"/>
  <c r="NV5" i="10"/>
  <c r="AS145" i="11"/>
  <c r="MX154" i="13"/>
  <c r="GM67" i="10"/>
  <c r="AZ15" i="11"/>
  <c r="CF71" i="13"/>
  <c r="FC91" i="13"/>
  <c r="EX73" i="13"/>
  <c r="LA129" i="13"/>
  <c r="AI88" i="11"/>
  <c r="AB127" i="11"/>
  <c r="CE152" i="13"/>
  <c r="FC148" i="13"/>
  <c r="NS161" i="13"/>
  <c r="FB88" i="13"/>
  <c r="Z18" i="11"/>
  <c r="BC159" i="11"/>
  <c r="FC87" i="13"/>
  <c r="AI8" i="11"/>
  <c r="KA132" i="13"/>
  <c r="AI50" i="11"/>
  <c r="AJ8" i="11"/>
  <c r="NW134" i="13"/>
  <c r="AQ115" i="11"/>
  <c r="IW22" i="10"/>
  <c r="BZ119" i="13"/>
  <c r="AQ45" i="11"/>
  <c r="NR108" i="13"/>
  <c r="MY60" i="13"/>
  <c r="K41" i="6"/>
  <c r="Z283" i="6"/>
  <c r="AB120" i="11"/>
  <c r="KC29" i="13"/>
  <c r="AQ87" i="11"/>
  <c r="GI32" i="10"/>
  <c r="LA84" i="13"/>
  <c r="HE71" i="13"/>
  <c r="EW59" i="13"/>
  <c r="NX83" i="13"/>
  <c r="BK121" i="13"/>
  <c r="FC90" i="13"/>
  <c r="EH53" i="13"/>
  <c r="FF142" i="13"/>
  <c r="GM143" i="10" s="1"/>
  <c r="BI107" i="11"/>
  <c r="BK51" i="13"/>
  <c r="Z80" i="11"/>
  <c r="AA265" i="6"/>
  <c r="Y111" i="6"/>
  <c r="HF5" i="13"/>
  <c r="BH142" i="11"/>
  <c r="KV49" i="13"/>
  <c r="IW137" i="10"/>
  <c r="OO99" i="10"/>
  <c r="BJ30" i="13"/>
  <c r="AA128" i="11"/>
  <c r="DS35" i="10"/>
  <c r="BL38" i="11"/>
  <c r="CE67" i="13"/>
  <c r="KY134" i="13"/>
  <c r="KW17" i="13"/>
  <c r="JC28" i="10"/>
  <c r="KV22" i="13"/>
  <c r="IV149" i="10"/>
  <c r="DM110" i="10"/>
  <c r="AA18" i="6"/>
  <c r="AC57" i="6"/>
  <c r="IW34" i="10"/>
  <c r="AZ73" i="11"/>
  <c r="DU77" i="10"/>
  <c r="CJ150" i="13"/>
  <c r="IL32" i="10"/>
  <c r="HT82" i="13"/>
  <c r="AA124" i="6"/>
  <c r="HV75" i="13"/>
  <c r="LD70" i="10"/>
  <c r="NT16" i="13"/>
  <c r="FC95" i="13"/>
  <c r="HV161" i="13"/>
  <c r="AC93" i="6"/>
  <c r="HZ49" i="13"/>
  <c r="BM58" i="11"/>
  <c r="AC163" i="6"/>
  <c r="CJ116" i="13"/>
  <c r="HV122" i="13"/>
  <c r="CD33" i="13"/>
  <c r="HF97" i="13"/>
  <c r="DM119" i="10"/>
  <c r="LU132" i="10"/>
  <c r="FC78" i="13"/>
  <c r="IH14" i="10"/>
  <c r="EI97" i="13"/>
  <c r="AS120" i="11"/>
  <c r="JA152" i="10"/>
  <c r="JC148" i="10"/>
  <c r="HV14" i="13"/>
  <c r="EY99" i="13"/>
  <c r="GF100" i="10" s="1"/>
  <c r="GK10" i="10"/>
  <c r="LD83" i="10"/>
  <c r="LA61" i="13"/>
  <c r="DQ13" i="10"/>
  <c r="FT40" i="10"/>
  <c r="NW23" i="13"/>
  <c r="EY147" i="13"/>
  <c r="Z210" i="6"/>
  <c r="DS84" i="10"/>
  <c r="IW29" i="10"/>
  <c r="CB5" i="13"/>
  <c r="AE80" i="12"/>
  <c r="AJ47" i="11"/>
  <c r="AA136" i="11"/>
  <c r="HY53" i="13"/>
  <c r="EH31" i="13"/>
  <c r="JC90" i="10"/>
  <c r="IZ155" i="10"/>
  <c r="AB137" i="6"/>
  <c r="HZ61" i="13"/>
  <c r="EY149" i="13"/>
  <c r="Y89" i="11"/>
  <c r="CH93" i="13"/>
  <c r="IC29" i="13"/>
  <c r="Y152" i="6"/>
  <c r="AU107" i="11"/>
  <c r="AH18" i="11"/>
  <c r="KS89" i="13"/>
  <c r="MZ31" i="13"/>
  <c r="AL13" i="11"/>
  <c r="LA71" i="13"/>
  <c r="AL69" i="11"/>
  <c r="AG22" i="11"/>
  <c r="X338" i="6"/>
  <c r="OG43" i="10"/>
  <c r="AB78" i="6"/>
  <c r="AK102" i="11"/>
  <c r="HZ26" i="13"/>
  <c r="AU41" i="11"/>
  <c r="LA81" i="13"/>
  <c r="EI146" i="13"/>
  <c r="AH159" i="11"/>
  <c r="LO64" i="10"/>
  <c r="AT29" i="11"/>
  <c r="DS75" i="10"/>
  <c r="AZ154" i="11"/>
  <c r="EW127" i="13"/>
  <c r="Z120" i="6"/>
  <c r="Y217" i="6"/>
  <c r="BK10" i="13"/>
  <c r="BK113" i="13"/>
  <c r="MY24" i="13"/>
  <c r="OG53" i="10"/>
  <c r="LV53" i="10"/>
  <c r="BJ28" i="13"/>
  <c r="X139" i="11"/>
  <c r="AT163" i="11"/>
  <c r="HY161" i="13"/>
  <c r="Z273" i="6"/>
  <c r="DQ69" i="10"/>
  <c r="Y161" i="6"/>
  <c r="HD10" i="13"/>
  <c r="ID8" i="13"/>
  <c r="AA354" i="6"/>
  <c r="LN159" i="10"/>
  <c r="AS5" i="11"/>
  <c r="KQ86" i="13"/>
  <c r="FT41" i="10"/>
  <c r="AP28" i="11"/>
  <c r="AG65" i="11"/>
  <c r="BJ138" i="13"/>
  <c r="AA161" i="6"/>
  <c r="EW63" i="13"/>
  <c r="AP67" i="11"/>
  <c r="FT24" i="10"/>
  <c r="DN97" i="10"/>
  <c r="BB138" i="11"/>
  <c r="FC14" i="13"/>
  <c r="HY152" i="13"/>
  <c r="OG89" i="10"/>
  <c r="AE94" i="12"/>
  <c r="HT55" i="13"/>
  <c r="BM148" i="11"/>
  <c r="GI50" i="10"/>
  <c r="AH164" i="11"/>
  <c r="CD118" i="13"/>
  <c r="BB132" i="11"/>
  <c r="IG38" i="10"/>
  <c r="FG131" i="13"/>
  <c r="OP86" i="10"/>
  <c r="Y265" i="6"/>
  <c r="Z67" i="6"/>
  <c r="NQ16" i="10"/>
  <c r="LT109" i="10"/>
  <c r="HF27" i="13"/>
  <c r="EI95" i="13"/>
  <c r="HT91" i="13"/>
  <c r="HE67" i="13"/>
  <c r="BM64" i="11"/>
  <c r="AB83" i="11"/>
  <c r="AA325" i="6"/>
  <c r="FG55" i="13"/>
  <c r="GN56" i="10" s="1"/>
  <c r="GF71" i="10"/>
  <c r="KY155" i="13"/>
  <c r="FT68" i="10"/>
  <c r="BH85" i="11"/>
  <c r="OJ129" i="10"/>
  <c r="Z18" i="6"/>
  <c r="BJ97" i="13"/>
  <c r="CE126" i="13"/>
  <c r="AB283" i="6"/>
  <c r="AF69" i="12"/>
  <c r="IW57" i="10"/>
  <c r="BA164" i="11"/>
  <c r="EY11" i="13"/>
  <c r="AA70" i="6"/>
  <c r="GF127" i="10"/>
  <c r="AI72" i="11"/>
  <c r="BB12" i="11"/>
  <c r="Z100" i="6"/>
  <c r="HT104" i="13"/>
  <c r="BJ131" i="11"/>
  <c r="BK34" i="13"/>
  <c r="BB66" i="11"/>
  <c r="AB45" i="11"/>
  <c r="KQ65" i="13"/>
  <c r="GK163" i="10"/>
  <c r="KY13" i="10"/>
  <c r="JD130" i="10"/>
  <c r="OF126" i="10"/>
  <c r="AB40" i="11"/>
  <c r="AA43" i="11"/>
  <c r="AI101" i="11"/>
  <c r="AP30" i="11"/>
  <c r="IW160" i="10"/>
  <c r="X126" i="11"/>
  <c r="LU135" i="10"/>
  <c r="EH8" i="13"/>
  <c r="AZ107" i="11"/>
  <c r="AB34" i="11"/>
  <c r="Z237" i="6"/>
  <c r="MZ14" i="13"/>
  <c r="AH6" i="12"/>
  <c r="GD119" i="10"/>
  <c r="BM79" i="11"/>
  <c r="GJ104" i="10"/>
  <c r="BD114" i="11"/>
  <c r="LA88" i="13"/>
  <c r="HF113" i="13"/>
  <c r="AZ153" i="11"/>
  <c r="MY95" i="13"/>
  <c r="Y156" i="6"/>
  <c r="NT94" i="13"/>
  <c r="AH117" i="11"/>
  <c r="Y164" i="6"/>
  <c r="KV19" i="13"/>
  <c r="BL31" i="13"/>
  <c r="KS47" i="13"/>
  <c r="DB152" i="10"/>
  <c r="AU5" i="11"/>
  <c r="AJ39" i="11"/>
  <c r="KY64" i="10"/>
  <c r="IH52" i="10"/>
  <c r="OP93" i="10"/>
  <c r="AB16" i="6"/>
  <c r="AA204" i="6"/>
  <c r="AA115" i="6"/>
  <c r="OG103" i="10"/>
  <c r="BL146" i="13"/>
  <c r="AA254" i="6"/>
  <c r="BD128" i="11"/>
  <c r="Z64" i="6"/>
  <c r="CJ118" i="13"/>
  <c r="KU136" i="13"/>
  <c r="KX107" i="10"/>
  <c r="IL86" i="10"/>
  <c r="AG72" i="11"/>
  <c r="BK130" i="11"/>
  <c r="AB161" i="11"/>
  <c r="AB296" i="6"/>
  <c r="DM159" i="10"/>
  <c r="IV31" i="10"/>
  <c r="KQ137" i="13"/>
  <c r="KA20" i="13"/>
  <c r="MX20" i="13"/>
  <c r="GE109" i="10"/>
  <c r="Z214" i="6"/>
  <c r="NP70" i="13"/>
  <c r="GL84" i="10"/>
  <c r="CF159" i="13"/>
  <c r="IL160" i="10"/>
  <c r="Y99" i="6"/>
  <c r="AC208" i="6"/>
  <c r="AQ55" i="11"/>
  <c r="DP31" i="10"/>
  <c r="NW18" i="13"/>
  <c r="AR134" i="11"/>
  <c r="AB183" i="6"/>
  <c r="KZ28" i="13"/>
  <c r="LX45" i="10"/>
  <c r="EI69" i="13"/>
  <c r="AB91" i="11"/>
  <c r="AU144" i="11"/>
  <c r="EW15" i="13"/>
  <c r="KY163" i="10"/>
  <c r="AH147" i="11"/>
  <c r="CD103" i="13"/>
  <c r="AY29" i="11"/>
  <c r="IC61" i="13"/>
  <c r="AC24" i="6"/>
  <c r="ID34" i="13"/>
  <c r="AC241" i="6"/>
  <c r="AA12" i="11"/>
  <c r="LA90" i="13"/>
  <c r="MY109" i="13"/>
  <c r="IL104" i="10"/>
  <c r="HY27" i="13"/>
  <c r="Y17" i="6"/>
  <c r="AB15" i="11"/>
  <c r="KU162" i="13"/>
  <c r="Z333" i="6"/>
  <c r="NV33" i="10"/>
  <c r="HT145" i="13"/>
  <c r="CV124" i="10"/>
  <c r="IL15" i="10"/>
  <c r="ID46" i="13"/>
  <c r="CI64" i="13"/>
  <c r="AT34" i="11"/>
  <c r="Z131" i="6"/>
  <c r="CJ146" i="13"/>
  <c r="FE86" i="13"/>
  <c r="AF103" i="12"/>
  <c r="EI131" i="13"/>
  <c r="FT29" i="10"/>
  <c r="NR135" i="13"/>
  <c r="X51" i="6"/>
  <c r="IC118" i="13"/>
  <c r="NV44" i="13"/>
  <c r="IW35" i="10"/>
  <c r="GE54" i="10"/>
  <c r="BI133" i="11"/>
  <c r="FA91" i="13"/>
  <c r="KQ102" i="13"/>
  <c r="FF87" i="13"/>
  <c r="GM88" i="10" s="1"/>
  <c r="HE21" i="13"/>
  <c r="AH124" i="11"/>
  <c r="BM117" i="11"/>
  <c r="FC89" i="13"/>
  <c r="BK99" i="13"/>
  <c r="IZ9" i="10"/>
  <c r="AB190" i="6"/>
  <c r="FG61" i="13"/>
  <c r="NP111" i="13"/>
  <c r="BL67" i="11"/>
  <c r="BJ157" i="11"/>
  <c r="RU85" i="10"/>
  <c r="NW115" i="13"/>
  <c r="KS105" i="13"/>
  <c r="DS12" i="10"/>
  <c r="MZ9" i="13"/>
  <c r="IB101" i="13"/>
  <c r="AU64" i="11"/>
  <c r="AG51" i="11"/>
  <c r="NP24" i="13"/>
  <c r="AC355" i="6"/>
  <c r="OG13" i="10"/>
  <c r="NX19" i="13"/>
  <c r="KA23" i="13"/>
  <c r="CE30" i="13"/>
  <c r="CH121" i="13"/>
  <c r="LU55" i="10"/>
  <c r="BC131" i="11"/>
  <c r="BK62" i="11"/>
  <c r="KS37" i="13"/>
  <c r="KX82" i="10"/>
  <c r="CH154" i="13"/>
  <c r="AQ100" i="11"/>
  <c r="NP80" i="10"/>
  <c r="EH30" i="13"/>
  <c r="NT63" i="13"/>
  <c r="KC60" i="13"/>
  <c r="AH85" i="11"/>
  <c r="BD68" i="11"/>
  <c r="KZ76" i="13"/>
  <c r="EI59" i="13"/>
  <c r="BL135" i="11"/>
  <c r="EG47" i="13"/>
  <c r="DL147" i="10"/>
  <c r="BC142" i="11"/>
  <c r="AA119" i="11"/>
  <c r="LA18" i="13"/>
  <c r="AU82" i="11"/>
  <c r="NR52" i="13"/>
  <c r="BK128" i="11"/>
  <c r="KU24" i="13"/>
  <c r="FT111" i="10"/>
  <c r="NN77" i="13"/>
  <c r="OF78" i="10" s="1"/>
  <c r="KB144" i="13"/>
  <c r="EH162" i="13"/>
  <c r="K16" i="6"/>
  <c r="BJ107" i="11"/>
  <c r="KV124" i="13"/>
  <c r="LS125" i="10" s="1"/>
  <c r="GK98" i="10"/>
  <c r="BK149" i="11"/>
  <c r="KV163" i="13"/>
  <c r="LW126" i="10"/>
  <c r="KQ156" i="13"/>
  <c r="EY8" i="13"/>
  <c r="BK72" i="13"/>
  <c r="AC236" i="6"/>
  <c r="AF19" i="12"/>
  <c r="IF120" i="10"/>
  <c r="NP100" i="10"/>
  <c r="NP22" i="10"/>
  <c r="HD29" i="13"/>
  <c r="AL27" i="11"/>
  <c r="LA149" i="13"/>
  <c r="AL50" i="11"/>
  <c r="NV23" i="13"/>
  <c r="IC30" i="13"/>
  <c r="AC32" i="11"/>
  <c r="BZ49" i="13"/>
  <c r="KY83" i="10"/>
  <c r="AB87" i="11"/>
  <c r="ID41" i="13"/>
  <c r="KS30" i="13"/>
  <c r="CF87" i="13"/>
  <c r="X11" i="11"/>
  <c r="HZ151" i="13"/>
  <c r="AB105" i="11"/>
  <c r="BL53" i="11"/>
  <c r="HY101" i="13"/>
  <c r="OH148" i="10"/>
  <c r="AA133" i="6"/>
  <c r="FF23" i="13"/>
  <c r="AJ122" i="11"/>
  <c r="KY153" i="13"/>
  <c r="BK113" i="11"/>
  <c r="HT112" i="13"/>
  <c r="OM140" i="10"/>
  <c r="IB97" i="13"/>
  <c r="AA115" i="11"/>
  <c r="NT131" i="13"/>
  <c r="AG84" i="11"/>
  <c r="BJ7" i="13"/>
  <c r="NS92" i="13"/>
  <c r="BI127" i="11"/>
  <c r="CF139" i="13"/>
  <c r="BK135" i="13"/>
  <c r="HX23" i="13"/>
  <c r="FF92" i="13"/>
  <c r="LP82" i="10"/>
  <c r="FT44" i="10"/>
  <c r="AI24" i="11"/>
  <c r="X198" i="6"/>
  <c r="Z6" i="6"/>
  <c r="GD82" i="10"/>
  <c r="Y144" i="11"/>
  <c r="AJ140" i="11"/>
  <c r="DU47" i="10"/>
  <c r="AR154" i="11"/>
  <c r="AQ112" i="11"/>
  <c r="CB29" i="13"/>
  <c r="FF146" i="13"/>
  <c r="Y305" i="6"/>
  <c r="BL132" i="11"/>
  <c r="FT27" i="10"/>
  <c r="RU98" i="10"/>
  <c r="KX89" i="10"/>
  <c r="IX148" i="10"/>
  <c r="AH68" i="12"/>
  <c r="AC119" i="6"/>
  <c r="EI27" i="13"/>
  <c r="AT108" i="11"/>
  <c r="AA40" i="11"/>
  <c r="Z141" i="6"/>
  <c r="KZ6" i="10"/>
  <c r="HZ30" i="13"/>
  <c r="AL134" i="11"/>
  <c r="FG133" i="13"/>
  <c r="OP12" i="10"/>
  <c r="IC100" i="13"/>
  <c r="AA23" i="6"/>
  <c r="OG60" i="10"/>
  <c r="FB6" i="13"/>
  <c r="CE145" i="13"/>
  <c r="LN17" i="10"/>
  <c r="AQ164" i="11"/>
  <c r="LU87" i="10"/>
  <c r="BZ131" i="13"/>
  <c r="IV44" i="10"/>
  <c r="HY154" i="13"/>
  <c r="AR141" i="11"/>
  <c r="AI81" i="12"/>
  <c r="EH59" i="13"/>
  <c r="HT88" i="13"/>
  <c r="IV89" i="10" s="1"/>
  <c r="NW126" i="13"/>
  <c r="AY54" i="11"/>
  <c r="CB48" i="13"/>
  <c r="EY87" i="13"/>
  <c r="Z28" i="11"/>
  <c r="AC93" i="11"/>
  <c r="HE120" i="13"/>
  <c r="X150" i="11"/>
  <c r="KS113" i="13"/>
  <c r="HX65" i="13"/>
  <c r="DT135" i="10"/>
  <c r="MZ22" i="13"/>
  <c r="GL123" i="10"/>
  <c r="LD30" i="10"/>
  <c r="AB31" i="6"/>
  <c r="KW144" i="13"/>
  <c r="OG26" i="10"/>
  <c r="Y56" i="6"/>
  <c r="CJ71" i="13"/>
  <c r="IZ79" i="10"/>
  <c r="HX108" i="13"/>
  <c r="FB90" i="13"/>
  <c r="EY110" i="13"/>
  <c r="RX134" i="10"/>
  <c r="AB104" i="11"/>
  <c r="EY63" i="13"/>
  <c r="NR127" i="10"/>
  <c r="AG34" i="12"/>
  <c r="GN153" i="10"/>
  <c r="X294" i="6"/>
  <c r="FB13" i="13"/>
  <c r="Y314" i="6"/>
  <c r="EY145" i="13"/>
  <c r="GF146" i="10" s="1"/>
  <c r="AF49" i="12"/>
  <c r="AI122" i="11"/>
  <c r="AC170" i="6"/>
  <c r="BD39" i="11"/>
  <c r="Z308" i="6"/>
  <c r="AS122" i="11"/>
  <c r="JB42" i="10"/>
  <c r="AI83" i="11"/>
  <c r="AQ19" i="11"/>
  <c r="KQ47" i="13"/>
  <c r="CB52" i="13"/>
  <c r="AT145" i="11"/>
  <c r="AB61" i="6"/>
  <c r="KZ126" i="13"/>
  <c r="NR46" i="13"/>
  <c r="AH90" i="12"/>
  <c r="X363" i="6"/>
  <c r="OJ91" i="10"/>
  <c r="HE11" i="13"/>
  <c r="AH64" i="12"/>
  <c r="AG158" i="11"/>
  <c r="AC335" i="6"/>
  <c r="GH131" i="10"/>
  <c r="CE72" i="13"/>
  <c r="HZ158" i="13"/>
  <c r="AZ136" i="11"/>
  <c r="DQ71" i="10"/>
  <c r="FE62" i="13"/>
  <c r="RV103" i="10"/>
  <c r="BA161" i="11"/>
  <c r="KC34" i="13"/>
  <c r="CW70" i="10"/>
  <c r="X86" i="11"/>
  <c r="Z20" i="6"/>
  <c r="IW144" i="10"/>
  <c r="AF89" i="12"/>
  <c r="AB185" i="6"/>
  <c r="KW40" i="13"/>
  <c r="DR104" i="10"/>
  <c r="BL19" i="13"/>
  <c r="AG35" i="12"/>
  <c r="HZ134" i="13"/>
  <c r="K11" i="6"/>
  <c r="DM122" i="10"/>
  <c r="HE149" i="13"/>
  <c r="JA104" i="10"/>
  <c r="AI77" i="12"/>
  <c r="AA255" i="6"/>
  <c r="AT129" i="11"/>
  <c r="DB115" i="10"/>
  <c r="HT12" i="13"/>
  <c r="GK108" i="10"/>
  <c r="BA33" i="11"/>
  <c r="NN4" i="13"/>
  <c r="DU36" i="10"/>
  <c r="AC211" i="6"/>
  <c r="AA117" i="6"/>
  <c r="FA89" i="13"/>
  <c r="IL49" i="10"/>
  <c r="HE38" i="13"/>
  <c r="AI86" i="11"/>
  <c r="AA71" i="6"/>
  <c r="AC110" i="11"/>
  <c r="RW69" i="10"/>
  <c r="X69" i="11"/>
  <c r="BM8" i="11"/>
  <c r="AB187" i="6"/>
  <c r="Y75" i="6"/>
  <c r="AI16" i="12"/>
  <c r="FG20" i="13"/>
  <c r="NX4" i="13"/>
  <c r="CD87" i="13"/>
  <c r="FG142" i="13"/>
  <c r="OH29" i="10"/>
  <c r="KA47" i="13"/>
  <c r="AH17" i="11"/>
  <c r="EG70" i="13"/>
  <c r="CJ148" i="13"/>
  <c r="AJ66" i="11"/>
  <c r="Z82" i="11"/>
  <c r="LS134" i="10"/>
  <c r="HE17" i="13"/>
  <c r="NN103" i="13"/>
  <c r="X242" i="6"/>
  <c r="Y73" i="6"/>
  <c r="Y159" i="11"/>
  <c r="GK77" i="10"/>
  <c r="AA101" i="6"/>
  <c r="AB15" i="6"/>
  <c r="GM159" i="10"/>
  <c r="GH37" i="10"/>
  <c r="CD57" i="13"/>
  <c r="JC83" i="10"/>
  <c r="NS127" i="13"/>
  <c r="AB133" i="6"/>
  <c r="Z22" i="6"/>
  <c r="DL120" i="10"/>
  <c r="X123" i="11"/>
  <c r="X201" i="6"/>
  <c r="Y70" i="6"/>
  <c r="EI109" i="13"/>
  <c r="NV80" i="10"/>
  <c r="MY8" i="13"/>
  <c r="IZ90" i="10"/>
  <c r="CF132" i="13"/>
  <c r="KB43" i="13"/>
  <c r="BL74" i="11"/>
  <c r="FG155" i="13"/>
  <c r="DQ156" i="10"/>
  <c r="X248" i="6"/>
  <c r="CJ25" i="13"/>
  <c r="HF50" i="13"/>
  <c r="BZ65" i="13"/>
  <c r="LA66" i="13"/>
  <c r="AL83" i="11"/>
  <c r="GD156" i="10"/>
  <c r="BB86" i="11"/>
  <c r="KZ151" i="13"/>
  <c r="AC139" i="11"/>
  <c r="AI129" i="11"/>
  <c r="DR101" i="10"/>
  <c r="NT146" i="13"/>
  <c r="AS8" i="11"/>
  <c r="AL49" i="11"/>
  <c r="BL22" i="11"/>
  <c r="CI149" i="13"/>
  <c r="AF32" i="12"/>
  <c r="BD49" i="11"/>
  <c r="AQ137" i="11"/>
  <c r="EH118" i="13"/>
  <c r="DL140" i="10"/>
  <c r="NT35" i="13"/>
  <c r="IL69" i="10"/>
  <c r="AC97" i="6"/>
  <c r="AQ102" i="11"/>
  <c r="CD82" i="13"/>
  <c r="DM37" i="10"/>
  <c r="AC364" i="6"/>
  <c r="BK93" i="11"/>
  <c r="BK137" i="11"/>
  <c r="OO42" i="10"/>
  <c r="FE91" i="13"/>
  <c r="CH153" i="13"/>
  <c r="KX87" i="10"/>
  <c r="RW77" i="10"/>
  <c r="Z195" i="6"/>
  <c r="AI37" i="12"/>
  <c r="Z88" i="6"/>
  <c r="AI35" i="11"/>
  <c r="DM114" i="10"/>
  <c r="OM74" i="10"/>
  <c r="DT117" i="10"/>
  <c r="AR129" i="11"/>
  <c r="JE57" i="10"/>
  <c r="AH58" i="11"/>
  <c r="JB47" i="10"/>
  <c r="OK148" i="10"/>
  <c r="KC163" i="13"/>
  <c r="AQ18" i="11"/>
  <c r="DB51" i="10"/>
  <c r="IV82" i="10"/>
  <c r="BZ22" i="13"/>
  <c r="AK118" i="11"/>
  <c r="HT29" i="13"/>
  <c r="ID163" i="13"/>
  <c r="CJ29" i="13"/>
  <c r="Y107" i="6"/>
  <c r="AL110" i="11"/>
  <c r="KX152" i="10"/>
  <c r="KS124" i="13"/>
  <c r="CD138" i="13"/>
  <c r="AK79" i="11"/>
  <c r="Z26" i="11"/>
  <c r="GK134" i="10"/>
  <c r="CI67" i="13"/>
  <c r="LU13" i="10"/>
  <c r="MZ32" i="13"/>
  <c r="OH21" i="10"/>
  <c r="LS101" i="10"/>
  <c r="DM154" i="10"/>
  <c r="LS58" i="10"/>
  <c r="BZ75" i="13"/>
  <c r="JE133" i="10"/>
  <c r="Z106" i="6"/>
  <c r="AJ35" i="11"/>
  <c r="CH103" i="13"/>
  <c r="AA99" i="6"/>
  <c r="Y129" i="6"/>
  <c r="CE13" i="13"/>
  <c r="CF79" i="13"/>
  <c r="GF159" i="10"/>
  <c r="KC35" i="13"/>
  <c r="AB289" i="6"/>
  <c r="JC7" i="10"/>
  <c r="KB87" i="13"/>
  <c r="LO51" i="10"/>
  <c r="AI97" i="11"/>
  <c r="AB323" i="6"/>
  <c r="Y103" i="6"/>
  <c r="CE108" i="13"/>
  <c r="CE50" i="13"/>
  <c r="HZ77" i="13"/>
  <c r="HV71" i="13"/>
  <c r="BD57" i="11"/>
  <c r="BJ47" i="11"/>
  <c r="FA142" i="13"/>
  <c r="EW100" i="13"/>
  <c r="FT125" i="10"/>
  <c r="KZ30" i="13"/>
  <c r="AI96" i="11"/>
  <c r="CE102" i="13"/>
  <c r="BK96" i="11"/>
  <c r="BI21" i="11"/>
  <c r="IL23" i="10"/>
  <c r="AC107" i="6"/>
  <c r="JF91" i="10"/>
  <c r="X35" i="11"/>
  <c r="FE109" i="13"/>
  <c r="AB236" i="6"/>
  <c r="BD121" i="11"/>
  <c r="AQ163" i="11"/>
  <c r="NX161" i="13"/>
  <c r="CI60" i="13"/>
  <c r="OM157" i="10"/>
  <c r="CF73" i="13"/>
  <c r="HX163" i="13"/>
  <c r="BA112" i="11"/>
  <c r="AL54" i="11"/>
  <c r="HZ114" i="13"/>
  <c r="AB107" i="6"/>
  <c r="DL60" i="10"/>
  <c r="Z38" i="6"/>
  <c r="AC35" i="6"/>
  <c r="AA160" i="6"/>
  <c r="NT48" i="13"/>
  <c r="GE91" i="10"/>
  <c r="AT104" i="11"/>
  <c r="CW151" i="10"/>
  <c r="CJ81" i="13"/>
  <c r="X124" i="6"/>
  <c r="KC10" i="13"/>
  <c r="GN81" i="10"/>
  <c r="KU50" i="13"/>
  <c r="AG51" i="12"/>
  <c r="OJ150" i="10"/>
  <c r="Y118" i="11"/>
  <c r="NN101" i="13"/>
  <c r="KY141" i="10"/>
  <c r="FF52" i="13"/>
  <c r="NX73" i="13"/>
  <c r="AA108" i="6"/>
  <c r="BA29" i="11"/>
  <c r="Y311" i="6"/>
  <c r="NV133" i="13"/>
  <c r="KZ45" i="13"/>
  <c r="KS94" i="13"/>
  <c r="NV50" i="13"/>
  <c r="AE75" i="12"/>
  <c r="LV160" i="10"/>
  <c r="BJ22" i="13"/>
  <c r="AC161" i="6"/>
  <c r="KQ41" i="13"/>
  <c r="CW82" i="10"/>
  <c r="GM45" i="10"/>
  <c r="JD150" i="10"/>
  <c r="KU22" i="13"/>
  <c r="NP156" i="10"/>
  <c r="CX133" i="10"/>
  <c r="LN82" i="10"/>
  <c r="AC140" i="6"/>
  <c r="DL65" i="10"/>
  <c r="CI152" i="13"/>
  <c r="LP152" i="10"/>
  <c r="IB34" i="13"/>
  <c r="DB9" i="10"/>
  <c r="HX72" i="13"/>
  <c r="NV63" i="13"/>
  <c r="AP139" i="11"/>
  <c r="AG5" i="11"/>
  <c r="CB20" i="13"/>
  <c r="FB103" i="13"/>
  <c r="GK26" i="10"/>
  <c r="LA93" i="13"/>
  <c r="LX94" i="10" s="1"/>
  <c r="EH64" i="13"/>
  <c r="BI137" i="11"/>
  <c r="NQ36" i="10"/>
  <c r="QY36" i="10" s="1"/>
  <c r="DM63" i="10"/>
  <c r="BZ30" i="13"/>
  <c r="KZ13" i="13"/>
  <c r="LW14" i="10" s="1"/>
  <c r="AZ120" i="11"/>
  <c r="BH88" i="11"/>
  <c r="AJ77" i="11"/>
  <c r="BL157" i="13"/>
  <c r="CX158" i="10" s="1"/>
  <c r="X187" i="6"/>
  <c r="EH147" i="13"/>
  <c r="FO148" i="10" s="1"/>
  <c r="AQ116" i="11"/>
  <c r="LU21" i="10"/>
  <c r="NP118" i="13"/>
  <c r="NV73" i="10"/>
  <c r="AC233" i="6"/>
  <c r="LA132" i="13"/>
  <c r="DU152" i="10"/>
  <c r="HE111" i="13"/>
  <c r="AJ57" i="11"/>
  <c r="AC285" i="6"/>
  <c r="Z50" i="6"/>
  <c r="HT121" i="13"/>
  <c r="HE139" i="13"/>
  <c r="BC135" i="11"/>
  <c r="NX30" i="13"/>
  <c r="AT31" i="11"/>
  <c r="NV42" i="10"/>
  <c r="KS50" i="13"/>
  <c r="HY29" i="13"/>
  <c r="KQ130" i="13"/>
  <c r="MY70" i="13"/>
  <c r="Z74" i="11"/>
  <c r="FB157" i="13"/>
  <c r="NX74" i="13"/>
  <c r="AA113" i="11"/>
  <c r="FA46" i="13"/>
  <c r="AQ143" i="11"/>
  <c r="IZ60" i="10"/>
  <c r="FC51" i="13"/>
  <c r="IL68" i="10"/>
  <c r="BM66" i="11"/>
  <c r="BI13" i="11"/>
  <c r="NR126" i="13"/>
  <c r="AB117" i="6"/>
  <c r="KZ85" i="13"/>
  <c r="LW86" i="10" s="1"/>
  <c r="EG72" i="13"/>
  <c r="AU115" i="11"/>
  <c r="NW65" i="13"/>
  <c r="MZ90" i="13"/>
  <c r="LO158" i="10"/>
  <c r="OG27" i="10"/>
  <c r="BL14" i="13"/>
  <c r="BK77" i="13"/>
  <c r="HE33" i="13"/>
  <c r="AR78" i="11"/>
  <c r="GK32" i="10"/>
  <c r="DM134" i="10"/>
  <c r="DS137" i="10"/>
  <c r="GK68" i="10"/>
  <c r="FC152" i="13"/>
  <c r="GJ153" i="10" s="1"/>
  <c r="HX67" i="13"/>
  <c r="Y262" i="6"/>
  <c r="AK160" i="11"/>
  <c r="CF151" i="13"/>
  <c r="Y321" i="6"/>
  <c r="E29" i="6"/>
  <c r="LV162" i="10"/>
  <c r="KZ25" i="13"/>
  <c r="ID24" i="13"/>
  <c r="NP55" i="10"/>
  <c r="HT109" i="13"/>
  <c r="AC114" i="11"/>
  <c r="FA152" i="13"/>
  <c r="IC120" i="13"/>
  <c r="AG62" i="12"/>
  <c r="RW64" i="10"/>
  <c r="NX113" i="13"/>
  <c r="OP114" i="10" s="1"/>
  <c r="AA176" i="6"/>
  <c r="CF25" i="13"/>
  <c r="IX82" i="10"/>
  <c r="AA143" i="6"/>
  <c r="IC80" i="13"/>
  <c r="AA298" i="6"/>
  <c r="BK119" i="11"/>
  <c r="AJ40" i="11"/>
  <c r="KS101" i="13"/>
  <c r="DS15" i="10"/>
  <c r="X50" i="6"/>
  <c r="AL23" i="11"/>
  <c r="BZ108" i="13"/>
  <c r="BB47" i="11"/>
  <c r="GK95" i="10"/>
  <c r="Y210" i="6"/>
  <c r="EW157" i="13"/>
  <c r="AC210" i="6"/>
  <c r="DU15" i="10"/>
  <c r="HF105" i="13"/>
  <c r="CJ65" i="13"/>
  <c r="AR51" i="11"/>
  <c r="GN6" i="10"/>
  <c r="AT15" i="11"/>
  <c r="KQ68" i="13"/>
  <c r="KW162" i="13"/>
  <c r="BL44" i="11"/>
  <c r="AA216" i="6"/>
  <c r="AH22" i="11"/>
  <c r="AC157" i="11"/>
  <c r="LU6" i="10"/>
  <c r="KS107" i="13"/>
  <c r="EH73" i="13"/>
  <c r="FO74" i="10" s="1"/>
  <c r="AS52" i="11"/>
  <c r="AQ122" i="11"/>
  <c r="KU90" i="13"/>
  <c r="EY46" i="13"/>
  <c r="AA126" i="11"/>
  <c r="LO33" i="10"/>
  <c r="EH29" i="13"/>
  <c r="NS145" i="13"/>
  <c r="LD38" i="10"/>
  <c r="EH82" i="13"/>
  <c r="AB234" i="6"/>
  <c r="EH49" i="13"/>
  <c r="MY125" i="13"/>
  <c r="NS44" i="13"/>
  <c r="BL13" i="13"/>
  <c r="LD97" i="10"/>
  <c r="AB275" i="6"/>
  <c r="KC74" i="13"/>
  <c r="AT157" i="11"/>
  <c r="HT155" i="13"/>
  <c r="FG30" i="13"/>
  <c r="AJ118" i="11"/>
  <c r="KC118" i="13"/>
  <c r="FE90" i="13"/>
  <c r="AA56" i="6"/>
  <c r="ON93" i="10"/>
  <c r="BJ110" i="11"/>
  <c r="KY28" i="13"/>
  <c r="Y108" i="11"/>
  <c r="FE153" i="13"/>
  <c r="BC36" i="11"/>
  <c r="FO86" i="10"/>
  <c r="FN161" i="10"/>
  <c r="BA137" i="11"/>
  <c r="Z313" i="6"/>
  <c r="HF131" i="13"/>
  <c r="BJ120" i="11"/>
  <c r="BJ22" i="11"/>
  <c r="AQ110" i="11"/>
  <c r="AA75" i="11"/>
  <c r="AA90" i="11"/>
  <c r="AG118" i="11"/>
  <c r="KQ147" i="13"/>
  <c r="BB63" i="11"/>
  <c r="DB114" i="10"/>
  <c r="BD129" i="11"/>
  <c r="HT60" i="13"/>
  <c r="CW32" i="10"/>
  <c r="NV65" i="13"/>
  <c r="IF22" i="10"/>
  <c r="Y335" i="6"/>
  <c r="KS128" i="13"/>
  <c r="FG26" i="13"/>
  <c r="FN54" i="10"/>
  <c r="X9" i="6"/>
  <c r="IG122" i="10"/>
  <c r="FC111" i="13"/>
  <c r="FT50" i="10"/>
  <c r="DN19" i="10"/>
  <c r="GD10" i="10"/>
  <c r="FG116" i="13"/>
  <c r="FE101" i="13"/>
  <c r="OG66" i="10"/>
  <c r="AA139" i="6"/>
  <c r="MY108" i="13"/>
  <c r="MZ85" i="13"/>
  <c r="HY105" i="13"/>
  <c r="JA106" i="10" s="1"/>
  <c r="NQ67" i="10"/>
  <c r="FA101" i="13"/>
  <c r="BL40" i="11"/>
  <c r="HF123" i="13"/>
  <c r="AA282" i="6"/>
  <c r="KB89" i="13"/>
  <c r="AA114" i="11"/>
  <c r="AH41" i="11"/>
  <c r="X38" i="6"/>
  <c r="X205" i="6"/>
  <c r="GL158" i="10"/>
  <c r="AE101" i="12"/>
  <c r="LU65" i="10"/>
  <c r="AQ62" i="11"/>
  <c r="KX35" i="10"/>
  <c r="IW142" i="10"/>
  <c r="OM23" i="10"/>
  <c r="HY150" i="13"/>
  <c r="AC146" i="6"/>
  <c r="NN21" i="13"/>
  <c r="X42" i="6"/>
  <c r="AB53" i="6"/>
  <c r="AA64" i="6"/>
  <c r="Z178" i="6"/>
  <c r="Y351" i="6"/>
  <c r="NP151" i="13"/>
  <c r="AA327" i="6"/>
  <c r="KW138" i="13"/>
  <c r="HF101" i="13"/>
  <c r="OM134" i="10"/>
  <c r="DS125" i="10"/>
  <c r="HV127" i="13"/>
  <c r="AJ163" i="11"/>
  <c r="FC133" i="13"/>
  <c r="Z87" i="6"/>
  <c r="NR51" i="10"/>
  <c r="LW33" i="10"/>
  <c r="OL10" i="10"/>
  <c r="LS13" i="10"/>
  <c r="AI92" i="12"/>
  <c r="OH59" i="10"/>
  <c r="CI16" i="13"/>
  <c r="FB60" i="13"/>
  <c r="EH94" i="13"/>
  <c r="AT86" i="11"/>
  <c r="GF56" i="10"/>
  <c r="OK113" i="10"/>
  <c r="DM26" i="10"/>
  <c r="AH56" i="12"/>
  <c r="GF63" i="10"/>
  <c r="ID153" i="13"/>
  <c r="AY46" i="11"/>
  <c r="AC248" i="6"/>
  <c r="NT20" i="13"/>
  <c r="OL21" i="10" s="1"/>
  <c r="CE17" i="13"/>
  <c r="ON83" i="10"/>
  <c r="MY47" i="13"/>
  <c r="BJ24" i="11"/>
  <c r="AC28" i="6"/>
  <c r="AJ149" i="11"/>
  <c r="ID39" i="13"/>
  <c r="HZ23" i="13"/>
  <c r="LW19" i="10"/>
  <c r="AG84" i="12"/>
  <c r="BK7" i="11"/>
  <c r="CB12" i="13"/>
  <c r="JB36" i="10"/>
  <c r="X122" i="6"/>
  <c r="CE89" i="13"/>
  <c r="X223" i="6"/>
  <c r="CD65" i="13"/>
  <c r="JA42" i="10"/>
  <c r="KY59" i="10"/>
  <c r="GE160" i="10"/>
  <c r="EI161" i="13"/>
  <c r="FP162" i="10" s="1"/>
  <c r="KW23" i="13"/>
  <c r="GK79" i="10"/>
  <c r="CE83" i="13"/>
  <c r="CF86" i="13"/>
  <c r="DR87" i="10" s="1"/>
  <c r="Y7" i="11"/>
  <c r="KW96" i="13"/>
  <c r="ID104" i="13"/>
  <c r="Z130" i="11"/>
  <c r="Z76" i="6"/>
  <c r="AC22" i="6"/>
  <c r="JD159" i="10"/>
  <c r="FE82" i="13"/>
  <c r="JB68" i="10"/>
  <c r="KV152" i="13"/>
  <c r="AB35" i="6"/>
  <c r="EI122" i="13"/>
  <c r="LD145" i="10"/>
  <c r="IW81" i="10"/>
  <c r="HD4" i="13"/>
  <c r="KU122" i="13"/>
  <c r="AB293" i="6"/>
  <c r="JE82" i="10"/>
  <c r="NV74" i="13"/>
  <c r="RX63" i="10"/>
  <c r="EY130" i="13"/>
  <c r="AU113" i="11"/>
  <c r="AA281" i="6"/>
  <c r="BH78" i="11"/>
  <c r="BC127" i="11"/>
  <c r="GK58" i="10"/>
  <c r="NP77" i="10"/>
  <c r="Y326" i="6"/>
  <c r="EY102" i="13"/>
  <c r="X193" i="6"/>
  <c r="FF21" i="13"/>
  <c r="X258" i="6"/>
  <c r="CD9" i="13"/>
  <c r="KW63" i="13"/>
  <c r="CV13" i="10"/>
  <c r="AL129" i="11"/>
  <c r="FC113" i="13"/>
  <c r="EW119" i="13"/>
  <c r="BL62" i="13"/>
  <c r="NS61" i="13"/>
  <c r="DR57" i="10"/>
  <c r="AY65" i="11"/>
  <c r="EH83" i="13"/>
  <c r="X314" i="6"/>
  <c r="NW83" i="13"/>
  <c r="OH159" i="10"/>
  <c r="NV6" i="10"/>
  <c r="FF125" i="13"/>
  <c r="X27" i="11"/>
  <c r="Z339" i="6"/>
  <c r="BI56" i="11"/>
  <c r="CX17" i="10"/>
  <c r="BB22" i="11"/>
  <c r="BB111" i="11"/>
  <c r="Z5" i="6"/>
  <c r="FA148" i="13"/>
  <c r="BC26" i="11"/>
  <c r="CF152" i="13"/>
  <c r="LU109" i="10"/>
  <c r="EW150" i="13"/>
  <c r="OH15" i="10"/>
  <c r="OK75" i="10"/>
  <c r="LX74" i="10"/>
  <c r="LU40" i="10"/>
  <c r="JB30" i="10"/>
  <c r="NR52" i="10"/>
  <c r="EY53" i="13"/>
  <c r="NR152" i="13"/>
  <c r="AJ145" i="11"/>
  <c r="AA233" i="6"/>
  <c r="KW102" i="13"/>
  <c r="AK61" i="11"/>
  <c r="AB19" i="11"/>
  <c r="BB81" i="11"/>
  <c r="NR12" i="10"/>
  <c r="KY121" i="13"/>
  <c r="IC97" i="13"/>
  <c r="KS83" i="13"/>
  <c r="BJ93" i="11"/>
  <c r="MY6" i="13"/>
  <c r="ON5" i="10"/>
  <c r="KV81" i="13"/>
  <c r="CB146" i="13"/>
  <c r="AH84" i="12"/>
  <c r="BK55" i="11"/>
  <c r="HZ11" i="13"/>
  <c r="LX59" i="10"/>
  <c r="NV146" i="10"/>
  <c r="Y236" i="6"/>
  <c r="MY23" i="13"/>
  <c r="RU93" i="10"/>
  <c r="OP131" i="10"/>
  <c r="AZ134" i="11"/>
  <c r="AC273" i="6"/>
  <c r="GH25" i="10"/>
  <c r="FO69" i="10"/>
  <c r="IF110" i="10"/>
  <c r="KV139" i="13"/>
  <c r="Y190" i="6"/>
  <c r="X144" i="11"/>
  <c r="BC47" i="11"/>
  <c r="OG11" i="10"/>
  <c r="AS160" i="11"/>
  <c r="IF73" i="10"/>
  <c r="CX85" i="10"/>
  <c r="Z198" i="6"/>
  <c r="AA8" i="6"/>
  <c r="AU17" i="11"/>
  <c r="DP87" i="10"/>
  <c r="AS116" i="11"/>
  <c r="CE148" i="13"/>
  <c r="IF100" i="10"/>
  <c r="HE59" i="13"/>
  <c r="AA140" i="11"/>
  <c r="AS20" i="11"/>
  <c r="MY62" i="13"/>
  <c r="HZ104" i="13"/>
  <c r="Y97" i="11"/>
  <c r="BZ151" i="13"/>
  <c r="FF48" i="13"/>
  <c r="RV138" i="10"/>
  <c r="AS143" i="11"/>
  <c r="Y140" i="6"/>
  <c r="CB163" i="13"/>
  <c r="KW137" i="13"/>
  <c r="OP67" i="10"/>
  <c r="LO94" i="10"/>
  <c r="Z233" i="6"/>
  <c r="AI52" i="11"/>
  <c r="AB268" i="6"/>
  <c r="X302" i="6"/>
  <c r="NW119" i="13"/>
  <c r="BC157" i="11"/>
  <c r="Y45" i="6"/>
  <c r="BC7" i="11"/>
  <c r="IF163" i="10"/>
  <c r="BH150" i="11"/>
  <c r="CV47" i="10"/>
  <c r="IB125" i="13"/>
  <c r="IF117" i="10"/>
  <c r="CI56" i="13"/>
  <c r="IG66" i="10"/>
  <c r="HY30" i="13"/>
  <c r="FT7" i="10"/>
  <c r="CB15" i="13"/>
  <c r="LU140" i="10"/>
  <c r="Y188" i="6"/>
  <c r="AK37" i="11"/>
  <c r="DL139" i="10"/>
  <c r="AB227" i="6"/>
  <c r="DV91" i="10"/>
  <c r="AF5" i="12"/>
  <c r="NX79" i="13"/>
  <c r="OP80" i="10" s="1"/>
  <c r="NR161" i="13"/>
  <c r="BD33" i="11"/>
  <c r="OM83" i="10"/>
  <c r="BL82" i="13"/>
  <c r="HY87" i="13"/>
  <c r="KZ158" i="13"/>
  <c r="GJ141" i="10"/>
  <c r="RW82" i="10"/>
  <c r="HZ50" i="13"/>
  <c r="BJ104" i="11"/>
  <c r="GM95" i="10"/>
  <c r="AH93" i="11"/>
  <c r="K30" i="6"/>
  <c r="CF39" i="13"/>
  <c r="NT11" i="13"/>
  <c r="AA68" i="6"/>
  <c r="NR162" i="13"/>
  <c r="X62" i="11"/>
  <c r="OG95" i="10"/>
  <c r="CH142" i="13"/>
  <c r="FT60" i="10"/>
  <c r="FO30" i="10"/>
  <c r="LV113" i="10"/>
  <c r="FO112" i="10"/>
  <c r="BJ90" i="11"/>
  <c r="MZ121" i="13"/>
  <c r="FN80" i="10"/>
  <c r="BJ6" i="13"/>
  <c r="IF88" i="10"/>
  <c r="NN5" i="13"/>
  <c r="E33" i="6"/>
  <c r="Z190" i="6"/>
  <c r="BL117" i="11"/>
  <c r="FT34" i="10"/>
  <c r="KW26" i="13"/>
  <c r="AB202" i="6"/>
  <c r="BJ36" i="13"/>
  <c r="AF58" i="12"/>
  <c r="Z290" i="6"/>
  <c r="HX35" i="13"/>
  <c r="HV57" i="13"/>
  <c r="HV95" i="13"/>
  <c r="ID107" i="13"/>
  <c r="EY106" i="13"/>
  <c r="KZ50" i="13"/>
  <c r="IV48" i="10"/>
  <c r="BA143" i="11"/>
  <c r="OK8" i="10"/>
  <c r="AH54" i="11"/>
  <c r="KV84" i="13"/>
  <c r="OO100" i="10"/>
  <c r="Y163" i="6"/>
  <c r="DB143" i="10"/>
  <c r="AK73" i="11"/>
  <c r="FF59" i="13"/>
  <c r="HF85" i="13"/>
  <c r="X68" i="11"/>
  <c r="AH123" i="11"/>
  <c r="FC52" i="13"/>
  <c r="AG24" i="12"/>
  <c r="OG158" i="10"/>
  <c r="AA124" i="11"/>
  <c r="KU148" i="13"/>
  <c r="FO18" i="10"/>
  <c r="NP119" i="10"/>
  <c r="EG66" i="13"/>
  <c r="AI92" i="11"/>
  <c r="FN115" i="10"/>
  <c r="AC70" i="11"/>
  <c r="AA364" i="6"/>
  <c r="BL46" i="11"/>
  <c r="LN152" i="10"/>
  <c r="BJ8" i="13"/>
  <c r="AA331" i="6"/>
  <c r="KQ142" i="13"/>
  <c r="JC101" i="10"/>
  <c r="GH22" i="10"/>
  <c r="AC72" i="6"/>
  <c r="DM86" i="10"/>
  <c r="NP140" i="10"/>
  <c r="LT17" i="10"/>
  <c r="LP104" i="10"/>
  <c r="AI29" i="12"/>
  <c r="FF32" i="13"/>
  <c r="X298" i="6"/>
  <c r="CD14" i="13"/>
  <c r="AA33" i="11"/>
  <c r="Y261" i="6"/>
  <c r="LD56" i="10"/>
  <c r="HZ47" i="13"/>
  <c r="JB48" i="10" s="1"/>
  <c r="NN130" i="13"/>
  <c r="AY148" i="11"/>
  <c r="FB123" i="13"/>
  <c r="GI124" i="10" s="1"/>
  <c r="Z122" i="6"/>
  <c r="NT150" i="13"/>
  <c r="NP33" i="13"/>
  <c r="Y60" i="6"/>
  <c r="DU101" i="10"/>
  <c r="FF134" i="13"/>
  <c r="IL111" i="10"/>
  <c r="KZ16" i="13"/>
  <c r="AE16" i="12"/>
  <c r="KU99" i="13"/>
  <c r="X154" i="11"/>
  <c r="CX109" i="10"/>
  <c r="GE149" i="10"/>
  <c r="BD62" i="11"/>
  <c r="EY13" i="13"/>
  <c r="CH126" i="13"/>
  <c r="EI105" i="13"/>
  <c r="AP140" i="11"/>
  <c r="CI25" i="13"/>
  <c r="GK20" i="10"/>
  <c r="E17" i="6"/>
  <c r="HD48" i="13"/>
  <c r="JF10" i="10"/>
  <c r="LD11" i="10"/>
  <c r="OM33" i="10"/>
  <c r="HZ92" i="13"/>
  <c r="EI157" i="13"/>
  <c r="FP158" i="10" s="1"/>
  <c r="HV135" i="13"/>
  <c r="NR21" i="13"/>
  <c r="JB151" i="10"/>
  <c r="KW122" i="13"/>
  <c r="LU33" i="10"/>
  <c r="FT143" i="10"/>
  <c r="X144" i="6"/>
  <c r="KQ110" i="13"/>
  <c r="IL101" i="10"/>
  <c r="KZ153" i="13"/>
  <c r="BZ27" i="13"/>
  <c r="FN99" i="10"/>
  <c r="RU99" i="10" s="1"/>
  <c r="CH72" i="13"/>
  <c r="DT73" i="10" s="1"/>
  <c r="KW82" i="13"/>
  <c r="LT83" i="10" s="1"/>
  <c r="HD64" i="13"/>
  <c r="IF65" i="10" s="1"/>
  <c r="Z92" i="6"/>
  <c r="MZ7" i="13"/>
  <c r="NR8" i="10" s="1"/>
  <c r="AS82" i="11"/>
  <c r="HE162" i="13"/>
  <c r="HF76" i="13"/>
  <c r="AS6" i="11"/>
  <c r="CD13" i="13"/>
  <c r="DP14" i="10" s="1"/>
  <c r="EI145" i="13"/>
  <c r="LO7" i="10"/>
  <c r="X5" i="11"/>
  <c r="EI127" i="13"/>
  <c r="FG145" i="13"/>
  <c r="KX91" i="10"/>
  <c r="LO130" i="10"/>
  <c r="AC322" i="6"/>
  <c r="BK158" i="11"/>
  <c r="KV96" i="13"/>
  <c r="IB44" i="13"/>
  <c r="AH63" i="12"/>
  <c r="MY69" i="13"/>
  <c r="DP162" i="10"/>
  <c r="AC96" i="6"/>
  <c r="CV22" i="10"/>
  <c r="NR138" i="13"/>
  <c r="IF86" i="10"/>
  <c r="OM113" i="10"/>
  <c r="IC12" i="13"/>
  <c r="KZ138" i="13"/>
  <c r="AU85" i="11"/>
  <c r="Y189" i="6"/>
  <c r="CD38" i="13"/>
  <c r="Z343" i="6"/>
  <c r="GM10" i="10"/>
  <c r="HY38" i="13"/>
  <c r="JA39" i="10" s="1"/>
  <c r="NV20" i="10"/>
  <c r="DT13" i="10"/>
  <c r="EY103" i="13"/>
  <c r="NT117" i="13"/>
  <c r="X161" i="11"/>
  <c r="AH5" i="11"/>
  <c r="AS42" i="11"/>
  <c r="AY17" i="11"/>
  <c r="HE15" i="13"/>
  <c r="X131" i="11"/>
  <c r="IL14" i="10"/>
  <c r="KW32" i="13"/>
  <c r="LT33" i="10" s="1"/>
  <c r="AQ161" i="11"/>
  <c r="AZ101" i="11"/>
  <c r="IB67" i="13"/>
  <c r="JD68" i="10" s="1"/>
  <c r="KV161" i="13"/>
  <c r="CI30" i="13"/>
  <c r="KX150" i="10"/>
  <c r="GL24" i="10"/>
  <c r="NW72" i="13"/>
  <c r="OO73" i="10" s="1"/>
  <c r="GH35" i="10"/>
  <c r="GH133" i="10"/>
  <c r="EH108" i="13"/>
  <c r="KA12" i="13"/>
  <c r="FE81" i="13"/>
  <c r="AH43" i="12"/>
  <c r="IF155" i="10"/>
  <c r="NR34" i="13"/>
  <c r="OJ35" i="10" s="1"/>
  <c r="CW29" i="10"/>
  <c r="AF39" i="12"/>
  <c r="BK104" i="13"/>
  <c r="EH71" i="13"/>
  <c r="EY98" i="13"/>
  <c r="GF99" i="10" s="1"/>
  <c r="BB11" i="11"/>
  <c r="BA41" i="11"/>
  <c r="AZ133" i="11"/>
  <c r="OM119" i="10"/>
  <c r="Y52" i="6"/>
  <c r="FF103" i="13"/>
  <c r="MX26" i="13"/>
  <c r="MY159" i="13"/>
  <c r="AB40" i="6"/>
  <c r="KW61" i="13"/>
  <c r="Y87" i="11"/>
  <c r="CW109" i="10"/>
  <c r="QU109" i="10" s="1"/>
  <c r="EI73" i="13"/>
  <c r="FP74" i="10" s="1"/>
  <c r="NW113" i="13"/>
  <c r="KY99" i="13"/>
  <c r="CJ69" i="13"/>
  <c r="FE48" i="13"/>
  <c r="HD31" i="13"/>
  <c r="BD139" i="11"/>
  <c r="RU144" i="10"/>
  <c r="AZ10" i="11"/>
  <c r="FG42" i="13"/>
  <c r="CE131" i="13"/>
  <c r="BL5" i="11"/>
  <c r="OG138" i="10"/>
  <c r="KB13" i="13"/>
  <c r="MY32" i="13"/>
  <c r="FA15" i="13"/>
  <c r="AY123" i="11"/>
  <c r="AA163" i="6"/>
  <c r="MY96" i="13"/>
  <c r="NN8" i="13"/>
  <c r="AG161" i="11"/>
  <c r="LD155" i="10"/>
  <c r="AT6" i="11"/>
  <c r="AI32" i="12"/>
  <c r="Y280" i="6"/>
  <c r="AC110" i="6"/>
  <c r="AB341" i="6"/>
  <c r="BD164" i="11"/>
  <c r="CF50" i="13"/>
  <c r="AA73" i="6"/>
  <c r="AI23" i="11"/>
  <c r="NT26" i="13"/>
  <c r="AT116" i="11"/>
  <c r="AB262" i="6"/>
  <c r="HD22" i="13"/>
  <c r="EI34" i="13"/>
  <c r="DM50" i="10"/>
  <c r="EI49" i="13"/>
  <c r="IV68" i="10"/>
  <c r="CF105" i="13"/>
  <c r="AH77" i="11"/>
  <c r="BD45" i="11"/>
  <c r="FF95" i="13"/>
  <c r="AC225" i="6"/>
  <c r="KW139" i="13"/>
  <c r="DB82" i="10"/>
  <c r="FN82" i="10"/>
  <c r="DM19" i="10"/>
  <c r="GF16" i="10"/>
  <c r="FB36" i="13"/>
  <c r="CB157" i="13"/>
  <c r="KV134" i="13"/>
  <c r="AY25" i="11"/>
  <c r="KU32" i="13"/>
  <c r="AB354" i="6"/>
  <c r="JA14" i="10"/>
  <c r="KQ79" i="13"/>
  <c r="IC68" i="13"/>
  <c r="NP99" i="10"/>
  <c r="DM158" i="10"/>
  <c r="X127" i="11"/>
  <c r="MY57" i="13"/>
  <c r="IW14" i="10"/>
  <c r="BZ14" i="13"/>
  <c r="OM26" i="10"/>
  <c r="AG157" i="11"/>
  <c r="GF148" i="10"/>
  <c r="OH99" i="10"/>
  <c r="AP22" i="11"/>
  <c r="FA154" i="13"/>
  <c r="AY127" i="11"/>
  <c r="KC119" i="13"/>
  <c r="LO25" i="10"/>
  <c r="AJ51" i="11"/>
  <c r="AJ13" i="11"/>
  <c r="LP128" i="10"/>
  <c r="NS134" i="13"/>
  <c r="BH123" i="11"/>
  <c r="OL9" i="10"/>
  <c r="MY58" i="13"/>
  <c r="KZ29" i="13"/>
  <c r="JD16" i="10"/>
  <c r="AC55" i="6"/>
  <c r="AF73" i="12"/>
  <c r="BA119" i="11"/>
  <c r="BH109" i="11"/>
  <c r="AZ138" i="11"/>
  <c r="MZ37" i="13"/>
  <c r="AC41" i="6"/>
  <c r="GE136" i="10"/>
  <c r="IB53" i="13"/>
  <c r="AA139" i="11"/>
  <c r="X283" i="6"/>
  <c r="MY107" i="13"/>
  <c r="AJ147" i="11"/>
  <c r="Z115" i="11"/>
  <c r="CB109" i="13"/>
  <c r="CI109" i="13"/>
  <c r="RW40" i="10"/>
  <c r="GK13" i="10"/>
  <c r="KX133" i="10"/>
  <c r="AZ30" i="11"/>
  <c r="AB17" i="6"/>
  <c r="HY48" i="13"/>
  <c r="FC22" i="13"/>
  <c r="KS163" i="13"/>
  <c r="BL99" i="13"/>
  <c r="IL20" i="10"/>
  <c r="GK25" i="10"/>
  <c r="OH5" i="10"/>
  <c r="CE130" i="13"/>
  <c r="DQ131" i="10" s="1"/>
  <c r="AI31" i="11"/>
  <c r="MY30" i="13"/>
  <c r="BM62" i="11"/>
  <c r="IF69" i="10"/>
  <c r="NR20" i="13"/>
  <c r="KB65" i="13"/>
  <c r="AE38" i="12"/>
  <c r="JF131" i="10"/>
  <c r="KZ82" i="10"/>
  <c r="AB208" i="6"/>
  <c r="BB148" i="11"/>
  <c r="JC76" i="10"/>
  <c r="NX123" i="13"/>
  <c r="HF67" i="13"/>
  <c r="HX87" i="13"/>
  <c r="AQ9" i="11"/>
  <c r="FA4" i="13"/>
  <c r="BJ47" i="13"/>
  <c r="CV48" i="10" s="1"/>
  <c r="CI157" i="13"/>
  <c r="DU158" i="10" s="1"/>
  <c r="FN135" i="10"/>
  <c r="KQ29" i="13"/>
  <c r="DV121" i="10"/>
  <c r="AJ133" i="11"/>
  <c r="AK55" i="11"/>
  <c r="IB154" i="13"/>
  <c r="LO92" i="10"/>
  <c r="NP129" i="13"/>
  <c r="NW5" i="13"/>
  <c r="IH77" i="10"/>
  <c r="LA106" i="13"/>
  <c r="KS106" i="13"/>
  <c r="AH81" i="11"/>
  <c r="AB286" i="6"/>
  <c r="AC336" i="6"/>
  <c r="KZ152" i="13"/>
  <c r="KY71" i="10"/>
  <c r="FT78" i="10"/>
  <c r="GH41" i="10"/>
  <c r="BH5" i="11"/>
  <c r="HZ13" i="13"/>
  <c r="AI16" i="11"/>
  <c r="NN62" i="13"/>
  <c r="NT147" i="13"/>
  <c r="AL28" i="11"/>
  <c r="HE160" i="13"/>
  <c r="AT103" i="11"/>
  <c r="JC131" i="10"/>
  <c r="OG125" i="10"/>
  <c r="OL139" i="10"/>
  <c r="CI66" i="13"/>
  <c r="AG111" i="11"/>
  <c r="BB36" i="11"/>
  <c r="AG133" i="11"/>
  <c r="HV46" i="13"/>
  <c r="IB62" i="13"/>
  <c r="DN48" i="10"/>
  <c r="AJ152" i="11"/>
  <c r="AI84" i="12"/>
  <c r="BJ66" i="11"/>
  <c r="X93" i="6"/>
  <c r="AU160" i="11"/>
  <c r="KC21" i="13"/>
  <c r="AC21" i="6"/>
  <c r="HT40" i="13"/>
  <c r="CB67" i="13"/>
  <c r="NV122" i="13"/>
  <c r="AA85" i="6"/>
  <c r="JD105" i="10"/>
  <c r="NS33" i="13"/>
  <c r="Y124" i="11"/>
  <c r="OG62" i="10"/>
  <c r="LX134" i="10"/>
  <c r="AK20" i="11"/>
  <c r="CV156" i="10"/>
  <c r="AG23" i="12"/>
  <c r="KS82" i="13"/>
  <c r="BB151" i="11"/>
  <c r="BC156" i="11"/>
  <c r="NX22" i="13"/>
  <c r="BZ113" i="13"/>
  <c r="AB246" i="6"/>
  <c r="AC112" i="11"/>
  <c r="Y66" i="6"/>
  <c r="DM32" i="10"/>
  <c r="BZ156" i="13"/>
  <c r="Z332" i="6"/>
  <c r="HT44" i="13"/>
  <c r="HF156" i="13"/>
  <c r="NS35" i="13"/>
  <c r="CH75" i="13"/>
  <c r="NV164" i="10"/>
  <c r="AK14" i="11"/>
  <c r="BH140" i="11"/>
  <c r="BJ70" i="13"/>
  <c r="CD120" i="13"/>
  <c r="EY142" i="13"/>
  <c r="NP138" i="13"/>
  <c r="HY115" i="13"/>
  <c r="AC184" i="6"/>
  <c r="LP112" i="10"/>
  <c r="OP129" i="10"/>
  <c r="AL97" i="11"/>
  <c r="ID157" i="13"/>
  <c r="AB28" i="6"/>
  <c r="KC143" i="13"/>
  <c r="GN65" i="10"/>
  <c r="DU98" i="10"/>
  <c r="GF47" i="10"/>
  <c r="EY135" i="13"/>
  <c r="LX32" i="10"/>
  <c r="BH26" i="11"/>
  <c r="BM47" i="11"/>
  <c r="GI115" i="10"/>
  <c r="NW81" i="13"/>
  <c r="HT124" i="13"/>
  <c r="BL105" i="11"/>
  <c r="HX73" i="13"/>
  <c r="FN124" i="10"/>
  <c r="Z156" i="11"/>
  <c r="GJ128" i="10"/>
  <c r="MY86" i="13"/>
  <c r="DS58" i="10"/>
  <c r="DN160" i="10"/>
  <c r="AI19" i="11"/>
  <c r="BL15" i="11"/>
  <c r="KQ125" i="13"/>
  <c r="IV128" i="10"/>
  <c r="LW59" i="10"/>
  <c r="FF102" i="13"/>
  <c r="AE99" i="12"/>
  <c r="KU42" i="13"/>
  <c r="BA97" i="11"/>
  <c r="IB142" i="13"/>
  <c r="CB56" i="13"/>
  <c r="IL164" i="10"/>
  <c r="CH100" i="13"/>
  <c r="AA289" i="6"/>
  <c r="OP66" i="10"/>
  <c r="JD100" i="10"/>
  <c r="KY5" i="13"/>
  <c r="HF56" i="13"/>
  <c r="NP110" i="10"/>
  <c r="LU15" i="10"/>
  <c r="NV94" i="10"/>
  <c r="CH4" i="13"/>
  <c r="BA53" i="11"/>
  <c r="AL90" i="11"/>
  <c r="AB50" i="11"/>
  <c r="OJ123" i="10"/>
  <c r="NX131" i="13"/>
  <c r="LN60" i="10"/>
  <c r="CF98" i="13"/>
  <c r="FB83" i="13"/>
  <c r="X328" i="6"/>
  <c r="EH72" i="13"/>
  <c r="BZ47" i="13"/>
  <c r="AU21" i="11"/>
  <c r="NR25" i="10"/>
  <c r="AQ135" i="11"/>
  <c r="Y50" i="11"/>
  <c r="OO59" i="10"/>
  <c r="EW14" i="13"/>
  <c r="AC133" i="11"/>
  <c r="KB108" i="13"/>
  <c r="DU86" i="10"/>
  <c r="AG78" i="12"/>
  <c r="EG50" i="13"/>
  <c r="BB104" i="11"/>
  <c r="NR61" i="13"/>
  <c r="AB155" i="11"/>
  <c r="HT35" i="13"/>
  <c r="BJ27" i="13"/>
  <c r="AU44" i="11"/>
  <c r="CD121" i="13"/>
  <c r="Y25" i="11"/>
  <c r="CH41" i="13"/>
  <c r="AE97" i="12"/>
  <c r="NS107" i="13"/>
  <c r="BJ23" i="13"/>
  <c r="MY116" i="13"/>
  <c r="KB123" i="13"/>
  <c r="KY9" i="13"/>
  <c r="HZ123" i="13"/>
  <c r="AP153" i="11"/>
  <c r="BM124" i="11"/>
  <c r="FT155" i="10"/>
  <c r="X299" i="6"/>
  <c r="KX113" i="10"/>
  <c r="AA125" i="6"/>
  <c r="NQ55" i="10"/>
  <c r="IH161" i="10"/>
  <c r="LR127" i="10"/>
  <c r="FF89" i="13"/>
  <c r="DB139" i="10"/>
  <c r="CV60" i="10"/>
  <c r="BZ12" i="13"/>
  <c r="DT105" i="10"/>
  <c r="DB32" i="10"/>
  <c r="LU112" i="10"/>
  <c r="EW148" i="13"/>
  <c r="CD104" i="13"/>
  <c r="DP105" i="10" s="1"/>
  <c r="LO6" i="10"/>
  <c r="Y24" i="11"/>
  <c r="X162" i="11"/>
  <c r="AC280" i="6"/>
  <c r="ID137" i="13"/>
  <c r="BK94" i="11"/>
  <c r="EI72" i="13"/>
  <c r="BC108" i="11"/>
  <c r="AK50" i="11"/>
  <c r="ID55" i="13"/>
  <c r="MX34" i="13"/>
  <c r="OP85" i="10"/>
  <c r="OG68" i="10"/>
  <c r="NN128" i="13"/>
  <c r="NT65" i="13"/>
  <c r="AG22" i="12"/>
  <c r="HT135" i="13"/>
  <c r="DN151" i="10"/>
  <c r="LU69" i="10"/>
  <c r="OG25" i="10"/>
  <c r="AT51" i="11"/>
  <c r="KU62" i="13"/>
  <c r="CF110" i="13"/>
  <c r="KU31" i="13"/>
  <c r="LR32" i="10" s="1"/>
  <c r="BZ33" i="13"/>
  <c r="BD53" i="11"/>
  <c r="AP101" i="11"/>
  <c r="IC15" i="13"/>
  <c r="AC323" i="6"/>
  <c r="HF62" i="13"/>
  <c r="IH63" i="10" s="1"/>
  <c r="NV135" i="13"/>
  <c r="NX46" i="13"/>
  <c r="DB140" i="10"/>
  <c r="AF50" i="12"/>
  <c r="BI47" i="11"/>
  <c r="NV81" i="13"/>
  <c r="AZ61" i="11"/>
  <c r="BM95" i="11"/>
  <c r="AB35" i="11"/>
  <c r="BB153" i="11"/>
  <c r="IB54" i="13"/>
  <c r="NP30" i="13"/>
  <c r="HX9" i="13"/>
  <c r="OG23" i="10"/>
  <c r="CF97" i="13"/>
  <c r="AB363" i="6"/>
  <c r="CF156" i="13"/>
  <c r="FG77" i="13"/>
  <c r="CE25" i="13"/>
  <c r="GD41" i="10"/>
  <c r="NV147" i="13"/>
  <c r="ON148" i="10" s="1"/>
  <c r="BL125" i="11"/>
  <c r="AI6" i="12"/>
  <c r="EW62" i="13"/>
  <c r="GD63" i="10" s="1"/>
  <c r="CD93" i="13"/>
  <c r="MX22" i="13"/>
  <c r="NN96" i="13"/>
  <c r="AI41" i="12"/>
  <c r="KZ15" i="13"/>
  <c r="LW16" i="10" s="1"/>
  <c r="CD71" i="13"/>
  <c r="HD54" i="13"/>
  <c r="NP46" i="13"/>
  <c r="DM93" i="10"/>
  <c r="AU37" i="11"/>
  <c r="NN117" i="13"/>
  <c r="OF118" i="10" s="1"/>
  <c r="NS76" i="13"/>
  <c r="KZ84" i="13"/>
  <c r="FE63" i="13"/>
  <c r="GL64" i="10" s="1"/>
  <c r="KU74" i="13"/>
  <c r="AA7" i="11"/>
  <c r="AZ45" i="11"/>
  <c r="Z232" i="6"/>
  <c r="KC45" i="13"/>
  <c r="IL110" i="10"/>
  <c r="X260" i="6"/>
  <c r="KW72" i="13"/>
  <c r="FF120" i="13"/>
  <c r="IB152" i="13"/>
  <c r="KX74" i="10"/>
  <c r="IB162" i="13"/>
  <c r="IF154" i="10"/>
  <c r="BK35" i="13"/>
  <c r="CJ8" i="13"/>
  <c r="FA144" i="13"/>
  <c r="FE141" i="13"/>
  <c r="BC9" i="11"/>
  <c r="KZ43" i="13"/>
  <c r="LW44" i="10" s="1"/>
  <c r="CD156" i="13"/>
  <c r="LO125" i="10"/>
  <c r="GN93" i="10"/>
  <c r="KY57" i="13"/>
  <c r="IW84" i="10"/>
  <c r="BM26" i="11"/>
  <c r="HY57" i="13"/>
  <c r="CH118" i="13"/>
  <c r="KQ114" i="13"/>
  <c r="IL92" i="10"/>
  <c r="Y20" i="6"/>
  <c r="ID19" i="13"/>
  <c r="AP64" i="11"/>
  <c r="DS138" i="10"/>
  <c r="NV138" i="13"/>
  <c r="BB98" i="11"/>
  <c r="HZ86" i="13"/>
  <c r="BD81" i="11"/>
  <c r="CI18" i="13"/>
  <c r="DU19" i="10" s="1"/>
  <c r="FA39" i="13"/>
  <c r="AI22" i="12"/>
  <c r="DS45" i="10"/>
  <c r="EH130" i="13"/>
  <c r="EI25" i="13"/>
  <c r="AA17" i="6"/>
  <c r="MY117" i="13"/>
  <c r="IF144" i="10"/>
  <c r="AL125" i="11"/>
  <c r="OM151" i="10"/>
  <c r="BH54" i="11"/>
  <c r="CD6" i="13"/>
  <c r="BK8" i="11"/>
  <c r="BZ52" i="13"/>
  <c r="IL67" i="10"/>
  <c r="RT100" i="10"/>
  <c r="DM53" i="10"/>
  <c r="ID89" i="13"/>
  <c r="JF90" i="10" s="1"/>
  <c r="FG12" i="13"/>
  <c r="CW78" i="10"/>
  <c r="LS36" i="10"/>
  <c r="BI54" i="11"/>
  <c r="AU66" i="11"/>
  <c r="MZ150" i="13"/>
  <c r="Z136" i="6"/>
  <c r="AL138" i="11"/>
  <c r="AP154" i="11"/>
  <c r="AE8" i="12"/>
  <c r="KB104" i="13"/>
  <c r="LD128" i="10"/>
  <c r="FA150" i="13"/>
  <c r="BK145" i="11"/>
  <c r="BH43" i="11"/>
  <c r="HZ12" i="13"/>
  <c r="HX12" i="13"/>
  <c r="IZ13" i="10" s="1"/>
  <c r="KZ156" i="10"/>
  <c r="NV103" i="13"/>
  <c r="ON104" i="10" s="1"/>
  <c r="KZ75" i="13"/>
  <c r="LW76" i="10" s="1"/>
  <c r="BI20" i="11"/>
  <c r="FE162" i="13"/>
  <c r="OM117" i="10"/>
  <c r="HT14" i="13"/>
  <c r="KQ72" i="13"/>
  <c r="NV89" i="13"/>
  <c r="NT54" i="13"/>
  <c r="OL55" i="10" s="1"/>
  <c r="AA212" i="6"/>
  <c r="LO16" i="10"/>
  <c r="KC67" i="13"/>
  <c r="KB156" i="13"/>
  <c r="BC151" i="11"/>
  <c r="IW87" i="10"/>
  <c r="MZ108" i="13"/>
  <c r="NR109" i="10" s="1"/>
  <c r="JB154" i="10"/>
  <c r="AU121" i="11"/>
  <c r="RT22" i="10"/>
  <c r="OJ70" i="10"/>
  <c r="NV97" i="13"/>
  <c r="AZ13" i="11"/>
  <c r="NV120" i="13"/>
  <c r="AI73" i="12"/>
  <c r="Y11" i="11"/>
  <c r="FB144" i="13"/>
  <c r="HT137" i="13"/>
  <c r="BH9" i="11"/>
  <c r="NX89" i="13"/>
  <c r="AZ80" i="11"/>
  <c r="NR142" i="13"/>
  <c r="NX91" i="13"/>
  <c r="OL64" i="10"/>
  <c r="NX135" i="13"/>
  <c r="CE90" i="13"/>
  <c r="AY128" i="11"/>
  <c r="HV123" i="13"/>
  <c r="HZ66" i="13"/>
  <c r="LD32" i="10"/>
  <c r="LU56" i="10"/>
  <c r="CE87" i="13"/>
  <c r="GK113" i="10"/>
  <c r="KY55" i="10"/>
  <c r="NT144" i="13"/>
  <c r="CI20" i="13"/>
  <c r="BB140" i="11"/>
  <c r="AH40" i="12"/>
  <c r="EH9" i="13"/>
  <c r="AI70" i="11"/>
  <c r="LD48" i="10"/>
  <c r="AG42" i="11"/>
  <c r="EW104" i="13"/>
  <c r="HE69" i="13"/>
  <c r="AA294" i="6"/>
  <c r="GJ157" i="10"/>
  <c r="GK35" i="10"/>
  <c r="IH135" i="10"/>
  <c r="AE5" i="12"/>
  <c r="CB136" i="13"/>
  <c r="LW95" i="10"/>
  <c r="AA221" i="6"/>
  <c r="HV88" i="13"/>
  <c r="AH45" i="11"/>
  <c r="GE150" i="10"/>
  <c r="RT84" i="10"/>
  <c r="NP72" i="13"/>
  <c r="AC92" i="6"/>
  <c r="RV150" i="10"/>
  <c r="HE107" i="13"/>
  <c r="CF118" i="13"/>
  <c r="JC127" i="10"/>
  <c r="RX86" i="10"/>
  <c r="FO54" i="10"/>
  <c r="QV54" i="10" s="1"/>
  <c r="NR104" i="10"/>
  <c r="EG63" i="13"/>
  <c r="JC51" i="10"/>
  <c r="NT32" i="13"/>
  <c r="IH110" i="10"/>
  <c r="EG59" i="13"/>
  <c r="CF63" i="13"/>
  <c r="LO113" i="10"/>
  <c r="AU75" i="11"/>
  <c r="IG7" i="10"/>
  <c r="AA24" i="11"/>
  <c r="AJ137" i="11"/>
  <c r="FG65" i="13"/>
  <c r="LX63" i="10"/>
  <c r="AA11" i="11"/>
  <c r="X228" i="6"/>
  <c r="NS77" i="13"/>
  <c r="FC85" i="13"/>
  <c r="AL79" i="11"/>
  <c r="KW155" i="13"/>
  <c r="LO137" i="10"/>
  <c r="DT122" i="10"/>
  <c r="DN76" i="10"/>
  <c r="IX163" i="10"/>
  <c r="AA51" i="11"/>
  <c r="AS104" i="11"/>
  <c r="HV59" i="13"/>
  <c r="NS37" i="13"/>
  <c r="NR17" i="10"/>
  <c r="X289" i="6"/>
  <c r="EW30" i="13"/>
  <c r="DU89" i="10"/>
  <c r="KQ7" i="13"/>
  <c r="LD25" i="10"/>
  <c r="Z102" i="6"/>
  <c r="AF43" i="12"/>
  <c r="LV8" i="10"/>
  <c r="HE18" i="13"/>
  <c r="KB139" i="13"/>
  <c r="AQ86" i="11"/>
  <c r="IW109" i="10"/>
  <c r="BL110" i="13"/>
  <c r="AR11" i="11"/>
  <c r="BL21" i="13"/>
  <c r="DB110" i="10"/>
  <c r="AC182" i="6"/>
  <c r="BL82" i="11"/>
  <c r="AF47" i="12"/>
  <c r="Z97" i="11"/>
  <c r="AA293" i="6"/>
  <c r="FT150" i="10"/>
  <c r="KX129" i="10"/>
  <c r="FC23" i="13"/>
  <c r="IW65" i="10"/>
  <c r="IZ5" i="10"/>
  <c r="IW74" i="10"/>
  <c r="FA54" i="13"/>
  <c r="AA322" i="6"/>
  <c r="IB121" i="13"/>
  <c r="LA70" i="13"/>
  <c r="AA13" i="11"/>
  <c r="KZ123" i="13"/>
  <c r="DR163" i="10"/>
  <c r="NQ96" i="10"/>
  <c r="NV72" i="10"/>
  <c r="LA30" i="13"/>
  <c r="KX86" i="10"/>
  <c r="CV88" i="10"/>
  <c r="GE111" i="10"/>
  <c r="KW24" i="13"/>
  <c r="BI161" i="11"/>
  <c r="NP141" i="13"/>
  <c r="CB133" i="13"/>
  <c r="AC80" i="11"/>
  <c r="AH75" i="11"/>
  <c r="FB20" i="13"/>
  <c r="NN42" i="13"/>
  <c r="FC7" i="13"/>
  <c r="CD94" i="13"/>
  <c r="AC34" i="6"/>
  <c r="IB157" i="13"/>
  <c r="JD158" i="10" s="1"/>
  <c r="KV37" i="13"/>
  <c r="OF114" i="10"/>
  <c r="Z86" i="11"/>
  <c r="OO46" i="10"/>
  <c r="NX53" i="13"/>
  <c r="OM15" i="10"/>
  <c r="FB94" i="13"/>
  <c r="HY43" i="13"/>
  <c r="FE128" i="13"/>
  <c r="FF81" i="13"/>
  <c r="ON67" i="10"/>
  <c r="KY118" i="13"/>
  <c r="LW128" i="10"/>
  <c r="LO20" i="10"/>
  <c r="OJ61" i="10"/>
  <c r="AJ6" i="11"/>
  <c r="LA163" i="13"/>
  <c r="JB46" i="10"/>
  <c r="LP71" i="10"/>
  <c r="IF81" i="10"/>
  <c r="HF93" i="13"/>
  <c r="DT56" i="10"/>
  <c r="CJ37" i="13"/>
  <c r="DV38" i="10" s="1"/>
  <c r="GK69" i="10"/>
  <c r="GK31" i="10"/>
  <c r="LU51" i="10"/>
  <c r="DU54" i="10"/>
  <c r="HX30" i="13"/>
  <c r="Y324" i="6"/>
  <c r="MY103" i="13"/>
  <c r="AP137" i="11"/>
  <c r="JA69" i="10"/>
  <c r="Z54" i="6"/>
  <c r="AR73" i="11"/>
  <c r="AB58" i="6"/>
  <c r="IL98" i="10"/>
  <c r="GJ159" i="10"/>
  <c r="IB59" i="13"/>
  <c r="NP52" i="13"/>
  <c r="CF160" i="13"/>
  <c r="BH99" i="11"/>
  <c r="AG75" i="11"/>
  <c r="Y143" i="6"/>
  <c r="GE148" i="10"/>
  <c r="OG93" i="10"/>
  <c r="KX147" i="10"/>
  <c r="AS90" i="11"/>
  <c r="X28" i="11"/>
  <c r="EI117" i="13"/>
  <c r="NV9" i="10"/>
  <c r="BI114" i="11"/>
  <c r="CF5" i="13"/>
  <c r="EY82" i="13"/>
  <c r="LW26" i="10"/>
  <c r="BH129" i="11"/>
  <c r="JE107" i="10"/>
  <c r="LD129" i="10"/>
  <c r="AR60" i="11"/>
  <c r="AU9" i="11"/>
  <c r="LR70" i="10"/>
  <c r="AL151" i="11"/>
  <c r="CE99" i="13"/>
  <c r="FF69" i="13"/>
  <c r="IL102" i="10"/>
  <c r="AB29" i="11"/>
  <c r="GF53" i="10"/>
  <c r="NW101" i="13"/>
  <c r="Y215" i="6"/>
  <c r="NX142" i="13"/>
  <c r="CD52" i="13"/>
  <c r="BD61" i="11"/>
  <c r="MY33" i="13"/>
  <c r="KY73" i="13"/>
  <c r="FB118" i="13"/>
  <c r="NQ38" i="10"/>
  <c r="KW153" i="13"/>
  <c r="BC55" i="11"/>
  <c r="CF60" i="13"/>
  <c r="CB126" i="13"/>
  <c r="BI99" i="11"/>
  <c r="LP98" i="10"/>
  <c r="BK157" i="13"/>
  <c r="LX28" i="10"/>
  <c r="RX113" i="10"/>
  <c r="NX27" i="13"/>
  <c r="DM90" i="10"/>
  <c r="BK139" i="11"/>
  <c r="BH97" i="11"/>
  <c r="LX83" i="10"/>
  <c r="HZ149" i="13"/>
  <c r="BK133" i="13"/>
  <c r="CW106" i="10"/>
  <c r="FA65" i="13"/>
  <c r="DQ22" i="10"/>
  <c r="AK85" i="11"/>
  <c r="AH19" i="12"/>
  <c r="GE90" i="10"/>
  <c r="JE13" i="10"/>
  <c r="NR7" i="13"/>
  <c r="AK64" i="11"/>
  <c r="Y197" i="6"/>
  <c r="GJ125" i="10"/>
  <c r="KW15" i="13"/>
  <c r="LV56" i="10"/>
  <c r="AT140" i="11"/>
  <c r="JD85" i="10"/>
  <c r="CV109" i="10"/>
  <c r="FN152" i="10"/>
  <c r="RV109" i="10"/>
  <c r="X142" i="6"/>
  <c r="BH41" i="11"/>
  <c r="LT44" i="10"/>
  <c r="HV52" i="13"/>
  <c r="AB50" i="6"/>
  <c r="CJ114" i="13"/>
  <c r="AK151" i="11"/>
  <c r="MZ114" i="13"/>
  <c r="CI49" i="13"/>
  <c r="AR17" i="11"/>
  <c r="AH19" i="11"/>
  <c r="LS123" i="10"/>
  <c r="FA104" i="13"/>
  <c r="Z36" i="11"/>
  <c r="BA109" i="11"/>
  <c r="FG146" i="13"/>
  <c r="IF9" i="10"/>
  <c r="CX124" i="10"/>
  <c r="MY139" i="13"/>
  <c r="AA274" i="6"/>
  <c r="KU72" i="13"/>
  <c r="LR73" i="10" s="1"/>
  <c r="X98" i="6"/>
  <c r="LU143" i="10"/>
  <c r="CI112" i="13"/>
  <c r="KC69" i="13"/>
  <c r="Y44" i="11"/>
  <c r="HU130" i="13"/>
  <c r="X349" i="6"/>
  <c r="AK110" i="11"/>
  <c r="BA93" i="11"/>
  <c r="BA28" i="11"/>
  <c r="KX28" i="10"/>
  <c r="KZ129" i="13"/>
  <c r="DL134" i="10"/>
  <c r="AG11" i="11"/>
  <c r="AA123" i="6"/>
  <c r="AY13" i="11"/>
  <c r="KZ120" i="10"/>
  <c r="AC100" i="6"/>
  <c r="IH29" i="10"/>
  <c r="GK93" i="10"/>
  <c r="AS9" i="11"/>
  <c r="AI90" i="12"/>
  <c r="IX90" i="10"/>
  <c r="AH28" i="11"/>
  <c r="AG27" i="12"/>
  <c r="AA15" i="6"/>
  <c r="RT45" i="10"/>
  <c r="AE70" i="12"/>
  <c r="CX113" i="10"/>
  <c r="AB172" i="6"/>
  <c r="AA122" i="11"/>
  <c r="Y168" i="6"/>
  <c r="BC14" i="11"/>
  <c r="KX65" i="10"/>
  <c r="OK11" i="10"/>
  <c r="LS37" i="10"/>
  <c r="OG77" i="10"/>
  <c r="FC126" i="13"/>
  <c r="MY102" i="13"/>
  <c r="AK124" i="11"/>
  <c r="CE92" i="13"/>
  <c r="DB151" i="10"/>
  <c r="BL35" i="13"/>
  <c r="EY92" i="13"/>
  <c r="ID143" i="13"/>
  <c r="LU75" i="10"/>
  <c r="NT81" i="13"/>
  <c r="AC50" i="11"/>
  <c r="KQ106" i="13"/>
  <c r="FG11" i="13"/>
  <c r="NV89" i="10"/>
  <c r="NT99" i="13"/>
  <c r="Z179" i="6"/>
  <c r="RU100" i="10"/>
  <c r="CJ53" i="13"/>
  <c r="FA149" i="13"/>
  <c r="IX83" i="10"/>
  <c r="FC46" i="13"/>
  <c r="FA133" i="13"/>
  <c r="OH63" i="10"/>
  <c r="KV74" i="13"/>
  <c r="CF120" i="13"/>
  <c r="AY137" i="11"/>
  <c r="KV47" i="13"/>
  <c r="DS124" i="10"/>
  <c r="LD54" i="10"/>
  <c r="JF159" i="10"/>
  <c r="IC58" i="13"/>
  <c r="CD42" i="13"/>
  <c r="MZ162" i="13"/>
  <c r="AZ16" i="11"/>
  <c r="X128" i="6"/>
  <c r="NP162" i="13"/>
  <c r="GK42" i="10"/>
  <c r="AC178" i="6"/>
  <c r="LW11" i="10"/>
  <c r="JE128" i="10"/>
  <c r="BJ130" i="11"/>
  <c r="JF6" i="10"/>
  <c r="AA14" i="11"/>
  <c r="CJ127" i="13"/>
  <c r="BL78" i="11"/>
  <c r="ON159" i="10"/>
  <c r="AA54" i="6"/>
  <c r="AG97" i="11"/>
  <c r="OO163" i="10"/>
  <c r="AC121" i="6"/>
  <c r="IF68" i="10"/>
  <c r="JA64" i="10"/>
  <c r="JB91" i="10"/>
  <c r="BJ96" i="11"/>
  <c r="HY109" i="13"/>
  <c r="JF164" i="10"/>
  <c r="KZ110" i="13"/>
  <c r="CE119" i="13"/>
  <c r="IF72" i="10"/>
  <c r="NS90" i="13"/>
  <c r="DB106" i="10"/>
  <c r="AC84" i="6"/>
  <c r="KV155" i="13"/>
  <c r="AG67" i="12"/>
  <c r="LV164" i="10"/>
  <c r="AA80" i="6"/>
  <c r="Z212" i="6"/>
  <c r="HV125" i="13"/>
  <c r="CD155" i="13"/>
  <c r="KY105" i="13"/>
  <c r="AA31" i="6"/>
  <c r="DM45" i="10"/>
  <c r="AF59" i="12"/>
  <c r="BL70" i="11"/>
  <c r="FT100" i="10"/>
  <c r="CB9" i="13"/>
  <c r="DN10" i="10" s="1"/>
  <c r="CF10" i="13"/>
  <c r="JC85" i="10"/>
  <c r="BB107" i="11"/>
  <c r="HZ113" i="13"/>
  <c r="HE158" i="13"/>
  <c r="AI27" i="12"/>
  <c r="CB78" i="13"/>
  <c r="DN79" i="10" s="1"/>
  <c r="CJ131" i="13"/>
  <c r="LO124" i="10"/>
  <c r="HT114" i="13"/>
  <c r="KX161" i="10"/>
  <c r="NP106" i="13"/>
  <c r="GE28" i="10"/>
  <c r="NV162" i="10"/>
  <c r="OG127" i="10"/>
  <c r="NV81" i="10"/>
  <c r="Y19" i="11"/>
  <c r="NR30" i="13"/>
  <c r="OJ31" i="10" s="1"/>
  <c r="CJ66" i="13"/>
  <c r="AC53" i="11"/>
  <c r="AB34" i="6"/>
  <c r="FE111" i="13"/>
  <c r="AF27" i="12"/>
  <c r="HF112" i="13"/>
  <c r="CX101" i="10"/>
  <c r="LO88" i="10"/>
  <c r="HV74" i="13"/>
  <c r="AK93" i="11"/>
  <c r="Y196" i="6"/>
  <c r="MZ151" i="13"/>
  <c r="FT18" i="10"/>
  <c r="NV19" i="10"/>
  <c r="BI88" i="11"/>
  <c r="IX87" i="10"/>
  <c r="EY19" i="13"/>
  <c r="BH120" i="11"/>
  <c r="Y285" i="6"/>
  <c r="AB26" i="11"/>
  <c r="LU19" i="10"/>
  <c r="LD13" i="10"/>
  <c r="KW4" i="13"/>
  <c r="FF154" i="13"/>
  <c r="LP80" i="10"/>
  <c r="IL64" i="10"/>
  <c r="HX74" i="13"/>
  <c r="FC125" i="13"/>
  <c r="BD148" i="11"/>
  <c r="NS4" i="13"/>
  <c r="CB17" i="13"/>
  <c r="DN18" i="10" s="1"/>
  <c r="NV53" i="10"/>
  <c r="BA21" i="11"/>
  <c r="BL114" i="11"/>
  <c r="LD100" i="10"/>
  <c r="OJ105" i="10"/>
  <c r="BD117" i="11"/>
  <c r="ID94" i="13"/>
  <c r="FP61" i="10"/>
  <c r="Y358" i="6"/>
  <c r="AA62" i="11"/>
  <c r="BD50" i="11"/>
  <c r="EW45" i="13"/>
  <c r="AJ87" i="11"/>
  <c r="Y28" i="11"/>
  <c r="GK155" i="10"/>
  <c r="GE61" i="10"/>
  <c r="AJ95" i="11"/>
  <c r="AG44" i="12"/>
  <c r="NT123" i="13"/>
  <c r="NN145" i="13"/>
  <c r="DQ37" i="10"/>
  <c r="EH129" i="13"/>
  <c r="NX141" i="13"/>
  <c r="Y180" i="6"/>
  <c r="AB66" i="11"/>
  <c r="BJ78" i="11"/>
  <c r="BZ154" i="13"/>
  <c r="AS159" i="11"/>
  <c r="FG7" i="13"/>
  <c r="CE24" i="13"/>
  <c r="BA51" i="11"/>
  <c r="ON16" i="10"/>
  <c r="AA129" i="6"/>
  <c r="EI79" i="13"/>
  <c r="RW114" i="10"/>
  <c r="Z11" i="6"/>
  <c r="DB104" i="10"/>
  <c r="MY75" i="13"/>
  <c r="IF130" i="10"/>
  <c r="AQ61" i="11"/>
  <c r="KS158" i="13"/>
  <c r="HF124" i="13"/>
  <c r="QW132" i="10"/>
  <c r="GK146" i="10"/>
  <c r="AA161" i="11"/>
  <c r="OM118" i="10"/>
  <c r="EW87" i="13"/>
  <c r="AP142" i="11"/>
  <c r="FG160" i="13"/>
  <c r="KS120" i="13"/>
  <c r="LW143" i="10"/>
  <c r="AB24" i="11"/>
  <c r="AA173" i="6"/>
  <c r="AT106" i="11"/>
  <c r="EI85" i="13"/>
  <c r="FP86" i="10" s="1"/>
  <c r="EI15" i="13"/>
  <c r="NP55" i="13"/>
  <c r="AP31" i="11"/>
  <c r="HY16" i="13"/>
  <c r="JA17" i="10" s="1"/>
  <c r="HE161" i="13"/>
  <c r="IG162" i="10" s="1"/>
  <c r="OJ151" i="10"/>
  <c r="HZ16" i="13"/>
  <c r="AC117" i="6"/>
  <c r="BM115" i="11"/>
  <c r="HV36" i="13"/>
  <c r="FB8" i="13"/>
  <c r="BZ34" i="13"/>
  <c r="EG60" i="13"/>
  <c r="NP134" i="13"/>
  <c r="Z130" i="6"/>
  <c r="KC142" i="13"/>
  <c r="IH151" i="10"/>
  <c r="LU150" i="10"/>
  <c r="NR12" i="13"/>
  <c r="BA48" i="11"/>
  <c r="X291" i="6"/>
  <c r="FO90" i="10"/>
  <c r="GJ55" i="10"/>
  <c r="GM124" i="10"/>
  <c r="CE94" i="13"/>
  <c r="AI45" i="11"/>
  <c r="CH78" i="13"/>
  <c r="AY89" i="11"/>
  <c r="KV115" i="13"/>
  <c r="OF110" i="10"/>
  <c r="AY80" i="11"/>
  <c r="HT106" i="13"/>
  <c r="HY25" i="13"/>
  <c r="AI22" i="11"/>
  <c r="FC137" i="13"/>
  <c r="NR10" i="13"/>
  <c r="HD93" i="13"/>
  <c r="HY156" i="13"/>
  <c r="KC133" i="13"/>
  <c r="BH24" i="11"/>
  <c r="DM89" i="10"/>
  <c r="Z356" i="6"/>
  <c r="Y171" i="6"/>
  <c r="CH140" i="13"/>
  <c r="HY102" i="13"/>
  <c r="GF33" i="10"/>
  <c r="FN129" i="10"/>
  <c r="OG32" i="10"/>
  <c r="HF32" i="13"/>
  <c r="IH33" i="10" s="1"/>
  <c r="EG31" i="13"/>
  <c r="X112" i="6"/>
  <c r="AS24" i="11"/>
  <c r="BH62" i="11"/>
  <c r="BK98" i="11"/>
  <c r="Z46" i="11"/>
  <c r="NR145" i="10"/>
  <c r="LN23" i="10"/>
  <c r="AC48" i="6"/>
  <c r="KW14" i="13"/>
  <c r="Z61" i="11"/>
  <c r="AA16" i="11"/>
  <c r="FA128" i="13"/>
  <c r="AR61" i="11"/>
  <c r="BK65" i="13"/>
  <c r="BD120" i="11"/>
  <c r="HZ68" i="13"/>
  <c r="AU96" i="11"/>
  <c r="KZ86" i="13"/>
  <c r="HE40" i="13"/>
  <c r="AZ145" i="11"/>
  <c r="AB116" i="6"/>
  <c r="BI74" i="11"/>
  <c r="KQ12" i="13"/>
  <c r="BD122" i="11"/>
  <c r="AA321" i="6"/>
  <c r="LD120" i="10"/>
  <c r="ID51" i="13"/>
  <c r="HD20" i="13"/>
  <c r="AA55" i="11"/>
  <c r="IL10" i="10"/>
  <c r="AS41" i="11"/>
  <c r="HX43" i="13"/>
  <c r="MZ125" i="13"/>
  <c r="OG151" i="10"/>
  <c r="KW88" i="13"/>
  <c r="AZ85" i="11"/>
  <c r="KW90" i="13"/>
  <c r="LT91" i="10" s="1"/>
  <c r="AK23" i="11"/>
  <c r="DN72" i="10"/>
  <c r="LD93" i="10"/>
  <c r="AA78" i="11"/>
  <c r="MZ112" i="13"/>
  <c r="FA57" i="13"/>
  <c r="KX95" i="10"/>
  <c r="Y23" i="11"/>
  <c r="AB300" i="6"/>
  <c r="KA6" i="13"/>
  <c r="IH107" i="10"/>
  <c r="NV34" i="10"/>
  <c r="FP19" i="10"/>
  <c r="FN120" i="10"/>
  <c r="AP36" i="11"/>
  <c r="JA154" i="10"/>
  <c r="Y99" i="11"/>
  <c r="AP93" i="11"/>
  <c r="BK102" i="13"/>
  <c r="AZ50" i="11"/>
  <c r="IC91" i="13"/>
  <c r="KW33" i="13"/>
  <c r="Z7" i="11"/>
  <c r="DU79" i="10"/>
  <c r="AC116" i="6"/>
  <c r="NV20" i="13"/>
  <c r="CV125" i="10"/>
  <c r="LD46" i="10"/>
  <c r="NR48" i="10"/>
  <c r="BI91" i="11"/>
  <c r="FC30" i="13"/>
  <c r="AE71" i="12"/>
  <c r="KC31" i="13"/>
  <c r="HV23" i="13"/>
  <c r="JC141" i="10"/>
  <c r="AG108" i="11"/>
  <c r="KS40" i="13"/>
  <c r="BL44" i="13"/>
  <c r="EH110" i="13"/>
  <c r="EW146" i="13"/>
  <c r="AA201" i="6"/>
  <c r="KX103" i="10"/>
  <c r="IL38" i="10"/>
  <c r="GE21" i="10"/>
  <c r="Z175" i="6"/>
  <c r="X227" i="6"/>
  <c r="AC154" i="6"/>
  <c r="AK136" i="11"/>
  <c r="LD98" i="10"/>
  <c r="Y35" i="6"/>
  <c r="LX151" i="10"/>
  <c r="CB115" i="13"/>
  <c r="JD45" i="10"/>
  <c r="KC30" i="13"/>
  <c r="BA134" i="11"/>
  <c r="FT104" i="10"/>
  <c r="MZ35" i="13"/>
  <c r="Y179" i="6"/>
  <c r="BL120" i="11"/>
  <c r="KV88" i="13"/>
  <c r="Y191" i="6"/>
  <c r="RW135" i="10"/>
  <c r="AC142" i="11"/>
  <c r="AZ156" i="11"/>
  <c r="AH65" i="12"/>
  <c r="CE141" i="13"/>
  <c r="BK47" i="13"/>
  <c r="AI23" i="12"/>
  <c r="JA57" i="10"/>
  <c r="DN63" i="10"/>
  <c r="BC93" i="11"/>
  <c r="BH148" i="11"/>
  <c r="CF66" i="13"/>
  <c r="KY84" i="13"/>
  <c r="OL71" i="10"/>
  <c r="GI7" i="10"/>
  <c r="DU163" i="10"/>
  <c r="IC122" i="13"/>
  <c r="CI108" i="13"/>
  <c r="BJ70" i="11"/>
  <c r="FC71" i="13"/>
  <c r="AB182" i="6"/>
  <c r="IL136" i="10"/>
  <c r="IC148" i="13"/>
  <c r="KS42" i="13"/>
  <c r="OG113" i="10"/>
  <c r="OK126" i="10"/>
  <c r="NQ83" i="10"/>
  <c r="HT122" i="13"/>
  <c r="ON62" i="10"/>
  <c r="BI116" i="11"/>
  <c r="BL137" i="13"/>
  <c r="LU83" i="10"/>
  <c r="Y126" i="11"/>
  <c r="EY26" i="13"/>
  <c r="NW123" i="13"/>
  <c r="K38" i="6"/>
  <c r="KB80" i="13"/>
  <c r="X129" i="6"/>
  <c r="CI41" i="13"/>
  <c r="BI98" i="11"/>
  <c r="AA163" i="11"/>
  <c r="KV17" i="13"/>
  <c r="HE78" i="13"/>
  <c r="HY116" i="13"/>
  <c r="BH22" i="11"/>
  <c r="GL86" i="10"/>
  <c r="DS55" i="10"/>
  <c r="AC77" i="11"/>
  <c r="BJ62" i="13"/>
  <c r="IC27" i="13"/>
  <c r="AC167" i="6"/>
  <c r="BA40" i="11"/>
  <c r="AC265" i="6"/>
  <c r="DT15" i="10"/>
  <c r="CB10" i="13"/>
  <c r="FN41" i="10"/>
  <c r="AC123" i="6"/>
  <c r="OM27" i="10"/>
  <c r="EI11" i="13"/>
  <c r="CE157" i="13"/>
  <c r="AB118" i="11"/>
  <c r="FE41" i="13"/>
  <c r="AZ141" i="11"/>
  <c r="AB26" i="6"/>
  <c r="LW163" i="10"/>
  <c r="GH23" i="10"/>
  <c r="GN100" i="10"/>
  <c r="BL46" i="13"/>
  <c r="DM113" i="10"/>
  <c r="HZ22" i="13"/>
  <c r="AG30" i="12"/>
  <c r="DS68" i="10"/>
  <c r="KB161" i="13"/>
  <c r="AK16" i="11"/>
  <c r="KY29" i="13"/>
  <c r="HE50" i="13"/>
  <c r="OO137" i="10"/>
  <c r="FB25" i="13"/>
  <c r="Y83" i="6"/>
  <c r="EY161" i="13"/>
  <c r="FG104" i="13"/>
  <c r="FC107" i="13"/>
  <c r="FF47" i="13"/>
  <c r="DM145" i="10"/>
  <c r="MZ139" i="13"/>
  <c r="AA86" i="11"/>
  <c r="AC202" i="6"/>
  <c r="AA165" i="6"/>
  <c r="NN28" i="13"/>
  <c r="FA124" i="13"/>
  <c r="Y178" i="6"/>
  <c r="LW123" i="10"/>
  <c r="IZ7" i="10"/>
  <c r="BH154" i="11"/>
  <c r="FA33" i="13"/>
  <c r="GH101" i="10"/>
  <c r="HE85" i="13"/>
  <c r="AP109" i="11"/>
  <c r="CV78" i="10"/>
  <c r="BL75" i="13"/>
  <c r="BH115" i="11"/>
  <c r="AA85" i="11"/>
  <c r="IC35" i="13"/>
  <c r="EY72" i="13"/>
  <c r="NP113" i="13"/>
  <c r="RW60" i="10"/>
  <c r="GE14" i="10"/>
  <c r="X48" i="6"/>
  <c r="BD71" i="11"/>
  <c r="MX143" i="13"/>
  <c r="EG49" i="13"/>
  <c r="DN146" i="10"/>
  <c r="IL91" i="10"/>
  <c r="KC9" i="13"/>
  <c r="KX141" i="10"/>
  <c r="OO57" i="10"/>
  <c r="Z45" i="11"/>
  <c r="KW83" i="13"/>
  <c r="CH131" i="13"/>
  <c r="AZ113" i="11"/>
  <c r="KU4" i="13"/>
  <c r="AQ121" i="11"/>
  <c r="AG12" i="12"/>
  <c r="ID29" i="13"/>
  <c r="GK124" i="10"/>
  <c r="RV119" i="10"/>
  <c r="Y238" i="6"/>
  <c r="NN45" i="13"/>
  <c r="LP31" i="10"/>
  <c r="X29" i="11"/>
  <c r="LU14" i="10"/>
  <c r="AL104" i="11"/>
  <c r="CX59" i="10"/>
  <c r="AZ31" i="11"/>
  <c r="DS159" i="10"/>
  <c r="HZ74" i="13"/>
  <c r="DP9" i="10"/>
  <c r="NV24" i="10"/>
  <c r="Y296" i="6"/>
  <c r="BJ73" i="13"/>
  <c r="Y312" i="6"/>
  <c r="JC80" i="10"/>
  <c r="AA335" i="6"/>
  <c r="FO23" i="10"/>
  <c r="CX92" i="10"/>
  <c r="DB8" i="10"/>
  <c r="KV77" i="13"/>
  <c r="OM42" i="10"/>
  <c r="AS55" i="11"/>
  <c r="BL126" i="13"/>
  <c r="LW50" i="10"/>
  <c r="DU104" i="10"/>
  <c r="HX31" i="13"/>
  <c r="GD140" i="10"/>
  <c r="KY14" i="13"/>
  <c r="Z26" i="6"/>
  <c r="BZ120" i="13"/>
  <c r="LD110" i="10"/>
  <c r="QY38" i="10"/>
  <c r="GD105" i="10"/>
  <c r="AY16" i="11"/>
  <c r="HF78" i="13"/>
  <c r="MY127" i="13"/>
  <c r="AC237" i="6"/>
  <c r="AP134" i="11"/>
  <c r="KA50" i="13"/>
  <c r="BK20" i="11"/>
  <c r="BZ42" i="13"/>
  <c r="Z85" i="11"/>
  <c r="DM49" i="10"/>
  <c r="CB99" i="13"/>
  <c r="X339" i="6"/>
  <c r="Z44" i="6"/>
  <c r="OK5" i="10"/>
  <c r="NT107" i="13"/>
  <c r="AY70" i="11"/>
  <c r="DM121" i="10"/>
  <c r="MX30" i="13"/>
  <c r="GE84" i="10"/>
  <c r="HF140" i="13"/>
  <c r="CI44" i="13"/>
  <c r="AU25" i="11"/>
  <c r="BK22" i="13"/>
  <c r="NX153" i="13"/>
  <c r="LD87" i="10"/>
  <c r="LV97" i="10"/>
  <c r="HZ141" i="13"/>
  <c r="KS11" i="13"/>
  <c r="OM72" i="10"/>
  <c r="GL90" i="10"/>
  <c r="BM96" i="11"/>
  <c r="NV55" i="13"/>
  <c r="HZ139" i="13"/>
  <c r="AY106" i="11"/>
  <c r="JF120" i="10"/>
  <c r="BB134" i="11"/>
  <c r="BJ142" i="11"/>
  <c r="BM159" i="11"/>
  <c r="KY50" i="13"/>
  <c r="AF72" i="12"/>
  <c r="LP102" i="10"/>
  <c r="LP14" i="10"/>
  <c r="Y146" i="11"/>
  <c r="IC159" i="13"/>
  <c r="HF114" i="13"/>
  <c r="AK145" i="11"/>
  <c r="NN66" i="13"/>
  <c r="LO66" i="10"/>
  <c r="LU80" i="10"/>
  <c r="JF34" i="10"/>
  <c r="KU75" i="13"/>
  <c r="KB141" i="13"/>
  <c r="NP11" i="13"/>
  <c r="AA317" i="6"/>
  <c r="CI59" i="13"/>
  <c r="NP91" i="13"/>
  <c r="FG110" i="13"/>
  <c r="BL130" i="11"/>
  <c r="X136" i="11"/>
  <c r="AQ73" i="11"/>
  <c r="JE164" i="10"/>
  <c r="FE21" i="13"/>
  <c r="Z153" i="11"/>
  <c r="FN68" i="10"/>
  <c r="NW6" i="13"/>
  <c r="NR28" i="13"/>
  <c r="X77" i="6"/>
  <c r="FB67" i="13"/>
  <c r="BC91" i="11"/>
  <c r="BB40" i="11"/>
  <c r="Y158" i="11"/>
  <c r="DU116" i="10"/>
  <c r="Y156" i="11"/>
  <c r="AH107" i="11"/>
  <c r="BD27" i="11"/>
  <c r="KQ55" i="13"/>
  <c r="KV117" i="13"/>
  <c r="KA32" i="13"/>
  <c r="CD115" i="13"/>
  <c r="OK61" i="10"/>
  <c r="LN151" i="10"/>
  <c r="NQ5" i="10"/>
  <c r="BK24" i="13"/>
  <c r="GK24" i="10"/>
  <c r="AG100" i="12"/>
  <c r="BB144" i="11"/>
  <c r="KU154" i="13"/>
  <c r="LR155" i="10" s="1"/>
  <c r="BK61" i="11"/>
  <c r="HZ52" i="13"/>
  <c r="AA297" i="6"/>
  <c r="KU129" i="13"/>
  <c r="EI99" i="13"/>
  <c r="FP100" i="10" s="1"/>
  <c r="IB4" i="13"/>
  <c r="CH56" i="13"/>
  <c r="LD118" i="10"/>
  <c r="LO95" i="10"/>
  <c r="AA187" i="6"/>
  <c r="KW136" i="13"/>
  <c r="FC42" i="13"/>
  <c r="AA314" i="6"/>
  <c r="NR39" i="13"/>
  <c r="KQ122" i="13"/>
  <c r="HZ136" i="13"/>
  <c r="CF34" i="13"/>
  <c r="GN41" i="10"/>
  <c r="CH5" i="13"/>
  <c r="Z162" i="11"/>
  <c r="IB78" i="13"/>
  <c r="AZ131" i="11"/>
  <c r="CI148" i="13"/>
  <c r="GD37" i="10"/>
  <c r="HY52" i="13"/>
  <c r="FE84" i="13"/>
  <c r="AA7" i="6"/>
  <c r="LV67" i="10"/>
  <c r="AA9" i="11"/>
  <c r="EY16" i="13"/>
  <c r="NP72" i="10"/>
  <c r="GE137" i="10"/>
  <c r="LD60" i="10"/>
  <c r="GK100" i="10"/>
  <c r="HT87" i="13"/>
  <c r="AC113" i="6"/>
  <c r="AC272" i="6"/>
  <c r="CH53" i="13"/>
  <c r="DT54" i="10" s="1"/>
  <c r="OG135" i="10"/>
  <c r="BB78" i="11"/>
  <c r="JB93" i="10"/>
  <c r="KV73" i="13"/>
  <c r="ON130" i="10"/>
  <c r="IG63" i="10"/>
  <c r="AF101" i="12"/>
  <c r="KV38" i="13"/>
  <c r="NN57" i="13"/>
  <c r="HZ5" i="13"/>
  <c r="BL119" i="13"/>
  <c r="CX120" i="10" s="1"/>
  <c r="AA5" i="11"/>
  <c r="X264" i="6"/>
  <c r="BK8" i="13"/>
  <c r="CW9" i="10" s="1"/>
  <c r="NR23" i="13"/>
  <c r="CF124" i="13"/>
  <c r="EI33" i="13"/>
  <c r="AB106" i="6"/>
  <c r="NX121" i="13"/>
  <c r="KY10" i="13"/>
  <c r="LV11" i="10" s="1"/>
  <c r="BL57" i="13"/>
  <c r="KZ47" i="13"/>
  <c r="CH117" i="13"/>
  <c r="NX29" i="13"/>
  <c r="EW120" i="13"/>
  <c r="MZ75" i="13"/>
  <c r="AA164" i="11"/>
  <c r="CI81" i="13"/>
  <c r="FE110" i="13"/>
  <c r="FA61" i="13"/>
  <c r="AA72" i="6"/>
  <c r="IW67" i="10"/>
  <c r="JC103" i="10"/>
  <c r="X107" i="11"/>
  <c r="AQ91" i="11"/>
  <c r="AG73" i="12"/>
  <c r="AB122" i="11"/>
  <c r="FB87" i="13"/>
  <c r="KW45" i="13"/>
  <c r="LT46" i="10" s="1"/>
  <c r="BC11" i="11"/>
  <c r="KC125" i="13"/>
  <c r="AT164" i="11"/>
  <c r="KY37" i="13"/>
  <c r="LV38" i="10" s="1"/>
  <c r="NR98" i="13"/>
  <c r="AC151" i="6"/>
  <c r="AC129" i="6"/>
  <c r="BZ121" i="13"/>
  <c r="AE73" i="12"/>
  <c r="FC39" i="13"/>
  <c r="GJ40" i="10" s="1"/>
  <c r="KB41" i="13"/>
  <c r="BL133" i="13"/>
  <c r="BL56" i="11"/>
  <c r="DL106" i="10"/>
  <c r="CB25" i="13"/>
  <c r="OG153" i="10"/>
  <c r="CF12" i="13"/>
  <c r="NT162" i="13"/>
  <c r="EI70" i="13"/>
  <c r="BL138" i="13"/>
  <c r="IC18" i="13"/>
  <c r="JE19" i="10" s="1"/>
  <c r="FT53" i="10"/>
  <c r="DB73" i="10"/>
  <c r="LD115" i="10"/>
  <c r="CF147" i="13"/>
  <c r="DR148" i="10" s="1"/>
  <c r="KZ21" i="13"/>
  <c r="FT123" i="10"/>
  <c r="KB118" i="13"/>
  <c r="KY119" i="10" s="1"/>
  <c r="DB5" i="10"/>
  <c r="KU44" i="13"/>
  <c r="AB178" i="6"/>
  <c r="X121" i="6"/>
  <c r="BZ148" i="13"/>
  <c r="MY115" i="13"/>
  <c r="DM62" i="10"/>
  <c r="KQ35" i="13"/>
  <c r="LN36" i="10" s="1"/>
  <c r="NN17" i="13"/>
  <c r="HV64" i="13"/>
  <c r="IW53" i="10"/>
  <c r="BK96" i="13"/>
  <c r="CD132" i="13"/>
  <c r="DP133" i="10" s="1"/>
  <c r="HT95" i="13"/>
  <c r="IC34" i="13"/>
  <c r="HE20" i="13"/>
  <c r="CJ132" i="13"/>
  <c r="JC42" i="10"/>
  <c r="EY58" i="13"/>
  <c r="AP88" i="11"/>
  <c r="FN133" i="10"/>
  <c r="EH133" i="13"/>
  <c r="GH54" i="10"/>
  <c r="DS53" i="10"/>
  <c r="IG81" i="10"/>
  <c r="CW85" i="10"/>
  <c r="HX48" i="13"/>
  <c r="AH79" i="11"/>
  <c r="DS126" i="10"/>
  <c r="KS131" i="13"/>
  <c r="LP132" i="10" s="1"/>
  <c r="BK155" i="13"/>
  <c r="CJ32" i="13"/>
  <c r="GI156" i="10"/>
  <c r="KZ149" i="13"/>
  <c r="LD135" i="10"/>
  <c r="KW81" i="13"/>
  <c r="AA316" i="6"/>
  <c r="BK17" i="13"/>
  <c r="AY102" i="11"/>
  <c r="DL105" i="10"/>
  <c r="DT138" i="10"/>
  <c r="AY32" i="11"/>
  <c r="NV105" i="10"/>
  <c r="DM66" i="10"/>
  <c r="AU164" i="11"/>
  <c r="BC20" i="11"/>
  <c r="AS158" i="11"/>
  <c r="NW105" i="13"/>
  <c r="CE61" i="13"/>
  <c r="EG35" i="13"/>
  <c r="X47" i="11"/>
  <c r="CB42" i="13"/>
  <c r="HE70" i="13"/>
  <c r="IG71" i="10" s="1"/>
  <c r="KY74" i="13"/>
  <c r="EI77" i="13"/>
  <c r="HD55" i="13"/>
  <c r="AI58" i="12"/>
  <c r="Z157" i="11"/>
  <c r="NX69" i="13"/>
  <c r="HX111" i="13"/>
  <c r="HY80" i="13"/>
  <c r="NV125" i="13"/>
  <c r="NP92" i="10"/>
  <c r="AT84" i="11"/>
  <c r="MY71" i="13"/>
  <c r="OO50" i="10"/>
  <c r="AR15" i="11"/>
  <c r="RT152" i="10"/>
  <c r="HF65" i="13"/>
  <c r="GJ124" i="10"/>
  <c r="AL148" i="11"/>
  <c r="NR34" i="10"/>
  <c r="AG132" i="11"/>
  <c r="AG100" i="11"/>
  <c r="KZ124" i="13"/>
  <c r="BJ92" i="11"/>
  <c r="AE58" i="12"/>
  <c r="AA184" i="6"/>
  <c r="RW117" i="10"/>
  <c r="OG47" i="10"/>
  <c r="BB127" i="11"/>
  <c r="AC352" i="6"/>
  <c r="BJ33" i="11"/>
  <c r="FT120" i="10"/>
  <c r="FB158" i="13"/>
  <c r="BJ67" i="11"/>
  <c r="HV124" i="13"/>
  <c r="GM18" i="10"/>
  <c r="FC84" i="13"/>
  <c r="AI70" i="12"/>
  <c r="NW57" i="13"/>
  <c r="X13" i="11"/>
  <c r="AA160" i="11"/>
  <c r="FG32" i="13"/>
  <c r="Z269" i="6"/>
  <c r="FC31" i="13"/>
  <c r="AF7" i="12"/>
  <c r="AI144" i="11"/>
  <c r="FP107" i="10"/>
  <c r="GJ51" i="10"/>
  <c r="ID159" i="13"/>
  <c r="EW10" i="13"/>
  <c r="DM156" i="10"/>
  <c r="AU10" i="11"/>
  <c r="LP148" i="10"/>
  <c r="CF59" i="13"/>
  <c r="BL87" i="13"/>
  <c r="BH156" i="11"/>
  <c r="GN80" i="10"/>
  <c r="LV155" i="10"/>
  <c r="HE97" i="13"/>
  <c r="BL143" i="11"/>
  <c r="BI24" i="11"/>
  <c r="BI97" i="11"/>
  <c r="BL43" i="13"/>
  <c r="AT27" i="11"/>
  <c r="AK34" i="11"/>
  <c r="CE29" i="13"/>
  <c r="NT145" i="13"/>
  <c r="AI79" i="12"/>
  <c r="KZ55" i="13"/>
  <c r="CW67" i="10"/>
  <c r="AL73" i="11"/>
  <c r="NR153" i="13"/>
  <c r="JB161" i="10"/>
  <c r="KS87" i="13"/>
  <c r="GH19" i="10"/>
  <c r="KW91" i="13"/>
  <c r="AE78" i="12"/>
  <c r="FT157" i="10"/>
  <c r="LS90" i="10"/>
  <c r="AK48" i="11"/>
  <c r="KZ38" i="13"/>
  <c r="DU65" i="10"/>
  <c r="AB357" i="6"/>
  <c r="AK11" i="11"/>
  <c r="NX6" i="13"/>
  <c r="CD92" i="13"/>
  <c r="DP93" i="10" s="1"/>
  <c r="EW124" i="13"/>
  <c r="GE97" i="10"/>
  <c r="DB14" i="10"/>
  <c r="MX10" i="13"/>
  <c r="IX116" i="10"/>
  <c r="AU42" i="11"/>
  <c r="MY40" i="13"/>
  <c r="AA131" i="11"/>
  <c r="JE35" i="10"/>
  <c r="CJ123" i="13"/>
  <c r="AS22" i="11"/>
  <c r="AG9" i="11"/>
  <c r="BJ5" i="13"/>
  <c r="KC47" i="13"/>
  <c r="AA296" i="6"/>
  <c r="JD94" i="10"/>
  <c r="AC25" i="6"/>
  <c r="AQ56" i="11"/>
  <c r="FE39" i="13"/>
  <c r="FN39" i="10"/>
  <c r="BH164" i="11"/>
  <c r="LP53" i="10"/>
  <c r="BC18" i="11"/>
  <c r="BC128" i="11"/>
  <c r="AF71" i="12"/>
  <c r="EW71" i="13"/>
  <c r="CV144" i="10"/>
  <c r="NP25" i="13"/>
  <c r="BJ6" i="11"/>
  <c r="AR82" i="11"/>
  <c r="BK47" i="11"/>
  <c r="CE26" i="13"/>
  <c r="OF134" i="10"/>
  <c r="AA111" i="6"/>
  <c r="AB353" i="6"/>
  <c r="MX12" i="13"/>
  <c r="LD75" i="10"/>
  <c r="HT153" i="13"/>
  <c r="IX60" i="10"/>
  <c r="X284" i="6"/>
  <c r="AZ95" i="11"/>
  <c r="BI109" i="11"/>
  <c r="NW68" i="13"/>
  <c r="HY42" i="13"/>
  <c r="AT153" i="11"/>
  <c r="FG31" i="13"/>
  <c r="KS76" i="13"/>
  <c r="HZ56" i="13"/>
  <c r="BI61" i="11"/>
  <c r="AB36" i="11"/>
  <c r="BK30" i="11"/>
  <c r="DU92" i="10"/>
  <c r="FP149" i="10"/>
  <c r="GD43" i="10"/>
  <c r="GE45" i="10"/>
  <c r="NP74" i="13"/>
  <c r="AI8" i="12"/>
  <c r="Y85" i="6"/>
  <c r="AH92" i="12"/>
  <c r="LA13" i="13"/>
  <c r="AB100" i="6"/>
  <c r="AI67" i="11"/>
  <c r="AF66" i="12"/>
  <c r="NW31" i="13"/>
  <c r="FA80" i="13"/>
  <c r="JC149" i="10"/>
  <c r="KQ21" i="13"/>
  <c r="Y240" i="6"/>
  <c r="LW124" i="10"/>
  <c r="KZ59" i="13"/>
  <c r="AB82" i="6"/>
  <c r="CD54" i="13"/>
  <c r="KB73" i="13"/>
  <c r="KY74" i="10" s="1"/>
  <c r="FG41" i="13"/>
  <c r="GN42" i="10" s="1"/>
  <c r="GF103" i="10"/>
  <c r="DU67" i="10"/>
  <c r="LS74" i="10"/>
  <c r="AS129" i="11"/>
  <c r="Z266" i="6"/>
  <c r="OM163" i="10"/>
  <c r="KC64" i="13"/>
  <c r="KV29" i="13"/>
  <c r="JC10" i="10"/>
  <c r="AB91" i="6"/>
  <c r="FE147" i="13"/>
  <c r="X175" i="6"/>
  <c r="FP53" i="10"/>
  <c r="NR83" i="13"/>
  <c r="AT155" i="11"/>
  <c r="Y121" i="11"/>
  <c r="Z250" i="6"/>
  <c r="EI102" i="13"/>
  <c r="HZ85" i="13"/>
  <c r="JB86" i="10" s="1"/>
  <c r="AK163" i="11"/>
  <c r="ID152" i="13"/>
  <c r="NP104" i="13"/>
  <c r="AB243" i="6"/>
  <c r="HZ118" i="13"/>
  <c r="AP18" i="11"/>
  <c r="FC60" i="13"/>
  <c r="BM27" i="11"/>
  <c r="AB339" i="6"/>
  <c r="JD55" i="10"/>
  <c r="DS44" i="10"/>
  <c r="NQ15" i="10"/>
  <c r="QY15" i="10" s="1"/>
  <c r="JE118" i="10"/>
  <c r="AI137" i="11"/>
  <c r="DR79" i="10"/>
  <c r="GE78" i="10"/>
  <c r="X75" i="11"/>
  <c r="LU107" i="10"/>
  <c r="BL51" i="13"/>
  <c r="AY6" i="11"/>
  <c r="CD146" i="13"/>
  <c r="LX147" i="10"/>
  <c r="GF155" i="10"/>
  <c r="KZ135" i="10"/>
  <c r="OJ77" i="10"/>
  <c r="OJ17" i="10"/>
  <c r="IW110" i="10"/>
  <c r="OM46" i="10"/>
  <c r="NT151" i="13"/>
  <c r="OG84" i="10"/>
  <c r="AG28" i="12"/>
  <c r="X20" i="11"/>
  <c r="BK6" i="11"/>
  <c r="CJ43" i="13"/>
  <c r="JB53" i="10"/>
  <c r="CX68" i="10"/>
  <c r="AH16" i="11"/>
  <c r="EG8" i="13"/>
  <c r="FC77" i="13"/>
  <c r="HV28" i="13"/>
  <c r="X124" i="11"/>
  <c r="X300" i="6"/>
  <c r="FF36" i="13"/>
  <c r="BH35" i="11"/>
  <c r="CB124" i="13"/>
  <c r="IW127" i="10"/>
  <c r="NR86" i="13"/>
  <c r="AY101" i="11"/>
  <c r="DB63" i="10"/>
  <c r="BK50" i="11"/>
  <c r="IZ19" i="10"/>
  <c r="IG140" i="10"/>
  <c r="LN86" i="10"/>
  <c r="OK31" i="10"/>
  <c r="RW125" i="10"/>
  <c r="AT158" i="11"/>
  <c r="DQ8" i="10"/>
  <c r="JB105" i="10"/>
  <c r="AL95" i="11"/>
  <c r="JB5" i="10"/>
  <c r="OO67" i="10"/>
  <c r="CE41" i="13"/>
  <c r="GM50" i="10"/>
  <c r="KW79" i="13"/>
  <c r="EY91" i="13"/>
  <c r="NV37" i="10"/>
  <c r="AG160" i="11"/>
  <c r="NR154" i="10"/>
  <c r="DS90" i="10"/>
  <c r="FE11" i="13"/>
  <c r="X17" i="11"/>
  <c r="KZ88" i="13"/>
  <c r="AL47" i="11"/>
  <c r="JD118" i="10"/>
  <c r="IG53" i="10"/>
  <c r="CD67" i="13"/>
  <c r="DB38" i="10"/>
  <c r="IW112" i="10"/>
  <c r="DQ65" i="10"/>
  <c r="LX21" i="10"/>
  <c r="IX66" i="10"/>
  <c r="LO43" i="10"/>
  <c r="IF157" i="10"/>
  <c r="AF77" i="12"/>
  <c r="MX29" i="13"/>
  <c r="DS150" i="10"/>
  <c r="EW97" i="13"/>
  <c r="CE58" i="13"/>
  <c r="HT152" i="13"/>
  <c r="BM108" i="11"/>
  <c r="BJ35" i="13"/>
  <c r="AB23" i="6"/>
  <c r="CD44" i="13"/>
  <c r="CB143" i="13"/>
  <c r="HX64" i="13"/>
  <c r="IZ65" i="10" s="1"/>
  <c r="LP92" i="10"/>
  <c r="AA206" i="6"/>
  <c r="HX45" i="13"/>
  <c r="AA53" i="11"/>
  <c r="LD9" i="10"/>
  <c r="OG55" i="10"/>
  <c r="MY163" i="13"/>
  <c r="LO139" i="10"/>
  <c r="NW19" i="13"/>
  <c r="EG41" i="13"/>
  <c r="GM15" i="10"/>
  <c r="LA154" i="13"/>
  <c r="AH111" i="11"/>
  <c r="HT90" i="13"/>
  <c r="BZ57" i="13"/>
  <c r="X268" i="6"/>
  <c r="LX140" i="10"/>
  <c r="BM24" i="11"/>
  <c r="FB82" i="13"/>
  <c r="BA13" i="11"/>
  <c r="CX141" i="10"/>
  <c r="AZ110" i="11"/>
  <c r="OH53" i="10"/>
  <c r="ON82" i="10"/>
  <c r="OO29" i="10"/>
  <c r="BI102" i="11"/>
  <c r="JF52" i="10"/>
  <c r="BM33" i="11"/>
  <c r="AC349" i="6"/>
  <c r="IB132" i="13"/>
  <c r="NP81" i="13"/>
  <c r="FC72" i="13"/>
  <c r="CI96" i="13"/>
  <c r="Z58" i="6"/>
  <c r="IL56" i="10"/>
  <c r="AS48" i="11"/>
  <c r="LA29" i="13"/>
  <c r="CI123" i="13"/>
  <c r="KB149" i="13"/>
  <c r="Z262" i="6"/>
  <c r="EI83" i="13"/>
  <c r="KZ91" i="10"/>
  <c r="AC255" i="6"/>
  <c r="AJ52" i="11"/>
  <c r="KC149" i="13"/>
  <c r="X67" i="11"/>
  <c r="EI123" i="13"/>
  <c r="JE141" i="10"/>
  <c r="NX14" i="13"/>
  <c r="Y250" i="6"/>
  <c r="LN37" i="10"/>
  <c r="FF85" i="13"/>
  <c r="FA10" i="13"/>
  <c r="X234" i="6"/>
  <c r="BL27" i="11"/>
  <c r="HE7" i="13"/>
  <c r="OK65" i="10"/>
  <c r="FG72" i="13"/>
  <c r="Y44" i="6"/>
  <c r="NN152" i="13"/>
  <c r="NQ146" i="10"/>
  <c r="Y32" i="6"/>
  <c r="FT121" i="10"/>
  <c r="LD123" i="10"/>
  <c r="KW66" i="13"/>
  <c r="BI85" i="11"/>
  <c r="FN109" i="10"/>
  <c r="FF139" i="13"/>
  <c r="Y291" i="6"/>
  <c r="CF138" i="13"/>
  <c r="DR139" i="10" s="1"/>
  <c r="AL143" i="11"/>
  <c r="LA119" i="13"/>
  <c r="OM17" i="10"/>
  <c r="GE22" i="10"/>
  <c r="CH79" i="13"/>
  <c r="CF83" i="13"/>
  <c r="DR84" i="10" s="1"/>
  <c r="HF6" i="13"/>
  <c r="KC71" i="13"/>
  <c r="CE16" i="13"/>
  <c r="AJ98" i="11"/>
  <c r="GK66" i="10"/>
  <c r="IF143" i="10"/>
  <c r="EI63" i="13"/>
  <c r="CD125" i="13"/>
  <c r="DP126" i="10" s="1"/>
  <c r="KC33" i="13"/>
  <c r="KZ34" i="10" s="1"/>
  <c r="KU91" i="13"/>
  <c r="CV105" i="10"/>
  <c r="CD154" i="13"/>
  <c r="BA150" i="11"/>
  <c r="KY17" i="10"/>
  <c r="MZ39" i="13"/>
  <c r="NR40" i="10" s="1"/>
  <c r="HE9" i="13"/>
  <c r="FC43" i="13"/>
  <c r="KU150" i="13"/>
  <c r="FN162" i="10"/>
  <c r="IB17" i="13"/>
  <c r="CD144" i="13"/>
  <c r="FB131" i="13"/>
  <c r="GI132" i="10" s="1"/>
  <c r="AI149" i="11"/>
  <c r="LD149" i="10"/>
  <c r="CF7" i="13"/>
  <c r="GN136" i="10"/>
  <c r="IW129" i="10"/>
  <c r="FA123" i="13"/>
  <c r="CI104" i="13"/>
  <c r="CJ17" i="13"/>
  <c r="NV11" i="10"/>
  <c r="Y84" i="11"/>
  <c r="DS135" i="10"/>
  <c r="IW158" i="10"/>
  <c r="BL15" i="13"/>
  <c r="GE47" i="10"/>
  <c r="NV157" i="13"/>
  <c r="OG105" i="10"/>
  <c r="MZ120" i="13"/>
  <c r="Y75" i="11"/>
  <c r="CB59" i="13"/>
  <c r="BD82" i="11"/>
  <c r="NV161" i="10"/>
  <c r="DS76" i="10"/>
  <c r="AC90" i="11"/>
  <c r="DB164" i="10"/>
  <c r="LT29" i="10"/>
  <c r="EH60" i="13"/>
  <c r="GE81" i="10"/>
  <c r="BH44" i="11"/>
  <c r="CB100" i="13"/>
  <c r="GK140" i="10"/>
  <c r="OG132" i="10"/>
  <c r="AI73" i="11"/>
  <c r="AP136" i="11"/>
  <c r="EI139" i="13"/>
  <c r="OM44" i="10"/>
  <c r="GF32" i="10"/>
  <c r="AG52" i="11"/>
  <c r="AZ159" i="11"/>
  <c r="BI140" i="11"/>
  <c r="AK17" i="11"/>
  <c r="BD84" i="11"/>
  <c r="NN75" i="13"/>
  <c r="OF76" i="10" s="1"/>
  <c r="HZ128" i="13"/>
  <c r="EI76" i="13"/>
  <c r="BI38" i="11"/>
  <c r="ID120" i="13"/>
  <c r="FB126" i="13"/>
  <c r="FA79" i="13"/>
  <c r="AH47" i="12"/>
  <c r="AB361" i="6"/>
  <c r="CD43" i="13"/>
  <c r="KY144" i="13"/>
  <c r="KY54" i="10"/>
  <c r="DR14" i="10"/>
  <c r="RX64" i="10"/>
  <c r="LA40" i="13"/>
  <c r="GE43" i="10"/>
  <c r="JC67" i="10"/>
  <c r="IF131" i="10"/>
  <c r="AE79" i="12"/>
  <c r="AC177" i="6"/>
  <c r="X28" i="6"/>
  <c r="LD162" i="10"/>
  <c r="KX159" i="10"/>
  <c r="RW159" i="10" s="1"/>
  <c r="LO93" i="10"/>
  <c r="MZ111" i="13"/>
  <c r="NS49" i="13"/>
  <c r="Z312" i="6"/>
  <c r="GF89" i="10"/>
  <c r="FG158" i="13"/>
  <c r="AF17" i="12"/>
  <c r="NP60" i="13"/>
  <c r="OH61" i="10" s="1"/>
  <c r="CF76" i="13"/>
  <c r="LA76" i="13"/>
  <c r="KC106" i="13"/>
  <c r="BL104" i="11"/>
  <c r="FT101" i="10"/>
  <c r="NW163" i="13"/>
  <c r="HZ7" i="13"/>
  <c r="AP46" i="11"/>
  <c r="IC24" i="13"/>
  <c r="AC309" i="6"/>
  <c r="NN37" i="13"/>
  <c r="IH134" i="10"/>
  <c r="IW24" i="10"/>
  <c r="AZ116" i="11"/>
  <c r="AY56" i="11"/>
  <c r="AA196" i="6"/>
  <c r="X85" i="11"/>
  <c r="NS154" i="13"/>
  <c r="KS4" i="13"/>
  <c r="IL81" i="10"/>
  <c r="AS14" i="11"/>
  <c r="HY107" i="13"/>
  <c r="ID16" i="13"/>
  <c r="FE73" i="13"/>
  <c r="IL126" i="10"/>
  <c r="KV105" i="13"/>
  <c r="LS106" i="10" s="1"/>
  <c r="BK127" i="13"/>
  <c r="HV106" i="13"/>
  <c r="AU65" i="11"/>
  <c r="KU26" i="13"/>
  <c r="LR27" i="10" s="1"/>
  <c r="AC216" i="6"/>
  <c r="Y49" i="6"/>
  <c r="BJ95" i="11"/>
  <c r="HZ89" i="13"/>
  <c r="DR12" i="10"/>
  <c r="GM27" i="10"/>
  <c r="AI67" i="12"/>
  <c r="AA18" i="11"/>
  <c r="Z203" i="6"/>
  <c r="NW53" i="13"/>
  <c r="OO54" i="10" s="1"/>
  <c r="GH43" i="10"/>
  <c r="NR64" i="13"/>
  <c r="OJ137" i="10"/>
  <c r="LU17" i="10"/>
  <c r="JE120" i="10"/>
  <c r="HZ96" i="13"/>
  <c r="JB97" i="10" s="1"/>
  <c r="NP154" i="13"/>
  <c r="FG16" i="13"/>
  <c r="FA27" i="13"/>
  <c r="NR140" i="13"/>
  <c r="Z103" i="11"/>
  <c r="AB218" i="6"/>
  <c r="Y222" i="6"/>
  <c r="BL156" i="13"/>
  <c r="AC263" i="6"/>
  <c r="OJ44" i="10"/>
  <c r="FO35" i="10"/>
  <c r="CV89" i="10"/>
  <c r="AH102" i="12"/>
  <c r="GM138" i="10"/>
  <c r="ON103" i="10"/>
  <c r="KV109" i="13"/>
  <c r="JE7" i="10"/>
  <c r="DB30" i="10"/>
  <c r="X22" i="6"/>
  <c r="CW8" i="10"/>
  <c r="BK68" i="11"/>
  <c r="CH36" i="13"/>
  <c r="KQ52" i="13"/>
  <c r="FT64" i="10"/>
  <c r="AC157" i="6"/>
  <c r="OL97" i="10"/>
  <c r="IZ160" i="10"/>
  <c r="NS138" i="13"/>
  <c r="BH64" i="11"/>
  <c r="AB150" i="6"/>
  <c r="AA154" i="6"/>
  <c r="GN74" i="10"/>
  <c r="BZ11" i="13"/>
  <c r="JE138" i="10"/>
  <c r="OM71" i="10"/>
  <c r="HV113" i="13"/>
  <c r="AT150" i="11"/>
  <c r="KU76" i="13"/>
  <c r="MY56" i="13"/>
  <c r="DV137" i="10"/>
  <c r="JD66" i="10"/>
  <c r="BL123" i="11"/>
  <c r="LN108" i="10"/>
  <c r="X156" i="6"/>
  <c r="NW127" i="13"/>
  <c r="NN86" i="13"/>
  <c r="X200" i="6"/>
  <c r="CH49" i="13"/>
  <c r="X149" i="11"/>
  <c r="DR48" i="10"/>
  <c r="DM80" i="10"/>
  <c r="NP142" i="10"/>
  <c r="BK12" i="13"/>
  <c r="KQ92" i="13"/>
  <c r="IV83" i="10"/>
  <c r="KZ131" i="13"/>
  <c r="HT45" i="13"/>
  <c r="NP40" i="13"/>
  <c r="AJ69" i="11"/>
  <c r="KV45" i="13"/>
  <c r="CX15" i="10"/>
  <c r="AA342" i="6"/>
  <c r="AF12" i="12"/>
  <c r="Y198" i="6"/>
  <c r="RU77" i="10"/>
  <c r="DS128" i="10"/>
  <c r="LD138" i="10"/>
  <c r="HT17" i="13"/>
  <c r="AA100" i="11"/>
  <c r="LV133" i="10"/>
  <c r="JF116" i="10"/>
  <c r="AI119" i="11"/>
  <c r="KU92" i="13"/>
  <c r="AB200" i="6"/>
  <c r="BL66" i="11"/>
  <c r="X6" i="6"/>
  <c r="IX51" i="10"/>
  <c r="IW10" i="10"/>
  <c r="AL99" i="11"/>
  <c r="DR44" i="10"/>
  <c r="NX98" i="13"/>
  <c r="HX88" i="13"/>
  <c r="KX75" i="10"/>
  <c r="FN61" i="10"/>
  <c r="AI78" i="12"/>
  <c r="FO71" i="10"/>
  <c r="AC128" i="11"/>
  <c r="KQ25" i="13"/>
  <c r="AP59" i="11"/>
  <c r="IB109" i="13"/>
  <c r="OP20" i="10"/>
  <c r="NV102" i="10"/>
  <c r="MX33" i="13"/>
  <c r="OF131" i="10"/>
  <c r="Z106" i="11"/>
  <c r="IL60" i="10"/>
  <c r="LU154" i="10"/>
  <c r="NW85" i="13"/>
  <c r="CW35" i="10"/>
  <c r="AC337" i="6"/>
  <c r="CF15" i="13"/>
  <c r="AC288" i="6"/>
  <c r="NR129" i="13"/>
  <c r="FB39" i="13"/>
  <c r="X54" i="11"/>
  <c r="Y172" i="6"/>
  <c r="X290" i="6"/>
  <c r="BD108" i="11"/>
  <c r="JF82" i="10"/>
  <c r="HZ161" i="13"/>
  <c r="X107" i="6"/>
  <c r="FE137" i="13"/>
  <c r="BM67" i="11"/>
  <c r="CH139" i="13"/>
  <c r="KV140" i="13"/>
  <c r="KU128" i="13"/>
  <c r="LA96" i="13"/>
  <c r="GK137" i="10"/>
  <c r="AS85" i="11"/>
  <c r="AY100" i="11"/>
  <c r="AA357" i="6"/>
  <c r="NS16" i="13"/>
  <c r="FC8" i="13"/>
  <c r="FN153" i="10"/>
  <c r="KS43" i="13"/>
  <c r="X190" i="6"/>
  <c r="AZ88" i="11"/>
  <c r="DB147" i="10"/>
  <c r="AR49" i="11"/>
  <c r="LU58" i="10"/>
  <c r="BA6" i="11"/>
  <c r="AC82" i="11"/>
  <c r="OK45" i="10"/>
  <c r="X59" i="6"/>
  <c r="HX41" i="13"/>
  <c r="Y89" i="6"/>
  <c r="Z143" i="6"/>
  <c r="Z152" i="11"/>
  <c r="AC166" i="6"/>
  <c r="GL18" i="10"/>
  <c r="IF29" i="10"/>
  <c r="FC32" i="13"/>
  <c r="BL49" i="13"/>
  <c r="GJ150" i="10"/>
  <c r="KQ87" i="13"/>
  <c r="FG37" i="13"/>
  <c r="OL63" i="10"/>
  <c r="GI6" i="10"/>
  <c r="AB51" i="6"/>
  <c r="CV148" i="10"/>
  <c r="BL153" i="11"/>
  <c r="FT38" i="10"/>
  <c r="GN24" i="10"/>
  <c r="IH97" i="10"/>
  <c r="AA134" i="6"/>
  <c r="RW68" i="10"/>
  <c r="IG34" i="10"/>
  <c r="AL109" i="11"/>
  <c r="JE65" i="10"/>
  <c r="BM105" i="11"/>
  <c r="FE55" i="13"/>
  <c r="BJ42" i="11"/>
  <c r="AI139" i="11"/>
  <c r="IC133" i="13"/>
  <c r="MY134" i="13"/>
  <c r="LP23" i="10"/>
  <c r="DN140" i="10"/>
  <c r="EW117" i="13"/>
  <c r="HE44" i="13"/>
  <c r="BH30" i="11"/>
  <c r="AJ45" i="11"/>
  <c r="AB152" i="6"/>
  <c r="AT159" i="11"/>
  <c r="AA22" i="6"/>
  <c r="ID103" i="13"/>
  <c r="OF128" i="10"/>
  <c r="JA19" i="10"/>
  <c r="LO68" i="10"/>
  <c r="IB77" i="13"/>
  <c r="IF98" i="10"/>
  <c r="HE24" i="13"/>
  <c r="NR24" i="13"/>
  <c r="BD23" i="11"/>
  <c r="BC84" i="11"/>
  <c r="NP23" i="10"/>
  <c r="OM32" i="10"/>
  <c r="AA157" i="11"/>
  <c r="AK68" i="11"/>
  <c r="KB46" i="13"/>
  <c r="DS46" i="10"/>
  <c r="FB156" i="13"/>
  <c r="NQ72" i="10"/>
  <c r="FP133" i="10"/>
  <c r="BI69" i="11"/>
  <c r="KV41" i="13"/>
  <c r="IV35" i="10"/>
  <c r="LV108" i="10"/>
  <c r="X139" i="6"/>
  <c r="HF154" i="13"/>
  <c r="NV160" i="13"/>
  <c r="Y302" i="6"/>
  <c r="AA181" i="6"/>
  <c r="AS12" i="11"/>
  <c r="JD23" i="10"/>
  <c r="AG13" i="12"/>
  <c r="BH87" i="11"/>
  <c r="Z220" i="6"/>
  <c r="BJ42" i="13"/>
  <c r="BD21" i="11"/>
  <c r="AC67" i="11"/>
  <c r="IL82" i="10"/>
  <c r="BL129" i="11"/>
  <c r="EW116" i="13"/>
  <c r="AB152" i="11"/>
  <c r="JC156" i="10"/>
  <c r="BB77" i="11"/>
  <c r="CE88" i="13"/>
  <c r="IW83" i="10"/>
  <c r="EY125" i="13"/>
  <c r="BD10" i="11"/>
  <c r="JF43" i="10"/>
  <c r="BD79" i="11"/>
  <c r="AR41" i="11"/>
  <c r="HZ106" i="13"/>
  <c r="AJ33" i="11"/>
  <c r="NV65" i="10"/>
  <c r="NP146" i="10"/>
  <c r="RX146" i="10" s="1"/>
  <c r="AH144" i="11"/>
  <c r="AR157" i="11"/>
  <c r="FG87" i="13"/>
  <c r="AT49" i="11"/>
  <c r="MZ77" i="13"/>
  <c r="CJ7" i="13"/>
  <c r="HX92" i="13"/>
  <c r="AC353" i="6"/>
  <c r="AA172" i="6"/>
  <c r="LT73" i="10"/>
  <c r="AA231" i="6"/>
  <c r="LP49" i="10"/>
  <c r="CI47" i="13"/>
  <c r="EH19" i="13"/>
  <c r="DM125" i="10"/>
  <c r="AB151" i="6"/>
  <c r="HE113" i="13"/>
  <c r="NR82" i="13"/>
  <c r="Z8" i="11"/>
  <c r="BH72" i="11"/>
  <c r="X43" i="11"/>
  <c r="OM152" i="10"/>
  <c r="AA169" i="6"/>
  <c r="LU164" i="10"/>
  <c r="BM163" i="11"/>
  <c r="OF31" i="10"/>
  <c r="NR66" i="10"/>
  <c r="NR39" i="10"/>
  <c r="NQ120" i="10"/>
  <c r="IF125" i="10"/>
  <c r="Y357" i="6"/>
  <c r="KY161" i="10"/>
  <c r="NT84" i="13"/>
  <c r="FN108" i="10"/>
  <c r="DP123" i="10"/>
  <c r="Z27" i="6"/>
  <c r="NX35" i="13"/>
  <c r="AT17" i="11"/>
  <c r="IZ98" i="10"/>
  <c r="CB74" i="13"/>
  <c r="CD130" i="13"/>
  <c r="EW26" i="13"/>
  <c r="AT123" i="11"/>
  <c r="AJ158" i="11"/>
  <c r="BB23" i="11"/>
  <c r="OO79" i="10"/>
  <c r="NN105" i="13"/>
  <c r="BH76" i="11"/>
  <c r="Y38" i="6"/>
  <c r="KC139" i="13"/>
  <c r="IC74" i="13"/>
  <c r="NN63" i="13"/>
  <c r="Z319" i="6"/>
  <c r="EG23" i="13"/>
  <c r="OM124" i="10"/>
  <c r="AJ42" i="11"/>
  <c r="NP69" i="13"/>
  <c r="AL111" i="11"/>
  <c r="EH145" i="13"/>
  <c r="BL103" i="11"/>
  <c r="LD132" i="10"/>
  <c r="LU163" i="10"/>
  <c r="AB170" i="6"/>
  <c r="LD156" i="10"/>
  <c r="BL128" i="13"/>
  <c r="LN45" i="10"/>
  <c r="LN115" i="10"/>
  <c r="CE15" i="13"/>
  <c r="X214" i="6"/>
  <c r="FG163" i="13"/>
  <c r="BB154" i="11"/>
  <c r="IH119" i="10"/>
  <c r="LN57" i="10"/>
  <c r="AB162" i="11"/>
  <c r="AB309" i="6"/>
  <c r="Z293" i="6"/>
  <c r="KC132" i="13"/>
  <c r="HF38" i="13"/>
  <c r="Y167" i="6"/>
  <c r="LD88" i="10"/>
  <c r="FT74" i="10"/>
  <c r="IL149" i="10"/>
  <c r="NV52" i="13"/>
  <c r="AC50" i="6"/>
  <c r="CX7" i="10"/>
  <c r="FO161" i="10"/>
  <c r="NV76" i="10"/>
  <c r="GJ78" i="10"/>
  <c r="DN81" i="10"/>
  <c r="AP50" i="11"/>
  <c r="AA188" i="6"/>
  <c r="GE15" i="10"/>
  <c r="IL119" i="10"/>
  <c r="NN80" i="13"/>
  <c r="CE43" i="13"/>
  <c r="HF161" i="13"/>
  <c r="FF86" i="13"/>
  <c r="BL56" i="13"/>
  <c r="NN35" i="13"/>
  <c r="DR144" i="10"/>
  <c r="AB148" i="11"/>
  <c r="AK7" i="11"/>
  <c r="BK101" i="13"/>
  <c r="AC121" i="11"/>
  <c r="DR93" i="10"/>
  <c r="BB24" i="11"/>
  <c r="NR15" i="13"/>
  <c r="FN69" i="10"/>
  <c r="Z32" i="11"/>
  <c r="AL121" i="11"/>
  <c r="BC76" i="11"/>
  <c r="HY141" i="13"/>
  <c r="RV131" i="10"/>
  <c r="Z347" i="6"/>
  <c r="BK164" i="11"/>
  <c r="JF31" i="10"/>
  <c r="GJ52" i="10"/>
  <c r="JA65" i="10"/>
  <c r="BI112" i="11"/>
  <c r="CB34" i="13"/>
  <c r="IH95" i="10"/>
  <c r="MZ106" i="13"/>
  <c r="LX18" i="10"/>
  <c r="Y341" i="6"/>
  <c r="BK48" i="11"/>
  <c r="AA259" i="6"/>
  <c r="BL55" i="13"/>
  <c r="FT43" i="10"/>
  <c r="OP72" i="10"/>
  <c r="FA60" i="13"/>
  <c r="DM13" i="10"/>
  <c r="AC267" i="6"/>
  <c r="NP92" i="13"/>
  <c r="AG90" i="11"/>
  <c r="KS16" i="13"/>
  <c r="AG61" i="11"/>
  <c r="FE117" i="13"/>
  <c r="NV31" i="13"/>
  <c r="IW136" i="10"/>
  <c r="FT141" i="10"/>
  <c r="BL141" i="13"/>
  <c r="KV27" i="13"/>
  <c r="LS28" i="10" s="1"/>
  <c r="DT10" i="10"/>
  <c r="NS116" i="13"/>
  <c r="KC41" i="13"/>
  <c r="CH21" i="13"/>
  <c r="CI155" i="13"/>
  <c r="KW113" i="13"/>
  <c r="LT114" i="10" s="1"/>
  <c r="AA329" i="6"/>
  <c r="NR9" i="13"/>
  <c r="AC34" i="11"/>
  <c r="K17" i="6"/>
  <c r="DB126" i="10"/>
  <c r="IC114" i="13"/>
  <c r="JE115" i="10" s="1"/>
  <c r="AH14" i="12"/>
  <c r="BI43" i="11"/>
  <c r="EY136" i="13"/>
  <c r="GF137" i="10" s="1"/>
  <c r="OJ72" i="10"/>
  <c r="AB90" i="11"/>
  <c r="AY66" i="11"/>
  <c r="FG82" i="13"/>
  <c r="DL69" i="10"/>
  <c r="BB114" i="11"/>
  <c r="AH154" i="11"/>
  <c r="NP43" i="13"/>
  <c r="IF44" i="10"/>
  <c r="RV44" i="10" s="1"/>
  <c r="FO96" i="10"/>
  <c r="BL134" i="13"/>
  <c r="KA52" i="13"/>
  <c r="KX53" i="10" s="1"/>
  <c r="HE142" i="13"/>
  <c r="X176" i="6"/>
  <c r="GE82" i="10"/>
  <c r="AB151" i="11"/>
  <c r="GK21" i="10"/>
  <c r="KC14" i="13"/>
  <c r="KZ15" i="10" s="1"/>
  <c r="NV90" i="10"/>
  <c r="BK124" i="13"/>
  <c r="AI19" i="12"/>
  <c r="BL32" i="11"/>
  <c r="NS85" i="13"/>
  <c r="HY136" i="13"/>
  <c r="AB205" i="6"/>
  <c r="HX80" i="13"/>
  <c r="AH50" i="12"/>
  <c r="IW115" i="10"/>
  <c r="DM38" i="10"/>
  <c r="FG71" i="13"/>
  <c r="CE86" i="13"/>
  <c r="NT64" i="13"/>
  <c r="OL65" i="10" s="1"/>
  <c r="FF62" i="13"/>
  <c r="AT37" i="11"/>
  <c r="KU123" i="13"/>
  <c r="FF126" i="13"/>
  <c r="KU16" i="13"/>
  <c r="NP59" i="10"/>
  <c r="AB125" i="6"/>
  <c r="HV69" i="13"/>
  <c r="BK12" i="11"/>
  <c r="HT74" i="13"/>
  <c r="IV75" i="10" s="1"/>
  <c r="IH164" i="10"/>
  <c r="GM100" i="10"/>
  <c r="GJ21" i="10"/>
  <c r="AC276" i="6"/>
  <c r="FF114" i="13"/>
  <c r="BK151" i="13"/>
  <c r="CW152" i="10" s="1"/>
  <c r="OM92" i="10"/>
  <c r="BA105" i="11"/>
  <c r="FB96" i="13"/>
  <c r="Z148" i="11"/>
  <c r="IV72" i="10"/>
  <c r="BH34" i="11"/>
  <c r="BI122" i="11"/>
  <c r="BB30" i="11"/>
  <c r="Y69" i="6"/>
  <c r="AC66" i="6"/>
  <c r="AR77" i="11"/>
  <c r="AF24" i="12"/>
  <c r="OM100" i="10"/>
  <c r="FA114" i="13"/>
  <c r="BK162" i="11"/>
  <c r="AZ22" i="11"/>
  <c r="KZ79" i="13"/>
  <c r="FE136" i="13"/>
  <c r="RT162" i="10"/>
  <c r="FC151" i="13"/>
  <c r="NT15" i="13"/>
  <c r="CD117" i="13"/>
  <c r="DS79" i="10"/>
  <c r="DU90" i="10"/>
  <c r="BJ121" i="11"/>
  <c r="KS104" i="13"/>
  <c r="LP105" i="10" s="1"/>
  <c r="IC130" i="13"/>
  <c r="JE131" i="10" s="1"/>
  <c r="NR103" i="13"/>
  <c r="NR31" i="13"/>
  <c r="OJ32" i="10" s="1"/>
  <c r="IF160" i="10"/>
  <c r="NP27" i="13"/>
  <c r="JC96" i="10"/>
  <c r="EY12" i="13"/>
  <c r="GF13" i="10" s="1"/>
  <c r="EG6" i="13"/>
  <c r="CB7" i="13"/>
  <c r="AQ20" i="11"/>
  <c r="NT88" i="13"/>
  <c r="AH158" i="11"/>
  <c r="GE41" i="10"/>
  <c r="RV153" i="10"/>
  <c r="AB103" i="11"/>
  <c r="BI119" i="11"/>
  <c r="BK5" i="11"/>
  <c r="E25" i="6"/>
  <c r="FF105" i="13"/>
  <c r="GM106" i="10" s="1"/>
  <c r="FG130" i="13"/>
  <c r="Z98" i="11"/>
  <c r="HT13" i="13"/>
  <c r="EY64" i="13"/>
  <c r="LA138" i="13"/>
  <c r="BJ111" i="11"/>
  <c r="EY35" i="13"/>
  <c r="FA125" i="13"/>
  <c r="NP131" i="10"/>
  <c r="HT38" i="13"/>
  <c r="IV39" i="10" s="1"/>
  <c r="X157" i="11"/>
  <c r="IB28" i="13"/>
  <c r="HY81" i="13"/>
  <c r="HE117" i="13"/>
  <c r="DB68" i="10"/>
  <c r="AI53" i="11"/>
  <c r="NP129" i="10"/>
  <c r="AC192" i="6"/>
  <c r="JC46" i="10"/>
  <c r="BA101" i="11"/>
  <c r="AC155" i="11"/>
  <c r="CJ156" i="13"/>
  <c r="IW20" i="10"/>
  <c r="Y336" i="6"/>
  <c r="KQ45" i="13"/>
  <c r="BD110" i="11"/>
  <c r="DQ139" i="10"/>
  <c r="BA163" i="11"/>
  <c r="AS136" i="11"/>
  <c r="CD25" i="13"/>
  <c r="LA153" i="13"/>
  <c r="OG63" i="10"/>
  <c r="CI51" i="13"/>
  <c r="AA356" i="6"/>
  <c r="AR109" i="11"/>
  <c r="FT61" i="10"/>
  <c r="FP24" i="10"/>
  <c r="AB161" i="6"/>
  <c r="GI45" i="10"/>
  <c r="BB58" i="11"/>
  <c r="Y283" i="6"/>
  <c r="AT88" i="11"/>
  <c r="AB63" i="11"/>
  <c r="BD86" i="11"/>
  <c r="KS138" i="13"/>
  <c r="AB338" i="6"/>
  <c r="AA66" i="11"/>
  <c r="LT102" i="10"/>
  <c r="FB46" i="13"/>
  <c r="JF111" i="10"/>
  <c r="OJ46" i="10"/>
  <c r="AA130" i="6"/>
  <c r="NV162" i="13"/>
  <c r="CV103" i="10"/>
  <c r="HV129" i="13"/>
  <c r="FE134" i="13"/>
  <c r="IL30" i="10"/>
  <c r="NW107" i="13"/>
  <c r="OO108" i="10" s="1"/>
  <c r="GI59" i="10"/>
  <c r="HV26" i="13"/>
  <c r="BM123" i="11"/>
  <c r="LO69" i="10"/>
  <c r="HE39" i="13"/>
  <c r="JB32" i="10"/>
  <c r="CE153" i="13"/>
  <c r="RX125" i="10"/>
  <c r="JB74" i="10"/>
  <c r="OM80" i="10"/>
  <c r="AG99" i="12"/>
  <c r="JA126" i="10"/>
  <c r="KC108" i="13"/>
  <c r="DL59" i="10"/>
  <c r="OK156" i="10"/>
  <c r="KZ60" i="13"/>
  <c r="HT123" i="13"/>
  <c r="Y51" i="6"/>
  <c r="FT10" i="10"/>
  <c r="AY58" i="11"/>
  <c r="CD51" i="13"/>
  <c r="FC120" i="13"/>
  <c r="GK132" i="10"/>
  <c r="KU64" i="13"/>
  <c r="FN130" i="10"/>
  <c r="ID162" i="13"/>
  <c r="AQ151" i="11"/>
  <c r="AF25" i="12"/>
  <c r="EG14" i="13"/>
  <c r="KY131" i="13"/>
  <c r="GH29" i="10"/>
  <c r="KS56" i="13"/>
  <c r="BL160" i="11"/>
  <c r="CV123" i="10"/>
  <c r="GM121" i="10"/>
  <c r="LP50" i="10"/>
  <c r="GM46" i="10"/>
  <c r="AZ14" i="11"/>
  <c r="CV97" i="10"/>
  <c r="FT75" i="10"/>
  <c r="NT106" i="13"/>
  <c r="AT147" i="11"/>
  <c r="FT45" i="10"/>
  <c r="CX79" i="10"/>
  <c r="AH53" i="11"/>
  <c r="BB51" i="11"/>
  <c r="FC146" i="13"/>
  <c r="BJ71" i="11"/>
  <c r="AL31" i="11"/>
  <c r="X158" i="6"/>
  <c r="BI48" i="11"/>
  <c r="LT104" i="10"/>
  <c r="HF73" i="13"/>
  <c r="AI44" i="12"/>
  <c r="X259" i="6"/>
  <c r="Z238" i="6"/>
  <c r="KW78" i="13"/>
  <c r="HD35" i="13"/>
  <c r="AH115" i="11"/>
  <c r="IF158" i="10"/>
  <c r="Z101" i="11"/>
  <c r="NR78" i="13"/>
  <c r="NV37" i="13"/>
  <c r="IC33" i="13"/>
  <c r="Y187" i="6"/>
  <c r="IF140" i="10"/>
  <c r="DB15" i="10"/>
  <c r="Y106" i="11"/>
  <c r="DT147" i="10"/>
  <c r="AG14" i="11"/>
  <c r="CD126" i="13"/>
  <c r="EW101" i="13"/>
  <c r="GI154" i="10"/>
  <c r="AC5" i="6"/>
  <c r="LD81" i="10"/>
  <c r="BH61" i="11"/>
  <c r="NR29" i="13"/>
  <c r="KC17" i="13"/>
  <c r="NN104" i="13"/>
  <c r="Y301" i="6"/>
  <c r="BH127" i="11"/>
  <c r="Z346" i="6"/>
  <c r="MY21" i="13"/>
  <c r="CF141" i="13"/>
  <c r="LO105" i="10"/>
  <c r="HY111" i="13"/>
  <c r="FB50" i="13"/>
  <c r="BK62" i="13"/>
  <c r="Z226" i="6"/>
  <c r="FF53" i="13"/>
  <c r="NV144" i="13"/>
  <c r="Y80" i="6"/>
  <c r="HY45" i="13"/>
  <c r="CI119" i="13"/>
  <c r="OJ136" i="10"/>
  <c r="HY40" i="13"/>
  <c r="NX10" i="13"/>
  <c r="IL34" i="10"/>
  <c r="AB111" i="11"/>
  <c r="FO33" i="10"/>
  <c r="AJ86" i="11"/>
  <c r="QW54" i="10"/>
  <c r="EG58" i="13"/>
  <c r="NP10" i="13"/>
  <c r="DV45" i="10"/>
  <c r="GI23" i="10"/>
  <c r="DM94" i="10"/>
  <c r="E39" i="6"/>
  <c r="KB158" i="13"/>
  <c r="BJ31" i="13"/>
  <c r="IF84" i="10"/>
  <c r="EI50" i="13"/>
  <c r="AB280" i="6"/>
  <c r="AK19" i="11"/>
  <c r="BL60" i="13"/>
  <c r="KX126" i="10"/>
  <c r="Z15" i="6"/>
  <c r="OG7" i="10"/>
  <c r="KB153" i="13"/>
  <c r="KY134" i="10"/>
  <c r="X141" i="11"/>
  <c r="NX94" i="13"/>
  <c r="AP164" i="11"/>
  <c r="GK150" i="10"/>
  <c r="BC105" i="11"/>
  <c r="ID73" i="13"/>
  <c r="AA144" i="11"/>
  <c r="GH59" i="10"/>
  <c r="GN62" i="10"/>
  <c r="KS78" i="13"/>
  <c r="BL77" i="11"/>
  <c r="OH57" i="10"/>
  <c r="AL58" i="11"/>
  <c r="EY124" i="13"/>
  <c r="AL43" i="11"/>
  <c r="LT88" i="10"/>
  <c r="Z79" i="11"/>
  <c r="AU152" i="11"/>
  <c r="NP93" i="10"/>
  <c r="EI24" i="13"/>
  <c r="FP25" i="10" s="1"/>
  <c r="CV96" i="10"/>
  <c r="NP12" i="13"/>
  <c r="AL130" i="11"/>
  <c r="HF30" i="13"/>
  <c r="GM108" i="10"/>
  <c r="EY30" i="13"/>
  <c r="CJ152" i="13"/>
  <c r="IV113" i="10"/>
  <c r="Y65" i="6"/>
  <c r="NN161" i="13"/>
  <c r="LT68" i="10"/>
  <c r="BC103" i="11"/>
  <c r="CE146" i="13"/>
  <c r="KY56" i="13"/>
  <c r="GK74" i="10"/>
  <c r="IF18" i="10"/>
  <c r="JC100" i="10"/>
  <c r="EH144" i="13"/>
  <c r="FC138" i="13"/>
  <c r="NN119" i="13"/>
  <c r="E16" i="6"/>
  <c r="BL109" i="13"/>
  <c r="GK149" i="10"/>
  <c r="KU121" i="13"/>
  <c r="LR122" i="10" s="1"/>
  <c r="AY72" i="11"/>
  <c r="GF113" i="10"/>
  <c r="AR96" i="11"/>
  <c r="LU43" i="10"/>
  <c r="HV87" i="13"/>
  <c r="BJ55" i="11"/>
  <c r="KY126" i="10"/>
  <c r="AC73" i="6"/>
  <c r="OG52" i="10"/>
  <c r="AY120" i="11"/>
  <c r="X346" i="6"/>
  <c r="JC52" i="10"/>
  <c r="BK152" i="11"/>
  <c r="AC303" i="6"/>
  <c r="FF34" i="13"/>
  <c r="Y128" i="6"/>
  <c r="DU33" i="10"/>
  <c r="NP81" i="10"/>
  <c r="AG15" i="12"/>
  <c r="BI15" i="11"/>
  <c r="Y96" i="6"/>
  <c r="CI57" i="13"/>
  <c r="FN83" i="10"/>
  <c r="Y79" i="11"/>
  <c r="AP37" i="11"/>
  <c r="JE71" i="10"/>
  <c r="DL153" i="10"/>
  <c r="GM103" i="10"/>
  <c r="FC35" i="13"/>
  <c r="KV8" i="13"/>
  <c r="NX152" i="13"/>
  <c r="NX138" i="13"/>
  <c r="FN131" i="10"/>
  <c r="BD144" i="11"/>
  <c r="EW131" i="13"/>
  <c r="OF89" i="10"/>
  <c r="AI40" i="12"/>
  <c r="MY34" i="13"/>
  <c r="KC96" i="13"/>
  <c r="AB179" i="6"/>
  <c r="X202" i="6"/>
  <c r="KB79" i="13"/>
  <c r="FG14" i="13"/>
  <c r="AU108" i="11"/>
  <c r="AT115" i="11"/>
  <c r="DT160" i="10"/>
  <c r="OP130" i="10"/>
  <c r="OJ6" i="10"/>
  <c r="DT23" i="10"/>
  <c r="KW39" i="13"/>
  <c r="AP96" i="11"/>
  <c r="GD50" i="10"/>
  <c r="AH113" i="11"/>
  <c r="IL152" i="10"/>
  <c r="LO72" i="10"/>
  <c r="NV35" i="13"/>
  <c r="IC157" i="13"/>
  <c r="Y10" i="11"/>
  <c r="RV79" i="10"/>
  <c r="IG128" i="10"/>
  <c r="AJ138" i="11"/>
  <c r="Z7" i="6"/>
  <c r="BC52" i="11"/>
  <c r="GJ132" i="10"/>
  <c r="HD51" i="13"/>
  <c r="X309" i="6"/>
  <c r="BZ72" i="13"/>
  <c r="FA19" i="13"/>
  <c r="X225" i="6"/>
  <c r="LA95" i="13"/>
  <c r="CJ21" i="13"/>
  <c r="FF113" i="13"/>
  <c r="AB88" i="6"/>
  <c r="FN19" i="10"/>
  <c r="LA103" i="13"/>
  <c r="CE104" i="13"/>
  <c r="GN31" i="10"/>
  <c r="EY94" i="13"/>
  <c r="MZ68" i="13"/>
  <c r="GK130" i="10"/>
  <c r="AR70" i="11"/>
  <c r="BC24" i="11"/>
  <c r="OJ22" i="10"/>
  <c r="BH91" i="11"/>
  <c r="FB162" i="13"/>
  <c r="AG50" i="12"/>
  <c r="KQ32" i="13"/>
  <c r="GM82" i="10"/>
  <c r="JE70" i="10"/>
  <c r="BK120" i="13"/>
  <c r="KZ80" i="13"/>
  <c r="AK33" i="11"/>
  <c r="DM153" i="10"/>
  <c r="LS156" i="10"/>
  <c r="HT160" i="13"/>
  <c r="LS129" i="10"/>
  <c r="BB60" i="11"/>
  <c r="IV120" i="10"/>
  <c r="BL124" i="13"/>
  <c r="AQ105" i="11"/>
  <c r="AI46" i="11"/>
  <c r="NS42" i="13"/>
  <c r="BK38" i="13"/>
  <c r="AA202" i="6"/>
  <c r="DV47" i="10"/>
  <c r="HT147" i="13"/>
  <c r="AB61" i="11"/>
  <c r="CD29" i="13"/>
  <c r="DT31" i="10"/>
  <c r="NP8" i="10"/>
  <c r="AG32" i="11"/>
  <c r="KA41" i="13"/>
  <c r="FP90" i="10"/>
  <c r="GE141" i="10"/>
  <c r="GD6" i="10"/>
  <c r="Z204" i="6"/>
  <c r="AH51" i="11"/>
  <c r="LS147" i="10"/>
  <c r="X188" i="6"/>
  <c r="DT92" i="10"/>
  <c r="X94" i="11"/>
  <c r="DV161" i="10"/>
  <c r="AP21" i="11"/>
  <c r="AR54" i="11"/>
  <c r="HF47" i="13"/>
  <c r="AA157" i="6"/>
  <c r="BJ13" i="13"/>
  <c r="DV70" i="10"/>
  <c r="DL152" i="10"/>
  <c r="NN44" i="13"/>
  <c r="OF157" i="10"/>
  <c r="NP86" i="13"/>
  <c r="HX17" i="13"/>
  <c r="AA95" i="11"/>
  <c r="BB15" i="11"/>
  <c r="AP42" i="11"/>
  <c r="AL103" i="11"/>
  <c r="BH13" i="11"/>
  <c r="DN120" i="10"/>
  <c r="OH31" i="10"/>
  <c r="NW61" i="13"/>
  <c r="CB83" i="13"/>
  <c r="AB138" i="11"/>
  <c r="DB36" i="10"/>
  <c r="HD15" i="13"/>
  <c r="HV148" i="13"/>
  <c r="AQ141" i="11"/>
  <c r="DU13" i="10"/>
  <c r="JC66" i="10"/>
  <c r="BC150" i="11"/>
  <c r="FE132" i="13"/>
  <c r="AT56" i="11"/>
  <c r="IZ58" i="10"/>
  <c r="AY76" i="11"/>
  <c r="NR144" i="10"/>
  <c r="NV120" i="10"/>
  <c r="Y46" i="6"/>
  <c r="Y306" i="6"/>
  <c r="AH24" i="11"/>
  <c r="AE28" i="12"/>
  <c r="AY82" i="11"/>
  <c r="FB11" i="13"/>
  <c r="GD135" i="10"/>
  <c r="MZ44" i="13"/>
  <c r="AL117" i="11"/>
  <c r="BZ51" i="13"/>
  <c r="GK118" i="10"/>
  <c r="KZ103" i="13"/>
  <c r="LW104" i="10" s="1"/>
  <c r="KV95" i="13"/>
  <c r="KY90" i="13"/>
  <c r="LV91" i="10" s="1"/>
  <c r="CI73" i="13"/>
  <c r="DU74" i="10" s="1"/>
  <c r="EH151" i="13"/>
  <c r="AP14" i="11"/>
  <c r="GE31" i="10"/>
  <c r="AE77" i="12"/>
  <c r="AQ130" i="11"/>
  <c r="NP61" i="13"/>
  <c r="OH62" i="10" s="1"/>
  <c r="KS80" i="13"/>
  <c r="LD51" i="10"/>
  <c r="DS17" i="10"/>
  <c r="AL15" i="11"/>
  <c r="NV79" i="10"/>
  <c r="GK39" i="10"/>
  <c r="NW139" i="13"/>
  <c r="BL32" i="13"/>
  <c r="AS57" i="11"/>
  <c r="LU129" i="10"/>
  <c r="AC68" i="6"/>
  <c r="GE83" i="10"/>
  <c r="NX21" i="13"/>
  <c r="CB135" i="13"/>
  <c r="DN136" i="10" s="1"/>
  <c r="HD6" i="13"/>
  <c r="KQ120" i="13"/>
  <c r="AG154" i="11"/>
  <c r="HE49" i="13"/>
  <c r="HF141" i="13"/>
  <c r="LD29" i="10"/>
  <c r="AJ9" i="11"/>
  <c r="FB17" i="13"/>
  <c r="KU106" i="13"/>
  <c r="NN140" i="13"/>
  <c r="NS95" i="13"/>
  <c r="EH33" i="13"/>
  <c r="FO34" i="10" s="1"/>
  <c r="AA121" i="11"/>
  <c r="MZ42" i="13"/>
  <c r="NR43" i="10" s="1"/>
  <c r="AJ26" i="11"/>
  <c r="NV112" i="10"/>
  <c r="IB98" i="13"/>
  <c r="CE91" i="13"/>
  <c r="KW132" i="13"/>
  <c r="Z67" i="11"/>
  <c r="HZ122" i="13"/>
  <c r="JB123" i="10" s="1"/>
  <c r="AA20" i="6"/>
  <c r="FG102" i="13"/>
  <c r="GN103" i="10" s="1"/>
  <c r="FG13" i="13"/>
  <c r="DS144" i="10"/>
  <c r="NR77" i="10"/>
  <c r="GK51" i="10"/>
  <c r="FF160" i="13"/>
  <c r="AB141" i="11"/>
  <c r="X297" i="6"/>
  <c r="LU133" i="10"/>
  <c r="NW21" i="13"/>
  <c r="LA144" i="13"/>
  <c r="GE133" i="10"/>
  <c r="AQ129" i="11"/>
  <c r="X155" i="11"/>
  <c r="HX136" i="13"/>
  <c r="IZ137" i="10" s="1"/>
  <c r="MY12" i="13"/>
  <c r="NQ13" i="10" s="1"/>
  <c r="FB142" i="13"/>
  <c r="CE118" i="13"/>
  <c r="CE122" i="13"/>
  <c r="DB74" i="10"/>
  <c r="NN91" i="13"/>
  <c r="OF92" i="10" s="1"/>
  <c r="IZ119" i="10"/>
  <c r="BL158" i="11"/>
  <c r="Z194" i="6"/>
  <c r="OG49" i="10"/>
  <c r="KS63" i="13"/>
  <c r="LP64" i="10" s="1"/>
  <c r="AY34" i="11"/>
  <c r="LO97" i="10"/>
  <c r="DS39" i="10"/>
  <c r="AU98" i="11"/>
  <c r="KQ134" i="13"/>
  <c r="AQ108" i="11"/>
  <c r="NT159" i="13"/>
  <c r="OL160" i="10" s="1"/>
  <c r="BC79" i="11"/>
  <c r="FA99" i="13"/>
  <c r="AA112" i="11"/>
  <c r="ID102" i="13"/>
  <c r="X80" i="6"/>
  <c r="BI68" i="11"/>
  <c r="CX21" i="10"/>
  <c r="BM87" i="11"/>
  <c r="X151" i="11"/>
  <c r="DB56" i="10"/>
  <c r="BZ60" i="13"/>
  <c r="CF77" i="13"/>
  <c r="FC44" i="13"/>
  <c r="BZ9" i="13"/>
  <c r="AC88" i="6"/>
  <c r="BJ56" i="11"/>
  <c r="GK83" i="10"/>
  <c r="IC10" i="13"/>
  <c r="AJ62" i="11"/>
  <c r="Z255" i="6"/>
  <c r="X103" i="6"/>
  <c r="GJ137" i="10"/>
  <c r="AH31" i="12"/>
  <c r="AJ89" i="11"/>
  <c r="KQ17" i="13"/>
  <c r="Z100" i="11"/>
  <c r="EH20" i="13"/>
  <c r="Y19" i="6"/>
  <c r="AG61" i="12"/>
  <c r="AL30" i="11"/>
  <c r="AL133" i="11"/>
  <c r="LD58" i="10"/>
  <c r="IF112" i="10"/>
  <c r="RV112" i="10" s="1"/>
  <c r="CV49" i="10"/>
  <c r="OJ71" i="10"/>
  <c r="AJ105" i="11"/>
  <c r="RT25" i="10"/>
  <c r="KS33" i="13"/>
  <c r="FE31" i="13"/>
  <c r="BL66" i="13"/>
  <c r="IC145" i="13"/>
  <c r="NV41" i="10"/>
  <c r="FN119" i="10"/>
  <c r="AY90" i="11"/>
  <c r="BL154" i="11"/>
  <c r="CB140" i="13"/>
  <c r="OG114" i="10"/>
  <c r="AU95" i="11"/>
  <c r="NT89" i="13"/>
  <c r="DS106" i="10"/>
  <c r="NS132" i="13"/>
  <c r="AK63" i="11"/>
  <c r="NV67" i="13"/>
  <c r="ON68" i="10" s="1"/>
  <c r="FE19" i="13"/>
  <c r="GL20" i="10" s="1"/>
  <c r="EH98" i="13"/>
  <c r="DP138" i="10"/>
  <c r="AA239" i="6"/>
  <c r="NS45" i="13"/>
  <c r="BC104" i="11"/>
  <c r="KW135" i="13"/>
  <c r="RX121" i="10"/>
  <c r="IL145" i="10"/>
  <c r="AT43" i="11"/>
  <c r="KC79" i="13"/>
  <c r="KZ80" i="10" s="1"/>
  <c r="CH114" i="13"/>
  <c r="LW24" i="10"/>
  <c r="JF17" i="10"/>
  <c r="IL133" i="10"/>
  <c r="MZ59" i="13"/>
  <c r="AG79" i="12"/>
  <c r="IL144" i="10"/>
  <c r="IW69" i="10"/>
  <c r="X45" i="11"/>
  <c r="Z278" i="6"/>
  <c r="GE10" i="10"/>
  <c r="NW7" i="13"/>
  <c r="FE102" i="13"/>
  <c r="AC187" i="6"/>
  <c r="FP132" i="10"/>
  <c r="HF146" i="13"/>
  <c r="IH5" i="10"/>
  <c r="AH20" i="12"/>
  <c r="DQ77" i="10"/>
  <c r="BH151" i="11"/>
  <c r="FT11" i="10"/>
  <c r="CJ36" i="13"/>
  <c r="DV37" i="10" s="1"/>
  <c r="AG64" i="11"/>
  <c r="HV84" i="13"/>
  <c r="IX85" i="10" s="1"/>
  <c r="AC75" i="11"/>
  <c r="NT29" i="13"/>
  <c r="OH88" i="10"/>
  <c r="JA123" i="10"/>
  <c r="AA332" i="6"/>
  <c r="CJ60" i="13"/>
  <c r="EY127" i="13"/>
  <c r="GF128" i="10" s="1"/>
  <c r="KX73" i="10"/>
  <c r="KZ53" i="10"/>
  <c r="DV118" i="10"/>
  <c r="DN138" i="10"/>
  <c r="BJ57" i="13"/>
  <c r="IZ159" i="10"/>
  <c r="LP90" i="10"/>
  <c r="CE161" i="13"/>
  <c r="IB36" i="13"/>
  <c r="DS158" i="10"/>
  <c r="FT87" i="10"/>
  <c r="AG67" i="11"/>
  <c r="CI117" i="13"/>
  <c r="HE119" i="13"/>
  <c r="AS97" i="11"/>
  <c r="HF75" i="13"/>
  <c r="BI10" i="11"/>
  <c r="IF54" i="10"/>
  <c r="HF24" i="13"/>
  <c r="JA52" i="10"/>
  <c r="AG38" i="11"/>
  <c r="DT52" i="10"/>
  <c r="AF9" i="12"/>
  <c r="HF128" i="13"/>
  <c r="IH129" i="10" s="1"/>
  <c r="NV24" i="13"/>
  <c r="ID67" i="13"/>
  <c r="FE92" i="13"/>
  <c r="AA87" i="6"/>
  <c r="KU73" i="13"/>
  <c r="Y112" i="11"/>
  <c r="CB41" i="13"/>
  <c r="KV101" i="13"/>
  <c r="AK70" i="11"/>
  <c r="CI102" i="13"/>
  <c r="BL115" i="11"/>
  <c r="LP60" i="10"/>
  <c r="GJ142" i="10"/>
  <c r="BL17" i="11"/>
  <c r="KB40" i="13"/>
  <c r="AS88" i="11"/>
  <c r="DB94" i="10"/>
  <c r="DQ28" i="10"/>
  <c r="NV105" i="13"/>
  <c r="IL83" i="10"/>
  <c r="CI106" i="13"/>
  <c r="DB86" i="10"/>
  <c r="BA123" i="11"/>
  <c r="LD163" i="10"/>
  <c r="KW147" i="13"/>
  <c r="HZ129" i="13"/>
  <c r="Y122" i="6"/>
  <c r="HY6" i="13"/>
  <c r="IC139" i="13"/>
  <c r="GE52" i="10"/>
  <c r="EY81" i="13"/>
  <c r="FF148" i="13"/>
  <c r="OH93" i="10"/>
  <c r="X17" i="6"/>
  <c r="EY155" i="13"/>
  <c r="AH150" i="11"/>
  <c r="BH110" i="11"/>
  <c r="NP135" i="10"/>
  <c r="KZ29" i="10"/>
  <c r="AB46" i="6"/>
  <c r="X186" i="6"/>
  <c r="DM73" i="10"/>
  <c r="AH70" i="12"/>
  <c r="Z123" i="6"/>
  <c r="AI77" i="11"/>
  <c r="BK75" i="11"/>
  <c r="AH75" i="12"/>
  <c r="NV124" i="13"/>
  <c r="CD143" i="13"/>
  <c r="CV53" i="10"/>
  <c r="GK44" i="10"/>
  <c r="AB64" i="6"/>
  <c r="CJ49" i="13"/>
  <c r="NS52" i="13"/>
  <c r="OL113" i="10"/>
  <c r="HD13" i="13"/>
  <c r="DM74" i="10"/>
  <c r="AC83" i="6"/>
  <c r="CV135" i="10"/>
  <c r="AC305" i="6"/>
  <c r="CF16" i="13"/>
  <c r="CI4" i="13"/>
  <c r="KX142" i="10"/>
  <c r="IF134" i="10"/>
  <c r="AB54" i="11"/>
  <c r="RV160" i="10"/>
  <c r="GE13" i="10"/>
  <c r="DB44" i="10"/>
  <c r="OM40" i="10"/>
  <c r="KC121" i="13"/>
  <c r="KS61" i="13"/>
  <c r="LP62" i="10" s="1"/>
  <c r="GK115" i="10"/>
  <c r="AE31" i="12"/>
  <c r="KQ24" i="13"/>
  <c r="IX93" i="10"/>
  <c r="FT95" i="10"/>
  <c r="AB149" i="6"/>
  <c r="LD89" i="10"/>
  <c r="NP70" i="10"/>
  <c r="EW31" i="13"/>
  <c r="GD32" i="10" s="1"/>
  <c r="AZ20" i="11"/>
  <c r="AA106" i="11"/>
  <c r="AK71" i="11"/>
  <c r="DN42" i="10"/>
  <c r="JB149" i="10"/>
  <c r="BH133" i="11"/>
  <c r="IG32" i="10"/>
  <c r="Y117" i="6"/>
  <c r="IG150" i="10"/>
  <c r="LA79" i="13"/>
  <c r="KB85" i="13"/>
  <c r="CJ95" i="13"/>
  <c r="LW157" i="10"/>
  <c r="NT127" i="13"/>
  <c r="AF54" i="12"/>
  <c r="EG42" i="13"/>
  <c r="MZ163" i="13"/>
  <c r="BA16" i="11"/>
  <c r="IL11" i="10"/>
  <c r="AI164" i="11"/>
  <c r="FF124" i="13"/>
  <c r="BD147" i="11"/>
  <c r="X82" i="11"/>
  <c r="IH127" i="10"/>
  <c r="BJ53" i="13"/>
  <c r="AT77" i="11"/>
  <c r="AP80" i="11"/>
  <c r="HX127" i="13"/>
  <c r="KB37" i="13"/>
  <c r="AI45" i="12"/>
  <c r="BJ31" i="11"/>
  <c r="HZ34" i="13"/>
  <c r="IV95" i="10"/>
  <c r="CE32" i="13"/>
  <c r="BB125" i="11"/>
  <c r="CB46" i="13"/>
  <c r="FN143" i="10"/>
  <c r="KY130" i="10"/>
  <c r="AG73" i="11"/>
  <c r="JD48" i="10"/>
  <c r="CF144" i="13"/>
  <c r="MX42" i="13"/>
  <c r="X224" i="6"/>
  <c r="IC39" i="13"/>
  <c r="BB76" i="11"/>
  <c r="EH76" i="13"/>
  <c r="AE91" i="12"/>
  <c r="GM65" i="10"/>
  <c r="AH39" i="12"/>
  <c r="FN122" i="10"/>
  <c r="JC34" i="10"/>
  <c r="LA57" i="13"/>
  <c r="BC74" i="11"/>
  <c r="FE4" i="13"/>
  <c r="ON112" i="10"/>
  <c r="IC105" i="13"/>
  <c r="EH13" i="13"/>
  <c r="FE100" i="13"/>
  <c r="JF36" i="10"/>
  <c r="AY9" i="11"/>
  <c r="AS81" i="11"/>
  <c r="GJ49" i="10"/>
  <c r="AH46" i="12"/>
  <c r="LW100" i="10"/>
  <c r="Z30" i="11"/>
  <c r="Y12" i="6"/>
  <c r="KY23" i="13"/>
  <c r="IX18" i="10"/>
  <c r="X54" i="6"/>
  <c r="KU143" i="13"/>
  <c r="BD96" i="11"/>
  <c r="LO70" i="10"/>
  <c r="BI46" i="11"/>
  <c r="DQ24" i="10"/>
  <c r="GJ90" i="10"/>
  <c r="AQ82" i="11"/>
  <c r="FP69" i="10"/>
  <c r="BI100" i="11"/>
  <c r="KX80" i="10"/>
  <c r="Z5" i="11"/>
  <c r="MZ13" i="13"/>
  <c r="AA358" i="6"/>
  <c r="KQ112" i="13"/>
  <c r="Z249" i="6"/>
  <c r="FN117" i="10"/>
  <c r="GM20" i="10"/>
  <c r="BD91" i="11"/>
  <c r="KZ115" i="13"/>
  <c r="Z279" i="6"/>
  <c r="BK94" i="13"/>
  <c r="NS136" i="13"/>
  <c r="KB61" i="13"/>
  <c r="CB161" i="13"/>
  <c r="IL54" i="10"/>
  <c r="BA82" i="11"/>
  <c r="LW149" i="10"/>
  <c r="BK26" i="11"/>
  <c r="KQ91" i="13"/>
  <c r="IX106" i="10"/>
  <c r="BH57" i="11"/>
  <c r="HE29" i="13"/>
  <c r="EW69" i="13"/>
  <c r="BH6" i="11"/>
  <c r="HE4" i="13"/>
  <c r="NV55" i="10"/>
  <c r="CV102" i="10"/>
  <c r="AH151" i="11"/>
  <c r="RU164" i="10"/>
  <c r="MZ129" i="13"/>
  <c r="Y94" i="6"/>
  <c r="IB60" i="13"/>
  <c r="BD152" i="11"/>
  <c r="GK94" i="10"/>
  <c r="DP117" i="10"/>
  <c r="LS163" i="10"/>
  <c r="RW87" i="10"/>
  <c r="AA166" i="6"/>
  <c r="GM83" i="10"/>
  <c r="X194" i="6"/>
  <c r="HD41" i="13"/>
  <c r="AB247" i="6"/>
  <c r="AA258" i="6"/>
  <c r="RT107" i="10"/>
  <c r="AC260" i="6"/>
  <c r="KV93" i="13"/>
  <c r="AQ25" i="11"/>
  <c r="NV14" i="13"/>
  <c r="FF58" i="13"/>
  <c r="ID100" i="13"/>
  <c r="DR142" i="10"/>
  <c r="AQ149" i="11"/>
  <c r="GI77" i="10"/>
  <c r="Z127" i="11"/>
  <c r="AK54" i="11"/>
  <c r="X236" i="6"/>
  <c r="KV138" i="13"/>
  <c r="AU106" i="11"/>
  <c r="KW149" i="13"/>
  <c r="DL130" i="10"/>
  <c r="IL157" i="10"/>
  <c r="FE145" i="13"/>
  <c r="AC36" i="11"/>
  <c r="CW62" i="10"/>
  <c r="LA36" i="13"/>
  <c r="LU110" i="10"/>
  <c r="ID151" i="13"/>
  <c r="Z76" i="11"/>
  <c r="FC105" i="13"/>
  <c r="GJ106" i="10" s="1"/>
  <c r="IL105" i="10"/>
  <c r="Y112" i="6"/>
  <c r="CF75" i="13"/>
  <c r="FN27" i="10"/>
  <c r="NP57" i="10"/>
  <c r="FN53" i="10"/>
  <c r="LA10" i="13"/>
  <c r="X108" i="11"/>
  <c r="AI55" i="11"/>
  <c r="JA55" i="10"/>
  <c r="KC144" i="13"/>
  <c r="FG156" i="13"/>
  <c r="LD14" i="10"/>
  <c r="AH23" i="12"/>
  <c r="KC109" i="13"/>
  <c r="OP99" i="10"/>
  <c r="JE112" i="10"/>
  <c r="GK55" i="10"/>
  <c r="FG8" i="13"/>
  <c r="Y9" i="6"/>
  <c r="BK26" i="13"/>
  <c r="NS115" i="13"/>
  <c r="OK116" i="10" s="1"/>
  <c r="AL67" i="11"/>
  <c r="OL106" i="10"/>
  <c r="AC107" i="11"/>
  <c r="KW156" i="13"/>
  <c r="IL128" i="10"/>
  <c r="Z83" i="11"/>
  <c r="KA18" i="13"/>
  <c r="KX19" i="10" s="1"/>
  <c r="AH63" i="11"/>
  <c r="LS137" i="10"/>
  <c r="RT164" i="10"/>
  <c r="FF28" i="13"/>
  <c r="LD107" i="10"/>
  <c r="DT127" i="10"/>
  <c r="OO136" i="10"/>
  <c r="FT138" i="10"/>
  <c r="AI47" i="11"/>
  <c r="AC127" i="6"/>
  <c r="Y67" i="11"/>
  <c r="Y110" i="6"/>
  <c r="LD67" i="10"/>
  <c r="FN84" i="10"/>
  <c r="DM15" i="10"/>
  <c r="LS55" i="10"/>
  <c r="JA16" i="10"/>
  <c r="AC204" i="6"/>
  <c r="X114" i="6"/>
  <c r="DS94" i="10"/>
  <c r="AY22" i="11"/>
  <c r="BD24" i="11"/>
  <c r="AY37" i="11"/>
  <c r="AI66" i="12"/>
  <c r="AH81" i="12"/>
  <c r="AA102" i="6"/>
  <c r="LN117" i="10"/>
  <c r="NX7" i="13"/>
  <c r="X72" i="11"/>
  <c r="KY118" i="10"/>
  <c r="DM102" i="10"/>
  <c r="AI102" i="12"/>
  <c r="BA125" i="11"/>
  <c r="Z57" i="6"/>
  <c r="BK9" i="11"/>
  <c r="KX17" i="10"/>
  <c r="NW145" i="13"/>
  <c r="IV36" i="10"/>
  <c r="CD18" i="13"/>
  <c r="ON18" i="10"/>
  <c r="KV90" i="13"/>
  <c r="KZ50" i="10"/>
  <c r="DL17" i="10"/>
  <c r="Z321" i="6"/>
  <c r="OO157" i="10"/>
  <c r="CF158" i="13"/>
  <c r="BL86" i="11"/>
  <c r="LD45" i="10"/>
  <c r="Y278" i="6"/>
  <c r="AB32" i="11"/>
  <c r="CX104" i="10"/>
  <c r="AL161" i="11"/>
  <c r="Z287" i="6"/>
  <c r="AB155" i="6"/>
  <c r="LD91" i="10"/>
  <c r="JE105" i="10"/>
  <c r="FE143" i="13"/>
  <c r="EY75" i="13"/>
  <c r="BL153" i="13"/>
  <c r="CX154" i="10" s="1"/>
  <c r="BH53" i="11"/>
  <c r="NP106" i="10"/>
  <c r="AS38" i="11"/>
  <c r="AI93" i="12"/>
  <c r="OH134" i="10"/>
  <c r="FF84" i="13"/>
  <c r="OG116" i="10"/>
  <c r="AI7" i="12"/>
  <c r="ON138" i="10"/>
  <c r="LP111" i="10"/>
  <c r="IW152" i="10"/>
  <c r="X168" i="6"/>
  <c r="KY117" i="13"/>
  <c r="NN25" i="13"/>
  <c r="GK73" i="10"/>
  <c r="IL88" i="10"/>
  <c r="FC69" i="13"/>
  <c r="FP102" i="10"/>
  <c r="NR87" i="10"/>
  <c r="KY12" i="10"/>
  <c r="Z223" i="6"/>
  <c r="GJ120" i="10"/>
  <c r="AI125" i="11"/>
  <c r="GE86" i="10"/>
  <c r="OP119" i="10"/>
  <c r="KC159" i="13"/>
  <c r="HF53" i="13"/>
  <c r="OO64" i="10"/>
  <c r="AH58" i="12"/>
  <c r="EH91" i="13"/>
  <c r="AG98" i="12"/>
  <c r="AA170" i="6"/>
  <c r="Z322" i="6"/>
  <c r="BC53" i="11"/>
  <c r="BJ51" i="11"/>
  <c r="KU53" i="13"/>
  <c r="KB67" i="13"/>
  <c r="DB27" i="10"/>
  <c r="KY20" i="10"/>
  <c r="DB13" i="10"/>
  <c r="OG20" i="10"/>
  <c r="AT33" i="11"/>
  <c r="HF138" i="13"/>
  <c r="AA97" i="6"/>
  <c r="JF75" i="10"/>
  <c r="NW14" i="13"/>
  <c r="AC20" i="11"/>
  <c r="AH114" i="11"/>
  <c r="X91" i="11"/>
  <c r="AA37" i="11"/>
  <c r="CF49" i="13"/>
  <c r="MZ157" i="13"/>
  <c r="QU17" i="10"/>
  <c r="AG31" i="12"/>
  <c r="BI136" i="11"/>
  <c r="IF67" i="10"/>
  <c r="CV133" i="10"/>
  <c r="DB153" i="10"/>
  <c r="HV128" i="13"/>
  <c r="DV129" i="10"/>
  <c r="AC49" i="6"/>
  <c r="ID160" i="13"/>
  <c r="GI121" i="10"/>
  <c r="BK66" i="11"/>
  <c r="X183" i="6"/>
  <c r="FT115" i="10"/>
  <c r="CI116" i="13"/>
  <c r="DB135" i="10"/>
  <c r="DM147" i="10"/>
  <c r="AH92" i="11"/>
  <c r="KY104" i="13"/>
  <c r="AY98" i="11"/>
  <c r="RU118" i="10"/>
  <c r="CB101" i="13"/>
  <c r="NV107" i="10"/>
  <c r="HF137" i="13"/>
  <c r="AF10" i="12"/>
  <c r="BA104" i="11"/>
  <c r="AB22" i="6"/>
  <c r="Z231" i="6"/>
  <c r="DU126" i="10"/>
  <c r="KZ18" i="10"/>
  <c r="KB8" i="13"/>
  <c r="BJ148" i="11"/>
  <c r="BK15" i="13"/>
  <c r="AA186" i="6"/>
  <c r="IW54" i="10"/>
  <c r="BL155" i="11"/>
  <c r="BJ136" i="11"/>
  <c r="LD136" i="10"/>
  <c r="BJ60" i="13"/>
  <c r="AP75" i="11"/>
  <c r="GI42" i="10"/>
  <c r="GH93" i="10"/>
  <c r="IL115" i="10"/>
  <c r="NW157" i="13"/>
  <c r="AI29" i="11"/>
  <c r="BH69" i="11"/>
  <c r="AA69" i="6"/>
  <c r="BZ77" i="13"/>
  <c r="GN152" i="10"/>
  <c r="AY149" i="11"/>
  <c r="HY124" i="13"/>
  <c r="AE27" i="12"/>
  <c r="KW110" i="13"/>
  <c r="AK122" i="11"/>
  <c r="CB55" i="13"/>
  <c r="AB302" i="6"/>
  <c r="EY10" i="13"/>
  <c r="AE9" i="12"/>
  <c r="KS62" i="13"/>
  <c r="CB154" i="13"/>
  <c r="Y245" i="6"/>
  <c r="AY110" i="11"/>
  <c r="DR154" i="10"/>
  <c r="AK65" i="11"/>
  <c r="IZ133" i="10"/>
  <c r="RT81" i="10"/>
  <c r="KA10" i="13"/>
  <c r="CI161" i="13"/>
  <c r="AH156" i="11"/>
  <c r="KU151" i="13"/>
  <c r="CB92" i="13"/>
  <c r="Z93" i="6"/>
  <c r="AI153" i="11"/>
  <c r="KY158" i="10"/>
  <c r="BK18" i="13"/>
  <c r="AJ155" i="11"/>
  <c r="NX115" i="13"/>
  <c r="CE116" i="13"/>
  <c r="GK160" i="10"/>
  <c r="IX84" i="10"/>
  <c r="NR154" i="13"/>
  <c r="ON149" i="10"/>
  <c r="Y95" i="11"/>
  <c r="Y81" i="11"/>
  <c r="EH143" i="13"/>
  <c r="AB254" i="6"/>
  <c r="AG62" i="11"/>
  <c r="AC120" i="6"/>
  <c r="JA53" i="10"/>
  <c r="HE61" i="13"/>
  <c r="GN45" i="10"/>
  <c r="LR100" i="10"/>
  <c r="AH98" i="11"/>
  <c r="AA36" i="11"/>
  <c r="RT55" i="10"/>
  <c r="KY143" i="13"/>
  <c r="GM24" i="10"/>
  <c r="NX101" i="13"/>
  <c r="IG131" i="10"/>
  <c r="DQ52" i="10"/>
  <c r="AG131" i="11"/>
  <c r="DQ146" i="10"/>
  <c r="AB264" i="6"/>
  <c r="LA69" i="13"/>
  <c r="DS91" i="10"/>
  <c r="GH156" i="10"/>
  <c r="CX62" i="10"/>
  <c r="X31" i="6"/>
  <c r="AR87" i="11"/>
  <c r="JB158" i="10"/>
  <c r="LR104" i="10"/>
  <c r="RV134" i="10"/>
  <c r="AH27" i="11"/>
  <c r="LR48" i="10"/>
  <c r="AP9" i="11"/>
  <c r="FP151" i="10"/>
  <c r="LX96" i="10"/>
  <c r="KY11" i="13"/>
  <c r="JE69" i="10"/>
  <c r="GM109" i="10"/>
  <c r="JF18" i="10"/>
  <c r="EH66" i="13"/>
  <c r="HZ69" i="13"/>
  <c r="GD22" i="10"/>
  <c r="NR18" i="10"/>
  <c r="DT19" i="10"/>
  <c r="IV141" i="10"/>
  <c r="OJ149" i="10"/>
  <c r="BI124" i="11"/>
  <c r="JC122" i="10"/>
  <c r="LW93" i="10"/>
  <c r="DB132" i="10"/>
  <c r="OL5" i="10"/>
  <c r="LT152" i="10"/>
  <c r="GN125" i="10"/>
  <c r="DN6" i="10"/>
  <c r="AC301" i="6"/>
  <c r="IL17" i="10"/>
  <c r="NR79" i="10"/>
  <c r="DP7" i="10"/>
  <c r="KB93" i="13"/>
  <c r="DN117" i="10"/>
  <c r="AK126" i="11"/>
  <c r="NX140" i="13"/>
  <c r="KV132" i="13"/>
  <c r="KX97" i="10"/>
  <c r="KQ78" i="13"/>
  <c r="RW44" i="10"/>
  <c r="AU70" i="11"/>
  <c r="CH66" i="13"/>
  <c r="BA162" i="11"/>
  <c r="CW16" i="10"/>
  <c r="JA129" i="10"/>
  <c r="IX13" i="10"/>
  <c r="RT95" i="10"/>
  <c r="AB364" i="6"/>
  <c r="Z222" i="6"/>
  <c r="JE140" i="10"/>
  <c r="JA141" i="10"/>
  <c r="GE89" i="10"/>
  <c r="AA234" i="6"/>
  <c r="OP29" i="10"/>
  <c r="OL66" i="10"/>
  <c r="LV74" i="10"/>
  <c r="FA13" i="13"/>
  <c r="BK111" i="11"/>
  <c r="LN120" i="10"/>
  <c r="AB192" i="6"/>
  <c r="LN95" i="10"/>
  <c r="AZ104" i="11"/>
  <c r="AQ109" i="11"/>
  <c r="IW60" i="10"/>
  <c r="IB21" i="13"/>
  <c r="GM52" i="10"/>
  <c r="NQ116" i="10"/>
  <c r="CI124" i="13"/>
  <c r="AC266" i="6"/>
  <c r="DU159" i="10"/>
  <c r="BM121" i="11"/>
  <c r="JD147" i="10"/>
  <c r="BL136" i="11"/>
  <c r="JE5" i="10"/>
  <c r="AZ58" i="11"/>
  <c r="BD98" i="11"/>
  <c r="BI73" i="11"/>
  <c r="LU27" i="10"/>
  <c r="AY41" i="11"/>
  <c r="IZ68" i="10"/>
  <c r="DU160" i="10"/>
  <c r="X138" i="6"/>
  <c r="AC341" i="6"/>
  <c r="AC348" i="6"/>
  <c r="LV100" i="10"/>
  <c r="OM143" i="10"/>
  <c r="NQ42" i="10"/>
  <c r="CW31" i="10"/>
  <c r="NP153" i="10"/>
  <c r="BJ135" i="11"/>
  <c r="RV108" i="10"/>
  <c r="AF65" i="12"/>
  <c r="GD81" i="10"/>
  <c r="AJ108" i="11"/>
  <c r="FN31" i="10"/>
  <c r="BA106" i="11"/>
  <c r="FN123" i="10"/>
  <c r="X85" i="6"/>
  <c r="RW138" i="10"/>
  <c r="KZ87" i="10"/>
  <c r="OL118" i="10"/>
  <c r="CX134" i="10"/>
  <c r="CX42" i="10"/>
  <c r="DB88" i="10"/>
  <c r="GN90" i="10"/>
  <c r="LD106" i="10"/>
  <c r="LV117" i="10"/>
  <c r="LO112" i="10"/>
  <c r="LT10" i="10"/>
  <c r="DU113" i="10"/>
  <c r="AA238" i="6"/>
  <c r="Y40" i="6"/>
  <c r="AR116" i="11"/>
  <c r="AQ58" i="11"/>
  <c r="AG115" i="11"/>
  <c r="NX82" i="13"/>
  <c r="LA104" i="13"/>
  <c r="BK68" i="13"/>
  <c r="FP103" i="10"/>
  <c r="JF20" i="10"/>
  <c r="AZ117" i="11"/>
  <c r="AB144" i="11"/>
  <c r="FO110" i="10"/>
  <c r="LR81" i="10"/>
  <c r="BL152" i="13"/>
  <c r="AA81" i="6"/>
  <c r="JE59" i="10"/>
  <c r="NR140" i="10"/>
  <c r="KB132" i="13"/>
  <c r="BM158" i="11"/>
  <c r="LD15" i="10"/>
  <c r="AQ133" i="11"/>
  <c r="AB106" i="11"/>
  <c r="LP12" i="10"/>
  <c r="Y160" i="6"/>
  <c r="OJ11" i="10"/>
  <c r="AB67" i="11"/>
  <c r="NP120" i="10"/>
  <c r="BK125" i="11"/>
  <c r="IH49" i="10"/>
  <c r="GL12" i="10"/>
  <c r="KX10" i="10"/>
  <c r="GJ15" i="10"/>
  <c r="GD147" i="10"/>
  <c r="NR73" i="13"/>
  <c r="DQ119" i="10"/>
  <c r="BK21" i="11"/>
  <c r="OF159" i="10"/>
  <c r="IH84" i="10"/>
  <c r="JD162" i="10"/>
  <c r="OF52" i="10"/>
  <c r="GI11" i="10"/>
  <c r="NR77" i="13"/>
  <c r="DT80" i="10"/>
  <c r="FG78" i="13"/>
  <c r="DP65" i="10"/>
  <c r="AZ94" i="11"/>
  <c r="DN162" i="10"/>
  <c r="BH157" i="11"/>
  <c r="CB102" i="13"/>
  <c r="OL43" i="10"/>
  <c r="IF49" i="10"/>
  <c r="GJ138" i="10"/>
  <c r="FE12" i="13"/>
  <c r="AB129" i="11"/>
  <c r="NQ94" i="10"/>
  <c r="FB91" i="13"/>
  <c r="GI28" i="10"/>
  <c r="IW61" i="10"/>
  <c r="AB279" i="6"/>
  <c r="Y330" i="6"/>
  <c r="FA159" i="13"/>
  <c r="BK156" i="13"/>
  <c r="LS16" i="10"/>
  <c r="BL162" i="11"/>
  <c r="AF98" i="12"/>
  <c r="NS152" i="13"/>
  <c r="BK134" i="11"/>
  <c r="LU152" i="10"/>
  <c r="OH60" i="10"/>
  <c r="IV156" i="10"/>
  <c r="QX126" i="10"/>
  <c r="GM119" i="10"/>
  <c r="OH95" i="10"/>
  <c r="EW94" i="13"/>
  <c r="LR75" i="10"/>
  <c r="KB121" i="13"/>
  <c r="AP76" i="11"/>
  <c r="AS134" i="11"/>
  <c r="LD161" i="10"/>
  <c r="HF99" i="13"/>
  <c r="CX123" i="10"/>
  <c r="BC78" i="11"/>
  <c r="DP164" i="10"/>
  <c r="AB173" i="6"/>
  <c r="RX97" i="10"/>
  <c r="AA148" i="6"/>
  <c r="AE11" i="12"/>
  <c r="RW140" i="10"/>
  <c r="DQ113" i="10"/>
  <c r="DS52" i="10"/>
  <c r="EH11" i="13"/>
  <c r="NV140" i="13"/>
  <c r="NP89" i="10"/>
  <c r="X37" i="6"/>
  <c r="LD152" i="10"/>
  <c r="NP52" i="10"/>
  <c r="HV118" i="13"/>
  <c r="BL65" i="13"/>
  <c r="KA5" i="13"/>
  <c r="Z127" i="6"/>
  <c r="AA213" i="6"/>
  <c r="BZ38" i="13"/>
  <c r="LD73" i="10"/>
  <c r="X30" i="6"/>
  <c r="OL42" i="10"/>
  <c r="FT114" i="10"/>
  <c r="Y27" i="11"/>
  <c r="NP19" i="10"/>
  <c r="GN134" i="10"/>
  <c r="BJ25" i="11"/>
  <c r="BL71" i="11"/>
  <c r="AA177" i="6"/>
  <c r="DB76" i="10"/>
  <c r="Y138" i="11"/>
  <c r="Z37" i="11"/>
  <c r="AP133" i="11"/>
  <c r="FN49" i="10"/>
  <c r="AA164" i="6"/>
  <c r="GH21" i="10"/>
  <c r="FC109" i="13"/>
  <c r="E32" i="6"/>
  <c r="DS7" i="10"/>
  <c r="LA135" i="13"/>
  <c r="KS96" i="13"/>
  <c r="GM102" i="10"/>
  <c r="AU158" i="11"/>
  <c r="IG60" i="10"/>
  <c r="OP97" i="10"/>
  <c r="AK74" i="11"/>
  <c r="NV115" i="10"/>
  <c r="IC131" i="13"/>
  <c r="FF132" i="13"/>
  <c r="AC17" i="11"/>
  <c r="KS5" i="13"/>
  <c r="AY155" i="11"/>
  <c r="GN142" i="10"/>
  <c r="IL59" i="10"/>
  <c r="BM55" i="11"/>
  <c r="Y158" i="6"/>
  <c r="JA31" i="10"/>
  <c r="KB57" i="13"/>
  <c r="NP14" i="10"/>
  <c r="Y327" i="6"/>
  <c r="KZ139" i="10"/>
  <c r="IF10" i="10"/>
  <c r="AG124" i="11"/>
  <c r="AT59" i="11"/>
  <c r="RV157" i="10"/>
  <c r="LN19" i="10"/>
  <c r="BK133" i="11"/>
  <c r="EY61" i="13"/>
  <c r="GL142" i="10"/>
  <c r="FA90" i="13"/>
  <c r="DQ29" i="10"/>
  <c r="GM48" i="10"/>
  <c r="MX8" i="13"/>
  <c r="JB83" i="10"/>
  <c r="DP81" i="10"/>
  <c r="AQ51" i="11"/>
  <c r="NP126" i="10"/>
  <c r="GJ23" i="10"/>
  <c r="AJ38" i="11"/>
  <c r="JF53" i="10"/>
  <c r="NR92" i="10"/>
  <c r="BK141" i="13"/>
  <c r="MX40" i="13"/>
  <c r="AA41" i="6"/>
  <c r="RT112" i="10"/>
  <c r="JF55" i="10"/>
  <c r="DP35" i="10"/>
  <c r="AB71" i="6"/>
  <c r="DL103" i="10"/>
  <c r="BK136" i="13"/>
  <c r="GE74" i="10"/>
  <c r="KX144" i="10"/>
  <c r="FT39" i="10"/>
  <c r="LW17" i="10"/>
  <c r="AT107" i="11"/>
  <c r="IV117" i="10"/>
  <c r="IC59" i="13"/>
  <c r="JA100" i="10"/>
  <c r="FO73" i="10"/>
  <c r="IX157" i="10"/>
  <c r="NR107" i="10"/>
  <c r="LD34" i="10"/>
  <c r="CW110" i="10"/>
  <c r="GM70" i="10"/>
  <c r="OH154" i="10"/>
  <c r="AY47" i="11"/>
  <c r="CW58" i="10"/>
  <c r="IW46" i="10"/>
  <c r="AZ37" i="11"/>
  <c r="FP60" i="10"/>
  <c r="CE158" i="13"/>
  <c r="KV130" i="13"/>
  <c r="X15" i="6"/>
  <c r="KU104" i="13"/>
  <c r="AL86" i="11"/>
  <c r="AB288" i="6"/>
  <c r="MY11" i="13"/>
  <c r="GI76" i="10"/>
  <c r="MZ159" i="13"/>
  <c r="KQ128" i="13"/>
  <c r="KZ114" i="13"/>
  <c r="JB6" i="10"/>
  <c r="DN80" i="10"/>
  <c r="JA21" i="10"/>
  <c r="FN22" i="10"/>
  <c r="NR160" i="13"/>
  <c r="EY49" i="13"/>
  <c r="LX101" i="10"/>
  <c r="AI28" i="11"/>
  <c r="AS91" i="11"/>
  <c r="NP99" i="13"/>
  <c r="DM58" i="10"/>
  <c r="EY80" i="13"/>
  <c r="BJ145" i="11"/>
  <c r="HD40" i="13"/>
  <c r="LR37" i="10"/>
  <c r="AL100" i="11"/>
  <c r="CD91" i="13"/>
  <c r="DM92" i="10"/>
  <c r="AZ71" i="11"/>
  <c r="IG117" i="10"/>
  <c r="CH106" i="13"/>
  <c r="AS102" i="11"/>
  <c r="FE150" i="13"/>
  <c r="DL115" i="10"/>
  <c r="IX39" i="10"/>
  <c r="LD43" i="10"/>
  <c r="BH98" i="11"/>
  <c r="JB155" i="10"/>
  <c r="AF14" i="12"/>
  <c r="ON145" i="10"/>
  <c r="BD153" i="11"/>
  <c r="Z303" i="6"/>
  <c r="LA158" i="13"/>
  <c r="OK69" i="10"/>
  <c r="NS153" i="13"/>
  <c r="DP15" i="10"/>
  <c r="NQ33" i="10"/>
  <c r="FG21" i="13"/>
  <c r="JC37" i="10"/>
  <c r="LN88" i="10"/>
  <c r="BA26" i="11"/>
  <c r="NX107" i="13"/>
  <c r="AB203" i="6"/>
  <c r="DQ17" i="10"/>
  <c r="KV149" i="13"/>
  <c r="GK142" i="10"/>
  <c r="BK52" i="11"/>
  <c r="BC28" i="11"/>
  <c r="AS43" i="11"/>
  <c r="HX61" i="13"/>
  <c r="BJ26" i="11"/>
  <c r="X342" i="6"/>
  <c r="Y114" i="6"/>
  <c r="BK83" i="13"/>
  <c r="AC334" i="6"/>
  <c r="BD59" i="11"/>
  <c r="AL46" i="11"/>
  <c r="GK22" i="10"/>
  <c r="CD128" i="13"/>
  <c r="AT52" i="11"/>
  <c r="GE93" i="10"/>
  <c r="HE96" i="13"/>
  <c r="NN68" i="13"/>
  <c r="CF54" i="13"/>
  <c r="NR119" i="13"/>
  <c r="KZ124" i="10"/>
  <c r="Y123" i="11"/>
  <c r="BD25" i="11"/>
  <c r="Z148" i="6"/>
  <c r="X26" i="6"/>
  <c r="LW103" i="10"/>
  <c r="RT153" i="10"/>
  <c r="AA197" i="6"/>
  <c r="RT158" i="10"/>
  <c r="NV84" i="10"/>
  <c r="X208" i="6"/>
  <c r="EI84" i="13"/>
  <c r="AP56" i="11"/>
  <c r="FE99" i="13"/>
  <c r="LU93" i="10"/>
  <c r="KZ119" i="13"/>
  <c r="BZ117" i="13"/>
  <c r="HT25" i="13"/>
  <c r="BJ29" i="13"/>
  <c r="AH74" i="12"/>
  <c r="GK63" i="10"/>
  <c r="KX22" i="10"/>
  <c r="HY132" i="13"/>
  <c r="BK124" i="11"/>
  <c r="FT86" i="10"/>
  <c r="FT94" i="10"/>
  <c r="IZ124" i="10"/>
  <c r="GF154" i="10"/>
  <c r="RV146" i="10"/>
  <c r="Y65" i="11"/>
  <c r="ID26" i="13"/>
  <c r="LU66" i="10"/>
  <c r="Z104" i="6"/>
  <c r="X143" i="6"/>
  <c r="KS7" i="13"/>
  <c r="DP77" i="10"/>
  <c r="DU144" i="10"/>
  <c r="FE53" i="13"/>
  <c r="KS38" i="13"/>
  <c r="JE83" i="10"/>
  <c r="AU59" i="11"/>
  <c r="IX77" i="10"/>
  <c r="BJ7" i="11"/>
  <c r="FA106" i="13"/>
  <c r="IL138" i="10"/>
  <c r="Y146" i="6"/>
  <c r="NP15" i="13"/>
  <c r="MY140" i="13"/>
  <c r="IV85" i="10"/>
  <c r="DU31" i="10"/>
  <c r="JD62" i="10"/>
  <c r="CX16" i="10"/>
  <c r="EY160" i="13"/>
  <c r="Z61" i="6"/>
  <c r="FA108" i="13"/>
  <c r="AP29" i="11"/>
  <c r="AA138" i="11"/>
  <c r="Z78" i="11"/>
  <c r="AC71" i="6"/>
  <c r="BI42" i="11"/>
  <c r="EY59" i="13"/>
  <c r="AQ26" i="11"/>
  <c r="IG92" i="10"/>
  <c r="Z15" i="11"/>
  <c r="CX38" i="10"/>
  <c r="HX113" i="13"/>
  <c r="IZ63" i="10"/>
  <c r="X336" i="6"/>
  <c r="KV30" i="13"/>
  <c r="AB29" i="6"/>
  <c r="IX91" i="10"/>
  <c r="DS120" i="10"/>
  <c r="FT126" i="10"/>
  <c r="AB328" i="6"/>
  <c r="KV119" i="13"/>
  <c r="LD85" i="10"/>
  <c r="EY27" i="13"/>
  <c r="AB169" i="6"/>
  <c r="FE123" i="13"/>
  <c r="LR91" i="10"/>
  <c r="Y64" i="6"/>
  <c r="AR151" i="11"/>
  <c r="KZ64" i="10"/>
  <c r="NP107" i="13"/>
  <c r="OG12" i="10"/>
  <c r="FO70" i="10"/>
  <c r="KY88" i="10"/>
  <c r="NV152" i="10"/>
  <c r="HY67" i="13"/>
  <c r="IV105" i="10"/>
  <c r="LR121" i="10"/>
  <c r="FB138" i="13"/>
  <c r="FF135" i="13"/>
  <c r="AH52" i="12"/>
  <c r="AA334" i="6"/>
  <c r="AH47" i="11"/>
  <c r="DP70" i="10"/>
  <c r="IZ10" i="10"/>
  <c r="LD5" i="10"/>
  <c r="AJ160" i="11"/>
  <c r="CD39" i="13"/>
  <c r="BJ68" i="11"/>
  <c r="RU128" i="10"/>
  <c r="KC137" i="13"/>
  <c r="AJ30" i="11"/>
  <c r="AJ143" i="11"/>
  <c r="AU76" i="11"/>
  <c r="KU21" i="13"/>
  <c r="LV120" i="10"/>
  <c r="IW92" i="10"/>
  <c r="KZ33" i="13"/>
  <c r="BC110" i="11"/>
  <c r="X177" i="6"/>
  <c r="LX54" i="10"/>
  <c r="LW148" i="10"/>
  <c r="X101" i="6"/>
  <c r="BK159" i="11"/>
  <c r="RW158" i="10"/>
  <c r="GE123" i="10"/>
  <c r="NN149" i="13"/>
  <c r="LP154" i="10"/>
  <c r="GM63" i="10"/>
  <c r="JB43" i="10"/>
  <c r="AH68" i="11"/>
  <c r="LP39" i="10"/>
  <c r="GJ5" i="10"/>
  <c r="IB147" i="13"/>
  <c r="AS15" i="11"/>
  <c r="KU149" i="13"/>
  <c r="GH121" i="10"/>
  <c r="HX120" i="13"/>
  <c r="AS133" i="11"/>
  <c r="BD160" i="11"/>
  <c r="LW13" i="10"/>
  <c r="KY67" i="13"/>
  <c r="HE154" i="13"/>
  <c r="LS97" i="10"/>
  <c r="AY38" i="11"/>
  <c r="IL70" i="10"/>
  <c r="LT85" i="10"/>
  <c r="K20" i="6"/>
  <c r="OL156" i="10"/>
  <c r="AK120" i="11"/>
  <c r="OO148" i="10"/>
  <c r="AB340" i="6"/>
  <c r="OJ162" i="10"/>
  <c r="OG96" i="10"/>
  <c r="OM7" i="10"/>
  <c r="Y355" i="6"/>
  <c r="NQ164" i="10"/>
  <c r="ON77" i="10"/>
  <c r="LD126" i="10"/>
  <c r="GH115" i="10"/>
  <c r="ID135" i="13"/>
  <c r="AB345" i="6"/>
  <c r="LD66" i="10"/>
  <c r="JE74" i="10"/>
  <c r="OK62" i="10"/>
  <c r="HF139" i="13"/>
  <c r="CH151" i="13"/>
  <c r="BB53" i="11"/>
  <c r="CF22" i="13"/>
  <c r="OO147" i="10"/>
  <c r="NW160" i="13"/>
  <c r="JB80" i="10"/>
  <c r="BM122" i="11"/>
  <c r="OK92" i="10"/>
  <c r="QW156" i="10"/>
  <c r="FA156" i="13"/>
  <c r="DB133" i="10"/>
  <c r="RT123" i="10"/>
  <c r="CB138" i="13"/>
  <c r="IZ66" i="10"/>
  <c r="KC161" i="13"/>
  <c r="Z188" i="6"/>
  <c r="NR97" i="10"/>
  <c r="OG109" i="10"/>
  <c r="IH131" i="10"/>
  <c r="BI71" i="11"/>
  <c r="KZ157" i="10"/>
  <c r="IX56" i="10"/>
  <c r="GM64" i="10"/>
  <c r="AG120" i="11"/>
  <c r="NT97" i="13"/>
  <c r="GI46" i="10"/>
  <c r="RW137" i="10"/>
  <c r="DU97" i="10"/>
  <c r="KB28" i="13"/>
  <c r="IF38" i="10"/>
  <c r="KS155" i="13"/>
  <c r="AB86" i="11"/>
  <c r="KY75" i="10"/>
  <c r="Z177" i="6"/>
  <c r="IG154" i="10"/>
  <c r="AA91" i="11"/>
  <c r="Z171" i="6"/>
  <c r="GD74" i="10"/>
  <c r="FF145" i="13"/>
  <c r="LW61" i="10"/>
  <c r="NV12" i="10"/>
  <c r="E28" i="6"/>
  <c r="BL98" i="11"/>
  <c r="IX8" i="10"/>
  <c r="FT140" i="10"/>
  <c r="GL102" i="10"/>
  <c r="IW102" i="10"/>
  <c r="KB114" i="13"/>
  <c r="IB112" i="13"/>
  <c r="DT6" i="10"/>
  <c r="EH92" i="13"/>
  <c r="GI147" i="10"/>
  <c r="IG64" i="10"/>
  <c r="AL70" i="11"/>
  <c r="IZ99" i="10"/>
  <c r="AB65" i="11"/>
  <c r="NP39" i="13"/>
  <c r="CB44" i="13"/>
  <c r="KY35" i="10"/>
  <c r="CW37" i="10"/>
  <c r="NV109" i="10"/>
  <c r="Z307" i="6"/>
  <c r="CF104" i="13"/>
  <c r="JF12" i="10"/>
  <c r="GL65" i="10"/>
  <c r="KU79" i="13"/>
  <c r="FN5" i="10"/>
  <c r="NW51" i="13"/>
  <c r="LV115" i="10"/>
  <c r="DN155" i="10"/>
  <c r="CX48" i="10"/>
  <c r="AQ162" i="11"/>
  <c r="QY119" i="10"/>
  <c r="DS123" i="10"/>
  <c r="IZ40" i="10"/>
  <c r="JF151" i="10"/>
  <c r="CV149" i="10"/>
  <c r="NR84" i="13"/>
  <c r="CF146" i="13"/>
  <c r="BC143" i="11"/>
  <c r="NV8" i="13"/>
  <c r="AP35" i="11"/>
  <c r="RT135" i="10"/>
  <c r="JF141" i="10"/>
  <c r="GF88" i="10"/>
  <c r="AC304" i="6"/>
  <c r="CD119" i="13"/>
  <c r="Z77" i="6"/>
  <c r="IG112" i="10"/>
  <c r="AG17" i="12"/>
  <c r="GJ92" i="10"/>
  <c r="AC217" i="6"/>
  <c r="HE138" i="13"/>
  <c r="IG5" i="10"/>
  <c r="RU152" i="10"/>
  <c r="DP88" i="10"/>
  <c r="OM63" i="10"/>
  <c r="NR155" i="13"/>
  <c r="FB140" i="13"/>
  <c r="HD56" i="13"/>
  <c r="HY12" i="13"/>
  <c r="JB121" i="10"/>
  <c r="AF99" i="12"/>
  <c r="DP131" i="10"/>
  <c r="NP21" i="10"/>
  <c r="OL49" i="10"/>
  <c r="LD26" i="10"/>
  <c r="AZ127" i="11"/>
  <c r="DM120" i="10"/>
  <c r="CV11" i="10"/>
  <c r="QY123" i="10"/>
  <c r="DV89" i="10"/>
  <c r="AC331" i="6"/>
  <c r="GJ14" i="10"/>
  <c r="AA83" i="6"/>
  <c r="KY70" i="13"/>
  <c r="DS161" i="10"/>
  <c r="NT24" i="13"/>
  <c r="AH105" i="11"/>
  <c r="OG134" i="10"/>
  <c r="AG138" i="11"/>
  <c r="DB112" i="10"/>
  <c r="BZ7" i="13"/>
  <c r="IH20" i="10"/>
  <c r="CB103" i="13"/>
  <c r="AY117" i="11"/>
  <c r="BM38" i="11"/>
  <c r="JC30" i="10"/>
  <c r="AY28" i="11"/>
  <c r="DU142" i="10"/>
  <c r="AB80" i="6"/>
  <c r="X117" i="6"/>
  <c r="NR153" i="10"/>
  <c r="AB135" i="11"/>
  <c r="DU17" i="10"/>
  <c r="IL62" i="10"/>
  <c r="NR41" i="13"/>
  <c r="X145" i="6"/>
  <c r="RT127" i="10"/>
  <c r="DM6" i="10"/>
  <c r="BI5" i="11"/>
  <c r="CD109" i="13"/>
  <c r="AS39" i="11"/>
  <c r="KZ9" i="10"/>
  <c r="AA162" i="11"/>
  <c r="IZ139" i="10"/>
  <c r="RU120" i="10"/>
  <c r="AP47" i="11"/>
  <c r="OF5" i="10"/>
  <c r="FO152" i="10"/>
  <c r="DT115" i="10"/>
  <c r="NR130" i="13"/>
  <c r="OF51" i="10"/>
  <c r="BJ132" i="11"/>
  <c r="DR15" i="10"/>
  <c r="DL116" i="10"/>
  <c r="MY76" i="13"/>
  <c r="QU78" i="10"/>
  <c r="MX19" i="13"/>
  <c r="DQ62" i="10"/>
  <c r="KB155" i="13"/>
  <c r="KY6" i="10"/>
  <c r="IH103" i="10"/>
  <c r="OH131" i="10"/>
  <c r="BZ43" i="13"/>
  <c r="Z128" i="6"/>
  <c r="RW74" i="10"/>
  <c r="BH139" i="11"/>
  <c r="CB158" i="13"/>
  <c r="OL138" i="10"/>
  <c r="GE48" i="10"/>
  <c r="FP13" i="10"/>
  <c r="AP94" i="11"/>
  <c r="AI48" i="11"/>
  <c r="AY124" i="11"/>
  <c r="JB156" i="10"/>
  <c r="FA117" i="13"/>
  <c r="OJ116" i="10"/>
  <c r="DT121" i="10"/>
  <c r="DL32" i="10"/>
  <c r="KY68" i="13"/>
  <c r="JA7" i="10"/>
  <c r="DP85" i="10"/>
  <c r="FO103" i="10"/>
  <c r="OO51" i="10"/>
  <c r="GH51" i="10"/>
  <c r="GM61" i="10"/>
  <c r="GD125" i="10"/>
  <c r="JF83" i="10"/>
  <c r="RX73" i="10"/>
  <c r="AA305" i="6"/>
  <c r="IV33" i="10"/>
  <c r="OJ39" i="10"/>
  <c r="FT65" i="10"/>
  <c r="BK88" i="13"/>
  <c r="HY142" i="13"/>
  <c r="KU6" i="13"/>
  <c r="DR98" i="10"/>
  <c r="X152" i="6"/>
  <c r="AR31" i="11"/>
  <c r="LT8" i="10"/>
  <c r="OF35" i="10"/>
  <c r="HX14" i="13"/>
  <c r="NR152" i="10"/>
  <c r="NS123" i="13"/>
  <c r="KV48" i="13"/>
  <c r="FP93" i="10"/>
  <c r="AG151" i="11"/>
  <c r="LR138" i="10"/>
  <c r="DQ86" i="10"/>
  <c r="GI57" i="10"/>
  <c r="KU43" i="13"/>
  <c r="BM161" i="11"/>
  <c r="DU114" i="10"/>
  <c r="FC88" i="13"/>
  <c r="CW116" i="10"/>
  <c r="BK109" i="11"/>
  <c r="AC329" i="6"/>
  <c r="AR152" i="11"/>
  <c r="MZ21" i="13"/>
  <c r="LO103" i="10"/>
  <c r="HY100" i="13"/>
  <c r="ON134" i="10"/>
  <c r="IL96" i="10"/>
  <c r="FT90" i="10"/>
  <c r="DQ48" i="10"/>
  <c r="LV77" i="10"/>
  <c r="ID61" i="13"/>
  <c r="KS150" i="13"/>
  <c r="AS89" i="11"/>
  <c r="LN27" i="10"/>
  <c r="KB94" i="13"/>
  <c r="GD157" i="10"/>
  <c r="RW133" i="10"/>
  <c r="LN24" i="10"/>
  <c r="DN39" i="10"/>
  <c r="NV43" i="13"/>
  <c r="IZ147" i="10"/>
  <c r="AZ67" i="11"/>
  <c r="CV6" i="10"/>
  <c r="QV35" i="10"/>
  <c r="FO26" i="10"/>
  <c r="NP69" i="10"/>
  <c r="OP125" i="10"/>
  <c r="AI61" i="11"/>
  <c r="Y165" i="6"/>
  <c r="OK119" i="10"/>
  <c r="AP82" i="11"/>
  <c r="BL54" i="13"/>
  <c r="AR105" i="11"/>
  <c r="ID47" i="13"/>
  <c r="BJ74" i="11"/>
  <c r="AQ71" i="11"/>
  <c r="OO45" i="10"/>
  <c r="BB55" i="11"/>
  <c r="Y98" i="6"/>
  <c r="NT149" i="13"/>
  <c r="NV99" i="10"/>
  <c r="IV162" i="10"/>
  <c r="KC59" i="13"/>
  <c r="AJ53" i="11"/>
  <c r="GL148" i="10"/>
  <c r="FC55" i="13"/>
  <c r="FN56" i="10"/>
  <c r="BA126" i="11"/>
  <c r="KC148" i="13"/>
  <c r="AR127" i="11"/>
  <c r="KZ64" i="13"/>
  <c r="JD89" i="10"/>
  <c r="GH70" i="10"/>
  <c r="JA73" i="10"/>
  <c r="CH108" i="13"/>
  <c r="AG70" i="11"/>
  <c r="AZ5" i="11"/>
  <c r="LV152" i="10"/>
  <c r="Z84" i="11"/>
  <c r="AZ35" i="11"/>
  <c r="AC52" i="6"/>
  <c r="ID66" i="13"/>
  <c r="NT100" i="13"/>
  <c r="AR52" i="11"/>
  <c r="X215" i="6"/>
  <c r="BZ18" i="13"/>
  <c r="AC103" i="6"/>
  <c r="HF144" i="13"/>
  <c r="KA28" i="13"/>
  <c r="GD138" i="10"/>
  <c r="AA143" i="11"/>
  <c r="DR92" i="10"/>
  <c r="AP69" i="11"/>
  <c r="CH86" i="13"/>
  <c r="JB163" i="10"/>
  <c r="IF80" i="10"/>
  <c r="KQ19" i="13"/>
  <c r="KR36" i="13"/>
  <c r="OL7" i="10"/>
  <c r="DT96" i="10"/>
  <c r="CI28" i="13"/>
  <c r="AL163" i="11"/>
  <c r="DP124" i="10"/>
  <c r="AI104" i="11"/>
  <c r="Y83" i="11"/>
  <c r="BK49" i="11"/>
  <c r="KS39" i="13"/>
  <c r="LP40" i="10" s="1"/>
  <c r="BZ8" i="13"/>
  <c r="NV32" i="13"/>
  <c r="NS110" i="13"/>
  <c r="GK105" i="10"/>
  <c r="FB150" i="13"/>
  <c r="GI151" i="10" s="1"/>
  <c r="KC11" i="13"/>
  <c r="BL53" i="13"/>
  <c r="IL5" i="10"/>
  <c r="NQ74" i="10"/>
  <c r="BI39" i="11"/>
  <c r="BD13" i="11"/>
  <c r="OL137" i="10"/>
  <c r="LX60" i="10"/>
  <c r="KW69" i="13"/>
  <c r="IW78" i="10"/>
  <c r="DB19" i="10"/>
  <c r="HE57" i="13"/>
  <c r="RW91" i="10"/>
  <c r="GE158" i="10"/>
  <c r="GH68" i="10"/>
  <c r="X217" i="6"/>
  <c r="CV5" i="10"/>
  <c r="BD29" i="11"/>
  <c r="OL91" i="10"/>
  <c r="AJ79" i="11"/>
  <c r="LV86" i="10"/>
  <c r="CD136" i="13"/>
  <c r="LN73" i="10"/>
  <c r="IW73" i="10"/>
  <c r="Z66" i="6"/>
  <c r="CH38" i="13"/>
  <c r="BI9" i="11"/>
  <c r="BH149" i="11"/>
  <c r="KW52" i="13"/>
  <c r="OJ99" i="10"/>
  <c r="OM128" i="10"/>
  <c r="Y185" i="6"/>
  <c r="AH42" i="12"/>
  <c r="OM155" i="10"/>
  <c r="JC152" i="10"/>
  <c r="NW125" i="13"/>
  <c r="BC69" i="11"/>
  <c r="AB98" i="6"/>
  <c r="CB8" i="13"/>
  <c r="AC242" i="6"/>
  <c r="DL5" i="10"/>
  <c r="KC65" i="13"/>
  <c r="JB108" i="10"/>
  <c r="OL92" i="10"/>
  <c r="ON25" i="10"/>
  <c r="CB50" i="13"/>
  <c r="FP91" i="10"/>
  <c r="HV31" i="13"/>
  <c r="LO81" i="10"/>
  <c r="BM81" i="11"/>
  <c r="AJ81" i="11"/>
  <c r="FE49" i="13"/>
  <c r="LR130" i="10"/>
  <c r="IC43" i="13"/>
  <c r="AL149" i="11"/>
  <c r="ID155" i="13"/>
  <c r="LO128" i="10"/>
  <c r="ON24" i="10"/>
  <c r="DB41" i="10"/>
  <c r="GI103" i="10"/>
  <c r="OF25" i="10"/>
  <c r="HY126" i="13"/>
  <c r="HZ20" i="13"/>
  <c r="CI70" i="13"/>
  <c r="X303" i="6"/>
  <c r="AP143" i="11"/>
  <c r="CD46" i="13"/>
  <c r="DB123" i="10"/>
  <c r="AK42" i="11"/>
  <c r="AA240" i="6"/>
  <c r="AJ32" i="11"/>
  <c r="KX127" i="10"/>
  <c r="BA121" i="11"/>
  <c r="JC116" i="10"/>
  <c r="CD7" i="13"/>
  <c r="NN78" i="13"/>
  <c r="BH59" i="11"/>
  <c r="BK112" i="13"/>
  <c r="AC39" i="11"/>
  <c r="OO120" i="10"/>
  <c r="X75" i="6"/>
  <c r="GK14" i="10"/>
  <c r="IL55" i="10"/>
  <c r="CJ20" i="13"/>
  <c r="AB96" i="11"/>
  <c r="CI8" i="13"/>
  <c r="BA140" i="11"/>
  <c r="BB94" i="11"/>
  <c r="AY15" i="11"/>
  <c r="IX145" i="10"/>
  <c r="CX53" i="10"/>
  <c r="LS84" i="10"/>
  <c r="EI158" i="13"/>
  <c r="GE6" i="10"/>
  <c r="AU74" i="11"/>
  <c r="BA115" i="11"/>
  <c r="JE145" i="10"/>
  <c r="LP124" i="10"/>
  <c r="NV127" i="10"/>
  <c r="FB68" i="13"/>
  <c r="JA155" i="10"/>
  <c r="GL36" i="10"/>
  <c r="AR130" i="11"/>
  <c r="AR65" i="11"/>
  <c r="IH156" i="10"/>
  <c r="BZ84" i="13"/>
  <c r="CJ27" i="13"/>
  <c r="GL101" i="10"/>
  <c r="GM62" i="10"/>
  <c r="LD8" i="10"/>
  <c r="IC146" i="13"/>
  <c r="FG134" i="13"/>
  <c r="CV21" i="10"/>
  <c r="RT21" i="10" s="1"/>
  <c r="KY41" i="10"/>
  <c r="NV113" i="13"/>
  <c r="NV149" i="13"/>
  <c r="Z257" i="6"/>
  <c r="Y105" i="6"/>
  <c r="NQ31" i="10"/>
  <c r="LN100" i="10"/>
  <c r="GD47" i="10"/>
  <c r="MZ87" i="13"/>
  <c r="IV92" i="10"/>
  <c r="NX108" i="13"/>
  <c r="AB119" i="6"/>
  <c r="ON161" i="10"/>
  <c r="Z181" i="6"/>
  <c r="CW41" i="10"/>
  <c r="Z109" i="11"/>
  <c r="FG85" i="13"/>
  <c r="AA276" i="6"/>
  <c r="RV142" i="10"/>
  <c r="FO104" i="10"/>
  <c r="JC108" i="10"/>
  <c r="NP35" i="13"/>
  <c r="AA44" i="6"/>
  <c r="GJ32" i="10"/>
  <c r="AC207" i="6"/>
  <c r="FE43" i="13"/>
  <c r="GF106" i="10"/>
  <c r="NQ80" i="10"/>
  <c r="AC132" i="11"/>
  <c r="AY97" i="11"/>
  <c r="OL145" i="10"/>
  <c r="AA324" i="6"/>
  <c r="DV19" i="10"/>
  <c r="DQ127" i="10"/>
  <c r="AS125" i="11"/>
  <c r="AU33" i="11"/>
  <c r="Y364" i="6"/>
  <c r="AH127" i="11"/>
  <c r="FE30" i="13"/>
  <c r="NN144" i="13"/>
  <c r="JD123" i="10"/>
  <c r="AY8" i="11"/>
  <c r="AI100" i="11"/>
  <c r="FO116" i="10"/>
  <c r="QV116" i="10" s="1"/>
  <c r="CW53" i="10"/>
  <c r="DN108" i="10"/>
  <c r="AB8" i="6"/>
  <c r="OK110" i="10"/>
  <c r="AB7" i="11"/>
  <c r="IV127" i="10"/>
  <c r="JF158" i="10"/>
  <c r="LS98" i="10"/>
  <c r="DP109" i="10"/>
  <c r="EH132" i="13"/>
  <c r="BZ86" i="13"/>
  <c r="NQ60" i="10"/>
  <c r="BJ164" i="11"/>
  <c r="GN53" i="10"/>
  <c r="Z155" i="6"/>
  <c r="AE50" i="12"/>
  <c r="QW15" i="10"/>
  <c r="GM99" i="10"/>
  <c r="BL81" i="13"/>
  <c r="GN17" i="10"/>
  <c r="LA105" i="13"/>
  <c r="GF8" i="10"/>
  <c r="OL111" i="10"/>
  <c r="Y259" i="6"/>
  <c r="DT84" i="10"/>
  <c r="NN9" i="13"/>
  <c r="AI14" i="12"/>
  <c r="BI63" i="11"/>
  <c r="LS62" i="10"/>
  <c r="AE76" i="12"/>
  <c r="Y282" i="6"/>
  <c r="AK137" i="11"/>
  <c r="BH130" i="11"/>
  <c r="CF53" i="13"/>
  <c r="BH107" i="11"/>
  <c r="NP105" i="13"/>
  <c r="HY137" i="13"/>
  <c r="NV29" i="13"/>
  <c r="RX103" i="10"/>
  <c r="IL48" i="10"/>
  <c r="JA67" i="10"/>
  <c r="CW144" i="10"/>
  <c r="BZ145" i="13"/>
  <c r="IG12" i="10"/>
  <c r="AK46" i="11"/>
  <c r="DQ87" i="10"/>
  <c r="LA101" i="13"/>
  <c r="GL6" i="10"/>
  <c r="IB94" i="13"/>
  <c r="LV19" i="10"/>
  <c r="LW62" i="10"/>
  <c r="DU150" i="10"/>
  <c r="FF7" i="13"/>
  <c r="LA9" i="13"/>
  <c r="AB144" i="6"/>
  <c r="HZ65" i="13"/>
  <c r="JD129" i="10"/>
  <c r="NS57" i="13"/>
  <c r="OO130" i="10"/>
  <c r="LR40" i="10"/>
  <c r="CX75" i="10"/>
  <c r="CX155" i="10"/>
  <c r="HT136" i="13"/>
  <c r="KU51" i="13"/>
  <c r="Z23" i="11"/>
  <c r="BM125" i="11"/>
  <c r="AZ64" i="11"/>
  <c r="AB49" i="11"/>
  <c r="AP85" i="11"/>
  <c r="GF69" i="10"/>
  <c r="QX20" i="10"/>
  <c r="KY26" i="13"/>
  <c r="NV142" i="10"/>
  <c r="FP21" i="10"/>
  <c r="FG117" i="13"/>
  <c r="JF57" i="10"/>
  <c r="OO84" i="10"/>
  <c r="DV8" i="10"/>
  <c r="CV56" i="10"/>
  <c r="KY127" i="13"/>
  <c r="RT83" i="10"/>
  <c r="NN123" i="13"/>
  <c r="IW25" i="10"/>
  <c r="AC338" i="6"/>
  <c r="JB133" i="10"/>
  <c r="HZ43" i="13"/>
  <c r="AH80" i="12"/>
  <c r="KV7" i="13"/>
  <c r="BL164" i="11"/>
  <c r="CX61" i="10"/>
  <c r="JD153" i="10"/>
  <c r="FP59" i="10"/>
  <c r="IV69" i="10"/>
  <c r="OF141" i="10"/>
  <c r="KX7" i="10"/>
  <c r="BJ19" i="13"/>
  <c r="OO31" i="10"/>
  <c r="AA60" i="11"/>
  <c r="NP32" i="10"/>
  <c r="AA171" i="6"/>
  <c r="AI80" i="12"/>
  <c r="AE29" i="12"/>
  <c r="IZ77" i="10"/>
  <c r="GF156" i="10"/>
  <c r="AI110" i="11"/>
  <c r="BM145" i="11"/>
  <c r="OF142" i="10"/>
  <c r="CX54" i="10"/>
  <c r="CJ111" i="13"/>
  <c r="OP45" i="10"/>
  <c r="AH16" i="12"/>
  <c r="KC58" i="13"/>
  <c r="AB108" i="11"/>
  <c r="FT139" i="10"/>
  <c r="QX34" i="10"/>
  <c r="LS29" i="10"/>
  <c r="AK131" i="11"/>
  <c r="GJ130" i="10"/>
  <c r="DR10" i="10"/>
  <c r="AC357" i="6"/>
  <c r="FT153" i="10"/>
  <c r="Y37" i="6"/>
  <c r="GF82" i="10"/>
  <c r="OP116" i="10"/>
  <c r="AC15" i="6"/>
  <c r="CW23" i="10"/>
  <c r="AH95" i="12"/>
  <c r="AK78" i="11"/>
  <c r="KW150" i="13"/>
  <c r="CF26" i="13"/>
  <c r="FO115" i="10"/>
  <c r="IH19" i="10"/>
  <c r="NV30" i="10"/>
  <c r="BC129" i="11"/>
  <c r="AT75" i="11"/>
  <c r="DP50" i="10"/>
  <c r="OP28" i="10"/>
  <c r="LT112" i="10"/>
  <c r="LU161" i="10"/>
  <c r="Z43" i="6"/>
  <c r="OM68" i="10"/>
  <c r="BI151" i="11"/>
  <c r="Y59" i="6"/>
  <c r="DQ90" i="10"/>
  <c r="AL63" i="11"/>
  <c r="KS31" i="13"/>
  <c r="BD41" i="11"/>
  <c r="BH56" i="11"/>
  <c r="IG90" i="10"/>
  <c r="DQ162" i="10"/>
  <c r="DP153" i="10"/>
  <c r="NQ8" i="10"/>
  <c r="FF100" i="13"/>
  <c r="GH46" i="10"/>
  <c r="NV63" i="10"/>
  <c r="DR161" i="10"/>
  <c r="CF35" i="13"/>
  <c r="MZ105" i="13"/>
  <c r="HF87" i="13"/>
  <c r="DP72" i="10"/>
  <c r="AB188" i="6"/>
  <c r="DB18" i="10"/>
  <c r="GD164" i="10"/>
  <c r="Z58" i="11"/>
  <c r="GH144" i="10"/>
  <c r="BC77" i="11"/>
  <c r="CW36" i="10"/>
  <c r="IZ20" i="10"/>
  <c r="ID156" i="13"/>
  <c r="OJ97" i="10"/>
  <c r="FA113" i="13"/>
  <c r="LR56" i="10"/>
  <c r="BK59" i="11"/>
  <c r="AE93" i="12"/>
  <c r="IG73" i="10"/>
  <c r="Y61" i="6"/>
  <c r="DL125" i="10"/>
  <c r="QW150" i="10"/>
  <c r="AB92" i="6"/>
  <c r="LV106" i="10"/>
  <c r="BK140" i="13"/>
  <c r="DT69" i="10"/>
  <c r="NV54" i="13"/>
  <c r="FT48" i="10"/>
  <c r="AB153" i="6"/>
  <c r="GF152" i="10"/>
  <c r="DP112" i="10"/>
  <c r="KZ159" i="10"/>
  <c r="AY160" i="11"/>
  <c r="KZ69" i="10"/>
  <c r="HV102" i="13"/>
  <c r="AA78" i="6"/>
  <c r="GD9" i="10"/>
  <c r="EW115" i="13"/>
  <c r="NN137" i="13"/>
  <c r="KY145" i="10"/>
  <c r="BH45" i="11"/>
  <c r="QV123" i="10"/>
  <c r="AT14" i="11"/>
  <c r="OL142" i="10"/>
  <c r="CV69" i="10"/>
  <c r="DT61" i="10"/>
  <c r="AY26" i="11"/>
  <c r="Z342" i="6"/>
  <c r="FO22" i="10"/>
  <c r="DT158" i="10"/>
  <c r="OH47" i="10"/>
  <c r="LS136" i="10"/>
  <c r="BI120" i="11"/>
  <c r="KU37" i="13"/>
  <c r="DR143" i="10"/>
  <c r="BB149" i="11"/>
  <c r="JA122" i="10"/>
  <c r="IZ37" i="10"/>
  <c r="KC36" i="13"/>
  <c r="DR22" i="10"/>
  <c r="AR24" i="11"/>
  <c r="CF57" i="13"/>
  <c r="IG9" i="10"/>
  <c r="JE18" i="10"/>
  <c r="IZ145" i="10"/>
  <c r="HX50" i="13"/>
  <c r="AC258" i="6"/>
  <c r="AH78" i="11"/>
  <c r="MZ89" i="13"/>
  <c r="AA189" i="6"/>
  <c r="OJ74" i="10"/>
  <c r="IV76" i="10"/>
  <c r="RT60" i="10"/>
  <c r="Z56" i="6"/>
  <c r="OL67" i="10"/>
  <c r="CX117" i="10"/>
  <c r="AB311" i="6"/>
  <c r="DN118" i="10"/>
  <c r="RU78" i="10"/>
  <c r="KY108" i="10"/>
  <c r="FP84" i="10"/>
  <c r="AR126" i="11"/>
  <c r="GE20" i="10"/>
  <c r="RU132" i="10"/>
  <c r="AC205" i="6"/>
  <c r="CH87" i="13"/>
  <c r="Z163" i="11"/>
  <c r="AQ13" i="11"/>
  <c r="CE113" i="13"/>
  <c r="BK73" i="13"/>
  <c r="KW163" i="13"/>
  <c r="Z65" i="6"/>
  <c r="LU84" i="10"/>
  <c r="AL112" i="11"/>
  <c r="Y126" i="6"/>
  <c r="JD19" i="10"/>
  <c r="IG98" i="10"/>
  <c r="DB102" i="10"/>
  <c r="IX29" i="10"/>
  <c r="BD54" i="11"/>
  <c r="AA237" i="6"/>
  <c r="AR45" i="11"/>
  <c r="NQ118" i="10"/>
  <c r="AB177" i="6"/>
  <c r="BJ88" i="11"/>
  <c r="NP31" i="10"/>
  <c r="OG128" i="10"/>
  <c r="OK106" i="10"/>
  <c r="NN43" i="13"/>
  <c r="GN115" i="10"/>
  <c r="AU34" i="11"/>
  <c r="NN163" i="13"/>
  <c r="BI41" i="11"/>
  <c r="BM138" i="11"/>
  <c r="FO163" i="10"/>
  <c r="CW97" i="10"/>
  <c r="CW122" i="10"/>
  <c r="DL38" i="10"/>
  <c r="AC278" i="6"/>
  <c r="AB237" i="6"/>
  <c r="IX54" i="10"/>
  <c r="AA207" i="6"/>
  <c r="RX78" i="10"/>
  <c r="LR17" i="10"/>
  <c r="CD36" i="13"/>
  <c r="DP37" i="10" s="1"/>
  <c r="HD5" i="13"/>
  <c r="IF6" i="10" s="1"/>
  <c r="NX70" i="13"/>
  <c r="OP71" i="10" s="1"/>
  <c r="LW43" i="10"/>
  <c r="FF56" i="13"/>
  <c r="Y348" i="6"/>
  <c r="K13" i="6"/>
  <c r="BC59" i="11"/>
  <c r="DN12" i="10"/>
  <c r="KU138" i="13"/>
  <c r="NR100" i="13"/>
  <c r="OJ101" i="10" s="1"/>
  <c r="HV22" i="13"/>
  <c r="IX23" i="10" s="1"/>
  <c r="OJ63" i="10"/>
  <c r="IG10" i="10"/>
  <c r="QW10" i="10" s="1"/>
  <c r="CH135" i="13"/>
  <c r="AK95" i="11"/>
  <c r="AK87" i="11"/>
  <c r="Y141" i="6"/>
  <c r="Z149" i="6"/>
  <c r="AI80" i="11"/>
  <c r="JF140" i="10"/>
  <c r="AB186" i="6"/>
  <c r="GD122" i="10"/>
  <c r="Y102" i="11"/>
  <c r="EY57" i="13"/>
  <c r="RU111" i="10"/>
  <c r="EW77" i="13"/>
  <c r="LT159" i="10"/>
  <c r="Z14" i="11"/>
  <c r="X361" i="6"/>
  <c r="AC119" i="11"/>
  <c r="LU35" i="10"/>
  <c r="AQ97" i="11"/>
  <c r="BZ85" i="13"/>
  <c r="DR113" i="10"/>
  <c r="MZ70" i="13"/>
  <c r="AE103" i="12"/>
  <c r="MY128" i="13"/>
  <c r="JB72" i="10"/>
  <c r="HF39" i="13"/>
  <c r="KU13" i="13"/>
  <c r="CJ138" i="13"/>
  <c r="IW118" i="10"/>
  <c r="OL87" i="10"/>
  <c r="AS111" i="11"/>
  <c r="DQ25" i="10"/>
  <c r="DB20" i="10"/>
  <c r="HT18" i="13"/>
  <c r="AR22" i="11"/>
  <c r="LX144" i="10"/>
  <c r="FO101" i="10"/>
  <c r="LP155" i="10"/>
  <c r="HT118" i="13"/>
  <c r="FT31" i="10"/>
  <c r="IL100" i="10"/>
  <c r="OH104" i="10"/>
  <c r="FB139" i="13"/>
  <c r="KC112" i="13"/>
  <c r="AA13" i="6"/>
  <c r="CH25" i="13"/>
  <c r="Y85" i="11"/>
  <c r="AQ33" i="11"/>
  <c r="KW131" i="13"/>
  <c r="EW76" i="13"/>
  <c r="HX95" i="13"/>
  <c r="RV83" i="10"/>
  <c r="NW117" i="13"/>
  <c r="DB134" i="10"/>
  <c r="LT81" i="10"/>
  <c r="RX107" i="10"/>
  <c r="IB25" i="13"/>
  <c r="KX153" i="10"/>
  <c r="LW158" i="10"/>
  <c r="KZ87" i="13"/>
  <c r="KY71" i="13"/>
  <c r="BC82" i="11"/>
  <c r="MZ101" i="13"/>
  <c r="NR102" i="10" s="1"/>
  <c r="X26" i="11"/>
  <c r="X55" i="6"/>
  <c r="LV64" i="10"/>
  <c r="AK35" i="11"/>
  <c r="NR124" i="10"/>
  <c r="GK5" i="10"/>
  <c r="NN22" i="13"/>
  <c r="Z70" i="6"/>
  <c r="ID161" i="13"/>
  <c r="OJ24" i="10"/>
  <c r="OM49" i="10"/>
  <c r="KS41" i="13"/>
  <c r="OP156" i="10"/>
  <c r="AC45" i="6"/>
  <c r="DP152" i="10"/>
  <c r="LT157" i="10"/>
  <c r="KS114" i="13"/>
  <c r="OP135" i="10"/>
  <c r="RX71" i="10"/>
  <c r="OH162" i="10"/>
  <c r="AB194" i="6"/>
  <c r="JA11" i="10"/>
  <c r="HT39" i="13"/>
  <c r="KV66" i="13"/>
  <c r="NV13" i="10"/>
  <c r="EI137" i="13"/>
  <c r="DU82" i="10"/>
  <c r="BA158" i="11"/>
  <c r="NS18" i="13"/>
  <c r="OM38" i="10"/>
  <c r="AA174" i="6"/>
  <c r="KZ103" i="10"/>
  <c r="AL57" i="11"/>
  <c r="AC78" i="11"/>
  <c r="OF58" i="10"/>
  <c r="FP125" i="10"/>
  <c r="OG18" i="10"/>
  <c r="AQ32" i="11"/>
  <c r="Z242" i="6"/>
  <c r="BI27" i="11"/>
  <c r="NN23" i="13"/>
  <c r="AC148" i="11"/>
  <c r="AI34" i="12"/>
  <c r="RW146" i="10"/>
  <c r="Z281" i="6"/>
  <c r="AE67" i="12"/>
  <c r="EH158" i="13"/>
  <c r="JF106" i="10"/>
  <c r="BB79" i="11"/>
  <c r="JD77" i="10"/>
  <c r="BD111" i="11"/>
  <c r="BJ57" i="11"/>
  <c r="BC70" i="11"/>
  <c r="GM71" i="10"/>
  <c r="KY79" i="13"/>
  <c r="AG5" i="12"/>
  <c r="DN119" i="10"/>
  <c r="AG136" i="11"/>
  <c r="IG84" i="10"/>
  <c r="AG24" i="11"/>
  <c r="KU54" i="13"/>
  <c r="KV72" i="13"/>
  <c r="GL115" i="10"/>
  <c r="JA44" i="10"/>
  <c r="MY97" i="13"/>
  <c r="QW140" i="10"/>
  <c r="CW27" i="10"/>
  <c r="FA88" i="13"/>
  <c r="LN87" i="10"/>
  <c r="LT135" i="10"/>
  <c r="HT80" i="13"/>
  <c r="Y35" i="11"/>
  <c r="AC300" i="6"/>
  <c r="OO69" i="10"/>
  <c r="KZ126" i="10"/>
  <c r="AI133" i="11"/>
  <c r="NR89" i="13"/>
  <c r="OJ90" i="10" s="1"/>
  <c r="JD30" i="10"/>
  <c r="OJ40" i="10"/>
  <c r="BA75" i="11"/>
  <c r="Y151" i="6"/>
  <c r="E15" i="6"/>
  <c r="DN123" i="10"/>
  <c r="CE37" i="13"/>
  <c r="LW80" i="10"/>
  <c r="AL155" i="11"/>
  <c r="OH114" i="10"/>
  <c r="BJ138" i="11"/>
  <c r="MY25" i="13"/>
  <c r="NQ26" i="10" s="1"/>
  <c r="AP48" i="11"/>
  <c r="AC97" i="11"/>
  <c r="NQ24" i="10"/>
  <c r="FO140" i="10"/>
  <c r="IL75" i="10"/>
  <c r="OL51" i="10"/>
  <c r="KX100" i="10"/>
  <c r="X20" i="6"/>
  <c r="CV85" i="10"/>
  <c r="OH66" i="10"/>
  <c r="IC62" i="13"/>
  <c r="NQ76" i="10"/>
  <c r="AZ89" i="11"/>
  <c r="AC160" i="6"/>
  <c r="FP117" i="10"/>
  <c r="NQ57" i="10"/>
  <c r="GL112" i="10"/>
  <c r="BI131" i="11"/>
  <c r="FG35" i="13"/>
  <c r="AU43" i="11"/>
  <c r="AG14" i="12"/>
  <c r="DR86" i="10"/>
  <c r="Z299" i="6"/>
  <c r="LO37" i="10"/>
  <c r="JE135" i="10"/>
  <c r="AY78" i="11"/>
  <c r="DS85" i="10"/>
  <c r="GM59" i="10"/>
  <c r="AB74" i="11"/>
  <c r="DU52" i="10"/>
  <c r="X64" i="11"/>
  <c r="KU94" i="13"/>
  <c r="FC154" i="13"/>
  <c r="LD130" i="10"/>
  <c r="ON63" i="10"/>
  <c r="KY41" i="13"/>
  <c r="HY61" i="13"/>
  <c r="X237" i="6"/>
  <c r="NV70" i="10"/>
  <c r="X88" i="11"/>
  <c r="BC114" i="11"/>
  <c r="DB100" i="10"/>
  <c r="AE98" i="12"/>
  <c r="AJ92" i="11"/>
  <c r="FP36" i="10"/>
  <c r="NR127" i="13"/>
  <c r="BJ60" i="11"/>
  <c r="JF89" i="10"/>
  <c r="BM61" i="11"/>
  <c r="IG33" i="10"/>
  <c r="BJ112" i="11"/>
  <c r="DT62" i="10"/>
  <c r="JF94" i="10"/>
  <c r="Z125" i="11"/>
  <c r="LR152" i="10"/>
  <c r="DM133" i="10"/>
  <c r="NX163" i="13"/>
  <c r="LU12" i="10"/>
  <c r="CE139" i="13"/>
  <c r="DQ140" i="10" s="1"/>
  <c r="EH23" i="13"/>
  <c r="AL7" i="11"/>
  <c r="LS54" i="10"/>
  <c r="NR120" i="13"/>
  <c r="BL64" i="11"/>
  <c r="IG44" i="10"/>
  <c r="KX85" i="10"/>
  <c r="AA235" i="6"/>
  <c r="OJ96" i="10"/>
  <c r="BJ84" i="11"/>
  <c r="CJ70" i="13"/>
  <c r="GD88" i="10"/>
  <c r="LO38" i="10"/>
  <c r="X163" i="6"/>
  <c r="LV51" i="10"/>
  <c r="BL77" i="13"/>
  <c r="RX151" i="10"/>
  <c r="QU32" i="10"/>
  <c r="BH100" i="11"/>
  <c r="CH13" i="13"/>
  <c r="BA74" i="11"/>
  <c r="BM110" i="11"/>
  <c r="ON109" i="10"/>
  <c r="LX89" i="10"/>
  <c r="HV58" i="13"/>
  <c r="IZ121" i="10"/>
  <c r="BC58" i="11"/>
  <c r="OK91" i="10"/>
  <c r="BJ38" i="11"/>
  <c r="DB113" i="10"/>
  <c r="AA54" i="11"/>
  <c r="NT12" i="13"/>
  <c r="RV26" i="10"/>
  <c r="RV114" i="10"/>
  <c r="JC155" i="10"/>
  <c r="IX37" i="10"/>
  <c r="OK19" i="10"/>
  <c r="NV6" i="13"/>
  <c r="CD75" i="13"/>
  <c r="DN124" i="10"/>
  <c r="DP91" i="10"/>
  <c r="KZ86" i="10"/>
  <c r="NN46" i="13"/>
  <c r="AC104" i="6"/>
  <c r="NP111" i="10"/>
  <c r="AC87" i="6"/>
  <c r="JF50" i="10"/>
  <c r="AC143" i="11"/>
  <c r="NV142" i="13"/>
  <c r="OL93" i="10"/>
  <c r="OH25" i="10"/>
  <c r="DV35" i="10"/>
  <c r="Z264" i="6"/>
  <c r="OP7" i="10"/>
  <c r="OG123" i="10"/>
  <c r="GN51" i="10"/>
  <c r="OF127" i="10"/>
  <c r="AA223" i="6"/>
  <c r="AU138" i="11"/>
  <c r="OL77" i="10"/>
  <c r="DL117" i="10"/>
  <c r="AJ141" i="11"/>
  <c r="GJ12" i="10"/>
  <c r="GM105" i="10"/>
  <c r="Z331" i="6"/>
  <c r="DM52" i="10"/>
  <c r="KU57" i="13"/>
  <c r="AE17" i="12"/>
  <c r="LA72" i="13"/>
  <c r="DB117" i="10"/>
  <c r="KQ90" i="13"/>
  <c r="FN149" i="10"/>
  <c r="LD23" i="10"/>
  <c r="AT126" i="11"/>
  <c r="HY97" i="13"/>
  <c r="Y362" i="6"/>
  <c r="BD150" i="11"/>
  <c r="BL48" i="13"/>
  <c r="RV22" i="10"/>
  <c r="GF160" i="10"/>
  <c r="LP121" i="10"/>
  <c r="AB314" i="6"/>
  <c r="AB308" i="6"/>
  <c r="IW76" i="10"/>
  <c r="DB89" i="10"/>
  <c r="CF42" i="13"/>
  <c r="AR39" i="11"/>
  <c r="IG163" i="10"/>
  <c r="FG154" i="13"/>
  <c r="KX115" i="10"/>
  <c r="AB140" i="6"/>
  <c r="DB162" i="10"/>
  <c r="LW72" i="10"/>
  <c r="CW147" i="10"/>
  <c r="HV152" i="13"/>
  <c r="GL161" i="10"/>
  <c r="GL71" i="10"/>
  <c r="GE161" i="10"/>
  <c r="BJ14" i="13"/>
  <c r="RU151" i="10"/>
  <c r="DM161" i="10"/>
  <c r="BK65" i="11"/>
  <c r="BB73" i="11"/>
  <c r="GM86" i="10"/>
  <c r="AC10" i="11"/>
  <c r="Z39" i="6"/>
  <c r="JD139" i="10"/>
  <c r="IX64" i="10"/>
  <c r="IF30" i="10"/>
  <c r="OP102" i="10"/>
  <c r="AC56" i="11"/>
  <c r="DQ100" i="10"/>
  <c r="AG7" i="11"/>
  <c r="Y307" i="6"/>
  <c r="DQ83" i="10"/>
  <c r="CI27" i="13"/>
  <c r="OK21" i="10"/>
  <c r="IX132" i="10"/>
  <c r="BI62" i="11"/>
  <c r="LW21" i="10"/>
  <c r="MZ79" i="13"/>
  <c r="LR148" i="10"/>
  <c r="AB102" i="11"/>
  <c r="LP81" i="10"/>
  <c r="RV75" i="10"/>
  <c r="AB317" i="6"/>
  <c r="AY92" i="11"/>
  <c r="EH88" i="13"/>
  <c r="IX26" i="10"/>
  <c r="BK143" i="11"/>
  <c r="NT45" i="13"/>
  <c r="OJ20" i="10"/>
  <c r="LN38" i="10"/>
  <c r="KS134" i="13"/>
  <c r="LP139" i="10"/>
  <c r="AK56" i="11"/>
  <c r="HZ145" i="13"/>
  <c r="BA73" i="11"/>
  <c r="X160" i="11"/>
  <c r="GL103" i="10"/>
  <c r="HZ111" i="13"/>
  <c r="NV139" i="13"/>
  <c r="OP36" i="10"/>
  <c r="Y329" i="6"/>
  <c r="FT15" i="10"/>
  <c r="OP162" i="10"/>
  <c r="GN15" i="10"/>
  <c r="LO126" i="10"/>
  <c r="IL77" i="10"/>
  <c r="NN61" i="13"/>
  <c r="GL30" i="10"/>
  <c r="OP18" i="10"/>
  <c r="LT160" i="10"/>
  <c r="AT76" i="11"/>
  <c r="NX72" i="13"/>
  <c r="LW35" i="10"/>
  <c r="OP136" i="10"/>
  <c r="BK116" i="11"/>
  <c r="CH69" i="13"/>
  <c r="IH47" i="10"/>
  <c r="IV88" i="10"/>
  <c r="AG83" i="11"/>
  <c r="DR38" i="10"/>
  <c r="MZ60" i="13"/>
  <c r="KZ111" i="13"/>
  <c r="CF125" i="13"/>
  <c r="OK117" i="10"/>
  <c r="AZ18" i="11"/>
  <c r="DN122" i="10"/>
  <c r="KW128" i="13"/>
  <c r="GI85" i="10"/>
  <c r="CI114" i="13"/>
  <c r="DS16" i="10"/>
  <c r="RX79" i="10"/>
  <c r="LW116" i="10"/>
  <c r="AR137" i="11"/>
  <c r="KX38" i="10"/>
  <c r="LS160" i="10"/>
  <c r="IH62" i="10"/>
  <c r="AQ76" i="11"/>
  <c r="LN161" i="10"/>
  <c r="AS107" i="11"/>
  <c r="OM50" i="10"/>
  <c r="AE61" i="12"/>
  <c r="LS19" i="10"/>
  <c r="AA260" i="6"/>
  <c r="IH45" i="10"/>
  <c r="HZ54" i="13"/>
  <c r="LP156" i="10"/>
  <c r="IL24" i="10"/>
  <c r="LA65" i="13"/>
  <c r="DL58" i="10"/>
  <c r="QY78" i="10"/>
  <c r="CJ24" i="13"/>
  <c r="IL29" i="10"/>
  <c r="CI86" i="13"/>
  <c r="AB211" i="6"/>
  <c r="DN131" i="10"/>
  <c r="IH105" i="10"/>
  <c r="OO101" i="10"/>
  <c r="FN30" i="10"/>
  <c r="KC72" i="13"/>
  <c r="NP114" i="10"/>
  <c r="FN18" i="10"/>
  <c r="GH90" i="10"/>
  <c r="LV82" i="10"/>
  <c r="FB127" i="13"/>
  <c r="GJ80" i="10"/>
  <c r="JD86" i="10"/>
  <c r="K27" i="6"/>
  <c r="GN72" i="10"/>
  <c r="RW143" i="10"/>
  <c r="BK130" i="13"/>
  <c r="GD79" i="10"/>
  <c r="CB156" i="13"/>
  <c r="LS107" i="10"/>
  <c r="AU94" i="11"/>
  <c r="OF75" i="10"/>
  <c r="NN116" i="13"/>
  <c r="CF128" i="13"/>
  <c r="EW84" i="13"/>
  <c r="NQ68" i="10"/>
  <c r="CX34" i="10"/>
  <c r="AU88" i="11"/>
  <c r="AS16" i="11"/>
  <c r="RX58" i="10"/>
  <c r="KW70" i="13"/>
  <c r="NP16" i="10"/>
  <c r="LP99" i="10"/>
  <c r="EW123" i="13"/>
  <c r="AC63" i="6"/>
  <c r="NX120" i="13"/>
  <c r="CX58" i="10"/>
  <c r="DL99" i="10"/>
  <c r="AK45" i="11"/>
  <c r="IG50" i="10"/>
  <c r="GK53" i="10"/>
  <c r="AU35" i="11"/>
  <c r="AP90" i="11"/>
  <c r="GF91" i="10"/>
  <c r="DL131" i="10"/>
  <c r="KB10" i="13"/>
  <c r="AE86" i="12"/>
  <c r="DR50" i="10"/>
  <c r="GH61" i="10"/>
  <c r="HV44" i="13"/>
  <c r="BL116" i="11"/>
  <c r="ID84" i="13"/>
  <c r="AG92" i="11"/>
  <c r="OK47" i="10"/>
  <c r="ID45" i="13"/>
  <c r="DR122" i="10"/>
  <c r="KZ115" i="10"/>
  <c r="IX126" i="10"/>
  <c r="AB18" i="11"/>
  <c r="LR53" i="10"/>
  <c r="KV42" i="13"/>
  <c r="MY148" i="13"/>
  <c r="IV124" i="10"/>
  <c r="DN43" i="10"/>
  <c r="LO141" i="10"/>
  <c r="LW29" i="10"/>
  <c r="KQ76" i="13"/>
  <c r="GF118" i="10"/>
  <c r="HZ127" i="13"/>
  <c r="HF162" i="13"/>
  <c r="Z174" i="6"/>
  <c r="NW124" i="13"/>
  <c r="OO125" i="10" s="1"/>
  <c r="KU115" i="13"/>
  <c r="FT70" i="10"/>
  <c r="JF68" i="10"/>
  <c r="NP110" i="13"/>
  <c r="NX151" i="13"/>
  <c r="KZ132" i="13"/>
  <c r="GI27" i="10"/>
  <c r="X52" i="6"/>
  <c r="BD65" i="11"/>
  <c r="DP48" i="10"/>
  <c r="EI21" i="13"/>
  <c r="AA61" i="6"/>
  <c r="KW117" i="13"/>
  <c r="HZ117" i="13"/>
  <c r="IC87" i="13"/>
  <c r="IL25" i="10"/>
  <c r="BA14" i="11"/>
  <c r="NN135" i="13"/>
  <c r="AT122" i="11"/>
  <c r="EH35" i="13"/>
  <c r="LT63" i="10"/>
  <c r="GH126" i="10"/>
  <c r="FO48" i="10"/>
  <c r="AF21" i="12"/>
  <c r="EW112" i="13"/>
  <c r="GD113" i="10" s="1"/>
  <c r="X150" i="6"/>
  <c r="HF68" i="13"/>
  <c r="KY23" i="10"/>
  <c r="HY145" i="13"/>
  <c r="LU59" i="10"/>
  <c r="DS142" i="10"/>
  <c r="HX157" i="13"/>
  <c r="AG102" i="12"/>
  <c r="HE129" i="13"/>
  <c r="DB93" i="10"/>
  <c r="BL152" i="11"/>
  <c r="MX159" i="13"/>
  <c r="AB261" i="6"/>
  <c r="BA114" i="11"/>
  <c r="AI12" i="11"/>
  <c r="GI133" i="10"/>
  <c r="HV16" i="13"/>
  <c r="AQ46" i="11"/>
  <c r="NW16" i="13"/>
  <c r="AU141" i="11"/>
  <c r="AL9" i="11"/>
  <c r="CW38" i="10"/>
  <c r="AB109" i="6"/>
  <c r="LN156" i="10"/>
  <c r="BK93" i="13"/>
  <c r="KU27" i="13"/>
  <c r="KX104" i="10"/>
  <c r="FO139" i="10"/>
  <c r="IL79" i="10"/>
  <c r="AH49" i="12"/>
  <c r="AJ113" i="11"/>
  <c r="EW102" i="13"/>
  <c r="JD11" i="10"/>
  <c r="AR149" i="11"/>
  <c r="FE144" i="13"/>
  <c r="IV16" i="10"/>
  <c r="HE27" i="13"/>
  <c r="NQ54" i="10"/>
  <c r="AF67" i="12"/>
  <c r="IF85" i="10"/>
  <c r="NP13" i="10"/>
  <c r="KX71" i="10"/>
  <c r="X335" i="6"/>
  <c r="BH128" i="11"/>
  <c r="BB39" i="11"/>
  <c r="AU129" i="11"/>
  <c r="DV139" i="10"/>
  <c r="FC47" i="13"/>
  <c r="Z274" i="6"/>
  <c r="JA91" i="10"/>
  <c r="Z350" i="6"/>
  <c r="FG83" i="13"/>
  <c r="AB107" i="11"/>
  <c r="RU147" i="10"/>
  <c r="DQ104" i="10"/>
  <c r="DT57" i="10"/>
  <c r="GE154" i="10"/>
  <c r="GH69" i="10"/>
  <c r="HV60" i="13"/>
  <c r="AQ79" i="11"/>
  <c r="FT119" i="10"/>
  <c r="BM143" i="11"/>
  <c r="KQ101" i="13"/>
  <c r="AH125" i="11"/>
  <c r="LN85" i="10"/>
  <c r="HE156" i="13"/>
  <c r="NQ114" i="10"/>
  <c r="HV159" i="13"/>
  <c r="JF56" i="10"/>
  <c r="Y68" i="11"/>
  <c r="CV145" i="10"/>
  <c r="FO44" i="10"/>
  <c r="EY84" i="13"/>
  <c r="AP146" i="11"/>
  <c r="CW128" i="10"/>
  <c r="DB107" i="10"/>
  <c r="IV155" i="10"/>
  <c r="NR129" i="10"/>
  <c r="SC129" i="10" s="1"/>
  <c r="CV82" i="10"/>
  <c r="RT82" i="10" s="1"/>
  <c r="FC92" i="13"/>
  <c r="LO144" i="10"/>
  <c r="IF61" i="10"/>
  <c r="JC12" i="10"/>
  <c r="CF149" i="13"/>
  <c r="BH83" i="11"/>
  <c r="GE36" i="10"/>
  <c r="AH142" i="11"/>
  <c r="Y5" i="6"/>
  <c r="IL124" i="10"/>
  <c r="OO66" i="10"/>
  <c r="AG10" i="12"/>
  <c r="BA118" i="11"/>
  <c r="JE92" i="10"/>
  <c r="AA107" i="6"/>
  <c r="CF23" i="13"/>
  <c r="KZ116" i="10"/>
  <c r="X180" i="6"/>
  <c r="LT37" i="10"/>
  <c r="AG35" i="11"/>
  <c r="CX150" i="10"/>
  <c r="NR13" i="13"/>
  <c r="CX97" i="10"/>
  <c r="IB43" i="13"/>
  <c r="KY124" i="10"/>
  <c r="KY126" i="13"/>
  <c r="BC32" i="11"/>
  <c r="NV47" i="10"/>
  <c r="NQ106" i="10"/>
  <c r="FE127" i="13"/>
  <c r="AJ102" i="11"/>
  <c r="LV139" i="10"/>
  <c r="LT162" i="10"/>
  <c r="HV101" i="13"/>
  <c r="OG24" i="10"/>
  <c r="GF66" i="10"/>
  <c r="GL164" i="10"/>
  <c r="GM98" i="10"/>
  <c r="DT155" i="10"/>
  <c r="DU10" i="10"/>
  <c r="DV133" i="10"/>
  <c r="NV139" i="10"/>
  <c r="DU112" i="10"/>
  <c r="OM110" i="10"/>
  <c r="DT37" i="10"/>
  <c r="IW47" i="10"/>
  <c r="GJ33" i="10"/>
  <c r="KW18" i="13"/>
  <c r="IC121" i="13"/>
  <c r="JD151" i="10"/>
  <c r="RT119" i="10"/>
  <c r="NX139" i="13"/>
  <c r="AB204" i="6"/>
  <c r="FF57" i="13"/>
  <c r="AB175" i="6"/>
  <c r="OL140" i="10"/>
  <c r="JA115" i="10"/>
  <c r="LD44" i="10"/>
  <c r="DN77" i="10"/>
  <c r="JD149" i="10"/>
  <c r="AR97" i="11"/>
  <c r="E13" i="6"/>
  <c r="Z192" i="6"/>
  <c r="KY106" i="10"/>
  <c r="IH92" i="10"/>
  <c r="CD63" i="13"/>
  <c r="OH123" i="10"/>
  <c r="HD23" i="13"/>
  <c r="FO5" i="10"/>
  <c r="CW113" i="10"/>
  <c r="GL19" i="10"/>
  <c r="DQ123" i="10"/>
  <c r="HY85" i="13"/>
  <c r="OH129" i="10"/>
  <c r="BA135" i="11"/>
  <c r="JF32" i="10"/>
  <c r="HZ143" i="13"/>
  <c r="IZ107" i="10"/>
  <c r="DU139" i="10"/>
  <c r="AK146" i="11"/>
  <c r="AC54" i="11"/>
  <c r="AA301" i="6"/>
  <c r="LT134" i="10"/>
  <c r="LN96" i="10"/>
  <c r="GM126" i="10"/>
  <c r="AT93" i="11"/>
  <c r="DN88" i="10"/>
  <c r="FO157" i="10"/>
  <c r="AC15" i="11"/>
  <c r="HE82" i="13"/>
  <c r="KB148" i="13"/>
  <c r="EI152" i="13"/>
  <c r="DP137" i="10"/>
  <c r="NV58" i="10"/>
  <c r="FG86" i="13"/>
  <c r="JF160" i="10"/>
  <c r="BD6" i="11"/>
  <c r="CE20" i="13"/>
  <c r="FO53" i="10"/>
  <c r="AA75" i="6"/>
  <c r="EI44" i="13"/>
  <c r="Y203" i="6"/>
  <c r="IH85" i="10"/>
  <c r="AB28" i="11"/>
  <c r="AF8" i="12"/>
  <c r="AG135" i="11"/>
  <c r="IG106" i="10"/>
  <c r="DQ7" i="10"/>
  <c r="AL8" i="11"/>
  <c r="RV102" i="10"/>
  <c r="GH158" i="10"/>
  <c r="AP99" i="11"/>
  <c r="AB235" i="6"/>
  <c r="OJ94" i="10"/>
  <c r="JA41" i="10"/>
  <c r="HV133" i="13"/>
  <c r="KY45" i="13"/>
  <c r="CJ103" i="13"/>
  <c r="GM114" i="10"/>
  <c r="LA12" i="13"/>
  <c r="FE96" i="13"/>
  <c r="LP140" i="10"/>
  <c r="AI36" i="11"/>
  <c r="DQ81" i="10"/>
  <c r="HZ14" i="13"/>
  <c r="BJ50" i="13"/>
  <c r="JF80" i="10"/>
  <c r="OO164" i="10"/>
  <c r="AK58" i="11"/>
  <c r="IV61" i="10"/>
  <c r="DS140" i="10"/>
  <c r="HZ98" i="13"/>
  <c r="RX131" i="10"/>
  <c r="AT85" i="11"/>
  <c r="LV89" i="10"/>
  <c r="Z168" i="6"/>
  <c r="OH36" i="10"/>
  <c r="AQ72" i="11"/>
  <c r="RT132" i="10"/>
  <c r="MY83" i="13"/>
  <c r="KB31" i="13"/>
  <c r="JD79" i="10"/>
  <c r="DV124" i="10"/>
  <c r="FT59" i="10"/>
  <c r="DN87" i="10"/>
  <c r="CX47" i="10"/>
  <c r="DQ32" i="10"/>
  <c r="KW124" i="13"/>
  <c r="AQ81" i="11"/>
  <c r="AT154" i="11"/>
  <c r="IW105" i="10"/>
  <c r="GL8" i="10"/>
  <c r="AB148" i="6"/>
  <c r="LR107" i="10"/>
  <c r="AQ145" i="11"/>
  <c r="JB31" i="10"/>
  <c r="AR133" i="11"/>
  <c r="BK35" i="11"/>
  <c r="OK83" i="10"/>
  <c r="KY79" i="10"/>
  <c r="KZ66" i="13"/>
  <c r="JD33" i="10"/>
  <c r="AC292" i="6"/>
  <c r="BC66" i="11"/>
  <c r="RT117" i="10"/>
  <c r="EH99" i="13"/>
  <c r="CW154" i="10"/>
  <c r="DM95" i="10"/>
  <c r="IG78" i="10"/>
  <c r="AC116" i="11"/>
  <c r="KQ161" i="13"/>
  <c r="BA50" i="11"/>
  <c r="DL28" i="10"/>
  <c r="X97" i="11"/>
  <c r="IG58" i="10"/>
  <c r="GM25" i="10"/>
  <c r="AT71" i="11"/>
  <c r="DN14" i="10"/>
  <c r="OJ76" i="10"/>
  <c r="JC69" i="10"/>
  <c r="AH149" i="11"/>
  <c r="AA341" i="6"/>
  <c r="OO93" i="10"/>
  <c r="BJ65" i="11"/>
  <c r="LP129" i="10"/>
  <c r="AZ130" i="11"/>
  <c r="AB196" i="6"/>
  <c r="OF49" i="10"/>
  <c r="DV77" i="10"/>
  <c r="KZ129" i="10"/>
  <c r="LR28" i="10"/>
  <c r="RX101" i="10"/>
  <c r="HY14" i="13"/>
  <c r="JA15" i="10" s="1"/>
  <c r="AC155" i="6"/>
  <c r="AE85" i="12"/>
  <c r="GN33" i="10"/>
  <c r="X60" i="6"/>
  <c r="QW44" i="10"/>
  <c r="DV107" i="10"/>
  <c r="GI123" i="10"/>
  <c r="GK34" i="10"/>
  <c r="NV83" i="10"/>
  <c r="GI139" i="10"/>
  <c r="HF10" i="13"/>
  <c r="IF17" i="10"/>
  <c r="NR65" i="13"/>
  <c r="Y12" i="11"/>
  <c r="GL95" i="10"/>
  <c r="AF33" i="12"/>
  <c r="NQ18" i="10"/>
  <c r="CV19" i="10"/>
  <c r="LR163" i="10"/>
  <c r="GI22" i="10"/>
  <c r="NS158" i="13"/>
  <c r="GN22" i="10"/>
  <c r="FG66" i="13"/>
  <c r="OH7" i="10"/>
  <c r="GM155" i="10"/>
  <c r="OO58" i="10"/>
  <c r="JA132" i="10"/>
  <c r="CJ112" i="13"/>
  <c r="OF97" i="10"/>
  <c r="EH125" i="13"/>
  <c r="IX67" i="10"/>
  <c r="AZ150" i="11"/>
  <c r="EW65" i="13"/>
  <c r="NV16" i="10"/>
  <c r="Z113" i="6"/>
  <c r="DN26" i="10"/>
  <c r="GD92" i="10"/>
  <c r="CB104" i="13"/>
  <c r="HY143" i="13"/>
  <c r="IH12" i="10"/>
  <c r="NP43" i="10"/>
  <c r="KZ137" i="13"/>
  <c r="HX126" i="13"/>
  <c r="AU86" i="11"/>
  <c r="AE54" i="12"/>
  <c r="LX43" i="10"/>
  <c r="AG26" i="11"/>
  <c r="AL137" i="11"/>
  <c r="CV66" i="10"/>
  <c r="KZ95" i="13"/>
  <c r="IG45" i="10"/>
  <c r="X311" i="6"/>
  <c r="QX124" i="10"/>
  <c r="BK86" i="13"/>
  <c r="EI115" i="13"/>
  <c r="Z53" i="6"/>
  <c r="ID23" i="13"/>
  <c r="JF153" i="10"/>
  <c r="JB34" i="10"/>
  <c r="DQ68" i="10"/>
  <c r="LA80" i="13"/>
  <c r="FG157" i="13"/>
  <c r="RT126" i="10"/>
  <c r="AR28" i="11"/>
  <c r="BB5" i="11"/>
  <c r="LN139" i="10"/>
  <c r="AG90" i="12"/>
  <c r="AI20" i="11"/>
  <c r="LD31" i="10"/>
  <c r="Y207" i="6"/>
  <c r="BC92" i="11"/>
  <c r="E40" i="6"/>
  <c r="X96" i="11"/>
  <c r="Y9" i="11"/>
  <c r="IL41" i="10"/>
  <c r="HE88" i="13"/>
  <c r="X14" i="6"/>
  <c r="NT22" i="13"/>
  <c r="JF152" i="10"/>
  <c r="NV11" i="13"/>
  <c r="QU151" i="10"/>
  <c r="AL118" i="11"/>
  <c r="AB198" i="6"/>
  <c r="LS76" i="10"/>
  <c r="JF161" i="10"/>
  <c r="BM37" i="11"/>
  <c r="DN106" i="10"/>
  <c r="GK87" i="10"/>
  <c r="IZ144" i="10"/>
  <c r="IB105" i="13"/>
  <c r="NT128" i="13"/>
  <c r="DN94" i="10"/>
  <c r="GL93" i="10"/>
  <c r="IX114" i="10"/>
  <c r="BZ155" i="13"/>
  <c r="CB153" i="13"/>
  <c r="BA124" i="11"/>
  <c r="CX23" i="10"/>
  <c r="BM94" i="11"/>
  <c r="LU34" i="10"/>
  <c r="FO24" i="10"/>
  <c r="Y14" i="6"/>
  <c r="JD60" i="10"/>
  <c r="AA19" i="11"/>
  <c r="AG23" i="11"/>
  <c r="AA51" i="6"/>
  <c r="FT35" i="10"/>
  <c r="GN97" i="10"/>
  <c r="BD5" i="11"/>
  <c r="LX109" i="10"/>
  <c r="BD89" i="11"/>
  <c r="JF119" i="10"/>
  <c r="BK80" i="13"/>
  <c r="GI108" i="10"/>
  <c r="JC57" i="10"/>
  <c r="LA155" i="13"/>
  <c r="AB130" i="6"/>
  <c r="JB126" i="10"/>
  <c r="BH112" i="11"/>
  <c r="LT87" i="10"/>
  <c r="IH114" i="10"/>
  <c r="BA64" i="11"/>
  <c r="AB113" i="11"/>
  <c r="LW108" i="10"/>
  <c r="AA65" i="11"/>
  <c r="LS21" i="10"/>
  <c r="IW140" i="10"/>
  <c r="CJ62" i="13"/>
  <c r="LS93" i="10"/>
  <c r="NP160" i="13"/>
  <c r="EI51" i="13"/>
  <c r="KY77" i="10"/>
  <c r="NT104" i="13"/>
  <c r="GJ47" i="10"/>
  <c r="FG123" i="13"/>
  <c r="NQ148" i="10"/>
  <c r="AB97" i="11"/>
  <c r="NQ27" i="10"/>
  <c r="IX94" i="10"/>
  <c r="Z315" i="6"/>
  <c r="LS94" i="10"/>
  <c r="NS99" i="13"/>
  <c r="X63" i="11"/>
  <c r="BL83" i="13"/>
  <c r="BL127" i="13"/>
  <c r="JD35" i="10"/>
  <c r="DL145" i="10"/>
  <c r="RX96" i="10"/>
  <c r="LS92" i="10"/>
  <c r="CX78" i="10"/>
  <c r="NX8" i="13"/>
  <c r="Y150" i="6"/>
  <c r="LX118" i="10"/>
  <c r="DL114" i="10"/>
  <c r="DN58" i="10"/>
  <c r="X106" i="11"/>
  <c r="NP50" i="13"/>
  <c r="GM141" i="10"/>
  <c r="IF41" i="10"/>
  <c r="Y111" i="11"/>
  <c r="BD58" i="11"/>
  <c r="LW12" i="10"/>
  <c r="DR51" i="10"/>
  <c r="LN53" i="10"/>
  <c r="CA110" i="13"/>
  <c r="QV101" i="10"/>
  <c r="DV65" i="10"/>
  <c r="DS21" i="10"/>
  <c r="CW161" i="10"/>
  <c r="AC156" i="6"/>
  <c r="OL154" i="10"/>
  <c r="CW95" i="10"/>
  <c r="OO83" i="10"/>
  <c r="GD61" i="10"/>
  <c r="OK43" i="10"/>
  <c r="RV130" i="10"/>
  <c r="OP139" i="10"/>
  <c r="AC179" i="6"/>
  <c r="ON110" i="10"/>
  <c r="BZ150" i="13"/>
  <c r="Y123" i="6"/>
  <c r="KS161" i="13"/>
  <c r="KS10" i="13"/>
  <c r="NR130" i="10"/>
  <c r="AI109" i="11"/>
  <c r="GK122" i="10"/>
  <c r="BC33" i="11"/>
  <c r="CW135" i="10"/>
  <c r="Y279" i="6"/>
  <c r="IC37" i="13"/>
  <c r="GN35" i="10"/>
  <c r="NN58" i="13"/>
  <c r="CF123" i="13"/>
  <c r="AA361" i="6"/>
  <c r="GM41" i="10"/>
  <c r="JD15" i="10"/>
  <c r="QW7" i="10"/>
  <c r="Y194" i="6"/>
  <c r="Y82" i="11"/>
  <c r="FN57" i="10"/>
  <c r="BB117" i="11"/>
  <c r="BL127" i="11"/>
  <c r="DS157" i="10"/>
  <c r="HD14" i="13"/>
  <c r="DV31" i="10"/>
  <c r="GH151" i="10"/>
  <c r="EW13" i="13"/>
  <c r="AZ126" i="11"/>
  <c r="OP117" i="10"/>
  <c r="GK154" i="10"/>
  <c r="DB46" i="10"/>
  <c r="FO91" i="10"/>
  <c r="QV91" i="10" s="1"/>
  <c r="Z158" i="11"/>
  <c r="HY91" i="13"/>
  <c r="NW27" i="13"/>
  <c r="BD46" i="11"/>
  <c r="AB278" i="6"/>
  <c r="NX125" i="13"/>
  <c r="X66" i="6"/>
  <c r="LV147" i="10"/>
  <c r="BI104" i="11"/>
  <c r="FP17" i="10"/>
  <c r="KU135" i="13"/>
  <c r="NP123" i="10"/>
  <c r="RX123" i="10" s="1"/>
  <c r="AL76" i="11"/>
  <c r="X238" i="6"/>
  <c r="EW18" i="13"/>
  <c r="IW138" i="10"/>
  <c r="HE95" i="13"/>
  <c r="IG96" i="10" s="1"/>
  <c r="LS34" i="10"/>
  <c r="NQ163" i="10"/>
  <c r="QY163" i="10" s="1"/>
  <c r="Y147" i="6"/>
  <c r="NN129" i="13"/>
  <c r="OF130" i="10" s="1"/>
  <c r="KX108" i="10"/>
  <c r="JC24" i="10"/>
  <c r="DL109" i="10"/>
  <c r="AI95" i="12"/>
  <c r="BB122" i="11"/>
  <c r="AG50" i="11"/>
  <c r="BJ150" i="11"/>
  <c r="KV141" i="13"/>
  <c r="AG103" i="12"/>
  <c r="BJ36" i="11"/>
  <c r="RX50" i="10"/>
  <c r="KQ144" i="13"/>
  <c r="AC195" i="6"/>
  <c r="X86" i="6"/>
  <c r="BL26" i="11"/>
  <c r="LA8" i="13"/>
  <c r="GM154" i="10"/>
  <c r="AH82" i="12"/>
  <c r="AC282" i="6"/>
  <c r="AL96" i="11"/>
  <c r="DN20" i="10"/>
  <c r="K32" i="6"/>
  <c r="AI90" i="11"/>
  <c r="GI142" i="10"/>
  <c r="LR88" i="10"/>
  <c r="DP103" i="10"/>
  <c r="AY14" i="11"/>
  <c r="HF136" i="13"/>
  <c r="BJ51" i="13"/>
  <c r="AI103" i="12"/>
  <c r="DV57" i="10"/>
  <c r="HV116" i="13"/>
  <c r="Z172" i="6"/>
  <c r="AU36" i="11"/>
  <c r="KA14" i="13"/>
  <c r="KB145" i="13"/>
  <c r="BC120" i="11"/>
  <c r="ON139" i="10"/>
  <c r="FO87" i="10"/>
  <c r="EH57" i="13"/>
  <c r="AG122" i="11"/>
  <c r="KC89" i="13"/>
  <c r="DV74" i="10"/>
  <c r="NR91" i="13"/>
  <c r="BJ100" i="11"/>
  <c r="AH96" i="12"/>
  <c r="CE60" i="13"/>
  <c r="KW8" i="13"/>
  <c r="AU72" i="11"/>
  <c r="AQ134" i="11"/>
  <c r="JC15" i="10"/>
  <c r="Y135" i="11"/>
  <c r="AB56" i="11"/>
  <c r="HZ32" i="13"/>
  <c r="NV97" i="10"/>
  <c r="GH106" i="10"/>
  <c r="EH78" i="13"/>
  <c r="FO79" i="10" s="1"/>
  <c r="NN134" i="13"/>
  <c r="Z142" i="11"/>
  <c r="FE9" i="13"/>
  <c r="X334" i="6"/>
  <c r="IX10" i="10"/>
  <c r="NN65" i="13"/>
  <c r="AR81" i="11"/>
  <c r="NP77" i="13"/>
  <c r="DS34" i="10"/>
  <c r="LA16" i="13"/>
  <c r="BH106" i="11"/>
  <c r="AZ146" i="11"/>
  <c r="JE160" i="10"/>
  <c r="HF159" i="13"/>
  <c r="AA34" i="6"/>
  <c r="DS57" i="10"/>
  <c r="DU64" i="10"/>
  <c r="KY131" i="10"/>
  <c r="AI81" i="11"/>
  <c r="LD114" i="10"/>
  <c r="IW153" i="10"/>
  <c r="RX80" i="10"/>
  <c r="KX139" i="10"/>
  <c r="KY130" i="13"/>
  <c r="KC15" i="13"/>
  <c r="BB49" i="11"/>
  <c r="Y226" i="6"/>
  <c r="AB143" i="6"/>
  <c r="GE67" i="10"/>
  <c r="BL9" i="11"/>
  <c r="AP24" i="11"/>
  <c r="CX100" i="10"/>
  <c r="RU136" i="10"/>
  <c r="LV105" i="10"/>
  <c r="CW25" i="10"/>
  <c r="BK21" i="13"/>
  <c r="AI17" i="11"/>
  <c r="CJ54" i="13"/>
  <c r="DV55" i="10" s="1"/>
  <c r="AC251" i="6"/>
  <c r="JB100" i="10"/>
  <c r="CH15" i="13"/>
  <c r="OM22" i="10"/>
  <c r="GF117" i="10"/>
  <c r="RU90" i="10"/>
  <c r="Y76" i="6"/>
  <c r="DN33" i="10"/>
  <c r="GH92" i="10"/>
  <c r="AI106" i="11"/>
  <c r="IX129" i="10"/>
  <c r="AA226" i="6"/>
  <c r="IF21" i="10"/>
  <c r="LU90" i="10"/>
  <c r="AL74" i="11"/>
  <c r="RW93" i="10"/>
  <c r="BL60" i="11"/>
  <c r="AU47" i="11"/>
  <c r="EH62" i="13"/>
  <c r="NR113" i="10"/>
  <c r="AA83" i="11"/>
  <c r="AH131" i="11"/>
  <c r="JD6" i="10"/>
  <c r="NP83" i="10"/>
  <c r="NR60" i="10"/>
  <c r="GE32" i="10"/>
  <c r="NS58" i="13"/>
  <c r="KZ134" i="13"/>
  <c r="KC43" i="13"/>
  <c r="AA153" i="6"/>
  <c r="JA162" i="10"/>
  <c r="BZ140" i="13"/>
  <c r="NW22" i="13"/>
  <c r="QV161" i="10"/>
  <c r="AG28" i="11"/>
  <c r="HE143" i="13"/>
  <c r="DU16" i="10"/>
  <c r="LO17" i="10"/>
  <c r="GM93" i="10"/>
  <c r="IB49" i="13"/>
  <c r="RW153" i="10"/>
  <c r="BK43" i="11"/>
  <c r="JC119" i="10"/>
  <c r="FG139" i="13"/>
  <c r="GM16" i="10"/>
  <c r="BA144" i="11"/>
  <c r="AT102" i="11"/>
  <c r="KZ81" i="10"/>
  <c r="AB321" i="6"/>
  <c r="AH112" i="11"/>
  <c r="BL105" i="13"/>
  <c r="CX106" i="10" s="1"/>
  <c r="LN130" i="10"/>
  <c r="FP49" i="10"/>
  <c r="OF19" i="10"/>
  <c r="OF91" i="10"/>
  <c r="CV108" i="10"/>
  <c r="GI87" i="10"/>
  <c r="IG130" i="10"/>
  <c r="NV123" i="13"/>
  <c r="LP117" i="10"/>
  <c r="AC89" i="11"/>
  <c r="JC45" i="10"/>
  <c r="JE36" i="10"/>
  <c r="IC102" i="13"/>
  <c r="BM116" i="11"/>
  <c r="LP42" i="10"/>
  <c r="DU161" i="10"/>
  <c r="CV98" i="10"/>
  <c r="NX51" i="13"/>
  <c r="Y94" i="11"/>
  <c r="EY107" i="13"/>
  <c r="Y6" i="6"/>
  <c r="DP71" i="10"/>
  <c r="X153" i="11"/>
  <c r="GM17" i="10"/>
  <c r="NV132" i="13"/>
  <c r="OF7" i="10"/>
  <c r="DV41" i="10"/>
  <c r="LX130" i="10"/>
  <c r="DN109" i="10"/>
  <c r="NP138" i="10"/>
  <c r="NQ9" i="10"/>
  <c r="CH125" i="13"/>
  <c r="GN34" i="10"/>
  <c r="AG148" i="11"/>
  <c r="OO107" i="10"/>
  <c r="FN74" i="10"/>
  <c r="OP17" i="10"/>
  <c r="HY117" i="13"/>
  <c r="CB82" i="13"/>
  <c r="FP65" i="10"/>
  <c r="AU53" i="11"/>
  <c r="NX54" i="13"/>
  <c r="IL46" i="10"/>
  <c r="Z77" i="11"/>
  <c r="CW132" i="10"/>
  <c r="AT136" i="11"/>
  <c r="AI58" i="11"/>
  <c r="IG75" i="10"/>
  <c r="OF16" i="10"/>
  <c r="OH24" i="10"/>
  <c r="NW52" i="13"/>
  <c r="OK131" i="10"/>
  <c r="DQ44" i="10"/>
  <c r="NR20" i="10"/>
  <c r="OO56" i="10"/>
  <c r="DN101" i="10"/>
  <c r="JD161" i="10"/>
  <c r="LS11" i="10"/>
  <c r="CV12" i="10"/>
  <c r="OG162" i="10"/>
  <c r="DM138" i="10"/>
  <c r="OJ65" i="10"/>
  <c r="LV131" i="10"/>
  <c r="LS41" i="10"/>
  <c r="IX9" i="10"/>
  <c r="FA74" i="13"/>
  <c r="GH75" i="10" s="1"/>
  <c r="KS19" i="13"/>
  <c r="LS71" i="10"/>
  <c r="EH46" i="13"/>
  <c r="IB75" i="13"/>
  <c r="KC141" i="13"/>
  <c r="JF41" i="10"/>
  <c r="IG102" i="10"/>
  <c r="KY81" i="10"/>
  <c r="AG82" i="12"/>
  <c r="GJ17" i="10"/>
  <c r="BL85" i="11"/>
  <c r="GH95" i="10"/>
  <c r="IF20" i="10"/>
  <c r="BH147" i="11"/>
  <c r="LT40" i="10"/>
  <c r="BD26" i="11"/>
  <c r="LP101" i="10"/>
  <c r="IL108" i="10"/>
  <c r="NW67" i="13"/>
  <c r="X312" i="6"/>
  <c r="OO65" i="10"/>
  <c r="AH129" i="11"/>
  <c r="FF13" i="13"/>
  <c r="AI95" i="11"/>
  <c r="RW154" i="10"/>
  <c r="RT80" i="10"/>
  <c r="AG99" i="11"/>
  <c r="HY89" i="13"/>
  <c r="JA90" i="10" s="1"/>
  <c r="IG109" i="10"/>
  <c r="Y61" i="11"/>
  <c r="GN18" i="10"/>
  <c r="IL42" i="10"/>
  <c r="KZ44" i="10"/>
  <c r="AU45" i="11"/>
  <c r="NS43" i="13"/>
  <c r="GD70" i="10"/>
  <c r="BK79" i="13"/>
  <c r="ON13" i="10"/>
  <c r="IV79" i="10"/>
  <c r="FF75" i="13"/>
  <c r="IV108" i="10"/>
  <c r="Y8" i="11"/>
  <c r="AZ48" i="11"/>
  <c r="BM107" i="11"/>
  <c r="OF21" i="10"/>
  <c r="Z161" i="11"/>
  <c r="LN94" i="10"/>
  <c r="OM156" i="10"/>
  <c r="BL92" i="13"/>
  <c r="GJ134" i="10"/>
  <c r="HV150" i="13"/>
  <c r="HY76" i="13"/>
  <c r="IX5" i="10"/>
  <c r="AQ69" i="11"/>
  <c r="LS79" i="10"/>
  <c r="HX75" i="13"/>
  <c r="NV52" i="10"/>
  <c r="LD142" i="10"/>
  <c r="AK143" i="11"/>
  <c r="DQ129" i="10"/>
  <c r="HE122" i="13"/>
  <c r="Z68" i="11"/>
  <c r="GI47" i="10"/>
  <c r="KW107" i="13"/>
  <c r="NW112" i="13"/>
  <c r="BC23" i="11"/>
  <c r="MY123" i="13"/>
  <c r="OJ127" i="10"/>
  <c r="AC137" i="11"/>
  <c r="DV146" i="10"/>
  <c r="NP64" i="13"/>
  <c r="AE33" i="12"/>
  <c r="IG82" i="10"/>
  <c r="OP56" i="10"/>
  <c r="NQ99" i="10"/>
  <c r="IF116" i="10"/>
  <c r="KC78" i="13"/>
  <c r="LA109" i="13"/>
  <c r="FP79" i="10"/>
  <c r="GF28" i="10"/>
  <c r="Z74" i="6"/>
  <c r="BH93" i="11"/>
  <c r="BJ54" i="11"/>
  <c r="QX13" i="10"/>
  <c r="FE115" i="13"/>
  <c r="LV7" i="10"/>
  <c r="DU25" i="10"/>
  <c r="AB157" i="11"/>
  <c r="DU26" i="10"/>
  <c r="BD18" i="11"/>
  <c r="OK115" i="10"/>
  <c r="AY24" i="11"/>
  <c r="NS13" i="13"/>
  <c r="DR69" i="10"/>
  <c r="GL75" i="10"/>
  <c r="ID12" i="13"/>
  <c r="JA89" i="10"/>
  <c r="AB352" i="6"/>
  <c r="JB88" i="10"/>
  <c r="HF152" i="13"/>
  <c r="KW60" i="13"/>
  <c r="X129" i="11"/>
  <c r="IB37" i="13"/>
  <c r="OF129" i="10"/>
  <c r="KX90" i="10"/>
  <c r="NR7" i="10"/>
  <c r="KA46" i="13"/>
  <c r="DU149" i="10"/>
  <c r="GK116" i="10"/>
  <c r="KB111" i="13"/>
  <c r="AG9" i="12"/>
  <c r="AS67" i="11"/>
  <c r="FN42" i="10"/>
  <c r="RU42" i="10" s="1"/>
  <c r="AL156" i="11"/>
  <c r="NN154" i="13"/>
  <c r="OK20" i="10"/>
  <c r="Y155" i="11"/>
  <c r="LP61" i="10"/>
  <c r="CW28" i="10"/>
  <c r="IZ36" i="10"/>
  <c r="KQ113" i="13"/>
  <c r="KX119" i="10"/>
  <c r="DQ59" i="10"/>
  <c r="LN122" i="10"/>
  <c r="NW48" i="13"/>
  <c r="LW60" i="10"/>
  <c r="AS164" i="11"/>
  <c r="LS162" i="10"/>
  <c r="HT22" i="13"/>
  <c r="AB215" i="6"/>
  <c r="AR145" i="11"/>
  <c r="LD104" i="10"/>
  <c r="AG40" i="12"/>
  <c r="AR104" i="11"/>
  <c r="CD10" i="13"/>
  <c r="AP52" i="11"/>
  <c r="HV151" i="13"/>
  <c r="DR147" i="10"/>
  <c r="FA141" i="13"/>
  <c r="EW151" i="13"/>
  <c r="AG19" i="11"/>
  <c r="GH18" i="10"/>
  <c r="JD8" i="10"/>
  <c r="FN71" i="10"/>
  <c r="AK53" i="11"/>
  <c r="DL15" i="10"/>
  <c r="NS71" i="13"/>
  <c r="CW54" i="10"/>
  <c r="KZ65" i="10"/>
  <c r="IB131" i="13"/>
  <c r="FA139" i="13"/>
  <c r="FN40" i="10"/>
  <c r="RT163" i="10"/>
  <c r="JB57" i="10"/>
  <c r="CJ31" i="13"/>
  <c r="KZ94" i="10"/>
  <c r="NN85" i="13"/>
  <c r="DR107" i="10"/>
  <c r="NP139" i="13"/>
  <c r="BL106" i="13"/>
  <c r="LN20" i="10"/>
  <c r="X95" i="11"/>
  <c r="EY73" i="13"/>
  <c r="GH65" i="10"/>
  <c r="CV86" i="10"/>
  <c r="AB87" i="6"/>
  <c r="RW104" i="10"/>
  <c r="Y284" i="6"/>
  <c r="HT93" i="13"/>
  <c r="JA160" i="10"/>
  <c r="LX25" i="10"/>
  <c r="FB29" i="13"/>
  <c r="BJ52" i="11"/>
  <c r="JF84" i="10"/>
  <c r="QW129" i="10"/>
  <c r="X10" i="11"/>
  <c r="KX42" i="10"/>
  <c r="AJ139" i="11"/>
  <c r="AF23" i="12"/>
  <c r="FP110" i="10"/>
  <c r="BB35" i="11"/>
  <c r="DR75" i="10"/>
  <c r="MY142" i="13"/>
  <c r="DT151" i="10"/>
  <c r="CW150" i="10"/>
  <c r="QW45" i="10"/>
  <c r="JA50" i="10"/>
  <c r="HX152" i="13"/>
  <c r="FG120" i="13"/>
  <c r="NS6" i="13"/>
  <c r="DN98" i="10"/>
  <c r="FT91" i="10"/>
  <c r="DV113" i="10"/>
  <c r="BL143" i="13"/>
  <c r="LX146" i="10"/>
  <c r="FE119" i="13"/>
  <c r="KY89" i="10"/>
  <c r="BD119" i="11"/>
  <c r="IL121" i="10"/>
  <c r="ID128" i="13"/>
  <c r="CV58" i="10"/>
  <c r="GI52" i="10"/>
  <c r="BH111" i="11"/>
  <c r="OH97" i="10"/>
  <c r="OH118" i="10"/>
  <c r="NP21" i="13"/>
  <c r="GM115" i="10"/>
  <c r="KY91" i="10"/>
  <c r="AC362" i="6"/>
  <c r="AU139" i="11"/>
  <c r="BH49" i="11"/>
  <c r="LN107" i="10"/>
  <c r="LU120" i="10"/>
  <c r="IG29" i="10"/>
  <c r="AB284" i="6"/>
  <c r="DB156" i="10"/>
  <c r="Y192" i="6"/>
  <c r="AK44" i="11"/>
  <c r="IZ151" i="10"/>
  <c r="IC47" i="13"/>
  <c r="IZ32" i="10"/>
  <c r="CD147" i="13"/>
  <c r="AC112" i="6"/>
  <c r="LO13" i="10"/>
  <c r="EW74" i="13"/>
  <c r="Z132" i="11"/>
  <c r="QU29" i="10"/>
  <c r="KY121" i="10"/>
  <c r="EW52" i="13"/>
  <c r="CX27" i="10"/>
  <c r="AA270" i="6"/>
  <c r="LT89" i="10"/>
  <c r="HT146" i="13"/>
  <c r="GD123" i="10"/>
  <c r="IF159" i="10"/>
  <c r="CJ98" i="13"/>
  <c r="KW130" i="13"/>
  <c r="HE134" i="13"/>
  <c r="CW11" i="10"/>
  <c r="CW123" i="10"/>
  <c r="QU123" i="10" s="1"/>
  <c r="AE64" i="12"/>
  <c r="NR18" i="13"/>
  <c r="AY53" i="11"/>
  <c r="DV151" i="10"/>
  <c r="AU120" i="11"/>
  <c r="Y31" i="6"/>
  <c r="NN102" i="13"/>
  <c r="CE111" i="13"/>
  <c r="DQ112" i="10" s="1"/>
  <c r="AK83" i="11"/>
  <c r="AI57" i="12"/>
  <c r="DB131" i="10"/>
  <c r="OG111" i="10"/>
  <c r="JB141" i="10"/>
  <c r="KX57" i="10"/>
  <c r="Y125" i="11"/>
  <c r="X76" i="11"/>
  <c r="IH64" i="10"/>
  <c r="DT38" i="10"/>
  <c r="AH48" i="11"/>
  <c r="NV151" i="10"/>
  <c r="GE26" i="10"/>
  <c r="Y20" i="11"/>
  <c r="LR112" i="10"/>
  <c r="AL5" i="11"/>
  <c r="IL19" i="10"/>
  <c r="NS103" i="13"/>
  <c r="Z137" i="6"/>
  <c r="IH55" i="10"/>
  <c r="AC45" i="11"/>
  <c r="AG26" i="12"/>
  <c r="AT69" i="11"/>
  <c r="IL39" i="10"/>
  <c r="KY93" i="10"/>
  <c r="EG13" i="13"/>
  <c r="FN14" i="10" s="1"/>
  <c r="RU14" i="10" s="1"/>
  <c r="IC110" i="13"/>
  <c r="IB39" i="13"/>
  <c r="AG87" i="11"/>
  <c r="GL147" i="10"/>
  <c r="BL148" i="11"/>
  <c r="FN32" i="10"/>
  <c r="HY23" i="13"/>
  <c r="BI58" i="11"/>
  <c r="IW162" i="10"/>
  <c r="AP126" i="11"/>
  <c r="QV106" i="10"/>
  <c r="IZ135" i="10"/>
  <c r="BJ160" i="11"/>
  <c r="AA50" i="6"/>
  <c r="IL127" i="10"/>
  <c r="KB48" i="13"/>
  <c r="OM82" i="10"/>
  <c r="BH135" i="11"/>
  <c r="AA60" i="6"/>
  <c r="ON52" i="10"/>
  <c r="CE84" i="13"/>
  <c r="DQ85" i="10" s="1"/>
  <c r="OL155" i="10"/>
  <c r="RV93" i="10"/>
  <c r="OF38" i="10"/>
  <c r="FP15" i="10"/>
  <c r="RZ15" i="10" s="1"/>
  <c r="DL51" i="10"/>
  <c r="AB335" i="6"/>
  <c r="IF40" i="10"/>
  <c r="GN16" i="10"/>
  <c r="ON28" i="10"/>
  <c r="KU5" i="13"/>
  <c r="LR6" i="10" s="1"/>
  <c r="AS11" i="11"/>
  <c r="LO57" i="10"/>
  <c r="GI37" i="10"/>
  <c r="FP89" i="10"/>
  <c r="OK37" i="10"/>
  <c r="AE25" i="12"/>
  <c r="QU70" i="10"/>
  <c r="EH155" i="13"/>
  <c r="FT130" i="10"/>
  <c r="IF132" i="10"/>
  <c r="KS20" i="13"/>
  <c r="FC70" i="13"/>
  <c r="GJ71" i="10" s="1"/>
  <c r="FF93" i="13"/>
  <c r="AC8" i="6"/>
  <c r="AK142" i="11"/>
  <c r="HX155" i="13"/>
  <c r="IZ156" i="10" s="1"/>
  <c r="EH136" i="13"/>
  <c r="AF85" i="12"/>
  <c r="Z246" i="6"/>
  <c r="NW91" i="13"/>
  <c r="OO92" i="10" s="1"/>
  <c r="HF77" i="13"/>
  <c r="FT69" i="10"/>
  <c r="GJ76" i="10"/>
  <c r="DL154" i="10"/>
  <c r="HY7" i="13"/>
  <c r="HY21" i="13"/>
  <c r="BK22" i="11"/>
  <c r="FB78" i="13"/>
  <c r="BK163" i="13"/>
  <c r="DU5" i="10"/>
  <c r="LW27" i="10"/>
  <c r="BK117" i="11"/>
  <c r="KZ119" i="10"/>
  <c r="LP160" i="10"/>
  <c r="CJ4" i="13"/>
  <c r="DV5" i="10" s="1"/>
  <c r="DL135" i="10"/>
  <c r="LX111" i="10"/>
  <c r="AJ73" i="11"/>
  <c r="GL22" i="10"/>
  <c r="MZ109" i="13"/>
  <c r="BI154" i="11"/>
  <c r="BD107" i="11"/>
  <c r="AY36" i="11"/>
  <c r="OG82" i="10"/>
  <c r="AA57" i="11"/>
  <c r="Z276" i="6"/>
  <c r="NQ30" i="10"/>
  <c r="QY30" i="10" s="1"/>
  <c r="JC105" i="10"/>
  <c r="OJ59" i="10"/>
  <c r="IW96" i="10"/>
  <c r="KS102" i="13"/>
  <c r="NV30" i="13"/>
  <c r="BH17" i="11"/>
  <c r="ON26" i="10"/>
  <c r="AA129" i="11"/>
  <c r="X61" i="6"/>
  <c r="LD139" i="10"/>
  <c r="FT46" i="10"/>
  <c r="AA310" i="6"/>
  <c r="AC30" i="6"/>
  <c r="IF16" i="10"/>
  <c r="IF128" i="10"/>
  <c r="GJ143" i="10"/>
  <c r="X21" i="6"/>
  <c r="GF10" i="10"/>
  <c r="FB124" i="13"/>
  <c r="AQ44" i="11"/>
  <c r="BZ67" i="13"/>
  <c r="NP73" i="13"/>
  <c r="BB69" i="11"/>
  <c r="FA41" i="13"/>
  <c r="AA104" i="11"/>
  <c r="DP106" i="10"/>
  <c r="IZ110" i="10"/>
  <c r="QW63" i="10"/>
  <c r="Z144" i="11"/>
  <c r="KZ46" i="13"/>
  <c r="AL34" i="11"/>
  <c r="AZ106" i="11"/>
  <c r="BJ153" i="11"/>
  <c r="DL162" i="10"/>
  <c r="IG118" i="10"/>
  <c r="BD42" i="11"/>
  <c r="AG127" i="11"/>
  <c r="GJ29" i="10"/>
  <c r="CX67" i="10"/>
  <c r="GN59" i="10"/>
  <c r="ID131" i="13"/>
  <c r="IV115" i="10"/>
  <c r="AB79" i="6"/>
  <c r="JF27" i="10"/>
  <c r="AA14" i="6"/>
  <c r="GK125" i="10"/>
  <c r="RX98" i="10"/>
  <c r="Y182" i="6"/>
  <c r="DQ30" i="10"/>
  <c r="DB11" i="10"/>
  <c r="KY54" i="13"/>
  <c r="IG21" i="10"/>
  <c r="DL98" i="10"/>
  <c r="DV12" i="10"/>
  <c r="KZ72" i="10"/>
  <c r="AI60" i="11"/>
  <c r="OJ62" i="10"/>
  <c r="AT160" i="11"/>
  <c r="BM147" i="11"/>
  <c r="BH95" i="11"/>
  <c r="FB110" i="13"/>
  <c r="BB139" i="11"/>
  <c r="X58" i="6"/>
  <c r="AB112" i="11"/>
  <c r="DU109" i="10"/>
  <c r="BL142" i="13"/>
  <c r="DN82" i="10"/>
  <c r="OL163" i="10"/>
  <c r="RU145" i="10"/>
  <c r="GI10" i="10"/>
  <c r="KV43" i="13"/>
  <c r="HV68" i="13"/>
  <c r="Y218" i="6"/>
  <c r="AQ89" i="11"/>
  <c r="LR13" i="10"/>
  <c r="KY69" i="10"/>
  <c r="AT89" i="11"/>
  <c r="NV106" i="13"/>
  <c r="GN69" i="10"/>
  <c r="HY148" i="13"/>
  <c r="KZ99" i="10"/>
  <c r="KZ133" i="10"/>
  <c r="KW53" i="13"/>
  <c r="AI6" i="11"/>
  <c r="HT6" i="13"/>
  <c r="AA131" i="6"/>
  <c r="BJ103" i="11"/>
  <c r="BL93" i="11"/>
  <c r="KW160" i="13"/>
  <c r="KV158" i="13"/>
  <c r="BI160" i="11"/>
  <c r="CV76" i="10"/>
  <c r="JD20" i="10"/>
  <c r="OJ145" i="10"/>
  <c r="HY93" i="13"/>
  <c r="KZ63" i="10"/>
  <c r="DP68" i="10"/>
  <c r="BB80" i="11"/>
  <c r="RT13" i="10"/>
  <c r="DB101" i="10"/>
  <c r="GD31" i="10"/>
  <c r="IW156" i="10"/>
  <c r="HX82" i="13"/>
  <c r="DB159" i="10"/>
  <c r="GN91" i="10"/>
  <c r="GL15" i="10"/>
  <c r="NV126" i="10"/>
  <c r="RZ23" i="10"/>
  <c r="OM101" i="10"/>
  <c r="JA68" i="10"/>
  <c r="CV40" i="10"/>
  <c r="RT40" i="10" s="1"/>
  <c r="HE114" i="13"/>
  <c r="JB63" i="10"/>
  <c r="LV26" i="10"/>
  <c r="NR32" i="10"/>
  <c r="CB152" i="13"/>
  <c r="NV34" i="13"/>
  <c r="IV135" i="10"/>
  <c r="FN127" i="10"/>
  <c r="JD92" i="10"/>
  <c r="X78" i="6"/>
  <c r="DP92" i="10"/>
  <c r="OM45" i="10"/>
  <c r="AL85" i="11"/>
  <c r="GJ121" i="10"/>
  <c r="IZ11" i="10"/>
  <c r="FA55" i="13"/>
  <c r="Z129" i="6"/>
  <c r="HF42" i="13"/>
  <c r="LR43" i="10"/>
  <c r="ON66" i="10"/>
  <c r="LX129" i="10"/>
  <c r="IZ50" i="10"/>
  <c r="GI44" i="10"/>
  <c r="BL86" i="13"/>
  <c r="JF59" i="10"/>
  <c r="KY125" i="10"/>
  <c r="QX125" i="10" s="1"/>
  <c r="NV43" i="10"/>
  <c r="LS85" i="10"/>
  <c r="GJ46" i="10"/>
  <c r="HX103" i="13"/>
  <c r="BZ135" i="13"/>
  <c r="IG93" i="10"/>
  <c r="JD103" i="10"/>
  <c r="LO143" i="10"/>
  <c r="CJ26" i="13"/>
  <c r="AY150" i="11"/>
  <c r="CF150" i="13"/>
  <c r="KB35" i="13"/>
  <c r="AL119" i="11"/>
  <c r="HF14" i="13"/>
  <c r="AG144" i="11"/>
  <c r="CJ48" i="13"/>
  <c r="JB102" i="10"/>
  <c r="AR88" i="11"/>
  <c r="HD59" i="13"/>
  <c r="IF118" i="10"/>
  <c r="KZ68" i="10"/>
  <c r="HV79" i="13"/>
  <c r="OF125" i="10"/>
  <c r="AT72" i="11"/>
  <c r="OF105" i="10"/>
  <c r="AC104" i="11"/>
  <c r="MY114" i="13"/>
  <c r="FP85" i="10"/>
  <c r="LU136" i="10"/>
  <c r="AK62" i="11"/>
  <c r="AR76" i="11"/>
  <c r="X221" i="6"/>
  <c r="IB71" i="13"/>
  <c r="KY35" i="13"/>
  <c r="CE134" i="13"/>
  <c r="AA40" i="6"/>
  <c r="JF102" i="10"/>
  <c r="NN82" i="13"/>
  <c r="IW164" i="10"/>
  <c r="FF6" i="13"/>
  <c r="IF27" i="10"/>
  <c r="OH8" i="10"/>
  <c r="BZ20" i="13"/>
  <c r="LS51" i="10"/>
  <c r="NX81" i="13"/>
  <c r="OP154" i="10"/>
  <c r="NV73" i="13"/>
  <c r="DR155" i="10"/>
  <c r="OL164" i="10"/>
  <c r="DP135" i="10"/>
  <c r="NV50" i="10"/>
  <c r="KZ93" i="10"/>
  <c r="DV64" i="10"/>
  <c r="BL73" i="11"/>
  <c r="OK98" i="10"/>
  <c r="KB75" i="13"/>
  <c r="KY76" i="10" s="1"/>
  <c r="CF62" i="13"/>
  <c r="CH147" i="13"/>
  <c r="BL55" i="11"/>
  <c r="OJ79" i="10"/>
  <c r="AA12" i="6"/>
  <c r="NP144" i="10"/>
  <c r="CW162" i="10"/>
  <c r="AH103" i="12"/>
  <c r="JB134" i="10"/>
  <c r="HX51" i="13"/>
  <c r="Y255" i="6"/>
  <c r="NR134" i="10"/>
  <c r="QV18" i="10"/>
  <c r="KZ27" i="10"/>
  <c r="GJ61" i="10"/>
  <c r="LT145" i="10"/>
  <c r="FT102" i="10"/>
  <c r="IX33" i="10"/>
  <c r="Z170" i="6"/>
  <c r="BZ123" i="13"/>
  <c r="ON73" i="10"/>
  <c r="DS102" i="10"/>
  <c r="DN45" i="10"/>
  <c r="JB50" i="10"/>
  <c r="JD163" i="10"/>
  <c r="CJ124" i="13"/>
  <c r="LV29" i="10"/>
  <c r="KB91" i="13"/>
  <c r="BL87" i="11"/>
  <c r="IH123" i="10"/>
  <c r="GF107" i="10"/>
  <c r="AA241" i="6"/>
  <c r="CV37" i="10"/>
  <c r="CX11" i="10"/>
  <c r="AG88" i="11"/>
  <c r="BI153" i="11"/>
  <c r="IH152" i="10"/>
  <c r="IW133" i="10"/>
  <c r="GM164" i="10"/>
  <c r="BB16" i="11"/>
  <c r="BC61" i="11"/>
  <c r="DU108" i="10"/>
  <c r="IF113" i="10"/>
  <c r="RY92" i="10"/>
  <c r="KV118" i="13"/>
  <c r="X323" i="6"/>
  <c r="NP159" i="10"/>
  <c r="CI90" i="13"/>
  <c r="AI42" i="11"/>
  <c r="AK26" i="11"/>
  <c r="LP103" i="10"/>
  <c r="JA119" i="10"/>
  <c r="LP17" i="10"/>
  <c r="Z160" i="11"/>
  <c r="CV14" i="10"/>
  <c r="RV143" i="10"/>
  <c r="AL98" i="11"/>
  <c r="ON34" i="10"/>
  <c r="BC98" i="11"/>
  <c r="GI164" i="10"/>
  <c r="BI145" i="11"/>
  <c r="X280" i="6"/>
  <c r="FO129" i="10"/>
  <c r="AG162" i="11"/>
  <c r="GJ147" i="10"/>
  <c r="HE126" i="13"/>
  <c r="OH41" i="10"/>
  <c r="LW135" i="10"/>
  <c r="GE157" i="10"/>
  <c r="LT82" i="10"/>
  <c r="EW4" i="13"/>
  <c r="IX117" i="10"/>
  <c r="FT144" i="10"/>
  <c r="AH76" i="11"/>
  <c r="NO7" i="13"/>
  <c r="HY4" i="13"/>
  <c r="BH20" i="11"/>
  <c r="GJ59" i="10"/>
  <c r="LN136" i="10"/>
  <c r="RY141" i="10"/>
  <c r="ON46" i="10"/>
  <c r="AZ139" i="11"/>
  <c r="KZ75" i="10"/>
  <c r="Z114" i="11"/>
  <c r="EY21" i="13"/>
  <c r="MY110" i="13"/>
  <c r="EY123" i="13"/>
  <c r="IB151" i="13"/>
  <c r="CV68" i="10"/>
  <c r="DS129" i="10"/>
  <c r="AT7" i="11"/>
  <c r="OP16" i="10"/>
  <c r="NX68" i="13"/>
  <c r="LN74" i="10"/>
  <c r="DP45" i="10"/>
  <c r="AC330" i="6"/>
  <c r="HD27" i="13"/>
  <c r="RU105" i="10"/>
  <c r="Y115" i="6"/>
  <c r="AR42" i="11"/>
  <c r="CV35" i="10"/>
  <c r="FE46" i="13"/>
  <c r="GF147" i="10"/>
  <c r="LR23" i="10"/>
  <c r="BI86" i="11"/>
  <c r="X329" i="6"/>
  <c r="DP54" i="10"/>
  <c r="DT106" i="10"/>
  <c r="AB6" i="6"/>
  <c r="QV42" i="10"/>
  <c r="AA100" i="6"/>
  <c r="LR159" i="10"/>
  <c r="BB93" i="11"/>
  <c r="Z119" i="6"/>
  <c r="Z30" i="6"/>
  <c r="BL121" i="13"/>
  <c r="AY84" i="11"/>
  <c r="AY87" i="11"/>
  <c r="AC245" i="6"/>
  <c r="GH87" i="10"/>
  <c r="GL10" i="10"/>
  <c r="RU22" i="10"/>
  <c r="BB135" i="11"/>
  <c r="AC229" i="6"/>
  <c r="GN156" i="10"/>
  <c r="KC76" i="13"/>
  <c r="HY8" i="13"/>
  <c r="IX15" i="10"/>
  <c r="AU127" i="11"/>
  <c r="GD25" i="10"/>
  <c r="AR108" i="11"/>
  <c r="DN85" i="10"/>
  <c r="DR6" i="10"/>
  <c r="OH85" i="10"/>
  <c r="LT6" i="10"/>
  <c r="ON136" i="10"/>
  <c r="GN84" i="10"/>
  <c r="BA52" i="11"/>
  <c r="JD136" i="10"/>
  <c r="OM66" i="10"/>
  <c r="QW6" i="10"/>
  <c r="OH10" i="10"/>
  <c r="LU98" i="10"/>
  <c r="LW81" i="10"/>
  <c r="NQ56" i="10"/>
  <c r="GE27" i="10"/>
  <c r="OF146" i="10"/>
  <c r="BC42" i="11"/>
  <c r="CE18" i="13"/>
  <c r="JB26" i="10"/>
  <c r="IL73" i="10"/>
  <c r="DS81" i="10"/>
  <c r="JA45" i="10"/>
  <c r="NP131" i="13"/>
  <c r="AA74" i="11"/>
  <c r="QU61" i="10"/>
  <c r="LD134" i="10"/>
  <c r="X313" i="6"/>
  <c r="AG47" i="12"/>
  <c r="BK56" i="11"/>
  <c r="AA89" i="11"/>
  <c r="AH32" i="12"/>
  <c r="LX105" i="10"/>
  <c r="AB9" i="6"/>
  <c r="AC231" i="6"/>
  <c r="DB66" i="10"/>
  <c r="BC6" i="11"/>
  <c r="AB154" i="11"/>
  <c r="KZ68" i="13"/>
  <c r="HF86" i="13"/>
  <c r="IX45" i="10"/>
  <c r="KZ118" i="10"/>
  <c r="KY111" i="10"/>
  <c r="KU102" i="13"/>
  <c r="LS102" i="10"/>
  <c r="CI10" i="13"/>
  <c r="JB89" i="10"/>
  <c r="OM24" i="10"/>
  <c r="IF33" i="10"/>
  <c r="IC52" i="13"/>
  <c r="RV163" i="10"/>
  <c r="AQ78" i="11"/>
  <c r="CE14" i="13"/>
  <c r="NQ92" i="10"/>
  <c r="MZ140" i="13"/>
  <c r="LW101" i="10"/>
  <c r="MZ141" i="13"/>
  <c r="HE123" i="13"/>
  <c r="HF81" i="13"/>
  <c r="AH66" i="11"/>
  <c r="KS23" i="13"/>
  <c r="LP24" i="10" s="1"/>
  <c r="CJ80" i="13"/>
  <c r="AA72" i="11"/>
  <c r="HF143" i="13"/>
  <c r="AS58" i="11"/>
  <c r="KQ89" i="13"/>
  <c r="NX160" i="13"/>
  <c r="NW60" i="13"/>
  <c r="AS99" i="11"/>
  <c r="OP65" i="10"/>
  <c r="FN7" i="10"/>
  <c r="Y138" i="6"/>
  <c r="OM120" i="10"/>
  <c r="BM97" i="11"/>
  <c r="AT47" i="11"/>
  <c r="CE97" i="13"/>
  <c r="FE107" i="13"/>
  <c r="AP51" i="11"/>
  <c r="FG137" i="13"/>
  <c r="AA339" i="6"/>
  <c r="EH45" i="13"/>
  <c r="HZ48" i="13"/>
  <c r="EY85" i="13"/>
  <c r="BJ69" i="13"/>
  <c r="AL145" i="11"/>
  <c r="AB142" i="6"/>
  <c r="BM119" i="11"/>
  <c r="RU92" i="10"/>
  <c r="Y257" i="6"/>
  <c r="AT90" i="11"/>
  <c r="CJ57" i="13"/>
  <c r="AZ83" i="11"/>
  <c r="JF146" i="10"/>
  <c r="AB139" i="11"/>
  <c r="CD68" i="13"/>
  <c r="AL29" i="11"/>
  <c r="DB58" i="10"/>
  <c r="OL18" i="10"/>
  <c r="JA79" i="10"/>
  <c r="AG146" i="11"/>
  <c r="AI112" i="11"/>
  <c r="DS49" i="10"/>
  <c r="EY148" i="13"/>
  <c r="CJ101" i="13"/>
  <c r="DV102" i="10" s="1"/>
  <c r="FF46" i="13"/>
  <c r="IL156" i="10"/>
  <c r="KX149" i="10"/>
  <c r="EH56" i="13"/>
  <c r="FO57" i="10" s="1"/>
  <c r="QV57" i="10" s="1"/>
  <c r="FP9" i="10"/>
  <c r="AI98" i="12"/>
  <c r="IC126" i="13"/>
  <c r="BI51" i="11"/>
  <c r="AH90" i="11"/>
  <c r="DM44" i="10"/>
  <c r="DN8" i="10"/>
  <c r="FC26" i="13"/>
  <c r="IH81" i="10"/>
  <c r="BM140" i="11"/>
  <c r="RT140" i="10"/>
  <c r="IC7" i="13"/>
  <c r="JE8" i="10" s="1"/>
  <c r="MZ132" i="13"/>
  <c r="KY46" i="10"/>
  <c r="IH74" i="10"/>
  <c r="SA74" i="10" s="1"/>
  <c r="NR109" i="13"/>
  <c r="NP159" i="13"/>
  <c r="AC252" i="6"/>
  <c r="OH80" i="10"/>
  <c r="EG12" i="13"/>
  <c r="KB26" i="13"/>
  <c r="DB17" i="10"/>
  <c r="AJ154" i="11"/>
  <c r="JD64" i="10"/>
  <c r="LX117" i="10"/>
  <c r="BZ69" i="13"/>
  <c r="X149" i="6"/>
  <c r="DB127" i="10"/>
  <c r="FE131" i="13"/>
  <c r="BL111" i="11"/>
  <c r="X222" i="6"/>
  <c r="NR37" i="13"/>
  <c r="AQ38" i="11"/>
  <c r="CJ115" i="13"/>
  <c r="AE43" i="12"/>
  <c r="LW85" i="10"/>
  <c r="BJ141" i="11"/>
  <c r="NR92" i="13"/>
  <c r="FF42" i="13"/>
  <c r="Z224" i="6"/>
  <c r="AY116" i="11"/>
  <c r="RW142" i="10"/>
  <c r="FO78" i="10"/>
  <c r="BB29" i="11"/>
  <c r="NS34" i="13"/>
  <c r="LX58" i="10"/>
  <c r="OP63" i="10"/>
  <c r="IB115" i="13"/>
  <c r="BM40" i="11"/>
  <c r="OO34" i="10"/>
  <c r="CF45" i="13"/>
  <c r="CH23" i="13"/>
  <c r="RW73" i="10"/>
  <c r="BB72" i="11"/>
  <c r="FP146" i="10"/>
  <c r="CE59" i="13"/>
  <c r="AS142" i="11"/>
  <c r="BA155" i="11"/>
  <c r="NT74" i="13"/>
  <c r="GE113" i="10"/>
  <c r="NS25" i="13"/>
  <c r="FB30" i="13"/>
  <c r="DB12" i="10"/>
  <c r="JC137" i="10"/>
  <c r="AA73" i="11"/>
  <c r="AT78" i="11"/>
  <c r="RW57" i="10"/>
  <c r="RX90" i="10"/>
  <c r="LN112" i="10"/>
  <c r="X16" i="6"/>
  <c r="LS113" i="10"/>
  <c r="IV102" i="10"/>
  <c r="AR120" i="11"/>
  <c r="OJ15" i="10"/>
  <c r="BA11" i="11"/>
  <c r="FF33" i="13"/>
  <c r="NN79" i="13"/>
  <c r="LP37" i="10"/>
  <c r="KS157" i="13"/>
  <c r="BC96" i="11"/>
  <c r="IB80" i="13"/>
  <c r="LD151" i="10"/>
  <c r="BB131" i="11"/>
  <c r="AG81" i="12"/>
  <c r="GN104" i="10"/>
  <c r="BK120" i="11"/>
  <c r="AB78" i="11"/>
  <c r="Y104" i="6"/>
  <c r="IZ18" i="10"/>
  <c r="DL35" i="10"/>
  <c r="CJ78" i="13"/>
  <c r="DL62" i="10"/>
  <c r="JE134" i="10"/>
  <c r="HX161" i="13"/>
  <c r="KY61" i="10"/>
  <c r="FE42" i="13"/>
  <c r="LU29" i="10"/>
  <c r="FC76" i="13"/>
  <c r="AK127" i="11"/>
  <c r="AJ123" i="11"/>
  <c r="GD158" i="10"/>
  <c r="AK38" i="11"/>
  <c r="NW12" i="13"/>
  <c r="JA58" i="10"/>
  <c r="BA54" i="11"/>
  <c r="Z44" i="11"/>
  <c r="IX76" i="10"/>
  <c r="X87" i="6"/>
  <c r="NP155" i="10"/>
  <c r="LU38" i="10"/>
  <c r="LP91" i="10"/>
  <c r="AG95" i="11"/>
  <c r="BJ72" i="11"/>
  <c r="DR119" i="10"/>
  <c r="AI156" i="11"/>
  <c r="AC41" i="11"/>
  <c r="NV87" i="13"/>
  <c r="RT122" i="10"/>
  <c r="AB45" i="6"/>
  <c r="IH82" i="10"/>
  <c r="SA82" i="10" s="1"/>
  <c r="AB197" i="6"/>
  <c r="AH9" i="12"/>
  <c r="LA126" i="13"/>
  <c r="NX133" i="13"/>
  <c r="OJ115" i="10"/>
  <c r="Z309" i="6"/>
  <c r="OL132" i="10"/>
  <c r="KC162" i="13"/>
  <c r="AG68" i="11"/>
  <c r="DU56" i="10"/>
  <c r="AK84" i="11"/>
  <c r="JA63" i="10"/>
  <c r="OM19" i="10"/>
  <c r="GI160" i="10"/>
  <c r="GI71" i="10"/>
  <c r="NR163" i="10"/>
  <c r="FP14" i="10"/>
  <c r="LD121" i="10"/>
  <c r="JA10" i="10"/>
  <c r="FO51" i="10"/>
  <c r="NW108" i="13"/>
  <c r="NQ121" i="10"/>
  <c r="LV47" i="10"/>
  <c r="LR59" i="10"/>
  <c r="NV86" i="13"/>
  <c r="GJ98" i="10"/>
  <c r="FP40" i="10"/>
  <c r="JD114" i="10"/>
  <c r="FC145" i="13"/>
  <c r="NV144" i="10"/>
  <c r="RT114" i="10"/>
  <c r="DQ39" i="10"/>
  <c r="AG18" i="12"/>
  <c r="LP106" i="10"/>
  <c r="AI161" i="11"/>
  <c r="Y109" i="6"/>
  <c r="AJ110" i="11"/>
  <c r="GD44" i="10"/>
  <c r="Y319" i="6"/>
  <c r="AA141" i="11"/>
  <c r="HD7" i="13"/>
  <c r="BZ157" i="13"/>
  <c r="OF8" i="10"/>
  <c r="KX49" i="10"/>
  <c r="DM24" i="10"/>
  <c r="CE117" i="13"/>
  <c r="Z124" i="11"/>
  <c r="GL53" i="10"/>
  <c r="OP95" i="10"/>
  <c r="CV50" i="10"/>
  <c r="JB129" i="10"/>
  <c r="JE62" i="10"/>
  <c r="BK28" i="11"/>
  <c r="HZ95" i="13"/>
  <c r="CJ19" i="13"/>
  <c r="Z292" i="6"/>
  <c r="AC65" i="11"/>
  <c r="HF100" i="13"/>
  <c r="KV126" i="13"/>
  <c r="KQ49" i="13"/>
  <c r="AC81" i="6"/>
  <c r="AJ120" i="11"/>
  <c r="LT144" i="10"/>
  <c r="AL108" i="11"/>
  <c r="LP144" i="10"/>
  <c r="BJ21" i="11"/>
  <c r="CH97" i="13"/>
  <c r="AE100" i="12"/>
  <c r="RV88" i="10"/>
  <c r="DQ115" i="10"/>
  <c r="BD43" i="11"/>
  <c r="LX120" i="10"/>
  <c r="AT112" i="11"/>
  <c r="RU121" i="10"/>
  <c r="AG55" i="11"/>
  <c r="LV135" i="10"/>
  <c r="FN48" i="10"/>
  <c r="CE44" i="13"/>
  <c r="NR126" i="10"/>
  <c r="LX67" i="10"/>
  <c r="AG63" i="11"/>
  <c r="Z240" i="6"/>
  <c r="KV151" i="13"/>
  <c r="LS152" i="10" s="1"/>
  <c r="DR72" i="10"/>
  <c r="OF60" i="10"/>
  <c r="CJ22" i="13"/>
  <c r="AF81" i="12"/>
  <c r="DQ89" i="10"/>
  <c r="KZ141" i="13"/>
  <c r="Z35" i="11"/>
  <c r="AI57" i="11"/>
  <c r="LT41" i="10"/>
  <c r="QU149" i="10"/>
  <c r="GH32" i="10"/>
  <c r="GJ30" i="10"/>
  <c r="BD31" i="11"/>
  <c r="BL30" i="11"/>
  <c r="FP105" i="10"/>
  <c r="DU18" i="10"/>
  <c r="NT31" i="13"/>
  <c r="OP6" i="10"/>
  <c r="GK33" i="10"/>
  <c r="FP20" i="10"/>
  <c r="IX58" i="10"/>
  <c r="OG101" i="10"/>
  <c r="GD80" i="10"/>
  <c r="NV103" i="10"/>
  <c r="GF77" i="10"/>
  <c r="NV129" i="10"/>
  <c r="DB122" i="10"/>
  <c r="AC174" i="6"/>
  <c r="LN72" i="10"/>
  <c r="RV100" i="10"/>
  <c r="AT128" i="11"/>
  <c r="KY144" i="10"/>
  <c r="GM89" i="10"/>
  <c r="AY48" i="11"/>
  <c r="CF109" i="13"/>
  <c r="BD37" i="11"/>
  <c r="EI108" i="13"/>
  <c r="AR12" i="11"/>
  <c r="KY94" i="10"/>
  <c r="X209" i="6"/>
  <c r="QV53" i="10"/>
  <c r="ON6" i="10"/>
  <c r="NV132" i="10"/>
  <c r="KQ131" i="13"/>
  <c r="GN139" i="10"/>
  <c r="DR91" i="10"/>
  <c r="BI22" i="11"/>
  <c r="BH70" i="11"/>
  <c r="AH36" i="12"/>
  <c r="KZ140" i="10"/>
  <c r="NT126" i="13"/>
  <c r="LP70" i="10"/>
  <c r="CF140" i="13"/>
  <c r="JD51" i="10"/>
  <c r="LN97" i="10"/>
  <c r="AS40" i="11"/>
  <c r="FO102" i="10"/>
  <c r="AR37" i="11"/>
  <c r="AK9" i="11"/>
  <c r="QW32" i="10"/>
  <c r="BJ79" i="11"/>
  <c r="GF52" i="10"/>
  <c r="AU146" i="11"/>
  <c r="NN67" i="13"/>
  <c r="Z93" i="11"/>
  <c r="NS102" i="13"/>
  <c r="LS109" i="10"/>
  <c r="AF83" i="12"/>
  <c r="EY101" i="13"/>
  <c r="KY97" i="13"/>
  <c r="DS89" i="10"/>
  <c r="CW105" i="10"/>
  <c r="GE106" i="10"/>
  <c r="NR99" i="10"/>
  <c r="JB33" i="10"/>
  <c r="RX61" i="10"/>
  <c r="AJ126" i="11"/>
  <c r="IH54" i="10"/>
  <c r="DN44" i="10"/>
  <c r="KV65" i="13"/>
  <c r="OJ153" i="10"/>
  <c r="FB4" i="13"/>
  <c r="OL50" i="10"/>
  <c r="Y63" i="6"/>
  <c r="DP95" i="10"/>
  <c r="GJ20" i="10"/>
  <c r="IV17" i="10"/>
  <c r="LX72" i="10"/>
  <c r="IV47" i="10"/>
  <c r="DL64" i="10"/>
  <c r="JF125" i="10"/>
  <c r="AA111" i="11"/>
  <c r="EI103" i="13"/>
  <c r="LW55" i="10"/>
  <c r="BK4" i="13"/>
  <c r="LW6" i="10"/>
  <c r="MZ156" i="13"/>
  <c r="FB38" i="13"/>
  <c r="AI76" i="11"/>
  <c r="Z107" i="6"/>
  <c r="DM82" i="10"/>
  <c r="HV56" i="13"/>
  <c r="AC250" i="6"/>
  <c r="JF103" i="10"/>
  <c r="AH28" i="12"/>
  <c r="AI143" i="11"/>
  <c r="GL132" i="10"/>
  <c r="FC134" i="13"/>
  <c r="HT11" i="13"/>
  <c r="OL115" i="10"/>
  <c r="LP122" i="10"/>
  <c r="AZ157" i="11"/>
  <c r="LS20" i="10"/>
  <c r="CB85" i="13"/>
  <c r="AC291" i="6"/>
  <c r="BJ117" i="11"/>
  <c r="FP141" i="10"/>
  <c r="IL57" i="10"/>
  <c r="HV35" i="13"/>
  <c r="HF34" i="13"/>
  <c r="LT48" i="10"/>
  <c r="AG112" i="11"/>
  <c r="IF46" i="10"/>
  <c r="KW21" i="13"/>
  <c r="CW22" i="10"/>
  <c r="NW32" i="13"/>
  <c r="KY100" i="13"/>
  <c r="GE138" i="10"/>
  <c r="OP146" i="10"/>
  <c r="OP62" i="10"/>
  <c r="RU133" i="10"/>
  <c r="OK13" i="10"/>
  <c r="FB101" i="13"/>
  <c r="AC124" i="6"/>
  <c r="X152" i="11"/>
  <c r="OH103" i="10"/>
  <c r="HZ75" i="13"/>
  <c r="KX76" i="10"/>
  <c r="JA116" i="10"/>
  <c r="AJ132" i="11"/>
  <c r="LV95" i="10"/>
  <c r="Y163" i="11"/>
  <c r="CJ61" i="13"/>
  <c r="DU106" i="10"/>
  <c r="DR100" i="10"/>
  <c r="CH70" i="13"/>
  <c r="IL151" i="10"/>
  <c r="DV15" i="10"/>
  <c r="BK142" i="11"/>
  <c r="FP134" i="10"/>
  <c r="LD72" i="10"/>
  <c r="OJ109" i="10"/>
  <c r="LW53" i="10"/>
  <c r="QX83" i="10"/>
  <c r="IG152" i="10"/>
  <c r="HV119" i="13"/>
  <c r="NS27" i="13"/>
  <c r="MY20" i="13"/>
  <c r="AP32" i="11"/>
  <c r="LV128" i="10"/>
  <c r="FA131" i="13"/>
  <c r="LV110" i="10"/>
  <c r="CH58" i="13"/>
  <c r="GF35" i="10"/>
  <c r="JB71" i="10"/>
  <c r="GM49" i="10"/>
  <c r="IF7" i="10"/>
  <c r="OP96" i="10"/>
  <c r="IG18" i="10"/>
  <c r="BC31" i="11"/>
  <c r="BD90" i="11"/>
  <c r="OO23" i="10"/>
  <c r="AF34" i="12"/>
  <c r="LV59" i="10"/>
  <c r="BA44" i="11"/>
  <c r="IC9" i="13"/>
  <c r="LT28" i="10"/>
  <c r="IZ87" i="10"/>
  <c r="IV110" i="10"/>
  <c r="AY139" i="11"/>
  <c r="KW95" i="13"/>
  <c r="LX57" i="10"/>
  <c r="X90" i="6"/>
  <c r="AZ29" i="11"/>
  <c r="CX114" i="10"/>
  <c r="KV145" i="13"/>
  <c r="LN131" i="10"/>
  <c r="AA323" i="6"/>
  <c r="DN21" i="10"/>
  <c r="QX101" i="10"/>
  <c r="OH17" i="10"/>
  <c r="AZ53" i="11"/>
  <c r="MY31" i="13"/>
  <c r="EW142" i="13"/>
  <c r="NN49" i="13"/>
  <c r="JC41" i="10"/>
  <c r="AC98" i="11"/>
  <c r="JA128" i="10"/>
  <c r="GK82" i="10"/>
  <c r="OO24" i="10"/>
  <c r="OH139" i="10"/>
  <c r="DL48" i="10"/>
  <c r="KU83" i="13"/>
  <c r="X134" i="6"/>
  <c r="AI111" i="11"/>
  <c r="GJ152" i="10"/>
  <c r="AI25" i="12"/>
  <c r="BK15" i="11"/>
  <c r="DV160" i="10"/>
  <c r="DV42" i="10"/>
  <c r="OG161" i="10"/>
  <c r="LR146" i="10"/>
  <c r="IC109" i="13"/>
  <c r="OJ98" i="10"/>
  <c r="QU67" i="10"/>
  <c r="ON102" i="10"/>
  <c r="AB43" i="11"/>
  <c r="AP15" i="11"/>
  <c r="LS31" i="10"/>
  <c r="HZ109" i="13"/>
  <c r="NQ6" i="10"/>
  <c r="DR140" i="10"/>
  <c r="FP140" i="10"/>
  <c r="DP39" i="10"/>
  <c r="BL98" i="13"/>
  <c r="AS26" i="11"/>
  <c r="GD101" i="10"/>
  <c r="IZ164" i="10"/>
  <c r="KQ98" i="13"/>
  <c r="Z73" i="11"/>
  <c r="BH80" i="11"/>
  <c r="X172" i="6"/>
  <c r="AA208" i="6"/>
  <c r="CX118" i="10"/>
  <c r="IV153" i="10"/>
  <c r="BJ98" i="11"/>
  <c r="NV39" i="13"/>
  <c r="Z305" i="6"/>
  <c r="LR68" i="10"/>
  <c r="AA150" i="11"/>
  <c r="AH88" i="11"/>
  <c r="NP36" i="13"/>
  <c r="OH37" i="10" s="1"/>
  <c r="LR98" i="10"/>
  <c r="HZ80" i="13"/>
  <c r="AG66" i="12"/>
  <c r="CI120" i="13"/>
  <c r="BL149" i="11"/>
  <c r="OG97" i="10"/>
  <c r="Z142" i="6"/>
  <c r="AB57" i="6"/>
  <c r="AC14" i="6"/>
  <c r="AJ15" i="11"/>
  <c r="JC74" i="10"/>
  <c r="EY79" i="13"/>
  <c r="CV94" i="10"/>
  <c r="RT94" i="10" s="1"/>
  <c r="AC297" i="6"/>
  <c r="AT8" i="11"/>
  <c r="KY13" i="13"/>
  <c r="DV9" i="10"/>
  <c r="AY104" i="11"/>
  <c r="KB56" i="13"/>
  <c r="AY69" i="11"/>
  <c r="FF130" i="13"/>
  <c r="AA295" i="6"/>
  <c r="QX54" i="10"/>
  <c r="Y82" i="6"/>
  <c r="NT103" i="13"/>
  <c r="BB91" i="11"/>
  <c r="DQ6" i="10"/>
  <c r="BJ23" i="11"/>
  <c r="HZ102" i="13"/>
  <c r="JB103" i="10" s="1"/>
  <c r="OJ64" i="10"/>
  <c r="GN21" i="10"/>
  <c r="AA200" i="6"/>
  <c r="X333" i="6"/>
  <c r="CJ141" i="13"/>
  <c r="OP41" i="10"/>
  <c r="MX39" i="13"/>
  <c r="RU159" i="10"/>
  <c r="AI120" i="11"/>
  <c r="LN144" i="10"/>
  <c r="Z114" i="6"/>
  <c r="BB57" i="11"/>
  <c r="AA45" i="6"/>
  <c r="NP82" i="13"/>
  <c r="NT102" i="13"/>
  <c r="BJ41" i="13"/>
  <c r="CV42" i="10" s="1"/>
  <c r="RT42" i="10" s="1"/>
  <c r="AG89" i="11"/>
  <c r="IG146" i="10"/>
  <c r="ON127" i="10"/>
  <c r="FC160" i="13"/>
  <c r="ID86" i="13"/>
  <c r="JF87" i="10" s="1"/>
  <c r="Z19" i="6"/>
  <c r="AA24" i="6"/>
  <c r="AA6" i="6"/>
  <c r="Y69" i="11"/>
  <c r="OK161" i="10"/>
  <c r="AC57" i="11"/>
  <c r="BH71" i="11"/>
  <c r="KA17" i="13"/>
  <c r="X270" i="6"/>
  <c r="BD78" i="11"/>
  <c r="AE89" i="12"/>
  <c r="ON69" i="10"/>
  <c r="BJ37" i="11"/>
  <c r="LT100" i="10"/>
  <c r="KS108" i="13"/>
  <c r="DT149" i="10"/>
  <c r="IB130" i="13"/>
  <c r="AG103" i="11"/>
  <c r="AB360" i="6"/>
  <c r="AL66" i="11"/>
  <c r="BC75" i="11"/>
  <c r="ON37" i="10"/>
  <c r="IC77" i="13"/>
  <c r="LA151" i="13"/>
  <c r="NV26" i="13"/>
  <c r="HX7" i="13"/>
  <c r="Z359" i="6"/>
  <c r="IW7" i="10"/>
  <c r="X112" i="11"/>
  <c r="IX97" i="10"/>
  <c r="BC94" i="11"/>
  <c r="LX50" i="10"/>
  <c r="BL73" i="13"/>
  <c r="CX74" i="10" s="1"/>
  <c r="HE56" i="13"/>
  <c r="FP136" i="10"/>
  <c r="Y21" i="6"/>
  <c r="BJ64" i="13"/>
  <c r="LS61" i="10"/>
  <c r="CX77" i="10"/>
  <c r="KU118" i="13"/>
  <c r="AL128" i="11"/>
  <c r="IB100" i="13"/>
  <c r="NS70" i="13"/>
  <c r="JE121" i="10"/>
  <c r="BK25" i="11"/>
  <c r="EY17" i="13"/>
  <c r="GF18" i="10" s="1"/>
  <c r="LU32" i="10"/>
  <c r="HE135" i="13"/>
  <c r="FE71" i="13"/>
  <c r="AB157" i="6"/>
  <c r="ON90" i="10"/>
  <c r="RU126" i="10"/>
  <c r="KY137" i="13"/>
  <c r="DB47" i="10"/>
  <c r="CJ144" i="13"/>
  <c r="AY119" i="11"/>
  <c r="BC121" i="11"/>
  <c r="HT144" i="13"/>
  <c r="KB135" i="13"/>
  <c r="JE137" i="10"/>
  <c r="DM47" i="10"/>
  <c r="AA287" i="6"/>
  <c r="CI101" i="13"/>
  <c r="X79" i="6"/>
  <c r="AA38" i="11"/>
  <c r="AC95" i="6"/>
  <c r="Y64" i="11"/>
  <c r="BI148" i="11"/>
  <c r="KU18" i="13"/>
  <c r="DT112" i="10"/>
  <c r="KS99" i="13"/>
  <c r="LP100" i="10" s="1"/>
  <c r="IH23" i="10"/>
  <c r="BK91" i="13"/>
  <c r="CW92" i="10" s="1"/>
  <c r="NP137" i="13"/>
  <c r="DQ157" i="10"/>
  <c r="CI135" i="13"/>
  <c r="OP77" i="10"/>
  <c r="FF151" i="13"/>
  <c r="AB156" i="6"/>
  <c r="NQ53" i="10"/>
  <c r="QY53" i="10" s="1"/>
  <c r="GI26" i="10"/>
  <c r="KB128" i="13"/>
  <c r="JC49" i="10"/>
  <c r="AI128" i="11"/>
  <c r="ON111" i="10"/>
  <c r="Z251" i="6"/>
  <c r="FN72" i="10"/>
  <c r="CJ28" i="13"/>
  <c r="BD47" i="11"/>
  <c r="KU15" i="13"/>
  <c r="DM18" i="10"/>
  <c r="AJ64" i="11"/>
  <c r="IG76" i="10"/>
  <c r="NV71" i="10"/>
  <c r="LR110" i="10"/>
  <c r="CD21" i="13"/>
  <c r="NV117" i="13"/>
  <c r="HT141" i="13"/>
  <c r="IV142" i="10" s="1"/>
  <c r="OF24" i="10"/>
  <c r="JD155" i="10"/>
  <c r="IB16" i="13"/>
  <c r="GI13" i="10"/>
  <c r="AZ38" i="11"/>
  <c r="BM68" i="11"/>
  <c r="DQ106" i="10"/>
  <c r="DM29" i="10"/>
  <c r="AB334" i="6"/>
  <c r="AY43" i="11"/>
  <c r="IB70" i="13"/>
  <c r="OL116" i="10"/>
  <c r="KW116" i="13"/>
  <c r="OP76" i="10"/>
  <c r="BJ28" i="11"/>
  <c r="KQ77" i="13"/>
  <c r="FO160" i="10"/>
  <c r="QV160" i="10" s="1"/>
  <c r="IX27" i="10"/>
  <c r="DP132" i="10"/>
  <c r="Z139" i="11"/>
  <c r="MZ48" i="13"/>
  <c r="X355" i="6"/>
  <c r="AA292" i="6"/>
  <c r="BK78" i="11"/>
  <c r="BH92" i="11"/>
  <c r="AP100" i="11"/>
  <c r="AJ17" i="11"/>
  <c r="GL49" i="10"/>
  <c r="KZ97" i="10"/>
  <c r="OL86" i="10"/>
  <c r="KX84" i="10"/>
  <c r="NR136" i="10"/>
  <c r="AB199" i="6"/>
  <c r="MZ118" i="13"/>
  <c r="DM31" i="10"/>
  <c r="GL69" i="10"/>
  <c r="AG57" i="12"/>
  <c r="GD149" i="10"/>
  <c r="AZ46" i="11"/>
  <c r="OK101" i="10"/>
  <c r="AH128" i="11"/>
  <c r="LA5" i="13"/>
  <c r="LS128" i="10"/>
  <c r="LV25" i="10"/>
  <c r="RW122" i="10"/>
  <c r="DT156" i="10"/>
  <c r="QW137" i="10"/>
  <c r="CX126" i="10"/>
  <c r="RY126" i="10" s="1"/>
  <c r="FN12" i="10"/>
  <c r="LP5" i="10"/>
  <c r="AC172" i="6"/>
  <c r="Y128" i="11"/>
  <c r="LR66" i="10"/>
  <c r="K14" i="6"/>
  <c r="IW150" i="10"/>
  <c r="HX24" i="13"/>
  <c r="JB143" i="10"/>
  <c r="LT31" i="10"/>
  <c r="MZ154" i="13"/>
  <c r="JF162" i="10"/>
  <c r="OL162" i="10"/>
  <c r="NR56" i="10"/>
  <c r="AP86" i="11"/>
  <c r="LT122" i="10"/>
  <c r="AU63" i="11"/>
  <c r="FF138" i="13"/>
  <c r="AH99" i="11"/>
  <c r="LT64" i="10"/>
  <c r="OF6" i="10"/>
  <c r="FN28" i="10"/>
  <c r="FP47" i="10"/>
  <c r="AL80" i="11"/>
  <c r="BC17" i="11"/>
  <c r="NX158" i="13"/>
  <c r="DP86" i="10"/>
  <c r="KQ105" i="13"/>
  <c r="FF68" i="13"/>
  <c r="FE118" i="13"/>
  <c r="BK127" i="11"/>
  <c r="AG53" i="11"/>
  <c r="LP143" i="10"/>
  <c r="X147" i="6"/>
  <c r="CI19" i="13"/>
  <c r="OM111" i="10"/>
  <c r="GI159" i="10"/>
  <c r="BM160" i="11"/>
  <c r="OK41" i="10"/>
  <c r="LN121" i="10"/>
  <c r="AA345" i="6"/>
  <c r="OF17" i="10"/>
  <c r="BC161" i="11"/>
  <c r="AE102" i="12"/>
  <c r="MY80" i="13"/>
  <c r="DL29" i="10"/>
  <c r="OK26" i="10"/>
  <c r="IZ33" i="10"/>
  <c r="BK110" i="13"/>
  <c r="OK140" i="10"/>
  <c r="IX110" i="10"/>
  <c r="CE143" i="13"/>
  <c r="RZ154" i="10"/>
  <c r="BH152" i="11"/>
  <c r="RU53" i="10"/>
  <c r="OO47" i="10"/>
  <c r="CW34" i="10"/>
  <c r="NW84" i="13"/>
  <c r="KW55" i="13"/>
  <c r="IX75" i="10"/>
  <c r="CE135" i="13"/>
  <c r="AA95" i="6"/>
  <c r="IC86" i="13"/>
  <c r="QV38" i="10"/>
  <c r="Y18" i="11"/>
  <c r="X32" i="11"/>
  <c r="JD24" i="10"/>
  <c r="FB65" i="13"/>
  <c r="LW38" i="10"/>
  <c r="Z119" i="11"/>
  <c r="RU54" i="10"/>
  <c r="Z117" i="6"/>
  <c r="JB120" i="10"/>
  <c r="FO72" i="10"/>
  <c r="OL27" i="10"/>
  <c r="AC358" i="6"/>
  <c r="DV88" i="10"/>
  <c r="CX37" i="10"/>
  <c r="AB310" i="6"/>
  <c r="EH112" i="13"/>
  <c r="DR94" i="10"/>
  <c r="DL40" i="10"/>
  <c r="LR137" i="10"/>
  <c r="IZ102" i="10"/>
  <c r="DT49" i="10"/>
  <c r="AR5" i="11"/>
  <c r="OL15" i="10"/>
  <c r="KS93" i="13"/>
  <c r="RU68" i="10"/>
  <c r="EH121" i="13"/>
  <c r="AA232" i="6"/>
  <c r="OP10" i="10"/>
  <c r="DT111" i="10"/>
  <c r="HF64" i="13"/>
  <c r="DM56" i="10"/>
  <c r="BD70" i="11"/>
  <c r="DQ98" i="10"/>
  <c r="BA130" i="11"/>
  <c r="BJ124" i="11"/>
  <c r="LA39" i="13"/>
  <c r="GN159" i="10"/>
  <c r="Y100" i="11"/>
  <c r="OO149" i="10"/>
  <c r="IX146" i="10"/>
  <c r="GI43" i="10"/>
  <c r="FB40" i="13"/>
  <c r="BB90" i="11"/>
  <c r="OK30" i="10"/>
  <c r="CF17" i="13"/>
  <c r="BM112" i="11"/>
  <c r="OF98" i="10"/>
  <c r="BZ70" i="13"/>
  <c r="JB111" i="10"/>
  <c r="Y130" i="11"/>
  <c r="GN55" i="10"/>
  <c r="BK86" i="11"/>
  <c r="AB72" i="11"/>
  <c r="EW23" i="13"/>
  <c r="KZ150" i="10"/>
  <c r="IF12" i="10"/>
  <c r="LP35" i="10"/>
  <c r="DP13" i="10"/>
  <c r="CD162" i="13"/>
  <c r="QW34" i="10"/>
  <c r="CD148" i="13"/>
  <c r="OP68" i="10"/>
  <c r="Z71" i="6"/>
  <c r="AA33" i="6"/>
  <c r="CI13" i="13"/>
  <c r="BK137" i="13"/>
  <c r="HT49" i="13"/>
  <c r="OJ5" i="10"/>
  <c r="JE34" i="10"/>
  <c r="OH39" i="10"/>
  <c r="LP28" i="10"/>
  <c r="E12" i="6"/>
  <c r="IZ92" i="10"/>
  <c r="X218" i="6"/>
  <c r="GN67" i="10"/>
  <c r="HV67" i="13"/>
  <c r="LV62" i="10"/>
  <c r="FE97" i="13"/>
  <c r="KQ64" i="13"/>
  <c r="EH6" i="13"/>
  <c r="KS24" i="13"/>
  <c r="NV155" i="10"/>
  <c r="EH48" i="13"/>
  <c r="CW114" i="10"/>
  <c r="GN110" i="10"/>
  <c r="IX121" i="10"/>
  <c r="GL111" i="10"/>
  <c r="NR82" i="10"/>
  <c r="AJ96" i="11"/>
  <c r="HF90" i="13"/>
  <c r="BH7" i="11"/>
  <c r="OL85" i="10"/>
  <c r="DL16" i="10"/>
  <c r="AY130" i="11"/>
  <c r="LS60" i="10"/>
  <c r="CE65" i="13"/>
  <c r="Z345" i="6"/>
  <c r="CJ12" i="13"/>
  <c r="FT17" i="10"/>
  <c r="DP127" i="10"/>
  <c r="GE18" i="10"/>
  <c r="DT68" i="10"/>
  <c r="AI146" i="11"/>
  <c r="AP130" i="11"/>
  <c r="KW48" i="13"/>
  <c r="BA56" i="11"/>
  <c r="JB98" i="10"/>
  <c r="GJ156" i="10"/>
  <c r="DB61" i="10"/>
  <c r="JF88" i="10"/>
  <c r="AL18" i="11"/>
  <c r="BB14" i="11"/>
  <c r="LP107" i="10"/>
  <c r="GH44" i="10"/>
  <c r="BJ106" i="11"/>
  <c r="AP111" i="11"/>
  <c r="EI119" i="13"/>
  <c r="FP66" i="10"/>
  <c r="JF51" i="10"/>
  <c r="DV7" i="10"/>
  <c r="IV28" i="10"/>
  <c r="Y29" i="6"/>
  <c r="GH48" i="10"/>
  <c r="EG5" i="13"/>
  <c r="GJ97" i="10"/>
  <c r="NV114" i="10"/>
  <c r="BM39" i="11"/>
  <c r="DM79" i="10"/>
  <c r="HE46" i="13"/>
  <c r="GH129" i="10"/>
  <c r="BL161" i="11"/>
  <c r="Z261" i="6"/>
  <c r="Z234" i="6"/>
  <c r="KQ30" i="13"/>
  <c r="IH31" i="10"/>
  <c r="JF54" i="10"/>
  <c r="DV58" i="10"/>
  <c r="LA92" i="13"/>
  <c r="LX80" i="10"/>
  <c r="BJ119" i="11"/>
  <c r="BA148" i="11"/>
  <c r="EH16" i="13"/>
  <c r="DS50" i="10"/>
  <c r="FE25" i="13"/>
  <c r="NR158" i="10"/>
  <c r="AU114" i="11"/>
  <c r="GM144" i="10"/>
  <c r="NP47" i="10"/>
  <c r="DL46" i="10"/>
  <c r="HE55" i="13"/>
  <c r="LN155" i="10"/>
  <c r="LW25" i="10"/>
  <c r="QU25" i="10"/>
  <c r="GJ41" i="10"/>
  <c r="LN158" i="10"/>
  <c r="X61" i="11"/>
  <c r="NT52" i="13"/>
  <c r="AA84" i="6"/>
  <c r="AL152" i="11"/>
  <c r="RZ81" i="10"/>
  <c r="Z211" i="6"/>
  <c r="DB71" i="10"/>
  <c r="AF84" i="12"/>
  <c r="GK145" i="10"/>
  <c r="AT152" i="11"/>
  <c r="JD43" i="10"/>
  <c r="DT126" i="10"/>
  <c r="FB104" i="13"/>
  <c r="GJ22" i="10"/>
  <c r="FG69" i="13"/>
  <c r="CV10" i="10"/>
  <c r="AB164" i="11"/>
  <c r="DV73" i="10"/>
  <c r="NP101" i="13"/>
  <c r="OJ21" i="10"/>
  <c r="X316" i="6"/>
  <c r="OJ141" i="10"/>
  <c r="FC150" i="13"/>
  <c r="GN99" i="10"/>
  <c r="OO6" i="10"/>
  <c r="Y286" i="6"/>
  <c r="GJ108" i="10"/>
  <c r="AE82" i="12"/>
  <c r="NQ64" i="10"/>
  <c r="IC162" i="13"/>
  <c r="BJ14" i="11"/>
  <c r="LD21" i="10"/>
  <c r="LX164" i="10"/>
  <c r="OO133" i="10"/>
  <c r="AC64" i="6"/>
  <c r="LT154" i="10"/>
  <c r="NR47" i="13"/>
  <c r="OK114" i="10"/>
  <c r="GM94" i="10"/>
  <c r="JF92" i="10"/>
  <c r="KV25" i="13"/>
  <c r="DB64" i="10"/>
  <c r="FN67" i="10"/>
  <c r="IW163" i="10"/>
  <c r="AK107" i="11"/>
  <c r="CE69" i="13"/>
  <c r="IL109" i="10"/>
  <c r="IW98" i="10"/>
  <c r="AF90" i="12"/>
  <c r="HX153" i="13"/>
  <c r="KY40" i="13"/>
  <c r="KA15" i="13"/>
  <c r="BB95" i="11"/>
  <c r="LR116" i="10"/>
  <c r="NQ144" i="10"/>
  <c r="IF63" i="10"/>
  <c r="RX72" i="10"/>
  <c r="JF72" i="10"/>
  <c r="CV151" i="10"/>
  <c r="KX15" i="10"/>
  <c r="IW95" i="10"/>
  <c r="DM88" i="10"/>
  <c r="DQ110" i="10"/>
  <c r="CE107" i="13"/>
  <c r="JC86" i="10"/>
  <c r="HF26" i="13"/>
  <c r="CV139" i="10"/>
  <c r="AA195" i="6"/>
  <c r="AA308" i="6"/>
  <c r="GF114" i="10"/>
  <c r="LV161" i="10"/>
  <c r="JF122" i="10"/>
  <c r="LS139" i="10"/>
  <c r="DN150" i="10"/>
  <c r="EG51" i="13"/>
  <c r="OO40" i="10"/>
  <c r="DQ49" i="10"/>
  <c r="BA66" i="11"/>
  <c r="DV36" i="10"/>
  <c r="OG36" i="10"/>
  <c r="OL36" i="10"/>
  <c r="FA160" i="13"/>
  <c r="GH161" i="10" s="1"/>
  <c r="Y356" i="6"/>
  <c r="LS23" i="10"/>
  <c r="CE55" i="13"/>
  <c r="AH74" i="11"/>
  <c r="FA93" i="13"/>
  <c r="GL82" i="10"/>
  <c r="FT5" i="10"/>
  <c r="FT32" i="10"/>
  <c r="LX49" i="10"/>
  <c r="LX122" i="10"/>
  <c r="DV80" i="10"/>
  <c r="AI105" i="11"/>
  <c r="EW47" i="13"/>
  <c r="KB36" i="13"/>
  <c r="Z90" i="6"/>
  <c r="FG129" i="13"/>
  <c r="LT110" i="10"/>
  <c r="BH119" i="11"/>
  <c r="BL157" i="11"/>
  <c r="AL164" i="11"/>
  <c r="HT62" i="13"/>
  <c r="Y273" i="6"/>
  <c r="NR139" i="13"/>
  <c r="NW93" i="13"/>
  <c r="OO94" i="10" s="1"/>
  <c r="AA103" i="11"/>
  <c r="IB87" i="13"/>
  <c r="AC268" i="6"/>
  <c r="FA70" i="13"/>
  <c r="GH71" i="10" s="1"/>
  <c r="AG82" i="11"/>
  <c r="HE22" i="13"/>
  <c r="FP124" i="10"/>
  <c r="IH155" i="10"/>
  <c r="AR99" i="11"/>
  <c r="JE26" i="10"/>
  <c r="HV10" i="13"/>
  <c r="AQ28" i="11"/>
  <c r="K19" i="6"/>
  <c r="AB119" i="11"/>
  <c r="IH7" i="10"/>
  <c r="NX60" i="13"/>
  <c r="OP61" i="10" s="1"/>
  <c r="CV28" i="10"/>
  <c r="RT28" i="10" s="1"/>
  <c r="BI156" i="11"/>
  <c r="FF129" i="13"/>
  <c r="Z88" i="11"/>
  <c r="AY85" i="11"/>
  <c r="AB269" i="6"/>
  <c r="KV34" i="13"/>
  <c r="GF139" i="10"/>
  <c r="BA116" i="11"/>
  <c r="KB55" i="13"/>
  <c r="X255" i="6"/>
  <c r="AG15" i="11"/>
  <c r="AG71" i="11"/>
  <c r="LT34" i="10"/>
  <c r="AA319" i="6"/>
  <c r="DV43" i="10"/>
  <c r="BL24" i="13"/>
  <c r="GI54" i="10"/>
  <c r="NP76" i="13"/>
  <c r="IZ62" i="10"/>
  <c r="BB7" i="11"/>
  <c r="AB94" i="6"/>
  <c r="GN66" i="10"/>
  <c r="CD35" i="13"/>
  <c r="AA182" i="6"/>
  <c r="CE66" i="13"/>
  <c r="CH112" i="13"/>
  <c r="NP71" i="13"/>
  <c r="IL18" i="10"/>
  <c r="MX90" i="13"/>
  <c r="AC171" i="6"/>
  <c r="BH103" i="11"/>
  <c r="GE119" i="10"/>
  <c r="OP100" i="10"/>
  <c r="LP126" i="10"/>
  <c r="KC44" i="13"/>
  <c r="HZ6" i="13"/>
  <c r="HF120" i="13"/>
  <c r="IB52" i="13"/>
  <c r="AL92" i="11"/>
  <c r="OM54" i="10"/>
  <c r="KB62" i="13"/>
  <c r="FO128" i="10"/>
  <c r="CI29" i="13"/>
  <c r="DU30" i="10" s="1"/>
  <c r="KB50" i="13"/>
  <c r="RW151" i="10"/>
  <c r="CJ94" i="13"/>
  <c r="DV95" i="10" s="1"/>
  <c r="CJ51" i="13"/>
  <c r="DV52" i="10" s="1"/>
  <c r="CJ86" i="13"/>
  <c r="DV87" i="10" s="1"/>
  <c r="HY110" i="13"/>
  <c r="HF125" i="13"/>
  <c r="IH126" i="10" s="1"/>
  <c r="HF59" i="13"/>
  <c r="LW18" i="10"/>
  <c r="SB18" i="10" s="1"/>
  <c r="GF41" i="10"/>
  <c r="EH39" i="13"/>
  <c r="BK20" i="13"/>
  <c r="BM49" i="11"/>
  <c r="LD18" i="10"/>
  <c r="AH121" i="11"/>
  <c r="BZ141" i="13"/>
  <c r="IC38" i="13"/>
  <c r="X247" i="6"/>
  <c r="DS77" i="10"/>
  <c r="KQ10" i="13"/>
  <c r="IV27" i="10"/>
  <c r="KU66" i="13"/>
  <c r="AZ62" i="11"/>
  <c r="DB7" i="10"/>
  <c r="OM35" i="10"/>
  <c r="OF18" i="10"/>
  <c r="HZ112" i="13"/>
  <c r="BL33" i="11"/>
  <c r="GD146" i="10"/>
  <c r="KU163" i="13"/>
  <c r="BJ74" i="13"/>
  <c r="IB145" i="13"/>
  <c r="BL89" i="13"/>
  <c r="CX90" i="10" s="1"/>
  <c r="AC49" i="11"/>
  <c r="IB143" i="13"/>
  <c r="KX41" i="10"/>
  <c r="FB15" i="13"/>
  <c r="IV8" i="10"/>
  <c r="JC158" i="10"/>
  <c r="AA21" i="6"/>
  <c r="HT70" i="13"/>
  <c r="IV71" i="10" s="1"/>
  <c r="AG8" i="12"/>
  <c r="AQ59" i="11"/>
  <c r="AC37" i="6"/>
  <c r="CH6" i="13"/>
  <c r="Y18" i="6"/>
  <c r="RX102" i="10"/>
  <c r="NW71" i="13"/>
  <c r="NV58" i="13"/>
  <c r="FC38" i="13"/>
  <c r="GJ39" i="10" s="1"/>
  <c r="MY132" i="13"/>
  <c r="AC318" i="6"/>
  <c r="X117" i="11"/>
  <c r="FC25" i="13"/>
  <c r="GJ26" i="10" s="1"/>
  <c r="IB35" i="13"/>
  <c r="GD129" i="10"/>
  <c r="EY47" i="13"/>
  <c r="GE24" i="10"/>
  <c r="NN142" i="13"/>
  <c r="FO65" i="10"/>
  <c r="IB8" i="13"/>
  <c r="AY30" i="11"/>
  <c r="X178" i="6"/>
  <c r="GK99" i="10"/>
  <c r="LS46" i="10"/>
  <c r="QX153" i="10"/>
  <c r="JC71" i="10"/>
  <c r="FP152" i="10"/>
  <c r="DR111" i="10"/>
  <c r="KB47" i="13"/>
  <c r="FO32" i="10"/>
  <c r="GM156" i="10"/>
  <c r="BD127" i="11"/>
  <c r="JF81" i="10"/>
  <c r="JF66" i="10"/>
  <c r="LT70" i="10"/>
  <c r="RT121" i="10"/>
  <c r="EY4" i="13"/>
  <c r="GN20" i="10"/>
  <c r="JE38" i="10"/>
  <c r="NV17" i="10"/>
  <c r="OM164" i="10"/>
  <c r="JE51" i="10"/>
  <c r="RT79" i="10"/>
  <c r="LX51" i="10"/>
  <c r="JD7" i="10"/>
  <c r="DP58" i="10"/>
  <c r="BM109" i="11"/>
  <c r="AF97" i="12"/>
  <c r="RU39" i="10"/>
  <c r="LT84" i="10"/>
  <c r="DL54" i="10"/>
  <c r="GN112" i="10"/>
  <c r="IH34" i="10"/>
  <c r="NP117" i="10"/>
  <c r="GN83" i="10"/>
  <c r="Z84" i="6"/>
  <c r="NP126" i="13"/>
  <c r="CF82" i="13"/>
  <c r="JF16" i="10"/>
  <c r="AR147" i="11"/>
  <c r="GN149" i="10"/>
  <c r="KB18" i="13"/>
  <c r="OF45" i="10"/>
  <c r="NR27" i="10"/>
  <c r="OM150" i="10"/>
  <c r="X125" i="6"/>
  <c r="LT80" i="10"/>
  <c r="LW136" i="10"/>
  <c r="CD99" i="13"/>
  <c r="AB47" i="6"/>
  <c r="AB68" i="11"/>
  <c r="AI148" i="11"/>
  <c r="AG80" i="11"/>
  <c r="AC56" i="6"/>
  <c r="CW120" i="10"/>
  <c r="LD92" i="10"/>
  <c r="FB133" i="13"/>
  <c r="GD162" i="10"/>
  <c r="NW17" i="13"/>
  <c r="AI15" i="11"/>
  <c r="HY84" i="13"/>
  <c r="CW77" i="10"/>
  <c r="QU77" i="10" s="1"/>
  <c r="OJ158" i="10"/>
  <c r="GI61" i="10"/>
  <c r="AG49" i="11"/>
  <c r="BA15" i="11"/>
  <c r="KY154" i="10"/>
  <c r="LT147" i="10"/>
  <c r="AB226" i="6"/>
  <c r="GI127" i="10"/>
  <c r="NQ25" i="10"/>
  <c r="GM11" i="10"/>
  <c r="CW125" i="10"/>
  <c r="DU132" i="10"/>
  <c r="OH122" i="10"/>
  <c r="BK83" i="11"/>
  <c r="QU41" i="10"/>
  <c r="AK147" i="11"/>
  <c r="GN49" i="10"/>
  <c r="BZ99" i="13"/>
  <c r="LT50" i="10"/>
  <c r="KX55" i="10"/>
  <c r="DV46" i="10"/>
  <c r="QX17" i="10"/>
  <c r="DQ54" i="10"/>
  <c r="GJ27" i="10"/>
  <c r="LP48" i="10"/>
  <c r="HZ53" i="13"/>
  <c r="GM42" i="10"/>
  <c r="BA7" i="11"/>
  <c r="GJ144" i="10"/>
  <c r="DR95" i="10"/>
  <c r="AT95" i="11"/>
  <c r="JA124" i="10"/>
  <c r="LA157" i="13"/>
  <c r="HY55" i="13"/>
  <c r="AK123" i="11"/>
  <c r="AH119" i="11"/>
  <c r="RX115" i="10"/>
  <c r="AB137" i="11"/>
  <c r="DB105" i="10"/>
  <c r="X250" i="6"/>
  <c r="GM96" i="10"/>
  <c r="BD7" i="11"/>
  <c r="BB128" i="11"/>
  <c r="QU60" i="10"/>
  <c r="LS18" i="10"/>
  <c r="FF91" i="13"/>
  <c r="Y50" i="6"/>
  <c r="GJ140" i="10"/>
  <c r="X244" i="6"/>
  <c r="X49" i="6"/>
  <c r="AB147" i="11"/>
  <c r="Z360" i="6"/>
  <c r="CB114" i="13"/>
  <c r="BB48" i="11"/>
  <c r="MY146" i="13"/>
  <c r="CX164" i="10"/>
  <c r="CW44" i="10"/>
  <c r="DT140" i="10"/>
  <c r="AB110" i="11"/>
  <c r="GH13" i="10"/>
  <c r="AA114" i="6"/>
  <c r="AE36" i="12"/>
  <c r="CE132" i="13"/>
  <c r="LX88" i="10"/>
  <c r="AP17" i="11"/>
  <c r="DL93" i="10"/>
  <c r="Y114" i="11"/>
  <c r="KZ96" i="10"/>
  <c r="X24" i="6"/>
  <c r="JA28" i="10"/>
  <c r="GK11" i="10"/>
  <c r="AI39" i="12"/>
  <c r="DQ75" i="10"/>
  <c r="NR50" i="10"/>
  <c r="OL90" i="10"/>
  <c r="HY26" i="13"/>
  <c r="DU151" i="10"/>
  <c r="AS128" i="11"/>
  <c r="BA30" i="11"/>
  <c r="AC69" i="6"/>
  <c r="DM70" i="10"/>
  <c r="AU51" i="11"/>
  <c r="FA98" i="13"/>
  <c r="CW117" i="10"/>
  <c r="OG51" i="10"/>
  <c r="DQ96" i="10"/>
  <c r="LO47" i="10"/>
  <c r="JD37" i="10"/>
  <c r="BZ55" i="13"/>
  <c r="NW120" i="13"/>
  <c r="Z247" i="6"/>
  <c r="GL41" i="10"/>
  <c r="IX98" i="10"/>
  <c r="CX139" i="10"/>
  <c r="GL137" i="10"/>
  <c r="DV143" i="10"/>
  <c r="AZ39" i="11"/>
  <c r="AB89" i="11"/>
  <c r="CH73" i="13"/>
  <c r="CW52" i="10"/>
  <c r="QV71" i="10"/>
  <c r="OJ125" i="10"/>
  <c r="LP20" i="10"/>
  <c r="HT31" i="13"/>
  <c r="IV32" i="10" s="1"/>
  <c r="JE146" i="10"/>
  <c r="DT7" i="10"/>
  <c r="X271" i="6"/>
  <c r="FB134" i="13"/>
  <c r="AA156" i="11"/>
  <c r="HV140" i="13"/>
  <c r="AC126" i="6"/>
  <c r="KX32" i="10"/>
  <c r="JE130" i="10"/>
  <c r="QW146" i="10"/>
  <c r="RX136" i="10"/>
  <c r="OF29" i="10"/>
  <c r="OF88" i="10"/>
  <c r="DN13" i="10"/>
  <c r="AB301" i="6"/>
  <c r="AQ22" i="11"/>
  <c r="CD73" i="13"/>
  <c r="FT12" i="10"/>
  <c r="AA263" i="6"/>
  <c r="CX52" i="10"/>
  <c r="BK46" i="11"/>
  <c r="JD128" i="10"/>
  <c r="HE146" i="13"/>
  <c r="ON20" i="10"/>
  <c r="AS154" i="11"/>
  <c r="RW105" i="10"/>
  <c r="QY16" i="10"/>
  <c r="GF75" i="10"/>
  <c r="DV100" i="10"/>
  <c r="CV130" i="10"/>
  <c r="Y56" i="11"/>
  <c r="SC48" i="10"/>
  <c r="LP125" i="10"/>
  <c r="FC9" i="13"/>
  <c r="OO21" i="10"/>
  <c r="LT99" i="10"/>
  <c r="FC65" i="13"/>
  <c r="AF26" i="12"/>
  <c r="BB32" i="11"/>
  <c r="IV122" i="10"/>
  <c r="CD112" i="13"/>
  <c r="HT149" i="13"/>
  <c r="IV158" i="10"/>
  <c r="OL161" i="10"/>
  <c r="GN8" i="10"/>
  <c r="KY21" i="10"/>
  <c r="JE161" i="10"/>
  <c r="AA228" i="6"/>
  <c r="GL29" i="10"/>
  <c r="AC26" i="6"/>
  <c r="LS86" i="10"/>
  <c r="OK57" i="10"/>
  <c r="X189" i="6"/>
  <c r="DN148" i="10"/>
  <c r="Z9" i="6"/>
  <c r="BM149" i="11"/>
  <c r="KZ4" i="13"/>
  <c r="DP144" i="10"/>
  <c r="AS140" i="11"/>
  <c r="GH55" i="10"/>
  <c r="OJ66" i="10"/>
  <c r="DS60" i="10"/>
  <c r="HD57" i="13"/>
  <c r="KX51" i="10"/>
  <c r="AH83" i="11"/>
  <c r="RW72" i="10"/>
  <c r="IX52" i="10"/>
  <c r="AG164" i="11"/>
  <c r="OF119" i="10"/>
  <c r="Y72" i="11"/>
  <c r="DP67" i="10"/>
  <c r="JE9" i="10"/>
  <c r="AH42" i="11"/>
  <c r="LS164" i="10"/>
  <c r="CF163" i="13"/>
  <c r="LP136" i="10"/>
  <c r="JF44" i="10"/>
  <c r="GN143" i="10"/>
  <c r="KA78" i="13"/>
  <c r="AQ49" i="11"/>
  <c r="IX104" i="10"/>
  <c r="AQ150" i="11"/>
  <c r="OF39" i="10"/>
  <c r="NX31" i="13"/>
  <c r="DV10" i="10"/>
  <c r="QV90" i="10"/>
  <c r="IL161" i="10"/>
  <c r="NP136" i="13"/>
  <c r="LV18" i="10"/>
  <c r="KZ54" i="10"/>
  <c r="OK9" i="10"/>
  <c r="DB85" i="10"/>
  <c r="AL19" i="11"/>
  <c r="BK107" i="11"/>
  <c r="GI97" i="10"/>
  <c r="ID136" i="13"/>
  <c r="FB74" i="13"/>
  <c r="KW126" i="13"/>
  <c r="DL132" i="10"/>
  <c r="GF123" i="10"/>
  <c r="BI108" i="11"/>
  <c r="BA9" i="11"/>
  <c r="LV79" i="10"/>
  <c r="IW120" i="10"/>
  <c r="NR111" i="10"/>
  <c r="NR76" i="10"/>
  <c r="OH28" i="10"/>
  <c r="QY106" i="10"/>
  <c r="BZ6" i="13"/>
  <c r="DL7" i="10" s="1"/>
  <c r="OO38" i="10"/>
  <c r="LO142" i="10"/>
  <c r="KS136" i="13"/>
  <c r="JE25" i="10"/>
  <c r="AQ114" i="11"/>
  <c r="GJ70" i="10"/>
  <c r="DP140" i="10"/>
  <c r="NP42" i="10"/>
  <c r="DL72" i="10"/>
  <c r="GL40" i="10"/>
  <c r="BC10" i="11"/>
  <c r="JA33" i="10"/>
  <c r="DP130" i="10"/>
  <c r="LA74" i="13"/>
  <c r="KV6" i="13"/>
  <c r="DQ95" i="10"/>
  <c r="OJ47" i="10"/>
  <c r="JD137" i="10"/>
  <c r="Z22" i="11"/>
  <c r="OJ126" i="10"/>
  <c r="GF46" i="10"/>
  <c r="DV96" i="10"/>
  <c r="AZ17" i="11"/>
  <c r="AA288" i="6"/>
  <c r="Z176" i="6"/>
  <c r="DL155" i="10"/>
  <c r="EH116" i="13"/>
  <c r="FO117" i="10" s="1"/>
  <c r="LT123" i="10"/>
  <c r="BJ99" i="11"/>
  <c r="NQ125" i="10"/>
  <c r="Z113" i="11"/>
  <c r="NP32" i="13"/>
  <c r="BZ29" i="13"/>
  <c r="GK129" i="10"/>
  <c r="CE125" i="13"/>
  <c r="BK100" i="11"/>
  <c r="X19" i="11"/>
  <c r="Y144" i="6"/>
  <c r="DU8" i="10"/>
  <c r="KW119" i="13"/>
  <c r="EI110" i="13"/>
  <c r="KA30" i="13"/>
  <c r="KX31" i="10" s="1"/>
  <c r="RW31" i="10" s="1"/>
  <c r="LV143" i="10"/>
  <c r="Z158" i="6"/>
  <c r="EY44" i="13"/>
  <c r="IC65" i="13"/>
  <c r="DT8" i="10"/>
  <c r="CF117" i="13"/>
  <c r="DR118" i="10" s="1"/>
  <c r="DS80" i="10"/>
  <c r="DT51" i="10"/>
  <c r="LS88" i="10"/>
  <c r="NW73" i="13"/>
  <c r="IW123" i="10"/>
  <c r="GF19" i="10"/>
  <c r="GN141" i="10"/>
  <c r="FA135" i="13"/>
  <c r="JC136" i="10"/>
  <c r="NQ19" i="10"/>
  <c r="FC6" i="13"/>
  <c r="GJ7" i="10" s="1"/>
  <c r="IF13" i="10"/>
  <c r="AJ112" i="11"/>
  <c r="AH163" i="11"/>
  <c r="KQ54" i="13"/>
  <c r="Z60" i="6"/>
  <c r="AL123" i="11"/>
  <c r="NV56" i="10"/>
  <c r="OL68" i="10"/>
  <c r="AR33" i="11"/>
  <c r="AP161" i="11"/>
  <c r="KZ113" i="13"/>
  <c r="DQ46" i="10"/>
  <c r="OF54" i="10"/>
  <c r="NS23" i="13"/>
  <c r="EI86" i="13"/>
  <c r="FP87" i="10" s="1"/>
  <c r="X295" i="6"/>
  <c r="OM103" i="10"/>
  <c r="BA154" i="11"/>
  <c r="IW40" i="10"/>
  <c r="BJ17" i="13"/>
  <c r="CV18" i="10" s="1"/>
  <c r="AA333" i="6"/>
  <c r="OP27" i="10"/>
  <c r="NV54" i="10"/>
  <c r="AL78" i="11"/>
  <c r="DU7" i="10"/>
  <c r="BZ110" i="13"/>
  <c r="GI19" i="10"/>
  <c r="LN157" i="10"/>
  <c r="OM126" i="10"/>
  <c r="FG126" i="13"/>
  <c r="AS30" i="11"/>
  <c r="E20" i="6"/>
  <c r="CI37" i="13"/>
  <c r="AR164" i="11"/>
  <c r="DB149" i="10"/>
  <c r="ID14" i="13"/>
  <c r="KA13" i="13"/>
  <c r="AC159" i="6"/>
  <c r="GE116" i="10"/>
  <c r="KZ73" i="13"/>
  <c r="Z348" i="6"/>
  <c r="AI25" i="11"/>
  <c r="NT152" i="13"/>
  <c r="LO152" i="10"/>
  <c r="RX105" i="10"/>
  <c r="GD134" i="10"/>
  <c r="LW120" i="10"/>
  <c r="AC135" i="6"/>
  <c r="OM146" i="10"/>
  <c r="LA14" i="13"/>
  <c r="BA107" i="11"/>
  <c r="KS117" i="13"/>
  <c r="X108" i="6"/>
  <c r="JF19" i="10"/>
  <c r="GD159" i="10"/>
  <c r="AP84" i="11"/>
  <c r="DT128" i="10"/>
  <c r="DB138" i="10"/>
  <c r="Z62" i="11"/>
  <c r="HF55" i="13"/>
  <c r="DP99" i="10"/>
  <c r="CX9" i="10"/>
  <c r="CW98" i="10"/>
  <c r="BJ89" i="11"/>
  <c r="NS41" i="13"/>
  <c r="BK67" i="13"/>
  <c r="CW68" i="10" s="1"/>
  <c r="LU44" i="10"/>
  <c r="AP34" i="11"/>
  <c r="OG40" i="10"/>
  <c r="FE13" i="13"/>
  <c r="AP91" i="11"/>
  <c r="IX101" i="10"/>
  <c r="GN123" i="10"/>
  <c r="LU71" i="10"/>
  <c r="KW12" i="13"/>
  <c r="LD147" i="10"/>
  <c r="GH47" i="10"/>
  <c r="HE30" i="13"/>
  <c r="HF8" i="13"/>
  <c r="EI125" i="13"/>
  <c r="IF145" i="10"/>
  <c r="OM122" i="10"/>
  <c r="EY162" i="13"/>
  <c r="FG105" i="13"/>
  <c r="BK78" i="13"/>
  <c r="CW79" i="10" s="1"/>
  <c r="NR37" i="10"/>
  <c r="AU58" i="11"/>
  <c r="Z245" i="6"/>
  <c r="LN44" i="10"/>
  <c r="FC98" i="13"/>
  <c r="CX127" i="10"/>
  <c r="KC73" i="13"/>
  <c r="AC36" i="6"/>
  <c r="NR85" i="13"/>
  <c r="AB72" i="6"/>
  <c r="FT52" i="10"/>
  <c r="JC56" i="10"/>
  <c r="OK50" i="10"/>
  <c r="NP8" i="13"/>
  <c r="OH9" i="10" s="1"/>
  <c r="BL133" i="11"/>
  <c r="GN95" i="10"/>
  <c r="GI89" i="10"/>
  <c r="QY120" i="10"/>
  <c r="HV110" i="13"/>
  <c r="RX156" i="10"/>
  <c r="KZ125" i="10"/>
  <c r="LT24" i="10"/>
  <c r="IV96" i="10"/>
  <c r="BC54" i="11"/>
  <c r="DQ36" i="10"/>
  <c r="IB74" i="13"/>
  <c r="JD75" i="10" s="1"/>
  <c r="AE13" i="12"/>
  <c r="JD9" i="10"/>
  <c r="OM6" i="10"/>
  <c r="GL45" i="10"/>
  <c r="BZ87" i="13"/>
  <c r="BD151" i="11"/>
  <c r="LX95" i="10"/>
  <c r="HE90" i="13"/>
  <c r="AS86" i="11"/>
  <c r="ON47" i="10"/>
  <c r="LS72" i="10"/>
  <c r="FC144" i="13"/>
  <c r="KZ21" i="10"/>
  <c r="GM134" i="10"/>
  <c r="GF131" i="10"/>
  <c r="BM11" i="11"/>
  <c r="JD73" i="10"/>
  <c r="CB6" i="13"/>
  <c r="LR34" i="10"/>
  <c r="AZ65" i="11"/>
  <c r="AR136" i="11"/>
  <c r="NW159" i="13"/>
  <c r="OO160" i="10" s="1"/>
  <c r="LN134" i="10"/>
  <c r="NR91" i="10"/>
  <c r="CW51" i="10"/>
  <c r="QU51" i="10" s="1"/>
  <c r="AC46" i="6"/>
  <c r="IW43" i="10"/>
  <c r="Y27" i="6"/>
  <c r="AL52" i="11"/>
  <c r="Z318" i="6"/>
  <c r="OF66" i="10"/>
  <c r="AR90" i="11"/>
  <c r="BL25" i="11"/>
  <c r="LX98" i="10"/>
  <c r="ON132" i="10"/>
  <c r="HY94" i="13"/>
  <c r="GD84" i="10"/>
  <c r="AQ128" i="11"/>
  <c r="OF135" i="10"/>
  <c r="FG43" i="13"/>
  <c r="LN138" i="10"/>
  <c r="BJ80" i="11"/>
  <c r="JE30" i="10"/>
  <c r="DP20" i="10"/>
  <c r="AQ53" i="11"/>
  <c r="CE110" i="13"/>
  <c r="KB64" i="13"/>
  <c r="RT145" i="10"/>
  <c r="RV74" i="10"/>
  <c r="LN26" i="10"/>
  <c r="JD31" i="10"/>
  <c r="FN157" i="10"/>
  <c r="OK90" i="10"/>
  <c r="AB27" i="11"/>
  <c r="GH153" i="10"/>
  <c r="DU76" i="10"/>
  <c r="AZ119" i="11"/>
  <c r="GL110" i="10"/>
  <c r="Z298" i="6"/>
  <c r="NQ162" i="10"/>
  <c r="DR35" i="10"/>
  <c r="KV157" i="13"/>
  <c r="JC129" i="10"/>
  <c r="NS149" i="13"/>
  <c r="KC91" i="13"/>
  <c r="AH79" i="12"/>
  <c r="ON95" i="10"/>
  <c r="BA81" i="11"/>
  <c r="AC346" i="6"/>
  <c r="FP83" i="10"/>
  <c r="RZ83" i="10" s="1"/>
  <c r="AG10" i="11"/>
  <c r="JB136" i="10"/>
  <c r="OK150" i="10"/>
  <c r="KZ122" i="10"/>
  <c r="AT26" i="11"/>
  <c r="NT43" i="13"/>
  <c r="LA123" i="13"/>
  <c r="OF148" i="10"/>
  <c r="LW23" i="10"/>
  <c r="AY157" i="11"/>
  <c r="KU114" i="13"/>
  <c r="DL143" i="10"/>
  <c r="AB333" i="6"/>
  <c r="NR122" i="10"/>
  <c r="IB108" i="13"/>
  <c r="AA118" i="6"/>
  <c r="RV80" i="10"/>
  <c r="JC135" i="10"/>
  <c r="BK138" i="11"/>
  <c r="CE151" i="13"/>
  <c r="CF107" i="13"/>
  <c r="BD9" i="11"/>
  <c r="NQ103" i="10"/>
  <c r="AC38" i="11"/>
  <c r="LA43" i="13"/>
  <c r="EI4" i="13"/>
  <c r="LT139" i="10"/>
  <c r="NV133" i="10"/>
  <c r="LW36" i="10"/>
  <c r="Z189" i="6"/>
  <c r="RW112" i="10"/>
  <c r="IF32" i="10"/>
  <c r="JE155" i="10"/>
  <c r="CW65" i="10"/>
  <c r="OG131" i="10"/>
  <c r="GJ50" i="10"/>
  <c r="NQ101" i="10"/>
  <c r="CH10" i="13"/>
  <c r="AU156" i="11"/>
  <c r="AS71" i="11"/>
  <c r="MZ29" i="13"/>
  <c r="CH138" i="13"/>
  <c r="KX118" i="10"/>
  <c r="NN72" i="13"/>
  <c r="JB27" i="10"/>
  <c r="DU162" i="10"/>
  <c r="CE40" i="13"/>
  <c r="X241" i="6"/>
  <c r="LD35" i="10"/>
  <c r="X130" i="6"/>
  <c r="GH123" i="10"/>
  <c r="RX108" i="10"/>
  <c r="IX115" i="10"/>
  <c r="OJ148" i="10"/>
  <c r="IG67" i="10"/>
  <c r="BL11" i="11"/>
  <c r="JE119" i="10"/>
  <c r="GM147" i="10"/>
  <c r="BC155" i="11"/>
  <c r="LN47" i="10"/>
  <c r="JD88" i="10"/>
  <c r="DV66" i="10"/>
  <c r="JB81" i="10"/>
  <c r="LT32" i="10"/>
  <c r="AG85" i="12"/>
  <c r="X33" i="11"/>
  <c r="AH97" i="12"/>
  <c r="CD24" i="13"/>
  <c r="QV64" i="10"/>
  <c r="LO29" i="10"/>
  <c r="BH137" i="11"/>
  <c r="GD94" i="10"/>
  <c r="AT144" i="11"/>
  <c r="LP38" i="10"/>
  <c r="FE159" i="13"/>
  <c r="IX14" i="10"/>
  <c r="HZ21" i="13"/>
  <c r="HZ60" i="13"/>
  <c r="LV90" i="10"/>
  <c r="AJ91" i="11"/>
  <c r="OL134" i="10"/>
  <c r="CW71" i="10"/>
  <c r="AK59" i="11"/>
  <c r="CJ74" i="13"/>
  <c r="IH116" i="10"/>
  <c r="AC8" i="11"/>
  <c r="KZ61" i="10"/>
  <c r="CW145" i="10"/>
  <c r="LU5" i="10"/>
  <c r="JA29" i="10"/>
  <c r="HX149" i="13"/>
  <c r="GL145" i="10"/>
  <c r="KZ63" i="13"/>
  <c r="LX92" i="10"/>
  <c r="KC101" i="13"/>
  <c r="LV142" i="10"/>
  <c r="FO136" i="10"/>
  <c r="KC19" i="13"/>
  <c r="DR16" i="10"/>
  <c r="AH29" i="12"/>
  <c r="LP27" i="10"/>
  <c r="LS65" i="10"/>
  <c r="OL124" i="10"/>
  <c r="MY158" i="13"/>
  <c r="EY111" i="13"/>
  <c r="NV91" i="10"/>
  <c r="DM17" i="10"/>
  <c r="LT137" i="10"/>
  <c r="Y318" i="6"/>
  <c r="LV98" i="10"/>
  <c r="CJ129" i="13"/>
  <c r="AA225" i="6"/>
  <c r="DP57" i="10"/>
  <c r="FP11" i="10"/>
  <c r="LR30" i="10"/>
  <c r="Y53" i="11"/>
  <c r="CB23" i="13"/>
  <c r="FO8" i="10"/>
  <c r="FE33" i="13"/>
  <c r="DT74" i="10"/>
  <c r="FC115" i="13"/>
  <c r="CX153" i="10"/>
  <c r="HZ131" i="13"/>
  <c r="OG106" i="10"/>
  <c r="NV27" i="10"/>
  <c r="NW90" i="13"/>
  <c r="GL81" i="10"/>
  <c r="IV107" i="10"/>
  <c r="OJ159" i="10"/>
  <c r="AA273" i="6"/>
  <c r="AB143" i="11"/>
  <c r="DN57" i="10"/>
  <c r="OF72" i="10"/>
  <c r="AA82" i="6"/>
  <c r="DL74" i="10"/>
  <c r="QY67" i="10"/>
  <c r="HV137" i="13"/>
  <c r="LW156" i="10"/>
  <c r="NV123" i="10"/>
  <c r="BL27" i="13"/>
  <c r="IB120" i="13"/>
  <c r="AS63" i="11"/>
  <c r="LS63" i="10"/>
  <c r="GH117" i="10"/>
  <c r="FO83" i="10"/>
  <c r="RU113" i="10"/>
  <c r="FP104" i="10"/>
  <c r="Y37" i="11"/>
  <c r="EI118" i="13"/>
  <c r="BL138" i="11"/>
  <c r="KX18" i="10"/>
  <c r="LP114" i="10"/>
  <c r="BI95" i="11"/>
  <c r="CH115" i="13"/>
  <c r="LS81" i="10"/>
  <c r="CB49" i="13"/>
  <c r="AP33" i="11"/>
  <c r="LV99" i="10"/>
  <c r="AI71" i="12"/>
  <c r="NW15" i="13"/>
  <c r="IG145" i="10"/>
  <c r="AP92" i="11"/>
  <c r="EI81" i="13"/>
  <c r="LX157" i="10"/>
  <c r="AP108" i="11"/>
  <c r="GE75" i="10"/>
  <c r="HX131" i="13"/>
  <c r="NV100" i="10"/>
  <c r="K28" i="6"/>
  <c r="AA190" i="6"/>
  <c r="Y164" i="11"/>
  <c r="IB153" i="13"/>
  <c r="JF105" i="10"/>
  <c r="CJ137" i="13"/>
  <c r="KZ62" i="10"/>
  <c r="Z324" i="6"/>
  <c r="OJ81" i="10"/>
  <c r="LN76" i="10"/>
  <c r="LT5" i="10"/>
  <c r="OK121" i="10"/>
  <c r="GI96" i="10"/>
  <c r="GD100" i="10"/>
  <c r="OP46" i="10"/>
  <c r="FP82" i="10"/>
  <c r="AR38" i="11"/>
  <c r="FC128" i="13"/>
  <c r="HY74" i="13"/>
  <c r="JA75" i="10" s="1"/>
  <c r="OK146" i="10"/>
  <c r="AH29" i="11"/>
  <c r="JB94" i="10"/>
  <c r="IC13" i="13"/>
  <c r="FN60" i="10"/>
  <c r="RX55" i="10"/>
  <c r="CJ140" i="13"/>
  <c r="HX100" i="13"/>
  <c r="IX95" i="10"/>
  <c r="RV135" i="10"/>
  <c r="KU34" i="13"/>
  <c r="JE40" i="10"/>
  <c r="IV70" i="10"/>
  <c r="DT157" i="10"/>
  <c r="DM141" i="10"/>
  <c r="FP73" i="10"/>
  <c r="KZ133" i="13"/>
  <c r="DB97" i="10"/>
  <c r="AC243" i="6"/>
  <c r="FC106" i="13"/>
  <c r="OH76" i="10"/>
  <c r="Y36" i="11"/>
  <c r="IB83" i="13"/>
  <c r="BA160" i="11"/>
  <c r="IG23" i="10"/>
  <c r="HE124" i="13"/>
  <c r="OO132" i="10"/>
  <c r="NV22" i="10"/>
  <c r="BL95" i="13"/>
  <c r="FO131" i="10"/>
  <c r="AJ156" i="11"/>
  <c r="HE110" i="13"/>
  <c r="LV35" i="10"/>
  <c r="KW29" i="13"/>
  <c r="DL102" i="10"/>
  <c r="HV130" i="13"/>
  <c r="BD67" i="11"/>
  <c r="MY28" i="13"/>
  <c r="X115" i="11"/>
  <c r="JE85" i="10"/>
  <c r="OJ131" i="10"/>
  <c r="GF43" i="10"/>
  <c r="OH77" i="10"/>
  <c r="GM107" i="10"/>
  <c r="BB10" i="11"/>
  <c r="IH91" i="10"/>
  <c r="IB140" i="13"/>
  <c r="AH161" i="11"/>
  <c r="DU48" i="10"/>
  <c r="NQ133" i="10"/>
  <c r="NT113" i="13"/>
  <c r="IV37" i="10"/>
  <c r="X212" i="6"/>
  <c r="AQ40" i="11"/>
  <c r="AL150" i="11"/>
  <c r="LT39" i="10"/>
  <c r="MX17" i="13"/>
  <c r="AA194" i="6"/>
  <c r="OK39" i="10"/>
  <c r="KQ11" i="13"/>
  <c r="IH138" i="10"/>
  <c r="FF111" i="13"/>
  <c r="NT83" i="13"/>
  <c r="Z8" i="6"/>
  <c r="IL95" i="10"/>
  <c r="FP70" i="10"/>
  <c r="DR102" i="10"/>
  <c r="OJ75" i="10"/>
  <c r="NR40" i="13"/>
  <c r="DP146" i="10"/>
  <c r="AP62" i="11"/>
  <c r="KC146" i="13"/>
  <c r="Y117" i="11"/>
  <c r="DS141" i="10"/>
  <c r="GI25" i="10"/>
  <c r="X159" i="6"/>
  <c r="RX39" i="10"/>
  <c r="GM12" i="10"/>
  <c r="LV130" i="10"/>
  <c r="KZ131" i="10"/>
  <c r="DB10" i="10"/>
  <c r="DP16" i="10"/>
  <c r="LX75" i="10"/>
  <c r="Z25" i="6"/>
  <c r="LS56" i="10"/>
  <c r="AU40" i="11"/>
  <c r="OG149" i="10"/>
  <c r="LR8" i="10"/>
  <c r="CW121" i="10"/>
  <c r="DL81" i="10"/>
  <c r="BB88" i="11"/>
  <c r="DR76" i="10"/>
  <c r="GJ72" i="10"/>
  <c r="OO135" i="10"/>
  <c r="AI63" i="11"/>
  <c r="HX5" i="13"/>
  <c r="OM99" i="10"/>
  <c r="NP124" i="13"/>
  <c r="AE84" i="12"/>
  <c r="AB124" i="6"/>
  <c r="KZ140" i="13"/>
  <c r="LW141" i="10" s="1"/>
  <c r="KY150" i="13"/>
  <c r="LV151" i="10" s="1"/>
  <c r="DP111" i="10"/>
  <c r="IL31" i="10"/>
  <c r="LR135" i="10"/>
  <c r="ID62" i="13"/>
  <c r="IL8" i="10"/>
  <c r="HE125" i="13"/>
  <c r="HZ39" i="13"/>
  <c r="JB40" i="10" s="1"/>
  <c r="BJ53" i="11"/>
  <c r="OM95" i="10"/>
  <c r="LS99" i="10"/>
  <c r="JD102" i="10"/>
  <c r="NT47" i="13"/>
  <c r="HV43" i="13"/>
  <c r="AP53" i="11"/>
  <c r="CB27" i="13"/>
  <c r="NS15" i="13"/>
  <c r="DR17" i="10"/>
  <c r="AY18" i="11"/>
  <c r="AS149" i="11"/>
  <c r="IC135" i="13"/>
  <c r="JE136" i="10" s="1"/>
  <c r="AG86" i="12"/>
  <c r="Z48" i="6"/>
  <c r="AT18" i="11"/>
  <c r="KW64" i="13"/>
  <c r="DT107" i="10"/>
  <c r="AT117" i="11"/>
  <c r="HZ27" i="13"/>
  <c r="JB28" i="10" s="1"/>
  <c r="AU16" i="11"/>
  <c r="NQ105" i="10"/>
  <c r="QY105" i="10" s="1"/>
  <c r="GL106" i="10"/>
  <c r="NR121" i="10"/>
  <c r="JE90" i="10"/>
  <c r="FN33" i="10"/>
  <c r="ID106" i="13"/>
  <c r="IH122" i="10"/>
  <c r="HZ24" i="13"/>
  <c r="AH145" i="11"/>
  <c r="IL36" i="10"/>
  <c r="AZ12" i="11"/>
  <c r="BL119" i="11"/>
  <c r="CI65" i="13"/>
  <c r="IZ6" i="10"/>
  <c r="AH59" i="12"/>
  <c r="X89" i="11"/>
  <c r="CX12" i="10"/>
  <c r="JC130" i="10"/>
  <c r="GD35" i="10"/>
  <c r="EW12" i="13"/>
  <c r="FT158" i="10"/>
  <c r="Y47" i="6"/>
  <c r="HV42" i="13"/>
  <c r="IX43" i="10" s="1"/>
  <c r="Z256" i="6"/>
  <c r="JD74" i="10"/>
  <c r="GN129" i="10"/>
  <c r="OM102" i="10"/>
  <c r="AY126" i="11"/>
  <c r="CJ105" i="13"/>
  <c r="DV106" i="10" s="1"/>
  <c r="BI79" i="11"/>
  <c r="JD58" i="10"/>
  <c r="OK109" i="10"/>
  <c r="OO131" i="10"/>
  <c r="LU138" i="10"/>
  <c r="RV18" i="10"/>
  <c r="LD19" i="10"/>
  <c r="AL32" i="11"/>
  <c r="BD102" i="11"/>
  <c r="OM93" i="10"/>
  <c r="CH63" i="13"/>
  <c r="NP67" i="10"/>
  <c r="IB40" i="13"/>
  <c r="JD41" i="10" s="1"/>
  <c r="FF149" i="13"/>
  <c r="AY67" i="11"/>
  <c r="FA7" i="13"/>
  <c r="Y90" i="6"/>
  <c r="Z48" i="11"/>
  <c r="JC112" i="10"/>
  <c r="DT119" i="10"/>
  <c r="X62" i="6"/>
  <c r="AJ93" i="11"/>
  <c r="DB83" i="10"/>
  <c r="AI89" i="11"/>
  <c r="NS141" i="13"/>
  <c r="HX125" i="13"/>
  <c r="CH92" i="13"/>
  <c r="MX111" i="13"/>
  <c r="NV138" i="10"/>
  <c r="FE6" i="13"/>
  <c r="GL7" i="10" s="1"/>
  <c r="CE10" i="13"/>
  <c r="DN113" i="10"/>
  <c r="AK75" i="11"/>
  <c r="AB121" i="11"/>
  <c r="AA5" i="6"/>
  <c r="BJ44" i="11"/>
  <c r="AA278" i="6"/>
  <c r="KQ28" i="13"/>
  <c r="AJ29" i="11"/>
  <c r="KC126" i="13"/>
  <c r="KZ127" i="10" s="1"/>
  <c r="EY60" i="13"/>
  <c r="GF61" i="10" s="1"/>
  <c r="LN93" i="10"/>
  <c r="IB107" i="13"/>
  <c r="FF55" i="13"/>
  <c r="AB332" i="6"/>
  <c r="HX139" i="13"/>
  <c r="IZ140" i="10" s="1"/>
  <c r="LD33" i="10"/>
  <c r="AQ101" i="11"/>
  <c r="JC114" i="10"/>
  <c r="NV137" i="10"/>
  <c r="LU20" i="10"/>
  <c r="CH26" i="13"/>
  <c r="DT27" i="10" s="1"/>
  <c r="EW28" i="13"/>
  <c r="BL113" i="11"/>
  <c r="DN143" i="10"/>
  <c r="AZ125" i="11"/>
  <c r="KB14" i="13"/>
  <c r="HD18" i="13"/>
  <c r="IF19" i="10" s="1"/>
  <c r="ID70" i="13"/>
  <c r="IB56" i="13"/>
  <c r="AC256" i="6"/>
  <c r="KB30" i="13"/>
  <c r="GK96" i="10"/>
  <c r="EI155" i="13"/>
  <c r="FP156" i="10" s="1"/>
  <c r="X68" i="6"/>
  <c r="IZ131" i="10"/>
  <c r="OM154" i="10"/>
  <c r="BJ162" i="11"/>
  <c r="JA25" i="10"/>
  <c r="RX82" i="10"/>
  <c r="DB6" i="10"/>
  <c r="RW70" i="10"/>
  <c r="LU45" i="10"/>
  <c r="CW108" i="10"/>
  <c r="Y253" i="6"/>
  <c r="AG80" i="12"/>
  <c r="ON72" i="10"/>
  <c r="AQ125" i="11"/>
  <c r="JF124" i="10"/>
  <c r="AC44" i="6"/>
  <c r="OK42" i="10"/>
  <c r="IZ26" i="10"/>
  <c r="CI139" i="13"/>
  <c r="IG36" i="10"/>
  <c r="AC360" i="6"/>
  <c r="IZ55" i="10"/>
  <c r="DL121" i="10"/>
  <c r="LP44" i="10"/>
  <c r="X123" i="6"/>
  <c r="GM123" i="10"/>
  <c r="KY33" i="10"/>
  <c r="KX11" i="10"/>
  <c r="AA16" i="6"/>
  <c r="GM149" i="10"/>
  <c r="HY162" i="13"/>
  <c r="AC69" i="11"/>
  <c r="EW92" i="13"/>
  <c r="KY12" i="13"/>
  <c r="CF30" i="13"/>
  <c r="X74" i="6"/>
  <c r="AB349" i="6"/>
  <c r="MY78" i="13"/>
  <c r="NS84" i="13"/>
  <c r="Y328" i="6"/>
  <c r="NN83" i="13"/>
  <c r="KQ61" i="13"/>
  <c r="RU88" i="10"/>
  <c r="DS20" i="10"/>
  <c r="IV119" i="10"/>
  <c r="BD11" i="11"/>
  <c r="BC140" i="11"/>
  <c r="DQ74" i="10"/>
  <c r="GM79" i="10"/>
  <c r="GJ112" i="10"/>
  <c r="AC125" i="11"/>
  <c r="KY16" i="10"/>
  <c r="BD30" i="11"/>
  <c r="BK114" i="11"/>
  <c r="BL12" i="11"/>
  <c r="IW79" i="10"/>
  <c r="IG31" i="10"/>
  <c r="OL130" i="10"/>
  <c r="RU161" i="10"/>
  <c r="IB126" i="13"/>
  <c r="KY99" i="10"/>
  <c r="EI45" i="13"/>
  <c r="FP88" i="10"/>
  <c r="JE159" i="10"/>
  <c r="GN105" i="10"/>
  <c r="DP97" i="10"/>
  <c r="DN126" i="10"/>
  <c r="AC145" i="6"/>
  <c r="IL76" i="10"/>
  <c r="AQ159" i="11"/>
  <c r="KS88" i="13"/>
  <c r="IB48" i="13"/>
  <c r="IX24" i="10"/>
  <c r="KC87" i="13"/>
  <c r="KZ39" i="10"/>
  <c r="DN163" i="10"/>
  <c r="BK19" i="13"/>
  <c r="LX116" i="10"/>
  <c r="FC116" i="13"/>
  <c r="LV6" i="10"/>
  <c r="HE54" i="13"/>
  <c r="HX22" i="13"/>
  <c r="FE8" i="13"/>
  <c r="DU73" i="10"/>
  <c r="KX33" i="10"/>
  <c r="AL94" i="11"/>
  <c r="AR74" i="11"/>
  <c r="AB315" i="6"/>
  <c r="Z259" i="6"/>
  <c r="LR97" i="10"/>
  <c r="RU12" i="10"/>
  <c r="AI49" i="12"/>
  <c r="FP30" i="10"/>
  <c r="KX37" i="10"/>
  <c r="DR46" i="10"/>
  <c r="HE51" i="13"/>
  <c r="BL18" i="13"/>
  <c r="CX19" i="10" s="1"/>
  <c r="AB123" i="11"/>
  <c r="RU109" i="10"/>
  <c r="NW87" i="13"/>
  <c r="DT109" i="10"/>
  <c r="Y103" i="11"/>
  <c r="GL78" i="10"/>
  <c r="FP44" i="10"/>
  <c r="JD42" i="10"/>
  <c r="KW41" i="13"/>
  <c r="LT42" i="10" s="1"/>
  <c r="OK40" i="10"/>
  <c r="OO138" i="10"/>
  <c r="BL50" i="13"/>
  <c r="CX51" i="10" s="1"/>
  <c r="QW42" i="10"/>
  <c r="IV21" i="10"/>
  <c r="AB83" i="6"/>
  <c r="BD149" i="11"/>
  <c r="BL145" i="11"/>
  <c r="FE138" i="13"/>
  <c r="LA68" i="13"/>
  <c r="Y157" i="11"/>
  <c r="DQ91" i="10"/>
  <c r="JD148" i="10"/>
  <c r="Z338" i="6"/>
  <c r="BI59" i="11"/>
  <c r="JB104" i="10"/>
  <c r="KB27" i="13"/>
  <c r="GL144" i="10"/>
  <c r="LS78" i="10"/>
  <c r="LR63" i="10"/>
  <c r="AF36" i="12"/>
  <c r="EW110" i="13"/>
  <c r="KS156" i="13"/>
  <c r="HD65" i="13"/>
  <c r="JD49" i="10"/>
  <c r="HE106" i="13"/>
  <c r="AB253" i="6"/>
  <c r="AC27" i="11"/>
  <c r="KZ146" i="10"/>
  <c r="LW119" i="10"/>
  <c r="AP148" i="11"/>
  <c r="Y21" i="11"/>
  <c r="HV73" i="13"/>
  <c r="AA93" i="11"/>
  <c r="X340" i="6"/>
  <c r="IL71" i="10"/>
  <c r="LW131" i="10"/>
  <c r="FG56" i="13"/>
  <c r="IG74" i="10"/>
  <c r="AC16" i="6"/>
  <c r="GJ81" i="10"/>
  <c r="CE81" i="13"/>
  <c r="LA161" i="13"/>
  <c r="LX139" i="10"/>
  <c r="KZ141" i="10"/>
  <c r="GN122" i="10"/>
  <c r="Z64" i="11"/>
  <c r="JE31" i="10"/>
  <c r="IB81" i="13"/>
  <c r="RU76" i="10"/>
  <c r="NP93" i="13"/>
  <c r="AK133" i="11"/>
  <c r="FF31" i="13"/>
  <c r="LV45" i="10"/>
  <c r="OM88" i="10"/>
  <c r="IC16" i="13"/>
  <c r="LR25" i="10"/>
  <c r="BA10" i="11"/>
  <c r="X254" i="6"/>
  <c r="CD5" i="13"/>
  <c r="OF28" i="10"/>
  <c r="CF84" i="13"/>
  <c r="KQ123" i="13"/>
  <c r="LS144" i="10"/>
  <c r="LA35" i="13"/>
  <c r="GH138" i="10"/>
  <c r="Z271" i="6"/>
  <c r="AS70" i="11"/>
  <c r="JA96" i="10"/>
  <c r="BL155" i="13"/>
  <c r="DT18" i="10"/>
  <c r="RX48" i="10"/>
  <c r="OJ113" i="10"/>
  <c r="AB281" i="6"/>
  <c r="RW152" i="10"/>
  <c r="CD107" i="13"/>
  <c r="GL46" i="10"/>
  <c r="GL100" i="10"/>
  <c r="AY51" i="11"/>
  <c r="MY9" i="13"/>
  <c r="BA23" i="11"/>
  <c r="JD142" i="10"/>
  <c r="X277" i="6"/>
  <c r="DQ147" i="10"/>
  <c r="MY111" i="13"/>
  <c r="CW94" i="10"/>
  <c r="BJ143" i="11"/>
  <c r="LV94" i="10"/>
  <c r="EI136" i="13"/>
  <c r="AC342" i="6"/>
  <c r="FN11" i="10"/>
  <c r="GN146" i="10"/>
  <c r="RV40" i="10"/>
  <c r="RT103" i="10"/>
  <c r="EH140" i="13"/>
  <c r="LX150" i="10"/>
  <c r="AA146" i="6"/>
  <c r="LW84" i="10"/>
  <c r="OM36" i="10"/>
  <c r="AP8" i="11"/>
  <c r="LT25" i="10"/>
  <c r="AZ56" i="11"/>
  <c r="NV40" i="13"/>
  <c r="KB103" i="13"/>
  <c r="NR78" i="10"/>
  <c r="DB21" i="10"/>
  <c r="DQ142" i="10"/>
  <c r="EH149" i="13"/>
  <c r="HT150" i="13"/>
  <c r="CE63" i="13"/>
  <c r="X166" i="6"/>
  <c r="MY13" i="13"/>
  <c r="AQ27" i="11"/>
  <c r="LP26" i="10"/>
  <c r="LT118" i="10"/>
  <c r="GF51" i="10"/>
  <c r="KZ144" i="13"/>
  <c r="IG20" i="10"/>
  <c r="X252" i="6"/>
  <c r="NT19" i="13"/>
  <c r="RV123" i="10"/>
  <c r="AF30" i="12"/>
  <c r="EY163" i="13"/>
  <c r="JB38" i="10"/>
  <c r="AU52" i="11"/>
  <c r="FO66" i="10"/>
  <c r="X364" i="6"/>
  <c r="AC52" i="11"/>
  <c r="QU113" i="10"/>
  <c r="AC60" i="11"/>
  <c r="OO118" i="10"/>
  <c r="BH16" i="11"/>
  <c r="X272" i="6"/>
  <c r="GJ44" i="10"/>
  <c r="IX50" i="10"/>
  <c r="IB124" i="13"/>
  <c r="RW33" i="10"/>
  <c r="QV112" i="10"/>
  <c r="EW64" i="13"/>
  <c r="AB212" i="6"/>
  <c r="GK46" i="10"/>
  <c r="LW54" i="10"/>
  <c r="LD86" i="10"/>
  <c r="HX38" i="13"/>
  <c r="DQ120" i="10"/>
  <c r="DN164" i="10"/>
  <c r="AF6" i="12"/>
  <c r="KZ111" i="10"/>
  <c r="OF123" i="10"/>
  <c r="AB132" i="6"/>
  <c r="LS22" i="10"/>
  <c r="BL8" i="11"/>
  <c r="IX70" i="10"/>
  <c r="BL34" i="13"/>
  <c r="DL47" i="10"/>
  <c r="KY128" i="13"/>
  <c r="DP102" i="10"/>
  <c r="CE101" i="13"/>
  <c r="ON100" i="10"/>
  <c r="LT79" i="10"/>
  <c r="AA122" i="6"/>
  <c r="JD50" i="10"/>
  <c r="AY158" i="11"/>
  <c r="CX14" i="10"/>
  <c r="HZ18" i="13"/>
  <c r="NT30" i="13"/>
  <c r="CD28" i="13"/>
  <c r="OF116" i="10"/>
  <c r="LT76" i="10"/>
  <c r="NP44" i="13"/>
  <c r="BD40" i="11"/>
  <c r="DB129" i="10"/>
  <c r="DT97" i="10"/>
  <c r="JC84" i="10"/>
  <c r="JB8" i="10"/>
  <c r="HT5" i="13"/>
  <c r="DM67" i="10"/>
  <c r="GJ111" i="10"/>
  <c r="IV130" i="10"/>
  <c r="LN89" i="10"/>
  <c r="LD154" i="10"/>
  <c r="IV146" i="10"/>
  <c r="OK158" i="10"/>
  <c r="EH96" i="13"/>
  <c r="Z268" i="6"/>
  <c r="QV147" i="10"/>
  <c r="BI83" i="11"/>
  <c r="JC54" i="10"/>
  <c r="IC32" i="13"/>
  <c r="BC63" i="11"/>
  <c r="IB163" i="13"/>
  <c r="AZ27" i="11"/>
  <c r="NP28" i="10"/>
  <c r="HV117" i="13"/>
  <c r="NP68" i="10"/>
  <c r="AS147" i="11"/>
  <c r="HV104" i="13"/>
  <c r="FP127" i="10"/>
  <c r="JA143" i="10"/>
  <c r="AB99" i="6"/>
  <c r="Y186" i="6"/>
  <c r="OG42" i="10"/>
  <c r="CH46" i="13"/>
  <c r="AB225" i="6"/>
  <c r="KY155" i="10"/>
  <c r="FA72" i="13"/>
  <c r="IG153" i="10"/>
  <c r="AH62" i="11"/>
  <c r="IH108" i="10"/>
  <c r="AI51" i="12"/>
  <c r="NS26" i="13"/>
  <c r="DT81" i="10"/>
  <c r="BH114" i="11"/>
  <c r="GD96" i="10"/>
  <c r="X138" i="11"/>
  <c r="FN58" i="10"/>
  <c r="X229" i="6"/>
  <c r="AC218" i="6"/>
  <c r="KV153" i="13"/>
  <c r="BL110" i="11"/>
  <c r="LW48" i="10"/>
  <c r="IZ69" i="10"/>
  <c r="GJ53" i="10"/>
  <c r="DL148" i="10"/>
  <c r="EH157" i="13"/>
  <c r="FO158" i="10" s="1"/>
  <c r="FB116" i="13"/>
  <c r="OF160" i="10"/>
  <c r="GF90" i="10"/>
  <c r="DQ66" i="10"/>
  <c r="AI13" i="12"/>
  <c r="BK90" i="13"/>
  <c r="OF67" i="10"/>
  <c r="ID138" i="13"/>
  <c r="GF129" i="10"/>
  <c r="NT72" i="13"/>
  <c r="X239" i="6"/>
  <c r="FT26" i="10"/>
  <c r="FP147" i="10"/>
  <c r="KY44" i="10"/>
  <c r="AA105" i="6"/>
  <c r="AK116" i="11"/>
  <c r="LP84" i="10"/>
  <c r="RV73" i="10"/>
  <c r="Z143" i="11"/>
  <c r="OG142" i="10"/>
  <c r="EY22" i="13"/>
  <c r="X350" i="6"/>
  <c r="QU162" i="10"/>
  <c r="EI159" i="13"/>
  <c r="BI159" i="11"/>
  <c r="AY103" i="11"/>
  <c r="DM140" i="10"/>
  <c r="KY110" i="10"/>
  <c r="AB166" i="6"/>
  <c r="DV49" i="10"/>
  <c r="AB272" i="6"/>
  <c r="LR36" i="10"/>
  <c r="LT133" i="10"/>
  <c r="FA51" i="13"/>
  <c r="AH6" i="11"/>
  <c r="NV119" i="13"/>
  <c r="FA126" i="13"/>
  <c r="GH112" i="10"/>
  <c r="KC135" i="13"/>
  <c r="BK14" i="11"/>
  <c r="DT144" i="10"/>
  <c r="KY39" i="13"/>
  <c r="LD164" i="10"/>
  <c r="FB79" i="13"/>
  <c r="GE16" i="10"/>
  <c r="LU78" i="10"/>
  <c r="Y45" i="11"/>
  <c r="FE66" i="13"/>
  <c r="AB13" i="6"/>
  <c r="LS115" i="10"/>
  <c r="FN89" i="10"/>
  <c r="CX91" i="10"/>
  <c r="GK29" i="10"/>
  <c r="AS36" i="11"/>
  <c r="OM104" i="10"/>
  <c r="KB116" i="13"/>
  <c r="BM100" i="11"/>
  <c r="BD28" i="11"/>
  <c r="DL42" i="10"/>
  <c r="AB60" i="11"/>
  <c r="KU63" i="13"/>
  <c r="AJ5" i="11"/>
  <c r="RV144" i="10"/>
  <c r="KY25" i="10"/>
  <c r="BD60" i="11"/>
  <c r="OM70" i="10"/>
  <c r="DB84" i="10"/>
  <c r="LA99" i="13"/>
  <c r="LU81" i="10"/>
  <c r="IL135" i="10"/>
  <c r="HT37" i="13"/>
  <c r="JB79" i="10"/>
  <c r="BL97" i="11"/>
  <c r="AJ27" i="11"/>
  <c r="Z71" i="11"/>
  <c r="DL22" i="10"/>
  <c r="GJ87" i="10"/>
  <c r="IG24" i="10"/>
  <c r="AA142" i="11"/>
  <c r="CF18" i="13"/>
  <c r="IX143" i="10"/>
  <c r="GJ28" i="10"/>
  <c r="AC31" i="11"/>
  <c r="LD10" i="10"/>
  <c r="RT111" i="10"/>
  <c r="KV123" i="13"/>
  <c r="HT72" i="13"/>
  <c r="AZ59" i="11"/>
  <c r="EI121" i="13"/>
  <c r="FP122" i="10" s="1"/>
  <c r="AZ152" i="11"/>
  <c r="RW96" i="10"/>
  <c r="MY141" i="13"/>
  <c r="NV21" i="13"/>
  <c r="MZ113" i="13"/>
  <c r="NR114" i="10" s="1"/>
  <c r="CW49" i="10"/>
  <c r="NX154" i="13"/>
  <c r="BC72" i="11"/>
  <c r="NV84" i="13"/>
  <c r="BK55" i="13"/>
  <c r="DM164" i="10"/>
  <c r="KV46" i="13"/>
  <c r="X127" i="6"/>
  <c r="EW57" i="13"/>
  <c r="BL40" i="13"/>
  <c r="GN9" i="10"/>
  <c r="OJ157" i="10"/>
  <c r="AP159" i="11"/>
  <c r="OK34" i="10"/>
  <c r="AQ16" i="11"/>
  <c r="LR15" i="10"/>
  <c r="HZ55" i="13"/>
  <c r="BM83" i="11"/>
  <c r="AA92" i="11"/>
  <c r="RW147" i="10"/>
  <c r="GK16" i="10"/>
  <c r="FN146" i="10"/>
  <c r="BI128" i="11"/>
  <c r="MZ93" i="13"/>
  <c r="NR94" i="10" s="1"/>
  <c r="NT61" i="13"/>
  <c r="OL62" i="10" s="1"/>
  <c r="BJ77" i="11"/>
  <c r="LV149" i="10"/>
  <c r="AZ151" i="11"/>
  <c r="LR85" i="10"/>
  <c r="BJ129" i="11"/>
  <c r="KY140" i="13"/>
  <c r="CD124" i="13"/>
  <c r="DP125" i="10" s="1"/>
  <c r="AU109" i="11"/>
  <c r="KX26" i="10"/>
  <c r="BI157" i="11"/>
  <c r="DN114" i="10"/>
  <c r="AH64" i="11"/>
  <c r="AZ78" i="11"/>
  <c r="AH61" i="12"/>
  <c r="HV139" i="13"/>
  <c r="KZ6" i="13"/>
  <c r="BM114" i="11"/>
  <c r="AI163" i="11"/>
  <c r="DR128" i="10"/>
  <c r="Z31" i="11"/>
  <c r="JA97" i="10"/>
  <c r="Z75" i="11"/>
  <c r="GI56" i="10"/>
  <c r="AR36" i="11"/>
  <c r="AI59" i="11"/>
  <c r="AB165" i="6"/>
  <c r="AQ107" i="11"/>
  <c r="IX17" i="10"/>
  <c r="KS14" i="13"/>
  <c r="NP142" i="13"/>
  <c r="AL21" i="11"/>
  <c r="Z55" i="11"/>
  <c r="MY89" i="13"/>
  <c r="NQ90" i="10" s="1"/>
  <c r="HF158" i="13"/>
  <c r="NT40" i="13"/>
  <c r="OL41" i="10" s="1"/>
  <c r="OG6" i="10"/>
  <c r="LX52" i="10"/>
  <c r="AZ44" i="11"/>
  <c r="MZ80" i="13"/>
  <c r="NR81" i="10" s="1"/>
  <c r="EG16" i="13"/>
  <c r="BI143" i="11"/>
  <c r="Z160" i="6"/>
  <c r="BL17" i="13"/>
  <c r="NQ75" i="10"/>
  <c r="QY75" i="10" s="1"/>
  <c r="Y234" i="6"/>
  <c r="JC81" i="10"/>
  <c r="OK32" i="10"/>
  <c r="NX25" i="13"/>
  <c r="NS151" i="13"/>
  <c r="CF161" i="13"/>
  <c r="AK157" i="11"/>
  <c r="NP85" i="13"/>
  <c r="AG42" i="12"/>
  <c r="KQ13" i="13"/>
  <c r="LN14" i="10" s="1"/>
  <c r="CV147" i="10"/>
  <c r="DB157" i="10"/>
  <c r="CI154" i="13"/>
  <c r="DT131" i="10"/>
  <c r="NQ23" i="10"/>
  <c r="KY7" i="10"/>
  <c r="LP33" i="10"/>
  <c r="RX129" i="10"/>
  <c r="GM9" i="10"/>
  <c r="LU28" i="10"/>
  <c r="DR11" i="10"/>
  <c r="LN142" i="10"/>
  <c r="JF49" i="10"/>
  <c r="AE15" i="12"/>
  <c r="LN63" i="10"/>
  <c r="FE156" i="13"/>
  <c r="AC185" i="6"/>
  <c r="LT140" i="10"/>
  <c r="IB27" i="13"/>
  <c r="OM131" i="10"/>
  <c r="CF88" i="13"/>
  <c r="AA268" i="6"/>
  <c r="AB356" i="6"/>
  <c r="BC51" i="11"/>
  <c r="AU23" i="11"/>
  <c r="GN107" i="10"/>
  <c r="ON128" i="10"/>
  <c r="LS143" i="10"/>
  <c r="KW85" i="13"/>
  <c r="LO162" i="10"/>
  <c r="AE55" i="12"/>
  <c r="KZ101" i="13"/>
  <c r="LP57" i="10"/>
  <c r="ON49" i="10"/>
  <c r="OK133" i="10"/>
  <c r="OK123" i="10"/>
  <c r="EY38" i="13"/>
  <c r="NW9" i="13"/>
  <c r="OO10" i="10" s="1"/>
  <c r="IV139" i="10"/>
  <c r="FN160" i="10"/>
  <c r="GI95" i="10"/>
  <c r="NQ110" i="10"/>
  <c r="X182" i="6"/>
  <c r="IX123" i="10"/>
  <c r="AI49" i="11"/>
  <c r="HV78" i="13"/>
  <c r="JE61" i="10"/>
  <c r="EY66" i="13"/>
  <c r="LX141" i="10"/>
  <c r="NV122" i="10"/>
  <c r="DP62" i="10"/>
  <c r="MY49" i="13"/>
  <c r="AC100" i="11"/>
  <c r="IH112" i="10"/>
  <c r="AG39" i="11"/>
  <c r="GH40" i="10"/>
  <c r="KW68" i="13"/>
  <c r="OO20" i="10"/>
  <c r="HX81" i="13"/>
  <c r="AH65" i="11"/>
  <c r="CX31" i="10"/>
  <c r="BL7" i="11"/>
  <c r="NV67" i="10"/>
  <c r="AG41" i="11"/>
  <c r="DV159" i="10"/>
  <c r="IH86" i="10"/>
  <c r="AY33" i="11"/>
  <c r="NX37" i="13"/>
  <c r="IZ28" i="10"/>
  <c r="LA41" i="13"/>
  <c r="BH125" i="11"/>
  <c r="GI119" i="10"/>
  <c r="AH153" i="11"/>
  <c r="LV22" i="10"/>
  <c r="FT134" i="10"/>
  <c r="DM42" i="10"/>
  <c r="AH120" i="11"/>
  <c r="GM130" i="10"/>
  <c r="FP157" i="10"/>
  <c r="LO118" i="10"/>
  <c r="QW134" i="10"/>
  <c r="FA129" i="13"/>
  <c r="RW130" i="10"/>
  <c r="LR102" i="10"/>
  <c r="CI163" i="13"/>
  <c r="NN56" i="13"/>
  <c r="NR45" i="10"/>
  <c r="BK144" i="11"/>
  <c r="FO75" i="10"/>
  <c r="BA22" i="11"/>
  <c r="GL96" i="10"/>
  <c r="X160" i="6"/>
  <c r="LX145" i="10"/>
  <c r="BB102" i="11"/>
  <c r="LO117" i="10"/>
  <c r="LP47" i="10"/>
  <c r="LN58" i="10"/>
  <c r="GI80" i="10"/>
  <c r="BL130" i="13"/>
  <c r="CV71" i="10"/>
  <c r="AB250" i="6"/>
  <c r="EH163" i="13"/>
  <c r="FO164" i="10" s="1"/>
  <c r="HV15" i="13"/>
  <c r="AJ125" i="11"/>
  <c r="NR145" i="13"/>
  <c r="CJ96" i="13"/>
  <c r="GF59" i="10"/>
  <c r="X32" i="6"/>
  <c r="JB145" i="10"/>
  <c r="AG159" i="11"/>
  <c r="LX142" i="10"/>
  <c r="IB86" i="13"/>
  <c r="LX24" i="10"/>
  <c r="JB162" i="10"/>
  <c r="AP39" i="11"/>
  <c r="OJ30" i="10"/>
  <c r="NQ35" i="10"/>
  <c r="GL31" i="10"/>
  <c r="GK52" i="10"/>
  <c r="CB64" i="13"/>
  <c r="BA92" i="11"/>
  <c r="KY33" i="13"/>
  <c r="LV34" i="10" s="1"/>
  <c r="DQ45" i="10"/>
  <c r="CI134" i="13"/>
  <c r="Y154" i="6"/>
  <c r="LX30" i="10"/>
  <c r="AA68" i="11"/>
  <c r="JB13" i="10"/>
  <c r="GI145" i="10"/>
  <c r="BD97" i="11"/>
  <c r="IC23" i="13"/>
  <c r="JE24" i="10" s="1"/>
  <c r="LU18" i="10"/>
  <c r="LV122" i="10"/>
  <c r="IV57" i="10"/>
  <c r="Y122" i="11"/>
  <c r="BL63" i="11"/>
  <c r="NP80" i="13"/>
  <c r="CH39" i="13"/>
  <c r="AC42" i="6"/>
  <c r="EW70" i="13"/>
  <c r="JD39" i="10"/>
  <c r="AH37" i="11"/>
  <c r="LN21" i="10"/>
  <c r="ON23" i="10"/>
  <c r="AP44" i="11"/>
  <c r="Z236" i="6"/>
  <c r="DL78" i="10"/>
  <c r="AC40" i="11"/>
  <c r="NP12" i="10"/>
  <c r="LR22" i="10"/>
  <c r="GH120" i="10"/>
  <c r="AG25" i="12"/>
  <c r="LD141" i="10"/>
  <c r="IB110" i="13"/>
  <c r="JD111" i="10" s="1"/>
  <c r="CW146" i="10"/>
  <c r="OP160" i="10"/>
  <c r="FA11" i="13"/>
  <c r="GL57" i="10"/>
  <c r="FG149" i="13"/>
  <c r="IZ108" i="10"/>
  <c r="LS75" i="10"/>
  <c r="GJ13" i="10"/>
  <c r="LW31" i="10"/>
  <c r="FA77" i="13"/>
  <c r="AL114" i="11"/>
  <c r="BL63" i="13"/>
  <c r="GL89" i="10"/>
  <c r="AB48" i="11"/>
  <c r="IG22" i="10"/>
  <c r="HZ108" i="13"/>
  <c r="CV64" i="10"/>
  <c r="GM110" i="10"/>
  <c r="HZ15" i="13"/>
  <c r="GK62" i="10"/>
  <c r="CV26" i="10"/>
  <c r="IF42" i="10"/>
  <c r="LD49" i="10"/>
  <c r="RT159" i="10"/>
  <c r="FE158" i="13"/>
  <c r="LN101" i="10"/>
  <c r="AP119" i="11"/>
  <c r="EG7" i="13"/>
  <c r="KW154" i="13"/>
  <c r="KU45" i="13"/>
  <c r="Z47" i="6"/>
  <c r="LV150" i="10"/>
  <c r="LR117" i="10"/>
  <c r="IV18" i="10"/>
  <c r="LR154" i="10"/>
  <c r="ON32" i="10"/>
  <c r="AC137" i="6"/>
  <c r="RW145" i="10"/>
  <c r="CJ108" i="13"/>
  <c r="ON45" i="10"/>
  <c r="HE140" i="13"/>
  <c r="GH136" i="10"/>
  <c r="JC109" i="10"/>
  <c r="KX45" i="10"/>
  <c r="AE74" i="12"/>
  <c r="OJ12" i="10"/>
  <c r="AZ99" i="11"/>
  <c r="LA98" i="13"/>
  <c r="CW19" i="10"/>
  <c r="EH51" i="13"/>
  <c r="LX11" i="10"/>
  <c r="DN156" i="10"/>
  <c r="BI111" i="11"/>
  <c r="RT26" i="10"/>
  <c r="CH90" i="13"/>
  <c r="LP34" i="10"/>
  <c r="OH46" i="10"/>
  <c r="KV5" i="13"/>
  <c r="BZ62" i="13"/>
  <c r="DN51" i="10"/>
  <c r="OH136" i="10"/>
  <c r="CI79" i="13"/>
  <c r="HV30" i="13"/>
  <c r="Y270" i="6"/>
  <c r="LS40" i="10"/>
  <c r="AJ107" i="11"/>
  <c r="DT150" i="10"/>
  <c r="IV159" i="10"/>
  <c r="BM13" i="11"/>
  <c r="DU156" i="10"/>
  <c r="AE18" i="12"/>
  <c r="LW30" i="10"/>
  <c r="AY115" i="11"/>
  <c r="JF14" i="10"/>
  <c r="AZ75" i="11"/>
  <c r="IG14" i="10"/>
  <c r="JA61" i="10"/>
  <c r="OP143" i="10"/>
  <c r="BD56" i="11"/>
  <c r="OL153" i="10"/>
  <c r="CW33" i="10"/>
  <c r="FO99" i="10"/>
  <c r="AC47" i="6"/>
  <c r="GJ117" i="10"/>
  <c r="IF126" i="10"/>
  <c r="IF149" i="10"/>
  <c r="RY16" i="10"/>
  <c r="Y221" i="6"/>
  <c r="JC53" i="10"/>
  <c r="LW99" i="10"/>
  <c r="AY151" i="11"/>
  <c r="Y34" i="11"/>
  <c r="RW25" i="10"/>
  <c r="KB23" i="13"/>
  <c r="CW15" i="10"/>
  <c r="IX34" i="10"/>
  <c r="OG117" i="10"/>
  <c r="AH130" i="11"/>
  <c r="GI157" i="10"/>
  <c r="FN70" i="10"/>
  <c r="X102" i="6"/>
  <c r="GJ133" i="10"/>
  <c r="JA121" i="10"/>
  <c r="IF25" i="10"/>
  <c r="AJ11" i="11"/>
  <c r="Z91" i="6"/>
  <c r="AG74" i="11"/>
  <c r="FP71" i="10"/>
  <c r="LT75" i="10"/>
  <c r="DN110" i="10"/>
  <c r="NQ113" i="10"/>
  <c r="MY68" i="13"/>
  <c r="AE41" i="12"/>
  <c r="RT50" i="10"/>
  <c r="X73" i="6"/>
  <c r="OM60" i="10"/>
  <c r="GH39" i="10"/>
  <c r="BL18" i="11"/>
  <c r="LD140" i="10"/>
  <c r="AP87" i="11"/>
  <c r="OJ52" i="10"/>
  <c r="NV111" i="10"/>
  <c r="IC94" i="13"/>
  <c r="NX136" i="13"/>
  <c r="Z116" i="6"/>
  <c r="NQ46" i="10"/>
  <c r="Y120" i="6"/>
  <c r="KQ163" i="13"/>
  <c r="AT79" i="11"/>
  <c r="GM140" i="10"/>
  <c r="GJ63" i="10"/>
  <c r="LV43" i="10"/>
  <c r="BH31" i="11"/>
  <c r="HT102" i="13"/>
  <c r="AA179" i="6"/>
  <c r="OK25" i="10"/>
  <c r="BD156" i="11"/>
  <c r="AC139" i="6"/>
  <c r="IC75" i="13"/>
  <c r="RX32" i="10"/>
  <c r="OH90" i="10"/>
  <c r="NV15" i="10"/>
  <c r="CJ77" i="13"/>
  <c r="ON86" i="10"/>
  <c r="JE23" i="10"/>
  <c r="SB135" i="10"/>
  <c r="AC146" i="11"/>
  <c r="HF40" i="13"/>
  <c r="AH15" i="11"/>
  <c r="AB164" i="6"/>
  <c r="JE50" i="10"/>
  <c r="KB96" i="13"/>
  <c r="KC57" i="13"/>
  <c r="AH91" i="11"/>
  <c r="NW42" i="13"/>
  <c r="CJ59" i="13"/>
  <c r="AA11" i="6"/>
  <c r="IF5" i="10"/>
  <c r="IW148" i="10"/>
  <c r="LN67" i="10"/>
  <c r="GD107" i="10"/>
  <c r="EG19" i="13"/>
  <c r="NW25" i="13"/>
  <c r="GK153" i="10"/>
  <c r="CX29" i="10"/>
  <c r="IC103" i="13"/>
  <c r="IF156" i="10"/>
  <c r="DL149" i="10"/>
  <c r="QW53" i="10"/>
  <c r="DR152" i="10"/>
  <c r="GM58" i="10"/>
  <c r="LV14" i="10"/>
  <c r="DP134" i="10"/>
  <c r="KB4" i="13"/>
  <c r="NQ20" i="10"/>
  <c r="LP86" i="10"/>
  <c r="EI7" i="13"/>
  <c r="FN25" i="10"/>
  <c r="KB97" i="13"/>
  <c r="LP108" i="10"/>
  <c r="DP118" i="10"/>
  <c r="IH104" i="10"/>
  <c r="EI38" i="13"/>
  <c r="AG110" i="11"/>
  <c r="LD105" i="10"/>
  <c r="CX138" i="10"/>
  <c r="LR126" i="10"/>
  <c r="RV78" i="10"/>
  <c r="OF77" i="10"/>
  <c r="QY118" i="10"/>
  <c r="LR77" i="10"/>
  <c r="Y199" i="6"/>
  <c r="X38" i="11"/>
  <c r="NS135" i="13"/>
  <c r="OJ33" i="10"/>
  <c r="FE152" i="13"/>
  <c r="GL153" i="10" s="1"/>
  <c r="DR28" i="10"/>
  <c r="DS72" i="10"/>
  <c r="DR61" i="10"/>
  <c r="FT63" i="10"/>
  <c r="QX161" i="10"/>
  <c r="GI78" i="10"/>
  <c r="JE144" i="10"/>
  <c r="JE154" i="10"/>
  <c r="RW116" i="10"/>
  <c r="OH164" i="10"/>
  <c r="LP68" i="10"/>
  <c r="DU53" i="10"/>
  <c r="GD57" i="10"/>
  <c r="OH144" i="10"/>
  <c r="BA102" i="11"/>
  <c r="GN161" i="10"/>
  <c r="QV74" i="10"/>
  <c r="IV129" i="10"/>
  <c r="BM35" i="11"/>
  <c r="EY23" i="13"/>
  <c r="FC104" i="13"/>
  <c r="NX32" i="13"/>
  <c r="IG49" i="10"/>
  <c r="QW49" i="10" s="1"/>
  <c r="BC132" i="11"/>
  <c r="KA82" i="13"/>
  <c r="KX83" i="10" s="1"/>
  <c r="IZ16" i="10"/>
  <c r="AU92" i="11"/>
  <c r="KX9" i="10"/>
  <c r="RW9" i="10" s="1"/>
  <c r="IC54" i="13"/>
  <c r="JE55" i="10" s="1"/>
  <c r="BA61" i="11"/>
  <c r="GH60" i="10"/>
  <c r="CB45" i="13"/>
  <c r="AZ26" i="11"/>
  <c r="KQ80" i="13"/>
  <c r="Z132" i="6"/>
  <c r="NW142" i="13"/>
  <c r="AK119" i="11"/>
  <c r="NR110" i="13"/>
  <c r="OJ111" i="10" s="1"/>
  <c r="KZ160" i="13"/>
  <c r="LW161" i="10" s="1"/>
  <c r="AJ67" i="11"/>
  <c r="HY35" i="13"/>
  <c r="IF77" i="10"/>
  <c r="RV77" i="10" s="1"/>
  <c r="HX148" i="13"/>
  <c r="BJ85" i="11"/>
  <c r="BJ140" i="11"/>
  <c r="AB105" i="6"/>
  <c r="KU56" i="13"/>
  <c r="LW151" i="10"/>
  <c r="DN17" i="10"/>
  <c r="OK139" i="10"/>
  <c r="HV27" i="13"/>
  <c r="IX28" i="10" s="1"/>
  <c r="NP88" i="10"/>
  <c r="LW78" i="10"/>
  <c r="FT149" i="10"/>
  <c r="JD140" i="10"/>
  <c r="CF51" i="13"/>
  <c r="CX149" i="10"/>
  <c r="NQ87" i="10"/>
  <c r="X322" i="6"/>
  <c r="EW149" i="13"/>
  <c r="GD150" i="10" s="1"/>
  <c r="X285" i="6"/>
  <c r="CJ33" i="13"/>
  <c r="DV34" i="10" s="1"/>
  <c r="JC48" i="10"/>
  <c r="AH86" i="12"/>
  <c r="HT21" i="13"/>
  <c r="EW66" i="13"/>
  <c r="FB109" i="13"/>
  <c r="GI110" i="10" s="1"/>
  <c r="BL129" i="13"/>
  <c r="CX130" i="10" s="1"/>
  <c r="LO99" i="10"/>
  <c r="IV160" i="10"/>
  <c r="GD87" i="10"/>
  <c r="MY16" i="13"/>
  <c r="NQ17" i="10" s="1"/>
  <c r="AB195" i="6"/>
  <c r="EI111" i="13"/>
  <c r="FP112" i="10" s="1"/>
  <c r="FO62" i="10"/>
  <c r="Z169" i="6"/>
  <c r="Z200" i="6"/>
  <c r="FE121" i="13"/>
  <c r="FE51" i="13"/>
  <c r="GL52" i="10" s="1"/>
  <c r="KQ124" i="13"/>
  <c r="LN125" i="10" s="1"/>
  <c r="HE93" i="13"/>
  <c r="IG94" i="10" s="1"/>
  <c r="Z37" i="6"/>
  <c r="GN111" i="10"/>
  <c r="E35" i="6"/>
  <c r="BA58" i="11"/>
  <c r="GJ43" i="10"/>
  <c r="QL43" i="10" s="1"/>
  <c r="BK89" i="11"/>
  <c r="NP149" i="10"/>
  <c r="KC16" i="13"/>
  <c r="DR137" i="10"/>
  <c r="BH36" i="11"/>
  <c r="LR14" i="10"/>
  <c r="IW38" i="10"/>
  <c r="HZ59" i="13"/>
  <c r="AQ139" i="11"/>
  <c r="IB134" i="13"/>
  <c r="JD135" i="10" s="1"/>
  <c r="BA156" i="11"/>
  <c r="KC122" i="13"/>
  <c r="KZ123" i="10" s="1"/>
  <c r="SB123" i="10" s="1"/>
  <c r="NN132" i="13"/>
  <c r="AH12" i="11"/>
  <c r="MZ155" i="13"/>
  <c r="AT10" i="11"/>
  <c r="DV114" i="10"/>
  <c r="KU17" i="13"/>
  <c r="AA76" i="11"/>
  <c r="BI82" i="11"/>
  <c r="IH42" i="10"/>
  <c r="FG119" i="13"/>
  <c r="GN120" i="10" s="1"/>
  <c r="LU158" i="10"/>
  <c r="BL5" i="13"/>
  <c r="CX6" i="10" s="1"/>
  <c r="LN109" i="10"/>
  <c r="NV107" i="13"/>
  <c r="ON108" i="10" s="1"/>
  <c r="FB128" i="13"/>
  <c r="BL145" i="13"/>
  <c r="LA7" i="13"/>
  <c r="AI65" i="11"/>
  <c r="Z81" i="6"/>
  <c r="BL136" i="13"/>
  <c r="OJ107" i="10"/>
  <c r="GE50" i="10"/>
  <c r="FT159" i="10"/>
  <c r="AB134" i="6"/>
  <c r="JE91" i="10"/>
  <c r="AA203" i="6"/>
  <c r="CJ153" i="13"/>
  <c r="X132" i="11"/>
  <c r="KU161" i="13"/>
  <c r="CE140" i="13"/>
  <c r="DQ141" i="10" s="1"/>
  <c r="LU89" i="10"/>
  <c r="AC51" i="6"/>
  <c r="CD62" i="13"/>
  <c r="Z327" i="6"/>
  <c r="FT147" i="10"/>
  <c r="AA27" i="11"/>
  <c r="Y48" i="11"/>
  <c r="NP85" i="10"/>
  <c r="NV18" i="10"/>
  <c r="EI112" i="13"/>
  <c r="AA346" i="6"/>
  <c r="KB25" i="13"/>
  <c r="GF17" i="10"/>
  <c r="BK117" i="13"/>
  <c r="CW118" i="10" s="1"/>
  <c r="IZ54" i="10"/>
  <c r="AJ14" i="11"/>
  <c r="FN50" i="10"/>
  <c r="RU50" i="10" s="1"/>
  <c r="GK159" i="10"/>
  <c r="JC123" i="10"/>
  <c r="LN69" i="10"/>
  <c r="NS131" i="13"/>
  <c r="BH50" i="11"/>
  <c r="HY146" i="13"/>
  <c r="BB145" i="11"/>
  <c r="BK138" i="13"/>
  <c r="Y93" i="6"/>
  <c r="JA82" i="10"/>
  <c r="BK45" i="13"/>
  <c r="OF33" i="10"/>
  <c r="HE36" i="13"/>
  <c r="AI140" i="11"/>
  <c r="X159" i="11"/>
  <c r="HT133" i="13"/>
  <c r="RT146" i="10"/>
  <c r="GF132" i="10"/>
  <c r="Y124" i="6"/>
  <c r="AR18" i="11"/>
  <c r="NR110" i="10"/>
  <c r="KZ42" i="10"/>
  <c r="Y241" i="6"/>
  <c r="AR113" i="11"/>
  <c r="AJ109" i="11"/>
  <c r="ON39" i="10"/>
  <c r="GF36" i="10"/>
  <c r="AL39" i="11"/>
  <c r="IL146" i="10"/>
  <c r="OG17" i="10"/>
  <c r="DL137" i="10"/>
  <c r="KB115" i="13"/>
  <c r="DN99" i="10"/>
  <c r="GF143" i="10"/>
  <c r="NR81" i="13"/>
  <c r="OJ82" i="10" s="1"/>
  <c r="FF12" i="13"/>
  <c r="AE42" i="12"/>
  <c r="OP26" i="10"/>
  <c r="AC62" i="11"/>
  <c r="JE84" i="10"/>
  <c r="GN113" i="10"/>
  <c r="FA97" i="13"/>
  <c r="OM53" i="10"/>
  <c r="AA88" i="11"/>
  <c r="GI144" i="10"/>
  <c r="IV154" i="10"/>
  <c r="RT115" i="10"/>
  <c r="GJ119" i="10"/>
  <c r="BH37" i="11"/>
  <c r="AR131" i="11"/>
  <c r="JB75" i="10"/>
  <c r="GD99" i="10"/>
  <c r="IZ93" i="10"/>
  <c r="RT144" i="10"/>
  <c r="OM107" i="10"/>
  <c r="GD112" i="10"/>
  <c r="Y40" i="11"/>
  <c r="EW53" i="13"/>
  <c r="DB161" i="10"/>
  <c r="IC151" i="13"/>
  <c r="OL75" i="10"/>
  <c r="KY135" i="10"/>
  <c r="QX135" i="10" s="1"/>
  <c r="DN49" i="10"/>
  <c r="ON60" i="10"/>
  <c r="DU137" i="10"/>
  <c r="JA30" i="10"/>
  <c r="NR134" i="13"/>
  <c r="NR5" i="10"/>
  <c r="Z282" i="6"/>
  <c r="AA49" i="11"/>
  <c r="JD110" i="10"/>
  <c r="NW43" i="13"/>
  <c r="IX128" i="10"/>
  <c r="DS110" i="10"/>
  <c r="RU65" i="10"/>
  <c r="Y23" i="6"/>
  <c r="DR90" i="10"/>
  <c r="KZ8" i="13"/>
  <c r="GM75" i="10"/>
  <c r="DN121" i="10"/>
  <c r="BL50" i="11"/>
  <c r="DV155" i="10"/>
  <c r="Y331" i="6"/>
  <c r="GM80" i="10"/>
  <c r="HZ38" i="13"/>
  <c r="JB39" i="10" s="1"/>
  <c r="HZ91" i="13"/>
  <c r="LP88" i="10"/>
  <c r="FE130" i="13"/>
  <c r="GI91" i="10"/>
  <c r="Y101" i="6"/>
  <c r="AG8" i="11"/>
  <c r="AA77" i="6"/>
  <c r="IG16" i="10"/>
  <c r="AU68" i="11"/>
  <c r="AR27" i="11"/>
  <c r="OO12" i="10"/>
  <c r="GH30" i="10"/>
  <c r="NT5" i="13"/>
  <c r="DR74" i="10"/>
  <c r="AH95" i="11"/>
  <c r="HY129" i="13"/>
  <c r="FO10" i="10"/>
  <c r="IX158" i="10"/>
  <c r="HY65" i="13"/>
  <c r="JA66" i="10" s="1"/>
  <c r="AC134" i="11"/>
  <c r="DN92" i="10"/>
  <c r="DV26" i="10"/>
  <c r="RU74" i="10"/>
  <c r="DU85" i="10"/>
  <c r="RY85" i="10" s="1"/>
  <c r="QY74" i="10"/>
  <c r="MY150" i="13"/>
  <c r="OP124" i="10"/>
  <c r="BC153" i="11"/>
  <c r="X104" i="11"/>
  <c r="NX150" i="13"/>
  <c r="OP151" i="10" s="1"/>
  <c r="DQ5" i="10"/>
  <c r="LV112" i="10"/>
  <c r="LN111" i="10"/>
  <c r="IW18" i="10"/>
  <c r="GL70" i="10"/>
  <c r="BI60" i="11"/>
  <c r="SC163" i="10"/>
  <c r="FO109" i="10"/>
  <c r="AL6" i="11"/>
  <c r="KX94" i="10"/>
  <c r="JE109" i="10"/>
  <c r="RT128" i="10"/>
  <c r="JC124" i="10"/>
  <c r="DQ18" i="10"/>
  <c r="Y136" i="11"/>
  <c r="DN22" i="10"/>
  <c r="DV92" i="10"/>
  <c r="Y247" i="6"/>
  <c r="IZ24" i="10"/>
  <c r="DU100" i="10"/>
  <c r="FT6" i="10"/>
  <c r="NP17" i="13"/>
  <c r="OH18" i="10" s="1"/>
  <c r="KQ74" i="13"/>
  <c r="X13" i="6"/>
  <c r="IL27" i="10"/>
  <c r="AZ155" i="11"/>
  <c r="LS68" i="10"/>
  <c r="Z320" i="6"/>
  <c r="FN86" i="10"/>
  <c r="Z24" i="6"/>
  <c r="DT154" i="10"/>
  <c r="FG24" i="13"/>
  <c r="GF55" i="10"/>
  <c r="Y84" i="6"/>
  <c r="LV163" i="10"/>
  <c r="RX140" i="10"/>
  <c r="AB146" i="6"/>
  <c r="OJ16" i="10"/>
  <c r="LP15" i="10"/>
  <c r="JA108" i="10"/>
  <c r="Z221" i="6"/>
  <c r="BM152" i="11"/>
  <c r="BL97" i="13"/>
  <c r="CX98" i="10" s="1"/>
  <c r="LU119" i="10"/>
  <c r="X154" i="6"/>
  <c r="DS11" i="10"/>
  <c r="LS12" i="10"/>
  <c r="NV131" i="10"/>
  <c r="GE151" i="10"/>
  <c r="KW106" i="13"/>
  <c r="AG141" i="11"/>
  <c r="OL126" i="10"/>
  <c r="AL101" i="11"/>
  <c r="AS148" i="11"/>
  <c r="GL21" i="10"/>
  <c r="AT19" i="11"/>
  <c r="KW140" i="13"/>
  <c r="AH106" i="11"/>
  <c r="FP32" i="10"/>
  <c r="MZ54" i="13"/>
  <c r="DN158" i="10"/>
  <c r="BL160" i="13"/>
  <c r="CX161" i="10" s="1"/>
  <c r="DP27" i="10"/>
  <c r="AG102" i="11"/>
  <c r="AG58" i="11"/>
  <c r="NV88" i="13"/>
  <c r="ON131" i="10"/>
  <c r="JA8" i="10"/>
  <c r="CW66" i="10"/>
  <c r="JE81" i="10"/>
  <c r="AF13" i="12"/>
  <c r="JE97" i="10"/>
  <c r="KY157" i="13"/>
  <c r="AA311" i="6"/>
  <c r="KZ51" i="13"/>
  <c r="OK88" i="10"/>
  <c r="Z25" i="11"/>
  <c r="AI89" i="12"/>
  <c r="GJ82" i="10"/>
  <c r="AF95" i="12"/>
  <c r="OF80" i="10"/>
  <c r="BK60" i="11"/>
  <c r="NN112" i="13"/>
  <c r="NN131" i="13"/>
  <c r="NT77" i="13"/>
  <c r="DN116" i="10"/>
  <c r="RX139" i="10"/>
  <c r="OO78" i="10"/>
  <c r="AI134" i="11"/>
  <c r="NP157" i="13"/>
  <c r="FF112" i="13"/>
  <c r="OO115" i="10"/>
  <c r="JE77" i="10"/>
  <c r="LP46" i="10"/>
  <c r="NP90" i="13"/>
  <c r="OL60" i="10"/>
  <c r="CW104" i="10"/>
  <c r="Z136" i="11"/>
  <c r="DM11" i="10"/>
  <c r="AB285" i="6"/>
  <c r="AB348" i="6"/>
  <c r="DT75" i="10"/>
  <c r="DP44" i="10"/>
  <c r="MZ99" i="13"/>
  <c r="FT36" i="10"/>
  <c r="NT53" i="13"/>
  <c r="BH74" i="11"/>
  <c r="DQ151" i="10"/>
  <c r="MX4" i="13"/>
  <c r="FO155" i="10"/>
  <c r="FO98" i="10"/>
  <c r="AS66" i="11"/>
  <c r="FB111" i="13"/>
  <c r="DL96" i="10"/>
  <c r="CX160" i="10"/>
  <c r="BD161" i="11"/>
  <c r="EW130" i="13"/>
  <c r="GD131" i="10" s="1"/>
  <c r="AG6" i="11"/>
  <c r="LT111" i="10"/>
  <c r="IX150" i="10"/>
  <c r="LX62" i="10"/>
  <c r="BD163" i="11"/>
  <c r="CI94" i="13"/>
  <c r="LP41" i="10"/>
  <c r="HT100" i="13"/>
  <c r="CV43" i="10"/>
  <c r="AC159" i="11"/>
  <c r="OH70" i="10"/>
  <c r="AB142" i="11"/>
  <c r="Y17" i="11"/>
  <c r="HD30" i="13"/>
  <c r="HX141" i="13"/>
  <c r="MY99" i="13"/>
  <c r="OO97" i="10"/>
  <c r="QV154" i="10"/>
  <c r="X362" i="6"/>
  <c r="FP114" i="10"/>
  <c r="NT95" i="13"/>
  <c r="AB160" i="11"/>
  <c r="GM131" i="10"/>
  <c r="LX91" i="10"/>
  <c r="AC6" i="6"/>
  <c r="LX86" i="10"/>
  <c r="AQ93" i="11"/>
  <c r="AI64" i="11"/>
  <c r="KZ30" i="10"/>
  <c r="IG110" i="10"/>
  <c r="HF21" i="13"/>
  <c r="KY105" i="10"/>
  <c r="GL72" i="10"/>
  <c r="AP113" i="11"/>
  <c r="JF58" i="10"/>
  <c r="BL162" i="13"/>
  <c r="QV135" i="10"/>
  <c r="MY84" i="13"/>
  <c r="DT43" i="10"/>
  <c r="JD104" i="10"/>
  <c r="NP11" i="10"/>
  <c r="NR71" i="10"/>
  <c r="CI129" i="13"/>
  <c r="CW100" i="10"/>
  <c r="AH89" i="11"/>
  <c r="GE127" i="10"/>
  <c r="NX100" i="13"/>
  <c r="CJ139" i="13"/>
  <c r="KX111" i="10"/>
  <c r="DB60" i="10"/>
  <c r="IV41" i="10"/>
  <c r="GE124" i="10"/>
  <c r="QX61" i="10"/>
  <c r="KU9" i="13"/>
  <c r="IL154" i="10"/>
  <c r="DP79" i="10"/>
  <c r="NV141" i="13"/>
  <c r="GD142" i="10"/>
  <c r="KC7" i="13"/>
  <c r="DQ35" i="10"/>
  <c r="Y139" i="11"/>
  <c r="IG25" i="10"/>
  <c r="DS112" i="10"/>
  <c r="BC139" i="11"/>
  <c r="Y346" i="6"/>
  <c r="AC33" i="11"/>
  <c r="BI19" i="11"/>
  <c r="Z344" i="6"/>
  <c r="GI34" i="10"/>
  <c r="DN25" i="10"/>
  <c r="BL150" i="13"/>
  <c r="AL56" i="11"/>
  <c r="AP19" i="11"/>
  <c r="AZ162" i="11"/>
  <c r="DU41" i="10"/>
  <c r="LX79" i="10"/>
  <c r="EW154" i="13"/>
  <c r="GD155" i="10" s="1"/>
  <c r="NV158" i="10"/>
  <c r="DB33" i="10"/>
  <c r="FB80" i="13"/>
  <c r="OK77" i="10"/>
  <c r="HX121" i="13"/>
  <c r="GJ158" i="10"/>
  <c r="LO32" i="10"/>
  <c r="EI62" i="13"/>
  <c r="DU119" i="10"/>
  <c r="CW55" i="10"/>
  <c r="GE126" i="10"/>
  <c r="CX132" i="10"/>
  <c r="OK54" i="10"/>
  <c r="NR88" i="13"/>
  <c r="IG157" i="10"/>
  <c r="KY60" i="13"/>
  <c r="DR52" i="10"/>
  <c r="KY96" i="10"/>
  <c r="AB62" i="6"/>
  <c r="LV73" i="10"/>
  <c r="NN36" i="13"/>
  <c r="JE116" i="10"/>
  <c r="DB50" i="10"/>
  <c r="FF152" i="13"/>
  <c r="IV121" i="10"/>
  <c r="CB60" i="13"/>
  <c r="KZ28" i="10"/>
  <c r="BK154" i="11"/>
  <c r="NV143" i="13"/>
  <c r="DU91" i="10"/>
  <c r="GI24" i="10"/>
  <c r="LS122" i="10"/>
  <c r="OO41" i="10"/>
  <c r="HY47" i="13"/>
  <c r="IZ148" i="10"/>
  <c r="AP55" i="11"/>
  <c r="NP148" i="10"/>
  <c r="JF99" i="10"/>
  <c r="KZ145" i="10"/>
  <c r="RW19" i="10"/>
  <c r="AB43" i="6"/>
  <c r="DV85" i="10"/>
  <c r="KS64" i="13"/>
  <c r="X19" i="6"/>
  <c r="RV41" i="10"/>
  <c r="FT103" i="10"/>
  <c r="GF76" i="10"/>
  <c r="Y360" i="6"/>
  <c r="DP107" i="10"/>
  <c r="BA62" i="11"/>
  <c r="ON157" i="10"/>
  <c r="DT34" i="10"/>
  <c r="Z9" i="11"/>
  <c r="DB80" i="10"/>
  <c r="LD84" i="10"/>
  <c r="AR155" i="11"/>
  <c r="OO143" i="10"/>
  <c r="IV91" i="10"/>
  <c r="BB116" i="11"/>
  <c r="OF158" i="10"/>
  <c r="QY133" i="10"/>
  <c r="LU162" i="10"/>
  <c r="RW127" i="10"/>
  <c r="Z362" i="6"/>
  <c r="BC146" i="11"/>
  <c r="AG109" i="11"/>
  <c r="Y140" i="11"/>
  <c r="CW158" i="10"/>
  <c r="FA23" i="13"/>
  <c r="ON146" i="10"/>
  <c r="OP79" i="10"/>
  <c r="MX14" i="13"/>
  <c r="OG119" i="10"/>
  <c r="HV163" i="13"/>
  <c r="AZ21" i="11"/>
  <c r="EW41" i="13"/>
  <c r="BL61" i="11"/>
  <c r="Y14" i="11"/>
  <c r="AC261" i="6"/>
  <c r="HT42" i="13"/>
  <c r="KX99" i="10"/>
  <c r="GM53" i="10"/>
  <c r="RZ53" i="10" s="1"/>
  <c r="AR101" i="11"/>
  <c r="LR158" i="10"/>
  <c r="FT105" i="10"/>
  <c r="HV111" i="13"/>
  <c r="AI151" i="11"/>
  <c r="CF122" i="13"/>
  <c r="IH32" i="10"/>
  <c r="NN14" i="13"/>
  <c r="KV76" i="13"/>
  <c r="KC13" i="13"/>
  <c r="KZ14" i="10" s="1"/>
  <c r="DS149" i="10"/>
  <c r="KX34" i="10"/>
  <c r="NV9" i="13"/>
  <c r="X213" i="6"/>
  <c r="X331" i="6"/>
  <c r="Z41" i="11"/>
  <c r="AA300" i="6"/>
  <c r="NV70" i="13"/>
  <c r="BH28" i="11"/>
  <c r="IC161" i="13"/>
  <c r="JE162" i="10" s="1"/>
  <c r="GD136" i="10"/>
  <c r="LU148" i="10"/>
  <c r="DQ73" i="10"/>
  <c r="LD111" i="10"/>
  <c r="AA63" i="6"/>
  <c r="AB145" i="6"/>
  <c r="CW159" i="10"/>
  <c r="QU159" i="10" s="1"/>
  <c r="AY121" i="11"/>
  <c r="NR56" i="13"/>
  <c r="BH47" i="11"/>
  <c r="KU98" i="13"/>
  <c r="KZ143" i="13"/>
  <c r="KC54" i="13"/>
  <c r="CH65" i="13"/>
  <c r="Z208" i="6"/>
  <c r="NS129" i="13"/>
  <c r="BM135" i="11"/>
  <c r="JE45" i="10"/>
  <c r="NW133" i="13"/>
  <c r="AK22" i="11"/>
  <c r="NV119" i="10"/>
  <c r="AR62" i="11"/>
  <c r="RX74" i="10"/>
  <c r="JD5" i="10"/>
  <c r="AT39" i="11"/>
  <c r="BM65" i="11"/>
  <c r="IF111" i="10"/>
  <c r="RV111" i="10" s="1"/>
  <c r="AS54" i="11"/>
  <c r="JB52" i="10"/>
  <c r="CD142" i="13"/>
  <c r="BK41" i="13"/>
  <c r="AZ79" i="11"/>
  <c r="NN69" i="13"/>
  <c r="AB135" i="6"/>
  <c r="CI137" i="13"/>
  <c r="HV61" i="13"/>
  <c r="Y251" i="6"/>
  <c r="LA89" i="13"/>
  <c r="Z28" i="6"/>
  <c r="AL127" i="11"/>
  <c r="FG108" i="13"/>
  <c r="BA67" i="11"/>
  <c r="Z272" i="6"/>
  <c r="KQ136" i="13"/>
  <c r="AJ101" i="11"/>
  <c r="KV120" i="13"/>
  <c r="AC91" i="11"/>
  <c r="DN152" i="10"/>
  <c r="NR35" i="13"/>
  <c r="OL158" i="10"/>
  <c r="GL156" i="10"/>
  <c r="MZ136" i="13"/>
  <c r="NR137" i="10" s="1"/>
  <c r="FN26" i="10"/>
  <c r="RU26" i="10" s="1"/>
  <c r="GI101" i="10"/>
  <c r="AC37" i="11"/>
  <c r="AA128" i="6"/>
  <c r="KW6" i="13"/>
  <c r="Z145" i="6"/>
  <c r="LV145" i="10"/>
  <c r="RU162" i="10"/>
  <c r="AC118" i="6"/>
  <c r="IX107" i="10"/>
  <c r="X36" i="11"/>
  <c r="MX6" i="13"/>
  <c r="NP7" i="10" s="1"/>
  <c r="KX123" i="10"/>
  <c r="AC150" i="6"/>
  <c r="LU134" i="10"/>
  <c r="AZ114" i="11"/>
  <c r="MZ53" i="13"/>
  <c r="JF45" i="10"/>
  <c r="RW28" i="10"/>
  <c r="NV85" i="10"/>
  <c r="RW120" i="10"/>
  <c r="HZ10" i="13"/>
  <c r="EW89" i="13"/>
  <c r="E34" i="6"/>
  <c r="AY93" i="11"/>
  <c r="BL94" i="13"/>
  <c r="KY83" i="13"/>
  <c r="LV84" i="10" s="1"/>
  <c r="GK40" i="10"/>
  <c r="HX11" i="13"/>
  <c r="DT161" i="10"/>
  <c r="BI144" i="11"/>
  <c r="KC55" i="13"/>
  <c r="KZ56" i="10" s="1"/>
  <c r="LO40" i="10"/>
  <c r="AC59" i="6"/>
  <c r="Z98" i="6"/>
  <c r="AB213" i="6"/>
  <c r="DM30" i="10"/>
  <c r="GL104" i="10"/>
  <c r="KU113" i="13"/>
  <c r="KB84" i="13"/>
  <c r="AI123" i="11"/>
  <c r="AY143" i="11"/>
  <c r="HV158" i="13"/>
  <c r="EW38" i="13"/>
  <c r="MZ137" i="13"/>
  <c r="AC128" i="6"/>
  <c r="MY130" i="13"/>
  <c r="LW79" i="10"/>
  <c r="GJ85" i="10"/>
  <c r="LD143" i="10"/>
  <c r="CI58" i="13"/>
  <c r="DU59" i="10" s="1"/>
  <c r="RY59" i="10" s="1"/>
  <c r="Y264" i="6"/>
  <c r="CE133" i="13"/>
  <c r="DQ134" i="10" s="1"/>
  <c r="Z289" i="6"/>
  <c r="Y258" i="6"/>
  <c r="RT105" i="10"/>
  <c r="RV152" i="10"/>
  <c r="AB73" i="11"/>
  <c r="OJ83" i="10"/>
  <c r="AJ153" i="11"/>
  <c r="FC15" i="13"/>
  <c r="IH144" i="10"/>
  <c r="OJ93" i="10"/>
  <c r="OL112" i="10"/>
  <c r="NT120" i="13"/>
  <c r="NP41" i="13"/>
  <c r="OK163" i="10"/>
  <c r="ID77" i="13"/>
  <c r="X81" i="6"/>
  <c r="BB56" i="11"/>
  <c r="OO155" i="10"/>
  <c r="HZ81" i="13"/>
  <c r="KZ105" i="10"/>
  <c r="IF11" i="10"/>
  <c r="NR75" i="10"/>
  <c r="AT119" i="11"/>
  <c r="AB33" i="6"/>
  <c r="FP28" i="10"/>
  <c r="DT82" i="10"/>
  <c r="RU61" i="10"/>
  <c r="JE98" i="10"/>
  <c r="LX68" i="10"/>
  <c r="IW44" i="10"/>
  <c r="GF163" i="10"/>
  <c r="DQ67" i="10"/>
  <c r="OF74" i="10"/>
  <c r="OH119" i="10"/>
  <c r="OP133" i="10"/>
  <c r="EW35" i="13"/>
  <c r="HZ72" i="13"/>
  <c r="AU93" i="11"/>
  <c r="DQ94" i="10"/>
  <c r="DR45" i="10"/>
  <c r="IZ117" i="10"/>
  <c r="LR160" i="10"/>
  <c r="CF52" i="13"/>
  <c r="AQ15" i="11"/>
  <c r="IC55" i="13"/>
  <c r="NR117" i="10"/>
  <c r="JA131" i="10"/>
  <c r="BH68" i="11"/>
  <c r="LN33" i="10"/>
  <c r="NX47" i="13"/>
  <c r="LX78" i="10"/>
  <c r="IG88" i="10"/>
  <c r="IH24" i="10"/>
  <c r="KV160" i="13"/>
  <c r="GD46" i="10"/>
  <c r="GM33" i="10"/>
  <c r="IV81" i="10"/>
  <c r="KZ164" i="10"/>
  <c r="DU24" i="10"/>
  <c r="AS98" i="11"/>
  <c r="JD61" i="10"/>
  <c r="CV106" i="10"/>
  <c r="DR97" i="10"/>
  <c r="GH26" i="10"/>
  <c r="EH126" i="13"/>
  <c r="FO36" i="10"/>
  <c r="LT94" i="10"/>
  <c r="AA306" i="6"/>
  <c r="IH10" i="10"/>
  <c r="FP62" i="10"/>
  <c r="GF116" i="10"/>
  <c r="OL19" i="10"/>
  <c r="OO87" i="10"/>
  <c r="SC87" i="10" s="1"/>
  <c r="IV22" i="10"/>
  <c r="GM68" i="10"/>
  <c r="DN128" i="10"/>
  <c r="AU137" i="11"/>
  <c r="Y263" i="6"/>
  <c r="BA136" i="11"/>
  <c r="KX101" i="10"/>
  <c r="GH143" i="10"/>
  <c r="RV98" i="10"/>
  <c r="RU28" i="10"/>
  <c r="NR151" i="10"/>
  <c r="HV98" i="13"/>
  <c r="KZ43" i="10"/>
  <c r="DL31" i="10"/>
  <c r="BD87" i="11"/>
  <c r="AC264" i="6"/>
  <c r="NP60" i="10"/>
  <c r="IG69" i="10"/>
  <c r="QW69" i="10" s="1"/>
  <c r="KB21" i="13"/>
  <c r="GJ127" i="10"/>
  <c r="KV131" i="13"/>
  <c r="BK31" i="11"/>
  <c r="NN99" i="13"/>
  <c r="RX57" i="10"/>
  <c r="MZ5" i="13"/>
  <c r="AC136" i="11"/>
  <c r="DV11" i="10"/>
  <c r="Z69" i="11"/>
  <c r="AR103" i="11"/>
  <c r="BD95" i="11"/>
  <c r="GK67" i="10"/>
  <c r="BM77" i="11"/>
  <c r="HX58" i="13"/>
  <c r="DS103" i="10"/>
  <c r="BD55" i="11"/>
  <c r="IF137" i="10"/>
  <c r="FB117" i="13"/>
  <c r="GE7" i="10"/>
  <c r="CE42" i="13"/>
  <c r="KZ143" i="10"/>
  <c r="NR10" i="10"/>
  <c r="GH36" i="10"/>
  <c r="GM135" i="10"/>
  <c r="KZ45" i="10"/>
  <c r="IG70" i="10"/>
  <c r="BA89" i="11"/>
  <c r="QV34" i="10"/>
  <c r="NP6" i="10"/>
  <c r="RX6" i="10" s="1"/>
  <c r="OF59" i="10"/>
  <c r="OF106" i="10"/>
  <c r="DQ31" i="10"/>
  <c r="OO112" i="10"/>
  <c r="DB72" i="10"/>
  <c r="GN108" i="10"/>
  <c r="IX42" i="10"/>
  <c r="RW148" i="10"/>
  <c r="ID147" i="13"/>
  <c r="IW27" i="10"/>
  <c r="KZ11" i="10"/>
  <c r="KU68" i="13"/>
  <c r="DM137" i="10"/>
  <c r="LA136" i="13"/>
  <c r="LS77" i="10"/>
  <c r="GF97" i="10"/>
  <c r="AZ93" i="11"/>
  <c r="NQ132" i="10"/>
  <c r="FT79" i="10"/>
  <c r="LT163" i="10"/>
  <c r="IG85" i="10"/>
  <c r="BM157" i="11"/>
  <c r="FO132" i="10"/>
  <c r="JE139" i="10"/>
  <c r="JD47" i="10"/>
  <c r="MZ69" i="13"/>
  <c r="LA113" i="13"/>
  <c r="DP136" i="10"/>
  <c r="LP67" i="10"/>
  <c r="LR39" i="10"/>
  <c r="OG19" i="10"/>
  <c r="X275" i="6"/>
  <c r="Z125" i="6"/>
  <c r="QN14" i="10"/>
  <c r="QV148" i="10"/>
  <c r="GF158" i="10"/>
  <c r="JC27" i="10"/>
  <c r="NP63" i="13"/>
  <c r="BM6" i="11"/>
  <c r="BI92" i="11"/>
  <c r="GL55" i="10"/>
  <c r="KY69" i="13"/>
  <c r="DL100" i="10"/>
  <c r="KZ108" i="13"/>
  <c r="BJ15" i="13"/>
  <c r="AF93" i="12"/>
  <c r="NN10" i="13"/>
  <c r="LD27" i="10"/>
  <c r="DB130" i="10"/>
  <c r="GI84" i="10"/>
  <c r="IW66" i="10"/>
  <c r="OJ164" i="10"/>
  <c r="BH89" i="11"/>
  <c r="JA78" i="10"/>
  <c r="FO37" i="10"/>
  <c r="AI51" i="11"/>
  <c r="LX48" i="10"/>
  <c r="FT156" i="10"/>
  <c r="EW50" i="13"/>
  <c r="BZ54" i="13"/>
  <c r="CW155" i="10"/>
  <c r="AZ28" i="11"/>
  <c r="IW151" i="10"/>
  <c r="Z258" i="6"/>
  <c r="BZ109" i="13"/>
  <c r="DL110" i="10" s="1"/>
  <c r="AH46" i="11"/>
  <c r="AG152" i="11"/>
  <c r="OH142" i="10"/>
  <c r="NV79" i="13"/>
  <c r="DU125" i="10"/>
  <c r="DL164" i="10"/>
  <c r="NQ89" i="10"/>
  <c r="CI50" i="13"/>
  <c r="LS27" i="10"/>
  <c r="KY14" i="10"/>
  <c r="KQ40" i="13"/>
  <c r="DN147" i="10"/>
  <c r="AB123" i="6"/>
  <c r="DB154" i="10"/>
  <c r="FP64" i="10"/>
  <c r="IH109" i="10"/>
  <c r="AC214" i="6"/>
  <c r="CH16" i="13"/>
  <c r="AC132" i="6"/>
  <c r="OH125" i="10"/>
  <c r="JF30" i="10"/>
  <c r="AS108" i="11"/>
  <c r="LV116" i="10"/>
  <c r="NR22" i="13"/>
  <c r="GM125" i="10"/>
  <c r="NP114" i="13"/>
  <c r="OL157" i="10"/>
  <c r="BL6" i="11"/>
  <c r="FN97" i="10"/>
  <c r="GJ67" i="10"/>
  <c r="DM112" i="10"/>
  <c r="NS81" i="13"/>
  <c r="ID6" i="13"/>
  <c r="JF7" i="10" s="1"/>
  <c r="AY159" i="11"/>
  <c r="IL63" i="10"/>
  <c r="RT71" i="10"/>
  <c r="FE113" i="13"/>
  <c r="BJ149" i="11"/>
  <c r="BB143" i="11"/>
  <c r="DP23" i="10"/>
  <c r="GJ103" i="10"/>
  <c r="GL122" i="10"/>
  <c r="LR156" i="10"/>
  <c r="Z12" i="11"/>
  <c r="GF34" i="10"/>
  <c r="GN126" i="10"/>
  <c r="GL121" i="10"/>
  <c r="NR132" i="10"/>
  <c r="DU27" i="10"/>
  <c r="JB157" i="10"/>
  <c r="OP134" i="10"/>
  <c r="EY83" i="13"/>
  <c r="OP126" i="10"/>
  <c r="JC146" i="10"/>
  <c r="CH8" i="13"/>
  <c r="GJ37" i="10"/>
  <c r="IZ115" i="10"/>
  <c r="CF31" i="13"/>
  <c r="BC56" i="11"/>
  <c r="GH45" i="10"/>
  <c r="AC274" i="6"/>
  <c r="RW88" i="10"/>
  <c r="DN64" i="10"/>
  <c r="DL123" i="10"/>
  <c r="GL134" i="10"/>
  <c r="EY37" i="13"/>
  <c r="IH143" i="10"/>
  <c r="BH155" i="11"/>
  <c r="AQ5" i="11"/>
  <c r="OF149" i="10"/>
  <c r="BI163" i="11"/>
  <c r="CJ161" i="13"/>
  <c r="AC39" i="6"/>
  <c r="KZ130" i="10"/>
  <c r="BK132" i="13"/>
  <c r="JE111" i="10"/>
  <c r="LR21" i="10"/>
  <c r="GN160" i="10"/>
  <c r="CF129" i="13"/>
  <c r="LT132" i="10"/>
  <c r="FB160" i="13"/>
  <c r="DQ101" i="10"/>
  <c r="AC84" i="11"/>
  <c r="OJ18" i="10"/>
  <c r="FN156" i="10"/>
  <c r="IL80" i="10"/>
  <c r="DN135" i="10"/>
  <c r="JB127" i="10"/>
  <c r="HV146" i="13"/>
  <c r="DR9" i="10"/>
  <c r="Y297" i="6"/>
  <c r="KY10" i="10"/>
  <c r="BJ40" i="11"/>
  <c r="LA102" i="13"/>
  <c r="QU26" i="10"/>
  <c r="KZ70" i="10"/>
  <c r="AH148" i="11"/>
  <c r="MZ28" i="13"/>
  <c r="AU77" i="11"/>
  <c r="GI153" i="10"/>
  <c r="JB117" i="10"/>
  <c r="OP144" i="10"/>
  <c r="BM43" i="11"/>
  <c r="AA116" i="11"/>
  <c r="CV54" i="10"/>
  <c r="DQ132" i="10"/>
  <c r="CF29" i="13"/>
  <c r="LR164" i="10"/>
  <c r="OL159" i="10"/>
  <c r="FB72" i="13"/>
  <c r="AH137" i="11"/>
  <c r="DT86" i="10"/>
  <c r="QU152" i="10"/>
  <c r="AA29" i="6"/>
  <c r="AC186" i="6"/>
  <c r="AH135" i="11"/>
  <c r="NP17" i="10"/>
  <c r="CE115" i="13"/>
  <c r="AS113" i="11"/>
  <c r="CJ55" i="13"/>
  <c r="RU112" i="10"/>
  <c r="LV63" i="10"/>
  <c r="RU94" i="10"/>
  <c r="OK107" i="10"/>
  <c r="KY31" i="13"/>
  <c r="LT18" i="10"/>
  <c r="AB8" i="11"/>
  <c r="AB104" i="6"/>
  <c r="AU69" i="11"/>
  <c r="EW27" i="13"/>
  <c r="JA24" i="10"/>
  <c r="CX73" i="10"/>
  <c r="BI52" i="11"/>
  <c r="AI24" i="12"/>
  <c r="OJ103" i="10"/>
  <c r="LV5" i="10"/>
  <c r="AU153" i="11"/>
  <c r="AI85" i="11"/>
  <c r="LW46" i="10"/>
  <c r="QU37" i="10"/>
  <c r="KW57" i="13"/>
  <c r="RT88" i="10"/>
  <c r="IG126" i="10"/>
  <c r="OP75" i="10"/>
  <c r="KA42" i="13"/>
  <c r="KW65" i="13"/>
  <c r="BK32" i="11"/>
  <c r="IC155" i="13"/>
  <c r="DM150" i="10"/>
  <c r="AC162" i="6"/>
  <c r="IF35" i="10"/>
  <c r="RV35" i="10" s="1"/>
  <c r="KQ145" i="13"/>
  <c r="OO140" i="10"/>
  <c r="LN55" i="10"/>
  <c r="AU50" i="11"/>
  <c r="AC44" i="11"/>
  <c r="OK122" i="10"/>
  <c r="NP123" i="13"/>
  <c r="RV139" i="10"/>
  <c r="AJ80" i="11"/>
  <c r="RU75" i="10"/>
  <c r="OK93" i="10"/>
  <c r="KY120" i="13"/>
  <c r="GM54" i="10"/>
  <c r="Y80" i="11"/>
  <c r="BB17" i="11"/>
  <c r="AK98" i="11"/>
  <c r="OF22" i="10"/>
  <c r="BC81" i="11"/>
  <c r="BM134" i="11"/>
  <c r="JF150" i="10"/>
  <c r="JE15" i="10"/>
  <c r="GF84" i="10"/>
  <c r="DU6" i="10"/>
  <c r="RX65" i="10"/>
  <c r="JD156" i="10"/>
  <c r="OF48" i="10"/>
  <c r="AG77" i="11"/>
  <c r="X63" i="6"/>
  <c r="K35" i="6"/>
  <c r="NX42" i="13"/>
  <c r="OK108" i="10"/>
  <c r="AF96" i="12"/>
  <c r="IH18" i="10"/>
  <c r="KX160" i="10"/>
  <c r="AJ121" i="11"/>
  <c r="FT112" i="10"/>
  <c r="AK18" i="11"/>
  <c r="DV123" i="10"/>
  <c r="DS113" i="10"/>
  <c r="BD146" i="11"/>
  <c r="RX54" i="10"/>
  <c r="CD77" i="13"/>
  <c r="JC21" i="10"/>
  <c r="BA110" i="11"/>
  <c r="AB101" i="6"/>
  <c r="BL140" i="11"/>
  <c r="BK27" i="11"/>
  <c r="NW95" i="13"/>
  <c r="OO96" i="10" s="1"/>
  <c r="KU88" i="13"/>
  <c r="LR89" i="10" s="1"/>
  <c r="AC232" i="6"/>
  <c r="GE134" i="10"/>
  <c r="Y316" i="6"/>
  <c r="AE81" i="12"/>
  <c r="AJ23" i="11"/>
  <c r="KC154" i="13"/>
  <c r="AA168" i="6"/>
  <c r="BM57" i="11"/>
  <c r="AT24" i="11"/>
  <c r="FT30" i="10"/>
  <c r="NW80" i="13"/>
  <c r="OO81" i="10" s="1"/>
  <c r="CE77" i="13"/>
  <c r="DQ78" i="10" s="1"/>
  <c r="NQ160" i="10"/>
  <c r="Z149" i="11"/>
  <c r="AF82" i="12"/>
  <c r="HX71" i="13"/>
  <c r="IZ72" i="10" s="1"/>
  <c r="AC130" i="11"/>
  <c r="AT74" i="11"/>
  <c r="NX127" i="13"/>
  <c r="OP128" i="10" s="1"/>
  <c r="DT48" i="10"/>
  <c r="OP64" i="10"/>
  <c r="Z253" i="6"/>
  <c r="CJ75" i="13"/>
  <c r="Z31" i="6"/>
  <c r="BI26" i="11"/>
  <c r="GD18" i="10"/>
  <c r="KU130" i="13"/>
  <c r="KS118" i="13"/>
  <c r="MZ46" i="13"/>
  <c r="NR47" i="10" s="1"/>
  <c r="KS65" i="13"/>
  <c r="JF121" i="10"/>
  <c r="BZ91" i="13"/>
  <c r="FF136" i="13"/>
  <c r="BA39" i="11"/>
  <c r="AP150" i="11"/>
  <c r="DR13" i="10"/>
  <c r="Z173" i="6"/>
  <c r="AP43" i="11"/>
  <c r="AC120" i="11"/>
  <c r="EY43" i="13"/>
  <c r="X12" i="6"/>
  <c r="MY152" i="13"/>
  <c r="KX157" i="10"/>
  <c r="AG60" i="11"/>
  <c r="IC41" i="13"/>
  <c r="OH67" i="10"/>
  <c r="NN108" i="13"/>
  <c r="FE16" i="13"/>
  <c r="CH133" i="13"/>
  <c r="FG115" i="13"/>
  <c r="GN116" i="10" s="1"/>
  <c r="AU90" i="11"/>
  <c r="JA72" i="10"/>
  <c r="AA159" i="11"/>
  <c r="NR132" i="13"/>
  <c r="CD83" i="13"/>
  <c r="DM54" i="10"/>
  <c r="GM26" i="10"/>
  <c r="QW164" i="10"/>
  <c r="HT9" i="13"/>
  <c r="Y133" i="11"/>
  <c r="FE151" i="13"/>
  <c r="HY119" i="13"/>
  <c r="FC24" i="13"/>
  <c r="GJ25" i="10" s="1"/>
  <c r="MZ23" i="13"/>
  <c r="NR24" i="10" s="1"/>
  <c r="LR151" i="10"/>
  <c r="X71" i="6"/>
  <c r="FA76" i="13"/>
  <c r="AR159" i="11"/>
  <c r="AT161" i="11"/>
  <c r="HZ58" i="13"/>
  <c r="AI17" i="12"/>
  <c r="KB42" i="13"/>
  <c r="EY109" i="13"/>
  <c r="AY31" i="11"/>
  <c r="LP19" i="10"/>
  <c r="Y58" i="11"/>
  <c r="MZ127" i="13"/>
  <c r="X97" i="6"/>
  <c r="AH27" i="12"/>
  <c r="CI33" i="13"/>
  <c r="DU99" i="10"/>
  <c r="HE118" i="13"/>
  <c r="DL33" i="10"/>
  <c r="GD56" i="10"/>
  <c r="AA162" i="6"/>
  <c r="Y92" i="6"/>
  <c r="AS53" i="11"/>
  <c r="GH111" i="10"/>
  <c r="LT52" i="10"/>
  <c r="CF145" i="13"/>
  <c r="CJ134" i="13"/>
  <c r="DV135" i="10" s="1"/>
  <c r="CI42" i="13"/>
  <c r="NP31" i="13"/>
  <c r="HF135" i="13"/>
  <c r="DR65" i="10"/>
  <c r="HY157" i="13"/>
  <c r="NT33" i="13"/>
  <c r="DU154" i="10"/>
  <c r="NR98" i="10"/>
  <c r="GD60" i="10"/>
  <c r="KQ159" i="13"/>
  <c r="LN160" i="10" s="1"/>
  <c r="AH8" i="12"/>
  <c r="Z159" i="11"/>
  <c r="FC159" i="13"/>
  <c r="GJ160" i="10" s="1"/>
  <c r="EW114" i="13"/>
  <c r="FT58" i="10"/>
  <c r="AF80" i="12"/>
  <c r="AC35" i="11"/>
  <c r="AA35" i="6"/>
  <c r="BC38" i="11"/>
  <c r="RU69" i="10"/>
  <c r="DP33" i="10"/>
  <c r="OJ36" i="10"/>
  <c r="KW141" i="13"/>
  <c r="KX162" i="10"/>
  <c r="EG154" i="13"/>
  <c r="FC100" i="13"/>
  <c r="LP149" i="10"/>
  <c r="FO107" i="10"/>
  <c r="QV107" i="10" s="1"/>
  <c r="AC257" i="6"/>
  <c r="FE75" i="13"/>
  <c r="FA66" i="13"/>
  <c r="RX161" i="10"/>
  <c r="AT113" i="11"/>
  <c r="NW59" i="13"/>
  <c r="FP161" i="10"/>
  <c r="DQ99" i="10"/>
  <c r="JB45" i="10"/>
  <c r="CV27" i="10"/>
  <c r="RT27" i="10" s="1"/>
  <c r="JD99" i="10"/>
  <c r="GD137" i="10"/>
  <c r="NW155" i="13"/>
  <c r="GH128" i="10"/>
  <c r="BM130" i="11"/>
  <c r="LP138" i="10"/>
  <c r="NP40" i="10"/>
  <c r="AL24" i="11"/>
  <c r="GH7" i="10"/>
  <c r="AQ106" i="11"/>
  <c r="IH90" i="10"/>
  <c r="AR100" i="11"/>
  <c r="AF44" i="12"/>
  <c r="GD39" i="10"/>
  <c r="JC147" i="10"/>
  <c r="LU25" i="10"/>
  <c r="NX33" i="13"/>
  <c r="HX42" i="13"/>
  <c r="NP84" i="10"/>
  <c r="DM21" i="10"/>
  <c r="NT13" i="13"/>
  <c r="GN54" i="10"/>
  <c r="JC160" i="10"/>
  <c r="BL76" i="11"/>
  <c r="LV154" i="10"/>
  <c r="BJ16" i="13"/>
  <c r="KC84" i="13"/>
  <c r="EI96" i="13"/>
  <c r="AU30" i="11"/>
  <c r="LR62" i="10"/>
  <c r="OH13" i="10"/>
  <c r="IL153" i="10"/>
  <c r="GJ139" i="10"/>
  <c r="GJ69" i="10"/>
  <c r="KY147" i="13"/>
  <c r="ID22" i="13"/>
  <c r="EG33" i="13"/>
  <c r="KZ14" i="13"/>
  <c r="DL142" i="10"/>
  <c r="IH132" i="10"/>
  <c r="OH26" i="10"/>
  <c r="LT108" i="10"/>
  <c r="AJ59" i="11"/>
  <c r="AC165" i="6"/>
  <c r="EI147" i="13"/>
  <c r="LW66" i="10"/>
  <c r="FT99" i="10"/>
  <c r="AU147" i="11"/>
  <c r="AQ64" i="11"/>
  <c r="RV65" i="10"/>
  <c r="IB68" i="13"/>
  <c r="DV149" i="10"/>
  <c r="FO120" i="10"/>
  <c r="GJ83" i="10"/>
  <c r="BC152" i="11"/>
  <c r="LX9" i="10"/>
  <c r="KY78" i="10"/>
  <c r="OM30" i="10"/>
  <c r="JE114" i="10"/>
  <c r="LW121" i="10"/>
  <c r="IX108" i="10"/>
  <c r="AB136" i="11"/>
  <c r="RU25" i="10"/>
  <c r="BJ147" i="11"/>
  <c r="LS135" i="10"/>
  <c r="FP159" i="10"/>
  <c r="E41" i="6"/>
  <c r="AC103" i="11"/>
  <c r="HX151" i="13"/>
  <c r="KY40" i="10"/>
  <c r="GL85" i="10"/>
  <c r="AY61" i="11"/>
  <c r="DV93" i="10"/>
  <c r="DV110" i="10"/>
  <c r="IL47" i="10"/>
  <c r="ON129" i="10"/>
  <c r="CV9" i="10"/>
  <c r="OK86" i="10"/>
  <c r="DT142" i="10"/>
  <c r="LR140" i="10"/>
  <c r="DL10" i="10"/>
  <c r="NP27" i="10"/>
  <c r="IL150" i="10"/>
  <c r="AB5" i="11"/>
  <c r="AP63" i="11"/>
  <c r="AI71" i="11"/>
  <c r="GJ162" i="10"/>
  <c r="AK97" i="11"/>
  <c r="KY120" i="10"/>
  <c r="AA133" i="11"/>
  <c r="GM66" i="10"/>
  <c r="IL97" i="10"/>
  <c r="DR105" i="10"/>
  <c r="DL14" i="10"/>
  <c r="AI18" i="12"/>
  <c r="CW148" i="10"/>
  <c r="JD93" i="10"/>
  <c r="QW92" i="10"/>
  <c r="HE147" i="13"/>
  <c r="FE149" i="13"/>
  <c r="FN51" i="10"/>
  <c r="BK87" i="13"/>
  <c r="JA151" i="10"/>
  <c r="GN39" i="10"/>
  <c r="AY95" i="11"/>
  <c r="IL147" i="10"/>
  <c r="BM78" i="11"/>
  <c r="IZ130" i="10"/>
  <c r="JA136" i="10"/>
  <c r="AU84" i="11"/>
  <c r="DT83" i="10"/>
  <c r="BK71" i="13"/>
  <c r="OO62" i="10"/>
  <c r="HT64" i="13"/>
  <c r="OH155" i="10"/>
  <c r="OH12" i="10"/>
  <c r="IZ46" i="10"/>
  <c r="IF122" i="10"/>
  <c r="GF57" i="10"/>
  <c r="IH78" i="10"/>
  <c r="LX153" i="10"/>
  <c r="OH135" i="10"/>
  <c r="IC88" i="13"/>
  <c r="KY47" i="10"/>
  <c r="Z310" i="6"/>
  <c r="IC67" i="13"/>
  <c r="RU27" i="10"/>
  <c r="GD144" i="10"/>
  <c r="IG91" i="10"/>
  <c r="LX132" i="10"/>
  <c r="AI52" i="12"/>
  <c r="AC275" i="6"/>
  <c r="AH87" i="12"/>
  <c r="IZ80" i="10"/>
  <c r="FE27" i="13"/>
  <c r="CJ126" i="13"/>
  <c r="KZ152" i="10"/>
  <c r="OJ114" i="10"/>
  <c r="IZ161" i="10"/>
  <c r="MY151" i="13"/>
  <c r="CX44" i="10"/>
  <c r="QK103" i="10"/>
  <c r="DT39" i="10"/>
  <c r="NQ11" i="10"/>
  <c r="IG133" i="10"/>
  <c r="AQ21" i="11"/>
  <c r="NS146" i="13"/>
  <c r="EY108" i="13"/>
  <c r="FT133" i="10"/>
  <c r="LN70" i="10"/>
  <c r="KU93" i="13"/>
  <c r="BI76" i="11"/>
  <c r="GD73" i="10"/>
  <c r="GF31" i="10"/>
  <c r="BM45" i="11"/>
  <c r="RZ62" i="10"/>
  <c r="NN92" i="13"/>
  <c r="RY44" i="10"/>
  <c r="DT45" i="10"/>
  <c r="Y125" i="6"/>
  <c r="JA80" i="10"/>
  <c r="IV62" i="10"/>
  <c r="FO92" i="10"/>
  <c r="IF31" i="10"/>
  <c r="DR151" i="10"/>
  <c r="LV127" i="10"/>
  <c r="OP59" i="10"/>
  <c r="RV116" i="10"/>
  <c r="KZ26" i="10"/>
  <c r="LV121" i="10"/>
  <c r="QU44" i="10"/>
  <c r="ON118" i="10"/>
  <c r="RW42" i="10"/>
  <c r="GF65" i="10"/>
  <c r="LP65" i="10"/>
  <c r="DU136" i="10"/>
  <c r="QV76" i="10"/>
  <c r="CJ125" i="13"/>
  <c r="IH73" i="10"/>
  <c r="OL30" i="10"/>
  <c r="QX108" i="10"/>
  <c r="QY76" i="10"/>
  <c r="KZ110" i="10"/>
  <c r="LS89" i="10"/>
  <c r="IB26" i="13"/>
  <c r="IX69" i="10"/>
  <c r="GF93" i="10"/>
  <c r="AQ6" i="11"/>
  <c r="GL118" i="10"/>
  <c r="GH109" i="10"/>
  <c r="GD33" i="10"/>
  <c r="JE87" i="10"/>
  <c r="QW126" i="10"/>
  <c r="DP101" i="10"/>
  <c r="DP61" i="10"/>
  <c r="OL73" i="10"/>
  <c r="OO121" i="10"/>
  <c r="JA86" i="10"/>
  <c r="GN13" i="10"/>
  <c r="DP64" i="10"/>
  <c r="DT137" i="10"/>
  <c r="RV121" i="10"/>
  <c r="JD119" i="10"/>
  <c r="RU33" i="10"/>
  <c r="LT148" i="10"/>
  <c r="JE68" i="10"/>
  <c r="RT91" i="10"/>
  <c r="LX70" i="10"/>
  <c r="GD65" i="10"/>
  <c r="KY49" i="10"/>
  <c r="LW91" i="10"/>
  <c r="BC154" i="11"/>
  <c r="QM160" i="10"/>
  <c r="CW126" i="10"/>
  <c r="GN138" i="10"/>
  <c r="RW7" i="10"/>
  <c r="JA74" i="10"/>
  <c r="CW157" i="10"/>
  <c r="DU107" i="10"/>
  <c r="RW17" i="10"/>
  <c r="OH69" i="10"/>
  <c r="Y308" i="6"/>
  <c r="BA99" i="11"/>
  <c r="RY31" i="10"/>
  <c r="DP10" i="10"/>
  <c r="GL91" i="10"/>
  <c r="RY106" i="10"/>
  <c r="DU110" i="10"/>
  <c r="DT101" i="10"/>
  <c r="AZ68" i="11"/>
  <c r="IH125" i="10"/>
  <c r="GD97" i="10"/>
  <c r="GJ126" i="10"/>
  <c r="RY7" i="10"/>
  <c r="DN78" i="10"/>
  <c r="LS119" i="10"/>
  <c r="KZ8" i="10"/>
  <c r="IV151" i="10"/>
  <c r="KZ59" i="10"/>
  <c r="OP54" i="10"/>
  <c r="SC58" i="10"/>
  <c r="OL105" i="10"/>
  <c r="GH94" i="10"/>
  <c r="QZ49" i="10"/>
  <c r="AG89" i="12"/>
  <c r="IV5" i="10"/>
  <c r="LS159" i="10"/>
  <c r="GM29" i="10"/>
  <c r="OH11" i="10"/>
  <c r="DR36" i="10"/>
  <c r="JB59" i="10"/>
  <c r="Y131" i="11"/>
  <c r="NR118" i="10"/>
  <c r="DR19" i="10"/>
  <c r="DL8" i="10"/>
  <c r="QW122" i="10"/>
  <c r="ID114" i="13"/>
  <c r="LV107" i="10"/>
  <c r="QY17" i="10"/>
  <c r="RW111" i="10"/>
  <c r="LV42" i="10"/>
  <c r="DU29" i="10"/>
  <c r="GI141" i="10"/>
  <c r="OM56" i="10"/>
  <c r="EW138" i="13"/>
  <c r="LT151" i="10"/>
  <c r="LN48" i="10"/>
  <c r="LS158" i="10"/>
  <c r="LP134" i="10"/>
  <c r="DV111" i="10"/>
  <c r="GF92" i="10"/>
  <c r="DV103" i="10"/>
  <c r="QV140" i="10"/>
  <c r="OF41" i="10"/>
  <c r="EY156" i="13"/>
  <c r="DT16" i="10"/>
  <c r="NQ122" i="10"/>
  <c r="GH42" i="10"/>
  <c r="DL43" i="10"/>
  <c r="CX55" i="10"/>
  <c r="QV66" i="10"/>
  <c r="RX43" i="10"/>
  <c r="CE54" i="13"/>
  <c r="AT60" i="11"/>
  <c r="JF9" i="10"/>
  <c r="QW98" i="10"/>
  <c r="LX97" i="10"/>
  <c r="SB81" i="10"/>
  <c r="OJ156" i="10"/>
  <c r="JF37" i="10"/>
  <c r="OP24" i="10"/>
  <c r="RU123" i="10"/>
  <c r="GD8" i="10"/>
  <c r="LX26" i="10"/>
  <c r="QK65" i="10"/>
  <c r="KY109" i="10"/>
  <c r="IH137" i="10"/>
  <c r="IH146" i="10"/>
  <c r="DQ103" i="10"/>
  <c r="LT92" i="10"/>
  <c r="GF37" i="10"/>
  <c r="SB43" i="10"/>
  <c r="IZ129" i="10"/>
  <c r="OO102" i="10"/>
  <c r="DQ154" i="10"/>
  <c r="GI158" i="10"/>
  <c r="DV6" i="10"/>
  <c r="RW65" i="10"/>
  <c r="IH133" i="10"/>
  <c r="RW84" i="10"/>
  <c r="RZ19" i="10"/>
  <c r="JA137" i="10"/>
  <c r="IH35" i="10"/>
  <c r="OO113" i="10"/>
  <c r="RW123" i="10"/>
  <c r="Y34" i="6"/>
  <c r="JA36" i="10"/>
  <c r="Z121" i="11"/>
  <c r="LN41" i="10"/>
  <c r="IH15" i="10"/>
  <c r="RX84" i="10"/>
  <c r="NN162" i="13"/>
  <c r="LX154" i="10"/>
  <c r="Z21" i="11"/>
  <c r="JF74" i="10"/>
  <c r="SC12" i="10"/>
  <c r="LW77" i="10"/>
  <c r="GL56" i="10"/>
  <c r="KY9" i="10"/>
  <c r="LN80" i="10"/>
  <c r="JF156" i="10"/>
  <c r="SA5" i="10"/>
  <c r="JD107" i="10"/>
  <c r="DV116" i="10"/>
  <c r="KZ155" i="10"/>
  <c r="DT33" i="10"/>
  <c r="RZ58" i="10"/>
  <c r="GF87" i="10"/>
  <c r="OF155" i="10"/>
  <c r="QV131" i="10"/>
  <c r="LW9" i="10"/>
  <c r="CX131" i="10"/>
  <c r="FN73" i="10"/>
  <c r="KX48" i="10"/>
  <c r="GN140" i="10"/>
  <c r="QU118" i="10"/>
  <c r="OL37" i="10"/>
  <c r="LT138" i="10"/>
  <c r="DT123" i="10"/>
  <c r="QX69" i="10"/>
  <c r="FO63" i="10"/>
  <c r="LX156" i="10"/>
  <c r="KZ102" i="10"/>
  <c r="JD122" i="10"/>
  <c r="GH20" i="10"/>
  <c r="OL107" i="10"/>
  <c r="QY68" i="10"/>
  <c r="RX120" i="10"/>
  <c r="RZ66" i="10"/>
  <c r="RD119" i="10"/>
  <c r="BL137" i="11"/>
  <c r="RT12" i="10"/>
  <c r="KY48" i="10"/>
  <c r="QU9" i="10"/>
  <c r="IX125" i="10"/>
  <c r="JB159" i="10"/>
  <c r="NR79" i="13"/>
  <c r="OJ80" i="10" s="1"/>
  <c r="KY127" i="10"/>
  <c r="KA4" i="13"/>
  <c r="LR16" i="10"/>
  <c r="FO29" i="10"/>
  <c r="NX117" i="13"/>
  <c r="LA22" i="13"/>
  <c r="LP87" i="10"/>
  <c r="OJ139" i="10"/>
  <c r="OG46" i="10"/>
  <c r="X274" i="6"/>
  <c r="OJ88" i="10"/>
  <c r="LR113" i="10"/>
  <c r="IF94" i="10"/>
  <c r="DS69" i="10"/>
  <c r="CE19" i="13"/>
  <c r="DQ20" i="10" s="1"/>
  <c r="IV94" i="10"/>
  <c r="RT160" i="10"/>
  <c r="DL19" i="10"/>
  <c r="X341" i="6"/>
  <c r="OO116" i="10"/>
  <c r="Z89" i="6"/>
  <c r="GM122" i="10"/>
  <c r="DQ121" i="10"/>
  <c r="GL99" i="10"/>
  <c r="AF51" i="12"/>
  <c r="CH89" i="13"/>
  <c r="NV104" i="10"/>
  <c r="AI53" i="12"/>
  <c r="DP114" i="10"/>
  <c r="EI6" i="13"/>
  <c r="CW45" i="10"/>
  <c r="QU45" i="10" s="1"/>
  <c r="NQ43" i="10"/>
  <c r="AU81" i="11"/>
  <c r="CV142" i="10"/>
  <c r="GI30" i="10"/>
  <c r="MZ8" i="13"/>
  <c r="AT11" i="11"/>
  <c r="JB130" i="10"/>
  <c r="NN120" i="13"/>
  <c r="IX71" i="10"/>
  <c r="IW108" i="10"/>
  <c r="IV100" i="10"/>
  <c r="GN32" i="10"/>
  <c r="LW109" i="10"/>
  <c r="GL50" i="10"/>
  <c r="BC126" i="11"/>
  <c r="NT79" i="13"/>
  <c r="FA115" i="13"/>
  <c r="KZ139" i="13"/>
  <c r="EH24" i="13"/>
  <c r="NV93" i="10"/>
  <c r="ID20" i="13"/>
  <c r="LX64" i="10"/>
  <c r="OJ7" i="10"/>
  <c r="JF23" i="10"/>
  <c r="NT57" i="13"/>
  <c r="LP159" i="10"/>
  <c r="NV47" i="13"/>
  <c r="LV75" i="10"/>
  <c r="OF56" i="10"/>
  <c r="AE83" i="12"/>
  <c r="KY26" i="10"/>
  <c r="NT143" i="13"/>
  <c r="SB25" i="10"/>
  <c r="DS160" i="10"/>
  <c r="IZ100" i="10"/>
  <c r="NV104" i="13"/>
  <c r="ON105" i="10" s="1"/>
  <c r="QU82" i="10"/>
  <c r="Z105" i="6"/>
  <c r="AB24" i="6"/>
  <c r="LD69" i="10"/>
  <c r="MZ122" i="13"/>
  <c r="CV34" i="10"/>
  <c r="BA129" i="11"/>
  <c r="AK164" i="11"/>
  <c r="DQ124" i="10"/>
  <c r="AL158" i="11"/>
  <c r="IL89" i="10"/>
  <c r="NV115" i="13"/>
  <c r="RW132" i="10"/>
  <c r="X317" i="6"/>
  <c r="QW66" i="10"/>
  <c r="AC134" i="6"/>
  <c r="GL32" i="10"/>
  <c r="DR25" i="10"/>
  <c r="AQ157" i="11"/>
  <c r="AL60" i="11"/>
  <c r="DR114" i="10"/>
  <c r="AA338" i="6"/>
  <c r="BA131" i="11"/>
  <c r="CH77" i="13"/>
  <c r="DT21" i="10"/>
  <c r="JF35" i="10"/>
  <c r="BD104" i="11"/>
  <c r="RU96" i="10"/>
  <c r="KY91" i="13"/>
  <c r="EI42" i="13"/>
  <c r="AC83" i="11"/>
  <c r="AG119" i="11"/>
  <c r="RT133" i="10"/>
  <c r="IC42" i="13"/>
  <c r="OP81" i="10"/>
  <c r="ON97" i="10"/>
  <c r="DV101" i="10"/>
  <c r="BL85" i="13"/>
  <c r="Z275" i="6"/>
  <c r="OH42" i="10"/>
  <c r="GH38" i="10"/>
  <c r="Y340" i="6"/>
  <c r="BL94" i="11"/>
  <c r="RU110" i="10"/>
  <c r="AG113" i="11"/>
  <c r="DQ40" i="10"/>
  <c r="RX127" i="10"/>
  <c r="LT47" i="10"/>
  <c r="NW138" i="13"/>
  <c r="GF73" i="10"/>
  <c r="JB95" i="10"/>
  <c r="JF67" i="10"/>
  <c r="KV111" i="13"/>
  <c r="GH74" i="10"/>
  <c r="OJ53" i="10"/>
  <c r="Z19" i="11"/>
  <c r="NV10" i="10"/>
  <c r="BL62" i="11"/>
  <c r="CD58" i="13"/>
  <c r="QX71" i="10"/>
  <c r="CD72" i="13"/>
  <c r="JA103" i="10"/>
  <c r="FB48" i="13"/>
  <c r="FA118" i="13"/>
  <c r="Y59" i="11"/>
  <c r="IZ75" i="10"/>
  <c r="GH154" i="10"/>
  <c r="KZ41" i="10"/>
  <c r="Z108" i="6"/>
  <c r="KY151" i="10"/>
  <c r="DB109" i="10"/>
  <c r="BK23" i="11"/>
  <c r="HT139" i="13"/>
  <c r="QY35" i="10"/>
  <c r="GF30" i="10"/>
  <c r="OO89" i="10"/>
  <c r="RT89" i="10"/>
  <c r="QM28" i="10"/>
  <c r="ON22" i="10"/>
  <c r="RU101" i="10"/>
  <c r="RX70" i="10"/>
  <c r="RU102" i="10"/>
  <c r="FN63" i="10"/>
  <c r="LX38" i="10"/>
  <c r="OO139" i="10"/>
  <c r="RY79" i="10"/>
  <c r="IV7" i="10"/>
  <c r="GL76" i="10"/>
  <c r="HF127" i="13"/>
  <c r="RU84" i="10"/>
  <c r="ON42" i="10"/>
  <c r="HX20" i="13"/>
  <c r="IG115" i="10"/>
  <c r="JD116" i="10"/>
  <c r="OP33" i="10"/>
  <c r="Y344" i="6"/>
  <c r="CX121" i="10"/>
  <c r="OH84" i="10"/>
  <c r="IG39" i="10"/>
  <c r="IZ64" i="10"/>
  <c r="FN20" i="10"/>
  <c r="NR36" i="10"/>
  <c r="ID141" i="13"/>
  <c r="GK45" i="10"/>
  <c r="QW60" i="10"/>
  <c r="QU158" i="10"/>
  <c r="KA38" i="13"/>
  <c r="JA110" i="10"/>
  <c r="QV5" i="10"/>
  <c r="GN36" i="10"/>
  <c r="QV139" i="10"/>
  <c r="AC328" i="6"/>
  <c r="IF24" i="10"/>
  <c r="QK90" i="10"/>
  <c r="OH126" i="10"/>
  <c r="LS10" i="10"/>
  <c r="LN133" i="10"/>
  <c r="RA156" i="10"/>
  <c r="RT37" i="10"/>
  <c r="LX138" i="10"/>
  <c r="LX90" i="10"/>
  <c r="AZ92" i="11"/>
  <c r="IG103" i="10"/>
  <c r="QW103" i="10" s="1"/>
  <c r="JD52" i="10"/>
  <c r="DQ153" i="10"/>
  <c r="RV161" i="10"/>
  <c r="BB65" i="11"/>
  <c r="OJ85" i="10"/>
  <c r="ON107" i="10"/>
  <c r="OO88" i="10"/>
  <c r="DR141" i="10"/>
  <c r="KY11" i="10"/>
  <c r="GL139" i="10"/>
  <c r="DR160" i="10"/>
  <c r="RT69" i="10"/>
  <c r="GH57" i="10"/>
  <c r="QY60" i="10"/>
  <c r="KZ92" i="10"/>
  <c r="FN106" i="10"/>
  <c r="JA22" i="10"/>
  <c r="DV33" i="10"/>
  <c r="AA211" i="6"/>
  <c r="JD131" i="10"/>
  <c r="JA47" i="10"/>
  <c r="OK100" i="10"/>
  <c r="LP120" i="10"/>
  <c r="LR55" i="10"/>
  <c r="LX65" i="10"/>
  <c r="BM42" i="11"/>
  <c r="LW98" i="10"/>
  <c r="OF109" i="10"/>
  <c r="QY87" i="10"/>
  <c r="LV119" i="10"/>
  <c r="DV109" i="10"/>
  <c r="DQ117" i="10"/>
  <c r="IV86" i="10"/>
  <c r="IZ89" i="10"/>
  <c r="GH141" i="10"/>
  <c r="ON163" i="10"/>
  <c r="RZ140" i="10"/>
  <c r="DP98" i="10"/>
  <c r="QZ74" i="10"/>
  <c r="DR32" i="10"/>
  <c r="SA19" i="10"/>
  <c r="DR132" i="10"/>
  <c r="JD117" i="10"/>
  <c r="RX17" i="10"/>
  <c r="IZ127" i="10"/>
  <c r="RX119" i="10"/>
  <c r="OL96" i="10"/>
  <c r="QX163" i="10"/>
  <c r="QW24" i="10"/>
  <c r="RV85" i="10"/>
  <c r="QU98" i="10"/>
  <c r="RB75" i="10"/>
  <c r="DP49" i="10"/>
  <c r="DV56" i="10"/>
  <c r="RV20" i="10"/>
  <c r="JE14" i="10"/>
  <c r="SA14" i="10" s="1"/>
  <c r="KY133" i="10"/>
  <c r="LW51" i="10"/>
  <c r="DP73" i="10"/>
  <c r="QU31" i="10"/>
  <c r="LV159" i="10"/>
  <c r="QV132" i="10"/>
  <c r="AZ24" i="11"/>
  <c r="GL39" i="10"/>
  <c r="FP57" i="10"/>
  <c r="JD124" i="10"/>
  <c r="LT27" i="10"/>
  <c r="QX89" i="10"/>
  <c r="QV69" i="10"/>
  <c r="DV145" i="10"/>
  <c r="SA116" i="10"/>
  <c r="QY92" i="10"/>
  <c r="NQ84" i="10"/>
  <c r="NP119" i="13"/>
  <c r="JB62" i="10"/>
  <c r="QX105" i="10"/>
  <c r="OO141" i="10"/>
  <c r="QL138" i="10"/>
  <c r="OP109" i="10"/>
  <c r="OK16" i="10"/>
  <c r="JE43" i="10"/>
  <c r="LW34" i="10"/>
  <c r="FG70" i="13"/>
  <c r="RX12" i="10"/>
  <c r="LX44" i="10"/>
  <c r="GM7" i="10"/>
  <c r="IV161" i="10"/>
  <c r="AU67" i="11"/>
  <c r="DN66" i="10"/>
  <c r="RV72" i="10"/>
  <c r="CV104" i="10"/>
  <c r="JB119" i="10"/>
  <c r="GN79" i="10"/>
  <c r="GF12" i="10"/>
  <c r="RZ124" i="10"/>
  <c r="GF95" i="10"/>
  <c r="QO5" i="10"/>
  <c r="DQ145" i="10"/>
  <c r="DN59" i="10"/>
  <c r="Z86" i="6"/>
  <c r="DQ108" i="10"/>
  <c r="DP69" i="10"/>
  <c r="IZ116" i="10"/>
  <c r="DU42" i="10"/>
  <c r="DV25" i="10"/>
  <c r="GF38" i="10"/>
  <c r="RB110" i="10"/>
  <c r="E23" i="6"/>
  <c r="KY149" i="10"/>
  <c r="ID99" i="13"/>
  <c r="IV98" i="10"/>
  <c r="QX12" i="10"/>
  <c r="QX72" i="10"/>
  <c r="KY104" i="10"/>
  <c r="OL79" i="10"/>
  <c r="Z265" i="6"/>
  <c r="LW94" i="10"/>
  <c r="IC72" i="13"/>
  <c r="OK162" i="10"/>
  <c r="DR37" i="10"/>
  <c r="OF64" i="10"/>
  <c r="NQ111" i="10"/>
  <c r="DU34" i="10"/>
  <c r="NR155" i="10"/>
  <c r="NQ85" i="10"/>
  <c r="RU70" i="10"/>
  <c r="GF151" i="10"/>
  <c r="LS42" i="10"/>
  <c r="OM18" i="10"/>
  <c r="LW133" i="10"/>
  <c r="QM75" i="10"/>
  <c r="LT155" i="10"/>
  <c r="LR54" i="10"/>
  <c r="IG120" i="10"/>
  <c r="DU75" i="10"/>
  <c r="NR100" i="10"/>
  <c r="FO133" i="10"/>
  <c r="IG107" i="10"/>
  <c r="JD113" i="10"/>
  <c r="LV96" i="10"/>
  <c r="QM98" i="10"/>
  <c r="QN155" i="10"/>
  <c r="FP97" i="10"/>
  <c r="FO113" i="10"/>
  <c r="KZ10" i="10"/>
  <c r="GD75" i="10"/>
  <c r="OP23" i="10"/>
  <c r="JA144" i="10"/>
  <c r="JA20" i="10"/>
  <c r="FO40" i="10"/>
  <c r="IV157" i="10"/>
  <c r="KX136" i="10"/>
  <c r="BJ5" i="11"/>
  <c r="LP79" i="10"/>
  <c r="Z164" i="6"/>
  <c r="BJ9" i="11"/>
  <c r="HT73" i="13"/>
  <c r="FT83" i="10"/>
  <c r="LU141" i="10"/>
  <c r="KX46" i="10"/>
  <c r="JB135" i="10"/>
  <c r="ID116" i="13"/>
  <c r="LV21" i="10"/>
  <c r="FT72" i="10"/>
  <c r="BI66" i="11"/>
  <c r="HZ130" i="13"/>
  <c r="NN89" i="13"/>
  <c r="FC61" i="13"/>
  <c r="AC108" i="6"/>
  <c r="DR82" i="10"/>
  <c r="GI72" i="10"/>
  <c r="DP89" i="10"/>
  <c r="FN148" i="10"/>
  <c r="EH117" i="13"/>
  <c r="GJ73" i="10"/>
  <c r="EW11" i="13"/>
  <c r="AP147" i="11"/>
  <c r="KB137" i="13"/>
  <c r="NS62" i="13"/>
  <c r="RV82" i="10"/>
  <c r="DR157" i="10"/>
  <c r="AS137" i="11"/>
  <c r="LW107" i="10"/>
  <c r="AL11" i="11"/>
  <c r="CI21" i="13"/>
  <c r="DU22" i="10" s="1"/>
  <c r="RU37" i="10"/>
  <c r="DV119" i="10"/>
  <c r="EH104" i="13"/>
  <c r="KS68" i="13"/>
  <c r="FC18" i="13"/>
  <c r="AB81" i="11"/>
  <c r="LW63" i="10"/>
  <c r="CD160" i="13"/>
  <c r="IZ120" i="10"/>
  <c r="GK148" i="10"/>
  <c r="NQ158" i="10"/>
  <c r="IG72" i="10"/>
  <c r="IV133" i="10"/>
  <c r="JB73" i="10"/>
  <c r="OM58" i="10"/>
  <c r="DN15" i="10"/>
  <c r="FE126" i="13"/>
  <c r="GL127" i="10" s="1"/>
  <c r="X56" i="6"/>
  <c r="HY92" i="13"/>
  <c r="Y248" i="6"/>
  <c r="IG52" i="10"/>
  <c r="LX85" i="10"/>
  <c r="AH98" i="12"/>
  <c r="DU103" i="10"/>
  <c r="AI62" i="11"/>
  <c r="LP59" i="10"/>
  <c r="IF70" i="10"/>
  <c r="RU135" i="10"/>
  <c r="AL81" i="11"/>
  <c r="AR118" i="11"/>
  <c r="ON101" i="10"/>
  <c r="FC67" i="13"/>
  <c r="EW85" i="13"/>
  <c r="Z110" i="11"/>
  <c r="LP113" i="10"/>
  <c r="GI163" i="10"/>
  <c r="BL13" i="11"/>
  <c r="AB184" i="6"/>
  <c r="EH18" i="13"/>
  <c r="FO19" i="10" s="1"/>
  <c r="LA159" i="13"/>
  <c r="IF124" i="10"/>
  <c r="DR123" i="10"/>
  <c r="GK152" i="10"/>
  <c r="AR56" i="11"/>
  <c r="OL44" i="10"/>
  <c r="QL37" i="10"/>
  <c r="MZ148" i="13"/>
  <c r="OF61" i="10"/>
  <c r="AJ104" i="11"/>
  <c r="FT55" i="10"/>
  <c r="KZ41" i="13"/>
  <c r="OO36" i="10"/>
  <c r="NQ157" i="10"/>
  <c r="LR19" i="10"/>
  <c r="AQ35" i="11"/>
  <c r="JA37" i="10"/>
  <c r="BZ106" i="13"/>
  <c r="GN73" i="10"/>
  <c r="KY27" i="10"/>
  <c r="AI46" i="12"/>
  <c r="IB137" i="13"/>
  <c r="DU148" i="10"/>
  <c r="JA112" i="10"/>
  <c r="EW152" i="13"/>
  <c r="LU92" i="10"/>
  <c r="DS116" i="10"/>
  <c r="OL11" i="10"/>
  <c r="JE123" i="10"/>
  <c r="NV163" i="13"/>
  <c r="LP118" i="10"/>
  <c r="IZ14" i="10"/>
  <c r="RX110" i="10"/>
  <c r="CI68" i="13"/>
  <c r="KZ51" i="10"/>
  <c r="AC113" i="11"/>
  <c r="DU57" i="10"/>
  <c r="GM28" i="10"/>
  <c r="DL92" i="10"/>
  <c r="DB155" i="10"/>
  <c r="BK88" i="11"/>
  <c r="JC18" i="10"/>
  <c r="X206" i="6"/>
  <c r="NR125" i="10"/>
  <c r="DN60" i="10"/>
  <c r="FO47" i="10"/>
  <c r="FT88" i="10"/>
  <c r="IF66" i="10"/>
  <c r="RV66" i="10" s="1"/>
  <c r="FC57" i="13"/>
  <c r="QU119" i="10"/>
  <c r="DV53" i="10"/>
  <c r="BC164" i="11"/>
  <c r="MY43" i="13"/>
  <c r="DB146" i="10"/>
  <c r="AC80" i="6"/>
  <c r="NV114" i="13"/>
  <c r="ON115" i="10" s="1"/>
  <c r="IH72" i="10"/>
  <c r="OG139" i="10"/>
  <c r="KZ128" i="13"/>
  <c r="GF141" i="10"/>
  <c r="DL150" i="10"/>
  <c r="BD112" i="11"/>
  <c r="AP40" i="11"/>
  <c r="OH54" i="10"/>
  <c r="X113" i="11"/>
  <c r="JB112" i="10"/>
  <c r="DT87" i="10"/>
  <c r="OF46" i="10"/>
  <c r="RU129" i="10"/>
  <c r="OF107" i="10"/>
  <c r="GL14" i="10"/>
  <c r="Z197" i="6"/>
  <c r="OK71" i="10"/>
  <c r="NP132" i="13"/>
  <c r="JF63" i="10"/>
  <c r="DP159" i="10"/>
  <c r="DV28" i="10"/>
  <c r="SC107" i="10"/>
  <c r="IG144" i="10"/>
  <c r="FO58" i="10"/>
  <c r="LR7" i="10"/>
  <c r="KY142" i="10"/>
  <c r="GF109" i="10"/>
  <c r="NW79" i="13"/>
  <c r="Z159" i="6"/>
  <c r="LW117" i="10"/>
  <c r="DU12" i="10"/>
  <c r="NQ66" i="10"/>
  <c r="OK72" i="10"/>
  <c r="NR88" i="10"/>
  <c r="DU60" i="10"/>
  <c r="OH32" i="10"/>
  <c r="QO28" i="10"/>
  <c r="IH16" i="10"/>
  <c r="QY110" i="10"/>
  <c r="IX89" i="10"/>
  <c r="DN61" i="10"/>
  <c r="OH92" i="10"/>
  <c r="IX25" i="10"/>
  <c r="AB80" i="11"/>
  <c r="RZ149" i="10"/>
  <c r="OO13" i="10"/>
  <c r="LN83" i="10"/>
  <c r="SA45" i="10"/>
  <c r="BM22" i="11"/>
  <c r="LT113" i="10"/>
  <c r="OK51" i="10"/>
  <c r="CV32" i="10"/>
  <c r="AS28" i="11"/>
  <c r="LN92" i="10"/>
  <c r="RW119" i="10"/>
  <c r="OP43" i="10"/>
  <c r="RZ159" i="10"/>
  <c r="NQ14" i="10"/>
  <c r="DP157" i="10"/>
  <c r="DT153" i="10"/>
  <c r="IV15" i="10"/>
  <c r="KY137" i="10"/>
  <c r="ON98" i="10"/>
  <c r="NP5" i="10"/>
  <c r="OF156" i="10"/>
  <c r="RA84" i="10"/>
  <c r="IH25" i="10"/>
  <c r="DR115" i="10"/>
  <c r="JF47" i="10"/>
  <c r="RT96" i="10"/>
  <c r="IH46" i="10"/>
  <c r="LX56" i="10"/>
  <c r="GF48" i="10"/>
  <c r="IZ53" i="10"/>
  <c r="DP148" i="10"/>
  <c r="RX144" i="10"/>
  <c r="AY81" i="11"/>
  <c r="GN27" i="10"/>
  <c r="OL133" i="10"/>
  <c r="CV65" i="10"/>
  <c r="OO44" i="10"/>
  <c r="RW121" i="10"/>
  <c r="AF38" i="12"/>
  <c r="GD115" i="10"/>
  <c r="DB137" i="10"/>
  <c r="DV23" i="10"/>
  <c r="IV132" i="10"/>
  <c r="IH124" i="10"/>
  <c r="DL85" i="10"/>
  <c r="HX16" i="13"/>
  <c r="AC163" i="11"/>
  <c r="DR88" i="10"/>
  <c r="DV164" i="10"/>
  <c r="IG46" i="10"/>
  <c r="GD20" i="10"/>
  <c r="FO127" i="10"/>
  <c r="NW24" i="13"/>
  <c r="AB74" i="6"/>
  <c r="CX140" i="10"/>
  <c r="IG27" i="10"/>
  <c r="CX81" i="10"/>
  <c r="SB101" i="10"/>
  <c r="LV58" i="10"/>
  <c r="CV61" i="10"/>
  <c r="RX68" i="10"/>
  <c r="GI17" i="10"/>
  <c r="HT110" i="13"/>
  <c r="IX92" i="10"/>
  <c r="CX151" i="10"/>
  <c r="SC78" i="10"/>
  <c r="AU122" i="11"/>
  <c r="FP52" i="10"/>
  <c r="QO158" i="10"/>
  <c r="IH145" i="10"/>
  <c r="AB30" i="6"/>
  <c r="CX46" i="10"/>
  <c r="DT5" i="10"/>
  <c r="OL131" i="10"/>
  <c r="DV148" i="10"/>
  <c r="RY48" i="10"/>
  <c r="JD109" i="10"/>
  <c r="JE101" i="10"/>
  <c r="HE100" i="13"/>
  <c r="JA147" i="10"/>
  <c r="LT97" i="10"/>
  <c r="NP164" i="10"/>
  <c r="FO121" i="10"/>
  <c r="QV121" i="10" s="1"/>
  <c r="SB116" i="10"/>
  <c r="LW89" i="10"/>
  <c r="OH68" i="10"/>
  <c r="GF161" i="10"/>
  <c r="NV69" i="13"/>
  <c r="RT155" i="10"/>
  <c r="CV23" i="10"/>
  <c r="RT23" i="10" s="1"/>
  <c r="QY24" i="10"/>
  <c r="SB61" i="10"/>
  <c r="IV152" i="10"/>
  <c r="LR129" i="10"/>
  <c r="GH56" i="10"/>
  <c r="GN163" i="10"/>
  <c r="OF96" i="10"/>
  <c r="BI18" i="11"/>
  <c r="JB131" i="10"/>
  <c r="OK154" i="10"/>
  <c r="OH94" i="10"/>
  <c r="GL108" i="10"/>
  <c r="OO106" i="10"/>
  <c r="QW36" i="10"/>
  <c r="AK161" i="11"/>
  <c r="IG99" i="10"/>
  <c r="DQ136" i="10"/>
  <c r="DR85" i="10"/>
  <c r="RX92" i="10"/>
  <c r="OK64" i="10"/>
  <c r="OK63" i="10"/>
  <c r="NT28" i="13"/>
  <c r="DB77" i="10"/>
  <c r="RY74" i="10"/>
  <c r="CV51" i="10"/>
  <c r="GN121" i="10"/>
  <c r="LW125" i="10"/>
  <c r="DP74" i="10"/>
  <c r="IV126" i="10"/>
  <c r="OO95" i="10"/>
  <c r="DT132" i="10"/>
  <c r="NP37" i="10"/>
  <c r="IX12" i="10"/>
  <c r="QN163" i="10"/>
  <c r="RU5" i="10"/>
  <c r="RX133" i="10"/>
  <c r="IV148" i="10"/>
  <c r="LP127" i="10"/>
  <c r="BD32" i="11"/>
  <c r="JF13" i="10"/>
  <c r="AS56" i="11"/>
  <c r="DU135" i="10"/>
  <c r="IV99" i="10"/>
  <c r="LN29" i="10"/>
  <c r="AE23" i="12"/>
  <c r="NR57" i="10"/>
  <c r="RV17" i="10"/>
  <c r="JE75" i="10"/>
  <c r="GL129" i="10"/>
  <c r="IZ113" i="10"/>
  <c r="FO125" i="10"/>
  <c r="RU82" i="10"/>
  <c r="NV39" i="10"/>
  <c r="DN112" i="10"/>
  <c r="FN137" i="10"/>
  <c r="OK81" i="10"/>
  <c r="DV97" i="10"/>
  <c r="RX138" i="10"/>
  <c r="SA161" i="10"/>
  <c r="CW88" i="10"/>
  <c r="DQ15" i="10"/>
  <c r="NP30" i="10"/>
  <c r="CX82" i="10"/>
  <c r="RB12" i="10"/>
  <c r="GI9" i="10"/>
  <c r="LX99" i="10"/>
  <c r="FP45" i="10"/>
  <c r="OF79" i="10"/>
  <c r="LR74" i="10"/>
  <c r="OF111" i="10"/>
  <c r="SC153" i="10"/>
  <c r="GH163" i="10"/>
  <c r="RX37" i="10"/>
  <c r="DN23" i="10"/>
  <c r="KY132" i="10"/>
  <c r="CX143" i="10"/>
  <c r="DQ92" i="10"/>
  <c r="QW50" i="10"/>
  <c r="JE147" i="10"/>
  <c r="QU143" i="10"/>
  <c r="JE152" i="10"/>
  <c r="DP149" i="10"/>
  <c r="CX89" i="10"/>
  <c r="RY82" i="10"/>
  <c r="RU72" i="10"/>
  <c r="DR31" i="10"/>
  <c r="JD108" i="10"/>
  <c r="QU121" i="10"/>
  <c r="BD72" i="11"/>
  <c r="AB327" i="6"/>
  <c r="ON65" i="10"/>
  <c r="KY143" i="10"/>
  <c r="OJ122" i="10"/>
  <c r="QM155" i="10"/>
  <c r="GF54" i="10"/>
  <c r="AA210" i="6"/>
  <c r="IF105" i="10"/>
  <c r="GI63" i="10"/>
  <c r="LO134" i="10"/>
  <c r="GF42" i="10"/>
  <c r="KY36" i="10"/>
  <c r="BK46" i="13"/>
  <c r="AB206" i="6"/>
  <c r="NR63" i="10"/>
  <c r="DR116" i="10"/>
  <c r="OF151" i="10"/>
  <c r="LX82" i="10"/>
  <c r="GJ84" i="10"/>
  <c r="CV29" i="10"/>
  <c r="IZ8" i="10"/>
  <c r="GL11" i="10"/>
  <c r="LN15" i="10"/>
  <c r="AP13" i="11"/>
  <c r="NV147" i="10"/>
  <c r="JD18" i="10"/>
  <c r="RU95" i="10"/>
  <c r="X118" i="11"/>
  <c r="AB59" i="11"/>
  <c r="OH34" i="10"/>
  <c r="HX96" i="13"/>
  <c r="NQ7" i="10"/>
  <c r="AA126" i="6"/>
  <c r="KZ95" i="10"/>
  <c r="LS141" i="10"/>
  <c r="DV120" i="10"/>
  <c r="NV10" i="13"/>
  <c r="AA41" i="11"/>
  <c r="AP127" i="11"/>
  <c r="OO14" i="10"/>
  <c r="OO17" i="10"/>
  <c r="SC17" i="10" s="1"/>
  <c r="CF65" i="13"/>
  <c r="GI122" i="10"/>
  <c r="BZ118" i="13"/>
  <c r="ON30" i="10"/>
  <c r="NX90" i="13"/>
  <c r="KY113" i="10"/>
  <c r="LR123" i="10"/>
  <c r="BM31" i="11"/>
  <c r="FB161" i="13"/>
  <c r="AA286" i="6"/>
  <c r="NR161" i="10"/>
  <c r="AL65" i="11"/>
  <c r="FF147" i="13"/>
  <c r="AI157" i="11"/>
  <c r="Z218" i="6"/>
  <c r="GN119" i="10"/>
  <c r="CB89" i="13"/>
  <c r="OH52" i="10"/>
  <c r="IX112" i="10"/>
  <c r="NV60" i="13"/>
  <c r="DN71" i="10"/>
  <c r="QX74" i="10"/>
  <c r="CX40" i="10"/>
  <c r="CE160" i="13"/>
  <c r="GD28" i="10"/>
  <c r="IC5" i="13"/>
  <c r="NV32" i="10"/>
  <c r="MZ95" i="13"/>
  <c r="OP83" i="10"/>
  <c r="AQ99" i="11"/>
  <c r="GD11" i="10"/>
  <c r="FE79" i="13"/>
  <c r="FC112" i="13"/>
  <c r="GJ113" i="10" s="1"/>
  <c r="AC99" i="6"/>
  <c r="IZ86" i="10"/>
  <c r="KZ151" i="10"/>
  <c r="OL141" i="10"/>
  <c r="QM117" i="10"/>
  <c r="GJ24" i="10"/>
  <c r="JB25" i="10"/>
  <c r="AK89" i="11"/>
  <c r="OO19" i="10"/>
  <c r="LP85" i="10"/>
  <c r="FO61" i="10"/>
  <c r="FN155" i="10"/>
  <c r="RW139" i="10"/>
  <c r="FP80" i="10"/>
  <c r="NX147" i="13"/>
  <c r="CB88" i="13"/>
  <c r="KC111" i="13"/>
  <c r="GL63" i="10"/>
  <c r="KQ50" i="13"/>
  <c r="LN51" i="10" s="1"/>
  <c r="IZ118" i="10"/>
  <c r="AE24" i="12"/>
  <c r="IZ94" i="10"/>
  <c r="AJ157" i="11"/>
  <c r="JA54" i="10"/>
  <c r="KS115" i="13"/>
  <c r="MX45" i="13"/>
  <c r="RU46" i="10"/>
  <c r="BB159" i="11"/>
  <c r="GD62" i="10"/>
  <c r="MZ84" i="13"/>
  <c r="BM28" i="11"/>
  <c r="KW42" i="13"/>
  <c r="LS110" i="10"/>
  <c r="Y338" i="6"/>
  <c r="OP105" i="10"/>
  <c r="KY162" i="10"/>
  <c r="BL111" i="13"/>
  <c r="KW35" i="13"/>
  <c r="EG22" i="13"/>
  <c r="AH140" i="11"/>
  <c r="BL107" i="11"/>
  <c r="Y152" i="11"/>
  <c r="ON135" i="10"/>
  <c r="OJ87" i="10"/>
  <c r="KU160" i="13"/>
  <c r="FP29" i="10"/>
  <c r="LA162" i="13"/>
  <c r="DS71" i="10"/>
  <c r="FO124" i="10"/>
  <c r="LA54" i="13"/>
  <c r="LX55" i="10" s="1"/>
  <c r="NP124" i="10"/>
  <c r="NQ137" i="10"/>
  <c r="AH76" i="12"/>
  <c r="Y47" i="11"/>
  <c r="IW139" i="10"/>
  <c r="AZ122" i="11"/>
  <c r="EH84" i="13"/>
  <c r="FO85" i="10" s="1"/>
  <c r="CW10" i="10"/>
  <c r="FB14" i="13"/>
  <c r="GI53" i="10"/>
  <c r="AB274" i="6"/>
  <c r="IZ51" i="10"/>
  <c r="IX57" i="10"/>
  <c r="IH11" i="10"/>
  <c r="AG20" i="12"/>
  <c r="OO117" i="10"/>
  <c r="QU150" i="10"/>
  <c r="GH146" i="10"/>
  <c r="QX81" i="10"/>
  <c r="GJ75" i="10"/>
  <c r="OL81" i="10"/>
  <c r="OP34" i="10"/>
  <c r="RD34" i="10" s="1"/>
  <c r="RW35" i="10"/>
  <c r="OL101" i="10"/>
  <c r="GH91" i="10"/>
  <c r="LV156" i="10"/>
  <c r="QL156" i="10"/>
  <c r="FN6" i="10"/>
  <c r="QV78" i="10"/>
  <c r="IG41" i="10"/>
  <c r="DN159" i="10"/>
  <c r="LW7" i="10"/>
  <c r="LW42" i="10"/>
  <c r="AE72" i="12"/>
  <c r="FE26" i="13"/>
  <c r="LR47" i="10"/>
  <c r="QK102" i="10"/>
  <c r="JD87" i="10"/>
  <c r="JB69" i="10"/>
  <c r="QM69" i="10" s="1"/>
  <c r="JE78" i="10"/>
  <c r="JE103" i="10"/>
  <c r="QX35" i="10"/>
  <c r="DP46" i="10"/>
  <c r="QK46" i="10" s="1"/>
  <c r="QW70" i="10"/>
  <c r="RZ147" i="10"/>
  <c r="DV13" i="10"/>
  <c r="RT56" i="10"/>
  <c r="IH96" i="10"/>
  <c r="GJ122" i="10"/>
  <c r="FN158" i="10"/>
  <c r="IF55" i="10"/>
  <c r="RV55" i="10" s="1"/>
  <c r="RA65" i="10"/>
  <c r="DV72" i="10"/>
  <c r="GI68" i="10"/>
  <c r="FP8" i="10"/>
  <c r="IH60" i="10"/>
  <c r="CV141" i="10"/>
  <c r="OK130" i="10"/>
  <c r="LS91" i="10"/>
  <c r="RC91" i="10" s="1"/>
  <c r="GM153" i="10"/>
  <c r="RY161" i="10"/>
  <c r="JB77" i="10"/>
  <c r="NQ61" i="10"/>
  <c r="QZ13" i="10"/>
  <c r="DL71" i="10"/>
  <c r="AL48" i="11"/>
  <c r="OJ152" i="10"/>
  <c r="GD151" i="10"/>
  <c r="KX79" i="10"/>
  <c r="DQ88" i="10"/>
  <c r="GJ86" i="10"/>
  <c r="DV138" i="10"/>
  <c r="KY63" i="10"/>
  <c r="JB35" i="10"/>
  <c r="QM35" i="10" s="1"/>
  <c r="AC115" i="11"/>
  <c r="RV120" i="10"/>
  <c r="LR84" i="10"/>
  <c r="KY45" i="10"/>
  <c r="RW144" i="10"/>
  <c r="KY117" i="10"/>
  <c r="IV125" i="10"/>
  <c r="DP108" i="10"/>
  <c r="SB157" i="10"/>
  <c r="LT124" i="10"/>
  <c r="CW72" i="10"/>
  <c r="NR30" i="10"/>
  <c r="RX53" i="10"/>
  <c r="RX159" i="10"/>
  <c r="GI12" i="10"/>
  <c r="JD69" i="10"/>
  <c r="KW142" i="13"/>
  <c r="LT143" i="10" s="1"/>
  <c r="RX59" i="10"/>
  <c r="GL120" i="10"/>
  <c r="QW154" i="10"/>
  <c r="QK114" i="10"/>
  <c r="AT118" i="11"/>
  <c r="GH66" i="10"/>
  <c r="GN133" i="10"/>
  <c r="QN88" i="10"/>
  <c r="RT108" i="10"/>
  <c r="LU139" i="10"/>
  <c r="HD58" i="13"/>
  <c r="GH134" i="10"/>
  <c r="LT13" i="10"/>
  <c r="OH30" i="10"/>
  <c r="DT70" i="10"/>
  <c r="SA84" i="10"/>
  <c r="QV109" i="10"/>
  <c r="JF138" i="10"/>
  <c r="SC99" i="10"/>
  <c r="IW131" i="10"/>
  <c r="IZ105" i="10"/>
  <c r="BA159" i="11"/>
  <c r="GJ136" i="10"/>
  <c r="KY90" i="10"/>
  <c r="FP33" i="10"/>
  <c r="AB139" i="6"/>
  <c r="NV118" i="10"/>
  <c r="QV163" i="10"/>
  <c r="LW146" i="10"/>
  <c r="NQ131" i="10"/>
  <c r="LW40" i="10"/>
  <c r="IG28" i="10"/>
  <c r="SC118" i="10"/>
  <c r="JF137" i="10"/>
  <c r="AY161" i="11"/>
  <c r="GM31" i="10"/>
  <c r="DN103" i="10"/>
  <c r="RT34" i="10"/>
  <c r="NR138" i="10"/>
  <c r="CX20" i="10"/>
  <c r="SA164" i="10"/>
  <c r="LT125" i="10"/>
  <c r="LT15" i="10"/>
  <c r="NQ34" i="10"/>
  <c r="OP121" i="10"/>
  <c r="JF149" i="10"/>
  <c r="DL101" i="10"/>
  <c r="KY156" i="10"/>
  <c r="LP21" i="10"/>
  <c r="NQ10" i="10"/>
  <c r="CX86" i="10"/>
  <c r="RY86" i="10" s="1"/>
  <c r="NQ39" i="10"/>
  <c r="SC45" i="10"/>
  <c r="IG159" i="10"/>
  <c r="GD54" i="10"/>
  <c r="QL158" i="10"/>
  <c r="JF154" i="10"/>
  <c r="GN78" i="10"/>
  <c r="RT49" i="10"/>
  <c r="FT161" i="10"/>
  <c r="OL72" i="10"/>
  <c r="CW30" i="10"/>
  <c r="NQ102" i="10"/>
  <c r="DP55" i="10"/>
  <c r="GF11" i="10"/>
  <c r="SB14" i="10"/>
  <c r="RZ54" i="10"/>
  <c r="OH127" i="10"/>
  <c r="NP148" i="13"/>
  <c r="GN82" i="10"/>
  <c r="IX31" i="10"/>
  <c r="OO74" i="10"/>
  <c r="OP73" i="10"/>
  <c r="JB60" i="10"/>
  <c r="EH44" i="13"/>
  <c r="CH94" i="13"/>
  <c r="GF15" i="10"/>
  <c r="OP5" i="10"/>
  <c r="RX148" i="10"/>
  <c r="QM131" i="10"/>
  <c r="DL128" i="10"/>
  <c r="OK59" i="10"/>
  <c r="IZ109" i="10"/>
  <c r="LV158" i="10"/>
  <c r="QY7" i="10"/>
  <c r="FG153" i="13"/>
  <c r="GD26" i="10"/>
  <c r="QX33" i="10"/>
  <c r="RT5" i="10"/>
  <c r="ON76" i="10"/>
  <c r="IG95" i="10"/>
  <c r="BL75" i="11"/>
  <c r="RW85" i="10"/>
  <c r="GI39" i="10"/>
  <c r="RX111" i="10"/>
  <c r="RU149" i="10"/>
  <c r="DL25" i="10"/>
  <c r="LT90" i="10"/>
  <c r="BI17" i="11"/>
  <c r="FO130" i="10"/>
  <c r="NR133" i="10"/>
  <c r="RV69" i="10"/>
  <c r="LN102" i="10"/>
  <c r="CX28" i="10"/>
  <c r="LW67" i="10"/>
  <c r="OF57" i="10"/>
  <c r="OL88" i="10"/>
  <c r="QN159" i="10"/>
  <c r="ON89" i="10"/>
  <c r="OF81" i="10"/>
  <c r="GL98" i="10"/>
  <c r="SB91" i="10"/>
  <c r="RB14" i="10"/>
  <c r="QU23" i="10"/>
  <c r="QX88" i="10"/>
  <c r="QO101" i="10"/>
  <c r="QW23" i="10"/>
  <c r="QO116" i="10"/>
  <c r="GI18" i="10"/>
  <c r="SC113" i="10"/>
  <c r="GI67" i="10"/>
  <c r="OP118" i="10"/>
  <c r="CW76" i="10"/>
  <c r="RT97" i="10"/>
  <c r="RA121" i="10"/>
  <c r="IH160" i="10"/>
  <c r="QX118" i="10"/>
  <c r="RV63" i="10"/>
  <c r="DP155" i="10"/>
  <c r="QN152" i="10"/>
  <c r="OF94" i="10"/>
  <c r="LS53" i="10"/>
  <c r="AB324" i="6"/>
  <c r="KQ127" i="13"/>
  <c r="LN128" i="10" s="1"/>
  <c r="X332" i="6"/>
  <c r="DN30" i="10"/>
  <c r="DL76" i="10"/>
  <c r="AG75" i="12"/>
  <c r="SC104" i="10"/>
  <c r="CV129" i="10"/>
  <c r="RT129" i="10" s="1"/>
  <c r="LA32" i="13"/>
  <c r="AQ70" i="11"/>
  <c r="Y176" i="6"/>
  <c r="BL23" i="13"/>
  <c r="LR49" i="10"/>
  <c r="RV101" i="10"/>
  <c r="DU61" i="10"/>
  <c r="DR120" i="10"/>
  <c r="NQ134" i="10"/>
  <c r="HY155" i="13"/>
  <c r="JA156" i="10" s="1"/>
  <c r="CX135" i="10"/>
  <c r="AC262" i="6"/>
  <c r="RX62" i="10"/>
  <c r="NN121" i="13"/>
  <c r="CH161" i="13"/>
  <c r="HE25" i="13"/>
  <c r="AB214" i="6"/>
  <c r="RU104" i="10"/>
  <c r="AJ60" i="11"/>
  <c r="AS124" i="11"/>
  <c r="LX135" i="10"/>
  <c r="CW129" i="10"/>
  <c r="OP122" i="10"/>
  <c r="LX46" i="10"/>
  <c r="EG9" i="13"/>
  <c r="QW75" i="10"/>
  <c r="BI146" i="11"/>
  <c r="BB33" i="11"/>
  <c r="BL144" i="11"/>
  <c r="OH6" i="10"/>
  <c r="RD6" i="10" s="1"/>
  <c r="AL61" i="11"/>
  <c r="FG161" i="13"/>
  <c r="OF95" i="10"/>
  <c r="LW139" i="10"/>
  <c r="SB50" i="10"/>
  <c r="AG49" i="12"/>
  <c r="QY82" i="10"/>
  <c r="KU89" i="13"/>
  <c r="LR90" i="10" s="1"/>
  <c r="Y109" i="11"/>
  <c r="IX103" i="10"/>
  <c r="KY43" i="13"/>
  <c r="KX81" i="10"/>
  <c r="AP117" i="11"/>
  <c r="LD22" i="10"/>
  <c r="HZ100" i="13"/>
  <c r="NV116" i="13"/>
  <c r="JD29" i="10"/>
  <c r="DT64" i="10"/>
  <c r="Y184" i="6"/>
  <c r="OL104" i="10"/>
  <c r="IC116" i="13"/>
  <c r="QX131" i="10"/>
  <c r="CX96" i="10"/>
  <c r="RY96" i="10" s="1"/>
  <c r="HF110" i="13"/>
  <c r="NS144" i="13"/>
  <c r="DL159" i="10"/>
  <c r="NQ130" i="10"/>
  <c r="QY130" i="10" s="1"/>
  <c r="X83" i="11"/>
  <c r="DN157" i="10"/>
  <c r="NP78" i="13"/>
  <c r="CW24" i="10"/>
  <c r="OF36" i="10"/>
  <c r="LX112" i="10"/>
  <c r="AB69" i="6"/>
  <c r="JD36" i="10"/>
  <c r="OP104" i="10"/>
  <c r="AH122" i="11"/>
  <c r="AB67" i="6"/>
  <c r="GD19" i="10"/>
  <c r="GE112" i="10"/>
  <c r="OJ73" i="10"/>
  <c r="IH36" i="10"/>
  <c r="CH163" i="13"/>
  <c r="EY39" i="13"/>
  <c r="NP36" i="10"/>
  <c r="RU140" i="10"/>
  <c r="GD163" i="10"/>
  <c r="RV92" i="10"/>
  <c r="ID129" i="13"/>
  <c r="E14" i="6"/>
  <c r="NV35" i="10"/>
  <c r="GE57" i="10"/>
  <c r="FT47" i="10"/>
  <c r="IW52" i="10"/>
  <c r="IV145" i="10"/>
  <c r="NS142" i="13"/>
  <c r="OK143" i="10" s="1"/>
  <c r="GD133" i="10"/>
  <c r="QL133" i="10" s="1"/>
  <c r="X307" i="6"/>
  <c r="OF124" i="10"/>
  <c r="FN38" i="10"/>
  <c r="CF46" i="13"/>
  <c r="BC50" i="11"/>
  <c r="GN77" i="10"/>
  <c r="BH134" i="11"/>
  <c r="IX136" i="10"/>
  <c r="AU151" i="11"/>
  <c r="GN87" i="10"/>
  <c r="HZ57" i="13"/>
  <c r="JB58" i="10" s="1"/>
  <c r="OH56" i="10"/>
  <c r="Y252" i="6"/>
  <c r="QV115" i="10"/>
  <c r="DP43" i="10"/>
  <c r="BD69" i="11"/>
  <c r="FC56" i="13"/>
  <c r="RX8" i="10"/>
  <c r="DU145" i="10"/>
  <c r="BL10" i="11"/>
  <c r="AC74" i="6"/>
  <c r="DN137" i="10"/>
  <c r="QX59" i="10"/>
  <c r="LD144" i="10"/>
  <c r="OK111" i="10"/>
  <c r="AI31" i="12"/>
  <c r="IX11" i="10"/>
  <c r="LX20" i="10"/>
  <c r="MZ27" i="13"/>
  <c r="AG76" i="12"/>
  <c r="CB66" i="13"/>
  <c r="LT120" i="10"/>
  <c r="DS133" i="10"/>
  <c r="AS62" i="11"/>
  <c r="Z89" i="11"/>
  <c r="FO28" i="10"/>
  <c r="GM137" i="10"/>
  <c r="QY160" i="10"/>
  <c r="JF25" i="10"/>
  <c r="NX12" i="13"/>
  <c r="DR149" i="10"/>
  <c r="LN25" i="10"/>
  <c r="LR108" i="10"/>
  <c r="MY61" i="13"/>
  <c r="OJ155" i="10"/>
  <c r="QY144" i="10"/>
  <c r="DV83" i="10"/>
  <c r="OL110" i="10"/>
  <c r="LV92" i="10"/>
  <c r="GH107" i="10"/>
  <c r="LS118" i="10"/>
  <c r="NR69" i="10"/>
  <c r="SC69" i="10" s="1"/>
  <c r="LW58" i="10"/>
  <c r="JB124" i="10"/>
  <c r="DU140" i="10"/>
  <c r="RY140" i="10" s="1"/>
  <c r="GJ102" i="10"/>
  <c r="QU55" i="10"/>
  <c r="BL51" i="11"/>
  <c r="QV73" i="10"/>
  <c r="QV33" i="10"/>
  <c r="NR49" i="10"/>
  <c r="GD152" i="10"/>
  <c r="CW139" i="10"/>
  <c r="NN70" i="13"/>
  <c r="JA60" i="10"/>
  <c r="OH101" i="10"/>
  <c r="GJ31" i="10"/>
  <c r="OL52" i="10"/>
  <c r="OO114" i="10"/>
  <c r="JD65" i="10"/>
  <c r="GN14" i="10"/>
  <c r="RW160" i="10"/>
  <c r="FP51" i="10"/>
  <c r="DV21" i="10"/>
  <c r="RZ141" i="10"/>
  <c r="DV14" i="10"/>
  <c r="GF23" i="10"/>
  <c r="KX5" i="10"/>
  <c r="OF15" i="10"/>
  <c r="BJ13" i="11"/>
  <c r="GN7" i="10"/>
  <c r="LN104" i="10"/>
  <c r="KX43" i="10"/>
  <c r="RW43" i="10" s="1"/>
  <c r="OH108" i="10"/>
  <c r="FO118" i="10"/>
  <c r="BK105" i="11"/>
  <c r="JD81" i="10"/>
  <c r="BB137" i="11"/>
  <c r="DV157" i="10"/>
  <c r="OP152" i="10"/>
  <c r="RX153" i="10"/>
  <c r="QY72" i="10"/>
  <c r="LT19" i="10"/>
  <c r="GD86" i="10"/>
  <c r="QX64" i="10"/>
  <c r="DU20" i="10"/>
  <c r="RY150" i="10"/>
  <c r="OF62" i="10"/>
  <c r="KZ74" i="10"/>
  <c r="GL73" i="10"/>
  <c r="Y148" i="6"/>
  <c r="LS142" i="10"/>
  <c r="RT92" i="10"/>
  <c r="NQ112" i="10"/>
  <c r="RU155" i="10"/>
  <c r="LR157" i="10"/>
  <c r="JE142" i="10"/>
  <c r="RY73" i="10"/>
  <c r="QM159" i="10"/>
  <c r="IZ59" i="10"/>
  <c r="RX28" i="10"/>
  <c r="KY32" i="10"/>
  <c r="OK73" i="10"/>
  <c r="JE156" i="10"/>
  <c r="NR101" i="10"/>
  <c r="QN73" i="10"/>
  <c r="QX137" i="10"/>
  <c r="SB128" i="10"/>
  <c r="JB144" i="10"/>
  <c r="QN108" i="10"/>
  <c r="AE35" i="12"/>
  <c r="SA55" i="10"/>
  <c r="OH124" i="10"/>
  <c r="RV38" i="10"/>
  <c r="RV136" i="10"/>
  <c r="RT67" i="10"/>
  <c r="DP84" i="10"/>
  <c r="LN106" i="10"/>
  <c r="AK80" i="11"/>
  <c r="DL158" i="10"/>
  <c r="OK96" i="10"/>
  <c r="RW58" i="10"/>
  <c r="LX29" i="10"/>
  <c r="Z126" i="6"/>
  <c r="GH8" i="10"/>
  <c r="OO37" i="10"/>
  <c r="RT35" i="10"/>
  <c r="KX13" i="10"/>
  <c r="QV158" i="10"/>
  <c r="GL44" i="10"/>
  <c r="CE75" i="13"/>
  <c r="IX96" i="10"/>
  <c r="DR64" i="10"/>
  <c r="GF125" i="10"/>
  <c r="LW111" i="10"/>
  <c r="RV32" i="10"/>
  <c r="IX105" i="10"/>
  <c r="AC191" i="6"/>
  <c r="ON106" i="10"/>
  <c r="GN10" i="10"/>
  <c r="GJ151" i="10"/>
  <c r="OL147" i="10"/>
  <c r="LW132" i="10"/>
  <c r="OL125" i="10"/>
  <c r="OL146" i="10"/>
  <c r="LR50" i="10"/>
  <c r="QU66" i="10"/>
  <c r="QL84" i="10"/>
  <c r="OO30" i="10"/>
  <c r="SC30" i="10" s="1"/>
  <c r="IG136" i="10"/>
  <c r="GF136" i="10"/>
  <c r="OH141" i="10"/>
  <c r="RB66" i="10"/>
  <c r="OK97" i="10"/>
  <c r="BM63" i="11"/>
  <c r="LR86" i="10"/>
  <c r="KZ79" i="10"/>
  <c r="SB79" i="10" s="1"/>
  <c r="DP151" i="10"/>
  <c r="JA62" i="10"/>
  <c r="LT129" i="10"/>
  <c r="LP73" i="10"/>
  <c r="JE117" i="10"/>
  <c r="GD126" i="10"/>
  <c r="OP69" i="10"/>
  <c r="QV65" i="10"/>
  <c r="GH102" i="10"/>
  <c r="LN22" i="10"/>
  <c r="OJ57" i="10"/>
  <c r="OH72" i="10"/>
  <c r="OH110" i="10"/>
  <c r="GF58" i="10"/>
  <c r="RX88" i="10"/>
  <c r="QW106" i="10"/>
  <c r="IV77" i="10"/>
  <c r="QM77" i="10" s="1"/>
  <c r="NR105" i="10"/>
  <c r="AL26" i="11"/>
  <c r="RT18" i="10"/>
  <c r="QX141" i="10"/>
  <c r="LS148" i="10"/>
  <c r="AB336" i="6"/>
  <c r="LO63" i="10"/>
  <c r="GM60" i="10"/>
  <c r="NR93" i="10"/>
  <c r="GD17" i="10"/>
  <c r="GJ36" i="10"/>
  <c r="ON74" i="10"/>
  <c r="QK144" i="10"/>
  <c r="FP121" i="10"/>
  <c r="RT137" i="10"/>
  <c r="OH143" i="10"/>
  <c r="RV94" i="10"/>
  <c r="FO7" i="10"/>
  <c r="GI140" i="10"/>
  <c r="OL69" i="10"/>
  <c r="RW38" i="10"/>
  <c r="LR139" i="10"/>
  <c r="HZ8" i="13"/>
  <c r="JD76" i="10"/>
  <c r="NQ153" i="10"/>
  <c r="QY153" i="10" s="1"/>
  <c r="GI143" i="10"/>
  <c r="QW133" i="10"/>
  <c r="IH48" i="10"/>
  <c r="LP58" i="10"/>
  <c r="DR30" i="10"/>
  <c r="CV8" i="10"/>
  <c r="Z215" i="6"/>
  <c r="KX27" i="10"/>
  <c r="OP163" i="10"/>
  <c r="SA143" i="10"/>
  <c r="SB26" i="10"/>
  <c r="LR93" i="10"/>
  <c r="RT66" i="10"/>
  <c r="DN68" i="10"/>
  <c r="GM101" i="10"/>
  <c r="OF117" i="10"/>
  <c r="IC48" i="13"/>
  <c r="AU159" i="11"/>
  <c r="GJ146" i="10"/>
  <c r="RW94" i="10"/>
  <c r="DN115" i="10"/>
  <c r="QK35" i="10"/>
  <c r="JE28" i="10"/>
  <c r="QM127" i="10"/>
  <c r="RZ82" i="10"/>
  <c r="QU72" i="10"/>
  <c r="RV48" i="10"/>
  <c r="IV134" i="10"/>
  <c r="OF70" i="10"/>
  <c r="QY34" i="10"/>
  <c r="RX93" i="10"/>
  <c r="NQ156" i="10"/>
  <c r="DP25" i="10"/>
  <c r="RA46" i="10"/>
  <c r="GJ155" i="10"/>
  <c r="IF8" i="10"/>
  <c r="RV8" i="10" s="1"/>
  <c r="IZ31" i="10"/>
  <c r="JA56" i="10"/>
  <c r="OL31" i="10"/>
  <c r="SB6" i="10"/>
  <c r="ON158" i="10"/>
  <c r="LV41" i="10"/>
  <c r="LV85" i="10"/>
  <c r="QX6" i="10"/>
  <c r="GH132" i="10"/>
  <c r="GD85" i="10"/>
  <c r="RY54" i="10"/>
  <c r="SC101" i="10"/>
  <c r="GI118" i="10"/>
  <c r="QM151" i="10"/>
  <c r="JB15" i="10"/>
  <c r="SA31" i="10"/>
  <c r="QU126" i="10"/>
  <c r="DU11" i="10"/>
  <c r="RU63" i="10"/>
  <c r="OK136" i="10"/>
  <c r="QX48" i="10"/>
  <c r="FP111" i="10"/>
  <c r="RU137" i="10"/>
  <c r="QX119" i="10"/>
  <c r="ON137" i="10"/>
  <c r="FA84" i="13"/>
  <c r="X296" i="6"/>
  <c r="JE80" i="10"/>
  <c r="LN113" i="10"/>
  <c r="QN113" i="10" s="1"/>
  <c r="EH150" i="13"/>
  <c r="IB114" i="13"/>
  <c r="IF43" i="10"/>
  <c r="LD74" i="10"/>
  <c r="OK12" i="10"/>
  <c r="AG7" i="12"/>
  <c r="DB116" i="10"/>
  <c r="AA92" i="6"/>
  <c r="IL134" i="10"/>
  <c r="Z45" i="6"/>
  <c r="KY139" i="10"/>
  <c r="QX139" i="10" s="1"/>
  <c r="DU40" i="10"/>
  <c r="OL100" i="10"/>
  <c r="X256" i="6"/>
  <c r="IC125" i="13"/>
  <c r="NP162" i="10"/>
  <c r="KZ33" i="10"/>
  <c r="DQ61" i="10"/>
  <c r="CW134" i="10"/>
  <c r="DL75" i="10"/>
  <c r="DU124" i="10"/>
  <c r="AH86" i="11"/>
  <c r="FF131" i="13"/>
  <c r="LN137" i="10"/>
  <c r="DR8" i="10"/>
  <c r="DP32" i="10"/>
  <c r="IH61" i="10"/>
  <c r="LU126" i="10"/>
  <c r="GD103" i="10"/>
  <c r="Z24" i="11"/>
  <c r="BA25" i="11"/>
  <c r="FF96" i="13"/>
  <c r="AA70" i="11"/>
  <c r="IF58" i="10"/>
  <c r="IX149" i="10"/>
  <c r="Z300" i="6"/>
  <c r="GI90" i="10"/>
  <c r="AA59" i="6"/>
  <c r="K24" i="6"/>
  <c r="EW108" i="13"/>
  <c r="IH40" i="10"/>
  <c r="OP21" i="10"/>
  <c r="GL66" i="10"/>
  <c r="DN129" i="10"/>
  <c r="AR140" i="11"/>
  <c r="LX19" i="10"/>
  <c r="Y87" i="6"/>
  <c r="HT103" i="13"/>
  <c r="IV104" i="10" s="1"/>
  <c r="AC144" i="11"/>
  <c r="FO137" i="10"/>
  <c r="JB150" i="10"/>
  <c r="DV27" i="10"/>
  <c r="CB53" i="13"/>
  <c r="DN54" i="10" s="1"/>
  <c r="LV44" i="10"/>
  <c r="Y323" i="6"/>
  <c r="KX50" i="10"/>
  <c r="RW50" i="10" s="1"/>
  <c r="AZ84" i="11"/>
  <c r="OL70" i="10"/>
  <c r="CJ50" i="13"/>
  <c r="FP72" i="10"/>
  <c r="AG91" i="12"/>
  <c r="OK79" i="10"/>
  <c r="CW140" i="10"/>
  <c r="EG54" i="13"/>
  <c r="OL99" i="10"/>
  <c r="AP163" i="11"/>
  <c r="LS8" i="10"/>
  <c r="BI34" i="11"/>
  <c r="DU84" i="10"/>
  <c r="NT101" i="13"/>
  <c r="OL102" i="10" s="1"/>
  <c r="AB224" i="6"/>
  <c r="CX152" i="10"/>
  <c r="RY152" i="10" s="1"/>
  <c r="AC299" i="6"/>
  <c r="AC344" i="6"/>
  <c r="OL152" i="10"/>
  <c r="FB106" i="13"/>
  <c r="GI107" i="10" s="1"/>
  <c r="NP112" i="10"/>
  <c r="NN146" i="13"/>
  <c r="AG46" i="11"/>
  <c r="GD14" i="10"/>
  <c r="NR11" i="10"/>
  <c r="CW164" i="10"/>
  <c r="BZ25" i="13"/>
  <c r="Y254" i="6"/>
  <c r="AC122" i="11"/>
  <c r="LN11" i="10"/>
  <c r="GF105" i="10"/>
  <c r="IF62" i="10"/>
  <c r="RV62" i="10" s="1"/>
  <c r="KZ113" i="10"/>
  <c r="LX87" i="10"/>
  <c r="RW100" i="10"/>
  <c r="CF61" i="13"/>
  <c r="AU148" i="11"/>
  <c r="Z72" i="6"/>
  <c r="DU21" i="10"/>
  <c r="RY21" i="10" s="1"/>
  <c r="X102" i="11"/>
  <c r="MY160" i="13"/>
  <c r="NR53" i="10"/>
  <c r="AI155" i="11"/>
  <c r="AH21" i="12"/>
  <c r="BC13" i="11"/>
  <c r="OP155" i="10"/>
  <c r="RT48" i="10"/>
  <c r="JB147" i="10"/>
  <c r="NR53" i="13"/>
  <c r="RV87" i="10"/>
  <c r="DU63" i="10"/>
  <c r="AB163" i="11"/>
  <c r="X344" i="6"/>
  <c r="RX116" i="10"/>
  <c r="AA151" i="11"/>
  <c r="BK84" i="11"/>
  <c r="LO42" i="10"/>
  <c r="FG63" i="13"/>
  <c r="IX72" i="10"/>
  <c r="AB60" i="6"/>
  <c r="RY90" i="10"/>
  <c r="JF127" i="10"/>
  <c r="CX45" i="10"/>
  <c r="Z126" i="11"/>
  <c r="FC99" i="13"/>
  <c r="FG59" i="13"/>
  <c r="CD40" i="13"/>
  <c r="BH73" i="11"/>
  <c r="AR80" i="11"/>
  <c r="IZ138" i="10"/>
  <c r="CD127" i="13"/>
  <c r="DP128" i="10" s="1"/>
  <c r="RY154" i="10"/>
  <c r="AZ158" i="11"/>
  <c r="OO9" i="10"/>
  <c r="EW51" i="13"/>
  <c r="ID117" i="13"/>
  <c r="AY62" i="11"/>
  <c r="AR13" i="11"/>
  <c r="AZ147" i="11"/>
  <c r="HD36" i="13"/>
  <c r="JB125" i="10"/>
  <c r="QM125" i="10" s="1"/>
  <c r="DT60" i="10"/>
  <c r="IG51" i="10"/>
  <c r="QW51" i="10" s="1"/>
  <c r="LV30" i="10"/>
  <c r="DV163" i="10"/>
  <c r="KA7" i="13"/>
  <c r="LD16" i="10"/>
  <c r="GF104" i="10"/>
  <c r="RV16" i="10"/>
  <c r="LW138" i="10"/>
  <c r="LR64" i="10"/>
  <c r="JE102" i="10"/>
  <c r="LV104" i="10"/>
  <c r="LR57" i="10"/>
  <c r="OL151" i="10"/>
  <c r="IV56" i="10"/>
  <c r="AZ118" i="11"/>
  <c r="FP96" i="10"/>
  <c r="RZ96" i="10" s="1"/>
  <c r="OL57" i="10"/>
  <c r="RZ114" i="10"/>
  <c r="DV152" i="10"/>
  <c r="CW50" i="10"/>
  <c r="GH28" i="10"/>
  <c r="CW138" i="10"/>
  <c r="QU138" i="10" s="1"/>
  <c r="LD47" i="10"/>
  <c r="AZ123" i="11"/>
  <c r="JF107" i="10"/>
  <c r="ON121" i="10"/>
  <c r="IG127" i="10"/>
  <c r="AC16" i="11"/>
  <c r="RY53" i="10"/>
  <c r="OF43" i="10"/>
  <c r="AK153" i="11"/>
  <c r="DL73" i="10"/>
  <c r="QW100" i="10"/>
  <c r="ON12" i="10"/>
  <c r="RD12" i="10" s="1"/>
  <c r="GF22" i="10"/>
  <c r="RA22" i="10" s="1"/>
  <c r="LS161" i="10"/>
  <c r="SB124" i="10"/>
  <c r="LT130" i="10"/>
  <c r="OF44" i="10"/>
  <c r="AH84" i="11"/>
  <c r="DN75" i="10"/>
  <c r="BC148" i="11"/>
  <c r="LS9" i="10"/>
  <c r="LA60" i="13"/>
  <c r="X72" i="6"/>
  <c r="GD58" i="10"/>
  <c r="LR38" i="10"/>
  <c r="IG111" i="10"/>
  <c r="IX120" i="10"/>
  <c r="RT130" i="10"/>
  <c r="OP11" i="10"/>
  <c r="JF139" i="10"/>
  <c r="AB305" i="6"/>
  <c r="OH58" i="10"/>
  <c r="FO31" i="10"/>
  <c r="IF23" i="10"/>
  <c r="IF14" i="10"/>
  <c r="LN46" i="10"/>
  <c r="QY23" i="10"/>
  <c r="OH40" i="10"/>
  <c r="DQ16" i="10"/>
  <c r="SB33" i="10"/>
  <c r="FP143" i="10"/>
  <c r="EW144" i="13"/>
  <c r="IV73" i="10"/>
  <c r="ON155" i="10"/>
  <c r="FG101" i="13"/>
  <c r="DQ41" i="10"/>
  <c r="OF23" i="10"/>
  <c r="LT9" i="10"/>
  <c r="CX26" i="10"/>
  <c r="OL22" i="10"/>
  <c r="OL23" i="10"/>
  <c r="RX94" i="10"/>
  <c r="QZ101" i="10"/>
  <c r="LR95" i="10"/>
  <c r="QV129" i="10"/>
  <c r="QW82" i="10"/>
  <c r="GM13" i="10"/>
  <c r="DV147" i="10"/>
  <c r="DQ130" i="10"/>
  <c r="FO111" i="10"/>
  <c r="DQ72" i="10"/>
  <c r="AG149" i="11"/>
  <c r="JD90" i="10"/>
  <c r="IH57" i="10"/>
  <c r="QW39" i="10"/>
  <c r="DQ111" i="10"/>
  <c r="GJ62" i="10"/>
  <c r="OL12" i="10"/>
  <c r="CX146" i="10"/>
  <c r="QW20" i="10"/>
  <c r="AA98" i="6"/>
  <c r="JA102" i="10"/>
  <c r="LW152" i="10"/>
  <c r="LX100" i="10"/>
  <c r="GM47" i="10"/>
  <c r="QO77" i="10"/>
  <c r="CX136" i="10"/>
  <c r="RY136" i="10" s="1"/>
  <c r="QU153" i="10"/>
  <c r="JD63" i="10"/>
  <c r="AU54" i="11"/>
  <c r="KX12" i="10"/>
  <c r="RW12" i="10" s="1"/>
  <c r="ON10" i="10"/>
  <c r="IG13" i="10"/>
  <c r="LV80" i="10"/>
  <c r="DN24" i="10"/>
  <c r="OO127" i="10"/>
  <c r="DL126" i="10"/>
  <c r="OJ14" i="10"/>
  <c r="GI109" i="10"/>
  <c r="GL87" i="10"/>
  <c r="RV127" i="10"/>
  <c r="CV7" i="10"/>
  <c r="LT164" i="10"/>
  <c r="GH11" i="10"/>
  <c r="DQ51" i="10"/>
  <c r="IG57" i="10"/>
  <c r="NR141" i="13"/>
  <c r="LW83" i="10"/>
  <c r="RZ143" i="10"/>
  <c r="QK28" i="10"/>
  <c r="DU102" i="10"/>
  <c r="QV26" i="10"/>
  <c r="IG108" i="10"/>
  <c r="GN101" i="10"/>
  <c r="DV76" i="10"/>
  <c r="RU19" i="10"/>
  <c r="ID28" i="13"/>
  <c r="X191" i="6"/>
  <c r="BC109" i="11"/>
  <c r="BK34" i="11"/>
  <c r="QX113" i="10"/>
  <c r="DV153" i="10"/>
  <c r="GI41" i="10"/>
  <c r="RA41" i="10" s="1"/>
  <c r="ID10" i="13"/>
  <c r="QU161" i="10"/>
  <c r="KZ31" i="10"/>
  <c r="LP93" i="10"/>
  <c r="OJ163" i="10"/>
  <c r="JA5" i="10"/>
  <c r="RX60" i="10"/>
  <c r="ON120" i="10"/>
  <c r="SA131" i="10"/>
  <c r="OJ160" i="10"/>
  <c r="OJ60" i="10"/>
  <c r="QO60" i="10" s="1"/>
  <c r="QV110" i="10"/>
  <c r="DR80" i="10"/>
  <c r="RX149" i="10"/>
  <c r="CW111" i="10"/>
  <c r="KZ162" i="10"/>
  <c r="IV74" i="10"/>
  <c r="CF133" i="13"/>
  <c r="IC19" i="13"/>
  <c r="FN16" i="10"/>
  <c r="DR89" i="10"/>
  <c r="OF103" i="10"/>
  <c r="JF79" i="10"/>
  <c r="RC84" i="10"/>
  <c r="GH6" i="10"/>
  <c r="ON164" i="10"/>
  <c r="IH102" i="10"/>
  <c r="GH130" i="10"/>
  <c r="JD164" i="10"/>
  <c r="FP5" i="10"/>
  <c r="RU86" i="10"/>
  <c r="KZ160" i="10"/>
  <c r="LP56" i="10"/>
  <c r="EI98" i="13"/>
  <c r="QV72" i="10"/>
  <c r="SA35" i="10"/>
  <c r="IZ126" i="10"/>
  <c r="RW101" i="10"/>
  <c r="OO111" i="10"/>
  <c r="LV71" i="10"/>
  <c r="SC97" i="10"/>
  <c r="GJ54" i="10"/>
  <c r="QY137" i="10"/>
  <c r="QV136" i="10"/>
  <c r="DL113" i="10"/>
  <c r="LN18" i="10"/>
  <c r="KY159" i="10"/>
  <c r="NR146" i="10"/>
  <c r="ON38" i="10"/>
  <c r="QY89" i="10"/>
  <c r="RV24" i="10"/>
  <c r="JA130" i="10"/>
  <c r="JF130" i="10"/>
  <c r="DQ84" i="10"/>
  <c r="QK32" i="10"/>
  <c r="DU50" i="10"/>
  <c r="QK15" i="10"/>
  <c r="QM130" i="10"/>
  <c r="IV6" i="10"/>
  <c r="CW141" i="10"/>
  <c r="QM126" i="10"/>
  <c r="RW80" i="10"/>
  <c r="OL13" i="10"/>
  <c r="RY78" i="10"/>
  <c r="JD143" i="10"/>
  <c r="QX120" i="10"/>
  <c r="QV29" i="10"/>
  <c r="JD144" i="10"/>
  <c r="RB116" i="10"/>
  <c r="GF142" i="10"/>
  <c r="JE29" i="10"/>
  <c r="LV12" i="10"/>
  <c r="JB152" i="10"/>
  <c r="QO157" i="10"/>
  <c r="SC66" i="10"/>
  <c r="QX77" i="10"/>
  <c r="QX158" i="10"/>
  <c r="DP122" i="10"/>
  <c r="OJ67" i="10"/>
  <c r="QO67" i="10" s="1"/>
  <c r="LX47" i="10"/>
  <c r="NQ93" i="10"/>
  <c r="IF50" i="10"/>
  <c r="FT25" i="10"/>
  <c r="AI124" i="11"/>
  <c r="OO15" i="10"/>
  <c r="NQ139" i="10"/>
  <c r="NV53" i="13"/>
  <c r="ON54" i="10" s="1"/>
  <c r="AP103" i="11"/>
  <c r="HZ9" i="13"/>
  <c r="Y96" i="11"/>
  <c r="IV163" i="10"/>
  <c r="DU62" i="10"/>
  <c r="RY62" i="10" s="1"/>
  <c r="EG44" i="13"/>
  <c r="RX118" i="10"/>
  <c r="QW162" i="10"/>
  <c r="JE86" i="10"/>
  <c r="LW45" i="10"/>
  <c r="DV75" i="10"/>
  <c r="QZ75" i="10" s="1"/>
  <c r="GN28" i="10"/>
  <c r="IG158" i="10"/>
  <c r="DQ27" i="10"/>
  <c r="GN148" i="10"/>
  <c r="AA236" i="6"/>
  <c r="OP35" i="10"/>
  <c r="GH76" i="10"/>
  <c r="DL104" i="10"/>
  <c r="MX44" i="13"/>
  <c r="DT76" i="10"/>
  <c r="OF104" i="10"/>
  <c r="LX128" i="10"/>
  <c r="AU162" i="11"/>
  <c r="IZ57" i="10"/>
  <c r="AB113" i="6"/>
  <c r="IH163" i="10"/>
  <c r="HT111" i="13"/>
  <c r="BA5" i="11"/>
  <c r="LV65" i="10"/>
  <c r="GH148" i="10"/>
  <c r="QW145" i="10"/>
  <c r="QV87" i="10"/>
  <c r="QY55" i="10"/>
  <c r="NV113" i="10"/>
  <c r="OM138" i="10"/>
  <c r="AG56" i="11"/>
  <c r="SB62" i="10"/>
  <c r="AY21" i="11"/>
  <c r="CE56" i="13"/>
  <c r="DQ57" i="10" s="1"/>
  <c r="IF162" i="10"/>
  <c r="IC152" i="13"/>
  <c r="JE150" i="10"/>
  <c r="KY53" i="10"/>
  <c r="AK99" i="11"/>
  <c r="AS50" i="11"/>
  <c r="JB51" i="10"/>
  <c r="JA59" i="10"/>
  <c r="FO162" i="10"/>
  <c r="QV162" i="10" s="1"/>
  <c r="GM87" i="10"/>
  <c r="EW29" i="13"/>
  <c r="AB180" i="6"/>
  <c r="AI131" i="11"/>
  <c r="JB106" i="10"/>
  <c r="EH40" i="13"/>
  <c r="DN95" i="10"/>
  <c r="LN135" i="10"/>
  <c r="GJ154" i="10"/>
  <c r="DS153" i="10"/>
  <c r="JE44" i="10"/>
  <c r="KC103" i="13"/>
  <c r="KZ104" i="10" s="1"/>
  <c r="IF45" i="10"/>
  <c r="FG67" i="13"/>
  <c r="FB97" i="13"/>
  <c r="CB36" i="13"/>
  <c r="DN37" i="10" s="1"/>
  <c r="QZ37" i="10" s="1"/>
  <c r="BL144" i="13"/>
  <c r="BD74" i="11"/>
  <c r="AK138" i="11"/>
  <c r="Y266" i="6"/>
  <c r="RX42" i="10"/>
  <c r="KY70" i="10"/>
  <c r="CF48" i="13"/>
  <c r="NR111" i="13"/>
  <c r="OJ112" i="10" s="1"/>
  <c r="FE112" i="13"/>
  <c r="OP25" i="10"/>
  <c r="BC21" i="11"/>
  <c r="GN63" i="10"/>
  <c r="IL50" i="10"/>
  <c r="RB50" i="10" s="1"/>
  <c r="KW104" i="13"/>
  <c r="CH129" i="13"/>
  <c r="IV54" i="10"/>
  <c r="OF145" i="10"/>
  <c r="BJ137" i="11"/>
  <c r="JF108" i="10"/>
  <c r="NS124" i="13"/>
  <c r="OK125" i="10" s="1"/>
  <c r="DQ138" i="10"/>
  <c r="CH124" i="13"/>
  <c r="AB103" i="6"/>
  <c r="DB53" i="10"/>
  <c r="GJ94" i="10"/>
  <c r="GJ93" i="10"/>
  <c r="CH27" i="13"/>
  <c r="DT28" i="10" s="1"/>
  <c r="DQ122" i="10"/>
  <c r="DU23" i="10"/>
  <c r="GL79" i="10"/>
  <c r="FN142" i="10"/>
  <c r="RV58" i="10"/>
  <c r="RW150" i="10"/>
  <c r="OO35" i="10"/>
  <c r="OO39" i="10"/>
  <c r="GL51" i="10"/>
  <c r="CW112" i="10"/>
  <c r="HV155" i="13"/>
  <c r="CW96" i="10"/>
  <c r="BL14" i="11"/>
  <c r="FP31" i="10"/>
  <c r="GN5" i="10"/>
  <c r="DL68" i="10"/>
  <c r="EH81" i="13"/>
  <c r="FO82" i="10" s="1"/>
  <c r="DS88" i="10"/>
  <c r="AG101" i="11"/>
  <c r="EI91" i="13"/>
  <c r="GM104" i="10"/>
  <c r="RZ104" i="10" s="1"/>
  <c r="RW106" i="10"/>
  <c r="CE11" i="13"/>
  <c r="KC6" i="13"/>
  <c r="OF136" i="10"/>
  <c r="LV37" i="10"/>
  <c r="GF119" i="10"/>
  <c r="AE68" i="12"/>
  <c r="LS49" i="10"/>
  <c r="Z13" i="11"/>
  <c r="BL114" i="13"/>
  <c r="CX115" i="10" s="1"/>
  <c r="AK112" i="11"/>
  <c r="LS108" i="10"/>
  <c r="BK44" i="11"/>
  <c r="KW11" i="13"/>
  <c r="HF129" i="13"/>
  <c r="LV114" i="10"/>
  <c r="IV84" i="10"/>
  <c r="AE92" i="12"/>
  <c r="LN66" i="10"/>
  <c r="IG79" i="10"/>
  <c r="QW79" i="10" s="1"/>
  <c r="FO20" i="10"/>
  <c r="RX7" i="10"/>
  <c r="IZ103" i="10"/>
  <c r="Z42" i="6"/>
  <c r="IV24" i="10"/>
  <c r="LT53" i="10"/>
  <c r="QN53" i="10" s="1"/>
  <c r="OK159" i="10"/>
  <c r="LT23" i="10"/>
  <c r="RW90" i="10"/>
  <c r="FP22" i="10"/>
  <c r="DT163" i="10"/>
  <c r="CX32" i="10"/>
  <c r="IX38" i="10"/>
  <c r="OL14" i="10"/>
  <c r="KB86" i="13"/>
  <c r="AB147" i="6"/>
  <c r="LR12" i="10"/>
  <c r="AQ34" i="11"/>
  <c r="DV20" i="10"/>
  <c r="DP163" i="10"/>
  <c r="QK163" i="10" s="1"/>
  <c r="Y90" i="11"/>
  <c r="SB30" i="10"/>
  <c r="IZ67" i="10"/>
  <c r="IG139" i="10"/>
  <c r="LW127" i="10"/>
  <c r="SB127" i="10" s="1"/>
  <c r="CX71" i="10"/>
  <c r="IV34" i="10"/>
  <c r="JD101" i="10"/>
  <c r="JD17" i="10"/>
  <c r="RB17" i="10" s="1"/>
  <c r="GJ88" i="10"/>
  <c r="GI125" i="10"/>
  <c r="JB139" i="10"/>
  <c r="QX53" i="10"/>
  <c r="RV21" i="10"/>
  <c r="AS13" i="11"/>
  <c r="DU115" i="10"/>
  <c r="LX136" i="10"/>
  <c r="RC136" i="10" s="1"/>
  <c r="DV62" i="10"/>
  <c r="AB248" i="6"/>
  <c r="DR53" i="10"/>
  <c r="FO77" i="10"/>
  <c r="JD70" i="10"/>
  <c r="SB120" i="10"/>
  <c r="CB31" i="13"/>
  <c r="LV78" i="10"/>
  <c r="DV82" i="10"/>
  <c r="QW153" i="10"/>
  <c r="JF118" i="10"/>
  <c r="OO103" i="10"/>
  <c r="X286" i="6"/>
  <c r="JB142" i="10"/>
  <c r="ON51" i="10"/>
  <c r="GN157" i="10"/>
  <c r="JA13" i="10"/>
  <c r="GM37" i="10"/>
  <c r="RZ37" i="10" s="1"/>
  <c r="QN24" i="10"/>
  <c r="OH81" i="10"/>
  <c r="LT65" i="10"/>
  <c r="RZ89" i="10"/>
  <c r="OJ108" i="10"/>
  <c r="QX44" i="10"/>
  <c r="DQ43" i="10"/>
  <c r="QZ43" i="10" s="1"/>
  <c r="KY147" i="10"/>
  <c r="NQ108" i="10"/>
  <c r="DL141" i="10"/>
  <c r="OH64" i="10"/>
  <c r="GN68" i="10"/>
  <c r="GN40" i="10"/>
  <c r="OJ161" i="10"/>
  <c r="QW72" i="10"/>
  <c r="FP92" i="10"/>
  <c r="NR38" i="10"/>
  <c r="QM94" i="10"/>
  <c r="JA105" i="10"/>
  <c r="OL84" i="10"/>
  <c r="NR86" i="10"/>
  <c r="EY95" i="13"/>
  <c r="LN65" i="10"/>
  <c r="GD104" i="10"/>
  <c r="DV158" i="10"/>
  <c r="FO159" i="10"/>
  <c r="OH130" i="10"/>
  <c r="CX112" i="10"/>
  <c r="RY112" i="10" s="1"/>
  <c r="NS73" i="13"/>
  <c r="QV16" i="10"/>
  <c r="Y232" i="6"/>
  <c r="OH115" i="10"/>
  <c r="OH158" i="10"/>
  <c r="RV7" i="10"/>
  <c r="DV127" i="10"/>
  <c r="DQ118" i="10"/>
  <c r="DV128" i="10"/>
  <c r="DQ97" i="10"/>
  <c r="DR26" i="10"/>
  <c r="KY42" i="10"/>
  <c r="DT59" i="10"/>
  <c r="SC47" i="10"/>
  <c r="JF48" i="10"/>
  <c r="IH28" i="10"/>
  <c r="FP130" i="10"/>
  <c r="SB54" i="10"/>
  <c r="DU155" i="10"/>
  <c r="RY155" i="10" s="1"/>
  <c r="DP47" i="10"/>
  <c r="FB148" i="13"/>
  <c r="GI149" i="10" s="1"/>
  <c r="GI31" i="10"/>
  <c r="RA31" i="10" s="1"/>
  <c r="JD28" i="10"/>
  <c r="QX76" i="10"/>
  <c r="X220" i="6"/>
  <c r="OP47" i="10"/>
  <c r="GL77" i="10"/>
  <c r="GI155" i="10"/>
  <c r="LP130" i="10"/>
  <c r="NQ152" i="10"/>
  <c r="KZ136" i="10"/>
  <c r="QY164" i="10"/>
  <c r="LW5" i="10"/>
  <c r="LX27" i="10"/>
  <c r="AU11" i="11"/>
  <c r="QV47" i="10"/>
  <c r="IZ45" i="10"/>
  <c r="JD152" i="10"/>
  <c r="OO80" i="10"/>
  <c r="JE126" i="10"/>
  <c r="SA126" i="10" s="1"/>
  <c r="GF96" i="10"/>
  <c r="BC145" i="11"/>
  <c r="OO22" i="10"/>
  <c r="LT93" i="10"/>
  <c r="QW58" i="10"/>
  <c r="RW20" i="10"/>
  <c r="LR115" i="10"/>
  <c r="DL39" i="10"/>
  <c r="OF120" i="10"/>
  <c r="QV157" i="10"/>
  <c r="IH69" i="10"/>
  <c r="SA69" i="10" s="1"/>
  <c r="DQ150" i="10"/>
  <c r="FN139" i="10"/>
  <c r="QX73" i="10"/>
  <c r="IX141" i="10"/>
  <c r="LX40" i="10"/>
  <c r="KY95" i="10"/>
  <c r="QX95" i="10" s="1"/>
  <c r="LT153" i="10"/>
  <c r="QU94" i="10"/>
  <c r="JB70" i="10"/>
  <c r="AI116" i="11"/>
  <c r="AB316" i="6"/>
  <c r="JB24" i="10"/>
  <c r="QM24" i="10" s="1"/>
  <c r="IZ39" i="10"/>
  <c r="QU34" i="10"/>
  <c r="OP15" i="10"/>
  <c r="KZ60" i="10"/>
  <c r="GL59" i="10"/>
  <c r="LP6" i="10"/>
  <c r="AS105" i="11"/>
  <c r="Z94" i="6"/>
  <c r="GD52" i="10"/>
  <c r="GN70" i="10"/>
  <c r="KY39" i="10"/>
  <c r="OH138" i="10"/>
  <c r="NR14" i="10"/>
  <c r="GM132" i="10"/>
  <c r="DP51" i="10"/>
  <c r="DL21" i="10"/>
  <c r="GH15" i="10"/>
  <c r="LU127" i="10"/>
  <c r="IZ41" i="10"/>
  <c r="QL152" i="10"/>
  <c r="CV52" i="10"/>
  <c r="JD40" i="10"/>
  <c r="CX5" i="10"/>
  <c r="QV149" i="10"/>
  <c r="BK100" i="13"/>
  <c r="BM12" i="11"/>
  <c r="ID144" i="13"/>
  <c r="JF145" i="10" s="1"/>
  <c r="IZ34" i="10"/>
  <c r="JD10" i="10"/>
  <c r="RB10" i="10" s="1"/>
  <c r="ON21" i="10"/>
  <c r="LP164" i="10"/>
  <c r="GM43" i="10"/>
  <c r="LP147" i="10"/>
  <c r="LS57" i="10"/>
  <c r="LS15" i="10"/>
  <c r="DL108" i="10"/>
  <c r="GL92" i="10"/>
  <c r="GL38" i="10"/>
  <c r="AA42" i="11"/>
  <c r="GJ161" i="10"/>
  <c r="GL128" i="10"/>
  <c r="RU31" i="10"/>
  <c r="DV154" i="10"/>
  <c r="RV126" i="10"/>
  <c r="HT86" i="13"/>
  <c r="DP119" i="10"/>
  <c r="MZ147" i="13"/>
  <c r="QU8" i="10"/>
  <c r="DN142" i="10"/>
  <c r="RZ107" i="10"/>
  <c r="IV80" i="10"/>
  <c r="RW149" i="10"/>
  <c r="AC13" i="11"/>
  <c r="RW5" i="10"/>
  <c r="GJ6" i="10"/>
  <c r="QW74" i="10"/>
  <c r="QN25" i="10"/>
  <c r="FO89" i="10"/>
  <c r="IH66" i="10"/>
  <c r="SC81" i="10"/>
  <c r="OO52" i="10"/>
  <c r="QX149" i="10"/>
  <c r="QV99" i="10"/>
  <c r="RY47" i="10"/>
  <c r="QY61" i="10"/>
  <c r="CW136" i="10"/>
  <c r="RW161" i="10"/>
  <c r="QY148" i="10"/>
  <c r="GM85" i="10"/>
  <c r="IH43" i="10"/>
  <c r="QL6" i="10"/>
  <c r="RA59" i="10"/>
  <c r="RY67" i="10"/>
  <c r="RW27" i="10"/>
  <c r="GM14" i="10"/>
  <c r="QU54" i="10"/>
  <c r="QY152" i="10"/>
  <c r="LS26" i="10"/>
  <c r="QK7" i="10"/>
  <c r="JB54" i="10"/>
  <c r="SB29" i="10"/>
  <c r="GD139" i="10"/>
  <c r="QY125" i="10"/>
  <c r="RV137" i="10"/>
  <c r="JE6" i="10"/>
  <c r="QU157" i="10"/>
  <c r="KZ132" i="10"/>
  <c r="LW134" i="10"/>
  <c r="DT162" i="10"/>
  <c r="RY12" i="10"/>
  <c r="GD93" i="10"/>
  <c r="FP78" i="10"/>
  <c r="SC127" i="10"/>
  <c r="OH55" i="10"/>
  <c r="LP55" i="10"/>
  <c r="AP45" i="11"/>
  <c r="BM131" i="11"/>
  <c r="ON151" i="10"/>
  <c r="NS79" i="13"/>
  <c r="DP60" i="10"/>
  <c r="FP76" i="10"/>
  <c r="FT160" i="10"/>
  <c r="DU58" i="10"/>
  <c r="AJ116" i="11"/>
  <c r="AK100" i="11"/>
  <c r="AK141" i="11"/>
  <c r="BK91" i="11"/>
  <c r="AU48" i="11"/>
  <c r="FC117" i="13"/>
  <c r="GJ118" i="10" s="1"/>
  <c r="BK92" i="11"/>
  <c r="IB58" i="13"/>
  <c r="LP153" i="10"/>
  <c r="AB39" i="6"/>
  <c r="EW113" i="13"/>
  <c r="NQ150" i="10"/>
  <c r="QY150" i="10" s="1"/>
  <c r="OJ154" i="10"/>
  <c r="GE80" i="10"/>
  <c r="GF115" i="10"/>
  <c r="Z73" i="6"/>
  <c r="AB88" i="11"/>
  <c r="AP72" i="11"/>
  <c r="GH81" i="10"/>
  <c r="OO154" i="10"/>
  <c r="RY100" i="10"/>
  <c r="EI67" i="13"/>
  <c r="QL35" i="10"/>
  <c r="LX71" i="10"/>
  <c r="FP155" i="10"/>
  <c r="RZ155" i="10" s="1"/>
  <c r="X243" i="6"/>
  <c r="DU105" i="10"/>
  <c r="ON53" i="10"/>
  <c r="FT137" i="10"/>
  <c r="GL16" i="10"/>
  <c r="DT85" i="10"/>
  <c r="QZ85" i="10" s="1"/>
  <c r="GM51" i="10"/>
  <c r="RZ51" i="10" s="1"/>
  <c r="KZ19" i="10"/>
  <c r="SB19" i="10" s="1"/>
  <c r="IH142" i="10"/>
  <c r="Y58" i="6"/>
  <c r="GH53" i="10"/>
  <c r="HX162" i="13"/>
  <c r="RY15" i="10"/>
  <c r="RU32" i="10"/>
  <c r="AC58" i="6"/>
  <c r="NP137" i="10"/>
  <c r="AK115" i="11"/>
  <c r="KB101" i="13"/>
  <c r="EY6" i="13"/>
  <c r="GF7" i="10" s="1"/>
  <c r="BL36" i="11"/>
  <c r="IC46" i="13"/>
  <c r="JF22" i="10"/>
  <c r="ID113" i="13"/>
  <c r="KY80" i="10"/>
  <c r="CH99" i="13"/>
  <c r="BB162" i="11"/>
  <c r="OG108" i="10"/>
  <c r="JD46" i="10"/>
  <c r="GH99" i="10"/>
  <c r="BZ128" i="13"/>
  <c r="Y81" i="6"/>
  <c r="NR54" i="10"/>
  <c r="DN127" i="10"/>
  <c r="AI28" i="12"/>
  <c r="SB72" i="10"/>
  <c r="IG48" i="10"/>
  <c r="QW71" i="10"/>
  <c r="AT100" i="11"/>
  <c r="AC23" i="6"/>
  <c r="AC60" i="6"/>
  <c r="KQ126" i="13"/>
  <c r="AI121" i="11"/>
  <c r="BK16" i="11"/>
  <c r="AC223" i="6"/>
  <c r="IZ22" i="10"/>
  <c r="NR64" i="10"/>
  <c r="JA164" i="10"/>
  <c r="KY157" i="10"/>
  <c r="LP109" i="10"/>
  <c r="AC315" i="6"/>
  <c r="BL39" i="11"/>
  <c r="KZ153" i="10"/>
  <c r="Y195" i="6"/>
  <c r="OK144" i="10"/>
  <c r="IX144" i="10"/>
  <c r="FO50" i="10"/>
  <c r="OK17" i="10"/>
  <c r="AJ164" i="11"/>
  <c r="NR19" i="10"/>
  <c r="SC19" i="10" s="1"/>
  <c r="GK56" i="10"/>
  <c r="RA56" i="10" s="1"/>
  <c r="IX32" i="10"/>
  <c r="RT93" i="10"/>
  <c r="AG34" i="11"/>
  <c r="LR134" i="10"/>
  <c r="QN134" i="10" s="1"/>
  <c r="FO15" i="10"/>
  <c r="GF9" i="10"/>
  <c r="Y161" i="11"/>
  <c r="RW49" i="10"/>
  <c r="BD109" i="11"/>
  <c r="IZ30" i="10"/>
  <c r="X39" i="11"/>
  <c r="QX144" i="10"/>
  <c r="AG36" i="11"/>
  <c r="IV26" i="10"/>
  <c r="X249" i="6"/>
  <c r="LT103" i="10"/>
  <c r="NP19" i="13"/>
  <c r="OH20" i="10" s="1"/>
  <c r="LD99" i="10"/>
  <c r="AK91" i="11"/>
  <c r="BL29" i="13"/>
  <c r="LD153" i="10"/>
  <c r="LT126" i="10"/>
  <c r="NV146" i="13"/>
  <c r="ON147" i="10" s="1"/>
  <c r="DL6" i="10"/>
  <c r="DL84" i="10"/>
  <c r="CV17" i="10"/>
  <c r="CW40" i="10"/>
  <c r="KU41" i="13"/>
  <c r="HZ36" i="13"/>
  <c r="X56" i="11"/>
  <c r="CX110" i="10"/>
  <c r="KZ148" i="10"/>
  <c r="DQ135" i="10"/>
  <c r="GN64" i="10"/>
  <c r="QV108" i="10"/>
  <c r="HD50" i="13"/>
  <c r="IF51" i="10" s="1"/>
  <c r="X53" i="11"/>
  <c r="Y153" i="11"/>
  <c r="QU11" i="10"/>
  <c r="AC312" i="6"/>
  <c r="NN136" i="13"/>
  <c r="IF129" i="10"/>
  <c r="DS10" i="10"/>
  <c r="JA35" i="10"/>
  <c r="NR139" i="10"/>
  <c r="LR128" i="10"/>
  <c r="FP128" i="10"/>
  <c r="RZ128" i="10" s="1"/>
  <c r="QM72" i="10"/>
  <c r="JD80" i="10"/>
  <c r="LD64" i="10"/>
  <c r="AB267" i="6"/>
  <c r="IG121" i="10"/>
  <c r="GL135" i="10"/>
  <c r="GE145" i="10"/>
  <c r="GH27" i="10"/>
  <c r="CW57" i="10"/>
  <c r="LN148" i="10"/>
  <c r="IV147" i="10"/>
  <c r="DV140" i="10"/>
  <c r="QZ140" i="10" s="1"/>
  <c r="RT150" i="10"/>
  <c r="NQ71" i="10"/>
  <c r="QY71" i="10" s="1"/>
  <c r="AC306" i="6"/>
  <c r="FE104" i="13"/>
  <c r="NQ52" i="10"/>
  <c r="DL146" i="10"/>
  <c r="RT139" i="10"/>
  <c r="FO134" i="10"/>
  <c r="QM33" i="10"/>
  <c r="FO142" i="10"/>
  <c r="QZ155" i="10"/>
  <c r="JB18" i="10"/>
  <c r="DV125" i="10"/>
  <c r="DL36" i="10"/>
  <c r="X119" i="6"/>
  <c r="JA81" i="10"/>
  <c r="DR33" i="10"/>
  <c r="QK33" i="10" s="1"/>
  <c r="DQ148" i="10"/>
  <c r="AI21" i="12"/>
  <c r="QN17" i="10"/>
  <c r="DR150" i="10"/>
  <c r="KZ48" i="10"/>
  <c r="SB48" i="10" s="1"/>
  <c r="RX19" i="10"/>
  <c r="QZ69" i="10"/>
  <c r="OK27" i="10"/>
  <c r="JE158" i="10"/>
  <c r="KY68" i="10"/>
  <c r="RA115" i="10"/>
  <c r="LX33" i="10"/>
  <c r="NP45" i="10"/>
  <c r="RX45" i="10" s="1"/>
  <c r="LN30" i="10"/>
  <c r="DN67" i="10"/>
  <c r="QV28" i="10"/>
  <c r="BB44" i="11"/>
  <c r="RZ64" i="10"/>
  <c r="LR162" i="10"/>
  <c r="OP153" i="10"/>
  <c r="FN15" i="10"/>
  <c r="SB161" i="10"/>
  <c r="QU135" i="10"/>
  <c r="LX155" i="10"/>
  <c r="OL149" i="10"/>
  <c r="DR153" i="10"/>
  <c r="EY119" i="13"/>
  <c r="JA70" i="10"/>
  <c r="QL41" i="10"/>
  <c r="ON92" i="10"/>
  <c r="GJ34" i="10"/>
  <c r="IX138" i="10"/>
  <c r="JD78" i="10"/>
  <c r="RX89" i="10"/>
  <c r="JF104" i="10"/>
  <c r="LS153" i="10"/>
  <c r="BM23" i="11"/>
  <c r="DT159" i="10"/>
  <c r="LN143" i="10"/>
  <c r="QM147" i="10"/>
  <c r="SB141" i="10"/>
  <c r="LO131" i="10"/>
  <c r="NR135" i="10"/>
  <c r="IX16" i="10"/>
  <c r="LW160" i="10"/>
  <c r="IV103" i="10"/>
  <c r="DN125" i="10"/>
  <c r="GM6" i="10"/>
  <c r="RZ6" i="10" s="1"/>
  <c r="QL103" i="10"/>
  <c r="GD121" i="10"/>
  <c r="RW115" i="10"/>
  <c r="LS7" i="10"/>
  <c r="OF147" i="10"/>
  <c r="FP163" i="10"/>
  <c r="AA96" i="11"/>
  <c r="GD91" i="10"/>
  <c r="LR87" i="10"/>
  <c r="OH75" i="10"/>
  <c r="KZ77" i="10"/>
  <c r="JE53" i="10"/>
  <c r="JE122" i="10"/>
  <c r="SA25" i="10"/>
  <c r="LR60" i="10"/>
  <c r="DT32" i="10"/>
  <c r="GN162" i="10"/>
  <c r="NQ128" i="10"/>
  <c r="QV62" i="10"/>
  <c r="RZ25" i="10"/>
  <c r="AA39" i="6"/>
  <c r="OO110" i="10"/>
  <c r="NQ145" i="10"/>
  <c r="NR26" i="10"/>
  <c r="NR15" i="10"/>
  <c r="GJ110" i="10"/>
  <c r="OM139" i="10"/>
  <c r="RW18" i="10"/>
  <c r="ON152" i="10"/>
  <c r="RT59" i="10"/>
  <c r="JB56" i="10"/>
  <c r="OK103" i="10"/>
  <c r="GN135" i="10"/>
  <c r="GK127" i="10"/>
  <c r="FO21" i="10"/>
  <c r="LW47" i="10"/>
  <c r="RV31" i="10"/>
  <c r="GJ149" i="10"/>
  <c r="QY103" i="10"/>
  <c r="IF64" i="10"/>
  <c r="IX102" i="10"/>
  <c r="RT109" i="10"/>
  <c r="RW107" i="10"/>
  <c r="FP41" i="10"/>
  <c r="JF70" i="10"/>
  <c r="RB70" i="10" s="1"/>
  <c r="DL45" i="10"/>
  <c r="LP83" i="10"/>
  <c r="DU95" i="10"/>
  <c r="LW122" i="10"/>
  <c r="RY115" i="10"/>
  <c r="IX124" i="10"/>
  <c r="QZ135" i="10"/>
  <c r="CW142" i="10"/>
  <c r="DT47" i="10"/>
  <c r="JB76" i="10"/>
  <c r="QM8" i="10"/>
  <c r="OO75" i="10"/>
  <c r="SC130" i="10"/>
  <c r="IZ134" i="10"/>
  <c r="DQ93" i="10"/>
  <c r="KY92" i="10"/>
  <c r="GH10" i="10"/>
  <c r="RB69" i="10"/>
  <c r="KZ9" i="13"/>
  <c r="DP145" i="10"/>
  <c r="RU157" i="10"/>
  <c r="OK153" i="10"/>
  <c r="NQ62" i="10"/>
  <c r="QY62" i="10" s="1"/>
  <c r="GI83" i="10"/>
  <c r="SB143" i="10"/>
  <c r="GH33" i="10"/>
  <c r="QL144" i="10"/>
  <c r="DL56" i="10"/>
  <c r="CX116" i="10"/>
  <c r="QK64" i="10"/>
  <c r="DP110" i="10"/>
  <c r="SC137" i="10"/>
  <c r="IG87" i="10"/>
  <c r="OG8" i="10"/>
  <c r="CW43" i="10"/>
  <c r="LN50" i="10"/>
  <c r="DL118" i="10"/>
  <c r="GM162" i="10"/>
  <c r="RW53" i="10"/>
  <c r="GD78" i="10"/>
  <c r="IV43" i="10"/>
  <c r="KY129" i="10"/>
  <c r="OJ92" i="10"/>
  <c r="QO92" i="10" s="1"/>
  <c r="DV17" i="10"/>
  <c r="RZ132" i="10"/>
  <c r="LR78" i="10"/>
  <c r="ON133" i="10"/>
  <c r="IG89" i="10"/>
  <c r="GL9" i="10"/>
  <c r="DU45" i="10"/>
  <c r="AA256" i="6"/>
  <c r="LR80" i="10"/>
  <c r="DQ23" i="10"/>
  <c r="IH6" i="10"/>
  <c r="OJ78" i="10"/>
  <c r="QY80" i="10"/>
  <c r="QU164" i="10"/>
  <c r="LN146" i="10"/>
  <c r="KZ23" i="10"/>
  <c r="LV10" i="10"/>
  <c r="AG76" i="11"/>
  <c r="Y33" i="11"/>
  <c r="QN130" i="10"/>
  <c r="AE37" i="12"/>
  <c r="CI87" i="13"/>
  <c r="DU88" i="10" s="1"/>
  <c r="LX31" i="10"/>
  <c r="OP157" i="10"/>
  <c r="NP15" i="10"/>
  <c r="QO15" i="10"/>
  <c r="DN104" i="10"/>
  <c r="CW69" i="10"/>
  <c r="OP132" i="10"/>
  <c r="GN102" i="10"/>
  <c r="QL47" i="10"/>
  <c r="QX147" i="10"/>
  <c r="LR79" i="10"/>
  <c r="OK80" i="10"/>
  <c r="QV37" i="10"/>
  <c r="IV111" i="10"/>
  <c r="NP46" i="10"/>
  <c r="RZ47" i="10"/>
  <c r="OK46" i="10"/>
  <c r="SB80" i="10"/>
  <c r="IF15" i="10"/>
  <c r="RU40" i="10"/>
  <c r="GI134" i="10"/>
  <c r="LP97" i="10"/>
  <c r="LP89" i="10"/>
  <c r="SC38" i="10"/>
  <c r="GD30" i="10"/>
  <c r="LS154" i="10"/>
  <c r="QV31" i="10"/>
  <c r="QM121" i="10"/>
  <c r="RU139" i="10"/>
  <c r="RY91" i="10"/>
  <c r="LR67" i="10"/>
  <c r="QM41" i="10"/>
  <c r="QN157" i="10"/>
  <c r="LX41" i="10"/>
  <c r="LR5" i="10"/>
  <c r="RC164" i="10"/>
  <c r="DP100" i="10"/>
  <c r="OP8" i="10"/>
  <c r="RD8" i="10" s="1"/>
  <c r="Z306" i="6"/>
  <c r="LP74" i="10"/>
  <c r="RC74" i="10" s="1"/>
  <c r="IL112" i="10"/>
  <c r="KV104" i="13"/>
  <c r="OJ102" i="10"/>
  <c r="DN31" i="10"/>
  <c r="QZ31" i="10" s="1"/>
  <c r="RX51" i="10"/>
  <c r="GH82" i="10"/>
  <c r="LX76" i="10"/>
  <c r="OK66" i="10"/>
  <c r="RD66" i="10" s="1"/>
  <c r="LV70" i="10"/>
  <c r="GF72" i="10"/>
  <c r="RA72" i="10" s="1"/>
  <c r="AC106" i="6"/>
  <c r="GM5" i="10"/>
  <c r="AC85" i="11"/>
  <c r="KY146" i="10"/>
  <c r="KZ154" i="10"/>
  <c r="LV66" i="10"/>
  <c r="DP38" i="10"/>
  <c r="OL123" i="10"/>
  <c r="OP14" i="10"/>
  <c r="LN64" i="10"/>
  <c r="MZ158" i="13"/>
  <c r="RW129" i="10"/>
  <c r="LR18" i="10"/>
  <c r="RW34" i="10"/>
  <c r="AA152" i="6"/>
  <c r="GL138" i="10"/>
  <c r="BA45" i="11"/>
  <c r="ON78" i="10"/>
  <c r="BM142" i="11"/>
  <c r="GI74" i="10"/>
  <c r="DN111" i="10"/>
  <c r="Y24" i="6"/>
  <c r="MX32" i="13"/>
  <c r="NP33" i="10" s="1"/>
  <c r="AA154" i="11"/>
  <c r="FA85" i="13"/>
  <c r="LT72" i="10"/>
  <c r="FF54" i="13"/>
  <c r="FF150" i="13"/>
  <c r="GD95" i="10"/>
  <c r="KV31" i="13"/>
  <c r="QY101" i="10"/>
  <c r="FF141" i="13"/>
  <c r="LN40" i="10"/>
  <c r="QN40" i="10" s="1"/>
  <c r="LP96" i="10"/>
  <c r="CV24" i="10"/>
  <c r="RT24" i="10" s="1"/>
  <c r="FB37" i="13"/>
  <c r="IV64" i="10"/>
  <c r="HX84" i="13"/>
  <c r="FA62" i="13"/>
  <c r="KY50" i="10"/>
  <c r="DN35" i="10"/>
  <c r="FP26" i="10"/>
  <c r="QX55" i="10"/>
  <c r="DB128" i="10"/>
  <c r="KY110" i="13"/>
  <c r="OO144" i="10"/>
  <c r="AL20" i="11"/>
  <c r="LU102" i="10"/>
  <c r="CX83" i="10"/>
  <c r="DR156" i="10"/>
  <c r="AK77" i="11"/>
  <c r="OO27" i="10"/>
  <c r="CW42" i="10"/>
  <c r="BB31" i="11"/>
  <c r="DS36" i="10"/>
  <c r="GH77" i="10"/>
  <c r="IG105" i="10"/>
  <c r="AA185" i="6"/>
  <c r="DM40" i="10"/>
  <c r="NV134" i="10"/>
  <c r="RD134" i="10" s="1"/>
  <c r="DU38" i="10"/>
  <c r="AI107" i="11"/>
  <c r="FO52" i="10"/>
  <c r="AR125" i="11"/>
  <c r="GD132" i="10"/>
  <c r="OH44" i="10"/>
  <c r="AG139" i="11"/>
  <c r="AB297" i="6"/>
  <c r="FT132" i="10"/>
  <c r="DR39" i="10"/>
  <c r="DQ126" i="10"/>
  <c r="JF123" i="10"/>
  <c r="Y127" i="6"/>
  <c r="CX56" i="10"/>
  <c r="KW34" i="13"/>
  <c r="GI16" i="10"/>
  <c r="RA16" i="10" s="1"/>
  <c r="IG40" i="10"/>
  <c r="BH162" i="11"/>
  <c r="LX103" i="10"/>
  <c r="CI92" i="13"/>
  <c r="DU93" i="10" s="1"/>
  <c r="ID64" i="13"/>
  <c r="EH93" i="13"/>
  <c r="AR92" i="11"/>
  <c r="BL163" i="11"/>
  <c r="KU100" i="13"/>
  <c r="RW51" i="10"/>
  <c r="KY82" i="10"/>
  <c r="QX82" i="10" s="1"/>
  <c r="OP92" i="10"/>
  <c r="RD92" i="10" s="1"/>
  <c r="KU25" i="13"/>
  <c r="LR26" i="10" s="1"/>
  <c r="NR146" i="13"/>
  <c r="LS114" i="10"/>
  <c r="DR146" i="10"/>
  <c r="QK146" i="10" s="1"/>
  <c r="OM149" i="10"/>
  <c r="NQ107" i="10"/>
  <c r="FP164" i="10"/>
  <c r="IX139" i="10"/>
  <c r="BI33" i="11"/>
  <c r="LD50" i="10"/>
  <c r="CE162" i="13"/>
  <c r="BA72" i="11"/>
  <c r="AP81" i="11"/>
  <c r="AJ134" i="11"/>
  <c r="FC41" i="13"/>
  <c r="OK149" i="10"/>
  <c r="AK30" i="11"/>
  <c r="OF34" i="10"/>
  <c r="IH8" i="10"/>
  <c r="SA8" i="10" s="1"/>
  <c r="AI115" i="11"/>
  <c r="BB118" i="11"/>
  <c r="QU59" i="10"/>
  <c r="GN19" i="10"/>
  <c r="AK72" i="11"/>
  <c r="IV40" i="10"/>
  <c r="NS150" i="13"/>
  <c r="OK151" i="10" s="1"/>
  <c r="LT106" i="10"/>
  <c r="CB132" i="13"/>
  <c r="QU38" i="10"/>
  <c r="AC91" i="6"/>
  <c r="GL133" i="10"/>
  <c r="LV118" i="10"/>
  <c r="FE116" i="13"/>
  <c r="KU110" i="13"/>
  <c r="LR111" i="10" s="1"/>
  <c r="QN111" i="10" s="1"/>
  <c r="DB95" i="10"/>
  <c r="LV23" i="10"/>
  <c r="MZ94" i="13"/>
  <c r="NR95" i="10" s="1"/>
  <c r="LS149" i="10"/>
  <c r="CX162" i="10"/>
  <c r="LN79" i="10"/>
  <c r="GD128" i="10"/>
  <c r="LP151" i="10"/>
  <c r="DQ21" i="10"/>
  <c r="QZ21" i="10" s="1"/>
  <c r="LN123" i="10"/>
  <c r="QN123" i="10" s="1"/>
  <c r="GF85" i="10"/>
  <c r="RW97" i="10"/>
  <c r="RX13" i="10"/>
  <c r="OJ132" i="10"/>
  <c r="IW143" i="10"/>
  <c r="KZ137" i="10"/>
  <c r="ON64" i="10"/>
  <c r="JB66" i="10"/>
  <c r="JB78" i="10"/>
  <c r="LV36" i="10"/>
  <c r="DN84" i="10"/>
  <c r="OP74" i="10"/>
  <c r="OJ147" i="10"/>
  <c r="QO147" i="10" s="1"/>
  <c r="SA40" i="10"/>
  <c r="RT156" i="10"/>
  <c r="QV79" i="10"/>
  <c r="JF148" i="10"/>
  <c r="QU105" i="10"/>
  <c r="OJ23" i="10"/>
  <c r="QO23" i="10" s="1"/>
  <c r="DU120" i="10"/>
  <c r="RY120" i="10" s="1"/>
  <c r="JD34" i="10"/>
  <c r="RT98" i="10"/>
  <c r="LV15" i="10"/>
  <c r="DQ56" i="10"/>
  <c r="IL113" i="10"/>
  <c r="BB19" i="11"/>
  <c r="LP116" i="10"/>
  <c r="KZ108" i="10"/>
  <c r="SB108" i="10" s="1"/>
  <c r="LS67" i="10"/>
  <c r="RT85" i="10"/>
  <c r="FN10" i="10"/>
  <c r="RU10" i="10" s="1"/>
  <c r="IH21" i="10"/>
  <c r="OP30" i="10"/>
  <c r="GJ58" i="10"/>
  <c r="RY10" i="10"/>
  <c r="IZ23" i="10"/>
  <c r="OF90" i="10"/>
  <c r="QO90" i="10" s="1"/>
  <c r="DT78" i="10"/>
  <c r="KX21" i="10"/>
  <c r="QV44" i="10"/>
  <c r="LR119" i="10"/>
  <c r="E31" i="6"/>
  <c r="DR59" i="10"/>
  <c r="FP27" i="10"/>
  <c r="RZ27" i="10" s="1"/>
  <c r="QK137" i="10"/>
  <c r="LW82" i="10"/>
  <c r="GF64" i="10"/>
  <c r="AK113" i="11"/>
  <c r="GN124" i="10"/>
  <c r="JA83" i="10"/>
  <c r="QW38" i="10"/>
  <c r="LW64" i="10"/>
  <c r="QO7" i="10"/>
  <c r="NQ117" i="10"/>
  <c r="QY117" i="10" s="1"/>
  <c r="SA62" i="10"/>
  <c r="RD131" i="10"/>
  <c r="RC98" i="10"/>
  <c r="FO27" i="10"/>
  <c r="QV27" i="10" s="1"/>
  <c r="DU35" i="10"/>
  <c r="BD145" i="11"/>
  <c r="JF101" i="10"/>
  <c r="GM90" i="10"/>
  <c r="QY94" i="10"/>
  <c r="DR73" i="10"/>
  <c r="QK73" i="10" s="1"/>
  <c r="QY155" i="10"/>
  <c r="SA107" i="10"/>
  <c r="OF65" i="10"/>
  <c r="FP94" i="10"/>
  <c r="RZ94" i="10" s="1"/>
  <c r="RT78" i="10"/>
  <c r="OH112" i="10"/>
  <c r="AY146" i="11"/>
  <c r="JF114" i="10"/>
  <c r="DU164" i="10"/>
  <c r="RV159" i="10"/>
  <c r="QX162" i="10"/>
  <c r="LN127" i="10"/>
  <c r="LS5" i="10"/>
  <c r="DP104" i="10"/>
  <c r="AB271" i="6"/>
  <c r="GD83" i="10"/>
  <c r="QX151" i="10"/>
  <c r="LV134" i="10"/>
  <c r="RC134" i="10" s="1"/>
  <c r="LN10" i="10"/>
  <c r="JE54" i="10"/>
  <c r="QL61" i="10"/>
  <c r="GL162" i="10"/>
  <c r="LX73" i="10"/>
  <c r="QX26" i="10"/>
  <c r="X21" i="11"/>
  <c r="LR92" i="10"/>
  <c r="Z285" i="6"/>
  <c r="IX36" i="10"/>
  <c r="RV118" i="10"/>
  <c r="IH65" i="10"/>
  <c r="DQ60" i="10"/>
  <c r="DU51" i="10"/>
  <c r="LN91" i="10"/>
  <c r="DT103" i="10"/>
  <c r="QZ103" i="10" s="1"/>
  <c r="IF56" i="10"/>
  <c r="ON35" i="10"/>
  <c r="ON87" i="10"/>
  <c r="DU14" i="10"/>
  <c r="JD132" i="10"/>
  <c r="QW5" i="10"/>
  <c r="OL122" i="10"/>
  <c r="FT28" i="10"/>
  <c r="OL17" i="10"/>
  <c r="QX134" i="10"/>
  <c r="IG119" i="10"/>
  <c r="QX68" i="10"/>
  <c r="DT30" i="10"/>
  <c r="JA34" i="10"/>
  <c r="GD64" i="10"/>
  <c r="CX147" i="10"/>
  <c r="KZ85" i="10"/>
  <c r="NP160" i="10"/>
  <c r="Y121" i="6"/>
  <c r="BZ19" i="13"/>
  <c r="RY27" i="10"/>
  <c r="RZ110" i="10"/>
  <c r="OJ37" i="10"/>
  <c r="OF63" i="10"/>
  <c r="LS121" i="10"/>
  <c r="LS38" i="10"/>
  <c r="DT152" i="10"/>
  <c r="JE127" i="10"/>
  <c r="IG155" i="10"/>
  <c r="QW155" i="10" s="1"/>
  <c r="QO21" i="10"/>
  <c r="RX69" i="10"/>
  <c r="LD82" i="10"/>
  <c r="AH94" i="12"/>
  <c r="OL76" i="10"/>
  <c r="JA27" i="10"/>
  <c r="NR116" i="10"/>
  <c r="OJ13" i="10"/>
  <c r="QL23" i="10"/>
  <c r="QM56" i="10"/>
  <c r="CH24" i="13"/>
  <c r="DT25" i="10" s="1"/>
  <c r="GH12" i="10"/>
  <c r="GL146" i="10"/>
  <c r="SA92" i="10"/>
  <c r="LX102" i="10"/>
  <c r="GI5" i="10"/>
  <c r="BK19" i="11"/>
  <c r="IX61" i="10"/>
  <c r="ON57" i="10"/>
  <c r="DV104" i="10"/>
  <c r="ON123" i="10"/>
  <c r="DM87" i="10"/>
  <c r="IV93" i="10"/>
  <c r="KY164" i="10"/>
  <c r="OK68" i="10"/>
  <c r="RZ93" i="10"/>
  <c r="AA20" i="11"/>
  <c r="NQ69" i="10"/>
  <c r="DR162" i="10"/>
  <c r="GL17" i="10"/>
  <c r="RZ86" i="10"/>
  <c r="QU42" i="10"/>
  <c r="NQ127" i="10"/>
  <c r="SB11" i="10"/>
  <c r="KU124" i="13"/>
  <c r="IX155" i="10"/>
  <c r="GL97" i="10"/>
  <c r="IG143" i="10"/>
  <c r="LX163" i="10"/>
  <c r="RA97" i="10"/>
  <c r="KY62" i="10"/>
  <c r="RB104" i="10"/>
  <c r="QX49" i="10"/>
  <c r="RU30" i="10"/>
  <c r="KY56" i="10"/>
  <c r="AB73" i="6"/>
  <c r="AP112" i="11"/>
  <c r="JE33" i="10"/>
  <c r="AG17" i="11"/>
  <c r="NQ104" i="10"/>
  <c r="LS44" i="10"/>
  <c r="RC44" i="10" s="1"/>
  <c r="EW153" i="13"/>
  <c r="LX69" i="10"/>
  <c r="QN116" i="10"/>
  <c r="RY147" i="10"/>
  <c r="JD27" i="10"/>
  <c r="RB27" i="10" s="1"/>
  <c r="QY31" i="10"/>
  <c r="RV115" i="10"/>
  <c r="QO91" i="10"/>
  <c r="QW119" i="10"/>
  <c r="QN39" i="10"/>
  <c r="ON142" i="10"/>
  <c r="RW108" i="10"/>
  <c r="JA95" i="10"/>
  <c r="SB59" i="10"/>
  <c r="QW163" i="10"/>
  <c r="DL34" i="10"/>
  <c r="QY11" i="10"/>
  <c r="GF80" i="10"/>
  <c r="JE153" i="10"/>
  <c r="DQ55" i="10"/>
  <c r="LV46" i="10"/>
  <c r="QU148" i="10"/>
  <c r="QY64" i="10"/>
  <c r="RZ29" i="10"/>
  <c r="RT29" i="10"/>
  <c r="RW126" i="10"/>
  <c r="QU15" i="10"/>
  <c r="QN122" i="10"/>
  <c r="IZ97" i="10"/>
  <c r="GL25" i="10"/>
  <c r="QL162" i="10"/>
  <c r="NR80" i="10"/>
  <c r="SC133" i="10"/>
  <c r="JE12" i="10"/>
  <c r="JB101" i="10"/>
  <c r="FP99" i="10"/>
  <c r="RZ99" i="10" s="1"/>
  <c r="GI15" i="10"/>
  <c r="QO115" i="10"/>
  <c r="GM133" i="10"/>
  <c r="GM91" i="10"/>
  <c r="LW118" i="10"/>
  <c r="QZ6" i="10"/>
  <c r="QN91" i="10"/>
  <c r="X359" i="6"/>
  <c r="GN26" i="10"/>
  <c r="IG11" i="10"/>
  <c r="QW11" i="10" s="1"/>
  <c r="LN154" i="10"/>
  <c r="QN154" i="10" s="1"/>
  <c r="FF83" i="13"/>
  <c r="GM84" i="10" s="1"/>
  <c r="RZ84" i="10" s="1"/>
  <c r="HT65" i="13"/>
  <c r="ID72" i="13"/>
  <c r="CV134" i="10"/>
  <c r="NN52" i="13"/>
  <c r="OF53" i="10" s="1"/>
  <c r="GH164" i="10"/>
  <c r="IV97" i="10"/>
  <c r="AJ85" i="11"/>
  <c r="CI130" i="13"/>
  <c r="AL159" i="11"/>
  <c r="AH56" i="11"/>
  <c r="AA142" i="6"/>
  <c r="OM47" i="10"/>
  <c r="RU7" i="10"/>
  <c r="FT54" i="10"/>
  <c r="FT122" i="10"/>
  <c r="RA122" i="10" s="1"/>
  <c r="AC138" i="11"/>
  <c r="LR83" i="10"/>
  <c r="QN83" i="10" s="1"/>
  <c r="Y157" i="6"/>
  <c r="IF47" i="10"/>
  <c r="CW93" i="10"/>
  <c r="QU93" i="10" s="1"/>
  <c r="AH30" i="12"/>
  <c r="OH157" i="10"/>
  <c r="FA146" i="13"/>
  <c r="SA18" i="10"/>
  <c r="LP77" i="10"/>
  <c r="DR68" i="10"/>
  <c r="QK68" i="10" s="1"/>
  <c r="AR111" i="11"/>
  <c r="Z336" i="6"/>
  <c r="Z40" i="6"/>
  <c r="DT93" i="10"/>
  <c r="LD113" i="10"/>
  <c r="KW118" i="13"/>
  <c r="NR31" i="10"/>
  <c r="SC31" i="10" s="1"/>
  <c r="AB239" i="6"/>
  <c r="CV101" i="10"/>
  <c r="KB106" i="13"/>
  <c r="KY107" i="10" s="1"/>
  <c r="LR96" i="10"/>
  <c r="BB89" i="11"/>
  <c r="LR120" i="10"/>
  <c r="EH10" i="13"/>
  <c r="NT135" i="13"/>
  <c r="OL136" i="10" s="1"/>
  <c r="DM16" i="10"/>
  <c r="BI11" i="11"/>
  <c r="DL37" i="10"/>
  <c r="GE44" i="10"/>
  <c r="AB351" i="6"/>
  <c r="EI54" i="13"/>
  <c r="FP55" i="10" s="1"/>
  <c r="EY78" i="13"/>
  <c r="GF79" i="10" s="1"/>
  <c r="FN116" i="10"/>
  <c r="RU116" i="10" s="1"/>
  <c r="RV90" i="10"/>
  <c r="AJ54" i="11"/>
  <c r="NQ49" i="10"/>
  <c r="QY49" i="10" s="1"/>
  <c r="Y55" i="11"/>
  <c r="LS47" i="10"/>
  <c r="RV86" i="10"/>
  <c r="DR136" i="10"/>
  <c r="DN90" i="10"/>
  <c r="AQ39" i="11"/>
  <c r="CX159" i="10"/>
  <c r="KV13" i="13"/>
  <c r="RY158" i="10"/>
  <c r="BH38" i="11"/>
  <c r="JA133" i="10"/>
  <c r="BL102" i="13"/>
  <c r="FP63" i="10"/>
  <c r="BI121" i="11"/>
  <c r="AC200" i="6"/>
  <c r="Z27" i="11"/>
  <c r="BL93" i="13"/>
  <c r="BA57" i="11"/>
  <c r="AU22" i="11"/>
  <c r="IZ38" i="10"/>
  <c r="KZ32" i="10"/>
  <c r="DP56" i="10"/>
  <c r="IZ114" i="10"/>
  <c r="BC35" i="11"/>
  <c r="DU123" i="10"/>
  <c r="KV82" i="13"/>
  <c r="CI121" i="13"/>
  <c r="LA21" i="13"/>
  <c r="LX22" i="10" s="1"/>
  <c r="CB144" i="13"/>
  <c r="BB70" i="11"/>
  <c r="BC89" i="11"/>
  <c r="LO28" i="10"/>
  <c r="LN98" i="10"/>
  <c r="QN98" i="10" s="1"/>
  <c r="FB105" i="13"/>
  <c r="GI106" i="10" s="1"/>
  <c r="IC78" i="13"/>
  <c r="JE79" i="10" s="1"/>
  <c r="AB344" i="6"/>
  <c r="RV158" i="10"/>
  <c r="DP121" i="10"/>
  <c r="KZ69" i="13"/>
  <c r="LW70" i="10" s="1"/>
  <c r="BD133" i="11"/>
  <c r="AA109" i="11"/>
  <c r="KZ163" i="13"/>
  <c r="KS130" i="13"/>
  <c r="LP131" i="10" s="1"/>
  <c r="OO123" i="10"/>
  <c r="BH118" i="11"/>
  <c r="LS150" i="10"/>
  <c r="NS94" i="13"/>
  <c r="GF50" i="10"/>
  <c r="AQ7" i="11"/>
  <c r="OH19" i="10"/>
  <c r="HZ137" i="13"/>
  <c r="JB138" i="10" s="1"/>
  <c r="FC147" i="13"/>
  <c r="AA257" i="6"/>
  <c r="KX23" i="10"/>
  <c r="DQ79" i="10"/>
  <c r="FG97" i="13"/>
  <c r="AC168" i="6"/>
  <c r="OP120" i="10"/>
  <c r="BK41" i="11"/>
  <c r="BJ56" i="13"/>
  <c r="CV57" i="10" s="1"/>
  <c r="RT57" i="10" s="1"/>
  <c r="LX77" i="10"/>
  <c r="GL152" i="10"/>
  <c r="JE42" i="10"/>
  <c r="SA42" i="10" s="1"/>
  <c r="AB84" i="6"/>
  <c r="AI5" i="11"/>
  <c r="KQ152" i="13"/>
  <c r="BD92" i="11"/>
  <c r="FP142" i="10"/>
  <c r="NP144" i="13"/>
  <c r="OH145" i="10" s="1"/>
  <c r="LW130" i="10"/>
  <c r="SB158" i="10"/>
  <c r="LS111" i="10"/>
  <c r="BM93" i="11"/>
  <c r="QW35" i="10"/>
  <c r="DL12" i="10"/>
  <c r="DR29" i="10"/>
  <c r="NR57" i="13"/>
  <c r="AA47" i="11"/>
  <c r="OK99" i="10"/>
  <c r="AF52" i="12"/>
  <c r="OG44" i="10"/>
  <c r="QO44" i="10" s="1"/>
  <c r="Z316" i="6"/>
  <c r="SB86" i="10"/>
  <c r="LR143" i="10"/>
  <c r="QN143" i="10" s="1"/>
  <c r="BC160" i="11"/>
  <c r="RT47" i="10"/>
  <c r="DR121" i="10"/>
  <c r="RV81" i="10"/>
  <c r="RW46" i="10"/>
  <c r="LS95" i="10"/>
  <c r="RX143" i="10"/>
  <c r="GI49" i="10"/>
  <c r="RT149" i="10"/>
  <c r="DV98" i="10"/>
  <c r="GN128" i="10"/>
  <c r="AG123" i="11"/>
  <c r="DL18" i="10"/>
  <c r="OJ27" i="10"/>
  <c r="GH150" i="10"/>
  <c r="QL150" i="10" s="1"/>
  <c r="GF24" i="10"/>
  <c r="RA24" i="10" s="1"/>
  <c r="FP118" i="10"/>
  <c r="OJ58" i="10"/>
  <c r="GL157" i="10"/>
  <c r="KY52" i="10"/>
  <c r="QX52" i="10" s="1"/>
  <c r="Y147" i="11"/>
  <c r="IG160" i="10"/>
  <c r="LN49" i="10"/>
  <c r="GJ145" i="10"/>
  <c r="KY114" i="10"/>
  <c r="LW153" i="10"/>
  <c r="OJ84" i="10"/>
  <c r="QK121" i="10"/>
  <c r="OF73" i="10"/>
  <c r="QO73" i="10" s="1"/>
  <c r="JE110" i="10"/>
  <c r="QW130" i="10"/>
  <c r="NQ48" i="10"/>
  <c r="QY48" i="10" s="1"/>
  <c r="AG33" i="11"/>
  <c r="FF35" i="13"/>
  <c r="QU114" i="10"/>
  <c r="OJ54" i="10"/>
  <c r="LR82" i="10"/>
  <c r="QN82" i="10" s="1"/>
  <c r="IH136" i="10"/>
  <c r="SB126" i="10"/>
  <c r="RB103" i="10"/>
  <c r="RT124" i="10"/>
  <c r="IZ162" i="10"/>
  <c r="GL119" i="10"/>
  <c r="RA119" i="10" s="1"/>
  <c r="JB110" i="10"/>
  <c r="QM110" i="10" s="1"/>
  <c r="GD36" i="10"/>
  <c r="RU11" i="10"/>
  <c r="IH94" i="10"/>
  <c r="SA94" i="10" s="1"/>
  <c r="RX117" i="10"/>
  <c r="K12" i="6"/>
  <c r="QU40" i="10"/>
  <c r="QM64" i="10"/>
  <c r="RX85" i="10"/>
  <c r="GM117" i="10"/>
  <c r="RZ117" i="10" s="1"/>
  <c r="JF39" i="10"/>
  <c r="RB39" i="10" s="1"/>
  <c r="RU122" i="10"/>
  <c r="DL57" i="10"/>
  <c r="QW109" i="10"/>
  <c r="DT91" i="10"/>
  <c r="FP137" i="10"/>
  <c r="DT11" i="10"/>
  <c r="FO14" i="10"/>
  <c r="QK123" i="10"/>
  <c r="IV59" i="10"/>
  <c r="OP49" i="10"/>
  <c r="QX142" i="10"/>
  <c r="OH128" i="10"/>
  <c r="JA153" i="10"/>
  <c r="DU130" i="10"/>
  <c r="NR142" i="10"/>
  <c r="JF112" i="10"/>
  <c r="OJ48" i="10"/>
  <c r="Z57" i="11"/>
  <c r="AL25" i="11"/>
  <c r="LX115" i="10"/>
  <c r="RV110" i="10"/>
  <c r="OO43" i="10"/>
  <c r="RC20" i="10"/>
  <c r="IZ81" i="10"/>
  <c r="QM81" i="10" s="1"/>
  <c r="QX78" i="10"/>
  <c r="DQ11" i="10"/>
  <c r="IZ96" i="10"/>
  <c r="IX134" i="10"/>
  <c r="DU66" i="10"/>
  <c r="OP53" i="10"/>
  <c r="GL34" i="10"/>
  <c r="LS43" i="10"/>
  <c r="OP55" i="10"/>
  <c r="DL86" i="10"/>
  <c r="QK86" i="10" s="1"/>
  <c r="QU104" i="10"/>
  <c r="FP67" i="10"/>
  <c r="NQ22" i="10"/>
  <c r="CW91" i="10"/>
  <c r="QW78" i="10"/>
  <c r="SC50" i="10"/>
  <c r="NR72" i="10"/>
  <c r="IZ104" i="10"/>
  <c r="QO97" i="10"/>
  <c r="FO100" i="10"/>
  <c r="QV100" i="10" s="1"/>
  <c r="KV44" i="13"/>
  <c r="OL98" i="10"/>
  <c r="QO98" i="10" s="1"/>
  <c r="QU65" i="10"/>
  <c r="GI99" i="10"/>
  <c r="DV94" i="10"/>
  <c r="CX125" i="10"/>
  <c r="CB69" i="13"/>
  <c r="JB114" i="10"/>
  <c r="LW71" i="10"/>
  <c r="ON14" i="10"/>
  <c r="DR81" i="10"/>
  <c r="IZ73" i="10"/>
  <c r="GM97" i="10"/>
  <c r="GF126" i="10"/>
  <c r="RY98" i="10"/>
  <c r="OO18" i="10"/>
  <c r="RX124" i="10"/>
  <c r="X157" i="6"/>
  <c r="FO68" i="10"/>
  <c r="QV68" i="10" s="1"/>
  <c r="JE95" i="10"/>
  <c r="RZ105" i="10"/>
  <c r="SC142" i="10"/>
  <c r="NP49" i="10"/>
  <c r="FN24" i="10"/>
  <c r="RV11" i="10"/>
  <c r="GL61" i="10"/>
  <c r="GD7" i="10"/>
  <c r="RB148" i="10"/>
  <c r="LX13" i="10"/>
  <c r="JF143" i="10"/>
  <c r="JE32" i="10"/>
  <c r="FO6" i="10"/>
  <c r="LX12" i="10"/>
  <c r="AL106" i="11"/>
  <c r="GN43" i="10"/>
  <c r="SA109" i="10"/>
  <c r="OL144" i="10"/>
  <c r="JA161" i="10"/>
  <c r="RB161" i="10" s="1"/>
  <c r="RY109" i="10"/>
  <c r="OP140" i="10"/>
  <c r="FC108" i="13"/>
  <c r="RW103" i="10"/>
  <c r="DM91" i="10"/>
  <c r="AU60" i="11"/>
  <c r="LU22" i="10"/>
  <c r="BA36" i="11"/>
  <c r="GD116" i="10"/>
  <c r="RX100" i="10"/>
  <c r="QX47" i="10"/>
  <c r="QY13" i="10"/>
  <c r="RY162" i="10"/>
  <c r="DR41" i="10"/>
  <c r="FP77" i="10"/>
  <c r="GL117" i="10"/>
  <c r="DV79" i="10"/>
  <c r="DP29" i="10"/>
  <c r="QO118" i="10"/>
  <c r="AG21" i="12"/>
  <c r="IH106" i="10"/>
  <c r="NW10" i="13"/>
  <c r="BD141" i="11"/>
  <c r="OH116" i="10"/>
  <c r="SA142" i="10"/>
  <c r="KX47" i="10"/>
  <c r="RW47" i="10" s="1"/>
  <c r="SB111" i="10"/>
  <c r="RA95" i="10"/>
  <c r="QL33" i="10"/>
  <c r="RZ63" i="10"/>
  <c r="IH101" i="10"/>
  <c r="FC122" i="13"/>
  <c r="JF24" i="10"/>
  <c r="X31" i="11"/>
  <c r="DL70" i="10"/>
  <c r="QO106" i="10"/>
  <c r="GM136" i="10"/>
  <c r="DP18" i="10"/>
  <c r="IV23" i="10"/>
  <c r="OH98" i="10"/>
  <c r="FP106" i="10"/>
  <c r="RZ106" i="10" s="1"/>
  <c r="RB124" i="10"/>
  <c r="QK10" i="10"/>
  <c r="RY58" i="10"/>
  <c r="QU68" i="10"/>
  <c r="FO126" i="10"/>
  <c r="RY32" i="10"/>
  <c r="FO25" i="10"/>
  <c r="QV25" i="10" s="1"/>
  <c r="OL128" i="10"/>
  <c r="AG87" i="12"/>
  <c r="BI28" i="11"/>
  <c r="LD78" i="10"/>
  <c r="IZ112" i="10"/>
  <c r="SC5" i="10"/>
  <c r="OM77" i="10"/>
  <c r="RV106" i="10"/>
  <c r="KU131" i="13"/>
  <c r="OK128" i="10"/>
  <c r="BH104" i="11"/>
  <c r="LN103" i="10"/>
  <c r="GM118" i="10"/>
  <c r="AL75" i="11"/>
  <c r="LV137" i="10"/>
  <c r="OO53" i="10"/>
  <c r="SC53" i="10" s="1"/>
  <c r="NS22" i="13"/>
  <c r="LX8" i="10"/>
  <c r="BB92" i="11"/>
  <c r="OM9" i="10"/>
  <c r="IC128" i="13"/>
  <c r="AU20" i="11"/>
  <c r="AS155" i="11"/>
  <c r="LW73" i="10"/>
  <c r="RU41" i="10"/>
  <c r="OO145" i="10"/>
  <c r="LN62" i="10"/>
  <c r="IW59" i="10"/>
  <c r="OL45" i="10"/>
  <c r="KY160" i="10"/>
  <c r="X128" i="11"/>
  <c r="AA127" i="11"/>
  <c r="CE142" i="13"/>
  <c r="AG163" i="11"/>
  <c r="AG30" i="11"/>
  <c r="LT101" i="10"/>
  <c r="CV131" i="10"/>
  <c r="RT131" i="10" s="1"/>
  <c r="DP22" i="10"/>
  <c r="QK22" i="10" s="1"/>
  <c r="LX34" i="10"/>
  <c r="CX64" i="10"/>
  <c r="RY64" i="10" s="1"/>
  <c r="BH126" i="11"/>
  <c r="AC19" i="6"/>
  <c r="DR40" i="10"/>
  <c r="NW97" i="13"/>
  <c r="IC40" i="13"/>
  <c r="JE41" i="10" s="1"/>
  <c r="AL132" i="11"/>
  <c r="DU121" i="10"/>
  <c r="RY121" i="10" s="1"/>
  <c r="EH113" i="13"/>
  <c r="KZ83" i="10"/>
  <c r="AQ37" i="11"/>
  <c r="OF161" i="10"/>
  <c r="NS128" i="13"/>
  <c r="OK129" i="10" s="1"/>
  <c r="DN5" i="10"/>
  <c r="NR143" i="10"/>
  <c r="SC143" i="10" s="1"/>
  <c r="QX93" i="10"/>
  <c r="GH72" i="10"/>
  <c r="LS124" i="10"/>
  <c r="Z166" i="6"/>
  <c r="FB7" i="13"/>
  <c r="JF96" i="10"/>
  <c r="HT115" i="13"/>
  <c r="AC320" i="6"/>
  <c r="BL96" i="11"/>
  <c r="JF147" i="10"/>
  <c r="Z147" i="11"/>
  <c r="QO59" i="10"/>
  <c r="GE39" i="10"/>
  <c r="QL39" i="10" s="1"/>
  <c r="OO162" i="10"/>
  <c r="NQ81" i="10"/>
  <c r="QY81" i="10" s="1"/>
  <c r="RW134" i="10"/>
  <c r="JD146" i="10"/>
  <c r="OG94" i="10"/>
  <c r="DQ70" i="10"/>
  <c r="CI69" i="13"/>
  <c r="CW130" i="10"/>
  <c r="QU130" i="10" s="1"/>
  <c r="KV16" i="13"/>
  <c r="DU134" i="10"/>
  <c r="RY134" i="10" s="1"/>
  <c r="GI92" i="10"/>
  <c r="RA92" i="10" s="1"/>
  <c r="IC63" i="13"/>
  <c r="AZ103" i="11"/>
  <c r="EH142" i="13"/>
  <c r="X269" i="6"/>
  <c r="KW54" i="13"/>
  <c r="LT55" i="10" s="1"/>
  <c r="LV33" i="10"/>
  <c r="OF102" i="10"/>
  <c r="GD68" i="10"/>
  <c r="NX157" i="13"/>
  <c r="GD40" i="10"/>
  <c r="QL40" i="10" s="1"/>
  <c r="AH60" i="12"/>
  <c r="GD120" i="10"/>
  <c r="Y337" i="6"/>
  <c r="GL23" i="10"/>
  <c r="NW151" i="13"/>
  <c r="OO152" i="10" s="1"/>
  <c r="GF145" i="10"/>
  <c r="FP144" i="10"/>
  <c r="GH16" i="10"/>
  <c r="AB64" i="11"/>
  <c r="FG36" i="13"/>
  <c r="JA125" i="10"/>
  <c r="AS46" i="11"/>
  <c r="GE135" i="10"/>
  <c r="OF30" i="10"/>
  <c r="LS39" i="10"/>
  <c r="RC39" i="10" s="1"/>
  <c r="OG56" i="10"/>
  <c r="GL37" i="10"/>
  <c r="NR123" i="13"/>
  <c r="NX146" i="13"/>
  <c r="KZ57" i="10"/>
  <c r="KZ17" i="10"/>
  <c r="SB17" i="10" s="1"/>
  <c r="SA134" i="10"/>
  <c r="OM59" i="10"/>
  <c r="GI150" i="10"/>
  <c r="AY57" i="11"/>
  <c r="OO82" i="10"/>
  <c r="FE139" i="13"/>
  <c r="LN52" i="10"/>
  <c r="GL163" i="10"/>
  <c r="QX46" i="10"/>
  <c r="LD116" i="10"/>
  <c r="AC356" i="6"/>
  <c r="KS160" i="13"/>
  <c r="NW75" i="13"/>
  <c r="GN147" i="10"/>
  <c r="RA147" i="10" s="1"/>
  <c r="NQ63" i="10"/>
  <c r="AU128" i="11"/>
  <c r="NR83" i="10"/>
  <c r="DV122" i="10"/>
  <c r="DV144" i="10"/>
  <c r="QU128" i="10"/>
  <c r="AA55" i="6"/>
  <c r="BJ61" i="13"/>
  <c r="CV62" i="10" s="1"/>
  <c r="RT62" i="10" s="1"/>
  <c r="NR23" i="10"/>
  <c r="SC23" i="10" s="1"/>
  <c r="HX28" i="13"/>
  <c r="IG17" i="10"/>
  <c r="JC20" i="10"/>
  <c r="OO105" i="10"/>
  <c r="KY139" i="13"/>
  <c r="LV140" i="10" s="1"/>
  <c r="CW156" i="10"/>
  <c r="QU156" i="10" s="1"/>
  <c r="AE52" i="12"/>
  <c r="IH147" i="10"/>
  <c r="QV155" i="10"/>
  <c r="GH89" i="10"/>
  <c r="GK164" i="10"/>
  <c r="X137" i="11"/>
  <c r="NR157" i="10"/>
  <c r="SC157" i="10" s="1"/>
  <c r="OO85" i="10"/>
  <c r="DL55" i="10"/>
  <c r="DL157" i="10"/>
  <c r="DL122" i="10"/>
  <c r="GF60" i="10"/>
  <c r="JB90" i="10"/>
  <c r="OO72" i="10"/>
  <c r="SC72" i="10" s="1"/>
  <c r="LX15" i="10"/>
  <c r="RU29" i="10"/>
  <c r="JA49" i="10"/>
  <c r="DT146" i="10"/>
  <c r="QZ146" i="10" s="1"/>
  <c r="RA63" i="10"/>
  <c r="DT46" i="10"/>
  <c r="FO119" i="10"/>
  <c r="QV119" i="10" s="1"/>
  <c r="RV50" i="10"/>
  <c r="NP34" i="10"/>
  <c r="RX150" i="10"/>
  <c r="CH43" i="13"/>
  <c r="SB153" i="10"/>
  <c r="QU53" i="10"/>
  <c r="QX130" i="10"/>
  <c r="CX94" i="10"/>
  <c r="FE61" i="13"/>
  <c r="OP115" i="10"/>
  <c r="AG126" i="11"/>
  <c r="GL47" i="10"/>
  <c r="LN145" i="10"/>
  <c r="QN145" i="10" s="1"/>
  <c r="JD154" i="10"/>
  <c r="RU20" i="10"/>
  <c r="LX66" i="10"/>
  <c r="GI40" i="10"/>
  <c r="IG147" i="10"/>
  <c r="RW56" i="10"/>
  <c r="FA63" i="13"/>
  <c r="GH64" i="10" s="1"/>
  <c r="OJ110" i="10"/>
  <c r="SA24" i="10"/>
  <c r="SA138" i="10"/>
  <c r="OH65" i="10"/>
  <c r="FP46" i="10"/>
  <c r="OK52" i="10"/>
  <c r="AS33" i="11"/>
  <c r="FO88" i="10"/>
  <c r="QM124" i="10"/>
  <c r="FB85" i="13"/>
  <c r="GI86" i="10" s="1"/>
  <c r="LR20" i="10"/>
  <c r="AA28" i="6"/>
  <c r="GD15" i="10"/>
  <c r="GI100" i="10"/>
  <c r="QX50" i="10"/>
  <c r="JF134" i="10"/>
  <c r="RB134" i="10" s="1"/>
  <c r="SB57" i="10"/>
  <c r="DN145" i="10"/>
  <c r="DT77" i="10"/>
  <c r="DQ33" i="10"/>
  <c r="DV112" i="10"/>
  <c r="QW33" i="10"/>
  <c r="DN41" i="10"/>
  <c r="JA88" i="10"/>
  <c r="FP109" i="10"/>
  <c r="LV109" i="10"/>
  <c r="RC109" i="10" s="1"/>
  <c r="LP137" i="10"/>
  <c r="NS32" i="13"/>
  <c r="DL82" i="10"/>
  <c r="DQ161" i="10"/>
  <c r="RV107" i="10"/>
  <c r="SA7" i="10"/>
  <c r="JA146" i="10"/>
  <c r="RB146" i="10" s="1"/>
  <c r="NR9" i="10"/>
  <c r="GH135" i="10"/>
  <c r="RC113" i="10"/>
  <c r="RZ65" i="10"/>
  <c r="JB22" i="10"/>
  <c r="QM22" i="10" s="1"/>
  <c r="JE56" i="10"/>
  <c r="RT77" i="10"/>
  <c r="KY67" i="10"/>
  <c r="LV157" i="10"/>
  <c r="IZ128" i="10"/>
  <c r="LW145" i="10"/>
  <c r="SB145" i="10" s="1"/>
  <c r="LX158" i="10"/>
  <c r="RZ71" i="10"/>
  <c r="LR44" i="10"/>
  <c r="QN44" i="10" s="1"/>
  <c r="X70" i="6"/>
  <c r="IH58" i="10"/>
  <c r="QV117" i="10"/>
  <c r="DT89" i="10"/>
  <c r="DQ144" i="10"/>
  <c r="IG26" i="10"/>
  <c r="DV40" i="10"/>
  <c r="GF124" i="10"/>
  <c r="OH146" i="10"/>
  <c r="GF135" i="10"/>
  <c r="SA112" i="10"/>
  <c r="OP142" i="10"/>
  <c r="CX137" i="10"/>
  <c r="RY137" i="10" s="1"/>
  <c r="DN40" i="10"/>
  <c r="OF20" i="10"/>
  <c r="OL117" i="10"/>
  <c r="KX131" i="10"/>
  <c r="LD95" i="10"/>
  <c r="GH31" i="10"/>
  <c r="KZ20" i="10"/>
  <c r="LR150" i="10"/>
  <c r="IX118" i="10"/>
  <c r="JA23" i="10"/>
  <c r="QN23" i="10"/>
  <c r="QL128" i="10"/>
  <c r="LU46" i="10"/>
  <c r="OH96" i="10"/>
  <c r="KZ73" i="10"/>
  <c r="SB73" i="10" s="1"/>
  <c r="RU142" i="10"/>
  <c r="IV38" i="10"/>
  <c r="QM38" i="10" s="1"/>
  <c r="QV164" i="10"/>
  <c r="BL79" i="13"/>
  <c r="OK127" i="10"/>
  <c r="GJ115" i="10"/>
  <c r="DV44" i="10"/>
  <c r="JB16" i="10"/>
  <c r="EG20" i="13"/>
  <c r="FN21" i="10" s="1"/>
  <c r="RU60" i="10"/>
  <c r="QY112" i="10"/>
  <c r="QW76" i="10"/>
  <c r="NQ100" i="10"/>
  <c r="SC20" i="10"/>
  <c r="LW114" i="10"/>
  <c r="KY116" i="10"/>
  <c r="QX116" i="10" s="1"/>
  <c r="AG53" i="12"/>
  <c r="X319" i="6"/>
  <c r="BB124" i="11"/>
  <c r="FF128" i="13"/>
  <c r="ON113" i="10"/>
  <c r="DP142" i="10"/>
  <c r="GJ96" i="10"/>
  <c r="OJ25" i="10"/>
  <c r="IZ25" i="10"/>
  <c r="QY54" i="10"/>
  <c r="GI120" i="10"/>
  <c r="OG79" i="10"/>
  <c r="QV152" i="10"/>
  <c r="AU143" i="11"/>
  <c r="IZ44" i="10"/>
  <c r="RU156" i="10"/>
  <c r="LN59" i="10"/>
  <c r="LR141" i="10"/>
  <c r="KZ100" i="10"/>
  <c r="SB100" i="10" s="1"/>
  <c r="OF85" i="10"/>
  <c r="QO85" i="10" s="1"/>
  <c r="RY81" i="10"/>
  <c r="KZ109" i="10"/>
  <c r="SB109" i="10" s="1"/>
  <c r="NR42" i="10"/>
  <c r="SC42" i="10" s="1"/>
  <c r="DT41" i="10"/>
  <c r="FO138" i="10"/>
  <c r="QV138" i="10" s="1"/>
  <c r="LR51" i="10"/>
  <c r="OL129" i="10"/>
  <c r="SA114" i="10"/>
  <c r="DT50" i="10"/>
  <c r="BC101" i="11"/>
  <c r="JD54" i="10"/>
  <c r="X231" i="6"/>
  <c r="DV67" i="10"/>
  <c r="BK77" i="11"/>
  <c r="DN34" i="10"/>
  <c r="CV20" i="10"/>
  <c r="RB102" i="10"/>
  <c r="QN148" i="10"/>
  <c r="ON124" i="10"/>
  <c r="MZ58" i="13"/>
  <c r="QW128" i="10"/>
  <c r="GN75" i="10"/>
  <c r="OK44" i="10"/>
  <c r="RD93" i="10"/>
  <c r="IV45" i="10"/>
  <c r="OH106" i="10"/>
  <c r="SB99" i="10"/>
  <c r="CX144" i="10"/>
  <c r="GI81" i="10"/>
  <c r="QZ127" i="10"/>
  <c r="OP147" i="10"/>
  <c r="OJ135" i="10"/>
  <c r="GF39" i="10"/>
  <c r="GH98" i="10"/>
  <c r="CW103" i="10"/>
  <c r="LX126" i="10"/>
  <c r="OJ26" i="10"/>
  <c r="DT17" i="10"/>
  <c r="LN141" i="10"/>
  <c r="CV116" i="10"/>
  <c r="QV20" i="10"/>
  <c r="ON11" i="10"/>
  <c r="RD11" i="10" s="1"/>
  <c r="LT61" i="10"/>
  <c r="X179" i="6"/>
  <c r="OH14" i="10"/>
  <c r="IX44" i="10"/>
  <c r="GM57" i="10"/>
  <c r="RZ57" i="10" s="1"/>
  <c r="OP60" i="10"/>
  <c r="LV103" i="10"/>
  <c r="GJ10" i="10"/>
  <c r="LX104" i="10"/>
  <c r="CX76" i="10"/>
  <c r="DN16" i="10"/>
  <c r="CV16" i="10"/>
  <c r="GL114" i="10"/>
  <c r="QO49" i="10"/>
  <c r="QM93" i="10"/>
  <c r="RU97" i="10"/>
  <c r="QW157" i="10"/>
  <c r="LN90" i="10"/>
  <c r="OK53" i="10"/>
  <c r="QY134" i="10"/>
  <c r="SC9" i="10"/>
  <c r="DR66" i="10"/>
  <c r="LS32" i="10"/>
  <c r="IZ95" i="10"/>
  <c r="FP68" i="10"/>
  <c r="KX63" i="10"/>
  <c r="LS131" i="10"/>
  <c r="DP139" i="10"/>
  <c r="QV88" i="10"/>
  <c r="KY5" i="10"/>
  <c r="GD66" i="10"/>
  <c r="RC117" i="10"/>
  <c r="OL114" i="10"/>
  <c r="QW95" i="10"/>
  <c r="SA103" i="10"/>
  <c r="OO151" i="10"/>
  <c r="RD62" i="10"/>
  <c r="OP137" i="10"/>
  <c r="RB36" i="10"/>
  <c r="SA78" i="10"/>
  <c r="RX31" i="10"/>
  <c r="OO60" i="10"/>
  <c r="RT10" i="10"/>
  <c r="RW32" i="10"/>
  <c r="QW25" i="10"/>
  <c r="IV116" i="10"/>
  <c r="QK141" i="10"/>
  <c r="GI79" i="10"/>
  <c r="RW13" i="10"/>
  <c r="LW10" i="10"/>
  <c r="IV12" i="10"/>
  <c r="SC132" i="10"/>
  <c r="QN85" i="10"/>
  <c r="CX8" i="10"/>
  <c r="GL62" i="10"/>
  <c r="RV141" i="10"/>
  <c r="RV125" i="10"/>
  <c r="FO144" i="10"/>
  <c r="QV144" i="10" s="1"/>
  <c r="RX106" i="10"/>
  <c r="AB65" i="6"/>
  <c r="MZ72" i="13"/>
  <c r="NR73" i="10" s="1"/>
  <c r="SC73" i="10" s="1"/>
  <c r="X261" i="6"/>
  <c r="KZ161" i="13"/>
  <c r="NQ126" i="10"/>
  <c r="LX119" i="10"/>
  <c r="JA120" i="10"/>
  <c r="IL158" i="10"/>
  <c r="AC227" i="6"/>
  <c r="AF18" i="12"/>
  <c r="BL64" i="13"/>
  <c r="CX65" i="10" s="1"/>
  <c r="OF12" i="10"/>
  <c r="QO12" i="10" s="1"/>
  <c r="GF162" i="10"/>
  <c r="AY73" i="11"/>
  <c r="IF71" i="10"/>
  <c r="RV71" i="10" s="1"/>
  <c r="LP115" i="10"/>
  <c r="RT125" i="10"/>
  <c r="FA158" i="13"/>
  <c r="LV148" i="10"/>
  <c r="AQ54" i="11"/>
  <c r="GL125" i="10"/>
  <c r="RA125" i="10" s="1"/>
  <c r="OJ143" i="10"/>
  <c r="Z104" i="11"/>
  <c r="AA262" i="6"/>
  <c r="IZ76" i="10"/>
  <c r="BJ152" i="11"/>
  <c r="DU138" i="10"/>
  <c r="RY138" i="10" s="1"/>
  <c r="LX148" i="10"/>
  <c r="GL74" i="10"/>
  <c r="X278" i="6"/>
  <c r="KV103" i="13"/>
  <c r="LS104" i="10" s="1"/>
  <c r="QX21" i="10"/>
  <c r="BM118" i="11"/>
  <c r="JB49" i="10"/>
  <c r="IX49" i="10"/>
  <c r="OP58" i="10"/>
  <c r="LA148" i="13"/>
  <c r="LX149" i="10" s="1"/>
  <c r="DT36" i="10"/>
  <c r="OP90" i="10"/>
  <c r="RD90" i="10" s="1"/>
  <c r="LP145" i="10"/>
  <c r="BK162" i="13"/>
  <c r="CW163" i="10" s="1"/>
  <c r="HZ147" i="13"/>
  <c r="JB148" i="10" s="1"/>
  <c r="QM148" i="10" s="1"/>
  <c r="CV138" i="10"/>
  <c r="RT138" i="10" s="1"/>
  <c r="Y216" i="6"/>
  <c r="IV164" i="10"/>
  <c r="QM164" i="10" s="1"/>
  <c r="SC34" i="10"/>
  <c r="NQ73" i="10"/>
  <c r="QY73" i="10" s="1"/>
  <c r="GI137" i="10"/>
  <c r="RU83" i="10"/>
  <c r="ID76" i="13"/>
  <c r="IH71" i="10"/>
  <c r="SA71" i="10" s="1"/>
  <c r="FP34" i="10"/>
  <c r="IX7" i="10"/>
  <c r="NN138" i="13"/>
  <c r="KZ78" i="10"/>
  <c r="BH117" i="11"/>
  <c r="FE34" i="13"/>
  <c r="JC72" i="10"/>
  <c r="CH128" i="13"/>
  <c r="HF12" i="13"/>
  <c r="IH13" i="10" s="1"/>
  <c r="SA13" i="10" s="1"/>
  <c r="DN144" i="10"/>
  <c r="KA51" i="13"/>
  <c r="OP57" i="10"/>
  <c r="LT51" i="10"/>
  <c r="DP5" i="10"/>
  <c r="FP42" i="10"/>
  <c r="RZ42" i="10" s="1"/>
  <c r="OG145" i="10"/>
  <c r="AK21" i="11"/>
  <c r="KY124" i="13"/>
  <c r="AZ109" i="11"/>
  <c r="OP107" i="10"/>
  <c r="OO126" i="10"/>
  <c r="SC126" i="10" s="1"/>
  <c r="JF15" i="10"/>
  <c r="NV57" i="10"/>
  <c r="LT67" i="10"/>
  <c r="NR150" i="10"/>
  <c r="EW68" i="13"/>
  <c r="NQ143" i="10"/>
  <c r="BA96" i="11"/>
  <c r="OK137" i="10"/>
  <c r="FG57" i="13"/>
  <c r="Y30" i="11"/>
  <c r="DS29" i="10"/>
  <c r="AB37" i="6"/>
  <c r="AC149" i="6"/>
  <c r="RU143" i="10"/>
  <c r="JA158" i="10"/>
  <c r="JB20" i="10"/>
  <c r="KY75" i="13"/>
  <c r="AS10" i="11"/>
  <c r="AH20" i="11"/>
  <c r="BA113" i="11"/>
  <c r="NP122" i="10"/>
  <c r="IH113" i="10"/>
  <c r="DR109" i="10"/>
  <c r="QK109" i="10" s="1"/>
  <c r="AG47" i="11"/>
  <c r="IX65" i="10"/>
  <c r="BL69" i="13"/>
  <c r="CX70" i="10" s="1"/>
  <c r="JA113" i="10"/>
  <c r="KY15" i="10"/>
  <c r="QX15" i="10" s="1"/>
  <c r="LT136" i="10"/>
  <c r="KZ136" i="13"/>
  <c r="LW137" i="10" s="1"/>
  <c r="KZ49" i="10"/>
  <c r="E37" i="6"/>
  <c r="Y332" i="6"/>
  <c r="FO81" i="10"/>
  <c r="QV81" i="10" s="1"/>
  <c r="IX122" i="10"/>
  <c r="CH109" i="13"/>
  <c r="IZ27" i="10"/>
  <c r="QM27" i="10" s="1"/>
  <c r="KZ106" i="10"/>
  <c r="MZ34" i="13"/>
  <c r="LO149" i="10"/>
  <c r="GH108" i="10"/>
  <c r="QL108" i="10" s="1"/>
  <c r="BI87" i="11"/>
  <c r="CH119" i="13"/>
  <c r="DT120" i="10" s="1"/>
  <c r="JD67" i="10"/>
  <c r="AH77" i="12"/>
  <c r="AK60" i="11"/>
  <c r="DL89" i="10"/>
  <c r="HT10" i="13"/>
  <c r="LT21" i="10"/>
  <c r="QN21" i="10" s="1"/>
  <c r="IX86" i="10"/>
  <c r="RB86" i="10" s="1"/>
  <c r="DP129" i="10"/>
  <c r="KU30" i="13"/>
  <c r="LR31" i="10" s="1"/>
  <c r="LP75" i="10"/>
  <c r="IX113" i="10"/>
  <c r="KX36" i="10"/>
  <c r="LU16" i="10"/>
  <c r="JA40" i="10"/>
  <c r="AT80" i="11"/>
  <c r="DV59" i="10"/>
  <c r="LP141" i="10"/>
  <c r="X347" i="6"/>
  <c r="DL50" i="10"/>
  <c r="KW76" i="13"/>
  <c r="LT77" i="10" s="1"/>
  <c r="QV102" i="10"/>
  <c r="KY123" i="10"/>
  <c r="QX123" i="10" s="1"/>
  <c r="LS80" i="10"/>
  <c r="AQ24" i="11"/>
  <c r="FP108" i="10"/>
  <c r="OJ42" i="10"/>
  <c r="RX95" i="10"/>
  <c r="CX122" i="10"/>
  <c r="DQ64" i="10"/>
  <c r="LV60" i="10"/>
  <c r="RC60" i="10" s="1"/>
  <c r="IG30" i="10"/>
  <c r="QW30" i="10" s="1"/>
  <c r="LT128" i="10"/>
  <c r="QN128" i="10" s="1"/>
  <c r="OH49" i="10"/>
  <c r="KZ67" i="10"/>
  <c r="GI21" i="10"/>
  <c r="JA159" i="10"/>
  <c r="RZ103" i="10"/>
  <c r="IV55" i="10"/>
  <c r="JA117" i="10"/>
  <c r="NN26" i="13"/>
  <c r="AI50" i="12"/>
  <c r="OJ19" i="10"/>
  <c r="QO19" i="10" s="1"/>
  <c r="GH17" i="10"/>
  <c r="FP7" i="10"/>
  <c r="RZ7" i="10" s="1"/>
  <c r="GM152" i="10"/>
  <c r="JD125" i="10"/>
  <c r="RB125" i="10" s="1"/>
  <c r="NQ97" i="10"/>
  <c r="GF74" i="10"/>
  <c r="AB347" i="6"/>
  <c r="JE93" i="10"/>
  <c r="JF109" i="10"/>
  <c r="LS73" i="10"/>
  <c r="RC73" i="10" s="1"/>
  <c r="ON126" i="10"/>
  <c r="LX14" i="10"/>
  <c r="QZ27" i="10"/>
  <c r="ID75" i="13"/>
  <c r="QZ73" i="10"/>
  <c r="DL87" i="10"/>
  <c r="QK87" i="10" s="1"/>
  <c r="X315" i="6"/>
  <c r="DP78" i="10"/>
  <c r="GI105" i="10"/>
  <c r="AB111" i="6"/>
  <c r="RC150" i="10"/>
  <c r="NQ147" i="10"/>
  <c r="GN86" i="10"/>
  <c r="RX99" i="10"/>
  <c r="X125" i="11"/>
  <c r="RV117" i="10"/>
  <c r="QV22" i="10"/>
  <c r="KZ35" i="10"/>
  <c r="QK48" i="10"/>
  <c r="DL161" i="10"/>
  <c r="GH116" i="10"/>
  <c r="CV157" i="10"/>
  <c r="IX78" i="10"/>
  <c r="RT6" i="10"/>
  <c r="RY19" i="10"/>
  <c r="DR126" i="10"/>
  <c r="QK126" i="10" s="1"/>
  <c r="GH127" i="10"/>
  <c r="QL127" i="10" s="1"/>
  <c r="JE17" i="10"/>
  <c r="RX56" i="10"/>
  <c r="RV13" i="10"/>
  <c r="GF111" i="10"/>
  <c r="QY143" i="10"/>
  <c r="IZ12" i="10"/>
  <c r="OL143" i="10"/>
  <c r="LW159" i="10"/>
  <c r="DU146" i="10"/>
  <c r="IZ83" i="10"/>
  <c r="LN124" i="10"/>
  <c r="LT96" i="10"/>
  <c r="SC83" i="10"/>
  <c r="NQ50" i="10"/>
  <c r="DN62" i="10"/>
  <c r="NS83" i="13"/>
  <c r="OK84" i="10" s="1"/>
  <c r="CW89" i="10"/>
  <c r="QU89" i="10" s="1"/>
  <c r="DV81" i="10"/>
  <c r="DT12" i="10"/>
  <c r="RV30" i="10"/>
  <c r="RC34" i="10"/>
  <c r="QO126" i="10"/>
  <c r="IZ158" i="10"/>
  <c r="QM158" i="10" s="1"/>
  <c r="DQ34" i="10"/>
  <c r="QZ34" i="10" s="1"/>
  <c r="ON71" i="10"/>
  <c r="DL24" i="10"/>
  <c r="LS127" i="10"/>
  <c r="AY83" i="11"/>
  <c r="BD8" i="11"/>
  <c r="DT133" i="10"/>
  <c r="NP10" i="10"/>
  <c r="RV43" i="10"/>
  <c r="IG161" i="10"/>
  <c r="RB52" i="10"/>
  <c r="QK148" i="10"/>
  <c r="CX93" i="10"/>
  <c r="RY93" i="10" s="1"/>
  <c r="GL48" i="10"/>
  <c r="AR95" i="11"/>
  <c r="IX131" i="10"/>
  <c r="RB131" i="10" s="1"/>
  <c r="KZ58" i="10"/>
  <c r="OH111" i="10"/>
  <c r="RD111" i="10" s="1"/>
  <c r="ON141" i="10"/>
  <c r="DU153" i="10"/>
  <c r="AT67" i="11"/>
  <c r="RA53" i="10"/>
  <c r="JA93" i="10"/>
  <c r="SB42" i="10"/>
  <c r="RV47" i="10"/>
  <c r="GN11" i="10"/>
  <c r="DT26" i="10"/>
  <c r="IH148" i="10"/>
  <c r="LA52" i="13"/>
  <c r="CX69" i="10"/>
  <c r="RU160" i="10"/>
  <c r="SC154" i="10"/>
  <c r="OL40" i="10"/>
  <c r="RB51" i="10"/>
  <c r="RY56" i="10"/>
  <c r="RX5" i="10"/>
  <c r="RB19" i="10"/>
  <c r="DT14" i="10"/>
  <c r="JE104" i="10"/>
  <c r="QW12" i="10"/>
  <c r="GF144" i="10"/>
  <c r="RA144" i="10" s="1"/>
  <c r="FN79" i="10"/>
  <c r="AJ48" i="11"/>
  <c r="LV55" i="10"/>
  <c r="RC55" i="10" s="1"/>
  <c r="JB11" i="10"/>
  <c r="GI152" i="10"/>
  <c r="DT20" i="10"/>
  <c r="LT119" i="10"/>
  <c r="GH5" i="10"/>
  <c r="JB21" i="10"/>
  <c r="QM40" i="10"/>
  <c r="JD26" i="10"/>
  <c r="LT20" i="10"/>
  <c r="OF55" i="10"/>
  <c r="LW56" i="10"/>
  <c r="LW88" i="10"/>
  <c r="RV129" i="10"/>
  <c r="LR118" i="10"/>
  <c r="QU92" i="10"/>
  <c r="GM150" i="10"/>
  <c r="RZ150" i="10" s="1"/>
  <c r="FN47" i="10"/>
  <c r="RU47" i="10" s="1"/>
  <c r="RT43" i="10"/>
  <c r="OL83" i="10"/>
  <c r="DQ80" i="10"/>
  <c r="IV42" i="10"/>
  <c r="NR133" i="13"/>
  <c r="BK64" i="11"/>
  <c r="FP113" i="10"/>
  <c r="OO71" i="10"/>
  <c r="SC71" i="10" s="1"/>
  <c r="QN37" i="10"/>
  <c r="QO43" i="10"/>
  <c r="IG83" i="10"/>
  <c r="JD44" i="10"/>
  <c r="NQ98" i="10"/>
  <c r="QY98" i="10" s="1"/>
  <c r="RV140" i="10"/>
  <c r="RX104" i="10"/>
  <c r="OH161" i="10"/>
  <c r="RW71" i="10"/>
  <c r="JB12" i="10"/>
  <c r="LN162" i="10"/>
  <c r="QN162" i="10" s="1"/>
  <c r="KZ114" i="10"/>
  <c r="NQ140" i="10"/>
  <c r="QY140" i="10" s="1"/>
  <c r="LV57" i="10"/>
  <c r="GN114" i="10"/>
  <c r="DL156" i="10"/>
  <c r="DR96" i="10"/>
  <c r="OP70" i="10"/>
  <c r="AB171" i="6"/>
  <c r="RY97" i="10"/>
  <c r="SB35" i="10"/>
  <c r="LN43" i="10"/>
  <c r="SA86" i="10"/>
  <c r="LR52" i="10"/>
  <c r="GJ116" i="10"/>
  <c r="FG95" i="13"/>
  <c r="BJ81" i="11"/>
  <c r="FP148" i="10"/>
  <c r="EH12" i="13"/>
  <c r="DU117" i="10"/>
  <c r="QW31" i="10"/>
  <c r="GL26" i="10"/>
  <c r="QW121" i="10"/>
  <c r="QW147" i="10"/>
  <c r="QU10" i="10"/>
  <c r="CX99" i="10"/>
  <c r="RY99" i="10" s="1"/>
  <c r="LN68" i="10"/>
  <c r="NP26" i="10"/>
  <c r="IX62" i="10"/>
  <c r="IX127" i="10"/>
  <c r="IV46" i="10"/>
  <c r="Z135" i="6"/>
  <c r="OH73" i="10"/>
  <c r="QU27" i="10"/>
  <c r="DL136" i="10"/>
  <c r="NQ58" i="10"/>
  <c r="QZ45" i="10"/>
  <c r="OF10" i="10"/>
  <c r="QO131" i="10"/>
  <c r="QK57" i="10"/>
  <c r="IX88" i="10"/>
  <c r="DU111" i="10"/>
  <c r="IW12" i="10"/>
  <c r="RV164" i="10"/>
  <c r="IV14" i="10"/>
  <c r="FT129" i="10"/>
  <c r="KX16" i="10"/>
  <c r="DN11" i="10"/>
  <c r="NP91" i="10"/>
  <c r="OP44" i="10"/>
  <c r="CX50" i="10"/>
  <c r="FP43" i="10"/>
  <c r="RV124" i="10"/>
  <c r="LX108" i="10"/>
  <c r="RC108" i="10" s="1"/>
  <c r="QW28" i="10"/>
  <c r="OP148" i="10"/>
  <c r="QY116" i="10"/>
  <c r="GM146" i="10"/>
  <c r="OH120" i="10"/>
  <c r="RV151" i="10"/>
  <c r="FP160" i="10"/>
  <c r="JE149" i="10"/>
  <c r="SA57" i="10"/>
  <c r="SC62" i="10"/>
  <c r="JA163" i="10"/>
  <c r="DT98" i="10"/>
  <c r="JD84" i="10"/>
  <c r="GD118" i="10"/>
  <c r="OO161" i="10"/>
  <c r="KZ16" i="10"/>
  <c r="JB109" i="10"/>
  <c r="OK82" i="10"/>
  <c r="QM26" i="10"/>
  <c r="GD48" i="10"/>
  <c r="RX83" i="10"/>
  <c r="QK93" i="10"/>
  <c r="LR94" i="10"/>
  <c r="DU28" i="10"/>
  <c r="DR63" i="10"/>
  <c r="LT141" i="10"/>
  <c r="RD43" i="10"/>
  <c r="QY52" i="10"/>
  <c r="GN150" i="10"/>
  <c r="QK132" i="10"/>
  <c r="LX137" i="10"/>
  <c r="QW29" i="10"/>
  <c r="OO109" i="10"/>
  <c r="FN45" i="10"/>
  <c r="QN106" i="10"/>
  <c r="QZ62" i="10"/>
  <c r="QY9" i="10"/>
  <c r="FO43" i="10"/>
  <c r="QM83" i="10"/>
  <c r="RB23" i="10"/>
  <c r="QM79" i="10"/>
  <c r="SC100" i="10"/>
  <c r="CV15" i="10"/>
  <c r="DP19" i="10"/>
  <c r="RW22" i="10"/>
  <c r="KY51" i="10"/>
  <c r="IH93" i="10"/>
  <c r="RU49" i="10"/>
  <c r="RZ162" i="10"/>
  <c r="SC43" i="10"/>
  <c r="NQ91" i="10"/>
  <c r="QY91" i="10" s="1"/>
  <c r="NV117" i="10"/>
  <c r="Y74" i="6"/>
  <c r="KQ4" i="13"/>
  <c r="GM22" i="10"/>
  <c r="RZ22" i="10" s="1"/>
  <c r="OH160" i="10"/>
  <c r="AR68" i="11"/>
  <c r="AK40" i="11"/>
  <c r="NP35" i="10"/>
  <c r="BC83" i="11"/>
  <c r="Y72" i="6"/>
  <c r="AR156" i="11"/>
  <c r="DT143" i="10"/>
  <c r="BL84" i="11"/>
  <c r="EW109" i="13"/>
  <c r="GD110" i="10" s="1"/>
  <c r="JD56" i="10"/>
  <c r="DL97" i="10"/>
  <c r="AQ60" i="11"/>
  <c r="FT76" i="10"/>
  <c r="FO55" i="10"/>
  <c r="QV55" i="10" s="1"/>
  <c r="RT147" i="10"/>
  <c r="JA109" i="10"/>
  <c r="RB109" i="10" s="1"/>
  <c r="BH79" i="11"/>
  <c r="BK156" i="11"/>
  <c r="FP12" i="10"/>
  <c r="RZ12" i="10" s="1"/>
  <c r="CV31" i="10"/>
  <c r="RT31" i="10" s="1"/>
  <c r="JB113" i="10"/>
  <c r="QM113" i="10" s="1"/>
  <c r="OP106" i="10"/>
  <c r="DT79" i="10"/>
  <c r="OP113" i="10"/>
  <c r="KZ40" i="13"/>
  <c r="GD38" i="10"/>
  <c r="IF91" i="10"/>
  <c r="RV91" i="10" s="1"/>
  <c r="GJ66" i="10"/>
  <c r="Y160" i="11"/>
  <c r="JF95" i="10"/>
  <c r="MY39" i="13"/>
  <c r="CW56" i="10"/>
  <c r="GD29" i="10"/>
  <c r="QL29" i="10" s="1"/>
  <c r="GI113" i="10"/>
  <c r="BZ132" i="13"/>
  <c r="LR58" i="10"/>
  <c r="KB102" i="13"/>
  <c r="KY103" i="10" s="1"/>
  <c r="Y148" i="11"/>
  <c r="DV130" i="10"/>
  <c r="Y39" i="6"/>
  <c r="KU152" i="13"/>
  <c r="LR153" i="10" s="1"/>
  <c r="CF69" i="13"/>
  <c r="DR70" i="10" s="1"/>
  <c r="AY60" i="11"/>
  <c r="BJ11" i="11"/>
  <c r="AH55" i="12"/>
  <c r="BK123" i="13"/>
  <c r="CW124" i="10" s="1"/>
  <c r="NQ65" i="10"/>
  <c r="QY65" i="10" s="1"/>
  <c r="BL28" i="11"/>
  <c r="AR144" i="11"/>
  <c r="GI58" i="10"/>
  <c r="AI15" i="12"/>
  <c r="AB120" i="6"/>
  <c r="AJ76" i="11"/>
  <c r="KY125" i="13"/>
  <c r="IF99" i="10"/>
  <c r="RV99" i="10" s="1"/>
  <c r="GN48" i="10"/>
  <c r="AK134" i="11"/>
  <c r="SB24" i="10"/>
  <c r="AA91" i="6"/>
  <c r="NQ37" i="10"/>
  <c r="QY37" i="10" s="1"/>
  <c r="FP95" i="10"/>
  <c r="RZ95" i="10" s="1"/>
  <c r="AZ129" i="11"/>
  <c r="HF29" i="13"/>
  <c r="IH30" i="10" s="1"/>
  <c r="Y213" i="6"/>
  <c r="AB163" i="6"/>
  <c r="DU128" i="10"/>
  <c r="RX21" i="10"/>
  <c r="DP156" i="10"/>
  <c r="OF154" i="10"/>
  <c r="LO120" i="10"/>
  <c r="QN120" i="10" s="1"/>
  <c r="LN7" i="10"/>
  <c r="NV159" i="13"/>
  <c r="QX25" i="10"/>
  <c r="RV70" i="10"/>
  <c r="AA167" i="6"/>
  <c r="AK47" i="11"/>
  <c r="AG74" i="12"/>
  <c r="BB108" i="11"/>
  <c r="NT93" i="13"/>
  <c r="OL94" i="10" s="1"/>
  <c r="AT130" i="11"/>
  <c r="GK37" i="10"/>
  <c r="GJ9" i="10"/>
  <c r="QL9" i="10" s="1"/>
  <c r="MY87" i="13"/>
  <c r="NR115" i="10"/>
  <c r="RT143" i="10"/>
  <c r="CV136" i="10"/>
  <c r="RT136" i="10" s="1"/>
  <c r="MZ161" i="13"/>
  <c r="BC60" i="11"/>
  <c r="KV154" i="13"/>
  <c r="LS155" i="10" s="1"/>
  <c r="AK76" i="11"/>
  <c r="LV17" i="10"/>
  <c r="FF72" i="13"/>
  <c r="GD102" i="10"/>
  <c r="CE57" i="13"/>
  <c r="DQ58" i="10" s="1"/>
  <c r="CV33" i="10"/>
  <c r="RT33" i="10" s="1"/>
  <c r="AR58" i="11"/>
  <c r="LR147" i="10"/>
  <c r="QN147" i="10" s="1"/>
  <c r="NX93" i="13"/>
  <c r="OP94" i="10" s="1"/>
  <c r="Z217" i="6"/>
  <c r="JE99" i="10"/>
  <c r="SA99" i="10" s="1"/>
  <c r="LW74" i="10"/>
  <c r="SB74" i="10" s="1"/>
  <c r="GL88" i="10"/>
  <c r="RV155" i="10"/>
  <c r="GH124" i="10"/>
  <c r="DV71" i="10"/>
  <c r="EY24" i="13"/>
  <c r="KV24" i="13"/>
  <c r="LS25" i="10" s="1"/>
  <c r="AQ77" i="11"/>
  <c r="AK49" i="11"/>
  <c r="CX33" i="10"/>
  <c r="AU149" i="11"/>
  <c r="Y276" i="6"/>
  <c r="MZ107" i="13"/>
  <c r="NR108" i="10" s="1"/>
  <c r="SC108" i="10" s="1"/>
  <c r="LT7" i="10"/>
  <c r="AI61" i="12"/>
  <c r="NS55" i="13"/>
  <c r="NP152" i="10"/>
  <c r="IV106" i="10"/>
  <c r="LR109" i="10"/>
  <c r="QN109" i="10" s="1"/>
  <c r="KY82" i="13"/>
  <c r="LV83" i="10" s="1"/>
  <c r="IB31" i="13"/>
  <c r="JD32" i="10" s="1"/>
  <c r="RB32" i="10" s="1"/>
  <c r="AA86" i="6"/>
  <c r="RX22" i="10"/>
  <c r="RT148" i="10"/>
  <c r="NX86" i="13"/>
  <c r="AB86" i="6"/>
  <c r="BL90" i="11"/>
  <c r="GE92" i="10"/>
  <c r="QL92" i="10" s="1"/>
  <c r="BJ125" i="11"/>
  <c r="OJ133" i="10"/>
  <c r="LR61" i="10"/>
  <c r="CV30" i="10"/>
  <c r="RT30" i="10" s="1"/>
  <c r="OF13" i="10"/>
  <c r="CE136" i="13"/>
  <c r="FT19" i="10"/>
  <c r="DP147" i="10"/>
  <c r="QK147" i="10" s="1"/>
  <c r="GI73" i="10"/>
  <c r="RA73" i="10" s="1"/>
  <c r="OL46" i="10"/>
  <c r="QO46" i="10" s="1"/>
  <c r="LP52" i="10"/>
  <c r="HT50" i="13"/>
  <c r="IV51" i="10" s="1"/>
  <c r="JF40" i="10"/>
  <c r="QL120" i="10"/>
  <c r="SA44" i="10"/>
  <c r="FN59" i="10"/>
  <c r="GE65" i="10"/>
  <c r="JD91" i="10"/>
  <c r="LW22" i="10"/>
  <c r="RZ158" i="10"/>
  <c r="RU59" i="10"/>
  <c r="IF52" i="10"/>
  <c r="RV52" i="10" s="1"/>
  <c r="KZ40" i="10"/>
  <c r="OO134" i="10"/>
  <c r="OF11" i="10"/>
  <c r="RV149" i="10"/>
  <c r="GM92" i="10"/>
  <c r="RZ92" i="10" s="1"/>
  <c r="RX52" i="10"/>
  <c r="RZ59" i="10"/>
  <c r="QU62" i="10"/>
  <c r="QU33" i="10"/>
  <c r="IH117" i="10"/>
  <c r="OO77" i="10"/>
  <c r="SC77" i="10" s="1"/>
  <c r="QU52" i="10"/>
  <c r="QL112" i="10"/>
  <c r="RX14" i="10"/>
  <c r="DB87" i="10"/>
  <c r="QZ87" i="10" s="1"/>
  <c r="DN53" i="10"/>
  <c r="JA9" i="10"/>
  <c r="JC26" i="10"/>
  <c r="DT130" i="10"/>
  <c r="LP161" i="10"/>
  <c r="RC161" i="10" s="1"/>
  <c r="DM111" i="10"/>
  <c r="SA136" i="10"/>
  <c r="FP48" i="10"/>
  <c r="RZ48" i="10" s="1"/>
  <c r="DP154" i="10"/>
  <c r="LV50" i="10"/>
  <c r="GM112" i="10"/>
  <c r="LS59" i="10"/>
  <c r="RW89" i="10"/>
  <c r="QW94" i="10"/>
  <c r="IH79" i="10"/>
  <c r="SA79" i="10" s="1"/>
  <c r="ON15" i="10"/>
  <c r="KZ138" i="10"/>
  <c r="SB138" i="10" s="1"/>
  <c r="LO26" i="10"/>
  <c r="QN26" i="10" s="1"/>
  <c r="DP26" i="10"/>
  <c r="AF92" i="12"/>
  <c r="QX84" i="10"/>
  <c r="QK38" i="10"/>
  <c r="KZ134" i="10"/>
  <c r="QY139" i="10"/>
  <c r="SB27" i="10"/>
  <c r="GI111" i="10"/>
  <c r="RA111" i="10" s="1"/>
  <c r="DL107" i="10"/>
  <c r="OF122" i="10"/>
  <c r="QO122" i="10" s="1"/>
  <c r="KY24" i="10"/>
  <c r="QX24" i="10" s="1"/>
  <c r="ON85" i="10"/>
  <c r="ON154" i="10"/>
  <c r="JB87" i="10"/>
  <c r="JD115" i="10"/>
  <c r="NR50" i="13"/>
  <c r="OJ51" i="10" s="1"/>
  <c r="GI104" i="10"/>
  <c r="IV20" i="10"/>
  <c r="IZ88" i="10"/>
  <c r="QM88" i="10" s="1"/>
  <c r="SC82" i="10"/>
  <c r="GL131" i="10"/>
  <c r="DQ50" i="10"/>
  <c r="BJ94" i="11"/>
  <c r="AG155" i="11"/>
  <c r="JB146" i="10"/>
  <c r="QM146" i="10" s="1"/>
  <c r="RT110" i="10"/>
  <c r="CX41" i="10"/>
  <c r="DP59" i="10"/>
  <c r="GF150" i="10"/>
  <c r="GD72" i="10"/>
  <c r="QL72" i="10" s="1"/>
  <c r="QW41" i="10"/>
  <c r="RB91" i="10"/>
  <c r="IL90" i="10"/>
  <c r="RB90" i="10" s="1"/>
  <c r="GH14" i="10"/>
  <c r="QL14" i="10" s="1"/>
  <c r="NR22" i="10"/>
  <c r="SC22" i="10" s="1"/>
  <c r="DR108" i="10"/>
  <c r="DU127" i="10"/>
  <c r="RY127" i="10" s="1"/>
  <c r="QV52" i="10"/>
  <c r="QM100" i="10"/>
  <c r="OH79" i="10"/>
  <c r="DQ14" i="10"/>
  <c r="GN57" i="10"/>
  <c r="GN127" i="10"/>
  <c r="RA127" i="10" s="1"/>
  <c r="QO36" i="10"/>
  <c r="JB96" i="10"/>
  <c r="JD95" i="10"/>
  <c r="KB17" i="13"/>
  <c r="KY18" i="10" s="1"/>
  <c r="QX18" i="10" s="1"/>
  <c r="BL104" i="13"/>
  <c r="CX105" i="10" s="1"/>
  <c r="RY105" i="10" s="1"/>
  <c r="LS116" i="10"/>
  <c r="RC116" i="10" s="1"/>
  <c r="OJ124" i="10"/>
  <c r="QO124" i="10" s="1"/>
  <c r="DP96" i="10"/>
  <c r="GL27" i="10"/>
  <c r="GL42" i="10"/>
  <c r="AT65" i="11"/>
  <c r="IX142" i="10"/>
  <c r="FO97" i="10"/>
  <c r="QX96" i="10"/>
  <c r="IZ43" i="10"/>
  <c r="QM43" i="10" s="1"/>
  <c r="QU124" i="10"/>
  <c r="JE46" i="10"/>
  <c r="SA46" i="10" s="1"/>
  <c r="OP37" i="10"/>
  <c r="RZ26" i="10"/>
  <c r="OO8" i="10"/>
  <c r="SC8" i="10" s="1"/>
  <c r="JD97" i="10"/>
  <c r="OO158" i="10"/>
  <c r="IG68" i="10"/>
  <c r="QX32" i="10"/>
  <c r="RZ112" i="10"/>
  <c r="NR162" i="10"/>
  <c r="SC162" i="10" s="1"/>
  <c r="LW28" i="10"/>
  <c r="IZ49" i="10"/>
  <c r="LT142" i="10"/>
  <c r="DP12" i="10"/>
  <c r="QK12" i="10" s="1"/>
  <c r="IV13" i="10"/>
  <c r="QM13" i="10" s="1"/>
  <c r="JD160" i="10"/>
  <c r="NV156" i="10"/>
  <c r="RD156" i="10" s="1"/>
  <c r="RW41" i="10"/>
  <c r="NR160" i="10"/>
  <c r="IH26" i="10"/>
  <c r="SA26" i="10" s="1"/>
  <c r="DV115" i="10"/>
  <c r="GH86" i="10"/>
  <c r="RW157" i="10"/>
  <c r="DU43" i="10"/>
  <c r="DT145" i="10"/>
  <c r="LR33" i="10"/>
  <c r="QN33" i="10" s="1"/>
  <c r="DV24" i="10"/>
  <c r="AA146" i="11"/>
  <c r="OF82" i="10"/>
  <c r="DU9" i="10"/>
  <c r="RY9" i="10" s="1"/>
  <c r="NQ45" i="10"/>
  <c r="LP66" i="10"/>
  <c r="LP10" i="10"/>
  <c r="SB56" i="10"/>
  <c r="JD127" i="10"/>
  <c r="GM44" i="10"/>
  <c r="RZ44" i="10" s="1"/>
  <c r="GM157" i="10"/>
  <c r="RV54" i="10"/>
  <c r="FF37" i="13"/>
  <c r="ON140" i="10"/>
  <c r="KX24" i="10"/>
  <c r="RW24" i="10" s="1"/>
  <c r="CW80" i="10"/>
  <c r="QO105" i="10"/>
  <c r="DL23" i="10"/>
  <c r="SB78" i="10"/>
  <c r="OK135" i="10"/>
  <c r="QM58" i="10"/>
  <c r="RX34" i="10"/>
  <c r="OJ128" i="10"/>
  <c r="CW13" i="10"/>
  <c r="RB128" i="10"/>
  <c r="OF143" i="10"/>
  <c r="QO143" i="10" s="1"/>
  <c r="GI102" i="10"/>
  <c r="OH23" i="10"/>
  <c r="JF28" i="10"/>
  <c r="QU108" i="10"/>
  <c r="IG8" i="10"/>
  <c r="CX66" i="10"/>
  <c r="OP84" i="10"/>
  <c r="GJ38" i="10"/>
  <c r="QL38" i="10" s="1"/>
  <c r="SB40" i="10"/>
  <c r="QX117" i="10"/>
  <c r="LS146" i="10"/>
  <c r="LT38" i="10"/>
  <c r="DB96" i="10"/>
  <c r="LV54" i="10"/>
  <c r="AB70" i="6"/>
  <c r="RT72" i="10"/>
  <c r="DN46" i="10"/>
  <c r="QZ46" i="10" s="1"/>
  <c r="LW102" i="10"/>
  <c r="OO33" i="10"/>
  <c r="JD72" i="10"/>
  <c r="FP50" i="10"/>
  <c r="GH155" i="10"/>
  <c r="GI51" i="10"/>
  <c r="RA51" i="10" s="1"/>
  <c r="QN7" i="10"/>
  <c r="DP94" i="10"/>
  <c r="GK50" i="10"/>
  <c r="FO39" i="10"/>
  <c r="KZ104" i="13"/>
  <c r="DU87" i="10"/>
  <c r="RW164" i="10"/>
  <c r="LV24" i="10"/>
  <c r="SB103" i="10"/>
  <c r="QV103" i="10"/>
  <c r="JF129" i="10"/>
  <c r="ON56" i="10"/>
  <c r="RX11" i="10"/>
  <c r="FO141" i="10"/>
  <c r="QV141" i="10" s="1"/>
  <c r="QW111" i="10"/>
  <c r="RZ9" i="10"/>
  <c r="OK7" i="10"/>
  <c r="RX75" i="10"/>
  <c r="RY114" i="10"/>
  <c r="ID32" i="13"/>
  <c r="BA146" i="11"/>
  <c r="OK124" i="10"/>
  <c r="RD124" i="10" s="1"/>
  <c r="RT142" i="10"/>
  <c r="SC140" i="10"/>
  <c r="LS120" i="10"/>
  <c r="ON31" i="10"/>
  <c r="OK152" i="10"/>
  <c r="SC74" i="10"/>
  <c r="ON75" i="10"/>
  <c r="QX114" i="10"/>
  <c r="RU15" i="10"/>
  <c r="RB55" i="10"/>
  <c r="RU48" i="10"/>
  <c r="QY39" i="10"/>
  <c r="SC110" i="10"/>
  <c r="GI112" i="10"/>
  <c r="RW45" i="10"/>
  <c r="OF84" i="10"/>
  <c r="RC58" i="10"/>
  <c r="OJ89" i="10"/>
  <c r="KX8" i="10"/>
  <c r="RW8" i="10" s="1"/>
  <c r="KY31" i="10"/>
  <c r="SC46" i="10"/>
  <c r="QU132" i="10"/>
  <c r="RZ90" i="10"/>
  <c r="GD69" i="10"/>
  <c r="QN90" i="10"/>
  <c r="ON7" i="10"/>
  <c r="QY19" i="10"/>
  <c r="OK142" i="10"/>
  <c r="QX154" i="10"/>
  <c r="SB159" i="10"/>
  <c r="QY8" i="10"/>
  <c r="OJ146" i="10"/>
  <c r="RX155" i="10"/>
  <c r="SC18" i="10"/>
  <c r="QY158" i="10"/>
  <c r="IG114" i="10"/>
  <c r="GI116" i="10"/>
  <c r="QX79" i="10"/>
  <c r="QM86" i="10"/>
  <c r="SC57" i="10"/>
  <c r="QX159" i="10"/>
  <c r="RZ80" i="10"/>
  <c r="QZ151" i="10"/>
  <c r="QY84" i="10"/>
  <c r="IX79" i="10"/>
  <c r="GL43" i="10"/>
  <c r="OO122" i="10"/>
  <c r="DP24" i="10"/>
  <c r="GI148" i="10"/>
  <c r="RA148" i="10" s="1"/>
  <c r="GN85" i="10"/>
  <c r="RA85" i="10" s="1"/>
  <c r="FO153" i="10"/>
  <c r="QV153" i="10" s="1"/>
  <c r="JA99" i="10"/>
  <c r="ON125" i="10"/>
  <c r="FB92" i="13"/>
  <c r="KQ139" i="13"/>
  <c r="LN140" i="10" s="1"/>
  <c r="QN140" i="10" s="1"/>
  <c r="ON122" i="10"/>
  <c r="LD17" i="10"/>
  <c r="GE59" i="10"/>
  <c r="QL59" i="10" s="1"/>
  <c r="HY149" i="13"/>
  <c r="JE124" i="10"/>
  <c r="SA124" i="10" s="1"/>
  <c r="NP38" i="10"/>
  <c r="DN91" i="10"/>
  <c r="QZ91" i="10" s="1"/>
  <c r="AS96" i="11"/>
  <c r="AC94" i="11"/>
  <c r="GN164" i="10"/>
  <c r="Z163" i="6"/>
  <c r="GL60" i="10"/>
  <c r="CW102" i="10"/>
  <c r="IW122" i="10"/>
  <c r="CW6" i="10"/>
  <c r="QU6" i="10" s="1"/>
  <c r="NT25" i="13"/>
  <c r="OL26" i="10" s="1"/>
  <c r="DV50" i="10"/>
  <c r="FP98" i="10"/>
  <c r="RZ98" i="10" s="1"/>
  <c r="AJ74" i="11"/>
  <c r="AI40" i="11"/>
  <c r="JB23" i="10"/>
  <c r="AJ50" i="11"/>
  <c r="GE64" i="10"/>
  <c r="ON19" i="10"/>
  <c r="QW65" i="10"/>
  <c r="FB59" i="13"/>
  <c r="GI60" i="10" s="1"/>
  <c r="OF14" i="10"/>
  <c r="JF126" i="10"/>
  <c r="GM56" i="10"/>
  <c r="GH122" i="10"/>
  <c r="RX38" i="10"/>
  <c r="DR145" i="10"/>
  <c r="QK145" i="10" s="1"/>
  <c r="ID59" i="13"/>
  <c r="IC20" i="13"/>
  <c r="X354" i="6"/>
  <c r="AR158" i="11"/>
  <c r="JC106" i="10"/>
  <c r="OH74" i="10"/>
  <c r="LS133" i="10"/>
  <c r="AI10" i="11"/>
  <c r="IC51" i="13"/>
  <c r="JE52" i="10" s="1"/>
  <c r="Z50" i="11"/>
  <c r="KQ83" i="13"/>
  <c r="JE11" i="10"/>
  <c r="SA11" i="10" s="1"/>
  <c r="AB108" i="6"/>
  <c r="IV143" i="10"/>
  <c r="QM143" i="10" s="1"/>
  <c r="HV99" i="13"/>
  <c r="OH100" i="10"/>
  <c r="RD100" i="10" s="1"/>
  <c r="IL87" i="10"/>
  <c r="RB87" i="10" s="1"/>
  <c r="BK147" i="11"/>
  <c r="QY33" i="10"/>
  <c r="CJ130" i="13"/>
  <c r="DV131" i="10" s="1"/>
  <c r="NR112" i="10"/>
  <c r="SC112" i="10" s="1"/>
  <c r="JB137" i="10"/>
  <c r="NX18" i="13"/>
  <c r="OP19" i="10" s="1"/>
  <c r="RD19" i="10" s="1"/>
  <c r="KY152" i="10"/>
  <c r="QX152" i="10" s="1"/>
  <c r="AI13" i="11"/>
  <c r="AC87" i="11"/>
  <c r="LR142" i="10"/>
  <c r="ON99" i="10"/>
  <c r="LP69" i="10"/>
  <c r="Z227" i="6"/>
  <c r="KZ142" i="10"/>
  <c r="CW64" i="10"/>
  <c r="IH120" i="10"/>
  <c r="SA120" i="10" s="1"/>
  <c r="LR149" i="10"/>
  <c r="GJ8" i="10"/>
  <c r="QL8" i="10" s="1"/>
  <c r="HZ28" i="13"/>
  <c r="RW55" i="10"/>
  <c r="CJ47" i="13"/>
  <c r="DV48" i="10" s="1"/>
  <c r="QZ48" i="10" s="1"/>
  <c r="GN47" i="10"/>
  <c r="RA47" i="10" s="1"/>
  <c r="GM161" i="10"/>
  <c r="RZ161" i="10" s="1"/>
  <c r="AT110" i="11"/>
  <c r="GH67" i="10"/>
  <c r="GH145" i="10"/>
  <c r="DB148" i="10"/>
  <c r="LP18" i="10"/>
  <c r="RC18" i="10" s="1"/>
  <c r="DN93" i="10"/>
  <c r="IG43" i="10"/>
  <c r="DR138" i="10"/>
  <c r="AG95" i="12"/>
  <c r="CD20" i="13"/>
  <c r="DP21" i="10" s="1"/>
  <c r="QK21" i="10" s="1"/>
  <c r="RX158" i="10"/>
  <c r="BH55" i="11"/>
  <c r="LV32" i="10"/>
  <c r="NX49" i="13"/>
  <c r="OP50" i="10" s="1"/>
  <c r="RD50" i="10" s="1"/>
  <c r="NQ151" i="10"/>
  <c r="QY151" i="10" s="1"/>
  <c r="DS8" i="10"/>
  <c r="JA76" i="10"/>
  <c r="BM73" i="11"/>
  <c r="DQ53" i="10"/>
  <c r="HF52" i="13"/>
  <c r="QX157" i="10"/>
  <c r="BJ75" i="11"/>
  <c r="LO52" i="10"/>
  <c r="QN52" i="10" s="1"/>
  <c r="BK13" i="13"/>
  <c r="CW14" i="10" s="1"/>
  <c r="GI131" i="10"/>
  <c r="AG54" i="11"/>
  <c r="CD114" i="13"/>
  <c r="DP115" i="10" s="1"/>
  <c r="AI54" i="12"/>
  <c r="IZ48" i="10"/>
  <c r="QM48" i="10" s="1"/>
  <c r="AT63" i="11"/>
  <c r="IZ70" i="10"/>
  <c r="GF70" i="10"/>
  <c r="CW127" i="10"/>
  <c r="CV73" i="10"/>
  <c r="RT73" i="10" s="1"/>
  <c r="AP11" i="11"/>
  <c r="QU106" i="10"/>
  <c r="AZ77" i="11"/>
  <c r="CW73" i="10"/>
  <c r="AL124" i="11"/>
  <c r="LX143" i="10"/>
  <c r="RC143" i="10" s="1"/>
  <c r="LP51" i="10"/>
  <c r="RC51" i="10" s="1"/>
  <c r="BK13" i="11"/>
  <c r="DT108" i="10"/>
  <c r="AC102" i="6"/>
  <c r="OL120" i="10"/>
  <c r="DL127" i="10"/>
  <c r="RT99" i="10"/>
  <c r="AY152" i="11"/>
  <c r="LO114" i="10"/>
  <c r="HT143" i="13"/>
  <c r="IV144" i="10" s="1"/>
  <c r="QM144" i="10" s="1"/>
  <c r="GE46" i="10"/>
  <c r="GH113" i="10"/>
  <c r="QL113" i="10" s="1"/>
  <c r="LT62" i="10"/>
  <c r="QN62" i="10" s="1"/>
  <c r="FO105" i="10"/>
  <c r="BH90" i="11"/>
  <c r="Z193" i="6"/>
  <c r="RV148" i="10"/>
  <c r="NP132" i="10"/>
  <c r="RX132" i="10" s="1"/>
  <c r="AH72" i="12"/>
  <c r="RU117" i="10"/>
  <c r="DU143" i="10"/>
  <c r="GH88" i="10"/>
  <c r="QL88" i="10" s="1"/>
  <c r="SC125" i="10"/>
  <c r="QL25" i="10"/>
  <c r="QU144" i="10"/>
  <c r="NR13" i="10"/>
  <c r="LV141" i="10"/>
  <c r="IL120" i="10"/>
  <c r="RB120" i="10" s="1"/>
  <c r="SA155" i="10"/>
  <c r="GM145" i="10"/>
  <c r="RZ145" i="10" s="1"/>
  <c r="RC77" i="10"/>
  <c r="RA29" i="10"/>
  <c r="SA108" i="10"/>
  <c r="GD117" i="10"/>
  <c r="RY104" i="10"/>
  <c r="JD38" i="10"/>
  <c r="CX24" i="10"/>
  <c r="RY24" i="10" s="1"/>
  <c r="DR60" i="10"/>
  <c r="QK60" i="10" s="1"/>
  <c r="FN36" i="10"/>
  <c r="RU36" i="10" s="1"/>
  <c r="CX102" i="10"/>
  <c r="LD94" i="10"/>
  <c r="KZ76" i="10"/>
  <c r="SB76" i="10" s="1"/>
  <c r="AG63" i="12"/>
  <c r="QW139" i="10"/>
  <c r="NQ41" i="10"/>
  <c r="OP52" i="10"/>
  <c r="RD52" i="10" s="1"/>
  <c r="GM148" i="10"/>
  <c r="LO27" i="10"/>
  <c r="ON162" i="10"/>
  <c r="GH125" i="10"/>
  <c r="DN96" i="10"/>
  <c r="QL81" i="10"/>
  <c r="GL154" i="10"/>
  <c r="GN130" i="10"/>
  <c r="GD143" i="10"/>
  <c r="QL143" i="10" s="1"/>
  <c r="BA139" i="11"/>
  <c r="JB55" i="10"/>
  <c r="QM55" i="10" s="1"/>
  <c r="QW112" i="10"/>
  <c r="AR72" i="11"/>
  <c r="IG56" i="10"/>
  <c r="DU80" i="10"/>
  <c r="DN149" i="10"/>
  <c r="EY93" i="13"/>
  <c r="JA111" i="10"/>
  <c r="DB90" i="10"/>
  <c r="AK10" i="11"/>
  <c r="GJ114" i="10"/>
  <c r="RD20" i="10"/>
  <c r="DT9" i="10"/>
  <c r="LN77" i="10"/>
  <c r="QN77" i="10" s="1"/>
  <c r="QY5" i="10"/>
  <c r="RW66" i="10"/>
  <c r="QW22" i="10"/>
  <c r="SB44" i="10"/>
  <c r="JF76" i="10"/>
  <c r="DR158" i="10"/>
  <c r="JE72" i="10"/>
  <c r="RW102" i="10"/>
  <c r="DL67" i="10"/>
  <c r="GN50" i="10"/>
  <c r="RD42" i="10"/>
  <c r="KZ37" i="10"/>
  <c r="SB37" i="10" s="1"/>
  <c r="GH142" i="10"/>
  <c r="QL142" i="10" s="1"/>
  <c r="NQ124" i="10"/>
  <c r="JC73" i="10"/>
  <c r="RZ18" i="10"/>
  <c r="OP149" i="10"/>
  <c r="LV123" i="10"/>
  <c r="NQ154" i="10"/>
  <c r="LW97" i="10"/>
  <c r="NR96" i="10"/>
  <c r="LD53" i="10"/>
  <c r="LP43" i="10"/>
  <c r="RC43" i="10" s="1"/>
  <c r="QV92" i="10"/>
  <c r="QO149" i="10"/>
  <c r="RZ137" i="10"/>
  <c r="GF83" i="10"/>
  <c r="QZ124" i="10"/>
  <c r="RU71" i="10"/>
  <c r="JF65" i="10"/>
  <c r="OO146" i="10"/>
  <c r="LW150" i="10"/>
  <c r="SB150" i="10" s="1"/>
  <c r="NP29" i="10"/>
  <c r="RX29" i="10" s="1"/>
  <c r="LT161" i="10"/>
  <c r="DV141" i="10"/>
  <c r="IX47" i="10"/>
  <c r="RB47" i="10" s="1"/>
  <c r="KY60" i="10"/>
  <c r="QX60" i="10" s="1"/>
  <c r="RC151" i="10"/>
  <c r="GL126" i="10"/>
  <c r="RA126" i="10" s="1"/>
  <c r="IG149" i="10"/>
  <c r="QW149" i="10" s="1"/>
  <c r="GL124" i="10"/>
  <c r="HY139" i="13"/>
  <c r="BJ43" i="13"/>
  <c r="CV44" i="10" s="1"/>
  <c r="JA85" i="10"/>
  <c r="DP161" i="10"/>
  <c r="IF36" i="10"/>
  <c r="OK14" i="10"/>
  <c r="GN25" i="10"/>
  <c r="OH147" i="10"/>
  <c r="IG62" i="10"/>
  <c r="QW62" i="10" s="1"/>
  <c r="RY160" i="10"/>
  <c r="GJ11" i="10"/>
  <c r="RV68" i="10"/>
  <c r="LR136" i="10"/>
  <c r="DV162" i="10"/>
  <c r="DR78" i="10"/>
  <c r="RV162" i="10"/>
  <c r="SC115" i="10"/>
  <c r="JB19" i="10"/>
  <c r="DV132" i="10"/>
  <c r="QZ132" i="10" s="1"/>
  <c r="NP24" i="10"/>
  <c r="FO9" i="10"/>
  <c r="QV9" i="10" s="1"/>
  <c r="SA54" i="10"/>
  <c r="QW17" i="10"/>
  <c r="IV60" i="10"/>
  <c r="SC144" i="10"/>
  <c r="OL127" i="10"/>
  <c r="DN86" i="10"/>
  <c r="IL142" i="10"/>
  <c r="NT37" i="13"/>
  <c r="LO119" i="10"/>
  <c r="GH97" i="10"/>
  <c r="QL97" i="10" s="1"/>
  <c r="IZ122" i="10"/>
  <c r="FP10" i="10"/>
  <c r="RZ10" i="10" s="1"/>
  <c r="QY146" i="10"/>
  <c r="LW41" i="10"/>
  <c r="SB41" i="10" s="1"/>
  <c r="LX127" i="10"/>
  <c r="LX159" i="10"/>
  <c r="RU150" i="10"/>
  <c r="DP11" i="10"/>
  <c r="ON117" i="10"/>
  <c r="BK85" i="13"/>
  <c r="CW86" i="10" s="1"/>
  <c r="GN37" i="10"/>
  <c r="RA37" i="10" s="1"/>
  <c r="LT11" i="10"/>
  <c r="GM72" i="10"/>
  <c r="RZ72" i="10" s="1"/>
  <c r="OL148" i="10"/>
  <c r="NQ40" i="10"/>
  <c r="SC65" i="10"/>
  <c r="SC27" i="10"/>
  <c r="QK157" i="10"/>
  <c r="OJ130" i="10"/>
  <c r="QO130" i="10" s="1"/>
  <c r="OP88" i="10"/>
  <c r="RU115" i="10"/>
  <c r="GF40" i="10"/>
  <c r="RA40" i="10" s="1"/>
  <c r="DQ128" i="10"/>
  <c r="ON29" i="10"/>
  <c r="CW18" i="10"/>
  <c r="DT136" i="10"/>
  <c r="OF99" i="10"/>
  <c r="LT74" i="10"/>
  <c r="FP56" i="10"/>
  <c r="GM32" i="10"/>
  <c r="SB130" i="10"/>
  <c r="IG124" i="10"/>
  <c r="QW124" i="10" s="1"/>
  <c r="SC13" i="10"/>
  <c r="QW13" i="10"/>
  <c r="LV40" i="10"/>
  <c r="RC40" i="10" s="1"/>
  <c r="LR72" i="10"/>
  <c r="JE64" i="10"/>
  <c r="SA64" i="10" s="1"/>
  <c r="IH22" i="10"/>
  <c r="BJ45" i="13"/>
  <c r="LR144" i="10"/>
  <c r="NP25" i="10"/>
  <c r="RX25" i="10" s="1"/>
  <c r="DP80" i="10"/>
  <c r="ON59" i="10"/>
  <c r="ON41" i="10"/>
  <c r="OL33" i="10"/>
  <c r="FP35" i="10"/>
  <c r="QW136" i="10"/>
  <c r="SA117" i="10"/>
  <c r="DN102" i="10"/>
  <c r="LW140" i="10"/>
  <c r="DV54" i="10"/>
  <c r="IW114" i="10"/>
  <c r="LP162" i="10"/>
  <c r="RV45" i="10"/>
  <c r="DL9" i="10"/>
  <c r="LT107" i="10"/>
  <c r="QL117" i="10"/>
  <c r="FO59" i="10"/>
  <c r="RW99" i="10"/>
  <c r="KY97" i="10"/>
  <c r="QX97" i="10" s="1"/>
  <c r="QO151" i="10"/>
  <c r="SC102" i="10"/>
  <c r="RC155" i="10"/>
  <c r="SC117" i="10"/>
  <c r="IX153" i="10"/>
  <c r="DU129" i="10"/>
  <c r="RY139" i="10"/>
  <c r="GH139" i="10"/>
  <c r="RU58" i="10"/>
  <c r="LV68" i="10"/>
  <c r="GI128" i="10"/>
  <c r="QU125" i="10"/>
  <c r="RD128" i="10"/>
  <c r="QO30" i="10"/>
  <c r="OF162" i="10"/>
  <c r="QX11" i="10"/>
  <c r="IF37" i="10"/>
  <c r="RV37" i="10" s="1"/>
  <c r="GD42" i="10"/>
  <c r="LO49" i="10"/>
  <c r="NR131" i="10"/>
  <c r="DV39" i="10"/>
  <c r="LS30" i="10"/>
  <c r="RZ79" i="10"/>
  <c r="DQ38" i="10"/>
  <c r="CX80" i="10"/>
  <c r="QY45" i="10"/>
  <c r="GH80" i="10"/>
  <c r="KZ47" i="10"/>
  <c r="SB47" i="10" s="1"/>
  <c r="FO56" i="10"/>
  <c r="QZ122" i="10"/>
  <c r="SB156" i="10"/>
  <c r="RC33" i="10"/>
  <c r="GH157" i="10"/>
  <c r="SC116" i="10"/>
  <c r="SB58" i="10"/>
  <c r="QM16" i="10"/>
  <c r="CW74" i="10"/>
  <c r="IZ52" i="10"/>
  <c r="RY159" i="10"/>
  <c r="RT120" i="10"/>
  <c r="RA143" i="10"/>
  <c r="QV118" i="10"/>
  <c r="OF133" i="10"/>
  <c r="QO133" i="10" s="1"/>
  <c r="DR124" i="10"/>
  <c r="QV97" i="10"/>
  <c r="DN83" i="10"/>
  <c r="RX77" i="10"/>
  <c r="QN63" i="10"/>
  <c r="RD60" i="10"/>
  <c r="RX26" i="10"/>
  <c r="QV10" i="10"/>
  <c r="QO76" i="10"/>
  <c r="OP13" i="10"/>
  <c r="FP138" i="10"/>
  <c r="QL151" i="10"/>
  <c r="QW152" i="10"/>
  <c r="KZ36" i="10"/>
  <c r="DN89" i="10"/>
  <c r="RC19" i="10"/>
  <c r="RD154" i="10"/>
  <c r="RX15" i="10"/>
  <c r="QM5" i="10"/>
  <c r="QN70" i="10"/>
  <c r="LW142" i="10"/>
  <c r="GJ95" i="10"/>
  <c r="RT16" i="10"/>
  <c r="LN114" i="10"/>
  <c r="QX155" i="10"/>
  <c r="IV112" i="10"/>
  <c r="RU146" i="10"/>
  <c r="QK154" i="10"/>
  <c r="SC146" i="10"/>
  <c r="RT32" i="10"/>
  <c r="CX103" i="10"/>
  <c r="QU140" i="10"/>
  <c r="RB155" i="10"/>
  <c r="QX110" i="10"/>
  <c r="IX74" i="10"/>
  <c r="LV101" i="10"/>
  <c r="KZ71" i="10"/>
  <c r="QN104" i="10"/>
  <c r="QY66" i="10"/>
  <c r="JF73" i="10"/>
  <c r="RX46" i="10"/>
  <c r="AK6" i="11"/>
  <c r="QK155" i="10"/>
  <c r="RZ130" i="10"/>
  <c r="DV86" i="10"/>
  <c r="KS53" i="13"/>
  <c r="LP54" i="10" s="1"/>
  <c r="DN107" i="10"/>
  <c r="AS138" i="11"/>
  <c r="CW21" i="10"/>
  <c r="QU21" i="10" s="1"/>
  <c r="AT61" i="11"/>
  <c r="AH134" i="11"/>
  <c r="OL109" i="10"/>
  <c r="CW83" i="10"/>
  <c r="DN134" i="10"/>
  <c r="NV83" i="13"/>
  <c r="IV138" i="10"/>
  <c r="NV135" i="10"/>
  <c r="RD135" i="10" s="1"/>
  <c r="LU130" i="10"/>
  <c r="AR123" i="11"/>
  <c r="BC87" i="11"/>
  <c r="IZ47" i="10"/>
  <c r="BB113" i="11"/>
  <c r="DP158" i="10"/>
  <c r="AG128" i="11"/>
  <c r="LN34" i="10"/>
  <c r="QN34" i="10" s="1"/>
  <c r="DT66" i="10"/>
  <c r="QZ66" i="10" s="1"/>
  <c r="QV98" i="10"/>
  <c r="FG88" i="13"/>
  <c r="DS117" i="10"/>
  <c r="Z314" i="6"/>
  <c r="IX81" i="10"/>
  <c r="AT101" i="11"/>
  <c r="DR131" i="10"/>
  <c r="QK131" i="10" s="1"/>
  <c r="LV52" i="10"/>
  <c r="AE87" i="12"/>
  <c r="OK87" i="10"/>
  <c r="LD79" i="10"/>
  <c r="RC79" i="10" s="1"/>
  <c r="RZ100" i="10"/>
  <c r="AU38" i="11"/>
  <c r="HE103" i="13"/>
  <c r="IG104" i="10" s="1"/>
  <c r="QW104" i="10" s="1"/>
  <c r="OH33" i="10"/>
  <c r="DU37" i="10"/>
  <c r="RY37" i="10" s="1"/>
  <c r="IZ78" i="10"/>
  <c r="QM78" i="10" s="1"/>
  <c r="JC93" i="10"/>
  <c r="RB93" i="10" s="1"/>
  <c r="BM84" i="11"/>
  <c r="CH52" i="13"/>
  <c r="DT53" i="10" s="1"/>
  <c r="DM84" i="10"/>
  <c r="QK84" i="10" s="1"/>
  <c r="BD51" i="11"/>
  <c r="LD137" i="10"/>
  <c r="OO159" i="10"/>
  <c r="RU138" i="10"/>
  <c r="ID7" i="13"/>
  <c r="JF8" i="10" s="1"/>
  <c r="Z134" i="11"/>
  <c r="RW92" i="10"/>
  <c r="IF89" i="10"/>
  <c r="QV30" i="10"/>
  <c r="JA145" i="10"/>
  <c r="DN52" i="10"/>
  <c r="QZ52" i="10" s="1"/>
  <c r="AZ144" i="11"/>
  <c r="AZ161" i="11"/>
  <c r="LX133" i="10"/>
  <c r="FF76" i="13"/>
  <c r="JF135" i="10"/>
  <c r="LX17" i="10"/>
  <c r="QX23" i="10"/>
  <c r="IG116" i="10"/>
  <c r="QW116" i="10" s="1"/>
  <c r="BB74" i="11"/>
  <c r="KB7" i="13"/>
  <c r="KY8" i="10" s="1"/>
  <c r="AI32" i="11"/>
  <c r="AA62" i="6"/>
  <c r="X15" i="11"/>
  <c r="HV29" i="13"/>
  <c r="X99" i="11"/>
  <c r="FN66" i="10"/>
  <c r="RU66" i="10" s="1"/>
  <c r="LV124" i="10"/>
  <c r="LX123" i="10"/>
  <c r="Y289" i="6"/>
  <c r="IF34" i="10"/>
  <c r="RV34" i="10" s="1"/>
  <c r="RW163" i="10"/>
  <c r="IH76" i="10"/>
  <c r="KV69" i="13"/>
  <c r="KY85" i="10"/>
  <c r="QX85" i="10" s="1"/>
  <c r="NQ109" i="10"/>
  <c r="EW48" i="13"/>
  <c r="X73" i="11"/>
  <c r="IC95" i="13"/>
  <c r="JE96" i="10" s="1"/>
  <c r="OP110" i="10"/>
  <c r="KZ46" i="10"/>
  <c r="NQ79" i="10"/>
  <c r="Y166" i="6"/>
  <c r="IH141" i="10"/>
  <c r="SA141" i="10" s="1"/>
  <c r="GF68" i="10"/>
  <c r="JE16" i="10"/>
  <c r="SA16" i="10" s="1"/>
  <c r="LT45" i="10"/>
  <c r="LP158" i="10"/>
  <c r="FG144" i="13"/>
  <c r="HE150" i="13"/>
  <c r="IG151" i="10" s="1"/>
  <c r="LT95" i="10"/>
  <c r="GF102" i="10"/>
  <c r="GF134" i="10"/>
  <c r="AY20" i="11"/>
  <c r="LN119" i="10"/>
  <c r="NR54" i="13"/>
  <c r="OJ55" i="10" s="1"/>
  <c r="DT71" i="10"/>
  <c r="AI99" i="11"/>
  <c r="AL22" i="11"/>
  <c r="AR161" i="11"/>
  <c r="KC4" i="13"/>
  <c r="KZ5" i="10" s="1"/>
  <c r="AA269" i="6"/>
  <c r="DT118" i="10"/>
  <c r="QZ118" i="10" s="1"/>
  <c r="CX25" i="10"/>
  <c r="RY25" i="10" s="1"/>
  <c r="NV150" i="10"/>
  <c r="DR159" i="10"/>
  <c r="QK159" i="10" s="1"/>
  <c r="DP30" i="10"/>
  <c r="AI47" i="12"/>
  <c r="QW117" i="10"/>
  <c r="KQ53" i="13"/>
  <c r="LN54" i="10" s="1"/>
  <c r="EW129" i="13"/>
  <c r="GD130" i="10" s="1"/>
  <c r="IX22" i="10"/>
  <c r="AQ74" i="11"/>
  <c r="NN151" i="13"/>
  <c r="LR11" i="10"/>
  <c r="BC95" i="11"/>
  <c r="FO114" i="10"/>
  <c r="JF163" i="10"/>
  <c r="RB163" i="10" s="1"/>
  <c r="QV96" i="10"/>
  <c r="KW145" i="13"/>
  <c r="LT146" i="10" s="1"/>
  <c r="QV86" i="10"/>
  <c r="LW75" i="10"/>
  <c r="SB75" i="10" s="1"/>
  <c r="GF101" i="10"/>
  <c r="DR62" i="10"/>
  <c r="QK62" i="10" s="1"/>
  <c r="BA35" i="11"/>
  <c r="AA222" i="6"/>
  <c r="KY29" i="10"/>
  <c r="NV74" i="10"/>
  <c r="DL95" i="10"/>
  <c r="SC67" i="10"/>
  <c r="DV18" i="10"/>
  <c r="QZ18" i="10" s="1"/>
  <c r="GN131" i="10"/>
  <c r="RA131" i="10" s="1"/>
  <c r="AQ17" i="11"/>
  <c r="NR147" i="10"/>
  <c r="SC147" i="10" s="1"/>
  <c r="AL71" i="11"/>
  <c r="LP78" i="10"/>
  <c r="RC78" i="10" s="1"/>
  <c r="AJ146" i="11"/>
  <c r="Y173" i="6"/>
  <c r="LW96" i="10"/>
  <c r="SB96" i="10" s="1"/>
  <c r="AF74" i="12"/>
  <c r="LS103" i="10"/>
  <c r="NR49" i="13"/>
  <c r="OJ50" i="10" s="1"/>
  <c r="OH51" i="10"/>
  <c r="RC62" i="10"/>
  <c r="BB133" i="11"/>
  <c r="RV29" i="10"/>
  <c r="CV70" i="10"/>
  <c r="GI129" i="10"/>
  <c r="RB35" i="10"/>
  <c r="GF81" i="10"/>
  <c r="GD55" i="10"/>
  <c r="QL55" i="10" s="1"/>
  <c r="LW39" i="10"/>
  <c r="SB39" i="10" s="1"/>
  <c r="KZ13" i="10"/>
  <c r="SB13" i="10" s="1"/>
  <c r="RC128" i="10"/>
  <c r="SA81" i="10"/>
  <c r="KZ7" i="10"/>
  <c r="LW112" i="10"/>
  <c r="JF42" i="10"/>
  <c r="RB42" i="10" s="1"/>
  <c r="DP36" i="10"/>
  <c r="GF45" i="10"/>
  <c r="RA45" i="10" s="1"/>
  <c r="GF20" i="10"/>
  <c r="Z135" i="11"/>
  <c r="IV150" i="10"/>
  <c r="BK63" i="11"/>
  <c r="QU85" i="10"/>
  <c r="OF138" i="10"/>
  <c r="QO138" i="10" s="1"/>
  <c r="OO49" i="10"/>
  <c r="SC49" i="10" s="1"/>
  <c r="MY50" i="13"/>
  <c r="NQ51" i="10" s="1"/>
  <c r="EW44" i="13"/>
  <c r="GD45" i="10" s="1"/>
  <c r="IV19" i="10"/>
  <c r="GJ107" i="10"/>
  <c r="GJ45" i="10"/>
  <c r="QL45" i="10" s="1"/>
  <c r="JF60" i="10"/>
  <c r="OJ86" i="10"/>
  <c r="DT113" i="10"/>
  <c r="QZ113" i="10" s="1"/>
  <c r="LN61" i="10"/>
  <c r="GI88" i="10"/>
  <c r="QW9" i="10"/>
  <c r="OJ140" i="10"/>
  <c r="QO140" i="10" s="1"/>
  <c r="LT57" i="10"/>
  <c r="QN57" i="10" s="1"/>
  <c r="GI130" i="10"/>
  <c r="RA130" i="10" s="1"/>
  <c r="GN109" i="10"/>
  <c r="GD13" i="10"/>
  <c r="RC59" i="10"/>
  <c r="NP44" i="10"/>
  <c r="RX44" i="10" s="1"/>
  <c r="FN13" i="10"/>
  <c r="CX145" i="10"/>
  <c r="FO60" i="10"/>
  <c r="QV60" i="10" s="1"/>
  <c r="DL27" i="10"/>
  <c r="QV58" i="10"/>
  <c r="RU163" i="10"/>
  <c r="LS145" i="10"/>
  <c r="RC145" i="10" s="1"/>
  <c r="LW155" i="10"/>
  <c r="GH78" i="10"/>
  <c r="FP119" i="10"/>
  <c r="FO84" i="10"/>
  <c r="QV84" i="10" s="1"/>
  <c r="BK54" i="11"/>
  <c r="AB56" i="6"/>
  <c r="GI33" i="10"/>
  <c r="KZ88" i="10"/>
  <c r="SB88" i="10" s="1"/>
  <c r="OJ38" i="10"/>
  <c r="JA43" i="10"/>
  <c r="RB43" i="10" s="1"/>
  <c r="QN133" i="10"/>
  <c r="JF38" i="10"/>
  <c r="QO145" i="10"/>
  <c r="RW37" i="10"/>
  <c r="LS100" i="10"/>
  <c r="RC100" i="10" s="1"/>
  <c r="DV117" i="10"/>
  <c r="GH105" i="10"/>
  <c r="DN153" i="10"/>
  <c r="LR103" i="10"/>
  <c r="QN103" i="10" s="1"/>
  <c r="RV128" i="10"/>
  <c r="DP160" i="10"/>
  <c r="RU141" i="10"/>
  <c r="DP76" i="10"/>
  <c r="NR164" i="10"/>
  <c r="SC164" i="10" s="1"/>
  <c r="QU57" i="10"/>
  <c r="RA74" i="10"/>
  <c r="JB132" i="10"/>
  <c r="DT24" i="10"/>
  <c r="OH140" i="10"/>
  <c r="RD140" i="10" s="1"/>
  <c r="QL82" i="10"/>
  <c r="GJ99" i="10"/>
  <c r="QL99" i="10" s="1"/>
  <c r="KC97" i="13"/>
  <c r="KZ98" i="10" s="1"/>
  <c r="SB98" i="10" s="1"/>
  <c r="RW113" i="10"/>
  <c r="AS25" i="11"/>
  <c r="RV19" i="10"/>
  <c r="SA123" i="10"/>
  <c r="FO49" i="10"/>
  <c r="IH39" i="10"/>
  <c r="QW113" i="10"/>
  <c r="QK72" i="10"/>
  <c r="JE106" i="10"/>
  <c r="LW32" i="10"/>
  <c r="SB32" i="10" s="1"/>
  <c r="DR18" i="10"/>
  <c r="QW40" i="10"/>
  <c r="GD16" i="10"/>
  <c r="OO7" i="10"/>
  <c r="DL13" i="10"/>
  <c r="QK13" i="10" s="1"/>
  <c r="RA55" i="10"/>
  <c r="SB95" i="10"/>
  <c r="GH110" i="10"/>
  <c r="LS140" i="10"/>
  <c r="LV9" i="10"/>
  <c r="RC9" i="10" s="1"/>
  <c r="DU71" i="10"/>
  <c r="RY71" i="10" s="1"/>
  <c r="SC7" i="10"/>
  <c r="RD77" i="10"/>
  <c r="DN7" i="10"/>
  <c r="CW12" i="10"/>
  <c r="RW162" i="10"/>
  <c r="GJ60" i="10"/>
  <c r="QL60" i="10" s="1"/>
  <c r="LV49" i="10"/>
  <c r="DQ149" i="10"/>
  <c r="IG37" i="10"/>
  <c r="QW37" i="10" s="1"/>
  <c r="DR106" i="10"/>
  <c r="QK106" i="10" s="1"/>
  <c r="GM73" i="10"/>
  <c r="IH139" i="10"/>
  <c r="SA139" i="10" s="1"/>
  <c r="QU139" i="10"/>
  <c r="OJ144" i="10"/>
  <c r="QO144" i="10" s="1"/>
  <c r="QN19" i="10"/>
  <c r="DL53" i="10"/>
  <c r="RX122" i="10"/>
  <c r="LP135" i="10"/>
  <c r="FN64" i="10"/>
  <c r="RU64" i="10" s="1"/>
  <c r="AG77" i="12"/>
  <c r="QM36" i="10"/>
  <c r="IH59" i="10"/>
  <c r="SA59" i="10" s="1"/>
  <c r="JA118" i="10"/>
  <c r="QX75" i="10"/>
  <c r="DR77" i="10"/>
  <c r="QK77" i="10" s="1"/>
  <c r="JD96" i="10"/>
  <c r="RB96" i="10" s="1"/>
  <c r="QM57" i="10"/>
  <c r="GI161" i="10"/>
  <c r="RA161" i="10" s="1"/>
  <c r="LS82" i="10"/>
  <c r="NQ21" i="10"/>
  <c r="QY21" i="10" s="1"/>
  <c r="GL67" i="10"/>
  <c r="Y345" i="6"/>
  <c r="LN6" i="10"/>
  <c r="QN6" i="10" s="1"/>
  <c r="DL160" i="10"/>
  <c r="AZ6" i="11"/>
  <c r="GN132" i="10"/>
  <c r="DN65" i="10"/>
  <c r="IV123" i="10"/>
  <c r="QM145" i="10"/>
  <c r="QM103" i="10"/>
  <c r="RA100" i="10"/>
  <c r="OF42" i="10"/>
  <c r="CV41" i="10"/>
  <c r="RT41" i="10" s="1"/>
  <c r="LN118" i="10"/>
  <c r="HE60" i="13"/>
  <c r="IG61" i="10" s="1"/>
  <c r="QN158" i="10"/>
  <c r="IG141" i="10"/>
  <c r="QW141" i="10" s="1"/>
  <c r="DN47" i="10"/>
  <c r="GN58" i="10"/>
  <c r="RA58" i="10" s="1"/>
  <c r="DL111" i="10"/>
  <c r="QK111" i="10" s="1"/>
  <c r="LX10" i="10"/>
  <c r="NR156" i="10"/>
  <c r="DR71" i="10"/>
  <c r="DV30" i="10"/>
  <c r="QZ30" i="10" s="1"/>
  <c r="QL65" i="10"/>
  <c r="IF59" i="10"/>
  <c r="RV59" i="10" s="1"/>
  <c r="QN89" i="10"/>
  <c r="LP8" i="10"/>
  <c r="RT53" i="10"/>
  <c r="QU117" i="10"/>
  <c r="ON114" i="10"/>
  <c r="DV142" i="10"/>
  <c r="QZ142" i="10" s="1"/>
  <c r="JE151" i="10"/>
  <c r="SA151" i="10" s="1"/>
  <c r="IH98" i="10"/>
  <c r="DP83" i="10"/>
  <c r="DL61" i="10"/>
  <c r="QX145" i="10"/>
  <c r="NR68" i="10"/>
  <c r="RC67" i="10"/>
  <c r="RB112" i="10"/>
  <c r="QM59" i="10"/>
  <c r="RY146" i="10"/>
  <c r="QL70" i="10"/>
  <c r="AH34" i="12"/>
  <c r="LS130" i="10"/>
  <c r="GF14" i="10"/>
  <c r="OO55" i="10"/>
  <c r="JD22" i="10"/>
  <c r="IZ29" i="10"/>
  <c r="QU30" i="10"/>
  <c r="QW99" i="10"/>
  <c r="DR27" i="10"/>
  <c r="RB15" i="10"/>
  <c r="QX16" i="10"/>
  <c r="DT141" i="10"/>
  <c r="RB5" i="10"/>
  <c r="RY117" i="10"/>
  <c r="FO80" i="10"/>
  <c r="AS72" i="11"/>
  <c r="AZ8" i="11"/>
  <c r="IH37" i="10"/>
  <c r="LX7" i="10"/>
  <c r="OL82" i="10"/>
  <c r="QU36" i="10"/>
  <c r="QY128" i="10"/>
  <c r="QX14" i="10"/>
  <c r="QW91" i="10"/>
  <c r="QW102" i="10"/>
  <c r="QY97" i="10"/>
  <c r="QY108" i="10"/>
  <c r="CW137" i="10"/>
  <c r="QU115" i="10"/>
  <c r="BH94" i="11"/>
  <c r="AH110" i="11"/>
  <c r="QW81" i="10"/>
  <c r="JA138" i="10"/>
  <c r="KX6" i="10"/>
  <c r="RT86" i="10"/>
  <c r="QW14" i="10"/>
  <c r="OF9" i="10"/>
  <c r="RC141" i="10"/>
  <c r="LP157" i="10"/>
  <c r="RC157" i="10" s="1"/>
  <c r="OK78" i="10"/>
  <c r="DL83" i="10"/>
  <c r="LX110" i="10"/>
  <c r="QW61" i="10"/>
  <c r="DQ82" i="10"/>
  <c r="RT106" i="10"/>
  <c r="SA96" i="10"/>
  <c r="QX90" i="10"/>
  <c r="OP141" i="10"/>
  <c r="RD141" i="10" s="1"/>
  <c r="QV134" i="10"/>
  <c r="QK150" i="10"/>
  <c r="SB122" i="10"/>
  <c r="LV27" i="10"/>
  <c r="RY110" i="10"/>
  <c r="QO162" i="10"/>
  <c r="DR110" i="10"/>
  <c r="QU56" i="10"/>
  <c r="RY52" i="10"/>
  <c r="QN29" i="10"/>
  <c r="SB131" i="10"/>
  <c r="LT54" i="10"/>
  <c r="RY102" i="10"/>
  <c r="RY113" i="10"/>
  <c r="LV146" i="10"/>
  <c r="QY46" i="10"/>
  <c r="LP30" i="10"/>
  <c r="FN17" i="10"/>
  <c r="RZ87" i="10"/>
  <c r="DT116" i="10"/>
  <c r="QO55" i="10"/>
  <c r="QK97" i="10"/>
  <c r="LX107" i="10"/>
  <c r="LS48" i="10"/>
  <c r="SC95" i="10"/>
  <c r="IH100" i="10"/>
  <c r="QU75" i="10"/>
  <c r="SC88" i="10"/>
  <c r="GD51" i="10"/>
  <c r="GD49" i="10"/>
  <c r="LT49" i="10"/>
  <c r="QK115" i="10"/>
  <c r="KY115" i="10"/>
  <c r="GM69" i="10"/>
  <c r="DL63" i="10"/>
  <c r="OK85" i="10"/>
  <c r="GH140" i="10"/>
  <c r="QY145" i="10"/>
  <c r="LN32" i="10"/>
  <c r="OF153" i="10"/>
  <c r="RC38" i="10"/>
  <c r="QN110" i="10"/>
  <c r="GN96" i="10"/>
  <c r="NP20" i="10"/>
  <c r="GH34" i="10"/>
  <c r="QX80" i="10"/>
  <c r="QY26" i="10"/>
  <c r="RZ5" i="10"/>
  <c r="IV9" i="10"/>
  <c r="RY132" i="10"/>
  <c r="SB10" i="10"/>
  <c r="LW68" i="10"/>
  <c r="SB68" i="10" s="1"/>
  <c r="OH71" i="10"/>
  <c r="CJ155" i="13"/>
  <c r="DV156" i="10" s="1"/>
  <c r="LX16" i="10"/>
  <c r="RC16" i="10" s="1"/>
  <c r="FG93" i="13"/>
  <c r="GN94" i="10" s="1"/>
  <c r="GK9" i="10"/>
  <c r="AC302" i="6"/>
  <c r="CX13" i="10"/>
  <c r="RY13" i="10" s="1"/>
  <c r="IZ141" i="10"/>
  <c r="QM141" i="10" s="1"/>
  <c r="IX159" i="10"/>
  <c r="QO24" i="10"/>
  <c r="NQ28" i="10"/>
  <c r="QY28" i="10" s="1"/>
  <c r="CB35" i="13"/>
  <c r="RX142" i="10"/>
  <c r="IH154" i="10"/>
  <c r="SA154" i="10" s="1"/>
  <c r="NP66" i="10"/>
  <c r="DQ26" i="10"/>
  <c r="QZ26" i="10" s="1"/>
  <c r="RV9" i="10"/>
  <c r="AA137" i="6"/>
  <c r="FN62" i="10"/>
  <c r="RU62" i="10" s="1"/>
  <c r="AJ114" i="11"/>
  <c r="MZ43" i="13"/>
  <c r="NR44" i="10" s="1"/>
  <c r="SC44" i="10" s="1"/>
  <c r="KC37" i="13"/>
  <c r="BM46" i="11"/>
  <c r="AJ144" i="11"/>
  <c r="BZ48" i="13"/>
  <c r="DL49" i="10" s="1"/>
  <c r="IX160" i="10"/>
  <c r="JB14" i="10"/>
  <c r="QM14" i="10" s="1"/>
  <c r="IX135" i="10"/>
  <c r="LO153" i="10"/>
  <c r="RX47" i="10"/>
  <c r="OP98" i="10"/>
  <c r="KX156" i="10"/>
  <c r="RW156" i="10" s="1"/>
  <c r="KZ147" i="10"/>
  <c r="AU7" i="11"/>
  <c r="JB61" i="10"/>
  <c r="AH116" i="11"/>
  <c r="DP8" i="10"/>
  <c r="QK8" i="10" s="1"/>
  <c r="AA74" i="6"/>
  <c r="AP61" i="11"/>
  <c r="AP77" i="11"/>
  <c r="AI154" i="11"/>
  <c r="OM79" i="10"/>
  <c r="AG38" i="12"/>
  <c r="RV154" i="10"/>
  <c r="AH83" i="12"/>
  <c r="OO128" i="10"/>
  <c r="NQ135" i="10"/>
  <c r="QY135" i="10" s="1"/>
  <c r="X83" i="6"/>
  <c r="DR125" i="10"/>
  <c r="HT113" i="13"/>
  <c r="IV114" i="10" s="1"/>
  <c r="Y116" i="11"/>
  <c r="LN105" i="10"/>
  <c r="AA30" i="6"/>
  <c r="IB24" i="13"/>
  <c r="JD25" i="10" s="1"/>
  <c r="AI94" i="11"/>
  <c r="GE77" i="10"/>
  <c r="OK67" i="10"/>
  <c r="RD67" i="10" s="1"/>
  <c r="EW140" i="13"/>
  <c r="JA157" i="10"/>
  <c r="KS28" i="13"/>
  <c r="LP29" i="10" s="1"/>
  <c r="RC29" i="10" s="1"/>
  <c r="JA114" i="10"/>
  <c r="NT134" i="13"/>
  <c r="KY43" i="10"/>
  <c r="QX43" i="10" s="1"/>
  <c r="LW154" i="10"/>
  <c r="SB154" i="10" s="1"/>
  <c r="OK164" i="10"/>
  <c r="EG43" i="13"/>
  <c r="LT149" i="10"/>
  <c r="CX111" i="10"/>
  <c r="RY111" i="10" s="1"/>
  <c r="NP37" i="13"/>
  <c r="OH38" i="10" s="1"/>
  <c r="OL119" i="10"/>
  <c r="QO119" i="10" s="1"/>
  <c r="KY86" i="13"/>
  <c r="LV87" i="10" s="1"/>
  <c r="RC87" i="10" s="1"/>
  <c r="NR68" i="13"/>
  <c r="OJ69" i="10" s="1"/>
  <c r="BI8" i="11"/>
  <c r="QX121" i="10"/>
  <c r="LX125" i="10"/>
  <c r="GJ74" i="10"/>
  <c r="QL74" i="10" s="1"/>
  <c r="RU35" i="10"/>
  <c r="CW87" i="10"/>
  <c r="AB21" i="6"/>
  <c r="BM75" i="11"/>
  <c r="AZ43" i="11"/>
  <c r="AB75" i="11"/>
  <c r="KU8" i="13"/>
  <c r="LR9" i="10" s="1"/>
  <c r="BH116" i="11"/>
  <c r="OM10" i="10"/>
  <c r="X318" i="6"/>
  <c r="LT121" i="10"/>
  <c r="QN121" i="10" s="1"/>
  <c r="AL77" i="11"/>
  <c r="RV147" i="10"/>
  <c r="AK148" i="11"/>
  <c r="AC133" i="6"/>
  <c r="AF22" i="12"/>
  <c r="CD16" i="13"/>
  <c r="DP17" i="10" s="1"/>
  <c r="QK17" i="10" s="1"/>
  <c r="QX70" i="10"/>
  <c r="JE37" i="10"/>
  <c r="SA37" i="10" s="1"/>
  <c r="JF144" i="10"/>
  <c r="IB82" i="13"/>
  <c r="JD83" i="10" s="1"/>
  <c r="OK155" i="10"/>
  <c r="FO46" i="10"/>
  <c r="QV46" i="10" s="1"/>
  <c r="OL16" i="10"/>
  <c r="QO16" i="10" s="1"/>
  <c r="AB39" i="11"/>
  <c r="LO127" i="10"/>
  <c r="IX140" i="10"/>
  <c r="KZ12" i="10"/>
  <c r="QL106" i="10"/>
  <c r="DR56" i="10"/>
  <c r="QK56" i="10" s="1"/>
  <c r="LV88" i="10"/>
  <c r="RC88" i="10" s="1"/>
  <c r="GJ164" i="10"/>
  <c r="QL164" i="10" s="1"/>
  <c r="DT35" i="10"/>
  <c r="QZ35" i="10" s="1"/>
  <c r="LT156" i="10"/>
  <c r="QN156" i="10" s="1"/>
  <c r="OK55" i="10"/>
  <c r="ID132" i="13"/>
  <c r="GH50" i="10"/>
  <c r="IZ74" i="10"/>
  <c r="DN55" i="10"/>
  <c r="QZ55" i="10" s="1"/>
  <c r="AJ7" i="11"/>
  <c r="OL95" i="10"/>
  <c r="BM15" i="11"/>
  <c r="AE49" i="12"/>
  <c r="QW84" i="10"/>
  <c r="JA142" i="10"/>
  <c r="DT65" i="10"/>
  <c r="IC147" i="13"/>
  <c r="JE148" i="10" s="1"/>
  <c r="KY140" i="10"/>
  <c r="QX140" i="10" s="1"/>
  <c r="AG65" i="12"/>
  <c r="RW95" i="10"/>
  <c r="BM19" i="11"/>
  <c r="GI136" i="10"/>
  <c r="NT60" i="13"/>
  <c r="RV133" i="10"/>
  <c r="DV90" i="10"/>
  <c r="AF78" i="12"/>
  <c r="OK23" i="10"/>
  <c r="AC135" i="11"/>
  <c r="Y159" i="6"/>
  <c r="AC152" i="11"/>
  <c r="CX142" i="10"/>
  <c r="RY142" i="10" s="1"/>
  <c r="AC75" i="6"/>
  <c r="NQ86" i="10"/>
  <c r="QY86" i="10" s="1"/>
  <c r="AB52" i="6"/>
  <c r="IH56" i="10"/>
  <c r="SA56" i="10" s="1"/>
  <c r="ON44" i="10"/>
  <c r="RW26" i="10"/>
  <c r="AQ117" i="11"/>
  <c r="IX137" i="10"/>
  <c r="DN29" i="10"/>
  <c r="DV29" i="10"/>
  <c r="AB303" i="6"/>
  <c r="RZ70" i="10"/>
  <c r="RA90" i="10"/>
  <c r="HT52" i="13"/>
  <c r="IV53" i="10" s="1"/>
  <c r="QM53" i="10" s="1"/>
  <c r="RW118" i="10"/>
  <c r="RT101" i="10"/>
  <c r="NR84" i="10"/>
  <c r="JD59" i="10"/>
  <c r="GH149" i="10"/>
  <c r="KY65" i="10"/>
  <c r="QX65" i="10" s="1"/>
  <c r="QU87" i="10"/>
  <c r="GM77" i="10"/>
  <c r="GL54" i="10"/>
  <c r="MY135" i="13"/>
  <c r="OF87" i="10"/>
  <c r="QO87" i="10" s="1"/>
  <c r="FO150" i="10"/>
  <c r="QV150" i="10" s="1"/>
  <c r="AZ66" i="11"/>
  <c r="LS64" i="10"/>
  <c r="OH151" i="10"/>
  <c r="GD71" i="10"/>
  <c r="QL71" i="10" s="1"/>
  <c r="EI134" i="13"/>
  <c r="JB115" i="10"/>
  <c r="RV84" i="10"/>
  <c r="JD82" i="10"/>
  <c r="RB82" i="10" s="1"/>
  <c r="DT42" i="10"/>
  <c r="IX164" i="10"/>
  <c r="IG77" i="10"/>
  <c r="NQ129" i="10"/>
  <c r="QY129" i="10" s="1"/>
  <c r="CW107" i="10"/>
  <c r="QU107" i="10" s="1"/>
  <c r="CW160" i="10"/>
  <c r="QU160" i="10" s="1"/>
  <c r="RY94" i="10"/>
  <c r="DN154" i="10"/>
  <c r="JE58" i="10"/>
  <c r="CV36" i="10"/>
  <c r="RT36" i="10" s="1"/>
  <c r="DT88" i="10"/>
  <c r="QZ88" i="10" s="1"/>
  <c r="JE39" i="10"/>
  <c r="SA39" i="10" s="1"/>
  <c r="CX157" i="10"/>
  <c r="RY157" i="10" s="1"/>
  <c r="X22" i="11"/>
  <c r="JF117" i="10"/>
  <c r="IH83" i="10"/>
  <c r="LS112" i="10"/>
  <c r="RC112" i="10" s="1"/>
  <c r="LX106" i="10"/>
  <c r="RC106" i="10" s="1"/>
  <c r="RD151" i="10"/>
  <c r="BC102" i="11"/>
  <c r="GI162" i="10"/>
  <c r="RA162" i="10" s="1"/>
  <c r="RX76" i="10"/>
  <c r="NR120" i="10"/>
  <c r="SC120" i="10" s="1"/>
  <c r="CV75" i="10"/>
  <c r="RT75" i="10" s="1"/>
  <c r="AE7" i="12"/>
  <c r="QM71" i="10"/>
  <c r="OK18" i="10"/>
  <c r="OL56" i="10"/>
  <c r="LT60" i="10"/>
  <c r="DL91" i="10"/>
  <c r="QK91" i="10" s="1"/>
  <c r="GI69" i="10"/>
  <c r="RA69" i="10" s="1"/>
  <c r="GD77" i="10"/>
  <c r="JE66" i="10"/>
  <c r="DS25" i="10"/>
  <c r="RW155" i="10"/>
  <c r="GI146" i="10"/>
  <c r="RA146" i="10" s="1"/>
  <c r="QV104" i="10"/>
  <c r="SA80" i="10"/>
  <c r="RV96" i="10"/>
  <c r="LT78" i="10"/>
  <c r="IZ42" i="10"/>
  <c r="QM42" i="10" s="1"/>
  <c r="OP38" i="10"/>
  <c r="QY96" i="10"/>
  <c r="GH100" i="10"/>
  <c r="QU24" i="10"/>
  <c r="RC86" i="10"/>
  <c r="QX146" i="10"/>
  <c r="QU35" i="10"/>
  <c r="IX162" i="10"/>
  <c r="RB162" i="10" s="1"/>
  <c r="CB37" i="13"/>
  <c r="DN38" i="10" s="1"/>
  <c r="RW75" i="10"/>
  <c r="AR86" i="11"/>
  <c r="QX27" i="10"/>
  <c r="QK14" i="10"/>
  <c r="CX84" i="10"/>
  <c r="RY84" i="10" s="1"/>
  <c r="GJ16" i="10"/>
  <c r="SA36" i="10"/>
  <c r="RZ24" i="10"/>
  <c r="RY164" i="10"/>
  <c r="KZ66" i="10"/>
  <c r="OP127" i="10"/>
  <c r="RD127" i="10" s="1"/>
  <c r="RT17" i="10"/>
  <c r="QV48" i="10"/>
  <c r="IG80" i="10"/>
  <c r="LV132" i="10"/>
  <c r="LN13" i="10"/>
  <c r="BJ134" i="11"/>
  <c r="AS35" i="11"/>
  <c r="AG94" i="12"/>
  <c r="IX41" i="10"/>
  <c r="QZ106" i="10"/>
  <c r="SC121" i="10"/>
  <c r="RT157" i="10"/>
  <c r="SA156" i="10"/>
  <c r="OL80" i="10"/>
  <c r="QO80" i="10" s="1"/>
  <c r="JB67" i="10"/>
  <c r="QM67" i="10" s="1"/>
  <c r="QV61" i="10"/>
  <c r="IX40" i="10"/>
  <c r="SC94" i="10"/>
  <c r="DT129" i="10"/>
  <c r="QZ129" i="10" s="1"/>
  <c r="OJ29" i="10"/>
  <c r="DV63" i="10"/>
  <c r="QX45" i="10"/>
  <c r="QL32" i="10"/>
  <c r="OG160" i="10"/>
  <c r="QO160" i="10" s="1"/>
  <c r="RZ28" i="10"/>
  <c r="IF53" i="10"/>
  <c r="RV53" i="10" s="1"/>
  <c r="DV51" i="10"/>
  <c r="RB123" i="10"/>
  <c r="QV23" i="10"/>
  <c r="DT72" i="10"/>
  <c r="QZ72" i="10" s="1"/>
  <c r="SC79" i="10"/>
  <c r="OK132" i="10"/>
  <c r="NS69" i="13"/>
  <c r="RV95" i="10"/>
  <c r="CV38" i="10"/>
  <c r="RZ75" i="10"/>
  <c r="QV128" i="10"/>
  <c r="QN55" i="10"/>
  <c r="SC139" i="10"/>
  <c r="SC122" i="10"/>
  <c r="LX23" i="10"/>
  <c r="SC64" i="10"/>
  <c r="AT156" i="11"/>
  <c r="OK157" i="10"/>
  <c r="RD157" i="10" s="1"/>
  <c r="KS44" i="13"/>
  <c r="Z62" i="6"/>
  <c r="SB148" i="10"/>
  <c r="RV89" i="10"/>
  <c r="RC133" i="10"/>
  <c r="KY38" i="10"/>
  <c r="DR67" i="10"/>
  <c r="QK67" i="10" s="1"/>
  <c r="QY56" i="10"/>
  <c r="RY101" i="10"/>
  <c r="OL150" i="10"/>
  <c r="RV104" i="10"/>
  <c r="AA352" i="6"/>
  <c r="DV108" i="10"/>
  <c r="CW7" i="10"/>
  <c r="QU7" i="10" s="1"/>
  <c r="IZ91" i="10"/>
  <c r="OF47" i="10"/>
  <c r="RW141" i="10"/>
  <c r="QU155" i="10"/>
  <c r="DT94" i="10"/>
  <c r="RV113" i="10"/>
  <c r="GI135" i="10"/>
  <c r="RA135" i="10" s="1"/>
  <c r="SC89" i="10"/>
  <c r="QN64" i="10"/>
  <c r="RB89" i="10"/>
  <c r="IZ149" i="10"/>
  <c r="QM149" i="10" s="1"/>
  <c r="QU83" i="10"/>
  <c r="LV31" i="10"/>
  <c r="OP164" i="10"/>
  <c r="X353" i="6"/>
  <c r="AI99" i="12"/>
  <c r="HZ115" i="13"/>
  <c r="JA26" i="10"/>
  <c r="RB26" i="10" s="1"/>
  <c r="Z101" i="6"/>
  <c r="OH121" i="10"/>
  <c r="RD121" i="10" s="1"/>
  <c r="GJ79" i="10"/>
  <c r="QY83" i="10"/>
  <c r="QZ117" i="10"/>
  <c r="RD51" i="10"/>
  <c r="RD65" i="10"/>
  <c r="QN118" i="10"/>
  <c r="LR161" i="10"/>
  <c r="DQ10" i="10"/>
  <c r="QM133" i="10"/>
  <c r="OH163" i="10"/>
  <c r="IX119" i="10"/>
  <c r="RB119" i="10" s="1"/>
  <c r="QY138" i="10"/>
  <c r="OP48" i="10"/>
  <c r="LW115" i="10"/>
  <c r="JB107" i="10"/>
  <c r="OP87" i="10"/>
  <c r="DR47" i="10"/>
  <c r="LR131" i="10"/>
  <c r="GD21" i="10"/>
  <c r="QL21" i="10" s="1"/>
  <c r="DR23" i="10"/>
  <c r="DU83" i="10"/>
  <c r="RY83" i="10" s="1"/>
  <c r="QU90" i="10"/>
  <c r="X40" i="11"/>
  <c r="AP128" i="11"/>
  <c r="FA136" i="13"/>
  <c r="NR119" i="10"/>
  <c r="SC24" i="10"/>
  <c r="GL5" i="10"/>
  <c r="OL38" i="10"/>
  <c r="JB140" i="10"/>
  <c r="DV99" i="10"/>
  <c r="QZ99" i="10" s="1"/>
  <c r="OH133" i="10"/>
  <c r="NQ12" i="10"/>
  <c r="SB85" i="10"/>
  <c r="GH62" i="10"/>
  <c r="QL62" i="10" s="1"/>
  <c r="RC92" i="10"/>
  <c r="GM40" i="10"/>
  <c r="AK159" i="11"/>
  <c r="QX128" i="10"/>
  <c r="QM47" i="10"/>
  <c r="CW63" i="10"/>
  <c r="DT104" i="10"/>
  <c r="QZ104" i="10" s="1"/>
  <c r="KZ38" i="10"/>
  <c r="RC75" i="10"/>
  <c r="GI66" i="10"/>
  <c r="NR16" i="10"/>
  <c r="OJ41" i="10"/>
  <c r="OP108" i="10"/>
  <c r="RD108" i="10" s="1"/>
  <c r="RC21" i="10"/>
  <c r="GD76" i="10"/>
  <c r="QL76" i="10" s="1"/>
  <c r="QO136" i="10"/>
  <c r="RW83" i="10"/>
  <c r="QU137" i="10"/>
  <c r="QO102" i="10"/>
  <c r="GL140" i="10"/>
  <c r="RC49" i="10"/>
  <c r="QU28" i="10"/>
  <c r="RT65" i="10"/>
  <c r="QU122" i="10"/>
  <c r="QU97" i="10"/>
  <c r="QL110" i="10"/>
  <c r="LX160" i="10"/>
  <c r="FP39" i="10"/>
  <c r="RC149" i="10"/>
  <c r="DQ12" i="10"/>
  <c r="RD5" i="10"/>
  <c r="QU120" i="10"/>
  <c r="RZ77" i="10"/>
  <c r="QV142" i="10"/>
  <c r="RT20" i="10"/>
  <c r="GL116" i="10"/>
  <c r="OK104" i="10"/>
  <c r="QU147" i="10"/>
  <c r="SC15" i="10"/>
  <c r="QM20" i="10"/>
  <c r="QY154" i="10"/>
  <c r="JE63" i="10"/>
  <c r="RA77" i="10"/>
  <c r="QW143" i="10"/>
  <c r="QW8" i="10"/>
  <c r="SA28" i="10"/>
  <c r="LN132" i="10"/>
  <c r="QY162" i="10"/>
  <c r="QV19" i="10"/>
  <c r="RC64" i="10"/>
  <c r="SC75" i="10"/>
  <c r="RV33" i="10"/>
  <c r="GH119" i="10"/>
  <c r="QK23" i="10"/>
  <c r="QM139" i="10"/>
  <c r="RD63" i="10"/>
  <c r="QL121" i="10"/>
  <c r="QW73" i="10"/>
  <c r="SC92" i="10"/>
  <c r="QW118" i="10"/>
  <c r="QW96" i="10"/>
  <c r="SB136" i="10"/>
  <c r="IX111" i="10"/>
  <c r="QZ29" i="10"/>
  <c r="JA94" i="10"/>
  <c r="RB94" i="10" s="1"/>
  <c r="LP32" i="10"/>
  <c r="QY51" i="10"/>
  <c r="QM62" i="10"/>
  <c r="QW56" i="10"/>
  <c r="QM12" i="10"/>
  <c r="QN18" i="10"/>
  <c r="QO66" i="10"/>
  <c r="GN106" i="10"/>
  <c r="RU21" i="10"/>
  <c r="RC130" i="10"/>
  <c r="QU134" i="10"/>
  <c r="QN100" i="10"/>
  <c r="RA18" i="10"/>
  <c r="QL79" i="10"/>
  <c r="QU73" i="10"/>
  <c r="RV12" i="10"/>
  <c r="GD98" i="10"/>
  <c r="RA116" i="10"/>
  <c r="ON70" i="10"/>
  <c r="QK16" i="10"/>
  <c r="JB92" i="10"/>
  <c r="QX7" i="10"/>
  <c r="QO155" i="10"/>
  <c r="QV77" i="10"/>
  <c r="IG125" i="10"/>
  <c r="KZ144" i="10"/>
  <c r="RB143" i="10"/>
  <c r="QX42" i="10"/>
  <c r="RY17" i="10"/>
  <c r="JF132" i="10"/>
  <c r="RZ69" i="10"/>
  <c r="JB9" i="10"/>
  <c r="GN145" i="10"/>
  <c r="CX156" i="10"/>
  <c r="QZ12" i="10"/>
  <c r="RD79" i="10"/>
  <c r="SB121" i="10"/>
  <c r="LS105" i="10"/>
  <c r="SB134" i="10"/>
  <c r="RT44" i="10"/>
  <c r="FP135" i="10"/>
  <c r="IX152" i="10"/>
  <c r="QX41" i="10"/>
  <c r="RC41" i="10"/>
  <c r="QZ150" i="10"/>
  <c r="QY109" i="10"/>
  <c r="RU127" i="10"/>
  <c r="QO153" i="10"/>
  <c r="RA114" i="10"/>
  <c r="OL53" i="10"/>
  <c r="RC85" i="10"/>
  <c r="QZ145" i="10"/>
  <c r="RX152" i="10"/>
  <c r="DT148" i="10"/>
  <c r="IH68" i="10"/>
  <c r="RB41" i="10"/>
  <c r="QL44" i="10"/>
  <c r="SB132" i="10"/>
  <c r="QM138" i="10"/>
  <c r="RT64" i="10"/>
  <c r="DQ160" i="10"/>
  <c r="RB73" i="10"/>
  <c r="QL161" i="10"/>
  <c r="IX68" i="10"/>
  <c r="IH157" i="10"/>
  <c r="RC30" i="10"/>
  <c r="LX53" i="10"/>
  <c r="LT71" i="10"/>
  <c r="LT117" i="10"/>
  <c r="RY143" i="10"/>
  <c r="RB154" i="10"/>
  <c r="RZ164" i="10"/>
  <c r="QM135" i="10"/>
  <c r="CX22" i="10"/>
  <c r="QV113" i="10"/>
  <c r="LP45" i="10"/>
  <c r="QM120" i="10"/>
  <c r="RZ49" i="10"/>
  <c r="QK31" i="10"/>
  <c r="RC110" i="10"/>
  <c r="GM36" i="10"/>
  <c r="SC51" i="10"/>
  <c r="FO145" i="10"/>
  <c r="QL163" i="10"/>
  <c r="OK74" i="10"/>
  <c r="QW90" i="10"/>
  <c r="RD23" i="10"/>
  <c r="QK80" i="10"/>
  <c r="RZ20" i="10"/>
  <c r="SB66" i="10"/>
  <c r="RC160" i="10"/>
  <c r="SB92" i="10"/>
  <c r="GD114" i="10"/>
  <c r="LN5" i="10"/>
  <c r="SA152" i="10"/>
  <c r="QV125" i="10"/>
  <c r="SB117" i="10"/>
  <c r="DL44" i="10"/>
  <c r="JF78" i="10"/>
  <c r="RC159" i="10"/>
  <c r="RY40" i="10"/>
  <c r="SC136" i="10"/>
  <c r="QL140" i="10"/>
  <c r="SA52" i="10"/>
  <c r="RU13" i="10"/>
  <c r="RZ122" i="10"/>
  <c r="IH50" i="10"/>
  <c r="QL66" i="10"/>
  <c r="RT104" i="10"/>
  <c r="NR85" i="10"/>
  <c r="GL160" i="10"/>
  <c r="OP39" i="10"/>
  <c r="SA58" i="10"/>
  <c r="QV83" i="10"/>
  <c r="QX100" i="10"/>
  <c r="RX20" i="10"/>
  <c r="RD76" i="10"/>
  <c r="IV11" i="10"/>
  <c r="QY126" i="10"/>
  <c r="GJ91" i="10"/>
  <c r="SB16" i="10"/>
  <c r="QO109" i="10"/>
  <c r="SB45" i="10"/>
  <c r="RC12" i="10"/>
  <c r="JF100" i="10"/>
  <c r="SA34" i="10"/>
  <c r="RU130" i="10"/>
  <c r="QZ38" i="10"/>
  <c r="QW27" i="10"/>
  <c r="QK152" i="10"/>
  <c r="QW131" i="10"/>
  <c r="QN15" i="10"/>
  <c r="NQ161" i="10"/>
  <c r="LX36" i="10"/>
  <c r="LR65" i="10"/>
  <c r="SB142" i="10"/>
  <c r="QL115" i="10"/>
  <c r="ON40" i="10"/>
  <c r="RW136" i="10"/>
  <c r="QK149" i="10"/>
  <c r="QZ39" i="10"/>
  <c r="RA20" i="10"/>
  <c r="OH137" i="10"/>
  <c r="DP52" i="10"/>
  <c r="RA91" i="10"/>
  <c r="FP116" i="10"/>
  <c r="QM112" i="10"/>
  <c r="QZ93" i="10"/>
  <c r="OP91" i="10"/>
  <c r="RD122" i="10"/>
  <c r="LT12" i="10"/>
  <c r="QU88" i="10"/>
  <c r="QZ41" i="10"/>
  <c r="OF50" i="10"/>
  <c r="RZ17" i="10"/>
  <c r="QU76" i="10"/>
  <c r="RZ118" i="10"/>
  <c r="RV25" i="10"/>
  <c r="IH9" i="10"/>
  <c r="QO51" i="10"/>
  <c r="RU79" i="10"/>
  <c r="OO98" i="10"/>
  <c r="RD26" i="10"/>
  <c r="QX115" i="10"/>
  <c r="QY12" i="10"/>
  <c r="RA7" i="10"/>
  <c r="RY61" i="10"/>
  <c r="OJ10" i="10"/>
  <c r="RU17" i="10"/>
  <c r="QZ8" i="10"/>
  <c r="GN76" i="10"/>
  <c r="QZ84" i="10"/>
  <c r="SA125" i="10"/>
  <c r="RV49" i="10"/>
  <c r="OL47" i="10"/>
  <c r="LR125" i="10"/>
  <c r="QU112" i="10"/>
  <c r="RZ39" i="10"/>
  <c r="RV51" i="10"/>
  <c r="QZ161" i="10"/>
  <c r="RX114" i="10"/>
  <c r="RZ134" i="10"/>
  <c r="IH153" i="10"/>
  <c r="RY65" i="10"/>
  <c r="FO45" i="10"/>
  <c r="QV105" i="10"/>
  <c r="LS96" i="10"/>
  <c r="RC96" i="10" s="1"/>
  <c r="QO88" i="10"/>
  <c r="QW161" i="10"/>
  <c r="NQ29" i="10"/>
  <c r="NQ95" i="10"/>
  <c r="SB102" i="10"/>
  <c r="GF157" i="10"/>
  <c r="DU70" i="10"/>
  <c r="FO93" i="10"/>
  <c r="DU118" i="10"/>
  <c r="RZ52" i="10"/>
  <c r="GD12" i="10"/>
  <c r="GJ77" i="10"/>
  <c r="RB20" i="10"/>
  <c r="OF163" i="10"/>
  <c r="RB49" i="10"/>
  <c r="FP120" i="10"/>
  <c r="RU119" i="10"/>
  <c r="QM6" i="10"/>
  <c r="QV8" i="10"/>
  <c r="IX130" i="10"/>
  <c r="SA100" i="10"/>
  <c r="OJ142" i="10"/>
  <c r="SB139" i="10"/>
  <c r="QV51" i="10"/>
  <c r="IX80" i="10"/>
  <c r="QL157" i="10"/>
  <c r="QN38" i="10"/>
  <c r="DR58" i="10"/>
  <c r="GN44" i="10"/>
  <c r="QN49" i="10"/>
  <c r="QK162" i="10"/>
  <c r="OF93" i="10"/>
  <c r="RY123" i="10"/>
  <c r="OK49" i="10"/>
  <c r="RW63" i="10"/>
  <c r="SB20" i="10"/>
  <c r="QU95" i="10"/>
  <c r="DR55" i="10"/>
  <c r="SA12" i="10"/>
  <c r="RA54" i="10"/>
  <c r="DP116" i="10"/>
  <c r="RC146" i="10"/>
  <c r="QL7" i="10"/>
  <c r="LS70" i="10"/>
  <c r="QU154" i="10"/>
  <c r="JA71" i="10"/>
  <c r="RB95" i="10"/>
  <c r="SB97" i="10"/>
  <c r="JA98" i="10"/>
  <c r="OK94" i="10"/>
  <c r="RD94" i="10" s="1"/>
  <c r="QZ92" i="10"/>
  <c r="RU16" i="10"/>
  <c r="SB12" i="10"/>
  <c r="RT76" i="10"/>
  <c r="SC160" i="10"/>
  <c r="RA9" i="10"/>
  <c r="QK153" i="10"/>
  <c r="OF86" i="10"/>
  <c r="DL88" i="10"/>
  <c r="QZ107" i="10"/>
  <c r="DR20" i="10"/>
  <c r="LW15" i="10"/>
  <c r="QL49" i="10"/>
  <c r="RD41" i="10"/>
  <c r="QK5" i="10"/>
  <c r="CX49" i="10"/>
  <c r="OK160" i="10"/>
  <c r="QX103" i="10"/>
  <c r="QK82" i="10"/>
  <c r="QW18" i="10"/>
  <c r="GM127" i="10"/>
  <c r="RA10" i="10"/>
  <c r="SC54" i="10"/>
  <c r="QY90" i="10"/>
  <c r="LR124" i="10"/>
  <c r="QX5" i="10"/>
  <c r="QZ7" i="10"/>
  <c r="JE60" i="10"/>
  <c r="RA17" i="10"/>
  <c r="QK122" i="10"/>
  <c r="RC122" i="10"/>
  <c r="OH89" i="10"/>
  <c r="RD89" i="10" s="1"/>
  <c r="QZ83" i="10"/>
  <c r="SA72" i="10"/>
  <c r="IV50" i="10"/>
  <c r="QX132" i="10"/>
  <c r="IG101" i="10"/>
  <c r="GH85" i="10"/>
  <c r="JA149" i="10"/>
  <c r="QL146" i="10"/>
  <c r="SA83" i="10"/>
  <c r="RT54" i="10"/>
  <c r="LN78" i="10"/>
  <c r="SC80" i="10"/>
  <c r="RA82" i="10"/>
  <c r="DN36" i="10"/>
  <c r="GF27" i="10"/>
  <c r="QV126" i="10"/>
  <c r="RD146" i="10"/>
  <c r="RX126" i="10"/>
  <c r="SA29" i="10"/>
  <c r="QK89" i="10"/>
  <c r="RU6" i="10"/>
  <c r="DU131" i="10"/>
  <c r="RY89" i="10"/>
  <c r="RZ85" i="10"/>
  <c r="SA65" i="10"/>
  <c r="FN55" i="10"/>
  <c r="LS132" i="10"/>
  <c r="DQ164" i="10"/>
  <c r="QZ15" i="10"/>
  <c r="QU14" i="10"/>
  <c r="LX114" i="10"/>
  <c r="DP66" i="10"/>
  <c r="QM54" i="10"/>
  <c r="RY116" i="10"/>
  <c r="ON160" i="10"/>
  <c r="IZ82" i="10"/>
  <c r="SC103" i="10"/>
  <c r="RX30" i="10"/>
  <c r="LX61" i="10"/>
  <c r="SC63" i="10"/>
  <c r="OL121" i="10"/>
  <c r="RV6" i="10"/>
  <c r="ON55" i="10"/>
  <c r="CW46" i="10"/>
  <c r="RZ108" i="10"/>
  <c r="QZ80" i="10"/>
  <c r="OK145" i="10"/>
  <c r="GM76" i="10"/>
  <c r="RZ76" i="10" s="1"/>
  <c r="SC152" i="10"/>
  <c r="QV14" i="10"/>
  <c r="NR29" i="10"/>
  <c r="LW8" i="10"/>
  <c r="QZ120" i="10"/>
  <c r="QU12" i="10"/>
  <c r="LV126" i="10"/>
  <c r="RC126" i="10" s="1"/>
  <c r="QU79" i="10"/>
  <c r="DT22" i="10"/>
  <c r="RC131" i="10"/>
  <c r="QV49" i="10"/>
  <c r="ON144" i="10"/>
  <c r="QW142" i="10"/>
  <c r="QL75" i="10"/>
  <c r="QK156" i="10"/>
  <c r="QY107" i="10"/>
  <c r="SA77" i="10"/>
  <c r="RT87" i="10"/>
  <c r="QO57" i="10"/>
  <c r="QN28" i="10"/>
  <c r="GM74" i="10"/>
  <c r="QO31" i="10"/>
  <c r="QN151" i="10"/>
  <c r="GN89" i="10"/>
  <c r="GF5" i="10"/>
  <c r="RZ133" i="10"/>
  <c r="GN154" i="10"/>
  <c r="RU158" i="10"/>
  <c r="LX93" i="10"/>
  <c r="LV144" i="10"/>
  <c r="QX8" i="10"/>
  <c r="QV15" i="10"/>
  <c r="GN118" i="10"/>
  <c r="RA118" i="10" s="1"/>
  <c r="OP31" i="10"/>
  <c r="RZ13" i="10"/>
  <c r="GJ89" i="10"/>
  <c r="RW30" i="10"/>
  <c r="RC26" i="10"/>
  <c r="QM119" i="10"/>
  <c r="QZ64" i="10"/>
  <c r="QX36" i="10"/>
  <c r="RD139" i="10"/>
  <c r="QO79" i="10"/>
  <c r="QK98" i="10"/>
  <c r="FO41" i="10"/>
  <c r="QX99" i="10"/>
  <c r="RX33" i="10"/>
  <c r="QN102" i="10"/>
  <c r="SC36" i="10"/>
  <c r="QW85" i="10"/>
  <c r="LS50" i="10"/>
  <c r="QO146" i="10"/>
  <c r="RZ60" i="10"/>
  <c r="GJ19" i="10"/>
  <c r="RW11" i="10"/>
  <c r="RY22" i="10"/>
  <c r="RB65" i="10"/>
  <c r="LW49" i="10"/>
  <c r="QZ138" i="10"/>
  <c r="RZ97" i="10"/>
  <c r="RA152" i="10"/>
  <c r="JB128" i="10"/>
  <c r="RV105" i="10"/>
  <c r="RA140" i="10"/>
  <c r="QX31" i="10"/>
  <c r="QZ157" i="10"/>
  <c r="QU100" i="10"/>
  <c r="IZ123" i="10"/>
  <c r="RZ45" i="10"/>
  <c r="OP159" i="10"/>
  <c r="LN56" i="10"/>
  <c r="QV133" i="10"/>
  <c r="RB105" i="10"/>
  <c r="DR129" i="10"/>
  <c r="QL20" i="10"/>
  <c r="QZ153" i="10"/>
  <c r="QO154" i="10"/>
  <c r="LX162" i="10"/>
  <c r="GL141" i="10"/>
  <c r="SB67" i="10"/>
  <c r="KX39" i="10"/>
  <c r="RT134" i="10"/>
  <c r="SB36" i="10"/>
  <c r="SB152" i="10"/>
  <c r="LT58" i="10"/>
  <c r="RZ156" i="10"/>
  <c r="SA6" i="10"/>
  <c r="RY144" i="10"/>
  <c r="QM115" i="10"/>
  <c r="NR61" i="10"/>
  <c r="GJ64" i="10"/>
  <c r="RC107" i="10"/>
  <c r="SB34" i="10"/>
  <c r="OF139" i="10"/>
  <c r="QY132" i="10"/>
  <c r="IH70" i="10"/>
  <c r="QY156" i="10"/>
  <c r="RC53" i="10"/>
  <c r="JE132" i="10"/>
  <c r="FO95" i="10"/>
  <c r="QZ23" i="10"/>
  <c r="JF29" i="10"/>
  <c r="JB37" i="10"/>
  <c r="DP6" i="10"/>
  <c r="OO25" i="10"/>
  <c r="GF67" i="10"/>
  <c r="RA79" i="10"/>
  <c r="RD39" i="10"/>
  <c r="QW115" i="10"/>
  <c r="GM8" i="10"/>
  <c r="GI64" i="10"/>
  <c r="RZ14" i="10"/>
  <c r="OJ134" i="10"/>
  <c r="RY6" i="10"/>
  <c r="ON33" i="10"/>
  <c r="GF112" i="10"/>
  <c r="QZ82" i="10"/>
  <c r="GL105" i="10"/>
  <c r="FO12" i="10"/>
  <c r="JD126" i="10"/>
  <c r="IG19" i="10"/>
  <c r="CW81" i="10"/>
  <c r="QN94" i="10"/>
  <c r="RX24" i="10"/>
  <c r="LN99" i="10"/>
  <c r="RD25" i="10"/>
  <c r="SB133" i="10"/>
  <c r="QZ96" i="10"/>
  <c r="RW76" i="10"/>
  <c r="QL132" i="10"/>
  <c r="RY50" i="10"/>
  <c r="IZ17" i="10"/>
  <c r="JF136" i="10"/>
  <c r="SC109" i="10"/>
  <c r="SB104" i="10"/>
  <c r="OK33" i="10"/>
  <c r="GF62" i="10"/>
  <c r="OO86" i="10"/>
  <c r="QO114" i="10"/>
  <c r="QO63" i="10"/>
  <c r="IZ163" i="10"/>
  <c r="LR69" i="10"/>
  <c r="RD142" i="10"/>
  <c r="QM52" i="10"/>
  <c r="RA23" i="10"/>
  <c r="SA119" i="10"/>
  <c r="RX147" i="10"/>
  <c r="QZ123" i="10"/>
  <c r="QL134" i="10"/>
  <c r="OF37" i="10"/>
  <c r="RY103" i="10"/>
  <c r="GJ123" i="10"/>
  <c r="QN47" i="10"/>
  <c r="CX163" i="10"/>
  <c r="GN38" i="10"/>
  <c r="RV15" i="10"/>
  <c r="QK45" i="10"/>
  <c r="QO95" i="10"/>
  <c r="IF60" i="10"/>
  <c r="GF6" i="10"/>
  <c r="QN79" i="10"/>
  <c r="GF120" i="10"/>
  <c r="QY113" i="10"/>
  <c r="JB17" i="10"/>
  <c r="QV63" i="10"/>
  <c r="SB89" i="10"/>
  <c r="QW43" i="10"/>
  <c r="QW64" i="10"/>
  <c r="LN31" i="10"/>
  <c r="RC27" i="10"/>
  <c r="SC96" i="10"/>
  <c r="GM142" i="10"/>
  <c r="QM51" i="10"/>
  <c r="RZ152" i="10"/>
  <c r="RA52" i="10"/>
  <c r="RB79" i="10"/>
  <c r="DL20" i="10"/>
  <c r="NR159" i="10"/>
  <c r="JA92" i="10"/>
  <c r="RD136" i="10"/>
  <c r="QN160" i="10"/>
  <c r="RT14" i="10"/>
  <c r="RB113" i="10"/>
  <c r="DN70" i="10"/>
  <c r="QU58" i="10"/>
  <c r="DQ133" i="10"/>
  <c r="JB44" i="10"/>
  <c r="QV130" i="10"/>
  <c r="QU50" i="10"/>
  <c r="RY149" i="10"/>
  <c r="QU142" i="10"/>
  <c r="QU86" i="10"/>
  <c r="GD145" i="10"/>
  <c r="QV120" i="10"/>
  <c r="GF108" i="10"/>
  <c r="RC22" i="10"/>
  <c r="RA138" i="10"/>
  <c r="SA23" i="10"/>
  <c r="RX164" i="10"/>
  <c r="JE21" i="10"/>
  <c r="SC10" i="10"/>
  <c r="QM108" i="10"/>
  <c r="RD148" i="10"/>
  <c r="RT70" i="10"/>
  <c r="KY28" i="10"/>
  <c r="RA15" i="10"/>
  <c r="QN74" i="10"/>
  <c r="RY26" i="10"/>
  <c r="QL87" i="10"/>
  <c r="OL48" i="10"/>
  <c r="QO107" i="10"/>
  <c r="SA106" i="10"/>
  <c r="OF27" i="10"/>
  <c r="JD121" i="10"/>
  <c r="CW48" i="10"/>
  <c r="RC127" i="10"/>
  <c r="QX160" i="10"/>
  <c r="QM68" i="10"/>
  <c r="RB84" i="10"/>
  <c r="RZ160" i="10"/>
  <c r="RB117" i="10"/>
  <c r="LV129" i="10"/>
  <c r="OH107" i="10"/>
  <c r="QW107" i="10"/>
  <c r="QZ111" i="10"/>
  <c r="SB151" i="10"/>
  <c r="QW67" i="10"/>
  <c r="QK135" i="10"/>
  <c r="QX63" i="10"/>
  <c r="RT151" i="10"/>
  <c r="JB82" i="10"/>
  <c r="QL139" i="10"/>
  <c r="RY45" i="10"/>
  <c r="QK18" i="10"/>
  <c r="QX143" i="10"/>
  <c r="ON17" i="10"/>
  <c r="RD46" i="10"/>
  <c r="QV21" i="10"/>
  <c r="JA101" i="10"/>
  <c r="LX37" i="10"/>
  <c r="RD85" i="10"/>
  <c r="SA63" i="10"/>
  <c r="RD30" i="10"/>
  <c r="NP18" i="10"/>
  <c r="SC56" i="10"/>
  <c r="ON88" i="10"/>
  <c r="QU63" i="10"/>
  <c r="RA109" i="10"/>
  <c r="KY122" i="10"/>
  <c r="DN32" i="10"/>
  <c r="SC52" i="10"/>
  <c r="RC123" i="10"/>
  <c r="CX128" i="10"/>
  <c r="RY28" i="10"/>
  <c r="QL125" i="10"/>
  <c r="IH88" i="10"/>
  <c r="JF98" i="10"/>
  <c r="QM31" i="10"/>
  <c r="RU24" i="10"/>
  <c r="SB147" i="10"/>
  <c r="OL6" i="10"/>
  <c r="QV85" i="10"/>
  <c r="SB160" i="10"/>
  <c r="DQ137" i="10"/>
  <c r="QN11" i="10"/>
  <c r="QK25" i="10"/>
  <c r="RW79" i="10"/>
  <c r="QO39" i="10"/>
  <c r="JD133" i="10"/>
  <c r="QW159" i="10"/>
  <c r="RC118" i="10"/>
  <c r="QY99" i="10"/>
  <c r="DP34" i="10"/>
  <c r="QL69" i="10"/>
  <c r="RB160" i="10"/>
  <c r="IH27" i="10"/>
  <c r="DQ152" i="10"/>
  <c r="GD5" i="10"/>
  <c r="GF49" i="10"/>
  <c r="QV82" i="10"/>
  <c r="QZ5" i="10"/>
  <c r="LS14" i="10"/>
  <c r="LW87" i="10"/>
  <c r="QM134" i="10"/>
  <c r="DQ114" i="10"/>
  <c r="RX40" i="10"/>
  <c r="QL85" i="10"/>
  <c r="QM34" i="10"/>
  <c r="JE89" i="10"/>
  <c r="CW20" i="10"/>
  <c r="QM97" i="10"/>
  <c r="QO111" i="10"/>
  <c r="RY46" i="10"/>
  <c r="QX10" i="10"/>
  <c r="RD118" i="10"/>
  <c r="OF137" i="10"/>
  <c r="QK95" i="10"/>
  <c r="RZ68" i="10"/>
  <c r="RZ67" i="10"/>
  <c r="RB7" i="10"/>
  <c r="GI14" i="10"/>
  <c r="RT15" i="10"/>
  <c r="QK50" i="10"/>
  <c r="RB64" i="10"/>
  <c r="QV70" i="10"/>
  <c r="RA102" i="10"/>
  <c r="QO56" i="10"/>
  <c r="JE163" i="10"/>
  <c r="JB10" i="10"/>
  <c r="RD129" i="10"/>
  <c r="NQ136" i="10"/>
  <c r="IV101" i="10"/>
  <c r="QL155" i="10"/>
  <c r="JF115" i="10"/>
  <c r="QM156" i="10"/>
  <c r="RB111" i="10"/>
  <c r="RD21" i="10"/>
  <c r="DQ159" i="10"/>
  <c r="QY93" i="10"/>
  <c r="OK147" i="10"/>
  <c r="QZ98" i="10"/>
  <c r="RZ46" i="10"/>
  <c r="NR106" i="10"/>
  <c r="LW106" i="10"/>
  <c r="QN141" i="10"/>
  <c r="QL126" i="10"/>
  <c r="LW129" i="10"/>
  <c r="IZ150" i="10"/>
  <c r="CW99" i="10"/>
  <c r="QM95" i="10"/>
  <c r="QM105" i="10"/>
  <c r="JE129" i="10"/>
  <c r="OF100" i="10"/>
  <c r="RY11" i="10"/>
  <c r="QZ97" i="10"/>
  <c r="RY60" i="10"/>
  <c r="IZ142" i="10"/>
  <c r="QM142" i="10" s="1"/>
  <c r="GH83" i="10"/>
  <c r="QU136" i="10"/>
  <c r="QK81" i="10"/>
  <c r="FO11" i="10"/>
  <c r="QW88" i="10"/>
  <c r="NQ70" i="10"/>
  <c r="QZ25" i="10"/>
  <c r="GF94" i="10"/>
  <c r="CX18" i="10"/>
  <c r="RA43" i="10"/>
  <c r="RD57" i="10"/>
  <c r="JB29" i="10"/>
  <c r="SB93" i="10"/>
  <c r="IZ21" i="10"/>
  <c r="RD104" i="10"/>
  <c r="RD47" i="10"/>
  <c r="RX157" i="10"/>
  <c r="QZ57" i="10"/>
  <c r="DT95" i="10"/>
  <c r="RW23" i="10"/>
  <c r="QU145" i="10"/>
  <c r="RA112" i="10"/>
  <c r="SC37" i="10"/>
  <c r="SA93" i="10"/>
  <c r="RB16" i="10"/>
  <c r="IH41" i="10"/>
  <c r="QV75" i="10"/>
  <c r="RZ91" i="10"/>
  <c r="FO13" i="10"/>
  <c r="DP41" i="10"/>
  <c r="OF68" i="10"/>
  <c r="DP42" i="10"/>
  <c r="QX51" i="10"/>
  <c r="RW21" i="10"/>
  <c r="QK79" i="10"/>
  <c r="ON150" i="10"/>
  <c r="FO151" i="10"/>
  <c r="OF71" i="10"/>
  <c r="DN105" i="10"/>
  <c r="QN87" i="10"/>
  <c r="SA144" i="10"/>
  <c r="SA135" i="10"/>
  <c r="RA96" i="10"/>
  <c r="RB54" i="10"/>
  <c r="RW15" i="10"/>
  <c r="SA85" i="10"/>
  <c r="QZ119" i="10"/>
  <c r="RW48" i="10"/>
  <c r="QO52" i="10"/>
  <c r="LP25" i="10"/>
  <c r="RU131" i="10"/>
  <c r="RC156" i="10"/>
  <c r="QO14" i="10"/>
  <c r="DU69" i="10"/>
  <c r="RA137" i="10"/>
  <c r="JA38" i="10"/>
  <c r="QK110" i="10"/>
  <c r="RX10" i="10"/>
  <c r="GI117" i="10"/>
  <c r="GM139" i="10"/>
  <c r="RC103" i="10"/>
  <c r="DV126" i="10"/>
  <c r="OL54" i="10"/>
  <c r="GL155" i="10"/>
  <c r="QM9" i="10"/>
  <c r="LS45" i="10"/>
  <c r="FO67" i="10"/>
  <c r="RC101" i="10"/>
  <c r="RD18" i="10"/>
  <c r="QL122" i="10"/>
  <c r="JD106" i="10"/>
  <c r="OL108" i="10"/>
  <c r="QL95" i="10"/>
  <c r="CV46" i="10"/>
  <c r="GD109" i="10"/>
  <c r="RB6" i="10"/>
  <c r="LS17" i="10"/>
  <c r="QW120" i="10"/>
  <c r="RV46" i="10"/>
  <c r="IZ61" i="10"/>
  <c r="RA142" i="10"/>
  <c r="RZ121" i="10"/>
  <c r="RZ144" i="10"/>
  <c r="RV27" i="10"/>
  <c r="RZ146" i="10"/>
  <c r="QZ81" i="10"/>
  <c r="QK140" i="10"/>
  <c r="QU16" i="10"/>
  <c r="QN32" i="10"/>
  <c r="JF11" i="10"/>
  <c r="DT110" i="10"/>
  <c r="RX35" i="10"/>
  <c r="RB8" i="10"/>
  <c r="RC120" i="10"/>
  <c r="RT141" i="10"/>
  <c r="DR164" i="10"/>
  <c r="SA90" i="10"/>
  <c r="DR127" i="10"/>
  <c r="QL26" i="10"/>
  <c r="RA21" i="10"/>
  <c r="SA97" i="10"/>
  <c r="SC161" i="10"/>
  <c r="QM128" i="10"/>
  <c r="DQ19" i="10"/>
  <c r="DR83" i="10"/>
  <c r="RC154" i="10"/>
  <c r="GN71" i="10"/>
  <c r="QO123" i="10"/>
  <c r="RZ88" i="10"/>
  <c r="DV61" i="10"/>
  <c r="SA66" i="10"/>
  <c r="KY87" i="10"/>
  <c r="QM92" i="10"/>
  <c r="RD7" i="10"/>
  <c r="OK70" i="10"/>
  <c r="LR101" i="10"/>
  <c r="OP82" i="10"/>
  <c r="FP115" i="10"/>
  <c r="QW151" i="10"/>
  <c r="QK76" i="10"/>
  <c r="IZ153" i="10"/>
  <c r="IG55" i="10"/>
  <c r="SA147" i="10"/>
  <c r="RY135" i="10"/>
  <c r="SC84" i="10"/>
  <c r="LS66" i="10"/>
  <c r="IG59" i="10"/>
  <c r="RC99" i="10"/>
  <c r="RC139" i="10"/>
  <c r="RX162" i="10"/>
  <c r="LV13" i="10"/>
  <c r="QV43" i="10"/>
  <c r="RW16" i="10"/>
  <c r="DT44" i="10"/>
  <c r="CW47" i="10"/>
  <c r="LN126" i="10"/>
  <c r="RA134" i="10"/>
  <c r="QV6" i="10"/>
  <c r="NP41" i="10"/>
  <c r="QV32" i="10"/>
  <c r="CW133" i="10"/>
  <c r="QZ54" i="10"/>
  <c r="RY41" i="10"/>
  <c r="DN50" i="10"/>
  <c r="QO94" i="10"/>
  <c r="GJ109" i="10"/>
  <c r="NQ115" i="10"/>
  <c r="QM80" i="10"/>
  <c r="RX27" i="10"/>
  <c r="SA149" i="10"/>
  <c r="QZ77" i="10"/>
  <c r="GI75" i="10"/>
  <c r="QZ156" i="10"/>
  <c r="RD69" i="10"/>
  <c r="NR123" i="10"/>
  <c r="OO68" i="10"/>
  <c r="RB74" i="10"/>
  <c r="JF33" i="10"/>
  <c r="SC114" i="10"/>
  <c r="JA150" i="10"/>
  <c r="JD57" i="10"/>
  <c r="QZ162" i="10"/>
  <c r="CW101" i="10"/>
  <c r="QK105" i="10"/>
  <c r="QN112" i="10"/>
  <c r="RB56" i="10"/>
  <c r="QN54" i="10"/>
  <c r="RU106" i="10"/>
  <c r="GH159" i="10"/>
  <c r="LT86" i="10"/>
  <c r="QL51" i="10"/>
  <c r="LV61" i="10"/>
  <c r="QY57" i="10"/>
  <c r="IH150" i="10"/>
  <c r="QK83" i="10"/>
  <c r="SA30" i="10"/>
  <c r="GM113" i="10"/>
  <c r="RZ113" i="10" s="1"/>
  <c r="OO124" i="10"/>
  <c r="RZ138" i="10"/>
  <c r="RD106" i="10"/>
  <c r="IG148" i="10"/>
  <c r="QM102" i="10"/>
  <c r="QO81" i="10"/>
  <c r="RD53" i="10"/>
  <c r="RA104" i="10"/>
  <c r="QO159" i="10"/>
  <c r="LX6" i="10"/>
  <c r="QW114" i="10"/>
  <c r="QX104" i="10"/>
  <c r="RB80" i="10"/>
  <c r="IF57" i="10"/>
  <c r="RU73" i="10"/>
  <c r="QX67" i="10"/>
  <c r="RV156" i="10"/>
  <c r="RV67" i="10"/>
  <c r="RU45" i="10"/>
  <c r="QX62" i="10"/>
  <c r="IH128" i="10"/>
  <c r="QL18" i="10"/>
  <c r="OK36" i="10"/>
  <c r="QZ89" i="10"/>
  <c r="SB70" i="10"/>
  <c r="QY27" i="10"/>
  <c r="LW52" i="10"/>
  <c r="QZ53" i="10"/>
  <c r="RA124" i="10"/>
  <c r="GJ135" i="10"/>
  <c r="CX72" i="10"/>
  <c r="RB122" i="10"/>
  <c r="RZ41" i="10"/>
  <c r="OL32" i="10"/>
  <c r="OF164" i="10"/>
  <c r="QL86" i="10"/>
  <c r="DR130" i="10"/>
  <c r="QW21" i="10"/>
  <c r="SC151" i="10"/>
  <c r="QN27" i="10"/>
  <c r="ON61" i="10"/>
  <c r="QY25" i="10"/>
  <c r="SB94" i="10"/>
  <c r="RT11" i="10"/>
  <c r="DP143" i="10"/>
  <c r="QK61" i="10"/>
  <c r="QN135" i="10"/>
  <c r="LW162" i="10"/>
  <c r="KX52" i="10"/>
  <c r="FN34" i="10"/>
  <c r="JF71" i="10"/>
  <c r="QL119" i="10"/>
  <c r="QN48" i="10"/>
  <c r="RT68" i="10"/>
  <c r="SB21" i="10"/>
  <c r="SB71" i="10"/>
  <c r="QM84" i="10"/>
  <c r="QY18" i="10"/>
  <c r="RU153" i="10"/>
  <c r="QN138" i="10"/>
  <c r="QK36" i="10"/>
  <c r="GJ68" i="10"/>
  <c r="ON143" i="10"/>
  <c r="RB159" i="10"/>
  <c r="QO84" i="10"/>
  <c r="RY145" i="10"/>
  <c r="CX107" i="10"/>
  <c r="OF150" i="10"/>
  <c r="SA41" i="10"/>
  <c r="QX129" i="10"/>
  <c r="QV124" i="10"/>
  <c r="RZ21" i="10"/>
  <c r="RD13" i="10"/>
  <c r="RC115" i="10"/>
  <c r="CW131" i="10"/>
  <c r="GH58" i="10"/>
  <c r="QL30" i="10"/>
  <c r="QU103" i="10"/>
  <c r="QM90" i="10"/>
  <c r="LS6" i="10"/>
  <c r="KZ22" i="10"/>
  <c r="SB22" i="10" s="1"/>
  <c r="QK139" i="10"/>
  <c r="SA95" i="10"/>
  <c r="NR90" i="10"/>
  <c r="OF69" i="10"/>
  <c r="SB9" i="10"/>
  <c r="QM150" i="10"/>
  <c r="GF164" i="10"/>
  <c r="IZ106" i="10"/>
  <c r="QO13" i="10"/>
  <c r="RA61" i="10"/>
  <c r="DL119" i="10"/>
  <c r="RZ11" i="10"/>
  <c r="QU69" i="10"/>
  <c r="QO110" i="10"/>
  <c r="IG47" i="10"/>
  <c r="OO156" i="10"/>
  <c r="QO17" i="10"/>
  <c r="GJ56" i="10"/>
  <c r="QL46" i="10"/>
  <c r="RB144" i="10"/>
  <c r="DR134" i="10"/>
  <c r="QL145" i="10"/>
  <c r="ON84" i="10"/>
  <c r="IV63" i="10"/>
  <c r="SB60" i="10"/>
  <c r="GL35" i="10"/>
  <c r="IX99" i="10"/>
  <c r="NQ32" i="10"/>
  <c r="QO70" i="10"/>
  <c r="DV60" i="10"/>
  <c r="RT161" i="10"/>
  <c r="QK100" i="10"/>
  <c r="QZ60" i="10"/>
  <c r="DQ102" i="10"/>
  <c r="JD71" i="10"/>
  <c r="QN67" i="10"/>
  <c r="RT8" i="10"/>
  <c r="RV122" i="10"/>
  <c r="GL159" i="10"/>
  <c r="RC32" i="10"/>
  <c r="RY75" i="10"/>
  <c r="QZ147" i="10"/>
  <c r="RA32" i="10"/>
  <c r="IX59" i="10"/>
  <c r="LR105" i="10"/>
  <c r="QU74" i="10"/>
  <c r="JF142" i="10"/>
  <c r="LN164" i="10"/>
  <c r="DP40" i="10"/>
  <c r="RC97" i="10"/>
  <c r="QZ10" i="10"/>
  <c r="GD153" i="10"/>
  <c r="IV66" i="10"/>
  <c r="GD111" i="10"/>
  <c r="QV89" i="10"/>
  <c r="RB139" i="10"/>
  <c r="DV78" i="10"/>
  <c r="GN117" i="10"/>
  <c r="SA148" i="10"/>
  <c r="QN139" i="10"/>
  <c r="IV140" i="10"/>
  <c r="RC28" i="10"/>
  <c r="GN151" i="10"/>
  <c r="QU141" i="10"/>
  <c r="QL31" i="10"/>
  <c r="RX66" i="10"/>
  <c r="FO146" i="10"/>
  <c r="RA87" i="10"/>
  <c r="QW160" i="10"/>
  <c r="RA123" i="10"/>
  <c r="SA43" i="10"/>
  <c r="QZ149" i="10"/>
  <c r="SC145" i="10"/>
  <c r="QY121" i="10"/>
  <c r="FO94" i="10"/>
  <c r="KY19" i="10"/>
  <c r="QX122" i="10"/>
  <c r="QZ126" i="10"/>
  <c r="RB29" i="10"/>
  <c r="RZ135" i="10"/>
  <c r="QZ110" i="10"/>
  <c r="QM17" i="10"/>
  <c r="QO93" i="10"/>
  <c r="QV41" i="10"/>
  <c r="QO71" i="10"/>
  <c r="RC17" i="10"/>
  <c r="QY95" i="10"/>
  <c r="QY161" i="10"/>
  <c r="RA71" i="10"/>
  <c r="QZ114" i="10"/>
  <c r="RB115" i="10"/>
  <c r="AV128" i="11" l="1"/>
  <c r="P128" i="11" s="1"/>
  <c r="AX39" i="12"/>
  <c r="BC39" i="12" s="1"/>
  <c r="AD40" i="11"/>
  <c r="N40" i="11" s="1"/>
  <c r="AY39" i="12"/>
  <c r="BD39" i="12" s="1"/>
  <c r="AN99" i="12"/>
  <c r="AD353" i="6"/>
  <c r="Q353" i="6" s="1"/>
  <c r="S353" i="6" s="1"/>
  <c r="AL94" i="12"/>
  <c r="AJ7" i="12"/>
  <c r="AW7" i="12"/>
  <c r="BB7" i="12" s="1"/>
  <c r="AD22" i="11"/>
  <c r="N22" i="11" s="1"/>
  <c r="AY21" i="12"/>
  <c r="BD21" i="12" s="1"/>
  <c r="AX21" i="12"/>
  <c r="BC21" i="12" s="1"/>
  <c r="AK78" i="12"/>
  <c r="AL65" i="12"/>
  <c r="AJ49" i="12"/>
  <c r="AW49" i="12"/>
  <c r="BB49" i="12" s="1"/>
  <c r="AK22" i="12"/>
  <c r="AD318" i="6"/>
  <c r="Q318" i="6" s="1"/>
  <c r="S318" i="6" s="1"/>
  <c r="BN116" i="11"/>
  <c r="R116" i="11" s="1"/>
  <c r="AD83" i="6"/>
  <c r="Q83" i="6" s="1"/>
  <c r="S83" i="6" s="1"/>
  <c r="AM83" i="12"/>
  <c r="AL38" i="12"/>
  <c r="AV77" i="11"/>
  <c r="P77" i="11" s="1"/>
  <c r="AV61" i="11"/>
  <c r="P61" i="11" s="1"/>
  <c r="BN94" i="11"/>
  <c r="R94" i="11" s="1"/>
  <c r="AM34" i="12"/>
  <c r="AL77" i="12"/>
  <c r="AK74" i="12"/>
  <c r="AN47" i="12"/>
  <c r="BE20" i="11"/>
  <c r="Q20" i="11" s="1"/>
  <c r="AD73" i="11"/>
  <c r="N73" i="11" s="1"/>
  <c r="AY72" i="12"/>
  <c r="BD72" i="12" s="1"/>
  <c r="AX72" i="12"/>
  <c r="BC72" i="12" s="1"/>
  <c r="AD99" i="11"/>
  <c r="N99" i="11" s="1"/>
  <c r="AY98" i="12"/>
  <c r="BD98" i="12" s="1"/>
  <c r="AX98" i="12"/>
  <c r="BC98" i="12" s="1"/>
  <c r="AY14" i="12"/>
  <c r="BD14" i="12" s="1"/>
  <c r="AD15" i="11"/>
  <c r="N15" i="11" s="1"/>
  <c r="AX14" i="12"/>
  <c r="BC14" i="12" s="1"/>
  <c r="AJ87" i="12"/>
  <c r="AW87" i="12"/>
  <c r="BB87" i="12" s="1"/>
  <c r="AM128" i="11"/>
  <c r="O128" i="11" s="1"/>
  <c r="AL63" i="12"/>
  <c r="AM72" i="12"/>
  <c r="BN90" i="11"/>
  <c r="R90" i="11" s="1"/>
  <c r="BE152" i="11"/>
  <c r="Q152" i="11" s="1"/>
  <c r="AV11" i="11"/>
  <c r="P11" i="11" s="1"/>
  <c r="AN54" i="12"/>
  <c r="AM54" i="11"/>
  <c r="O54" i="11" s="1"/>
  <c r="BN55" i="11"/>
  <c r="R55" i="11" s="1"/>
  <c r="AL95" i="12"/>
  <c r="BA49" i="12"/>
  <c r="BF49" i="12" s="1"/>
  <c r="AD354" i="6"/>
  <c r="Q354" i="6" s="1"/>
  <c r="S354" i="6" s="1"/>
  <c r="AM155" i="11"/>
  <c r="O155" i="11" s="1"/>
  <c r="AK92" i="12"/>
  <c r="AN61" i="12"/>
  <c r="AL74" i="12"/>
  <c r="AN15" i="12"/>
  <c r="AM55" i="12"/>
  <c r="BE60" i="11"/>
  <c r="Q60" i="11" s="1"/>
  <c r="BN79" i="11"/>
  <c r="R79" i="11" s="1"/>
  <c r="BE83" i="11"/>
  <c r="Q83" i="11" s="1"/>
  <c r="AD125" i="11"/>
  <c r="N125" i="11" s="1"/>
  <c r="AD315" i="6"/>
  <c r="Q315" i="6" s="1"/>
  <c r="S315" i="6" s="1"/>
  <c r="AN50" i="12"/>
  <c r="AD347" i="6"/>
  <c r="Q347" i="6" s="1"/>
  <c r="S347" i="6" s="1"/>
  <c r="AM77" i="12"/>
  <c r="AM47" i="11"/>
  <c r="O47" i="11" s="1"/>
  <c r="AZ29" i="12"/>
  <c r="BE29" i="12" s="1"/>
  <c r="BN117" i="11"/>
  <c r="R117" i="11" s="1"/>
  <c r="AD278" i="6"/>
  <c r="Q278" i="6" s="1"/>
  <c r="S278" i="6" s="1"/>
  <c r="BA103" i="12"/>
  <c r="BF103" i="12" s="1"/>
  <c r="BE73" i="11"/>
  <c r="Q73" i="11" s="1"/>
  <c r="AK18" i="12"/>
  <c r="AD261" i="6"/>
  <c r="Q261" i="6" s="1"/>
  <c r="S261" i="6" s="1"/>
  <c r="AD179" i="6"/>
  <c r="Q179" i="6" s="1"/>
  <c r="S179" i="6" s="1"/>
  <c r="AD231" i="6"/>
  <c r="Q231" i="6" s="1"/>
  <c r="S231" i="6" s="1"/>
  <c r="AD319" i="6"/>
  <c r="Q319" i="6" s="1"/>
  <c r="S319" i="6" s="1"/>
  <c r="AL53" i="12"/>
  <c r="AD70" i="6"/>
  <c r="Q70" i="6" s="1"/>
  <c r="S70" i="6" s="1"/>
  <c r="AM126" i="11"/>
  <c r="O126" i="11" s="1"/>
  <c r="AD137" i="11"/>
  <c r="N137" i="11" s="1"/>
  <c r="AW52" i="12"/>
  <c r="BB52" i="12" s="1"/>
  <c r="AJ52" i="12"/>
  <c r="BE57" i="11"/>
  <c r="Q57" i="11" s="1"/>
  <c r="AM60" i="12"/>
  <c r="AD269" i="6"/>
  <c r="Q269" i="6" s="1"/>
  <c r="S269" i="6" s="1"/>
  <c r="BN126" i="11"/>
  <c r="R126" i="11" s="1"/>
  <c r="AM30" i="11"/>
  <c r="O30" i="11" s="1"/>
  <c r="AM163" i="11"/>
  <c r="O163" i="11" s="1"/>
  <c r="AD128" i="11"/>
  <c r="N128" i="11" s="1"/>
  <c r="BN104" i="11"/>
  <c r="R104" i="11" s="1"/>
  <c r="AL87" i="12"/>
  <c r="AX30" i="12"/>
  <c r="BC30" i="12" s="1"/>
  <c r="AY30" i="12"/>
  <c r="BD30" i="12" s="1"/>
  <c r="AD31" i="11"/>
  <c r="N31" i="11" s="1"/>
  <c r="AL21" i="12"/>
  <c r="AD157" i="6"/>
  <c r="Q157" i="6" s="1"/>
  <c r="S157" i="6" s="1"/>
  <c r="BA56" i="12"/>
  <c r="BF56" i="12" s="1"/>
  <c r="AM33" i="11"/>
  <c r="O33" i="11" s="1"/>
  <c r="AM123" i="11"/>
  <c r="O123" i="11" s="1"/>
  <c r="AK52" i="12"/>
  <c r="BN118" i="11"/>
  <c r="R118" i="11" s="1"/>
  <c r="BA26" i="12"/>
  <c r="BF26" i="12" s="1"/>
  <c r="BN38" i="11"/>
  <c r="R38" i="11" s="1"/>
  <c r="AZ54" i="12"/>
  <c r="BE54" i="12" s="1"/>
  <c r="AM30" i="12"/>
  <c r="AD359" i="6"/>
  <c r="Q359" i="6" s="1"/>
  <c r="S359" i="6" s="1"/>
  <c r="AM17" i="11"/>
  <c r="O17" i="11" s="1"/>
  <c r="AV112" i="11"/>
  <c r="P112" i="11" s="1"/>
  <c r="AM94" i="12"/>
  <c r="AD21" i="11"/>
  <c r="N21" i="11" s="1"/>
  <c r="AY20" i="12"/>
  <c r="BD20" i="12" s="1"/>
  <c r="AX20" i="12"/>
  <c r="BC20" i="12" s="1"/>
  <c r="BE146" i="11"/>
  <c r="Q146" i="11" s="1"/>
  <c r="AV81" i="11"/>
  <c r="P81" i="11" s="1"/>
  <c r="BN162" i="11"/>
  <c r="R162" i="11" s="1"/>
  <c r="AM139" i="11"/>
  <c r="O139" i="11" s="1"/>
  <c r="AJ37" i="12"/>
  <c r="AW37" i="12"/>
  <c r="BB37" i="12" s="1"/>
  <c r="AZ32" i="12"/>
  <c r="BE32" i="12" s="1"/>
  <c r="AM76" i="11"/>
  <c r="O76" i="11" s="1"/>
  <c r="AN21" i="12"/>
  <c r="AD119" i="6"/>
  <c r="Q119" i="6" s="1"/>
  <c r="S119" i="6" s="1"/>
  <c r="AY52" i="12"/>
  <c r="BD52" i="12" s="1"/>
  <c r="AX52" i="12"/>
  <c r="BC52" i="12" s="1"/>
  <c r="AD53" i="11"/>
  <c r="N53" i="11" s="1"/>
  <c r="AD56" i="11"/>
  <c r="N56" i="11" s="1"/>
  <c r="AX55" i="12"/>
  <c r="BC55" i="12" s="1"/>
  <c r="AY55" i="12"/>
  <c r="BD55" i="12" s="1"/>
  <c r="AD249" i="6"/>
  <c r="Q249" i="6" s="1"/>
  <c r="S249" i="6" s="1"/>
  <c r="AM36" i="11"/>
  <c r="O36" i="11" s="1"/>
  <c r="AD39" i="11"/>
  <c r="N39" i="11" s="1"/>
  <c r="AX38" i="12"/>
  <c r="BC38" i="12" s="1"/>
  <c r="AY38" i="12"/>
  <c r="BD38" i="12" s="1"/>
  <c r="AM34" i="11"/>
  <c r="O34" i="11" s="1"/>
  <c r="AN28" i="12"/>
  <c r="AD243" i="6"/>
  <c r="Q243" i="6" s="1"/>
  <c r="S243" i="6" s="1"/>
  <c r="AV72" i="11"/>
  <c r="P72" i="11" s="1"/>
  <c r="AV45" i="11"/>
  <c r="P45" i="11" s="1"/>
  <c r="AD220" i="6"/>
  <c r="Q220" i="6" s="1"/>
  <c r="S220" i="6" s="1"/>
  <c r="AD286" i="6"/>
  <c r="Q286" i="6" s="1"/>
  <c r="S286" i="6" s="1"/>
  <c r="AZ89" i="12"/>
  <c r="BE89" i="12" s="1"/>
  <c r="AJ92" i="12"/>
  <c r="AW92" i="12"/>
  <c r="BB92" i="12" s="1"/>
  <c r="BA12" i="12"/>
  <c r="BF12" i="12" s="1"/>
  <c r="AJ68" i="12"/>
  <c r="AW68" i="12"/>
  <c r="BB68" i="12" s="1"/>
  <c r="AM101" i="11"/>
  <c r="O101" i="11" s="1"/>
  <c r="BE21" i="11"/>
  <c r="Q21" i="11" s="1"/>
  <c r="AM56" i="11"/>
  <c r="O56" i="11" s="1"/>
  <c r="AZ95" i="12"/>
  <c r="BE95" i="12" s="1"/>
  <c r="AV103" i="11"/>
  <c r="P103" i="11" s="1"/>
  <c r="AD191" i="6"/>
  <c r="Q191" i="6" s="1"/>
  <c r="S191" i="6" s="1"/>
  <c r="AM149" i="11"/>
  <c r="O149" i="11" s="1"/>
  <c r="AD72" i="6"/>
  <c r="Q72" i="6" s="1"/>
  <c r="S72" i="6" s="1"/>
  <c r="BE62" i="11"/>
  <c r="Q62" i="11" s="1"/>
  <c r="BN73" i="11"/>
  <c r="R73" i="11" s="1"/>
  <c r="AD344" i="6"/>
  <c r="Q344" i="6" s="1"/>
  <c r="S344" i="6" s="1"/>
  <c r="AM21" i="12"/>
  <c r="AY101" i="12"/>
  <c r="BD101" i="12" s="1"/>
  <c r="AX101" i="12"/>
  <c r="BC101" i="12" s="1"/>
  <c r="AD102" i="11"/>
  <c r="N102" i="11" s="1"/>
  <c r="AM46" i="11"/>
  <c r="O46" i="11" s="1"/>
  <c r="AV163" i="11"/>
  <c r="P163" i="11" s="1"/>
  <c r="AL91" i="12"/>
  <c r="BA23" i="12"/>
  <c r="BF23" i="12" s="1"/>
  <c r="AD256" i="6"/>
  <c r="Q256" i="6" s="1"/>
  <c r="S256" i="6" s="1"/>
  <c r="AL7" i="12"/>
  <c r="AD296" i="6"/>
  <c r="Q296" i="6" s="1"/>
  <c r="S296" i="6" s="1"/>
  <c r="AJ35" i="12"/>
  <c r="AW35" i="12"/>
  <c r="BB35" i="12" s="1"/>
  <c r="BA88" i="12"/>
  <c r="BF88" i="12" s="1"/>
  <c r="AL76" i="12"/>
  <c r="AN31" i="12"/>
  <c r="BN134" i="11"/>
  <c r="R134" i="11" s="1"/>
  <c r="AD307" i="6"/>
  <c r="Q307" i="6" s="1"/>
  <c r="S307" i="6" s="1"/>
  <c r="AX82" i="12"/>
  <c r="BC82" i="12" s="1"/>
  <c r="AY82" i="12"/>
  <c r="BD82" i="12" s="1"/>
  <c r="AD83" i="11"/>
  <c r="N83" i="11" s="1"/>
  <c r="AV117" i="11"/>
  <c r="P117" i="11" s="1"/>
  <c r="AL49" i="12"/>
  <c r="AL75" i="12"/>
  <c r="AD332" i="6"/>
  <c r="Q332" i="6" s="1"/>
  <c r="S332" i="6" s="1"/>
  <c r="BE161" i="11"/>
  <c r="Q161" i="11" s="1"/>
  <c r="AW72" i="12"/>
  <c r="BB72" i="12" s="1"/>
  <c r="AJ72" i="12"/>
  <c r="AL20" i="12"/>
  <c r="AZ46" i="12"/>
  <c r="BE46" i="12" s="1"/>
  <c r="AM76" i="12"/>
  <c r="AW24" i="12"/>
  <c r="BB24" i="12" s="1"/>
  <c r="AJ24" i="12"/>
  <c r="AV127" i="11"/>
  <c r="P127" i="11" s="1"/>
  <c r="AD118" i="11"/>
  <c r="N118" i="11" s="1"/>
  <c r="AV13" i="11"/>
  <c r="P13" i="11" s="1"/>
  <c r="AW23" i="12"/>
  <c r="BB23" i="12" s="1"/>
  <c r="AJ23" i="12"/>
  <c r="AK38" i="12"/>
  <c r="BE81" i="11"/>
  <c r="Q81" i="11" s="1"/>
  <c r="AD113" i="11"/>
  <c r="N113" i="11" s="1"/>
  <c r="AV40" i="11"/>
  <c r="P40" i="11" s="1"/>
  <c r="AD206" i="6"/>
  <c r="Q206" i="6" s="1"/>
  <c r="S206" i="6" s="1"/>
  <c r="AN46" i="12"/>
  <c r="AM98" i="12"/>
  <c r="AD56" i="6"/>
  <c r="Q56" i="6" s="1"/>
  <c r="S56" i="6" s="1"/>
  <c r="AV147" i="11"/>
  <c r="P147" i="11" s="1"/>
  <c r="AZ58" i="12"/>
  <c r="BE58" i="12" s="1"/>
  <c r="BA18" i="12"/>
  <c r="BF18" i="12" s="1"/>
  <c r="AM113" i="11"/>
  <c r="O113" i="11" s="1"/>
  <c r="AM119" i="11"/>
  <c r="O119" i="11" s="1"/>
  <c r="AD317" i="6"/>
  <c r="Q317" i="6" s="1"/>
  <c r="S317" i="6" s="1"/>
  <c r="AW83" i="12"/>
  <c r="BB83" i="12" s="1"/>
  <c r="AJ83" i="12"/>
  <c r="AN53" i="12"/>
  <c r="AK51" i="12"/>
  <c r="AD341" i="6"/>
  <c r="Q341" i="6" s="1"/>
  <c r="S341" i="6" s="1"/>
  <c r="AD274" i="6"/>
  <c r="Q274" i="6" s="1"/>
  <c r="S274" i="6" s="1"/>
  <c r="BA20" i="12"/>
  <c r="BF20" i="12" s="1"/>
  <c r="AL89" i="12"/>
  <c r="AM87" i="12"/>
  <c r="AN52" i="12"/>
  <c r="BE95" i="11"/>
  <c r="Q95" i="11" s="1"/>
  <c r="AN18" i="12"/>
  <c r="AV63" i="11"/>
  <c r="P63" i="11" s="1"/>
  <c r="BE61" i="11"/>
  <c r="Q61" i="11" s="1"/>
  <c r="AK44" i="12"/>
  <c r="AK80" i="12"/>
  <c r="AM8" i="12"/>
  <c r="AM27" i="12"/>
  <c r="AD97" i="6"/>
  <c r="Q97" i="6" s="1"/>
  <c r="S97" i="6" s="1"/>
  <c r="AZ57" i="12"/>
  <c r="BE57" i="12" s="1"/>
  <c r="BE31" i="11"/>
  <c r="Q31" i="11" s="1"/>
  <c r="AN17" i="12"/>
  <c r="AD71" i="6"/>
  <c r="Q71" i="6" s="1"/>
  <c r="S71" i="6" s="1"/>
  <c r="AM60" i="11"/>
  <c r="O60" i="11" s="1"/>
  <c r="AD12" i="6"/>
  <c r="Q12" i="6" s="1"/>
  <c r="S12" i="6" s="1"/>
  <c r="AV43" i="11"/>
  <c r="P43" i="11" s="1"/>
  <c r="AV150" i="11"/>
  <c r="P150" i="11" s="1"/>
  <c r="AK82" i="12"/>
  <c r="AJ81" i="12"/>
  <c r="AW81" i="12"/>
  <c r="BB81" i="12" s="1"/>
  <c r="AK96" i="12"/>
  <c r="AD63" i="6"/>
  <c r="Q63" i="6" s="1"/>
  <c r="S63" i="6" s="1"/>
  <c r="AM77" i="11"/>
  <c r="O77" i="11" s="1"/>
  <c r="AZ79" i="12"/>
  <c r="BE79" i="12" s="1"/>
  <c r="AN24" i="12"/>
  <c r="BN155" i="11"/>
  <c r="R155" i="11" s="1"/>
  <c r="BA11" i="12"/>
  <c r="BF11" i="12" s="1"/>
  <c r="BE159" i="11"/>
  <c r="Q159" i="11" s="1"/>
  <c r="AM152" i="11"/>
  <c r="O152" i="11" s="1"/>
  <c r="BN89" i="11"/>
  <c r="R89" i="11" s="1"/>
  <c r="AK93" i="12"/>
  <c r="AD275" i="6"/>
  <c r="Q275" i="6" s="1"/>
  <c r="S275" i="6" s="1"/>
  <c r="BA68" i="12"/>
  <c r="BF68" i="12" s="1"/>
  <c r="BN68" i="11"/>
  <c r="R68" i="11" s="1"/>
  <c r="AD81" i="6"/>
  <c r="Q81" i="6" s="1"/>
  <c r="S81" i="6" s="1"/>
  <c r="BE143" i="11"/>
  <c r="Q143" i="11" s="1"/>
  <c r="BE93" i="11"/>
  <c r="Q93" i="11" s="1"/>
  <c r="AY35" i="12"/>
  <c r="BD35" i="12" s="1"/>
  <c r="AX35" i="12"/>
  <c r="BC35" i="12" s="1"/>
  <c r="AD36" i="11"/>
  <c r="N36" i="11" s="1"/>
  <c r="BN47" i="11"/>
  <c r="R47" i="11" s="1"/>
  <c r="BE121" i="11"/>
  <c r="Q121" i="11" s="1"/>
  <c r="BN28" i="11"/>
  <c r="R28" i="11" s="1"/>
  <c r="BA40" i="12"/>
  <c r="BF40" i="12" s="1"/>
  <c r="AD331" i="6"/>
  <c r="Q331" i="6" s="1"/>
  <c r="S331" i="6" s="1"/>
  <c r="AD213" i="6"/>
  <c r="Q213" i="6" s="1"/>
  <c r="S213" i="6" s="1"/>
  <c r="AZ13" i="12"/>
  <c r="BE13" i="12" s="1"/>
  <c r="AM109" i="11"/>
  <c r="O109" i="11" s="1"/>
  <c r="BA8" i="12"/>
  <c r="BF8" i="12" s="1"/>
  <c r="AD19" i="6"/>
  <c r="Q19" i="6" s="1"/>
  <c r="S19" i="6" s="1"/>
  <c r="AV55" i="11"/>
  <c r="P55" i="11" s="1"/>
  <c r="AV19" i="11"/>
  <c r="P19" i="11" s="1"/>
  <c r="AV113" i="11"/>
  <c r="P113" i="11" s="1"/>
  <c r="AD362" i="6"/>
  <c r="Q362" i="6" s="1"/>
  <c r="S362" i="6" s="1"/>
  <c r="AZ16" i="12"/>
  <c r="BE16" i="12" s="1"/>
  <c r="AM6" i="11"/>
  <c r="O6" i="11" s="1"/>
  <c r="BN74" i="11"/>
  <c r="R74" i="11" s="1"/>
  <c r="AK95" i="12"/>
  <c r="AN89" i="12"/>
  <c r="BA24" i="12"/>
  <c r="BF24" i="12" s="1"/>
  <c r="AK13" i="12"/>
  <c r="AM58" i="11"/>
  <c r="O58" i="11" s="1"/>
  <c r="AM102" i="11"/>
  <c r="O102" i="11" s="1"/>
  <c r="AM141" i="11"/>
  <c r="O141" i="11" s="1"/>
  <c r="AD154" i="6"/>
  <c r="Q154" i="6" s="1"/>
  <c r="S154" i="6" s="1"/>
  <c r="AD13" i="6"/>
  <c r="Q13" i="6" s="1"/>
  <c r="S13" i="6" s="1"/>
  <c r="AX103" i="12"/>
  <c r="BC103" i="12" s="1"/>
  <c r="AD104" i="11"/>
  <c r="N104" i="11" s="1"/>
  <c r="AY103" i="12"/>
  <c r="BD103" i="12" s="1"/>
  <c r="AM8" i="11"/>
  <c r="O8" i="11" s="1"/>
  <c r="AZ39" i="12"/>
  <c r="BE39" i="12" s="1"/>
  <c r="BN37" i="11"/>
  <c r="R37" i="11" s="1"/>
  <c r="AJ42" i="12"/>
  <c r="AW42" i="12"/>
  <c r="BB42" i="12" s="1"/>
  <c r="AD159" i="11"/>
  <c r="N159" i="11" s="1"/>
  <c r="BN50" i="11"/>
  <c r="R50" i="11" s="1"/>
  <c r="AZ47" i="12"/>
  <c r="BE47" i="12" s="1"/>
  <c r="AD132" i="11"/>
  <c r="N132" i="11" s="1"/>
  <c r="BN36" i="11"/>
  <c r="R36" i="11" s="1"/>
  <c r="AM86" i="12"/>
  <c r="AD285" i="6"/>
  <c r="Q285" i="6" s="1"/>
  <c r="S285" i="6" s="1"/>
  <c r="AD322" i="6"/>
  <c r="Q322" i="6" s="1"/>
  <c r="S322" i="6" s="1"/>
  <c r="AD38" i="11"/>
  <c r="N38" i="11" s="1"/>
  <c r="AY37" i="12"/>
  <c r="BD37" i="12" s="1"/>
  <c r="AX37" i="12"/>
  <c r="BC37" i="12" s="1"/>
  <c r="AM110" i="11"/>
  <c r="O110" i="11" s="1"/>
  <c r="BN31" i="11"/>
  <c r="R31" i="11" s="1"/>
  <c r="AV87" i="11"/>
  <c r="P87" i="11" s="1"/>
  <c r="AD73" i="6"/>
  <c r="Q73" i="6" s="1"/>
  <c r="S73" i="6" s="1"/>
  <c r="AJ41" i="12"/>
  <c r="AW41" i="12"/>
  <c r="BB41" i="12" s="1"/>
  <c r="AM74" i="11"/>
  <c r="O74" i="11" s="1"/>
  <c r="AD102" i="6"/>
  <c r="Q102" i="6" s="1"/>
  <c r="S102" i="6" s="1"/>
  <c r="AZ33" i="12"/>
  <c r="BE33" i="12" s="1"/>
  <c r="BE151" i="11"/>
  <c r="Q151" i="11" s="1"/>
  <c r="BE115" i="11"/>
  <c r="Q115" i="11" s="1"/>
  <c r="AW18" i="12"/>
  <c r="BB18" i="12" s="1"/>
  <c r="AJ18" i="12"/>
  <c r="AW74" i="12"/>
  <c r="BB74" i="12" s="1"/>
  <c r="AJ74" i="12"/>
  <c r="AV119" i="11"/>
  <c r="P119" i="11" s="1"/>
  <c r="AL25" i="12"/>
  <c r="AV44" i="11"/>
  <c r="P44" i="11" s="1"/>
  <c r="AV39" i="11"/>
  <c r="P39" i="11" s="1"/>
  <c r="AM159" i="11"/>
  <c r="O159" i="11" s="1"/>
  <c r="AD32" i="6"/>
  <c r="Q32" i="6" s="1"/>
  <c r="S32" i="6" s="1"/>
  <c r="AD160" i="6"/>
  <c r="Q160" i="6" s="1"/>
  <c r="S160" i="6" s="1"/>
  <c r="BN125" i="11"/>
  <c r="R125" i="11" s="1"/>
  <c r="BE33" i="11"/>
  <c r="Q33" i="11" s="1"/>
  <c r="AM41" i="11"/>
  <c r="O41" i="11" s="1"/>
  <c r="AM39" i="11"/>
  <c r="O39" i="11" s="1"/>
  <c r="AD182" i="6"/>
  <c r="Q182" i="6" s="1"/>
  <c r="S182" i="6" s="1"/>
  <c r="AW55" i="12"/>
  <c r="BB55" i="12" s="1"/>
  <c r="AJ55" i="12"/>
  <c r="AJ15" i="12"/>
  <c r="AW15" i="12"/>
  <c r="BB15" i="12" s="1"/>
  <c r="AL42" i="12"/>
  <c r="BA54" i="12"/>
  <c r="BF54" i="12" s="1"/>
  <c r="BA74" i="12"/>
  <c r="BF74" i="12" s="1"/>
  <c r="BA30" i="12"/>
  <c r="BF30" i="12" s="1"/>
  <c r="AM61" i="12"/>
  <c r="AV159" i="11"/>
  <c r="P159" i="11" s="1"/>
  <c r="AD127" i="6"/>
  <c r="Q127" i="6" s="1"/>
  <c r="S127" i="6" s="1"/>
  <c r="BA70" i="12"/>
  <c r="BF70" i="12" s="1"/>
  <c r="AZ44" i="12"/>
  <c r="BE44" i="12" s="1"/>
  <c r="BE103" i="11"/>
  <c r="Q103" i="11" s="1"/>
  <c r="AD350" i="6"/>
  <c r="Q350" i="6" s="1"/>
  <c r="S350" i="6" s="1"/>
  <c r="AD239" i="6"/>
  <c r="Q239" i="6" s="1"/>
  <c r="S239" i="6" s="1"/>
  <c r="AN13" i="12"/>
  <c r="AD229" i="6"/>
  <c r="Q229" i="6" s="1"/>
  <c r="S229" i="6" s="1"/>
  <c r="AD138" i="11"/>
  <c r="N138" i="11" s="1"/>
  <c r="BN114" i="11"/>
  <c r="R114" i="11" s="1"/>
  <c r="AN51" i="12"/>
  <c r="BE158" i="11"/>
  <c r="Q158" i="11" s="1"/>
  <c r="AK6" i="12"/>
  <c r="AD272" i="6"/>
  <c r="Q272" i="6" s="1"/>
  <c r="S272" i="6" s="1"/>
  <c r="BN16" i="11"/>
  <c r="R16" i="11" s="1"/>
  <c r="AD364" i="6"/>
  <c r="Q364" i="6" s="1"/>
  <c r="S364" i="6" s="1"/>
  <c r="AK30" i="12"/>
  <c r="AD252" i="6"/>
  <c r="Q252" i="6" s="1"/>
  <c r="S252" i="6" s="1"/>
  <c r="AD166" i="6"/>
  <c r="Q166" i="6" s="1"/>
  <c r="S166" i="6" s="1"/>
  <c r="AV8" i="11"/>
  <c r="P8" i="11" s="1"/>
  <c r="AD277" i="6"/>
  <c r="Q277" i="6" s="1"/>
  <c r="S277" i="6" s="1"/>
  <c r="BE51" i="11"/>
  <c r="Q51" i="11" s="1"/>
  <c r="AD254" i="6"/>
  <c r="Q254" i="6" s="1"/>
  <c r="S254" i="6" s="1"/>
  <c r="BA63" i="12"/>
  <c r="BF63" i="12" s="1"/>
  <c r="AD340" i="6"/>
  <c r="Q340" i="6" s="1"/>
  <c r="S340" i="6" s="1"/>
  <c r="AZ20" i="12"/>
  <c r="BE20" i="12" s="1"/>
  <c r="AV148" i="11"/>
  <c r="P148" i="11" s="1"/>
  <c r="AK36" i="12"/>
  <c r="AZ102" i="12"/>
  <c r="BE102" i="12" s="1"/>
  <c r="AN49" i="12"/>
  <c r="AD74" i="6"/>
  <c r="Q74" i="6" s="1"/>
  <c r="S74" i="6" s="1"/>
  <c r="AD123" i="6"/>
  <c r="Q123" i="6" s="1"/>
  <c r="S123" i="6" s="1"/>
  <c r="AL80" i="12"/>
  <c r="AD68" i="6"/>
  <c r="Q68" i="6" s="1"/>
  <c r="S68" i="6" s="1"/>
  <c r="AD62" i="6"/>
  <c r="Q62" i="6" s="1"/>
  <c r="S62" i="6" s="1"/>
  <c r="BA47" i="12"/>
  <c r="BF47" i="12" s="1"/>
  <c r="BE67" i="11"/>
  <c r="Q67" i="11" s="1"/>
  <c r="BE126" i="11"/>
  <c r="Q126" i="11" s="1"/>
  <c r="AX88" i="12"/>
  <c r="BC88" i="12" s="1"/>
  <c r="AD89" i="11"/>
  <c r="N89" i="11" s="1"/>
  <c r="AY88" i="12"/>
  <c r="BD88" i="12" s="1"/>
  <c r="AM59" i="12"/>
  <c r="AL86" i="12"/>
  <c r="BE18" i="11"/>
  <c r="Q18" i="11" s="1"/>
  <c r="AV53" i="11"/>
  <c r="P53" i="11" s="1"/>
  <c r="AJ84" i="12"/>
  <c r="AW84" i="12"/>
  <c r="BB84" i="12" s="1"/>
  <c r="AD159" i="6"/>
  <c r="Q159" i="6" s="1"/>
  <c r="S159" i="6" s="1"/>
  <c r="AV62" i="11"/>
  <c r="P62" i="11" s="1"/>
  <c r="AD212" i="6"/>
  <c r="Q212" i="6" s="1"/>
  <c r="S212" i="6" s="1"/>
  <c r="AD115" i="11"/>
  <c r="N115" i="11" s="1"/>
  <c r="AZ35" i="12"/>
  <c r="BE35" i="12" s="1"/>
  <c r="AV108" i="11"/>
  <c r="P108" i="11" s="1"/>
  <c r="AV92" i="11"/>
  <c r="P92" i="11" s="1"/>
  <c r="AN71" i="12"/>
  <c r="AV33" i="11"/>
  <c r="P33" i="11" s="1"/>
  <c r="AZ36" i="12"/>
  <c r="BE36" i="12" s="1"/>
  <c r="AZ52" i="12"/>
  <c r="BE52" i="12" s="1"/>
  <c r="AM29" i="12"/>
  <c r="BN137" i="11"/>
  <c r="R137" i="11" s="1"/>
  <c r="AM97" i="12"/>
  <c r="AX32" i="12"/>
  <c r="BC32" i="12" s="1"/>
  <c r="AY32" i="12"/>
  <c r="BD32" i="12" s="1"/>
  <c r="AD33" i="11"/>
  <c r="N33" i="11" s="1"/>
  <c r="AL85" i="12"/>
  <c r="AD130" i="6"/>
  <c r="Q130" i="6" s="1"/>
  <c r="S130" i="6" s="1"/>
  <c r="AD241" i="6"/>
  <c r="Q241" i="6" s="1"/>
  <c r="S241" i="6" s="1"/>
  <c r="BE157" i="11"/>
  <c r="Q157" i="11" s="1"/>
  <c r="AM10" i="11"/>
  <c r="O10" i="11" s="1"/>
  <c r="AM79" i="12"/>
  <c r="AJ13" i="12"/>
  <c r="AW13" i="12"/>
  <c r="BB13" i="12" s="1"/>
  <c r="AV91" i="11"/>
  <c r="P91" i="11" s="1"/>
  <c r="AV34" i="11"/>
  <c r="P34" i="11" s="1"/>
  <c r="BA61" i="12"/>
  <c r="BF61" i="12" s="1"/>
  <c r="AV84" i="11"/>
  <c r="P84" i="11" s="1"/>
  <c r="AD108" i="6"/>
  <c r="Q108" i="6" s="1"/>
  <c r="S108" i="6" s="1"/>
  <c r="AD295" i="6"/>
  <c r="Q295" i="6" s="1"/>
  <c r="S295" i="6" s="1"/>
  <c r="AV161" i="11"/>
  <c r="P161" i="11" s="1"/>
  <c r="AD19" i="11"/>
  <c r="N19" i="11" s="1"/>
  <c r="AX18" i="12"/>
  <c r="BC18" i="12" s="1"/>
  <c r="AY18" i="12"/>
  <c r="BD18" i="12" s="1"/>
  <c r="BA21" i="12"/>
  <c r="BF21" i="12" s="1"/>
  <c r="AZ71" i="12"/>
  <c r="BE71" i="12" s="1"/>
  <c r="AM164" i="11"/>
  <c r="O164" i="11" s="1"/>
  <c r="AD189" i="6"/>
  <c r="Q189" i="6" s="1"/>
  <c r="S189" i="6" s="1"/>
  <c r="AK26" i="12"/>
  <c r="AZ55" i="12"/>
  <c r="BE55" i="12" s="1"/>
  <c r="AD271" i="6"/>
  <c r="Q271" i="6" s="1"/>
  <c r="S271" i="6" s="1"/>
  <c r="AN39" i="12"/>
  <c r="AD24" i="6"/>
  <c r="Q24" i="6" s="1"/>
  <c r="S24" i="6" s="1"/>
  <c r="AV17" i="11"/>
  <c r="P17" i="11" s="1"/>
  <c r="AJ36" i="12"/>
  <c r="AW36" i="12"/>
  <c r="BB36" i="12" s="1"/>
  <c r="AD49" i="6"/>
  <c r="Q49" i="6" s="1"/>
  <c r="S49" i="6" s="1"/>
  <c r="AD244" i="6"/>
  <c r="Q244" i="6" s="1"/>
  <c r="S244" i="6" s="1"/>
  <c r="AD250" i="6"/>
  <c r="Q250" i="6" s="1"/>
  <c r="S250" i="6" s="1"/>
  <c r="AM49" i="11"/>
  <c r="O49" i="11" s="1"/>
  <c r="AM80" i="11"/>
  <c r="O80" i="11" s="1"/>
  <c r="AD125" i="6"/>
  <c r="Q125" i="6" s="1"/>
  <c r="S125" i="6" s="1"/>
  <c r="AK97" i="12"/>
  <c r="AD178" i="6"/>
  <c r="Q178" i="6" s="1"/>
  <c r="S178" i="6" s="1"/>
  <c r="BE30" i="11"/>
  <c r="Q30" i="11" s="1"/>
  <c r="AD117" i="11"/>
  <c r="N117" i="11" s="1"/>
  <c r="AL8" i="12"/>
  <c r="AD247" i="6"/>
  <c r="Q247" i="6" s="1"/>
  <c r="S247" i="6" s="1"/>
  <c r="BN103" i="11"/>
  <c r="R103" i="11" s="1"/>
  <c r="AM71" i="11"/>
  <c r="O71" i="11" s="1"/>
  <c r="AM15" i="11"/>
  <c r="O15" i="11" s="1"/>
  <c r="AD255" i="6"/>
  <c r="Q255" i="6" s="1"/>
  <c r="S255" i="6" s="1"/>
  <c r="BE85" i="11"/>
  <c r="Q85" i="11" s="1"/>
  <c r="BA87" i="12"/>
  <c r="BF87" i="12" s="1"/>
  <c r="AM82" i="11"/>
  <c r="O82" i="11" s="1"/>
  <c r="BN119" i="11"/>
  <c r="R119" i="11" s="1"/>
  <c r="AK90" i="12"/>
  <c r="AW82" i="12"/>
  <c r="BB82" i="12" s="1"/>
  <c r="AJ82" i="12"/>
  <c r="AD316" i="6"/>
  <c r="Q316" i="6" s="1"/>
  <c r="S316" i="6" s="1"/>
  <c r="AK84" i="12"/>
  <c r="AX60" i="12"/>
  <c r="BC60" i="12" s="1"/>
  <c r="AY60" i="12"/>
  <c r="BD60" i="12" s="1"/>
  <c r="AD61" i="11"/>
  <c r="N61" i="11" s="1"/>
  <c r="AV111" i="11"/>
  <c r="P111" i="11" s="1"/>
  <c r="AV130" i="11"/>
  <c r="P130" i="11" s="1"/>
  <c r="BE130" i="11"/>
  <c r="Q130" i="11" s="1"/>
  <c r="BN7" i="11"/>
  <c r="R7" i="11" s="1"/>
  <c r="AD218" i="6"/>
  <c r="Q218" i="6" s="1"/>
  <c r="S218" i="6" s="1"/>
  <c r="AZ99" i="12"/>
  <c r="BE99" i="12" s="1"/>
  <c r="AY31" i="12"/>
  <c r="BD31" i="12" s="1"/>
  <c r="AX31" i="12"/>
  <c r="BC31" i="12" s="1"/>
  <c r="AD32" i="11"/>
  <c r="N32" i="11" s="1"/>
  <c r="AZ17" i="12"/>
  <c r="BE17" i="12" s="1"/>
  <c r="BN152" i="11"/>
  <c r="R152" i="11" s="1"/>
  <c r="AW102" i="12"/>
  <c r="BB102" i="12" s="1"/>
  <c r="AJ102" i="12"/>
  <c r="AD147" i="6"/>
  <c r="Q147" i="6" s="1"/>
  <c r="S147" i="6" s="1"/>
  <c r="AM53" i="11"/>
  <c r="O53" i="11" s="1"/>
  <c r="AV86" i="11"/>
  <c r="P86" i="11" s="1"/>
  <c r="AL57" i="12"/>
  <c r="AV100" i="11"/>
  <c r="P100" i="11" s="1"/>
  <c r="BN92" i="11"/>
  <c r="R92" i="11" s="1"/>
  <c r="AD355" i="6"/>
  <c r="Q355" i="6" s="1"/>
  <c r="S355" i="6" s="1"/>
  <c r="BE43" i="11"/>
  <c r="Q43" i="11" s="1"/>
  <c r="AZ63" i="12"/>
  <c r="BE63" i="12" s="1"/>
  <c r="AD79" i="6"/>
  <c r="Q79" i="6" s="1"/>
  <c r="S79" i="6" s="1"/>
  <c r="BE119" i="11"/>
  <c r="Q119" i="11" s="1"/>
  <c r="AD112" i="11"/>
  <c r="N112" i="11" s="1"/>
  <c r="AM103" i="11"/>
  <c r="O103" i="11" s="1"/>
  <c r="AW89" i="12"/>
  <c r="BB89" i="12" s="1"/>
  <c r="AJ89" i="12"/>
  <c r="AD270" i="6"/>
  <c r="Q270" i="6" s="1"/>
  <c r="S270" i="6" s="1"/>
  <c r="BN71" i="11"/>
  <c r="R71" i="11" s="1"/>
  <c r="AZ68" i="12"/>
  <c r="BE68" i="12" s="1"/>
  <c r="AM89" i="11"/>
  <c r="O89" i="11" s="1"/>
  <c r="AD333" i="6"/>
  <c r="Q333" i="6" s="1"/>
  <c r="S333" i="6" s="1"/>
  <c r="BE69" i="11"/>
  <c r="Q69" i="11" s="1"/>
  <c r="BE104" i="11"/>
  <c r="Q104" i="11" s="1"/>
  <c r="AL66" i="12"/>
  <c r="AD172" i="6"/>
  <c r="Q172" i="6" s="1"/>
  <c r="S172" i="6" s="1"/>
  <c r="BN80" i="11"/>
  <c r="R80" i="11" s="1"/>
  <c r="BA72" i="12"/>
  <c r="BF72" i="12" s="1"/>
  <c r="AV15" i="11"/>
  <c r="P15" i="11" s="1"/>
  <c r="AN25" i="12"/>
  <c r="AD134" i="6"/>
  <c r="Q134" i="6" s="1"/>
  <c r="S134" i="6" s="1"/>
  <c r="AD90" i="6"/>
  <c r="Q90" i="6" s="1"/>
  <c r="S90" i="6" s="1"/>
  <c r="BE139" i="11"/>
  <c r="Q139" i="11" s="1"/>
  <c r="AK34" i="12"/>
  <c r="AV32" i="11"/>
  <c r="P32" i="11" s="1"/>
  <c r="AD152" i="11"/>
  <c r="N152" i="11" s="1"/>
  <c r="AM112" i="11"/>
  <c r="O112" i="11" s="1"/>
  <c r="AM28" i="12"/>
  <c r="AK83" i="12"/>
  <c r="BA92" i="12"/>
  <c r="BF92" i="12" s="1"/>
  <c r="AM36" i="12"/>
  <c r="BN70" i="11"/>
  <c r="R70" i="11" s="1"/>
  <c r="AD209" i="6"/>
  <c r="Q209" i="6" s="1"/>
  <c r="S209" i="6" s="1"/>
  <c r="BE48" i="11"/>
  <c r="Q48" i="11" s="1"/>
  <c r="BA34" i="12"/>
  <c r="BF34" i="12" s="1"/>
  <c r="AK81" i="12"/>
  <c r="AM63" i="11"/>
  <c r="O63" i="11" s="1"/>
  <c r="AM55" i="11"/>
  <c r="O55" i="11" s="1"/>
  <c r="AJ100" i="12"/>
  <c r="AW100" i="12"/>
  <c r="BB100" i="12" s="1"/>
  <c r="AL18" i="12"/>
  <c r="AM68" i="11"/>
  <c r="O68" i="11" s="1"/>
  <c r="AM9" i="12"/>
  <c r="AM95" i="11"/>
  <c r="O95" i="11" s="1"/>
  <c r="AD87" i="6"/>
  <c r="Q87" i="6" s="1"/>
  <c r="S87" i="6" s="1"/>
  <c r="BA43" i="12"/>
  <c r="BF43" i="12" s="1"/>
  <c r="AL81" i="12"/>
  <c r="AD16" i="6"/>
  <c r="Q16" i="6" s="1"/>
  <c r="S16" i="6" s="1"/>
  <c r="BE116" i="11"/>
  <c r="Q116" i="11" s="1"/>
  <c r="AW43" i="12"/>
  <c r="BB43" i="12" s="1"/>
  <c r="AJ43" i="12"/>
  <c r="AD222" i="6"/>
  <c r="Q222" i="6" s="1"/>
  <c r="S222" i="6" s="1"/>
  <c r="AD149" i="6"/>
  <c r="Q149" i="6" s="1"/>
  <c r="S149" i="6" s="1"/>
  <c r="AN98" i="12"/>
  <c r="AM146" i="11"/>
  <c r="O146" i="11" s="1"/>
  <c r="AV51" i="11"/>
  <c r="P51" i="11" s="1"/>
  <c r="AM32" i="12"/>
  <c r="AL47" i="12"/>
  <c r="AD313" i="6"/>
  <c r="Q313" i="6" s="1"/>
  <c r="S313" i="6" s="1"/>
  <c r="BE87" i="11"/>
  <c r="Q87" i="11" s="1"/>
  <c r="BE84" i="11"/>
  <c r="Q84" i="11" s="1"/>
  <c r="AD329" i="6"/>
  <c r="Q329" i="6" s="1"/>
  <c r="S329" i="6" s="1"/>
  <c r="BN20" i="11"/>
  <c r="R20" i="11" s="1"/>
  <c r="AM162" i="11"/>
  <c r="O162" i="11" s="1"/>
  <c r="AD280" i="6"/>
  <c r="Q280" i="6" s="1"/>
  <c r="S280" i="6" s="1"/>
  <c r="AD323" i="6"/>
  <c r="Q323" i="6" s="1"/>
  <c r="S323" i="6" s="1"/>
  <c r="AM88" i="11"/>
  <c r="O88" i="11" s="1"/>
  <c r="AM103" i="12"/>
  <c r="AD221" i="6"/>
  <c r="Q221" i="6" s="1"/>
  <c r="S221" i="6" s="1"/>
  <c r="AM144" i="11"/>
  <c r="O144" i="11" s="1"/>
  <c r="BE150" i="11"/>
  <c r="Q150" i="11" s="1"/>
  <c r="AD78" i="6"/>
  <c r="Q78" i="6" s="1"/>
  <c r="S78" i="6" s="1"/>
  <c r="AD58" i="6"/>
  <c r="Q58" i="6" s="1"/>
  <c r="S58" i="6" s="1"/>
  <c r="BN95" i="11"/>
  <c r="R95" i="11" s="1"/>
  <c r="AM127" i="11"/>
  <c r="O127" i="11" s="1"/>
  <c r="AD21" i="6"/>
  <c r="Q21" i="6" s="1"/>
  <c r="S21" i="6" s="1"/>
  <c r="AD61" i="6"/>
  <c r="Q61" i="6" s="1"/>
  <c r="S61" i="6" s="1"/>
  <c r="BN17" i="11"/>
  <c r="R17" i="11" s="1"/>
  <c r="BE36" i="11"/>
  <c r="Q36" i="11" s="1"/>
  <c r="AK85" i="12"/>
  <c r="AW25" i="12"/>
  <c r="BB25" i="12" s="1"/>
  <c r="AJ25" i="12"/>
  <c r="BN135" i="11"/>
  <c r="R135" i="11" s="1"/>
  <c r="AV126" i="11"/>
  <c r="P126" i="11" s="1"/>
  <c r="AM87" i="11"/>
  <c r="O87" i="11" s="1"/>
  <c r="AL26" i="12"/>
  <c r="AZ19" i="12"/>
  <c r="BE19" i="12" s="1"/>
  <c r="AY75" i="12"/>
  <c r="BD75" i="12" s="1"/>
  <c r="AD76" i="11"/>
  <c r="N76" i="11" s="1"/>
  <c r="AX75" i="12"/>
  <c r="BC75" i="12" s="1"/>
  <c r="AN57" i="12"/>
  <c r="BE53" i="11"/>
  <c r="Q53" i="11" s="1"/>
  <c r="AJ64" i="12"/>
  <c r="AW64" i="12"/>
  <c r="BB64" i="12" s="1"/>
  <c r="BN49" i="11"/>
  <c r="R49" i="11" s="1"/>
  <c r="BN111" i="11"/>
  <c r="R111" i="11" s="1"/>
  <c r="AK23" i="12"/>
  <c r="AD10" i="11"/>
  <c r="N10" i="11" s="1"/>
  <c r="AX9" i="12"/>
  <c r="BC9" i="12" s="1"/>
  <c r="AY9" i="12"/>
  <c r="BD9" i="12" s="1"/>
  <c r="AX94" i="12"/>
  <c r="BC94" i="12" s="1"/>
  <c r="AY94" i="12"/>
  <c r="BD94" i="12" s="1"/>
  <c r="AD95" i="11"/>
  <c r="N95" i="11" s="1"/>
  <c r="AM19" i="11"/>
  <c r="O19" i="11" s="1"/>
  <c r="AV52" i="11"/>
  <c r="P52" i="11" s="1"/>
  <c r="AL40" i="12"/>
  <c r="AL9" i="12"/>
  <c r="AD129" i="11"/>
  <c r="N129" i="11" s="1"/>
  <c r="BE24" i="11"/>
  <c r="Q24" i="11" s="1"/>
  <c r="BN93" i="11"/>
  <c r="R93" i="11" s="1"/>
  <c r="AW33" i="12"/>
  <c r="BB33" i="12" s="1"/>
  <c r="AJ33" i="12"/>
  <c r="BA67" i="12"/>
  <c r="BF67" i="12" s="1"/>
  <c r="AZ7" i="12"/>
  <c r="BE7" i="12" s="1"/>
  <c r="AZ60" i="12"/>
  <c r="BE60" i="12" s="1"/>
  <c r="AM99" i="11"/>
  <c r="O99" i="11" s="1"/>
  <c r="AD312" i="6"/>
  <c r="Q312" i="6" s="1"/>
  <c r="S312" i="6" s="1"/>
  <c r="BN147" i="11"/>
  <c r="R147" i="11" s="1"/>
  <c r="AL82" i="12"/>
  <c r="BA76" i="12"/>
  <c r="BF76" i="12" s="1"/>
  <c r="AM148" i="11"/>
  <c r="O148" i="11" s="1"/>
  <c r="AD153" i="11"/>
  <c r="N153" i="11" s="1"/>
  <c r="AZ93" i="12"/>
  <c r="BE93" i="12" s="1"/>
  <c r="AM28" i="11"/>
  <c r="O28" i="11" s="1"/>
  <c r="AV24" i="11"/>
  <c r="P24" i="11" s="1"/>
  <c r="BN106" i="11"/>
  <c r="R106" i="11" s="1"/>
  <c r="AD334" i="6"/>
  <c r="Q334" i="6" s="1"/>
  <c r="S334" i="6" s="1"/>
  <c r="AM96" i="12"/>
  <c r="AM122" i="11"/>
  <c r="O122" i="11" s="1"/>
  <c r="AN103" i="12"/>
  <c r="BE14" i="11"/>
  <c r="Q14" i="11" s="1"/>
  <c r="AM82" i="12"/>
  <c r="AD86" i="6"/>
  <c r="Q86" i="6" s="1"/>
  <c r="S86" i="6" s="1"/>
  <c r="AL103" i="12"/>
  <c r="AM50" i="11"/>
  <c r="O50" i="11" s="1"/>
  <c r="AN95" i="12"/>
  <c r="AD238" i="6"/>
  <c r="Q238" i="6" s="1"/>
  <c r="S238" i="6" s="1"/>
  <c r="AD66" i="6"/>
  <c r="Q66" i="6" s="1"/>
  <c r="S66" i="6" s="1"/>
  <c r="AZ81" i="12"/>
  <c r="BE81" i="12" s="1"/>
  <c r="AD106" i="11"/>
  <c r="N106" i="11" s="1"/>
  <c r="AX62" i="12"/>
  <c r="BC62" i="12" s="1"/>
  <c r="AY62" i="12"/>
  <c r="BD62" i="12" s="1"/>
  <c r="AD63" i="11"/>
  <c r="N63" i="11" s="1"/>
  <c r="BN112" i="11"/>
  <c r="R112" i="11" s="1"/>
  <c r="AM23" i="11"/>
  <c r="O23" i="11" s="1"/>
  <c r="AD14" i="6"/>
  <c r="Q14" i="6" s="1"/>
  <c r="S14" i="6" s="1"/>
  <c r="AZ8" i="12"/>
  <c r="BE8" i="12" s="1"/>
  <c r="AY95" i="12"/>
  <c r="BD95" i="12" s="1"/>
  <c r="AX95" i="12"/>
  <c r="BC95" i="12" s="1"/>
  <c r="AD96" i="11"/>
  <c r="N96" i="11" s="1"/>
  <c r="AL90" i="12"/>
  <c r="AD311" i="6"/>
  <c r="Q311" i="6" s="1"/>
  <c r="S311" i="6" s="1"/>
  <c r="AM26" i="11"/>
  <c r="O26" i="11" s="1"/>
  <c r="AJ54" i="12"/>
  <c r="AW54" i="12"/>
  <c r="BB54" i="12" s="1"/>
  <c r="AK33" i="12"/>
  <c r="AZ11" i="12"/>
  <c r="BE11" i="12" s="1"/>
  <c r="AD60" i="6"/>
  <c r="Q60" i="6" s="1"/>
  <c r="S60" i="6" s="1"/>
  <c r="AJ85" i="12"/>
  <c r="AW85" i="12"/>
  <c r="BB85" i="12" s="1"/>
  <c r="AX96" i="12"/>
  <c r="BC96" i="12" s="1"/>
  <c r="AD97" i="11"/>
  <c r="N97" i="11" s="1"/>
  <c r="AY96" i="12"/>
  <c r="BD96" i="12" s="1"/>
  <c r="AV99" i="11"/>
  <c r="P99" i="11" s="1"/>
  <c r="AM135" i="11"/>
  <c r="O135" i="11" s="1"/>
  <c r="AK8" i="12"/>
  <c r="AM35" i="11"/>
  <c r="O35" i="11" s="1"/>
  <c r="AD180" i="6"/>
  <c r="Q180" i="6" s="1"/>
  <c r="S180" i="6" s="1"/>
  <c r="AL10" i="12"/>
  <c r="BN83" i="11"/>
  <c r="R83" i="11" s="1"/>
  <c r="AV146" i="11"/>
  <c r="P146" i="11" s="1"/>
  <c r="AZ67" i="12"/>
  <c r="BE67" i="12" s="1"/>
  <c r="BN128" i="11"/>
  <c r="R128" i="11" s="1"/>
  <c r="AD335" i="6"/>
  <c r="Q335" i="6" s="1"/>
  <c r="S335" i="6" s="1"/>
  <c r="AK67" i="12"/>
  <c r="AM49" i="12"/>
  <c r="AL102" i="12"/>
  <c r="AD150" i="6"/>
  <c r="Q150" i="6" s="1"/>
  <c r="S150" i="6" s="1"/>
  <c r="AK21" i="12"/>
  <c r="AD52" i="6"/>
  <c r="Q52" i="6" s="1"/>
  <c r="S52" i="6" s="1"/>
  <c r="AM92" i="11"/>
  <c r="O92" i="11" s="1"/>
  <c r="AJ86" i="12"/>
  <c r="AW86" i="12"/>
  <c r="BB86" i="12" s="1"/>
  <c r="AV90" i="11"/>
  <c r="P90" i="11" s="1"/>
  <c r="AW61" i="12"/>
  <c r="BB61" i="12" s="1"/>
  <c r="AJ61" i="12"/>
  <c r="AM83" i="11"/>
  <c r="O83" i="11" s="1"/>
  <c r="AD160" i="11"/>
  <c r="N160" i="11" s="1"/>
  <c r="BE92" i="11"/>
  <c r="Q92" i="11" s="1"/>
  <c r="AM7" i="11"/>
  <c r="O7" i="11" s="1"/>
  <c r="AJ17" i="12"/>
  <c r="AW17" i="12"/>
  <c r="BB17" i="12" s="1"/>
  <c r="BN100" i="11"/>
  <c r="R100" i="11" s="1"/>
  <c r="AD163" i="6"/>
  <c r="Q163" i="6" s="1"/>
  <c r="S163" i="6" s="1"/>
  <c r="AJ98" i="12"/>
  <c r="AW98" i="12"/>
  <c r="BB98" i="12" s="1"/>
  <c r="AX87" i="12"/>
  <c r="BC87" i="12" s="1"/>
  <c r="AD88" i="11"/>
  <c r="N88" i="11" s="1"/>
  <c r="AY87" i="12"/>
  <c r="BD87" i="12" s="1"/>
  <c r="AD237" i="6"/>
  <c r="Q237" i="6" s="1"/>
  <c r="S237" i="6" s="1"/>
  <c r="AX63" i="12"/>
  <c r="BC63" i="12" s="1"/>
  <c r="AY63" i="12"/>
  <c r="BD63" i="12" s="1"/>
  <c r="AD64" i="11"/>
  <c r="N64" i="11" s="1"/>
  <c r="BE78" i="11"/>
  <c r="Q78" i="11" s="1"/>
  <c r="AL14" i="12"/>
  <c r="AD20" i="6"/>
  <c r="Q20" i="6" s="1"/>
  <c r="S20" i="6" s="1"/>
  <c r="AV48" i="11"/>
  <c r="P48" i="11" s="1"/>
  <c r="AZ34" i="12"/>
  <c r="BE34" i="12" s="1"/>
  <c r="AM24" i="11"/>
  <c r="O24" i="11" s="1"/>
  <c r="AM136" i="11"/>
  <c r="O136" i="11" s="1"/>
  <c r="AL5" i="12"/>
  <c r="AW67" i="12"/>
  <c r="BB67" i="12" s="1"/>
  <c r="AJ67" i="12"/>
  <c r="AN34" i="12"/>
  <c r="AD55" i="6"/>
  <c r="Q55" i="6" s="1"/>
  <c r="S55" i="6" s="1"/>
  <c r="AY25" i="12"/>
  <c r="BD25" i="12" s="1"/>
  <c r="AD26" i="11"/>
  <c r="N26" i="11" s="1"/>
  <c r="AX25" i="12"/>
  <c r="BC25" i="12" s="1"/>
  <c r="AZ84" i="12"/>
  <c r="BE84" i="12" s="1"/>
  <c r="AW103" i="12"/>
  <c r="BB103" i="12" s="1"/>
  <c r="AJ103" i="12"/>
  <c r="AD361" i="6"/>
  <c r="Q361" i="6" s="1"/>
  <c r="S361" i="6" s="1"/>
  <c r="BA13" i="12"/>
  <c r="BF13" i="12" s="1"/>
  <c r="AZ101" i="12"/>
  <c r="BE101" i="12" s="1"/>
  <c r="BE26" i="11"/>
  <c r="Q26" i="11" s="1"/>
  <c r="BN45" i="11"/>
  <c r="R45" i="11" s="1"/>
  <c r="BE160" i="11"/>
  <c r="Q160" i="11" s="1"/>
  <c r="AW93" i="12"/>
  <c r="BB93" i="12" s="1"/>
  <c r="AJ93" i="12"/>
  <c r="BA57" i="12"/>
  <c r="BF57" i="12" s="1"/>
  <c r="BN56" i="11"/>
  <c r="R56" i="11" s="1"/>
  <c r="AM95" i="12"/>
  <c r="AM16" i="12"/>
  <c r="AW29" i="12"/>
  <c r="BB29" i="12" s="1"/>
  <c r="AJ29" i="12"/>
  <c r="AN80" i="12"/>
  <c r="AM80" i="12"/>
  <c r="AV85" i="11"/>
  <c r="P85" i="11" s="1"/>
  <c r="BA22" i="12"/>
  <c r="BF22" i="12" s="1"/>
  <c r="BN107" i="11"/>
  <c r="R107" i="11" s="1"/>
  <c r="BN130" i="11"/>
  <c r="R130" i="11" s="1"/>
  <c r="AJ76" i="12"/>
  <c r="AW76" i="12"/>
  <c r="BB76" i="12" s="1"/>
  <c r="AN14" i="12"/>
  <c r="AW50" i="12"/>
  <c r="BB50" i="12" s="1"/>
  <c r="AJ50" i="12"/>
  <c r="BE8" i="11"/>
  <c r="Q8" i="11" s="1"/>
  <c r="BE97" i="11"/>
  <c r="Q97" i="11" s="1"/>
  <c r="BE15" i="11"/>
  <c r="Q15" i="11" s="1"/>
  <c r="AD75" i="6"/>
  <c r="Q75" i="6" s="1"/>
  <c r="S75" i="6" s="1"/>
  <c r="BN59" i="11"/>
  <c r="R59" i="11" s="1"/>
  <c r="AV143" i="11"/>
  <c r="P143" i="11" s="1"/>
  <c r="AD303" i="6"/>
  <c r="Q303" i="6" s="1"/>
  <c r="S303" i="6" s="1"/>
  <c r="AM42" i="12"/>
  <c r="BN149" i="11"/>
  <c r="R149" i="11" s="1"/>
  <c r="AD217" i="6"/>
  <c r="Q217" i="6" s="1"/>
  <c r="S217" i="6" s="1"/>
  <c r="AZ82" i="12"/>
  <c r="BE82" i="12" s="1"/>
  <c r="AV69" i="11"/>
  <c r="P69" i="11" s="1"/>
  <c r="AD215" i="6"/>
  <c r="Q215" i="6" s="1"/>
  <c r="S215" i="6" s="1"/>
  <c r="BA83" i="12"/>
  <c r="BF83" i="12" s="1"/>
  <c r="AM70" i="11"/>
  <c r="O70" i="11" s="1"/>
  <c r="AV82" i="11"/>
  <c r="P82" i="11" s="1"/>
  <c r="AM151" i="11"/>
  <c r="O151" i="11" s="1"/>
  <c r="AD152" i="6"/>
  <c r="Q152" i="6" s="1"/>
  <c r="S152" i="6" s="1"/>
  <c r="BE124" i="11"/>
  <c r="Q124" i="11" s="1"/>
  <c r="AV94" i="11"/>
  <c r="P94" i="11" s="1"/>
  <c r="BN139" i="11"/>
  <c r="R139" i="11" s="1"/>
  <c r="AV47" i="11"/>
  <c r="P47" i="11" s="1"/>
  <c r="AD145" i="6"/>
  <c r="Q145" i="6" s="1"/>
  <c r="S145" i="6" s="1"/>
  <c r="AD117" i="6"/>
  <c r="Q117" i="6" s="1"/>
  <c r="S117" i="6" s="1"/>
  <c r="BE28" i="11"/>
  <c r="Q28" i="11" s="1"/>
  <c r="BE117" i="11"/>
  <c r="Q117" i="11" s="1"/>
  <c r="AM138" i="11"/>
  <c r="O138" i="11" s="1"/>
  <c r="AK99" i="12"/>
  <c r="AL17" i="12"/>
  <c r="AV35" i="11"/>
  <c r="P35" i="11" s="1"/>
  <c r="AM120" i="11"/>
  <c r="O120" i="11" s="1"/>
  <c r="BE38" i="11"/>
  <c r="Q38" i="11" s="1"/>
  <c r="AD101" i="6"/>
  <c r="Q101" i="6" s="1"/>
  <c r="S101" i="6" s="1"/>
  <c r="AD177" i="6"/>
  <c r="Q177" i="6" s="1"/>
  <c r="S177" i="6" s="1"/>
  <c r="AM52" i="12"/>
  <c r="AD336" i="6"/>
  <c r="Q336" i="6" s="1"/>
  <c r="S336" i="6" s="1"/>
  <c r="BA14" i="12"/>
  <c r="BF14" i="12" s="1"/>
  <c r="BA77" i="12"/>
  <c r="BF77" i="12" s="1"/>
  <c r="AV29" i="11"/>
  <c r="P29" i="11" s="1"/>
  <c r="AD143" i="6"/>
  <c r="Q143" i="6" s="1"/>
  <c r="S143" i="6" s="1"/>
  <c r="AZ64" i="12"/>
  <c r="BE64" i="12" s="1"/>
  <c r="AM74" i="12"/>
  <c r="AV56" i="11"/>
  <c r="P56" i="11" s="1"/>
  <c r="AD208" i="6"/>
  <c r="Q208" i="6" s="1"/>
  <c r="S208" i="6" s="1"/>
  <c r="AD26" i="6"/>
  <c r="Q26" i="6" s="1"/>
  <c r="S26" i="6" s="1"/>
  <c r="AD342" i="6"/>
  <c r="Q342" i="6" s="1"/>
  <c r="S342" i="6" s="1"/>
  <c r="AK14" i="12"/>
  <c r="BN98" i="11"/>
  <c r="R98" i="11" s="1"/>
  <c r="AD15" i="6"/>
  <c r="Q15" i="6" s="1"/>
  <c r="S15" i="6" s="1"/>
  <c r="BE47" i="11"/>
  <c r="Q47" i="11" s="1"/>
  <c r="AM124" i="11"/>
  <c r="O124" i="11" s="1"/>
  <c r="BE155" i="11"/>
  <c r="Q155" i="11" s="1"/>
  <c r="AV133" i="11"/>
  <c r="P133" i="11" s="1"/>
  <c r="BA36" i="12"/>
  <c r="BF36" i="12" s="1"/>
  <c r="AZ26" i="12"/>
  <c r="BE26" i="12" s="1"/>
  <c r="AD30" i="6"/>
  <c r="Q30" i="6" s="1"/>
  <c r="S30" i="6" s="1"/>
  <c r="AD37" i="6"/>
  <c r="Q37" i="6" s="1"/>
  <c r="S37" i="6" s="1"/>
  <c r="AW11" i="12"/>
  <c r="BB11" i="12" s="1"/>
  <c r="AJ11" i="12"/>
  <c r="AV76" i="11"/>
  <c r="P76" i="11" s="1"/>
  <c r="AK98" i="12"/>
  <c r="BN157" i="11"/>
  <c r="R157" i="11" s="1"/>
  <c r="AM115" i="11"/>
  <c r="O115" i="11" s="1"/>
  <c r="AD85" i="6"/>
  <c r="Q85" i="6" s="1"/>
  <c r="S85" i="6" s="1"/>
  <c r="AK65" i="12"/>
  <c r="AD138" i="6"/>
  <c r="Q138" i="6" s="1"/>
  <c r="S138" i="6" s="1"/>
  <c r="BE41" i="11"/>
  <c r="Q41" i="11" s="1"/>
  <c r="AV9" i="11"/>
  <c r="P9" i="11" s="1"/>
  <c r="AD31" i="6"/>
  <c r="Q31" i="6" s="1"/>
  <c r="S31" i="6" s="1"/>
  <c r="AM131" i="11"/>
  <c r="O131" i="11" s="1"/>
  <c r="AM62" i="11"/>
  <c r="O62" i="11" s="1"/>
  <c r="AZ80" i="12"/>
  <c r="BE80" i="12" s="1"/>
  <c r="AZ94" i="12"/>
  <c r="BE94" i="12" s="1"/>
  <c r="BE110" i="11"/>
  <c r="Q110" i="11" s="1"/>
  <c r="AW9" i="12"/>
  <c r="BB9" i="12" s="1"/>
  <c r="AJ9" i="12"/>
  <c r="AJ27" i="12"/>
  <c r="AW27" i="12"/>
  <c r="BB27" i="12" s="1"/>
  <c r="BE149" i="11"/>
  <c r="Q149" i="11" s="1"/>
  <c r="BN69" i="11"/>
  <c r="R69" i="11" s="1"/>
  <c r="AV75" i="11"/>
  <c r="P75" i="11" s="1"/>
  <c r="AK10" i="12"/>
  <c r="BE98" i="11"/>
  <c r="Q98" i="11" s="1"/>
  <c r="AD183" i="6"/>
  <c r="Q183" i="6" s="1"/>
  <c r="S183" i="6" s="1"/>
  <c r="AL31" i="12"/>
  <c r="AY90" i="12"/>
  <c r="BD90" i="12" s="1"/>
  <c r="AD91" i="11"/>
  <c r="N91" i="11" s="1"/>
  <c r="AX90" i="12"/>
  <c r="BC90" i="12" s="1"/>
  <c r="AL98" i="12"/>
  <c r="AM58" i="12"/>
  <c r="AD168" i="6"/>
  <c r="Q168" i="6" s="1"/>
  <c r="S168" i="6" s="1"/>
  <c r="AN7" i="12"/>
  <c r="AN93" i="12"/>
  <c r="BN53" i="11"/>
  <c r="R53" i="11" s="1"/>
  <c r="AN102" i="12"/>
  <c r="AD72" i="11"/>
  <c r="N72" i="11" s="1"/>
  <c r="AY71" i="12"/>
  <c r="BD71" i="12" s="1"/>
  <c r="AX71" i="12"/>
  <c r="BC71" i="12" s="1"/>
  <c r="AM81" i="12"/>
  <c r="AN66" i="12"/>
  <c r="BE37" i="11"/>
  <c r="Q37" i="11" s="1"/>
  <c r="BE22" i="11"/>
  <c r="Q22" i="11" s="1"/>
  <c r="AD114" i="6"/>
  <c r="Q114" i="6" s="1"/>
  <c r="S114" i="6" s="1"/>
  <c r="AZ66" i="12"/>
  <c r="BE66" i="12" s="1"/>
  <c r="BA82" i="12"/>
  <c r="BF82" i="12" s="1"/>
  <c r="AM23" i="12"/>
  <c r="AD108" i="11"/>
  <c r="N108" i="11" s="1"/>
  <c r="BA75" i="12"/>
  <c r="BF75" i="12" s="1"/>
  <c r="AD236" i="6"/>
  <c r="Q236" i="6" s="1"/>
  <c r="S236" i="6" s="1"/>
  <c r="AD194" i="6"/>
  <c r="Q194" i="6" s="1"/>
  <c r="S194" i="6" s="1"/>
  <c r="BN6" i="11"/>
  <c r="R6" i="11" s="1"/>
  <c r="BN57" i="11"/>
  <c r="R57" i="11" s="1"/>
  <c r="BA4" i="12"/>
  <c r="BF4" i="12" s="1"/>
  <c r="AD54" i="6"/>
  <c r="Q54" i="6" s="1"/>
  <c r="S54" i="6" s="1"/>
  <c r="BA29" i="12"/>
  <c r="BF29" i="12" s="1"/>
  <c r="AM46" i="12"/>
  <c r="BE9" i="11"/>
  <c r="Q9" i="11" s="1"/>
  <c r="AM39" i="12"/>
  <c r="AW91" i="12"/>
  <c r="BB91" i="12" s="1"/>
  <c r="AJ91" i="12"/>
  <c r="AD224" i="6"/>
  <c r="Q224" i="6" s="1"/>
  <c r="S224" i="6" s="1"/>
  <c r="AM73" i="11"/>
  <c r="O73" i="11" s="1"/>
  <c r="AN45" i="12"/>
  <c r="AV80" i="11"/>
  <c r="P80" i="11" s="1"/>
  <c r="AY81" i="12"/>
  <c r="BD81" i="12" s="1"/>
  <c r="AX81" i="12"/>
  <c r="BC81" i="12" s="1"/>
  <c r="AD82" i="11"/>
  <c r="N82" i="11" s="1"/>
  <c r="AK54" i="12"/>
  <c r="BN133" i="11"/>
  <c r="R133" i="11" s="1"/>
  <c r="AJ31" i="12"/>
  <c r="AW31" i="12"/>
  <c r="BB31" i="12" s="1"/>
  <c r="AM75" i="12"/>
  <c r="AM70" i="12"/>
  <c r="AD186" i="6"/>
  <c r="Q186" i="6" s="1"/>
  <c r="S186" i="6" s="1"/>
  <c r="BN110" i="11"/>
  <c r="R110" i="11" s="1"/>
  <c r="AD17" i="6"/>
  <c r="Q17" i="6" s="1"/>
  <c r="S17" i="6" s="1"/>
  <c r="AK9" i="12"/>
  <c r="AM38" i="11"/>
  <c r="O38" i="11" s="1"/>
  <c r="AM67" i="11"/>
  <c r="O67" i="11" s="1"/>
  <c r="AM64" i="11"/>
  <c r="O64" i="11" s="1"/>
  <c r="BN151" i="11"/>
  <c r="R151" i="11" s="1"/>
  <c r="AM20" i="12"/>
  <c r="AY44" i="12"/>
  <c r="BD44" i="12" s="1"/>
  <c r="AX44" i="12"/>
  <c r="BC44" i="12" s="1"/>
  <c r="AD45" i="11"/>
  <c r="N45" i="11" s="1"/>
  <c r="AL79" i="12"/>
  <c r="BE90" i="11"/>
  <c r="Q90" i="11" s="1"/>
  <c r="AL61" i="12"/>
  <c r="BA99" i="12"/>
  <c r="BF99" i="12" s="1"/>
  <c r="AM31" i="12"/>
  <c r="AD103" i="6"/>
  <c r="Q103" i="6" s="1"/>
  <c r="S103" i="6" s="1"/>
  <c r="AD151" i="11"/>
  <c r="N151" i="11" s="1"/>
  <c r="AD80" i="6"/>
  <c r="Q80" i="6" s="1"/>
  <c r="S80" i="6" s="1"/>
  <c r="BE34" i="11"/>
  <c r="Q34" i="11" s="1"/>
  <c r="AD155" i="11"/>
  <c r="N155" i="11" s="1"/>
  <c r="AD297" i="6"/>
  <c r="Q297" i="6" s="1"/>
  <c r="S297" i="6" s="1"/>
  <c r="BA66" i="12"/>
  <c r="BF66" i="12" s="1"/>
  <c r="AM154" i="11"/>
  <c r="O154" i="11" s="1"/>
  <c r="AW77" i="12"/>
  <c r="BB77" i="12" s="1"/>
  <c r="AJ77" i="12"/>
  <c r="AV14" i="11"/>
  <c r="P14" i="11" s="1"/>
  <c r="BE82" i="11"/>
  <c r="Q82" i="11" s="1"/>
  <c r="AW28" i="12"/>
  <c r="BB28" i="12" s="1"/>
  <c r="AJ28" i="12"/>
  <c r="BE76" i="11"/>
  <c r="Q76" i="11" s="1"/>
  <c r="BN13" i="11"/>
  <c r="R13" i="11" s="1"/>
  <c r="AV42" i="11"/>
  <c r="P42" i="11" s="1"/>
  <c r="AV21" i="11"/>
  <c r="P21" i="11" s="1"/>
  <c r="AX93" i="12"/>
  <c r="BC93" i="12" s="1"/>
  <c r="AD94" i="11"/>
  <c r="N94" i="11" s="1"/>
  <c r="AY93" i="12"/>
  <c r="BD93" i="12" s="1"/>
  <c r="AD188" i="6"/>
  <c r="Q188" i="6" s="1"/>
  <c r="S188" i="6" s="1"/>
  <c r="AM32" i="11"/>
  <c r="O32" i="11" s="1"/>
  <c r="AL50" i="12"/>
  <c r="BN91" i="11"/>
  <c r="R91" i="11" s="1"/>
  <c r="AD225" i="6"/>
  <c r="Q225" i="6" s="1"/>
  <c r="S225" i="6" s="1"/>
  <c r="AD309" i="6"/>
  <c r="Q309" i="6" s="1"/>
  <c r="S309" i="6" s="1"/>
  <c r="AZ9" i="12"/>
  <c r="BE9" i="12" s="1"/>
  <c r="AV96" i="11"/>
  <c r="P96" i="11" s="1"/>
  <c r="AD202" i="6"/>
  <c r="Q202" i="6" s="1"/>
  <c r="S202" i="6" s="1"/>
  <c r="AN40" i="12"/>
  <c r="AV37" i="11"/>
  <c r="P37" i="11" s="1"/>
  <c r="AZ78" i="12"/>
  <c r="BE78" i="12" s="1"/>
  <c r="AL15" i="12"/>
  <c r="AD346" i="6"/>
  <c r="Q346" i="6" s="1"/>
  <c r="S346" i="6" s="1"/>
  <c r="BE120" i="11"/>
  <c r="Q120" i="11" s="1"/>
  <c r="BE72" i="11"/>
  <c r="Q72" i="11" s="1"/>
  <c r="BA78" i="12"/>
  <c r="BF78" i="12" s="1"/>
  <c r="AV164" i="11"/>
  <c r="P164" i="11" s="1"/>
  <c r="AD141" i="11"/>
  <c r="N141" i="11" s="1"/>
  <c r="BN127" i="11"/>
  <c r="R127" i="11" s="1"/>
  <c r="BN61" i="11"/>
  <c r="R61" i="11" s="1"/>
  <c r="AM14" i="11"/>
  <c r="O14" i="11" s="1"/>
  <c r="BA100" i="12"/>
  <c r="BF100" i="12" s="1"/>
  <c r="AD259" i="6"/>
  <c r="Q259" i="6" s="1"/>
  <c r="S259" i="6" s="1"/>
  <c r="AN44" i="12"/>
  <c r="AD158" i="6"/>
  <c r="Q158" i="6" s="1"/>
  <c r="S158" i="6" s="1"/>
  <c r="AK25" i="12"/>
  <c r="BE58" i="11"/>
  <c r="Q58" i="11" s="1"/>
  <c r="AL99" i="12"/>
  <c r="AD157" i="11"/>
  <c r="N157" i="11" s="1"/>
  <c r="BA97" i="12"/>
  <c r="BF97" i="12" s="1"/>
  <c r="AK24" i="12"/>
  <c r="BN34" i="11"/>
  <c r="R34" i="11" s="1"/>
  <c r="AM50" i="12"/>
  <c r="AN19" i="12"/>
  <c r="AD176" i="6"/>
  <c r="Q176" i="6" s="1"/>
  <c r="S176" i="6" s="1"/>
  <c r="BE66" i="11"/>
  <c r="Q66" i="11" s="1"/>
  <c r="AM14" i="12"/>
  <c r="AM61" i="11"/>
  <c r="O61" i="11" s="1"/>
  <c r="AM90" i="11"/>
  <c r="O90" i="11" s="1"/>
  <c r="BA31" i="12"/>
  <c r="BF31" i="12" s="1"/>
  <c r="AV50" i="11"/>
  <c r="P50" i="11" s="1"/>
  <c r="AD214" i="6"/>
  <c r="Q214" i="6" s="1"/>
  <c r="S214" i="6" s="1"/>
  <c r="BN76" i="11"/>
  <c r="R76" i="11" s="1"/>
  <c r="AD43" i="11"/>
  <c r="N43" i="11" s="1"/>
  <c r="AY42" i="12"/>
  <c r="BD42" i="12" s="1"/>
  <c r="AX42" i="12"/>
  <c r="BC42" i="12" s="1"/>
  <c r="BN72" i="11"/>
  <c r="R72" i="11" s="1"/>
  <c r="BA7" i="12"/>
  <c r="BF7" i="12" s="1"/>
  <c r="BN87" i="11"/>
  <c r="R87" i="11" s="1"/>
  <c r="AL13" i="12"/>
  <c r="AD139" i="6"/>
  <c r="Q139" i="6" s="1"/>
  <c r="S139" i="6" s="1"/>
  <c r="BN30" i="11"/>
  <c r="R30" i="11" s="1"/>
  <c r="AD59" i="6"/>
  <c r="Q59" i="6" s="1"/>
  <c r="S59" i="6" s="1"/>
  <c r="AD190" i="6"/>
  <c r="Q190" i="6" s="1"/>
  <c r="S190" i="6" s="1"/>
  <c r="BE100" i="11"/>
  <c r="Q100" i="11" s="1"/>
  <c r="AD107" i="6"/>
  <c r="Q107" i="6" s="1"/>
  <c r="S107" i="6" s="1"/>
  <c r="AD290" i="6"/>
  <c r="Q290" i="6" s="1"/>
  <c r="S290" i="6" s="1"/>
  <c r="AY53" i="12"/>
  <c r="BD53" i="12" s="1"/>
  <c r="AX53" i="12"/>
  <c r="BC53" i="12" s="1"/>
  <c r="AD54" i="11"/>
  <c r="N54" i="11" s="1"/>
  <c r="AV59" i="11"/>
  <c r="P59" i="11" s="1"/>
  <c r="AN78" i="12"/>
  <c r="AD6" i="6"/>
  <c r="Q6" i="6" s="1"/>
  <c r="S6" i="6" s="1"/>
  <c r="AK12" i="12"/>
  <c r="AD149" i="11"/>
  <c r="N149" i="11" s="1"/>
  <c r="AD200" i="6"/>
  <c r="Q200" i="6" s="1"/>
  <c r="S200" i="6" s="1"/>
  <c r="AD156" i="6"/>
  <c r="Q156" i="6" s="1"/>
  <c r="S156" i="6" s="1"/>
  <c r="BN64" i="11"/>
  <c r="R64" i="11" s="1"/>
  <c r="AD22" i="6"/>
  <c r="Q22" i="6" s="1"/>
  <c r="S22" i="6" s="1"/>
  <c r="AM102" i="12"/>
  <c r="BA102" i="12"/>
  <c r="BF102" i="12" s="1"/>
  <c r="AN67" i="12"/>
  <c r="AY84" i="12"/>
  <c r="BD84" i="12" s="1"/>
  <c r="AX84" i="12"/>
  <c r="BC84" i="12" s="1"/>
  <c r="AD85" i="11"/>
  <c r="N85" i="11" s="1"/>
  <c r="BE56" i="11"/>
  <c r="Q56" i="11" s="1"/>
  <c r="AV46" i="11"/>
  <c r="P46" i="11" s="1"/>
  <c r="AK17" i="12"/>
  <c r="AD28" i="6"/>
  <c r="Q28" i="6" s="1"/>
  <c r="S28" i="6" s="1"/>
  <c r="AW79" i="12"/>
  <c r="BB79" i="12" s="1"/>
  <c r="AJ79" i="12"/>
  <c r="AM47" i="12"/>
  <c r="AM52" i="11"/>
  <c r="O52" i="11" s="1"/>
  <c r="AV136" i="11"/>
  <c r="P136" i="11" s="1"/>
  <c r="BN44" i="11"/>
  <c r="R44" i="11" s="1"/>
  <c r="AZ74" i="12"/>
  <c r="BE74" i="12" s="1"/>
  <c r="AZ83" i="12"/>
  <c r="BE83" i="12" s="1"/>
  <c r="AD234" i="6"/>
  <c r="Q234" i="6" s="1"/>
  <c r="S234" i="6" s="1"/>
  <c r="AX66" i="12"/>
  <c r="BC66" i="12" s="1"/>
  <c r="AY66" i="12"/>
  <c r="BD66" i="12" s="1"/>
  <c r="AD67" i="11"/>
  <c r="N67" i="11" s="1"/>
  <c r="AD268" i="6"/>
  <c r="Q268" i="6" s="1"/>
  <c r="S268" i="6" s="1"/>
  <c r="AK77" i="12"/>
  <c r="AX16" i="12"/>
  <c r="BC16" i="12" s="1"/>
  <c r="AY16" i="12"/>
  <c r="BD16" i="12" s="1"/>
  <c r="AD17" i="11"/>
  <c r="N17" i="11" s="1"/>
  <c r="AM160" i="11"/>
  <c r="O160" i="11" s="1"/>
  <c r="BE101" i="11"/>
  <c r="Q101" i="11" s="1"/>
  <c r="BN35" i="11"/>
  <c r="R35" i="11" s="1"/>
  <c r="AD300" i="6"/>
  <c r="Q300" i="6" s="1"/>
  <c r="S300" i="6" s="1"/>
  <c r="AD124" i="11"/>
  <c r="N124" i="11" s="1"/>
  <c r="AY19" i="12"/>
  <c r="BD19" i="12" s="1"/>
  <c r="AX19" i="12"/>
  <c r="BC19" i="12" s="1"/>
  <c r="AD20" i="11"/>
  <c r="N20" i="11" s="1"/>
  <c r="AL28" i="12"/>
  <c r="BE6" i="11"/>
  <c r="Q6" i="11" s="1"/>
  <c r="AX74" i="12"/>
  <c r="BC74" i="12" s="1"/>
  <c r="AD75" i="11"/>
  <c r="N75" i="11" s="1"/>
  <c r="AY74" i="12"/>
  <c r="BD74" i="12" s="1"/>
  <c r="AV18" i="11"/>
  <c r="P18" i="11" s="1"/>
  <c r="AD175" i="6"/>
  <c r="Q175" i="6" s="1"/>
  <c r="S175" i="6" s="1"/>
  <c r="AK66" i="12"/>
  <c r="AM92" i="12"/>
  <c r="AN8" i="12"/>
  <c r="AD284" i="6"/>
  <c r="Q284" i="6" s="1"/>
  <c r="S284" i="6" s="1"/>
  <c r="AK71" i="12"/>
  <c r="BN164" i="11"/>
  <c r="R164" i="11" s="1"/>
  <c r="AM9" i="11"/>
  <c r="O9" i="11" s="1"/>
  <c r="AW78" i="12"/>
  <c r="BB78" i="12" s="1"/>
  <c r="AJ78" i="12"/>
  <c r="AN79" i="12"/>
  <c r="BN156" i="11"/>
  <c r="R156" i="11" s="1"/>
  <c r="AK7" i="12"/>
  <c r="AY12" i="12"/>
  <c r="BD12" i="12" s="1"/>
  <c r="AX12" i="12"/>
  <c r="BC12" i="12" s="1"/>
  <c r="AD13" i="11"/>
  <c r="N13" i="11" s="1"/>
  <c r="AN70" i="12"/>
  <c r="AJ58" i="12"/>
  <c r="AW58" i="12"/>
  <c r="BB58" i="12" s="1"/>
  <c r="AM100" i="11"/>
  <c r="O100" i="11" s="1"/>
  <c r="AM132" i="11"/>
  <c r="O132" i="11" s="1"/>
  <c r="AN58" i="12"/>
  <c r="AD47" i="11"/>
  <c r="N47" i="11" s="1"/>
  <c r="AX46" i="12"/>
  <c r="BC46" i="12" s="1"/>
  <c r="AY46" i="12"/>
  <c r="BD46" i="12" s="1"/>
  <c r="BE32" i="11"/>
  <c r="Q32" i="11" s="1"/>
  <c r="BE102" i="11"/>
  <c r="Q102" i="11" s="1"/>
  <c r="AV88" i="11"/>
  <c r="P88" i="11" s="1"/>
  <c r="AD121" i="6"/>
  <c r="Q121" i="6" s="1"/>
  <c r="S121" i="6" s="1"/>
  <c r="AW73" i="12"/>
  <c r="BB73" i="12" s="1"/>
  <c r="AJ73" i="12"/>
  <c r="AL73" i="12"/>
  <c r="AD107" i="11"/>
  <c r="N107" i="11" s="1"/>
  <c r="AD264" i="6"/>
  <c r="Q264" i="6" s="1"/>
  <c r="S264" i="6" s="1"/>
  <c r="AK101" i="12"/>
  <c r="AL100" i="12"/>
  <c r="AD77" i="6"/>
  <c r="Q77" i="6" s="1"/>
  <c r="S77" i="6" s="1"/>
  <c r="AD136" i="11"/>
  <c r="N136" i="11" s="1"/>
  <c r="AK72" i="12"/>
  <c r="BE106" i="11"/>
  <c r="Q106" i="11" s="1"/>
  <c r="BE70" i="11"/>
  <c r="Q70" i="11" s="1"/>
  <c r="AD339" i="6"/>
  <c r="Q339" i="6" s="1"/>
  <c r="S339" i="6" s="1"/>
  <c r="BA84" i="12"/>
  <c r="BF84" i="12" s="1"/>
  <c r="AV134" i="11"/>
  <c r="P134" i="11" s="1"/>
  <c r="BE16" i="11"/>
  <c r="Q16" i="11" s="1"/>
  <c r="AY28" i="12"/>
  <c r="BD28" i="12" s="1"/>
  <c r="AD29" i="11"/>
  <c r="N29" i="11" s="1"/>
  <c r="AX28" i="12"/>
  <c r="BC28" i="12" s="1"/>
  <c r="AL12" i="12"/>
  <c r="BA44" i="12"/>
  <c r="BF44" i="12" s="1"/>
  <c r="AD48" i="6"/>
  <c r="Q48" i="6" s="1"/>
  <c r="S48" i="6" s="1"/>
  <c r="BN115" i="11"/>
  <c r="R115" i="11" s="1"/>
  <c r="AV109" i="11"/>
  <c r="P109" i="11" s="1"/>
  <c r="BN154" i="11"/>
  <c r="R154" i="11" s="1"/>
  <c r="AL30" i="12"/>
  <c r="BN22" i="11"/>
  <c r="R22" i="11" s="1"/>
  <c r="AD129" i="6"/>
  <c r="Q129" i="6" s="1"/>
  <c r="S129" i="6" s="1"/>
  <c r="BN148" i="11"/>
  <c r="R148" i="11" s="1"/>
  <c r="AN23" i="12"/>
  <c r="AM65" i="12"/>
  <c r="AD227" i="6"/>
  <c r="Q227" i="6" s="1"/>
  <c r="S227" i="6" s="1"/>
  <c r="AM108" i="11"/>
  <c r="O108" i="11" s="1"/>
  <c r="AJ71" i="12"/>
  <c r="AW71" i="12"/>
  <c r="BB71" i="12" s="1"/>
  <c r="BA6" i="12"/>
  <c r="BF6" i="12" s="1"/>
  <c r="AV93" i="11"/>
  <c r="P93" i="11" s="1"/>
  <c r="AZ98" i="12"/>
  <c r="BE98" i="12" s="1"/>
  <c r="AV36" i="11"/>
  <c r="P36" i="11" s="1"/>
  <c r="AZ22" i="12"/>
  <c r="BE22" i="12" s="1"/>
  <c r="BA60" i="12"/>
  <c r="BF60" i="12" s="1"/>
  <c r="BA45" i="12"/>
  <c r="BF45" i="12" s="1"/>
  <c r="BN62" i="11"/>
  <c r="R62" i="11" s="1"/>
  <c r="AD112" i="6"/>
  <c r="Q112" i="6" s="1"/>
  <c r="S112" i="6" s="1"/>
  <c r="BN24" i="11"/>
  <c r="R24" i="11" s="1"/>
  <c r="BE80" i="11"/>
  <c r="Q80" i="11" s="1"/>
  <c r="BE89" i="11"/>
  <c r="Q89" i="11" s="1"/>
  <c r="AD291" i="6"/>
  <c r="Q291" i="6" s="1"/>
  <c r="S291" i="6" s="1"/>
  <c r="AV31" i="11"/>
  <c r="P31" i="11" s="1"/>
  <c r="AV142" i="11"/>
  <c r="P142" i="11" s="1"/>
  <c r="AL44" i="12"/>
  <c r="AZ27" i="12"/>
  <c r="BE27" i="12" s="1"/>
  <c r="BN120" i="11"/>
  <c r="R120" i="11" s="1"/>
  <c r="AK27" i="12"/>
  <c r="AZ18" i="12"/>
  <c r="BE18" i="12" s="1"/>
  <c r="AN27" i="12"/>
  <c r="AK59" i="12"/>
  <c r="AL67" i="12"/>
  <c r="AM97" i="11"/>
  <c r="O97" i="11" s="1"/>
  <c r="AD128" i="6"/>
  <c r="Q128" i="6" s="1"/>
  <c r="S128" i="6" s="1"/>
  <c r="BE137" i="11"/>
  <c r="Q137" i="11" s="1"/>
  <c r="AW70" i="12"/>
  <c r="BB70" i="12" s="1"/>
  <c r="AJ70" i="12"/>
  <c r="AL27" i="12"/>
  <c r="AN90" i="12"/>
  <c r="BE13" i="11"/>
  <c r="Q13" i="11" s="1"/>
  <c r="AM11" i="11"/>
  <c r="O11" i="11" s="1"/>
  <c r="AD349" i="6"/>
  <c r="Q349" i="6" s="1"/>
  <c r="S349" i="6" s="1"/>
  <c r="AZ43" i="12"/>
  <c r="BE43" i="12" s="1"/>
  <c r="AD98" i="6"/>
  <c r="Q98" i="6" s="1"/>
  <c r="S98" i="6" s="1"/>
  <c r="BA35" i="12"/>
  <c r="BF35" i="12" s="1"/>
  <c r="BN41" i="11"/>
  <c r="R41" i="11" s="1"/>
  <c r="AD142" i="6"/>
  <c r="Q142" i="6" s="1"/>
  <c r="S142" i="6" s="1"/>
  <c r="AM19" i="12"/>
  <c r="BN97" i="11"/>
  <c r="R97" i="11" s="1"/>
  <c r="BN129" i="11"/>
  <c r="R129" i="11" s="1"/>
  <c r="AD28" i="11"/>
  <c r="N28" i="11" s="1"/>
  <c r="AX27" i="12"/>
  <c r="BC27" i="12" s="1"/>
  <c r="AY27" i="12"/>
  <c r="BD27" i="12" s="1"/>
  <c r="AM75" i="11"/>
  <c r="O75" i="11" s="1"/>
  <c r="BN99" i="11"/>
  <c r="R99" i="11" s="1"/>
  <c r="AV137" i="11"/>
  <c r="P137" i="11" s="1"/>
  <c r="BA85" i="12"/>
  <c r="BF85" i="12" s="1"/>
  <c r="BA96" i="12"/>
  <c r="BF96" i="12" s="1"/>
  <c r="AK47" i="12"/>
  <c r="AK43" i="12"/>
  <c r="AD289" i="6"/>
  <c r="Q289" i="6" s="1"/>
  <c r="S289" i="6" s="1"/>
  <c r="AD228" i="6"/>
  <c r="Q228" i="6" s="1"/>
  <c r="S228" i="6" s="1"/>
  <c r="AW5" i="12"/>
  <c r="BB5" i="12" s="1"/>
  <c r="AJ5" i="12"/>
  <c r="AM42" i="11"/>
  <c r="O42" i="11" s="1"/>
  <c r="AM40" i="12"/>
  <c r="BE128" i="11"/>
  <c r="Q128" i="11" s="1"/>
  <c r="BN9" i="11"/>
  <c r="R9" i="11" s="1"/>
  <c r="AZ10" i="12"/>
  <c r="BE10" i="12" s="1"/>
  <c r="AN73" i="12"/>
  <c r="BN43" i="11"/>
  <c r="R43" i="11" s="1"/>
  <c r="AW8" i="12"/>
  <c r="BB8" i="12" s="1"/>
  <c r="AJ8" i="12"/>
  <c r="AV154" i="11"/>
  <c r="P154" i="11" s="1"/>
  <c r="BN54" i="11"/>
  <c r="R54" i="11" s="1"/>
  <c r="AN22" i="12"/>
  <c r="AV64" i="11"/>
  <c r="P64" i="11" s="1"/>
  <c r="AD260" i="6"/>
  <c r="Q260" i="6" s="1"/>
  <c r="S260" i="6" s="1"/>
  <c r="AN41" i="12"/>
  <c r="AN6" i="12"/>
  <c r="AK50" i="12"/>
  <c r="AV101" i="11"/>
  <c r="P101" i="11" s="1"/>
  <c r="AL22" i="12"/>
  <c r="AD162" i="11"/>
  <c r="N162" i="11" s="1"/>
  <c r="AZ23" i="12"/>
  <c r="BE23" i="12" s="1"/>
  <c r="AD299" i="6"/>
  <c r="Q299" i="6" s="1"/>
  <c r="S299" i="6" s="1"/>
  <c r="AV153" i="11"/>
  <c r="P153" i="11" s="1"/>
  <c r="AW97" i="12"/>
  <c r="BB97" i="12" s="1"/>
  <c r="AJ97" i="12"/>
  <c r="AZ24" i="12"/>
  <c r="BE24" i="12" s="1"/>
  <c r="AL78" i="12"/>
  <c r="AZ49" i="12"/>
  <c r="BE49" i="12" s="1"/>
  <c r="AD328" i="6"/>
  <c r="Q328" i="6" s="1"/>
  <c r="S328" i="6" s="1"/>
  <c r="AW99" i="12"/>
  <c r="BB99" i="12" s="1"/>
  <c r="AJ99" i="12"/>
  <c r="BN26" i="11"/>
  <c r="R26" i="11" s="1"/>
  <c r="BN140" i="11"/>
  <c r="R140" i="11" s="1"/>
  <c r="AL23" i="12"/>
  <c r="AD93" i="6"/>
  <c r="Q93" i="6" s="1"/>
  <c r="S93" i="6" s="1"/>
  <c r="AN84" i="12"/>
  <c r="AM133" i="11"/>
  <c r="O133" i="11" s="1"/>
  <c r="AM111" i="11"/>
  <c r="O111" i="11" s="1"/>
  <c r="BN5" i="11"/>
  <c r="R5" i="11" s="1"/>
  <c r="AW38" i="12"/>
  <c r="BB38" i="12" s="1"/>
  <c r="AJ38" i="12"/>
  <c r="AD283" i="6"/>
  <c r="Q283" i="6" s="1"/>
  <c r="S283" i="6" s="1"/>
  <c r="BN109" i="11"/>
  <c r="R109" i="11" s="1"/>
  <c r="AK73" i="12"/>
  <c r="BN123" i="11"/>
  <c r="R123" i="11" s="1"/>
  <c r="BE127" i="11"/>
  <c r="Q127" i="11" s="1"/>
  <c r="AV22" i="11"/>
  <c r="P22" i="11" s="1"/>
  <c r="AM157" i="11"/>
  <c r="O157" i="11" s="1"/>
  <c r="AD127" i="11"/>
  <c r="N127" i="11" s="1"/>
  <c r="BE25" i="11"/>
  <c r="Q25" i="11" s="1"/>
  <c r="AN32" i="12"/>
  <c r="AM161" i="11"/>
  <c r="O161" i="11" s="1"/>
  <c r="BE123" i="11"/>
  <c r="Q123" i="11" s="1"/>
  <c r="AZ86" i="12"/>
  <c r="BE86" i="12" s="1"/>
  <c r="AK39" i="12"/>
  <c r="AM43" i="12"/>
  <c r="AD131" i="11"/>
  <c r="N131" i="11" s="1"/>
  <c r="BE17" i="11"/>
  <c r="Q17" i="11" s="1"/>
  <c r="AD161" i="11"/>
  <c r="N161" i="11" s="1"/>
  <c r="AM63" i="12"/>
  <c r="AD5" i="11"/>
  <c r="N5" i="11" s="1"/>
  <c r="AX4" i="12"/>
  <c r="BC4" i="12" s="1"/>
  <c r="AY4" i="12"/>
  <c r="BD4" i="12" s="1"/>
  <c r="AD144" i="6"/>
  <c r="Q144" i="6" s="1"/>
  <c r="S144" i="6" s="1"/>
  <c r="AV140" i="11"/>
  <c r="P140" i="11" s="1"/>
  <c r="AD154" i="11"/>
  <c r="N154" i="11" s="1"/>
  <c r="AJ16" i="12"/>
  <c r="AW16" i="12"/>
  <c r="BB16" i="12" s="1"/>
  <c r="BE148" i="11"/>
  <c r="Q148" i="11" s="1"/>
  <c r="AD298" i="6"/>
  <c r="Q298" i="6" s="1"/>
  <c r="S298" i="6" s="1"/>
  <c r="AN29" i="12"/>
  <c r="AL24" i="12"/>
  <c r="AY67" i="12"/>
  <c r="BD67" i="12" s="1"/>
  <c r="AD68" i="11"/>
  <c r="N68" i="11" s="1"/>
  <c r="AX67" i="12"/>
  <c r="BC67" i="12" s="1"/>
  <c r="AK58" i="12"/>
  <c r="AX61" i="12"/>
  <c r="BC61" i="12" s="1"/>
  <c r="AD62" i="11"/>
  <c r="N62" i="11" s="1"/>
  <c r="AY61" i="12"/>
  <c r="BD61" i="12" s="1"/>
  <c r="AK5" i="12"/>
  <c r="BN150" i="11"/>
  <c r="R150" i="11" s="1"/>
  <c r="AD302" i="6"/>
  <c r="Q302" i="6" s="1"/>
  <c r="S302" i="6" s="1"/>
  <c r="AZ96" i="12"/>
  <c r="BE96" i="12" s="1"/>
  <c r="AD144" i="11"/>
  <c r="N144" i="11" s="1"/>
  <c r="AM84" i="12"/>
  <c r="AD27" i="11"/>
  <c r="N27" i="11" s="1"/>
  <c r="AY26" i="12"/>
  <c r="BD26" i="12" s="1"/>
  <c r="AX26" i="12"/>
  <c r="BC26" i="12" s="1"/>
  <c r="AD314" i="6"/>
  <c r="Q314" i="6" s="1"/>
  <c r="S314" i="6" s="1"/>
  <c r="BE65" i="11"/>
  <c r="Q65" i="11" s="1"/>
  <c r="AD258" i="6"/>
  <c r="Q258" i="6" s="1"/>
  <c r="S258" i="6" s="1"/>
  <c r="AD193" i="6"/>
  <c r="Q193" i="6" s="1"/>
  <c r="S193" i="6" s="1"/>
  <c r="BN78" i="11"/>
  <c r="R78" i="11" s="1"/>
  <c r="AZ6" i="12"/>
  <c r="BE6" i="12" s="1"/>
  <c r="AD223" i="6"/>
  <c r="Q223" i="6" s="1"/>
  <c r="S223" i="6" s="1"/>
  <c r="AD122" i="6"/>
  <c r="Q122" i="6" s="1"/>
  <c r="S122" i="6" s="1"/>
  <c r="AL84" i="12"/>
  <c r="BE46" i="11"/>
  <c r="Q46" i="11" s="1"/>
  <c r="AM56" i="12"/>
  <c r="AN92" i="12"/>
  <c r="AD42" i="6"/>
  <c r="Q42" i="6" s="1"/>
  <c r="S42" i="6" s="1"/>
  <c r="AJ101" i="12"/>
  <c r="AW101" i="12"/>
  <c r="BB101" i="12" s="1"/>
  <c r="AD205" i="6"/>
  <c r="Q205" i="6" s="1"/>
  <c r="S205" i="6" s="1"/>
  <c r="AD38" i="6"/>
  <c r="Q38" i="6" s="1"/>
  <c r="S38" i="6" s="1"/>
  <c r="AD9" i="6"/>
  <c r="Q9" i="6" s="1"/>
  <c r="S9" i="6" s="1"/>
  <c r="AM118" i="11"/>
  <c r="O118" i="11" s="1"/>
  <c r="AD50" i="6"/>
  <c r="Q50" i="6" s="1"/>
  <c r="S50" i="6" s="1"/>
  <c r="AL62" i="12"/>
  <c r="BA73" i="12"/>
  <c r="BF73" i="12" s="1"/>
  <c r="AD187" i="6"/>
  <c r="Q187" i="6" s="1"/>
  <c r="S187" i="6" s="1"/>
  <c r="BN88" i="11"/>
  <c r="R88" i="11" s="1"/>
  <c r="AM5" i="11"/>
  <c r="O5" i="11" s="1"/>
  <c r="AV139" i="11"/>
  <c r="P139" i="11" s="1"/>
  <c r="AJ75" i="12"/>
  <c r="AW75" i="12"/>
  <c r="BB75" i="12" s="1"/>
  <c r="AL51" i="12"/>
  <c r="AD124" i="6"/>
  <c r="Q124" i="6" s="1"/>
  <c r="S124" i="6" s="1"/>
  <c r="AX34" i="12"/>
  <c r="BC34" i="12" s="1"/>
  <c r="AD35" i="11"/>
  <c r="N35" i="11" s="1"/>
  <c r="AY34" i="12"/>
  <c r="BD34" i="12" s="1"/>
  <c r="BA25" i="12"/>
  <c r="BF25" i="12" s="1"/>
  <c r="AN37" i="12"/>
  <c r="AK32" i="12"/>
  <c r="AD248" i="6"/>
  <c r="Q248" i="6" s="1"/>
  <c r="S248" i="6" s="1"/>
  <c r="AD201" i="6"/>
  <c r="Q201" i="6" s="1"/>
  <c r="S201" i="6" s="1"/>
  <c r="AD123" i="11"/>
  <c r="N123" i="11" s="1"/>
  <c r="AD242" i="6"/>
  <c r="Q242" i="6" s="1"/>
  <c r="S242" i="6" s="1"/>
  <c r="BA81" i="12"/>
  <c r="BF81" i="12" s="1"/>
  <c r="AN16" i="12"/>
  <c r="AX68" i="12"/>
  <c r="BC68" i="12" s="1"/>
  <c r="AD69" i="11"/>
  <c r="N69" i="11" s="1"/>
  <c r="AY68" i="12"/>
  <c r="BD68" i="12" s="1"/>
  <c r="AN77" i="12"/>
  <c r="AL35" i="12"/>
  <c r="AK89" i="12"/>
  <c r="AD86" i="11"/>
  <c r="N86" i="11" s="1"/>
  <c r="AX85" i="12"/>
  <c r="BC85" i="12" s="1"/>
  <c r="AY85" i="12"/>
  <c r="BD85" i="12" s="1"/>
  <c r="AM158" i="11"/>
  <c r="O158" i="11" s="1"/>
  <c r="AM64" i="12"/>
  <c r="AD363" i="6"/>
  <c r="Q363" i="6" s="1"/>
  <c r="S363" i="6" s="1"/>
  <c r="AM90" i="12"/>
  <c r="AK49" i="12"/>
  <c r="AD294" i="6"/>
  <c r="Q294" i="6" s="1"/>
  <c r="S294" i="6" s="1"/>
  <c r="AL34" i="12"/>
  <c r="AD150" i="11"/>
  <c r="N150" i="11" s="1"/>
  <c r="BA27" i="12"/>
  <c r="BF27" i="12" s="1"/>
  <c r="BE54" i="11"/>
  <c r="Q54" i="11" s="1"/>
  <c r="AN81" i="12"/>
  <c r="AM68" i="12"/>
  <c r="AD198" i="6"/>
  <c r="Q198" i="6" s="1"/>
  <c r="S198" i="6" s="1"/>
  <c r="AM84" i="11"/>
  <c r="O84" i="11" s="1"/>
  <c r="AX10" i="12"/>
  <c r="BC10" i="12" s="1"/>
  <c r="AY10" i="12"/>
  <c r="BD10" i="12" s="1"/>
  <c r="AD11" i="11"/>
  <c r="N11" i="11" s="1"/>
  <c r="AK19" i="12"/>
  <c r="AM51" i="11"/>
  <c r="O51" i="11" s="1"/>
  <c r="AD51" i="6"/>
  <c r="Q51" i="6" s="1"/>
  <c r="S51" i="6" s="1"/>
  <c r="AK103" i="12"/>
  <c r="BE29" i="11"/>
  <c r="Q29" i="11" s="1"/>
  <c r="AM72" i="11"/>
  <c r="O72" i="11" s="1"/>
  <c r="AM6" i="12"/>
  <c r="AD126" i="11"/>
  <c r="N126" i="11" s="1"/>
  <c r="AV30" i="11"/>
  <c r="P30" i="11" s="1"/>
  <c r="AK69" i="12"/>
  <c r="BN85" i="11"/>
  <c r="R85" i="11" s="1"/>
  <c r="AJ94" i="12"/>
  <c r="AW94" i="12"/>
  <c r="BB94" i="12" s="1"/>
  <c r="AV67" i="11"/>
  <c r="P67" i="11" s="1"/>
  <c r="AM65" i="11"/>
  <c r="O65" i="11" s="1"/>
  <c r="AV28" i="11"/>
  <c r="P28" i="11" s="1"/>
  <c r="AD139" i="11"/>
  <c r="N139" i="11" s="1"/>
  <c r="AD338" i="6"/>
  <c r="Q338" i="6" s="1"/>
  <c r="S338" i="6" s="1"/>
  <c r="AM22" i="11"/>
  <c r="O22" i="11" s="1"/>
  <c r="AZ88" i="12"/>
  <c r="BE88" i="12" s="1"/>
  <c r="AW80" i="12"/>
  <c r="BB80" i="12" s="1"/>
  <c r="AJ80" i="12"/>
  <c r="BN142" i="11"/>
  <c r="R142" i="11" s="1"/>
  <c r="BA79" i="12"/>
  <c r="BF79" i="12" s="1"/>
  <c r="BA17" i="12"/>
  <c r="BF17" i="12" s="1"/>
  <c r="AZ87" i="12"/>
  <c r="BE87" i="12" s="1"/>
  <c r="AN97" i="12"/>
  <c r="AM66" i="11"/>
  <c r="O66" i="11" s="1"/>
  <c r="AD358" i="6"/>
  <c r="Q358" i="6" s="1"/>
  <c r="S358" i="6" s="1"/>
  <c r="AD84" i="6"/>
  <c r="Q84" i="6" s="1"/>
  <c r="S84" i="6" s="1"/>
  <c r="AN69" i="12"/>
  <c r="AM18" i="12"/>
  <c r="AJ90" i="12"/>
  <c r="AW90" i="12"/>
  <c r="BB90" i="12" s="1"/>
  <c r="AL56" i="12"/>
  <c r="AK75" i="12"/>
  <c r="BN10" i="11"/>
  <c r="R10" i="11" s="1"/>
  <c r="AN100" i="12"/>
  <c r="AJ19" i="12"/>
  <c r="AW19" i="12"/>
  <c r="BB19" i="12" s="1"/>
  <c r="AN86" i="12"/>
  <c r="BE52" i="11"/>
  <c r="Q52" i="11" s="1"/>
  <c r="AD356" i="6"/>
  <c r="Q356" i="6" s="1"/>
  <c r="S356" i="6" s="1"/>
  <c r="BE35" i="11"/>
  <c r="Q35" i="11" s="1"/>
  <c r="AD65" i="6"/>
  <c r="Q65" i="6" s="1"/>
  <c r="S65" i="6" s="1"/>
  <c r="BE140" i="11"/>
  <c r="Q140" i="11" s="1"/>
  <c r="AK94" i="12"/>
  <c r="AM7" i="12"/>
  <c r="AD246" i="6"/>
  <c r="Q246" i="6" s="1"/>
  <c r="S246" i="6" s="1"/>
  <c r="BN136" i="11"/>
  <c r="R136" i="11" s="1"/>
  <c r="AM44" i="11"/>
  <c r="O44" i="11" s="1"/>
  <c r="AV104" i="11"/>
  <c r="P104" i="11" s="1"/>
  <c r="AK11" i="12"/>
  <c r="AK16" i="12"/>
  <c r="AD96" i="6"/>
  <c r="Q96" i="6" s="1"/>
  <c r="S96" i="6" s="1"/>
  <c r="AJ44" i="12"/>
  <c r="AW44" i="12"/>
  <c r="BB44" i="12" s="1"/>
  <c r="AD25" i="6"/>
  <c r="Q25" i="6" s="1"/>
  <c r="S25" i="6" s="1"/>
  <c r="AN96" i="12"/>
  <c r="AD337" i="6"/>
  <c r="Q337" i="6" s="1"/>
  <c r="S337" i="6" s="1"/>
  <c r="BN12" i="11"/>
  <c r="R12" i="11" s="1"/>
  <c r="AZ100" i="12"/>
  <c r="BE100" i="12" s="1"/>
  <c r="AV145" i="11"/>
  <c r="P145" i="11" s="1"/>
  <c r="BN159" i="11"/>
  <c r="R159" i="11" s="1"/>
  <c r="BN138" i="11"/>
  <c r="R138" i="11" s="1"/>
  <c r="AM54" i="12"/>
  <c r="BE156" i="11"/>
  <c r="Q156" i="11" s="1"/>
  <c r="AN76" i="12"/>
  <c r="AX56" i="12"/>
  <c r="BC56" i="12" s="1"/>
  <c r="AD57" i="11"/>
  <c r="N57" i="11" s="1"/>
  <c r="AY56" i="12"/>
  <c r="BD56" i="12" s="1"/>
  <c r="BE12" i="11"/>
  <c r="Q12" i="11" s="1"/>
  <c r="BN105" i="11"/>
  <c r="R105" i="11" s="1"/>
  <c r="BE75" i="11"/>
  <c r="Q75" i="11" s="1"/>
  <c r="BN39" i="11"/>
  <c r="R39" i="11" s="1"/>
  <c r="AM107" i="11"/>
  <c r="O107" i="11" s="1"/>
  <c r="AM79" i="11"/>
  <c r="O79" i="11" s="1"/>
  <c r="BE40" i="11"/>
  <c r="Q40" i="11" s="1"/>
  <c r="AD33" i="6"/>
  <c r="Q33" i="6" s="1"/>
  <c r="S33" i="6" s="1"/>
  <c r="AD173" i="6"/>
  <c r="Q173" i="6" s="1"/>
  <c r="S173" i="6" s="1"/>
  <c r="AD233" i="6"/>
  <c r="Q233" i="6" s="1"/>
  <c r="S233" i="6" s="1"/>
  <c r="AN56" i="12"/>
  <c r="BN58" i="11"/>
  <c r="R58" i="11" s="1"/>
  <c r="AM69" i="12"/>
  <c r="AM134" i="11"/>
  <c r="O134" i="11" s="1"/>
  <c r="BN75" i="11"/>
  <c r="R75" i="11" s="1"/>
  <c r="AK70" i="12"/>
  <c r="AL60" i="12"/>
  <c r="BE7" i="11"/>
  <c r="Q7" i="11" s="1"/>
  <c r="AX78" i="12"/>
  <c r="BC78" i="12" s="1"/>
  <c r="AY78" i="12"/>
  <c r="BD78" i="12" s="1"/>
  <c r="AD79" i="11"/>
  <c r="N79" i="11" s="1"/>
  <c r="AM18" i="11"/>
  <c r="O18" i="11" s="1"/>
  <c r="AY43" i="12"/>
  <c r="BD43" i="12" s="1"/>
  <c r="AD44" i="11"/>
  <c r="N44" i="11" s="1"/>
  <c r="AX43" i="12"/>
  <c r="BC43" i="12" s="1"/>
  <c r="AD115" i="6"/>
  <c r="Q115" i="6" s="1"/>
  <c r="S115" i="6" s="1"/>
  <c r="AZ61" i="12"/>
  <c r="BE61" i="12" s="1"/>
  <c r="AD262" i="6"/>
  <c r="Q262" i="6" s="1"/>
  <c r="S262" i="6" s="1"/>
  <c r="AM91" i="12"/>
  <c r="AV58" i="11"/>
  <c r="P58" i="11" s="1"/>
  <c r="AY102" i="12"/>
  <c r="BD102" i="12" s="1"/>
  <c r="AX102" i="12"/>
  <c r="BC102" i="12" s="1"/>
  <c r="AD103" i="11"/>
  <c r="N103" i="11" s="1"/>
  <c r="AD9" i="11"/>
  <c r="N9" i="11" s="1"/>
  <c r="AX8" i="12"/>
  <c r="BC8" i="12" s="1"/>
  <c r="AY8" i="12"/>
  <c r="BD8" i="12" s="1"/>
  <c r="AD282" i="6"/>
  <c r="Q282" i="6" s="1"/>
  <c r="S282" i="6" s="1"/>
  <c r="AD111" i="6"/>
  <c r="Q111" i="6" s="1"/>
  <c r="S111" i="6" s="1"/>
  <c r="AD288" i="6"/>
  <c r="Q288" i="6" s="1"/>
  <c r="S288" i="6" s="1"/>
  <c r="AM105" i="11"/>
  <c r="O105" i="11" s="1"/>
  <c r="AV160" i="11"/>
  <c r="P160" i="11" s="1"/>
  <c r="AN36" i="12"/>
  <c r="AZ59" i="12"/>
  <c r="BE59" i="12" s="1"/>
  <c r="AV123" i="11"/>
  <c r="P123" i="11" s="1"/>
  <c r="BE19" i="11"/>
  <c r="Q19" i="11" s="1"/>
  <c r="AD343" i="6"/>
  <c r="Q343" i="6" s="1"/>
  <c r="S343" i="6" s="1"/>
  <c r="AW88" i="12"/>
  <c r="BB88" i="12" s="1"/>
  <c r="AJ88" i="12"/>
  <c r="AD143" i="11"/>
  <c r="N143" i="11" s="1"/>
  <c r="AM4" i="12"/>
  <c r="AL92" i="12"/>
  <c r="AV152" i="11"/>
  <c r="P152" i="11" s="1"/>
  <c r="BE77" i="11"/>
  <c r="Q77" i="11" s="1"/>
  <c r="AL69" i="12"/>
  <c r="BN132" i="11"/>
  <c r="R132" i="11" s="1"/>
  <c r="AK15" i="12"/>
  <c r="AM41" i="12"/>
  <c r="AD148" i="6"/>
  <c r="Q148" i="6" s="1"/>
  <c r="S148" i="6" s="1"/>
  <c r="AL64" i="12"/>
  <c r="AM24" i="12"/>
  <c r="BN113" i="11"/>
  <c r="R113" i="11" s="1"/>
  <c r="AD114" i="11"/>
  <c r="N114" i="11" s="1"/>
  <c r="AY54" i="12"/>
  <c r="BD54" i="12" s="1"/>
  <c r="AX54" i="12"/>
  <c r="BC54" i="12" s="1"/>
  <c r="AD55" i="11"/>
  <c r="N55" i="11" s="1"/>
  <c r="AV7" i="11"/>
  <c r="P7" i="11" s="1"/>
  <c r="AM20" i="11"/>
  <c r="O20" i="11" s="1"/>
  <c r="AD41" i="6"/>
  <c r="Q41" i="6" s="1"/>
  <c r="S41" i="6" s="1"/>
  <c r="BE74" i="11"/>
  <c r="Q74" i="11" s="1"/>
  <c r="AM96" i="11"/>
  <c r="O96" i="11" s="1"/>
  <c r="BE71" i="11"/>
  <c r="Q71" i="11" s="1"/>
  <c r="AK62" i="12"/>
  <c r="AZ51" i="12"/>
  <c r="BE51" i="12" s="1"/>
  <c r="AD210" i="6"/>
  <c r="Q210" i="6" s="1"/>
  <c r="S210" i="6" s="1"/>
  <c r="AD184" i="6"/>
  <c r="Q184" i="6" s="1"/>
  <c r="S184" i="6" s="1"/>
  <c r="AD106" i="6"/>
  <c r="Q106" i="6" s="1"/>
  <c r="S106" i="6" s="1"/>
  <c r="AV124" i="11"/>
  <c r="P124" i="11" s="1"/>
  <c r="BA19" i="12"/>
  <c r="BF19" i="12" s="1"/>
  <c r="AX23" i="12"/>
  <c r="BC23" i="12" s="1"/>
  <c r="AY23" i="12"/>
  <c r="BD23" i="12" s="1"/>
  <c r="AD24" i="11"/>
  <c r="N24" i="11" s="1"/>
  <c r="AN11" i="12"/>
  <c r="AV20" i="11"/>
  <c r="P20" i="11" s="1"/>
  <c r="AK91" i="12"/>
  <c r="AK63" i="12"/>
  <c r="BN48" i="11"/>
  <c r="R48" i="11" s="1"/>
  <c r="AV23" i="11"/>
  <c r="P23" i="11" s="1"/>
  <c r="AV135" i="11"/>
  <c r="P135" i="11" s="1"/>
  <c r="AX5" i="12"/>
  <c r="BC5" i="12" s="1"/>
  <c r="AD6" i="11"/>
  <c r="N6" i="11" s="1"/>
  <c r="AY5" i="12"/>
  <c r="BD5" i="12" s="1"/>
  <c r="AV118" i="11"/>
  <c r="P118" i="11" s="1"/>
  <c r="AV49" i="11"/>
  <c r="P49" i="11" s="1"/>
  <c r="AD53" i="6"/>
  <c r="Q53" i="6" s="1"/>
  <c r="S53" i="6" s="1"/>
  <c r="BA101" i="12"/>
  <c r="BF101" i="12" s="1"/>
  <c r="BE39" i="11"/>
  <c r="Q39" i="11" s="1"/>
  <c r="AY64" i="12"/>
  <c r="BD64" i="12" s="1"/>
  <c r="AD65" i="11"/>
  <c r="N65" i="11" s="1"/>
  <c r="AX64" i="12"/>
  <c r="BC64" i="12" s="1"/>
  <c r="AD199" i="6"/>
  <c r="Q199" i="6" s="1"/>
  <c r="S199" i="6" s="1"/>
  <c r="AV98" i="11"/>
  <c r="P98" i="11" s="1"/>
  <c r="AZ62" i="12"/>
  <c r="BE62" i="12" s="1"/>
  <c r="AD293" i="6"/>
  <c r="Q293" i="6" s="1"/>
  <c r="S293" i="6" s="1"/>
  <c r="AD122" i="11"/>
  <c r="N122" i="11" s="1"/>
  <c r="AM73" i="12"/>
  <c r="BN158" i="11"/>
  <c r="R158" i="11" s="1"/>
  <c r="AD219" i="6"/>
  <c r="Q219" i="6" s="1"/>
  <c r="S219" i="6" s="1"/>
  <c r="AM59" i="11"/>
  <c r="O59" i="11" s="1"/>
  <c r="AN33" i="12"/>
  <c r="AX33" i="12"/>
  <c r="BC33" i="12" s="1"/>
  <c r="AY33" i="12"/>
  <c r="BD33" i="12" s="1"/>
  <c r="AD34" i="11"/>
  <c r="N34" i="11" s="1"/>
  <c r="AM156" i="11"/>
  <c r="O156" i="11" s="1"/>
  <c r="AN4" i="12"/>
  <c r="AN5" i="12"/>
  <c r="AL11" i="12"/>
  <c r="AM38" i="12"/>
  <c r="AD141" i="6"/>
  <c r="Q141" i="6" s="1"/>
  <c r="S141" i="6" s="1"/>
  <c r="AD34" i="6"/>
  <c r="Q34" i="6" s="1"/>
  <c r="S34" i="6" s="1"/>
  <c r="AV89" i="11"/>
  <c r="P89" i="11" s="1"/>
  <c r="AV151" i="11"/>
  <c r="P151" i="11" s="1"/>
  <c r="BN66" i="11"/>
  <c r="R66" i="11" s="1"/>
  <c r="AM125" i="11"/>
  <c r="O125" i="11" s="1"/>
  <c r="BN144" i="11"/>
  <c r="R144" i="11" s="1"/>
  <c r="AM69" i="11"/>
  <c r="O69" i="11" s="1"/>
  <c r="AN10" i="12"/>
  <c r="BA59" i="12"/>
  <c r="BF59" i="12" s="1"/>
  <c r="AD146" i="11"/>
  <c r="N146" i="11" s="1"/>
  <c r="BA93" i="12"/>
  <c r="BF93" i="12" s="1"/>
  <c r="AM45" i="11"/>
  <c r="O45" i="11" s="1"/>
  <c r="BA32" i="12"/>
  <c r="BF32" i="12" s="1"/>
  <c r="AD320" i="6"/>
  <c r="Q320" i="6" s="1"/>
  <c r="S320" i="6" s="1"/>
  <c r="AX70" i="12"/>
  <c r="BC70" i="12" s="1"/>
  <c r="AY70" i="12"/>
  <c r="BD70" i="12" s="1"/>
  <c r="AD71" i="11"/>
  <c r="N71" i="11" s="1"/>
  <c r="AJ95" i="12"/>
  <c r="AW95" i="12"/>
  <c r="BB95" i="12" s="1"/>
  <c r="AD155" i="6"/>
  <c r="Q155" i="6" s="1"/>
  <c r="S155" i="6" s="1"/>
  <c r="AV74" i="11"/>
  <c r="P74" i="11" s="1"/>
  <c r="AV102" i="11"/>
  <c r="P102" i="11" s="1"/>
  <c r="BE68" i="11"/>
  <c r="Q68" i="11" s="1"/>
  <c r="AV97" i="11"/>
  <c r="P97" i="11" s="1"/>
  <c r="BN52" i="11"/>
  <c r="R52" i="11" s="1"/>
  <c r="BN143" i="11"/>
  <c r="R143" i="11" s="1"/>
  <c r="AD64" i="6"/>
  <c r="Q64" i="6" s="1"/>
  <c r="S64" i="6" s="1"/>
  <c r="AM10" i="12"/>
  <c r="AX69" i="12"/>
  <c r="BC69" i="12" s="1"/>
  <c r="AD70" i="11"/>
  <c r="N70" i="11" s="1"/>
  <c r="AY69" i="12"/>
  <c r="BD69" i="12" s="1"/>
  <c r="AX97" i="12"/>
  <c r="BC97" i="12" s="1"/>
  <c r="AD98" i="11"/>
  <c r="N98" i="11" s="1"/>
  <c r="AY97" i="12"/>
  <c r="BD97" i="12" s="1"/>
  <c r="BE164" i="11"/>
  <c r="Q164" i="11" s="1"/>
  <c r="AZ30" i="12"/>
  <c r="BE30" i="12" s="1"/>
  <c r="AL41" i="12"/>
  <c r="AX59" i="12"/>
  <c r="BC59" i="12" s="1"/>
  <c r="AD60" i="11"/>
  <c r="N60" i="11" s="1"/>
  <c r="AY59" i="12"/>
  <c r="BD59" i="12" s="1"/>
  <c r="AD104" i="6"/>
  <c r="Q104" i="6" s="1"/>
  <c r="S104" i="6" s="1"/>
  <c r="AK76" i="12"/>
  <c r="AL101" i="12"/>
  <c r="AM27" i="11"/>
  <c r="O27" i="11" s="1"/>
  <c r="AD91" i="6"/>
  <c r="Q91" i="6" s="1"/>
  <c r="S91" i="6" s="1"/>
  <c r="AL36" i="12"/>
  <c r="BE86" i="11"/>
  <c r="Q86" i="11" s="1"/>
  <c r="AN75" i="12"/>
  <c r="BA95" i="12"/>
  <c r="BF95" i="12" s="1"/>
  <c r="AN63" i="12"/>
  <c r="AJ26" i="12"/>
  <c r="AW26" i="12"/>
  <c r="BB26" i="12" s="1"/>
  <c r="BE79" i="11"/>
  <c r="Q79" i="11" s="1"/>
  <c r="AY79" i="12"/>
  <c r="BD79" i="12" s="1"/>
  <c r="AX79" i="12"/>
  <c r="BC79" i="12" s="1"/>
  <c r="AD80" i="11"/>
  <c r="N80" i="11" s="1"/>
  <c r="AN9" i="12"/>
  <c r="AL72" i="12"/>
  <c r="AD310" i="6"/>
  <c r="Q310" i="6" s="1"/>
  <c r="S310" i="6" s="1"/>
  <c r="AD230" i="6"/>
  <c r="Q230" i="6" s="1"/>
  <c r="S230" i="6" s="1"/>
  <c r="BE134" i="11"/>
  <c r="Q134" i="11" s="1"/>
  <c r="AJ59" i="12"/>
  <c r="AW59" i="12"/>
  <c r="BB59" i="12" s="1"/>
  <c r="AD142" i="11"/>
  <c r="N142" i="11" s="1"/>
  <c r="AZ14" i="12"/>
  <c r="BE14" i="12" s="1"/>
  <c r="AV121" i="11"/>
  <c r="P121" i="11" s="1"/>
  <c r="AD207" i="6"/>
  <c r="Q207" i="6" s="1"/>
  <c r="S207" i="6" s="1"/>
  <c r="AZ50" i="12"/>
  <c r="BE50" i="12" s="1"/>
  <c r="AD43" i="6"/>
  <c r="Q43" i="6" s="1"/>
  <c r="S43" i="6" s="1"/>
  <c r="AW62" i="12"/>
  <c r="BB62" i="12" s="1"/>
  <c r="AJ62" i="12"/>
  <c r="AK42" i="12"/>
  <c r="AM37" i="12"/>
  <c r="AD140" i="11"/>
  <c r="N140" i="11" s="1"/>
  <c r="AW14" i="12"/>
  <c r="BB14" i="12" s="1"/>
  <c r="AJ14" i="12"/>
  <c r="AM66" i="12"/>
  <c r="AD158" i="11"/>
  <c r="N158" i="11" s="1"/>
  <c r="BA9" i="12"/>
  <c r="BF9" i="12" s="1"/>
  <c r="AZ76" i="12"/>
  <c r="BE76" i="12" s="1"/>
  <c r="AM117" i="11"/>
  <c r="O117" i="11" s="1"/>
  <c r="BE145" i="11"/>
  <c r="Q145" i="11" s="1"/>
  <c r="AJ21" i="12"/>
  <c r="AW21" i="12"/>
  <c r="BB21" i="12" s="1"/>
  <c r="AD36" i="6"/>
  <c r="Q36" i="6" s="1"/>
  <c r="S36" i="6" s="1"/>
  <c r="AL71" i="12"/>
  <c r="AK37" i="12"/>
  <c r="AD287" i="6"/>
  <c r="Q287" i="6" s="1"/>
  <c r="S287" i="6" s="1"/>
  <c r="AD235" i="6"/>
  <c r="Q235" i="6" s="1"/>
  <c r="S235" i="6" s="1"/>
  <c r="AN62" i="12"/>
  <c r="AV114" i="11"/>
  <c r="P114" i="11" s="1"/>
  <c r="AV107" i="11"/>
  <c r="P107" i="11" s="1"/>
  <c r="AM12" i="12"/>
  <c r="AV6" i="11"/>
  <c r="P6" i="11" s="1"/>
  <c r="AZ97" i="12"/>
  <c r="BE97" i="12" s="1"/>
  <c r="AD156" i="11"/>
  <c r="N156" i="11" s="1"/>
  <c r="AD8" i="11"/>
  <c r="N8" i="11" s="1"/>
  <c r="AY7" i="12"/>
  <c r="BD7" i="12" s="1"/>
  <c r="AX7" i="12"/>
  <c r="BC7" i="12" s="1"/>
  <c r="BA53" i="12"/>
  <c r="BF53" i="12" s="1"/>
  <c r="AL45" i="12"/>
  <c r="BE132" i="11"/>
  <c r="Q132" i="11" s="1"/>
  <c r="BA46" i="12"/>
  <c r="BF46" i="12" s="1"/>
  <c r="AM147" i="11"/>
  <c r="O147" i="11" s="1"/>
  <c r="AJ34" i="12"/>
  <c r="AW34" i="12"/>
  <c r="BB34" i="12" s="1"/>
  <c r="BA5" i="12"/>
  <c r="BF5" i="12" s="1"/>
  <c r="AV60" i="11"/>
  <c r="P60" i="11" s="1"/>
  <c r="AK55" i="12"/>
  <c r="AJ4" i="12"/>
  <c r="AW4" i="12"/>
  <c r="BB4" i="12" s="1"/>
  <c r="BN33" i="11"/>
  <c r="R33" i="11" s="1"/>
  <c r="AM16" i="11"/>
  <c r="O16" i="11" s="1"/>
  <c r="BN101" i="11"/>
  <c r="R101" i="11" s="1"/>
  <c r="AV120" i="11"/>
  <c r="P120" i="11" s="1"/>
  <c r="AZ38" i="12"/>
  <c r="BE38" i="12" s="1"/>
  <c r="AV125" i="11"/>
  <c r="P125" i="11" s="1"/>
  <c r="BE63" i="11"/>
  <c r="Q63" i="11" s="1"/>
  <c r="AD211" i="6"/>
  <c r="Q211" i="6" s="1"/>
  <c r="S211" i="6" s="1"/>
  <c r="AL37" i="12"/>
  <c r="AM142" i="11"/>
  <c r="O142" i="11" s="1"/>
  <c r="AD357" i="6"/>
  <c r="Q357" i="6" s="1"/>
  <c r="S357" i="6" s="1"/>
  <c r="BN11" i="11"/>
  <c r="R11" i="11" s="1"/>
  <c r="AD292" i="6"/>
  <c r="Q292" i="6" s="1"/>
  <c r="S292" i="6" s="1"/>
  <c r="AD82" i="6"/>
  <c r="Q82" i="6" s="1"/>
  <c r="S82" i="6" s="1"/>
  <c r="AD263" i="6"/>
  <c r="Q263" i="6" s="1"/>
  <c r="S263" i="6" s="1"/>
  <c r="BE131" i="11"/>
  <c r="Q131" i="11" s="1"/>
  <c r="AM48" i="12"/>
  <c r="AJ22" i="12"/>
  <c r="AW22" i="12"/>
  <c r="BB22" i="12" s="1"/>
  <c r="AD163" i="11"/>
  <c r="N163" i="11" s="1"/>
  <c r="AD306" i="6"/>
  <c r="Q306" i="6" s="1"/>
  <c r="S306" i="6" s="1"/>
  <c r="AL55" i="12"/>
  <c r="BN163" i="11"/>
  <c r="R163" i="11" s="1"/>
  <c r="AN91" i="12"/>
  <c r="AD266" i="6"/>
  <c r="Q266" i="6" s="1"/>
  <c r="S266" i="6" s="1"/>
  <c r="AK79" i="12"/>
  <c r="AJ12" i="12"/>
  <c r="AW12" i="12"/>
  <c r="BB12" i="12" s="1"/>
  <c r="BA48" i="12"/>
  <c r="BF48" i="12" s="1"/>
  <c r="AD94" i="6"/>
  <c r="Q94" i="6" s="1"/>
  <c r="S94" i="6" s="1"/>
  <c r="AN85" i="12"/>
  <c r="AX99" i="12"/>
  <c r="BC99" i="12" s="1"/>
  <c r="AD100" i="11"/>
  <c r="N100" i="11" s="1"/>
  <c r="AY99" i="12"/>
  <c r="BD99" i="12" s="1"/>
  <c r="AX80" i="12"/>
  <c r="BC80" i="12" s="1"/>
  <c r="AD81" i="11"/>
  <c r="N81" i="11" s="1"/>
  <c r="AY80" i="12"/>
  <c r="BD80" i="12" s="1"/>
  <c r="AD67" i="6"/>
  <c r="Q67" i="6" s="1"/>
  <c r="S67" i="6" s="1"/>
  <c r="AM37" i="11"/>
  <c r="O37" i="11" s="1"/>
  <c r="BE125" i="11"/>
  <c r="Q125" i="11" s="1"/>
  <c r="AD305" i="6"/>
  <c r="Q305" i="6" s="1"/>
  <c r="S305" i="6" s="1"/>
  <c r="AD105" i="11"/>
  <c r="N105" i="11" s="1"/>
  <c r="BN67" i="11"/>
  <c r="R67" i="11" s="1"/>
  <c r="BN23" i="11"/>
  <c r="R23" i="11" s="1"/>
  <c r="AD57" i="6"/>
  <c r="Q57" i="6" s="1"/>
  <c r="S57" i="6" s="1"/>
  <c r="AD216" i="6"/>
  <c r="Q216" i="6" s="1"/>
  <c r="S216" i="6" s="1"/>
  <c r="AM93" i="12"/>
  <c r="BE105" i="11"/>
  <c r="Q105" i="11" s="1"/>
  <c r="AL83" i="12"/>
  <c r="AK64" i="12"/>
  <c r="AD325" i="6"/>
  <c r="Q325" i="6" s="1"/>
  <c r="S325" i="6" s="1"/>
  <c r="AY86" i="12"/>
  <c r="BD86" i="12" s="1"/>
  <c r="AX86" i="12"/>
  <c r="BC86" i="12" s="1"/>
  <c r="AD87" i="11"/>
  <c r="N87" i="11" s="1"/>
  <c r="AM101" i="12"/>
  <c r="BA52" i="12"/>
  <c r="BF52" i="12" s="1"/>
  <c r="AM53" i="12"/>
  <c r="AM85" i="12"/>
  <c r="BA89" i="12"/>
  <c r="BF89" i="12" s="1"/>
  <c r="AD119" i="11"/>
  <c r="N119" i="11" s="1"/>
  <c r="BE108" i="11"/>
  <c r="Q108" i="11" s="1"/>
  <c r="AD251" i="6"/>
  <c r="Q251" i="6" s="1"/>
  <c r="S251" i="6" s="1"/>
  <c r="AV38" i="11"/>
  <c r="P38" i="11" s="1"/>
  <c r="BN102" i="11"/>
  <c r="R102" i="11" s="1"/>
  <c r="AY49" i="12"/>
  <c r="BD49" i="12" s="1"/>
  <c r="AX49" i="12"/>
  <c r="BC49" i="12" s="1"/>
  <c r="AD50" i="11"/>
  <c r="N50" i="11" s="1"/>
  <c r="AK87" i="12"/>
  <c r="BN32" i="11"/>
  <c r="R32" i="11" s="1"/>
  <c r="AM40" i="11"/>
  <c r="O40" i="11" s="1"/>
  <c r="AZ41" i="12"/>
  <c r="BE41" i="12" s="1"/>
  <c r="AV12" i="11"/>
  <c r="P12" i="11" s="1"/>
  <c r="BN46" i="11"/>
  <c r="R46" i="11" s="1"/>
  <c r="AZ90" i="12"/>
  <c r="BE90" i="12" s="1"/>
  <c r="AK56" i="12"/>
  <c r="BN146" i="11"/>
  <c r="R146" i="11" s="1"/>
  <c r="BA58" i="12"/>
  <c r="BF58" i="12" s="1"/>
  <c r="AM114" i="11"/>
  <c r="O114" i="11" s="1"/>
  <c r="AD192" i="6"/>
  <c r="Q192" i="6" s="1"/>
  <c r="S192" i="6" s="1"/>
  <c r="AD111" i="11"/>
  <c r="N111" i="11" s="1"/>
  <c r="AM13" i="12"/>
  <c r="BE118" i="11"/>
  <c r="Q118" i="11" s="1"/>
  <c r="AY36" i="12"/>
  <c r="BD36" i="12" s="1"/>
  <c r="AX36" i="12"/>
  <c r="BC36" i="12" s="1"/>
  <c r="AD37" i="11"/>
  <c r="N37" i="11" s="1"/>
  <c r="BE49" i="11"/>
  <c r="Q49" i="11" s="1"/>
  <c r="AM48" i="11"/>
  <c r="O48" i="11" s="1"/>
  <c r="AL52" i="12"/>
  <c r="AN88" i="12"/>
  <c r="BA86" i="12"/>
  <c r="BF86" i="12" s="1"/>
  <c r="AD40" i="6"/>
  <c r="Q40" i="6" s="1"/>
  <c r="S40" i="6" s="1"/>
  <c r="AY41" i="12"/>
  <c r="BD41" i="12" s="1"/>
  <c r="AD42" i="11"/>
  <c r="N42" i="11" s="1"/>
  <c r="AX41" i="12"/>
  <c r="BC41" i="12" s="1"/>
  <c r="BN145" i="11"/>
  <c r="R145" i="11" s="1"/>
  <c r="BA10" i="12"/>
  <c r="BF10" i="12" s="1"/>
  <c r="AD27" i="6"/>
  <c r="Q27" i="6" s="1"/>
  <c r="S27" i="6" s="1"/>
  <c r="BN63" i="11"/>
  <c r="R63" i="11" s="1"/>
  <c r="AY73" i="12"/>
  <c r="BD73" i="12" s="1"/>
  <c r="AD74" i="11"/>
  <c r="N74" i="11" s="1"/>
  <c r="AX73" i="12"/>
  <c r="BC73" i="12" s="1"/>
  <c r="AY40" i="12"/>
  <c r="BD40" i="12" s="1"/>
  <c r="AD41" i="11"/>
  <c r="N41" i="11" s="1"/>
  <c r="AX40" i="12"/>
  <c r="BC40" i="12" s="1"/>
  <c r="BE111" i="11"/>
  <c r="Q111" i="11" s="1"/>
  <c r="AD59" i="11"/>
  <c r="N59" i="11" s="1"/>
  <c r="AY58" i="12"/>
  <c r="BD58" i="12" s="1"/>
  <c r="AX58" i="12"/>
  <c r="BC58" i="12" s="1"/>
  <c r="AK57" i="12"/>
  <c r="AD120" i="6"/>
  <c r="Q120" i="6" s="1"/>
  <c r="S120" i="6" s="1"/>
  <c r="BN18" i="11"/>
  <c r="R18" i="11" s="1"/>
  <c r="AL97" i="12"/>
  <c r="AZ91" i="12"/>
  <c r="BE91" i="12" s="1"/>
  <c r="AM25" i="12"/>
  <c r="AN12" i="12"/>
  <c r="AD185" i="6"/>
  <c r="Q185" i="6" s="1"/>
  <c r="S185" i="6" s="1"/>
  <c r="AD52" i="11"/>
  <c r="N52" i="11" s="1"/>
  <c r="AY51" i="12"/>
  <c r="BD51" i="12" s="1"/>
  <c r="AX51" i="12"/>
  <c r="BC51" i="12" s="1"/>
  <c r="AN101" i="12"/>
  <c r="AM62" i="12"/>
  <c r="BE64" i="11"/>
  <c r="Q64" i="11" s="1"/>
  <c r="AY50" i="12"/>
  <c r="BD50" i="12" s="1"/>
  <c r="AX50" i="12"/>
  <c r="BC50" i="12" s="1"/>
  <c r="AD51" i="11"/>
  <c r="N51" i="11" s="1"/>
  <c r="BN82" i="11"/>
  <c r="R82" i="11" s="1"/>
  <c r="BN25" i="11"/>
  <c r="R25" i="11" s="1"/>
  <c r="AD29" i="6"/>
  <c r="Q29" i="6" s="1"/>
  <c r="S29" i="6" s="1"/>
  <c r="BN153" i="11"/>
  <c r="R153" i="11" s="1"/>
  <c r="AV25" i="11"/>
  <c r="P25" i="11" s="1"/>
  <c r="BE99" i="11"/>
  <c r="Q99" i="11" s="1"/>
  <c r="BN19" i="11"/>
  <c r="R19" i="11" s="1"/>
  <c r="AK60" i="12"/>
  <c r="AD360" i="6"/>
  <c r="Q360" i="6" s="1"/>
  <c r="S360" i="6" s="1"/>
  <c r="BN121" i="11"/>
  <c r="R121" i="11" s="1"/>
  <c r="AV41" i="11"/>
  <c r="P41" i="11" s="1"/>
  <c r="AD8" i="6"/>
  <c r="Q8" i="6" s="1"/>
  <c r="S8" i="6" s="1"/>
  <c r="AY100" i="12"/>
  <c r="BD100" i="12" s="1"/>
  <c r="AX100" i="12"/>
  <c r="BC100" i="12" s="1"/>
  <c r="AD101" i="11"/>
  <c r="N101" i="11" s="1"/>
  <c r="BN40" i="11"/>
  <c r="R40" i="11" s="1"/>
  <c r="AD174" i="6"/>
  <c r="Q174" i="6" s="1"/>
  <c r="S174" i="6" s="1"/>
  <c r="BE138" i="11"/>
  <c r="Q138" i="11" s="1"/>
  <c r="AD137" i="6"/>
  <c r="Q137" i="6" s="1"/>
  <c r="S137" i="6" s="1"/>
  <c r="BE45" i="11"/>
  <c r="Q45" i="11" s="1"/>
  <c r="AZ25" i="12"/>
  <c r="BE25" i="12" s="1"/>
  <c r="AK53" i="12"/>
  <c r="AD12" i="11"/>
  <c r="N12" i="11" s="1"/>
  <c r="AY11" i="12"/>
  <c r="BD11" i="12" s="1"/>
  <c r="AX11" i="12"/>
  <c r="BC11" i="12" s="1"/>
  <c r="AM57" i="11"/>
  <c r="O57" i="11" s="1"/>
  <c r="AK86" i="12"/>
  <c r="AW65" i="12"/>
  <c r="BB65" i="12" s="1"/>
  <c r="AJ65" i="12"/>
  <c r="AM71" i="12"/>
  <c r="BE114" i="11"/>
  <c r="Q114" i="11" s="1"/>
  <c r="AM25" i="11"/>
  <c r="O25" i="11" s="1"/>
  <c r="AD147" i="11"/>
  <c r="N147" i="11" s="1"/>
  <c r="AZ72" i="12"/>
  <c r="BE72" i="12" s="1"/>
  <c r="BN51" i="11"/>
  <c r="R51" i="11" s="1"/>
  <c r="AL88" i="12"/>
  <c r="BA15" i="12"/>
  <c r="BF15" i="12" s="1"/>
  <c r="AK20" i="12"/>
  <c r="AM99" i="12"/>
  <c r="BN160" i="11"/>
  <c r="R160" i="11" s="1"/>
  <c r="AD164" i="11"/>
  <c r="N164" i="11" s="1"/>
  <c r="AZ56" i="12"/>
  <c r="BE56" i="12" s="1"/>
  <c r="AY91" i="12"/>
  <c r="BD91" i="12" s="1"/>
  <c r="AX91" i="12"/>
  <c r="BC91" i="12" s="1"/>
  <c r="AD92" i="11"/>
  <c r="N92" i="11" s="1"/>
  <c r="AD253" i="6"/>
  <c r="Q253" i="6" s="1"/>
  <c r="S253" i="6" s="1"/>
  <c r="AV156" i="11"/>
  <c r="P156" i="11" s="1"/>
  <c r="AN68" i="12"/>
  <c r="AV54" i="11"/>
  <c r="P54" i="11" s="1"/>
  <c r="AD265" i="6"/>
  <c r="Q265" i="6" s="1"/>
  <c r="S265" i="6" s="1"/>
  <c r="BE162" i="11"/>
  <c r="Q162" i="11" s="1"/>
  <c r="BA38" i="12"/>
  <c r="BF38" i="12" s="1"/>
  <c r="AD126" i="6"/>
  <c r="Q126" i="6" s="1"/>
  <c r="S126" i="6" s="1"/>
  <c r="BA65" i="12"/>
  <c r="BF65" i="12" s="1"/>
  <c r="AL59" i="12"/>
  <c r="AN94" i="12"/>
  <c r="BE136" i="11"/>
  <c r="Q136" i="11" s="1"/>
  <c r="AN60" i="12"/>
  <c r="AM45" i="12"/>
  <c r="AD105" i="6"/>
  <c r="Q105" i="6" s="1"/>
  <c r="S105" i="6" s="1"/>
  <c r="AL68" i="12"/>
  <c r="AD110" i="6"/>
  <c r="Q110" i="6" s="1"/>
  <c r="S110" i="6" s="1"/>
  <c r="BE44" i="11"/>
  <c r="Q44" i="11" s="1"/>
  <c r="AY13" i="12"/>
  <c r="BD13" i="12" s="1"/>
  <c r="AD14" i="11"/>
  <c r="N14" i="11" s="1"/>
  <c r="AX13" i="12"/>
  <c r="BC13" i="12" s="1"/>
  <c r="AN72" i="12"/>
  <c r="AW57" i="12"/>
  <c r="BB57" i="12" s="1"/>
  <c r="AJ57" i="12"/>
  <c r="BN161" i="11"/>
  <c r="R161" i="11" s="1"/>
  <c r="AV131" i="11"/>
  <c r="P131" i="11" s="1"/>
  <c r="AD165" i="6"/>
  <c r="Q165" i="6" s="1"/>
  <c r="S165" i="6" s="1"/>
  <c r="BN8" i="11"/>
  <c r="R8" i="11" s="1"/>
  <c r="BA28" i="12"/>
  <c r="BF28" i="12" s="1"/>
  <c r="AL29" i="12"/>
  <c r="AM94" i="11"/>
  <c r="O94" i="11" s="1"/>
  <c r="AM78" i="11"/>
  <c r="O78" i="11" s="1"/>
  <c r="BE109" i="11"/>
  <c r="Q109" i="11" s="1"/>
  <c r="AK41" i="12"/>
  <c r="AJ60" i="12"/>
  <c r="AW60" i="12"/>
  <c r="BB60" i="12" s="1"/>
  <c r="AJ66" i="12"/>
  <c r="AW66" i="12"/>
  <c r="BB66" i="12" s="1"/>
  <c r="AY89" i="12"/>
  <c r="BD89" i="12" s="1"/>
  <c r="AX89" i="12"/>
  <c r="BC89" i="12" s="1"/>
  <c r="AD90" i="11"/>
  <c r="N90" i="11" s="1"/>
  <c r="AD324" i="6"/>
  <c r="Q324" i="6" s="1"/>
  <c r="S324" i="6" s="1"/>
  <c r="BN42" i="11"/>
  <c r="R42" i="11" s="1"/>
  <c r="BA16" i="12"/>
  <c r="BF16" i="12" s="1"/>
  <c r="AZ69" i="12"/>
  <c r="BE69" i="12" s="1"/>
  <c r="AD308" i="6"/>
  <c r="Q308" i="6" s="1"/>
  <c r="S308" i="6" s="1"/>
  <c r="AD99" i="6"/>
  <c r="Q99" i="6" s="1"/>
  <c r="S99" i="6" s="1"/>
  <c r="AD276" i="6"/>
  <c r="Q276" i="6" s="1"/>
  <c r="S276" i="6" s="1"/>
  <c r="AK68" i="12"/>
  <c r="AM81" i="11"/>
  <c r="O81" i="11" s="1"/>
  <c r="AM121" i="11"/>
  <c r="O121" i="11" s="1"/>
  <c r="AD121" i="11"/>
  <c r="N121" i="11" s="1"/>
  <c r="BE113" i="11"/>
  <c r="Q113" i="11" s="1"/>
  <c r="BA41" i="12"/>
  <c r="BF41" i="12" s="1"/>
  <c r="BA69" i="12"/>
  <c r="BF69" i="12" s="1"/>
  <c r="AV157" i="11"/>
  <c r="P157" i="11" s="1"/>
  <c r="AD23" i="11"/>
  <c r="N23" i="11" s="1"/>
  <c r="AX22" i="12"/>
  <c r="BC22" i="12" s="1"/>
  <c r="AY22" i="12"/>
  <c r="BD22" i="12" s="1"/>
  <c r="AD30" i="11"/>
  <c r="N30" i="11" s="1"/>
  <c r="AX29" i="12"/>
  <c r="BC29" i="12" s="1"/>
  <c r="AY29" i="12"/>
  <c r="BD29" i="12" s="1"/>
  <c r="BE122" i="11"/>
  <c r="Q122" i="11" s="1"/>
  <c r="BA80" i="12"/>
  <c r="BF80" i="12" s="1"/>
  <c r="AV27" i="11"/>
  <c r="P27" i="11" s="1"/>
  <c r="AD7" i="6"/>
  <c r="Q7" i="6" s="1"/>
  <c r="S7" i="6" s="1"/>
  <c r="BA90" i="12"/>
  <c r="BF90" i="12" s="1"/>
  <c r="BN131" i="11"/>
  <c r="R131" i="11" s="1"/>
  <c r="BA33" i="12"/>
  <c r="BF33" i="12" s="1"/>
  <c r="AD352" i="6"/>
  <c r="Q352" i="6" s="1"/>
  <c r="S352" i="6" s="1"/>
  <c r="BA98" i="12"/>
  <c r="BF98" i="12" s="1"/>
  <c r="BN27" i="11"/>
  <c r="R27" i="11" s="1"/>
  <c r="AD232" i="6"/>
  <c r="Q232" i="6" s="1"/>
  <c r="S232" i="6" s="1"/>
  <c r="AD226" i="6"/>
  <c r="Q226" i="6" s="1"/>
  <c r="S226" i="6" s="1"/>
  <c r="AM21" i="11"/>
  <c r="O21" i="11" s="1"/>
  <c r="AN83" i="12"/>
  <c r="AD304" i="6"/>
  <c r="Q304" i="6" s="1"/>
  <c r="S304" i="6" s="1"/>
  <c r="AZ70" i="12"/>
  <c r="BE70" i="12" s="1"/>
  <c r="AD301" i="6"/>
  <c r="Q301" i="6" s="1"/>
  <c r="S301" i="6" s="1"/>
  <c r="AM137" i="11"/>
  <c r="O137" i="11" s="1"/>
  <c r="AY15" i="12"/>
  <c r="BD15" i="12" s="1"/>
  <c r="AD16" i="11"/>
  <c r="N16" i="11" s="1"/>
  <c r="AX15" i="12"/>
  <c r="BC15" i="12" s="1"/>
  <c r="AJ51" i="12"/>
  <c r="AW51" i="12"/>
  <c r="BB51" i="12" s="1"/>
  <c r="AD109" i="11"/>
  <c r="N109" i="11" s="1"/>
  <c r="AD95" i="6"/>
  <c r="Q95" i="6" s="1"/>
  <c r="S95" i="6" s="1"/>
  <c r="AZ73" i="12"/>
  <c r="BE73" i="12" s="1"/>
  <c r="AV68" i="11"/>
  <c r="P68" i="11" s="1"/>
  <c r="AD134" i="11"/>
  <c r="N134" i="11" s="1"/>
  <c r="AW32" i="12"/>
  <c r="BB32" i="12" s="1"/>
  <c r="AJ32" i="12"/>
  <c r="AD89" i="6"/>
  <c r="Q89" i="6" s="1"/>
  <c r="S89" i="6" s="1"/>
  <c r="AZ103" i="12"/>
  <c r="BE103" i="12" s="1"/>
  <c r="BN14" i="11"/>
  <c r="R14" i="11" s="1"/>
  <c r="BN86" i="11"/>
  <c r="R86" i="11" s="1"/>
  <c r="BN96" i="11"/>
  <c r="R96" i="11" s="1"/>
  <c r="BE154" i="11"/>
  <c r="Q154" i="11" s="1"/>
  <c r="AD273" i="6"/>
  <c r="Q273" i="6" s="1"/>
  <c r="S273" i="6" s="1"/>
  <c r="AZ92" i="12"/>
  <c r="BE92" i="12" s="1"/>
  <c r="BN21" i="11"/>
  <c r="R21" i="11" s="1"/>
  <c r="AD240" i="6"/>
  <c r="Q240" i="6" s="1"/>
  <c r="S240" i="6" s="1"/>
  <c r="BE153" i="11"/>
  <c r="Q153" i="11" s="1"/>
  <c r="AD136" i="6"/>
  <c r="Q136" i="6" s="1"/>
  <c r="S136" i="6" s="1"/>
  <c r="AV16" i="11"/>
  <c r="P16" i="11" s="1"/>
  <c r="AD109" i="6"/>
  <c r="Q109" i="6" s="1"/>
  <c r="S109" i="6" s="1"/>
  <c r="BE142" i="11"/>
  <c r="Q142" i="11" s="1"/>
  <c r="AD195" i="6"/>
  <c r="Q195" i="6" s="1"/>
  <c r="S195" i="6" s="1"/>
  <c r="AD39" i="6"/>
  <c r="Q39" i="6" s="1"/>
  <c r="S39" i="6" s="1"/>
  <c r="AD257" i="6"/>
  <c r="Q257" i="6" s="1"/>
  <c r="S257" i="6" s="1"/>
  <c r="AN87" i="12"/>
  <c r="AD345" i="6"/>
  <c r="Q345" i="6" s="1"/>
  <c r="S345" i="6" s="1"/>
  <c r="AV155" i="11"/>
  <c r="P155" i="11" s="1"/>
  <c r="BE59" i="11"/>
  <c r="Q59" i="11" s="1"/>
  <c r="AM57" i="12"/>
  <c r="AN35" i="12"/>
  <c r="BE94" i="11"/>
  <c r="Q94" i="11" s="1"/>
  <c r="BA71" i="12"/>
  <c r="BF71" i="12" s="1"/>
  <c r="AM130" i="11"/>
  <c r="O130" i="11" s="1"/>
  <c r="AM33" i="12"/>
  <c r="AJ53" i="12"/>
  <c r="AW53" i="12"/>
  <c r="BB53" i="12" s="1"/>
  <c r="AV66" i="11"/>
  <c r="P66" i="11" s="1"/>
  <c r="AM98" i="11"/>
  <c r="O98" i="11" s="1"/>
  <c r="AD197" i="6"/>
  <c r="Q197" i="6" s="1"/>
  <c r="S197" i="6" s="1"/>
  <c r="AV5" i="11"/>
  <c r="P5" i="11" s="1"/>
  <c r="AM13" i="11"/>
  <c r="O13" i="11" s="1"/>
  <c r="AL96" i="12"/>
  <c r="AV79" i="11"/>
  <c r="P79" i="11" s="1"/>
  <c r="AM17" i="12"/>
  <c r="AD181" i="6"/>
  <c r="Q181" i="6" s="1"/>
  <c r="S181" i="6" s="1"/>
  <c r="AD116" i="6"/>
  <c r="Q116" i="6" s="1"/>
  <c r="S116" i="6" s="1"/>
  <c r="AJ20" i="12"/>
  <c r="AW20" i="12"/>
  <c r="BB20" i="12" s="1"/>
  <c r="AL46" i="12"/>
  <c r="AZ85" i="12"/>
  <c r="BE85" i="12" s="1"/>
  <c r="AZ37" i="12"/>
  <c r="BE37" i="12" s="1"/>
  <c r="AJ40" i="12"/>
  <c r="AW40" i="12"/>
  <c r="BB40" i="12" s="1"/>
  <c r="AV162" i="11"/>
  <c r="P162" i="11" s="1"/>
  <c r="AN65" i="12"/>
  <c r="AX57" i="12"/>
  <c r="BC57" i="12" s="1"/>
  <c r="AY57" i="12"/>
  <c r="BD57" i="12" s="1"/>
  <c r="AD58" i="11"/>
  <c r="N58" i="11" s="1"/>
  <c r="AD76" i="6"/>
  <c r="Q76" i="6" s="1"/>
  <c r="S76" i="6" s="1"/>
  <c r="BA50" i="12"/>
  <c r="BF50" i="12" s="1"/>
  <c r="AM88" i="12"/>
  <c r="AN55" i="12"/>
  <c r="AJ30" i="12"/>
  <c r="AW30" i="12"/>
  <c r="BB30" i="12" s="1"/>
  <c r="AD279" i="6"/>
  <c r="Q279" i="6" s="1"/>
  <c r="S279" i="6" s="1"/>
  <c r="AZ65" i="12"/>
  <c r="BE65" i="12" s="1"/>
  <c r="BN81" i="11"/>
  <c r="R81" i="11" s="1"/>
  <c r="AK100" i="12"/>
  <c r="AM11" i="12"/>
  <c r="AN82" i="12"/>
  <c r="BE27" i="11"/>
  <c r="Q27" i="11" s="1"/>
  <c r="AM35" i="12"/>
  <c r="AL33" i="12"/>
  <c r="AK31" i="12"/>
  <c r="BN29" i="11"/>
  <c r="R29" i="11" s="1"/>
  <c r="AN20" i="12"/>
  <c r="AY17" i="12"/>
  <c r="BD17" i="12" s="1"/>
  <c r="AD18" i="11"/>
  <c r="N18" i="11" s="1"/>
  <c r="AX17" i="12"/>
  <c r="BC17" i="12" s="1"/>
  <c r="BE91" i="11"/>
  <c r="Q91" i="11" s="1"/>
  <c r="AM116" i="11"/>
  <c r="O116" i="11" s="1"/>
  <c r="AD130" i="11"/>
  <c r="N130" i="11" s="1"/>
  <c r="AV138" i="11"/>
  <c r="P138" i="11" s="1"/>
  <c r="AM100" i="12"/>
  <c r="AK46" i="12"/>
  <c r="AK29" i="12"/>
  <c r="AD330" i="6"/>
  <c r="Q330" i="6" s="1"/>
  <c r="S330" i="6" s="1"/>
  <c r="AM86" i="11"/>
  <c r="O86" i="11" s="1"/>
  <c r="BN65" i="11"/>
  <c r="R65" i="11" s="1"/>
  <c r="BE42" i="11"/>
  <c r="Q42" i="11" s="1"/>
  <c r="AD133" i="6"/>
  <c r="Q133" i="6" s="1"/>
  <c r="S133" i="6" s="1"/>
  <c r="AX76" i="12"/>
  <c r="BC76" i="12" s="1"/>
  <c r="AD77" i="11"/>
  <c r="N77" i="11" s="1"/>
  <c r="AY76" i="12"/>
  <c r="BD76" i="12" s="1"/>
  <c r="AZ75" i="12"/>
  <c r="BE75" i="12" s="1"/>
  <c r="AD148" i="11"/>
  <c r="N148" i="11" s="1"/>
  <c r="AJ10" i="12"/>
  <c r="AW10" i="12"/>
  <c r="BB10" i="12" s="1"/>
  <c r="AL48" i="12"/>
  <c r="AD203" i="6"/>
  <c r="Q203" i="6" s="1"/>
  <c r="S203" i="6" s="1"/>
  <c r="AV57" i="11"/>
  <c r="P57" i="11" s="1"/>
  <c r="AZ21" i="12"/>
  <c r="BE21" i="12" s="1"/>
  <c r="AZ31" i="12"/>
  <c r="BE31" i="12" s="1"/>
  <c r="BN124" i="11"/>
  <c r="R124" i="11" s="1"/>
  <c r="AM29" i="11"/>
  <c r="O29" i="11" s="1"/>
  <c r="AD69" i="6"/>
  <c r="Q69" i="6" s="1"/>
  <c r="S69" i="6" s="1"/>
  <c r="AV70" i="11"/>
  <c r="P70" i="11" s="1"/>
  <c r="BN60" i="11"/>
  <c r="R60" i="11" s="1"/>
  <c r="AL54" i="12"/>
  <c r="AY6" i="12"/>
  <c r="BD6" i="12" s="1"/>
  <c r="AX6" i="12"/>
  <c r="BC6" i="12" s="1"/>
  <c r="AD7" i="11"/>
  <c r="N7" i="11" s="1"/>
  <c r="AM93" i="11"/>
  <c r="O93" i="11" s="1"/>
  <c r="AJ46" i="12"/>
  <c r="AW46" i="12"/>
  <c r="BB46" i="12" s="1"/>
  <c r="AD92" i="6"/>
  <c r="Q92" i="6" s="1"/>
  <c r="S92" i="6" s="1"/>
  <c r="AD267" i="6"/>
  <c r="Q267" i="6" s="1"/>
  <c r="S267" i="6" s="1"/>
  <c r="BE144" i="11"/>
  <c r="Q144" i="11" s="1"/>
  <c r="AK40" i="12"/>
  <c r="AD204" i="6"/>
  <c r="Q204" i="6" s="1"/>
  <c r="S204" i="6" s="1"/>
  <c r="AL70" i="12"/>
  <c r="BN108" i="11"/>
  <c r="R108" i="11" s="1"/>
  <c r="BE147" i="11"/>
  <c r="Q147" i="11" s="1"/>
  <c r="AD47" i="6"/>
  <c r="Q47" i="6" s="1"/>
  <c r="S47" i="6" s="1"/>
  <c r="AK61" i="12"/>
  <c r="AV132" i="11"/>
  <c r="P132" i="11" s="1"/>
  <c r="AD84" i="11"/>
  <c r="N84" i="11" s="1"/>
  <c r="AX83" i="12"/>
  <c r="BC83" i="12" s="1"/>
  <c r="AY83" i="12"/>
  <c r="BD83" i="12" s="1"/>
  <c r="AK4" i="12"/>
  <c r="AD116" i="11"/>
  <c r="N116" i="11" s="1"/>
  <c r="AW47" i="12"/>
  <c r="BB47" i="12" s="1"/>
  <c r="AJ47" i="12"/>
  <c r="AD133" i="11"/>
  <c r="N133" i="11" s="1"/>
  <c r="AM12" i="11"/>
  <c r="O12" i="11" s="1"/>
  <c r="AN48" i="12"/>
  <c r="AL16" i="12"/>
  <c r="AD46" i="6"/>
  <c r="Q46" i="6" s="1"/>
  <c r="S46" i="6" s="1"/>
  <c r="BA62" i="12"/>
  <c r="BF62" i="12" s="1"/>
  <c r="AK28" i="12"/>
  <c r="AM44" i="12"/>
  <c r="AL58" i="12"/>
  <c r="AZ42" i="12"/>
  <c r="BE42" i="12" s="1"/>
  <c r="BN122" i="11"/>
  <c r="R122" i="11" s="1"/>
  <c r="AD45" i="6"/>
  <c r="Q45" i="6" s="1"/>
  <c r="S45" i="6" s="1"/>
  <c r="AD162" i="6"/>
  <c r="Q162" i="6" s="1"/>
  <c r="S162" i="6" s="1"/>
  <c r="AD170" i="6"/>
  <c r="Q170" i="6" s="1"/>
  <c r="S170" i="6" s="1"/>
  <c r="AL6" i="12"/>
  <c r="BE96" i="11"/>
  <c r="Q96" i="11" s="1"/>
  <c r="AK35" i="12"/>
  <c r="AD88" i="6"/>
  <c r="Q88" i="6" s="1"/>
  <c r="S88" i="6" s="1"/>
  <c r="AD146" i="6"/>
  <c r="Q146" i="6" s="1"/>
  <c r="S146" i="6" s="1"/>
  <c r="AV105" i="11"/>
  <c r="P105" i="11" s="1"/>
  <c r="AM153" i="11"/>
  <c r="O153" i="11" s="1"/>
  <c r="AD140" i="6"/>
  <c r="Q140" i="6" s="1"/>
  <c r="S140" i="6" s="1"/>
  <c r="AN43" i="12"/>
  <c r="AV116" i="11"/>
  <c r="P116" i="11" s="1"/>
  <c r="BN15" i="11"/>
  <c r="R15" i="11" s="1"/>
  <c r="AZ53" i="12"/>
  <c r="BE53" i="12" s="1"/>
  <c r="AM78" i="12"/>
  <c r="AD10" i="6"/>
  <c r="Q10" i="6" s="1"/>
  <c r="S10" i="6" s="1"/>
  <c r="AZ40" i="12"/>
  <c r="BE40" i="12" s="1"/>
  <c r="AV73" i="11"/>
  <c r="P73" i="11" s="1"/>
  <c r="BN84" i="11"/>
  <c r="R84" i="11" s="1"/>
  <c r="AZ4" i="12"/>
  <c r="BE4" i="12" s="1"/>
  <c r="BA37" i="12"/>
  <c r="BF37" i="12" s="1"/>
  <c r="BA39" i="12"/>
  <c r="BF39" i="12" s="1"/>
  <c r="BA91" i="12"/>
  <c r="BF91" i="12" s="1"/>
  <c r="AD164" i="6"/>
  <c r="Q164" i="6" s="1"/>
  <c r="S164" i="6" s="1"/>
  <c r="AL19" i="12"/>
  <c r="BE23" i="11"/>
  <c r="Q23" i="11" s="1"/>
  <c r="AD348" i="6"/>
  <c r="Q348" i="6" s="1"/>
  <c r="S348" i="6" s="1"/>
  <c r="AW45" i="12"/>
  <c r="BB45" i="12" s="1"/>
  <c r="AJ45" i="12"/>
  <c r="AY48" i="12"/>
  <c r="BD48" i="12" s="1"/>
  <c r="AD49" i="11"/>
  <c r="N49" i="11" s="1"/>
  <c r="AX48" i="12"/>
  <c r="BC48" i="12" s="1"/>
  <c r="AL39" i="12"/>
  <c r="AM106" i="11"/>
  <c r="O106" i="11" s="1"/>
  <c r="AD145" i="11"/>
  <c r="N145" i="11" s="1"/>
  <c r="AD171" i="6"/>
  <c r="Q171" i="6" s="1"/>
  <c r="S171" i="6" s="1"/>
  <c r="AJ39" i="12"/>
  <c r="AW39" i="12"/>
  <c r="BB39" i="12" s="1"/>
  <c r="AV129" i="11"/>
  <c r="P129" i="11" s="1"/>
  <c r="AD131" i="6"/>
  <c r="Q131" i="6" s="1"/>
  <c r="S131" i="6" s="1"/>
  <c r="BE135" i="11"/>
  <c r="Q135" i="11" s="1"/>
  <c r="AD351" i="6"/>
  <c r="Q351" i="6" s="1"/>
  <c r="S351" i="6" s="1"/>
  <c r="AX45" i="12"/>
  <c r="BC45" i="12" s="1"/>
  <c r="AY45" i="12"/>
  <c r="BD45" i="12" s="1"/>
  <c r="AD46" i="11"/>
  <c r="N46" i="11" s="1"/>
  <c r="AM67" i="12"/>
  <c r="AN42" i="12"/>
  <c r="AM15" i="12"/>
  <c r="AM145" i="11"/>
  <c r="O145" i="11" s="1"/>
  <c r="BA94" i="12"/>
  <c r="BF94" i="12" s="1"/>
  <c r="AV144" i="11"/>
  <c r="P144" i="11" s="1"/>
  <c r="AD23" i="6"/>
  <c r="Q23" i="6" s="1"/>
  <c r="S23" i="6" s="1"/>
  <c r="AD35" i="6"/>
  <c r="Q35" i="6" s="1"/>
  <c r="S35" i="6" s="1"/>
  <c r="AZ45" i="12"/>
  <c r="BE45" i="12" s="1"/>
  <c r="AW63" i="12"/>
  <c r="BB63" i="12" s="1"/>
  <c r="AJ63" i="12"/>
  <c r="BE10" i="11"/>
  <c r="Q10" i="11" s="1"/>
  <c r="AD120" i="11"/>
  <c r="N120" i="11" s="1"/>
  <c r="AD167" i="6"/>
  <c r="Q167" i="6" s="1"/>
  <c r="S167" i="6" s="1"/>
  <c r="AV115" i="11"/>
  <c r="P115" i="11" s="1"/>
  <c r="BA55" i="12"/>
  <c r="BF55" i="12" s="1"/>
  <c r="AL43" i="12"/>
  <c r="AK45" i="12"/>
  <c r="AM26" i="12"/>
  <c r="AD135" i="11"/>
  <c r="N135" i="11" s="1"/>
  <c r="BE11" i="11"/>
  <c r="Q11" i="11" s="1"/>
  <c r="AM5" i="12"/>
  <c r="AV95" i="11"/>
  <c r="P95" i="11" s="1"/>
  <c r="AM129" i="11"/>
  <c r="O129" i="11" s="1"/>
  <c r="AN74" i="12"/>
  <c r="AV106" i="11"/>
  <c r="P106" i="11" s="1"/>
  <c r="AZ12" i="12"/>
  <c r="BE12" i="12" s="1"/>
  <c r="AM51" i="12"/>
  <c r="AD161" i="6"/>
  <c r="Q161" i="6" s="1"/>
  <c r="S161" i="6" s="1"/>
  <c r="AD48" i="11"/>
  <c r="N48" i="11" s="1"/>
  <c r="AY47" i="12"/>
  <c r="BD47" i="12" s="1"/>
  <c r="AX47" i="12"/>
  <c r="BC47" i="12" s="1"/>
  <c r="AD326" i="6"/>
  <c r="Q326" i="6" s="1"/>
  <c r="S326" i="6" s="1"/>
  <c r="AL93" i="12"/>
  <c r="AD196" i="6"/>
  <c r="Q196" i="6" s="1"/>
  <c r="S196" i="6" s="1"/>
  <c r="AD281" i="6"/>
  <c r="Q281" i="6" s="1"/>
  <c r="S281" i="6" s="1"/>
  <c r="AL32" i="12"/>
  <c r="AN26" i="12"/>
  <c r="AD118" i="6"/>
  <c r="Q118" i="6" s="1"/>
  <c r="S118" i="6" s="1"/>
  <c r="BA42" i="12"/>
  <c r="BF42" i="12" s="1"/>
  <c r="AD113" i="6"/>
  <c r="Q113" i="6" s="1"/>
  <c r="S113" i="6" s="1"/>
  <c r="AV149" i="11"/>
  <c r="P149" i="11" s="1"/>
  <c r="AD245" i="6"/>
  <c r="Q245" i="6" s="1"/>
  <c r="S245" i="6" s="1"/>
  <c r="AD44" i="6"/>
  <c r="Q44" i="6" s="1"/>
  <c r="S44" i="6" s="1"/>
  <c r="BE50" i="11"/>
  <c r="Q50" i="11" s="1"/>
  <c r="AM91" i="11"/>
  <c r="O91" i="11" s="1"/>
  <c r="AV78" i="11"/>
  <c r="P78" i="11" s="1"/>
  <c r="AN64" i="12"/>
  <c r="AY65" i="12"/>
  <c r="BD65" i="12" s="1"/>
  <c r="AD66" i="11"/>
  <c r="N66" i="11" s="1"/>
  <c r="AX65" i="12"/>
  <c r="BC65" i="12" s="1"/>
  <c r="AM140" i="11"/>
  <c r="O140" i="11" s="1"/>
  <c r="BE107" i="11"/>
  <c r="Q107" i="11" s="1"/>
  <c r="AL4" i="12"/>
  <c r="AX77" i="12"/>
  <c r="BC77" i="12" s="1"/>
  <c r="AY77" i="12"/>
  <c r="BD77" i="12" s="1"/>
  <c r="AD78" i="11"/>
  <c r="N78" i="11" s="1"/>
  <c r="AX92" i="12"/>
  <c r="BC92" i="12" s="1"/>
  <c r="AD93" i="11"/>
  <c r="N93" i="11" s="1"/>
  <c r="AY92" i="12"/>
  <c r="BD92" i="12" s="1"/>
  <c r="AZ15" i="12"/>
  <c r="BE15" i="12" s="1"/>
  <c r="AD327" i="6"/>
  <c r="Q327" i="6" s="1"/>
  <c r="S327" i="6" s="1"/>
  <c r="AV26" i="11"/>
  <c r="P26" i="11" s="1"/>
  <c r="AM143" i="11"/>
  <c r="O143" i="11" s="1"/>
  <c r="AW56" i="12"/>
  <c r="BB56" i="12" s="1"/>
  <c r="AJ56" i="12"/>
  <c r="AD169" i="6"/>
  <c r="Q169" i="6" s="1"/>
  <c r="S169" i="6" s="1"/>
  <c r="AN38" i="12"/>
  <c r="AJ6" i="12"/>
  <c r="AW6" i="12"/>
  <c r="BB6" i="12" s="1"/>
  <c r="AD110" i="11"/>
  <c r="N110" i="11" s="1"/>
  <c r="BN77" i="11"/>
  <c r="R77" i="11" s="1"/>
  <c r="AD135" i="6"/>
  <c r="Q135" i="6" s="1"/>
  <c r="S135" i="6" s="1"/>
  <c r="BE141" i="11"/>
  <c r="Q141" i="11" s="1"/>
  <c r="AJ48" i="12"/>
  <c r="AW48" i="12"/>
  <c r="BB48" i="12" s="1"/>
  <c r="AZ77" i="12"/>
  <c r="BE77" i="12" s="1"/>
  <c r="AV71" i="11"/>
  <c r="P71" i="11" s="1"/>
  <c r="AK102" i="12"/>
  <c r="BA51" i="12"/>
  <c r="BF51" i="12" s="1"/>
  <c r="AD11" i="6"/>
  <c r="Q11" i="6" s="1"/>
  <c r="S11" i="6" s="1"/>
  <c r="AV122" i="11"/>
  <c r="P122" i="11" s="1"/>
  <c r="AV65" i="11"/>
  <c r="P65" i="11" s="1"/>
  <c r="BE112" i="11"/>
  <c r="Q112" i="11" s="1"/>
  <c r="AZ48" i="12"/>
  <c r="BE48" i="12" s="1"/>
  <c r="BN141" i="11"/>
  <c r="R141" i="11" s="1"/>
  <c r="AM89" i="12"/>
  <c r="AD151" i="6"/>
  <c r="Q151" i="6" s="1"/>
  <c r="S151" i="6" s="1"/>
  <c r="AZ5" i="12"/>
  <c r="BE5" i="12" s="1"/>
  <c r="BE129" i="11"/>
  <c r="Q129" i="11" s="1"/>
  <c r="BE133" i="11"/>
  <c r="Q133" i="11" s="1"/>
  <c r="AD132" i="6"/>
  <c r="Q132" i="6" s="1"/>
  <c r="S132" i="6" s="1"/>
  <c r="AD5" i="6"/>
  <c r="Q5" i="6" s="1"/>
  <c r="S5" i="6" s="1"/>
  <c r="AM43" i="11"/>
  <c r="O43" i="11" s="1"/>
  <c r="AK48" i="12"/>
  <c r="BE5" i="11"/>
  <c r="Q5" i="11" s="1"/>
  <c r="AD153" i="6"/>
  <c r="Q153" i="6" s="1"/>
  <c r="S153" i="6" s="1"/>
  <c r="AV110" i="11"/>
  <c r="P110" i="11" s="1"/>
  <c r="AM85" i="11"/>
  <c r="O85" i="11" s="1"/>
  <c r="AV83" i="11"/>
  <c r="P83" i="11" s="1"/>
  <c r="AV158" i="11"/>
  <c r="P158" i="11" s="1"/>
  <c r="AJ69" i="12"/>
  <c r="AW69" i="12"/>
  <c r="BB69" i="12" s="1"/>
  <c r="AM150" i="11"/>
  <c r="O150" i="11" s="1"/>
  <c r="AM104" i="11"/>
  <c r="O104" i="11" s="1"/>
  <c r="AV141" i="11"/>
  <c r="P141" i="11" s="1"/>
  <c r="AW96" i="12"/>
  <c r="BB96" i="12" s="1"/>
  <c r="AJ96" i="12"/>
  <c r="AX24" i="12"/>
  <c r="BC24" i="12" s="1"/>
  <c r="AY24" i="12"/>
  <c r="BD24" i="12" s="1"/>
  <c r="AD25" i="11"/>
  <c r="N25" i="11" s="1"/>
  <c r="BE55" i="11"/>
  <c r="Q55" i="11" s="1"/>
  <c r="AM31" i="11"/>
  <c r="O31" i="11" s="1"/>
  <c r="AZ28" i="12"/>
  <c r="BE28" i="12" s="1"/>
  <c r="AK88" i="12"/>
  <c r="AV10" i="11"/>
  <c r="P10" i="11" s="1"/>
  <c r="AN30" i="12"/>
  <c r="AD100" i="6"/>
  <c r="Q100" i="6" s="1"/>
  <c r="S100" i="6" s="1"/>
  <c r="AD321" i="6"/>
  <c r="Q321" i="6" s="1"/>
  <c r="S321" i="6" s="1"/>
  <c r="AD18" i="6"/>
  <c r="Q18" i="6" s="1"/>
  <c r="S18" i="6" s="1"/>
  <c r="BA64" i="12"/>
  <c r="BF64" i="12" s="1"/>
  <c r="AN59" i="12"/>
  <c r="AM22" i="12"/>
  <c r="BE88" i="11"/>
  <c r="Q88" i="11" s="1"/>
  <c r="BE163" i="11"/>
  <c r="Q163" i="11" s="1"/>
  <c r="QX19" i="10"/>
  <c r="QY32" i="10"/>
  <c r="QU131" i="10"/>
  <c r="QL109" i="10"/>
  <c r="QX87" i="10"/>
  <c r="RY69" i="10"/>
  <c r="QL83" i="10"/>
  <c r="SB87" i="10"/>
  <c r="RD17" i="10"/>
  <c r="QN31" i="10"/>
  <c r="RA105" i="10"/>
  <c r="RW39" i="10"/>
  <c r="RA89" i="10"/>
  <c r="RC132" i="10"/>
  <c r="QO86" i="10"/>
  <c r="RY70" i="10"/>
  <c r="RD137" i="10"/>
  <c r="RZ36" i="10"/>
  <c r="RA106" i="10"/>
  <c r="QM107" i="10"/>
  <c r="FN44" i="10"/>
  <c r="QV80" i="10"/>
  <c r="SB46" i="10"/>
  <c r="QL80" i="10"/>
  <c r="RZ32" i="10"/>
  <c r="QZ131" i="10"/>
  <c r="RZ50" i="10"/>
  <c r="QW68" i="10"/>
  <c r="RY33" i="10"/>
  <c r="QY58" i="10"/>
  <c r="SA104" i="10"/>
  <c r="QM45" i="10"/>
  <c r="QZ144" i="10"/>
  <c r="GI8" i="10"/>
  <c r="RA8" i="10" s="1"/>
  <c r="LS83" i="10"/>
  <c r="RC83" i="10" s="1"/>
  <c r="QX56" i="10"/>
  <c r="RY14" i="10"/>
  <c r="QM76" i="10"/>
  <c r="RC57" i="10"/>
  <c r="SB31" i="10"/>
  <c r="QN95" i="10"/>
  <c r="QN137" i="10"/>
  <c r="RB76" i="10"/>
  <c r="RA11" i="10"/>
  <c r="GL80" i="10"/>
  <c r="RA80" i="10" s="1"/>
  <c r="OL29" i="10"/>
  <c r="QY14" i="10"/>
  <c r="SB63" i="10"/>
  <c r="QZ59" i="10"/>
  <c r="RB67" i="10"/>
  <c r="QN92" i="10"/>
  <c r="OL34" i="10"/>
  <c r="QO34" i="10" s="1"/>
  <c r="LP119" i="10"/>
  <c r="RC119" i="10" s="1"/>
  <c r="CX95" i="10"/>
  <c r="RY95" i="10" s="1"/>
  <c r="GH24" i="10"/>
  <c r="DP63" i="10"/>
  <c r="QK63" i="10" s="1"/>
  <c r="RV5" i="10"/>
  <c r="OH45" i="10"/>
  <c r="RD45" i="10" s="1"/>
  <c r="JD141" i="10"/>
  <c r="RB141" i="10" s="1"/>
  <c r="OO91" i="10"/>
  <c r="SC91" i="10" s="1"/>
  <c r="IH121" i="10"/>
  <c r="SA121" i="10" s="1"/>
  <c r="GF149" i="10"/>
  <c r="RA149" i="10" s="1"/>
  <c r="CX87" i="10"/>
  <c r="RY87" i="10" s="1"/>
  <c r="QX91" i="10"/>
  <c r="KY112" i="10"/>
  <c r="QX112" i="10" s="1"/>
  <c r="DR24" i="10"/>
  <c r="QK24" i="10" s="1"/>
  <c r="JB118" i="10"/>
  <c r="QM118" i="10" s="1"/>
  <c r="QK112" i="10"/>
  <c r="OK58" i="10"/>
  <c r="JA127" i="10"/>
  <c r="RB127" i="10" s="1"/>
  <c r="QU116" i="10"/>
  <c r="DT67" i="10"/>
  <c r="QZ67" i="10" s="1"/>
  <c r="RT102" i="10"/>
  <c r="OH87" i="10"/>
  <c r="RD87" i="10" s="1"/>
  <c r="FN9" i="10"/>
  <c r="RU9" i="10" s="1"/>
  <c r="LT16" i="10"/>
  <c r="QN16" i="10" s="1"/>
  <c r="OH117" i="10"/>
  <c r="RD117" i="10" s="1"/>
  <c r="NQ47" i="10"/>
  <c r="QY47" i="10" s="1"/>
  <c r="LS52" i="10"/>
  <c r="RC52" i="10" s="1"/>
  <c r="LW110" i="10"/>
  <c r="SB110" i="10" s="1"/>
  <c r="QV94" i="10"/>
  <c r="RB99" i="10"/>
  <c r="QO150" i="10"/>
  <c r="SA128" i="10"/>
  <c r="QZ50" i="10"/>
  <c r="QZ61" i="10"/>
  <c r="RC25" i="10"/>
  <c r="QO100" i="10"/>
  <c r="RC14" i="10"/>
  <c r="RD107" i="10"/>
  <c r="RA120" i="10"/>
  <c r="RD33" i="10"/>
  <c r="RA141" i="10"/>
  <c r="RZ74" i="10"/>
  <c r="RU55" i="10"/>
  <c r="RA157" i="10"/>
  <c r="RD40" i="10"/>
  <c r="QN117" i="10"/>
  <c r="QO41" i="10"/>
  <c r="SB115" i="10"/>
  <c r="OL135" i="10"/>
  <c r="RC135" i="10"/>
  <c r="RY80" i="10"/>
  <c r="RZ56" i="10"/>
  <c r="JA140" i="10"/>
  <c r="IX100" i="10"/>
  <c r="RB72" i="10"/>
  <c r="SC158" i="10"/>
  <c r="GF25" i="10"/>
  <c r="RA25" i="10" s="1"/>
  <c r="QK136" i="10"/>
  <c r="QZ14" i="10"/>
  <c r="NR35" i="10"/>
  <c r="SC35" i="10" s="1"/>
  <c r="NR59" i="10"/>
  <c r="RB24" i="10"/>
  <c r="RY130" i="10"/>
  <c r="RC163" i="10"/>
  <c r="DQ163" i="10"/>
  <c r="QZ163" i="10" s="1"/>
  <c r="RV64" i="10"/>
  <c r="DL129" i="10"/>
  <c r="RC147" i="10"/>
  <c r="QW158" i="10"/>
  <c r="QO22" i="10"/>
  <c r="RY124" i="10"/>
  <c r="QV7" i="10"/>
  <c r="QY102" i="10"/>
  <c r="RD64" i="10"/>
  <c r="QW144" i="10"/>
  <c r="KY138" i="10"/>
  <c r="QX138" i="10" s="1"/>
  <c r="QM161" i="10"/>
  <c r="SA146" i="10"/>
  <c r="IV65" i="10"/>
  <c r="QM65" i="10" s="1"/>
  <c r="RZ125" i="10"/>
  <c r="JE76" i="10"/>
  <c r="SA76" i="10" s="1"/>
  <c r="LR46" i="10"/>
  <c r="LT69" i="10"/>
  <c r="QU49" i="10"/>
  <c r="SA91" i="10"/>
  <c r="JB7" i="10"/>
  <c r="QM7" i="10" s="1"/>
  <c r="RU67" i="10"/>
  <c r="J14" i="6"/>
  <c r="QY6" i="10"/>
  <c r="CW5" i="10"/>
  <c r="KZ163" i="10"/>
  <c r="SB163" i="10" s="1"/>
  <c r="OH22" i="10"/>
  <c r="DN9" i="10"/>
  <c r="GN12" i="10"/>
  <c r="RA12" i="10" s="1"/>
  <c r="OJ8" i="10"/>
  <c r="LN8" i="10"/>
  <c r="QN8" i="10" s="1"/>
  <c r="IV30" i="10"/>
  <c r="QM30" i="10" s="1"/>
  <c r="J11" i="6"/>
  <c r="JD157" i="10"/>
  <c r="IZ111" i="10"/>
  <c r="QM111" i="10" s="1"/>
  <c r="OK10" i="10"/>
  <c r="RX87" i="10"/>
  <c r="J36" i="6"/>
  <c r="IZ157" i="10"/>
  <c r="QM157" i="10" s="1"/>
  <c r="J21" i="6"/>
  <c r="DU55" i="10"/>
  <c r="RY55" i="10" s="1"/>
  <c r="QV146" i="10"/>
  <c r="RA35" i="10"/>
  <c r="RY107" i="10"/>
  <c r="RV57" i="10"/>
  <c r="QU133" i="10"/>
  <c r="QZ19" i="10"/>
  <c r="SA129" i="10"/>
  <c r="RA49" i="10"/>
  <c r="RC129" i="10"/>
  <c r="RA6" i="10"/>
  <c r="QO134" i="10"/>
  <c r="RC162" i="10"/>
  <c r="RD144" i="10"/>
  <c r="RY131" i="10"/>
  <c r="RB71" i="10"/>
  <c r="QY29" i="10"/>
  <c r="QN65" i="10"/>
  <c r="SA157" i="10"/>
  <c r="GD141" i="10"/>
  <c r="QL141" i="10" s="1"/>
  <c r="QK27" i="10"/>
  <c r="SC131" i="10"/>
  <c r="QO99" i="10"/>
  <c r="QY124" i="10"/>
  <c r="LN84" i="10"/>
  <c r="QN84" i="10" s="1"/>
  <c r="RB97" i="10"/>
  <c r="NQ88" i="10"/>
  <c r="QY88" i="10" s="1"/>
  <c r="RD73" i="10"/>
  <c r="QO40" i="10"/>
  <c r="SB137" i="10"/>
  <c r="RY8" i="10"/>
  <c r="RZ109" i="10"/>
  <c r="SA101" i="10"/>
  <c r="J12" i="6"/>
  <c r="QY127" i="10"/>
  <c r="RV56" i="10"/>
  <c r="QL149" i="10"/>
  <c r="DT100" i="10"/>
  <c r="RB145" i="10"/>
  <c r="QK39" i="10"/>
  <c r="RD155" i="10"/>
  <c r="QK75" i="10"/>
  <c r="QL36" i="10"/>
  <c r="RC142" i="10"/>
  <c r="IH111" i="10"/>
  <c r="SA111" i="10" s="1"/>
  <c r="QO72" i="10"/>
  <c r="QK85" i="10"/>
  <c r="QX127" i="10"/>
  <c r="SA137" i="10"/>
  <c r="ON80" i="10"/>
  <c r="RD80" i="10" s="1"/>
  <c r="GD90" i="10"/>
  <c r="FN8" i="10"/>
  <c r="RU8" i="10" s="1"/>
  <c r="NQ142" i="10"/>
  <c r="QY142" i="10" s="1"/>
  <c r="CX35" i="10"/>
  <c r="RY35" i="10" s="1"/>
  <c r="NQ159" i="10"/>
  <c r="DL30" i="10"/>
  <c r="QK30" i="10" s="1"/>
  <c r="GD24" i="10"/>
  <c r="QL24" i="10" s="1"/>
  <c r="GF86" i="10"/>
  <c r="IF28" i="10"/>
  <c r="RV28" i="10" s="1"/>
  <c r="QV24" i="10"/>
  <c r="NQ149" i="10"/>
  <c r="QY149" i="10" s="1"/>
  <c r="DR54" i="10"/>
  <c r="QK54" i="10" s="1"/>
  <c r="IZ15" i="10"/>
  <c r="QM15" i="10" s="1"/>
  <c r="OL25" i="10"/>
  <c r="GL151" i="10"/>
  <c r="FN43" i="10"/>
  <c r="RU43" i="10" s="1"/>
  <c r="CX36" i="10"/>
  <c r="RY36" i="10" s="1"/>
  <c r="J41" i="6"/>
  <c r="LV48" i="10"/>
  <c r="RC48" i="10" s="1"/>
  <c r="GM120" i="10"/>
  <c r="RZ120" i="10" s="1"/>
  <c r="IH118" i="10"/>
  <c r="SA118" i="10" s="1"/>
  <c r="J18" i="6"/>
  <c r="RA151" i="10"/>
  <c r="QM63" i="10"/>
  <c r="RD143" i="10"/>
  <c r="QW148" i="10"/>
  <c r="RX41" i="10"/>
  <c r="QK127" i="10"/>
  <c r="QV151" i="10"/>
  <c r="QU99" i="10"/>
  <c r="QL5" i="10"/>
  <c r="QU48" i="10"/>
  <c r="RV60" i="10"/>
  <c r="RA64" i="10"/>
  <c r="QK129" i="10"/>
  <c r="RA27" i="10"/>
  <c r="RC70" i="10"/>
  <c r="QV45" i="10"/>
  <c r="RC36" i="10"/>
  <c r="RB68" i="10"/>
  <c r="RA66" i="10"/>
  <c r="QN161" i="10"/>
  <c r="RB25" i="10"/>
  <c r="RB22" i="10"/>
  <c r="RZ73" i="10"/>
  <c r="QU18" i="10"/>
  <c r="QY41" i="10"/>
  <c r="RC54" i="10"/>
  <c r="RD37" i="10"/>
  <c r="QM46" i="10"/>
  <c r="RY153" i="10"/>
  <c r="QO129" i="10"/>
  <c r="RA86" i="10"/>
  <c r="OO11" i="10"/>
  <c r="SC11" i="10" s="1"/>
  <c r="QM162" i="10"/>
  <c r="QY69" i="10"/>
  <c r="RY51" i="10"/>
  <c r="LT35" i="10"/>
  <c r="RC10" i="10"/>
  <c r="RD103" i="10"/>
  <c r="JE47" i="10"/>
  <c r="SA47" i="10" s="1"/>
  <c r="RY5" i="10"/>
  <c r="QN115" i="10"/>
  <c r="RA101" i="10"/>
  <c r="QN46" i="10"/>
  <c r="QL17" i="10"/>
  <c r="QO62" i="10"/>
  <c r="RA78" i="10"/>
  <c r="SB7" i="10"/>
  <c r="QZ136" i="10"/>
  <c r="RU148" i="10"/>
  <c r="RD109" i="10"/>
  <c r="QZ33" i="10"/>
  <c r="QX109" i="10"/>
  <c r="RU51" i="10"/>
  <c r="NR128" i="10"/>
  <c r="SC128" i="10" s="1"/>
  <c r="RA103" i="10"/>
  <c r="QL131" i="10"/>
  <c r="LN75" i="10"/>
  <c r="QN75" i="10" s="1"/>
  <c r="GD67" i="10"/>
  <c r="QL67" i="10" s="1"/>
  <c r="LT30" i="10"/>
  <c r="QN30" i="10" s="1"/>
  <c r="RT58" i="10"/>
  <c r="RV61" i="10"/>
  <c r="JF46" i="10"/>
  <c r="GH114" i="10"/>
  <c r="QO35" i="10"/>
  <c r="LN129" i="10"/>
  <c r="KY150" i="10"/>
  <c r="QX150" i="10" s="1"/>
  <c r="OK38" i="10"/>
  <c r="RD38" i="10" s="1"/>
  <c r="KY66" i="10"/>
  <c r="QX66" i="10" s="1"/>
  <c r="QW138" i="10"/>
  <c r="J25" i="6"/>
  <c r="DL11" i="10"/>
  <c r="QK11" i="10" s="1"/>
  <c r="GM30" i="10"/>
  <c r="RZ30" i="10" s="1"/>
  <c r="DU133" i="10"/>
  <c r="RY133" i="10" s="1"/>
  <c r="J23" i="6"/>
  <c r="QM140" i="10"/>
  <c r="RD84" i="10"/>
  <c r="QL68" i="10"/>
  <c r="SC124" i="10"/>
  <c r="QN126" i="10"/>
  <c r="QK164" i="10"/>
  <c r="RD150" i="10"/>
  <c r="SB129" i="10"/>
  <c r="QZ152" i="10"/>
  <c r="RB121" i="10"/>
  <c r="RY163" i="10"/>
  <c r="RZ8" i="10"/>
  <c r="SB8" i="10"/>
  <c r="QZ36" i="10"/>
  <c r="QK116" i="10"/>
  <c r="SA153" i="10"/>
  <c r="RB100" i="10"/>
  <c r="QZ160" i="10"/>
  <c r="SB38" i="10"/>
  <c r="JB116" i="10"/>
  <c r="QM116" i="10" s="1"/>
  <c r="QW77" i="10"/>
  <c r="QK125" i="10"/>
  <c r="QL16" i="10"/>
  <c r="RC68" i="10"/>
  <c r="RD29" i="10"/>
  <c r="RY66" i="10"/>
  <c r="RA42" i="10"/>
  <c r="RA48" i="10"/>
  <c r="SA113" i="10"/>
  <c r="SC60" i="10"/>
  <c r="DQ143" i="10"/>
  <c r="QZ143" i="10" s="1"/>
  <c r="RD68" i="10"/>
  <c r="SB23" i="10"/>
  <c r="KY102" i="10"/>
  <c r="QX102" i="10" s="1"/>
  <c r="RB40" i="10"/>
  <c r="SB5" i="10"/>
  <c r="QU96" i="10"/>
  <c r="QL54" i="10"/>
  <c r="QW108" i="10"/>
  <c r="RV14" i="10"/>
  <c r="SB113" i="10"/>
  <c r="SC93" i="10"/>
  <c r="RB81" i="10"/>
  <c r="RW81" i="10"/>
  <c r="QY10" i="10"/>
  <c r="RB108" i="10"/>
  <c r="QO96" i="10"/>
  <c r="NQ44" i="10"/>
  <c r="QV40" i="10"/>
  <c r="ON116" i="10"/>
  <c r="RD116" i="10" s="1"/>
  <c r="SB155" i="10"/>
  <c r="GL150" i="10"/>
  <c r="RA150" i="10" s="1"/>
  <c r="RV42" i="10"/>
  <c r="RU89" i="10"/>
  <c r="SB119" i="10"/>
  <c r="QU71" i="10"/>
  <c r="RV145" i="10"/>
  <c r="LT127" i="10"/>
  <c r="QN127" i="10" s="1"/>
  <c r="FO122" i="10"/>
  <c r="QV122" i="10" s="1"/>
  <c r="OO61" i="10"/>
  <c r="JF157" i="10"/>
  <c r="RB157" i="10" s="1"/>
  <c r="NQ141" i="10"/>
  <c r="KY86" i="10"/>
  <c r="QX86" i="10" s="1"/>
  <c r="J17" i="6"/>
  <c r="KZ107" i="10"/>
  <c r="SB107" i="10" s="1"/>
  <c r="OH82" i="10"/>
  <c r="LR76" i="10"/>
  <c r="QN76" i="10" s="1"/>
  <c r="FP16" i="10"/>
  <c r="RZ16" i="10" s="1"/>
  <c r="DP53" i="10"/>
  <c r="QK53" i="10" s="1"/>
  <c r="LN42" i="10"/>
  <c r="DL66" i="10"/>
  <c r="OL74" i="10"/>
  <c r="QO74" i="10" s="1"/>
  <c r="IV109" i="10"/>
  <c r="QM109" i="10" s="1"/>
  <c r="CX39" i="10"/>
  <c r="RY39" i="10" s="1"/>
  <c r="GI70" i="10"/>
  <c r="J15" i="6"/>
  <c r="RT90" i="10"/>
  <c r="ON58" i="10"/>
  <c r="RD58" i="10" s="1"/>
  <c r="GL33" i="10"/>
  <c r="RA33" i="10" s="1"/>
  <c r="RA117" i="10"/>
  <c r="QK134" i="10"/>
  <c r="RU34" i="10"/>
  <c r="SA150" i="10"/>
  <c r="QU47" i="10"/>
  <c r="RB11" i="10"/>
  <c r="QK42" i="10"/>
  <c r="SB106" i="10"/>
  <c r="QK34" i="10"/>
  <c r="QO27" i="10"/>
  <c r="QL123" i="10"/>
  <c r="RA67" i="10"/>
  <c r="RD159" i="10"/>
  <c r="SC29" i="10"/>
  <c r="QN78" i="10"/>
  <c r="QK55" i="10"/>
  <c r="QN125" i="10"/>
  <c r="QL91" i="10"/>
  <c r="SA68" i="10"/>
  <c r="RZ40" i="10"/>
  <c r="RZ119" i="10"/>
  <c r="QZ128" i="10"/>
  <c r="RB28" i="10"/>
  <c r="QM96" i="10"/>
  <c r="QN68" i="10"/>
  <c r="LV76" i="10"/>
  <c r="RC76" i="10" s="1"/>
  <c r="RY76" i="10"/>
  <c r="QO25" i="10"/>
  <c r="QK29" i="10"/>
  <c r="SA110" i="10"/>
  <c r="QX107" i="10"/>
  <c r="QX164" i="10"/>
  <c r="RY38" i="10"/>
  <c r="QN146" i="10"/>
  <c r="QN60" i="10"/>
  <c r="RX137" i="10"/>
  <c r="RT52" i="10"/>
  <c r="IX156" i="10"/>
  <c r="RC71" i="10"/>
  <c r="SB83" i="10"/>
  <c r="RV23" i="10"/>
  <c r="DL26" i="10"/>
  <c r="QK26" i="10" s="1"/>
  <c r="RC148" i="10"/>
  <c r="QX156" i="10"/>
  <c r="RD81" i="10"/>
  <c r="RA163" i="10"/>
  <c r="QY85" i="10"/>
  <c r="SB51" i="10"/>
  <c r="RB107" i="10"/>
  <c r="RB37" i="10"/>
  <c r="J35" i="6"/>
  <c r="OH91" i="10"/>
  <c r="QU146" i="10"/>
  <c r="LR35" i="10"/>
  <c r="FP126" i="10"/>
  <c r="RZ126" i="10" s="1"/>
  <c r="OP32" i="10"/>
  <c r="RD32" i="10" s="1"/>
  <c r="LP94" i="10"/>
  <c r="RC94" i="10" s="1"/>
  <c r="OP161" i="10"/>
  <c r="RD161" i="10" s="1"/>
  <c r="JF85" i="10"/>
  <c r="RB85" i="10" s="1"/>
  <c r="GN155" i="10"/>
  <c r="LV72" i="10"/>
  <c r="RC72" i="10" s="1"/>
  <c r="RZ61" i="10"/>
  <c r="DP120" i="10"/>
  <c r="QK120" i="10" s="1"/>
  <c r="OH16" i="10"/>
  <c r="RD16" i="10" s="1"/>
  <c r="OP22" i="10"/>
  <c r="GN88" i="10"/>
  <c r="RA88" i="10" s="1"/>
  <c r="IH115" i="10"/>
  <c r="SA115" i="10" s="1"/>
  <c r="DR99" i="10"/>
  <c r="QK99" i="10" s="1"/>
  <c r="OH152" i="10"/>
  <c r="RD152" i="10" s="1"/>
  <c r="IH51" i="10"/>
  <c r="SA51" i="10" s="1"/>
  <c r="JD98" i="10"/>
  <c r="RB98" i="10" s="1"/>
  <c r="RW61" i="10"/>
  <c r="GF153" i="10"/>
  <c r="RA153" i="10" s="1"/>
  <c r="GM111" i="10"/>
  <c r="OK105" i="10"/>
  <c r="IH38" i="10"/>
  <c r="SA38" i="10" s="1"/>
  <c r="QZ78" i="10"/>
  <c r="QL56" i="10"/>
  <c r="RW52" i="10"/>
  <c r="QN86" i="10"/>
  <c r="QZ44" i="10"/>
  <c r="QM61" i="10"/>
  <c r="QO68" i="10"/>
  <c r="SC106" i="10"/>
  <c r="QO48" i="10"/>
  <c r="QO37" i="10"/>
  <c r="SC25" i="10"/>
  <c r="QM123" i="10"/>
  <c r="RD145" i="10"/>
  <c r="RB149" i="10"/>
  <c r="RD49" i="10"/>
  <c r="QO47" i="10"/>
  <c r="QM11" i="10"/>
  <c r="QZ148" i="10"/>
  <c r="RD133" i="10"/>
  <c r="OL61" i="10"/>
  <c r="QO61" i="10" s="1"/>
  <c r="SA98" i="10"/>
  <c r="QL13" i="10"/>
  <c r="RB153" i="10"/>
  <c r="QY40" i="10"/>
  <c r="QU102" i="10"/>
  <c r="QU13" i="10"/>
  <c r="RA57" i="10"/>
  <c r="RA26" i="10"/>
  <c r="RD71" i="10"/>
  <c r="RB158" i="10"/>
  <c r="RC104" i="10"/>
  <c r="QK142" i="10"/>
  <c r="QO45" i="10"/>
  <c r="QZ79" i="10"/>
  <c r="GH147" i="10"/>
  <c r="QL147" i="10" s="1"/>
  <c r="RD123" i="10"/>
  <c r="QW105" i="10"/>
  <c r="QW89" i="10"/>
  <c r="SA122" i="10"/>
  <c r="LR42" i="10"/>
  <c r="QN42" i="10" s="1"/>
  <c r="QL15" i="10"/>
  <c r="RD115" i="10"/>
  <c r="SC39" i="10"/>
  <c r="SC111" i="10"/>
  <c r="QW57" i="10"/>
  <c r="RZ111" i="10"/>
  <c r="SC105" i="10"/>
  <c r="QU129" i="10"/>
  <c r="QK101" i="10"/>
  <c r="QZ112" i="10"/>
  <c r="QN129" i="10"/>
  <c r="RB18" i="10"/>
  <c r="SC155" i="10"/>
  <c r="QX133" i="10"/>
  <c r="RB156" i="10"/>
  <c r="QO156" i="10"/>
  <c r="GF110" i="10"/>
  <c r="RA110" i="10" s="1"/>
  <c r="KZ55" i="10"/>
  <c r="SB55" i="10" s="1"/>
  <c r="JA48" i="10"/>
  <c r="RB48" i="10" s="1"/>
  <c r="OL78" i="10"/>
  <c r="QO78" i="10" s="1"/>
  <c r="GH52" i="10"/>
  <c r="IZ101" i="10"/>
  <c r="QM101" i="10" s="1"/>
  <c r="LS35" i="10"/>
  <c r="RC35" i="10" s="1"/>
  <c r="OH102" i="10"/>
  <c r="RD102" i="10" s="1"/>
  <c r="NR141" i="10"/>
  <c r="SC141" i="10" s="1"/>
  <c r="OO28" i="10"/>
  <c r="QY114" i="10"/>
  <c r="DR43" i="10"/>
  <c r="LV69" i="10"/>
  <c r="RC69" i="10" s="1"/>
  <c r="QU110" i="10"/>
  <c r="GH160" i="10"/>
  <c r="QL160" i="10" s="1"/>
  <c r="RX81" i="10"/>
  <c r="GD34" i="10"/>
  <c r="QL34" i="10" s="1"/>
  <c r="LN149" i="10"/>
  <c r="QN149" i="10" s="1"/>
  <c r="OK120" i="10"/>
  <c r="RD120" i="10" s="1"/>
  <c r="DT58" i="10"/>
  <c r="QZ58" i="10" s="1"/>
  <c r="QL111" i="10"/>
  <c r="SC156" i="10"/>
  <c r="SB162" i="10"/>
  <c r="QL159" i="10"/>
  <c r="RC13" i="10"/>
  <c r="RT46" i="10"/>
  <c r="QK41" i="10"/>
  <c r="RD147" i="10"/>
  <c r="QZ137" i="10"/>
  <c r="QX28" i="10"/>
  <c r="QN69" i="10"/>
  <c r="QK6" i="10"/>
  <c r="SB49" i="10"/>
  <c r="QU46" i="10"/>
  <c r="QW101" i="10"/>
  <c r="RA76" i="10"/>
  <c r="RA160" i="10"/>
  <c r="QO53" i="10"/>
  <c r="QO38" i="10"/>
  <c r="QZ94" i="10"/>
  <c r="RD114" i="10"/>
  <c r="RB60" i="10"/>
  <c r="IX30" i="10"/>
  <c r="RB30" i="10" s="1"/>
  <c r="QV59" i="10"/>
  <c r="QO148" i="10"/>
  <c r="GI93" i="10"/>
  <c r="RA93" i="10" s="1"/>
  <c r="QO128" i="10"/>
  <c r="QK59" i="10"/>
  <c r="DL133" i="10"/>
  <c r="RZ148" i="10"/>
  <c r="QY50" i="10"/>
  <c r="QL10" i="10"/>
  <c r="RD113" i="10"/>
  <c r="SA32" i="10"/>
  <c r="RB61" i="10"/>
  <c r="QK104" i="10"/>
  <c r="LV111" i="10"/>
  <c r="RC111" i="10" s="1"/>
  <c r="QL78" i="10"/>
  <c r="CX30" i="10"/>
  <c r="RY30" i="10" s="1"/>
  <c r="QK51" i="10"/>
  <c r="RD130" i="10"/>
  <c r="RY23" i="10"/>
  <c r="RC56" i="10"/>
  <c r="QZ51" i="10"/>
  <c r="QW127" i="10"/>
  <c r="RX112" i="10"/>
  <c r="RD110" i="10"/>
  <c r="NR28" i="10"/>
  <c r="SC28" i="10" s="1"/>
  <c r="RY20" i="10"/>
  <c r="QZ71" i="10"/>
  <c r="RA129" i="10"/>
  <c r="QN97" i="10"/>
  <c r="QK92" i="10"/>
  <c r="RY34" i="10"/>
  <c r="QM89" i="10"/>
  <c r="ON48" i="10"/>
  <c r="RD48" i="10" s="1"/>
  <c r="QN80" i="10"/>
  <c r="RB9" i="10"/>
  <c r="NR70" i="10"/>
  <c r="SC70" i="10" s="1"/>
  <c r="LW144" i="10"/>
  <c r="SC41" i="10"/>
  <c r="OF132" i="10"/>
  <c r="QO132" i="10" s="1"/>
  <c r="QW16" i="10"/>
  <c r="LN81" i="10"/>
  <c r="QN81" i="10" s="1"/>
  <c r="DN28" i="10"/>
  <c r="QZ28" i="10" s="1"/>
  <c r="GJ129" i="10"/>
  <c r="QL129" i="10" s="1"/>
  <c r="QL22" i="10"/>
  <c r="OL103" i="10"/>
  <c r="JE10" i="10"/>
  <c r="SA10" i="10" s="1"/>
  <c r="QX94" i="10"/>
  <c r="GM34" i="10"/>
  <c r="QX111" i="10"/>
  <c r="RY108" i="10"/>
  <c r="IG123" i="10"/>
  <c r="QW123" i="10" s="1"/>
  <c r="OH78" i="10"/>
  <c r="RD78" i="10" s="1"/>
  <c r="RU57" i="10"/>
  <c r="GJ48" i="10"/>
  <c r="QL48" i="10" s="1"/>
  <c r="KX29" i="10"/>
  <c r="RW29" i="10" s="1"/>
  <c r="GH118" i="10"/>
  <c r="QL118" i="10" s="1"/>
  <c r="ON9" i="10"/>
  <c r="NP9" i="10"/>
  <c r="RX9" i="10" s="1"/>
  <c r="GL13" i="10"/>
  <c r="RA13" i="10" s="1"/>
  <c r="CW39" i="10"/>
  <c r="QU39" i="10" s="1"/>
  <c r="GM35" i="10"/>
  <c r="RZ35" i="10" s="1"/>
  <c r="IG86" i="10"/>
  <c r="QW86" i="10" s="1"/>
  <c r="NQ59" i="10"/>
  <c r="QY59" i="10" s="1"/>
  <c r="LP95" i="10"/>
  <c r="RC95" i="10" s="1"/>
  <c r="DR133" i="10"/>
  <c r="QK133" i="10" s="1"/>
  <c r="GH104" i="10"/>
  <c r="QL104" i="10" s="1"/>
  <c r="QM66" i="10"/>
  <c r="QW47" i="10"/>
  <c r="QK143" i="10"/>
  <c r="QU101" i="10"/>
  <c r="QW59" i="10"/>
  <c r="QO108" i="10"/>
  <c r="QV13" i="10"/>
  <c r="QZ159" i="10"/>
  <c r="QO6" i="10"/>
  <c r="SA21" i="10"/>
  <c r="QM163" i="10"/>
  <c r="QM37" i="10"/>
  <c r="QL19" i="10"/>
  <c r="RD55" i="10"/>
  <c r="QM50" i="10"/>
  <c r="QK58" i="10"/>
  <c r="QO10" i="10"/>
  <c r="SC85" i="10"/>
  <c r="RB152" i="10"/>
  <c r="SC119" i="10"/>
  <c r="QM91" i="10"/>
  <c r="RC8" i="10"/>
  <c r="QL107" i="10"/>
  <c r="QN107" i="10"/>
  <c r="QM122" i="10"/>
  <c r="RD75" i="10"/>
  <c r="QU80" i="10"/>
  <c r="QL116" i="10"/>
  <c r="QN96" i="10"/>
  <c r="LV125" i="10"/>
  <c r="RC125" i="10" s="1"/>
  <c r="RB44" i="10"/>
  <c r="GM129" i="10"/>
  <c r="RZ129" i="10" s="1"/>
  <c r="RC140" i="10"/>
  <c r="LR132" i="10"/>
  <c r="QN132" i="10" s="1"/>
  <c r="RX49" i="10"/>
  <c r="RD99" i="10"/>
  <c r="RC102" i="10"/>
  <c r="GH63" i="10"/>
  <c r="QL63" i="10" s="1"/>
  <c r="QK118" i="10"/>
  <c r="RZ163" i="10"/>
  <c r="SC14" i="10"/>
  <c r="QV159" i="10"/>
  <c r="DT125" i="10"/>
  <c r="QZ125" i="10" s="1"/>
  <c r="RB164" i="10"/>
  <c r="QL11" i="10"/>
  <c r="RC47" i="10"/>
  <c r="RA107" i="10"/>
  <c r="QZ115" i="10"/>
  <c r="RD72" i="10"/>
  <c r="SC138" i="10"/>
  <c r="FN23" i="10"/>
  <c r="RU23" i="10" s="1"/>
  <c r="SA75" i="10"/>
  <c r="RY148" i="10"/>
  <c r="QY111" i="10"/>
  <c r="RC65" i="10"/>
  <c r="OL58" i="10"/>
  <c r="QO58" i="10" s="1"/>
  <c r="QX9" i="10"/>
  <c r="QK43" i="10"/>
  <c r="RT9" i="10"/>
  <c r="LR99" i="10"/>
  <c r="QN99" i="10" s="1"/>
  <c r="RY119" i="10"/>
  <c r="OF113" i="10"/>
  <c r="QO113" i="10" s="1"/>
  <c r="GJ105" i="10"/>
  <c r="QL105" i="10" s="1"/>
  <c r="DT40" i="10"/>
  <c r="OL20" i="10"/>
  <c r="QO20" i="10" s="1"/>
  <c r="J28" i="6"/>
  <c r="OH83" i="10"/>
  <c r="RD83" i="10" s="1"/>
  <c r="RB45" i="10"/>
  <c r="JA77" i="10"/>
  <c r="JB99" i="10"/>
  <c r="LP63" i="10"/>
  <c r="RC63" i="10" s="1"/>
  <c r="DN141" i="10"/>
  <c r="QZ141" i="10" s="1"/>
  <c r="CX57" i="10"/>
  <c r="RY57" i="10" s="1"/>
  <c r="CX88" i="10"/>
  <c r="RY88" i="10" s="1"/>
  <c r="RU124" i="10"/>
  <c r="RU80" i="10"/>
  <c r="CX63" i="10"/>
  <c r="RY63" i="10" s="1"/>
  <c r="IZ136" i="10"/>
  <c r="DL138" i="10"/>
  <c r="QK138" i="10" s="1"/>
  <c r="OK22" i="10"/>
  <c r="RD22" i="10" s="1"/>
  <c r="LX5" i="10"/>
  <c r="RC5" i="10" s="1"/>
  <c r="LR71" i="10"/>
  <c r="QN71" i="10" s="1"/>
  <c r="GN30" i="10"/>
  <c r="RA30" i="10" s="1"/>
  <c r="QL153" i="10"/>
  <c r="QK119" i="10"/>
  <c r="RD61" i="10"/>
  <c r="RB57" i="10"/>
  <c r="RC66" i="10"/>
  <c r="RB106" i="10"/>
  <c r="QZ95" i="10"/>
  <c r="QY136" i="10"/>
  <c r="RA108" i="10"/>
  <c r="SC86" i="10"/>
  <c r="QV95" i="10"/>
  <c r="RC50" i="10"/>
  <c r="SA60" i="10"/>
  <c r="QO142" i="10"/>
  <c r="SC98" i="10"/>
  <c r="SA50" i="10"/>
  <c r="RC105" i="10"/>
  <c r="GH137" i="10"/>
  <c r="QL137" i="10" s="1"/>
  <c r="QX38" i="10"/>
  <c r="QK71" i="10"/>
  <c r="QK9" i="10"/>
  <c r="QZ86" i="10"/>
  <c r="QU127" i="10"/>
  <c r="GM38" i="10"/>
  <c r="QK107" i="10"/>
  <c r="QK19" i="10"/>
  <c r="QK96" i="10"/>
  <c r="SA17" i="10"/>
  <c r="RD14" i="10"/>
  <c r="QY63" i="10"/>
  <c r="LN153" i="10"/>
  <c r="QN153" i="10" s="1"/>
  <c r="SB118" i="10"/>
  <c r="RB114" i="10"/>
  <c r="IZ85" i="10"/>
  <c r="QM85" i="10" s="1"/>
  <c r="QN50" i="10"/>
  <c r="SC135" i="10"/>
  <c r="QL93" i="10"/>
  <c r="RD138" i="10"/>
  <c r="QO161" i="10"/>
  <c r="RD125" i="10"/>
  <c r="QL130" i="10"/>
  <c r="RT7" i="10"/>
  <c r="QL28" i="10"/>
  <c r="JE49" i="10"/>
  <c r="SA49" i="10" s="1"/>
  <c r="QL102" i="10"/>
  <c r="GJ57" i="10"/>
  <c r="QL57" i="10" s="1"/>
  <c r="SA160" i="10"/>
  <c r="RZ31" i="10"/>
  <c r="LT36" i="10"/>
  <c r="QN36" i="10" s="1"/>
  <c r="SA145" i="10"/>
  <c r="JD138" i="10"/>
  <c r="QO64" i="10"/>
  <c r="RA139" i="10"/>
  <c r="JF21" i="10"/>
  <c r="RB21" i="10" s="1"/>
  <c r="SB77" i="10"/>
  <c r="QY122" i="10"/>
  <c r="IV10" i="10"/>
  <c r="LT66" i="10"/>
  <c r="QN66" i="10" s="1"/>
  <c r="NR6" i="10"/>
  <c r="SC6" i="10" s="1"/>
  <c r="OH86" i="10"/>
  <c r="RD86" i="10" s="1"/>
  <c r="IZ132" i="10"/>
  <c r="QM132" i="10" s="1"/>
  <c r="DP113" i="10"/>
  <c r="QK113" i="10" s="1"/>
  <c r="J19" i="6"/>
  <c r="KY136" i="10"/>
  <c r="QX136" i="10" s="1"/>
  <c r="OK35" i="10"/>
  <c r="RD35" i="10" s="1"/>
  <c r="IH87" i="10"/>
  <c r="SA87" i="10" s="1"/>
  <c r="DL124" i="10"/>
  <c r="QK124" i="10" s="1"/>
  <c r="IX151" i="10"/>
  <c r="RB151" i="10" s="1"/>
  <c r="LP11" i="10"/>
  <c r="RC11" i="10" s="1"/>
  <c r="GN158" i="10"/>
  <c r="RA158" i="10" s="1"/>
  <c r="GD124" i="10"/>
  <c r="QL124" i="10" s="1"/>
  <c r="QK117" i="10"/>
  <c r="DN139" i="10"/>
  <c r="RV10" i="10"/>
  <c r="RW10" i="10"/>
  <c r="DL52" i="10"/>
  <c r="IH162" i="10"/>
  <c r="SA162" i="10" s="1"/>
  <c r="RX23" i="10"/>
  <c r="IV136" i="10"/>
  <c r="QM136" i="10" s="1"/>
  <c r="LN9" i="10"/>
  <c r="QN9" i="10" s="1"/>
  <c r="J22" i="6"/>
  <c r="GF133" i="10"/>
  <c r="RA133" i="10" s="1"/>
  <c r="IV25" i="10"/>
  <c r="QM25" i="10" s="1"/>
  <c r="J33" i="6"/>
  <c r="J29" i="6"/>
  <c r="QK40" i="10"/>
  <c r="QM106" i="10"/>
  <c r="QK130" i="10"/>
  <c r="RB150" i="10"/>
  <c r="QW55" i="10"/>
  <c r="QV67" i="10"/>
  <c r="QM21" i="10"/>
  <c r="QM10" i="10"/>
  <c r="RY128" i="10"/>
  <c r="QM44" i="10"/>
  <c r="RA62" i="10"/>
  <c r="SA132" i="10"/>
  <c r="QL89" i="10"/>
  <c r="RC61" i="10"/>
  <c r="QN124" i="10"/>
  <c r="RB130" i="10"/>
  <c r="SA9" i="10"/>
  <c r="RB78" i="10"/>
  <c r="RY156" i="10"/>
  <c r="RC23" i="10"/>
  <c r="QL50" i="10"/>
  <c r="QO9" i="10"/>
  <c r="QZ47" i="10"/>
  <c r="QX29" i="10"/>
  <c r="QM114" i="10"/>
  <c r="QO127" i="10"/>
  <c r="RB129" i="10"/>
  <c r="RZ157" i="10"/>
  <c r="RC137" i="10"/>
  <c r="SB114" i="10"/>
  <c r="RZ34" i="10"/>
  <c r="OO76" i="10"/>
  <c r="SC76" i="10" s="1"/>
  <c r="RD98" i="10"/>
  <c r="QM73" i="10"/>
  <c r="GN98" i="10"/>
  <c r="RC46" i="10"/>
  <c r="RC82" i="10"/>
  <c r="GI38" i="10"/>
  <c r="RA38" i="10" s="1"/>
  <c r="QU43" i="10"/>
  <c r="RC153" i="10"/>
  <c r="NR148" i="10"/>
  <c r="SC148" i="10" s="1"/>
  <c r="QX39" i="10"/>
  <c r="RA68" i="10"/>
  <c r="LT105" i="10"/>
  <c r="QN105" i="10" s="1"/>
  <c r="SA102" i="10"/>
  <c r="RC80" i="10"/>
  <c r="QO117" i="10"/>
  <c r="RA39" i="10"/>
  <c r="LT43" i="10"/>
  <c r="QN43" i="10" s="1"/>
  <c r="RY151" i="10"/>
  <c r="QK37" i="10"/>
  <c r="RC90" i="10"/>
  <c r="OF121" i="10"/>
  <c r="RY29" i="10"/>
  <c r="QX40" i="10"/>
  <c r="DT134" i="10"/>
  <c r="QZ134" i="10" s="1"/>
  <c r="KY22" i="10"/>
  <c r="QX22" i="10" s="1"/>
  <c r="LR10" i="10"/>
  <c r="QN10" i="10" s="1"/>
  <c r="IH159" i="10"/>
  <c r="SA159" i="10" s="1"/>
  <c r="LT56" i="10"/>
  <c r="QN56" i="10" s="1"/>
  <c r="OK28" i="10"/>
  <c r="RD28" i="10" s="1"/>
  <c r="LW69" i="10"/>
  <c r="SB69" i="10" s="1"/>
  <c r="RV132" i="10"/>
  <c r="IG135" i="10"/>
  <c r="QW135" i="10" s="1"/>
  <c r="KZ90" i="10"/>
  <c r="DL151" i="10"/>
  <c r="QK151" i="10" s="1"/>
  <c r="LX81" i="10"/>
  <c r="RC81" i="10" s="1"/>
  <c r="RX16" i="10"/>
  <c r="IH140" i="10"/>
  <c r="SA140" i="10" s="1"/>
  <c r="KY58" i="10"/>
  <c r="QX58" i="10" s="1"/>
  <c r="OF26" i="10"/>
  <c r="QO26" i="10" s="1"/>
  <c r="DQ105" i="10"/>
  <c r="QZ105" i="10" s="1"/>
  <c r="OH105" i="10"/>
  <c r="RD105" i="10" s="1"/>
  <c r="LR45" i="10"/>
  <c r="QN45" i="10" s="1"/>
  <c r="DN100" i="10"/>
  <c r="QZ100" i="10" s="1"/>
  <c r="DQ158" i="10"/>
  <c r="QZ158" i="10" s="1"/>
  <c r="J16" i="6"/>
  <c r="OO150" i="10"/>
  <c r="SC150" i="10" s="1"/>
  <c r="CV154" i="10"/>
  <c r="RT154" i="10" s="1"/>
  <c r="KZ84" i="10"/>
  <c r="GH96" i="10"/>
  <c r="QL96" i="10" s="1"/>
  <c r="QN164" i="10"/>
  <c r="RA164" i="10"/>
  <c r="QO164" i="10"/>
  <c r="RB33" i="10"/>
  <c r="QM153" i="10"/>
  <c r="RC45" i="10"/>
  <c r="QM29" i="10"/>
  <c r="SA163" i="10"/>
  <c r="RB136" i="10"/>
  <c r="SA70" i="10"/>
  <c r="RD31" i="10"/>
  <c r="QM82" i="10"/>
  <c r="RZ127" i="10"/>
  <c r="QO163" i="10"/>
  <c r="QO50" i="10"/>
  <c r="QK44" i="10"/>
  <c r="RA145" i="10"/>
  <c r="RT38" i="10"/>
  <c r="JF133" i="10"/>
  <c r="RB133" i="10" s="1"/>
  <c r="RW6" i="10"/>
  <c r="QO42" i="10"/>
  <c r="QV114" i="10"/>
  <c r="RB135" i="10"/>
  <c r="SB140" i="10"/>
  <c r="QM19" i="10"/>
  <c r="QZ24" i="10"/>
  <c r="QO11" i="10"/>
  <c r="RZ43" i="10"/>
  <c r="QW83" i="10"/>
  <c r="QY147" i="10"/>
  <c r="JF77" i="10"/>
  <c r="RB77" i="10" s="1"/>
  <c r="QN61" i="10"/>
  <c r="QY100" i="10"/>
  <c r="QM23" i="10"/>
  <c r="RY125" i="10"/>
  <c r="GJ148" i="10"/>
  <c r="QL148" i="10" s="1"/>
  <c r="GD154" i="10"/>
  <c r="SA127" i="10"/>
  <c r="QO65" i="10"/>
  <c r="GM151" i="10"/>
  <c r="RZ151" i="10" s="1"/>
  <c r="QO8" i="10"/>
  <c r="SA158" i="10"/>
  <c r="IV87" i="10"/>
  <c r="RA70" i="10"/>
  <c r="GL113" i="10"/>
  <c r="RA113" i="10" s="1"/>
  <c r="RD164" i="10"/>
  <c r="RD10" i="10"/>
  <c r="QK128" i="10"/>
  <c r="QV137" i="10"/>
  <c r="RZ101" i="10"/>
  <c r="RD97" i="10"/>
  <c r="RU38" i="10"/>
  <c r="RC158" i="10"/>
  <c r="QY131" i="10"/>
  <c r="QM99" i="10"/>
  <c r="RT61" i="10"/>
  <c r="QY157" i="10"/>
  <c r="RD162" i="10"/>
  <c r="QY43" i="10"/>
  <c r="SA15" i="10"/>
  <c r="IZ152" i="10"/>
  <c r="QM152" i="10" s="1"/>
  <c r="DQ116" i="10"/>
  <c r="QZ116" i="10" s="1"/>
  <c r="QV36" i="10"/>
  <c r="OP101" i="10"/>
  <c r="RD101" i="10" s="1"/>
  <c r="KX14" i="10"/>
  <c r="RW14" i="10" s="1"/>
  <c r="SC21" i="10"/>
  <c r="LV138" i="10"/>
  <c r="RC138" i="10" s="1"/>
  <c r="KY57" i="10"/>
  <c r="QX57" i="10" s="1"/>
  <c r="SB53" i="10"/>
  <c r="OF83" i="10"/>
  <c r="FO156" i="10"/>
  <c r="QV156" i="10" s="1"/>
  <c r="LT131" i="10"/>
  <c r="DV32" i="10"/>
  <c r="QZ32" i="10" s="1"/>
  <c r="J27" i="6"/>
  <c r="LW65" i="10"/>
  <c r="SB65" i="10" s="1"/>
  <c r="NQ77" i="10"/>
  <c r="QY77" i="10" s="1"/>
  <c r="J20" i="6"/>
  <c r="DN56" i="10"/>
  <c r="QZ56" i="10" s="1"/>
  <c r="RX135" i="10"/>
  <c r="DV22" i="10"/>
  <c r="QZ22" i="10" s="1"/>
  <c r="OL89" i="10"/>
  <c r="QO89" i="10" s="1"/>
  <c r="DQ42" i="10"/>
  <c r="QZ42" i="10" s="1"/>
  <c r="CV63" i="10"/>
  <c r="RT63" i="10" s="1"/>
  <c r="LW90" i="10"/>
  <c r="SB90" i="10" s="1"/>
  <c r="J31" i="6"/>
  <c r="DQ9" i="10"/>
  <c r="QZ9" i="10" s="1"/>
  <c r="LT59" i="10"/>
  <c r="QN59" i="10" s="1"/>
  <c r="J26" i="6"/>
  <c r="RB142" i="10"/>
  <c r="QO69" i="10"/>
  <c r="QO32" i="10"/>
  <c r="SC68" i="10"/>
  <c r="RZ115" i="10"/>
  <c r="RA155" i="10"/>
  <c r="RY18" i="10"/>
  <c r="RA14" i="10"/>
  <c r="RD88" i="10"/>
  <c r="QZ70" i="10"/>
  <c r="QU81" i="10"/>
  <c r="QO139" i="10"/>
  <c r="RC144" i="10"/>
  <c r="RD160" i="10"/>
  <c r="RY49" i="10"/>
  <c r="QL77" i="10"/>
  <c r="QN5" i="10"/>
  <c r="RB132" i="10"/>
  <c r="QZ63" i="10"/>
  <c r="RB83" i="10"/>
  <c r="RB138" i="10"/>
  <c r="QZ65" i="10"/>
  <c r="OF152" i="10"/>
  <c r="QO152" i="10" s="1"/>
  <c r="QO33" i="10"/>
  <c r="QK78" i="10"/>
  <c r="IH53" i="10"/>
  <c r="SA53" i="10" s="1"/>
  <c r="LW105" i="10"/>
  <c r="RY43" i="10"/>
  <c r="SC134" i="10"/>
  <c r="RD44" i="10"/>
  <c r="QO83" i="10"/>
  <c r="QU163" i="10"/>
  <c r="RT116" i="10"/>
  <c r="RD96" i="10"/>
  <c r="RZ136" i="10"/>
  <c r="RA99" i="10"/>
  <c r="OK95" i="10"/>
  <c r="RD95" i="10" s="1"/>
  <c r="QY104" i="10"/>
  <c r="RC121" i="10"/>
  <c r="SB64" i="10"/>
  <c r="GM55" i="10"/>
  <c r="RZ55" i="10" s="1"/>
  <c r="QW87" i="10"/>
  <c r="QZ154" i="10"/>
  <c r="QL52" i="10"/>
  <c r="QO103" i="10"/>
  <c r="RB63" i="10"/>
  <c r="QM104" i="10"/>
  <c r="QZ68" i="10"/>
  <c r="RA136" i="10"/>
  <c r="RD59" i="10"/>
  <c r="SB146" i="10"/>
  <c r="RB13" i="10"/>
  <c r="QV127" i="10"/>
  <c r="NR149" i="10"/>
  <c r="SC149" i="10" s="1"/>
  <c r="JE73" i="10"/>
  <c r="RD126" i="10"/>
  <c r="QN41" i="10"/>
  <c r="QL94" i="10"/>
  <c r="IX147" i="10"/>
  <c r="RB147" i="10" s="1"/>
  <c r="RB58" i="10"/>
  <c r="SB84" i="10"/>
  <c r="OO16" i="10"/>
  <c r="SC16" i="10" s="1"/>
  <c r="KY37" i="10"/>
  <c r="QX37" i="10" s="1"/>
  <c r="FO17" i="10"/>
  <c r="RY77" i="10"/>
  <c r="GD53" i="10"/>
  <c r="QL53" i="10" s="1"/>
  <c r="OP9" i="10"/>
  <c r="RD9" i="10" s="1"/>
  <c r="FP153" i="10"/>
  <c r="RZ153" i="10" s="1"/>
  <c r="QL90" i="10"/>
  <c r="OJ121" i="10"/>
  <c r="QO121" i="10" s="1"/>
  <c r="J13" i="6"/>
  <c r="KZ149" i="10"/>
  <c r="SB149" i="10" s="1"/>
  <c r="OJ120" i="10"/>
  <c r="QO120" i="10" s="1"/>
  <c r="RZ102" i="10"/>
  <c r="OJ104" i="10"/>
  <c r="QO104" i="10" s="1"/>
  <c r="CX129" i="10"/>
  <c r="RY129" i="10" s="1"/>
  <c r="OO32" i="10"/>
  <c r="SC32" i="10" s="1"/>
  <c r="J30" i="6"/>
  <c r="FP123" i="10"/>
  <c r="RZ123" i="10" s="1"/>
  <c r="GM78" i="10"/>
  <c r="RZ78" i="10" s="1"/>
  <c r="LN35" i="10"/>
  <c r="QN35" i="10" s="1"/>
  <c r="J39" i="6"/>
  <c r="DV16" i="10"/>
  <c r="QZ16" i="10" s="1"/>
  <c r="KY30" i="10"/>
  <c r="QX30" i="10" s="1"/>
  <c r="IH67" i="10"/>
  <c r="SA67" i="10" s="1"/>
  <c r="RB59" i="10"/>
  <c r="SC90" i="10"/>
  <c r="RY72" i="10"/>
  <c r="SC123" i="10"/>
  <c r="RD82" i="10"/>
  <c r="QO54" i="10"/>
  <c r="RA94" i="10"/>
  <c r="QO137" i="10"/>
  <c r="RX18" i="10"/>
  <c r="RB92" i="10"/>
  <c r="QW19" i="10"/>
  <c r="QL64" i="10"/>
  <c r="RC93" i="10"/>
  <c r="QK66" i="10"/>
  <c r="SB15" i="10"/>
  <c r="QL12" i="10"/>
  <c r="RD91" i="10"/>
  <c r="QL114" i="10"/>
  <c r="SB144" i="10"/>
  <c r="RA132" i="10"/>
  <c r="QN144" i="10"/>
  <c r="QN136" i="10"/>
  <c r="QV39" i="10"/>
  <c r="QN142" i="10"/>
  <c r="RA19" i="10"/>
  <c r="RX91" i="10"/>
  <c r="QN20" i="10"/>
  <c r="QZ17" i="10"/>
  <c r="RW131" i="10"/>
  <c r="OP158" i="10"/>
  <c r="RD158" i="10" s="1"/>
  <c r="QK70" i="10"/>
  <c r="QU91" i="10"/>
  <c r="RX160" i="10"/>
  <c r="SB82" i="10"/>
  <c r="RC89" i="10"/>
  <c r="RA128" i="10"/>
  <c r="RD15" i="10"/>
  <c r="DR49" i="10"/>
  <c r="QK49" i="10" s="1"/>
  <c r="JE20" i="10"/>
  <c r="GN60" i="10"/>
  <c r="RA60" i="10" s="1"/>
  <c r="J24" i="6"/>
  <c r="QN93" i="10"/>
  <c r="QO125" i="10"/>
  <c r="RX36" i="10"/>
  <c r="QM60" i="10"/>
  <c r="RZ33" i="10"/>
  <c r="QN51" i="10"/>
  <c r="QK74" i="10"/>
  <c r="QW46" i="10"/>
  <c r="RY42" i="10"/>
  <c r="RA36" i="10"/>
  <c r="DT90" i="10"/>
  <c r="QZ90" i="10" s="1"/>
  <c r="RB137" i="10"/>
  <c r="RD54" i="10"/>
  <c r="GJ101" i="10"/>
  <c r="QL101" i="10" s="1"/>
  <c r="GF44" i="10"/>
  <c r="RA44" i="10" s="1"/>
  <c r="QO18" i="10"/>
  <c r="KY98" i="10"/>
  <c r="QX98" i="10" s="1"/>
  <c r="QO75" i="10"/>
  <c r="DT139" i="10"/>
  <c r="QZ139" i="10" s="1"/>
  <c r="OK24" i="10"/>
  <c r="RD24" i="10" s="1"/>
  <c r="SC40" i="10"/>
  <c r="QU22" i="10"/>
  <c r="QM32" i="10"/>
  <c r="QX106" i="10"/>
  <c r="RU18" i="10"/>
  <c r="RU56" i="10"/>
  <c r="IG97" i="10"/>
  <c r="QW97" i="10" s="1"/>
  <c r="QY42" i="10"/>
  <c r="LT150" i="10"/>
  <c r="QN150" i="10" s="1"/>
  <c r="IX53" i="10"/>
  <c r="RW86" i="10"/>
  <c r="GL83" i="10"/>
  <c r="RA83" i="10" s="1"/>
  <c r="DQ109" i="10"/>
  <c r="QZ109" i="10" s="1"/>
  <c r="JE27" i="10"/>
  <c r="SA27" i="10" s="1"/>
  <c r="OK112" i="10"/>
  <c r="RD112" i="10" s="1"/>
  <c r="J40" i="6"/>
  <c r="RA159" i="10"/>
  <c r="RC6" i="10"/>
  <c r="QL135" i="10"/>
  <c r="RA75" i="10"/>
  <c r="QN101" i="10"/>
  <c r="RZ139" i="10"/>
  <c r="QY70" i="10"/>
  <c r="QU20" i="10"/>
  <c r="RC37" i="10"/>
  <c r="SC159" i="10"/>
  <c r="RB126" i="10"/>
  <c r="SC61" i="10"/>
  <c r="RA154" i="10"/>
  <c r="RC114" i="10"/>
  <c r="QK20" i="10"/>
  <c r="RY118" i="10"/>
  <c r="RZ116" i="10"/>
  <c r="RD74" i="10"/>
  <c r="QW125" i="10"/>
  <c r="QN131" i="10"/>
  <c r="QW80" i="10"/>
  <c r="QO82" i="10"/>
  <c r="QK160" i="10"/>
  <c r="SA22" i="10"/>
  <c r="RV36" i="10"/>
  <c r="RA50" i="10"/>
  <c r="QM49" i="10"/>
  <c r="OK56" i="10"/>
  <c r="RD56" i="10" s="1"/>
  <c r="QZ11" i="10"/>
  <c r="QN119" i="10"/>
  <c r="QO135" i="10"/>
  <c r="QZ40" i="10"/>
  <c r="QY22" i="10"/>
  <c r="LW164" i="10"/>
  <c r="SB164" i="10" s="1"/>
  <c r="SA33" i="10"/>
  <c r="RB34" i="10"/>
  <c r="DN133" i="10"/>
  <c r="QZ133" i="10" s="1"/>
  <c r="RC31" i="10"/>
  <c r="RD153" i="10"/>
  <c r="QV50" i="10"/>
  <c r="QK108" i="10"/>
  <c r="QM39" i="10"/>
  <c r="GI98" i="10"/>
  <c r="RA98" i="10" s="1"/>
  <c r="QM74" i="10"/>
  <c r="QV111" i="10"/>
  <c r="GJ100" i="10"/>
  <c r="QL100" i="10" s="1"/>
  <c r="RD163" i="10"/>
  <c r="DQ76" i="10"/>
  <c r="QZ76" i="10" s="1"/>
  <c r="DT164" i="10"/>
  <c r="RB31" i="10"/>
  <c r="QL136" i="10"/>
  <c r="KZ112" i="10"/>
  <c r="SB112" i="10" s="1"/>
  <c r="SB125" i="10"/>
  <c r="QW52" i="10"/>
  <c r="QK69" i="10"/>
  <c r="SA133" i="10"/>
  <c r="GL28" i="10"/>
  <c r="QW110" i="10"/>
  <c r="QY20" i="10"/>
  <c r="QU19" i="10"/>
  <c r="LX42" i="10"/>
  <c r="RC42" i="10" s="1"/>
  <c r="LN12" i="10"/>
  <c r="QN12" i="10" s="1"/>
  <c r="FN52" i="10"/>
  <c r="RU52" i="10" s="1"/>
  <c r="ON27" i="10"/>
  <c r="RD27" i="10" s="1"/>
  <c r="LT22" i="10"/>
  <c r="QN22" i="10" s="1"/>
  <c r="OH132" i="10"/>
  <c r="RD132" i="10" s="1"/>
  <c r="JE48" i="10"/>
  <c r="J32" i="6"/>
  <c r="SA105" i="10"/>
  <c r="CW84" i="10"/>
  <c r="QU84" i="10" s="1"/>
  <c r="JA46" i="10"/>
  <c r="RB46" i="10" s="1"/>
  <c r="GD27" i="10"/>
  <c r="QL27" i="10" s="1"/>
  <c r="CV74" i="10"/>
  <c r="RT74" i="10" s="1"/>
  <c r="J38" i="6"/>
  <c r="NR33" i="10"/>
  <c r="SC33" i="10" s="1"/>
  <c r="J37" i="6"/>
  <c r="OF112" i="10"/>
  <c r="QO112" i="10" s="1"/>
  <c r="LS24" i="10"/>
  <c r="RC24" i="10" s="1"/>
  <c r="QZ102" i="10"/>
  <c r="QL58" i="10"/>
  <c r="SB52" i="10"/>
  <c r="QY115" i="10"/>
  <c r="RD70" i="10"/>
  <c r="RB38" i="10"/>
  <c r="QV11" i="10"/>
  <c r="SA89" i="10"/>
  <c r="RB101" i="10"/>
  <c r="RZ142" i="10"/>
  <c r="QV12" i="10"/>
  <c r="QN58" i="10"/>
  <c r="RA5" i="10"/>
  <c r="QZ164" i="10"/>
  <c r="QK88" i="10"/>
  <c r="QV93" i="10"/>
  <c r="QK52" i="10"/>
  <c r="QV145" i="10"/>
  <c r="QL98" i="10"/>
  <c r="QK47" i="10"/>
  <c r="RC7" i="10"/>
  <c r="RB118" i="10"/>
  <c r="QY79" i="10"/>
  <c r="QV56" i="10"/>
  <c r="QN72" i="10"/>
  <c r="QK161" i="10"/>
  <c r="QU64" i="10"/>
  <c r="QK94" i="10"/>
  <c r="SB28" i="10"/>
  <c r="RB88" i="10"/>
  <c r="QZ20" i="10"/>
  <c r="RW36" i="10"/>
  <c r="RA81" i="10"/>
  <c r="QW26" i="10"/>
  <c r="FO143" i="10"/>
  <c r="QV143" i="10" s="1"/>
  <c r="RA34" i="10"/>
  <c r="DU122" i="10"/>
  <c r="RY122" i="10" s="1"/>
  <c r="RA28" i="10"/>
  <c r="GJ42" i="10"/>
  <c r="QL42" i="10" s="1"/>
  <c r="QX92" i="10"/>
  <c r="QM18" i="10"/>
  <c r="QW48" i="10"/>
  <c r="RC15" i="10"/>
  <c r="QM70" i="10"/>
  <c r="IH130" i="10"/>
  <c r="SA130" i="10" s="1"/>
  <c r="QU111" i="10"/>
  <c r="QZ130" i="10"/>
  <c r="SA61" i="10"/>
  <c r="SA48" i="10"/>
  <c r="QK158" i="10"/>
  <c r="OH149" i="10"/>
  <c r="RD149" i="10" s="1"/>
  <c r="QN13" i="10"/>
  <c r="QO141" i="10"/>
  <c r="RT51" i="10"/>
  <c r="QZ108" i="10"/>
  <c r="QZ121" i="10"/>
  <c r="QM129" i="10"/>
  <c r="LR114" i="10"/>
  <c r="QN114" i="10" s="1"/>
  <c r="RZ131" i="10"/>
  <c r="NR55" i="10"/>
  <c r="SC55" i="10" s="1"/>
  <c r="OO26" i="10"/>
  <c r="SC26" i="10" s="1"/>
  <c r="GH73" i="10"/>
  <c r="QL73" i="10" s="1"/>
  <c r="RX67" i="10"/>
  <c r="LX124" i="10"/>
  <c r="RC124" i="10" s="1"/>
  <c r="JD53" i="10"/>
  <c r="RB53" i="10" s="1"/>
  <c r="IZ154" i="10"/>
  <c r="QM154" i="10" s="1"/>
  <c r="LX152" i="10"/>
  <c r="RC152" i="10" s="1"/>
  <c r="QW93" i="10"/>
  <c r="RT19" i="10"/>
  <c r="JE88" i="10"/>
  <c r="SA88" i="10" s="1"/>
  <c r="IV137" i="10"/>
  <c r="QM137" i="10" s="1"/>
  <c r="JF62" i="10"/>
  <c r="RB62" i="10" s="1"/>
  <c r="ON36" i="10"/>
  <c r="RD36" i="10" s="1"/>
  <c r="RU108" i="10"/>
  <c r="DU68" i="10"/>
  <c r="RY68" i="10" s="1"/>
  <c r="J34" i="6"/>
  <c r="M34" i="6" l="1"/>
  <c r="M37" i="6"/>
  <c r="M38" i="6"/>
  <c r="M32" i="6"/>
  <c r="M40" i="6"/>
  <c r="M24" i="6"/>
  <c r="M39" i="6"/>
  <c r="M30" i="6"/>
  <c r="M13" i="6"/>
  <c r="M26" i="6"/>
  <c r="M31" i="6"/>
  <c r="M20" i="6"/>
  <c r="M27" i="6"/>
  <c r="M16" i="6"/>
  <c r="M29" i="6"/>
  <c r="M33" i="6"/>
  <c r="M22" i="6"/>
  <c r="M19" i="6"/>
  <c r="M28" i="6"/>
  <c r="M35" i="6"/>
  <c r="M15" i="6"/>
  <c r="M17" i="6"/>
  <c r="M23" i="6"/>
  <c r="M25" i="6"/>
  <c r="M18" i="6"/>
  <c r="M41" i="6"/>
  <c r="M12" i="6"/>
  <c r="M21" i="6"/>
  <c r="M36" i="6"/>
  <c r="M11" i="6"/>
  <c r="M14" i="6"/>
  <c r="QM87" i="10"/>
  <c r="QL154" i="10"/>
  <c r="QY159" i="10"/>
  <c r="SA20" i="10"/>
  <c r="RZ38" i="10"/>
  <c r="QU5" i="10"/>
  <c r="SC59" i="10"/>
  <c r="QV17" i="10"/>
  <c r="SA73" i="10"/>
  <c r="RB140" i="10"/>
  <c r="SB105" i="10"/>
  <c r="QO29" i="10"/>
  <c r="QY141" i="10"/>
  <c r="RU44" i="10"/>
  <c r="QY4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G3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主要是buff效用不是立即生效而是长期生效，前期实际作用不大，评估付费空间时需要做衰减，这里暂时用采集的衰减作为标准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C4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公式问题，会取不到最优解，所以临时手动修改以达到最优解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1：投放
0：不投放</t>
        </r>
      </text>
    </comment>
    <comment ref="G1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主属性
1：统率
2：武力
3：智略</t>
        </r>
      </text>
    </comment>
    <comment ref="H1" authorId="0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初始主属性超过100
统率：4
武力：5
智略：6</t>
        </r>
      </text>
    </comment>
    <comment ref="I1" authorId="0" shapeId="0" xr:uid="{00000000-0006-0000-0400-000004000000}">
      <text>
        <r>
          <rPr>
            <b/>
            <sz val="9"/>
            <color indexed="81"/>
            <rFont val="宋体"/>
            <family val="3"/>
            <charset val="134"/>
          </rPr>
          <t>性别
7：男
8：女</t>
        </r>
      </text>
    </comment>
    <comment ref="J1" authorId="0" shapeId="0" xr:uid="{00000000-0006-0000-0400-000005000000}">
      <text>
        <r>
          <rPr>
            <b/>
            <sz val="9"/>
            <color indexed="81"/>
            <rFont val="宋体"/>
            <family val="3"/>
            <charset val="134"/>
          </rPr>
          <t>国家：
9：秦
10：魏
11：齐
12：楚
13：燕
14：赵
15：韩
16：群雄</t>
        </r>
      </text>
    </comment>
    <comment ref="K1" authorId="0" shapeId="0" xr:uid="{00000000-0006-0000-0400-000006000000}">
      <text>
        <r>
          <rPr>
            <b/>
            <sz val="9"/>
            <color indexed="81"/>
            <rFont val="宋体"/>
            <family val="3"/>
            <charset val="134"/>
          </rPr>
          <t>17：发展特长</t>
        </r>
      </text>
    </comment>
    <comment ref="L1" authorId="0" shapeId="0" xr:uid="{00000000-0006-0000-0400-000007000000}">
      <text>
        <r>
          <rPr>
            <b/>
            <sz val="9"/>
            <color indexed="81"/>
            <rFont val="宋体"/>
            <family val="3"/>
            <charset val="134"/>
          </rPr>
          <t>18：君主</t>
        </r>
      </text>
    </comment>
    <comment ref="M1" authorId="0" shapeId="0" xr:uid="{00000000-0006-0000-0400-000008000000}">
      <text>
        <r>
          <rPr>
            <b/>
            <sz val="9"/>
            <color indexed="81"/>
            <rFont val="宋体"/>
            <family val="3"/>
            <charset val="134"/>
          </rPr>
          <t>诸子百家
19：纵横家
20：儒家
21：道家
22：法家
23：兵家
24：墨家</t>
        </r>
      </text>
    </comment>
    <comment ref="N1" authorId="0" shapeId="0" xr:uid="{00000000-0006-0000-0400-000009000000}">
      <text>
        <r>
          <rPr>
            <b/>
            <sz val="9"/>
            <color indexed="81"/>
            <rFont val="宋体"/>
            <family val="3"/>
            <charset val="134"/>
          </rPr>
          <t>25：绝色</t>
        </r>
      </text>
    </comment>
    <comment ref="O1" authorId="0" shapeId="0" xr:uid="{00000000-0006-0000-0400-00000A000000}">
      <text>
        <r>
          <rPr>
            <b/>
            <sz val="9"/>
            <color indexed="81"/>
            <rFont val="宋体"/>
            <family val="3"/>
            <charset val="134"/>
          </rPr>
          <t>26：一技之长</t>
        </r>
      </text>
    </comment>
    <comment ref="P1" authorId="0" shapeId="0" xr:uid="{00000000-0006-0000-0400-00000B000000}">
      <text>
        <r>
          <rPr>
            <b/>
            <sz val="9"/>
            <color indexed="81"/>
            <rFont val="宋体"/>
            <family val="3"/>
            <charset val="134"/>
          </rPr>
          <t>27：将领</t>
        </r>
      </text>
    </comment>
    <comment ref="Q1" authorId="0" shapeId="0" xr:uid="{00000000-0006-0000-0400-00000C000000}">
      <text>
        <r>
          <rPr>
            <b/>
            <sz val="9"/>
            <color indexed="81"/>
            <rFont val="宋体"/>
            <family val="3"/>
            <charset val="134"/>
          </rPr>
          <t>目前最高41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1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1：投放
0：不投放</t>
        </r>
      </text>
    </comment>
    <comment ref="G1" authorId="0" shapeId="0" xr:uid="{00000000-0006-0000-0500-000002000000}">
      <text>
        <r>
          <rPr>
            <b/>
            <sz val="9"/>
            <color indexed="81"/>
            <rFont val="宋体"/>
            <family val="3"/>
            <charset val="134"/>
          </rPr>
          <t>巾帼红颜</t>
        </r>
      </text>
    </comment>
    <comment ref="H1" authorId="0" shapeId="0" xr:uid="{00000000-0006-0000-0500-000003000000}">
      <text>
        <r>
          <rPr>
            <b/>
            <sz val="9"/>
            <color indexed="81"/>
            <rFont val="宋体"/>
            <family val="3"/>
            <charset val="134"/>
          </rPr>
          <t>骁勇善战</t>
        </r>
      </text>
    </comment>
    <comment ref="I1" authorId="0" shapeId="0" xr:uid="{00000000-0006-0000-0500-000004000000}">
      <text>
        <r>
          <rPr>
            <b/>
            <sz val="9"/>
            <color indexed="81"/>
            <rFont val="宋体"/>
            <family val="3"/>
            <charset val="134"/>
          </rPr>
          <t xml:space="preserve">足智多谋
</t>
        </r>
      </text>
    </comment>
    <comment ref="J1" authorId="0" shapeId="0" xr:uid="{00000000-0006-0000-0500-00000500000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镇守一方
</t>
        </r>
      </text>
    </comment>
    <comment ref="K1" authorId="0" shapeId="0" xr:uid="{00000000-0006-0000-0500-00000600000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智勇双全
</t>
        </r>
      </text>
    </comment>
    <comment ref="L1" authorId="0" shapeId="0" xr:uid="{00000000-0006-0000-0500-00000700000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诸侯割据
</t>
        </r>
      </text>
    </comment>
    <comment ref="M1" authorId="0" shapeId="0" xr:uid="{00000000-0006-0000-0500-000008000000}">
      <text>
        <r>
          <rPr>
            <b/>
            <sz val="9"/>
            <color indexed="81"/>
            <rFont val="宋体"/>
            <family val="3"/>
            <charset val="134"/>
          </rPr>
          <t xml:space="preserve">名动三国
</t>
        </r>
      </text>
    </comment>
    <comment ref="N1" authorId="0" shapeId="0" xr:uid="{00000000-0006-0000-0500-000009000000}">
      <text>
        <r>
          <rPr>
            <b/>
            <sz val="9"/>
            <color indexed="81"/>
            <rFont val="宋体"/>
            <family val="3"/>
            <charset val="134"/>
          </rPr>
          <t xml:space="preserve">东汉名士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1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101：步将
</t>
        </r>
      </text>
    </comment>
    <comment ref="G1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102：骑将
</t>
        </r>
      </text>
    </comment>
    <comment ref="H1" authorId="0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103：弓将</t>
        </r>
      </text>
    </comment>
    <comment ref="I1" authorId="0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瞬时效果
104：伤害
105：控制
106：治疗</t>
        </r>
      </text>
    </comment>
    <comment ref="J1" authorId="0" shapeId="0" xr:uid="{00000000-0006-0000-0600-000005000000}">
      <text>
        <r>
          <rPr>
            <b/>
            <sz val="9"/>
            <color indexed="81"/>
            <rFont val="宋体"/>
            <family val="3"/>
            <charset val="134"/>
          </rPr>
          <t>107：强化效果</t>
        </r>
      </text>
    </comment>
    <comment ref="K1" authorId="0" shapeId="0" xr:uid="{00000000-0006-0000-0600-000006000000}">
      <text>
        <r>
          <rPr>
            <b/>
            <sz val="9"/>
            <color indexed="81"/>
            <rFont val="宋体"/>
            <family val="3"/>
            <charset val="134"/>
          </rPr>
          <t>108：强化士兵</t>
        </r>
      </text>
    </comment>
    <comment ref="L1" authorId="0" shapeId="0" xr:uid="{00000000-0006-0000-0600-000007000000}">
      <text>
        <r>
          <rPr>
            <b/>
            <sz val="9"/>
            <color indexed="81"/>
            <rFont val="宋体"/>
            <family val="3"/>
            <charset val="134"/>
          </rPr>
          <t>109：弱化效果</t>
        </r>
      </text>
    </comment>
    <comment ref="M1" authorId="0" shapeId="0" xr:uid="{00000000-0006-0000-0600-000008000000}">
      <text>
        <r>
          <rPr>
            <b/>
            <sz val="9"/>
            <color indexed="81"/>
            <rFont val="宋体"/>
            <family val="3"/>
            <charset val="134"/>
          </rPr>
          <t>110：弱化士兵</t>
        </r>
      </text>
    </comment>
    <comment ref="N1" authorId="0" shapeId="0" xr:uid="{00000000-0006-0000-0600-000009000000}">
      <text>
        <r>
          <rPr>
            <b/>
            <sz val="9"/>
            <color indexed="81"/>
            <rFont val="宋体"/>
            <family val="3"/>
            <charset val="134"/>
          </rPr>
          <t>111：触发型</t>
        </r>
      </text>
    </comment>
    <comment ref="O1" authorId="0" shapeId="0" xr:uid="{00000000-0006-0000-0600-00000A000000}">
      <text>
        <r>
          <rPr>
            <b/>
            <sz val="9"/>
            <color indexed="81"/>
            <rFont val="宋体"/>
            <family val="3"/>
            <charset val="134"/>
          </rPr>
          <t>112：持续效果型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K10" authorId="0" shapeId="0" xr:uid="{00000000-0006-0000-0800-000001000000}">
      <text>
        <r>
          <rPr>
            <b/>
            <sz val="9"/>
            <color indexed="81"/>
            <rFont val="宋体"/>
            <family val="3"/>
            <charset val="134"/>
          </rPr>
          <t>如果出现100000的值则表明当前的将星数量不足以达到该将星值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31" authorId="0" shapeId="0" xr:uid="{00000000-0006-0000-0A00-000001000000}">
      <text>
        <r>
          <rPr>
            <b/>
            <sz val="9"/>
            <color indexed="81"/>
            <rFont val="宋体"/>
            <family val="3"/>
            <charset val="134"/>
          </rPr>
          <t>红将设计特殊处理</t>
        </r>
      </text>
    </comment>
  </commentList>
</comments>
</file>

<file path=xl/sharedStrings.xml><?xml version="1.0" encoding="utf-8"?>
<sst xmlns="http://schemas.openxmlformats.org/spreadsheetml/2006/main" count="2285" uniqueCount="833">
  <si>
    <t>武将id</t>
    <phoneticPr fontId="1" type="noConversion"/>
  </si>
  <si>
    <t>武将名字</t>
    <phoneticPr fontId="1" type="noConversion"/>
  </si>
  <si>
    <t>骊姬</t>
  </si>
  <si>
    <t>王翦</t>
  </si>
  <si>
    <t>义渠骇</t>
  </si>
  <si>
    <t>白起</t>
  </si>
  <si>
    <t>廉颇</t>
  </si>
  <si>
    <t>信陵君</t>
  </si>
  <si>
    <t>西施</t>
  </si>
  <si>
    <t>李牧</t>
  </si>
  <si>
    <t>吴起</t>
  </si>
  <si>
    <t>聂荌</t>
  </si>
  <si>
    <t>专诸</t>
  </si>
  <si>
    <t>芈月</t>
  </si>
  <si>
    <t>养由基</t>
  </si>
  <si>
    <t>赵武灵王</t>
  </si>
  <si>
    <t>楚庄王</t>
  </si>
  <si>
    <t>田单</t>
  </si>
  <si>
    <t>司马错</t>
  </si>
  <si>
    <t>吕不韦</t>
  </si>
  <si>
    <t>商鞅</t>
  </si>
  <si>
    <t>秦武王</t>
  </si>
  <si>
    <t>嫪毐</t>
  </si>
  <si>
    <t>百里奚</t>
  </si>
  <si>
    <t>赵姬</t>
  </si>
  <si>
    <t>范雎</t>
  </si>
  <si>
    <t>秦始皇</t>
  </si>
  <si>
    <t>张仪</t>
  </si>
  <si>
    <t>樗里疾</t>
  </si>
  <si>
    <t>伯乐</t>
  </si>
  <si>
    <t>钟无艳</t>
  </si>
  <si>
    <t>孟尝君</t>
  </si>
  <si>
    <t>邹衍</t>
  </si>
  <si>
    <t>扁鹊</t>
  </si>
  <si>
    <t>田忌</t>
  </si>
  <si>
    <t>司马穰苴</t>
  </si>
  <si>
    <t>鲍叔牙</t>
  </si>
  <si>
    <t>孙膑</t>
  </si>
  <si>
    <t>孟子</t>
  </si>
  <si>
    <t>齐桓公</t>
  </si>
  <si>
    <t>管仲</t>
  </si>
  <si>
    <t>屈原</t>
  </si>
  <si>
    <t>项燕</t>
  </si>
  <si>
    <t>春申君</t>
  </si>
  <si>
    <t>莫邪</t>
  </si>
  <si>
    <t>干将</t>
  </si>
  <si>
    <t>孙叔敖</t>
  </si>
  <si>
    <t>平原君</t>
  </si>
  <si>
    <t>蔺相如</t>
  </si>
  <si>
    <t>赵奢</t>
  </si>
  <si>
    <t>庞涓</t>
  </si>
  <si>
    <t>朱亥</t>
  </si>
  <si>
    <t>西门豹</t>
  </si>
  <si>
    <t>韩非子</t>
  </si>
  <si>
    <t>暴鸢</t>
  </si>
  <si>
    <t>申不害</t>
  </si>
  <si>
    <t>乐毅</t>
  </si>
  <si>
    <t>荆轲</t>
  </si>
  <si>
    <t>苏秦</t>
  </si>
  <si>
    <t>秦开</t>
  </si>
  <si>
    <t>墨子</t>
  </si>
  <si>
    <t>褒姒</t>
  </si>
  <si>
    <t>鲁班</t>
  </si>
  <si>
    <t>伍子胥</t>
  </si>
  <si>
    <t>欧冶子</t>
  </si>
  <si>
    <t>勾践</t>
  </si>
  <si>
    <t>晋文公</t>
  </si>
  <si>
    <t>范蠡</t>
  </si>
  <si>
    <t>孙武</t>
  </si>
  <si>
    <t>鬼谷子</t>
  </si>
  <si>
    <t>孔丘</t>
  </si>
  <si>
    <t>老子</t>
  </si>
  <si>
    <t>武将标签</t>
    <phoneticPr fontId="1" type="noConversion"/>
  </si>
  <si>
    <t>兵法标签</t>
    <phoneticPr fontId="1" type="noConversion"/>
  </si>
  <si>
    <t>标签编号</t>
    <phoneticPr fontId="1" type="noConversion"/>
  </si>
  <si>
    <t>统率</t>
  </si>
  <si>
    <t>武力</t>
  </si>
  <si>
    <t>智略</t>
  </si>
  <si>
    <t>初始统率过100</t>
  </si>
  <si>
    <t>初始武力过100</t>
  </si>
  <si>
    <t>初始智略过100</t>
  </si>
  <si>
    <t>男</t>
  </si>
  <si>
    <t>女</t>
  </si>
  <si>
    <t>秦国</t>
  </si>
  <si>
    <t>魏国</t>
  </si>
  <si>
    <t>齐国</t>
  </si>
  <si>
    <t>楚国</t>
  </si>
  <si>
    <t>燕国</t>
  </si>
  <si>
    <t>赵国</t>
  </si>
  <si>
    <t>韩国</t>
  </si>
  <si>
    <t>群雄</t>
  </si>
  <si>
    <t>发展特长</t>
  </si>
  <si>
    <t>兵家</t>
    <phoneticPr fontId="1" type="noConversion"/>
  </si>
  <si>
    <t>法家</t>
    <phoneticPr fontId="1" type="noConversion"/>
  </si>
  <si>
    <t>绝色</t>
    <phoneticPr fontId="1" type="noConversion"/>
  </si>
  <si>
    <t>标签1</t>
    <phoneticPr fontId="1" type="noConversion"/>
  </si>
  <si>
    <t>标签2</t>
  </si>
  <si>
    <t>标签2</t>
    <phoneticPr fontId="1" type="noConversion"/>
  </si>
  <si>
    <t>标签3</t>
  </si>
  <si>
    <t>标签3</t>
    <phoneticPr fontId="1" type="noConversion"/>
  </si>
  <si>
    <t>标签4</t>
  </si>
  <si>
    <t>标签5</t>
  </si>
  <si>
    <t>标签6</t>
  </si>
  <si>
    <t>标签7</t>
  </si>
  <si>
    <t>标签8</t>
  </si>
  <si>
    <t>标签9</t>
  </si>
  <si>
    <t>标签10</t>
  </si>
  <si>
    <t>是否投放</t>
    <phoneticPr fontId="1" type="noConversion"/>
  </si>
  <si>
    <t/>
  </si>
  <si>
    <t>标签7</t>
    <phoneticPr fontId="1" type="noConversion"/>
  </si>
  <si>
    <t>君主</t>
    <phoneticPr fontId="1" type="noConversion"/>
  </si>
  <si>
    <t>纵横家</t>
    <phoneticPr fontId="1" type="noConversion"/>
  </si>
  <si>
    <t>儒家</t>
    <phoneticPr fontId="1" type="noConversion"/>
  </si>
  <si>
    <t>道家</t>
    <phoneticPr fontId="1" type="noConversion"/>
  </si>
  <si>
    <t>墨家</t>
    <phoneticPr fontId="1" type="noConversion"/>
  </si>
  <si>
    <t>一技之长</t>
    <phoneticPr fontId="1" type="noConversion"/>
  </si>
  <si>
    <t>对应将星组合</t>
    <phoneticPr fontId="1" type="noConversion"/>
  </si>
  <si>
    <t>兵者诡道</t>
    <phoneticPr fontId="1" type="noConversion"/>
  </si>
  <si>
    <t>因势利导</t>
    <phoneticPr fontId="1" type="noConversion"/>
  </si>
  <si>
    <t>孔武有力</t>
    <phoneticPr fontId="1" type="noConversion"/>
  </si>
  <si>
    <t>经天纬地</t>
    <phoneticPr fontId="1" type="noConversion"/>
  </si>
  <si>
    <t>盖世无双</t>
    <phoneticPr fontId="1" type="noConversion"/>
  </si>
  <si>
    <t>百战百胜</t>
    <phoneticPr fontId="1" type="noConversion"/>
  </si>
  <si>
    <t>巾帼英雄</t>
    <phoneticPr fontId="1" type="noConversion"/>
  </si>
  <si>
    <t>一统天下</t>
    <phoneticPr fontId="1" type="noConversion"/>
  </si>
  <si>
    <t>受命于天</t>
    <phoneticPr fontId="1" type="noConversion"/>
  </si>
  <si>
    <t>门庭若市</t>
  </si>
  <si>
    <t>千金买骨</t>
  </si>
  <si>
    <t>胡服骑射</t>
  </si>
  <si>
    <t>强弓劲弩</t>
  </si>
  <si>
    <t>百家争鸣</t>
  </si>
  <si>
    <t>未战庙算</t>
    <phoneticPr fontId="1" type="noConversion"/>
  </si>
  <si>
    <t>纵横捭阖</t>
    <phoneticPr fontId="1" type="noConversion"/>
  </si>
  <si>
    <t>内圣外王</t>
    <phoneticPr fontId="1" type="noConversion"/>
  </si>
  <si>
    <t>道法自然</t>
    <phoneticPr fontId="1" type="noConversion"/>
  </si>
  <si>
    <t>用兵如神</t>
    <phoneticPr fontId="1" type="noConversion"/>
  </si>
  <si>
    <t>一断于法</t>
    <phoneticPr fontId="1" type="noConversion"/>
  </si>
  <si>
    <t>兼爱非攻</t>
    <phoneticPr fontId="1" type="noConversion"/>
  </si>
  <si>
    <t>沉鱼落雁</t>
    <phoneticPr fontId="1" type="noConversion"/>
  </si>
  <si>
    <t>等级1需求人数</t>
    <phoneticPr fontId="1" type="noConversion"/>
  </si>
  <si>
    <t>等级1需求好感度</t>
    <phoneticPr fontId="1" type="noConversion"/>
  </si>
  <si>
    <t>等级2需求人数</t>
  </si>
  <si>
    <t>等级2需求好感度</t>
  </si>
  <si>
    <t>等级3需求人数</t>
  </si>
  <si>
    <t>等级3需求好感度</t>
  </si>
  <si>
    <t>标签4</t>
    <phoneticPr fontId="1" type="noConversion"/>
  </si>
  <si>
    <t>标签5</t>
    <phoneticPr fontId="1" type="noConversion"/>
  </si>
  <si>
    <t>标签6</t>
    <phoneticPr fontId="1" type="noConversion"/>
  </si>
  <si>
    <t>标签8</t>
    <phoneticPr fontId="1" type="noConversion"/>
  </si>
  <si>
    <t>标签9</t>
    <phoneticPr fontId="1" type="noConversion"/>
  </si>
  <si>
    <t>总符合人数</t>
    <phoneticPr fontId="1" type="noConversion"/>
  </si>
  <si>
    <t>投放符合人数</t>
    <phoneticPr fontId="1" type="noConversion"/>
  </si>
  <si>
    <t>品质</t>
    <phoneticPr fontId="1" type="noConversion"/>
  </si>
  <si>
    <t>投放符合100品质人数</t>
    <phoneticPr fontId="1" type="noConversion"/>
  </si>
  <si>
    <t>投放符合110品质人数</t>
    <phoneticPr fontId="1" type="noConversion"/>
  </si>
  <si>
    <t>投放符合120品质人数</t>
    <phoneticPr fontId="1" type="noConversion"/>
  </si>
  <si>
    <t>投放符合130品质人数</t>
    <phoneticPr fontId="1" type="noConversion"/>
  </si>
  <si>
    <t>武将将星分值</t>
    <phoneticPr fontId="1" type="noConversion"/>
  </si>
  <si>
    <t>等级1单卡分值</t>
    <phoneticPr fontId="1" type="noConversion"/>
  </si>
  <si>
    <t>标签对应单卡分值</t>
    <phoneticPr fontId="1" type="noConversion"/>
  </si>
  <si>
    <t>标签10</t>
    <phoneticPr fontId="1" type="noConversion"/>
  </si>
  <si>
    <t>大将之风</t>
    <phoneticPr fontId="1" type="noConversion"/>
  </si>
  <si>
    <t>兵法id</t>
    <phoneticPr fontId="1" type="noConversion"/>
  </si>
  <si>
    <t>兵法名字</t>
    <phoneticPr fontId="1" type="noConversion"/>
  </si>
  <si>
    <t>步步为营</t>
  </si>
  <si>
    <t>厉兵秣马</t>
  </si>
  <si>
    <t>雄兵破敌</t>
  </si>
  <si>
    <t>攻其不备</t>
  </si>
  <si>
    <t>出奇制胜</t>
  </si>
  <si>
    <t>破军夺志</t>
  </si>
  <si>
    <t>整军御敌</t>
  </si>
  <si>
    <t>势如破竹</t>
  </si>
  <si>
    <t>致命一击</t>
  </si>
  <si>
    <t>乘胜追击</t>
  </si>
  <si>
    <t>怒发冲冠</t>
  </si>
  <si>
    <t>后发制人</t>
  </si>
  <si>
    <t>援军秘策</t>
  </si>
  <si>
    <t>养精蓄锐</t>
  </si>
  <si>
    <t>退敌千里</t>
  </si>
  <si>
    <t>奇佐鬼谋</t>
  </si>
  <si>
    <t>妙手回春</t>
  </si>
  <si>
    <t>釜底抽薪</t>
  </si>
  <si>
    <t>战争迷雾</t>
  </si>
  <si>
    <t>兵贵神速</t>
  </si>
  <si>
    <t>一石二鸟</t>
  </si>
  <si>
    <t>反客为主</t>
  </si>
  <si>
    <t>出其不意</t>
  </si>
  <si>
    <t>坚不可摧</t>
  </si>
  <si>
    <t>兵法品质</t>
    <phoneticPr fontId="1" type="noConversion"/>
  </si>
  <si>
    <t>兵法将星分值</t>
    <phoneticPr fontId="1" type="noConversion"/>
  </si>
  <si>
    <t>标签1</t>
    <phoneticPr fontId="1" type="noConversion"/>
  </si>
  <si>
    <t>人多势众</t>
    <phoneticPr fontId="1" type="noConversion"/>
  </si>
  <si>
    <t>对应将星组合</t>
    <phoneticPr fontId="1" type="noConversion"/>
  </si>
  <si>
    <t>风驰电掣</t>
  </si>
  <si>
    <t>箭无虚发</t>
  </si>
  <si>
    <t>审敌虚实</t>
  </si>
  <si>
    <t>摧枯拉朽</t>
  </si>
  <si>
    <t>救死扶伤</t>
  </si>
  <si>
    <t>勇冠三军</t>
  </si>
  <si>
    <t>砥兵砺伍</t>
  </si>
  <si>
    <t>擒贼擒王</t>
  </si>
  <si>
    <t>鸟惊鱼溃</t>
  </si>
  <si>
    <t>料敌先机</t>
  </si>
  <si>
    <t>如虎添翼</t>
  </si>
  <si>
    <t>所属标签</t>
    <phoneticPr fontId="1" type="noConversion"/>
  </si>
  <si>
    <t>标签2</t>
    <phoneticPr fontId="1" type="noConversion"/>
  </si>
  <si>
    <t>标签3</t>
    <phoneticPr fontId="1" type="noConversion"/>
  </si>
  <si>
    <t>标签4</t>
    <phoneticPr fontId="1" type="noConversion"/>
  </si>
  <si>
    <t>标签11</t>
  </si>
  <si>
    <t>标签12</t>
  </si>
  <si>
    <t>标签13</t>
  </si>
  <si>
    <t>标签14</t>
  </si>
  <si>
    <t>标签15</t>
  </si>
  <si>
    <t>标签5</t>
    <phoneticPr fontId="1" type="noConversion"/>
  </si>
  <si>
    <t>符合兵法数</t>
    <phoneticPr fontId="1" type="noConversion"/>
  </si>
  <si>
    <t>等级1需求兵法数</t>
    <phoneticPr fontId="1" type="noConversion"/>
  </si>
  <si>
    <t>等级2需求兵法数</t>
  </si>
  <si>
    <t>等级3需求兵法数</t>
  </si>
  <si>
    <t>投放符合品质1兵法数</t>
    <phoneticPr fontId="1" type="noConversion"/>
  </si>
  <si>
    <t>投放符合品质2兵法数</t>
  </si>
  <si>
    <t>投放符合品质3兵法数</t>
  </si>
  <si>
    <t>投放符合品质4兵法数</t>
  </si>
  <si>
    <t>等级1达成最低预估抽数</t>
    <phoneticPr fontId="1" type="noConversion"/>
  </si>
  <si>
    <t>等级2达成最低预估抽数</t>
  </si>
  <si>
    <t>等级3达成最低预估抽数</t>
  </si>
  <si>
    <t>等级1需求兵法星级</t>
    <phoneticPr fontId="1" type="noConversion"/>
  </si>
  <si>
    <t>等级2需求兵法星级</t>
  </si>
  <si>
    <t>等级3需求兵法星级</t>
  </si>
  <si>
    <t>所属标签大类</t>
    <phoneticPr fontId="1" type="noConversion"/>
  </si>
  <si>
    <t>标签解释</t>
    <phoneticPr fontId="1" type="noConversion"/>
  </si>
  <si>
    <t>主属性为统率的武将</t>
    <phoneticPr fontId="1" type="noConversion"/>
  </si>
  <si>
    <t>主属性为武力的武将</t>
    <phoneticPr fontId="1" type="noConversion"/>
  </si>
  <si>
    <t>主属性为智略的武将</t>
    <phoneticPr fontId="1" type="noConversion"/>
  </si>
  <si>
    <t>主属性为统率且初始值过100的武将</t>
    <phoneticPr fontId="1" type="noConversion"/>
  </si>
  <si>
    <t>主属性为武力且初始值过100的武将</t>
    <phoneticPr fontId="1" type="noConversion"/>
  </si>
  <si>
    <t>主属性为智略且初始值过100的武将</t>
    <phoneticPr fontId="1" type="noConversion"/>
  </si>
  <si>
    <t>男性武将</t>
    <phoneticPr fontId="1" type="noConversion"/>
  </si>
  <si>
    <t>女性武将</t>
    <phoneticPr fontId="1" type="noConversion"/>
  </si>
  <si>
    <t>秦国武将</t>
    <phoneticPr fontId="1" type="noConversion"/>
  </si>
  <si>
    <t>魏国武将</t>
    <phoneticPr fontId="1" type="noConversion"/>
  </si>
  <si>
    <t>齐国武将</t>
    <phoneticPr fontId="1" type="noConversion"/>
  </si>
  <si>
    <t>楚国武将</t>
    <phoneticPr fontId="1" type="noConversion"/>
  </si>
  <si>
    <t>燕国武将</t>
    <phoneticPr fontId="1" type="noConversion"/>
  </si>
  <si>
    <t>赵国武将</t>
    <phoneticPr fontId="1" type="noConversion"/>
  </si>
  <si>
    <t>韩国武将</t>
    <phoneticPr fontId="1" type="noConversion"/>
  </si>
  <si>
    <t>群雄武将</t>
    <phoneticPr fontId="1" type="noConversion"/>
  </si>
  <si>
    <t>历史中擅长发展经济的武将</t>
    <phoneticPr fontId="1" type="noConversion"/>
  </si>
  <si>
    <t>历史中当过君王的武将</t>
    <phoneticPr fontId="1" type="noConversion"/>
  </si>
  <si>
    <t>历史中纵横家学派的武将</t>
    <phoneticPr fontId="1" type="noConversion"/>
  </si>
  <si>
    <t>历史中儒家学派的武将</t>
    <phoneticPr fontId="1" type="noConversion"/>
  </si>
  <si>
    <t>历史中道家学派的武将</t>
    <phoneticPr fontId="1" type="noConversion"/>
  </si>
  <si>
    <t>历史中法家学派的武将</t>
    <phoneticPr fontId="1" type="noConversion"/>
  </si>
  <si>
    <t>历史中兵家学派的武将</t>
    <phoneticPr fontId="1" type="noConversion"/>
  </si>
  <si>
    <t>历史中墨家学派的武将</t>
    <phoneticPr fontId="1" type="noConversion"/>
  </si>
  <si>
    <t>历史中容貌出众的女性武将</t>
    <phoneticPr fontId="1" type="noConversion"/>
  </si>
  <si>
    <t>历史中除了军事政治之外有出名特长的武将</t>
    <phoneticPr fontId="1" type="noConversion"/>
  </si>
  <si>
    <t>历史中领军带兵出名的武将</t>
    <phoneticPr fontId="1" type="noConversion"/>
  </si>
  <si>
    <t>典故</t>
    <phoneticPr fontId="1" type="noConversion"/>
  </si>
  <si>
    <t>《史记·孙子吴起列传》：“善战者，因其势而利导之。”马陵之战中，孙膑设身处地考虑庞涓的行为，最终诱杀了庞涓。</t>
    <phoneticPr fontId="1" type="noConversion"/>
  </si>
  <si>
    <t>《孙子兵法》：“夫未战而庙算胜者，得算多也；未战而庙算不胜者，得算少也。多算胜，少算不胜，而况于无算乎！吾以此观之，胜负见矣。”</t>
    <phoneticPr fontId="1" type="noConversion"/>
  </si>
  <si>
    <t>《孙子兵法》：“兵者，诡道也。故能而示之不能，用而示之不用，近而示之远，远而示之近；利而诱之，乱而取之，实而备之，强而避之，怒而挠之，卑而骄之，佚而劳之，亲而离之。攻其无备，出其不意。此兵家之胜，不可先传也。”</t>
    <phoneticPr fontId="1" type="noConversion"/>
  </si>
  <si>
    <t>等级1达成平均预估高级抽数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</si>
  <si>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</si>
  <si>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</si>
  <si>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</si>
  <si>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</si>
  <si>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兵法权重</t>
    <phoneticPr fontId="1" type="noConversion"/>
  </si>
  <si>
    <t>权重总值</t>
    <phoneticPr fontId="1" type="noConversion"/>
  </si>
  <si>
    <t>高级抽实际权重</t>
  </si>
  <si>
    <t>辅助列-累积权重</t>
    <phoneticPr fontId="1" type="noConversion"/>
  </si>
  <si>
    <t>抽奖序号</t>
    <phoneticPr fontId="1" type="noConversion"/>
  </si>
  <si>
    <t>将星组合id</t>
    <phoneticPr fontId="1" type="noConversion"/>
  </si>
  <si>
    <t>需求武将池</t>
    <phoneticPr fontId="1" type="noConversion"/>
  </si>
  <si>
    <t>需求满足数量</t>
    <phoneticPr fontId="1" type="noConversion"/>
  </si>
  <si>
    <t>触发将星抽数</t>
    <phoneticPr fontId="1" type="noConversion"/>
  </si>
  <si>
    <t>随机权重值1</t>
    <phoneticPr fontId="1" type="noConversion"/>
  </si>
  <si>
    <t>随机权重值2</t>
  </si>
  <si>
    <t>随机权重值3</t>
  </si>
  <si>
    <t>随机权重值4</t>
  </si>
  <si>
    <t>随机权重值5</t>
  </si>
  <si>
    <t>随机权重值6</t>
  </si>
  <si>
    <t>随机权重值7</t>
  </si>
  <si>
    <t>随机权重值8</t>
  </si>
  <si>
    <t>随机权重值9</t>
  </si>
  <si>
    <t>随机权重值10</t>
  </si>
  <si>
    <t>抽得武将id1</t>
    <phoneticPr fontId="1" type="noConversion"/>
  </si>
  <si>
    <t>抽得武将id2</t>
  </si>
  <si>
    <t>抽得武将id3</t>
  </si>
  <si>
    <t>抽得武将id4</t>
  </si>
  <si>
    <t>抽得武将id5</t>
  </si>
  <si>
    <t>抽得武将id6</t>
  </si>
  <si>
    <t>抽得武将id7</t>
  </si>
  <si>
    <t>抽得武将id8</t>
  </si>
  <si>
    <t>抽得武将id9</t>
  </si>
  <si>
    <t>抽得武将id10</t>
  </si>
  <si>
    <t>第1次抽到的序号</t>
    <phoneticPr fontId="1" type="noConversion"/>
  </si>
  <si>
    <t>第2次抽到的序号</t>
  </si>
  <si>
    <t>第3次抽到的序号</t>
  </si>
  <si>
    <t>第4次抽到的序号</t>
  </si>
  <si>
    <t>第5次抽到的序号</t>
  </si>
  <si>
    <t>第6次抽到的序号</t>
  </si>
  <si>
    <t>第7次抽到的序号</t>
  </si>
  <si>
    <t>第8次抽到的序号</t>
  </si>
  <si>
    <t>第9次抽到的序号</t>
  </si>
  <si>
    <t>第10次抽到的序号</t>
  </si>
  <si>
    <t>平均触发抽数</t>
    <phoneticPr fontId="1" type="noConversion"/>
  </si>
  <si>
    <t>高级抽抽数</t>
    <phoneticPr fontId="1" type="noConversion"/>
  </si>
  <si>
    <t>排序序号</t>
    <phoneticPr fontId="1" type="noConversion"/>
  </si>
  <si>
    <t>兵法</t>
    <phoneticPr fontId="1" type="noConversion"/>
  </si>
  <si>
    <t>武将</t>
    <phoneticPr fontId="1" type="noConversion"/>
  </si>
  <si>
    <t>等级4需求人数</t>
  </si>
  <si>
    <t>等级5需求人数</t>
  </si>
  <si>
    <t>等级6需求人数</t>
  </si>
  <si>
    <t>等级4需求好感度</t>
  </si>
  <si>
    <t>等级5需求好感度</t>
  </si>
  <si>
    <t>等级6需求好感度</t>
  </si>
  <si>
    <t>达成1层将星抽数排序</t>
    <phoneticPr fontId="1" type="noConversion"/>
  </si>
  <si>
    <t>达成2层将星抽数排序</t>
  </si>
  <si>
    <t>达成3层将星抽数排序</t>
  </si>
  <si>
    <t>达成4层将星抽数排序</t>
  </si>
  <si>
    <t>达成5层将星抽数排序</t>
  </si>
  <si>
    <t>达成6层将星抽数排序</t>
  </si>
  <si>
    <t>达成1层将星数</t>
    <phoneticPr fontId="1" type="noConversion"/>
  </si>
  <si>
    <t>达成2层将星数</t>
  </si>
  <si>
    <t>达成3层将星数</t>
  </si>
  <si>
    <t>达成4层将星数</t>
  </si>
  <si>
    <t>达成5层将星数</t>
  </si>
  <si>
    <t>达成6层将星数</t>
  </si>
  <si>
    <t>累计达成将星数</t>
    <phoneticPr fontId="1" type="noConversion"/>
  </si>
  <si>
    <t>等级4达成最低预估抽数</t>
  </si>
  <si>
    <t>等级5达成最低预估抽数</t>
  </si>
  <si>
    <t>等级6达成最低预估抽数</t>
  </si>
  <si>
    <t>等级4需求兵法数</t>
  </si>
  <si>
    <t>等级5需求兵法数</t>
  </si>
  <si>
    <t>等级6需求兵法数</t>
  </si>
  <si>
    <t>等级4需求兵法星级</t>
  </si>
  <si>
    <t>等级5需求兵法星级</t>
  </si>
  <si>
    <t>等级6需求兵法星级</t>
  </si>
  <si>
    <t>武将权重</t>
    <phoneticPr fontId="1" type="noConversion"/>
  </si>
  <si>
    <t>将星值等级</t>
    <phoneticPr fontId="1" type="noConversion"/>
  </si>
  <si>
    <t>累积需求将星值</t>
    <phoneticPr fontId="1" type="noConversion"/>
  </si>
  <si>
    <t>将星层数</t>
    <phoneticPr fontId="1" type="noConversion"/>
  </si>
  <si>
    <t>天数</t>
    <phoneticPr fontId="1" type="noConversion"/>
  </si>
  <si>
    <t>预估达成将星值</t>
    <phoneticPr fontId="1" type="noConversion"/>
  </si>
  <si>
    <t>预估达成1层将星组合数</t>
    <phoneticPr fontId="1" type="noConversion"/>
  </si>
  <si>
    <t>预估达成2层将星组合数</t>
  </si>
  <si>
    <t>预估达成3层将星组合数</t>
  </si>
  <si>
    <t>预估达成4层将星组合数</t>
  </si>
  <si>
    <t>预估达成5层将星组合数</t>
  </si>
  <si>
    <t>预估达成6层将星组合数</t>
  </si>
  <si>
    <t>预估达成天数</t>
    <phoneticPr fontId="1" type="noConversion"/>
  </si>
  <si>
    <t>累积产出将星值</t>
    <phoneticPr fontId="1" type="noConversion"/>
  </si>
  <si>
    <t>产出/消耗</t>
    <phoneticPr fontId="1" type="noConversion"/>
  </si>
  <si>
    <t>将星值产出消耗设计</t>
    <phoneticPr fontId="1" type="noConversion"/>
  </si>
  <si>
    <t>将星值产出/消耗</t>
    <phoneticPr fontId="1" type="noConversion"/>
  </si>
  <si>
    <t>奖励设计</t>
    <phoneticPr fontId="1" type="noConversion"/>
  </si>
  <si>
    <t>阶段提供的将星值</t>
    <phoneticPr fontId="1" type="noConversion"/>
  </si>
  <si>
    <t>标签名字</t>
    <phoneticPr fontId="1" type="noConversion"/>
  </si>
  <si>
    <t>buff效果</t>
    <phoneticPr fontId="1" type="noConversion"/>
  </si>
  <si>
    <t>武将类将星buff</t>
    <phoneticPr fontId="1" type="noConversion"/>
  </si>
  <si>
    <t>buff加成比例/值</t>
    <phoneticPr fontId="1" type="noConversion"/>
  </si>
  <si>
    <t>激活分配buff效果</t>
    <phoneticPr fontId="1" type="noConversion"/>
  </si>
  <si>
    <t>1层分配buff效果</t>
    <phoneticPr fontId="1" type="noConversion"/>
  </si>
  <si>
    <t>2层分配buff效果</t>
  </si>
  <si>
    <t>3层分配buff效果</t>
  </si>
  <si>
    <t>4层分配buff效果</t>
  </si>
  <si>
    <t>5层分配buff效果</t>
  </si>
  <si>
    <t>等级2达成平均预估高级抽数</t>
  </si>
  <si>
    <t>等级3达成平均预估高级抽数</t>
  </si>
  <si>
    <t>等级4达成平均预估高级抽数</t>
  </si>
  <si>
    <t>等级5达成平均预估高级抽数</t>
  </si>
  <si>
    <t>等级6达成平均预估高级抽数</t>
  </si>
  <si>
    <t>士兵类将星buff</t>
    <phoneticPr fontId="1" type="noConversion"/>
  </si>
  <si>
    <t>步将可携带的兵法</t>
    <phoneticPr fontId="1" type="noConversion"/>
  </si>
  <si>
    <t>骑将可携带的兵法</t>
    <phoneticPr fontId="1" type="noConversion"/>
  </si>
  <si>
    <t>弓将可携带的兵法</t>
    <phoneticPr fontId="1" type="noConversion"/>
  </si>
  <si>
    <t>伤害类兵法</t>
    <phoneticPr fontId="1" type="noConversion"/>
  </si>
  <si>
    <t>控制类兵法</t>
    <phoneticPr fontId="1" type="noConversion"/>
  </si>
  <si>
    <t>治疗类兵法</t>
    <phoneticPr fontId="1" type="noConversion"/>
  </si>
  <si>
    <t>强化士兵类兵法</t>
    <phoneticPr fontId="1" type="noConversion"/>
  </si>
  <si>
    <t>弱化士兵类兵法</t>
    <phoneticPr fontId="1" type="noConversion"/>
  </si>
  <si>
    <t>触发型兵法</t>
    <phoneticPr fontId="1" type="noConversion"/>
  </si>
  <si>
    <t>持续效果型兵法</t>
    <phoneticPr fontId="1" type="noConversion"/>
  </si>
  <si>
    <t>激活实力</t>
    <phoneticPr fontId="1" type="noConversion"/>
  </si>
  <si>
    <t>1层实力</t>
    <phoneticPr fontId="1" type="noConversion"/>
  </si>
  <si>
    <t>2层实力</t>
    <phoneticPr fontId="1" type="noConversion"/>
  </si>
  <si>
    <t>3层实力</t>
  </si>
  <si>
    <t>4层实力</t>
  </si>
  <si>
    <t>5层实力</t>
  </si>
  <si>
    <t>可激活将星组合数量</t>
    <phoneticPr fontId="1" type="noConversion"/>
  </si>
  <si>
    <t>单将星总实力</t>
    <phoneticPr fontId="1" type="noConversion"/>
  </si>
  <si>
    <t>设计总将星实力</t>
    <phoneticPr fontId="1" type="noConversion"/>
  </si>
  <si>
    <t>实际总将星实力</t>
    <phoneticPr fontId="1" type="noConversion"/>
  </si>
  <si>
    <t>定义等级</t>
  </si>
  <si>
    <t>定义等级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</si>
  <si>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</si>
  <si>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</si>
  <si>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</si>
  <si>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</si>
  <si>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</si>
  <si>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预估提升实力</t>
    <phoneticPr fontId="1" type="noConversion"/>
  </si>
  <si>
    <t>非R预估抽数</t>
    <phoneticPr fontId="1" type="noConversion"/>
  </si>
  <si>
    <t>小R预估抽数</t>
    <phoneticPr fontId="1" type="noConversion"/>
  </si>
  <si>
    <t>中R预估抽数</t>
    <phoneticPr fontId="1" type="noConversion"/>
  </si>
  <si>
    <t>大R预估抽数</t>
    <phoneticPr fontId="1" type="noConversion"/>
  </si>
  <si>
    <t>超R预估抽数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</si>
  <si>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</si>
  <si>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</si>
  <si>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</si>
  <si>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</si>
  <si>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</si>
  <si>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实力汇总</t>
    <phoneticPr fontId="1" type="noConversion"/>
  </si>
  <si>
    <t>非R玩家抽武将数</t>
    <phoneticPr fontId="1" type="noConversion"/>
  </si>
  <si>
    <t>非R玩家抽兵法数</t>
    <phoneticPr fontId="1" type="noConversion"/>
  </si>
  <si>
    <t>非R玩家抽兵法数</t>
    <phoneticPr fontId="1" type="noConversion"/>
  </si>
  <si>
    <t>小R玩家抽兵法数</t>
    <phoneticPr fontId="1" type="noConversion"/>
  </si>
  <si>
    <t>小R玩家抽武将数</t>
    <phoneticPr fontId="1" type="noConversion"/>
  </si>
  <si>
    <t>中R玩家抽兵法数</t>
    <phoneticPr fontId="1" type="noConversion"/>
  </si>
  <si>
    <t>中R玩家抽武将数</t>
    <phoneticPr fontId="1" type="noConversion"/>
  </si>
  <si>
    <t>大R玩家抽兵法数</t>
    <phoneticPr fontId="1" type="noConversion"/>
  </si>
  <si>
    <t>大R玩家抽武将数</t>
    <phoneticPr fontId="1" type="noConversion"/>
  </si>
  <si>
    <t>超R玩家抽兵法数</t>
    <phoneticPr fontId="1" type="noConversion"/>
  </si>
  <si>
    <t>超R玩家抽武将数</t>
    <phoneticPr fontId="1" type="noConversion"/>
  </si>
  <si>
    <t>武将</t>
    <phoneticPr fontId="1" type="noConversion"/>
  </si>
  <si>
    <t>兵法</t>
    <phoneticPr fontId="1" type="noConversion"/>
  </si>
  <si>
    <t>天数对应定义等级</t>
  </si>
  <si>
    <t>奖励id</t>
    <phoneticPr fontId="1" type="noConversion"/>
  </si>
  <si>
    <t>钻石</t>
    <phoneticPr fontId="1" type="noConversion"/>
  </si>
  <si>
    <t>累计需求武将抽数</t>
    <phoneticPr fontId="1" type="noConversion"/>
  </si>
  <si>
    <t>累计需求兵法抽数</t>
    <phoneticPr fontId="1" type="noConversion"/>
  </si>
  <si>
    <t>奖励数量美化</t>
    <phoneticPr fontId="1" type="noConversion"/>
  </si>
  <si>
    <t>buff效果设计</t>
    <phoneticPr fontId="1" type="noConversion"/>
  </si>
  <si>
    <t>总buff效用</t>
    <phoneticPr fontId="1" type="noConversion"/>
  </si>
  <si>
    <t>buff效用处理</t>
    <phoneticPr fontId="1" type="noConversion"/>
  </si>
  <si>
    <t>木产量增加</t>
    <phoneticPr fontId="1" type="noConversion"/>
  </si>
  <si>
    <t>石产量增加</t>
    <phoneticPr fontId="1" type="noConversion"/>
  </si>
  <si>
    <t>铜产量增加</t>
    <phoneticPr fontId="1" type="noConversion"/>
  </si>
  <si>
    <t>粮产量增加</t>
    <phoneticPr fontId="1" type="noConversion"/>
  </si>
  <si>
    <t>铁产量增加</t>
    <phoneticPr fontId="1" type="noConversion"/>
  </si>
  <si>
    <t>城建加速</t>
    <phoneticPr fontId="1" type="noConversion"/>
  </si>
  <si>
    <t>木采集加速</t>
    <phoneticPr fontId="1" type="noConversion"/>
  </si>
  <si>
    <t>石采集加速</t>
    <phoneticPr fontId="1" type="noConversion"/>
  </si>
  <si>
    <t>铜采集加速</t>
    <phoneticPr fontId="1" type="noConversion"/>
  </si>
  <si>
    <t>粮采集加速</t>
    <phoneticPr fontId="1" type="noConversion"/>
  </si>
  <si>
    <t>铁采集加速</t>
    <phoneticPr fontId="1" type="noConversion"/>
  </si>
  <si>
    <t>投入价值</t>
    <phoneticPr fontId="1" type="noConversion"/>
  </si>
  <si>
    <t>回报buff比例</t>
    <phoneticPr fontId="1" type="noConversion"/>
  </si>
  <si>
    <t>回报buff价值</t>
    <phoneticPr fontId="1" type="noConversion"/>
  </si>
  <si>
    <t>buff加成比例</t>
    <phoneticPr fontId="1" type="noConversion"/>
  </si>
  <si>
    <t>步兵招募加速</t>
    <phoneticPr fontId="1" type="noConversion"/>
  </si>
  <si>
    <t>骑兵招募加速</t>
    <phoneticPr fontId="1" type="noConversion"/>
  </si>
  <si>
    <t>弓兵招募加速</t>
    <phoneticPr fontId="1" type="noConversion"/>
  </si>
  <si>
    <t>器械招募加速</t>
    <phoneticPr fontId="1" type="noConversion"/>
  </si>
  <si>
    <t>治疗加速</t>
    <phoneticPr fontId="1" type="noConversion"/>
  </si>
  <si>
    <t>士兵训练加速</t>
    <phoneticPr fontId="1" type="noConversion"/>
  </si>
  <si>
    <t>科研加速</t>
    <phoneticPr fontId="1" type="noConversion"/>
  </si>
  <si>
    <t>是否可以达成</t>
    <phoneticPr fontId="1" type="noConversion"/>
  </si>
  <si>
    <t>木产量增加</t>
    <phoneticPr fontId="1" type="noConversion"/>
  </si>
  <si>
    <t>木采集加速</t>
    <phoneticPr fontId="1" type="noConversion"/>
  </si>
  <si>
    <t>石产量增加</t>
    <phoneticPr fontId="1" type="noConversion"/>
  </si>
  <si>
    <t>铜产量增加</t>
    <phoneticPr fontId="1" type="noConversion"/>
  </si>
  <si>
    <t>粮产量增加</t>
    <phoneticPr fontId="1" type="noConversion"/>
  </si>
  <si>
    <t>城建加速</t>
    <phoneticPr fontId="1" type="noConversion"/>
  </si>
  <si>
    <t>石采集加速</t>
    <phoneticPr fontId="1" type="noConversion"/>
  </si>
  <si>
    <t>粮采集加速</t>
    <phoneticPr fontId="1" type="noConversion"/>
  </si>
  <si>
    <t>实际效用统计</t>
    <phoneticPr fontId="1" type="noConversion"/>
  </si>
  <si>
    <t>分配buff效果</t>
    <phoneticPr fontId="1" type="noConversion"/>
  </si>
  <si>
    <t>误差判定</t>
    <phoneticPr fontId="1" type="noConversion"/>
  </si>
  <si>
    <t>单位价值</t>
    <phoneticPr fontId="1" type="noConversion"/>
  </si>
  <si>
    <t>激活价值</t>
    <phoneticPr fontId="1" type="noConversion"/>
  </si>
  <si>
    <t>1层价值</t>
    <phoneticPr fontId="1" type="noConversion"/>
  </si>
  <si>
    <t>2层价值</t>
  </si>
  <si>
    <t>将星标签</t>
    <phoneticPr fontId="1" type="noConversion"/>
  </si>
  <si>
    <t>buff效果</t>
    <phoneticPr fontId="1" type="noConversion"/>
  </si>
  <si>
    <t>激活预估抽数</t>
    <phoneticPr fontId="1" type="noConversion"/>
  </si>
  <si>
    <t>1层预估抽数</t>
    <phoneticPr fontId="1" type="noConversion"/>
  </si>
  <si>
    <t>2层预估抽数</t>
  </si>
  <si>
    <t>回报价值</t>
    <phoneticPr fontId="1" type="noConversion"/>
  </si>
  <si>
    <t>武将抽数</t>
    <phoneticPr fontId="1" type="noConversion"/>
  </si>
  <si>
    <t>兵法抽数</t>
    <phoneticPr fontId="1" type="noConversion"/>
  </si>
  <si>
    <t>定义等级累积停留天数（天）</t>
  </si>
  <si>
    <t>滚木突袭</t>
    <phoneticPr fontId="1" type="noConversion"/>
  </si>
  <si>
    <t>同类buff数量</t>
    <phoneticPr fontId="1" type="noConversion"/>
  </si>
  <si>
    <t>红将将星占用</t>
    <phoneticPr fontId="1" type="noConversion"/>
  </si>
  <si>
    <t>非红将将星buff效用</t>
    <phoneticPr fontId="1" type="noConversion"/>
  </si>
  <si>
    <t>实际buff加成比例</t>
    <phoneticPr fontId="1" type="noConversion"/>
  </si>
  <si>
    <t>李代桃僵</t>
  </si>
  <si>
    <t>弃儒学兵</t>
  </si>
  <si>
    <t>诱灭义渠</t>
  </si>
  <si>
    <t>五行生胜</t>
  </si>
  <si>
    <t>李牧</t>
    <phoneticPr fontId="1" type="noConversion"/>
  </si>
  <si>
    <t>吴起</t>
    <phoneticPr fontId="1" type="noConversion"/>
  </si>
  <si>
    <t>芈月</t>
    <phoneticPr fontId="1" type="noConversion"/>
  </si>
  <si>
    <t>邹衍</t>
    <phoneticPr fontId="1" type="noConversion"/>
  </si>
  <si>
    <t>武将李牧</t>
    <phoneticPr fontId="1" type="noConversion"/>
  </si>
  <si>
    <t>武将吴起</t>
    <phoneticPr fontId="1" type="noConversion"/>
  </si>
  <si>
    <t>武将芈月</t>
    <phoneticPr fontId="1" type="noConversion"/>
  </si>
  <si>
    <t>武将邹衍</t>
    <phoneticPr fontId="1" type="noConversion"/>
  </si>
  <si>
    <t>分配buff效用</t>
    <phoneticPr fontId="1" type="noConversion"/>
  </si>
  <si>
    <t>木产量增加-红</t>
  </si>
  <si>
    <t>石产量增加-红</t>
  </si>
  <si>
    <t>铜产量增加-红</t>
  </si>
  <si>
    <t>粮产量增加-红</t>
  </si>
  <si>
    <t>铁产量增加-红</t>
  </si>
  <si>
    <t>城建加速-红</t>
  </si>
  <si>
    <t>木采集加速-红</t>
  </si>
  <si>
    <t>石采集加速-红</t>
  </si>
  <si>
    <t>铜采集加速-红</t>
  </si>
  <si>
    <t>粮采集加速-红</t>
  </si>
  <si>
    <t>铁采集加速-红</t>
  </si>
  <si>
    <t>步兵招募加速-红</t>
  </si>
  <si>
    <t>骑兵招募加速-红</t>
  </si>
  <si>
    <t>弓兵招募加速-红</t>
  </si>
  <si>
    <t>器械招募加速-红</t>
  </si>
  <si>
    <t>治疗加速-红</t>
  </si>
  <si>
    <t>士兵训练加速-红</t>
  </si>
  <si>
    <t>科研加速-红</t>
  </si>
  <si>
    <t>定义等级</t>
    <phoneticPr fontId="1" type="noConversion"/>
  </si>
  <si>
    <t>天数</t>
    <phoneticPr fontId="1" type="noConversion"/>
  </si>
  <si>
    <t>非R红将数</t>
    <phoneticPr fontId="1" type="noConversion"/>
  </si>
  <si>
    <t>小R红将数</t>
    <phoneticPr fontId="1" type="noConversion"/>
  </si>
  <si>
    <t>中R红将数</t>
    <phoneticPr fontId="1" type="noConversion"/>
  </si>
  <si>
    <t>大R红将数</t>
    <phoneticPr fontId="1" type="noConversion"/>
  </si>
  <si>
    <t>超R红将数</t>
    <phoneticPr fontId="1" type="noConversion"/>
  </si>
  <si>
    <t>红将投入价值</t>
    <phoneticPr fontId="1" type="noConversion"/>
  </si>
  <si>
    <t>红将回报价值</t>
    <phoneticPr fontId="1" type="noConversion"/>
  </si>
  <si>
    <t>红将回报buff比例</t>
    <phoneticPr fontId="1" type="noConversion"/>
  </si>
  <si>
    <t>红将购买价格</t>
    <phoneticPr fontId="1" type="noConversion"/>
  </si>
  <si>
    <t>buff效果统计</t>
    <phoneticPr fontId="1" type="noConversion"/>
  </si>
  <si>
    <t>武将标签</t>
    <phoneticPr fontId="1" type="noConversion"/>
  </si>
  <si>
    <t>buff效果</t>
    <phoneticPr fontId="1" type="noConversion"/>
  </si>
  <si>
    <t>武将类将星定义等级对应将星等级</t>
    <phoneticPr fontId="1" type="noConversion"/>
  </si>
  <si>
    <t>武将类将星将星等级对应抽数</t>
    <phoneticPr fontId="1" type="noConversion"/>
  </si>
  <si>
    <t>兵法类将星将星等级对应抽数</t>
    <phoneticPr fontId="1" type="noConversion"/>
  </si>
  <si>
    <t>兵法类将星定义等级对应将星等级</t>
    <phoneticPr fontId="1" type="noConversion"/>
  </si>
  <si>
    <t>将星等级</t>
    <phoneticPr fontId="1" type="noConversion"/>
  </si>
  <si>
    <t>非R武将类将星buff</t>
    <phoneticPr fontId="1" type="noConversion"/>
  </si>
  <si>
    <t>非R兵法类将星buff</t>
    <phoneticPr fontId="1" type="noConversion"/>
  </si>
  <si>
    <t>标签序号</t>
    <phoneticPr fontId="1" type="noConversion"/>
  </si>
  <si>
    <t>小R武将类将星buff</t>
    <phoneticPr fontId="1" type="noConversion"/>
  </si>
  <si>
    <t>小R兵法类将星buff</t>
    <phoneticPr fontId="1" type="noConversion"/>
  </si>
  <si>
    <t>中R武将类将星buff</t>
    <phoneticPr fontId="1" type="noConversion"/>
  </si>
  <si>
    <t>中R兵法类将星buff</t>
    <phoneticPr fontId="1" type="noConversion"/>
  </si>
  <si>
    <t>大R兵法类将星buff</t>
    <phoneticPr fontId="1" type="noConversion"/>
  </si>
  <si>
    <t>大R武将类将星buff</t>
    <phoneticPr fontId="1" type="noConversion"/>
  </si>
  <si>
    <t>超R武将类将星buff</t>
    <phoneticPr fontId="1" type="noConversion"/>
  </si>
  <si>
    <t>超R兵法类将星buff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</si>
  <si>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</si>
  <si>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</si>
  <si>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</si>
  <si>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</si>
  <si>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</si>
  <si>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木/石/铜/粮产量增加</t>
    <phoneticPr fontId="1" type="noConversion"/>
  </si>
  <si>
    <t>木/石/铜/粮采集增加</t>
    <phoneticPr fontId="1" type="noConversion"/>
  </si>
  <si>
    <t>铁采集增加</t>
    <phoneticPr fontId="1" type="noConversion"/>
  </si>
  <si>
    <t>步兵/骑兵/弓兵/器械招募加速</t>
    <phoneticPr fontId="1" type="noConversion"/>
  </si>
  <si>
    <t>起始列</t>
    <phoneticPr fontId="1" type="noConversion"/>
  </si>
  <si>
    <t>截止列</t>
    <phoneticPr fontId="1" type="noConversion"/>
  </si>
  <si>
    <t>美化需求将星值</t>
    <phoneticPr fontId="1" type="noConversion"/>
  </si>
  <si>
    <t>返利率</t>
    <phoneticPr fontId="1" type="noConversion"/>
  </si>
  <si>
    <t>累积钻石消耗</t>
    <phoneticPr fontId="1" type="noConversion"/>
  </si>
  <si>
    <t>buff衰减系数</t>
    <phoneticPr fontId="1" type="noConversion"/>
  </si>
  <si>
    <t>礼贤下士</t>
    <phoneticPr fontId="1" type="noConversion"/>
  </si>
  <si>
    <t>一鸣惊人</t>
    <phoneticPr fontId="1" type="noConversion"/>
  </si>
  <si>
    <t>《韩非子·喻老》：“楚庄王莅政三年，无令发，无政为也。右司马御座而与王隐曰：‘有鸟止南方之阜，三年不翅，不飞不鸣，嘿然无声，此为何名？’王曰：‘三年不翅，将以长羽翼；不飞不鸣，将以观民则。虽无飞，飞必冲天；虽无鸣，鸣必惊人。子释之，不谷知之矣。’处半年，乃自听政。所废者十，所起者九，诛大臣五，举处士六，而邦大治。举兵诛齐，败之徐州，胜晋于河雍，合诸侯于宋，遂霸天下。庄王不为小害善，故有大名；不蚤见示，故有大功。故曰：‘大器晚成，大音希声。’”</t>
  </si>
  <si>
    <t>红将标签</t>
    <phoneticPr fontId="1" type="noConversion"/>
  </si>
  <si>
    <t>额外投放修正</t>
    <phoneticPr fontId="1" type="noConversion"/>
  </si>
  <si>
    <t>起死回生</t>
  </si>
  <si>
    <t>怒意涌动</t>
  </si>
  <si>
    <t>士气昂扬</t>
  </si>
  <si>
    <t>巫毒林瘴</t>
  </si>
  <si>
    <t>红将标签</t>
    <phoneticPr fontId="1" type="noConversion"/>
  </si>
  <si>
    <t>3层价值</t>
  </si>
  <si>
    <t>4层价值</t>
  </si>
  <si>
    <t>5层价值</t>
  </si>
  <si>
    <t>3层预估抽数</t>
  </si>
  <si>
    <t>4层预估抽数</t>
  </si>
  <si>
    <t>5层预估抽数</t>
  </si>
  <si>
    <t>木采集加速</t>
  </si>
  <si>
    <t>铜采集加速</t>
  </si>
  <si>
    <t>粮采集加速</t>
  </si>
  <si>
    <t>石采集加速</t>
  </si>
  <si>
    <t>木产量增加</t>
  </si>
  <si>
    <t>石产量增加</t>
  </si>
  <si>
    <t>铜产量增加</t>
  </si>
  <si>
    <t>粮产量增加</t>
  </si>
  <si>
    <t>强化类兵法</t>
    <phoneticPr fontId="1" type="noConversion"/>
  </si>
  <si>
    <t>弱化类兵法</t>
    <phoneticPr fontId="1" type="noConversion"/>
  </si>
  <si>
    <t>占位</t>
    <phoneticPr fontId="1" type="noConversion"/>
  </si>
  <si>
    <t>将星等级\将星标签</t>
    <phoneticPr fontId="1" type="noConversion"/>
  </si>
  <si>
    <t>定义等级\将星标签</t>
    <phoneticPr fontId="1" type="noConversion"/>
  </si>
  <si>
    <t>非R预估红将数</t>
    <phoneticPr fontId="1" type="noConversion"/>
  </si>
  <si>
    <t>小R预估红将数</t>
    <phoneticPr fontId="1" type="noConversion"/>
  </si>
  <si>
    <t>中R预估红将数</t>
    <phoneticPr fontId="1" type="noConversion"/>
  </si>
  <si>
    <t>大R预估红将数</t>
    <phoneticPr fontId="1" type="noConversion"/>
  </si>
  <si>
    <t>超R预估红将数</t>
    <phoneticPr fontId="1" type="noConversion"/>
  </si>
  <si>
    <t>红将预估投放数量（包含预留）</t>
    <phoneticPr fontId="1" type="noConversion"/>
  </si>
  <si>
    <t>红将非抽卡获得，所以需要按获取节奏对应抽卡节奏作折算</t>
    <phoneticPr fontId="1" type="noConversion"/>
  </si>
  <si>
    <t>占位11</t>
  </si>
  <si>
    <t>占位12</t>
  </si>
  <si>
    <t>占位13</t>
  </si>
  <si>
    <t>占位14</t>
  </si>
  <si>
    <t>占位15</t>
  </si>
  <si>
    <t>占位16</t>
  </si>
  <si>
    <t>占位17</t>
  </si>
  <si>
    <t>占位18</t>
  </si>
  <si>
    <t>占位19</t>
  </si>
  <si>
    <t>示敌以弱</t>
  </si>
  <si>
    <t>恃强凌弱</t>
  </si>
  <si>
    <t>横扫八荒</t>
  </si>
  <si>
    <t>嗜血狂击</t>
  </si>
  <si>
    <t>反戈一击</t>
  </si>
  <si>
    <t>弯弓饮羽</t>
  </si>
  <si>
    <t>雷轰电转</t>
  </si>
  <si>
    <t>乘虚而入</t>
  </si>
  <si>
    <t>缄默无言</t>
  </si>
  <si>
    <t>一鼓作气</t>
  </si>
  <si>
    <t>结营磐阵</t>
  </si>
  <si>
    <t>无形业火</t>
  </si>
  <si>
    <t>快如闪电</t>
  </si>
  <si>
    <t>顺势而为</t>
  </si>
  <si>
    <t>莺歌燕舞</t>
  </si>
  <si>
    <t>全军突击</t>
  </si>
  <si>
    <t>哀兵必胜</t>
  </si>
  <si>
    <t>蓄势待发</t>
  </si>
  <si>
    <t>斗转星移</t>
  </si>
  <si>
    <t>合聚歼敌</t>
  </si>
  <si>
    <t>移形换影</t>
  </si>
  <si>
    <t>无懈可击</t>
  </si>
  <si>
    <t>赵括</t>
    <phoneticPr fontId="1" type="noConversion"/>
  </si>
  <si>
    <t>以战养战</t>
  </si>
  <si>
    <t>孤军奋战</t>
  </si>
  <si>
    <t>谋定后动</t>
  </si>
  <si>
    <t>兵无常势·极</t>
  </si>
  <si>
    <t>奇正之势·极</t>
  </si>
  <si>
    <t>典藏吕不韦</t>
    <phoneticPr fontId="1" type="noConversion"/>
  </si>
  <si>
    <t>倍道兼行·极</t>
    <phoneticPr fontId="1" type="noConversion"/>
  </si>
  <si>
    <t>以退为进·极</t>
    <phoneticPr fontId="1" type="noConversion"/>
  </si>
  <si>
    <t>绝处逢生</t>
    <phoneticPr fontId="1" type="noConversion"/>
  </si>
  <si>
    <t>吕玲绮</t>
  </si>
  <si>
    <t>马超</t>
  </si>
  <si>
    <t>周瑜</t>
  </si>
  <si>
    <t>大乔</t>
  </si>
  <si>
    <t>赵云</t>
  </si>
  <si>
    <t>王异</t>
  </si>
  <si>
    <t>丁奉</t>
  </si>
  <si>
    <t>何太后</t>
  </si>
  <si>
    <t>曹仁</t>
  </si>
  <si>
    <t>严颜</t>
  </si>
  <si>
    <t>王允</t>
  </si>
  <si>
    <t>孙策</t>
  </si>
  <si>
    <t>李儒</t>
  </si>
  <si>
    <t>夏侯渊</t>
  </si>
  <si>
    <t>诸葛瑾</t>
  </si>
  <si>
    <t>孙尚香</t>
  </si>
  <si>
    <t>华佗</t>
  </si>
  <si>
    <t>廖化</t>
  </si>
  <si>
    <t>张辽</t>
  </si>
  <si>
    <t>马良</t>
  </si>
  <si>
    <t>徐庶</t>
  </si>
  <si>
    <t>孙坚</t>
  </si>
  <si>
    <t>马谡</t>
  </si>
  <si>
    <t>关银屏</t>
  </si>
  <si>
    <t>凌统</t>
  </si>
  <si>
    <t>乐进</t>
  </si>
  <si>
    <t>张飞</t>
  </si>
  <si>
    <t>陈宫</t>
  </si>
  <si>
    <t>程昱</t>
  </si>
  <si>
    <t>典韦</t>
  </si>
  <si>
    <t>贾诩</t>
  </si>
  <si>
    <t>魏延</t>
  </si>
  <si>
    <t>吕蒙</t>
  </si>
  <si>
    <t>袁术</t>
  </si>
  <si>
    <t>李典</t>
  </si>
  <si>
    <t>马钧</t>
  </si>
  <si>
    <t>黄盖</t>
  </si>
  <si>
    <t>皇甫嵩</t>
  </si>
  <si>
    <t>刘备</t>
  </si>
  <si>
    <t>孙权</t>
  </si>
  <si>
    <t>陶谦</t>
  </si>
  <si>
    <t>韩当</t>
  </si>
  <si>
    <t>曹操</t>
  </si>
  <si>
    <t>貂蝉</t>
  </si>
  <si>
    <t>高顺</t>
  </si>
  <si>
    <t>小乔</t>
  </si>
  <si>
    <t>主属性为统率的武将</t>
  </si>
  <si>
    <t>主属性为武力的武将</t>
  </si>
  <si>
    <t>主属性为智略的武将</t>
  </si>
  <si>
    <t>武将李牧</t>
  </si>
  <si>
    <t>武将吴起</t>
  </si>
  <si>
    <t>武将芈月</t>
  </si>
  <si>
    <t>武将邹衍</t>
  </si>
  <si>
    <t>蒙恬</t>
    <phoneticPr fontId="1" type="noConversion"/>
  </si>
  <si>
    <t>弄玉</t>
    <phoneticPr fontId="1" type="noConversion"/>
  </si>
  <si>
    <t>越女</t>
    <phoneticPr fontId="1" type="noConversion"/>
  </si>
  <si>
    <t>盛气凌人</t>
  </si>
  <si>
    <t>借力打力</t>
  </si>
  <si>
    <t>有备无患</t>
    <phoneticPr fontId="1" type="noConversion"/>
  </si>
  <si>
    <t>大破匈奴</t>
    <phoneticPr fontId="1" type="noConversion"/>
  </si>
  <si>
    <t>褒姒</t>
    <phoneticPr fontId="1" type="noConversion"/>
  </si>
  <si>
    <t>武将褒姒</t>
    <phoneticPr fontId="1" type="noConversion"/>
  </si>
  <si>
    <t>倾国倾城</t>
    <phoneticPr fontId="1" type="noConversion"/>
  </si>
  <si>
    <t>墨子</t>
    <phoneticPr fontId="1" type="noConversion"/>
  </si>
  <si>
    <t>廉颇</t>
    <phoneticPr fontId="1" type="noConversion"/>
  </si>
  <si>
    <t>兼爱非攻</t>
    <phoneticPr fontId="1" type="noConversion"/>
  </si>
  <si>
    <t>武将墨子</t>
    <phoneticPr fontId="1" type="noConversion"/>
  </si>
  <si>
    <t>负荆请罪</t>
    <phoneticPr fontId="1" type="noConversion"/>
  </si>
  <si>
    <t>武将廉颇</t>
    <phoneticPr fontId="1" type="noConversion"/>
  </si>
  <si>
    <t>蔺相如</t>
    <phoneticPr fontId="1" type="noConversion"/>
  </si>
  <si>
    <t>武将蔺相如</t>
    <phoneticPr fontId="1" type="noConversion"/>
  </si>
  <si>
    <t>完璧归赵</t>
    <phoneticPr fontId="1" type="noConversion"/>
  </si>
  <si>
    <t>嬴政</t>
    <phoneticPr fontId="1" type="noConversion"/>
  </si>
  <si>
    <t>晋文公</t>
    <phoneticPr fontId="1" type="noConversion"/>
  </si>
  <si>
    <t>武将嬴政</t>
    <phoneticPr fontId="1" type="noConversion"/>
  </si>
  <si>
    <t>武将晋文公</t>
    <phoneticPr fontId="1" type="noConversion"/>
  </si>
  <si>
    <t>武将弄玉</t>
    <phoneticPr fontId="1" type="noConversion"/>
  </si>
  <si>
    <t>一统天下</t>
    <phoneticPr fontId="1" type="noConversion"/>
  </si>
  <si>
    <t>退避三舍</t>
    <phoneticPr fontId="1" type="noConversion"/>
  </si>
  <si>
    <t>仙鸾彩凤</t>
    <phoneticPr fontId="1" type="noConversion"/>
  </si>
  <si>
    <t>抛砖引玉·极</t>
    <phoneticPr fontId="1" type="noConversion"/>
  </si>
  <si>
    <t>以逸待劳·极</t>
    <phoneticPr fontId="1" type="noConversion"/>
  </si>
  <si>
    <t>运筹帷幄·极</t>
    <phoneticPr fontId="1" type="noConversion"/>
  </si>
  <si>
    <t>越女</t>
  </si>
  <si>
    <t>白起</t>
    <phoneticPr fontId="1" type="noConversion"/>
  </si>
  <si>
    <t>齐桓公</t>
    <phoneticPr fontId="1" type="noConversion"/>
  </si>
  <si>
    <t>武将越女</t>
    <phoneticPr fontId="1" type="noConversion"/>
  </si>
  <si>
    <t>武将白起</t>
    <phoneticPr fontId="1" type="noConversion"/>
  </si>
  <si>
    <t>武将齐桓公</t>
    <phoneticPr fontId="1" type="noConversion"/>
  </si>
  <si>
    <t>莫胜之剑</t>
    <phoneticPr fontId="1" type="noConversion"/>
  </si>
  <si>
    <t>天命武安</t>
    <phoneticPr fontId="1" type="noConversion"/>
  </si>
  <si>
    <t>尊王攘夷</t>
    <phoneticPr fontId="1" type="noConversion"/>
  </si>
  <si>
    <t>无坚不摧·极</t>
  </si>
  <si>
    <t>偃旗息鼓·极</t>
    <phoneticPr fontId="1" type="noConversion"/>
  </si>
  <si>
    <t>短兵相接·极</t>
    <phoneticPr fontId="1" type="noConversion"/>
  </si>
  <si>
    <t>巾帼红颜</t>
  </si>
  <si>
    <t>马云禄</t>
  </si>
  <si>
    <t>骁勇善战</t>
  </si>
  <si>
    <t>足智多谋</t>
  </si>
  <si>
    <t>镇守一方</t>
  </si>
  <si>
    <t>智勇双全</t>
  </si>
  <si>
    <t>徐晃</t>
  </si>
  <si>
    <t>诸侯割据</t>
  </si>
  <si>
    <t>马腾</t>
  </si>
  <si>
    <t>名动三国</t>
  </si>
  <si>
    <t>东汉名士</t>
  </si>
  <si>
    <t>甄姬</t>
    <phoneticPr fontId="1" type="noConversion"/>
  </si>
  <si>
    <t>虞姬</t>
    <phoneticPr fontId="1" type="noConversion"/>
  </si>
  <si>
    <t>项羽</t>
    <phoneticPr fontId="1" type="noConversion"/>
  </si>
  <si>
    <t>美人计·极</t>
    <phoneticPr fontId="1" type="noConversion"/>
  </si>
  <si>
    <t>瞒天过海·极</t>
    <phoneticPr fontId="1" type="noConversion"/>
  </si>
  <si>
    <t>见招拆招</t>
    <phoneticPr fontId="1" type="noConversion"/>
  </si>
  <si>
    <t>先发制人·极</t>
    <phoneticPr fontId="1" type="noConversion"/>
  </si>
  <si>
    <t>将计就计</t>
    <phoneticPr fontId="1" type="noConversion"/>
  </si>
  <si>
    <t>偷梁换柱·极</t>
    <phoneticPr fontId="1" type="noConversion"/>
  </si>
  <si>
    <t>吕雉</t>
    <phoneticPr fontId="1" type="noConversion"/>
  </si>
  <si>
    <t>刘邦</t>
    <phoneticPr fontId="1" type="noConversion"/>
  </si>
  <si>
    <t>韩信</t>
    <phoneticPr fontId="1" type="noConversion"/>
  </si>
  <si>
    <t>张郃</t>
    <phoneticPr fontId="1" type="noConversion"/>
  </si>
  <si>
    <t>袁绍</t>
    <phoneticPr fontId="1" type="noConversion"/>
  </si>
  <si>
    <t>鲁肃</t>
    <phoneticPr fontId="1" type="noConversion"/>
  </si>
  <si>
    <t>于禁</t>
    <phoneticPr fontId="1" type="noConversion"/>
  </si>
  <si>
    <t>计无所出·极</t>
    <phoneticPr fontId="1" type="noConversion"/>
  </si>
  <si>
    <t>彭越</t>
    <phoneticPr fontId="1" type="noConversion"/>
  </si>
  <si>
    <t>程普</t>
    <phoneticPr fontId="1" type="noConversion"/>
  </si>
  <si>
    <t>关羽</t>
    <phoneticPr fontId="1" type="noConversion"/>
  </si>
  <si>
    <t>董卓</t>
    <phoneticPr fontId="1" type="noConversion"/>
  </si>
  <si>
    <t>华雄</t>
    <phoneticPr fontId="1" type="noConversion"/>
  </si>
  <si>
    <t>玄机暗藏</t>
  </si>
  <si>
    <t>调虎离山</t>
  </si>
  <si>
    <t>且战且退</t>
  </si>
  <si>
    <t>上兵伐谋·极</t>
    <phoneticPr fontId="1" type="noConversion"/>
  </si>
  <si>
    <t>犒赏三军·极</t>
    <phoneticPr fontId="1" type="noConversion"/>
  </si>
  <si>
    <t>太史慈</t>
    <phoneticPr fontId="1" type="noConversion"/>
  </si>
  <si>
    <t>侵略如火·极</t>
  </si>
  <si>
    <t xml:space="preserve"> </t>
    <phoneticPr fontId="1" type="noConversion"/>
  </si>
  <si>
    <t>李广</t>
    <phoneticPr fontId="1" type="noConversion"/>
  </si>
  <si>
    <t>陈阿娇</t>
    <phoneticPr fontId="1" type="noConversion"/>
  </si>
  <si>
    <t>卫青</t>
    <phoneticPr fontId="1" type="noConversion"/>
  </si>
  <si>
    <t>于吉</t>
    <phoneticPr fontId="1" type="noConversion"/>
  </si>
  <si>
    <t>霍去病</t>
    <phoneticPr fontId="1" type="noConversion"/>
  </si>
  <si>
    <t>李代桃僵·极</t>
  </si>
  <si>
    <t>破阵歼敌·极</t>
  </si>
  <si>
    <t>协同作战</t>
  </si>
  <si>
    <t>众矢之的</t>
  </si>
  <si>
    <t>与子同仇</t>
  </si>
  <si>
    <t>庞德</t>
    <phoneticPr fontId="1" type="noConversion"/>
  </si>
  <si>
    <t>先声夺人·极</t>
  </si>
  <si>
    <t>蛊惑军心·极</t>
  </si>
  <si>
    <t>静若处子·极</t>
  </si>
  <si>
    <t>洞若观火·极</t>
  </si>
  <si>
    <t>火焰齐发</t>
  </si>
  <si>
    <t>至死不渝</t>
  </si>
  <si>
    <t>三战力竭·极</t>
    <phoneticPr fontId="1" type="noConversion"/>
  </si>
  <si>
    <t>曹操</t>
    <phoneticPr fontId="1" type="noConversion"/>
  </si>
  <si>
    <t>吕布</t>
    <phoneticPr fontId="1" type="noConversion"/>
  </si>
  <si>
    <t>貂蝉</t>
    <phoneticPr fontId="1" type="noConversion"/>
  </si>
  <si>
    <t>趁火打劫</t>
    <phoneticPr fontId="1" type="noConversion"/>
  </si>
  <si>
    <t>锦囊妙计</t>
    <phoneticPr fontId="1" type="noConversion"/>
  </si>
  <si>
    <t>避敌锋芒·极</t>
    <phoneticPr fontId="1" type="noConversion"/>
  </si>
  <si>
    <t>姜维</t>
    <phoneticPr fontId="1" type="noConversion"/>
  </si>
  <si>
    <t>步练师</t>
    <phoneticPr fontId="1" type="noConversion"/>
  </si>
  <si>
    <t>邓艾</t>
    <phoneticPr fontId="1" type="noConversion"/>
  </si>
  <si>
    <t>黄忠</t>
    <phoneticPr fontId="1" type="noConversion"/>
  </si>
  <si>
    <t>许褚</t>
    <phoneticPr fontId="1" type="noConversion"/>
  </si>
  <si>
    <t>怒从心起</t>
    <phoneticPr fontId="1" type="noConversion"/>
  </si>
  <si>
    <t>粮草先行</t>
    <phoneticPr fontId="1" type="noConversion"/>
  </si>
  <si>
    <t>愈战愈勇·极</t>
    <phoneticPr fontId="1" type="noConversion"/>
  </si>
  <si>
    <t>号令齐发·极</t>
    <phoneticPr fontId="1" type="noConversion"/>
  </si>
  <si>
    <t>陆逊</t>
    <phoneticPr fontId="1" type="noConversion"/>
  </si>
  <si>
    <t>荀彧</t>
    <phoneticPr fontId="1" type="noConversion"/>
  </si>
  <si>
    <t>张昭</t>
    <phoneticPr fontId="1" type="noConversion"/>
  </si>
  <si>
    <t>无双张辽</t>
  </si>
  <si>
    <t>赵云</t>
    <phoneticPr fontId="1" type="noConversion"/>
  </si>
  <si>
    <t>刘备</t>
    <phoneticPr fontId="1" type="noConversion"/>
  </si>
  <si>
    <t>枝附叶连·极</t>
  </si>
  <si>
    <t>乾坤一掷·极</t>
  </si>
  <si>
    <t>应敌于先·极</t>
  </si>
  <si>
    <t>火油攻势</t>
  </si>
  <si>
    <t>诸葛亮</t>
    <phoneticPr fontId="1" type="noConversion"/>
  </si>
  <si>
    <t>蔡文姬</t>
    <phoneticPr fontId="1" type="noConversion"/>
  </si>
  <si>
    <t>负阴抱阳·极</t>
  </si>
  <si>
    <t>兵来将挡·极</t>
  </si>
  <si>
    <t>激将法·极</t>
  </si>
  <si>
    <t>怒焰转移·极</t>
  </si>
  <si>
    <t>统御三军·极</t>
  </si>
  <si>
    <t>孙权</t>
    <phoneticPr fontId="1" type="noConversion"/>
  </si>
  <si>
    <t>骄狂傲战·极</t>
  </si>
  <si>
    <t>不动如山·极</t>
  </si>
  <si>
    <t>攻其不备·极</t>
  </si>
  <si>
    <t>探囊取物·极</t>
  </si>
  <si>
    <t>夏侯渊</t>
    <phoneticPr fontId="1" type="noConversion"/>
  </si>
  <si>
    <t>司马懿</t>
    <phoneticPr fontId="1" type="noConversion"/>
  </si>
  <si>
    <t>曹丕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</si>
</sst>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等线"/>
      <family val="2"/>
      <scheme val="minor"/>
    </font>
    <font>
      <sz val="9"/>
      <color rgb="FFFF0000"/>
      <name val="等线"/>
      <family val="2"/>
      <scheme val="minor"/>
    </font>
    <font>
      <sz val="9"/>
      <color theme="1"/>
      <name val="等线"/>
      <family val="3"/>
      <charset val="134"/>
      <scheme val="minor"/>
    </font>
    <font>
      <sz val="9"/>
      <color theme="1"/>
      <name val="等线 Light"/>
      <family val="2"/>
      <scheme val="major"/>
    </font>
    <font>
      <sz val="9"/>
      <color theme="1"/>
      <name val="等线"/>
      <family val="3"/>
      <charset val="134"/>
    </font>
    <font>
      <sz val="9"/>
      <color rgb="FFFF0000"/>
      <name val="等线"/>
      <family val="3"/>
      <charset val="134"/>
      <scheme val="minor"/>
    </font>
    <font>
      <sz val="9"/>
      <color theme="0" tint="-0.249977111117893"/>
      <name val="等线"/>
      <family val="2"/>
      <scheme val="minor"/>
    </font>
    <font>
      <sz val="9"/>
      <color theme="0" tint="-0.249977111117893"/>
      <name val="等线"/>
      <family val="3"/>
      <charset val="134"/>
      <scheme val="minor"/>
    </font>
    <font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3" fillId="5" borderId="0" xfId="0" applyFont="1" applyFill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0" fontId="5" fillId="0" borderId="0" xfId="0" applyFont="1" applyAlignment="1">
      <alignment vertical="center" shrinkToFit="1"/>
    </xf>
    <xf numFmtId="176" fontId="5" fillId="0" borderId="0" xfId="0" applyNumberFormat="1" applyFont="1" applyAlignment="1">
      <alignment vertical="center" shrinkToFit="1"/>
    </xf>
    <xf numFmtId="0" fontId="5" fillId="5" borderId="0" xfId="0" applyFont="1" applyFill="1" applyAlignment="1">
      <alignment vertical="center" shrinkToFit="1"/>
    </xf>
    <xf numFmtId="0" fontId="5" fillId="0" borderId="1" xfId="0" applyFont="1" applyBorder="1" applyAlignment="1">
      <alignment vertical="center" shrinkToFit="1"/>
    </xf>
    <xf numFmtId="176" fontId="5" fillId="0" borderId="1" xfId="0" applyNumberFormat="1" applyFont="1" applyBorder="1" applyAlignment="1">
      <alignment vertical="center" shrinkToFit="1"/>
    </xf>
    <xf numFmtId="0" fontId="5" fillId="2" borderId="1" xfId="0" applyFont="1" applyFill="1" applyBorder="1" applyAlignment="1">
      <alignment vertical="center" shrinkToFit="1"/>
    </xf>
    <xf numFmtId="0" fontId="5" fillId="7" borderId="1" xfId="0" applyFont="1" applyFill="1" applyBorder="1" applyAlignment="1">
      <alignment vertical="center" shrinkToFit="1"/>
    </xf>
    <xf numFmtId="0" fontId="5" fillId="3" borderId="1" xfId="0" applyFont="1" applyFill="1" applyBorder="1" applyAlignment="1">
      <alignment vertical="center" shrinkToFit="1"/>
    </xf>
    <xf numFmtId="0" fontId="5" fillId="4" borderId="1" xfId="0" applyFont="1" applyFill="1" applyBorder="1" applyAlignment="1">
      <alignment vertical="center" shrinkToFit="1"/>
    </xf>
    <xf numFmtId="176" fontId="5" fillId="3" borderId="1" xfId="0" applyNumberFormat="1" applyFont="1" applyFill="1" applyBorder="1" applyAlignment="1">
      <alignment vertical="center" shrinkToFit="1"/>
    </xf>
    <xf numFmtId="0" fontId="5" fillId="6" borderId="1" xfId="0" applyFont="1" applyFill="1" applyBorder="1" applyAlignment="1">
      <alignment vertical="center" shrinkToFit="1"/>
    </xf>
    <xf numFmtId="0" fontId="5" fillId="8" borderId="1" xfId="0" applyFont="1" applyFill="1" applyBorder="1" applyAlignment="1">
      <alignment vertical="center" shrinkToFit="1"/>
    </xf>
    <xf numFmtId="0" fontId="5" fillId="2" borderId="0" xfId="0" applyFont="1" applyFill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3" borderId="0" xfId="0" applyFont="1" applyFill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6" fillId="5" borderId="0" xfId="0" applyFont="1" applyFill="1" applyAlignment="1">
      <alignment horizontal="center" vertical="center" shrinkToFit="1"/>
    </xf>
    <xf numFmtId="10" fontId="3" fillId="0" borderId="0" xfId="0" applyNumberFormat="1" applyFont="1" applyAlignment="1">
      <alignment horizontal="center" vertical="center" shrinkToFit="1"/>
    </xf>
    <xf numFmtId="0" fontId="3" fillId="2" borderId="0" xfId="0" applyFont="1" applyFill="1" applyAlignment="1">
      <alignment horizontal="center" vertical="center" shrinkToFit="1"/>
    </xf>
    <xf numFmtId="10" fontId="3" fillId="2" borderId="0" xfId="0" applyNumberFormat="1" applyFont="1" applyFill="1" applyAlignment="1">
      <alignment horizontal="center" vertical="center" shrinkToFit="1"/>
    </xf>
    <xf numFmtId="10" fontId="7" fillId="0" borderId="0" xfId="0" applyNumberFormat="1" applyFont="1" applyAlignment="1">
      <alignment horizontal="center" vertical="center" shrinkToFit="1"/>
    </xf>
    <xf numFmtId="0" fontId="3" fillId="2" borderId="0" xfId="0" applyFont="1" applyFill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10" fontId="8" fillId="0" borderId="0" xfId="0" applyNumberFormat="1" applyFont="1" applyAlignment="1">
      <alignment horizontal="center" vertical="center" shrinkToFit="1"/>
    </xf>
    <xf numFmtId="0" fontId="4" fillId="9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 vertical="center" shrinkToFit="1"/>
    </xf>
    <xf numFmtId="0" fontId="5" fillId="5" borderId="0" xfId="0" applyFont="1" applyFill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1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9" fillId="0" borderId="0" xfId="0" applyFont="1" applyAlignment="1">
      <alignment horizontal="center" vertical="center" shrinkToFit="1"/>
    </xf>
    <xf numFmtId="10" fontId="10" fillId="0" borderId="0" xfId="0" applyNumberFormat="1" applyFont="1" applyAlignment="1">
      <alignment horizontal="center" vertical="center" shrinkToFit="1"/>
    </xf>
    <xf numFmtId="10" fontId="9" fillId="0" borderId="0" xfId="0" applyNumberFormat="1" applyFont="1" applyAlignment="1">
      <alignment horizontal="center" vertical="center" shrinkToFit="1"/>
    </xf>
    <xf numFmtId="0" fontId="10" fillId="0" borderId="1" xfId="0" applyFont="1" applyBorder="1" applyAlignment="1">
      <alignment vertical="center" shrinkToFit="1"/>
    </xf>
    <xf numFmtId="0" fontId="5" fillId="12" borderId="1" xfId="0" applyFont="1" applyFill="1" applyBorder="1" applyAlignment="1">
      <alignment vertical="center" shrinkToFit="1"/>
    </xf>
    <xf numFmtId="0" fontId="10" fillId="0" borderId="0" xfId="0" applyFont="1" applyAlignment="1">
      <alignment horizontal="center" vertical="center" shrinkToFit="1"/>
    </xf>
    <xf numFmtId="0" fontId="8" fillId="0" borderId="0" xfId="0" applyFont="1" applyAlignment="1">
      <alignment horizontal="center" vertical="center" shrinkToFit="1"/>
    </xf>
    <xf numFmtId="10" fontId="1" fillId="0" borderId="0" xfId="0" applyNumberFormat="1" applyFont="1" applyAlignment="1">
      <alignment horizontal="center" vertical="center" shrinkToFit="1"/>
    </xf>
    <xf numFmtId="0" fontId="10" fillId="0" borderId="1" xfId="0" applyFont="1" applyBorder="1" applyAlignment="1">
      <alignment vertical="center"/>
    </xf>
    <xf numFmtId="0" fontId="1" fillId="12" borderId="1" xfId="0" applyFont="1" applyFill="1" applyBorder="1" applyAlignment="1">
      <alignment vertical="center" shrinkToFit="1"/>
    </xf>
    <xf numFmtId="0" fontId="1" fillId="0" borderId="1" xfId="0" applyFont="1" applyBorder="1" applyAlignment="1">
      <alignment horizontal="center" vertical="center" shrinkToFit="1"/>
    </xf>
    <xf numFmtId="0" fontId="1" fillId="0" borderId="1" xfId="0" applyFont="1" applyBorder="1" applyAlignment="1">
      <alignment vertical="center" shrinkToFit="1"/>
    </xf>
    <xf numFmtId="0" fontId="1" fillId="0" borderId="0" xfId="0" applyFont="1" applyAlignment="1">
      <alignment horizontal="center" vertical="center" shrinkToFit="1"/>
    </xf>
    <xf numFmtId="0" fontId="1" fillId="13" borderId="1" xfId="0" applyFont="1" applyFill="1" applyBorder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3" fillId="4" borderId="1" xfId="0" applyFont="1" applyFill="1" applyBorder="1" applyAlignment="1">
      <alignment horizontal="center" vertical="center" shrinkToFit="1"/>
    </xf>
    <xf numFmtId="0" fontId="5" fillId="4" borderId="1" xfId="0" applyFont="1" applyFill="1" applyBorder="1" applyAlignment="1">
      <alignment horizontal="center" vertical="center" shrinkToFit="1"/>
    </xf>
    <xf numFmtId="176" fontId="5" fillId="4" borderId="1" xfId="0" applyNumberFormat="1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shrinkToFi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10" fontId="3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786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112;&#22269;&#23548;&#34920;/&#25112;&#22269;-&#27494;&#2355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112;&#22269;&#23548;&#34920;/&#26085;&#38889;&#24046;&#24322;&#37197;&#32622;/&#19977;&#22269;-&#27494;&#23558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天赋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武将天赋进度验证"/>
      <sheetName val="抽奖相关（日韩版本）"/>
      <sheetName val="130和140抽将（越南）"/>
      <sheetName val="140武将价值"/>
      <sheetName val="祈愿验证"/>
      <sheetName val="武将战力价值情况"/>
      <sheetName val="各r阵容卡情况"/>
      <sheetName val="抽奖券产出"/>
      <sheetName val="武将产出"/>
      <sheetName val="消耗-武将觉醒"/>
      <sheetName val="消耗-武将升星"/>
      <sheetName val="升级经验"/>
      <sheetName val="非r"/>
      <sheetName val="小r"/>
      <sheetName val="中r"/>
      <sheetName val="大r"/>
      <sheetName val="超r"/>
      <sheetName val="非r分类武将战斗属性"/>
      <sheetName val="中r分类武将战斗属性"/>
      <sheetName val="超r分类武将战斗属性"/>
      <sheetName val="Sheet1"/>
      <sheetName val="武将资质"/>
      <sheetName val="武将三维评级"/>
      <sheetName val="羁绊传记"/>
      <sheetName val="武将特性解锁"/>
      <sheetName val="羁绊简述"/>
      <sheetName val="羁绊设计"/>
      <sheetName val="羁绊解锁统计"/>
      <sheetName val="分列处理"/>
      <sheetName val="各武将羁绊具体加成"/>
      <sheetName val="武将"/>
      <sheetName val="武将怪物"/>
      <sheetName val="导表"/>
      <sheetName val="羁绊相关资料"/>
      <sheetName val="武将素材"/>
      <sheetName val="语言包"/>
      <sheetName val="语言包C"/>
      <sheetName val="140武将价值（草稿）"/>
      <sheetName val="验算"/>
    </sheetNames>
    <sheetDataSet>
      <sheetData sheetId="0"/>
      <sheetData sheetId="1"/>
      <sheetData sheetId="2"/>
      <sheetData sheetId="3"/>
      <sheetData sheetId="4">
        <row r="6">
          <cell r="C6">
            <v>1</v>
          </cell>
        </row>
      </sheetData>
      <sheetData sheetId="5">
        <row r="4">
          <cell r="CC4">
            <v>80</v>
          </cell>
        </row>
      </sheetData>
      <sheetData sheetId="6">
        <row r="4">
          <cell r="D4">
            <v>0</v>
          </cell>
        </row>
      </sheetData>
      <sheetData sheetId="7">
        <row r="1">
          <cell r="I1" t="str">
            <v>10连价格</v>
          </cell>
        </row>
      </sheetData>
      <sheetData sheetId="8"/>
      <sheetData sheetId="9">
        <row r="6">
          <cell r="Q6">
            <v>1.4999999999999999E-2</v>
          </cell>
        </row>
      </sheetData>
      <sheetData sheetId="10">
        <row r="4">
          <cell r="D4">
            <v>50</v>
          </cell>
        </row>
      </sheetData>
      <sheetData sheetId="11">
        <row r="3">
          <cell r="C3" t="str">
            <v>觉醒次数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B1">
            <v>2300</v>
          </cell>
        </row>
        <row r="7">
          <cell r="AS7">
            <v>1</v>
          </cell>
          <cell r="AT7">
            <v>11093.779889775267</v>
          </cell>
          <cell r="BM7">
            <v>0</v>
          </cell>
        </row>
        <row r="8">
          <cell r="AS8">
            <v>3</v>
          </cell>
          <cell r="AT8">
            <v>22096.934659166222</v>
          </cell>
          <cell r="BM8">
            <v>0</v>
          </cell>
        </row>
        <row r="9">
          <cell r="AS9">
            <v>6</v>
          </cell>
          <cell r="AT9">
            <v>37261.904102831009</v>
          </cell>
          <cell r="BM9">
            <v>0</v>
          </cell>
        </row>
        <row r="10">
          <cell r="AS10">
            <v>10</v>
          </cell>
          <cell r="AT10">
            <v>50716.304055452922</v>
          </cell>
          <cell r="BM10">
            <v>0</v>
          </cell>
        </row>
        <row r="11">
          <cell r="B11">
            <v>0.65833333333333333</v>
          </cell>
          <cell r="C11">
            <v>0.26666666666666666</v>
          </cell>
          <cell r="D11">
            <v>7.4999999999999997E-2</v>
          </cell>
          <cell r="E11">
            <v>0</v>
          </cell>
          <cell r="AS11">
            <v>15</v>
          </cell>
          <cell r="AT11">
            <v>64715.800327319994</v>
          </cell>
          <cell r="BM11">
            <v>0</v>
          </cell>
        </row>
        <row r="12">
          <cell r="AS12">
            <v>20</v>
          </cell>
          <cell r="AT12">
            <v>78399.314421399235</v>
          </cell>
          <cell r="BM12">
            <v>0</v>
          </cell>
        </row>
        <row r="13">
          <cell r="AS13">
            <v>30</v>
          </cell>
          <cell r="AT13">
            <v>104456.19791097222</v>
          </cell>
          <cell r="BM13">
            <v>0.24319757923601454</v>
          </cell>
        </row>
        <row r="14">
          <cell r="AS14">
            <v>40</v>
          </cell>
          <cell r="AT14">
            <v>130708.97404956893</v>
          </cell>
          <cell r="BM14">
            <v>0.73324940048982001</v>
          </cell>
        </row>
        <row r="15">
          <cell r="AS15">
            <v>60</v>
          </cell>
          <cell r="AT15">
            <v>180422.84944788757</v>
          </cell>
          <cell r="BM15">
            <v>3.0532302524113559</v>
          </cell>
        </row>
        <row r="16">
          <cell r="AS16">
            <v>90</v>
          </cell>
          <cell r="AT16">
            <v>250203.57100068522</v>
          </cell>
          <cell r="BM16">
            <v>9.5660975973391373</v>
          </cell>
        </row>
        <row r="17">
          <cell r="AS17">
            <v>120</v>
          </cell>
          <cell r="AT17">
            <v>296846.79765064281</v>
          </cell>
          <cell r="BM17">
            <v>13.919465418001845</v>
          </cell>
        </row>
        <row r="18">
          <cell r="AS18">
            <v>150</v>
          </cell>
          <cell r="AT18">
            <v>341983.80686664447</v>
          </cell>
          <cell r="BM18">
            <v>18.132252944828668</v>
          </cell>
        </row>
        <row r="19">
          <cell r="AS19">
            <v>180</v>
          </cell>
          <cell r="AT19">
            <v>384746.22240269108</v>
          </cell>
          <cell r="BM19">
            <v>22.12341172819302</v>
          </cell>
        </row>
        <row r="20">
          <cell r="AS20">
            <v>220</v>
          </cell>
          <cell r="AT20">
            <v>435527.09128223924</v>
          </cell>
          <cell r="BM20">
            <v>26.86295949028418</v>
          </cell>
        </row>
        <row r="21">
          <cell r="AS21">
            <v>260</v>
          </cell>
          <cell r="AT21">
            <v>483274.52499369869</v>
          </cell>
          <cell r="BM21">
            <v>31.319386636687064</v>
          </cell>
        </row>
        <row r="22">
          <cell r="AS22">
            <v>300</v>
          </cell>
          <cell r="AT22">
            <v>532072.27163982997</v>
          </cell>
          <cell r="BM22">
            <v>35.873842990325983</v>
          </cell>
        </row>
        <row r="23">
          <cell r="AS23">
            <v>340</v>
          </cell>
          <cell r="AT23">
            <v>578385.08133075957</v>
          </cell>
          <cell r="BM23">
            <v>40.196371894812742</v>
          </cell>
        </row>
        <row r="24">
          <cell r="AS24">
            <v>400</v>
          </cell>
          <cell r="AT24">
            <v>642575.37449486845</v>
          </cell>
          <cell r="BM24">
            <v>46.187465923462902</v>
          </cell>
        </row>
        <row r="25">
          <cell r="AS25">
            <v>520</v>
          </cell>
          <cell r="AT25">
            <v>760338.25522131659</v>
          </cell>
          <cell r="BM25">
            <v>57.178668124598062</v>
          </cell>
        </row>
        <row r="26">
          <cell r="AS26">
            <v>640</v>
          </cell>
          <cell r="AT26">
            <v>877144.36190121493</v>
          </cell>
          <cell r="BM26">
            <v>68.080571414721902</v>
          </cell>
        </row>
        <row r="27">
          <cell r="AS27">
            <v>820</v>
          </cell>
          <cell r="AT27">
            <v>1035307.7411848449</v>
          </cell>
          <cell r="BM27">
            <v>82.842486814527362</v>
          </cell>
        </row>
        <row r="28">
          <cell r="AS28">
            <v>1060</v>
          </cell>
          <cell r="AT28">
            <v>1231628.0112776856</v>
          </cell>
          <cell r="BM28">
            <v>101.1657120231925</v>
          </cell>
        </row>
        <row r="29">
          <cell r="AS29">
            <v>1360</v>
          </cell>
          <cell r="AT29">
            <v>1509619.9681693984</v>
          </cell>
          <cell r="BM29">
            <v>127.11162799975236</v>
          </cell>
        </row>
        <row r="30">
          <cell r="AS30">
            <v>1720</v>
          </cell>
          <cell r="AT30">
            <v>1823763.2540297075</v>
          </cell>
          <cell r="BM30">
            <v>156.43166801338123</v>
          </cell>
        </row>
        <row r="31">
          <cell r="AS31">
            <v>2200</v>
          </cell>
          <cell r="AT31">
            <v>2230208.8063019891</v>
          </cell>
          <cell r="BM31">
            <v>194.36658622546085</v>
          </cell>
        </row>
        <row r="32">
          <cell r="AS32">
            <v>2800</v>
          </cell>
          <cell r="AT32">
            <v>2731818.3708913438</v>
          </cell>
          <cell r="BM32">
            <v>241.18347892046728</v>
          </cell>
        </row>
        <row r="33">
          <cell r="C33">
            <v>7000</v>
          </cell>
          <cell r="AS33">
            <v>3580</v>
          </cell>
          <cell r="AT33">
            <v>3350854.4473532396</v>
          </cell>
          <cell r="BM33">
            <v>298.96017939024421</v>
          </cell>
        </row>
        <row r="34">
          <cell r="C34">
            <v>7300</v>
          </cell>
          <cell r="AS34">
            <v>4540</v>
          </cell>
          <cell r="AT34">
            <v>4096707.4497216009</v>
          </cell>
          <cell r="BM34">
            <v>368.57312627795795</v>
          </cell>
        </row>
        <row r="35">
          <cell r="C35">
            <v>9100</v>
          </cell>
          <cell r="AS35">
            <v>5800</v>
          </cell>
          <cell r="AT35">
            <v>5058990.8939569779</v>
          </cell>
          <cell r="BM35">
            <v>458.38624773992649</v>
          </cell>
        </row>
        <row r="36">
          <cell r="C36">
            <v>11900.000000000002</v>
          </cell>
          <cell r="AS36">
            <v>7420</v>
          </cell>
          <cell r="AT36">
            <v>6243250.4572404344</v>
          </cell>
          <cell r="BM36">
            <v>568.91714031304912</v>
          </cell>
        </row>
        <row r="37">
          <cell r="C37">
            <v>16450</v>
          </cell>
          <cell r="AS37">
            <v>9460</v>
          </cell>
          <cell r="AT37">
            <v>7711506.0869089095</v>
          </cell>
          <cell r="BM37">
            <v>705.95433241544015</v>
          </cell>
        </row>
        <row r="38">
          <cell r="AS38">
            <v>12040</v>
          </cell>
          <cell r="AT38">
            <v>9527329.0661092941</v>
          </cell>
          <cell r="BM38">
            <v>875.43114380747602</v>
          </cell>
        </row>
        <row r="39">
          <cell r="AS39">
            <v>15340</v>
          </cell>
          <cell r="AT39">
            <v>11772796.454452736</v>
          </cell>
          <cell r="BM39">
            <v>1085.0081000528639</v>
          </cell>
        </row>
        <row r="40">
          <cell r="AS40">
            <v>19540</v>
          </cell>
          <cell r="AT40">
            <v>14595337.299439287</v>
          </cell>
          <cell r="BM40">
            <v>1348.4452455849419</v>
          </cell>
        </row>
        <row r="41">
          <cell r="AS41">
            <v>24880</v>
          </cell>
          <cell r="AT41">
            <v>18097483.483149234</v>
          </cell>
          <cell r="BM41">
            <v>1675.3122227312037</v>
          </cell>
        </row>
        <row r="42">
          <cell r="AS42">
            <v>31720</v>
          </cell>
          <cell r="AT42">
            <v>22457296.412813988</v>
          </cell>
          <cell r="BM42">
            <v>2082.2280961665806</v>
          </cell>
        </row>
        <row r="43">
          <cell r="AS43">
            <v>40420</v>
          </cell>
          <cell r="AT43">
            <v>27950226.132630229</v>
          </cell>
          <cell r="BM43">
            <v>2594.901536682763</v>
          </cell>
        </row>
        <row r="44">
          <cell r="AS44">
            <v>51520</v>
          </cell>
          <cell r="AT44">
            <v>34775317.882123791</v>
          </cell>
          <cell r="BM44">
            <v>3231.9100999688289</v>
          </cell>
        </row>
        <row r="45">
          <cell r="AS45">
            <v>65500</v>
          </cell>
          <cell r="AT45">
            <v>43139517.750770614</v>
          </cell>
          <cell r="BM45">
            <v>4012.5687543758659</v>
          </cell>
        </row>
        <row r="52">
          <cell r="AS52">
            <v>0.85</v>
          </cell>
          <cell r="AT52">
            <v>12713.584196939879</v>
          </cell>
          <cell r="BM52">
            <v>0</v>
          </cell>
        </row>
        <row r="53">
          <cell r="AS53">
            <v>2.5499999999999998</v>
          </cell>
          <cell r="AT53">
            <v>25954.589389922679</v>
          </cell>
          <cell r="BM53">
            <v>0</v>
          </cell>
        </row>
        <row r="54">
          <cell r="AS54">
            <v>5.0999999999999996</v>
          </cell>
          <cell r="AT54">
            <v>42962.069718098923</v>
          </cell>
          <cell r="BM54">
            <v>0</v>
          </cell>
        </row>
        <row r="55">
          <cell r="AS55">
            <v>8.5</v>
          </cell>
          <cell r="AT55">
            <v>60956.090887763341</v>
          </cell>
          <cell r="BM55">
            <v>0</v>
          </cell>
        </row>
        <row r="56">
          <cell r="AS56">
            <v>12.75</v>
          </cell>
          <cell r="AT56">
            <v>77815.540854025428</v>
          </cell>
          <cell r="BM56">
            <v>0</v>
          </cell>
        </row>
        <row r="57">
          <cell r="AS57">
            <v>17</v>
          </cell>
          <cell r="AT57">
            <v>93913.972964387343</v>
          </cell>
          <cell r="BM57">
            <v>0</v>
          </cell>
        </row>
        <row r="58">
          <cell r="AS58">
            <v>25.5</v>
          </cell>
          <cell r="AT58">
            <v>124212.92456871227</v>
          </cell>
          <cell r="BM58">
            <v>0.28279021497369938</v>
          </cell>
        </row>
        <row r="59">
          <cell r="AS59">
            <v>34</v>
          </cell>
          <cell r="AT59">
            <v>154264.2131602547</v>
          </cell>
          <cell r="BM59">
            <v>0.84374760201582477</v>
          </cell>
        </row>
        <row r="60">
          <cell r="AS60">
            <v>51</v>
          </cell>
          <cell r="AT60">
            <v>212691.55016931059</v>
          </cell>
          <cell r="BM60">
            <v>3.5703566624384329</v>
          </cell>
        </row>
        <row r="61">
          <cell r="AS61">
            <v>76.5</v>
          </cell>
          <cell r="AT61">
            <v>295102.15347418282</v>
          </cell>
          <cell r="BM61">
            <v>11.262012970893174</v>
          </cell>
        </row>
        <row r="62">
          <cell r="AS62">
            <v>102</v>
          </cell>
          <cell r="AT62">
            <v>364858.59478629759</v>
          </cell>
          <cell r="BM62">
            <v>17.772614160023885</v>
          </cell>
        </row>
        <row r="63">
          <cell r="AS63">
            <v>127.5</v>
          </cell>
          <cell r="AT63">
            <v>422276.12125522614</v>
          </cell>
          <cell r="BM63">
            <v>23.131583297123882</v>
          </cell>
        </row>
        <row r="64">
          <cell r="AS64">
            <v>153</v>
          </cell>
          <cell r="AT64">
            <v>476662.27999633242</v>
          </cell>
          <cell r="BM64">
            <v>28.207624779627135</v>
          </cell>
        </row>
        <row r="65">
          <cell r="AS65">
            <v>187</v>
          </cell>
          <cell r="AT65">
            <v>548664.53867175581</v>
          </cell>
          <cell r="BM65">
            <v>34.92783558933332</v>
          </cell>
        </row>
        <row r="66">
          <cell r="AS66">
            <v>221</v>
          </cell>
          <cell r="AT66">
            <v>611429.99851597368</v>
          </cell>
          <cell r="BM66">
            <v>40.785945174793653</v>
          </cell>
        </row>
        <row r="67">
          <cell r="AS67">
            <v>255</v>
          </cell>
          <cell r="AT67">
            <v>675347.79655982472</v>
          </cell>
          <cell r="BM67">
            <v>46.751606325553084</v>
          </cell>
        </row>
        <row r="68">
          <cell r="AS68">
            <v>289</v>
          </cell>
          <cell r="AT68">
            <v>736052.82141389127</v>
          </cell>
          <cell r="BM68">
            <v>52.417408645265965</v>
          </cell>
        </row>
        <row r="69">
          <cell r="AS69">
            <v>340</v>
          </cell>
          <cell r="AT69">
            <v>826687.36823302996</v>
          </cell>
          <cell r="BM69">
            <v>60.876633015052242</v>
          </cell>
        </row>
        <row r="70">
          <cell r="AS70">
            <v>442</v>
          </cell>
          <cell r="AT70">
            <v>988527.01216982305</v>
          </cell>
          <cell r="BM70">
            <v>75.981666449152925</v>
          </cell>
        </row>
        <row r="71">
          <cell r="AS71">
            <v>544</v>
          </cell>
          <cell r="AT71">
            <v>1145880.1246564023</v>
          </cell>
          <cell r="BM71">
            <v>90.667956947900322</v>
          </cell>
        </row>
        <row r="72">
          <cell r="AS72">
            <v>697</v>
          </cell>
          <cell r="AT72">
            <v>1370397.0313293894</v>
          </cell>
          <cell r="BM72">
            <v>111.62286823737912</v>
          </cell>
        </row>
        <row r="73">
          <cell r="AS73">
            <v>901</v>
          </cell>
          <cell r="AT73">
            <v>1644033.4270258122</v>
          </cell>
          <cell r="BM73">
            <v>137.16226516904524</v>
          </cell>
        </row>
        <row r="74">
          <cell r="AS74">
            <v>1156</v>
          </cell>
          <cell r="AT74">
            <v>2026257.4209332366</v>
          </cell>
          <cell r="BM74">
            <v>172.83650460040485</v>
          </cell>
        </row>
        <row r="75">
          <cell r="AS75">
            <v>1462</v>
          </cell>
          <cell r="AT75">
            <v>2477502.4734299658</v>
          </cell>
          <cell r="BM75">
            <v>214.95270950009956</v>
          </cell>
        </row>
        <row r="76">
          <cell r="AS76">
            <v>1870</v>
          </cell>
          <cell r="AT76">
            <v>3048096.8251029518</v>
          </cell>
          <cell r="BM76">
            <v>268.20818232291157</v>
          </cell>
        </row>
        <row r="77">
          <cell r="AS77">
            <v>2380</v>
          </cell>
          <cell r="AT77">
            <v>3751505.0216269894</v>
          </cell>
          <cell r="BM77">
            <v>333.85961399848838</v>
          </cell>
        </row>
        <row r="78">
          <cell r="AS78">
            <v>3043</v>
          </cell>
          <cell r="AT78">
            <v>4650414.6724204468</v>
          </cell>
          <cell r="BM78">
            <v>417.75784807254445</v>
          </cell>
        </row>
        <row r="79">
          <cell r="AS79">
            <v>3859</v>
          </cell>
          <cell r="AT79">
            <v>5712310.3869457962</v>
          </cell>
          <cell r="BM79">
            <v>516.86811476157709</v>
          </cell>
        </row>
        <row r="80">
          <cell r="AS80">
            <v>4930</v>
          </cell>
          <cell r="AT80">
            <v>7083647.6633438012</v>
          </cell>
          <cell r="BM80">
            <v>644.85959389205755</v>
          </cell>
        </row>
        <row r="81">
          <cell r="AS81">
            <v>6307</v>
          </cell>
          <cell r="AT81">
            <v>8817884.4883687515</v>
          </cell>
          <cell r="BM81">
            <v>806.72169756105291</v>
          </cell>
        </row>
        <row r="82">
          <cell r="AS82">
            <v>8041</v>
          </cell>
          <cell r="AT82">
            <v>10934305.735807013</v>
          </cell>
          <cell r="BM82">
            <v>1004.2543473219573</v>
          </cell>
        </row>
        <row r="83">
          <cell r="AS83">
            <v>10234</v>
          </cell>
          <cell r="AT83">
            <v>13567001.118561968</v>
          </cell>
          <cell r="BM83">
            <v>1249.9725830457533</v>
          </cell>
        </row>
        <row r="84">
          <cell r="AS84">
            <v>13039</v>
          </cell>
          <cell r="AT84">
            <v>16866186.914086092</v>
          </cell>
          <cell r="BM84">
            <v>1557.8965906280048</v>
          </cell>
        </row>
        <row r="85">
          <cell r="AS85">
            <v>16609</v>
          </cell>
          <cell r="AT85">
            <v>20974777.056420028</v>
          </cell>
          <cell r="BM85">
            <v>1941.3650039125055</v>
          </cell>
        </row>
        <row r="86">
          <cell r="AS86">
            <v>21148</v>
          </cell>
          <cell r="AT86">
            <v>26112451.271725077</v>
          </cell>
          <cell r="BM86">
            <v>2420.8812640076435</v>
          </cell>
        </row>
        <row r="87">
          <cell r="AS87">
            <v>26962</v>
          </cell>
          <cell r="AT87">
            <v>32540477.417904146</v>
          </cell>
          <cell r="BM87">
            <v>3020.8303709843567</v>
          </cell>
        </row>
        <row r="88">
          <cell r="AS88">
            <v>34357</v>
          </cell>
          <cell r="AT88">
            <v>40597587.566340931</v>
          </cell>
          <cell r="BM88">
            <v>3772.82731817179</v>
          </cell>
        </row>
        <row r="89">
          <cell r="AS89">
            <v>43792</v>
          </cell>
          <cell r="AT89">
            <v>50707740.09835165</v>
          </cell>
          <cell r="BM89">
            <v>4716.4415544927906</v>
          </cell>
        </row>
        <row r="90">
          <cell r="AS90">
            <v>55675</v>
          </cell>
          <cell r="AT90">
            <v>63095498.869196452</v>
          </cell>
          <cell r="BM90">
            <v>5872.6323731049724</v>
          </cell>
        </row>
        <row r="97">
          <cell r="AS97">
            <v>0.7</v>
          </cell>
          <cell r="AT97">
            <v>16625.681566639654</v>
          </cell>
          <cell r="BM97">
            <v>0</v>
          </cell>
        </row>
        <row r="98">
          <cell r="AS98">
            <v>2.0999999999999996</v>
          </cell>
          <cell r="AT98">
            <v>35230.680708718755</v>
          </cell>
          <cell r="BM98">
            <v>0</v>
          </cell>
        </row>
        <row r="99">
          <cell r="AS99">
            <v>4.1999999999999993</v>
          </cell>
          <cell r="AT99">
            <v>56798.277039653462</v>
          </cell>
          <cell r="BM99">
            <v>0</v>
          </cell>
        </row>
        <row r="100">
          <cell r="AS100">
            <v>7</v>
          </cell>
          <cell r="AT100">
            <v>83251.764007755628</v>
          </cell>
          <cell r="BM100">
            <v>0</v>
          </cell>
        </row>
        <row r="101">
          <cell r="AS101">
            <v>10.5</v>
          </cell>
          <cell r="AT101">
            <v>107025.32283204042</v>
          </cell>
          <cell r="BM101">
            <v>0</v>
          </cell>
        </row>
        <row r="102">
          <cell r="AS102">
            <v>14</v>
          </cell>
          <cell r="AT102">
            <v>129914.1422730554</v>
          </cell>
          <cell r="BM102">
            <v>0</v>
          </cell>
        </row>
        <row r="103">
          <cell r="AS103">
            <v>21</v>
          </cell>
          <cell r="AT103">
            <v>170573.77486313824</v>
          </cell>
          <cell r="BM103">
            <v>0.3252770607206627</v>
          </cell>
        </row>
        <row r="104">
          <cell r="AS104">
            <v>28</v>
          </cell>
          <cell r="AT104">
            <v>209839.97098140605</v>
          </cell>
          <cell r="BM104">
            <v>0.95353619861294758</v>
          </cell>
        </row>
        <row r="105">
          <cell r="AS105">
            <v>42</v>
          </cell>
          <cell r="AT105">
            <v>288170.62869484554</v>
          </cell>
          <cell r="BM105">
            <v>4.0867625071505271</v>
          </cell>
        </row>
        <row r="106">
          <cell r="AS106">
            <v>62.999999999999993</v>
          </cell>
          <cell r="AT106">
            <v>399647.74925623066</v>
          </cell>
          <cell r="BM106">
            <v>13.004932152061336</v>
          </cell>
        </row>
        <row r="107">
          <cell r="AS107">
            <v>84</v>
          </cell>
          <cell r="AT107">
            <v>506398.66536384821</v>
          </cell>
          <cell r="BM107">
            <v>21.545005440670742</v>
          </cell>
        </row>
        <row r="108">
          <cell r="AS108">
            <v>105</v>
          </cell>
          <cell r="AT108">
            <v>596963.92723112472</v>
          </cell>
          <cell r="BM108">
            <v>28.790226390052865</v>
          </cell>
        </row>
        <row r="109">
          <cell r="AS109">
            <v>125.99999999999999</v>
          </cell>
          <cell r="AT109">
            <v>677938.1664965949</v>
          </cell>
          <cell r="BM109">
            <v>35.268165531290478</v>
          </cell>
        </row>
        <row r="110">
          <cell r="AS110">
            <v>154</v>
          </cell>
          <cell r="AT110">
            <v>786925.93265366589</v>
          </cell>
          <cell r="BM110">
            <v>43.987186823856156</v>
          </cell>
        </row>
        <row r="111">
          <cell r="AS111">
            <v>182</v>
          </cell>
          <cell r="AT111">
            <v>889063.64722369774</v>
          </cell>
          <cell r="BM111">
            <v>52.158203989458706</v>
          </cell>
        </row>
        <row r="112">
          <cell r="AS112">
            <v>210</v>
          </cell>
          <cell r="AT112">
            <v>987153.55112730141</v>
          </cell>
          <cell r="BM112">
            <v>60.005396301746998</v>
          </cell>
        </row>
        <row r="113">
          <cell r="AS113">
            <v>237.99999999999997</v>
          </cell>
          <cell r="AT113">
            <v>1080355.5984469973</v>
          </cell>
          <cell r="BM113">
            <v>67.461560087322681</v>
          </cell>
        </row>
        <row r="114">
          <cell r="AS114">
            <v>280</v>
          </cell>
          <cell r="AT114">
            <v>1219254.6130297869</v>
          </cell>
          <cell r="BM114">
            <v>78.573481253945843</v>
          </cell>
        </row>
        <row r="115">
          <cell r="AS115">
            <v>364</v>
          </cell>
          <cell r="AT115">
            <v>1482748.3869638948</v>
          </cell>
          <cell r="BM115">
            <v>99.652983168674481</v>
          </cell>
        </row>
        <row r="116">
          <cell r="AS116">
            <v>448</v>
          </cell>
          <cell r="AT116">
            <v>1731446.2955231478</v>
          </cell>
          <cell r="BM116">
            <v>119.54881585341472</v>
          </cell>
        </row>
        <row r="117">
          <cell r="AS117">
            <v>574</v>
          </cell>
          <cell r="AT117">
            <v>2085193.2871272045</v>
          </cell>
          <cell r="BM117">
            <v>147.84857518173925</v>
          </cell>
        </row>
        <row r="118">
          <cell r="AS118">
            <v>742</v>
          </cell>
          <cell r="AT118">
            <v>2538860.944336134</v>
          </cell>
          <cell r="BM118">
            <v>184.14198775845361</v>
          </cell>
        </row>
        <row r="119">
          <cell r="AS119">
            <v>951.99999999999989</v>
          </cell>
          <cell r="AT119">
            <v>3152665.4619128159</v>
          </cell>
          <cell r="BM119">
            <v>233.24634916458817</v>
          </cell>
        </row>
        <row r="120">
          <cell r="AS120">
            <v>1204</v>
          </cell>
          <cell r="AT120">
            <v>3879910.3452364416</v>
          </cell>
          <cell r="BM120">
            <v>291.42593983047823</v>
          </cell>
        </row>
        <row r="121">
          <cell r="AS121">
            <v>1540</v>
          </cell>
          <cell r="AT121">
            <v>4827002.1799688786</v>
          </cell>
          <cell r="BM121">
            <v>367.1932866090732</v>
          </cell>
        </row>
        <row r="122">
          <cell r="AS122">
            <v>1959.9999999999998</v>
          </cell>
          <cell r="AT122">
            <v>5975615.3089653542</v>
          </cell>
          <cell r="BM122">
            <v>459.08233692879128</v>
          </cell>
        </row>
        <row r="123">
          <cell r="AS123">
            <v>2506</v>
          </cell>
          <cell r="AT123">
            <v>7454538.1590941437</v>
          </cell>
          <cell r="BM123">
            <v>577.39616493909443</v>
          </cell>
        </row>
        <row r="124">
          <cell r="AS124">
            <v>3178</v>
          </cell>
          <cell r="AT124">
            <v>9230886.2695167493</v>
          </cell>
          <cell r="BM124">
            <v>719.50401377290291</v>
          </cell>
        </row>
        <row r="125">
          <cell r="AS125">
            <v>4059.9999999999995</v>
          </cell>
          <cell r="AT125">
            <v>11500722.490225201</v>
          </cell>
          <cell r="BM125">
            <v>901.09091142957914</v>
          </cell>
        </row>
        <row r="126">
          <cell r="AS126">
            <v>5194</v>
          </cell>
          <cell r="AT126">
            <v>14398821.808893049</v>
          </cell>
          <cell r="BM126">
            <v>1132.9388569230071</v>
          </cell>
        </row>
        <row r="127">
          <cell r="AS127">
            <v>6622</v>
          </cell>
          <cell r="AT127">
            <v>17959686.505518377</v>
          </cell>
          <cell r="BM127">
            <v>1417.8080326530333</v>
          </cell>
        </row>
        <row r="128">
          <cell r="AS128">
            <v>8428</v>
          </cell>
          <cell r="AT128">
            <v>22363573.974476635</v>
          </cell>
          <cell r="BM128">
            <v>1770.1190301696938</v>
          </cell>
        </row>
        <row r="129">
          <cell r="AS129">
            <v>10738</v>
          </cell>
          <cell r="AT129">
            <v>27938950.09962615</v>
          </cell>
          <cell r="BM129">
            <v>2216.1491201816552</v>
          </cell>
        </row>
        <row r="130">
          <cell r="AS130">
            <v>13678</v>
          </cell>
          <cell r="AT130">
            <v>34888961.917053014</v>
          </cell>
          <cell r="BM130">
            <v>2772.1500655758045</v>
          </cell>
        </row>
        <row r="131">
          <cell r="AS131">
            <v>17416</v>
          </cell>
          <cell r="AT131">
            <v>43553774.658416346</v>
          </cell>
          <cell r="BM131">
            <v>3465.3350848848713</v>
          </cell>
        </row>
        <row r="132">
          <cell r="AS132">
            <v>22204</v>
          </cell>
          <cell r="AT132">
            <v>54500352.138014391</v>
          </cell>
          <cell r="BM132">
            <v>4341.0612832527149</v>
          </cell>
        </row>
        <row r="133">
          <cell r="AS133">
            <v>28294</v>
          </cell>
          <cell r="AT133">
            <v>68192735.460043281</v>
          </cell>
          <cell r="BM133">
            <v>5436.451949015026</v>
          </cell>
        </row>
        <row r="134">
          <cell r="AS134">
            <v>36064</v>
          </cell>
          <cell r="AT134">
            <v>85351512.951306954</v>
          </cell>
          <cell r="BM134">
            <v>6809.15414831612</v>
          </cell>
        </row>
        <row r="135">
          <cell r="AS135">
            <v>45850</v>
          </cell>
          <cell r="AT135">
            <v>106579834.91217634</v>
          </cell>
          <cell r="BM135">
            <v>8507.4199051856704</v>
          </cell>
        </row>
        <row r="142">
          <cell r="AS142">
            <v>0.5</v>
          </cell>
          <cell r="AT142">
            <v>29472.285516645439</v>
          </cell>
          <cell r="BM142">
            <v>0</v>
          </cell>
        </row>
        <row r="143">
          <cell r="AS143">
            <v>1.5</v>
          </cell>
          <cell r="AT143">
            <v>68702.693219750901</v>
          </cell>
          <cell r="BM143">
            <v>0</v>
          </cell>
        </row>
        <row r="144">
          <cell r="AS144">
            <v>3</v>
          </cell>
          <cell r="AT144">
            <v>105205.09283681998</v>
          </cell>
          <cell r="BM144">
            <v>0</v>
          </cell>
        </row>
        <row r="145">
          <cell r="AS145">
            <v>5</v>
          </cell>
          <cell r="AT145">
            <v>150566.73948206165</v>
          </cell>
          <cell r="BM145">
            <v>0</v>
          </cell>
        </row>
        <row r="146">
          <cell r="AS146">
            <v>7.5</v>
          </cell>
          <cell r="AT146">
            <v>202648.33089754995</v>
          </cell>
          <cell r="BM146">
            <v>0</v>
          </cell>
        </row>
        <row r="147">
          <cell r="AS147">
            <v>10</v>
          </cell>
          <cell r="AT147">
            <v>246642.59581297101</v>
          </cell>
          <cell r="BM147">
            <v>0</v>
          </cell>
        </row>
        <row r="148">
          <cell r="AS148">
            <v>15</v>
          </cell>
          <cell r="AT148">
            <v>328214.76056801237</v>
          </cell>
          <cell r="BM148">
            <v>0.54381443170027566</v>
          </cell>
        </row>
        <row r="149">
          <cell r="AS149">
            <v>20</v>
          </cell>
          <cell r="AT149">
            <v>399638.19109119818</v>
          </cell>
          <cell r="BM149">
            <v>1.4961268386760866</v>
          </cell>
        </row>
        <row r="150">
          <cell r="AS150">
            <v>30</v>
          </cell>
          <cell r="AT150">
            <v>535624.59570317483</v>
          </cell>
          <cell r="BM150">
            <v>6.0290069924086414</v>
          </cell>
        </row>
        <row r="151">
          <cell r="AS151">
            <v>45</v>
          </cell>
          <cell r="AT151">
            <v>740958.66665550706</v>
          </cell>
          <cell r="BM151">
            <v>19.717945055897459</v>
          </cell>
        </row>
        <row r="152">
          <cell r="AS152">
            <v>60</v>
          </cell>
          <cell r="AT152">
            <v>938035.10934316029</v>
          </cell>
          <cell r="BM152">
            <v>32.856374568407674</v>
          </cell>
        </row>
        <row r="153">
          <cell r="AS153">
            <v>75</v>
          </cell>
          <cell r="AT153">
            <v>1127738.6775254032</v>
          </cell>
          <cell r="BM153">
            <v>45.503279113890535</v>
          </cell>
        </row>
        <row r="154">
          <cell r="AS154">
            <v>90</v>
          </cell>
          <cell r="AT154">
            <v>1305734.5231356893</v>
          </cell>
          <cell r="BM154">
            <v>57.369668821242939</v>
          </cell>
        </row>
        <row r="155">
          <cell r="AS155">
            <v>110</v>
          </cell>
          <cell r="AT155">
            <v>1529613.4622082086</v>
          </cell>
          <cell r="BM155">
            <v>72.294931426077554</v>
          </cell>
        </row>
        <row r="156">
          <cell r="AS156">
            <v>130</v>
          </cell>
          <cell r="AT156">
            <v>1739018.268398619</v>
          </cell>
          <cell r="BM156">
            <v>86.255251838771585</v>
          </cell>
        </row>
        <row r="157">
          <cell r="AS157">
            <v>150</v>
          </cell>
          <cell r="AT157">
            <v>1950396.0223048085</v>
          </cell>
          <cell r="BM157">
            <v>100.34710209918421</v>
          </cell>
        </row>
        <row r="158">
          <cell r="AS158">
            <v>170</v>
          </cell>
          <cell r="AT158">
            <v>2151393.5284150629</v>
          </cell>
          <cell r="BM158">
            <v>113.74693583986785</v>
          </cell>
        </row>
        <row r="159">
          <cell r="AS159">
            <v>200</v>
          </cell>
          <cell r="AT159">
            <v>2445753.7901403052</v>
          </cell>
          <cell r="BM159">
            <v>133.37095328821732</v>
          </cell>
        </row>
        <row r="160">
          <cell r="AS160">
            <v>260</v>
          </cell>
          <cell r="AT160">
            <v>3001748.9134427751</v>
          </cell>
          <cell r="BM160">
            <v>170.43729484171533</v>
          </cell>
        </row>
        <row r="161">
          <cell r="AS161">
            <v>320</v>
          </cell>
          <cell r="AT161">
            <v>3547136.2239603358</v>
          </cell>
          <cell r="BM161">
            <v>206.79644887621936</v>
          </cell>
        </row>
        <row r="162">
          <cell r="AS162">
            <v>410</v>
          </cell>
          <cell r="AT162">
            <v>4315733.5980662247</v>
          </cell>
          <cell r="BM162">
            <v>258.03627381661192</v>
          </cell>
        </row>
        <row r="163">
          <cell r="AS163">
            <v>530</v>
          </cell>
          <cell r="AT163">
            <v>5296991.6538282586</v>
          </cell>
          <cell r="BM163">
            <v>323.45347753408089</v>
          </cell>
        </row>
        <row r="164">
          <cell r="AS164">
            <v>680</v>
          </cell>
          <cell r="AT164">
            <v>6654403.4979498116</v>
          </cell>
          <cell r="BM164">
            <v>413.94760047551779</v>
          </cell>
        </row>
        <row r="165">
          <cell r="AS165">
            <v>860</v>
          </cell>
          <cell r="AT165">
            <v>8247562.4215113968</v>
          </cell>
          <cell r="BM165">
            <v>520.15819537962352</v>
          </cell>
        </row>
        <row r="166">
          <cell r="AS166">
            <v>1100</v>
          </cell>
          <cell r="AT166">
            <v>10330745.957741281</v>
          </cell>
          <cell r="BM166">
            <v>659.0370977949492</v>
          </cell>
        </row>
        <row r="167">
          <cell r="AS167">
            <v>1400</v>
          </cell>
          <cell r="AT167">
            <v>12899171.361999236</v>
          </cell>
          <cell r="BM167">
            <v>830.2654580788128</v>
          </cell>
        </row>
        <row r="168">
          <cell r="AS168">
            <v>1790</v>
          </cell>
          <cell r="AT168">
            <v>16178909.335905431</v>
          </cell>
          <cell r="BM168">
            <v>1048.9146563392258</v>
          </cell>
        </row>
        <row r="169">
          <cell r="AS169">
            <v>2270</v>
          </cell>
          <cell r="AT169">
            <v>20145429.347899169</v>
          </cell>
          <cell r="BM169">
            <v>1313.349323805475</v>
          </cell>
        </row>
        <row r="170">
          <cell r="AS170">
            <v>2900</v>
          </cell>
          <cell r="AT170">
            <v>25261287.31195274</v>
          </cell>
          <cell r="BM170">
            <v>1654.4065214090465</v>
          </cell>
        </row>
        <row r="171">
          <cell r="AS171">
            <v>3710</v>
          </cell>
          <cell r="AT171">
            <v>31753616.938789379</v>
          </cell>
          <cell r="BM171">
            <v>2087.2284965314893</v>
          </cell>
        </row>
        <row r="172">
          <cell r="AS172">
            <v>4730</v>
          </cell>
          <cell r="AT172">
            <v>39793618.708770007</v>
          </cell>
          <cell r="BM172">
            <v>2623.2286145301978</v>
          </cell>
        </row>
        <row r="173">
          <cell r="AS173">
            <v>6020</v>
          </cell>
          <cell r="AT173">
            <v>49780107.868987076</v>
          </cell>
          <cell r="BM173">
            <v>3288.994558544669</v>
          </cell>
        </row>
        <row r="174">
          <cell r="AS174">
            <v>7670</v>
          </cell>
          <cell r="AT174">
            <v>62370331.705472849</v>
          </cell>
          <cell r="BM174">
            <v>4128.3428143103874</v>
          </cell>
        </row>
        <row r="175">
          <cell r="AS175">
            <v>9770</v>
          </cell>
          <cell r="AT175">
            <v>78183007.086852476</v>
          </cell>
          <cell r="BM175">
            <v>5182.5211730690298</v>
          </cell>
        </row>
        <row r="176">
          <cell r="AS176">
            <v>12440</v>
          </cell>
          <cell r="AT176">
            <v>97924391.943136483</v>
          </cell>
          <cell r="BM176">
            <v>6498.6134968212973</v>
          </cell>
        </row>
        <row r="177">
          <cell r="AS177">
            <v>15860</v>
          </cell>
          <cell r="AT177">
            <v>122803011.20652819</v>
          </cell>
          <cell r="BM177">
            <v>8157.1881143807441</v>
          </cell>
        </row>
        <row r="178">
          <cell r="AS178">
            <v>20210</v>
          </cell>
          <cell r="AT178">
            <v>154116154.98383045</v>
          </cell>
          <cell r="BM178">
            <v>10244.731032867563</v>
          </cell>
        </row>
        <row r="179">
          <cell r="AS179">
            <v>25760</v>
          </cell>
          <cell r="AT179">
            <v>193362326.5614565</v>
          </cell>
          <cell r="BM179">
            <v>12861.142471375966</v>
          </cell>
        </row>
        <row r="180">
          <cell r="AS180">
            <v>32750</v>
          </cell>
          <cell r="AT180">
            <v>241869043.85115728</v>
          </cell>
          <cell r="BM180">
            <v>16094.923624022686</v>
          </cell>
        </row>
        <row r="187">
          <cell r="AS187">
            <v>0.27500000000000002</v>
          </cell>
          <cell r="AT187">
            <v>37600.723362570505</v>
          </cell>
          <cell r="BM187">
            <v>0</v>
          </cell>
        </row>
        <row r="188">
          <cell r="AS188">
            <v>0.82500000000000007</v>
          </cell>
          <cell r="AT188">
            <v>103237.07689801516</v>
          </cell>
          <cell r="BM188">
            <v>0</v>
          </cell>
        </row>
        <row r="189">
          <cell r="AS189">
            <v>1.6500000000000001</v>
          </cell>
          <cell r="AT189">
            <v>157424.63490875266</v>
          </cell>
          <cell r="BM189">
            <v>0</v>
          </cell>
        </row>
        <row r="190">
          <cell r="AS190">
            <v>2.75</v>
          </cell>
          <cell r="AT190">
            <v>213034.79338029388</v>
          </cell>
          <cell r="BM190">
            <v>0</v>
          </cell>
        </row>
        <row r="191">
          <cell r="AS191">
            <v>4.125</v>
          </cell>
          <cell r="AT191">
            <v>279509.43259950809</v>
          </cell>
          <cell r="BM191">
            <v>0</v>
          </cell>
        </row>
        <row r="192">
          <cell r="AS192">
            <v>5.5</v>
          </cell>
          <cell r="AT192">
            <v>344115.60117925686</v>
          </cell>
          <cell r="BM192">
            <v>0</v>
          </cell>
        </row>
        <row r="193">
          <cell r="AS193">
            <v>8.25</v>
          </cell>
          <cell r="AT193">
            <v>460240.4843046256</v>
          </cell>
          <cell r="BM193">
            <v>0.61933271000196666</v>
          </cell>
        </row>
        <row r="194">
          <cell r="AS194">
            <v>11</v>
          </cell>
          <cell r="AT194">
            <v>565111.68875534018</v>
          </cell>
          <cell r="BM194">
            <v>1.7379588908095891</v>
          </cell>
        </row>
        <row r="195">
          <cell r="AS195">
            <v>16.5</v>
          </cell>
          <cell r="AT195">
            <v>751993.36974653823</v>
          </cell>
          <cell r="BM195">
            <v>6.7214703839082031</v>
          </cell>
        </row>
        <row r="196">
          <cell r="AS196">
            <v>24.750000000000004</v>
          </cell>
          <cell r="AT196">
            <v>997034.79317186412</v>
          </cell>
          <cell r="BM196">
            <v>19.790346299925584</v>
          </cell>
        </row>
        <row r="197">
          <cell r="AS197">
            <v>33</v>
          </cell>
          <cell r="AT197">
            <v>1239952.7558806618</v>
          </cell>
          <cell r="BM197">
            <v>32.745970977728128</v>
          </cell>
        </row>
        <row r="198">
          <cell r="AS198">
            <v>41.25</v>
          </cell>
          <cell r="AT198">
            <v>1485315.7710339066</v>
          </cell>
          <cell r="BM198">
            <v>45.831998452567852</v>
          </cell>
        </row>
        <row r="199">
          <cell r="AS199">
            <v>49.500000000000007</v>
          </cell>
          <cell r="AT199">
            <v>1717344.8098724971</v>
          </cell>
          <cell r="BM199">
            <v>58.206880523959349</v>
          </cell>
        </row>
        <row r="200">
          <cell r="AS200">
            <v>60.500000000000007</v>
          </cell>
          <cell r="AT200">
            <v>2027235.3703938336</v>
          </cell>
          <cell r="BM200">
            <v>74.734377085097293</v>
          </cell>
        </row>
        <row r="201">
          <cell r="AS201">
            <v>71.5</v>
          </cell>
          <cell r="AT201">
            <v>2318928.9389329203</v>
          </cell>
          <cell r="BM201">
            <v>90.291367407181923</v>
          </cell>
        </row>
        <row r="202">
          <cell r="AS202">
            <v>82.5</v>
          </cell>
          <cell r="AT202">
            <v>2612654.6434483309</v>
          </cell>
          <cell r="BM202">
            <v>105.95673831467049</v>
          </cell>
        </row>
        <row r="203">
          <cell r="AS203">
            <v>93.500000000000014</v>
          </cell>
          <cell r="AT203">
            <v>2888788.3533749725</v>
          </cell>
          <cell r="BM203">
            <v>120.68386951075803</v>
          </cell>
        </row>
        <row r="204">
          <cell r="AS204">
            <v>110.00000000000001</v>
          </cell>
          <cell r="AT204">
            <v>3289816.7382816249</v>
          </cell>
          <cell r="BM204">
            <v>142.07205003911281</v>
          </cell>
        </row>
        <row r="205">
          <cell r="AS205">
            <v>143</v>
          </cell>
          <cell r="AT205">
            <v>4052219.4505061386</v>
          </cell>
          <cell r="BM205">
            <v>182.7335280244202</v>
          </cell>
        </row>
        <row r="206">
          <cell r="AS206">
            <v>176</v>
          </cell>
          <cell r="AT206">
            <v>4799414.4862778932</v>
          </cell>
          <cell r="BM206">
            <v>222.58392993224712</v>
          </cell>
        </row>
        <row r="207">
          <cell r="AS207">
            <v>225.50000000000003</v>
          </cell>
          <cell r="AT207">
            <v>5852917.394640577</v>
          </cell>
          <cell r="BM207">
            <v>278.77075171159026</v>
          </cell>
        </row>
        <row r="208">
          <cell r="AS208">
            <v>291.5</v>
          </cell>
          <cell r="AT208">
            <v>7206658.5022476139</v>
          </cell>
          <cell r="BM208">
            <v>350.97027745063224</v>
          </cell>
        </row>
        <row r="209">
          <cell r="AS209">
            <v>374.00000000000006</v>
          </cell>
          <cell r="AT209">
            <v>9073361.8328259271</v>
          </cell>
          <cell r="BM209">
            <v>450.52778841480892</v>
          </cell>
        </row>
        <row r="210">
          <cell r="AS210">
            <v>473.00000000000006</v>
          </cell>
          <cell r="AT210">
            <v>11271952.645084441</v>
          </cell>
          <cell r="BM210">
            <v>567.78596506859628</v>
          </cell>
        </row>
        <row r="211">
          <cell r="AS211">
            <v>605</v>
          </cell>
          <cell r="AT211">
            <v>14154241.045447286</v>
          </cell>
          <cell r="BM211">
            <v>721.50801308794803</v>
          </cell>
        </row>
        <row r="212">
          <cell r="AS212">
            <v>770.00000000000011</v>
          </cell>
          <cell r="AT212">
            <v>17701666.281398423</v>
          </cell>
          <cell r="BM212">
            <v>910.7040256720087</v>
          </cell>
        </row>
        <row r="213">
          <cell r="AS213">
            <v>984.50000000000011</v>
          </cell>
          <cell r="AT213">
            <v>22248955.107757848</v>
          </cell>
          <cell r="BM213">
            <v>1153.2260964111781</v>
          </cell>
        </row>
        <row r="214">
          <cell r="AS214">
            <v>1248.5</v>
          </cell>
          <cell r="AT214">
            <v>27752803.42056429</v>
          </cell>
          <cell r="BM214">
            <v>1446.7646730941883</v>
          </cell>
        </row>
        <row r="215">
          <cell r="AS215">
            <v>1595.0000000000002</v>
          </cell>
          <cell r="AT215">
            <v>34842916.254154861</v>
          </cell>
          <cell r="BM215">
            <v>1824.9040242190188</v>
          </cell>
        </row>
        <row r="216">
          <cell r="AS216">
            <v>2040.5000000000002</v>
          </cell>
          <cell r="AT216">
            <v>43870966.811023682</v>
          </cell>
          <cell r="BM216">
            <v>2306.4000539186891</v>
          </cell>
        </row>
        <row r="217">
          <cell r="AS217">
            <v>2601.5</v>
          </cell>
          <cell r="AT217">
            <v>55053514.974142902</v>
          </cell>
          <cell r="BM217">
            <v>2902.8026226183806</v>
          </cell>
        </row>
        <row r="218">
          <cell r="AS218">
            <v>3311.0000000000005</v>
          </cell>
          <cell r="AT218">
            <v>68932453.114439771</v>
          </cell>
          <cell r="BM218">
            <v>3643.012656767547</v>
          </cell>
        </row>
        <row r="219">
          <cell r="AS219">
            <v>4218.5</v>
          </cell>
          <cell r="AT219">
            <v>86477177.266028434</v>
          </cell>
          <cell r="BM219">
            <v>4578.731278185609</v>
          </cell>
        </row>
        <row r="220">
          <cell r="AS220">
            <v>5373.5</v>
          </cell>
          <cell r="AT220">
            <v>108510868.98273237</v>
          </cell>
          <cell r="BM220">
            <v>5753.8615030764859</v>
          </cell>
        </row>
        <row r="221">
          <cell r="AS221">
            <v>6842.0000000000009</v>
          </cell>
          <cell r="AT221">
            <v>136009480.315332</v>
          </cell>
          <cell r="BM221">
            <v>7220.4541074817989</v>
          </cell>
        </row>
        <row r="222">
          <cell r="AS222">
            <v>8723</v>
          </cell>
          <cell r="AT222">
            <v>170726000.83376965</v>
          </cell>
          <cell r="BM222">
            <v>9072.0018684651404</v>
          </cell>
        </row>
        <row r="223">
          <cell r="AS223">
            <v>11115.5</v>
          </cell>
          <cell r="AT223">
            <v>214399068.23096326</v>
          </cell>
          <cell r="BM223">
            <v>11401.232129648799</v>
          </cell>
        </row>
        <row r="224">
          <cell r="AS224">
            <v>14168.000000000002</v>
          </cell>
          <cell r="AT224">
            <v>269176997.91336739</v>
          </cell>
          <cell r="BM224">
            <v>14322.721712710352</v>
          </cell>
        </row>
        <row r="225">
          <cell r="AS225">
            <v>18012.5</v>
          </cell>
          <cell r="AT225">
            <v>336925745.78384387</v>
          </cell>
          <cell r="BM225">
            <v>17935.988265802433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信息索引"/>
      <sheetName val="基础状态预期"/>
      <sheetName val="战法升级"/>
      <sheetName val="战法升星"/>
      <sheetName val="战法经验消耗"/>
      <sheetName val="投放验证"/>
      <sheetName val="战法实力"/>
      <sheetName val="Sheet1"/>
      <sheetName val="Sheet3"/>
      <sheetName val="Sheet2"/>
      <sheetName val="Sheet4"/>
      <sheetName val="战法币兑换战法"/>
      <sheetName val="将魂消耗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C4">
            <v>0.57999999999999996</v>
          </cell>
          <cell r="D4">
            <v>0.3</v>
          </cell>
          <cell r="E4">
            <v>0.12</v>
          </cell>
          <cell r="F4">
            <v>0</v>
          </cell>
        </row>
        <row r="7">
          <cell r="C7">
            <v>252.14</v>
          </cell>
        </row>
        <row r="11">
          <cell r="K11">
            <v>10</v>
          </cell>
          <cell r="AL11">
            <v>1</v>
          </cell>
        </row>
        <row r="12">
          <cell r="K12">
            <v>20</v>
          </cell>
          <cell r="AL12">
            <v>3</v>
          </cell>
        </row>
        <row r="13">
          <cell r="K13">
            <v>28.071211008105138</v>
          </cell>
          <cell r="AL13">
            <v>6</v>
          </cell>
        </row>
        <row r="14">
          <cell r="K14">
            <v>34.585942742481357</v>
          </cell>
          <cell r="AL14">
            <v>10</v>
          </cell>
        </row>
        <row r="15">
          <cell r="K15">
            <v>40</v>
          </cell>
          <cell r="AL15">
            <v>15</v>
          </cell>
        </row>
        <row r="16">
          <cell r="K16">
            <v>43.920692243099523</v>
          </cell>
          <cell r="AL16">
            <v>20</v>
          </cell>
        </row>
        <row r="17">
          <cell r="K17">
            <v>49.533352307096472</v>
          </cell>
          <cell r="AL17">
            <v>30</v>
          </cell>
        </row>
        <row r="18">
          <cell r="K18">
            <v>53.567039423670657</v>
          </cell>
          <cell r="AL18">
            <v>40</v>
          </cell>
        </row>
        <row r="19">
          <cell r="K19">
            <v>59.300028460644697</v>
          </cell>
          <cell r="AL19">
            <v>60</v>
          </cell>
        </row>
        <row r="20">
          <cell r="K20">
            <v>65.075479910097457</v>
          </cell>
          <cell r="AL20">
            <v>90</v>
          </cell>
        </row>
        <row r="21">
          <cell r="K21">
            <v>69.18336653741882</v>
          </cell>
          <cell r="AL21">
            <v>120</v>
          </cell>
        </row>
        <row r="22">
          <cell r="K22">
            <v>72.375871759353331</v>
          </cell>
          <cell r="AL22">
            <v>150</v>
          </cell>
        </row>
        <row r="23">
          <cell r="K23">
            <v>74.998404927577795</v>
          </cell>
          <cell r="AL23">
            <v>180</v>
          </cell>
        </row>
        <row r="24">
          <cell r="K24">
            <v>77.875308029777003</v>
          </cell>
          <cell r="AL24">
            <v>220</v>
          </cell>
        </row>
        <row r="25">
          <cell r="K25">
            <v>80.272123558064706</v>
          </cell>
          <cell r="AL25">
            <v>260</v>
          </cell>
        </row>
        <row r="26">
          <cell r="K26">
            <v>82.328492296001457</v>
          </cell>
          <cell r="AL26">
            <v>300</v>
          </cell>
        </row>
        <row r="27">
          <cell r="K27">
            <v>84.132234338875293</v>
          </cell>
          <cell r="AL27">
            <v>340</v>
          </cell>
        </row>
        <row r="34">
          <cell r="K34">
            <v>107.48165553683219</v>
          </cell>
          <cell r="AL34">
            <v>1720</v>
          </cell>
        </row>
        <row r="35">
          <cell r="K35">
            <v>111.03813549320469</v>
          </cell>
          <cell r="AL35">
            <v>2200</v>
          </cell>
        </row>
        <row r="36">
          <cell r="K36">
            <v>114.50860608277577</v>
          </cell>
          <cell r="AL36">
            <v>2800</v>
          </cell>
        </row>
        <row r="37">
          <cell r="K37">
            <v>118.05948896247369</v>
          </cell>
          <cell r="AL37">
            <v>3580</v>
          </cell>
        </row>
        <row r="38">
          <cell r="K38">
            <v>121.47928719052189</v>
          </cell>
          <cell r="AL38">
            <v>4540</v>
          </cell>
        </row>
        <row r="39">
          <cell r="K39">
            <v>125.02015904129435</v>
          </cell>
          <cell r="AL39">
            <v>5800</v>
          </cell>
        </row>
        <row r="40">
          <cell r="K40">
            <v>128.56549059889721</v>
          </cell>
          <cell r="AL40">
            <v>7420</v>
          </cell>
        </row>
        <row r="41">
          <cell r="K41">
            <v>132.07530828871487</v>
          </cell>
          <cell r="AL41">
            <v>9460</v>
          </cell>
        </row>
        <row r="42">
          <cell r="K42">
            <v>135.54811255008914</v>
          </cell>
          <cell r="AL42">
            <v>12040</v>
          </cell>
        </row>
        <row r="43">
          <cell r="K43">
            <v>139.0493876099641</v>
          </cell>
          <cell r="AL43">
            <v>15340</v>
          </cell>
        </row>
        <row r="44">
          <cell r="K44">
            <v>142.53355653582128</v>
          </cell>
          <cell r="AL44">
            <v>19540</v>
          </cell>
        </row>
        <row r="45">
          <cell r="K45">
            <v>146.02664953963369</v>
          </cell>
          <cell r="AL45">
            <v>24880</v>
          </cell>
        </row>
        <row r="46">
          <cell r="K46">
            <v>149.52287096243165</v>
          </cell>
          <cell r="AL46">
            <v>31720</v>
          </cell>
        </row>
        <row r="47">
          <cell r="K47">
            <v>153.02723536432757</v>
          </cell>
          <cell r="AL47">
            <v>40420</v>
          </cell>
        </row>
        <row r="48">
          <cell r="K48">
            <v>156.52008914974525</v>
          </cell>
          <cell r="AL48">
            <v>51520</v>
          </cell>
        </row>
        <row r="49">
          <cell r="K49">
            <v>159.99202506384199</v>
          </cell>
          <cell r="AL49">
            <v>65500</v>
          </cell>
        </row>
        <row r="57">
          <cell r="K57">
            <v>19.766822802328868</v>
          </cell>
          <cell r="AL57">
            <v>2.5499999999999998</v>
          </cell>
        </row>
        <row r="58">
          <cell r="K58">
            <v>27.773265580596355</v>
          </cell>
          <cell r="AL58">
            <v>5.0999999999999996</v>
          </cell>
        </row>
        <row r="59">
          <cell r="K59">
            <v>34.250806171891597</v>
          </cell>
          <cell r="AL59">
            <v>8.5</v>
          </cell>
        </row>
        <row r="60">
          <cell r="K60">
            <v>39.661158518499626</v>
          </cell>
          <cell r="AL60">
            <v>12.75</v>
          </cell>
        </row>
        <row r="61">
          <cell r="K61">
            <v>43.535389560453282</v>
          </cell>
          <cell r="AL61">
            <v>17</v>
          </cell>
        </row>
        <row r="62">
          <cell r="K62">
            <v>49.178590903134719</v>
          </cell>
          <cell r="AL62">
            <v>25.5</v>
          </cell>
        </row>
        <row r="63">
          <cell r="K63">
            <v>53.226994578658328</v>
          </cell>
          <cell r="AL63">
            <v>34</v>
          </cell>
        </row>
        <row r="64">
          <cell r="K64">
            <v>59.016342740868758</v>
          </cell>
          <cell r="AL64">
            <v>51</v>
          </cell>
        </row>
        <row r="65">
          <cell r="K65">
            <v>64.781009552500748</v>
          </cell>
          <cell r="AL65">
            <v>76.5</v>
          </cell>
        </row>
        <row r="66">
          <cell r="K66">
            <v>68.923431594456531</v>
          </cell>
          <cell r="AL66">
            <v>102</v>
          </cell>
        </row>
        <row r="67">
          <cell r="K67">
            <v>72.103942950990486</v>
          </cell>
          <cell r="AL67">
            <v>127.5</v>
          </cell>
        </row>
        <row r="68">
          <cell r="K68">
            <v>74.74003809013405</v>
          </cell>
          <cell r="AL68">
            <v>153</v>
          </cell>
        </row>
        <row r="69">
          <cell r="K69">
            <v>77.609642525433856</v>
          </cell>
          <cell r="AL69">
            <v>187</v>
          </cell>
        </row>
        <row r="70">
          <cell r="K70">
            <v>79.994335665275713</v>
          </cell>
          <cell r="AL70">
            <v>221</v>
          </cell>
        </row>
        <row r="71">
          <cell r="K71">
            <v>82.100546804797787</v>
          </cell>
          <cell r="AL71">
            <v>255</v>
          </cell>
        </row>
        <row r="72">
          <cell r="K72">
            <v>83.885420957389968</v>
          </cell>
          <cell r="AL72">
            <v>289</v>
          </cell>
        </row>
        <row r="73">
          <cell r="K73">
            <v>86.247032860782397</v>
          </cell>
          <cell r="AL73">
            <v>340</v>
          </cell>
        </row>
        <row r="80">
          <cell r="K80">
            <v>111.00691759243479</v>
          </cell>
          <cell r="AL80">
            <v>1870</v>
          </cell>
        </row>
        <row r="81">
          <cell r="K81">
            <v>114.47614359759058</v>
          </cell>
          <cell r="AL81">
            <v>2380</v>
          </cell>
        </row>
        <row r="82">
          <cell r="K82">
            <v>118.05724034557241</v>
          </cell>
          <cell r="AL82">
            <v>3043</v>
          </cell>
        </row>
        <row r="83">
          <cell r="K83">
            <v>121.49411884885473</v>
          </cell>
          <cell r="AL83">
            <v>3859</v>
          </cell>
        </row>
        <row r="84">
          <cell r="K84">
            <v>125.03100311549058</v>
          </cell>
          <cell r="AL84">
            <v>4930</v>
          </cell>
        </row>
        <row r="85">
          <cell r="K85">
            <v>128.62542789463421</v>
          </cell>
          <cell r="AL85">
            <v>6307</v>
          </cell>
        </row>
        <row r="86">
          <cell r="K86">
            <v>132.09902390525281</v>
          </cell>
          <cell r="AL86">
            <v>8041</v>
          </cell>
        </row>
        <row r="87">
          <cell r="K87">
            <v>135.61521761503846</v>
          </cell>
          <cell r="AL87">
            <v>10234</v>
          </cell>
        </row>
        <row r="88">
          <cell r="K88">
            <v>139.08794136138388</v>
          </cell>
          <cell r="AL88">
            <v>13039</v>
          </cell>
        </row>
        <row r="89">
          <cell r="K89">
            <v>142.60670974426387</v>
          </cell>
          <cell r="AL89">
            <v>16609</v>
          </cell>
        </row>
        <row r="90">
          <cell r="K90">
            <v>146.07830147206653</v>
          </cell>
          <cell r="AL90">
            <v>21148</v>
          </cell>
        </row>
        <row r="91">
          <cell r="K91">
            <v>149.61701338734093</v>
          </cell>
          <cell r="AL91">
            <v>26962</v>
          </cell>
        </row>
        <row r="92">
          <cell r="K92">
            <v>153.01012120353457</v>
          </cell>
          <cell r="AL92">
            <v>34357</v>
          </cell>
        </row>
        <row r="93">
          <cell r="K93">
            <v>154.95970315183646</v>
          </cell>
          <cell r="AL93">
            <v>43792</v>
          </cell>
        </row>
        <row r="94">
          <cell r="K94">
            <v>157.63974470288184</v>
          </cell>
          <cell r="AL94">
            <v>55675</v>
          </cell>
        </row>
        <row r="103">
          <cell r="K103">
            <v>27.769105021676069</v>
          </cell>
          <cell r="AL103">
            <v>4.1999999999999993</v>
          </cell>
        </row>
        <row r="104">
          <cell r="K104">
            <v>34.192155176139416</v>
          </cell>
          <cell r="AL104">
            <v>7</v>
          </cell>
        </row>
        <row r="105">
          <cell r="K105">
            <v>39.631851677253941</v>
          </cell>
          <cell r="AL105">
            <v>10.5</v>
          </cell>
        </row>
        <row r="106">
          <cell r="K106">
            <v>43.484929789964411</v>
          </cell>
          <cell r="AL106">
            <v>14</v>
          </cell>
        </row>
        <row r="107">
          <cell r="K107">
            <v>49.18886033229559</v>
          </cell>
          <cell r="AL107">
            <v>21</v>
          </cell>
        </row>
        <row r="108">
          <cell r="K108">
            <v>53.212684955585161</v>
          </cell>
          <cell r="AL108">
            <v>28</v>
          </cell>
        </row>
        <row r="109">
          <cell r="K109">
            <v>59.09095196730258</v>
          </cell>
          <cell r="AL109">
            <v>42</v>
          </cell>
        </row>
        <row r="110">
          <cell r="K110">
            <v>64.819145630244321</v>
          </cell>
          <cell r="AL110">
            <v>62.999999999999993</v>
          </cell>
        </row>
        <row r="111">
          <cell r="K111">
            <v>69.01697485309198</v>
          </cell>
          <cell r="AL111">
            <v>84</v>
          </cell>
        </row>
        <row r="112">
          <cell r="K112">
            <v>72.23150684883845</v>
          </cell>
          <cell r="AL112">
            <v>105</v>
          </cell>
        </row>
        <row r="113">
          <cell r="K113">
            <v>74.840792411391348</v>
          </cell>
          <cell r="AL113">
            <v>125.99999999999999</v>
          </cell>
        </row>
        <row r="114">
          <cell r="K114">
            <v>77.697893604818219</v>
          </cell>
          <cell r="AL114">
            <v>154</v>
          </cell>
        </row>
        <row r="115">
          <cell r="K115">
            <v>80.134867890916794</v>
          </cell>
          <cell r="AL115">
            <v>182</v>
          </cell>
        </row>
        <row r="116">
          <cell r="K116">
            <v>82.238672852681816</v>
          </cell>
          <cell r="AL116">
            <v>210</v>
          </cell>
        </row>
        <row r="117">
          <cell r="K117">
            <v>84.043767921022209</v>
          </cell>
          <cell r="AL117">
            <v>237.99999999999997</v>
          </cell>
        </row>
        <row r="118">
          <cell r="K118">
            <v>86.385105215793828</v>
          </cell>
          <cell r="AL118">
            <v>280</v>
          </cell>
        </row>
        <row r="119">
          <cell r="K119">
            <v>90.406191748048585</v>
          </cell>
          <cell r="AL119">
            <v>364</v>
          </cell>
        </row>
      </sheetData>
      <sheetData sheetId="7"/>
      <sheetData sheetId="8"/>
      <sheetData sheetId="9"/>
      <sheetData sheetId="10"/>
      <sheetData sheetId="1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</sheetNames>
    <sheetDataSet>
      <sheetData sheetId="0"/>
      <sheetData sheetId="1">
        <row r="4"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</row>
        <row r="5"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</row>
        <row r="6"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</row>
        <row r="7"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</row>
        <row r="8"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</row>
        <row r="9"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</row>
        <row r="10"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</row>
        <row r="11"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</row>
        <row r="12"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</row>
        <row r="13"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</row>
        <row r="14"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</row>
        <row r="15"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</row>
        <row r="16"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</row>
        <row r="17"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</row>
        <row r="18"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</row>
        <row r="19"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</row>
        <row r="20"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</row>
        <row r="21"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</row>
        <row r="22"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</row>
        <row r="23"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</row>
        <row r="24"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</row>
        <row r="25"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</row>
        <row r="26"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</row>
        <row r="27"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</row>
        <row r="28"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</row>
        <row r="29"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</row>
        <row r="30"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</row>
        <row r="31"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</row>
        <row r="32"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</row>
        <row r="33"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</row>
        <row r="34"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</row>
        <row r="35"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</row>
        <row r="36"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</row>
        <row r="37"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</row>
        <row r="38"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</row>
        <row r="39"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</row>
        <row r="40"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</row>
        <row r="41"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</row>
        <row r="42"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</row>
        <row r="43"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</row>
        <row r="44"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</row>
        <row r="45"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</row>
        <row r="46"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</row>
        <row r="47"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</row>
        <row r="48"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</row>
        <row r="49"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</row>
        <row r="50"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</row>
        <row r="51"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</row>
        <row r="52"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</row>
        <row r="53"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</row>
        <row r="54"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</row>
        <row r="55"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</row>
        <row r="56"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</row>
        <row r="57"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</row>
        <row r="58"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</row>
        <row r="59"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</row>
        <row r="60"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</row>
        <row r="61"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</row>
        <row r="62"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</row>
        <row r="63"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</row>
        <row r="64"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</row>
        <row r="65"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</row>
        <row r="66"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</row>
        <row r="67"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</row>
        <row r="68"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</row>
        <row r="69"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</row>
        <row r="70"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</row>
        <row r="71"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</row>
        <row r="72"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</row>
        <row r="73"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</row>
        <row r="74"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</row>
        <row r="75"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</row>
        <row r="76"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</row>
        <row r="77"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</row>
        <row r="78"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</row>
        <row r="79"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</row>
        <row r="80"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</row>
        <row r="81"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</row>
        <row r="82"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</row>
        <row r="83"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</row>
        <row r="84"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</row>
        <row r="85"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</row>
        <row r="86"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</row>
        <row r="87"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</row>
        <row r="88"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</row>
        <row r="89"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</row>
        <row r="90"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</row>
        <row r="91"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</row>
        <row r="92"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</row>
        <row r="93"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</row>
        <row r="94"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</row>
        <row r="95"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</row>
        <row r="96"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</row>
        <row r="97"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</row>
        <row r="98"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</row>
        <row r="99"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</row>
        <row r="100"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</row>
        <row r="101"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</row>
        <row r="102"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</row>
        <row r="103"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</row>
        <row r="104"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</row>
        <row r="105"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</row>
        <row r="106"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</row>
        <row r="107"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</row>
        <row r="108"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</row>
        <row r="109"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</row>
        <row r="110"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</row>
        <row r="111"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</row>
        <row r="112"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</row>
        <row r="113"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</row>
        <row r="114"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</row>
        <row r="115"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</row>
        <row r="116"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</row>
        <row r="117"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</row>
        <row r="118"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</row>
        <row r="119"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</row>
        <row r="120"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</row>
        <row r="121"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</row>
        <row r="122"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</row>
        <row r="123"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</row>
        <row r="124"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</row>
        <row r="125"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</row>
        <row r="126"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</row>
        <row r="127"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</row>
        <row r="128"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</row>
        <row r="129"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</row>
        <row r="130"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</row>
        <row r="131"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</row>
        <row r="132"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</row>
        <row r="133"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</row>
        <row r="134"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</row>
        <row r="135"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</row>
        <row r="136"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</row>
        <row r="137"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</row>
        <row r="138"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</row>
        <row r="139"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</row>
        <row r="140"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</row>
        <row r="141"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</row>
        <row r="142"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</row>
        <row r="143"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</row>
        <row r="144"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</row>
        <row r="145"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</row>
        <row r="146"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</row>
        <row r="147"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</row>
        <row r="148"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</row>
        <row r="149"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</row>
        <row r="150"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</row>
        <row r="151"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</row>
        <row r="152"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</row>
        <row r="153"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</row>
        <row r="154"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</row>
        <row r="155"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</row>
        <row r="156"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</row>
        <row r="157"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</row>
        <row r="158"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</row>
        <row r="159"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</row>
        <row r="160"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</row>
        <row r="161"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</row>
        <row r="162"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</row>
        <row r="163"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4">
          <cell r="L4">
            <v>7.1092257297616403E-6</v>
          </cell>
          <cell r="M4">
            <v>6.0404247335492768E-6</v>
          </cell>
          <cell r="N4">
            <v>4.9110673525707999E-6</v>
          </cell>
          <cell r="O4">
            <v>3.6794508686954341E-6</v>
          </cell>
          <cell r="P4">
            <v>2.3628222635435788E-6</v>
          </cell>
        </row>
        <row r="5">
          <cell r="L5">
            <v>1.877234394328427E-5</v>
          </cell>
          <cell r="M5">
            <v>1.6134078523944923E-5</v>
          </cell>
          <cell r="N5">
            <v>1.3278645490477715E-5</v>
          </cell>
          <cell r="O5">
            <v>1.0116758030988161E-5</v>
          </cell>
          <cell r="P5">
            <v>6.6179354634776345E-6</v>
          </cell>
        </row>
        <row r="6">
          <cell r="L6">
            <v>3.5305002113784139E-5</v>
          </cell>
          <cell r="M6">
            <v>3.0609245110244944E-5</v>
          </cell>
          <cell r="N6">
            <v>2.5462794705238951E-5</v>
          </cell>
          <cell r="O6">
            <v>1.9575074913696684E-5</v>
          </cell>
          <cell r="P6">
            <v>1.2877160620216494E-5</v>
          </cell>
        </row>
        <row r="7">
          <cell r="L7">
            <v>5.7035652927180101E-5</v>
          </cell>
          <cell r="M7">
            <v>4.9708240458027749E-5</v>
          </cell>
          <cell r="N7">
            <v>4.1624576399380584E-5</v>
          </cell>
          <cell r="O7">
            <v>3.2156191490783335E-5</v>
          </cell>
          <cell r="P7">
            <v>2.1374832877941598E-5</v>
          </cell>
        </row>
        <row r="8">
          <cell r="L8">
            <v>8.4305456339235443E-5</v>
          </cell>
          <cell r="M8">
            <v>7.3335876184617348E-5</v>
          </cell>
          <cell r="N8">
            <v>6.146272825041722E-5</v>
          </cell>
          <cell r="O8">
            <v>4.7546423640070569E-5</v>
          </cell>
          <cell r="P8">
            <v>3.1636463269901153E-5</v>
          </cell>
        </row>
        <row r="9">
          <cell r="L9">
            <v>1.1346976086079552E-4</v>
          </cell>
          <cell r="M9">
            <v>9.8826496183612296E-5</v>
          </cell>
          <cell r="N9">
            <v>8.2846959871156516E-5</v>
          </cell>
          <cell r="O9">
            <v>6.439504988727535E-5</v>
          </cell>
          <cell r="P9">
            <v>4.3240974264663708E-5</v>
          </cell>
        </row>
        <row r="10">
          <cell r="L10">
            <v>1.4461752196928094E-4</v>
          </cell>
          <cell r="M10">
            <v>1.2649700559109407E-4</v>
          </cell>
          <cell r="N10">
            <v>1.0632285446170016E-4</v>
          </cell>
          <cell r="O10">
            <v>8.2380194969987685E-5</v>
          </cell>
          <cell r="P10">
            <v>5.4715401444300118E-5</v>
          </cell>
        </row>
        <row r="11">
          <cell r="L11">
            <v>1.7783960508724997E-4</v>
          </cell>
          <cell r="M11">
            <v>1.5461860199125413E-4</v>
          </cell>
          <cell r="N11">
            <v>1.2890978597652374E-4</v>
          </cell>
          <cell r="O11">
            <v>9.9416908027701191E-5</v>
          </cell>
          <cell r="P11">
            <v>6.6206406721725929E-5</v>
          </cell>
        </row>
        <row r="12">
          <cell r="L12">
            <v>2.1322858283647912E-4</v>
          </cell>
          <cell r="M12">
            <v>1.8527272116743252E-4</v>
          </cell>
          <cell r="N12">
            <v>1.551208847352863E-4</v>
          </cell>
          <cell r="O12">
            <v>1.2063047729002786E-4</v>
          </cell>
          <cell r="P12">
            <v>8.0532204678178412E-5</v>
          </cell>
        </row>
        <row r="13">
          <cell r="L13">
            <v>2.5087849834471749E-4</v>
          </cell>
          <cell r="M13">
            <v>2.1904317519984875E-4</v>
          </cell>
          <cell r="N13">
            <v>1.8392840600920106E-4</v>
          </cell>
          <cell r="O13">
            <v>1.437475978321265E-4</v>
          </cell>
          <cell r="P13">
            <v>9.6773087022080558E-5</v>
          </cell>
        </row>
        <row r="14">
          <cell r="L14">
            <v>2.9102141618639592E-4</v>
          </cell>
          <cell r="M14">
            <v>2.548590969944721E-4</v>
          </cell>
          <cell r="N14">
            <v>2.1506425777691732E-4</v>
          </cell>
          <cell r="O14">
            <v>1.6796879553895676E-4</v>
          </cell>
          <cell r="P14">
            <v>1.1418641753733104E-4</v>
          </cell>
        </row>
        <row r="15">
          <cell r="L15">
            <v>3.3377957908608451E-4</v>
          </cell>
          <cell r="M15">
            <v>2.923591372877536E-4</v>
          </cell>
          <cell r="N15">
            <v>2.4785464193234359E-4</v>
          </cell>
          <cell r="O15">
            <v>1.9534783199805957E-4</v>
          </cell>
          <cell r="P15">
            <v>1.3283513911006322E-4</v>
          </cell>
        </row>
        <row r="16">
          <cell r="L16">
            <v>3.7929130967944639E-4</v>
          </cell>
          <cell r="M16">
            <v>3.3464067770690994E-4</v>
          </cell>
          <cell r="N16">
            <v>2.8401887365189841E-4</v>
          </cell>
          <cell r="O16">
            <v>2.247277971630189E-4</v>
          </cell>
          <cell r="P16">
            <v>1.5333313903641258E-4</v>
          </cell>
        </row>
        <row r="17">
          <cell r="L17">
            <v>4.276987457240395E-4</v>
          </cell>
          <cell r="M17">
            <v>3.7677771735459268E-4</v>
          </cell>
          <cell r="N17">
            <v>3.2033279105278084E-4</v>
          </cell>
          <cell r="O17">
            <v>2.5298571830045254E-4</v>
          </cell>
          <cell r="P17">
            <v>1.7229584226778299E-4</v>
          </cell>
        </row>
        <row r="18">
          <cell r="L18">
            <v>4.791396985870696E-4</v>
          </cell>
          <cell r="M18">
            <v>4.2269134789483479E-4</v>
          </cell>
          <cell r="N18">
            <v>3.6016308296880857E-4</v>
          </cell>
          <cell r="O18">
            <v>2.8484212544661159E-4</v>
          </cell>
          <cell r="P18">
            <v>1.947410287119602E-4</v>
          </cell>
        </row>
        <row r="19">
          <cell r="L19">
            <v>5.3375589895883837E-4</v>
          </cell>
          <cell r="M19">
            <v>4.7187154911752333E-4</v>
          </cell>
          <cell r="N19">
            <v>4.0208419476143781E-4</v>
          </cell>
          <cell r="O19">
            <v>3.1946161602713024E-4</v>
          </cell>
          <cell r="P19">
            <v>2.2015185296412563E-4</v>
          </cell>
        </row>
        <row r="20">
          <cell r="L20">
            <v>5.9022643194635326E-4</v>
          </cell>
          <cell r="M20">
            <v>5.207831964698452E-4</v>
          </cell>
          <cell r="N20">
            <v>4.4352210570821222E-4</v>
          </cell>
          <cell r="O20">
            <v>3.5271190281062348E-4</v>
          </cell>
          <cell r="P20">
            <v>2.4141278373202384E-4</v>
          </cell>
        </row>
        <row r="21">
          <cell r="L21">
            <v>6.4846611275073615E-4</v>
          </cell>
          <cell r="M21">
            <v>5.738218845613883E-4</v>
          </cell>
          <cell r="N21">
            <v>4.9079461441842902E-4</v>
          </cell>
          <cell r="O21">
            <v>3.9041469850171568E-4</v>
          </cell>
          <cell r="P21">
            <v>2.6673971687154823E-4</v>
          </cell>
        </row>
        <row r="22">
          <cell r="L22">
            <v>6.9900774424651053E-4</v>
          </cell>
          <cell r="M22">
            <v>6.1957830733133884E-4</v>
          </cell>
          <cell r="N22">
            <v>5.297968078602054E-4</v>
          </cell>
          <cell r="O22">
            <v>4.2105945494456937E-4</v>
          </cell>
          <cell r="P22">
            <v>2.8858261533401639E-4</v>
          </cell>
        </row>
        <row r="23">
          <cell r="L23">
            <v>7.512607649578692E-4</v>
          </cell>
          <cell r="M23">
            <v>6.6540081901454121E-4</v>
          </cell>
          <cell r="N23">
            <v>5.6829497438802372E-4</v>
          </cell>
          <cell r="O23">
            <v>4.5231263999462995E-4</v>
          </cell>
          <cell r="P23">
            <v>3.0966568078676755E-4</v>
          </cell>
        </row>
        <row r="24">
          <cell r="L24">
            <v>8.0583277937074592E-4</v>
          </cell>
          <cell r="M24">
            <v>7.1351993498700267E-4</v>
          </cell>
          <cell r="N24">
            <v>6.1049817493595874E-4</v>
          </cell>
          <cell r="O24">
            <v>4.8621943146401174E-4</v>
          </cell>
          <cell r="P24">
            <v>3.3408597692584049E-4</v>
          </cell>
        </row>
        <row r="25">
          <cell r="L25">
            <v>8.6363377192123412E-4</v>
          </cell>
          <cell r="M25">
            <v>7.6570421367774789E-4</v>
          </cell>
          <cell r="N25">
            <v>6.5595605745239014E-4</v>
          </cell>
          <cell r="O25">
            <v>5.2287833235878628E-4</v>
          </cell>
          <cell r="P25">
            <v>3.5961350037592109E-4</v>
          </cell>
        </row>
        <row r="26">
          <cell r="L26">
            <v>9.1983998384972466E-4</v>
          </cell>
          <cell r="M26">
            <v>8.150524294617211E-4</v>
          </cell>
          <cell r="N26">
            <v>6.9778138394975639E-4</v>
          </cell>
          <cell r="O26">
            <v>5.5627296080527997E-4</v>
          </cell>
          <cell r="P26">
            <v>3.8160300467297706E-4</v>
          </cell>
        </row>
        <row r="27">
          <cell r="L27">
            <v>9.7931900452870703E-4</v>
          </cell>
          <cell r="M27">
            <v>8.6883849659968903E-4</v>
          </cell>
          <cell r="N27">
            <v>7.4477458553472294E-4</v>
          </cell>
          <cell r="O27">
            <v>5.935985794934673E-4</v>
          </cell>
          <cell r="P27">
            <v>4.0714153643941722E-4</v>
          </cell>
        </row>
        <row r="28">
          <cell r="L28">
            <v>1.04221663607555E-3</v>
          </cell>
          <cell r="M28">
            <v>9.2519950306471893E-4</v>
          </cell>
          <cell r="N28">
            <v>7.9310980065586698E-4</v>
          </cell>
          <cell r="O28">
            <v>6.3224492158527881E-4</v>
          </cell>
          <cell r="P28">
            <v>4.3294321122618051E-4</v>
          </cell>
        </row>
        <row r="29">
          <cell r="L29">
            <v>1.1086973619383784E-3</v>
          </cell>
          <cell r="M29">
            <v>9.8440430092862265E-4</v>
          </cell>
          <cell r="N29">
            <v>8.4389679291996288E-4</v>
          </cell>
          <cell r="O29">
            <v>6.7201227539129282E-4</v>
          </cell>
          <cell r="P29">
            <v>4.6029793387668787E-4</v>
          </cell>
        </row>
        <row r="30">
          <cell r="L30">
            <v>1.1789307046572975E-3</v>
          </cell>
          <cell r="M30">
            <v>1.0468771920218892E-3</v>
          </cell>
          <cell r="N30">
            <v>8.9728570247276165E-4</v>
          </cell>
          <cell r="O30">
            <v>7.1417072320154962E-4</v>
          </cell>
          <cell r="P30">
            <v>4.8954652908201105E-4</v>
          </cell>
        </row>
        <row r="31">
          <cell r="L31">
            <v>1.2530786859841206E-3</v>
          </cell>
          <cell r="M31">
            <v>1.1122605724639655E-3</v>
          </cell>
          <cell r="N31">
            <v>9.5223411422887478E-4</v>
          </cell>
          <cell r="O31">
            <v>7.5853186709591309E-4</v>
          </cell>
          <cell r="P31">
            <v>5.2176489526987644E-4</v>
          </cell>
        </row>
        <row r="32">
          <cell r="L32">
            <v>1.3314285958883859E-3</v>
          </cell>
          <cell r="M32">
            <v>1.1827503979617605E-3</v>
          </cell>
          <cell r="N32">
            <v>1.0146648778870605E-3</v>
          </cell>
          <cell r="O32">
            <v>8.0997620899839282E-4</v>
          </cell>
          <cell r="P32">
            <v>5.5750742405322391E-4</v>
          </cell>
        </row>
        <row r="33">
          <cell r="L33">
            <v>1.4141796241213744E-3</v>
          </cell>
          <cell r="M33">
            <v>1.256844818710291E-3</v>
          </cell>
          <cell r="N33">
            <v>1.0786934928358007E-3</v>
          </cell>
          <cell r="O33">
            <v>8.6098689677945278E-4</v>
          </cell>
          <cell r="P33">
            <v>5.9297338063291094E-4</v>
          </cell>
        </row>
        <row r="34">
          <cell r="L34">
            <v>1.5015303153355058E-3</v>
          </cell>
          <cell r="M34">
            <v>1.3358130278429978E-3</v>
          </cell>
          <cell r="N34">
            <v>1.1466087079731468E-3</v>
          </cell>
          <cell r="O34">
            <v>9.1462628055451569E-4</v>
          </cell>
          <cell r="P34">
            <v>6.3080210973891476E-4</v>
          </cell>
        </row>
        <row r="35">
          <cell r="L35">
            <v>1.5936855165145569E-3</v>
          </cell>
          <cell r="M35">
            <v>1.4183645113789388E-3</v>
          </cell>
          <cell r="N35">
            <v>1.216938551130214E-3</v>
          </cell>
          <cell r="O35">
            <v>9.7153077419234702E-4</v>
          </cell>
          <cell r="P35">
            <v>6.6995389438021544E-4</v>
          </cell>
        </row>
        <row r="36">
          <cell r="L36">
            <v>1.6908934380781538E-3</v>
          </cell>
          <cell r="M36">
            <v>1.5025595149771951E-3</v>
          </cell>
          <cell r="N36">
            <v>1.289315855242411E-3</v>
          </cell>
          <cell r="O36">
            <v>1.0304272582911977E-3</v>
          </cell>
          <cell r="P36">
            <v>7.1073472478170305E-4</v>
          </cell>
        </row>
        <row r="37">
          <cell r="L37">
            <v>1.7933963532580375E-3</v>
          </cell>
          <cell r="M37">
            <v>1.5941014391005041E-3</v>
          </cell>
          <cell r="N37">
            <v>1.3695806484274697E-3</v>
          </cell>
          <cell r="O37">
            <v>1.095336611899555E-3</v>
          </cell>
          <cell r="P37">
            <v>7.5507904562535611E-4</v>
          </cell>
        </row>
        <row r="38">
          <cell r="L38">
            <v>1.9014579373683083E-3</v>
          </cell>
          <cell r="M38">
            <v>1.6921442701597433E-3</v>
          </cell>
          <cell r="N38">
            <v>1.4546855635640921E-3</v>
          </cell>
          <cell r="O38">
            <v>1.1622912801218495E-3</v>
          </cell>
          <cell r="P38">
            <v>8.0089778389458354E-4</v>
          </cell>
        </row>
        <row r="39">
          <cell r="L39">
            <v>2.0153638141503041E-3</v>
          </cell>
          <cell r="M39">
            <v>1.795335566296306E-3</v>
          </cell>
          <cell r="N39">
            <v>1.5417911723343411E-3</v>
          </cell>
          <cell r="O39">
            <v>1.2309806648580018E-3</v>
          </cell>
          <cell r="P39">
            <v>8.4571603369074468E-4</v>
          </cell>
        </row>
        <row r="40">
          <cell r="L40">
            <v>2.1354520944746186E-3</v>
          </cell>
          <cell r="M40">
            <v>1.9019098544598015E-3</v>
          </cell>
          <cell r="N40">
            <v>1.6334353251187851E-3</v>
          </cell>
          <cell r="O40">
            <v>1.3012336514527799E-3</v>
          </cell>
          <cell r="P40">
            <v>8.9616992378620231E-4</v>
          </cell>
        </row>
        <row r="41">
          <cell r="L41">
            <v>2.262085064596288E-3</v>
          </cell>
          <cell r="M41">
            <v>2.0138925382256223E-3</v>
          </cell>
          <cell r="N41">
            <v>1.72725428706043E-3</v>
          </cell>
          <cell r="O41">
            <v>1.3754512453659977E-3</v>
          </cell>
          <cell r="P41">
            <v>9.4765338872020448E-4</v>
          </cell>
        </row>
        <row r="42">
          <cell r="L42">
            <v>2.395559697849783E-3</v>
          </cell>
          <cell r="M42">
            <v>2.1303349511021443E-3</v>
          </cell>
          <cell r="N42">
            <v>1.8258842640295246E-3</v>
          </cell>
          <cell r="O42">
            <v>1.4551299833286478E-3</v>
          </cell>
          <cell r="P42">
            <v>1.0036006159947395E-3</v>
          </cell>
        </row>
        <row r="43">
          <cell r="L43">
            <v>2.536183866284009E-3</v>
          </cell>
          <cell r="M43">
            <v>2.252414007920589E-3</v>
          </cell>
          <cell r="N43">
            <v>1.9324484405783091E-3</v>
          </cell>
          <cell r="O43">
            <v>1.5420989364208128E-3</v>
          </cell>
          <cell r="P43">
            <v>1.0641983154185406E-3</v>
          </cell>
        </row>
        <row r="44">
          <cell r="L44">
            <v>2.6842809397353111E-3</v>
          </cell>
          <cell r="M44">
            <v>2.3847756588752577E-3</v>
          </cell>
          <cell r="N44">
            <v>2.0472744819389119E-3</v>
          </cell>
          <cell r="O44">
            <v>1.634527297564962E-3</v>
          </cell>
          <cell r="P44">
            <v>1.1293146293833904E-3</v>
          </cell>
        </row>
        <row r="45">
          <cell r="L45">
            <v>2.8401815384815612E-3</v>
          </cell>
          <cell r="M45">
            <v>2.5291188614893776E-3</v>
          </cell>
          <cell r="N45">
            <v>2.1715751452808913E-3</v>
          </cell>
          <cell r="O45">
            <v>1.7345235254567104E-3</v>
          </cell>
          <cell r="P45">
            <v>1.1980930382811715E-3</v>
          </cell>
        </row>
        <row r="46">
          <cell r="L46">
            <v>3.0042132783289267E-3</v>
          </cell>
          <cell r="M46">
            <v>2.6757572710081564E-3</v>
          </cell>
          <cell r="N46">
            <v>2.2983442158602844E-3</v>
          </cell>
          <cell r="O46">
            <v>1.8335029750757314E-3</v>
          </cell>
          <cell r="P46">
            <v>1.266143605650773E-3</v>
          </cell>
        </row>
        <row r="47">
          <cell r="L47">
            <v>3.1767463335109938E-3</v>
          </cell>
          <cell r="M47">
            <v>2.8295318422986086E-3</v>
          </cell>
          <cell r="N47">
            <v>2.4291778478804957E-3</v>
          </cell>
          <cell r="O47">
            <v>1.9375089218442764E-3</v>
          </cell>
          <cell r="P47">
            <v>1.3369323044474172E-3</v>
          </cell>
        </row>
        <row r="48">
          <cell r="L48">
            <v>3.3499556366129155E-3</v>
          </cell>
          <cell r="M48">
            <v>2.9841612994323044E-3</v>
          </cell>
          <cell r="N48">
            <v>2.5604281366306482E-3</v>
          </cell>
          <cell r="O48">
            <v>2.0423827738820601E-3</v>
          </cell>
          <cell r="P48">
            <v>1.4081921791710443E-3</v>
          </cell>
        </row>
        <row r="49">
          <cell r="L49">
            <v>3.5320897981673113E-3</v>
          </cell>
          <cell r="M49">
            <v>3.1454477786786285E-3</v>
          </cell>
          <cell r="N49">
            <v>2.697511267660711E-3</v>
          </cell>
          <cell r="O49">
            <v>2.1514062884885406E-3</v>
          </cell>
          <cell r="P49">
            <v>1.4797051027826843E-3</v>
          </cell>
        </row>
        <row r="50">
          <cell r="L50">
            <v>3.7235184895111407E-3</v>
          </cell>
          <cell r="M50">
            <v>3.3151639360394559E-3</v>
          </cell>
          <cell r="N50">
            <v>2.8420035916661775E-3</v>
          </cell>
          <cell r="O50">
            <v>2.2655210102632967E-3</v>
          </cell>
          <cell r="P50">
            <v>1.5548615475916585E-3</v>
          </cell>
        </row>
        <row r="51">
          <cell r="L51">
            <v>3.9246192715956373E-3</v>
          </cell>
          <cell r="M51">
            <v>3.4913240739424998E-3</v>
          </cell>
          <cell r="N51">
            <v>2.9942774666415549E-3</v>
          </cell>
          <cell r="O51">
            <v>2.380260244383548E-3</v>
          </cell>
          <cell r="P51">
            <v>1.6330299223445367E-3</v>
          </cell>
        </row>
        <row r="52">
          <cell r="L52">
            <v>4.1357817377021691E-3</v>
          </cell>
          <cell r="M52">
            <v>3.6788726376627608E-3</v>
          </cell>
          <cell r="N52">
            <v>3.1498776992229258E-3</v>
          </cell>
          <cell r="O52">
            <v>2.500514117319521E-3</v>
          </cell>
          <cell r="P52">
            <v>1.7198005655795841E-3</v>
          </cell>
        </row>
        <row r="53">
          <cell r="L53">
            <v>4.351847224069276E-3</v>
          </cell>
          <cell r="M53">
            <v>3.8710719625367298E-3</v>
          </cell>
          <cell r="N53">
            <v>3.3086884518379444E-3</v>
          </cell>
          <cell r="O53">
            <v>2.6290575974324271E-3</v>
          </cell>
          <cell r="P53">
            <v>1.810273775145426E-3</v>
          </cell>
        </row>
        <row r="54">
          <cell r="L54">
            <v>4.5727300653172782E-3</v>
          </cell>
          <cell r="M54">
            <v>4.0567778843261584E-3</v>
          </cell>
          <cell r="N54">
            <v>3.4696112462320843E-3</v>
          </cell>
          <cell r="O54">
            <v>2.7607022728358809E-3</v>
          </cell>
          <cell r="P54">
            <v>1.8987931520666305E-3</v>
          </cell>
        </row>
        <row r="55">
          <cell r="L55">
            <v>4.7983481208880843E-3</v>
          </cell>
          <cell r="M55">
            <v>4.2580523848281156E-3</v>
          </cell>
          <cell r="N55">
            <v>3.6466931126479165E-3</v>
          </cell>
          <cell r="O55">
            <v>2.9010412682229795E-3</v>
          </cell>
          <cell r="P55">
            <v>1.9917356734657984E-3</v>
          </cell>
        </row>
        <row r="56">
          <cell r="L56">
            <v>5.0285842190817163E-3</v>
          </cell>
          <cell r="M56">
            <v>4.4669609465565465E-3</v>
          </cell>
          <cell r="N56">
            <v>3.8292715371630302E-3</v>
          </cell>
          <cell r="O56">
            <v>3.0392284583015583E-3</v>
          </cell>
          <cell r="P56">
            <v>2.0856092506812141E-3</v>
          </cell>
        </row>
        <row r="57">
          <cell r="L57">
            <v>5.2632557428953569E-3</v>
          </cell>
          <cell r="M57">
            <v>4.6802376826789293E-3</v>
          </cell>
          <cell r="N57">
            <v>4.0028727667059628E-3</v>
          </cell>
          <cell r="O57">
            <v>3.1757326158010362E-3</v>
          </cell>
          <cell r="P57">
            <v>2.175442436000978E-3</v>
          </cell>
        </row>
        <row r="58">
          <cell r="L58">
            <v>5.5021735760378615E-3</v>
          </cell>
          <cell r="M58">
            <v>4.8881145332573938E-3</v>
          </cell>
          <cell r="N58">
            <v>4.1774032110898371E-3</v>
          </cell>
          <cell r="O58">
            <v>3.3123556627833429E-3</v>
          </cell>
          <cell r="P58">
            <v>2.2673643958894215E-3</v>
          </cell>
        </row>
        <row r="59">
          <cell r="L59">
            <v>5.745076452385557E-3</v>
          </cell>
          <cell r="M59">
            <v>5.0973177371271194E-3</v>
          </cell>
          <cell r="N59">
            <v>4.3554743984766074E-3</v>
          </cell>
          <cell r="O59">
            <v>3.4511530464930622E-3</v>
          </cell>
          <cell r="P59">
            <v>2.3608650598604015E-3</v>
          </cell>
        </row>
        <row r="60">
          <cell r="L60">
            <v>5.9916662512768662E-3</v>
          </cell>
          <cell r="M60">
            <v>5.3166015813447065E-3</v>
          </cell>
          <cell r="N60">
            <v>4.537735670717526E-3</v>
          </cell>
          <cell r="O60">
            <v>3.5928045414740876E-3</v>
          </cell>
          <cell r="P60">
            <v>2.4578901164134768E-3</v>
          </cell>
        </row>
        <row r="61">
          <cell r="L61">
            <v>6.225548850286703E-3</v>
          </cell>
          <cell r="M61">
            <v>5.5179869877854506E-3</v>
          </cell>
          <cell r="N61">
            <v>4.7103267505133216E-3</v>
          </cell>
          <cell r="O61">
            <v>3.7291220289131944E-3</v>
          </cell>
          <cell r="P61">
            <v>2.5492015147143294E-3</v>
          </cell>
        </row>
        <row r="62">
          <cell r="L62">
            <v>6.4704088075742735E-3</v>
          </cell>
          <cell r="M62">
            <v>5.7353597649513147E-3</v>
          </cell>
          <cell r="N62">
            <v>4.8930143631548467E-3</v>
          </cell>
          <cell r="O62">
            <v>3.871200450821205E-3</v>
          </cell>
          <cell r="P62">
            <v>2.6475394421283339E-3</v>
          </cell>
        </row>
        <row r="63">
          <cell r="L63">
            <v>6.7288299977955992E-3</v>
          </cell>
          <cell r="M63">
            <v>5.9597880433158524E-3</v>
          </cell>
          <cell r="N63">
            <v>5.0840699996978732E-3</v>
          </cell>
          <cell r="O63">
            <v>4.0226102894728097E-3</v>
          </cell>
          <cell r="P63">
            <v>2.7549727754229906E-3</v>
          </cell>
        </row>
        <row r="64">
          <cell r="L64">
            <v>7.0075132871621239E-3</v>
          </cell>
          <cell r="M64">
            <v>6.2077698345017977E-3</v>
          </cell>
          <cell r="N64">
            <v>5.2937479624177736E-3</v>
          </cell>
          <cell r="O64">
            <v>4.1899378820608032E-3</v>
          </cell>
          <cell r="P64">
            <v>2.8675830900557263E-3</v>
          </cell>
        </row>
        <row r="65">
          <cell r="L65">
            <v>7.3079900573396516E-3</v>
          </cell>
          <cell r="M65">
            <v>6.472108486055392E-3</v>
          </cell>
          <cell r="N65">
            <v>5.5221688079243811E-3</v>
          </cell>
          <cell r="O65">
            <v>4.3720034353763411E-3</v>
          </cell>
          <cell r="P65">
            <v>2.9976318048048297E-3</v>
          </cell>
        </row>
        <row r="66">
          <cell r="L66">
            <v>7.631840608664636E-3</v>
          </cell>
          <cell r="M66">
            <v>6.7617794132349834E-3</v>
          </cell>
          <cell r="N66">
            <v>5.7675200389002233E-3</v>
          </cell>
          <cell r="O66">
            <v>4.5701265420984927E-3</v>
          </cell>
          <cell r="P66">
            <v>3.1330467539459846E-3</v>
          </cell>
        </row>
        <row r="67">
          <cell r="L67">
            <v>7.9815682534864034E-3</v>
          </cell>
          <cell r="M67">
            <v>7.0727437024138322E-3</v>
          </cell>
          <cell r="N67">
            <v>6.0353236342437465E-3</v>
          </cell>
          <cell r="O67">
            <v>4.7844843120640234E-3</v>
          </cell>
          <cell r="P67">
            <v>3.2751950149585759E-3</v>
          </cell>
        </row>
        <row r="68">
          <cell r="L68">
            <v>8.3590684582442246E-3</v>
          </cell>
          <cell r="M68">
            <v>7.4062446314275355E-3</v>
          </cell>
          <cell r="N68">
            <v>6.3282635394887217E-3</v>
          </cell>
          <cell r="O68">
            <v>5.0124869197208603E-3</v>
          </cell>
          <cell r="P68">
            <v>3.4192123664148486E-3</v>
          </cell>
        </row>
        <row r="69">
          <cell r="L69">
            <v>8.7668605571649648E-3</v>
          </cell>
          <cell r="M69">
            <v>7.7713825152002812E-3</v>
          </cell>
          <cell r="N69">
            <v>6.6402111645779104E-3</v>
          </cell>
          <cell r="O69">
            <v>5.243858338337435E-3</v>
          </cell>
          <cell r="P69">
            <v>3.5824731191857534E-3</v>
          </cell>
        </row>
        <row r="70">
          <cell r="L70">
            <v>9.2071855834095842E-3</v>
          </cell>
          <cell r="M70">
            <v>8.1659680820130986E-3</v>
          </cell>
          <cell r="N70">
            <v>6.9621423414517672E-3</v>
          </cell>
          <cell r="O70">
            <v>5.4935176644830344E-3</v>
          </cell>
          <cell r="P70">
            <v>3.754924955364212E-3</v>
          </cell>
        </row>
        <row r="71">
          <cell r="L71">
            <v>9.6824409889253605E-3</v>
          </cell>
          <cell r="M71">
            <v>8.5792852753828804E-3</v>
          </cell>
          <cell r="N71">
            <v>7.2968698337727029E-3</v>
          </cell>
          <cell r="O71">
            <v>5.7684664692180809E-3</v>
          </cell>
          <cell r="P71">
            <v>3.9386176410609224E-3</v>
          </cell>
        </row>
        <row r="72">
          <cell r="L72">
            <v>1.019518446452484E-2</v>
          </cell>
          <cell r="M72">
            <v>9.0161055638947364E-3</v>
          </cell>
          <cell r="N72">
            <v>7.6803900422357857E-3</v>
          </cell>
          <cell r="O72">
            <v>6.0697656977372746E-3</v>
          </cell>
          <cell r="P72">
            <v>4.1361481216872793E-3</v>
          </cell>
        </row>
        <row r="73">
          <cell r="L73">
            <v>1.0748436245607009E-2</v>
          </cell>
          <cell r="M73">
            <v>9.5070864866975951E-3</v>
          </cell>
          <cell r="N73">
            <v>8.1053867359054486E-3</v>
          </cell>
          <cell r="O73">
            <v>6.3928087728077941E-3</v>
          </cell>
          <cell r="P73">
            <v>4.3566142549204693E-3</v>
          </cell>
        </row>
        <row r="74">
          <cell r="L74">
            <v>1.1345175911981274E-2</v>
          </cell>
          <cell r="M74">
            <v>1.004135603349038E-2</v>
          </cell>
          <cell r="N74">
            <v>8.551363710300958E-3</v>
          </cell>
          <cell r="O74">
            <v>6.7398931313748254E-3</v>
          </cell>
          <cell r="P74">
            <v>4.595479987745581E-3</v>
          </cell>
        </row>
        <row r="75">
          <cell r="L75">
            <v>1.1988515311215661E-2</v>
          </cell>
          <cell r="M75">
            <v>1.0611063166247027E-2</v>
          </cell>
          <cell r="N75">
            <v>9.0178016551623903E-3</v>
          </cell>
          <cell r="O75">
            <v>7.1103750650886987E-3</v>
          </cell>
          <cell r="P75">
            <v>4.8489007357627846E-3</v>
          </cell>
        </row>
        <row r="76">
          <cell r="L76">
            <v>1.2681929885291033E-2</v>
          </cell>
          <cell r="M76">
            <v>1.1203146674125855E-2</v>
          </cell>
          <cell r="N76">
            <v>9.5236498621370114E-3</v>
          </cell>
          <cell r="O76">
            <v>7.5124964602129984E-3</v>
          </cell>
          <cell r="P76">
            <v>5.1230963112358667E-3</v>
          </cell>
        </row>
        <row r="77">
          <cell r="L77">
            <v>1.3429152456940652E-2</v>
          </cell>
          <cell r="M77">
            <v>1.1860005946522784E-2</v>
          </cell>
          <cell r="N77">
            <v>1.0092405777884297E-2</v>
          </cell>
          <cell r="O77">
            <v>7.9579524540957756E-3</v>
          </cell>
          <cell r="P77">
            <v>5.4275705382829109E-3</v>
          </cell>
        </row>
        <row r="78">
          <cell r="L78">
            <v>1.4234068294683218E-2</v>
          </cell>
          <cell r="M78">
            <v>1.2577170135758108E-2</v>
          </cell>
          <cell r="N78">
            <v>1.0703228032782067E-2</v>
          </cell>
          <cell r="O78">
            <v>8.4381714460441612E-3</v>
          </cell>
          <cell r="P78">
            <v>5.760913711866278E-3</v>
          </cell>
        </row>
        <row r="79">
          <cell r="L79">
            <v>1.5101242516660273E-2</v>
          </cell>
          <cell r="M79">
            <v>1.334114083724975E-2</v>
          </cell>
          <cell r="N79">
            <v>1.1349560616356589E-2</v>
          </cell>
          <cell r="O79">
            <v>8.9574004942069574E-3</v>
          </cell>
          <cell r="P79">
            <v>6.1261833245061376E-3</v>
          </cell>
        </row>
        <row r="80">
          <cell r="L80">
            <v>1.603521285641657E-2</v>
          </cell>
          <cell r="M80">
            <v>1.4172356755176306E-2</v>
          </cell>
          <cell r="N80">
            <v>1.2061563615283641E-2</v>
          </cell>
          <cell r="O80">
            <v>9.521906319120841E-3</v>
          </cell>
          <cell r="P80">
            <v>6.4896811305700198E-3</v>
          </cell>
        </row>
        <row r="81">
          <cell r="L81">
            <v>1.7040970960535935E-2</v>
          </cell>
          <cell r="M81">
            <v>1.5060352654400545E-2</v>
          </cell>
          <cell r="N81">
            <v>1.2825980607056593E-2</v>
          </cell>
          <cell r="O81">
            <v>1.0117087815427974E-2</v>
          </cell>
          <cell r="P81">
            <v>6.8780349014979352E-3</v>
          </cell>
        </row>
        <row r="82">
          <cell r="L82">
            <v>1.8123269715390689E-2</v>
          </cell>
          <cell r="M82">
            <v>1.6029059923377324E-2</v>
          </cell>
          <cell r="N82">
            <v>1.3650968996396194E-2</v>
          </cell>
          <cell r="O82">
            <v>1.0730043324679124E-2</v>
          </cell>
          <cell r="P82">
            <v>7.301485213599219E-3</v>
          </cell>
        </row>
        <row r="83">
          <cell r="L83">
            <v>1.9287338096825257E-2</v>
          </cell>
          <cell r="M83">
            <v>1.7068376411618694E-2</v>
          </cell>
          <cell r="N83">
            <v>1.4485928368487784E-2</v>
          </cell>
          <cell r="O83">
            <v>1.1385335950900945E-2</v>
          </cell>
          <cell r="P83">
            <v>7.7439893333974136E-3</v>
          </cell>
        </row>
        <row r="84">
          <cell r="L84">
            <v>2.0504415229226833E-2</v>
          </cell>
          <cell r="M84">
            <v>1.8100357919797725E-2</v>
          </cell>
          <cell r="N84">
            <v>1.5352221478429419E-2</v>
          </cell>
          <cell r="O84">
            <v>1.2078561920506032E-2</v>
          </cell>
          <cell r="P84">
            <v>8.2150739184186673E-3</v>
          </cell>
        </row>
        <row r="85">
          <cell r="L85">
            <v>2.1776852932417965E-2</v>
          </cell>
          <cell r="M85">
            <v>1.9207058489677482E-2</v>
          </cell>
          <cell r="N85">
            <v>1.6290800899049718E-2</v>
          </cell>
          <cell r="O85">
            <v>1.2818988806676498E-2</v>
          </cell>
          <cell r="P85">
            <v>8.7012115681722631E-3</v>
          </cell>
        </row>
        <row r="86">
          <cell r="L86">
            <v>2.3107424201927868E-2</v>
          </cell>
          <cell r="M86">
            <v>2.038949396901309E-2</v>
          </cell>
          <cell r="N86">
            <v>1.7305002859866466E-2</v>
          </cell>
          <cell r="O86">
            <v>1.3592786801490262E-2</v>
          </cell>
          <cell r="P86">
            <v>9.2274738628758228E-3</v>
          </cell>
        </row>
        <row r="87">
          <cell r="L87">
            <v>2.440441307420211E-2</v>
          </cell>
          <cell r="M87">
            <v>2.1542749425511709E-2</v>
          </cell>
          <cell r="N87">
            <v>1.8260189404555923E-2</v>
          </cell>
          <cell r="O87">
            <v>1.4337804396404766E-2</v>
          </cell>
          <cell r="P87">
            <v>9.7456784942389994E-3</v>
          </cell>
        </row>
        <row r="88">
          <cell r="L88">
            <v>2.576707245001119E-2</v>
          </cell>
          <cell r="M88">
            <v>2.2715768813170209E-2</v>
          </cell>
          <cell r="N88">
            <v>1.9251971103829299E-2</v>
          </cell>
          <cell r="O88">
            <v>1.5144900070317959E-2</v>
          </cell>
          <cell r="P88">
            <v>1.028747186206069E-2</v>
          </cell>
        </row>
        <row r="89">
          <cell r="L89">
            <v>2.7199016352178959E-2</v>
          </cell>
          <cell r="M89">
            <v>2.3968134276195957E-2</v>
          </cell>
          <cell r="N89">
            <v>2.0321743157236252E-2</v>
          </cell>
          <cell r="O89">
            <v>1.6013138239013746E-2</v>
          </cell>
          <cell r="P89">
            <v>1.0782165740577603E-2</v>
          </cell>
        </row>
        <row r="90">
          <cell r="L90">
            <v>2.8704117587566177E-2</v>
          </cell>
          <cell r="M90">
            <v>2.5306736476948328E-2</v>
          </cell>
          <cell r="N90">
            <v>2.1477225750803051E-2</v>
          </cell>
          <cell r="O90">
            <v>1.6825557799758886E-2</v>
          </cell>
          <cell r="P90">
            <v>1.1296851863724013E-2</v>
          </cell>
        </row>
        <row r="91">
          <cell r="L91">
            <v>3.0286538987148448E-2</v>
          </cell>
          <cell r="M91">
            <v>2.6739124600270378E-2</v>
          </cell>
          <cell r="N91">
            <v>2.2629444035371996E-2</v>
          </cell>
          <cell r="O91">
            <v>1.7637021145605756E-2</v>
          </cell>
          <cell r="P91">
            <v>1.1848930480635044E-2</v>
          </cell>
        </row>
        <row r="92">
          <cell r="L92">
            <v>3.1950481567991296E-2</v>
          </cell>
          <cell r="M92">
            <v>2.8172153057886264E-2</v>
          </cell>
          <cell r="N92">
            <v>2.3715369941387648E-2</v>
          </cell>
          <cell r="O92">
            <v>1.8485130252108843E-2</v>
          </cell>
          <cell r="P92">
            <v>1.2390067631873398E-2</v>
          </cell>
        </row>
        <row r="93">
          <cell r="L93">
            <v>3.3700125955141033E-2</v>
          </cell>
          <cell r="M93">
            <v>2.9543499056324144E-2</v>
          </cell>
          <cell r="N93">
            <v>2.4879430153833072E-2</v>
          </cell>
          <cell r="O93">
            <v>1.9333054613653627E-2</v>
          </cell>
          <cell r="P93">
            <v>1.2951712307267382E-2</v>
          </cell>
        </row>
        <row r="94">
          <cell r="L94">
            <v>3.5258874190328977E-2</v>
          </cell>
          <cell r="M94">
            <v>3.0906699207911292E-2</v>
          </cell>
          <cell r="N94">
            <v>2.597273667452479E-2</v>
          </cell>
          <cell r="O94">
            <v>2.0190273375155356E-2</v>
          </cell>
          <cell r="P94">
            <v>1.3510573866997911E-2</v>
          </cell>
        </row>
        <row r="95">
          <cell r="L95">
            <v>3.668699200264177E-2</v>
          </cell>
          <cell r="M95">
            <v>3.2114397864663739E-2</v>
          </cell>
          <cell r="N95">
            <v>2.6998314348442562E-2</v>
          </cell>
          <cell r="O95">
            <v>2.0973859055183244E-2</v>
          </cell>
          <cell r="P95">
            <v>1.4005694592251747E-2</v>
          </cell>
        </row>
        <row r="96">
          <cell r="L96">
            <v>3.8022297032540155E-2</v>
          </cell>
          <cell r="M96">
            <v>3.327756775944557E-2</v>
          </cell>
          <cell r="N96">
            <v>2.7955964109081459E-2</v>
          </cell>
          <cell r="O96">
            <v>2.1693494884825353E-2</v>
          </cell>
          <cell r="P96">
            <v>1.4479764397099257E-2</v>
          </cell>
        </row>
        <row r="97">
          <cell r="L97">
            <v>3.9290745749702961E-2</v>
          </cell>
          <cell r="M97">
            <v>3.4363078622330796E-2</v>
          </cell>
          <cell r="N97">
            <v>2.885843960624105E-2</v>
          </cell>
          <cell r="O97">
            <v>2.2370470280269325E-2</v>
          </cell>
          <cell r="P97">
            <v>1.4923023996114502E-2</v>
          </cell>
        </row>
        <row r="98">
          <cell r="L98">
            <v>4.0509802742308636E-2</v>
          </cell>
          <cell r="M98">
            <v>3.543647318544018E-2</v>
          </cell>
          <cell r="N98">
            <v>2.9708805418317177E-2</v>
          </cell>
          <cell r="O98">
            <v>2.302065230883734E-2</v>
          </cell>
          <cell r="P98">
            <v>1.5387692898065708E-2</v>
          </cell>
        </row>
        <row r="99">
          <cell r="L99">
            <v>4.1692885145849186E-2</v>
          </cell>
          <cell r="M99">
            <v>3.643212515863354E-2</v>
          </cell>
          <cell r="N99">
            <v>3.0529694933810563E-2</v>
          </cell>
          <cell r="O99">
            <v>2.367751100318231E-2</v>
          </cell>
          <cell r="P99">
            <v>1.5834372492482117E-2</v>
          </cell>
        </row>
        <row r="100">
          <cell r="L100">
            <v>4.2851012445254542E-2</v>
          </cell>
          <cell r="M100">
            <v>3.7422028598216778E-2</v>
          </cell>
          <cell r="N100">
            <v>3.1396602424639861E-2</v>
          </cell>
          <cell r="O100">
            <v>2.4367377284608593E-2</v>
          </cell>
          <cell r="P100">
            <v>1.6313065065658883E-2</v>
          </cell>
        </row>
        <row r="101">
          <cell r="L101">
            <v>4.3992607498204807E-2</v>
          </cell>
          <cell r="M101">
            <v>3.8448741047014928E-2</v>
          </cell>
          <cell r="N101">
            <v>3.2281831638570138E-2</v>
          </cell>
          <cell r="O101">
            <v>2.5067602732970689E-2</v>
          </cell>
          <cell r="P101">
            <v>1.6780812843317443E-2</v>
          </cell>
        </row>
        <row r="102">
          <cell r="L102">
            <v>4.5124324680986067E-2</v>
          </cell>
          <cell r="M102">
            <v>3.9461993132937849E-2</v>
          </cell>
          <cell r="N102">
            <v>3.3138071440118919E-2</v>
          </cell>
          <cell r="O102">
            <v>2.5742549674169019E-2</v>
          </cell>
          <cell r="P102">
            <v>1.7197418345711916E-2</v>
          </cell>
        </row>
        <row r="103">
          <cell r="L103">
            <v>4.6251706480005851E-2</v>
          </cell>
          <cell r="M103">
            <v>4.0449188727030225E-2</v>
          </cell>
          <cell r="N103">
            <v>3.3975237275381369E-2</v>
          </cell>
          <cell r="O103">
            <v>2.6357790457543009E-2</v>
          </cell>
          <cell r="P103">
            <v>1.7592801265336154E-2</v>
          </cell>
        </row>
        <row r="104">
          <cell r="L104">
            <v>4.7454300819246786E-2</v>
          </cell>
          <cell r="M104">
            <v>4.1513470288430471E-2</v>
          </cell>
          <cell r="N104">
            <v>3.4834914612073505E-2</v>
          </cell>
          <cell r="O104">
            <v>2.6987748466391296E-2</v>
          </cell>
          <cell r="P104">
            <v>1.8019906531710882E-2</v>
          </cell>
        </row>
        <row r="105">
          <cell r="L105">
            <v>4.8736316888841842E-2</v>
          </cell>
          <cell r="M105">
            <v>4.25944574391105E-2</v>
          </cell>
          <cell r="N105">
            <v>3.5697154567578146E-2</v>
          </cell>
          <cell r="O105">
            <v>2.7655653084478062E-2</v>
          </cell>
          <cell r="P105">
            <v>1.847877798595322E-2</v>
          </cell>
        </row>
        <row r="106">
          <cell r="L106">
            <v>5.0103499226662712E-2</v>
          </cell>
          <cell r="M106">
            <v>4.3736141756862565E-2</v>
          </cell>
          <cell r="N106">
            <v>3.6645905443794827E-2</v>
          </cell>
          <cell r="O106">
            <v>2.8412864394725193E-2</v>
          </cell>
          <cell r="P106">
            <v>1.8983736054467498E-2</v>
          </cell>
        </row>
        <row r="107">
          <cell r="L107">
            <v>5.1561058216500338E-2</v>
          </cell>
          <cell r="M107">
            <v>4.500740433346008E-2</v>
          </cell>
          <cell r="N107">
            <v>3.7737120773674811E-2</v>
          </cell>
          <cell r="O107">
            <v>2.9259136044710064E-2</v>
          </cell>
          <cell r="P107">
            <v>1.9539934935506809E-2</v>
          </cell>
        </row>
        <row r="108">
          <cell r="L108">
            <v>5.3038915762948481E-2</v>
          </cell>
          <cell r="M108">
            <v>4.6314668147150552E-2</v>
          </cell>
          <cell r="N108">
            <v>3.883185850546484E-2</v>
          </cell>
          <cell r="O108">
            <v>3.0101617965664941E-2</v>
          </cell>
          <cell r="P108">
            <v>2.0092358086369125E-2</v>
          </cell>
        </row>
        <row r="109">
          <cell r="L109">
            <v>5.4614315882616539E-2</v>
          </cell>
          <cell r="M109">
            <v>4.7700230883030867E-2</v>
          </cell>
          <cell r="N109">
            <v>3.9980419479054834E-2</v>
          </cell>
          <cell r="O109">
            <v>3.0979163563852628E-2</v>
          </cell>
          <cell r="P109">
            <v>2.0648328844801295E-2</v>
          </cell>
        </row>
        <row r="110">
          <cell r="L110">
            <v>5.6293429960530009E-2</v>
          </cell>
          <cell r="M110">
            <v>4.9152478363847354E-2</v>
          </cell>
          <cell r="N110">
            <v>4.1210084675855178E-2</v>
          </cell>
          <cell r="O110">
            <v>3.1868199323828686E-2</v>
          </cell>
          <cell r="P110">
            <v>2.1231532348736849E-2</v>
          </cell>
        </row>
        <row r="111">
          <cell r="L111">
            <v>5.8083466092575246E-2</v>
          </cell>
          <cell r="M111">
            <v>5.0710830119321981E-2</v>
          </cell>
          <cell r="N111">
            <v>4.242526964977919E-2</v>
          </cell>
          <cell r="O111">
            <v>3.2818176168522721E-2</v>
          </cell>
          <cell r="P111">
            <v>2.1880174072600803E-2</v>
          </cell>
        </row>
        <row r="112">
          <cell r="L112">
            <v>5.9991236960927258E-2</v>
          </cell>
          <cell r="M112">
            <v>5.2290358427035243E-2</v>
          </cell>
          <cell r="N112">
            <v>4.3744289354308581E-2</v>
          </cell>
          <cell r="O112">
            <v>3.3839919641166623E-2</v>
          </cell>
          <cell r="P112">
            <v>2.2578382010058615E-2</v>
          </cell>
        </row>
        <row r="113">
          <cell r="L113">
            <v>6.2023737717902802E-2</v>
          </cell>
          <cell r="M113">
            <v>5.4053987788873527E-2</v>
          </cell>
          <cell r="N113">
            <v>4.5247919302625603E-2</v>
          </cell>
          <cell r="O113">
            <v>3.5015366646267386E-2</v>
          </cell>
          <cell r="P113">
            <v>2.3355645594377875E-2</v>
          </cell>
        </row>
        <row r="114">
          <cell r="L114">
            <v>6.4190955243142528E-2</v>
          </cell>
          <cell r="M114">
            <v>5.5974106388405033E-2</v>
          </cell>
          <cell r="N114">
            <v>4.6860597707355144E-2</v>
          </cell>
          <cell r="O114">
            <v>3.6279312458253658E-2</v>
          </cell>
          <cell r="P114">
            <v>2.4204363286257868E-2</v>
          </cell>
        </row>
        <row r="115">
          <cell r="L115">
            <v>6.6513721474238077E-2</v>
          </cell>
          <cell r="M115">
            <v>5.8013664570571992E-2</v>
          </cell>
          <cell r="N115">
            <v>4.8562825281137263E-2</v>
          </cell>
          <cell r="O115">
            <v>3.7602377856406265E-2</v>
          </cell>
          <cell r="P115">
            <v>2.5029880109255821E-2</v>
          </cell>
        </row>
        <row r="116">
          <cell r="L116">
            <v>6.9003200680401763E-2</v>
          </cell>
          <cell r="M116">
            <v>6.0193552481041898E-2</v>
          </cell>
          <cell r="N116">
            <v>5.0396425519861295E-2</v>
          </cell>
          <cell r="O116">
            <v>3.8954327986174105E-2</v>
          </cell>
          <cell r="P116">
            <v>2.5906655335660791E-2</v>
          </cell>
        </row>
        <row r="117">
          <cell r="L117">
            <v>7.1671358429103882E-2</v>
          </cell>
          <cell r="M117">
            <v>6.2522862597343173E-2</v>
          </cell>
          <cell r="N117">
            <v>5.2266509185450727E-2</v>
          </cell>
          <cell r="O117">
            <v>4.0359405695205894E-2</v>
          </cell>
          <cell r="P117">
            <v>2.6842996543820798E-2</v>
          </cell>
        </row>
        <row r="118">
          <cell r="L118">
            <v>7.4531019098023413E-2</v>
          </cell>
          <cell r="M118">
            <v>6.4906730944343488E-2</v>
          </cell>
          <cell r="N118">
            <v>5.4198089872081495E-2</v>
          </cell>
          <cell r="O118">
            <v>4.1834802341464666E-2</v>
          </cell>
          <cell r="P118">
            <v>2.7830985116752315E-2</v>
          </cell>
        </row>
        <row r="119">
          <cell r="L119">
            <v>7.759592751483009E-2</v>
          </cell>
          <cell r="M119">
            <v>6.7519527138077656E-2</v>
          </cell>
          <cell r="N119">
            <v>5.6369777095267512E-2</v>
          </cell>
          <cell r="O119">
            <v>4.354853162218323E-2</v>
          </cell>
          <cell r="P119">
            <v>2.8955622611215356E-2</v>
          </cell>
        </row>
        <row r="120">
          <cell r="L120">
            <v>8.0880815021067601E-2</v>
          </cell>
          <cell r="M120">
            <v>7.0376523097109317E-2</v>
          </cell>
          <cell r="N120">
            <v>5.8772517103205343E-2</v>
          </cell>
          <cell r="O120">
            <v>4.5380794696331613E-2</v>
          </cell>
          <cell r="P120">
            <v>3.0188440278599037E-2</v>
          </cell>
        </row>
        <row r="121">
          <cell r="L121">
            <v>8.4401470277670199E-2</v>
          </cell>
          <cell r="M121">
            <v>7.3439293978120559E-2</v>
          </cell>
          <cell r="N121">
            <v>6.1328038499941027E-2</v>
          </cell>
          <cell r="O121">
            <v>4.7387310059483628E-2</v>
          </cell>
          <cell r="P121">
            <v>3.1489639238597635E-2</v>
          </cell>
        </row>
        <row r="122">
          <cell r="L122">
            <v>8.8174815152435554E-2</v>
          </cell>
          <cell r="M122">
            <v>7.6745643793901655E-2</v>
          </cell>
          <cell r="N122">
            <v>6.4115947957621017E-2</v>
          </cell>
          <cell r="O122">
            <v>4.9503181713361807E-2</v>
          </cell>
          <cell r="P122">
            <v>3.2813780376519462E-2</v>
          </cell>
        </row>
        <row r="123">
          <cell r="L123">
            <v>9.2218986054206448E-2</v>
          </cell>
          <cell r="M123">
            <v>8.0291777464535072E-2</v>
          </cell>
          <cell r="N123">
            <v>6.7044673769389759E-2</v>
          </cell>
          <cell r="O123">
            <v>5.1607112210546362E-2</v>
          </cell>
          <cell r="P123">
            <v>3.4211523841377919E-2</v>
          </cell>
        </row>
        <row r="124">
          <cell r="L124">
            <v>9.6553421104685969E-2</v>
          </cell>
          <cell r="M124">
            <v>8.3982875283298439E-2</v>
          </cell>
          <cell r="N124">
            <v>6.9964566978249709E-2</v>
          </cell>
          <cell r="O124">
            <v>5.3851669913579946E-2</v>
          </cell>
          <cell r="P124">
            <v>3.5766934488070223E-2</v>
          </cell>
        </row>
        <row r="125">
          <cell r="L125">
            <v>0.10119895356687701</v>
          </cell>
          <cell r="M125">
            <v>8.7862939663518547E-2</v>
          </cell>
          <cell r="N125">
            <v>7.3166982812354994E-2</v>
          </cell>
          <cell r="O125">
            <v>5.6356895086526512E-2</v>
          </cell>
          <cell r="P125">
            <v>3.7432030774458391E-2</v>
          </cell>
        </row>
        <row r="126">
          <cell r="L126">
            <v>0.10617791197920438</v>
          </cell>
          <cell r="M126">
            <v>9.2170047385603276E-2</v>
          </cell>
          <cell r="N126">
            <v>7.6857119548356112E-2</v>
          </cell>
          <cell r="O126">
            <v>5.9241334572565113E-2</v>
          </cell>
          <cell r="P126">
            <v>3.9339427440219253E-2</v>
          </cell>
        </row>
        <row r="127">
          <cell r="L127">
            <v>0.11151422747660857</v>
          </cell>
          <cell r="M127">
            <v>9.691631420515126E-2</v>
          </cell>
          <cell r="N127">
            <v>8.0786816097737482E-2</v>
          </cell>
          <cell r="O127">
            <v>6.2288649138125408E-2</v>
          </cell>
          <cell r="P127">
            <v>4.1390449659985347E-2</v>
          </cell>
        </row>
        <row r="128">
          <cell r="L128">
            <v>0.11723354881444767</v>
          </cell>
          <cell r="M128">
            <v>0.10183837644393942</v>
          </cell>
          <cell r="N128">
            <v>8.4987127790819961E-2</v>
          </cell>
          <cell r="O128">
            <v>6.5522915393507811E-2</v>
          </cell>
          <cell r="P128">
            <v>4.3332886352204898E-2</v>
          </cell>
        </row>
        <row r="129">
          <cell r="L129">
            <v>0.12336336564806104</v>
          </cell>
          <cell r="M129">
            <v>0.10726057159163428</v>
          </cell>
          <cell r="N129">
            <v>8.9455954716462768E-2</v>
          </cell>
          <cell r="O129">
            <v>6.8722942902380527E-2</v>
          </cell>
          <cell r="P129">
            <v>4.5403580259000098E-2</v>
          </cell>
        </row>
        <row r="130">
          <cell r="L130">
            <v>0.12993314066053607</v>
          </cell>
          <cell r="M130">
            <v>0.11295991711270649</v>
          </cell>
          <cell r="N130">
            <v>9.3874696278602829E-2</v>
          </cell>
          <cell r="O130">
            <v>7.2026592546456797E-2</v>
          </cell>
          <cell r="P130">
            <v>4.7665866469073809E-2</v>
          </cell>
        </row>
        <row r="131">
          <cell r="L131">
            <v>0.13697445117374105</v>
          </cell>
          <cell r="M131">
            <v>0.11863938902650129</v>
          </cell>
          <cell r="N131">
            <v>9.8520581544421088E-2</v>
          </cell>
          <cell r="O131">
            <v>7.5651939123177872E-2</v>
          </cell>
          <cell r="P131">
            <v>5.0125806520667122E-2</v>
          </cell>
        </row>
        <row r="132">
          <cell r="L132">
            <v>0.14452114092327195</v>
          </cell>
          <cell r="M132">
            <v>0.12515542735693874</v>
          </cell>
          <cell r="N132">
            <v>0.10404362100953352</v>
          </cell>
          <cell r="O132">
            <v>7.9982710644732918E-2</v>
          </cell>
          <cell r="P132">
            <v>5.2945263764157931E-2</v>
          </cell>
        </row>
        <row r="133">
          <cell r="L133">
            <v>0.15260948272681374</v>
          </cell>
          <cell r="M133">
            <v>0.13226232589493386</v>
          </cell>
          <cell r="N133">
            <v>0.11002370527101769</v>
          </cell>
          <cell r="O133">
            <v>8.4597769642117723E-2</v>
          </cell>
          <cell r="P133">
            <v>5.6024600137319927E-2</v>
          </cell>
        </row>
        <row r="134">
          <cell r="L134">
            <v>0.16088681989064296</v>
          </cell>
          <cell r="M134">
            <v>0.13946809437183483</v>
          </cell>
          <cell r="N134">
            <v>0.11603878106316516</v>
          </cell>
          <cell r="O134">
            <v>8.930475610347495E-2</v>
          </cell>
          <cell r="P134">
            <v>5.8995992944932074E-2</v>
          </cell>
        </row>
        <row r="135">
          <cell r="L135">
            <v>0.1697582502033004</v>
          </cell>
          <cell r="M135">
            <v>0.14722168771297364</v>
          </cell>
          <cell r="N135">
            <v>0.12261758992055231</v>
          </cell>
          <cell r="O135">
            <v>9.411909725730784E-2</v>
          </cell>
          <cell r="P135">
            <v>6.2066901747622784E-2</v>
          </cell>
        </row>
        <row r="136">
          <cell r="L136">
            <v>0.17926641378714694</v>
          </cell>
          <cell r="M136">
            <v>0.15553760290979313</v>
          </cell>
          <cell r="N136">
            <v>0.12920214433930846</v>
          </cell>
          <cell r="O136">
            <v>9.8982240292005017E-2</v>
          </cell>
          <cell r="P136">
            <v>6.5307818790239683E-2</v>
          </cell>
        </row>
        <row r="137">
          <cell r="L137">
            <v>0.18945701119376743</v>
          </cell>
          <cell r="M137">
            <v>0.16399100987083107</v>
          </cell>
          <cell r="N137">
            <v>0.13601512531570337</v>
          </cell>
          <cell r="O137">
            <v>0.10423709019656993</v>
          </cell>
          <cell r="P137">
            <v>6.8852288640582612E-2</v>
          </cell>
        </row>
        <row r="138">
          <cell r="L138">
            <v>0.20037902306157468</v>
          </cell>
          <cell r="M138">
            <v>0.17325728770696658</v>
          </cell>
          <cell r="N138">
            <v>0.14366151014805981</v>
          </cell>
          <cell r="O138">
            <v>0.11023585632269088</v>
          </cell>
          <cell r="P138">
            <v>7.2870295894680512E-2</v>
          </cell>
        </row>
        <row r="139">
          <cell r="L139">
            <v>0.21208494553899662</v>
          </cell>
          <cell r="M139">
            <v>0.18346195012024541</v>
          </cell>
          <cell r="N139">
            <v>0.15243841245779202</v>
          </cell>
          <cell r="O139">
            <v>0.11694680430764669</v>
          </cell>
          <cell r="P139">
            <v>7.7305596404285845E-2</v>
          </cell>
        </row>
        <row r="140">
          <cell r="L140">
            <v>0.22463104260480457</v>
          </cell>
          <cell r="M140">
            <v>0.19448314732721492</v>
          </cell>
          <cell r="N140">
            <v>0.16155813591602919</v>
          </cell>
          <cell r="O140">
            <v>0.12401281417381517</v>
          </cell>
          <cell r="P140">
            <v>8.1917683126790944E-2</v>
          </cell>
        </row>
        <row r="141">
          <cell r="L141">
            <v>0.23807761649834233</v>
          </cell>
          <cell r="M141">
            <v>0.20610429502840935</v>
          </cell>
          <cell r="N141">
            <v>0.17129982626704954</v>
          </cell>
          <cell r="O141">
            <v>0.13146243978511035</v>
          </cell>
          <cell r="P141">
            <v>8.6501023799246055E-2</v>
          </cell>
        </row>
        <row r="142">
          <cell r="L142">
            <v>0.25248929755946942</v>
          </cell>
          <cell r="M142">
            <v>0.21864733091528185</v>
          </cell>
          <cell r="N142">
            <v>0.18165710894973902</v>
          </cell>
          <cell r="O142">
            <v>0.13891197940596015</v>
          </cell>
          <cell r="P142">
            <v>9.1423275758952802E-2</v>
          </cell>
        </row>
        <row r="143">
          <cell r="L143">
            <v>0.26793535487132203</v>
          </cell>
          <cell r="M143">
            <v>0.2319087259863036</v>
          </cell>
          <cell r="N143">
            <v>0.19202597928298384</v>
          </cell>
          <cell r="O143">
            <v>0.14681015454305388</v>
          </cell>
          <cell r="P143">
            <v>9.6776219299843119E-2</v>
          </cell>
        </row>
        <row r="144">
          <cell r="L144">
            <v>0.28449002919898003</v>
          </cell>
          <cell r="M144">
            <v>0.24566133744263854</v>
          </cell>
          <cell r="N144">
            <v>0.20324538149644769</v>
          </cell>
          <cell r="O144">
            <v>0.15568645357770627</v>
          </cell>
          <cell r="P144">
            <v>0.10263788306905947</v>
          </cell>
        </row>
        <row r="145">
          <cell r="L145">
            <v>0.30223288982429541</v>
          </cell>
          <cell r="M145">
            <v>0.26095571878738166</v>
          </cell>
          <cell r="N145">
            <v>0.21635010475059555</v>
          </cell>
          <cell r="O145">
            <v>0.16567296312940058</v>
          </cell>
          <cell r="P145">
            <v>0.10921201788486631</v>
          </cell>
        </row>
        <row r="146">
          <cell r="L146">
            <v>0.3212492169919885</v>
          </cell>
          <cell r="M146">
            <v>0.27763746139770273</v>
          </cell>
          <cell r="N146">
            <v>0.23018887771439558</v>
          </cell>
          <cell r="O146">
            <v>0.17636771631734899</v>
          </cell>
          <cell r="P146">
            <v>0.11635348211114774</v>
          </cell>
        </row>
        <row r="147">
          <cell r="L147">
            <v>0.34163041180522935</v>
          </cell>
          <cell r="M147">
            <v>0.29522688090781551</v>
          </cell>
          <cell r="N147">
            <v>0.24497583341749882</v>
          </cell>
          <cell r="O147">
            <v>0.18778391682560436</v>
          </cell>
          <cell r="P147">
            <v>0.12347645646587527</v>
          </cell>
        </row>
        <row r="148">
          <cell r="L148">
            <v>0.36347443554084391</v>
          </cell>
          <cell r="M148">
            <v>0.31447799429861523</v>
          </cell>
          <cell r="N148">
            <v>0.26087488388231816</v>
          </cell>
          <cell r="O148">
            <v>0.19940728970862659</v>
          </cell>
          <cell r="P148">
            <v>0.13095838559591297</v>
          </cell>
        </row>
        <row r="149">
          <cell r="L149">
            <v>0.3868862804956878</v>
          </cell>
          <cell r="M149">
            <v>0.33464027158068144</v>
          </cell>
          <cell r="N149">
            <v>0.27682322662867881</v>
          </cell>
          <cell r="O149">
            <v>0.21132280042678653</v>
          </cell>
          <cell r="P149">
            <v>0.13880426907938753</v>
          </cell>
        </row>
        <row r="150">
          <cell r="L150">
            <v>0.41197847462730364</v>
          </cell>
          <cell r="M150">
            <v>0.35525089285722167</v>
          </cell>
          <cell r="N150">
            <v>0.29350027433263814</v>
          </cell>
          <cell r="O150">
            <v>0.22390245402119535</v>
          </cell>
          <cell r="P150">
            <v>0.14727954587225264</v>
          </cell>
        </row>
        <row r="151">
          <cell r="L151">
            <v>0.43887162241437916</v>
          </cell>
          <cell r="M151">
            <v>0.37841089522738214</v>
          </cell>
          <cell r="N151">
            <v>0.31277575658635198</v>
          </cell>
          <cell r="O151">
            <v>0.238910624557228</v>
          </cell>
          <cell r="P151">
            <v>0.15689143949471168</v>
          </cell>
        </row>
        <row r="152">
          <cell r="L152">
            <v>0.46769498453663338</v>
          </cell>
          <cell r="M152">
            <v>0.40332097220839991</v>
          </cell>
          <cell r="N152">
            <v>0.33353817270419928</v>
          </cell>
          <cell r="O152">
            <v>0.2546853862013827</v>
          </cell>
          <cell r="P152">
            <v>0.16725750303759312</v>
          </cell>
        </row>
        <row r="153">
          <cell r="L153">
            <v>0.4979048782775134</v>
          </cell>
          <cell r="M153">
            <v>0.42934347257785654</v>
          </cell>
          <cell r="N153">
            <v>0.35507948306803205</v>
          </cell>
          <cell r="O153">
            <v>0.27122931600100697</v>
          </cell>
          <cell r="P153">
            <v>0.17857275953998283</v>
          </cell>
        </row>
        <row r="154">
          <cell r="L154">
            <v>0.53028304069502941</v>
          </cell>
          <cell r="M154">
            <v>0.45743095793296901</v>
          </cell>
          <cell r="N154">
            <v>0.37837531577195149</v>
          </cell>
          <cell r="O154">
            <v>0.2900740700591613</v>
          </cell>
          <cell r="P154">
            <v>0.19283925413483649</v>
          </cell>
        </row>
        <row r="155">
          <cell r="L155">
            <v>0.56498509593981405</v>
          </cell>
          <cell r="M155">
            <v>0.48723141050439983</v>
          </cell>
          <cell r="N155">
            <v>0.40511923877806777</v>
          </cell>
          <cell r="O155">
            <v>0.31284342665997439</v>
          </cell>
          <cell r="P155">
            <v>0.28957506088056167</v>
          </cell>
        </row>
        <row r="156">
          <cell r="L156">
            <v>0.60217783784664269</v>
          </cell>
          <cell r="M156">
            <v>0.52284529521840917</v>
          </cell>
          <cell r="N156">
            <v>0.43616559111079356</v>
          </cell>
          <cell r="O156">
            <v>0.40621699071095069</v>
          </cell>
          <cell r="P156">
            <v>0.48404445839818061</v>
          </cell>
        </row>
        <row r="157">
          <cell r="L157">
            <v>0.64204003162134227</v>
          </cell>
          <cell r="M157">
            <v>0.55987504548458644</v>
          </cell>
          <cell r="N157">
            <v>0.52938209604515796</v>
          </cell>
          <cell r="O157">
            <v>0.56241116450819495</v>
          </cell>
          <cell r="P157">
            <v>0.67586186481584909</v>
          </cell>
        </row>
        <row r="158">
          <cell r="L158">
            <v>0.68476327306754559</v>
          </cell>
          <cell r="M158">
            <v>0.65973323995548205</v>
          </cell>
          <cell r="N158">
            <v>0.68205658586029128</v>
          </cell>
          <cell r="O158">
            <v>0.72321540382152416</v>
          </cell>
          <cell r="P158">
            <v>0.87602019013545429</v>
          </cell>
        </row>
        <row r="159">
          <cell r="L159">
            <v>0.73055290948311591</v>
          </cell>
          <cell r="M159">
            <v>0.73819380084111297</v>
          </cell>
          <cell r="N159">
            <v>0.76610811665461431</v>
          </cell>
          <cell r="O159">
            <v>0.81361044637390934</v>
          </cell>
          <cell r="P159">
            <v>0.98722396237448684</v>
          </cell>
        </row>
        <row r="160">
          <cell r="L160">
            <v>0.77962902665250944</v>
          </cell>
          <cell r="M160">
            <v>0.78825144035389449</v>
          </cell>
          <cell r="N160">
            <v>0.81864900769616711</v>
          </cell>
          <cell r="O160">
            <v>0.8701166876827493</v>
          </cell>
          <cell r="P160">
            <v>1.0537458406442493</v>
          </cell>
        </row>
        <row r="161">
          <cell r="L161">
            <v>0.8322275066789887</v>
          </cell>
          <cell r="M161">
            <v>0.84190188998090321</v>
          </cell>
          <cell r="N161">
            <v>0.87496094041251582</v>
          </cell>
          <cell r="O161">
            <v>0.93067857758523742</v>
          </cell>
          <cell r="P161">
            <v>1.1281200914016907</v>
          </cell>
        </row>
        <row r="162">
          <cell r="L162">
            <v>0.88860116174111448</v>
          </cell>
          <cell r="M162">
            <v>0.89940301814427148</v>
          </cell>
          <cell r="N162">
            <v>0.93531457552202768</v>
          </cell>
          <cell r="O162">
            <v>0.99558720402376899</v>
          </cell>
          <cell r="P162">
            <v>1.2078324396595366</v>
          </cell>
        </row>
        <row r="163">
          <cell r="L163">
            <v>0.94902094922287439</v>
          </cell>
          <cell r="M163">
            <v>0.96103120137566667</v>
          </cell>
          <cell r="N163">
            <v>1</v>
          </cell>
          <cell r="O163">
            <v>1.0651545473302675</v>
          </cell>
          <cell r="P163">
            <v>1.2932660191587451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导表"/>
      <sheetName val="武将"/>
      <sheetName val="图鉴开启配置"/>
      <sheetName val="武将上阵羁绊"/>
      <sheetName val="武将职业羁绊"/>
      <sheetName val="武将羁绊"/>
      <sheetName val="羁绊传记"/>
      <sheetName val="各武将羁绊具体加成"/>
      <sheetName val="羁绊相关资料"/>
      <sheetName val="武将特性解锁"/>
      <sheetName val="武将第四特性"/>
      <sheetName val="第4特性资料"/>
      <sheetName val="武将怪物"/>
      <sheetName val="武将素材"/>
      <sheetName val="武将升级"/>
      <sheetName val="武将配置信息"/>
      <sheetName val="武将升阶"/>
      <sheetName val="武将升星"/>
      <sheetName val="武将觉醒"/>
      <sheetName val="武将亲密度"/>
      <sheetName val="武将碎片兑换"/>
      <sheetName val="武将可携带的兵种"/>
      <sheetName val="新版武将设计"/>
      <sheetName val="武将基本资料"/>
      <sheetName val="觉醒资料和设计"/>
    </sheetNames>
    <sheetDataSet>
      <sheetData sheetId="0"/>
      <sheetData sheetId="1">
        <row r="29">
          <cell r="Q29">
            <v>120</v>
          </cell>
        </row>
        <row r="30">
          <cell r="Q30">
            <v>130</v>
          </cell>
        </row>
        <row r="31">
          <cell r="Q31">
            <v>120</v>
          </cell>
        </row>
        <row r="32">
          <cell r="Q32">
            <v>140</v>
          </cell>
        </row>
        <row r="33">
          <cell r="Q33">
            <v>130</v>
          </cell>
        </row>
        <row r="34">
          <cell r="Q34">
            <v>120</v>
          </cell>
        </row>
        <row r="35">
          <cell r="Q35">
            <v>120</v>
          </cell>
        </row>
        <row r="36">
          <cell r="Q36">
            <v>130</v>
          </cell>
        </row>
        <row r="37">
          <cell r="Q37">
            <v>130</v>
          </cell>
        </row>
        <row r="38">
          <cell r="Q38">
            <v>110</v>
          </cell>
        </row>
        <row r="39">
          <cell r="Q39">
            <v>110</v>
          </cell>
        </row>
        <row r="40">
          <cell r="Q40">
            <v>130</v>
          </cell>
        </row>
        <row r="41">
          <cell r="Q41">
            <v>130</v>
          </cell>
        </row>
        <row r="42">
          <cell r="Q42">
            <v>130</v>
          </cell>
        </row>
        <row r="43">
          <cell r="Q43">
            <v>120</v>
          </cell>
        </row>
        <row r="44">
          <cell r="Q44">
            <v>120</v>
          </cell>
        </row>
        <row r="45">
          <cell r="Q45">
            <v>120</v>
          </cell>
        </row>
        <row r="46">
          <cell r="Q46">
            <v>120</v>
          </cell>
        </row>
        <row r="47">
          <cell r="Q47">
            <v>130</v>
          </cell>
        </row>
        <row r="48">
          <cell r="Q48">
            <v>120</v>
          </cell>
        </row>
        <row r="49">
          <cell r="Q49">
            <v>100</v>
          </cell>
        </row>
        <row r="50">
          <cell r="Q50">
            <v>120</v>
          </cell>
        </row>
        <row r="51">
          <cell r="Q51">
            <v>130</v>
          </cell>
        </row>
        <row r="52">
          <cell r="Q52">
            <v>120</v>
          </cell>
        </row>
        <row r="53">
          <cell r="Q53">
            <v>130</v>
          </cell>
        </row>
        <row r="54">
          <cell r="Q54">
            <v>120</v>
          </cell>
        </row>
        <row r="55">
          <cell r="Q55">
            <v>120</v>
          </cell>
        </row>
        <row r="56">
          <cell r="Q56">
            <v>120</v>
          </cell>
        </row>
        <row r="57">
          <cell r="Q57">
            <v>110</v>
          </cell>
        </row>
        <row r="58">
          <cell r="Q58">
            <v>120</v>
          </cell>
        </row>
        <row r="59">
          <cell r="Q59">
            <v>130</v>
          </cell>
        </row>
        <row r="60">
          <cell r="Q60">
            <v>120</v>
          </cell>
        </row>
        <row r="61">
          <cell r="Q61">
            <v>110</v>
          </cell>
        </row>
        <row r="62">
          <cell r="Q62">
            <v>120</v>
          </cell>
        </row>
        <row r="63">
          <cell r="Q63">
            <v>120</v>
          </cell>
        </row>
        <row r="64">
          <cell r="Q64">
            <v>120</v>
          </cell>
        </row>
        <row r="65">
          <cell r="Q65">
            <v>130</v>
          </cell>
        </row>
        <row r="66">
          <cell r="Q66">
            <v>130</v>
          </cell>
        </row>
        <row r="67">
          <cell r="Q67">
            <v>120</v>
          </cell>
        </row>
        <row r="68">
          <cell r="Q68">
            <v>120</v>
          </cell>
        </row>
        <row r="69">
          <cell r="Q69">
            <v>120</v>
          </cell>
        </row>
        <row r="70">
          <cell r="Q70">
            <v>110</v>
          </cell>
        </row>
        <row r="71">
          <cell r="Q71">
            <v>110</v>
          </cell>
        </row>
        <row r="72">
          <cell r="Q72">
            <v>110</v>
          </cell>
        </row>
        <row r="73">
          <cell r="Q73">
            <v>110</v>
          </cell>
        </row>
        <row r="74">
          <cell r="Q74">
            <v>110</v>
          </cell>
        </row>
        <row r="75">
          <cell r="Q75">
            <v>130</v>
          </cell>
        </row>
        <row r="76">
          <cell r="Q76">
            <v>120</v>
          </cell>
        </row>
        <row r="77">
          <cell r="Q77">
            <v>110</v>
          </cell>
        </row>
        <row r="78">
          <cell r="Q78">
            <v>100</v>
          </cell>
        </row>
        <row r="79">
          <cell r="Q79">
            <v>110</v>
          </cell>
        </row>
        <row r="80">
          <cell r="Q80">
            <v>120</v>
          </cell>
        </row>
        <row r="81">
          <cell r="Q81">
            <v>110</v>
          </cell>
        </row>
        <row r="82">
          <cell r="Q82">
            <v>120</v>
          </cell>
        </row>
        <row r="83">
          <cell r="Q83">
            <v>120</v>
          </cell>
        </row>
        <row r="84">
          <cell r="Q84">
            <v>120</v>
          </cell>
        </row>
        <row r="85">
          <cell r="Q85">
            <v>120</v>
          </cell>
        </row>
        <row r="86">
          <cell r="Q86">
            <v>110</v>
          </cell>
        </row>
        <row r="87">
          <cell r="Q87">
            <v>130</v>
          </cell>
        </row>
        <row r="88">
          <cell r="Q88">
            <v>130</v>
          </cell>
        </row>
        <row r="89">
          <cell r="Q89">
            <v>120</v>
          </cell>
        </row>
        <row r="90">
          <cell r="Q90">
            <v>120</v>
          </cell>
        </row>
        <row r="91">
          <cell r="Q91">
            <v>120</v>
          </cell>
        </row>
        <row r="92">
          <cell r="Q92">
            <v>120</v>
          </cell>
        </row>
        <row r="93">
          <cell r="Q93">
            <v>130</v>
          </cell>
        </row>
        <row r="94">
          <cell r="Q94">
            <v>120</v>
          </cell>
        </row>
        <row r="95">
          <cell r="Q95">
            <v>130</v>
          </cell>
        </row>
        <row r="96">
          <cell r="Q96">
            <v>130</v>
          </cell>
        </row>
        <row r="97">
          <cell r="Q97">
            <v>130</v>
          </cell>
        </row>
        <row r="98">
          <cell r="Q98">
            <v>130</v>
          </cell>
        </row>
        <row r="99">
          <cell r="Q99">
            <v>120</v>
          </cell>
        </row>
        <row r="100">
          <cell r="Q100">
            <v>130</v>
          </cell>
        </row>
        <row r="101">
          <cell r="Q101">
            <v>130</v>
          </cell>
        </row>
        <row r="102">
          <cell r="Q102">
            <v>130</v>
          </cell>
        </row>
        <row r="103">
          <cell r="Q103">
            <v>130</v>
          </cell>
        </row>
        <row r="104">
          <cell r="Q104">
            <v>130</v>
          </cell>
        </row>
        <row r="105">
          <cell r="Q105">
            <v>130</v>
          </cell>
        </row>
        <row r="106">
          <cell r="Q106">
            <v>140</v>
          </cell>
        </row>
        <row r="107">
          <cell r="Q107">
            <v>130</v>
          </cell>
        </row>
        <row r="108">
          <cell r="Q108">
            <v>130</v>
          </cell>
        </row>
        <row r="109">
          <cell r="Q109">
            <v>130</v>
          </cell>
        </row>
        <row r="110">
          <cell r="Q110">
            <v>130</v>
          </cell>
        </row>
        <row r="111">
          <cell r="Q111">
            <v>130</v>
          </cell>
        </row>
        <row r="112">
          <cell r="Q112">
            <v>140</v>
          </cell>
        </row>
        <row r="113">
          <cell r="Q113">
            <v>130</v>
          </cell>
        </row>
        <row r="114">
          <cell r="Q114">
            <v>130</v>
          </cell>
        </row>
        <row r="115">
          <cell r="Q115">
            <v>130</v>
          </cell>
        </row>
        <row r="116">
          <cell r="Q116">
            <v>140</v>
          </cell>
        </row>
        <row r="117">
          <cell r="Q117">
            <v>130</v>
          </cell>
        </row>
        <row r="118">
          <cell r="Q118">
            <v>130</v>
          </cell>
        </row>
        <row r="119">
          <cell r="Q119">
            <v>130</v>
          </cell>
        </row>
        <row r="120">
          <cell r="Q120">
            <v>140</v>
          </cell>
        </row>
        <row r="227">
          <cell r="Q227">
            <v>130</v>
          </cell>
        </row>
        <row r="229">
          <cell r="Q229">
            <v>120</v>
          </cell>
        </row>
        <row r="230">
          <cell r="Q230">
            <v>130</v>
          </cell>
        </row>
        <row r="231">
          <cell r="Q231">
            <v>130</v>
          </cell>
        </row>
        <row r="232">
          <cell r="Q232">
            <v>130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12">
          <cell r="AP12">
            <v>1</v>
          </cell>
        </row>
        <row r="13">
          <cell r="AP13">
            <v>0</v>
          </cell>
        </row>
        <row r="14">
          <cell r="AP14">
            <v>1</v>
          </cell>
        </row>
        <row r="15">
          <cell r="AP15">
            <v>1</v>
          </cell>
        </row>
        <row r="16">
          <cell r="AP16">
            <v>1</v>
          </cell>
        </row>
        <row r="17">
          <cell r="AP17">
            <v>1</v>
          </cell>
        </row>
        <row r="18">
          <cell r="AP18">
            <v>1</v>
          </cell>
        </row>
        <row r="19">
          <cell r="AP19">
            <v>0</v>
          </cell>
        </row>
        <row r="20">
          <cell r="AP20">
            <v>1</v>
          </cell>
        </row>
        <row r="21">
          <cell r="AP21">
            <v>1</v>
          </cell>
        </row>
        <row r="22">
          <cell r="AP22">
            <v>1</v>
          </cell>
        </row>
        <row r="23">
          <cell r="AP23">
            <v>1</v>
          </cell>
        </row>
        <row r="24">
          <cell r="AP24">
            <v>1</v>
          </cell>
        </row>
        <row r="25">
          <cell r="AP25">
            <v>1</v>
          </cell>
        </row>
        <row r="26">
          <cell r="AP26">
            <v>1</v>
          </cell>
        </row>
        <row r="27">
          <cell r="AP27">
            <v>1</v>
          </cell>
        </row>
        <row r="28">
          <cell r="AP28">
            <v>1</v>
          </cell>
        </row>
        <row r="29">
          <cell r="AP29">
            <v>1</v>
          </cell>
        </row>
        <row r="30">
          <cell r="AP30">
            <v>1</v>
          </cell>
        </row>
        <row r="31">
          <cell r="AP31">
            <v>1</v>
          </cell>
        </row>
        <row r="32">
          <cell r="AP32">
            <v>1</v>
          </cell>
        </row>
        <row r="33">
          <cell r="AP33">
            <v>1</v>
          </cell>
        </row>
        <row r="34">
          <cell r="AP34">
            <v>1</v>
          </cell>
        </row>
        <row r="35">
          <cell r="AP35">
            <v>1</v>
          </cell>
        </row>
        <row r="36">
          <cell r="AP36">
            <v>0</v>
          </cell>
        </row>
        <row r="37">
          <cell r="AP37">
            <v>1</v>
          </cell>
        </row>
        <row r="38">
          <cell r="AP38">
            <v>1</v>
          </cell>
        </row>
        <row r="39">
          <cell r="AP39">
            <v>1</v>
          </cell>
        </row>
        <row r="40">
          <cell r="AP40">
            <v>1</v>
          </cell>
        </row>
        <row r="41">
          <cell r="AP41">
            <v>1</v>
          </cell>
        </row>
        <row r="42">
          <cell r="AP42">
            <v>1</v>
          </cell>
        </row>
        <row r="43">
          <cell r="AP43">
            <v>1</v>
          </cell>
        </row>
        <row r="44">
          <cell r="AP44">
            <v>1</v>
          </cell>
        </row>
        <row r="45">
          <cell r="AP45">
            <v>1</v>
          </cell>
        </row>
        <row r="46">
          <cell r="AP46">
            <v>0</v>
          </cell>
        </row>
        <row r="47">
          <cell r="AP47">
            <v>1</v>
          </cell>
        </row>
        <row r="48">
          <cell r="AP48">
            <v>0</v>
          </cell>
        </row>
        <row r="49">
          <cell r="AP49">
            <v>1</v>
          </cell>
        </row>
        <row r="50">
          <cell r="AP50">
            <v>0</v>
          </cell>
        </row>
        <row r="51">
          <cell r="AP51">
            <v>1</v>
          </cell>
        </row>
        <row r="52">
          <cell r="AP52">
            <v>1</v>
          </cell>
        </row>
        <row r="53">
          <cell r="AP53">
            <v>1</v>
          </cell>
        </row>
        <row r="54">
          <cell r="AP54">
            <v>1</v>
          </cell>
        </row>
        <row r="55">
          <cell r="AP55">
            <v>0</v>
          </cell>
        </row>
        <row r="56">
          <cell r="AP56">
            <v>1</v>
          </cell>
        </row>
        <row r="57">
          <cell r="AP57">
            <v>0</v>
          </cell>
        </row>
        <row r="58">
          <cell r="AP58">
            <v>1</v>
          </cell>
        </row>
        <row r="59">
          <cell r="AP59">
            <v>1</v>
          </cell>
        </row>
        <row r="60">
          <cell r="AP60">
            <v>1</v>
          </cell>
        </row>
        <row r="61">
          <cell r="AP61">
            <v>1</v>
          </cell>
        </row>
        <row r="62">
          <cell r="AP62">
            <v>1</v>
          </cell>
        </row>
        <row r="63">
          <cell r="AP63">
            <v>1</v>
          </cell>
        </row>
        <row r="64">
          <cell r="AP64">
            <v>1</v>
          </cell>
        </row>
        <row r="65">
          <cell r="AP65">
            <v>1</v>
          </cell>
        </row>
        <row r="66">
          <cell r="AP66">
            <v>1</v>
          </cell>
        </row>
        <row r="67">
          <cell r="AP67">
            <v>1</v>
          </cell>
        </row>
        <row r="68">
          <cell r="AP68">
            <v>1</v>
          </cell>
        </row>
        <row r="69">
          <cell r="AP69">
            <v>1</v>
          </cell>
        </row>
        <row r="70">
          <cell r="AP70">
            <v>1</v>
          </cell>
        </row>
        <row r="71">
          <cell r="AP71">
            <v>1</v>
          </cell>
        </row>
        <row r="72">
          <cell r="AP72">
            <v>1</v>
          </cell>
        </row>
        <row r="73">
          <cell r="AP73">
            <v>1</v>
          </cell>
        </row>
        <row r="74">
          <cell r="AP74">
            <v>1</v>
          </cell>
        </row>
        <row r="75">
          <cell r="AP75">
            <v>1</v>
          </cell>
        </row>
        <row r="76">
          <cell r="AP76">
            <v>1</v>
          </cell>
        </row>
        <row r="77">
          <cell r="AP77">
            <v>0</v>
          </cell>
        </row>
        <row r="78">
          <cell r="AP78">
            <v>0</v>
          </cell>
        </row>
        <row r="79">
          <cell r="AP79">
            <v>0</v>
          </cell>
        </row>
        <row r="80">
          <cell r="AP80">
            <v>0</v>
          </cell>
        </row>
        <row r="81">
          <cell r="AP81">
            <v>0</v>
          </cell>
        </row>
        <row r="82">
          <cell r="AP82">
            <v>1</v>
          </cell>
        </row>
        <row r="83">
          <cell r="AP83">
            <v>0</v>
          </cell>
        </row>
        <row r="84">
          <cell r="AP84">
            <v>1</v>
          </cell>
        </row>
        <row r="85">
          <cell r="AP85">
            <v>1</v>
          </cell>
        </row>
        <row r="86">
          <cell r="AP86">
            <v>1</v>
          </cell>
        </row>
        <row r="87">
          <cell r="AP87">
            <v>1</v>
          </cell>
        </row>
        <row r="88">
          <cell r="AP88">
            <v>1</v>
          </cell>
        </row>
        <row r="89">
          <cell r="AP89">
            <v>1</v>
          </cell>
        </row>
        <row r="90">
          <cell r="AP90">
            <v>1</v>
          </cell>
        </row>
        <row r="91">
          <cell r="AP91">
            <v>1</v>
          </cell>
        </row>
        <row r="92">
          <cell r="AP92">
            <v>1</v>
          </cell>
        </row>
        <row r="93">
          <cell r="AP93">
            <v>1</v>
          </cell>
        </row>
        <row r="94">
          <cell r="AP94">
            <v>1</v>
          </cell>
        </row>
        <row r="95">
          <cell r="AP95">
            <v>1</v>
          </cell>
        </row>
        <row r="96">
          <cell r="AP96">
            <v>1</v>
          </cell>
        </row>
        <row r="97">
          <cell r="AP97">
            <v>1</v>
          </cell>
        </row>
        <row r="98">
          <cell r="AP98">
            <v>1</v>
          </cell>
        </row>
        <row r="99">
          <cell r="AP99">
            <v>1</v>
          </cell>
        </row>
        <row r="100">
          <cell r="AP100">
            <v>1</v>
          </cell>
        </row>
        <row r="101">
          <cell r="AP101">
            <v>1</v>
          </cell>
        </row>
        <row r="102">
          <cell r="AP102">
            <v>1</v>
          </cell>
        </row>
        <row r="103">
          <cell r="AP103">
            <v>1</v>
          </cell>
        </row>
        <row r="210">
          <cell r="AN210">
            <v>1</v>
          </cell>
        </row>
        <row r="212">
          <cell r="AN212">
            <v>1</v>
          </cell>
        </row>
        <row r="213">
          <cell r="AP213">
            <v>1</v>
          </cell>
        </row>
        <row r="214">
          <cell r="AN214">
            <v>1</v>
          </cell>
        </row>
        <row r="215">
          <cell r="AN215">
            <v>1</v>
          </cell>
        </row>
      </sheetData>
      <sheetData sheetId="2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导表"/>
      <sheetName val="武将"/>
      <sheetName val="图鉴开启配置"/>
      <sheetName val="武将上阵羁绊"/>
      <sheetName val="武将职业羁绊"/>
      <sheetName val="羁绊传记"/>
      <sheetName val="武将羁绊"/>
      <sheetName val="各武将羁绊具体加成"/>
      <sheetName val="羁绊相关资料"/>
      <sheetName val="武将第四特性"/>
      <sheetName val="武将特性解锁"/>
      <sheetName val="武将怪物"/>
      <sheetName val="武将素材"/>
      <sheetName val="武将升级"/>
      <sheetName val="武将配置信息"/>
      <sheetName val="武将升阶"/>
      <sheetName val="武将升星"/>
      <sheetName val="武将觉醒"/>
      <sheetName val="武将亲密度"/>
      <sheetName val="武将碎片兑换"/>
      <sheetName val="武将可携带的兵种"/>
      <sheetName val="新版武将设计"/>
      <sheetName val="武将基本资料"/>
      <sheetName val="武将归属"/>
      <sheetName val="觉醒资料和设计"/>
      <sheetName val="武将归属参考资料"/>
      <sheetName val="武将参考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2">
          <cell r="U12">
            <v>1</v>
          </cell>
          <cell r="W12">
            <v>10001</v>
          </cell>
          <cell r="Y12" t="str">
            <v>吕玲绮</v>
          </cell>
          <cell r="AD12">
            <v>120</v>
          </cell>
        </row>
        <row r="13">
          <cell r="U13">
            <v>1</v>
          </cell>
          <cell r="W13">
            <v>10002</v>
          </cell>
          <cell r="Y13" t="str">
            <v>华雄</v>
          </cell>
          <cell r="AD13">
            <v>120</v>
          </cell>
        </row>
        <row r="14">
          <cell r="U14">
            <v>0</v>
          </cell>
          <cell r="AD14">
            <v>130</v>
          </cell>
        </row>
        <row r="15">
          <cell r="U15">
            <v>1</v>
          </cell>
          <cell r="W15">
            <v>10004</v>
          </cell>
          <cell r="Y15" t="str">
            <v>无双张辽</v>
          </cell>
          <cell r="AD15">
            <v>140</v>
          </cell>
        </row>
        <row r="16">
          <cell r="U16">
            <v>1</v>
          </cell>
          <cell r="W16">
            <v>10005</v>
          </cell>
          <cell r="Y16" t="str">
            <v>程普</v>
          </cell>
          <cell r="AD16">
            <v>120</v>
          </cell>
        </row>
        <row r="17">
          <cell r="U17">
            <v>1</v>
          </cell>
          <cell r="W17">
            <v>10006</v>
          </cell>
          <cell r="Y17" t="str">
            <v>周瑜</v>
          </cell>
          <cell r="AD17">
            <v>130</v>
          </cell>
        </row>
        <row r="18">
          <cell r="U18">
            <v>1</v>
          </cell>
          <cell r="W18">
            <v>10007</v>
          </cell>
          <cell r="Y18" t="str">
            <v>大乔</v>
          </cell>
          <cell r="AD18">
            <v>120</v>
          </cell>
        </row>
        <row r="19">
          <cell r="U19">
            <v>1</v>
          </cell>
          <cell r="W19">
            <v>10008</v>
          </cell>
          <cell r="Y19" t="str">
            <v>赵云</v>
          </cell>
          <cell r="AD19">
            <v>120</v>
          </cell>
        </row>
        <row r="20">
          <cell r="U20">
            <v>1</v>
          </cell>
          <cell r="W20">
            <v>10009</v>
          </cell>
          <cell r="Y20" t="str">
            <v>邓艾</v>
          </cell>
          <cell r="AD20">
            <v>130</v>
          </cell>
        </row>
        <row r="21">
          <cell r="U21">
            <v>1</v>
          </cell>
          <cell r="W21">
            <v>10010</v>
          </cell>
          <cell r="Y21" t="str">
            <v>王异</v>
          </cell>
          <cell r="AD21">
            <v>120</v>
          </cell>
        </row>
        <row r="22">
          <cell r="U22">
            <v>1</v>
          </cell>
          <cell r="W22">
            <v>10011</v>
          </cell>
          <cell r="Y22" t="str">
            <v>丁奉</v>
          </cell>
          <cell r="AD22">
            <v>110</v>
          </cell>
        </row>
        <row r="23">
          <cell r="U23">
            <v>1</v>
          </cell>
          <cell r="W23">
            <v>10012</v>
          </cell>
          <cell r="Y23" t="str">
            <v>何太后</v>
          </cell>
          <cell r="AD23">
            <v>130</v>
          </cell>
        </row>
        <row r="24">
          <cell r="U24">
            <v>1</v>
          </cell>
          <cell r="W24">
            <v>10013</v>
          </cell>
          <cell r="Y24" t="str">
            <v>太史慈</v>
          </cell>
          <cell r="AD24">
            <v>130</v>
          </cell>
        </row>
        <row r="25">
          <cell r="U25">
            <v>1</v>
          </cell>
          <cell r="W25">
            <v>10014</v>
          </cell>
          <cell r="Y25" t="str">
            <v>黄忠</v>
          </cell>
          <cell r="AD25">
            <v>130</v>
          </cell>
        </row>
        <row r="26">
          <cell r="U26">
            <v>1</v>
          </cell>
          <cell r="W26">
            <v>10015</v>
          </cell>
          <cell r="Y26" t="str">
            <v>马腾</v>
          </cell>
          <cell r="AD26">
            <v>120</v>
          </cell>
        </row>
        <row r="27">
          <cell r="U27">
            <v>1</v>
          </cell>
          <cell r="W27">
            <v>10016</v>
          </cell>
          <cell r="Y27" t="str">
            <v>曹仁</v>
          </cell>
          <cell r="AD27">
            <v>120</v>
          </cell>
        </row>
        <row r="28">
          <cell r="U28">
            <v>1</v>
          </cell>
          <cell r="W28">
            <v>10017</v>
          </cell>
          <cell r="Y28" t="str">
            <v>严颜</v>
          </cell>
          <cell r="AD28">
            <v>110</v>
          </cell>
        </row>
        <row r="29">
          <cell r="U29">
            <v>1</v>
          </cell>
          <cell r="W29">
            <v>10018</v>
          </cell>
          <cell r="Y29" t="str">
            <v>王允</v>
          </cell>
          <cell r="AD29">
            <v>120</v>
          </cell>
        </row>
        <row r="30">
          <cell r="U30">
            <v>1</v>
          </cell>
          <cell r="W30">
            <v>10019</v>
          </cell>
          <cell r="Y30" t="str">
            <v>荀彧</v>
          </cell>
          <cell r="AD30">
            <v>130</v>
          </cell>
        </row>
        <row r="31">
          <cell r="U31">
            <v>1</v>
          </cell>
          <cell r="W31">
            <v>10020</v>
          </cell>
          <cell r="Y31" t="str">
            <v>孙策</v>
          </cell>
          <cell r="AD31">
            <v>120</v>
          </cell>
        </row>
        <row r="32">
          <cell r="U32">
            <v>1</v>
          </cell>
          <cell r="W32">
            <v>10021</v>
          </cell>
          <cell r="Y32" t="str">
            <v>李儒</v>
          </cell>
          <cell r="AD32">
            <v>110</v>
          </cell>
        </row>
        <row r="33">
          <cell r="U33">
            <v>1</v>
          </cell>
          <cell r="W33">
            <v>10022</v>
          </cell>
          <cell r="Y33" t="str">
            <v>张昭</v>
          </cell>
          <cell r="AD33">
            <v>130</v>
          </cell>
        </row>
        <row r="34">
          <cell r="U34">
            <v>1</v>
          </cell>
          <cell r="W34">
            <v>10023</v>
          </cell>
          <cell r="Y34" t="str">
            <v>步练师</v>
          </cell>
          <cell r="AD34">
            <v>130</v>
          </cell>
        </row>
        <row r="35">
          <cell r="U35">
            <v>1</v>
          </cell>
          <cell r="W35">
            <v>10024</v>
          </cell>
          <cell r="Y35" t="str">
            <v>陶谦</v>
          </cell>
          <cell r="AD35">
            <v>100</v>
          </cell>
        </row>
        <row r="36">
          <cell r="U36">
            <v>0</v>
          </cell>
          <cell r="AD36">
            <v>130</v>
          </cell>
        </row>
        <row r="37">
          <cell r="U37">
            <v>0</v>
          </cell>
          <cell r="W37" t="str">
            <v/>
          </cell>
          <cell r="Y37" t="str">
            <v>钟会</v>
          </cell>
          <cell r="AD37">
            <v>120</v>
          </cell>
        </row>
        <row r="38">
          <cell r="U38">
            <v>1</v>
          </cell>
          <cell r="W38">
            <v>10027</v>
          </cell>
          <cell r="Y38" t="str">
            <v>夏侯渊</v>
          </cell>
          <cell r="AD38">
            <v>120</v>
          </cell>
        </row>
        <row r="39">
          <cell r="U39">
            <v>1</v>
          </cell>
          <cell r="W39">
            <v>10028</v>
          </cell>
          <cell r="Y39" t="str">
            <v>诸葛瑾</v>
          </cell>
          <cell r="AD39">
            <v>110</v>
          </cell>
        </row>
        <row r="40">
          <cell r="U40">
            <v>1</v>
          </cell>
          <cell r="W40">
            <v>10029</v>
          </cell>
          <cell r="Y40" t="str">
            <v>孙尚香</v>
          </cell>
          <cell r="AD40">
            <v>120</v>
          </cell>
        </row>
        <row r="41">
          <cell r="U41">
            <v>1</v>
          </cell>
          <cell r="W41">
            <v>10030</v>
          </cell>
          <cell r="Y41" t="str">
            <v>凌统</v>
          </cell>
          <cell r="AD41">
            <v>110</v>
          </cell>
        </row>
        <row r="42">
          <cell r="U42">
            <v>1</v>
          </cell>
          <cell r="W42">
            <v>10031</v>
          </cell>
          <cell r="Y42" t="str">
            <v>于吉</v>
          </cell>
          <cell r="AD42">
            <v>130</v>
          </cell>
        </row>
        <row r="43">
          <cell r="U43">
            <v>1</v>
          </cell>
          <cell r="W43">
            <v>10032</v>
          </cell>
          <cell r="Y43" t="str">
            <v>华佗</v>
          </cell>
          <cell r="AD43">
            <v>120</v>
          </cell>
        </row>
        <row r="44">
          <cell r="U44">
            <v>1</v>
          </cell>
          <cell r="W44">
            <v>10033</v>
          </cell>
          <cell r="Y44" t="str">
            <v>廖化</v>
          </cell>
          <cell r="AD44">
            <v>110</v>
          </cell>
        </row>
        <row r="45">
          <cell r="U45">
            <v>1</v>
          </cell>
          <cell r="W45">
            <v>10034</v>
          </cell>
          <cell r="Y45" t="str">
            <v>张辽</v>
          </cell>
          <cell r="AD45">
            <v>130</v>
          </cell>
        </row>
        <row r="46">
          <cell r="U46">
            <v>0</v>
          </cell>
          <cell r="W46" t="str">
            <v/>
          </cell>
          <cell r="Y46" t="str">
            <v>羊祜</v>
          </cell>
          <cell r="AD46">
            <v>120</v>
          </cell>
        </row>
        <row r="47">
          <cell r="U47">
            <v>0</v>
          </cell>
          <cell r="W47">
            <v>10036</v>
          </cell>
          <cell r="Y47" t="str">
            <v>卧龙先生</v>
          </cell>
          <cell r="AD47">
            <v>130</v>
          </cell>
        </row>
        <row r="48">
          <cell r="U48">
            <v>1</v>
          </cell>
          <cell r="W48">
            <v>10037</v>
          </cell>
          <cell r="Y48" t="str">
            <v>马良</v>
          </cell>
          <cell r="AD48">
            <v>110</v>
          </cell>
        </row>
        <row r="49">
          <cell r="U49">
            <v>1</v>
          </cell>
          <cell r="W49">
            <v>10038</v>
          </cell>
          <cell r="Y49" t="str">
            <v>曹操</v>
          </cell>
          <cell r="AD49">
            <v>130</v>
          </cell>
        </row>
        <row r="50">
          <cell r="U50">
            <v>0</v>
          </cell>
          <cell r="W50" t="str">
            <v/>
          </cell>
          <cell r="Y50" t="str">
            <v>张角</v>
          </cell>
          <cell r="AD50">
            <v>120</v>
          </cell>
        </row>
        <row r="51">
          <cell r="U51">
            <v>1</v>
          </cell>
          <cell r="W51">
            <v>10040</v>
          </cell>
          <cell r="Y51" t="str">
            <v>徐庶</v>
          </cell>
          <cell r="AD51">
            <v>120</v>
          </cell>
        </row>
        <row r="52">
          <cell r="U52">
            <v>1</v>
          </cell>
          <cell r="W52">
            <v>10041</v>
          </cell>
          <cell r="Y52" t="str">
            <v>孙坚</v>
          </cell>
          <cell r="AD52">
            <v>120</v>
          </cell>
        </row>
        <row r="53">
          <cell r="U53">
            <v>1</v>
          </cell>
          <cell r="W53">
            <v>10042</v>
          </cell>
          <cell r="Y53" t="str">
            <v>马谡</v>
          </cell>
          <cell r="AD53">
            <v>110</v>
          </cell>
        </row>
        <row r="54">
          <cell r="U54">
            <v>1</v>
          </cell>
          <cell r="W54">
            <v>10043</v>
          </cell>
          <cell r="Y54" t="str">
            <v>关银屏</v>
          </cell>
          <cell r="AD54">
            <v>120</v>
          </cell>
        </row>
        <row r="55">
          <cell r="U55">
            <v>1</v>
          </cell>
          <cell r="W55">
            <v>10044</v>
          </cell>
          <cell r="Y55" t="str">
            <v>于禁</v>
          </cell>
          <cell r="AD55">
            <v>120</v>
          </cell>
        </row>
        <row r="56">
          <cell r="U56">
            <v>1</v>
          </cell>
          <cell r="W56">
            <v>10045</v>
          </cell>
          <cell r="Y56" t="str">
            <v>鲁肃</v>
          </cell>
          <cell r="AD56">
            <v>120</v>
          </cell>
        </row>
        <row r="57">
          <cell r="U57">
            <v>0</v>
          </cell>
          <cell r="W57" t="str">
            <v/>
          </cell>
          <cell r="AD57">
            <v>120</v>
          </cell>
        </row>
        <row r="58">
          <cell r="U58">
            <v>0</v>
          </cell>
          <cell r="W58">
            <v>10047</v>
          </cell>
          <cell r="Y58" t="str">
            <v>沮授</v>
          </cell>
          <cell r="AD58">
            <v>120</v>
          </cell>
        </row>
        <row r="59">
          <cell r="U59">
            <v>1</v>
          </cell>
          <cell r="W59">
            <v>10048</v>
          </cell>
          <cell r="Y59" t="str">
            <v>高顺</v>
          </cell>
          <cell r="AD59">
            <v>120</v>
          </cell>
        </row>
        <row r="60">
          <cell r="U60">
            <v>1</v>
          </cell>
          <cell r="W60">
            <v>10049</v>
          </cell>
          <cell r="Y60" t="str">
            <v>李典</v>
          </cell>
          <cell r="AD60">
            <v>100</v>
          </cell>
        </row>
        <row r="61">
          <cell r="U61">
            <v>1</v>
          </cell>
          <cell r="W61">
            <v>10050</v>
          </cell>
          <cell r="Y61" t="str">
            <v>张飞</v>
          </cell>
          <cell r="AD61">
            <v>120</v>
          </cell>
        </row>
        <row r="62">
          <cell r="U62">
            <v>1</v>
          </cell>
          <cell r="W62">
            <v>10051</v>
          </cell>
          <cell r="Y62" t="str">
            <v>陈宫</v>
          </cell>
          <cell r="AD62">
            <v>120</v>
          </cell>
        </row>
        <row r="63">
          <cell r="U63">
            <v>1</v>
          </cell>
          <cell r="W63">
            <v>10052</v>
          </cell>
          <cell r="Y63" t="str">
            <v>程昱</v>
          </cell>
          <cell r="AD63">
            <v>110</v>
          </cell>
        </row>
        <row r="64">
          <cell r="U64">
            <v>1</v>
          </cell>
          <cell r="W64">
            <v>10053</v>
          </cell>
          <cell r="Y64" t="str">
            <v>典韦</v>
          </cell>
          <cell r="AD64">
            <v>130</v>
          </cell>
        </row>
        <row r="65">
          <cell r="U65">
            <v>1</v>
          </cell>
          <cell r="W65">
            <v>10054</v>
          </cell>
          <cell r="Y65" t="str">
            <v>贾诩</v>
          </cell>
          <cell r="AD65">
            <v>120</v>
          </cell>
        </row>
        <row r="66">
          <cell r="U66">
            <v>1</v>
          </cell>
          <cell r="W66">
            <v>10055</v>
          </cell>
          <cell r="Y66" t="str">
            <v>魏延</v>
          </cell>
          <cell r="AD66">
            <v>120</v>
          </cell>
        </row>
        <row r="67">
          <cell r="U67">
            <v>1</v>
          </cell>
          <cell r="W67">
            <v>10056</v>
          </cell>
          <cell r="Y67" t="str">
            <v>吕蒙</v>
          </cell>
          <cell r="AD67">
            <v>120</v>
          </cell>
        </row>
        <row r="68">
          <cell r="U68">
            <v>1</v>
          </cell>
          <cell r="W68">
            <v>10057</v>
          </cell>
          <cell r="Y68" t="str">
            <v>袁术</v>
          </cell>
          <cell r="AD68">
            <v>110</v>
          </cell>
        </row>
        <row r="69">
          <cell r="U69">
            <v>1</v>
          </cell>
          <cell r="W69">
            <v>10058</v>
          </cell>
          <cell r="Y69" t="str">
            <v>乐进</v>
          </cell>
          <cell r="AD69">
            <v>110</v>
          </cell>
        </row>
        <row r="70">
          <cell r="U70">
            <v>0</v>
          </cell>
          <cell r="W70">
            <v>10059</v>
          </cell>
          <cell r="Y70" t="str">
            <v>王平</v>
          </cell>
          <cell r="AD70">
            <v>120</v>
          </cell>
        </row>
        <row r="71">
          <cell r="U71">
            <v>1</v>
          </cell>
          <cell r="W71">
            <v>10060</v>
          </cell>
          <cell r="Y71" t="str">
            <v>甄姬</v>
          </cell>
          <cell r="AD71">
            <v>120</v>
          </cell>
        </row>
        <row r="72">
          <cell r="U72">
            <v>1</v>
          </cell>
          <cell r="W72">
            <v>10061</v>
          </cell>
          <cell r="Y72" t="str">
            <v>马钧</v>
          </cell>
          <cell r="AD72">
            <v>110</v>
          </cell>
        </row>
        <row r="73">
          <cell r="U73">
            <v>1</v>
          </cell>
          <cell r="W73">
            <v>10062</v>
          </cell>
          <cell r="Y73" t="str">
            <v>黄盖</v>
          </cell>
          <cell r="AD73">
            <v>120</v>
          </cell>
        </row>
        <row r="74">
          <cell r="U74">
            <v>1</v>
          </cell>
          <cell r="W74">
            <v>10063</v>
          </cell>
          <cell r="Y74" t="str">
            <v>皇甫嵩</v>
          </cell>
          <cell r="AD74">
            <v>120</v>
          </cell>
        </row>
        <row r="75">
          <cell r="U75">
            <v>1</v>
          </cell>
          <cell r="W75">
            <v>10064</v>
          </cell>
          <cell r="Y75" t="str">
            <v>刘备</v>
          </cell>
          <cell r="AD75">
            <v>130</v>
          </cell>
        </row>
        <row r="76">
          <cell r="U76">
            <v>1</v>
          </cell>
          <cell r="W76">
            <v>10065</v>
          </cell>
          <cell r="Y76" t="str">
            <v>孙权</v>
          </cell>
          <cell r="AD76">
            <v>130</v>
          </cell>
        </row>
        <row r="77">
          <cell r="U77">
            <v>0</v>
          </cell>
          <cell r="W77">
            <v>10066</v>
          </cell>
          <cell r="Y77" t="str">
            <v>法正</v>
          </cell>
          <cell r="AD77">
            <v>120</v>
          </cell>
        </row>
        <row r="78">
          <cell r="U78">
            <v>0</v>
          </cell>
          <cell r="W78">
            <v>10067</v>
          </cell>
          <cell r="Y78" t="str">
            <v>司马懿</v>
          </cell>
          <cell r="AD78">
            <v>130</v>
          </cell>
        </row>
        <row r="79">
          <cell r="U79">
            <v>0</v>
          </cell>
          <cell r="W79">
            <v>10068</v>
          </cell>
          <cell r="Y79" t="str">
            <v>水镜先生</v>
          </cell>
          <cell r="AD79">
            <v>120</v>
          </cell>
        </row>
        <row r="80">
          <cell r="U80">
            <v>0</v>
          </cell>
          <cell r="Y80" t="str">
            <v>蒋琬</v>
          </cell>
          <cell r="AD80">
            <v>130</v>
          </cell>
        </row>
        <row r="81">
          <cell r="U81">
            <v>0</v>
          </cell>
          <cell r="W81">
            <v>10070</v>
          </cell>
          <cell r="AD81">
            <v>120</v>
          </cell>
        </row>
        <row r="82">
          <cell r="U82">
            <v>1</v>
          </cell>
          <cell r="W82">
            <v>10071</v>
          </cell>
          <cell r="Y82" t="str">
            <v>韩当</v>
          </cell>
          <cell r="AD82">
            <v>110</v>
          </cell>
        </row>
        <row r="83">
          <cell r="U83">
            <v>0</v>
          </cell>
          <cell r="W83">
            <v>10072</v>
          </cell>
          <cell r="AD83">
            <v>130</v>
          </cell>
        </row>
        <row r="84">
          <cell r="U84">
            <v>1</v>
          </cell>
          <cell r="W84">
            <v>10073</v>
          </cell>
          <cell r="Y84" t="str">
            <v>曹丕</v>
          </cell>
          <cell r="AD84">
            <v>130</v>
          </cell>
        </row>
        <row r="85">
          <cell r="U85">
            <v>1</v>
          </cell>
          <cell r="W85">
            <v>10074</v>
          </cell>
          <cell r="Y85" t="str">
            <v>徐晃</v>
          </cell>
          <cell r="AD85">
            <v>120</v>
          </cell>
        </row>
        <row r="86">
          <cell r="U86">
            <v>1</v>
          </cell>
          <cell r="W86">
            <v>10075</v>
          </cell>
          <cell r="Y86" t="str">
            <v>小乔</v>
          </cell>
          <cell r="AD86">
            <v>120</v>
          </cell>
        </row>
        <row r="87">
          <cell r="U87">
            <v>1</v>
          </cell>
          <cell r="W87">
            <v>10076</v>
          </cell>
          <cell r="Y87" t="str">
            <v>马云禄</v>
          </cell>
          <cell r="AD87">
            <v>120</v>
          </cell>
        </row>
        <row r="88">
          <cell r="U88">
            <v>0</v>
          </cell>
          <cell r="W88">
            <v>10077</v>
          </cell>
          <cell r="Y88" t="str">
            <v>蔡文姬</v>
          </cell>
          <cell r="AD88">
            <v>130</v>
          </cell>
        </row>
        <row r="89">
          <cell r="U89">
            <v>1</v>
          </cell>
          <cell r="W89">
            <v>10078</v>
          </cell>
          <cell r="Y89" t="str">
            <v>项羽</v>
          </cell>
          <cell r="AD89">
            <v>140</v>
          </cell>
        </row>
        <row r="90">
          <cell r="U90">
            <v>0</v>
          </cell>
          <cell r="W90">
            <v>10079</v>
          </cell>
          <cell r="AD90">
            <v>120</v>
          </cell>
        </row>
        <row r="91">
          <cell r="U91">
            <v>0</v>
          </cell>
          <cell r="Y91" t="str">
            <v>高顺</v>
          </cell>
          <cell r="AD91">
            <v>120</v>
          </cell>
        </row>
        <row r="92">
          <cell r="U92">
            <v>1</v>
          </cell>
          <cell r="W92">
            <v>10081</v>
          </cell>
          <cell r="Y92" t="str">
            <v>庞德</v>
          </cell>
          <cell r="AD92">
            <v>120</v>
          </cell>
        </row>
        <row r="93">
          <cell r="U93">
            <v>0</v>
          </cell>
          <cell r="W93">
            <v>10082</v>
          </cell>
          <cell r="Y93" t="str">
            <v>姜维</v>
          </cell>
          <cell r="AD93">
            <v>130</v>
          </cell>
        </row>
        <row r="94">
          <cell r="U94">
            <v>0</v>
          </cell>
          <cell r="W94">
            <v>10083</v>
          </cell>
          <cell r="Y94" t="str">
            <v>庞统</v>
          </cell>
          <cell r="AD94">
            <v>120</v>
          </cell>
        </row>
        <row r="95">
          <cell r="U95">
            <v>1</v>
          </cell>
          <cell r="W95">
            <v>10084</v>
          </cell>
          <cell r="Y95" t="str">
            <v>吕布</v>
          </cell>
          <cell r="AD95">
            <v>140</v>
          </cell>
        </row>
        <row r="96">
          <cell r="U96">
            <v>0</v>
          </cell>
          <cell r="W96">
            <v>10085</v>
          </cell>
        </row>
        <row r="97">
          <cell r="U97">
            <v>0</v>
          </cell>
          <cell r="W97">
            <v>10086</v>
          </cell>
          <cell r="AD97">
            <v>120</v>
          </cell>
        </row>
        <row r="98">
          <cell r="U98">
            <v>1</v>
          </cell>
          <cell r="W98">
            <v>10087</v>
          </cell>
          <cell r="Y98" t="str">
            <v>陆逊</v>
          </cell>
          <cell r="AD98">
            <v>130</v>
          </cell>
        </row>
        <row r="99">
          <cell r="U99">
            <v>1</v>
          </cell>
          <cell r="W99">
            <v>10088</v>
          </cell>
          <cell r="Y99" t="str">
            <v>诸葛亮</v>
          </cell>
          <cell r="AD99">
            <v>140</v>
          </cell>
        </row>
        <row r="100">
          <cell r="U100">
            <v>0</v>
          </cell>
          <cell r="W100">
            <v>10089</v>
          </cell>
          <cell r="Y100" t="str">
            <v>甘宁</v>
          </cell>
          <cell r="AD100">
            <v>120</v>
          </cell>
        </row>
        <row r="101">
          <cell r="U101">
            <v>0</v>
          </cell>
          <cell r="W101">
            <v>10090</v>
          </cell>
        </row>
        <row r="102">
          <cell r="U102">
            <v>0</v>
          </cell>
          <cell r="W102">
            <v>10091</v>
          </cell>
        </row>
        <row r="103">
          <cell r="U103">
            <v>0</v>
          </cell>
          <cell r="W103">
            <v>10092</v>
          </cell>
        </row>
        <row r="104">
          <cell r="U104">
            <v>0</v>
          </cell>
        </row>
        <row r="105">
          <cell r="U105">
            <v>0</v>
          </cell>
        </row>
        <row r="106">
          <cell r="U106">
            <v>0</v>
          </cell>
        </row>
        <row r="107">
          <cell r="U107">
            <v>0</v>
          </cell>
        </row>
        <row r="108">
          <cell r="U108">
            <v>0</v>
          </cell>
        </row>
        <row r="109">
          <cell r="U109">
            <v>0</v>
          </cell>
        </row>
        <row r="110">
          <cell r="U110">
            <v>0</v>
          </cell>
        </row>
        <row r="111">
          <cell r="U111">
            <v>0</v>
          </cell>
        </row>
        <row r="112">
          <cell r="U112">
            <v>0</v>
          </cell>
        </row>
        <row r="113">
          <cell r="U113">
            <v>0</v>
          </cell>
        </row>
        <row r="114">
          <cell r="U114">
            <v>0</v>
          </cell>
        </row>
        <row r="115">
          <cell r="U115">
            <v>0</v>
          </cell>
        </row>
        <row r="116">
          <cell r="U116">
            <v>0</v>
          </cell>
        </row>
        <row r="117">
          <cell r="U117">
            <v>0</v>
          </cell>
        </row>
        <row r="118">
          <cell r="U118">
            <v>0</v>
          </cell>
        </row>
        <row r="119">
          <cell r="U119">
            <v>0</v>
          </cell>
        </row>
        <row r="120">
          <cell r="U120">
            <v>0</v>
          </cell>
        </row>
        <row r="121">
          <cell r="U121">
            <v>0</v>
          </cell>
        </row>
        <row r="122">
          <cell r="U122">
            <v>0</v>
          </cell>
        </row>
        <row r="123">
          <cell r="U123">
            <v>0</v>
          </cell>
        </row>
        <row r="124">
          <cell r="U124">
            <v>0</v>
          </cell>
        </row>
        <row r="125">
          <cell r="U125">
            <v>0</v>
          </cell>
        </row>
        <row r="126">
          <cell r="U126">
            <v>0</v>
          </cell>
        </row>
        <row r="127">
          <cell r="U127">
            <v>0</v>
          </cell>
        </row>
        <row r="128">
          <cell r="U128">
            <v>0</v>
          </cell>
        </row>
        <row r="129">
          <cell r="U129">
            <v>0</v>
          </cell>
        </row>
        <row r="130">
          <cell r="U130">
            <v>0</v>
          </cell>
        </row>
        <row r="131">
          <cell r="U131">
            <v>0</v>
          </cell>
        </row>
        <row r="132">
          <cell r="U132">
            <v>0</v>
          </cell>
        </row>
        <row r="133">
          <cell r="U133">
            <v>0</v>
          </cell>
        </row>
        <row r="134">
          <cell r="U134">
            <v>0</v>
          </cell>
        </row>
        <row r="135">
          <cell r="U135">
            <v>0</v>
          </cell>
        </row>
        <row r="136">
          <cell r="U136">
            <v>0</v>
          </cell>
        </row>
        <row r="137">
          <cell r="U137">
            <v>0</v>
          </cell>
        </row>
        <row r="138">
          <cell r="U138">
            <v>0</v>
          </cell>
        </row>
        <row r="139">
          <cell r="U139">
            <v>0</v>
          </cell>
        </row>
        <row r="140">
          <cell r="U140">
            <v>0</v>
          </cell>
        </row>
        <row r="141">
          <cell r="U141">
            <v>0</v>
          </cell>
        </row>
        <row r="142">
          <cell r="U142">
            <v>0</v>
          </cell>
        </row>
        <row r="143">
          <cell r="U143">
            <v>0</v>
          </cell>
        </row>
        <row r="144">
          <cell r="U144">
            <v>0</v>
          </cell>
        </row>
        <row r="145">
          <cell r="U145">
            <v>0</v>
          </cell>
        </row>
        <row r="146">
          <cell r="U146">
            <v>0</v>
          </cell>
        </row>
        <row r="147">
          <cell r="U147">
            <v>0</v>
          </cell>
        </row>
        <row r="148">
          <cell r="U148">
            <v>0</v>
          </cell>
        </row>
        <row r="149">
          <cell r="U149">
            <v>0</v>
          </cell>
        </row>
        <row r="150">
          <cell r="U150">
            <v>0</v>
          </cell>
        </row>
        <row r="151">
          <cell r="U151">
            <v>0</v>
          </cell>
        </row>
        <row r="152">
          <cell r="U152">
            <v>0</v>
          </cell>
        </row>
        <row r="153">
          <cell r="U153">
            <v>0</v>
          </cell>
        </row>
        <row r="154">
          <cell r="U154">
            <v>0</v>
          </cell>
        </row>
        <row r="155">
          <cell r="U155">
            <v>0</v>
          </cell>
        </row>
        <row r="156">
          <cell r="U156">
            <v>0</v>
          </cell>
        </row>
        <row r="157">
          <cell r="U157">
            <v>0</v>
          </cell>
        </row>
        <row r="158">
          <cell r="U158">
            <v>0</v>
          </cell>
        </row>
        <row r="159">
          <cell r="U159">
            <v>0</v>
          </cell>
        </row>
        <row r="160">
          <cell r="U160">
            <v>0</v>
          </cell>
        </row>
        <row r="161">
          <cell r="U161">
            <v>0</v>
          </cell>
        </row>
        <row r="162">
          <cell r="U162">
            <v>0</v>
          </cell>
        </row>
        <row r="163">
          <cell r="U163">
            <v>0</v>
          </cell>
        </row>
        <row r="164">
          <cell r="U164">
            <v>0</v>
          </cell>
        </row>
        <row r="165">
          <cell r="U165">
            <v>0</v>
          </cell>
        </row>
        <row r="166">
          <cell r="U166">
            <v>0</v>
          </cell>
        </row>
        <row r="167">
          <cell r="U167">
            <v>0</v>
          </cell>
        </row>
        <row r="168">
          <cell r="U168">
            <v>0</v>
          </cell>
        </row>
        <row r="169">
          <cell r="U169">
            <v>0</v>
          </cell>
        </row>
        <row r="170">
          <cell r="U170">
            <v>0</v>
          </cell>
        </row>
        <row r="171">
          <cell r="U171">
            <v>0</v>
          </cell>
        </row>
        <row r="172">
          <cell r="U172">
            <v>0</v>
          </cell>
        </row>
        <row r="173">
          <cell r="U173">
            <v>0</v>
          </cell>
        </row>
        <row r="174">
          <cell r="U174">
            <v>0</v>
          </cell>
        </row>
        <row r="175">
          <cell r="U175">
            <v>0</v>
          </cell>
        </row>
        <row r="176">
          <cell r="U176">
            <v>0</v>
          </cell>
        </row>
        <row r="177">
          <cell r="U177">
            <v>0</v>
          </cell>
        </row>
        <row r="178">
          <cell r="U178">
            <v>0</v>
          </cell>
        </row>
        <row r="179">
          <cell r="U179">
            <v>0</v>
          </cell>
        </row>
        <row r="180">
          <cell r="U180">
            <v>0</v>
          </cell>
        </row>
        <row r="181">
          <cell r="U181">
            <v>0</v>
          </cell>
        </row>
        <row r="182">
          <cell r="U182">
            <v>0</v>
          </cell>
        </row>
        <row r="183">
          <cell r="U183">
            <v>0</v>
          </cell>
        </row>
        <row r="184">
          <cell r="U184">
            <v>0</v>
          </cell>
        </row>
        <row r="185">
          <cell r="U185">
            <v>0</v>
          </cell>
        </row>
        <row r="186">
          <cell r="U186">
            <v>0</v>
          </cell>
        </row>
        <row r="187">
          <cell r="U187">
            <v>0</v>
          </cell>
        </row>
        <row r="188">
          <cell r="U188">
            <v>0</v>
          </cell>
        </row>
        <row r="189">
          <cell r="U189">
            <v>0</v>
          </cell>
        </row>
        <row r="190">
          <cell r="U190">
            <v>0</v>
          </cell>
        </row>
        <row r="191">
          <cell r="U191">
            <v>0</v>
          </cell>
        </row>
        <row r="192">
          <cell r="U192">
            <v>0</v>
          </cell>
        </row>
        <row r="193">
          <cell r="U193">
            <v>0</v>
          </cell>
        </row>
        <row r="194">
          <cell r="U194">
            <v>0</v>
          </cell>
        </row>
        <row r="195">
          <cell r="U195">
            <v>0</v>
          </cell>
        </row>
        <row r="196">
          <cell r="U196">
            <v>0</v>
          </cell>
        </row>
        <row r="197">
          <cell r="U197">
            <v>0</v>
          </cell>
        </row>
        <row r="198">
          <cell r="U198">
            <v>0</v>
          </cell>
        </row>
        <row r="199">
          <cell r="U199">
            <v>0</v>
          </cell>
        </row>
        <row r="200">
          <cell r="U200">
            <v>0</v>
          </cell>
        </row>
        <row r="201">
          <cell r="U201">
            <v>0</v>
          </cell>
        </row>
        <row r="202">
          <cell r="U202">
            <v>0</v>
          </cell>
        </row>
        <row r="203">
          <cell r="U203">
            <v>0</v>
          </cell>
        </row>
        <row r="204">
          <cell r="U204">
            <v>0</v>
          </cell>
        </row>
        <row r="205">
          <cell r="U205">
            <v>0</v>
          </cell>
        </row>
        <row r="206">
          <cell r="U206">
            <v>0</v>
          </cell>
        </row>
        <row r="207">
          <cell r="U207">
            <v>0</v>
          </cell>
        </row>
        <row r="208">
          <cell r="U208">
            <v>0</v>
          </cell>
        </row>
        <row r="209">
          <cell r="U209">
            <v>0</v>
          </cell>
        </row>
        <row r="210">
          <cell r="U210">
            <v>0</v>
          </cell>
        </row>
        <row r="211">
          <cell r="U211">
            <v>0</v>
          </cell>
        </row>
        <row r="212">
          <cell r="U212">
            <v>0</v>
          </cell>
        </row>
        <row r="213">
          <cell r="U213">
            <v>0</v>
          </cell>
        </row>
        <row r="214">
          <cell r="U214">
            <v>1</v>
          </cell>
          <cell r="W214">
            <v>12001</v>
          </cell>
          <cell r="Y214" t="str">
            <v>貂蝉</v>
          </cell>
          <cell r="AD214">
            <v>120</v>
          </cell>
        </row>
        <row r="215">
          <cell r="U215">
            <v>1</v>
          </cell>
          <cell r="W215">
            <v>12002</v>
          </cell>
          <cell r="Y215" t="str">
            <v>马超</v>
          </cell>
          <cell r="AD215">
            <v>130</v>
          </cell>
        </row>
        <row r="216">
          <cell r="U216">
            <v>1</v>
          </cell>
          <cell r="W216">
            <v>12003</v>
          </cell>
          <cell r="Y216" t="str">
            <v>张郃</v>
          </cell>
          <cell r="AD216">
            <v>120</v>
          </cell>
        </row>
        <row r="217">
          <cell r="U217">
            <v>1</v>
          </cell>
          <cell r="W217">
            <v>12004</v>
          </cell>
          <cell r="Y217" t="str">
            <v>袁绍</v>
          </cell>
          <cell r="AD217">
            <v>130</v>
          </cell>
        </row>
        <row r="218">
          <cell r="U218">
            <v>1</v>
          </cell>
          <cell r="W218">
            <v>12005</v>
          </cell>
          <cell r="Y218" t="str">
            <v>关羽</v>
          </cell>
          <cell r="AD218">
            <v>130</v>
          </cell>
        </row>
        <row r="219">
          <cell r="U219">
            <v>1</v>
          </cell>
          <cell r="W219">
            <v>12006</v>
          </cell>
          <cell r="Y219" t="str">
            <v>董卓</v>
          </cell>
          <cell r="AD219">
            <v>130</v>
          </cell>
        </row>
        <row r="220">
          <cell r="U220">
            <v>1</v>
          </cell>
          <cell r="W220">
            <v>12007</v>
          </cell>
          <cell r="Y220" t="str">
            <v>许褚</v>
          </cell>
          <cell r="AD220">
            <v>130</v>
          </cell>
        </row>
        <row r="221">
          <cell r="U221">
            <v>0</v>
          </cell>
        </row>
        <row r="222">
          <cell r="U222">
            <v>0</v>
          </cell>
        </row>
        <row r="223">
          <cell r="U223">
            <v>0</v>
          </cell>
        </row>
        <row r="224">
          <cell r="U224">
            <v>0</v>
          </cell>
        </row>
        <row r="225">
          <cell r="U225">
            <v>0</v>
          </cell>
        </row>
        <row r="226">
          <cell r="U226">
            <v>0</v>
          </cell>
        </row>
        <row r="227">
          <cell r="U227">
            <v>0</v>
          </cell>
        </row>
        <row r="228">
          <cell r="U228">
            <v>0</v>
          </cell>
        </row>
        <row r="229">
          <cell r="U229">
            <v>0</v>
          </cell>
        </row>
        <row r="230">
          <cell r="U230">
            <v>0</v>
          </cell>
        </row>
        <row r="231">
          <cell r="U231">
            <v>0</v>
          </cell>
        </row>
        <row r="232">
          <cell r="U232">
            <v>0</v>
          </cell>
        </row>
        <row r="233">
          <cell r="U233">
            <v>0</v>
          </cell>
        </row>
        <row r="234">
          <cell r="U234">
            <v>0</v>
          </cell>
        </row>
        <row r="235">
          <cell r="U235">
            <v>0</v>
          </cell>
        </row>
        <row r="236">
          <cell r="U236">
            <v>0</v>
          </cell>
        </row>
        <row r="237">
          <cell r="U237">
            <v>0</v>
          </cell>
        </row>
        <row r="238">
          <cell r="U238">
            <v>0</v>
          </cell>
        </row>
        <row r="239">
          <cell r="U239">
            <v>0</v>
          </cell>
        </row>
        <row r="240">
          <cell r="U240">
            <v>0</v>
          </cell>
        </row>
        <row r="241">
          <cell r="U241">
            <v>0</v>
          </cell>
        </row>
        <row r="242">
          <cell r="U242">
            <v>0</v>
          </cell>
        </row>
        <row r="243">
          <cell r="U243">
            <v>0</v>
          </cell>
        </row>
        <row r="244">
          <cell r="U244">
            <v>0</v>
          </cell>
        </row>
        <row r="245">
          <cell r="U245">
            <v>0</v>
          </cell>
        </row>
        <row r="246">
          <cell r="U246">
            <v>0</v>
          </cell>
        </row>
        <row r="247">
          <cell r="U247">
            <v>0</v>
          </cell>
        </row>
        <row r="248">
          <cell r="U248">
            <v>0</v>
          </cell>
        </row>
        <row r="249">
          <cell r="U249">
            <v>0</v>
          </cell>
        </row>
        <row r="250">
          <cell r="U250">
            <v>0</v>
          </cell>
        </row>
        <row r="251">
          <cell r="U251">
            <v>0</v>
          </cell>
        </row>
        <row r="252">
          <cell r="U252">
            <v>0</v>
          </cell>
        </row>
        <row r="253">
          <cell r="U253">
            <v>0</v>
          </cell>
        </row>
        <row r="254">
          <cell r="U254">
            <v>0</v>
          </cell>
        </row>
        <row r="255">
          <cell r="U255">
            <v>0</v>
          </cell>
        </row>
        <row r="256">
          <cell r="U256">
            <v>0</v>
          </cell>
        </row>
        <row r="257">
          <cell r="U257">
            <v>0</v>
          </cell>
        </row>
        <row r="258">
          <cell r="U258">
            <v>0</v>
          </cell>
        </row>
        <row r="259">
          <cell r="U259">
            <v>0</v>
          </cell>
        </row>
        <row r="260">
          <cell r="U260">
            <v>0</v>
          </cell>
        </row>
        <row r="261">
          <cell r="U261">
            <v>0</v>
          </cell>
        </row>
        <row r="262">
          <cell r="U262">
            <v>0</v>
          </cell>
        </row>
        <row r="263">
          <cell r="U263">
            <v>0</v>
          </cell>
        </row>
        <row r="264">
          <cell r="U264">
            <v>0</v>
          </cell>
        </row>
        <row r="265">
          <cell r="U265">
            <v>0</v>
          </cell>
        </row>
        <row r="266">
          <cell r="U266">
            <v>0</v>
          </cell>
        </row>
        <row r="267">
          <cell r="U267">
            <v>0</v>
          </cell>
        </row>
        <row r="268">
          <cell r="U268">
            <v>0</v>
          </cell>
        </row>
        <row r="269">
          <cell r="U269">
            <v>0</v>
          </cell>
        </row>
        <row r="270">
          <cell r="U270">
            <v>0</v>
          </cell>
        </row>
        <row r="271">
          <cell r="U271">
            <v>0</v>
          </cell>
        </row>
        <row r="272">
          <cell r="U272">
            <v>0</v>
          </cell>
        </row>
        <row r="273">
          <cell r="U273">
            <v>0</v>
          </cell>
        </row>
        <row r="274">
          <cell r="U274">
            <v>0</v>
          </cell>
        </row>
        <row r="275">
          <cell r="U275">
            <v>0</v>
          </cell>
        </row>
        <row r="276">
          <cell r="U276">
            <v>0</v>
          </cell>
        </row>
        <row r="277">
          <cell r="U277">
            <v>0</v>
          </cell>
        </row>
        <row r="278">
          <cell r="U278">
            <v>0</v>
          </cell>
        </row>
        <row r="279">
          <cell r="U279">
            <v>0</v>
          </cell>
        </row>
        <row r="280">
          <cell r="U280">
            <v>0</v>
          </cell>
        </row>
        <row r="281">
          <cell r="U281">
            <v>0</v>
          </cell>
        </row>
        <row r="282">
          <cell r="U282">
            <v>0</v>
          </cell>
        </row>
        <row r="283">
          <cell r="U283">
            <v>0</v>
          </cell>
        </row>
        <row r="284">
          <cell r="U284">
            <v>0</v>
          </cell>
        </row>
        <row r="285">
          <cell r="U285">
            <v>0</v>
          </cell>
        </row>
        <row r="286">
          <cell r="U286">
            <v>0</v>
          </cell>
        </row>
        <row r="287">
          <cell r="U287">
            <v>0</v>
          </cell>
        </row>
        <row r="288">
          <cell r="U288">
            <v>0</v>
          </cell>
        </row>
        <row r="289">
          <cell r="U289">
            <v>0</v>
          </cell>
        </row>
        <row r="290">
          <cell r="U290">
            <v>0</v>
          </cell>
        </row>
        <row r="291">
          <cell r="U291">
            <v>0</v>
          </cell>
        </row>
        <row r="292">
          <cell r="U292">
            <v>0</v>
          </cell>
        </row>
        <row r="293">
          <cell r="U293">
            <v>0</v>
          </cell>
        </row>
        <row r="294">
          <cell r="U294">
            <v>0</v>
          </cell>
        </row>
        <row r="295">
          <cell r="U295">
            <v>0</v>
          </cell>
        </row>
        <row r="296">
          <cell r="U296">
            <v>0</v>
          </cell>
        </row>
        <row r="297">
          <cell r="U297">
            <v>0</v>
          </cell>
        </row>
        <row r="298">
          <cell r="U298">
            <v>0</v>
          </cell>
        </row>
        <row r="299">
          <cell r="U299">
            <v>0</v>
          </cell>
        </row>
        <row r="300">
          <cell r="U300">
            <v>0</v>
          </cell>
        </row>
        <row r="301">
          <cell r="U301">
            <v>0</v>
          </cell>
        </row>
        <row r="302">
          <cell r="U302">
            <v>0</v>
          </cell>
        </row>
        <row r="303">
          <cell r="U303">
            <v>0</v>
          </cell>
        </row>
        <row r="304">
          <cell r="U304">
            <v>0</v>
          </cell>
        </row>
        <row r="305">
          <cell r="U305">
            <v>0</v>
          </cell>
        </row>
        <row r="306">
          <cell r="U306">
            <v>0</v>
          </cell>
        </row>
        <row r="307">
          <cell r="U307">
            <v>0</v>
          </cell>
        </row>
        <row r="308">
          <cell r="U308">
            <v>0</v>
          </cell>
        </row>
        <row r="309">
          <cell r="U309">
            <v>0</v>
          </cell>
        </row>
        <row r="310">
          <cell r="U310">
            <v>0</v>
          </cell>
        </row>
        <row r="311">
          <cell r="U311">
            <v>0</v>
          </cell>
        </row>
        <row r="312">
          <cell r="U312">
            <v>0</v>
          </cell>
        </row>
        <row r="313">
          <cell r="U313">
            <v>0</v>
          </cell>
        </row>
        <row r="314">
          <cell r="U314">
            <v>0</v>
          </cell>
        </row>
        <row r="315">
          <cell r="U315">
            <v>0</v>
          </cell>
        </row>
        <row r="316">
          <cell r="U316">
            <v>0</v>
          </cell>
        </row>
        <row r="317">
          <cell r="U317">
            <v>0</v>
          </cell>
        </row>
        <row r="318">
          <cell r="U318">
            <v>0</v>
          </cell>
        </row>
      </sheetData>
      <sheetData sheetId="23"/>
      <sheetData sheetId="24"/>
      <sheetData sheetId="25"/>
      <sheetData sheetId="2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/>
      <sheetData sheetId="1"/>
      <sheetData sheetId="2"/>
      <sheetData sheetId="3">
        <row r="57">
          <cell r="C57" t="str">
            <v>木/石/铜/粮产量增加</v>
          </cell>
          <cell r="D57">
            <v>1.5</v>
          </cell>
          <cell r="H57">
            <v>9419.4689619045457</v>
          </cell>
        </row>
        <row r="58">
          <cell r="C58" t="str">
            <v>铁产量增加</v>
          </cell>
          <cell r="D58">
            <v>1.5</v>
          </cell>
          <cell r="H58">
            <v>25676.93983990949</v>
          </cell>
        </row>
        <row r="59">
          <cell r="C59" t="str">
            <v>城建加速</v>
          </cell>
          <cell r="D59">
            <v>0.1</v>
          </cell>
          <cell r="H59">
            <v>1120780.1473631461</v>
          </cell>
        </row>
        <row r="60">
          <cell r="C60" t="str">
            <v>木/石/铜/粮采集增加</v>
          </cell>
          <cell r="D60">
            <v>1</v>
          </cell>
        </row>
        <row r="61">
          <cell r="C61" t="str">
            <v>铁采集增加</v>
          </cell>
          <cell r="D61">
            <v>1</v>
          </cell>
          <cell r="H61">
            <v>25676.93983990949</v>
          </cell>
        </row>
        <row r="62">
          <cell r="C62" t="str">
            <v>步兵/骑兵/弓兵/器械招募加速</v>
          </cell>
          <cell r="D62">
            <v>0.2</v>
          </cell>
          <cell r="H62">
            <v>93767.107793982694</v>
          </cell>
        </row>
        <row r="63">
          <cell r="C63" t="str">
            <v>治疗加速</v>
          </cell>
          <cell r="D63">
            <v>0.2</v>
          </cell>
          <cell r="H63">
            <v>98207.152510746222</v>
          </cell>
        </row>
        <row r="64">
          <cell r="C64" t="str">
            <v>士兵训练加速</v>
          </cell>
          <cell r="D64">
            <v>0.1</v>
          </cell>
          <cell r="H64">
            <v>564115.57087937929</v>
          </cell>
        </row>
        <row r="65">
          <cell r="C65" t="str">
            <v>科研加速</v>
          </cell>
          <cell r="D65">
            <v>0.2</v>
          </cell>
          <cell r="H65">
            <v>601048.78116283542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1:BK364"/>
  <sheetViews>
    <sheetView workbookViewId="0">
      <selection activeCell="L37" sqref="L37"/>
    </sheetView>
  </sheetViews>
  <sheetFormatPr defaultRowHeight="12" x14ac:dyDescent="0.2"/>
  <cols>
    <col min="1" max="3" width="9" style="44"/>
    <col min="4" max="5" width="8.75" style="44" customWidth="1"/>
    <col min="6" max="6" width="9" style="44"/>
    <col min="7" max="7" width="10.125" style="44" bestFit="1" customWidth="1"/>
    <col min="8" max="8" width="10.125" style="44" customWidth="1"/>
    <col min="9" max="9" width="9" style="44"/>
    <col min="10" max="10" width="10.125" style="44" bestFit="1" customWidth="1"/>
    <col min="11" max="11" width="10.125" style="44" customWidth="1"/>
    <col min="12" max="12" width="9" style="44"/>
    <col min="13" max="13" width="10.125" style="44" bestFit="1" customWidth="1"/>
    <col min="14" max="14" width="10.125" style="44" customWidth="1"/>
    <col min="15" max="15" width="9" style="44"/>
    <col min="16" max="16" width="11" style="44" bestFit="1" customWidth="1"/>
    <col min="17" max="17" width="11" style="44" customWidth="1"/>
    <col min="18" max="57" width="9" style="44"/>
    <col min="58" max="58" width="9" style="52"/>
    <col min="59" max="16384" width="9" style="44"/>
  </cols>
  <sheetData>
    <row r="1" spans="3:63" x14ac:dyDescent="0.2">
      <c r="E1" s="44" t="s">
        <v>596</v>
      </c>
      <c r="G1" s="44">
        <v>14</v>
      </c>
    </row>
    <row r="2" spans="3:63" x14ac:dyDescent="0.2">
      <c r="C2" s="44" t="s">
        <v>423</v>
      </c>
      <c r="S2" s="44" t="s">
        <v>424</v>
      </c>
    </row>
    <row r="3" spans="3:63" x14ac:dyDescent="0.2">
      <c r="C3" s="3" t="s">
        <v>342</v>
      </c>
      <c r="D3" s="3" t="s">
        <v>401</v>
      </c>
      <c r="E3" s="3" t="s">
        <v>591</v>
      </c>
      <c r="F3" s="3" t="s">
        <v>342</v>
      </c>
      <c r="G3" s="3" t="s">
        <v>402</v>
      </c>
      <c r="H3" s="3" t="s">
        <v>592</v>
      </c>
      <c r="I3" s="3" t="s">
        <v>342</v>
      </c>
      <c r="J3" s="3" t="s">
        <v>403</v>
      </c>
      <c r="K3" s="3" t="s">
        <v>593</v>
      </c>
      <c r="L3" s="3" t="s">
        <v>342</v>
      </c>
      <c r="M3" s="50" t="s">
        <v>404</v>
      </c>
      <c r="N3" s="3" t="s">
        <v>594</v>
      </c>
      <c r="O3" s="3" t="s">
        <v>342</v>
      </c>
      <c r="P3" s="3" t="s">
        <v>405</v>
      </c>
      <c r="Q3" s="3" t="s">
        <v>595</v>
      </c>
      <c r="S3" s="3" t="s">
        <v>394</v>
      </c>
      <c r="T3" s="3" t="s">
        <v>401</v>
      </c>
      <c r="U3" s="3" t="s">
        <v>394</v>
      </c>
      <c r="V3" s="3" t="s">
        <v>402</v>
      </c>
      <c r="W3" s="3" t="s">
        <v>394</v>
      </c>
      <c r="X3" s="3" t="s">
        <v>403</v>
      </c>
      <c r="Y3" s="3" t="s">
        <v>394</v>
      </c>
      <c r="Z3" s="3" t="s">
        <v>404</v>
      </c>
      <c r="AA3" s="3" t="s">
        <v>394</v>
      </c>
      <c r="AB3" s="3" t="s">
        <v>405</v>
      </c>
      <c r="AE3" s="3"/>
      <c r="AF3" s="73" t="s">
        <v>480</v>
      </c>
      <c r="AG3" s="73"/>
      <c r="AH3" s="73"/>
      <c r="AI3" s="73"/>
      <c r="AJ3" s="73"/>
      <c r="AM3" s="45"/>
      <c r="AN3" s="73" t="s">
        <v>425</v>
      </c>
      <c r="AO3" s="73"/>
      <c r="AP3" s="73"/>
      <c r="AQ3" s="73"/>
      <c r="AR3" s="73"/>
      <c r="BG3" s="74" t="s">
        <v>561</v>
      </c>
      <c r="BH3" s="74"/>
      <c r="BI3" s="74"/>
      <c r="BJ3" s="74"/>
      <c r="BK3" s="74"/>
    </row>
    <row r="4" spans="3:63" x14ac:dyDescent="0.2">
      <c r="C4" s="44">
        <f>[1]武将数量星级阶位验证!AS7</f>
        <v>1</v>
      </c>
      <c r="D4" s="48">
        <f>[1]武将数量星级阶位验证!AT7/[1]武将数量星级阶位验证!$B$1*10</f>
        <v>48.233825607718551</v>
      </c>
      <c r="E4" s="48">
        <f>[1]武将数量星级阶位验证!BM7</f>
        <v>0</v>
      </c>
      <c r="F4" s="44">
        <f>[1]武将数量星级阶位验证!AS52</f>
        <v>0.85</v>
      </c>
      <c r="G4" s="48">
        <f>[1]武将数量星级阶位验证!AT52/[1]武将数量星级阶位验证!$B$1*10</f>
        <v>55.276453030173386</v>
      </c>
      <c r="H4" s="48">
        <f>[1]武将数量星级阶位验证!BM52</f>
        <v>0</v>
      </c>
      <c r="I4" s="44">
        <f>[1]武将数量星级阶位验证!AS97</f>
        <v>0.7</v>
      </c>
      <c r="J4" s="48">
        <f>[1]武将数量星级阶位验证!AT97/[1]武将数量星级阶位验证!$B$1*10</f>
        <v>72.28557202886806</v>
      </c>
      <c r="K4" s="48">
        <f>[1]武将数量星级阶位验证!BM97</f>
        <v>0</v>
      </c>
      <c r="L4" s="44">
        <f>[1]武将数量星级阶位验证!AS142</f>
        <v>0.5</v>
      </c>
      <c r="M4" s="48">
        <f>[1]武将数量星级阶位验证!AT142/[1]武将数量星级阶位验证!$B$1*10</f>
        <v>128.14037181150189</v>
      </c>
      <c r="N4" s="48">
        <f>[1]武将数量星级阶位验证!BM142</f>
        <v>0</v>
      </c>
      <c r="O4" s="44">
        <f>[1]武将数量星级阶位验证!AS187</f>
        <v>0.27500000000000002</v>
      </c>
      <c r="P4" s="48">
        <f>[1]武将数量星级阶位验证!AT187/[1]武将数量星级阶位验证!$B$1*10</f>
        <v>163.48140592421959</v>
      </c>
      <c r="Q4" s="48">
        <f>[1]武将数量星级阶位验证!BM187</f>
        <v>0</v>
      </c>
      <c r="S4" s="44">
        <f>[2]投放验证!K11</f>
        <v>10</v>
      </c>
      <c r="T4" s="44">
        <f>[2]投放验证!AL11/[2]投放验证!$C$7*0.2</f>
        <v>7.932101213611487E-4</v>
      </c>
      <c r="U4" s="44">
        <f>[2]投放验证!K34</f>
        <v>107.48165553683219</v>
      </c>
      <c r="V4" s="44">
        <f>[2]投放验证!AL34/[2]投放验证!$C$7*0.2</f>
        <v>1.3643214087411757</v>
      </c>
      <c r="W4" s="44">
        <f>[2]投放验证!K57</f>
        <v>19.766822802328868</v>
      </c>
      <c r="X4" s="44">
        <f>[2]投放验证!AL57/[2]投放验证!$C$7*0.2</f>
        <v>2.0226858094709288E-3</v>
      </c>
      <c r="Y4" s="44">
        <f>[2]投放验证!K80</f>
        <v>111.00691759243479</v>
      </c>
      <c r="Z4" s="44">
        <f>[2]投放验证!AL80/[2]投放验证!$C$7*0.2</f>
        <v>1.4833029269453482</v>
      </c>
      <c r="AA4" s="44">
        <f>[2]投放验证!K103</f>
        <v>27.769105021676069</v>
      </c>
      <c r="AB4" s="44">
        <f>[2]投放验证!AL103/[2]投放验证!$C$7*0.2</f>
        <v>3.3314825097168241E-3</v>
      </c>
      <c r="AE4" s="3" t="s">
        <v>393</v>
      </c>
      <c r="AF4" s="45" t="s">
        <v>395</v>
      </c>
      <c r="AG4" s="45" t="s">
        <v>396</v>
      </c>
      <c r="AH4" s="45" t="s">
        <v>397</v>
      </c>
      <c r="AI4" s="45" t="s">
        <v>398</v>
      </c>
      <c r="AJ4" s="45" t="s">
        <v>399</v>
      </c>
      <c r="AM4" s="45" t="s">
        <v>342</v>
      </c>
      <c r="AN4" s="45" t="s">
        <v>395</v>
      </c>
      <c r="AO4" s="45" t="s">
        <v>396</v>
      </c>
      <c r="AP4" s="45" t="s">
        <v>397</v>
      </c>
      <c r="AQ4" s="45" t="s">
        <v>398</v>
      </c>
      <c r="AR4" s="45" t="s">
        <v>399</v>
      </c>
      <c r="AU4" s="44" t="s">
        <v>518</v>
      </c>
      <c r="AV4" s="44" t="s">
        <v>519</v>
      </c>
      <c r="AW4" s="44" t="s">
        <v>518</v>
      </c>
      <c r="AX4" s="44" t="s">
        <v>520</v>
      </c>
      <c r="AY4" s="44" t="s">
        <v>518</v>
      </c>
      <c r="AZ4" s="44" t="s">
        <v>521</v>
      </c>
      <c r="BA4" s="44" t="s">
        <v>518</v>
      </c>
      <c r="BB4" s="44" t="s">
        <v>522</v>
      </c>
      <c r="BC4" s="44" t="s">
        <v>518</v>
      </c>
      <c r="BD4" s="44" t="s">
        <v>523</v>
      </c>
      <c r="BF4" s="52" t="s">
        <v>393</v>
      </c>
      <c r="BG4" s="3" t="s">
        <v>395</v>
      </c>
      <c r="BH4" s="3" t="s">
        <v>396</v>
      </c>
      <c r="BI4" s="3" t="s">
        <v>397</v>
      </c>
      <c r="BJ4" s="3" t="s">
        <v>398</v>
      </c>
      <c r="BK4" s="3" t="s">
        <v>399</v>
      </c>
    </row>
    <row r="5" spans="3:63" x14ac:dyDescent="0.2">
      <c r="C5" s="44">
        <f>[1]武将数量星级阶位验证!AS8</f>
        <v>3</v>
      </c>
      <c r="D5" s="48">
        <f>[1]武将数量星级阶位验证!AT8/[1]武将数量星级阶位验证!$B$1*10</f>
        <v>96.073628952896613</v>
      </c>
      <c r="E5" s="48">
        <f>[1]武将数量星级阶位验证!BM8</f>
        <v>0</v>
      </c>
      <c r="F5" s="44">
        <f>[1]武将数量星级阶位验证!AS53</f>
        <v>2.5499999999999998</v>
      </c>
      <c r="G5" s="48">
        <f>[1]武将数量星级阶位验证!AT53/[1]武将数量星级阶位验证!$B$1*10</f>
        <v>112.84604082575078</v>
      </c>
      <c r="H5" s="48">
        <f>[1]武将数量星级阶位验证!BM53</f>
        <v>0</v>
      </c>
      <c r="I5" s="44">
        <f>[1]武将数量星级阶位验证!AS98</f>
        <v>2.0999999999999996</v>
      </c>
      <c r="J5" s="48">
        <f>[1]武将数量星级阶位验证!AT98/[1]武将数量星级阶位验证!$B$1*10</f>
        <v>153.17687264660327</v>
      </c>
      <c r="K5" s="48">
        <f>[1]武将数量星级阶位验证!BM98</f>
        <v>0</v>
      </c>
      <c r="L5" s="44">
        <f>[1]武将数量星级阶位验证!AS143</f>
        <v>1.5</v>
      </c>
      <c r="M5" s="48">
        <f>[1]武将数量星级阶位验证!AT143/[1]武将数量星级阶位验证!$B$1*10</f>
        <v>298.70736182500389</v>
      </c>
      <c r="N5" s="48">
        <f>[1]武将数量星级阶位验证!BM143</f>
        <v>0</v>
      </c>
      <c r="O5" s="44">
        <f>[1]武将数量星级阶位验证!AS188</f>
        <v>0.82500000000000007</v>
      </c>
      <c r="P5" s="48">
        <f>[1]武将数量星级阶位验证!AT188/[1]武将数量星级阶位验证!$B$1*10</f>
        <v>448.85685607832676</v>
      </c>
      <c r="Q5" s="48">
        <f>[1]武将数量星级阶位验证!BM188</f>
        <v>0</v>
      </c>
      <c r="S5" s="44">
        <f>[2]投放验证!K12</f>
        <v>20</v>
      </c>
      <c r="T5" s="44">
        <f>[2]投放验证!AL12/[2]投放验证!$C$7*0.2</f>
        <v>2.3796303640834463E-3</v>
      </c>
      <c r="U5" s="44">
        <f>[2]投放验证!K35</f>
        <v>111.03813549320469</v>
      </c>
      <c r="V5" s="44">
        <f>[2]投放验证!AL35/[2]投放验证!$C$7*0.2</f>
        <v>1.7450622669945268</v>
      </c>
      <c r="W5" s="44">
        <f>[2]投放验证!K58</f>
        <v>27.773265580596355</v>
      </c>
      <c r="X5" s="44">
        <f>[2]投放验证!AL58/[2]投放验证!$C$7*0.2</f>
        <v>4.0453716189418577E-3</v>
      </c>
      <c r="Y5" s="44">
        <f>[2]投放验证!K81</f>
        <v>114.47614359759058</v>
      </c>
      <c r="Z5" s="44">
        <f>[2]投放验证!AL81/[2]投放验证!$C$7*0.2</f>
        <v>1.8878400888395337</v>
      </c>
      <c r="AA5" s="44">
        <f>[2]投放验证!K104</f>
        <v>34.192155176139416</v>
      </c>
      <c r="AB5" s="44">
        <f>[2]投放验证!AL104/[2]投放验证!$C$7*0.2</f>
        <v>5.5524708495280411E-3</v>
      </c>
      <c r="AE5" s="44">
        <f>[3]节奏总纲!V4</f>
        <v>1</v>
      </c>
      <c r="AF5" s="44">
        <f>[3]节奏总纲!P4</f>
        <v>7.1773462536293131E-2</v>
      </c>
      <c r="AG5" s="44">
        <f>[3]节奏总纲!Q4</f>
        <v>5.9787294292732177E-2</v>
      </c>
      <c r="AH5" s="44">
        <f>[3]节奏总纲!R4</f>
        <v>4.677476553490223E-2</v>
      </c>
      <c r="AI5" s="44">
        <f>[3]节奏总纲!S4</f>
        <v>3.2585151991477081E-2</v>
      </c>
      <c r="AJ5" s="44">
        <f>[3]节奏总纲!T4</f>
        <v>1.7039020006115988E-2</v>
      </c>
      <c r="AM5" s="45">
        <v>1</v>
      </c>
      <c r="AN5" s="44">
        <f>[3]节奏总纲!AD4</f>
        <v>10</v>
      </c>
      <c r="AO5" s="44">
        <f>[3]节奏总纲!AE4</f>
        <v>11.148446722089302</v>
      </c>
      <c r="AP5" s="44">
        <f>[3]节奏总纲!AF4</f>
        <v>12.761737853656415</v>
      </c>
      <c r="AQ5" s="44">
        <f>[3]节奏总纲!AG4</f>
        <v>15.452231935206081</v>
      </c>
      <c r="AR5" s="44">
        <f>[3]节奏总纲!AH4</f>
        <v>21.291911942729964</v>
      </c>
      <c r="AU5" s="44">
        <f>[1]武将数量星级阶位验证!AS7</f>
        <v>1</v>
      </c>
      <c r="AV5" s="44">
        <f>[1]武将数量星级阶位验证!BM7</f>
        <v>0</v>
      </c>
      <c r="AW5" s="44">
        <f>[1]武将数量星级阶位验证!AS30</f>
        <v>1720</v>
      </c>
      <c r="AX5" s="44">
        <f>[1]武将数量星级阶位验证!BM30</f>
        <v>156.43166801338123</v>
      </c>
      <c r="AY5" s="44">
        <f>[1]武将数量星级阶位验证!AS53</f>
        <v>2.5499999999999998</v>
      </c>
      <c r="AZ5" s="44">
        <f>[1]武将数量星级阶位验证!BM53</f>
        <v>0</v>
      </c>
      <c r="BA5" s="44">
        <f>[1]武将数量星级阶位验证!AS76</f>
        <v>1870</v>
      </c>
      <c r="BB5" s="44">
        <f>[1]武将数量星级阶位验证!BM76</f>
        <v>268.20818232291157</v>
      </c>
      <c r="BC5" s="44">
        <f>[1]武将数量星级阶位验证!AS99</f>
        <v>4.1999999999999993</v>
      </c>
      <c r="BD5" s="44">
        <f>[1]武将数量星级阶位验证!BM99</f>
        <v>0</v>
      </c>
      <c r="BF5" s="3">
        <v>1</v>
      </c>
      <c r="BG5" s="44">
        <f>[3]非养成buff汇总!L4</f>
        <v>7.1092257297616403E-6</v>
      </c>
      <c r="BH5" s="44">
        <f>[3]非养成buff汇总!M4</f>
        <v>6.0404247335492768E-6</v>
      </c>
      <c r="BI5" s="44">
        <f>[3]非养成buff汇总!N4</f>
        <v>4.9110673525707999E-6</v>
      </c>
      <c r="BJ5" s="44">
        <f>[3]非养成buff汇总!O4</f>
        <v>3.6794508686954341E-6</v>
      </c>
      <c r="BK5" s="44">
        <f>[3]非养成buff汇总!P4</f>
        <v>2.3628222635435788E-6</v>
      </c>
    </row>
    <row r="6" spans="3:63" x14ac:dyDescent="0.2">
      <c r="C6" s="44">
        <f>[1]武将数量星级阶位验证!AS9</f>
        <v>6</v>
      </c>
      <c r="D6" s="48">
        <f>[1]武将数量星级阶位验证!AT9/[1]武将数量星级阶位验证!$B$1*10</f>
        <v>162.0082787079609</v>
      </c>
      <c r="E6" s="48">
        <f>[1]武将数量星级阶位验证!BM9</f>
        <v>0</v>
      </c>
      <c r="F6" s="44">
        <f>[1]武将数量星级阶位验证!AS54</f>
        <v>5.0999999999999996</v>
      </c>
      <c r="G6" s="48">
        <f>[1]武将数量星级阶位验证!AT54/[1]武将数量星级阶位验证!$B$1*10</f>
        <v>186.79160746999531</v>
      </c>
      <c r="H6" s="48">
        <f>[1]武将数量星级阶位验证!BM54</f>
        <v>0</v>
      </c>
      <c r="I6" s="44">
        <f>[1]武将数量星级阶位验证!AS99</f>
        <v>4.1999999999999993</v>
      </c>
      <c r="J6" s="48">
        <f>[1]武将数量星级阶位验证!AT99/[1]武将数量星级阶位验证!$B$1*10</f>
        <v>246.94903060718897</v>
      </c>
      <c r="K6" s="48">
        <f>[1]武将数量星级阶位验证!BM99</f>
        <v>0</v>
      </c>
      <c r="L6" s="44">
        <f>[1]武将数量星级阶位验证!AS144</f>
        <v>3</v>
      </c>
      <c r="M6" s="48">
        <f>[1]武将数量星级阶位验证!AT144/[1]武将数量星级阶位验证!$B$1*10</f>
        <v>457.41344711660867</v>
      </c>
      <c r="N6" s="48">
        <f>[1]武将数量星级阶位验证!BM144</f>
        <v>0</v>
      </c>
      <c r="O6" s="44">
        <f>[1]武将数量星级阶位验证!AS189</f>
        <v>1.6500000000000001</v>
      </c>
      <c r="P6" s="48">
        <f>[1]武将数量星级阶位验证!AT189/[1]武将数量星级阶位验证!$B$1*10</f>
        <v>684.45493438588119</v>
      </c>
      <c r="Q6" s="48">
        <f>[1]武将数量星级阶位验证!BM189</f>
        <v>0</v>
      </c>
      <c r="S6" s="44">
        <f>[2]投放验证!K13</f>
        <v>28.071211008105138</v>
      </c>
      <c r="T6" s="44">
        <f>[2]投放验证!AL13/[2]投放验证!$C$7*0.2</f>
        <v>4.7592607281668926E-3</v>
      </c>
      <c r="U6" s="44">
        <f>[2]投放验证!K36</f>
        <v>114.50860608277577</v>
      </c>
      <c r="V6" s="44">
        <f>[2]投放验证!AL36/[2]投放验证!$C$7*0.2</f>
        <v>2.2209883398112162</v>
      </c>
      <c r="W6" s="44">
        <f>[2]投放验证!K59</f>
        <v>34.250806171891597</v>
      </c>
      <c r="X6" s="44">
        <f>[2]投放验证!AL59/[2]投放验证!$C$7*0.2</f>
        <v>6.7422860315697643E-3</v>
      </c>
      <c r="Y6" s="44">
        <f>[2]投放验证!K82</f>
        <v>118.05724034557241</v>
      </c>
      <c r="Z6" s="44">
        <f>[2]投放验证!AL82/[2]投放验证!$C$7*0.2</f>
        <v>2.4137383993019754</v>
      </c>
      <c r="AA6" s="44">
        <f>[2]投放验证!K105</f>
        <v>39.631851677253941</v>
      </c>
      <c r="AB6" s="44">
        <f>[2]投放验证!AL105/[2]投放验证!$C$7*0.2</f>
        <v>8.3287062742920612E-3</v>
      </c>
      <c r="AE6" s="44">
        <f>[3]节奏总纲!V5</f>
        <v>2</v>
      </c>
      <c r="AF6" s="44">
        <f>[3]节奏总纲!P5</f>
        <v>0.1486983549970351</v>
      </c>
      <c r="AG6" s="44">
        <f>[3]节奏总纲!Q5</f>
        <v>0.12505531655250651</v>
      </c>
      <c r="AH6" s="44">
        <f>[3]节奏总纲!R5</f>
        <v>9.883979656652922E-2</v>
      </c>
      <c r="AI6" s="44">
        <f>[3]节奏总纲!S5</f>
        <v>6.9828747506607683E-2</v>
      </c>
      <c r="AJ6" s="44">
        <f>[3]节奏总纲!T5</f>
        <v>3.7085369736260552E-2</v>
      </c>
      <c r="AM6" s="45">
        <v>2</v>
      </c>
      <c r="AN6" s="44">
        <f>[3]节奏总纲!AD5</f>
        <v>15.845161563010114</v>
      </c>
      <c r="AO6" s="44">
        <f>[3]节奏总纲!AE5</f>
        <v>17.271997130667014</v>
      </c>
      <c r="AP6" s="44">
        <f>[3]节奏总纲!AF5</f>
        <v>19.263096801323076</v>
      </c>
      <c r="AQ6" s="44">
        <f>[3]节奏总纲!AG5</f>
        <v>22.536681597650272</v>
      </c>
      <c r="AR6" s="44">
        <f>[3]节奏总纲!AH5</f>
        <v>29.386000042029625</v>
      </c>
      <c r="AU6" s="44">
        <f>[1]武将数量星级阶位验证!AS8</f>
        <v>3</v>
      </c>
      <c r="AV6" s="44">
        <f>[1]武将数量星级阶位验证!BM8</f>
        <v>0</v>
      </c>
      <c r="AW6" s="44">
        <f>[1]武将数量星级阶位验证!AS31</f>
        <v>2200</v>
      </c>
      <c r="AX6" s="44">
        <f>[1]武将数量星级阶位验证!BM31</f>
        <v>194.36658622546085</v>
      </c>
      <c r="AY6" s="44">
        <f>[1]武将数量星级阶位验证!AS54</f>
        <v>5.0999999999999996</v>
      </c>
      <c r="AZ6" s="44">
        <f>[1]武将数量星级阶位验证!BM54</f>
        <v>0</v>
      </c>
      <c r="BA6" s="44">
        <f>[1]武将数量星级阶位验证!AS77</f>
        <v>2380</v>
      </c>
      <c r="BB6" s="44">
        <f>[1]武将数量星级阶位验证!BM77</f>
        <v>333.85961399848838</v>
      </c>
      <c r="BC6" s="44">
        <f>[1]武将数量星级阶位验证!AS100</f>
        <v>7</v>
      </c>
      <c r="BD6" s="44">
        <f>[1]武将数量星级阶位验证!BM100</f>
        <v>0</v>
      </c>
      <c r="BF6" s="3">
        <v>2</v>
      </c>
      <c r="BG6" s="44">
        <f>[3]非养成buff汇总!L5</f>
        <v>1.877234394328427E-5</v>
      </c>
      <c r="BH6" s="44">
        <f>[3]非养成buff汇总!M5</f>
        <v>1.6134078523944923E-5</v>
      </c>
      <c r="BI6" s="44">
        <f>[3]非养成buff汇总!N5</f>
        <v>1.3278645490477715E-5</v>
      </c>
      <c r="BJ6" s="44">
        <f>[3]非养成buff汇总!O5</f>
        <v>1.0116758030988161E-5</v>
      </c>
      <c r="BK6" s="44">
        <f>[3]非养成buff汇总!P5</f>
        <v>6.6179354634776345E-6</v>
      </c>
    </row>
    <row r="7" spans="3:63" x14ac:dyDescent="0.2">
      <c r="C7" s="44">
        <f>[1]武将数量星级阶位验证!AS10</f>
        <v>10</v>
      </c>
      <c r="D7" s="48">
        <f>[1]武将数量星级阶位验证!AT10/[1]武将数量星级阶位验证!$B$1*10</f>
        <v>220.50566980631703</v>
      </c>
      <c r="E7" s="48">
        <f>[1]武将数量星级阶位验证!BM10</f>
        <v>0</v>
      </c>
      <c r="F7" s="44">
        <f>[1]武将数量星级阶位验证!AS55</f>
        <v>8.5</v>
      </c>
      <c r="G7" s="48">
        <f>[1]武将数量星级阶位验证!AT55/[1]武将数量星级阶位验证!$B$1*10</f>
        <v>265.02648212071017</v>
      </c>
      <c r="H7" s="48">
        <f>[1]武将数量星级阶位验证!BM55</f>
        <v>0</v>
      </c>
      <c r="I7" s="44">
        <f>[1]武将数量星级阶位验证!AS100</f>
        <v>7</v>
      </c>
      <c r="J7" s="48">
        <f>[1]武将数量星级阶位验证!AT100/[1]武将数量星级阶位验证!$B$1*10</f>
        <v>361.96419133806791</v>
      </c>
      <c r="K7" s="48">
        <f>[1]武将数量星级阶位验证!BM100</f>
        <v>0</v>
      </c>
      <c r="L7" s="44">
        <f>[1]武将数量星级阶位验证!AS145</f>
        <v>5</v>
      </c>
      <c r="M7" s="48">
        <f>[1]武将数量星级阶位验证!AT145/[1]武将数量星级阶位验证!$B$1*10</f>
        <v>654.63799774809422</v>
      </c>
      <c r="N7" s="48">
        <f>[1]武将数量星级阶位验证!BM145</f>
        <v>0</v>
      </c>
      <c r="O7" s="44">
        <f>[1]武将数量星级阶位验证!AS190</f>
        <v>2.75</v>
      </c>
      <c r="P7" s="48">
        <f>[1]武将数量星级阶位验证!AT190/[1]武将数量星级阶位验证!$B$1*10</f>
        <v>926.23823208823421</v>
      </c>
      <c r="Q7" s="48">
        <f>[1]武将数量星级阶位验证!BM190</f>
        <v>0</v>
      </c>
      <c r="S7" s="44">
        <f>[2]投放验证!K14</f>
        <v>34.585942742481357</v>
      </c>
      <c r="T7" s="44">
        <f>[2]投放验证!AL14/[2]投放验证!$C$7*0.2</f>
        <v>7.9321012136114866E-3</v>
      </c>
      <c r="U7" s="44">
        <f>[2]投放验证!K37</f>
        <v>118.05948896247369</v>
      </c>
      <c r="V7" s="44">
        <f>[2]投放验证!AL37/[2]投放验证!$C$7*0.2</f>
        <v>2.8396922344729121</v>
      </c>
      <c r="W7" s="44">
        <f>[2]投放验证!K60</f>
        <v>39.661158518499626</v>
      </c>
      <c r="X7" s="44">
        <f>[2]投放验证!AL60/[2]投放验证!$C$7*0.2</f>
        <v>1.0113429047354646E-2</v>
      </c>
      <c r="Y7" s="44">
        <f>[2]投放验证!K83</f>
        <v>121.49411884885473</v>
      </c>
      <c r="Z7" s="44">
        <f>[2]投放验证!AL83/[2]投放验证!$C$7*0.2</f>
        <v>3.0609978583326729</v>
      </c>
      <c r="AA7" s="44">
        <f>[2]投放验证!K106</f>
        <v>43.484929789964411</v>
      </c>
      <c r="AB7" s="44">
        <f>[2]投放验证!AL106/[2]投放验证!$C$7*0.2</f>
        <v>1.1104941699056082E-2</v>
      </c>
      <c r="AE7" s="44">
        <f>[3]节奏总纲!V6</f>
        <v>3</v>
      </c>
      <c r="AF7" s="44">
        <f>[3]节奏总纲!P6</f>
        <v>0.23114441334491631</v>
      </c>
      <c r="AG7" s="44">
        <f>[3]节奏总纲!Q6</f>
        <v>0.19582554698581309</v>
      </c>
      <c r="AH7" s="44">
        <f>[3]节奏总纲!R6</f>
        <v>0.15616116565582547</v>
      </c>
      <c r="AI7" s="44">
        <f>[3]节奏总纲!S6</f>
        <v>0.11120357726023924</v>
      </c>
      <c r="AJ7" s="44">
        <f>[3]节奏总纲!T6</f>
        <v>5.9380999788309005E-2</v>
      </c>
      <c r="AM7" s="45">
        <v>3</v>
      </c>
      <c r="AN7" s="44">
        <f>[3]节奏总纲!AD6</f>
        <v>20</v>
      </c>
      <c r="AO7" s="44">
        <f>[3]节奏总纲!AE6</f>
        <v>21.543844702365945</v>
      </c>
      <c r="AP7" s="44">
        <f>[3]节奏总纲!AF6</f>
        <v>23.734615677065324</v>
      </c>
      <c r="AQ7" s="44">
        <f>[3]节奏总纲!AG6</f>
        <v>27.324610510337703</v>
      </c>
      <c r="AR7" s="44">
        <f>[3]节奏总纲!AH6</f>
        <v>34.517938607173015</v>
      </c>
      <c r="AU7" s="44">
        <f>[1]武将数量星级阶位验证!AS9</f>
        <v>6</v>
      </c>
      <c r="AV7" s="44">
        <f>[1]武将数量星级阶位验证!BM9</f>
        <v>0</v>
      </c>
      <c r="AW7" s="44">
        <f>[1]武将数量星级阶位验证!AS32</f>
        <v>2800</v>
      </c>
      <c r="AX7" s="44">
        <f>[1]武将数量星级阶位验证!BM32</f>
        <v>241.18347892046728</v>
      </c>
      <c r="AY7" s="44">
        <f>[1]武将数量星级阶位验证!AS55</f>
        <v>8.5</v>
      </c>
      <c r="AZ7" s="44">
        <f>[1]武将数量星级阶位验证!BM55</f>
        <v>0</v>
      </c>
      <c r="BA7" s="44">
        <f>[1]武将数量星级阶位验证!AS78</f>
        <v>3043</v>
      </c>
      <c r="BB7" s="44">
        <f>[1]武将数量星级阶位验证!BM78</f>
        <v>417.75784807254445</v>
      </c>
      <c r="BC7" s="44">
        <f>[1]武将数量星级阶位验证!AS101</f>
        <v>10.5</v>
      </c>
      <c r="BD7" s="44">
        <f>[1]武将数量星级阶位验证!BM101</f>
        <v>0</v>
      </c>
      <c r="BF7" s="3">
        <v>3</v>
      </c>
      <c r="BG7" s="44">
        <f>[3]非养成buff汇总!L6</f>
        <v>3.5305002113784139E-5</v>
      </c>
      <c r="BH7" s="44">
        <f>[3]非养成buff汇总!M6</f>
        <v>3.0609245110244944E-5</v>
      </c>
      <c r="BI7" s="44">
        <f>[3]非养成buff汇总!N6</f>
        <v>2.5462794705238951E-5</v>
      </c>
      <c r="BJ7" s="44">
        <f>[3]非养成buff汇总!O6</f>
        <v>1.9575074913696684E-5</v>
      </c>
      <c r="BK7" s="44">
        <f>[3]非养成buff汇总!P6</f>
        <v>1.2877160620216494E-5</v>
      </c>
    </row>
    <row r="8" spans="3:63" x14ac:dyDescent="0.2">
      <c r="C8" s="44">
        <f>[1]武将数量星级阶位验证!AS11</f>
        <v>15</v>
      </c>
      <c r="D8" s="48">
        <f>[1]武将数量星级阶位验证!AT11/[1]武将数量星级阶位验证!$B$1*10</f>
        <v>281.37304490139127</v>
      </c>
      <c r="E8" s="48">
        <f>[1]武将数量星级阶位验证!BM11</f>
        <v>0</v>
      </c>
      <c r="F8" s="44">
        <f>[1]武将数量星级阶位验证!AS56</f>
        <v>12.75</v>
      </c>
      <c r="G8" s="48">
        <f>[1]武将数量星级阶位验证!AT56/[1]武将数量星级阶位验证!$B$1*10</f>
        <v>338.32843849576273</v>
      </c>
      <c r="H8" s="48">
        <f>[1]武将数量星级阶位验证!BM56</f>
        <v>0</v>
      </c>
      <c r="I8" s="44">
        <f>[1]武将数量星级阶位验证!AS101</f>
        <v>10.5</v>
      </c>
      <c r="J8" s="48">
        <f>[1]武将数量星级阶位验证!AT101/[1]武将数量星级阶位验证!$B$1*10</f>
        <v>465.32749057408876</v>
      </c>
      <c r="K8" s="48">
        <f>[1]武将数量星级阶位验证!BM101</f>
        <v>0</v>
      </c>
      <c r="L8" s="44">
        <f>[1]武将数量星级阶位验证!AS146</f>
        <v>7.5</v>
      </c>
      <c r="M8" s="48">
        <f>[1]武将数量星级阶位验证!AT146/[1]武将数量星级阶位验证!$B$1*10</f>
        <v>881.07969955456497</v>
      </c>
      <c r="N8" s="48">
        <f>[1]武将数量星级阶位验证!BM146</f>
        <v>0</v>
      </c>
      <c r="O8" s="44">
        <f>[1]武将数量星级阶位验证!AS191</f>
        <v>4.125</v>
      </c>
      <c r="P8" s="48">
        <f>[1]武将数量星级阶位验证!AT191/[1]武将数量星级阶位验证!$B$1*10</f>
        <v>1215.258402606557</v>
      </c>
      <c r="Q8" s="48">
        <f>[1]武将数量星级阶位验证!BM191</f>
        <v>0</v>
      </c>
      <c r="S8" s="44">
        <f>[2]投放验证!K15</f>
        <v>40</v>
      </c>
      <c r="T8" s="44">
        <f>[2]投放验证!AL15/[2]投放验证!$C$7*0.2</f>
        <v>1.189815182041723E-2</v>
      </c>
      <c r="U8" s="44">
        <f>[2]投放验证!K38</f>
        <v>121.47928719052189</v>
      </c>
      <c r="V8" s="44">
        <f>[2]投放验证!AL38/[2]投放验证!$C$7*0.2</f>
        <v>3.6011739509796143</v>
      </c>
      <c r="W8" s="44">
        <f>[2]投放验证!K61</f>
        <v>43.535389560453282</v>
      </c>
      <c r="X8" s="44">
        <f>[2]投放验证!AL61/[2]投放验证!$C$7*0.2</f>
        <v>1.3484572063139529E-2</v>
      </c>
      <c r="Y8" s="44">
        <f>[2]投放验证!K84</f>
        <v>125.03100311549058</v>
      </c>
      <c r="Z8" s="44">
        <f>[2]投放验证!AL84/[2]投放验证!$C$7*0.2</f>
        <v>3.9105258983104627</v>
      </c>
      <c r="AA8" s="44">
        <f>[2]投放验证!K107</f>
        <v>49.18886033229559</v>
      </c>
      <c r="AB8" s="44">
        <f>[2]投放验证!AL107/[2]投放验证!$C$7*0.2</f>
        <v>1.6657412548584122E-2</v>
      </c>
      <c r="AE8" s="44">
        <f>[3]节奏总纲!V7</f>
        <v>4</v>
      </c>
      <c r="AF8" s="44">
        <f>[3]节奏总纲!P7</f>
        <v>0.3195079107728942</v>
      </c>
      <c r="AG8" s="44">
        <f>[3]节奏总纲!Q7</f>
        <v>0.2719651336498875</v>
      </c>
      <c r="AH8" s="44">
        <f>[3]节奏总纲!R7</f>
        <v>0.21816000147573214</v>
      </c>
      <c r="AI8" s="44">
        <f>[3]节奏总纲!S7</f>
        <v>0.15607961441255883</v>
      </c>
      <c r="AJ8" s="44">
        <f>[3]节奏总纲!T7</f>
        <v>8.4062531324348461E-2</v>
      </c>
      <c r="AM8" s="45">
        <v>4</v>
      </c>
      <c r="AN8" s="44">
        <f>[3]节奏总纲!AD7</f>
        <v>23.213386604241784</v>
      </c>
      <c r="AO8" s="44">
        <f>[3]节奏总纲!AE7</f>
        <v>24.836966034810484</v>
      </c>
      <c r="AP8" s="44">
        <f>[3]节奏总纲!AF7</f>
        <v>27.155717181399513</v>
      </c>
      <c r="AQ8" s="44">
        <f>[3]节奏总纲!AG7</f>
        <v>30.831257561377125</v>
      </c>
      <c r="AR8" s="44">
        <f>[3]节奏总纲!AH7</f>
        <v>38.431365705145346</v>
      </c>
      <c r="AU8" s="44">
        <f>[1]武将数量星级阶位验证!AS10</f>
        <v>10</v>
      </c>
      <c r="AV8" s="44">
        <f>[1]武将数量星级阶位验证!BM10</f>
        <v>0</v>
      </c>
      <c r="AW8" s="44">
        <f>[1]武将数量星级阶位验证!AS33</f>
        <v>3580</v>
      </c>
      <c r="AX8" s="44">
        <f>[1]武将数量星级阶位验证!BM33</f>
        <v>298.96017939024421</v>
      </c>
      <c r="AY8" s="44">
        <f>[1]武将数量星级阶位验证!AS56</f>
        <v>12.75</v>
      </c>
      <c r="AZ8" s="44">
        <f>[1]武将数量星级阶位验证!BM56</f>
        <v>0</v>
      </c>
      <c r="BA8" s="44">
        <f>[1]武将数量星级阶位验证!AS79</f>
        <v>3859</v>
      </c>
      <c r="BB8" s="44">
        <f>[1]武将数量星级阶位验证!BM79</f>
        <v>516.86811476157709</v>
      </c>
      <c r="BC8" s="44">
        <f>[1]武将数量星级阶位验证!AS102</f>
        <v>14</v>
      </c>
      <c r="BD8" s="44">
        <f>[1]武将数量星级阶位验证!BM102</f>
        <v>0</v>
      </c>
      <c r="BF8" s="3">
        <v>4</v>
      </c>
      <c r="BG8" s="44">
        <f>[3]非养成buff汇总!L7</f>
        <v>5.7035652927180101E-5</v>
      </c>
      <c r="BH8" s="44">
        <f>[3]非养成buff汇总!M7</f>
        <v>4.9708240458027749E-5</v>
      </c>
      <c r="BI8" s="44">
        <f>[3]非养成buff汇总!N7</f>
        <v>4.1624576399380584E-5</v>
      </c>
      <c r="BJ8" s="44">
        <f>[3]非养成buff汇总!O7</f>
        <v>3.2156191490783335E-5</v>
      </c>
      <c r="BK8" s="44">
        <f>[3]非养成buff汇总!P7</f>
        <v>2.1374832877941598E-5</v>
      </c>
    </row>
    <row r="9" spans="3:63" x14ac:dyDescent="0.2">
      <c r="C9" s="44">
        <f>[1]武将数量星级阶位验证!AS12</f>
        <v>20</v>
      </c>
      <c r="D9" s="48">
        <f>[1]武将数量星级阶位验证!AT12/[1]武将数量星级阶位验证!$B$1*10</f>
        <v>340.86658444086623</v>
      </c>
      <c r="E9" s="48">
        <f>[1]武将数量星级阶位验证!BM12</f>
        <v>0</v>
      </c>
      <c r="F9" s="44">
        <f>[1]武将数量星级阶位验证!AS57</f>
        <v>17</v>
      </c>
      <c r="G9" s="48">
        <f>[1]武将数量星级阶位验证!AT57/[1]武将数量星级阶位验证!$B$1*10</f>
        <v>408.32162158429276</v>
      </c>
      <c r="H9" s="48">
        <f>[1]武将数量星级阶位验证!BM57</f>
        <v>0</v>
      </c>
      <c r="I9" s="44">
        <f>[1]武将数量星级阶位验证!AS102</f>
        <v>14</v>
      </c>
      <c r="J9" s="48">
        <f>[1]武将数量星级阶位验证!AT102/[1]武将数量星级阶位验证!$B$1*10</f>
        <v>564.84409683937133</v>
      </c>
      <c r="K9" s="48">
        <f>[1]武将数量星级阶位验证!BM102</f>
        <v>0</v>
      </c>
      <c r="L9" s="44">
        <f>[1]武将数量星级阶位验证!AS147</f>
        <v>10</v>
      </c>
      <c r="M9" s="48">
        <f>[1]武将数量星级阶位验证!AT147/[1]武将数量星级阶位验证!$B$1*10</f>
        <v>1072.3591122303087</v>
      </c>
      <c r="N9" s="48">
        <f>[1]武将数量星级阶位验证!BM147</f>
        <v>0</v>
      </c>
      <c r="O9" s="44">
        <f>[1]武将数量星级阶位验证!AS192</f>
        <v>5.5</v>
      </c>
      <c r="P9" s="48">
        <f>[1]武将数量星级阶位验证!AT192/[1]武将数量星级阶位验证!$B$1*10</f>
        <v>1496.1547877358994</v>
      </c>
      <c r="Q9" s="48">
        <f>[1]武将数量星级阶位验证!BM192</f>
        <v>0</v>
      </c>
      <c r="S9" s="44">
        <f>[2]投放验证!K16</f>
        <v>43.920692243099523</v>
      </c>
      <c r="T9" s="44">
        <f>[2]投放验证!AL16/[2]投放验证!$C$7*0.2</f>
        <v>1.5864202427222973E-2</v>
      </c>
      <c r="U9" s="44">
        <f>[2]投放验证!K39</f>
        <v>125.02015904129435</v>
      </c>
      <c r="V9" s="44">
        <f>[2]投放验证!AL39/[2]投放验证!$C$7*0.2</f>
        <v>4.6006187038946624</v>
      </c>
      <c r="W9" s="44">
        <f>[2]投放验证!K62</f>
        <v>49.178590903134719</v>
      </c>
      <c r="X9" s="44">
        <f>[2]投放验证!AL62/[2]投放验证!$C$7*0.2</f>
        <v>2.0226858094709293E-2</v>
      </c>
      <c r="Y9" s="44">
        <f>[2]投放验证!K85</f>
        <v>128.62542789463421</v>
      </c>
      <c r="Z9" s="44">
        <f>[2]投放验证!AL85/[2]投放验证!$C$7*0.2</f>
        <v>5.0027762354247649</v>
      </c>
      <c r="AA9" s="44">
        <f>[2]投放验证!K108</f>
        <v>53.212684955585161</v>
      </c>
      <c r="AB9" s="44">
        <f>[2]投放验证!AL108/[2]投放验证!$C$7*0.2</f>
        <v>2.2209883398112164E-2</v>
      </c>
      <c r="AE9" s="44">
        <f>[3]节奏总纲!V8</f>
        <v>5</v>
      </c>
      <c r="AF9" s="44">
        <f>[3]节奏总纲!P8</f>
        <v>0.41421356237309515</v>
      </c>
      <c r="AG9" s="44">
        <f>[3]节奏总纲!Q8</f>
        <v>0.35241289886702937</v>
      </c>
      <c r="AH9" s="44">
        <f>[3]节奏总纲!R8</f>
        <v>0.28315639123824782</v>
      </c>
      <c r="AI9" s="44">
        <f>[3]节奏总纲!S8</f>
        <v>0.20296464556281663</v>
      </c>
      <c r="AJ9" s="44">
        <f>[3]节奏总纲!T8</f>
        <v>0.10951806589144637</v>
      </c>
      <c r="AM9" s="45">
        <v>5</v>
      </c>
      <c r="AN9" s="44">
        <f>[3]节奏总纲!AD8</f>
        <v>25.845161563010112</v>
      </c>
      <c r="AO9" s="44">
        <f>[3]节奏总纲!AE8</f>
        <v>27.525245270311611</v>
      </c>
      <c r="AP9" s="44">
        <f>[3]节奏总纲!AF8</f>
        <v>29.892344464157688</v>
      </c>
      <c r="AQ9" s="44">
        <f>[3]节奏总纲!AG8</f>
        <v>33.672145166817529</v>
      </c>
      <c r="AR9" s="44">
        <f>[3]节奏总纲!AH8</f>
        <v>41.359260538726978</v>
      </c>
      <c r="AU9" s="44">
        <f>[1]武将数量星级阶位验证!AS11</f>
        <v>15</v>
      </c>
      <c r="AV9" s="44">
        <f>[1]武将数量星级阶位验证!BM11</f>
        <v>0</v>
      </c>
      <c r="AW9" s="44">
        <f>[1]武将数量星级阶位验证!AS34</f>
        <v>4540</v>
      </c>
      <c r="AX9" s="44">
        <f>[1]武将数量星级阶位验证!BM34</f>
        <v>368.57312627795795</v>
      </c>
      <c r="AY9" s="44">
        <f>[1]武将数量星级阶位验证!AS57</f>
        <v>17</v>
      </c>
      <c r="AZ9" s="44">
        <f>[1]武将数量星级阶位验证!BM57</f>
        <v>0</v>
      </c>
      <c r="BA9" s="44">
        <f>[1]武将数量星级阶位验证!AS80</f>
        <v>4930</v>
      </c>
      <c r="BB9" s="44">
        <f>[1]武将数量星级阶位验证!BM80</f>
        <v>644.85959389205755</v>
      </c>
      <c r="BC9" s="44">
        <f>[1]武将数量星级阶位验证!AS103</f>
        <v>21</v>
      </c>
      <c r="BD9" s="44">
        <f>[1]武将数量星级阶位验证!BM103</f>
        <v>0.3252770607206627</v>
      </c>
      <c r="BF9" s="3">
        <v>5</v>
      </c>
      <c r="BG9" s="44">
        <f>[3]非养成buff汇总!L8</f>
        <v>8.4305456339235443E-5</v>
      </c>
      <c r="BH9" s="44">
        <f>[3]非养成buff汇总!M8</f>
        <v>7.3335876184617348E-5</v>
      </c>
      <c r="BI9" s="44">
        <f>[3]非养成buff汇总!N8</f>
        <v>6.146272825041722E-5</v>
      </c>
      <c r="BJ9" s="44">
        <f>[3]非养成buff汇总!O8</f>
        <v>4.7546423640070569E-5</v>
      </c>
      <c r="BK9" s="44">
        <f>[3]非养成buff汇总!P8</f>
        <v>3.1636463269901153E-5</v>
      </c>
    </row>
    <row r="10" spans="3:63" x14ac:dyDescent="0.2">
      <c r="C10" s="44">
        <f>[1]武将数量星级阶位验证!AS13</f>
        <v>30</v>
      </c>
      <c r="D10" s="48">
        <f>[1]武将数量星级阶位验证!AT13/[1]武将数量星级阶位验证!$B$1*10</f>
        <v>454.15738222161838</v>
      </c>
      <c r="E10" s="48">
        <f>[1]武将数量星级阶位验证!BM13</f>
        <v>0.24319757923601454</v>
      </c>
      <c r="F10" s="44">
        <f>[1]武将数量星级阶位验证!AS58</f>
        <v>25.5</v>
      </c>
      <c r="G10" s="48">
        <f>[1]武将数量星级阶位验证!AT58/[1]武将数量星级阶位验证!$B$1*10</f>
        <v>540.05619377700987</v>
      </c>
      <c r="H10" s="48">
        <f>[1]武将数量星级阶位验证!BM58</f>
        <v>0.28279021497369938</v>
      </c>
      <c r="I10" s="44">
        <f>[1]武将数量星级阶位验证!AS103</f>
        <v>21</v>
      </c>
      <c r="J10" s="48">
        <f>[1]武将数量星级阶位验证!AT103/[1]武将数量星级阶位验证!$B$1*10</f>
        <v>741.62510810060098</v>
      </c>
      <c r="K10" s="48">
        <f>[1]武将数量星级阶位验证!BM103</f>
        <v>0.3252770607206627</v>
      </c>
      <c r="L10" s="44">
        <f>[1]武将数量星级阶位验证!AS148</f>
        <v>15</v>
      </c>
      <c r="M10" s="48">
        <f>[1]武将数量星级阶位验证!AT148/[1]武将数量星级阶位验证!$B$1*10</f>
        <v>1427.020698121793</v>
      </c>
      <c r="N10" s="48">
        <f>[1]武将数量星级阶位验证!BM148</f>
        <v>0.54381443170027566</v>
      </c>
      <c r="O10" s="44">
        <f>[1]武将数量星级阶位验证!AS193</f>
        <v>8.25</v>
      </c>
      <c r="P10" s="48">
        <f>[1]武将数量星级阶位验证!AT193/[1]武将数量星级阶位验证!$B$1*10</f>
        <v>2001.0455839331548</v>
      </c>
      <c r="Q10" s="48">
        <f>[1]武将数量星级阶位验证!BM193</f>
        <v>0.61933271000196666</v>
      </c>
      <c r="S10" s="44">
        <f>[2]投放验证!K17</f>
        <v>49.533352307096472</v>
      </c>
      <c r="T10" s="44">
        <f>[2]投放验证!AL17/[2]投放验证!$C$7*0.2</f>
        <v>2.379630364083446E-2</v>
      </c>
      <c r="U10" s="44">
        <f>[2]投放验证!K40</f>
        <v>128.56549059889721</v>
      </c>
      <c r="V10" s="44">
        <f>[2]投放验证!AL40/[2]投放验证!$C$7*0.2</f>
        <v>5.8856191004997234</v>
      </c>
      <c r="W10" s="44">
        <f>[2]投放验证!K63</f>
        <v>53.226994578658328</v>
      </c>
      <c r="X10" s="44">
        <f>[2]投放验证!AL63/[2]投放验证!$C$7*0.2</f>
        <v>2.6969144126279057E-2</v>
      </c>
      <c r="Y10" s="44">
        <f>[2]投放验证!K86</f>
        <v>132.09902390525281</v>
      </c>
      <c r="Z10" s="44">
        <f>[2]投放验证!AL86/[2]投放验证!$C$7*0.2</f>
        <v>6.3782025858649964</v>
      </c>
      <c r="AA10" s="44">
        <f>[2]投放验证!K109</f>
        <v>59.09095196730258</v>
      </c>
      <c r="AB10" s="44">
        <f>[2]投放验证!AL109/[2]投放验证!$C$7*0.2</f>
        <v>3.3314825097168245E-2</v>
      </c>
      <c r="AE10" s="44">
        <f>[3]节奏总纲!V9</f>
        <v>6</v>
      </c>
      <c r="AF10" s="44">
        <f>[3]节奏总纲!P9</f>
        <v>0.51571656651039799</v>
      </c>
      <c r="AG10" s="44">
        <f>[3]节奏总纲!Q9</f>
        <v>0.43939051466685908</v>
      </c>
      <c r="AH10" s="44">
        <f>[3]节奏总纲!R9</f>
        <v>0.35336899137292471</v>
      </c>
      <c r="AI10" s="44">
        <f>[3]节奏总纲!S9</f>
        <v>0.25440298225957936</v>
      </c>
      <c r="AJ10" s="44">
        <f>[3]节奏总纲!T9</f>
        <v>0.13836675479473978</v>
      </c>
      <c r="AM10" s="45">
        <v>6</v>
      </c>
      <c r="AN10" s="44">
        <f>[3]节奏总纲!AD9</f>
        <v>28.071211008105138</v>
      </c>
      <c r="AO10" s="44">
        <f>[3]节奏总纲!AE9</f>
        <v>29.78183527117605</v>
      </c>
      <c r="AP10" s="44">
        <f>[3]节奏总纲!AF9</f>
        <v>32.202183458664891</v>
      </c>
      <c r="AQ10" s="44">
        <f>[3]节奏总纲!AG9</f>
        <v>36.067019846099676</v>
      </c>
      <c r="AR10" s="44">
        <f>[3]节奏总纲!AH9</f>
        <v>43.870275262019007</v>
      </c>
      <c r="AU10" s="44">
        <f>[1]武将数量星级阶位验证!AS12</f>
        <v>20</v>
      </c>
      <c r="AV10" s="44">
        <f>[1]武将数量星级阶位验证!BM12</f>
        <v>0</v>
      </c>
      <c r="AW10" s="44">
        <f>[1]武将数量星级阶位验证!AS35</f>
        <v>5800</v>
      </c>
      <c r="AX10" s="44">
        <f>[1]武将数量星级阶位验证!BM35</f>
        <v>458.38624773992649</v>
      </c>
      <c r="AY10" s="44">
        <f>[1]武将数量星级阶位验证!AS58</f>
        <v>25.5</v>
      </c>
      <c r="AZ10" s="44">
        <f>[1]武将数量星级阶位验证!BM58</f>
        <v>0.28279021497369938</v>
      </c>
      <c r="BA10" s="44">
        <f>[1]武将数量星级阶位验证!AS81</f>
        <v>6307</v>
      </c>
      <c r="BB10" s="44">
        <f>[1]武将数量星级阶位验证!BM81</f>
        <v>806.72169756105291</v>
      </c>
      <c r="BC10" s="44">
        <f>[1]武将数量星级阶位验证!AS104</f>
        <v>28</v>
      </c>
      <c r="BD10" s="44">
        <f>[1]武将数量星级阶位验证!BM104</f>
        <v>0.95353619861294758</v>
      </c>
      <c r="BF10" s="3">
        <v>6</v>
      </c>
      <c r="BG10" s="44">
        <f>[3]非养成buff汇总!L9</f>
        <v>1.1346976086079552E-4</v>
      </c>
      <c r="BH10" s="44">
        <f>[3]非养成buff汇总!M9</f>
        <v>9.8826496183612296E-5</v>
      </c>
      <c r="BI10" s="44">
        <f>[3]非养成buff汇总!N9</f>
        <v>8.2846959871156516E-5</v>
      </c>
      <c r="BJ10" s="44">
        <f>[3]非养成buff汇总!O9</f>
        <v>6.439504988727535E-5</v>
      </c>
      <c r="BK10" s="44">
        <f>[3]非养成buff汇总!P9</f>
        <v>4.3240974264663708E-5</v>
      </c>
    </row>
    <row r="11" spans="3:63" x14ac:dyDescent="0.2">
      <c r="C11" s="44">
        <f>[1]武将数量星级阶位验证!AS14</f>
        <v>40</v>
      </c>
      <c r="D11" s="48">
        <f>[1]武将数量星级阶位验证!AT14/[1]武将数量星级阶位验证!$B$1*10</f>
        <v>568.29988717203878</v>
      </c>
      <c r="E11" s="48">
        <f>[1]武将数量星级阶位验证!BM14</f>
        <v>0.73324940048982001</v>
      </c>
      <c r="F11" s="44">
        <f>[1]武将数量星级阶位验证!AS59</f>
        <v>34</v>
      </c>
      <c r="G11" s="48">
        <f>[1]武将数量星级阶位验证!AT59/[1]武将数量星级阶位验证!$B$1*10</f>
        <v>670.71397026197701</v>
      </c>
      <c r="H11" s="48">
        <f>[1]武将数量星级阶位验证!BM59</f>
        <v>0.84374760201582477</v>
      </c>
      <c r="I11" s="44">
        <f>[1]武将数量星级阶位验证!AS104</f>
        <v>28</v>
      </c>
      <c r="J11" s="48">
        <f>[1]武将数量星级阶位验证!AT104/[1]武将数量星级阶位验证!$B$1*10</f>
        <v>912.34769991915664</v>
      </c>
      <c r="K11" s="48">
        <f>[1]武将数量星级阶位验证!BM104</f>
        <v>0.95353619861294758</v>
      </c>
      <c r="L11" s="44">
        <f>[1]武将数量星级阶位验证!AS149</f>
        <v>20</v>
      </c>
      <c r="M11" s="48">
        <f>[1]武将数量星级阶位验证!AT149/[1]武将数量星级阶位验证!$B$1*10</f>
        <v>1737.5573525704269</v>
      </c>
      <c r="N11" s="48">
        <f>[1]武将数量星级阶位验证!BM149</f>
        <v>1.4961268386760866</v>
      </c>
      <c r="O11" s="44">
        <f>[1]武将数量星级阶位验证!AS194</f>
        <v>11</v>
      </c>
      <c r="P11" s="48">
        <f>[1]武将数量星级阶位验证!AT194/[1]武将数量星级阶位验证!$B$1*10</f>
        <v>2457.0073424145226</v>
      </c>
      <c r="Q11" s="48">
        <f>[1]武将数量星级阶位验证!BM194</f>
        <v>1.7379588908095891</v>
      </c>
      <c r="S11" s="44">
        <f>[2]投放验证!K18</f>
        <v>53.567039423670657</v>
      </c>
      <c r="T11" s="44">
        <f>[2]投放验证!AL18/[2]投放验证!$C$7*0.2</f>
        <v>3.1728404854445946E-2</v>
      </c>
      <c r="U11" s="44">
        <f>[2]投放验证!K41</f>
        <v>132.07530828871487</v>
      </c>
      <c r="V11" s="44">
        <f>[2]投放验证!AL41/[2]投放验证!$C$7*0.2</f>
        <v>7.5037677480764664</v>
      </c>
      <c r="W11" s="44">
        <f>[2]投放验证!K64</f>
        <v>59.016342740868758</v>
      </c>
      <c r="X11" s="44">
        <f>[2]投放验证!AL64/[2]投放验证!$C$7*0.2</f>
        <v>4.0453716189418586E-2</v>
      </c>
      <c r="Y11" s="44">
        <f>[2]投放验证!K87</f>
        <v>135.61521761503846</v>
      </c>
      <c r="Z11" s="44">
        <f>[2]投放验证!AL87/[2]投放验证!$C$7*0.2</f>
        <v>8.1177123820099961</v>
      </c>
      <c r="AA11" s="44">
        <f>[2]投放验证!K110</f>
        <v>64.819145630244321</v>
      </c>
      <c r="AB11" s="44">
        <f>[2]投放验证!AL110/[2]投放验证!$C$7*0.2</f>
        <v>4.9972237645752357E-2</v>
      </c>
      <c r="AE11" s="44">
        <f>[3]节奏总纲!V10</f>
        <v>7</v>
      </c>
      <c r="AF11" s="44">
        <f>[3]节奏总纲!P10</f>
        <v>0.62450479271247095</v>
      </c>
      <c r="AG11" s="44">
        <f>[3]节奏总纲!Q10</f>
        <v>0.53413894920697635</v>
      </c>
      <c r="AH11" s="44">
        <f>[3]节奏总纲!R10</f>
        <v>0.43072095553379119</v>
      </c>
      <c r="AI11" s="44">
        <f>[3]节奏总纲!S10</f>
        <v>0.30950457526830061</v>
      </c>
      <c r="AJ11" s="44">
        <f>[3]节奏总纲!T10</f>
        <v>0.16699258157131475</v>
      </c>
      <c r="AM11" s="45">
        <v>7</v>
      </c>
      <c r="AN11" s="44">
        <f>[3]节奏总纲!AD10</f>
        <v>30</v>
      </c>
      <c r="AO11" s="44">
        <f>[3]节奏总纲!AE10</f>
        <v>31.718819483847451</v>
      </c>
      <c r="AP11" s="44">
        <f>[3]节奏总纲!AF10</f>
        <v>34.192155176139416</v>
      </c>
      <c r="AQ11" s="44">
        <f>[3]节奏总纲!AG10</f>
        <v>38.19822972207853</v>
      </c>
      <c r="AR11" s="44">
        <f>[3]节奏总纲!AH10</f>
        <v>46.093186357957826</v>
      </c>
      <c r="AU11" s="44">
        <f>[1]武将数量星级阶位验证!AS13</f>
        <v>30</v>
      </c>
      <c r="AV11" s="44">
        <f>[1]武将数量星级阶位验证!BM13</f>
        <v>0.24319757923601454</v>
      </c>
      <c r="AW11" s="44">
        <f>[1]武将数量星级阶位验证!AS36</f>
        <v>7420</v>
      </c>
      <c r="AX11" s="44">
        <f>[1]武将数量星级阶位验证!BM36</f>
        <v>568.91714031304912</v>
      </c>
      <c r="AY11" s="44">
        <f>[1]武将数量星级阶位验证!AS59</f>
        <v>34</v>
      </c>
      <c r="AZ11" s="44">
        <f>[1]武将数量星级阶位验证!BM59</f>
        <v>0.84374760201582477</v>
      </c>
      <c r="BA11" s="44">
        <f>[1]武将数量星级阶位验证!AS82</f>
        <v>8041</v>
      </c>
      <c r="BB11" s="44">
        <f>[1]武将数量星级阶位验证!BM82</f>
        <v>1004.2543473219573</v>
      </c>
      <c r="BC11" s="44">
        <f>[1]武将数量星级阶位验证!AS105</f>
        <v>42</v>
      </c>
      <c r="BD11" s="44">
        <f>[1]武将数量星级阶位验证!BM105</f>
        <v>4.0867625071505271</v>
      </c>
      <c r="BF11" s="3">
        <v>7</v>
      </c>
      <c r="BG11" s="44">
        <f>[3]非养成buff汇总!L10</f>
        <v>1.4461752196928094E-4</v>
      </c>
      <c r="BH11" s="44">
        <f>[3]非养成buff汇总!M10</f>
        <v>1.2649700559109407E-4</v>
      </c>
      <c r="BI11" s="44">
        <f>[3]非养成buff汇总!N10</f>
        <v>1.0632285446170016E-4</v>
      </c>
      <c r="BJ11" s="44">
        <f>[3]非养成buff汇总!O10</f>
        <v>8.2380194969987685E-5</v>
      </c>
      <c r="BK11" s="44">
        <f>[3]非养成buff汇总!P10</f>
        <v>5.4715401444300118E-5</v>
      </c>
    </row>
    <row r="12" spans="3:63" x14ac:dyDescent="0.2">
      <c r="C12" s="44">
        <f>[1]武将数量星级阶位验证!AS15</f>
        <v>60</v>
      </c>
      <c r="D12" s="48">
        <f>[1]武将数量星级阶位验证!AT15/[1]武将数量星级阶位验证!$B$1*10</f>
        <v>784.44717151255463</v>
      </c>
      <c r="E12" s="48">
        <f>[1]武将数量星级阶位验证!BM15</f>
        <v>3.0532302524113559</v>
      </c>
      <c r="F12" s="44">
        <f>[1]武将数量星级阶位验证!AS60</f>
        <v>51</v>
      </c>
      <c r="G12" s="48">
        <f>[1]武将数量星级阶位验证!AT60/[1]武将数量星级阶位验证!$B$1*10</f>
        <v>924.74587030135035</v>
      </c>
      <c r="H12" s="48">
        <f>[1]武将数量星级阶位验证!BM60</f>
        <v>3.5703566624384329</v>
      </c>
      <c r="I12" s="44">
        <f>[1]武将数量星级阶位验证!AS105</f>
        <v>42</v>
      </c>
      <c r="J12" s="48">
        <f>[1]武将数量星级阶位验证!AT105/[1]武将数量星级阶位验证!$B$1*10</f>
        <v>1252.9157769341109</v>
      </c>
      <c r="K12" s="48">
        <f>[1]武将数量星级阶位验证!BM105</f>
        <v>4.0867625071505271</v>
      </c>
      <c r="L12" s="44">
        <f>[1]武将数量星级阶位验证!AS150</f>
        <v>30</v>
      </c>
      <c r="M12" s="48">
        <f>[1]武将数量星级阶位验证!AT150/[1]武将数量星级阶位验证!$B$1*10</f>
        <v>2328.8025900138036</v>
      </c>
      <c r="N12" s="48">
        <f>[1]武将数量星级阶位验证!BM150</f>
        <v>6.0290069924086414</v>
      </c>
      <c r="O12" s="44">
        <f>[1]武将数量星级阶位验证!AS195</f>
        <v>16.5</v>
      </c>
      <c r="P12" s="48">
        <f>[1]武将数量星级阶位验证!AT195/[1]武将数量星级阶位验证!$B$1*10</f>
        <v>3269.53639020234</v>
      </c>
      <c r="Q12" s="48">
        <f>[1]武将数量星级阶位验证!BM195</f>
        <v>6.7214703839082031</v>
      </c>
      <c r="S12" s="44">
        <f>[2]投放验证!K19</f>
        <v>59.300028460644697</v>
      </c>
      <c r="T12" s="44">
        <f>[2]投放验证!AL19/[2]投放验证!$C$7*0.2</f>
        <v>4.7592607281668919E-2</v>
      </c>
      <c r="U12" s="44">
        <f>[2]投放验证!K42</f>
        <v>135.54811255008914</v>
      </c>
      <c r="V12" s="44">
        <f>[2]投放验证!AL42/[2]投放验证!$C$7*0.2</f>
        <v>9.5502498611882292</v>
      </c>
      <c r="W12" s="44">
        <f>[2]投放验证!K65</f>
        <v>64.781009552500748</v>
      </c>
      <c r="X12" s="44">
        <f>[2]投放验证!AL65/[2]投放验证!$C$7*0.2</f>
        <v>6.0680574284127868E-2</v>
      </c>
      <c r="Y12" s="44">
        <f>[2]投放验证!K88</f>
        <v>139.08794136138388</v>
      </c>
      <c r="Z12" s="44">
        <f>[2]投放验证!AL88/[2]投放验证!$C$7*0.2</f>
        <v>10.342666772428018</v>
      </c>
      <c r="AA12" s="44">
        <f>[2]投放验证!K111</f>
        <v>69.01697485309198</v>
      </c>
      <c r="AB12" s="44">
        <f>[2]投放验证!AL111/[2]投放验证!$C$7*0.2</f>
        <v>6.662965019433649E-2</v>
      </c>
      <c r="AE12" s="44">
        <f>[3]节奏总纲!V11</f>
        <v>8</v>
      </c>
      <c r="AF12" s="44">
        <f>[3]节奏总纲!P11</f>
        <v>0.74110112659224825</v>
      </c>
      <c r="AG12" s="44">
        <f>[3]节奏总纲!Q11</f>
        <v>0.63089938906798093</v>
      </c>
      <c r="AH12" s="44">
        <f>[3]节奏总纲!R11</f>
        <v>0.50550507844857251</v>
      </c>
      <c r="AI12" s="44">
        <f>[3]节奏总纲!S11</f>
        <v>0.36195379022765406</v>
      </c>
      <c r="AJ12" s="44">
        <f>[3]节奏总纲!T11</f>
        <v>0.19579891764567198</v>
      </c>
      <c r="AM12" s="45">
        <v>8</v>
      </c>
      <c r="AN12" s="44">
        <f>[3]节奏总纲!AD11</f>
        <v>31.691928656135214</v>
      </c>
      <c r="AO12" s="44">
        <f>[3]节奏总纲!AE11</f>
        <v>33.465251056098396</v>
      </c>
      <c r="AP12" s="44">
        <f>[3]节奏总纲!AF11</f>
        <v>35.930751746472978</v>
      </c>
      <c r="AQ12" s="44">
        <f>[3]节奏总纲!AG11</f>
        <v>39.998279638578282</v>
      </c>
      <c r="AR12" s="44">
        <f>[3]节奏总纲!AH11</f>
        <v>48.067140183443534</v>
      </c>
      <c r="AU12" s="44">
        <f>[1]武将数量星级阶位验证!AS14</f>
        <v>40</v>
      </c>
      <c r="AV12" s="44">
        <f>[1]武将数量星级阶位验证!BM14</f>
        <v>0.73324940048982001</v>
      </c>
      <c r="AW12" s="44">
        <f>[1]武将数量星级阶位验证!AS37</f>
        <v>9460</v>
      </c>
      <c r="AX12" s="44">
        <f>[1]武将数量星级阶位验证!BM37</f>
        <v>705.95433241544015</v>
      </c>
      <c r="AY12" s="44">
        <f>[1]武将数量星级阶位验证!AS60</f>
        <v>51</v>
      </c>
      <c r="AZ12" s="44">
        <f>[1]武将数量星级阶位验证!BM60</f>
        <v>3.5703566624384329</v>
      </c>
      <c r="BA12" s="44">
        <f>[1]武将数量星级阶位验证!AS83</f>
        <v>10234</v>
      </c>
      <c r="BB12" s="44">
        <f>[1]武将数量星级阶位验证!BM83</f>
        <v>1249.9725830457533</v>
      </c>
      <c r="BC12" s="44">
        <f>[1]武将数量星级阶位验证!AS106</f>
        <v>62.999999999999993</v>
      </c>
      <c r="BD12" s="44">
        <f>[1]武将数量星级阶位验证!BM106</f>
        <v>13.004932152061336</v>
      </c>
      <c r="BF12" s="3">
        <v>8</v>
      </c>
      <c r="BG12" s="44">
        <f>[3]非养成buff汇总!L11</f>
        <v>1.7783960508724997E-4</v>
      </c>
      <c r="BH12" s="44">
        <f>[3]非养成buff汇总!M11</f>
        <v>1.5461860199125413E-4</v>
      </c>
      <c r="BI12" s="44">
        <f>[3]非养成buff汇总!N11</f>
        <v>1.2890978597652374E-4</v>
      </c>
      <c r="BJ12" s="44">
        <f>[3]非养成buff汇总!O11</f>
        <v>9.9416908027701191E-5</v>
      </c>
      <c r="BK12" s="44">
        <f>[3]非养成buff汇总!P11</f>
        <v>6.6206406721725929E-5</v>
      </c>
    </row>
    <row r="13" spans="3:63" x14ac:dyDescent="0.2">
      <c r="C13" s="44">
        <f>[1]武将数量星级阶位验证!AS16</f>
        <v>90</v>
      </c>
      <c r="D13" s="48">
        <f>[1]武将数量星级阶位验证!AT16/[1]武将数量星级阶位验证!$B$1*10</f>
        <v>1087.8416130464575</v>
      </c>
      <c r="E13" s="48">
        <f>[1]武将数量星级阶位验证!BM16</f>
        <v>9.5660975973391373</v>
      </c>
      <c r="F13" s="44">
        <f>[1]武将数量星级阶位验证!AS61</f>
        <v>76.5</v>
      </c>
      <c r="G13" s="48">
        <f>[1]武将数量星级阶位验证!AT61/[1]武将数量星级阶位验证!$B$1*10</f>
        <v>1283.0528411920991</v>
      </c>
      <c r="H13" s="48">
        <f>[1]武将数量星级阶位验证!BM61</f>
        <v>11.262012970893174</v>
      </c>
      <c r="I13" s="44">
        <f>[1]武将数量星级阶位验证!AS106</f>
        <v>62.999999999999993</v>
      </c>
      <c r="J13" s="48">
        <f>[1]武将数量星级阶位验证!AT106/[1]武将数量星级阶位验证!$B$1*10</f>
        <v>1737.5989098096986</v>
      </c>
      <c r="K13" s="48">
        <f>[1]武将数量星级阶位验证!BM106</f>
        <v>13.004932152061336</v>
      </c>
      <c r="L13" s="44">
        <f>[1]武将数量星级阶位验证!AS151</f>
        <v>45</v>
      </c>
      <c r="M13" s="48">
        <f>[1]武将数量星级阶位验证!AT151/[1]武将数量星级阶位验证!$B$1*10</f>
        <v>3221.5594202413349</v>
      </c>
      <c r="N13" s="48">
        <f>[1]武将数量星级阶位验证!BM151</f>
        <v>19.717945055897459</v>
      </c>
      <c r="O13" s="44">
        <f>[1]武将数量星级阶位验证!AS196</f>
        <v>24.750000000000004</v>
      </c>
      <c r="P13" s="48">
        <f>[1]武将数量星级阶位验证!AT196/[1]武将数量星级阶位验证!$B$1*10</f>
        <v>4334.9338833559304</v>
      </c>
      <c r="Q13" s="48">
        <f>[1]武将数量星级阶位验证!BM196</f>
        <v>19.790346299925584</v>
      </c>
      <c r="S13" s="44">
        <f>[2]投放验证!K20</f>
        <v>65.075479910097457</v>
      </c>
      <c r="T13" s="44">
        <f>[2]投放验证!AL20/[2]投放验证!$C$7*0.2</f>
        <v>7.1388910922503379E-2</v>
      </c>
      <c r="U13" s="44">
        <f>[2]投放验证!K43</f>
        <v>139.0493876099641</v>
      </c>
      <c r="V13" s="44">
        <f>[2]投放验证!AL43/[2]投放验证!$C$7*0.2</f>
        <v>12.167843261680019</v>
      </c>
      <c r="W13" s="44">
        <f>[2]投放验证!K66</f>
        <v>68.923431594456531</v>
      </c>
      <c r="X13" s="44">
        <f>[2]投放验证!AL66/[2]投放验证!$C$7*0.2</f>
        <v>8.0907432378837171E-2</v>
      </c>
      <c r="Y13" s="44">
        <f>[2]投放验证!K89</f>
        <v>142.60670974426387</v>
      </c>
      <c r="Z13" s="44">
        <f>[2]投放验证!AL89/[2]投放验证!$C$7*0.2</f>
        <v>13.174426905687319</v>
      </c>
      <c r="AA13" s="44">
        <f>[2]投放验证!K112</f>
        <v>72.23150684883845</v>
      </c>
      <c r="AB13" s="44">
        <f>[2]投放验证!AL112/[2]投放验证!$C$7*0.2</f>
        <v>8.3287062742920609E-2</v>
      </c>
      <c r="AE13" s="44">
        <f>[3]节奏总纲!V12</f>
        <v>9</v>
      </c>
      <c r="AF13" s="44">
        <f>[3]节奏总纲!P12</f>
        <v>0.86606598307361482</v>
      </c>
      <c r="AG13" s="44">
        <f>[3]节奏总纲!Q12</f>
        <v>0.73702215159564621</v>
      </c>
      <c r="AH13" s="44">
        <f>[3]节奏总纲!R12</f>
        <v>0.59282216541388932</v>
      </c>
      <c r="AI13" s="44">
        <f>[3]节奏总纲!S12</f>
        <v>0.42766338244175101</v>
      </c>
      <c r="AJ13" s="44">
        <f>[3]节奏总纲!T12</f>
        <v>0.23193247026711403</v>
      </c>
      <c r="AM13" s="45">
        <v>9</v>
      </c>
      <c r="AN13" s="44">
        <f>[3]节奏总纲!AD12</f>
        <v>33.213386604241784</v>
      </c>
      <c r="AO13" s="44">
        <f>[3]节奏总纲!AE12</f>
        <v>34.992730785174565</v>
      </c>
      <c r="AP13" s="44">
        <f>[3]节奏总纲!AF12</f>
        <v>37.510565846691456</v>
      </c>
      <c r="AQ13" s="44">
        <f>[3]节奏总纲!AG12</f>
        <v>41.534743419557365</v>
      </c>
      <c r="AR13" s="44">
        <f>[3]节奏总纲!AH12</f>
        <v>49.706056771838036</v>
      </c>
      <c r="AU13" s="44">
        <f>[1]武将数量星级阶位验证!AS15</f>
        <v>60</v>
      </c>
      <c r="AV13" s="44">
        <f>[1]武将数量星级阶位验证!BM15</f>
        <v>3.0532302524113559</v>
      </c>
      <c r="AW13" s="44">
        <f>[1]武将数量星级阶位验证!AS38</f>
        <v>12040</v>
      </c>
      <c r="AX13" s="44">
        <f>[1]武将数量星级阶位验证!BM38</f>
        <v>875.43114380747602</v>
      </c>
      <c r="AY13" s="44">
        <f>[1]武将数量星级阶位验证!AS61</f>
        <v>76.5</v>
      </c>
      <c r="AZ13" s="44">
        <f>[1]武将数量星级阶位验证!BM61</f>
        <v>11.262012970893174</v>
      </c>
      <c r="BA13" s="44">
        <f>[1]武将数量星级阶位验证!AS84</f>
        <v>13039</v>
      </c>
      <c r="BB13" s="44">
        <f>[1]武将数量星级阶位验证!BM84</f>
        <v>1557.8965906280048</v>
      </c>
      <c r="BC13" s="44">
        <f>[1]武将数量星级阶位验证!AS107</f>
        <v>84</v>
      </c>
      <c r="BD13" s="44">
        <f>[1]武将数量星级阶位验证!BM107</f>
        <v>21.545005440670742</v>
      </c>
      <c r="BF13" s="3">
        <v>9</v>
      </c>
      <c r="BG13" s="44">
        <f>[3]非养成buff汇总!L12</f>
        <v>2.1322858283647912E-4</v>
      </c>
      <c r="BH13" s="44">
        <f>[3]非养成buff汇总!M12</f>
        <v>1.8527272116743252E-4</v>
      </c>
      <c r="BI13" s="44">
        <f>[3]非养成buff汇总!N12</f>
        <v>1.551208847352863E-4</v>
      </c>
      <c r="BJ13" s="44">
        <f>[3]非养成buff汇总!O12</f>
        <v>1.2063047729002786E-4</v>
      </c>
      <c r="BK13" s="44">
        <f>[3]非养成buff汇总!P12</f>
        <v>8.0532204678178412E-5</v>
      </c>
    </row>
    <row r="14" spans="3:63" x14ac:dyDescent="0.2">
      <c r="C14" s="44">
        <f>[1]武将数量星级阶位验证!AS17</f>
        <v>120</v>
      </c>
      <c r="D14" s="48">
        <f>[1]武将数量星级阶位验证!AT17/[1]武将数量星级阶位验证!$B$1*10</f>
        <v>1290.6382506549687</v>
      </c>
      <c r="E14" s="48">
        <f>[1]武将数量星级阶位验证!BM17</f>
        <v>13.919465418001845</v>
      </c>
      <c r="F14" s="44">
        <f>[1]武将数量星级阶位验证!AS62</f>
        <v>102</v>
      </c>
      <c r="G14" s="48">
        <f>[1]武将数量星级阶位验证!AT62/[1]武将数量星级阶位验证!$B$1*10</f>
        <v>1586.3417164621635</v>
      </c>
      <c r="H14" s="48">
        <f>[1]武将数量星级阶位验证!BM62</f>
        <v>17.772614160023885</v>
      </c>
      <c r="I14" s="44">
        <f>[1]武将数量星级阶位验证!AS107</f>
        <v>84</v>
      </c>
      <c r="J14" s="48">
        <f>[1]武将数量星级阶位验证!AT107/[1]武将数量星级阶位验证!$B$1*10</f>
        <v>2201.7333276689051</v>
      </c>
      <c r="K14" s="48">
        <f>[1]武将数量星级阶位验证!BM107</f>
        <v>21.545005440670742</v>
      </c>
      <c r="L14" s="44">
        <f>[1]武将数量星级阶位验证!AS152</f>
        <v>60</v>
      </c>
      <c r="M14" s="48">
        <f>[1]武将数量星级阶位验证!AT152/[1]武将数量星级阶位验证!$B$1*10</f>
        <v>4078.4135188833056</v>
      </c>
      <c r="N14" s="48">
        <f>[1]武将数量星级阶位验证!BM152</f>
        <v>32.856374568407674</v>
      </c>
      <c r="O14" s="44">
        <f>[1]武将数量星级阶位验证!AS197</f>
        <v>33</v>
      </c>
      <c r="P14" s="48">
        <f>[1]武将数量星级阶位验证!AT197/[1]武将数量星级阶位验证!$B$1*10</f>
        <v>5391.0989386115725</v>
      </c>
      <c r="Q14" s="48">
        <f>[1]武将数量星级阶位验证!BM197</f>
        <v>32.745970977728128</v>
      </c>
      <c r="S14" s="44">
        <f>[2]投放验证!K21</f>
        <v>69.18336653741882</v>
      </c>
      <c r="T14" s="44">
        <f>[2]投放验证!AL21/[2]投放验证!$C$7*0.2</f>
        <v>9.5185214563337839E-2</v>
      </c>
      <c r="U14" s="44">
        <f>[2]投放验证!K44</f>
        <v>142.53355653582128</v>
      </c>
      <c r="V14" s="44">
        <f>[2]投放验证!AL44/[2]投放验证!$C$7*0.2</f>
        <v>15.499325771396844</v>
      </c>
      <c r="W14" s="44">
        <f>[2]投放验证!K67</f>
        <v>72.103942950990486</v>
      </c>
      <c r="X14" s="44">
        <f>[2]投放验证!AL67/[2]投放验证!$C$7*0.2</f>
        <v>0.10113429047354645</v>
      </c>
      <c r="Y14" s="44">
        <f>[2]投放验证!K90</f>
        <v>146.07830147206653</v>
      </c>
      <c r="Z14" s="44">
        <f>[2]投放验证!AL90/[2]投放验证!$C$7*0.2</f>
        <v>16.774807646545572</v>
      </c>
      <c r="AA14" s="44">
        <f>[2]投放验证!K113</f>
        <v>74.840792411391348</v>
      </c>
      <c r="AB14" s="44">
        <f>[2]投放验证!AL113/[2]投放验证!$C$7*0.2</f>
        <v>9.9944475291504714E-2</v>
      </c>
      <c r="AE14" s="44">
        <f>[3]节奏总纲!V13</f>
        <v>10</v>
      </c>
      <c r="AF14" s="44">
        <f>[3]节奏总纲!P13</f>
        <v>1</v>
      </c>
      <c r="AG14" s="44">
        <f>[3]节奏总纲!Q13</f>
        <v>0.8548</v>
      </c>
      <c r="AH14" s="44">
        <f>[3]节奏总纲!R13</f>
        <v>0.6895</v>
      </c>
      <c r="AI14" s="44">
        <f>[3]节奏总纲!S13</f>
        <v>0.49980000000000002</v>
      </c>
      <c r="AJ14" s="44">
        <f>[3]节奏总纲!T13</f>
        <v>0.2732</v>
      </c>
      <c r="AM14" s="45">
        <v>10</v>
      </c>
      <c r="AN14" s="44">
        <f>[3]节奏总纲!AD13</f>
        <v>34.585942742481357</v>
      </c>
      <c r="AO14" s="44">
        <f>[3]节奏总纲!AE13</f>
        <v>36.36169634498642</v>
      </c>
      <c r="AP14" s="44">
        <f>[3]节奏总纲!AF13</f>
        <v>38.977035507933373</v>
      </c>
      <c r="AQ14" s="44">
        <f>[3]节奏总纲!AG13</f>
        <v>42.970748198558951</v>
      </c>
      <c r="AR14" s="44">
        <f>[3]节奏总纲!AH13</f>
        <v>51.212821897464167</v>
      </c>
      <c r="AU14" s="44">
        <f>[1]武将数量星级阶位验证!AS16</f>
        <v>90</v>
      </c>
      <c r="AV14" s="44">
        <f>[1]武将数量星级阶位验证!BM16</f>
        <v>9.5660975973391373</v>
      </c>
      <c r="AW14" s="44">
        <f>[1]武将数量星级阶位验证!AS39</f>
        <v>15340</v>
      </c>
      <c r="AX14" s="44">
        <f>[1]武将数量星级阶位验证!BM39</f>
        <v>1085.0081000528639</v>
      </c>
      <c r="AY14" s="44">
        <f>[1]武将数量星级阶位验证!AS62</f>
        <v>102</v>
      </c>
      <c r="AZ14" s="44">
        <f>[1]武将数量星级阶位验证!BM62</f>
        <v>17.772614160023885</v>
      </c>
      <c r="BA14" s="44">
        <f>[1]武将数量星级阶位验证!AS85</f>
        <v>16609</v>
      </c>
      <c r="BB14" s="44">
        <f>[1]武将数量星级阶位验证!BM85</f>
        <v>1941.3650039125055</v>
      </c>
      <c r="BC14" s="44">
        <f>[1]武将数量星级阶位验证!AS108</f>
        <v>105</v>
      </c>
      <c r="BD14" s="44">
        <f>[1]武将数量星级阶位验证!BM108</f>
        <v>28.790226390052865</v>
      </c>
      <c r="BF14" s="3">
        <v>10</v>
      </c>
      <c r="BG14" s="44">
        <f>[3]非养成buff汇总!L13</f>
        <v>2.5087849834471749E-4</v>
      </c>
      <c r="BH14" s="44">
        <f>[3]非养成buff汇总!M13</f>
        <v>2.1904317519984875E-4</v>
      </c>
      <c r="BI14" s="44">
        <f>[3]非养成buff汇总!N13</f>
        <v>1.8392840600920106E-4</v>
      </c>
      <c r="BJ14" s="44">
        <f>[3]非养成buff汇总!O13</f>
        <v>1.437475978321265E-4</v>
      </c>
      <c r="BK14" s="44">
        <f>[3]非养成buff汇总!P13</f>
        <v>9.6773087022080558E-5</v>
      </c>
    </row>
    <row r="15" spans="3:63" x14ac:dyDescent="0.2">
      <c r="C15" s="44">
        <f>[1]武将数量星级阶位验证!AS18</f>
        <v>150</v>
      </c>
      <c r="D15" s="48">
        <f>[1]武将数量星级阶位验证!AT18/[1]武将数量星级阶位验证!$B$1*10</f>
        <v>1486.8861168114977</v>
      </c>
      <c r="E15" s="48">
        <f>[1]武将数量星级阶位验证!BM18</f>
        <v>18.132252944828668</v>
      </c>
      <c r="F15" s="44">
        <f>[1]武将数量星级阶位验证!AS63</f>
        <v>127.5</v>
      </c>
      <c r="G15" s="48">
        <f>[1]武将数量星级阶位验证!AT63/[1]武将数量星级阶位验证!$B$1*10</f>
        <v>1835.9831358922875</v>
      </c>
      <c r="H15" s="48">
        <f>[1]武将数量星级阶位验证!BM63</f>
        <v>23.131583297123882</v>
      </c>
      <c r="I15" s="44">
        <f>[1]武将数量星级阶位验证!AS108</f>
        <v>105</v>
      </c>
      <c r="J15" s="48">
        <f>[1]武将数量星级阶位验证!AT108/[1]武将数量星级阶位验证!$B$1*10</f>
        <v>2595.4953357874992</v>
      </c>
      <c r="K15" s="48">
        <f>[1]武将数量星级阶位验证!BM108</f>
        <v>28.790226390052865</v>
      </c>
      <c r="L15" s="44">
        <f>[1]武将数量星级阶位验证!AS153</f>
        <v>75</v>
      </c>
      <c r="M15" s="48">
        <f>[1]武将数量星级阶位验证!AT153/[1]武将数量星级阶位验证!$B$1*10</f>
        <v>4903.2116414147968</v>
      </c>
      <c r="N15" s="48">
        <f>[1]武将数量星级阶位验证!BM153</f>
        <v>45.503279113890535</v>
      </c>
      <c r="O15" s="44">
        <f>[1]武将数量星级阶位验证!AS198</f>
        <v>41.25</v>
      </c>
      <c r="P15" s="48">
        <f>[1]武将数量星级阶位验证!AT198/[1]武将数量星级阶位验证!$B$1*10</f>
        <v>6457.8946566691593</v>
      </c>
      <c r="Q15" s="48">
        <f>[1]武将数量星级阶位验证!BM198</f>
        <v>45.831998452567852</v>
      </c>
      <c r="S15" s="44">
        <f>[2]投放验证!K22</f>
        <v>72.375871759353331</v>
      </c>
      <c r="T15" s="44">
        <f>[2]投放验证!AL22/[2]投放验证!$C$7*0.2</f>
        <v>0.1189815182041723</v>
      </c>
      <c r="U15" s="44">
        <f>[2]投放验证!K45</f>
        <v>146.02664953963369</v>
      </c>
      <c r="V15" s="44">
        <f>[2]投放验证!AL45/[2]投放验证!$C$7*0.2</f>
        <v>19.735067819465378</v>
      </c>
      <c r="W15" s="44">
        <f>[2]投放验证!K68</f>
        <v>74.74003809013405</v>
      </c>
      <c r="X15" s="44">
        <f>[2]投放验证!AL68/[2]投放验证!$C$7*0.2</f>
        <v>0.12136114856825574</v>
      </c>
      <c r="Y15" s="44">
        <f>[2]投放验证!K91</f>
        <v>149.61701338734093</v>
      </c>
      <c r="Z15" s="44">
        <f>[2]投放验证!AL91/[2]投放验证!$C$7*0.2</f>
        <v>21.386531292139292</v>
      </c>
      <c r="AA15" s="44">
        <f>[2]投放验证!K114</f>
        <v>77.697893604818219</v>
      </c>
      <c r="AB15" s="44">
        <f>[2]投放验证!AL114/[2]投放验证!$C$7*0.2</f>
        <v>0.12215435868961688</v>
      </c>
      <c r="AE15" s="44">
        <f>[3]节奏总纲!V14</f>
        <v>11</v>
      </c>
      <c r="AF15" s="44">
        <f>[3]节奏总纲!P14</f>
        <v>1.1435469250725863</v>
      </c>
      <c r="AG15" s="44">
        <f>[3]节奏总纲!Q14</f>
        <v>0.98036277886472811</v>
      </c>
      <c r="AH15" s="44">
        <f>[3]节奏总纲!R14</f>
        <v>0.79453640354043287</v>
      </c>
      <c r="AI15" s="44">
        <f>[3]节奏总纲!S14</f>
        <v>0.57577587677404707</v>
      </c>
      <c r="AJ15" s="44">
        <f>[3]节奏总纲!T14</f>
        <v>0.31767733578516444</v>
      </c>
      <c r="AM15" s="45">
        <v>11</v>
      </c>
      <c r="AN15" s="44">
        <f>[3]节奏总纲!AD14</f>
        <v>35.845161563010116</v>
      </c>
      <c r="AO15" s="44">
        <f>[3]节奏总纲!AE14</f>
        <v>37.6388925299823</v>
      </c>
      <c r="AP15" s="44">
        <f>[3]节奏总纲!AF14</f>
        <v>40.259528204263837</v>
      </c>
      <c r="AQ15" s="44">
        <f>[3]节奏总纲!AG14</f>
        <v>44.288230531994081</v>
      </c>
      <c r="AR15" s="44">
        <f>[3]节奏总纲!AH14</f>
        <v>52.559419343629337</v>
      </c>
      <c r="AU15" s="44">
        <f>[1]武将数量星级阶位验证!AS17</f>
        <v>120</v>
      </c>
      <c r="AV15" s="44">
        <f>[1]武将数量星级阶位验证!BM17</f>
        <v>13.919465418001845</v>
      </c>
      <c r="AW15" s="44">
        <f>[1]武将数量星级阶位验证!AS40</f>
        <v>19540</v>
      </c>
      <c r="AX15" s="44">
        <f>[1]武将数量星级阶位验证!BM40</f>
        <v>1348.4452455849419</v>
      </c>
      <c r="AY15" s="44">
        <f>[1]武将数量星级阶位验证!AS63</f>
        <v>127.5</v>
      </c>
      <c r="AZ15" s="44">
        <f>[1]武将数量星级阶位验证!BM63</f>
        <v>23.131583297123882</v>
      </c>
      <c r="BA15" s="44">
        <f>[1]武将数量星级阶位验证!AS86</f>
        <v>21148</v>
      </c>
      <c r="BB15" s="44">
        <f>[1]武将数量星级阶位验证!BM86</f>
        <v>2420.8812640076435</v>
      </c>
      <c r="BC15" s="44">
        <f>[1]武将数量星级阶位验证!AS109</f>
        <v>125.99999999999999</v>
      </c>
      <c r="BD15" s="44">
        <f>[1]武将数量星级阶位验证!BM109</f>
        <v>35.268165531290478</v>
      </c>
      <c r="BF15" s="3">
        <v>11</v>
      </c>
      <c r="BG15" s="44">
        <f>[3]非养成buff汇总!L14</f>
        <v>2.9102141618639592E-4</v>
      </c>
      <c r="BH15" s="44">
        <f>[3]非养成buff汇总!M14</f>
        <v>2.548590969944721E-4</v>
      </c>
      <c r="BI15" s="44">
        <f>[3]非养成buff汇总!N14</f>
        <v>2.1506425777691732E-4</v>
      </c>
      <c r="BJ15" s="44">
        <f>[3]非养成buff汇总!O14</f>
        <v>1.6796879553895676E-4</v>
      </c>
      <c r="BK15" s="44">
        <f>[3]非养成buff汇总!P14</f>
        <v>1.1418641753733104E-4</v>
      </c>
    </row>
    <row r="16" spans="3:63" x14ac:dyDescent="0.2">
      <c r="C16" s="44">
        <f>[1]武将数量星级阶位验证!AS19</f>
        <v>180</v>
      </c>
      <c r="D16" s="48">
        <f>[1]武将数量星级阶位验证!AT19/[1]武将数量星级阶位验证!$B$1*10</f>
        <v>1672.809662620396</v>
      </c>
      <c r="E16" s="48">
        <f>[1]武将数量星级阶位验证!BM19</f>
        <v>22.12341172819302</v>
      </c>
      <c r="F16" s="44">
        <f>[1]武将数量星级阶位验证!AS64</f>
        <v>153</v>
      </c>
      <c r="G16" s="48">
        <f>[1]武将数量星级阶位验证!AT64/[1]武将数量星级阶位验证!$B$1*10</f>
        <v>2072.4446956362281</v>
      </c>
      <c r="H16" s="48">
        <f>[1]武将数量星级阶位验证!BM64</f>
        <v>28.207624779627135</v>
      </c>
      <c r="I16" s="44">
        <f>[1]武将数量星级阶位验证!AS109</f>
        <v>125.99999999999999</v>
      </c>
      <c r="J16" s="48">
        <f>[1]武将数量星级阶位验证!AT109/[1]武将数量星级阶位验证!$B$1*10</f>
        <v>2947.5572456373693</v>
      </c>
      <c r="K16" s="48">
        <f>[1]武将数量星级阶位验证!BM109</f>
        <v>35.268165531290478</v>
      </c>
      <c r="L16" s="44">
        <f>[1]武将数量星级阶位验证!AS154</f>
        <v>90</v>
      </c>
      <c r="M16" s="48">
        <f>[1]武将数量星级阶位验证!AT154/[1]武将数量星级阶位验证!$B$1*10</f>
        <v>5677.1066223290836</v>
      </c>
      <c r="N16" s="48">
        <f>[1]武将数量星级阶位验证!BM154</f>
        <v>57.369668821242939</v>
      </c>
      <c r="O16" s="44">
        <f>[1]武将数量星级阶位验证!AS199</f>
        <v>49.500000000000007</v>
      </c>
      <c r="P16" s="48">
        <f>[1]武将数量星级阶位验证!AT199/[1]武将数量星级阶位验证!$B$1*10</f>
        <v>7466.7165646630301</v>
      </c>
      <c r="Q16" s="48">
        <f>[1]武将数量星级阶位验证!BM199</f>
        <v>58.206880523959349</v>
      </c>
      <c r="S16" s="44">
        <f>[2]投放验证!K23</f>
        <v>74.998404927577795</v>
      </c>
      <c r="T16" s="44">
        <f>[2]投放验证!AL23/[2]投放验证!$C$7*0.2</f>
        <v>0.14277782184500676</v>
      </c>
      <c r="U16" s="44">
        <f>[2]投放验证!K46</f>
        <v>149.52287096243165</v>
      </c>
      <c r="V16" s="44">
        <f>[2]投放验证!AL46/[2]投放验证!$C$7*0.2</f>
        <v>25.160625049575636</v>
      </c>
      <c r="W16" s="44">
        <f>[2]投放验证!K69</f>
        <v>77.609642525433856</v>
      </c>
      <c r="X16" s="44">
        <f>[2]投放验证!AL69/[2]投放验证!$C$7*0.2</f>
        <v>0.14833029269453479</v>
      </c>
      <c r="Y16" s="44">
        <f>[2]投放验证!K92</f>
        <v>153.01012120353457</v>
      </c>
      <c r="Z16" s="44">
        <f>[2]投放验证!AL92/[2]投放验证!$C$7*0.2</f>
        <v>27.252320139604986</v>
      </c>
      <c r="AA16" s="44">
        <f>[2]投放验证!K115</f>
        <v>80.134867890916794</v>
      </c>
      <c r="AB16" s="44">
        <f>[2]投放验证!AL115/[2]投放验证!$C$7*0.2</f>
        <v>0.14436424208772905</v>
      </c>
      <c r="AE16" s="44">
        <f>[3]节奏总纲!V15</f>
        <v>12</v>
      </c>
      <c r="AF16" s="44">
        <f>[3]节奏总纲!P15</f>
        <v>1.2973967099940702</v>
      </c>
      <c r="AG16" s="44">
        <f>[3]节奏总纲!Q15</f>
        <v>1.1126474184909145</v>
      </c>
      <c r="AH16" s="44">
        <f>[3]节奏总纲!R15</f>
        <v>0.9058423829178599</v>
      </c>
      <c r="AI16" s="44">
        <f>[3]节奏总纲!S15</f>
        <v>0.66219128078097333</v>
      </c>
      <c r="AJ16" s="44">
        <f>[3]节奏总纲!T15</f>
        <v>0.36560639287632896</v>
      </c>
      <c r="AM16" s="45">
        <v>12</v>
      </c>
      <c r="AN16" s="44">
        <f>[3]节奏总纲!AD15</f>
        <v>37.004247194324648</v>
      </c>
      <c r="AO16" s="44">
        <f>[3]节奏总纲!AE15</f>
        <v>38.827998824669805</v>
      </c>
      <c r="AP16" s="44">
        <f>[3]节奏总纲!AF15</f>
        <v>41.408320762540754</v>
      </c>
      <c r="AQ16" s="44">
        <f>[3]节奏总纲!AG15</f>
        <v>45.500930067545958</v>
      </c>
      <c r="AR16" s="44">
        <f>[3]节奏总纲!AH15</f>
        <v>53.855547243088772</v>
      </c>
      <c r="AU16" s="44">
        <f>[1]武将数量星级阶位验证!AS18</f>
        <v>150</v>
      </c>
      <c r="AV16" s="44">
        <f>[1]武将数量星级阶位验证!BM18</f>
        <v>18.132252944828668</v>
      </c>
      <c r="AW16" s="44">
        <f>[1]武将数量星级阶位验证!AS41</f>
        <v>24880</v>
      </c>
      <c r="AX16" s="44">
        <f>[1]武将数量星级阶位验证!BM41</f>
        <v>1675.3122227312037</v>
      </c>
      <c r="AY16" s="44">
        <f>[1]武将数量星级阶位验证!AS64</f>
        <v>153</v>
      </c>
      <c r="AZ16" s="44">
        <f>[1]武将数量星级阶位验证!BM64</f>
        <v>28.207624779627135</v>
      </c>
      <c r="BA16" s="44">
        <f>[1]武将数量星级阶位验证!AS87</f>
        <v>26962</v>
      </c>
      <c r="BB16" s="44">
        <f>[1]武将数量星级阶位验证!BM87</f>
        <v>3020.8303709843567</v>
      </c>
      <c r="BC16" s="44">
        <f>[1]武将数量星级阶位验证!AS110</f>
        <v>154</v>
      </c>
      <c r="BD16" s="44">
        <f>[1]武将数量星级阶位验证!BM110</f>
        <v>43.987186823856156</v>
      </c>
      <c r="BF16" s="3">
        <v>12</v>
      </c>
      <c r="BG16" s="44">
        <f>[3]非养成buff汇总!L15</f>
        <v>3.3377957908608451E-4</v>
      </c>
      <c r="BH16" s="44">
        <f>[3]非养成buff汇总!M15</f>
        <v>2.923591372877536E-4</v>
      </c>
      <c r="BI16" s="44">
        <f>[3]非养成buff汇总!N15</f>
        <v>2.4785464193234359E-4</v>
      </c>
      <c r="BJ16" s="44">
        <f>[3]非养成buff汇总!O15</f>
        <v>1.9534783199805957E-4</v>
      </c>
      <c r="BK16" s="44">
        <f>[3]非养成buff汇总!P15</f>
        <v>1.3283513911006322E-4</v>
      </c>
    </row>
    <row r="17" spans="3:63" x14ac:dyDescent="0.2">
      <c r="C17" s="44">
        <f>[1]武将数量星级阶位验证!AS20</f>
        <v>220</v>
      </c>
      <c r="D17" s="48">
        <f>[1]武将数量星级阶位验证!AT20/[1]武将数量星级阶位验证!$B$1*10</f>
        <v>1893.5960490532143</v>
      </c>
      <c r="E17" s="48">
        <f>[1]武将数量星级阶位验证!BM20</f>
        <v>26.86295949028418</v>
      </c>
      <c r="F17" s="44">
        <f>[1]武将数量星级阶位验证!AS65</f>
        <v>187</v>
      </c>
      <c r="G17" s="48">
        <f>[1]武将数量星级阶位验证!AT65/[1]武将数量星级阶位验证!$B$1*10</f>
        <v>2385.4979942250252</v>
      </c>
      <c r="H17" s="48">
        <f>[1]武将数量星级阶位验证!BM65</f>
        <v>34.92783558933332</v>
      </c>
      <c r="I17" s="44">
        <f>[1]武将数量星级阶位验证!AS110</f>
        <v>154</v>
      </c>
      <c r="J17" s="48">
        <f>[1]武将数量星级阶位验证!AT110/[1]武将数量星级阶位验证!$B$1*10</f>
        <v>3421.4170984941993</v>
      </c>
      <c r="K17" s="48">
        <f>[1]武将数量星级阶位验证!BM110</f>
        <v>43.987186823856156</v>
      </c>
      <c r="L17" s="44">
        <f>[1]武将数量星级阶位验证!AS155</f>
        <v>110</v>
      </c>
      <c r="M17" s="48">
        <f>[1]武将数量星级阶位验证!AT155/[1]武将数量星级阶位验证!$B$1*10</f>
        <v>6650.493313948733</v>
      </c>
      <c r="N17" s="48">
        <f>[1]武将数量星级阶位验证!BM155</f>
        <v>72.294931426077554</v>
      </c>
      <c r="O17" s="44">
        <f>[1]武将数量星级阶位验证!AS200</f>
        <v>60.500000000000007</v>
      </c>
      <c r="P17" s="48">
        <f>[1]武将数量星级阶位验证!AT200/[1]武将数量星级阶位验证!$B$1*10</f>
        <v>8814.0668277992772</v>
      </c>
      <c r="Q17" s="48">
        <f>[1]武将数量星级阶位验证!BM200</f>
        <v>74.734377085097293</v>
      </c>
      <c r="S17" s="44">
        <f>[2]投放验证!K24</f>
        <v>77.875308029777003</v>
      </c>
      <c r="T17" s="44">
        <f>[2]投放验证!AL24/[2]投放验证!$C$7*0.2</f>
        <v>0.1745062266994527</v>
      </c>
      <c r="U17" s="44">
        <f>[2]投放验证!K47</f>
        <v>153.02723536432757</v>
      </c>
      <c r="V17" s="44">
        <f>[2]投放验证!AL47/[2]投放验证!$C$7*0.2</f>
        <v>32.061553105417623</v>
      </c>
      <c r="W17" s="44">
        <f>[2]投放验证!K70</f>
        <v>79.994335665275713</v>
      </c>
      <c r="X17" s="44">
        <f>[2]投放验证!AL70/[2]投放验证!$C$7*0.2</f>
        <v>0.17529943682081384</v>
      </c>
      <c r="Y17" s="44">
        <f>[2]投放验证!K93</f>
        <v>154.95970315183646</v>
      </c>
      <c r="Z17" s="44">
        <f>[2]投放验证!AL93/[2]投放验证!$C$7*0.2</f>
        <v>34.736257634647423</v>
      </c>
      <c r="AA17" s="44">
        <f>[2]投放验证!K116</f>
        <v>82.238672852681816</v>
      </c>
      <c r="AB17" s="44">
        <f>[2]投放验证!AL116/[2]投放验证!$C$7*0.2</f>
        <v>0.16657412548584122</v>
      </c>
      <c r="AE17" s="44">
        <f>[3]节奏总纲!V16</f>
        <v>13</v>
      </c>
      <c r="AF17" s="44">
        <f>[3]节奏总纲!P16</f>
        <v>1.4622888266898326</v>
      </c>
      <c r="AG17" s="44">
        <f>[3]节奏总纲!Q16</f>
        <v>1.2628326307293396</v>
      </c>
      <c r="AH17" s="44">
        <f>[3]节奏总纲!R16</f>
        <v>1.0294513339896421</v>
      </c>
      <c r="AI17" s="44">
        <f>[3]节奏总纲!S16</f>
        <v>0.75556463675063656</v>
      </c>
      <c r="AJ17" s="44">
        <f>[3]节奏总纲!T16</f>
        <v>0.41865329108129906</v>
      </c>
      <c r="AM17" s="45">
        <v>13</v>
      </c>
      <c r="AN17" s="44">
        <f>[3]节奏总纲!AD16</f>
        <v>38.071211008105138</v>
      </c>
      <c r="AO17" s="44">
        <f>[3]节奏总纲!AE16</f>
        <v>39.935302111946527</v>
      </c>
      <c r="AP17" s="44">
        <f>[3]节奏总纲!AF16</f>
        <v>42.470214785133983</v>
      </c>
      <c r="AQ17" s="44">
        <f>[3]节奏总纲!AG16</f>
        <v>46.631096344914496</v>
      </c>
      <c r="AR17" s="44">
        <f>[3]节奏总纲!AH16</f>
        <v>55.062101953238496</v>
      </c>
      <c r="AU17" s="44">
        <f>[1]武将数量星级阶位验证!AS19</f>
        <v>180</v>
      </c>
      <c r="AV17" s="44">
        <f>[1]武将数量星级阶位验证!BM19</f>
        <v>22.12341172819302</v>
      </c>
      <c r="AW17" s="44">
        <f>[1]武将数量星级阶位验证!AS42</f>
        <v>31720</v>
      </c>
      <c r="AX17" s="44">
        <f>[1]武将数量星级阶位验证!BM42</f>
        <v>2082.2280961665806</v>
      </c>
      <c r="AY17" s="44">
        <f>[1]武将数量星级阶位验证!AS65</f>
        <v>187</v>
      </c>
      <c r="AZ17" s="44">
        <f>[1]武将数量星级阶位验证!BM65</f>
        <v>34.92783558933332</v>
      </c>
      <c r="BA17" s="44">
        <f>[1]武将数量星级阶位验证!AS88</f>
        <v>34357</v>
      </c>
      <c r="BB17" s="44">
        <f>[1]武将数量星级阶位验证!BM88</f>
        <v>3772.82731817179</v>
      </c>
      <c r="BC17" s="44">
        <f>[1]武将数量星级阶位验证!AS111</f>
        <v>182</v>
      </c>
      <c r="BD17" s="44">
        <f>[1]武将数量星级阶位验证!BM111</f>
        <v>52.158203989458706</v>
      </c>
      <c r="BF17" s="3">
        <v>13</v>
      </c>
      <c r="BG17" s="44">
        <f>[3]非养成buff汇总!L16</f>
        <v>3.7929130967944639E-4</v>
      </c>
      <c r="BH17" s="44">
        <f>[3]非养成buff汇总!M16</f>
        <v>3.3464067770690994E-4</v>
      </c>
      <c r="BI17" s="44">
        <f>[3]非养成buff汇总!N16</f>
        <v>2.8401887365189841E-4</v>
      </c>
      <c r="BJ17" s="44">
        <f>[3]非养成buff汇总!O16</f>
        <v>2.247277971630189E-4</v>
      </c>
      <c r="BK17" s="44">
        <f>[3]非养成buff汇总!P16</f>
        <v>1.5333313903641258E-4</v>
      </c>
    </row>
    <row r="18" spans="3:63" x14ac:dyDescent="0.2">
      <c r="C18" s="44">
        <f>[1]武将数量星级阶位验证!AS21</f>
        <v>260</v>
      </c>
      <c r="D18" s="48">
        <f>[1]武将数量星级阶位验证!AT21/[1]武将数量星级阶位验证!$B$1*10</f>
        <v>2101.1935869291246</v>
      </c>
      <c r="E18" s="48">
        <f>[1]武将数量星级阶位验证!BM21</f>
        <v>31.319386636687064</v>
      </c>
      <c r="F18" s="44">
        <f>[1]武将数量星级阶位验证!AS66</f>
        <v>221</v>
      </c>
      <c r="G18" s="48">
        <f>[1]武将数量星级阶位验证!AT66/[1]武将数量星级阶位验证!$B$1*10</f>
        <v>2658.3912978955377</v>
      </c>
      <c r="H18" s="48">
        <f>[1]武将数量星级阶位验证!BM66</f>
        <v>40.785945174793653</v>
      </c>
      <c r="I18" s="44">
        <f>[1]武将数量星级阶位验证!AS111</f>
        <v>182</v>
      </c>
      <c r="J18" s="48">
        <f>[1]武将数量星级阶位验证!AT111/[1]武将数量星级阶位验证!$B$1*10</f>
        <v>3865.4941183639035</v>
      </c>
      <c r="K18" s="48">
        <f>[1]武将数量星级阶位验证!BM111</f>
        <v>52.158203989458706</v>
      </c>
      <c r="L18" s="44">
        <f>[1]武将数量星级阶位验证!AS156</f>
        <v>130</v>
      </c>
      <c r="M18" s="48">
        <f>[1]武将数量星级阶位验证!AT156/[1]武将数量星级阶位验证!$B$1*10</f>
        <v>7560.9489930374739</v>
      </c>
      <c r="N18" s="48">
        <f>[1]武将数量星级阶位验证!BM156</f>
        <v>86.255251838771585</v>
      </c>
      <c r="O18" s="44">
        <f>[1]武将数量星级阶位验证!AS201</f>
        <v>71.5</v>
      </c>
      <c r="P18" s="48">
        <f>[1]武将数量星级阶位验证!AT201/[1]武将数量星级阶位验证!$B$1*10</f>
        <v>10082.299734490958</v>
      </c>
      <c r="Q18" s="48">
        <f>[1]武将数量星级阶位验证!BM201</f>
        <v>90.291367407181923</v>
      </c>
      <c r="S18" s="44">
        <f>[2]投放验证!K25</f>
        <v>80.272123558064706</v>
      </c>
      <c r="T18" s="44">
        <f>[2]投放验证!AL25/[2]投放验证!$C$7*0.2</f>
        <v>0.20623463155389865</v>
      </c>
      <c r="U18" s="44">
        <f>[2]投放验证!K48</f>
        <v>156.52008914974525</v>
      </c>
      <c r="V18" s="44">
        <f>[2]投放验证!AL48/[2]投放验证!$C$7*0.2</f>
        <v>40.866185452526381</v>
      </c>
      <c r="W18" s="44">
        <f>[2]投放验证!K71</f>
        <v>82.100546804797787</v>
      </c>
      <c r="X18" s="44">
        <f>[2]投放验证!AL71/[2]投放验证!$C$7*0.2</f>
        <v>0.20226858094709291</v>
      </c>
      <c r="Y18" s="44">
        <f>[2]投放验证!K94</f>
        <v>157.63974470288184</v>
      </c>
      <c r="Z18" s="44">
        <f>[2]投放验证!AL94/[2]投放验证!$C$7*0.2</f>
        <v>44.161973506781948</v>
      </c>
      <c r="AA18" s="44">
        <f>[2]投放验证!K117</f>
        <v>84.043767921022209</v>
      </c>
      <c r="AB18" s="44">
        <f>[2]投放验证!AL117/[2]投放验证!$C$7*0.2</f>
        <v>0.18878400888395336</v>
      </c>
      <c r="AE18" s="44">
        <f>[3]节奏总纲!V17</f>
        <v>14</v>
      </c>
      <c r="AF18" s="44">
        <f>[3]节奏总纲!P17</f>
        <v>1.6390158215457884</v>
      </c>
      <c r="AG18" s="44">
        <f>[3]节奏总纲!Q17</f>
        <v>1.4136511460832426</v>
      </c>
      <c r="AH18" s="44">
        <f>[3]节奏总纲!R17</f>
        <v>1.1545227446968533</v>
      </c>
      <c r="AI18" s="44">
        <f>[3]节奏总纲!S17</f>
        <v>0.84605996708193598</v>
      </c>
      <c r="AJ18" s="44">
        <f>[3]节奏总纲!T17</f>
        <v>0.46810291863347719</v>
      </c>
      <c r="AM18" s="45">
        <v>14</v>
      </c>
      <c r="AN18" s="44">
        <f>[3]节奏总纲!AD17</f>
        <v>39.066704614192943</v>
      </c>
      <c r="AO18" s="44">
        <f>[3]节奏总纲!AE17</f>
        <v>40.935169244165145</v>
      </c>
      <c r="AP18" s="44">
        <f>[3]节奏总纲!AF17</f>
        <v>43.484929789964411</v>
      </c>
      <c r="AQ18" s="44">
        <f>[3]节奏总纲!AG17</f>
        <v>47.711408234944486</v>
      </c>
      <c r="AR18" s="44">
        <f>[3]节奏总纲!AH17</f>
        <v>56.165983112651688</v>
      </c>
      <c r="AU18" s="44">
        <f>[1]武将数量星级阶位验证!AS20</f>
        <v>220</v>
      </c>
      <c r="AV18" s="44">
        <f>[1]武将数量星级阶位验证!BM20</f>
        <v>26.86295949028418</v>
      </c>
      <c r="AW18" s="44">
        <f>[1]武将数量星级阶位验证!AS43</f>
        <v>40420</v>
      </c>
      <c r="AX18" s="44">
        <f>[1]武将数量星级阶位验证!BM43</f>
        <v>2594.901536682763</v>
      </c>
      <c r="AY18" s="44">
        <f>[1]武将数量星级阶位验证!AS66</f>
        <v>221</v>
      </c>
      <c r="AZ18" s="44">
        <f>[1]武将数量星级阶位验证!BM66</f>
        <v>40.785945174793653</v>
      </c>
      <c r="BA18" s="44">
        <f>[1]武将数量星级阶位验证!AS89</f>
        <v>43792</v>
      </c>
      <c r="BB18" s="44">
        <f>[1]武将数量星级阶位验证!BM89</f>
        <v>4716.4415544927906</v>
      </c>
      <c r="BC18" s="44">
        <f>[1]武将数量星级阶位验证!AS112</f>
        <v>210</v>
      </c>
      <c r="BD18" s="44">
        <f>[1]武将数量星级阶位验证!BM112</f>
        <v>60.005396301746998</v>
      </c>
      <c r="BF18" s="3">
        <v>14</v>
      </c>
      <c r="BG18" s="44">
        <f>[3]非养成buff汇总!L17</f>
        <v>4.276987457240395E-4</v>
      </c>
      <c r="BH18" s="44">
        <f>[3]非养成buff汇总!M17</f>
        <v>3.7677771735459268E-4</v>
      </c>
      <c r="BI18" s="44">
        <f>[3]非养成buff汇总!N17</f>
        <v>3.2033279105278084E-4</v>
      </c>
      <c r="BJ18" s="44">
        <f>[3]非养成buff汇总!O17</f>
        <v>2.5298571830045254E-4</v>
      </c>
      <c r="BK18" s="44">
        <f>[3]非养成buff汇总!P17</f>
        <v>1.7229584226778299E-4</v>
      </c>
    </row>
    <row r="19" spans="3:63" x14ac:dyDescent="0.2">
      <c r="C19" s="44">
        <f>[1]武将数量星级阶位验证!AS22</f>
        <v>300</v>
      </c>
      <c r="D19" s="48">
        <f>[1]武将数量星级阶位验证!AT22/[1]武将数量星级阶位验证!$B$1*10</f>
        <v>2313.3577027818692</v>
      </c>
      <c r="E19" s="48">
        <f>[1]武将数量星级阶位验证!BM22</f>
        <v>35.873842990325983</v>
      </c>
      <c r="F19" s="44">
        <f>[1]武将数量星级阶位验证!AS67</f>
        <v>255</v>
      </c>
      <c r="G19" s="48">
        <f>[1]武将数量星级阶位验证!AT67/[1]武将数量星级阶位验证!$B$1*10</f>
        <v>2936.2947676514118</v>
      </c>
      <c r="H19" s="48">
        <f>[1]武将数量星级阶位验证!BM67</f>
        <v>46.751606325553084</v>
      </c>
      <c r="I19" s="44">
        <f>[1]武将数量星级阶位验证!AS112</f>
        <v>210</v>
      </c>
      <c r="J19" s="48">
        <f>[1]武将数量星级阶位验证!AT112/[1]武将数量星级阶位验证!$B$1*10</f>
        <v>4291.9719614230498</v>
      </c>
      <c r="K19" s="48">
        <f>[1]武将数量星级阶位验证!BM112</f>
        <v>60.005396301746998</v>
      </c>
      <c r="L19" s="44">
        <f>[1]武将数量星级阶位验证!AS157</f>
        <v>150</v>
      </c>
      <c r="M19" s="48">
        <f>[1]武将数量星级阶位验证!AT157/[1]武将数量星级阶位验证!$B$1*10</f>
        <v>8479.982705673081</v>
      </c>
      <c r="N19" s="48">
        <f>[1]武将数量星级阶位验证!BM157</f>
        <v>100.34710209918421</v>
      </c>
      <c r="O19" s="44">
        <f>[1]武将数量星级阶位验证!AS202</f>
        <v>82.5</v>
      </c>
      <c r="P19" s="48">
        <f>[1]武将数量星级阶位验证!AT202/[1]武将数量星级阶位验证!$B$1*10</f>
        <v>11359.368014992742</v>
      </c>
      <c r="Q19" s="48">
        <f>[1]武将数量星级阶位验证!BM202</f>
        <v>105.95673831467049</v>
      </c>
      <c r="S19" s="44">
        <f>[2]投放验证!K26</f>
        <v>82.328492296001457</v>
      </c>
      <c r="T19" s="44">
        <f>[2]投放验证!AL26/[2]投放验证!$C$7*0.2</f>
        <v>0.2379630364083446</v>
      </c>
      <c r="U19" s="44">
        <f>[2]投放验证!K49</f>
        <v>159.99202506384199</v>
      </c>
      <c r="V19" s="44">
        <f>[2]投放验证!AL49/[2]投放验证!$C$7*0.2</f>
        <v>51.955262949155241</v>
      </c>
      <c r="W19" s="44">
        <f>[2]投放验证!K72</f>
        <v>83.885420957389968</v>
      </c>
      <c r="X19" s="44">
        <f>[2]投放验证!AL72/[2]投放验证!$C$7*0.2</f>
        <v>0.22923772507337198</v>
      </c>
      <c r="Y19" s="44">
        <f>[2]投放验证!K95</f>
        <v>0</v>
      </c>
      <c r="Z19" s="44">
        <f>[2]投放验证!AL95/[2]投放验证!$C$7*0.2</f>
        <v>0</v>
      </c>
      <c r="AA19" s="44">
        <f>[2]投放验证!K118</f>
        <v>86.385105215793828</v>
      </c>
      <c r="AB19" s="44">
        <f>[2]投放验证!AL118/[2]投放验证!$C$7*0.2</f>
        <v>0.22209883398112162</v>
      </c>
      <c r="AE19" s="44">
        <f>[3]节奏总纲!V18</f>
        <v>15</v>
      </c>
      <c r="AF19" s="44">
        <f>[3]节奏总纲!P18</f>
        <v>1.8284271247461898</v>
      </c>
      <c r="AG19" s="44">
        <f>[3]节奏总纲!Q18</f>
        <v>1.5793953503557587</v>
      </c>
      <c r="AH19" s="44">
        <f>[3]节奏总纲!R18</f>
        <v>1.2928808199080308</v>
      </c>
      <c r="AI19" s="44">
        <f>[3]节奏总纲!S18</f>
        <v>0.94895367774327255</v>
      </c>
      <c r="AJ19" s="44">
        <f>[3]节奏总纲!T18</f>
        <v>0.5271355400643265</v>
      </c>
      <c r="AM19" s="45">
        <v>15</v>
      </c>
      <c r="AN19" s="44">
        <f>[3]节奏总纲!AD18</f>
        <v>40</v>
      </c>
      <c r="AO19" s="44">
        <f>[3]节奏总纲!AE18</f>
        <v>41.83669503626701</v>
      </c>
      <c r="AP19" s="44">
        <f>[3]节奏总纲!AF18</f>
        <v>44.442238853326032</v>
      </c>
      <c r="AQ19" s="44">
        <f>[3]节奏总纲!AG18</f>
        <v>48.731413734867289</v>
      </c>
      <c r="AR19" s="44">
        <f>[3]节奏总纲!AH18</f>
        <v>57.176846218996921</v>
      </c>
      <c r="AU19" s="44">
        <f>[1]武将数量星级阶位验证!AS21</f>
        <v>260</v>
      </c>
      <c r="AV19" s="44">
        <f>[1]武将数量星级阶位验证!BM21</f>
        <v>31.319386636687064</v>
      </c>
      <c r="AW19" s="44">
        <f>[1]武将数量星级阶位验证!AS44</f>
        <v>51520</v>
      </c>
      <c r="AX19" s="44">
        <f>[1]武将数量星级阶位验证!BM44</f>
        <v>3231.9100999688289</v>
      </c>
      <c r="AY19" s="44">
        <f>[1]武将数量星级阶位验证!AS67</f>
        <v>255</v>
      </c>
      <c r="AZ19" s="44">
        <f>[1]武将数量星级阶位验证!BM67</f>
        <v>46.751606325553084</v>
      </c>
      <c r="BA19" s="44">
        <f>[1]武将数量星级阶位验证!AS90</f>
        <v>55675</v>
      </c>
      <c r="BB19" s="44">
        <f>[1]武将数量星级阶位验证!BM90</f>
        <v>5872.6323731049724</v>
      </c>
      <c r="BC19" s="44">
        <f>[1]武将数量星级阶位验证!AS113</f>
        <v>237.99999999999997</v>
      </c>
      <c r="BD19" s="44">
        <f>[1]武将数量星级阶位验证!BM113</f>
        <v>67.461560087322681</v>
      </c>
      <c r="BF19" s="3">
        <v>15</v>
      </c>
      <c r="BG19" s="44">
        <f>[3]非养成buff汇总!L18</f>
        <v>4.791396985870696E-4</v>
      </c>
      <c r="BH19" s="44">
        <f>[3]非养成buff汇总!M18</f>
        <v>4.2269134789483479E-4</v>
      </c>
      <c r="BI19" s="44">
        <f>[3]非养成buff汇总!N18</f>
        <v>3.6016308296880857E-4</v>
      </c>
      <c r="BJ19" s="44">
        <f>[3]非养成buff汇总!O18</f>
        <v>2.8484212544661159E-4</v>
      </c>
      <c r="BK19" s="44">
        <f>[3]非养成buff汇总!P18</f>
        <v>1.947410287119602E-4</v>
      </c>
    </row>
    <row r="20" spans="3:63" x14ac:dyDescent="0.2">
      <c r="C20" s="44">
        <f>[1]武将数量星级阶位验证!AS23</f>
        <v>340</v>
      </c>
      <c r="D20" s="48">
        <f>[1]武将数量星级阶位验证!AT23/[1]武将数量星级阶位验证!$B$1*10</f>
        <v>2514.717744916346</v>
      </c>
      <c r="E20" s="48">
        <f>[1]武将数量星级阶位验证!BM23</f>
        <v>40.196371894812742</v>
      </c>
      <c r="F20" s="44">
        <f>[1]武将数量星级阶位验证!AS68</f>
        <v>289</v>
      </c>
      <c r="G20" s="48">
        <f>[1]武将数量星级阶位验证!AT68/[1]武将数量星级阶位验证!$B$1*10</f>
        <v>3200.2296583212665</v>
      </c>
      <c r="H20" s="48">
        <f>[1]武将数量星级阶位验证!BM68</f>
        <v>52.417408645265965</v>
      </c>
      <c r="I20" s="44">
        <f>[1]武将数量星级阶位验证!AS113</f>
        <v>237.99999999999997</v>
      </c>
      <c r="J20" s="48">
        <f>[1]武将数量星级阶位验证!AT113/[1]武将数量星级阶位验证!$B$1*10</f>
        <v>4697.1982541173802</v>
      </c>
      <c r="K20" s="48">
        <f>[1]武将数量星级阶位验证!BM113</f>
        <v>67.461560087322681</v>
      </c>
      <c r="L20" s="44">
        <f>[1]武将数量星级阶位验证!AS158</f>
        <v>170</v>
      </c>
      <c r="M20" s="48">
        <f>[1]武将数量星级阶位验证!AT158/[1]武将数量星级阶位验证!$B$1*10</f>
        <v>9353.8849061524488</v>
      </c>
      <c r="N20" s="48">
        <f>[1]武将数量星级阶位验证!BM158</f>
        <v>113.74693583986785</v>
      </c>
      <c r="O20" s="44">
        <f>[1]武将数量星级阶位验证!AS203</f>
        <v>93.500000000000014</v>
      </c>
      <c r="P20" s="48">
        <f>[1]武将数量星级阶位验证!AT203/[1]武将数量星级阶位验证!$B$1*10</f>
        <v>12559.949362499881</v>
      </c>
      <c r="Q20" s="48">
        <f>[1]武将数量星级阶位验证!BM203</f>
        <v>120.68386951075803</v>
      </c>
      <c r="S20" s="44">
        <f>[2]投放验证!K27</f>
        <v>84.132234338875293</v>
      </c>
      <c r="T20" s="44">
        <f>[2]投放验证!AL27/[2]投放验证!$C$7*0.2</f>
        <v>0.26969144126279054</v>
      </c>
      <c r="U20" s="44">
        <f>[2]投放验证!K50</f>
        <v>0</v>
      </c>
      <c r="V20" s="44">
        <f>[2]投放验证!AL50/[2]投放验证!$C$7*0.2</f>
        <v>0</v>
      </c>
      <c r="W20" s="44">
        <f>[2]投放验证!K73</f>
        <v>86.247032860782397</v>
      </c>
      <c r="X20" s="44">
        <f>[2]投放验证!AL73/[2]投放验证!$C$7*0.2</f>
        <v>0.26969144126279054</v>
      </c>
      <c r="Y20" s="44">
        <f>[2]投放验证!K96</f>
        <v>0</v>
      </c>
      <c r="Z20" s="44">
        <f>[2]投放验证!AL96/[2]投放验证!$C$7*0.2</f>
        <v>0</v>
      </c>
      <c r="AA20" s="44">
        <f>[2]投放验证!K119</f>
        <v>90.406191748048585</v>
      </c>
      <c r="AB20" s="44">
        <f>[2]投放验证!AL119/[2]投放验证!$C$7*0.2</f>
        <v>0.2887284841754581</v>
      </c>
      <c r="AE20" s="44">
        <f>[3]节奏总纲!V19</f>
        <v>16</v>
      </c>
      <c r="AF20" s="44">
        <f>[3]节奏总纲!P19</f>
        <v>2.031433133020796</v>
      </c>
      <c r="AG20" s="44">
        <f>[3]节奏总纲!Q19</f>
        <v>1.7586116632561031</v>
      </c>
      <c r="AH20" s="44">
        <f>[3]节奏总纲!R19</f>
        <v>1.4398798046851402</v>
      </c>
      <c r="AI20" s="44">
        <f>[3]节奏总纲!S19</f>
        <v>1.0618300986299702</v>
      </c>
      <c r="AJ20" s="44">
        <f>[3]节奏总纲!T19</f>
        <v>0.59460047803518701</v>
      </c>
      <c r="AM20" s="45">
        <v>16</v>
      </c>
      <c r="AN20" s="44">
        <f>[3]节奏总纲!AD19</f>
        <v>40.870795385807064</v>
      </c>
      <c r="AO20" s="44">
        <f>[3]节奏总纲!AE19</f>
        <v>42.707142308553742</v>
      </c>
      <c r="AP20" s="44">
        <f>[3]节奏总纲!AF19</f>
        <v>45.343250058486468</v>
      </c>
      <c r="AQ20" s="44">
        <f>[3]节奏总纲!AG19</f>
        <v>49.654306534727205</v>
      </c>
      <c r="AR20" s="44">
        <f>[3]节奏总纲!AH19</f>
        <v>58.12511610143563</v>
      </c>
      <c r="AU20" s="44">
        <f>[1]武将数量星级阶位验证!AS22</f>
        <v>300</v>
      </c>
      <c r="AV20" s="44">
        <f>[1]武将数量星级阶位验证!BM22</f>
        <v>35.873842990325983</v>
      </c>
      <c r="AW20" s="44">
        <f>[1]武将数量星级阶位验证!AS45</f>
        <v>65500</v>
      </c>
      <c r="AX20" s="44">
        <f>[1]武将数量星级阶位验证!BM45</f>
        <v>4012.5687543758659</v>
      </c>
      <c r="AY20" s="44">
        <f>[1]武将数量星级阶位验证!AS68</f>
        <v>289</v>
      </c>
      <c r="AZ20" s="44">
        <f>[1]武将数量星级阶位验证!BM68</f>
        <v>52.417408645265965</v>
      </c>
      <c r="BA20" s="44">
        <f>[1]武将数量星级阶位验证!AS91</f>
        <v>0</v>
      </c>
      <c r="BB20" s="44">
        <f>[1]武将数量星级阶位验证!BM91</f>
        <v>0</v>
      </c>
      <c r="BC20" s="44">
        <f>[1]武将数量星级阶位验证!AS114</f>
        <v>280</v>
      </c>
      <c r="BD20" s="44">
        <f>[1]武将数量星级阶位验证!BM114</f>
        <v>78.573481253945843</v>
      </c>
      <c r="BF20" s="3">
        <v>16</v>
      </c>
      <c r="BG20" s="44">
        <f>[3]非养成buff汇总!L19</f>
        <v>5.3375589895883837E-4</v>
      </c>
      <c r="BH20" s="44">
        <f>[3]非养成buff汇总!M19</f>
        <v>4.7187154911752333E-4</v>
      </c>
      <c r="BI20" s="44">
        <f>[3]非养成buff汇总!N19</f>
        <v>4.0208419476143781E-4</v>
      </c>
      <c r="BJ20" s="44">
        <f>[3]非养成buff汇总!O19</f>
        <v>3.1946161602713024E-4</v>
      </c>
      <c r="BK20" s="44">
        <f>[3]非养成buff汇总!P19</f>
        <v>2.2015185296412563E-4</v>
      </c>
    </row>
    <row r="21" spans="3:63" x14ac:dyDescent="0.2">
      <c r="C21" s="44">
        <f>[1]武将数量星级阶位验证!AS24</f>
        <v>400</v>
      </c>
      <c r="D21" s="48">
        <f>[1]武将数量星级阶位验证!AT24/[1]武将数量星级阶位验证!$B$1*10</f>
        <v>2793.8059760646456</v>
      </c>
      <c r="E21" s="48">
        <f>[1]武将数量星级阶位验证!BM24</f>
        <v>46.187465923462902</v>
      </c>
      <c r="F21" s="44">
        <f>[1]武将数量星级阶位验证!AS69</f>
        <v>340</v>
      </c>
      <c r="G21" s="48">
        <f>[1]武将数量星级阶位验证!AT69/[1]武将数量星级阶位验证!$B$1*10</f>
        <v>3594.2929053609996</v>
      </c>
      <c r="H21" s="48">
        <f>[1]武将数量星级阶位验证!BM69</f>
        <v>60.876633015052242</v>
      </c>
      <c r="I21" s="44">
        <f>[1]武将数量星级阶位验证!AS114</f>
        <v>280</v>
      </c>
      <c r="J21" s="48">
        <f>[1]武将数量星级阶位验证!AT114/[1]武将数量星级阶位验证!$B$1*10</f>
        <v>5301.1070131729866</v>
      </c>
      <c r="K21" s="48">
        <f>[1]武将数量星级阶位验证!BM114</f>
        <v>78.573481253945843</v>
      </c>
      <c r="L21" s="44">
        <f>[1]武将数量星级阶位验证!AS159</f>
        <v>200</v>
      </c>
      <c r="M21" s="48">
        <f>[1]武将数量星级阶位验证!AT159/[1]武将数量星级阶位验证!$B$1*10</f>
        <v>10633.712131044806</v>
      </c>
      <c r="N21" s="48">
        <f>[1]武将数量星级阶位验证!BM159</f>
        <v>133.37095328821732</v>
      </c>
      <c r="O21" s="44">
        <f>[1]武将数量星级阶位验证!AS204</f>
        <v>110.00000000000001</v>
      </c>
      <c r="P21" s="48">
        <f>[1]武将数量星级阶位验证!AT204/[1]武将数量星级阶位验证!$B$1*10</f>
        <v>14303.551036007066</v>
      </c>
      <c r="Q21" s="48">
        <f>[1]武将数量星级阶位验证!BM204</f>
        <v>142.07205003911281</v>
      </c>
      <c r="AE21" s="44">
        <f>[3]节奏总纲!V20</f>
        <v>17</v>
      </c>
      <c r="AF21" s="44">
        <f>[3]节奏总纲!P20</f>
        <v>2.2490095854249419</v>
      </c>
      <c r="AG21" s="44">
        <f>[3]节奏总纲!Q20</f>
        <v>1.9433691827656923</v>
      </c>
      <c r="AH21" s="44">
        <f>[3]节奏总纲!R20</f>
        <v>1.5904995788125189</v>
      </c>
      <c r="AI21" s="44">
        <f>[3]节奏总纲!S20</f>
        <v>1.1742079045503622</v>
      </c>
      <c r="AJ21" s="44">
        <f>[3]节奏总纲!T20</f>
        <v>0.65311238360740309</v>
      </c>
      <c r="AM21" s="45">
        <v>17</v>
      </c>
      <c r="AN21" s="44">
        <f>[3]节奏总纲!AD20</f>
        <v>41.691928656135218</v>
      </c>
      <c r="AO21" s="44">
        <f>[3]节奏总纲!AE20</f>
        <v>43.535389560453282</v>
      </c>
      <c r="AP21" s="44">
        <f>[3]节奏总纲!AF20</f>
        <v>46.195785611164197</v>
      </c>
      <c r="AQ21" s="44">
        <f>[3]节奏总纲!AG20</f>
        <v>50.510850036206186</v>
      </c>
      <c r="AR21" s="44">
        <f>[3]节奏总纲!AH20</f>
        <v>58.996855914896834</v>
      </c>
      <c r="AU21" s="44">
        <f>[1]武将数量星级阶位验证!AS23</f>
        <v>340</v>
      </c>
      <c r="AV21" s="44">
        <f>[1]武将数量星级阶位验证!BM23</f>
        <v>40.196371894812742</v>
      </c>
      <c r="AW21" s="44">
        <f>[1]武将数量星级阶位验证!AS46</f>
        <v>0</v>
      </c>
      <c r="AX21" s="44">
        <f>[1]武将数量星级阶位验证!BM46</f>
        <v>0</v>
      </c>
      <c r="AY21" s="44">
        <f>[1]武将数量星级阶位验证!AS69</f>
        <v>340</v>
      </c>
      <c r="AZ21" s="44">
        <f>[1]武将数量星级阶位验证!BM69</f>
        <v>60.876633015052242</v>
      </c>
      <c r="BA21" s="44">
        <f>[1]武将数量星级阶位验证!AS92</f>
        <v>0</v>
      </c>
      <c r="BB21" s="44">
        <f>[1]武将数量星级阶位验证!BM92</f>
        <v>0</v>
      </c>
      <c r="BC21" s="44">
        <f>[1]武将数量星级阶位验证!AS115</f>
        <v>364</v>
      </c>
      <c r="BD21" s="44">
        <f>[1]武将数量星级阶位验证!BM115</f>
        <v>99.652983168674481</v>
      </c>
      <c r="BF21" s="3">
        <v>17</v>
      </c>
      <c r="BG21" s="44">
        <f>[3]非养成buff汇总!L20</f>
        <v>5.9022643194635326E-4</v>
      </c>
      <c r="BH21" s="44">
        <f>[3]非养成buff汇总!M20</f>
        <v>5.207831964698452E-4</v>
      </c>
      <c r="BI21" s="44">
        <f>[3]非养成buff汇总!N20</f>
        <v>4.4352210570821222E-4</v>
      </c>
      <c r="BJ21" s="44">
        <f>[3]非养成buff汇总!O20</f>
        <v>3.5271190281062348E-4</v>
      </c>
      <c r="BK21" s="44">
        <f>[3]非养成buff汇总!P20</f>
        <v>2.4141278373202384E-4</v>
      </c>
    </row>
    <row r="22" spans="3:63" x14ac:dyDescent="0.2">
      <c r="C22" s="44">
        <f>[1]武将数量星级阶位验证!AS25</f>
        <v>520</v>
      </c>
      <c r="D22" s="48">
        <f>[1]武将数量星级阶位验证!AT25/[1]武将数量星级阶位验证!$B$1*10</f>
        <v>3305.8185009622462</v>
      </c>
      <c r="E22" s="48">
        <f>[1]武将数量星级阶位验证!BM25</f>
        <v>57.178668124598062</v>
      </c>
      <c r="F22" s="44">
        <f>[1]武将数量星级阶位验证!AS70</f>
        <v>442</v>
      </c>
      <c r="G22" s="48">
        <f>[1]武将数量星级阶位验证!AT70/[1]武将数量星级阶位验证!$B$1*10</f>
        <v>4297.9435311731431</v>
      </c>
      <c r="H22" s="48">
        <f>[1]武将数量星级阶位验证!BM70</f>
        <v>75.981666449152925</v>
      </c>
      <c r="I22" s="44">
        <f>[1]武将数量星级阶位验证!AS115</f>
        <v>364</v>
      </c>
      <c r="J22" s="48">
        <f>[1]武将数量星级阶位验证!AT115/[1]武将数量星级阶位验证!$B$1*10</f>
        <v>6446.7321172343254</v>
      </c>
      <c r="K22" s="48">
        <f>[1]武将数量星级阶位验证!BM115</f>
        <v>99.652983168674481</v>
      </c>
      <c r="L22" s="44">
        <f>[1]武将数量星级阶位验证!AS160</f>
        <v>260</v>
      </c>
      <c r="M22" s="48">
        <f>[1]武将数量星级阶位验证!AT160/[1]武将数量星级阶位验证!$B$1*10</f>
        <v>13051.082232359893</v>
      </c>
      <c r="N22" s="48">
        <f>[1]武将数量星级阶位验证!BM160</f>
        <v>170.43729484171533</v>
      </c>
      <c r="O22" s="44">
        <f>[1]武将数量星级阶位验证!AS205</f>
        <v>143</v>
      </c>
      <c r="P22" s="48">
        <f>[1]武将数量星级阶位验证!AT205/[1]武将数量星级阶位验证!$B$1*10</f>
        <v>17618.345436983211</v>
      </c>
      <c r="Q22" s="48">
        <f>[1]武将数量星级阶位验证!BM205</f>
        <v>182.7335280244202</v>
      </c>
      <c r="AE22" s="44">
        <f>[3]节奏总纲!V21</f>
        <v>18</v>
      </c>
      <c r="AF22" s="44">
        <f>[3]节奏总纲!P21</f>
        <v>2.4822022531844965</v>
      </c>
      <c r="AG22" s="44">
        <f>[3]节奏总纲!Q21</f>
        <v>2.1515729130603214</v>
      </c>
      <c r="AH22" s="44">
        <f>[3]节奏总纲!R21</f>
        <v>1.7690655458445907</v>
      </c>
      <c r="AI22" s="44">
        <f>[3]节奏总纲!S21</f>
        <v>1.3066312660763189</v>
      </c>
      <c r="AJ22" s="44">
        <f>[3]节奏总纲!T21</f>
        <v>0.72554771860582834</v>
      </c>
      <c r="AM22" s="45">
        <v>18</v>
      </c>
      <c r="AN22" s="44">
        <f>[3]节奏总纲!AD21</f>
        <v>42.470630686057078</v>
      </c>
      <c r="AO22" s="44">
        <f>[3]节奏总纲!AE21</f>
        <v>44.32123076997032</v>
      </c>
      <c r="AP22" s="44">
        <f>[3]节奏总纲!AF21</f>
        <v>47.002405448181747</v>
      </c>
      <c r="AQ22" s="44">
        <f>[3]节奏总纲!AG21</f>
        <v>51.307235833425089</v>
      </c>
      <c r="AR22" s="44">
        <f>[3]节奏总纲!AH21</f>
        <v>59.782901351568675</v>
      </c>
      <c r="BF22" s="3">
        <v>18</v>
      </c>
      <c r="BG22" s="44">
        <f>[3]非养成buff汇总!L21</f>
        <v>6.4846611275073615E-4</v>
      </c>
      <c r="BH22" s="44">
        <f>[3]非养成buff汇总!M21</f>
        <v>5.738218845613883E-4</v>
      </c>
      <c r="BI22" s="44">
        <f>[3]非养成buff汇总!N21</f>
        <v>4.9079461441842902E-4</v>
      </c>
      <c r="BJ22" s="44">
        <f>[3]非养成buff汇总!O21</f>
        <v>3.9041469850171568E-4</v>
      </c>
      <c r="BK22" s="44">
        <f>[3]非养成buff汇总!P21</f>
        <v>2.6673971687154823E-4</v>
      </c>
    </row>
    <row r="23" spans="3:63" x14ac:dyDescent="0.2">
      <c r="C23" s="44">
        <f>[1]武将数量星级阶位验证!AS26</f>
        <v>640</v>
      </c>
      <c r="D23" s="48">
        <f>[1]武将数量星级阶位验证!AT26/[1]武将数量星级阶位验证!$B$1*10</f>
        <v>3813.6711387009341</v>
      </c>
      <c r="E23" s="48">
        <f>[1]武将数量星级阶位验证!BM26</f>
        <v>68.080571414721902</v>
      </c>
      <c r="F23" s="44">
        <f>[1]武将数量星级阶位验证!AS71</f>
        <v>544</v>
      </c>
      <c r="G23" s="48">
        <f>[1]武将数量星级阶位验证!AT71/[1]武将数量星级阶位验证!$B$1*10</f>
        <v>4982.0874985060973</v>
      </c>
      <c r="H23" s="48">
        <f>[1]武将数量星级阶位验证!BM71</f>
        <v>90.667956947900322</v>
      </c>
      <c r="I23" s="44">
        <f>[1]武将数量星级阶位验证!AS116</f>
        <v>448</v>
      </c>
      <c r="J23" s="48">
        <f>[1]武将数量星级阶位验证!AT116/[1]武将数量星级阶位验证!$B$1*10</f>
        <v>7528.027371839773</v>
      </c>
      <c r="K23" s="48">
        <f>[1]武将数量星级阶位验证!BM116</f>
        <v>119.54881585341472</v>
      </c>
      <c r="L23" s="44">
        <f>[1]武将数量星级阶位验证!AS161</f>
        <v>320</v>
      </c>
      <c r="M23" s="48">
        <f>[1]武将数量星级阶位验证!AT161/[1]武将数量星级阶位验证!$B$1*10</f>
        <v>15422.331408523198</v>
      </c>
      <c r="N23" s="48">
        <f>[1]武将数量星级阶位验证!BM161</f>
        <v>206.79644887621936</v>
      </c>
      <c r="O23" s="44">
        <f>[1]武将数量星级阶位验证!AS206</f>
        <v>176</v>
      </c>
      <c r="P23" s="48">
        <f>[1]武将数量星级阶位验证!AT206/[1]武将数量星级阶位验证!$B$1*10</f>
        <v>20867.019505556058</v>
      </c>
      <c r="Q23" s="48">
        <f>[1]武将数量星级阶位验证!BM206</f>
        <v>222.58392993224712</v>
      </c>
      <c r="AE23" s="44">
        <f>[3]节奏总纲!V22</f>
        <v>19</v>
      </c>
      <c r="AF23" s="44">
        <f>[3]节奏总纲!P22</f>
        <v>2.7321319661472296</v>
      </c>
      <c r="AG23" s="44">
        <f>[3]节奏总纲!Q22</f>
        <v>2.3734030389920986</v>
      </c>
      <c r="AH23" s="44">
        <f>[3]节奏总纲!R22</f>
        <v>1.9510154370257367</v>
      </c>
      <c r="AI23" s="44">
        <f>[3]节奏总纲!S22</f>
        <v>1.4395603329629754</v>
      </c>
      <c r="AJ23" s="44">
        <f>[3]节奏总纲!T22</f>
        <v>0.80270037165405606</v>
      </c>
      <c r="AM23" s="45">
        <v>19</v>
      </c>
      <c r="AN23" s="44">
        <f>[3]节奏总纲!AD22</f>
        <v>43.213386604241784</v>
      </c>
      <c r="AO23" s="44">
        <f>[3]节奏总纲!AE22</f>
        <v>45.070782602372333</v>
      </c>
      <c r="AP23" s="44">
        <f>[3]节奏总纲!AF22</f>
        <v>47.752799438858894</v>
      </c>
      <c r="AQ23" s="44">
        <f>[3]节奏总纲!AG22</f>
        <v>52.050057424983954</v>
      </c>
      <c r="AR23" s="44">
        <f>[3]节奏总纲!AH22</f>
        <v>60.54585273688761</v>
      </c>
      <c r="BF23" s="3">
        <v>19</v>
      </c>
      <c r="BG23" s="44">
        <f>[3]非养成buff汇总!L22</f>
        <v>6.9900774424651053E-4</v>
      </c>
      <c r="BH23" s="44">
        <f>[3]非养成buff汇总!M22</f>
        <v>6.1957830733133884E-4</v>
      </c>
      <c r="BI23" s="44">
        <f>[3]非养成buff汇总!N22</f>
        <v>5.297968078602054E-4</v>
      </c>
      <c r="BJ23" s="44">
        <f>[3]非养成buff汇总!O22</f>
        <v>4.2105945494456937E-4</v>
      </c>
      <c r="BK23" s="44">
        <f>[3]非养成buff汇总!P22</f>
        <v>2.8858261533401639E-4</v>
      </c>
    </row>
    <row r="24" spans="3:63" x14ac:dyDescent="0.2">
      <c r="C24" s="44">
        <f>[1]武将数量星级阶位验证!AS27</f>
        <v>820</v>
      </c>
      <c r="D24" s="48">
        <f>[1]武将数量星级阶位验证!AT27/[1]武将数量星级阶位验证!$B$1*10</f>
        <v>4501.3380051514996</v>
      </c>
      <c r="E24" s="48">
        <f>[1]武将数量星级阶位验证!BM27</f>
        <v>82.842486814527362</v>
      </c>
      <c r="F24" s="44">
        <f>[1]武将数量星级阶位验证!AS72</f>
        <v>697</v>
      </c>
      <c r="G24" s="48">
        <f>[1]武将数量星级阶位验证!AT72/[1]武将数量星级阶位验证!$B$1*10</f>
        <v>5958.2479623016934</v>
      </c>
      <c r="H24" s="48">
        <f>[1]武将数量星级阶位验证!BM72</f>
        <v>111.62286823737912</v>
      </c>
      <c r="I24" s="44">
        <f>[1]武将数量星级阶位验证!AS117</f>
        <v>574</v>
      </c>
      <c r="J24" s="48">
        <f>[1]武将数量星级阶位验证!AT117/[1]武将数量星级阶位验证!$B$1*10</f>
        <v>9066.057770118281</v>
      </c>
      <c r="K24" s="48">
        <f>[1]武将数量星级阶位验证!BM117</f>
        <v>147.84857518173925</v>
      </c>
      <c r="L24" s="44">
        <f>[1]武将数量星级阶位验证!AS162</f>
        <v>410</v>
      </c>
      <c r="M24" s="48">
        <f>[1]武将数量星级阶位验证!AT162/[1]武将数量星级阶位验证!$B$1*10</f>
        <v>18764.059122027062</v>
      </c>
      <c r="N24" s="48">
        <f>[1]武将数量星级阶位验证!BM162</f>
        <v>258.03627381661192</v>
      </c>
      <c r="O24" s="44">
        <f>[1]武将数量星级阶位验证!AS207</f>
        <v>225.50000000000003</v>
      </c>
      <c r="P24" s="48">
        <f>[1]武将数量星级阶位验证!AT207/[1]武将数量星级阶位验证!$B$1*10</f>
        <v>25447.466933219897</v>
      </c>
      <c r="Q24" s="48">
        <f>[1]武将数量星级阶位验证!BM207</f>
        <v>278.77075171159026</v>
      </c>
      <c r="AE24" s="44">
        <f>[3]节奏总纲!V23</f>
        <v>20</v>
      </c>
      <c r="AF24" s="44">
        <f>[3]节奏总纲!P23</f>
        <v>3</v>
      </c>
      <c r="AG24" s="44">
        <f>[3]节奏总纲!Q23</f>
        <v>2.6036999999999999</v>
      </c>
      <c r="AH24" s="44">
        <f>[3]节奏总纲!R23</f>
        <v>2.1372</v>
      </c>
      <c r="AI24" s="44">
        <f>[3]节奏总纲!S23</f>
        <v>1.5800999999999998</v>
      </c>
      <c r="AJ24" s="44">
        <f>[3]节奏总纲!T23</f>
        <v>0.87990000000000002</v>
      </c>
      <c r="AM24" s="45">
        <v>20</v>
      </c>
      <c r="AN24" s="44">
        <f>[3]节奏总纲!AD23</f>
        <v>43.920692243099523</v>
      </c>
      <c r="AO24" s="44">
        <f>[3]节奏总纲!AE23</f>
        <v>45.780025086357675</v>
      </c>
      <c r="AP24" s="44">
        <f>[3]节奏总纲!AF23</f>
        <v>48.482447528152484</v>
      </c>
      <c r="AQ24" s="44">
        <f>[3]节奏总纲!AG23</f>
        <v>52.769987980532711</v>
      </c>
      <c r="AR24" s="44">
        <f>[3]节奏总纲!AH23</f>
        <v>61.261422558944936</v>
      </c>
      <c r="BF24" s="3">
        <v>20</v>
      </c>
      <c r="BG24" s="44">
        <f>[3]非养成buff汇总!L23</f>
        <v>7.512607649578692E-4</v>
      </c>
      <c r="BH24" s="44">
        <f>[3]非养成buff汇总!M23</f>
        <v>6.6540081901454121E-4</v>
      </c>
      <c r="BI24" s="44">
        <f>[3]非养成buff汇总!N23</f>
        <v>5.6829497438802372E-4</v>
      </c>
      <c r="BJ24" s="44">
        <f>[3]非养成buff汇总!O23</f>
        <v>4.5231263999462995E-4</v>
      </c>
      <c r="BK24" s="44">
        <f>[3]非养成buff汇总!P23</f>
        <v>3.0966568078676755E-4</v>
      </c>
    </row>
    <row r="25" spans="3:63" x14ac:dyDescent="0.2">
      <c r="C25" s="44">
        <f>[1]武将数量星级阶位验证!AS28</f>
        <v>1060</v>
      </c>
      <c r="D25" s="48">
        <f>[1]武将数量星级阶位验证!AT28/[1]武将数量星级阶位验证!$B$1*10</f>
        <v>5354.9043968595024</v>
      </c>
      <c r="E25" s="48">
        <f>[1]武将数量星级阶位验证!BM28</f>
        <v>101.1657120231925</v>
      </c>
      <c r="F25" s="44">
        <f>[1]武将数量星级阶位验证!AS73</f>
        <v>901</v>
      </c>
      <c r="G25" s="48">
        <f>[1]武将数量星级阶位验证!AT73/[1]武将数量星级阶位验证!$B$1*10</f>
        <v>7147.9714218513573</v>
      </c>
      <c r="H25" s="48">
        <f>[1]武将数量星级阶位验证!BM73</f>
        <v>137.16226516904524</v>
      </c>
      <c r="I25" s="44">
        <f>[1]武将数量星级阶位验证!AS118</f>
        <v>742</v>
      </c>
      <c r="J25" s="48">
        <f>[1]武将数量星级阶位验证!AT118/[1]武将数量星级阶位验证!$B$1*10</f>
        <v>11038.525844939713</v>
      </c>
      <c r="K25" s="48">
        <f>[1]武将数量星级阶位验证!BM118</f>
        <v>184.14198775845361</v>
      </c>
      <c r="L25" s="44">
        <f>[1]武将数量星级阶位验证!AS163</f>
        <v>530</v>
      </c>
      <c r="M25" s="48">
        <f>[1]武将数量星级阶位验证!AT163/[1]武将数量星级阶位验证!$B$1*10</f>
        <v>23030.398494905472</v>
      </c>
      <c r="N25" s="48">
        <f>[1]武将数量星级阶位验证!BM163</f>
        <v>323.45347753408089</v>
      </c>
      <c r="O25" s="44">
        <f>[1]武将数量星级阶位验证!AS208</f>
        <v>291.5</v>
      </c>
      <c r="P25" s="48">
        <f>[1]武将数量星级阶位验证!AT208/[1]武将数量星级阶位验证!$B$1*10</f>
        <v>31333.29783585919</v>
      </c>
      <c r="Q25" s="48">
        <f>[1]武将数量星级阶位验证!BM208</f>
        <v>350.97027745063224</v>
      </c>
      <c r="AE25" s="44">
        <f>[3]节奏总纲!V24</f>
        <v>21</v>
      </c>
      <c r="AF25" s="44">
        <f>[3]节奏总纲!P24</f>
        <v>3.2870938501451725</v>
      </c>
      <c r="AG25" s="44">
        <f>[3]节奏总纲!Q24</f>
        <v>2.8518826243859516</v>
      </c>
      <c r="AH25" s="44">
        <f>[3]节奏总纲!R24</f>
        <v>2.3466562996186386</v>
      </c>
      <c r="AI25" s="44">
        <f>[3]节奏总纲!S24</f>
        <v>1.7365716810316947</v>
      </c>
      <c r="AJ25" s="44">
        <f>[3]节奏总纲!T24</f>
        <v>0.97166494210291288</v>
      </c>
      <c r="AM25" s="45">
        <v>21</v>
      </c>
      <c r="AN25" s="44">
        <f>[3]节奏总纲!AD24</f>
        <v>44.585942742481357</v>
      </c>
      <c r="AO25" s="44">
        <f>[3]节奏总纲!AE24</f>
        <v>46.455967430551723</v>
      </c>
      <c r="AP25" s="44">
        <f>[3]节奏总纲!AF24</f>
        <v>49.18886033229559</v>
      </c>
      <c r="AQ25" s="44">
        <f>[3]节奏总纲!AG24</f>
        <v>53.471660769826336</v>
      </c>
      <c r="AR25" s="44">
        <f>[3]节奏总纲!AH24</f>
        <v>61.918453772109508</v>
      </c>
      <c r="BF25" s="3">
        <v>21</v>
      </c>
      <c r="BG25" s="44">
        <f>[3]非养成buff汇总!L24</f>
        <v>8.0583277937074592E-4</v>
      </c>
      <c r="BH25" s="44">
        <f>[3]非养成buff汇总!M24</f>
        <v>7.1351993498700267E-4</v>
      </c>
      <c r="BI25" s="44">
        <f>[3]非养成buff汇总!N24</f>
        <v>6.1049817493595874E-4</v>
      </c>
      <c r="BJ25" s="44">
        <f>[3]非养成buff汇总!O24</f>
        <v>4.8621943146401174E-4</v>
      </c>
      <c r="BK25" s="44">
        <f>[3]非养成buff汇总!P24</f>
        <v>3.3408597692584049E-4</v>
      </c>
    </row>
    <row r="26" spans="3:63" x14ac:dyDescent="0.2">
      <c r="C26" s="44">
        <f>[1]武将数量星级阶位验证!AS29</f>
        <v>1360</v>
      </c>
      <c r="D26" s="48">
        <f>[1]武将数量星级阶位验证!AT29/[1]武将数量星级阶位验证!$B$1*10</f>
        <v>6563.5650789973843</v>
      </c>
      <c r="E26" s="48">
        <f>[1]武将数量星级阶位验证!BM29</f>
        <v>127.11162799975236</v>
      </c>
      <c r="F26" s="44">
        <f>[1]武将数量星级阶位验证!AS74</f>
        <v>1156</v>
      </c>
      <c r="G26" s="48">
        <f>[1]武将数量星级阶位验证!AT74/[1]武将数量星级阶位验证!$B$1*10</f>
        <v>8809.8148736227668</v>
      </c>
      <c r="H26" s="48">
        <f>[1]武将数量星级阶位验证!BM74</f>
        <v>172.83650460040485</v>
      </c>
      <c r="I26" s="44">
        <f>[1]武将数量星级阶位验证!AS119</f>
        <v>951.99999999999989</v>
      </c>
      <c r="J26" s="48">
        <f>[1]武将数量星级阶位验证!AT119/[1]武将数量星级阶位验证!$B$1*10</f>
        <v>13707.241138751375</v>
      </c>
      <c r="K26" s="48">
        <f>[1]武将数量星级阶位验证!BM119</f>
        <v>233.24634916458817</v>
      </c>
      <c r="L26" s="44">
        <f>[1]武将数量星级阶位验证!AS164</f>
        <v>680</v>
      </c>
      <c r="M26" s="48">
        <f>[1]武将数量星级阶位验证!AT164/[1]武将数量星级阶位验证!$B$1*10</f>
        <v>28932.189121520918</v>
      </c>
      <c r="N26" s="48">
        <f>[1]武将数量星级阶位验证!BM164</f>
        <v>413.94760047551779</v>
      </c>
      <c r="O26" s="44">
        <f>[1]武将数量星级阶位验证!AS209</f>
        <v>374.00000000000006</v>
      </c>
      <c r="P26" s="48">
        <f>[1]武将数量星级阶位验证!AT209/[1]武将数量星级阶位验证!$B$1*10</f>
        <v>39449.399273156203</v>
      </c>
      <c r="Q26" s="48">
        <f>[1]武将数量星级阶位验证!BM209</f>
        <v>450.52778841480892</v>
      </c>
      <c r="AE26" s="44">
        <f>[3]节奏总纲!V25</f>
        <v>22</v>
      </c>
      <c r="AF26" s="44">
        <f>[3]节奏总纲!P25</f>
        <v>3.5947934199881395</v>
      </c>
      <c r="AG26" s="44">
        <f>[3]节奏总纲!Q25</f>
        <v>3.124234961311692</v>
      </c>
      <c r="AH26" s="44">
        <f>[3]节奏总纲!R25</f>
        <v>2.5749505267375046</v>
      </c>
      <c r="AI26" s="44">
        <f>[3]节奏总纲!S25</f>
        <v>1.9077568679877055</v>
      </c>
      <c r="AJ26" s="44">
        <f>[3]节奏总纲!T25</f>
        <v>1.0687320837624739</v>
      </c>
      <c r="AM26" s="45">
        <v>22</v>
      </c>
      <c r="AN26" s="44">
        <f>[3]节奏总纲!AD25</f>
        <v>45.229416240679988</v>
      </c>
      <c r="AO26" s="44">
        <f>[3]节奏总纲!AE25</f>
        <v>47.110426931480873</v>
      </c>
      <c r="AP26" s="44">
        <f>[3]节奏总纲!AF25</f>
        <v>49.861837738505173</v>
      </c>
      <c r="AQ26" s="44">
        <f>[3]节奏总纲!AG25</f>
        <v>54.15637358335789</v>
      </c>
      <c r="AR26" s="44">
        <f>[3]节奏总纲!AH25</f>
        <v>62.555781631668886</v>
      </c>
      <c r="BF26" s="3">
        <v>22</v>
      </c>
      <c r="BG26" s="44">
        <f>[3]非养成buff汇总!L25</f>
        <v>8.6363377192123412E-4</v>
      </c>
      <c r="BH26" s="44">
        <f>[3]非养成buff汇总!M25</f>
        <v>7.6570421367774789E-4</v>
      </c>
      <c r="BI26" s="44">
        <f>[3]非养成buff汇总!N25</f>
        <v>6.5595605745239014E-4</v>
      </c>
      <c r="BJ26" s="44">
        <f>[3]非养成buff汇总!O25</f>
        <v>5.2287833235878628E-4</v>
      </c>
      <c r="BK26" s="44">
        <f>[3]非养成buff汇总!P25</f>
        <v>3.5961350037592109E-4</v>
      </c>
    </row>
    <row r="27" spans="3:63" x14ac:dyDescent="0.2">
      <c r="C27" s="44">
        <f>[1]武将数量星级阶位验证!AS30</f>
        <v>1720</v>
      </c>
      <c r="D27" s="48">
        <f>[1]武将数量星级阶位验证!AT30/[1]武将数量星级阶位验证!$B$1*10</f>
        <v>7929.4054523030763</v>
      </c>
      <c r="E27" s="48">
        <f>[1]武将数量星级阶位验证!BM30</f>
        <v>156.43166801338123</v>
      </c>
      <c r="F27" s="44">
        <f>[1]武将数量星级阶位验证!AS75</f>
        <v>1462</v>
      </c>
      <c r="G27" s="48">
        <f>[1]武将数量星级阶位验证!AT75/[1]武将数量星级阶位验证!$B$1*10</f>
        <v>10771.749884478113</v>
      </c>
      <c r="H27" s="48">
        <f>[1]武将数量星级阶位验证!BM75</f>
        <v>214.95270950009956</v>
      </c>
      <c r="I27" s="44">
        <f>[1]武将数量星级阶位验证!AS120</f>
        <v>1204</v>
      </c>
      <c r="J27" s="48">
        <f>[1]武将数量星级阶位验证!AT120/[1]武将数量星级阶位验证!$B$1*10</f>
        <v>16869.175414071484</v>
      </c>
      <c r="K27" s="48">
        <f>[1]武将数量星级阶位验证!BM120</f>
        <v>291.42593983047823</v>
      </c>
      <c r="L27" s="44">
        <f>[1]武将数量星级阶位验证!AS165</f>
        <v>860</v>
      </c>
      <c r="M27" s="48">
        <f>[1]武将数量星级阶位验证!AT165/[1]武将数量星级阶位验证!$B$1*10</f>
        <v>35858.967050049549</v>
      </c>
      <c r="N27" s="48">
        <f>[1]武将数量星级阶位验证!BM165</f>
        <v>520.15819537962352</v>
      </c>
      <c r="O27" s="44">
        <f>[1]武将数量星级阶位验证!AS210</f>
        <v>473.00000000000006</v>
      </c>
      <c r="P27" s="48">
        <f>[1]武将数量星级阶位验证!AT210/[1]武将数量星级阶位验证!$B$1*10</f>
        <v>49008.489761236699</v>
      </c>
      <c r="Q27" s="48">
        <f>[1]武将数量星级阶位验证!BM210</f>
        <v>567.78596506859628</v>
      </c>
      <c r="AE27" s="44">
        <f>[3]节奏总纲!V26</f>
        <v>23</v>
      </c>
      <c r="AF27" s="44">
        <f>[3]节奏总纲!P26</f>
        <v>3.9245776533796644</v>
      </c>
      <c r="AG27" s="44">
        <f>[3]节奏总纲!Q26</f>
        <v>3.4081032341949005</v>
      </c>
      <c r="AH27" s="44">
        <f>[3]节奏总纲!R26</f>
        <v>2.8064654799317976</v>
      </c>
      <c r="AI27" s="44">
        <f>[3]节奏总纲!S26</f>
        <v>2.0796336985258841</v>
      </c>
      <c r="AJ27" s="44">
        <f>[3]节奏总纲!T26</f>
        <v>1.1608900698697047</v>
      </c>
      <c r="AM27" s="45">
        <v>23</v>
      </c>
      <c r="AN27" s="44">
        <f>[3]节奏总纲!AD26</f>
        <v>45.845161563010116</v>
      </c>
      <c r="AO27" s="44">
        <f>[3]节奏总纲!AE26</f>
        <v>47.734594805743399</v>
      </c>
      <c r="AP27" s="44">
        <f>[3]节奏总纲!AF26</f>
        <v>50.503430607741265</v>
      </c>
      <c r="AQ27" s="44">
        <f>[3]节奏总纲!AG26</f>
        <v>54.814188287451351</v>
      </c>
      <c r="AR27" s="44">
        <f>[3]节奏总纲!AH26</f>
        <v>63.182677965405439</v>
      </c>
      <c r="BF27" s="3">
        <v>23</v>
      </c>
      <c r="BG27" s="44">
        <f>[3]非养成buff汇总!L26</f>
        <v>9.1983998384972466E-4</v>
      </c>
      <c r="BH27" s="44">
        <f>[3]非养成buff汇总!M26</f>
        <v>8.150524294617211E-4</v>
      </c>
      <c r="BI27" s="44">
        <f>[3]非养成buff汇总!N26</f>
        <v>6.9778138394975639E-4</v>
      </c>
      <c r="BJ27" s="44">
        <f>[3]非养成buff汇总!O26</f>
        <v>5.5627296080527997E-4</v>
      </c>
      <c r="BK27" s="44">
        <f>[3]非养成buff汇总!P26</f>
        <v>3.8160300467297706E-4</v>
      </c>
    </row>
    <row r="28" spans="3:63" x14ac:dyDescent="0.2">
      <c r="C28" s="44">
        <f>[1]武将数量星级阶位验证!AS31</f>
        <v>2200</v>
      </c>
      <c r="D28" s="48">
        <f>[1]武将数量星级阶位验证!AT31/[1]武将数量星级阶位验证!$B$1*10</f>
        <v>9696.5600273999535</v>
      </c>
      <c r="E28" s="48">
        <f>[1]武将数量星级阶位验证!BM31</f>
        <v>194.36658622546085</v>
      </c>
      <c r="F28" s="44">
        <f>[1]武将数量星级阶位验证!AS76</f>
        <v>1870</v>
      </c>
      <c r="G28" s="48">
        <f>[1]武将数量星级阶位验证!AT76/[1]武将数量星级阶位验证!$B$1*10</f>
        <v>13252.594891751964</v>
      </c>
      <c r="H28" s="48">
        <f>[1]武将数量星级阶位验证!BM76</f>
        <v>268.20818232291157</v>
      </c>
      <c r="I28" s="44">
        <f>[1]武将数量星级阶位验证!AS121</f>
        <v>1540</v>
      </c>
      <c r="J28" s="48">
        <f>[1]武将数量星级阶位验证!AT121/[1]武将数量星级阶位验证!$B$1*10</f>
        <v>20986.965999864689</v>
      </c>
      <c r="K28" s="48">
        <f>[1]武将数量星级阶位验证!BM121</f>
        <v>367.1932866090732</v>
      </c>
      <c r="L28" s="44">
        <f>[1]武将数量星级阶位验证!AS166</f>
        <v>1100</v>
      </c>
      <c r="M28" s="48">
        <f>[1]武将数量星级阶位验证!AT166/[1]武将数量星级阶位验证!$B$1*10</f>
        <v>44916.286772788182</v>
      </c>
      <c r="N28" s="48">
        <f>[1]武将数量星级阶位验证!BM166</f>
        <v>659.0370977949492</v>
      </c>
      <c r="O28" s="44">
        <f>[1]武将数量星级阶位验证!AS211</f>
        <v>605</v>
      </c>
      <c r="P28" s="48">
        <f>[1]武将数量星级阶位验证!AT211/[1]武将数量星级阶位验证!$B$1*10</f>
        <v>61540.178458466464</v>
      </c>
      <c r="Q28" s="48">
        <f>[1]武将数量星级阶位验证!BM211</f>
        <v>721.50801308794803</v>
      </c>
      <c r="AE28" s="44">
        <f>[3]节奏总纲!V27</f>
        <v>24</v>
      </c>
      <c r="AF28" s="44">
        <f>[3]节奏总纲!P27</f>
        <v>4.2780316430915768</v>
      </c>
      <c r="AG28" s="44">
        <f>[3]节奏总纲!Q27</f>
        <v>3.7214597263253628</v>
      </c>
      <c r="AH28" s="44">
        <f>[3]节奏总纲!R27</f>
        <v>3.0699155070825155</v>
      </c>
      <c r="AI28" s="44">
        <f>[3]节奏总纲!S27</f>
        <v>2.2742016214674821</v>
      </c>
      <c r="AJ28" s="44">
        <f>[3]节奏总纲!T27</f>
        <v>1.2692919885052709</v>
      </c>
      <c r="AM28" s="45">
        <v>24</v>
      </c>
      <c r="AN28" s="44">
        <f>[3]节奏总纲!AD27</f>
        <v>46.430041330048923</v>
      </c>
      <c r="AO28" s="44">
        <f>[3]节奏总纲!AE27</f>
        <v>48.330142263709867</v>
      </c>
      <c r="AP28" s="44">
        <f>[3]节奏总纲!AF27</f>
        <v>51.118578408701396</v>
      </c>
      <c r="AQ28" s="44">
        <f>[3]节奏总纲!AG27</f>
        <v>55.44072585486321</v>
      </c>
      <c r="AR28" s="44">
        <f>[3]节奏总纲!AH27</f>
        <v>63.791742872142052</v>
      </c>
      <c r="BF28" s="3">
        <v>24</v>
      </c>
      <c r="BG28" s="44">
        <f>[3]非养成buff汇总!L27</f>
        <v>9.7931900452870703E-4</v>
      </c>
      <c r="BH28" s="44">
        <f>[3]非养成buff汇总!M27</f>
        <v>8.6883849659968903E-4</v>
      </c>
      <c r="BI28" s="44">
        <f>[3]非养成buff汇总!N27</f>
        <v>7.4477458553472294E-4</v>
      </c>
      <c r="BJ28" s="44">
        <f>[3]非养成buff汇总!O27</f>
        <v>5.935985794934673E-4</v>
      </c>
      <c r="BK28" s="44">
        <f>[3]非养成buff汇总!P27</f>
        <v>4.0714153643941722E-4</v>
      </c>
    </row>
    <row r="29" spans="3:63" x14ac:dyDescent="0.2">
      <c r="C29" s="44">
        <f>[1]武将数量星级阶位验证!AS32</f>
        <v>2800</v>
      </c>
      <c r="D29" s="48">
        <f>[1]武将数量星级阶位验证!AT32/[1]武将数量星级阶位验证!$B$1*10</f>
        <v>11877.471177788451</v>
      </c>
      <c r="E29" s="48">
        <f>[1]武将数量星级阶位验证!BM32</f>
        <v>241.18347892046728</v>
      </c>
      <c r="F29" s="44">
        <f>[1]武将数量星级阶位验证!AS77</f>
        <v>2380</v>
      </c>
      <c r="G29" s="48">
        <f>[1]武将数量星级阶位验证!AT77/[1]武将数量星级阶位验证!$B$1*10</f>
        <v>16310.891398378215</v>
      </c>
      <c r="H29" s="48">
        <f>[1]武将数量星级阶位验证!BM77</f>
        <v>333.85961399848838</v>
      </c>
      <c r="I29" s="44">
        <f>[1]武将数量星级阶位验证!AS122</f>
        <v>1959.9999999999998</v>
      </c>
      <c r="J29" s="48">
        <f>[1]武将数量星级阶位验证!AT122/[1]武将数量星级阶位验证!$B$1*10</f>
        <v>25980.936125936321</v>
      </c>
      <c r="K29" s="48">
        <f>[1]武将数量星级阶位验证!BM122</f>
        <v>459.08233692879128</v>
      </c>
      <c r="L29" s="44">
        <f>[1]武将数量星级阶位验证!AS167</f>
        <v>1400</v>
      </c>
      <c r="M29" s="48">
        <f>[1]武将数量星级阶位验证!AT167/[1]武将数量星级阶位验证!$B$1*10</f>
        <v>56083.353747822766</v>
      </c>
      <c r="N29" s="48">
        <f>[1]武将数量星级阶位验证!BM167</f>
        <v>830.2654580788128</v>
      </c>
      <c r="O29" s="44">
        <f>[1]武将数量星级阶位验证!AS212</f>
        <v>770.00000000000011</v>
      </c>
      <c r="P29" s="48">
        <f>[1]武将数量星级阶位验证!AT212/[1]武将数量星级阶位验证!$B$1*10</f>
        <v>76963.766440862702</v>
      </c>
      <c r="Q29" s="48">
        <f>[1]武将数量星级阶位验证!BM212</f>
        <v>910.7040256720087</v>
      </c>
      <c r="AE29" s="44">
        <f>[3]节奏总纲!V28</f>
        <v>25</v>
      </c>
      <c r="AF29" s="44">
        <f>[3]节奏总纲!P28</f>
        <v>4.6568542494923806</v>
      </c>
      <c r="AG29" s="44">
        <f>[3]节奏总纲!Q28</f>
        <v>4.054257309608067</v>
      </c>
      <c r="AH29" s="44">
        <f>[3]节奏总纲!R28</f>
        <v>3.3445527219854276</v>
      </c>
      <c r="AI29" s="44">
        <f>[3]节奏总纲!S28</f>
        <v>2.478377831579845</v>
      </c>
      <c r="AJ29" s="44">
        <f>[3]节奏总纲!T28</f>
        <v>1.3802915995495415</v>
      </c>
      <c r="AM29" s="45">
        <v>25</v>
      </c>
      <c r="AN29" s="44">
        <f>[3]节奏总纲!AD28</f>
        <v>47.004247194324648</v>
      </c>
      <c r="AO29" s="44">
        <f>[3]节奏总纲!AE28</f>
        <v>48.904516930942819</v>
      </c>
      <c r="AP29" s="44">
        <f>[3]节奏总纲!AF28</f>
        <v>51.667220029142385</v>
      </c>
      <c r="AQ29" s="44">
        <f>[3]节奏总纲!AG28</f>
        <v>56.05100027504308</v>
      </c>
      <c r="AR29" s="44">
        <f>[3]节奏总纲!AH28</f>
        <v>64.398425477456215</v>
      </c>
      <c r="BF29" s="3">
        <v>25</v>
      </c>
      <c r="BG29" s="44">
        <f>[3]非养成buff汇总!L28</f>
        <v>1.04221663607555E-3</v>
      </c>
      <c r="BH29" s="44">
        <f>[3]非养成buff汇总!M28</f>
        <v>9.2519950306471893E-4</v>
      </c>
      <c r="BI29" s="44">
        <f>[3]非养成buff汇总!N28</f>
        <v>7.9310980065586698E-4</v>
      </c>
      <c r="BJ29" s="44">
        <f>[3]非养成buff汇总!O28</f>
        <v>6.3224492158527881E-4</v>
      </c>
      <c r="BK29" s="44">
        <f>[3]非养成buff汇总!P28</f>
        <v>4.3294321122618051E-4</v>
      </c>
    </row>
    <row r="30" spans="3:63" x14ac:dyDescent="0.2">
      <c r="C30" s="44">
        <f>[1]武将数量星级阶位验证!AS33</f>
        <v>3580</v>
      </c>
      <c r="D30" s="48">
        <f>[1]武将数量星级阶位验证!AT33/[1]武将数量星级阶位验证!$B$1*10</f>
        <v>14568.932379796695</v>
      </c>
      <c r="E30" s="48">
        <f>[1]武将数量星级阶位验证!BM33</f>
        <v>298.96017939024421</v>
      </c>
      <c r="F30" s="44">
        <f>[1]武将数量星级阶位验证!AS78</f>
        <v>3043</v>
      </c>
      <c r="G30" s="48">
        <f>[1]武将数量星级阶位验证!AT78/[1]武将数量星级阶位验证!$B$1*10</f>
        <v>20219.194227914988</v>
      </c>
      <c r="H30" s="48">
        <f>[1]武将数量星级阶位验证!BM78</f>
        <v>417.75784807254445</v>
      </c>
      <c r="I30" s="44">
        <f>[1]武将数量星级阶位验证!AS123</f>
        <v>2506</v>
      </c>
      <c r="J30" s="48">
        <f>[1]武将数量星级阶位验证!AT123/[1]武将数量星级阶位验证!$B$1*10</f>
        <v>32411.035474322362</v>
      </c>
      <c r="K30" s="48">
        <f>[1]武将数量星级阶位验证!BM123</f>
        <v>577.39616493909443</v>
      </c>
      <c r="L30" s="44">
        <f>[1]武将数量星级阶位验证!AS168</f>
        <v>1790</v>
      </c>
      <c r="M30" s="48">
        <f>[1]武将数量星级阶位验证!AT168/[1]武将数量星级阶位验证!$B$1*10</f>
        <v>70343.084069154051</v>
      </c>
      <c r="N30" s="48">
        <f>[1]武将数量星级阶位验证!BM168</f>
        <v>1048.9146563392258</v>
      </c>
      <c r="O30" s="44">
        <f>[1]武将数量星级阶位验证!AS213</f>
        <v>984.50000000000011</v>
      </c>
      <c r="P30" s="48">
        <f>[1]武将数量星级阶位验证!AT213/[1]武将数量星级阶位验证!$B$1*10</f>
        <v>96734.587425034115</v>
      </c>
      <c r="Q30" s="48">
        <f>[1]武将数量星级阶位验证!BM213</f>
        <v>1153.2260964111781</v>
      </c>
      <c r="AE30" s="44">
        <f>[3]节奏总纲!V29</f>
        <v>26</v>
      </c>
      <c r="AF30" s="44">
        <f>[3]节奏总纲!P29</f>
        <v>5.062866266041592</v>
      </c>
      <c r="AG30" s="44">
        <f>[3]节奏总纲!Q29</f>
        <v>4.408743944469018</v>
      </c>
      <c r="AH30" s="44">
        <f>[3]节奏总纲!R29</f>
        <v>3.63716312552428</v>
      </c>
      <c r="AI30" s="44">
        <f>[3]节奏总纲!S29</f>
        <v>2.6914197070277099</v>
      </c>
      <c r="AJ30" s="44">
        <f>[3]节奏总纲!T29</f>
        <v>1.4996209880015197</v>
      </c>
      <c r="AM30" s="45">
        <v>26</v>
      </c>
      <c r="AN30" s="44">
        <f>[3]节奏总纲!AD29</f>
        <v>47.540284631526092</v>
      </c>
      <c r="AO30" s="44">
        <f>[3]节奏总纲!AE29</f>
        <v>49.446133440059114</v>
      </c>
      <c r="AP30" s="44">
        <f>[3]节奏总纲!AF29</f>
        <v>52.199341027338768</v>
      </c>
      <c r="AQ30" s="44">
        <f>[3]节奏总纲!AG29</f>
        <v>56.621068614050692</v>
      </c>
      <c r="AR30" s="44">
        <f>[3]节奏总纲!AH29</f>
        <v>65.00344105132713</v>
      </c>
      <c r="BF30" s="3">
        <v>26</v>
      </c>
      <c r="BG30" s="44">
        <f>[3]非养成buff汇总!L29</f>
        <v>1.1086973619383784E-3</v>
      </c>
      <c r="BH30" s="44">
        <f>[3]非养成buff汇总!M29</f>
        <v>9.8440430092862265E-4</v>
      </c>
      <c r="BI30" s="44">
        <f>[3]非养成buff汇总!N29</f>
        <v>8.4389679291996288E-4</v>
      </c>
      <c r="BJ30" s="44">
        <f>[3]非养成buff汇总!O29</f>
        <v>6.7201227539129282E-4</v>
      </c>
      <c r="BK30" s="44">
        <f>[3]非养成buff汇总!P29</f>
        <v>4.6029793387668787E-4</v>
      </c>
    </row>
    <row r="31" spans="3:63" x14ac:dyDescent="0.2">
      <c r="C31" s="44">
        <f>[1]武将数量星级阶位验证!AS34</f>
        <v>4540</v>
      </c>
      <c r="D31" s="48">
        <f>[1]武将数量星级阶位验证!AT34/[1]武将数量星级阶位验证!$B$1*10</f>
        <v>17811.771520528702</v>
      </c>
      <c r="E31" s="48">
        <f>[1]武将数量星级阶位验证!BM34</f>
        <v>368.57312627795795</v>
      </c>
      <c r="F31" s="44">
        <f>[1]武将数量星级阶位验证!AS79</f>
        <v>3859</v>
      </c>
      <c r="G31" s="48">
        <f>[1]武将数量星级阶位验证!AT79/[1]武将数量星级阶位验证!$B$1*10</f>
        <v>24836.132117155634</v>
      </c>
      <c r="H31" s="48">
        <f>[1]武将数量星级阶位验证!BM79</f>
        <v>516.86811476157709</v>
      </c>
      <c r="I31" s="44">
        <f>[1]武将数量星级阶位验证!AS124</f>
        <v>3178</v>
      </c>
      <c r="J31" s="48">
        <f>[1]武将数量星级阶位验证!AT124/[1]武将数量星级阶位验证!$B$1*10</f>
        <v>40134.28812833369</v>
      </c>
      <c r="K31" s="48">
        <f>[1]武将数量星级阶位验证!BM124</f>
        <v>719.50401377290291</v>
      </c>
      <c r="L31" s="44">
        <f>[1]武将数量星级阶位验证!AS169</f>
        <v>2270</v>
      </c>
      <c r="M31" s="48">
        <f>[1]武将数量星级阶位验证!AT169/[1]武将数量星级阶位验证!$B$1*10</f>
        <v>87588.823251735521</v>
      </c>
      <c r="N31" s="48">
        <f>[1]武将数量星级阶位验证!BM169</f>
        <v>1313.349323805475</v>
      </c>
      <c r="O31" s="44">
        <f>[1]武将数量星级阶位验证!AS214</f>
        <v>1248.5</v>
      </c>
      <c r="P31" s="48">
        <f>[1]武将数量星级阶位验证!AT214/[1]武将数量星级阶位验证!$B$1*10</f>
        <v>120664.36269810561</v>
      </c>
      <c r="Q31" s="48">
        <f>[1]武将数量星级阶位验证!BM214</f>
        <v>1446.7646730941883</v>
      </c>
      <c r="AE31" s="44">
        <f>[3]节奏总纲!V30</f>
        <v>27</v>
      </c>
      <c r="AF31" s="44">
        <f>[3]节奏总纲!P30</f>
        <v>5.4980191708498847</v>
      </c>
      <c r="AG31" s="44">
        <f>[3]节奏总纲!Q30</f>
        <v>4.7882248958931646</v>
      </c>
      <c r="AH31" s="44">
        <f>[3]节奏总纲!R30</f>
        <v>3.9492271704214725</v>
      </c>
      <c r="AI31" s="44">
        <f>[3]节奏总纲!S30</f>
        <v>2.9205477835554587</v>
      </c>
      <c r="AJ31" s="44">
        <f>[3]节奏总纲!T30</f>
        <v>1.6290630803228208</v>
      </c>
      <c r="AM31" s="45">
        <v>27</v>
      </c>
      <c r="AN31" s="44">
        <f>[3]节奏总纲!AD30</f>
        <v>48.071211008105138</v>
      </c>
      <c r="AO31" s="44">
        <f>[3]节奏总纲!AE30</f>
        <v>49.981218513907905</v>
      </c>
      <c r="AP31" s="44">
        <f>[3]节奏总纲!AF30</f>
        <v>52.705993248660157</v>
      </c>
      <c r="AQ31" s="44">
        <f>[3]节奏总纲!AG30</f>
        <v>57.175765669822162</v>
      </c>
      <c r="AR31" s="44">
        <f>[3]节奏总纲!AH30</f>
        <v>65.541743280100334</v>
      </c>
      <c r="BF31" s="3">
        <v>27</v>
      </c>
      <c r="BG31" s="44">
        <f>[3]非养成buff汇总!L30</f>
        <v>1.1789307046572975E-3</v>
      </c>
      <c r="BH31" s="44">
        <f>[3]非养成buff汇总!M30</f>
        <v>1.0468771920218892E-3</v>
      </c>
      <c r="BI31" s="44">
        <f>[3]非养成buff汇总!N30</f>
        <v>8.9728570247276165E-4</v>
      </c>
      <c r="BJ31" s="44">
        <f>[3]非养成buff汇总!O30</f>
        <v>7.1417072320154962E-4</v>
      </c>
      <c r="BK31" s="44">
        <f>[3]非养成buff汇总!P30</f>
        <v>4.8954652908201105E-4</v>
      </c>
    </row>
    <row r="32" spans="3:63" x14ac:dyDescent="0.2">
      <c r="C32" s="44">
        <f>[1]武将数量星级阶位验证!AS35</f>
        <v>5800</v>
      </c>
      <c r="D32" s="48">
        <f>[1]武将数量星级阶位验证!AT35/[1]武将数量星级阶位验证!$B$1*10</f>
        <v>21995.612582421643</v>
      </c>
      <c r="E32" s="48">
        <f>[1]武将数量星级阶位验证!BM35</f>
        <v>458.38624773992649</v>
      </c>
      <c r="F32" s="44">
        <f>[1]武将数量星级阶位验证!AS80</f>
        <v>4930</v>
      </c>
      <c r="G32" s="48">
        <f>[1]武将数量星级阶位验证!AT80/[1]武将数量星级阶位验证!$B$1*10</f>
        <v>30798.468101494786</v>
      </c>
      <c r="H32" s="48">
        <f>[1]武将数量星级阶位验证!BM80</f>
        <v>644.85959389205755</v>
      </c>
      <c r="I32" s="44">
        <f>[1]武将数量星级阶位验证!AS125</f>
        <v>4059.9999999999995</v>
      </c>
      <c r="J32" s="48">
        <f>[1]武将数量星级阶位验证!AT125/[1]武将数量星级阶位验证!$B$1*10</f>
        <v>50003.141261848708</v>
      </c>
      <c r="K32" s="48">
        <f>[1]武将数量星级阶位验证!BM125</f>
        <v>901.09091142957914</v>
      </c>
      <c r="L32" s="44">
        <f>[1]武将数量星级阶位验证!AS170</f>
        <v>2900</v>
      </c>
      <c r="M32" s="48">
        <f>[1]武将数量星级阶位验证!AT170/[1]武将数量星级阶位验证!$B$1*10</f>
        <v>109831.68396501191</v>
      </c>
      <c r="N32" s="48">
        <f>[1]武将数量星级阶位验证!BM170</f>
        <v>1654.4065214090465</v>
      </c>
      <c r="O32" s="44">
        <f>[1]武将数量星级阶位验证!AS215</f>
        <v>1595.0000000000002</v>
      </c>
      <c r="P32" s="48">
        <f>[1]武将数量星级阶位验证!AT215/[1]武将数量星级阶位验证!$B$1*10</f>
        <v>151490.9402354559</v>
      </c>
      <c r="Q32" s="48">
        <f>[1]武将数量星级阶位验证!BM215</f>
        <v>1824.9040242190188</v>
      </c>
      <c r="AE32" s="44">
        <f>[3]节奏总纲!V31</f>
        <v>28</v>
      </c>
      <c r="AF32" s="44">
        <f>[3]节奏总纲!P31</f>
        <v>5.9644045063689921</v>
      </c>
      <c r="AG32" s="44">
        <f>[3]节奏总纲!Q31</f>
        <v>5.1914176823435705</v>
      </c>
      <c r="AH32" s="44">
        <f>[3]节奏总纲!R31</f>
        <v>4.2752851501652938</v>
      </c>
      <c r="AI32" s="44">
        <f>[3]节奏总纲!S31</f>
        <v>3.1653094715300236</v>
      </c>
      <c r="AJ32" s="44">
        <f>[3]节奏总纲!T31</f>
        <v>1.7738139001941382</v>
      </c>
      <c r="AM32" s="45">
        <v>28</v>
      </c>
      <c r="AN32" s="44">
        <f>[3]节奏总纲!AD31</f>
        <v>48.571351621712928</v>
      </c>
      <c r="AO32" s="44">
        <f>[3]节奏总纲!AE31</f>
        <v>50.509688493127967</v>
      </c>
      <c r="AP32" s="44">
        <f>[3]节奏总纲!AF31</f>
        <v>53.212684955585161</v>
      </c>
      <c r="AQ32" s="44">
        <f>[3]节奏总纲!AG31</f>
        <v>57.699988965458331</v>
      </c>
      <c r="AR32" s="44">
        <f>[3]节奏总纲!AH31</f>
        <v>66.076345334947405</v>
      </c>
      <c r="BF32" s="3">
        <v>28</v>
      </c>
      <c r="BG32" s="44">
        <f>[3]非养成buff汇总!L31</f>
        <v>1.2530786859841206E-3</v>
      </c>
      <c r="BH32" s="44">
        <f>[3]非养成buff汇总!M31</f>
        <v>1.1122605724639655E-3</v>
      </c>
      <c r="BI32" s="44">
        <f>[3]非养成buff汇总!N31</f>
        <v>9.5223411422887478E-4</v>
      </c>
      <c r="BJ32" s="44">
        <f>[3]非养成buff汇总!O31</f>
        <v>7.5853186709591309E-4</v>
      </c>
      <c r="BK32" s="44">
        <f>[3]非养成buff汇总!P31</f>
        <v>5.2176489526987644E-4</v>
      </c>
    </row>
    <row r="33" spans="3:63" x14ac:dyDescent="0.2">
      <c r="C33" s="44">
        <f>[1]武将数量星级阶位验证!AS36</f>
        <v>7420</v>
      </c>
      <c r="D33" s="48">
        <f>[1]武将数量星级阶位验证!AT36/[1]武将数量星级阶位验证!$B$1*10</f>
        <v>27144.567205393192</v>
      </c>
      <c r="E33" s="48">
        <f>[1]武将数量星级阶位验证!BM36</f>
        <v>568.91714031304912</v>
      </c>
      <c r="F33" s="44">
        <f>[1]武将数量星级阶位验证!AS81</f>
        <v>6307</v>
      </c>
      <c r="G33" s="48">
        <f>[1]武将数量星级阶位验证!AT81/[1]武将数量星级阶位验证!$B$1*10</f>
        <v>38338.628210298921</v>
      </c>
      <c r="H33" s="48">
        <f>[1]武将数量星级阶位验证!BM81</f>
        <v>806.72169756105291</v>
      </c>
      <c r="I33" s="44">
        <f>[1]武将数量星级阶位验证!AS126</f>
        <v>5194</v>
      </c>
      <c r="J33" s="48">
        <f>[1]武将数量星级阶位验证!AT126/[1]武将数量星级阶位验证!$B$1*10</f>
        <v>62603.573082143696</v>
      </c>
      <c r="K33" s="48">
        <f>[1]武将数量星级阶位验证!BM126</f>
        <v>1132.9388569230071</v>
      </c>
      <c r="L33" s="44">
        <f>[1]武将数量星级阶位验证!AS171</f>
        <v>3710</v>
      </c>
      <c r="M33" s="48">
        <f>[1]武将数量星级阶位验证!AT171/[1]武将数量星级阶位验证!$B$1*10</f>
        <v>138059.20408169297</v>
      </c>
      <c r="N33" s="48">
        <f>[1]武将数量星级阶位验证!BM171</f>
        <v>2087.2284965314893</v>
      </c>
      <c r="O33" s="44">
        <f>[1]武将数量星级阶位验证!AS216</f>
        <v>2040.5000000000002</v>
      </c>
      <c r="P33" s="48">
        <f>[1]武将数量星级阶位验证!AT216/[1]武将数量星级阶位验证!$B$1*10</f>
        <v>190743.33396097252</v>
      </c>
      <c r="Q33" s="48">
        <f>[1]武将数量星级阶位验证!BM216</f>
        <v>2306.4000539186891</v>
      </c>
      <c r="AE33" s="44">
        <f>[3]节奏总纲!V32</f>
        <v>29</v>
      </c>
      <c r="AF33" s="44">
        <f>[3]节奏总纲!P32</f>
        <v>6.4642639322944575</v>
      </c>
      <c r="AG33" s="44">
        <f>[3]节奏总纲!Q32</f>
        <v>5.6323131642081607</v>
      </c>
      <c r="AH33" s="44">
        <f>[3]节奏总纲!R32</f>
        <v>4.6510378992858623</v>
      </c>
      <c r="AI33" s="44">
        <f>[3]节奏总纲!S32</f>
        <v>3.4532097926316991</v>
      </c>
      <c r="AJ33" s="44">
        <f>[3]节奏总纲!T32</f>
        <v>1.9366934741154194</v>
      </c>
      <c r="AM33" s="45">
        <v>29</v>
      </c>
      <c r="AN33" s="44">
        <f>[3]节奏总纲!AD32</f>
        <v>49.066704614192936</v>
      </c>
      <c r="AO33" s="44">
        <f>[3]节奏总纲!AE32</f>
        <v>51.033341828534468</v>
      </c>
      <c r="AP33" s="44">
        <f>[3]节奏总纲!AF32</f>
        <v>53.719431255885922</v>
      </c>
      <c r="AQ33" s="44">
        <f>[3]节奏总纲!AG32</f>
        <v>58.210135614815364</v>
      </c>
      <c r="AR33" s="44">
        <f>[3]节奏总纲!AH32</f>
        <v>66.589764070576265</v>
      </c>
      <c r="BF33" s="3">
        <v>29</v>
      </c>
      <c r="BG33" s="44">
        <f>[3]非养成buff汇总!L32</f>
        <v>1.3314285958883859E-3</v>
      </c>
      <c r="BH33" s="44">
        <f>[3]非养成buff汇总!M32</f>
        <v>1.1827503979617605E-3</v>
      </c>
      <c r="BI33" s="44">
        <f>[3]非养成buff汇总!N32</f>
        <v>1.0146648778870605E-3</v>
      </c>
      <c r="BJ33" s="44">
        <f>[3]非养成buff汇总!O32</f>
        <v>8.0997620899839282E-4</v>
      </c>
      <c r="BK33" s="44">
        <f>[3]非养成buff汇总!P32</f>
        <v>5.5750742405322391E-4</v>
      </c>
    </row>
    <row r="34" spans="3:63" x14ac:dyDescent="0.2">
      <c r="C34" s="44">
        <f>[1]武将数量星级阶位验证!AS37</f>
        <v>9460</v>
      </c>
      <c r="D34" s="48">
        <f>[1]武将数量星级阶位验证!AT37/[1]武将数量星级阶位验证!$B$1*10</f>
        <v>33528.287334386565</v>
      </c>
      <c r="E34" s="48">
        <f>[1]武将数量星级阶位验证!BM37</f>
        <v>705.95433241544015</v>
      </c>
      <c r="F34" s="44">
        <f>[1]武将数量星级阶位验证!AS82</f>
        <v>8041</v>
      </c>
      <c r="G34" s="48">
        <f>[1]武将数量星级阶位验证!AT82/[1]武将数量星级阶位验证!$B$1*10</f>
        <v>47540.459720900049</v>
      </c>
      <c r="H34" s="48">
        <f>[1]武将数量星级阶位验证!BM82</f>
        <v>1004.2543473219573</v>
      </c>
      <c r="I34" s="44">
        <f>[1]武将数量星级阶位验证!AS127</f>
        <v>6622</v>
      </c>
      <c r="J34" s="48">
        <f>[1]武将数量星级阶位验证!AT127/[1]武将数量星级阶位验证!$B$1*10</f>
        <v>78085.593502253818</v>
      </c>
      <c r="K34" s="48">
        <f>[1]武将数量星级阶位验证!BM127</f>
        <v>1417.8080326530333</v>
      </c>
      <c r="L34" s="44">
        <f>[1]武将数量星级阶位验证!AS172</f>
        <v>4730</v>
      </c>
      <c r="M34" s="48">
        <f>[1]武将数量星级阶位验证!AT172/[1]武将数量星级阶位验证!$B$1*10</f>
        <v>173015.73351639134</v>
      </c>
      <c r="N34" s="48">
        <f>[1]武将数量星级阶位验证!BM172</f>
        <v>2623.2286145301978</v>
      </c>
      <c r="O34" s="44">
        <f>[1]武将数量星级阶位验证!AS217</f>
        <v>2601.5</v>
      </c>
      <c r="P34" s="48">
        <f>[1]武将数量星级阶位验证!AT217/[1]武将数量星级阶位验证!$B$1*10</f>
        <v>239363.10858323003</v>
      </c>
      <c r="Q34" s="48">
        <f>[1]武将数量星级阶位验证!BM217</f>
        <v>2902.8026226183806</v>
      </c>
      <c r="AE34" s="44">
        <f>[3]节奏总纲!V33</f>
        <v>30</v>
      </c>
      <c r="AF34" s="44">
        <f>[3]节奏总纲!P33</f>
        <v>7</v>
      </c>
      <c r="AG34" s="44">
        <f>[3]节奏总纲!Q33</f>
        <v>6.1025999999999998</v>
      </c>
      <c r="AH34" s="44">
        <f>[3]节奏总纲!R33</f>
        <v>5.0421000000000005</v>
      </c>
      <c r="AI34" s="44">
        <f>[3]节奏总纲!S33</f>
        <v>3.7428999999999997</v>
      </c>
      <c r="AJ34" s="44">
        <f>[3]节奏总纲!T33</f>
        <v>2.1006999999999998</v>
      </c>
      <c r="AM34" s="45">
        <v>30</v>
      </c>
      <c r="AN34" s="44">
        <f>[3]节奏总纲!AD33</f>
        <v>49.533352307096472</v>
      </c>
      <c r="AO34" s="44">
        <f>[3]节奏总纲!AE33</f>
        <v>51.497823295559343</v>
      </c>
      <c r="AP34" s="44">
        <f>[3]节奏总纲!AF33</f>
        <v>54.213705787583436</v>
      </c>
      <c r="AQ34" s="44">
        <f>[3]节奏总纲!AG33</f>
        <v>58.701446767877648</v>
      </c>
      <c r="AR34" s="44">
        <f>[3]节奏总纲!AH33</f>
        <v>67.097551508592701</v>
      </c>
      <c r="BF34" s="3">
        <v>30</v>
      </c>
      <c r="BG34" s="44">
        <f>[3]非养成buff汇总!L33</f>
        <v>1.4141796241213744E-3</v>
      </c>
      <c r="BH34" s="44">
        <f>[3]非养成buff汇总!M33</f>
        <v>1.256844818710291E-3</v>
      </c>
      <c r="BI34" s="44">
        <f>[3]非养成buff汇总!N33</f>
        <v>1.0786934928358007E-3</v>
      </c>
      <c r="BJ34" s="44">
        <f>[3]非养成buff汇总!O33</f>
        <v>8.6098689677945278E-4</v>
      </c>
      <c r="BK34" s="44">
        <f>[3]非养成buff汇总!P33</f>
        <v>5.9297338063291094E-4</v>
      </c>
    </row>
    <row r="35" spans="3:63" x14ac:dyDescent="0.2">
      <c r="C35" s="44">
        <f>[1]武将数量星级阶位验证!AS38</f>
        <v>12040</v>
      </c>
      <c r="D35" s="48">
        <f>[1]武将数量星级阶位验证!AT38/[1]武将数量星级阶位验证!$B$1*10</f>
        <v>41423.169852649109</v>
      </c>
      <c r="E35" s="48">
        <f>[1]武将数量星级阶位验证!BM38</f>
        <v>875.43114380747602</v>
      </c>
      <c r="F35" s="44">
        <f>[1]武将数量星级阶位验证!AS83</f>
        <v>10234</v>
      </c>
      <c r="G35" s="48">
        <f>[1]武将数量星级阶位验证!AT83/[1]武将数量星级阶位验证!$B$1*10</f>
        <v>58986.96138505204</v>
      </c>
      <c r="H35" s="48">
        <f>[1]武将数量星级阶位验证!BM83</f>
        <v>1249.9725830457533</v>
      </c>
      <c r="I35" s="44">
        <f>[1]武将数量星级阶位验证!AS128</f>
        <v>8428</v>
      </c>
      <c r="J35" s="48">
        <f>[1]武将数量星级阶位验证!AT128/[1]武将数量星级阶位验证!$B$1*10</f>
        <v>97232.930323811452</v>
      </c>
      <c r="K35" s="48">
        <f>[1]武将数量星级阶位验证!BM128</f>
        <v>1770.1190301696938</v>
      </c>
      <c r="L35" s="44">
        <f>[1]武将数量星级阶位验证!AS173</f>
        <v>6020</v>
      </c>
      <c r="M35" s="48">
        <f>[1]武将数量星级阶位验证!AT173/[1]武将数量星级阶位验证!$B$1*10</f>
        <v>216435.25160429161</v>
      </c>
      <c r="N35" s="48">
        <f>[1]武将数量星级阶位验证!BM173</f>
        <v>3288.994558544669</v>
      </c>
      <c r="O35" s="44">
        <f>[1]武将数量星级阶位验证!AS218</f>
        <v>3311.0000000000005</v>
      </c>
      <c r="P35" s="48">
        <f>[1]武将数量星级阶位验证!AT218/[1]武将数量星级阶位验证!$B$1*10</f>
        <v>299706.31788886857</v>
      </c>
      <c r="Q35" s="48">
        <f>[1]武将数量星级阶位验证!BM218</f>
        <v>3643.012656767547</v>
      </c>
      <c r="AE35" s="44">
        <f>[3]节奏总纲!V34</f>
        <v>31</v>
      </c>
      <c r="AF35" s="44">
        <f>[3]节奏总纲!P34</f>
        <v>7.5741877002903433</v>
      </c>
      <c r="AG35" s="44">
        <f>[3]节奏总纲!Q34</f>
        <v>6.6115084435834408</v>
      </c>
      <c r="AH35" s="44">
        <f>[3]节奏总纲!R34</f>
        <v>5.4632615882194253</v>
      </c>
      <c r="AI35" s="44">
        <f>[3]节奏总纲!S34</f>
        <v>4.052190419655334</v>
      </c>
      <c r="AJ35" s="44">
        <f>[3]节奏总纲!T34</f>
        <v>2.2783156602473356</v>
      </c>
      <c r="AM35" s="45">
        <v>31</v>
      </c>
      <c r="AN35" s="44">
        <f>[3]节奏总纲!AD34</f>
        <v>50</v>
      </c>
      <c r="AO35" s="44">
        <f>[3]节奏总纲!AE34</f>
        <v>51.96230476258421</v>
      </c>
      <c r="AP35" s="44">
        <f>[3]节奏总纲!AF34</f>
        <v>54.692509339255828</v>
      </c>
      <c r="AQ35" s="44">
        <f>[3]节奏总纲!AG34</f>
        <v>59.178112178215827</v>
      </c>
      <c r="AR35" s="44">
        <f>[3]节奏总纲!AH34</f>
        <v>67.582949939226467</v>
      </c>
      <c r="BF35" s="3">
        <v>31</v>
      </c>
      <c r="BG35" s="44">
        <f>[3]非养成buff汇总!L34</f>
        <v>1.5015303153355058E-3</v>
      </c>
      <c r="BH35" s="44">
        <f>[3]非养成buff汇总!M34</f>
        <v>1.3358130278429978E-3</v>
      </c>
      <c r="BI35" s="44">
        <f>[3]非养成buff汇总!N34</f>
        <v>1.1466087079731468E-3</v>
      </c>
      <c r="BJ35" s="44">
        <f>[3]非养成buff汇总!O34</f>
        <v>9.1462628055451569E-4</v>
      </c>
      <c r="BK35" s="44">
        <f>[3]非养成buff汇总!P34</f>
        <v>6.3080210973891476E-4</v>
      </c>
    </row>
    <row r="36" spans="3:63" x14ac:dyDescent="0.2">
      <c r="C36" s="44">
        <f>[1]武将数量星级阶位验证!AS39</f>
        <v>15340</v>
      </c>
      <c r="D36" s="48">
        <f>[1]武将数量星级阶位验证!AT39/[1]武将数量星级阶位验证!$B$1*10</f>
        <v>51186.071541098856</v>
      </c>
      <c r="E36" s="48">
        <f>[1]武将数量星级阶位验证!BM39</f>
        <v>1085.0081000528639</v>
      </c>
      <c r="F36" s="44">
        <f>[1]武将数量星级阶位验证!AS84</f>
        <v>13039</v>
      </c>
      <c r="G36" s="48">
        <f>[1]武将数量星级阶位验证!AT84/[1]武将数量星级阶位验证!$B$1*10</f>
        <v>73331.247452548225</v>
      </c>
      <c r="H36" s="48">
        <f>[1]武将数量星级阶位验证!BM84</f>
        <v>1557.8965906280048</v>
      </c>
      <c r="I36" s="44">
        <f>[1]武将数量星级阶位验证!AS129</f>
        <v>10738</v>
      </c>
      <c r="J36" s="48">
        <f>[1]武将数量星级阶位验证!AT129/[1]武将数量星级阶位验证!$B$1*10</f>
        <v>121473.69608533109</v>
      </c>
      <c r="K36" s="48">
        <f>[1]武将数量星级阶位验证!BM129</f>
        <v>2216.1491201816552</v>
      </c>
      <c r="L36" s="44">
        <f>[1]武将数量星级阶位验证!AS174</f>
        <v>7670</v>
      </c>
      <c r="M36" s="48">
        <f>[1]武将数量星级阶位验证!AT174/[1]武将数量星级阶位验证!$B$1*10</f>
        <v>271175.35524118628</v>
      </c>
      <c r="N36" s="48">
        <f>[1]武将数量星级阶位验证!BM174</f>
        <v>4128.3428143103874</v>
      </c>
      <c r="O36" s="44">
        <f>[1]武将数量星级阶位验证!AS219</f>
        <v>4218.5</v>
      </c>
      <c r="P36" s="48">
        <f>[1]武将数量星级阶位验证!AT219/[1]武将数量星级阶位验证!$B$1*10</f>
        <v>375987.72724360193</v>
      </c>
      <c r="Q36" s="48">
        <f>[1]武将数量星级阶位验证!BM219</f>
        <v>4578.731278185609</v>
      </c>
      <c r="AE36" s="44">
        <f>[3]节奏总纲!V35</f>
        <v>32</v>
      </c>
      <c r="AF36" s="44">
        <f>[3]节奏总纲!P35</f>
        <v>8.189586839976279</v>
      </c>
      <c r="AG36" s="44">
        <f>[3]节奏总纲!Q35</f>
        <v>7.1519661873512845</v>
      </c>
      <c r="AH36" s="44">
        <f>[3]节奏总纲!R35</f>
        <v>5.906330028990892</v>
      </c>
      <c r="AI36" s="44">
        <f>[3]节奏总纲!S35</f>
        <v>4.3855237528072974</v>
      </c>
      <c r="AJ36" s="44">
        <f>[3]节奏总纲!T35</f>
        <v>2.46506563883286</v>
      </c>
      <c r="AM36" s="45">
        <v>32</v>
      </c>
      <c r="AN36" s="44">
        <f>[3]节奏总纲!AD35</f>
        <v>50.435397692903535</v>
      </c>
      <c r="AO36" s="44">
        <f>[3]节奏总纲!AE35</f>
        <v>52.391506955233744</v>
      </c>
      <c r="AP36" s="44">
        <f>[3]节奏总纲!AF35</f>
        <v>55.159275389027101</v>
      </c>
      <c r="AQ36" s="44">
        <f>[3]节奏总纲!AG35</f>
        <v>59.632093520341421</v>
      </c>
      <c r="AR36" s="44">
        <f>[3]节奏总纲!AH35</f>
        <v>68.063981730538742</v>
      </c>
      <c r="BF36" s="3">
        <v>32</v>
      </c>
      <c r="BG36" s="44">
        <f>[3]非养成buff汇总!L35</f>
        <v>1.5936855165145569E-3</v>
      </c>
      <c r="BH36" s="44">
        <f>[3]非养成buff汇总!M35</f>
        <v>1.4183645113789388E-3</v>
      </c>
      <c r="BI36" s="44">
        <f>[3]非养成buff汇总!N35</f>
        <v>1.216938551130214E-3</v>
      </c>
      <c r="BJ36" s="44">
        <f>[3]非养成buff汇总!O35</f>
        <v>9.7153077419234702E-4</v>
      </c>
      <c r="BK36" s="44">
        <f>[3]非养成buff汇总!P35</f>
        <v>6.6995389438021544E-4</v>
      </c>
    </row>
    <row r="37" spans="3:63" x14ac:dyDescent="0.2">
      <c r="C37" s="44">
        <f>[1]武将数量星级阶位验证!AS40</f>
        <v>19540</v>
      </c>
      <c r="D37" s="48">
        <f>[1]武将数量星级阶位验证!AT40/[1]武将数量星级阶位验证!$B$1*10</f>
        <v>63457.98825843168</v>
      </c>
      <c r="E37" s="48">
        <f>[1]武将数量星级阶位验证!BM40</f>
        <v>1348.4452455849419</v>
      </c>
      <c r="F37" s="44">
        <f>[1]武将数量星级阶位验证!AS85</f>
        <v>16609</v>
      </c>
      <c r="G37" s="48">
        <f>[1]武将数量星级阶位验证!AT85/[1]武将数量星级阶位验证!$B$1*10</f>
        <v>91194.68285400013</v>
      </c>
      <c r="H37" s="48">
        <f>[1]武将数量星级阶位验证!BM85</f>
        <v>1941.3650039125055</v>
      </c>
      <c r="I37" s="44">
        <f>[1]武将数量星级阶位验证!AS130</f>
        <v>13678</v>
      </c>
      <c r="J37" s="48">
        <f>[1]武将数量星级阶位验证!AT130/[1]武将数量星级阶位验证!$B$1*10</f>
        <v>151691.13876979571</v>
      </c>
      <c r="K37" s="48">
        <f>[1]武将数量星级阶位验证!BM130</f>
        <v>2772.1500655758045</v>
      </c>
      <c r="L37" s="44">
        <f>[1]武将数量星级阶位验证!AS175</f>
        <v>9770</v>
      </c>
      <c r="M37" s="48">
        <f>[1]武将数量星级阶位验证!AT175/[1]武将数量星级阶位验证!$B$1*10</f>
        <v>339926.11776892381</v>
      </c>
      <c r="N37" s="48">
        <f>[1]武将数量星级阶位验证!BM175</f>
        <v>5182.5211730690298</v>
      </c>
      <c r="O37" s="44">
        <f>[1]武将数量星级阶位验证!AS220</f>
        <v>5373.5</v>
      </c>
      <c r="P37" s="48">
        <f>[1]武将数量星级阶位验证!AT220/[1]武将数量星级阶位验证!$B$1*10</f>
        <v>471786.38688144507</v>
      </c>
      <c r="Q37" s="48">
        <f>[1]武将数量星级阶位验证!BM220</f>
        <v>5753.8615030764859</v>
      </c>
      <c r="AE37" s="44">
        <f>[3]节奏总纲!V36</f>
        <v>33</v>
      </c>
      <c r="AF37" s="44">
        <f>[3]节奏总纲!P36</f>
        <v>8.8491553067593287</v>
      </c>
      <c r="AG37" s="44">
        <f>[3]节奏总纲!Q36</f>
        <v>7.7120388498407557</v>
      </c>
      <c r="AH37" s="44">
        <f>[3]节奏总纲!R36</f>
        <v>6.3696219898053652</v>
      </c>
      <c r="AI37" s="44">
        <f>[3]节奏总纲!S36</f>
        <v>4.736067920177593</v>
      </c>
      <c r="AJ37" s="44">
        <f>[3]节奏总纲!T36</f>
        <v>2.6627108318038819</v>
      </c>
      <c r="AM37" s="45">
        <v>33</v>
      </c>
      <c r="AN37" s="44">
        <f>[3]节奏总纲!AD36</f>
        <v>50.870795385807064</v>
      </c>
      <c r="AO37" s="44">
        <f>[3]节奏总纲!AE36</f>
        <v>52.81759316022675</v>
      </c>
      <c r="AP37" s="44">
        <f>[3]节奏总纲!AF36</f>
        <v>55.604435245632025</v>
      </c>
      <c r="AQ37" s="44">
        <f>[3]节奏总纲!AG36</f>
        <v>60.078368706270226</v>
      </c>
      <c r="AR37" s="44">
        <f>[3]节奏总纲!AH36</f>
        <v>68.518369035696878</v>
      </c>
      <c r="BF37" s="3">
        <v>33</v>
      </c>
      <c r="BG37" s="44">
        <f>[3]非养成buff汇总!L36</f>
        <v>1.6908934380781538E-3</v>
      </c>
      <c r="BH37" s="44">
        <f>[3]非养成buff汇总!M36</f>
        <v>1.5025595149771951E-3</v>
      </c>
      <c r="BI37" s="44">
        <f>[3]非养成buff汇总!N36</f>
        <v>1.289315855242411E-3</v>
      </c>
      <c r="BJ37" s="44">
        <f>[3]非养成buff汇总!O36</f>
        <v>1.0304272582911977E-3</v>
      </c>
      <c r="BK37" s="44">
        <f>[3]非养成buff汇总!P36</f>
        <v>7.1073472478170305E-4</v>
      </c>
    </row>
    <row r="38" spans="3:63" x14ac:dyDescent="0.2">
      <c r="C38" s="44">
        <f>[1]武将数量星级阶位验证!AS41</f>
        <v>24880</v>
      </c>
      <c r="D38" s="48">
        <f>[1]武将数量星级阶位验证!AT41/[1]武将数量星级阶位验证!$B$1*10</f>
        <v>78684.71079630102</v>
      </c>
      <c r="E38" s="48">
        <f>[1]武将数量星级阶位验证!BM41</f>
        <v>1675.3122227312037</v>
      </c>
      <c r="F38" s="44">
        <f>[1]武将数量星级阶位验证!AS86</f>
        <v>21148</v>
      </c>
      <c r="G38" s="48">
        <f>[1]武将数量星级阶位验证!AT86/[1]武将数量星级阶位验证!$B$1*10</f>
        <v>113532.39683358729</v>
      </c>
      <c r="H38" s="48">
        <f>[1]武将数量星级阶位验证!BM86</f>
        <v>2420.8812640076435</v>
      </c>
      <c r="I38" s="44">
        <f>[1]武将数量星级阶位验证!AS131</f>
        <v>17416</v>
      </c>
      <c r="J38" s="48">
        <f>[1]武将数量星级阶位验证!AT131/[1]武将数量星级阶位验证!$B$1*10</f>
        <v>189364.23764528846</v>
      </c>
      <c r="K38" s="48">
        <f>[1]武将数量星级阶位验证!BM131</f>
        <v>3465.3350848848713</v>
      </c>
      <c r="L38" s="44">
        <f>[1]武将数量星级阶位验证!AS176</f>
        <v>12440</v>
      </c>
      <c r="M38" s="48">
        <f>[1]武将数量星级阶位验证!AT176/[1]武将数量星级阶位验证!$B$1*10</f>
        <v>425758.22583972383</v>
      </c>
      <c r="N38" s="48">
        <f>[1]武将数量星级阶位验证!BM176</f>
        <v>6498.6134968212973</v>
      </c>
      <c r="O38" s="44">
        <f>[1]武将数量星级阶位验证!AS221</f>
        <v>6842.0000000000009</v>
      </c>
      <c r="P38" s="48">
        <f>[1]武将数量星级阶位验证!AT221/[1]武将数量星级阶位验证!$B$1*10</f>
        <v>591345.56658839993</v>
      </c>
      <c r="Q38" s="48">
        <f>[1]武将数量星级阶位验证!BM221</f>
        <v>7220.4541074817989</v>
      </c>
      <c r="AE38" s="44">
        <f>[3]节奏总纲!V37</f>
        <v>34</v>
      </c>
      <c r="AF38" s="44">
        <f>[3]节奏总纲!P37</f>
        <v>9.5560632861831518</v>
      </c>
      <c r="AG38" s="44">
        <f>[3]节奏总纲!Q37</f>
        <v>8.3309759728944712</v>
      </c>
      <c r="AH38" s="44">
        <f>[3]节奏总纲!R37</f>
        <v>6.8918328419952886</v>
      </c>
      <c r="AI38" s="44">
        <f>[3]节奏总纲!S37</f>
        <v>5.1287391656944967</v>
      </c>
      <c r="AJ38" s="44">
        <f>[3]节奏总纲!T37</f>
        <v>2.8811530807842201</v>
      </c>
      <c r="AM38" s="45">
        <v>34</v>
      </c>
      <c r="AN38" s="44">
        <f>[3]节奏总纲!AD37</f>
        <v>51.285688244217212</v>
      </c>
      <c r="AO38" s="44">
        <f>[3]节奏总纲!AE37</f>
        <v>53.226994578658328</v>
      </c>
      <c r="AP38" s="44">
        <f>[3]节奏总纲!AF37</f>
        <v>56.045896281048073</v>
      </c>
      <c r="AQ38" s="44">
        <f>[3]节奏总纲!AG37</f>
        <v>60.491705764657482</v>
      </c>
      <c r="AR38" s="44">
        <f>[3]节奏总纲!AH37</f>
        <v>68.972756340855</v>
      </c>
      <c r="BF38" s="3">
        <v>34</v>
      </c>
      <c r="BG38" s="44">
        <f>[3]非养成buff汇总!L37</f>
        <v>1.7933963532580375E-3</v>
      </c>
      <c r="BH38" s="44">
        <f>[3]非养成buff汇总!M37</f>
        <v>1.5941014391005041E-3</v>
      </c>
      <c r="BI38" s="44">
        <f>[3]非养成buff汇总!N37</f>
        <v>1.3695806484274697E-3</v>
      </c>
      <c r="BJ38" s="44">
        <f>[3]非养成buff汇总!O37</f>
        <v>1.095336611899555E-3</v>
      </c>
      <c r="BK38" s="44">
        <f>[3]非养成buff汇总!P37</f>
        <v>7.5507904562535611E-4</v>
      </c>
    </row>
    <row r="39" spans="3:63" x14ac:dyDescent="0.2">
      <c r="C39" s="44">
        <f>[1]武将数量星级阶位验证!AS42</f>
        <v>31720</v>
      </c>
      <c r="D39" s="48">
        <f>[1]武将数量星级阶位验证!AT42/[1]武将数量星级阶位验证!$B$1*10</f>
        <v>97640.419186147774</v>
      </c>
      <c r="E39" s="48">
        <f>[1]武将数量星级阶位验证!BM42</f>
        <v>2082.2280961665806</v>
      </c>
      <c r="F39" s="44">
        <f>[1]武将数量星级阶位验证!AS87</f>
        <v>26962</v>
      </c>
      <c r="G39" s="48">
        <f>[1]武将数量星级阶位验证!AT87/[1]武将数量星级阶位验证!$B$1*10</f>
        <v>141480.33659958324</v>
      </c>
      <c r="H39" s="48">
        <f>[1]武将数量星级阶位验证!BM87</f>
        <v>3020.8303709843567</v>
      </c>
      <c r="I39" s="44">
        <f>[1]武将数量星级阶位验证!AS132</f>
        <v>22204</v>
      </c>
      <c r="J39" s="48">
        <f>[1]武将数量星级阶位验证!AT132/[1]武将数量星级阶位验证!$B$1*10</f>
        <v>236958.05277397562</v>
      </c>
      <c r="K39" s="48">
        <f>[1]武将数量星级阶位验证!BM132</f>
        <v>4341.0612832527149</v>
      </c>
      <c r="L39" s="44">
        <f>[1]武将数量星级阶位验证!AS177</f>
        <v>15860</v>
      </c>
      <c r="M39" s="48">
        <f>[1]武将数量星级阶位验证!AT177/[1]武将数量星级阶位验证!$B$1*10</f>
        <v>533926.13568055735</v>
      </c>
      <c r="N39" s="48">
        <f>[1]武将数量星级阶位验证!BM177</f>
        <v>8157.1881143807441</v>
      </c>
      <c r="O39" s="44">
        <f>[1]武将数量星级阶位验证!AS222</f>
        <v>8723</v>
      </c>
      <c r="P39" s="48">
        <f>[1]武将数量星级阶位验证!AT222/[1]武将数量星级阶位验证!$B$1*10</f>
        <v>742286.9601468246</v>
      </c>
      <c r="Q39" s="48">
        <f>[1]武将数量星级阶位验证!BM222</f>
        <v>9072.0018684651404</v>
      </c>
      <c r="AE39" s="44">
        <f>[3]节奏总纲!V38</f>
        <v>35</v>
      </c>
      <c r="AF39" s="44">
        <f>[3]节奏总纲!P38</f>
        <v>10.313708498984759</v>
      </c>
      <c r="AG39" s="44">
        <f>[3]节奏总纲!Q38</f>
        <v>9.0048988904635934</v>
      </c>
      <c r="AH39" s="44">
        <f>[3]节奏总纲!R38</f>
        <v>7.4547485030661838</v>
      </c>
      <c r="AI39" s="44">
        <f>[3]节奏总纲!S38</f>
        <v>5.5405242056546129</v>
      </c>
      <c r="AJ39" s="44">
        <f>[3]节奏总纲!T38</f>
        <v>3.1106144832938032</v>
      </c>
      <c r="AM39" s="45">
        <v>35</v>
      </c>
      <c r="AN39" s="44">
        <f>[3]节奏总纲!AD38</f>
        <v>51.691928656135211</v>
      </c>
      <c r="AO39" s="44">
        <f>[3]节奏总纲!AE38</f>
        <v>53.623906555539456</v>
      </c>
      <c r="AP39" s="44">
        <f>[3]节奏总纲!AF38</f>
        <v>56.457855949816349</v>
      </c>
      <c r="AQ39" s="44">
        <f>[3]节奏总纲!AG38</f>
        <v>60.905042823044738</v>
      </c>
      <c r="AR39" s="44">
        <f>[3]节奏总纲!AH38</f>
        <v>69.385288338144662</v>
      </c>
      <c r="BF39" s="3">
        <v>35</v>
      </c>
      <c r="BG39" s="44">
        <f>[3]非养成buff汇总!L38</f>
        <v>1.9014579373683083E-3</v>
      </c>
      <c r="BH39" s="44">
        <f>[3]非养成buff汇总!M38</f>
        <v>1.6921442701597433E-3</v>
      </c>
      <c r="BI39" s="44">
        <f>[3]非养成buff汇总!N38</f>
        <v>1.4546855635640921E-3</v>
      </c>
      <c r="BJ39" s="44">
        <f>[3]非养成buff汇总!O38</f>
        <v>1.1622912801218495E-3</v>
      </c>
      <c r="BK39" s="44">
        <f>[3]非养成buff汇总!P38</f>
        <v>8.0089778389458354E-4</v>
      </c>
    </row>
    <row r="40" spans="3:63" x14ac:dyDescent="0.2">
      <c r="C40" s="44">
        <f>[1]武将数量星级阶位验证!AS43</f>
        <v>40420</v>
      </c>
      <c r="D40" s="48">
        <f>[1]武将数量星级阶位验证!AT43/[1]武将数量星级阶位验证!$B$1*10</f>
        <v>121522.72231578361</v>
      </c>
      <c r="E40" s="48">
        <f>[1]武将数量星级阶位验证!BM43</f>
        <v>2594.901536682763</v>
      </c>
      <c r="F40" s="44">
        <f>[1]武将数量星级阶位验证!AS88</f>
        <v>34357</v>
      </c>
      <c r="G40" s="48">
        <f>[1]武将数量星级阶位验证!AT88/[1]武将数量星级阶位验证!$B$1*10</f>
        <v>176511.25028843881</v>
      </c>
      <c r="H40" s="48">
        <f>[1]武将数量星级阶位验证!BM88</f>
        <v>3772.82731817179</v>
      </c>
      <c r="I40" s="44">
        <f>[1]武将数量星级阶位验证!AS133</f>
        <v>28294</v>
      </c>
      <c r="J40" s="48">
        <f>[1]武将数量星级阶位验证!AT133/[1]武将数量星级阶位验证!$B$1*10</f>
        <v>296490.15417410125</v>
      </c>
      <c r="K40" s="48">
        <f>[1]武将数量星级阶位验证!BM133</f>
        <v>5436.451949015026</v>
      </c>
      <c r="L40" s="44">
        <f>[1]武将数量星级阶位验证!AS178</f>
        <v>20210</v>
      </c>
      <c r="M40" s="48">
        <f>[1]武将数量星级阶位验证!AT178/[1]武将数量星级阶位验证!$B$1*10</f>
        <v>670070.23906013242</v>
      </c>
      <c r="N40" s="48">
        <f>[1]武将数量星级阶位验证!BM178</f>
        <v>10244.731032867563</v>
      </c>
      <c r="O40" s="44">
        <f>[1]武将数量星级阶位验证!AS223</f>
        <v>11115.5</v>
      </c>
      <c r="P40" s="48">
        <f>[1]武将数量星级阶位验证!AT223/[1]武将数量星级阶位验证!$B$1*10</f>
        <v>932169.86187375325</v>
      </c>
      <c r="Q40" s="48">
        <f>[1]武将数量星级阶位验证!BM223</f>
        <v>11401.232129648799</v>
      </c>
      <c r="AE40" s="44">
        <f>[3]节奏总纲!V39</f>
        <v>36</v>
      </c>
      <c r="AF40" s="44">
        <f>[3]节奏总纲!P39</f>
        <v>11.125732532083184</v>
      </c>
      <c r="AG40" s="44">
        <f>[3]节奏总纲!Q39</f>
        <v>9.7261153795471191</v>
      </c>
      <c r="AH40" s="44">
        <f>[3]节奏总纲!R39</f>
        <v>8.0405669009365166</v>
      </c>
      <c r="AI40" s="44">
        <f>[3]节奏总纲!S39</f>
        <v>5.9700680767158358</v>
      </c>
      <c r="AJ40" s="44">
        <f>[3]节奏总纲!T39</f>
        <v>3.3388323328781633</v>
      </c>
      <c r="AM40" s="45">
        <v>36</v>
      </c>
      <c r="AN40" s="44">
        <f>[3]节奏总纲!AD39</f>
        <v>52.091594979242075</v>
      </c>
      <c r="AO40" s="44">
        <f>[3]节奏总纲!AE39</f>
        <v>54.020289560649204</v>
      </c>
      <c r="AP40" s="44">
        <f>[3]节奏总纲!AF39</f>
        <v>56.869815618584624</v>
      </c>
      <c r="AQ40" s="44">
        <f>[3]节奏总纲!AG39</f>
        <v>61.294362422865476</v>
      </c>
      <c r="AR40" s="44">
        <f>[3]节奏总纲!AH39</f>
        <v>69.795150761037945</v>
      </c>
      <c r="BF40" s="3">
        <v>36</v>
      </c>
      <c r="BG40" s="44">
        <f>[3]非养成buff汇总!L39</f>
        <v>2.0153638141503041E-3</v>
      </c>
      <c r="BH40" s="44">
        <f>[3]非养成buff汇总!M39</f>
        <v>1.795335566296306E-3</v>
      </c>
      <c r="BI40" s="44">
        <f>[3]非养成buff汇总!N39</f>
        <v>1.5417911723343411E-3</v>
      </c>
      <c r="BJ40" s="44">
        <f>[3]非养成buff汇总!O39</f>
        <v>1.2309806648580018E-3</v>
      </c>
      <c r="BK40" s="44">
        <f>[3]非养成buff汇总!P39</f>
        <v>8.4571603369074468E-4</v>
      </c>
    </row>
    <row r="41" spans="3:63" x14ac:dyDescent="0.2">
      <c r="C41" s="44">
        <f>[1]武将数量星级阶位验证!AS44</f>
        <v>51520</v>
      </c>
      <c r="D41" s="48">
        <f>[1]武将数量星级阶位验证!AT44/[1]武将数量星级阶位验证!$B$1*10</f>
        <v>151197.03427010344</v>
      </c>
      <c r="E41" s="48">
        <f>[1]武将数量星级阶位验证!BM44</f>
        <v>3231.9100999688289</v>
      </c>
      <c r="F41" s="44">
        <f>[1]武将数量星级阶位验证!AS89</f>
        <v>43792</v>
      </c>
      <c r="G41" s="48">
        <f>[1]武将数量星级阶位验证!AT89/[1]武将数量星级阶位验证!$B$1*10</f>
        <v>220468.43521022456</v>
      </c>
      <c r="H41" s="48">
        <f>[1]武将数量星级阶位验证!BM89</f>
        <v>4716.4415544927906</v>
      </c>
      <c r="I41" s="44">
        <f>[1]武将数量星级阶位验证!AS134</f>
        <v>36064</v>
      </c>
      <c r="J41" s="48">
        <f>[1]武将数量星级阶位验证!AT134/[1]武将数量星级阶位验证!$B$1*10</f>
        <v>371093.53457089979</v>
      </c>
      <c r="K41" s="48">
        <f>[1]武将数量星级阶位验证!BM134</f>
        <v>6809.15414831612</v>
      </c>
      <c r="L41" s="44">
        <f>[1]武将数量星级阶位验证!AS179</f>
        <v>25760</v>
      </c>
      <c r="M41" s="48">
        <f>[1]武将数量星级阶位验证!AT179/[1]武将数量星级阶位验证!$B$1*10</f>
        <v>840705.76765850652</v>
      </c>
      <c r="N41" s="48">
        <f>[1]武将数量星级阶位验证!BM179</f>
        <v>12861.142471375966</v>
      </c>
      <c r="O41" s="44">
        <f>[1]武将数量星级阶位验证!AS224</f>
        <v>14168.000000000002</v>
      </c>
      <c r="P41" s="48">
        <f>[1]武将数量星级阶位验证!AT224/[1]武将数量星级阶位验证!$B$1*10</f>
        <v>1170334.7735363799</v>
      </c>
      <c r="Q41" s="48">
        <f>[1]武将数量星级阶位验证!BM224</f>
        <v>14322.721712710352</v>
      </c>
      <c r="AE41" s="44">
        <f>[3]节奏总纲!V40</f>
        <v>37</v>
      </c>
      <c r="AF41" s="44">
        <f>[3]节奏总纲!P40</f>
        <v>11.996038341699768</v>
      </c>
      <c r="AG41" s="44">
        <f>[3]节奏总纲!Q40</f>
        <v>10.483337906811427</v>
      </c>
      <c r="AH41" s="44">
        <f>[3]节奏总纲!R40</f>
        <v>8.6671377018780831</v>
      </c>
      <c r="AI41" s="44">
        <f>[3]节奏总纲!S40</f>
        <v>6.4166809089752066</v>
      </c>
      <c r="AJ41" s="44">
        <f>[3]节奏总纲!T40</f>
        <v>3.6000111063441</v>
      </c>
      <c r="AM41" s="45">
        <v>37</v>
      </c>
      <c r="AN41" s="44">
        <f>[3]节奏总纲!AD40</f>
        <v>52.470630686057078</v>
      </c>
      <c r="AO41" s="44">
        <f>[3]节奏总纲!AE40</f>
        <v>54.407116521581436</v>
      </c>
      <c r="AP41" s="44">
        <f>[3]节奏总纲!AF40</f>
        <v>57.263329041432932</v>
      </c>
      <c r="AQ41" s="44">
        <f>[3]节奏总纲!AG40</f>
        <v>61.676518787205197</v>
      </c>
      <c r="AR41" s="44">
        <f>[3]节奏总纲!AH40</f>
        <v>70.190427169053478</v>
      </c>
      <c r="BF41" s="3">
        <v>37</v>
      </c>
      <c r="BG41" s="44">
        <f>[3]非养成buff汇总!L40</f>
        <v>2.1354520944746186E-3</v>
      </c>
      <c r="BH41" s="44">
        <f>[3]非养成buff汇总!M40</f>
        <v>1.9019098544598015E-3</v>
      </c>
      <c r="BI41" s="44">
        <f>[3]非养成buff汇总!N40</f>
        <v>1.6334353251187851E-3</v>
      </c>
      <c r="BJ41" s="44">
        <f>[3]非养成buff汇总!O40</f>
        <v>1.3012336514527799E-3</v>
      </c>
      <c r="BK41" s="44">
        <f>[3]非养成buff汇总!P40</f>
        <v>8.9616992378620231E-4</v>
      </c>
    </row>
    <row r="42" spans="3:63" x14ac:dyDescent="0.2">
      <c r="C42" s="44">
        <f>[1]武将数量星级阶位验证!AS45</f>
        <v>65500</v>
      </c>
      <c r="D42" s="48">
        <f>[1]武将数量星级阶位验证!AT45/[1]武将数量星级阶位验证!$B$1*10</f>
        <v>187563.1206555244</v>
      </c>
      <c r="E42" s="48">
        <f>[1]武将数量星级阶位验证!BM45</f>
        <v>4012.5687543758659</v>
      </c>
      <c r="F42" s="44">
        <f>[1]武将数量星级阶位验证!AS90</f>
        <v>55675</v>
      </c>
      <c r="G42" s="48">
        <f>[1]武将数量星级阶位验证!AT90/[1]武将数量星级阶位验证!$B$1*10</f>
        <v>274328.25595302804</v>
      </c>
      <c r="H42" s="48">
        <f>[1]武将数量星级阶位验证!BM90</f>
        <v>5872.6323731049724</v>
      </c>
      <c r="I42" s="44">
        <f>[1]武将数量星级阶位验证!AS135</f>
        <v>45850</v>
      </c>
      <c r="J42" s="48">
        <f>[1]武将数量星级阶位验证!AT135/[1]武将数量星级阶位验证!$B$1*10</f>
        <v>463390.58657467976</v>
      </c>
      <c r="K42" s="48">
        <f>[1]武将数量星级阶位验证!BM135</f>
        <v>8507.4199051856704</v>
      </c>
      <c r="L42" s="44">
        <f>[1]武将数量星级阶位验证!AS180</f>
        <v>32750</v>
      </c>
      <c r="M42" s="48">
        <f>[1]武将数量星级阶位验证!AT180/[1]武将数量星级阶位验证!$B$1*10</f>
        <v>1051604.5384832926</v>
      </c>
      <c r="N42" s="48">
        <f>[1]武将数量星级阶位验证!BM180</f>
        <v>16094.923624022686</v>
      </c>
      <c r="O42" s="44">
        <f>[1]武将数量星级阶位验证!AS225</f>
        <v>18012.5</v>
      </c>
      <c r="P42" s="48">
        <f>[1]武将数量星级阶位验证!AT225/[1]武将数量星级阶位验证!$B$1*10</f>
        <v>1464894.5468862776</v>
      </c>
      <c r="Q42" s="48">
        <f>[1]武将数量星级阶位验证!BM225</f>
        <v>17935.988265802433</v>
      </c>
      <c r="AE42" s="44">
        <f>[3]节奏总纲!V41</f>
        <v>38</v>
      </c>
      <c r="AF42" s="44">
        <f>[3]节奏总纲!P41</f>
        <v>12.928809012737984</v>
      </c>
      <c r="AG42" s="44">
        <f>[3]节奏总纲!Q41</f>
        <v>11.292021791725356</v>
      </c>
      <c r="AH42" s="44">
        <f>[3]节奏总纲!R41</f>
        <v>9.3190855363815395</v>
      </c>
      <c r="AI42" s="44">
        <f>[3]节奏总纲!S41</f>
        <v>6.8962267273944402</v>
      </c>
      <c r="AJ42" s="44">
        <f>[3]节奏总纲!T41</f>
        <v>3.8708854184137524</v>
      </c>
      <c r="AM42" s="45">
        <v>38</v>
      </c>
      <c r="AN42" s="44">
        <f>[3]节奏总纲!AD41</f>
        <v>52.849666392872081</v>
      </c>
      <c r="AO42" s="44">
        <f>[3]节奏总纲!AE41</f>
        <v>54.793943482513676</v>
      </c>
      <c r="AP42" s="44">
        <f>[3]节奏总纲!AF41</f>
        <v>57.64832002380362</v>
      </c>
      <c r="AQ42" s="44">
        <f>[3]节奏总纲!AG41</f>
        <v>62.054222259937362</v>
      </c>
      <c r="AR42" s="44">
        <f>[3]节奏总纲!AH41</f>
        <v>70.571129226337533</v>
      </c>
      <c r="BF42" s="3">
        <v>38</v>
      </c>
      <c r="BG42" s="44">
        <f>[3]非养成buff汇总!L41</f>
        <v>2.262085064596288E-3</v>
      </c>
      <c r="BH42" s="44">
        <f>[3]非养成buff汇总!M41</f>
        <v>2.0138925382256223E-3</v>
      </c>
      <c r="BI42" s="44">
        <f>[3]非养成buff汇总!N41</f>
        <v>1.72725428706043E-3</v>
      </c>
      <c r="BJ42" s="44">
        <f>[3]非养成buff汇总!O41</f>
        <v>1.3754512453659977E-3</v>
      </c>
      <c r="BK42" s="44">
        <f>[3]非养成buff汇总!P41</f>
        <v>9.4765338872020448E-4</v>
      </c>
    </row>
    <row r="43" spans="3:63" x14ac:dyDescent="0.2">
      <c r="AE43" s="44">
        <f>[3]节奏总纲!V42</f>
        <v>39</v>
      </c>
      <c r="AF43" s="44">
        <f>[3]节奏总纲!P42</f>
        <v>13.928527864588917</v>
      </c>
      <c r="AG43" s="44">
        <f>[3]节奏总纲!Q42</f>
        <v>12.147069150707994</v>
      </c>
      <c r="AH43" s="44">
        <f>[3]节奏总纲!R42</f>
        <v>10.016004387425889</v>
      </c>
      <c r="AI43" s="44">
        <f>[3]节奏总纲!S42</f>
        <v>7.4197267934665154</v>
      </c>
      <c r="AJ43" s="44">
        <f>[3]节奏总纲!T42</f>
        <v>4.1702012426579218</v>
      </c>
      <c r="AM43" s="45">
        <v>39</v>
      </c>
      <c r="AN43" s="44">
        <f>[3]节奏总纲!AD42</f>
        <v>53.213386604241784</v>
      </c>
      <c r="AO43" s="44">
        <f>[3]节奏总纲!AE42</f>
        <v>55.170390866416149</v>
      </c>
      <c r="AP43" s="44">
        <f>[3]节奏总纲!AF42</f>
        <v>58.030740707238266</v>
      </c>
      <c r="AQ43" s="44">
        <f>[3]节奏总纲!AG42</f>
        <v>62.407376554018477</v>
      </c>
      <c r="AR43" s="44">
        <f>[3]节奏总纲!AH42</f>
        <v>70.951831283621587</v>
      </c>
      <c r="BF43" s="3">
        <v>39</v>
      </c>
      <c r="BG43" s="44">
        <f>[3]非养成buff汇总!L42</f>
        <v>2.395559697849783E-3</v>
      </c>
      <c r="BH43" s="44">
        <f>[3]非养成buff汇总!M42</f>
        <v>2.1303349511021443E-3</v>
      </c>
      <c r="BI43" s="44">
        <f>[3]非养成buff汇总!N42</f>
        <v>1.8258842640295246E-3</v>
      </c>
      <c r="BJ43" s="44">
        <f>[3]非养成buff汇总!O42</f>
        <v>1.4551299833286478E-3</v>
      </c>
      <c r="BK43" s="44">
        <f>[3]非养成buff汇总!P42</f>
        <v>1.0036006159947395E-3</v>
      </c>
    </row>
    <row r="44" spans="3:63" x14ac:dyDescent="0.2">
      <c r="AE44" s="44">
        <f>[3]节奏总纲!V43</f>
        <v>40</v>
      </c>
      <c r="AF44" s="44">
        <f>[3]节奏总纲!P43</f>
        <v>15</v>
      </c>
      <c r="AG44" s="44">
        <f>[3]节奏总纲!Q43</f>
        <v>13.059000000000001</v>
      </c>
      <c r="AH44" s="44">
        <f>[3]节奏总纲!R43</f>
        <v>10.782</v>
      </c>
      <c r="AI44" s="44">
        <f>[3]节奏总纲!S43</f>
        <v>8.0009999999999994</v>
      </c>
      <c r="AJ44" s="44">
        <f>[3]节奏总纲!T43</f>
        <v>4.5</v>
      </c>
      <c r="AM44" s="45">
        <v>40</v>
      </c>
      <c r="AN44" s="44">
        <f>[3]节奏总纲!AD43</f>
        <v>53.567039423670657</v>
      </c>
      <c r="AO44" s="44">
        <f>[3]节奏总纲!AE43</f>
        <v>55.535006783542492</v>
      </c>
      <c r="AP44" s="44">
        <f>[3]节奏总纲!AF43</f>
        <v>58.38602553461638</v>
      </c>
      <c r="AQ44" s="44">
        <f>[3]节奏总纲!AG43</f>
        <v>62.760530848099599</v>
      </c>
      <c r="AR44" s="44">
        <f>[3]节奏总纲!AH43</f>
        <v>71.315281959371688</v>
      </c>
      <c r="BF44" s="3">
        <v>40</v>
      </c>
      <c r="BG44" s="44">
        <f>[3]非养成buff汇总!L43</f>
        <v>2.536183866284009E-3</v>
      </c>
      <c r="BH44" s="44">
        <f>[3]非养成buff汇总!M43</f>
        <v>2.252414007920589E-3</v>
      </c>
      <c r="BI44" s="44">
        <f>[3]非养成buff汇总!N43</f>
        <v>1.9324484405783091E-3</v>
      </c>
      <c r="BJ44" s="44">
        <f>[3]非养成buff汇总!O43</f>
        <v>1.5420989364208128E-3</v>
      </c>
      <c r="BK44" s="44">
        <f>[3]非养成buff汇总!P43</f>
        <v>1.0641983154185406E-3</v>
      </c>
    </row>
    <row r="45" spans="3:63" x14ac:dyDescent="0.2">
      <c r="AE45" s="44">
        <f>[3]节奏总纲!V44</f>
        <v>41</v>
      </c>
      <c r="AF45" s="44">
        <f>[3]节奏总纲!P44</f>
        <v>16.148375400580683</v>
      </c>
      <c r="AG45" s="44">
        <f>[3]节奏总纲!Q44</f>
        <v>14.065234973905774</v>
      </c>
      <c r="AH45" s="44">
        <f>[3]节奏总纲!R44</f>
        <v>11.621985775797917</v>
      </c>
      <c r="AI45" s="44">
        <f>[3]节奏总纲!S44</f>
        <v>8.6296918140703163</v>
      </c>
      <c r="AJ45" s="44">
        <f>[3]节奏总纲!T44</f>
        <v>4.8606609955747855</v>
      </c>
      <c r="AM45" s="45">
        <v>41</v>
      </c>
      <c r="AN45" s="44">
        <f>[3]节奏总纲!AD44</f>
        <v>53.920692243099523</v>
      </c>
      <c r="AO45" s="44">
        <f>[3]节奏总纲!AE44</f>
        <v>55.899622700668843</v>
      </c>
      <c r="AP45" s="44">
        <f>[3]节奏总纲!AF44</f>
        <v>58.741310361994486</v>
      </c>
      <c r="AQ45" s="44">
        <f>[3]节奏总纲!AG44</f>
        <v>63.10587219844583</v>
      </c>
      <c r="AR45" s="44">
        <f>[3]节奏总纲!AH44</f>
        <v>71.676233707038421</v>
      </c>
      <c r="BF45" s="3">
        <v>41</v>
      </c>
      <c r="BG45" s="44">
        <f>[3]非养成buff汇总!L44</f>
        <v>2.6842809397353111E-3</v>
      </c>
      <c r="BH45" s="44">
        <f>[3]非养成buff汇总!M44</f>
        <v>2.3847756588752577E-3</v>
      </c>
      <c r="BI45" s="44">
        <f>[3]非养成buff汇总!N44</f>
        <v>2.0472744819389119E-3</v>
      </c>
      <c r="BJ45" s="44">
        <f>[3]非养成buff汇总!O44</f>
        <v>1.634527297564962E-3</v>
      </c>
      <c r="BK45" s="44">
        <f>[3]非养成buff汇总!P44</f>
        <v>1.1293146293833904E-3</v>
      </c>
    </row>
    <row r="46" spans="3:63" x14ac:dyDescent="0.2">
      <c r="AE46" s="44">
        <f>[3]节奏总纲!V45</f>
        <v>42</v>
      </c>
      <c r="AF46" s="44">
        <f>[3]节奏总纲!P45</f>
        <v>17.379173679952558</v>
      </c>
      <c r="AG46" s="44">
        <f>[3]节奏总纲!Q45</f>
        <v>15.182446126806555</v>
      </c>
      <c r="AH46" s="44">
        <f>[3]节奏总纲!R45</f>
        <v>12.547763396925747</v>
      </c>
      <c r="AI46" s="44">
        <f>[3]节奏总纲!S45</f>
        <v>9.3221887619265527</v>
      </c>
      <c r="AJ46" s="44">
        <f>[3]节奏总纲!T45</f>
        <v>5.2485104513456724</v>
      </c>
      <c r="AM46" s="45">
        <v>42</v>
      </c>
      <c r="AN46" s="44">
        <f>[3]节奏总纲!AD45</f>
        <v>54.255972994404218</v>
      </c>
      <c r="AO46" s="44">
        <f>[3]节奏总纲!AE45</f>
        <v>56.238779717153008</v>
      </c>
      <c r="AP46" s="44">
        <f>[3]节奏总纲!AF45</f>
        <v>59.09095196730258</v>
      </c>
      <c r="AQ46" s="44">
        <f>[3]节奏总纲!AG45</f>
        <v>63.434756173851497</v>
      </c>
      <c r="AR46" s="44">
        <f>[3]节奏总纲!AH45</f>
        <v>72.034562459436771</v>
      </c>
      <c r="BF46" s="3">
        <v>42</v>
      </c>
      <c r="BG46" s="44">
        <f>[3]非养成buff汇总!L45</f>
        <v>2.8401815384815612E-3</v>
      </c>
      <c r="BH46" s="44">
        <f>[3]非养成buff汇总!M45</f>
        <v>2.5291188614893776E-3</v>
      </c>
      <c r="BI46" s="44">
        <f>[3]非养成buff汇总!N45</f>
        <v>2.1715751452808913E-3</v>
      </c>
      <c r="BJ46" s="44">
        <f>[3]非养成buff汇总!O45</f>
        <v>1.7345235254567104E-3</v>
      </c>
      <c r="BK46" s="44">
        <f>[3]非养成buff汇总!P45</f>
        <v>1.1980930382811715E-3</v>
      </c>
    </row>
    <row r="47" spans="3:63" x14ac:dyDescent="0.2">
      <c r="AE47" s="44">
        <f>[3]节奏总纲!V46</f>
        <v>43</v>
      </c>
      <c r="AF47" s="44">
        <f>[3]节奏总纲!P46</f>
        <v>18.698310613518661</v>
      </c>
      <c r="AG47" s="44">
        <f>[3]节奏总纲!Q46</f>
        <v>16.338583814092605</v>
      </c>
      <c r="AH47" s="44">
        <f>[3]节奏总纲!R46</f>
        <v>13.509529418267233</v>
      </c>
      <c r="AI47" s="44">
        <f>[3]节奏总纲!S46</f>
        <v>10.020424657784652</v>
      </c>
      <c r="AJ47" s="44">
        <f>[3]节奏总纲!T46</f>
        <v>5.6394104810372276</v>
      </c>
      <c r="AM47" s="45">
        <v>43</v>
      </c>
      <c r="AN47" s="44">
        <f>[3]节奏总纲!AD46</f>
        <v>54.585942742481357</v>
      </c>
      <c r="AO47" s="44">
        <f>[3]节奏总纲!AE46</f>
        <v>56.568265567054013</v>
      </c>
      <c r="AP47" s="44">
        <f>[3]节奏总纲!AF46</f>
        <v>59.425480572843689</v>
      </c>
      <c r="AQ47" s="44">
        <f>[3]节奏总纲!AG46</f>
        <v>63.763640149257171</v>
      </c>
      <c r="AR47" s="44">
        <f>[3]节奏总纲!AH46</f>
        <v>72.370053318329937</v>
      </c>
      <c r="BF47" s="3">
        <v>43</v>
      </c>
      <c r="BG47" s="44">
        <f>[3]非养成buff汇总!L46</f>
        <v>3.0042132783289267E-3</v>
      </c>
      <c r="BH47" s="44">
        <f>[3]非养成buff汇总!M46</f>
        <v>2.6757572710081564E-3</v>
      </c>
      <c r="BI47" s="44">
        <f>[3]非养成buff汇总!N46</f>
        <v>2.2983442158602844E-3</v>
      </c>
      <c r="BJ47" s="44">
        <f>[3]非养成buff汇总!O46</f>
        <v>1.8335029750757314E-3</v>
      </c>
      <c r="BK47" s="44">
        <f>[3]非养成buff汇总!P46</f>
        <v>1.266143605650773E-3</v>
      </c>
    </row>
    <row r="48" spans="3:63" x14ac:dyDescent="0.2">
      <c r="AE48" s="44">
        <f>[3]节奏总纲!V47</f>
        <v>44</v>
      </c>
      <c r="AF48" s="44">
        <f>[3]节奏总纲!P47</f>
        <v>20.112126572366307</v>
      </c>
      <c r="AG48" s="44">
        <f>[3]节奏总纲!Q47</f>
        <v>17.573976198933678</v>
      </c>
      <c r="AH48" s="44">
        <f>[3]节奏总纲!R47</f>
        <v>14.520955385248474</v>
      </c>
      <c r="AI48" s="44">
        <f>[3]节奏总纲!S47</f>
        <v>10.768032566844921</v>
      </c>
      <c r="AJ48" s="44">
        <f>[3]节奏总纲!T47</f>
        <v>6.0537500982822579</v>
      </c>
      <c r="AM48" s="45">
        <v>44</v>
      </c>
      <c r="AN48" s="44">
        <f>[3]节奏总纲!AD47</f>
        <v>54.915912490558505</v>
      </c>
      <c r="AO48" s="44">
        <f>[3]节奏总纲!AE47</f>
        <v>56.897751416955018</v>
      </c>
      <c r="AP48" s="44">
        <f>[3]节奏总纲!AF47</f>
        <v>59.760009178384806</v>
      </c>
      <c r="AQ48" s="44">
        <f>[3]节奏总纲!AG47</f>
        <v>64.08760696397195</v>
      </c>
      <c r="AR48" s="44">
        <f>[3]节奏总纲!AH47</f>
        <v>72.705544177223089</v>
      </c>
      <c r="BF48" s="3">
        <v>44</v>
      </c>
      <c r="BG48" s="44">
        <f>[3]非养成buff汇总!L47</f>
        <v>3.1767463335109938E-3</v>
      </c>
      <c r="BH48" s="44">
        <f>[3]非养成buff汇总!M47</f>
        <v>2.8295318422986086E-3</v>
      </c>
      <c r="BI48" s="44">
        <f>[3]非养成buff汇总!N47</f>
        <v>2.4291778478804957E-3</v>
      </c>
      <c r="BJ48" s="44">
        <f>[3]非养成buff汇总!O47</f>
        <v>1.9375089218442764E-3</v>
      </c>
      <c r="BK48" s="44">
        <f>[3]非养成buff汇总!P47</f>
        <v>1.3369323044474172E-3</v>
      </c>
    </row>
    <row r="49" spans="31:63" x14ac:dyDescent="0.2">
      <c r="AE49" s="44">
        <f>[3]节奏总纲!V48</f>
        <v>45</v>
      </c>
      <c r="AF49" s="44">
        <f>[3]节奏总纲!P48</f>
        <v>21.627416997969519</v>
      </c>
      <c r="AG49" s="44">
        <f>[3]节奏总纲!Q48</f>
        <v>18.900199714525563</v>
      </c>
      <c r="AH49" s="44">
        <f>[3]节奏总纲!R48</f>
        <v>15.604181364035009</v>
      </c>
      <c r="AI49" s="44">
        <f>[3]节奏总纲!S48</f>
        <v>11.572830835613489</v>
      </c>
      <c r="AJ49" s="44">
        <f>[3]节奏总纲!T48</f>
        <v>6.49903880788984</v>
      </c>
      <c r="AM49" s="45">
        <v>45</v>
      </c>
      <c r="AN49" s="44">
        <f>[3]节奏总纲!AD48</f>
        <v>55.229416240679981</v>
      </c>
      <c r="AO49" s="44">
        <f>[3]节奏总纲!AE48</f>
        <v>57.218966664386244</v>
      </c>
      <c r="AP49" s="44">
        <f>[3]节奏总纲!AF48</f>
        <v>60.086674688654931</v>
      </c>
      <c r="AQ49" s="44">
        <f>[3]节奏总纲!AG48</f>
        <v>64.399012521055653</v>
      </c>
      <c r="AR49" s="44">
        <f>[3]节奏总纲!AH48</f>
        <v>73.037155126421851</v>
      </c>
      <c r="BF49" s="3">
        <v>45</v>
      </c>
      <c r="BG49" s="44">
        <f>[3]非养成buff汇总!L48</f>
        <v>3.3499556366129155E-3</v>
      </c>
      <c r="BH49" s="44">
        <f>[3]非养成buff汇总!M48</f>
        <v>2.9841612994323044E-3</v>
      </c>
      <c r="BI49" s="44">
        <f>[3]非养成buff汇总!N48</f>
        <v>2.5604281366306482E-3</v>
      </c>
      <c r="BJ49" s="44">
        <f>[3]非养成buff汇总!O48</f>
        <v>2.0423827738820601E-3</v>
      </c>
      <c r="BK49" s="44">
        <f>[3]非养成buff汇总!P48</f>
        <v>1.4081921791710443E-3</v>
      </c>
    </row>
    <row r="50" spans="31:63" x14ac:dyDescent="0.2">
      <c r="AE50" s="44">
        <f>[3]节奏总纲!V49</f>
        <v>46</v>
      </c>
      <c r="AF50" s="44">
        <f>[3]节奏总纲!P49</f>
        <v>23.251465064166357</v>
      </c>
      <c r="AG50" s="44">
        <f>[3]节奏总纲!Q49</f>
        <v>20.310154733549314</v>
      </c>
      <c r="AH50" s="44">
        <f>[3]节奏总纲!R49</f>
        <v>16.757330871744692</v>
      </c>
      <c r="AI50" s="44">
        <f>[3]节奏总纲!S49</f>
        <v>12.425582930290501</v>
      </c>
      <c r="AJ50" s="44">
        <f>[3]节奏总纲!T49</f>
        <v>6.9545132006921566</v>
      </c>
      <c r="AM50" s="45">
        <v>46</v>
      </c>
      <c r="AN50" s="44">
        <f>[3]节奏总纲!AD49</f>
        <v>55.537288901845052</v>
      </c>
      <c r="AO50" s="44">
        <f>[3]节奏总纲!AE49</f>
        <v>57.53646043868428</v>
      </c>
      <c r="AP50" s="44">
        <f>[3]节奏总纲!AF49</f>
        <v>60.393379177879737</v>
      </c>
      <c r="AQ50" s="44">
        <f>[3]节奏总纲!AG49</f>
        <v>64.710418078139355</v>
      </c>
      <c r="AR50" s="44">
        <f>[3]节奏总纲!AH49</f>
        <v>73.340924940105893</v>
      </c>
      <c r="BF50" s="3">
        <v>46</v>
      </c>
      <c r="BG50" s="44">
        <f>[3]非养成buff汇总!L49</f>
        <v>3.5320897981673113E-3</v>
      </c>
      <c r="BH50" s="44">
        <f>[3]非养成buff汇总!M49</f>
        <v>3.1454477786786285E-3</v>
      </c>
      <c r="BI50" s="44">
        <f>[3]非养成buff汇总!N49</f>
        <v>2.697511267660711E-3</v>
      </c>
      <c r="BJ50" s="44">
        <f>[3]非养成buff汇总!O49</f>
        <v>2.1514062884885406E-3</v>
      </c>
      <c r="BK50" s="44">
        <f>[3]非养成buff汇总!P49</f>
        <v>1.4797051027826843E-3</v>
      </c>
    </row>
    <row r="51" spans="31:63" x14ac:dyDescent="0.2">
      <c r="AE51" s="44">
        <f>[3]节奏总纲!V50</f>
        <v>47</v>
      </c>
      <c r="AF51" s="44">
        <f>[3]节奏总纲!P50</f>
        <v>24.992076683399535</v>
      </c>
      <c r="AG51" s="44">
        <f>[3]节奏总纲!Q50</f>
        <v>21.823081359944474</v>
      </c>
      <c r="AH51" s="44">
        <f>[3]节奏总纲!R50</f>
        <v>17.996794419716004</v>
      </c>
      <c r="AI51" s="44">
        <f>[3]节奏总纲!S50</f>
        <v>13.335772118261991</v>
      </c>
      <c r="AJ51" s="44">
        <f>[3]节奏总纲!T50</f>
        <v>7.4426404363163821</v>
      </c>
      <c r="AM51" s="45">
        <v>47</v>
      </c>
      <c r="AN51" s="44">
        <f>[3]节奏总纲!AD50</f>
        <v>55.845161563010116</v>
      </c>
      <c r="AO51" s="44">
        <f>[3]节奏总纲!AE50</f>
        <v>57.853954212982316</v>
      </c>
      <c r="AP51" s="44">
        <f>[3]节奏总纲!AF50</f>
        <v>60.700083667104536</v>
      </c>
      <c r="AQ51" s="44">
        <f>[3]节奏总纲!AG50</f>
        <v>65.021675833900701</v>
      </c>
      <c r="AR51" s="44">
        <f>[3]节奏总纲!AH50</f>
        <v>73.644694753789935</v>
      </c>
      <c r="BF51" s="3">
        <v>47</v>
      </c>
      <c r="BG51" s="44">
        <f>[3]非养成buff汇总!L50</f>
        <v>3.7235184895111407E-3</v>
      </c>
      <c r="BH51" s="44">
        <f>[3]非养成buff汇总!M50</f>
        <v>3.3151639360394559E-3</v>
      </c>
      <c r="BI51" s="44">
        <f>[3]非养成buff汇总!N50</f>
        <v>2.8420035916661775E-3</v>
      </c>
      <c r="BJ51" s="44">
        <f>[3]非养成buff汇总!O50</f>
        <v>2.2655210102632967E-3</v>
      </c>
      <c r="BK51" s="44">
        <f>[3]非养成buff汇总!P50</f>
        <v>1.5548615475916585E-3</v>
      </c>
    </row>
    <row r="52" spans="31:63" x14ac:dyDescent="0.2">
      <c r="AE52" s="44">
        <f>[3]节奏总纲!V51</f>
        <v>48</v>
      </c>
      <c r="AF52" s="44">
        <f>[3]节奏总纲!P51</f>
        <v>26.857618025475972</v>
      </c>
      <c r="AG52" s="44">
        <f>[3]节奏总纲!Q51</f>
        <v>23.425214441820142</v>
      </c>
      <c r="AH52" s="44">
        <f>[3]节奏总纲!R51</f>
        <v>19.329427692935056</v>
      </c>
      <c r="AI52" s="44">
        <f>[3]节奏总纲!S51</f>
        <v>14.269452456935383</v>
      </c>
      <c r="AJ52" s="44">
        <f>[3]节奏总纲!T51</f>
        <v>7.9605979827510778</v>
      </c>
      <c r="AM52" s="45">
        <v>48</v>
      </c>
      <c r="AN52" s="44">
        <f>[3]节奏总纲!AD51</f>
        <v>56.142785979989682</v>
      </c>
      <c r="AO52" s="44">
        <f>[3]节奏总纲!AE51</f>
        <v>58.155157256402767</v>
      </c>
      <c r="AP52" s="44">
        <f>[3]节奏总纲!AF51</f>
        <v>61.006268532239034</v>
      </c>
      <c r="AQ52" s="44">
        <f>[3]节奏总纲!AG51</f>
        <v>65.330972386106993</v>
      </c>
      <c r="AR52" s="44">
        <f>[3]节奏总纲!AH51</f>
        <v>73.948464567473962</v>
      </c>
      <c r="BF52" s="3">
        <v>48</v>
      </c>
      <c r="BG52" s="44">
        <f>[3]非养成buff汇总!L51</f>
        <v>3.9246192715956373E-3</v>
      </c>
      <c r="BH52" s="44">
        <f>[3]非养成buff汇总!M51</f>
        <v>3.4913240739424998E-3</v>
      </c>
      <c r="BI52" s="44">
        <f>[3]非养成buff汇总!N51</f>
        <v>2.9942774666415549E-3</v>
      </c>
      <c r="BJ52" s="44">
        <f>[3]非养成buff汇总!O51</f>
        <v>2.380260244383548E-3</v>
      </c>
      <c r="BK52" s="44">
        <f>[3]非养成buff汇总!P51</f>
        <v>1.6330299223445367E-3</v>
      </c>
    </row>
    <row r="53" spans="31:63" x14ac:dyDescent="0.2">
      <c r="AE53" s="44">
        <f>[3]节奏总纲!V52</f>
        <v>49</v>
      </c>
      <c r="AF53" s="44">
        <f>[3]节奏总纲!P52</f>
        <v>28.857055729177837</v>
      </c>
      <c r="AG53" s="44">
        <f>[3]节奏总纲!Q52</f>
        <v>25.166238301415991</v>
      </c>
      <c r="AH53" s="44">
        <f>[3]节奏总纲!R52</f>
        <v>20.719366013549685</v>
      </c>
      <c r="AI53" s="44">
        <f>[3]节奏总纲!S52</f>
        <v>15.268268186307994</v>
      </c>
      <c r="AJ53" s="44">
        <f>[3]节奏总纲!T52</f>
        <v>8.5474599069824766</v>
      </c>
      <c r="AM53" s="45">
        <v>49</v>
      </c>
      <c r="AN53" s="44">
        <f>[3]节奏总纲!AD52</f>
        <v>56.430041330048923</v>
      </c>
      <c r="AO53" s="44">
        <f>[3]节奏总纲!AE52</f>
        <v>58.442483247955479</v>
      </c>
      <c r="AP53" s="44">
        <f>[3]节奏总纲!AF52</f>
        <v>61.289495211956165</v>
      </c>
      <c r="AQ53" s="44">
        <f>[3]节奏总纲!AG52</f>
        <v>65.640268938313284</v>
      </c>
      <c r="AR53" s="44">
        <f>[3]节奏总纲!AH52</f>
        <v>74.231558509323534</v>
      </c>
      <c r="BF53" s="3">
        <v>49</v>
      </c>
      <c r="BG53" s="44">
        <f>[3]非养成buff汇总!L52</f>
        <v>4.1357817377021691E-3</v>
      </c>
      <c r="BH53" s="44">
        <f>[3]非养成buff汇总!M52</f>
        <v>3.6788726376627608E-3</v>
      </c>
      <c r="BI53" s="44">
        <f>[3]非养成buff汇总!N52</f>
        <v>3.1498776992229258E-3</v>
      </c>
      <c r="BJ53" s="44">
        <f>[3]非养成buff汇总!O52</f>
        <v>2.500514117319521E-3</v>
      </c>
      <c r="BK53" s="44">
        <f>[3]非养成buff汇总!P52</f>
        <v>1.7198005655795841E-3</v>
      </c>
    </row>
    <row r="54" spans="31:63" x14ac:dyDescent="0.2">
      <c r="AE54" s="44">
        <f>[3]节奏总纲!V53</f>
        <v>50</v>
      </c>
      <c r="AF54" s="44">
        <f>[3]节奏总纲!P53</f>
        <v>31</v>
      </c>
      <c r="AG54" s="44">
        <f>[3]节奏总纲!Q53</f>
        <v>27.0351</v>
      </c>
      <c r="AH54" s="44">
        <f>[3]节奏总纲!R53</f>
        <v>22.205300000000001</v>
      </c>
      <c r="AI54" s="44">
        <f>[3]节奏总纲!S53</f>
        <v>16.386599999999998</v>
      </c>
      <c r="AJ54" s="44">
        <f>[3]节奏总纲!T53</f>
        <v>9.1883999999999997</v>
      </c>
      <c r="AM54" s="45">
        <v>50</v>
      </c>
      <c r="AN54" s="44">
        <f>[3]节奏总纲!AD53</f>
        <v>56.717296680108156</v>
      </c>
      <c r="AO54" s="44">
        <f>[3]节奏总纲!AE53</f>
        <v>58.729809239508185</v>
      </c>
      <c r="AP54" s="44">
        <f>[3]节奏总纲!AF53</f>
        <v>61.572721891673297</v>
      </c>
      <c r="AQ54" s="44">
        <f>[3]节奏总纲!AG53</f>
        <v>65.949565490519575</v>
      </c>
      <c r="AR54" s="44">
        <f>[3]节奏总纲!AH53</f>
        <v>74.51042804689898</v>
      </c>
      <c r="BF54" s="3">
        <v>50</v>
      </c>
      <c r="BG54" s="44">
        <f>[3]非养成buff汇总!L53</f>
        <v>4.351847224069276E-3</v>
      </c>
      <c r="BH54" s="44">
        <f>[3]非养成buff汇总!M53</f>
        <v>3.8710719625367298E-3</v>
      </c>
      <c r="BI54" s="44">
        <f>[3]非养成buff汇总!N53</f>
        <v>3.3086884518379444E-3</v>
      </c>
      <c r="BJ54" s="44">
        <f>[3]非养成buff汇总!O53</f>
        <v>2.6290575974324271E-3</v>
      </c>
      <c r="BK54" s="44">
        <f>[3]非养成buff汇总!P53</f>
        <v>1.810273775145426E-3</v>
      </c>
    </row>
    <row r="55" spans="31:63" x14ac:dyDescent="0.2">
      <c r="AE55" s="44">
        <f>[3]节奏总纲!V54</f>
        <v>51</v>
      </c>
      <c r="AF55" s="44">
        <f>[3]节奏总纲!P54</f>
        <v>33.296750801161366</v>
      </c>
      <c r="AG55" s="44">
        <f>[3]节奏总纲!Q54</f>
        <v>28.928217096048996</v>
      </c>
      <c r="AH55" s="44">
        <f>[3]节奏总纲!R54</f>
        <v>23.783869097269566</v>
      </c>
      <c r="AI55" s="44">
        <f>[3]节奏总纲!S54</f>
        <v>17.587343773173433</v>
      </c>
      <c r="AJ55" s="44">
        <f>[3]节奏总纲!T54</f>
        <v>9.8458492119034169</v>
      </c>
      <c r="AM55" s="45">
        <v>51</v>
      </c>
      <c r="AN55" s="44">
        <f>[3]节奏总纲!AD54</f>
        <v>57.004247194324648</v>
      </c>
      <c r="AO55" s="44">
        <f>[3]节奏总纲!AE54</f>
        <v>59.016342740868758</v>
      </c>
      <c r="AP55" s="44">
        <f>[3]节奏总纲!AF54</f>
        <v>61.855948571390428</v>
      </c>
      <c r="AQ55" s="44">
        <f>[3]节奏总纲!AG54</f>
        <v>66.241691764589476</v>
      </c>
      <c r="AR55" s="44">
        <f>[3]节奏总纲!AH54</f>
        <v>74.789297584474426</v>
      </c>
      <c r="BF55" s="3">
        <v>51</v>
      </c>
      <c r="BG55" s="44">
        <f>[3]非养成buff汇总!L54</f>
        <v>4.5727300653172782E-3</v>
      </c>
      <c r="BH55" s="44">
        <f>[3]非养成buff汇总!M54</f>
        <v>4.0567778843261584E-3</v>
      </c>
      <c r="BI55" s="44">
        <f>[3]非养成buff汇总!N54</f>
        <v>3.4696112462320843E-3</v>
      </c>
      <c r="BJ55" s="44">
        <f>[3]非养成buff汇总!O54</f>
        <v>2.7607022728358809E-3</v>
      </c>
      <c r="BK55" s="44">
        <f>[3]非养成buff汇总!P54</f>
        <v>1.8987931520666305E-3</v>
      </c>
    </row>
    <row r="56" spans="31:63" x14ac:dyDescent="0.2">
      <c r="AE56" s="44">
        <f>[3]节奏总纲!V55</f>
        <v>52</v>
      </c>
      <c r="AF56" s="44">
        <f>[3]节奏总纲!P55</f>
        <v>35.758347359905123</v>
      </c>
      <c r="AG56" s="44">
        <f>[3]节奏总纲!Q55</f>
        <v>31.081155525229534</v>
      </c>
      <c r="AH56" s="44">
        <f>[3]节奏总纲!R55</f>
        <v>25.606552544428059</v>
      </c>
      <c r="AI56" s="44">
        <f>[3]节奏总纲!S55</f>
        <v>18.930469092333773</v>
      </c>
      <c r="AJ56" s="44">
        <f>[3]节奏总纲!T55</f>
        <v>10.570167479587953</v>
      </c>
      <c r="AM56" s="45">
        <v>52</v>
      </c>
      <c r="AN56" s="44">
        <f>[3]节奏总纲!AD55</f>
        <v>57.27226591292537</v>
      </c>
      <c r="AO56" s="44">
        <f>[3]节奏总纲!AE55</f>
        <v>59.290380144164828</v>
      </c>
      <c r="AP56" s="44">
        <f>[3]节奏总纲!AF55</f>
        <v>62.130298748930763</v>
      </c>
      <c r="AQ56" s="44">
        <f>[3]节奏总纲!AG55</f>
        <v>66.530472725664353</v>
      </c>
      <c r="AR56" s="44">
        <f>[3]节奏总纲!AH55</f>
        <v>75.062532510920803</v>
      </c>
      <c r="BF56" s="3">
        <v>52</v>
      </c>
      <c r="BG56" s="44">
        <f>[3]非养成buff汇总!L55</f>
        <v>4.7983481208880843E-3</v>
      </c>
      <c r="BH56" s="44">
        <f>[3]非养成buff汇总!M55</f>
        <v>4.2580523848281156E-3</v>
      </c>
      <c r="BI56" s="44">
        <f>[3]非养成buff汇总!N55</f>
        <v>3.6466931126479165E-3</v>
      </c>
      <c r="BJ56" s="44">
        <f>[3]非养成buff汇总!O55</f>
        <v>2.9010412682229795E-3</v>
      </c>
      <c r="BK56" s="44">
        <f>[3]非养成buff汇总!P55</f>
        <v>1.9917356734657984E-3</v>
      </c>
    </row>
    <row r="57" spans="31:63" x14ac:dyDescent="0.2">
      <c r="AE57" s="44">
        <f>[3]节奏总纲!V56</f>
        <v>53</v>
      </c>
      <c r="AF57" s="44">
        <f>[3]节奏总纲!P56</f>
        <v>38.396621227037308</v>
      </c>
      <c r="AG57" s="44">
        <f>[3]节奏总纲!Q56</f>
        <v>33.42809844025868</v>
      </c>
      <c r="AH57" s="44">
        <f>[3]节奏总纲!R56</f>
        <v>27.5802930273809</v>
      </c>
      <c r="AI57" s="44">
        <f>[3]节奏总纲!S56</f>
        <v>20.319491953348145</v>
      </c>
      <c r="AJ57" s="44">
        <f>[3]节奏总纲!T56</f>
        <v>11.338522248344118</v>
      </c>
      <c r="AM57" s="45">
        <v>53</v>
      </c>
      <c r="AN57" s="44">
        <f>[3]节奏总纲!AD56</f>
        <v>57.540284631526099</v>
      </c>
      <c r="AO57" s="44">
        <f>[3]节奏总纲!AE56</f>
        <v>59.564417547460899</v>
      </c>
      <c r="AP57" s="44">
        <f>[3]节奏总纲!AF56</f>
        <v>62.395461425033538</v>
      </c>
      <c r="AQ57" s="44">
        <f>[3]节奏总纲!AG56</f>
        <v>66.819253686739231</v>
      </c>
      <c r="AR57" s="44">
        <f>[3]节奏总纲!AH56</f>
        <v>75.318351032805268</v>
      </c>
      <c r="BF57" s="3">
        <v>53</v>
      </c>
      <c r="BG57" s="44">
        <f>[3]非养成buff汇总!L56</f>
        <v>5.0285842190817163E-3</v>
      </c>
      <c r="BH57" s="44">
        <f>[3]非养成buff汇总!M56</f>
        <v>4.4669609465565465E-3</v>
      </c>
      <c r="BI57" s="44">
        <f>[3]非养成buff汇总!N56</f>
        <v>3.8292715371630302E-3</v>
      </c>
      <c r="BJ57" s="44">
        <f>[3]非养成buff汇总!O56</f>
        <v>3.0392284583015583E-3</v>
      </c>
      <c r="BK57" s="44">
        <f>[3]非养成buff汇总!P56</f>
        <v>2.0856092506812141E-3</v>
      </c>
    </row>
    <row r="58" spans="31:63" x14ac:dyDescent="0.2">
      <c r="AE58" s="44">
        <f>[3]节奏总纲!V57</f>
        <v>54</v>
      </c>
      <c r="AF58" s="44">
        <f>[3]节奏总纲!P57</f>
        <v>41.224253144732614</v>
      </c>
      <c r="AG58" s="44">
        <f>[3]节奏总纲!Q57</f>
        <v>35.947548742206841</v>
      </c>
      <c r="AH58" s="44">
        <f>[3]节奏总纲!R57</f>
        <v>29.553667079458812</v>
      </c>
      <c r="AI58" s="44">
        <f>[3]节奏总纲!S57</f>
        <v>21.762283235104348</v>
      </c>
      <c r="AJ58" s="44">
        <f>[3]节奏总纲!T57</f>
        <v>12.111685573922442</v>
      </c>
      <c r="AM58" s="45">
        <v>54</v>
      </c>
      <c r="AN58" s="44">
        <f>[3]节奏总纲!AD57</f>
        <v>57.80830335012682</v>
      </c>
      <c r="AO58" s="44">
        <f>[3]节奏总纲!AE57</f>
        <v>59.838454950756969</v>
      </c>
      <c r="AP58" s="44">
        <f>[3]节奏总纲!AF57</f>
        <v>62.660624101136307</v>
      </c>
      <c r="AQ58" s="44">
        <f>[3]节奏总纲!AG57</f>
        <v>67.098789255934349</v>
      </c>
      <c r="AR58" s="44">
        <f>[3]节奏总纲!AH57</f>
        <v>75.574169554689718</v>
      </c>
      <c r="BF58" s="3">
        <v>54</v>
      </c>
      <c r="BG58" s="44">
        <f>[3]非养成buff汇总!L57</f>
        <v>5.2632557428953569E-3</v>
      </c>
      <c r="BH58" s="44">
        <f>[3]非养成buff汇总!M57</f>
        <v>4.6802376826789293E-3</v>
      </c>
      <c r="BI58" s="44">
        <f>[3]非养成buff汇总!N57</f>
        <v>4.0028727667059628E-3</v>
      </c>
      <c r="BJ58" s="44">
        <f>[3]非养成buff汇总!O57</f>
        <v>3.1757326158010362E-3</v>
      </c>
      <c r="BK58" s="44">
        <f>[3]非养成buff汇总!P57</f>
        <v>2.175442436000978E-3</v>
      </c>
    </row>
    <row r="59" spans="31:63" x14ac:dyDescent="0.2">
      <c r="AE59" s="44">
        <f>[3]节奏总纲!V58</f>
        <v>55</v>
      </c>
      <c r="AF59" s="44">
        <f>[3]节奏总纲!P58</f>
        <v>44.254833995939045</v>
      </c>
      <c r="AG59" s="44">
        <f>[3]节奏总纲!Q58</f>
        <v>38.53268396026413</v>
      </c>
      <c r="AH59" s="44">
        <f>[3]节奏总纲!R58</f>
        <v>31.642206307096416</v>
      </c>
      <c r="AI59" s="44">
        <f>[3]节奏总纲!S58</f>
        <v>23.282468165263531</v>
      </c>
      <c r="AJ59" s="44">
        <f>[3]节奏总纲!T58</f>
        <v>12.944538943812169</v>
      </c>
      <c r="AM59" s="45">
        <v>55</v>
      </c>
      <c r="AN59" s="44">
        <f>[3]节奏总纲!AD58</f>
        <v>58.071211008105138</v>
      </c>
      <c r="AO59" s="44">
        <f>[3]节奏总纲!AE58</f>
        <v>60.102437883401088</v>
      </c>
      <c r="AP59" s="44">
        <f>[3]节奏总纲!AF58</f>
        <v>62.925786777239075</v>
      </c>
      <c r="AQ59" s="44">
        <f>[3]节奏总纲!AG58</f>
        <v>67.36285691246691</v>
      </c>
      <c r="AR59" s="44">
        <f>[3]节奏总纲!AH58</f>
        <v>75.829988076574182</v>
      </c>
      <c r="BF59" s="3">
        <v>55</v>
      </c>
      <c r="BG59" s="44">
        <f>[3]非养成buff汇总!L58</f>
        <v>5.5021735760378615E-3</v>
      </c>
      <c r="BH59" s="44">
        <f>[3]非养成buff汇总!M58</f>
        <v>4.8881145332573938E-3</v>
      </c>
      <c r="BI59" s="44">
        <f>[3]非养成buff汇总!N58</f>
        <v>4.1774032110898371E-3</v>
      </c>
      <c r="BJ59" s="44">
        <f>[3]非养成buff汇总!O58</f>
        <v>3.3123556627833429E-3</v>
      </c>
      <c r="BK59" s="44">
        <f>[3]非养成buff汇总!P58</f>
        <v>2.2673643958894215E-3</v>
      </c>
    </row>
    <row r="60" spans="31:63" x14ac:dyDescent="0.2">
      <c r="AE60" s="44">
        <f>[3]节奏总纲!V59</f>
        <v>56</v>
      </c>
      <c r="AF60" s="44">
        <f>[3]节奏总纲!P59</f>
        <v>47.502930128332721</v>
      </c>
      <c r="AG60" s="44">
        <f>[3]节奏总纲!Q59</f>
        <v>41.275295988508304</v>
      </c>
      <c r="AH60" s="44">
        <f>[3]节奏总纲!R59</f>
        <v>33.888590353552566</v>
      </c>
      <c r="AI60" s="44">
        <f>[3]节奏总纲!S59</f>
        <v>24.910536559297679</v>
      </c>
      <c r="AJ60" s="44">
        <f>[3]节奏总纲!T59</f>
        <v>13.837603546383322</v>
      </c>
      <c r="AM60" s="45">
        <v>56</v>
      </c>
      <c r="AN60" s="44">
        <f>[3]节奏总纲!AD59</f>
        <v>58.321281314909029</v>
      </c>
      <c r="AO60" s="44">
        <f>[3]节奏总纲!AE59</f>
        <v>60.351982057337977</v>
      </c>
      <c r="AP60" s="44">
        <f>[3]节奏总纲!AF59</f>
        <v>63.17626763611517</v>
      </c>
      <c r="AQ60" s="44">
        <f>[3]节奏总纲!AG59</f>
        <v>67.626924568999456</v>
      </c>
      <c r="AR60" s="44">
        <f>[3]节奏总纲!AH59</f>
        <v>76.086647524934079</v>
      </c>
      <c r="BF60" s="3">
        <v>56</v>
      </c>
      <c r="BG60" s="44">
        <f>[3]非养成buff汇总!L59</f>
        <v>5.745076452385557E-3</v>
      </c>
      <c r="BH60" s="44">
        <f>[3]非养成buff汇总!M59</f>
        <v>5.0973177371271194E-3</v>
      </c>
      <c r="BI60" s="44">
        <f>[3]非养成buff汇总!N59</f>
        <v>4.3554743984766074E-3</v>
      </c>
      <c r="BJ60" s="44">
        <f>[3]非养成buff汇总!O59</f>
        <v>3.4511530464930622E-3</v>
      </c>
      <c r="BK60" s="44">
        <f>[3]非养成buff汇总!P59</f>
        <v>2.3608650598604015E-3</v>
      </c>
    </row>
    <row r="61" spans="31:63" x14ac:dyDescent="0.2">
      <c r="AE61" s="44">
        <f>[3]节奏总纲!V60</f>
        <v>57</v>
      </c>
      <c r="AF61" s="44">
        <f>[3]节奏总纲!P60</f>
        <v>50.984153366799077</v>
      </c>
      <c r="AG61" s="44">
        <f>[3]节奏总纲!Q60</f>
        <v>44.310327691085078</v>
      </c>
      <c r="AH61" s="44">
        <f>[3]节奏总纲!R60</f>
        <v>36.316012443170983</v>
      </c>
      <c r="AI61" s="44">
        <f>[3]节奏总纲!S60</f>
        <v>26.664712210835919</v>
      </c>
      <c r="AJ61" s="44">
        <f>[3]节奏总纲!T60</f>
        <v>14.815994968391813</v>
      </c>
      <c r="AM61" s="45">
        <v>57</v>
      </c>
      <c r="AN61" s="44">
        <f>[3]节奏总纲!AD60</f>
        <v>58.571351621712921</v>
      </c>
      <c r="AO61" s="44">
        <f>[3]节奏总纲!AE60</f>
        <v>60.60152623127486</v>
      </c>
      <c r="AP61" s="44">
        <f>[3]节奏总纲!AF60</f>
        <v>63.421042351541736</v>
      </c>
      <c r="AQ61" s="44">
        <f>[3]节奏总纲!AG60</f>
        <v>67.890992225532017</v>
      </c>
      <c r="AR61" s="44">
        <f>[3]节奏总纲!AH60</f>
        <v>76.344973133357612</v>
      </c>
      <c r="BF61" s="3">
        <v>57</v>
      </c>
      <c r="BG61" s="44">
        <f>[3]非养成buff汇总!L60</f>
        <v>5.9916662512768662E-3</v>
      </c>
      <c r="BH61" s="44">
        <f>[3]非养成buff汇总!M60</f>
        <v>5.3166015813447065E-3</v>
      </c>
      <c r="BI61" s="44">
        <f>[3]非养成buff汇总!N60</f>
        <v>4.537735670717526E-3</v>
      </c>
      <c r="BJ61" s="44">
        <f>[3]非养成buff汇总!O60</f>
        <v>3.5928045414740876E-3</v>
      </c>
      <c r="BK61" s="44">
        <f>[3]非养成buff汇总!P60</f>
        <v>2.4578901164134768E-3</v>
      </c>
    </row>
    <row r="62" spans="31:63" x14ac:dyDescent="0.2">
      <c r="AE62" s="44">
        <f>[3]节奏总纲!V61</f>
        <v>58</v>
      </c>
      <c r="AF62" s="44">
        <f>[3]节奏总纲!P61</f>
        <v>54.715236050951923</v>
      </c>
      <c r="AG62" s="44">
        <f>[3]节奏总纲!Q61</f>
        <v>47.459995750595695</v>
      </c>
      <c r="AH62" s="44">
        <f>[3]节奏总纲!R61</f>
        <v>38.913475879437009</v>
      </c>
      <c r="AI62" s="44">
        <f>[3]节奏总纲!S61</f>
        <v>28.572296265807093</v>
      </c>
      <c r="AJ62" s="44">
        <f>[3]节奏总纲!T61</f>
        <v>15.856475407565867</v>
      </c>
      <c r="AM62" s="45">
        <v>58</v>
      </c>
      <c r="AN62" s="44">
        <f>[3]节奏总纲!AD61</f>
        <v>58.821421928516813</v>
      </c>
      <c r="AO62" s="44">
        <f>[3]节奏总纲!AE61</f>
        <v>60.851070405211743</v>
      </c>
      <c r="AP62" s="44">
        <f>[3]节奏总纲!AF61</f>
        <v>63.665817066968295</v>
      </c>
      <c r="AQ62" s="44">
        <f>[3]节奏总纲!AG61</f>
        <v>68.142437172458173</v>
      </c>
      <c r="AR62" s="44">
        <f>[3]节奏总纲!AH61</f>
        <v>76.60329874178116</v>
      </c>
      <c r="BF62" s="3">
        <v>58</v>
      </c>
      <c r="BG62" s="44">
        <f>[3]非养成buff汇总!L61</f>
        <v>6.225548850286703E-3</v>
      </c>
      <c r="BH62" s="44">
        <f>[3]非养成buff汇总!M61</f>
        <v>5.5179869877854506E-3</v>
      </c>
      <c r="BI62" s="44">
        <f>[3]非养成buff汇总!N61</f>
        <v>4.7103267505133216E-3</v>
      </c>
      <c r="BJ62" s="44">
        <f>[3]非养成buff汇总!O61</f>
        <v>3.7291220289131944E-3</v>
      </c>
      <c r="BK62" s="44">
        <f>[3]非养成buff汇总!P61</f>
        <v>2.5492015147143294E-3</v>
      </c>
    </row>
    <row r="63" spans="31:63" x14ac:dyDescent="0.2">
      <c r="AE63" s="44">
        <f>[3]节奏总纲!V62</f>
        <v>59</v>
      </c>
      <c r="AF63" s="44">
        <f>[3]节奏总纲!P62</f>
        <v>58.714111458355703</v>
      </c>
      <c r="AG63" s="44">
        <f>[3]节奏总纲!Q62</f>
        <v>50.940363101269412</v>
      </c>
      <c r="AH63" s="44">
        <f>[3]节奏总纲!R62</f>
        <v>41.728119013453394</v>
      </c>
      <c r="AI63" s="44">
        <f>[3]节奏总纲!S62</f>
        <v>30.607666303240826</v>
      </c>
      <c r="AJ63" s="44">
        <f>[3]节奏总纲!T62</f>
        <v>17.003606678339814</v>
      </c>
      <c r="AM63" s="45">
        <v>59</v>
      </c>
      <c r="AN63" s="44">
        <f>[3]节奏总纲!AD62</f>
        <v>59.066704614192936</v>
      </c>
      <c r="AO63" s="44">
        <f>[3]节奏总纲!AE62</f>
        <v>61.094954819415335</v>
      </c>
      <c r="AP63" s="44">
        <f>[3]节奏总纲!AF62</f>
        <v>63.91059178239486</v>
      </c>
      <c r="AQ63" s="44">
        <f>[3]节奏总纲!AG62</f>
        <v>68.385008299388929</v>
      </c>
      <c r="AR63" s="44">
        <f>[3]节奏总纲!AH62</f>
        <v>76.861624350204693</v>
      </c>
      <c r="BF63" s="3">
        <v>59</v>
      </c>
      <c r="BG63" s="44">
        <f>[3]非养成buff汇总!L62</f>
        <v>6.4704088075742735E-3</v>
      </c>
      <c r="BH63" s="44">
        <f>[3]非养成buff汇总!M62</f>
        <v>5.7353597649513147E-3</v>
      </c>
      <c r="BI63" s="44">
        <f>[3]非养成buff汇总!N62</f>
        <v>4.8930143631548467E-3</v>
      </c>
      <c r="BJ63" s="44">
        <f>[3]非养成buff汇总!O62</f>
        <v>3.871200450821205E-3</v>
      </c>
      <c r="BK63" s="44">
        <f>[3]非养成buff汇总!P62</f>
        <v>2.6475394421283339E-3</v>
      </c>
    </row>
    <row r="64" spans="31:63" x14ac:dyDescent="0.2">
      <c r="AE64" s="44">
        <f>[3]节奏总纲!V63</f>
        <v>60</v>
      </c>
      <c r="AF64" s="44">
        <f>[3]节奏总纲!P63</f>
        <v>63</v>
      </c>
      <c r="AG64" s="44">
        <f>[3]节奏总纲!Q63</f>
        <v>54.589500000000001</v>
      </c>
      <c r="AH64" s="44">
        <f>[3]节奏总纲!R63</f>
        <v>44.717399999999998</v>
      </c>
      <c r="AI64" s="44">
        <f>[3]节奏总纲!S63</f>
        <v>32.810400000000001</v>
      </c>
      <c r="AJ64" s="44">
        <f>[3]节奏总纲!T63</f>
        <v>18.276300000000003</v>
      </c>
      <c r="AM64" s="45">
        <v>60</v>
      </c>
      <c r="AN64" s="44">
        <f>[3]节奏总纲!AD63</f>
        <v>59.300028460644697</v>
      </c>
      <c r="AO64" s="44">
        <f>[3]节奏总纲!AE63</f>
        <v>61.330461663183208</v>
      </c>
      <c r="AP64" s="44">
        <f>[3]节奏总纲!AF63</f>
        <v>64.14304723627319</v>
      </c>
      <c r="AQ64" s="44">
        <f>[3]节奏总纲!AG63</f>
        <v>68.627579426319684</v>
      </c>
      <c r="AR64" s="44">
        <f>[3]节奏总纲!AH63</f>
        <v>77.112805903056142</v>
      </c>
      <c r="BF64" s="3">
        <v>60</v>
      </c>
      <c r="BG64" s="44">
        <f>[3]非养成buff汇总!L63</f>
        <v>6.7288299977955992E-3</v>
      </c>
      <c r="BH64" s="44">
        <f>[3]非养成buff汇总!M63</f>
        <v>5.9597880433158524E-3</v>
      </c>
      <c r="BI64" s="44">
        <f>[3]非养成buff汇总!N63</f>
        <v>5.0840699996978732E-3</v>
      </c>
      <c r="BJ64" s="44">
        <f>[3]非养成buff汇总!O63</f>
        <v>4.0226102894728097E-3</v>
      </c>
      <c r="BK64" s="44">
        <f>[3]非养成buff汇总!P63</f>
        <v>2.7549727754229906E-3</v>
      </c>
    </row>
    <row r="65" spans="31:63" x14ac:dyDescent="0.2">
      <c r="AE65" s="44">
        <f>[3]节奏总纲!V64</f>
        <v>61</v>
      </c>
      <c r="AF65" s="44">
        <f>[3]节奏总纲!P64</f>
        <v>67.593501602322732</v>
      </c>
      <c r="AG65" s="44">
        <f>[3]节奏总纲!Q64</f>
        <v>58.596806539053574</v>
      </c>
      <c r="AH65" s="44">
        <f>[3]节奏总纲!R64</f>
        <v>47.977867437328676</v>
      </c>
      <c r="AI65" s="44">
        <f>[3]节奏总纲!S64</f>
        <v>35.229733035130607</v>
      </c>
      <c r="AJ65" s="44">
        <f>[3]节奏总纲!T64</f>
        <v>19.602115464673592</v>
      </c>
      <c r="AM65" s="45">
        <v>61</v>
      </c>
      <c r="AN65" s="44">
        <f>[3]节奏总纲!AD64</f>
        <v>59.533352307096465</v>
      </c>
      <c r="AO65" s="44">
        <f>[3]节奏总纲!AE64</f>
        <v>61.56596850695108</v>
      </c>
      <c r="AP65" s="44">
        <f>[3]节奏总纲!AF64</f>
        <v>64.368413367596901</v>
      </c>
      <c r="AQ65" s="44">
        <f>[3]节奏总纲!AG64</f>
        <v>68.870150553250454</v>
      </c>
      <c r="AR65" s="44">
        <f>[3]节奏总纲!AH64</f>
        <v>77.355745991356301</v>
      </c>
      <c r="BF65" s="3">
        <v>61</v>
      </c>
      <c r="BG65" s="44">
        <f>[3]非养成buff汇总!L64</f>
        <v>7.0075132871621239E-3</v>
      </c>
      <c r="BH65" s="44">
        <f>[3]非养成buff汇总!M64</f>
        <v>6.2077698345017977E-3</v>
      </c>
      <c r="BI65" s="44">
        <f>[3]非养成buff汇总!N64</f>
        <v>5.2937479624177736E-3</v>
      </c>
      <c r="BJ65" s="44">
        <f>[3]非养成buff汇总!O64</f>
        <v>4.1899378820608032E-3</v>
      </c>
      <c r="BK65" s="44">
        <f>[3]非养成buff汇总!P64</f>
        <v>2.8675830900557263E-3</v>
      </c>
    </row>
    <row r="66" spans="31:63" x14ac:dyDescent="0.2">
      <c r="AE66" s="44">
        <f>[3]节奏总纲!V65</f>
        <v>62</v>
      </c>
      <c r="AF66" s="44">
        <f>[3]节奏总纲!P65</f>
        <v>72.516694719810218</v>
      </c>
      <c r="AG66" s="44">
        <f>[3]节奏总纲!Q65</f>
        <v>62.842967644187539</v>
      </c>
      <c r="AH66" s="44">
        <f>[3]节奏总纲!R65</f>
        <v>51.5086082594812</v>
      </c>
      <c r="AI66" s="44">
        <f>[3]节奏总纲!S65</f>
        <v>37.846462974268952</v>
      </c>
      <c r="AJ66" s="44">
        <f>[3]节奏总纲!T65</f>
        <v>21.124113171880715</v>
      </c>
      <c r="AM66" s="45">
        <v>62</v>
      </c>
      <c r="AN66" s="44">
        <f>[3]节奏总纲!AD65</f>
        <v>59.766676153548232</v>
      </c>
      <c r="AO66" s="44">
        <f>[3]节奏总纲!AE65</f>
        <v>61.801475350718952</v>
      </c>
      <c r="AP66" s="44">
        <f>[3]节奏总纲!AF65</f>
        <v>64.593779498920611</v>
      </c>
      <c r="AQ66" s="44">
        <f>[3]节奏总纲!AG65</f>
        <v>69.105843627521551</v>
      </c>
      <c r="AR66" s="44">
        <f>[3]节奏总纲!AH65</f>
        <v>77.59868607965646</v>
      </c>
      <c r="BF66" s="3">
        <v>62</v>
      </c>
      <c r="BG66" s="44">
        <f>[3]非养成buff汇总!L65</f>
        <v>7.3079900573396516E-3</v>
      </c>
      <c r="BH66" s="44">
        <f>[3]非养成buff汇总!M65</f>
        <v>6.472108486055392E-3</v>
      </c>
      <c r="BI66" s="44">
        <f>[3]非养成buff汇总!N65</f>
        <v>5.5221688079243811E-3</v>
      </c>
      <c r="BJ66" s="44">
        <f>[3]非养成buff汇总!O65</f>
        <v>4.3720034353763411E-3</v>
      </c>
      <c r="BK66" s="44">
        <f>[3]非养成buff汇总!P65</f>
        <v>2.9976318048048297E-3</v>
      </c>
    </row>
    <row r="67" spans="31:63" x14ac:dyDescent="0.2">
      <c r="AE67" s="44">
        <f>[3]节奏总纲!V66</f>
        <v>63</v>
      </c>
      <c r="AF67" s="44">
        <f>[3]节奏总纲!P66</f>
        <v>77.793242454074615</v>
      </c>
      <c r="AG67" s="44">
        <f>[3]节奏总纲!Q66</f>
        <v>67.470079180418907</v>
      </c>
      <c r="AH67" s="44">
        <f>[3]节奏总纲!R66</f>
        <v>55.27987808786542</v>
      </c>
      <c r="AI67" s="44">
        <f>[3]节奏总纲!S66</f>
        <v>40.678086479235617</v>
      </c>
      <c r="AJ67" s="44">
        <f>[3]节奏总纲!T66</f>
        <v>22.700068148098975</v>
      </c>
      <c r="AM67" s="45">
        <v>63</v>
      </c>
      <c r="AN67" s="44">
        <f>[3]节奏总纲!AD66</f>
        <v>60</v>
      </c>
      <c r="AO67" s="44">
        <f>[3]节奏总纲!AE66</f>
        <v>62.033937447710706</v>
      </c>
      <c r="AP67" s="44">
        <f>[3]节奏总纲!AF66</f>
        <v>64.819145630244321</v>
      </c>
      <c r="AQ67" s="44">
        <f>[3]节奏总纲!AG66</f>
        <v>69.333613546893503</v>
      </c>
      <c r="AR67" s="44">
        <f>[3]节奏总纲!AH66</f>
        <v>77.841626167956619</v>
      </c>
      <c r="BF67" s="3">
        <v>63</v>
      </c>
      <c r="BG67" s="44">
        <f>[3]非养成buff汇总!L66</f>
        <v>7.631840608664636E-3</v>
      </c>
      <c r="BH67" s="44">
        <f>[3]非养成buff汇总!M66</f>
        <v>6.7617794132349834E-3</v>
      </c>
      <c r="BI67" s="44">
        <f>[3]非养成buff汇总!N66</f>
        <v>5.7675200389002233E-3</v>
      </c>
      <c r="BJ67" s="44">
        <f>[3]非养成buff汇总!O66</f>
        <v>4.5701265420984927E-3</v>
      </c>
      <c r="BK67" s="44">
        <f>[3]非养成buff汇总!P66</f>
        <v>3.1330467539459846E-3</v>
      </c>
    </row>
    <row r="68" spans="31:63" x14ac:dyDescent="0.2">
      <c r="AE68" s="44">
        <f>[3]节奏总纲!V67</f>
        <v>64</v>
      </c>
      <c r="AF68" s="44">
        <f>[3]节奏总纲!P67</f>
        <v>83.4485062894652</v>
      </c>
      <c r="AG68" s="44">
        <f>[3]节奏总纲!Q67</f>
        <v>72.399924056740005</v>
      </c>
      <c r="AH68" s="44">
        <f>[3]节奏总纲!R67</f>
        <v>59.365267374325548</v>
      </c>
      <c r="AI68" s="44">
        <f>[3]节奏总纲!S67</f>
        <v>43.718672445050821</v>
      </c>
      <c r="AJ68" s="44">
        <f>[3]节奏总纲!T67</f>
        <v>24.341929284637001</v>
      </c>
      <c r="AM68" s="45">
        <v>64</v>
      </c>
      <c r="AN68" s="44">
        <f>[3]节奏总纲!AD67</f>
        <v>60.217698846451768</v>
      </c>
      <c r="AO68" s="44">
        <f>[3]节奏总纲!AE67</f>
        <v>62.250054995811666</v>
      </c>
      <c r="AP68" s="44">
        <f>[3]节奏总纲!AF67</f>
        <v>65.042129882798193</v>
      </c>
      <c r="AQ68" s="44">
        <f>[3]节奏总纲!AG67</f>
        <v>69.56138346626544</v>
      </c>
      <c r="AR68" s="44">
        <f>[3]节奏总纲!AH67</f>
        <v>78.077870469399883</v>
      </c>
      <c r="BF68" s="3">
        <v>64</v>
      </c>
      <c r="BG68" s="44">
        <f>[3]非养成buff汇总!L67</f>
        <v>7.9815682534864034E-3</v>
      </c>
      <c r="BH68" s="44">
        <f>[3]非养成buff汇总!M67</f>
        <v>7.0727437024138322E-3</v>
      </c>
      <c r="BI68" s="44">
        <f>[3]非养成buff汇总!N67</f>
        <v>6.0353236342437465E-3</v>
      </c>
      <c r="BJ68" s="44">
        <f>[3]非养成buff汇总!O67</f>
        <v>4.7844843120640234E-3</v>
      </c>
      <c r="BK68" s="44">
        <f>[3]非养成buff汇总!P67</f>
        <v>3.2751950149585759E-3</v>
      </c>
    </row>
    <row r="69" spans="31:63" x14ac:dyDescent="0.2">
      <c r="AE69" s="44">
        <f>[3]节奏总纲!V68</f>
        <v>65</v>
      </c>
      <c r="AF69" s="44">
        <f>[3]节奏总纲!P68</f>
        <v>89.509667991878061</v>
      </c>
      <c r="AG69" s="44">
        <f>[3]节奏总纲!Q68</f>
        <v>77.64963698295422</v>
      </c>
      <c r="AH69" s="44">
        <f>[3]节奏总纲!R68</f>
        <v>63.802491344610679</v>
      </c>
      <c r="AI69" s="44">
        <f>[3]节奏总纲!S68</f>
        <v>46.929918928141667</v>
      </c>
      <c r="AJ69" s="44">
        <f>[3]节奏总纲!T68</f>
        <v>25.993607584841389</v>
      </c>
      <c r="AM69" s="45">
        <v>65</v>
      </c>
      <c r="AN69" s="44">
        <f>[3]节奏总纲!AD68</f>
        <v>60.435397692903535</v>
      </c>
      <c r="AO69" s="44">
        <f>[3]节奏总纲!AE68</f>
        <v>62.466172543912634</v>
      </c>
      <c r="AP69" s="44">
        <f>[3]节奏总纲!AF68</f>
        <v>65.255436396961542</v>
      </c>
      <c r="AQ69" s="44">
        <f>[3]节奏总纲!AG68</f>
        <v>69.789153385637391</v>
      </c>
      <c r="AR69" s="44">
        <f>[3]节奏总纲!AH68</f>
        <v>78.301575047908599</v>
      </c>
      <c r="BF69" s="3">
        <v>65</v>
      </c>
      <c r="BG69" s="44">
        <f>[3]非养成buff汇总!L68</f>
        <v>8.3590684582442246E-3</v>
      </c>
      <c r="BH69" s="44">
        <f>[3]非养成buff汇总!M68</f>
        <v>7.4062446314275355E-3</v>
      </c>
      <c r="BI69" s="44">
        <f>[3]非养成buff汇总!N68</f>
        <v>6.3282635394887217E-3</v>
      </c>
      <c r="BJ69" s="44">
        <f>[3]非养成buff汇总!O68</f>
        <v>5.0124869197208603E-3</v>
      </c>
      <c r="BK69" s="44">
        <f>[3]非养成buff汇总!P68</f>
        <v>3.4192123664148486E-3</v>
      </c>
    </row>
    <row r="70" spans="31:63" x14ac:dyDescent="0.2">
      <c r="AE70" s="44">
        <f>[3]节奏总纲!V69</f>
        <v>66</v>
      </c>
      <c r="AF70" s="44">
        <f>[3]节奏总纲!P69</f>
        <v>96.005860256665443</v>
      </c>
      <c r="AG70" s="44">
        <f>[3]节奏总纲!Q69</f>
        <v>83.352287874836932</v>
      </c>
      <c r="AH70" s="44">
        <f>[3]节奏总纲!R69</f>
        <v>68.490580707105124</v>
      </c>
      <c r="AI70" s="44">
        <f>[3]节奏总纲!S69</f>
        <v>50.163061984107692</v>
      </c>
      <c r="AJ70" s="44">
        <f>[3]节奏总纲!T69</f>
        <v>27.851300060458648</v>
      </c>
      <c r="AM70" s="45">
        <v>66</v>
      </c>
      <c r="AN70" s="44">
        <f>[3]节奏总纲!AD69</f>
        <v>60.653096539355303</v>
      </c>
      <c r="AO70" s="44">
        <f>[3]节奏总纲!AE69</f>
        <v>62.682290092013595</v>
      </c>
      <c r="AP70" s="44">
        <f>[3]节奏总纲!AF69</f>
        <v>65.468742911124906</v>
      </c>
      <c r="AQ70" s="44">
        <f>[3]节奏总纲!AG69</f>
        <v>70.015851474333999</v>
      </c>
      <c r="AR70" s="44">
        <f>[3]节奏总纲!AH69</f>
        <v>78.525279626417301</v>
      </c>
      <c r="BF70" s="3">
        <v>66</v>
      </c>
      <c r="BG70" s="44">
        <f>[3]非养成buff汇总!L69</f>
        <v>8.7668605571649648E-3</v>
      </c>
      <c r="BH70" s="44">
        <f>[3]非养成buff汇总!M69</f>
        <v>7.7713825152002812E-3</v>
      </c>
      <c r="BI70" s="44">
        <f>[3]非养成buff汇总!N69</f>
        <v>6.6402111645779104E-3</v>
      </c>
      <c r="BJ70" s="44">
        <f>[3]非养成buff汇总!O69</f>
        <v>5.243858338337435E-3</v>
      </c>
      <c r="BK70" s="44">
        <f>[3]非养成buff汇总!P69</f>
        <v>3.5824731191857534E-3</v>
      </c>
    </row>
    <row r="71" spans="31:63" x14ac:dyDescent="0.2">
      <c r="AE71" s="44">
        <f>[3]节奏总纲!V70</f>
        <v>67</v>
      </c>
      <c r="AF71" s="44">
        <f>[3]节奏总纲!P70</f>
        <v>102.96830673359811</v>
      </c>
      <c r="AG71" s="44">
        <f>[3]节奏总纲!Q70</f>
        <v>89.469161720823394</v>
      </c>
      <c r="AH71" s="44">
        <f>[3]节奏总纲!R70</f>
        <v>73.292840732975137</v>
      </c>
      <c r="AI71" s="44">
        <f>[3]节奏总纲!S70</f>
        <v>53.625894146857902</v>
      </c>
      <c r="AJ71" s="44">
        <f>[3]节奏总纲!T70</f>
        <v>29.799027968703292</v>
      </c>
      <c r="AM71" s="45">
        <v>67</v>
      </c>
      <c r="AN71" s="44">
        <f>[3]节奏总纲!AD70</f>
        <v>60.870795385807064</v>
      </c>
      <c r="AO71" s="44">
        <f>[3]节奏总纲!AE70</f>
        <v>62.898407640114556</v>
      </c>
      <c r="AP71" s="44">
        <f>[3]节奏总纲!AF70</f>
        <v>65.682049425288255</v>
      </c>
      <c r="AQ71" s="44">
        <f>[3]节奏总纲!AG70</f>
        <v>70.229195678021767</v>
      </c>
      <c r="AR71" s="44">
        <f>[3]节奏总纲!AH70</f>
        <v>78.748984204926018</v>
      </c>
      <c r="BF71" s="3">
        <v>67</v>
      </c>
      <c r="BG71" s="44">
        <f>[3]非养成buff汇总!L70</f>
        <v>9.2071855834095842E-3</v>
      </c>
      <c r="BH71" s="44">
        <f>[3]非养成buff汇总!M70</f>
        <v>8.1659680820130986E-3</v>
      </c>
      <c r="BI71" s="44">
        <f>[3]非养成buff汇总!N70</f>
        <v>6.9621423414517672E-3</v>
      </c>
      <c r="BJ71" s="44">
        <f>[3]非养成buff汇总!O70</f>
        <v>5.4935176644830344E-3</v>
      </c>
      <c r="BK71" s="44">
        <f>[3]非养成buff汇总!P70</f>
        <v>3.754924955364212E-3</v>
      </c>
    </row>
    <row r="72" spans="31:63" x14ac:dyDescent="0.2">
      <c r="AE72" s="44">
        <f>[3]节奏总纲!V71</f>
        <v>68</v>
      </c>
      <c r="AF72" s="44">
        <f>[3]节奏总纲!P71</f>
        <v>110.43047210190386</v>
      </c>
      <c r="AG72" s="44">
        <f>[3]节奏总纲!Q71</f>
        <v>95.831563690032169</v>
      </c>
      <c r="AH72" s="44">
        <f>[3]节奏总纲!R71</f>
        <v>78.251032531409081</v>
      </c>
      <c r="AI72" s="44">
        <f>[3]节奏总纲!S71</f>
        <v>57.412802445779818</v>
      </c>
      <c r="AJ72" s="44">
        <f>[3]节奏总纲!T71</f>
        <v>31.859191201399263</v>
      </c>
      <c r="AM72" s="45">
        <v>68</v>
      </c>
      <c r="AN72" s="44">
        <f>[3]节奏总纲!AD71</f>
        <v>61.082568038258209</v>
      </c>
      <c r="AO72" s="44">
        <f>[3]节奏总纲!AE71</f>
        <v>63.107492392331935</v>
      </c>
      <c r="AP72" s="44">
        <f>[3]节奏总纲!AF71</f>
        <v>65.895355939451605</v>
      </c>
      <c r="AQ72" s="44">
        <f>[3]节奏总纲!AG71</f>
        <v>70.442539881709536</v>
      </c>
      <c r="AR72" s="44">
        <f>[3]节奏总纲!AH71</f>
        <v>78.972688783434734</v>
      </c>
      <c r="BF72" s="3">
        <v>68</v>
      </c>
      <c r="BG72" s="44">
        <f>[3]非养成buff汇总!L71</f>
        <v>9.6824409889253605E-3</v>
      </c>
      <c r="BH72" s="44">
        <f>[3]非养成buff汇总!M71</f>
        <v>8.5792852753828804E-3</v>
      </c>
      <c r="BI72" s="44">
        <f>[3]非养成buff汇总!N71</f>
        <v>7.2968698337727029E-3</v>
      </c>
      <c r="BJ72" s="44">
        <f>[3]非养成buff汇总!O71</f>
        <v>5.7684664692180809E-3</v>
      </c>
      <c r="BK72" s="44">
        <f>[3]非养成buff汇总!P71</f>
        <v>3.9386176410609224E-3</v>
      </c>
    </row>
    <row r="73" spans="31:63" x14ac:dyDescent="0.2">
      <c r="AE73" s="44">
        <f>[3]节奏总纲!V72</f>
        <v>69</v>
      </c>
      <c r="AF73" s="44">
        <f>[3]节奏总纲!P72</f>
        <v>118.42822291671132</v>
      </c>
      <c r="AG73" s="44">
        <f>[3]节奏总纲!Q72</f>
        <v>102.51146975670532</v>
      </c>
      <c r="AH73" s="44">
        <f>[3]节奏总纲!R72</f>
        <v>83.894553114198303</v>
      </c>
      <c r="AI73" s="44">
        <f>[3]节奏总纲!S72</f>
        <v>61.535304627523196</v>
      </c>
      <c r="AJ73" s="44">
        <f>[3]节奏总纲!T72</f>
        <v>34.059956910846175</v>
      </c>
      <c r="AM73" s="45">
        <v>69</v>
      </c>
      <c r="AN73" s="44">
        <f>[3]节奏总纲!AD72</f>
        <v>61.285688244217212</v>
      </c>
      <c r="AO73" s="44">
        <f>[3]节奏总纲!AE72</f>
        <v>63.310338531528565</v>
      </c>
      <c r="AP73" s="44">
        <f>[3]节奏总纲!AF72</f>
        <v>66.106079073217742</v>
      </c>
      <c r="AQ73" s="44">
        <f>[3]节奏总纲!AG72</f>
        <v>70.655884085397304</v>
      </c>
      <c r="AR73" s="44">
        <f>[3]节奏总纲!AH72</f>
        <v>79.188599387584361</v>
      </c>
      <c r="BF73" s="3">
        <v>69</v>
      </c>
      <c r="BG73" s="44">
        <f>[3]非养成buff汇总!L72</f>
        <v>1.019518446452484E-2</v>
      </c>
      <c r="BH73" s="44">
        <f>[3]非养成buff汇总!M72</f>
        <v>9.0161055638947364E-3</v>
      </c>
      <c r="BI73" s="44">
        <f>[3]非养成buff汇总!N72</f>
        <v>7.6803900422357857E-3</v>
      </c>
      <c r="BJ73" s="44">
        <f>[3]非养成buff汇总!O72</f>
        <v>6.0697656977372746E-3</v>
      </c>
      <c r="BK73" s="44">
        <f>[3]非养成buff汇总!P72</f>
        <v>4.1361481216872793E-3</v>
      </c>
    </row>
    <row r="74" spans="31:63" x14ac:dyDescent="0.2">
      <c r="AE74" s="44">
        <f>[3]节奏总纲!V73</f>
        <v>70</v>
      </c>
      <c r="AF74" s="44">
        <f>[3]节奏总纲!P73</f>
        <v>127</v>
      </c>
      <c r="AG74" s="44">
        <f>[3]节奏总纲!Q73</f>
        <v>109.9693</v>
      </c>
      <c r="AH74" s="44">
        <f>[3]节奏总纲!R73</f>
        <v>90.106499999999997</v>
      </c>
      <c r="AI74" s="44">
        <f>[3]节奏总纲!S73</f>
        <v>65.925700000000006</v>
      </c>
      <c r="AJ74" s="44">
        <f>[3]节奏总纲!T73</f>
        <v>36.4998</v>
      </c>
      <c r="AM74" s="45">
        <v>70</v>
      </c>
      <c r="AN74" s="44">
        <f>[3]节奏总纲!AD73</f>
        <v>61.488808450176215</v>
      </c>
      <c r="AO74" s="44">
        <f>[3]节奏总纲!AE73</f>
        <v>63.513184670725188</v>
      </c>
      <c r="AP74" s="44">
        <f>[3]节奏总纲!AF73</f>
        <v>66.314314361313961</v>
      </c>
      <c r="AQ74" s="44">
        <f>[3]节奏总纲!AG73</f>
        <v>70.869228289085072</v>
      </c>
      <c r="AR74" s="44">
        <f>[3]节奏总纲!AH73</f>
        <v>79.403426131671111</v>
      </c>
      <c r="BF74" s="3">
        <v>70</v>
      </c>
      <c r="BG74" s="44">
        <f>[3]非养成buff汇总!L73</f>
        <v>1.0748436245607009E-2</v>
      </c>
      <c r="BH74" s="44">
        <f>[3]非养成buff汇总!M73</f>
        <v>9.5070864866975951E-3</v>
      </c>
      <c r="BI74" s="44">
        <f>[3]非养成buff汇总!N73</f>
        <v>8.1053867359054486E-3</v>
      </c>
      <c r="BJ74" s="44">
        <f>[3]非养成buff汇总!O73</f>
        <v>6.3928087728077941E-3</v>
      </c>
      <c r="BK74" s="44">
        <f>[3]非养成buff汇总!P73</f>
        <v>4.3566142549204693E-3</v>
      </c>
    </row>
    <row r="75" spans="31:63" x14ac:dyDescent="0.2">
      <c r="AE75" s="44">
        <f>[3]节奏总纲!V74</f>
        <v>71</v>
      </c>
      <c r="AF75" s="44">
        <f>[3]节奏总纲!P74</f>
        <v>136.18700320464549</v>
      </c>
      <c r="AG75" s="44">
        <f>[3]节奏总纲!Q74</f>
        <v>118.03327567746625</v>
      </c>
      <c r="AH75" s="44">
        <f>[3]节奏总纲!R74</f>
        <v>96.583822672734584</v>
      </c>
      <c r="AI75" s="44">
        <f>[3]节奏总纲!S74</f>
        <v>70.612961161608681</v>
      </c>
      <c r="AJ75" s="44">
        <f>[3]节奏总纲!T74</f>
        <v>39.126526020694648</v>
      </c>
      <c r="AM75" s="45">
        <v>71</v>
      </c>
      <c r="AN75" s="44">
        <f>[3]节奏总纲!AD74</f>
        <v>61.691928656135218</v>
      </c>
      <c r="AO75" s="44">
        <f>[3]节奏总纲!AE74</f>
        <v>63.716030809921811</v>
      </c>
      <c r="AP75" s="44">
        <f>[3]节奏总纲!AF74</f>
        <v>66.52254964941018</v>
      </c>
      <c r="AQ75" s="44">
        <f>[3]节奏总纲!AG74</f>
        <v>71.07781362467729</v>
      </c>
      <c r="AR75" s="44">
        <f>[3]节奏总纲!AH74</f>
        <v>79.618252875757847</v>
      </c>
      <c r="BF75" s="3">
        <v>71</v>
      </c>
      <c r="BG75" s="44">
        <f>[3]非养成buff汇总!L74</f>
        <v>1.1345175911981274E-2</v>
      </c>
      <c r="BH75" s="44">
        <f>[3]非养成buff汇总!M74</f>
        <v>1.004135603349038E-2</v>
      </c>
      <c r="BI75" s="44">
        <f>[3]非养成buff汇总!N74</f>
        <v>8.551363710300958E-3</v>
      </c>
      <c r="BJ75" s="44">
        <f>[3]非养成buff汇总!O74</f>
        <v>6.7398931313748254E-3</v>
      </c>
      <c r="BK75" s="44">
        <f>[3]非养成buff汇总!P74</f>
        <v>4.595479987745581E-3</v>
      </c>
    </row>
    <row r="76" spans="31:63" x14ac:dyDescent="0.2">
      <c r="AE76" s="44">
        <f>[3]节奏总纲!V75</f>
        <v>72</v>
      </c>
      <c r="AF76" s="44">
        <f>[3]节奏总纲!P75</f>
        <v>146.03338943962044</v>
      </c>
      <c r="AG76" s="44">
        <f>[3]节奏总纲!Q75</f>
        <v>126.581741966263</v>
      </c>
      <c r="AH76" s="44">
        <f>[3]节奏总纲!R75</f>
        <v>103.31862302853146</v>
      </c>
      <c r="AI76" s="44">
        <f>[3]节奏总纲!S75</f>
        <v>75.586882373947532</v>
      </c>
      <c r="AJ76" s="44">
        <f>[3]节奏总纲!T75</f>
        <v>41.896979430227098</v>
      </c>
      <c r="AM76" s="45">
        <v>72</v>
      </c>
      <c r="AN76" s="44">
        <f>[3]节奏总纲!AD75</f>
        <v>61.895048862094221</v>
      </c>
      <c r="AO76" s="44">
        <f>[3]节奏总纲!AE75</f>
        <v>63.918876949118435</v>
      </c>
      <c r="AP76" s="44">
        <f>[3]节奏总纲!AF75</f>
        <v>66.7307849375064</v>
      </c>
      <c r="AQ76" s="44">
        <f>[3]节奏总纲!AG75</f>
        <v>71.278862245535876</v>
      </c>
      <c r="AR76" s="44">
        <f>[3]节奏总纲!AH75</f>
        <v>79.833079619844597</v>
      </c>
      <c r="BF76" s="3">
        <v>72</v>
      </c>
      <c r="BG76" s="44">
        <f>[3]非养成buff汇总!L75</f>
        <v>1.1988515311215661E-2</v>
      </c>
      <c r="BH76" s="44">
        <f>[3]非养成buff汇总!M75</f>
        <v>1.0611063166247027E-2</v>
      </c>
      <c r="BI76" s="44">
        <f>[3]非养成buff汇总!N75</f>
        <v>9.0178016551623903E-3</v>
      </c>
      <c r="BJ76" s="44">
        <f>[3]非养成buff汇总!O75</f>
        <v>7.1103750650886987E-3</v>
      </c>
      <c r="BK76" s="44">
        <f>[3]非养成buff汇总!P75</f>
        <v>4.8489007357627846E-3</v>
      </c>
    </row>
    <row r="77" spans="31:63" x14ac:dyDescent="0.2">
      <c r="AE77" s="44">
        <f>[3]节奏总纲!V76</f>
        <v>73</v>
      </c>
      <c r="AF77" s="44">
        <f>[3]节奏总纲!P76</f>
        <v>156.58648490814926</v>
      </c>
      <c r="AG77" s="44">
        <f>[3]节奏总纲!Q76</f>
        <v>135.41599214856748</v>
      </c>
      <c r="AH77" s="44">
        <f>[3]节奏总纲!R76</f>
        <v>110.58137564213501</v>
      </c>
      <c r="AI77" s="44">
        <f>[3]节奏总纲!S76</f>
        <v>80.955212697513176</v>
      </c>
      <c r="AJ77" s="44">
        <f>[3]节奏总纲!T76</f>
        <v>44.877686574675579</v>
      </c>
      <c r="AM77" s="45">
        <v>73</v>
      </c>
      <c r="AN77" s="44">
        <f>[3]节奏总纲!AD76</f>
        <v>62.091594979242075</v>
      </c>
      <c r="AO77" s="44">
        <f>[3]节奏总纲!AE76</f>
        <v>64.114306430026588</v>
      </c>
      <c r="AP77" s="44">
        <f>[3]节奏总纲!AF76</f>
        <v>66.939020225602619</v>
      </c>
      <c r="AQ77" s="44">
        <f>[3]节奏总纲!AG76</f>
        <v>71.479910866394462</v>
      </c>
      <c r="AR77" s="44">
        <f>[3]节奏总纲!AH76</f>
        <v>80.043898354812981</v>
      </c>
      <c r="BF77" s="3">
        <v>73</v>
      </c>
      <c r="BG77" s="44">
        <f>[3]非养成buff汇总!L76</f>
        <v>1.2681929885291033E-2</v>
      </c>
      <c r="BH77" s="44">
        <f>[3]非养成buff汇总!M76</f>
        <v>1.1203146674125855E-2</v>
      </c>
      <c r="BI77" s="44">
        <f>[3]非养成buff汇总!N76</f>
        <v>9.5236498621370114E-3</v>
      </c>
      <c r="BJ77" s="44">
        <f>[3]非养成buff汇总!O76</f>
        <v>7.5124964602129984E-3</v>
      </c>
      <c r="BK77" s="44">
        <f>[3]非养成buff汇总!P76</f>
        <v>5.1230963112358667E-3</v>
      </c>
    </row>
    <row r="78" spans="31:63" x14ac:dyDescent="0.2">
      <c r="AE78" s="44">
        <f>[3]节奏总纲!V77</f>
        <v>74</v>
      </c>
      <c r="AF78" s="44">
        <f>[3]节奏总纲!P77</f>
        <v>167.89701257893043</v>
      </c>
      <c r="AG78" s="44">
        <f>[3]节奏总纲!Q77</f>
        <v>145.16375707574326</v>
      </c>
      <c r="AH78" s="44">
        <f>[3]节奏总纲!R77</f>
        <v>118.70318789330381</v>
      </c>
      <c r="AI78" s="44">
        <f>[3]节奏总纲!S77</f>
        <v>86.869914308338593</v>
      </c>
      <c r="AJ78" s="44">
        <f>[3]节奏总纲!T77</f>
        <v>48.169652908895138</v>
      </c>
      <c r="AM78" s="45">
        <v>74</v>
      </c>
      <c r="AN78" s="44">
        <f>[3]节奏总纲!AD77</f>
        <v>62.281112832649576</v>
      </c>
      <c r="AO78" s="44">
        <f>[3]节奏总纲!AE77</f>
        <v>64.304793036447776</v>
      </c>
      <c r="AP78" s="44">
        <f>[3]节奏总纲!AF77</f>
        <v>67.14262442756818</v>
      </c>
      <c r="AQ78" s="44">
        <f>[3]节奏总纲!AG77</f>
        <v>71.680959487253048</v>
      </c>
      <c r="AR78" s="44">
        <f>[3]节奏总纲!AH77</f>
        <v>80.24075196383977</v>
      </c>
      <c r="BF78" s="3">
        <v>74</v>
      </c>
      <c r="BG78" s="44">
        <f>[3]非养成buff汇总!L77</f>
        <v>1.3429152456940652E-2</v>
      </c>
      <c r="BH78" s="44">
        <f>[3]非养成buff汇总!M77</f>
        <v>1.1860005946522784E-2</v>
      </c>
      <c r="BI78" s="44">
        <f>[3]非养成buff汇总!N77</f>
        <v>1.0092405777884297E-2</v>
      </c>
      <c r="BJ78" s="44">
        <f>[3]非养成buff汇总!O77</f>
        <v>7.9579524540957756E-3</v>
      </c>
      <c r="BK78" s="44">
        <f>[3]非养成buff汇总!P77</f>
        <v>5.4275705382829109E-3</v>
      </c>
    </row>
    <row r="79" spans="31:63" x14ac:dyDescent="0.2">
      <c r="AE79" s="44">
        <f>[3]节奏总纲!V78</f>
        <v>75</v>
      </c>
      <c r="AF79" s="44">
        <f>[3]节奏总纲!P78</f>
        <v>180.01933598375612</v>
      </c>
      <c r="AG79" s="44">
        <f>[3]节奏总纲!Q78</f>
        <v>155.75272949314578</v>
      </c>
      <c r="AH79" s="44">
        <f>[3]节奏总纲!R78</f>
        <v>127.38168214210583</v>
      </c>
      <c r="AI79" s="44">
        <f>[3]节奏总纲!S78</f>
        <v>93.214012172388934</v>
      </c>
      <c r="AJ79" s="44">
        <f>[3]节奏总纲!T78</f>
        <v>51.755559095329879</v>
      </c>
      <c r="AM79" s="45">
        <v>75</v>
      </c>
      <c r="AN79" s="44">
        <f>[3]节奏总纲!AD78</f>
        <v>62.470630686057078</v>
      </c>
      <c r="AO79" s="44">
        <f>[3]节奏总纲!AE78</f>
        <v>64.495279642868965</v>
      </c>
      <c r="AP79" s="44">
        <f>[3]节奏总纲!AF78</f>
        <v>67.344310856946692</v>
      </c>
      <c r="AQ79" s="44">
        <f>[3]节奏总纲!AG78</f>
        <v>71.882008108111634</v>
      </c>
      <c r="AR79" s="44">
        <f>[3]节奏总纲!AH78</f>
        <v>80.437605572866573</v>
      </c>
      <c r="BF79" s="3">
        <v>75</v>
      </c>
      <c r="BG79" s="44">
        <f>[3]非养成buff汇总!L78</f>
        <v>1.4234068294683218E-2</v>
      </c>
      <c r="BH79" s="44">
        <f>[3]非养成buff汇总!M78</f>
        <v>1.2577170135758108E-2</v>
      </c>
      <c r="BI79" s="44">
        <f>[3]非养成buff汇总!N78</f>
        <v>1.0703228032782067E-2</v>
      </c>
      <c r="BJ79" s="44">
        <f>[3]非养成buff汇总!O78</f>
        <v>8.4381714460441612E-3</v>
      </c>
      <c r="BK79" s="44">
        <f>[3]非养成buff汇总!P78</f>
        <v>5.760913711866278E-3</v>
      </c>
    </row>
    <row r="80" spans="31:63" x14ac:dyDescent="0.2">
      <c r="AE80" s="44">
        <f>[3]节奏总纲!V79</f>
        <v>76</v>
      </c>
      <c r="AF80" s="44">
        <f>[3]节奏总纲!P79</f>
        <v>193.01172051333091</v>
      </c>
      <c r="AG80" s="44">
        <f>[3]节奏总纲!Q79</f>
        <v>166.97443941608256</v>
      </c>
      <c r="AH80" s="44">
        <f>[3]节奏总纲!R79</f>
        <v>136.51718991907896</v>
      </c>
      <c r="AI80" s="44">
        <f>[3]节奏总纲!S79</f>
        <v>100.0379747420594</v>
      </c>
      <c r="AJ80" s="44">
        <f>[3]节奏总纲!T79</f>
        <v>55.664580196044632</v>
      </c>
      <c r="AM80" s="45">
        <v>76</v>
      </c>
      <c r="AN80" s="44">
        <f>[3]节奏总纲!AD79</f>
        <v>62.660148539464579</v>
      </c>
      <c r="AO80" s="44">
        <f>[3]节奏总纲!AE79</f>
        <v>64.685766249290154</v>
      </c>
      <c r="AP80" s="44">
        <f>[3]节奏总纲!AF79</f>
        <v>67.545997286325218</v>
      </c>
      <c r="AQ80" s="44">
        <f>[3]节奏总纲!AG79</f>
        <v>72.076954583856178</v>
      </c>
      <c r="AR80" s="44">
        <f>[3]节奏总纲!AH79</f>
        <v>80.634459181893376</v>
      </c>
      <c r="BF80" s="3">
        <v>76</v>
      </c>
      <c r="BG80" s="44">
        <f>[3]非养成buff汇总!L79</f>
        <v>1.5101242516660273E-2</v>
      </c>
      <c r="BH80" s="44">
        <f>[3]非养成buff汇总!M79</f>
        <v>1.334114083724975E-2</v>
      </c>
      <c r="BI80" s="44">
        <f>[3]非养成buff汇总!N79</f>
        <v>1.1349560616356589E-2</v>
      </c>
      <c r="BJ80" s="44">
        <f>[3]非养成buff汇总!O79</f>
        <v>8.9574004942069574E-3</v>
      </c>
      <c r="BK80" s="44">
        <f>[3]非养成buff汇总!P79</f>
        <v>6.1261833245061376E-3</v>
      </c>
    </row>
    <row r="81" spans="31:63" x14ac:dyDescent="0.2">
      <c r="AE81" s="44">
        <f>[3]节奏总纲!V80</f>
        <v>77</v>
      </c>
      <c r="AF81" s="44">
        <f>[3]节奏总纲!P80</f>
        <v>206.93661346719625</v>
      </c>
      <c r="AG81" s="44">
        <f>[3]节奏总纲!Q80</f>
        <v>179.12433261720508</v>
      </c>
      <c r="AH81" s="44">
        <f>[3]节奏总纲!R80</f>
        <v>146.53181599612165</v>
      </c>
      <c r="AI81" s="44">
        <f>[3]节奏总纲!S80</f>
        <v>107.42079605082158</v>
      </c>
      <c r="AJ81" s="44">
        <f>[3]节奏总纲!T80</f>
        <v>59.535663694512365</v>
      </c>
      <c r="AM81" s="45">
        <v>77</v>
      </c>
      <c r="AN81" s="44">
        <f>[3]节奏总纲!AD80</f>
        <v>62.849666392872081</v>
      </c>
      <c r="AO81" s="44">
        <f>[3]节奏总纲!AE80</f>
        <v>64.876252855711357</v>
      </c>
      <c r="AP81" s="44">
        <f>[3]节奏总纲!AF80</f>
        <v>67.747683715703729</v>
      </c>
      <c r="AQ81" s="44">
        <f>[3]节奏总纲!AG80</f>
        <v>72.263232241847945</v>
      </c>
      <c r="AR81" s="44">
        <f>[3]节奏总纲!AH80</f>
        <v>80.83131279092018</v>
      </c>
      <c r="BF81" s="3">
        <v>77</v>
      </c>
      <c r="BG81" s="44">
        <f>[3]非养成buff汇总!L80</f>
        <v>1.603521285641657E-2</v>
      </c>
      <c r="BH81" s="44">
        <f>[3]非养成buff汇总!M80</f>
        <v>1.4172356755176306E-2</v>
      </c>
      <c r="BI81" s="44">
        <f>[3]非养成buff汇总!N80</f>
        <v>1.2061563615283641E-2</v>
      </c>
      <c r="BJ81" s="44">
        <f>[3]非养成buff汇总!O80</f>
        <v>9.521906319120841E-3</v>
      </c>
      <c r="BK81" s="44">
        <f>[3]非养成buff汇总!P80</f>
        <v>6.4896811305700198E-3</v>
      </c>
    </row>
    <row r="82" spans="31:63" x14ac:dyDescent="0.2">
      <c r="AE82" s="44">
        <f>[3]节奏总纲!V81</f>
        <v>78</v>
      </c>
      <c r="AF82" s="44">
        <f>[3]节奏总纲!P81</f>
        <v>221.86094420380775</v>
      </c>
      <c r="AG82" s="44">
        <f>[3]节奏总纲!Q81</f>
        <v>192.04283330281601</v>
      </c>
      <c r="AH82" s="44">
        <f>[3]节奏总纲!R81</f>
        <v>157.23285115723854</v>
      </c>
      <c r="AI82" s="44">
        <f>[3]节奏总纲!S81</f>
        <v>115.1680161361966</v>
      </c>
      <c r="AJ82" s="44">
        <f>[3]节奏总纲!T81</f>
        <v>63.651904892072437</v>
      </c>
      <c r="AM82" s="45">
        <v>78</v>
      </c>
      <c r="AN82" s="44">
        <f>[3]节奏总纲!AD81</f>
        <v>63.036560194527354</v>
      </c>
      <c r="AO82" s="44">
        <f>[3]节奏总纲!AE81</f>
        <v>65.061438622789353</v>
      </c>
      <c r="AP82" s="44">
        <f>[3]节奏总纲!AF81</f>
        <v>67.949370145082256</v>
      </c>
      <c r="AQ82" s="44">
        <f>[3]节奏总纲!AG81</f>
        <v>72.449509899839711</v>
      </c>
      <c r="AR82" s="44">
        <f>[3]节奏总纲!AH81</f>
        <v>81.026624803116562</v>
      </c>
      <c r="BF82" s="3">
        <v>78</v>
      </c>
      <c r="BG82" s="44">
        <f>[3]非养成buff汇总!L81</f>
        <v>1.7040970960535935E-2</v>
      </c>
      <c r="BH82" s="44">
        <f>[3]非养成buff汇总!M81</f>
        <v>1.5060352654400545E-2</v>
      </c>
      <c r="BI82" s="44">
        <f>[3]非养成buff汇总!N81</f>
        <v>1.2825980607056593E-2</v>
      </c>
      <c r="BJ82" s="44">
        <f>[3]非养成buff汇总!O81</f>
        <v>1.0117087815427974E-2</v>
      </c>
      <c r="BK82" s="44">
        <f>[3]非养成buff汇总!P81</f>
        <v>6.8780349014979352E-3</v>
      </c>
    </row>
    <row r="83" spans="31:63" x14ac:dyDescent="0.2">
      <c r="AE83" s="44">
        <f>[3]节奏总纲!V82</f>
        <v>79</v>
      </c>
      <c r="AF83" s="44">
        <f>[3]节奏总纲!P82</f>
        <v>237.85644583342264</v>
      </c>
      <c r="AG83" s="44">
        <f>[3]节奏总纲!Q82</f>
        <v>206.07882467007735</v>
      </c>
      <c r="AH83" s="44">
        <f>[3]节奏总纲!R82</f>
        <v>168.73536267423003</v>
      </c>
      <c r="AI83" s="44">
        <f>[3]节奏总纲!S82</f>
        <v>123.11449636337954</v>
      </c>
      <c r="AJ83" s="44">
        <f>[3]节奏总纲!T82</f>
        <v>68.122086086692235</v>
      </c>
      <c r="AM83" s="45">
        <v>79</v>
      </c>
      <c r="AN83" s="44">
        <f>[3]节奏总纲!AD82</f>
        <v>63.213386604241791</v>
      </c>
      <c r="AO83" s="44">
        <f>[3]节奏总纲!AE82</f>
        <v>65.23679566619937</v>
      </c>
      <c r="AP83" s="44">
        <f>[3]节奏总纲!AF82</f>
        <v>68.132712808893615</v>
      </c>
      <c r="AQ83" s="44">
        <f>[3]节奏总纲!AG82</f>
        <v>72.635787557831478</v>
      </c>
      <c r="AR83" s="44">
        <f>[3]节奏总纲!AH82</f>
        <v>81.212704266341873</v>
      </c>
      <c r="BF83" s="3">
        <v>79</v>
      </c>
      <c r="BG83" s="44">
        <f>[3]非养成buff汇总!L82</f>
        <v>1.8123269715390689E-2</v>
      </c>
      <c r="BH83" s="44">
        <f>[3]非养成buff汇总!M82</f>
        <v>1.6029059923377324E-2</v>
      </c>
      <c r="BI83" s="44">
        <f>[3]非养成buff汇总!N82</f>
        <v>1.3650968996396194E-2</v>
      </c>
      <c r="BJ83" s="44">
        <f>[3]非养成buff汇总!O82</f>
        <v>1.0730043324679124E-2</v>
      </c>
      <c r="BK83" s="44">
        <f>[3]非养成buff汇总!P82</f>
        <v>7.301485213599219E-3</v>
      </c>
    </row>
    <row r="84" spans="31:63" x14ac:dyDescent="0.2">
      <c r="AE84" s="44">
        <f>[3]节奏总纲!V83</f>
        <v>80</v>
      </c>
      <c r="AF84" s="44">
        <f>[3]节奏总纲!P83</f>
        <v>255</v>
      </c>
      <c r="AG84" s="44">
        <f>[3]节奏总纲!Q83</f>
        <v>221.08500000000001</v>
      </c>
      <c r="AH84" s="44">
        <f>[3]节奏总纲!R83</f>
        <v>180.33600000000001</v>
      </c>
      <c r="AI84" s="44">
        <f>[3]节奏总纲!S83</f>
        <v>131.58000000000001</v>
      </c>
      <c r="AJ84" s="44">
        <f>[3]节奏总纲!T83</f>
        <v>72.777000000000001</v>
      </c>
      <c r="AM84" s="45">
        <v>80</v>
      </c>
      <c r="AN84" s="44">
        <f>[3]节奏总纲!AD83</f>
        <v>63.39021301395622</v>
      </c>
      <c r="AO84" s="44">
        <f>[3]节奏总纲!AE83</f>
        <v>65.412152709609373</v>
      </c>
      <c r="AP84" s="44">
        <f>[3]节奏总纲!AF83</f>
        <v>68.309907165737044</v>
      </c>
      <c r="AQ84" s="44">
        <f>[3]节奏总纲!AG83</f>
        <v>72.822065215823244</v>
      </c>
      <c r="AR84" s="44">
        <f>[3]节奏总纲!AH83</f>
        <v>81.398783729567185</v>
      </c>
      <c r="BF84" s="3">
        <v>80</v>
      </c>
      <c r="BG84" s="44">
        <f>[3]非养成buff汇总!L83</f>
        <v>1.9287338096825257E-2</v>
      </c>
      <c r="BH84" s="44">
        <f>[3]非养成buff汇总!M83</f>
        <v>1.7068376411618694E-2</v>
      </c>
      <c r="BI84" s="44">
        <f>[3]非养成buff汇总!N83</f>
        <v>1.4485928368487784E-2</v>
      </c>
      <c r="BJ84" s="44">
        <f>[3]非养成buff汇总!O83</f>
        <v>1.1385335950900945E-2</v>
      </c>
      <c r="BK84" s="44">
        <f>[3]非养成buff汇总!P83</f>
        <v>7.7439893333974136E-3</v>
      </c>
    </row>
    <row r="85" spans="31:63" x14ac:dyDescent="0.2">
      <c r="AE85" s="44">
        <f>[3]节奏总纲!V84</f>
        <v>81</v>
      </c>
      <c r="AF85" s="44">
        <f>[3]节奏总纲!P84</f>
        <v>273.37400640929098</v>
      </c>
      <c r="AG85" s="44">
        <f>[3]节奏总纲!Q84</f>
        <v>236.35916594147301</v>
      </c>
      <c r="AH85" s="44">
        <f>[3]节奏总纲!R84</f>
        <v>192.67399971726829</v>
      </c>
      <c r="AI85" s="44">
        <f>[3]节奏总纲!S84</f>
        <v>140.76027590014394</v>
      </c>
      <c r="AJ85" s="44">
        <f>[3]节奏总纲!T84</f>
        <v>77.856917025366073</v>
      </c>
      <c r="AM85" s="45">
        <v>81</v>
      </c>
      <c r="AN85" s="44">
        <f>[3]节奏总纲!AD84</f>
        <v>63.567039423670657</v>
      </c>
      <c r="AO85" s="44">
        <f>[3]节奏总纲!AE84</f>
        <v>65.58750975301939</v>
      </c>
      <c r="AP85" s="44">
        <f>[3]节奏总纲!AF84</f>
        <v>68.487101522580488</v>
      </c>
      <c r="AQ85" s="44">
        <f>[3]节奏总纲!AG84</f>
        <v>73.007572199822363</v>
      </c>
      <c r="AR85" s="44">
        <f>[3]节奏总纲!AH84</f>
        <v>81.584863192792497</v>
      </c>
      <c r="BF85" s="3">
        <v>81</v>
      </c>
      <c r="BG85" s="44">
        <f>[3]非养成buff汇总!L84</f>
        <v>2.0504415229226833E-2</v>
      </c>
      <c r="BH85" s="44">
        <f>[3]非养成buff汇总!M84</f>
        <v>1.8100357919797725E-2</v>
      </c>
      <c r="BI85" s="44">
        <f>[3]非养成buff汇总!N84</f>
        <v>1.5352221478429419E-2</v>
      </c>
      <c r="BJ85" s="44">
        <f>[3]非养成buff汇总!O84</f>
        <v>1.2078561920506032E-2</v>
      </c>
      <c r="BK85" s="44">
        <f>[3]非养成buff汇总!P84</f>
        <v>8.2150739184186673E-3</v>
      </c>
    </row>
    <row r="86" spans="31:63" x14ac:dyDescent="0.2">
      <c r="AE86" s="44">
        <f>[3]节奏总纲!V85</f>
        <v>82</v>
      </c>
      <c r="AF86" s="44">
        <f>[3]节奏总纲!P85</f>
        <v>293.06677887924064</v>
      </c>
      <c r="AG86" s="44">
        <f>[3]节奏总纲!Q85</f>
        <v>253.15108359588808</v>
      </c>
      <c r="AH86" s="44">
        <f>[3]节奏总纲!R85</f>
        <v>206.37762568676126</v>
      </c>
      <c r="AI86" s="44">
        <f>[3]节奏总纲!S85</f>
        <v>150.81216441125721</v>
      </c>
      <c r="AJ86" s="44">
        <f>[3]节奏总纲!T85</f>
        <v>83.230965201704336</v>
      </c>
      <c r="AM86" s="45">
        <v>82</v>
      </c>
      <c r="AN86" s="44">
        <f>[3]节奏总纲!AD85</f>
        <v>63.743865833385094</v>
      </c>
      <c r="AO86" s="44">
        <f>[3]节奏总纲!AE85</f>
        <v>65.762866796429392</v>
      </c>
      <c r="AP86" s="44">
        <f>[3]节奏总纲!AF85</f>
        <v>68.664295879423918</v>
      </c>
      <c r="AQ86" s="44">
        <f>[3]节奏总纲!AG85</f>
        <v>73.176642436293761</v>
      </c>
      <c r="AR86" s="44">
        <f>[3]节奏总纲!AH85</f>
        <v>81.770942656017823</v>
      </c>
      <c r="BF86" s="3">
        <v>82</v>
      </c>
      <c r="BG86" s="44">
        <f>[3]非养成buff汇总!L85</f>
        <v>2.1776852932417965E-2</v>
      </c>
      <c r="BH86" s="44">
        <f>[3]非养成buff汇总!M85</f>
        <v>1.9207058489677482E-2</v>
      </c>
      <c r="BI86" s="44">
        <f>[3]非养成buff汇总!N85</f>
        <v>1.6290800899049718E-2</v>
      </c>
      <c r="BJ86" s="44">
        <f>[3]非养成buff汇总!O85</f>
        <v>1.2818988806676498E-2</v>
      </c>
      <c r="BK86" s="44">
        <f>[3]非养成buff汇总!P85</f>
        <v>8.7012115681722631E-3</v>
      </c>
    </row>
    <row r="87" spans="31:63" x14ac:dyDescent="0.2">
      <c r="AE87" s="44">
        <f>[3]节奏总纲!V86</f>
        <v>83</v>
      </c>
      <c r="AF87" s="44">
        <f>[3]节奏总纲!P86</f>
        <v>314.1729698162988</v>
      </c>
      <c r="AG87" s="44">
        <f>[3]节奏总纲!Q86</f>
        <v>271.53969781222702</v>
      </c>
      <c r="AH87" s="44">
        <f>[3]节奏总纲!R86</f>
        <v>221.55477831445393</v>
      </c>
      <c r="AI87" s="44">
        <f>[3]节奏总纲!S86</f>
        <v>161.57915837652246</v>
      </c>
      <c r="AJ87" s="44">
        <f>[3]节奏总纲!T86</f>
        <v>89.193706130847232</v>
      </c>
      <c r="AM87" s="45">
        <v>83</v>
      </c>
      <c r="AN87" s="44">
        <f>[3]节奏总纲!AD86</f>
        <v>63.920692243099523</v>
      </c>
      <c r="AO87" s="44">
        <f>[3]节奏总纲!AE86</f>
        <v>65.938223839839395</v>
      </c>
      <c r="AP87" s="44">
        <f>[3]节奏总纲!AF86</f>
        <v>68.841490236267347</v>
      </c>
      <c r="AQ87" s="44">
        <f>[3]节奏总纲!AG86</f>
        <v>73.34571267276516</v>
      </c>
      <c r="AR87" s="44">
        <f>[3]节奏总纲!AH86</f>
        <v>81.957022119243135</v>
      </c>
      <c r="BF87" s="3">
        <v>83</v>
      </c>
      <c r="BG87" s="44">
        <f>[3]非养成buff汇总!L86</f>
        <v>2.3107424201927868E-2</v>
      </c>
      <c r="BH87" s="44">
        <f>[3]非养成buff汇总!M86</f>
        <v>2.038949396901309E-2</v>
      </c>
      <c r="BI87" s="44">
        <f>[3]非养成buff汇总!N86</f>
        <v>1.7305002859866466E-2</v>
      </c>
      <c r="BJ87" s="44">
        <f>[3]非养成buff汇总!O86</f>
        <v>1.3592786801490262E-2</v>
      </c>
      <c r="BK87" s="44">
        <f>[3]非养成buff汇总!P86</f>
        <v>9.2274738628758228E-3</v>
      </c>
    </row>
    <row r="88" spans="31:63" x14ac:dyDescent="0.2">
      <c r="AE88" s="44">
        <f>[3]节奏总纲!V87</f>
        <v>84</v>
      </c>
      <c r="AF88" s="44">
        <f>[3]节奏总纲!P87</f>
        <v>336.79402515786086</v>
      </c>
      <c r="AG88" s="44">
        <f>[3]节奏总纲!Q87</f>
        <v>291.2594729565181</v>
      </c>
      <c r="AH88" s="44">
        <f>[3]节奏总纲!R87</f>
        <v>237.27139072371298</v>
      </c>
      <c r="AI88" s="44">
        <f>[3]节奏总纲!S87</f>
        <v>172.97741132107731</v>
      </c>
      <c r="AJ88" s="44">
        <f>[3]节奏总纲!T87</f>
        <v>95.64950314483248</v>
      </c>
      <c r="AM88" s="45">
        <v>84</v>
      </c>
      <c r="AN88" s="44">
        <f>[3]节奏总纲!AD87</f>
        <v>64.090988120365651</v>
      </c>
      <c r="AO88" s="44">
        <f>[3]节奏总纲!AE87</f>
        <v>66.105889403880397</v>
      </c>
      <c r="AP88" s="44">
        <f>[3]节奏总纲!AF87</f>
        <v>69.01697485309198</v>
      </c>
      <c r="AQ88" s="44">
        <f>[3]节奏总纲!AG87</f>
        <v>73.514782909236544</v>
      </c>
      <c r="AR88" s="44">
        <f>[3]节奏总纲!AH87</f>
        <v>82.128973371044353</v>
      </c>
      <c r="BF88" s="3">
        <v>84</v>
      </c>
      <c r="BG88" s="44">
        <f>[3]非养成buff汇总!L87</f>
        <v>2.440441307420211E-2</v>
      </c>
      <c r="BH88" s="44">
        <f>[3]非养成buff汇总!M87</f>
        <v>2.1542749425511709E-2</v>
      </c>
      <c r="BI88" s="44">
        <f>[3]非养成buff汇总!N87</f>
        <v>1.8260189404555923E-2</v>
      </c>
      <c r="BJ88" s="44">
        <f>[3]非养成buff汇总!O87</f>
        <v>1.4337804396404766E-2</v>
      </c>
      <c r="BK88" s="44">
        <f>[3]非养成buff汇总!P87</f>
        <v>9.7456784942389994E-3</v>
      </c>
    </row>
    <row r="89" spans="31:63" x14ac:dyDescent="0.2">
      <c r="AE89" s="44">
        <f>[3]节奏总纲!V88</f>
        <v>85</v>
      </c>
      <c r="AF89" s="44">
        <f>[3]节奏总纲!P88</f>
        <v>361.0386719675123</v>
      </c>
      <c r="AG89" s="44">
        <f>[3]节奏总纲!Q88</f>
        <v>311.72078937675008</v>
      </c>
      <c r="AH89" s="44">
        <f>[3]节奏总纲!R88</f>
        <v>253.91849799475142</v>
      </c>
      <c r="AI89" s="44">
        <f>[3]节奏总纲!S88</f>
        <v>185.57387739130132</v>
      </c>
      <c r="AJ89" s="44">
        <f>[3]节奏总纲!T88</f>
        <v>102.53498283877349</v>
      </c>
      <c r="AM89" s="45">
        <v>85</v>
      </c>
      <c r="AN89" s="44">
        <f>[3]节奏总纲!AD88</f>
        <v>64.255972994404218</v>
      </c>
      <c r="AO89" s="44">
        <f>[3]节奏总纲!AE88</f>
        <v>66.269371604948859</v>
      </c>
      <c r="AP89" s="44">
        <f>[3]节奏总纲!AF88</f>
        <v>69.17795498031839</v>
      </c>
      <c r="AQ89" s="44">
        <f>[3]节奏总纲!AG88</f>
        <v>73.683853145707943</v>
      </c>
      <c r="AR89" s="44">
        <f>[3]节奏总纲!AH88</f>
        <v>82.296681479091191</v>
      </c>
      <c r="BF89" s="3">
        <v>85</v>
      </c>
      <c r="BG89" s="44">
        <f>[3]非养成buff汇总!L88</f>
        <v>2.576707245001119E-2</v>
      </c>
      <c r="BH89" s="44">
        <f>[3]非养成buff汇总!M88</f>
        <v>2.2715768813170209E-2</v>
      </c>
      <c r="BI89" s="44">
        <f>[3]非养成buff汇总!N88</f>
        <v>1.9251971103829299E-2</v>
      </c>
      <c r="BJ89" s="44">
        <f>[3]非养成buff汇总!O88</f>
        <v>1.5144900070317959E-2</v>
      </c>
      <c r="BK89" s="44">
        <f>[3]非养成buff汇总!P88</f>
        <v>1.028747186206069E-2</v>
      </c>
    </row>
    <row r="90" spans="31:63" x14ac:dyDescent="0.2">
      <c r="AE90" s="44">
        <f>[3]节奏总纲!V89</f>
        <v>86</v>
      </c>
      <c r="AF90" s="44">
        <f>[3]节奏总纲!P89</f>
        <v>387.02344102666189</v>
      </c>
      <c r="AG90" s="44">
        <f>[3]节奏总纲!Q89</f>
        <v>334.00122960600919</v>
      </c>
      <c r="AH90" s="44">
        <f>[3]节奏总纲!R89</f>
        <v>272.23228841815398</v>
      </c>
      <c r="AI90" s="44">
        <f>[3]节奏总纲!S89</f>
        <v>199.39447681693619</v>
      </c>
      <c r="AJ90" s="44">
        <f>[3]节奏总纲!T89</f>
        <v>108.94709864900531</v>
      </c>
      <c r="AM90" s="45">
        <v>86</v>
      </c>
      <c r="AN90" s="44">
        <f>[3]节奏总纲!AD89</f>
        <v>64.420957868442798</v>
      </c>
      <c r="AO90" s="44">
        <f>[3]节奏总纲!AE89</f>
        <v>66.43285380601732</v>
      </c>
      <c r="AP90" s="44">
        <f>[3]节奏总纲!AF89</f>
        <v>69.338935107544785</v>
      </c>
      <c r="AQ90" s="44">
        <f>[3]节奏总纲!AG89</f>
        <v>73.852923382179341</v>
      </c>
      <c r="AR90" s="44">
        <f>[3]节奏总纲!AH89</f>
        <v>82.464389587138029</v>
      </c>
      <c r="BF90" s="3">
        <v>86</v>
      </c>
      <c r="BG90" s="44">
        <f>[3]非养成buff汇总!L89</f>
        <v>2.7199016352178959E-2</v>
      </c>
      <c r="BH90" s="44">
        <f>[3]非养成buff汇总!M89</f>
        <v>2.3968134276195957E-2</v>
      </c>
      <c r="BI90" s="44">
        <f>[3]非养成buff汇总!N89</f>
        <v>2.0321743157236252E-2</v>
      </c>
      <c r="BJ90" s="44">
        <f>[3]非养成buff汇总!O89</f>
        <v>1.6013138239013746E-2</v>
      </c>
      <c r="BK90" s="44">
        <f>[3]非养成buff汇总!P89</f>
        <v>1.0782165740577603E-2</v>
      </c>
    </row>
    <row r="91" spans="31:63" x14ac:dyDescent="0.2">
      <c r="AE91" s="44">
        <f>[3]节奏总纲!V90</f>
        <v>87</v>
      </c>
      <c r="AF91" s="44">
        <f>[3]节奏总纲!P90</f>
        <v>414.87322693439216</v>
      </c>
      <c r="AG91" s="44">
        <f>[3]节奏总纲!Q90</f>
        <v>358.28451878054108</v>
      </c>
      <c r="AH91" s="44">
        <f>[3]节奏总纲!R90</f>
        <v>292.4026503433596</v>
      </c>
      <c r="AI91" s="44">
        <f>[3]节奏总纲!S90</f>
        <v>212.58104148118252</v>
      </c>
      <c r="AJ91" s="44">
        <f>[3]节奏总纲!T90</f>
        <v>115.74963031469542</v>
      </c>
      <c r="AM91" s="45">
        <v>87</v>
      </c>
      <c r="AN91" s="44">
        <f>[3]节奏总纲!AD90</f>
        <v>64.585942742481365</v>
      </c>
      <c r="AO91" s="44">
        <f>[3]节奏总纲!AE90</f>
        <v>66.596336007085796</v>
      </c>
      <c r="AP91" s="44">
        <f>[3]节奏总纲!AF90</f>
        <v>69.49991523477118</v>
      </c>
      <c r="AQ91" s="44">
        <f>[3]节奏总纲!AG90</f>
        <v>74.02050499447661</v>
      </c>
      <c r="AR91" s="44">
        <f>[3]节奏总纲!AH90</f>
        <v>82.632097695184868</v>
      </c>
      <c r="BF91" s="3">
        <v>87</v>
      </c>
      <c r="BG91" s="44">
        <f>[3]非养成buff汇总!L90</f>
        <v>2.8704117587566177E-2</v>
      </c>
      <c r="BH91" s="44">
        <f>[3]非养成buff汇总!M90</f>
        <v>2.5306736476948328E-2</v>
      </c>
      <c r="BI91" s="44">
        <f>[3]非养成buff汇总!N90</f>
        <v>2.1477225750803051E-2</v>
      </c>
      <c r="BJ91" s="44">
        <f>[3]非养成buff汇总!O90</f>
        <v>1.6825557799758886E-2</v>
      </c>
      <c r="BK91" s="44">
        <f>[3]非养成buff汇总!P90</f>
        <v>1.1296851863724013E-2</v>
      </c>
    </row>
    <row r="92" spans="31:63" x14ac:dyDescent="0.2">
      <c r="AE92" s="44">
        <f>[3]节奏总纲!V91</f>
        <v>88</v>
      </c>
      <c r="AF92" s="44">
        <f>[3]节奏总纲!P91</f>
        <v>444.72188840761549</v>
      </c>
      <c r="AG92" s="44">
        <f>[3]节奏总纲!Q91</f>
        <v>384.7733778502689</v>
      </c>
      <c r="AH92" s="44">
        <f>[3]节奏总纲!R91</f>
        <v>312.90632068359827</v>
      </c>
      <c r="AI92" s="44">
        <f>[3]节奏总纲!S91</f>
        <v>226.0076636887502</v>
      </c>
      <c r="AJ92" s="44">
        <f>[3]节奏总纲!T91</f>
        <v>123.1879630889095</v>
      </c>
      <c r="AM92" s="45">
        <v>88</v>
      </c>
      <c r="AN92" s="44">
        <f>[3]节奏总纲!AD91</f>
        <v>64.750927616519931</v>
      </c>
      <c r="AO92" s="44">
        <f>[3]节奏总纲!AE91</f>
        <v>66.759818208154257</v>
      </c>
      <c r="AP92" s="44">
        <f>[3]节奏总纲!AF91</f>
        <v>69.660895361997589</v>
      </c>
      <c r="AQ92" s="44">
        <f>[3]节奏总纲!AG91</f>
        <v>74.178131818877702</v>
      </c>
      <c r="AR92" s="44">
        <f>[3]节奏总纲!AH91</f>
        <v>82.799805803231706</v>
      </c>
      <c r="BF92" s="3">
        <v>88</v>
      </c>
      <c r="BG92" s="44">
        <f>[3]非养成buff汇总!L91</f>
        <v>3.0286538987148448E-2</v>
      </c>
      <c r="BH92" s="44">
        <f>[3]非养成buff汇总!M91</f>
        <v>2.6739124600270378E-2</v>
      </c>
      <c r="BI92" s="44">
        <f>[3]非养成buff汇总!N91</f>
        <v>2.2629444035371996E-2</v>
      </c>
      <c r="BJ92" s="44">
        <f>[3]非养成buff汇总!O91</f>
        <v>1.7637021145605756E-2</v>
      </c>
      <c r="BK92" s="44">
        <f>[3]非养成buff汇总!P91</f>
        <v>1.1848930480635044E-2</v>
      </c>
    </row>
    <row r="93" spans="31:63" x14ac:dyDescent="0.2">
      <c r="AE93" s="44">
        <f>[3]节奏总纲!V92</f>
        <v>89</v>
      </c>
      <c r="AF93" s="44">
        <f>[3]节奏总纲!P92</f>
        <v>476.71289166684534</v>
      </c>
      <c r="AG93" s="44">
        <f>[3]节奏总纲!Q92</f>
        <v>411.78459582182103</v>
      </c>
      <c r="AH93" s="44">
        <f>[3]节奏总纲!R92</f>
        <v>332.60258451595797</v>
      </c>
      <c r="AI93" s="44">
        <f>[3]节奏总纲!S92</f>
        <v>240.31096868925673</v>
      </c>
      <c r="AJ93" s="44">
        <f>[3]节奏总纲!T92</f>
        <v>130.61933231671563</v>
      </c>
      <c r="AM93" s="45">
        <v>89</v>
      </c>
      <c r="AN93" s="44">
        <f>[3]节奏总纲!AD92</f>
        <v>64.915912490558512</v>
      </c>
      <c r="AO93" s="44">
        <f>[3]节奏总纲!AE92</f>
        <v>66.923300409222719</v>
      </c>
      <c r="AP93" s="44">
        <f>[3]节奏总纲!AF92</f>
        <v>69.821875489223984</v>
      </c>
      <c r="AQ93" s="44">
        <f>[3]节奏总纲!AG92</f>
        <v>74.335758643278794</v>
      </c>
      <c r="AR93" s="44">
        <f>[3]节奏总纲!AH92</f>
        <v>82.967513911278544</v>
      </c>
      <c r="BF93" s="3">
        <v>89</v>
      </c>
      <c r="BG93" s="44">
        <f>[3]非养成buff汇总!L92</f>
        <v>3.1950481567991296E-2</v>
      </c>
      <c r="BH93" s="44">
        <f>[3]非养成buff汇总!M92</f>
        <v>2.8172153057886264E-2</v>
      </c>
      <c r="BI93" s="44">
        <f>[3]非养成buff汇总!N92</f>
        <v>2.3715369941387648E-2</v>
      </c>
      <c r="BJ93" s="44">
        <f>[3]非养成buff汇总!O92</f>
        <v>1.8485130252108843E-2</v>
      </c>
      <c r="BK93" s="44">
        <f>[3]非养成buff汇总!P92</f>
        <v>1.2390067631873398E-2</v>
      </c>
    </row>
    <row r="94" spans="31:63" x14ac:dyDescent="0.2">
      <c r="AE94" s="44">
        <f>[3]节奏总纲!V93</f>
        <v>90</v>
      </c>
      <c r="AF94" s="44">
        <f>[3]节奏总纲!P93</f>
        <v>511</v>
      </c>
      <c r="AG94" s="44">
        <f>[3]节奏总纲!Q93</f>
        <v>438.13140000000004</v>
      </c>
      <c r="AH94" s="44">
        <f>[3]节奏总纲!R93</f>
        <v>354.12299999999999</v>
      </c>
      <c r="AI94" s="44">
        <f>[3]节奏总纲!S93</f>
        <v>254.88680000000002</v>
      </c>
      <c r="AJ94" s="44">
        <f>[3]节奏总纲!T93</f>
        <v>138.48100000000002</v>
      </c>
      <c r="AM94" s="45">
        <v>90</v>
      </c>
      <c r="AN94" s="44">
        <f>[3]节奏总纲!AD93</f>
        <v>65.075479910097457</v>
      </c>
      <c r="AO94" s="44">
        <f>[3]节奏总纲!AE93</f>
        <v>67.083433628014333</v>
      </c>
      <c r="AP94" s="44">
        <f>[3]节奏总纲!AF93</f>
        <v>69.982855616450394</v>
      </c>
      <c r="AQ94" s="44">
        <f>[3]节奏总纲!AG93</f>
        <v>74.493385467679886</v>
      </c>
      <c r="AR94" s="44">
        <f>[3]节奏总纲!AH93</f>
        <v>83.124894550960335</v>
      </c>
      <c r="BF94" s="3">
        <v>90</v>
      </c>
      <c r="BG94" s="44">
        <f>[3]非养成buff汇总!L93</f>
        <v>3.3700125955141033E-2</v>
      </c>
      <c r="BH94" s="44">
        <f>[3]非养成buff汇总!M93</f>
        <v>2.9543499056324144E-2</v>
      </c>
      <c r="BI94" s="44">
        <f>[3]非养成buff汇总!N93</f>
        <v>2.4879430153833072E-2</v>
      </c>
      <c r="BJ94" s="44">
        <f>[3]非养成buff汇总!O93</f>
        <v>1.9333054613653627E-2</v>
      </c>
      <c r="BK94" s="44">
        <f>[3]非养成buff汇总!P93</f>
        <v>1.2951712307267382E-2</v>
      </c>
    </row>
    <row r="95" spans="31:63" x14ac:dyDescent="0.2">
      <c r="AE95" s="44">
        <f>[3]节奏总纲!V94</f>
        <v>91</v>
      </c>
      <c r="AF95" s="44">
        <f>[3]节奏总纲!P94</f>
        <v>547.74801281858208</v>
      </c>
      <c r="AG95" s="44">
        <f>[3]节奏总纲!Q94</f>
        <v>469.6391461906523</v>
      </c>
      <c r="AH95" s="44">
        <f>[3]节奏总纲!R94</f>
        <v>378.43910205635837</v>
      </c>
      <c r="AI95" s="44">
        <f>[3]节奏总纲!S94</f>
        <v>272.61418597980827</v>
      </c>
      <c r="AJ95" s="44">
        <f>[3]节奏总纲!T94</f>
        <v>147.89196346101718</v>
      </c>
      <c r="AM95" s="45">
        <v>91</v>
      </c>
      <c r="AN95" s="44">
        <f>[3]节奏总纲!AD94</f>
        <v>65.229416240679981</v>
      </c>
      <c r="AO95" s="44">
        <f>[3]节奏总纲!AE94</f>
        <v>67.240606973055961</v>
      </c>
      <c r="AP95" s="44">
        <f>[3]节奏总纲!AF94</f>
        <v>70.137942795989005</v>
      </c>
      <c r="AQ95" s="44">
        <f>[3]节奏总纲!AG94</f>
        <v>74.651012292080978</v>
      </c>
      <c r="AR95" s="44">
        <f>[3]节奏总纲!AH94</f>
        <v>83.279794092850153</v>
      </c>
      <c r="BF95" s="3">
        <v>91</v>
      </c>
      <c r="BG95" s="44">
        <f>[3]非养成buff汇总!L94</f>
        <v>3.5258874190328977E-2</v>
      </c>
      <c r="BH95" s="44">
        <f>[3]非养成buff汇总!M94</f>
        <v>3.0906699207911292E-2</v>
      </c>
      <c r="BI95" s="44">
        <f>[3]非养成buff汇总!N94</f>
        <v>2.597273667452479E-2</v>
      </c>
      <c r="BJ95" s="44">
        <f>[3]非养成buff汇总!O94</f>
        <v>2.0190273375155356E-2</v>
      </c>
      <c r="BK95" s="44">
        <f>[3]非养成buff汇总!P94</f>
        <v>1.3510573866997911E-2</v>
      </c>
    </row>
    <row r="96" spans="31:63" x14ac:dyDescent="0.2">
      <c r="AE96" s="44">
        <f>[3]节奏总纲!V95</f>
        <v>92</v>
      </c>
      <c r="AF96" s="44">
        <f>[3]节奏总纲!P95</f>
        <v>587.1335577584814</v>
      </c>
      <c r="AG96" s="44">
        <f>[3]节奏总纲!Q95</f>
        <v>502.29275866238083</v>
      </c>
      <c r="AH96" s="44">
        <f>[3]节奏总纲!R95</f>
        <v>405.12215485335213</v>
      </c>
      <c r="AI96" s="44">
        <f>[3]节奏总纲!S95</f>
        <v>291.57052478286187</v>
      </c>
      <c r="AJ96" s="44">
        <f>[3]节奏总纲!T95</f>
        <v>157.64536025815227</v>
      </c>
      <c r="AM96" s="45">
        <v>92</v>
      </c>
      <c r="AN96" s="44">
        <f>[3]节奏总纲!AD95</f>
        <v>65.38335257126252</v>
      </c>
      <c r="AO96" s="44">
        <f>[3]节奏总纲!AE95</f>
        <v>67.397780318097588</v>
      </c>
      <c r="AP96" s="44">
        <f>[3]节奏总纲!AF95</f>
        <v>70.292327570459079</v>
      </c>
      <c r="AQ96" s="44">
        <f>[3]节奏总纲!AG95</f>
        <v>74.808639116482055</v>
      </c>
      <c r="AR96" s="44">
        <f>[3]节奏总纲!AH95</f>
        <v>83.434693634739986</v>
      </c>
      <c r="BF96" s="3">
        <v>92</v>
      </c>
      <c r="BG96" s="44">
        <f>[3]非养成buff汇总!L95</f>
        <v>3.668699200264177E-2</v>
      </c>
      <c r="BH96" s="44">
        <f>[3]非养成buff汇总!M95</f>
        <v>3.2114397864663739E-2</v>
      </c>
      <c r="BI96" s="44">
        <f>[3]非养成buff汇总!N95</f>
        <v>2.6998314348442562E-2</v>
      </c>
      <c r="BJ96" s="44">
        <f>[3]非养成buff汇总!O95</f>
        <v>2.0973859055183244E-2</v>
      </c>
      <c r="BK96" s="44">
        <f>[3]非养成buff汇总!P95</f>
        <v>1.4005694592251747E-2</v>
      </c>
    </row>
    <row r="97" spans="31:63" x14ac:dyDescent="0.2">
      <c r="AE97" s="44">
        <f>[3]节奏总纲!V96</f>
        <v>93</v>
      </c>
      <c r="AF97" s="44">
        <f>[3]节奏总纲!P96</f>
        <v>629.34593963259704</v>
      </c>
      <c r="AG97" s="44">
        <f>[3]节奏总纲!Q96</f>
        <v>538.34251676172357</v>
      </c>
      <c r="AH97" s="44">
        <f>[3]节奏总纲!R96</f>
        <v>433.68228700082267</v>
      </c>
      <c r="AI97" s="44">
        <f>[3]节奏总纲!S96</f>
        <v>311.52624011813555</v>
      </c>
      <c r="AJ97" s="44">
        <f>[3]节奏总纲!T96</f>
        <v>168.35003885171972</v>
      </c>
      <c r="AM97" s="45">
        <v>93</v>
      </c>
      <c r="AN97" s="44">
        <f>[3]节奏总纲!AD96</f>
        <v>65.537288901845059</v>
      </c>
      <c r="AO97" s="44">
        <f>[3]节奏总纲!AE96</f>
        <v>67.554953663139216</v>
      </c>
      <c r="AP97" s="44">
        <f>[3]节奏总纲!AF96</f>
        <v>70.446712344929153</v>
      </c>
      <c r="AQ97" s="44">
        <f>[3]节奏总纲!AG96</f>
        <v>74.966265940883147</v>
      </c>
      <c r="AR97" s="44">
        <f>[3]节奏总纲!AH96</f>
        <v>83.589593176629805</v>
      </c>
      <c r="BF97" s="3">
        <v>93</v>
      </c>
      <c r="BG97" s="44">
        <f>[3]非养成buff汇总!L96</f>
        <v>3.8022297032540155E-2</v>
      </c>
      <c r="BH97" s="44">
        <f>[3]非养成buff汇总!M96</f>
        <v>3.327756775944557E-2</v>
      </c>
      <c r="BI97" s="44">
        <f>[3]非养成buff汇总!N96</f>
        <v>2.7955964109081459E-2</v>
      </c>
      <c r="BJ97" s="44">
        <f>[3]非养成buff汇总!O96</f>
        <v>2.1693494884825353E-2</v>
      </c>
      <c r="BK97" s="44">
        <f>[3]非养成buff汇总!P96</f>
        <v>1.4479764397099257E-2</v>
      </c>
    </row>
    <row r="98" spans="31:63" x14ac:dyDescent="0.2">
      <c r="AE98" s="44">
        <f>[3]节奏总纲!V97</f>
        <v>94</v>
      </c>
      <c r="AF98" s="44">
        <f>[3]节奏总纲!P97</f>
        <v>674.58805031572183</v>
      </c>
      <c r="AG98" s="44">
        <f>[3]节奏总纲!Q97</f>
        <v>576.30057138472114</v>
      </c>
      <c r="AH98" s="44">
        <f>[3]节奏总纲!R97</f>
        <v>464.04911981218504</v>
      </c>
      <c r="AI98" s="44">
        <f>[3]节奏总纲!S97</f>
        <v>332.70682641571403</v>
      </c>
      <c r="AJ98" s="44">
        <f>[3]节奏总纲!T97</f>
        <v>179.6427977990767</v>
      </c>
      <c r="AM98" s="45">
        <v>94</v>
      </c>
      <c r="AN98" s="44">
        <f>[3]节奏总纲!AD97</f>
        <v>65.691225232427584</v>
      </c>
      <c r="AO98" s="44">
        <f>[3]节奏总纲!AE97</f>
        <v>67.712127008180858</v>
      </c>
      <c r="AP98" s="44">
        <f>[3]节奏总纲!AF97</f>
        <v>70.601097119399213</v>
      </c>
      <c r="AQ98" s="44">
        <f>[3]节奏总纲!AG97</f>
        <v>75.115180559621535</v>
      </c>
      <c r="AR98" s="44">
        <f>[3]节奏总纲!AH97</f>
        <v>83.744492718519624</v>
      </c>
      <c r="BF98" s="3">
        <v>94</v>
      </c>
      <c r="BG98" s="44">
        <f>[3]非养成buff汇总!L97</f>
        <v>3.9290745749702961E-2</v>
      </c>
      <c r="BH98" s="44">
        <f>[3]非养成buff汇总!M97</f>
        <v>3.4363078622330796E-2</v>
      </c>
      <c r="BI98" s="44">
        <f>[3]非养成buff汇总!N97</f>
        <v>2.885843960624105E-2</v>
      </c>
      <c r="BJ98" s="44">
        <f>[3]非养成buff汇总!O97</f>
        <v>2.2370470280269325E-2</v>
      </c>
      <c r="BK98" s="44">
        <f>[3]非养成buff汇总!P97</f>
        <v>1.4923023996114502E-2</v>
      </c>
    </row>
    <row r="99" spans="31:63" x14ac:dyDescent="0.2">
      <c r="AE99" s="44">
        <f>[3]节奏总纲!V98</f>
        <v>95</v>
      </c>
      <c r="AF99" s="44">
        <f>[3]节奏总纲!P98</f>
        <v>723.0773439350246</v>
      </c>
      <c r="AG99" s="44">
        <f>[3]节奏总纲!Q98</f>
        <v>618.15882133005255</v>
      </c>
      <c r="AH99" s="44">
        <f>[3]节奏总纲!R98</f>
        <v>495.95875020503337</v>
      </c>
      <c r="AI99" s="44">
        <f>[3]节奏总纲!S98</f>
        <v>355.39251454406457</v>
      </c>
      <c r="AJ99" s="44">
        <f>[3]节奏总纲!T98</f>
        <v>192.84472762747106</v>
      </c>
      <c r="AM99" s="45">
        <v>95</v>
      </c>
      <c r="AN99" s="44">
        <f>[3]节奏总纲!AD98</f>
        <v>65.845161563010123</v>
      </c>
      <c r="AO99" s="44">
        <f>[3]节奏总纲!AE98</f>
        <v>67.869300353222485</v>
      </c>
      <c r="AP99" s="44">
        <f>[3]节奏总纲!AF98</f>
        <v>70.755481893869288</v>
      </c>
      <c r="AQ99" s="44">
        <f>[3]节奏总纲!AG98</f>
        <v>75.261722981240993</v>
      </c>
      <c r="AR99" s="44">
        <f>[3]节奏总纲!AH98</f>
        <v>83.899392260409456</v>
      </c>
      <c r="BF99" s="3">
        <v>95</v>
      </c>
      <c r="BG99" s="44">
        <f>[3]非养成buff汇总!L98</f>
        <v>4.0509802742308636E-2</v>
      </c>
      <c r="BH99" s="44">
        <f>[3]非养成buff汇总!M98</f>
        <v>3.543647318544018E-2</v>
      </c>
      <c r="BI99" s="44">
        <f>[3]非养成buff汇总!N98</f>
        <v>2.9708805418317177E-2</v>
      </c>
      <c r="BJ99" s="44">
        <f>[3]非养成buff汇总!O98</f>
        <v>2.302065230883734E-2</v>
      </c>
      <c r="BK99" s="44">
        <f>[3]非养成buff汇总!P98</f>
        <v>1.5387692898065708E-2</v>
      </c>
    </row>
    <row r="100" spans="31:63" x14ac:dyDescent="0.2">
      <c r="AE100" s="44">
        <f>[3]节奏总纲!V99</f>
        <v>96</v>
      </c>
      <c r="AF100" s="44">
        <f>[3]节奏总纲!P99</f>
        <v>775.04688205332377</v>
      </c>
      <c r="AG100" s="44">
        <f>[3]节奏总纲!Q99</f>
        <v>661.0374857032798</v>
      </c>
      <c r="AH100" s="44">
        <f>[3]节奏总纲!R99</f>
        <v>529.97705794806279</v>
      </c>
      <c r="AI100" s="44">
        <f>[3]节奏总纲!S99</f>
        <v>380.70302846459265</v>
      </c>
      <c r="AJ100" s="44">
        <f>[3]节奏总纲!T99</f>
        <v>206.86001282003213</v>
      </c>
      <c r="AM100" s="45">
        <v>96</v>
      </c>
      <c r="AN100" s="44">
        <f>[3]节奏总纲!AD99</f>
        <v>65.999097893592648</v>
      </c>
      <c r="AO100" s="44">
        <f>[3]节奏总纲!AE99</f>
        <v>68.025215371037646</v>
      </c>
      <c r="AP100" s="44">
        <f>[3]节奏总纲!AF99</f>
        <v>70.909866668339362</v>
      </c>
      <c r="AQ100" s="44">
        <f>[3]节奏总纲!AG99</f>
        <v>75.408265402860437</v>
      </c>
      <c r="AR100" s="44">
        <f>[3]节奏总纲!AH99</f>
        <v>84.050903767166133</v>
      </c>
      <c r="BF100" s="3">
        <v>96</v>
      </c>
      <c r="BG100" s="44">
        <f>[3]非养成buff汇总!L99</f>
        <v>4.1692885145849186E-2</v>
      </c>
      <c r="BH100" s="44">
        <f>[3]非养成buff汇总!M99</f>
        <v>3.643212515863354E-2</v>
      </c>
      <c r="BI100" s="44">
        <f>[3]非养成buff汇总!N99</f>
        <v>3.0529694933810563E-2</v>
      </c>
      <c r="BJ100" s="44">
        <f>[3]非养成buff汇总!O99</f>
        <v>2.367751100318231E-2</v>
      </c>
      <c r="BK100" s="44">
        <f>[3]非养成buff汇总!P99</f>
        <v>1.5834372492482117E-2</v>
      </c>
    </row>
    <row r="101" spans="31:63" x14ac:dyDescent="0.2">
      <c r="AE101" s="44">
        <f>[3]节奏总纲!V100</f>
        <v>97</v>
      </c>
      <c r="AF101" s="44">
        <f>[3]节奏总纲!P100</f>
        <v>830.74645386878444</v>
      </c>
      <c r="AG101" s="44">
        <f>[3]节奏总纲!Q100</f>
        <v>707.71290405081743</v>
      </c>
      <c r="AH101" s="44">
        <f>[3]节奏总纲!R100</f>
        <v>569.31054483627804</v>
      </c>
      <c r="AI101" s="44">
        <f>[3]节奏总纲!S100</f>
        <v>409.80722569347137</v>
      </c>
      <c r="AJ101" s="44">
        <f>[3]节奏总纲!T100</f>
        <v>223.30464679992923</v>
      </c>
      <c r="AM101" s="45">
        <v>97</v>
      </c>
      <c r="AN101" s="44">
        <f>[3]节奏总纲!AD100</f>
        <v>66.142785979989682</v>
      </c>
      <c r="AO101" s="44">
        <f>[3]节奏总纲!AE100</f>
        <v>68.174918074940805</v>
      </c>
      <c r="AP101" s="44">
        <f>[3]节奏总纲!AF100</f>
        <v>71.061795050376986</v>
      </c>
      <c r="AQ101" s="44">
        <f>[3]节奏总纲!AG100</f>
        <v>75.554807824479894</v>
      </c>
      <c r="AR101" s="44">
        <f>[3]节奏总纲!AH100</f>
        <v>84.196136930932482</v>
      </c>
      <c r="BF101" s="3">
        <v>97</v>
      </c>
      <c r="BG101" s="44">
        <f>[3]非养成buff汇总!L100</f>
        <v>4.2851012445254542E-2</v>
      </c>
      <c r="BH101" s="44">
        <f>[3]非养成buff汇总!M100</f>
        <v>3.7422028598216778E-2</v>
      </c>
      <c r="BI101" s="44">
        <f>[3]非养成buff汇总!N100</f>
        <v>3.1396602424639861E-2</v>
      </c>
      <c r="BJ101" s="44">
        <f>[3]非养成buff汇总!O100</f>
        <v>2.4367377284608593E-2</v>
      </c>
      <c r="BK101" s="44">
        <f>[3]非养成buff汇总!P100</f>
        <v>1.6313065065658883E-2</v>
      </c>
    </row>
    <row r="102" spans="31:63" x14ac:dyDescent="0.2">
      <c r="AE102" s="44">
        <f>[3]节奏总纲!V101</f>
        <v>98</v>
      </c>
      <c r="AF102" s="44">
        <f>[3]节奏总纲!P101</f>
        <v>890.4437768152311</v>
      </c>
      <c r="AG102" s="44">
        <f>[3]节奏总纲!Q101</f>
        <v>760.34994102252585</v>
      </c>
      <c r="AH102" s="44">
        <f>[3]节奏总纲!R101</f>
        <v>612.98149595960513</v>
      </c>
      <c r="AI102" s="44">
        <f>[3]节奏总纲!S101</f>
        <v>441.9272464333992</v>
      </c>
      <c r="AJ102" s="44">
        <f>[3]节奏总纲!T101</f>
        <v>240.77599725083846</v>
      </c>
      <c r="AM102" s="45">
        <v>98</v>
      </c>
      <c r="AN102" s="44">
        <f>[3]节奏总纲!AD101</f>
        <v>66.286413655019302</v>
      </c>
      <c r="AO102" s="44">
        <f>[3]节奏总纲!AE101</f>
        <v>68.324620778843951</v>
      </c>
      <c r="AP102" s="44">
        <f>[3]节奏总纲!AF101</f>
        <v>71.210277551293188</v>
      </c>
      <c r="AQ102" s="44">
        <f>[3]节奏总纲!AG101</f>
        <v>75.701350246099338</v>
      </c>
      <c r="AR102" s="44">
        <f>[3]节奏总纲!AH101</f>
        <v>84.341370094698831</v>
      </c>
      <c r="BF102" s="3">
        <v>98</v>
      </c>
      <c r="BG102" s="44">
        <f>[3]非养成buff汇总!L101</f>
        <v>4.3992607498204807E-2</v>
      </c>
      <c r="BH102" s="44">
        <f>[3]非养成buff汇总!M101</f>
        <v>3.8448741047014928E-2</v>
      </c>
      <c r="BI102" s="44">
        <f>[3]非养成buff汇总!N101</f>
        <v>3.2281831638570138E-2</v>
      </c>
      <c r="BJ102" s="44">
        <f>[3]非养成buff汇总!O101</f>
        <v>2.5067602732970689E-2</v>
      </c>
      <c r="BK102" s="44">
        <f>[3]非养成buff汇总!P101</f>
        <v>1.6780812843317443E-2</v>
      </c>
    </row>
    <row r="103" spans="31:63" x14ac:dyDescent="0.2">
      <c r="AE103" s="44">
        <f>[3]节奏总纲!V102</f>
        <v>99</v>
      </c>
      <c r="AF103" s="44">
        <f>[3]节奏总纲!P102</f>
        <v>954.42578333369079</v>
      </c>
      <c r="AG103" s="44">
        <f>[3]节奏总纲!Q102</f>
        <v>816.51125764197252</v>
      </c>
      <c r="AH103" s="44">
        <f>[3]节奏总纲!R102</f>
        <v>658.6492330785801</v>
      </c>
      <c r="AI103" s="44">
        <f>[3]节奏总纲!S102</f>
        <v>475.39948267851139</v>
      </c>
      <c r="AJ103" s="44">
        <f>[3]节奏总纲!T102</f>
        <v>257.59951892176309</v>
      </c>
      <c r="AM103" s="45">
        <v>99</v>
      </c>
      <c r="AN103" s="44">
        <f>[3]节奏总纲!AD102</f>
        <v>66.430041330048923</v>
      </c>
      <c r="AO103" s="44">
        <f>[3]节奏总纲!AE102</f>
        <v>68.474323482747096</v>
      </c>
      <c r="AP103" s="44">
        <f>[3]节奏总纲!AF102</f>
        <v>71.358760052209377</v>
      </c>
      <c r="AQ103" s="44">
        <f>[3]节奏总纲!AG102</f>
        <v>75.847892667718796</v>
      </c>
      <c r="AR103" s="44">
        <f>[3]节奏总纲!AH102</f>
        <v>84.48660325846518</v>
      </c>
      <c r="BF103" s="3">
        <v>99</v>
      </c>
      <c r="BG103" s="44">
        <f>[3]非养成buff汇总!L102</f>
        <v>4.5124324680986067E-2</v>
      </c>
      <c r="BH103" s="44">
        <f>[3]非养成buff汇总!M102</f>
        <v>3.9461993132937849E-2</v>
      </c>
      <c r="BI103" s="44">
        <f>[3]非养成buff汇总!N102</f>
        <v>3.3138071440118919E-2</v>
      </c>
      <c r="BJ103" s="44">
        <f>[3]非养成buff汇总!O102</f>
        <v>2.5742549674169019E-2</v>
      </c>
      <c r="BK103" s="44">
        <f>[3]非养成buff汇总!P102</f>
        <v>1.7197418345711916E-2</v>
      </c>
    </row>
    <row r="104" spans="31:63" x14ac:dyDescent="0.2">
      <c r="AE104" s="44">
        <f>[3]节奏总纲!V103</f>
        <v>100</v>
      </c>
      <c r="AF104" s="44">
        <f>[3]节奏总纲!P103</f>
        <v>1023</v>
      </c>
      <c r="AG104" s="44">
        <f>[3]节奏总纲!Q103</f>
        <v>875.38110000000006</v>
      </c>
      <c r="AH104" s="44">
        <f>[3]节奏总纲!R103</f>
        <v>706.6884</v>
      </c>
      <c r="AI104" s="44">
        <f>[3]节奏总纲!S103</f>
        <v>508.22640000000001</v>
      </c>
      <c r="AJ104" s="44">
        <f>[3]节奏总纲!T103</f>
        <v>274.77780000000001</v>
      </c>
      <c r="AM104" s="45">
        <v>100</v>
      </c>
      <c r="AN104" s="44">
        <f>[3]节奏总纲!AD103</f>
        <v>66.573669005078543</v>
      </c>
      <c r="AO104" s="44">
        <f>[3]节奏总纲!AE103</f>
        <v>68.624026186650241</v>
      </c>
      <c r="AP104" s="44">
        <f>[3]节奏总纲!AF103</f>
        <v>71.507242553125565</v>
      </c>
      <c r="AQ104" s="44">
        <f>[3]节奏总纲!AG103</f>
        <v>75.994435089338239</v>
      </c>
      <c r="AR104" s="44">
        <f>[3]节奏总纲!AH103</f>
        <v>84.63183642223153</v>
      </c>
      <c r="BF104" s="3">
        <v>100</v>
      </c>
      <c r="BG104" s="44">
        <f>[3]非养成buff汇总!L103</f>
        <v>4.6251706480005851E-2</v>
      </c>
      <c r="BH104" s="44">
        <f>[3]非养成buff汇总!M103</f>
        <v>4.0449188727030225E-2</v>
      </c>
      <c r="BI104" s="44">
        <f>[3]非养成buff汇总!N103</f>
        <v>3.3975237275381369E-2</v>
      </c>
      <c r="BJ104" s="44">
        <f>[3]非养成buff汇总!O103</f>
        <v>2.6357790457543009E-2</v>
      </c>
      <c r="BK104" s="44">
        <f>[3]非养成buff汇总!P103</f>
        <v>1.7592801265336154E-2</v>
      </c>
    </row>
    <row r="105" spans="31:63" x14ac:dyDescent="0.2">
      <c r="AE105" s="44">
        <f>[3]节奏总纲!V104</f>
        <v>101</v>
      </c>
      <c r="AF105" s="44">
        <f>[3]节奏总纲!P104</f>
        <v>1096.4960256371633</v>
      </c>
      <c r="AG105" s="44">
        <f>[3]节奏总纲!Q104</f>
        <v>939.14884595823037</v>
      </c>
      <c r="AH105" s="44">
        <f>[3]节奏总纲!R104</f>
        <v>756.25330888195151</v>
      </c>
      <c r="AI105" s="44">
        <f>[3]节奏总纲!S104</f>
        <v>541.99798547244984</v>
      </c>
      <c r="AJ105" s="44">
        <f>[3]节奏总纲!T104</f>
        <v>293.42233646050488</v>
      </c>
      <c r="AM105" s="45">
        <v>101</v>
      </c>
      <c r="AN105" s="44">
        <f>[3]节奏总纲!AD104</f>
        <v>66.717296680108163</v>
      </c>
      <c r="AO105" s="44">
        <f>[3]节奏总纲!AE104</f>
        <v>68.773728890553386</v>
      </c>
      <c r="AP105" s="44">
        <f>[3]节奏总纲!AF104</f>
        <v>71.655725054041767</v>
      </c>
      <c r="AQ105" s="44">
        <f>[3]节奏总纲!AG104</f>
        <v>76.130305911210229</v>
      </c>
      <c r="AR105" s="44">
        <f>[3]节奏总纲!AH104</f>
        <v>84.777069585997879</v>
      </c>
      <c r="BF105" s="3">
        <v>101</v>
      </c>
      <c r="BG105" s="44">
        <f>[3]非养成buff汇总!L104</f>
        <v>4.7454300819246786E-2</v>
      </c>
      <c r="BH105" s="44">
        <f>[3]非养成buff汇总!M104</f>
        <v>4.1513470288430471E-2</v>
      </c>
      <c r="BI105" s="44">
        <f>[3]非养成buff汇总!N104</f>
        <v>3.4834914612073505E-2</v>
      </c>
      <c r="BJ105" s="44">
        <f>[3]非养成buff汇总!O104</f>
        <v>2.6987748466391296E-2</v>
      </c>
      <c r="BK105" s="44">
        <f>[3]非养成buff汇总!P104</f>
        <v>1.8019906531710882E-2</v>
      </c>
    </row>
    <row r="106" spans="31:63" x14ac:dyDescent="0.2">
      <c r="AE106" s="44">
        <f>[3]节奏总纲!V105</f>
        <v>102</v>
      </c>
      <c r="AF106" s="44">
        <f>[3]节奏总纲!P105</f>
        <v>1175.2671155169628</v>
      </c>
      <c r="AG106" s="44">
        <f>[3]节奏总纲!Q105</f>
        <v>1004.2657502092447</v>
      </c>
      <c r="AH106" s="44">
        <f>[3]节奏总纲!R105</f>
        <v>806.23324124463659</v>
      </c>
      <c r="AI106" s="44">
        <f>[3]节奏总纲!S105</f>
        <v>577.99636741124232</v>
      </c>
      <c r="AJ106" s="44">
        <f>[3]节奏总纲!T105</f>
        <v>313.56126641992563</v>
      </c>
      <c r="AM106" s="45">
        <v>102</v>
      </c>
      <c r="AN106" s="44">
        <f>[3]节奏总纲!AD105</f>
        <v>66.860924355137783</v>
      </c>
      <c r="AO106" s="44">
        <f>[3]节奏总纲!AE105</f>
        <v>68.923431594456531</v>
      </c>
      <c r="AP106" s="44">
        <f>[3]节奏总纲!AF105</f>
        <v>71.804207554957955</v>
      </c>
      <c r="AQ106" s="44">
        <f>[3]节奏总纲!AG105</f>
        <v>76.265755485049056</v>
      </c>
      <c r="AR106" s="44">
        <f>[3]节奏总纲!AH105</f>
        <v>84.922302749764228</v>
      </c>
      <c r="BF106" s="3">
        <v>102</v>
      </c>
      <c r="BG106" s="44">
        <f>[3]非养成buff汇总!L105</f>
        <v>4.8736316888841842E-2</v>
      </c>
      <c r="BH106" s="44">
        <f>[3]非养成buff汇总!M105</f>
        <v>4.25944574391105E-2</v>
      </c>
      <c r="BI106" s="44">
        <f>[3]非养成buff汇总!N105</f>
        <v>3.5697154567578146E-2</v>
      </c>
      <c r="BJ106" s="44">
        <f>[3]非养成buff汇总!O105</f>
        <v>2.7655653084478062E-2</v>
      </c>
      <c r="BK106" s="44">
        <f>[3]非养成buff汇总!P105</f>
        <v>1.847877798595322E-2</v>
      </c>
    </row>
    <row r="107" spans="31:63" x14ac:dyDescent="0.2">
      <c r="AE107" s="44">
        <f>[3]节奏总纲!V106</f>
        <v>103</v>
      </c>
      <c r="AF107" s="44">
        <f>[3]节奏总纲!P106</f>
        <v>1259.6918792651943</v>
      </c>
      <c r="AG107" s="44">
        <f>[3]节奏总纲!Q106</f>
        <v>1073.383450321872</v>
      </c>
      <c r="AH107" s="44">
        <f>[3]节奏总纲!R106</f>
        <v>861.50327622946634</v>
      </c>
      <c r="AI107" s="44">
        <f>[3]节奏总纲!S106</f>
        <v>619.01258947091651</v>
      </c>
      <c r="AJ107" s="44">
        <f>[3]节奏总纲!T106</f>
        <v>335.8338550121008</v>
      </c>
      <c r="AM107" s="45">
        <v>103</v>
      </c>
      <c r="AN107" s="44">
        <f>[3]节奏总纲!AD106</f>
        <v>67.004247194324648</v>
      </c>
      <c r="AO107" s="44">
        <f>[3]节奏总纲!AE106</f>
        <v>69.0655056802525</v>
      </c>
      <c r="AP107" s="44">
        <f>[3]节奏总纲!AF106</f>
        <v>71.952690055874157</v>
      </c>
      <c r="AQ107" s="44">
        <f>[3]节奏总纲!AG106</f>
        <v>76.401205058887882</v>
      </c>
      <c r="AR107" s="44">
        <f>[3]节奏总纲!AH106</f>
        <v>85.072521641060263</v>
      </c>
      <c r="BF107" s="3">
        <v>103</v>
      </c>
      <c r="BG107" s="44">
        <f>[3]非养成buff汇总!L106</f>
        <v>5.0103499226662712E-2</v>
      </c>
      <c r="BH107" s="44">
        <f>[3]非养成buff汇总!M106</f>
        <v>4.3736141756862565E-2</v>
      </c>
      <c r="BI107" s="44">
        <f>[3]非养成buff汇总!N106</f>
        <v>3.6645905443794827E-2</v>
      </c>
      <c r="BJ107" s="44">
        <f>[3]非养成buff汇总!O106</f>
        <v>2.8412864394725193E-2</v>
      </c>
      <c r="BK107" s="44">
        <f>[3]非养成buff汇总!P106</f>
        <v>1.8983736054467498E-2</v>
      </c>
    </row>
    <row r="108" spans="31:63" x14ac:dyDescent="0.2">
      <c r="AE108" s="44">
        <f>[3]节奏总纲!V107</f>
        <v>104</v>
      </c>
      <c r="AF108" s="44">
        <f>[3]节奏总纲!P107</f>
        <v>1350.1761006314437</v>
      </c>
      <c r="AG108" s="44">
        <f>[3]节奏总纲!Q107</f>
        <v>1150.7550905681794</v>
      </c>
      <c r="AH108" s="44">
        <f>[3]节奏总纲!R107</f>
        <v>925.41069937279144</v>
      </c>
      <c r="AI108" s="44">
        <f>[3]节奏总纲!S107</f>
        <v>665.09674717104917</v>
      </c>
      <c r="AJ108" s="44">
        <f>[3]节奏总纲!T107</f>
        <v>360.49701886859549</v>
      </c>
      <c r="AM108" s="45">
        <v>104</v>
      </c>
      <c r="AN108" s="44">
        <f>[3]节奏总纲!AD107</f>
        <v>67.138256553625013</v>
      </c>
      <c r="AO108" s="44">
        <f>[3]节奏总纲!AE107</f>
        <v>69.199592937186125</v>
      </c>
      <c r="AP108" s="44">
        <f>[3]节奏总纲!AF107</f>
        <v>72.093818006439079</v>
      </c>
      <c r="AQ108" s="44">
        <f>[3]节奏总纲!AG107</f>
        <v>76.536654632726695</v>
      </c>
      <c r="AR108" s="44">
        <f>[3]节奏总纲!AH107</f>
        <v>85.228476403824274</v>
      </c>
      <c r="BF108" s="3">
        <v>104</v>
      </c>
      <c r="BG108" s="44">
        <f>[3]非养成buff汇总!L107</f>
        <v>5.1561058216500338E-2</v>
      </c>
      <c r="BH108" s="44">
        <f>[3]非养成buff汇总!M107</f>
        <v>4.500740433346008E-2</v>
      </c>
      <c r="BI108" s="44">
        <f>[3]非养成buff汇总!N107</f>
        <v>3.7737120773674811E-2</v>
      </c>
      <c r="BJ108" s="44">
        <f>[3]非养成buff汇总!O107</f>
        <v>2.9259136044710064E-2</v>
      </c>
      <c r="BK108" s="44">
        <f>[3]非养成buff汇总!P107</f>
        <v>1.9539934935506809E-2</v>
      </c>
    </row>
    <row r="109" spans="31:63" x14ac:dyDescent="0.2">
      <c r="AE109" s="44">
        <f>[3]节奏总纲!V108</f>
        <v>105</v>
      </c>
      <c r="AF109" s="44">
        <f>[3]节奏总纲!P108</f>
        <v>1447.1546878700494</v>
      </c>
      <c r="AG109" s="44">
        <f>[3]节奏总纲!Q108</f>
        <v>1234.8570951595132</v>
      </c>
      <c r="AH109" s="44">
        <f>[3]节奏总纲!R108</f>
        <v>993.18226228521496</v>
      </c>
      <c r="AI109" s="44">
        <f>[3]节奏总纲!S108</f>
        <v>713.59197658872131</v>
      </c>
      <c r="AJ109" s="44">
        <f>[3]节奏总纲!T108</f>
        <v>386.39030166130323</v>
      </c>
      <c r="AM109" s="45">
        <v>105</v>
      </c>
      <c r="AN109" s="44">
        <f>[3]节奏总纲!AD108</f>
        <v>67.272265912925377</v>
      </c>
      <c r="AO109" s="44">
        <f>[3]节奏总纲!AE108</f>
        <v>69.333680194119751</v>
      </c>
      <c r="AP109" s="44">
        <f>[3]节奏总纲!AF108</f>
        <v>72.23150684883845</v>
      </c>
      <c r="AQ109" s="44">
        <f>[3]节奏总纲!AG108</f>
        <v>76.672104206565521</v>
      </c>
      <c r="AR109" s="44">
        <f>[3]节奏总纲!AH108</f>
        <v>85.384431166588271</v>
      </c>
      <c r="BF109" s="3">
        <v>105</v>
      </c>
      <c r="BG109" s="44">
        <f>[3]非养成buff汇总!L108</f>
        <v>5.3038915762948481E-2</v>
      </c>
      <c r="BH109" s="44">
        <f>[3]非养成buff汇总!M108</f>
        <v>4.6314668147150552E-2</v>
      </c>
      <c r="BI109" s="44">
        <f>[3]非养成buff汇总!N108</f>
        <v>3.883185850546484E-2</v>
      </c>
      <c r="BJ109" s="44">
        <f>[3]非养成buff汇总!O108</f>
        <v>3.0101617965664941E-2</v>
      </c>
      <c r="BK109" s="44">
        <f>[3]非养成buff汇总!P108</f>
        <v>2.0092358086369125E-2</v>
      </c>
    </row>
    <row r="110" spans="31:63" x14ac:dyDescent="0.2">
      <c r="AE110" s="44">
        <f>[3]节奏总纲!V109</f>
        <v>106</v>
      </c>
      <c r="AF110" s="44">
        <f>[3]节奏总纲!P109</f>
        <v>1551.0937641066464</v>
      </c>
      <c r="AG110" s="44">
        <f>[3]节奏总纲!Q109</f>
        <v>1324.4789651706653</v>
      </c>
      <c r="AH110" s="44">
        <f>[3]节奏总纲!R109</f>
        <v>1064.6707596828021</v>
      </c>
      <c r="AI110" s="44">
        <f>[3]节奏总纲!S109</f>
        <v>764.3790069517554</v>
      </c>
      <c r="AJ110" s="44">
        <f>[3]节奏总纲!T109</f>
        <v>412.59094125236794</v>
      </c>
      <c r="AM110" s="45">
        <v>106</v>
      </c>
      <c r="AN110" s="44">
        <f>[3]节奏总纲!AD109</f>
        <v>67.406275272225741</v>
      </c>
      <c r="AO110" s="44">
        <f>[3]节奏总纲!AE109</f>
        <v>69.467767451053362</v>
      </c>
      <c r="AP110" s="44">
        <f>[3]节奏总纲!AF109</f>
        <v>72.369195691237806</v>
      </c>
      <c r="AQ110" s="44">
        <f>[3]节奏总纲!AG109</f>
        <v>76.807553780404334</v>
      </c>
      <c r="AR110" s="44">
        <f>[3]节奏总纲!AH109</f>
        <v>85.540385929352269</v>
      </c>
      <c r="BF110" s="3">
        <v>106</v>
      </c>
      <c r="BG110" s="44">
        <f>[3]非养成buff汇总!L109</f>
        <v>5.4614315882616539E-2</v>
      </c>
      <c r="BH110" s="44">
        <f>[3]非养成buff汇总!M109</f>
        <v>4.7700230883030867E-2</v>
      </c>
      <c r="BI110" s="44">
        <f>[3]非养成buff汇总!N109</f>
        <v>3.9980419479054834E-2</v>
      </c>
      <c r="BJ110" s="44">
        <f>[3]非养成buff汇总!O109</f>
        <v>3.0979163563852628E-2</v>
      </c>
      <c r="BK110" s="44">
        <f>[3]非养成buff汇总!P109</f>
        <v>2.0648328844801295E-2</v>
      </c>
    </row>
    <row r="111" spans="31:63" x14ac:dyDescent="0.2">
      <c r="AE111" s="44">
        <f>[3]节奏总纲!V110</f>
        <v>107</v>
      </c>
      <c r="AF111" s="44">
        <f>[3]节奏总纲!P110</f>
        <v>1662.4929077375689</v>
      </c>
      <c r="AG111" s="44">
        <f>[3]节奏总纲!Q110</f>
        <v>1418.9376967540152</v>
      </c>
      <c r="AH111" s="44">
        <f>[3]节奏总纲!R110</f>
        <v>1141.6338797433884</v>
      </c>
      <c r="AI111" s="44">
        <f>[3]节奏总纲!S110</f>
        <v>816.11776840837263</v>
      </c>
      <c r="AJ111" s="44">
        <f>[3]节奏总纲!T110</f>
        <v>440.22812196890823</v>
      </c>
      <c r="AM111" s="45">
        <v>107</v>
      </c>
      <c r="AN111" s="44">
        <f>[3]节奏总纲!AD110</f>
        <v>67.540284631526106</v>
      </c>
      <c r="AO111" s="44">
        <f>[3]节奏总纲!AE110</f>
        <v>69.601854707986988</v>
      </c>
      <c r="AP111" s="44">
        <f>[3]节奏总纲!AF110</f>
        <v>72.506884533637162</v>
      </c>
      <c r="AQ111" s="44">
        <f>[3]节奏总纲!AG110</f>
        <v>76.94300335424316</v>
      </c>
      <c r="AR111" s="44">
        <f>[3]节奏总纲!AH110</f>
        <v>85.696340692116266</v>
      </c>
      <c r="BF111" s="3">
        <v>107</v>
      </c>
      <c r="BG111" s="44">
        <f>[3]非养成buff汇总!L110</f>
        <v>5.6293429960530009E-2</v>
      </c>
      <c r="BH111" s="44">
        <f>[3]非养成buff汇总!M110</f>
        <v>4.9152478363847354E-2</v>
      </c>
      <c r="BI111" s="44">
        <f>[3]非养成buff汇总!N110</f>
        <v>4.1210084675855178E-2</v>
      </c>
      <c r="BJ111" s="44">
        <f>[3]非养成buff汇总!O110</f>
        <v>3.1868199323828686E-2</v>
      </c>
      <c r="BK111" s="44">
        <f>[3]非养成buff汇总!P110</f>
        <v>2.1231532348736849E-2</v>
      </c>
    </row>
    <row r="112" spans="31:63" x14ac:dyDescent="0.2">
      <c r="AE112" s="44">
        <f>[3]节奏总纲!V111</f>
        <v>108</v>
      </c>
      <c r="AF112" s="44">
        <f>[3]节奏总纲!P111</f>
        <v>1781.8875536304624</v>
      </c>
      <c r="AG112" s="44">
        <f>[3]节奏总纲!Q111</f>
        <v>1520.8410270235997</v>
      </c>
      <c r="AH112" s="44">
        <f>[3]节奏总纲!R111</f>
        <v>1218.0983316617842</v>
      </c>
      <c r="AI112" s="44">
        <f>[3]节奏总纲!S111</f>
        <v>871.69939123602228</v>
      </c>
      <c r="AJ112" s="44">
        <f>[3]节奏总纲!T111</f>
        <v>471.13106917989433</v>
      </c>
      <c r="AM112" s="45">
        <v>108</v>
      </c>
      <c r="AN112" s="44">
        <f>[3]节奏总纲!AD111</f>
        <v>67.674293990826456</v>
      </c>
      <c r="AO112" s="44">
        <f>[3]节奏总纲!AE111</f>
        <v>69.735941964920613</v>
      </c>
      <c r="AP112" s="44">
        <f>[3]节奏总纲!AF111</f>
        <v>72.644573376036519</v>
      </c>
      <c r="AQ112" s="44">
        <f>[3]节奏总纲!AG111</f>
        <v>77.074762810762508</v>
      </c>
      <c r="AR112" s="44">
        <f>[3]节奏总纲!AH111</f>
        <v>85.852295454880277</v>
      </c>
      <c r="BF112" s="3">
        <v>108</v>
      </c>
      <c r="BG112" s="44">
        <f>[3]非养成buff汇总!L111</f>
        <v>5.8083466092575246E-2</v>
      </c>
      <c r="BH112" s="44">
        <f>[3]非养成buff汇总!M111</f>
        <v>5.0710830119321981E-2</v>
      </c>
      <c r="BI112" s="44">
        <f>[3]非养成buff汇总!N111</f>
        <v>4.242526964977919E-2</v>
      </c>
      <c r="BJ112" s="44">
        <f>[3]非养成buff汇总!O111</f>
        <v>3.2818176168522721E-2</v>
      </c>
      <c r="BK112" s="44">
        <f>[3]非养成buff汇总!P111</f>
        <v>2.1880174072600803E-2</v>
      </c>
    </row>
    <row r="113" spans="31:63" x14ac:dyDescent="0.2">
      <c r="AE113" s="44">
        <f>[3]节奏总纲!V112</f>
        <v>109</v>
      </c>
      <c r="AF113" s="44">
        <f>[3]节奏总纲!P112</f>
        <v>1909.8515666673818</v>
      </c>
      <c r="AG113" s="44">
        <f>[3]节奏总纲!Q112</f>
        <v>1624.7107277639418</v>
      </c>
      <c r="AH113" s="44">
        <f>[3]节奏总纲!R112</f>
        <v>1301.5638426838207</v>
      </c>
      <c r="AI113" s="44">
        <f>[3]节奏总纲!S112</f>
        <v>931.81657937701561</v>
      </c>
      <c r="AJ113" s="44">
        <f>[3]节奏总纲!T112</f>
        <v>504.58278391352223</v>
      </c>
      <c r="AM113" s="45">
        <v>109</v>
      </c>
      <c r="AN113" s="44">
        <f>[3]节奏总纲!AD112</f>
        <v>67.80830335012682</v>
      </c>
      <c r="AO113" s="44">
        <f>[3]节奏总纲!AE112</f>
        <v>69.870029221854239</v>
      </c>
      <c r="AP113" s="44">
        <f>[3]节奏总纲!AF112</f>
        <v>72.782262218435889</v>
      </c>
      <c r="AQ113" s="44">
        <f>[3]节奏总纲!AG112</f>
        <v>77.203841369133116</v>
      </c>
      <c r="AR113" s="44">
        <f>[3]节奏总纲!AH112</f>
        <v>86.007776715139968</v>
      </c>
      <c r="BF113" s="3">
        <v>109</v>
      </c>
      <c r="BG113" s="44">
        <f>[3]非养成buff汇总!L112</f>
        <v>5.9991236960927258E-2</v>
      </c>
      <c r="BH113" s="44">
        <f>[3]非养成buff汇总!M112</f>
        <v>5.2290358427035243E-2</v>
      </c>
      <c r="BI113" s="44">
        <f>[3]非养成buff汇总!N112</f>
        <v>4.3744289354308581E-2</v>
      </c>
      <c r="BJ113" s="44">
        <f>[3]非养成buff汇总!O112</f>
        <v>3.3839919641166623E-2</v>
      </c>
      <c r="BK113" s="44">
        <f>[3]非养成buff汇总!P112</f>
        <v>2.2578382010058615E-2</v>
      </c>
    </row>
    <row r="114" spans="31:63" x14ac:dyDescent="0.2">
      <c r="AE114" s="44">
        <f>[3]节奏总纲!V113</f>
        <v>110</v>
      </c>
      <c r="AF114" s="44">
        <f>[3]节奏总纲!P113</f>
        <v>2047</v>
      </c>
      <c r="AG114" s="44">
        <f>[3]节奏总纲!Q113</f>
        <v>1741.3829000000001</v>
      </c>
      <c r="AH114" s="44">
        <f>[3]节奏总纲!R113</f>
        <v>1397.2821999999999</v>
      </c>
      <c r="AI114" s="44">
        <f>[3]节奏总纲!S113</f>
        <v>1001.3924000000001</v>
      </c>
      <c r="AJ114" s="44">
        <f>[3]节奏总纲!T113</f>
        <v>542.04559999999992</v>
      </c>
      <c r="AM114" s="45">
        <v>110</v>
      </c>
      <c r="AN114" s="44">
        <f>[3]节奏总纲!AD113</f>
        <v>67.942312709427185</v>
      </c>
      <c r="AO114" s="44">
        <f>[3]节奏总纲!AE113</f>
        <v>70.003807055133578</v>
      </c>
      <c r="AP114" s="44">
        <f>[3]节奏总纲!AF113</f>
        <v>72.919951060835245</v>
      </c>
      <c r="AQ114" s="44">
        <f>[3]节奏总纲!AG113</f>
        <v>77.332919927503724</v>
      </c>
      <c r="AR114" s="44">
        <f>[3]节奏总纲!AH113</f>
        <v>86.154780808490045</v>
      </c>
      <c r="BF114" s="3">
        <v>110</v>
      </c>
      <c r="BG114" s="44">
        <f>[3]非养成buff汇总!L113</f>
        <v>6.2023737717902802E-2</v>
      </c>
      <c r="BH114" s="44">
        <f>[3]非养成buff汇总!M113</f>
        <v>5.4053987788873527E-2</v>
      </c>
      <c r="BI114" s="44">
        <f>[3]非养成buff汇总!N113</f>
        <v>4.5247919302625603E-2</v>
      </c>
      <c r="BJ114" s="44">
        <f>[3]非养成buff汇总!O113</f>
        <v>3.5015366646267386E-2</v>
      </c>
      <c r="BK114" s="44">
        <f>[3]非养成buff汇总!P113</f>
        <v>2.3355645594377875E-2</v>
      </c>
    </row>
    <row r="115" spans="31:63" x14ac:dyDescent="0.2">
      <c r="AE115" s="44">
        <f>[3]节奏总纲!V114</f>
        <v>111</v>
      </c>
      <c r="AF115" s="44">
        <f>[3]节奏总纲!P114</f>
        <v>2193.9920512743265</v>
      </c>
      <c r="AG115" s="44">
        <f>[3]节奏总纲!Q114</f>
        <v>1869.0618284805987</v>
      </c>
      <c r="AH115" s="44">
        <f>[3]节奏总纲!R114</f>
        <v>1500.4711638665117</v>
      </c>
      <c r="AI115" s="44">
        <f>[3]节奏总纲!S114</f>
        <v>1076.5918995603122</v>
      </c>
      <c r="AJ115" s="44">
        <f>[3]节奏总纲!T114</f>
        <v>583.16308722871599</v>
      </c>
      <c r="AM115" s="45">
        <v>111</v>
      </c>
      <c r="AN115" s="44">
        <f>[3]节奏总纲!AD114</f>
        <v>68.071211008105138</v>
      </c>
      <c r="AO115" s="44">
        <f>[3]节奏总纲!AE114</f>
        <v>70.127815365673797</v>
      </c>
      <c r="AP115" s="44">
        <f>[3]节奏总纲!AF114</f>
        <v>73.051543220271398</v>
      </c>
      <c r="AQ115" s="44">
        <f>[3]节奏总纲!AG114</f>
        <v>77.461998485874332</v>
      </c>
      <c r="AR115" s="44">
        <f>[3]节奏总纲!AH114</f>
        <v>86.301784901840136</v>
      </c>
      <c r="BF115" s="3">
        <v>111</v>
      </c>
      <c r="BG115" s="44">
        <f>[3]非养成buff汇总!L114</f>
        <v>6.4190955243142528E-2</v>
      </c>
      <c r="BH115" s="44">
        <f>[3]非养成buff汇总!M114</f>
        <v>5.5974106388405033E-2</v>
      </c>
      <c r="BI115" s="44">
        <f>[3]非养成buff汇总!N114</f>
        <v>4.6860597707355144E-2</v>
      </c>
      <c r="BJ115" s="44">
        <f>[3]非养成buff汇总!O114</f>
        <v>3.6279312458253658E-2</v>
      </c>
      <c r="BK115" s="44">
        <f>[3]非养成buff汇总!P114</f>
        <v>2.4204363286257868E-2</v>
      </c>
    </row>
    <row r="116" spans="31:63" x14ac:dyDescent="0.2">
      <c r="AE116" s="44">
        <f>[3]节奏总纲!V115</f>
        <v>112</v>
      </c>
      <c r="AF116" s="44">
        <f>[3]节奏总纲!P115</f>
        <v>2351.5342310339256</v>
      </c>
      <c r="AG116" s="44">
        <f>[3]节奏总纲!Q115</f>
        <v>2004.6829319564217</v>
      </c>
      <c r="AH116" s="44">
        <f>[3]节奏总纲!R115</f>
        <v>1609.3900277196187</v>
      </c>
      <c r="AI116" s="44">
        <f>[3]节奏总纲!S115</f>
        <v>1155.3087677069677</v>
      </c>
      <c r="AJ116" s="44">
        <f>[3]节奏总纲!T115</f>
        <v>623.15657122399034</v>
      </c>
      <c r="AM116" s="45">
        <v>112</v>
      </c>
      <c r="AN116" s="44">
        <f>[3]节奏总纲!AD115</f>
        <v>68.196246161507091</v>
      </c>
      <c r="AO116" s="44">
        <f>[3]节奏总纲!AE115</f>
        <v>70.251823676214016</v>
      </c>
      <c r="AP116" s="44">
        <f>[3]节奏总纲!AF115</f>
        <v>73.174668450093861</v>
      </c>
      <c r="AQ116" s="44">
        <f>[3]节奏总纲!AG115</f>
        <v>77.591077044244926</v>
      </c>
      <c r="AR116" s="44">
        <f>[3]节奏总纲!AH115</f>
        <v>86.448788995190213</v>
      </c>
      <c r="BF116" s="3">
        <v>112</v>
      </c>
      <c r="BG116" s="44">
        <f>[3]非养成buff汇总!L115</f>
        <v>6.6513721474238077E-2</v>
      </c>
      <c r="BH116" s="44">
        <f>[3]非养成buff汇总!M115</f>
        <v>5.8013664570571992E-2</v>
      </c>
      <c r="BI116" s="44">
        <f>[3]非养成buff汇总!N115</f>
        <v>4.8562825281137263E-2</v>
      </c>
      <c r="BJ116" s="44">
        <f>[3]非养成buff汇总!O115</f>
        <v>3.7602377856406265E-2</v>
      </c>
      <c r="BK116" s="44">
        <f>[3]非养成buff汇总!P115</f>
        <v>2.5029880109255821E-2</v>
      </c>
    </row>
    <row r="117" spans="31:63" x14ac:dyDescent="0.2">
      <c r="AE117" s="44">
        <f>[3]节奏总纲!V116</f>
        <v>113</v>
      </c>
      <c r="AF117" s="44">
        <f>[3]节奏总纲!P116</f>
        <v>2520.3837585303886</v>
      </c>
      <c r="AG117" s="44">
        <f>[3]节奏总纲!Q116</f>
        <v>2149.6353076505684</v>
      </c>
      <c r="AH117" s="44">
        <f>[3]节奏总纲!R116</f>
        <v>1726.7149129691693</v>
      </c>
      <c r="AI117" s="44">
        <f>[3]节奏总纲!S116</f>
        <v>1235.7441568074496</v>
      </c>
      <c r="AJ117" s="44">
        <f>[3]节奏总纲!T116</f>
        <v>665.63335062787564</v>
      </c>
      <c r="AM117" s="45">
        <v>113</v>
      </c>
      <c r="AN117" s="44">
        <f>[3]节奏总纲!AD116</f>
        <v>68.321281314909029</v>
      </c>
      <c r="AO117" s="44">
        <f>[3]节奏总纲!AE116</f>
        <v>70.375831986754235</v>
      </c>
      <c r="AP117" s="44">
        <f>[3]节奏总纲!AF116</f>
        <v>73.297793679916325</v>
      </c>
      <c r="AQ117" s="44">
        <f>[3]节奏总纲!AG116</f>
        <v>77.720155602615534</v>
      </c>
      <c r="AR117" s="44">
        <f>[3]节奏总纲!AH116</f>
        <v>86.595793088540304</v>
      </c>
      <c r="BF117" s="3">
        <v>113</v>
      </c>
      <c r="BG117" s="44">
        <f>[3]非养成buff汇总!L116</f>
        <v>6.9003200680401763E-2</v>
      </c>
      <c r="BH117" s="44">
        <f>[3]非养成buff汇总!M116</f>
        <v>6.0193552481041898E-2</v>
      </c>
      <c r="BI117" s="44">
        <f>[3]非养成buff汇总!N116</f>
        <v>5.0396425519861295E-2</v>
      </c>
      <c r="BJ117" s="44">
        <f>[3]非养成buff汇总!O116</f>
        <v>3.8954327986174105E-2</v>
      </c>
      <c r="BK117" s="44">
        <f>[3]非养成buff汇总!P116</f>
        <v>2.5906655335660791E-2</v>
      </c>
    </row>
    <row r="118" spans="31:63" x14ac:dyDescent="0.2">
      <c r="AE118" s="44">
        <f>[3]节奏总纲!V117</f>
        <v>114</v>
      </c>
      <c r="AF118" s="44">
        <f>[3]节奏总纲!P117</f>
        <v>2701.3522012628878</v>
      </c>
      <c r="AG118" s="44">
        <f>[3]节奏总纲!Q117</f>
        <v>2304.5235628973696</v>
      </c>
      <c r="AH118" s="44">
        <f>[3]节奏总纲!R117</f>
        <v>1846.3742295631837</v>
      </c>
      <c r="AI118" s="44">
        <f>[3]节奏总纲!S117</f>
        <v>1319.3404150967945</v>
      </c>
      <c r="AJ118" s="44">
        <f>[3]节奏总纲!T117</f>
        <v>710.99589937239205</v>
      </c>
      <c r="AM118" s="45">
        <v>114</v>
      </c>
      <c r="AN118" s="44">
        <f>[3]节奏总纲!AD117</f>
        <v>68.446316468310982</v>
      </c>
      <c r="AO118" s="44">
        <f>[3]节奏总纲!AE117</f>
        <v>70.499840297294455</v>
      </c>
      <c r="AP118" s="44">
        <f>[3]节奏总纲!AF117</f>
        <v>73.420918909738774</v>
      </c>
      <c r="AQ118" s="44">
        <f>[3]节奏总纲!AG117</f>
        <v>77.849234160986143</v>
      </c>
      <c r="AR118" s="44">
        <f>[3]节奏总纲!AH117</f>
        <v>86.742797181890381</v>
      </c>
      <c r="BF118" s="3">
        <v>114</v>
      </c>
      <c r="BG118" s="44">
        <f>[3]非养成buff汇总!L117</f>
        <v>7.1671358429103882E-2</v>
      </c>
      <c r="BH118" s="44">
        <f>[3]非养成buff汇总!M117</f>
        <v>6.2522862597343173E-2</v>
      </c>
      <c r="BI118" s="44">
        <f>[3]非养成buff汇总!N117</f>
        <v>5.2266509185450727E-2</v>
      </c>
      <c r="BJ118" s="44">
        <f>[3]非养成buff汇总!O117</f>
        <v>4.0359405695205894E-2</v>
      </c>
      <c r="BK118" s="44">
        <f>[3]非养成buff汇总!P117</f>
        <v>2.6842996543820798E-2</v>
      </c>
    </row>
    <row r="119" spans="31:63" x14ac:dyDescent="0.2">
      <c r="AE119" s="44">
        <f>[3]节奏总纲!V118</f>
        <v>115</v>
      </c>
      <c r="AF119" s="44">
        <f>[3]节奏总纲!P118</f>
        <v>2895.3093757400989</v>
      </c>
      <c r="AG119" s="44">
        <f>[3]节奏总纲!Q118</f>
        <v>2463.0396859421021</v>
      </c>
      <c r="AH119" s="44">
        <f>[3]节奏总纲!R118</f>
        <v>1969.9684992535633</v>
      </c>
      <c r="AI119" s="44">
        <f>[3]节奏总纲!S118</f>
        <v>1407.1203566096881</v>
      </c>
      <c r="AJ119" s="44">
        <f>[3]节奏总纲!T118</f>
        <v>758.86058738147995</v>
      </c>
      <c r="AM119" s="45">
        <v>115</v>
      </c>
      <c r="AN119" s="44">
        <f>[3]节奏总纲!AD118</f>
        <v>68.571351621712935</v>
      </c>
      <c r="AO119" s="44">
        <f>[3]节奏总纲!AE118</f>
        <v>70.623848607834674</v>
      </c>
      <c r="AP119" s="44">
        <f>[3]节奏总纲!AF118</f>
        <v>73.544044139561237</v>
      </c>
      <c r="AQ119" s="44">
        <f>[3]节奏总纲!AG118</f>
        <v>77.978312719356751</v>
      </c>
      <c r="AR119" s="44">
        <f>[3]节奏总纲!AH118</f>
        <v>86.889801275240458</v>
      </c>
      <c r="BF119" s="3">
        <v>115</v>
      </c>
      <c r="BG119" s="44">
        <f>[3]非养成buff汇总!L118</f>
        <v>7.4531019098023413E-2</v>
      </c>
      <c r="BH119" s="44">
        <f>[3]非养成buff汇总!M118</f>
        <v>6.4906730944343488E-2</v>
      </c>
      <c r="BI119" s="44">
        <f>[3]非养成buff汇总!N118</f>
        <v>5.4198089872081495E-2</v>
      </c>
      <c r="BJ119" s="44">
        <f>[3]非养成buff汇总!O118</f>
        <v>4.1834802341464666E-2</v>
      </c>
      <c r="BK119" s="44">
        <f>[3]非养成buff汇总!P118</f>
        <v>2.7830985116752315E-2</v>
      </c>
    </row>
    <row r="120" spans="31:63" x14ac:dyDescent="0.2">
      <c r="AE120" s="44">
        <f>[3]节奏总纲!V119</f>
        <v>116</v>
      </c>
      <c r="AF120" s="44">
        <f>[3]节奏总纲!P119</f>
        <v>3103.1875282132928</v>
      </c>
      <c r="AG120" s="44">
        <f>[3]节奏总纲!Q119</f>
        <v>2636.7784427228348</v>
      </c>
      <c r="AH120" s="44">
        <f>[3]节奏总纲!R119</f>
        <v>2108.9262441737537</v>
      </c>
      <c r="AI120" s="44">
        <f>[3]节奏总纲!S119</f>
        <v>1509.0800949701243</v>
      </c>
      <c r="AJ120" s="44">
        <f>[3]节奏总纲!T119</f>
        <v>813.34545114470404</v>
      </c>
      <c r="AM120" s="45">
        <v>116</v>
      </c>
      <c r="AN120" s="44">
        <f>[3]节奏总纲!AD119</f>
        <v>68.696386775114874</v>
      </c>
      <c r="AO120" s="44">
        <f>[3]节奏总纲!AE119</f>
        <v>70.747856918374893</v>
      </c>
      <c r="AP120" s="44">
        <f>[3]节奏总纲!AF119</f>
        <v>73.667169369383686</v>
      </c>
      <c r="AQ120" s="44">
        <f>[3]节奏总纲!AG119</f>
        <v>78.10469841238104</v>
      </c>
      <c r="AR120" s="44">
        <f>[3]节奏总纲!AH119</f>
        <v>87.033659382136349</v>
      </c>
      <c r="BF120" s="3">
        <v>116</v>
      </c>
      <c r="BG120" s="44">
        <f>[3]非养成buff汇总!L119</f>
        <v>7.759592751483009E-2</v>
      </c>
      <c r="BH120" s="44">
        <f>[3]非养成buff汇总!M119</f>
        <v>6.7519527138077656E-2</v>
      </c>
      <c r="BI120" s="44">
        <f>[3]非养成buff汇总!N119</f>
        <v>5.6369777095267512E-2</v>
      </c>
      <c r="BJ120" s="44">
        <f>[3]非养成buff汇总!O119</f>
        <v>4.354853162218323E-2</v>
      </c>
      <c r="BK120" s="44">
        <f>[3]非养成buff汇总!P119</f>
        <v>2.8955622611215356E-2</v>
      </c>
    </row>
    <row r="121" spans="31:63" x14ac:dyDescent="0.2">
      <c r="AE121" s="44">
        <f>[3]节奏总纲!V120</f>
        <v>117</v>
      </c>
      <c r="AF121" s="44">
        <f>[3]节奏总纲!P120</f>
        <v>3325.985815475135</v>
      </c>
      <c r="AG121" s="44">
        <f>[3]节奏总纲!Q120</f>
        <v>2826.7553445723174</v>
      </c>
      <c r="AH121" s="44">
        <f>[3]节奏总纲!R120</f>
        <v>2262.6681502677343</v>
      </c>
      <c r="AI121" s="44">
        <f>[3]节奏总纲!S120</f>
        <v>1618.0920992286531</v>
      </c>
      <c r="AJ121" s="44">
        <f>[3]节奏总纲!T120</f>
        <v>873.07127656222303</v>
      </c>
      <c r="AM121" s="45">
        <v>117</v>
      </c>
      <c r="AN121" s="44">
        <f>[3]节奏总纲!AD120</f>
        <v>68.821421928516827</v>
      </c>
      <c r="AO121" s="44">
        <f>[3]节奏总纲!AE120</f>
        <v>70.871865228915112</v>
      </c>
      <c r="AP121" s="44">
        <f>[3]节奏总纲!AF120</f>
        <v>73.790294599206149</v>
      </c>
      <c r="AQ121" s="44">
        <f>[3]节奏总纲!AG120</f>
        <v>78.230540290975199</v>
      </c>
      <c r="AR121" s="44">
        <f>[3]节奏总纲!AH120</f>
        <v>87.168098110592624</v>
      </c>
      <c r="BF121" s="3">
        <v>117</v>
      </c>
      <c r="BG121" s="44">
        <f>[3]非养成buff汇总!L120</f>
        <v>8.0880815021067601E-2</v>
      </c>
      <c r="BH121" s="44">
        <f>[3]非养成buff汇总!M120</f>
        <v>7.0376523097109317E-2</v>
      </c>
      <c r="BI121" s="44">
        <f>[3]非养成buff汇总!N120</f>
        <v>5.8772517103205343E-2</v>
      </c>
      <c r="BJ121" s="44">
        <f>[3]非养成buff汇总!O120</f>
        <v>4.5380794696331613E-2</v>
      </c>
      <c r="BK121" s="44">
        <f>[3]非养成buff汇总!P120</f>
        <v>3.0188440278599037E-2</v>
      </c>
    </row>
    <row r="122" spans="31:63" x14ac:dyDescent="0.2">
      <c r="AE122" s="44">
        <f>[3]节奏总纲!V121</f>
        <v>118</v>
      </c>
      <c r="AF122" s="44">
        <f>[3]节奏总纲!P121</f>
        <v>3564.7751072609281</v>
      </c>
      <c r="AG122" s="44">
        <f>[3]节奏总纲!Q121</f>
        <v>3030.4153186825147</v>
      </c>
      <c r="AH122" s="44">
        <f>[3]节奏总纲!R121</f>
        <v>2426.1859380017877</v>
      </c>
      <c r="AI122" s="44">
        <f>[3]节奏总纲!S121</f>
        <v>1737.4713872789764</v>
      </c>
      <c r="AJ122" s="44">
        <f>[3]节奏总纲!T121</f>
        <v>936.10994316671975</v>
      </c>
      <c r="AM122" s="45">
        <v>118</v>
      </c>
      <c r="AN122" s="44">
        <f>[3]节奏总纲!AD121</f>
        <v>68.946457081918766</v>
      </c>
      <c r="AO122" s="44">
        <f>[3]节奏总纲!AE121</f>
        <v>70.995873539455332</v>
      </c>
      <c r="AP122" s="44">
        <f>[3]节奏总纲!AF121</f>
        <v>73.913419829028598</v>
      </c>
      <c r="AQ122" s="44">
        <f>[3]节奏总纲!AG121</f>
        <v>78.356382169569343</v>
      </c>
      <c r="AR122" s="44">
        <f>[3]节奏总纲!AH121</f>
        <v>87.302536839048898</v>
      </c>
      <c r="BF122" s="3">
        <v>118</v>
      </c>
      <c r="BG122" s="44">
        <f>[3]非养成buff汇总!L121</f>
        <v>8.4401470277670199E-2</v>
      </c>
      <c r="BH122" s="44">
        <f>[3]非养成buff汇总!M121</f>
        <v>7.3439293978120559E-2</v>
      </c>
      <c r="BI122" s="44">
        <f>[3]非养成buff汇总!N121</f>
        <v>6.1328038499941027E-2</v>
      </c>
      <c r="BJ122" s="44">
        <f>[3]非养成buff汇总!O121</f>
        <v>4.7387310059483628E-2</v>
      </c>
      <c r="BK122" s="44">
        <f>[3]非养成buff汇总!P121</f>
        <v>3.1489639238597635E-2</v>
      </c>
    </row>
    <row r="123" spans="31:63" x14ac:dyDescent="0.2">
      <c r="AE123" s="44">
        <f>[3]节奏总纲!V122</f>
        <v>119</v>
      </c>
      <c r="AF123" s="44">
        <f>[3]节奏总纲!P122</f>
        <v>3820.7031333347636</v>
      </c>
      <c r="AG123" s="44">
        <f>[3]节奏总纲!Q122</f>
        <v>3250.2721555278836</v>
      </c>
      <c r="AH123" s="44">
        <f>[3]节奏总纲!R122</f>
        <v>2604.5733259943081</v>
      </c>
      <c r="AI123" s="44">
        <f>[3]节奏总纲!S122</f>
        <v>1863.3569181273642</v>
      </c>
      <c r="AJ123" s="44">
        <f>[3]节奏总纲!T122</f>
        <v>1000.260080307041</v>
      </c>
      <c r="AM123" s="45">
        <v>119</v>
      </c>
      <c r="AN123" s="44">
        <f>[3]节奏总纲!AD122</f>
        <v>69.066704614192943</v>
      </c>
      <c r="AO123" s="44">
        <f>[3]节奏总纲!AE122</f>
        <v>71.113087458015798</v>
      </c>
      <c r="AP123" s="44">
        <f>[3]节奏总纲!AF122</f>
        <v>74.034200876118248</v>
      </c>
      <c r="AQ123" s="44">
        <f>[3]节奏总纲!AG122</f>
        <v>78.482224048163502</v>
      </c>
      <c r="AR123" s="44">
        <f>[3]节奏总纲!AH122</f>
        <v>87.436975567505186</v>
      </c>
      <c r="BF123" s="3">
        <v>119</v>
      </c>
      <c r="BG123" s="44">
        <f>[3]非养成buff汇总!L122</f>
        <v>8.8174815152435554E-2</v>
      </c>
      <c r="BH123" s="44">
        <f>[3]非养成buff汇总!M122</f>
        <v>7.6745643793901655E-2</v>
      </c>
      <c r="BI123" s="44">
        <f>[3]非养成buff汇总!N122</f>
        <v>6.4115947957621017E-2</v>
      </c>
      <c r="BJ123" s="44">
        <f>[3]非养成buff汇总!O122</f>
        <v>4.9503181713361807E-2</v>
      </c>
      <c r="BK123" s="44">
        <f>[3]非养成buff汇总!P122</f>
        <v>3.2813780376519462E-2</v>
      </c>
    </row>
    <row r="124" spans="31:63" x14ac:dyDescent="0.2">
      <c r="AE124" s="44">
        <f>[3]节奏总纲!V123</f>
        <v>120</v>
      </c>
      <c r="AF124" s="44">
        <f>[3]节奏总纲!P123</f>
        <v>4095</v>
      </c>
      <c r="AG124" s="44">
        <f>[3]节奏总纲!Q123</f>
        <v>3486.0735</v>
      </c>
      <c r="AH124" s="44">
        <f>[3]节奏总纲!R123</f>
        <v>2791.971</v>
      </c>
      <c r="AI124" s="44">
        <f>[3]节奏总纲!S123</f>
        <v>1988.5319999999999</v>
      </c>
      <c r="AJ124" s="44">
        <f>[3]节奏总纲!T123</f>
        <v>1067.9759999999999</v>
      </c>
      <c r="AM124" s="45">
        <v>120</v>
      </c>
      <c r="AN124" s="44">
        <f>[3]节奏总纲!AD123</f>
        <v>69.18336653741882</v>
      </c>
      <c r="AO124" s="44">
        <f>[3]节奏总纲!AE123</f>
        <v>71.230067506391322</v>
      </c>
      <c r="AP124" s="44">
        <f>[3]节奏总纲!AF123</f>
        <v>74.149428238300118</v>
      </c>
      <c r="AQ124" s="44">
        <f>[3]节奏总纲!AG123</f>
        <v>78.608065926757661</v>
      </c>
      <c r="AR124" s="44">
        <f>[3]节奏总纲!AH123</f>
        <v>87.571414295961461</v>
      </c>
      <c r="BF124" s="3">
        <v>120</v>
      </c>
      <c r="BG124" s="44">
        <f>[3]非养成buff汇总!L123</f>
        <v>9.2218986054206448E-2</v>
      </c>
      <c r="BH124" s="44">
        <f>[3]非养成buff汇总!M123</f>
        <v>8.0291777464535072E-2</v>
      </c>
      <c r="BI124" s="44">
        <f>[3]非养成buff汇总!N123</f>
        <v>6.7044673769389759E-2</v>
      </c>
      <c r="BJ124" s="44">
        <f>[3]非养成buff汇总!O123</f>
        <v>5.1607112210546362E-2</v>
      </c>
      <c r="BK124" s="44">
        <f>[3]非养成buff汇总!P123</f>
        <v>3.4211523841377919E-2</v>
      </c>
    </row>
    <row r="125" spans="31:63" x14ac:dyDescent="0.2">
      <c r="AE125" s="44">
        <f>[3]节奏总纲!V124</f>
        <v>121</v>
      </c>
      <c r="AF125" s="44">
        <f>[3]节奏总纲!P124</f>
        <v>4388.9841025486576</v>
      </c>
      <c r="AG125" s="44">
        <f>[3]节奏总纲!Q124</f>
        <v>3731.5142839868686</v>
      </c>
      <c r="AH125" s="44">
        <f>[3]节奏总纲!R124</f>
        <v>2978.8035103997736</v>
      </c>
      <c r="AI125" s="44">
        <f>[3]节奏总纲!S124</f>
        <v>2122.0738135822758</v>
      </c>
      <c r="AJ125" s="44">
        <f>[3]节奏总纲!T124</f>
        <v>1143.3303587139253</v>
      </c>
      <c r="AM125" s="45">
        <v>121</v>
      </c>
      <c r="AN125" s="44">
        <f>[3]节奏总纲!AD124</f>
        <v>69.300028460644711</v>
      </c>
      <c r="AO125" s="44">
        <f>[3]节奏总纲!AE124</f>
        <v>71.347047554766846</v>
      </c>
      <c r="AP125" s="44">
        <f>[3]节奏总纲!AF124</f>
        <v>74.264655600481987</v>
      </c>
      <c r="AQ125" s="44">
        <f>[3]节奏总纲!AG124</f>
        <v>78.733907805351805</v>
      </c>
      <c r="AR125" s="44">
        <f>[3]节奏总纲!AH124</f>
        <v>87.705853024417735</v>
      </c>
      <c r="BF125" s="3">
        <v>121</v>
      </c>
      <c r="BG125" s="44">
        <f>[3]非养成buff汇总!L124</f>
        <v>9.6553421104685969E-2</v>
      </c>
      <c r="BH125" s="44">
        <f>[3]非养成buff汇总!M124</f>
        <v>8.3982875283298439E-2</v>
      </c>
      <c r="BI125" s="44">
        <f>[3]非养成buff汇总!N124</f>
        <v>6.9964566978249709E-2</v>
      </c>
      <c r="BJ125" s="44">
        <f>[3]非养成buff汇总!O124</f>
        <v>5.3851669913579946E-2</v>
      </c>
      <c r="BK125" s="44">
        <f>[3]非养成buff汇总!P124</f>
        <v>3.5766934488070223E-2</v>
      </c>
    </row>
    <row r="126" spans="31:63" x14ac:dyDescent="0.2">
      <c r="AE126" s="44">
        <f>[3]节奏总纲!V125</f>
        <v>122</v>
      </c>
      <c r="AF126" s="44">
        <f>[3]节奏总纲!P125</f>
        <v>4704.0684620678521</v>
      </c>
      <c r="AG126" s="44">
        <f>[3]节奏总纲!Q125</f>
        <v>3989.5204626797454</v>
      </c>
      <c r="AH126" s="44">
        <f>[3]节奏总纲!R125</f>
        <v>3183.7135351275219</v>
      </c>
      <c r="AI126" s="44">
        <f>[3]节奏总纲!S125</f>
        <v>2271.1242534863591</v>
      </c>
      <c r="AJ126" s="44">
        <f>[3]节奏总纲!T125</f>
        <v>1223.9986138300551</v>
      </c>
      <c r="AM126" s="45">
        <v>122</v>
      </c>
      <c r="AN126" s="44">
        <f>[3]节奏总纲!AD125</f>
        <v>69.416690383870588</v>
      </c>
      <c r="AO126" s="44">
        <f>[3]节奏总纲!AE125</f>
        <v>71.46402760314237</v>
      </c>
      <c r="AP126" s="44">
        <f>[3]节奏总纲!AF125</f>
        <v>74.379882962663856</v>
      </c>
      <c r="AQ126" s="44">
        <f>[3]节奏总纲!AG125</f>
        <v>78.859749683945964</v>
      </c>
      <c r="AR126" s="44">
        <f>[3]节奏总纲!AH125</f>
        <v>87.840291752874009</v>
      </c>
      <c r="BF126" s="3">
        <v>122</v>
      </c>
      <c r="BG126" s="44">
        <f>[3]非养成buff汇总!L125</f>
        <v>0.10119895356687701</v>
      </c>
      <c r="BH126" s="44">
        <f>[3]非养成buff汇总!M125</f>
        <v>8.7862939663518547E-2</v>
      </c>
      <c r="BI126" s="44">
        <f>[3]非养成buff汇总!N125</f>
        <v>7.3166982812354994E-2</v>
      </c>
      <c r="BJ126" s="44">
        <f>[3]非养成buff汇总!O125</f>
        <v>5.6356895086526512E-2</v>
      </c>
      <c r="BK126" s="44">
        <f>[3]非养成buff汇总!P125</f>
        <v>3.7432030774458391E-2</v>
      </c>
    </row>
    <row r="127" spans="31:63" x14ac:dyDescent="0.2">
      <c r="AE127" s="44">
        <f>[3]节奏总纲!V126</f>
        <v>123</v>
      </c>
      <c r="AF127" s="44">
        <f>[3]节奏总纲!P126</f>
        <v>5041.7675170607781</v>
      </c>
      <c r="AG127" s="44">
        <f>[3]节奏总纲!Q126</f>
        <v>4275.9230312192458</v>
      </c>
      <c r="AH127" s="44">
        <f>[3]节奏总纲!R126</f>
        <v>3419.8309068223257</v>
      </c>
      <c r="AI127" s="44">
        <f>[3]节奏总纲!S126</f>
        <v>2442.7363620159467</v>
      </c>
      <c r="AJ127" s="44">
        <f>[3]节奏总纲!T126</f>
        <v>1316.4054987045693</v>
      </c>
      <c r="AM127" s="45">
        <v>123</v>
      </c>
      <c r="AN127" s="44">
        <f>[3]节奏总纲!AD126</f>
        <v>69.533352307096465</v>
      </c>
      <c r="AO127" s="44">
        <f>[3]节奏总纲!AE126</f>
        <v>71.581007651517908</v>
      </c>
      <c r="AP127" s="44">
        <f>[3]节奏总纲!AF126</f>
        <v>74.495110324845726</v>
      </c>
      <c r="AQ127" s="44">
        <f>[3]节奏总纲!AG126</f>
        <v>78.985591562540122</v>
      </c>
      <c r="AR127" s="44">
        <f>[3]节奏总纲!AH126</f>
        <v>87.974730481330297</v>
      </c>
      <c r="BF127" s="3">
        <v>123</v>
      </c>
      <c r="BG127" s="44">
        <f>[3]非养成buff汇总!L126</f>
        <v>0.10617791197920438</v>
      </c>
      <c r="BH127" s="44">
        <f>[3]非养成buff汇总!M126</f>
        <v>9.2170047385603276E-2</v>
      </c>
      <c r="BI127" s="44">
        <f>[3]非养成buff汇总!N126</f>
        <v>7.6857119548356112E-2</v>
      </c>
      <c r="BJ127" s="44">
        <f>[3]非养成buff汇总!O126</f>
        <v>5.9241334572565113E-2</v>
      </c>
      <c r="BK127" s="44">
        <f>[3]非养成buff汇总!P126</f>
        <v>3.9339427440219253E-2</v>
      </c>
    </row>
    <row r="128" spans="31:63" x14ac:dyDescent="0.2">
      <c r="AE128" s="44">
        <f>[3]节奏总纲!V127</f>
        <v>124</v>
      </c>
      <c r="AF128" s="44">
        <f>[3]节奏总纲!P127</f>
        <v>5403.704402525771</v>
      </c>
      <c r="AG128" s="44">
        <f>[3]节奏总纲!Q127</f>
        <v>4591.5276308261473</v>
      </c>
      <c r="AH128" s="44">
        <f>[3]节奏总纲!R127</f>
        <v>3671.276771076009</v>
      </c>
      <c r="AI128" s="44">
        <f>[3]节奏总纲!S127</f>
        <v>2624.0388578665143</v>
      </c>
      <c r="AJ128" s="44">
        <f>[3]节奏总纲!T127</f>
        <v>1415.7705534617521</v>
      </c>
      <c r="AM128" s="45">
        <v>124</v>
      </c>
      <c r="AN128" s="44">
        <f>[3]节奏总纲!AD127</f>
        <v>69.650014230322356</v>
      </c>
      <c r="AO128" s="44">
        <f>[3]节奏总纲!AE127</f>
        <v>71.697987699893432</v>
      </c>
      <c r="AP128" s="44">
        <f>[3]节奏总纲!AF127</f>
        <v>74.610337687027609</v>
      </c>
      <c r="AQ128" s="44">
        <f>[3]节奏总纲!AG127</f>
        <v>79.104601412347151</v>
      </c>
      <c r="AR128" s="44">
        <f>[3]节奏总纲!AH127</f>
        <v>88.109271506528316</v>
      </c>
      <c r="BF128" s="3">
        <v>124</v>
      </c>
      <c r="BG128" s="44">
        <f>[3]非养成buff汇总!L127</f>
        <v>0.11151422747660857</v>
      </c>
      <c r="BH128" s="44">
        <f>[3]非养成buff汇总!M127</f>
        <v>9.691631420515126E-2</v>
      </c>
      <c r="BI128" s="44">
        <f>[3]非养成buff汇总!N127</f>
        <v>8.0786816097737482E-2</v>
      </c>
      <c r="BJ128" s="44">
        <f>[3]非养成buff汇总!O127</f>
        <v>6.2288649138125408E-2</v>
      </c>
      <c r="BK128" s="44">
        <f>[3]非养成buff汇总!P127</f>
        <v>4.1390449659985347E-2</v>
      </c>
    </row>
    <row r="129" spans="31:63" x14ac:dyDescent="0.2">
      <c r="AE129" s="44">
        <f>[3]节奏总纲!V128</f>
        <v>125</v>
      </c>
      <c r="AF129" s="44">
        <f>[3]节奏总纲!P128</f>
        <v>5791.6187514801986</v>
      </c>
      <c r="AG129" s="44">
        <f>[3]节奏总纲!Q128</f>
        <v>4918.821805632133</v>
      </c>
      <c r="AH129" s="44">
        <f>[3]节奏总纲!R128</f>
        <v>3940.0382366319791</v>
      </c>
      <c r="AI129" s="44">
        <f>[3]节奏总纲!S128</f>
        <v>2816.4641988448207</v>
      </c>
      <c r="AJ129" s="44">
        <f>[3]节奏总纲!T128</f>
        <v>1509.8750085108877</v>
      </c>
      <c r="AM129" s="45">
        <v>125</v>
      </c>
      <c r="AN129" s="44">
        <f>[3]节奏总纲!AD128</f>
        <v>69.766676153548232</v>
      </c>
      <c r="AO129" s="44">
        <f>[3]节奏总纲!AE128</f>
        <v>71.814967748268955</v>
      </c>
      <c r="AP129" s="44">
        <f>[3]节奏总纲!AF128</f>
        <v>74.725565049209479</v>
      </c>
      <c r="AQ129" s="44">
        <f>[3]节奏总纲!AG128</f>
        <v>79.222727875098187</v>
      </c>
      <c r="AR129" s="44">
        <f>[3]节奏总纲!AH128</f>
        <v>88.243836210467165</v>
      </c>
      <c r="BF129" s="3">
        <v>125</v>
      </c>
      <c r="BG129" s="44">
        <f>[3]非养成buff汇总!L128</f>
        <v>0.11723354881444767</v>
      </c>
      <c r="BH129" s="44">
        <f>[3]非养成buff汇总!M128</f>
        <v>0.10183837644393942</v>
      </c>
      <c r="BI129" s="44">
        <f>[3]非养成buff汇总!N128</f>
        <v>8.4987127790819961E-2</v>
      </c>
      <c r="BJ129" s="44">
        <f>[3]非养成buff汇总!O128</f>
        <v>6.5522915393507811E-2</v>
      </c>
      <c r="BK129" s="44">
        <f>[3]非养成buff汇总!P128</f>
        <v>4.3332886352204898E-2</v>
      </c>
    </row>
    <row r="130" spans="31:63" x14ac:dyDescent="0.2">
      <c r="AE130" s="44">
        <f>[3]节奏总纲!V129</f>
        <v>126</v>
      </c>
      <c r="AF130" s="44">
        <f>[3]节奏总纲!P129</f>
        <v>6207.3750564265865</v>
      </c>
      <c r="AG130" s="44">
        <f>[3]节奏总纲!Q129</f>
        <v>5279.3724854908123</v>
      </c>
      <c r="AH130" s="44">
        <f>[3]节奏总纲!R129</f>
        <v>4225.9809384152195</v>
      </c>
      <c r="AI130" s="44">
        <f>[3]节奏总纲!S129</f>
        <v>3006.8524773330387</v>
      </c>
      <c r="AJ130" s="44">
        <f>[3]节奏总纲!T129</f>
        <v>1610.1930896370566</v>
      </c>
      <c r="AM130" s="45">
        <v>126</v>
      </c>
      <c r="AN130" s="44">
        <f>[3]节奏总纲!AD129</f>
        <v>69.883338076774123</v>
      </c>
      <c r="AO130" s="44">
        <f>[3]节奏总纲!AE129</f>
        <v>71.931947796644479</v>
      </c>
      <c r="AP130" s="44">
        <f>[3]节奏总纲!AF129</f>
        <v>74.840792411391348</v>
      </c>
      <c r="AQ130" s="44">
        <f>[3]节奏总纲!AG129</f>
        <v>79.340854337849223</v>
      </c>
      <c r="AR130" s="44">
        <f>[3]节奏总纲!AH129</f>
        <v>88.378400914406001</v>
      </c>
      <c r="BF130" s="3">
        <v>126</v>
      </c>
      <c r="BG130" s="44">
        <f>[3]非养成buff汇总!L129</f>
        <v>0.12336336564806104</v>
      </c>
      <c r="BH130" s="44">
        <f>[3]非养成buff汇总!M129</f>
        <v>0.10726057159163428</v>
      </c>
      <c r="BI130" s="44">
        <f>[3]非养成buff汇总!N129</f>
        <v>8.9455954716462768E-2</v>
      </c>
      <c r="BJ130" s="44">
        <f>[3]非养成buff汇总!O129</f>
        <v>6.8722942902380527E-2</v>
      </c>
      <c r="BK130" s="44">
        <f>[3]非养成buff汇总!P129</f>
        <v>4.5403580259000098E-2</v>
      </c>
    </row>
    <row r="131" spans="31:63" x14ac:dyDescent="0.2">
      <c r="AE131" s="44">
        <f>[3]节奏总纲!V130</f>
        <v>127</v>
      </c>
      <c r="AF131" s="44">
        <f>[3]节奏总纲!P130</f>
        <v>6652.971630950271</v>
      </c>
      <c r="AG131" s="44">
        <f>[3]节奏总纲!Q130</f>
        <v>5658.3523721232059</v>
      </c>
      <c r="AH131" s="44">
        <f>[3]节奏总纲!R130</f>
        <v>4508.7188742949984</v>
      </c>
      <c r="AI131" s="44">
        <f>[3]节奏总纲!S130</f>
        <v>3203.4058403025556</v>
      </c>
      <c r="AJ131" s="44">
        <f>[3]节奏总纲!T130</f>
        <v>1719.793166600645</v>
      </c>
      <c r="AM131" s="45">
        <v>127</v>
      </c>
      <c r="AN131" s="44">
        <f>[3]节奏总纲!AD130</f>
        <v>70</v>
      </c>
      <c r="AO131" s="44">
        <f>[3]节奏总纲!AE130</f>
        <v>72.047345051940553</v>
      </c>
      <c r="AP131" s="44">
        <f>[3]节奏总纲!AF130</f>
        <v>74.956019773573217</v>
      </c>
      <c r="AQ131" s="44">
        <f>[3]节奏总纲!AG130</f>
        <v>79.458980800600258</v>
      </c>
      <c r="AR131" s="44">
        <f>[3]节奏总纲!AH130</f>
        <v>88.51296561834485</v>
      </c>
      <c r="BF131" s="3">
        <v>127</v>
      </c>
      <c r="BG131" s="44">
        <f>[3]非养成buff汇总!L130</f>
        <v>0.12993314066053607</v>
      </c>
      <c r="BH131" s="44">
        <f>[3]非养成buff汇总!M130</f>
        <v>0.11295991711270649</v>
      </c>
      <c r="BI131" s="44">
        <f>[3]非养成buff汇总!N130</f>
        <v>9.3874696278602829E-2</v>
      </c>
      <c r="BJ131" s="44">
        <f>[3]非养成buff汇总!O130</f>
        <v>7.2026592546456797E-2</v>
      </c>
      <c r="BK131" s="44">
        <f>[3]非养成buff汇总!P130</f>
        <v>4.7665866469073809E-2</v>
      </c>
    </row>
    <row r="132" spans="31:63" x14ac:dyDescent="0.2">
      <c r="AE132" s="44">
        <f>[3]节奏总纲!V131</f>
        <v>128</v>
      </c>
      <c r="AF132" s="44">
        <f>[3]节奏总纲!P131</f>
        <v>7130.5502145218443</v>
      </c>
      <c r="AG132" s="44">
        <f>[3]节奏总纲!Q131</f>
        <v>6036.010756592741</v>
      </c>
      <c r="AH132" s="44">
        <f>[3]节奏总纲!R131</f>
        <v>4805.9908445877236</v>
      </c>
      <c r="AI132" s="44">
        <f>[3]节奏总纲!S131</f>
        <v>3419.0988278632244</v>
      </c>
      <c r="AJ132" s="44">
        <f>[3]节奏总纲!T131</f>
        <v>1838.9689003251838</v>
      </c>
      <c r="AM132" s="45">
        <v>128</v>
      </c>
      <c r="AN132" s="44">
        <f>[3]节奏总纲!AD131</f>
        <v>70.108849423225877</v>
      </c>
      <c r="AO132" s="44">
        <f>[3]节奏总纲!AE131</f>
        <v>72.160540850040434</v>
      </c>
      <c r="AP132" s="44">
        <f>[3]节奏总纲!AF131</f>
        <v>75.067682921736733</v>
      </c>
      <c r="AQ132" s="44">
        <f>[3]节奏总纲!AG131</f>
        <v>79.577107263351294</v>
      </c>
      <c r="AR132" s="44">
        <f>[3]节奏总纲!AH131</f>
        <v>88.6475303222837</v>
      </c>
      <c r="BF132" s="3">
        <v>128</v>
      </c>
      <c r="BG132" s="44">
        <f>[3]非养成buff汇总!L131</f>
        <v>0.13697445117374105</v>
      </c>
      <c r="BH132" s="44">
        <f>[3]非养成buff汇总!M131</f>
        <v>0.11863938902650129</v>
      </c>
      <c r="BI132" s="44">
        <f>[3]非养成buff汇总!N131</f>
        <v>9.8520581544421088E-2</v>
      </c>
      <c r="BJ132" s="44">
        <f>[3]非养成buff汇总!O131</f>
        <v>7.5651939123177872E-2</v>
      </c>
      <c r="BK132" s="44">
        <f>[3]非养成buff汇总!P131</f>
        <v>5.0125806520667122E-2</v>
      </c>
    </row>
    <row r="133" spans="31:63" x14ac:dyDescent="0.2">
      <c r="AE133" s="44">
        <f>[3]节奏总纲!V132</f>
        <v>129</v>
      </c>
      <c r="AF133" s="44">
        <f>[3]节奏总纲!P132</f>
        <v>7642.4062666695281</v>
      </c>
      <c r="AG133" s="44">
        <f>[3]节奏总纲!Q132</f>
        <v>6469.2969047357556</v>
      </c>
      <c r="AH133" s="44">
        <f>[3]节奏总纲!R132</f>
        <v>5159.388470628599</v>
      </c>
      <c r="AI133" s="44">
        <f>[3]节奏总纲!S132</f>
        <v>3676.7616548947103</v>
      </c>
      <c r="AJ133" s="44">
        <f>[3]节奏总纲!T132</f>
        <v>1975.5620199340731</v>
      </c>
      <c r="AM133" s="45">
        <v>129</v>
      </c>
      <c r="AN133" s="44">
        <f>[3]节奏总纲!AD132</f>
        <v>70.217698846451768</v>
      </c>
      <c r="AO133" s="44">
        <f>[3]节奏总纲!AE132</f>
        <v>72.273736648140314</v>
      </c>
      <c r="AP133" s="44">
        <f>[3]节奏总纲!AF132</f>
        <v>75.177145912126889</v>
      </c>
      <c r="AQ133" s="44">
        <f>[3]节奏总纲!AG132</f>
        <v>79.69523372610233</v>
      </c>
      <c r="AR133" s="44">
        <f>[3]节奏总纲!AH132</f>
        <v>88.782095026222549</v>
      </c>
      <c r="BF133" s="3">
        <v>129</v>
      </c>
      <c r="BG133" s="44">
        <f>[3]非养成buff汇总!L132</f>
        <v>0.14452114092327195</v>
      </c>
      <c r="BH133" s="44">
        <f>[3]非养成buff汇总!M132</f>
        <v>0.12515542735693874</v>
      </c>
      <c r="BI133" s="44">
        <f>[3]非养成buff汇总!N132</f>
        <v>0.10404362100953352</v>
      </c>
      <c r="BJ133" s="44">
        <f>[3]非养成buff汇总!O132</f>
        <v>7.9982710644732918E-2</v>
      </c>
      <c r="BK133" s="44">
        <f>[3]非养成buff汇总!P132</f>
        <v>5.2945263764157931E-2</v>
      </c>
    </row>
    <row r="134" spans="31:63" x14ac:dyDescent="0.2">
      <c r="AE134" s="44">
        <f>[3]节奏总纲!V133</f>
        <v>130</v>
      </c>
      <c r="AF134" s="44">
        <f>[3]节奏总纲!P133</f>
        <v>8191</v>
      </c>
      <c r="AG134" s="44">
        <f>[3]节奏总纲!Q133</f>
        <v>6941.8725000000004</v>
      </c>
      <c r="AH134" s="44">
        <f>[3]节奏总纲!R133</f>
        <v>5542.0306</v>
      </c>
      <c r="AI134" s="44">
        <f>[3]节奏总纲!S133</f>
        <v>3951.3384000000001</v>
      </c>
      <c r="AJ134" s="44">
        <f>[3]节奏总纲!T133</f>
        <v>2124.7454000000002</v>
      </c>
      <c r="AM134" s="45">
        <v>130</v>
      </c>
      <c r="AN134" s="44">
        <f>[3]节奏总纲!AD133</f>
        <v>70.326548269677644</v>
      </c>
      <c r="AO134" s="44">
        <f>[3]节奏总纲!AE133</f>
        <v>72.386932446240195</v>
      </c>
      <c r="AP134" s="44">
        <f>[3]节奏总纲!AF133</f>
        <v>75.286608902517045</v>
      </c>
      <c r="AQ134" s="44">
        <f>[3]节奏总纲!AG133</f>
        <v>79.813360188853366</v>
      </c>
      <c r="AR134" s="44">
        <f>[3]节奏总纲!AH133</f>
        <v>88.916659730161399</v>
      </c>
      <c r="BF134" s="3">
        <v>130</v>
      </c>
      <c r="BG134" s="44">
        <f>[3]非养成buff汇总!L133</f>
        <v>0.15260948272681374</v>
      </c>
      <c r="BH134" s="44">
        <f>[3]非养成buff汇总!M133</f>
        <v>0.13226232589493386</v>
      </c>
      <c r="BI134" s="44">
        <f>[3]非养成buff汇总!N133</f>
        <v>0.11002370527101769</v>
      </c>
      <c r="BJ134" s="44">
        <f>[3]非养成buff汇总!O133</f>
        <v>8.4597769642117723E-2</v>
      </c>
      <c r="BK134" s="44">
        <f>[3]非养成buff汇总!P133</f>
        <v>5.6024600137319927E-2</v>
      </c>
    </row>
    <row r="135" spans="31:63" x14ac:dyDescent="0.2">
      <c r="AE135" s="44">
        <f>[3]节奏总纲!V134</f>
        <v>131</v>
      </c>
      <c r="AF135" s="44">
        <f>[3]节奏总纲!P134</f>
        <v>8778.9682050973151</v>
      </c>
      <c r="AG135" s="44">
        <f>[3]节奏总纲!Q134</f>
        <v>7443.6871411020138</v>
      </c>
      <c r="AH135" s="44">
        <f>[3]节奏总纲!R134</f>
        <v>5945.117268491902</v>
      </c>
      <c r="AI135" s="44">
        <f>[3]节奏总纲!S134</f>
        <v>4244.6311271645518</v>
      </c>
      <c r="AJ135" s="44">
        <f>[3]节奏总纲!T134</f>
        <v>2275.5085587612239</v>
      </c>
      <c r="AM135" s="45">
        <v>131</v>
      </c>
      <c r="AN135" s="44">
        <f>[3]节奏总纲!AD134</f>
        <v>70.435397692903535</v>
      </c>
      <c r="AO135" s="44">
        <f>[3]节奏总纲!AE134</f>
        <v>72.50012824434009</v>
      </c>
      <c r="AP135" s="44">
        <f>[3]节奏总纲!AF134</f>
        <v>75.396071892907202</v>
      </c>
      <c r="AQ135" s="44">
        <f>[3]节奏总纲!AG134</f>
        <v>79.931486651604402</v>
      </c>
      <c r="AR135" s="44">
        <f>[3]节奏总纲!AH134</f>
        <v>89.048420729369383</v>
      </c>
      <c r="BF135" s="3">
        <v>131</v>
      </c>
      <c r="BG135" s="44">
        <f>[3]非养成buff汇总!L134</f>
        <v>0.16088681989064296</v>
      </c>
      <c r="BH135" s="44">
        <f>[3]非养成buff汇总!M134</f>
        <v>0.13946809437183483</v>
      </c>
      <c r="BI135" s="44">
        <f>[3]非养成buff汇总!N134</f>
        <v>0.11603878106316516</v>
      </c>
      <c r="BJ135" s="44">
        <f>[3]非养成buff汇总!O134</f>
        <v>8.930475610347495E-2</v>
      </c>
      <c r="BK135" s="44">
        <f>[3]非养成buff汇总!P134</f>
        <v>5.8995992944932074E-2</v>
      </c>
    </row>
    <row r="136" spans="31:63" x14ac:dyDescent="0.2">
      <c r="AE136" s="44">
        <f>[3]节奏总纲!V135</f>
        <v>132</v>
      </c>
      <c r="AF136" s="44">
        <f>[3]节奏总纲!P135</f>
        <v>9409.1369241357042</v>
      </c>
      <c r="AG136" s="44">
        <f>[3]节奏总纲!Q135</f>
        <v>7983.6526801291457</v>
      </c>
      <c r="AH136" s="44">
        <f>[3]节奏总纲!R135</f>
        <v>6385.9812304109018</v>
      </c>
      <c r="AI136" s="44">
        <f>[3]节奏总纲!S135</f>
        <v>4544.6131343575453</v>
      </c>
      <c r="AJ136" s="44">
        <f>[3]节奏总纲!T135</f>
        <v>2431.3209811966663</v>
      </c>
      <c r="AM136" s="45">
        <v>132</v>
      </c>
      <c r="AN136" s="44">
        <f>[3]节奏总纲!AD135</f>
        <v>70.544247116129412</v>
      </c>
      <c r="AO136" s="44">
        <f>[3]节奏总纲!AE135</f>
        <v>72.61332404243997</v>
      </c>
      <c r="AP136" s="44">
        <f>[3]节奏总纲!AF135</f>
        <v>75.505534883297358</v>
      </c>
      <c r="AQ136" s="44">
        <f>[3]节奏总纲!AG135</f>
        <v>80.045750258986601</v>
      </c>
      <c r="AR136" s="44">
        <f>[3]节奏总纲!AH135</f>
        <v>89.175620204122851</v>
      </c>
      <c r="BF136" s="3">
        <v>132</v>
      </c>
      <c r="BG136" s="44">
        <f>[3]非养成buff汇总!L135</f>
        <v>0.1697582502033004</v>
      </c>
      <c r="BH136" s="44">
        <f>[3]非养成buff汇总!M135</f>
        <v>0.14722168771297364</v>
      </c>
      <c r="BI136" s="44">
        <f>[3]非养成buff汇总!N135</f>
        <v>0.12261758992055231</v>
      </c>
      <c r="BJ136" s="44">
        <f>[3]非养成buff汇总!O135</f>
        <v>9.411909725730784E-2</v>
      </c>
      <c r="BK136" s="44">
        <f>[3]非养成buff汇总!P135</f>
        <v>6.2066901747622784E-2</v>
      </c>
    </row>
    <row r="137" spans="31:63" x14ac:dyDescent="0.2">
      <c r="AE137" s="44">
        <f>[3]节奏总纲!V136</f>
        <v>133</v>
      </c>
      <c r="AF137" s="44">
        <f>[3]节奏总纲!P136</f>
        <v>10084.535034121556</v>
      </c>
      <c r="AG137" s="44">
        <f>[3]节奏总纲!Q136</f>
        <v>8562.7786974726132</v>
      </c>
      <c r="AH137" s="44">
        <f>[3]节奏总纲!R136</f>
        <v>6827.2302181002942</v>
      </c>
      <c r="AI137" s="44">
        <f>[3]节奏总纲!S136</f>
        <v>4847.6359909022322</v>
      </c>
      <c r="AJ137" s="44">
        <f>[3]节奏总纲!T136</f>
        <v>2595.759317782889</v>
      </c>
      <c r="AM137" s="45">
        <v>133</v>
      </c>
      <c r="AN137" s="44">
        <f>[3]节奏总纲!AD136</f>
        <v>70.653096539355303</v>
      </c>
      <c r="AO137" s="44">
        <f>[3]节奏总纲!AE136</f>
        <v>72.726519840539851</v>
      </c>
      <c r="AP137" s="44">
        <f>[3]节奏总纲!AF136</f>
        <v>75.614997873687514</v>
      </c>
      <c r="AQ137" s="44">
        <f>[3]节奏总纲!AG136</f>
        <v>80.154679447049915</v>
      </c>
      <c r="AR137" s="44">
        <f>[3]节奏总纲!AH136</f>
        <v>89.302819678876304</v>
      </c>
      <c r="BF137" s="3">
        <v>133</v>
      </c>
      <c r="BG137" s="44">
        <f>[3]非养成buff汇总!L136</f>
        <v>0.17926641378714694</v>
      </c>
      <c r="BH137" s="44">
        <f>[3]非养成buff汇总!M136</f>
        <v>0.15553760290979313</v>
      </c>
      <c r="BI137" s="44">
        <f>[3]非养成buff汇总!N136</f>
        <v>0.12920214433930846</v>
      </c>
      <c r="BJ137" s="44">
        <f>[3]非养成buff汇总!O136</f>
        <v>9.8982240292005017E-2</v>
      </c>
      <c r="BK137" s="44">
        <f>[3]非养成buff汇总!P136</f>
        <v>6.5307818790239683E-2</v>
      </c>
    </row>
    <row r="138" spans="31:63" x14ac:dyDescent="0.2">
      <c r="AE138" s="44">
        <f>[3]节奏总纲!V137</f>
        <v>134</v>
      </c>
      <c r="AF138" s="44">
        <f>[3]节奏总纲!P137</f>
        <v>10808.408805051544</v>
      </c>
      <c r="AG138" s="44">
        <f>[3]节奏总纲!Q137</f>
        <v>9151.4797352371424</v>
      </c>
      <c r="AH138" s="44">
        <f>[3]节奏总纲!R137</f>
        <v>7283.7866937242361</v>
      </c>
      <c r="AI138" s="44">
        <f>[3]节奏总纲!S137</f>
        <v>5175.0661358586794</v>
      </c>
      <c r="AJ138" s="44">
        <f>[3]节奏总纲!T137</f>
        <v>2775.5993811372364</v>
      </c>
      <c r="AM138" s="45">
        <v>134</v>
      </c>
      <c r="AN138" s="44">
        <f>[3]节奏总纲!AD137</f>
        <v>70.76194596258118</v>
      </c>
      <c r="AO138" s="44">
        <f>[3]节奏总纲!AE137</f>
        <v>72.839715638639731</v>
      </c>
      <c r="AP138" s="44">
        <f>[3]节奏总纲!AF137</f>
        <v>75.72446086407767</v>
      </c>
      <c r="AQ138" s="44">
        <f>[3]节奏总纲!AG137</f>
        <v>80.263608635113243</v>
      </c>
      <c r="AR138" s="44">
        <f>[3]节奏总纲!AH137</f>
        <v>89.430019153629758</v>
      </c>
      <c r="BF138" s="3">
        <v>134</v>
      </c>
      <c r="BG138" s="44">
        <f>[3]非养成buff汇总!L137</f>
        <v>0.18945701119376743</v>
      </c>
      <c r="BH138" s="44">
        <f>[3]非养成buff汇总!M137</f>
        <v>0.16399100987083107</v>
      </c>
      <c r="BI138" s="44">
        <f>[3]非养成buff汇总!N137</f>
        <v>0.13601512531570337</v>
      </c>
      <c r="BJ138" s="44">
        <f>[3]非养成buff汇总!O137</f>
        <v>0.10423709019656993</v>
      </c>
      <c r="BK138" s="44">
        <f>[3]非养成buff汇总!P137</f>
        <v>6.8852288640582612E-2</v>
      </c>
    </row>
    <row r="139" spans="31:63" x14ac:dyDescent="0.2">
      <c r="AE139" s="44">
        <f>[3]节奏总纲!V138</f>
        <v>135</v>
      </c>
      <c r="AF139" s="44">
        <f>[3]节奏总纲!P138</f>
        <v>11584.237502960397</v>
      </c>
      <c r="AG139" s="44">
        <f>[3]节奏总纲!Q138</f>
        <v>9796.789656253608</v>
      </c>
      <c r="AH139" s="44">
        <f>[3]节奏总纲!R138</f>
        <v>7796.1918394923478</v>
      </c>
      <c r="AI139" s="44">
        <f>[3]节奏总纲!S138</f>
        <v>5548.8497639180305</v>
      </c>
      <c r="AJ139" s="44">
        <f>[3]节奏总纲!T138</f>
        <v>2979.465885761414</v>
      </c>
      <c r="AM139" s="45">
        <v>135</v>
      </c>
      <c r="AN139" s="44">
        <f>[3]节奏总纲!AD138</f>
        <v>70.870795385807057</v>
      </c>
      <c r="AO139" s="44">
        <f>[3]节奏总纲!AE138</f>
        <v>72.952911436739612</v>
      </c>
      <c r="AP139" s="44">
        <f>[3]节奏总纲!AF138</f>
        <v>75.833923854467812</v>
      </c>
      <c r="AQ139" s="44">
        <f>[3]节奏总纲!AG138</f>
        <v>80.372537823176572</v>
      </c>
      <c r="AR139" s="44">
        <f>[3]节奏总纲!AH138</f>
        <v>89.557218628383211</v>
      </c>
      <c r="BF139" s="3">
        <v>135</v>
      </c>
      <c r="BG139" s="44">
        <f>[3]非养成buff汇总!L138</f>
        <v>0.20037902306157468</v>
      </c>
      <c r="BH139" s="44">
        <f>[3]非养成buff汇总!M138</f>
        <v>0.17325728770696658</v>
      </c>
      <c r="BI139" s="44">
        <f>[3]非养成buff汇总!N138</f>
        <v>0.14366151014805981</v>
      </c>
      <c r="BJ139" s="44">
        <f>[3]非养成buff汇总!O138</f>
        <v>0.11023585632269088</v>
      </c>
      <c r="BK139" s="44">
        <f>[3]非养成buff汇总!P138</f>
        <v>7.2870295894680512E-2</v>
      </c>
    </row>
    <row r="140" spans="31:63" x14ac:dyDescent="0.2">
      <c r="AE140" s="44">
        <f>[3]节奏总纲!V139</f>
        <v>136</v>
      </c>
      <c r="AF140" s="44">
        <f>[3]节奏总纲!P139</f>
        <v>12415.750112853173</v>
      </c>
      <c r="AG140" s="44">
        <f>[3]节奏总纲!Q139</f>
        <v>10507.449320507641</v>
      </c>
      <c r="AH140" s="44">
        <f>[3]节奏总纲!R139</f>
        <v>8384.3560512097483</v>
      </c>
      <c r="AI140" s="44">
        <f>[3]节奏总纲!S139</f>
        <v>5967.009504237235</v>
      </c>
      <c r="AJ140" s="44">
        <f>[3]节奏总纲!T139</f>
        <v>3204.5051041274041</v>
      </c>
      <c r="AM140" s="45">
        <v>136</v>
      </c>
      <c r="AN140" s="44">
        <f>[3]节奏总纲!AD139</f>
        <v>70.979644809032948</v>
      </c>
      <c r="AO140" s="44">
        <f>[3]节奏总纲!AE139</f>
        <v>73.059911975288244</v>
      </c>
      <c r="AP140" s="44">
        <f>[3]节奏总纲!AF139</f>
        <v>75.943386844857969</v>
      </c>
      <c r="AQ140" s="44">
        <f>[3]节奏总纲!AG139</f>
        <v>80.4814670112399</v>
      </c>
      <c r="AR140" s="44">
        <f>[3]节奏总纲!AH139</f>
        <v>89.684418103136665</v>
      </c>
      <c r="BF140" s="3">
        <v>136</v>
      </c>
      <c r="BG140" s="44">
        <f>[3]非养成buff汇总!L139</f>
        <v>0.21208494553899662</v>
      </c>
      <c r="BH140" s="44">
        <f>[3]非养成buff汇总!M139</f>
        <v>0.18346195012024541</v>
      </c>
      <c r="BI140" s="44">
        <f>[3]非养成buff汇总!N139</f>
        <v>0.15243841245779202</v>
      </c>
      <c r="BJ140" s="44">
        <f>[3]非养成buff汇总!O139</f>
        <v>0.11694680430764669</v>
      </c>
      <c r="BK140" s="44">
        <f>[3]非养成buff汇总!P139</f>
        <v>7.7305596404285845E-2</v>
      </c>
    </row>
    <row r="141" spans="31:63" x14ac:dyDescent="0.2">
      <c r="AE141" s="44">
        <f>[3]节奏总纲!V140</f>
        <v>137</v>
      </c>
      <c r="AF141" s="44">
        <f>[3]节奏总纲!P140</f>
        <v>13306.943261900544</v>
      </c>
      <c r="AG141" s="44">
        <f>[3]节奏总纲!Q140</f>
        <v>11274.973025808331</v>
      </c>
      <c r="AH141" s="44">
        <f>[3]节奏总纲!R140</f>
        <v>8995.4936450447676</v>
      </c>
      <c r="AI141" s="44">
        <f>[3]节奏总纲!S140</f>
        <v>6407.293180605112</v>
      </c>
      <c r="AJ141" s="44">
        <f>[3]节奏总纲!T140</f>
        <v>3438.5141388751008</v>
      </c>
      <c r="AM141" s="45">
        <v>137</v>
      </c>
      <c r="AN141" s="44">
        <f>[3]节奏总纲!AD140</f>
        <v>71.082568038258202</v>
      </c>
      <c r="AO141" s="44">
        <f>[3]节奏总纲!AE140</f>
        <v>73.162499594857536</v>
      </c>
      <c r="AP141" s="44">
        <f>[3]节奏总纲!AF140</f>
        <v>76.048210495050611</v>
      </c>
      <c r="AQ141" s="44">
        <f>[3]节奏总纲!AG140</f>
        <v>80.590396199303228</v>
      </c>
      <c r="AR141" s="44">
        <f>[3]节奏总纲!AH140</f>
        <v>89.811617577890132</v>
      </c>
      <c r="BF141" s="3">
        <v>137</v>
      </c>
      <c r="BG141" s="44">
        <f>[3]非养成buff汇总!L140</f>
        <v>0.22463104260480457</v>
      </c>
      <c r="BH141" s="44">
        <f>[3]非养成buff汇总!M140</f>
        <v>0.19448314732721492</v>
      </c>
      <c r="BI141" s="44">
        <f>[3]非养成buff汇总!N140</f>
        <v>0.16155813591602919</v>
      </c>
      <c r="BJ141" s="44">
        <f>[3]非养成buff汇总!O140</f>
        <v>0.12401281417381517</v>
      </c>
      <c r="BK141" s="44">
        <f>[3]非养成buff汇总!P140</f>
        <v>8.1917683126790944E-2</v>
      </c>
    </row>
    <row r="142" spans="31:63" x14ac:dyDescent="0.2">
      <c r="AE142" s="44">
        <f>[3]节奏总纲!V141</f>
        <v>138</v>
      </c>
      <c r="AF142" s="44">
        <f>[3]节奏总纲!P141</f>
        <v>14262.10042904369</v>
      </c>
      <c r="AG142" s="44">
        <f>[3]节奏总纲!Q141</f>
        <v>12084.27769352872</v>
      </c>
      <c r="AH142" s="44">
        <f>[3]节奏总纲!R141</f>
        <v>9648.3109402480568</v>
      </c>
      <c r="AI142" s="44">
        <f>[3]节奏总纲!S141</f>
        <v>6871.4799867132497</v>
      </c>
      <c r="AJ142" s="44">
        <f>[3]节奏总纲!T141</f>
        <v>3671.064650435846</v>
      </c>
      <c r="AM142" s="45">
        <v>138</v>
      </c>
      <c r="AN142" s="44">
        <f>[3]节奏总纲!AD141</f>
        <v>71.184128141237707</v>
      </c>
      <c r="AO142" s="44">
        <f>[3]节奏总纲!AE141</f>
        <v>73.265087214426828</v>
      </c>
      <c r="AP142" s="44">
        <f>[3]节奏总纲!AF141</f>
        <v>76.148064447889894</v>
      </c>
      <c r="AQ142" s="44">
        <f>[3]节奏总纲!AG141</f>
        <v>80.699325387366557</v>
      </c>
      <c r="AR142" s="44">
        <f>[3]节奏总纲!AH141</f>
        <v>89.938817052643586</v>
      </c>
      <c r="BF142" s="3">
        <v>138</v>
      </c>
      <c r="BG142" s="44">
        <f>[3]非养成buff汇总!L141</f>
        <v>0.23807761649834233</v>
      </c>
      <c r="BH142" s="44">
        <f>[3]非养成buff汇总!M141</f>
        <v>0.20610429502840935</v>
      </c>
      <c r="BI142" s="44">
        <f>[3]非养成buff汇总!N141</f>
        <v>0.17129982626704954</v>
      </c>
      <c r="BJ142" s="44">
        <f>[3]非养成buff汇总!O141</f>
        <v>0.13146243978511035</v>
      </c>
      <c r="BK142" s="44">
        <f>[3]非养成buff汇总!P141</f>
        <v>8.6501023799246055E-2</v>
      </c>
    </row>
    <row r="143" spans="31:63" x14ac:dyDescent="0.2">
      <c r="AE143" s="44">
        <f>[3]节奏总纲!V142</f>
        <v>139</v>
      </c>
      <c r="AF143" s="44">
        <f>[3]节奏总纲!P142</f>
        <v>15285.812533339058</v>
      </c>
      <c r="AG143" s="44">
        <f>[3]节奏总纲!Q142</f>
        <v>12957.783284511519</v>
      </c>
      <c r="AH143" s="44">
        <f>[3]节奏总纲!R142</f>
        <v>10342.380760057207</v>
      </c>
      <c r="AI143" s="44">
        <f>[3]节奏总纲!S142</f>
        <v>7335.6614347494142</v>
      </c>
      <c r="AJ143" s="44">
        <f>[3]节奏总纲!T142</f>
        <v>3920.8109148014687</v>
      </c>
      <c r="AM143" s="45">
        <v>139</v>
      </c>
      <c r="AN143" s="44">
        <f>[3]节奏总纲!AD142</f>
        <v>71.285688244217212</v>
      </c>
      <c r="AO143" s="44">
        <f>[3]节奏总纲!AE142</f>
        <v>73.367674833996119</v>
      </c>
      <c r="AP143" s="44">
        <f>[3]节奏总纲!AF142</f>
        <v>76.247918400729162</v>
      </c>
      <c r="AQ143" s="44">
        <f>[3]节奏总纲!AG142</f>
        <v>80.808254575429885</v>
      </c>
      <c r="AR143" s="44">
        <f>[3]节奏总纲!AH142</f>
        <v>90.055148444912135</v>
      </c>
      <c r="BF143" s="3">
        <v>139</v>
      </c>
      <c r="BG143" s="44">
        <f>[3]非养成buff汇总!L142</f>
        <v>0.25248929755946942</v>
      </c>
      <c r="BH143" s="44">
        <f>[3]非养成buff汇总!M142</f>
        <v>0.21864733091528185</v>
      </c>
      <c r="BI143" s="44">
        <f>[3]非养成buff汇总!N142</f>
        <v>0.18165710894973902</v>
      </c>
      <c r="BJ143" s="44">
        <f>[3]非养成buff汇总!O142</f>
        <v>0.13891197940596015</v>
      </c>
      <c r="BK143" s="44">
        <f>[3]非养成buff汇总!P142</f>
        <v>9.1423275758952802E-2</v>
      </c>
    </row>
    <row r="144" spans="31:63" x14ac:dyDescent="0.2">
      <c r="AE144" s="44">
        <f>[3]节奏总纲!V143</f>
        <v>140</v>
      </c>
      <c r="AF144" s="44">
        <f>[3]节奏总纲!P143</f>
        <v>16383</v>
      </c>
      <c r="AG144" s="44">
        <f>[3]节奏总纲!Q143</f>
        <v>13881.315900000001</v>
      </c>
      <c r="AH144" s="44">
        <f>[3]节奏总纲!R143</f>
        <v>11037.2271</v>
      </c>
      <c r="AI144" s="44">
        <f>[3]节奏总纲!S143</f>
        <v>7827.7974000000004</v>
      </c>
      <c r="AJ144" s="44">
        <f>[3]节奏总纲!T143</f>
        <v>4192.4097000000002</v>
      </c>
      <c r="AM144" s="45">
        <v>140</v>
      </c>
      <c r="AN144" s="44">
        <f>[3]节奏总纲!AD143</f>
        <v>71.387248347196717</v>
      </c>
      <c r="AO144" s="44">
        <f>[3]节奏总纲!AE143</f>
        <v>73.470262453565411</v>
      </c>
      <c r="AP144" s="44">
        <f>[3]节奏总纲!AF143</f>
        <v>76.347772353568445</v>
      </c>
      <c r="AQ144" s="44">
        <f>[3]节奏总纲!AG143</f>
        <v>80.917183763493213</v>
      </c>
      <c r="AR144" s="44">
        <f>[3]节奏总纲!AH143</f>
        <v>90.16140749098561</v>
      </c>
      <c r="BF144" s="3">
        <v>140</v>
      </c>
      <c r="BG144" s="44">
        <f>[3]非养成buff汇总!L143</f>
        <v>0.26793535487132203</v>
      </c>
      <c r="BH144" s="44">
        <f>[3]非养成buff汇总!M143</f>
        <v>0.2319087259863036</v>
      </c>
      <c r="BI144" s="44">
        <f>[3]非养成buff汇总!N143</f>
        <v>0.19202597928298384</v>
      </c>
      <c r="BJ144" s="44">
        <f>[3]非养成buff汇总!O143</f>
        <v>0.14681015454305388</v>
      </c>
      <c r="BK144" s="44">
        <f>[3]非养成buff汇总!P143</f>
        <v>9.6776219299843119E-2</v>
      </c>
    </row>
    <row r="145" spans="31:63" x14ac:dyDescent="0.2">
      <c r="AE145" s="44">
        <f>[3]节奏总纲!V144</f>
        <v>141</v>
      </c>
      <c r="AF145" s="44">
        <f>[3]节奏总纲!P144</f>
        <v>17558.936410194601</v>
      </c>
      <c r="AG145" s="44">
        <f>[3]节奏总纲!Q144</f>
        <v>14839.057160255457</v>
      </c>
      <c r="AH145" s="44">
        <f>[3]节奏总纲!R144</f>
        <v>11789.069905804656</v>
      </c>
      <c r="AI145" s="44">
        <f>[3]节奏总纲!S144</f>
        <v>8380.8803485858825</v>
      </c>
      <c r="AJ145" s="44">
        <f>[3]节奏总纲!T144</f>
        <v>4489.820040086759</v>
      </c>
      <c r="AM145" s="45">
        <v>141</v>
      </c>
      <c r="AN145" s="44">
        <f>[3]节奏总纲!AD144</f>
        <v>71.488808450176208</v>
      </c>
      <c r="AO145" s="44">
        <f>[3]节奏总纲!AE144</f>
        <v>73.572850073134703</v>
      </c>
      <c r="AP145" s="44">
        <f>[3]节奏总纲!AF144</f>
        <v>76.447626306407713</v>
      </c>
      <c r="AQ145" s="44">
        <f>[3]节奏总纲!AG144</f>
        <v>81.023848662825003</v>
      </c>
      <c r="AR145" s="44">
        <f>[3]节奏总纲!AH144</f>
        <v>90.267666537059071</v>
      </c>
      <c r="BF145" s="3">
        <v>141</v>
      </c>
      <c r="BG145" s="44">
        <f>[3]非养成buff汇总!L144</f>
        <v>0.28449002919898003</v>
      </c>
      <c r="BH145" s="44">
        <f>[3]非养成buff汇总!M144</f>
        <v>0.24566133744263854</v>
      </c>
      <c r="BI145" s="44">
        <f>[3]非养成buff汇总!N144</f>
        <v>0.20324538149644769</v>
      </c>
      <c r="BJ145" s="44">
        <f>[3]非养成buff汇总!O144</f>
        <v>0.15568645357770627</v>
      </c>
      <c r="BK145" s="44">
        <f>[3]非养成buff汇总!P144</f>
        <v>0.10263788306905947</v>
      </c>
    </row>
    <row r="146" spans="31:63" x14ac:dyDescent="0.2">
      <c r="AE146" s="44">
        <f>[3]节奏总纲!V145</f>
        <v>142</v>
      </c>
      <c r="AF146" s="44">
        <f>[3]节奏总纲!P145</f>
        <v>18819.273848271412</v>
      </c>
      <c r="AG146" s="44">
        <f>[3]节奏总纲!Q145</f>
        <v>15904.16832917417</v>
      </c>
      <c r="AH146" s="44">
        <f>[3]节奏总纲!R145</f>
        <v>12667.253227271489</v>
      </c>
      <c r="AI146" s="44">
        <f>[3]节奏总纲!S145</f>
        <v>9003.140609013044</v>
      </c>
      <c r="AJ146" s="44">
        <f>[3]节奏总纲!T145</f>
        <v>4823.3798873119622</v>
      </c>
      <c r="AM146" s="45">
        <v>142</v>
      </c>
      <c r="AN146" s="44">
        <f>[3]节奏总纲!AD145</f>
        <v>71.590368553155713</v>
      </c>
      <c r="AO146" s="44">
        <f>[3]节奏总纲!AE145</f>
        <v>73.675437692703994</v>
      </c>
      <c r="AP146" s="44">
        <f>[3]节奏总纲!AF145</f>
        <v>76.547480259246996</v>
      </c>
      <c r="AQ146" s="44">
        <f>[3]节奏总纲!AG145</f>
        <v>81.123332456233015</v>
      </c>
      <c r="AR146" s="44">
        <f>[3]节奏总纲!AH145</f>
        <v>90.373925583132547</v>
      </c>
      <c r="BF146" s="3">
        <v>142</v>
      </c>
      <c r="BG146" s="44">
        <f>[3]非养成buff汇总!L145</f>
        <v>0.30223288982429541</v>
      </c>
      <c r="BH146" s="44">
        <f>[3]非养成buff汇总!M145</f>
        <v>0.26095571878738166</v>
      </c>
      <c r="BI146" s="44">
        <f>[3]非养成buff汇总!N145</f>
        <v>0.21635010475059555</v>
      </c>
      <c r="BJ146" s="44">
        <f>[3]非养成buff汇总!O145</f>
        <v>0.16567296312940058</v>
      </c>
      <c r="BK146" s="44">
        <f>[3]非养成buff汇总!P145</f>
        <v>0.10921201788486631</v>
      </c>
    </row>
    <row r="147" spans="31:63" x14ac:dyDescent="0.2">
      <c r="AE147" s="44">
        <f>[3]节奏总纲!V146</f>
        <v>143</v>
      </c>
      <c r="AF147" s="44">
        <f>[3]节奏总纲!P146</f>
        <v>20170.070068243116</v>
      </c>
      <c r="AG147" s="44">
        <f>[3]节奏总纲!Q146</f>
        <v>17065.896284740498</v>
      </c>
      <c r="AH147" s="44">
        <f>[3]节奏总纲!R146</f>
        <v>13594.62722599586</v>
      </c>
      <c r="AI147" s="44">
        <f>[3]节奏总纲!S146</f>
        <v>9669.5315907157492</v>
      </c>
      <c r="AJ147" s="44">
        <f>[3]节奏总纲!T146</f>
        <v>5185.7250145453054</v>
      </c>
      <c r="AM147" s="45">
        <v>143</v>
      </c>
      <c r="AN147" s="44">
        <f>[3]节奏总纲!AD146</f>
        <v>71.691928656135218</v>
      </c>
      <c r="AO147" s="44">
        <f>[3]节奏总纲!AE146</f>
        <v>73.778025312273286</v>
      </c>
      <c r="AP147" s="44">
        <f>[3]节奏总纲!AF146</f>
        <v>76.647334212086264</v>
      </c>
      <c r="AQ147" s="44">
        <f>[3]节奏总纲!AG146</f>
        <v>81.222816249641028</v>
      </c>
      <c r="AR147" s="44">
        <f>[3]节奏总纲!AH146</f>
        <v>90.480184629206022</v>
      </c>
      <c r="BF147" s="3">
        <v>143</v>
      </c>
      <c r="BG147" s="44">
        <f>[3]非养成buff汇总!L146</f>
        <v>0.3212492169919885</v>
      </c>
      <c r="BH147" s="44">
        <f>[3]非养成buff汇总!M146</f>
        <v>0.27763746139770273</v>
      </c>
      <c r="BI147" s="44">
        <f>[3]非养成buff汇总!N146</f>
        <v>0.23018887771439558</v>
      </c>
      <c r="BJ147" s="44">
        <f>[3]非养成buff汇总!O146</f>
        <v>0.17636771631734899</v>
      </c>
      <c r="BK147" s="44">
        <f>[3]非养成buff汇总!P146</f>
        <v>0.11635348211114774</v>
      </c>
    </row>
    <row r="148" spans="31:63" x14ac:dyDescent="0.2">
      <c r="AE148" s="44">
        <f>[3]节奏总纲!V147</f>
        <v>144</v>
      </c>
      <c r="AF148" s="44">
        <f>[3]节奏总纲!P147</f>
        <v>21617.817610103088</v>
      </c>
      <c r="AG148" s="44">
        <f>[3]节奏总纲!Q147</f>
        <v>18290.835479908223</v>
      </c>
      <c r="AH148" s="44">
        <f>[3]节奏总纲!R147</f>
        <v>14585.541541536553</v>
      </c>
      <c r="AI148" s="44">
        <f>[3]节奏总纲!S147</f>
        <v>10380.876016371503</v>
      </c>
      <c r="AJ148" s="44">
        <f>[3]节奏总纲!T147</f>
        <v>5547.1319987524521</v>
      </c>
      <c r="AM148" s="45">
        <v>144</v>
      </c>
      <c r="AN148" s="44">
        <f>[3]节奏总纲!AD147</f>
        <v>71.793488759114723</v>
      </c>
      <c r="AO148" s="44">
        <f>[3]节奏总纲!AE147</f>
        <v>73.880612931842577</v>
      </c>
      <c r="AP148" s="44">
        <f>[3]节奏总纲!AF147</f>
        <v>76.747188164925547</v>
      </c>
      <c r="AQ148" s="44">
        <f>[3]节奏总纲!AG147</f>
        <v>81.322300043049054</v>
      </c>
      <c r="AR148" s="44">
        <f>[3]节奏总纲!AH147</f>
        <v>90.586443675279497</v>
      </c>
      <c r="BF148" s="3">
        <v>144</v>
      </c>
      <c r="BG148" s="44">
        <f>[3]非养成buff汇总!L147</f>
        <v>0.34163041180522935</v>
      </c>
      <c r="BH148" s="44">
        <f>[3]非养成buff汇总!M147</f>
        <v>0.29522688090781551</v>
      </c>
      <c r="BI148" s="44">
        <f>[3]非养成buff汇总!N147</f>
        <v>0.24497583341749882</v>
      </c>
      <c r="BJ148" s="44">
        <f>[3]非养成buff汇总!O147</f>
        <v>0.18778391682560436</v>
      </c>
      <c r="BK148" s="44">
        <f>[3]非养成buff汇总!P147</f>
        <v>0.12347645646587527</v>
      </c>
    </row>
    <row r="149" spans="31:63" x14ac:dyDescent="0.2">
      <c r="AE149" s="44">
        <f>[3]节奏总纲!V148</f>
        <v>145</v>
      </c>
      <c r="AF149" s="44">
        <f>[3]节奏总纲!P148</f>
        <v>23169.475005920798</v>
      </c>
      <c r="AG149" s="44">
        <f>[3]节奏总纲!Q148</f>
        <v>19631.496172516694</v>
      </c>
      <c r="AH149" s="44">
        <f>[3]节奏总纲!R148</f>
        <v>15650.9803664995</v>
      </c>
      <c r="AI149" s="44">
        <f>[3]节奏总纲!S148</f>
        <v>11105.129370337838</v>
      </c>
      <c r="AJ149" s="44">
        <f>[3]节奏总纲!T148</f>
        <v>5926.7517065145412</v>
      </c>
      <c r="AM149" s="45">
        <v>145</v>
      </c>
      <c r="AN149" s="44">
        <f>[3]节奏总纲!AD148</f>
        <v>71.895048862094214</v>
      </c>
      <c r="AO149" s="44">
        <f>[3]节奏总纲!AE148</f>
        <v>73.983200551411869</v>
      </c>
      <c r="AP149" s="44">
        <f>[3]节奏总纲!AF148</f>
        <v>76.847042117764815</v>
      </c>
      <c r="AQ149" s="44">
        <f>[3]节奏总纲!AG148</f>
        <v>81.421783836457067</v>
      </c>
      <c r="AR149" s="44">
        <f>[3]节奏总纲!AH148</f>
        <v>90.692702721352973</v>
      </c>
      <c r="BF149" s="3">
        <v>145</v>
      </c>
      <c r="BG149" s="44">
        <f>[3]非养成buff汇总!L148</f>
        <v>0.36347443554084391</v>
      </c>
      <c r="BH149" s="44">
        <f>[3]非养成buff汇总!M148</f>
        <v>0.31447799429861523</v>
      </c>
      <c r="BI149" s="44">
        <f>[3]非养成buff汇总!N148</f>
        <v>0.26087488388231816</v>
      </c>
      <c r="BJ149" s="44">
        <f>[3]非养成buff汇总!O148</f>
        <v>0.19940728970862659</v>
      </c>
      <c r="BK149" s="44">
        <f>[3]非养成buff汇总!P148</f>
        <v>0.13095838559591297</v>
      </c>
    </row>
    <row r="150" spans="31:63" x14ac:dyDescent="0.2">
      <c r="AE150" s="44">
        <f>[3]节奏总纲!V149</f>
        <v>146</v>
      </c>
      <c r="AF150" s="44">
        <f>[3]节奏总纲!P149</f>
        <v>24832.50022570635</v>
      </c>
      <c r="AG150" s="44">
        <f>[3]节奏总纲!Q149</f>
        <v>21035.61094119585</v>
      </c>
      <c r="AH150" s="44">
        <f>[3]节奏总纲!R149</f>
        <v>16719.722401968087</v>
      </c>
      <c r="AI150" s="44">
        <f>[3]节奏总纲!S149</f>
        <v>11847.5858576845</v>
      </c>
      <c r="AJ150" s="44">
        <f>[3]节奏总纲!T149</f>
        <v>6324.8378074874072</v>
      </c>
      <c r="AM150" s="45">
        <v>146</v>
      </c>
      <c r="AN150" s="44">
        <f>[3]节奏总纲!AD149</f>
        <v>71.996608965073719</v>
      </c>
      <c r="AO150" s="44">
        <f>[3]节奏总纲!AE149</f>
        <v>74.078973000522922</v>
      </c>
      <c r="AP150" s="44">
        <f>[3]节奏总纲!AF149</f>
        <v>76.946896070604097</v>
      </c>
      <c r="AQ150" s="44">
        <f>[3]节奏总纲!AG149</f>
        <v>81.521267629865079</v>
      </c>
      <c r="AR150" s="44">
        <f>[3]节奏总纲!AH149</f>
        <v>90.798961767426448</v>
      </c>
      <c r="BF150" s="3">
        <v>146</v>
      </c>
      <c r="BG150" s="44">
        <f>[3]非养成buff汇总!L149</f>
        <v>0.3868862804956878</v>
      </c>
      <c r="BH150" s="44">
        <f>[3]非养成buff汇总!M149</f>
        <v>0.33464027158068144</v>
      </c>
      <c r="BI150" s="44">
        <f>[3]非养成buff汇总!N149</f>
        <v>0.27682322662867881</v>
      </c>
      <c r="BJ150" s="44">
        <f>[3]非养成buff汇总!O149</f>
        <v>0.21132280042678653</v>
      </c>
      <c r="BK150" s="44">
        <f>[3]非养成buff汇总!P149</f>
        <v>0.13880426907938753</v>
      </c>
    </row>
    <row r="151" spans="31:63" x14ac:dyDescent="0.2">
      <c r="AE151" s="44">
        <f>[3]节奏总纲!V150</f>
        <v>147</v>
      </c>
      <c r="AF151" s="44">
        <f>[3]节奏总纲!P150</f>
        <v>26614.886523801088</v>
      </c>
      <c r="AG151" s="44">
        <f>[3]节奏总纲!Q150</f>
        <v>22470.948692045258</v>
      </c>
      <c r="AH151" s="44">
        <f>[3]节奏总纲!R150</f>
        <v>17837.296948251489</v>
      </c>
      <c r="AI151" s="44">
        <f>[3]节奏总纲!S150</f>
        <v>12631.425144195997</v>
      </c>
      <c r="AJ151" s="44">
        <f>[3]节奏总纲!T150</f>
        <v>6754.8581997407164</v>
      </c>
      <c r="AM151" s="45">
        <v>147</v>
      </c>
      <c r="AN151" s="44">
        <f>[3]节奏总纲!AD150</f>
        <v>72.091594979242075</v>
      </c>
      <c r="AO151" s="44">
        <f>[3]节奏总纲!AE150</f>
        <v>74.173410870467364</v>
      </c>
      <c r="AP151" s="44">
        <f>[3]节奏总纲!AF150</f>
        <v>77.043751281705866</v>
      </c>
      <c r="AQ151" s="44">
        <f>[3]节奏总纲!AG150</f>
        <v>81.620751423273092</v>
      </c>
      <c r="AR151" s="44">
        <f>[3]节奏总纲!AH150</f>
        <v>90.905220813499923</v>
      </c>
      <c r="BF151" s="3">
        <v>147</v>
      </c>
      <c r="BG151" s="44">
        <f>[3]非养成buff汇总!L150</f>
        <v>0.41197847462730364</v>
      </c>
      <c r="BH151" s="44">
        <f>[3]非养成buff汇总!M150</f>
        <v>0.35525089285722167</v>
      </c>
      <c r="BI151" s="44">
        <f>[3]非养成buff汇总!N150</f>
        <v>0.29350027433263814</v>
      </c>
      <c r="BJ151" s="44">
        <f>[3]非养成buff汇总!O150</f>
        <v>0.22390245402119535</v>
      </c>
      <c r="BK151" s="44">
        <f>[3]非养成buff汇总!P150</f>
        <v>0.14727954587225264</v>
      </c>
    </row>
    <row r="152" spans="31:63" x14ac:dyDescent="0.2">
      <c r="AE152" s="44">
        <f>[3]节奏总纲!V151</f>
        <v>148</v>
      </c>
      <c r="AF152" s="44">
        <f>[3]节奏总纲!P151</f>
        <v>28525.200858087381</v>
      </c>
      <c r="AG152" s="44">
        <f>[3]节奏总纲!Q151</f>
        <v>24083.827084483179</v>
      </c>
      <c r="AH152" s="44">
        <f>[3]节奏总纲!R151</f>
        <v>19128.999695433398</v>
      </c>
      <c r="AI152" s="44">
        <f>[3]节奏总纲!S151</f>
        <v>13566.58552810636</v>
      </c>
      <c r="AJ152" s="44">
        <f>[3]节奏总纲!T151</f>
        <v>7242.5484978683862</v>
      </c>
      <c r="AM152" s="45">
        <v>148</v>
      </c>
      <c r="AN152" s="44">
        <f>[3]节奏总纲!AD151</f>
        <v>72.186353905945822</v>
      </c>
      <c r="AO152" s="44">
        <f>[3]节奏总纲!AE151</f>
        <v>74.267848740411821</v>
      </c>
      <c r="AP152" s="44">
        <f>[3]节奏总纲!AF151</f>
        <v>77.137200185007629</v>
      </c>
      <c r="AQ152" s="44">
        <f>[3]节奏总纲!AG151</f>
        <v>81.720235216681118</v>
      </c>
      <c r="AR152" s="44">
        <f>[3]节奏总纲!AH151</f>
        <v>91.011076811620597</v>
      </c>
      <c r="BF152" s="3">
        <v>148</v>
      </c>
      <c r="BG152" s="44">
        <f>[3]非养成buff汇总!L151</f>
        <v>0.43887162241437916</v>
      </c>
      <c r="BH152" s="44">
        <f>[3]非养成buff汇总!M151</f>
        <v>0.37841089522738214</v>
      </c>
      <c r="BI152" s="44">
        <f>[3]非养成buff汇总!N151</f>
        <v>0.31277575658635198</v>
      </c>
      <c r="BJ152" s="44">
        <f>[3]非养成buff汇总!O151</f>
        <v>0.238910624557228</v>
      </c>
      <c r="BK152" s="44">
        <f>[3]非养成buff汇总!P151</f>
        <v>0.15689143949471168</v>
      </c>
    </row>
    <row r="153" spans="31:63" x14ac:dyDescent="0.2">
      <c r="AE153" s="44">
        <f>[3]节奏总纲!V152</f>
        <v>149</v>
      </c>
      <c r="AF153" s="44">
        <f>[3]节奏总纲!P152</f>
        <v>30572.62506667812</v>
      </c>
      <c r="AG153" s="44">
        <f>[3]节奏总纲!Q152</f>
        <v>25818.581868809673</v>
      </c>
      <c r="AH153" s="44">
        <f>[3]节奏总纲!R152</f>
        <v>20520.345944754354</v>
      </c>
      <c r="AI153" s="44">
        <f>[3]节奏总纲!S152</f>
        <v>14549.512269232117</v>
      </c>
      <c r="AJ153" s="44">
        <f>[3]节奏总纲!T152</f>
        <v>7768.50402944291</v>
      </c>
      <c r="AM153" s="45">
        <v>149</v>
      </c>
      <c r="AN153" s="44">
        <f>[3]节奏总纲!AD152</f>
        <v>72.281112832649583</v>
      </c>
      <c r="AO153" s="44">
        <f>[3]节奏总纲!AE152</f>
        <v>74.362286610356264</v>
      </c>
      <c r="AP153" s="44">
        <f>[3]节奏总纲!AF152</f>
        <v>77.230649088309391</v>
      </c>
      <c r="AQ153" s="44">
        <f>[3]节奏总纲!AG152</f>
        <v>81.819719010089131</v>
      </c>
      <c r="AR153" s="44">
        <f>[3]节奏总纲!AH152</f>
        <v>91.113605194377854</v>
      </c>
      <c r="BF153" s="3">
        <v>149</v>
      </c>
      <c r="BG153" s="44">
        <f>[3]非养成buff汇总!L152</f>
        <v>0.46769498453663338</v>
      </c>
      <c r="BH153" s="44">
        <f>[3]非养成buff汇总!M152</f>
        <v>0.40332097220839991</v>
      </c>
      <c r="BI153" s="44">
        <f>[3]非养成buff汇总!N152</f>
        <v>0.33353817270419928</v>
      </c>
      <c r="BJ153" s="44">
        <f>[3]非养成buff汇总!O152</f>
        <v>0.2546853862013827</v>
      </c>
      <c r="BK153" s="44">
        <f>[3]非养成buff汇总!P152</f>
        <v>0.16725750303759312</v>
      </c>
    </row>
    <row r="154" spans="31:63" x14ac:dyDescent="0.2">
      <c r="AE154" s="44">
        <f>[3]节奏总纲!V153</f>
        <v>150</v>
      </c>
      <c r="AF154" s="44">
        <f>[3]节奏总纲!P153</f>
        <v>32767</v>
      </c>
      <c r="AG154" s="44">
        <f>[3]节奏总纲!Q153</f>
        <v>27671.731500000002</v>
      </c>
      <c r="AH154" s="44">
        <f>[3]节奏总纲!R153</f>
        <v>21996.487099999998</v>
      </c>
      <c r="AI154" s="44">
        <f>[3]节奏总纲!S153</f>
        <v>15603.645400000001</v>
      </c>
      <c r="AJ154" s="44">
        <f>[3]节奏总纲!T153</f>
        <v>8355.5850000000009</v>
      </c>
      <c r="AM154" s="45">
        <v>150</v>
      </c>
      <c r="AN154" s="44">
        <f>[3]节奏总纲!AD153</f>
        <v>72.375871759353331</v>
      </c>
      <c r="AO154" s="44">
        <f>[3]节奏总纲!AE153</f>
        <v>74.456724480300707</v>
      </c>
      <c r="AP154" s="44">
        <f>[3]节奏总纲!AF153</f>
        <v>77.324097991611154</v>
      </c>
      <c r="AQ154" s="44">
        <f>[3]节奏总纲!AG153</f>
        <v>81.919202803497143</v>
      </c>
      <c r="AR154" s="44">
        <f>[3]节奏总纲!AH153</f>
        <v>91.216133577135096</v>
      </c>
      <c r="BF154" s="3">
        <v>150</v>
      </c>
      <c r="BG154" s="44">
        <f>[3]非养成buff汇总!L153</f>
        <v>0.4979048782775134</v>
      </c>
      <c r="BH154" s="44">
        <f>[3]非养成buff汇总!M153</f>
        <v>0.42934347257785654</v>
      </c>
      <c r="BI154" s="44">
        <f>[3]非养成buff汇总!N153</f>
        <v>0.35507948306803205</v>
      </c>
      <c r="BJ154" s="44">
        <f>[3]非养成buff汇总!O153</f>
        <v>0.27122931600100697</v>
      </c>
      <c r="BK154" s="44">
        <f>[3]非养成buff汇总!P153</f>
        <v>0.17857275953998283</v>
      </c>
    </row>
    <row r="155" spans="31:63" x14ac:dyDescent="0.2">
      <c r="AE155" s="44">
        <f>[3]节奏总纲!V154</f>
        <v>151</v>
      </c>
      <c r="AF155" s="44">
        <f>[3]节奏总纲!P154</f>
        <v>35118.87282038921</v>
      </c>
      <c r="AG155" s="44">
        <f>[3]节奏总纲!Q154</f>
        <v>29671.935645946844</v>
      </c>
      <c r="AH155" s="44">
        <f>[3]节奏总纲!R154</f>
        <v>23592.858760737468</v>
      </c>
      <c r="AI155" s="44">
        <f>[3]节奏总纲!S154</f>
        <v>16804.380644556237</v>
      </c>
      <c r="AJ155" s="44">
        <f>[3]节奏总纲!T154</f>
        <v>9095.7880604808051</v>
      </c>
      <c r="AM155" s="45">
        <v>151</v>
      </c>
      <c r="AN155" s="44">
        <f>[3]节奏总纲!AD154</f>
        <v>72.470630686057078</v>
      </c>
      <c r="AO155" s="44">
        <f>[3]节奏总纲!AE154</f>
        <v>74.551162350245164</v>
      </c>
      <c r="AP155" s="44">
        <f>[3]节奏总纲!AF154</f>
        <v>77.417546894912917</v>
      </c>
      <c r="AQ155" s="44">
        <f>[3]节奏总纲!AG154</f>
        <v>82.01744549958407</v>
      </c>
      <c r="AR155" s="44">
        <f>[3]节奏总纲!AH154</f>
        <v>91.318661959892353</v>
      </c>
      <c r="BF155" s="3">
        <v>151</v>
      </c>
      <c r="BG155" s="44">
        <f>[3]非养成buff汇总!L154</f>
        <v>0.53028304069502941</v>
      </c>
      <c r="BH155" s="44">
        <f>[3]非养成buff汇总!M154</f>
        <v>0.45743095793296901</v>
      </c>
      <c r="BI155" s="44">
        <f>[3]非养成buff汇总!N154</f>
        <v>0.37837531577195149</v>
      </c>
      <c r="BJ155" s="44">
        <f>[3]非养成buff汇总!O154</f>
        <v>0.2900740700591613</v>
      </c>
      <c r="BK155" s="44">
        <f>[3]非养成buff汇总!P154</f>
        <v>0.19283925413483649</v>
      </c>
    </row>
    <row r="156" spans="31:63" x14ac:dyDescent="0.2">
      <c r="AE156" s="44">
        <f>[3]节奏总纲!V155</f>
        <v>152</v>
      </c>
      <c r="AF156" s="44">
        <f>[3]节奏总纲!P155</f>
        <v>37639.547696542824</v>
      </c>
      <c r="AG156" s="44">
        <f>[3]节奏总纲!Q155</f>
        <v>31794.125939269725</v>
      </c>
      <c r="AH156" s="44">
        <f>[3]节奏总纲!R155</f>
        <v>25425.514469014677</v>
      </c>
      <c r="AI156" s="44">
        <f>[3]节奏总纲!S155</f>
        <v>18255.180632823271</v>
      </c>
      <c r="AJ156" s="44">
        <f>[3]节奏总纲!T155</f>
        <v>14114.830386203559</v>
      </c>
      <c r="AM156" s="45">
        <v>152</v>
      </c>
      <c r="AN156" s="44">
        <f>[3]节奏总纲!AD155</f>
        <v>72.565389612760825</v>
      </c>
      <c r="AO156" s="44">
        <f>[3]节奏总纲!AE155</f>
        <v>74.645600220189607</v>
      </c>
      <c r="AP156" s="44">
        <f>[3]节奏总纲!AF155</f>
        <v>77.51099579821468</v>
      </c>
      <c r="AQ156" s="44">
        <f>[3]节奏总纲!AG155</f>
        <v>82.110321933176039</v>
      </c>
      <c r="AR156" s="44">
        <f>[3]节奏总纲!AH155</f>
        <v>91.421190342649595</v>
      </c>
      <c r="BF156" s="3">
        <v>152</v>
      </c>
      <c r="BG156" s="44">
        <f>[3]非养成buff汇总!L155</f>
        <v>0.56498509593981405</v>
      </c>
      <c r="BH156" s="44">
        <f>[3]非养成buff汇总!M155</f>
        <v>0.48723141050439983</v>
      </c>
      <c r="BI156" s="44">
        <f>[3]非养成buff汇总!N155</f>
        <v>0.40511923877806777</v>
      </c>
      <c r="BJ156" s="44">
        <f>[3]非养成buff汇总!O155</f>
        <v>0.31284342665997439</v>
      </c>
      <c r="BK156" s="44">
        <f>[3]非养成buff汇总!P155</f>
        <v>0.28957506088056167</v>
      </c>
    </row>
    <row r="157" spans="31:63" x14ac:dyDescent="0.2">
      <c r="AE157" s="44">
        <f>[3]节奏总纲!V156</f>
        <v>153</v>
      </c>
      <c r="AF157" s="44">
        <f>[3]节奏总纲!P156</f>
        <v>40341.140136486232</v>
      </c>
      <c r="AG157" s="44">
        <f>[3]节奏总纲!Q156</f>
        <v>34330.31025614978</v>
      </c>
      <c r="AH157" s="44">
        <f>[3]节奏总纲!R156</f>
        <v>27552.998713220099</v>
      </c>
      <c r="AI157" s="44">
        <f>[3]节奏总纲!S156</f>
        <v>24204.684081891737</v>
      </c>
      <c r="AJ157" s="44">
        <f>[3]节奏总纲!T156</f>
        <v>24204.684081891737</v>
      </c>
      <c r="AM157" s="45">
        <v>153</v>
      </c>
      <c r="AN157" s="44">
        <f>[3]节奏总纲!AD156</f>
        <v>72.660148539464572</v>
      </c>
      <c r="AO157" s="44">
        <f>[3]节奏总纲!AE156</f>
        <v>74.74003809013405</v>
      </c>
      <c r="AP157" s="44">
        <f>[3]节奏总纲!AF156</f>
        <v>77.604444701516456</v>
      </c>
      <c r="AQ157" s="44">
        <f>[3]节奏总纲!AG156</f>
        <v>82.203198366767992</v>
      </c>
      <c r="AR157" s="44">
        <f>[3]节奏总纲!AH156</f>
        <v>91.523718725406852</v>
      </c>
      <c r="BF157" s="3">
        <v>153</v>
      </c>
      <c r="BG157" s="44">
        <f>[3]非养成buff汇总!L156</f>
        <v>0.60217783784664269</v>
      </c>
      <c r="BH157" s="44">
        <f>[3]非养成buff汇总!M156</f>
        <v>0.52284529521840917</v>
      </c>
      <c r="BI157" s="44">
        <f>[3]非养成buff汇总!N156</f>
        <v>0.43616559111079356</v>
      </c>
      <c r="BJ157" s="44">
        <f>[3]非养成buff汇总!O156</f>
        <v>0.40621699071095069</v>
      </c>
      <c r="BK157" s="44">
        <f>[3]非养成buff汇总!P156</f>
        <v>0.48404445839818061</v>
      </c>
    </row>
    <row r="158" spans="31:63" x14ac:dyDescent="0.2">
      <c r="AE158" s="44">
        <f>[3]节奏总纲!V157</f>
        <v>154</v>
      </c>
      <c r="AF158" s="44">
        <f>[3]节奏总纲!P157</f>
        <v>43236.635220206183</v>
      </c>
      <c r="AG158" s="44">
        <f>[3]节奏总纲!Q157</f>
        <v>36967.323113276288</v>
      </c>
      <c r="AH158" s="44">
        <f>[3]节奏总纲!R157</f>
        <v>33940.758647861854</v>
      </c>
      <c r="AI158" s="44">
        <f>[3]节奏总纲!S157</f>
        <v>34156.941823962887</v>
      </c>
      <c r="AJ158" s="44">
        <f>[3]节奏总纲!T157</f>
        <v>34156.941823962887</v>
      </c>
      <c r="AM158" s="45">
        <v>154</v>
      </c>
      <c r="AN158" s="44">
        <f>[3]节奏总纲!AD157</f>
        <v>72.754907466168333</v>
      </c>
      <c r="AO158" s="44">
        <f>[3]节奏总纲!AE157</f>
        <v>74.834475960078507</v>
      </c>
      <c r="AP158" s="44">
        <f>[3]节奏总纲!AF157</f>
        <v>77.697893604818219</v>
      </c>
      <c r="AQ158" s="44">
        <f>[3]节奏总纲!AG157</f>
        <v>82.29607480035996</v>
      </c>
      <c r="AR158" s="44">
        <f>[3]节奏总纲!AH157</f>
        <v>91.626247108164094</v>
      </c>
      <c r="BF158" s="3">
        <v>154</v>
      </c>
      <c r="BG158" s="44">
        <f>[3]非养成buff汇总!L157</f>
        <v>0.64204003162134227</v>
      </c>
      <c r="BH158" s="44">
        <f>[3]非养成buff汇总!M157</f>
        <v>0.55987504548458644</v>
      </c>
      <c r="BI158" s="44">
        <f>[3]非养成buff汇总!N157</f>
        <v>0.52938209604515796</v>
      </c>
      <c r="BJ158" s="44">
        <f>[3]非养成buff汇总!O157</f>
        <v>0.56241116450819495</v>
      </c>
      <c r="BK158" s="44">
        <f>[3]非养成buff汇总!P157</f>
        <v>0.67586186481584909</v>
      </c>
    </row>
    <row r="159" spans="31:63" x14ac:dyDescent="0.2">
      <c r="AE159" s="44">
        <f>[3]节奏总纲!V158</f>
        <v>155</v>
      </c>
      <c r="AF159" s="44">
        <f>[3]节奏总纲!P158</f>
        <v>46339.950011841604</v>
      </c>
      <c r="AG159" s="44">
        <f>[3]节奏总纲!Q158</f>
        <v>44078.560451263736</v>
      </c>
      <c r="AH159" s="44">
        <f>[3]节奏总纲!R158</f>
        <v>44402.940101346627</v>
      </c>
      <c r="AI159" s="44">
        <f>[3]节奏总纲!S158</f>
        <v>44402.940101346627</v>
      </c>
      <c r="AJ159" s="44">
        <f>[3]节奏总纲!T158</f>
        <v>44541.959951382152</v>
      </c>
      <c r="AM159" s="45">
        <v>155</v>
      </c>
      <c r="AN159" s="44">
        <f>[3]节奏总纲!AD158</f>
        <v>72.849666392872081</v>
      </c>
      <c r="AO159" s="44">
        <f>[3]节奏总纲!AE158</f>
        <v>74.92891383002295</v>
      </c>
      <c r="AP159" s="44">
        <f>[3]节奏总纲!AF158</f>
        <v>77.791342508119982</v>
      </c>
      <c r="AQ159" s="44">
        <f>[3]节奏总纲!AG158</f>
        <v>82.388951233951914</v>
      </c>
      <c r="AR159" s="44">
        <f>[3]节奏总纲!AH158</f>
        <v>91.72877549092135</v>
      </c>
      <c r="BF159" s="3">
        <v>155</v>
      </c>
      <c r="BG159" s="44">
        <f>[3]非养成buff汇总!L158</f>
        <v>0.68476327306754559</v>
      </c>
      <c r="BH159" s="44">
        <f>[3]非养成buff汇总!M158</f>
        <v>0.65973323995548205</v>
      </c>
      <c r="BI159" s="44">
        <f>[3]非养成buff汇总!N158</f>
        <v>0.68205658586029128</v>
      </c>
      <c r="BJ159" s="44">
        <f>[3]非养成buff汇总!O158</f>
        <v>0.72321540382152416</v>
      </c>
      <c r="BK159" s="44">
        <f>[3]非养成buff汇总!P158</f>
        <v>0.87602019013545429</v>
      </c>
    </row>
    <row r="160" spans="31:63" x14ac:dyDescent="0.2">
      <c r="AE160" s="44">
        <f>[3]节奏总纲!V159</f>
        <v>156</v>
      </c>
      <c r="AF160" s="44">
        <f>[3]节奏总纲!P159</f>
        <v>49666.000451412707</v>
      </c>
      <c r="AG160" s="44">
        <f>[3]节奏总纲!Q159</f>
        <v>49666.000451412707</v>
      </c>
      <c r="AH160" s="44">
        <f>[3]节奏总纲!R159</f>
        <v>50162.660455926831</v>
      </c>
      <c r="AI160" s="44">
        <f>[3]节奏总纲!S159</f>
        <v>50162.660455926831</v>
      </c>
      <c r="AJ160" s="44">
        <f>[3]节奏总纲!T159</f>
        <v>50311.658457281068</v>
      </c>
      <c r="AM160" s="45">
        <v>156</v>
      </c>
      <c r="AN160" s="44">
        <f>[3]节奏总纲!AD159</f>
        <v>72.944425319575828</v>
      </c>
      <c r="AO160" s="44">
        <f>[3]节奏总纲!AE159</f>
        <v>75.022035011469043</v>
      </c>
      <c r="AP160" s="44">
        <f>[3]节奏总纲!AF159</f>
        <v>77.884791411421745</v>
      </c>
      <c r="AQ160" s="44">
        <f>[3]节奏总纲!AG159</f>
        <v>82.481827667543882</v>
      </c>
      <c r="AR160" s="44">
        <f>[3]节奏总纲!AH159</f>
        <v>91.831303873678593</v>
      </c>
      <c r="BF160" s="3">
        <v>156</v>
      </c>
      <c r="BG160" s="44">
        <f>[3]非养成buff汇总!L159</f>
        <v>0.73055290948311591</v>
      </c>
      <c r="BH160" s="44">
        <f>[3]非养成buff汇总!M159</f>
        <v>0.73819380084111297</v>
      </c>
      <c r="BI160" s="44">
        <f>[3]非养成buff汇总!N159</f>
        <v>0.76610811665461431</v>
      </c>
      <c r="BJ160" s="44">
        <f>[3]非养成buff汇总!O159</f>
        <v>0.81361044637390934</v>
      </c>
      <c r="BK160" s="44">
        <f>[3]非养成buff汇总!P159</f>
        <v>0.98722396237448684</v>
      </c>
    </row>
    <row r="161" spans="31:63" x14ac:dyDescent="0.2">
      <c r="AE161" s="44">
        <f>[3]节奏总纲!V160</f>
        <v>157</v>
      </c>
      <c r="AF161" s="44">
        <f>[3]节奏总纲!P160</f>
        <v>53230.773047602182</v>
      </c>
      <c r="AG161" s="44">
        <f>[3]节奏总纲!Q160</f>
        <v>53230.773047602182</v>
      </c>
      <c r="AH161" s="44">
        <f>[3]节奏总纲!R160</f>
        <v>53763.080778078205</v>
      </c>
      <c r="AI161" s="44">
        <f>[3]节奏总纲!S160</f>
        <v>53763.080778078205</v>
      </c>
      <c r="AJ161" s="44">
        <f>[3]节奏总纲!T160</f>
        <v>53763.080778078205</v>
      </c>
      <c r="AM161" s="45">
        <v>157</v>
      </c>
      <c r="AN161" s="44">
        <f>[3]节奏总纲!AD160</f>
        <v>73.036560194527354</v>
      </c>
      <c r="AO161" s="44">
        <f>[3]节奏总纲!AE160</f>
        <v>75.111147990406067</v>
      </c>
      <c r="AP161" s="44">
        <f>[3]节奏总纲!AF160</f>
        <v>77.978240314723507</v>
      </c>
      <c r="AQ161" s="44">
        <f>[3]节奏总纲!AG160</f>
        <v>82.574704101135836</v>
      </c>
      <c r="AR161" s="44">
        <f>[3]节奏总纲!AH160</f>
        <v>91.933832256435849</v>
      </c>
      <c r="BF161" s="3">
        <v>157</v>
      </c>
      <c r="BG161" s="44">
        <f>[3]非养成buff汇总!L160</f>
        <v>0.77962902665250944</v>
      </c>
      <c r="BH161" s="44">
        <f>[3]非养成buff汇总!M160</f>
        <v>0.78825144035389449</v>
      </c>
      <c r="BI161" s="44">
        <f>[3]非养成buff汇总!N160</f>
        <v>0.81864900769616711</v>
      </c>
      <c r="BJ161" s="44">
        <f>[3]非养成buff汇总!O160</f>
        <v>0.8701166876827493</v>
      </c>
      <c r="BK161" s="44">
        <f>[3]非养成buff汇总!P160</f>
        <v>1.0537458406442493</v>
      </c>
    </row>
    <row r="162" spans="31:63" x14ac:dyDescent="0.2">
      <c r="AE162" s="44">
        <f>[3]节奏总纲!V161</f>
        <v>158</v>
      </c>
      <c r="AF162" s="44">
        <f>[3]节奏总纲!P161</f>
        <v>57051.401716174769</v>
      </c>
      <c r="AG162" s="44">
        <f>[3]节奏总纲!Q161</f>
        <v>57051.401716174769</v>
      </c>
      <c r="AH162" s="44">
        <f>[3]节奏总纲!R161</f>
        <v>57621.915733336515</v>
      </c>
      <c r="AI162" s="44">
        <f>[3]节奏总纲!S161</f>
        <v>57621.915733336515</v>
      </c>
      <c r="AJ162" s="44">
        <f>[3]节奏总纲!T161</f>
        <v>57621.915733336515</v>
      </c>
      <c r="AM162" s="45">
        <v>158</v>
      </c>
      <c r="AN162" s="44">
        <f>[3]节奏总纲!AD161</f>
        <v>73.124973399384572</v>
      </c>
      <c r="AO162" s="44">
        <f>[3]节奏总纲!AE161</f>
        <v>75.200260969343077</v>
      </c>
      <c r="AP162" s="44">
        <f>[3]节奏总纲!AF161</f>
        <v>78.066694029528094</v>
      </c>
      <c r="AQ162" s="44">
        <f>[3]节奏总纲!AG161</f>
        <v>82.667580534727804</v>
      </c>
      <c r="AR162" s="44">
        <f>[3]节奏总纲!AH161</f>
        <v>92.033129415212969</v>
      </c>
      <c r="BF162" s="3">
        <v>158</v>
      </c>
      <c r="BG162" s="44">
        <f>[3]非养成buff汇总!L161</f>
        <v>0.8322275066789887</v>
      </c>
      <c r="BH162" s="44">
        <f>[3]非养成buff汇总!M161</f>
        <v>0.84190188998090321</v>
      </c>
      <c r="BI162" s="44">
        <f>[3]非养成buff汇总!N161</f>
        <v>0.87496094041251582</v>
      </c>
      <c r="BJ162" s="44">
        <f>[3]非养成buff汇总!O161</f>
        <v>0.93067857758523742</v>
      </c>
      <c r="BK162" s="44">
        <f>[3]非养成buff汇总!P161</f>
        <v>1.1281200914016907</v>
      </c>
    </row>
    <row r="163" spans="31:63" x14ac:dyDescent="0.2">
      <c r="AE163" s="44">
        <f>[3]节奏总纲!V162</f>
        <v>159</v>
      </c>
      <c r="AF163" s="44">
        <f>[3]节奏总纲!P162</f>
        <v>61146.25013335624</v>
      </c>
      <c r="AG163" s="44">
        <f>[3]节奏总纲!Q162</f>
        <v>61146.25013335624</v>
      </c>
      <c r="AH163" s="44">
        <f>[3]节奏总纲!R162</f>
        <v>61757.7126346898</v>
      </c>
      <c r="AI163" s="44">
        <f>[3]节奏总纲!S162</f>
        <v>61757.7126346898</v>
      </c>
      <c r="AJ163" s="44">
        <f>[3]节奏总纲!T162</f>
        <v>61757.7126346898</v>
      </c>
      <c r="AM163" s="45">
        <v>159</v>
      </c>
      <c r="AN163" s="44">
        <f>[3]节奏总纲!AD162</f>
        <v>73.213386604241791</v>
      </c>
      <c r="AO163" s="44">
        <f>[3]节奏总纲!AE162</f>
        <v>75.289373948280101</v>
      </c>
      <c r="AP163" s="44">
        <f>[3]节奏总纲!AF162</f>
        <v>78.153631564737054</v>
      </c>
      <c r="AQ163" s="44">
        <f>[3]节奏总纲!AG162</f>
        <v>82.760456968319758</v>
      </c>
      <c r="AR163" s="44">
        <f>[3]节奏总纲!AH162</f>
        <v>92.126546512350387</v>
      </c>
      <c r="BF163" s="3">
        <v>159</v>
      </c>
      <c r="BG163" s="44">
        <f>[3]非养成buff汇总!L162</f>
        <v>0.88860116174111448</v>
      </c>
      <c r="BH163" s="44">
        <f>[3]非养成buff汇总!M162</f>
        <v>0.89940301814427148</v>
      </c>
      <c r="BI163" s="44">
        <f>[3]非养成buff汇总!N162</f>
        <v>0.93531457552202768</v>
      </c>
      <c r="BJ163" s="44">
        <f>[3]非养成buff汇总!O162</f>
        <v>0.99558720402376899</v>
      </c>
      <c r="BK163" s="44">
        <f>[3]非养成buff汇总!P162</f>
        <v>1.2078324396595366</v>
      </c>
    </row>
    <row r="164" spans="31:63" x14ac:dyDescent="0.2">
      <c r="AE164" s="44">
        <f>[3]节奏总纲!V163</f>
        <v>160</v>
      </c>
      <c r="AF164" s="44">
        <f>[3]节奏总纲!P163</f>
        <v>65535</v>
      </c>
      <c r="AG164" s="44">
        <f>[3]节奏总纲!Q163</f>
        <v>65535</v>
      </c>
      <c r="AH164" s="44">
        <f>[3]节奏总纲!R163</f>
        <v>66190.350000000006</v>
      </c>
      <c r="AI164" s="44">
        <f>[3]节奏总纲!S163</f>
        <v>66190.350000000006</v>
      </c>
      <c r="AJ164" s="44">
        <f>[3]节奏总纲!T163</f>
        <v>66190.350000000006</v>
      </c>
      <c r="AM164" s="45">
        <v>160</v>
      </c>
      <c r="AN164" s="44">
        <f>[3]节奏总纲!AD163</f>
        <v>73.301799809099009</v>
      </c>
      <c r="AO164" s="44">
        <f>[3]节奏总纲!AE163</f>
        <v>75.378486927217125</v>
      </c>
      <c r="AP164" s="44">
        <f>[3]节奏总纲!AF163</f>
        <v>78.240569099946029</v>
      </c>
      <c r="AQ164" s="44">
        <f>[3]节奏总纲!AG163</f>
        <v>82.853333401911726</v>
      </c>
      <c r="AR164" s="44">
        <f>[3]节奏总纲!AH163</f>
        <v>92.219963609487792</v>
      </c>
      <c r="BF164" s="3">
        <v>160</v>
      </c>
      <c r="BG164" s="44">
        <f>[3]非养成buff汇总!L163</f>
        <v>0.94902094922287439</v>
      </c>
      <c r="BH164" s="44">
        <f>[3]非养成buff汇总!M163</f>
        <v>0.96103120137566667</v>
      </c>
      <c r="BI164" s="44">
        <f>[3]非养成buff汇总!N163</f>
        <v>1</v>
      </c>
      <c r="BJ164" s="44">
        <f>[3]非养成buff汇总!O163</f>
        <v>1.0651545473302675</v>
      </c>
      <c r="BK164" s="44">
        <f>[3]非养成buff汇总!P163</f>
        <v>1.2932660191587451</v>
      </c>
    </row>
    <row r="165" spans="31:63" x14ac:dyDescent="0.2">
      <c r="AM165" s="45">
        <v>161</v>
      </c>
      <c r="AN165" s="44">
        <f>[3]节奏总纲!AD164</f>
        <v>73.390213013956213</v>
      </c>
      <c r="AO165" s="44">
        <f>[3]节奏总纲!AE164</f>
        <v>75.467599906154135</v>
      </c>
      <c r="AP165" s="44">
        <f>[3]节奏总纲!AF164</f>
        <v>78.32750663515499</v>
      </c>
      <c r="AQ165" s="44">
        <f>[3]节奏总纲!AG164</f>
        <v>82.94620983550368</v>
      </c>
      <c r="AR165" s="44">
        <f>[3]节奏总纲!AH164</f>
        <v>92.313380706625196</v>
      </c>
    </row>
    <row r="166" spans="31:63" x14ac:dyDescent="0.2">
      <c r="AM166" s="45">
        <v>162</v>
      </c>
      <c r="AN166" s="44">
        <f>[3]节奏总纲!AD165</f>
        <v>73.478626218813432</v>
      </c>
      <c r="AO166" s="44">
        <f>[3]节奏总纲!AE165</f>
        <v>75.556712885091159</v>
      </c>
      <c r="AP166" s="44">
        <f>[3]节奏总纲!AF165</f>
        <v>78.414444170363964</v>
      </c>
      <c r="AQ166" s="44">
        <f>[3]节奏总纲!AG165</f>
        <v>83.036921590135321</v>
      </c>
      <c r="AR166" s="44">
        <f>[3]节奏总纲!AH165</f>
        <v>92.406797803762601</v>
      </c>
    </row>
    <row r="167" spans="31:63" x14ac:dyDescent="0.2">
      <c r="AM167" s="45">
        <v>163</v>
      </c>
      <c r="AN167" s="44">
        <f>[3]节奏总纲!AD166</f>
        <v>73.56703942367065</v>
      </c>
      <c r="AO167" s="44">
        <f>[3]节奏总纲!AE166</f>
        <v>75.645825864028183</v>
      </c>
      <c r="AP167" s="44">
        <f>[3]节奏总纲!AF166</f>
        <v>78.501381705572925</v>
      </c>
      <c r="AQ167" s="44">
        <f>[3]节奏总纲!AG166</f>
        <v>83.124654333465756</v>
      </c>
      <c r="AR167" s="44">
        <f>[3]节奏总纲!AH166</f>
        <v>92.500214900900005</v>
      </c>
    </row>
    <row r="168" spans="31:63" x14ac:dyDescent="0.2">
      <c r="AM168" s="45">
        <v>164</v>
      </c>
      <c r="AN168" s="44">
        <f>[3]节奏总纲!AD167</f>
        <v>73.655452628527868</v>
      </c>
      <c r="AO168" s="44">
        <f>[3]节奏总纲!AE167</f>
        <v>75.734938842965192</v>
      </c>
      <c r="AP168" s="44">
        <f>[3]节奏总纲!AF167</f>
        <v>78.5883192407819</v>
      </c>
      <c r="AQ168" s="44">
        <f>[3]节奏总纲!AG167</f>
        <v>83.21238707679619</v>
      </c>
      <c r="AR168" s="44">
        <f>[3]节奏总纲!AH167</f>
        <v>92.593631998037409</v>
      </c>
    </row>
    <row r="169" spans="31:63" x14ac:dyDescent="0.2">
      <c r="AM169" s="45">
        <v>165</v>
      </c>
      <c r="AN169" s="44">
        <f>[3]节奏总纲!AD168</f>
        <v>73.743865833385087</v>
      </c>
      <c r="AO169" s="44">
        <f>[3]节奏总纲!AE168</f>
        <v>75.824051821902216</v>
      </c>
      <c r="AP169" s="44">
        <f>[3]节奏总纲!AF168</f>
        <v>78.67525677599086</v>
      </c>
      <c r="AQ169" s="44">
        <f>[3]节奏总纲!AG168</f>
        <v>83.300119820126625</v>
      </c>
      <c r="AR169" s="44">
        <f>[3]节奏总纲!AH168</f>
        <v>92.687049095174814</v>
      </c>
    </row>
    <row r="170" spans="31:63" x14ac:dyDescent="0.2">
      <c r="AM170" s="45">
        <v>166</v>
      </c>
      <c r="AN170" s="44">
        <f>[3]节奏总纲!AD169</f>
        <v>73.832279038242305</v>
      </c>
      <c r="AO170" s="44">
        <f>[3]节奏总纲!AE169</f>
        <v>75.91316480083924</v>
      </c>
      <c r="AP170" s="44">
        <f>[3]节奏总纲!AF169</f>
        <v>78.762194311199835</v>
      </c>
      <c r="AQ170" s="44">
        <f>[3]节奏总纲!AG169</f>
        <v>83.387852563457059</v>
      </c>
      <c r="AR170" s="44">
        <f>[3]节奏总纲!AH169</f>
        <v>92.780466192312218</v>
      </c>
    </row>
    <row r="171" spans="31:63" x14ac:dyDescent="0.2">
      <c r="AM171" s="45">
        <v>167</v>
      </c>
      <c r="AN171" s="44">
        <f>[3]节奏总纲!AD170</f>
        <v>73.920692243099523</v>
      </c>
      <c r="AO171" s="44">
        <f>[3]节奏总纲!AE170</f>
        <v>76.002103770254962</v>
      </c>
      <c r="AP171" s="44">
        <f>[3]节奏总纲!AF170</f>
        <v>78.849131846408795</v>
      </c>
      <c r="AQ171" s="44">
        <f>[3]节奏总纲!AG170</f>
        <v>83.475585306787494</v>
      </c>
      <c r="AR171" s="44">
        <f>[3]节奏总纲!AH170</f>
        <v>92.873883289449623</v>
      </c>
    </row>
    <row r="172" spans="31:63" x14ac:dyDescent="0.2">
      <c r="AM172" s="45">
        <v>168</v>
      </c>
      <c r="AN172" s="44">
        <f>[3]节奏总纲!AD171</f>
        <v>74.008495683346354</v>
      </c>
      <c r="AO172" s="44">
        <f>[3]节奏总纲!AE171</f>
        <v>76.084409020469636</v>
      </c>
      <c r="AP172" s="44">
        <f>[3]节奏总纲!AF171</f>
        <v>78.93606938161777</v>
      </c>
      <c r="AQ172" s="44">
        <f>[3]节奏总纲!AG171</f>
        <v>83.563318050117928</v>
      </c>
      <c r="AR172" s="44">
        <f>[3]节奏总纲!AH171</f>
        <v>92.967300386587027</v>
      </c>
    </row>
    <row r="173" spans="31:63" x14ac:dyDescent="0.2">
      <c r="AM173" s="45">
        <v>169</v>
      </c>
      <c r="AN173" s="44">
        <f>[3]节奏总纲!AD172</f>
        <v>74.090988120365651</v>
      </c>
      <c r="AO173" s="44">
        <f>[3]节奏总纲!AE172</f>
        <v>76.166714270684309</v>
      </c>
      <c r="AP173" s="44">
        <f>[3]节奏总纲!AF172</f>
        <v>79.022812309215297</v>
      </c>
      <c r="AQ173" s="44">
        <f>[3]节奏总纲!AG172</f>
        <v>83.651050793448363</v>
      </c>
      <c r="AR173" s="44">
        <f>[3]节奏总纲!AH172</f>
        <v>93.057555567360481</v>
      </c>
    </row>
    <row r="174" spans="31:63" x14ac:dyDescent="0.2">
      <c r="AM174" s="45">
        <v>170</v>
      </c>
      <c r="AN174" s="44">
        <f>[3]节奏总纲!AD173</f>
        <v>74.173480557384934</v>
      </c>
      <c r="AO174" s="44">
        <f>[3]节奏总纲!AE173</f>
        <v>76.249019520898997</v>
      </c>
      <c r="AP174" s="44">
        <f>[3]节奏总纲!AF173</f>
        <v>79.109014469658547</v>
      </c>
      <c r="AQ174" s="44">
        <f>[3]节奏总纲!AG173</f>
        <v>83.738783536778797</v>
      </c>
      <c r="AR174" s="44">
        <f>[3]节奏总纲!AH173</f>
        <v>93.146107887007233</v>
      </c>
    </row>
    <row r="175" spans="31:63" x14ac:dyDescent="0.2">
      <c r="AM175" s="45">
        <v>171</v>
      </c>
      <c r="AN175" s="44">
        <f>[3]节奏总纲!AD174</f>
        <v>74.255972994404218</v>
      </c>
      <c r="AO175" s="44">
        <f>[3]节奏总纲!AE174</f>
        <v>76.331324771113671</v>
      </c>
      <c r="AP175" s="44">
        <f>[3]节奏总纲!AF174</f>
        <v>79.195216630101797</v>
      </c>
      <c r="AQ175" s="44">
        <f>[3]节奏总纲!AG174</f>
        <v>83.826516280109232</v>
      </c>
      <c r="AR175" s="44">
        <f>[3]节奏总纲!AH174</f>
        <v>93.23466020665397</v>
      </c>
    </row>
    <row r="176" spans="31:63" x14ac:dyDescent="0.2">
      <c r="AM176" s="45">
        <v>172</v>
      </c>
      <c r="AN176" s="44">
        <f>[3]节奏总纲!AD175</f>
        <v>74.338465431423501</v>
      </c>
      <c r="AO176" s="44">
        <f>[3]节奏总纲!AE175</f>
        <v>76.413630021328345</v>
      </c>
      <c r="AP176" s="44">
        <f>[3]节奏总纲!AF175</f>
        <v>79.281418790545047</v>
      </c>
      <c r="AQ176" s="44">
        <f>[3]节奏总纲!AG175</f>
        <v>83.914249023439666</v>
      </c>
      <c r="AR176" s="44">
        <f>[3]节奏总纲!AH175</f>
        <v>93.323212526300722</v>
      </c>
    </row>
    <row r="177" spans="39:44" x14ac:dyDescent="0.2">
      <c r="AM177" s="45">
        <v>173</v>
      </c>
      <c r="AN177" s="44">
        <f>[3]节奏总纲!AD176</f>
        <v>74.420957868442784</v>
      </c>
      <c r="AO177" s="44">
        <f>[3]节奏总纲!AE176</f>
        <v>76.495935271543019</v>
      </c>
      <c r="AP177" s="44">
        <f>[3]节奏总纲!AF176</f>
        <v>79.367620950988297</v>
      </c>
      <c r="AQ177" s="44">
        <f>[3]节奏总纲!AG176</f>
        <v>84.00179325525086</v>
      </c>
      <c r="AR177" s="44">
        <f>[3]节奏总纲!AH176</f>
        <v>93.411764845947459</v>
      </c>
    </row>
    <row r="178" spans="39:44" x14ac:dyDescent="0.2">
      <c r="AM178" s="45">
        <v>174</v>
      </c>
      <c r="AN178" s="44">
        <f>[3]节奏总纲!AD177</f>
        <v>74.503450305462081</v>
      </c>
      <c r="AO178" s="44">
        <f>[3]节奏总纲!AE177</f>
        <v>76.578240521757706</v>
      </c>
      <c r="AP178" s="44">
        <f>[3]节奏总纲!AF177</f>
        <v>79.453823111431561</v>
      </c>
      <c r="AQ178" s="44">
        <f>[3]节奏总纲!AG177</f>
        <v>84.08118060043364</v>
      </c>
      <c r="AR178" s="44">
        <f>[3]节奏总纲!AH177</f>
        <v>93.500317165594211</v>
      </c>
    </row>
    <row r="179" spans="39:44" x14ac:dyDescent="0.2">
      <c r="AM179" s="45">
        <v>175</v>
      </c>
      <c r="AN179" s="44">
        <f>[3]节奏总纲!AD178</f>
        <v>74.585942742481365</v>
      </c>
      <c r="AO179" s="44">
        <f>[3]节奏总纲!AE178</f>
        <v>76.66054577197238</v>
      </c>
      <c r="AP179" s="44">
        <f>[3]节奏总纲!AF178</f>
        <v>79.540025271874811</v>
      </c>
      <c r="AQ179" s="44">
        <f>[3]节奏总纲!AG178</f>
        <v>84.160567945616407</v>
      </c>
      <c r="AR179" s="44">
        <f>[3]节奏总纲!AH178</f>
        <v>93.588869485240949</v>
      </c>
    </row>
    <row r="180" spans="39:44" x14ac:dyDescent="0.2">
      <c r="AM180" s="45">
        <v>176</v>
      </c>
      <c r="AN180" s="44">
        <f>[3]节奏总纲!AD179</f>
        <v>74.668435179500648</v>
      </c>
      <c r="AO180" s="44">
        <f>[3]节奏总纲!AE179</f>
        <v>76.742851022187054</v>
      </c>
      <c r="AP180" s="44">
        <f>[3]节奏总纲!AF179</f>
        <v>79.626227432318061</v>
      </c>
      <c r="AQ180" s="44">
        <f>[3]节奏总纲!AG179</f>
        <v>84.239955290799188</v>
      </c>
      <c r="AR180" s="44">
        <f>[3]节奏总纲!AH179</f>
        <v>93.6774218048877</v>
      </c>
    </row>
    <row r="181" spans="39:44" x14ac:dyDescent="0.2">
      <c r="AM181" s="45">
        <v>177</v>
      </c>
      <c r="AN181" s="44">
        <f>[3]节奏总纲!AD180</f>
        <v>74.750927616519931</v>
      </c>
      <c r="AO181" s="44">
        <f>[3]节奏总纲!AE180</f>
        <v>76.825156272401728</v>
      </c>
      <c r="AP181" s="44">
        <f>[3]节奏总纲!AF180</f>
        <v>79.71242959276131</v>
      </c>
      <c r="AQ181" s="44">
        <f>[3]节奏总纲!AG180</f>
        <v>84.319342635981968</v>
      </c>
      <c r="AR181" s="44">
        <f>[3]节奏总纲!AH180</f>
        <v>93.765974124534438</v>
      </c>
    </row>
    <row r="182" spans="39:44" x14ac:dyDescent="0.2">
      <c r="AM182" s="45">
        <v>178</v>
      </c>
      <c r="AN182" s="44">
        <f>[3]节奏总纲!AD181</f>
        <v>74.833420053539214</v>
      </c>
      <c r="AO182" s="44">
        <f>[3]节奏总纲!AE181</f>
        <v>76.907461522616416</v>
      </c>
      <c r="AP182" s="44">
        <f>[3]节奏总纲!AF181</f>
        <v>79.79863175320456</v>
      </c>
      <c r="AQ182" s="44">
        <f>[3]节奏总纲!AG181</f>
        <v>84.398729981164735</v>
      </c>
      <c r="AR182" s="44">
        <f>[3]节奏总纲!AH181</f>
        <v>93.85452644418119</v>
      </c>
    </row>
    <row r="183" spans="39:44" x14ac:dyDescent="0.2">
      <c r="AM183" s="45">
        <v>179</v>
      </c>
      <c r="AN183" s="44">
        <f>[3]节奏总纲!AD182</f>
        <v>74.915912490558512</v>
      </c>
      <c r="AO183" s="44">
        <f>[3]节奏总纲!AE182</f>
        <v>76.989766772831089</v>
      </c>
      <c r="AP183" s="44">
        <f>[3]节奏总纲!AF182</f>
        <v>79.88483391364781</v>
      </c>
      <c r="AQ183" s="44">
        <f>[3]节奏总纲!AG182</f>
        <v>84.478117326347515</v>
      </c>
      <c r="AR183" s="44">
        <f>[3]节奏总纲!AH182</f>
        <v>93.943078763827941</v>
      </c>
    </row>
    <row r="184" spans="39:44" x14ac:dyDescent="0.2">
      <c r="AM184" s="45">
        <v>180</v>
      </c>
      <c r="AN184" s="44">
        <f>[3]节奏总纲!AD183</f>
        <v>74.998404927577795</v>
      </c>
      <c r="AO184" s="44">
        <f>[3]节奏总纲!AE183</f>
        <v>77.06778397927944</v>
      </c>
      <c r="AP184" s="44">
        <f>[3]节奏总纲!AF183</f>
        <v>79.97103607409106</v>
      </c>
      <c r="AQ184" s="44">
        <f>[3]节奏总纲!AG183</f>
        <v>84.557504671530296</v>
      </c>
      <c r="AR184" s="44">
        <f>[3]节奏总纲!AH183</f>
        <v>94.027056817114342</v>
      </c>
    </row>
    <row r="185" spans="39:44" x14ac:dyDescent="0.2">
      <c r="AM185" s="45">
        <v>181</v>
      </c>
      <c r="AN185" s="44">
        <f>[3]节奏总纲!AD184</f>
        <v>75.075479910097457</v>
      </c>
      <c r="AO185" s="44">
        <f>[3]节奏总纲!AE184</f>
        <v>77.145192343015793</v>
      </c>
      <c r="AP185" s="44">
        <f>[3]节奏总纲!AF184</f>
        <v>80.053817475702374</v>
      </c>
      <c r="AQ185" s="44">
        <f>[3]节奏总纲!AG184</f>
        <v>84.636892016713063</v>
      </c>
      <c r="AR185" s="44">
        <f>[3]节奏总纲!AH184</f>
        <v>94.102803318799971</v>
      </c>
    </row>
    <row r="186" spans="39:44" x14ac:dyDescent="0.2">
      <c r="AM186" s="45">
        <v>182</v>
      </c>
      <c r="AN186" s="44">
        <f>[3]节奏总纲!AD185</f>
        <v>75.152448075388719</v>
      </c>
      <c r="AO186" s="44">
        <f>[3]节奏总纲!AE185</f>
        <v>77.222600706752132</v>
      </c>
      <c r="AP186" s="44">
        <f>[3]节奏总纲!AF185</f>
        <v>80.134867890916794</v>
      </c>
      <c r="AQ186" s="44">
        <f>[3]节奏总纲!AG185</f>
        <v>84.716279361895843</v>
      </c>
      <c r="AR186" s="44">
        <f>[3]节奏总纲!AH185</f>
        <v>94.1785498204856</v>
      </c>
    </row>
    <row r="187" spans="39:44" x14ac:dyDescent="0.2">
      <c r="AM187" s="45">
        <v>183</v>
      </c>
      <c r="AN187" s="44">
        <f>[3]节奏总纲!AD186</f>
        <v>75.229416240679981</v>
      </c>
      <c r="AO187" s="44">
        <f>[3]节奏总纲!AE186</f>
        <v>77.300009070488485</v>
      </c>
      <c r="AP187" s="44">
        <f>[3]节奏总纲!AF186</f>
        <v>80.215918306131215</v>
      </c>
      <c r="AQ187" s="44">
        <f>[3]节奏总纲!AG186</f>
        <v>84.795666707078624</v>
      </c>
      <c r="AR187" s="44">
        <f>[3]节奏总纲!AH186</f>
        <v>94.254296322171228</v>
      </c>
    </row>
    <row r="188" spans="39:44" x14ac:dyDescent="0.2">
      <c r="AM188" s="45">
        <v>184</v>
      </c>
      <c r="AN188" s="44">
        <f>[3]节奏总纲!AD187</f>
        <v>75.306384405971258</v>
      </c>
      <c r="AO188" s="44">
        <f>[3]节奏总纲!AE187</f>
        <v>77.377417434224824</v>
      </c>
      <c r="AP188" s="44">
        <f>[3]节奏总纲!AF187</f>
        <v>80.296968721345635</v>
      </c>
      <c r="AQ188" s="44">
        <f>[3]节奏总纲!AG187</f>
        <v>84.87505405226139</v>
      </c>
      <c r="AR188" s="44">
        <f>[3]节奏总纲!AH187</f>
        <v>94.330042823856857</v>
      </c>
    </row>
    <row r="189" spans="39:44" x14ac:dyDescent="0.2">
      <c r="AM189" s="45">
        <v>185</v>
      </c>
      <c r="AN189" s="44">
        <f>[3]节奏总纲!AD188</f>
        <v>75.38335257126252</v>
      </c>
      <c r="AO189" s="44">
        <f>[3]节奏总纲!AE188</f>
        <v>77.454825797961163</v>
      </c>
      <c r="AP189" s="44">
        <f>[3]节奏总纲!AF188</f>
        <v>80.378019136560056</v>
      </c>
      <c r="AQ189" s="44">
        <f>[3]节奏总纲!AG188</f>
        <v>84.954441397444171</v>
      </c>
      <c r="AR189" s="44">
        <f>[3]节奏总纲!AH188</f>
        <v>94.405789325542486</v>
      </c>
    </row>
    <row r="190" spans="39:44" x14ac:dyDescent="0.2">
      <c r="AM190" s="45">
        <v>186</v>
      </c>
      <c r="AN190" s="44">
        <f>[3]节奏总纲!AD189</f>
        <v>75.460320736553783</v>
      </c>
      <c r="AO190" s="44">
        <f>[3]节奏总纲!AE189</f>
        <v>77.532234161697517</v>
      </c>
      <c r="AP190" s="44">
        <f>[3]节奏总纲!AF189</f>
        <v>80.459069551774476</v>
      </c>
      <c r="AQ190" s="44">
        <f>[3]节奏总纲!AG189</f>
        <v>85.030832425973387</v>
      </c>
      <c r="AR190" s="44">
        <f>[3]节奏总纲!AH189</f>
        <v>94.4815358272281</v>
      </c>
    </row>
    <row r="191" spans="39:44" x14ac:dyDescent="0.2">
      <c r="AM191" s="45">
        <v>187</v>
      </c>
      <c r="AN191" s="44">
        <f>[3]节奏总纲!AD190</f>
        <v>75.537288901845045</v>
      </c>
      <c r="AO191" s="44">
        <f>[3]节奏总纲!AE190</f>
        <v>77.609642525433856</v>
      </c>
      <c r="AP191" s="44">
        <f>[3]节奏总纲!AF190</f>
        <v>80.540119966988897</v>
      </c>
      <c r="AQ191" s="44">
        <f>[3]节奏总纲!AG190</f>
        <v>85.103188187775231</v>
      </c>
      <c r="AR191" s="44">
        <f>[3]节奏总纲!AH190</f>
        <v>94.557282328913729</v>
      </c>
    </row>
    <row r="192" spans="39:44" x14ac:dyDescent="0.2">
      <c r="AM192" s="45">
        <v>188</v>
      </c>
      <c r="AN192" s="44">
        <f>[3]节奏总纲!AD191</f>
        <v>75.614257067136322</v>
      </c>
      <c r="AO192" s="44">
        <f>[3]节奏总纲!AE191</f>
        <v>77.687050889170209</v>
      </c>
      <c r="AP192" s="44">
        <f>[3]节奏总纲!AF191</f>
        <v>80.621170382203317</v>
      </c>
      <c r="AQ192" s="44">
        <f>[3]节奏总纲!AG191</f>
        <v>85.175543949577076</v>
      </c>
      <c r="AR192" s="44">
        <f>[3]节奏总纲!AH191</f>
        <v>94.633028830599358</v>
      </c>
    </row>
    <row r="193" spans="39:44" x14ac:dyDescent="0.2">
      <c r="AM193" s="45">
        <v>189</v>
      </c>
      <c r="AN193" s="44">
        <f>[3]节奏总纲!AD192</f>
        <v>75.691225232427584</v>
      </c>
      <c r="AO193" s="44">
        <f>[3]节奏总纲!AE192</f>
        <v>77.764459252906548</v>
      </c>
      <c r="AP193" s="44">
        <f>[3]节奏总纲!AF192</f>
        <v>80.702220797417738</v>
      </c>
      <c r="AQ193" s="44">
        <f>[3]节奏总纲!AG192</f>
        <v>85.247899711378935</v>
      </c>
      <c r="AR193" s="44">
        <f>[3]节奏总纲!AH192</f>
        <v>94.708775332284986</v>
      </c>
    </row>
    <row r="194" spans="39:44" x14ac:dyDescent="0.2">
      <c r="AM194" s="45">
        <v>190</v>
      </c>
      <c r="AN194" s="44">
        <f>[3]节奏总纲!AD193</f>
        <v>75.768193397718846</v>
      </c>
      <c r="AO194" s="44">
        <f>[3]节奏总纲!AE193</f>
        <v>77.841867616642901</v>
      </c>
      <c r="AP194" s="44">
        <f>[3]节奏总纲!AF193</f>
        <v>80.783271212632158</v>
      </c>
      <c r="AQ194" s="44">
        <f>[3]节奏总纲!AG193</f>
        <v>85.320255473180779</v>
      </c>
      <c r="AR194" s="44">
        <f>[3]节奏总纲!AH193</f>
        <v>94.784521833970615</v>
      </c>
    </row>
    <row r="195" spans="39:44" x14ac:dyDescent="0.2">
      <c r="AM195" s="45">
        <v>191</v>
      </c>
      <c r="AN195" s="44">
        <f>[3]节奏总纲!AD194</f>
        <v>75.845161563010109</v>
      </c>
      <c r="AO195" s="44">
        <f>[3]节奏总纲!AE194</f>
        <v>77.91927598037924</v>
      </c>
      <c r="AP195" s="44">
        <f>[3]节奏总纲!AF194</f>
        <v>80.864321627846579</v>
      </c>
      <c r="AQ195" s="44">
        <f>[3]节奏总纲!AG194</f>
        <v>85.392611234982624</v>
      </c>
      <c r="AR195" s="44">
        <f>[3]节奏总纲!AH194</f>
        <v>94.860268335656244</v>
      </c>
    </row>
    <row r="196" spans="39:44" x14ac:dyDescent="0.2">
      <c r="AM196" s="45">
        <v>192</v>
      </c>
      <c r="AN196" s="44">
        <f>[3]节奏总纲!AD195</f>
        <v>75.922129728301385</v>
      </c>
      <c r="AO196" s="44">
        <f>[3]节奏总纲!AE195</f>
        <v>77.996684344115593</v>
      </c>
      <c r="AP196" s="44">
        <f>[3]节奏总纲!AF195</f>
        <v>80.945372043060999</v>
      </c>
      <c r="AQ196" s="44">
        <f>[3]节奏总纲!AG195</f>
        <v>85.464966996784469</v>
      </c>
      <c r="AR196" s="44">
        <f>[3]节奏总纲!AH195</f>
        <v>94.936014837341872</v>
      </c>
    </row>
    <row r="197" spans="39:44" x14ac:dyDescent="0.2">
      <c r="AM197" s="45">
        <v>193</v>
      </c>
      <c r="AN197" s="44">
        <f>[3]节奏总纲!AD196</f>
        <v>75.999097893592648</v>
      </c>
      <c r="AO197" s="44">
        <f>[3]节奏总纲!AE196</f>
        <v>78.068193736526268</v>
      </c>
      <c r="AP197" s="44">
        <f>[3]节奏总纲!AF196</f>
        <v>81.02378934476593</v>
      </c>
      <c r="AQ197" s="44">
        <f>[3]节奏总纲!AG196</f>
        <v>85.537322758586328</v>
      </c>
      <c r="AR197" s="44">
        <f>[3]节奏总纲!AH196</f>
        <v>95.011078787937279</v>
      </c>
    </row>
    <row r="198" spans="39:44" x14ac:dyDescent="0.2">
      <c r="AM198" s="45">
        <v>194</v>
      </c>
      <c r="AN198" s="44">
        <f>[3]节奏总纲!AD197</f>
        <v>76.070972142474872</v>
      </c>
      <c r="AO198" s="44">
        <f>[3]节奏总纲!AE197</f>
        <v>78.139439149396253</v>
      </c>
      <c r="AP198" s="44">
        <f>[3]节奏总纲!AF197</f>
        <v>81.096762731680187</v>
      </c>
      <c r="AQ198" s="44">
        <f>[3]节奏总纲!AG197</f>
        <v>85.609678520388172</v>
      </c>
      <c r="AR198" s="44">
        <f>[3]节奏总纲!AH197</f>
        <v>95.082429458741387</v>
      </c>
    </row>
    <row r="199" spans="39:44" x14ac:dyDescent="0.2">
      <c r="AM199" s="45">
        <v>195</v>
      </c>
      <c r="AN199" s="44">
        <f>[3]节奏总纲!AD198</f>
        <v>76.142785979989682</v>
      </c>
      <c r="AO199" s="44">
        <f>[3]节奏总纲!AE198</f>
        <v>78.210684562266223</v>
      </c>
      <c r="AP199" s="44">
        <f>[3]节奏总纲!AF198</f>
        <v>81.169736118594443</v>
      </c>
      <c r="AQ199" s="44">
        <f>[3]节奏总纲!AG198</f>
        <v>85.682034282190017</v>
      </c>
      <c r="AR199" s="44">
        <f>[3]节奏总纲!AH198</f>
        <v>95.153780129545481</v>
      </c>
    </row>
    <row r="200" spans="39:44" x14ac:dyDescent="0.2">
      <c r="AM200" s="45">
        <v>196</v>
      </c>
      <c r="AN200" s="44">
        <f>[3]节奏总纲!AD199</f>
        <v>76.214599817504492</v>
      </c>
      <c r="AO200" s="44">
        <f>[3]节奏总纲!AE199</f>
        <v>78.281929975136208</v>
      </c>
      <c r="AP200" s="44">
        <f>[3]节奏总纲!AF199</f>
        <v>81.242709505508685</v>
      </c>
      <c r="AQ200" s="44">
        <f>[3]节奏总纲!AG199</f>
        <v>85.754390043991862</v>
      </c>
      <c r="AR200" s="44">
        <f>[3]节奏总纲!AH199</f>
        <v>95.225130800349589</v>
      </c>
    </row>
    <row r="201" spans="39:44" x14ac:dyDescent="0.2">
      <c r="AM201" s="45">
        <v>197</v>
      </c>
      <c r="AN201" s="44">
        <f>[3]节奏总纲!AD200</f>
        <v>76.286413655019302</v>
      </c>
      <c r="AO201" s="44">
        <f>[3]节奏总纲!AE200</f>
        <v>78.353175388006179</v>
      </c>
      <c r="AP201" s="44">
        <f>[3]节奏总纲!AF200</f>
        <v>81.315682892422942</v>
      </c>
      <c r="AQ201" s="44">
        <f>[3]节奏总纲!AG200</f>
        <v>85.82674580579372</v>
      </c>
      <c r="AR201" s="44">
        <f>[3]节奏总纲!AH200</f>
        <v>95.296481471153683</v>
      </c>
    </row>
    <row r="202" spans="39:44" x14ac:dyDescent="0.2">
      <c r="AM202" s="45">
        <v>198</v>
      </c>
      <c r="AN202" s="44">
        <f>[3]节奏总纲!AD201</f>
        <v>76.358227492534112</v>
      </c>
      <c r="AO202" s="44">
        <f>[3]节奏总纲!AE201</f>
        <v>78.424420800876163</v>
      </c>
      <c r="AP202" s="44">
        <f>[3]节奏总纲!AF201</f>
        <v>81.388656279337198</v>
      </c>
      <c r="AQ202" s="44">
        <f>[3]节奏总纲!AG201</f>
        <v>85.899101567595565</v>
      </c>
      <c r="AR202" s="44">
        <f>[3]节奏总纲!AH201</f>
        <v>95.367832141957777</v>
      </c>
    </row>
    <row r="203" spans="39:44" x14ac:dyDescent="0.2">
      <c r="AM203" s="45">
        <v>199</v>
      </c>
      <c r="AN203" s="44">
        <f>[3]节奏总纲!AD202</f>
        <v>76.430041330048923</v>
      </c>
      <c r="AO203" s="44">
        <f>[3]节奏总纲!AE202</f>
        <v>78.495666213746148</v>
      </c>
      <c r="AP203" s="44">
        <f>[3]节奏总纲!AF202</f>
        <v>81.461629666251454</v>
      </c>
      <c r="AQ203" s="44">
        <f>[3]节奏总纲!AG202</f>
        <v>85.97145732939741</v>
      </c>
      <c r="AR203" s="44">
        <f>[3]节奏总纲!AH202</f>
        <v>95.439182812761885</v>
      </c>
    </row>
    <row r="204" spans="39:44" x14ac:dyDescent="0.2">
      <c r="AM204" s="45">
        <v>200</v>
      </c>
      <c r="AN204" s="44">
        <f>[3]节奏总纲!AD203</f>
        <v>76.501855167563733</v>
      </c>
      <c r="AO204" s="44">
        <f>[3]节奏总纲!AE203</f>
        <v>78.566911626616118</v>
      </c>
      <c r="AP204" s="44">
        <f>[3]节奏总纲!AF203</f>
        <v>81.534603053165696</v>
      </c>
      <c r="AQ204" s="44">
        <f>[3]节奏总纲!AG203</f>
        <v>86.045919706798657</v>
      </c>
      <c r="AR204" s="44">
        <f>[3]节奏总纲!AH203</f>
        <v>95.510533483565979</v>
      </c>
    </row>
    <row r="205" spans="39:44" x14ac:dyDescent="0.2">
      <c r="AM205" s="45">
        <v>201</v>
      </c>
      <c r="AN205" s="44">
        <f>[3]节奏总纲!AD204</f>
        <v>76.573669005078543</v>
      </c>
      <c r="AO205" s="44">
        <f>[3]节奏总纲!AE204</f>
        <v>78.638157039486103</v>
      </c>
      <c r="AP205" s="44">
        <f>[3]节奏总纲!AF204</f>
        <v>81.607576440079953</v>
      </c>
      <c r="AQ205" s="44">
        <f>[3]节奏总纲!AG204</f>
        <v>86.121754469336281</v>
      </c>
      <c r="AR205" s="44">
        <f>[3]节奏总纲!AH204</f>
        <v>95.581884154370087</v>
      </c>
    </row>
    <row r="206" spans="39:44" x14ac:dyDescent="0.2">
      <c r="AM206" s="45">
        <v>202</v>
      </c>
      <c r="AN206" s="44">
        <f>[3]节奏总纲!AD205</f>
        <v>76.645482842593353</v>
      </c>
      <c r="AO206" s="44">
        <f>[3]节奏总纲!AE205</f>
        <v>78.709402452356088</v>
      </c>
      <c r="AP206" s="44">
        <f>[3]节奏总纲!AF205</f>
        <v>81.680549826994209</v>
      </c>
      <c r="AQ206" s="44">
        <f>[3]节奏总纲!AG205</f>
        <v>86.197589231873891</v>
      </c>
      <c r="AR206" s="44">
        <f>[3]节奏总纲!AH205</f>
        <v>95.653234825174181</v>
      </c>
    </row>
    <row r="207" spans="39:44" x14ac:dyDescent="0.2">
      <c r="AM207" s="45">
        <v>203</v>
      </c>
      <c r="AN207" s="44">
        <f>[3]节奏总纲!AD206</f>
        <v>76.717296680108163</v>
      </c>
      <c r="AO207" s="44">
        <f>[3]节奏总纲!AE206</f>
        <v>78.780647865226058</v>
      </c>
      <c r="AP207" s="44">
        <f>[3]节奏总纲!AF206</f>
        <v>81.753523213908451</v>
      </c>
      <c r="AQ207" s="44">
        <f>[3]节奏总纲!AG206</f>
        <v>86.273423994411502</v>
      </c>
      <c r="AR207" s="44">
        <f>[3]节奏总纲!AH206</f>
        <v>95.724585495978289</v>
      </c>
    </row>
    <row r="208" spans="39:44" x14ac:dyDescent="0.2">
      <c r="AM208" s="45">
        <v>204</v>
      </c>
      <c r="AN208" s="44">
        <f>[3]节奏总纲!AD207</f>
        <v>76.789110517622973</v>
      </c>
      <c r="AO208" s="44">
        <f>[3]节奏总纲!AE207</f>
        <v>78.851893278096043</v>
      </c>
      <c r="AP208" s="44">
        <f>[3]节奏总纲!AF207</f>
        <v>81.826496600822708</v>
      </c>
      <c r="AQ208" s="44">
        <f>[3]节奏总纲!AG207</f>
        <v>86.349258756949112</v>
      </c>
      <c r="AR208" s="44">
        <f>[3]节奏总纲!AH207</f>
        <v>95.795936166782383</v>
      </c>
    </row>
    <row r="209" spans="39:44" x14ac:dyDescent="0.2">
      <c r="AM209" s="45">
        <v>205</v>
      </c>
      <c r="AN209" s="44">
        <f>[3]节奏总纲!AD208</f>
        <v>76.860924355137783</v>
      </c>
      <c r="AO209" s="44">
        <f>[3]节奏总纲!AE208</f>
        <v>78.923138690966013</v>
      </c>
      <c r="AP209" s="44">
        <f>[3]节奏总纲!AF208</f>
        <v>81.899469987736964</v>
      </c>
      <c r="AQ209" s="44">
        <f>[3]节奏总纲!AG208</f>
        <v>86.425093519486722</v>
      </c>
      <c r="AR209" s="44">
        <f>[3]节奏总纲!AH208</f>
        <v>95.867286837586477</v>
      </c>
    </row>
    <row r="210" spans="39:44" x14ac:dyDescent="0.2">
      <c r="AM210" s="45">
        <v>206</v>
      </c>
      <c r="AN210" s="44">
        <f>[3]节奏总纲!AD209</f>
        <v>76.932738192652593</v>
      </c>
      <c r="AO210" s="44">
        <f>[3]节奏总纲!AE209</f>
        <v>78.994384103835998</v>
      </c>
      <c r="AP210" s="44">
        <f>[3]节奏总纲!AF209</f>
        <v>81.972443374651206</v>
      </c>
      <c r="AQ210" s="44">
        <f>[3]节奏总纲!AG209</f>
        <v>86.500928282024347</v>
      </c>
      <c r="AR210" s="44">
        <f>[3]节奏总纲!AH209</f>
        <v>95.938637508390585</v>
      </c>
    </row>
    <row r="211" spans="39:44" x14ac:dyDescent="0.2">
      <c r="AM211" s="45">
        <v>207</v>
      </c>
      <c r="AN211" s="44">
        <f>[3]节奏总纲!AD210</f>
        <v>77.004247194324648</v>
      </c>
      <c r="AO211" s="44">
        <f>[3]节奏总纲!AE210</f>
        <v>79.061386416569832</v>
      </c>
      <c r="AP211" s="44">
        <f>[3]节奏总纲!AF210</f>
        <v>82.041007317281839</v>
      </c>
      <c r="AQ211" s="44">
        <f>[3]节奏总纲!AG210</f>
        <v>86.576763044561957</v>
      </c>
      <c r="AR211" s="44">
        <f>[3]节奏总纲!AH210</f>
        <v>96.008512635801992</v>
      </c>
    </row>
    <row r="212" spans="39:44" x14ac:dyDescent="0.2">
      <c r="AM212" s="45">
        <v>208</v>
      </c>
      <c r="AN212" s="44">
        <f>[3]节奏总纲!AD211</f>
        <v>77.07125187397483</v>
      </c>
      <c r="AO212" s="44">
        <f>[3]节奏总纲!AE211</f>
        <v>79.128025648620252</v>
      </c>
      <c r="AP212" s="44">
        <f>[3]节奏总纲!AF211</f>
        <v>82.106895829081836</v>
      </c>
      <c r="AQ212" s="44">
        <f>[3]节奏总纲!AG211</f>
        <v>86.652597807099568</v>
      </c>
      <c r="AR212" s="44">
        <f>[3]节奏总纲!AH211</f>
        <v>96.069322745727362</v>
      </c>
    </row>
    <row r="213" spans="39:44" x14ac:dyDescent="0.2">
      <c r="AM213" s="45">
        <v>209</v>
      </c>
      <c r="AN213" s="44">
        <f>[3]节奏总纲!AD212</f>
        <v>77.138256553625013</v>
      </c>
      <c r="AO213" s="44">
        <f>[3]节奏总纲!AE212</f>
        <v>79.194664880670672</v>
      </c>
      <c r="AP213" s="44">
        <f>[3]节奏总纲!AF212</f>
        <v>82.172784340881819</v>
      </c>
      <c r="AQ213" s="44">
        <f>[3]节奏总纲!AG212</f>
        <v>86.728432569637178</v>
      </c>
      <c r="AR213" s="44">
        <f>[3]节奏总纲!AH212</f>
        <v>96.130132855652732</v>
      </c>
    </row>
    <row r="214" spans="39:44" x14ac:dyDescent="0.2">
      <c r="AM214" s="45">
        <v>210</v>
      </c>
      <c r="AN214" s="44">
        <f>[3]节奏总纲!AD213</f>
        <v>77.205261233275195</v>
      </c>
      <c r="AO214" s="44">
        <f>[3]节奏总纲!AE213</f>
        <v>79.261304112721092</v>
      </c>
      <c r="AP214" s="44">
        <f>[3]节奏总纲!AF213</f>
        <v>82.238672852681816</v>
      </c>
      <c r="AQ214" s="44">
        <f>[3]节奏总纲!AG213</f>
        <v>86.804267332174788</v>
      </c>
      <c r="AR214" s="44">
        <f>[3]节奏总纲!AH213</f>
        <v>96.190942965578103</v>
      </c>
    </row>
    <row r="215" spans="39:44" x14ac:dyDescent="0.2">
      <c r="AM215" s="45">
        <v>211</v>
      </c>
      <c r="AN215" s="44">
        <f>[3]节奏总纲!AD214</f>
        <v>77.272265912925377</v>
      </c>
      <c r="AO215" s="44">
        <f>[3]节奏总纲!AE214</f>
        <v>79.327943344771512</v>
      </c>
      <c r="AP215" s="44">
        <f>[3]节奏总纲!AF214</f>
        <v>82.304561364481813</v>
      </c>
      <c r="AQ215" s="44">
        <f>[3]节奏总纲!AG214</f>
        <v>86.880102094712413</v>
      </c>
      <c r="AR215" s="44">
        <f>[3]节奏总纲!AH214</f>
        <v>96.251753075503458</v>
      </c>
    </row>
    <row r="216" spans="39:44" x14ac:dyDescent="0.2">
      <c r="AM216" s="45">
        <v>212</v>
      </c>
      <c r="AN216" s="44">
        <f>[3]节奏总纲!AD215</f>
        <v>77.339270592575559</v>
      </c>
      <c r="AO216" s="44">
        <f>[3]节奏总纲!AE215</f>
        <v>79.394582576821932</v>
      </c>
      <c r="AP216" s="44">
        <f>[3]节奏总纲!AF215</f>
        <v>82.370449876281796</v>
      </c>
      <c r="AQ216" s="44">
        <f>[3]节奏总纲!AG215</f>
        <v>86.955936857250023</v>
      </c>
      <c r="AR216" s="44">
        <f>[3]节奏总纲!AH215</f>
        <v>96.312563185428829</v>
      </c>
    </row>
    <row r="217" spans="39:44" x14ac:dyDescent="0.2">
      <c r="AM217" s="45">
        <v>213</v>
      </c>
      <c r="AN217" s="44">
        <f>[3]节奏总纲!AD216</f>
        <v>77.406275272225741</v>
      </c>
      <c r="AO217" s="44">
        <f>[3]节奏总纲!AE216</f>
        <v>79.461221808872352</v>
      </c>
      <c r="AP217" s="44">
        <f>[3]节奏总纲!AF216</f>
        <v>82.436338388081793</v>
      </c>
      <c r="AQ217" s="44">
        <f>[3]节奏总纲!AG216</f>
        <v>87.031203567981635</v>
      </c>
      <c r="AR217" s="44">
        <f>[3]节奏总纲!AH216</f>
        <v>96.373373295354199</v>
      </c>
    </row>
    <row r="218" spans="39:44" x14ac:dyDescent="0.2">
      <c r="AM218" s="45">
        <v>214</v>
      </c>
      <c r="AN218" s="44">
        <f>[3]节奏总纲!AD217</f>
        <v>77.473279951875909</v>
      </c>
      <c r="AO218" s="44">
        <f>[3]节奏总纲!AE217</f>
        <v>79.527861040922772</v>
      </c>
      <c r="AP218" s="44">
        <f>[3]节奏总纲!AF217</f>
        <v>82.502226899881776</v>
      </c>
      <c r="AQ218" s="44">
        <f>[3]节奏总纲!AG217</f>
        <v>87.10568246405397</v>
      </c>
      <c r="AR218" s="44">
        <f>[3]节奏总纲!AH217</f>
        <v>96.434183405279569</v>
      </c>
    </row>
    <row r="219" spans="39:44" x14ac:dyDescent="0.2">
      <c r="AM219" s="45">
        <v>215</v>
      </c>
      <c r="AN219" s="44">
        <f>[3]节奏总纲!AD218</f>
        <v>77.540284631526092</v>
      </c>
      <c r="AO219" s="44">
        <f>[3]节奏总纲!AE218</f>
        <v>79.594500272973193</v>
      </c>
      <c r="AP219" s="44">
        <f>[3]节奏总纲!AF218</f>
        <v>82.568115411681774</v>
      </c>
      <c r="AQ219" s="44">
        <f>[3]节奏总纲!AG218</f>
        <v>87.180161360126306</v>
      </c>
      <c r="AR219" s="44">
        <f>[3]节奏总纲!AH218</f>
        <v>96.494993515204939</v>
      </c>
    </row>
    <row r="220" spans="39:44" x14ac:dyDescent="0.2">
      <c r="AM220" s="45">
        <v>216</v>
      </c>
      <c r="AN220" s="44">
        <f>[3]节奏总纲!AD219</f>
        <v>77.607289311176274</v>
      </c>
      <c r="AO220" s="44">
        <f>[3]节奏总纲!AE219</f>
        <v>79.661139505023613</v>
      </c>
      <c r="AP220" s="44">
        <f>[3]节奏总纲!AF219</f>
        <v>82.634003923481771</v>
      </c>
      <c r="AQ220" s="44">
        <f>[3]节奏总纲!AG219</f>
        <v>87.254640256198641</v>
      </c>
      <c r="AR220" s="44">
        <f>[3]节奏总纲!AH219</f>
        <v>96.555803625130309</v>
      </c>
    </row>
    <row r="221" spans="39:44" x14ac:dyDescent="0.2">
      <c r="AM221" s="45">
        <v>217</v>
      </c>
      <c r="AN221" s="44">
        <f>[3]节奏总纲!AD220</f>
        <v>77.674293990826456</v>
      </c>
      <c r="AO221" s="44">
        <f>[3]节奏总纲!AE220</f>
        <v>79.727778737074033</v>
      </c>
      <c r="AP221" s="44">
        <f>[3]节奏总纲!AF220</f>
        <v>82.699892435281754</v>
      </c>
      <c r="AQ221" s="44">
        <f>[3]节奏总纲!AG220</f>
        <v>87.329119152270991</v>
      </c>
      <c r="AR221" s="44">
        <f>[3]节奏总纲!AH220</f>
        <v>96.61661373505568</v>
      </c>
    </row>
    <row r="222" spans="39:44" x14ac:dyDescent="0.2">
      <c r="AM222" s="45">
        <v>218</v>
      </c>
      <c r="AN222" s="44">
        <f>[3]节奏总纲!AD221</f>
        <v>77.741298670476638</v>
      </c>
      <c r="AO222" s="44">
        <f>[3]节奏总纲!AE221</f>
        <v>79.794417969124453</v>
      </c>
      <c r="AP222" s="44">
        <f>[3]节奏总纲!AF221</f>
        <v>82.765780947081751</v>
      </c>
      <c r="AQ222" s="44">
        <f>[3]节奏总纲!AG221</f>
        <v>87.403598048343326</v>
      </c>
      <c r="AR222" s="44">
        <f>[3]节奏总纲!AH221</f>
        <v>96.67742384498105</v>
      </c>
    </row>
    <row r="223" spans="39:44" x14ac:dyDescent="0.2">
      <c r="AM223" s="45">
        <v>219</v>
      </c>
      <c r="AN223" s="44">
        <f>[3]节奏总纲!AD222</f>
        <v>77.80830335012682</v>
      </c>
      <c r="AO223" s="44">
        <f>[3]节奏总纲!AE222</f>
        <v>79.861057201174873</v>
      </c>
      <c r="AP223" s="44">
        <f>[3]节奏总纲!AF222</f>
        <v>82.831669458881734</v>
      </c>
      <c r="AQ223" s="44">
        <f>[3]节奏总纲!AG222</f>
        <v>87.478076944415662</v>
      </c>
      <c r="AR223" s="44">
        <f>[3]节奏总纲!AH222</f>
        <v>96.73823395490642</v>
      </c>
    </row>
    <row r="224" spans="39:44" x14ac:dyDescent="0.2">
      <c r="AM224" s="45">
        <v>220</v>
      </c>
      <c r="AN224" s="44">
        <f>[3]节奏总纲!AD223</f>
        <v>77.875308029777003</v>
      </c>
      <c r="AO224" s="44">
        <f>[3]节奏总纲!AE223</f>
        <v>79.927696433225293</v>
      </c>
      <c r="AP224" s="44">
        <f>[3]节奏总纲!AF223</f>
        <v>82.897557970681731</v>
      </c>
      <c r="AQ224" s="44">
        <f>[3]节奏总纲!AG223</f>
        <v>87.552555840488012</v>
      </c>
      <c r="AR224" s="44">
        <f>[3]节奏总纲!AH223</f>
        <v>96.79904406483179</v>
      </c>
    </row>
    <row r="225" spans="39:44" x14ac:dyDescent="0.2">
      <c r="AM225" s="45">
        <v>221</v>
      </c>
      <c r="AN225" s="44">
        <f>[3]节奏总纲!AD224</f>
        <v>77.942312709427185</v>
      </c>
      <c r="AO225" s="44">
        <f>[3]节奏总纲!AE224</f>
        <v>79.994335665275713</v>
      </c>
      <c r="AP225" s="44">
        <f>[3]节奏总纲!AF224</f>
        <v>82.963446482481729</v>
      </c>
      <c r="AQ225" s="44">
        <f>[3]节奏总纲!AG224</f>
        <v>87.627034736560347</v>
      </c>
      <c r="AR225" s="44">
        <f>[3]节奏总纲!AH224</f>
        <v>96.85985417475716</v>
      </c>
    </row>
    <row r="226" spans="39:44" x14ac:dyDescent="0.2">
      <c r="AM226" s="45">
        <v>222</v>
      </c>
      <c r="AN226" s="44">
        <f>[3]节奏总纲!AD225</f>
        <v>78.008693431404168</v>
      </c>
      <c r="AO226" s="44">
        <f>[3]节奏总纲!AE225</f>
        <v>80.05990507131493</v>
      </c>
      <c r="AP226" s="44">
        <f>[3]节奏总纲!AF225</f>
        <v>83.028328094754301</v>
      </c>
      <c r="AQ226" s="44">
        <f>[3]节奏总纲!AG225</f>
        <v>87.701513632632683</v>
      </c>
      <c r="AR226" s="44">
        <f>[3]节奏总纲!AH225</f>
        <v>96.920664284682516</v>
      </c>
    </row>
    <row r="227" spans="39:44" x14ac:dyDescent="0.2">
      <c r="AM227" s="45">
        <v>223</v>
      </c>
      <c r="AN227" s="44">
        <f>[3]节奏总纲!AD226</f>
        <v>78.071211008105138</v>
      </c>
      <c r="AO227" s="44">
        <f>[3]节奏总纲!AE226</f>
        <v>80.125375094609936</v>
      </c>
      <c r="AP227" s="44">
        <f>[3]节奏总纲!AF226</f>
        <v>83.091955037632331</v>
      </c>
      <c r="AQ227" s="44">
        <f>[3]节奏总纲!AG226</f>
        <v>87.775992528705018</v>
      </c>
      <c r="AR227" s="44">
        <f>[3]节奏总纲!AH226</f>
        <v>96.981474394607886</v>
      </c>
    </row>
    <row r="228" spans="39:44" x14ac:dyDescent="0.2">
      <c r="AM228" s="45">
        <v>224</v>
      </c>
      <c r="AN228" s="44">
        <f>[3]节奏总纲!AD227</f>
        <v>78.133728584806107</v>
      </c>
      <c r="AO228" s="44">
        <f>[3]节奏总纲!AE227</f>
        <v>80.190845117904942</v>
      </c>
      <c r="AP228" s="44">
        <f>[3]节奏总纲!AF227</f>
        <v>83.155581980510348</v>
      </c>
      <c r="AQ228" s="44">
        <f>[3]节奏总纲!AG227</f>
        <v>87.850471424777368</v>
      </c>
      <c r="AR228" s="44">
        <f>[3]节奏总纲!AH227</f>
        <v>97.03979962522213</v>
      </c>
    </row>
    <row r="229" spans="39:44" x14ac:dyDescent="0.2">
      <c r="AM229" s="45">
        <v>225</v>
      </c>
      <c r="AN229" s="44">
        <f>[3]节奏总纲!AD228</f>
        <v>78.196246161507091</v>
      </c>
      <c r="AO229" s="44">
        <f>[3]节奏总纲!AE228</f>
        <v>80.256315141199948</v>
      </c>
      <c r="AP229" s="44">
        <f>[3]节奏总纲!AF228</f>
        <v>83.219208923388379</v>
      </c>
      <c r="AQ229" s="44">
        <f>[3]节奏总纲!AG228</f>
        <v>87.924950320849703</v>
      </c>
      <c r="AR229" s="44">
        <f>[3]节奏总纲!AH228</f>
        <v>97.097036185315744</v>
      </c>
    </row>
    <row r="230" spans="39:44" x14ac:dyDescent="0.2">
      <c r="AM230" s="45">
        <v>226</v>
      </c>
      <c r="AN230" s="44">
        <f>[3]节奏总纲!AD229</f>
        <v>78.25876373820806</v>
      </c>
      <c r="AO230" s="44">
        <f>[3]节奏总纲!AE229</f>
        <v>80.321785164494941</v>
      </c>
      <c r="AP230" s="44">
        <f>[3]节奏总纲!AF229</f>
        <v>83.282835866266396</v>
      </c>
      <c r="AQ230" s="44">
        <f>[3]节奏总纲!AG229</f>
        <v>87.999429216922039</v>
      </c>
      <c r="AR230" s="44">
        <f>[3]节奏总纲!AH229</f>
        <v>97.154272745409358</v>
      </c>
    </row>
    <row r="231" spans="39:44" x14ac:dyDescent="0.2">
      <c r="AM231" s="45">
        <v>227</v>
      </c>
      <c r="AN231" s="44">
        <f>[3]节奏总纲!AD230</f>
        <v>78.321281314909029</v>
      </c>
      <c r="AO231" s="44">
        <f>[3]节奏总纲!AE230</f>
        <v>80.387255187789947</v>
      </c>
      <c r="AP231" s="44">
        <f>[3]节奏总纲!AF230</f>
        <v>83.346462809144427</v>
      </c>
      <c r="AQ231" s="44">
        <f>[3]节奏总纲!AG230</f>
        <v>88.069378113045531</v>
      </c>
      <c r="AR231" s="44">
        <f>[3]节奏总纲!AH230</f>
        <v>97.211509305502972</v>
      </c>
    </row>
    <row r="232" spans="39:44" x14ac:dyDescent="0.2">
      <c r="AM232" s="45">
        <v>228</v>
      </c>
      <c r="AN232" s="44">
        <f>[3]节奏总纲!AD231</f>
        <v>78.383798891610013</v>
      </c>
      <c r="AO232" s="44">
        <f>[3]节奏总纲!AE231</f>
        <v>80.452725211084953</v>
      </c>
      <c r="AP232" s="44">
        <f>[3]节奏总纲!AF231</f>
        <v>83.410089752022458</v>
      </c>
      <c r="AQ232" s="44">
        <f>[3]节奏总纲!AG231</f>
        <v>88.139292024548126</v>
      </c>
      <c r="AR232" s="44">
        <f>[3]节奏总纲!AH231</f>
        <v>97.268745865596571</v>
      </c>
    </row>
    <row r="233" spans="39:44" x14ac:dyDescent="0.2">
      <c r="AM233" s="45">
        <v>229</v>
      </c>
      <c r="AN233" s="44">
        <f>[3]节奏总纲!AD232</f>
        <v>78.446316468310982</v>
      </c>
      <c r="AO233" s="44">
        <f>[3]节奏总纲!AE232</f>
        <v>80.518195234379959</v>
      </c>
      <c r="AP233" s="44">
        <f>[3]节奏总纲!AF232</f>
        <v>83.473716694900475</v>
      </c>
      <c r="AQ233" s="44">
        <f>[3]节奏总纲!AG232</f>
        <v>88.209205936050708</v>
      </c>
      <c r="AR233" s="44">
        <f>[3]节奏总纲!AH232</f>
        <v>97.325982425690185</v>
      </c>
    </row>
    <row r="234" spans="39:44" x14ac:dyDescent="0.2">
      <c r="AM234" s="45">
        <v>230</v>
      </c>
      <c r="AN234" s="44">
        <f>[3]节奏总纲!AD233</f>
        <v>78.508834045011952</v>
      </c>
      <c r="AO234" s="44">
        <f>[3]节奏总纲!AE233</f>
        <v>80.583665257674966</v>
      </c>
      <c r="AP234" s="44">
        <f>[3]节奏总纲!AF233</f>
        <v>83.537343637778505</v>
      </c>
      <c r="AQ234" s="44">
        <f>[3]节奏总纲!AG233</f>
        <v>88.279119847553304</v>
      </c>
      <c r="AR234" s="44">
        <f>[3]节奏总纲!AH233</f>
        <v>97.383218985783799</v>
      </c>
    </row>
    <row r="235" spans="39:44" x14ac:dyDescent="0.2">
      <c r="AM235" s="45">
        <v>231</v>
      </c>
      <c r="AN235" s="44">
        <f>[3]节奏总纲!AD234</f>
        <v>78.571351621712921</v>
      </c>
      <c r="AO235" s="44">
        <f>[3]节奏总纲!AE234</f>
        <v>80.649135280969972</v>
      </c>
      <c r="AP235" s="44">
        <f>[3]节奏总纲!AF234</f>
        <v>83.600970580656536</v>
      </c>
      <c r="AQ235" s="44">
        <f>[3]节奏总纲!AG234</f>
        <v>88.349033759055899</v>
      </c>
      <c r="AR235" s="44">
        <f>[3]节奏总纲!AH234</f>
        <v>97.440455545877413</v>
      </c>
    </row>
    <row r="236" spans="39:44" x14ac:dyDescent="0.2">
      <c r="AM236" s="45">
        <v>232</v>
      </c>
      <c r="AN236" s="44">
        <f>[3]节奏总纲!AD235</f>
        <v>78.633869198413905</v>
      </c>
      <c r="AO236" s="44">
        <f>[3]节奏总纲!AE235</f>
        <v>80.714605304264978</v>
      </c>
      <c r="AP236" s="44">
        <f>[3]节奏总纲!AF235</f>
        <v>83.664597523534553</v>
      </c>
      <c r="AQ236" s="44">
        <f>[3]节奏总纲!AG235</f>
        <v>88.418947670558495</v>
      </c>
      <c r="AR236" s="44">
        <f>[3]节奏总纲!AH235</f>
        <v>97.497692105971026</v>
      </c>
    </row>
    <row r="237" spans="39:44" x14ac:dyDescent="0.2">
      <c r="AM237" s="45">
        <v>233</v>
      </c>
      <c r="AN237" s="44">
        <f>[3]节奏总纲!AD236</f>
        <v>78.696386775114874</v>
      </c>
      <c r="AO237" s="44">
        <f>[3]节奏总纲!AE236</f>
        <v>80.78007532755997</v>
      </c>
      <c r="AP237" s="44">
        <f>[3]节奏总纲!AF236</f>
        <v>83.728224466412584</v>
      </c>
      <c r="AQ237" s="44">
        <f>[3]节奏总纲!AG236</f>
        <v>88.488861582061077</v>
      </c>
      <c r="AR237" s="44">
        <f>[3]节奏总纲!AH236</f>
        <v>97.554928666064626</v>
      </c>
    </row>
    <row r="238" spans="39:44" x14ac:dyDescent="0.2">
      <c r="AM238" s="45">
        <v>234</v>
      </c>
      <c r="AN238" s="44">
        <f>[3]节奏总纲!AD237</f>
        <v>78.758904351815843</v>
      </c>
      <c r="AO238" s="44">
        <f>[3]节奏总纲!AE237</f>
        <v>80.845545350854977</v>
      </c>
      <c r="AP238" s="44">
        <f>[3]节奏总纲!AF237</f>
        <v>83.791851409290615</v>
      </c>
      <c r="AQ238" s="44">
        <f>[3]节奏总纲!AG237</f>
        <v>88.558775493563672</v>
      </c>
      <c r="AR238" s="44">
        <f>[3]节奏总纲!AH237</f>
        <v>97.61216522615824</v>
      </c>
    </row>
    <row r="239" spans="39:44" x14ac:dyDescent="0.2">
      <c r="AM239" s="45">
        <v>235</v>
      </c>
      <c r="AN239" s="44">
        <f>[3]节奏总纲!AD238</f>
        <v>78.821421928516827</v>
      </c>
      <c r="AO239" s="44">
        <f>[3]节奏总纲!AE238</f>
        <v>80.911015374149983</v>
      </c>
      <c r="AP239" s="44">
        <f>[3]节奏总纲!AF238</f>
        <v>83.855478352168632</v>
      </c>
      <c r="AQ239" s="44">
        <f>[3]节奏总纲!AG238</f>
        <v>88.628689405066268</v>
      </c>
      <c r="AR239" s="44">
        <f>[3]节奏总纲!AH238</f>
        <v>97.669401786251854</v>
      </c>
    </row>
    <row r="240" spans="39:44" x14ac:dyDescent="0.2">
      <c r="AM240" s="45">
        <v>236</v>
      </c>
      <c r="AN240" s="44">
        <f>[3]节奏总纲!AD239</f>
        <v>78.883939505217796</v>
      </c>
      <c r="AO240" s="44">
        <f>[3]节奏总纲!AE239</f>
        <v>80.976485397444989</v>
      </c>
      <c r="AP240" s="44">
        <f>[3]节奏总纲!AF239</f>
        <v>83.919105295046663</v>
      </c>
      <c r="AQ240" s="44">
        <f>[3]节奏总纲!AG239</f>
        <v>88.698603316568864</v>
      </c>
      <c r="AR240" s="44">
        <f>[3]节奏总纲!AH239</f>
        <v>97.726638346345467</v>
      </c>
    </row>
    <row r="241" spans="39:44" x14ac:dyDescent="0.2">
      <c r="AM241" s="45">
        <v>237</v>
      </c>
      <c r="AN241" s="44">
        <f>[3]节奏总纲!AD240</f>
        <v>78.946457081918766</v>
      </c>
      <c r="AO241" s="44">
        <f>[3]节奏总纲!AE240</f>
        <v>81.038163244467697</v>
      </c>
      <c r="AP241" s="44">
        <f>[3]节奏总纲!AF240</f>
        <v>83.982732237924694</v>
      </c>
      <c r="AQ241" s="44">
        <f>[3]节奏总纲!AG240</f>
        <v>88.768517228071445</v>
      </c>
      <c r="AR241" s="44">
        <f>[3]节奏总纲!AH240</f>
        <v>97.783874906439081</v>
      </c>
    </row>
    <row r="242" spans="39:44" x14ac:dyDescent="0.2">
      <c r="AM242" s="45">
        <v>238</v>
      </c>
      <c r="AN242" s="44">
        <f>[3]节奏总纲!AD241</f>
        <v>79.008373652580005</v>
      </c>
      <c r="AO242" s="44">
        <f>[3]节奏总纲!AE241</f>
        <v>81.097715704203424</v>
      </c>
      <c r="AP242" s="44">
        <f>[3]节奏总纲!AF241</f>
        <v>84.043767921022209</v>
      </c>
      <c r="AQ242" s="44">
        <f>[3]节奏总纲!AG241</f>
        <v>88.838431139574041</v>
      </c>
      <c r="AR242" s="44">
        <f>[3]节奏总纲!AH241</f>
        <v>97.841111466532681</v>
      </c>
    </row>
    <row r="243" spans="39:44" x14ac:dyDescent="0.2">
      <c r="AM243" s="45">
        <v>239</v>
      </c>
      <c r="AN243" s="44">
        <f>[3]节奏总纲!AD242</f>
        <v>79.066704614192943</v>
      </c>
      <c r="AO243" s="44">
        <f>[3]节奏总纲!AE242</f>
        <v>81.157268163939136</v>
      </c>
      <c r="AP243" s="44">
        <f>[3]节奏总纲!AF242</f>
        <v>84.103838417578672</v>
      </c>
      <c r="AQ243" s="44">
        <f>[3]节奏总纲!AG242</f>
        <v>88.908345051076637</v>
      </c>
      <c r="AR243" s="44">
        <f>[3]节奏总纲!AH242</f>
        <v>97.898348026626294</v>
      </c>
    </row>
    <row r="244" spans="39:44" x14ac:dyDescent="0.2">
      <c r="AM244" s="45">
        <v>240</v>
      </c>
      <c r="AN244" s="44">
        <f>[3]节奏总纲!AD243</f>
        <v>79.125035575805882</v>
      </c>
      <c r="AO244" s="44">
        <f>[3]节奏总纲!AE243</f>
        <v>81.216820623674849</v>
      </c>
      <c r="AP244" s="44">
        <f>[3]节奏总纲!AF243</f>
        <v>84.163908914135135</v>
      </c>
      <c r="AQ244" s="44">
        <f>[3]节奏总纲!AG243</f>
        <v>88.978258962579233</v>
      </c>
      <c r="AR244" s="44">
        <f>[3]节奏总纲!AH243</f>
        <v>97.955584586719908</v>
      </c>
    </row>
    <row r="245" spans="39:44" x14ac:dyDescent="0.2">
      <c r="AM245" s="45">
        <v>241</v>
      </c>
      <c r="AN245" s="44">
        <f>[3]节奏总纲!AD244</f>
        <v>79.18336653741882</v>
      </c>
      <c r="AO245" s="44">
        <f>[3]节奏总纲!AE244</f>
        <v>81.276373083410562</v>
      </c>
      <c r="AP245" s="44">
        <f>[3]节奏总纲!AF244</f>
        <v>84.223979410691598</v>
      </c>
      <c r="AQ245" s="44">
        <f>[3]节奏总纲!AG244</f>
        <v>89.047272179270863</v>
      </c>
      <c r="AR245" s="44">
        <f>[3]节奏总纲!AH244</f>
        <v>98.013314854852808</v>
      </c>
    </row>
    <row r="246" spans="39:44" x14ac:dyDescent="0.2">
      <c r="AM246" s="45">
        <v>242</v>
      </c>
      <c r="AN246" s="44">
        <f>[3]节奏总纲!AD245</f>
        <v>79.241697499031773</v>
      </c>
      <c r="AO246" s="44">
        <f>[3]节奏总纲!AE245</f>
        <v>81.335925543146274</v>
      </c>
      <c r="AP246" s="44">
        <f>[3]节奏总纲!AF245</f>
        <v>84.284049907248061</v>
      </c>
      <c r="AQ246" s="44">
        <f>[3]节奏总纲!AG245</f>
        <v>89.11587890081428</v>
      </c>
      <c r="AR246" s="44">
        <f>[3]节奏总纲!AH245</f>
        <v>98.072755441643167</v>
      </c>
    </row>
    <row r="247" spans="39:44" x14ac:dyDescent="0.2">
      <c r="AM247" s="45">
        <v>243</v>
      </c>
      <c r="AN247" s="44">
        <f>[3]节奏总纲!AD246</f>
        <v>79.300028460644711</v>
      </c>
      <c r="AO247" s="44">
        <f>[3]节奏总纲!AE246</f>
        <v>81.395478002882001</v>
      </c>
      <c r="AP247" s="44">
        <f>[3]节奏总纲!AF246</f>
        <v>84.344120403804524</v>
      </c>
      <c r="AQ247" s="44">
        <f>[3]节奏总纲!AG246</f>
        <v>89.184485622357698</v>
      </c>
      <c r="AR247" s="44">
        <f>[3]节奏总纲!AH246</f>
        <v>98.132196028433526</v>
      </c>
    </row>
    <row r="248" spans="39:44" x14ac:dyDescent="0.2">
      <c r="AM248" s="45">
        <v>244</v>
      </c>
      <c r="AN248" s="44">
        <f>[3]节奏总纲!AD247</f>
        <v>79.358359422257649</v>
      </c>
      <c r="AO248" s="44">
        <f>[3]节奏总纲!AE247</f>
        <v>81.455030462617714</v>
      </c>
      <c r="AP248" s="44">
        <f>[3]节奏总纲!AF247</f>
        <v>84.404190900360987</v>
      </c>
      <c r="AQ248" s="44">
        <f>[3]节奏总纲!AG247</f>
        <v>89.253092343901116</v>
      </c>
      <c r="AR248" s="44">
        <f>[3]节奏总纲!AH247</f>
        <v>98.191636615223871</v>
      </c>
    </row>
    <row r="249" spans="39:44" x14ac:dyDescent="0.2">
      <c r="AM249" s="45">
        <v>245</v>
      </c>
      <c r="AN249" s="44">
        <f>[3]节奏总纲!AD248</f>
        <v>79.416690383870588</v>
      </c>
      <c r="AO249" s="44">
        <f>[3]节奏总纲!AE248</f>
        <v>81.514582922353426</v>
      </c>
      <c r="AP249" s="44">
        <f>[3]节奏总纲!AF248</f>
        <v>84.46426139691745</v>
      </c>
      <c r="AQ249" s="44">
        <f>[3]节奏总纲!AG248</f>
        <v>89.321699065444534</v>
      </c>
      <c r="AR249" s="44">
        <f>[3]节奏总纲!AH248</f>
        <v>98.25107720201423</v>
      </c>
    </row>
    <row r="250" spans="39:44" x14ac:dyDescent="0.2">
      <c r="AM250" s="45">
        <v>246</v>
      </c>
      <c r="AN250" s="44">
        <f>[3]节奏总纲!AD249</f>
        <v>79.475021345483526</v>
      </c>
      <c r="AO250" s="44">
        <f>[3]节奏总纲!AE249</f>
        <v>81.574135382089139</v>
      </c>
      <c r="AP250" s="44">
        <f>[3]节奏总纲!AF249</f>
        <v>84.524331893473914</v>
      </c>
      <c r="AQ250" s="44">
        <f>[3]节奏总纲!AG249</f>
        <v>89.390305786987952</v>
      </c>
      <c r="AR250" s="44">
        <f>[3]节奏总纲!AH249</f>
        <v>98.310517788804589</v>
      </c>
    </row>
    <row r="251" spans="39:44" x14ac:dyDescent="0.2">
      <c r="AM251" s="45">
        <v>247</v>
      </c>
      <c r="AN251" s="44">
        <f>[3]节奏总纲!AD250</f>
        <v>79.533352307096465</v>
      </c>
      <c r="AO251" s="44">
        <f>[3]节奏总纲!AE250</f>
        <v>81.633687841824852</v>
      </c>
      <c r="AP251" s="44">
        <f>[3]节奏总纲!AF250</f>
        <v>84.584402390030377</v>
      </c>
      <c r="AQ251" s="44">
        <f>[3]节奏总纲!AG250</f>
        <v>89.45891250853137</v>
      </c>
      <c r="AR251" s="44">
        <f>[3]节奏总纲!AH250</f>
        <v>98.369958375594933</v>
      </c>
    </row>
    <row r="252" spans="39:44" x14ac:dyDescent="0.2">
      <c r="AM252" s="45">
        <v>248</v>
      </c>
      <c r="AN252" s="44">
        <f>[3]节奏总纲!AD251</f>
        <v>79.591683268709417</v>
      </c>
      <c r="AO252" s="44">
        <f>[3]节奏总纲!AE251</f>
        <v>81.693240301560579</v>
      </c>
      <c r="AP252" s="44">
        <f>[3]节奏总纲!AF251</f>
        <v>84.64447288658684</v>
      </c>
      <c r="AQ252" s="44">
        <f>[3]节奏总纲!AG251</f>
        <v>89.527519230074788</v>
      </c>
      <c r="AR252" s="44">
        <f>[3]节奏总纲!AH251</f>
        <v>98.429398962385292</v>
      </c>
    </row>
    <row r="253" spans="39:44" x14ac:dyDescent="0.2">
      <c r="AM253" s="45">
        <v>249</v>
      </c>
      <c r="AN253" s="44">
        <f>[3]节奏总纲!AD252</f>
        <v>79.650014230322356</v>
      </c>
      <c r="AO253" s="44">
        <f>[3]节奏总纲!AE252</f>
        <v>81.752792761296291</v>
      </c>
      <c r="AP253" s="44">
        <f>[3]节奏总纲!AF252</f>
        <v>84.704543383143317</v>
      </c>
      <c r="AQ253" s="44">
        <f>[3]节奏总纲!AG252</f>
        <v>89.596125951618205</v>
      </c>
      <c r="AR253" s="44">
        <f>[3]节奏总纲!AH252</f>
        <v>98.488839549175651</v>
      </c>
    </row>
    <row r="254" spans="39:44" x14ac:dyDescent="0.2">
      <c r="AM254" s="45">
        <v>250</v>
      </c>
      <c r="AN254" s="44">
        <f>[3]节奏总纲!AD253</f>
        <v>79.708345191935294</v>
      </c>
      <c r="AO254" s="44">
        <f>[3]节奏总纲!AE253</f>
        <v>81.812345221032004</v>
      </c>
      <c r="AP254" s="44">
        <f>[3]节奏总纲!AF253</f>
        <v>84.76461387969978</v>
      </c>
      <c r="AQ254" s="44">
        <f>[3]节奏总纲!AG253</f>
        <v>89.664732673161623</v>
      </c>
      <c r="AR254" s="44">
        <f>[3]节奏总纲!AH253</f>
        <v>98.548280135965996</v>
      </c>
    </row>
    <row r="255" spans="39:44" x14ac:dyDescent="0.2">
      <c r="AM255" s="45">
        <v>251</v>
      </c>
      <c r="AN255" s="44">
        <f>[3]节奏总纲!AD254</f>
        <v>79.766676153548232</v>
      </c>
      <c r="AO255" s="44">
        <f>[3]节奏总纲!AE254</f>
        <v>81.871897680767717</v>
      </c>
      <c r="AP255" s="44">
        <f>[3]节奏总纲!AF254</f>
        <v>84.824684376256243</v>
      </c>
      <c r="AQ255" s="44">
        <f>[3]节奏总纲!AG254</f>
        <v>89.733339394705041</v>
      </c>
      <c r="AR255" s="44">
        <f>[3]节奏总纲!AH254</f>
        <v>98.607720722756355</v>
      </c>
    </row>
    <row r="256" spans="39:44" x14ac:dyDescent="0.2">
      <c r="AM256" s="45">
        <v>252</v>
      </c>
      <c r="AN256" s="44">
        <f>[3]节奏总纲!AD255</f>
        <v>79.825007115161171</v>
      </c>
      <c r="AO256" s="44">
        <f>[3]节奏总纲!AE255</f>
        <v>81.931450140503429</v>
      </c>
      <c r="AP256" s="44">
        <f>[3]节奏总纲!AF255</f>
        <v>84.884754872812707</v>
      </c>
      <c r="AQ256" s="44">
        <f>[3]节奏总纲!AG255</f>
        <v>89.801946116248459</v>
      </c>
      <c r="AR256" s="44">
        <f>[3]节奏总纲!AH255</f>
        <v>98.667161309546714</v>
      </c>
    </row>
    <row r="257" spans="39:44" x14ac:dyDescent="0.2">
      <c r="AM257" s="45">
        <v>253</v>
      </c>
      <c r="AN257" s="44">
        <f>[3]节奏总纲!AD256</f>
        <v>79.883338076774123</v>
      </c>
      <c r="AO257" s="44">
        <f>[3]节奏总纲!AE256</f>
        <v>81.991002600239142</v>
      </c>
      <c r="AP257" s="44">
        <f>[3]节奏总纲!AF256</f>
        <v>84.94482536936917</v>
      </c>
      <c r="AQ257" s="44">
        <f>[3]节奏总纲!AG256</f>
        <v>89.870552837791877</v>
      </c>
      <c r="AR257" s="44">
        <f>[3]节奏总纲!AH256</f>
        <v>98.726601896337058</v>
      </c>
    </row>
    <row r="258" spans="39:44" x14ac:dyDescent="0.2">
      <c r="AM258" s="45">
        <v>254</v>
      </c>
      <c r="AN258" s="44">
        <f>[3]节奏总纲!AD257</f>
        <v>79.941669038387062</v>
      </c>
      <c r="AO258" s="44">
        <f>[3]节奏总纲!AE257</f>
        <v>82.046165327855846</v>
      </c>
      <c r="AP258" s="44">
        <f>[3]节奏总纲!AF257</f>
        <v>85.004450307848032</v>
      </c>
      <c r="AQ258" s="44">
        <f>[3]节奏总纲!AG257</f>
        <v>89.939159559335295</v>
      </c>
      <c r="AR258" s="44">
        <f>[3]节奏总纲!AH257</f>
        <v>98.786042483127417</v>
      </c>
    </row>
    <row r="259" spans="39:44" x14ac:dyDescent="0.2">
      <c r="AM259" s="45">
        <v>255</v>
      </c>
      <c r="AN259" s="44">
        <f>[3]节奏总纲!AD258</f>
        <v>80</v>
      </c>
      <c r="AO259" s="44">
        <f>[3]节奏总纲!AE258</f>
        <v>82.100546804797787</v>
      </c>
      <c r="AP259" s="44">
        <f>[3]节奏总纲!AF258</f>
        <v>85.059053968634842</v>
      </c>
      <c r="AQ259" s="44">
        <f>[3]节奏总纲!AG258</f>
        <v>90.006385600230558</v>
      </c>
      <c r="AR259" s="44">
        <f>[3]节奏总纲!AH258</f>
        <v>98.845483069917776</v>
      </c>
    </row>
    <row r="260" spans="39:44" x14ac:dyDescent="0.2">
      <c r="AM260" s="45">
        <v>256</v>
      </c>
      <c r="AN260" s="44">
        <f>[3]节奏总纲!AD259</f>
        <v>80.054424711612938</v>
      </c>
      <c r="AO260" s="44">
        <f>[3]节奏总纲!AE259</f>
        <v>82.154928281739714</v>
      </c>
      <c r="AP260" s="44">
        <f>[3]节奏总纲!AF259</f>
        <v>85.113657629421638</v>
      </c>
      <c r="AQ260" s="44">
        <f>[3]节奏总纲!AG259</f>
        <v>90.062795496260307</v>
      </c>
      <c r="AR260" s="44">
        <f>[3]节奏总纲!AH259</f>
        <v>98.904923656708121</v>
      </c>
    </row>
    <row r="261" spans="39:44" x14ac:dyDescent="0.2">
      <c r="AM261" s="45">
        <v>257</v>
      </c>
      <c r="AN261" s="44">
        <f>[3]节奏总纲!AD260</f>
        <v>80.108849423225877</v>
      </c>
      <c r="AO261" s="44">
        <f>[3]节奏总纲!AE260</f>
        <v>82.209309758681655</v>
      </c>
      <c r="AP261" s="44">
        <f>[3]节奏总纲!AF260</f>
        <v>85.168261290208434</v>
      </c>
      <c r="AQ261" s="44">
        <f>[3]节奏总纲!AG260</f>
        <v>90.119205392290041</v>
      </c>
      <c r="AR261" s="44">
        <f>[3]节奏总纲!AH260</f>
        <v>98.96436424349848</v>
      </c>
    </row>
    <row r="262" spans="39:44" x14ac:dyDescent="0.2">
      <c r="AM262" s="45">
        <v>258</v>
      </c>
      <c r="AN262" s="44">
        <f>[3]节奏总纲!AD261</f>
        <v>80.163274134838829</v>
      </c>
      <c r="AO262" s="44">
        <f>[3]节奏总纲!AE261</f>
        <v>82.263691235623583</v>
      </c>
      <c r="AP262" s="44">
        <f>[3]节奏总纲!AF261</f>
        <v>85.222864950995231</v>
      </c>
      <c r="AQ262" s="44">
        <f>[3]节奏总纲!AG261</f>
        <v>90.175615288319776</v>
      </c>
      <c r="AR262" s="44">
        <f>[3]节奏总纲!AH261</f>
        <v>99.023313221876677</v>
      </c>
    </row>
    <row r="263" spans="39:44" x14ac:dyDescent="0.2">
      <c r="AM263" s="45">
        <v>259</v>
      </c>
      <c r="AN263" s="44">
        <f>[3]节奏总纲!AD262</f>
        <v>80.217698846451768</v>
      </c>
      <c r="AO263" s="44">
        <f>[3]节奏总纲!AE262</f>
        <v>82.318072712565524</v>
      </c>
      <c r="AP263" s="44">
        <f>[3]节奏总纲!AF262</f>
        <v>85.277468611782027</v>
      </c>
      <c r="AQ263" s="44">
        <f>[3]节奏总纲!AG262</f>
        <v>90.23202518434951</v>
      </c>
      <c r="AR263" s="44">
        <f>[3]节奏总纲!AH262</f>
        <v>99.081526263999208</v>
      </c>
    </row>
    <row r="264" spans="39:44" x14ac:dyDescent="0.2">
      <c r="AM264" s="45">
        <v>260</v>
      </c>
      <c r="AN264" s="44">
        <f>[3]节奏总纲!AD263</f>
        <v>80.272123558064706</v>
      </c>
      <c r="AO264" s="44">
        <f>[3]节奏总纲!AE263</f>
        <v>82.372454189507465</v>
      </c>
      <c r="AP264" s="44">
        <f>[3]节奏总纲!AF263</f>
        <v>85.332072272568837</v>
      </c>
      <c r="AQ264" s="44">
        <f>[3]节奏总纲!AG263</f>
        <v>90.288435080379244</v>
      </c>
      <c r="AR264" s="44">
        <f>[3]节奏总纲!AH263</f>
        <v>99.139739306121726</v>
      </c>
    </row>
    <row r="265" spans="39:44" x14ac:dyDescent="0.2">
      <c r="AM265" s="45">
        <v>261</v>
      </c>
      <c r="AN265" s="44">
        <f>[3]节奏总纲!AD264</f>
        <v>80.326548269677644</v>
      </c>
      <c r="AO265" s="44">
        <f>[3]节奏总纲!AE264</f>
        <v>82.426835666449392</v>
      </c>
      <c r="AP265" s="44">
        <f>[3]节奏总纲!AF264</f>
        <v>85.386675933355633</v>
      </c>
      <c r="AQ265" s="44">
        <f>[3]节奏总纲!AG264</f>
        <v>90.344844976408993</v>
      </c>
      <c r="AR265" s="44">
        <f>[3]节奏总纲!AH264</f>
        <v>99.197952348244257</v>
      </c>
    </row>
    <row r="266" spans="39:44" x14ac:dyDescent="0.2">
      <c r="AM266" s="45">
        <v>262</v>
      </c>
      <c r="AN266" s="44">
        <f>[3]节奏总纲!AD265</f>
        <v>80.380972981290597</v>
      </c>
      <c r="AO266" s="44">
        <f>[3]节奏总纲!AE265</f>
        <v>82.481217143391333</v>
      </c>
      <c r="AP266" s="44">
        <f>[3]节奏总纲!AF265</f>
        <v>85.441279594142429</v>
      </c>
      <c r="AQ266" s="44">
        <f>[3]节奏总纲!AG265</f>
        <v>90.401254872438727</v>
      </c>
      <c r="AR266" s="44">
        <f>[3]节奏总纲!AH265</f>
        <v>99.256165390366789</v>
      </c>
    </row>
    <row r="267" spans="39:44" x14ac:dyDescent="0.2">
      <c r="AM267" s="45">
        <v>263</v>
      </c>
      <c r="AN267" s="44">
        <f>[3]节奏总纲!AD266</f>
        <v>80.435397692903535</v>
      </c>
      <c r="AO267" s="44">
        <f>[3]节奏总纲!AE266</f>
        <v>82.535598620333275</v>
      </c>
      <c r="AP267" s="44">
        <f>[3]节奏总纲!AF266</f>
        <v>85.495883254929225</v>
      </c>
      <c r="AQ267" s="44">
        <f>[3]节奏总纲!AG266</f>
        <v>90.457664768468462</v>
      </c>
      <c r="AR267" s="44">
        <f>[3]节奏总纲!AH266</f>
        <v>99.314378432489306</v>
      </c>
    </row>
    <row r="268" spans="39:44" x14ac:dyDescent="0.2">
      <c r="AM268" s="45">
        <v>264</v>
      </c>
      <c r="AN268" s="44">
        <f>[3]节奏总纲!AD267</f>
        <v>80.489822404516474</v>
      </c>
      <c r="AO268" s="44">
        <f>[3]节奏总纲!AE267</f>
        <v>82.589980097275202</v>
      </c>
      <c r="AP268" s="44">
        <f>[3]节奏总纲!AF267</f>
        <v>85.550486915716021</v>
      </c>
      <c r="AQ268" s="44">
        <f>[3]节奏总纲!AG267</f>
        <v>90.514074664498196</v>
      </c>
      <c r="AR268" s="44">
        <f>[3]节奏总纲!AH267</f>
        <v>99.372591474611838</v>
      </c>
    </row>
    <row r="269" spans="39:44" x14ac:dyDescent="0.2">
      <c r="AM269" s="45">
        <v>265</v>
      </c>
      <c r="AN269" s="44">
        <f>[3]节奏总纲!AD268</f>
        <v>80.544247116129412</v>
      </c>
      <c r="AO269" s="44">
        <f>[3]节奏总纲!AE268</f>
        <v>82.644361574217143</v>
      </c>
      <c r="AP269" s="44">
        <f>[3]节奏总纲!AF268</f>
        <v>85.605090576502832</v>
      </c>
      <c r="AQ269" s="44">
        <f>[3]节奏总纲!AG268</f>
        <v>90.57048456052793</v>
      </c>
      <c r="AR269" s="44">
        <f>[3]节奏总纲!AH268</f>
        <v>99.430804516734369</v>
      </c>
    </row>
    <row r="270" spans="39:44" x14ac:dyDescent="0.2">
      <c r="AM270" s="45">
        <v>266</v>
      </c>
      <c r="AN270" s="44">
        <f>[3]节奏总纲!AD269</f>
        <v>80.598671827742351</v>
      </c>
      <c r="AO270" s="44">
        <f>[3]节奏总纲!AE269</f>
        <v>82.698743051159084</v>
      </c>
      <c r="AP270" s="44">
        <f>[3]节奏总纲!AF269</f>
        <v>85.659694237289628</v>
      </c>
      <c r="AQ270" s="44">
        <f>[3]节奏总纲!AG269</f>
        <v>90.626894456557665</v>
      </c>
      <c r="AR270" s="44">
        <f>[3]节奏总纲!AH269</f>
        <v>99.489017558856887</v>
      </c>
    </row>
    <row r="271" spans="39:44" x14ac:dyDescent="0.2">
      <c r="AM271" s="45">
        <v>267</v>
      </c>
      <c r="AN271" s="44">
        <f>[3]节奏总纲!AD270</f>
        <v>80.653096539355303</v>
      </c>
      <c r="AO271" s="44">
        <f>[3]节奏总纲!AE270</f>
        <v>82.753124528101011</v>
      </c>
      <c r="AP271" s="44">
        <f>[3]节奏总纲!AF270</f>
        <v>85.714297898076424</v>
      </c>
      <c r="AQ271" s="44">
        <f>[3]节奏总纲!AG270</f>
        <v>90.683304352587413</v>
      </c>
      <c r="AR271" s="44">
        <f>[3]节奏总纲!AH270</f>
        <v>99.547230600979418</v>
      </c>
    </row>
    <row r="272" spans="39:44" x14ac:dyDescent="0.2">
      <c r="AM272" s="45">
        <v>268</v>
      </c>
      <c r="AN272" s="44">
        <f>[3]节奏总纲!AD271</f>
        <v>80.707521250968242</v>
      </c>
      <c r="AO272" s="44">
        <f>[3]节奏总纲!AE271</f>
        <v>82.807506005042953</v>
      </c>
      <c r="AP272" s="44">
        <f>[3]节奏总纲!AF271</f>
        <v>85.76890155886322</v>
      </c>
      <c r="AQ272" s="44">
        <f>[3]节奏总纲!AG271</f>
        <v>90.739714248617148</v>
      </c>
      <c r="AR272" s="44">
        <f>[3]节奏总纲!AH271</f>
        <v>99.605443643101935</v>
      </c>
    </row>
    <row r="273" spans="39:44" x14ac:dyDescent="0.2">
      <c r="AM273" s="45">
        <v>269</v>
      </c>
      <c r="AN273" s="44">
        <f>[3]节奏总纲!AD272</f>
        <v>80.76194596258118</v>
      </c>
      <c r="AO273" s="44">
        <f>[3]节奏总纲!AE272</f>
        <v>82.861887481984894</v>
      </c>
      <c r="AP273" s="44">
        <f>[3]节奏总纲!AF272</f>
        <v>85.823505219650016</v>
      </c>
      <c r="AQ273" s="44">
        <f>[3]节奏总纲!AG272</f>
        <v>90.796124144646882</v>
      </c>
      <c r="AR273" s="44">
        <f>[3]节奏总纲!AH272</f>
        <v>99.663656685224467</v>
      </c>
    </row>
    <row r="274" spans="39:44" x14ac:dyDescent="0.2">
      <c r="AM274" s="45">
        <v>270</v>
      </c>
      <c r="AN274" s="44">
        <f>[3]节奏总纲!AD273</f>
        <v>80.816370674194118</v>
      </c>
      <c r="AO274" s="44">
        <f>[3]节奏总纲!AE273</f>
        <v>82.916268958926821</v>
      </c>
      <c r="AP274" s="44">
        <f>[3]节奏总纲!AF273</f>
        <v>85.878108880436827</v>
      </c>
      <c r="AQ274" s="44">
        <f>[3]节奏总纲!AG273</f>
        <v>90.852534040676616</v>
      </c>
      <c r="AR274" s="44">
        <f>[3]节奏总纲!AH273</f>
        <v>99.721869727346999</v>
      </c>
    </row>
    <row r="275" spans="39:44" x14ac:dyDescent="0.2">
      <c r="AM275" s="45">
        <v>271</v>
      </c>
      <c r="AN275" s="44">
        <f>[3]节奏总纲!AD274</f>
        <v>80.870795385807057</v>
      </c>
      <c r="AO275" s="44">
        <f>[3]节奏总纲!AE274</f>
        <v>82.970650435868762</v>
      </c>
      <c r="AP275" s="44">
        <f>[3]节奏总纲!AF274</f>
        <v>85.932712541223623</v>
      </c>
      <c r="AQ275" s="44">
        <f>[3]节奏总纲!AG274</f>
        <v>90.908943936706351</v>
      </c>
      <c r="AR275" s="44">
        <f>[3]节奏总纲!AH274</f>
        <v>99.780082769469516</v>
      </c>
    </row>
    <row r="276" spans="39:44" x14ac:dyDescent="0.2">
      <c r="AM276" s="45">
        <v>272</v>
      </c>
      <c r="AN276" s="44">
        <f>[3]节奏总纲!AD275</f>
        <v>80.925220097420009</v>
      </c>
      <c r="AO276" s="44">
        <f>[3]节奏总纲!AE275</f>
        <v>83.023342162088809</v>
      </c>
      <c r="AP276" s="44">
        <f>[3]节奏总纲!AF275</f>
        <v>85.987316202010419</v>
      </c>
      <c r="AQ276" s="44">
        <f>[3]节奏总纲!AG275</f>
        <v>90.965353832736099</v>
      </c>
      <c r="AR276" s="44">
        <f>[3]节奏总纲!AH275</f>
        <v>99.838295811592047</v>
      </c>
    </row>
    <row r="277" spans="39:44" x14ac:dyDescent="0.2">
      <c r="AM277" s="45">
        <v>273</v>
      </c>
      <c r="AN277" s="44">
        <f>[3]节奏总纲!AD276</f>
        <v>80.979644809032948</v>
      </c>
      <c r="AO277" s="44">
        <f>[3]节奏总纲!AE276</f>
        <v>83.07405267945947</v>
      </c>
      <c r="AP277" s="44">
        <f>[3]节奏总纲!AF276</f>
        <v>86.038061368689995</v>
      </c>
      <c r="AQ277" s="44">
        <f>[3]节奏总纲!AG276</f>
        <v>91.020352770869948</v>
      </c>
      <c r="AR277" s="44">
        <f>[3]节奏总纲!AH276</f>
        <v>99.896508853714579</v>
      </c>
    </row>
    <row r="278" spans="39:44" x14ac:dyDescent="0.2">
      <c r="AM278" s="45">
        <v>274</v>
      </c>
      <c r="AN278" s="44">
        <f>[3]节奏总纲!AD277</f>
        <v>81.031787986768464</v>
      </c>
      <c r="AO278" s="44">
        <f>[3]节奏总纲!AE277</f>
        <v>83.124763196830131</v>
      </c>
      <c r="AP278" s="44">
        <f>[3]节奏总纲!AF277</f>
        <v>86.087639061133402</v>
      </c>
      <c r="AQ278" s="44">
        <f>[3]节奏总纲!AG277</f>
        <v>91.073105573528181</v>
      </c>
      <c r="AR278" s="44">
        <f>[3]节奏总纲!AH277</f>
        <v>99.954721895837096</v>
      </c>
    </row>
    <row r="279" spans="39:44" x14ac:dyDescent="0.2">
      <c r="AM279" s="45">
        <v>275</v>
      </c>
      <c r="AN279" s="44">
        <f>[3]节奏总纲!AD278</f>
        <v>81.082568038258216</v>
      </c>
      <c r="AO279" s="44">
        <f>[3]节奏总纲!AE278</f>
        <v>83.175473714200777</v>
      </c>
      <c r="AP279" s="44">
        <f>[3]节奏总纲!AF278</f>
        <v>86.137216753576809</v>
      </c>
      <c r="AQ279" s="44">
        <f>[3]节奏总纲!AG278</f>
        <v>91.125858376186414</v>
      </c>
      <c r="AR279" s="44">
        <f>[3]节奏总纲!AH278</f>
        <v>100.01191770041967</v>
      </c>
    </row>
    <row r="280" spans="39:44" x14ac:dyDescent="0.2">
      <c r="AM280" s="45">
        <v>276</v>
      </c>
      <c r="AN280" s="44">
        <f>[3]节奏总纲!AD279</f>
        <v>81.133348089747955</v>
      </c>
      <c r="AO280" s="44">
        <f>[3]节奏总纲!AE279</f>
        <v>83.226184231571438</v>
      </c>
      <c r="AP280" s="44">
        <f>[3]节奏总纲!AF279</f>
        <v>86.186794446020215</v>
      </c>
      <c r="AQ280" s="44">
        <f>[3]节奏总纲!AG279</f>
        <v>91.178611178844633</v>
      </c>
      <c r="AR280" s="44">
        <f>[3]节奏总纲!AH279</f>
        <v>100.06555271580974</v>
      </c>
    </row>
    <row r="281" spans="39:44" x14ac:dyDescent="0.2">
      <c r="AM281" s="45">
        <v>277</v>
      </c>
      <c r="AN281" s="44">
        <f>[3]节奏总纲!AD280</f>
        <v>81.184128141237707</v>
      </c>
      <c r="AO281" s="44">
        <f>[3]节奏总纲!AE280</f>
        <v>83.276894748942098</v>
      </c>
      <c r="AP281" s="44">
        <f>[3]节奏总纲!AF280</f>
        <v>86.236372138463622</v>
      </c>
      <c r="AQ281" s="44">
        <f>[3]节奏总纲!AG280</f>
        <v>91.231363981502867</v>
      </c>
      <c r="AR281" s="44">
        <f>[3]节奏总纲!AH280</f>
        <v>100.11918773119983</v>
      </c>
    </row>
    <row r="282" spans="39:44" x14ac:dyDescent="0.2">
      <c r="AM282" s="45">
        <v>278</v>
      </c>
      <c r="AN282" s="44">
        <f>[3]节奏总纲!AD281</f>
        <v>81.23490819272746</v>
      </c>
      <c r="AO282" s="44">
        <f>[3]节奏总纲!AE281</f>
        <v>83.327605266312744</v>
      </c>
      <c r="AP282" s="44">
        <f>[3]节奏总纲!AF281</f>
        <v>86.285949830907029</v>
      </c>
      <c r="AQ282" s="44">
        <f>[3]节奏总纲!AG281</f>
        <v>91.2841167841611</v>
      </c>
      <c r="AR282" s="44">
        <f>[3]节奏总纲!AH281</f>
        <v>100.1728227465899</v>
      </c>
    </row>
    <row r="283" spans="39:44" x14ac:dyDescent="0.2">
      <c r="AM283" s="45">
        <v>279</v>
      </c>
      <c r="AN283" s="44">
        <f>[3]节奏总纲!AD282</f>
        <v>81.285688244217212</v>
      </c>
      <c r="AO283" s="44">
        <f>[3]节奏总纲!AE282</f>
        <v>83.378315783683405</v>
      </c>
      <c r="AP283" s="44">
        <f>[3]节奏总纲!AF282</f>
        <v>86.335527523350422</v>
      </c>
      <c r="AQ283" s="44">
        <f>[3]节奏总纲!AG282</f>
        <v>91.336869586819319</v>
      </c>
      <c r="AR283" s="44">
        <f>[3]节奏总纲!AH282</f>
        <v>100.22645776197997</v>
      </c>
    </row>
    <row r="284" spans="39:44" x14ac:dyDescent="0.2">
      <c r="AM284" s="45">
        <v>280</v>
      </c>
      <c r="AN284" s="44">
        <f>[3]节奏总纲!AD283</f>
        <v>81.336468295706965</v>
      </c>
      <c r="AO284" s="44">
        <f>[3]节奏总纲!AE283</f>
        <v>83.429026301054066</v>
      </c>
      <c r="AP284" s="44">
        <f>[3]节奏总纲!AF283</f>
        <v>86.385105215793828</v>
      </c>
      <c r="AQ284" s="44">
        <f>[3]节奏总纲!AG283</f>
        <v>91.389622389477552</v>
      </c>
      <c r="AR284" s="44">
        <f>[3]节奏总纲!AH283</f>
        <v>100.28009277737006</v>
      </c>
    </row>
    <row r="285" spans="39:44" x14ac:dyDescent="0.2">
      <c r="AM285" s="45">
        <v>281</v>
      </c>
      <c r="AN285" s="44">
        <f>[3]节奏总纲!AD284</f>
        <v>81.387248347196717</v>
      </c>
      <c r="AO285" s="44">
        <f>[3]节奏总纲!AE284</f>
        <v>83.479736818424712</v>
      </c>
      <c r="AP285" s="44">
        <f>[3]节奏总纲!AF284</f>
        <v>86.434682908237235</v>
      </c>
      <c r="AQ285" s="44">
        <f>[3]节奏总纲!AG284</f>
        <v>91.442375192135771</v>
      </c>
      <c r="AR285" s="44">
        <f>[3]节奏总纲!AH284</f>
        <v>100.33372779276013</v>
      </c>
    </row>
    <row r="286" spans="39:44" x14ac:dyDescent="0.2">
      <c r="AM286" s="45">
        <v>282</v>
      </c>
      <c r="AN286" s="44">
        <f>[3]节奏总纲!AD285</f>
        <v>81.43802839868647</v>
      </c>
      <c r="AO286" s="44">
        <f>[3]节奏总纲!AE285</f>
        <v>83.530447335795373</v>
      </c>
      <c r="AP286" s="44">
        <f>[3]节奏总纲!AF285</f>
        <v>86.484260600680642</v>
      </c>
      <c r="AQ286" s="44">
        <f>[3]节奏总纲!AG285</f>
        <v>91.495127994794004</v>
      </c>
      <c r="AR286" s="44">
        <f>[3]节奏总纲!AH285</f>
        <v>100.3873628081502</v>
      </c>
    </row>
    <row r="287" spans="39:44" x14ac:dyDescent="0.2">
      <c r="AM287" s="45">
        <v>283</v>
      </c>
      <c r="AN287" s="44">
        <f>[3]节奏总纲!AD286</f>
        <v>81.488808450176222</v>
      </c>
      <c r="AO287" s="44">
        <f>[3]节奏总纲!AE286</f>
        <v>83.581157853166033</v>
      </c>
      <c r="AP287" s="44">
        <f>[3]节奏总纲!AF286</f>
        <v>86.533838293124049</v>
      </c>
      <c r="AQ287" s="44">
        <f>[3]节奏总纲!AG286</f>
        <v>91.547880797452237</v>
      </c>
      <c r="AR287" s="44">
        <f>[3]节奏总纲!AH286</f>
        <v>100.44099782354027</v>
      </c>
    </row>
    <row r="288" spans="39:44" x14ac:dyDescent="0.2">
      <c r="AM288" s="45">
        <v>284</v>
      </c>
      <c r="AN288" s="44">
        <f>[3]节奏总纲!AD287</f>
        <v>81.539588501665975</v>
      </c>
      <c r="AO288" s="44">
        <f>[3]节奏总纲!AE287</f>
        <v>83.631868370536679</v>
      </c>
      <c r="AP288" s="44">
        <f>[3]节奏总纲!AF287</f>
        <v>86.583415985567456</v>
      </c>
      <c r="AQ288" s="44">
        <f>[3]节奏总纲!AG287</f>
        <v>91.600633600110456</v>
      </c>
      <c r="AR288" s="44">
        <f>[3]节奏总纲!AH287</f>
        <v>100.49463283893036</v>
      </c>
    </row>
    <row r="289" spans="39:44" x14ac:dyDescent="0.2">
      <c r="AM289" s="45">
        <v>285</v>
      </c>
      <c r="AN289" s="44">
        <f>[3]节奏总纲!AD288</f>
        <v>81.590368553155727</v>
      </c>
      <c r="AO289" s="44">
        <f>[3]节奏总纲!AE288</f>
        <v>83.68257888790734</v>
      </c>
      <c r="AP289" s="44">
        <f>[3]节奏总纲!AF288</f>
        <v>86.632993678010848</v>
      </c>
      <c r="AQ289" s="44">
        <f>[3]节奏总纲!AG288</f>
        <v>91.653386402768689</v>
      </c>
      <c r="AR289" s="44">
        <f>[3]节奏总纲!AH288</f>
        <v>100.54826785432043</v>
      </c>
    </row>
    <row r="290" spans="39:44" x14ac:dyDescent="0.2">
      <c r="AM290" s="45">
        <v>286</v>
      </c>
      <c r="AN290" s="44">
        <f>[3]节奏总纲!AD289</f>
        <v>81.64114860464548</v>
      </c>
      <c r="AO290" s="44">
        <f>[3]节奏总纲!AE289</f>
        <v>83.733289405278001</v>
      </c>
      <c r="AP290" s="44">
        <f>[3]节奏总纲!AF289</f>
        <v>86.682571370454255</v>
      </c>
      <c r="AQ290" s="44">
        <f>[3]节奏总纲!AG289</f>
        <v>91.706139205426922</v>
      </c>
      <c r="AR290" s="44">
        <f>[3]节奏总纲!AH289</f>
        <v>100.6019028697105</v>
      </c>
    </row>
    <row r="291" spans="39:44" x14ac:dyDescent="0.2">
      <c r="AM291" s="45">
        <v>287</v>
      </c>
      <c r="AN291" s="44">
        <f>[3]节奏总纲!AD290</f>
        <v>81.691928656135218</v>
      </c>
      <c r="AO291" s="44">
        <f>[3]节奏总纲!AE290</f>
        <v>83.783999922648647</v>
      </c>
      <c r="AP291" s="44">
        <f>[3]节奏总纲!AF290</f>
        <v>86.732149062897662</v>
      </c>
      <c r="AQ291" s="44">
        <f>[3]节奏总纲!AG290</f>
        <v>91.758892008085141</v>
      </c>
      <c r="AR291" s="44">
        <f>[3]节奏总纲!AH290</f>
        <v>100.65553788510059</v>
      </c>
    </row>
    <row r="292" spans="39:44" x14ac:dyDescent="0.2">
      <c r="AM292" s="45">
        <v>288</v>
      </c>
      <c r="AN292" s="44">
        <f>[3]节奏总纲!AD291</f>
        <v>81.742708707624971</v>
      </c>
      <c r="AO292" s="44">
        <f>[3]节奏总纲!AE291</f>
        <v>83.834710440019307</v>
      </c>
      <c r="AP292" s="44">
        <f>[3]节奏总纲!AF291</f>
        <v>86.781726755341069</v>
      </c>
      <c r="AQ292" s="44">
        <f>[3]节奏总纲!AG291</f>
        <v>91.811644810743374</v>
      </c>
      <c r="AR292" s="44">
        <f>[3]节奏总纲!AH291</f>
        <v>100.70917290049066</v>
      </c>
    </row>
    <row r="293" spans="39:44" x14ac:dyDescent="0.2">
      <c r="AM293" s="45">
        <v>289</v>
      </c>
      <c r="AN293" s="44">
        <f>[3]节奏总纲!AD292</f>
        <v>81.793488759114723</v>
      </c>
      <c r="AO293" s="44">
        <f>[3]节奏总纲!AE292</f>
        <v>83.885420957389968</v>
      </c>
      <c r="AP293" s="44">
        <f>[3]节奏总纲!AF292</f>
        <v>86.831304447784476</v>
      </c>
      <c r="AQ293" s="44">
        <f>[3]节奏总纲!AG292</f>
        <v>91.864397613401607</v>
      </c>
      <c r="AR293" s="44">
        <f>[3]节奏总纲!AH292</f>
        <v>100.76280791588073</v>
      </c>
    </row>
    <row r="294" spans="39:44" x14ac:dyDescent="0.2">
      <c r="AM294" s="45">
        <v>290</v>
      </c>
      <c r="AN294" s="44">
        <f>[3]节奏总纲!AD293</f>
        <v>81.844268810604476</v>
      </c>
      <c r="AO294" s="44">
        <f>[3]节奏总纲!AE293</f>
        <v>83.936131474760614</v>
      </c>
      <c r="AP294" s="44">
        <f>[3]节奏总纲!AF293</f>
        <v>86.880882140227882</v>
      </c>
      <c r="AQ294" s="44">
        <f>[3]节奏总纲!AG293</f>
        <v>91.917150416059826</v>
      </c>
      <c r="AR294" s="44">
        <f>[3]节奏总纲!AH293</f>
        <v>100.8164429312708</v>
      </c>
    </row>
    <row r="295" spans="39:44" x14ac:dyDescent="0.2">
      <c r="AM295" s="45">
        <v>291</v>
      </c>
      <c r="AN295" s="44">
        <f>[3]节奏总纲!AD294</f>
        <v>81.895048862094228</v>
      </c>
      <c r="AO295" s="44">
        <f>[3]节奏总纲!AE294</f>
        <v>83.986841992131275</v>
      </c>
      <c r="AP295" s="44">
        <f>[3]节奏总纲!AF294</f>
        <v>86.930459832671289</v>
      </c>
      <c r="AQ295" s="44">
        <f>[3]节奏总纲!AG294</f>
        <v>91.969903218718059</v>
      </c>
      <c r="AR295" s="44">
        <f>[3]节奏总纲!AH294</f>
        <v>100.87007794666089</v>
      </c>
    </row>
    <row r="296" spans="39:44" x14ac:dyDescent="0.2">
      <c r="AM296" s="45">
        <v>292</v>
      </c>
      <c r="AN296" s="44">
        <f>[3]节奏总纲!AD295</f>
        <v>81.945828913583981</v>
      </c>
      <c r="AO296" s="44">
        <f>[3]节奏总纲!AE295</f>
        <v>84.036191564035917</v>
      </c>
      <c r="AP296" s="44">
        <f>[3]节奏总纲!AF295</f>
        <v>86.980037525114682</v>
      </c>
      <c r="AQ296" s="44">
        <f>[3]节奏总纲!AG295</f>
        <v>92.021521414287719</v>
      </c>
      <c r="AR296" s="44">
        <f>[3]节奏总纲!AH295</f>
        <v>100.92371296205096</v>
      </c>
    </row>
    <row r="297" spans="39:44" x14ac:dyDescent="0.2">
      <c r="AM297" s="45">
        <v>293</v>
      </c>
      <c r="AN297" s="44">
        <f>[3]节奏总纲!AD296</f>
        <v>81.996608965073733</v>
      </c>
      <c r="AO297" s="44">
        <f>[3]节奏总纲!AE296</f>
        <v>84.085064274836242</v>
      </c>
      <c r="AP297" s="44">
        <f>[3]节奏总纲!AF296</f>
        <v>87.029133791498197</v>
      </c>
      <c r="AQ297" s="44">
        <f>[3]节奏总纲!AG296</f>
        <v>92.071632371634976</v>
      </c>
      <c r="AR297" s="44">
        <f>[3]节奏总纲!AH296</f>
        <v>100.97734797744103</v>
      </c>
    </row>
    <row r="298" spans="39:44" x14ac:dyDescent="0.2">
      <c r="AM298" s="45">
        <v>294</v>
      </c>
      <c r="AN298" s="44">
        <f>[3]节奏总纲!AD297</f>
        <v>82.044215515890215</v>
      </c>
      <c r="AO298" s="44">
        <f>[3]节奏总纲!AE297</f>
        <v>84.133936985636566</v>
      </c>
      <c r="AP298" s="44">
        <f>[3]节奏总纲!AF297</f>
        <v>87.077905547159801</v>
      </c>
      <c r="AQ298" s="44">
        <f>[3]节奏总纲!AG297</f>
        <v>92.121743328982234</v>
      </c>
      <c r="AR298" s="44">
        <f>[3]节奏总纲!AH297</f>
        <v>101.02868392415382</v>
      </c>
    </row>
    <row r="299" spans="39:44" x14ac:dyDescent="0.2">
      <c r="AM299" s="45">
        <v>295</v>
      </c>
      <c r="AN299" s="44">
        <f>[3]节奏总纲!AD298</f>
        <v>82.091594979242089</v>
      </c>
      <c r="AO299" s="44">
        <f>[3]节奏总纲!AE298</f>
        <v>84.182809696436891</v>
      </c>
      <c r="AP299" s="44">
        <f>[3]节奏总纲!AF298</f>
        <v>87.126677302821392</v>
      </c>
      <c r="AQ299" s="44">
        <f>[3]节奏总纲!AG298</f>
        <v>92.171854286329506</v>
      </c>
      <c r="AR299" s="44">
        <f>[3]节奏总纲!AH298</f>
        <v>101.07833899530283</v>
      </c>
    </row>
    <row r="300" spans="39:44" x14ac:dyDescent="0.2">
      <c r="AM300" s="45">
        <v>296</v>
      </c>
      <c r="AN300" s="44">
        <f>[3]节奏总纲!AD299</f>
        <v>82.138974442593963</v>
      </c>
      <c r="AO300" s="44">
        <f>[3]节奏总纲!AE299</f>
        <v>84.23168240723723</v>
      </c>
      <c r="AP300" s="44">
        <f>[3]节奏总纲!AF299</f>
        <v>87.175449058482982</v>
      </c>
      <c r="AQ300" s="44">
        <f>[3]节奏总纲!AG299</f>
        <v>92.221965243676763</v>
      </c>
      <c r="AR300" s="44">
        <f>[3]节奏总纲!AH299</f>
        <v>101.12799406645185</v>
      </c>
    </row>
    <row r="301" spans="39:44" x14ac:dyDescent="0.2">
      <c r="AM301" s="45">
        <v>297</v>
      </c>
      <c r="AN301" s="44">
        <f>[3]节奏总纲!AD300</f>
        <v>82.186353905945836</v>
      </c>
      <c r="AO301" s="44">
        <f>[3]节奏总纲!AE300</f>
        <v>84.280555118037555</v>
      </c>
      <c r="AP301" s="44">
        <f>[3]节奏总纲!AF300</f>
        <v>87.224220814144587</v>
      </c>
      <c r="AQ301" s="44">
        <f>[3]节奏总纲!AG300</f>
        <v>92.272076201024021</v>
      </c>
      <c r="AR301" s="44">
        <f>[3]节奏总纲!AH300</f>
        <v>101.17764913760085</v>
      </c>
    </row>
    <row r="302" spans="39:44" x14ac:dyDescent="0.2">
      <c r="AM302" s="45">
        <v>298</v>
      </c>
      <c r="AN302" s="44">
        <f>[3]节奏总纲!AD301</f>
        <v>82.23373336929771</v>
      </c>
      <c r="AO302" s="44">
        <f>[3]节奏总纲!AE301</f>
        <v>84.329427828837879</v>
      </c>
      <c r="AP302" s="44">
        <f>[3]节奏总纲!AF301</f>
        <v>87.272992569806178</v>
      </c>
      <c r="AQ302" s="44">
        <f>[3]节奏总纲!AG301</f>
        <v>92.322187158371293</v>
      </c>
      <c r="AR302" s="44">
        <f>[3]节奏总纲!AH301</f>
        <v>101.22730420874987</v>
      </c>
    </row>
    <row r="303" spans="39:44" x14ac:dyDescent="0.2">
      <c r="AM303" s="45">
        <v>299</v>
      </c>
      <c r="AN303" s="44">
        <f>[3]节奏总纲!AD302</f>
        <v>82.281112832649583</v>
      </c>
      <c r="AO303" s="44">
        <f>[3]节奏总纲!AE302</f>
        <v>84.378300539638204</v>
      </c>
      <c r="AP303" s="44">
        <f>[3]节奏总纲!AF302</f>
        <v>87.321764325467768</v>
      </c>
      <c r="AQ303" s="44">
        <f>[3]节奏总纲!AG302</f>
        <v>92.37229811571855</v>
      </c>
      <c r="AR303" s="44">
        <f>[3]节奏总纲!AH302</f>
        <v>101.27695927989888</v>
      </c>
    </row>
    <row r="304" spans="39:44" x14ac:dyDescent="0.2">
      <c r="AM304" s="45">
        <v>300</v>
      </c>
      <c r="AN304" s="44">
        <f>[3]节奏总纲!AD303</f>
        <v>82.328492296001457</v>
      </c>
      <c r="AO304" s="44">
        <f>[3]节奏总纲!AE303</f>
        <v>84.427173250438543</v>
      </c>
      <c r="AP304" s="44">
        <f>[3]节奏总纲!AF303</f>
        <v>87.370536081129359</v>
      </c>
      <c r="AQ304" s="44">
        <f>[3]节奏总纲!AG303</f>
        <v>92.422409073065808</v>
      </c>
      <c r="AR304" s="44">
        <f>[3]节奏总纲!AH303</f>
        <v>101.32661435104789</v>
      </c>
    </row>
    <row r="305" spans="39:44" x14ac:dyDescent="0.2">
      <c r="AM305" s="45">
        <v>301</v>
      </c>
      <c r="AN305" s="44">
        <f>[3]节奏总纲!AD304</f>
        <v>82.375871759353331</v>
      </c>
      <c r="AO305" s="44">
        <f>[3]节奏总纲!AE304</f>
        <v>84.476045961238867</v>
      </c>
      <c r="AP305" s="44">
        <f>[3]节奏总纲!AF304</f>
        <v>87.419307836790964</v>
      </c>
      <c r="AQ305" s="44">
        <f>[3]节奏总纲!AG304</f>
        <v>92.472520030413079</v>
      </c>
      <c r="AR305" s="44">
        <f>[3]节奏总纲!AH304</f>
        <v>101.3762694221969</v>
      </c>
    </row>
    <row r="306" spans="39:44" x14ac:dyDescent="0.2">
      <c r="AM306" s="45">
        <v>302</v>
      </c>
      <c r="AN306" s="44">
        <f>[3]节奏总纲!AD305</f>
        <v>82.423251222705204</v>
      </c>
      <c r="AO306" s="44">
        <f>[3]节奏总纲!AE305</f>
        <v>84.524918672039192</v>
      </c>
      <c r="AP306" s="44">
        <f>[3]节奏总纲!AF305</f>
        <v>87.468079592452554</v>
      </c>
      <c r="AQ306" s="44">
        <f>[3]节奏总纲!AG305</f>
        <v>92.522630987760337</v>
      </c>
      <c r="AR306" s="44">
        <f>[3]节奏总纲!AH305</f>
        <v>101.42592449334592</v>
      </c>
    </row>
    <row r="307" spans="39:44" x14ac:dyDescent="0.2">
      <c r="AM307" s="45">
        <v>303</v>
      </c>
      <c r="AN307" s="44">
        <f>[3]节奏总纲!AD306</f>
        <v>82.470630686057078</v>
      </c>
      <c r="AO307" s="44">
        <f>[3]节奏总纲!AE306</f>
        <v>84.573791382839516</v>
      </c>
      <c r="AP307" s="44">
        <f>[3]节奏总纲!AF306</f>
        <v>87.516851348114145</v>
      </c>
      <c r="AQ307" s="44">
        <f>[3]节奏总纲!AG306</f>
        <v>92.572741945107595</v>
      </c>
      <c r="AR307" s="44">
        <f>[3]节奏总纲!AH306</f>
        <v>101.47557956449492</v>
      </c>
    </row>
    <row r="308" spans="39:44" x14ac:dyDescent="0.2">
      <c r="AM308" s="45">
        <v>304</v>
      </c>
      <c r="AN308" s="44">
        <f>[3]节奏总纲!AD307</f>
        <v>82.518010149408951</v>
      </c>
      <c r="AO308" s="44">
        <f>[3]节奏总纲!AE307</f>
        <v>84.622664093639855</v>
      </c>
      <c r="AP308" s="44">
        <f>[3]节奏总纲!AF307</f>
        <v>87.565623103775735</v>
      </c>
      <c r="AQ308" s="44">
        <f>[3]节奏总纲!AG307</f>
        <v>92.622852902454852</v>
      </c>
      <c r="AR308" s="44">
        <f>[3]节奏总纲!AH307</f>
        <v>101.52523463564394</v>
      </c>
    </row>
    <row r="309" spans="39:44" x14ac:dyDescent="0.2">
      <c r="AM309" s="45">
        <v>305</v>
      </c>
      <c r="AN309" s="44">
        <f>[3]节奏总纲!AD308</f>
        <v>82.565389612760825</v>
      </c>
      <c r="AO309" s="44">
        <f>[3]节奏总纲!AE308</f>
        <v>84.67153680444018</v>
      </c>
      <c r="AP309" s="44">
        <f>[3]节奏总纲!AF308</f>
        <v>87.61439485943734</v>
      </c>
      <c r="AQ309" s="44">
        <f>[3]节奏总纲!AG308</f>
        <v>92.672963859802124</v>
      </c>
      <c r="AR309" s="44">
        <f>[3]节奏总纲!AH308</f>
        <v>101.57488970679294</v>
      </c>
    </row>
    <row r="310" spans="39:44" x14ac:dyDescent="0.2">
      <c r="AM310" s="45">
        <v>306</v>
      </c>
      <c r="AN310" s="44">
        <f>[3]节奏总纲!AD309</f>
        <v>82.612769076112698</v>
      </c>
      <c r="AO310" s="44">
        <f>[3]节奏总纲!AE309</f>
        <v>84.720409515240505</v>
      </c>
      <c r="AP310" s="44">
        <f>[3]节奏总纲!AF309</f>
        <v>87.66316661509893</v>
      </c>
      <c r="AQ310" s="44">
        <f>[3]节奏总纲!AG309</f>
        <v>92.723074817149381</v>
      </c>
      <c r="AR310" s="44">
        <f>[3]节奏总纲!AH309</f>
        <v>101.62454477794196</v>
      </c>
    </row>
    <row r="311" spans="39:44" x14ac:dyDescent="0.2">
      <c r="AM311" s="45">
        <v>307</v>
      </c>
      <c r="AN311" s="44">
        <f>[3]节奏总纲!AD310</f>
        <v>82.660148539464572</v>
      </c>
      <c r="AO311" s="44">
        <f>[3]节奏总纲!AE310</f>
        <v>84.769282226040829</v>
      </c>
      <c r="AP311" s="44">
        <f>[3]节奏总纲!AF310</f>
        <v>87.711938370760521</v>
      </c>
      <c r="AQ311" s="44">
        <f>[3]节奏总纲!AG310</f>
        <v>92.773185774496639</v>
      </c>
      <c r="AR311" s="44">
        <f>[3]节奏总纲!AH310</f>
        <v>101.67419984909097</v>
      </c>
    </row>
    <row r="312" spans="39:44" x14ac:dyDescent="0.2">
      <c r="AM312" s="45">
        <v>308</v>
      </c>
      <c r="AN312" s="44">
        <f>[3]节奏总纲!AD311</f>
        <v>82.707528002816446</v>
      </c>
      <c r="AO312" s="44">
        <f>[3]节奏总纲!AE311</f>
        <v>84.818154936841154</v>
      </c>
      <c r="AP312" s="44">
        <f>[3]节奏总纲!AF311</f>
        <v>87.760710126422126</v>
      </c>
      <c r="AQ312" s="44">
        <f>[3]节奏总纲!AG311</f>
        <v>92.823296731843911</v>
      </c>
      <c r="AR312" s="44">
        <f>[3]节奏总纲!AH311</f>
        <v>101.72385492023999</v>
      </c>
    </row>
    <row r="313" spans="39:44" x14ac:dyDescent="0.2">
      <c r="AM313" s="45">
        <v>309</v>
      </c>
      <c r="AN313" s="44">
        <f>[3]节奏总纲!AD312</f>
        <v>82.754907466168319</v>
      </c>
      <c r="AO313" s="44">
        <f>[3]节奏总纲!AE312</f>
        <v>84.867027647641493</v>
      </c>
      <c r="AP313" s="44">
        <f>[3]节奏总纲!AF312</f>
        <v>87.809481882083716</v>
      </c>
      <c r="AQ313" s="44">
        <f>[3]节奏总纲!AG312</f>
        <v>92.873407689191168</v>
      </c>
      <c r="AR313" s="44">
        <f>[3]节奏总纲!AH312</f>
        <v>101.77350999138899</v>
      </c>
    </row>
    <row r="314" spans="39:44" x14ac:dyDescent="0.2">
      <c r="AM314" s="45">
        <v>310</v>
      </c>
      <c r="AN314" s="44">
        <f>[3]节奏总纲!AD313</f>
        <v>82.802286929520193</v>
      </c>
      <c r="AO314" s="44">
        <f>[3]节奏总纲!AE313</f>
        <v>84.915900358441817</v>
      </c>
      <c r="AP314" s="44">
        <f>[3]节奏总纲!AF313</f>
        <v>87.858253637745307</v>
      </c>
      <c r="AQ314" s="44">
        <f>[3]节奏总纲!AG313</f>
        <v>92.923518646538426</v>
      </c>
      <c r="AR314" s="44">
        <f>[3]节奏总纲!AH313</f>
        <v>101.82316506253801</v>
      </c>
    </row>
    <row r="315" spans="39:44" x14ac:dyDescent="0.2">
      <c r="AM315" s="45">
        <v>311</v>
      </c>
      <c r="AN315" s="44">
        <f>[3]节奏总纲!AD314</f>
        <v>82.849666392872066</v>
      </c>
      <c r="AO315" s="44">
        <f>[3]节奏总纲!AE314</f>
        <v>84.964773069242142</v>
      </c>
      <c r="AP315" s="44">
        <f>[3]节奏总纲!AF314</f>
        <v>87.907025393406897</v>
      </c>
      <c r="AQ315" s="44">
        <f>[3]节奏总纲!AG314</f>
        <v>92.973629603885698</v>
      </c>
      <c r="AR315" s="44">
        <f>[3]节奏总纲!AH314</f>
        <v>101.87282013368701</v>
      </c>
    </row>
    <row r="316" spans="39:44" x14ac:dyDescent="0.2">
      <c r="AM316" s="45">
        <v>312</v>
      </c>
      <c r="AN316" s="44">
        <f>[3]节奏总纲!AD315</f>
        <v>82.89704585622394</v>
      </c>
      <c r="AO316" s="44">
        <f>[3]节奏总纲!AE315</f>
        <v>85.012531647506819</v>
      </c>
      <c r="AP316" s="44">
        <f>[3]节奏总纲!AF315</f>
        <v>87.955797149068502</v>
      </c>
      <c r="AQ316" s="44">
        <f>[3]节奏总纲!AG315</f>
        <v>93.022367647203353</v>
      </c>
      <c r="AR316" s="44">
        <f>[3]节奏总纲!AH315</f>
        <v>101.92247520483603</v>
      </c>
    </row>
    <row r="317" spans="39:44" x14ac:dyDescent="0.2">
      <c r="AM317" s="45">
        <v>313</v>
      </c>
      <c r="AN317" s="44">
        <f>[3]节奏总纲!AD316</f>
        <v>82.944425319575814</v>
      </c>
      <c r="AO317" s="44">
        <f>[3]节奏总纲!AE316</f>
        <v>85.057414064088832</v>
      </c>
      <c r="AP317" s="44">
        <f>[3]节奏总纲!AF316</f>
        <v>88.004756197276762</v>
      </c>
      <c r="AQ317" s="44">
        <f>[3]节奏总纲!AG316</f>
        <v>93.069580693431178</v>
      </c>
      <c r="AR317" s="44">
        <f>[3]节奏总纲!AH316</f>
        <v>101.97213027598504</v>
      </c>
    </row>
    <row r="318" spans="39:44" x14ac:dyDescent="0.2">
      <c r="AM318" s="45">
        <v>314</v>
      </c>
      <c r="AN318" s="44">
        <f>[3]节奏总纲!AD317</f>
        <v>82.991804782927687</v>
      </c>
      <c r="AO318" s="44">
        <f>[3]节奏总纲!AE317</f>
        <v>85.10229648067083</v>
      </c>
      <c r="AP318" s="44">
        <f>[3]节奏总纲!AF317</f>
        <v>88.05552724748766</v>
      </c>
      <c r="AQ318" s="44">
        <f>[3]节奏总纲!AG317</f>
        <v>93.116793739659002</v>
      </c>
      <c r="AR318" s="44">
        <f>[3]节奏总纲!AH317</f>
        <v>102.01969836502204</v>
      </c>
    </row>
    <row r="319" spans="39:44" x14ac:dyDescent="0.2">
      <c r="AM319" s="45">
        <v>315</v>
      </c>
      <c r="AN319" s="44">
        <f>[3]节奏总纲!AD318</f>
        <v>83.03656019452734</v>
      </c>
      <c r="AO319" s="44">
        <f>[3]节奏总纲!AE318</f>
        <v>85.147178897252829</v>
      </c>
      <c r="AP319" s="44">
        <f>[3]节奏总纲!AF318</f>
        <v>88.106298297698572</v>
      </c>
      <c r="AQ319" s="44">
        <f>[3]节奏总纲!AG318</f>
        <v>93.164006785886826</v>
      </c>
      <c r="AR319" s="44">
        <f>[3]节奏总纲!AH318</f>
        <v>102.06459660376342</v>
      </c>
    </row>
    <row r="320" spans="39:44" x14ac:dyDescent="0.2">
      <c r="AM320" s="45">
        <v>316</v>
      </c>
      <c r="AN320" s="44">
        <f>[3]节奏总纲!AD319</f>
        <v>83.080766796955942</v>
      </c>
      <c r="AO320" s="44">
        <f>[3]节奏总纲!AE319</f>
        <v>85.192061313834827</v>
      </c>
      <c r="AP320" s="44">
        <f>[3]节奏总纲!AF319</f>
        <v>88.15706934790947</v>
      </c>
      <c r="AQ320" s="44">
        <f>[3]节奏总纲!AG319</f>
        <v>93.211219832114651</v>
      </c>
      <c r="AR320" s="44">
        <f>[3]节奏总纲!AH319</f>
        <v>102.1094948425048</v>
      </c>
    </row>
    <row r="321" spans="39:44" x14ac:dyDescent="0.2">
      <c r="AM321" s="45">
        <v>317</v>
      </c>
      <c r="AN321" s="44">
        <f>[3]节奏总纲!AD320</f>
        <v>83.124973399384558</v>
      </c>
      <c r="AO321" s="44">
        <f>[3]节奏总纲!AE320</f>
        <v>85.236943730416826</v>
      </c>
      <c r="AP321" s="44">
        <f>[3]节奏总纲!AF320</f>
        <v>88.207840398120382</v>
      </c>
      <c r="AQ321" s="44">
        <f>[3]节奏总纲!AG320</f>
        <v>93.258432878342475</v>
      </c>
      <c r="AR321" s="44">
        <f>[3]节奏总纲!AH320</f>
        <v>102.15439308124618</v>
      </c>
    </row>
    <row r="322" spans="39:44" x14ac:dyDescent="0.2">
      <c r="AM322" s="45">
        <v>318</v>
      </c>
      <c r="AN322" s="44">
        <f>[3]节奏总纲!AD321</f>
        <v>83.16918000181316</v>
      </c>
      <c r="AO322" s="44">
        <f>[3]节奏总纲!AE321</f>
        <v>85.281826146998839</v>
      </c>
      <c r="AP322" s="44">
        <f>[3]节奏总纲!AF321</f>
        <v>88.258611448331294</v>
      </c>
      <c r="AQ322" s="44">
        <f>[3]节奏总纲!AG321</f>
        <v>93.3056459245703</v>
      </c>
      <c r="AR322" s="44">
        <f>[3]节奏总纲!AH321</f>
        <v>102.19929131998755</v>
      </c>
    </row>
    <row r="323" spans="39:44" x14ac:dyDescent="0.2">
      <c r="AM323" s="45">
        <v>319</v>
      </c>
      <c r="AN323" s="44">
        <f>[3]节奏总纲!AD322</f>
        <v>83.213386604241776</v>
      </c>
      <c r="AO323" s="44">
        <f>[3]节奏总纲!AE322</f>
        <v>85.326708563580837</v>
      </c>
      <c r="AP323" s="44">
        <f>[3]节奏总纲!AF322</f>
        <v>88.309382498542192</v>
      </c>
      <c r="AQ323" s="44">
        <f>[3]节奏总纲!AG322</f>
        <v>93.352858970798124</v>
      </c>
      <c r="AR323" s="44">
        <f>[3]节奏总纲!AH322</f>
        <v>102.24418955872893</v>
      </c>
    </row>
    <row r="324" spans="39:44" x14ac:dyDescent="0.2">
      <c r="AM324" s="45">
        <v>320</v>
      </c>
      <c r="AN324" s="44">
        <f>[3]节奏总纲!AD323</f>
        <v>83.257593206670379</v>
      </c>
      <c r="AO324" s="44">
        <f>[3]节奏总纲!AE323</f>
        <v>85.371590980162836</v>
      </c>
      <c r="AP324" s="44">
        <f>[3]节奏总纲!AF323</f>
        <v>88.360153548753104</v>
      </c>
      <c r="AQ324" s="44">
        <f>[3]节奏总纲!AG323</f>
        <v>93.400072017025948</v>
      </c>
      <c r="AR324" s="44">
        <f>[3]节奏总纲!AH323</f>
        <v>102.28908779747032</v>
      </c>
    </row>
    <row r="325" spans="39:44" x14ac:dyDescent="0.2">
      <c r="AM325" s="45">
        <v>321</v>
      </c>
      <c r="AN325" s="44">
        <f>[3]节奏总纲!AD324</f>
        <v>83.301799809098995</v>
      </c>
      <c r="AO325" s="44">
        <f>[3]节奏总纲!AE324</f>
        <v>85.416473396744834</v>
      </c>
      <c r="AP325" s="44">
        <f>[3]节奏总纲!AF324</f>
        <v>88.410924598964016</v>
      </c>
      <c r="AQ325" s="44">
        <f>[3]节奏总纲!AG324</f>
        <v>93.447285063253773</v>
      </c>
      <c r="AR325" s="44">
        <f>[3]节奏总纲!AH324</f>
        <v>102.3339860362117</v>
      </c>
    </row>
    <row r="326" spans="39:44" x14ac:dyDescent="0.2">
      <c r="AM326" s="45">
        <v>322</v>
      </c>
      <c r="AN326" s="44">
        <f>[3]节奏总纲!AD325</f>
        <v>83.346006411527597</v>
      </c>
      <c r="AO326" s="44">
        <f>[3]节奏总纲!AE325</f>
        <v>85.461355813326847</v>
      </c>
      <c r="AP326" s="44">
        <f>[3]节奏总纲!AF325</f>
        <v>88.461695649174914</v>
      </c>
      <c r="AQ326" s="44">
        <f>[3]节奏总纲!AG325</f>
        <v>93.494498109481597</v>
      </c>
      <c r="AR326" s="44">
        <f>[3]节奏总纲!AH325</f>
        <v>102.37888427495307</v>
      </c>
    </row>
    <row r="327" spans="39:44" x14ac:dyDescent="0.2">
      <c r="AM327" s="45">
        <v>323</v>
      </c>
      <c r="AN327" s="44">
        <f>[3]节奏总纲!AD326</f>
        <v>83.390213013956213</v>
      </c>
      <c r="AO327" s="44">
        <f>[3]节奏总纲!AE326</f>
        <v>85.506238229908845</v>
      </c>
      <c r="AP327" s="44">
        <f>[3]节奏总纲!AF326</f>
        <v>88.512466699385826</v>
      </c>
      <c r="AQ327" s="44">
        <f>[3]节奏总纲!AG326</f>
        <v>93.541711155709422</v>
      </c>
      <c r="AR327" s="44">
        <f>[3]节奏总纲!AH326</f>
        <v>102.42378251369445</v>
      </c>
    </row>
    <row r="328" spans="39:44" x14ac:dyDescent="0.2">
      <c r="AM328" s="45">
        <v>324</v>
      </c>
      <c r="AN328" s="44">
        <f>[3]节奏总纲!AD327</f>
        <v>83.434419616384815</v>
      </c>
      <c r="AO328" s="44">
        <f>[3]节奏总纲!AE327</f>
        <v>85.551120646490844</v>
      </c>
      <c r="AP328" s="44">
        <f>[3]节奏总纲!AF327</f>
        <v>88.563237749596723</v>
      </c>
      <c r="AQ328" s="44">
        <f>[3]节奏总纲!AG327</f>
        <v>93.588924201937246</v>
      </c>
      <c r="AR328" s="44">
        <f>[3]节奏总纲!AH327</f>
        <v>102.46868075243583</v>
      </c>
    </row>
    <row r="329" spans="39:44" x14ac:dyDescent="0.2">
      <c r="AM329" s="45">
        <v>325</v>
      </c>
      <c r="AN329" s="44">
        <f>[3]节奏总纲!AD328</f>
        <v>83.478626218813432</v>
      </c>
      <c r="AO329" s="44">
        <f>[3]节奏总纲!AE328</f>
        <v>85.596003063072843</v>
      </c>
      <c r="AP329" s="44">
        <f>[3]节奏总纲!AF328</f>
        <v>88.614008799807635</v>
      </c>
      <c r="AQ329" s="44">
        <f>[3]节奏总纲!AG328</f>
        <v>93.63613724816507</v>
      </c>
      <c r="AR329" s="44">
        <f>[3]节奏总纲!AH328</f>
        <v>102.51357899117721</v>
      </c>
    </row>
    <row r="330" spans="39:44" x14ac:dyDescent="0.2">
      <c r="AM330" s="45">
        <v>326</v>
      </c>
      <c r="AN330" s="44">
        <f>[3]节奏总纲!AD329</f>
        <v>83.522832821242034</v>
      </c>
      <c r="AO330" s="44">
        <f>[3]节奏总纲!AE329</f>
        <v>85.640885479654855</v>
      </c>
      <c r="AP330" s="44">
        <f>[3]节奏总纲!AF329</f>
        <v>88.664779850018547</v>
      </c>
      <c r="AQ330" s="44">
        <f>[3]节奏总纲!AG329</f>
        <v>93.683350294392895</v>
      </c>
      <c r="AR330" s="44">
        <f>[3]节奏总纲!AH329</f>
        <v>102.55847722991859</v>
      </c>
    </row>
    <row r="331" spans="39:44" x14ac:dyDescent="0.2">
      <c r="AM331" s="45">
        <v>327</v>
      </c>
      <c r="AN331" s="44">
        <f>[3]节奏总纲!AD330</f>
        <v>83.56703942367065</v>
      </c>
      <c r="AO331" s="44">
        <f>[3]节奏总纲!AE330</f>
        <v>85.685767896236854</v>
      </c>
      <c r="AP331" s="44">
        <f>[3]节奏总纲!AF330</f>
        <v>88.715550900229445</v>
      </c>
      <c r="AQ331" s="44">
        <f>[3]节奏总纲!AG330</f>
        <v>93.730563340620719</v>
      </c>
      <c r="AR331" s="44">
        <f>[3]节奏总纲!AH330</f>
        <v>102.60337546865996</v>
      </c>
    </row>
    <row r="332" spans="39:44" x14ac:dyDescent="0.2">
      <c r="AM332" s="45">
        <v>328</v>
      </c>
      <c r="AN332" s="44">
        <f>[3]节奏总纲!AD331</f>
        <v>83.611246026099252</v>
      </c>
      <c r="AO332" s="44">
        <f>[3]节奏总纲!AE331</f>
        <v>85.730650312818852</v>
      </c>
      <c r="AP332" s="44">
        <f>[3]节奏总纲!AF331</f>
        <v>88.766321950440357</v>
      </c>
      <c r="AQ332" s="44">
        <f>[3]节奏总纲!AG331</f>
        <v>93.777776386848544</v>
      </c>
      <c r="AR332" s="44">
        <f>[3]节奏总纲!AH331</f>
        <v>102.64827370740134</v>
      </c>
    </row>
    <row r="333" spans="39:44" x14ac:dyDescent="0.2">
      <c r="AM333" s="45">
        <v>329</v>
      </c>
      <c r="AN333" s="44">
        <f>[3]节奏总纲!AD332</f>
        <v>83.655452628527868</v>
      </c>
      <c r="AO333" s="44">
        <f>[3]节奏总纲!AE332</f>
        <v>85.775532729400851</v>
      </c>
      <c r="AP333" s="44">
        <f>[3]节奏总纲!AF332</f>
        <v>88.817093000651269</v>
      </c>
      <c r="AQ333" s="44">
        <f>[3]节奏总纲!AG332</f>
        <v>93.824989433076368</v>
      </c>
      <c r="AR333" s="44">
        <f>[3]节奏总纲!AH332</f>
        <v>102.69317194614273</v>
      </c>
    </row>
    <row r="334" spans="39:44" x14ac:dyDescent="0.2">
      <c r="AM334" s="45">
        <v>330</v>
      </c>
      <c r="AN334" s="44">
        <f>[3]节奏总纲!AD333</f>
        <v>83.69965923095647</v>
      </c>
      <c r="AO334" s="44">
        <f>[3]节奏总纲!AE333</f>
        <v>85.820415145982849</v>
      </c>
      <c r="AP334" s="44">
        <f>[3]节奏总纲!AF333</f>
        <v>88.867864050862167</v>
      </c>
      <c r="AQ334" s="44">
        <f>[3]节奏总纲!AG333</f>
        <v>93.872202479304192</v>
      </c>
      <c r="AR334" s="44">
        <f>[3]节奏总纲!AH333</f>
        <v>102.73807018488411</v>
      </c>
    </row>
    <row r="335" spans="39:44" x14ac:dyDescent="0.2">
      <c r="AM335" s="45">
        <v>331</v>
      </c>
      <c r="AN335" s="44">
        <f>[3]节奏总纲!AD334</f>
        <v>83.743865833385087</v>
      </c>
      <c r="AO335" s="44">
        <f>[3]节奏总纲!AE334</f>
        <v>85.865297562564862</v>
      </c>
      <c r="AP335" s="44">
        <f>[3]节奏总纲!AF334</f>
        <v>88.918635101073079</v>
      </c>
      <c r="AQ335" s="44">
        <f>[3]节奏总纲!AG334</f>
        <v>93.919415525532017</v>
      </c>
      <c r="AR335" s="44">
        <f>[3]节奏总纲!AH334</f>
        <v>102.78296842362549</v>
      </c>
    </row>
    <row r="336" spans="39:44" x14ac:dyDescent="0.2">
      <c r="AM336" s="45">
        <v>332</v>
      </c>
      <c r="AN336" s="44">
        <f>[3]节奏总纲!AD335</f>
        <v>83.788072435813689</v>
      </c>
      <c r="AO336" s="44">
        <f>[3]节奏总纲!AE335</f>
        <v>85.910179979146861</v>
      </c>
      <c r="AP336" s="44">
        <f>[3]节奏总纲!AF335</f>
        <v>88.969406151283977</v>
      </c>
      <c r="AQ336" s="44">
        <f>[3]节奏总纲!AG335</f>
        <v>93.966628571759841</v>
      </c>
      <c r="AR336" s="44">
        <f>[3]节奏总纲!AH335</f>
        <v>102.82786666236686</v>
      </c>
    </row>
    <row r="337" spans="39:44" x14ac:dyDescent="0.2">
      <c r="AM337" s="45">
        <v>333</v>
      </c>
      <c r="AN337" s="44">
        <f>[3]节奏总纲!AD336</f>
        <v>83.832279038242305</v>
      </c>
      <c r="AO337" s="44">
        <f>[3]节奏总纲!AE336</f>
        <v>85.955062395728859</v>
      </c>
      <c r="AP337" s="44">
        <f>[3]节奏总纲!AF336</f>
        <v>89.018466905731287</v>
      </c>
      <c r="AQ337" s="44">
        <f>[3]节奏总纲!AG336</f>
        <v>94.012923283729691</v>
      </c>
      <c r="AR337" s="44">
        <f>[3]节奏总纲!AH336</f>
        <v>102.87276490110824</v>
      </c>
    </row>
    <row r="338" spans="39:44" x14ac:dyDescent="0.2">
      <c r="AM338" s="45">
        <v>334</v>
      </c>
      <c r="AN338" s="44">
        <f>[3]节奏总纲!AD337</f>
        <v>83.876485640670907</v>
      </c>
      <c r="AO338" s="44">
        <f>[3]节奏总纲!AE337</f>
        <v>85.999944812310858</v>
      </c>
      <c r="AP338" s="44">
        <f>[3]节奏总纲!AF337</f>
        <v>89.064934410075779</v>
      </c>
      <c r="AQ338" s="44">
        <f>[3]节奏总纲!AG337</f>
        <v>94.057003939090123</v>
      </c>
      <c r="AR338" s="44">
        <f>[3]节奏总纲!AH337</f>
        <v>102.91766313984962</v>
      </c>
    </row>
    <row r="339" spans="39:44" x14ac:dyDescent="0.2">
      <c r="AM339" s="45">
        <v>335</v>
      </c>
      <c r="AN339" s="44">
        <f>[3]节奏总纲!AD338</f>
        <v>83.920692243099523</v>
      </c>
      <c r="AO339" s="44">
        <f>[3]节奏总纲!AE338</f>
        <v>86.041129946887025</v>
      </c>
      <c r="AP339" s="44">
        <f>[3]节奏总纲!AF338</f>
        <v>89.11140191442027</v>
      </c>
      <c r="AQ339" s="44">
        <f>[3]节奏总纲!AG338</f>
        <v>94.101084594450555</v>
      </c>
      <c r="AR339" s="44">
        <f>[3]节奏总纲!AH338</f>
        <v>102.962561378591</v>
      </c>
    </row>
    <row r="340" spans="39:44" x14ac:dyDescent="0.2">
      <c r="AM340" s="45">
        <v>336</v>
      </c>
      <c r="AN340" s="44">
        <f>[3]节奏总纲!AD339</f>
        <v>83.964898845528126</v>
      </c>
      <c r="AO340" s="44">
        <f>[3]节奏总纲!AE339</f>
        <v>86.082310529666103</v>
      </c>
      <c r="AP340" s="44">
        <f>[3]节奏总纲!AF339</f>
        <v>89.157869418764761</v>
      </c>
      <c r="AQ340" s="44">
        <f>[3]节奏总纲!AG339</f>
        <v>94.145165249810972</v>
      </c>
      <c r="AR340" s="44">
        <f>[3]节奏总纲!AH339</f>
        <v>103.00673656424885</v>
      </c>
    </row>
    <row r="341" spans="39:44" x14ac:dyDescent="0.2">
      <c r="AM341" s="45">
        <v>337</v>
      </c>
      <c r="AN341" s="44">
        <f>[3]节奏总纲!AD340</f>
        <v>84.008495683346354</v>
      </c>
      <c r="AO341" s="44">
        <f>[3]节奏总纲!AE340</f>
        <v>86.12349111244518</v>
      </c>
      <c r="AP341" s="44">
        <f>[3]节奏总纲!AF340</f>
        <v>89.204336923109267</v>
      </c>
      <c r="AQ341" s="44">
        <f>[3]节奏总纲!AG340</f>
        <v>94.189245905171404</v>
      </c>
      <c r="AR341" s="44">
        <f>[3]节奏总纲!AH340</f>
        <v>103.04728286259964</v>
      </c>
    </row>
    <row r="342" spans="39:44" x14ac:dyDescent="0.2">
      <c r="AM342" s="45">
        <v>338</v>
      </c>
      <c r="AN342" s="44">
        <f>[3]节奏总纲!AD341</f>
        <v>84.049741901856009</v>
      </c>
      <c r="AO342" s="44">
        <f>[3]节奏总纲!AE341</f>
        <v>86.164671695224243</v>
      </c>
      <c r="AP342" s="44">
        <f>[3]节奏总纲!AF341</f>
        <v>89.250804427453758</v>
      </c>
      <c r="AQ342" s="44">
        <f>[3]节奏总纲!AG341</f>
        <v>94.233326560531836</v>
      </c>
      <c r="AR342" s="44">
        <f>[3]节奏总纲!AH341</f>
        <v>103.08782916095045</v>
      </c>
    </row>
    <row r="343" spans="39:44" x14ac:dyDescent="0.2">
      <c r="AM343" s="45">
        <v>339</v>
      </c>
      <c r="AN343" s="44">
        <f>[3]节奏总纲!AD342</f>
        <v>84.090988120365651</v>
      </c>
      <c r="AO343" s="44">
        <f>[3]节奏总纲!AE342</f>
        <v>86.20585227800332</v>
      </c>
      <c r="AP343" s="44">
        <f>[3]节奏总纲!AF342</f>
        <v>89.29727193179825</v>
      </c>
      <c r="AQ343" s="44">
        <f>[3]节奏总纲!AG342</f>
        <v>94.277407215892268</v>
      </c>
      <c r="AR343" s="44">
        <f>[3]节奏总纲!AH342</f>
        <v>103.12837545930124</v>
      </c>
    </row>
    <row r="344" spans="39:44" x14ac:dyDescent="0.2">
      <c r="AM344" s="45">
        <v>340</v>
      </c>
      <c r="AN344" s="44">
        <f>[3]节奏总纲!AD343</f>
        <v>84.132234338875293</v>
      </c>
      <c r="AO344" s="44">
        <f>[3]节奏总纲!AE343</f>
        <v>86.247032860782397</v>
      </c>
      <c r="AP344" s="44">
        <f>[3]节奏总纲!AF343</f>
        <v>89.343739436142741</v>
      </c>
      <c r="AQ344" s="44">
        <f>[3]节奏总纲!AG343</f>
        <v>94.3214878712527</v>
      </c>
      <c r="AR344" s="44">
        <f>[3]节奏总纲!AH343</f>
        <v>103.16892175765203</v>
      </c>
    </row>
    <row r="345" spans="39:44" x14ac:dyDescent="0.2">
      <c r="AM345" s="45">
        <v>341</v>
      </c>
      <c r="AN345" s="44">
        <f>[3]节奏总纲!AD344</f>
        <v>84.173480557384934</v>
      </c>
      <c r="AO345" s="44">
        <f>[3]节奏总纲!AE344</f>
        <v>86.288213443561474</v>
      </c>
      <c r="AP345" s="44">
        <f>[3]节奏总纲!AF344</f>
        <v>89.390206940487232</v>
      </c>
      <c r="AQ345" s="44">
        <f>[3]节奏总纲!AG344</f>
        <v>94.365568526613131</v>
      </c>
      <c r="AR345" s="44">
        <f>[3]节奏总纲!AH344</f>
        <v>103.20946805600283</v>
      </c>
    </row>
    <row r="346" spans="39:44" x14ac:dyDescent="0.2">
      <c r="AM346" s="45">
        <v>342</v>
      </c>
      <c r="AN346" s="44">
        <f>[3]节奏总纲!AD345</f>
        <v>84.214726775894576</v>
      </c>
      <c r="AO346" s="44">
        <f>[3]节奏总纲!AE345</f>
        <v>86.329394026340537</v>
      </c>
      <c r="AP346" s="44">
        <f>[3]节奏总纲!AF345</f>
        <v>89.436674444831723</v>
      </c>
      <c r="AQ346" s="44">
        <f>[3]节奏总纲!AG345</f>
        <v>94.409649181973549</v>
      </c>
      <c r="AR346" s="44">
        <f>[3]节奏总纲!AH345</f>
        <v>103.25001435435362</v>
      </c>
    </row>
    <row r="347" spans="39:44" x14ac:dyDescent="0.2">
      <c r="AM347" s="45">
        <v>343</v>
      </c>
      <c r="AN347" s="44">
        <f>[3]节奏总纲!AD346</f>
        <v>84.255972994404218</v>
      </c>
      <c r="AO347" s="44">
        <f>[3]节奏总纲!AE346</f>
        <v>86.370574609119615</v>
      </c>
      <c r="AP347" s="44">
        <f>[3]节奏总纲!AF346</f>
        <v>89.483141949176215</v>
      </c>
      <c r="AQ347" s="44">
        <f>[3]节奏总纲!AG346</f>
        <v>94.453729837333981</v>
      </c>
      <c r="AR347" s="44">
        <f>[3]节奏总纲!AH346</f>
        <v>103.29056065270443</v>
      </c>
    </row>
    <row r="348" spans="39:44" x14ac:dyDescent="0.2">
      <c r="AM348" s="45">
        <v>344</v>
      </c>
      <c r="AN348" s="44">
        <f>[3]节奏总纲!AD347</f>
        <v>84.297219212913859</v>
      </c>
      <c r="AO348" s="44">
        <f>[3]节奏总纲!AE347</f>
        <v>86.411755191898692</v>
      </c>
      <c r="AP348" s="44">
        <f>[3]节奏总纲!AF347</f>
        <v>89.529609453520706</v>
      </c>
      <c r="AQ348" s="44">
        <f>[3]节奏总纲!AG347</f>
        <v>94.497810492694413</v>
      </c>
      <c r="AR348" s="44">
        <f>[3]节奏总纲!AH347</f>
        <v>103.33110695105522</v>
      </c>
    </row>
    <row r="349" spans="39:44" x14ac:dyDescent="0.2">
      <c r="AM349" s="45">
        <v>345</v>
      </c>
      <c r="AN349" s="44">
        <f>[3]节奏总纲!AD348</f>
        <v>84.338465431423501</v>
      </c>
      <c r="AO349" s="44">
        <f>[3]节奏总纲!AE348</f>
        <v>86.452935774677769</v>
      </c>
      <c r="AP349" s="44">
        <f>[3]节奏总纲!AF348</f>
        <v>89.576076957865197</v>
      </c>
      <c r="AQ349" s="44">
        <f>[3]节奏总纲!AG348</f>
        <v>94.541891148054845</v>
      </c>
      <c r="AR349" s="44">
        <f>[3]节奏总纲!AH348</f>
        <v>103.37165324940601</v>
      </c>
    </row>
    <row r="350" spans="39:44" x14ac:dyDescent="0.2">
      <c r="AM350" s="45">
        <v>346</v>
      </c>
      <c r="AN350" s="44">
        <f>[3]节奏总纲!AD349</f>
        <v>84.379711649933142</v>
      </c>
      <c r="AO350" s="44">
        <f>[3]节奏总纲!AE349</f>
        <v>86.494116357456846</v>
      </c>
      <c r="AP350" s="44">
        <f>[3]节奏总纲!AF349</f>
        <v>89.622544462209689</v>
      </c>
      <c r="AQ350" s="44">
        <f>[3]节奏总纲!AG349</f>
        <v>94.585971803415276</v>
      </c>
      <c r="AR350" s="44">
        <f>[3]节奏总纲!AH349</f>
        <v>103.41219954775681</v>
      </c>
    </row>
    <row r="351" spans="39:44" x14ac:dyDescent="0.2">
      <c r="AM351" s="45">
        <v>347</v>
      </c>
      <c r="AN351" s="44">
        <f>[3]节奏总纲!AD350</f>
        <v>84.420957868442784</v>
      </c>
      <c r="AO351" s="44">
        <f>[3]节奏总纲!AE350</f>
        <v>86.535296940235909</v>
      </c>
      <c r="AP351" s="44">
        <f>[3]节奏总纲!AF350</f>
        <v>89.66901196655418</v>
      </c>
      <c r="AQ351" s="44">
        <f>[3]节奏总纲!AG350</f>
        <v>94.630052458775694</v>
      </c>
      <c r="AR351" s="44">
        <f>[3]节奏总纲!AH350</f>
        <v>103.4527458461076</v>
      </c>
    </row>
    <row r="352" spans="39:44" x14ac:dyDescent="0.2">
      <c r="AM352" s="45">
        <v>348</v>
      </c>
      <c r="AN352" s="44">
        <f>[3]节奏总纲!AD351</f>
        <v>84.462204086952426</v>
      </c>
      <c r="AO352" s="44">
        <f>[3]节奏总纲!AE351</f>
        <v>86.576477523014987</v>
      </c>
      <c r="AP352" s="44">
        <f>[3]节奏总纲!AF351</f>
        <v>89.715479470898671</v>
      </c>
      <c r="AQ352" s="44">
        <f>[3]节奏总纲!AG351</f>
        <v>94.674133114136126</v>
      </c>
      <c r="AR352" s="44">
        <f>[3]节奏总纲!AH351</f>
        <v>103.49329214445841</v>
      </c>
    </row>
    <row r="353" spans="39:44" x14ac:dyDescent="0.2">
      <c r="AM353" s="45">
        <v>349</v>
      </c>
      <c r="AN353" s="44">
        <f>[3]节奏总纲!AD352</f>
        <v>84.503450305462081</v>
      </c>
      <c r="AO353" s="44">
        <f>[3]节奏总纲!AE352</f>
        <v>86.617658105794064</v>
      </c>
      <c r="AP353" s="44">
        <f>[3]节奏总纲!AF352</f>
        <v>89.761946975243163</v>
      </c>
      <c r="AQ353" s="44">
        <f>[3]节奏总纲!AG352</f>
        <v>94.718213769496558</v>
      </c>
      <c r="AR353" s="44">
        <f>[3]节奏总纲!AH352</f>
        <v>103.5338384428092</v>
      </c>
    </row>
    <row r="354" spans="39:44" x14ac:dyDescent="0.2">
      <c r="AM354" s="45">
        <v>350</v>
      </c>
      <c r="AN354" s="44">
        <f>[3]节奏总纲!AD353</f>
        <v>84.544696523971723</v>
      </c>
      <c r="AO354" s="44">
        <f>[3]节奏总纲!AE353</f>
        <v>86.658838688573141</v>
      </c>
      <c r="AP354" s="44">
        <f>[3]节奏总纲!AF353</f>
        <v>89.808414479587654</v>
      </c>
      <c r="AQ354" s="44">
        <f>[3]节奏总纲!AG353</f>
        <v>94.762294424856989</v>
      </c>
      <c r="AR354" s="44">
        <f>[3]节奏总纲!AH353</f>
        <v>103.57438474115999</v>
      </c>
    </row>
    <row r="355" spans="39:44" x14ac:dyDescent="0.2">
      <c r="AM355" s="45">
        <v>351</v>
      </c>
      <c r="AN355" s="44">
        <f>[3]节奏总纲!AD354</f>
        <v>84.585942742481365</v>
      </c>
      <c r="AO355" s="44">
        <f>[3]节奏总纲!AE354</f>
        <v>86.700019271352204</v>
      </c>
      <c r="AP355" s="44">
        <f>[3]节奏总纲!AF354</f>
        <v>89.854881983932145</v>
      </c>
      <c r="AQ355" s="44">
        <f>[3]节奏总纲!AG354</f>
        <v>94.806375080217421</v>
      </c>
      <c r="AR355" s="44">
        <f>[3]节奏总纲!AH354</f>
        <v>103.61493103951079</v>
      </c>
    </row>
    <row r="356" spans="39:44" x14ac:dyDescent="0.2">
      <c r="AM356" s="45">
        <v>352</v>
      </c>
      <c r="AN356" s="44">
        <f>[3]节奏总纲!AD355</f>
        <v>84.627188960991006</v>
      </c>
      <c r="AO356" s="44">
        <f>[3]节奏总纲!AE355</f>
        <v>86.741199854131281</v>
      </c>
      <c r="AP356" s="44">
        <f>[3]节奏总纲!AF355</f>
        <v>89.901349488276637</v>
      </c>
      <c r="AQ356" s="44">
        <f>[3]节奏总纲!AG355</f>
        <v>94.850455735577853</v>
      </c>
      <c r="AR356" s="44">
        <f>[3]节奏总纲!AH355</f>
        <v>103.65547733786158</v>
      </c>
    </row>
    <row r="357" spans="39:44" x14ac:dyDescent="0.2">
      <c r="AM357" s="45">
        <v>353</v>
      </c>
      <c r="AN357" s="44">
        <f>[3]节奏总纲!AD356</f>
        <v>84.668435179500648</v>
      </c>
      <c r="AO357" s="44">
        <f>[3]节奏总纲!AE356</f>
        <v>86.782380436910358</v>
      </c>
      <c r="AP357" s="44">
        <f>[3]节奏总纲!AF356</f>
        <v>89.947816992621142</v>
      </c>
      <c r="AQ357" s="44">
        <f>[3]节奏总纲!AG356</f>
        <v>94.894536390938271</v>
      </c>
      <c r="AR357" s="44">
        <f>[3]节奏总纲!AH356</f>
        <v>103.69602363621237</v>
      </c>
    </row>
    <row r="358" spans="39:44" x14ac:dyDescent="0.2">
      <c r="AM358" s="45">
        <v>354</v>
      </c>
      <c r="AN358" s="44">
        <f>[3]节奏总纲!AD357</f>
        <v>84.709681398010289</v>
      </c>
      <c r="AO358" s="44">
        <f>[3]节奏总纲!AE357</f>
        <v>86.823561019689436</v>
      </c>
      <c r="AP358" s="44">
        <f>[3]节奏总纲!AF357</f>
        <v>89.994284496965633</v>
      </c>
      <c r="AQ358" s="44">
        <f>[3]节奏总纲!AG357</f>
        <v>94.938617046298702</v>
      </c>
      <c r="AR358" s="44">
        <f>[3]节奏总纲!AH357</f>
        <v>103.73656993456318</v>
      </c>
    </row>
    <row r="359" spans="39:44" x14ac:dyDescent="0.2">
      <c r="AM359" s="45">
        <v>355</v>
      </c>
      <c r="AN359" s="44">
        <f>[3]节奏总纲!AD358</f>
        <v>84.750927616519931</v>
      </c>
      <c r="AO359" s="44">
        <f>[3]节奏总纲!AE358</f>
        <v>86.864741602468499</v>
      </c>
      <c r="AP359" s="44">
        <f>[3]节奏总纲!AF358</f>
        <v>90.036066635925749</v>
      </c>
      <c r="AQ359" s="44">
        <f>[3]节奏总纲!AG358</f>
        <v>94.982697701659134</v>
      </c>
      <c r="AR359" s="44">
        <f>[3]节奏总纲!AH358</f>
        <v>103.77711623291397</v>
      </c>
    </row>
    <row r="360" spans="39:44" x14ac:dyDescent="0.2">
      <c r="AM360" s="45">
        <v>356</v>
      </c>
      <c r="AN360" s="44">
        <f>[3]节奏总纲!AD359</f>
        <v>84.792173835029573</v>
      </c>
      <c r="AO360" s="44">
        <f>[3]节奏总纲!AE359</f>
        <v>86.905922185247576</v>
      </c>
      <c r="AP360" s="44">
        <f>[3]节奏总纲!AF359</f>
        <v>90.077191648383845</v>
      </c>
      <c r="AQ360" s="44">
        <f>[3]节奏总纲!AG359</f>
        <v>95.024001308619916</v>
      </c>
      <c r="AR360" s="44">
        <f>[3]节奏总纲!AH359</f>
        <v>103.81766253126477</v>
      </c>
    </row>
    <row r="361" spans="39:44" x14ac:dyDescent="0.2">
      <c r="AM361" s="45">
        <v>357</v>
      </c>
      <c r="AN361" s="44">
        <f>[3]节奏总纲!AD360</f>
        <v>84.833420053539214</v>
      </c>
      <c r="AO361" s="44">
        <f>[3]节奏总纲!AE360</f>
        <v>86.947102768026653</v>
      </c>
      <c r="AP361" s="44">
        <f>[3]节奏总纲!AF360</f>
        <v>90.118316660841927</v>
      </c>
      <c r="AQ361" s="44">
        <f>[3]节奏总纲!AG360</f>
        <v>95.063510581451752</v>
      </c>
      <c r="AR361" s="44">
        <f>[3]节奏总纲!AH360</f>
        <v>103.85820882961556</v>
      </c>
    </row>
    <row r="362" spans="39:44" x14ac:dyDescent="0.2">
      <c r="AM362" s="45">
        <v>358</v>
      </c>
      <c r="AN362" s="44">
        <f>[3]节奏总纲!AD361</f>
        <v>84.874666272048856</v>
      </c>
      <c r="AO362" s="44">
        <f>[3]节奏总纲!AE361</f>
        <v>86.98828335080573</v>
      </c>
      <c r="AP362" s="44">
        <f>[3]节奏总纲!AF361</f>
        <v>90.159441673300023</v>
      </c>
      <c r="AQ362" s="44">
        <f>[3]节奏总纲!AG361</f>
        <v>95.103019854283588</v>
      </c>
      <c r="AR362" s="44">
        <f>[3]节奏总纲!AH361</f>
        <v>103.89875512796635</v>
      </c>
    </row>
    <row r="363" spans="39:44" x14ac:dyDescent="0.2">
      <c r="AM363" s="45">
        <v>359</v>
      </c>
      <c r="AN363" s="44">
        <f>[3]节奏总纲!AD362</f>
        <v>84.915912490558497</v>
      </c>
      <c r="AO363" s="44">
        <f>[3]节奏总纲!AE362</f>
        <v>87.027010646912942</v>
      </c>
      <c r="AP363" s="44">
        <f>[3]节奏总纲!AF362</f>
        <v>90.200566685758119</v>
      </c>
      <c r="AQ363" s="44">
        <f>[3]节奏总纲!AG362</f>
        <v>95.142529127115409</v>
      </c>
      <c r="AR363" s="44">
        <f>[3]节奏总纲!AH362</f>
        <v>103.93930142631716</v>
      </c>
    </row>
    <row r="364" spans="39:44" x14ac:dyDescent="0.2">
      <c r="AM364" s="45">
        <v>360</v>
      </c>
      <c r="AN364" s="44">
        <f>[3]节奏总纲!AD363</f>
        <v>84.957158709068153</v>
      </c>
      <c r="AO364" s="44">
        <f>[3]节奏总纲!AE363</f>
        <v>87.064762367263285</v>
      </c>
      <c r="AP364" s="44">
        <f>[3]节奏总纲!AF363</f>
        <v>90.241691698216215</v>
      </c>
      <c r="AQ364" s="44">
        <f>[3]节奏总纲!AG363</f>
        <v>95.182038399947245</v>
      </c>
      <c r="AR364" s="44">
        <f>[3]节奏总纲!AH363</f>
        <v>103.97984772466795</v>
      </c>
    </row>
  </sheetData>
  <mergeCells count="3">
    <mergeCell ref="AF3:AJ3"/>
    <mergeCell ref="AN3:AR3"/>
    <mergeCell ref="BG3:BK3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X102"/>
  <sheetViews>
    <sheetView workbookViewId="0">
      <selection activeCell="J26" sqref="J26"/>
    </sheetView>
  </sheetViews>
  <sheetFormatPr defaultRowHeight="12" x14ac:dyDescent="0.2"/>
  <cols>
    <col min="1" max="7" width="9" style="8"/>
    <col min="8" max="8" width="14.25" style="8" bestFit="1" customWidth="1"/>
    <col min="9" max="9" width="14.25" style="8" customWidth="1"/>
    <col min="10" max="10" width="9" style="8" bestFit="1" customWidth="1"/>
    <col min="11" max="11" width="13" style="8" bestFit="1" customWidth="1"/>
    <col min="12" max="12" width="13" style="8" customWidth="1"/>
    <col min="13" max="26" width="5.625" style="8" customWidth="1"/>
    <col min="27" max="27" width="5.625" style="9" customWidth="1"/>
    <col min="28" max="37" width="5.625" style="8" customWidth="1"/>
    <col min="38" max="53" width="10.625" style="8" customWidth="1"/>
    <col min="54" max="54" width="10.625" style="9" customWidth="1"/>
    <col min="55" max="55" width="10.625" style="10" customWidth="1"/>
    <col min="56" max="56" width="10.625" style="8" customWidth="1"/>
    <col min="57" max="57" width="9" style="8"/>
    <col min="58" max="58" width="11" style="8" bestFit="1" customWidth="1"/>
    <col min="59" max="59" width="9" style="8"/>
    <col min="60" max="60" width="13" style="8" bestFit="1" customWidth="1"/>
    <col min="61" max="61" width="9" style="8"/>
    <col min="62" max="73" width="5.625" style="8" customWidth="1"/>
    <col min="74" max="74" width="9" style="8"/>
    <col min="75" max="84" width="5.625" style="8" customWidth="1"/>
    <col min="85" max="86" width="9" style="8"/>
    <col min="87" max="101" width="10.625" style="8" customWidth="1"/>
    <col min="102" max="102" width="10.625" style="9" customWidth="1"/>
    <col min="103" max="16384" width="9" style="8"/>
  </cols>
  <sheetData>
    <row r="1" spans="1:102" x14ac:dyDescent="0.2">
      <c r="A1" s="7" t="s">
        <v>309</v>
      </c>
      <c r="AE1" s="8" t="s">
        <v>566</v>
      </c>
      <c r="AF1" s="8">
        <v>0.5</v>
      </c>
      <c r="AG1" s="8">
        <v>0.6</v>
      </c>
      <c r="AH1" s="8">
        <v>0.7</v>
      </c>
      <c r="AI1" s="8">
        <v>0.8</v>
      </c>
      <c r="AJ1" s="8">
        <v>0.9</v>
      </c>
      <c r="AK1" s="8">
        <v>1</v>
      </c>
      <c r="BD1" s="7" t="s">
        <v>308</v>
      </c>
      <c r="BZ1" s="8" t="s">
        <v>566</v>
      </c>
      <c r="CA1" s="8">
        <f t="shared" ref="CA1:CF1" si="0">AF1</f>
        <v>0.5</v>
      </c>
      <c r="CB1" s="8">
        <f t="shared" si="0"/>
        <v>0.6</v>
      </c>
      <c r="CC1" s="8">
        <f t="shared" si="0"/>
        <v>0.7</v>
      </c>
      <c r="CD1" s="8">
        <f t="shared" si="0"/>
        <v>0.8</v>
      </c>
      <c r="CE1" s="8">
        <f t="shared" si="0"/>
        <v>0.9</v>
      </c>
      <c r="CF1" s="8">
        <f t="shared" si="0"/>
        <v>1</v>
      </c>
    </row>
    <row r="2" spans="1:102" x14ac:dyDescent="0.2">
      <c r="B2" s="11"/>
      <c r="C2" s="11"/>
      <c r="D2" s="11" t="s">
        <v>338</v>
      </c>
      <c r="E2" s="11" t="s">
        <v>266</v>
      </c>
      <c r="G2" s="11" t="s">
        <v>74</v>
      </c>
      <c r="H2" s="11" t="s">
        <v>72</v>
      </c>
      <c r="I2" s="11" t="s">
        <v>229</v>
      </c>
      <c r="J2" s="11" t="s">
        <v>228</v>
      </c>
      <c r="K2" s="11" t="s">
        <v>116</v>
      </c>
      <c r="L2" s="11" t="s">
        <v>257</v>
      </c>
      <c r="M2" s="11" t="s">
        <v>150</v>
      </c>
      <c r="N2" s="11" t="s">
        <v>151</v>
      </c>
      <c r="O2" s="11" t="s">
        <v>139</v>
      </c>
      <c r="P2" s="11" t="s">
        <v>141</v>
      </c>
      <c r="Q2" s="11" t="s">
        <v>143</v>
      </c>
      <c r="R2" s="11" t="s">
        <v>310</v>
      </c>
      <c r="S2" s="11" t="s">
        <v>311</v>
      </c>
      <c r="T2" s="11" t="s">
        <v>312</v>
      </c>
      <c r="U2" s="11" t="s">
        <v>140</v>
      </c>
      <c r="V2" s="11" t="s">
        <v>142</v>
      </c>
      <c r="W2" s="11" t="s">
        <v>144</v>
      </c>
      <c r="X2" s="11" t="s">
        <v>313</v>
      </c>
      <c r="Y2" s="11" t="s">
        <v>314</v>
      </c>
      <c r="Z2" s="11" t="s">
        <v>315</v>
      </c>
      <c r="AA2" s="12" t="s">
        <v>158</v>
      </c>
      <c r="AB2" s="11" t="s">
        <v>153</v>
      </c>
      <c r="AC2" s="11" t="s">
        <v>154</v>
      </c>
      <c r="AD2" s="11" t="s">
        <v>155</v>
      </c>
      <c r="AE2" s="11" t="s">
        <v>156</v>
      </c>
      <c r="AF2" s="11" t="s">
        <v>261</v>
      </c>
      <c r="AG2" s="11" t="s">
        <v>367</v>
      </c>
      <c r="AH2" s="11" t="s">
        <v>368</v>
      </c>
      <c r="AI2" s="11" t="s">
        <v>369</v>
      </c>
      <c r="AJ2" s="11" t="s">
        <v>370</v>
      </c>
      <c r="AK2" s="11" t="s">
        <v>371</v>
      </c>
      <c r="AM2" s="8" t="s">
        <v>307</v>
      </c>
      <c r="AN2" s="8" t="s">
        <v>316</v>
      </c>
      <c r="AO2" s="8" t="s">
        <v>317</v>
      </c>
      <c r="AP2" s="8" t="s">
        <v>318</v>
      </c>
      <c r="AQ2" s="8" t="s">
        <v>319</v>
      </c>
      <c r="AR2" s="8" t="s">
        <v>320</v>
      </c>
      <c r="AS2" s="8" t="s">
        <v>321</v>
      </c>
      <c r="AT2" s="8" t="s">
        <v>306</v>
      </c>
      <c r="AU2" s="8" t="s">
        <v>322</v>
      </c>
      <c r="AV2" s="8" t="s">
        <v>323</v>
      </c>
      <c r="AW2" s="8" t="s">
        <v>324</v>
      </c>
      <c r="AX2" s="8" t="s">
        <v>325</v>
      </c>
      <c r="AY2" s="8" t="s">
        <v>326</v>
      </c>
      <c r="AZ2" s="8" t="s">
        <v>327</v>
      </c>
      <c r="BA2" s="8" t="s">
        <v>328</v>
      </c>
      <c r="BE2" s="11" t="s">
        <v>74</v>
      </c>
      <c r="BF2" s="11" t="s">
        <v>73</v>
      </c>
      <c r="BG2" s="11" t="s">
        <v>204</v>
      </c>
      <c r="BH2" s="11" t="s">
        <v>192</v>
      </c>
      <c r="BI2" s="11" t="s">
        <v>214</v>
      </c>
      <c r="BJ2" s="11" t="s">
        <v>215</v>
      </c>
      <c r="BK2" s="11" t="s">
        <v>216</v>
      </c>
      <c r="BL2" s="11" t="s">
        <v>217</v>
      </c>
      <c r="BM2" s="11" t="s">
        <v>332</v>
      </c>
      <c r="BN2" s="11" t="s">
        <v>333</v>
      </c>
      <c r="BO2" s="11" t="s">
        <v>334</v>
      </c>
      <c r="BP2" s="11" t="s">
        <v>225</v>
      </c>
      <c r="BQ2" s="11" t="s">
        <v>226</v>
      </c>
      <c r="BR2" s="11" t="s">
        <v>227</v>
      </c>
      <c r="BS2" s="11" t="s">
        <v>335</v>
      </c>
      <c r="BT2" s="11" t="s">
        <v>336</v>
      </c>
      <c r="BU2" s="11" t="s">
        <v>337</v>
      </c>
      <c r="BV2" s="12" t="s">
        <v>158</v>
      </c>
      <c r="BW2" s="11" t="s">
        <v>218</v>
      </c>
      <c r="BX2" s="11" t="s">
        <v>219</v>
      </c>
      <c r="BY2" s="11" t="s">
        <v>220</v>
      </c>
      <c r="BZ2" s="11" t="s">
        <v>221</v>
      </c>
      <c r="CA2" s="11" t="s">
        <v>222</v>
      </c>
      <c r="CB2" s="11" t="s">
        <v>223</v>
      </c>
      <c r="CC2" s="11" t="s">
        <v>224</v>
      </c>
      <c r="CD2" s="11" t="s">
        <v>329</v>
      </c>
      <c r="CE2" s="11" t="s">
        <v>330</v>
      </c>
      <c r="CF2" s="11" t="s">
        <v>331</v>
      </c>
      <c r="CI2" s="8" t="s">
        <v>307</v>
      </c>
      <c r="CJ2" s="8" t="s">
        <v>316</v>
      </c>
      <c r="CK2" s="8" t="s">
        <v>317</v>
      </c>
      <c r="CL2" s="8" t="s">
        <v>318</v>
      </c>
      <c r="CM2" s="8" t="s">
        <v>319</v>
      </c>
      <c r="CN2" s="8" t="s">
        <v>320</v>
      </c>
      <c r="CO2" s="8" t="s">
        <v>321</v>
      </c>
      <c r="CP2" s="8" t="s">
        <v>306</v>
      </c>
      <c r="CQ2" s="8" t="s">
        <v>322</v>
      </c>
      <c r="CR2" s="8" t="s">
        <v>323</v>
      </c>
      <c r="CS2" s="8" t="s">
        <v>324</v>
      </c>
      <c r="CT2" s="8" t="s">
        <v>325</v>
      </c>
      <c r="CU2" s="8" t="s">
        <v>326</v>
      </c>
      <c r="CV2" s="8" t="s">
        <v>327</v>
      </c>
      <c r="CW2" s="8" t="s">
        <v>328</v>
      </c>
    </row>
    <row r="3" spans="1:102" x14ac:dyDescent="0.2">
      <c r="B3" s="11" t="s">
        <v>262</v>
      </c>
      <c r="C3" s="11">
        <v>100</v>
      </c>
      <c r="D3" s="13">
        <f>[1]武将数量星级阶位验证!$B$11*1000000/COUNTIFS(武将标签设计!$C$2:$C$71,1,武将标签设计!$D$2:$D$71,C3)</f>
        <v>329166.66666666669</v>
      </c>
      <c r="E3" s="14">
        <f>[2]投放验证!$C$4*1000000/COUNTA(兵法标签设计!$B$2:$B$21)</f>
        <v>193333.33333333334</v>
      </c>
      <c r="G3" s="67">
        <v>1</v>
      </c>
      <c r="H3" s="11" t="s">
        <v>75</v>
      </c>
      <c r="I3" s="11" t="s">
        <v>230</v>
      </c>
      <c r="J3" s="11" t="s">
        <v>95</v>
      </c>
      <c r="K3" s="11" t="s">
        <v>118</v>
      </c>
      <c r="L3" s="11" t="s">
        <v>258</v>
      </c>
      <c r="M3" s="15">
        <f>IFERROR(COUNTIF(武将标签设计!$G$2:$U$71,G3),"")</f>
        <v>19</v>
      </c>
      <c r="N3" s="16">
        <f>IFERROR(COUNTIFS(武将标签设计!$C$2:$C$111,1,INDEX(武将标签设计!$G$2:$U$111,,MATCH(J3,武将标签设计!$G$1:$U$1,0)),G3),"")</f>
        <v>23</v>
      </c>
      <c r="O3" s="11">
        <v>5</v>
      </c>
      <c r="P3" s="11">
        <v>5</v>
      </c>
      <c r="Q3" s="11">
        <v>5</v>
      </c>
      <c r="R3" s="11">
        <v>6</v>
      </c>
      <c r="S3" s="11">
        <v>6</v>
      </c>
      <c r="T3" s="11">
        <v>6</v>
      </c>
      <c r="U3" s="16">
        <v>1</v>
      </c>
      <c r="V3" s="16">
        <v>2</v>
      </c>
      <c r="W3" s="16">
        <v>3</v>
      </c>
      <c r="X3" s="16">
        <v>4</v>
      </c>
      <c r="Y3" s="16">
        <v>5</v>
      </c>
      <c r="Z3" s="16">
        <v>6</v>
      </c>
      <c r="AA3" s="17">
        <f>IFERROR(O3/$N3,0)</f>
        <v>0.21739130434782608</v>
      </c>
      <c r="AB3" s="16">
        <f>IFERROR(COUNTIFS(武将标签设计!$C$2:$C$111,1,INDEX(武将标签设计!$G$2:$U$111,,MATCH(J3,武将标签设计!$G$1:$U$1,0)),G3,武将标签设计!$D$2:$D$111,100),"")</f>
        <v>1</v>
      </c>
      <c r="AC3" s="16">
        <f>IFERROR(COUNTIFS(武将标签设计!$C$2:$C$111,1,INDEX(武将标签设计!$G$2:$U$111,,MATCH(J3,武将标签设计!$G$1:$U$1,0)),G3,武将标签设计!$D$2:$D$111,110),"")</f>
        <v>4</v>
      </c>
      <c r="AD3" s="16">
        <f>IFERROR(COUNTIFS(武将标签设计!$C$2:$C$111,1,INDEX(武将标签设计!$G$2:$U$111,,MATCH(J3,武将标签设计!$G$1:$U$1,0)),G3,武将标签设计!$D$2:$D$111,120),"")</f>
        <v>12</v>
      </c>
      <c r="AE3" s="16">
        <f>IFERROR(COUNTIFS(武将标签设计!$C$2:$C$111,1,INDEX(武将标签设计!$G$2:$U$111,,MATCH(J3,武将标签设计!$G$1:$U$1,0)),G3,武将标签设计!$D$2:$D$111,130),"")</f>
        <v>5</v>
      </c>
      <c r="AF3" s="16">
        <f>IFERROR(ROUND(IF(O3-$AB3&lt;=0,$C$8/(COMBIN($AB3,O3)/PERMUT($AB3,O3)*$AB3*$D$3),IF(O3-$AB3-$AC3&lt;=0,MAX(IFERROR($C$8/(COMBIN($AB3,$AB3)/PERMUT($AB3,$AB3)*$AB3*$D$3),0),$C$8/(COMBIN($AC3,O3-$AB3)/PERMUT($AC3,O3-$AB3)*$AC3*$D$4)),IF(O3-$AB3-$AC3-$AD3&lt;=0,MAX(IFERROR($C$8/(COMBIN($AB3,$AB3)/PERMUT($AB3,$AB3)*$AB3*$D$3),0),IFERROR($C$8/(COMBIN($AC3,$AC3)/PERMUT($AC3,$AC3)*$AC3*$D$4),0),$C$8/(COMBIN($AD3,O3-$AB3-$AC3)/PERMUT($AD3,O3-$AB3-$AC3)*$AD3*$D$5)),0))),0),0)*U3*AF$1</f>
        <v>124</v>
      </c>
      <c r="AG3" s="16">
        <f>IFERROR(ROUND(IF(P3-$AB3&lt;=0,$C$8/(COMBIN($AB3,P3)/PERMUT($AB3,P3)*$AB3*$D$3),IF(P3-$AB3-$AC3&lt;=0,MAX(IFERROR($C$8/(COMBIN($AB3,$AB3)/PERMUT($AB3,$AB3)*$AB3*$D$3),0),$C$8/(COMBIN($AC3,P3-$AB3)/PERMUT($AC3,P3-$AB3)*$AC3*$D$4)),IF(P3-$AB3-$AC3-$AD3&lt;=0,MAX(IFERROR($C$8/(COMBIN($AB3,$AB3)/PERMUT($AB3,$AB3)*$AB3*$D$3),0),IFERROR($C$8/(COMBIN($AC3,$AC3)/PERMUT($AC3,$AC3)*$AC3*$D$4),0),$C$8/(COMBIN($AD3,P3-$AB3-$AC3)/PERMUT($AD3,P3-$AB3-$AC3)*$AD3*$D$5)),0))),0),0)*V3*AG$1</f>
        <v>297.59999999999997</v>
      </c>
      <c r="AH3" s="16">
        <f>IFERROR(ROUND(IF(Q3-$AB3&lt;=0,$C$8/(COMBIN($AB3,Q3)/PERMUT($AB3,Q3)*$AB3*$D$3),IF(Q3-$AB3-$AC3&lt;=0,MAX(IFERROR($C$8/(COMBIN($AB3,$AB3)/PERMUT($AB3,$AB3)*$AB3*$D$3),0),$C$8/(COMBIN($AC3,Q3-$AB3)/PERMUT($AC3,Q3-$AB3)*$AC3*$D$4)),IF(Q3-$AB3-$AC3-$AD3&lt;=0,MAX(IFERROR($C$8/(COMBIN($AB3,$AB3)/PERMUT($AB3,$AB3)*$AB3*$D$3),0),IFERROR($C$8/(COMBIN($AC3,$AC3)/PERMUT($AC3,$AC3)*$AC3*$D$4),0),$C$8/(COMBIN($AD3,Q3-$AB3-$AC3)/PERMUT($AD3,Q3-$AB3-$AC3)*$AD3*$D$5)),0))),0),0)*W3*AH$1</f>
        <v>520.79999999999995</v>
      </c>
      <c r="AI3" s="16">
        <f>IFERROR(ROUND(IF(R3-$AB3&lt;=0,$C$8/(COMBIN($AB3,R3)/PERMUT($AB3,R3)*$AB3*$D$3),IF(R3-$AB3-$AC3&lt;=0,MAX(IFERROR($C$8/(COMBIN($AB3,$AB3)/PERMUT($AB3,$AB3)*$AB3*$D$3),0),$C$8/(COMBIN($AC3,R3-$AB3)/PERMUT($AC3,R3-$AB3)*$AC3*$D$4)),IF(R3-$AB3-$AC3-$AD3&lt;=0,MAX(IFERROR($C$8/(COMBIN($AB3,$AB3)/PERMUT($AB3,$AB3)*$AB3*$D$3),0),IFERROR($C$8/(COMBIN($AC3,$AC3)/PERMUT($AC3,$AC3)*$AC3*$D$4),0),$C$8/(COMBIN($AD3,R3-$AB3-$AC3)/PERMUT($AD3,R3-$AB3-$AC3)*$AD3*$D$5)),0))),0),0)*X3*AI$1</f>
        <v>793.6</v>
      </c>
      <c r="AJ3" s="16">
        <f t="shared" ref="AJ3:AJ66" si="1">IFERROR(ROUND(IF(S3-$AB3&lt;=0,$C$8/(COMBIN($AB3,S3)/PERMUT($AB3,S3)*$AB3*$D$3),IF(S3-$AB3-$AC3&lt;=0,MAX(IFERROR($C$8/(COMBIN($AB3,$AB3)/PERMUT($AB3,$AB3)*$AB3*$D$3),0),$C$8/(COMBIN($AC3,S3-$AB3)/PERMUT($AC3,S3-$AB3)*$AC3*$D$4)),IF(S3-$AB3-$AC3-$AD3&lt;=0,MAX(IFERROR($C$8/(COMBIN($AB3,$AB3)/PERMUT($AB3,$AB3)*$AB3*$D$3),0),IFERROR($C$8/(COMBIN($AC3,$AC3)/PERMUT($AC3,$AC3)*$AC3*$D$4),0),$C$8/(COMBIN($AD3,S3-$AB3-$AC3)/PERMUT($AD3,S3-$AB3-$AC3)*$AD3*$D$5)),0))),0),0)*Y3*AJ$1</f>
        <v>1116</v>
      </c>
      <c r="AK3" s="16">
        <f t="shared" ref="AK3:AK66" si="2">IFERROR(ROUND(IF(T3-$AB3&lt;=0,$C$8/(COMBIN($AB3,T3)/PERMUT($AB3,T3)*$AB3*$D$3),IF(T3-$AB3-$AC3&lt;=0,MAX(IFERROR($C$8/(COMBIN($AB3,$AB3)/PERMUT($AB3,$AB3)*$AB3*$D$3),0),$C$8/(COMBIN($AC3,T3-$AB3)/PERMUT($AC3,T3-$AB3)*$AC3*$D$4)),IF(T3-$AB3-$AC3-$AD3&lt;=0,MAX(IFERROR($C$8/(COMBIN($AB3,$AB3)/PERMUT($AB3,$AB3)*$AB3*$D$3),0),IFERROR($C$8/(COMBIN($AC3,$AC3)/PERMUT($AC3,$AC3)*$AC3*$D$4),0),$C$8/(COMBIN($AD3,T3-$AB3-$AC3)/PERMUT($AD3,T3-$AB3-$AC3)*$AD3*$D$5)),0))),0),0)*Z3*AK$1</f>
        <v>1488</v>
      </c>
      <c r="AM3" s="8">
        <v>1</v>
      </c>
      <c r="AN3" s="8">
        <f t="shared" ref="AN3:AS3" si="3">SMALL(AF$3:AF$102,$AM3)</f>
        <v>0</v>
      </c>
      <c r="AO3" s="8">
        <f t="shared" si="3"/>
        <v>0</v>
      </c>
      <c r="AP3" s="8">
        <f t="shared" si="3"/>
        <v>0</v>
      </c>
      <c r="AQ3" s="8">
        <f t="shared" si="3"/>
        <v>0</v>
      </c>
      <c r="AR3" s="8">
        <f t="shared" si="3"/>
        <v>0</v>
      </c>
      <c r="AS3" s="8">
        <f t="shared" si="3"/>
        <v>0</v>
      </c>
      <c r="AT3" s="8">
        <v>10</v>
      </c>
      <c r="AU3" s="8">
        <f t="shared" ref="AU3:AZ3" si="4">INDEX($AM$3:$AM$402,MATCH($AT3,AN$3:AN$402,1))-INDEX($AM$3:$AM$402,MATCH(1,AN$3:AN$402,1))</f>
        <v>0</v>
      </c>
      <c r="AV3" s="8">
        <f t="shared" si="4"/>
        <v>0</v>
      </c>
      <c r="AW3" s="8">
        <f t="shared" si="4"/>
        <v>0</v>
      </c>
      <c r="AX3" s="8">
        <f t="shared" si="4"/>
        <v>0</v>
      </c>
      <c r="AY3" s="8">
        <f t="shared" si="4"/>
        <v>0</v>
      </c>
      <c r="AZ3" s="8">
        <f t="shared" si="4"/>
        <v>0</v>
      </c>
      <c r="BA3" s="8">
        <f>SUM(AU3:AZ3)</f>
        <v>0</v>
      </c>
      <c r="BB3" s="9">
        <f>BA3/AT3</f>
        <v>0</v>
      </c>
      <c r="BE3" s="11">
        <v>101</v>
      </c>
      <c r="BF3" s="57" t="s">
        <v>373</v>
      </c>
      <c r="BG3" s="57" t="s">
        <v>190</v>
      </c>
      <c r="BH3" s="62" t="s">
        <v>191</v>
      </c>
      <c r="BI3" s="63">
        <v>0</v>
      </c>
      <c r="BJ3" s="64">
        <v>7</v>
      </c>
      <c r="BK3" s="64">
        <v>7</v>
      </c>
      <c r="BL3" s="64">
        <v>7</v>
      </c>
      <c r="BM3" s="64">
        <v>7</v>
      </c>
      <c r="BN3" s="64">
        <v>7</v>
      </c>
      <c r="BO3" s="64">
        <v>7</v>
      </c>
      <c r="BP3" s="16">
        <v>2</v>
      </c>
      <c r="BQ3" s="16">
        <v>3</v>
      </c>
      <c r="BR3" s="16">
        <v>4</v>
      </c>
      <c r="BS3" s="16">
        <v>5</v>
      </c>
      <c r="BT3" s="16">
        <v>6</v>
      </c>
      <c r="BU3" s="16">
        <v>7</v>
      </c>
      <c r="BV3" s="17">
        <f>IFERROR(BJ3/BI3,0)</f>
        <v>0</v>
      </c>
      <c r="BW3" s="58">
        <v>0</v>
      </c>
      <c r="BX3" s="58">
        <v>0</v>
      </c>
      <c r="BY3" s="58">
        <v>0</v>
      </c>
      <c r="BZ3" s="58">
        <v>0</v>
      </c>
      <c r="CA3" s="15">
        <f>IFERROR(ROUND(IF(BJ3-$BW3&lt;=0,2^(BP3-1)*$C$8/(COMBIN($BW3,BJ3)/PERMUT($BW3,BJ3)*$BW3*$E$3),IF(BJ3-$BW3-$BX3&lt;=0,MAX(IFERROR(2^(BP3-1)*$C$8/(COMBIN($BW3,$BW3)/PERMUT($BW3,$BW3)*$BW3*$E$3),0),2^MAX((BP3-1)-1,0)*$C$8/(COMBIN($BX3,BJ3-$BW3)/PERMUT($BX3,BJ3-$BW3)*$BX3*$E$4)),IF(BJ3-$BW3-$BX3-$BY3&lt;=0,MAX(IFERROR(2^(BP3-1)*$C$8/(COMBIN($BW3,$BW3)/PERMUT($BW3,$BW3)*$BW3*$E$3),0),IFERROR(2^MAX((BP3-1)-1,0)*$C$8/(COMBIN($BX3,$BX3)/PERMUT($BX3,$BX3)*$BX3*$E$4),0),2^MAX((BP3-1)-2,0)*$C$8/(COMBIN($BY3,BJ3-$BW3-$BX3)/PERMUT($BY3,BJ3-$BW3-$BX3)*$BY3*$E$5)),MAX(IFERROR(2^(BP3-1)*$C$8/(COMBIN($BW3,$BW3)/PERMUT($BW3,$BW3)*$BW3*$E$3),0),IFERROR(2^MAX((BP3-1)-1)*$C$8/(COMBIN($BX3,$BX3)/PERMUT($BX3,$BX3)*$BX3*$E$4),0),IFERROR(2^MAX((BP3-1)-2,0)*$C$8/(COMBIN($BY3,$BY3)/PERMUT($BY3,$BY3)*$BY3*$E$5),0),2^MAX((BP3-1)-3,0)*$C$8/(COMBIN($BZ3,BJ3-$BW3-$BX3-$BY3)/PERMUT($BZ3,BJ3-$BW3-$BX3-$BY3)*$BZ3*$E$6))))),0),0)*CA$1</f>
        <v>0</v>
      </c>
      <c r="CB3" s="15">
        <f>IFERROR(ROUND(IF(BK3-$BW3&lt;=0,2^(BQ3-1)*$C$8/(COMBIN($BW3,BK3)/PERMUT($BW3,BK3)*$BW3*$E$3),IF(BK3-$BW3-$BX3&lt;=0,MAX(IFERROR(2^(BQ3-1)*$C$8/(COMBIN($BW3,$BW3)/PERMUT($BW3,$BW3)*$BW3*$E$3),0),2^MAX((BQ3-1)-1,0)*$C$8/(COMBIN($BX3,BK3-$BW3)/PERMUT($BX3,BK3-$BW3)*$BX3*$E$4)),IF(BK3-$BW3-$BX3-$BY3&lt;=0,MAX(IFERROR(2^(BQ3-1)*$C$8/(COMBIN($BW3,$BW3)/PERMUT($BW3,$BW3)*$BW3*$E$3),0),IFERROR(2^MAX((BQ3-1)-1,0)*$C$8/(COMBIN($BX3,$BX3)/PERMUT($BX3,$BX3)*$BX3*$E$4),0),2^MAX((BQ3-1)-2,0)*$C$8/(COMBIN($BY3,BK3-$BW3-$BX3)/PERMUT($BY3,BK3-$BW3-$BX3)*$BY3*$E$5)),MAX(IFERROR(2^(BQ3-1)*$C$8/(COMBIN($BW3,$BW3)/PERMUT($BW3,$BW3)*$BW3*$E$3),0),IFERROR(2^MAX((BQ3-1)-1)*$C$8/(COMBIN($BX3,$BX3)/PERMUT($BX3,$BX3)*$BX3*$E$4),0),IFERROR(2^MAX((BQ3-1)-2,0)*$C$8/(COMBIN($BY3,$BY3)/PERMUT($BY3,$BY3)*$BY3*$E$5),0),2^MAX((BQ3-1)-3,0)*$C$8/(COMBIN($BZ3,BK3-$BW3-$BX3-$BY3)/PERMUT($BZ3,BK3-$BW3-$BX3-$BY3)*$BZ3*$E$6))))),0),0)*CB$1</f>
        <v>0</v>
      </c>
      <c r="CC3" s="15">
        <f>IFERROR(ROUND(IF(BL3-$BW3&lt;=0,2^(BR3-1)*$C$8/(COMBIN($BW3,BL3)/PERMUT($BW3,BL3)*$BW3*$E$3),IF(BL3-$BW3-$BX3&lt;=0,MAX(IFERROR(2^(BR3-1)*$C$8/(COMBIN($BW3,$BW3)/PERMUT($BW3,$BW3)*$BW3*$E$3),0),2^MAX((BR3-1)-1,0)*$C$8/(COMBIN($BX3,BL3-$BW3)/PERMUT($BX3,BL3-$BW3)*$BX3*$E$4)),IF(BL3-$BW3-$BX3-$BY3&lt;=0,MAX(IFERROR(2^(BR3-1)*$C$8/(COMBIN($BW3,$BW3)/PERMUT($BW3,$BW3)*$BW3*$E$3),0),IFERROR(2^MAX((BR3-1)-1,0)*$C$8/(COMBIN($BX3,$BX3)/PERMUT($BX3,$BX3)*$BX3*$E$4),0),2^MAX((BR3-1)-2,0)*$C$8/(COMBIN($BY3,BL3-$BW3-$BX3)/PERMUT($BY3,BL3-$BW3-$BX3)*$BY3*$E$5)),MAX(IFERROR(2^(BR3-1)*$C$8/(COMBIN($BW3,$BW3)/PERMUT($BW3,$BW3)*$BW3*$E$3),0),IFERROR(2^MAX((BR3-1)-1)*$C$8/(COMBIN($BX3,$BX3)/PERMUT($BX3,$BX3)*$BX3*$E$4),0),IFERROR(2^MAX((BR3-1)-2,0)*$C$8/(COMBIN($BY3,$BY3)/PERMUT($BY3,$BY3)*$BY3*$E$5),0),2^MAX((BR3-1)-3,0)*$C$8/(COMBIN($BZ3,BL3-$BW3-$BX3-$BY3)/PERMUT($BZ3,BL3-$BW3-$BX3-$BY3)*$BZ3*$E$6))))),0),0)*CC$1</f>
        <v>0</v>
      </c>
      <c r="CD3" s="15">
        <f>IFERROR(ROUND(IF(BM3-$BW3&lt;=0,2^(BS3-1)*$C$8/(COMBIN($BW3,BM3)/PERMUT($BW3,BM3)*$BW3*$E$3),IF(BM3-$BW3-$BX3&lt;=0,MAX(IFERROR(2^(BS3-1)*$C$8/(COMBIN($BW3,$BW3)/PERMUT($BW3,$BW3)*$BW3*$E$3),0),2^MAX((BS3-1)-1,0)*$C$8/(COMBIN($BX3,BM3-$BW3)/PERMUT($BX3,BM3-$BW3)*$BX3*$E$4)),IF(BM3-$BW3-$BX3-$BY3&lt;=0,MAX(IFERROR(2^(BS3-1)*$C$8/(COMBIN($BW3,$BW3)/PERMUT($BW3,$BW3)*$BW3*$E$3),0),IFERROR(2^MAX((BS3-1)-1,0)*$C$8/(COMBIN($BX3,$BX3)/PERMUT($BX3,$BX3)*$BX3*$E$4),0),2^MAX((BS3-1)-2,0)*$C$8/(COMBIN($BY3,BM3-$BW3-$BX3)/PERMUT($BY3,BM3-$BW3-$BX3)*$BY3*$E$5)),MAX(IFERROR(2^(BS3-1)*$C$8/(COMBIN($BW3,$BW3)/PERMUT($BW3,$BW3)*$BW3*$E$3),0),IFERROR(2^MAX((BS3-1)-1)*$C$8/(COMBIN($BX3,$BX3)/PERMUT($BX3,$BX3)*$BX3*$E$4),0),IFERROR(2^MAX((BS3-1)-2,0)*$C$8/(COMBIN($BY3,$BY3)/PERMUT($BY3,$BY3)*$BY3*$E$5),0),2^MAX((BS3-1)-3,0)*$C$8/(COMBIN($BZ3,BM3-$BW3-$BX3-$BY3)/PERMUT($BZ3,BM3-$BW3-$BX3-$BY3)*$BZ3*$E$6))))),0),0)*CD$1</f>
        <v>0</v>
      </c>
      <c r="CE3" s="15">
        <f t="shared" ref="CE3:CE66" si="5">IFERROR(ROUND(IF(BN3-$BW3&lt;=0,2^(BT3-1)*$C$8/(COMBIN($BW3,BN3)/PERMUT($BW3,BN3)*$BW3*$E$3),IF(BN3-$BW3-$BX3&lt;=0,MAX(IFERROR(2^(BT3-1)*$C$8/(COMBIN($BW3,$BW3)/PERMUT($BW3,$BW3)*$BW3*$E$3),0),2^MAX((BT3-1)-1,0)*$C$8/(COMBIN($BX3,BN3-$BW3)/PERMUT($BX3,BN3-$BW3)*$BX3*$E$4)),IF(BN3-$BW3-$BX3-$BY3&lt;=0,MAX(IFERROR(2^(BT3-1)*$C$8/(COMBIN($BW3,$BW3)/PERMUT($BW3,$BW3)*$BW3*$E$3),0),IFERROR(2^MAX((BT3-1)-1,0)*$C$8/(COMBIN($BX3,$BX3)/PERMUT($BX3,$BX3)*$BX3*$E$4),0),2^MAX((BT3-1)-2,0)*$C$8/(COMBIN($BY3,BN3-$BW3-$BX3)/PERMUT($BY3,BN3-$BW3-$BX3)*$BY3*$E$5)),MAX(IFERROR(2^(BT3-1)*$C$8/(COMBIN($BW3,$BW3)/PERMUT($BW3,$BW3)*$BW3*$E$3),0),IFERROR(2^MAX((BT3-1)-1)*$C$8/(COMBIN($BX3,$BX3)/PERMUT($BX3,$BX3)*$BX3*$E$4),0),IFERROR(2^MAX((BT3-1)-2,0)*$C$8/(COMBIN($BY3,$BY3)/PERMUT($BY3,$BY3)*$BY3*$E$5),0),2^MAX((BT3-1)-3,0)*$C$8/(COMBIN($BZ3,BN3-$BW3-$BX3-$BY3)/PERMUT($BZ3,BN3-$BW3-$BX3-$BY3)*$BZ3*$E$6))))),0),0)*CE$1</f>
        <v>0</v>
      </c>
      <c r="CF3" s="15">
        <f t="shared" ref="CF3:CF66" si="6">IFERROR(ROUND(IF(BO3-$BW3&lt;=0,2^(BU3-1)*$C$8/(COMBIN($BW3,BO3)/PERMUT($BW3,BO3)*$BW3*$E$3),IF(BO3-$BW3-$BX3&lt;=0,MAX(IFERROR(2^(BU3-1)*$C$8/(COMBIN($BW3,$BW3)/PERMUT($BW3,$BW3)*$BW3*$E$3),0),2^MAX((BU3-1)-1,0)*$C$8/(COMBIN($BX3,BO3-$BW3)/PERMUT($BX3,BO3-$BW3)*$BX3*$E$4)),IF(BO3-$BW3-$BX3-$BY3&lt;=0,MAX(IFERROR(2^(BU3-1)*$C$8/(COMBIN($BW3,$BW3)/PERMUT($BW3,$BW3)*$BW3*$E$3),0),IFERROR(2^MAX((BU3-1)-1,0)*$C$8/(COMBIN($BX3,$BX3)/PERMUT($BX3,$BX3)*$BX3*$E$4),0),2^MAX((BU3-1)-2,0)*$C$8/(COMBIN($BY3,BO3-$BW3-$BX3)/PERMUT($BY3,BO3-$BW3-$BX3)*$BY3*$E$5)),MAX(IFERROR(2^(BU3-1)*$C$8/(COMBIN($BW3,$BW3)/PERMUT($BW3,$BW3)*$BW3*$E$3),0),IFERROR(2^MAX((BU3-1)-1)*$C$8/(COMBIN($BX3,$BX3)/PERMUT($BX3,$BX3)*$BX3*$E$4),0),IFERROR(2^MAX((BU3-1)-2,0)*$C$8/(COMBIN($BY3,$BY3)/PERMUT($BY3,$BY3)*$BY3*$E$5),0),2^MAX((BU3-1)-3,0)*$C$8/(COMBIN($BZ3,BO3-$BW3-$BX3-$BY3)/PERMUT($BZ3,BO3-$BW3-$BX3-$BY3)*$BZ3*$E$6))))),0),0)*CF$1</f>
        <v>0</v>
      </c>
      <c r="CI3" s="8">
        <v>1</v>
      </c>
      <c r="CJ3" s="8">
        <f t="shared" ref="CJ3:CO3" si="7">SMALL(CA$3:CA$102,$AM3)</f>
        <v>0</v>
      </c>
      <c r="CK3" s="8">
        <f t="shared" si="7"/>
        <v>0</v>
      </c>
      <c r="CL3" s="8">
        <f t="shared" si="7"/>
        <v>0</v>
      </c>
      <c r="CM3" s="8">
        <f t="shared" si="7"/>
        <v>0</v>
      </c>
      <c r="CN3" s="8">
        <f t="shared" si="7"/>
        <v>0</v>
      </c>
      <c r="CO3" s="8">
        <f t="shared" si="7"/>
        <v>0</v>
      </c>
      <c r="CP3" s="8">
        <v>10</v>
      </c>
      <c r="CQ3" s="8">
        <f t="shared" ref="CQ3:CV3" si="8">INDEX($CI$3:$CI$402,MATCH($CP3,CJ$3:CJ$402,1))-INDEX($CI$3:$CI$402,MATCH(1,CJ$3:CJ$402,1))</f>
        <v>0</v>
      </c>
      <c r="CR3" s="8">
        <f t="shared" si="8"/>
        <v>0</v>
      </c>
      <c r="CS3" s="8">
        <f t="shared" si="8"/>
        <v>0</v>
      </c>
      <c r="CT3" s="8">
        <f t="shared" si="8"/>
        <v>0</v>
      </c>
      <c r="CU3" s="8">
        <f t="shared" si="8"/>
        <v>0</v>
      </c>
      <c r="CV3" s="8">
        <f t="shared" si="8"/>
        <v>0</v>
      </c>
      <c r="CW3" s="8">
        <f>SUM(CQ3:CV3)</f>
        <v>0</v>
      </c>
      <c r="CX3" s="9">
        <f>CW3/CP3</f>
        <v>0</v>
      </c>
    </row>
    <row r="4" spans="1:102" x14ac:dyDescent="0.2">
      <c r="B4" s="11" t="s">
        <v>263</v>
      </c>
      <c r="C4" s="11">
        <v>110</v>
      </c>
      <c r="D4" s="13">
        <f>[1]武将数量星级阶位验证!$C$11*1000000/COUNTIFS(武将标签设计!$C$2:$C$71,1,武将标签设计!$D$2:$D$71,C4)</f>
        <v>24242.424242424244</v>
      </c>
      <c r="E4" s="13">
        <f>[2]投放验证!$D$4*1000000/COUNTA(兵法标签设计!$B$23:$B$42)</f>
        <v>20000</v>
      </c>
      <c r="G4" s="67">
        <v>2</v>
      </c>
      <c r="H4" s="11" t="s">
        <v>76</v>
      </c>
      <c r="I4" s="11" t="s">
        <v>231</v>
      </c>
      <c r="J4" s="11" t="s">
        <v>95</v>
      </c>
      <c r="K4" s="11" t="s">
        <v>119</v>
      </c>
      <c r="L4" s="11"/>
      <c r="M4" s="15">
        <f>IFERROR(COUNTIF(武将标签设计!$G$2:$U$71,G4),"")</f>
        <v>21</v>
      </c>
      <c r="N4" s="16">
        <f>IFERROR(COUNTIFS(武将标签设计!$C$2:$C$111,1,INDEX(武将标签设计!$G$2:$U$111,,MATCH(J4,武将标签设计!$G$1:$U$1,0)),G4),"")</f>
        <v>29</v>
      </c>
      <c r="O4" s="11">
        <v>5</v>
      </c>
      <c r="P4" s="11">
        <v>5</v>
      </c>
      <c r="Q4" s="11">
        <v>5</v>
      </c>
      <c r="R4" s="11">
        <v>6</v>
      </c>
      <c r="S4" s="11">
        <v>6</v>
      </c>
      <c r="T4" s="11">
        <v>6</v>
      </c>
      <c r="U4" s="16">
        <v>1</v>
      </c>
      <c r="V4" s="16">
        <v>2</v>
      </c>
      <c r="W4" s="16">
        <v>3</v>
      </c>
      <c r="X4" s="16">
        <v>4</v>
      </c>
      <c r="Y4" s="16">
        <v>5</v>
      </c>
      <c r="Z4" s="16">
        <v>6</v>
      </c>
      <c r="AA4" s="17">
        <f t="shared" ref="AA4:AA67" si="9">IFERROR(O4/$N4,0)</f>
        <v>0.17241379310344829</v>
      </c>
      <c r="AB4" s="16">
        <f>IFERROR(COUNTIFS(武将标签设计!$C$2:$C$111,1,INDEX(武将标签设计!$G$2:$U$111,,MATCH(J4,武将标签设计!$G$1:$U$1,0)),G4,武将标签设计!$D$2:$D$111,100),"")</f>
        <v>1</v>
      </c>
      <c r="AC4" s="58">
        <v>3</v>
      </c>
      <c r="AD4" s="16">
        <f>IFERROR(COUNTIFS(武将标签设计!$C$2:$C$111,1,INDEX(武将标签设计!$G$2:$U$111,,MATCH(J4,武将标签设计!$G$1:$U$1,0)),G4,武将标签设计!$D$2:$D$111,120),"")</f>
        <v>9</v>
      </c>
      <c r="AE4" s="16">
        <f>IFERROR(COUNTIFS(武将标签设计!$C$2:$C$111,1,INDEX(武将标签设计!$G$2:$U$111,,MATCH(J4,武将标签设计!$G$1:$U$1,0)),G4,武将标签设计!$D$2:$D$111,130),"")</f>
        <v>10</v>
      </c>
      <c r="AF4" s="16">
        <f>IFERROR(ROUND(IF(O4-$AB4&lt;=0,$C$8/(COMBIN($AB4,O4)/PERMUT($AB4,O4)*$AB4*$D$3),IF(O4-$AB4-$AC4&lt;=0,MAX(IFERROR($C$8/(COMBIN($AB4,$AB4)/PERMUT($AB4,$AB4)*$AB4*$D$3),0),$C$8/(COMBIN($AC4,O4-$AB4)/PERMUT($AC4,O4-$AB4)*$AC4*$D$4)),IF(O4-$AB4-$AC4-$AD4&lt;=0,MAX(IFERROR($C$8/(COMBIN($AB4,$AB4)/PERMUT($AB4,$AB4)*$AB4*$D$3),0),IFERROR($C$8/(COMBIN($AC4,$AC4)/PERMUT($AC4,$AC4)*$AC4*$D$4),0),$C$8/(COMBIN($AD4,O4-$AB4-$AC4)/PERMUT($AD4,O4-$AB4-$AC4)*$AD4*$D$5)),0))),0),0)*U4*AF$1</f>
        <v>41.5</v>
      </c>
      <c r="AG4" s="16">
        <f t="shared" ref="AG4:AG67" si="10">IFERROR(ROUND(IF(P4-$AB4&lt;=0,$C$8/(COMBIN($AB4,P4)/PERMUT($AB4,P4)*$AB4*$D$3),IF(P4-$AB4-$AC4&lt;=0,MAX(IFERROR($C$8/(COMBIN($AB4,$AB4)/PERMUT($AB4,$AB4)*$AB4*$D$3),0),$C$8/(COMBIN($AC4,P4-$AB4)/PERMUT($AC4,P4-$AB4)*$AC4*$D$4)),IF(P4-$AB4-$AC4-$AD4&lt;=0,MAX(IFERROR($C$8/(COMBIN($AB4,$AB4)/PERMUT($AB4,$AB4)*$AB4*$D$3),0),IFERROR($C$8/(COMBIN($AC4,$AC4)/PERMUT($AC4,$AC4)*$AC4*$D$4),0),$C$8/(COMBIN($AD4,P4-$AB4-$AC4)/PERMUT($AD4,P4-$AB4-$AC4)*$AD4*$D$5)),0))),0),0)*V4*AG$1</f>
        <v>99.6</v>
      </c>
      <c r="AH4" s="16">
        <f t="shared" ref="AH4:AH67" si="11">IFERROR(ROUND(IF(Q4-$AB4&lt;=0,$C$8/(COMBIN($AB4,Q4)/PERMUT($AB4,Q4)*$AB4*$D$3),IF(Q4-$AB4-$AC4&lt;=0,MAX(IFERROR($C$8/(COMBIN($AB4,$AB4)/PERMUT($AB4,$AB4)*$AB4*$D$3),0),$C$8/(COMBIN($AC4,Q4-$AB4)/PERMUT($AC4,Q4-$AB4)*$AC4*$D$4)),IF(Q4-$AB4-$AC4-$AD4&lt;=0,MAX(IFERROR($C$8/(COMBIN($AB4,$AB4)/PERMUT($AB4,$AB4)*$AB4*$D$3),0),IFERROR($C$8/(COMBIN($AC4,$AC4)/PERMUT($AC4,$AC4)*$AC4*$D$4),0),$C$8/(COMBIN($AD4,Q4-$AB4-$AC4)/PERMUT($AD4,Q4-$AB4-$AC4)*$AD4*$D$5)),0))),0),0)*W4*AH$1</f>
        <v>174.29999999999998</v>
      </c>
      <c r="AI4" s="16">
        <f>IFERROR(ROUND(IF(R4-$AB4&lt;=0,$C$8/(COMBIN($AB4,R4)/PERMUT($AB4,R4)*$AB4*$D$3),IF(R4-$AB4-$AC4&lt;=0,MAX(IFERROR($C$8/(COMBIN($AB4,$AB4)/PERMUT($AB4,$AB4)*$AB4*$D$3),0),$C$8/(COMBIN($AC4,R4-$AB4)/PERMUT($AC4,R4-$AB4)*$AC4*$D$4)),IF(R4-$AB4-$AC4-$AD4&lt;=0,MAX(IFERROR($C$8/(COMBIN($AB4,$AB4)/PERMUT($AB4,$AB4)*$AB4*$D$3),0),IFERROR($C$8/(COMBIN($AC4,$AC4)/PERMUT($AC4,$AC4)*$AC4*$D$4),0),$C$8/(COMBIN($AD4,R4-$AB4-$AC4)/PERMUT($AD4,R4-$AB4-$AC4)*$AD4*$D$5)),0))),0),0)*X4*AI$1</f>
        <v>284.8</v>
      </c>
      <c r="AJ4" s="16">
        <f t="shared" si="1"/>
        <v>400.5</v>
      </c>
      <c r="AK4" s="16">
        <f t="shared" si="2"/>
        <v>534</v>
      </c>
      <c r="AM4" s="8">
        <v>2</v>
      </c>
      <c r="AN4" s="8">
        <f t="shared" ref="AN4:AN67" si="12">SMALL(AF$3:AF$102,$AM4)</f>
        <v>0</v>
      </c>
      <c r="AO4" s="8">
        <f t="shared" ref="AO4:AO67" si="13">SMALL(AG$3:AG$102,$AM4)</f>
        <v>0</v>
      </c>
      <c r="AP4" s="8">
        <f t="shared" ref="AP4:AP67" si="14">SMALL(AH$3:AH$102,$AM4)</f>
        <v>0</v>
      </c>
      <c r="AQ4" s="8">
        <f t="shared" ref="AQ4:AQ67" si="15">SMALL(AI$3:AI$102,$AM4)</f>
        <v>0</v>
      </c>
      <c r="AR4" s="8">
        <f t="shared" ref="AR4:AR67" si="16">SMALL(AJ$3:AJ$102,$AM4)</f>
        <v>0</v>
      </c>
      <c r="AS4" s="8">
        <f t="shared" ref="AS4:AS67" si="17">SMALL(AK$3:AK$102,$AM4)</f>
        <v>0</v>
      </c>
      <c r="AT4" s="8">
        <v>20</v>
      </c>
      <c r="AU4" s="8">
        <f t="shared" ref="AU4:AU67" si="18">INDEX($AM$3:$AM$402,MATCH($AT4,AN$3:AN$402,1))-INDEX($AM$3:$AM$402,MATCH(1,AN$3:AN$402,1))</f>
        <v>0</v>
      </c>
      <c r="AV4" s="8">
        <f t="shared" ref="AV4:AV67" si="19">INDEX($AM$3:$AM$402,MATCH($AT4,AO$3:AO$402,1))-INDEX($AM$3:$AM$402,MATCH(1,AO$3:AO$402,1))</f>
        <v>0</v>
      </c>
      <c r="AW4" s="8">
        <f t="shared" ref="AW4:AW67" si="20">INDEX($AM$3:$AM$402,MATCH($AT4,AP$3:AP$402,1))-INDEX($AM$3:$AM$402,MATCH(1,AP$3:AP$402,1))</f>
        <v>0</v>
      </c>
      <c r="AX4" s="8">
        <f t="shared" ref="AX4:AX67" si="21">INDEX($AM$3:$AM$402,MATCH($AT4,AQ$3:AQ$402,1))-INDEX($AM$3:$AM$402,MATCH(1,AQ$3:AQ$402,1))</f>
        <v>0</v>
      </c>
      <c r="AY4" s="8">
        <f t="shared" ref="AY4:AY67" si="22">INDEX($AM$3:$AM$402,MATCH($AT4,AR$3:AR$402,1))-INDEX($AM$3:$AM$402,MATCH(1,AR$3:AR$402,1))</f>
        <v>0</v>
      </c>
      <c r="AZ4" s="8">
        <f t="shared" ref="AZ4:AZ67" si="23">INDEX($AM$3:$AM$402,MATCH($AT4,AS$3:AS$402,1))-INDEX($AM$3:$AM$402,MATCH(1,AS$3:AS$402,1))</f>
        <v>0</v>
      </c>
      <c r="BA4" s="8">
        <f t="shared" ref="BA4:BA67" si="24">SUM(AU4:AZ4)</f>
        <v>0</v>
      </c>
      <c r="BB4" s="9">
        <f t="shared" ref="BB4:BB67" si="25">BA4/AT4</f>
        <v>0</v>
      </c>
      <c r="BE4" s="11">
        <v>102</v>
      </c>
      <c r="BF4" s="57" t="s">
        <v>374</v>
      </c>
      <c r="BG4" s="57" t="s">
        <v>205</v>
      </c>
      <c r="BH4" s="57" t="s">
        <v>193</v>
      </c>
      <c r="BI4" s="63">
        <v>0</v>
      </c>
      <c r="BJ4" s="64">
        <v>7</v>
      </c>
      <c r="BK4" s="64">
        <v>7</v>
      </c>
      <c r="BL4" s="64">
        <v>7</v>
      </c>
      <c r="BM4" s="64">
        <v>7</v>
      </c>
      <c r="BN4" s="64">
        <v>7</v>
      </c>
      <c r="BO4" s="64">
        <v>7</v>
      </c>
      <c r="BP4" s="16">
        <v>2</v>
      </c>
      <c r="BQ4" s="16">
        <v>3</v>
      </c>
      <c r="BR4" s="16">
        <v>4</v>
      </c>
      <c r="BS4" s="16">
        <v>5</v>
      </c>
      <c r="BT4" s="16">
        <v>6</v>
      </c>
      <c r="BU4" s="16">
        <v>7</v>
      </c>
      <c r="BV4" s="17">
        <f t="shared" ref="BV4:BV67" si="26">IFERROR(BJ4/BI4,0)</f>
        <v>0</v>
      </c>
      <c r="BW4" s="58">
        <v>0</v>
      </c>
      <c r="BX4" s="58">
        <v>0</v>
      </c>
      <c r="BY4" s="58">
        <v>0</v>
      </c>
      <c r="BZ4" s="58">
        <v>0</v>
      </c>
      <c r="CA4" s="15">
        <f t="shared" ref="CA4:CA67" si="27">IFERROR(ROUND(IF(BJ4-$BW4&lt;=0,2^(BP4-1)*$C$8/(COMBIN($BW4,BJ4)/PERMUT($BW4,BJ4)*$BW4*$E$3),IF(BJ4-$BW4-$BX4&lt;=0,MAX(IFERROR(2^(BP4-1)*$C$8/(COMBIN($BW4,$BW4)/PERMUT($BW4,$BW4)*$BW4*$E$3),0),2^MAX((BP4-1)-1,0)*$C$8/(COMBIN($BX4,BJ4-$BW4)/PERMUT($BX4,BJ4-$BW4)*$BX4*$E$4)),IF(BJ4-$BW4-$BX4-$BY4&lt;=0,MAX(IFERROR(2^(BP4-1)*$C$8/(COMBIN($BW4,$BW4)/PERMUT($BW4,$BW4)*$BW4*$E$3),0),IFERROR(2^MAX((BP4-1)-1,0)*$C$8/(COMBIN($BX4,$BX4)/PERMUT($BX4,$BX4)*$BX4*$E$4),0),2^MAX((BP4-1)-2,0)*$C$8/(COMBIN($BY4,BJ4-$BW4-$BX4)/PERMUT($BY4,BJ4-$BW4-$BX4)*$BY4*$E$5)),MAX(IFERROR(2^(BP4-1)*$C$8/(COMBIN($BW4,$BW4)/PERMUT($BW4,$BW4)*$BW4*$E$3),0),IFERROR(2^MAX((BP4-1)-1)*$C$8/(COMBIN($BX4,$BX4)/PERMUT($BX4,$BX4)*$BX4*$E$4),0),IFERROR(2^MAX((BP4-1)-2,0)*$C$8/(COMBIN($BY4,$BY4)/PERMUT($BY4,$BY4)*$BY4*$E$5),0),2^MAX((BP4-1)-3,0)*$C$8/(COMBIN($BZ4,BJ4-$BW4-$BX4-$BY4)/PERMUT($BZ4,BJ4-$BW4-$BX4-$BY4)*$BZ4*$E$6))))),0),0)*CA$1</f>
        <v>0</v>
      </c>
      <c r="CB4" s="15">
        <f t="shared" ref="CB4:CB67" si="28">IFERROR(ROUND(IF(BK4-$BW4&lt;=0,2^(BQ4-1)*$C$8/(COMBIN($BW4,BK4)/PERMUT($BW4,BK4)*$BW4*$E$3),IF(BK4-$BW4-$BX4&lt;=0,MAX(IFERROR(2^(BQ4-1)*$C$8/(COMBIN($BW4,$BW4)/PERMUT($BW4,$BW4)*$BW4*$E$3),0),2^MAX((BQ4-1)-1,0)*$C$8/(COMBIN($BX4,BK4-$BW4)/PERMUT($BX4,BK4-$BW4)*$BX4*$E$4)),IF(BK4-$BW4-$BX4-$BY4&lt;=0,MAX(IFERROR(2^(BQ4-1)*$C$8/(COMBIN($BW4,$BW4)/PERMUT($BW4,$BW4)*$BW4*$E$3),0),IFERROR(2^MAX((BQ4-1)-1,0)*$C$8/(COMBIN($BX4,$BX4)/PERMUT($BX4,$BX4)*$BX4*$E$4),0),2^MAX((BQ4-1)-2,0)*$C$8/(COMBIN($BY4,BK4-$BW4-$BX4)/PERMUT($BY4,BK4-$BW4-$BX4)*$BY4*$E$5)),MAX(IFERROR(2^(BQ4-1)*$C$8/(COMBIN($BW4,$BW4)/PERMUT($BW4,$BW4)*$BW4*$E$3),0),IFERROR(2^MAX((BQ4-1)-1)*$C$8/(COMBIN($BX4,$BX4)/PERMUT($BX4,$BX4)*$BX4*$E$4),0),IFERROR(2^MAX((BQ4-1)-2,0)*$C$8/(COMBIN($BY4,$BY4)/PERMUT($BY4,$BY4)*$BY4*$E$5),0),2^MAX((BQ4-1)-3,0)*$C$8/(COMBIN($BZ4,BK4-$BW4-$BX4-$BY4)/PERMUT($BZ4,BK4-$BW4-$BX4-$BY4)*$BZ4*$E$6))))),0),0)*CB$1</f>
        <v>0</v>
      </c>
      <c r="CC4" s="15">
        <f t="shared" ref="CC4:CC67" si="29">IFERROR(ROUND(IF(BL4-$BW4&lt;=0,2^(BR4-1)*$C$8/(COMBIN($BW4,BL4)/PERMUT($BW4,BL4)*$BW4*$E$3),IF(BL4-$BW4-$BX4&lt;=0,MAX(IFERROR(2^(BR4-1)*$C$8/(COMBIN($BW4,$BW4)/PERMUT($BW4,$BW4)*$BW4*$E$3),0),2^MAX((BR4-1)-1,0)*$C$8/(COMBIN($BX4,BL4-$BW4)/PERMUT($BX4,BL4-$BW4)*$BX4*$E$4)),IF(BL4-$BW4-$BX4-$BY4&lt;=0,MAX(IFERROR(2^(BR4-1)*$C$8/(COMBIN($BW4,$BW4)/PERMUT($BW4,$BW4)*$BW4*$E$3),0),IFERROR(2^MAX((BR4-1)-1,0)*$C$8/(COMBIN($BX4,$BX4)/PERMUT($BX4,$BX4)*$BX4*$E$4),0),2^MAX((BR4-1)-2,0)*$C$8/(COMBIN($BY4,BL4-$BW4-$BX4)/PERMUT($BY4,BL4-$BW4-$BX4)*$BY4*$E$5)),MAX(IFERROR(2^(BR4-1)*$C$8/(COMBIN($BW4,$BW4)/PERMUT($BW4,$BW4)*$BW4*$E$3),0),IFERROR(2^MAX((BR4-1)-1)*$C$8/(COMBIN($BX4,$BX4)/PERMUT($BX4,$BX4)*$BX4*$E$4),0),IFERROR(2^MAX((BR4-1)-2,0)*$C$8/(COMBIN($BY4,$BY4)/PERMUT($BY4,$BY4)*$BY4*$E$5),0),2^MAX((BR4-1)-3,0)*$C$8/(COMBIN($BZ4,BL4-$BW4-$BX4-$BY4)/PERMUT($BZ4,BL4-$BW4-$BX4-$BY4)*$BZ4*$E$6))))),0),0)*CC$1</f>
        <v>0</v>
      </c>
      <c r="CD4" s="15">
        <f t="shared" ref="CD4:CD67" si="30">IFERROR(ROUND(IF(BM4-$BW4&lt;=0,2^(BS4-1)*$C$8/(COMBIN($BW4,BM4)/PERMUT($BW4,BM4)*$BW4*$E$3),IF(BM4-$BW4-$BX4&lt;=0,MAX(IFERROR(2^(BS4-1)*$C$8/(COMBIN($BW4,$BW4)/PERMUT($BW4,$BW4)*$BW4*$E$3),0),2^MAX((BS4-1)-1,0)*$C$8/(COMBIN($BX4,BM4-$BW4)/PERMUT($BX4,BM4-$BW4)*$BX4*$E$4)),IF(BM4-$BW4-$BX4-$BY4&lt;=0,MAX(IFERROR(2^(BS4-1)*$C$8/(COMBIN($BW4,$BW4)/PERMUT($BW4,$BW4)*$BW4*$E$3),0),IFERROR(2^MAX((BS4-1)-1,0)*$C$8/(COMBIN($BX4,$BX4)/PERMUT($BX4,$BX4)*$BX4*$E$4),0),2^MAX((BS4-1)-2,0)*$C$8/(COMBIN($BY4,BM4-$BW4-$BX4)/PERMUT($BY4,BM4-$BW4-$BX4)*$BY4*$E$5)),MAX(IFERROR(2^(BS4-1)*$C$8/(COMBIN($BW4,$BW4)/PERMUT($BW4,$BW4)*$BW4*$E$3),0),IFERROR(2^MAX((BS4-1)-1)*$C$8/(COMBIN($BX4,$BX4)/PERMUT($BX4,$BX4)*$BX4*$E$4),0),IFERROR(2^MAX((BS4-1)-2,0)*$C$8/(COMBIN($BY4,$BY4)/PERMUT($BY4,$BY4)*$BY4*$E$5),0),2^MAX((BS4-1)-3,0)*$C$8/(COMBIN($BZ4,BM4-$BW4-$BX4-$BY4)/PERMUT($BZ4,BM4-$BW4-$BX4-$BY4)*$BZ4*$E$6))))),0),0)*CD$1</f>
        <v>0</v>
      </c>
      <c r="CE4" s="15">
        <f t="shared" si="5"/>
        <v>0</v>
      </c>
      <c r="CF4" s="15">
        <f t="shared" si="6"/>
        <v>0</v>
      </c>
      <c r="CI4" s="8">
        <v>2</v>
      </c>
      <c r="CJ4" s="8">
        <f t="shared" ref="CJ4:CJ67" si="31">SMALL(CA$3:CA$102,$AM4)</f>
        <v>0</v>
      </c>
      <c r="CK4" s="8">
        <f t="shared" ref="CK4:CK67" si="32">SMALL(CB$3:CB$102,$AM4)</f>
        <v>0</v>
      </c>
      <c r="CL4" s="8">
        <f t="shared" ref="CL4:CL67" si="33">SMALL(CC$3:CC$102,$AM4)</f>
        <v>0</v>
      </c>
      <c r="CM4" s="8">
        <f t="shared" ref="CM4:CM67" si="34">SMALL(CD$3:CD$102,$AM4)</f>
        <v>0</v>
      </c>
      <c r="CN4" s="8">
        <f t="shared" ref="CN4:CN67" si="35">SMALL(CE$3:CE$102,$AM4)</f>
        <v>0</v>
      </c>
      <c r="CO4" s="8">
        <f t="shared" ref="CO4:CO67" si="36">SMALL(CF$3:CF$102,$AM4)</f>
        <v>0</v>
      </c>
      <c r="CP4" s="8">
        <v>20</v>
      </c>
      <c r="CQ4" s="8">
        <f t="shared" ref="CQ4:CQ67" si="37">INDEX($CI$3:$CI$402,MATCH($CP4,CJ$3:CJ$402,1))-INDEX($CI$3:$CI$402,MATCH(1,CJ$3:CJ$402,1))</f>
        <v>1</v>
      </c>
      <c r="CR4" s="8">
        <f t="shared" ref="CR4:CR67" si="38">INDEX($CI$3:$CI$402,MATCH($CP4,CK$3:CK$402,1))-INDEX($CI$3:$CI$402,MATCH(1,CK$3:CK$402,1))</f>
        <v>0</v>
      </c>
      <c r="CS4" s="8">
        <f t="shared" ref="CS4:CS67" si="39">INDEX($CI$3:$CI$402,MATCH($CP4,CL$3:CL$402,1))-INDEX($CI$3:$CI$402,MATCH(1,CL$3:CL$402,1))</f>
        <v>0</v>
      </c>
      <c r="CT4" s="8">
        <f t="shared" ref="CT4:CT67" si="40">INDEX($CI$3:$CI$402,MATCH($CP4,CM$3:CM$402,1))-INDEX($CI$3:$CI$402,MATCH(1,CM$3:CM$402,1))</f>
        <v>0</v>
      </c>
      <c r="CU4" s="8">
        <f t="shared" ref="CU4:CU67" si="41">INDEX($CI$3:$CI$402,MATCH($CP4,CN$3:CN$402,1))-INDEX($CI$3:$CI$402,MATCH(1,CN$3:CN$402,1))</f>
        <v>0</v>
      </c>
      <c r="CV4" s="8">
        <f t="shared" ref="CV4:CV67" si="42">INDEX($CI$3:$CI$402,MATCH($CP4,CO$3:CO$402,1))-INDEX($CI$3:$CI$402,MATCH(1,CO$3:CO$402,1))</f>
        <v>0</v>
      </c>
      <c r="CW4" s="8">
        <f t="shared" ref="CW4:CW67" si="43">SUM(CQ4:CV4)</f>
        <v>1</v>
      </c>
      <c r="CX4" s="9">
        <f t="shared" ref="CX4:CX67" si="44">CW4/CP4</f>
        <v>0.05</v>
      </c>
    </row>
    <row r="5" spans="1:102" x14ac:dyDescent="0.2">
      <c r="B5" s="11" t="s">
        <v>264</v>
      </c>
      <c r="C5" s="11">
        <v>120</v>
      </c>
      <c r="D5" s="13">
        <f>[1]武将数量星级阶位验证!$D$11*1000000/COUNTIFS(武将标签设计!$C$2:$C$71,1,武将标签设计!$D$2:$D$71,C5)</f>
        <v>2500</v>
      </c>
      <c r="E5" s="18">
        <f>[2]投放验证!$E$4*1000000/COUNTA(兵法标签设计!$B$44:$B$81)</f>
        <v>3157.8947368421054</v>
      </c>
      <c r="G5" s="67">
        <v>3</v>
      </c>
      <c r="H5" s="11" t="s">
        <v>77</v>
      </c>
      <c r="I5" s="11" t="s">
        <v>232</v>
      </c>
      <c r="J5" s="11" t="s">
        <v>95</v>
      </c>
      <c r="K5" s="11" t="s">
        <v>117</v>
      </c>
      <c r="L5" s="11" t="s">
        <v>260</v>
      </c>
      <c r="M5" s="15">
        <f>IFERROR(COUNTIF(武将标签设计!$G$2:$U$71,G5),"")</f>
        <v>30</v>
      </c>
      <c r="N5" s="16">
        <f>IFERROR(COUNTIFS(武将标签设计!$C$2:$C$111,1,INDEX(武将标签设计!$G$2:$U$111,,MATCH(J5,武将标签设计!$G$1:$U$1,0)),G5),"")</f>
        <v>26</v>
      </c>
      <c r="O5" s="11">
        <v>5</v>
      </c>
      <c r="P5" s="11">
        <v>5</v>
      </c>
      <c r="Q5" s="11">
        <v>5</v>
      </c>
      <c r="R5" s="11">
        <v>6</v>
      </c>
      <c r="S5" s="11">
        <v>6</v>
      </c>
      <c r="T5" s="11">
        <v>6</v>
      </c>
      <c r="U5" s="16">
        <v>1</v>
      </c>
      <c r="V5" s="16">
        <v>2</v>
      </c>
      <c r="W5" s="16">
        <v>3</v>
      </c>
      <c r="X5" s="16">
        <v>4</v>
      </c>
      <c r="Y5" s="16">
        <v>5</v>
      </c>
      <c r="Z5" s="16">
        <v>6</v>
      </c>
      <c r="AA5" s="17">
        <f t="shared" si="9"/>
        <v>0.19230769230769232</v>
      </c>
      <c r="AB5" s="16">
        <f>IFERROR(COUNTIFS(武将标签设计!$C$2:$C$111,1,INDEX(武将标签设计!$G$2:$U$111,,MATCH(J5,武将标签设计!$G$1:$U$1,0)),G5,武将标签设计!$D$2:$D$111,100),"")</f>
        <v>0</v>
      </c>
      <c r="AC5" s="16">
        <f>IFERROR(COUNTIFS(武将标签设计!$C$2:$C$111,1,INDEX(武将标签设计!$G$2:$U$111,,MATCH(J5,武将标签设计!$G$1:$U$1,0)),G5,武将标签设计!$D$2:$D$111,110),"")</f>
        <v>1</v>
      </c>
      <c r="AD5" s="16">
        <f>IFERROR(COUNTIFS(武将标签设计!$C$2:$C$111,1,INDEX(武将标签设计!$G$2:$U$111,,MATCH(J5,武将标签设计!$G$1:$U$1,0)),G5,武将标签设计!$D$2:$D$111,120),"")</f>
        <v>10</v>
      </c>
      <c r="AE5" s="16">
        <f>IFERROR(COUNTIFS(武将标签设计!$C$2:$C$111,1,INDEX(武将标签设计!$G$2:$U$111,,MATCH(J5,武将标签设计!$G$1:$U$1,0)),G5,武将标签设计!$D$2:$D$111,130),"")</f>
        <v>14</v>
      </c>
      <c r="AF5" s="16">
        <f t="shared" ref="AF5:AF67" si="45">IFERROR(ROUND(IF(O5-$AB5&lt;=0,$C$8/(COMBIN($AB5,O5)/PERMUT($AB5,O5)*$AB5*$D$3),IF(O5-$AB5-$AC5&lt;=0,MAX(IFERROR($C$8/(COMBIN($AB5,$AB5)/PERMUT($AB5,$AB5)*$AB5*$D$3),0),$C$8/(COMBIN($AC5,O5-$AB5)/PERMUT($AC5,O5-$AB5)*$AC5*$D$4)),IF(O5-$AB5-$AC5-$AD5&lt;=0,MAX(IFERROR($C$8/(COMBIN($AB5,$AB5)/PERMUT($AB5,$AB5)*$AB5*$D$3),0),IFERROR($C$8/(COMBIN($AC5,$AC5)/PERMUT($AC5,$AC5)*$AC5*$D$4),0),$C$8/(COMBIN($AD5,O5-$AB5-$AC5)/PERMUT($AD5,O5-$AB5-$AC5)*$AD5*$D$5)),0))),0),0)*U5*AF$1</f>
        <v>480</v>
      </c>
      <c r="AG5" s="16">
        <f t="shared" si="10"/>
        <v>1152</v>
      </c>
      <c r="AH5" s="16">
        <f t="shared" si="11"/>
        <v>2015.9999999999998</v>
      </c>
      <c r="AI5" s="16">
        <f t="shared" ref="AI5:AI68" si="46">IFERROR(ROUND(IF(R5-$AB5&lt;=0,$C$8/(COMBIN($AB5,R5)/PERMUT($AB5,R5)*$AB5*$D$3),IF(R5-$AB5-$AC5&lt;=0,MAX(IFERROR($C$8/(COMBIN($AB5,$AB5)/PERMUT($AB5,$AB5)*$AB5*$D$3),0),$C$8/(COMBIN($AC5,R5-$AB5)/PERMUT($AC5,R5-$AB5)*$AC5*$D$4)),IF(R5-$AB5-$AC5-$AD5&lt;=0,MAX(IFERROR($C$8/(COMBIN($AB5,$AB5)/PERMUT($AB5,$AB5)*$AB5*$D$3),0),IFERROR($C$8/(COMBIN($AC5,$AC5)/PERMUT($AC5,$AC5)*$AC5*$D$4),0),$C$8/(COMBIN($AD5,R5-$AB5-$AC5)/PERMUT($AD5,R5-$AB5-$AC5)*$AD5*$D$5)),0))),0),0)*X5*AI$1</f>
        <v>15360</v>
      </c>
      <c r="AJ5" s="16">
        <f t="shared" si="1"/>
        <v>21600</v>
      </c>
      <c r="AK5" s="16">
        <f t="shared" si="2"/>
        <v>28800</v>
      </c>
      <c r="AM5" s="8">
        <v>3</v>
      </c>
      <c r="AN5" s="8">
        <f t="shared" si="12"/>
        <v>0</v>
      </c>
      <c r="AO5" s="8">
        <f t="shared" si="13"/>
        <v>0</v>
      </c>
      <c r="AP5" s="8">
        <f t="shared" si="14"/>
        <v>0</v>
      </c>
      <c r="AQ5" s="8">
        <f t="shared" si="15"/>
        <v>0</v>
      </c>
      <c r="AR5" s="8">
        <f t="shared" si="16"/>
        <v>0</v>
      </c>
      <c r="AS5" s="8">
        <f t="shared" si="17"/>
        <v>0</v>
      </c>
      <c r="AT5" s="8">
        <v>30</v>
      </c>
      <c r="AU5" s="8">
        <f t="shared" si="18"/>
        <v>0</v>
      </c>
      <c r="AV5" s="8">
        <f t="shared" si="19"/>
        <v>0</v>
      </c>
      <c r="AW5" s="8">
        <f t="shared" si="20"/>
        <v>0</v>
      </c>
      <c r="AX5" s="8">
        <f t="shared" si="21"/>
        <v>0</v>
      </c>
      <c r="AY5" s="8">
        <f t="shared" si="22"/>
        <v>0</v>
      </c>
      <c r="AZ5" s="8">
        <f t="shared" si="23"/>
        <v>0</v>
      </c>
      <c r="BA5" s="8">
        <f t="shared" si="24"/>
        <v>0</v>
      </c>
      <c r="BB5" s="9">
        <f t="shared" si="25"/>
        <v>0</v>
      </c>
      <c r="BE5" s="11">
        <v>103</v>
      </c>
      <c r="BF5" s="57" t="s">
        <v>375</v>
      </c>
      <c r="BG5" s="57" t="s">
        <v>206</v>
      </c>
      <c r="BH5" s="57" t="s">
        <v>194</v>
      </c>
      <c r="BI5" s="63">
        <v>0</v>
      </c>
      <c r="BJ5" s="64">
        <v>7</v>
      </c>
      <c r="BK5" s="64">
        <v>7</v>
      </c>
      <c r="BL5" s="64">
        <v>7</v>
      </c>
      <c r="BM5" s="64">
        <v>7</v>
      </c>
      <c r="BN5" s="64">
        <v>7</v>
      </c>
      <c r="BO5" s="64">
        <v>7</v>
      </c>
      <c r="BP5" s="16">
        <v>2</v>
      </c>
      <c r="BQ5" s="16">
        <v>3</v>
      </c>
      <c r="BR5" s="16">
        <v>4</v>
      </c>
      <c r="BS5" s="16">
        <v>5</v>
      </c>
      <c r="BT5" s="16">
        <v>6</v>
      </c>
      <c r="BU5" s="16">
        <v>7</v>
      </c>
      <c r="BV5" s="17">
        <f t="shared" si="26"/>
        <v>0</v>
      </c>
      <c r="BW5" s="58">
        <v>0</v>
      </c>
      <c r="BX5" s="58">
        <v>0</v>
      </c>
      <c r="BY5" s="58">
        <v>0</v>
      </c>
      <c r="BZ5" s="58">
        <v>0</v>
      </c>
      <c r="CA5" s="15">
        <f t="shared" si="27"/>
        <v>0</v>
      </c>
      <c r="CB5" s="15">
        <f t="shared" si="28"/>
        <v>0</v>
      </c>
      <c r="CC5" s="15">
        <f t="shared" si="29"/>
        <v>0</v>
      </c>
      <c r="CD5" s="15">
        <f t="shared" si="30"/>
        <v>0</v>
      </c>
      <c r="CE5" s="15">
        <f t="shared" si="5"/>
        <v>0</v>
      </c>
      <c r="CF5" s="15">
        <f t="shared" si="6"/>
        <v>0</v>
      </c>
      <c r="CI5" s="8">
        <v>3</v>
      </c>
      <c r="CJ5" s="8">
        <f t="shared" si="31"/>
        <v>0</v>
      </c>
      <c r="CK5" s="8">
        <f t="shared" si="32"/>
        <v>0</v>
      </c>
      <c r="CL5" s="8">
        <f t="shared" si="33"/>
        <v>0</v>
      </c>
      <c r="CM5" s="8">
        <f t="shared" si="34"/>
        <v>0</v>
      </c>
      <c r="CN5" s="8">
        <f t="shared" si="35"/>
        <v>0</v>
      </c>
      <c r="CO5" s="8">
        <f t="shared" si="36"/>
        <v>0</v>
      </c>
      <c r="CP5" s="8">
        <v>30</v>
      </c>
      <c r="CQ5" s="8">
        <f t="shared" si="37"/>
        <v>4</v>
      </c>
      <c r="CR5" s="8">
        <f t="shared" si="38"/>
        <v>0</v>
      </c>
      <c r="CS5" s="8">
        <f t="shared" si="39"/>
        <v>0</v>
      </c>
      <c r="CT5" s="8">
        <f t="shared" si="40"/>
        <v>0</v>
      </c>
      <c r="CU5" s="8">
        <f t="shared" si="41"/>
        <v>0</v>
      </c>
      <c r="CV5" s="8">
        <f t="shared" si="42"/>
        <v>0</v>
      </c>
      <c r="CW5" s="8">
        <f t="shared" si="43"/>
        <v>4</v>
      </c>
      <c r="CX5" s="9">
        <f t="shared" si="44"/>
        <v>0.13333333333333333</v>
      </c>
    </row>
    <row r="6" spans="1:102" x14ac:dyDescent="0.2">
      <c r="B6" s="11" t="s">
        <v>265</v>
      </c>
      <c r="C6" s="11">
        <v>130</v>
      </c>
      <c r="D6" s="13">
        <f>[1]武将数量星级阶位验证!$E$11*1000000/COUNTIFS(武将标签设计!$C$2:$C$71,1,武将标签设计!$D$2:$D$71,C6)</f>
        <v>0</v>
      </c>
      <c r="E6" s="19">
        <f>[2]投放验证!$F$4*1000000/COUNTA(兵法标签设计!$B$90:$B$109)</f>
        <v>0</v>
      </c>
      <c r="G6" s="11">
        <v>4</v>
      </c>
      <c r="H6" s="57" t="s">
        <v>78</v>
      </c>
      <c r="I6" s="57" t="s">
        <v>233</v>
      </c>
      <c r="J6" s="57" t="s">
        <v>97</v>
      </c>
      <c r="K6" s="57" t="s">
        <v>122</v>
      </c>
      <c r="L6" s="11"/>
      <c r="M6" s="15">
        <f>IFERROR(COUNTIF(武将标签设计!$G$2:$U$71,G6),"")</f>
        <v>5</v>
      </c>
      <c r="N6" s="58">
        <v>0</v>
      </c>
      <c r="O6" s="11">
        <v>1</v>
      </c>
      <c r="P6" s="11">
        <v>1</v>
      </c>
      <c r="Q6" s="11">
        <v>1</v>
      </c>
      <c r="R6" s="11">
        <v>1</v>
      </c>
      <c r="S6" s="11">
        <v>1</v>
      </c>
      <c r="T6" s="11">
        <v>1</v>
      </c>
      <c r="U6" s="16">
        <v>1</v>
      </c>
      <c r="V6" s="16">
        <v>2</v>
      </c>
      <c r="W6" s="16">
        <v>3</v>
      </c>
      <c r="X6" s="16">
        <v>4</v>
      </c>
      <c r="Y6" s="16">
        <v>5</v>
      </c>
      <c r="Z6" s="16">
        <v>6</v>
      </c>
      <c r="AA6" s="17">
        <f t="shared" si="9"/>
        <v>0</v>
      </c>
      <c r="AB6" s="58">
        <v>0</v>
      </c>
      <c r="AC6" s="58">
        <v>0</v>
      </c>
      <c r="AD6" s="58">
        <v>0</v>
      </c>
      <c r="AE6" s="58">
        <v>0</v>
      </c>
      <c r="AF6" s="16">
        <f t="shared" si="45"/>
        <v>0</v>
      </c>
      <c r="AG6" s="16">
        <f t="shared" si="10"/>
        <v>0</v>
      </c>
      <c r="AH6" s="16">
        <f t="shared" si="11"/>
        <v>0</v>
      </c>
      <c r="AI6" s="16">
        <f t="shared" si="46"/>
        <v>0</v>
      </c>
      <c r="AJ6" s="16">
        <f t="shared" si="1"/>
        <v>0</v>
      </c>
      <c r="AK6" s="16">
        <f t="shared" si="2"/>
        <v>0</v>
      </c>
      <c r="AM6" s="8">
        <v>4</v>
      </c>
      <c r="AN6" s="8">
        <f t="shared" si="12"/>
        <v>0</v>
      </c>
      <c r="AO6" s="8">
        <f t="shared" si="13"/>
        <v>0</v>
      </c>
      <c r="AP6" s="8">
        <f t="shared" si="14"/>
        <v>0</v>
      </c>
      <c r="AQ6" s="8">
        <f t="shared" si="15"/>
        <v>0</v>
      </c>
      <c r="AR6" s="8">
        <f t="shared" si="16"/>
        <v>0</v>
      </c>
      <c r="AS6" s="8">
        <f t="shared" si="17"/>
        <v>0</v>
      </c>
      <c r="AT6" s="8">
        <v>40</v>
      </c>
      <c r="AU6" s="8">
        <f t="shared" si="18"/>
        <v>0</v>
      </c>
      <c r="AV6" s="8">
        <f t="shared" si="19"/>
        <v>0</v>
      </c>
      <c r="AW6" s="8">
        <f t="shared" si="20"/>
        <v>0</v>
      </c>
      <c r="AX6" s="8">
        <f t="shared" si="21"/>
        <v>0</v>
      </c>
      <c r="AY6" s="8">
        <f t="shared" si="22"/>
        <v>0</v>
      </c>
      <c r="AZ6" s="8">
        <f t="shared" si="23"/>
        <v>0</v>
      </c>
      <c r="BA6" s="8">
        <f t="shared" si="24"/>
        <v>0</v>
      </c>
      <c r="BB6" s="9">
        <f t="shared" si="25"/>
        <v>0</v>
      </c>
      <c r="BE6" s="11">
        <v>104</v>
      </c>
      <c r="BF6" s="11" t="s">
        <v>376</v>
      </c>
      <c r="BG6" s="11" t="s">
        <v>207</v>
      </c>
      <c r="BH6" s="11" t="s">
        <v>196</v>
      </c>
      <c r="BI6" s="15">
        <f>IFERROR(COUNTIFS(INDEX(兵法标签设计!$F$2:$T$125,,MATCH(BG6,兵法标签设计!$F$1:$T$1,0)),BE6),"")</f>
        <v>21</v>
      </c>
      <c r="BJ6" s="64">
        <v>4</v>
      </c>
      <c r="BK6" s="64">
        <v>4</v>
      </c>
      <c r="BL6" s="64">
        <v>4</v>
      </c>
      <c r="BM6" s="64">
        <v>5</v>
      </c>
      <c r="BN6" s="64">
        <v>5</v>
      </c>
      <c r="BO6" s="64">
        <v>5</v>
      </c>
      <c r="BP6" s="16">
        <v>2</v>
      </c>
      <c r="BQ6" s="16">
        <v>3</v>
      </c>
      <c r="BR6" s="16">
        <v>4</v>
      </c>
      <c r="BS6" s="16">
        <v>5</v>
      </c>
      <c r="BT6" s="16">
        <v>6</v>
      </c>
      <c r="BU6" s="16">
        <v>7</v>
      </c>
      <c r="BV6" s="17">
        <f t="shared" si="26"/>
        <v>0.19047619047619047</v>
      </c>
      <c r="BW6" s="16">
        <f>IFERROR(COUNTIFS(INDEX(兵法标签设计!$F$2:$T$125,,MATCH(BG6,兵法标签设计!$F$1:$T$1,0)),BE6,兵法标签设计!$C$2:$C$125,1),"")</f>
        <v>1</v>
      </c>
      <c r="BX6" s="16">
        <f>IFERROR(COUNTIFS(INDEX(兵法标签设计!$F$2:$T$125,,MATCH(BG6,兵法标签设计!$F$1:$T$1,0)),BE6,兵法标签设计!$C$2:$C$125,2),"")</f>
        <v>4</v>
      </c>
      <c r="BY6" s="16">
        <f>IFERROR(COUNTIFS(INDEX(兵法标签设计!$F$2:$T$125,,MATCH(BG6,兵法标签设计!$F$1:$T$1,0)),BE6,兵法标签设计!$C$2:$C$125,3),"")</f>
        <v>16</v>
      </c>
      <c r="BZ6" s="16">
        <f>IFERROR(COUNTIFS(INDEX(兵法标签设计!$F$2:$T$125,,MATCH(BG6,兵法标签设计!$F$1:$T$1,0)),BE6,兵法标签设计!$C$2:$C$125,4),"")</f>
        <v>0</v>
      </c>
      <c r="CA6" s="15">
        <f t="shared" si="27"/>
        <v>37.5</v>
      </c>
      <c r="CB6" s="15">
        <f t="shared" si="28"/>
        <v>90</v>
      </c>
      <c r="CC6" s="15">
        <f t="shared" si="29"/>
        <v>210</v>
      </c>
      <c r="CD6" s="15">
        <f t="shared" si="30"/>
        <v>1920</v>
      </c>
      <c r="CE6" s="15">
        <f t="shared" si="5"/>
        <v>4320</v>
      </c>
      <c r="CF6" s="15">
        <f t="shared" si="6"/>
        <v>9600</v>
      </c>
      <c r="CI6" s="8">
        <v>4</v>
      </c>
      <c r="CJ6" s="8">
        <f t="shared" si="31"/>
        <v>0</v>
      </c>
      <c r="CK6" s="8">
        <f t="shared" si="32"/>
        <v>0</v>
      </c>
      <c r="CL6" s="8">
        <f t="shared" si="33"/>
        <v>0</v>
      </c>
      <c r="CM6" s="8">
        <f t="shared" si="34"/>
        <v>0</v>
      </c>
      <c r="CN6" s="8">
        <f t="shared" si="35"/>
        <v>0</v>
      </c>
      <c r="CO6" s="8">
        <f t="shared" si="36"/>
        <v>0</v>
      </c>
      <c r="CP6" s="8">
        <v>40</v>
      </c>
      <c r="CQ6" s="8">
        <f t="shared" si="37"/>
        <v>5</v>
      </c>
      <c r="CR6" s="8">
        <f t="shared" si="38"/>
        <v>0</v>
      </c>
      <c r="CS6" s="8">
        <f t="shared" si="39"/>
        <v>0</v>
      </c>
      <c r="CT6" s="8">
        <f t="shared" si="40"/>
        <v>0</v>
      </c>
      <c r="CU6" s="8">
        <f t="shared" si="41"/>
        <v>0</v>
      </c>
      <c r="CV6" s="8">
        <f t="shared" si="42"/>
        <v>0</v>
      </c>
      <c r="CW6" s="8">
        <f t="shared" si="43"/>
        <v>5</v>
      </c>
      <c r="CX6" s="9">
        <f t="shared" si="44"/>
        <v>0.125</v>
      </c>
    </row>
    <row r="7" spans="1:102" x14ac:dyDescent="0.2">
      <c r="B7" s="11"/>
      <c r="C7" s="11"/>
      <c r="D7" s="11"/>
      <c r="E7" s="11"/>
      <c r="G7" s="11">
        <v>5</v>
      </c>
      <c r="H7" s="57" t="s">
        <v>79</v>
      </c>
      <c r="I7" s="57" t="s">
        <v>234</v>
      </c>
      <c r="J7" s="57" t="s">
        <v>97</v>
      </c>
      <c r="K7" s="57" t="s">
        <v>121</v>
      </c>
      <c r="L7" s="11"/>
      <c r="M7" s="15">
        <f>IFERROR(COUNTIF(武将标签设计!$G$2:$U$71,G7),"")</f>
        <v>5</v>
      </c>
      <c r="N7" s="58">
        <v>0</v>
      </c>
      <c r="O7" s="11">
        <v>1</v>
      </c>
      <c r="P7" s="11">
        <v>1</v>
      </c>
      <c r="Q7" s="11">
        <v>1</v>
      </c>
      <c r="R7" s="11">
        <v>1</v>
      </c>
      <c r="S7" s="11">
        <v>1</v>
      </c>
      <c r="T7" s="11">
        <v>1</v>
      </c>
      <c r="U7" s="16">
        <v>1</v>
      </c>
      <c r="V7" s="16">
        <v>2</v>
      </c>
      <c r="W7" s="16">
        <v>3</v>
      </c>
      <c r="X7" s="16">
        <v>4</v>
      </c>
      <c r="Y7" s="16">
        <v>5</v>
      </c>
      <c r="Z7" s="16">
        <v>6</v>
      </c>
      <c r="AA7" s="17">
        <f t="shared" si="9"/>
        <v>0</v>
      </c>
      <c r="AB7" s="58">
        <v>0</v>
      </c>
      <c r="AC7" s="58">
        <v>0</v>
      </c>
      <c r="AD7" s="58">
        <v>0</v>
      </c>
      <c r="AE7" s="58">
        <v>0</v>
      </c>
      <c r="AF7" s="16">
        <f t="shared" si="45"/>
        <v>0</v>
      </c>
      <c r="AG7" s="16">
        <f t="shared" si="10"/>
        <v>0</v>
      </c>
      <c r="AH7" s="16">
        <f t="shared" si="11"/>
        <v>0</v>
      </c>
      <c r="AI7" s="16">
        <f t="shared" si="46"/>
        <v>0</v>
      </c>
      <c r="AJ7" s="16">
        <f t="shared" si="1"/>
        <v>0</v>
      </c>
      <c r="AK7" s="16">
        <f t="shared" si="2"/>
        <v>0</v>
      </c>
      <c r="AM7" s="8">
        <v>5</v>
      </c>
      <c r="AN7" s="8">
        <f t="shared" si="12"/>
        <v>0</v>
      </c>
      <c r="AO7" s="8">
        <f t="shared" si="13"/>
        <v>0</v>
      </c>
      <c r="AP7" s="8">
        <f t="shared" si="14"/>
        <v>0</v>
      </c>
      <c r="AQ7" s="8">
        <f t="shared" si="15"/>
        <v>0</v>
      </c>
      <c r="AR7" s="8">
        <f t="shared" si="16"/>
        <v>0</v>
      </c>
      <c r="AS7" s="8">
        <f t="shared" si="17"/>
        <v>0</v>
      </c>
      <c r="AT7" s="8">
        <v>50</v>
      </c>
      <c r="AU7" s="8">
        <f t="shared" si="18"/>
        <v>2</v>
      </c>
      <c r="AV7" s="8">
        <f t="shared" si="19"/>
        <v>0</v>
      </c>
      <c r="AW7" s="8">
        <f t="shared" si="20"/>
        <v>0</v>
      </c>
      <c r="AX7" s="8">
        <f t="shared" si="21"/>
        <v>0</v>
      </c>
      <c r="AY7" s="8">
        <f t="shared" si="22"/>
        <v>0</v>
      </c>
      <c r="AZ7" s="8">
        <f t="shared" si="23"/>
        <v>0</v>
      </c>
      <c r="BA7" s="8">
        <f t="shared" si="24"/>
        <v>2</v>
      </c>
      <c r="BB7" s="9">
        <f t="shared" si="25"/>
        <v>0.04</v>
      </c>
      <c r="BE7" s="11">
        <v>105</v>
      </c>
      <c r="BF7" s="11" t="s">
        <v>377</v>
      </c>
      <c r="BG7" s="11" t="s">
        <v>207</v>
      </c>
      <c r="BH7" s="11" t="s">
        <v>195</v>
      </c>
      <c r="BI7" s="15">
        <f>IFERROR(COUNTIFS(INDEX(兵法标签设计!$F$2:$T$125,,MATCH(BG7,兵法标签设计!$F$1:$T$1,0)),BE7),"")</f>
        <v>10</v>
      </c>
      <c r="BJ7" s="64">
        <v>1</v>
      </c>
      <c r="BK7" s="64">
        <v>1</v>
      </c>
      <c r="BL7" s="64">
        <v>1</v>
      </c>
      <c r="BM7" s="64">
        <v>2</v>
      </c>
      <c r="BN7" s="64">
        <v>2</v>
      </c>
      <c r="BO7" s="64">
        <v>2</v>
      </c>
      <c r="BP7" s="16">
        <v>2</v>
      </c>
      <c r="BQ7" s="16">
        <v>3</v>
      </c>
      <c r="BR7" s="16">
        <v>4</v>
      </c>
      <c r="BS7" s="16">
        <v>5</v>
      </c>
      <c r="BT7" s="16">
        <v>6</v>
      </c>
      <c r="BU7" s="16">
        <v>7</v>
      </c>
      <c r="BV7" s="17">
        <f t="shared" si="26"/>
        <v>0.1</v>
      </c>
      <c r="BW7" s="16">
        <f>IFERROR(COUNTIFS(INDEX(兵法标签设计!$F$2:$T$125,,MATCH(BG7,兵法标签设计!$F$1:$T$1,0)),BE7,兵法标签设计!$C$2:$C$125,1),"")</f>
        <v>0</v>
      </c>
      <c r="BX7" s="16">
        <f>IFERROR(COUNTIFS(INDEX(兵法标签设计!$F$2:$T$125,,MATCH(BG7,兵法标签设计!$F$1:$T$1,0)),BE7,兵法标签设计!$C$2:$C$125,2),"")</f>
        <v>1</v>
      </c>
      <c r="BY7" s="16">
        <f>IFERROR(COUNTIFS(INDEX(兵法标签设计!$F$2:$T$125,,MATCH(BG7,兵法标签设计!$F$1:$T$1,0)),BE7,兵法标签设计!$C$2:$C$125,3),"")</f>
        <v>9</v>
      </c>
      <c r="BZ7" s="16">
        <f>IFERROR(COUNTIFS(INDEX(兵法标签设计!$F$2:$T$125,,MATCH(BG7,兵法标签设计!$F$1:$T$1,0)),BE7,兵法标签设计!$C$2:$C$125,4),"")</f>
        <v>0</v>
      </c>
      <c r="CA7" s="15">
        <f t="shared" si="27"/>
        <v>25</v>
      </c>
      <c r="CB7" s="15">
        <f t="shared" si="28"/>
        <v>60</v>
      </c>
      <c r="CC7" s="15">
        <f t="shared" si="29"/>
        <v>140</v>
      </c>
      <c r="CD7" s="15">
        <f t="shared" si="30"/>
        <v>320</v>
      </c>
      <c r="CE7" s="15">
        <f t="shared" si="5"/>
        <v>720</v>
      </c>
      <c r="CF7" s="15">
        <f t="shared" si="6"/>
        <v>1600</v>
      </c>
      <c r="CI7" s="8">
        <v>5</v>
      </c>
      <c r="CJ7" s="8">
        <f t="shared" si="31"/>
        <v>0</v>
      </c>
      <c r="CK7" s="8">
        <f t="shared" si="32"/>
        <v>0</v>
      </c>
      <c r="CL7" s="8">
        <f t="shared" si="33"/>
        <v>0</v>
      </c>
      <c r="CM7" s="8">
        <f t="shared" si="34"/>
        <v>0</v>
      </c>
      <c r="CN7" s="8">
        <f t="shared" si="35"/>
        <v>0</v>
      </c>
      <c r="CO7" s="8">
        <f t="shared" si="36"/>
        <v>0</v>
      </c>
      <c r="CP7" s="8">
        <v>50</v>
      </c>
      <c r="CQ7" s="8">
        <f t="shared" si="37"/>
        <v>5</v>
      </c>
      <c r="CR7" s="8">
        <f t="shared" si="38"/>
        <v>1</v>
      </c>
      <c r="CS7" s="8">
        <f t="shared" si="39"/>
        <v>0</v>
      </c>
      <c r="CT7" s="8">
        <f t="shared" si="40"/>
        <v>0</v>
      </c>
      <c r="CU7" s="8">
        <f t="shared" si="41"/>
        <v>0</v>
      </c>
      <c r="CV7" s="8">
        <f t="shared" si="42"/>
        <v>0</v>
      </c>
      <c r="CW7" s="8">
        <f t="shared" si="43"/>
        <v>6</v>
      </c>
      <c r="CX7" s="9">
        <f t="shared" si="44"/>
        <v>0.12</v>
      </c>
    </row>
    <row r="8" spans="1:102" x14ac:dyDescent="0.2">
      <c r="B8" s="11" t="s">
        <v>267</v>
      </c>
      <c r="C8" s="75">
        <v>1000000</v>
      </c>
      <c r="D8" s="75"/>
      <c r="E8" s="75"/>
      <c r="G8" s="11">
        <v>6</v>
      </c>
      <c r="H8" s="57" t="s">
        <v>80</v>
      </c>
      <c r="I8" s="57" t="s">
        <v>235</v>
      </c>
      <c r="J8" s="57" t="s">
        <v>97</v>
      </c>
      <c r="K8" s="57" t="s">
        <v>120</v>
      </c>
      <c r="L8" s="11"/>
      <c r="M8" s="15">
        <f>IFERROR(COUNTIF(武将标签设计!$G$2:$U$71,G8),"")</f>
        <v>12</v>
      </c>
      <c r="N8" s="58">
        <v>0</v>
      </c>
      <c r="O8" s="11">
        <v>1</v>
      </c>
      <c r="P8" s="11">
        <v>1</v>
      </c>
      <c r="Q8" s="11">
        <v>1</v>
      </c>
      <c r="R8" s="11">
        <v>1</v>
      </c>
      <c r="S8" s="11">
        <v>1</v>
      </c>
      <c r="T8" s="11">
        <v>1</v>
      </c>
      <c r="U8" s="16">
        <v>1</v>
      </c>
      <c r="V8" s="16">
        <v>2</v>
      </c>
      <c r="W8" s="16">
        <v>3</v>
      </c>
      <c r="X8" s="16">
        <v>4</v>
      </c>
      <c r="Y8" s="16">
        <v>5</v>
      </c>
      <c r="Z8" s="16">
        <v>6</v>
      </c>
      <c r="AA8" s="17">
        <f t="shared" si="9"/>
        <v>0</v>
      </c>
      <c r="AB8" s="58">
        <v>0</v>
      </c>
      <c r="AC8" s="58">
        <v>0</v>
      </c>
      <c r="AD8" s="58">
        <v>0</v>
      </c>
      <c r="AE8" s="58">
        <v>0</v>
      </c>
      <c r="AF8" s="16">
        <f t="shared" si="45"/>
        <v>0</v>
      </c>
      <c r="AG8" s="16">
        <f t="shared" si="10"/>
        <v>0</v>
      </c>
      <c r="AH8" s="16">
        <f t="shared" si="11"/>
        <v>0</v>
      </c>
      <c r="AI8" s="16">
        <f t="shared" si="46"/>
        <v>0</v>
      </c>
      <c r="AJ8" s="16">
        <f t="shared" si="1"/>
        <v>0</v>
      </c>
      <c r="AK8" s="16">
        <f t="shared" si="2"/>
        <v>0</v>
      </c>
      <c r="AM8" s="8">
        <v>6</v>
      </c>
      <c r="AN8" s="8">
        <f t="shared" si="12"/>
        <v>0</v>
      </c>
      <c r="AO8" s="8">
        <f t="shared" si="13"/>
        <v>0</v>
      </c>
      <c r="AP8" s="8">
        <f t="shared" si="14"/>
        <v>0</v>
      </c>
      <c r="AQ8" s="8">
        <f t="shared" si="15"/>
        <v>0</v>
      </c>
      <c r="AR8" s="8">
        <f t="shared" si="16"/>
        <v>0</v>
      </c>
      <c r="AS8" s="8">
        <f t="shared" si="17"/>
        <v>0</v>
      </c>
      <c r="AT8" s="8">
        <v>60</v>
      </c>
      <c r="AU8" s="8">
        <f t="shared" si="18"/>
        <v>3</v>
      </c>
      <c r="AV8" s="8">
        <f t="shared" si="19"/>
        <v>0</v>
      </c>
      <c r="AW8" s="8">
        <f t="shared" si="20"/>
        <v>0</v>
      </c>
      <c r="AX8" s="8">
        <f t="shared" si="21"/>
        <v>0</v>
      </c>
      <c r="AY8" s="8">
        <f t="shared" si="22"/>
        <v>0</v>
      </c>
      <c r="AZ8" s="8">
        <f t="shared" si="23"/>
        <v>0</v>
      </c>
      <c r="BA8" s="8">
        <f t="shared" si="24"/>
        <v>3</v>
      </c>
      <c r="BB8" s="9">
        <f t="shared" si="25"/>
        <v>0.05</v>
      </c>
      <c r="BE8" s="11">
        <v>106</v>
      </c>
      <c r="BF8" s="11" t="s">
        <v>378</v>
      </c>
      <c r="BG8" s="11" t="s">
        <v>207</v>
      </c>
      <c r="BH8" s="11" t="s">
        <v>197</v>
      </c>
      <c r="BI8" s="15">
        <f>IFERROR(COUNTIFS(INDEX(兵法标签设计!$F$2:$T$125,,MATCH(BG8,兵法标签设计!$F$1:$T$1,0)),BE8),"")</f>
        <v>12</v>
      </c>
      <c r="BJ8" s="64">
        <v>2</v>
      </c>
      <c r="BK8" s="64">
        <v>2</v>
      </c>
      <c r="BL8" s="64">
        <v>2</v>
      </c>
      <c r="BM8" s="64">
        <v>3</v>
      </c>
      <c r="BN8" s="64">
        <v>3</v>
      </c>
      <c r="BO8" s="64">
        <v>3</v>
      </c>
      <c r="BP8" s="16">
        <v>2</v>
      </c>
      <c r="BQ8" s="16">
        <v>3</v>
      </c>
      <c r="BR8" s="16">
        <v>4</v>
      </c>
      <c r="BS8" s="16">
        <v>5</v>
      </c>
      <c r="BT8" s="16">
        <v>6</v>
      </c>
      <c r="BU8" s="16">
        <v>7</v>
      </c>
      <c r="BV8" s="17">
        <f t="shared" si="26"/>
        <v>0.16666666666666666</v>
      </c>
      <c r="BW8" s="16">
        <f>IFERROR(COUNTIFS(INDEX(兵法标签设计!$F$2:$T$125,,MATCH(BG8,兵法标签设计!$F$1:$T$1,0)),BE8,兵法标签设计!$C$2:$C$125,1),"")</f>
        <v>0</v>
      </c>
      <c r="BX8" s="16">
        <f>IFERROR(COUNTIFS(INDEX(兵法标签设计!$F$2:$T$125,,MATCH(BG8,兵法标签设计!$F$1:$T$1,0)),BE8,兵法标签设计!$C$2:$C$125,2),"")</f>
        <v>2</v>
      </c>
      <c r="BY8" s="16">
        <f>IFERROR(COUNTIFS(INDEX(兵法标签设计!$F$2:$T$125,,MATCH(BG8,兵法标签设计!$F$1:$T$1,0)),BE8,兵法标签设计!$C$2:$C$125,3),"")</f>
        <v>10</v>
      </c>
      <c r="BZ8" s="16">
        <f>IFERROR(COUNTIFS(INDEX(兵法标签设计!$F$2:$T$125,,MATCH(BG8,兵法标签设计!$F$1:$T$1,0)),BE8,兵法标签设计!$C$2:$C$125,4),"")</f>
        <v>0</v>
      </c>
      <c r="CA8" s="15">
        <f t="shared" si="27"/>
        <v>25</v>
      </c>
      <c r="CB8" s="15">
        <f t="shared" si="28"/>
        <v>60</v>
      </c>
      <c r="CC8" s="15">
        <f t="shared" si="29"/>
        <v>140</v>
      </c>
      <c r="CD8" s="15">
        <f t="shared" si="30"/>
        <v>320</v>
      </c>
      <c r="CE8" s="15">
        <f t="shared" si="5"/>
        <v>720</v>
      </c>
      <c r="CF8" s="15">
        <f t="shared" si="6"/>
        <v>1600</v>
      </c>
      <c r="CI8" s="8">
        <v>6</v>
      </c>
      <c r="CJ8" s="8">
        <f t="shared" si="31"/>
        <v>0</v>
      </c>
      <c r="CK8" s="8">
        <f t="shared" si="32"/>
        <v>0</v>
      </c>
      <c r="CL8" s="8">
        <f t="shared" si="33"/>
        <v>0</v>
      </c>
      <c r="CM8" s="8">
        <f t="shared" si="34"/>
        <v>0</v>
      </c>
      <c r="CN8" s="8">
        <f t="shared" si="35"/>
        <v>0</v>
      </c>
      <c r="CO8" s="8">
        <f t="shared" si="36"/>
        <v>0</v>
      </c>
      <c r="CP8" s="8">
        <v>60</v>
      </c>
      <c r="CQ8" s="8">
        <f t="shared" si="37"/>
        <v>5</v>
      </c>
      <c r="CR8" s="8">
        <f t="shared" si="38"/>
        <v>4</v>
      </c>
      <c r="CS8" s="8">
        <f t="shared" si="39"/>
        <v>0</v>
      </c>
      <c r="CT8" s="8">
        <f t="shared" si="40"/>
        <v>0</v>
      </c>
      <c r="CU8" s="8">
        <f t="shared" si="41"/>
        <v>0</v>
      </c>
      <c r="CV8" s="8">
        <f t="shared" si="42"/>
        <v>0</v>
      </c>
      <c r="CW8" s="8">
        <f t="shared" si="43"/>
        <v>9</v>
      </c>
      <c r="CX8" s="9">
        <f t="shared" si="44"/>
        <v>0.15</v>
      </c>
    </row>
    <row r="9" spans="1:102" x14ac:dyDescent="0.2">
      <c r="G9" s="11">
        <v>7</v>
      </c>
      <c r="H9" s="57" t="s">
        <v>81</v>
      </c>
      <c r="I9" s="57" t="s">
        <v>236</v>
      </c>
      <c r="J9" s="57" t="s">
        <v>99</v>
      </c>
      <c r="K9" s="57"/>
      <c r="L9" s="11"/>
      <c r="M9" s="15">
        <f>IFERROR(COUNTIF(武将标签设计!$G$2:$U$71,G9),"")</f>
        <v>62</v>
      </c>
      <c r="N9" s="58">
        <v>0</v>
      </c>
      <c r="O9" s="11"/>
      <c r="P9" s="11"/>
      <c r="Q9" s="11"/>
      <c r="R9" s="11"/>
      <c r="S9" s="11"/>
      <c r="T9" s="11"/>
      <c r="U9" s="16">
        <v>1</v>
      </c>
      <c r="V9" s="16">
        <v>2</v>
      </c>
      <c r="W9" s="16">
        <v>3</v>
      </c>
      <c r="X9" s="16">
        <v>4</v>
      </c>
      <c r="Y9" s="16">
        <v>5</v>
      </c>
      <c r="Z9" s="16">
        <v>6</v>
      </c>
      <c r="AA9" s="17">
        <f t="shared" si="9"/>
        <v>0</v>
      </c>
      <c r="AB9" s="58">
        <v>0</v>
      </c>
      <c r="AC9" s="58">
        <v>0</v>
      </c>
      <c r="AD9" s="58">
        <v>0</v>
      </c>
      <c r="AE9" s="58">
        <v>0</v>
      </c>
      <c r="AF9" s="16">
        <f t="shared" si="45"/>
        <v>0</v>
      </c>
      <c r="AG9" s="16">
        <f t="shared" si="10"/>
        <v>0</v>
      </c>
      <c r="AH9" s="16">
        <f t="shared" si="11"/>
        <v>0</v>
      </c>
      <c r="AI9" s="16">
        <f t="shared" si="46"/>
        <v>0</v>
      </c>
      <c r="AJ9" s="16">
        <f t="shared" si="1"/>
        <v>0</v>
      </c>
      <c r="AK9" s="16">
        <f t="shared" si="2"/>
        <v>0</v>
      </c>
      <c r="AM9" s="8">
        <v>7</v>
      </c>
      <c r="AN9" s="8">
        <f t="shared" si="12"/>
        <v>0</v>
      </c>
      <c r="AO9" s="8">
        <f t="shared" si="13"/>
        <v>0</v>
      </c>
      <c r="AP9" s="8">
        <f t="shared" si="14"/>
        <v>0</v>
      </c>
      <c r="AQ9" s="8">
        <f t="shared" si="15"/>
        <v>0</v>
      </c>
      <c r="AR9" s="8">
        <f t="shared" si="16"/>
        <v>0</v>
      </c>
      <c r="AS9" s="8">
        <f t="shared" si="17"/>
        <v>0</v>
      </c>
      <c r="AT9" s="8">
        <v>70</v>
      </c>
      <c r="AU9" s="8">
        <f t="shared" si="18"/>
        <v>4</v>
      </c>
      <c r="AV9" s="8">
        <f t="shared" si="19"/>
        <v>0</v>
      </c>
      <c r="AW9" s="8">
        <f t="shared" si="20"/>
        <v>0</v>
      </c>
      <c r="AX9" s="8">
        <f t="shared" si="21"/>
        <v>0</v>
      </c>
      <c r="AY9" s="8">
        <f t="shared" si="22"/>
        <v>0</v>
      </c>
      <c r="AZ9" s="8">
        <f t="shared" si="23"/>
        <v>0</v>
      </c>
      <c r="BA9" s="8">
        <f t="shared" si="24"/>
        <v>4</v>
      </c>
      <c r="BB9" s="9">
        <f t="shared" si="25"/>
        <v>5.7142857142857141E-2</v>
      </c>
      <c r="BE9" s="11">
        <v>107</v>
      </c>
      <c r="BF9" s="65" t="s">
        <v>586</v>
      </c>
      <c r="BG9" s="65" t="s">
        <v>213</v>
      </c>
      <c r="BH9" s="65" t="s">
        <v>198</v>
      </c>
      <c r="BI9" s="15">
        <f>IFERROR(COUNTIFS(INDEX(兵法标签设计!$F$2:$T$125,,MATCH(BG9,兵法标签设计!$F$1:$T$1,0)),BE9),"")</f>
        <v>49</v>
      </c>
      <c r="BJ9" s="64">
        <v>5</v>
      </c>
      <c r="BK9" s="64">
        <v>5</v>
      </c>
      <c r="BL9" s="64">
        <v>5</v>
      </c>
      <c r="BM9" s="64">
        <v>6</v>
      </c>
      <c r="BN9" s="64">
        <v>6</v>
      </c>
      <c r="BO9" s="64">
        <v>6</v>
      </c>
      <c r="BP9" s="16">
        <v>2</v>
      </c>
      <c r="BQ9" s="16">
        <v>3</v>
      </c>
      <c r="BR9" s="16">
        <v>4</v>
      </c>
      <c r="BS9" s="16">
        <v>5</v>
      </c>
      <c r="BT9" s="16">
        <v>6</v>
      </c>
      <c r="BU9" s="16">
        <v>7</v>
      </c>
      <c r="BV9" s="17">
        <f t="shared" si="26"/>
        <v>0.10204081632653061</v>
      </c>
      <c r="BW9" s="16">
        <f>IFERROR(COUNTIFS(INDEX(兵法标签设计!$F$2:$T$125,,MATCH(BG9,兵法标签设计!$F$1:$T$1,0)),BE9,兵法标签设计!$C$2:$C$125,1),"")</f>
        <v>2</v>
      </c>
      <c r="BX9" s="16">
        <f>IFERROR(COUNTIFS(INDEX(兵法标签设计!$F$2:$T$125,,MATCH(BG9,兵法标签设计!$F$1:$T$1,0)),BE9,兵法标签设计!$C$2:$C$125,2),"")</f>
        <v>9</v>
      </c>
      <c r="BY9" s="16">
        <f>IFERROR(COUNTIFS(INDEX(兵法标签设计!$F$2:$T$125,,MATCH(BG9,兵法标签设计!$F$1:$T$1,0)),BE9,兵法标签设计!$C$2:$C$125,3),"")</f>
        <v>38</v>
      </c>
      <c r="BZ9" s="16">
        <f>IFERROR(COUNTIFS(INDEX(兵法标签设计!$F$2:$T$125,,MATCH(BG9,兵法标签设计!$F$1:$T$1,0)),BE9,兵法标签设计!$C$2:$C$125,4),"")</f>
        <v>0</v>
      </c>
      <c r="CA9" s="15">
        <f t="shared" si="27"/>
        <v>16.5</v>
      </c>
      <c r="CB9" s="15">
        <f t="shared" si="28"/>
        <v>40.199999999999996</v>
      </c>
      <c r="CC9" s="15">
        <f t="shared" si="29"/>
        <v>93.1</v>
      </c>
      <c r="CD9" s="15">
        <f t="shared" si="30"/>
        <v>853.6</v>
      </c>
      <c r="CE9" s="15">
        <f t="shared" si="5"/>
        <v>1919.7</v>
      </c>
      <c r="CF9" s="15">
        <f t="shared" si="6"/>
        <v>4267</v>
      </c>
      <c r="CI9" s="8">
        <v>7</v>
      </c>
      <c r="CJ9" s="8">
        <f t="shared" si="31"/>
        <v>0</v>
      </c>
      <c r="CK9" s="8">
        <f t="shared" si="32"/>
        <v>0</v>
      </c>
      <c r="CL9" s="8">
        <f t="shared" si="33"/>
        <v>0</v>
      </c>
      <c r="CM9" s="8">
        <f t="shared" si="34"/>
        <v>0</v>
      </c>
      <c r="CN9" s="8">
        <f t="shared" si="35"/>
        <v>0</v>
      </c>
      <c r="CO9" s="8">
        <f t="shared" si="36"/>
        <v>0</v>
      </c>
      <c r="CP9" s="8">
        <v>70</v>
      </c>
      <c r="CQ9" s="8">
        <f t="shared" si="37"/>
        <v>5</v>
      </c>
      <c r="CR9" s="8">
        <f t="shared" si="38"/>
        <v>4</v>
      </c>
      <c r="CS9" s="8">
        <f t="shared" si="39"/>
        <v>0</v>
      </c>
      <c r="CT9" s="8">
        <f t="shared" si="40"/>
        <v>0</v>
      </c>
      <c r="CU9" s="8">
        <f t="shared" si="41"/>
        <v>0</v>
      </c>
      <c r="CV9" s="8">
        <f t="shared" si="42"/>
        <v>0</v>
      </c>
      <c r="CW9" s="8">
        <f t="shared" si="43"/>
        <v>9</v>
      </c>
      <c r="CX9" s="9">
        <f t="shared" si="44"/>
        <v>0.12857142857142856</v>
      </c>
    </row>
    <row r="10" spans="1:102" x14ac:dyDescent="0.2">
      <c r="G10" s="11">
        <v>8</v>
      </c>
      <c r="H10" s="57" t="s">
        <v>82</v>
      </c>
      <c r="I10" s="57" t="s">
        <v>237</v>
      </c>
      <c r="J10" s="57" t="s">
        <v>99</v>
      </c>
      <c r="K10" s="57" t="s">
        <v>123</v>
      </c>
      <c r="L10" s="11"/>
      <c r="M10" s="15">
        <f>IFERROR(COUNTIF(武将标签设计!$G$2:$U$71,G10),"")</f>
        <v>8</v>
      </c>
      <c r="N10" s="58">
        <v>0</v>
      </c>
      <c r="O10" s="11">
        <v>3</v>
      </c>
      <c r="P10" s="11">
        <v>3</v>
      </c>
      <c r="Q10" s="11">
        <v>3</v>
      </c>
      <c r="R10" s="11">
        <v>3</v>
      </c>
      <c r="S10" s="11">
        <v>3</v>
      </c>
      <c r="T10" s="11">
        <v>3</v>
      </c>
      <c r="U10" s="16">
        <v>1</v>
      </c>
      <c r="V10" s="16">
        <v>2</v>
      </c>
      <c r="W10" s="16">
        <v>3</v>
      </c>
      <c r="X10" s="16">
        <v>4</v>
      </c>
      <c r="Y10" s="16">
        <v>5</v>
      </c>
      <c r="Z10" s="16">
        <v>6</v>
      </c>
      <c r="AA10" s="17">
        <f t="shared" si="9"/>
        <v>0</v>
      </c>
      <c r="AB10" s="58">
        <v>0</v>
      </c>
      <c r="AC10" s="58">
        <v>0</v>
      </c>
      <c r="AD10" s="58">
        <v>0</v>
      </c>
      <c r="AE10" s="58">
        <v>0</v>
      </c>
      <c r="AF10" s="16">
        <f t="shared" si="45"/>
        <v>0</v>
      </c>
      <c r="AG10" s="16">
        <f t="shared" si="10"/>
        <v>0</v>
      </c>
      <c r="AH10" s="16">
        <f t="shared" si="11"/>
        <v>0</v>
      </c>
      <c r="AI10" s="16">
        <f t="shared" si="46"/>
        <v>0</v>
      </c>
      <c r="AJ10" s="16">
        <f t="shared" si="1"/>
        <v>0</v>
      </c>
      <c r="AK10" s="16">
        <f t="shared" si="2"/>
        <v>0</v>
      </c>
      <c r="AM10" s="8">
        <v>8</v>
      </c>
      <c r="AN10" s="8">
        <f t="shared" si="12"/>
        <v>0</v>
      </c>
      <c r="AO10" s="8">
        <f t="shared" si="13"/>
        <v>0</v>
      </c>
      <c r="AP10" s="8">
        <f t="shared" si="14"/>
        <v>0</v>
      </c>
      <c r="AQ10" s="8">
        <f t="shared" si="15"/>
        <v>0</v>
      </c>
      <c r="AR10" s="8">
        <f t="shared" si="16"/>
        <v>0</v>
      </c>
      <c r="AS10" s="8">
        <f t="shared" si="17"/>
        <v>0</v>
      </c>
      <c r="AT10" s="8">
        <v>80</v>
      </c>
      <c r="AU10" s="8">
        <f t="shared" si="18"/>
        <v>5</v>
      </c>
      <c r="AV10" s="8">
        <f t="shared" si="19"/>
        <v>0</v>
      </c>
      <c r="AW10" s="8">
        <f t="shared" si="20"/>
        <v>0</v>
      </c>
      <c r="AX10" s="8">
        <f t="shared" si="21"/>
        <v>0</v>
      </c>
      <c r="AY10" s="8">
        <f t="shared" si="22"/>
        <v>0</v>
      </c>
      <c r="AZ10" s="8">
        <f t="shared" si="23"/>
        <v>0</v>
      </c>
      <c r="BA10" s="8">
        <f t="shared" si="24"/>
        <v>5</v>
      </c>
      <c r="BB10" s="9">
        <f t="shared" si="25"/>
        <v>6.25E-2</v>
      </c>
      <c r="BE10" s="11">
        <v>108</v>
      </c>
      <c r="BF10" s="57" t="s">
        <v>379</v>
      </c>
      <c r="BG10" s="57" t="s">
        <v>102</v>
      </c>
      <c r="BH10" s="57" t="s">
        <v>199</v>
      </c>
      <c r="BI10" s="63">
        <v>0</v>
      </c>
      <c r="BJ10" s="64">
        <v>2</v>
      </c>
      <c r="BK10" s="64">
        <v>2</v>
      </c>
      <c r="BL10" s="64">
        <v>2</v>
      </c>
      <c r="BM10" s="64">
        <v>7</v>
      </c>
      <c r="BN10" s="64">
        <v>7</v>
      </c>
      <c r="BO10" s="64">
        <v>7</v>
      </c>
      <c r="BP10" s="16">
        <v>2</v>
      </c>
      <c r="BQ10" s="16">
        <v>3</v>
      </c>
      <c r="BR10" s="16">
        <v>4</v>
      </c>
      <c r="BS10" s="16">
        <v>5</v>
      </c>
      <c r="BT10" s="16">
        <v>6</v>
      </c>
      <c r="BU10" s="16">
        <v>7</v>
      </c>
      <c r="BV10" s="17">
        <f t="shared" si="26"/>
        <v>0</v>
      </c>
      <c r="BW10" s="58">
        <v>0</v>
      </c>
      <c r="BX10" s="58">
        <v>0</v>
      </c>
      <c r="BY10" s="58">
        <v>0</v>
      </c>
      <c r="BZ10" s="58">
        <v>0</v>
      </c>
      <c r="CA10" s="15">
        <f t="shared" si="27"/>
        <v>0</v>
      </c>
      <c r="CB10" s="15">
        <f t="shared" si="28"/>
        <v>0</v>
      </c>
      <c r="CC10" s="15">
        <f t="shared" si="29"/>
        <v>0</v>
      </c>
      <c r="CD10" s="15">
        <f t="shared" si="30"/>
        <v>0</v>
      </c>
      <c r="CE10" s="15">
        <f t="shared" si="5"/>
        <v>0</v>
      </c>
      <c r="CF10" s="15">
        <f t="shared" si="6"/>
        <v>0</v>
      </c>
      <c r="CI10" s="8">
        <v>8</v>
      </c>
      <c r="CJ10" s="8">
        <f t="shared" si="31"/>
        <v>0</v>
      </c>
      <c r="CK10" s="8">
        <f t="shared" si="32"/>
        <v>0</v>
      </c>
      <c r="CL10" s="8">
        <f t="shared" si="33"/>
        <v>0</v>
      </c>
      <c r="CM10" s="8">
        <f t="shared" si="34"/>
        <v>0</v>
      </c>
      <c r="CN10" s="8">
        <f t="shared" si="35"/>
        <v>0</v>
      </c>
      <c r="CO10" s="8">
        <f t="shared" si="36"/>
        <v>0</v>
      </c>
      <c r="CP10" s="8">
        <v>80</v>
      </c>
      <c r="CQ10" s="8">
        <f t="shared" si="37"/>
        <v>5</v>
      </c>
      <c r="CR10" s="8">
        <f t="shared" si="38"/>
        <v>4</v>
      </c>
      <c r="CS10" s="8">
        <f t="shared" si="39"/>
        <v>0</v>
      </c>
      <c r="CT10" s="8">
        <f t="shared" si="40"/>
        <v>0</v>
      </c>
      <c r="CU10" s="8">
        <f t="shared" si="41"/>
        <v>0</v>
      </c>
      <c r="CV10" s="8">
        <f t="shared" si="42"/>
        <v>0</v>
      </c>
      <c r="CW10" s="8">
        <f t="shared" si="43"/>
        <v>9</v>
      </c>
      <c r="CX10" s="9">
        <f t="shared" si="44"/>
        <v>0.1125</v>
      </c>
    </row>
    <row r="11" spans="1:102" x14ac:dyDescent="0.2">
      <c r="G11" s="11">
        <v>9</v>
      </c>
      <c r="H11" s="57" t="s">
        <v>83</v>
      </c>
      <c r="I11" s="57" t="s">
        <v>238</v>
      </c>
      <c r="J11" s="57" t="s">
        <v>145</v>
      </c>
      <c r="K11" s="57" t="s">
        <v>124</v>
      </c>
      <c r="L11" s="11"/>
      <c r="M11" s="15">
        <f>IFERROR(COUNTIF(武将标签设计!$G$2:$U$71,G11),"")</f>
        <v>9</v>
      </c>
      <c r="N11" s="58">
        <v>0</v>
      </c>
      <c r="O11" s="11">
        <v>3</v>
      </c>
      <c r="P11" s="11">
        <v>3</v>
      </c>
      <c r="Q11" s="11">
        <v>3</v>
      </c>
      <c r="R11" s="11">
        <v>3</v>
      </c>
      <c r="S11" s="11">
        <v>3</v>
      </c>
      <c r="T11" s="11">
        <v>3</v>
      </c>
      <c r="U11" s="16">
        <v>1</v>
      </c>
      <c r="V11" s="16">
        <v>2</v>
      </c>
      <c r="W11" s="16">
        <v>3</v>
      </c>
      <c r="X11" s="16">
        <v>4</v>
      </c>
      <c r="Y11" s="16">
        <v>5</v>
      </c>
      <c r="Z11" s="16">
        <v>6</v>
      </c>
      <c r="AA11" s="17">
        <f t="shared" si="9"/>
        <v>0</v>
      </c>
      <c r="AB11" s="58">
        <v>0</v>
      </c>
      <c r="AC11" s="58">
        <v>0</v>
      </c>
      <c r="AD11" s="58">
        <v>0</v>
      </c>
      <c r="AE11" s="58">
        <v>0</v>
      </c>
      <c r="AF11" s="16">
        <f t="shared" si="45"/>
        <v>0</v>
      </c>
      <c r="AG11" s="16">
        <f t="shared" si="10"/>
        <v>0</v>
      </c>
      <c r="AH11" s="16">
        <f t="shared" si="11"/>
        <v>0</v>
      </c>
      <c r="AI11" s="16">
        <f t="shared" si="46"/>
        <v>0</v>
      </c>
      <c r="AJ11" s="16">
        <f t="shared" si="1"/>
        <v>0</v>
      </c>
      <c r="AK11" s="16">
        <f t="shared" si="2"/>
        <v>0</v>
      </c>
      <c r="AM11" s="8">
        <v>9</v>
      </c>
      <c r="AN11" s="8">
        <f t="shared" si="12"/>
        <v>0</v>
      </c>
      <c r="AO11" s="8">
        <f t="shared" si="13"/>
        <v>0</v>
      </c>
      <c r="AP11" s="8">
        <f t="shared" si="14"/>
        <v>0</v>
      </c>
      <c r="AQ11" s="8">
        <f t="shared" si="15"/>
        <v>0</v>
      </c>
      <c r="AR11" s="8">
        <f t="shared" si="16"/>
        <v>0</v>
      </c>
      <c r="AS11" s="8">
        <f t="shared" si="17"/>
        <v>0</v>
      </c>
      <c r="AT11" s="8">
        <v>90</v>
      </c>
      <c r="AU11" s="8">
        <f t="shared" si="18"/>
        <v>5</v>
      </c>
      <c r="AV11" s="8">
        <f t="shared" si="19"/>
        <v>0</v>
      </c>
      <c r="AW11" s="8">
        <f t="shared" si="20"/>
        <v>0</v>
      </c>
      <c r="AX11" s="8">
        <f t="shared" si="21"/>
        <v>0</v>
      </c>
      <c r="AY11" s="8">
        <f t="shared" si="22"/>
        <v>0</v>
      </c>
      <c r="AZ11" s="8">
        <f t="shared" si="23"/>
        <v>0</v>
      </c>
      <c r="BA11" s="8">
        <f t="shared" si="24"/>
        <v>5</v>
      </c>
      <c r="BB11" s="9">
        <f t="shared" si="25"/>
        <v>5.5555555555555552E-2</v>
      </c>
      <c r="BE11" s="11">
        <v>109</v>
      </c>
      <c r="BF11" s="65" t="s">
        <v>587</v>
      </c>
      <c r="BG11" s="65" t="s">
        <v>103</v>
      </c>
      <c r="BH11" s="65" t="s">
        <v>200</v>
      </c>
      <c r="BI11" s="15">
        <f>IFERROR(COUNTIFS(INDEX(兵法标签设计!$F$2:$T$125,,MATCH(BG11,兵法标签设计!$F$1:$T$1,0)),BE11),"")</f>
        <v>17</v>
      </c>
      <c r="BJ11" s="64">
        <v>2</v>
      </c>
      <c r="BK11" s="64">
        <v>2</v>
      </c>
      <c r="BL11" s="64">
        <v>2</v>
      </c>
      <c r="BM11" s="64">
        <v>3</v>
      </c>
      <c r="BN11" s="64">
        <v>3</v>
      </c>
      <c r="BO11" s="64">
        <v>3</v>
      </c>
      <c r="BP11" s="16">
        <v>2</v>
      </c>
      <c r="BQ11" s="16">
        <v>3</v>
      </c>
      <c r="BR11" s="16">
        <v>4</v>
      </c>
      <c r="BS11" s="16">
        <v>5</v>
      </c>
      <c r="BT11" s="16">
        <v>6</v>
      </c>
      <c r="BU11" s="16">
        <v>7</v>
      </c>
      <c r="BV11" s="17">
        <f t="shared" si="26"/>
        <v>0.11764705882352941</v>
      </c>
      <c r="BW11" s="16">
        <f>IFERROR(COUNTIFS(INDEX(兵法标签设计!$F$2:$T$125,,MATCH(BG11,兵法标签设计!$F$1:$T$1,0)),BE11,兵法标签设计!$C$2:$C$125,1),"")</f>
        <v>0</v>
      </c>
      <c r="BX11" s="16">
        <f>IFERROR(COUNTIFS(INDEX(兵法标签设计!$F$2:$T$125,,MATCH(BG11,兵法标签设计!$F$1:$T$1,0)),BE11,兵法标签设计!$C$2:$C$125,2),"")</f>
        <v>1</v>
      </c>
      <c r="BY11" s="16">
        <f>IFERROR(COUNTIFS(INDEX(兵法标签设计!$F$2:$T$125,,MATCH(BG11,兵法标签设计!$F$1:$T$1,0)),BE11,兵法标签设计!$C$2:$C$125,3),"")</f>
        <v>16</v>
      </c>
      <c r="BZ11" s="16">
        <f>IFERROR(COUNTIFS(INDEX(兵法标签设计!$F$2:$T$125,,MATCH(BG11,兵法标签设计!$F$1:$T$1,0)),BE11,兵法标签设计!$C$2:$C$125,4),"")</f>
        <v>0</v>
      </c>
      <c r="CA11" s="15">
        <f t="shared" si="27"/>
        <v>25</v>
      </c>
      <c r="CB11" s="15">
        <f t="shared" si="28"/>
        <v>60</v>
      </c>
      <c r="CC11" s="15">
        <f t="shared" si="29"/>
        <v>140</v>
      </c>
      <c r="CD11" s="15">
        <f t="shared" si="30"/>
        <v>320</v>
      </c>
      <c r="CE11" s="15">
        <f t="shared" si="5"/>
        <v>720</v>
      </c>
      <c r="CF11" s="15">
        <f t="shared" si="6"/>
        <v>1600</v>
      </c>
      <c r="CI11" s="8">
        <v>9</v>
      </c>
      <c r="CJ11" s="8">
        <f t="shared" si="31"/>
        <v>0</v>
      </c>
      <c r="CK11" s="8">
        <f t="shared" si="32"/>
        <v>0</v>
      </c>
      <c r="CL11" s="8">
        <f t="shared" si="33"/>
        <v>0</v>
      </c>
      <c r="CM11" s="8">
        <f t="shared" si="34"/>
        <v>0</v>
      </c>
      <c r="CN11" s="8">
        <f t="shared" si="35"/>
        <v>0</v>
      </c>
      <c r="CO11" s="8">
        <f t="shared" si="36"/>
        <v>0</v>
      </c>
      <c r="CP11" s="8">
        <v>90</v>
      </c>
      <c r="CQ11" s="8">
        <f t="shared" si="37"/>
        <v>5</v>
      </c>
      <c r="CR11" s="8">
        <f t="shared" si="38"/>
        <v>5</v>
      </c>
      <c r="CS11" s="8">
        <f t="shared" si="39"/>
        <v>0</v>
      </c>
      <c r="CT11" s="8">
        <f t="shared" si="40"/>
        <v>0</v>
      </c>
      <c r="CU11" s="8">
        <f t="shared" si="41"/>
        <v>0</v>
      </c>
      <c r="CV11" s="8">
        <f t="shared" si="42"/>
        <v>0</v>
      </c>
      <c r="CW11" s="8">
        <f t="shared" si="43"/>
        <v>10</v>
      </c>
      <c r="CX11" s="9">
        <f t="shared" si="44"/>
        <v>0.1111111111111111</v>
      </c>
    </row>
    <row r="12" spans="1:102" x14ac:dyDescent="0.2">
      <c r="G12" s="11">
        <v>10</v>
      </c>
      <c r="H12" s="57" t="s">
        <v>84</v>
      </c>
      <c r="I12" s="57" t="s">
        <v>239</v>
      </c>
      <c r="J12" s="57" t="s">
        <v>145</v>
      </c>
      <c r="K12" s="57" t="s">
        <v>562</v>
      </c>
      <c r="L12" s="11"/>
      <c r="M12" s="15">
        <f>IFERROR(COUNTIF(武将标签设计!$G$2:$U$71,G12),"")</f>
        <v>7</v>
      </c>
      <c r="N12" s="58">
        <v>0</v>
      </c>
      <c r="O12" s="11">
        <v>3</v>
      </c>
      <c r="P12" s="11">
        <v>3</v>
      </c>
      <c r="Q12" s="11">
        <v>3</v>
      </c>
      <c r="R12" s="11">
        <v>3</v>
      </c>
      <c r="S12" s="11">
        <v>3</v>
      </c>
      <c r="T12" s="11">
        <v>3</v>
      </c>
      <c r="U12" s="16">
        <v>1</v>
      </c>
      <c r="V12" s="16">
        <v>2</v>
      </c>
      <c r="W12" s="16">
        <v>3</v>
      </c>
      <c r="X12" s="16">
        <v>4</v>
      </c>
      <c r="Y12" s="16">
        <v>5</v>
      </c>
      <c r="Z12" s="16">
        <v>6</v>
      </c>
      <c r="AA12" s="17">
        <f t="shared" si="9"/>
        <v>0</v>
      </c>
      <c r="AB12" s="58">
        <v>0</v>
      </c>
      <c r="AC12" s="58">
        <v>0</v>
      </c>
      <c r="AD12" s="58">
        <v>0</v>
      </c>
      <c r="AE12" s="58">
        <v>0</v>
      </c>
      <c r="AF12" s="16">
        <f t="shared" si="45"/>
        <v>0</v>
      </c>
      <c r="AG12" s="16">
        <f t="shared" si="10"/>
        <v>0</v>
      </c>
      <c r="AH12" s="16">
        <f t="shared" si="11"/>
        <v>0</v>
      </c>
      <c r="AI12" s="16">
        <f t="shared" si="46"/>
        <v>0</v>
      </c>
      <c r="AJ12" s="16">
        <f t="shared" si="1"/>
        <v>0</v>
      </c>
      <c r="AK12" s="16">
        <f t="shared" si="2"/>
        <v>0</v>
      </c>
      <c r="AM12" s="8">
        <v>10</v>
      </c>
      <c r="AN12" s="8">
        <f t="shared" si="12"/>
        <v>0</v>
      </c>
      <c r="AO12" s="8">
        <f t="shared" si="13"/>
        <v>0</v>
      </c>
      <c r="AP12" s="8">
        <f t="shared" si="14"/>
        <v>0</v>
      </c>
      <c r="AQ12" s="8">
        <f t="shared" si="15"/>
        <v>0</v>
      </c>
      <c r="AR12" s="8">
        <f t="shared" si="16"/>
        <v>0</v>
      </c>
      <c r="AS12" s="8">
        <f t="shared" si="17"/>
        <v>0</v>
      </c>
      <c r="AT12" s="8">
        <v>100</v>
      </c>
      <c r="AU12" s="8">
        <f t="shared" si="18"/>
        <v>7</v>
      </c>
      <c r="AV12" s="8">
        <f t="shared" si="19"/>
        <v>2</v>
      </c>
      <c r="AW12" s="8">
        <f t="shared" si="20"/>
        <v>0</v>
      </c>
      <c r="AX12" s="8">
        <f t="shared" si="21"/>
        <v>0</v>
      </c>
      <c r="AY12" s="8">
        <f t="shared" si="22"/>
        <v>0</v>
      </c>
      <c r="AZ12" s="8">
        <f t="shared" si="23"/>
        <v>0</v>
      </c>
      <c r="BA12" s="8">
        <f t="shared" si="24"/>
        <v>9</v>
      </c>
      <c r="BB12" s="9">
        <f t="shared" si="25"/>
        <v>0.09</v>
      </c>
      <c r="BE12" s="11">
        <v>110</v>
      </c>
      <c r="BF12" s="57" t="s">
        <v>380</v>
      </c>
      <c r="BG12" s="57" t="s">
        <v>104</v>
      </c>
      <c r="BH12" s="57" t="s">
        <v>201</v>
      </c>
      <c r="BI12" s="63">
        <v>0</v>
      </c>
      <c r="BJ12" s="64">
        <v>1</v>
      </c>
      <c r="BK12" s="64">
        <v>1</v>
      </c>
      <c r="BL12" s="64">
        <v>1</v>
      </c>
      <c r="BM12" s="64">
        <v>7</v>
      </c>
      <c r="BN12" s="64">
        <v>7</v>
      </c>
      <c r="BO12" s="64">
        <v>7</v>
      </c>
      <c r="BP12" s="16">
        <v>2</v>
      </c>
      <c r="BQ12" s="16">
        <v>3</v>
      </c>
      <c r="BR12" s="16">
        <v>4</v>
      </c>
      <c r="BS12" s="16">
        <v>5</v>
      </c>
      <c r="BT12" s="16">
        <v>6</v>
      </c>
      <c r="BU12" s="16">
        <v>7</v>
      </c>
      <c r="BV12" s="17">
        <f t="shared" si="26"/>
        <v>0</v>
      </c>
      <c r="BW12" s="58">
        <v>0</v>
      </c>
      <c r="BX12" s="58">
        <v>0</v>
      </c>
      <c r="BY12" s="58">
        <v>0</v>
      </c>
      <c r="BZ12" s="58">
        <v>0</v>
      </c>
      <c r="CA12" s="15">
        <f t="shared" si="27"/>
        <v>0</v>
      </c>
      <c r="CB12" s="15">
        <f t="shared" si="28"/>
        <v>0</v>
      </c>
      <c r="CC12" s="15">
        <f t="shared" si="29"/>
        <v>0</v>
      </c>
      <c r="CD12" s="15">
        <f t="shared" si="30"/>
        <v>0</v>
      </c>
      <c r="CE12" s="15">
        <f t="shared" si="5"/>
        <v>0</v>
      </c>
      <c r="CF12" s="15">
        <f t="shared" si="6"/>
        <v>0</v>
      </c>
      <c r="CI12" s="8">
        <v>10</v>
      </c>
      <c r="CJ12" s="8">
        <f t="shared" si="31"/>
        <v>0</v>
      </c>
      <c r="CK12" s="8">
        <f t="shared" si="32"/>
        <v>0</v>
      </c>
      <c r="CL12" s="8">
        <f t="shared" si="33"/>
        <v>0</v>
      </c>
      <c r="CM12" s="8">
        <f t="shared" si="34"/>
        <v>0</v>
      </c>
      <c r="CN12" s="8">
        <f t="shared" si="35"/>
        <v>0</v>
      </c>
      <c r="CO12" s="8">
        <f t="shared" si="36"/>
        <v>0</v>
      </c>
      <c r="CP12" s="8">
        <v>100</v>
      </c>
      <c r="CQ12" s="8">
        <f t="shared" si="37"/>
        <v>5</v>
      </c>
      <c r="CR12" s="8">
        <f t="shared" si="38"/>
        <v>5</v>
      </c>
      <c r="CS12" s="8">
        <f t="shared" si="39"/>
        <v>1</v>
      </c>
      <c r="CT12" s="8">
        <f t="shared" si="40"/>
        <v>0</v>
      </c>
      <c r="CU12" s="8">
        <f t="shared" si="41"/>
        <v>0</v>
      </c>
      <c r="CV12" s="8">
        <f t="shared" si="42"/>
        <v>0</v>
      </c>
      <c r="CW12" s="8">
        <f t="shared" si="43"/>
        <v>11</v>
      </c>
      <c r="CX12" s="9">
        <f t="shared" si="44"/>
        <v>0.11</v>
      </c>
    </row>
    <row r="13" spans="1:102" x14ac:dyDescent="0.2">
      <c r="G13" s="11">
        <v>11</v>
      </c>
      <c r="H13" s="57" t="s">
        <v>85</v>
      </c>
      <c r="I13" s="57" t="s">
        <v>240</v>
      </c>
      <c r="J13" s="57" t="s">
        <v>100</v>
      </c>
      <c r="K13" s="57" t="s">
        <v>126</v>
      </c>
      <c r="L13" s="11"/>
      <c r="M13" s="15">
        <f>IFERROR(COUNTIF(武将标签设计!$G$2:$U$71,G13),"")</f>
        <v>12</v>
      </c>
      <c r="N13" s="58">
        <v>0</v>
      </c>
      <c r="O13" s="11">
        <v>3</v>
      </c>
      <c r="P13" s="11">
        <v>3</v>
      </c>
      <c r="Q13" s="11">
        <v>3</v>
      </c>
      <c r="R13" s="11">
        <v>3</v>
      </c>
      <c r="S13" s="11">
        <v>3</v>
      </c>
      <c r="T13" s="11">
        <v>3</v>
      </c>
      <c r="U13" s="16">
        <v>1</v>
      </c>
      <c r="V13" s="16">
        <v>2</v>
      </c>
      <c r="W13" s="16">
        <v>3</v>
      </c>
      <c r="X13" s="16">
        <v>4</v>
      </c>
      <c r="Y13" s="16">
        <v>5</v>
      </c>
      <c r="Z13" s="16">
        <v>6</v>
      </c>
      <c r="AA13" s="17">
        <f t="shared" si="9"/>
        <v>0</v>
      </c>
      <c r="AB13" s="58">
        <v>0</v>
      </c>
      <c r="AC13" s="58">
        <v>0</v>
      </c>
      <c r="AD13" s="58">
        <v>0</v>
      </c>
      <c r="AE13" s="58">
        <v>0</v>
      </c>
      <c r="AF13" s="16">
        <f t="shared" si="45"/>
        <v>0</v>
      </c>
      <c r="AG13" s="16">
        <f t="shared" si="10"/>
        <v>0</v>
      </c>
      <c r="AH13" s="16">
        <f t="shared" si="11"/>
        <v>0</v>
      </c>
      <c r="AI13" s="16">
        <f t="shared" si="46"/>
        <v>0</v>
      </c>
      <c r="AJ13" s="16">
        <f t="shared" si="1"/>
        <v>0</v>
      </c>
      <c r="AK13" s="16">
        <f t="shared" si="2"/>
        <v>0</v>
      </c>
      <c r="AM13" s="8">
        <v>11</v>
      </c>
      <c r="AN13" s="8">
        <f t="shared" si="12"/>
        <v>0</v>
      </c>
      <c r="AO13" s="8">
        <f t="shared" si="13"/>
        <v>0</v>
      </c>
      <c r="AP13" s="8">
        <f t="shared" si="14"/>
        <v>0</v>
      </c>
      <c r="AQ13" s="8">
        <f t="shared" si="15"/>
        <v>0</v>
      </c>
      <c r="AR13" s="8">
        <f t="shared" si="16"/>
        <v>0</v>
      </c>
      <c r="AS13" s="8">
        <f t="shared" si="17"/>
        <v>0</v>
      </c>
      <c r="AT13" s="8">
        <v>110</v>
      </c>
      <c r="AU13" s="8">
        <f t="shared" si="18"/>
        <v>7</v>
      </c>
      <c r="AV13" s="8">
        <f t="shared" si="19"/>
        <v>2</v>
      </c>
      <c r="AW13" s="8">
        <f t="shared" si="20"/>
        <v>0</v>
      </c>
      <c r="AX13" s="8">
        <f t="shared" si="21"/>
        <v>0</v>
      </c>
      <c r="AY13" s="8">
        <f t="shared" si="22"/>
        <v>0</v>
      </c>
      <c r="AZ13" s="8">
        <f t="shared" si="23"/>
        <v>0</v>
      </c>
      <c r="BA13" s="8">
        <f t="shared" si="24"/>
        <v>9</v>
      </c>
      <c r="BB13" s="9">
        <f t="shared" si="25"/>
        <v>8.1818181818181818E-2</v>
      </c>
      <c r="BE13" s="11">
        <v>111</v>
      </c>
      <c r="BF13" s="57" t="s">
        <v>381</v>
      </c>
      <c r="BG13" s="57" t="s">
        <v>105</v>
      </c>
      <c r="BH13" s="57" t="s">
        <v>202</v>
      </c>
      <c r="BI13" s="63">
        <v>0</v>
      </c>
      <c r="BJ13" s="64">
        <v>10</v>
      </c>
      <c r="BK13" s="64">
        <v>10</v>
      </c>
      <c r="BL13" s="64">
        <v>10</v>
      </c>
      <c r="BM13" s="64">
        <v>7</v>
      </c>
      <c r="BN13" s="64">
        <v>7</v>
      </c>
      <c r="BO13" s="64">
        <v>7</v>
      </c>
      <c r="BP13" s="16">
        <v>2</v>
      </c>
      <c r="BQ13" s="16">
        <v>3</v>
      </c>
      <c r="BR13" s="16">
        <v>4</v>
      </c>
      <c r="BS13" s="16">
        <v>5</v>
      </c>
      <c r="BT13" s="16">
        <v>6</v>
      </c>
      <c r="BU13" s="16">
        <v>7</v>
      </c>
      <c r="BV13" s="17">
        <f t="shared" si="26"/>
        <v>0</v>
      </c>
      <c r="BW13" s="58">
        <v>0</v>
      </c>
      <c r="BX13" s="58">
        <v>0</v>
      </c>
      <c r="BY13" s="58">
        <v>0</v>
      </c>
      <c r="BZ13" s="58">
        <v>0</v>
      </c>
      <c r="CA13" s="15">
        <f t="shared" si="27"/>
        <v>0</v>
      </c>
      <c r="CB13" s="15">
        <f t="shared" si="28"/>
        <v>0</v>
      </c>
      <c r="CC13" s="15">
        <f t="shared" si="29"/>
        <v>0</v>
      </c>
      <c r="CD13" s="15">
        <f t="shared" si="30"/>
        <v>0</v>
      </c>
      <c r="CE13" s="15">
        <f t="shared" si="5"/>
        <v>0</v>
      </c>
      <c r="CF13" s="15">
        <f t="shared" si="6"/>
        <v>0</v>
      </c>
      <c r="CI13" s="8">
        <v>11</v>
      </c>
      <c r="CJ13" s="8">
        <f t="shared" si="31"/>
        <v>0</v>
      </c>
      <c r="CK13" s="8">
        <f t="shared" si="32"/>
        <v>0</v>
      </c>
      <c r="CL13" s="8">
        <f t="shared" si="33"/>
        <v>0</v>
      </c>
      <c r="CM13" s="8">
        <f t="shared" si="34"/>
        <v>0</v>
      </c>
      <c r="CN13" s="8">
        <f t="shared" si="35"/>
        <v>0</v>
      </c>
      <c r="CO13" s="8">
        <f t="shared" si="36"/>
        <v>0</v>
      </c>
      <c r="CP13" s="8">
        <v>110</v>
      </c>
      <c r="CQ13" s="8">
        <f t="shared" si="37"/>
        <v>5</v>
      </c>
      <c r="CR13" s="8">
        <f t="shared" si="38"/>
        <v>5</v>
      </c>
      <c r="CS13" s="8">
        <f t="shared" si="39"/>
        <v>1</v>
      </c>
      <c r="CT13" s="8">
        <f t="shared" si="40"/>
        <v>0</v>
      </c>
      <c r="CU13" s="8">
        <f t="shared" si="41"/>
        <v>0</v>
      </c>
      <c r="CV13" s="8">
        <f t="shared" si="42"/>
        <v>0</v>
      </c>
      <c r="CW13" s="8">
        <f t="shared" si="43"/>
        <v>11</v>
      </c>
      <c r="CX13" s="9">
        <f t="shared" si="44"/>
        <v>0.1</v>
      </c>
    </row>
    <row r="14" spans="1:102" x14ac:dyDescent="0.2">
      <c r="G14" s="11">
        <v>12</v>
      </c>
      <c r="H14" s="57" t="s">
        <v>86</v>
      </c>
      <c r="I14" s="57" t="s">
        <v>241</v>
      </c>
      <c r="J14" s="57" t="s">
        <v>100</v>
      </c>
      <c r="K14" s="57" t="s">
        <v>563</v>
      </c>
      <c r="L14" s="11" t="s">
        <v>564</v>
      </c>
      <c r="M14" s="15">
        <f>IFERROR(COUNTIF(武将标签设计!$G$2:$U$71,G14),"")</f>
        <v>8</v>
      </c>
      <c r="N14" s="58">
        <v>0</v>
      </c>
      <c r="O14" s="11">
        <v>3</v>
      </c>
      <c r="P14" s="11">
        <v>3</v>
      </c>
      <c r="Q14" s="11">
        <v>3</v>
      </c>
      <c r="R14" s="11">
        <v>3</v>
      </c>
      <c r="S14" s="11">
        <v>3</v>
      </c>
      <c r="T14" s="11">
        <v>3</v>
      </c>
      <c r="U14" s="16">
        <v>1</v>
      </c>
      <c r="V14" s="16">
        <v>2</v>
      </c>
      <c r="W14" s="16">
        <v>3</v>
      </c>
      <c r="X14" s="16">
        <v>4</v>
      </c>
      <c r="Y14" s="16">
        <v>5</v>
      </c>
      <c r="Z14" s="16">
        <v>6</v>
      </c>
      <c r="AA14" s="17">
        <f t="shared" si="9"/>
        <v>0</v>
      </c>
      <c r="AB14" s="58">
        <v>0</v>
      </c>
      <c r="AC14" s="58">
        <v>0</v>
      </c>
      <c r="AD14" s="58">
        <v>0</v>
      </c>
      <c r="AE14" s="58">
        <v>0</v>
      </c>
      <c r="AF14" s="16">
        <f t="shared" si="45"/>
        <v>0</v>
      </c>
      <c r="AG14" s="16">
        <f t="shared" si="10"/>
        <v>0</v>
      </c>
      <c r="AH14" s="16">
        <f t="shared" si="11"/>
        <v>0</v>
      </c>
      <c r="AI14" s="16">
        <f t="shared" si="46"/>
        <v>0</v>
      </c>
      <c r="AJ14" s="16">
        <f t="shared" si="1"/>
        <v>0</v>
      </c>
      <c r="AK14" s="16">
        <f t="shared" si="2"/>
        <v>0</v>
      </c>
      <c r="AM14" s="8">
        <v>12</v>
      </c>
      <c r="AN14" s="8">
        <f t="shared" si="12"/>
        <v>0</v>
      </c>
      <c r="AO14" s="8">
        <f t="shared" si="13"/>
        <v>0</v>
      </c>
      <c r="AP14" s="8">
        <f t="shared" si="14"/>
        <v>0</v>
      </c>
      <c r="AQ14" s="8">
        <f t="shared" si="15"/>
        <v>0</v>
      </c>
      <c r="AR14" s="8">
        <f t="shared" si="16"/>
        <v>0</v>
      </c>
      <c r="AS14" s="8">
        <f t="shared" si="17"/>
        <v>0</v>
      </c>
      <c r="AT14" s="8">
        <v>120</v>
      </c>
      <c r="AU14" s="8">
        <f t="shared" si="18"/>
        <v>7</v>
      </c>
      <c r="AV14" s="8">
        <f t="shared" si="19"/>
        <v>2</v>
      </c>
      <c r="AW14" s="8">
        <f t="shared" si="20"/>
        <v>0</v>
      </c>
      <c r="AX14" s="8">
        <f t="shared" si="21"/>
        <v>0</v>
      </c>
      <c r="AY14" s="8">
        <f t="shared" si="22"/>
        <v>0</v>
      </c>
      <c r="AZ14" s="8">
        <f t="shared" si="23"/>
        <v>0</v>
      </c>
      <c r="BA14" s="8">
        <f t="shared" si="24"/>
        <v>9</v>
      </c>
      <c r="BB14" s="9">
        <f t="shared" si="25"/>
        <v>7.4999999999999997E-2</v>
      </c>
      <c r="BE14" s="11">
        <v>112</v>
      </c>
      <c r="BF14" s="57" t="s">
        <v>382</v>
      </c>
      <c r="BG14" s="57" t="s">
        <v>106</v>
      </c>
      <c r="BH14" s="57" t="s">
        <v>203</v>
      </c>
      <c r="BI14" s="63">
        <v>0</v>
      </c>
      <c r="BJ14" s="49">
        <v>5</v>
      </c>
      <c r="BK14" s="49">
        <v>5</v>
      </c>
      <c r="BL14" s="49">
        <v>5</v>
      </c>
      <c r="BM14" s="64">
        <v>6</v>
      </c>
      <c r="BN14" s="64">
        <v>6</v>
      </c>
      <c r="BO14" s="64">
        <v>6</v>
      </c>
      <c r="BP14" s="16">
        <v>2</v>
      </c>
      <c r="BQ14" s="16">
        <v>3</v>
      </c>
      <c r="BR14" s="16">
        <v>4</v>
      </c>
      <c r="BS14" s="16">
        <v>5</v>
      </c>
      <c r="BT14" s="16">
        <v>6</v>
      </c>
      <c r="BU14" s="16">
        <v>7</v>
      </c>
      <c r="BV14" s="17">
        <f t="shared" si="26"/>
        <v>0</v>
      </c>
      <c r="BW14" s="58">
        <v>0</v>
      </c>
      <c r="BX14" s="58">
        <v>0</v>
      </c>
      <c r="BY14" s="58">
        <v>0</v>
      </c>
      <c r="BZ14" s="58">
        <v>0</v>
      </c>
      <c r="CA14" s="15">
        <f t="shared" si="27"/>
        <v>0</v>
      </c>
      <c r="CB14" s="15">
        <f t="shared" si="28"/>
        <v>0</v>
      </c>
      <c r="CC14" s="15">
        <f t="shared" si="29"/>
        <v>0</v>
      </c>
      <c r="CD14" s="15">
        <f t="shared" si="30"/>
        <v>0</v>
      </c>
      <c r="CE14" s="15">
        <f t="shared" si="5"/>
        <v>0</v>
      </c>
      <c r="CF14" s="15">
        <f t="shared" si="6"/>
        <v>0</v>
      </c>
      <c r="CI14" s="8">
        <v>12</v>
      </c>
      <c r="CJ14" s="8">
        <f t="shared" si="31"/>
        <v>0</v>
      </c>
      <c r="CK14" s="8">
        <f t="shared" si="32"/>
        <v>0</v>
      </c>
      <c r="CL14" s="8">
        <f t="shared" si="33"/>
        <v>0</v>
      </c>
      <c r="CM14" s="8">
        <f t="shared" si="34"/>
        <v>0</v>
      </c>
      <c r="CN14" s="8">
        <f t="shared" si="35"/>
        <v>0</v>
      </c>
      <c r="CO14" s="8">
        <f t="shared" si="36"/>
        <v>0</v>
      </c>
      <c r="CP14" s="8">
        <v>120</v>
      </c>
      <c r="CQ14" s="8">
        <f t="shared" si="37"/>
        <v>5</v>
      </c>
      <c r="CR14" s="8">
        <f t="shared" si="38"/>
        <v>5</v>
      </c>
      <c r="CS14" s="8">
        <f t="shared" si="39"/>
        <v>1</v>
      </c>
      <c r="CT14" s="8">
        <f t="shared" si="40"/>
        <v>0</v>
      </c>
      <c r="CU14" s="8">
        <f t="shared" si="41"/>
        <v>0</v>
      </c>
      <c r="CV14" s="8">
        <f t="shared" si="42"/>
        <v>0</v>
      </c>
      <c r="CW14" s="8">
        <f t="shared" si="43"/>
        <v>11</v>
      </c>
      <c r="CX14" s="9">
        <f t="shared" si="44"/>
        <v>9.166666666666666E-2</v>
      </c>
    </row>
    <row r="15" spans="1:102" x14ac:dyDescent="0.2">
      <c r="G15" s="11">
        <v>13</v>
      </c>
      <c r="H15" s="57" t="s">
        <v>87</v>
      </c>
      <c r="I15" s="57" t="s">
        <v>242</v>
      </c>
      <c r="J15" s="57" t="s">
        <v>100</v>
      </c>
      <c r="K15" s="57" t="s">
        <v>127</v>
      </c>
      <c r="L15" s="11"/>
      <c r="M15" s="15">
        <f>IFERROR(COUNTIF(武将标签设计!$G$2:$U$71,G15),"")</f>
        <v>4</v>
      </c>
      <c r="N15" s="58">
        <v>0</v>
      </c>
      <c r="O15" s="11">
        <v>3</v>
      </c>
      <c r="P15" s="11">
        <v>3</v>
      </c>
      <c r="Q15" s="11">
        <v>3</v>
      </c>
      <c r="R15" s="11">
        <v>3</v>
      </c>
      <c r="S15" s="11">
        <v>3</v>
      </c>
      <c r="T15" s="11">
        <v>3</v>
      </c>
      <c r="U15" s="16">
        <v>1</v>
      </c>
      <c r="V15" s="16">
        <v>2</v>
      </c>
      <c r="W15" s="16">
        <v>3</v>
      </c>
      <c r="X15" s="16">
        <v>4</v>
      </c>
      <c r="Y15" s="16">
        <v>5</v>
      </c>
      <c r="Z15" s="16">
        <v>6</v>
      </c>
      <c r="AA15" s="17">
        <f t="shared" si="9"/>
        <v>0</v>
      </c>
      <c r="AB15" s="58">
        <v>0</v>
      </c>
      <c r="AC15" s="58">
        <v>0</v>
      </c>
      <c r="AD15" s="58">
        <v>0</v>
      </c>
      <c r="AE15" s="58">
        <v>0</v>
      </c>
      <c r="AF15" s="16">
        <f t="shared" si="45"/>
        <v>0</v>
      </c>
      <c r="AG15" s="16">
        <f t="shared" si="10"/>
        <v>0</v>
      </c>
      <c r="AH15" s="16">
        <f t="shared" si="11"/>
        <v>0</v>
      </c>
      <c r="AI15" s="16">
        <f t="shared" si="46"/>
        <v>0</v>
      </c>
      <c r="AJ15" s="16">
        <f t="shared" si="1"/>
        <v>0</v>
      </c>
      <c r="AK15" s="16">
        <f t="shared" si="2"/>
        <v>0</v>
      </c>
      <c r="AM15" s="8">
        <v>13</v>
      </c>
      <c r="AN15" s="8">
        <f t="shared" si="12"/>
        <v>0</v>
      </c>
      <c r="AO15" s="8">
        <f t="shared" si="13"/>
        <v>0</v>
      </c>
      <c r="AP15" s="8">
        <f t="shared" si="14"/>
        <v>0</v>
      </c>
      <c r="AQ15" s="8">
        <f t="shared" si="15"/>
        <v>0</v>
      </c>
      <c r="AR15" s="8">
        <f t="shared" si="16"/>
        <v>0</v>
      </c>
      <c r="AS15" s="8">
        <f t="shared" si="17"/>
        <v>0</v>
      </c>
      <c r="AT15" s="8">
        <v>130</v>
      </c>
      <c r="AU15" s="8">
        <f t="shared" si="18"/>
        <v>8</v>
      </c>
      <c r="AV15" s="8">
        <f t="shared" si="19"/>
        <v>2</v>
      </c>
      <c r="AW15" s="8">
        <f t="shared" si="20"/>
        <v>0</v>
      </c>
      <c r="AX15" s="8">
        <f t="shared" si="21"/>
        <v>0</v>
      </c>
      <c r="AY15" s="8">
        <f t="shared" si="22"/>
        <v>0</v>
      </c>
      <c r="AZ15" s="8">
        <f t="shared" si="23"/>
        <v>0</v>
      </c>
      <c r="BA15" s="8">
        <f t="shared" si="24"/>
        <v>10</v>
      </c>
      <c r="BB15" s="9">
        <f t="shared" si="25"/>
        <v>7.6923076923076927E-2</v>
      </c>
      <c r="BE15" s="11">
        <v>113</v>
      </c>
      <c r="BF15" s="11"/>
      <c r="BG15" s="11"/>
      <c r="BH15" s="11"/>
      <c r="BI15" s="15" t="str">
        <f>IFERROR(COUNTIFS(INDEX(兵法标签设计!$F$2:$T$125,,MATCH(BG15,兵法标签设计!$F$1:$T$1,0)),BE15),"")</f>
        <v/>
      </c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7">
        <f t="shared" si="26"/>
        <v>0</v>
      </c>
      <c r="BW15" s="16" t="str">
        <f>IFERROR(COUNTIFS(INDEX(兵法标签设计!$F$2:$T$125,,MATCH(BG15,兵法标签设计!$F$1:$T$1,0)),BE15,兵法标签设计!$C$2:$C$125,1),"")</f>
        <v/>
      </c>
      <c r="BX15" s="16" t="str">
        <f>IFERROR(COUNTIFS(INDEX(兵法标签设计!$F$2:$T$125,,MATCH(BG15,兵法标签设计!$F$1:$T$1,0)),BE15,兵法标签设计!$C$2:$C$125,2),"")</f>
        <v/>
      </c>
      <c r="BY15" s="16" t="str">
        <f>IFERROR(COUNTIFS(INDEX(兵法标签设计!$F$2:$T$125,,MATCH(BG15,兵法标签设计!$F$1:$T$1,0)),BE15,兵法标签设计!$C$2:$C$125,3),"")</f>
        <v/>
      </c>
      <c r="BZ15" s="16" t="str">
        <f>IFERROR(COUNTIFS(INDEX(兵法标签设计!$F$2:$T$125,,MATCH(BG15,兵法标签设计!$F$1:$T$1,0)),BE15,兵法标签设计!$C$2:$C$125,4),"")</f>
        <v/>
      </c>
      <c r="CA15" s="15">
        <f t="shared" si="27"/>
        <v>0</v>
      </c>
      <c r="CB15" s="15">
        <f t="shared" si="28"/>
        <v>0</v>
      </c>
      <c r="CC15" s="15">
        <f t="shared" si="29"/>
        <v>0</v>
      </c>
      <c r="CD15" s="15">
        <f t="shared" si="30"/>
        <v>0</v>
      </c>
      <c r="CE15" s="15">
        <f t="shared" si="5"/>
        <v>0</v>
      </c>
      <c r="CF15" s="15">
        <f t="shared" si="6"/>
        <v>0</v>
      </c>
      <c r="CI15" s="8">
        <v>13</v>
      </c>
      <c r="CJ15" s="8">
        <f t="shared" si="31"/>
        <v>0</v>
      </c>
      <c r="CK15" s="8">
        <f t="shared" si="32"/>
        <v>0</v>
      </c>
      <c r="CL15" s="8">
        <f t="shared" si="33"/>
        <v>0</v>
      </c>
      <c r="CM15" s="8">
        <f t="shared" si="34"/>
        <v>0</v>
      </c>
      <c r="CN15" s="8">
        <f t="shared" si="35"/>
        <v>0</v>
      </c>
      <c r="CO15" s="8">
        <f t="shared" si="36"/>
        <v>0</v>
      </c>
      <c r="CP15" s="8">
        <v>130</v>
      </c>
      <c r="CQ15" s="8">
        <f t="shared" si="37"/>
        <v>5</v>
      </c>
      <c r="CR15" s="8">
        <f t="shared" si="38"/>
        <v>5</v>
      </c>
      <c r="CS15" s="8">
        <f t="shared" si="39"/>
        <v>1</v>
      </c>
      <c r="CT15" s="8">
        <f t="shared" si="40"/>
        <v>0</v>
      </c>
      <c r="CU15" s="8">
        <f t="shared" si="41"/>
        <v>0</v>
      </c>
      <c r="CV15" s="8">
        <f t="shared" si="42"/>
        <v>0</v>
      </c>
      <c r="CW15" s="8">
        <f t="shared" si="43"/>
        <v>11</v>
      </c>
      <c r="CX15" s="9">
        <f t="shared" si="44"/>
        <v>8.461538461538462E-2</v>
      </c>
    </row>
    <row r="16" spans="1:102" x14ac:dyDescent="0.2">
      <c r="G16" s="11">
        <v>14</v>
      </c>
      <c r="H16" s="57" t="s">
        <v>88</v>
      </c>
      <c r="I16" s="57" t="s">
        <v>243</v>
      </c>
      <c r="J16" s="57" t="s">
        <v>100</v>
      </c>
      <c r="K16" s="57" t="s">
        <v>128</v>
      </c>
      <c r="L16" s="11"/>
      <c r="M16" s="15">
        <f>IFERROR(COUNTIF(武将标签设计!$G$2:$U$71,G16),"")</f>
        <v>5</v>
      </c>
      <c r="N16" s="58">
        <v>0</v>
      </c>
      <c r="O16" s="11">
        <v>3</v>
      </c>
      <c r="P16" s="11">
        <v>3</v>
      </c>
      <c r="Q16" s="11">
        <v>3</v>
      </c>
      <c r="R16" s="11">
        <v>3</v>
      </c>
      <c r="S16" s="11">
        <v>3</v>
      </c>
      <c r="T16" s="11">
        <v>3</v>
      </c>
      <c r="U16" s="16">
        <v>1</v>
      </c>
      <c r="V16" s="16">
        <v>2</v>
      </c>
      <c r="W16" s="16">
        <v>3</v>
      </c>
      <c r="X16" s="16">
        <v>4</v>
      </c>
      <c r="Y16" s="16">
        <v>5</v>
      </c>
      <c r="Z16" s="16">
        <v>6</v>
      </c>
      <c r="AA16" s="17">
        <f t="shared" si="9"/>
        <v>0</v>
      </c>
      <c r="AB16" s="58">
        <v>0</v>
      </c>
      <c r="AC16" s="58">
        <v>0</v>
      </c>
      <c r="AD16" s="58">
        <v>0</v>
      </c>
      <c r="AE16" s="58">
        <v>0</v>
      </c>
      <c r="AF16" s="16">
        <f t="shared" si="45"/>
        <v>0</v>
      </c>
      <c r="AG16" s="16">
        <f t="shared" si="10"/>
        <v>0</v>
      </c>
      <c r="AH16" s="16">
        <f t="shared" si="11"/>
        <v>0</v>
      </c>
      <c r="AI16" s="16">
        <f t="shared" si="46"/>
        <v>0</v>
      </c>
      <c r="AJ16" s="16">
        <f t="shared" si="1"/>
        <v>0</v>
      </c>
      <c r="AK16" s="16">
        <f t="shared" si="2"/>
        <v>0</v>
      </c>
      <c r="AM16" s="8">
        <v>14</v>
      </c>
      <c r="AN16" s="8">
        <f t="shared" si="12"/>
        <v>0</v>
      </c>
      <c r="AO16" s="8">
        <f t="shared" si="13"/>
        <v>0</v>
      </c>
      <c r="AP16" s="8">
        <f t="shared" si="14"/>
        <v>0</v>
      </c>
      <c r="AQ16" s="8">
        <f t="shared" si="15"/>
        <v>0</v>
      </c>
      <c r="AR16" s="8">
        <f t="shared" si="16"/>
        <v>0</v>
      </c>
      <c r="AS16" s="8">
        <f t="shared" si="17"/>
        <v>0</v>
      </c>
      <c r="AT16" s="8">
        <v>140</v>
      </c>
      <c r="AU16" s="8">
        <f t="shared" si="18"/>
        <v>8</v>
      </c>
      <c r="AV16" s="8">
        <f t="shared" si="19"/>
        <v>3</v>
      </c>
      <c r="AW16" s="8">
        <f t="shared" si="20"/>
        <v>0</v>
      </c>
      <c r="AX16" s="8">
        <f t="shared" si="21"/>
        <v>0</v>
      </c>
      <c r="AY16" s="8">
        <f t="shared" si="22"/>
        <v>0</v>
      </c>
      <c r="AZ16" s="8">
        <f t="shared" si="23"/>
        <v>0</v>
      </c>
      <c r="BA16" s="8">
        <f t="shared" si="24"/>
        <v>11</v>
      </c>
      <c r="BB16" s="9">
        <f t="shared" si="25"/>
        <v>7.857142857142857E-2</v>
      </c>
      <c r="BE16" s="11">
        <v>114</v>
      </c>
      <c r="BF16" s="11"/>
      <c r="BG16" s="11"/>
      <c r="BH16" s="11"/>
      <c r="BI16" s="15" t="str">
        <f>IFERROR(COUNTIFS(INDEX(兵法标签设计!$F$2:$T$125,,MATCH(BG16,兵法标签设计!$F$1:$T$1,0)),BE16),"")</f>
        <v/>
      </c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7">
        <f t="shared" si="26"/>
        <v>0</v>
      </c>
      <c r="BW16" s="16" t="str">
        <f>IFERROR(COUNTIFS(INDEX(兵法标签设计!$F$2:$T$125,,MATCH(BG16,兵法标签设计!$F$1:$T$1,0)),BE16,兵法标签设计!$C$2:$C$125,1),"")</f>
        <v/>
      </c>
      <c r="BX16" s="16" t="str">
        <f>IFERROR(COUNTIFS(INDEX(兵法标签设计!$F$2:$T$125,,MATCH(BG16,兵法标签设计!$F$1:$T$1,0)),BE16,兵法标签设计!$C$2:$C$125,2),"")</f>
        <v/>
      </c>
      <c r="BY16" s="16" t="str">
        <f>IFERROR(COUNTIFS(INDEX(兵法标签设计!$F$2:$T$125,,MATCH(BG16,兵法标签设计!$F$1:$T$1,0)),BE16,兵法标签设计!$C$2:$C$125,3),"")</f>
        <v/>
      </c>
      <c r="BZ16" s="16" t="str">
        <f>IFERROR(COUNTIFS(INDEX(兵法标签设计!$F$2:$T$125,,MATCH(BG16,兵法标签设计!$F$1:$T$1,0)),BE16,兵法标签设计!$C$2:$C$125,4),"")</f>
        <v/>
      </c>
      <c r="CA16" s="15">
        <f t="shared" si="27"/>
        <v>0</v>
      </c>
      <c r="CB16" s="15">
        <f t="shared" si="28"/>
        <v>0</v>
      </c>
      <c r="CC16" s="15">
        <f t="shared" si="29"/>
        <v>0</v>
      </c>
      <c r="CD16" s="15">
        <f t="shared" si="30"/>
        <v>0</v>
      </c>
      <c r="CE16" s="15">
        <f t="shared" si="5"/>
        <v>0</v>
      </c>
      <c r="CF16" s="15">
        <f t="shared" si="6"/>
        <v>0</v>
      </c>
      <c r="CI16" s="8">
        <v>14</v>
      </c>
      <c r="CJ16" s="8">
        <f t="shared" si="31"/>
        <v>0</v>
      </c>
      <c r="CK16" s="8">
        <f t="shared" si="32"/>
        <v>0</v>
      </c>
      <c r="CL16" s="8">
        <f t="shared" si="33"/>
        <v>0</v>
      </c>
      <c r="CM16" s="8">
        <f t="shared" si="34"/>
        <v>0</v>
      </c>
      <c r="CN16" s="8">
        <f t="shared" si="35"/>
        <v>0</v>
      </c>
      <c r="CO16" s="8">
        <f t="shared" si="36"/>
        <v>0</v>
      </c>
      <c r="CP16" s="8">
        <v>140</v>
      </c>
      <c r="CQ16" s="8">
        <f t="shared" si="37"/>
        <v>5</v>
      </c>
      <c r="CR16" s="8">
        <f t="shared" si="38"/>
        <v>5</v>
      </c>
      <c r="CS16" s="8">
        <f t="shared" si="39"/>
        <v>4</v>
      </c>
      <c r="CT16" s="8">
        <f t="shared" si="40"/>
        <v>0</v>
      </c>
      <c r="CU16" s="8">
        <f t="shared" si="41"/>
        <v>0</v>
      </c>
      <c r="CV16" s="8">
        <f t="shared" si="42"/>
        <v>0</v>
      </c>
      <c r="CW16" s="8">
        <f t="shared" si="43"/>
        <v>14</v>
      </c>
      <c r="CX16" s="9">
        <f t="shared" si="44"/>
        <v>0.1</v>
      </c>
    </row>
    <row r="17" spans="7:102" x14ac:dyDescent="0.2">
      <c r="G17" s="11">
        <v>15</v>
      </c>
      <c r="H17" s="57" t="s">
        <v>89</v>
      </c>
      <c r="I17" s="57" t="s">
        <v>244</v>
      </c>
      <c r="J17" s="57" t="s">
        <v>100</v>
      </c>
      <c r="K17" s="57" t="s">
        <v>129</v>
      </c>
      <c r="L17" s="11"/>
      <c r="M17" s="15">
        <f>IFERROR(COUNTIF(武将标签设计!$G$2:$U$71,G17),"")</f>
        <v>4</v>
      </c>
      <c r="N17" s="58">
        <v>0</v>
      </c>
      <c r="O17" s="11">
        <v>3</v>
      </c>
      <c r="P17" s="11">
        <v>3</v>
      </c>
      <c r="Q17" s="11">
        <v>3</v>
      </c>
      <c r="R17" s="11">
        <v>3</v>
      </c>
      <c r="S17" s="11">
        <v>3</v>
      </c>
      <c r="T17" s="11">
        <v>3</v>
      </c>
      <c r="U17" s="16">
        <v>1</v>
      </c>
      <c r="V17" s="16">
        <v>2</v>
      </c>
      <c r="W17" s="16">
        <v>3</v>
      </c>
      <c r="X17" s="16">
        <v>4</v>
      </c>
      <c r="Y17" s="16">
        <v>5</v>
      </c>
      <c r="Z17" s="16">
        <v>6</v>
      </c>
      <c r="AA17" s="17">
        <f t="shared" si="9"/>
        <v>0</v>
      </c>
      <c r="AB17" s="58">
        <v>0</v>
      </c>
      <c r="AC17" s="58">
        <v>0</v>
      </c>
      <c r="AD17" s="58">
        <v>0</v>
      </c>
      <c r="AE17" s="58">
        <v>0</v>
      </c>
      <c r="AF17" s="16">
        <f t="shared" si="45"/>
        <v>0</v>
      </c>
      <c r="AG17" s="16">
        <f t="shared" si="10"/>
        <v>0</v>
      </c>
      <c r="AH17" s="16">
        <f t="shared" si="11"/>
        <v>0</v>
      </c>
      <c r="AI17" s="16">
        <f t="shared" si="46"/>
        <v>0</v>
      </c>
      <c r="AJ17" s="16">
        <f t="shared" si="1"/>
        <v>0</v>
      </c>
      <c r="AK17" s="16">
        <f t="shared" si="2"/>
        <v>0</v>
      </c>
      <c r="AM17" s="8">
        <v>15</v>
      </c>
      <c r="AN17" s="8">
        <f t="shared" si="12"/>
        <v>0</v>
      </c>
      <c r="AO17" s="8">
        <f t="shared" si="13"/>
        <v>0</v>
      </c>
      <c r="AP17" s="8">
        <f t="shared" si="14"/>
        <v>0</v>
      </c>
      <c r="AQ17" s="8">
        <f t="shared" si="15"/>
        <v>0</v>
      </c>
      <c r="AR17" s="8">
        <f t="shared" si="16"/>
        <v>0</v>
      </c>
      <c r="AS17" s="8">
        <f t="shared" si="17"/>
        <v>0</v>
      </c>
      <c r="AT17" s="8">
        <v>150</v>
      </c>
      <c r="AU17" s="8">
        <f t="shared" si="18"/>
        <v>8</v>
      </c>
      <c r="AV17" s="8">
        <f>INDEX($AM$3:$AM$402,MATCH($AT17,AO$3:AO$402,1))-INDEX($AM$3:$AM$402,MATCH(1,AO$3:AO$402,1))</f>
        <v>3</v>
      </c>
      <c r="AW17" s="8">
        <f t="shared" si="20"/>
        <v>0</v>
      </c>
      <c r="AX17" s="8">
        <f t="shared" si="21"/>
        <v>0</v>
      </c>
      <c r="AY17" s="8">
        <f t="shared" si="22"/>
        <v>0</v>
      </c>
      <c r="AZ17" s="8">
        <f t="shared" si="23"/>
        <v>0</v>
      </c>
      <c r="BA17" s="8">
        <f t="shared" si="24"/>
        <v>11</v>
      </c>
      <c r="BB17" s="9">
        <f t="shared" si="25"/>
        <v>7.3333333333333334E-2</v>
      </c>
      <c r="BE17" s="11">
        <v>115</v>
      </c>
      <c r="BF17" s="11"/>
      <c r="BG17" s="11"/>
      <c r="BH17" s="11"/>
      <c r="BI17" s="15" t="str">
        <f>IFERROR(COUNTIFS(INDEX(兵法标签设计!$F$2:$T$125,,MATCH(BG17,兵法标签设计!$F$1:$T$1,0)),BE17),"")</f>
        <v/>
      </c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7">
        <f t="shared" si="26"/>
        <v>0</v>
      </c>
      <c r="BW17" s="16" t="str">
        <f>IFERROR(COUNTIFS(INDEX(兵法标签设计!$F$2:$T$125,,MATCH(BG17,兵法标签设计!$F$1:$T$1,0)),BE17,兵法标签设计!$C$2:$C$125,1),"")</f>
        <v/>
      </c>
      <c r="BX17" s="16" t="str">
        <f>IFERROR(COUNTIFS(INDEX(兵法标签设计!$F$2:$T$125,,MATCH(BG17,兵法标签设计!$F$1:$T$1,0)),BE17,兵法标签设计!$C$2:$C$125,2),"")</f>
        <v/>
      </c>
      <c r="BY17" s="16" t="str">
        <f>IFERROR(COUNTIFS(INDEX(兵法标签设计!$F$2:$T$125,,MATCH(BG17,兵法标签设计!$F$1:$T$1,0)),BE17,兵法标签设计!$C$2:$C$125,3),"")</f>
        <v/>
      </c>
      <c r="BZ17" s="16" t="str">
        <f>IFERROR(COUNTIFS(INDEX(兵法标签设计!$F$2:$T$125,,MATCH(BG17,兵法标签设计!$F$1:$T$1,0)),BE17,兵法标签设计!$C$2:$C$125,4),"")</f>
        <v/>
      </c>
      <c r="CA17" s="15">
        <f t="shared" si="27"/>
        <v>0</v>
      </c>
      <c r="CB17" s="15">
        <f t="shared" si="28"/>
        <v>0</v>
      </c>
      <c r="CC17" s="15">
        <f t="shared" si="29"/>
        <v>0</v>
      </c>
      <c r="CD17" s="15">
        <f t="shared" si="30"/>
        <v>0</v>
      </c>
      <c r="CE17" s="15">
        <f t="shared" si="5"/>
        <v>0</v>
      </c>
      <c r="CF17" s="15">
        <f t="shared" si="6"/>
        <v>0</v>
      </c>
      <c r="CI17" s="8">
        <v>15</v>
      </c>
      <c r="CJ17" s="8">
        <f t="shared" si="31"/>
        <v>0</v>
      </c>
      <c r="CK17" s="8">
        <f t="shared" si="32"/>
        <v>0</v>
      </c>
      <c r="CL17" s="8">
        <f t="shared" si="33"/>
        <v>0</v>
      </c>
      <c r="CM17" s="8">
        <f t="shared" si="34"/>
        <v>0</v>
      </c>
      <c r="CN17" s="8">
        <f t="shared" si="35"/>
        <v>0</v>
      </c>
      <c r="CO17" s="8">
        <f t="shared" si="36"/>
        <v>0</v>
      </c>
      <c r="CP17" s="8">
        <v>150</v>
      </c>
      <c r="CQ17" s="8">
        <f t="shared" si="37"/>
        <v>5</v>
      </c>
      <c r="CR17" s="8">
        <f t="shared" si="38"/>
        <v>5</v>
      </c>
      <c r="CS17" s="8">
        <f t="shared" si="39"/>
        <v>4</v>
      </c>
      <c r="CT17" s="8">
        <f t="shared" si="40"/>
        <v>0</v>
      </c>
      <c r="CU17" s="8">
        <f t="shared" si="41"/>
        <v>0</v>
      </c>
      <c r="CV17" s="8">
        <f t="shared" si="42"/>
        <v>0</v>
      </c>
      <c r="CW17" s="8">
        <f t="shared" si="43"/>
        <v>14</v>
      </c>
      <c r="CX17" s="9">
        <f t="shared" si="44"/>
        <v>9.3333333333333338E-2</v>
      </c>
    </row>
    <row r="18" spans="7:102" x14ac:dyDescent="0.2">
      <c r="G18" s="11">
        <v>16</v>
      </c>
      <c r="H18" s="57" t="s">
        <v>90</v>
      </c>
      <c r="I18" s="57" t="s">
        <v>245</v>
      </c>
      <c r="J18" s="57" t="s">
        <v>100</v>
      </c>
      <c r="K18" s="57" t="s">
        <v>130</v>
      </c>
      <c r="L18" s="11"/>
      <c r="M18" s="15">
        <f>IFERROR(COUNTIF(武将标签设计!$G$2:$U$71,G18),"")</f>
        <v>21</v>
      </c>
      <c r="N18" s="58">
        <v>0</v>
      </c>
      <c r="O18" s="11">
        <v>3</v>
      </c>
      <c r="P18" s="11">
        <v>3</v>
      </c>
      <c r="Q18" s="11">
        <v>3</v>
      </c>
      <c r="R18" s="11">
        <v>3</v>
      </c>
      <c r="S18" s="11">
        <v>3</v>
      </c>
      <c r="T18" s="11">
        <v>3</v>
      </c>
      <c r="U18" s="16">
        <v>1</v>
      </c>
      <c r="V18" s="16">
        <v>2</v>
      </c>
      <c r="W18" s="16">
        <v>3</v>
      </c>
      <c r="X18" s="16">
        <v>4</v>
      </c>
      <c r="Y18" s="16">
        <v>5</v>
      </c>
      <c r="Z18" s="16">
        <v>6</v>
      </c>
      <c r="AA18" s="17">
        <f t="shared" si="9"/>
        <v>0</v>
      </c>
      <c r="AB18" s="58">
        <v>0</v>
      </c>
      <c r="AC18" s="58">
        <v>0</v>
      </c>
      <c r="AD18" s="58">
        <v>0</v>
      </c>
      <c r="AE18" s="58">
        <v>0</v>
      </c>
      <c r="AF18" s="16">
        <f t="shared" si="45"/>
        <v>0</v>
      </c>
      <c r="AG18" s="16">
        <f t="shared" si="10"/>
        <v>0</v>
      </c>
      <c r="AH18" s="16">
        <f t="shared" si="11"/>
        <v>0</v>
      </c>
      <c r="AI18" s="16">
        <f t="shared" si="46"/>
        <v>0</v>
      </c>
      <c r="AJ18" s="16">
        <f t="shared" si="1"/>
        <v>0</v>
      </c>
      <c r="AK18" s="16">
        <f t="shared" si="2"/>
        <v>0</v>
      </c>
      <c r="AM18" s="8">
        <v>16</v>
      </c>
      <c r="AN18" s="8">
        <f t="shared" si="12"/>
        <v>0</v>
      </c>
      <c r="AO18" s="8">
        <f t="shared" si="13"/>
        <v>0</v>
      </c>
      <c r="AP18" s="8">
        <f t="shared" si="14"/>
        <v>0</v>
      </c>
      <c r="AQ18" s="8">
        <f t="shared" si="15"/>
        <v>0</v>
      </c>
      <c r="AR18" s="8">
        <f t="shared" si="16"/>
        <v>0</v>
      </c>
      <c r="AS18" s="8">
        <f t="shared" si="17"/>
        <v>0</v>
      </c>
      <c r="AT18" s="8">
        <v>160</v>
      </c>
      <c r="AU18" s="8">
        <f t="shared" si="18"/>
        <v>8</v>
      </c>
      <c r="AV18" s="8">
        <f t="shared" si="19"/>
        <v>4</v>
      </c>
      <c r="AW18" s="8">
        <f t="shared" si="20"/>
        <v>0</v>
      </c>
      <c r="AX18" s="8">
        <f t="shared" si="21"/>
        <v>0</v>
      </c>
      <c r="AY18" s="8">
        <f t="shared" si="22"/>
        <v>0</v>
      </c>
      <c r="AZ18" s="8">
        <f t="shared" si="23"/>
        <v>0</v>
      </c>
      <c r="BA18" s="8">
        <f t="shared" si="24"/>
        <v>12</v>
      </c>
      <c r="BB18" s="9">
        <f t="shared" si="25"/>
        <v>7.4999999999999997E-2</v>
      </c>
      <c r="BE18" s="11">
        <v>116</v>
      </c>
      <c r="BF18" s="11"/>
      <c r="BG18" s="11"/>
      <c r="BH18" s="11"/>
      <c r="BI18" s="15" t="str">
        <f>IFERROR(COUNTIFS(INDEX(兵法标签设计!$F$2:$T$125,,MATCH(BG18,兵法标签设计!$F$1:$T$1,0)),BE18),"")</f>
        <v/>
      </c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7">
        <f t="shared" si="26"/>
        <v>0</v>
      </c>
      <c r="BW18" s="16" t="str">
        <f>IFERROR(COUNTIFS(INDEX(兵法标签设计!$F$2:$T$125,,MATCH(BG18,兵法标签设计!$F$1:$T$1,0)),BE18,兵法标签设计!$C$2:$C$125,1),"")</f>
        <v/>
      </c>
      <c r="BX18" s="16" t="str">
        <f>IFERROR(COUNTIFS(INDEX(兵法标签设计!$F$2:$T$125,,MATCH(BG18,兵法标签设计!$F$1:$T$1,0)),BE18,兵法标签设计!$C$2:$C$125,2),"")</f>
        <v/>
      </c>
      <c r="BY18" s="16" t="str">
        <f>IFERROR(COUNTIFS(INDEX(兵法标签设计!$F$2:$T$125,,MATCH(BG18,兵法标签设计!$F$1:$T$1,0)),BE18,兵法标签设计!$C$2:$C$125,3),"")</f>
        <v/>
      </c>
      <c r="BZ18" s="16" t="str">
        <f>IFERROR(COUNTIFS(INDEX(兵法标签设计!$F$2:$T$125,,MATCH(BG18,兵法标签设计!$F$1:$T$1,0)),BE18,兵法标签设计!$C$2:$C$125,4),"")</f>
        <v/>
      </c>
      <c r="CA18" s="15">
        <f t="shared" si="27"/>
        <v>0</v>
      </c>
      <c r="CB18" s="15">
        <f t="shared" si="28"/>
        <v>0</v>
      </c>
      <c r="CC18" s="15">
        <f t="shared" si="29"/>
        <v>0</v>
      </c>
      <c r="CD18" s="15">
        <f t="shared" si="30"/>
        <v>0</v>
      </c>
      <c r="CE18" s="15">
        <f t="shared" si="5"/>
        <v>0</v>
      </c>
      <c r="CF18" s="15">
        <f t="shared" si="6"/>
        <v>0</v>
      </c>
      <c r="CI18" s="8">
        <v>16</v>
      </c>
      <c r="CJ18" s="8">
        <f t="shared" si="31"/>
        <v>0</v>
      </c>
      <c r="CK18" s="8">
        <f t="shared" si="32"/>
        <v>0</v>
      </c>
      <c r="CL18" s="8">
        <f t="shared" si="33"/>
        <v>0</v>
      </c>
      <c r="CM18" s="8">
        <f t="shared" si="34"/>
        <v>0</v>
      </c>
      <c r="CN18" s="8">
        <f t="shared" si="35"/>
        <v>0</v>
      </c>
      <c r="CO18" s="8">
        <f t="shared" si="36"/>
        <v>0</v>
      </c>
      <c r="CP18" s="8">
        <v>160</v>
      </c>
      <c r="CQ18" s="8">
        <f t="shared" si="37"/>
        <v>5</v>
      </c>
      <c r="CR18" s="8">
        <f t="shared" si="38"/>
        <v>5</v>
      </c>
      <c r="CS18" s="8">
        <f t="shared" si="39"/>
        <v>4</v>
      </c>
      <c r="CT18" s="8">
        <f t="shared" si="40"/>
        <v>0</v>
      </c>
      <c r="CU18" s="8">
        <f t="shared" si="41"/>
        <v>0</v>
      </c>
      <c r="CV18" s="8">
        <f t="shared" si="42"/>
        <v>0</v>
      </c>
      <c r="CW18" s="8">
        <f t="shared" si="43"/>
        <v>14</v>
      </c>
      <c r="CX18" s="9">
        <f t="shared" si="44"/>
        <v>8.7499999999999994E-2</v>
      </c>
    </row>
    <row r="19" spans="7:102" x14ac:dyDescent="0.2">
      <c r="G19" s="11">
        <v>17</v>
      </c>
      <c r="H19" s="11" t="s">
        <v>91</v>
      </c>
      <c r="I19" s="11" t="s">
        <v>246</v>
      </c>
      <c r="J19" s="11" t="s">
        <v>146</v>
      </c>
      <c r="K19" s="11" t="s">
        <v>131</v>
      </c>
      <c r="L19" s="11" t="s">
        <v>259</v>
      </c>
      <c r="M19" s="15">
        <f>IFERROR(COUNTIF(武将标签设计!$G$2:$U$71,G19),"")</f>
        <v>9</v>
      </c>
      <c r="N19" s="16">
        <f>IFERROR(COUNTIFS(武将标签设计!$C$2:$C$111,1,INDEX(武将标签设计!$G$2:$U$111,,MATCH(J19,武将标签设计!$G$1:$U$1,0)),G19),"")</f>
        <v>8</v>
      </c>
      <c r="O19" s="11">
        <v>3</v>
      </c>
      <c r="P19" s="11">
        <v>3</v>
      </c>
      <c r="Q19" s="11">
        <v>3</v>
      </c>
      <c r="R19" s="11">
        <v>4</v>
      </c>
      <c r="S19" s="11">
        <v>4</v>
      </c>
      <c r="T19" s="11">
        <v>4</v>
      </c>
      <c r="U19" s="16">
        <v>1</v>
      </c>
      <c r="V19" s="16">
        <v>2</v>
      </c>
      <c r="W19" s="16">
        <v>3</v>
      </c>
      <c r="X19" s="16">
        <v>4</v>
      </c>
      <c r="Y19" s="16">
        <v>5</v>
      </c>
      <c r="Z19" s="16">
        <v>6</v>
      </c>
      <c r="AA19" s="17">
        <f t="shared" si="9"/>
        <v>0.375</v>
      </c>
      <c r="AB19" s="16">
        <f>IFERROR(COUNTIFS(武将标签设计!$C$2:$C$111,1,INDEX(武将标签设计!$G$2:$U$111,,MATCH(J19,武将标签设计!$G$1:$U$1,0)),G19,武将标签设计!$D$2:$D$111,100),"")</f>
        <v>0</v>
      </c>
      <c r="AC19" s="16">
        <f>IFERROR(COUNTIFS(武将标签设计!$C$2:$C$111,1,INDEX(武将标签设计!$G$2:$U$111,,MATCH(J19,武将标签设计!$G$1:$U$1,0)),G19,武将标签设计!$D$2:$D$111,110),"")</f>
        <v>2</v>
      </c>
      <c r="AD19" s="16">
        <f>IFERROR(COUNTIFS(武将标签设计!$C$2:$C$111,1,INDEX(武将标签设计!$G$2:$U$111,,MATCH(J19,武将标签设计!$G$1:$U$1,0)),G19,武将标签设计!$D$2:$D$111,120),"")</f>
        <v>3</v>
      </c>
      <c r="AE19" s="16">
        <f>IFERROR(COUNTIFS(武将标签设计!$C$2:$C$111,1,INDEX(武将标签设计!$G$2:$U$111,,MATCH(J19,武将标签设计!$G$1:$U$1,0)),G19,武将标签设计!$D$2:$D$111,130),"")</f>
        <v>2</v>
      </c>
      <c r="AF19" s="16">
        <f t="shared" si="45"/>
        <v>66.5</v>
      </c>
      <c r="AG19" s="16">
        <f t="shared" si="10"/>
        <v>159.6</v>
      </c>
      <c r="AH19" s="16">
        <f t="shared" si="11"/>
        <v>279.29999999999995</v>
      </c>
      <c r="AI19" s="16">
        <f t="shared" si="46"/>
        <v>854.40000000000009</v>
      </c>
      <c r="AJ19" s="16">
        <f t="shared" si="1"/>
        <v>1201.5</v>
      </c>
      <c r="AK19" s="16">
        <f t="shared" si="2"/>
        <v>1602</v>
      </c>
      <c r="AM19" s="8">
        <v>17</v>
      </c>
      <c r="AN19" s="8">
        <f t="shared" si="12"/>
        <v>0</v>
      </c>
      <c r="AO19" s="8">
        <f t="shared" si="13"/>
        <v>0</v>
      </c>
      <c r="AP19" s="8">
        <f t="shared" si="14"/>
        <v>0</v>
      </c>
      <c r="AQ19" s="8">
        <f t="shared" si="15"/>
        <v>0</v>
      </c>
      <c r="AR19" s="8">
        <f t="shared" si="16"/>
        <v>0</v>
      </c>
      <c r="AS19" s="8">
        <f t="shared" si="17"/>
        <v>0</v>
      </c>
      <c r="AT19" s="8">
        <v>170</v>
      </c>
      <c r="AU19" s="8">
        <f t="shared" si="18"/>
        <v>8</v>
      </c>
      <c r="AV19" s="8">
        <f t="shared" si="19"/>
        <v>4</v>
      </c>
      <c r="AW19" s="8">
        <f t="shared" si="20"/>
        <v>0</v>
      </c>
      <c r="AX19" s="8">
        <f t="shared" si="21"/>
        <v>0</v>
      </c>
      <c r="AY19" s="8">
        <f t="shared" si="22"/>
        <v>0</v>
      </c>
      <c r="AZ19" s="8">
        <f t="shared" si="23"/>
        <v>0</v>
      </c>
      <c r="BA19" s="8">
        <f t="shared" si="24"/>
        <v>12</v>
      </c>
      <c r="BB19" s="9">
        <f t="shared" si="25"/>
        <v>7.0588235294117646E-2</v>
      </c>
      <c r="BE19" s="11">
        <v>117</v>
      </c>
      <c r="BF19" s="11"/>
      <c r="BG19" s="11"/>
      <c r="BH19" s="11"/>
      <c r="BI19" s="15" t="str">
        <f>IFERROR(COUNTIFS(INDEX(兵法标签设计!$F$2:$T$125,,MATCH(BG19,兵法标签设计!$F$1:$T$1,0)),BE19),"")</f>
        <v/>
      </c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7">
        <f t="shared" si="26"/>
        <v>0</v>
      </c>
      <c r="BW19" s="16" t="str">
        <f>IFERROR(COUNTIFS(INDEX(兵法标签设计!$F$2:$T$125,,MATCH(BG19,兵法标签设计!$F$1:$T$1,0)),BE19,兵法标签设计!$C$2:$C$125,1),"")</f>
        <v/>
      </c>
      <c r="BX19" s="16" t="str">
        <f>IFERROR(COUNTIFS(INDEX(兵法标签设计!$F$2:$T$125,,MATCH(BG19,兵法标签设计!$F$1:$T$1,0)),BE19,兵法标签设计!$C$2:$C$125,2),"")</f>
        <v/>
      </c>
      <c r="BY19" s="16" t="str">
        <f>IFERROR(COUNTIFS(INDEX(兵法标签设计!$F$2:$T$125,,MATCH(BG19,兵法标签设计!$F$1:$T$1,0)),BE19,兵法标签设计!$C$2:$C$125,3),"")</f>
        <v/>
      </c>
      <c r="BZ19" s="16" t="str">
        <f>IFERROR(COUNTIFS(INDEX(兵法标签设计!$F$2:$T$125,,MATCH(BG19,兵法标签设计!$F$1:$T$1,0)),BE19,兵法标签设计!$C$2:$C$125,4),"")</f>
        <v/>
      </c>
      <c r="CA19" s="15">
        <f t="shared" si="27"/>
        <v>0</v>
      </c>
      <c r="CB19" s="15">
        <f t="shared" si="28"/>
        <v>0</v>
      </c>
      <c r="CC19" s="15">
        <f t="shared" si="29"/>
        <v>0</v>
      </c>
      <c r="CD19" s="15">
        <f t="shared" si="30"/>
        <v>0</v>
      </c>
      <c r="CE19" s="15">
        <f t="shared" si="5"/>
        <v>0</v>
      </c>
      <c r="CF19" s="15">
        <f t="shared" si="6"/>
        <v>0</v>
      </c>
      <c r="CI19" s="8">
        <v>17</v>
      </c>
      <c r="CJ19" s="8">
        <f t="shared" si="31"/>
        <v>0</v>
      </c>
      <c r="CK19" s="8">
        <f t="shared" si="32"/>
        <v>0</v>
      </c>
      <c r="CL19" s="8">
        <f t="shared" si="33"/>
        <v>0</v>
      </c>
      <c r="CM19" s="8">
        <f t="shared" si="34"/>
        <v>0</v>
      </c>
      <c r="CN19" s="8">
        <f t="shared" si="35"/>
        <v>0</v>
      </c>
      <c r="CO19" s="8">
        <f t="shared" si="36"/>
        <v>0</v>
      </c>
      <c r="CP19" s="8">
        <v>170</v>
      </c>
      <c r="CQ19" s="8">
        <f t="shared" si="37"/>
        <v>5</v>
      </c>
      <c r="CR19" s="8">
        <f t="shared" si="38"/>
        <v>5</v>
      </c>
      <c r="CS19" s="8">
        <f t="shared" si="39"/>
        <v>4</v>
      </c>
      <c r="CT19" s="8">
        <f t="shared" si="40"/>
        <v>0</v>
      </c>
      <c r="CU19" s="8">
        <f t="shared" si="41"/>
        <v>0</v>
      </c>
      <c r="CV19" s="8">
        <f t="shared" si="42"/>
        <v>0</v>
      </c>
      <c r="CW19" s="8">
        <f t="shared" si="43"/>
        <v>14</v>
      </c>
      <c r="CX19" s="9">
        <f t="shared" si="44"/>
        <v>8.2352941176470587E-2</v>
      </c>
    </row>
    <row r="20" spans="7:102" x14ac:dyDescent="0.2">
      <c r="G20" s="11">
        <v>18</v>
      </c>
      <c r="H20" s="11" t="s">
        <v>110</v>
      </c>
      <c r="I20" s="11" t="s">
        <v>247</v>
      </c>
      <c r="J20" s="11" t="s">
        <v>147</v>
      </c>
      <c r="K20" s="11" t="s">
        <v>125</v>
      </c>
      <c r="L20" s="11"/>
      <c r="M20" s="15">
        <f>IFERROR(COUNTIF(武将标签设计!$G$2:$U$71,G20),"")</f>
        <v>7</v>
      </c>
      <c r="N20" s="16">
        <f>IFERROR(COUNTIFS(武将标签设计!$C$2:$C$111,1,INDEX(武将标签设计!$G$2:$U$111,,MATCH(J20,武将标签设计!$G$1:$U$1,0)),G20),"")</f>
        <v>11</v>
      </c>
      <c r="O20" s="11">
        <v>2</v>
      </c>
      <c r="P20" s="11">
        <v>2</v>
      </c>
      <c r="Q20" s="11">
        <v>2</v>
      </c>
      <c r="R20" s="11">
        <v>3</v>
      </c>
      <c r="S20" s="11">
        <v>3</v>
      </c>
      <c r="T20" s="11">
        <v>3</v>
      </c>
      <c r="U20" s="16">
        <v>1</v>
      </c>
      <c r="V20" s="16">
        <v>2</v>
      </c>
      <c r="W20" s="16">
        <v>3</v>
      </c>
      <c r="X20" s="16">
        <v>4</v>
      </c>
      <c r="Y20" s="16">
        <v>5</v>
      </c>
      <c r="Z20" s="16">
        <v>6</v>
      </c>
      <c r="AA20" s="17">
        <f t="shared" si="9"/>
        <v>0.18181818181818182</v>
      </c>
      <c r="AB20" s="16">
        <f>IFERROR(COUNTIFS(武将标签设计!$C$2:$C$111,1,INDEX(武将标签设计!$G$2:$U$111,,MATCH(J20,武将标签设计!$G$1:$U$1,0)),G20,武将标签设计!$D$2:$D$111,100),"")</f>
        <v>0</v>
      </c>
      <c r="AC20" s="16">
        <f>IFERROR(COUNTIFS(武将标签设计!$C$2:$C$111,1,INDEX(武将标签设计!$G$2:$U$111,,MATCH(J20,武将标签设计!$G$1:$U$1,0)),G20,武将标签设计!$D$2:$D$111,110),"")</f>
        <v>0</v>
      </c>
      <c r="AD20" s="16">
        <f>IFERROR(COUNTIFS(武将标签设计!$C$2:$C$111,1,INDEX(武将标签设计!$G$2:$U$111,,MATCH(J20,武将标签设计!$G$1:$U$1,0)),G20,武将标签设计!$D$2:$D$111,120),"")</f>
        <v>4</v>
      </c>
      <c r="AE20" s="16">
        <f>IFERROR(COUNTIFS(武将标签设计!$C$2:$C$111,1,INDEX(武将标签设计!$G$2:$U$111,,MATCH(J20,武将标签设计!$G$1:$U$1,0)),G20,武将标签设计!$D$2:$D$111,130),"")</f>
        <v>7</v>
      </c>
      <c r="AF20" s="16">
        <f t="shared" si="45"/>
        <v>100</v>
      </c>
      <c r="AG20" s="16">
        <f t="shared" si="10"/>
        <v>240</v>
      </c>
      <c r="AH20" s="16">
        <f t="shared" si="11"/>
        <v>420</v>
      </c>
      <c r="AI20" s="16">
        <f t="shared" si="46"/>
        <v>1920</v>
      </c>
      <c r="AJ20" s="16">
        <f t="shared" si="1"/>
        <v>2700</v>
      </c>
      <c r="AK20" s="16">
        <f t="shared" si="2"/>
        <v>3600</v>
      </c>
      <c r="AM20" s="8">
        <v>18</v>
      </c>
      <c r="AN20" s="8">
        <f t="shared" si="12"/>
        <v>0</v>
      </c>
      <c r="AO20" s="8">
        <f t="shared" si="13"/>
        <v>0</v>
      </c>
      <c r="AP20" s="8">
        <f t="shared" si="14"/>
        <v>0</v>
      </c>
      <c r="AQ20" s="8">
        <f t="shared" si="15"/>
        <v>0</v>
      </c>
      <c r="AR20" s="8">
        <f t="shared" si="16"/>
        <v>0</v>
      </c>
      <c r="AS20" s="8">
        <f t="shared" si="17"/>
        <v>0</v>
      </c>
      <c r="AT20" s="8">
        <v>180</v>
      </c>
      <c r="AU20" s="8">
        <f t="shared" si="18"/>
        <v>8</v>
      </c>
      <c r="AV20" s="8">
        <f t="shared" si="19"/>
        <v>4</v>
      </c>
      <c r="AW20" s="8">
        <f t="shared" si="20"/>
        <v>2</v>
      </c>
      <c r="AX20" s="8">
        <f t="shared" si="21"/>
        <v>0</v>
      </c>
      <c r="AY20" s="8">
        <f t="shared" si="22"/>
        <v>0</v>
      </c>
      <c r="AZ20" s="8">
        <f t="shared" si="23"/>
        <v>0</v>
      </c>
      <c r="BA20" s="8">
        <f t="shared" si="24"/>
        <v>14</v>
      </c>
      <c r="BB20" s="9">
        <f t="shared" si="25"/>
        <v>7.7777777777777779E-2</v>
      </c>
      <c r="BE20" s="11">
        <v>118</v>
      </c>
      <c r="BF20" s="11"/>
      <c r="BG20" s="11"/>
      <c r="BH20" s="11"/>
      <c r="BI20" s="15" t="str">
        <f>IFERROR(COUNTIFS(INDEX(兵法标签设计!$F$2:$T$125,,MATCH(BG20,兵法标签设计!$F$1:$T$1,0)),BE20),"")</f>
        <v/>
      </c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7">
        <f t="shared" si="26"/>
        <v>0</v>
      </c>
      <c r="BW20" s="16" t="str">
        <f>IFERROR(COUNTIFS(INDEX(兵法标签设计!$F$2:$T$125,,MATCH(BG20,兵法标签设计!$F$1:$T$1,0)),BE20,兵法标签设计!$C$2:$C$125,1),"")</f>
        <v/>
      </c>
      <c r="BX20" s="16" t="str">
        <f>IFERROR(COUNTIFS(INDEX(兵法标签设计!$F$2:$T$125,,MATCH(BG20,兵法标签设计!$F$1:$T$1,0)),BE20,兵法标签设计!$C$2:$C$125,2),"")</f>
        <v/>
      </c>
      <c r="BY20" s="16" t="str">
        <f>IFERROR(COUNTIFS(INDEX(兵法标签设计!$F$2:$T$125,,MATCH(BG20,兵法标签设计!$F$1:$T$1,0)),BE20,兵法标签设计!$C$2:$C$125,3),"")</f>
        <v/>
      </c>
      <c r="BZ20" s="16" t="str">
        <f>IFERROR(COUNTIFS(INDEX(兵法标签设计!$F$2:$T$125,,MATCH(BG20,兵法标签设计!$F$1:$T$1,0)),BE20,兵法标签设计!$C$2:$C$125,4),"")</f>
        <v/>
      </c>
      <c r="CA20" s="15">
        <f t="shared" si="27"/>
        <v>0</v>
      </c>
      <c r="CB20" s="15">
        <f t="shared" si="28"/>
        <v>0</v>
      </c>
      <c r="CC20" s="15">
        <f t="shared" si="29"/>
        <v>0</v>
      </c>
      <c r="CD20" s="15">
        <f t="shared" si="30"/>
        <v>0</v>
      </c>
      <c r="CE20" s="15">
        <f t="shared" si="5"/>
        <v>0</v>
      </c>
      <c r="CF20" s="15">
        <f t="shared" si="6"/>
        <v>0</v>
      </c>
      <c r="CI20" s="8">
        <v>18</v>
      </c>
      <c r="CJ20" s="8">
        <f t="shared" si="31"/>
        <v>0</v>
      </c>
      <c r="CK20" s="8">
        <f t="shared" si="32"/>
        <v>0</v>
      </c>
      <c r="CL20" s="8">
        <f t="shared" si="33"/>
        <v>0</v>
      </c>
      <c r="CM20" s="8">
        <f t="shared" si="34"/>
        <v>0</v>
      </c>
      <c r="CN20" s="8">
        <f t="shared" si="35"/>
        <v>0</v>
      </c>
      <c r="CO20" s="8">
        <f t="shared" si="36"/>
        <v>0</v>
      </c>
      <c r="CP20" s="8">
        <v>180</v>
      </c>
      <c r="CQ20" s="8">
        <f t="shared" si="37"/>
        <v>5</v>
      </c>
      <c r="CR20" s="8">
        <f t="shared" si="38"/>
        <v>5</v>
      </c>
      <c r="CS20" s="8">
        <f t="shared" si="39"/>
        <v>4</v>
      </c>
      <c r="CT20" s="8">
        <f t="shared" si="40"/>
        <v>0</v>
      </c>
      <c r="CU20" s="8">
        <f t="shared" si="41"/>
        <v>0</v>
      </c>
      <c r="CV20" s="8">
        <f t="shared" si="42"/>
        <v>0</v>
      </c>
      <c r="CW20" s="8">
        <f t="shared" si="43"/>
        <v>14</v>
      </c>
      <c r="CX20" s="9">
        <f t="shared" si="44"/>
        <v>7.7777777777777779E-2</v>
      </c>
    </row>
    <row r="21" spans="7:102" x14ac:dyDescent="0.2">
      <c r="G21" s="11">
        <v>19</v>
      </c>
      <c r="H21" s="11" t="s">
        <v>111</v>
      </c>
      <c r="I21" s="11" t="s">
        <v>248</v>
      </c>
      <c r="J21" s="11" t="s">
        <v>109</v>
      </c>
      <c r="K21" s="11" t="s">
        <v>132</v>
      </c>
      <c r="L21" s="11"/>
      <c r="M21" s="15">
        <f>IFERROR(COUNTIF(武将标签设计!$G$2:$U$71,G21),"")</f>
        <v>6</v>
      </c>
      <c r="N21" s="16">
        <f>IFERROR(COUNTIFS(武将标签设计!$C$2:$C$111,1,INDEX(武将标签设计!$G$2:$U$111,,MATCH(J21,武将标签设计!$G$1:$U$1,0)),G21),"")</f>
        <v>5</v>
      </c>
      <c r="O21" s="11">
        <v>2</v>
      </c>
      <c r="P21" s="11">
        <v>2</v>
      </c>
      <c r="Q21" s="11">
        <v>2</v>
      </c>
      <c r="R21" s="11">
        <v>2</v>
      </c>
      <c r="S21" s="11">
        <v>2</v>
      </c>
      <c r="T21" s="11">
        <v>2</v>
      </c>
      <c r="U21" s="16">
        <v>1</v>
      </c>
      <c r="V21" s="16">
        <v>2</v>
      </c>
      <c r="W21" s="16">
        <v>3</v>
      </c>
      <c r="X21" s="16">
        <v>4</v>
      </c>
      <c r="Y21" s="16">
        <v>5</v>
      </c>
      <c r="Z21" s="16">
        <v>6</v>
      </c>
      <c r="AA21" s="17">
        <f t="shared" si="9"/>
        <v>0.4</v>
      </c>
      <c r="AB21" s="16">
        <f>IFERROR(COUNTIFS(武将标签设计!$C$2:$C$111,1,INDEX(武将标签设计!$G$2:$U$111,,MATCH(J21,武将标签设计!$G$1:$U$1,0)),G21,武将标签设计!$D$2:$D$111,100),"")</f>
        <v>0</v>
      </c>
      <c r="AC21" s="16">
        <f>IFERROR(COUNTIFS(武将标签设计!$C$2:$C$111,1,INDEX(武将标签设计!$G$2:$U$111,,MATCH(J21,武将标签设计!$G$1:$U$1,0)),G21,武将标签设计!$D$2:$D$111,110),"")</f>
        <v>0</v>
      </c>
      <c r="AD21" s="16">
        <f>IFERROR(COUNTIFS(武将标签设计!$C$2:$C$111,1,INDEX(武将标签设计!$G$2:$U$111,,MATCH(J21,武将标签设计!$G$1:$U$1,0)),G21,武将标签设计!$D$2:$D$111,120),"")</f>
        <v>5</v>
      </c>
      <c r="AE21" s="16">
        <f>IFERROR(COUNTIFS(武将标签设计!$C$2:$C$111,1,INDEX(武将标签设计!$G$2:$U$111,,MATCH(J21,武将标签设计!$G$1:$U$1,0)),G21,武将标签设计!$D$2:$D$111,130),"")</f>
        <v>0</v>
      </c>
      <c r="AF21" s="16">
        <f t="shared" si="45"/>
        <v>80</v>
      </c>
      <c r="AG21" s="16">
        <f t="shared" si="10"/>
        <v>192</v>
      </c>
      <c r="AH21" s="16">
        <f t="shared" si="11"/>
        <v>336</v>
      </c>
      <c r="AI21" s="16">
        <f t="shared" si="46"/>
        <v>512</v>
      </c>
      <c r="AJ21" s="16">
        <f t="shared" si="1"/>
        <v>720</v>
      </c>
      <c r="AK21" s="16">
        <f t="shared" si="2"/>
        <v>960</v>
      </c>
      <c r="AM21" s="8">
        <v>19</v>
      </c>
      <c r="AN21" s="8">
        <f t="shared" si="12"/>
        <v>0</v>
      </c>
      <c r="AO21" s="8">
        <f t="shared" si="13"/>
        <v>0</v>
      </c>
      <c r="AP21" s="8">
        <f t="shared" si="14"/>
        <v>0</v>
      </c>
      <c r="AQ21" s="8">
        <f t="shared" si="15"/>
        <v>0</v>
      </c>
      <c r="AR21" s="8">
        <f t="shared" si="16"/>
        <v>0</v>
      </c>
      <c r="AS21" s="8">
        <f t="shared" si="17"/>
        <v>0</v>
      </c>
      <c r="AT21" s="8">
        <v>190</v>
      </c>
      <c r="AU21" s="8">
        <f t="shared" si="18"/>
        <v>8</v>
      </c>
      <c r="AV21" s="8">
        <f t="shared" si="19"/>
        <v>4</v>
      </c>
      <c r="AW21" s="8">
        <f t="shared" si="20"/>
        <v>2</v>
      </c>
      <c r="AX21" s="8">
        <f t="shared" si="21"/>
        <v>0</v>
      </c>
      <c r="AY21" s="8">
        <f t="shared" si="22"/>
        <v>0</v>
      </c>
      <c r="AZ21" s="8">
        <f t="shared" si="23"/>
        <v>0</v>
      </c>
      <c r="BA21" s="8">
        <f t="shared" si="24"/>
        <v>14</v>
      </c>
      <c r="BB21" s="9">
        <f t="shared" si="25"/>
        <v>7.3684210526315783E-2</v>
      </c>
      <c r="BE21" s="11">
        <v>119</v>
      </c>
      <c r="BF21" s="11"/>
      <c r="BG21" s="11"/>
      <c r="BH21" s="11"/>
      <c r="BI21" s="15" t="str">
        <f>IFERROR(COUNTIFS(INDEX(兵法标签设计!$F$2:$T$125,,MATCH(BG21,兵法标签设计!$F$1:$T$1,0)),BE21),"")</f>
        <v/>
      </c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7">
        <f t="shared" si="26"/>
        <v>0</v>
      </c>
      <c r="BW21" s="16" t="str">
        <f>IFERROR(COUNTIFS(INDEX(兵法标签设计!$F$2:$T$125,,MATCH(BG21,兵法标签设计!$F$1:$T$1,0)),BE21,兵法标签设计!$C$2:$C$125,1),"")</f>
        <v/>
      </c>
      <c r="BX21" s="16" t="str">
        <f>IFERROR(COUNTIFS(INDEX(兵法标签设计!$F$2:$T$125,,MATCH(BG21,兵法标签设计!$F$1:$T$1,0)),BE21,兵法标签设计!$C$2:$C$125,2),"")</f>
        <v/>
      </c>
      <c r="BY21" s="16" t="str">
        <f>IFERROR(COUNTIFS(INDEX(兵法标签设计!$F$2:$T$125,,MATCH(BG21,兵法标签设计!$F$1:$T$1,0)),BE21,兵法标签设计!$C$2:$C$125,3),"")</f>
        <v/>
      </c>
      <c r="BZ21" s="16" t="str">
        <f>IFERROR(COUNTIFS(INDEX(兵法标签设计!$F$2:$T$125,,MATCH(BG21,兵法标签设计!$F$1:$T$1,0)),BE21,兵法标签设计!$C$2:$C$125,4),"")</f>
        <v/>
      </c>
      <c r="CA21" s="15">
        <f t="shared" si="27"/>
        <v>0</v>
      </c>
      <c r="CB21" s="15">
        <f t="shared" si="28"/>
        <v>0</v>
      </c>
      <c r="CC21" s="15">
        <f t="shared" si="29"/>
        <v>0</v>
      </c>
      <c r="CD21" s="15">
        <f t="shared" si="30"/>
        <v>0</v>
      </c>
      <c r="CE21" s="15">
        <f t="shared" si="5"/>
        <v>0</v>
      </c>
      <c r="CF21" s="15">
        <f t="shared" si="6"/>
        <v>0</v>
      </c>
      <c r="CI21" s="8">
        <v>19</v>
      </c>
      <c r="CJ21" s="8">
        <f t="shared" si="31"/>
        <v>0</v>
      </c>
      <c r="CK21" s="8">
        <f t="shared" si="32"/>
        <v>0</v>
      </c>
      <c r="CL21" s="8">
        <f t="shared" si="33"/>
        <v>0</v>
      </c>
      <c r="CM21" s="8">
        <f t="shared" si="34"/>
        <v>0</v>
      </c>
      <c r="CN21" s="8">
        <f t="shared" si="35"/>
        <v>0</v>
      </c>
      <c r="CO21" s="8">
        <f t="shared" si="36"/>
        <v>0</v>
      </c>
      <c r="CP21" s="8">
        <v>190</v>
      </c>
      <c r="CQ21" s="8">
        <f t="shared" si="37"/>
        <v>5</v>
      </c>
      <c r="CR21" s="8">
        <f t="shared" si="38"/>
        <v>5</v>
      </c>
      <c r="CS21" s="8">
        <f t="shared" si="39"/>
        <v>4</v>
      </c>
      <c r="CT21" s="8">
        <f t="shared" si="40"/>
        <v>0</v>
      </c>
      <c r="CU21" s="8">
        <f t="shared" si="41"/>
        <v>0</v>
      </c>
      <c r="CV21" s="8">
        <f t="shared" si="42"/>
        <v>0</v>
      </c>
      <c r="CW21" s="8">
        <f t="shared" si="43"/>
        <v>14</v>
      </c>
      <c r="CX21" s="9">
        <f t="shared" si="44"/>
        <v>7.3684210526315783E-2</v>
      </c>
    </row>
    <row r="22" spans="7:102" x14ac:dyDescent="0.2">
      <c r="G22" s="11">
        <v>20</v>
      </c>
      <c r="H22" s="57" t="s">
        <v>112</v>
      </c>
      <c r="I22" s="57" t="s">
        <v>249</v>
      </c>
      <c r="J22" s="57" t="s">
        <v>109</v>
      </c>
      <c r="K22" s="57" t="s">
        <v>133</v>
      </c>
      <c r="L22" s="11"/>
      <c r="M22" s="15">
        <f>IFERROR(COUNTIF(武将标签设计!$G$2:$U$71,G22),"")</f>
        <v>2</v>
      </c>
      <c r="N22" s="16">
        <f>IFERROR(COUNTIFS(武将标签设计!$C$2:$C$111,1,INDEX(武将标签设计!$G$2:$U$111,,MATCH(J22,武将标签设计!$G$1:$U$1,0)),G22),"")</f>
        <v>0</v>
      </c>
      <c r="O22" s="11">
        <v>2</v>
      </c>
      <c r="P22" s="11">
        <v>2</v>
      </c>
      <c r="Q22" s="11">
        <v>2</v>
      </c>
      <c r="R22" s="11">
        <v>2</v>
      </c>
      <c r="S22" s="11">
        <v>2</v>
      </c>
      <c r="T22" s="11">
        <v>2</v>
      </c>
      <c r="U22" s="16">
        <v>1</v>
      </c>
      <c r="V22" s="16">
        <v>2</v>
      </c>
      <c r="W22" s="16">
        <v>3</v>
      </c>
      <c r="X22" s="16">
        <v>4</v>
      </c>
      <c r="Y22" s="16">
        <v>5</v>
      </c>
      <c r="Z22" s="16">
        <v>6</v>
      </c>
      <c r="AA22" s="17">
        <f t="shared" si="9"/>
        <v>0</v>
      </c>
      <c r="AB22" s="16">
        <f>IFERROR(COUNTIFS(武将标签设计!$C$2:$C$111,1,INDEX(武将标签设计!$G$2:$U$111,,MATCH(J22,武将标签设计!$G$1:$U$1,0)),G22,武将标签设计!$D$2:$D$111,100),"")</f>
        <v>0</v>
      </c>
      <c r="AC22" s="16">
        <f>IFERROR(COUNTIFS(武将标签设计!$C$2:$C$111,1,INDEX(武将标签设计!$G$2:$U$111,,MATCH(J22,武将标签设计!$G$1:$U$1,0)),G22,武将标签设计!$D$2:$D$111,110),"")</f>
        <v>0</v>
      </c>
      <c r="AD22" s="16">
        <f>IFERROR(COUNTIFS(武将标签设计!$C$2:$C$111,1,INDEX(武将标签设计!$G$2:$U$111,,MATCH(J22,武将标签设计!$G$1:$U$1,0)),G22,武将标签设计!$D$2:$D$111,120),"")</f>
        <v>0</v>
      </c>
      <c r="AE22" s="16">
        <f>IFERROR(COUNTIFS(武将标签设计!$C$2:$C$111,1,INDEX(武将标签设计!$G$2:$U$111,,MATCH(J22,武将标签设计!$G$1:$U$1,0)),G22,武将标签设计!$D$2:$D$111,130),"")</f>
        <v>0</v>
      </c>
      <c r="AF22" s="16">
        <f t="shared" si="45"/>
        <v>0</v>
      </c>
      <c r="AG22" s="16">
        <f t="shared" si="10"/>
        <v>0</v>
      </c>
      <c r="AH22" s="16">
        <f t="shared" si="11"/>
        <v>0</v>
      </c>
      <c r="AI22" s="16">
        <f t="shared" si="46"/>
        <v>0</v>
      </c>
      <c r="AJ22" s="16">
        <f t="shared" si="1"/>
        <v>0</v>
      </c>
      <c r="AK22" s="16">
        <f t="shared" si="2"/>
        <v>0</v>
      </c>
      <c r="AM22" s="8">
        <v>20</v>
      </c>
      <c r="AN22" s="8">
        <f t="shared" si="12"/>
        <v>0</v>
      </c>
      <c r="AO22" s="8">
        <f t="shared" si="13"/>
        <v>0</v>
      </c>
      <c r="AP22" s="8">
        <f t="shared" si="14"/>
        <v>0</v>
      </c>
      <c r="AQ22" s="8">
        <f t="shared" si="15"/>
        <v>0</v>
      </c>
      <c r="AR22" s="8">
        <f t="shared" si="16"/>
        <v>0</v>
      </c>
      <c r="AS22" s="8">
        <f t="shared" si="17"/>
        <v>0</v>
      </c>
      <c r="AT22" s="8">
        <v>200</v>
      </c>
      <c r="AU22" s="8">
        <f t="shared" si="18"/>
        <v>11</v>
      </c>
      <c r="AV22" s="8">
        <f t="shared" si="19"/>
        <v>5</v>
      </c>
      <c r="AW22" s="8">
        <f t="shared" si="20"/>
        <v>2</v>
      </c>
      <c r="AX22" s="8">
        <f t="shared" si="21"/>
        <v>0</v>
      </c>
      <c r="AY22" s="8">
        <f t="shared" si="22"/>
        <v>0</v>
      </c>
      <c r="AZ22" s="8">
        <f t="shared" si="23"/>
        <v>0</v>
      </c>
      <c r="BA22" s="8">
        <f t="shared" si="24"/>
        <v>18</v>
      </c>
      <c r="BB22" s="9">
        <f t="shared" si="25"/>
        <v>0.09</v>
      </c>
      <c r="BE22" s="11">
        <v>120</v>
      </c>
      <c r="BF22" s="11"/>
      <c r="BG22" s="11"/>
      <c r="BH22" s="11"/>
      <c r="BI22" s="15" t="str">
        <f>IFERROR(COUNTIFS(INDEX(兵法标签设计!$F$2:$T$125,,MATCH(BG22,兵法标签设计!$F$1:$T$1,0)),BE22),"")</f>
        <v/>
      </c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7">
        <f t="shared" si="26"/>
        <v>0</v>
      </c>
      <c r="BW22" s="16" t="str">
        <f>IFERROR(COUNTIFS(INDEX(兵法标签设计!$F$2:$T$125,,MATCH(BG22,兵法标签设计!$F$1:$T$1,0)),BE22,兵法标签设计!$C$2:$C$125,1),"")</f>
        <v/>
      </c>
      <c r="BX22" s="16" t="str">
        <f>IFERROR(COUNTIFS(INDEX(兵法标签设计!$F$2:$T$125,,MATCH(BG22,兵法标签设计!$F$1:$T$1,0)),BE22,兵法标签设计!$C$2:$C$125,2),"")</f>
        <v/>
      </c>
      <c r="BY22" s="16" t="str">
        <f>IFERROR(COUNTIFS(INDEX(兵法标签设计!$F$2:$T$125,,MATCH(BG22,兵法标签设计!$F$1:$T$1,0)),BE22,兵法标签设计!$C$2:$C$125,3),"")</f>
        <v/>
      </c>
      <c r="BZ22" s="16" t="str">
        <f>IFERROR(COUNTIFS(INDEX(兵法标签设计!$F$2:$T$125,,MATCH(BG22,兵法标签设计!$F$1:$T$1,0)),BE22,兵法标签设计!$C$2:$C$125,4),"")</f>
        <v/>
      </c>
      <c r="CA22" s="15">
        <f t="shared" si="27"/>
        <v>0</v>
      </c>
      <c r="CB22" s="15">
        <f t="shared" si="28"/>
        <v>0</v>
      </c>
      <c r="CC22" s="15">
        <f t="shared" si="29"/>
        <v>0</v>
      </c>
      <c r="CD22" s="15">
        <f t="shared" si="30"/>
        <v>0</v>
      </c>
      <c r="CE22" s="15">
        <f t="shared" si="5"/>
        <v>0</v>
      </c>
      <c r="CF22" s="15">
        <f t="shared" si="6"/>
        <v>0</v>
      </c>
      <c r="CI22" s="8">
        <v>20</v>
      </c>
      <c r="CJ22" s="8">
        <f t="shared" si="31"/>
        <v>0</v>
      </c>
      <c r="CK22" s="8">
        <f t="shared" si="32"/>
        <v>0</v>
      </c>
      <c r="CL22" s="8">
        <f t="shared" si="33"/>
        <v>0</v>
      </c>
      <c r="CM22" s="8">
        <f t="shared" si="34"/>
        <v>0</v>
      </c>
      <c r="CN22" s="8">
        <f t="shared" si="35"/>
        <v>0</v>
      </c>
      <c r="CO22" s="8">
        <f t="shared" si="36"/>
        <v>0</v>
      </c>
      <c r="CP22" s="8">
        <v>200</v>
      </c>
      <c r="CQ22" s="8">
        <f t="shared" si="37"/>
        <v>5</v>
      </c>
      <c r="CR22" s="8">
        <f t="shared" si="38"/>
        <v>5</v>
      </c>
      <c r="CS22" s="8">
        <f t="shared" si="39"/>
        <v>4</v>
      </c>
      <c r="CT22" s="8">
        <f t="shared" si="40"/>
        <v>0</v>
      </c>
      <c r="CU22" s="8">
        <f t="shared" si="41"/>
        <v>0</v>
      </c>
      <c r="CV22" s="8">
        <f t="shared" si="42"/>
        <v>0</v>
      </c>
      <c r="CW22" s="8">
        <f t="shared" si="43"/>
        <v>14</v>
      </c>
      <c r="CX22" s="9">
        <f t="shared" si="44"/>
        <v>7.0000000000000007E-2</v>
      </c>
    </row>
    <row r="23" spans="7:102" x14ac:dyDescent="0.2">
      <c r="G23" s="11">
        <v>21</v>
      </c>
      <c r="H23" s="11" t="s">
        <v>113</v>
      </c>
      <c r="I23" s="11" t="s">
        <v>250</v>
      </c>
      <c r="J23" s="11" t="s">
        <v>103</v>
      </c>
      <c r="K23" s="11" t="s">
        <v>134</v>
      </c>
      <c r="L23" s="11"/>
      <c r="M23" s="15">
        <f>IFERROR(COUNTIF(武将标签设计!$G$2:$U$71,G23),"")</f>
        <v>4</v>
      </c>
      <c r="N23" s="16">
        <f>IFERROR(COUNTIFS(武将标签设计!$C$2:$C$111,1,INDEX(武将标签设计!$G$2:$U$111,,MATCH(J23,武将标签设计!$G$1:$U$1,0)),G23),"")</f>
        <v>2</v>
      </c>
      <c r="O23" s="11">
        <v>2</v>
      </c>
      <c r="P23" s="11">
        <v>2</v>
      </c>
      <c r="Q23" s="11">
        <v>2</v>
      </c>
      <c r="R23" s="11">
        <v>2</v>
      </c>
      <c r="S23" s="11">
        <v>2</v>
      </c>
      <c r="T23" s="11">
        <v>2</v>
      </c>
      <c r="U23" s="16">
        <v>1</v>
      </c>
      <c r="V23" s="16">
        <v>2</v>
      </c>
      <c r="W23" s="16">
        <v>3</v>
      </c>
      <c r="X23" s="16">
        <v>4</v>
      </c>
      <c r="Y23" s="16">
        <v>5</v>
      </c>
      <c r="Z23" s="16">
        <v>6</v>
      </c>
      <c r="AA23" s="17">
        <f t="shared" si="9"/>
        <v>1</v>
      </c>
      <c r="AB23" s="16">
        <f>IFERROR(COUNTIFS(武将标签设计!$C$2:$C$111,1,INDEX(武将标签设计!$G$2:$U$111,,MATCH(J23,武将标签设计!$G$1:$U$1,0)),G23,武将标签设计!$D$2:$D$111,100),"")</f>
        <v>0</v>
      </c>
      <c r="AC23" s="16">
        <f>IFERROR(COUNTIFS(武将标签设计!$C$2:$C$111,1,INDEX(武将标签设计!$G$2:$U$111,,MATCH(J23,武将标签设计!$G$1:$U$1,0)),G23,武将标签设计!$D$2:$D$111,110),"")</f>
        <v>0</v>
      </c>
      <c r="AD23" s="16">
        <f>IFERROR(COUNTIFS(武将标签设计!$C$2:$C$111,1,INDEX(武将标签设计!$G$2:$U$111,,MATCH(J23,武将标签设计!$G$1:$U$1,0)),G23,武将标签设计!$D$2:$D$111,120),"")</f>
        <v>2</v>
      </c>
      <c r="AE23" s="16">
        <f>IFERROR(COUNTIFS(武将标签设计!$C$2:$C$111,1,INDEX(武将标签设计!$G$2:$U$111,,MATCH(J23,武将标签设计!$G$1:$U$1,0)),G23,武将标签设计!$D$2:$D$111,130),"")</f>
        <v>0</v>
      </c>
      <c r="AF23" s="16">
        <f t="shared" si="45"/>
        <v>200</v>
      </c>
      <c r="AG23" s="16">
        <f t="shared" si="10"/>
        <v>480</v>
      </c>
      <c r="AH23" s="16">
        <f t="shared" si="11"/>
        <v>840</v>
      </c>
      <c r="AI23" s="16">
        <f t="shared" si="46"/>
        <v>1280</v>
      </c>
      <c r="AJ23" s="16">
        <f t="shared" si="1"/>
        <v>1800</v>
      </c>
      <c r="AK23" s="16">
        <f t="shared" si="2"/>
        <v>2400</v>
      </c>
      <c r="AM23" s="8">
        <v>21</v>
      </c>
      <c r="AN23" s="8">
        <f t="shared" si="12"/>
        <v>0</v>
      </c>
      <c r="AO23" s="8">
        <f t="shared" si="13"/>
        <v>0</v>
      </c>
      <c r="AP23" s="8">
        <f t="shared" si="14"/>
        <v>0</v>
      </c>
      <c r="AQ23" s="8">
        <f t="shared" si="15"/>
        <v>0</v>
      </c>
      <c r="AR23" s="8">
        <f t="shared" si="16"/>
        <v>0</v>
      </c>
      <c r="AS23" s="8">
        <f t="shared" si="17"/>
        <v>0</v>
      </c>
      <c r="AT23" s="8">
        <v>210</v>
      </c>
      <c r="AU23" s="8">
        <f t="shared" si="18"/>
        <v>11</v>
      </c>
      <c r="AV23" s="8">
        <f t="shared" si="19"/>
        <v>5</v>
      </c>
      <c r="AW23" s="8">
        <f t="shared" si="20"/>
        <v>2</v>
      </c>
      <c r="AX23" s="8">
        <f t="shared" si="21"/>
        <v>0</v>
      </c>
      <c r="AY23" s="8">
        <f t="shared" si="22"/>
        <v>0</v>
      </c>
      <c r="AZ23" s="8">
        <f t="shared" si="23"/>
        <v>0</v>
      </c>
      <c r="BA23" s="8">
        <f t="shared" si="24"/>
        <v>18</v>
      </c>
      <c r="BB23" s="9">
        <f t="shared" si="25"/>
        <v>8.5714285714285715E-2</v>
      </c>
      <c r="BE23" s="11">
        <v>121</v>
      </c>
      <c r="BF23" s="11"/>
      <c r="BG23" s="11"/>
      <c r="BH23" s="11"/>
      <c r="BI23" s="15" t="str">
        <f>IFERROR(COUNTIFS(INDEX(兵法标签设计!$F$2:$T$125,,MATCH(BG23,兵法标签设计!$F$1:$T$1,0)),BE23),"")</f>
        <v/>
      </c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7">
        <f t="shared" si="26"/>
        <v>0</v>
      </c>
      <c r="BW23" s="16" t="str">
        <f>IFERROR(COUNTIFS(INDEX(兵法标签设计!$F$2:$T$125,,MATCH(BG23,兵法标签设计!$F$1:$T$1,0)),BE23,兵法标签设计!$C$2:$C$125,1),"")</f>
        <v/>
      </c>
      <c r="BX23" s="16" t="str">
        <f>IFERROR(COUNTIFS(INDEX(兵法标签设计!$F$2:$T$125,,MATCH(BG23,兵法标签设计!$F$1:$T$1,0)),BE23,兵法标签设计!$C$2:$C$125,2),"")</f>
        <v/>
      </c>
      <c r="BY23" s="16" t="str">
        <f>IFERROR(COUNTIFS(INDEX(兵法标签设计!$F$2:$T$125,,MATCH(BG23,兵法标签设计!$F$1:$T$1,0)),BE23,兵法标签设计!$C$2:$C$125,3),"")</f>
        <v/>
      </c>
      <c r="BZ23" s="16" t="str">
        <f>IFERROR(COUNTIFS(INDEX(兵法标签设计!$F$2:$T$125,,MATCH(BG23,兵法标签设计!$F$1:$T$1,0)),BE23,兵法标签设计!$C$2:$C$125,4),"")</f>
        <v/>
      </c>
      <c r="CA23" s="15">
        <f t="shared" si="27"/>
        <v>0</v>
      </c>
      <c r="CB23" s="15">
        <f t="shared" si="28"/>
        <v>0</v>
      </c>
      <c r="CC23" s="15">
        <f t="shared" si="29"/>
        <v>0</v>
      </c>
      <c r="CD23" s="15">
        <f t="shared" si="30"/>
        <v>0</v>
      </c>
      <c r="CE23" s="15">
        <f t="shared" si="5"/>
        <v>0</v>
      </c>
      <c r="CF23" s="15">
        <f t="shared" si="6"/>
        <v>0</v>
      </c>
      <c r="CI23" s="8">
        <v>21</v>
      </c>
      <c r="CJ23" s="8">
        <f t="shared" si="31"/>
        <v>0</v>
      </c>
      <c r="CK23" s="8">
        <f t="shared" si="32"/>
        <v>0</v>
      </c>
      <c r="CL23" s="8">
        <f t="shared" si="33"/>
        <v>0</v>
      </c>
      <c r="CM23" s="8">
        <f t="shared" si="34"/>
        <v>0</v>
      </c>
      <c r="CN23" s="8">
        <f t="shared" si="35"/>
        <v>0</v>
      </c>
      <c r="CO23" s="8">
        <f t="shared" si="36"/>
        <v>0</v>
      </c>
      <c r="CP23" s="8">
        <v>210</v>
      </c>
      <c r="CQ23" s="8">
        <f t="shared" si="37"/>
        <v>5</v>
      </c>
      <c r="CR23" s="8">
        <f t="shared" si="38"/>
        <v>5</v>
      </c>
      <c r="CS23" s="8">
        <f t="shared" si="39"/>
        <v>5</v>
      </c>
      <c r="CT23" s="8">
        <f t="shared" si="40"/>
        <v>0</v>
      </c>
      <c r="CU23" s="8">
        <f t="shared" si="41"/>
        <v>0</v>
      </c>
      <c r="CV23" s="8">
        <f t="shared" si="42"/>
        <v>0</v>
      </c>
      <c r="CW23" s="8">
        <f t="shared" si="43"/>
        <v>15</v>
      </c>
      <c r="CX23" s="9">
        <f t="shared" si="44"/>
        <v>7.1428571428571425E-2</v>
      </c>
    </row>
    <row r="24" spans="7:102" x14ac:dyDescent="0.2">
      <c r="G24" s="11">
        <v>22</v>
      </c>
      <c r="H24" s="11" t="s">
        <v>93</v>
      </c>
      <c r="I24" s="11" t="s">
        <v>251</v>
      </c>
      <c r="J24" s="11" t="s">
        <v>103</v>
      </c>
      <c r="K24" s="11" t="s">
        <v>136</v>
      </c>
      <c r="L24" s="11"/>
      <c r="M24" s="15">
        <f>IFERROR(COUNTIF(武将标签设计!$G$2:$U$71,G24),"")</f>
        <v>4</v>
      </c>
      <c r="N24" s="16">
        <f>IFERROR(COUNTIFS(武将标签设计!$C$2:$C$111,1,INDEX(武将标签设计!$G$2:$U$111,,MATCH(J24,武将标签设计!$G$1:$U$1,0)),G24),"")</f>
        <v>2</v>
      </c>
      <c r="O24" s="11">
        <v>2</v>
      </c>
      <c r="P24" s="11">
        <v>2</v>
      </c>
      <c r="Q24" s="11">
        <v>2</v>
      </c>
      <c r="R24" s="11">
        <v>2</v>
      </c>
      <c r="S24" s="11">
        <v>2</v>
      </c>
      <c r="T24" s="11">
        <v>2</v>
      </c>
      <c r="U24" s="16">
        <v>1</v>
      </c>
      <c r="V24" s="16">
        <v>2</v>
      </c>
      <c r="W24" s="16">
        <v>3</v>
      </c>
      <c r="X24" s="16">
        <v>4</v>
      </c>
      <c r="Y24" s="16">
        <v>5</v>
      </c>
      <c r="Z24" s="16">
        <v>6</v>
      </c>
      <c r="AA24" s="17">
        <f t="shared" si="9"/>
        <v>1</v>
      </c>
      <c r="AB24" s="16">
        <f>IFERROR(COUNTIFS(武将标签设计!$C$2:$C$111,1,INDEX(武将标签设计!$G$2:$U$111,,MATCH(J24,武将标签设计!$G$1:$U$1,0)),G24,武将标签设计!$D$2:$D$111,100),"")</f>
        <v>0</v>
      </c>
      <c r="AC24" s="16">
        <f>IFERROR(COUNTIFS(武将标签设计!$C$2:$C$111,1,INDEX(武将标签设计!$G$2:$U$111,,MATCH(J24,武将标签设计!$G$1:$U$1,0)),G24,武将标签设计!$D$2:$D$111,110),"")</f>
        <v>0</v>
      </c>
      <c r="AD24" s="16">
        <f>IFERROR(COUNTIFS(武将标签设计!$C$2:$C$111,1,INDEX(武将标签设计!$G$2:$U$111,,MATCH(J24,武将标签设计!$G$1:$U$1,0)),G24,武将标签设计!$D$2:$D$111,120),"")</f>
        <v>2</v>
      </c>
      <c r="AE24" s="16">
        <f>IFERROR(COUNTIFS(武将标签设计!$C$2:$C$111,1,INDEX(武将标签设计!$G$2:$U$111,,MATCH(J24,武将标签设计!$G$1:$U$1,0)),G24,武将标签设计!$D$2:$D$111,130),"")</f>
        <v>0</v>
      </c>
      <c r="AF24" s="16">
        <f t="shared" si="45"/>
        <v>200</v>
      </c>
      <c r="AG24" s="16">
        <f t="shared" si="10"/>
        <v>480</v>
      </c>
      <c r="AH24" s="16">
        <f t="shared" si="11"/>
        <v>840</v>
      </c>
      <c r="AI24" s="16">
        <f t="shared" si="46"/>
        <v>1280</v>
      </c>
      <c r="AJ24" s="16">
        <f t="shared" si="1"/>
        <v>1800</v>
      </c>
      <c r="AK24" s="16">
        <f t="shared" si="2"/>
        <v>2400</v>
      </c>
      <c r="AM24" s="8">
        <v>22</v>
      </c>
      <c r="AN24" s="8">
        <f t="shared" si="12"/>
        <v>0</v>
      </c>
      <c r="AO24" s="8">
        <f t="shared" si="13"/>
        <v>0</v>
      </c>
      <c r="AP24" s="8">
        <f t="shared" si="14"/>
        <v>0</v>
      </c>
      <c r="AQ24" s="8">
        <f t="shared" si="15"/>
        <v>0</v>
      </c>
      <c r="AR24" s="8">
        <f t="shared" si="16"/>
        <v>0</v>
      </c>
      <c r="AS24" s="8">
        <f t="shared" si="17"/>
        <v>0</v>
      </c>
      <c r="AT24" s="8">
        <v>220</v>
      </c>
      <c r="AU24" s="8">
        <f t="shared" si="18"/>
        <v>11</v>
      </c>
      <c r="AV24" s="8">
        <f t="shared" si="19"/>
        <v>5</v>
      </c>
      <c r="AW24" s="8">
        <f t="shared" si="20"/>
        <v>2</v>
      </c>
      <c r="AX24" s="8">
        <f t="shared" si="21"/>
        <v>0</v>
      </c>
      <c r="AY24" s="8">
        <f t="shared" si="22"/>
        <v>0</v>
      </c>
      <c r="AZ24" s="8">
        <f t="shared" si="23"/>
        <v>0</v>
      </c>
      <c r="BA24" s="8">
        <f t="shared" si="24"/>
        <v>18</v>
      </c>
      <c r="BB24" s="9">
        <f t="shared" si="25"/>
        <v>8.1818181818181818E-2</v>
      </c>
      <c r="BE24" s="11">
        <v>122</v>
      </c>
      <c r="BF24" s="11"/>
      <c r="BG24" s="11"/>
      <c r="BH24" s="11"/>
      <c r="BI24" s="15" t="str">
        <f>IFERROR(COUNTIFS(INDEX(兵法标签设计!$F$2:$T$125,,MATCH(BG24,兵法标签设计!$F$1:$T$1,0)),BE24),"")</f>
        <v/>
      </c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7">
        <f t="shared" si="26"/>
        <v>0</v>
      </c>
      <c r="BW24" s="16" t="str">
        <f>IFERROR(COUNTIFS(INDEX(兵法标签设计!$F$2:$T$125,,MATCH(BG24,兵法标签设计!$F$1:$T$1,0)),BE24,兵法标签设计!$C$2:$C$125,1),"")</f>
        <v/>
      </c>
      <c r="BX24" s="16" t="str">
        <f>IFERROR(COUNTIFS(INDEX(兵法标签设计!$F$2:$T$125,,MATCH(BG24,兵法标签设计!$F$1:$T$1,0)),BE24,兵法标签设计!$C$2:$C$125,2),"")</f>
        <v/>
      </c>
      <c r="BY24" s="16" t="str">
        <f>IFERROR(COUNTIFS(INDEX(兵法标签设计!$F$2:$T$125,,MATCH(BG24,兵法标签设计!$F$1:$T$1,0)),BE24,兵法标签设计!$C$2:$C$125,3),"")</f>
        <v/>
      </c>
      <c r="BZ24" s="16" t="str">
        <f>IFERROR(COUNTIFS(INDEX(兵法标签设计!$F$2:$T$125,,MATCH(BG24,兵法标签设计!$F$1:$T$1,0)),BE24,兵法标签设计!$C$2:$C$125,4),"")</f>
        <v/>
      </c>
      <c r="CA24" s="15">
        <f t="shared" si="27"/>
        <v>0</v>
      </c>
      <c r="CB24" s="15">
        <f t="shared" si="28"/>
        <v>0</v>
      </c>
      <c r="CC24" s="15">
        <f t="shared" si="29"/>
        <v>0</v>
      </c>
      <c r="CD24" s="15">
        <f t="shared" si="30"/>
        <v>0</v>
      </c>
      <c r="CE24" s="15">
        <f t="shared" si="5"/>
        <v>0</v>
      </c>
      <c r="CF24" s="15">
        <f t="shared" si="6"/>
        <v>0</v>
      </c>
      <c r="CI24" s="8">
        <v>22</v>
      </c>
      <c r="CJ24" s="8">
        <f t="shared" si="31"/>
        <v>0</v>
      </c>
      <c r="CK24" s="8">
        <f t="shared" si="32"/>
        <v>0</v>
      </c>
      <c r="CL24" s="8">
        <f t="shared" si="33"/>
        <v>0</v>
      </c>
      <c r="CM24" s="8">
        <f t="shared" si="34"/>
        <v>0</v>
      </c>
      <c r="CN24" s="8">
        <f t="shared" si="35"/>
        <v>0</v>
      </c>
      <c r="CO24" s="8">
        <f t="shared" si="36"/>
        <v>0</v>
      </c>
      <c r="CP24" s="8">
        <v>220</v>
      </c>
      <c r="CQ24" s="8">
        <f t="shared" si="37"/>
        <v>5</v>
      </c>
      <c r="CR24" s="8">
        <f t="shared" si="38"/>
        <v>5</v>
      </c>
      <c r="CS24" s="8">
        <f t="shared" si="39"/>
        <v>5</v>
      </c>
      <c r="CT24" s="8">
        <f t="shared" si="40"/>
        <v>0</v>
      </c>
      <c r="CU24" s="8">
        <f t="shared" si="41"/>
        <v>0</v>
      </c>
      <c r="CV24" s="8">
        <f t="shared" si="42"/>
        <v>0</v>
      </c>
      <c r="CW24" s="8">
        <f t="shared" si="43"/>
        <v>15</v>
      </c>
      <c r="CX24" s="9">
        <f t="shared" si="44"/>
        <v>6.8181818181818177E-2</v>
      </c>
    </row>
    <row r="25" spans="7:102" x14ac:dyDescent="0.2">
      <c r="G25" s="11">
        <v>23</v>
      </c>
      <c r="H25" s="11" t="s">
        <v>92</v>
      </c>
      <c r="I25" s="11" t="s">
        <v>252</v>
      </c>
      <c r="J25" s="11" t="s">
        <v>103</v>
      </c>
      <c r="K25" s="11" t="s">
        <v>135</v>
      </c>
      <c r="L25" s="11"/>
      <c r="M25" s="15">
        <f>IFERROR(COUNTIF(武将标签设计!$G$2:$U$71,G25),"")</f>
        <v>7</v>
      </c>
      <c r="N25" s="16">
        <f>IFERROR(COUNTIFS(武将标签设计!$C$2:$C$111,1,INDEX(武将标签设计!$G$2:$U$111,,MATCH(J25,武将标签设计!$G$1:$U$1,0)),G25),"")</f>
        <v>7</v>
      </c>
      <c r="O25" s="11">
        <v>2</v>
      </c>
      <c r="P25" s="11">
        <v>2</v>
      </c>
      <c r="Q25" s="11">
        <v>2</v>
      </c>
      <c r="R25" s="11">
        <v>2</v>
      </c>
      <c r="S25" s="11">
        <v>2</v>
      </c>
      <c r="T25" s="11">
        <v>2</v>
      </c>
      <c r="U25" s="16">
        <v>1</v>
      </c>
      <c r="V25" s="16">
        <v>2</v>
      </c>
      <c r="W25" s="16">
        <v>3</v>
      </c>
      <c r="X25" s="16">
        <v>4</v>
      </c>
      <c r="Y25" s="16">
        <v>5</v>
      </c>
      <c r="Z25" s="16">
        <v>6</v>
      </c>
      <c r="AA25" s="17">
        <f t="shared" si="9"/>
        <v>0.2857142857142857</v>
      </c>
      <c r="AB25" s="16">
        <f>IFERROR(COUNTIFS(武将标签设计!$C$2:$C$111,1,INDEX(武将标签设计!$G$2:$U$111,,MATCH(J25,武将标签设计!$G$1:$U$1,0)),G25,武将标签设计!$D$2:$D$111,100),"")</f>
        <v>0</v>
      </c>
      <c r="AC25" s="16">
        <f>IFERROR(COUNTIFS(武将标签设计!$C$2:$C$111,1,INDEX(武将标签设计!$G$2:$U$111,,MATCH(J25,武将标签设计!$G$1:$U$1,0)),G25,武将标签设计!$D$2:$D$111,110),"")</f>
        <v>0</v>
      </c>
      <c r="AD25" s="16">
        <f>IFERROR(COUNTIFS(武将标签设计!$C$2:$C$111,1,INDEX(武将标签设计!$G$2:$U$111,,MATCH(J25,武将标签设计!$G$1:$U$1,0)),G25,武将标签设计!$D$2:$D$111,120),"")</f>
        <v>4</v>
      </c>
      <c r="AE25" s="16">
        <f>IFERROR(COUNTIFS(武将标签设计!$C$2:$C$111,1,INDEX(武将标签设计!$G$2:$U$111,,MATCH(J25,武将标签设计!$G$1:$U$1,0)),G25,武将标签设计!$D$2:$D$111,130),"")</f>
        <v>2</v>
      </c>
      <c r="AF25" s="16">
        <f t="shared" si="45"/>
        <v>100</v>
      </c>
      <c r="AG25" s="16">
        <f t="shared" si="10"/>
        <v>240</v>
      </c>
      <c r="AH25" s="16">
        <f t="shared" si="11"/>
        <v>420</v>
      </c>
      <c r="AI25" s="16">
        <f t="shared" si="46"/>
        <v>640</v>
      </c>
      <c r="AJ25" s="16">
        <f t="shared" si="1"/>
        <v>900</v>
      </c>
      <c r="AK25" s="16">
        <f t="shared" si="2"/>
        <v>1200</v>
      </c>
      <c r="AM25" s="8">
        <v>23</v>
      </c>
      <c r="AN25" s="8">
        <f t="shared" si="12"/>
        <v>0</v>
      </c>
      <c r="AO25" s="8">
        <f t="shared" si="13"/>
        <v>0</v>
      </c>
      <c r="AP25" s="8">
        <f t="shared" si="14"/>
        <v>0</v>
      </c>
      <c r="AQ25" s="8">
        <f t="shared" si="15"/>
        <v>0</v>
      </c>
      <c r="AR25" s="8">
        <f t="shared" si="16"/>
        <v>0</v>
      </c>
      <c r="AS25" s="8">
        <f t="shared" si="17"/>
        <v>0</v>
      </c>
      <c r="AT25" s="8">
        <v>230</v>
      </c>
      <c r="AU25" s="8">
        <f t="shared" si="18"/>
        <v>11</v>
      </c>
      <c r="AV25" s="8">
        <f t="shared" si="19"/>
        <v>5</v>
      </c>
      <c r="AW25" s="8">
        <f t="shared" si="20"/>
        <v>2</v>
      </c>
      <c r="AX25" s="8">
        <f t="shared" si="21"/>
        <v>0</v>
      </c>
      <c r="AY25" s="8">
        <f t="shared" si="22"/>
        <v>0</v>
      </c>
      <c r="AZ25" s="8">
        <f t="shared" si="23"/>
        <v>0</v>
      </c>
      <c r="BA25" s="8">
        <f t="shared" si="24"/>
        <v>18</v>
      </c>
      <c r="BB25" s="9">
        <f t="shared" si="25"/>
        <v>7.8260869565217397E-2</v>
      </c>
      <c r="BE25" s="11">
        <v>123</v>
      </c>
      <c r="BF25" s="11"/>
      <c r="BG25" s="11"/>
      <c r="BH25" s="11"/>
      <c r="BI25" s="15" t="str">
        <f>IFERROR(COUNTIFS(INDEX(兵法标签设计!$F$2:$T$125,,MATCH(BG25,兵法标签设计!$F$1:$T$1,0)),BE25),"")</f>
        <v/>
      </c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7">
        <f t="shared" si="26"/>
        <v>0</v>
      </c>
      <c r="BW25" s="16" t="str">
        <f>IFERROR(COUNTIFS(INDEX(兵法标签设计!$F$2:$T$125,,MATCH(BG25,兵法标签设计!$F$1:$T$1,0)),BE25,兵法标签设计!$C$2:$C$125,1),"")</f>
        <v/>
      </c>
      <c r="BX25" s="16" t="str">
        <f>IFERROR(COUNTIFS(INDEX(兵法标签设计!$F$2:$T$125,,MATCH(BG25,兵法标签设计!$F$1:$T$1,0)),BE25,兵法标签设计!$C$2:$C$125,2),"")</f>
        <v/>
      </c>
      <c r="BY25" s="16" t="str">
        <f>IFERROR(COUNTIFS(INDEX(兵法标签设计!$F$2:$T$125,,MATCH(BG25,兵法标签设计!$F$1:$T$1,0)),BE25,兵法标签设计!$C$2:$C$125,3),"")</f>
        <v/>
      </c>
      <c r="BZ25" s="16" t="str">
        <f>IFERROR(COUNTIFS(INDEX(兵法标签设计!$F$2:$T$125,,MATCH(BG25,兵法标签设计!$F$1:$T$1,0)),BE25,兵法标签设计!$C$2:$C$125,4),"")</f>
        <v/>
      </c>
      <c r="CA25" s="15">
        <f t="shared" si="27"/>
        <v>0</v>
      </c>
      <c r="CB25" s="15">
        <f t="shared" si="28"/>
        <v>0</v>
      </c>
      <c r="CC25" s="15">
        <f t="shared" si="29"/>
        <v>0</v>
      </c>
      <c r="CD25" s="15">
        <f t="shared" si="30"/>
        <v>0</v>
      </c>
      <c r="CE25" s="15">
        <f t="shared" si="5"/>
        <v>0</v>
      </c>
      <c r="CF25" s="15">
        <f t="shared" si="6"/>
        <v>0</v>
      </c>
      <c r="CI25" s="8">
        <v>23</v>
      </c>
      <c r="CJ25" s="8">
        <f t="shared" si="31"/>
        <v>0</v>
      </c>
      <c r="CK25" s="8">
        <f t="shared" si="32"/>
        <v>0</v>
      </c>
      <c r="CL25" s="8">
        <f t="shared" si="33"/>
        <v>0</v>
      </c>
      <c r="CM25" s="8">
        <f t="shared" si="34"/>
        <v>0</v>
      </c>
      <c r="CN25" s="8">
        <f t="shared" si="35"/>
        <v>0</v>
      </c>
      <c r="CO25" s="8">
        <f t="shared" si="36"/>
        <v>0</v>
      </c>
      <c r="CP25" s="8">
        <v>230</v>
      </c>
      <c r="CQ25" s="8">
        <f t="shared" si="37"/>
        <v>5</v>
      </c>
      <c r="CR25" s="8">
        <f t="shared" si="38"/>
        <v>5</v>
      </c>
      <c r="CS25" s="8">
        <f t="shared" si="39"/>
        <v>5</v>
      </c>
      <c r="CT25" s="8">
        <f t="shared" si="40"/>
        <v>0</v>
      </c>
      <c r="CU25" s="8">
        <f t="shared" si="41"/>
        <v>0</v>
      </c>
      <c r="CV25" s="8">
        <f t="shared" si="42"/>
        <v>0</v>
      </c>
      <c r="CW25" s="8">
        <f t="shared" si="43"/>
        <v>15</v>
      </c>
      <c r="CX25" s="9">
        <f t="shared" si="44"/>
        <v>6.5217391304347824E-2</v>
      </c>
    </row>
    <row r="26" spans="7:102" x14ac:dyDescent="0.2">
      <c r="G26" s="11">
        <v>24</v>
      </c>
      <c r="H26" s="57" t="s">
        <v>114</v>
      </c>
      <c r="I26" s="57" t="s">
        <v>253</v>
      </c>
      <c r="J26" s="57" t="s">
        <v>103</v>
      </c>
      <c r="K26" s="57" t="s">
        <v>137</v>
      </c>
      <c r="L26" s="11"/>
      <c r="M26" s="15">
        <f>IFERROR(COUNTIF(武将标签设计!$G$2:$U$71,G26),"")</f>
        <v>1</v>
      </c>
      <c r="N26" s="16">
        <f>IFERROR(COUNTIFS(武将标签设计!$C$2:$C$111,1,INDEX(武将标签设计!$G$2:$U$111,,MATCH(J26,武将标签设计!$G$1:$U$1,0)),G26),"")</f>
        <v>1</v>
      </c>
      <c r="O26" s="11">
        <v>2</v>
      </c>
      <c r="P26" s="11">
        <v>2</v>
      </c>
      <c r="Q26" s="11">
        <v>2</v>
      </c>
      <c r="R26" s="11">
        <v>2</v>
      </c>
      <c r="S26" s="11">
        <v>2</v>
      </c>
      <c r="T26" s="11">
        <v>2</v>
      </c>
      <c r="U26" s="16">
        <v>1</v>
      </c>
      <c r="V26" s="16">
        <v>2</v>
      </c>
      <c r="W26" s="16">
        <v>3</v>
      </c>
      <c r="X26" s="16">
        <v>4</v>
      </c>
      <c r="Y26" s="16">
        <v>5</v>
      </c>
      <c r="Z26" s="16">
        <v>6</v>
      </c>
      <c r="AA26" s="17">
        <f t="shared" si="9"/>
        <v>2</v>
      </c>
      <c r="AB26" s="16">
        <f>IFERROR(COUNTIFS(武将标签设计!$C$2:$C$111,1,INDEX(武将标签设计!$G$2:$U$111,,MATCH(J26,武将标签设计!$G$1:$U$1,0)),G26,武将标签设计!$D$2:$D$111,100),"")</f>
        <v>0</v>
      </c>
      <c r="AC26" s="16">
        <f>IFERROR(COUNTIFS(武将标签设计!$C$2:$C$111,1,INDEX(武将标签设计!$G$2:$U$111,,MATCH(J26,武将标签设计!$G$1:$U$1,0)),G26,武将标签设计!$D$2:$D$111,110),"")</f>
        <v>0</v>
      </c>
      <c r="AD26" s="16">
        <f>IFERROR(COUNTIFS(武将标签设计!$C$2:$C$111,1,INDEX(武将标签设计!$G$2:$U$111,,MATCH(J26,武将标签设计!$G$1:$U$1,0)),G26,武将标签设计!$D$2:$D$111,120),"")</f>
        <v>0</v>
      </c>
      <c r="AE26" s="16">
        <f>IFERROR(COUNTIFS(武将标签设计!$C$2:$C$111,1,INDEX(武将标签设计!$G$2:$U$111,,MATCH(J26,武将标签设计!$G$1:$U$1,0)),G26,武将标签设计!$D$2:$D$111,130),"")</f>
        <v>1</v>
      </c>
      <c r="AF26" s="16">
        <f t="shared" si="45"/>
        <v>0</v>
      </c>
      <c r="AG26" s="16">
        <f t="shared" si="10"/>
        <v>0</v>
      </c>
      <c r="AH26" s="16">
        <f t="shared" si="11"/>
        <v>0</v>
      </c>
      <c r="AI26" s="16">
        <f t="shared" si="46"/>
        <v>0</v>
      </c>
      <c r="AJ26" s="16">
        <f t="shared" si="1"/>
        <v>0</v>
      </c>
      <c r="AK26" s="16">
        <f t="shared" si="2"/>
        <v>0</v>
      </c>
      <c r="AM26" s="8">
        <v>24</v>
      </c>
      <c r="AN26" s="8">
        <f t="shared" si="12"/>
        <v>0</v>
      </c>
      <c r="AO26" s="8">
        <f t="shared" si="13"/>
        <v>0</v>
      </c>
      <c r="AP26" s="8">
        <f t="shared" si="14"/>
        <v>0</v>
      </c>
      <c r="AQ26" s="8">
        <f t="shared" si="15"/>
        <v>0</v>
      </c>
      <c r="AR26" s="8">
        <f t="shared" si="16"/>
        <v>0</v>
      </c>
      <c r="AS26" s="8">
        <f t="shared" si="17"/>
        <v>0</v>
      </c>
      <c r="AT26" s="8">
        <v>240</v>
      </c>
      <c r="AU26" s="8">
        <f t="shared" si="18"/>
        <v>11</v>
      </c>
      <c r="AV26" s="8">
        <f t="shared" si="19"/>
        <v>7</v>
      </c>
      <c r="AW26" s="8">
        <f t="shared" si="20"/>
        <v>3</v>
      </c>
      <c r="AX26" s="8">
        <f t="shared" si="21"/>
        <v>0</v>
      </c>
      <c r="AY26" s="8">
        <f t="shared" si="22"/>
        <v>0</v>
      </c>
      <c r="AZ26" s="8">
        <f t="shared" si="23"/>
        <v>0</v>
      </c>
      <c r="BA26" s="8">
        <f t="shared" si="24"/>
        <v>21</v>
      </c>
      <c r="BB26" s="9">
        <f t="shared" si="25"/>
        <v>8.7499999999999994E-2</v>
      </c>
      <c r="BE26" s="11">
        <v>124</v>
      </c>
      <c r="BF26" s="11"/>
      <c r="BG26" s="11"/>
      <c r="BH26" s="11"/>
      <c r="BI26" s="15" t="str">
        <f>IFERROR(COUNTIFS(INDEX(兵法标签设计!$F$2:$T$125,,MATCH(BG26,兵法标签设计!$F$1:$T$1,0)),BE26),"")</f>
        <v/>
      </c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7">
        <f t="shared" si="26"/>
        <v>0</v>
      </c>
      <c r="BW26" s="16" t="str">
        <f>IFERROR(COUNTIFS(INDEX(兵法标签设计!$F$2:$T$125,,MATCH(BG26,兵法标签设计!$F$1:$T$1,0)),BE26,兵法标签设计!$C$2:$C$125,1),"")</f>
        <v/>
      </c>
      <c r="BX26" s="16" t="str">
        <f>IFERROR(COUNTIFS(INDEX(兵法标签设计!$F$2:$T$125,,MATCH(BG26,兵法标签设计!$F$1:$T$1,0)),BE26,兵法标签设计!$C$2:$C$125,2),"")</f>
        <v/>
      </c>
      <c r="BY26" s="16" t="str">
        <f>IFERROR(COUNTIFS(INDEX(兵法标签设计!$F$2:$T$125,,MATCH(BG26,兵法标签设计!$F$1:$T$1,0)),BE26,兵法标签设计!$C$2:$C$125,3),"")</f>
        <v/>
      </c>
      <c r="BZ26" s="16" t="str">
        <f>IFERROR(COUNTIFS(INDEX(兵法标签设计!$F$2:$T$125,,MATCH(BG26,兵法标签设计!$F$1:$T$1,0)),BE26,兵法标签设计!$C$2:$C$125,4),"")</f>
        <v/>
      </c>
      <c r="CA26" s="15">
        <f t="shared" si="27"/>
        <v>0</v>
      </c>
      <c r="CB26" s="15">
        <f t="shared" si="28"/>
        <v>0</v>
      </c>
      <c r="CC26" s="15">
        <f t="shared" si="29"/>
        <v>0</v>
      </c>
      <c r="CD26" s="15">
        <f t="shared" si="30"/>
        <v>0</v>
      </c>
      <c r="CE26" s="15">
        <f t="shared" si="5"/>
        <v>0</v>
      </c>
      <c r="CF26" s="15">
        <f t="shared" si="6"/>
        <v>0</v>
      </c>
      <c r="CI26" s="8">
        <v>24</v>
      </c>
      <c r="CJ26" s="8">
        <f t="shared" si="31"/>
        <v>0</v>
      </c>
      <c r="CK26" s="8">
        <f t="shared" si="32"/>
        <v>0</v>
      </c>
      <c r="CL26" s="8">
        <f t="shared" si="33"/>
        <v>0</v>
      </c>
      <c r="CM26" s="8">
        <f t="shared" si="34"/>
        <v>0</v>
      </c>
      <c r="CN26" s="8">
        <f t="shared" si="35"/>
        <v>0</v>
      </c>
      <c r="CO26" s="8">
        <f t="shared" si="36"/>
        <v>0</v>
      </c>
      <c r="CP26" s="8">
        <v>240</v>
      </c>
      <c r="CQ26" s="8">
        <f t="shared" si="37"/>
        <v>5</v>
      </c>
      <c r="CR26" s="8">
        <f t="shared" si="38"/>
        <v>5</v>
      </c>
      <c r="CS26" s="8">
        <f t="shared" si="39"/>
        <v>5</v>
      </c>
      <c r="CT26" s="8">
        <f t="shared" si="40"/>
        <v>0</v>
      </c>
      <c r="CU26" s="8">
        <f t="shared" si="41"/>
        <v>0</v>
      </c>
      <c r="CV26" s="8">
        <f t="shared" si="42"/>
        <v>0</v>
      </c>
      <c r="CW26" s="8">
        <f t="shared" si="43"/>
        <v>15</v>
      </c>
      <c r="CX26" s="9">
        <f t="shared" si="44"/>
        <v>6.25E-2</v>
      </c>
    </row>
    <row r="27" spans="7:102" x14ac:dyDescent="0.2">
      <c r="G27" s="11">
        <v>25</v>
      </c>
      <c r="H27" s="11" t="s">
        <v>94</v>
      </c>
      <c r="I27" s="11" t="s">
        <v>254</v>
      </c>
      <c r="J27" s="11" t="s">
        <v>148</v>
      </c>
      <c r="K27" s="11" t="s">
        <v>138</v>
      </c>
      <c r="L27" s="11"/>
      <c r="M27" s="15">
        <f>IFERROR(COUNTIF(武将标签设计!$G$2:$U$71,G27),"")</f>
        <v>3</v>
      </c>
      <c r="N27" s="16">
        <f>IFERROR(COUNTIFS(武将标签设计!$C$2:$C$111,1,INDEX(武将标签设计!$G$2:$U$111,,MATCH(J27,武将标签设计!$G$1:$U$1,0)),G27),"")</f>
        <v>6</v>
      </c>
      <c r="O27" s="11">
        <v>2</v>
      </c>
      <c r="P27" s="11">
        <v>2</v>
      </c>
      <c r="Q27" s="11">
        <v>2</v>
      </c>
      <c r="R27" s="11">
        <v>2</v>
      </c>
      <c r="S27" s="11">
        <v>2</v>
      </c>
      <c r="T27" s="11">
        <v>2</v>
      </c>
      <c r="U27" s="16">
        <v>1</v>
      </c>
      <c r="V27" s="16">
        <v>2</v>
      </c>
      <c r="W27" s="16">
        <v>3</v>
      </c>
      <c r="X27" s="16">
        <v>4</v>
      </c>
      <c r="Y27" s="16">
        <v>5</v>
      </c>
      <c r="Z27" s="16">
        <v>6</v>
      </c>
      <c r="AA27" s="17">
        <f t="shared" si="9"/>
        <v>0.33333333333333331</v>
      </c>
      <c r="AB27" s="16">
        <f>IFERROR(COUNTIFS(武将标签设计!$C$2:$C$111,1,INDEX(武将标签设计!$G$2:$U$111,,MATCH(J27,武将标签设计!$G$1:$U$1,0)),G27,武将标签设计!$D$2:$D$111,100),"")</f>
        <v>0</v>
      </c>
      <c r="AC27" s="16">
        <f>IFERROR(COUNTIFS(武将标签设计!$C$2:$C$111,1,INDEX(武将标签设计!$G$2:$U$111,,MATCH(J27,武将标签设计!$G$1:$U$1,0)),G27,武将标签设计!$D$2:$D$111,110),"")</f>
        <v>0</v>
      </c>
      <c r="AD27" s="16">
        <f>IFERROR(COUNTIFS(武将标签设计!$C$2:$C$111,1,INDEX(武将标签设计!$G$2:$U$111,,MATCH(J27,武将标签设计!$G$1:$U$1,0)),G27,武将标签设计!$D$2:$D$111,120),"")</f>
        <v>2</v>
      </c>
      <c r="AE27" s="16">
        <f>IFERROR(COUNTIFS(武将标签设计!$C$2:$C$111,1,INDEX(武将标签设计!$G$2:$U$111,,MATCH(J27,武将标签设计!$G$1:$U$1,0)),G27,武将标签设计!$D$2:$D$111,130),"")</f>
        <v>4</v>
      </c>
      <c r="AF27" s="16">
        <f t="shared" si="45"/>
        <v>200</v>
      </c>
      <c r="AG27" s="16">
        <f t="shared" si="10"/>
        <v>480</v>
      </c>
      <c r="AH27" s="16">
        <f t="shared" si="11"/>
        <v>840</v>
      </c>
      <c r="AI27" s="16">
        <f t="shared" si="46"/>
        <v>1280</v>
      </c>
      <c r="AJ27" s="16">
        <f t="shared" si="1"/>
        <v>1800</v>
      </c>
      <c r="AK27" s="16">
        <f t="shared" si="2"/>
        <v>2400</v>
      </c>
      <c r="AM27" s="8">
        <v>25</v>
      </c>
      <c r="AN27" s="8">
        <f t="shared" si="12"/>
        <v>0</v>
      </c>
      <c r="AO27" s="8">
        <f t="shared" si="13"/>
        <v>0</v>
      </c>
      <c r="AP27" s="8">
        <f t="shared" si="14"/>
        <v>0</v>
      </c>
      <c r="AQ27" s="8">
        <f t="shared" si="15"/>
        <v>0</v>
      </c>
      <c r="AR27" s="8">
        <f t="shared" si="16"/>
        <v>0</v>
      </c>
      <c r="AS27" s="8">
        <f t="shared" si="17"/>
        <v>0</v>
      </c>
      <c r="AT27" s="8">
        <v>250</v>
      </c>
      <c r="AU27" s="8">
        <f t="shared" si="18"/>
        <v>11</v>
      </c>
      <c r="AV27" s="8">
        <f t="shared" si="19"/>
        <v>7</v>
      </c>
      <c r="AW27" s="8">
        <f t="shared" si="20"/>
        <v>3</v>
      </c>
      <c r="AX27" s="8">
        <f t="shared" si="21"/>
        <v>0</v>
      </c>
      <c r="AY27" s="8">
        <f t="shared" si="22"/>
        <v>0</v>
      </c>
      <c r="AZ27" s="8">
        <f t="shared" si="23"/>
        <v>0</v>
      </c>
      <c r="BA27" s="8">
        <f t="shared" si="24"/>
        <v>21</v>
      </c>
      <c r="BB27" s="9">
        <f t="shared" si="25"/>
        <v>8.4000000000000005E-2</v>
      </c>
      <c r="BE27" s="11">
        <v>125</v>
      </c>
      <c r="BF27" s="11"/>
      <c r="BG27" s="11"/>
      <c r="BH27" s="11"/>
      <c r="BI27" s="15" t="str">
        <f>IFERROR(COUNTIFS(INDEX(兵法标签设计!$F$2:$T$125,,MATCH(BG27,兵法标签设计!$F$1:$T$1,0)),BE27),"")</f>
        <v/>
      </c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7">
        <f t="shared" si="26"/>
        <v>0</v>
      </c>
      <c r="BW27" s="16" t="str">
        <f>IFERROR(COUNTIFS(INDEX(兵法标签设计!$F$2:$T$125,,MATCH(BG27,兵法标签设计!$F$1:$T$1,0)),BE27,兵法标签设计!$C$2:$C$125,1),"")</f>
        <v/>
      </c>
      <c r="BX27" s="16" t="str">
        <f>IFERROR(COUNTIFS(INDEX(兵法标签设计!$F$2:$T$125,,MATCH(BG27,兵法标签设计!$F$1:$T$1,0)),BE27,兵法标签设计!$C$2:$C$125,2),"")</f>
        <v/>
      </c>
      <c r="BY27" s="16" t="str">
        <f>IFERROR(COUNTIFS(INDEX(兵法标签设计!$F$2:$T$125,,MATCH(BG27,兵法标签设计!$F$1:$T$1,0)),BE27,兵法标签设计!$C$2:$C$125,3),"")</f>
        <v/>
      </c>
      <c r="BZ27" s="16" t="str">
        <f>IFERROR(COUNTIFS(INDEX(兵法标签设计!$F$2:$T$125,,MATCH(BG27,兵法标签设计!$F$1:$T$1,0)),BE27,兵法标签设计!$C$2:$C$125,4),"")</f>
        <v/>
      </c>
      <c r="CA27" s="15">
        <f t="shared" si="27"/>
        <v>0</v>
      </c>
      <c r="CB27" s="15">
        <f t="shared" si="28"/>
        <v>0</v>
      </c>
      <c r="CC27" s="15">
        <f t="shared" si="29"/>
        <v>0</v>
      </c>
      <c r="CD27" s="15">
        <f t="shared" si="30"/>
        <v>0</v>
      </c>
      <c r="CE27" s="15">
        <f t="shared" si="5"/>
        <v>0</v>
      </c>
      <c r="CF27" s="15">
        <f t="shared" si="6"/>
        <v>0</v>
      </c>
      <c r="CI27" s="8">
        <v>25</v>
      </c>
      <c r="CJ27" s="8">
        <f t="shared" si="31"/>
        <v>0</v>
      </c>
      <c r="CK27" s="8">
        <f t="shared" si="32"/>
        <v>0</v>
      </c>
      <c r="CL27" s="8">
        <f t="shared" si="33"/>
        <v>0</v>
      </c>
      <c r="CM27" s="8">
        <f t="shared" si="34"/>
        <v>0</v>
      </c>
      <c r="CN27" s="8">
        <f t="shared" si="35"/>
        <v>0</v>
      </c>
      <c r="CO27" s="8">
        <f t="shared" si="36"/>
        <v>0</v>
      </c>
      <c r="CP27" s="8">
        <v>250</v>
      </c>
      <c r="CQ27" s="8">
        <f t="shared" si="37"/>
        <v>5</v>
      </c>
      <c r="CR27" s="8">
        <f t="shared" si="38"/>
        <v>5</v>
      </c>
      <c r="CS27" s="8">
        <f t="shared" si="39"/>
        <v>5</v>
      </c>
      <c r="CT27" s="8">
        <f t="shared" si="40"/>
        <v>0</v>
      </c>
      <c r="CU27" s="8">
        <f t="shared" si="41"/>
        <v>0</v>
      </c>
      <c r="CV27" s="8">
        <f t="shared" si="42"/>
        <v>0</v>
      </c>
      <c r="CW27" s="8">
        <f t="shared" si="43"/>
        <v>15</v>
      </c>
      <c r="CX27" s="9">
        <f t="shared" si="44"/>
        <v>0.06</v>
      </c>
    </row>
    <row r="28" spans="7:102" x14ac:dyDescent="0.2">
      <c r="G28" s="67">
        <v>26</v>
      </c>
      <c r="H28" s="11" t="s">
        <v>115</v>
      </c>
      <c r="I28" s="11" t="s">
        <v>255</v>
      </c>
      <c r="J28" s="11" t="s">
        <v>149</v>
      </c>
      <c r="K28" s="11" t="s">
        <v>115</v>
      </c>
      <c r="L28" s="11"/>
      <c r="M28" s="15">
        <f>IFERROR(COUNTIF(武将标签设计!$G$2:$U$71,G28),"")</f>
        <v>19</v>
      </c>
      <c r="N28" s="16">
        <f>IFERROR(COUNTIFS(武将标签设计!$C$2:$C$111,1,INDEX(武将标签设计!$G$2:$U$111,,MATCH(J28,武将标签设计!$G$1:$U$1,0)),G28),"")</f>
        <v>19</v>
      </c>
      <c r="O28" s="11">
        <v>5</v>
      </c>
      <c r="P28" s="11">
        <v>5</v>
      </c>
      <c r="Q28" s="11">
        <v>5</v>
      </c>
      <c r="R28" s="11">
        <v>6</v>
      </c>
      <c r="S28" s="11">
        <v>6</v>
      </c>
      <c r="T28" s="11">
        <v>6</v>
      </c>
      <c r="U28" s="16">
        <v>1</v>
      </c>
      <c r="V28" s="16">
        <v>2</v>
      </c>
      <c r="W28" s="16">
        <v>3</v>
      </c>
      <c r="X28" s="16">
        <v>4</v>
      </c>
      <c r="Y28" s="16">
        <v>5</v>
      </c>
      <c r="Z28" s="16">
        <v>6</v>
      </c>
      <c r="AA28" s="17">
        <f t="shared" si="9"/>
        <v>0.26315789473684209</v>
      </c>
      <c r="AB28" s="16">
        <f>IFERROR(COUNTIFS(武将标签设计!$C$2:$C$111,1,INDEX(武将标签设计!$G$2:$U$111,,MATCH(J28,武将标签设计!$G$1:$U$1,0)),G28,武将标签设计!$D$2:$D$111,100),"")</f>
        <v>2</v>
      </c>
      <c r="AC28" s="16">
        <f>IFERROR(COUNTIFS(武将标签设计!$C$2:$C$111,1,INDEX(武将标签设计!$G$2:$U$111,,MATCH(J28,武将标签设计!$G$1:$U$1,0)),G28,武将标签设计!$D$2:$D$111,110),"")</f>
        <v>3</v>
      </c>
      <c r="AD28" s="16">
        <f>IFERROR(COUNTIFS(武将标签设计!$C$2:$C$111,1,INDEX(武将标签设计!$G$2:$U$111,,MATCH(J28,武将标签设计!$G$1:$U$1,0)),G28,武将标签设计!$D$2:$D$111,120),"")</f>
        <v>8</v>
      </c>
      <c r="AE28" s="16">
        <f>IFERROR(COUNTIFS(武将标签设计!$C$2:$C$111,1,INDEX(武将标签设计!$G$2:$U$111,,MATCH(J28,武将标签设计!$G$1:$U$1,0)),G28,武将标签设计!$D$2:$D$111,130),"")</f>
        <v>5</v>
      </c>
      <c r="AF28" s="16">
        <f t="shared" si="45"/>
        <v>41.5</v>
      </c>
      <c r="AG28" s="16">
        <f t="shared" si="10"/>
        <v>99.6</v>
      </c>
      <c r="AH28" s="16">
        <f t="shared" si="11"/>
        <v>174.29999999999998</v>
      </c>
      <c r="AI28" s="16">
        <f t="shared" si="46"/>
        <v>265.60000000000002</v>
      </c>
      <c r="AJ28" s="16">
        <f t="shared" si="1"/>
        <v>373.5</v>
      </c>
      <c r="AK28" s="16">
        <f t="shared" si="2"/>
        <v>498</v>
      </c>
      <c r="AM28" s="8">
        <v>26</v>
      </c>
      <c r="AN28" s="8">
        <f t="shared" si="12"/>
        <v>0</v>
      </c>
      <c r="AO28" s="8">
        <f t="shared" si="13"/>
        <v>0</v>
      </c>
      <c r="AP28" s="8">
        <f t="shared" si="14"/>
        <v>0</v>
      </c>
      <c r="AQ28" s="8">
        <f t="shared" si="15"/>
        <v>0</v>
      </c>
      <c r="AR28" s="8">
        <f t="shared" si="16"/>
        <v>0</v>
      </c>
      <c r="AS28" s="8">
        <f t="shared" si="17"/>
        <v>0</v>
      </c>
      <c r="AT28" s="8">
        <v>260</v>
      </c>
      <c r="AU28" s="8">
        <f t="shared" si="18"/>
        <v>11</v>
      </c>
      <c r="AV28" s="8">
        <f t="shared" si="19"/>
        <v>7</v>
      </c>
      <c r="AW28" s="8">
        <f t="shared" si="20"/>
        <v>3</v>
      </c>
      <c r="AX28" s="8">
        <f t="shared" si="21"/>
        <v>0</v>
      </c>
      <c r="AY28" s="8">
        <f t="shared" si="22"/>
        <v>0</v>
      </c>
      <c r="AZ28" s="8">
        <f t="shared" si="23"/>
        <v>0</v>
      </c>
      <c r="BA28" s="8">
        <f t="shared" si="24"/>
        <v>21</v>
      </c>
      <c r="BB28" s="9">
        <f t="shared" si="25"/>
        <v>8.0769230769230774E-2</v>
      </c>
      <c r="BE28" s="11">
        <v>126</v>
      </c>
      <c r="BF28" s="11"/>
      <c r="BG28" s="11"/>
      <c r="BH28" s="11"/>
      <c r="BI28" s="15" t="str">
        <f>IFERROR(COUNTIFS(INDEX(兵法标签设计!$F$2:$T$125,,MATCH(BG28,兵法标签设计!$F$1:$T$1,0)),BE28),"")</f>
        <v/>
      </c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7">
        <f t="shared" si="26"/>
        <v>0</v>
      </c>
      <c r="BW28" s="16" t="str">
        <f>IFERROR(COUNTIFS(INDEX(兵法标签设计!$F$2:$T$125,,MATCH(BG28,兵法标签设计!$F$1:$T$1,0)),BE28,兵法标签设计!$C$2:$C$125,1),"")</f>
        <v/>
      </c>
      <c r="BX28" s="16" t="str">
        <f>IFERROR(COUNTIFS(INDEX(兵法标签设计!$F$2:$T$125,,MATCH(BG28,兵法标签设计!$F$1:$T$1,0)),BE28,兵法标签设计!$C$2:$C$125,2),"")</f>
        <v/>
      </c>
      <c r="BY28" s="16" t="str">
        <f>IFERROR(COUNTIFS(INDEX(兵法标签设计!$F$2:$T$125,,MATCH(BG28,兵法标签设计!$F$1:$T$1,0)),BE28,兵法标签设计!$C$2:$C$125,3),"")</f>
        <v/>
      </c>
      <c r="BZ28" s="16" t="str">
        <f>IFERROR(COUNTIFS(INDEX(兵法标签设计!$F$2:$T$125,,MATCH(BG28,兵法标签设计!$F$1:$T$1,0)),BE28,兵法标签设计!$C$2:$C$125,4),"")</f>
        <v/>
      </c>
      <c r="CA28" s="15">
        <f t="shared" si="27"/>
        <v>0</v>
      </c>
      <c r="CB28" s="15">
        <f t="shared" si="28"/>
        <v>0</v>
      </c>
      <c r="CC28" s="15">
        <f t="shared" si="29"/>
        <v>0</v>
      </c>
      <c r="CD28" s="15">
        <f t="shared" si="30"/>
        <v>0</v>
      </c>
      <c r="CE28" s="15">
        <f t="shared" si="5"/>
        <v>0</v>
      </c>
      <c r="CF28" s="15">
        <f t="shared" si="6"/>
        <v>0</v>
      </c>
      <c r="CI28" s="8">
        <v>26</v>
      </c>
      <c r="CJ28" s="8">
        <f t="shared" si="31"/>
        <v>0</v>
      </c>
      <c r="CK28" s="8">
        <f t="shared" si="32"/>
        <v>0</v>
      </c>
      <c r="CL28" s="8">
        <f t="shared" si="33"/>
        <v>0</v>
      </c>
      <c r="CM28" s="8">
        <f t="shared" si="34"/>
        <v>0</v>
      </c>
      <c r="CN28" s="8">
        <f t="shared" si="35"/>
        <v>0</v>
      </c>
      <c r="CO28" s="8">
        <f t="shared" si="36"/>
        <v>0</v>
      </c>
      <c r="CP28" s="8">
        <v>260</v>
      </c>
      <c r="CQ28" s="8">
        <f t="shared" si="37"/>
        <v>5</v>
      </c>
      <c r="CR28" s="8">
        <f t="shared" si="38"/>
        <v>5</v>
      </c>
      <c r="CS28" s="8">
        <f t="shared" si="39"/>
        <v>5</v>
      </c>
      <c r="CT28" s="8">
        <f t="shared" si="40"/>
        <v>0</v>
      </c>
      <c r="CU28" s="8">
        <f t="shared" si="41"/>
        <v>0</v>
      </c>
      <c r="CV28" s="8">
        <f t="shared" si="42"/>
        <v>0</v>
      </c>
      <c r="CW28" s="8">
        <f t="shared" si="43"/>
        <v>15</v>
      </c>
      <c r="CX28" s="9">
        <f t="shared" si="44"/>
        <v>5.7692307692307696E-2</v>
      </c>
    </row>
    <row r="29" spans="7:102" x14ac:dyDescent="0.2">
      <c r="G29" s="11">
        <v>27</v>
      </c>
      <c r="H29" s="11" t="s">
        <v>161</v>
      </c>
      <c r="I29" s="11" t="s">
        <v>256</v>
      </c>
      <c r="J29" s="11" t="s">
        <v>160</v>
      </c>
      <c r="K29" s="11" t="s">
        <v>161</v>
      </c>
      <c r="L29" s="11"/>
      <c r="M29" s="15">
        <f>IFERROR(COUNTIF(武将标签设计!$G$2:$U$71,G29),"")</f>
        <v>15</v>
      </c>
      <c r="N29" s="16">
        <f>IFERROR(COUNTIFS(武将标签设计!$C$2:$C$111,1,INDEX(武将标签设计!$G$2:$U$111,,MATCH(J29,武将标签设计!$G$1:$U$1,0)),G29),"")</f>
        <v>25</v>
      </c>
      <c r="O29" s="11">
        <v>4</v>
      </c>
      <c r="P29" s="11">
        <v>4</v>
      </c>
      <c r="Q29" s="11">
        <v>4</v>
      </c>
      <c r="R29" s="11">
        <v>5</v>
      </c>
      <c r="S29" s="11">
        <v>5</v>
      </c>
      <c r="T29" s="11">
        <v>5</v>
      </c>
      <c r="U29" s="16">
        <v>1</v>
      </c>
      <c r="V29" s="16">
        <v>2</v>
      </c>
      <c r="W29" s="16">
        <v>3</v>
      </c>
      <c r="X29" s="16">
        <v>4</v>
      </c>
      <c r="Y29" s="16">
        <v>5</v>
      </c>
      <c r="Z29" s="16">
        <v>6</v>
      </c>
      <c r="AA29" s="17">
        <f t="shared" si="9"/>
        <v>0.16</v>
      </c>
      <c r="AB29" s="16">
        <f>IFERROR(COUNTIFS(武将标签设计!$C$2:$C$111,1,INDEX(武将标签设计!$G$2:$U$111,,MATCH(J29,武将标签设计!$G$1:$U$1,0)),G29,武将标签设计!$D$2:$D$111,100),"")</f>
        <v>0</v>
      </c>
      <c r="AC29" s="16">
        <f>IFERROR(COUNTIFS(武将标签设计!$C$2:$C$111,1,INDEX(武将标签设计!$G$2:$U$111,,MATCH(J29,武将标签设计!$G$1:$U$1,0)),G29,武将标签设计!$D$2:$D$111,110),"")</f>
        <v>2</v>
      </c>
      <c r="AD29" s="16">
        <f>IFERROR(COUNTIFS(武将标签设计!$C$2:$C$111,1,INDEX(武将标签设计!$G$2:$U$111,,MATCH(J29,武将标签设计!$G$1:$U$1,0)),G29,武将标签设计!$D$2:$D$111,120),"")</f>
        <v>7</v>
      </c>
      <c r="AE29" s="16">
        <f>IFERROR(COUNTIFS(武将标签设计!$C$2:$C$111,1,INDEX(武将标签设计!$G$2:$U$111,,MATCH(J29,武将标签设计!$G$1:$U$1,0)),G29,武将标签设计!$D$2:$D$111,130),"")</f>
        <v>11</v>
      </c>
      <c r="AF29" s="16">
        <f t="shared" si="45"/>
        <v>57</v>
      </c>
      <c r="AG29" s="16">
        <f t="shared" si="10"/>
        <v>136.79999999999998</v>
      </c>
      <c r="AH29" s="16">
        <f t="shared" si="11"/>
        <v>239.39999999999998</v>
      </c>
      <c r="AI29" s="16">
        <f t="shared" si="46"/>
        <v>1097.6000000000001</v>
      </c>
      <c r="AJ29" s="16">
        <f t="shared" si="1"/>
        <v>1543.5</v>
      </c>
      <c r="AK29" s="16">
        <f t="shared" si="2"/>
        <v>2058</v>
      </c>
      <c r="AM29" s="8">
        <v>27</v>
      </c>
      <c r="AN29" s="8">
        <f t="shared" si="12"/>
        <v>0</v>
      </c>
      <c r="AO29" s="8">
        <f t="shared" si="13"/>
        <v>0</v>
      </c>
      <c r="AP29" s="8">
        <f t="shared" si="14"/>
        <v>0</v>
      </c>
      <c r="AQ29" s="8">
        <f t="shared" si="15"/>
        <v>0</v>
      </c>
      <c r="AR29" s="8">
        <f t="shared" si="16"/>
        <v>0</v>
      </c>
      <c r="AS29" s="8">
        <f t="shared" si="17"/>
        <v>0</v>
      </c>
      <c r="AT29" s="8">
        <v>270</v>
      </c>
      <c r="AU29" s="8">
        <f t="shared" si="18"/>
        <v>11</v>
      </c>
      <c r="AV29" s="8">
        <f t="shared" si="19"/>
        <v>7</v>
      </c>
      <c r="AW29" s="8">
        <f t="shared" si="20"/>
        <v>3</v>
      </c>
      <c r="AX29" s="8">
        <f t="shared" si="21"/>
        <v>1</v>
      </c>
      <c r="AY29" s="8">
        <f t="shared" si="22"/>
        <v>0</v>
      </c>
      <c r="AZ29" s="8">
        <f t="shared" si="23"/>
        <v>0</v>
      </c>
      <c r="BA29" s="8">
        <f t="shared" si="24"/>
        <v>22</v>
      </c>
      <c r="BB29" s="9">
        <f t="shared" si="25"/>
        <v>8.1481481481481488E-2</v>
      </c>
      <c r="BE29" s="11">
        <v>127</v>
      </c>
      <c r="BF29" s="11"/>
      <c r="BG29" s="11"/>
      <c r="BH29" s="11"/>
      <c r="BI29" s="15" t="str">
        <f>IFERROR(COUNTIFS(INDEX(兵法标签设计!$F$2:$T$125,,MATCH(BG29,兵法标签设计!$F$1:$T$1,0)),BE29),"")</f>
        <v/>
      </c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7">
        <f t="shared" si="26"/>
        <v>0</v>
      </c>
      <c r="BW29" s="16" t="str">
        <f>IFERROR(COUNTIFS(INDEX(兵法标签设计!$F$2:$T$125,,MATCH(BG29,兵法标签设计!$F$1:$T$1,0)),BE29,兵法标签设计!$C$2:$C$125,1),"")</f>
        <v/>
      </c>
      <c r="BX29" s="16" t="str">
        <f>IFERROR(COUNTIFS(INDEX(兵法标签设计!$F$2:$T$125,,MATCH(BG29,兵法标签设计!$F$1:$T$1,0)),BE29,兵法标签设计!$C$2:$C$125,2),"")</f>
        <v/>
      </c>
      <c r="BY29" s="16" t="str">
        <f>IFERROR(COUNTIFS(INDEX(兵法标签设计!$F$2:$T$125,,MATCH(BG29,兵法标签设计!$F$1:$T$1,0)),BE29,兵法标签设计!$C$2:$C$125,3),"")</f>
        <v/>
      </c>
      <c r="BZ29" s="16" t="str">
        <f>IFERROR(COUNTIFS(INDEX(兵法标签设计!$F$2:$T$125,,MATCH(BG29,兵法标签设计!$F$1:$T$1,0)),BE29,兵法标签设计!$C$2:$C$125,4),"")</f>
        <v/>
      </c>
      <c r="CA29" s="15">
        <f t="shared" si="27"/>
        <v>0</v>
      </c>
      <c r="CB29" s="15">
        <f t="shared" si="28"/>
        <v>0</v>
      </c>
      <c r="CC29" s="15">
        <f t="shared" si="29"/>
        <v>0</v>
      </c>
      <c r="CD29" s="15">
        <f t="shared" si="30"/>
        <v>0</v>
      </c>
      <c r="CE29" s="15">
        <f t="shared" si="5"/>
        <v>0</v>
      </c>
      <c r="CF29" s="15">
        <f t="shared" si="6"/>
        <v>0</v>
      </c>
      <c r="CI29" s="8">
        <v>27</v>
      </c>
      <c r="CJ29" s="8">
        <f t="shared" si="31"/>
        <v>0</v>
      </c>
      <c r="CK29" s="8">
        <f t="shared" si="32"/>
        <v>0</v>
      </c>
      <c r="CL29" s="8">
        <f t="shared" si="33"/>
        <v>0</v>
      </c>
      <c r="CM29" s="8">
        <f t="shared" si="34"/>
        <v>0</v>
      </c>
      <c r="CN29" s="8">
        <f t="shared" si="35"/>
        <v>0</v>
      </c>
      <c r="CO29" s="8">
        <f t="shared" si="36"/>
        <v>0</v>
      </c>
      <c r="CP29" s="8">
        <v>270</v>
      </c>
      <c r="CQ29" s="8">
        <f t="shared" si="37"/>
        <v>5</v>
      </c>
      <c r="CR29" s="8">
        <f t="shared" si="38"/>
        <v>5</v>
      </c>
      <c r="CS29" s="8">
        <f t="shared" si="39"/>
        <v>5</v>
      </c>
      <c r="CT29" s="8">
        <f t="shared" si="40"/>
        <v>0</v>
      </c>
      <c r="CU29" s="8">
        <f t="shared" si="41"/>
        <v>0</v>
      </c>
      <c r="CV29" s="8">
        <f t="shared" si="42"/>
        <v>0</v>
      </c>
      <c r="CW29" s="8">
        <f t="shared" si="43"/>
        <v>15</v>
      </c>
      <c r="CX29" s="9">
        <f t="shared" si="44"/>
        <v>5.5555555555555552E-2</v>
      </c>
    </row>
    <row r="30" spans="7:102" x14ac:dyDescent="0.2">
      <c r="G30" s="11">
        <v>28</v>
      </c>
      <c r="H30" s="65" t="s">
        <v>490</v>
      </c>
      <c r="I30" s="65" t="s">
        <v>494</v>
      </c>
      <c r="J30" s="65" t="s">
        <v>208</v>
      </c>
      <c r="K30" s="65" t="s">
        <v>698</v>
      </c>
      <c r="L30" s="65"/>
      <c r="M30" s="15">
        <f>IFERROR(COUNTIF(武将标签设计!$G$2:$U$71,G30),"")</f>
        <v>1</v>
      </c>
      <c r="N30" s="16">
        <f>IFERROR(COUNTIFS(武将标签设计!$C$2:$C$111,1,INDEX(武将标签设计!$G$2:$U$111,,MATCH(J30,武将标签设计!$G$1:$U$1,0)),G30),"")</f>
        <v>0</v>
      </c>
      <c r="O30" s="11">
        <v>1</v>
      </c>
      <c r="P30" s="11">
        <v>1</v>
      </c>
      <c r="Q30" s="11">
        <v>1</v>
      </c>
      <c r="R30" s="11">
        <v>1</v>
      </c>
      <c r="S30" s="11">
        <v>1</v>
      </c>
      <c r="T30" s="11">
        <v>1</v>
      </c>
      <c r="U30" s="16">
        <v>1</v>
      </c>
      <c r="V30" s="16">
        <v>3</v>
      </c>
      <c r="W30" s="16">
        <v>6</v>
      </c>
      <c r="X30" s="16">
        <v>10</v>
      </c>
      <c r="Y30" s="16">
        <v>14</v>
      </c>
      <c r="Z30" s="16">
        <v>18</v>
      </c>
      <c r="AA30" s="17">
        <f t="shared" si="9"/>
        <v>0</v>
      </c>
      <c r="AB30" s="16">
        <f>IFERROR(COUNTIFS(武将标签设计!$C$2:$C$111,1,INDEX(武将标签设计!$G$2:$U$111,,MATCH(J30,武将标签设计!$G$1:$U$1,0)),G30,武将标签设计!$D$2:$D$111,100),"")</f>
        <v>0</v>
      </c>
      <c r="AC30" s="16">
        <f>IFERROR(COUNTIFS(武将标签设计!$C$2:$C$111,1,INDEX(武将标签设计!$G$2:$U$111,,MATCH(J30,武将标签设计!$G$1:$U$1,0)),G30,武将标签设计!$D$2:$D$111,110),"")</f>
        <v>0</v>
      </c>
      <c r="AD30" s="16">
        <f>IFERROR(COUNTIFS(武将标签设计!$C$2:$C$111,1,INDEX(武将标签设计!$G$2:$U$111,,MATCH(J30,武将标签设计!$G$1:$U$1,0)),G30,武将标签设计!$D$2:$D$111,120),"")</f>
        <v>0</v>
      </c>
      <c r="AE30" s="16">
        <f>IFERROR(COUNTIFS(武将标签设计!$C$2:$C$111,1,INDEX(武将标签设计!$G$2:$U$111,,MATCH(J30,武将标签设计!$G$1:$U$1,0)),G30,武将标签设计!$D$2:$D$111,130),"")</f>
        <v>0</v>
      </c>
      <c r="AF30" s="16">
        <f t="shared" si="45"/>
        <v>0</v>
      </c>
      <c r="AG30" s="16">
        <f t="shared" si="10"/>
        <v>0</v>
      </c>
      <c r="AH30" s="16">
        <f t="shared" si="11"/>
        <v>0</v>
      </c>
      <c r="AI30" s="16">
        <f t="shared" si="46"/>
        <v>0</v>
      </c>
      <c r="AJ30" s="16">
        <f t="shared" si="1"/>
        <v>0</v>
      </c>
      <c r="AK30" s="16">
        <f t="shared" si="2"/>
        <v>0</v>
      </c>
      <c r="AM30" s="8">
        <v>28</v>
      </c>
      <c r="AN30" s="8">
        <f t="shared" si="12"/>
        <v>0</v>
      </c>
      <c r="AO30" s="8">
        <f t="shared" si="13"/>
        <v>0</v>
      </c>
      <c r="AP30" s="8">
        <f t="shared" si="14"/>
        <v>0</v>
      </c>
      <c r="AQ30" s="8">
        <f t="shared" si="15"/>
        <v>0</v>
      </c>
      <c r="AR30" s="8">
        <f t="shared" si="16"/>
        <v>0</v>
      </c>
      <c r="AS30" s="8">
        <f t="shared" si="17"/>
        <v>0</v>
      </c>
      <c r="AT30" s="8">
        <v>280</v>
      </c>
      <c r="AU30" s="8">
        <f t="shared" si="18"/>
        <v>11</v>
      </c>
      <c r="AV30" s="8">
        <f t="shared" si="19"/>
        <v>7</v>
      </c>
      <c r="AW30" s="8">
        <f t="shared" si="20"/>
        <v>4</v>
      </c>
      <c r="AX30" s="8">
        <f t="shared" si="21"/>
        <v>1</v>
      </c>
      <c r="AY30" s="8">
        <f t="shared" si="22"/>
        <v>0</v>
      </c>
      <c r="AZ30" s="8">
        <f t="shared" si="23"/>
        <v>0</v>
      </c>
      <c r="BA30" s="8">
        <f t="shared" si="24"/>
        <v>23</v>
      </c>
      <c r="BB30" s="9">
        <f t="shared" si="25"/>
        <v>8.2142857142857142E-2</v>
      </c>
      <c r="BE30" s="11">
        <v>128</v>
      </c>
      <c r="BF30" s="11"/>
      <c r="BG30" s="11"/>
      <c r="BH30" s="11"/>
      <c r="BI30" s="15" t="str">
        <f>IFERROR(COUNTIFS(INDEX(兵法标签设计!$F$2:$T$125,,MATCH(BG30,兵法标签设计!$F$1:$T$1,0)),BE30),"")</f>
        <v/>
      </c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7">
        <f t="shared" si="26"/>
        <v>0</v>
      </c>
      <c r="BW30" s="16" t="str">
        <f>IFERROR(COUNTIFS(INDEX(兵法标签设计!$F$2:$T$125,,MATCH(BG30,兵法标签设计!$F$1:$T$1,0)),BE30,兵法标签设计!$C$2:$C$125,1),"")</f>
        <v/>
      </c>
      <c r="BX30" s="16" t="str">
        <f>IFERROR(COUNTIFS(INDEX(兵法标签设计!$F$2:$T$125,,MATCH(BG30,兵法标签设计!$F$1:$T$1,0)),BE30,兵法标签设计!$C$2:$C$125,2),"")</f>
        <v/>
      </c>
      <c r="BY30" s="16" t="str">
        <f>IFERROR(COUNTIFS(INDEX(兵法标签设计!$F$2:$T$125,,MATCH(BG30,兵法标签设计!$F$1:$T$1,0)),BE30,兵法标签设计!$C$2:$C$125,3),"")</f>
        <v/>
      </c>
      <c r="BZ30" s="16" t="str">
        <f>IFERROR(COUNTIFS(INDEX(兵法标签设计!$F$2:$T$125,,MATCH(BG30,兵法标签设计!$F$1:$T$1,0)),BE30,兵法标签设计!$C$2:$C$125,4),"")</f>
        <v/>
      </c>
      <c r="CA30" s="15">
        <f t="shared" si="27"/>
        <v>0</v>
      </c>
      <c r="CB30" s="15">
        <f t="shared" si="28"/>
        <v>0</v>
      </c>
      <c r="CC30" s="15">
        <f t="shared" si="29"/>
        <v>0</v>
      </c>
      <c r="CD30" s="15">
        <f t="shared" si="30"/>
        <v>0</v>
      </c>
      <c r="CE30" s="15">
        <f t="shared" si="5"/>
        <v>0</v>
      </c>
      <c r="CF30" s="15">
        <f t="shared" si="6"/>
        <v>0</v>
      </c>
      <c r="CI30" s="8">
        <v>28</v>
      </c>
      <c r="CJ30" s="8">
        <f t="shared" si="31"/>
        <v>0</v>
      </c>
      <c r="CK30" s="8">
        <f t="shared" si="32"/>
        <v>0</v>
      </c>
      <c r="CL30" s="8">
        <f t="shared" si="33"/>
        <v>0</v>
      </c>
      <c r="CM30" s="8">
        <f t="shared" si="34"/>
        <v>0</v>
      </c>
      <c r="CN30" s="8">
        <f t="shared" si="35"/>
        <v>0</v>
      </c>
      <c r="CO30" s="8">
        <f t="shared" si="36"/>
        <v>0</v>
      </c>
      <c r="CP30" s="8">
        <v>280</v>
      </c>
      <c r="CQ30" s="8">
        <f t="shared" si="37"/>
        <v>5</v>
      </c>
      <c r="CR30" s="8">
        <f t="shared" si="38"/>
        <v>5</v>
      </c>
      <c r="CS30" s="8">
        <f t="shared" si="39"/>
        <v>5</v>
      </c>
      <c r="CT30" s="8">
        <f t="shared" si="40"/>
        <v>0</v>
      </c>
      <c r="CU30" s="8">
        <f t="shared" si="41"/>
        <v>0</v>
      </c>
      <c r="CV30" s="8">
        <f t="shared" si="42"/>
        <v>0</v>
      </c>
      <c r="CW30" s="8">
        <f t="shared" si="43"/>
        <v>15</v>
      </c>
      <c r="CX30" s="9">
        <f t="shared" si="44"/>
        <v>5.3571428571428568E-2</v>
      </c>
    </row>
    <row r="31" spans="7:102" x14ac:dyDescent="0.2">
      <c r="G31" s="11">
        <v>29</v>
      </c>
      <c r="H31" s="65" t="s">
        <v>491</v>
      </c>
      <c r="I31" s="65" t="s">
        <v>495</v>
      </c>
      <c r="J31" s="65" t="s">
        <v>208</v>
      </c>
      <c r="K31" s="65" t="s">
        <v>487</v>
      </c>
      <c r="L31" s="65"/>
      <c r="M31" s="15">
        <f>IFERROR(COUNTIF(武将标签设计!$G$2:$U$71,G31),"")</f>
        <v>1</v>
      </c>
      <c r="N31" s="16">
        <f>IFERROR(COUNTIFS(武将标签设计!$C$2:$C$111,1,INDEX(武将标签设计!$G$2:$U$111,,MATCH(J31,武将标签设计!$G$1:$U$1,0)),G31),"")</f>
        <v>1</v>
      </c>
      <c r="O31" s="11">
        <v>1</v>
      </c>
      <c r="P31" s="11">
        <v>1</v>
      </c>
      <c r="Q31" s="11">
        <v>1</v>
      </c>
      <c r="R31" s="11">
        <v>1</v>
      </c>
      <c r="S31" s="11">
        <v>1</v>
      </c>
      <c r="T31" s="11">
        <v>1</v>
      </c>
      <c r="U31" s="16">
        <v>1</v>
      </c>
      <c r="V31" s="16">
        <v>3</v>
      </c>
      <c r="W31" s="16">
        <v>6</v>
      </c>
      <c r="X31" s="16">
        <v>10</v>
      </c>
      <c r="Y31" s="16">
        <v>14</v>
      </c>
      <c r="Z31" s="16">
        <v>18</v>
      </c>
      <c r="AA31" s="17">
        <f t="shared" si="9"/>
        <v>1</v>
      </c>
      <c r="AB31" s="16">
        <f>IFERROR(COUNTIFS(武将标签设计!$C$2:$C$111,1,INDEX(武将标签设计!$G$2:$U$111,,MATCH(J31,武将标签设计!$G$1:$U$1,0)),G31,武将标签设计!$D$2:$D$111,100),"")</f>
        <v>0</v>
      </c>
      <c r="AC31" s="16">
        <f>IFERROR(COUNTIFS(武将标签设计!$C$2:$C$111,1,INDEX(武将标签设计!$G$2:$U$111,,MATCH(J31,武将标签设计!$G$1:$U$1,0)),G31,武将标签设计!$D$2:$D$111,110),"")</f>
        <v>0</v>
      </c>
      <c r="AD31" s="16">
        <f>IFERROR(COUNTIFS(武将标签设计!$C$2:$C$111,1,INDEX(武将标签设计!$G$2:$U$111,,MATCH(J31,武将标签设计!$G$1:$U$1,0)),G31,武将标签设计!$D$2:$D$111,120),"")</f>
        <v>0</v>
      </c>
      <c r="AE31" s="16">
        <f>IFERROR(COUNTIFS(武将标签设计!$C$2:$C$111,1,INDEX(武将标签设计!$G$2:$U$111,,MATCH(J31,武将标签设计!$G$1:$U$1,0)),G31,武将标签设计!$D$2:$D$111,130),"")</f>
        <v>1</v>
      </c>
      <c r="AF31" s="16">
        <f t="shared" si="45"/>
        <v>0</v>
      </c>
      <c r="AG31" s="16">
        <f t="shared" si="10"/>
        <v>0</v>
      </c>
      <c r="AH31" s="16">
        <f t="shared" si="11"/>
        <v>0</v>
      </c>
      <c r="AI31" s="16">
        <f t="shared" si="46"/>
        <v>0</v>
      </c>
      <c r="AJ31" s="16">
        <f t="shared" si="1"/>
        <v>0</v>
      </c>
      <c r="AK31" s="16">
        <f t="shared" si="2"/>
        <v>0</v>
      </c>
      <c r="AM31" s="8">
        <v>29</v>
      </c>
      <c r="AN31" s="8">
        <f t="shared" si="12"/>
        <v>0</v>
      </c>
      <c r="AO31" s="8">
        <f t="shared" si="13"/>
        <v>0</v>
      </c>
      <c r="AP31" s="8">
        <f t="shared" si="14"/>
        <v>0</v>
      </c>
      <c r="AQ31" s="8">
        <f t="shared" si="15"/>
        <v>0</v>
      </c>
      <c r="AR31" s="8">
        <f t="shared" si="16"/>
        <v>0</v>
      </c>
      <c r="AS31" s="8">
        <f t="shared" si="17"/>
        <v>0</v>
      </c>
      <c r="AT31" s="8">
        <v>290</v>
      </c>
      <c r="AU31" s="8">
        <f t="shared" si="18"/>
        <v>11</v>
      </c>
      <c r="AV31" s="8">
        <f t="shared" si="19"/>
        <v>7</v>
      </c>
      <c r="AW31" s="8">
        <f t="shared" si="20"/>
        <v>4</v>
      </c>
      <c r="AX31" s="8">
        <f t="shared" si="21"/>
        <v>2</v>
      </c>
      <c r="AY31" s="8">
        <f t="shared" si="22"/>
        <v>0</v>
      </c>
      <c r="AZ31" s="8">
        <f t="shared" si="23"/>
        <v>0</v>
      </c>
      <c r="BA31" s="8">
        <f t="shared" si="24"/>
        <v>24</v>
      </c>
      <c r="BB31" s="9">
        <f t="shared" si="25"/>
        <v>8.2758620689655171E-2</v>
      </c>
      <c r="BE31" s="11">
        <v>129</v>
      </c>
      <c r="BF31" s="11"/>
      <c r="BG31" s="11"/>
      <c r="BH31" s="11"/>
      <c r="BI31" s="15" t="str">
        <f>IFERROR(COUNTIFS(INDEX(兵法标签设计!$F$2:$T$125,,MATCH(BG31,兵法标签设计!$F$1:$T$1,0)),BE31),"")</f>
        <v/>
      </c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7">
        <f t="shared" si="26"/>
        <v>0</v>
      </c>
      <c r="BW31" s="16" t="str">
        <f>IFERROR(COUNTIFS(INDEX(兵法标签设计!$F$2:$T$125,,MATCH(BG31,兵法标签设计!$F$1:$T$1,0)),BE31,兵法标签设计!$C$2:$C$125,1),"")</f>
        <v/>
      </c>
      <c r="BX31" s="16" t="str">
        <f>IFERROR(COUNTIFS(INDEX(兵法标签设计!$F$2:$T$125,,MATCH(BG31,兵法标签设计!$F$1:$T$1,0)),BE31,兵法标签设计!$C$2:$C$125,2),"")</f>
        <v/>
      </c>
      <c r="BY31" s="16" t="str">
        <f>IFERROR(COUNTIFS(INDEX(兵法标签设计!$F$2:$T$125,,MATCH(BG31,兵法标签设计!$F$1:$T$1,0)),BE31,兵法标签设计!$C$2:$C$125,3),"")</f>
        <v/>
      </c>
      <c r="BZ31" s="16" t="str">
        <f>IFERROR(COUNTIFS(INDEX(兵法标签设计!$F$2:$T$125,,MATCH(BG31,兵法标签设计!$F$1:$T$1,0)),BE31,兵法标签设计!$C$2:$C$125,4),"")</f>
        <v/>
      </c>
      <c r="CA31" s="15">
        <f t="shared" si="27"/>
        <v>0</v>
      </c>
      <c r="CB31" s="15">
        <f t="shared" si="28"/>
        <v>0</v>
      </c>
      <c r="CC31" s="15">
        <f t="shared" si="29"/>
        <v>0</v>
      </c>
      <c r="CD31" s="15">
        <f t="shared" si="30"/>
        <v>0</v>
      </c>
      <c r="CE31" s="15">
        <f t="shared" si="5"/>
        <v>0</v>
      </c>
      <c r="CF31" s="15">
        <f t="shared" si="6"/>
        <v>0</v>
      </c>
      <c r="CI31" s="8">
        <v>29</v>
      </c>
      <c r="CJ31" s="8">
        <f t="shared" si="31"/>
        <v>0</v>
      </c>
      <c r="CK31" s="8">
        <f t="shared" si="32"/>
        <v>0</v>
      </c>
      <c r="CL31" s="8">
        <f t="shared" si="33"/>
        <v>0</v>
      </c>
      <c r="CM31" s="8">
        <f t="shared" si="34"/>
        <v>0</v>
      </c>
      <c r="CN31" s="8">
        <f t="shared" si="35"/>
        <v>0</v>
      </c>
      <c r="CO31" s="8">
        <f t="shared" si="36"/>
        <v>0</v>
      </c>
      <c r="CP31" s="8">
        <v>290</v>
      </c>
      <c r="CQ31" s="8">
        <f t="shared" si="37"/>
        <v>5</v>
      </c>
      <c r="CR31" s="8">
        <f t="shared" si="38"/>
        <v>5</v>
      </c>
      <c r="CS31" s="8">
        <f t="shared" si="39"/>
        <v>5</v>
      </c>
      <c r="CT31" s="8">
        <f t="shared" si="40"/>
        <v>0</v>
      </c>
      <c r="CU31" s="8">
        <f t="shared" si="41"/>
        <v>0</v>
      </c>
      <c r="CV31" s="8">
        <f t="shared" si="42"/>
        <v>0</v>
      </c>
      <c r="CW31" s="8">
        <f t="shared" si="43"/>
        <v>15</v>
      </c>
      <c r="CX31" s="9">
        <f t="shared" si="44"/>
        <v>5.1724137931034482E-2</v>
      </c>
    </row>
    <row r="32" spans="7:102" x14ac:dyDescent="0.2">
      <c r="G32" s="11">
        <v>30</v>
      </c>
      <c r="H32" s="65" t="s">
        <v>492</v>
      </c>
      <c r="I32" s="65" t="s">
        <v>496</v>
      </c>
      <c r="J32" s="65" t="s">
        <v>208</v>
      </c>
      <c r="K32" s="65" t="s">
        <v>488</v>
      </c>
      <c r="L32" s="65"/>
      <c r="M32" s="15">
        <f>IFERROR(COUNTIF(武将标签设计!$G$2:$U$71,G32),"")</f>
        <v>1</v>
      </c>
      <c r="N32" s="16">
        <f>IFERROR(COUNTIFS(武将标签设计!$C$2:$C$111,1,INDEX(武将标签设计!$G$2:$U$111,,MATCH(J32,武将标签设计!$G$1:$U$1,0)),G32),"")</f>
        <v>1</v>
      </c>
      <c r="O32" s="11">
        <v>1</v>
      </c>
      <c r="P32" s="11">
        <v>1</v>
      </c>
      <c r="Q32" s="11">
        <v>1</v>
      </c>
      <c r="R32" s="11">
        <v>1</v>
      </c>
      <c r="S32" s="11">
        <v>1</v>
      </c>
      <c r="T32" s="11">
        <v>1</v>
      </c>
      <c r="U32" s="16">
        <v>1</v>
      </c>
      <c r="V32" s="16">
        <v>3</v>
      </c>
      <c r="W32" s="16">
        <v>6</v>
      </c>
      <c r="X32" s="16">
        <v>10</v>
      </c>
      <c r="Y32" s="16">
        <v>14</v>
      </c>
      <c r="Z32" s="16">
        <v>18</v>
      </c>
      <c r="AA32" s="17">
        <f t="shared" si="9"/>
        <v>1</v>
      </c>
      <c r="AB32" s="16">
        <f>IFERROR(COUNTIFS(武将标签设计!$C$2:$C$111,1,INDEX(武将标签设计!$G$2:$U$111,,MATCH(J32,武将标签设计!$G$1:$U$1,0)),G32,武将标签设计!$D$2:$D$111,100),"")</f>
        <v>0</v>
      </c>
      <c r="AC32" s="16">
        <f>IFERROR(COUNTIFS(武将标签设计!$C$2:$C$111,1,INDEX(武将标签设计!$G$2:$U$111,,MATCH(J32,武将标签设计!$G$1:$U$1,0)),G32,武将标签设计!$D$2:$D$111,110),"")</f>
        <v>0</v>
      </c>
      <c r="AD32" s="16">
        <f>IFERROR(COUNTIFS(武将标签设计!$C$2:$C$111,1,INDEX(武将标签设计!$G$2:$U$111,,MATCH(J32,武将标签设计!$G$1:$U$1,0)),G32,武将标签设计!$D$2:$D$111,120),"")</f>
        <v>0</v>
      </c>
      <c r="AE32" s="16">
        <f>IFERROR(COUNTIFS(武将标签设计!$C$2:$C$111,1,INDEX(武将标签设计!$G$2:$U$111,,MATCH(J32,武将标签设计!$G$1:$U$1,0)),G32,武将标签设计!$D$2:$D$111,130),"")</f>
        <v>1</v>
      </c>
      <c r="AF32" s="16">
        <f t="shared" si="45"/>
        <v>0</v>
      </c>
      <c r="AG32" s="16">
        <f t="shared" si="10"/>
        <v>0</v>
      </c>
      <c r="AH32" s="16">
        <f t="shared" si="11"/>
        <v>0</v>
      </c>
      <c r="AI32" s="16">
        <f t="shared" si="46"/>
        <v>0</v>
      </c>
      <c r="AJ32" s="16">
        <f t="shared" si="1"/>
        <v>0</v>
      </c>
      <c r="AK32" s="16">
        <f t="shared" si="2"/>
        <v>0</v>
      </c>
      <c r="AM32" s="8">
        <v>30</v>
      </c>
      <c r="AN32" s="8">
        <f t="shared" si="12"/>
        <v>0</v>
      </c>
      <c r="AO32" s="8">
        <f t="shared" si="13"/>
        <v>0</v>
      </c>
      <c r="AP32" s="8">
        <f t="shared" si="14"/>
        <v>0</v>
      </c>
      <c r="AQ32" s="8">
        <f t="shared" si="15"/>
        <v>0</v>
      </c>
      <c r="AR32" s="8">
        <f t="shared" si="16"/>
        <v>0</v>
      </c>
      <c r="AS32" s="8">
        <f t="shared" si="17"/>
        <v>0</v>
      </c>
      <c r="AT32" s="8">
        <v>300</v>
      </c>
      <c r="AU32" s="8">
        <f t="shared" si="18"/>
        <v>11</v>
      </c>
      <c r="AV32" s="8">
        <f t="shared" si="19"/>
        <v>8</v>
      </c>
      <c r="AW32" s="8">
        <f t="shared" si="20"/>
        <v>4</v>
      </c>
      <c r="AX32" s="8">
        <f t="shared" si="21"/>
        <v>2</v>
      </c>
      <c r="AY32" s="8">
        <f t="shared" si="22"/>
        <v>0</v>
      </c>
      <c r="AZ32" s="8">
        <f t="shared" si="23"/>
        <v>0</v>
      </c>
      <c r="BA32" s="8">
        <f t="shared" si="24"/>
        <v>25</v>
      </c>
      <c r="BB32" s="9">
        <f t="shared" si="25"/>
        <v>8.3333333333333329E-2</v>
      </c>
      <c r="BE32" s="11">
        <v>130</v>
      </c>
      <c r="BF32" s="11"/>
      <c r="BG32" s="11"/>
      <c r="BH32" s="11"/>
      <c r="BI32" s="15" t="str">
        <f>IFERROR(COUNTIFS(INDEX(兵法标签设计!$F$2:$T$125,,MATCH(BG32,兵法标签设计!$F$1:$T$1,0)),BE32),"")</f>
        <v/>
      </c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7">
        <f t="shared" si="26"/>
        <v>0</v>
      </c>
      <c r="BW32" s="16" t="str">
        <f>IFERROR(COUNTIFS(INDEX(兵法标签设计!$F$2:$T$125,,MATCH(BG32,兵法标签设计!$F$1:$T$1,0)),BE32,兵法标签设计!$C$2:$C$125,1),"")</f>
        <v/>
      </c>
      <c r="BX32" s="16" t="str">
        <f>IFERROR(COUNTIFS(INDEX(兵法标签设计!$F$2:$T$125,,MATCH(BG32,兵法标签设计!$F$1:$T$1,0)),BE32,兵法标签设计!$C$2:$C$125,2),"")</f>
        <v/>
      </c>
      <c r="BY32" s="16" t="str">
        <f>IFERROR(COUNTIFS(INDEX(兵法标签设计!$F$2:$T$125,,MATCH(BG32,兵法标签设计!$F$1:$T$1,0)),BE32,兵法标签设计!$C$2:$C$125,3),"")</f>
        <v/>
      </c>
      <c r="BZ32" s="16" t="str">
        <f>IFERROR(COUNTIFS(INDEX(兵法标签设计!$F$2:$T$125,,MATCH(BG32,兵法标签设计!$F$1:$T$1,0)),BE32,兵法标签设计!$C$2:$C$125,4),"")</f>
        <v/>
      </c>
      <c r="CA32" s="15">
        <f t="shared" si="27"/>
        <v>0</v>
      </c>
      <c r="CB32" s="15">
        <f t="shared" si="28"/>
        <v>0</v>
      </c>
      <c r="CC32" s="15">
        <f t="shared" si="29"/>
        <v>0</v>
      </c>
      <c r="CD32" s="15">
        <f t="shared" si="30"/>
        <v>0</v>
      </c>
      <c r="CE32" s="15">
        <f t="shared" si="5"/>
        <v>0</v>
      </c>
      <c r="CF32" s="15">
        <f t="shared" si="6"/>
        <v>0</v>
      </c>
      <c r="CI32" s="8">
        <v>30</v>
      </c>
      <c r="CJ32" s="8">
        <f t="shared" si="31"/>
        <v>0</v>
      </c>
      <c r="CK32" s="8">
        <f t="shared" si="32"/>
        <v>0</v>
      </c>
      <c r="CL32" s="8">
        <f t="shared" si="33"/>
        <v>0</v>
      </c>
      <c r="CM32" s="8">
        <f t="shared" si="34"/>
        <v>0</v>
      </c>
      <c r="CN32" s="8">
        <f t="shared" si="35"/>
        <v>0</v>
      </c>
      <c r="CO32" s="8">
        <f t="shared" si="36"/>
        <v>0</v>
      </c>
      <c r="CP32" s="8">
        <v>300</v>
      </c>
      <c r="CQ32" s="8">
        <f t="shared" si="37"/>
        <v>5</v>
      </c>
      <c r="CR32" s="8">
        <f t="shared" si="38"/>
        <v>5</v>
      </c>
      <c r="CS32" s="8">
        <f t="shared" si="39"/>
        <v>5</v>
      </c>
      <c r="CT32" s="8">
        <f t="shared" si="40"/>
        <v>0</v>
      </c>
      <c r="CU32" s="8">
        <f t="shared" si="41"/>
        <v>0</v>
      </c>
      <c r="CV32" s="8">
        <f t="shared" si="42"/>
        <v>0</v>
      </c>
      <c r="CW32" s="8">
        <f t="shared" si="43"/>
        <v>15</v>
      </c>
      <c r="CX32" s="9">
        <f t="shared" si="44"/>
        <v>0.05</v>
      </c>
    </row>
    <row r="33" spans="7:102" x14ac:dyDescent="0.2">
      <c r="G33" s="11">
        <v>31</v>
      </c>
      <c r="H33" s="65" t="s">
        <v>493</v>
      </c>
      <c r="I33" s="65" t="s">
        <v>497</v>
      </c>
      <c r="J33" s="65" t="s">
        <v>208</v>
      </c>
      <c r="K33" s="65" t="s">
        <v>489</v>
      </c>
      <c r="L33" s="65"/>
      <c r="M33" s="15">
        <f>IFERROR(COUNTIF(武将标签设计!$G$2:$U$71,G33),"")</f>
        <v>1</v>
      </c>
      <c r="N33" s="16">
        <f>IFERROR(COUNTIFS(武将标签设计!$C$2:$C$111,1,INDEX(武将标签设计!$G$2:$U$111,,MATCH(J33,武将标签设计!$G$1:$U$1,0)),G33),"")</f>
        <v>1</v>
      </c>
      <c r="O33" s="11">
        <v>1</v>
      </c>
      <c r="P33" s="11">
        <v>1</v>
      </c>
      <c r="Q33" s="11">
        <v>1</v>
      </c>
      <c r="R33" s="11">
        <v>1</v>
      </c>
      <c r="S33" s="11">
        <v>1</v>
      </c>
      <c r="T33" s="11">
        <v>1</v>
      </c>
      <c r="U33" s="16">
        <v>1</v>
      </c>
      <c r="V33" s="16">
        <v>3</v>
      </c>
      <c r="W33" s="16">
        <v>6</v>
      </c>
      <c r="X33" s="16">
        <v>10</v>
      </c>
      <c r="Y33" s="16">
        <v>14</v>
      </c>
      <c r="Z33" s="16">
        <v>18</v>
      </c>
      <c r="AA33" s="17">
        <f t="shared" si="9"/>
        <v>1</v>
      </c>
      <c r="AB33" s="16">
        <f>IFERROR(COUNTIFS(武将标签设计!$C$2:$C$111,1,INDEX(武将标签设计!$G$2:$U$111,,MATCH(J33,武将标签设计!$G$1:$U$1,0)),G33,武将标签设计!$D$2:$D$111,100),"")</f>
        <v>0</v>
      </c>
      <c r="AC33" s="16">
        <f>IFERROR(COUNTIFS(武将标签设计!$C$2:$C$111,1,INDEX(武将标签设计!$G$2:$U$111,,MATCH(J33,武将标签设计!$G$1:$U$1,0)),G33,武将标签设计!$D$2:$D$111,110),"")</f>
        <v>0</v>
      </c>
      <c r="AD33" s="16">
        <f>IFERROR(COUNTIFS(武将标签设计!$C$2:$C$111,1,INDEX(武将标签设计!$G$2:$U$111,,MATCH(J33,武将标签设计!$G$1:$U$1,0)),G33,武将标签设计!$D$2:$D$111,120),"")</f>
        <v>0</v>
      </c>
      <c r="AE33" s="16">
        <f>IFERROR(COUNTIFS(武将标签设计!$C$2:$C$111,1,INDEX(武将标签设计!$G$2:$U$111,,MATCH(J33,武将标签设计!$G$1:$U$1,0)),G33,武将标签设计!$D$2:$D$111,130),"")</f>
        <v>1</v>
      </c>
      <c r="AF33" s="16">
        <f t="shared" si="45"/>
        <v>0</v>
      </c>
      <c r="AG33" s="16">
        <f t="shared" si="10"/>
        <v>0</v>
      </c>
      <c r="AH33" s="16">
        <f t="shared" si="11"/>
        <v>0</v>
      </c>
      <c r="AI33" s="16">
        <f t="shared" si="46"/>
        <v>0</v>
      </c>
      <c r="AJ33" s="16">
        <f t="shared" si="1"/>
        <v>0</v>
      </c>
      <c r="AK33" s="16">
        <f t="shared" si="2"/>
        <v>0</v>
      </c>
      <c r="AM33" s="8">
        <v>31</v>
      </c>
      <c r="AN33" s="8">
        <f t="shared" si="12"/>
        <v>0</v>
      </c>
      <c r="AO33" s="8">
        <f t="shared" si="13"/>
        <v>0</v>
      </c>
      <c r="AP33" s="8">
        <f t="shared" si="14"/>
        <v>0</v>
      </c>
      <c r="AQ33" s="8">
        <f t="shared" si="15"/>
        <v>0</v>
      </c>
      <c r="AR33" s="8">
        <f t="shared" si="16"/>
        <v>0</v>
      </c>
      <c r="AS33" s="8">
        <f t="shared" si="17"/>
        <v>0</v>
      </c>
      <c r="AT33" s="8">
        <v>310</v>
      </c>
      <c r="AU33" s="8">
        <f t="shared" si="18"/>
        <v>11</v>
      </c>
      <c r="AV33" s="8">
        <f t="shared" si="19"/>
        <v>8</v>
      </c>
      <c r="AW33" s="8">
        <f t="shared" si="20"/>
        <v>4</v>
      </c>
      <c r="AX33" s="8">
        <f t="shared" si="21"/>
        <v>2</v>
      </c>
      <c r="AY33" s="8">
        <f t="shared" si="22"/>
        <v>0</v>
      </c>
      <c r="AZ33" s="8">
        <f t="shared" si="23"/>
        <v>0</v>
      </c>
      <c r="BA33" s="8">
        <f t="shared" si="24"/>
        <v>25</v>
      </c>
      <c r="BB33" s="9">
        <f t="shared" si="25"/>
        <v>8.0645161290322578E-2</v>
      </c>
      <c r="BE33" s="11">
        <v>131</v>
      </c>
      <c r="BF33" s="11"/>
      <c r="BG33" s="11"/>
      <c r="BH33" s="11"/>
      <c r="BI33" s="15" t="str">
        <f>IFERROR(COUNTIFS(INDEX(兵法标签设计!$F$2:$T$125,,MATCH(BG33,兵法标签设计!$F$1:$T$1,0)),BE33),"")</f>
        <v/>
      </c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7">
        <f t="shared" si="26"/>
        <v>0</v>
      </c>
      <c r="BW33" s="16" t="str">
        <f>IFERROR(COUNTIFS(INDEX(兵法标签设计!$F$2:$T$125,,MATCH(BG33,兵法标签设计!$F$1:$T$1,0)),BE33,兵法标签设计!$C$2:$C$125,1),"")</f>
        <v/>
      </c>
      <c r="BX33" s="16" t="str">
        <f>IFERROR(COUNTIFS(INDEX(兵法标签设计!$F$2:$T$125,,MATCH(BG33,兵法标签设计!$F$1:$T$1,0)),BE33,兵法标签设计!$C$2:$C$125,2),"")</f>
        <v/>
      </c>
      <c r="BY33" s="16" t="str">
        <f>IFERROR(COUNTIFS(INDEX(兵法标签设计!$F$2:$T$125,,MATCH(BG33,兵法标签设计!$F$1:$T$1,0)),BE33,兵法标签设计!$C$2:$C$125,3),"")</f>
        <v/>
      </c>
      <c r="BZ33" s="16" t="str">
        <f>IFERROR(COUNTIFS(INDEX(兵法标签设计!$F$2:$T$125,,MATCH(BG33,兵法标签设计!$F$1:$T$1,0)),BE33,兵法标签设计!$C$2:$C$125,4),"")</f>
        <v/>
      </c>
      <c r="CA33" s="15">
        <f t="shared" si="27"/>
        <v>0</v>
      </c>
      <c r="CB33" s="15">
        <f t="shared" si="28"/>
        <v>0</v>
      </c>
      <c r="CC33" s="15">
        <f t="shared" si="29"/>
        <v>0</v>
      </c>
      <c r="CD33" s="15">
        <f t="shared" si="30"/>
        <v>0</v>
      </c>
      <c r="CE33" s="15">
        <f t="shared" si="5"/>
        <v>0</v>
      </c>
      <c r="CF33" s="15">
        <f t="shared" si="6"/>
        <v>0</v>
      </c>
      <c r="CI33" s="8">
        <v>31</v>
      </c>
      <c r="CJ33" s="8">
        <f t="shared" si="31"/>
        <v>0</v>
      </c>
      <c r="CK33" s="8">
        <f t="shared" si="32"/>
        <v>0</v>
      </c>
      <c r="CL33" s="8">
        <f t="shared" si="33"/>
        <v>0</v>
      </c>
      <c r="CM33" s="8">
        <f t="shared" si="34"/>
        <v>0</v>
      </c>
      <c r="CN33" s="8">
        <f t="shared" si="35"/>
        <v>0</v>
      </c>
      <c r="CO33" s="8">
        <f t="shared" si="36"/>
        <v>0</v>
      </c>
      <c r="CP33" s="8">
        <v>310</v>
      </c>
      <c r="CQ33" s="8">
        <f t="shared" si="37"/>
        <v>5</v>
      </c>
      <c r="CR33" s="8">
        <f t="shared" si="38"/>
        <v>5</v>
      </c>
      <c r="CS33" s="8">
        <f t="shared" si="39"/>
        <v>5</v>
      </c>
      <c r="CT33" s="8">
        <f t="shared" si="40"/>
        <v>0</v>
      </c>
      <c r="CU33" s="8">
        <f t="shared" si="41"/>
        <v>0</v>
      </c>
      <c r="CV33" s="8">
        <f t="shared" si="42"/>
        <v>0</v>
      </c>
      <c r="CW33" s="8">
        <f t="shared" si="43"/>
        <v>15</v>
      </c>
      <c r="CX33" s="9">
        <f t="shared" si="44"/>
        <v>4.8387096774193547E-2</v>
      </c>
    </row>
    <row r="34" spans="7:102" x14ac:dyDescent="0.2">
      <c r="G34" s="11">
        <v>32</v>
      </c>
      <c r="H34" s="65" t="s">
        <v>699</v>
      </c>
      <c r="I34" s="65" t="s">
        <v>700</v>
      </c>
      <c r="J34" s="65" t="s">
        <v>208</v>
      </c>
      <c r="K34" s="65" t="s">
        <v>701</v>
      </c>
      <c r="L34" s="11"/>
      <c r="M34" s="15">
        <f>IFERROR(COUNTIF(武将标签设计!$G$2:$U$71,G34),"")</f>
        <v>1</v>
      </c>
      <c r="N34" s="16">
        <f>IFERROR(COUNTIFS(武将标签设计!$C$2:$C$111,1,INDEX(武将标签设计!$G$2:$U$111,,MATCH(J34,武将标签设计!$G$1:$U$1,0)),G34),"")</f>
        <v>1</v>
      </c>
      <c r="O34" s="11">
        <v>1</v>
      </c>
      <c r="P34" s="11">
        <v>1</v>
      </c>
      <c r="Q34" s="11">
        <v>1</v>
      </c>
      <c r="R34" s="11">
        <v>1</v>
      </c>
      <c r="S34" s="11">
        <v>1</v>
      </c>
      <c r="T34" s="11">
        <v>1</v>
      </c>
      <c r="U34" s="16">
        <v>1</v>
      </c>
      <c r="V34" s="16">
        <v>3</v>
      </c>
      <c r="W34" s="16">
        <v>6</v>
      </c>
      <c r="X34" s="16">
        <v>10</v>
      </c>
      <c r="Y34" s="16">
        <v>14</v>
      </c>
      <c r="Z34" s="16">
        <v>18</v>
      </c>
      <c r="AA34" s="17">
        <f t="shared" si="9"/>
        <v>1</v>
      </c>
      <c r="AB34" s="16">
        <f>IFERROR(COUNTIFS(武将标签设计!$C$2:$C$111,1,INDEX(武将标签设计!$G$2:$U$111,,MATCH(J34,武将标签设计!$G$1:$U$1,0)),G34,武将标签设计!$D$2:$D$111,100),"")</f>
        <v>0</v>
      </c>
      <c r="AC34" s="16">
        <f>IFERROR(COUNTIFS(武将标签设计!$C$2:$C$111,1,INDEX(武将标签设计!$G$2:$U$111,,MATCH(J34,武将标签设计!$G$1:$U$1,0)),G34,武将标签设计!$D$2:$D$111,110),"")</f>
        <v>0</v>
      </c>
      <c r="AD34" s="16">
        <f>IFERROR(COUNTIFS(武将标签设计!$C$2:$C$111,1,INDEX(武将标签设计!$G$2:$U$111,,MATCH(J34,武将标签设计!$G$1:$U$1,0)),G34,武将标签设计!$D$2:$D$111,120),"")</f>
        <v>0</v>
      </c>
      <c r="AE34" s="16">
        <f>IFERROR(COUNTIFS(武将标签设计!$C$2:$C$111,1,INDEX(武将标签设计!$G$2:$U$111,,MATCH(J34,武将标签设计!$G$1:$U$1,0)),G34,武将标签设计!$D$2:$D$111,130),"")</f>
        <v>1</v>
      </c>
      <c r="AF34" s="16">
        <f t="shared" si="45"/>
        <v>0</v>
      </c>
      <c r="AG34" s="16">
        <f t="shared" si="10"/>
        <v>0</v>
      </c>
      <c r="AH34" s="16">
        <f t="shared" si="11"/>
        <v>0</v>
      </c>
      <c r="AI34" s="16">
        <f t="shared" si="46"/>
        <v>0</v>
      </c>
      <c r="AJ34" s="16">
        <f t="shared" si="1"/>
        <v>0</v>
      </c>
      <c r="AK34" s="16">
        <f t="shared" si="2"/>
        <v>0</v>
      </c>
      <c r="AM34" s="8">
        <v>32</v>
      </c>
      <c r="AN34" s="8">
        <f t="shared" si="12"/>
        <v>0</v>
      </c>
      <c r="AO34" s="8">
        <f t="shared" si="13"/>
        <v>0</v>
      </c>
      <c r="AP34" s="8">
        <f t="shared" si="14"/>
        <v>0</v>
      </c>
      <c r="AQ34" s="8">
        <f t="shared" si="15"/>
        <v>0</v>
      </c>
      <c r="AR34" s="8">
        <f t="shared" si="16"/>
        <v>0</v>
      </c>
      <c r="AS34" s="8">
        <f t="shared" si="17"/>
        <v>0</v>
      </c>
      <c r="AT34" s="8">
        <v>320</v>
      </c>
      <c r="AU34" s="8">
        <f t="shared" si="18"/>
        <v>11</v>
      </c>
      <c r="AV34" s="8">
        <f t="shared" si="19"/>
        <v>8</v>
      </c>
      <c r="AW34" s="8">
        <f t="shared" si="20"/>
        <v>4</v>
      </c>
      <c r="AX34" s="8">
        <f t="shared" si="21"/>
        <v>2</v>
      </c>
      <c r="AY34" s="8">
        <f t="shared" si="22"/>
        <v>0</v>
      </c>
      <c r="AZ34" s="8">
        <f t="shared" si="23"/>
        <v>0</v>
      </c>
      <c r="BA34" s="8">
        <f t="shared" si="24"/>
        <v>25</v>
      </c>
      <c r="BB34" s="9">
        <f t="shared" si="25"/>
        <v>7.8125E-2</v>
      </c>
      <c r="BE34" s="11">
        <v>132</v>
      </c>
      <c r="BF34" s="11"/>
      <c r="BG34" s="11"/>
      <c r="BH34" s="11"/>
      <c r="BI34" s="15" t="str">
        <f>IFERROR(COUNTIFS(INDEX(兵法标签设计!$F$2:$T$125,,MATCH(BG34,兵法标签设计!$F$1:$T$1,0)),BE34),"")</f>
        <v/>
      </c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7">
        <f t="shared" si="26"/>
        <v>0</v>
      </c>
      <c r="BW34" s="16" t="str">
        <f>IFERROR(COUNTIFS(INDEX(兵法标签设计!$F$2:$T$125,,MATCH(BG34,兵法标签设计!$F$1:$T$1,0)),BE34,兵法标签设计!$C$2:$C$125,1),"")</f>
        <v/>
      </c>
      <c r="BX34" s="16" t="str">
        <f>IFERROR(COUNTIFS(INDEX(兵法标签设计!$F$2:$T$125,,MATCH(BG34,兵法标签设计!$F$1:$T$1,0)),BE34,兵法标签设计!$C$2:$C$125,2),"")</f>
        <v/>
      </c>
      <c r="BY34" s="16" t="str">
        <f>IFERROR(COUNTIFS(INDEX(兵法标签设计!$F$2:$T$125,,MATCH(BG34,兵法标签设计!$F$1:$T$1,0)),BE34,兵法标签设计!$C$2:$C$125,3),"")</f>
        <v/>
      </c>
      <c r="BZ34" s="16" t="str">
        <f>IFERROR(COUNTIFS(INDEX(兵法标签设计!$F$2:$T$125,,MATCH(BG34,兵法标签设计!$F$1:$T$1,0)),BE34,兵法标签设计!$C$2:$C$125,4),"")</f>
        <v/>
      </c>
      <c r="CA34" s="15">
        <f t="shared" si="27"/>
        <v>0</v>
      </c>
      <c r="CB34" s="15">
        <f t="shared" si="28"/>
        <v>0</v>
      </c>
      <c r="CC34" s="15">
        <f t="shared" si="29"/>
        <v>0</v>
      </c>
      <c r="CD34" s="15">
        <f t="shared" si="30"/>
        <v>0</v>
      </c>
      <c r="CE34" s="15">
        <f t="shared" si="5"/>
        <v>0</v>
      </c>
      <c r="CF34" s="15">
        <f t="shared" si="6"/>
        <v>0</v>
      </c>
      <c r="CI34" s="8">
        <v>32</v>
      </c>
      <c r="CJ34" s="8">
        <f t="shared" si="31"/>
        <v>0</v>
      </c>
      <c r="CK34" s="8">
        <f t="shared" si="32"/>
        <v>0</v>
      </c>
      <c r="CL34" s="8">
        <f t="shared" si="33"/>
        <v>0</v>
      </c>
      <c r="CM34" s="8">
        <f t="shared" si="34"/>
        <v>0</v>
      </c>
      <c r="CN34" s="8">
        <f t="shared" si="35"/>
        <v>0</v>
      </c>
      <c r="CO34" s="8">
        <f t="shared" si="36"/>
        <v>0</v>
      </c>
      <c r="CP34" s="8">
        <v>320</v>
      </c>
      <c r="CQ34" s="8">
        <f t="shared" si="37"/>
        <v>5</v>
      </c>
      <c r="CR34" s="8">
        <f t="shared" si="38"/>
        <v>5</v>
      </c>
      <c r="CS34" s="8">
        <f t="shared" si="39"/>
        <v>5</v>
      </c>
      <c r="CT34" s="8">
        <f t="shared" si="40"/>
        <v>3</v>
      </c>
      <c r="CU34" s="8">
        <f t="shared" si="41"/>
        <v>0</v>
      </c>
      <c r="CV34" s="8">
        <f t="shared" si="42"/>
        <v>0</v>
      </c>
      <c r="CW34" s="8">
        <f t="shared" si="43"/>
        <v>18</v>
      </c>
      <c r="CX34" s="9">
        <f t="shared" si="44"/>
        <v>5.6250000000000001E-2</v>
      </c>
    </row>
    <row r="35" spans="7:102" x14ac:dyDescent="0.2">
      <c r="G35" s="11">
        <v>33</v>
      </c>
      <c r="H35" s="65" t="s">
        <v>702</v>
      </c>
      <c r="I35" s="65" t="s">
        <v>705</v>
      </c>
      <c r="J35" s="65" t="s">
        <v>208</v>
      </c>
      <c r="K35" s="65" t="s">
        <v>704</v>
      </c>
      <c r="L35" s="11"/>
      <c r="M35" s="15">
        <f>IFERROR(COUNTIF(武将标签设计!$G$2:$U$71,G35),"")</f>
        <v>1</v>
      </c>
      <c r="N35" s="16">
        <f>IFERROR(COUNTIFS(武将标签设计!$C$2:$C$111,1,INDEX(武将标签设计!$G$2:$U$111,,MATCH(J35,武将标签设计!$G$1:$U$1,0)),G35),"")</f>
        <v>1</v>
      </c>
      <c r="O35" s="11">
        <v>1</v>
      </c>
      <c r="P35" s="11">
        <v>1</v>
      </c>
      <c r="Q35" s="11">
        <v>1</v>
      </c>
      <c r="R35" s="11">
        <v>1</v>
      </c>
      <c r="S35" s="11">
        <v>1</v>
      </c>
      <c r="T35" s="11">
        <v>1</v>
      </c>
      <c r="U35" s="16">
        <v>1</v>
      </c>
      <c r="V35" s="16">
        <v>3</v>
      </c>
      <c r="W35" s="16">
        <v>6</v>
      </c>
      <c r="X35" s="16">
        <v>10</v>
      </c>
      <c r="Y35" s="16">
        <v>14</v>
      </c>
      <c r="Z35" s="16">
        <v>18</v>
      </c>
      <c r="AA35" s="17">
        <f t="shared" si="9"/>
        <v>1</v>
      </c>
      <c r="AB35" s="16">
        <f>IFERROR(COUNTIFS(武将标签设计!$C$2:$C$111,1,INDEX(武将标签设计!$G$2:$U$111,,MATCH(J35,武将标签设计!$G$1:$U$1,0)),G35,武将标签设计!$D$2:$D$111,100),"")</f>
        <v>0</v>
      </c>
      <c r="AC35" s="16">
        <f>IFERROR(COUNTIFS(武将标签设计!$C$2:$C$111,1,INDEX(武将标签设计!$G$2:$U$111,,MATCH(J35,武将标签设计!$G$1:$U$1,0)),G35,武将标签设计!$D$2:$D$111,110),"")</f>
        <v>0</v>
      </c>
      <c r="AD35" s="16">
        <f>IFERROR(COUNTIFS(武将标签设计!$C$2:$C$111,1,INDEX(武将标签设计!$G$2:$U$111,,MATCH(J35,武将标签设计!$G$1:$U$1,0)),G35,武将标签设计!$D$2:$D$111,120),"")</f>
        <v>0</v>
      </c>
      <c r="AE35" s="16">
        <f>IFERROR(COUNTIFS(武将标签设计!$C$2:$C$111,1,INDEX(武将标签设计!$G$2:$U$111,,MATCH(J35,武将标签设计!$G$1:$U$1,0)),G35,武将标签设计!$D$2:$D$111,130),"")</f>
        <v>1</v>
      </c>
      <c r="AF35" s="16">
        <f t="shared" si="45"/>
        <v>0</v>
      </c>
      <c r="AG35" s="16">
        <f t="shared" si="10"/>
        <v>0</v>
      </c>
      <c r="AH35" s="16">
        <f t="shared" si="11"/>
        <v>0</v>
      </c>
      <c r="AI35" s="16">
        <f t="shared" si="46"/>
        <v>0</v>
      </c>
      <c r="AJ35" s="16">
        <f t="shared" si="1"/>
        <v>0</v>
      </c>
      <c r="AK35" s="16">
        <f t="shared" si="2"/>
        <v>0</v>
      </c>
      <c r="AM35" s="8">
        <v>33</v>
      </c>
      <c r="AN35" s="8">
        <f t="shared" si="12"/>
        <v>0</v>
      </c>
      <c r="AO35" s="8">
        <f t="shared" si="13"/>
        <v>0</v>
      </c>
      <c r="AP35" s="8">
        <f t="shared" si="14"/>
        <v>0</v>
      </c>
      <c r="AQ35" s="8">
        <f t="shared" si="15"/>
        <v>0</v>
      </c>
      <c r="AR35" s="8">
        <f t="shared" si="16"/>
        <v>0</v>
      </c>
      <c r="AS35" s="8">
        <f t="shared" si="17"/>
        <v>0</v>
      </c>
      <c r="AT35" s="8">
        <v>330</v>
      </c>
      <c r="AU35" s="8">
        <f t="shared" si="18"/>
        <v>11</v>
      </c>
      <c r="AV35" s="8">
        <f t="shared" si="19"/>
        <v>8</v>
      </c>
      <c r="AW35" s="8">
        <f t="shared" si="20"/>
        <v>4</v>
      </c>
      <c r="AX35" s="8">
        <f t="shared" si="21"/>
        <v>2</v>
      </c>
      <c r="AY35" s="8">
        <f t="shared" si="22"/>
        <v>0</v>
      </c>
      <c r="AZ35" s="8">
        <f t="shared" si="23"/>
        <v>0</v>
      </c>
      <c r="BA35" s="8">
        <f t="shared" si="24"/>
        <v>25</v>
      </c>
      <c r="BB35" s="9">
        <f t="shared" si="25"/>
        <v>7.575757575757576E-2</v>
      </c>
      <c r="BE35" s="11">
        <v>133</v>
      </c>
      <c r="BF35" s="11"/>
      <c r="BG35" s="11"/>
      <c r="BH35" s="11"/>
      <c r="BI35" s="15" t="str">
        <f>IFERROR(COUNTIFS(INDEX(兵法标签设计!$F$2:$T$125,,MATCH(BG35,兵法标签设计!$F$1:$T$1,0)),BE35),"")</f>
        <v/>
      </c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7">
        <f t="shared" si="26"/>
        <v>0</v>
      </c>
      <c r="BW35" s="16" t="str">
        <f>IFERROR(COUNTIFS(INDEX(兵法标签设计!$F$2:$T$125,,MATCH(BG35,兵法标签设计!$F$1:$T$1,0)),BE35,兵法标签设计!$C$2:$C$125,1),"")</f>
        <v/>
      </c>
      <c r="BX35" s="16" t="str">
        <f>IFERROR(COUNTIFS(INDEX(兵法标签设计!$F$2:$T$125,,MATCH(BG35,兵法标签设计!$F$1:$T$1,0)),BE35,兵法标签设计!$C$2:$C$125,2),"")</f>
        <v/>
      </c>
      <c r="BY35" s="16" t="str">
        <f>IFERROR(COUNTIFS(INDEX(兵法标签设计!$F$2:$T$125,,MATCH(BG35,兵法标签设计!$F$1:$T$1,0)),BE35,兵法标签设计!$C$2:$C$125,3),"")</f>
        <v/>
      </c>
      <c r="BZ35" s="16" t="str">
        <f>IFERROR(COUNTIFS(INDEX(兵法标签设计!$F$2:$T$125,,MATCH(BG35,兵法标签设计!$F$1:$T$1,0)),BE35,兵法标签设计!$C$2:$C$125,4),"")</f>
        <v/>
      </c>
      <c r="CA35" s="15">
        <f t="shared" si="27"/>
        <v>0</v>
      </c>
      <c r="CB35" s="15">
        <f t="shared" si="28"/>
        <v>0</v>
      </c>
      <c r="CC35" s="15">
        <f t="shared" si="29"/>
        <v>0</v>
      </c>
      <c r="CD35" s="15">
        <f t="shared" si="30"/>
        <v>0</v>
      </c>
      <c r="CE35" s="15">
        <f t="shared" si="5"/>
        <v>0</v>
      </c>
      <c r="CF35" s="15">
        <f t="shared" si="6"/>
        <v>0</v>
      </c>
      <c r="CI35" s="8">
        <v>33</v>
      </c>
      <c r="CJ35" s="8">
        <f t="shared" si="31"/>
        <v>0</v>
      </c>
      <c r="CK35" s="8">
        <f t="shared" si="32"/>
        <v>0</v>
      </c>
      <c r="CL35" s="8">
        <f t="shared" si="33"/>
        <v>0</v>
      </c>
      <c r="CM35" s="8">
        <f t="shared" si="34"/>
        <v>0</v>
      </c>
      <c r="CN35" s="8">
        <f t="shared" si="35"/>
        <v>0</v>
      </c>
      <c r="CO35" s="8">
        <f t="shared" si="36"/>
        <v>0</v>
      </c>
      <c r="CP35" s="8">
        <v>330</v>
      </c>
      <c r="CQ35" s="8">
        <f t="shared" si="37"/>
        <v>5</v>
      </c>
      <c r="CR35" s="8">
        <f t="shared" si="38"/>
        <v>5</v>
      </c>
      <c r="CS35" s="8">
        <f t="shared" si="39"/>
        <v>5</v>
      </c>
      <c r="CT35" s="8">
        <f t="shared" si="40"/>
        <v>3</v>
      </c>
      <c r="CU35" s="8">
        <f t="shared" si="41"/>
        <v>0</v>
      </c>
      <c r="CV35" s="8">
        <f t="shared" si="42"/>
        <v>0</v>
      </c>
      <c r="CW35" s="8">
        <f t="shared" si="43"/>
        <v>18</v>
      </c>
      <c r="CX35" s="9">
        <f t="shared" si="44"/>
        <v>5.4545454545454543E-2</v>
      </c>
    </row>
    <row r="36" spans="7:102" x14ac:dyDescent="0.2">
      <c r="G36" s="11">
        <v>34</v>
      </c>
      <c r="H36" s="65" t="s">
        <v>703</v>
      </c>
      <c r="I36" s="65" t="s">
        <v>707</v>
      </c>
      <c r="J36" s="65" t="s">
        <v>208</v>
      </c>
      <c r="K36" s="65" t="s">
        <v>706</v>
      </c>
      <c r="L36" s="11"/>
      <c r="M36" s="15">
        <f>IFERROR(COUNTIF(武将标签设计!$G$2:$U$71,G36),"")</f>
        <v>1</v>
      </c>
      <c r="N36" s="16">
        <f>IFERROR(COUNTIFS(武将标签设计!$C$2:$C$111,1,INDEX(武将标签设计!$G$2:$U$111,,MATCH(J36,武将标签设计!$G$1:$U$1,0)),G36),"")</f>
        <v>1</v>
      </c>
      <c r="O36" s="11">
        <v>1</v>
      </c>
      <c r="P36" s="11">
        <v>1</v>
      </c>
      <c r="Q36" s="11">
        <v>1</v>
      </c>
      <c r="R36" s="11">
        <v>1</v>
      </c>
      <c r="S36" s="11">
        <v>1</v>
      </c>
      <c r="T36" s="11">
        <v>1</v>
      </c>
      <c r="U36" s="16">
        <v>1</v>
      </c>
      <c r="V36" s="16">
        <v>3</v>
      </c>
      <c r="W36" s="16">
        <v>6</v>
      </c>
      <c r="X36" s="16">
        <v>10</v>
      </c>
      <c r="Y36" s="16">
        <v>14</v>
      </c>
      <c r="Z36" s="16">
        <v>18</v>
      </c>
      <c r="AA36" s="17">
        <f t="shared" si="9"/>
        <v>1</v>
      </c>
      <c r="AB36" s="16">
        <f>IFERROR(COUNTIFS(武将标签设计!$C$2:$C$111,1,INDEX(武将标签设计!$G$2:$U$111,,MATCH(J36,武将标签设计!$G$1:$U$1,0)),G36,武将标签设计!$D$2:$D$111,100),"")</f>
        <v>0</v>
      </c>
      <c r="AC36" s="16">
        <f>IFERROR(COUNTIFS(武将标签设计!$C$2:$C$111,1,INDEX(武将标签设计!$G$2:$U$111,,MATCH(J36,武将标签设计!$G$1:$U$1,0)),G36,武将标签设计!$D$2:$D$111,110),"")</f>
        <v>0</v>
      </c>
      <c r="AD36" s="16">
        <f>IFERROR(COUNTIFS(武将标签设计!$C$2:$C$111,1,INDEX(武将标签设计!$G$2:$U$111,,MATCH(J36,武将标签设计!$G$1:$U$1,0)),G36,武将标签设计!$D$2:$D$111,120),"")</f>
        <v>0</v>
      </c>
      <c r="AE36" s="16">
        <f>IFERROR(COUNTIFS(武将标签设计!$C$2:$C$111,1,INDEX(武将标签设计!$G$2:$U$111,,MATCH(J36,武将标签设计!$G$1:$U$1,0)),G36,武将标签设计!$D$2:$D$111,130),"")</f>
        <v>1</v>
      </c>
      <c r="AF36" s="16">
        <f t="shared" si="45"/>
        <v>0</v>
      </c>
      <c r="AG36" s="16">
        <f t="shared" si="10"/>
        <v>0</v>
      </c>
      <c r="AH36" s="16">
        <f t="shared" si="11"/>
        <v>0</v>
      </c>
      <c r="AI36" s="16">
        <f t="shared" si="46"/>
        <v>0</v>
      </c>
      <c r="AJ36" s="16">
        <f t="shared" si="1"/>
        <v>0</v>
      </c>
      <c r="AK36" s="16">
        <f t="shared" si="2"/>
        <v>0</v>
      </c>
      <c r="AM36" s="8">
        <v>34</v>
      </c>
      <c r="AN36" s="8">
        <f t="shared" si="12"/>
        <v>0</v>
      </c>
      <c r="AO36" s="8">
        <f t="shared" si="13"/>
        <v>0</v>
      </c>
      <c r="AP36" s="8">
        <f t="shared" si="14"/>
        <v>0</v>
      </c>
      <c r="AQ36" s="8">
        <f t="shared" si="15"/>
        <v>0</v>
      </c>
      <c r="AR36" s="8">
        <f t="shared" si="16"/>
        <v>0</v>
      </c>
      <c r="AS36" s="8">
        <f t="shared" si="17"/>
        <v>0</v>
      </c>
      <c r="AT36" s="8">
        <v>340</v>
      </c>
      <c r="AU36" s="8">
        <f t="shared" si="18"/>
        <v>11</v>
      </c>
      <c r="AV36" s="8">
        <f t="shared" si="19"/>
        <v>8</v>
      </c>
      <c r="AW36" s="8">
        <f t="shared" si="20"/>
        <v>5</v>
      </c>
      <c r="AX36" s="8">
        <f t="shared" si="21"/>
        <v>2</v>
      </c>
      <c r="AY36" s="8">
        <f t="shared" si="22"/>
        <v>0</v>
      </c>
      <c r="AZ36" s="8">
        <f t="shared" si="23"/>
        <v>0</v>
      </c>
      <c r="BA36" s="8">
        <f t="shared" si="24"/>
        <v>26</v>
      </c>
      <c r="BB36" s="9">
        <f t="shared" si="25"/>
        <v>7.6470588235294124E-2</v>
      </c>
      <c r="BE36" s="11">
        <v>134</v>
      </c>
      <c r="BF36" s="11"/>
      <c r="BG36" s="11"/>
      <c r="BH36" s="11"/>
      <c r="BI36" s="15" t="str">
        <f>IFERROR(COUNTIFS(INDEX(兵法标签设计!$F$2:$T$125,,MATCH(BG36,兵法标签设计!$F$1:$T$1,0)),BE36),"")</f>
        <v/>
      </c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7">
        <f t="shared" si="26"/>
        <v>0</v>
      </c>
      <c r="BW36" s="16" t="str">
        <f>IFERROR(COUNTIFS(INDEX(兵法标签设计!$F$2:$T$125,,MATCH(BG36,兵法标签设计!$F$1:$T$1,0)),BE36,兵法标签设计!$C$2:$C$125,1),"")</f>
        <v/>
      </c>
      <c r="BX36" s="16" t="str">
        <f>IFERROR(COUNTIFS(INDEX(兵法标签设计!$F$2:$T$125,,MATCH(BG36,兵法标签设计!$F$1:$T$1,0)),BE36,兵法标签设计!$C$2:$C$125,2),"")</f>
        <v/>
      </c>
      <c r="BY36" s="16" t="str">
        <f>IFERROR(COUNTIFS(INDEX(兵法标签设计!$F$2:$T$125,,MATCH(BG36,兵法标签设计!$F$1:$T$1,0)),BE36,兵法标签设计!$C$2:$C$125,3),"")</f>
        <v/>
      </c>
      <c r="BZ36" s="16" t="str">
        <f>IFERROR(COUNTIFS(INDEX(兵法标签设计!$F$2:$T$125,,MATCH(BG36,兵法标签设计!$F$1:$T$1,0)),BE36,兵法标签设计!$C$2:$C$125,4),"")</f>
        <v/>
      </c>
      <c r="CA36" s="15">
        <f t="shared" si="27"/>
        <v>0</v>
      </c>
      <c r="CB36" s="15">
        <f t="shared" si="28"/>
        <v>0</v>
      </c>
      <c r="CC36" s="15">
        <f t="shared" si="29"/>
        <v>0</v>
      </c>
      <c r="CD36" s="15">
        <f t="shared" si="30"/>
        <v>0</v>
      </c>
      <c r="CE36" s="15">
        <f t="shared" si="5"/>
        <v>0</v>
      </c>
      <c r="CF36" s="15">
        <f t="shared" si="6"/>
        <v>0</v>
      </c>
      <c r="CI36" s="8">
        <v>34</v>
      </c>
      <c r="CJ36" s="8">
        <f t="shared" si="31"/>
        <v>0</v>
      </c>
      <c r="CK36" s="8">
        <f t="shared" si="32"/>
        <v>0</v>
      </c>
      <c r="CL36" s="8">
        <f t="shared" si="33"/>
        <v>0</v>
      </c>
      <c r="CM36" s="8">
        <f t="shared" si="34"/>
        <v>0</v>
      </c>
      <c r="CN36" s="8">
        <f t="shared" si="35"/>
        <v>0</v>
      </c>
      <c r="CO36" s="8">
        <f t="shared" si="36"/>
        <v>0</v>
      </c>
      <c r="CP36" s="8">
        <v>340</v>
      </c>
      <c r="CQ36" s="8">
        <f t="shared" si="37"/>
        <v>5</v>
      </c>
      <c r="CR36" s="8">
        <f t="shared" si="38"/>
        <v>5</v>
      </c>
      <c r="CS36" s="8">
        <f t="shared" si="39"/>
        <v>5</v>
      </c>
      <c r="CT36" s="8">
        <f t="shared" si="40"/>
        <v>3</v>
      </c>
      <c r="CU36" s="8">
        <f t="shared" si="41"/>
        <v>0</v>
      </c>
      <c r="CV36" s="8">
        <f t="shared" si="42"/>
        <v>0</v>
      </c>
      <c r="CW36" s="8">
        <f t="shared" si="43"/>
        <v>18</v>
      </c>
      <c r="CX36" s="9">
        <f t="shared" si="44"/>
        <v>5.2941176470588235E-2</v>
      </c>
    </row>
    <row r="37" spans="7:102" x14ac:dyDescent="0.2">
      <c r="G37" s="11">
        <v>35</v>
      </c>
      <c r="H37" s="65" t="s">
        <v>708</v>
      </c>
      <c r="I37" s="65" t="s">
        <v>709</v>
      </c>
      <c r="J37" s="65" t="s">
        <v>208</v>
      </c>
      <c r="K37" s="65" t="s">
        <v>710</v>
      </c>
      <c r="L37" s="11"/>
      <c r="M37" s="15">
        <f>IFERROR(COUNTIF(武将标签设计!$G$2:$U$71,G37),"")</f>
        <v>1</v>
      </c>
      <c r="N37" s="16">
        <f>IFERROR(COUNTIFS(武将标签设计!$C$2:$C$111,1,INDEX(武将标签设计!$G$2:$U$111,,MATCH(J37,武将标签设计!$G$1:$U$1,0)),G37),"")</f>
        <v>1</v>
      </c>
      <c r="O37" s="11">
        <v>1</v>
      </c>
      <c r="P37" s="11">
        <v>1</v>
      </c>
      <c r="Q37" s="11">
        <v>1</v>
      </c>
      <c r="R37" s="11">
        <v>1</v>
      </c>
      <c r="S37" s="11">
        <v>1</v>
      </c>
      <c r="T37" s="11">
        <v>1</v>
      </c>
      <c r="U37" s="16">
        <v>1</v>
      </c>
      <c r="V37" s="16">
        <v>3</v>
      </c>
      <c r="W37" s="16">
        <v>6</v>
      </c>
      <c r="X37" s="16">
        <v>10</v>
      </c>
      <c r="Y37" s="16">
        <v>14</v>
      </c>
      <c r="Z37" s="16">
        <v>18</v>
      </c>
      <c r="AA37" s="17">
        <f t="shared" si="9"/>
        <v>1</v>
      </c>
      <c r="AB37" s="16">
        <f>IFERROR(COUNTIFS(武将标签设计!$C$2:$C$111,1,INDEX(武将标签设计!$G$2:$U$111,,MATCH(J37,武将标签设计!$G$1:$U$1,0)),G37,武将标签设计!$D$2:$D$111,100),"")</f>
        <v>0</v>
      </c>
      <c r="AC37" s="16">
        <f>IFERROR(COUNTIFS(武将标签设计!$C$2:$C$111,1,INDEX(武将标签设计!$G$2:$U$111,,MATCH(J37,武将标签设计!$G$1:$U$1,0)),G37,武将标签设计!$D$2:$D$111,110),"")</f>
        <v>0</v>
      </c>
      <c r="AD37" s="16">
        <f>IFERROR(COUNTIFS(武将标签设计!$C$2:$C$111,1,INDEX(武将标签设计!$G$2:$U$111,,MATCH(J37,武将标签设计!$G$1:$U$1,0)),G37,武将标签设计!$D$2:$D$111,120),"")</f>
        <v>0</v>
      </c>
      <c r="AE37" s="16">
        <f>IFERROR(COUNTIFS(武将标签设计!$C$2:$C$111,1,INDEX(武将标签设计!$G$2:$U$111,,MATCH(J37,武将标签设计!$G$1:$U$1,0)),G37,武将标签设计!$D$2:$D$111,130),"")</f>
        <v>1</v>
      </c>
      <c r="AF37" s="16">
        <f t="shared" si="45"/>
        <v>0</v>
      </c>
      <c r="AG37" s="16">
        <f t="shared" si="10"/>
        <v>0</v>
      </c>
      <c r="AH37" s="16">
        <f t="shared" si="11"/>
        <v>0</v>
      </c>
      <c r="AI37" s="16">
        <f t="shared" si="46"/>
        <v>0</v>
      </c>
      <c r="AJ37" s="16">
        <f t="shared" si="1"/>
        <v>0</v>
      </c>
      <c r="AK37" s="16">
        <f t="shared" si="2"/>
        <v>0</v>
      </c>
      <c r="AM37" s="8">
        <v>35</v>
      </c>
      <c r="AN37" s="8">
        <f t="shared" si="12"/>
        <v>0</v>
      </c>
      <c r="AO37" s="8">
        <f t="shared" si="13"/>
        <v>0</v>
      </c>
      <c r="AP37" s="8">
        <f t="shared" si="14"/>
        <v>0</v>
      </c>
      <c r="AQ37" s="8">
        <f t="shared" si="15"/>
        <v>0</v>
      </c>
      <c r="AR37" s="8">
        <f t="shared" si="16"/>
        <v>0</v>
      </c>
      <c r="AS37" s="8">
        <f t="shared" si="17"/>
        <v>0</v>
      </c>
      <c r="AT37" s="8">
        <v>350</v>
      </c>
      <c r="AU37" s="8">
        <f t="shared" si="18"/>
        <v>11</v>
      </c>
      <c r="AV37" s="8">
        <f t="shared" si="19"/>
        <v>8</v>
      </c>
      <c r="AW37" s="8">
        <f t="shared" si="20"/>
        <v>5</v>
      </c>
      <c r="AX37" s="8">
        <f t="shared" si="21"/>
        <v>2</v>
      </c>
      <c r="AY37" s="8">
        <f t="shared" si="22"/>
        <v>0</v>
      </c>
      <c r="AZ37" s="8">
        <f t="shared" si="23"/>
        <v>0</v>
      </c>
      <c r="BA37" s="8">
        <f t="shared" si="24"/>
        <v>26</v>
      </c>
      <c r="BB37" s="9">
        <f t="shared" si="25"/>
        <v>7.4285714285714288E-2</v>
      </c>
      <c r="BE37" s="11">
        <v>135</v>
      </c>
      <c r="BF37" s="11"/>
      <c r="BG37" s="11"/>
      <c r="BH37" s="11"/>
      <c r="BI37" s="15" t="str">
        <f>IFERROR(COUNTIFS(INDEX(兵法标签设计!$F$2:$T$125,,MATCH(BG37,兵法标签设计!$F$1:$T$1,0)),BE37),"")</f>
        <v/>
      </c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7">
        <f t="shared" si="26"/>
        <v>0</v>
      </c>
      <c r="BW37" s="16" t="str">
        <f>IFERROR(COUNTIFS(INDEX(兵法标签设计!$F$2:$T$125,,MATCH(BG37,兵法标签设计!$F$1:$T$1,0)),BE37,兵法标签设计!$C$2:$C$125,1),"")</f>
        <v/>
      </c>
      <c r="BX37" s="16" t="str">
        <f>IFERROR(COUNTIFS(INDEX(兵法标签设计!$F$2:$T$125,,MATCH(BG37,兵法标签设计!$F$1:$T$1,0)),BE37,兵法标签设计!$C$2:$C$125,2),"")</f>
        <v/>
      </c>
      <c r="BY37" s="16" t="str">
        <f>IFERROR(COUNTIFS(INDEX(兵法标签设计!$F$2:$T$125,,MATCH(BG37,兵法标签设计!$F$1:$T$1,0)),BE37,兵法标签设计!$C$2:$C$125,3),"")</f>
        <v/>
      </c>
      <c r="BZ37" s="16" t="str">
        <f>IFERROR(COUNTIFS(INDEX(兵法标签设计!$F$2:$T$125,,MATCH(BG37,兵法标签设计!$F$1:$T$1,0)),BE37,兵法标签设计!$C$2:$C$125,4),"")</f>
        <v/>
      </c>
      <c r="CA37" s="15">
        <f t="shared" si="27"/>
        <v>0</v>
      </c>
      <c r="CB37" s="15">
        <f t="shared" si="28"/>
        <v>0</v>
      </c>
      <c r="CC37" s="15">
        <f t="shared" si="29"/>
        <v>0</v>
      </c>
      <c r="CD37" s="15">
        <f t="shared" si="30"/>
        <v>0</v>
      </c>
      <c r="CE37" s="15">
        <f t="shared" si="5"/>
        <v>0</v>
      </c>
      <c r="CF37" s="15">
        <f t="shared" si="6"/>
        <v>0</v>
      </c>
      <c r="CI37" s="8">
        <v>35</v>
      </c>
      <c r="CJ37" s="8">
        <f t="shared" si="31"/>
        <v>0</v>
      </c>
      <c r="CK37" s="8">
        <f t="shared" si="32"/>
        <v>0</v>
      </c>
      <c r="CL37" s="8">
        <f t="shared" si="33"/>
        <v>0</v>
      </c>
      <c r="CM37" s="8">
        <f t="shared" si="34"/>
        <v>0</v>
      </c>
      <c r="CN37" s="8">
        <f t="shared" si="35"/>
        <v>0</v>
      </c>
      <c r="CO37" s="8">
        <f t="shared" si="36"/>
        <v>0</v>
      </c>
      <c r="CP37" s="8">
        <v>350</v>
      </c>
      <c r="CQ37" s="8">
        <f t="shared" si="37"/>
        <v>5</v>
      </c>
      <c r="CR37" s="8">
        <f t="shared" si="38"/>
        <v>5</v>
      </c>
      <c r="CS37" s="8">
        <f t="shared" si="39"/>
        <v>5</v>
      </c>
      <c r="CT37" s="8">
        <f t="shared" si="40"/>
        <v>3</v>
      </c>
      <c r="CU37" s="8">
        <f t="shared" si="41"/>
        <v>0</v>
      </c>
      <c r="CV37" s="8">
        <f t="shared" si="42"/>
        <v>0</v>
      </c>
      <c r="CW37" s="8">
        <f t="shared" si="43"/>
        <v>18</v>
      </c>
      <c r="CX37" s="9">
        <f t="shared" si="44"/>
        <v>5.1428571428571428E-2</v>
      </c>
    </row>
    <row r="38" spans="7:102" x14ac:dyDescent="0.2">
      <c r="G38" s="11">
        <v>36</v>
      </c>
      <c r="H38" s="65" t="s">
        <v>711</v>
      </c>
      <c r="I38" s="65" t="s">
        <v>713</v>
      </c>
      <c r="J38" s="65" t="s">
        <v>208</v>
      </c>
      <c r="K38" s="65" t="s">
        <v>716</v>
      </c>
      <c r="L38" s="11"/>
      <c r="M38" s="15">
        <f>IFERROR(COUNTIF(武将标签设计!$G$2:$U$71,G38),"")</f>
        <v>0</v>
      </c>
      <c r="N38" s="16">
        <f>IFERROR(COUNTIFS(武将标签设计!$C$2:$C$111,1,INDEX(武将标签设计!$G$2:$U$111,,MATCH(J38,武将标签设计!$G$1:$U$1,0)),G38),"")</f>
        <v>1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6">
        <v>1</v>
      </c>
      <c r="V38" s="16">
        <v>3</v>
      </c>
      <c r="W38" s="16">
        <v>6</v>
      </c>
      <c r="X38" s="16">
        <v>10</v>
      </c>
      <c r="Y38" s="16">
        <v>14</v>
      </c>
      <c r="Z38" s="16">
        <v>18</v>
      </c>
      <c r="AA38" s="17">
        <f t="shared" si="9"/>
        <v>1</v>
      </c>
      <c r="AB38" s="16">
        <f>IFERROR(COUNTIFS(武将标签设计!$C$2:$C$111,1,INDEX(武将标签设计!$G$2:$U$111,,MATCH(J38,武将标签设计!$G$1:$U$1,0)),G38,武将标签设计!$D$2:$D$111,100),"")</f>
        <v>0</v>
      </c>
      <c r="AC38" s="16">
        <f>IFERROR(COUNTIFS(武将标签设计!$C$2:$C$111,1,INDEX(武将标签设计!$G$2:$U$111,,MATCH(J38,武将标签设计!$G$1:$U$1,0)),G38,武将标签设计!$D$2:$D$111,110),"")</f>
        <v>0</v>
      </c>
      <c r="AD38" s="16">
        <f>IFERROR(COUNTIFS(武将标签设计!$C$2:$C$111,1,INDEX(武将标签设计!$G$2:$U$111,,MATCH(J38,武将标签设计!$G$1:$U$1,0)),G38,武将标签设计!$D$2:$D$111,120),"")</f>
        <v>0</v>
      </c>
      <c r="AE38" s="16">
        <f>IFERROR(COUNTIFS(武将标签设计!$C$2:$C$111,1,INDEX(武将标签设计!$G$2:$U$111,,MATCH(J38,武将标签设计!$G$1:$U$1,0)),G38,武将标签设计!$D$2:$D$111,130),"")</f>
        <v>1</v>
      </c>
      <c r="AF38" s="16">
        <f t="shared" si="45"/>
        <v>0</v>
      </c>
      <c r="AG38" s="16">
        <f t="shared" si="10"/>
        <v>0</v>
      </c>
      <c r="AH38" s="16">
        <f t="shared" si="11"/>
        <v>0</v>
      </c>
      <c r="AI38" s="16">
        <f t="shared" si="46"/>
        <v>0</v>
      </c>
      <c r="AJ38" s="16">
        <f t="shared" si="1"/>
        <v>0</v>
      </c>
      <c r="AK38" s="16">
        <f t="shared" si="2"/>
        <v>0</v>
      </c>
      <c r="AM38" s="8">
        <v>36</v>
      </c>
      <c r="AN38" s="8">
        <f t="shared" si="12"/>
        <v>0</v>
      </c>
      <c r="AO38" s="8">
        <f t="shared" si="13"/>
        <v>0</v>
      </c>
      <c r="AP38" s="8">
        <f t="shared" si="14"/>
        <v>0</v>
      </c>
      <c r="AQ38" s="8">
        <f t="shared" si="15"/>
        <v>0</v>
      </c>
      <c r="AR38" s="8">
        <f t="shared" si="16"/>
        <v>0</v>
      </c>
      <c r="AS38" s="8">
        <f t="shared" si="17"/>
        <v>0</v>
      </c>
      <c r="AT38" s="8">
        <v>360</v>
      </c>
      <c r="AU38" s="8">
        <f t="shared" si="18"/>
        <v>11</v>
      </c>
      <c r="AV38" s="8">
        <f t="shared" si="19"/>
        <v>8</v>
      </c>
      <c r="AW38" s="8">
        <f t="shared" si="20"/>
        <v>5</v>
      </c>
      <c r="AX38" s="8">
        <f t="shared" si="21"/>
        <v>2</v>
      </c>
      <c r="AY38" s="8">
        <f t="shared" si="22"/>
        <v>0</v>
      </c>
      <c r="AZ38" s="8">
        <f t="shared" si="23"/>
        <v>0</v>
      </c>
      <c r="BA38" s="8">
        <f t="shared" si="24"/>
        <v>26</v>
      </c>
      <c r="BB38" s="9">
        <f t="shared" si="25"/>
        <v>7.2222222222222215E-2</v>
      </c>
      <c r="BE38" s="11">
        <v>136</v>
      </c>
      <c r="BF38" s="11"/>
      <c r="BG38" s="11"/>
      <c r="BH38" s="11"/>
      <c r="BI38" s="15" t="str">
        <f>IFERROR(COUNTIFS(INDEX(兵法标签设计!$F$2:$T$125,,MATCH(BG38,兵法标签设计!$F$1:$T$1,0)),BE38),"")</f>
        <v/>
      </c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7">
        <f t="shared" si="26"/>
        <v>0</v>
      </c>
      <c r="BW38" s="16" t="str">
        <f>IFERROR(COUNTIFS(INDEX(兵法标签设计!$F$2:$T$125,,MATCH(BG38,兵法标签设计!$F$1:$T$1,0)),BE38,兵法标签设计!$C$2:$C$125,1),"")</f>
        <v/>
      </c>
      <c r="BX38" s="16" t="str">
        <f>IFERROR(COUNTIFS(INDEX(兵法标签设计!$F$2:$T$125,,MATCH(BG38,兵法标签设计!$F$1:$T$1,0)),BE38,兵法标签设计!$C$2:$C$125,2),"")</f>
        <v/>
      </c>
      <c r="BY38" s="16" t="str">
        <f>IFERROR(COUNTIFS(INDEX(兵法标签设计!$F$2:$T$125,,MATCH(BG38,兵法标签设计!$F$1:$T$1,0)),BE38,兵法标签设计!$C$2:$C$125,3),"")</f>
        <v/>
      </c>
      <c r="BZ38" s="16" t="str">
        <f>IFERROR(COUNTIFS(INDEX(兵法标签设计!$F$2:$T$125,,MATCH(BG38,兵法标签设计!$F$1:$T$1,0)),BE38,兵法标签设计!$C$2:$C$125,4),"")</f>
        <v/>
      </c>
      <c r="CA38" s="15">
        <f t="shared" si="27"/>
        <v>0</v>
      </c>
      <c r="CB38" s="15">
        <f t="shared" si="28"/>
        <v>0</v>
      </c>
      <c r="CC38" s="15">
        <f t="shared" si="29"/>
        <v>0</v>
      </c>
      <c r="CD38" s="15">
        <f t="shared" si="30"/>
        <v>0</v>
      </c>
      <c r="CE38" s="15">
        <f t="shared" si="5"/>
        <v>0</v>
      </c>
      <c r="CF38" s="15">
        <f t="shared" si="6"/>
        <v>0</v>
      </c>
      <c r="CI38" s="8">
        <v>36</v>
      </c>
      <c r="CJ38" s="8">
        <f t="shared" si="31"/>
        <v>0</v>
      </c>
      <c r="CK38" s="8">
        <f t="shared" si="32"/>
        <v>0</v>
      </c>
      <c r="CL38" s="8">
        <f t="shared" si="33"/>
        <v>0</v>
      </c>
      <c r="CM38" s="8">
        <f t="shared" si="34"/>
        <v>0</v>
      </c>
      <c r="CN38" s="8">
        <f t="shared" si="35"/>
        <v>0</v>
      </c>
      <c r="CO38" s="8">
        <f t="shared" si="36"/>
        <v>0</v>
      </c>
      <c r="CP38" s="8">
        <v>360</v>
      </c>
      <c r="CQ38" s="8">
        <f t="shared" si="37"/>
        <v>5</v>
      </c>
      <c r="CR38" s="8">
        <f t="shared" si="38"/>
        <v>5</v>
      </c>
      <c r="CS38" s="8">
        <f t="shared" si="39"/>
        <v>5</v>
      </c>
      <c r="CT38" s="8">
        <f t="shared" si="40"/>
        <v>3</v>
      </c>
      <c r="CU38" s="8">
        <f t="shared" si="41"/>
        <v>0</v>
      </c>
      <c r="CV38" s="8">
        <f t="shared" si="42"/>
        <v>0</v>
      </c>
      <c r="CW38" s="8">
        <f t="shared" si="43"/>
        <v>18</v>
      </c>
      <c r="CX38" s="9">
        <f t="shared" si="44"/>
        <v>0.05</v>
      </c>
    </row>
    <row r="39" spans="7:102" x14ac:dyDescent="0.2">
      <c r="G39" s="11">
        <v>37</v>
      </c>
      <c r="H39" s="65" t="s">
        <v>712</v>
      </c>
      <c r="I39" s="65" t="s">
        <v>714</v>
      </c>
      <c r="J39" s="65" t="s">
        <v>208</v>
      </c>
      <c r="K39" s="65" t="s">
        <v>717</v>
      </c>
      <c r="L39" s="11"/>
      <c r="M39" s="15">
        <f>IFERROR(COUNTIF(武将标签设计!$G$2:$U$71,G39),"")</f>
        <v>1</v>
      </c>
      <c r="N39" s="16">
        <f>IFERROR(COUNTIFS(武将标签设计!$C$2:$C$111,1,INDEX(武将标签设计!$G$2:$U$111,,MATCH(J39,武将标签设计!$G$1:$U$1,0)),G39),"")</f>
        <v>1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6">
        <v>1</v>
      </c>
      <c r="V39" s="16">
        <v>3</v>
      </c>
      <c r="W39" s="16">
        <v>6</v>
      </c>
      <c r="X39" s="16">
        <v>10</v>
      </c>
      <c r="Y39" s="16">
        <v>14</v>
      </c>
      <c r="Z39" s="16">
        <v>18</v>
      </c>
      <c r="AA39" s="17">
        <f t="shared" si="9"/>
        <v>1</v>
      </c>
      <c r="AB39" s="16">
        <f>IFERROR(COUNTIFS(武将标签设计!$C$2:$C$111,1,INDEX(武将标签设计!$G$2:$U$111,,MATCH(J39,武将标签设计!$G$1:$U$1,0)),G39,武将标签设计!$D$2:$D$111,100),"")</f>
        <v>0</v>
      </c>
      <c r="AC39" s="16">
        <f>IFERROR(COUNTIFS(武将标签设计!$C$2:$C$111,1,INDEX(武将标签设计!$G$2:$U$111,,MATCH(J39,武将标签设计!$G$1:$U$1,0)),G39,武将标签设计!$D$2:$D$111,110),"")</f>
        <v>0</v>
      </c>
      <c r="AD39" s="16">
        <f>IFERROR(COUNTIFS(武将标签设计!$C$2:$C$111,1,INDEX(武将标签设计!$G$2:$U$111,,MATCH(J39,武将标签设计!$G$1:$U$1,0)),G39,武将标签设计!$D$2:$D$111,120),"")</f>
        <v>0</v>
      </c>
      <c r="AE39" s="16">
        <f>IFERROR(COUNTIFS(武将标签设计!$C$2:$C$111,1,INDEX(武将标签设计!$G$2:$U$111,,MATCH(J39,武将标签设计!$G$1:$U$1,0)),G39,武将标签设计!$D$2:$D$111,130),"")</f>
        <v>1</v>
      </c>
      <c r="AF39" s="16">
        <f t="shared" si="45"/>
        <v>0</v>
      </c>
      <c r="AG39" s="16">
        <f t="shared" si="10"/>
        <v>0</v>
      </c>
      <c r="AH39" s="16">
        <f t="shared" si="11"/>
        <v>0</v>
      </c>
      <c r="AI39" s="16">
        <f t="shared" si="46"/>
        <v>0</v>
      </c>
      <c r="AJ39" s="16">
        <f t="shared" si="1"/>
        <v>0</v>
      </c>
      <c r="AK39" s="16">
        <f t="shared" si="2"/>
        <v>0</v>
      </c>
      <c r="AM39" s="8">
        <v>37</v>
      </c>
      <c r="AN39" s="8">
        <f t="shared" si="12"/>
        <v>0</v>
      </c>
      <c r="AO39" s="8">
        <f t="shared" si="13"/>
        <v>0</v>
      </c>
      <c r="AP39" s="8">
        <f t="shared" si="14"/>
        <v>0</v>
      </c>
      <c r="AQ39" s="8">
        <f t="shared" si="15"/>
        <v>0</v>
      </c>
      <c r="AR39" s="8">
        <f t="shared" si="16"/>
        <v>0</v>
      </c>
      <c r="AS39" s="8">
        <f t="shared" si="17"/>
        <v>0</v>
      </c>
      <c r="AT39" s="8">
        <v>370</v>
      </c>
      <c r="AU39" s="8">
        <f t="shared" si="18"/>
        <v>11</v>
      </c>
      <c r="AV39" s="8">
        <f t="shared" si="19"/>
        <v>8</v>
      </c>
      <c r="AW39" s="8">
        <f t="shared" si="20"/>
        <v>5</v>
      </c>
      <c r="AX39" s="8">
        <f t="shared" si="21"/>
        <v>2</v>
      </c>
      <c r="AY39" s="8">
        <f t="shared" si="22"/>
        <v>0</v>
      </c>
      <c r="AZ39" s="8">
        <f t="shared" si="23"/>
        <v>0</v>
      </c>
      <c r="BA39" s="8">
        <f t="shared" si="24"/>
        <v>26</v>
      </c>
      <c r="BB39" s="9">
        <f t="shared" si="25"/>
        <v>7.0270270270270274E-2</v>
      </c>
      <c r="BE39" s="11">
        <v>137</v>
      </c>
      <c r="BF39" s="11"/>
      <c r="BG39" s="11"/>
      <c r="BH39" s="11"/>
      <c r="BI39" s="15" t="str">
        <f>IFERROR(COUNTIFS(INDEX(兵法标签设计!$F$2:$T$125,,MATCH(BG39,兵法标签设计!$F$1:$T$1,0)),BE39),"")</f>
        <v/>
      </c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7">
        <f t="shared" si="26"/>
        <v>0</v>
      </c>
      <c r="BW39" s="16" t="str">
        <f>IFERROR(COUNTIFS(INDEX(兵法标签设计!$F$2:$T$125,,MATCH(BG39,兵法标签设计!$F$1:$T$1,0)),BE39,兵法标签设计!$C$2:$C$125,1),"")</f>
        <v/>
      </c>
      <c r="BX39" s="16" t="str">
        <f>IFERROR(COUNTIFS(INDEX(兵法标签设计!$F$2:$T$125,,MATCH(BG39,兵法标签设计!$F$1:$T$1,0)),BE39,兵法标签设计!$C$2:$C$125,2),"")</f>
        <v/>
      </c>
      <c r="BY39" s="16" t="str">
        <f>IFERROR(COUNTIFS(INDEX(兵法标签设计!$F$2:$T$125,,MATCH(BG39,兵法标签设计!$F$1:$T$1,0)),BE39,兵法标签设计!$C$2:$C$125,3),"")</f>
        <v/>
      </c>
      <c r="BZ39" s="16" t="str">
        <f>IFERROR(COUNTIFS(INDEX(兵法标签设计!$F$2:$T$125,,MATCH(BG39,兵法标签设计!$F$1:$T$1,0)),BE39,兵法标签设计!$C$2:$C$125,4),"")</f>
        <v/>
      </c>
      <c r="CA39" s="15">
        <f t="shared" si="27"/>
        <v>0</v>
      </c>
      <c r="CB39" s="15">
        <f t="shared" si="28"/>
        <v>0</v>
      </c>
      <c r="CC39" s="15">
        <f t="shared" si="29"/>
        <v>0</v>
      </c>
      <c r="CD39" s="15">
        <f t="shared" si="30"/>
        <v>0</v>
      </c>
      <c r="CE39" s="15">
        <f t="shared" si="5"/>
        <v>0</v>
      </c>
      <c r="CF39" s="15">
        <f t="shared" si="6"/>
        <v>0</v>
      </c>
      <c r="CI39" s="8">
        <v>37</v>
      </c>
      <c r="CJ39" s="8">
        <f t="shared" si="31"/>
        <v>0</v>
      </c>
      <c r="CK39" s="8">
        <f t="shared" si="32"/>
        <v>0</v>
      </c>
      <c r="CL39" s="8">
        <f t="shared" si="33"/>
        <v>0</v>
      </c>
      <c r="CM39" s="8">
        <f t="shared" si="34"/>
        <v>0</v>
      </c>
      <c r="CN39" s="8">
        <f t="shared" si="35"/>
        <v>0</v>
      </c>
      <c r="CO39" s="8">
        <f t="shared" si="36"/>
        <v>0</v>
      </c>
      <c r="CP39" s="8">
        <v>370</v>
      </c>
      <c r="CQ39" s="8">
        <f t="shared" si="37"/>
        <v>5</v>
      </c>
      <c r="CR39" s="8">
        <f t="shared" si="38"/>
        <v>5</v>
      </c>
      <c r="CS39" s="8">
        <f t="shared" si="39"/>
        <v>5</v>
      </c>
      <c r="CT39" s="8">
        <f t="shared" si="40"/>
        <v>3</v>
      </c>
      <c r="CU39" s="8">
        <f t="shared" si="41"/>
        <v>0</v>
      </c>
      <c r="CV39" s="8">
        <f t="shared" si="42"/>
        <v>0</v>
      </c>
      <c r="CW39" s="8">
        <f t="shared" si="43"/>
        <v>18</v>
      </c>
      <c r="CX39" s="9">
        <f t="shared" si="44"/>
        <v>4.8648648648648651E-2</v>
      </c>
    </row>
    <row r="40" spans="7:102" x14ac:dyDescent="0.2">
      <c r="G40" s="11">
        <v>38</v>
      </c>
      <c r="H40" s="65" t="s">
        <v>693</v>
      </c>
      <c r="I40" s="65" t="s">
        <v>715</v>
      </c>
      <c r="J40" s="65" t="s">
        <v>208</v>
      </c>
      <c r="K40" s="65" t="s">
        <v>718</v>
      </c>
      <c r="L40" s="11"/>
      <c r="M40" s="15">
        <f>IFERROR(COUNTIF(武将标签设计!$G$2:$U$71,G40),"")</f>
        <v>0</v>
      </c>
      <c r="N40" s="16">
        <f>IFERROR(COUNTIFS(武将标签设计!$C$2:$C$111,1,INDEX(武将标签设计!$G$2:$U$111,,MATCH(J40,武将标签设计!$G$1:$U$1,0)),G40),"")</f>
        <v>1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6">
        <v>1</v>
      </c>
      <c r="V40" s="16">
        <v>3</v>
      </c>
      <c r="W40" s="16">
        <v>6</v>
      </c>
      <c r="X40" s="16">
        <v>10</v>
      </c>
      <c r="Y40" s="16">
        <v>14</v>
      </c>
      <c r="Z40" s="16">
        <v>18</v>
      </c>
      <c r="AA40" s="17">
        <f t="shared" si="9"/>
        <v>1</v>
      </c>
      <c r="AB40" s="16">
        <f>IFERROR(COUNTIFS(武将标签设计!$C$2:$C$111,1,INDEX(武将标签设计!$G$2:$U$111,,MATCH(J40,武将标签设计!$G$1:$U$1,0)),G40,武将标签设计!$D$2:$D$111,100),"")</f>
        <v>0</v>
      </c>
      <c r="AC40" s="16">
        <f>IFERROR(COUNTIFS(武将标签设计!$C$2:$C$111,1,INDEX(武将标签设计!$G$2:$U$111,,MATCH(J40,武将标签设计!$G$1:$U$1,0)),G40,武将标签设计!$D$2:$D$111,110),"")</f>
        <v>0</v>
      </c>
      <c r="AD40" s="16">
        <f>IFERROR(COUNTIFS(武将标签设计!$C$2:$C$111,1,INDEX(武将标签设计!$G$2:$U$111,,MATCH(J40,武将标签设计!$G$1:$U$1,0)),G40,武将标签设计!$D$2:$D$111,120),"")</f>
        <v>0</v>
      </c>
      <c r="AE40" s="16">
        <f>IFERROR(COUNTIFS(武将标签设计!$C$2:$C$111,1,INDEX(武将标签设计!$G$2:$U$111,,MATCH(J40,武将标签设计!$G$1:$U$1,0)),G40,武将标签设计!$D$2:$D$111,130),"")</f>
        <v>1</v>
      </c>
      <c r="AF40" s="16">
        <f t="shared" si="45"/>
        <v>0</v>
      </c>
      <c r="AG40" s="16">
        <f t="shared" si="10"/>
        <v>0</v>
      </c>
      <c r="AH40" s="16">
        <f t="shared" si="11"/>
        <v>0</v>
      </c>
      <c r="AI40" s="16">
        <f t="shared" si="46"/>
        <v>0</v>
      </c>
      <c r="AJ40" s="16">
        <f t="shared" si="1"/>
        <v>0</v>
      </c>
      <c r="AK40" s="16">
        <f t="shared" si="2"/>
        <v>0</v>
      </c>
      <c r="AM40" s="8">
        <v>38</v>
      </c>
      <c r="AN40" s="8">
        <f t="shared" si="12"/>
        <v>0</v>
      </c>
      <c r="AO40" s="8">
        <f t="shared" si="13"/>
        <v>0</v>
      </c>
      <c r="AP40" s="8">
        <f t="shared" si="14"/>
        <v>0</v>
      </c>
      <c r="AQ40" s="8">
        <f t="shared" si="15"/>
        <v>0</v>
      </c>
      <c r="AR40" s="8">
        <f t="shared" si="16"/>
        <v>0</v>
      </c>
      <c r="AS40" s="8">
        <f t="shared" si="17"/>
        <v>0</v>
      </c>
      <c r="AT40" s="8">
        <v>380</v>
      </c>
      <c r="AU40" s="8">
        <f t="shared" si="18"/>
        <v>11</v>
      </c>
      <c r="AV40" s="8">
        <f t="shared" si="19"/>
        <v>8</v>
      </c>
      <c r="AW40" s="8">
        <f t="shared" si="20"/>
        <v>5</v>
      </c>
      <c r="AX40" s="8">
        <f t="shared" si="21"/>
        <v>2</v>
      </c>
      <c r="AY40" s="8">
        <f t="shared" si="22"/>
        <v>1</v>
      </c>
      <c r="AZ40" s="8">
        <f t="shared" si="23"/>
        <v>0</v>
      </c>
      <c r="BA40" s="8">
        <f t="shared" si="24"/>
        <v>27</v>
      </c>
      <c r="BB40" s="9">
        <f t="shared" si="25"/>
        <v>7.1052631578947367E-2</v>
      </c>
      <c r="BE40" s="11">
        <v>138</v>
      </c>
      <c r="BF40" s="11"/>
      <c r="BG40" s="11"/>
      <c r="BH40" s="11"/>
      <c r="BI40" s="15" t="str">
        <f>IFERROR(COUNTIFS(INDEX(兵法标签设计!$F$2:$T$125,,MATCH(BG40,兵法标签设计!$F$1:$T$1,0)),BE40),"")</f>
        <v/>
      </c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7">
        <f t="shared" si="26"/>
        <v>0</v>
      </c>
      <c r="BW40" s="16" t="str">
        <f>IFERROR(COUNTIFS(INDEX(兵法标签设计!$F$2:$T$125,,MATCH(BG40,兵法标签设计!$F$1:$T$1,0)),BE40,兵法标签设计!$C$2:$C$125,1),"")</f>
        <v/>
      </c>
      <c r="BX40" s="16" t="str">
        <f>IFERROR(COUNTIFS(INDEX(兵法标签设计!$F$2:$T$125,,MATCH(BG40,兵法标签设计!$F$1:$T$1,0)),BE40,兵法标签设计!$C$2:$C$125,2),"")</f>
        <v/>
      </c>
      <c r="BY40" s="16" t="str">
        <f>IFERROR(COUNTIFS(INDEX(兵法标签设计!$F$2:$T$125,,MATCH(BG40,兵法标签设计!$F$1:$T$1,0)),BE40,兵法标签设计!$C$2:$C$125,3),"")</f>
        <v/>
      </c>
      <c r="BZ40" s="16" t="str">
        <f>IFERROR(COUNTIFS(INDEX(兵法标签设计!$F$2:$T$125,,MATCH(BG40,兵法标签设计!$F$1:$T$1,0)),BE40,兵法标签设计!$C$2:$C$125,4),"")</f>
        <v/>
      </c>
      <c r="CA40" s="15">
        <f t="shared" si="27"/>
        <v>0</v>
      </c>
      <c r="CB40" s="15">
        <f t="shared" si="28"/>
        <v>0</v>
      </c>
      <c r="CC40" s="15">
        <f t="shared" si="29"/>
        <v>0</v>
      </c>
      <c r="CD40" s="15">
        <f t="shared" si="30"/>
        <v>0</v>
      </c>
      <c r="CE40" s="15">
        <f t="shared" si="5"/>
        <v>0</v>
      </c>
      <c r="CF40" s="15">
        <f t="shared" si="6"/>
        <v>0</v>
      </c>
      <c r="CI40" s="8">
        <v>38</v>
      </c>
      <c r="CJ40" s="8">
        <f t="shared" si="31"/>
        <v>0</v>
      </c>
      <c r="CK40" s="8">
        <f t="shared" si="32"/>
        <v>0</v>
      </c>
      <c r="CL40" s="8">
        <f t="shared" si="33"/>
        <v>0</v>
      </c>
      <c r="CM40" s="8">
        <f t="shared" si="34"/>
        <v>0</v>
      </c>
      <c r="CN40" s="8">
        <f t="shared" si="35"/>
        <v>0</v>
      </c>
      <c r="CO40" s="8">
        <f t="shared" si="36"/>
        <v>0</v>
      </c>
      <c r="CP40" s="8">
        <v>380</v>
      </c>
      <c r="CQ40" s="8">
        <f t="shared" si="37"/>
        <v>5</v>
      </c>
      <c r="CR40" s="8">
        <f t="shared" si="38"/>
        <v>5</v>
      </c>
      <c r="CS40" s="8">
        <f t="shared" si="39"/>
        <v>5</v>
      </c>
      <c r="CT40" s="8">
        <f t="shared" si="40"/>
        <v>3</v>
      </c>
      <c r="CU40" s="8">
        <f t="shared" si="41"/>
        <v>0</v>
      </c>
      <c r="CV40" s="8">
        <f t="shared" si="42"/>
        <v>0</v>
      </c>
      <c r="CW40" s="8">
        <f t="shared" si="43"/>
        <v>18</v>
      </c>
      <c r="CX40" s="9">
        <f t="shared" si="44"/>
        <v>4.736842105263158E-2</v>
      </c>
    </row>
    <row r="41" spans="7:102" x14ac:dyDescent="0.2">
      <c r="G41" s="11">
        <v>39</v>
      </c>
      <c r="H41" s="65" t="s">
        <v>694</v>
      </c>
      <c r="I41" s="65" t="s">
        <v>725</v>
      </c>
      <c r="J41" s="65" t="s">
        <v>208</v>
      </c>
      <c r="K41" s="65" t="s">
        <v>728</v>
      </c>
      <c r="L41" s="11"/>
      <c r="M41" s="15">
        <f>IFERROR(COUNTIF(武将标签设计!$G$2:$U$71,G41),"")</f>
        <v>0</v>
      </c>
      <c r="N41" s="16">
        <f>IFERROR(COUNTIFS(武将标签设计!$C$2:$C$111,1,INDEX(武将标签设计!$G$2:$U$111,,MATCH(J41,武将标签设计!$G$1:$U$1,0)),G41),"")</f>
        <v>1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6">
        <v>1</v>
      </c>
      <c r="V41" s="16">
        <v>3</v>
      </c>
      <c r="W41" s="16">
        <v>6</v>
      </c>
      <c r="X41" s="16">
        <v>10</v>
      </c>
      <c r="Y41" s="16">
        <v>14</v>
      </c>
      <c r="Z41" s="16">
        <v>18</v>
      </c>
      <c r="AA41" s="17">
        <f t="shared" si="9"/>
        <v>1</v>
      </c>
      <c r="AB41" s="16">
        <f>IFERROR(COUNTIFS(武将标签设计!$C$2:$C$111,1,INDEX(武将标签设计!$G$2:$U$111,,MATCH(J41,武将标签设计!$G$1:$U$1,0)),G41,武将标签设计!$D$2:$D$111,100),"")</f>
        <v>0</v>
      </c>
      <c r="AC41" s="16">
        <f>IFERROR(COUNTIFS(武将标签设计!$C$2:$C$111,1,INDEX(武将标签设计!$G$2:$U$111,,MATCH(J41,武将标签设计!$G$1:$U$1,0)),G41,武将标签设计!$D$2:$D$111,110),"")</f>
        <v>0</v>
      </c>
      <c r="AD41" s="16">
        <f>IFERROR(COUNTIFS(武将标签设计!$C$2:$C$111,1,INDEX(武将标签设计!$G$2:$U$111,,MATCH(J41,武将标签设计!$G$1:$U$1,0)),G41,武将标签设计!$D$2:$D$111,120),"")</f>
        <v>0</v>
      </c>
      <c r="AE41" s="16">
        <f>IFERROR(COUNTIFS(武将标签设计!$C$2:$C$111,1,INDEX(武将标签设计!$G$2:$U$111,,MATCH(J41,武将标签设计!$G$1:$U$1,0)),G41,武将标签设计!$D$2:$D$111,130),"")</f>
        <v>1</v>
      </c>
      <c r="AF41" s="16">
        <f t="shared" si="45"/>
        <v>0</v>
      </c>
      <c r="AG41" s="16">
        <f t="shared" si="10"/>
        <v>0</v>
      </c>
      <c r="AH41" s="16">
        <f t="shared" si="11"/>
        <v>0</v>
      </c>
      <c r="AI41" s="16">
        <f t="shared" si="46"/>
        <v>0</v>
      </c>
      <c r="AJ41" s="16">
        <f t="shared" si="1"/>
        <v>0</v>
      </c>
      <c r="AK41" s="16">
        <f t="shared" si="2"/>
        <v>0</v>
      </c>
      <c r="AM41" s="8">
        <v>39</v>
      </c>
      <c r="AN41" s="8">
        <f t="shared" si="12"/>
        <v>0</v>
      </c>
      <c r="AO41" s="8">
        <f t="shared" si="13"/>
        <v>0</v>
      </c>
      <c r="AP41" s="8">
        <f t="shared" si="14"/>
        <v>0</v>
      </c>
      <c r="AQ41" s="8">
        <f t="shared" si="15"/>
        <v>0</v>
      </c>
      <c r="AR41" s="8">
        <f t="shared" si="16"/>
        <v>0</v>
      </c>
      <c r="AS41" s="8">
        <f t="shared" si="17"/>
        <v>0</v>
      </c>
      <c r="AT41" s="8">
        <v>390</v>
      </c>
      <c r="AU41" s="8">
        <f t="shared" si="18"/>
        <v>11</v>
      </c>
      <c r="AV41" s="8">
        <f t="shared" si="19"/>
        <v>8</v>
      </c>
      <c r="AW41" s="8">
        <f t="shared" si="20"/>
        <v>5</v>
      </c>
      <c r="AX41" s="8">
        <f t="shared" si="21"/>
        <v>2</v>
      </c>
      <c r="AY41" s="8">
        <f t="shared" si="22"/>
        <v>1</v>
      </c>
      <c r="AZ41" s="8">
        <f t="shared" si="23"/>
        <v>0</v>
      </c>
      <c r="BA41" s="8">
        <f t="shared" si="24"/>
        <v>27</v>
      </c>
      <c r="BB41" s="9">
        <f t="shared" si="25"/>
        <v>6.9230769230769235E-2</v>
      </c>
      <c r="BE41" s="11">
        <v>139</v>
      </c>
      <c r="BF41" s="11"/>
      <c r="BG41" s="11"/>
      <c r="BH41" s="11"/>
      <c r="BI41" s="15" t="str">
        <f>IFERROR(COUNTIFS(INDEX(兵法标签设计!$F$2:$T$125,,MATCH(BG41,兵法标签设计!$F$1:$T$1,0)),BE41),"")</f>
        <v/>
      </c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7">
        <f t="shared" si="26"/>
        <v>0</v>
      </c>
      <c r="BW41" s="16" t="str">
        <f>IFERROR(COUNTIFS(INDEX(兵法标签设计!$F$2:$T$125,,MATCH(BG41,兵法标签设计!$F$1:$T$1,0)),BE41,兵法标签设计!$C$2:$C$125,1),"")</f>
        <v/>
      </c>
      <c r="BX41" s="16" t="str">
        <f>IFERROR(COUNTIFS(INDEX(兵法标签设计!$F$2:$T$125,,MATCH(BG41,兵法标签设计!$F$1:$T$1,0)),BE41,兵法标签设计!$C$2:$C$125,2),"")</f>
        <v/>
      </c>
      <c r="BY41" s="16" t="str">
        <f>IFERROR(COUNTIFS(INDEX(兵法标签设计!$F$2:$T$125,,MATCH(BG41,兵法标签设计!$F$1:$T$1,0)),BE41,兵法标签设计!$C$2:$C$125,3),"")</f>
        <v/>
      </c>
      <c r="BZ41" s="16" t="str">
        <f>IFERROR(COUNTIFS(INDEX(兵法标签设计!$F$2:$T$125,,MATCH(BG41,兵法标签设计!$F$1:$T$1,0)),BE41,兵法标签设计!$C$2:$C$125,4),"")</f>
        <v/>
      </c>
      <c r="CA41" s="15">
        <f t="shared" si="27"/>
        <v>0</v>
      </c>
      <c r="CB41" s="15">
        <f t="shared" si="28"/>
        <v>0</v>
      </c>
      <c r="CC41" s="15">
        <f t="shared" si="29"/>
        <v>0</v>
      </c>
      <c r="CD41" s="15">
        <f t="shared" si="30"/>
        <v>0</v>
      </c>
      <c r="CE41" s="15">
        <f t="shared" si="5"/>
        <v>0</v>
      </c>
      <c r="CF41" s="15">
        <f t="shared" si="6"/>
        <v>0</v>
      </c>
      <c r="CI41" s="8">
        <v>39</v>
      </c>
      <c r="CJ41" s="8">
        <f t="shared" si="31"/>
        <v>0</v>
      </c>
      <c r="CK41" s="8">
        <f t="shared" si="32"/>
        <v>0</v>
      </c>
      <c r="CL41" s="8">
        <f t="shared" si="33"/>
        <v>0</v>
      </c>
      <c r="CM41" s="8">
        <f t="shared" si="34"/>
        <v>0</v>
      </c>
      <c r="CN41" s="8">
        <f t="shared" si="35"/>
        <v>0</v>
      </c>
      <c r="CO41" s="8">
        <f t="shared" si="36"/>
        <v>0</v>
      </c>
      <c r="CP41" s="8">
        <v>390</v>
      </c>
      <c r="CQ41" s="8">
        <f t="shared" si="37"/>
        <v>5</v>
      </c>
      <c r="CR41" s="8">
        <f t="shared" si="38"/>
        <v>5</v>
      </c>
      <c r="CS41" s="8">
        <f t="shared" si="39"/>
        <v>5</v>
      </c>
      <c r="CT41" s="8">
        <f t="shared" si="40"/>
        <v>3</v>
      </c>
      <c r="CU41" s="8">
        <f t="shared" si="41"/>
        <v>0</v>
      </c>
      <c r="CV41" s="8">
        <f t="shared" si="42"/>
        <v>0</v>
      </c>
      <c r="CW41" s="8">
        <f t="shared" si="43"/>
        <v>18</v>
      </c>
      <c r="CX41" s="9">
        <f t="shared" si="44"/>
        <v>4.6153846153846156E-2</v>
      </c>
    </row>
    <row r="42" spans="7:102" x14ac:dyDescent="0.2">
      <c r="G42" s="11">
        <v>40</v>
      </c>
      <c r="H42" s="11" t="s">
        <v>723</v>
      </c>
      <c r="I42" s="11" t="s">
        <v>726</v>
      </c>
      <c r="J42" s="65" t="s">
        <v>208</v>
      </c>
      <c r="K42" s="11" t="s">
        <v>729</v>
      </c>
      <c r="L42" s="11"/>
      <c r="M42" s="15">
        <f>IFERROR(COUNTIF(武将标签设计!$G$2:$U$71,G42),"")</f>
        <v>1</v>
      </c>
      <c r="N42" s="16">
        <f>IFERROR(COUNTIFS(武将标签设计!$C$2:$C$111,1,INDEX(武将标签设计!$G$2:$U$111,,MATCH(J42,武将标签设计!$G$1:$U$1,0)),G42),"")</f>
        <v>1</v>
      </c>
      <c r="O42" s="11">
        <v>1</v>
      </c>
      <c r="P42" s="11">
        <v>1</v>
      </c>
      <c r="Q42" s="11">
        <v>1</v>
      </c>
      <c r="R42" s="11">
        <v>1</v>
      </c>
      <c r="S42" s="11">
        <v>1</v>
      </c>
      <c r="T42" s="11">
        <v>1</v>
      </c>
      <c r="U42" s="16">
        <v>1</v>
      </c>
      <c r="V42" s="16">
        <v>3</v>
      </c>
      <c r="W42" s="16">
        <v>6</v>
      </c>
      <c r="X42" s="16">
        <v>10</v>
      </c>
      <c r="Y42" s="16">
        <v>14</v>
      </c>
      <c r="Z42" s="16">
        <v>18</v>
      </c>
      <c r="AA42" s="17">
        <f t="shared" si="9"/>
        <v>1</v>
      </c>
      <c r="AB42" s="16">
        <f>IFERROR(COUNTIFS(武将标签设计!$C$2:$C$111,1,INDEX(武将标签设计!$G$2:$U$111,,MATCH(J42,武将标签设计!$G$1:$U$1,0)),G42,武将标签设计!$D$2:$D$111,100),"")</f>
        <v>0</v>
      </c>
      <c r="AC42" s="16">
        <f>IFERROR(COUNTIFS(武将标签设计!$C$2:$C$111,1,INDEX(武将标签设计!$G$2:$U$111,,MATCH(J42,武将标签设计!$G$1:$U$1,0)),G42,武将标签设计!$D$2:$D$111,110),"")</f>
        <v>0</v>
      </c>
      <c r="AD42" s="16">
        <f>IFERROR(COUNTIFS(武将标签设计!$C$2:$C$111,1,INDEX(武将标签设计!$G$2:$U$111,,MATCH(J42,武将标签设计!$G$1:$U$1,0)),G42,武将标签设计!$D$2:$D$111,120),"")</f>
        <v>0</v>
      </c>
      <c r="AE42" s="16">
        <f>IFERROR(COUNTIFS(武将标签设计!$C$2:$C$111,1,INDEX(武将标签设计!$G$2:$U$111,,MATCH(J42,武将标签设计!$G$1:$U$1,0)),G42,武将标签设计!$D$2:$D$111,130),"")</f>
        <v>0</v>
      </c>
      <c r="AF42" s="16">
        <f t="shared" si="45"/>
        <v>0</v>
      </c>
      <c r="AG42" s="16">
        <f t="shared" si="10"/>
        <v>0</v>
      </c>
      <c r="AH42" s="16">
        <f t="shared" si="11"/>
        <v>0</v>
      </c>
      <c r="AI42" s="16">
        <f t="shared" si="46"/>
        <v>0</v>
      </c>
      <c r="AJ42" s="16">
        <f t="shared" si="1"/>
        <v>0</v>
      </c>
      <c r="AK42" s="16">
        <f t="shared" si="2"/>
        <v>0</v>
      </c>
      <c r="AM42" s="8">
        <v>40</v>
      </c>
      <c r="AN42" s="8">
        <f t="shared" si="12"/>
        <v>0</v>
      </c>
      <c r="AO42" s="8">
        <f t="shared" si="13"/>
        <v>0</v>
      </c>
      <c r="AP42" s="8">
        <f t="shared" si="14"/>
        <v>0</v>
      </c>
      <c r="AQ42" s="8">
        <f t="shared" si="15"/>
        <v>0</v>
      </c>
      <c r="AR42" s="8">
        <f t="shared" si="16"/>
        <v>0</v>
      </c>
      <c r="AS42" s="8">
        <f t="shared" si="17"/>
        <v>0</v>
      </c>
      <c r="AT42" s="8">
        <v>400</v>
      </c>
      <c r="AU42" s="8">
        <f t="shared" si="18"/>
        <v>11</v>
      </c>
      <c r="AV42" s="8">
        <f t="shared" si="19"/>
        <v>8</v>
      </c>
      <c r="AW42" s="8">
        <f t="shared" si="20"/>
        <v>5</v>
      </c>
      <c r="AX42" s="8">
        <f t="shared" si="21"/>
        <v>2</v>
      </c>
      <c r="AY42" s="8">
        <f t="shared" si="22"/>
        <v>1</v>
      </c>
      <c r="AZ42" s="8">
        <f t="shared" si="23"/>
        <v>0</v>
      </c>
      <c r="BA42" s="8">
        <f t="shared" si="24"/>
        <v>27</v>
      </c>
      <c r="BB42" s="9">
        <f t="shared" si="25"/>
        <v>6.7500000000000004E-2</v>
      </c>
      <c r="BE42" s="11">
        <v>140</v>
      </c>
      <c r="BF42" s="11"/>
      <c r="BG42" s="11"/>
      <c r="BH42" s="11"/>
      <c r="BI42" s="15" t="str">
        <f>IFERROR(COUNTIFS(INDEX(兵法标签设计!$F$2:$T$125,,MATCH(BG42,兵法标签设计!$F$1:$T$1,0)),BE42),"")</f>
        <v/>
      </c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7">
        <f t="shared" si="26"/>
        <v>0</v>
      </c>
      <c r="BW42" s="16" t="str">
        <f>IFERROR(COUNTIFS(INDEX(兵法标签设计!$F$2:$T$125,,MATCH(BG42,兵法标签设计!$F$1:$T$1,0)),BE42,兵法标签设计!$C$2:$C$125,1),"")</f>
        <v/>
      </c>
      <c r="BX42" s="16" t="str">
        <f>IFERROR(COUNTIFS(INDEX(兵法标签设计!$F$2:$T$125,,MATCH(BG42,兵法标签设计!$F$1:$T$1,0)),BE42,兵法标签设计!$C$2:$C$125,2),"")</f>
        <v/>
      </c>
      <c r="BY42" s="16" t="str">
        <f>IFERROR(COUNTIFS(INDEX(兵法标签设计!$F$2:$T$125,,MATCH(BG42,兵法标签设计!$F$1:$T$1,0)),BE42,兵法标签设计!$C$2:$C$125,3),"")</f>
        <v/>
      </c>
      <c r="BZ42" s="16" t="str">
        <f>IFERROR(COUNTIFS(INDEX(兵法标签设计!$F$2:$T$125,,MATCH(BG42,兵法标签设计!$F$1:$T$1,0)),BE42,兵法标签设计!$C$2:$C$125,4),"")</f>
        <v/>
      </c>
      <c r="CA42" s="15">
        <f t="shared" si="27"/>
        <v>0</v>
      </c>
      <c r="CB42" s="15">
        <f t="shared" si="28"/>
        <v>0</v>
      </c>
      <c r="CC42" s="15">
        <f t="shared" si="29"/>
        <v>0</v>
      </c>
      <c r="CD42" s="15">
        <f t="shared" si="30"/>
        <v>0</v>
      </c>
      <c r="CE42" s="15">
        <f t="shared" si="5"/>
        <v>0</v>
      </c>
      <c r="CF42" s="15">
        <f t="shared" si="6"/>
        <v>0</v>
      </c>
      <c r="CI42" s="8">
        <v>40</v>
      </c>
      <c r="CJ42" s="8">
        <f t="shared" si="31"/>
        <v>0</v>
      </c>
      <c r="CK42" s="8">
        <f t="shared" si="32"/>
        <v>0</v>
      </c>
      <c r="CL42" s="8">
        <f t="shared" si="33"/>
        <v>0</v>
      </c>
      <c r="CM42" s="8">
        <f t="shared" si="34"/>
        <v>0</v>
      </c>
      <c r="CN42" s="8">
        <f t="shared" si="35"/>
        <v>0</v>
      </c>
      <c r="CO42" s="8">
        <f t="shared" si="36"/>
        <v>0</v>
      </c>
      <c r="CP42" s="8">
        <v>400</v>
      </c>
      <c r="CQ42" s="8">
        <f t="shared" si="37"/>
        <v>5</v>
      </c>
      <c r="CR42" s="8">
        <f t="shared" si="38"/>
        <v>5</v>
      </c>
      <c r="CS42" s="8">
        <f t="shared" si="39"/>
        <v>5</v>
      </c>
      <c r="CT42" s="8">
        <f t="shared" si="40"/>
        <v>3</v>
      </c>
      <c r="CU42" s="8">
        <f t="shared" si="41"/>
        <v>0</v>
      </c>
      <c r="CV42" s="8">
        <f t="shared" si="42"/>
        <v>0</v>
      </c>
      <c r="CW42" s="8">
        <f t="shared" si="43"/>
        <v>18</v>
      </c>
      <c r="CX42" s="9">
        <f t="shared" si="44"/>
        <v>4.4999999999999998E-2</v>
      </c>
    </row>
    <row r="43" spans="7:102" x14ac:dyDescent="0.2">
      <c r="G43" s="11">
        <v>41</v>
      </c>
      <c r="H43" s="11" t="s">
        <v>724</v>
      </c>
      <c r="I43" s="11" t="s">
        <v>727</v>
      </c>
      <c r="J43" s="65" t="s">
        <v>208</v>
      </c>
      <c r="K43" s="11" t="s">
        <v>730</v>
      </c>
      <c r="L43" s="11"/>
      <c r="M43" s="15">
        <f>IFERROR(COUNTIF(武将标签设计!$G$2:$U$71,G43),"")</f>
        <v>1</v>
      </c>
      <c r="N43" s="16">
        <f>IFERROR(COUNTIFS(武将标签设计!$C$2:$C$111,1,INDEX(武将标签设计!$G$2:$U$111,,MATCH(J43,武将标签设计!$G$1:$U$1,0)),G43),"")</f>
        <v>1</v>
      </c>
      <c r="O43" s="11">
        <v>1</v>
      </c>
      <c r="P43" s="11">
        <v>1</v>
      </c>
      <c r="Q43" s="11">
        <v>1</v>
      </c>
      <c r="R43" s="11">
        <v>1</v>
      </c>
      <c r="S43" s="11">
        <v>1</v>
      </c>
      <c r="T43" s="11">
        <v>1</v>
      </c>
      <c r="U43" s="16">
        <v>1</v>
      </c>
      <c r="V43" s="16">
        <v>3</v>
      </c>
      <c r="W43" s="16">
        <v>6</v>
      </c>
      <c r="X43" s="16">
        <v>10</v>
      </c>
      <c r="Y43" s="16">
        <v>14</v>
      </c>
      <c r="Z43" s="16">
        <v>18</v>
      </c>
      <c r="AA43" s="17">
        <f t="shared" si="9"/>
        <v>1</v>
      </c>
      <c r="AB43" s="16">
        <f>IFERROR(COUNTIFS(武将标签设计!$C$2:$C$111,1,INDEX(武将标签设计!$G$2:$U$111,,MATCH(J43,武将标签设计!$G$1:$U$1,0)),G43,武将标签设计!$D$2:$D$111,100),"")</f>
        <v>0</v>
      </c>
      <c r="AC43" s="16">
        <f>IFERROR(COUNTIFS(武将标签设计!$C$2:$C$111,1,INDEX(武将标签设计!$G$2:$U$111,,MATCH(J43,武将标签设计!$G$1:$U$1,0)),G43,武将标签设计!$D$2:$D$111,110),"")</f>
        <v>0</v>
      </c>
      <c r="AD43" s="16">
        <f>IFERROR(COUNTIFS(武将标签设计!$C$2:$C$111,1,INDEX(武将标签设计!$G$2:$U$111,,MATCH(J43,武将标签设计!$G$1:$U$1,0)),G43,武将标签设计!$D$2:$D$111,120),"")</f>
        <v>0</v>
      </c>
      <c r="AE43" s="16">
        <f>IFERROR(COUNTIFS(武将标签设计!$C$2:$C$111,1,INDEX(武将标签设计!$G$2:$U$111,,MATCH(J43,武将标签设计!$G$1:$U$1,0)),G43,武将标签设计!$D$2:$D$111,130),"")</f>
        <v>1</v>
      </c>
      <c r="AF43" s="16">
        <f t="shared" si="45"/>
        <v>0</v>
      </c>
      <c r="AG43" s="16">
        <f t="shared" si="10"/>
        <v>0</v>
      </c>
      <c r="AH43" s="16">
        <f t="shared" si="11"/>
        <v>0</v>
      </c>
      <c r="AI43" s="16">
        <f t="shared" si="46"/>
        <v>0</v>
      </c>
      <c r="AJ43" s="16">
        <f t="shared" si="1"/>
        <v>0</v>
      </c>
      <c r="AK43" s="16">
        <f t="shared" si="2"/>
        <v>0</v>
      </c>
      <c r="AM43" s="8">
        <v>41</v>
      </c>
      <c r="AN43" s="8">
        <f t="shared" si="12"/>
        <v>0</v>
      </c>
      <c r="AO43" s="8">
        <f t="shared" si="13"/>
        <v>0</v>
      </c>
      <c r="AP43" s="8">
        <f t="shared" si="14"/>
        <v>0</v>
      </c>
      <c r="AQ43" s="8">
        <f t="shared" si="15"/>
        <v>0</v>
      </c>
      <c r="AR43" s="8">
        <f t="shared" si="16"/>
        <v>0</v>
      </c>
      <c r="AS43" s="8">
        <f t="shared" si="17"/>
        <v>0</v>
      </c>
      <c r="AT43" s="8">
        <v>500</v>
      </c>
      <c r="AU43" s="8">
        <f t="shared" si="18"/>
        <v>12</v>
      </c>
      <c r="AV43" s="8">
        <f t="shared" si="19"/>
        <v>11</v>
      </c>
      <c r="AW43" s="8">
        <f t="shared" si="20"/>
        <v>7</v>
      </c>
      <c r="AX43" s="8">
        <f t="shared" si="21"/>
        <v>2</v>
      </c>
      <c r="AY43" s="8">
        <f t="shared" si="22"/>
        <v>2</v>
      </c>
      <c r="AZ43" s="8">
        <f t="shared" si="23"/>
        <v>1</v>
      </c>
      <c r="BA43" s="8">
        <f t="shared" si="24"/>
        <v>35</v>
      </c>
      <c r="BB43" s="9">
        <f t="shared" si="25"/>
        <v>7.0000000000000007E-2</v>
      </c>
      <c r="BE43" s="11">
        <v>141</v>
      </c>
      <c r="BF43" s="11"/>
      <c r="BG43" s="11"/>
      <c r="BH43" s="11"/>
      <c r="BI43" s="15" t="str">
        <f>IFERROR(COUNTIFS(INDEX(兵法标签设计!$F$2:$T$125,,MATCH(BG43,兵法标签设计!$F$1:$T$1,0)),BE43),"")</f>
        <v/>
      </c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7">
        <f t="shared" si="26"/>
        <v>0</v>
      </c>
      <c r="BW43" s="16" t="str">
        <f>IFERROR(COUNTIFS(INDEX(兵法标签设计!$F$2:$T$125,,MATCH(BG43,兵法标签设计!$F$1:$T$1,0)),BE43,兵法标签设计!$C$2:$C$125,1),"")</f>
        <v/>
      </c>
      <c r="BX43" s="16" t="str">
        <f>IFERROR(COUNTIFS(INDEX(兵法标签设计!$F$2:$T$125,,MATCH(BG43,兵法标签设计!$F$1:$T$1,0)),BE43,兵法标签设计!$C$2:$C$125,2),"")</f>
        <v/>
      </c>
      <c r="BY43" s="16" t="str">
        <f>IFERROR(COUNTIFS(INDEX(兵法标签设计!$F$2:$T$125,,MATCH(BG43,兵法标签设计!$F$1:$T$1,0)),BE43,兵法标签设计!$C$2:$C$125,3),"")</f>
        <v/>
      </c>
      <c r="BZ43" s="16" t="str">
        <f>IFERROR(COUNTIFS(INDEX(兵法标签设计!$F$2:$T$125,,MATCH(BG43,兵法标签设计!$F$1:$T$1,0)),BE43,兵法标签设计!$C$2:$C$125,4),"")</f>
        <v/>
      </c>
      <c r="CA43" s="15">
        <f t="shared" si="27"/>
        <v>0</v>
      </c>
      <c r="CB43" s="15">
        <f t="shared" si="28"/>
        <v>0</v>
      </c>
      <c r="CC43" s="15">
        <f t="shared" si="29"/>
        <v>0</v>
      </c>
      <c r="CD43" s="15">
        <f t="shared" si="30"/>
        <v>0</v>
      </c>
      <c r="CE43" s="15">
        <f t="shared" si="5"/>
        <v>0</v>
      </c>
      <c r="CF43" s="15">
        <f t="shared" si="6"/>
        <v>0</v>
      </c>
      <c r="CI43" s="8">
        <v>41</v>
      </c>
      <c r="CJ43" s="8">
        <f t="shared" si="31"/>
        <v>0</v>
      </c>
      <c r="CK43" s="8">
        <f t="shared" si="32"/>
        <v>0</v>
      </c>
      <c r="CL43" s="8">
        <f t="shared" si="33"/>
        <v>0</v>
      </c>
      <c r="CM43" s="8">
        <f t="shared" si="34"/>
        <v>0</v>
      </c>
      <c r="CN43" s="8">
        <f t="shared" si="35"/>
        <v>0</v>
      </c>
      <c r="CO43" s="8">
        <f t="shared" si="36"/>
        <v>0</v>
      </c>
      <c r="CP43" s="8">
        <v>500</v>
      </c>
      <c r="CQ43" s="8">
        <f t="shared" si="37"/>
        <v>5</v>
      </c>
      <c r="CR43" s="8">
        <f t="shared" si="38"/>
        <v>5</v>
      </c>
      <c r="CS43" s="8">
        <f t="shared" si="39"/>
        <v>5</v>
      </c>
      <c r="CT43" s="8">
        <f t="shared" si="40"/>
        <v>3</v>
      </c>
      <c r="CU43" s="8">
        <f t="shared" si="41"/>
        <v>0</v>
      </c>
      <c r="CV43" s="8">
        <f t="shared" si="42"/>
        <v>0</v>
      </c>
      <c r="CW43" s="8">
        <f t="shared" si="43"/>
        <v>18</v>
      </c>
      <c r="CX43" s="9">
        <f t="shared" si="44"/>
        <v>3.5999999999999997E-2</v>
      </c>
    </row>
    <row r="44" spans="7:102" x14ac:dyDescent="0.2">
      <c r="G44" s="11">
        <v>42</v>
      </c>
      <c r="H44" s="11"/>
      <c r="I44" s="11"/>
      <c r="J44" s="11"/>
      <c r="K44" s="11"/>
      <c r="L44" s="11"/>
      <c r="M44" s="15">
        <f>IFERROR(COUNTIF(武将标签设计!$G$2:$U$71,G44),"")</f>
        <v>0</v>
      </c>
      <c r="N44" s="16" t="str">
        <f>IFERROR(COUNTIFS(武将标签设计!$C$2:$C$111,1,INDEX(武将标签设计!$G$2:$U$111,,MATCH(J44,武将标签设计!$G$1:$U$1,0)),G44),"")</f>
        <v/>
      </c>
      <c r="O44" s="11"/>
      <c r="P44" s="11"/>
      <c r="Q44" s="11"/>
      <c r="R44" s="11"/>
      <c r="S44" s="11"/>
      <c r="T44" s="11"/>
      <c r="U44" s="16">
        <v>1</v>
      </c>
      <c r="V44" s="16">
        <v>2</v>
      </c>
      <c r="W44" s="16">
        <v>3</v>
      </c>
      <c r="X44" s="16">
        <v>4</v>
      </c>
      <c r="Y44" s="16">
        <v>5</v>
      </c>
      <c r="Z44" s="16">
        <v>6</v>
      </c>
      <c r="AA44" s="17">
        <f t="shared" si="9"/>
        <v>0</v>
      </c>
      <c r="AB44" s="16" t="str">
        <f>IFERROR(COUNTIFS(武将标签设计!$C$2:$C$111,1,INDEX(武将标签设计!$G$2:$U$111,,MATCH(J44,武将标签设计!$G$1:$U$1,0)),G44,武将标签设计!$D$2:$D$111,100),"")</f>
        <v/>
      </c>
      <c r="AC44" s="16" t="str">
        <f>IFERROR(COUNTIFS(武将标签设计!$C$2:$C$111,1,INDEX(武将标签设计!$G$2:$U$111,,MATCH(J44,武将标签设计!$G$1:$U$1,0)),G44,武将标签设计!$D$2:$D$111,110),"")</f>
        <v/>
      </c>
      <c r="AD44" s="16" t="str">
        <f>IFERROR(COUNTIFS(武将标签设计!$C$2:$C$111,1,INDEX(武将标签设计!$G$2:$U$111,,MATCH(J44,武将标签设计!$G$1:$U$1,0)),G44,武将标签设计!$D$2:$D$111,120),"")</f>
        <v/>
      </c>
      <c r="AE44" s="16" t="str">
        <f>IFERROR(COUNTIFS(武将标签设计!$C$2:$C$111,1,INDEX(武将标签设计!$G$2:$U$111,,MATCH(J44,武将标签设计!$G$1:$U$1,0)),G44,武将标签设计!$D$2:$D$111,130),"")</f>
        <v/>
      </c>
      <c r="AF44" s="16">
        <f t="shared" si="45"/>
        <v>0</v>
      </c>
      <c r="AG44" s="16">
        <f t="shared" si="10"/>
        <v>0</v>
      </c>
      <c r="AH44" s="16">
        <f t="shared" si="11"/>
        <v>0</v>
      </c>
      <c r="AI44" s="16">
        <f t="shared" si="46"/>
        <v>0</v>
      </c>
      <c r="AJ44" s="16">
        <f t="shared" si="1"/>
        <v>0</v>
      </c>
      <c r="AK44" s="16">
        <f t="shared" si="2"/>
        <v>0</v>
      </c>
      <c r="AM44" s="8">
        <v>42</v>
      </c>
      <c r="AN44" s="8">
        <f t="shared" si="12"/>
        <v>0</v>
      </c>
      <c r="AO44" s="8">
        <f t="shared" si="13"/>
        <v>0</v>
      </c>
      <c r="AP44" s="8">
        <f t="shared" si="14"/>
        <v>0</v>
      </c>
      <c r="AQ44" s="8">
        <f t="shared" si="15"/>
        <v>0</v>
      </c>
      <c r="AR44" s="8">
        <f t="shared" si="16"/>
        <v>0</v>
      </c>
      <c r="AS44" s="8">
        <f t="shared" si="17"/>
        <v>0</v>
      </c>
      <c r="AT44" s="8">
        <v>600</v>
      </c>
      <c r="AU44" s="8">
        <f t="shared" si="18"/>
        <v>12</v>
      </c>
      <c r="AV44" s="8">
        <f t="shared" si="19"/>
        <v>11</v>
      </c>
      <c r="AW44" s="8">
        <f t="shared" si="20"/>
        <v>8</v>
      </c>
      <c r="AX44" s="8">
        <f t="shared" si="21"/>
        <v>3</v>
      </c>
      <c r="AY44" s="8">
        <f t="shared" si="22"/>
        <v>2</v>
      </c>
      <c r="AZ44" s="8">
        <f t="shared" si="23"/>
        <v>2</v>
      </c>
      <c r="BA44" s="8">
        <f t="shared" si="24"/>
        <v>38</v>
      </c>
      <c r="BB44" s="9">
        <f t="shared" si="25"/>
        <v>6.3333333333333339E-2</v>
      </c>
      <c r="BE44" s="11">
        <v>142</v>
      </c>
      <c r="BF44" s="11"/>
      <c r="BG44" s="11"/>
      <c r="BH44" s="11"/>
      <c r="BI44" s="15" t="str">
        <f>IFERROR(COUNTIFS(INDEX(兵法标签设计!$F$2:$T$125,,MATCH(BG44,兵法标签设计!$F$1:$T$1,0)),BE44),"")</f>
        <v/>
      </c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7">
        <f t="shared" si="26"/>
        <v>0</v>
      </c>
      <c r="BW44" s="16" t="str">
        <f>IFERROR(COUNTIFS(INDEX(兵法标签设计!$F$2:$T$125,,MATCH(BG44,兵法标签设计!$F$1:$T$1,0)),BE44,兵法标签设计!$C$2:$C$125,1),"")</f>
        <v/>
      </c>
      <c r="BX44" s="16" t="str">
        <f>IFERROR(COUNTIFS(INDEX(兵法标签设计!$F$2:$T$125,,MATCH(BG44,兵法标签设计!$F$1:$T$1,0)),BE44,兵法标签设计!$C$2:$C$125,2),"")</f>
        <v/>
      </c>
      <c r="BY44" s="16" t="str">
        <f>IFERROR(COUNTIFS(INDEX(兵法标签设计!$F$2:$T$125,,MATCH(BG44,兵法标签设计!$F$1:$T$1,0)),BE44,兵法标签设计!$C$2:$C$125,3),"")</f>
        <v/>
      </c>
      <c r="BZ44" s="16" t="str">
        <f>IFERROR(COUNTIFS(INDEX(兵法标签设计!$F$2:$T$125,,MATCH(BG44,兵法标签设计!$F$1:$T$1,0)),BE44,兵法标签设计!$C$2:$C$125,4),"")</f>
        <v/>
      </c>
      <c r="CA44" s="15">
        <f t="shared" si="27"/>
        <v>0</v>
      </c>
      <c r="CB44" s="15">
        <f t="shared" si="28"/>
        <v>0</v>
      </c>
      <c r="CC44" s="15">
        <f t="shared" si="29"/>
        <v>0</v>
      </c>
      <c r="CD44" s="15">
        <f t="shared" si="30"/>
        <v>0</v>
      </c>
      <c r="CE44" s="15">
        <f t="shared" si="5"/>
        <v>0</v>
      </c>
      <c r="CF44" s="15">
        <f t="shared" si="6"/>
        <v>0</v>
      </c>
      <c r="CI44" s="8">
        <v>42</v>
      </c>
      <c r="CJ44" s="8">
        <f t="shared" si="31"/>
        <v>0</v>
      </c>
      <c r="CK44" s="8">
        <f t="shared" si="32"/>
        <v>0</v>
      </c>
      <c r="CL44" s="8">
        <f t="shared" si="33"/>
        <v>0</v>
      </c>
      <c r="CM44" s="8">
        <f t="shared" si="34"/>
        <v>0</v>
      </c>
      <c r="CN44" s="8">
        <f t="shared" si="35"/>
        <v>0</v>
      </c>
      <c r="CO44" s="8">
        <f t="shared" si="36"/>
        <v>0</v>
      </c>
      <c r="CP44" s="8">
        <v>600</v>
      </c>
      <c r="CQ44" s="8">
        <f t="shared" si="37"/>
        <v>5</v>
      </c>
      <c r="CR44" s="8">
        <f t="shared" si="38"/>
        <v>5</v>
      </c>
      <c r="CS44" s="8">
        <f t="shared" si="39"/>
        <v>5</v>
      </c>
      <c r="CT44" s="8">
        <f t="shared" si="40"/>
        <v>3</v>
      </c>
      <c r="CU44" s="8">
        <f t="shared" si="41"/>
        <v>0</v>
      </c>
      <c r="CV44" s="8">
        <f t="shared" si="42"/>
        <v>0</v>
      </c>
      <c r="CW44" s="8">
        <f t="shared" si="43"/>
        <v>18</v>
      </c>
      <c r="CX44" s="9">
        <f t="shared" si="44"/>
        <v>0.03</v>
      </c>
    </row>
    <row r="45" spans="7:102" x14ac:dyDescent="0.2">
      <c r="G45" s="11">
        <v>43</v>
      </c>
      <c r="H45" s="11"/>
      <c r="I45" s="11"/>
      <c r="J45" s="11"/>
      <c r="K45" s="11"/>
      <c r="L45" s="11"/>
      <c r="M45" s="15">
        <f>IFERROR(COUNTIF(武将标签设计!$G$2:$U$71,G45),"")</f>
        <v>0</v>
      </c>
      <c r="N45" s="16" t="str">
        <f>IFERROR(COUNTIFS(武将标签设计!$C$2:$C$111,1,INDEX(武将标签设计!$G$2:$U$111,,MATCH(J45,武将标签设计!$G$1:$U$1,0)),G45),"")</f>
        <v/>
      </c>
      <c r="O45" s="11"/>
      <c r="P45" s="11"/>
      <c r="Q45" s="11"/>
      <c r="R45" s="11"/>
      <c r="S45" s="11"/>
      <c r="T45" s="11"/>
      <c r="U45" s="16">
        <v>1</v>
      </c>
      <c r="V45" s="16">
        <v>2</v>
      </c>
      <c r="W45" s="16">
        <v>3</v>
      </c>
      <c r="X45" s="16">
        <v>4</v>
      </c>
      <c r="Y45" s="16">
        <v>5</v>
      </c>
      <c r="Z45" s="16">
        <v>6</v>
      </c>
      <c r="AA45" s="17">
        <f t="shared" si="9"/>
        <v>0</v>
      </c>
      <c r="AB45" s="16" t="str">
        <f>IFERROR(COUNTIFS(武将标签设计!$C$2:$C$111,1,INDEX(武将标签设计!$G$2:$U$111,,MATCH(J45,武将标签设计!$G$1:$U$1,0)),G45,武将标签设计!$D$2:$D$111,100),"")</f>
        <v/>
      </c>
      <c r="AC45" s="16" t="str">
        <f>IFERROR(COUNTIFS(武将标签设计!$C$2:$C$111,1,INDEX(武将标签设计!$G$2:$U$111,,MATCH(J45,武将标签设计!$G$1:$U$1,0)),G45,武将标签设计!$D$2:$D$111,110),"")</f>
        <v/>
      </c>
      <c r="AD45" s="16" t="str">
        <f>IFERROR(COUNTIFS(武将标签设计!$C$2:$C$111,1,INDEX(武将标签设计!$G$2:$U$111,,MATCH(J45,武将标签设计!$G$1:$U$1,0)),G45,武将标签设计!$D$2:$D$111,120),"")</f>
        <v/>
      </c>
      <c r="AE45" s="16" t="str">
        <f>IFERROR(COUNTIFS(武将标签设计!$C$2:$C$111,1,INDEX(武将标签设计!$G$2:$U$111,,MATCH(J45,武将标签设计!$G$1:$U$1,0)),G45,武将标签设计!$D$2:$D$111,130),"")</f>
        <v/>
      </c>
      <c r="AF45" s="16">
        <f t="shared" si="45"/>
        <v>0</v>
      </c>
      <c r="AG45" s="16">
        <f t="shared" si="10"/>
        <v>0</v>
      </c>
      <c r="AH45" s="16">
        <f t="shared" si="11"/>
        <v>0</v>
      </c>
      <c r="AI45" s="16">
        <f t="shared" si="46"/>
        <v>0</v>
      </c>
      <c r="AJ45" s="16">
        <f t="shared" si="1"/>
        <v>0</v>
      </c>
      <c r="AK45" s="16">
        <f t="shared" si="2"/>
        <v>0</v>
      </c>
      <c r="AM45" s="8">
        <v>43</v>
      </c>
      <c r="AN45" s="8">
        <f t="shared" si="12"/>
        <v>0</v>
      </c>
      <c r="AO45" s="8">
        <f t="shared" si="13"/>
        <v>0</v>
      </c>
      <c r="AP45" s="8">
        <f t="shared" si="14"/>
        <v>0</v>
      </c>
      <c r="AQ45" s="8">
        <f t="shared" si="15"/>
        <v>0</v>
      </c>
      <c r="AR45" s="8">
        <f t="shared" si="16"/>
        <v>0</v>
      </c>
      <c r="AS45" s="8">
        <f t="shared" si="17"/>
        <v>0</v>
      </c>
      <c r="AT45" s="8">
        <v>700</v>
      </c>
      <c r="AU45" s="8">
        <f t="shared" si="18"/>
        <v>12</v>
      </c>
      <c r="AV45" s="8">
        <f t="shared" si="19"/>
        <v>11</v>
      </c>
      <c r="AW45" s="8">
        <f t="shared" si="20"/>
        <v>8</v>
      </c>
      <c r="AX45" s="8">
        <f t="shared" si="21"/>
        <v>4</v>
      </c>
      <c r="AY45" s="8">
        <f t="shared" si="22"/>
        <v>2</v>
      </c>
      <c r="AZ45" s="8">
        <f t="shared" si="23"/>
        <v>2</v>
      </c>
      <c r="BA45" s="8">
        <f t="shared" si="24"/>
        <v>39</v>
      </c>
      <c r="BB45" s="9">
        <f t="shared" si="25"/>
        <v>5.5714285714285716E-2</v>
      </c>
      <c r="BE45" s="11">
        <v>143</v>
      </c>
      <c r="BF45" s="11"/>
      <c r="BG45" s="11"/>
      <c r="BH45" s="11"/>
      <c r="BI45" s="15" t="str">
        <f>IFERROR(COUNTIFS(INDEX(兵法标签设计!$F$2:$T$125,,MATCH(BG45,兵法标签设计!$F$1:$T$1,0)),BE45),"")</f>
        <v/>
      </c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7">
        <f t="shared" si="26"/>
        <v>0</v>
      </c>
      <c r="BW45" s="16" t="str">
        <f>IFERROR(COUNTIFS(INDEX(兵法标签设计!$F$2:$T$125,,MATCH(BG45,兵法标签设计!$F$1:$T$1,0)),BE45,兵法标签设计!$C$2:$C$125,1),"")</f>
        <v/>
      </c>
      <c r="BX45" s="16" t="str">
        <f>IFERROR(COUNTIFS(INDEX(兵法标签设计!$F$2:$T$125,,MATCH(BG45,兵法标签设计!$F$1:$T$1,0)),BE45,兵法标签设计!$C$2:$C$125,2),"")</f>
        <v/>
      </c>
      <c r="BY45" s="16" t="str">
        <f>IFERROR(COUNTIFS(INDEX(兵法标签设计!$F$2:$T$125,,MATCH(BG45,兵法标签设计!$F$1:$T$1,0)),BE45,兵法标签设计!$C$2:$C$125,3),"")</f>
        <v/>
      </c>
      <c r="BZ45" s="16" t="str">
        <f>IFERROR(COUNTIFS(INDEX(兵法标签设计!$F$2:$T$125,,MATCH(BG45,兵法标签设计!$F$1:$T$1,0)),BE45,兵法标签设计!$C$2:$C$125,4),"")</f>
        <v/>
      </c>
      <c r="CA45" s="15">
        <f t="shared" si="27"/>
        <v>0</v>
      </c>
      <c r="CB45" s="15">
        <f t="shared" si="28"/>
        <v>0</v>
      </c>
      <c r="CC45" s="15">
        <f t="shared" si="29"/>
        <v>0</v>
      </c>
      <c r="CD45" s="15">
        <f t="shared" si="30"/>
        <v>0</v>
      </c>
      <c r="CE45" s="15">
        <f t="shared" si="5"/>
        <v>0</v>
      </c>
      <c r="CF45" s="15">
        <f t="shared" si="6"/>
        <v>0</v>
      </c>
      <c r="CI45" s="8">
        <v>43</v>
      </c>
      <c r="CJ45" s="8">
        <f t="shared" si="31"/>
        <v>0</v>
      </c>
      <c r="CK45" s="8">
        <f t="shared" si="32"/>
        <v>0</v>
      </c>
      <c r="CL45" s="8">
        <f t="shared" si="33"/>
        <v>0</v>
      </c>
      <c r="CM45" s="8">
        <f t="shared" si="34"/>
        <v>0</v>
      </c>
      <c r="CN45" s="8">
        <f t="shared" si="35"/>
        <v>0</v>
      </c>
      <c r="CO45" s="8">
        <f t="shared" si="36"/>
        <v>0</v>
      </c>
      <c r="CP45" s="8">
        <v>700</v>
      </c>
      <c r="CQ45" s="8">
        <f t="shared" si="37"/>
        <v>5</v>
      </c>
      <c r="CR45" s="8">
        <f t="shared" si="38"/>
        <v>5</v>
      </c>
      <c r="CS45" s="8">
        <f t="shared" si="39"/>
        <v>5</v>
      </c>
      <c r="CT45" s="8">
        <f t="shared" si="40"/>
        <v>3</v>
      </c>
      <c r="CU45" s="8">
        <f t="shared" si="41"/>
        <v>0</v>
      </c>
      <c r="CV45" s="8">
        <f t="shared" si="42"/>
        <v>0</v>
      </c>
      <c r="CW45" s="8">
        <f t="shared" si="43"/>
        <v>18</v>
      </c>
      <c r="CX45" s="9">
        <f t="shared" si="44"/>
        <v>2.5714285714285714E-2</v>
      </c>
    </row>
    <row r="46" spans="7:102" x14ac:dyDescent="0.2">
      <c r="G46" s="11">
        <v>44</v>
      </c>
      <c r="H46" s="11"/>
      <c r="I46" s="11"/>
      <c r="J46" s="11"/>
      <c r="K46" s="11"/>
      <c r="L46" s="11"/>
      <c r="M46" s="15">
        <f>IFERROR(COUNTIF(武将标签设计!$G$2:$U$71,G46),"")</f>
        <v>0</v>
      </c>
      <c r="N46" s="16" t="str">
        <f>IFERROR(COUNTIFS(武将标签设计!$C$2:$C$111,1,INDEX(武将标签设计!$G$2:$U$111,,MATCH(J46,武将标签设计!$G$1:$U$1,0)),G46),"")</f>
        <v/>
      </c>
      <c r="O46" s="11"/>
      <c r="P46" s="11"/>
      <c r="Q46" s="11"/>
      <c r="R46" s="11"/>
      <c r="S46" s="11"/>
      <c r="T46" s="11"/>
      <c r="U46" s="16">
        <v>1</v>
      </c>
      <c r="V46" s="16">
        <v>2</v>
      </c>
      <c r="W46" s="16">
        <v>3</v>
      </c>
      <c r="X46" s="16">
        <v>4</v>
      </c>
      <c r="Y46" s="16">
        <v>5</v>
      </c>
      <c r="Z46" s="16">
        <v>6</v>
      </c>
      <c r="AA46" s="17">
        <f t="shared" si="9"/>
        <v>0</v>
      </c>
      <c r="AB46" s="16" t="str">
        <f>IFERROR(COUNTIFS(武将标签设计!$C$2:$C$111,1,INDEX(武将标签设计!$G$2:$U$111,,MATCH(J46,武将标签设计!$G$1:$U$1,0)),G46,武将标签设计!$D$2:$D$111,100),"")</f>
        <v/>
      </c>
      <c r="AC46" s="16" t="str">
        <f>IFERROR(COUNTIFS(武将标签设计!$C$2:$C$111,1,INDEX(武将标签设计!$G$2:$U$111,,MATCH(J46,武将标签设计!$G$1:$U$1,0)),G46,武将标签设计!$D$2:$D$111,110),"")</f>
        <v/>
      </c>
      <c r="AD46" s="16" t="str">
        <f>IFERROR(COUNTIFS(武将标签设计!$C$2:$C$111,1,INDEX(武将标签设计!$G$2:$U$111,,MATCH(J46,武将标签设计!$G$1:$U$1,0)),G46,武将标签设计!$D$2:$D$111,120),"")</f>
        <v/>
      </c>
      <c r="AE46" s="16" t="str">
        <f>IFERROR(COUNTIFS(武将标签设计!$C$2:$C$111,1,INDEX(武将标签设计!$G$2:$U$111,,MATCH(J46,武将标签设计!$G$1:$U$1,0)),G46,武将标签设计!$D$2:$D$111,130),"")</f>
        <v/>
      </c>
      <c r="AF46" s="16">
        <f t="shared" si="45"/>
        <v>0</v>
      </c>
      <c r="AG46" s="16">
        <f t="shared" si="10"/>
        <v>0</v>
      </c>
      <c r="AH46" s="16">
        <f t="shared" si="11"/>
        <v>0</v>
      </c>
      <c r="AI46" s="16">
        <f t="shared" si="46"/>
        <v>0</v>
      </c>
      <c r="AJ46" s="16">
        <f t="shared" si="1"/>
        <v>0</v>
      </c>
      <c r="AK46" s="16">
        <f t="shared" si="2"/>
        <v>0</v>
      </c>
      <c r="AM46" s="8">
        <v>44</v>
      </c>
      <c r="AN46" s="8">
        <f t="shared" si="12"/>
        <v>0</v>
      </c>
      <c r="AO46" s="8">
        <f t="shared" si="13"/>
        <v>0</v>
      </c>
      <c r="AP46" s="8">
        <f t="shared" si="14"/>
        <v>0</v>
      </c>
      <c r="AQ46" s="8">
        <f t="shared" si="15"/>
        <v>0</v>
      </c>
      <c r="AR46" s="8">
        <f t="shared" si="16"/>
        <v>0</v>
      </c>
      <c r="AS46" s="8">
        <f t="shared" si="17"/>
        <v>0</v>
      </c>
      <c r="AT46" s="8">
        <v>800</v>
      </c>
      <c r="AU46" s="8">
        <f t="shared" si="18"/>
        <v>12</v>
      </c>
      <c r="AV46" s="8">
        <f t="shared" si="19"/>
        <v>11</v>
      </c>
      <c r="AW46" s="8">
        <f t="shared" si="20"/>
        <v>8</v>
      </c>
      <c r="AX46" s="8">
        <f t="shared" si="21"/>
        <v>5</v>
      </c>
      <c r="AY46" s="8">
        <f t="shared" si="22"/>
        <v>3</v>
      </c>
      <c r="AZ46" s="8">
        <f t="shared" si="23"/>
        <v>2</v>
      </c>
      <c r="BA46" s="8">
        <f t="shared" si="24"/>
        <v>41</v>
      </c>
      <c r="BB46" s="9">
        <f t="shared" si="25"/>
        <v>5.1249999999999997E-2</v>
      </c>
      <c r="BE46" s="11">
        <v>144</v>
      </c>
      <c r="BF46" s="11"/>
      <c r="BG46" s="11"/>
      <c r="BH46" s="11"/>
      <c r="BI46" s="15" t="str">
        <f>IFERROR(COUNTIFS(INDEX(兵法标签设计!$F$2:$T$125,,MATCH(BG46,兵法标签设计!$F$1:$T$1,0)),BE46),"")</f>
        <v/>
      </c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7">
        <f t="shared" si="26"/>
        <v>0</v>
      </c>
      <c r="BW46" s="16" t="str">
        <f>IFERROR(COUNTIFS(INDEX(兵法标签设计!$F$2:$T$125,,MATCH(BG46,兵法标签设计!$F$1:$T$1,0)),BE46,兵法标签设计!$C$2:$C$125,1),"")</f>
        <v/>
      </c>
      <c r="BX46" s="16" t="str">
        <f>IFERROR(COUNTIFS(INDEX(兵法标签设计!$F$2:$T$125,,MATCH(BG46,兵法标签设计!$F$1:$T$1,0)),BE46,兵法标签设计!$C$2:$C$125,2),"")</f>
        <v/>
      </c>
      <c r="BY46" s="16" t="str">
        <f>IFERROR(COUNTIFS(INDEX(兵法标签设计!$F$2:$T$125,,MATCH(BG46,兵法标签设计!$F$1:$T$1,0)),BE46,兵法标签设计!$C$2:$C$125,3),"")</f>
        <v/>
      </c>
      <c r="BZ46" s="16" t="str">
        <f>IFERROR(COUNTIFS(INDEX(兵法标签设计!$F$2:$T$125,,MATCH(BG46,兵法标签设计!$F$1:$T$1,0)),BE46,兵法标签设计!$C$2:$C$125,4),"")</f>
        <v/>
      </c>
      <c r="CA46" s="15">
        <f t="shared" si="27"/>
        <v>0</v>
      </c>
      <c r="CB46" s="15">
        <f t="shared" si="28"/>
        <v>0</v>
      </c>
      <c r="CC46" s="15">
        <f t="shared" si="29"/>
        <v>0</v>
      </c>
      <c r="CD46" s="15">
        <f t="shared" si="30"/>
        <v>0</v>
      </c>
      <c r="CE46" s="15">
        <f t="shared" si="5"/>
        <v>0</v>
      </c>
      <c r="CF46" s="15">
        <f t="shared" si="6"/>
        <v>0</v>
      </c>
      <c r="CI46" s="8">
        <v>44</v>
      </c>
      <c r="CJ46" s="8">
        <f t="shared" si="31"/>
        <v>0</v>
      </c>
      <c r="CK46" s="8">
        <f t="shared" si="32"/>
        <v>0</v>
      </c>
      <c r="CL46" s="8">
        <f t="shared" si="33"/>
        <v>0</v>
      </c>
      <c r="CM46" s="8">
        <f t="shared" si="34"/>
        <v>0</v>
      </c>
      <c r="CN46" s="8">
        <f t="shared" si="35"/>
        <v>0</v>
      </c>
      <c r="CO46" s="8">
        <f t="shared" si="36"/>
        <v>0</v>
      </c>
      <c r="CP46" s="8">
        <v>800</v>
      </c>
      <c r="CQ46" s="8">
        <f t="shared" si="37"/>
        <v>5</v>
      </c>
      <c r="CR46" s="8">
        <f t="shared" si="38"/>
        <v>5</v>
      </c>
      <c r="CS46" s="8">
        <f t="shared" si="39"/>
        <v>5</v>
      </c>
      <c r="CT46" s="8">
        <f t="shared" si="40"/>
        <v>3</v>
      </c>
      <c r="CU46" s="8">
        <f t="shared" si="41"/>
        <v>3</v>
      </c>
      <c r="CV46" s="8">
        <f t="shared" si="42"/>
        <v>0</v>
      </c>
      <c r="CW46" s="8">
        <f t="shared" si="43"/>
        <v>21</v>
      </c>
      <c r="CX46" s="9">
        <f t="shared" si="44"/>
        <v>2.6249999999999999E-2</v>
      </c>
    </row>
    <row r="47" spans="7:102" x14ac:dyDescent="0.2">
      <c r="G47" s="11">
        <v>45</v>
      </c>
      <c r="H47" s="11"/>
      <c r="I47" s="11"/>
      <c r="J47" s="11"/>
      <c r="K47" s="11"/>
      <c r="L47" s="11"/>
      <c r="M47" s="15">
        <f>IFERROR(COUNTIF(武将标签设计!$G$2:$U$71,G47),"")</f>
        <v>0</v>
      </c>
      <c r="N47" s="16" t="str">
        <f>IFERROR(COUNTIFS(武将标签设计!$C$2:$C$111,1,INDEX(武将标签设计!$G$2:$U$111,,MATCH(J47,武将标签设计!$G$1:$U$1,0)),G47),"")</f>
        <v/>
      </c>
      <c r="O47" s="11"/>
      <c r="P47" s="11"/>
      <c r="Q47" s="11"/>
      <c r="R47" s="11"/>
      <c r="S47" s="11"/>
      <c r="T47" s="11"/>
      <c r="U47" s="16">
        <v>1</v>
      </c>
      <c r="V47" s="16">
        <v>2</v>
      </c>
      <c r="W47" s="16">
        <v>3</v>
      </c>
      <c r="X47" s="16">
        <v>4</v>
      </c>
      <c r="Y47" s="16">
        <v>5</v>
      </c>
      <c r="Z47" s="16">
        <v>6</v>
      </c>
      <c r="AA47" s="17">
        <f t="shared" si="9"/>
        <v>0</v>
      </c>
      <c r="AB47" s="16" t="str">
        <f>IFERROR(COUNTIFS(武将标签设计!$C$2:$C$111,1,INDEX(武将标签设计!$G$2:$U$111,,MATCH(J47,武将标签设计!$G$1:$U$1,0)),G47,武将标签设计!$D$2:$D$111,100),"")</f>
        <v/>
      </c>
      <c r="AC47" s="16" t="str">
        <f>IFERROR(COUNTIFS(武将标签设计!$C$2:$C$111,1,INDEX(武将标签设计!$G$2:$U$111,,MATCH(J47,武将标签设计!$G$1:$U$1,0)),G47,武将标签设计!$D$2:$D$111,110),"")</f>
        <v/>
      </c>
      <c r="AD47" s="16" t="str">
        <f>IFERROR(COUNTIFS(武将标签设计!$C$2:$C$111,1,INDEX(武将标签设计!$G$2:$U$111,,MATCH(J47,武将标签设计!$G$1:$U$1,0)),G47,武将标签设计!$D$2:$D$111,120),"")</f>
        <v/>
      </c>
      <c r="AE47" s="16" t="str">
        <f>IFERROR(COUNTIFS(武将标签设计!$C$2:$C$111,1,INDEX(武将标签设计!$G$2:$U$111,,MATCH(J47,武将标签设计!$G$1:$U$1,0)),G47,武将标签设计!$D$2:$D$111,130),"")</f>
        <v/>
      </c>
      <c r="AF47" s="16">
        <f t="shared" si="45"/>
        <v>0</v>
      </c>
      <c r="AG47" s="16">
        <f t="shared" si="10"/>
        <v>0</v>
      </c>
      <c r="AH47" s="16">
        <f t="shared" si="11"/>
        <v>0</v>
      </c>
      <c r="AI47" s="16">
        <f t="shared" si="46"/>
        <v>0</v>
      </c>
      <c r="AJ47" s="16">
        <f t="shared" si="1"/>
        <v>0</v>
      </c>
      <c r="AK47" s="16">
        <f t="shared" si="2"/>
        <v>0</v>
      </c>
      <c r="AM47" s="8">
        <v>45</v>
      </c>
      <c r="AN47" s="8">
        <f t="shared" si="12"/>
        <v>0</v>
      </c>
      <c r="AO47" s="8">
        <f t="shared" si="13"/>
        <v>0</v>
      </c>
      <c r="AP47" s="8">
        <f t="shared" si="14"/>
        <v>0</v>
      </c>
      <c r="AQ47" s="8">
        <f t="shared" si="15"/>
        <v>0</v>
      </c>
      <c r="AR47" s="8">
        <f t="shared" si="16"/>
        <v>0</v>
      </c>
      <c r="AS47" s="8">
        <f t="shared" si="17"/>
        <v>0</v>
      </c>
      <c r="AT47" s="8">
        <v>900</v>
      </c>
      <c r="AU47" s="8">
        <f t="shared" si="18"/>
        <v>12</v>
      </c>
      <c r="AV47" s="8">
        <f t="shared" si="19"/>
        <v>11</v>
      </c>
      <c r="AW47" s="8">
        <f t="shared" si="20"/>
        <v>11</v>
      </c>
      <c r="AX47" s="8">
        <f t="shared" si="21"/>
        <v>6</v>
      </c>
      <c r="AY47" s="8">
        <f t="shared" si="22"/>
        <v>4</v>
      </c>
      <c r="AZ47" s="8">
        <f t="shared" si="23"/>
        <v>2</v>
      </c>
      <c r="BA47" s="8">
        <f t="shared" si="24"/>
        <v>46</v>
      </c>
      <c r="BB47" s="9">
        <f t="shared" si="25"/>
        <v>5.1111111111111114E-2</v>
      </c>
      <c r="BE47" s="11">
        <v>145</v>
      </c>
      <c r="BF47" s="11"/>
      <c r="BG47" s="11"/>
      <c r="BH47" s="11"/>
      <c r="BI47" s="15" t="str">
        <f>IFERROR(COUNTIFS(INDEX(兵法标签设计!$F$2:$T$125,,MATCH(BG47,兵法标签设计!$F$1:$T$1,0)),BE47),"")</f>
        <v/>
      </c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7">
        <f t="shared" si="26"/>
        <v>0</v>
      </c>
      <c r="BW47" s="16" t="str">
        <f>IFERROR(COUNTIFS(INDEX(兵法标签设计!$F$2:$T$125,,MATCH(BG47,兵法标签设计!$F$1:$T$1,0)),BE47,兵法标签设计!$C$2:$C$125,1),"")</f>
        <v/>
      </c>
      <c r="BX47" s="16" t="str">
        <f>IFERROR(COUNTIFS(INDEX(兵法标签设计!$F$2:$T$125,,MATCH(BG47,兵法标签设计!$F$1:$T$1,0)),BE47,兵法标签设计!$C$2:$C$125,2),"")</f>
        <v/>
      </c>
      <c r="BY47" s="16" t="str">
        <f>IFERROR(COUNTIFS(INDEX(兵法标签设计!$F$2:$T$125,,MATCH(BG47,兵法标签设计!$F$1:$T$1,0)),BE47,兵法标签设计!$C$2:$C$125,3),"")</f>
        <v/>
      </c>
      <c r="BZ47" s="16" t="str">
        <f>IFERROR(COUNTIFS(INDEX(兵法标签设计!$F$2:$T$125,,MATCH(BG47,兵法标签设计!$F$1:$T$1,0)),BE47,兵法标签设计!$C$2:$C$125,4),"")</f>
        <v/>
      </c>
      <c r="CA47" s="15">
        <f t="shared" si="27"/>
        <v>0</v>
      </c>
      <c r="CB47" s="15">
        <f t="shared" si="28"/>
        <v>0</v>
      </c>
      <c r="CC47" s="15">
        <f t="shared" si="29"/>
        <v>0</v>
      </c>
      <c r="CD47" s="15">
        <f t="shared" si="30"/>
        <v>0</v>
      </c>
      <c r="CE47" s="15">
        <f t="shared" si="5"/>
        <v>0</v>
      </c>
      <c r="CF47" s="15">
        <f t="shared" si="6"/>
        <v>0</v>
      </c>
      <c r="CI47" s="8">
        <v>45</v>
      </c>
      <c r="CJ47" s="8">
        <f t="shared" si="31"/>
        <v>0</v>
      </c>
      <c r="CK47" s="8">
        <f t="shared" si="32"/>
        <v>0</v>
      </c>
      <c r="CL47" s="8">
        <f t="shared" si="33"/>
        <v>0</v>
      </c>
      <c r="CM47" s="8">
        <f t="shared" si="34"/>
        <v>0</v>
      </c>
      <c r="CN47" s="8">
        <f t="shared" si="35"/>
        <v>0</v>
      </c>
      <c r="CO47" s="8">
        <f t="shared" si="36"/>
        <v>0</v>
      </c>
      <c r="CP47" s="8">
        <v>900</v>
      </c>
      <c r="CQ47" s="8">
        <f t="shared" si="37"/>
        <v>5</v>
      </c>
      <c r="CR47" s="8">
        <f t="shared" si="38"/>
        <v>5</v>
      </c>
      <c r="CS47" s="8">
        <f t="shared" si="39"/>
        <v>5</v>
      </c>
      <c r="CT47" s="8">
        <f t="shared" si="40"/>
        <v>4</v>
      </c>
      <c r="CU47" s="8">
        <f t="shared" si="41"/>
        <v>3</v>
      </c>
      <c r="CV47" s="8">
        <f t="shared" si="42"/>
        <v>0</v>
      </c>
      <c r="CW47" s="8">
        <f t="shared" si="43"/>
        <v>22</v>
      </c>
      <c r="CX47" s="9">
        <f t="shared" si="44"/>
        <v>2.4444444444444446E-2</v>
      </c>
    </row>
    <row r="48" spans="7:102" x14ac:dyDescent="0.2">
      <c r="G48" s="11">
        <v>46</v>
      </c>
      <c r="H48" s="11"/>
      <c r="I48" s="11"/>
      <c r="J48" s="11"/>
      <c r="K48" s="11"/>
      <c r="L48" s="11"/>
      <c r="M48" s="15">
        <f>IFERROR(COUNTIF(武将标签设计!$G$2:$U$71,G48),"")</f>
        <v>0</v>
      </c>
      <c r="N48" s="16" t="str">
        <f>IFERROR(COUNTIFS(武将标签设计!$C$2:$C$111,1,INDEX(武将标签设计!$G$2:$U$111,,MATCH(J48,武将标签设计!$G$1:$U$1,0)),G48),"")</f>
        <v/>
      </c>
      <c r="O48" s="11"/>
      <c r="P48" s="11"/>
      <c r="Q48" s="11"/>
      <c r="R48" s="11"/>
      <c r="S48" s="11"/>
      <c r="T48" s="11"/>
      <c r="U48" s="16">
        <v>1</v>
      </c>
      <c r="V48" s="16">
        <v>2</v>
      </c>
      <c r="W48" s="16">
        <v>3</v>
      </c>
      <c r="X48" s="16">
        <v>4</v>
      </c>
      <c r="Y48" s="16">
        <v>5</v>
      </c>
      <c r="Z48" s="16">
        <v>6</v>
      </c>
      <c r="AA48" s="17">
        <f t="shared" si="9"/>
        <v>0</v>
      </c>
      <c r="AB48" s="16" t="str">
        <f>IFERROR(COUNTIFS(武将标签设计!$C$2:$C$111,1,INDEX(武将标签设计!$G$2:$U$111,,MATCH(J48,武将标签设计!$G$1:$U$1,0)),G48,武将标签设计!$D$2:$D$111,100),"")</f>
        <v/>
      </c>
      <c r="AC48" s="16" t="str">
        <f>IFERROR(COUNTIFS(武将标签设计!$C$2:$C$111,1,INDEX(武将标签设计!$G$2:$U$111,,MATCH(J48,武将标签设计!$G$1:$U$1,0)),G48,武将标签设计!$D$2:$D$111,110),"")</f>
        <v/>
      </c>
      <c r="AD48" s="16" t="str">
        <f>IFERROR(COUNTIFS(武将标签设计!$C$2:$C$111,1,INDEX(武将标签设计!$G$2:$U$111,,MATCH(J48,武将标签设计!$G$1:$U$1,0)),G48,武将标签设计!$D$2:$D$111,120),"")</f>
        <v/>
      </c>
      <c r="AE48" s="16" t="str">
        <f>IFERROR(COUNTIFS(武将标签设计!$C$2:$C$111,1,INDEX(武将标签设计!$G$2:$U$111,,MATCH(J48,武将标签设计!$G$1:$U$1,0)),G48,武将标签设计!$D$2:$D$111,130),"")</f>
        <v/>
      </c>
      <c r="AF48" s="16">
        <f t="shared" si="45"/>
        <v>0</v>
      </c>
      <c r="AG48" s="16">
        <f t="shared" si="10"/>
        <v>0</v>
      </c>
      <c r="AH48" s="16">
        <f t="shared" si="11"/>
        <v>0</v>
      </c>
      <c r="AI48" s="16">
        <f t="shared" si="46"/>
        <v>0</v>
      </c>
      <c r="AJ48" s="16">
        <f t="shared" si="1"/>
        <v>0</v>
      </c>
      <c r="AK48" s="16">
        <f t="shared" si="2"/>
        <v>0</v>
      </c>
      <c r="AM48" s="8">
        <v>46</v>
      </c>
      <c r="AN48" s="8">
        <f t="shared" si="12"/>
        <v>0</v>
      </c>
      <c r="AO48" s="8">
        <f t="shared" si="13"/>
        <v>0</v>
      </c>
      <c r="AP48" s="8">
        <f t="shared" si="14"/>
        <v>0</v>
      </c>
      <c r="AQ48" s="8">
        <f t="shared" si="15"/>
        <v>0</v>
      </c>
      <c r="AR48" s="8">
        <f t="shared" si="16"/>
        <v>0</v>
      </c>
      <c r="AS48" s="8">
        <f t="shared" si="17"/>
        <v>0</v>
      </c>
      <c r="AT48" s="8">
        <v>1000</v>
      </c>
      <c r="AU48" s="8">
        <f t="shared" si="18"/>
        <v>12</v>
      </c>
      <c r="AV48" s="8">
        <f t="shared" si="19"/>
        <v>11</v>
      </c>
      <c r="AW48" s="8">
        <f t="shared" si="20"/>
        <v>11</v>
      </c>
      <c r="AX48" s="8">
        <f t="shared" si="21"/>
        <v>6</v>
      </c>
      <c r="AY48" s="8">
        <f t="shared" si="22"/>
        <v>4</v>
      </c>
      <c r="AZ48" s="8">
        <f t="shared" si="23"/>
        <v>3</v>
      </c>
      <c r="BA48" s="8">
        <f t="shared" si="24"/>
        <v>47</v>
      </c>
      <c r="BB48" s="9">
        <f t="shared" si="25"/>
        <v>4.7E-2</v>
      </c>
      <c r="BE48" s="11">
        <v>146</v>
      </c>
      <c r="BF48" s="11"/>
      <c r="BG48" s="11"/>
      <c r="BH48" s="11"/>
      <c r="BI48" s="15" t="str">
        <f>IFERROR(COUNTIFS(INDEX(兵法标签设计!$F$2:$T$125,,MATCH(BG48,兵法标签设计!$F$1:$T$1,0)),BE48),"")</f>
        <v/>
      </c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7">
        <f t="shared" si="26"/>
        <v>0</v>
      </c>
      <c r="BW48" s="16" t="str">
        <f>IFERROR(COUNTIFS(INDEX(兵法标签设计!$F$2:$T$125,,MATCH(BG48,兵法标签设计!$F$1:$T$1,0)),BE48,兵法标签设计!$C$2:$C$125,1),"")</f>
        <v/>
      </c>
      <c r="BX48" s="16" t="str">
        <f>IFERROR(COUNTIFS(INDEX(兵法标签设计!$F$2:$T$125,,MATCH(BG48,兵法标签设计!$F$1:$T$1,0)),BE48,兵法标签设计!$C$2:$C$125,2),"")</f>
        <v/>
      </c>
      <c r="BY48" s="16" t="str">
        <f>IFERROR(COUNTIFS(INDEX(兵法标签设计!$F$2:$T$125,,MATCH(BG48,兵法标签设计!$F$1:$T$1,0)),BE48,兵法标签设计!$C$2:$C$125,3),"")</f>
        <v/>
      </c>
      <c r="BZ48" s="16" t="str">
        <f>IFERROR(COUNTIFS(INDEX(兵法标签设计!$F$2:$T$125,,MATCH(BG48,兵法标签设计!$F$1:$T$1,0)),BE48,兵法标签设计!$C$2:$C$125,4),"")</f>
        <v/>
      </c>
      <c r="CA48" s="15">
        <f t="shared" si="27"/>
        <v>0</v>
      </c>
      <c r="CB48" s="15">
        <f t="shared" si="28"/>
        <v>0</v>
      </c>
      <c r="CC48" s="15">
        <f t="shared" si="29"/>
        <v>0</v>
      </c>
      <c r="CD48" s="15">
        <f t="shared" si="30"/>
        <v>0</v>
      </c>
      <c r="CE48" s="15">
        <f t="shared" si="5"/>
        <v>0</v>
      </c>
      <c r="CF48" s="15">
        <f t="shared" si="6"/>
        <v>0</v>
      </c>
      <c r="CI48" s="8">
        <v>46</v>
      </c>
      <c r="CJ48" s="8">
        <f t="shared" si="31"/>
        <v>0</v>
      </c>
      <c r="CK48" s="8">
        <f t="shared" si="32"/>
        <v>0</v>
      </c>
      <c r="CL48" s="8">
        <f t="shared" si="33"/>
        <v>0</v>
      </c>
      <c r="CM48" s="8">
        <f t="shared" si="34"/>
        <v>0</v>
      </c>
      <c r="CN48" s="8">
        <f t="shared" si="35"/>
        <v>0</v>
      </c>
      <c r="CO48" s="8">
        <f t="shared" si="36"/>
        <v>0</v>
      </c>
      <c r="CP48" s="8">
        <v>1000</v>
      </c>
      <c r="CQ48" s="8">
        <f t="shared" si="37"/>
        <v>5</v>
      </c>
      <c r="CR48" s="8">
        <f t="shared" si="38"/>
        <v>5</v>
      </c>
      <c r="CS48" s="8">
        <f t="shared" si="39"/>
        <v>5</v>
      </c>
      <c r="CT48" s="8">
        <f t="shared" si="40"/>
        <v>4</v>
      </c>
      <c r="CU48" s="8">
        <f t="shared" si="41"/>
        <v>3</v>
      </c>
      <c r="CV48" s="8">
        <f t="shared" si="42"/>
        <v>0</v>
      </c>
      <c r="CW48" s="8">
        <f t="shared" si="43"/>
        <v>22</v>
      </c>
      <c r="CX48" s="9">
        <f t="shared" si="44"/>
        <v>2.1999999999999999E-2</v>
      </c>
    </row>
    <row r="49" spans="7:102" x14ac:dyDescent="0.2">
      <c r="G49" s="11">
        <v>47</v>
      </c>
      <c r="H49" s="11"/>
      <c r="I49" s="11"/>
      <c r="J49" s="11"/>
      <c r="K49" s="11"/>
      <c r="L49" s="11"/>
      <c r="M49" s="15">
        <f>IFERROR(COUNTIF(武将标签设计!$G$2:$U$71,G49),"")</f>
        <v>0</v>
      </c>
      <c r="N49" s="16" t="str">
        <f>IFERROR(COUNTIFS(武将标签设计!$C$2:$C$111,1,INDEX(武将标签设计!$G$2:$U$111,,MATCH(J49,武将标签设计!$G$1:$U$1,0)),G49),"")</f>
        <v/>
      </c>
      <c r="O49" s="11"/>
      <c r="P49" s="11"/>
      <c r="Q49" s="11"/>
      <c r="R49" s="11"/>
      <c r="S49" s="11"/>
      <c r="T49" s="11"/>
      <c r="U49" s="16">
        <v>1</v>
      </c>
      <c r="V49" s="16">
        <v>2</v>
      </c>
      <c r="W49" s="16">
        <v>3</v>
      </c>
      <c r="X49" s="16">
        <v>4</v>
      </c>
      <c r="Y49" s="16">
        <v>5</v>
      </c>
      <c r="Z49" s="16">
        <v>6</v>
      </c>
      <c r="AA49" s="17">
        <f t="shared" si="9"/>
        <v>0</v>
      </c>
      <c r="AB49" s="16" t="str">
        <f>IFERROR(COUNTIFS(武将标签设计!$C$2:$C$111,1,INDEX(武将标签设计!$G$2:$U$111,,MATCH(J49,武将标签设计!$G$1:$U$1,0)),G49,武将标签设计!$D$2:$D$111,100),"")</f>
        <v/>
      </c>
      <c r="AC49" s="16" t="str">
        <f>IFERROR(COUNTIFS(武将标签设计!$C$2:$C$111,1,INDEX(武将标签设计!$G$2:$U$111,,MATCH(J49,武将标签设计!$G$1:$U$1,0)),G49,武将标签设计!$D$2:$D$111,110),"")</f>
        <v/>
      </c>
      <c r="AD49" s="16" t="str">
        <f>IFERROR(COUNTIFS(武将标签设计!$C$2:$C$111,1,INDEX(武将标签设计!$G$2:$U$111,,MATCH(J49,武将标签设计!$G$1:$U$1,0)),G49,武将标签设计!$D$2:$D$111,120),"")</f>
        <v/>
      </c>
      <c r="AE49" s="16" t="str">
        <f>IFERROR(COUNTIFS(武将标签设计!$C$2:$C$111,1,INDEX(武将标签设计!$G$2:$U$111,,MATCH(J49,武将标签设计!$G$1:$U$1,0)),G49,武将标签设计!$D$2:$D$111,130),"")</f>
        <v/>
      </c>
      <c r="AF49" s="16">
        <f t="shared" si="45"/>
        <v>0</v>
      </c>
      <c r="AG49" s="16">
        <f t="shared" si="10"/>
        <v>0</v>
      </c>
      <c r="AH49" s="16">
        <f t="shared" si="11"/>
        <v>0</v>
      </c>
      <c r="AI49" s="16">
        <f t="shared" si="46"/>
        <v>0</v>
      </c>
      <c r="AJ49" s="16">
        <f t="shared" si="1"/>
        <v>0</v>
      </c>
      <c r="AK49" s="16">
        <f t="shared" si="2"/>
        <v>0</v>
      </c>
      <c r="AM49" s="8">
        <v>47</v>
      </c>
      <c r="AN49" s="8">
        <f t="shared" si="12"/>
        <v>0</v>
      </c>
      <c r="AO49" s="8">
        <f t="shared" si="13"/>
        <v>0</v>
      </c>
      <c r="AP49" s="8">
        <f t="shared" si="14"/>
        <v>0</v>
      </c>
      <c r="AQ49" s="8">
        <f t="shared" si="15"/>
        <v>0</v>
      </c>
      <c r="AR49" s="8">
        <f t="shared" si="16"/>
        <v>0</v>
      </c>
      <c r="AS49" s="8">
        <f t="shared" si="17"/>
        <v>0</v>
      </c>
      <c r="AT49" s="8">
        <v>1200</v>
      </c>
      <c r="AU49" s="8">
        <f t="shared" si="18"/>
        <v>12</v>
      </c>
      <c r="AV49" s="8">
        <f t="shared" si="19"/>
        <v>12</v>
      </c>
      <c r="AW49" s="8">
        <f t="shared" si="20"/>
        <v>11</v>
      </c>
      <c r="AX49" s="8">
        <f t="shared" si="21"/>
        <v>7</v>
      </c>
      <c r="AY49" s="8">
        <f t="shared" si="22"/>
        <v>5</v>
      </c>
      <c r="AZ49" s="8">
        <f t="shared" si="23"/>
        <v>4</v>
      </c>
      <c r="BA49" s="8">
        <f t="shared" si="24"/>
        <v>51</v>
      </c>
      <c r="BB49" s="9">
        <f t="shared" si="25"/>
        <v>4.2500000000000003E-2</v>
      </c>
      <c r="BE49" s="11">
        <v>147</v>
      </c>
      <c r="BF49" s="11"/>
      <c r="BG49" s="11"/>
      <c r="BH49" s="11"/>
      <c r="BI49" s="15" t="str">
        <f>IFERROR(COUNTIFS(INDEX(兵法标签设计!$F$2:$T$125,,MATCH(BG49,兵法标签设计!$F$1:$T$1,0)),BE49),"")</f>
        <v/>
      </c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7">
        <f t="shared" si="26"/>
        <v>0</v>
      </c>
      <c r="BW49" s="16" t="str">
        <f>IFERROR(COUNTIFS(INDEX(兵法标签设计!$F$2:$T$125,,MATCH(BG49,兵法标签设计!$F$1:$T$1,0)),BE49,兵法标签设计!$C$2:$C$125,1),"")</f>
        <v/>
      </c>
      <c r="BX49" s="16" t="str">
        <f>IFERROR(COUNTIFS(INDEX(兵法标签设计!$F$2:$T$125,,MATCH(BG49,兵法标签设计!$F$1:$T$1,0)),BE49,兵法标签设计!$C$2:$C$125,2),"")</f>
        <v/>
      </c>
      <c r="BY49" s="16" t="str">
        <f>IFERROR(COUNTIFS(INDEX(兵法标签设计!$F$2:$T$125,,MATCH(BG49,兵法标签设计!$F$1:$T$1,0)),BE49,兵法标签设计!$C$2:$C$125,3),"")</f>
        <v/>
      </c>
      <c r="BZ49" s="16" t="str">
        <f>IFERROR(COUNTIFS(INDEX(兵法标签设计!$F$2:$T$125,,MATCH(BG49,兵法标签设计!$F$1:$T$1,0)),BE49,兵法标签设计!$C$2:$C$125,4),"")</f>
        <v/>
      </c>
      <c r="CA49" s="15">
        <f t="shared" si="27"/>
        <v>0</v>
      </c>
      <c r="CB49" s="15">
        <f t="shared" si="28"/>
        <v>0</v>
      </c>
      <c r="CC49" s="15">
        <f t="shared" si="29"/>
        <v>0</v>
      </c>
      <c r="CD49" s="15">
        <f t="shared" si="30"/>
        <v>0</v>
      </c>
      <c r="CE49" s="15">
        <f t="shared" si="5"/>
        <v>0</v>
      </c>
      <c r="CF49" s="15">
        <f t="shared" si="6"/>
        <v>0</v>
      </c>
      <c r="CI49" s="8">
        <v>47</v>
      </c>
      <c r="CJ49" s="8">
        <f t="shared" si="31"/>
        <v>0</v>
      </c>
      <c r="CK49" s="8">
        <f t="shared" si="32"/>
        <v>0</v>
      </c>
      <c r="CL49" s="8">
        <f t="shared" si="33"/>
        <v>0</v>
      </c>
      <c r="CM49" s="8">
        <f t="shared" si="34"/>
        <v>0</v>
      </c>
      <c r="CN49" s="8">
        <f t="shared" si="35"/>
        <v>0</v>
      </c>
      <c r="CO49" s="8">
        <f t="shared" si="36"/>
        <v>0</v>
      </c>
      <c r="CP49" s="8">
        <v>1200</v>
      </c>
      <c r="CQ49" s="8">
        <f t="shared" si="37"/>
        <v>5</v>
      </c>
      <c r="CR49" s="8">
        <f t="shared" si="38"/>
        <v>5</v>
      </c>
      <c r="CS49" s="8">
        <f t="shared" si="39"/>
        <v>5</v>
      </c>
      <c r="CT49" s="8">
        <f t="shared" si="40"/>
        <v>4</v>
      </c>
      <c r="CU49" s="8">
        <f t="shared" si="41"/>
        <v>3</v>
      </c>
      <c r="CV49" s="8">
        <f t="shared" si="42"/>
        <v>0</v>
      </c>
      <c r="CW49" s="8">
        <f t="shared" si="43"/>
        <v>22</v>
      </c>
      <c r="CX49" s="9">
        <f t="shared" si="44"/>
        <v>1.8333333333333333E-2</v>
      </c>
    </row>
    <row r="50" spans="7:102" x14ac:dyDescent="0.2">
      <c r="G50" s="11">
        <v>48</v>
      </c>
      <c r="H50" s="11"/>
      <c r="I50" s="11"/>
      <c r="J50" s="11"/>
      <c r="K50" s="11"/>
      <c r="L50" s="11"/>
      <c r="M50" s="15">
        <f>IFERROR(COUNTIF(武将标签设计!$G$2:$U$71,G50),"")</f>
        <v>0</v>
      </c>
      <c r="N50" s="16" t="str">
        <f>IFERROR(COUNTIFS(武将标签设计!$C$2:$C$111,1,INDEX(武将标签设计!$G$2:$U$111,,MATCH(J50,武将标签设计!$G$1:$U$1,0)),G50),"")</f>
        <v/>
      </c>
      <c r="O50" s="11"/>
      <c r="P50" s="11"/>
      <c r="Q50" s="11"/>
      <c r="R50" s="11"/>
      <c r="S50" s="11"/>
      <c r="T50" s="11"/>
      <c r="U50" s="16">
        <v>1</v>
      </c>
      <c r="V50" s="16">
        <v>2</v>
      </c>
      <c r="W50" s="16">
        <v>3</v>
      </c>
      <c r="X50" s="16">
        <v>4</v>
      </c>
      <c r="Y50" s="16">
        <v>5</v>
      </c>
      <c r="Z50" s="16">
        <v>6</v>
      </c>
      <c r="AA50" s="17">
        <f t="shared" si="9"/>
        <v>0</v>
      </c>
      <c r="AB50" s="16" t="str">
        <f>IFERROR(COUNTIFS(武将标签设计!$C$2:$C$111,1,INDEX(武将标签设计!$G$2:$U$111,,MATCH(J50,武将标签设计!$G$1:$U$1,0)),G50,武将标签设计!$D$2:$D$111,100),"")</f>
        <v/>
      </c>
      <c r="AC50" s="16" t="str">
        <f>IFERROR(COUNTIFS(武将标签设计!$C$2:$C$111,1,INDEX(武将标签设计!$G$2:$U$111,,MATCH(J50,武将标签设计!$G$1:$U$1,0)),G50,武将标签设计!$D$2:$D$111,110),"")</f>
        <v/>
      </c>
      <c r="AD50" s="16" t="str">
        <f>IFERROR(COUNTIFS(武将标签设计!$C$2:$C$111,1,INDEX(武将标签设计!$G$2:$U$111,,MATCH(J50,武将标签设计!$G$1:$U$1,0)),G50,武将标签设计!$D$2:$D$111,120),"")</f>
        <v/>
      </c>
      <c r="AE50" s="16" t="str">
        <f>IFERROR(COUNTIFS(武将标签设计!$C$2:$C$111,1,INDEX(武将标签设计!$G$2:$U$111,,MATCH(J50,武将标签设计!$G$1:$U$1,0)),G50,武将标签设计!$D$2:$D$111,130),"")</f>
        <v/>
      </c>
      <c r="AF50" s="16">
        <f t="shared" si="45"/>
        <v>0</v>
      </c>
      <c r="AG50" s="16">
        <f t="shared" si="10"/>
        <v>0</v>
      </c>
      <c r="AH50" s="16">
        <f t="shared" si="11"/>
        <v>0</v>
      </c>
      <c r="AI50" s="16">
        <f t="shared" si="46"/>
        <v>0</v>
      </c>
      <c r="AJ50" s="16">
        <f t="shared" si="1"/>
        <v>0</v>
      </c>
      <c r="AK50" s="16">
        <f t="shared" si="2"/>
        <v>0</v>
      </c>
      <c r="AM50" s="8">
        <v>48</v>
      </c>
      <c r="AN50" s="8">
        <f t="shared" si="12"/>
        <v>0</v>
      </c>
      <c r="AO50" s="8">
        <f t="shared" si="13"/>
        <v>0</v>
      </c>
      <c r="AP50" s="8">
        <f t="shared" si="14"/>
        <v>0</v>
      </c>
      <c r="AQ50" s="8">
        <f t="shared" si="15"/>
        <v>0</v>
      </c>
      <c r="AR50" s="8">
        <f t="shared" si="16"/>
        <v>0</v>
      </c>
      <c r="AS50" s="8">
        <f t="shared" si="17"/>
        <v>0</v>
      </c>
      <c r="AT50" s="8">
        <v>1400</v>
      </c>
      <c r="AU50" s="8">
        <f t="shared" si="18"/>
        <v>12</v>
      </c>
      <c r="AV50" s="8">
        <f t="shared" si="19"/>
        <v>12</v>
      </c>
      <c r="AW50" s="8">
        <f t="shared" si="20"/>
        <v>11</v>
      </c>
      <c r="AX50" s="8">
        <f t="shared" si="21"/>
        <v>10</v>
      </c>
      <c r="AY50" s="8">
        <f t="shared" si="22"/>
        <v>6</v>
      </c>
      <c r="AZ50" s="8">
        <f t="shared" si="23"/>
        <v>4</v>
      </c>
      <c r="BA50" s="8">
        <f t="shared" si="24"/>
        <v>55</v>
      </c>
      <c r="BB50" s="9">
        <f t="shared" si="25"/>
        <v>3.9285714285714285E-2</v>
      </c>
      <c r="BE50" s="11">
        <v>148</v>
      </c>
      <c r="BF50" s="11"/>
      <c r="BG50" s="11"/>
      <c r="BH50" s="11"/>
      <c r="BI50" s="15" t="str">
        <f>IFERROR(COUNTIFS(INDEX(兵法标签设计!$F$2:$T$125,,MATCH(BG50,兵法标签设计!$F$1:$T$1,0)),BE50),"")</f>
        <v/>
      </c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7">
        <f t="shared" si="26"/>
        <v>0</v>
      </c>
      <c r="BW50" s="16" t="str">
        <f>IFERROR(COUNTIFS(INDEX(兵法标签设计!$F$2:$T$125,,MATCH(BG50,兵法标签设计!$F$1:$T$1,0)),BE50,兵法标签设计!$C$2:$C$125,1),"")</f>
        <v/>
      </c>
      <c r="BX50" s="16" t="str">
        <f>IFERROR(COUNTIFS(INDEX(兵法标签设计!$F$2:$T$125,,MATCH(BG50,兵法标签设计!$F$1:$T$1,0)),BE50,兵法标签设计!$C$2:$C$125,2),"")</f>
        <v/>
      </c>
      <c r="BY50" s="16" t="str">
        <f>IFERROR(COUNTIFS(INDEX(兵法标签设计!$F$2:$T$125,,MATCH(BG50,兵法标签设计!$F$1:$T$1,0)),BE50,兵法标签设计!$C$2:$C$125,3),"")</f>
        <v/>
      </c>
      <c r="BZ50" s="16" t="str">
        <f>IFERROR(COUNTIFS(INDEX(兵法标签设计!$F$2:$T$125,,MATCH(BG50,兵法标签设计!$F$1:$T$1,0)),BE50,兵法标签设计!$C$2:$C$125,4),"")</f>
        <v/>
      </c>
      <c r="CA50" s="15">
        <f t="shared" si="27"/>
        <v>0</v>
      </c>
      <c r="CB50" s="15">
        <f t="shared" si="28"/>
        <v>0</v>
      </c>
      <c r="CC50" s="15">
        <f t="shared" si="29"/>
        <v>0</v>
      </c>
      <c r="CD50" s="15">
        <f t="shared" si="30"/>
        <v>0</v>
      </c>
      <c r="CE50" s="15">
        <f t="shared" si="5"/>
        <v>0</v>
      </c>
      <c r="CF50" s="15">
        <f t="shared" si="6"/>
        <v>0</v>
      </c>
      <c r="CI50" s="8">
        <v>48</v>
      </c>
      <c r="CJ50" s="8">
        <f t="shared" si="31"/>
        <v>0</v>
      </c>
      <c r="CK50" s="8">
        <f t="shared" si="32"/>
        <v>0</v>
      </c>
      <c r="CL50" s="8">
        <f t="shared" si="33"/>
        <v>0</v>
      </c>
      <c r="CM50" s="8">
        <f t="shared" si="34"/>
        <v>0</v>
      </c>
      <c r="CN50" s="8">
        <f t="shared" si="35"/>
        <v>0</v>
      </c>
      <c r="CO50" s="8">
        <f t="shared" si="36"/>
        <v>0</v>
      </c>
      <c r="CP50" s="8">
        <v>1400</v>
      </c>
      <c r="CQ50" s="8">
        <f t="shared" si="37"/>
        <v>5</v>
      </c>
      <c r="CR50" s="8">
        <f t="shared" si="38"/>
        <v>5</v>
      </c>
      <c r="CS50" s="8">
        <f t="shared" si="39"/>
        <v>5</v>
      </c>
      <c r="CT50" s="8">
        <f t="shared" si="40"/>
        <v>4</v>
      </c>
      <c r="CU50" s="8">
        <f t="shared" si="41"/>
        <v>3</v>
      </c>
      <c r="CV50" s="8">
        <f t="shared" si="42"/>
        <v>0</v>
      </c>
      <c r="CW50" s="8">
        <f t="shared" si="43"/>
        <v>22</v>
      </c>
      <c r="CX50" s="9">
        <f t="shared" si="44"/>
        <v>1.5714285714285715E-2</v>
      </c>
    </row>
    <row r="51" spans="7:102" x14ac:dyDescent="0.2">
      <c r="G51" s="11">
        <v>49</v>
      </c>
      <c r="H51" s="11"/>
      <c r="I51" s="11"/>
      <c r="J51" s="11"/>
      <c r="K51" s="11"/>
      <c r="L51" s="11"/>
      <c r="M51" s="15">
        <f>IFERROR(COUNTIF(武将标签设计!$G$2:$U$71,G51),"")</f>
        <v>0</v>
      </c>
      <c r="N51" s="16" t="str">
        <f>IFERROR(COUNTIFS(武将标签设计!$C$2:$C$111,1,INDEX(武将标签设计!$G$2:$U$111,,MATCH(J51,武将标签设计!$G$1:$U$1,0)),G51),"")</f>
        <v/>
      </c>
      <c r="O51" s="11"/>
      <c r="P51" s="11"/>
      <c r="Q51" s="11"/>
      <c r="R51" s="11"/>
      <c r="S51" s="11"/>
      <c r="T51" s="11"/>
      <c r="U51" s="16">
        <v>1</v>
      </c>
      <c r="V51" s="16">
        <v>2</v>
      </c>
      <c r="W51" s="16">
        <v>3</v>
      </c>
      <c r="X51" s="16">
        <v>4</v>
      </c>
      <c r="Y51" s="16">
        <v>5</v>
      </c>
      <c r="Z51" s="16">
        <v>6</v>
      </c>
      <c r="AA51" s="17">
        <f t="shared" si="9"/>
        <v>0</v>
      </c>
      <c r="AB51" s="16" t="str">
        <f>IFERROR(COUNTIFS(武将标签设计!$C$2:$C$111,1,INDEX(武将标签设计!$G$2:$U$111,,MATCH(J51,武将标签设计!$G$1:$U$1,0)),G51,武将标签设计!$D$2:$D$111,100),"")</f>
        <v/>
      </c>
      <c r="AC51" s="16" t="str">
        <f>IFERROR(COUNTIFS(武将标签设计!$C$2:$C$111,1,INDEX(武将标签设计!$G$2:$U$111,,MATCH(J51,武将标签设计!$G$1:$U$1,0)),G51,武将标签设计!$D$2:$D$111,110),"")</f>
        <v/>
      </c>
      <c r="AD51" s="16" t="str">
        <f>IFERROR(COUNTIFS(武将标签设计!$C$2:$C$111,1,INDEX(武将标签设计!$G$2:$U$111,,MATCH(J51,武将标签设计!$G$1:$U$1,0)),G51,武将标签设计!$D$2:$D$111,120),"")</f>
        <v/>
      </c>
      <c r="AE51" s="16" t="str">
        <f>IFERROR(COUNTIFS(武将标签设计!$C$2:$C$111,1,INDEX(武将标签设计!$G$2:$U$111,,MATCH(J51,武将标签设计!$G$1:$U$1,0)),G51,武将标签设计!$D$2:$D$111,130),"")</f>
        <v/>
      </c>
      <c r="AF51" s="16">
        <f t="shared" si="45"/>
        <v>0</v>
      </c>
      <c r="AG51" s="16">
        <f t="shared" si="10"/>
        <v>0</v>
      </c>
      <c r="AH51" s="16">
        <f t="shared" si="11"/>
        <v>0</v>
      </c>
      <c r="AI51" s="16">
        <f t="shared" si="46"/>
        <v>0</v>
      </c>
      <c r="AJ51" s="16">
        <f t="shared" si="1"/>
        <v>0</v>
      </c>
      <c r="AK51" s="16">
        <f t="shared" si="2"/>
        <v>0</v>
      </c>
      <c r="AM51" s="8">
        <v>49</v>
      </c>
      <c r="AN51" s="8">
        <f t="shared" si="12"/>
        <v>0</v>
      </c>
      <c r="AO51" s="8">
        <f t="shared" si="13"/>
        <v>0</v>
      </c>
      <c r="AP51" s="8">
        <f t="shared" si="14"/>
        <v>0</v>
      </c>
      <c r="AQ51" s="8">
        <f t="shared" si="15"/>
        <v>0</v>
      </c>
      <c r="AR51" s="8">
        <f t="shared" si="16"/>
        <v>0</v>
      </c>
      <c r="AS51" s="8">
        <f t="shared" si="17"/>
        <v>0</v>
      </c>
      <c r="AT51" s="8">
        <v>1600</v>
      </c>
      <c r="AU51" s="8">
        <f t="shared" si="18"/>
        <v>12</v>
      </c>
      <c r="AV51" s="8">
        <f t="shared" si="19"/>
        <v>12</v>
      </c>
      <c r="AW51" s="8">
        <f t="shared" si="20"/>
        <v>11</v>
      </c>
      <c r="AX51" s="8">
        <f t="shared" si="21"/>
        <v>10</v>
      </c>
      <c r="AY51" s="8">
        <f t="shared" si="22"/>
        <v>7</v>
      </c>
      <c r="AZ51" s="8">
        <f t="shared" si="23"/>
        <v>5</v>
      </c>
      <c r="BA51" s="8">
        <f t="shared" si="24"/>
        <v>57</v>
      </c>
      <c r="BB51" s="9">
        <f t="shared" si="25"/>
        <v>3.5624999999999997E-2</v>
      </c>
      <c r="BE51" s="11">
        <v>149</v>
      </c>
      <c r="BF51" s="11"/>
      <c r="BG51" s="11"/>
      <c r="BH51" s="11"/>
      <c r="BI51" s="15" t="str">
        <f>IFERROR(COUNTIFS(INDEX(兵法标签设计!$F$2:$T$125,,MATCH(BG51,兵法标签设计!$F$1:$T$1,0)),BE51),"")</f>
        <v/>
      </c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7">
        <f t="shared" si="26"/>
        <v>0</v>
      </c>
      <c r="BW51" s="16" t="str">
        <f>IFERROR(COUNTIFS(INDEX(兵法标签设计!$F$2:$T$125,,MATCH(BG51,兵法标签设计!$F$1:$T$1,0)),BE51,兵法标签设计!$C$2:$C$125,1),"")</f>
        <v/>
      </c>
      <c r="BX51" s="16" t="str">
        <f>IFERROR(COUNTIFS(INDEX(兵法标签设计!$F$2:$T$125,,MATCH(BG51,兵法标签设计!$F$1:$T$1,0)),BE51,兵法标签设计!$C$2:$C$125,2),"")</f>
        <v/>
      </c>
      <c r="BY51" s="16" t="str">
        <f>IFERROR(COUNTIFS(INDEX(兵法标签设计!$F$2:$T$125,,MATCH(BG51,兵法标签设计!$F$1:$T$1,0)),BE51,兵法标签设计!$C$2:$C$125,3),"")</f>
        <v/>
      </c>
      <c r="BZ51" s="16" t="str">
        <f>IFERROR(COUNTIFS(INDEX(兵法标签设计!$F$2:$T$125,,MATCH(BG51,兵法标签设计!$F$1:$T$1,0)),BE51,兵法标签设计!$C$2:$C$125,4),"")</f>
        <v/>
      </c>
      <c r="CA51" s="15">
        <f t="shared" si="27"/>
        <v>0</v>
      </c>
      <c r="CB51" s="15">
        <f t="shared" si="28"/>
        <v>0</v>
      </c>
      <c r="CC51" s="15">
        <f t="shared" si="29"/>
        <v>0</v>
      </c>
      <c r="CD51" s="15">
        <f t="shared" si="30"/>
        <v>0</v>
      </c>
      <c r="CE51" s="15">
        <f t="shared" si="5"/>
        <v>0</v>
      </c>
      <c r="CF51" s="15">
        <f t="shared" si="6"/>
        <v>0</v>
      </c>
      <c r="CI51" s="8">
        <v>49</v>
      </c>
      <c r="CJ51" s="8">
        <f t="shared" si="31"/>
        <v>0</v>
      </c>
      <c r="CK51" s="8">
        <f t="shared" si="32"/>
        <v>0</v>
      </c>
      <c r="CL51" s="8">
        <f t="shared" si="33"/>
        <v>0</v>
      </c>
      <c r="CM51" s="8">
        <f t="shared" si="34"/>
        <v>0</v>
      </c>
      <c r="CN51" s="8">
        <f t="shared" si="35"/>
        <v>0</v>
      </c>
      <c r="CO51" s="8">
        <f t="shared" si="36"/>
        <v>0</v>
      </c>
      <c r="CP51" s="8">
        <v>1600</v>
      </c>
      <c r="CQ51" s="8">
        <f t="shared" si="37"/>
        <v>5</v>
      </c>
      <c r="CR51" s="8">
        <f t="shared" si="38"/>
        <v>5</v>
      </c>
      <c r="CS51" s="8">
        <f t="shared" si="39"/>
        <v>5</v>
      </c>
      <c r="CT51" s="8">
        <f t="shared" si="40"/>
        <v>4</v>
      </c>
      <c r="CU51" s="8">
        <f t="shared" si="41"/>
        <v>3</v>
      </c>
      <c r="CV51" s="8">
        <f t="shared" si="42"/>
        <v>3</v>
      </c>
      <c r="CW51" s="8">
        <f t="shared" si="43"/>
        <v>25</v>
      </c>
      <c r="CX51" s="9">
        <f t="shared" si="44"/>
        <v>1.5625E-2</v>
      </c>
    </row>
    <row r="52" spans="7:102" x14ac:dyDescent="0.2">
      <c r="G52" s="11">
        <v>50</v>
      </c>
      <c r="H52" s="11"/>
      <c r="I52" s="11"/>
      <c r="J52" s="11"/>
      <c r="K52" s="11"/>
      <c r="L52" s="11"/>
      <c r="M52" s="15">
        <f>IFERROR(COUNTIF(武将标签设计!$G$2:$U$71,G52),"")</f>
        <v>0</v>
      </c>
      <c r="N52" s="16" t="str">
        <f>IFERROR(COUNTIFS(武将标签设计!$C$2:$C$111,1,INDEX(武将标签设计!$G$2:$U$111,,MATCH(J52,武将标签设计!$G$1:$U$1,0)),G52),"")</f>
        <v/>
      </c>
      <c r="O52" s="11"/>
      <c r="P52" s="11"/>
      <c r="Q52" s="11"/>
      <c r="R52" s="11"/>
      <c r="S52" s="11"/>
      <c r="T52" s="11"/>
      <c r="U52" s="16">
        <v>1</v>
      </c>
      <c r="V52" s="16">
        <v>2</v>
      </c>
      <c r="W52" s="16">
        <v>3</v>
      </c>
      <c r="X52" s="16">
        <v>4</v>
      </c>
      <c r="Y52" s="16">
        <v>5</v>
      </c>
      <c r="Z52" s="16">
        <v>6</v>
      </c>
      <c r="AA52" s="17">
        <f t="shared" si="9"/>
        <v>0</v>
      </c>
      <c r="AB52" s="16" t="str">
        <f>IFERROR(COUNTIFS(武将标签设计!$C$2:$C$111,1,INDEX(武将标签设计!$G$2:$U$111,,MATCH(J52,武将标签设计!$G$1:$U$1,0)),G52,武将标签设计!$D$2:$D$111,100),"")</f>
        <v/>
      </c>
      <c r="AC52" s="16" t="str">
        <f>IFERROR(COUNTIFS(武将标签设计!$C$2:$C$111,1,INDEX(武将标签设计!$G$2:$U$111,,MATCH(J52,武将标签设计!$G$1:$U$1,0)),G52,武将标签设计!$D$2:$D$111,110),"")</f>
        <v/>
      </c>
      <c r="AD52" s="16" t="str">
        <f>IFERROR(COUNTIFS(武将标签设计!$C$2:$C$111,1,INDEX(武将标签设计!$G$2:$U$111,,MATCH(J52,武将标签设计!$G$1:$U$1,0)),G52,武将标签设计!$D$2:$D$111,120),"")</f>
        <v/>
      </c>
      <c r="AE52" s="16" t="str">
        <f>IFERROR(COUNTIFS(武将标签设计!$C$2:$C$111,1,INDEX(武将标签设计!$G$2:$U$111,,MATCH(J52,武将标签设计!$G$1:$U$1,0)),G52,武将标签设计!$D$2:$D$111,130),"")</f>
        <v/>
      </c>
      <c r="AF52" s="16">
        <f t="shared" si="45"/>
        <v>0</v>
      </c>
      <c r="AG52" s="16">
        <f t="shared" si="10"/>
        <v>0</v>
      </c>
      <c r="AH52" s="16">
        <f t="shared" si="11"/>
        <v>0</v>
      </c>
      <c r="AI52" s="16">
        <f t="shared" si="46"/>
        <v>0</v>
      </c>
      <c r="AJ52" s="16">
        <f t="shared" si="1"/>
        <v>0</v>
      </c>
      <c r="AK52" s="16">
        <f t="shared" si="2"/>
        <v>0</v>
      </c>
      <c r="AM52" s="8">
        <v>50</v>
      </c>
      <c r="AN52" s="8">
        <f t="shared" si="12"/>
        <v>0</v>
      </c>
      <c r="AO52" s="8">
        <f t="shared" si="13"/>
        <v>0</v>
      </c>
      <c r="AP52" s="8">
        <f t="shared" si="14"/>
        <v>0</v>
      </c>
      <c r="AQ52" s="8">
        <f t="shared" si="15"/>
        <v>0</v>
      </c>
      <c r="AR52" s="8">
        <f t="shared" si="16"/>
        <v>0</v>
      </c>
      <c r="AS52" s="8">
        <f t="shared" si="17"/>
        <v>0</v>
      </c>
      <c r="AT52" s="8">
        <v>1800</v>
      </c>
      <c r="AU52" s="8">
        <f t="shared" si="18"/>
        <v>12</v>
      </c>
      <c r="AV52" s="8">
        <f t="shared" si="19"/>
        <v>12</v>
      </c>
      <c r="AW52" s="8">
        <f t="shared" si="20"/>
        <v>11</v>
      </c>
      <c r="AX52" s="8">
        <f t="shared" si="21"/>
        <v>10</v>
      </c>
      <c r="AY52" s="8">
        <f t="shared" si="22"/>
        <v>10</v>
      </c>
      <c r="AZ52" s="8">
        <f t="shared" si="23"/>
        <v>6</v>
      </c>
      <c r="BA52" s="8">
        <f t="shared" si="24"/>
        <v>61</v>
      </c>
      <c r="BB52" s="9">
        <f t="shared" si="25"/>
        <v>3.3888888888888892E-2</v>
      </c>
      <c r="BE52" s="11">
        <v>150</v>
      </c>
      <c r="BF52" s="11"/>
      <c r="BG52" s="11"/>
      <c r="BH52" s="11"/>
      <c r="BI52" s="15" t="str">
        <f>IFERROR(COUNTIFS(INDEX(兵法标签设计!$F$2:$T$125,,MATCH(BG52,兵法标签设计!$F$1:$T$1,0)),BE52),"")</f>
        <v/>
      </c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7">
        <f t="shared" si="26"/>
        <v>0</v>
      </c>
      <c r="BW52" s="16" t="str">
        <f>IFERROR(COUNTIFS(INDEX(兵法标签设计!$F$2:$T$125,,MATCH(BG52,兵法标签设计!$F$1:$T$1,0)),BE52,兵法标签设计!$C$2:$C$125,1),"")</f>
        <v/>
      </c>
      <c r="BX52" s="16" t="str">
        <f>IFERROR(COUNTIFS(INDEX(兵法标签设计!$F$2:$T$125,,MATCH(BG52,兵法标签设计!$F$1:$T$1,0)),BE52,兵法标签设计!$C$2:$C$125,2),"")</f>
        <v/>
      </c>
      <c r="BY52" s="16" t="str">
        <f>IFERROR(COUNTIFS(INDEX(兵法标签设计!$F$2:$T$125,,MATCH(BG52,兵法标签设计!$F$1:$T$1,0)),BE52,兵法标签设计!$C$2:$C$125,3),"")</f>
        <v/>
      </c>
      <c r="BZ52" s="16" t="str">
        <f>IFERROR(COUNTIFS(INDEX(兵法标签设计!$F$2:$T$125,,MATCH(BG52,兵法标签设计!$F$1:$T$1,0)),BE52,兵法标签设计!$C$2:$C$125,4),"")</f>
        <v/>
      </c>
      <c r="CA52" s="15">
        <f t="shared" si="27"/>
        <v>0</v>
      </c>
      <c r="CB52" s="15">
        <f t="shared" si="28"/>
        <v>0</v>
      </c>
      <c r="CC52" s="15">
        <f t="shared" si="29"/>
        <v>0</v>
      </c>
      <c r="CD52" s="15">
        <f t="shared" si="30"/>
        <v>0</v>
      </c>
      <c r="CE52" s="15">
        <f t="shared" si="5"/>
        <v>0</v>
      </c>
      <c r="CF52" s="15">
        <f t="shared" si="6"/>
        <v>0</v>
      </c>
      <c r="CI52" s="8">
        <v>50</v>
      </c>
      <c r="CJ52" s="8">
        <f t="shared" si="31"/>
        <v>0</v>
      </c>
      <c r="CK52" s="8">
        <f t="shared" si="32"/>
        <v>0</v>
      </c>
      <c r="CL52" s="8">
        <f t="shared" si="33"/>
        <v>0</v>
      </c>
      <c r="CM52" s="8">
        <f t="shared" si="34"/>
        <v>0</v>
      </c>
      <c r="CN52" s="8">
        <f t="shared" si="35"/>
        <v>0</v>
      </c>
      <c r="CO52" s="8">
        <f t="shared" si="36"/>
        <v>0</v>
      </c>
      <c r="CP52" s="8">
        <v>1800</v>
      </c>
      <c r="CQ52" s="8">
        <f t="shared" si="37"/>
        <v>5</v>
      </c>
      <c r="CR52" s="8">
        <f t="shared" si="38"/>
        <v>5</v>
      </c>
      <c r="CS52" s="8">
        <f t="shared" si="39"/>
        <v>5</v>
      </c>
      <c r="CT52" s="8">
        <f t="shared" si="40"/>
        <v>4</v>
      </c>
      <c r="CU52" s="8">
        <f t="shared" si="41"/>
        <v>3</v>
      </c>
      <c r="CV52" s="8">
        <f t="shared" si="42"/>
        <v>3</v>
      </c>
      <c r="CW52" s="8">
        <f t="shared" si="43"/>
        <v>25</v>
      </c>
      <c r="CX52" s="9">
        <f t="shared" si="44"/>
        <v>1.3888888888888888E-2</v>
      </c>
    </row>
    <row r="53" spans="7:102" x14ac:dyDescent="0.2">
      <c r="G53" s="11">
        <v>51</v>
      </c>
      <c r="H53" s="11"/>
      <c r="I53" s="11"/>
      <c r="J53" s="11"/>
      <c r="K53" s="11"/>
      <c r="L53" s="11"/>
      <c r="M53" s="15">
        <f>IFERROR(COUNTIF(武将标签设计!$G$2:$U$71,G53),"")</f>
        <v>0</v>
      </c>
      <c r="N53" s="16" t="str">
        <f>IFERROR(COUNTIFS(武将标签设计!$C$2:$C$111,1,INDEX(武将标签设计!$G$2:$U$111,,MATCH(J53,武将标签设计!$G$1:$U$1,0)),G53),"")</f>
        <v/>
      </c>
      <c r="O53" s="11"/>
      <c r="P53" s="11"/>
      <c r="Q53" s="11"/>
      <c r="R53" s="11"/>
      <c r="S53" s="11"/>
      <c r="T53" s="11"/>
      <c r="U53" s="16">
        <v>1</v>
      </c>
      <c r="V53" s="16">
        <v>2</v>
      </c>
      <c r="W53" s="16">
        <v>3</v>
      </c>
      <c r="X53" s="16">
        <v>4</v>
      </c>
      <c r="Y53" s="16">
        <v>5</v>
      </c>
      <c r="Z53" s="16">
        <v>6</v>
      </c>
      <c r="AA53" s="17">
        <f t="shared" si="9"/>
        <v>0</v>
      </c>
      <c r="AB53" s="16" t="str">
        <f>IFERROR(COUNTIFS(武将标签设计!$C$2:$C$111,1,INDEX(武将标签设计!$G$2:$U$111,,MATCH(J53,武将标签设计!$G$1:$U$1,0)),G53,武将标签设计!$D$2:$D$111,100),"")</f>
        <v/>
      </c>
      <c r="AC53" s="16" t="str">
        <f>IFERROR(COUNTIFS(武将标签设计!$C$2:$C$111,1,INDEX(武将标签设计!$G$2:$U$111,,MATCH(J53,武将标签设计!$G$1:$U$1,0)),G53,武将标签设计!$D$2:$D$111,110),"")</f>
        <v/>
      </c>
      <c r="AD53" s="16" t="str">
        <f>IFERROR(COUNTIFS(武将标签设计!$C$2:$C$111,1,INDEX(武将标签设计!$G$2:$U$111,,MATCH(J53,武将标签设计!$G$1:$U$1,0)),G53,武将标签设计!$D$2:$D$111,120),"")</f>
        <v/>
      </c>
      <c r="AE53" s="16" t="str">
        <f>IFERROR(COUNTIFS(武将标签设计!$C$2:$C$111,1,INDEX(武将标签设计!$G$2:$U$111,,MATCH(J53,武将标签设计!$G$1:$U$1,0)),G53,武将标签设计!$D$2:$D$111,130),"")</f>
        <v/>
      </c>
      <c r="AF53" s="16">
        <f t="shared" si="45"/>
        <v>0</v>
      </c>
      <c r="AG53" s="16">
        <f t="shared" si="10"/>
        <v>0</v>
      </c>
      <c r="AH53" s="16">
        <f t="shared" si="11"/>
        <v>0</v>
      </c>
      <c r="AI53" s="16">
        <f t="shared" si="46"/>
        <v>0</v>
      </c>
      <c r="AJ53" s="16">
        <f t="shared" si="1"/>
        <v>0</v>
      </c>
      <c r="AK53" s="16">
        <f t="shared" si="2"/>
        <v>0</v>
      </c>
      <c r="AM53" s="8">
        <v>51</v>
      </c>
      <c r="AN53" s="8">
        <f t="shared" si="12"/>
        <v>0</v>
      </c>
      <c r="AO53" s="8">
        <f t="shared" si="13"/>
        <v>0</v>
      </c>
      <c r="AP53" s="8">
        <f t="shared" si="14"/>
        <v>0</v>
      </c>
      <c r="AQ53" s="8">
        <f t="shared" si="15"/>
        <v>0</v>
      </c>
      <c r="AR53" s="8">
        <f t="shared" si="16"/>
        <v>0</v>
      </c>
      <c r="AS53" s="8">
        <f t="shared" si="17"/>
        <v>0</v>
      </c>
      <c r="AT53" s="8">
        <v>2000</v>
      </c>
      <c r="AU53" s="8">
        <f t="shared" si="18"/>
        <v>12</v>
      </c>
      <c r="AV53" s="8">
        <f t="shared" si="19"/>
        <v>12</v>
      </c>
      <c r="AW53" s="8">
        <f t="shared" si="20"/>
        <v>11</v>
      </c>
      <c r="AX53" s="8">
        <f t="shared" si="21"/>
        <v>11</v>
      </c>
      <c r="AY53" s="8">
        <f t="shared" si="22"/>
        <v>10</v>
      </c>
      <c r="AZ53" s="8">
        <f t="shared" si="23"/>
        <v>6</v>
      </c>
      <c r="BA53" s="8">
        <f t="shared" si="24"/>
        <v>62</v>
      </c>
      <c r="BB53" s="9">
        <f t="shared" si="25"/>
        <v>3.1E-2</v>
      </c>
      <c r="BE53" s="11">
        <v>151</v>
      </c>
      <c r="BF53" s="11"/>
      <c r="BG53" s="11"/>
      <c r="BH53" s="11"/>
      <c r="BI53" s="15" t="str">
        <f>IFERROR(COUNTIFS(INDEX(兵法标签设计!$F$2:$T$125,,MATCH(BG53,兵法标签设计!$F$1:$T$1,0)),BE53),"")</f>
        <v/>
      </c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7">
        <f t="shared" si="26"/>
        <v>0</v>
      </c>
      <c r="BW53" s="16" t="str">
        <f>IFERROR(COUNTIFS(INDEX(兵法标签设计!$F$2:$T$125,,MATCH(BG53,兵法标签设计!$F$1:$T$1,0)),BE53,兵法标签设计!$C$2:$C$125,1),"")</f>
        <v/>
      </c>
      <c r="BX53" s="16" t="str">
        <f>IFERROR(COUNTIFS(INDEX(兵法标签设计!$F$2:$T$125,,MATCH(BG53,兵法标签设计!$F$1:$T$1,0)),BE53,兵法标签设计!$C$2:$C$125,2),"")</f>
        <v/>
      </c>
      <c r="BY53" s="16" t="str">
        <f>IFERROR(COUNTIFS(INDEX(兵法标签设计!$F$2:$T$125,,MATCH(BG53,兵法标签设计!$F$1:$T$1,0)),BE53,兵法标签设计!$C$2:$C$125,3),"")</f>
        <v/>
      </c>
      <c r="BZ53" s="16" t="str">
        <f>IFERROR(COUNTIFS(INDEX(兵法标签设计!$F$2:$T$125,,MATCH(BG53,兵法标签设计!$F$1:$T$1,0)),BE53,兵法标签设计!$C$2:$C$125,4),"")</f>
        <v/>
      </c>
      <c r="CA53" s="15">
        <f t="shared" si="27"/>
        <v>0</v>
      </c>
      <c r="CB53" s="15">
        <f t="shared" si="28"/>
        <v>0</v>
      </c>
      <c r="CC53" s="15">
        <f t="shared" si="29"/>
        <v>0</v>
      </c>
      <c r="CD53" s="15">
        <f t="shared" si="30"/>
        <v>0</v>
      </c>
      <c r="CE53" s="15">
        <f t="shared" si="5"/>
        <v>0</v>
      </c>
      <c r="CF53" s="15">
        <f t="shared" si="6"/>
        <v>0</v>
      </c>
      <c r="CI53" s="8">
        <v>51</v>
      </c>
      <c r="CJ53" s="8">
        <f t="shared" si="31"/>
        <v>0</v>
      </c>
      <c r="CK53" s="8">
        <f t="shared" si="32"/>
        <v>0</v>
      </c>
      <c r="CL53" s="8">
        <f t="shared" si="33"/>
        <v>0</v>
      </c>
      <c r="CM53" s="8">
        <f t="shared" si="34"/>
        <v>0</v>
      </c>
      <c r="CN53" s="8">
        <f t="shared" si="35"/>
        <v>0</v>
      </c>
      <c r="CO53" s="8">
        <f t="shared" si="36"/>
        <v>0</v>
      </c>
      <c r="CP53" s="8">
        <v>2000</v>
      </c>
      <c r="CQ53" s="8">
        <f t="shared" si="37"/>
        <v>5</v>
      </c>
      <c r="CR53" s="8">
        <f t="shared" si="38"/>
        <v>5</v>
      </c>
      <c r="CS53" s="8">
        <f t="shared" si="39"/>
        <v>5</v>
      </c>
      <c r="CT53" s="8">
        <f t="shared" si="40"/>
        <v>5</v>
      </c>
      <c r="CU53" s="8">
        <f t="shared" si="41"/>
        <v>4</v>
      </c>
      <c r="CV53" s="8">
        <f t="shared" si="42"/>
        <v>3</v>
      </c>
      <c r="CW53" s="8">
        <f t="shared" si="43"/>
        <v>27</v>
      </c>
      <c r="CX53" s="9">
        <f t="shared" si="44"/>
        <v>1.35E-2</v>
      </c>
    </row>
    <row r="54" spans="7:102" x14ac:dyDescent="0.2">
      <c r="G54" s="11">
        <v>52</v>
      </c>
      <c r="H54" s="11"/>
      <c r="I54" s="11"/>
      <c r="J54" s="11"/>
      <c r="K54" s="11"/>
      <c r="L54" s="11"/>
      <c r="M54" s="15">
        <f>IFERROR(COUNTIF(武将标签设计!$G$2:$U$71,G54),"")</f>
        <v>0</v>
      </c>
      <c r="N54" s="16" t="str">
        <f>IFERROR(COUNTIFS(武将标签设计!$C$2:$C$111,1,INDEX(武将标签设计!$G$2:$U$111,,MATCH(J54,武将标签设计!$G$1:$U$1,0)),G54),"")</f>
        <v/>
      </c>
      <c r="O54" s="11"/>
      <c r="P54" s="11"/>
      <c r="Q54" s="11"/>
      <c r="R54" s="11"/>
      <c r="S54" s="11"/>
      <c r="T54" s="11"/>
      <c r="U54" s="16">
        <v>1</v>
      </c>
      <c r="V54" s="16">
        <v>2</v>
      </c>
      <c r="W54" s="16">
        <v>3</v>
      </c>
      <c r="X54" s="16">
        <v>4</v>
      </c>
      <c r="Y54" s="16">
        <v>5</v>
      </c>
      <c r="Z54" s="16">
        <v>6</v>
      </c>
      <c r="AA54" s="17">
        <f t="shared" si="9"/>
        <v>0</v>
      </c>
      <c r="AB54" s="16" t="str">
        <f>IFERROR(COUNTIFS(武将标签设计!$C$2:$C$111,1,INDEX(武将标签设计!$G$2:$U$111,,MATCH(J54,武将标签设计!$G$1:$U$1,0)),G54,武将标签设计!$D$2:$D$111,100),"")</f>
        <v/>
      </c>
      <c r="AC54" s="16" t="str">
        <f>IFERROR(COUNTIFS(武将标签设计!$C$2:$C$111,1,INDEX(武将标签设计!$G$2:$U$111,,MATCH(J54,武将标签设计!$G$1:$U$1,0)),G54,武将标签设计!$D$2:$D$111,110),"")</f>
        <v/>
      </c>
      <c r="AD54" s="16" t="str">
        <f>IFERROR(COUNTIFS(武将标签设计!$C$2:$C$111,1,INDEX(武将标签设计!$G$2:$U$111,,MATCH(J54,武将标签设计!$G$1:$U$1,0)),G54,武将标签设计!$D$2:$D$111,120),"")</f>
        <v/>
      </c>
      <c r="AE54" s="16" t="str">
        <f>IFERROR(COUNTIFS(武将标签设计!$C$2:$C$111,1,INDEX(武将标签设计!$G$2:$U$111,,MATCH(J54,武将标签设计!$G$1:$U$1,0)),G54,武将标签设计!$D$2:$D$111,130),"")</f>
        <v/>
      </c>
      <c r="AF54" s="16">
        <f t="shared" si="45"/>
        <v>0</v>
      </c>
      <c r="AG54" s="16">
        <f t="shared" si="10"/>
        <v>0</v>
      </c>
      <c r="AH54" s="16">
        <f t="shared" si="11"/>
        <v>0</v>
      </c>
      <c r="AI54" s="16">
        <f t="shared" si="46"/>
        <v>0</v>
      </c>
      <c r="AJ54" s="16">
        <f t="shared" si="1"/>
        <v>0</v>
      </c>
      <c r="AK54" s="16">
        <f t="shared" si="2"/>
        <v>0</v>
      </c>
      <c r="AM54" s="8">
        <v>52</v>
      </c>
      <c r="AN54" s="8">
        <f t="shared" si="12"/>
        <v>0</v>
      </c>
      <c r="AO54" s="8">
        <f t="shared" si="13"/>
        <v>0</v>
      </c>
      <c r="AP54" s="8">
        <f t="shared" si="14"/>
        <v>0</v>
      </c>
      <c r="AQ54" s="8">
        <f t="shared" si="15"/>
        <v>0</v>
      </c>
      <c r="AR54" s="8">
        <f t="shared" si="16"/>
        <v>0</v>
      </c>
      <c r="AS54" s="8">
        <f t="shared" si="17"/>
        <v>0</v>
      </c>
      <c r="AT54" s="8">
        <v>2200</v>
      </c>
      <c r="AU54" s="8">
        <f t="shared" si="18"/>
        <v>12</v>
      </c>
      <c r="AV54" s="8">
        <f t="shared" si="19"/>
        <v>12</v>
      </c>
      <c r="AW54" s="8">
        <f t="shared" si="20"/>
        <v>12</v>
      </c>
      <c r="AX54" s="8">
        <f t="shared" si="21"/>
        <v>11</v>
      </c>
      <c r="AY54" s="8">
        <f t="shared" si="22"/>
        <v>10</v>
      </c>
      <c r="AZ54" s="8">
        <f t="shared" si="23"/>
        <v>7</v>
      </c>
      <c r="BA54" s="8">
        <f t="shared" si="24"/>
        <v>64</v>
      </c>
      <c r="BB54" s="9">
        <f t="shared" si="25"/>
        <v>2.9090909090909091E-2</v>
      </c>
      <c r="BE54" s="11">
        <v>152</v>
      </c>
      <c r="BF54" s="11"/>
      <c r="BG54" s="11"/>
      <c r="BH54" s="11"/>
      <c r="BI54" s="15" t="str">
        <f>IFERROR(COUNTIFS(INDEX(兵法标签设计!$F$2:$T$125,,MATCH(BG54,兵法标签设计!$F$1:$T$1,0)),BE54),"")</f>
        <v/>
      </c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7">
        <f t="shared" si="26"/>
        <v>0</v>
      </c>
      <c r="BW54" s="16" t="str">
        <f>IFERROR(COUNTIFS(INDEX(兵法标签设计!$F$2:$T$125,,MATCH(BG54,兵法标签设计!$F$1:$T$1,0)),BE54,兵法标签设计!$C$2:$C$125,1),"")</f>
        <v/>
      </c>
      <c r="BX54" s="16" t="str">
        <f>IFERROR(COUNTIFS(INDEX(兵法标签设计!$F$2:$T$125,,MATCH(BG54,兵法标签设计!$F$1:$T$1,0)),BE54,兵法标签设计!$C$2:$C$125,2),"")</f>
        <v/>
      </c>
      <c r="BY54" s="16" t="str">
        <f>IFERROR(COUNTIFS(INDEX(兵法标签设计!$F$2:$T$125,,MATCH(BG54,兵法标签设计!$F$1:$T$1,0)),BE54,兵法标签设计!$C$2:$C$125,3),"")</f>
        <v/>
      </c>
      <c r="BZ54" s="16" t="str">
        <f>IFERROR(COUNTIFS(INDEX(兵法标签设计!$F$2:$T$125,,MATCH(BG54,兵法标签设计!$F$1:$T$1,0)),BE54,兵法标签设计!$C$2:$C$125,4),"")</f>
        <v/>
      </c>
      <c r="CA54" s="15">
        <f t="shared" si="27"/>
        <v>0</v>
      </c>
      <c r="CB54" s="15">
        <f t="shared" si="28"/>
        <v>0</v>
      </c>
      <c r="CC54" s="15">
        <f t="shared" si="29"/>
        <v>0</v>
      </c>
      <c r="CD54" s="15">
        <f t="shared" si="30"/>
        <v>0</v>
      </c>
      <c r="CE54" s="15">
        <f t="shared" si="5"/>
        <v>0</v>
      </c>
      <c r="CF54" s="15">
        <f t="shared" si="6"/>
        <v>0</v>
      </c>
      <c r="CI54" s="8">
        <v>52</v>
      </c>
      <c r="CJ54" s="8">
        <f t="shared" si="31"/>
        <v>0</v>
      </c>
      <c r="CK54" s="8">
        <f t="shared" si="32"/>
        <v>0</v>
      </c>
      <c r="CL54" s="8">
        <f t="shared" si="33"/>
        <v>0</v>
      </c>
      <c r="CM54" s="8">
        <f t="shared" si="34"/>
        <v>0</v>
      </c>
      <c r="CN54" s="8">
        <f t="shared" si="35"/>
        <v>0</v>
      </c>
      <c r="CO54" s="8">
        <f t="shared" si="36"/>
        <v>0</v>
      </c>
      <c r="CP54" s="8">
        <v>2200</v>
      </c>
      <c r="CQ54" s="8">
        <f t="shared" si="37"/>
        <v>5</v>
      </c>
      <c r="CR54" s="8">
        <f t="shared" si="38"/>
        <v>5</v>
      </c>
      <c r="CS54" s="8">
        <f t="shared" si="39"/>
        <v>5</v>
      </c>
      <c r="CT54" s="8">
        <f t="shared" si="40"/>
        <v>5</v>
      </c>
      <c r="CU54" s="8">
        <f t="shared" si="41"/>
        <v>4</v>
      </c>
      <c r="CV54" s="8">
        <f t="shared" si="42"/>
        <v>3</v>
      </c>
      <c r="CW54" s="8">
        <f t="shared" si="43"/>
        <v>27</v>
      </c>
      <c r="CX54" s="9">
        <f t="shared" si="44"/>
        <v>1.2272727272727272E-2</v>
      </c>
    </row>
    <row r="55" spans="7:102" x14ac:dyDescent="0.2">
      <c r="G55" s="11">
        <v>53</v>
      </c>
      <c r="H55" s="11"/>
      <c r="I55" s="11"/>
      <c r="J55" s="11"/>
      <c r="K55" s="11"/>
      <c r="L55" s="11"/>
      <c r="M55" s="15">
        <f>IFERROR(COUNTIF(武将标签设计!$G$2:$U$71,G55),"")</f>
        <v>0</v>
      </c>
      <c r="N55" s="16" t="str">
        <f>IFERROR(COUNTIFS(武将标签设计!$C$2:$C$111,1,INDEX(武将标签设计!$G$2:$U$111,,MATCH(J55,武将标签设计!$G$1:$U$1,0)),G55),"")</f>
        <v/>
      </c>
      <c r="O55" s="11"/>
      <c r="P55" s="11"/>
      <c r="Q55" s="11"/>
      <c r="R55" s="11"/>
      <c r="S55" s="11"/>
      <c r="T55" s="11"/>
      <c r="U55" s="16">
        <v>1</v>
      </c>
      <c r="V55" s="16">
        <v>2</v>
      </c>
      <c r="W55" s="16">
        <v>3</v>
      </c>
      <c r="X55" s="16">
        <v>4</v>
      </c>
      <c r="Y55" s="16">
        <v>5</v>
      </c>
      <c r="Z55" s="16">
        <v>6</v>
      </c>
      <c r="AA55" s="17">
        <f t="shared" si="9"/>
        <v>0</v>
      </c>
      <c r="AB55" s="16" t="str">
        <f>IFERROR(COUNTIFS(武将标签设计!$C$2:$C$111,1,INDEX(武将标签设计!$G$2:$U$111,,MATCH(J55,武将标签设计!$G$1:$U$1,0)),G55,武将标签设计!$D$2:$D$111,100),"")</f>
        <v/>
      </c>
      <c r="AC55" s="16" t="str">
        <f>IFERROR(COUNTIFS(武将标签设计!$C$2:$C$111,1,INDEX(武将标签设计!$G$2:$U$111,,MATCH(J55,武将标签设计!$G$1:$U$1,0)),G55,武将标签设计!$D$2:$D$111,110),"")</f>
        <v/>
      </c>
      <c r="AD55" s="16" t="str">
        <f>IFERROR(COUNTIFS(武将标签设计!$C$2:$C$111,1,INDEX(武将标签设计!$G$2:$U$111,,MATCH(J55,武将标签设计!$G$1:$U$1,0)),G55,武将标签设计!$D$2:$D$111,120),"")</f>
        <v/>
      </c>
      <c r="AE55" s="16" t="str">
        <f>IFERROR(COUNTIFS(武将标签设计!$C$2:$C$111,1,INDEX(武将标签设计!$G$2:$U$111,,MATCH(J55,武将标签设计!$G$1:$U$1,0)),G55,武将标签设计!$D$2:$D$111,130),"")</f>
        <v/>
      </c>
      <c r="AF55" s="16">
        <f t="shared" si="45"/>
        <v>0</v>
      </c>
      <c r="AG55" s="16">
        <f t="shared" si="10"/>
        <v>0</v>
      </c>
      <c r="AH55" s="16">
        <f t="shared" si="11"/>
        <v>0</v>
      </c>
      <c r="AI55" s="16">
        <f t="shared" si="46"/>
        <v>0</v>
      </c>
      <c r="AJ55" s="16">
        <f t="shared" si="1"/>
        <v>0</v>
      </c>
      <c r="AK55" s="16">
        <f t="shared" si="2"/>
        <v>0</v>
      </c>
      <c r="AM55" s="8">
        <v>53</v>
      </c>
      <c r="AN55" s="8">
        <f t="shared" si="12"/>
        <v>0</v>
      </c>
      <c r="AO55" s="8">
        <f t="shared" si="13"/>
        <v>0</v>
      </c>
      <c r="AP55" s="8">
        <f t="shared" si="14"/>
        <v>0</v>
      </c>
      <c r="AQ55" s="8">
        <f t="shared" si="15"/>
        <v>0</v>
      </c>
      <c r="AR55" s="8">
        <f t="shared" si="16"/>
        <v>0</v>
      </c>
      <c r="AS55" s="8">
        <f t="shared" si="17"/>
        <v>0</v>
      </c>
      <c r="AT55" s="8">
        <v>2400</v>
      </c>
      <c r="AU55" s="8">
        <f t="shared" si="18"/>
        <v>12</v>
      </c>
      <c r="AV55" s="8">
        <f t="shared" si="19"/>
        <v>12</v>
      </c>
      <c r="AW55" s="8">
        <f t="shared" si="20"/>
        <v>12</v>
      </c>
      <c r="AX55" s="8">
        <f t="shared" si="21"/>
        <v>11</v>
      </c>
      <c r="AY55" s="8">
        <f t="shared" si="22"/>
        <v>10</v>
      </c>
      <c r="AZ55" s="8">
        <f t="shared" si="23"/>
        <v>10</v>
      </c>
      <c r="BA55" s="8">
        <f t="shared" si="24"/>
        <v>67</v>
      </c>
      <c r="BB55" s="9">
        <f t="shared" si="25"/>
        <v>2.7916666666666666E-2</v>
      </c>
      <c r="BE55" s="11">
        <v>153</v>
      </c>
      <c r="BF55" s="11"/>
      <c r="BG55" s="11"/>
      <c r="BH55" s="11"/>
      <c r="BI55" s="15" t="str">
        <f>IFERROR(COUNTIFS(INDEX(兵法标签设计!$F$2:$T$125,,MATCH(BG55,兵法标签设计!$F$1:$T$1,0)),BE55),"")</f>
        <v/>
      </c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7">
        <f t="shared" si="26"/>
        <v>0</v>
      </c>
      <c r="BW55" s="16" t="str">
        <f>IFERROR(COUNTIFS(INDEX(兵法标签设计!$F$2:$T$125,,MATCH(BG55,兵法标签设计!$F$1:$T$1,0)),BE55,兵法标签设计!$C$2:$C$125,1),"")</f>
        <v/>
      </c>
      <c r="BX55" s="16" t="str">
        <f>IFERROR(COUNTIFS(INDEX(兵法标签设计!$F$2:$T$125,,MATCH(BG55,兵法标签设计!$F$1:$T$1,0)),BE55,兵法标签设计!$C$2:$C$125,2),"")</f>
        <v/>
      </c>
      <c r="BY55" s="16" t="str">
        <f>IFERROR(COUNTIFS(INDEX(兵法标签设计!$F$2:$T$125,,MATCH(BG55,兵法标签设计!$F$1:$T$1,0)),BE55,兵法标签设计!$C$2:$C$125,3),"")</f>
        <v/>
      </c>
      <c r="BZ55" s="16" t="str">
        <f>IFERROR(COUNTIFS(INDEX(兵法标签设计!$F$2:$T$125,,MATCH(BG55,兵法标签设计!$F$1:$T$1,0)),BE55,兵法标签设计!$C$2:$C$125,4),"")</f>
        <v/>
      </c>
      <c r="CA55" s="15">
        <f t="shared" si="27"/>
        <v>0</v>
      </c>
      <c r="CB55" s="15">
        <f t="shared" si="28"/>
        <v>0</v>
      </c>
      <c r="CC55" s="15">
        <f t="shared" si="29"/>
        <v>0</v>
      </c>
      <c r="CD55" s="15">
        <f t="shared" si="30"/>
        <v>0</v>
      </c>
      <c r="CE55" s="15">
        <f t="shared" si="5"/>
        <v>0</v>
      </c>
      <c r="CF55" s="15">
        <f t="shared" si="6"/>
        <v>0</v>
      </c>
      <c r="CI55" s="8">
        <v>53</v>
      </c>
      <c r="CJ55" s="8">
        <f t="shared" si="31"/>
        <v>0</v>
      </c>
      <c r="CK55" s="8">
        <f t="shared" si="32"/>
        <v>0</v>
      </c>
      <c r="CL55" s="8">
        <f t="shared" si="33"/>
        <v>0</v>
      </c>
      <c r="CM55" s="8">
        <f t="shared" si="34"/>
        <v>0</v>
      </c>
      <c r="CN55" s="8">
        <f t="shared" si="35"/>
        <v>0</v>
      </c>
      <c r="CO55" s="8">
        <f t="shared" si="36"/>
        <v>0</v>
      </c>
      <c r="CP55" s="8">
        <v>2400</v>
      </c>
      <c r="CQ55" s="8">
        <f t="shared" si="37"/>
        <v>5</v>
      </c>
      <c r="CR55" s="8">
        <f t="shared" si="38"/>
        <v>5</v>
      </c>
      <c r="CS55" s="8">
        <f t="shared" si="39"/>
        <v>5</v>
      </c>
      <c r="CT55" s="8">
        <f t="shared" si="40"/>
        <v>5</v>
      </c>
      <c r="CU55" s="8">
        <f t="shared" si="41"/>
        <v>4</v>
      </c>
      <c r="CV55" s="8">
        <f t="shared" si="42"/>
        <v>3</v>
      </c>
      <c r="CW55" s="8">
        <f t="shared" si="43"/>
        <v>27</v>
      </c>
      <c r="CX55" s="9">
        <f t="shared" si="44"/>
        <v>1.125E-2</v>
      </c>
    </row>
    <row r="56" spans="7:102" x14ac:dyDescent="0.2">
      <c r="G56" s="11">
        <v>54</v>
      </c>
      <c r="H56" s="11"/>
      <c r="I56" s="11"/>
      <c r="J56" s="11"/>
      <c r="K56" s="11"/>
      <c r="L56" s="11"/>
      <c r="M56" s="15">
        <f>IFERROR(COUNTIF(武将标签设计!$G$2:$U$71,G56),"")</f>
        <v>0</v>
      </c>
      <c r="N56" s="16" t="str">
        <f>IFERROR(COUNTIFS(武将标签设计!$C$2:$C$111,1,INDEX(武将标签设计!$G$2:$U$111,,MATCH(J56,武将标签设计!$G$1:$U$1,0)),G56),"")</f>
        <v/>
      </c>
      <c r="O56" s="11"/>
      <c r="P56" s="11"/>
      <c r="Q56" s="11"/>
      <c r="R56" s="11"/>
      <c r="S56" s="11"/>
      <c r="T56" s="11"/>
      <c r="U56" s="16">
        <v>1</v>
      </c>
      <c r="V56" s="16">
        <v>2</v>
      </c>
      <c r="W56" s="16">
        <v>3</v>
      </c>
      <c r="X56" s="16">
        <v>4</v>
      </c>
      <c r="Y56" s="16">
        <v>5</v>
      </c>
      <c r="Z56" s="16">
        <v>6</v>
      </c>
      <c r="AA56" s="17">
        <f t="shared" si="9"/>
        <v>0</v>
      </c>
      <c r="AB56" s="16" t="str">
        <f>IFERROR(COUNTIFS(武将标签设计!$C$2:$C$111,1,INDEX(武将标签设计!$G$2:$U$111,,MATCH(J56,武将标签设计!$G$1:$U$1,0)),G56,武将标签设计!$D$2:$D$111,100),"")</f>
        <v/>
      </c>
      <c r="AC56" s="16" t="str">
        <f>IFERROR(COUNTIFS(武将标签设计!$C$2:$C$111,1,INDEX(武将标签设计!$G$2:$U$111,,MATCH(J56,武将标签设计!$G$1:$U$1,0)),G56,武将标签设计!$D$2:$D$111,110),"")</f>
        <v/>
      </c>
      <c r="AD56" s="16" t="str">
        <f>IFERROR(COUNTIFS(武将标签设计!$C$2:$C$111,1,INDEX(武将标签设计!$G$2:$U$111,,MATCH(J56,武将标签设计!$G$1:$U$1,0)),G56,武将标签设计!$D$2:$D$111,120),"")</f>
        <v/>
      </c>
      <c r="AE56" s="16" t="str">
        <f>IFERROR(COUNTIFS(武将标签设计!$C$2:$C$111,1,INDEX(武将标签设计!$G$2:$U$111,,MATCH(J56,武将标签设计!$G$1:$U$1,0)),G56,武将标签设计!$D$2:$D$111,130),"")</f>
        <v/>
      </c>
      <c r="AF56" s="16">
        <f t="shared" si="45"/>
        <v>0</v>
      </c>
      <c r="AG56" s="16">
        <f t="shared" si="10"/>
        <v>0</v>
      </c>
      <c r="AH56" s="16">
        <f t="shared" si="11"/>
        <v>0</v>
      </c>
      <c r="AI56" s="16">
        <f t="shared" si="46"/>
        <v>0</v>
      </c>
      <c r="AJ56" s="16">
        <f t="shared" si="1"/>
        <v>0</v>
      </c>
      <c r="AK56" s="16">
        <f t="shared" si="2"/>
        <v>0</v>
      </c>
      <c r="AM56" s="8">
        <v>54</v>
      </c>
      <c r="AN56" s="8">
        <f t="shared" si="12"/>
        <v>0</v>
      </c>
      <c r="AO56" s="8">
        <f t="shared" si="13"/>
        <v>0</v>
      </c>
      <c r="AP56" s="8">
        <f t="shared" si="14"/>
        <v>0</v>
      </c>
      <c r="AQ56" s="8">
        <f t="shared" si="15"/>
        <v>0</v>
      </c>
      <c r="AR56" s="8">
        <f t="shared" si="16"/>
        <v>0</v>
      </c>
      <c r="AS56" s="8">
        <f t="shared" si="17"/>
        <v>0</v>
      </c>
      <c r="AT56" s="8">
        <v>2600</v>
      </c>
      <c r="AU56" s="8">
        <f t="shared" si="18"/>
        <v>12</v>
      </c>
      <c r="AV56" s="8">
        <f t="shared" si="19"/>
        <v>12</v>
      </c>
      <c r="AW56" s="8">
        <f t="shared" si="20"/>
        <v>12</v>
      </c>
      <c r="AX56" s="8">
        <f t="shared" si="21"/>
        <v>11</v>
      </c>
      <c r="AY56" s="8">
        <f t="shared" si="22"/>
        <v>10</v>
      </c>
      <c r="AZ56" s="8">
        <f t="shared" si="23"/>
        <v>10</v>
      </c>
      <c r="BA56" s="8">
        <f t="shared" si="24"/>
        <v>67</v>
      </c>
      <c r="BB56" s="9">
        <f t="shared" si="25"/>
        <v>2.576923076923077E-2</v>
      </c>
      <c r="BE56" s="11">
        <v>154</v>
      </c>
      <c r="BF56" s="11"/>
      <c r="BG56" s="11"/>
      <c r="BH56" s="11"/>
      <c r="BI56" s="15" t="str">
        <f>IFERROR(COUNTIFS(INDEX(兵法标签设计!$F$2:$T$125,,MATCH(BG56,兵法标签设计!$F$1:$T$1,0)),BE56),"")</f>
        <v/>
      </c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7">
        <f t="shared" si="26"/>
        <v>0</v>
      </c>
      <c r="BW56" s="16" t="str">
        <f>IFERROR(COUNTIFS(INDEX(兵法标签设计!$F$2:$T$125,,MATCH(BG56,兵法标签设计!$F$1:$T$1,0)),BE56,兵法标签设计!$C$2:$C$125,1),"")</f>
        <v/>
      </c>
      <c r="BX56" s="16" t="str">
        <f>IFERROR(COUNTIFS(INDEX(兵法标签设计!$F$2:$T$125,,MATCH(BG56,兵法标签设计!$F$1:$T$1,0)),BE56,兵法标签设计!$C$2:$C$125,2),"")</f>
        <v/>
      </c>
      <c r="BY56" s="16" t="str">
        <f>IFERROR(COUNTIFS(INDEX(兵法标签设计!$F$2:$T$125,,MATCH(BG56,兵法标签设计!$F$1:$T$1,0)),BE56,兵法标签设计!$C$2:$C$125,3),"")</f>
        <v/>
      </c>
      <c r="BZ56" s="16" t="str">
        <f>IFERROR(COUNTIFS(INDEX(兵法标签设计!$F$2:$T$125,,MATCH(BG56,兵法标签设计!$F$1:$T$1,0)),BE56,兵法标签设计!$C$2:$C$125,4),"")</f>
        <v/>
      </c>
      <c r="CA56" s="15">
        <f t="shared" si="27"/>
        <v>0</v>
      </c>
      <c r="CB56" s="15">
        <f t="shared" si="28"/>
        <v>0</v>
      </c>
      <c r="CC56" s="15">
        <f t="shared" si="29"/>
        <v>0</v>
      </c>
      <c r="CD56" s="15">
        <f t="shared" si="30"/>
        <v>0</v>
      </c>
      <c r="CE56" s="15">
        <f t="shared" si="5"/>
        <v>0</v>
      </c>
      <c r="CF56" s="15">
        <f t="shared" si="6"/>
        <v>0</v>
      </c>
      <c r="CI56" s="8">
        <v>54</v>
      </c>
      <c r="CJ56" s="8">
        <f t="shared" si="31"/>
        <v>0</v>
      </c>
      <c r="CK56" s="8">
        <f t="shared" si="32"/>
        <v>0</v>
      </c>
      <c r="CL56" s="8">
        <f t="shared" si="33"/>
        <v>0</v>
      </c>
      <c r="CM56" s="8">
        <f t="shared" si="34"/>
        <v>0</v>
      </c>
      <c r="CN56" s="8">
        <f t="shared" si="35"/>
        <v>0</v>
      </c>
      <c r="CO56" s="8">
        <f t="shared" si="36"/>
        <v>0</v>
      </c>
      <c r="CP56" s="8">
        <v>2600</v>
      </c>
      <c r="CQ56" s="8">
        <f t="shared" si="37"/>
        <v>5</v>
      </c>
      <c r="CR56" s="8">
        <f t="shared" si="38"/>
        <v>5</v>
      </c>
      <c r="CS56" s="8">
        <f t="shared" si="39"/>
        <v>5</v>
      </c>
      <c r="CT56" s="8">
        <f t="shared" si="40"/>
        <v>5</v>
      </c>
      <c r="CU56" s="8">
        <f t="shared" si="41"/>
        <v>4</v>
      </c>
      <c r="CV56" s="8">
        <f t="shared" si="42"/>
        <v>3</v>
      </c>
      <c r="CW56" s="8">
        <f t="shared" si="43"/>
        <v>27</v>
      </c>
      <c r="CX56" s="9">
        <f t="shared" si="44"/>
        <v>1.0384615384615384E-2</v>
      </c>
    </row>
    <row r="57" spans="7:102" x14ac:dyDescent="0.2">
      <c r="G57" s="11">
        <v>55</v>
      </c>
      <c r="H57" s="11"/>
      <c r="I57" s="11"/>
      <c r="J57" s="11"/>
      <c r="K57" s="11"/>
      <c r="L57" s="11"/>
      <c r="M57" s="15">
        <f>IFERROR(COUNTIF(武将标签设计!$G$2:$U$71,G57),"")</f>
        <v>0</v>
      </c>
      <c r="N57" s="16" t="str">
        <f>IFERROR(COUNTIFS(武将标签设计!$C$2:$C$111,1,INDEX(武将标签设计!$G$2:$U$111,,MATCH(J57,武将标签设计!$G$1:$U$1,0)),G57),"")</f>
        <v/>
      </c>
      <c r="O57" s="11"/>
      <c r="P57" s="11"/>
      <c r="Q57" s="11"/>
      <c r="R57" s="11"/>
      <c r="S57" s="11"/>
      <c r="T57" s="11"/>
      <c r="U57" s="16">
        <v>1</v>
      </c>
      <c r="V57" s="16">
        <v>2</v>
      </c>
      <c r="W57" s="16">
        <v>3</v>
      </c>
      <c r="X57" s="16">
        <v>4</v>
      </c>
      <c r="Y57" s="16">
        <v>5</v>
      </c>
      <c r="Z57" s="16">
        <v>6</v>
      </c>
      <c r="AA57" s="17">
        <f t="shared" si="9"/>
        <v>0</v>
      </c>
      <c r="AB57" s="16" t="str">
        <f>IFERROR(COUNTIFS(武将标签设计!$C$2:$C$111,1,INDEX(武将标签设计!$G$2:$U$111,,MATCH(J57,武将标签设计!$G$1:$U$1,0)),G57,武将标签设计!$D$2:$D$111,100),"")</f>
        <v/>
      </c>
      <c r="AC57" s="16" t="str">
        <f>IFERROR(COUNTIFS(武将标签设计!$C$2:$C$111,1,INDEX(武将标签设计!$G$2:$U$111,,MATCH(J57,武将标签设计!$G$1:$U$1,0)),G57,武将标签设计!$D$2:$D$111,110),"")</f>
        <v/>
      </c>
      <c r="AD57" s="16" t="str">
        <f>IFERROR(COUNTIFS(武将标签设计!$C$2:$C$111,1,INDEX(武将标签设计!$G$2:$U$111,,MATCH(J57,武将标签设计!$G$1:$U$1,0)),G57,武将标签设计!$D$2:$D$111,120),"")</f>
        <v/>
      </c>
      <c r="AE57" s="16" t="str">
        <f>IFERROR(COUNTIFS(武将标签设计!$C$2:$C$111,1,INDEX(武将标签设计!$G$2:$U$111,,MATCH(J57,武将标签设计!$G$1:$U$1,0)),G57,武将标签设计!$D$2:$D$111,130),"")</f>
        <v/>
      </c>
      <c r="AF57" s="16">
        <f t="shared" si="45"/>
        <v>0</v>
      </c>
      <c r="AG57" s="16">
        <f t="shared" si="10"/>
        <v>0</v>
      </c>
      <c r="AH57" s="16">
        <f t="shared" si="11"/>
        <v>0</v>
      </c>
      <c r="AI57" s="16">
        <f t="shared" si="46"/>
        <v>0</v>
      </c>
      <c r="AJ57" s="16">
        <f t="shared" si="1"/>
        <v>0</v>
      </c>
      <c r="AK57" s="16">
        <f t="shared" si="2"/>
        <v>0</v>
      </c>
      <c r="AM57" s="8">
        <v>55</v>
      </c>
      <c r="AN57" s="8">
        <f t="shared" si="12"/>
        <v>0</v>
      </c>
      <c r="AO57" s="8">
        <f t="shared" si="13"/>
        <v>0</v>
      </c>
      <c r="AP57" s="8">
        <f t="shared" si="14"/>
        <v>0</v>
      </c>
      <c r="AQ57" s="8">
        <f t="shared" si="15"/>
        <v>0</v>
      </c>
      <c r="AR57" s="8">
        <f t="shared" si="16"/>
        <v>0</v>
      </c>
      <c r="AS57" s="8">
        <f t="shared" si="17"/>
        <v>0</v>
      </c>
      <c r="AT57" s="8">
        <v>2800</v>
      </c>
      <c r="AU57" s="8">
        <f t="shared" si="18"/>
        <v>12</v>
      </c>
      <c r="AV57" s="8">
        <f t="shared" si="19"/>
        <v>12</v>
      </c>
      <c r="AW57" s="8">
        <f t="shared" si="20"/>
        <v>12</v>
      </c>
      <c r="AX57" s="8">
        <f t="shared" si="21"/>
        <v>11</v>
      </c>
      <c r="AY57" s="8">
        <f t="shared" si="22"/>
        <v>11</v>
      </c>
      <c r="AZ57" s="8">
        <f t="shared" si="23"/>
        <v>10</v>
      </c>
      <c r="BA57" s="8">
        <f t="shared" si="24"/>
        <v>68</v>
      </c>
      <c r="BB57" s="9">
        <f t="shared" si="25"/>
        <v>2.4285714285714285E-2</v>
      </c>
      <c r="BE57" s="11">
        <v>155</v>
      </c>
      <c r="BF57" s="11"/>
      <c r="BG57" s="11"/>
      <c r="BH57" s="11"/>
      <c r="BI57" s="15" t="str">
        <f>IFERROR(COUNTIFS(INDEX(兵法标签设计!$F$2:$T$125,,MATCH(BG57,兵法标签设计!$F$1:$T$1,0)),BE57),"")</f>
        <v/>
      </c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7">
        <f t="shared" si="26"/>
        <v>0</v>
      </c>
      <c r="BW57" s="16" t="str">
        <f>IFERROR(COUNTIFS(INDEX(兵法标签设计!$F$2:$T$125,,MATCH(BG57,兵法标签设计!$F$1:$T$1,0)),BE57,兵法标签设计!$C$2:$C$125,1),"")</f>
        <v/>
      </c>
      <c r="BX57" s="16" t="str">
        <f>IFERROR(COUNTIFS(INDEX(兵法标签设计!$F$2:$T$125,,MATCH(BG57,兵法标签设计!$F$1:$T$1,0)),BE57,兵法标签设计!$C$2:$C$125,2),"")</f>
        <v/>
      </c>
      <c r="BY57" s="16" t="str">
        <f>IFERROR(COUNTIFS(INDEX(兵法标签设计!$F$2:$T$125,,MATCH(BG57,兵法标签设计!$F$1:$T$1,0)),BE57,兵法标签设计!$C$2:$C$125,3),"")</f>
        <v/>
      </c>
      <c r="BZ57" s="16" t="str">
        <f>IFERROR(COUNTIFS(INDEX(兵法标签设计!$F$2:$T$125,,MATCH(BG57,兵法标签设计!$F$1:$T$1,0)),BE57,兵法标签设计!$C$2:$C$125,4),"")</f>
        <v/>
      </c>
      <c r="CA57" s="15">
        <f t="shared" si="27"/>
        <v>0</v>
      </c>
      <c r="CB57" s="15">
        <f t="shared" si="28"/>
        <v>0</v>
      </c>
      <c r="CC57" s="15">
        <f t="shared" si="29"/>
        <v>0</v>
      </c>
      <c r="CD57" s="15">
        <f t="shared" si="30"/>
        <v>0</v>
      </c>
      <c r="CE57" s="15">
        <f t="shared" si="5"/>
        <v>0</v>
      </c>
      <c r="CF57" s="15">
        <f t="shared" si="6"/>
        <v>0</v>
      </c>
      <c r="CI57" s="8">
        <v>55</v>
      </c>
      <c r="CJ57" s="8">
        <f t="shared" si="31"/>
        <v>0</v>
      </c>
      <c r="CK57" s="8">
        <f t="shared" si="32"/>
        <v>0</v>
      </c>
      <c r="CL57" s="8">
        <f t="shared" si="33"/>
        <v>0</v>
      </c>
      <c r="CM57" s="8">
        <f t="shared" si="34"/>
        <v>0</v>
      </c>
      <c r="CN57" s="8">
        <f t="shared" si="35"/>
        <v>0</v>
      </c>
      <c r="CO57" s="8">
        <f t="shared" si="36"/>
        <v>0</v>
      </c>
      <c r="CP57" s="8">
        <v>2800</v>
      </c>
      <c r="CQ57" s="8">
        <f t="shared" si="37"/>
        <v>5</v>
      </c>
      <c r="CR57" s="8">
        <f t="shared" si="38"/>
        <v>5</v>
      </c>
      <c r="CS57" s="8">
        <f t="shared" si="39"/>
        <v>5</v>
      </c>
      <c r="CT57" s="8">
        <f t="shared" si="40"/>
        <v>5</v>
      </c>
      <c r="CU57" s="8">
        <f t="shared" si="41"/>
        <v>4</v>
      </c>
      <c r="CV57" s="8">
        <f t="shared" si="42"/>
        <v>3</v>
      </c>
      <c r="CW57" s="8">
        <f t="shared" si="43"/>
        <v>27</v>
      </c>
      <c r="CX57" s="9">
        <f t="shared" si="44"/>
        <v>9.6428571428571423E-3</v>
      </c>
    </row>
    <row r="58" spans="7:102" x14ac:dyDescent="0.2">
      <c r="G58" s="11">
        <v>56</v>
      </c>
      <c r="H58" s="11"/>
      <c r="I58" s="11"/>
      <c r="J58" s="11"/>
      <c r="K58" s="11"/>
      <c r="L58" s="11"/>
      <c r="M58" s="15">
        <f>IFERROR(COUNTIF(武将标签设计!$G$2:$U$71,G58),"")</f>
        <v>0</v>
      </c>
      <c r="N58" s="16" t="str">
        <f>IFERROR(COUNTIFS(武将标签设计!$C$2:$C$111,1,INDEX(武将标签设计!$G$2:$U$111,,MATCH(J58,武将标签设计!$G$1:$U$1,0)),G58),"")</f>
        <v/>
      </c>
      <c r="O58" s="11"/>
      <c r="P58" s="11"/>
      <c r="Q58" s="11"/>
      <c r="R58" s="11"/>
      <c r="S58" s="11"/>
      <c r="T58" s="11"/>
      <c r="U58" s="16">
        <v>1</v>
      </c>
      <c r="V58" s="16">
        <v>2</v>
      </c>
      <c r="W58" s="16">
        <v>3</v>
      </c>
      <c r="X58" s="16">
        <v>4</v>
      </c>
      <c r="Y58" s="16">
        <v>5</v>
      </c>
      <c r="Z58" s="16">
        <v>6</v>
      </c>
      <c r="AA58" s="17">
        <f t="shared" si="9"/>
        <v>0</v>
      </c>
      <c r="AB58" s="16" t="str">
        <f>IFERROR(COUNTIFS(武将标签设计!$C$2:$C$111,1,INDEX(武将标签设计!$G$2:$U$111,,MATCH(J58,武将标签设计!$G$1:$U$1,0)),G58,武将标签设计!$D$2:$D$111,100),"")</f>
        <v/>
      </c>
      <c r="AC58" s="16" t="str">
        <f>IFERROR(COUNTIFS(武将标签设计!$C$2:$C$111,1,INDEX(武将标签设计!$G$2:$U$111,,MATCH(J58,武将标签设计!$G$1:$U$1,0)),G58,武将标签设计!$D$2:$D$111,110),"")</f>
        <v/>
      </c>
      <c r="AD58" s="16" t="str">
        <f>IFERROR(COUNTIFS(武将标签设计!$C$2:$C$111,1,INDEX(武将标签设计!$G$2:$U$111,,MATCH(J58,武将标签设计!$G$1:$U$1,0)),G58,武将标签设计!$D$2:$D$111,120),"")</f>
        <v/>
      </c>
      <c r="AE58" s="16" t="str">
        <f>IFERROR(COUNTIFS(武将标签设计!$C$2:$C$111,1,INDEX(武将标签设计!$G$2:$U$111,,MATCH(J58,武将标签设计!$G$1:$U$1,0)),G58,武将标签设计!$D$2:$D$111,130),"")</f>
        <v/>
      </c>
      <c r="AF58" s="16">
        <f t="shared" si="45"/>
        <v>0</v>
      </c>
      <c r="AG58" s="16">
        <f t="shared" si="10"/>
        <v>0</v>
      </c>
      <c r="AH58" s="16">
        <f t="shared" si="11"/>
        <v>0</v>
      </c>
      <c r="AI58" s="16">
        <f t="shared" si="46"/>
        <v>0</v>
      </c>
      <c r="AJ58" s="16">
        <f t="shared" si="1"/>
        <v>0</v>
      </c>
      <c r="AK58" s="16">
        <f t="shared" si="2"/>
        <v>0</v>
      </c>
      <c r="AM58" s="8">
        <v>56</v>
      </c>
      <c r="AN58" s="8">
        <f t="shared" si="12"/>
        <v>0</v>
      </c>
      <c r="AO58" s="8">
        <f t="shared" si="13"/>
        <v>0</v>
      </c>
      <c r="AP58" s="8">
        <f t="shared" si="14"/>
        <v>0</v>
      </c>
      <c r="AQ58" s="8">
        <f t="shared" si="15"/>
        <v>0</v>
      </c>
      <c r="AR58" s="8">
        <f t="shared" si="16"/>
        <v>0</v>
      </c>
      <c r="AS58" s="8">
        <f t="shared" si="17"/>
        <v>0</v>
      </c>
      <c r="AT58" s="8">
        <v>3000</v>
      </c>
      <c r="AU58" s="8">
        <f t="shared" si="18"/>
        <v>12</v>
      </c>
      <c r="AV58" s="8">
        <f t="shared" si="19"/>
        <v>12</v>
      </c>
      <c r="AW58" s="8">
        <f t="shared" si="20"/>
        <v>12</v>
      </c>
      <c r="AX58" s="8">
        <f t="shared" si="21"/>
        <v>11</v>
      </c>
      <c r="AY58" s="8">
        <f t="shared" si="22"/>
        <v>11</v>
      </c>
      <c r="AZ58" s="8">
        <f t="shared" si="23"/>
        <v>10</v>
      </c>
      <c r="BA58" s="8">
        <f t="shared" si="24"/>
        <v>68</v>
      </c>
      <c r="BB58" s="9">
        <f t="shared" si="25"/>
        <v>2.2666666666666668E-2</v>
      </c>
      <c r="BE58" s="11">
        <v>156</v>
      </c>
      <c r="BF58" s="11"/>
      <c r="BG58" s="11"/>
      <c r="BH58" s="11"/>
      <c r="BI58" s="15" t="str">
        <f>IFERROR(COUNTIFS(INDEX(兵法标签设计!$F$2:$T$125,,MATCH(BG58,兵法标签设计!$F$1:$T$1,0)),BE58),"")</f>
        <v/>
      </c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7">
        <f t="shared" si="26"/>
        <v>0</v>
      </c>
      <c r="BW58" s="16" t="str">
        <f>IFERROR(COUNTIFS(INDEX(兵法标签设计!$F$2:$T$125,,MATCH(BG58,兵法标签设计!$F$1:$T$1,0)),BE58,兵法标签设计!$C$2:$C$125,1),"")</f>
        <v/>
      </c>
      <c r="BX58" s="16" t="str">
        <f>IFERROR(COUNTIFS(INDEX(兵法标签设计!$F$2:$T$125,,MATCH(BG58,兵法标签设计!$F$1:$T$1,0)),BE58,兵法标签设计!$C$2:$C$125,2),"")</f>
        <v/>
      </c>
      <c r="BY58" s="16" t="str">
        <f>IFERROR(COUNTIFS(INDEX(兵法标签设计!$F$2:$T$125,,MATCH(BG58,兵法标签设计!$F$1:$T$1,0)),BE58,兵法标签设计!$C$2:$C$125,3),"")</f>
        <v/>
      </c>
      <c r="BZ58" s="16" t="str">
        <f>IFERROR(COUNTIFS(INDEX(兵法标签设计!$F$2:$T$125,,MATCH(BG58,兵法标签设计!$F$1:$T$1,0)),BE58,兵法标签设计!$C$2:$C$125,4),"")</f>
        <v/>
      </c>
      <c r="CA58" s="15">
        <f t="shared" si="27"/>
        <v>0</v>
      </c>
      <c r="CB58" s="15">
        <f t="shared" si="28"/>
        <v>0</v>
      </c>
      <c r="CC58" s="15">
        <f t="shared" si="29"/>
        <v>0</v>
      </c>
      <c r="CD58" s="15">
        <f t="shared" si="30"/>
        <v>0</v>
      </c>
      <c r="CE58" s="15">
        <f t="shared" si="5"/>
        <v>0</v>
      </c>
      <c r="CF58" s="15">
        <f t="shared" si="6"/>
        <v>0</v>
      </c>
      <c r="CI58" s="8">
        <v>56</v>
      </c>
      <c r="CJ58" s="8">
        <f t="shared" si="31"/>
        <v>0</v>
      </c>
      <c r="CK58" s="8">
        <f t="shared" si="32"/>
        <v>0</v>
      </c>
      <c r="CL58" s="8">
        <f t="shared" si="33"/>
        <v>0</v>
      </c>
      <c r="CM58" s="8">
        <f t="shared" si="34"/>
        <v>0</v>
      </c>
      <c r="CN58" s="8">
        <f t="shared" si="35"/>
        <v>0</v>
      </c>
      <c r="CO58" s="8">
        <f t="shared" si="36"/>
        <v>0</v>
      </c>
      <c r="CP58" s="8">
        <v>3000</v>
      </c>
      <c r="CQ58" s="8">
        <f t="shared" si="37"/>
        <v>5</v>
      </c>
      <c r="CR58" s="8">
        <f t="shared" si="38"/>
        <v>5</v>
      </c>
      <c r="CS58" s="8">
        <f t="shared" si="39"/>
        <v>5</v>
      </c>
      <c r="CT58" s="8">
        <f t="shared" si="40"/>
        <v>5</v>
      </c>
      <c r="CU58" s="8">
        <f t="shared" si="41"/>
        <v>4</v>
      </c>
      <c r="CV58" s="8">
        <f t="shared" si="42"/>
        <v>3</v>
      </c>
      <c r="CW58" s="8">
        <f t="shared" si="43"/>
        <v>27</v>
      </c>
      <c r="CX58" s="9">
        <f t="shared" si="44"/>
        <v>8.9999999999999993E-3</v>
      </c>
    </row>
    <row r="59" spans="7:102" x14ac:dyDescent="0.2">
      <c r="G59" s="11">
        <v>57</v>
      </c>
      <c r="H59" s="11"/>
      <c r="I59" s="11"/>
      <c r="J59" s="11"/>
      <c r="K59" s="11"/>
      <c r="L59" s="11"/>
      <c r="M59" s="15">
        <f>IFERROR(COUNTIF(武将标签设计!$G$2:$U$71,G59),"")</f>
        <v>0</v>
      </c>
      <c r="N59" s="16" t="str">
        <f>IFERROR(COUNTIFS(武将标签设计!$C$2:$C$111,1,INDEX(武将标签设计!$G$2:$U$111,,MATCH(J59,武将标签设计!$G$1:$U$1,0)),G59),"")</f>
        <v/>
      </c>
      <c r="O59" s="11"/>
      <c r="P59" s="11"/>
      <c r="Q59" s="11"/>
      <c r="R59" s="11"/>
      <c r="S59" s="11"/>
      <c r="T59" s="11"/>
      <c r="U59" s="16">
        <v>1</v>
      </c>
      <c r="V59" s="16">
        <v>2</v>
      </c>
      <c r="W59" s="16">
        <v>3</v>
      </c>
      <c r="X59" s="16">
        <v>4</v>
      </c>
      <c r="Y59" s="16">
        <v>5</v>
      </c>
      <c r="Z59" s="16">
        <v>6</v>
      </c>
      <c r="AA59" s="17">
        <f t="shared" si="9"/>
        <v>0</v>
      </c>
      <c r="AB59" s="16" t="str">
        <f>IFERROR(COUNTIFS(武将标签设计!$C$2:$C$111,1,INDEX(武将标签设计!$G$2:$U$111,,MATCH(J59,武将标签设计!$G$1:$U$1,0)),G59,武将标签设计!$D$2:$D$111,100),"")</f>
        <v/>
      </c>
      <c r="AC59" s="16" t="str">
        <f>IFERROR(COUNTIFS(武将标签设计!$C$2:$C$111,1,INDEX(武将标签设计!$G$2:$U$111,,MATCH(J59,武将标签设计!$G$1:$U$1,0)),G59,武将标签设计!$D$2:$D$111,110),"")</f>
        <v/>
      </c>
      <c r="AD59" s="16" t="str">
        <f>IFERROR(COUNTIFS(武将标签设计!$C$2:$C$111,1,INDEX(武将标签设计!$G$2:$U$111,,MATCH(J59,武将标签设计!$G$1:$U$1,0)),G59,武将标签设计!$D$2:$D$111,120),"")</f>
        <v/>
      </c>
      <c r="AE59" s="16" t="str">
        <f>IFERROR(COUNTIFS(武将标签设计!$C$2:$C$111,1,INDEX(武将标签设计!$G$2:$U$111,,MATCH(J59,武将标签设计!$G$1:$U$1,0)),G59,武将标签设计!$D$2:$D$111,130),"")</f>
        <v/>
      </c>
      <c r="AF59" s="16">
        <f t="shared" si="45"/>
        <v>0</v>
      </c>
      <c r="AG59" s="16">
        <f t="shared" si="10"/>
        <v>0</v>
      </c>
      <c r="AH59" s="16">
        <f t="shared" si="11"/>
        <v>0</v>
      </c>
      <c r="AI59" s="16">
        <f t="shared" si="46"/>
        <v>0</v>
      </c>
      <c r="AJ59" s="16">
        <f t="shared" si="1"/>
        <v>0</v>
      </c>
      <c r="AK59" s="16">
        <f t="shared" si="2"/>
        <v>0</v>
      </c>
      <c r="AM59" s="8">
        <v>57</v>
      </c>
      <c r="AN59" s="8">
        <f t="shared" si="12"/>
        <v>0</v>
      </c>
      <c r="AO59" s="8">
        <f t="shared" si="13"/>
        <v>0</v>
      </c>
      <c r="AP59" s="8">
        <f t="shared" si="14"/>
        <v>0</v>
      </c>
      <c r="AQ59" s="8">
        <f t="shared" si="15"/>
        <v>0</v>
      </c>
      <c r="AR59" s="8">
        <f t="shared" si="16"/>
        <v>0</v>
      </c>
      <c r="AS59" s="8">
        <f t="shared" si="17"/>
        <v>0</v>
      </c>
      <c r="AT59" s="8">
        <v>3200</v>
      </c>
      <c r="AU59" s="8">
        <f t="shared" si="18"/>
        <v>12</v>
      </c>
      <c r="AV59" s="8">
        <f t="shared" si="19"/>
        <v>12</v>
      </c>
      <c r="AW59" s="8">
        <f t="shared" si="20"/>
        <v>12</v>
      </c>
      <c r="AX59" s="8">
        <f t="shared" si="21"/>
        <v>11</v>
      </c>
      <c r="AY59" s="8">
        <f t="shared" si="22"/>
        <v>11</v>
      </c>
      <c r="AZ59" s="8">
        <f t="shared" si="23"/>
        <v>10</v>
      </c>
      <c r="BA59" s="8">
        <f t="shared" si="24"/>
        <v>68</v>
      </c>
      <c r="BB59" s="9">
        <f t="shared" si="25"/>
        <v>2.1250000000000002E-2</v>
      </c>
      <c r="BE59" s="11">
        <v>157</v>
      </c>
      <c r="BF59" s="11"/>
      <c r="BG59" s="11"/>
      <c r="BH59" s="11"/>
      <c r="BI59" s="15" t="str">
        <f>IFERROR(COUNTIFS(INDEX(兵法标签设计!$F$2:$T$125,,MATCH(BG59,兵法标签设计!$F$1:$T$1,0)),BE59),"")</f>
        <v/>
      </c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7">
        <f t="shared" si="26"/>
        <v>0</v>
      </c>
      <c r="BW59" s="16" t="str">
        <f>IFERROR(COUNTIFS(INDEX(兵法标签设计!$F$2:$T$125,,MATCH(BG59,兵法标签设计!$F$1:$T$1,0)),BE59,兵法标签设计!$C$2:$C$125,1),"")</f>
        <v/>
      </c>
      <c r="BX59" s="16" t="str">
        <f>IFERROR(COUNTIFS(INDEX(兵法标签设计!$F$2:$T$125,,MATCH(BG59,兵法标签设计!$F$1:$T$1,0)),BE59,兵法标签设计!$C$2:$C$125,2),"")</f>
        <v/>
      </c>
      <c r="BY59" s="16" t="str">
        <f>IFERROR(COUNTIFS(INDEX(兵法标签设计!$F$2:$T$125,,MATCH(BG59,兵法标签设计!$F$1:$T$1,0)),BE59,兵法标签设计!$C$2:$C$125,3),"")</f>
        <v/>
      </c>
      <c r="BZ59" s="16" t="str">
        <f>IFERROR(COUNTIFS(INDEX(兵法标签设计!$F$2:$T$125,,MATCH(BG59,兵法标签设计!$F$1:$T$1,0)),BE59,兵法标签设计!$C$2:$C$125,4),"")</f>
        <v/>
      </c>
      <c r="CA59" s="15">
        <f t="shared" si="27"/>
        <v>0</v>
      </c>
      <c r="CB59" s="15">
        <f t="shared" si="28"/>
        <v>0</v>
      </c>
      <c r="CC59" s="15">
        <f t="shared" si="29"/>
        <v>0</v>
      </c>
      <c r="CD59" s="15">
        <f t="shared" si="30"/>
        <v>0</v>
      </c>
      <c r="CE59" s="15">
        <f t="shared" si="5"/>
        <v>0</v>
      </c>
      <c r="CF59" s="15">
        <f t="shared" si="6"/>
        <v>0</v>
      </c>
      <c r="CI59" s="8">
        <v>57</v>
      </c>
      <c r="CJ59" s="8">
        <f t="shared" si="31"/>
        <v>0</v>
      </c>
      <c r="CK59" s="8">
        <f t="shared" si="32"/>
        <v>0</v>
      </c>
      <c r="CL59" s="8">
        <f t="shared" si="33"/>
        <v>0</v>
      </c>
      <c r="CM59" s="8">
        <f t="shared" si="34"/>
        <v>0</v>
      </c>
      <c r="CN59" s="8">
        <f t="shared" si="35"/>
        <v>0</v>
      </c>
      <c r="CO59" s="8">
        <f t="shared" si="36"/>
        <v>0</v>
      </c>
      <c r="CP59" s="8">
        <v>3200</v>
      </c>
      <c r="CQ59" s="8">
        <f t="shared" si="37"/>
        <v>5</v>
      </c>
      <c r="CR59" s="8">
        <f t="shared" si="38"/>
        <v>5</v>
      </c>
      <c r="CS59" s="8">
        <f t="shared" si="39"/>
        <v>5</v>
      </c>
      <c r="CT59" s="8">
        <f t="shared" si="40"/>
        <v>5</v>
      </c>
      <c r="CU59" s="8">
        <f t="shared" si="41"/>
        <v>4</v>
      </c>
      <c r="CV59" s="8">
        <f t="shared" si="42"/>
        <v>3</v>
      </c>
      <c r="CW59" s="8">
        <f t="shared" si="43"/>
        <v>27</v>
      </c>
      <c r="CX59" s="9">
        <f t="shared" si="44"/>
        <v>8.4375000000000006E-3</v>
      </c>
    </row>
    <row r="60" spans="7:102" x14ac:dyDescent="0.2">
      <c r="G60" s="11">
        <v>58</v>
      </c>
      <c r="H60" s="11"/>
      <c r="I60" s="11"/>
      <c r="J60" s="11"/>
      <c r="K60" s="11"/>
      <c r="L60" s="11"/>
      <c r="M60" s="15">
        <f>IFERROR(COUNTIF(武将标签设计!$G$2:$U$71,G60),"")</f>
        <v>0</v>
      </c>
      <c r="N60" s="16" t="str">
        <f>IFERROR(COUNTIFS(武将标签设计!$C$2:$C$111,1,INDEX(武将标签设计!$G$2:$U$111,,MATCH(J60,武将标签设计!$G$1:$U$1,0)),G60),"")</f>
        <v/>
      </c>
      <c r="O60" s="11"/>
      <c r="P60" s="11"/>
      <c r="Q60" s="11"/>
      <c r="R60" s="11"/>
      <c r="S60" s="11"/>
      <c r="T60" s="11"/>
      <c r="U60" s="16">
        <v>1</v>
      </c>
      <c r="V60" s="16">
        <v>2</v>
      </c>
      <c r="W60" s="16">
        <v>3</v>
      </c>
      <c r="X60" s="16">
        <v>4</v>
      </c>
      <c r="Y60" s="16">
        <v>5</v>
      </c>
      <c r="Z60" s="16">
        <v>6</v>
      </c>
      <c r="AA60" s="17">
        <f t="shared" si="9"/>
        <v>0</v>
      </c>
      <c r="AB60" s="16" t="str">
        <f>IFERROR(COUNTIFS(武将标签设计!$C$2:$C$111,1,INDEX(武将标签设计!$G$2:$U$111,,MATCH(J60,武将标签设计!$G$1:$U$1,0)),G60,武将标签设计!$D$2:$D$111,100),"")</f>
        <v/>
      </c>
      <c r="AC60" s="16" t="str">
        <f>IFERROR(COUNTIFS(武将标签设计!$C$2:$C$111,1,INDEX(武将标签设计!$G$2:$U$111,,MATCH(J60,武将标签设计!$G$1:$U$1,0)),G60,武将标签设计!$D$2:$D$111,110),"")</f>
        <v/>
      </c>
      <c r="AD60" s="16" t="str">
        <f>IFERROR(COUNTIFS(武将标签设计!$C$2:$C$111,1,INDEX(武将标签设计!$G$2:$U$111,,MATCH(J60,武将标签设计!$G$1:$U$1,0)),G60,武将标签设计!$D$2:$D$111,120),"")</f>
        <v/>
      </c>
      <c r="AE60" s="16" t="str">
        <f>IFERROR(COUNTIFS(武将标签设计!$C$2:$C$111,1,INDEX(武将标签设计!$G$2:$U$111,,MATCH(J60,武将标签设计!$G$1:$U$1,0)),G60,武将标签设计!$D$2:$D$111,130),"")</f>
        <v/>
      </c>
      <c r="AF60" s="16">
        <f t="shared" si="45"/>
        <v>0</v>
      </c>
      <c r="AG60" s="16">
        <f t="shared" si="10"/>
        <v>0</v>
      </c>
      <c r="AH60" s="16">
        <f t="shared" si="11"/>
        <v>0</v>
      </c>
      <c r="AI60" s="16">
        <f t="shared" si="46"/>
        <v>0</v>
      </c>
      <c r="AJ60" s="16">
        <f t="shared" si="1"/>
        <v>0</v>
      </c>
      <c r="AK60" s="16">
        <f t="shared" si="2"/>
        <v>0</v>
      </c>
      <c r="AM60" s="8">
        <v>58</v>
      </c>
      <c r="AN60" s="8">
        <f t="shared" si="12"/>
        <v>0</v>
      </c>
      <c r="AO60" s="8">
        <f t="shared" si="13"/>
        <v>0</v>
      </c>
      <c r="AP60" s="8">
        <f t="shared" si="14"/>
        <v>0</v>
      </c>
      <c r="AQ60" s="8">
        <f t="shared" si="15"/>
        <v>0</v>
      </c>
      <c r="AR60" s="8">
        <f t="shared" si="16"/>
        <v>0</v>
      </c>
      <c r="AS60" s="8">
        <f t="shared" si="17"/>
        <v>0</v>
      </c>
      <c r="AT60" s="8">
        <v>3400</v>
      </c>
      <c r="AU60" s="8">
        <f t="shared" si="18"/>
        <v>12</v>
      </c>
      <c r="AV60" s="8">
        <f t="shared" si="19"/>
        <v>12</v>
      </c>
      <c r="AW60" s="8">
        <f t="shared" si="20"/>
        <v>12</v>
      </c>
      <c r="AX60" s="8">
        <f t="shared" si="21"/>
        <v>11</v>
      </c>
      <c r="AY60" s="8">
        <f t="shared" si="22"/>
        <v>11</v>
      </c>
      <c r="AZ60" s="8">
        <f t="shared" si="23"/>
        <v>10</v>
      </c>
      <c r="BA60" s="8">
        <f t="shared" si="24"/>
        <v>68</v>
      </c>
      <c r="BB60" s="9">
        <f t="shared" si="25"/>
        <v>0.02</v>
      </c>
      <c r="BE60" s="11">
        <v>158</v>
      </c>
      <c r="BF60" s="11"/>
      <c r="BG60" s="11"/>
      <c r="BH60" s="11"/>
      <c r="BI60" s="15" t="str">
        <f>IFERROR(COUNTIFS(INDEX(兵法标签设计!$F$2:$T$125,,MATCH(BG60,兵法标签设计!$F$1:$T$1,0)),BE60),"")</f>
        <v/>
      </c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7">
        <f t="shared" si="26"/>
        <v>0</v>
      </c>
      <c r="BW60" s="16" t="str">
        <f>IFERROR(COUNTIFS(INDEX(兵法标签设计!$F$2:$T$125,,MATCH(BG60,兵法标签设计!$F$1:$T$1,0)),BE60,兵法标签设计!$C$2:$C$125,1),"")</f>
        <v/>
      </c>
      <c r="BX60" s="16" t="str">
        <f>IFERROR(COUNTIFS(INDEX(兵法标签设计!$F$2:$T$125,,MATCH(BG60,兵法标签设计!$F$1:$T$1,0)),BE60,兵法标签设计!$C$2:$C$125,2),"")</f>
        <v/>
      </c>
      <c r="BY60" s="16" t="str">
        <f>IFERROR(COUNTIFS(INDEX(兵法标签设计!$F$2:$T$125,,MATCH(BG60,兵法标签设计!$F$1:$T$1,0)),BE60,兵法标签设计!$C$2:$C$125,3),"")</f>
        <v/>
      </c>
      <c r="BZ60" s="16" t="str">
        <f>IFERROR(COUNTIFS(INDEX(兵法标签设计!$F$2:$T$125,,MATCH(BG60,兵法标签设计!$F$1:$T$1,0)),BE60,兵法标签设计!$C$2:$C$125,4),"")</f>
        <v/>
      </c>
      <c r="CA60" s="15">
        <f t="shared" si="27"/>
        <v>0</v>
      </c>
      <c r="CB60" s="15">
        <f t="shared" si="28"/>
        <v>0</v>
      </c>
      <c r="CC60" s="15">
        <f t="shared" si="29"/>
        <v>0</v>
      </c>
      <c r="CD60" s="15">
        <f t="shared" si="30"/>
        <v>0</v>
      </c>
      <c r="CE60" s="15">
        <f t="shared" si="5"/>
        <v>0</v>
      </c>
      <c r="CF60" s="15">
        <f t="shared" si="6"/>
        <v>0</v>
      </c>
      <c r="CI60" s="8">
        <v>58</v>
      </c>
      <c r="CJ60" s="8">
        <f t="shared" si="31"/>
        <v>0</v>
      </c>
      <c r="CK60" s="8">
        <f t="shared" si="32"/>
        <v>0</v>
      </c>
      <c r="CL60" s="8">
        <f t="shared" si="33"/>
        <v>0</v>
      </c>
      <c r="CM60" s="8">
        <f t="shared" si="34"/>
        <v>0</v>
      </c>
      <c r="CN60" s="8">
        <f t="shared" si="35"/>
        <v>0</v>
      </c>
      <c r="CO60" s="8">
        <f t="shared" si="36"/>
        <v>0</v>
      </c>
      <c r="CP60" s="8">
        <v>3400</v>
      </c>
      <c r="CQ60" s="8">
        <f t="shared" si="37"/>
        <v>5</v>
      </c>
      <c r="CR60" s="8">
        <f t="shared" si="38"/>
        <v>5</v>
      </c>
      <c r="CS60" s="8">
        <f t="shared" si="39"/>
        <v>5</v>
      </c>
      <c r="CT60" s="8">
        <f t="shared" si="40"/>
        <v>5</v>
      </c>
      <c r="CU60" s="8">
        <f t="shared" si="41"/>
        <v>4</v>
      </c>
      <c r="CV60" s="8">
        <f t="shared" si="42"/>
        <v>3</v>
      </c>
      <c r="CW60" s="8">
        <f t="shared" si="43"/>
        <v>27</v>
      </c>
      <c r="CX60" s="9">
        <f t="shared" si="44"/>
        <v>7.9411764705882345E-3</v>
      </c>
    </row>
    <row r="61" spans="7:102" x14ac:dyDescent="0.2">
      <c r="G61" s="11">
        <v>59</v>
      </c>
      <c r="H61" s="11"/>
      <c r="I61" s="11"/>
      <c r="J61" s="11"/>
      <c r="K61" s="11"/>
      <c r="L61" s="11"/>
      <c r="M61" s="15">
        <f>IFERROR(COUNTIF(武将标签设计!$G$2:$U$71,G61),"")</f>
        <v>0</v>
      </c>
      <c r="N61" s="16" t="str">
        <f>IFERROR(COUNTIFS(武将标签设计!$C$2:$C$111,1,INDEX(武将标签设计!$G$2:$U$111,,MATCH(J61,武将标签设计!$G$1:$U$1,0)),G61),"")</f>
        <v/>
      </c>
      <c r="O61" s="11"/>
      <c r="P61" s="11"/>
      <c r="Q61" s="11"/>
      <c r="R61" s="11"/>
      <c r="S61" s="11"/>
      <c r="T61" s="11"/>
      <c r="U61" s="16">
        <v>1</v>
      </c>
      <c r="V61" s="16">
        <v>2</v>
      </c>
      <c r="W61" s="16">
        <v>3</v>
      </c>
      <c r="X61" s="16">
        <v>4</v>
      </c>
      <c r="Y61" s="16">
        <v>5</v>
      </c>
      <c r="Z61" s="16">
        <v>6</v>
      </c>
      <c r="AA61" s="17">
        <f t="shared" si="9"/>
        <v>0</v>
      </c>
      <c r="AB61" s="16" t="str">
        <f>IFERROR(COUNTIFS(武将标签设计!$C$2:$C$111,1,INDEX(武将标签设计!$G$2:$U$111,,MATCH(J61,武将标签设计!$G$1:$U$1,0)),G61,武将标签设计!$D$2:$D$111,100),"")</f>
        <v/>
      </c>
      <c r="AC61" s="16" t="str">
        <f>IFERROR(COUNTIFS(武将标签设计!$C$2:$C$111,1,INDEX(武将标签设计!$G$2:$U$111,,MATCH(J61,武将标签设计!$G$1:$U$1,0)),G61,武将标签设计!$D$2:$D$111,110),"")</f>
        <v/>
      </c>
      <c r="AD61" s="16" t="str">
        <f>IFERROR(COUNTIFS(武将标签设计!$C$2:$C$111,1,INDEX(武将标签设计!$G$2:$U$111,,MATCH(J61,武将标签设计!$G$1:$U$1,0)),G61,武将标签设计!$D$2:$D$111,120),"")</f>
        <v/>
      </c>
      <c r="AE61" s="16" t="str">
        <f>IFERROR(COUNTIFS(武将标签设计!$C$2:$C$111,1,INDEX(武将标签设计!$G$2:$U$111,,MATCH(J61,武将标签设计!$G$1:$U$1,0)),G61,武将标签设计!$D$2:$D$111,130),"")</f>
        <v/>
      </c>
      <c r="AF61" s="16">
        <f t="shared" si="45"/>
        <v>0</v>
      </c>
      <c r="AG61" s="16">
        <f t="shared" si="10"/>
        <v>0</v>
      </c>
      <c r="AH61" s="16">
        <f t="shared" si="11"/>
        <v>0</v>
      </c>
      <c r="AI61" s="16">
        <f t="shared" si="46"/>
        <v>0</v>
      </c>
      <c r="AJ61" s="16">
        <f t="shared" si="1"/>
        <v>0</v>
      </c>
      <c r="AK61" s="16">
        <f t="shared" si="2"/>
        <v>0</v>
      </c>
      <c r="AM61" s="8">
        <v>59</v>
      </c>
      <c r="AN61" s="8">
        <f t="shared" si="12"/>
        <v>0</v>
      </c>
      <c r="AO61" s="8">
        <f t="shared" si="13"/>
        <v>0</v>
      </c>
      <c r="AP61" s="8">
        <f t="shared" si="14"/>
        <v>0</v>
      </c>
      <c r="AQ61" s="8">
        <f t="shared" si="15"/>
        <v>0</v>
      </c>
      <c r="AR61" s="8">
        <f t="shared" si="16"/>
        <v>0</v>
      </c>
      <c r="AS61" s="8">
        <f t="shared" si="17"/>
        <v>0</v>
      </c>
      <c r="AT61" s="8">
        <v>3600</v>
      </c>
      <c r="AU61" s="8">
        <f t="shared" si="18"/>
        <v>12</v>
      </c>
      <c r="AV61" s="8">
        <f t="shared" si="19"/>
        <v>12</v>
      </c>
      <c r="AW61" s="8">
        <f t="shared" si="20"/>
        <v>12</v>
      </c>
      <c r="AX61" s="8">
        <f t="shared" si="21"/>
        <v>11</v>
      </c>
      <c r="AY61" s="8">
        <f t="shared" si="22"/>
        <v>11</v>
      </c>
      <c r="AZ61" s="8">
        <f t="shared" si="23"/>
        <v>11</v>
      </c>
      <c r="BA61" s="8">
        <f t="shared" si="24"/>
        <v>69</v>
      </c>
      <c r="BB61" s="9">
        <f t="shared" si="25"/>
        <v>1.9166666666666665E-2</v>
      </c>
      <c r="BE61" s="11">
        <v>159</v>
      </c>
      <c r="BF61" s="11"/>
      <c r="BG61" s="11"/>
      <c r="BH61" s="11"/>
      <c r="BI61" s="15" t="str">
        <f>IFERROR(COUNTIFS(INDEX(兵法标签设计!$F$2:$T$125,,MATCH(BG61,兵法标签设计!$F$1:$T$1,0)),BE61),"")</f>
        <v/>
      </c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7">
        <f t="shared" si="26"/>
        <v>0</v>
      </c>
      <c r="BW61" s="16" t="str">
        <f>IFERROR(COUNTIFS(INDEX(兵法标签设计!$F$2:$T$125,,MATCH(BG61,兵法标签设计!$F$1:$T$1,0)),BE61,兵法标签设计!$C$2:$C$125,1),"")</f>
        <v/>
      </c>
      <c r="BX61" s="16" t="str">
        <f>IFERROR(COUNTIFS(INDEX(兵法标签设计!$F$2:$T$125,,MATCH(BG61,兵法标签设计!$F$1:$T$1,0)),BE61,兵法标签设计!$C$2:$C$125,2),"")</f>
        <v/>
      </c>
      <c r="BY61" s="16" t="str">
        <f>IFERROR(COUNTIFS(INDEX(兵法标签设计!$F$2:$T$125,,MATCH(BG61,兵法标签设计!$F$1:$T$1,0)),BE61,兵法标签设计!$C$2:$C$125,3),"")</f>
        <v/>
      </c>
      <c r="BZ61" s="16" t="str">
        <f>IFERROR(COUNTIFS(INDEX(兵法标签设计!$F$2:$T$125,,MATCH(BG61,兵法标签设计!$F$1:$T$1,0)),BE61,兵法标签设计!$C$2:$C$125,4),"")</f>
        <v/>
      </c>
      <c r="CA61" s="15">
        <f t="shared" si="27"/>
        <v>0</v>
      </c>
      <c r="CB61" s="15">
        <f t="shared" si="28"/>
        <v>0</v>
      </c>
      <c r="CC61" s="15">
        <f t="shared" si="29"/>
        <v>0</v>
      </c>
      <c r="CD61" s="15">
        <f t="shared" si="30"/>
        <v>0</v>
      </c>
      <c r="CE61" s="15">
        <f t="shared" si="5"/>
        <v>0</v>
      </c>
      <c r="CF61" s="15">
        <f t="shared" si="6"/>
        <v>0</v>
      </c>
      <c r="CI61" s="8">
        <v>59</v>
      </c>
      <c r="CJ61" s="8">
        <f t="shared" si="31"/>
        <v>0</v>
      </c>
      <c r="CK61" s="8">
        <f t="shared" si="32"/>
        <v>0</v>
      </c>
      <c r="CL61" s="8">
        <f t="shared" si="33"/>
        <v>0</v>
      </c>
      <c r="CM61" s="8">
        <f t="shared" si="34"/>
        <v>0</v>
      </c>
      <c r="CN61" s="8">
        <f t="shared" si="35"/>
        <v>0</v>
      </c>
      <c r="CO61" s="8">
        <f t="shared" si="36"/>
        <v>0</v>
      </c>
      <c r="CP61" s="8">
        <v>3600</v>
      </c>
      <c r="CQ61" s="8">
        <f t="shared" si="37"/>
        <v>5</v>
      </c>
      <c r="CR61" s="8">
        <f t="shared" si="38"/>
        <v>5</v>
      </c>
      <c r="CS61" s="8">
        <f t="shared" si="39"/>
        <v>5</v>
      </c>
      <c r="CT61" s="8">
        <f t="shared" si="40"/>
        <v>5</v>
      </c>
      <c r="CU61" s="8">
        <f t="shared" si="41"/>
        <v>4</v>
      </c>
      <c r="CV61" s="8">
        <f t="shared" si="42"/>
        <v>3</v>
      </c>
      <c r="CW61" s="8">
        <f t="shared" si="43"/>
        <v>27</v>
      </c>
      <c r="CX61" s="9">
        <f t="shared" si="44"/>
        <v>7.4999999999999997E-3</v>
      </c>
    </row>
    <row r="62" spans="7:102" x14ac:dyDescent="0.2">
      <c r="G62" s="11">
        <v>60</v>
      </c>
      <c r="H62" s="11"/>
      <c r="I62" s="11"/>
      <c r="J62" s="11"/>
      <c r="K62" s="11"/>
      <c r="L62" s="11"/>
      <c r="M62" s="15">
        <f>IFERROR(COUNTIF(武将标签设计!$G$2:$U$71,G62),"")</f>
        <v>0</v>
      </c>
      <c r="N62" s="16" t="str">
        <f>IFERROR(COUNTIFS(武将标签设计!$C$2:$C$111,1,INDEX(武将标签设计!$G$2:$U$111,,MATCH(J62,武将标签设计!$G$1:$U$1,0)),G62),"")</f>
        <v/>
      </c>
      <c r="O62" s="11"/>
      <c r="P62" s="11"/>
      <c r="Q62" s="11"/>
      <c r="R62" s="11"/>
      <c r="S62" s="11"/>
      <c r="T62" s="11"/>
      <c r="U62" s="16">
        <v>1</v>
      </c>
      <c r="V62" s="16">
        <v>2</v>
      </c>
      <c r="W62" s="16">
        <v>3</v>
      </c>
      <c r="X62" s="16">
        <v>4</v>
      </c>
      <c r="Y62" s="16">
        <v>5</v>
      </c>
      <c r="Z62" s="16">
        <v>6</v>
      </c>
      <c r="AA62" s="17">
        <f t="shared" si="9"/>
        <v>0</v>
      </c>
      <c r="AB62" s="16" t="str">
        <f>IFERROR(COUNTIFS(武将标签设计!$C$2:$C$111,1,INDEX(武将标签设计!$G$2:$U$111,,MATCH(J62,武将标签设计!$G$1:$U$1,0)),G62,武将标签设计!$D$2:$D$111,100),"")</f>
        <v/>
      </c>
      <c r="AC62" s="16" t="str">
        <f>IFERROR(COUNTIFS(武将标签设计!$C$2:$C$111,1,INDEX(武将标签设计!$G$2:$U$111,,MATCH(J62,武将标签设计!$G$1:$U$1,0)),G62,武将标签设计!$D$2:$D$111,110),"")</f>
        <v/>
      </c>
      <c r="AD62" s="16" t="str">
        <f>IFERROR(COUNTIFS(武将标签设计!$C$2:$C$111,1,INDEX(武将标签设计!$G$2:$U$111,,MATCH(J62,武将标签设计!$G$1:$U$1,0)),G62,武将标签设计!$D$2:$D$111,120),"")</f>
        <v/>
      </c>
      <c r="AE62" s="16" t="str">
        <f>IFERROR(COUNTIFS(武将标签设计!$C$2:$C$111,1,INDEX(武将标签设计!$G$2:$U$111,,MATCH(J62,武将标签设计!$G$1:$U$1,0)),G62,武将标签设计!$D$2:$D$111,130),"")</f>
        <v/>
      </c>
      <c r="AF62" s="16">
        <f t="shared" si="45"/>
        <v>0</v>
      </c>
      <c r="AG62" s="16">
        <f t="shared" si="10"/>
        <v>0</v>
      </c>
      <c r="AH62" s="16">
        <f t="shared" si="11"/>
        <v>0</v>
      </c>
      <c r="AI62" s="16">
        <f t="shared" si="46"/>
        <v>0</v>
      </c>
      <c r="AJ62" s="16">
        <f t="shared" si="1"/>
        <v>0</v>
      </c>
      <c r="AK62" s="16">
        <f t="shared" si="2"/>
        <v>0</v>
      </c>
      <c r="AM62" s="8">
        <v>60</v>
      </c>
      <c r="AN62" s="8">
        <f t="shared" si="12"/>
        <v>0</v>
      </c>
      <c r="AO62" s="8">
        <f t="shared" si="13"/>
        <v>0</v>
      </c>
      <c r="AP62" s="8">
        <f t="shared" si="14"/>
        <v>0</v>
      </c>
      <c r="AQ62" s="8">
        <f t="shared" si="15"/>
        <v>0</v>
      </c>
      <c r="AR62" s="8">
        <f t="shared" si="16"/>
        <v>0</v>
      </c>
      <c r="AS62" s="8">
        <f t="shared" si="17"/>
        <v>0</v>
      </c>
      <c r="AT62" s="8">
        <v>3800</v>
      </c>
      <c r="AU62" s="8">
        <f t="shared" si="18"/>
        <v>12</v>
      </c>
      <c r="AV62" s="8">
        <f t="shared" si="19"/>
        <v>12</v>
      </c>
      <c r="AW62" s="8">
        <f t="shared" si="20"/>
        <v>12</v>
      </c>
      <c r="AX62" s="8">
        <f t="shared" si="21"/>
        <v>11</v>
      </c>
      <c r="AY62" s="8">
        <f t="shared" si="22"/>
        <v>11</v>
      </c>
      <c r="AZ62" s="8">
        <f t="shared" si="23"/>
        <v>11</v>
      </c>
      <c r="BA62" s="8">
        <f t="shared" si="24"/>
        <v>69</v>
      </c>
      <c r="BB62" s="9">
        <f t="shared" si="25"/>
        <v>1.8157894736842106E-2</v>
      </c>
      <c r="BE62" s="11">
        <v>160</v>
      </c>
      <c r="BF62" s="11"/>
      <c r="BG62" s="11"/>
      <c r="BH62" s="11"/>
      <c r="BI62" s="15" t="str">
        <f>IFERROR(COUNTIFS(INDEX(兵法标签设计!$F$2:$T$125,,MATCH(BG62,兵法标签设计!$F$1:$T$1,0)),BE62),"")</f>
        <v/>
      </c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7">
        <f t="shared" si="26"/>
        <v>0</v>
      </c>
      <c r="BW62" s="16" t="str">
        <f>IFERROR(COUNTIFS(INDEX(兵法标签设计!$F$2:$T$125,,MATCH(BG62,兵法标签设计!$F$1:$T$1,0)),BE62,兵法标签设计!$C$2:$C$125,1),"")</f>
        <v/>
      </c>
      <c r="BX62" s="16" t="str">
        <f>IFERROR(COUNTIFS(INDEX(兵法标签设计!$F$2:$T$125,,MATCH(BG62,兵法标签设计!$F$1:$T$1,0)),BE62,兵法标签设计!$C$2:$C$125,2),"")</f>
        <v/>
      </c>
      <c r="BY62" s="16" t="str">
        <f>IFERROR(COUNTIFS(INDEX(兵法标签设计!$F$2:$T$125,,MATCH(BG62,兵法标签设计!$F$1:$T$1,0)),BE62,兵法标签设计!$C$2:$C$125,3),"")</f>
        <v/>
      </c>
      <c r="BZ62" s="16" t="str">
        <f>IFERROR(COUNTIFS(INDEX(兵法标签设计!$F$2:$T$125,,MATCH(BG62,兵法标签设计!$F$1:$T$1,0)),BE62,兵法标签设计!$C$2:$C$125,4),"")</f>
        <v/>
      </c>
      <c r="CA62" s="15">
        <f t="shared" si="27"/>
        <v>0</v>
      </c>
      <c r="CB62" s="15">
        <f t="shared" si="28"/>
        <v>0</v>
      </c>
      <c r="CC62" s="15">
        <f t="shared" si="29"/>
        <v>0</v>
      </c>
      <c r="CD62" s="15">
        <f t="shared" si="30"/>
        <v>0</v>
      </c>
      <c r="CE62" s="15">
        <f t="shared" si="5"/>
        <v>0</v>
      </c>
      <c r="CF62" s="15">
        <f t="shared" si="6"/>
        <v>0</v>
      </c>
      <c r="CI62" s="8">
        <v>60</v>
      </c>
      <c r="CJ62" s="8">
        <f t="shared" si="31"/>
        <v>0</v>
      </c>
      <c r="CK62" s="8">
        <f t="shared" si="32"/>
        <v>0</v>
      </c>
      <c r="CL62" s="8">
        <f t="shared" si="33"/>
        <v>0</v>
      </c>
      <c r="CM62" s="8">
        <f t="shared" si="34"/>
        <v>0</v>
      </c>
      <c r="CN62" s="8">
        <f t="shared" si="35"/>
        <v>0</v>
      </c>
      <c r="CO62" s="8">
        <f t="shared" si="36"/>
        <v>0</v>
      </c>
      <c r="CP62" s="8">
        <v>3800</v>
      </c>
      <c r="CQ62" s="8">
        <f t="shared" si="37"/>
        <v>5</v>
      </c>
      <c r="CR62" s="8">
        <f t="shared" si="38"/>
        <v>5</v>
      </c>
      <c r="CS62" s="8">
        <f t="shared" si="39"/>
        <v>5</v>
      </c>
      <c r="CT62" s="8">
        <f t="shared" si="40"/>
        <v>5</v>
      </c>
      <c r="CU62" s="8">
        <f t="shared" si="41"/>
        <v>4</v>
      </c>
      <c r="CV62" s="8">
        <f t="shared" si="42"/>
        <v>3</v>
      </c>
      <c r="CW62" s="8">
        <f t="shared" si="43"/>
        <v>27</v>
      </c>
      <c r="CX62" s="9">
        <f t="shared" si="44"/>
        <v>7.1052631578947369E-3</v>
      </c>
    </row>
    <row r="63" spans="7:102" x14ac:dyDescent="0.2">
      <c r="G63" s="11">
        <v>61</v>
      </c>
      <c r="H63" s="11"/>
      <c r="I63" s="11"/>
      <c r="J63" s="11"/>
      <c r="K63" s="11"/>
      <c r="L63" s="11"/>
      <c r="M63" s="15">
        <f>IFERROR(COUNTIF(武将标签设计!$G$2:$U$71,G63),"")</f>
        <v>0</v>
      </c>
      <c r="N63" s="16" t="str">
        <f>IFERROR(COUNTIFS(武将标签设计!$C$2:$C$111,1,INDEX(武将标签设计!$G$2:$U$111,,MATCH(J63,武将标签设计!$G$1:$U$1,0)),G63),"")</f>
        <v/>
      </c>
      <c r="O63" s="11"/>
      <c r="P63" s="11"/>
      <c r="Q63" s="11"/>
      <c r="R63" s="11"/>
      <c r="S63" s="11"/>
      <c r="T63" s="11"/>
      <c r="U63" s="16">
        <v>1</v>
      </c>
      <c r="V63" s="16">
        <v>2</v>
      </c>
      <c r="W63" s="16">
        <v>3</v>
      </c>
      <c r="X63" s="16">
        <v>4</v>
      </c>
      <c r="Y63" s="16">
        <v>5</v>
      </c>
      <c r="Z63" s="16">
        <v>6</v>
      </c>
      <c r="AA63" s="17">
        <f t="shared" si="9"/>
        <v>0</v>
      </c>
      <c r="AB63" s="16" t="str">
        <f>IFERROR(COUNTIFS(武将标签设计!$C$2:$C$111,1,INDEX(武将标签设计!$G$2:$U$111,,MATCH(J63,武将标签设计!$G$1:$U$1,0)),G63,武将标签设计!$D$2:$D$111,100),"")</f>
        <v/>
      </c>
      <c r="AC63" s="16" t="str">
        <f>IFERROR(COUNTIFS(武将标签设计!$C$2:$C$111,1,INDEX(武将标签设计!$G$2:$U$111,,MATCH(J63,武将标签设计!$G$1:$U$1,0)),G63,武将标签设计!$D$2:$D$111,110),"")</f>
        <v/>
      </c>
      <c r="AD63" s="16" t="str">
        <f>IFERROR(COUNTIFS(武将标签设计!$C$2:$C$111,1,INDEX(武将标签设计!$G$2:$U$111,,MATCH(J63,武将标签设计!$G$1:$U$1,0)),G63,武将标签设计!$D$2:$D$111,120),"")</f>
        <v/>
      </c>
      <c r="AE63" s="16" t="str">
        <f>IFERROR(COUNTIFS(武将标签设计!$C$2:$C$111,1,INDEX(武将标签设计!$G$2:$U$111,,MATCH(J63,武将标签设计!$G$1:$U$1,0)),G63,武将标签设计!$D$2:$D$111,130),"")</f>
        <v/>
      </c>
      <c r="AF63" s="16">
        <f t="shared" si="45"/>
        <v>0</v>
      </c>
      <c r="AG63" s="16">
        <f t="shared" si="10"/>
        <v>0</v>
      </c>
      <c r="AH63" s="16">
        <f t="shared" si="11"/>
        <v>0</v>
      </c>
      <c r="AI63" s="16">
        <f t="shared" si="46"/>
        <v>0</v>
      </c>
      <c r="AJ63" s="16">
        <f t="shared" si="1"/>
        <v>0</v>
      </c>
      <c r="AK63" s="16">
        <f t="shared" si="2"/>
        <v>0</v>
      </c>
      <c r="AM63" s="8">
        <v>61</v>
      </c>
      <c r="AN63" s="8">
        <f t="shared" si="12"/>
        <v>0</v>
      </c>
      <c r="AO63" s="8">
        <f t="shared" si="13"/>
        <v>0</v>
      </c>
      <c r="AP63" s="8">
        <f t="shared" si="14"/>
        <v>0</v>
      </c>
      <c r="AQ63" s="8">
        <f t="shared" si="15"/>
        <v>0</v>
      </c>
      <c r="AR63" s="8">
        <f t="shared" si="16"/>
        <v>0</v>
      </c>
      <c r="AS63" s="8">
        <f t="shared" si="17"/>
        <v>0</v>
      </c>
      <c r="AT63" s="8">
        <v>4000</v>
      </c>
      <c r="AU63" s="8">
        <f t="shared" si="18"/>
        <v>12</v>
      </c>
      <c r="AV63" s="8">
        <f t="shared" si="19"/>
        <v>12</v>
      </c>
      <c r="AW63" s="8">
        <f t="shared" si="20"/>
        <v>12</v>
      </c>
      <c r="AX63" s="8">
        <f t="shared" si="21"/>
        <v>11</v>
      </c>
      <c r="AY63" s="8">
        <f t="shared" si="22"/>
        <v>11</v>
      </c>
      <c r="AZ63" s="8">
        <f t="shared" si="23"/>
        <v>11</v>
      </c>
      <c r="BA63" s="8">
        <f t="shared" si="24"/>
        <v>69</v>
      </c>
      <c r="BB63" s="9">
        <f t="shared" si="25"/>
        <v>1.7250000000000001E-2</v>
      </c>
      <c r="BE63" s="11">
        <v>161</v>
      </c>
      <c r="BF63" s="11"/>
      <c r="BG63" s="11"/>
      <c r="BH63" s="11"/>
      <c r="BI63" s="15" t="str">
        <f>IFERROR(COUNTIFS(INDEX(兵法标签设计!$F$2:$T$125,,MATCH(BG63,兵法标签设计!$F$1:$T$1,0)),BE63),"")</f>
        <v/>
      </c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7">
        <f t="shared" si="26"/>
        <v>0</v>
      </c>
      <c r="BW63" s="16" t="str">
        <f>IFERROR(COUNTIFS(INDEX(兵法标签设计!$F$2:$T$125,,MATCH(BG63,兵法标签设计!$F$1:$T$1,0)),BE63,兵法标签设计!$C$2:$C$125,1),"")</f>
        <v/>
      </c>
      <c r="BX63" s="16" t="str">
        <f>IFERROR(COUNTIFS(INDEX(兵法标签设计!$F$2:$T$125,,MATCH(BG63,兵法标签设计!$F$1:$T$1,0)),BE63,兵法标签设计!$C$2:$C$125,2),"")</f>
        <v/>
      </c>
      <c r="BY63" s="16" t="str">
        <f>IFERROR(COUNTIFS(INDEX(兵法标签设计!$F$2:$T$125,,MATCH(BG63,兵法标签设计!$F$1:$T$1,0)),BE63,兵法标签设计!$C$2:$C$125,3),"")</f>
        <v/>
      </c>
      <c r="BZ63" s="16" t="str">
        <f>IFERROR(COUNTIFS(INDEX(兵法标签设计!$F$2:$T$125,,MATCH(BG63,兵法标签设计!$F$1:$T$1,0)),BE63,兵法标签设计!$C$2:$C$125,4),"")</f>
        <v/>
      </c>
      <c r="CA63" s="15">
        <f t="shared" si="27"/>
        <v>0</v>
      </c>
      <c r="CB63" s="15">
        <f t="shared" si="28"/>
        <v>0</v>
      </c>
      <c r="CC63" s="15">
        <f t="shared" si="29"/>
        <v>0</v>
      </c>
      <c r="CD63" s="15">
        <f t="shared" si="30"/>
        <v>0</v>
      </c>
      <c r="CE63" s="15">
        <f t="shared" si="5"/>
        <v>0</v>
      </c>
      <c r="CF63" s="15">
        <f t="shared" si="6"/>
        <v>0</v>
      </c>
      <c r="CI63" s="8">
        <v>61</v>
      </c>
      <c r="CJ63" s="8">
        <f t="shared" si="31"/>
        <v>0</v>
      </c>
      <c r="CK63" s="8">
        <f t="shared" si="32"/>
        <v>0</v>
      </c>
      <c r="CL63" s="8">
        <f t="shared" si="33"/>
        <v>0</v>
      </c>
      <c r="CM63" s="8">
        <f t="shared" si="34"/>
        <v>0</v>
      </c>
      <c r="CN63" s="8">
        <f t="shared" si="35"/>
        <v>0</v>
      </c>
      <c r="CO63" s="8">
        <f t="shared" si="36"/>
        <v>0</v>
      </c>
      <c r="CP63" s="8">
        <v>4000</v>
      </c>
      <c r="CQ63" s="8">
        <f t="shared" si="37"/>
        <v>5</v>
      </c>
      <c r="CR63" s="8">
        <f t="shared" si="38"/>
        <v>5</v>
      </c>
      <c r="CS63" s="8">
        <f t="shared" si="39"/>
        <v>5</v>
      </c>
      <c r="CT63" s="8">
        <f t="shared" si="40"/>
        <v>5</v>
      </c>
      <c r="CU63" s="8">
        <f t="shared" si="41"/>
        <v>4</v>
      </c>
      <c r="CV63" s="8">
        <f t="shared" si="42"/>
        <v>3</v>
      </c>
      <c r="CW63" s="8">
        <f t="shared" si="43"/>
        <v>27</v>
      </c>
      <c r="CX63" s="9">
        <f t="shared" si="44"/>
        <v>6.7499999999999999E-3</v>
      </c>
    </row>
    <row r="64" spans="7:102" x14ac:dyDescent="0.2">
      <c r="G64" s="11">
        <v>62</v>
      </c>
      <c r="H64" s="11"/>
      <c r="I64" s="11"/>
      <c r="J64" s="11"/>
      <c r="K64" s="11"/>
      <c r="L64" s="11"/>
      <c r="M64" s="15">
        <f>IFERROR(COUNTIF(武将标签设计!$G$2:$U$71,G64),"")</f>
        <v>0</v>
      </c>
      <c r="N64" s="16" t="str">
        <f>IFERROR(COUNTIFS(武将标签设计!$C$2:$C$111,1,INDEX(武将标签设计!$G$2:$U$111,,MATCH(J64,武将标签设计!$G$1:$U$1,0)),G64),"")</f>
        <v/>
      </c>
      <c r="O64" s="11"/>
      <c r="P64" s="11"/>
      <c r="Q64" s="11"/>
      <c r="R64" s="11"/>
      <c r="S64" s="11"/>
      <c r="T64" s="11"/>
      <c r="U64" s="16">
        <v>1</v>
      </c>
      <c r="V64" s="16">
        <v>2</v>
      </c>
      <c r="W64" s="16">
        <v>3</v>
      </c>
      <c r="X64" s="16">
        <v>4</v>
      </c>
      <c r="Y64" s="16">
        <v>5</v>
      </c>
      <c r="Z64" s="16">
        <v>6</v>
      </c>
      <c r="AA64" s="17">
        <f t="shared" si="9"/>
        <v>0</v>
      </c>
      <c r="AB64" s="16" t="str">
        <f>IFERROR(COUNTIFS(武将标签设计!$C$2:$C$111,1,INDEX(武将标签设计!$G$2:$U$111,,MATCH(J64,武将标签设计!$G$1:$U$1,0)),G64,武将标签设计!$D$2:$D$111,100),"")</f>
        <v/>
      </c>
      <c r="AC64" s="16" t="str">
        <f>IFERROR(COUNTIFS(武将标签设计!$C$2:$C$111,1,INDEX(武将标签设计!$G$2:$U$111,,MATCH(J64,武将标签设计!$G$1:$U$1,0)),G64,武将标签设计!$D$2:$D$111,110),"")</f>
        <v/>
      </c>
      <c r="AD64" s="16" t="str">
        <f>IFERROR(COUNTIFS(武将标签设计!$C$2:$C$111,1,INDEX(武将标签设计!$G$2:$U$111,,MATCH(J64,武将标签设计!$G$1:$U$1,0)),G64,武将标签设计!$D$2:$D$111,120),"")</f>
        <v/>
      </c>
      <c r="AE64" s="16" t="str">
        <f>IFERROR(COUNTIFS(武将标签设计!$C$2:$C$111,1,INDEX(武将标签设计!$G$2:$U$111,,MATCH(J64,武将标签设计!$G$1:$U$1,0)),G64,武将标签设计!$D$2:$D$111,130),"")</f>
        <v/>
      </c>
      <c r="AF64" s="16">
        <f t="shared" si="45"/>
        <v>0</v>
      </c>
      <c r="AG64" s="16">
        <f t="shared" si="10"/>
        <v>0</v>
      </c>
      <c r="AH64" s="16">
        <f t="shared" si="11"/>
        <v>0</v>
      </c>
      <c r="AI64" s="16">
        <f t="shared" si="46"/>
        <v>0</v>
      </c>
      <c r="AJ64" s="16">
        <f t="shared" si="1"/>
        <v>0</v>
      </c>
      <c r="AK64" s="16">
        <f t="shared" si="2"/>
        <v>0</v>
      </c>
      <c r="AM64" s="8">
        <v>62</v>
      </c>
      <c r="AN64" s="8">
        <f t="shared" si="12"/>
        <v>0</v>
      </c>
      <c r="AO64" s="8">
        <f t="shared" si="13"/>
        <v>0</v>
      </c>
      <c r="AP64" s="8">
        <f t="shared" si="14"/>
        <v>0</v>
      </c>
      <c r="AQ64" s="8">
        <f t="shared" si="15"/>
        <v>0</v>
      </c>
      <c r="AR64" s="8">
        <f t="shared" si="16"/>
        <v>0</v>
      </c>
      <c r="AS64" s="8">
        <f t="shared" si="17"/>
        <v>0</v>
      </c>
      <c r="AT64" s="8">
        <v>4200</v>
      </c>
      <c r="AU64" s="8">
        <f t="shared" si="18"/>
        <v>12</v>
      </c>
      <c r="AV64" s="8">
        <f t="shared" si="19"/>
        <v>12</v>
      </c>
      <c r="AW64" s="8">
        <f t="shared" si="20"/>
        <v>12</v>
      </c>
      <c r="AX64" s="8">
        <f t="shared" si="21"/>
        <v>11</v>
      </c>
      <c r="AY64" s="8">
        <f t="shared" si="22"/>
        <v>11</v>
      </c>
      <c r="AZ64" s="8">
        <f t="shared" si="23"/>
        <v>11</v>
      </c>
      <c r="BA64" s="8">
        <f t="shared" si="24"/>
        <v>69</v>
      </c>
      <c r="BB64" s="9">
        <f t="shared" si="25"/>
        <v>1.6428571428571428E-2</v>
      </c>
      <c r="BE64" s="11">
        <v>162</v>
      </c>
      <c r="BF64" s="11"/>
      <c r="BG64" s="11"/>
      <c r="BH64" s="11"/>
      <c r="BI64" s="15" t="str">
        <f>IFERROR(COUNTIFS(INDEX(兵法标签设计!$F$2:$T$125,,MATCH(BG64,兵法标签设计!$F$1:$T$1,0)),BE64),"")</f>
        <v/>
      </c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7">
        <f t="shared" si="26"/>
        <v>0</v>
      </c>
      <c r="BW64" s="16" t="str">
        <f>IFERROR(COUNTIFS(INDEX(兵法标签设计!$F$2:$T$125,,MATCH(BG64,兵法标签设计!$F$1:$T$1,0)),BE64,兵法标签设计!$C$2:$C$125,1),"")</f>
        <v/>
      </c>
      <c r="BX64" s="16" t="str">
        <f>IFERROR(COUNTIFS(INDEX(兵法标签设计!$F$2:$T$125,,MATCH(BG64,兵法标签设计!$F$1:$T$1,0)),BE64,兵法标签设计!$C$2:$C$125,2),"")</f>
        <v/>
      </c>
      <c r="BY64" s="16" t="str">
        <f>IFERROR(COUNTIFS(INDEX(兵法标签设计!$F$2:$T$125,,MATCH(BG64,兵法标签设计!$F$1:$T$1,0)),BE64,兵法标签设计!$C$2:$C$125,3),"")</f>
        <v/>
      </c>
      <c r="BZ64" s="16" t="str">
        <f>IFERROR(COUNTIFS(INDEX(兵法标签设计!$F$2:$T$125,,MATCH(BG64,兵法标签设计!$F$1:$T$1,0)),BE64,兵法标签设计!$C$2:$C$125,4),"")</f>
        <v/>
      </c>
      <c r="CA64" s="15">
        <f t="shared" si="27"/>
        <v>0</v>
      </c>
      <c r="CB64" s="15">
        <f t="shared" si="28"/>
        <v>0</v>
      </c>
      <c r="CC64" s="15">
        <f t="shared" si="29"/>
        <v>0</v>
      </c>
      <c r="CD64" s="15">
        <f t="shared" si="30"/>
        <v>0</v>
      </c>
      <c r="CE64" s="15">
        <f t="shared" si="5"/>
        <v>0</v>
      </c>
      <c r="CF64" s="15">
        <f t="shared" si="6"/>
        <v>0</v>
      </c>
      <c r="CI64" s="8">
        <v>62</v>
      </c>
      <c r="CJ64" s="8">
        <f t="shared" si="31"/>
        <v>0</v>
      </c>
      <c r="CK64" s="8">
        <f t="shared" si="32"/>
        <v>0</v>
      </c>
      <c r="CL64" s="8">
        <f t="shared" si="33"/>
        <v>0</v>
      </c>
      <c r="CM64" s="8">
        <f t="shared" si="34"/>
        <v>0</v>
      </c>
      <c r="CN64" s="8">
        <f t="shared" si="35"/>
        <v>0</v>
      </c>
      <c r="CO64" s="8">
        <f t="shared" si="36"/>
        <v>0</v>
      </c>
      <c r="CP64" s="8">
        <v>4200</v>
      </c>
      <c r="CQ64" s="8">
        <f t="shared" si="37"/>
        <v>5</v>
      </c>
      <c r="CR64" s="8">
        <f t="shared" si="38"/>
        <v>5</v>
      </c>
      <c r="CS64" s="8">
        <f t="shared" si="39"/>
        <v>5</v>
      </c>
      <c r="CT64" s="8">
        <f t="shared" si="40"/>
        <v>5</v>
      </c>
      <c r="CU64" s="8">
        <f t="shared" si="41"/>
        <v>4</v>
      </c>
      <c r="CV64" s="8">
        <f t="shared" si="42"/>
        <v>3</v>
      </c>
      <c r="CW64" s="8">
        <f t="shared" si="43"/>
        <v>27</v>
      </c>
      <c r="CX64" s="9">
        <f t="shared" si="44"/>
        <v>6.4285714285714285E-3</v>
      </c>
    </row>
    <row r="65" spans="7:102" x14ac:dyDescent="0.2">
      <c r="G65" s="11">
        <v>63</v>
      </c>
      <c r="H65" s="11"/>
      <c r="I65" s="11"/>
      <c r="J65" s="11"/>
      <c r="K65" s="11"/>
      <c r="L65" s="11"/>
      <c r="M65" s="15">
        <f>IFERROR(COUNTIF(武将标签设计!$G$2:$U$71,G65),"")</f>
        <v>0</v>
      </c>
      <c r="N65" s="16" t="str">
        <f>IFERROR(COUNTIFS(武将标签设计!$C$2:$C$111,1,INDEX(武将标签设计!$G$2:$U$111,,MATCH(J65,武将标签设计!$G$1:$U$1,0)),G65),"")</f>
        <v/>
      </c>
      <c r="O65" s="11"/>
      <c r="P65" s="11"/>
      <c r="Q65" s="11"/>
      <c r="R65" s="11"/>
      <c r="S65" s="11"/>
      <c r="T65" s="11"/>
      <c r="U65" s="16">
        <v>1</v>
      </c>
      <c r="V65" s="16">
        <v>2</v>
      </c>
      <c r="W65" s="16">
        <v>3</v>
      </c>
      <c r="X65" s="16">
        <v>4</v>
      </c>
      <c r="Y65" s="16">
        <v>5</v>
      </c>
      <c r="Z65" s="16">
        <v>6</v>
      </c>
      <c r="AA65" s="17">
        <f t="shared" si="9"/>
        <v>0</v>
      </c>
      <c r="AB65" s="16" t="str">
        <f>IFERROR(COUNTIFS(武将标签设计!$C$2:$C$111,1,INDEX(武将标签设计!$G$2:$U$111,,MATCH(J65,武将标签设计!$G$1:$U$1,0)),G65,武将标签设计!$D$2:$D$111,100),"")</f>
        <v/>
      </c>
      <c r="AC65" s="16" t="str">
        <f>IFERROR(COUNTIFS(武将标签设计!$C$2:$C$111,1,INDEX(武将标签设计!$G$2:$U$111,,MATCH(J65,武将标签设计!$G$1:$U$1,0)),G65,武将标签设计!$D$2:$D$111,110),"")</f>
        <v/>
      </c>
      <c r="AD65" s="16" t="str">
        <f>IFERROR(COUNTIFS(武将标签设计!$C$2:$C$111,1,INDEX(武将标签设计!$G$2:$U$111,,MATCH(J65,武将标签设计!$G$1:$U$1,0)),G65,武将标签设计!$D$2:$D$111,120),"")</f>
        <v/>
      </c>
      <c r="AE65" s="16" t="str">
        <f>IFERROR(COUNTIFS(武将标签设计!$C$2:$C$111,1,INDEX(武将标签设计!$G$2:$U$111,,MATCH(J65,武将标签设计!$G$1:$U$1,0)),G65,武将标签设计!$D$2:$D$111,130),"")</f>
        <v/>
      </c>
      <c r="AF65" s="16">
        <f t="shared" si="45"/>
        <v>0</v>
      </c>
      <c r="AG65" s="16">
        <f t="shared" si="10"/>
        <v>0</v>
      </c>
      <c r="AH65" s="16">
        <f t="shared" si="11"/>
        <v>0</v>
      </c>
      <c r="AI65" s="16">
        <f t="shared" si="46"/>
        <v>0</v>
      </c>
      <c r="AJ65" s="16">
        <f t="shared" si="1"/>
        <v>0</v>
      </c>
      <c r="AK65" s="16">
        <f t="shared" si="2"/>
        <v>0</v>
      </c>
      <c r="AM65" s="8">
        <v>63</v>
      </c>
      <c r="AN65" s="8">
        <f t="shared" si="12"/>
        <v>0</v>
      </c>
      <c r="AO65" s="8">
        <f t="shared" si="13"/>
        <v>0</v>
      </c>
      <c r="AP65" s="8">
        <f t="shared" si="14"/>
        <v>0</v>
      </c>
      <c r="AQ65" s="8">
        <f t="shared" si="15"/>
        <v>0</v>
      </c>
      <c r="AR65" s="8">
        <f t="shared" si="16"/>
        <v>0</v>
      </c>
      <c r="AS65" s="8">
        <f t="shared" si="17"/>
        <v>0</v>
      </c>
      <c r="AT65" s="8">
        <v>4400</v>
      </c>
      <c r="AU65" s="8">
        <f t="shared" si="18"/>
        <v>12</v>
      </c>
      <c r="AV65" s="8">
        <f t="shared" si="19"/>
        <v>12</v>
      </c>
      <c r="AW65" s="8">
        <f t="shared" si="20"/>
        <v>12</v>
      </c>
      <c r="AX65" s="8">
        <f t="shared" si="21"/>
        <v>11</v>
      </c>
      <c r="AY65" s="8">
        <f t="shared" si="22"/>
        <v>11</v>
      </c>
      <c r="AZ65" s="8">
        <f t="shared" si="23"/>
        <v>11</v>
      </c>
      <c r="BA65" s="8">
        <f t="shared" si="24"/>
        <v>69</v>
      </c>
      <c r="BB65" s="9">
        <f t="shared" si="25"/>
        <v>1.5681818181818182E-2</v>
      </c>
      <c r="BE65" s="11">
        <v>163</v>
      </c>
      <c r="BF65" s="11"/>
      <c r="BG65" s="11"/>
      <c r="BH65" s="11"/>
      <c r="BI65" s="15" t="str">
        <f>IFERROR(COUNTIFS(INDEX(兵法标签设计!$F$2:$T$125,,MATCH(BG65,兵法标签设计!$F$1:$T$1,0)),BE65),"")</f>
        <v/>
      </c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7">
        <f t="shared" si="26"/>
        <v>0</v>
      </c>
      <c r="BW65" s="16" t="str">
        <f>IFERROR(COUNTIFS(INDEX(兵法标签设计!$F$2:$T$125,,MATCH(BG65,兵法标签设计!$F$1:$T$1,0)),BE65,兵法标签设计!$C$2:$C$125,1),"")</f>
        <v/>
      </c>
      <c r="BX65" s="16" t="str">
        <f>IFERROR(COUNTIFS(INDEX(兵法标签设计!$F$2:$T$125,,MATCH(BG65,兵法标签设计!$F$1:$T$1,0)),BE65,兵法标签设计!$C$2:$C$125,2),"")</f>
        <v/>
      </c>
      <c r="BY65" s="16" t="str">
        <f>IFERROR(COUNTIFS(INDEX(兵法标签设计!$F$2:$T$125,,MATCH(BG65,兵法标签设计!$F$1:$T$1,0)),BE65,兵法标签设计!$C$2:$C$125,3),"")</f>
        <v/>
      </c>
      <c r="BZ65" s="16" t="str">
        <f>IFERROR(COUNTIFS(INDEX(兵法标签设计!$F$2:$T$125,,MATCH(BG65,兵法标签设计!$F$1:$T$1,0)),BE65,兵法标签设计!$C$2:$C$125,4),"")</f>
        <v/>
      </c>
      <c r="CA65" s="15">
        <f t="shared" si="27"/>
        <v>0</v>
      </c>
      <c r="CB65" s="15">
        <f t="shared" si="28"/>
        <v>0</v>
      </c>
      <c r="CC65" s="15">
        <f t="shared" si="29"/>
        <v>0</v>
      </c>
      <c r="CD65" s="15">
        <f t="shared" si="30"/>
        <v>0</v>
      </c>
      <c r="CE65" s="15">
        <f t="shared" si="5"/>
        <v>0</v>
      </c>
      <c r="CF65" s="15">
        <f t="shared" si="6"/>
        <v>0</v>
      </c>
      <c r="CI65" s="8">
        <v>63</v>
      </c>
      <c r="CJ65" s="8">
        <f t="shared" si="31"/>
        <v>0</v>
      </c>
      <c r="CK65" s="8">
        <f t="shared" si="32"/>
        <v>0</v>
      </c>
      <c r="CL65" s="8">
        <f t="shared" si="33"/>
        <v>0</v>
      </c>
      <c r="CM65" s="8">
        <f t="shared" si="34"/>
        <v>0</v>
      </c>
      <c r="CN65" s="8">
        <f t="shared" si="35"/>
        <v>0</v>
      </c>
      <c r="CO65" s="8">
        <f t="shared" si="36"/>
        <v>0</v>
      </c>
      <c r="CP65" s="8">
        <v>4400</v>
      </c>
      <c r="CQ65" s="8">
        <f t="shared" si="37"/>
        <v>5</v>
      </c>
      <c r="CR65" s="8">
        <f t="shared" si="38"/>
        <v>5</v>
      </c>
      <c r="CS65" s="8">
        <f t="shared" si="39"/>
        <v>5</v>
      </c>
      <c r="CT65" s="8">
        <f t="shared" si="40"/>
        <v>5</v>
      </c>
      <c r="CU65" s="8">
        <f t="shared" si="41"/>
        <v>5</v>
      </c>
      <c r="CV65" s="8">
        <f t="shared" si="42"/>
        <v>4</v>
      </c>
      <c r="CW65" s="8">
        <f t="shared" si="43"/>
        <v>29</v>
      </c>
      <c r="CX65" s="9">
        <f t="shared" si="44"/>
        <v>6.5909090909090908E-3</v>
      </c>
    </row>
    <row r="66" spans="7:102" x14ac:dyDescent="0.2">
      <c r="G66" s="11">
        <v>64</v>
      </c>
      <c r="H66" s="11"/>
      <c r="I66" s="11"/>
      <c r="J66" s="11"/>
      <c r="K66" s="11"/>
      <c r="L66" s="11"/>
      <c r="M66" s="15">
        <f>IFERROR(COUNTIF(武将标签设计!$G$2:$U$71,G66),"")</f>
        <v>0</v>
      </c>
      <c r="N66" s="16" t="str">
        <f>IFERROR(COUNTIFS(武将标签设计!$C$2:$C$111,1,INDEX(武将标签设计!$G$2:$U$111,,MATCH(J66,武将标签设计!$G$1:$U$1,0)),G66),"")</f>
        <v/>
      </c>
      <c r="O66" s="11"/>
      <c r="P66" s="11"/>
      <c r="Q66" s="11"/>
      <c r="R66" s="11"/>
      <c r="S66" s="11"/>
      <c r="T66" s="11"/>
      <c r="U66" s="16">
        <v>1</v>
      </c>
      <c r="V66" s="16">
        <v>2</v>
      </c>
      <c r="W66" s="16">
        <v>3</v>
      </c>
      <c r="X66" s="16">
        <v>4</v>
      </c>
      <c r="Y66" s="16">
        <v>5</v>
      </c>
      <c r="Z66" s="16">
        <v>6</v>
      </c>
      <c r="AA66" s="17">
        <f t="shared" si="9"/>
        <v>0</v>
      </c>
      <c r="AB66" s="16" t="str">
        <f>IFERROR(COUNTIFS(武将标签设计!$C$2:$C$111,1,INDEX(武将标签设计!$G$2:$U$111,,MATCH(J66,武将标签设计!$G$1:$U$1,0)),G66,武将标签设计!$D$2:$D$111,100),"")</f>
        <v/>
      </c>
      <c r="AC66" s="16" t="str">
        <f>IFERROR(COUNTIFS(武将标签设计!$C$2:$C$111,1,INDEX(武将标签设计!$G$2:$U$111,,MATCH(J66,武将标签设计!$G$1:$U$1,0)),G66,武将标签设计!$D$2:$D$111,110),"")</f>
        <v/>
      </c>
      <c r="AD66" s="16" t="str">
        <f>IFERROR(COUNTIFS(武将标签设计!$C$2:$C$111,1,INDEX(武将标签设计!$G$2:$U$111,,MATCH(J66,武将标签设计!$G$1:$U$1,0)),G66,武将标签设计!$D$2:$D$111,120),"")</f>
        <v/>
      </c>
      <c r="AE66" s="16" t="str">
        <f>IFERROR(COUNTIFS(武将标签设计!$C$2:$C$111,1,INDEX(武将标签设计!$G$2:$U$111,,MATCH(J66,武将标签设计!$G$1:$U$1,0)),G66,武将标签设计!$D$2:$D$111,130),"")</f>
        <v/>
      </c>
      <c r="AF66" s="16">
        <f t="shared" si="45"/>
        <v>0</v>
      </c>
      <c r="AG66" s="16">
        <f t="shared" si="10"/>
        <v>0</v>
      </c>
      <c r="AH66" s="16">
        <f t="shared" si="11"/>
        <v>0</v>
      </c>
      <c r="AI66" s="16">
        <f t="shared" si="46"/>
        <v>0</v>
      </c>
      <c r="AJ66" s="16">
        <f t="shared" si="1"/>
        <v>0</v>
      </c>
      <c r="AK66" s="16">
        <f t="shared" si="2"/>
        <v>0</v>
      </c>
      <c r="AM66" s="8">
        <v>64</v>
      </c>
      <c r="AN66" s="8">
        <f t="shared" si="12"/>
        <v>0</v>
      </c>
      <c r="AO66" s="8">
        <f t="shared" si="13"/>
        <v>0</v>
      </c>
      <c r="AP66" s="8">
        <f t="shared" si="14"/>
        <v>0</v>
      </c>
      <c r="AQ66" s="8">
        <f t="shared" si="15"/>
        <v>0</v>
      </c>
      <c r="AR66" s="8">
        <f t="shared" si="16"/>
        <v>0</v>
      </c>
      <c r="AS66" s="8">
        <f t="shared" si="17"/>
        <v>0</v>
      </c>
      <c r="AT66" s="8">
        <v>4600</v>
      </c>
      <c r="AU66" s="8">
        <f t="shared" si="18"/>
        <v>12</v>
      </c>
      <c r="AV66" s="8">
        <f t="shared" si="19"/>
        <v>12</v>
      </c>
      <c r="AW66" s="8">
        <f t="shared" si="20"/>
        <v>12</v>
      </c>
      <c r="AX66" s="8">
        <f t="shared" si="21"/>
        <v>11</v>
      </c>
      <c r="AY66" s="8">
        <f t="shared" si="22"/>
        <v>11</v>
      </c>
      <c r="AZ66" s="8">
        <f t="shared" si="23"/>
        <v>11</v>
      </c>
      <c r="BA66" s="8">
        <f t="shared" si="24"/>
        <v>69</v>
      </c>
      <c r="BB66" s="9">
        <f t="shared" si="25"/>
        <v>1.4999999999999999E-2</v>
      </c>
      <c r="BE66" s="11">
        <v>164</v>
      </c>
      <c r="BF66" s="11"/>
      <c r="BG66" s="11"/>
      <c r="BH66" s="11"/>
      <c r="BI66" s="15" t="str">
        <f>IFERROR(COUNTIFS(INDEX(兵法标签设计!$F$2:$T$125,,MATCH(BG66,兵法标签设计!$F$1:$T$1,0)),BE66),"")</f>
        <v/>
      </c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7">
        <f t="shared" si="26"/>
        <v>0</v>
      </c>
      <c r="BW66" s="16" t="str">
        <f>IFERROR(COUNTIFS(INDEX(兵法标签设计!$F$2:$T$125,,MATCH(BG66,兵法标签设计!$F$1:$T$1,0)),BE66,兵法标签设计!$C$2:$C$125,1),"")</f>
        <v/>
      </c>
      <c r="BX66" s="16" t="str">
        <f>IFERROR(COUNTIFS(INDEX(兵法标签设计!$F$2:$T$125,,MATCH(BG66,兵法标签设计!$F$1:$T$1,0)),BE66,兵法标签设计!$C$2:$C$125,2),"")</f>
        <v/>
      </c>
      <c r="BY66" s="16" t="str">
        <f>IFERROR(COUNTIFS(INDEX(兵法标签设计!$F$2:$T$125,,MATCH(BG66,兵法标签设计!$F$1:$T$1,0)),BE66,兵法标签设计!$C$2:$C$125,3),"")</f>
        <v/>
      </c>
      <c r="BZ66" s="16" t="str">
        <f>IFERROR(COUNTIFS(INDEX(兵法标签设计!$F$2:$T$125,,MATCH(BG66,兵法标签设计!$F$1:$T$1,0)),BE66,兵法标签设计!$C$2:$C$125,4),"")</f>
        <v/>
      </c>
      <c r="CA66" s="15">
        <f t="shared" si="27"/>
        <v>0</v>
      </c>
      <c r="CB66" s="15">
        <f t="shared" si="28"/>
        <v>0</v>
      </c>
      <c r="CC66" s="15">
        <f t="shared" si="29"/>
        <v>0</v>
      </c>
      <c r="CD66" s="15">
        <f t="shared" si="30"/>
        <v>0</v>
      </c>
      <c r="CE66" s="15">
        <f t="shared" si="5"/>
        <v>0</v>
      </c>
      <c r="CF66" s="15">
        <f t="shared" si="6"/>
        <v>0</v>
      </c>
      <c r="CI66" s="8">
        <v>64</v>
      </c>
      <c r="CJ66" s="8">
        <f t="shared" si="31"/>
        <v>0</v>
      </c>
      <c r="CK66" s="8">
        <f t="shared" si="32"/>
        <v>0</v>
      </c>
      <c r="CL66" s="8">
        <f t="shared" si="33"/>
        <v>0</v>
      </c>
      <c r="CM66" s="8">
        <f t="shared" si="34"/>
        <v>0</v>
      </c>
      <c r="CN66" s="8">
        <f t="shared" si="35"/>
        <v>0</v>
      </c>
      <c r="CO66" s="8">
        <f t="shared" si="36"/>
        <v>0</v>
      </c>
      <c r="CP66" s="8">
        <v>4600</v>
      </c>
      <c r="CQ66" s="8">
        <f t="shared" si="37"/>
        <v>5</v>
      </c>
      <c r="CR66" s="8">
        <f t="shared" si="38"/>
        <v>5</v>
      </c>
      <c r="CS66" s="8">
        <f t="shared" si="39"/>
        <v>5</v>
      </c>
      <c r="CT66" s="8">
        <f t="shared" si="40"/>
        <v>5</v>
      </c>
      <c r="CU66" s="8">
        <f t="shared" si="41"/>
        <v>5</v>
      </c>
      <c r="CV66" s="8">
        <f t="shared" si="42"/>
        <v>4</v>
      </c>
      <c r="CW66" s="8">
        <f t="shared" si="43"/>
        <v>29</v>
      </c>
      <c r="CX66" s="9">
        <f t="shared" si="44"/>
        <v>6.3043478260869567E-3</v>
      </c>
    </row>
    <row r="67" spans="7:102" x14ac:dyDescent="0.2">
      <c r="G67" s="11">
        <v>65</v>
      </c>
      <c r="H67" s="11"/>
      <c r="I67" s="11"/>
      <c r="J67" s="11"/>
      <c r="K67" s="11"/>
      <c r="L67" s="11"/>
      <c r="M67" s="15">
        <f>IFERROR(COUNTIF(武将标签设计!$G$2:$U$71,G67),"")</f>
        <v>0</v>
      </c>
      <c r="N67" s="16" t="str">
        <f>IFERROR(COUNTIFS(武将标签设计!$C$2:$C$111,1,INDEX(武将标签设计!$G$2:$U$111,,MATCH(J67,武将标签设计!$G$1:$U$1,0)),G67),"")</f>
        <v/>
      </c>
      <c r="O67" s="11"/>
      <c r="P67" s="11"/>
      <c r="Q67" s="11"/>
      <c r="R67" s="11"/>
      <c r="S67" s="11"/>
      <c r="T67" s="11"/>
      <c r="U67" s="16">
        <v>1</v>
      </c>
      <c r="V67" s="16">
        <v>2</v>
      </c>
      <c r="W67" s="16">
        <v>3</v>
      </c>
      <c r="X67" s="16">
        <v>4</v>
      </c>
      <c r="Y67" s="16">
        <v>5</v>
      </c>
      <c r="Z67" s="16">
        <v>6</v>
      </c>
      <c r="AA67" s="17">
        <f t="shared" si="9"/>
        <v>0</v>
      </c>
      <c r="AB67" s="16" t="str">
        <f>IFERROR(COUNTIFS(武将标签设计!$C$2:$C$111,1,INDEX(武将标签设计!$G$2:$U$111,,MATCH(J67,武将标签设计!$G$1:$U$1,0)),G67,武将标签设计!$D$2:$D$111,100),"")</f>
        <v/>
      </c>
      <c r="AC67" s="16" t="str">
        <f>IFERROR(COUNTIFS(武将标签设计!$C$2:$C$111,1,INDEX(武将标签设计!$G$2:$U$111,,MATCH(J67,武将标签设计!$G$1:$U$1,0)),G67,武将标签设计!$D$2:$D$111,110),"")</f>
        <v/>
      </c>
      <c r="AD67" s="16" t="str">
        <f>IFERROR(COUNTIFS(武将标签设计!$C$2:$C$111,1,INDEX(武将标签设计!$G$2:$U$111,,MATCH(J67,武将标签设计!$G$1:$U$1,0)),G67,武将标签设计!$D$2:$D$111,120),"")</f>
        <v/>
      </c>
      <c r="AE67" s="16" t="str">
        <f>IFERROR(COUNTIFS(武将标签设计!$C$2:$C$111,1,INDEX(武将标签设计!$G$2:$U$111,,MATCH(J67,武将标签设计!$G$1:$U$1,0)),G67,武将标签设计!$D$2:$D$111,130),"")</f>
        <v/>
      </c>
      <c r="AF67" s="16">
        <f t="shared" si="45"/>
        <v>0</v>
      </c>
      <c r="AG67" s="16">
        <f t="shared" si="10"/>
        <v>0</v>
      </c>
      <c r="AH67" s="16">
        <f t="shared" si="11"/>
        <v>0</v>
      </c>
      <c r="AI67" s="16">
        <f t="shared" si="46"/>
        <v>0</v>
      </c>
      <c r="AJ67" s="16">
        <f t="shared" ref="AJ67:AJ102" si="47">IFERROR(ROUND(IF(S67-$AB67&lt;=0,$C$8/(COMBIN($AB67,S67)/PERMUT($AB67,S67)*$AB67*$D$3),IF(S67-$AB67-$AC67&lt;=0,MAX(IFERROR($C$8/(COMBIN($AB67,$AB67)/PERMUT($AB67,$AB67)*$AB67*$D$3),0),$C$8/(COMBIN($AC67,S67-$AB67)/PERMUT($AC67,S67-$AB67)*$AC67*$D$4)),IF(S67-$AB67-$AC67-$AD67&lt;=0,MAX(IFERROR($C$8/(COMBIN($AB67,$AB67)/PERMUT($AB67,$AB67)*$AB67*$D$3),0),IFERROR($C$8/(COMBIN($AC67,$AC67)/PERMUT($AC67,$AC67)*$AC67*$D$4),0),$C$8/(COMBIN($AD67,S67-$AB67-$AC67)/PERMUT($AD67,S67-$AB67-$AC67)*$AD67*$D$5)),0))),0),0)*Y67*AJ$1</f>
        <v>0</v>
      </c>
      <c r="AK67" s="16">
        <f t="shared" ref="AK67:AK102" si="48">IFERROR(ROUND(IF(T67-$AB67&lt;=0,$C$8/(COMBIN($AB67,T67)/PERMUT($AB67,T67)*$AB67*$D$3),IF(T67-$AB67-$AC67&lt;=0,MAX(IFERROR($C$8/(COMBIN($AB67,$AB67)/PERMUT($AB67,$AB67)*$AB67*$D$3),0),$C$8/(COMBIN($AC67,T67-$AB67)/PERMUT($AC67,T67-$AB67)*$AC67*$D$4)),IF(T67-$AB67-$AC67-$AD67&lt;=0,MAX(IFERROR($C$8/(COMBIN($AB67,$AB67)/PERMUT($AB67,$AB67)*$AB67*$D$3),0),IFERROR($C$8/(COMBIN($AC67,$AC67)/PERMUT($AC67,$AC67)*$AC67*$D$4),0),$C$8/(COMBIN($AD67,T67-$AB67-$AC67)/PERMUT($AD67,T67-$AB67-$AC67)*$AD67*$D$5)),0))),0),0)*Z67*AK$1</f>
        <v>0</v>
      </c>
      <c r="AM67" s="8">
        <v>65</v>
      </c>
      <c r="AN67" s="8">
        <f t="shared" si="12"/>
        <v>0</v>
      </c>
      <c r="AO67" s="8">
        <f t="shared" si="13"/>
        <v>0</v>
      </c>
      <c r="AP67" s="8">
        <f t="shared" si="14"/>
        <v>0</v>
      </c>
      <c r="AQ67" s="8">
        <f t="shared" si="15"/>
        <v>0</v>
      </c>
      <c r="AR67" s="8">
        <f t="shared" si="16"/>
        <v>0</v>
      </c>
      <c r="AS67" s="8">
        <f t="shared" si="17"/>
        <v>0</v>
      </c>
      <c r="AT67" s="8">
        <v>4800</v>
      </c>
      <c r="AU67" s="8">
        <f t="shared" si="18"/>
        <v>12</v>
      </c>
      <c r="AV67" s="8">
        <f t="shared" si="19"/>
        <v>12</v>
      </c>
      <c r="AW67" s="8">
        <f t="shared" si="20"/>
        <v>12</v>
      </c>
      <c r="AX67" s="8">
        <f t="shared" si="21"/>
        <v>11</v>
      </c>
      <c r="AY67" s="8">
        <f t="shared" si="22"/>
        <v>11</v>
      </c>
      <c r="AZ67" s="8">
        <f t="shared" si="23"/>
        <v>11</v>
      </c>
      <c r="BA67" s="8">
        <f t="shared" si="24"/>
        <v>69</v>
      </c>
      <c r="BB67" s="9">
        <f t="shared" si="25"/>
        <v>1.4375000000000001E-2</v>
      </c>
      <c r="BE67" s="11">
        <v>165</v>
      </c>
      <c r="BF67" s="11"/>
      <c r="BG67" s="11"/>
      <c r="BH67" s="11"/>
      <c r="BI67" s="15" t="str">
        <f>IFERROR(COUNTIFS(INDEX(兵法标签设计!$F$2:$T$125,,MATCH(BG67,兵法标签设计!$F$1:$T$1,0)),BE67),"")</f>
        <v/>
      </c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7">
        <f t="shared" si="26"/>
        <v>0</v>
      </c>
      <c r="BW67" s="16" t="str">
        <f>IFERROR(COUNTIFS(INDEX(兵法标签设计!$F$2:$T$125,,MATCH(BG67,兵法标签设计!$F$1:$T$1,0)),BE67,兵法标签设计!$C$2:$C$125,1),"")</f>
        <v/>
      </c>
      <c r="BX67" s="16" t="str">
        <f>IFERROR(COUNTIFS(INDEX(兵法标签设计!$F$2:$T$125,,MATCH(BG67,兵法标签设计!$F$1:$T$1,0)),BE67,兵法标签设计!$C$2:$C$125,2),"")</f>
        <v/>
      </c>
      <c r="BY67" s="16" t="str">
        <f>IFERROR(COUNTIFS(INDEX(兵法标签设计!$F$2:$T$125,,MATCH(BG67,兵法标签设计!$F$1:$T$1,0)),BE67,兵法标签设计!$C$2:$C$125,3),"")</f>
        <v/>
      </c>
      <c r="BZ67" s="16" t="str">
        <f>IFERROR(COUNTIFS(INDEX(兵法标签设计!$F$2:$T$125,,MATCH(BG67,兵法标签设计!$F$1:$T$1,0)),BE67,兵法标签设计!$C$2:$C$125,4),"")</f>
        <v/>
      </c>
      <c r="CA67" s="15">
        <f t="shared" si="27"/>
        <v>0</v>
      </c>
      <c r="CB67" s="15">
        <f t="shared" si="28"/>
        <v>0</v>
      </c>
      <c r="CC67" s="15">
        <f t="shared" si="29"/>
        <v>0</v>
      </c>
      <c r="CD67" s="15">
        <f t="shared" si="30"/>
        <v>0</v>
      </c>
      <c r="CE67" s="15">
        <f t="shared" ref="CE67:CE102" si="49">IFERROR(ROUND(IF(BN67-$BW67&lt;=0,2^(BT67-1)*$C$8/(COMBIN($BW67,BN67)/PERMUT($BW67,BN67)*$BW67*$E$3),IF(BN67-$BW67-$BX67&lt;=0,MAX(IFERROR(2^(BT67-1)*$C$8/(COMBIN($BW67,$BW67)/PERMUT($BW67,$BW67)*$BW67*$E$3),0),2^MAX((BT67-1)-1,0)*$C$8/(COMBIN($BX67,BN67-$BW67)/PERMUT($BX67,BN67-$BW67)*$BX67*$E$4)),IF(BN67-$BW67-$BX67-$BY67&lt;=0,MAX(IFERROR(2^(BT67-1)*$C$8/(COMBIN($BW67,$BW67)/PERMUT($BW67,$BW67)*$BW67*$E$3),0),IFERROR(2^MAX((BT67-1)-1,0)*$C$8/(COMBIN($BX67,$BX67)/PERMUT($BX67,$BX67)*$BX67*$E$4),0),2^MAX((BT67-1)-2,0)*$C$8/(COMBIN($BY67,BN67-$BW67-$BX67)/PERMUT($BY67,BN67-$BW67-$BX67)*$BY67*$E$5)),MAX(IFERROR(2^(BT67-1)*$C$8/(COMBIN($BW67,$BW67)/PERMUT($BW67,$BW67)*$BW67*$E$3),0),IFERROR(2^MAX((BT67-1)-1)*$C$8/(COMBIN($BX67,$BX67)/PERMUT($BX67,$BX67)*$BX67*$E$4),0),IFERROR(2^MAX((BT67-1)-2,0)*$C$8/(COMBIN($BY67,$BY67)/PERMUT($BY67,$BY67)*$BY67*$E$5),0),2^MAX((BT67-1)-3,0)*$C$8/(COMBIN($BZ67,BN67-$BW67-$BX67-$BY67)/PERMUT($BZ67,BN67-$BW67-$BX67-$BY67)*$BZ67*$E$6))))),0),0)*CE$1</f>
        <v>0</v>
      </c>
      <c r="CF67" s="15">
        <f t="shared" ref="CF67:CF102" si="50">IFERROR(ROUND(IF(BO67-$BW67&lt;=0,2^(BU67-1)*$C$8/(COMBIN($BW67,BO67)/PERMUT($BW67,BO67)*$BW67*$E$3),IF(BO67-$BW67-$BX67&lt;=0,MAX(IFERROR(2^(BU67-1)*$C$8/(COMBIN($BW67,$BW67)/PERMUT($BW67,$BW67)*$BW67*$E$3),0),2^MAX((BU67-1)-1,0)*$C$8/(COMBIN($BX67,BO67-$BW67)/PERMUT($BX67,BO67-$BW67)*$BX67*$E$4)),IF(BO67-$BW67-$BX67-$BY67&lt;=0,MAX(IFERROR(2^(BU67-1)*$C$8/(COMBIN($BW67,$BW67)/PERMUT($BW67,$BW67)*$BW67*$E$3),0),IFERROR(2^MAX((BU67-1)-1,0)*$C$8/(COMBIN($BX67,$BX67)/PERMUT($BX67,$BX67)*$BX67*$E$4),0),2^MAX((BU67-1)-2,0)*$C$8/(COMBIN($BY67,BO67-$BW67-$BX67)/PERMUT($BY67,BO67-$BW67-$BX67)*$BY67*$E$5)),MAX(IFERROR(2^(BU67-1)*$C$8/(COMBIN($BW67,$BW67)/PERMUT($BW67,$BW67)*$BW67*$E$3),0),IFERROR(2^MAX((BU67-1)-1)*$C$8/(COMBIN($BX67,$BX67)/PERMUT($BX67,$BX67)*$BX67*$E$4),0),IFERROR(2^MAX((BU67-1)-2,0)*$C$8/(COMBIN($BY67,$BY67)/PERMUT($BY67,$BY67)*$BY67*$E$5),0),2^MAX((BU67-1)-3,0)*$C$8/(COMBIN($BZ67,BO67-$BW67-$BX67-$BY67)/PERMUT($BZ67,BO67-$BW67-$BX67-$BY67)*$BZ67*$E$6))))),0),0)*CF$1</f>
        <v>0</v>
      </c>
      <c r="CI67" s="8">
        <v>65</v>
      </c>
      <c r="CJ67" s="8">
        <f t="shared" si="31"/>
        <v>0</v>
      </c>
      <c r="CK67" s="8">
        <f t="shared" si="32"/>
        <v>0</v>
      </c>
      <c r="CL67" s="8">
        <f t="shared" si="33"/>
        <v>0</v>
      </c>
      <c r="CM67" s="8">
        <f t="shared" si="34"/>
        <v>0</v>
      </c>
      <c r="CN67" s="8">
        <f t="shared" si="35"/>
        <v>0</v>
      </c>
      <c r="CO67" s="8">
        <f t="shared" si="36"/>
        <v>0</v>
      </c>
      <c r="CP67" s="8">
        <v>4800</v>
      </c>
      <c r="CQ67" s="8">
        <f t="shared" si="37"/>
        <v>5</v>
      </c>
      <c r="CR67" s="8">
        <f t="shared" si="38"/>
        <v>5</v>
      </c>
      <c r="CS67" s="8">
        <f t="shared" si="39"/>
        <v>5</v>
      </c>
      <c r="CT67" s="8">
        <f t="shared" si="40"/>
        <v>5</v>
      </c>
      <c r="CU67" s="8">
        <f t="shared" si="41"/>
        <v>5</v>
      </c>
      <c r="CV67" s="8">
        <f t="shared" si="42"/>
        <v>4</v>
      </c>
      <c r="CW67" s="8">
        <f t="shared" si="43"/>
        <v>29</v>
      </c>
      <c r="CX67" s="9">
        <f t="shared" si="44"/>
        <v>6.0416666666666665E-3</v>
      </c>
    </row>
    <row r="68" spans="7:102" x14ac:dyDescent="0.2">
      <c r="G68" s="11">
        <v>66</v>
      </c>
      <c r="H68" s="11"/>
      <c r="I68" s="11"/>
      <c r="J68" s="11"/>
      <c r="K68" s="11"/>
      <c r="L68" s="11"/>
      <c r="M68" s="15">
        <f>IFERROR(COUNTIF(武将标签设计!$G$2:$U$71,G68),"")</f>
        <v>0</v>
      </c>
      <c r="N68" s="16" t="str">
        <f>IFERROR(COUNTIFS(武将标签设计!$C$2:$C$111,1,INDEX(武将标签设计!$G$2:$U$111,,MATCH(J68,武将标签设计!$G$1:$U$1,0)),G68),"")</f>
        <v/>
      </c>
      <c r="O68" s="11"/>
      <c r="P68" s="11"/>
      <c r="Q68" s="11"/>
      <c r="R68" s="11"/>
      <c r="S68" s="11"/>
      <c r="T68" s="11"/>
      <c r="U68" s="16">
        <v>1</v>
      </c>
      <c r="V68" s="16">
        <v>2</v>
      </c>
      <c r="W68" s="16">
        <v>3</v>
      </c>
      <c r="X68" s="16">
        <v>4</v>
      </c>
      <c r="Y68" s="16">
        <v>5</v>
      </c>
      <c r="Z68" s="16">
        <v>6</v>
      </c>
      <c r="AA68" s="17">
        <f t="shared" ref="AA68:AA102" si="51">IFERROR(O68/$N68,0)</f>
        <v>0</v>
      </c>
      <c r="AB68" s="16" t="str">
        <f>IFERROR(COUNTIFS(武将标签设计!$C$2:$C$111,1,INDEX(武将标签设计!$G$2:$U$111,,MATCH(J68,武将标签设计!$G$1:$U$1,0)),G68,武将标签设计!$D$2:$D$111,100),"")</f>
        <v/>
      </c>
      <c r="AC68" s="16" t="str">
        <f>IFERROR(COUNTIFS(武将标签设计!$C$2:$C$111,1,INDEX(武将标签设计!$G$2:$U$111,,MATCH(J68,武将标签设计!$G$1:$U$1,0)),G68,武将标签设计!$D$2:$D$111,110),"")</f>
        <v/>
      </c>
      <c r="AD68" s="16" t="str">
        <f>IFERROR(COUNTIFS(武将标签设计!$C$2:$C$111,1,INDEX(武将标签设计!$G$2:$U$111,,MATCH(J68,武将标签设计!$G$1:$U$1,0)),G68,武将标签设计!$D$2:$D$111,120),"")</f>
        <v/>
      </c>
      <c r="AE68" s="16" t="str">
        <f>IFERROR(COUNTIFS(武将标签设计!$C$2:$C$111,1,INDEX(武将标签设计!$G$2:$U$111,,MATCH(J68,武将标签设计!$G$1:$U$1,0)),G68,武将标签设计!$D$2:$D$111,130),"")</f>
        <v/>
      </c>
      <c r="AF68" s="16">
        <f t="shared" ref="AF68:AF102" si="52">IFERROR(ROUND(IF(O68-$AB68&lt;=0,$C$8/(COMBIN($AB68,O68)/PERMUT($AB68,O68)*$AB68*$D$3),IF(O68-$AB68-$AC68&lt;=0,MAX(IFERROR($C$8/(COMBIN($AB68,$AB68)/PERMUT($AB68,$AB68)*$AB68*$D$3),0),$C$8/(COMBIN($AC68,O68-$AB68)/PERMUT($AC68,O68-$AB68)*$AC68*$D$4)),IF(O68-$AB68-$AC68-$AD68&lt;=0,MAX(IFERROR($C$8/(COMBIN($AB68,$AB68)/PERMUT($AB68,$AB68)*$AB68*$D$3),0),IFERROR($C$8/(COMBIN($AC68,$AC68)/PERMUT($AC68,$AC68)*$AC68*$D$4),0),$C$8/(COMBIN($AD68,O68-$AB68-$AC68)/PERMUT($AD68,O68-$AB68-$AC68)*$AD68*$D$5)),0))),0),0)*U68*AF$1</f>
        <v>0</v>
      </c>
      <c r="AG68" s="16">
        <f t="shared" ref="AG68:AG102" si="53">IFERROR(ROUND(IF(P68-$AB68&lt;=0,$C$8/(COMBIN($AB68,P68)/PERMUT($AB68,P68)*$AB68*$D$3),IF(P68-$AB68-$AC68&lt;=0,MAX(IFERROR($C$8/(COMBIN($AB68,$AB68)/PERMUT($AB68,$AB68)*$AB68*$D$3),0),$C$8/(COMBIN($AC68,P68-$AB68)/PERMUT($AC68,P68-$AB68)*$AC68*$D$4)),IF(P68-$AB68-$AC68-$AD68&lt;=0,MAX(IFERROR($C$8/(COMBIN($AB68,$AB68)/PERMUT($AB68,$AB68)*$AB68*$D$3),0),IFERROR($C$8/(COMBIN($AC68,$AC68)/PERMUT($AC68,$AC68)*$AC68*$D$4),0),$C$8/(COMBIN($AD68,P68-$AB68-$AC68)/PERMUT($AD68,P68-$AB68-$AC68)*$AD68*$D$5)),0))),0),0)*V68*AG$1</f>
        <v>0</v>
      </c>
      <c r="AH68" s="16">
        <f t="shared" ref="AH68:AH102" si="54">IFERROR(ROUND(IF(Q68-$AB68&lt;=0,$C$8/(COMBIN($AB68,Q68)/PERMUT($AB68,Q68)*$AB68*$D$3),IF(Q68-$AB68-$AC68&lt;=0,MAX(IFERROR($C$8/(COMBIN($AB68,$AB68)/PERMUT($AB68,$AB68)*$AB68*$D$3),0),$C$8/(COMBIN($AC68,Q68-$AB68)/PERMUT($AC68,Q68-$AB68)*$AC68*$D$4)),IF(Q68-$AB68-$AC68-$AD68&lt;=0,MAX(IFERROR($C$8/(COMBIN($AB68,$AB68)/PERMUT($AB68,$AB68)*$AB68*$D$3),0),IFERROR($C$8/(COMBIN($AC68,$AC68)/PERMUT($AC68,$AC68)*$AC68*$D$4),0),$C$8/(COMBIN($AD68,Q68-$AB68-$AC68)/PERMUT($AD68,Q68-$AB68-$AC68)*$AD68*$D$5)),0))),0),0)*W68*AH$1</f>
        <v>0</v>
      </c>
      <c r="AI68" s="16">
        <f t="shared" si="46"/>
        <v>0</v>
      </c>
      <c r="AJ68" s="16">
        <f t="shared" si="47"/>
        <v>0</v>
      </c>
      <c r="AK68" s="16">
        <f t="shared" si="48"/>
        <v>0</v>
      </c>
      <c r="AM68" s="8">
        <v>66</v>
      </c>
      <c r="AN68" s="8">
        <f t="shared" ref="AN68:AN102" si="55">SMALL(AF$3:AF$102,$AM68)</f>
        <v>0</v>
      </c>
      <c r="AO68" s="8">
        <f t="shared" ref="AO68:AO102" si="56">SMALL(AG$3:AG$102,$AM68)</f>
        <v>0</v>
      </c>
      <c r="AP68" s="8">
        <f t="shared" ref="AP68:AP102" si="57">SMALL(AH$3:AH$102,$AM68)</f>
        <v>0</v>
      </c>
      <c r="AQ68" s="8">
        <f t="shared" ref="AQ68:AQ102" si="58">SMALL(AI$3:AI$102,$AM68)</f>
        <v>0</v>
      </c>
      <c r="AR68" s="8">
        <f t="shared" ref="AR68:AR102" si="59">SMALL(AJ$3:AJ$102,$AM68)</f>
        <v>0</v>
      </c>
      <c r="AS68" s="8">
        <f t="shared" ref="AS68:AS102" si="60">SMALL(AK$3:AK$102,$AM68)</f>
        <v>0</v>
      </c>
      <c r="AT68" s="8">
        <v>5000</v>
      </c>
      <c r="AU68" s="8">
        <f t="shared" ref="AU68:AU102" si="61">INDEX($AM$3:$AM$402,MATCH($AT68,AN$3:AN$402,1))-INDEX($AM$3:$AM$402,MATCH(1,AN$3:AN$402,1))</f>
        <v>12</v>
      </c>
      <c r="AV68" s="8">
        <f t="shared" ref="AV68:AV102" si="62">INDEX($AM$3:$AM$402,MATCH($AT68,AO$3:AO$402,1))-INDEX($AM$3:$AM$402,MATCH(1,AO$3:AO$402,1))</f>
        <v>12</v>
      </c>
      <c r="AW68" s="8">
        <f t="shared" ref="AW68:AW102" si="63">INDEX($AM$3:$AM$402,MATCH($AT68,AP$3:AP$402,1))-INDEX($AM$3:$AM$402,MATCH(1,AP$3:AP$402,1))</f>
        <v>12</v>
      </c>
      <c r="AX68" s="8">
        <f t="shared" ref="AX68:AX102" si="64">INDEX($AM$3:$AM$402,MATCH($AT68,AQ$3:AQ$402,1))-INDEX($AM$3:$AM$402,MATCH(1,AQ$3:AQ$402,1))</f>
        <v>11</v>
      </c>
      <c r="AY68" s="8">
        <f t="shared" ref="AY68:AY102" si="65">INDEX($AM$3:$AM$402,MATCH($AT68,AR$3:AR$402,1))-INDEX($AM$3:$AM$402,MATCH(1,AR$3:AR$402,1))</f>
        <v>11</v>
      </c>
      <c r="AZ68" s="8">
        <f t="shared" ref="AZ68:AZ102" si="66">INDEX($AM$3:$AM$402,MATCH($AT68,AS$3:AS$402,1))-INDEX($AM$3:$AM$402,MATCH(1,AS$3:AS$402,1))</f>
        <v>11</v>
      </c>
      <c r="BA68" s="8">
        <f t="shared" ref="BA68:BA102" si="67">SUM(AU68:AZ68)</f>
        <v>69</v>
      </c>
      <c r="BB68" s="9">
        <f t="shared" ref="BB68:BB102" si="68">BA68/AT68</f>
        <v>1.38E-2</v>
      </c>
      <c r="BE68" s="11">
        <v>166</v>
      </c>
      <c r="BF68" s="11"/>
      <c r="BG68" s="11"/>
      <c r="BH68" s="11"/>
      <c r="BI68" s="15" t="str">
        <f>IFERROR(COUNTIFS(INDEX(兵法标签设计!$F$2:$T$125,,MATCH(BG68,兵法标签设计!$F$1:$T$1,0)),BE68),"")</f>
        <v/>
      </c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7">
        <f t="shared" ref="BV68:BV102" si="69">IFERROR(BJ68/BI68,0)</f>
        <v>0</v>
      </c>
      <c r="BW68" s="16" t="str">
        <f>IFERROR(COUNTIFS(INDEX(兵法标签设计!$F$2:$T$125,,MATCH(BG68,兵法标签设计!$F$1:$T$1,0)),BE68,兵法标签设计!$C$2:$C$125,1),"")</f>
        <v/>
      </c>
      <c r="BX68" s="16" t="str">
        <f>IFERROR(COUNTIFS(INDEX(兵法标签设计!$F$2:$T$125,,MATCH(BG68,兵法标签设计!$F$1:$T$1,0)),BE68,兵法标签设计!$C$2:$C$125,2),"")</f>
        <v/>
      </c>
      <c r="BY68" s="16" t="str">
        <f>IFERROR(COUNTIFS(INDEX(兵法标签设计!$F$2:$T$125,,MATCH(BG68,兵法标签设计!$F$1:$T$1,0)),BE68,兵法标签设计!$C$2:$C$125,3),"")</f>
        <v/>
      </c>
      <c r="BZ68" s="16" t="str">
        <f>IFERROR(COUNTIFS(INDEX(兵法标签设计!$F$2:$T$125,,MATCH(BG68,兵法标签设计!$F$1:$T$1,0)),BE68,兵法标签设计!$C$2:$C$125,4),"")</f>
        <v/>
      </c>
      <c r="CA68" s="15">
        <f t="shared" ref="CA68:CA102" si="70">IFERROR(ROUND(IF(BJ68-$BW68&lt;=0,2^(BP68-1)*$C$8/(COMBIN($BW68,BJ68)/PERMUT($BW68,BJ68)*$BW68*$E$3),IF(BJ68-$BW68-$BX68&lt;=0,MAX(IFERROR(2^(BP68-1)*$C$8/(COMBIN($BW68,$BW68)/PERMUT($BW68,$BW68)*$BW68*$E$3),0),2^MAX((BP68-1)-1,0)*$C$8/(COMBIN($BX68,BJ68-$BW68)/PERMUT($BX68,BJ68-$BW68)*$BX68*$E$4)),IF(BJ68-$BW68-$BX68-$BY68&lt;=0,MAX(IFERROR(2^(BP68-1)*$C$8/(COMBIN($BW68,$BW68)/PERMUT($BW68,$BW68)*$BW68*$E$3),0),IFERROR(2^MAX((BP68-1)-1,0)*$C$8/(COMBIN($BX68,$BX68)/PERMUT($BX68,$BX68)*$BX68*$E$4),0),2^MAX((BP68-1)-2,0)*$C$8/(COMBIN($BY68,BJ68-$BW68-$BX68)/PERMUT($BY68,BJ68-$BW68-$BX68)*$BY68*$E$5)),MAX(IFERROR(2^(BP68-1)*$C$8/(COMBIN($BW68,$BW68)/PERMUT($BW68,$BW68)*$BW68*$E$3),0),IFERROR(2^MAX((BP68-1)-1)*$C$8/(COMBIN($BX68,$BX68)/PERMUT($BX68,$BX68)*$BX68*$E$4),0),IFERROR(2^MAX((BP68-1)-2,0)*$C$8/(COMBIN($BY68,$BY68)/PERMUT($BY68,$BY68)*$BY68*$E$5),0),2^MAX((BP68-1)-3,0)*$C$8/(COMBIN($BZ68,BJ68-$BW68-$BX68-$BY68)/PERMUT($BZ68,BJ68-$BW68-$BX68-$BY68)*$BZ68*$E$6))))),0),0)*CA$1</f>
        <v>0</v>
      </c>
      <c r="CB68" s="15">
        <f t="shared" ref="CB68:CB102" si="71">IFERROR(ROUND(IF(BK68-$BW68&lt;=0,2^(BQ68-1)*$C$8/(COMBIN($BW68,BK68)/PERMUT($BW68,BK68)*$BW68*$E$3),IF(BK68-$BW68-$BX68&lt;=0,MAX(IFERROR(2^(BQ68-1)*$C$8/(COMBIN($BW68,$BW68)/PERMUT($BW68,$BW68)*$BW68*$E$3),0),2^MAX((BQ68-1)-1,0)*$C$8/(COMBIN($BX68,BK68-$BW68)/PERMUT($BX68,BK68-$BW68)*$BX68*$E$4)),IF(BK68-$BW68-$BX68-$BY68&lt;=0,MAX(IFERROR(2^(BQ68-1)*$C$8/(COMBIN($BW68,$BW68)/PERMUT($BW68,$BW68)*$BW68*$E$3),0),IFERROR(2^MAX((BQ68-1)-1,0)*$C$8/(COMBIN($BX68,$BX68)/PERMUT($BX68,$BX68)*$BX68*$E$4),0),2^MAX((BQ68-1)-2,0)*$C$8/(COMBIN($BY68,BK68-$BW68-$BX68)/PERMUT($BY68,BK68-$BW68-$BX68)*$BY68*$E$5)),MAX(IFERROR(2^(BQ68-1)*$C$8/(COMBIN($BW68,$BW68)/PERMUT($BW68,$BW68)*$BW68*$E$3),0),IFERROR(2^MAX((BQ68-1)-1)*$C$8/(COMBIN($BX68,$BX68)/PERMUT($BX68,$BX68)*$BX68*$E$4),0),IFERROR(2^MAX((BQ68-1)-2,0)*$C$8/(COMBIN($BY68,$BY68)/PERMUT($BY68,$BY68)*$BY68*$E$5),0),2^MAX((BQ68-1)-3,0)*$C$8/(COMBIN($BZ68,BK68-$BW68-$BX68-$BY68)/PERMUT($BZ68,BK68-$BW68-$BX68-$BY68)*$BZ68*$E$6))))),0),0)*CB$1</f>
        <v>0</v>
      </c>
      <c r="CC68" s="15">
        <f t="shared" ref="CC68:CC102" si="72">IFERROR(ROUND(IF(BL68-$BW68&lt;=0,2^(BR68-1)*$C$8/(COMBIN($BW68,BL68)/PERMUT($BW68,BL68)*$BW68*$E$3),IF(BL68-$BW68-$BX68&lt;=0,MAX(IFERROR(2^(BR68-1)*$C$8/(COMBIN($BW68,$BW68)/PERMUT($BW68,$BW68)*$BW68*$E$3),0),2^MAX((BR68-1)-1,0)*$C$8/(COMBIN($BX68,BL68-$BW68)/PERMUT($BX68,BL68-$BW68)*$BX68*$E$4)),IF(BL68-$BW68-$BX68-$BY68&lt;=0,MAX(IFERROR(2^(BR68-1)*$C$8/(COMBIN($BW68,$BW68)/PERMUT($BW68,$BW68)*$BW68*$E$3),0),IFERROR(2^MAX((BR68-1)-1,0)*$C$8/(COMBIN($BX68,$BX68)/PERMUT($BX68,$BX68)*$BX68*$E$4),0),2^MAX((BR68-1)-2,0)*$C$8/(COMBIN($BY68,BL68-$BW68-$BX68)/PERMUT($BY68,BL68-$BW68-$BX68)*$BY68*$E$5)),MAX(IFERROR(2^(BR68-1)*$C$8/(COMBIN($BW68,$BW68)/PERMUT($BW68,$BW68)*$BW68*$E$3),0),IFERROR(2^MAX((BR68-1)-1)*$C$8/(COMBIN($BX68,$BX68)/PERMUT($BX68,$BX68)*$BX68*$E$4),0),IFERROR(2^MAX((BR68-1)-2,0)*$C$8/(COMBIN($BY68,$BY68)/PERMUT($BY68,$BY68)*$BY68*$E$5),0),2^MAX((BR68-1)-3,0)*$C$8/(COMBIN($BZ68,BL68-$BW68-$BX68-$BY68)/PERMUT($BZ68,BL68-$BW68-$BX68-$BY68)*$BZ68*$E$6))))),0),0)*CC$1</f>
        <v>0</v>
      </c>
      <c r="CD68" s="15">
        <f t="shared" ref="CD68:CD102" si="73">IFERROR(ROUND(IF(BM68-$BW68&lt;=0,2^(BS68-1)*$C$8/(COMBIN($BW68,BM68)/PERMUT($BW68,BM68)*$BW68*$E$3),IF(BM68-$BW68-$BX68&lt;=0,MAX(IFERROR(2^(BS68-1)*$C$8/(COMBIN($BW68,$BW68)/PERMUT($BW68,$BW68)*$BW68*$E$3),0),2^MAX((BS68-1)-1,0)*$C$8/(COMBIN($BX68,BM68-$BW68)/PERMUT($BX68,BM68-$BW68)*$BX68*$E$4)),IF(BM68-$BW68-$BX68-$BY68&lt;=0,MAX(IFERROR(2^(BS68-1)*$C$8/(COMBIN($BW68,$BW68)/PERMUT($BW68,$BW68)*$BW68*$E$3),0),IFERROR(2^MAX((BS68-1)-1,0)*$C$8/(COMBIN($BX68,$BX68)/PERMUT($BX68,$BX68)*$BX68*$E$4),0),2^MAX((BS68-1)-2,0)*$C$8/(COMBIN($BY68,BM68-$BW68-$BX68)/PERMUT($BY68,BM68-$BW68-$BX68)*$BY68*$E$5)),MAX(IFERROR(2^(BS68-1)*$C$8/(COMBIN($BW68,$BW68)/PERMUT($BW68,$BW68)*$BW68*$E$3),0),IFERROR(2^MAX((BS68-1)-1)*$C$8/(COMBIN($BX68,$BX68)/PERMUT($BX68,$BX68)*$BX68*$E$4),0),IFERROR(2^MAX((BS68-1)-2,0)*$C$8/(COMBIN($BY68,$BY68)/PERMUT($BY68,$BY68)*$BY68*$E$5),0),2^MAX((BS68-1)-3,0)*$C$8/(COMBIN($BZ68,BM68-$BW68-$BX68-$BY68)/PERMUT($BZ68,BM68-$BW68-$BX68-$BY68)*$BZ68*$E$6))))),0),0)*CD$1</f>
        <v>0</v>
      </c>
      <c r="CE68" s="15">
        <f t="shared" si="49"/>
        <v>0</v>
      </c>
      <c r="CF68" s="15">
        <f t="shared" si="50"/>
        <v>0</v>
      </c>
      <c r="CI68" s="8">
        <v>66</v>
      </c>
      <c r="CJ68" s="8">
        <f t="shared" ref="CJ68:CJ102" si="74">SMALL(CA$3:CA$102,$AM68)</f>
        <v>0</v>
      </c>
      <c r="CK68" s="8">
        <f t="shared" ref="CK68:CK102" si="75">SMALL(CB$3:CB$102,$AM68)</f>
        <v>0</v>
      </c>
      <c r="CL68" s="8">
        <f t="shared" ref="CL68:CL102" si="76">SMALL(CC$3:CC$102,$AM68)</f>
        <v>0</v>
      </c>
      <c r="CM68" s="8">
        <f t="shared" ref="CM68:CM102" si="77">SMALL(CD$3:CD$102,$AM68)</f>
        <v>0</v>
      </c>
      <c r="CN68" s="8">
        <f t="shared" ref="CN68:CN102" si="78">SMALL(CE$3:CE$102,$AM68)</f>
        <v>0</v>
      </c>
      <c r="CO68" s="8">
        <f t="shared" ref="CO68:CO102" si="79">SMALL(CF$3:CF$102,$AM68)</f>
        <v>0</v>
      </c>
      <c r="CP68" s="8">
        <v>5000</v>
      </c>
      <c r="CQ68" s="8">
        <f t="shared" ref="CQ68:CQ102" si="80">INDEX($CI$3:$CI$402,MATCH($CP68,CJ$3:CJ$402,1))-INDEX($CI$3:$CI$402,MATCH(1,CJ$3:CJ$402,1))</f>
        <v>5</v>
      </c>
      <c r="CR68" s="8">
        <f t="shared" ref="CR68:CR102" si="81">INDEX($CI$3:$CI$402,MATCH($CP68,CK$3:CK$402,1))-INDEX($CI$3:$CI$402,MATCH(1,CK$3:CK$402,1))</f>
        <v>5</v>
      </c>
      <c r="CS68" s="8">
        <f t="shared" ref="CS68:CS102" si="82">INDEX($CI$3:$CI$402,MATCH($CP68,CL$3:CL$402,1))-INDEX($CI$3:$CI$402,MATCH(1,CL$3:CL$402,1))</f>
        <v>5</v>
      </c>
      <c r="CT68" s="8">
        <f t="shared" ref="CT68:CT102" si="83">INDEX($CI$3:$CI$402,MATCH($CP68,CM$3:CM$402,1))-INDEX($CI$3:$CI$402,MATCH(1,CM$3:CM$402,1))</f>
        <v>5</v>
      </c>
      <c r="CU68" s="8">
        <f t="shared" ref="CU68:CU102" si="84">INDEX($CI$3:$CI$402,MATCH($CP68,CN$3:CN$402,1))-INDEX($CI$3:$CI$402,MATCH(1,CN$3:CN$402,1))</f>
        <v>5</v>
      </c>
      <c r="CV68" s="8">
        <f t="shared" ref="CV68:CV102" si="85">INDEX($CI$3:$CI$402,MATCH($CP68,CO$3:CO$402,1))-INDEX($CI$3:$CI$402,MATCH(1,CO$3:CO$402,1))</f>
        <v>4</v>
      </c>
      <c r="CW68" s="8">
        <f t="shared" ref="CW68:CW102" si="86">SUM(CQ68:CV68)</f>
        <v>29</v>
      </c>
      <c r="CX68" s="9">
        <f t="shared" ref="CX68:CX102" si="87">CW68/CP68</f>
        <v>5.7999999999999996E-3</v>
      </c>
    </row>
    <row r="69" spans="7:102" x14ac:dyDescent="0.2">
      <c r="G69" s="11">
        <v>67</v>
      </c>
      <c r="H69" s="11"/>
      <c r="I69" s="11"/>
      <c r="J69" s="11"/>
      <c r="K69" s="11"/>
      <c r="L69" s="11"/>
      <c r="M69" s="15">
        <f>IFERROR(COUNTIF(武将标签设计!$G$2:$U$71,G69),"")</f>
        <v>0</v>
      </c>
      <c r="N69" s="16" t="str">
        <f>IFERROR(COUNTIFS(武将标签设计!$C$2:$C$111,1,INDEX(武将标签设计!$G$2:$U$111,,MATCH(J69,武将标签设计!$G$1:$U$1,0)),G69),"")</f>
        <v/>
      </c>
      <c r="O69" s="11"/>
      <c r="P69" s="11"/>
      <c r="Q69" s="11"/>
      <c r="R69" s="11"/>
      <c r="S69" s="11"/>
      <c r="T69" s="11"/>
      <c r="U69" s="16">
        <v>1</v>
      </c>
      <c r="V69" s="16">
        <v>2</v>
      </c>
      <c r="W69" s="16">
        <v>3</v>
      </c>
      <c r="X69" s="16">
        <v>4</v>
      </c>
      <c r="Y69" s="16">
        <v>5</v>
      </c>
      <c r="Z69" s="16">
        <v>6</v>
      </c>
      <c r="AA69" s="17">
        <f t="shared" si="51"/>
        <v>0</v>
      </c>
      <c r="AB69" s="16" t="str">
        <f>IFERROR(COUNTIFS(武将标签设计!$C$2:$C$111,1,INDEX(武将标签设计!$G$2:$U$111,,MATCH(J69,武将标签设计!$G$1:$U$1,0)),G69,武将标签设计!$D$2:$D$111,100),"")</f>
        <v/>
      </c>
      <c r="AC69" s="16" t="str">
        <f>IFERROR(COUNTIFS(武将标签设计!$C$2:$C$111,1,INDEX(武将标签设计!$G$2:$U$111,,MATCH(J69,武将标签设计!$G$1:$U$1,0)),G69,武将标签设计!$D$2:$D$111,110),"")</f>
        <v/>
      </c>
      <c r="AD69" s="16" t="str">
        <f>IFERROR(COUNTIFS(武将标签设计!$C$2:$C$111,1,INDEX(武将标签设计!$G$2:$U$111,,MATCH(J69,武将标签设计!$G$1:$U$1,0)),G69,武将标签设计!$D$2:$D$111,120),"")</f>
        <v/>
      </c>
      <c r="AE69" s="16" t="str">
        <f>IFERROR(COUNTIFS(武将标签设计!$C$2:$C$111,1,INDEX(武将标签设计!$G$2:$U$111,,MATCH(J69,武将标签设计!$G$1:$U$1,0)),G69,武将标签设计!$D$2:$D$111,130),"")</f>
        <v/>
      </c>
      <c r="AF69" s="16">
        <f t="shared" si="52"/>
        <v>0</v>
      </c>
      <c r="AG69" s="16">
        <f t="shared" si="53"/>
        <v>0</v>
      </c>
      <c r="AH69" s="16">
        <f t="shared" si="54"/>
        <v>0</v>
      </c>
      <c r="AI69" s="16">
        <f t="shared" ref="AI69:AI102" si="88">IFERROR(ROUND(IF(R69-$AB69&lt;=0,$C$8/(COMBIN($AB69,R69)/PERMUT($AB69,R69)*$AB69*$D$3),IF(R69-$AB69-$AC69&lt;=0,MAX(IFERROR($C$8/(COMBIN($AB69,$AB69)/PERMUT($AB69,$AB69)*$AB69*$D$3),0),$C$8/(COMBIN($AC69,R69-$AB69)/PERMUT($AC69,R69-$AB69)*$AC69*$D$4)),IF(R69-$AB69-$AC69-$AD69&lt;=0,MAX(IFERROR($C$8/(COMBIN($AB69,$AB69)/PERMUT($AB69,$AB69)*$AB69*$D$3),0),IFERROR($C$8/(COMBIN($AC69,$AC69)/PERMUT($AC69,$AC69)*$AC69*$D$4),0),$C$8/(COMBIN($AD69,R69-$AB69-$AC69)/PERMUT($AD69,R69-$AB69-$AC69)*$AD69*$D$5)),0))),0),0)*X69*AI$1</f>
        <v>0</v>
      </c>
      <c r="AJ69" s="16">
        <f t="shared" si="47"/>
        <v>0</v>
      </c>
      <c r="AK69" s="16">
        <f t="shared" si="48"/>
        <v>0</v>
      </c>
      <c r="AM69" s="8">
        <v>67</v>
      </c>
      <c r="AN69" s="8">
        <f t="shared" si="55"/>
        <v>0</v>
      </c>
      <c r="AO69" s="8">
        <f t="shared" si="56"/>
        <v>0</v>
      </c>
      <c r="AP69" s="8">
        <f t="shared" si="57"/>
        <v>0</v>
      </c>
      <c r="AQ69" s="8">
        <f t="shared" si="58"/>
        <v>0</v>
      </c>
      <c r="AR69" s="8">
        <f t="shared" si="59"/>
        <v>0</v>
      </c>
      <c r="AS69" s="8">
        <f t="shared" si="60"/>
        <v>0</v>
      </c>
      <c r="AT69" s="8">
        <v>5200</v>
      </c>
      <c r="AU69" s="8">
        <f t="shared" si="61"/>
        <v>12</v>
      </c>
      <c r="AV69" s="8">
        <f t="shared" si="62"/>
        <v>12</v>
      </c>
      <c r="AW69" s="8">
        <f t="shared" si="63"/>
        <v>12</v>
      </c>
      <c r="AX69" s="8">
        <f t="shared" si="64"/>
        <v>11</v>
      </c>
      <c r="AY69" s="8">
        <f t="shared" si="65"/>
        <v>11</v>
      </c>
      <c r="AZ69" s="8">
        <f t="shared" si="66"/>
        <v>11</v>
      </c>
      <c r="BA69" s="8">
        <f t="shared" si="67"/>
        <v>69</v>
      </c>
      <c r="BB69" s="9">
        <f t="shared" si="68"/>
        <v>1.3269230769230769E-2</v>
      </c>
      <c r="BE69" s="11">
        <v>167</v>
      </c>
      <c r="BF69" s="11"/>
      <c r="BG69" s="11"/>
      <c r="BH69" s="11"/>
      <c r="BI69" s="15" t="str">
        <f>IFERROR(COUNTIFS(INDEX(兵法标签设计!$F$2:$T$125,,MATCH(BG69,兵法标签设计!$F$1:$T$1,0)),BE69),"")</f>
        <v/>
      </c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7">
        <f t="shared" si="69"/>
        <v>0</v>
      </c>
      <c r="BW69" s="16" t="str">
        <f>IFERROR(COUNTIFS(INDEX(兵法标签设计!$F$2:$T$125,,MATCH(BG69,兵法标签设计!$F$1:$T$1,0)),BE69,兵法标签设计!$C$2:$C$125,1),"")</f>
        <v/>
      </c>
      <c r="BX69" s="16" t="str">
        <f>IFERROR(COUNTIFS(INDEX(兵法标签设计!$F$2:$T$125,,MATCH(BG69,兵法标签设计!$F$1:$T$1,0)),BE69,兵法标签设计!$C$2:$C$125,2),"")</f>
        <v/>
      </c>
      <c r="BY69" s="16" t="str">
        <f>IFERROR(COUNTIFS(INDEX(兵法标签设计!$F$2:$T$125,,MATCH(BG69,兵法标签设计!$F$1:$T$1,0)),BE69,兵法标签设计!$C$2:$C$125,3),"")</f>
        <v/>
      </c>
      <c r="BZ69" s="16" t="str">
        <f>IFERROR(COUNTIFS(INDEX(兵法标签设计!$F$2:$T$125,,MATCH(BG69,兵法标签设计!$F$1:$T$1,0)),BE69,兵法标签设计!$C$2:$C$125,4),"")</f>
        <v/>
      </c>
      <c r="CA69" s="15">
        <f t="shared" si="70"/>
        <v>0</v>
      </c>
      <c r="CB69" s="15">
        <f t="shared" si="71"/>
        <v>0</v>
      </c>
      <c r="CC69" s="15">
        <f t="shared" si="72"/>
        <v>0</v>
      </c>
      <c r="CD69" s="15">
        <f t="shared" si="73"/>
        <v>0</v>
      </c>
      <c r="CE69" s="15">
        <f t="shared" si="49"/>
        <v>0</v>
      </c>
      <c r="CF69" s="15">
        <f t="shared" si="50"/>
        <v>0</v>
      </c>
      <c r="CI69" s="8">
        <v>67</v>
      </c>
      <c r="CJ69" s="8">
        <f t="shared" si="74"/>
        <v>0</v>
      </c>
      <c r="CK69" s="8">
        <f t="shared" si="75"/>
        <v>0</v>
      </c>
      <c r="CL69" s="8">
        <f t="shared" si="76"/>
        <v>0</v>
      </c>
      <c r="CM69" s="8">
        <f t="shared" si="77"/>
        <v>0</v>
      </c>
      <c r="CN69" s="8">
        <f t="shared" si="78"/>
        <v>0</v>
      </c>
      <c r="CO69" s="8">
        <f t="shared" si="79"/>
        <v>0</v>
      </c>
      <c r="CP69" s="8">
        <v>5200</v>
      </c>
      <c r="CQ69" s="8">
        <f t="shared" si="80"/>
        <v>5</v>
      </c>
      <c r="CR69" s="8">
        <f t="shared" si="81"/>
        <v>5</v>
      </c>
      <c r="CS69" s="8">
        <f t="shared" si="82"/>
        <v>5</v>
      </c>
      <c r="CT69" s="8">
        <f t="shared" si="83"/>
        <v>5</v>
      </c>
      <c r="CU69" s="8">
        <f t="shared" si="84"/>
        <v>5</v>
      </c>
      <c r="CV69" s="8">
        <f t="shared" si="85"/>
        <v>4</v>
      </c>
      <c r="CW69" s="8">
        <f t="shared" si="86"/>
        <v>29</v>
      </c>
      <c r="CX69" s="9">
        <f t="shared" si="87"/>
        <v>5.5769230769230765E-3</v>
      </c>
    </row>
    <row r="70" spans="7:102" x14ac:dyDescent="0.2">
      <c r="G70" s="11">
        <v>68</v>
      </c>
      <c r="H70" s="11"/>
      <c r="I70" s="11"/>
      <c r="J70" s="11"/>
      <c r="K70" s="11"/>
      <c r="L70" s="11"/>
      <c r="M70" s="15">
        <f>IFERROR(COUNTIF(武将标签设计!$G$2:$U$71,G70),"")</f>
        <v>0</v>
      </c>
      <c r="N70" s="16" t="str">
        <f>IFERROR(COUNTIFS(武将标签设计!$C$2:$C$111,1,INDEX(武将标签设计!$G$2:$U$111,,MATCH(J70,武将标签设计!$G$1:$U$1,0)),G70),"")</f>
        <v/>
      </c>
      <c r="O70" s="11"/>
      <c r="P70" s="11"/>
      <c r="Q70" s="11"/>
      <c r="R70" s="11"/>
      <c r="S70" s="11"/>
      <c r="T70" s="11"/>
      <c r="U70" s="16">
        <v>1</v>
      </c>
      <c r="V70" s="16">
        <v>2</v>
      </c>
      <c r="W70" s="16">
        <v>3</v>
      </c>
      <c r="X70" s="16">
        <v>4</v>
      </c>
      <c r="Y70" s="16">
        <v>5</v>
      </c>
      <c r="Z70" s="16">
        <v>6</v>
      </c>
      <c r="AA70" s="17">
        <f t="shared" si="51"/>
        <v>0</v>
      </c>
      <c r="AB70" s="16" t="str">
        <f>IFERROR(COUNTIFS(武将标签设计!$C$2:$C$111,1,INDEX(武将标签设计!$G$2:$U$111,,MATCH(J70,武将标签设计!$G$1:$U$1,0)),G70,武将标签设计!$D$2:$D$111,100),"")</f>
        <v/>
      </c>
      <c r="AC70" s="16" t="str">
        <f>IFERROR(COUNTIFS(武将标签设计!$C$2:$C$111,1,INDEX(武将标签设计!$G$2:$U$111,,MATCH(J70,武将标签设计!$G$1:$U$1,0)),G70,武将标签设计!$D$2:$D$111,110),"")</f>
        <v/>
      </c>
      <c r="AD70" s="16" t="str">
        <f>IFERROR(COUNTIFS(武将标签设计!$C$2:$C$111,1,INDEX(武将标签设计!$G$2:$U$111,,MATCH(J70,武将标签设计!$G$1:$U$1,0)),G70,武将标签设计!$D$2:$D$111,120),"")</f>
        <v/>
      </c>
      <c r="AE70" s="16" t="str">
        <f>IFERROR(COUNTIFS(武将标签设计!$C$2:$C$111,1,INDEX(武将标签设计!$G$2:$U$111,,MATCH(J70,武将标签设计!$G$1:$U$1,0)),G70,武将标签设计!$D$2:$D$111,130),"")</f>
        <v/>
      </c>
      <c r="AF70" s="16">
        <f t="shared" si="52"/>
        <v>0</v>
      </c>
      <c r="AG70" s="16">
        <f t="shared" si="53"/>
        <v>0</v>
      </c>
      <c r="AH70" s="16">
        <f t="shared" si="54"/>
        <v>0</v>
      </c>
      <c r="AI70" s="16">
        <f t="shared" si="88"/>
        <v>0</v>
      </c>
      <c r="AJ70" s="16">
        <f t="shared" si="47"/>
        <v>0</v>
      </c>
      <c r="AK70" s="16">
        <f t="shared" si="48"/>
        <v>0</v>
      </c>
      <c r="AM70" s="8">
        <v>68</v>
      </c>
      <c r="AN70" s="8">
        <f t="shared" si="55"/>
        <v>0</v>
      </c>
      <c r="AO70" s="8">
        <f t="shared" si="56"/>
        <v>0</v>
      </c>
      <c r="AP70" s="8">
        <f t="shared" si="57"/>
        <v>0</v>
      </c>
      <c r="AQ70" s="8">
        <f t="shared" si="58"/>
        <v>0</v>
      </c>
      <c r="AR70" s="8">
        <f t="shared" si="59"/>
        <v>0</v>
      </c>
      <c r="AS70" s="8">
        <f t="shared" si="60"/>
        <v>0</v>
      </c>
      <c r="AT70" s="8">
        <v>5400</v>
      </c>
      <c r="AU70" s="8">
        <f t="shared" si="61"/>
        <v>12</v>
      </c>
      <c r="AV70" s="8">
        <f t="shared" si="62"/>
        <v>12</v>
      </c>
      <c r="AW70" s="8">
        <f t="shared" si="63"/>
        <v>12</v>
      </c>
      <c r="AX70" s="8">
        <f t="shared" si="64"/>
        <v>11</v>
      </c>
      <c r="AY70" s="8">
        <f t="shared" si="65"/>
        <v>11</v>
      </c>
      <c r="AZ70" s="8">
        <f t="shared" si="66"/>
        <v>11</v>
      </c>
      <c r="BA70" s="8">
        <f t="shared" si="67"/>
        <v>69</v>
      </c>
      <c r="BB70" s="9">
        <f t="shared" si="68"/>
        <v>1.2777777777777779E-2</v>
      </c>
      <c r="BE70" s="11">
        <v>168</v>
      </c>
      <c r="BF70" s="11"/>
      <c r="BG70" s="11"/>
      <c r="BH70" s="11"/>
      <c r="BI70" s="15" t="str">
        <f>IFERROR(COUNTIFS(INDEX(兵法标签设计!$F$2:$T$125,,MATCH(BG70,兵法标签设计!$F$1:$T$1,0)),BE70),"")</f>
        <v/>
      </c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7">
        <f t="shared" si="69"/>
        <v>0</v>
      </c>
      <c r="BW70" s="16" t="str">
        <f>IFERROR(COUNTIFS(INDEX(兵法标签设计!$F$2:$T$125,,MATCH(BG70,兵法标签设计!$F$1:$T$1,0)),BE70,兵法标签设计!$C$2:$C$125,1),"")</f>
        <v/>
      </c>
      <c r="BX70" s="16" t="str">
        <f>IFERROR(COUNTIFS(INDEX(兵法标签设计!$F$2:$T$125,,MATCH(BG70,兵法标签设计!$F$1:$T$1,0)),BE70,兵法标签设计!$C$2:$C$125,2),"")</f>
        <v/>
      </c>
      <c r="BY70" s="16" t="str">
        <f>IFERROR(COUNTIFS(INDEX(兵法标签设计!$F$2:$T$125,,MATCH(BG70,兵法标签设计!$F$1:$T$1,0)),BE70,兵法标签设计!$C$2:$C$125,3),"")</f>
        <v/>
      </c>
      <c r="BZ70" s="16" t="str">
        <f>IFERROR(COUNTIFS(INDEX(兵法标签设计!$F$2:$T$125,,MATCH(BG70,兵法标签设计!$F$1:$T$1,0)),BE70,兵法标签设计!$C$2:$C$125,4),"")</f>
        <v/>
      </c>
      <c r="CA70" s="15">
        <f t="shared" si="70"/>
        <v>0</v>
      </c>
      <c r="CB70" s="15">
        <f t="shared" si="71"/>
        <v>0</v>
      </c>
      <c r="CC70" s="15">
        <f t="shared" si="72"/>
        <v>0</v>
      </c>
      <c r="CD70" s="15">
        <f t="shared" si="73"/>
        <v>0</v>
      </c>
      <c r="CE70" s="15">
        <f t="shared" si="49"/>
        <v>0</v>
      </c>
      <c r="CF70" s="15">
        <f t="shared" si="50"/>
        <v>0</v>
      </c>
      <c r="CI70" s="8">
        <v>68</v>
      </c>
      <c r="CJ70" s="8">
        <f t="shared" si="74"/>
        <v>0</v>
      </c>
      <c r="CK70" s="8">
        <f t="shared" si="75"/>
        <v>0</v>
      </c>
      <c r="CL70" s="8">
        <f t="shared" si="76"/>
        <v>0</v>
      </c>
      <c r="CM70" s="8">
        <f t="shared" si="77"/>
        <v>0</v>
      </c>
      <c r="CN70" s="8">
        <f t="shared" si="78"/>
        <v>0</v>
      </c>
      <c r="CO70" s="8">
        <f t="shared" si="79"/>
        <v>0</v>
      </c>
      <c r="CP70" s="8">
        <v>5400</v>
      </c>
      <c r="CQ70" s="8">
        <f t="shared" si="80"/>
        <v>5</v>
      </c>
      <c r="CR70" s="8">
        <f t="shared" si="81"/>
        <v>5</v>
      </c>
      <c r="CS70" s="8">
        <f t="shared" si="82"/>
        <v>5</v>
      </c>
      <c r="CT70" s="8">
        <f t="shared" si="83"/>
        <v>5</v>
      </c>
      <c r="CU70" s="8">
        <f t="shared" si="84"/>
        <v>5</v>
      </c>
      <c r="CV70" s="8">
        <f t="shared" si="85"/>
        <v>4</v>
      </c>
      <c r="CW70" s="8">
        <f t="shared" si="86"/>
        <v>29</v>
      </c>
      <c r="CX70" s="9">
        <f t="shared" si="87"/>
        <v>5.37037037037037E-3</v>
      </c>
    </row>
    <row r="71" spans="7:102" x14ac:dyDescent="0.2">
      <c r="G71" s="11">
        <v>69</v>
      </c>
      <c r="H71" s="11"/>
      <c r="I71" s="11"/>
      <c r="J71" s="11"/>
      <c r="K71" s="11"/>
      <c r="L71" s="11"/>
      <c r="M71" s="15">
        <f>IFERROR(COUNTIF(武将标签设计!$G$2:$U$71,G71),"")</f>
        <v>0</v>
      </c>
      <c r="N71" s="16" t="str">
        <f>IFERROR(COUNTIFS(武将标签设计!$C$2:$C$111,1,INDEX(武将标签设计!$G$2:$U$111,,MATCH(J71,武将标签设计!$G$1:$U$1,0)),G71),"")</f>
        <v/>
      </c>
      <c r="O71" s="11"/>
      <c r="P71" s="11"/>
      <c r="Q71" s="11"/>
      <c r="R71" s="11"/>
      <c r="S71" s="11"/>
      <c r="T71" s="11"/>
      <c r="U71" s="16">
        <v>1</v>
      </c>
      <c r="V71" s="16">
        <v>2</v>
      </c>
      <c r="W71" s="16">
        <v>3</v>
      </c>
      <c r="X71" s="16">
        <v>4</v>
      </c>
      <c r="Y71" s="16">
        <v>5</v>
      </c>
      <c r="Z71" s="16">
        <v>6</v>
      </c>
      <c r="AA71" s="17">
        <f t="shared" si="51"/>
        <v>0</v>
      </c>
      <c r="AB71" s="16" t="str">
        <f>IFERROR(COUNTIFS(武将标签设计!$C$2:$C$111,1,INDEX(武将标签设计!$G$2:$U$111,,MATCH(J71,武将标签设计!$G$1:$U$1,0)),G71,武将标签设计!$D$2:$D$111,100),"")</f>
        <v/>
      </c>
      <c r="AC71" s="16" t="str">
        <f>IFERROR(COUNTIFS(武将标签设计!$C$2:$C$111,1,INDEX(武将标签设计!$G$2:$U$111,,MATCH(J71,武将标签设计!$G$1:$U$1,0)),G71,武将标签设计!$D$2:$D$111,110),"")</f>
        <v/>
      </c>
      <c r="AD71" s="16" t="str">
        <f>IFERROR(COUNTIFS(武将标签设计!$C$2:$C$111,1,INDEX(武将标签设计!$G$2:$U$111,,MATCH(J71,武将标签设计!$G$1:$U$1,0)),G71,武将标签设计!$D$2:$D$111,120),"")</f>
        <v/>
      </c>
      <c r="AE71" s="16" t="str">
        <f>IFERROR(COUNTIFS(武将标签设计!$C$2:$C$111,1,INDEX(武将标签设计!$G$2:$U$111,,MATCH(J71,武将标签设计!$G$1:$U$1,0)),G71,武将标签设计!$D$2:$D$111,130),"")</f>
        <v/>
      </c>
      <c r="AF71" s="16">
        <f t="shared" si="52"/>
        <v>0</v>
      </c>
      <c r="AG71" s="16">
        <f t="shared" si="53"/>
        <v>0</v>
      </c>
      <c r="AH71" s="16">
        <f t="shared" si="54"/>
        <v>0</v>
      </c>
      <c r="AI71" s="16">
        <f t="shared" si="88"/>
        <v>0</v>
      </c>
      <c r="AJ71" s="16">
        <f t="shared" si="47"/>
        <v>0</v>
      </c>
      <c r="AK71" s="16">
        <f t="shared" si="48"/>
        <v>0</v>
      </c>
      <c r="AM71" s="8">
        <v>69</v>
      </c>
      <c r="AN71" s="8">
        <f t="shared" si="55"/>
        <v>0</v>
      </c>
      <c r="AO71" s="8">
        <f t="shared" si="56"/>
        <v>0</v>
      </c>
      <c r="AP71" s="8">
        <f t="shared" si="57"/>
        <v>0</v>
      </c>
      <c r="AQ71" s="8">
        <f t="shared" si="58"/>
        <v>0</v>
      </c>
      <c r="AR71" s="8">
        <f t="shared" si="59"/>
        <v>0</v>
      </c>
      <c r="AS71" s="8">
        <f t="shared" si="60"/>
        <v>0</v>
      </c>
      <c r="AT71" s="8">
        <v>5600</v>
      </c>
      <c r="AU71" s="8">
        <f t="shared" si="61"/>
        <v>12</v>
      </c>
      <c r="AV71" s="8">
        <f t="shared" si="62"/>
        <v>12</v>
      </c>
      <c r="AW71" s="8">
        <f t="shared" si="63"/>
        <v>12</v>
      </c>
      <c r="AX71" s="8">
        <f t="shared" si="64"/>
        <v>11</v>
      </c>
      <c r="AY71" s="8">
        <f t="shared" si="65"/>
        <v>11</v>
      </c>
      <c r="AZ71" s="8">
        <f t="shared" si="66"/>
        <v>11</v>
      </c>
      <c r="BA71" s="8">
        <f t="shared" si="67"/>
        <v>69</v>
      </c>
      <c r="BB71" s="9">
        <f t="shared" si="68"/>
        <v>1.2321428571428572E-2</v>
      </c>
      <c r="BE71" s="11">
        <v>169</v>
      </c>
      <c r="BF71" s="11"/>
      <c r="BG71" s="11"/>
      <c r="BH71" s="11"/>
      <c r="BI71" s="15" t="str">
        <f>IFERROR(COUNTIFS(INDEX(兵法标签设计!$F$2:$T$125,,MATCH(BG71,兵法标签设计!$F$1:$T$1,0)),BE71),"")</f>
        <v/>
      </c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7">
        <f t="shared" si="69"/>
        <v>0</v>
      </c>
      <c r="BW71" s="16" t="str">
        <f>IFERROR(COUNTIFS(INDEX(兵法标签设计!$F$2:$T$125,,MATCH(BG71,兵法标签设计!$F$1:$T$1,0)),BE71,兵法标签设计!$C$2:$C$125,1),"")</f>
        <v/>
      </c>
      <c r="BX71" s="16" t="str">
        <f>IFERROR(COUNTIFS(INDEX(兵法标签设计!$F$2:$T$125,,MATCH(BG71,兵法标签设计!$F$1:$T$1,0)),BE71,兵法标签设计!$C$2:$C$125,2),"")</f>
        <v/>
      </c>
      <c r="BY71" s="16" t="str">
        <f>IFERROR(COUNTIFS(INDEX(兵法标签设计!$F$2:$T$125,,MATCH(BG71,兵法标签设计!$F$1:$T$1,0)),BE71,兵法标签设计!$C$2:$C$125,3),"")</f>
        <v/>
      </c>
      <c r="BZ71" s="16" t="str">
        <f>IFERROR(COUNTIFS(INDEX(兵法标签设计!$F$2:$T$125,,MATCH(BG71,兵法标签设计!$F$1:$T$1,0)),BE71,兵法标签设计!$C$2:$C$125,4),"")</f>
        <v/>
      </c>
      <c r="CA71" s="15">
        <f t="shared" si="70"/>
        <v>0</v>
      </c>
      <c r="CB71" s="15">
        <f t="shared" si="71"/>
        <v>0</v>
      </c>
      <c r="CC71" s="15">
        <f t="shared" si="72"/>
        <v>0</v>
      </c>
      <c r="CD71" s="15">
        <f t="shared" si="73"/>
        <v>0</v>
      </c>
      <c r="CE71" s="15">
        <f t="shared" si="49"/>
        <v>0</v>
      </c>
      <c r="CF71" s="15">
        <f t="shared" si="50"/>
        <v>0</v>
      </c>
      <c r="CI71" s="8">
        <v>69</v>
      </c>
      <c r="CJ71" s="8">
        <f t="shared" si="74"/>
        <v>0</v>
      </c>
      <c r="CK71" s="8">
        <f t="shared" si="75"/>
        <v>0</v>
      </c>
      <c r="CL71" s="8">
        <f t="shared" si="76"/>
        <v>0</v>
      </c>
      <c r="CM71" s="8">
        <f t="shared" si="77"/>
        <v>0</v>
      </c>
      <c r="CN71" s="8">
        <f t="shared" si="78"/>
        <v>0</v>
      </c>
      <c r="CO71" s="8">
        <f t="shared" si="79"/>
        <v>0</v>
      </c>
      <c r="CP71" s="8">
        <v>5600</v>
      </c>
      <c r="CQ71" s="8">
        <f t="shared" si="80"/>
        <v>5</v>
      </c>
      <c r="CR71" s="8">
        <f t="shared" si="81"/>
        <v>5</v>
      </c>
      <c r="CS71" s="8">
        <f t="shared" si="82"/>
        <v>5</v>
      </c>
      <c r="CT71" s="8">
        <f t="shared" si="83"/>
        <v>5</v>
      </c>
      <c r="CU71" s="8">
        <f t="shared" si="84"/>
        <v>5</v>
      </c>
      <c r="CV71" s="8">
        <f t="shared" si="85"/>
        <v>4</v>
      </c>
      <c r="CW71" s="8">
        <f t="shared" si="86"/>
        <v>29</v>
      </c>
      <c r="CX71" s="9">
        <f t="shared" si="87"/>
        <v>5.1785714285714282E-3</v>
      </c>
    </row>
    <row r="72" spans="7:102" x14ac:dyDescent="0.2">
      <c r="G72" s="11">
        <v>70</v>
      </c>
      <c r="H72" s="11"/>
      <c r="I72" s="11"/>
      <c r="J72" s="11"/>
      <c r="K72" s="11"/>
      <c r="L72" s="11"/>
      <c r="M72" s="15">
        <f>IFERROR(COUNTIF(武将标签设计!$G$2:$U$71,G72),"")</f>
        <v>0</v>
      </c>
      <c r="N72" s="16" t="str">
        <f>IFERROR(COUNTIFS(武将标签设计!$C$2:$C$111,1,INDEX(武将标签设计!$G$2:$U$111,,MATCH(J72,武将标签设计!$G$1:$U$1,0)),G72),"")</f>
        <v/>
      </c>
      <c r="O72" s="11"/>
      <c r="P72" s="11"/>
      <c r="Q72" s="11"/>
      <c r="R72" s="11"/>
      <c r="S72" s="11"/>
      <c r="T72" s="11"/>
      <c r="U72" s="16">
        <v>1</v>
      </c>
      <c r="V72" s="16">
        <v>2</v>
      </c>
      <c r="W72" s="16">
        <v>3</v>
      </c>
      <c r="X72" s="16">
        <v>4</v>
      </c>
      <c r="Y72" s="16">
        <v>5</v>
      </c>
      <c r="Z72" s="16">
        <v>6</v>
      </c>
      <c r="AA72" s="17">
        <f t="shared" si="51"/>
        <v>0</v>
      </c>
      <c r="AB72" s="16" t="str">
        <f>IFERROR(COUNTIFS(武将标签设计!$C$2:$C$111,1,INDEX(武将标签设计!$G$2:$U$111,,MATCH(J72,武将标签设计!$G$1:$U$1,0)),G72,武将标签设计!$D$2:$D$111,100),"")</f>
        <v/>
      </c>
      <c r="AC72" s="16" t="str">
        <f>IFERROR(COUNTIFS(武将标签设计!$C$2:$C$111,1,INDEX(武将标签设计!$G$2:$U$111,,MATCH(J72,武将标签设计!$G$1:$U$1,0)),G72,武将标签设计!$D$2:$D$111,110),"")</f>
        <v/>
      </c>
      <c r="AD72" s="16" t="str">
        <f>IFERROR(COUNTIFS(武将标签设计!$C$2:$C$111,1,INDEX(武将标签设计!$G$2:$U$111,,MATCH(J72,武将标签设计!$G$1:$U$1,0)),G72,武将标签设计!$D$2:$D$111,120),"")</f>
        <v/>
      </c>
      <c r="AE72" s="16" t="str">
        <f>IFERROR(COUNTIFS(武将标签设计!$C$2:$C$111,1,INDEX(武将标签设计!$G$2:$U$111,,MATCH(J72,武将标签设计!$G$1:$U$1,0)),G72,武将标签设计!$D$2:$D$111,130),"")</f>
        <v/>
      </c>
      <c r="AF72" s="16">
        <f t="shared" si="52"/>
        <v>0</v>
      </c>
      <c r="AG72" s="16">
        <f t="shared" si="53"/>
        <v>0</v>
      </c>
      <c r="AH72" s="16">
        <f t="shared" si="54"/>
        <v>0</v>
      </c>
      <c r="AI72" s="16">
        <f t="shared" si="88"/>
        <v>0</v>
      </c>
      <c r="AJ72" s="16">
        <f t="shared" si="47"/>
        <v>0</v>
      </c>
      <c r="AK72" s="16">
        <f t="shared" si="48"/>
        <v>0</v>
      </c>
      <c r="AM72" s="8">
        <v>70</v>
      </c>
      <c r="AN72" s="8">
        <f t="shared" si="55"/>
        <v>0</v>
      </c>
      <c r="AO72" s="8">
        <f t="shared" si="56"/>
        <v>0</v>
      </c>
      <c r="AP72" s="8">
        <f t="shared" si="57"/>
        <v>0</v>
      </c>
      <c r="AQ72" s="8">
        <f t="shared" si="58"/>
        <v>0</v>
      </c>
      <c r="AR72" s="8">
        <f t="shared" si="59"/>
        <v>0</v>
      </c>
      <c r="AS72" s="8">
        <f t="shared" si="60"/>
        <v>0</v>
      </c>
      <c r="AT72" s="8">
        <v>5800</v>
      </c>
      <c r="AU72" s="8">
        <f t="shared" si="61"/>
        <v>12</v>
      </c>
      <c r="AV72" s="8">
        <f t="shared" si="62"/>
        <v>12</v>
      </c>
      <c r="AW72" s="8">
        <f t="shared" si="63"/>
        <v>12</v>
      </c>
      <c r="AX72" s="8">
        <f t="shared" si="64"/>
        <v>11</v>
      </c>
      <c r="AY72" s="8">
        <f t="shared" si="65"/>
        <v>11</v>
      </c>
      <c r="AZ72" s="8">
        <f t="shared" si="66"/>
        <v>11</v>
      </c>
      <c r="BA72" s="8">
        <f t="shared" si="67"/>
        <v>69</v>
      </c>
      <c r="BB72" s="9">
        <f t="shared" si="68"/>
        <v>1.189655172413793E-2</v>
      </c>
      <c r="BE72" s="11">
        <v>170</v>
      </c>
      <c r="BF72" s="11"/>
      <c r="BG72" s="11"/>
      <c r="BH72" s="11"/>
      <c r="BI72" s="15" t="str">
        <f>IFERROR(COUNTIFS(INDEX(兵法标签设计!$F$2:$T$125,,MATCH(BG72,兵法标签设计!$F$1:$T$1,0)),BE72),"")</f>
        <v/>
      </c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7">
        <f t="shared" si="69"/>
        <v>0</v>
      </c>
      <c r="BW72" s="16" t="str">
        <f>IFERROR(COUNTIFS(INDEX(兵法标签设计!$F$2:$T$125,,MATCH(BG72,兵法标签设计!$F$1:$T$1,0)),BE72,兵法标签设计!$C$2:$C$125,1),"")</f>
        <v/>
      </c>
      <c r="BX72" s="16" t="str">
        <f>IFERROR(COUNTIFS(INDEX(兵法标签设计!$F$2:$T$125,,MATCH(BG72,兵法标签设计!$F$1:$T$1,0)),BE72,兵法标签设计!$C$2:$C$125,2),"")</f>
        <v/>
      </c>
      <c r="BY72" s="16" t="str">
        <f>IFERROR(COUNTIFS(INDEX(兵法标签设计!$F$2:$T$125,,MATCH(BG72,兵法标签设计!$F$1:$T$1,0)),BE72,兵法标签设计!$C$2:$C$125,3),"")</f>
        <v/>
      </c>
      <c r="BZ72" s="16" t="str">
        <f>IFERROR(COUNTIFS(INDEX(兵法标签设计!$F$2:$T$125,,MATCH(BG72,兵法标签设计!$F$1:$T$1,0)),BE72,兵法标签设计!$C$2:$C$125,4),"")</f>
        <v/>
      </c>
      <c r="CA72" s="15">
        <f t="shared" si="70"/>
        <v>0</v>
      </c>
      <c r="CB72" s="15">
        <f t="shared" si="71"/>
        <v>0</v>
      </c>
      <c r="CC72" s="15">
        <f t="shared" si="72"/>
        <v>0</v>
      </c>
      <c r="CD72" s="15">
        <f t="shared" si="73"/>
        <v>0</v>
      </c>
      <c r="CE72" s="15">
        <f t="shared" si="49"/>
        <v>0</v>
      </c>
      <c r="CF72" s="15">
        <f t="shared" si="50"/>
        <v>0</v>
      </c>
      <c r="CI72" s="8">
        <v>70</v>
      </c>
      <c r="CJ72" s="8">
        <f t="shared" si="74"/>
        <v>0</v>
      </c>
      <c r="CK72" s="8">
        <f t="shared" si="75"/>
        <v>0</v>
      </c>
      <c r="CL72" s="8">
        <f t="shared" si="76"/>
        <v>0</v>
      </c>
      <c r="CM72" s="8">
        <f t="shared" si="77"/>
        <v>0</v>
      </c>
      <c r="CN72" s="8">
        <f t="shared" si="78"/>
        <v>0</v>
      </c>
      <c r="CO72" s="8">
        <f t="shared" si="79"/>
        <v>0</v>
      </c>
      <c r="CP72" s="8">
        <v>5800</v>
      </c>
      <c r="CQ72" s="8">
        <f t="shared" si="80"/>
        <v>5</v>
      </c>
      <c r="CR72" s="8">
        <f t="shared" si="81"/>
        <v>5</v>
      </c>
      <c r="CS72" s="8">
        <f t="shared" si="82"/>
        <v>5</v>
      </c>
      <c r="CT72" s="8">
        <f t="shared" si="83"/>
        <v>5</v>
      </c>
      <c r="CU72" s="8">
        <f t="shared" si="84"/>
        <v>5</v>
      </c>
      <c r="CV72" s="8">
        <f t="shared" si="85"/>
        <v>4</v>
      </c>
      <c r="CW72" s="8">
        <f t="shared" si="86"/>
        <v>29</v>
      </c>
      <c r="CX72" s="9">
        <f t="shared" si="87"/>
        <v>5.0000000000000001E-3</v>
      </c>
    </row>
    <row r="73" spans="7:102" x14ac:dyDescent="0.2">
      <c r="G73" s="11">
        <v>71</v>
      </c>
      <c r="H73" s="11"/>
      <c r="I73" s="11"/>
      <c r="J73" s="11"/>
      <c r="K73" s="11"/>
      <c r="L73" s="11"/>
      <c r="M73" s="15">
        <f>IFERROR(COUNTIF(武将标签设计!$G$2:$U$71,G73),"")</f>
        <v>0</v>
      </c>
      <c r="N73" s="16" t="str">
        <f>IFERROR(COUNTIFS(武将标签设计!$C$2:$C$111,1,INDEX(武将标签设计!$G$2:$U$111,,MATCH(J73,武将标签设计!$G$1:$U$1,0)),G73),"")</f>
        <v/>
      </c>
      <c r="O73" s="11"/>
      <c r="P73" s="11"/>
      <c r="Q73" s="11"/>
      <c r="R73" s="11"/>
      <c r="S73" s="11"/>
      <c r="T73" s="11"/>
      <c r="U73" s="16">
        <v>1</v>
      </c>
      <c r="V73" s="16">
        <v>2</v>
      </c>
      <c r="W73" s="16">
        <v>3</v>
      </c>
      <c r="X73" s="16">
        <v>4</v>
      </c>
      <c r="Y73" s="16">
        <v>5</v>
      </c>
      <c r="Z73" s="16">
        <v>6</v>
      </c>
      <c r="AA73" s="17">
        <f t="shared" si="51"/>
        <v>0</v>
      </c>
      <c r="AB73" s="16" t="str">
        <f>IFERROR(COUNTIFS(武将标签设计!$C$2:$C$111,1,INDEX(武将标签设计!$G$2:$U$111,,MATCH(J73,武将标签设计!$G$1:$U$1,0)),G73,武将标签设计!$D$2:$D$111,100),"")</f>
        <v/>
      </c>
      <c r="AC73" s="16" t="str">
        <f>IFERROR(COUNTIFS(武将标签设计!$C$2:$C$111,1,INDEX(武将标签设计!$G$2:$U$111,,MATCH(J73,武将标签设计!$G$1:$U$1,0)),G73,武将标签设计!$D$2:$D$111,110),"")</f>
        <v/>
      </c>
      <c r="AD73" s="16" t="str">
        <f>IFERROR(COUNTIFS(武将标签设计!$C$2:$C$111,1,INDEX(武将标签设计!$G$2:$U$111,,MATCH(J73,武将标签设计!$G$1:$U$1,0)),G73,武将标签设计!$D$2:$D$111,120),"")</f>
        <v/>
      </c>
      <c r="AE73" s="16" t="str">
        <f>IFERROR(COUNTIFS(武将标签设计!$C$2:$C$111,1,INDEX(武将标签设计!$G$2:$U$111,,MATCH(J73,武将标签设计!$G$1:$U$1,0)),G73,武将标签设计!$D$2:$D$111,130),"")</f>
        <v/>
      </c>
      <c r="AF73" s="16">
        <f t="shared" si="52"/>
        <v>0</v>
      </c>
      <c r="AG73" s="16">
        <f t="shared" si="53"/>
        <v>0</v>
      </c>
      <c r="AH73" s="16">
        <f t="shared" si="54"/>
        <v>0</v>
      </c>
      <c r="AI73" s="16">
        <f t="shared" si="88"/>
        <v>0</v>
      </c>
      <c r="AJ73" s="16">
        <f t="shared" si="47"/>
        <v>0</v>
      </c>
      <c r="AK73" s="16">
        <f t="shared" si="48"/>
        <v>0</v>
      </c>
      <c r="AM73" s="8">
        <v>71</v>
      </c>
      <c r="AN73" s="8">
        <f t="shared" si="55"/>
        <v>0</v>
      </c>
      <c r="AO73" s="8">
        <f t="shared" si="56"/>
        <v>0</v>
      </c>
      <c r="AP73" s="8">
        <f t="shared" si="57"/>
        <v>0</v>
      </c>
      <c r="AQ73" s="8">
        <f t="shared" si="58"/>
        <v>0</v>
      </c>
      <c r="AR73" s="8">
        <f t="shared" si="59"/>
        <v>0</v>
      </c>
      <c r="AS73" s="8">
        <f t="shared" si="60"/>
        <v>0</v>
      </c>
      <c r="AT73" s="8">
        <v>6000</v>
      </c>
      <c r="AU73" s="8">
        <f t="shared" si="61"/>
        <v>12</v>
      </c>
      <c r="AV73" s="8">
        <f t="shared" si="62"/>
        <v>12</v>
      </c>
      <c r="AW73" s="8">
        <f t="shared" si="63"/>
        <v>12</v>
      </c>
      <c r="AX73" s="8">
        <f t="shared" si="64"/>
        <v>11</v>
      </c>
      <c r="AY73" s="8">
        <f t="shared" si="65"/>
        <v>11</v>
      </c>
      <c r="AZ73" s="8">
        <f t="shared" si="66"/>
        <v>11</v>
      </c>
      <c r="BA73" s="8">
        <f t="shared" si="67"/>
        <v>69</v>
      </c>
      <c r="BB73" s="9">
        <f t="shared" si="68"/>
        <v>1.15E-2</v>
      </c>
      <c r="BE73" s="11">
        <v>171</v>
      </c>
      <c r="BF73" s="11"/>
      <c r="BG73" s="11"/>
      <c r="BH73" s="11"/>
      <c r="BI73" s="15" t="str">
        <f>IFERROR(COUNTIFS(INDEX(兵法标签设计!$F$2:$T$125,,MATCH(BG73,兵法标签设计!$F$1:$T$1,0)),BE73),"")</f>
        <v/>
      </c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7">
        <f t="shared" si="69"/>
        <v>0</v>
      </c>
      <c r="BW73" s="16" t="str">
        <f>IFERROR(COUNTIFS(INDEX(兵法标签设计!$F$2:$T$125,,MATCH(BG73,兵法标签设计!$F$1:$T$1,0)),BE73,兵法标签设计!$C$2:$C$125,1),"")</f>
        <v/>
      </c>
      <c r="BX73" s="16" t="str">
        <f>IFERROR(COUNTIFS(INDEX(兵法标签设计!$F$2:$T$125,,MATCH(BG73,兵法标签设计!$F$1:$T$1,0)),BE73,兵法标签设计!$C$2:$C$125,2),"")</f>
        <v/>
      </c>
      <c r="BY73" s="16" t="str">
        <f>IFERROR(COUNTIFS(INDEX(兵法标签设计!$F$2:$T$125,,MATCH(BG73,兵法标签设计!$F$1:$T$1,0)),BE73,兵法标签设计!$C$2:$C$125,3),"")</f>
        <v/>
      </c>
      <c r="BZ73" s="16" t="str">
        <f>IFERROR(COUNTIFS(INDEX(兵法标签设计!$F$2:$T$125,,MATCH(BG73,兵法标签设计!$F$1:$T$1,0)),BE73,兵法标签设计!$C$2:$C$125,4),"")</f>
        <v/>
      </c>
      <c r="CA73" s="15">
        <f t="shared" si="70"/>
        <v>0</v>
      </c>
      <c r="CB73" s="15">
        <f t="shared" si="71"/>
        <v>0</v>
      </c>
      <c r="CC73" s="15">
        <f t="shared" si="72"/>
        <v>0</v>
      </c>
      <c r="CD73" s="15">
        <f t="shared" si="73"/>
        <v>0</v>
      </c>
      <c r="CE73" s="15">
        <f t="shared" si="49"/>
        <v>0</v>
      </c>
      <c r="CF73" s="15">
        <f t="shared" si="50"/>
        <v>0</v>
      </c>
      <c r="CI73" s="8">
        <v>71</v>
      </c>
      <c r="CJ73" s="8">
        <f t="shared" si="74"/>
        <v>0</v>
      </c>
      <c r="CK73" s="8">
        <f t="shared" si="75"/>
        <v>0</v>
      </c>
      <c r="CL73" s="8">
        <f t="shared" si="76"/>
        <v>0</v>
      </c>
      <c r="CM73" s="8">
        <f t="shared" si="77"/>
        <v>0</v>
      </c>
      <c r="CN73" s="8">
        <f t="shared" si="78"/>
        <v>0</v>
      </c>
      <c r="CO73" s="8">
        <f t="shared" si="79"/>
        <v>0</v>
      </c>
      <c r="CP73" s="8">
        <v>6000</v>
      </c>
      <c r="CQ73" s="8">
        <f t="shared" si="80"/>
        <v>5</v>
      </c>
      <c r="CR73" s="8">
        <f t="shared" si="81"/>
        <v>5</v>
      </c>
      <c r="CS73" s="8">
        <f t="shared" si="82"/>
        <v>5</v>
      </c>
      <c r="CT73" s="8">
        <f t="shared" si="83"/>
        <v>5</v>
      </c>
      <c r="CU73" s="8">
        <f t="shared" si="84"/>
        <v>5</v>
      </c>
      <c r="CV73" s="8">
        <f t="shared" si="85"/>
        <v>4</v>
      </c>
      <c r="CW73" s="8">
        <f t="shared" si="86"/>
        <v>29</v>
      </c>
      <c r="CX73" s="9">
        <f t="shared" si="87"/>
        <v>4.8333333333333336E-3</v>
      </c>
    </row>
    <row r="74" spans="7:102" x14ac:dyDescent="0.2">
      <c r="G74" s="11">
        <v>72</v>
      </c>
      <c r="H74" s="11"/>
      <c r="I74" s="11"/>
      <c r="J74" s="11"/>
      <c r="K74" s="11"/>
      <c r="L74" s="11"/>
      <c r="M74" s="15">
        <f>IFERROR(COUNTIF(武将标签设计!$G$2:$U$71,G74),"")</f>
        <v>0</v>
      </c>
      <c r="N74" s="16" t="str">
        <f>IFERROR(COUNTIFS(武将标签设计!$C$2:$C$111,1,INDEX(武将标签设计!$G$2:$U$111,,MATCH(J74,武将标签设计!$G$1:$U$1,0)),G74),"")</f>
        <v/>
      </c>
      <c r="O74" s="11"/>
      <c r="P74" s="11"/>
      <c r="Q74" s="11"/>
      <c r="R74" s="11"/>
      <c r="S74" s="11"/>
      <c r="T74" s="11"/>
      <c r="U74" s="16">
        <v>1</v>
      </c>
      <c r="V74" s="16">
        <v>2</v>
      </c>
      <c r="W74" s="16">
        <v>3</v>
      </c>
      <c r="X74" s="16">
        <v>4</v>
      </c>
      <c r="Y74" s="16">
        <v>5</v>
      </c>
      <c r="Z74" s="16">
        <v>6</v>
      </c>
      <c r="AA74" s="17">
        <f t="shared" si="51"/>
        <v>0</v>
      </c>
      <c r="AB74" s="16" t="str">
        <f>IFERROR(COUNTIFS(武将标签设计!$C$2:$C$111,1,INDEX(武将标签设计!$G$2:$U$111,,MATCH(J74,武将标签设计!$G$1:$U$1,0)),G74,武将标签设计!$D$2:$D$111,100),"")</f>
        <v/>
      </c>
      <c r="AC74" s="16" t="str">
        <f>IFERROR(COUNTIFS(武将标签设计!$C$2:$C$111,1,INDEX(武将标签设计!$G$2:$U$111,,MATCH(J74,武将标签设计!$G$1:$U$1,0)),G74,武将标签设计!$D$2:$D$111,110),"")</f>
        <v/>
      </c>
      <c r="AD74" s="16" t="str">
        <f>IFERROR(COUNTIFS(武将标签设计!$C$2:$C$111,1,INDEX(武将标签设计!$G$2:$U$111,,MATCH(J74,武将标签设计!$G$1:$U$1,0)),G74,武将标签设计!$D$2:$D$111,120),"")</f>
        <v/>
      </c>
      <c r="AE74" s="16" t="str">
        <f>IFERROR(COUNTIFS(武将标签设计!$C$2:$C$111,1,INDEX(武将标签设计!$G$2:$U$111,,MATCH(J74,武将标签设计!$G$1:$U$1,0)),G74,武将标签设计!$D$2:$D$111,130),"")</f>
        <v/>
      </c>
      <c r="AF74" s="16">
        <f t="shared" si="52"/>
        <v>0</v>
      </c>
      <c r="AG74" s="16">
        <f t="shared" si="53"/>
        <v>0</v>
      </c>
      <c r="AH74" s="16">
        <f t="shared" si="54"/>
        <v>0</v>
      </c>
      <c r="AI74" s="16">
        <f t="shared" si="88"/>
        <v>0</v>
      </c>
      <c r="AJ74" s="16">
        <f t="shared" si="47"/>
        <v>0</v>
      </c>
      <c r="AK74" s="16">
        <f t="shared" si="48"/>
        <v>0</v>
      </c>
      <c r="AM74" s="8">
        <v>72</v>
      </c>
      <c r="AN74" s="8">
        <f t="shared" si="55"/>
        <v>0</v>
      </c>
      <c r="AO74" s="8">
        <f t="shared" si="56"/>
        <v>0</v>
      </c>
      <c r="AP74" s="8">
        <f t="shared" si="57"/>
        <v>0</v>
      </c>
      <c r="AQ74" s="8">
        <f t="shared" si="58"/>
        <v>0</v>
      </c>
      <c r="AR74" s="8">
        <f t="shared" si="59"/>
        <v>0</v>
      </c>
      <c r="AS74" s="8">
        <f t="shared" si="60"/>
        <v>0</v>
      </c>
      <c r="AT74" s="8">
        <v>6200</v>
      </c>
      <c r="AU74" s="8">
        <f t="shared" si="61"/>
        <v>12</v>
      </c>
      <c r="AV74" s="8">
        <f t="shared" si="62"/>
        <v>12</v>
      </c>
      <c r="AW74" s="8">
        <f t="shared" si="63"/>
        <v>12</v>
      </c>
      <c r="AX74" s="8">
        <f t="shared" si="64"/>
        <v>11</v>
      </c>
      <c r="AY74" s="8">
        <f t="shared" si="65"/>
        <v>11</v>
      </c>
      <c r="AZ74" s="8">
        <f t="shared" si="66"/>
        <v>11</v>
      </c>
      <c r="BA74" s="8">
        <f t="shared" si="67"/>
        <v>69</v>
      </c>
      <c r="BB74" s="9">
        <f t="shared" si="68"/>
        <v>1.1129032258064516E-2</v>
      </c>
      <c r="BE74" s="11">
        <v>172</v>
      </c>
      <c r="BF74" s="11"/>
      <c r="BG74" s="11"/>
      <c r="BH74" s="11"/>
      <c r="BI74" s="15" t="str">
        <f>IFERROR(COUNTIFS(INDEX(兵法标签设计!$F$2:$T$125,,MATCH(BG74,兵法标签设计!$F$1:$T$1,0)),BE74),"")</f>
        <v/>
      </c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7">
        <f t="shared" si="69"/>
        <v>0</v>
      </c>
      <c r="BW74" s="16" t="str">
        <f>IFERROR(COUNTIFS(INDEX(兵法标签设计!$F$2:$T$125,,MATCH(BG74,兵法标签设计!$F$1:$T$1,0)),BE74,兵法标签设计!$C$2:$C$125,1),"")</f>
        <v/>
      </c>
      <c r="BX74" s="16" t="str">
        <f>IFERROR(COUNTIFS(INDEX(兵法标签设计!$F$2:$T$125,,MATCH(BG74,兵法标签设计!$F$1:$T$1,0)),BE74,兵法标签设计!$C$2:$C$125,2),"")</f>
        <v/>
      </c>
      <c r="BY74" s="16" t="str">
        <f>IFERROR(COUNTIFS(INDEX(兵法标签设计!$F$2:$T$125,,MATCH(BG74,兵法标签设计!$F$1:$T$1,0)),BE74,兵法标签设计!$C$2:$C$125,3),"")</f>
        <v/>
      </c>
      <c r="BZ74" s="16" t="str">
        <f>IFERROR(COUNTIFS(INDEX(兵法标签设计!$F$2:$T$125,,MATCH(BG74,兵法标签设计!$F$1:$T$1,0)),BE74,兵法标签设计!$C$2:$C$125,4),"")</f>
        <v/>
      </c>
      <c r="CA74" s="15">
        <f t="shared" si="70"/>
        <v>0</v>
      </c>
      <c r="CB74" s="15">
        <f t="shared" si="71"/>
        <v>0</v>
      </c>
      <c r="CC74" s="15">
        <f t="shared" si="72"/>
        <v>0</v>
      </c>
      <c r="CD74" s="15">
        <f t="shared" si="73"/>
        <v>0</v>
      </c>
      <c r="CE74" s="15">
        <f t="shared" si="49"/>
        <v>0</v>
      </c>
      <c r="CF74" s="15">
        <f t="shared" si="50"/>
        <v>0</v>
      </c>
      <c r="CI74" s="8">
        <v>72</v>
      </c>
      <c r="CJ74" s="8">
        <f t="shared" si="74"/>
        <v>0</v>
      </c>
      <c r="CK74" s="8">
        <f t="shared" si="75"/>
        <v>0</v>
      </c>
      <c r="CL74" s="8">
        <f t="shared" si="76"/>
        <v>0</v>
      </c>
      <c r="CM74" s="8">
        <f t="shared" si="77"/>
        <v>0</v>
      </c>
      <c r="CN74" s="8">
        <f t="shared" si="78"/>
        <v>0</v>
      </c>
      <c r="CO74" s="8">
        <f t="shared" si="79"/>
        <v>0</v>
      </c>
      <c r="CP74" s="8">
        <v>6200</v>
      </c>
      <c r="CQ74" s="8">
        <f t="shared" si="80"/>
        <v>5</v>
      </c>
      <c r="CR74" s="8">
        <f t="shared" si="81"/>
        <v>5</v>
      </c>
      <c r="CS74" s="8">
        <f t="shared" si="82"/>
        <v>5</v>
      </c>
      <c r="CT74" s="8">
        <f t="shared" si="83"/>
        <v>5</v>
      </c>
      <c r="CU74" s="8">
        <f t="shared" si="84"/>
        <v>5</v>
      </c>
      <c r="CV74" s="8">
        <f t="shared" si="85"/>
        <v>4</v>
      </c>
      <c r="CW74" s="8">
        <f t="shared" si="86"/>
        <v>29</v>
      </c>
      <c r="CX74" s="9">
        <f t="shared" si="87"/>
        <v>4.67741935483871E-3</v>
      </c>
    </row>
    <row r="75" spans="7:102" x14ac:dyDescent="0.2">
      <c r="G75" s="11">
        <v>73</v>
      </c>
      <c r="H75" s="11"/>
      <c r="I75" s="11"/>
      <c r="J75" s="11"/>
      <c r="K75" s="11"/>
      <c r="L75" s="11"/>
      <c r="M75" s="15">
        <f>IFERROR(COUNTIF(武将标签设计!$G$2:$U$71,G75),"")</f>
        <v>0</v>
      </c>
      <c r="N75" s="16" t="str">
        <f>IFERROR(COUNTIFS(武将标签设计!$C$2:$C$111,1,INDEX(武将标签设计!$G$2:$U$111,,MATCH(J75,武将标签设计!$G$1:$U$1,0)),G75),"")</f>
        <v/>
      </c>
      <c r="O75" s="11"/>
      <c r="P75" s="11"/>
      <c r="Q75" s="11"/>
      <c r="R75" s="11"/>
      <c r="S75" s="11"/>
      <c r="T75" s="11"/>
      <c r="U75" s="16">
        <v>1</v>
      </c>
      <c r="V75" s="16">
        <v>2</v>
      </c>
      <c r="W75" s="16">
        <v>3</v>
      </c>
      <c r="X75" s="16">
        <v>4</v>
      </c>
      <c r="Y75" s="16">
        <v>5</v>
      </c>
      <c r="Z75" s="16">
        <v>6</v>
      </c>
      <c r="AA75" s="17">
        <f t="shared" si="51"/>
        <v>0</v>
      </c>
      <c r="AB75" s="16" t="str">
        <f>IFERROR(COUNTIFS(武将标签设计!$C$2:$C$111,1,INDEX(武将标签设计!$G$2:$U$111,,MATCH(J75,武将标签设计!$G$1:$U$1,0)),G75,武将标签设计!$D$2:$D$111,100),"")</f>
        <v/>
      </c>
      <c r="AC75" s="16" t="str">
        <f>IFERROR(COUNTIFS(武将标签设计!$C$2:$C$111,1,INDEX(武将标签设计!$G$2:$U$111,,MATCH(J75,武将标签设计!$G$1:$U$1,0)),G75,武将标签设计!$D$2:$D$111,110),"")</f>
        <v/>
      </c>
      <c r="AD75" s="16" t="str">
        <f>IFERROR(COUNTIFS(武将标签设计!$C$2:$C$111,1,INDEX(武将标签设计!$G$2:$U$111,,MATCH(J75,武将标签设计!$G$1:$U$1,0)),G75,武将标签设计!$D$2:$D$111,120),"")</f>
        <v/>
      </c>
      <c r="AE75" s="16" t="str">
        <f>IFERROR(COUNTIFS(武将标签设计!$C$2:$C$111,1,INDEX(武将标签设计!$G$2:$U$111,,MATCH(J75,武将标签设计!$G$1:$U$1,0)),G75,武将标签设计!$D$2:$D$111,130),"")</f>
        <v/>
      </c>
      <c r="AF75" s="16">
        <f t="shared" si="52"/>
        <v>0</v>
      </c>
      <c r="AG75" s="16">
        <f t="shared" si="53"/>
        <v>0</v>
      </c>
      <c r="AH75" s="16">
        <f t="shared" si="54"/>
        <v>0</v>
      </c>
      <c r="AI75" s="16">
        <f t="shared" si="88"/>
        <v>0</v>
      </c>
      <c r="AJ75" s="16">
        <f t="shared" si="47"/>
        <v>0</v>
      </c>
      <c r="AK75" s="16">
        <f t="shared" si="48"/>
        <v>0</v>
      </c>
      <c r="AM75" s="8">
        <v>73</v>
      </c>
      <c r="AN75" s="8">
        <f t="shared" si="55"/>
        <v>0</v>
      </c>
      <c r="AO75" s="8">
        <f t="shared" si="56"/>
        <v>0</v>
      </c>
      <c r="AP75" s="8">
        <f t="shared" si="57"/>
        <v>0</v>
      </c>
      <c r="AQ75" s="8">
        <f t="shared" si="58"/>
        <v>0</v>
      </c>
      <c r="AR75" s="8">
        <f t="shared" si="59"/>
        <v>0</v>
      </c>
      <c r="AS75" s="8">
        <f t="shared" si="60"/>
        <v>0</v>
      </c>
      <c r="AT75" s="8">
        <v>6400</v>
      </c>
      <c r="AU75" s="8">
        <f t="shared" si="61"/>
        <v>12</v>
      </c>
      <c r="AV75" s="8">
        <f t="shared" si="62"/>
        <v>12</v>
      </c>
      <c r="AW75" s="8">
        <f t="shared" si="63"/>
        <v>12</v>
      </c>
      <c r="AX75" s="8">
        <f t="shared" si="64"/>
        <v>11</v>
      </c>
      <c r="AY75" s="8">
        <f t="shared" si="65"/>
        <v>11</v>
      </c>
      <c r="AZ75" s="8">
        <f t="shared" si="66"/>
        <v>11</v>
      </c>
      <c r="BA75" s="8">
        <f t="shared" si="67"/>
        <v>69</v>
      </c>
      <c r="BB75" s="9">
        <f t="shared" si="68"/>
        <v>1.0781249999999999E-2</v>
      </c>
      <c r="BE75" s="11">
        <v>173</v>
      </c>
      <c r="BF75" s="11"/>
      <c r="BG75" s="11"/>
      <c r="BH75" s="11"/>
      <c r="BI75" s="15" t="str">
        <f>IFERROR(COUNTIFS(INDEX(兵法标签设计!$F$2:$T$125,,MATCH(BG75,兵法标签设计!$F$1:$T$1,0)),BE75),"")</f>
        <v/>
      </c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7">
        <f t="shared" si="69"/>
        <v>0</v>
      </c>
      <c r="BW75" s="16" t="str">
        <f>IFERROR(COUNTIFS(INDEX(兵法标签设计!$F$2:$T$125,,MATCH(BG75,兵法标签设计!$F$1:$T$1,0)),BE75,兵法标签设计!$C$2:$C$125,1),"")</f>
        <v/>
      </c>
      <c r="BX75" s="16" t="str">
        <f>IFERROR(COUNTIFS(INDEX(兵法标签设计!$F$2:$T$125,,MATCH(BG75,兵法标签设计!$F$1:$T$1,0)),BE75,兵法标签设计!$C$2:$C$125,2),"")</f>
        <v/>
      </c>
      <c r="BY75" s="16" t="str">
        <f>IFERROR(COUNTIFS(INDEX(兵法标签设计!$F$2:$T$125,,MATCH(BG75,兵法标签设计!$F$1:$T$1,0)),BE75,兵法标签设计!$C$2:$C$125,3),"")</f>
        <v/>
      </c>
      <c r="BZ75" s="16" t="str">
        <f>IFERROR(COUNTIFS(INDEX(兵法标签设计!$F$2:$T$125,,MATCH(BG75,兵法标签设计!$F$1:$T$1,0)),BE75,兵法标签设计!$C$2:$C$125,4),"")</f>
        <v/>
      </c>
      <c r="CA75" s="15">
        <f t="shared" si="70"/>
        <v>0</v>
      </c>
      <c r="CB75" s="15">
        <f t="shared" si="71"/>
        <v>0</v>
      </c>
      <c r="CC75" s="15">
        <f t="shared" si="72"/>
        <v>0</v>
      </c>
      <c r="CD75" s="15">
        <f t="shared" si="73"/>
        <v>0</v>
      </c>
      <c r="CE75" s="15">
        <f t="shared" si="49"/>
        <v>0</v>
      </c>
      <c r="CF75" s="15">
        <f t="shared" si="50"/>
        <v>0</v>
      </c>
      <c r="CI75" s="8">
        <v>73</v>
      </c>
      <c r="CJ75" s="8">
        <f t="shared" si="74"/>
        <v>0</v>
      </c>
      <c r="CK75" s="8">
        <f t="shared" si="75"/>
        <v>0</v>
      </c>
      <c r="CL75" s="8">
        <f t="shared" si="76"/>
        <v>0</v>
      </c>
      <c r="CM75" s="8">
        <f t="shared" si="77"/>
        <v>0</v>
      </c>
      <c r="CN75" s="8">
        <f t="shared" si="78"/>
        <v>0</v>
      </c>
      <c r="CO75" s="8">
        <f t="shared" si="79"/>
        <v>0</v>
      </c>
      <c r="CP75" s="8">
        <v>6400</v>
      </c>
      <c r="CQ75" s="8">
        <f t="shared" si="80"/>
        <v>5</v>
      </c>
      <c r="CR75" s="8">
        <f t="shared" si="81"/>
        <v>5</v>
      </c>
      <c r="CS75" s="8">
        <f t="shared" si="82"/>
        <v>5</v>
      </c>
      <c r="CT75" s="8">
        <f t="shared" si="83"/>
        <v>5</v>
      </c>
      <c r="CU75" s="8">
        <f t="shared" si="84"/>
        <v>5</v>
      </c>
      <c r="CV75" s="8">
        <f t="shared" si="85"/>
        <v>4</v>
      </c>
      <c r="CW75" s="8">
        <f t="shared" si="86"/>
        <v>29</v>
      </c>
      <c r="CX75" s="9">
        <f t="shared" si="87"/>
        <v>4.5312499999999997E-3</v>
      </c>
    </row>
    <row r="76" spans="7:102" x14ac:dyDescent="0.2">
      <c r="G76" s="11">
        <v>74</v>
      </c>
      <c r="H76" s="11"/>
      <c r="I76" s="11"/>
      <c r="J76" s="11"/>
      <c r="K76" s="11"/>
      <c r="L76" s="11"/>
      <c r="M76" s="15">
        <f>IFERROR(COUNTIF(武将标签设计!$G$2:$U$71,G76),"")</f>
        <v>0</v>
      </c>
      <c r="N76" s="16" t="str">
        <f>IFERROR(COUNTIFS(武将标签设计!$C$2:$C$111,1,INDEX(武将标签设计!$G$2:$U$111,,MATCH(J76,武将标签设计!$G$1:$U$1,0)),G76),"")</f>
        <v/>
      </c>
      <c r="O76" s="11"/>
      <c r="P76" s="11"/>
      <c r="Q76" s="11"/>
      <c r="R76" s="11"/>
      <c r="S76" s="11"/>
      <c r="T76" s="11"/>
      <c r="U76" s="16">
        <v>1</v>
      </c>
      <c r="V76" s="16">
        <v>2</v>
      </c>
      <c r="W76" s="16">
        <v>3</v>
      </c>
      <c r="X76" s="16">
        <v>4</v>
      </c>
      <c r="Y76" s="16">
        <v>5</v>
      </c>
      <c r="Z76" s="16">
        <v>6</v>
      </c>
      <c r="AA76" s="17">
        <f t="shared" si="51"/>
        <v>0</v>
      </c>
      <c r="AB76" s="16" t="str">
        <f>IFERROR(COUNTIFS(武将标签设计!$C$2:$C$111,1,INDEX(武将标签设计!$G$2:$U$111,,MATCH(J76,武将标签设计!$G$1:$U$1,0)),G76,武将标签设计!$D$2:$D$111,100),"")</f>
        <v/>
      </c>
      <c r="AC76" s="16" t="str">
        <f>IFERROR(COUNTIFS(武将标签设计!$C$2:$C$111,1,INDEX(武将标签设计!$G$2:$U$111,,MATCH(J76,武将标签设计!$G$1:$U$1,0)),G76,武将标签设计!$D$2:$D$111,110),"")</f>
        <v/>
      </c>
      <c r="AD76" s="16" t="str">
        <f>IFERROR(COUNTIFS(武将标签设计!$C$2:$C$111,1,INDEX(武将标签设计!$G$2:$U$111,,MATCH(J76,武将标签设计!$G$1:$U$1,0)),G76,武将标签设计!$D$2:$D$111,120),"")</f>
        <v/>
      </c>
      <c r="AE76" s="16" t="str">
        <f>IFERROR(COUNTIFS(武将标签设计!$C$2:$C$111,1,INDEX(武将标签设计!$G$2:$U$111,,MATCH(J76,武将标签设计!$G$1:$U$1,0)),G76,武将标签设计!$D$2:$D$111,130),"")</f>
        <v/>
      </c>
      <c r="AF76" s="16">
        <f t="shared" si="52"/>
        <v>0</v>
      </c>
      <c r="AG76" s="16">
        <f t="shared" si="53"/>
        <v>0</v>
      </c>
      <c r="AH76" s="16">
        <f t="shared" si="54"/>
        <v>0</v>
      </c>
      <c r="AI76" s="16">
        <f t="shared" si="88"/>
        <v>0</v>
      </c>
      <c r="AJ76" s="16">
        <f t="shared" si="47"/>
        <v>0</v>
      </c>
      <c r="AK76" s="16">
        <f t="shared" si="48"/>
        <v>0</v>
      </c>
      <c r="AM76" s="8">
        <v>74</v>
      </c>
      <c r="AN76" s="8">
        <f t="shared" si="55"/>
        <v>0</v>
      </c>
      <c r="AO76" s="8">
        <f t="shared" si="56"/>
        <v>0</v>
      </c>
      <c r="AP76" s="8">
        <f t="shared" si="57"/>
        <v>0</v>
      </c>
      <c r="AQ76" s="8">
        <f t="shared" si="58"/>
        <v>0</v>
      </c>
      <c r="AR76" s="8">
        <f t="shared" si="59"/>
        <v>0</v>
      </c>
      <c r="AS76" s="8">
        <f t="shared" si="60"/>
        <v>0</v>
      </c>
      <c r="AT76" s="8">
        <v>6600</v>
      </c>
      <c r="AU76" s="8">
        <f t="shared" si="61"/>
        <v>12</v>
      </c>
      <c r="AV76" s="8">
        <f t="shared" si="62"/>
        <v>12</v>
      </c>
      <c r="AW76" s="8">
        <f t="shared" si="63"/>
        <v>12</v>
      </c>
      <c r="AX76" s="8">
        <f t="shared" si="64"/>
        <v>11</v>
      </c>
      <c r="AY76" s="8">
        <f t="shared" si="65"/>
        <v>11</v>
      </c>
      <c r="AZ76" s="8">
        <f t="shared" si="66"/>
        <v>11</v>
      </c>
      <c r="BA76" s="8">
        <f t="shared" si="67"/>
        <v>69</v>
      </c>
      <c r="BB76" s="9">
        <f t="shared" si="68"/>
        <v>1.0454545454545454E-2</v>
      </c>
      <c r="BE76" s="11">
        <v>174</v>
      </c>
      <c r="BF76" s="11"/>
      <c r="BG76" s="11"/>
      <c r="BH76" s="11"/>
      <c r="BI76" s="15" t="str">
        <f>IFERROR(COUNTIFS(INDEX(兵法标签设计!$F$2:$T$125,,MATCH(BG76,兵法标签设计!$F$1:$T$1,0)),BE76),"")</f>
        <v/>
      </c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7">
        <f t="shared" si="69"/>
        <v>0</v>
      </c>
      <c r="BW76" s="16" t="str">
        <f>IFERROR(COUNTIFS(INDEX(兵法标签设计!$F$2:$T$125,,MATCH(BG76,兵法标签设计!$F$1:$T$1,0)),BE76,兵法标签设计!$C$2:$C$125,1),"")</f>
        <v/>
      </c>
      <c r="BX76" s="16" t="str">
        <f>IFERROR(COUNTIFS(INDEX(兵法标签设计!$F$2:$T$125,,MATCH(BG76,兵法标签设计!$F$1:$T$1,0)),BE76,兵法标签设计!$C$2:$C$125,2),"")</f>
        <v/>
      </c>
      <c r="BY76" s="16" t="str">
        <f>IFERROR(COUNTIFS(INDEX(兵法标签设计!$F$2:$T$125,,MATCH(BG76,兵法标签设计!$F$1:$T$1,0)),BE76,兵法标签设计!$C$2:$C$125,3),"")</f>
        <v/>
      </c>
      <c r="BZ76" s="16" t="str">
        <f>IFERROR(COUNTIFS(INDEX(兵法标签设计!$F$2:$T$125,,MATCH(BG76,兵法标签设计!$F$1:$T$1,0)),BE76,兵法标签设计!$C$2:$C$125,4),"")</f>
        <v/>
      </c>
      <c r="CA76" s="15">
        <f t="shared" si="70"/>
        <v>0</v>
      </c>
      <c r="CB76" s="15">
        <f t="shared" si="71"/>
        <v>0</v>
      </c>
      <c r="CC76" s="15">
        <f t="shared" si="72"/>
        <v>0</v>
      </c>
      <c r="CD76" s="15">
        <f t="shared" si="73"/>
        <v>0</v>
      </c>
      <c r="CE76" s="15">
        <f t="shared" si="49"/>
        <v>0</v>
      </c>
      <c r="CF76" s="15">
        <f t="shared" si="50"/>
        <v>0</v>
      </c>
      <c r="CI76" s="8">
        <v>74</v>
      </c>
      <c r="CJ76" s="8">
        <f t="shared" si="74"/>
        <v>0</v>
      </c>
      <c r="CK76" s="8">
        <f t="shared" si="75"/>
        <v>0</v>
      </c>
      <c r="CL76" s="8">
        <f t="shared" si="76"/>
        <v>0</v>
      </c>
      <c r="CM76" s="8">
        <f t="shared" si="77"/>
        <v>0</v>
      </c>
      <c r="CN76" s="8">
        <f t="shared" si="78"/>
        <v>0</v>
      </c>
      <c r="CO76" s="8">
        <f t="shared" si="79"/>
        <v>0</v>
      </c>
      <c r="CP76" s="8">
        <v>6600</v>
      </c>
      <c r="CQ76" s="8">
        <f t="shared" si="80"/>
        <v>5</v>
      </c>
      <c r="CR76" s="8">
        <f t="shared" si="81"/>
        <v>5</v>
      </c>
      <c r="CS76" s="8">
        <f t="shared" si="82"/>
        <v>5</v>
      </c>
      <c r="CT76" s="8">
        <f t="shared" si="83"/>
        <v>5</v>
      </c>
      <c r="CU76" s="8">
        <f t="shared" si="84"/>
        <v>5</v>
      </c>
      <c r="CV76" s="8">
        <f t="shared" si="85"/>
        <v>4</v>
      </c>
      <c r="CW76" s="8">
        <f t="shared" si="86"/>
        <v>29</v>
      </c>
      <c r="CX76" s="9">
        <f t="shared" si="87"/>
        <v>4.3939393939393936E-3</v>
      </c>
    </row>
    <row r="77" spans="7:102" x14ac:dyDescent="0.2">
      <c r="G77" s="11">
        <v>75</v>
      </c>
      <c r="H77" s="11"/>
      <c r="I77" s="11"/>
      <c r="J77" s="11"/>
      <c r="K77" s="11"/>
      <c r="L77" s="11"/>
      <c r="M77" s="15">
        <f>IFERROR(COUNTIF(武将标签设计!$G$2:$U$71,G77),"")</f>
        <v>0</v>
      </c>
      <c r="N77" s="16" t="str">
        <f>IFERROR(COUNTIFS(武将标签设计!$C$2:$C$111,1,INDEX(武将标签设计!$G$2:$U$111,,MATCH(J77,武将标签设计!$G$1:$U$1,0)),G77),"")</f>
        <v/>
      </c>
      <c r="O77" s="11"/>
      <c r="P77" s="11"/>
      <c r="Q77" s="11"/>
      <c r="R77" s="11"/>
      <c r="S77" s="11"/>
      <c r="T77" s="11"/>
      <c r="U77" s="16">
        <v>1</v>
      </c>
      <c r="V77" s="16">
        <v>2</v>
      </c>
      <c r="W77" s="16">
        <v>3</v>
      </c>
      <c r="X77" s="16">
        <v>4</v>
      </c>
      <c r="Y77" s="16">
        <v>5</v>
      </c>
      <c r="Z77" s="16">
        <v>6</v>
      </c>
      <c r="AA77" s="17">
        <f t="shared" si="51"/>
        <v>0</v>
      </c>
      <c r="AB77" s="16" t="str">
        <f>IFERROR(COUNTIFS(武将标签设计!$C$2:$C$111,1,INDEX(武将标签设计!$G$2:$U$111,,MATCH(J77,武将标签设计!$G$1:$U$1,0)),G77,武将标签设计!$D$2:$D$111,100),"")</f>
        <v/>
      </c>
      <c r="AC77" s="16" t="str">
        <f>IFERROR(COUNTIFS(武将标签设计!$C$2:$C$111,1,INDEX(武将标签设计!$G$2:$U$111,,MATCH(J77,武将标签设计!$G$1:$U$1,0)),G77,武将标签设计!$D$2:$D$111,110),"")</f>
        <v/>
      </c>
      <c r="AD77" s="16" t="str">
        <f>IFERROR(COUNTIFS(武将标签设计!$C$2:$C$111,1,INDEX(武将标签设计!$G$2:$U$111,,MATCH(J77,武将标签设计!$G$1:$U$1,0)),G77,武将标签设计!$D$2:$D$111,120),"")</f>
        <v/>
      </c>
      <c r="AE77" s="16" t="str">
        <f>IFERROR(COUNTIFS(武将标签设计!$C$2:$C$111,1,INDEX(武将标签设计!$G$2:$U$111,,MATCH(J77,武将标签设计!$G$1:$U$1,0)),G77,武将标签设计!$D$2:$D$111,130),"")</f>
        <v/>
      </c>
      <c r="AF77" s="16">
        <f t="shared" si="52"/>
        <v>0</v>
      </c>
      <c r="AG77" s="16">
        <f t="shared" si="53"/>
        <v>0</v>
      </c>
      <c r="AH77" s="16">
        <f t="shared" si="54"/>
        <v>0</v>
      </c>
      <c r="AI77" s="16">
        <f t="shared" si="88"/>
        <v>0</v>
      </c>
      <c r="AJ77" s="16">
        <f t="shared" si="47"/>
        <v>0</v>
      </c>
      <c r="AK77" s="16">
        <f t="shared" si="48"/>
        <v>0</v>
      </c>
      <c r="AM77" s="8">
        <v>75</v>
      </c>
      <c r="AN77" s="8">
        <f t="shared" si="55"/>
        <v>0</v>
      </c>
      <c r="AO77" s="8">
        <f t="shared" si="56"/>
        <v>0</v>
      </c>
      <c r="AP77" s="8">
        <f t="shared" si="57"/>
        <v>0</v>
      </c>
      <c r="AQ77" s="8">
        <f t="shared" si="58"/>
        <v>0</v>
      </c>
      <c r="AR77" s="8">
        <f t="shared" si="59"/>
        <v>0</v>
      </c>
      <c r="AS77" s="8">
        <f t="shared" si="60"/>
        <v>0</v>
      </c>
      <c r="AT77" s="8">
        <v>6800</v>
      </c>
      <c r="AU77" s="8">
        <f t="shared" si="61"/>
        <v>12</v>
      </c>
      <c r="AV77" s="8">
        <f t="shared" si="62"/>
        <v>12</v>
      </c>
      <c r="AW77" s="8">
        <f t="shared" si="63"/>
        <v>12</v>
      </c>
      <c r="AX77" s="8">
        <f t="shared" si="64"/>
        <v>11</v>
      </c>
      <c r="AY77" s="8">
        <f t="shared" si="65"/>
        <v>11</v>
      </c>
      <c r="AZ77" s="8">
        <f t="shared" si="66"/>
        <v>11</v>
      </c>
      <c r="BA77" s="8">
        <f t="shared" si="67"/>
        <v>69</v>
      </c>
      <c r="BB77" s="9">
        <f t="shared" si="68"/>
        <v>1.0147058823529412E-2</v>
      </c>
      <c r="BE77" s="11">
        <v>175</v>
      </c>
      <c r="BF77" s="11"/>
      <c r="BG77" s="11"/>
      <c r="BH77" s="11"/>
      <c r="BI77" s="15" t="str">
        <f>IFERROR(COUNTIFS(INDEX(兵法标签设计!$F$2:$T$125,,MATCH(BG77,兵法标签设计!$F$1:$T$1,0)),BE77),"")</f>
        <v/>
      </c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7">
        <f t="shared" si="69"/>
        <v>0</v>
      </c>
      <c r="BW77" s="16" t="str">
        <f>IFERROR(COUNTIFS(INDEX(兵法标签设计!$F$2:$T$125,,MATCH(BG77,兵法标签设计!$F$1:$T$1,0)),BE77,兵法标签设计!$C$2:$C$125,1),"")</f>
        <v/>
      </c>
      <c r="BX77" s="16" t="str">
        <f>IFERROR(COUNTIFS(INDEX(兵法标签设计!$F$2:$T$125,,MATCH(BG77,兵法标签设计!$F$1:$T$1,0)),BE77,兵法标签设计!$C$2:$C$125,2),"")</f>
        <v/>
      </c>
      <c r="BY77" s="16" t="str">
        <f>IFERROR(COUNTIFS(INDEX(兵法标签设计!$F$2:$T$125,,MATCH(BG77,兵法标签设计!$F$1:$T$1,0)),BE77,兵法标签设计!$C$2:$C$125,3),"")</f>
        <v/>
      </c>
      <c r="BZ77" s="16" t="str">
        <f>IFERROR(COUNTIFS(INDEX(兵法标签设计!$F$2:$T$125,,MATCH(BG77,兵法标签设计!$F$1:$T$1,0)),BE77,兵法标签设计!$C$2:$C$125,4),"")</f>
        <v/>
      </c>
      <c r="CA77" s="15">
        <f t="shared" si="70"/>
        <v>0</v>
      </c>
      <c r="CB77" s="15">
        <f t="shared" si="71"/>
        <v>0</v>
      </c>
      <c r="CC77" s="15">
        <f t="shared" si="72"/>
        <v>0</v>
      </c>
      <c r="CD77" s="15">
        <f t="shared" si="73"/>
        <v>0</v>
      </c>
      <c r="CE77" s="15">
        <f t="shared" si="49"/>
        <v>0</v>
      </c>
      <c r="CF77" s="15">
        <f t="shared" si="50"/>
        <v>0</v>
      </c>
      <c r="CI77" s="8">
        <v>75</v>
      </c>
      <c r="CJ77" s="8">
        <f t="shared" si="74"/>
        <v>0</v>
      </c>
      <c r="CK77" s="8">
        <f t="shared" si="75"/>
        <v>0</v>
      </c>
      <c r="CL77" s="8">
        <f t="shared" si="76"/>
        <v>0</v>
      </c>
      <c r="CM77" s="8">
        <f t="shared" si="77"/>
        <v>0</v>
      </c>
      <c r="CN77" s="8">
        <f t="shared" si="78"/>
        <v>0</v>
      </c>
      <c r="CO77" s="8">
        <f t="shared" si="79"/>
        <v>0</v>
      </c>
      <c r="CP77" s="8">
        <v>6800</v>
      </c>
      <c r="CQ77" s="8">
        <f t="shared" si="80"/>
        <v>5</v>
      </c>
      <c r="CR77" s="8">
        <f t="shared" si="81"/>
        <v>5</v>
      </c>
      <c r="CS77" s="8">
        <f t="shared" si="82"/>
        <v>5</v>
      </c>
      <c r="CT77" s="8">
        <f t="shared" si="83"/>
        <v>5</v>
      </c>
      <c r="CU77" s="8">
        <f t="shared" si="84"/>
        <v>5</v>
      </c>
      <c r="CV77" s="8">
        <f t="shared" si="85"/>
        <v>4</v>
      </c>
      <c r="CW77" s="8">
        <f t="shared" si="86"/>
        <v>29</v>
      </c>
      <c r="CX77" s="9">
        <f t="shared" si="87"/>
        <v>4.2647058823529413E-3</v>
      </c>
    </row>
    <row r="78" spans="7:102" x14ac:dyDescent="0.2">
      <c r="G78" s="11">
        <v>76</v>
      </c>
      <c r="H78" s="11"/>
      <c r="I78" s="11"/>
      <c r="J78" s="11"/>
      <c r="K78" s="11"/>
      <c r="L78" s="11"/>
      <c r="M78" s="15">
        <f>IFERROR(COUNTIF(武将标签设计!$G$2:$U$71,G78),"")</f>
        <v>0</v>
      </c>
      <c r="N78" s="16" t="str">
        <f>IFERROR(COUNTIFS(武将标签设计!$C$2:$C$111,1,INDEX(武将标签设计!$G$2:$U$111,,MATCH(J78,武将标签设计!$G$1:$U$1,0)),G78),"")</f>
        <v/>
      </c>
      <c r="O78" s="11"/>
      <c r="P78" s="11"/>
      <c r="Q78" s="11"/>
      <c r="R78" s="11"/>
      <c r="S78" s="11"/>
      <c r="T78" s="11"/>
      <c r="U78" s="16">
        <v>1</v>
      </c>
      <c r="V78" s="16">
        <v>2</v>
      </c>
      <c r="W78" s="16">
        <v>3</v>
      </c>
      <c r="X78" s="16">
        <v>4</v>
      </c>
      <c r="Y78" s="16">
        <v>5</v>
      </c>
      <c r="Z78" s="16">
        <v>6</v>
      </c>
      <c r="AA78" s="17">
        <f t="shared" si="51"/>
        <v>0</v>
      </c>
      <c r="AB78" s="16" t="str">
        <f>IFERROR(COUNTIFS(武将标签设计!$C$2:$C$111,1,INDEX(武将标签设计!$G$2:$U$111,,MATCH(J78,武将标签设计!$G$1:$U$1,0)),G78,武将标签设计!$D$2:$D$111,100),"")</f>
        <v/>
      </c>
      <c r="AC78" s="16" t="str">
        <f>IFERROR(COUNTIFS(武将标签设计!$C$2:$C$111,1,INDEX(武将标签设计!$G$2:$U$111,,MATCH(J78,武将标签设计!$G$1:$U$1,0)),G78,武将标签设计!$D$2:$D$111,110),"")</f>
        <v/>
      </c>
      <c r="AD78" s="16" t="str">
        <f>IFERROR(COUNTIFS(武将标签设计!$C$2:$C$111,1,INDEX(武将标签设计!$G$2:$U$111,,MATCH(J78,武将标签设计!$G$1:$U$1,0)),G78,武将标签设计!$D$2:$D$111,120),"")</f>
        <v/>
      </c>
      <c r="AE78" s="16" t="str">
        <f>IFERROR(COUNTIFS(武将标签设计!$C$2:$C$111,1,INDEX(武将标签设计!$G$2:$U$111,,MATCH(J78,武将标签设计!$G$1:$U$1,0)),G78,武将标签设计!$D$2:$D$111,130),"")</f>
        <v/>
      </c>
      <c r="AF78" s="16">
        <f t="shared" si="52"/>
        <v>0</v>
      </c>
      <c r="AG78" s="16">
        <f t="shared" si="53"/>
        <v>0</v>
      </c>
      <c r="AH78" s="16">
        <f t="shared" si="54"/>
        <v>0</v>
      </c>
      <c r="AI78" s="16">
        <f t="shared" si="88"/>
        <v>0</v>
      </c>
      <c r="AJ78" s="16">
        <f t="shared" si="47"/>
        <v>0</v>
      </c>
      <c r="AK78" s="16">
        <f t="shared" si="48"/>
        <v>0</v>
      </c>
      <c r="AM78" s="8">
        <v>76</v>
      </c>
      <c r="AN78" s="8">
        <f t="shared" si="55"/>
        <v>0</v>
      </c>
      <c r="AO78" s="8">
        <f t="shared" si="56"/>
        <v>0</v>
      </c>
      <c r="AP78" s="8">
        <f t="shared" si="57"/>
        <v>0</v>
      </c>
      <c r="AQ78" s="8">
        <f t="shared" si="58"/>
        <v>0</v>
      </c>
      <c r="AR78" s="8">
        <f t="shared" si="59"/>
        <v>0</v>
      </c>
      <c r="AS78" s="8">
        <f t="shared" si="60"/>
        <v>0</v>
      </c>
      <c r="AT78" s="8">
        <v>7000</v>
      </c>
      <c r="AU78" s="8">
        <f t="shared" si="61"/>
        <v>12</v>
      </c>
      <c r="AV78" s="8">
        <f t="shared" si="62"/>
        <v>12</v>
      </c>
      <c r="AW78" s="8">
        <f t="shared" si="63"/>
        <v>12</v>
      </c>
      <c r="AX78" s="8">
        <f t="shared" si="64"/>
        <v>11</v>
      </c>
      <c r="AY78" s="8">
        <f t="shared" si="65"/>
        <v>11</v>
      </c>
      <c r="AZ78" s="8">
        <f t="shared" si="66"/>
        <v>11</v>
      </c>
      <c r="BA78" s="8">
        <f t="shared" si="67"/>
        <v>69</v>
      </c>
      <c r="BB78" s="9">
        <f t="shared" si="68"/>
        <v>9.8571428571428577E-3</v>
      </c>
      <c r="BE78" s="11">
        <v>176</v>
      </c>
      <c r="BF78" s="11"/>
      <c r="BG78" s="11"/>
      <c r="BH78" s="11"/>
      <c r="BI78" s="15" t="str">
        <f>IFERROR(COUNTIFS(INDEX(兵法标签设计!$F$2:$T$125,,MATCH(BG78,兵法标签设计!$F$1:$T$1,0)),BE78),"")</f>
        <v/>
      </c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7">
        <f t="shared" si="69"/>
        <v>0</v>
      </c>
      <c r="BW78" s="16" t="str">
        <f>IFERROR(COUNTIFS(INDEX(兵法标签设计!$F$2:$T$125,,MATCH(BG78,兵法标签设计!$F$1:$T$1,0)),BE78,兵法标签设计!$C$2:$C$125,1),"")</f>
        <v/>
      </c>
      <c r="BX78" s="16" t="str">
        <f>IFERROR(COUNTIFS(INDEX(兵法标签设计!$F$2:$T$125,,MATCH(BG78,兵法标签设计!$F$1:$T$1,0)),BE78,兵法标签设计!$C$2:$C$125,2),"")</f>
        <v/>
      </c>
      <c r="BY78" s="16" t="str">
        <f>IFERROR(COUNTIFS(INDEX(兵法标签设计!$F$2:$T$125,,MATCH(BG78,兵法标签设计!$F$1:$T$1,0)),BE78,兵法标签设计!$C$2:$C$125,3),"")</f>
        <v/>
      </c>
      <c r="BZ78" s="16" t="str">
        <f>IFERROR(COUNTIFS(INDEX(兵法标签设计!$F$2:$T$125,,MATCH(BG78,兵法标签设计!$F$1:$T$1,0)),BE78,兵法标签设计!$C$2:$C$125,4),"")</f>
        <v/>
      </c>
      <c r="CA78" s="15">
        <f t="shared" si="70"/>
        <v>0</v>
      </c>
      <c r="CB78" s="15">
        <f t="shared" si="71"/>
        <v>0</v>
      </c>
      <c r="CC78" s="15">
        <f t="shared" si="72"/>
        <v>0</v>
      </c>
      <c r="CD78" s="15">
        <f t="shared" si="73"/>
        <v>0</v>
      </c>
      <c r="CE78" s="15">
        <f t="shared" si="49"/>
        <v>0</v>
      </c>
      <c r="CF78" s="15">
        <f t="shared" si="50"/>
        <v>0</v>
      </c>
      <c r="CI78" s="8">
        <v>76</v>
      </c>
      <c r="CJ78" s="8">
        <f t="shared" si="74"/>
        <v>0</v>
      </c>
      <c r="CK78" s="8">
        <f t="shared" si="75"/>
        <v>0</v>
      </c>
      <c r="CL78" s="8">
        <f t="shared" si="76"/>
        <v>0</v>
      </c>
      <c r="CM78" s="8">
        <f t="shared" si="77"/>
        <v>0</v>
      </c>
      <c r="CN78" s="8">
        <f t="shared" si="78"/>
        <v>0</v>
      </c>
      <c r="CO78" s="8">
        <f t="shared" si="79"/>
        <v>0</v>
      </c>
      <c r="CP78" s="8">
        <v>7000</v>
      </c>
      <c r="CQ78" s="8">
        <f t="shared" si="80"/>
        <v>5</v>
      </c>
      <c r="CR78" s="8">
        <f t="shared" si="81"/>
        <v>5</v>
      </c>
      <c r="CS78" s="8">
        <f t="shared" si="82"/>
        <v>5</v>
      </c>
      <c r="CT78" s="8">
        <f t="shared" si="83"/>
        <v>5</v>
      </c>
      <c r="CU78" s="8">
        <f t="shared" si="84"/>
        <v>5</v>
      </c>
      <c r="CV78" s="8">
        <f t="shared" si="85"/>
        <v>4</v>
      </c>
      <c r="CW78" s="8">
        <f t="shared" si="86"/>
        <v>29</v>
      </c>
      <c r="CX78" s="9">
        <f t="shared" si="87"/>
        <v>4.1428571428571426E-3</v>
      </c>
    </row>
    <row r="79" spans="7:102" x14ac:dyDescent="0.2">
      <c r="G79" s="11">
        <v>77</v>
      </c>
      <c r="H79" s="11"/>
      <c r="I79" s="11"/>
      <c r="J79" s="11"/>
      <c r="K79" s="11"/>
      <c r="L79" s="11"/>
      <c r="M79" s="15">
        <f>IFERROR(COUNTIF(武将标签设计!$G$2:$U$71,G79),"")</f>
        <v>0</v>
      </c>
      <c r="N79" s="16" t="str">
        <f>IFERROR(COUNTIFS(武将标签设计!$C$2:$C$111,1,INDEX(武将标签设计!$G$2:$U$111,,MATCH(J79,武将标签设计!$G$1:$U$1,0)),G79),"")</f>
        <v/>
      </c>
      <c r="O79" s="11"/>
      <c r="P79" s="11"/>
      <c r="Q79" s="11"/>
      <c r="R79" s="11"/>
      <c r="S79" s="11"/>
      <c r="T79" s="11"/>
      <c r="U79" s="16">
        <v>1</v>
      </c>
      <c r="V79" s="16">
        <v>2</v>
      </c>
      <c r="W79" s="16">
        <v>3</v>
      </c>
      <c r="X79" s="16">
        <v>4</v>
      </c>
      <c r="Y79" s="16">
        <v>5</v>
      </c>
      <c r="Z79" s="16">
        <v>6</v>
      </c>
      <c r="AA79" s="17">
        <f t="shared" si="51"/>
        <v>0</v>
      </c>
      <c r="AB79" s="16" t="str">
        <f>IFERROR(COUNTIFS(武将标签设计!$C$2:$C$111,1,INDEX(武将标签设计!$G$2:$U$111,,MATCH(J79,武将标签设计!$G$1:$U$1,0)),G79,武将标签设计!$D$2:$D$111,100),"")</f>
        <v/>
      </c>
      <c r="AC79" s="16" t="str">
        <f>IFERROR(COUNTIFS(武将标签设计!$C$2:$C$111,1,INDEX(武将标签设计!$G$2:$U$111,,MATCH(J79,武将标签设计!$G$1:$U$1,0)),G79,武将标签设计!$D$2:$D$111,110),"")</f>
        <v/>
      </c>
      <c r="AD79" s="16" t="str">
        <f>IFERROR(COUNTIFS(武将标签设计!$C$2:$C$111,1,INDEX(武将标签设计!$G$2:$U$111,,MATCH(J79,武将标签设计!$G$1:$U$1,0)),G79,武将标签设计!$D$2:$D$111,120),"")</f>
        <v/>
      </c>
      <c r="AE79" s="16" t="str">
        <f>IFERROR(COUNTIFS(武将标签设计!$C$2:$C$111,1,INDEX(武将标签设计!$G$2:$U$111,,MATCH(J79,武将标签设计!$G$1:$U$1,0)),G79,武将标签设计!$D$2:$D$111,130),"")</f>
        <v/>
      </c>
      <c r="AF79" s="16">
        <f t="shared" si="52"/>
        <v>0</v>
      </c>
      <c r="AG79" s="16">
        <f t="shared" si="53"/>
        <v>0</v>
      </c>
      <c r="AH79" s="16">
        <f t="shared" si="54"/>
        <v>0</v>
      </c>
      <c r="AI79" s="16">
        <f t="shared" si="88"/>
        <v>0</v>
      </c>
      <c r="AJ79" s="16">
        <f t="shared" si="47"/>
        <v>0</v>
      </c>
      <c r="AK79" s="16">
        <f t="shared" si="48"/>
        <v>0</v>
      </c>
      <c r="AM79" s="8">
        <v>77</v>
      </c>
      <c r="AN79" s="8">
        <f t="shared" si="55"/>
        <v>0</v>
      </c>
      <c r="AO79" s="8">
        <f t="shared" si="56"/>
        <v>0</v>
      </c>
      <c r="AP79" s="8">
        <f t="shared" si="57"/>
        <v>0</v>
      </c>
      <c r="AQ79" s="8">
        <f t="shared" si="58"/>
        <v>0</v>
      </c>
      <c r="AR79" s="8">
        <f t="shared" si="59"/>
        <v>0</v>
      </c>
      <c r="AS79" s="8">
        <f t="shared" si="60"/>
        <v>0</v>
      </c>
      <c r="AT79" s="8">
        <v>7200</v>
      </c>
      <c r="AU79" s="8">
        <f t="shared" si="61"/>
        <v>12</v>
      </c>
      <c r="AV79" s="8">
        <f t="shared" si="62"/>
        <v>12</v>
      </c>
      <c r="AW79" s="8">
        <f t="shared" si="63"/>
        <v>12</v>
      </c>
      <c r="AX79" s="8">
        <f t="shared" si="64"/>
        <v>11</v>
      </c>
      <c r="AY79" s="8">
        <f t="shared" si="65"/>
        <v>11</v>
      </c>
      <c r="AZ79" s="8">
        <f t="shared" si="66"/>
        <v>11</v>
      </c>
      <c r="BA79" s="8">
        <f t="shared" si="67"/>
        <v>69</v>
      </c>
      <c r="BB79" s="9">
        <f t="shared" si="68"/>
        <v>9.5833333333333326E-3</v>
      </c>
      <c r="BE79" s="11">
        <v>177</v>
      </c>
      <c r="BF79" s="11"/>
      <c r="BG79" s="11"/>
      <c r="BH79" s="11"/>
      <c r="BI79" s="15" t="str">
        <f>IFERROR(COUNTIFS(INDEX(兵法标签设计!$F$2:$T$125,,MATCH(BG79,兵法标签设计!$F$1:$T$1,0)),BE79),"")</f>
        <v/>
      </c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7">
        <f t="shared" si="69"/>
        <v>0</v>
      </c>
      <c r="BW79" s="16" t="str">
        <f>IFERROR(COUNTIFS(INDEX(兵法标签设计!$F$2:$T$125,,MATCH(BG79,兵法标签设计!$F$1:$T$1,0)),BE79,兵法标签设计!$C$2:$C$125,1),"")</f>
        <v/>
      </c>
      <c r="BX79" s="16" t="str">
        <f>IFERROR(COUNTIFS(INDEX(兵法标签设计!$F$2:$T$125,,MATCH(BG79,兵法标签设计!$F$1:$T$1,0)),BE79,兵法标签设计!$C$2:$C$125,2),"")</f>
        <v/>
      </c>
      <c r="BY79" s="16" t="str">
        <f>IFERROR(COUNTIFS(INDEX(兵法标签设计!$F$2:$T$125,,MATCH(BG79,兵法标签设计!$F$1:$T$1,0)),BE79,兵法标签设计!$C$2:$C$125,3),"")</f>
        <v/>
      </c>
      <c r="BZ79" s="16" t="str">
        <f>IFERROR(COUNTIFS(INDEX(兵法标签设计!$F$2:$T$125,,MATCH(BG79,兵法标签设计!$F$1:$T$1,0)),BE79,兵法标签设计!$C$2:$C$125,4),"")</f>
        <v/>
      </c>
      <c r="CA79" s="15">
        <f t="shared" si="70"/>
        <v>0</v>
      </c>
      <c r="CB79" s="15">
        <f t="shared" si="71"/>
        <v>0</v>
      </c>
      <c r="CC79" s="15">
        <f t="shared" si="72"/>
        <v>0</v>
      </c>
      <c r="CD79" s="15">
        <f t="shared" si="73"/>
        <v>0</v>
      </c>
      <c r="CE79" s="15">
        <f t="shared" si="49"/>
        <v>0</v>
      </c>
      <c r="CF79" s="15">
        <f t="shared" si="50"/>
        <v>0</v>
      </c>
      <c r="CI79" s="8">
        <v>77</v>
      </c>
      <c r="CJ79" s="8">
        <f t="shared" si="74"/>
        <v>0</v>
      </c>
      <c r="CK79" s="8">
        <f t="shared" si="75"/>
        <v>0</v>
      </c>
      <c r="CL79" s="8">
        <f t="shared" si="76"/>
        <v>0</v>
      </c>
      <c r="CM79" s="8">
        <f t="shared" si="77"/>
        <v>0</v>
      </c>
      <c r="CN79" s="8">
        <f t="shared" si="78"/>
        <v>0</v>
      </c>
      <c r="CO79" s="8">
        <f t="shared" si="79"/>
        <v>0</v>
      </c>
      <c r="CP79" s="8">
        <v>7200</v>
      </c>
      <c r="CQ79" s="8">
        <f t="shared" si="80"/>
        <v>5</v>
      </c>
      <c r="CR79" s="8">
        <f t="shared" si="81"/>
        <v>5</v>
      </c>
      <c r="CS79" s="8">
        <f t="shared" si="82"/>
        <v>5</v>
      </c>
      <c r="CT79" s="8">
        <f t="shared" si="83"/>
        <v>5</v>
      </c>
      <c r="CU79" s="8">
        <f t="shared" si="84"/>
        <v>5</v>
      </c>
      <c r="CV79" s="8">
        <f t="shared" si="85"/>
        <v>4</v>
      </c>
      <c r="CW79" s="8">
        <f t="shared" si="86"/>
        <v>29</v>
      </c>
      <c r="CX79" s="9">
        <f t="shared" si="87"/>
        <v>4.0277777777777777E-3</v>
      </c>
    </row>
    <row r="80" spans="7:102" x14ac:dyDescent="0.2">
      <c r="G80" s="11">
        <v>78</v>
      </c>
      <c r="H80" s="11"/>
      <c r="I80" s="11"/>
      <c r="J80" s="11"/>
      <c r="K80" s="11"/>
      <c r="L80" s="11"/>
      <c r="M80" s="15">
        <f>IFERROR(COUNTIF(武将标签设计!$G$2:$U$71,G80),"")</f>
        <v>0</v>
      </c>
      <c r="N80" s="16" t="str">
        <f>IFERROR(COUNTIFS(武将标签设计!$C$2:$C$111,1,INDEX(武将标签设计!$G$2:$U$111,,MATCH(J80,武将标签设计!$G$1:$U$1,0)),G80),"")</f>
        <v/>
      </c>
      <c r="O80" s="11"/>
      <c r="P80" s="11"/>
      <c r="Q80" s="11"/>
      <c r="R80" s="11"/>
      <c r="S80" s="11"/>
      <c r="T80" s="11"/>
      <c r="U80" s="16">
        <v>1</v>
      </c>
      <c r="V80" s="16">
        <v>2</v>
      </c>
      <c r="W80" s="16">
        <v>3</v>
      </c>
      <c r="X80" s="16">
        <v>4</v>
      </c>
      <c r="Y80" s="16">
        <v>5</v>
      </c>
      <c r="Z80" s="16">
        <v>6</v>
      </c>
      <c r="AA80" s="17">
        <f t="shared" si="51"/>
        <v>0</v>
      </c>
      <c r="AB80" s="16" t="str">
        <f>IFERROR(COUNTIFS(武将标签设计!$C$2:$C$111,1,INDEX(武将标签设计!$G$2:$U$111,,MATCH(J80,武将标签设计!$G$1:$U$1,0)),G80,武将标签设计!$D$2:$D$111,100),"")</f>
        <v/>
      </c>
      <c r="AC80" s="16" t="str">
        <f>IFERROR(COUNTIFS(武将标签设计!$C$2:$C$111,1,INDEX(武将标签设计!$G$2:$U$111,,MATCH(J80,武将标签设计!$G$1:$U$1,0)),G80,武将标签设计!$D$2:$D$111,110),"")</f>
        <v/>
      </c>
      <c r="AD80" s="16" t="str">
        <f>IFERROR(COUNTIFS(武将标签设计!$C$2:$C$111,1,INDEX(武将标签设计!$G$2:$U$111,,MATCH(J80,武将标签设计!$G$1:$U$1,0)),G80,武将标签设计!$D$2:$D$111,120),"")</f>
        <v/>
      </c>
      <c r="AE80" s="16" t="str">
        <f>IFERROR(COUNTIFS(武将标签设计!$C$2:$C$111,1,INDEX(武将标签设计!$G$2:$U$111,,MATCH(J80,武将标签设计!$G$1:$U$1,0)),G80,武将标签设计!$D$2:$D$111,130),"")</f>
        <v/>
      </c>
      <c r="AF80" s="16">
        <f t="shared" si="52"/>
        <v>0</v>
      </c>
      <c r="AG80" s="16">
        <f t="shared" si="53"/>
        <v>0</v>
      </c>
      <c r="AH80" s="16">
        <f t="shared" si="54"/>
        <v>0</v>
      </c>
      <c r="AI80" s="16">
        <f t="shared" si="88"/>
        <v>0</v>
      </c>
      <c r="AJ80" s="16">
        <f t="shared" si="47"/>
        <v>0</v>
      </c>
      <c r="AK80" s="16">
        <f t="shared" si="48"/>
        <v>0</v>
      </c>
      <c r="AM80" s="8">
        <v>78</v>
      </c>
      <c r="AN80" s="8">
        <f t="shared" si="55"/>
        <v>0</v>
      </c>
      <c r="AO80" s="8">
        <f t="shared" si="56"/>
        <v>0</v>
      </c>
      <c r="AP80" s="8">
        <f t="shared" si="57"/>
        <v>0</v>
      </c>
      <c r="AQ80" s="8">
        <f t="shared" si="58"/>
        <v>0</v>
      </c>
      <c r="AR80" s="8">
        <f t="shared" si="59"/>
        <v>0</v>
      </c>
      <c r="AS80" s="8">
        <f t="shared" si="60"/>
        <v>0</v>
      </c>
      <c r="AT80" s="8">
        <v>7400</v>
      </c>
      <c r="AU80" s="8">
        <f t="shared" si="61"/>
        <v>12</v>
      </c>
      <c r="AV80" s="8">
        <f t="shared" si="62"/>
        <v>12</v>
      </c>
      <c r="AW80" s="8">
        <f t="shared" si="63"/>
        <v>12</v>
      </c>
      <c r="AX80" s="8">
        <f t="shared" si="64"/>
        <v>11</v>
      </c>
      <c r="AY80" s="8">
        <f t="shared" si="65"/>
        <v>11</v>
      </c>
      <c r="AZ80" s="8">
        <f t="shared" si="66"/>
        <v>11</v>
      </c>
      <c r="BA80" s="8">
        <f t="shared" si="67"/>
        <v>69</v>
      </c>
      <c r="BB80" s="9">
        <f t="shared" si="68"/>
        <v>9.3243243243243245E-3</v>
      </c>
      <c r="BE80" s="11">
        <v>178</v>
      </c>
      <c r="BF80" s="11"/>
      <c r="BG80" s="11"/>
      <c r="BH80" s="11"/>
      <c r="BI80" s="15" t="str">
        <f>IFERROR(COUNTIFS(INDEX(兵法标签设计!$F$2:$T$125,,MATCH(BG80,兵法标签设计!$F$1:$T$1,0)),BE80),"")</f>
        <v/>
      </c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7">
        <f t="shared" si="69"/>
        <v>0</v>
      </c>
      <c r="BW80" s="16" t="str">
        <f>IFERROR(COUNTIFS(INDEX(兵法标签设计!$F$2:$T$125,,MATCH(BG80,兵法标签设计!$F$1:$T$1,0)),BE80,兵法标签设计!$C$2:$C$125,1),"")</f>
        <v/>
      </c>
      <c r="BX80" s="16" t="str">
        <f>IFERROR(COUNTIFS(INDEX(兵法标签设计!$F$2:$T$125,,MATCH(BG80,兵法标签设计!$F$1:$T$1,0)),BE80,兵法标签设计!$C$2:$C$125,2),"")</f>
        <v/>
      </c>
      <c r="BY80" s="16" t="str">
        <f>IFERROR(COUNTIFS(INDEX(兵法标签设计!$F$2:$T$125,,MATCH(BG80,兵法标签设计!$F$1:$T$1,0)),BE80,兵法标签设计!$C$2:$C$125,3),"")</f>
        <v/>
      </c>
      <c r="BZ80" s="16" t="str">
        <f>IFERROR(COUNTIFS(INDEX(兵法标签设计!$F$2:$T$125,,MATCH(BG80,兵法标签设计!$F$1:$T$1,0)),BE80,兵法标签设计!$C$2:$C$125,4),"")</f>
        <v/>
      </c>
      <c r="CA80" s="15">
        <f t="shared" si="70"/>
        <v>0</v>
      </c>
      <c r="CB80" s="15">
        <f t="shared" si="71"/>
        <v>0</v>
      </c>
      <c r="CC80" s="15">
        <f t="shared" si="72"/>
        <v>0</v>
      </c>
      <c r="CD80" s="15">
        <f t="shared" si="73"/>
        <v>0</v>
      </c>
      <c r="CE80" s="15">
        <f t="shared" si="49"/>
        <v>0</v>
      </c>
      <c r="CF80" s="15">
        <f t="shared" si="50"/>
        <v>0</v>
      </c>
      <c r="CI80" s="8">
        <v>78</v>
      </c>
      <c r="CJ80" s="8">
        <f t="shared" si="74"/>
        <v>0</v>
      </c>
      <c r="CK80" s="8">
        <f t="shared" si="75"/>
        <v>0</v>
      </c>
      <c r="CL80" s="8">
        <f t="shared" si="76"/>
        <v>0</v>
      </c>
      <c r="CM80" s="8">
        <f t="shared" si="77"/>
        <v>0</v>
      </c>
      <c r="CN80" s="8">
        <f t="shared" si="78"/>
        <v>0</v>
      </c>
      <c r="CO80" s="8">
        <f t="shared" si="79"/>
        <v>0</v>
      </c>
      <c r="CP80" s="8">
        <v>7400</v>
      </c>
      <c r="CQ80" s="8">
        <f t="shared" si="80"/>
        <v>5</v>
      </c>
      <c r="CR80" s="8">
        <f t="shared" si="81"/>
        <v>5</v>
      </c>
      <c r="CS80" s="8">
        <f t="shared" si="82"/>
        <v>5</v>
      </c>
      <c r="CT80" s="8">
        <f t="shared" si="83"/>
        <v>5</v>
      </c>
      <c r="CU80" s="8">
        <f t="shared" si="84"/>
        <v>5</v>
      </c>
      <c r="CV80" s="8">
        <f t="shared" si="85"/>
        <v>4</v>
      </c>
      <c r="CW80" s="8">
        <f t="shared" si="86"/>
        <v>29</v>
      </c>
      <c r="CX80" s="9">
        <f t="shared" si="87"/>
        <v>3.9189189189189188E-3</v>
      </c>
    </row>
    <row r="81" spans="7:102" x14ac:dyDescent="0.2">
      <c r="G81" s="11">
        <v>79</v>
      </c>
      <c r="H81" s="11"/>
      <c r="I81" s="11"/>
      <c r="J81" s="11"/>
      <c r="K81" s="11"/>
      <c r="L81" s="11"/>
      <c r="M81" s="15">
        <f>IFERROR(COUNTIF(武将标签设计!$G$2:$U$71,G81),"")</f>
        <v>0</v>
      </c>
      <c r="N81" s="16" t="str">
        <f>IFERROR(COUNTIFS(武将标签设计!$C$2:$C$111,1,INDEX(武将标签设计!$G$2:$U$111,,MATCH(J81,武将标签设计!$G$1:$U$1,0)),G81),"")</f>
        <v/>
      </c>
      <c r="O81" s="11"/>
      <c r="P81" s="11"/>
      <c r="Q81" s="11"/>
      <c r="R81" s="11"/>
      <c r="S81" s="11"/>
      <c r="T81" s="11"/>
      <c r="U81" s="16">
        <v>1</v>
      </c>
      <c r="V81" s="16">
        <v>2</v>
      </c>
      <c r="W81" s="16">
        <v>3</v>
      </c>
      <c r="X81" s="16">
        <v>4</v>
      </c>
      <c r="Y81" s="16">
        <v>5</v>
      </c>
      <c r="Z81" s="16">
        <v>6</v>
      </c>
      <c r="AA81" s="17">
        <f t="shared" si="51"/>
        <v>0</v>
      </c>
      <c r="AB81" s="16" t="str">
        <f>IFERROR(COUNTIFS(武将标签设计!$C$2:$C$111,1,INDEX(武将标签设计!$G$2:$U$111,,MATCH(J81,武将标签设计!$G$1:$U$1,0)),G81,武将标签设计!$D$2:$D$111,100),"")</f>
        <v/>
      </c>
      <c r="AC81" s="16" t="str">
        <f>IFERROR(COUNTIFS(武将标签设计!$C$2:$C$111,1,INDEX(武将标签设计!$G$2:$U$111,,MATCH(J81,武将标签设计!$G$1:$U$1,0)),G81,武将标签设计!$D$2:$D$111,110),"")</f>
        <v/>
      </c>
      <c r="AD81" s="16" t="str">
        <f>IFERROR(COUNTIFS(武将标签设计!$C$2:$C$111,1,INDEX(武将标签设计!$G$2:$U$111,,MATCH(J81,武将标签设计!$G$1:$U$1,0)),G81,武将标签设计!$D$2:$D$111,120),"")</f>
        <v/>
      </c>
      <c r="AE81" s="16" t="str">
        <f>IFERROR(COUNTIFS(武将标签设计!$C$2:$C$111,1,INDEX(武将标签设计!$G$2:$U$111,,MATCH(J81,武将标签设计!$G$1:$U$1,0)),G81,武将标签设计!$D$2:$D$111,130),"")</f>
        <v/>
      </c>
      <c r="AF81" s="16">
        <f t="shared" si="52"/>
        <v>0</v>
      </c>
      <c r="AG81" s="16">
        <f t="shared" si="53"/>
        <v>0</v>
      </c>
      <c r="AH81" s="16">
        <f t="shared" si="54"/>
        <v>0</v>
      </c>
      <c r="AI81" s="16">
        <f t="shared" si="88"/>
        <v>0</v>
      </c>
      <c r="AJ81" s="16">
        <f t="shared" si="47"/>
        <v>0</v>
      </c>
      <c r="AK81" s="16">
        <f t="shared" si="48"/>
        <v>0</v>
      </c>
      <c r="AM81" s="8">
        <v>79</v>
      </c>
      <c r="AN81" s="8">
        <f t="shared" si="55"/>
        <v>0</v>
      </c>
      <c r="AO81" s="8">
        <f t="shared" si="56"/>
        <v>0</v>
      </c>
      <c r="AP81" s="8">
        <f t="shared" si="57"/>
        <v>0</v>
      </c>
      <c r="AQ81" s="8">
        <f t="shared" si="58"/>
        <v>0</v>
      </c>
      <c r="AR81" s="8">
        <f t="shared" si="59"/>
        <v>0</v>
      </c>
      <c r="AS81" s="8">
        <f t="shared" si="60"/>
        <v>0</v>
      </c>
      <c r="AT81" s="8">
        <v>7600</v>
      </c>
      <c r="AU81" s="8">
        <f t="shared" si="61"/>
        <v>12</v>
      </c>
      <c r="AV81" s="8">
        <f t="shared" si="62"/>
        <v>12</v>
      </c>
      <c r="AW81" s="8">
        <f t="shared" si="63"/>
        <v>12</v>
      </c>
      <c r="AX81" s="8">
        <f t="shared" si="64"/>
        <v>11</v>
      </c>
      <c r="AY81" s="8">
        <f t="shared" si="65"/>
        <v>11</v>
      </c>
      <c r="AZ81" s="8">
        <f t="shared" si="66"/>
        <v>11</v>
      </c>
      <c r="BA81" s="8">
        <f t="shared" si="67"/>
        <v>69</v>
      </c>
      <c r="BB81" s="9">
        <f t="shared" si="68"/>
        <v>9.0789473684210528E-3</v>
      </c>
      <c r="BE81" s="11">
        <v>179</v>
      </c>
      <c r="BF81" s="11"/>
      <c r="BG81" s="11"/>
      <c r="BH81" s="11"/>
      <c r="BI81" s="15" t="str">
        <f>IFERROR(COUNTIFS(INDEX(兵法标签设计!$F$2:$T$125,,MATCH(BG81,兵法标签设计!$F$1:$T$1,0)),BE81),"")</f>
        <v/>
      </c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7">
        <f t="shared" si="69"/>
        <v>0</v>
      </c>
      <c r="BW81" s="16" t="str">
        <f>IFERROR(COUNTIFS(INDEX(兵法标签设计!$F$2:$T$125,,MATCH(BG81,兵法标签设计!$F$1:$T$1,0)),BE81,兵法标签设计!$C$2:$C$125,1),"")</f>
        <v/>
      </c>
      <c r="BX81" s="16" t="str">
        <f>IFERROR(COUNTIFS(INDEX(兵法标签设计!$F$2:$T$125,,MATCH(BG81,兵法标签设计!$F$1:$T$1,0)),BE81,兵法标签设计!$C$2:$C$125,2),"")</f>
        <v/>
      </c>
      <c r="BY81" s="16" t="str">
        <f>IFERROR(COUNTIFS(INDEX(兵法标签设计!$F$2:$T$125,,MATCH(BG81,兵法标签设计!$F$1:$T$1,0)),BE81,兵法标签设计!$C$2:$C$125,3),"")</f>
        <v/>
      </c>
      <c r="BZ81" s="16" t="str">
        <f>IFERROR(COUNTIFS(INDEX(兵法标签设计!$F$2:$T$125,,MATCH(BG81,兵法标签设计!$F$1:$T$1,0)),BE81,兵法标签设计!$C$2:$C$125,4),"")</f>
        <v/>
      </c>
      <c r="CA81" s="15">
        <f t="shared" si="70"/>
        <v>0</v>
      </c>
      <c r="CB81" s="15">
        <f t="shared" si="71"/>
        <v>0</v>
      </c>
      <c r="CC81" s="15">
        <f t="shared" si="72"/>
        <v>0</v>
      </c>
      <c r="CD81" s="15">
        <f t="shared" si="73"/>
        <v>0</v>
      </c>
      <c r="CE81" s="15">
        <f t="shared" si="49"/>
        <v>0</v>
      </c>
      <c r="CF81" s="15">
        <f t="shared" si="50"/>
        <v>0</v>
      </c>
      <c r="CI81" s="8">
        <v>79</v>
      </c>
      <c r="CJ81" s="8">
        <f t="shared" si="74"/>
        <v>0</v>
      </c>
      <c r="CK81" s="8">
        <f t="shared" si="75"/>
        <v>0</v>
      </c>
      <c r="CL81" s="8">
        <f t="shared" si="76"/>
        <v>0</v>
      </c>
      <c r="CM81" s="8">
        <f t="shared" si="77"/>
        <v>0</v>
      </c>
      <c r="CN81" s="8">
        <f t="shared" si="78"/>
        <v>0</v>
      </c>
      <c r="CO81" s="8">
        <f t="shared" si="79"/>
        <v>0</v>
      </c>
      <c r="CP81" s="8">
        <v>7600</v>
      </c>
      <c r="CQ81" s="8">
        <f t="shared" si="80"/>
        <v>5</v>
      </c>
      <c r="CR81" s="8">
        <f t="shared" si="81"/>
        <v>5</v>
      </c>
      <c r="CS81" s="8">
        <f t="shared" si="82"/>
        <v>5</v>
      </c>
      <c r="CT81" s="8">
        <f t="shared" si="83"/>
        <v>5</v>
      </c>
      <c r="CU81" s="8">
        <f t="shared" si="84"/>
        <v>5</v>
      </c>
      <c r="CV81" s="8">
        <f t="shared" si="85"/>
        <v>4</v>
      </c>
      <c r="CW81" s="8">
        <f t="shared" si="86"/>
        <v>29</v>
      </c>
      <c r="CX81" s="9">
        <f t="shared" si="87"/>
        <v>3.8157894736842103E-3</v>
      </c>
    </row>
    <row r="82" spans="7:102" x14ac:dyDescent="0.2">
      <c r="G82" s="11">
        <v>80</v>
      </c>
      <c r="H82" s="11"/>
      <c r="I82" s="11"/>
      <c r="J82" s="11"/>
      <c r="K82" s="11"/>
      <c r="L82" s="11"/>
      <c r="M82" s="15">
        <f>IFERROR(COUNTIF(武将标签设计!$G$2:$U$71,G82),"")</f>
        <v>0</v>
      </c>
      <c r="N82" s="16" t="str">
        <f>IFERROR(COUNTIFS(武将标签设计!$C$2:$C$111,1,INDEX(武将标签设计!$G$2:$U$111,,MATCH(J82,武将标签设计!$G$1:$U$1,0)),G82),"")</f>
        <v/>
      </c>
      <c r="O82" s="11"/>
      <c r="P82" s="11"/>
      <c r="Q82" s="11"/>
      <c r="R82" s="11"/>
      <c r="S82" s="11"/>
      <c r="T82" s="11"/>
      <c r="U82" s="16">
        <v>1</v>
      </c>
      <c r="V82" s="16">
        <v>2</v>
      </c>
      <c r="W82" s="16">
        <v>3</v>
      </c>
      <c r="X82" s="16">
        <v>4</v>
      </c>
      <c r="Y82" s="16">
        <v>5</v>
      </c>
      <c r="Z82" s="16">
        <v>6</v>
      </c>
      <c r="AA82" s="17">
        <f t="shared" si="51"/>
        <v>0</v>
      </c>
      <c r="AB82" s="16" t="str">
        <f>IFERROR(COUNTIFS(武将标签设计!$C$2:$C$111,1,INDEX(武将标签设计!$G$2:$U$111,,MATCH(J82,武将标签设计!$G$1:$U$1,0)),G82,武将标签设计!$D$2:$D$111,100),"")</f>
        <v/>
      </c>
      <c r="AC82" s="16" t="str">
        <f>IFERROR(COUNTIFS(武将标签设计!$C$2:$C$111,1,INDEX(武将标签设计!$G$2:$U$111,,MATCH(J82,武将标签设计!$G$1:$U$1,0)),G82,武将标签设计!$D$2:$D$111,110),"")</f>
        <v/>
      </c>
      <c r="AD82" s="16" t="str">
        <f>IFERROR(COUNTIFS(武将标签设计!$C$2:$C$111,1,INDEX(武将标签设计!$G$2:$U$111,,MATCH(J82,武将标签设计!$G$1:$U$1,0)),G82,武将标签设计!$D$2:$D$111,120),"")</f>
        <v/>
      </c>
      <c r="AE82" s="16" t="str">
        <f>IFERROR(COUNTIFS(武将标签设计!$C$2:$C$111,1,INDEX(武将标签设计!$G$2:$U$111,,MATCH(J82,武将标签设计!$G$1:$U$1,0)),G82,武将标签设计!$D$2:$D$111,130),"")</f>
        <v/>
      </c>
      <c r="AF82" s="16">
        <f t="shared" si="52"/>
        <v>0</v>
      </c>
      <c r="AG82" s="16">
        <f t="shared" si="53"/>
        <v>0</v>
      </c>
      <c r="AH82" s="16">
        <f t="shared" si="54"/>
        <v>0</v>
      </c>
      <c r="AI82" s="16">
        <f t="shared" si="88"/>
        <v>0</v>
      </c>
      <c r="AJ82" s="16">
        <f t="shared" si="47"/>
        <v>0</v>
      </c>
      <c r="AK82" s="16">
        <f t="shared" si="48"/>
        <v>0</v>
      </c>
      <c r="AM82" s="8">
        <v>80</v>
      </c>
      <c r="AN82" s="8">
        <f t="shared" si="55"/>
        <v>0</v>
      </c>
      <c r="AO82" s="8">
        <f t="shared" si="56"/>
        <v>0</v>
      </c>
      <c r="AP82" s="8">
        <f t="shared" si="57"/>
        <v>0</v>
      </c>
      <c r="AQ82" s="8">
        <f t="shared" si="58"/>
        <v>0</v>
      </c>
      <c r="AR82" s="8">
        <f t="shared" si="59"/>
        <v>0</v>
      </c>
      <c r="AS82" s="8">
        <f t="shared" si="60"/>
        <v>0</v>
      </c>
      <c r="AT82" s="8">
        <v>7800</v>
      </c>
      <c r="AU82" s="8">
        <f t="shared" si="61"/>
        <v>12</v>
      </c>
      <c r="AV82" s="8">
        <f t="shared" si="62"/>
        <v>12</v>
      </c>
      <c r="AW82" s="8">
        <f t="shared" si="63"/>
        <v>12</v>
      </c>
      <c r="AX82" s="8">
        <f t="shared" si="64"/>
        <v>11</v>
      </c>
      <c r="AY82" s="8">
        <f t="shared" si="65"/>
        <v>11</v>
      </c>
      <c r="AZ82" s="8">
        <f t="shared" si="66"/>
        <v>11</v>
      </c>
      <c r="BA82" s="8">
        <f t="shared" si="67"/>
        <v>69</v>
      </c>
      <c r="BB82" s="9">
        <f t="shared" si="68"/>
        <v>8.8461538461538456E-3</v>
      </c>
      <c r="BE82" s="11">
        <v>180</v>
      </c>
      <c r="BF82" s="11"/>
      <c r="BG82" s="11"/>
      <c r="BH82" s="11"/>
      <c r="BI82" s="15" t="str">
        <f>IFERROR(COUNTIFS(INDEX(兵法标签设计!$F$2:$T$125,,MATCH(BG82,兵法标签设计!$F$1:$T$1,0)),BE82),"")</f>
        <v/>
      </c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7">
        <f t="shared" si="69"/>
        <v>0</v>
      </c>
      <c r="BW82" s="16" t="str">
        <f>IFERROR(COUNTIFS(INDEX(兵法标签设计!$F$2:$T$125,,MATCH(BG82,兵法标签设计!$F$1:$T$1,0)),BE82,兵法标签设计!$C$2:$C$125,1),"")</f>
        <v/>
      </c>
      <c r="BX82" s="16" t="str">
        <f>IFERROR(COUNTIFS(INDEX(兵法标签设计!$F$2:$T$125,,MATCH(BG82,兵法标签设计!$F$1:$T$1,0)),BE82,兵法标签设计!$C$2:$C$125,2),"")</f>
        <v/>
      </c>
      <c r="BY82" s="16" t="str">
        <f>IFERROR(COUNTIFS(INDEX(兵法标签设计!$F$2:$T$125,,MATCH(BG82,兵法标签设计!$F$1:$T$1,0)),BE82,兵法标签设计!$C$2:$C$125,3),"")</f>
        <v/>
      </c>
      <c r="BZ82" s="16" t="str">
        <f>IFERROR(COUNTIFS(INDEX(兵法标签设计!$F$2:$T$125,,MATCH(BG82,兵法标签设计!$F$1:$T$1,0)),BE82,兵法标签设计!$C$2:$C$125,4),"")</f>
        <v/>
      </c>
      <c r="CA82" s="15">
        <f t="shared" si="70"/>
        <v>0</v>
      </c>
      <c r="CB82" s="15">
        <f t="shared" si="71"/>
        <v>0</v>
      </c>
      <c r="CC82" s="15">
        <f t="shared" si="72"/>
        <v>0</v>
      </c>
      <c r="CD82" s="15">
        <f t="shared" si="73"/>
        <v>0</v>
      </c>
      <c r="CE82" s="15">
        <f t="shared" si="49"/>
        <v>0</v>
      </c>
      <c r="CF82" s="15">
        <f t="shared" si="50"/>
        <v>0</v>
      </c>
      <c r="CI82" s="8">
        <v>80</v>
      </c>
      <c r="CJ82" s="8">
        <f t="shared" si="74"/>
        <v>0</v>
      </c>
      <c r="CK82" s="8">
        <f t="shared" si="75"/>
        <v>0</v>
      </c>
      <c r="CL82" s="8">
        <f t="shared" si="76"/>
        <v>0</v>
      </c>
      <c r="CM82" s="8">
        <f t="shared" si="77"/>
        <v>0</v>
      </c>
      <c r="CN82" s="8">
        <f t="shared" si="78"/>
        <v>0</v>
      </c>
      <c r="CO82" s="8">
        <f t="shared" si="79"/>
        <v>0</v>
      </c>
      <c r="CP82" s="8">
        <v>7800</v>
      </c>
      <c r="CQ82" s="8">
        <f t="shared" si="80"/>
        <v>5</v>
      </c>
      <c r="CR82" s="8">
        <f t="shared" si="81"/>
        <v>5</v>
      </c>
      <c r="CS82" s="8">
        <f t="shared" si="82"/>
        <v>5</v>
      </c>
      <c r="CT82" s="8">
        <f t="shared" si="83"/>
        <v>5</v>
      </c>
      <c r="CU82" s="8">
        <f t="shared" si="84"/>
        <v>5</v>
      </c>
      <c r="CV82" s="8">
        <f t="shared" si="85"/>
        <v>4</v>
      </c>
      <c r="CW82" s="8">
        <f t="shared" si="86"/>
        <v>29</v>
      </c>
      <c r="CX82" s="9">
        <f t="shared" si="87"/>
        <v>3.7179487179487178E-3</v>
      </c>
    </row>
    <row r="83" spans="7:102" x14ac:dyDescent="0.2">
      <c r="G83" s="11">
        <v>81</v>
      </c>
      <c r="H83" s="11"/>
      <c r="I83" s="11"/>
      <c r="J83" s="11"/>
      <c r="K83" s="11"/>
      <c r="L83" s="11"/>
      <c r="M83" s="15">
        <f>IFERROR(COUNTIF(武将标签设计!$G$2:$U$71,G83),"")</f>
        <v>0</v>
      </c>
      <c r="N83" s="16" t="str">
        <f>IFERROR(COUNTIFS(武将标签设计!$C$2:$C$111,1,INDEX(武将标签设计!$G$2:$U$111,,MATCH(J83,武将标签设计!$G$1:$U$1,0)),G83),"")</f>
        <v/>
      </c>
      <c r="O83" s="11"/>
      <c r="P83" s="11"/>
      <c r="Q83" s="11"/>
      <c r="R83" s="11"/>
      <c r="S83" s="11"/>
      <c r="T83" s="11"/>
      <c r="U83" s="16">
        <v>1</v>
      </c>
      <c r="V83" s="16">
        <v>2</v>
      </c>
      <c r="W83" s="16">
        <v>3</v>
      </c>
      <c r="X83" s="16">
        <v>4</v>
      </c>
      <c r="Y83" s="16">
        <v>5</v>
      </c>
      <c r="Z83" s="16">
        <v>6</v>
      </c>
      <c r="AA83" s="17">
        <f t="shared" si="51"/>
        <v>0</v>
      </c>
      <c r="AB83" s="16" t="str">
        <f>IFERROR(COUNTIFS(武将标签设计!$C$2:$C$111,1,INDEX(武将标签设计!$G$2:$U$111,,MATCH(J83,武将标签设计!$G$1:$U$1,0)),G83,武将标签设计!$D$2:$D$111,100),"")</f>
        <v/>
      </c>
      <c r="AC83" s="16" t="str">
        <f>IFERROR(COUNTIFS(武将标签设计!$C$2:$C$111,1,INDEX(武将标签设计!$G$2:$U$111,,MATCH(J83,武将标签设计!$G$1:$U$1,0)),G83,武将标签设计!$D$2:$D$111,110),"")</f>
        <v/>
      </c>
      <c r="AD83" s="16" t="str">
        <f>IFERROR(COUNTIFS(武将标签设计!$C$2:$C$111,1,INDEX(武将标签设计!$G$2:$U$111,,MATCH(J83,武将标签设计!$G$1:$U$1,0)),G83,武将标签设计!$D$2:$D$111,120),"")</f>
        <v/>
      </c>
      <c r="AE83" s="16" t="str">
        <f>IFERROR(COUNTIFS(武将标签设计!$C$2:$C$111,1,INDEX(武将标签设计!$G$2:$U$111,,MATCH(J83,武将标签设计!$G$1:$U$1,0)),G83,武将标签设计!$D$2:$D$111,130),"")</f>
        <v/>
      </c>
      <c r="AF83" s="16">
        <f t="shared" si="52"/>
        <v>0</v>
      </c>
      <c r="AG83" s="16">
        <f t="shared" si="53"/>
        <v>0</v>
      </c>
      <c r="AH83" s="16">
        <f t="shared" si="54"/>
        <v>0</v>
      </c>
      <c r="AI83" s="16">
        <f t="shared" si="88"/>
        <v>0</v>
      </c>
      <c r="AJ83" s="16">
        <f t="shared" si="47"/>
        <v>0</v>
      </c>
      <c r="AK83" s="16">
        <f t="shared" si="48"/>
        <v>0</v>
      </c>
      <c r="AM83" s="8">
        <v>81</v>
      </c>
      <c r="AN83" s="8">
        <f t="shared" si="55"/>
        <v>0</v>
      </c>
      <c r="AO83" s="8">
        <f t="shared" si="56"/>
        <v>0</v>
      </c>
      <c r="AP83" s="8">
        <f t="shared" si="57"/>
        <v>0</v>
      </c>
      <c r="AQ83" s="8">
        <f t="shared" si="58"/>
        <v>0</v>
      </c>
      <c r="AR83" s="8">
        <f t="shared" si="59"/>
        <v>0</v>
      </c>
      <c r="AS83" s="8">
        <f t="shared" si="60"/>
        <v>0</v>
      </c>
      <c r="AT83" s="8">
        <v>8000</v>
      </c>
      <c r="AU83" s="8">
        <f t="shared" si="61"/>
        <v>12</v>
      </c>
      <c r="AV83" s="8">
        <f t="shared" si="62"/>
        <v>12</v>
      </c>
      <c r="AW83" s="8">
        <f t="shared" si="63"/>
        <v>12</v>
      </c>
      <c r="AX83" s="8">
        <f t="shared" si="64"/>
        <v>11</v>
      </c>
      <c r="AY83" s="8">
        <f t="shared" si="65"/>
        <v>11</v>
      </c>
      <c r="AZ83" s="8">
        <f t="shared" si="66"/>
        <v>11</v>
      </c>
      <c r="BA83" s="8">
        <f t="shared" si="67"/>
        <v>69</v>
      </c>
      <c r="BB83" s="9">
        <f t="shared" si="68"/>
        <v>8.6250000000000007E-3</v>
      </c>
      <c r="BE83" s="11">
        <v>181</v>
      </c>
      <c r="BF83" s="11"/>
      <c r="BG83" s="11"/>
      <c r="BH83" s="11"/>
      <c r="BI83" s="15" t="str">
        <f>IFERROR(COUNTIFS(INDEX(兵法标签设计!$F$2:$T$125,,MATCH(BG83,兵法标签设计!$F$1:$T$1,0)),BE83),"")</f>
        <v/>
      </c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7">
        <f t="shared" si="69"/>
        <v>0</v>
      </c>
      <c r="BW83" s="16" t="str">
        <f>IFERROR(COUNTIFS(INDEX(兵法标签设计!$F$2:$T$125,,MATCH(BG83,兵法标签设计!$F$1:$T$1,0)),BE83,兵法标签设计!$C$2:$C$125,1),"")</f>
        <v/>
      </c>
      <c r="BX83" s="16" t="str">
        <f>IFERROR(COUNTIFS(INDEX(兵法标签设计!$F$2:$T$125,,MATCH(BG83,兵法标签设计!$F$1:$T$1,0)),BE83,兵法标签设计!$C$2:$C$125,2),"")</f>
        <v/>
      </c>
      <c r="BY83" s="16" t="str">
        <f>IFERROR(COUNTIFS(INDEX(兵法标签设计!$F$2:$T$125,,MATCH(BG83,兵法标签设计!$F$1:$T$1,0)),BE83,兵法标签设计!$C$2:$C$125,3),"")</f>
        <v/>
      </c>
      <c r="BZ83" s="16" t="str">
        <f>IFERROR(COUNTIFS(INDEX(兵法标签设计!$F$2:$T$125,,MATCH(BG83,兵法标签设计!$F$1:$T$1,0)),BE83,兵法标签设计!$C$2:$C$125,4),"")</f>
        <v/>
      </c>
      <c r="CA83" s="15">
        <f t="shared" si="70"/>
        <v>0</v>
      </c>
      <c r="CB83" s="15">
        <f t="shared" si="71"/>
        <v>0</v>
      </c>
      <c r="CC83" s="15">
        <f t="shared" si="72"/>
        <v>0</v>
      </c>
      <c r="CD83" s="15">
        <f t="shared" si="73"/>
        <v>0</v>
      </c>
      <c r="CE83" s="15">
        <f t="shared" si="49"/>
        <v>0</v>
      </c>
      <c r="CF83" s="15">
        <f t="shared" si="50"/>
        <v>0</v>
      </c>
      <c r="CI83" s="8">
        <v>81</v>
      </c>
      <c r="CJ83" s="8">
        <f t="shared" si="74"/>
        <v>0</v>
      </c>
      <c r="CK83" s="8">
        <f t="shared" si="75"/>
        <v>0</v>
      </c>
      <c r="CL83" s="8">
        <f t="shared" si="76"/>
        <v>0</v>
      </c>
      <c r="CM83" s="8">
        <f t="shared" si="77"/>
        <v>0</v>
      </c>
      <c r="CN83" s="8">
        <f t="shared" si="78"/>
        <v>0</v>
      </c>
      <c r="CO83" s="8">
        <f t="shared" si="79"/>
        <v>0</v>
      </c>
      <c r="CP83" s="8">
        <v>8000</v>
      </c>
      <c r="CQ83" s="8">
        <f t="shared" si="80"/>
        <v>5</v>
      </c>
      <c r="CR83" s="8">
        <f t="shared" si="81"/>
        <v>5</v>
      </c>
      <c r="CS83" s="8">
        <f t="shared" si="82"/>
        <v>5</v>
      </c>
      <c r="CT83" s="8">
        <f t="shared" si="83"/>
        <v>5</v>
      </c>
      <c r="CU83" s="8">
        <f t="shared" si="84"/>
        <v>5</v>
      </c>
      <c r="CV83" s="8">
        <f t="shared" si="85"/>
        <v>4</v>
      </c>
      <c r="CW83" s="8">
        <f t="shared" si="86"/>
        <v>29</v>
      </c>
      <c r="CX83" s="9">
        <f t="shared" si="87"/>
        <v>3.6250000000000002E-3</v>
      </c>
    </row>
    <row r="84" spans="7:102" x14ac:dyDescent="0.2">
      <c r="G84" s="11">
        <v>82</v>
      </c>
      <c r="H84" s="11"/>
      <c r="I84" s="11"/>
      <c r="J84" s="11"/>
      <c r="K84" s="11"/>
      <c r="L84" s="11"/>
      <c r="M84" s="15">
        <f>IFERROR(COUNTIF(武将标签设计!$G$2:$U$71,G84),"")</f>
        <v>0</v>
      </c>
      <c r="N84" s="16" t="str">
        <f>IFERROR(COUNTIFS(武将标签设计!$C$2:$C$111,1,INDEX(武将标签设计!$G$2:$U$111,,MATCH(J84,武将标签设计!$G$1:$U$1,0)),G84),"")</f>
        <v/>
      </c>
      <c r="O84" s="11"/>
      <c r="P84" s="11"/>
      <c r="Q84" s="11"/>
      <c r="R84" s="11"/>
      <c r="S84" s="11"/>
      <c r="T84" s="11"/>
      <c r="U84" s="16">
        <v>1</v>
      </c>
      <c r="V84" s="16">
        <v>2</v>
      </c>
      <c r="W84" s="16">
        <v>3</v>
      </c>
      <c r="X84" s="16">
        <v>4</v>
      </c>
      <c r="Y84" s="16">
        <v>5</v>
      </c>
      <c r="Z84" s="16">
        <v>6</v>
      </c>
      <c r="AA84" s="17">
        <f t="shared" si="51"/>
        <v>0</v>
      </c>
      <c r="AB84" s="16" t="str">
        <f>IFERROR(COUNTIFS(武将标签设计!$C$2:$C$111,1,INDEX(武将标签设计!$G$2:$U$111,,MATCH(J84,武将标签设计!$G$1:$U$1,0)),G84,武将标签设计!$D$2:$D$111,100),"")</f>
        <v/>
      </c>
      <c r="AC84" s="16" t="str">
        <f>IFERROR(COUNTIFS(武将标签设计!$C$2:$C$111,1,INDEX(武将标签设计!$G$2:$U$111,,MATCH(J84,武将标签设计!$G$1:$U$1,0)),G84,武将标签设计!$D$2:$D$111,110),"")</f>
        <v/>
      </c>
      <c r="AD84" s="16" t="str">
        <f>IFERROR(COUNTIFS(武将标签设计!$C$2:$C$111,1,INDEX(武将标签设计!$G$2:$U$111,,MATCH(J84,武将标签设计!$G$1:$U$1,0)),G84,武将标签设计!$D$2:$D$111,120),"")</f>
        <v/>
      </c>
      <c r="AE84" s="16" t="str">
        <f>IFERROR(COUNTIFS(武将标签设计!$C$2:$C$111,1,INDEX(武将标签设计!$G$2:$U$111,,MATCH(J84,武将标签设计!$G$1:$U$1,0)),G84,武将标签设计!$D$2:$D$111,130),"")</f>
        <v/>
      </c>
      <c r="AF84" s="16">
        <f t="shared" si="52"/>
        <v>0</v>
      </c>
      <c r="AG84" s="16">
        <f t="shared" si="53"/>
        <v>0</v>
      </c>
      <c r="AH84" s="16">
        <f t="shared" si="54"/>
        <v>0</v>
      </c>
      <c r="AI84" s="16">
        <f t="shared" si="88"/>
        <v>0</v>
      </c>
      <c r="AJ84" s="16">
        <f t="shared" si="47"/>
        <v>0</v>
      </c>
      <c r="AK84" s="16">
        <f t="shared" si="48"/>
        <v>0</v>
      </c>
      <c r="AM84" s="8">
        <v>82</v>
      </c>
      <c r="AN84" s="8">
        <f t="shared" si="55"/>
        <v>0</v>
      </c>
      <c r="AO84" s="8">
        <f t="shared" si="56"/>
        <v>0</v>
      </c>
      <c r="AP84" s="8">
        <f t="shared" si="57"/>
        <v>0</v>
      </c>
      <c r="AQ84" s="8">
        <f t="shared" si="58"/>
        <v>0</v>
      </c>
      <c r="AR84" s="8">
        <f t="shared" si="59"/>
        <v>0</v>
      </c>
      <c r="AS84" s="8">
        <f t="shared" si="60"/>
        <v>0</v>
      </c>
      <c r="AT84" s="8">
        <v>8200</v>
      </c>
      <c r="AU84" s="8">
        <f t="shared" si="61"/>
        <v>12</v>
      </c>
      <c r="AV84" s="8">
        <f t="shared" si="62"/>
        <v>12</v>
      </c>
      <c r="AW84" s="8">
        <f t="shared" si="63"/>
        <v>12</v>
      </c>
      <c r="AX84" s="8">
        <f t="shared" si="64"/>
        <v>11</v>
      </c>
      <c r="AY84" s="8">
        <f t="shared" si="65"/>
        <v>11</v>
      </c>
      <c r="AZ84" s="8">
        <f t="shared" si="66"/>
        <v>11</v>
      </c>
      <c r="BA84" s="8">
        <f t="shared" si="67"/>
        <v>69</v>
      </c>
      <c r="BB84" s="9">
        <f t="shared" si="68"/>
        <v>8.4146341463414639E-3</v>
      </c>
      <c r="BE84" s="11">
        <v>182</v>
      </c>
      <c r="BF84" s="11"/>
      <c r="BG84" s="11"/>
      <c r="BH84" s="11"/>
      <c r="BI84" s="15" t="str">
        <f>IFERROR(COUNTIFS(INDEX(兵法标签设计!$F$2:$T$125,,MATCH(BG84,兵法标签设计!$F$1:$T$1,0)),BE84),"")</f>
        <v/>
      </c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7">
        <f t="shared" si="69"/>
        <v>0</v>
      </c>
      <c r="BW84" s="16" t="str">
        <f>IFERROR(COUNTIFS(INDEX(兵法标签设计!$F$2:$T$125,,MATCH(BG84,兵法标签设计!$F$1:$T$1,0)),BE84,兵法标签设计!$C$2:$C$125,1),"")</f>
        <v/>
      </c>
      <c r="BX84" s="16" t="str">
        <f>IFERROR(COUNTIFS(INDEX(兵法标签设计!$F$2:$T$125,,MATCH(BG84,兵法标签设计!$F$1:$T$1,0)),BE84,兵法标签设计!$C$2:$C$125,2),"")</f>
        <v/>
      </c>
      <c r="BY84" s="16" t="str">
        <f>IFERROR(COUNTIFS(INDEX(兵法标签设计!$F$2:$T$125,,MATCH(BG84,兵法标签设计!$F$1:$T$1,0)),BE84,兵法标签设计!$C$2:$C$125,3),"")</f>
        <v/>
      </c>
      <c r="BZ84" s="16" t="str">
        <f>IFERROR(COUNTIFS(INDEX(兵法标签设计!$F$2:$T$125,,MATCH(BG84,兵法标签设计!$F$1:$T$1,0)),BE84,兵法标签设计!$C$2:$C$125,4),"")</f>
        <v/>
      </c>
      <c r="CA84" s="15">
        <f t="shared" si="70"/>
        <v>0</v>
      </c>
      <c r="CB84" s="15">
        <f t="shared" si="71"/>
        <v>0</v>
      </c>
      <c r="CC84" s="15">
        <f t="shared" si="72"/>
        <v>0</v>
      </c>
      <c r="CD84" s="15">
        <f t="shared" si="73"/>
        <v>0</v>
      </c>
      <c r="CE84" s="15">
        <f t="shared" si="49"/>
        <v>0</v>
      </c>
      <c r="CF84" s="15">
        <f t="shared" si="50"/>
        <v>0</v>
      </c>
      <c r="CI84" s="8">
        <v>82</v>
      </c>
      <c r="CJ84" s="8">
        <f t="shared" si="74"/>
        <v>0</v>
      </c>
      <c r="CK84" s="8">
        <f t="shared" si="75"/>
        <v>0</v>
      </c>
      <c r="CL84" s="8">
        <f t="shared" si="76"/>
        <v>0</v>
      </c>
      <c r="CM84" s="8">
        <f t="shared" si="77"/>
        <v>0</v>
      </c>
      <c r="CN84" s="8">
        <f t="shared" si="78"/>
        <v>0</v>
      </c>
      <c r="CO84" s="8">
        <f t="shared" si="79"/>
        <v>0</v>
      </c>
      <c r="CP84" s="8">
        <v>8200</v>
      </c>
      <c r="CQ84" s="8">
        <f t="shared" si="80"/>
        <v>5</v>
      </c>
      <c r="CR84" s="8">
        <f t="shared" si="81"/>
        <v>5</v>
      </c>
      <c r="CS84" s="8">
        <f t="shared" si="82"/>
        <v>5</v>
      </c>
      <c r="CT84" s="8">
        <f t="shared" si="83"/>
        <v>5</v>
      </c>
      <c r="CU84" s="8">
        <f t="shared" si="84"/>
        <v>5</v>
      </c>
      <c r="CV84" s="8">
        <f t="shared" si="85"/>
        <v>4</v>
      </c>
      <c r="CW84" s="8">
        <f t="shared" si="86"/>
        <v>29</v>
      </c>
      <c r="CX84" s="9">
        <f t="shared" si="87"/>
        <v>3.5365853658536586E-3</v>
      </c>
    </row>
    <row r="85" spans="7:102" x14ac:dyDescent="0.2">
      <c r="G85" s="11">
        <v>83</v>
      </c>
      <c r="H85" s="11"/>
      <c r="I85" s="11"/>
      <c r="J85" s="11"/>
      <c r="K85" s="11"/>
      <c r="L85" s="11"/>
      <c r="M85" s="15">
        <f>IFERROR(COUNTIF(武将标签设计!$G$2:$U$71,G85),"")</f>
        <v>0</v>
      </c>
      <c r="N85" s="16" t="str">
        <f>IFERROR(COUNTIFS(武将标签设计!$C$2:$C$111,1,INDEX(武将标签设计!$G$2:$U$111,,MATCH(J85,武将标签设计!$G$1:$U$1,0)),G85),"")</f>
        <v/>
      </c>
      <c r="O85" s="11"/>
      <c r="P85" s="11"/>
      <c r="Q85" s="11"/>
      <c r="R85" s="11"/>
      <c r="S85" s="11"/>
      <c r="T85" s="11"/>
      <c r="U85" s="16">
        <v>1</v>
      </c>
      <c r="V85" s="16">
        <v>2</v>
      </c>
      <c r="W85" s="16">
        <v>3</v>
      </c>
      <c r="X85" s="16">
        <v>4</v>
      </c>
      <c r="Y85" s="16">
        <v>5</v>
      </c>
      <c r="Z85" s="16">
        <v>6</v>
      </c>
      <c r="AA85" s="17">
        <f t="shared" si="51"/>
        <v>0</v>
      </c>
      <c r="AB85" s="16" t="str">
        <f>IFERROR(COUNTIFS(武将标签设计!$C$2:$C$111,1,INDEX(武将标签设计!$G$2:$U$111,,MATCH(J85,武将标签设计!$G$1:$U$1,0)),G85,武将标签设计!$D$2:$D$111,100),"")</f>
        <v/>
      </c>
      <c r="AC85" s="16" t="str">
        <f>IFERROR(COUNTIFS(武将标签设计!$C$2:$C$111,1,INDEX(武将标签设计!$G$2:$U$111,,MATCH(J85,武将标签设计!$G$1:$U$1,0)),G85,武将标签设计!$D$2:$D$111,110),"")</f>
        <v/>
      </c>
      <c r="AD85" s="16" t="str">
        <f>IFERROR(COUNTIFS(武将标签设计!$C$2:$C$111,1,INDEX(武将标签设计!$G$2:$U$111,,MATCH(J85,武将标签设计!$G$1:$U$1,0)),G85,武将标签设计!$D$2:$D$111,120),"")</f>
        <v/>
      </c>
      <c r="AE85" s="16" t="str">
        <f>IFERROR(COUNTIFS(武将标签设计!$C$2:$C$111,1,INDEX(武将标签设计!$G$2:$U$111,,MATCH(J85,武将标签设计!$G$1:$U$1,0)),G85,武将标签设计!$D$2:$D$111,130),"")</f>
        <v/>
      </c>
      <c r="AF85" s="16">
        <f t="shared" si="52"/>
        <v>0</v>
      </c>
      <c r="AG85" s="16">
        <f t="shared" si="53"/>
        <v>0</v>
      </c>
      <c r="AH85" s="16">
        <f t="shared" si="54"/>
        <v>0</v>
      </c>
      <c r="AI85" s="16">
        <f t="shared" si="88"/>
        <v>0</v>
      </c>
      <c r="AJ85" s="16">
        <f t="shared" si="47"/>
        <v>0</v>
      </c>
      <c r="AK85" s="16">
        <f t="shared" si="48"/>
        <v>0</v>
      </c>
      <c r="AM85" s="8">
        <v>83</v>
      </c>
      <c r="AN85" s="8">
        <f t="shared" si="55"/>
        <v>0</v>
      </c>
      <c r="AO85" s="8">
        <f t="shared" si="56"/>
        <v>0</v>
      </c>
      <c r="AP85" s="8">
        <f t="shared" si="57"/>
        <v>0</v>
      </c>
      <c r="AQ85" s="8">
        <f t="shared" si="58"/>
        <v>0</v>
      </c>
      <c r="AR85" s="8">
        <f t="shared" si="59"/>
        <v>0</v>
      </c>
      <c r="AS85" s="8">
        <f t="shared" si="60"/>
        <v>0</v>
      </c>
      <c r="AT85" s="8">
        <v>8400</v>
      </c>
      <c r="AU85" s="8">
        <f t="shared" si="61"/>
        <v>12</v>
      </c>
      <c r="AV85" s="8">
        <f t="shared" si="62"/>
        <v>12</v>
      </c>
      <c r="AW85" s="8">
        <f t="shared" si="63"/>
        <v>12</v>
      </c>
      <c r="AX85" s="8">
        <f t="shared" si="64"/>
        <v>11</v>
      </c>
      <c r="AY85" s="8">
        <f t="shared" si="65"/>
        <v>11</v>
      </c>
      <c r="AZ85" s="8">
        <f t="shared" si="66"/>
        <v>11</v>
      </c>
      <c r="BA85" s="8">
        <f t="shared" si="67"/>
        <v>69</v>
      </c>
      <c r="BB85" s="9">
        <f t="shared" si="68"/>
        <v>8.2142857142857139E-3</v>
      </c>
      <c r="BE85" s="11">
        <v>183</v>
      </c>
      <c r="BF85" s="11"/>
      <c r="BG85" s="11"/>
      <c r="BH85" s="11"/>
      <c r="BI85" s="15" t="str">
        <f>IFERROR(COUNTIFS(INDEX(兵法标签设计!$F$2:$T$125,,MATCH(BG85,兵法标签设计!$F$1:$T$1,0)),BE85),"")</f>
        <v/>
      </c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7">
        <f t="shared" si="69"/>
        <v>0</v>
      </c>
      <c r="BW85" s="16" t="str">
        <f>IFERROR(COUNTIFS(INDEX(兵法标签设计!$F$2:$T$125,,MATCH(BG85,兵法标签设计!$F$1:$T$1,0)),BE85,兵法标签设计!$C$2:$C$125,1),"")</f>
        <v/>
      </c>
      <c r="BX85" s="16" t="str">
        <f>IFERROR(COUNTIFS(INDEX(兵法标签设计!$F$2:$T$125,,MATCH(BG85,兵法标签设计!$F$1:$T$1,0)),BE85,兵法标签设计!$C$2:$C$125,2),"")</f>
        <v/>
      </c>
      <c r="BY85" s="16" t="str">
        <f>IFERROR(COUNTIFS(INDEX(兵法标签设计!$F$2:$T$125,,MATCH(BG85,兵法标签设计!$F$1:$T$1,0)),BE85,兵法标签设计!$C$2:$C$125,3),"")</f>
        <v/>
      </c>
      <c r="BZ85" s="16" t="str">
        <f>IFERROR(COUNTIFS(INDEX(兵法标签设计!$F$2:$T$125,,MATCH(BG85,兵法标签设计!$F$1:$T$1,0)),BE85,兵法标签设计!$C$2:$C$125,4),"")</f>
        <v/>
      </c>
      <c r="CA85" s="15">
        <f t="shared" si="70"/>
        <v>0</v>
      </c>
      <c r="CB85" s="15">
        <f t="shared" si="71"/>
        <v>0</v>
      </c>
      <c r="CC85" s="15">
        <f t="shared" si="72"/>
        <v>0</v>
      </c>
      <c r="CD85" s="15">
        <f t="shared" si="73"/>
        <v>0</v>
      </c>
      <c r="CE85" s="15">
        <f t="shared" si="49"/>
        <v>0</v>
      </c>
      <c r="CF85" s="15">
        <f t="shared" si="50"/>
        <v>0</v>
      </c>
      <c r="CI85" s="8">
        <v>83</v>
      </c>
      <c r="CJ85" s="8">
        <f t="shared" si="74"/>
        <v>0</v>
      </c>
      <c r="CK85" s="8">
        <f t="shared" si="75"/>
        <v>0</v>
      </c>
      <c r="CL85" s="8">
        <f t="shared" si="76"/>
        <v>0</v>
      </c>
      <c r="CM85" s="8">
        <f t="shared" si="77"/>
        <v>0</v>
      </c>
      <c r="CN85" s="8">
        <f t="shared" si="78"/>
        <v>0</v>
      </c>
      <c r="CO85" s="8">
        <f t="shared" si="79"/>
        <v>0</v>
      </c>
      <c r="CP85" s="8">
        <v>8400</v>
      </c>
      <c r="CQ85" s="8">
        <f t="shared" si="80"/>
        <v>5</v>
      </c>
      <c r="CR85" s="8">
        <f t="shared" si="81"/>
        <v>5</v>
      </c>
      <c r="CS85" s="8">
        <f t="shared" si="82"/>
        <v>5</v>
      </c>
      <c r="CT85" s="8">
        <f t="shared" si="83"/>
        <v>5</v>
      </c>
      <c r="CU85" s="8">
        <f t="shared" si="84"/>
        <v>5</v>
      </c>
      <c r="CV85" s="8">
        <f t="shared" si="85"/>
        <v>4</v>
      </c>
      <c r="CW85" s="8">
        <f t="shared" si="86"/>
        <v>29</v>
      </c>
      <c r="CX85" s="9">
        <f t="shared" si="87"/>
        <v>3.4523809523809524E-3</v>
      </c>
    </row>
    <row r="86" spans="7:102" x14ac:dyDescent="0.2">
      <c r="G86" s="11">
        <v>84</v>
      </c>
      <c r="H86" s="11"/>
      <c r="I86" s="11"/>
      <c r="J86" s="11"/>
      <c r="K86" s="11"/>
      <c r="L86" s="11"/>
      <c r="M86" s="15">
        <f>IFERROR(COUNTIF(武将标签设计!$G$2:$U$71,G86),"")</f>
        <v>0</v>
      </c>
      <c r="N86" s="16" t="str">
        <f>IFERROR(COUNTIFS(武将标签设计!$C$2:$C$111,1,INDEX(武将标签设计!$G$2:$U$111,,MATCH(J86,武将标签设计!$G$1:$U$1,0)),G86),"")</f>
        <v/>
      </c>
      <c r="O86" s="11"/>
      <c r="P86" s="11"/>
      <c r="Q86" s="11"/>
      <c r="R86" s="11"/>
      <c r="S86" s="11"/>
      <c r="T86" s="11"/>
      <c r="U86" s="16">
        <v>1</v>
      </c>
      <c r="V86" s="16">
        <v>2</v>
      </c>
      <c r="W86" s="16">
        <v>3</v>
      </c>
      <c r="X86" s="16">
        <v>4</v>
      </c>
      <c r="Y86" s="16">
        <v>5</v>
      </c>
      <c r="Z86" s="16">
        <v>6</v>
      </c>
      <c r="AA86" s="17">
        <f t="shared" si="51"/>
        <v>0</v>
      </c>
      <c r="AB86" s="16" t="str">
        <f>IFERROR(COUNTIFS(武将标签设计!$C$2:$C$111,1,INDEX(武将标签设计!$G$2:$U$111,,MATCH(J86,武将标签设计!$G$1:$U$1,0)),G86,武将标签设计!$D$2:$D$111,100),"")</f>
        <v/>
      </c>
      <c r="AC86" s="16" t="str">
        <f>IFERROR(COUNTIFS(武将标签设计!$C$2:$C$111,1,INDEX(武将标签设计!$G$2:$U$111,,MATCH(J86,武将标签设计!$G$1:$U$1,0)),G86,武将标签设计!$D$2:$D$111,110),"")</f>
        <v/>
      </c>
      <c r="AD86" s="16" t="str">
        <f>IFERROR(COUNTIFS(武将标签设计!$C$2:$C$111,1,INDEX(武将标签设计!$G$2:$U$111,,MATCH(J86,武将标签设计!$G$1:$U$1,0)),G86,武将标签设计!$D$2:$D$111,120),"")</f>
        <v/>
      </c>
      <c r="AE86" s="16" t="str">
        <f>IFERROR(COUNTIFS(武将标签设计!$C$2:$C$111,1,INDEX(武将标签设计!$G$2:$U$111,,MATCH(J86,武将标签设计!$G$1:$U$1,0)),G86,武将标签设计!$D$2:$D$111,130),"")</f>
        <v/>
      </c>
      <c r="AF86" s="16">
        <f t="shared" si="52"/>
        <v>0</v>
      </c>
      <c r="AG86" s="16">
        <f t="shared" si="53"/>
        <v>0</v>
      </c>
      <c r="AH86" s="16">
        <f t="shared" si="54"/>
        <v>0</v>
      </c>
      <c r="AI86" s="16">
        <f t="shared" si="88"/>
        <v>0</v>
      </c>
      <c r="AJ86" s="16">
        <f t="shared" si="47"/>
        <v>0</v>
      </c>
      <c r="AK86" s="16">
        <f t="shared" si="48"/>
        <v>0</v>
      </c>
      <c r="AM86" s="8">
        <v>84</v>
      </c>
      <c r="AN86" s="8">
        <f t="shared" si="55"/>
        <v>0</v>
      </c>
      <c r="AO86" s="8">
        <f t="shared" si="56"/>
        <v>0</v>
      </c>
      <c r="AP86" s="8">
        <f t="shared" si="57"/>
        <v>0</v>
      </c>
      <c r="AQ86" s="8">
        <f t="shared" si="58"/>
        <v>0</v>
      </c>
      <c r="AR86" s="8">
        <f t="shared" si="59"/>
        <v>0</v>
      </c>
      <c r="AS86" s="8">
        <f t="shared" si="60"/>
        <v>0</v>
      </c>
      <c r="AT86" s="8">
        <v>8600</v>
      </c>
      <c r="AU86" s="8">
        <f t="shared" si="61"/>
        <v>12</v>
      </c>
      <c r="AV86" s="8">
        <f t="shared" si="62"/>
        <v>12</v>
      </c>
      <c r="AW86" s="8">
        <f t="shared" si="63"/>
        <v>12</v>
      </c>
      <c r="AX86" s="8">
        <f t="shared" si="64"/>
        <v>11</v>
      </c>
      <c r="AY86" s="8">
        <f t="shared" si="65"/>
        <v>11</v>
      </c>
      <c r="AZ86" s="8">
        <f t="shared" si="66"/>
        <v>11</v>
      </c>
      <c r="BA86" s="8">
        <f t="shared" si="67"/>
        <v>69</v>
      </c>
      <c r="BB86" s="9">
        <f t="shared" si="68"/>
        <v>8.0232558139534879E-3</v>
      </c>
      <c r="BE86" s="11">
        <v>184</v>
      </c>
      <c r="BF86" s="11"/>
      <c r="BG86" s="11"/>
      <c r="BH86" s="11"/>
      <c r="BI86" s="15" t="str">
        <f>IFERROR(COUNTIFS(INDEX(兵法标签设计!$F$2:$T$125,,MATCH(BG86,兵法标签设计!$F$1:$T$1,0)),BE86),"")</f>
        <v/>
      </c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7">
        <f t="shared" si="69"/>
        <v>0</v>
      </c>
      <c r="BW86" s="16" t="str">
        <f>IFERROR(COUNTIFS(INDEX(兵法标签设计!$F$2:$T$125,,MATCH(BG86,兵法标签设计!$F$1:$T$1,0)),BE86,兵法标签设计!$C$2:$C$125,1),"")</f>
        <v/>
      </c>
      <c r="BX86" s="16" t="str">
        <f>IFERROR(COUNTIFS(INDEX(兵法标签设计!$F$2:$T$125,,MATCH(BG86,兵法标签设计!$F$1:$T$1,0)),BE86,兵法标签设计!$C$2:$C$125,2),"")</f>
        <v/>
      </c>
      <c r="BY86" s="16" t="str">
        <f>IFERROR(COUNTIFS(INDEX(兵法标签设计!$F$2:$T$125,,MATCH(BG86,兵法标签设计!$F$1:$T$1,0)),BE86,兵法标签设计!$C$2:$C$125,3),"")</f>
        <v/>
      </c>
      <c r="BZ86" s="16" t="str">
        <f>IFERROR(COUNTIFS(INDEX(兵法标签设计!$F$2:$T$125,,MATCH(BG86,兵法标签设计!$F$1:$T$1,0)),BE86,兵法标签设计!$C$2:$C$125,4),"")</f>
        <v/>
      </c>
      <c r="CA86" s="15">
        <f t="shared" si="70"/>
        <v>0</v>
      </c>
      <c r="CB86" s="15">
        <f t="shared" si="71"/>
        <v>0</v>
      </c>
      <c r="CC86" s="15">
        <f t="shared" si="72"/>
        <v>0</v>
      </c>
      <c r="CD86" s="15">
        <f t="shared" si="73"/>
        <v>0</v>
      </c>
      <c r="CE86" s="15">
        <f t="shared" si="49"/>
        <v>0</v>
      </c>
      <c r="CF86" s="15">
        <f t="shared" si="50"/>
        <v>0</v>
      </c>
      <c r="CI86" s="8">
        <v>84</v>
      </c>
      <c r="CJ86" s="8">
        <f t="shared" si="74"/>
        <v>0</v>
      </c>
      <c r="CK86" s="8">
        <f t="shared" si="75"/>
        <v>0</v>
      </c>
      <c r="CL86" s="8">
        <f t="shared" si="76"/>
        <v>0</v>
      </c>
      <c r="CM86" s="8">
        <f t="shared" si="77"/>
        <v>0</v>
      </c>
      <c r="CN86" s="8">
        <f t="shared" si="78"/>
        <v>0</v>
      </c>
      <c r="CO86" s="8">
        <f t="shared" si="79"/>
        <v>0</v>
      </c>
      <c r="CP86" s="8">
        <v>8600</v>
      </c>
      <c r="CQ86" s="8">
        <f t="shared" si="80"/>
        <v>5</v>
      </c>
      <c r="CR86" s="8">
        <f t="shared" si="81"/>
        <v>5</v>
      </c>
      <c r="CS86" s="8">
        <f t="shared" si="82"/>
        <v>5</v>
      </c>
      <c r="CT86" s="8">
        <f t="shared" si="83"/>
        <v>5</v>
      </c>
      <c r="CU86" s="8">
        <f t="shared" si="84"/>
        <v>5</v>
      </c>
      <c r="CV86" s="8">
        <f t="shared" si="85"/>
        <v>4</v>
      </c>
      <c r="CW86" s="8">
        <f t="shared" si="86"/>
        <v>29</v>
      </c>
      <c r="CX86" s="9">
        <f t="shared" si="87"/>
        <v>3.372093023255814E-3</v>
      </c>
    </row>
    <row r="87" spans="7:102" x14ac:dyDescent="0.2">
      <c r="G87" s="11">
        <v>85</v>
      </c>
      <c r="H87" s="11"/>
      <c r="I87" s="11"/>
      <c r="J87" s="11"/>
      <c r="K87" s="11"/>
      <c r="L87" s="11"/>
      <c r="M87" s="15">
        <f>IFERROR(COUNTIF(武将标签设计!$G$2:$U$71,G87),"")</f>
        <v>0</v>
      </c>
      <c r="N87" s="16" t="str">
        <f>IFERROR(COUNTIFS(武将标签设计!$C$2:$C$111,1,INDEX(武将标签设计!$G$2:$U$111,,MATCH(J87,武将标签设计!$G$1:$U$1,0)),G87),"")</f>
        <v/>
      </c>
      <c r="O87" s="11"/>
      <c r="P87" s="11"/>
      <c r="Q87" s="11"/>
      <c r="R87" s="11"/>
      <c r="S87" s="11"/>
      <c r="T87" s="11"/>
      <c r="U87" s="16">
        <v>1</v>
      </c>
      <c r="V87" s="16">
        <v>2</v>
      </c>
      <c r="W87" s="16">
        <v>3</v>
      </c>
      <c r="X87" s="16">
        <v>4</v>
      </c>
      <c r="Y87" s="16">
        <v>5</v>
      </c>
      <c r="Z87" s="16">
        <v>6</v>
      </c>
      <c r="AA87" s="17">
        <f t="shared" si="51"/>
        <v>0</v>
      </c>
      <c r="AB87" s="16" t="str">
        <f>IFERROR(COUNTIFS(武将标签设计!$C$2:$C$111,1,INDEX(武将标签设计!$G$2:$U$111,,MATCH(J87,武将标签设计!$G$1:$U$1,0)),G87,武将标签设计!$D$2:$D$111,100),"")</f>
        <v/>
      </c>
      <c r="AC87" s="16" t="str">
        <f>IFERROR(COUNTIFS(武将标签设计!$C$2:$C$111,1,INDEX(武将标签设计!$G$2:$U$111,,MATCH(J87,武将标签设计!$G$1:$U$1,0)),G87,武将标签设计!$D$2:$D$111,110),"")</f>
        <v/>
      </c>
      <c r="AD87" s="16" t="str">
        <f>IFERROR(COUNTIFS(武将标签设计!$C$2:$C$111,1,INDEX(武将标签设计!$G$2:$U$111,,MATCH(J87,武将标签设计!$G$1:$U$1,0)),G87,武将标签设计!$D$2:$D$111,120),"")</f>
        <v/>
      </c>
      <c r="AE87" s="16" t="str">
        <f>IFERROR(COUNTIFS(武将标签设计!$C$2:$C$111,1,INDEX(武将标签设计!$G$2:$U$111,,MATCH(J87,武将标签设计!$G$1:$U$1,0)),G87,武将标签设计!$D$2:$D$111,130),"")</f>
        <v/>
      </c>
      <c r="AF87" s="16">
        <f t="shared" si="52"/>
        <v>0</v>
      </c>
      <c r="AG87" s="16">
        <f t="shared" si="53"/>
        <v>0</v>
      </c>
      <c r="AH87" s="16">
        <f t="shared" si="54"/>
        <v>0</v>
      </c>
      <c r="AI87" s="16">
        <f t="shared" si="88"/>
        <v>0</v>
      </c>
      <c r="AJ87" s="16">
        <f t="shared" si="47"/>
        <v>0</v>
      </c>
      <c r="AK87" s="16">
        <f t="shared" si="48"/>
        <v>0</v>
      </c>
      <c r="AM87" s="8">
        <v>85</v>
      </c>
      <c r="AN87" s="8">
        <f t="shared" si="55"/>
        <v>0</v>
      </c>
      <c r="AO87" s="8">
        <f t="shared" si="56"/>
        <v>0</v>
      </c>
      <c r="AP87" s="8">
        <f t="shared" si="57"/>
        <v>0</v>
      </c>
      <c r="AQ87" s="8">
        <f t="shared" si="58"/>
        <v>0</v>
      </c>
      <c r="AR87" s="8">
        <f t="shared" si="59"/>
        <v>0</v>
      </c>
      <c r="AS87" s="8">
        <f t="shared" si="60"/>
        <v>0</v>
      </c>
      <c r="AT87" s="8">
        <v>8800</v>
      </c>
      <c r="AU87" s="8">
        <f t="shared" si="61"/>
        <v>12</v>
      </c>
      <c r="AV87" s="8">
        <f t="shared" si="62"/>
        <v>12</v>
      </c>
      <c r="AW87" s="8">
        <f t="shared" si="63"/>
        <v>12</v>
      </c>
      <c r="AX87" s="8">
        <f t="shared" si="64"/>
        <v>11</v>
      </c>
      <c r="AY87" s="8">
        <f t="shared" si="65"/>
        <v>11</v>
      </c>
      <c r="AZ87" s="8">
        <f t="shared" si="66"/>
        <v>11</v>
      </c>
      <c r="BA87" s="8">
        <f t="shared" si="67"/>
        <v>69</v>
      </c>
      <c r="BB87" s="9">
        <f t="shared" si="68"/>
        <v>7.8409090909090911E-3</v>
      </c>
      <c r="BE87" s="11">
        <v>185</v>
      </c>
      <c r="BF87" s="11"/>
      <c r="BG87" s="11"/>
      <c r="BH87" s="11"/>
      <c r="BI87" s="15" t="str">
        <f>IFERROR(COUNTIFS(INDEX(兵法标签设计!$F$2:$T$125,,MATCH(BG87,兵法标签设计!$F$1:$T$1,0)),BE87),"")</f>
        <v/>
      </c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7">
        <f t="shared" si="69"/>
        <v>0</v>
      </c>
      <c r="BW87" s="16" t="str">
        <f>IFERROR(COUNTIFS(INDEX(兵法标签设计!$F$2:$T$125,,MATCH(BG87,兵法标签设计!$F$1:$T$1,0)),BE87,兵法标签设计!$C$2:$C$125,1),"")</f>
        <v/>
      </c>
      <c r="BX87" s="16" t="str">
        <f>IFERROR(COUNTIFS(INDEX(兵法标签设计!$F$2:$T$125,,MATCH(BG87,兵法标签设计!$F$1:$T$1,0)),BE87,兵法标签设计!$C$2:$C$125,2),"")</f>
        <v/>
      </c>
      <c r="BY87" s="16" t="str">
        <f>IFERROR(COUNTIFS(INDEX(兵法标签设计!$F$2:$T$125,,MATCH(BG87,兵法标签设计!$F$1:$T$1,0)),BE87,兵法标签设计!$C$2:$C$125,3),"")</f>
        <v/>
      </c>
      <c r="BZ87" s="16" t="str">
        <f>IFERROR(COUNTIFS(INDEX(兵法标签设计!$F$2:$T$125,,MATCH(BG87,兵法标签设计!$F$1:$T$1,0)),BE87,兵法标签设计!$C$2:$C$125,4),"")</f>
        <v/>
      </c>
      <c r="CA87" s="15">
        <f t="shared" si="70"/>
        <v>0</v>
      </c>
      <c r="CB87" s="15">
        <f t="shared" si="71"/>
        <v>0</v>
      </c>
      <c r="CC87" s="15">
        <f t="shared" si="72"/>
        <v>0</v>
      </c>
      <c r="CD87" s="15">
        <f t="shared" si="73"/>
        <v>0</v>
      </c>
      <c r="CE87" s="15">
        <f t="shared" si="49"/>
        <v>0</v>
      </c>
      <c r="CF87" s="15">
        <f t="shared" si="50"/>
        <v>0</v>
      </c>
      <c r="CI87" s="8">
        <v>85</v>
      </c>
      <c r="CJ87" s="8">
        <f t="shared" si="74"/>
        <v>0</v>
      </c>
      <c r="CK87" s="8">
        <f t="shared" si="75"/>
        <v>0</v>
      </c>
      <c r="CL87" s="8">
        <f t="shared" si="76"/>
        <v>0</v>
      </c>
      <c r="CM87" s="8">
        <f t="shared" si="77"/>
        <v>0</v>
      </c>
      <c r="CN87" s="8">
        <f t="shared" si="78"/>
        <v>0</v>
      </c>
      <c r="CO87" s="8">
        <f t="shared" si="79"/>
        <v>0</v>
      </c>
      <c r="CP87" s="8">
        <v>8800</v>
      </c>
      <c r="CQ87" s="8">
        <f t="shared" si="80"/>
        <v>5</v>
      </c>
      <c r="CR87" s="8">
        <f t="shared" si="81"/>
        <v>5</v>
      </c>
      <c r="CS87" s="8">
        <f t="shared" si="82"/>
        <v>5</v>
      </c>
      <c r="CT87" s="8">
        <f t="shared" si="83"/>
        <v>5</v>
      </c>
      <c r="CU87" s="8">
        <f t="shared" si="84"/>
        <v>5</v>
      </c>
      <c r="CV87" s="8">
        <f t="shared" si="85"/>
        <v>4</v>
      </c>
      <c r="CW87" s="8">
        <f t="shared" si="86"/>
        <v>29</v>
      </c>
      <c r="CX87" s="9">
        <f t="shared" si="87"/>
        <v>3.2954545454545454E-3</v>
      </c>
    </row>
    <row r="88" spans="7:102" x14ac:dyDescent="0.2">
      <c r="G88" s="11">
        <v>86</v>
      </c>
      <c r="H88" s="11"/>
      <c r="I88" s="11"/>
      <c r="J88" s="11"/>
      <c r="K88" s="11"/>
      <c r="L88" s="11"/>
      <c r="M88" s="15">
        <f>IFERROR(COUNTIF(武将标签设计!$G$2:$U$71,G88),"")</f>
        <v>0</v>
      </c>
      <c r="N88" s="16" t="str">
        <f>IFERROR(COUNTIFS(武将标签设计!$C$2:$C$111,1,INDEX(武将标签设计!$G$2:$U$111,,MATCH(J88,武将标签设计!$G$1:$U$1,0)),G88),"")</f>
        <v/>
      </c>
      <c r="O88" s="11"/>
      <c r="P88" s="11"/>
      <c r="Q88" s="11"/>
      <c r="R88" s="11"/>
      <c r="S88" s="11"/>
      <c r="T88" s="11"/>
      <c r="U88" s="16">
        <v>1</v>
      </c>
      <c r="V88" s="16">
        <v>2</v>
      </c>
      <c r="W88" s="16">
        <v>3</v>
      </c>
      <c r="X88" s="16">
        <v>4</v>
      </c>
      <c r="Y88" s="16">
        <v>5</v>
      </c>
      <c r="Z88" s="16">
        <v>6</v>
      </c>
      <c r="AA88" s="17">
        <f t="shared" si="51"/>
        <v>0</v>
      </c>
      <c r="AB88" s="16" t="str">
        <f>IFERROR(COUNTIFS(武将标签设计!$C$2:$C$111,1,INDEX(武将标签设计!$G$2:$U$111,,MATCH(J88,武将标签设计!$G$1:$U$1,0)),G88,武将标签设计!$D$2:$D$111,100),"")</f>
        <v/>
      </c>
      <c r="AC88" s="16" t="str">
        <f>IFERROR(COUNTIFS(武将标签设计!$C$2:$C$111,1,INDEX(武将标签设计!$G$2:$U$111,,MATCH(J88,武将标签设计!$G$1:$U$1,0)),G88,武将标签设计!$D$2:$D$111,110),"")</f>
        <v/>
      </c>
      <c r="AD88" s="16" t="str">
        <f>IFERROR(COUNTIFS(武将标签设计!$C$2:$C$111,1,INDEX(武将标签设计!$G$2:$U$111,,MATCH(J88,武将标签设计!$G$1:$U$1,0)),G88,武将标签设计!$D$2:$D$111,120),"")</f>
        <v/>
      </c>
      <c r="AE88" s="16" t="str">
        <f>IFERROR(COUNTIFS(武将标签设计!$C$2:$C$111,1,INDEX(武将标签设计!$G$2:$U$111,,MATCH(J88,武将标签设计!$G$1:$U$1,0)),G88,武将标签设计!$D$2:$D$111,130),"")</f>
        <v/>
      </c>
      <c r="AF88" s="16">
        <f t="shared" si="52"/>
        <v>0</v>
      </c>
      <c r="AG88" s="16">
        <f t="shared" si="53"/>
        <v>0</v>
      </c>
      <c r="AH88" s="16">
        <f t="shared" si="54"/>
        <v>0</v>
      </c>
      <c r="AI88" s="16">
        <f t="shared" si="88"/>
        <v>0</v>
      </c>
      <c r="AJ88" s="16">
        <f t="shared" si="47"/>
        <v>0</v>
      </c>
      <c r="AK88" s="16">
        <f t="shared" si="48"/>
        <v>0</v>
      </c>
      <c r="AM88" s="8">
        <v>86</v>
      </c>
      <c r="AN88" s="8">
        <f t="shared" si="55"/>
        <v>0</v>
      </c>
      <c r="AO88" s="8">
        <f t="shared" si="56"/>
        <v>0</v>
      </c>
      <c r="AP88" s="8">
        <f t="shared" si="57"/>
        <v>0</v>
      </c>
      <c r="AQ88" s="8">
        <f t="shared" si="58"/>
        <v>0</v>
      </c>
      <c r="AR88" s="8">
        <f t="shared" si="59"/>
        <v>0</v>
      </c>
      <c r="AS88" s="8">
        <f t="shared" si="60"/>
        <v>0</v>
      </c>
      <c r="AT88" s="8">
        <v>9000</v>
      </c>
      <c r="AU88" s="8">
        <f t="shared" si="61"/>
        <v>12</v>
      </c>
      <c r="AV88" s="8">
        <f t="shared" si="62"/>
        <v>12</v>
      </c>
      <c r="AW88" s="8">
        <f t="shared" si="63"/>
        <v>12</v>
      </c>
      <c r="AX88" s="8">
        <f t="shared" si="64"/>
        <v>11</v>
      </c>
      <c r="AY88" s="8">
        <f t="shared" si="65"/>
        <v>11</v>
      </c>
      <c r="AZ88" s="8">
        <f t="shared" si="66"/>
        <v>11</v>
      </c>
      <c r="BA88" s="8">
        <f t="shared" si="67"/>
        <v>69</v>
      </c>
      <c r="BB88" s="9">
        <f t="shared" si="68"/>
        <v>7.6666666666666662E-3</v>
      </c>
      <c r="BE88" s="11">
        <v>186</v>
      </c>
      <c r="BF88" s="11"/>
      <c r="BG88" s="11"/>
      <c r="BH88" s="11"/>
      <c r="BI88" s="15" t="str">
        <f>IFERROR(COUNTIFS(INDEX(兵法标签设计!$F$2:$T$125,,MATCH(BG88,兵法标签设计!$F$1:$T$1,0)),BE88),"")</f>
        <v/>
      </c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7">
        <f t="shared" si="69"/>
        <v>0</v>
      </c>
      <c r="BW88" s="16" t="str">
        <f>IFERROR(COUNTIFS(INDEX(兵法标签设计!$F$2:$T$125,,MATCH(BG88,兵法标签设计!$F$1:$T$1,0)),BE88,兵法标签设计!$C$2:$C$125,1),"")</f>
        <v/>
      </c>
      <c r="BX88" s="16" t="str">
        <f>IFERROR(COUNTIFS(INDEX(兵法标签设计!$F$2:$T$125,,MATCH(BG88,兵法标签设计!$F$1:$T$1,0)),BE88,兵法标签设计!$C$2:$C$125,2),"")</f>
        <v/>
      </c>
      <c r="BY88" s="16" t="str">
        <f>IFERROR(COUNTIFS(INDEX(兵法标签设计!$F$2:$T$125,,MATCH(BG88,兵法标签设计!$F$1:$T$1,0)),BE88,兵法标签设计!$C$2:$C$125,3),"")</f>
        <v/>
      </c>
      <c r="BZ88" s="16" t="str">
        <f>IFERROR(COUNTIFS(INDEX(兵法标签设计!$F$2:$T$125,,MATCH(BG88,兵法标签设计!$F$1:$T$1,0)),BE88,兵法标签设计!$C$2:$C$125,4),"")</f>
        <v/>
      </c>
      <c r="CA88" s="15">
        <f t="shared" si="70"/>
        <v>0</v>
      </c>
      <c r="CB88" s="15">
        <f t="shared" si="71"/>
        <v>0</v>
      </c>
      <c r="CC88" s="15">
        <f t="shared" si="72"/>
        <v>0</v>
      </c>
      <c r="CD88" s="15">
        <f t="shared" si="73"/>
        <v>0</v>
      </c>
      <c r="CE88" s="15">
        <f t="shared" si="49"/>
        <v>0</v>
      </c>
      <c r="CF88" s="15">
        <f t="shared" si="50"/>
        <v>0</v>
      </c>
      <c r="CI88" s="8">
        <v>86</v>
      </c>
      <c r="CJ88" s="8">
        <f t="shared" si="74"/>
        <v>0</v>
      </c>
      <c r="CK88" s="8">
        <f t="shared" si="75"/>
        <v>0</v>
      </c>
      <c r="CL88" s="8">
        <f t="shared" si="76"/>
        <v>0</v>
      </c>
      <c r="CM88" s="8">
        <f t="shared" si="77"/>
        <v>0</v>
      </c>
      <c r="CN88" s="8">
        <f t="shared" si="78"/>
        <v>0</v>
      </c>
      <c r="CO88" s="8">
        <f t="shared" si="79"/>
        <v>0</v>
      </c>
      <c r="CP88" s="8">
        <v>9000</v>
      </c>
      <c r="CQ88" s="8">
        <f t="shared" si="80"/>
        <v>5</v>
      </c>
      <c r="CR88" s="8">
        <f t="shared" si="81"/>
        <v>5</v>
      </c>
      <c r="CS88" s="8">
        <f t="shared" si="82"/>
        <v>5</v>
      </c>
      <c r="CT88" s="8">
        <f t="shared" si="83"/>
        <v>5</v>
      </c>
      <c r="CU88" s="8">
        <f t="shared" si="84"/>
        <v>5</v>
      </c>
      <c r="CV88" s="8">
        <f t="shared" si="85"/>
        <v>4</v>
      </c>
      <c r="CW88" s="8">
        <f t="shared" si="86"/>
        <v>29</v>
      </c>
      <c r="CX88" s="9">
        <f t="shared" si="87"/>
        <v>3.2222222222222222E-3</v>
      </c>
    </row>
    <row r="89" spans="7:102" x14ac:dyDescent="0.2">
      <c r="G89" s="11">
        <v>87</v>
      </c>
      <c r="H89" s="11"/>
      <c r="I89" s="11"/>
      <c r="J89" s="11"/>
      <c r="K89" s="11"/>
      <c r="L89" s="11"/>
      <c r="M89" s="15">
        <f>IFERROR(COUNTIF(武将标签设计!$G$2:$U$71,G89),"")</f>
        <v>0</v>
      </c>
      <c r="N89" s="16" t="str">
        <f>IFERROR(COUNTIFS(武将标签设计!$C$2:$C$111,1,INDEX(武将标签设计!$G$2:$U$111,,MATCH(J89,武将标签设计!$G$1:$U$1,0)),G89),"")</f>
        <v/>
      </c>
      <c r="O89" s="11"/>
      <c r="P89" s="11"/>
      <c r="Q89" s="11"/>
      <c r="R89" s="11"/>
      <c r="S89" s="11"/>
      <c r="T89" s="11"/>
      <c r="U89" s="16">
        <v>1</v>
      </c>
      <c r="V89" s="16">
        <v>2</v>
      </c>
      <c r="W89" s="16">
        <v>3</v>
      </c>
      <c r="X89" s="16">
        <v>4</v>
      </c>
      <c r="Y89" s="16">
        <v>5</v>
      </c>
      <c r="Z89" s="16">
        <v>6</v>
      </c>
      <c r="AA89" s="17">
        <f t="shared" si="51"/>
        <v>0</v>
      </c>
      <c r="AB89" s="16" t="str">
        <f>IFERROR(COUNTIFS(武将标签设计!$C$2:$C$111,1,INDEX(武将标签设计!$G$2:$U$111,,MATCH(J89,武将标签设计!$G$1:$U$1,0)),G89,武将标签设计!$D$2:$D$111,100),"")</f>
        <v/>
      </c>
      <c r="AC89" s="16" t="str">
        <f>IFERROR(COUNTIFS(武将标签设计!$C$2:$C$111,1,INDEX(武将标签设计!$G$2:$U$111,,MATCH(J89,武将标签设计!$G$1:$U$1,0)),G89,武将标签设计!$D$2:$D$111,110),"")</f>
        <v/>
      </c>
      <c r="AD89" s="16" t="str">
        <f>IFERROR(COUNTIFS(武将标签设计!$C$2:$C$111,1,INDEX(武将标签设计!$G$2:$U$111,,MATCH(J89,武将标签设计!$G$1:$U$1,0)),G89,武将标签设计!$D$2:$D$111,120),"")</f>
        <v/>
      </c>
      <c r="AE89" s="16" t="str">
        <f>IFERROR(COUNTIFS(武将标签设计!$C$2:$C$111,1,INDEX(武将标签设计!$G$2:$U$111,,MATCH(J89,武将标签设计!$G$1:$U$1,0)),G89,武将标签设计!$D$2:$D$111,130),"")</f>
        <v/>
      </c>
      <c r="AF89" s="16">
        <f t="shared" si="52"/>
        <v>0</v>
      </c>
      <c r="AG89" s="16">
        <f t="shared" si="53"/>
        <v>0</v>
      </c>
      <c r="AH89" s="16">
        <f t="shared" si="54"/>
        <v>0</v>
      </c>
      <c r="AI89" s="16">
        <f t="shared" si="88"/>
        <v>0</v>
      </c>
      <c r="AJ89" s="16">
        <f t="shared" si="47"/>
        <v>0</v>
      </c>
      <c r="AK89" s="16">
        <f t="shared" si="48"/>
        <v>0</v>
      </c>
      <c r="AM89" s="8">
        <v>87</v>
      </c>
      <c r="AN89" s="8">
        <f t="shared" si="55"/>
        <v>0</v>
      </c>
      <c r="AO89" s="8">
        <f t="shared" si="56"/>
        <v>0</v>
      </c>
      <c r="AP89" s="8">
        <f t="shared" si="57"/>
        <v>0</v>
      </c>
      <c r="AQ89" s="8">
        <f t="shared" si="58"/>
        <v>0</v>
      </c>
      <c r="AR89" s="8">
        <f t="shared" si="59"/>
        <v>0</v>
      </c>
      <c r="AS89" s="8">
        <f t="shared" si="60"/>
        <v>0</v>
      </c>
      <c r="AT89" s="8">
        <v>9200</v>
      </c>
      <c r="AU89" s="8">
        <f t="shared" si="61"/>
        <v>12</v>
      </c>
      <c r="AV89" s="8">
        <f t="shared" si="62"/>
        <v>12</v>
      </c>
      <c r="AW89" s="8">
        <f t="shared" si="63"/>
        <v>12</v>
      </c>
      <c r="AX89" s="8">
        <f t="shared" si="64"/>
        <v>11</v>
      </c>
      <c r="AY89" s="8">
        <f t="shared" si="65"/>
        <v>11</v>
      </c>
      <c r="AZ89" s="8">
        <f t="shared" si="66"/>
        <v>11</v>
      </c>
      <c r="BA89" s="8">
        <f t="shared" si="67"/>
        <v>69</v>
      </c>
      <c r="BB89" s="9">
        <f t="shared" si="68"/>
        <v>7.4999999999999997E-3</v>
      </c>
      <c r="BE89" s="11">
        <v>187</v>
      </c>
      <c r="BF89" s="11"/>
      <c r="BG89" s="11"/>
      <c r="BH89" s="11"/>
      <c r="BI89" s="15" t="str">
        <f>IFERROR(COUNTIFS(INDEX(兵法标签设计!$F$2:$T$125,,MATCH(BG89,兵法标签设计!$F$1:$T$1,0)),BE89),"")</f>
        <v/>
      </c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7">
        <f t="shared" si="69"/>
        <v>0</v>
      </c>
      <c r="BW89" s="16" t="str">
        <f>IFERROR(COUNTIFS(INDEX(兵法标签设计!$F$2:$T$125,,MATCH(BG89,兵法标签设计!$F$1:$T$1,0)),BE89,兵法标签设计!$C$2:$C$125,1),"")</f>
        <v/>
      </c>
      <c r="BX89" s="16" t="str">
        <f>IFERROR(COUNTIFS(INDEX(兵法标签设计!$F$2:$T$125,,MATCH(BG89,兵法标签设计!$F$1:$T$1,0)),BE89,兵法标签设计!$C$2:$C$125,2),"")</f>
        <v/>
      </c>
      <c r="BY89" s="16" t="str">
        <f>IFERROR(COUNTIFS(INDEX(兵法标签设计!$F$2:$T$125,,MATCH(BG89,兵法标签设计!$F$1:$T$1,0)),BE89,兵法标签设计!$C$2:$C$125,3),"")</f>
        <v/>
      </c>
      <c r="BZ89" s="16" t="str">
        <f>IFERROR(COUNTIFS(INDEX(兵法标签设计!$F$2:$T$125,,MATCH(BG89,兵法标签设计!$F$1:$T$1,0)),BE89,兵法标签设计!$C$2:$C$125,4),"")</f>
        <v/>
      </c>
      <c r="CA89" s="15">
        <f t="shared" si="70"/>
        <v>0</v>
      </c>
      <c r="CB89" s="15">
        <f t="shared" si="71"/>
        <v>0</v>
      </c>
      <c r="CC89" s="15">
        <f t="shared" si="72"/>
        <v>0</v>
      </c>
      <c r="CD89" s="15">
        <f t="shared" si="73"/>
        <v>0</v>
      </c>
      <c r="CE89" s="15">
        <f t="shared" si="49"/>
        <v>0</v>
      </c>
      <c r="CF89" s="15">
        <f t="shared" si="50"/>
        <v>0</v>
      </c>
      <c r="CI89" s="8">
        <v>87</v>
      </c>
      <c r="CJ89" s="8">
        <f t="shared" si="74"/>
        <v>0</v>
      </c>
      <c r="CK89" s="8">
        <f t="shared" si="75"/>
        <v>0</v>
      </c>
      <c r="CL89" s="8">
        <f t="shared" si="76"/>
        <v>0</v>
      </c>
      <c r="CM89" s="8">
        <f t="shared" si="77"/>
        <v>0</v>
      </c>
      <c r="CN89" s="8">
        <f t="shared" si="78"/>
        <v>0</v>
      </c>
      <c r="CO89" s="8">
        <f t="shared" si="79"/>
        <v>0</v>
      </c>
      <c r="CP89" s="8">
        <v>9200</v>
      </c>
      <c r="CQ89" s="8">
        <f t="shared" si="80"/>
        <v>5</v>
      </c>
      <c r="CR89" s="8">
        <f t="shared" si="81"/>
        <v>5</v>
      </c>
      <c r="CS89" s="8">
        <f t="shared" si="82"/>
        <v>5</v>
      </c>
      <c r="CT89" s="8">
        <f t="shared" si="83"/>
        <v>5</v>
      </c>
      <c r="CU89" s="8">
        <f t="shared" si="84"/>
        <v>5</v>
      </c>
      <c r="CV89" s="8">
        <f t="shared" si="85"/>
        <v>4</v>
      </c>
      <c r="CW89" s="8">
        <f t="shared" si="86"/>
        <v>29</v>
      </c>
      <c r="CX89" s="9">
        <f t="shared" si="87"/>
        <v>3.1521739130434784E-3</v>
      </c>
    </row>
    <row r="90" spans="7:102" x14ac:dyDescent="0.2">
      <c r="G90" s="11">
        <v>88</v>
      </c>
      <c r="H90" s="11"/>
      <c r="I90" s="11"/>
      <c r="J90" s="11"/>
      <c r="K90" s="11"/>
      <c r="L90" s="11"/>
      <c r="M90" s="15">
        <f>IFERROR(COUNTIF(武将标签设计!$G$2:$U$71,G90),"")</f>
        <v>0</v>
      </c>
      <c r="N90" s="16" t="str">
        <f>IFERROR(COUNTIFS(武将标签设计!$C$2:$C$111,1,INDEX(武将标签设计!$G$2:$U$111,,MATCH(J90,武将标签设计!$G$1:$U$1,0)),G90),"")</f>
        <v/>
      </c>
      <c r="O90" s="11"/>
      <c r="P90" s="11"/>
      <c r="Q90" s="11"/>
      <c r="R90" s="11"/>
      <c r="S90" s="11"/>
      <c r="T90" s="11"/>
      <c r="U90" s="16">
        <v>1</v>
      </c>
      <c r="V90" s="16">
        <v>2</v>
      </c>
      <c r="W90" s="16">
        <v>3</v>
      </c>
      <c r="X90" s="16">
        <v>4</v>
      </c>
      <c r="Y90" s="16">
        <v>5</v>
      </c>
      <c r="Z90" s="16">
        <v>6</v>
      </c>
      <c r="AA90" s="17">
        <f t="shared" si="51"/>
        <v>0</v>
      </c>
      <c r="AB90" s="16" t="str">
        <f>IFERROR(COUNTIFS(武将标签设计!$C$2:$C$111,1,INDEX(武将标签设计!$G$2:$U$111,,MATCH(J90,武将标签设计!$G$1:$U$1,0)),G90,武将标签设计!$D$2:$D$111,100),"")</f>
        <v/>
      </c>
      <c r="AC90" s="16" t="str">
        <f>IFERROR(COUNTIFS(武将标签设计!$C$2:$C$111,1,INDEX(武将标签设计!$G$2:$U$111,,MATCH(J90,武将标签设计!$G$1:$U$1,0)),G90,武将标签设计!$D$2:$D$111,110),"")</f>
        <v/>
      </c>
      <c r="AD90" s="16" t="str">
        <f>IFERROR(COUNTIFS(武将标签设计!$C$2:$C$111,1,INDEX(武将标签设计!$G$2:$U$111,,MATCH(J90,武将标签设计!$G$1:$U$1,0)),G90,武将标签设计!$D$2:$D$111,120),"")</f>
        <v/>
      </c>
      <c r="AE90" s="16" t="str">
        <f>IFERROR(COUNTIFS(武将标签设计!$C$2:$C$111,1,INDEX(武将标签设计!$G$2:$U$111,,MATCH(J90,武将标签设计!$G$1:$U$1,0)),G90,武将标签设计!$D$2:$D$111,130),"")</f>
        <v/>
      </c>
      <c r="AF90" s="16">
        <f t="shared" si="52"/>
        <v>0</v>
      </c>
      <c r="AG90" s="16">
        <f t="shared" si="53"/>
        <v>0</v>
      </c>
      <c r="AH90" s="16">
        <f t="shared" si="54"/>
        <v>0</v>
      </c>
      <c r="AI90" s="16">
        <f t="shared" si="88"/>
        <v>0</v>
      </c>
      <c r="AJ90" s="16">
        <f t="shared" si="47"/>
        <v>0</v>
      </c>
      <c r="AK90" s="16">
        <f t="shared" si="48"/>
        <v>0</v>
      </c>
      <c r="AM90" s="8">
        <v>88</v>
      </c>
      <c r="AN90" s="8">
        <f t="shared" si="55"/>
        <v>0</v>
      </c>
      <c r="AO90" s="8">
        <f t="shared" si="56"/>
        <v>0</v>
      </c>
      <c r="AP90" s="8">
        <f t="shared" si="57"/>
        <v>0</v>
      </c>
      <c r="AQ90" s="8">
        <f t="shared" si="58"/>
        <v>0</v>
      </c>
      <c r="AR90" s="8">
        <f t="shared" si="59"/>
        <v>0</v>
      </c>
      <c r="AS90" s="8">
        <f t="shared" si="60"/>
        <v>0</v>
      </c>
      <c r="AT90" s="8">
        <v>9400</v>
      </c>
      <c r="AU90" s="8">
        <f t="shared" si="61"/>
        <v>12</v>
      </c>
      <c r="AV90" s="8">
        <f t="shared" si="62"/>
        <v>12</v>
      </c>
      <c r="AW90" s="8">
        <f t="shared" si="63"/>
        <v>12</v>
      </c>
      <c r="AX90" s="8">
        <f t="shared" si="64"/>
        <v>11</v>
      </c>
      <c r="AY90" s="8">
        <f t="shared" si="65"/>
        <v>11</v>
      </c>
      <c r="AZ90" s="8">
        <f t="shared" si="66"/>
        <v>11</v>
      </c>
      <c r="BA90" s="8">
        <f t="shared" si="67"/>
        <v>69</v>
      </c>
      <c r="BB90" s="9">
        <f t="shared" si="68"/>
        <v>7.3404255319148935E-3</v>
      </c>
      <c r="BE90" s="11">
        <v>188</v>
      </c>
      <c r="BF90" s="11"/>
      <c r="BG90" s="11"/>
      <c r="BH90" s="11"/>
      <c r="BI90" s="15" t="str">
        <f>IFERROR(COUNTIFS(INDEX(兵法标签设计!$F$2:$T$125,,MATCH(BG90,兵法标签设计!$F$1:$T$1,0)),BE90),"")</f>
        <v/>
      </c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7">
        <f t="shared" si="69"/>
        <v>0</v>
      </c>
      <c r="BW90" s="16" t="str">
        <f>IFERROR(COUNTIFS(INDEX(兵法标签设计!$F$2:$T$125,,MATCH(BG90,兵法标签设计!$F$1:$T$1,0)),BE90,兵法标签设计!$C$2:$C$125,1),"")</f>
        <v/>
      </c>
      <c r="BX90" s="16" t="str">
        <f>IFERROR(COUNTIFS(INDEX(兵法标签设计!$F$2:$T$125,,MATCH(BG90,兵法标签设计!$F$1:$T$1,0)),BE90,兵法标签设计!$C$2:$C$125,2),"")</f>
        <v/>
      </c>
      <c r="BY90" s="16" t="str">
        <f>IFERROR(COUNTIFS(INDEX(兵法标签设计!$F$2:$T$125,,MATCH(BG90,兵法标签设计!$F$1:$T$1,0)),BE90,兵法标签设计!$C$2:$C$125,3),"")</f>
        <v/>
      </c>
      <c r="BZ90" s="16" t="str">
        <f>IFERROR(COUNTIFS(INDEX(兵法标签设计!$F$2:$T$125,,MATCH(BG90,兵法标签设计!$F$1:$T$1,0)),BE90,兵法标签设计!$C$2:$C$125,4),"")</f>
        <v/>
      </c>
      <c r="CA90" s="15">
        <f t="shared" si="70"/>
        <v>0</v>
      </c>
      <c r="CB90" s="15">
        <f t="shared" si="71"/>
        <v>0</v>
      </c>
      <c r="CC90" s="15">
        <f t="shared" si="72"/>
        <v>0</v>
      </c>
      <c r="CD90" s="15">
        <f t="shared" si="73"/>
        <v>0</v>
      </c>
      <c r="CE90" s="15">
        <f t="shared" si="49"/>
        <v>0</v>
      </c>
      <c r="CF90" s="15">
        <f t="shared" si="50"/>
        <v>0</v>
      </c>
      <c r="CI90" s="8">
        <v>88</v>
      </c>
      <c r="CJ90" s="8">
        <f t="shared" si="74"/>
        <v>0</v>
      </c>
      <c r="CK90" s="8">
        <f t="shared" si="75"/>
        <v>0</v>
      </c>
      <c r="CL90" s="8">
        <f t="shared" si="76"/>
        <v>0</v>
      </c>
      <c r="CM90" s="8">
        <f t="shared" si="77"/>
        <v>0</v>
      </c>
      <c r="CN90" s="8">
        <f t="shared" si="78"/>
        <v>0</v>
      </c>
      <c r="CO90" s="8">
        <f t="shared" si="79"/>
        <v>0</v>
      </c>
      <c r="CP90" s="8">
        <v>9400</v>
      </c>
      <c r="CQ90" s="8">
        <f t="shared" si="80"/>
        <v>5</v>
      </c>
      <c r="CR90" s="8">
        <f t="shared" si="81"/>
        <v>5</v>
      </c>
      <c r="CS90" s="8">
        <f t="shared" si="82"/>
        <v>5</v>
      </c>
      <c r="CT90" s="8">
        <f t="shared" si="83"/>
        <v>5</v>
      </c>
      <c r="CU90" s="8">
        <f t="shared" si="84"/>
        <v>5</v>
      </c>
      <c r="CV90" s="8">
        <f t="shared" si="85"/>
        <v>4</v>
      </c>
      <c r="CW90" s="8">
        <f t="shared" si="86"/>
        <v>29</v>
      </c>
      <c r="CX90" s="9">
        <f t="shared" si="87"/>
        <v>3.0851063829787236E-3</v>
      </c>
    </row>
    <row r="91" spans="7:102" x14ac:dyDescent="0.2">
      <c r="G91" s="11">
        <v>89</v>
      </c>
      <c r="H91" s="11"/>
      <c r="I91" s="11"/>
      <c r="J91" s="11"/>
      <c r="K91" s="11"/>
      <c r="L91" s="11"/>
      <c r="M91" s="15">
        <f>IFERROR(COUNTIF(武将标签设计!$G$2:$U$71,G91),"")</f>
        <v>0</v>
      </c>
      <c r="N91" s="16" t="str">
        <f>IFERROR(COUNTIFS(武将标签设计!$C$2:$C$111,1,INDEX(武将标签设计!$G$2:$U$111,,MATCH(J91,武将标签设计!$G$1:$U$1,0)),G91),"")</f>
        <v/>
      </c>
      <c r="O91" s="11"/>
      <c r="P91" s="11"/>
      <c r="Q91" s="11"/>
      <c r="R91" s="11"/>
      <c r="S91" s="11"/>
      <c r="T91" s="11"/>
      <c r="U91" s="16">
        <v>1</v>
      </c>
      <c r="V91" s="16">
        <v>2</v>
      </c>
      <c r="W91" s="16">
        <v>3</v>
      </c>
      <c r="X91" s="16">
        <v>4</v>
      </c>
      <c r="Y91" s="16">
        <v>5</v>
      </c>
      <c r="Z91" s="16">
        <v>6</v>
      </c>
      <c r="AA91" s="17">
        <f t="shared" si="51"/>
        <v>0</v>
      </c>
      <c r="AB91" s="16" t="str">
        <f>IFERROR(COUNTIFS(武将标签设计!$C$2:$C$111,1,INDEX(武将标签设计!$G$2:$U$111,,MATCH(J91,武将标签设计!$G$1:$U$1,0)),G91,武将标签设计!$D$2:$D$111,100),"")</f>
        <v/>
      </c>
      <c r="AC91" s="16" t="str">
        <f>IFERROR(COUNTIFS(武将标签设计!$C$2:$C$111,1,INDEX(武将标签设计!$G$2:$U$111,,MATCH(J91,武将标签设计!$G$1:$U$1,0)),G91,武将标签设计!$D$2:$D$111,110),"")</f>
        <v/>
      </c>
      <c r="AD91" s="16" t="str">
        <f>IFERROR(COUNTIFS(武将标签设计!$C$2:$C$111,1,INDEX(武将标签设计!$G$2:$U$111,,MATCH(J91,武将标签设计!$G$1:$U$1,0)),G91,武将标签设计!$D$2:$D$111,120),"")</f>
        <v/>
      </c>
      <c r="AE91" s="16" t="str">
        <f>IFERROR(COUNTIFS(武将标签设计!$C$2:$C$111,1,INDEX(武将标签设计!$G$2:$U$111,,MATCH(J91,武将标签设计!$G$1:$U$1,0)),G91,武将标签设计!$D$2:$D$111,130),"")</f>
        <v/>
      </c>
      <c r="AF91" s="16">
        <f t="shared" si="52"/>
        <v>0</v>
      </c>
      <c r="AG91" s="16">
        <f t="shared" si="53"/>
        <v>0</v>
      </c>
      <c r="AH91" s="16">
        <f t="shared" si="54"/>
        <v>0</v>
      </c>
      <c r="AI91" s="16">
        <f t="shared" si="88"/>
        <v>0</v>
      </c>
      <c r="AJ91" s="16">
        <f t="shared" si="47"/>
        <v>0</v>
      </c>
      <c r="AK91" s="16">
        <f t="shared" si="48"/>
        <v>0</v>
      </c>
      <c r="AM91" s="8">
        <v>89</v>
      </c>
      <c r="AN91" s="8">
        <f t="shared" si="55"/>
        <v>41.5</v>
      </c>
      <c r="AO91" s="8">
        <f t="shared" si="56"/>
        <v>99.6</v>
      </c>
      <c r="AP91" s="8">
        <f t="shared" si="57"/>
        <v>174.29999999999998</v>
      </c>
      <c r="AQ91" s="8">
        <f t="shared" si="58"/>
        <v>265.60000000000002</v>
      </c>
      <c r="AR91" s="8">
        <f t="shared" si="59"/>
        <v>373.5</v>
      </c>
      <c r="AS91" s="8">
        <f t="shared" si="60"/>
        <v>498</v>
      </c>
      <c r="AT91" s="8">
        <v>9600</v>
      </c>
      <c r="AU91" s="8">
        <f t="shared" si="61"/>
        <v>12</v>
      </c>
      <c r="AV91" s="8">
        <f t="shared" si="62"/>
        <v>12</v>
      </c>
      <c r="AW91" s="8">
        <f t="shared" si="63"/>
        <v>12</v>
      </c>
      <c r="AX91" s="8">
        <f t="shared" si="64"/>
        <v>11</v>
      </c>
      <c r="AY91" s="8">
        <f t="shared" si="65"/>
        <v>11</v>
      </c>
      <c r="AZ91" s="8">
        <f t="shared" si="66"/>
        <v>11</v>
      </c>
      <c r="BA91" s="8">
        <f t="shared" si="67"/>
        <v>69</v>
      </c>
      <c r="BB91" s="9">
        <f t="shared" si="68"/>
        <v>7.1875000000000003E-3</v>
      </c>
      <c r="BE91" s="11">
        <v>189</v>
      </c>
      <c r="BF91" s="11"/>
      <c r="BG91" s="11"/>
      <c r="BH91" s="11"/>
      <c r="BI91" s="15" t="str">
        <f>IFERROR(COUNTIFS(INDEX(兵法标签设计!$F$2:$T$125,,MATCH(BG91,兵法标签设计!$F$1:$T$1,0)),BE91),"")</f>
        <v/>
      </c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7">
        <f t="shared" si="69"/>
        <v>0</v>
      </c>
      <c r="BW91" s="16" t="str">
        <f>IFERROR(COUNTIFS(INDEX(兵法标签设计!$F$2:$T$125,,MATCH(BG91,兵法标签设计!$F$1:$T$1,0)),BE91,兵法标签设计!$C$2:$C$125,1),"")</f>
        <v/>
      </c>
      <c r="BX91" s="16" t="str">
        <f>IFERROR(COUNTIFS(INDEX(兵法标签设计!$F$2:$T$125,,MATCH(BG91,兵法标签设计!$F$1:$T$1,0)),BE91,兵法标签设计!$C$2:$C$125,2),"")</f>
        <v/>
      </c>
      <c r="BY91" s="16" t="str">
        <f>IFERROR(COUNTIFS(INDEX(兵法标签设计!$F$2:$T$125,,MATCH(BG91,兵法标签设计!$F$1:$T$1,0)),BE91,兵法标签设计!$C$2:$C$125,3),"")</f>
        <v/>
      </c>
      <c r="BZ91" s="16" t="str">
        <f>IFERROR(COUNTIFS(INDEX(兵法标签设计!$F$2:$T$125,,MATCH(BG91,兵法标签设计!$F$1:$T$1,0)),BE91,兵法标签设计!$C$2:$C$125,4),"")</f>
        <v/>
      </c>
      <c r="CA91" s="15">
        <f t="shared" si="70"/>
        <v>0</v>
      </c>
      <c r="CB91" s="15">
        <f t="shared" si="71"/>
        <v>0</v>
      </c>
      <c r="CC91" s="15">
        <f t="shared" si="72"/>
        <v>0</v>
      </c>
      <c r="CD91" s="15">
        <f t="shared" si="73"/>
        <v>0</v>
      </c>
      <c r="CE91" s="15">
        <f t="shared" si="49"/>
        <v>0</v>
      </c>
      <c r="CF91" s="15">
        <f t="shared" si="50"/>
        <v>0</v>
      </c>
      <c r="CI91" s="8">
        <v>89</v>
      </c>
      <c r="CJ91" s="8">
        <f t="shared" si="74"/>
        <v>0</v>
      </c>
      <c r="CK91" s="8">
        <f t="shared" si="75"/>
        <v>0</v>
      </c>
      <c r="CL91" s="8">
        <f t="shared" si="76"/>
        <v>0</v>
      </c>
      <c r="CM91" s="8">
        <f t="shared" si="77"/>
        <v>0</v>
      </c>
      <c r="CN91" s="8">
        <f t="shared" si="78"/>
        <v>0</v>
      </c>
      <c r="CO91" s="8">
        <f t="shared" si="79"/>
        <v>0</v>
      </c>
      <c r="CP91" s="8">
        <v>9600</v>
      </c>
      <c r="CQ91" s="8">
        <f t="shared" si="80"/>
        <v>5</v>
      </c>
      <c r="CR91" s="8">
        <f t="shared" si="81"/>
        <v>5</v>
      </c>
      <c r="CS91" s="8">
        <f t="shared" si="82"/>
        <v>5</v>
      </c>
      <c r="CT91" s="8">
        <f t="shared" si="83"/>
        <v>5</v>
      </c>
      <c r="CU91" s="8">
        <f t="shared" si="84"/>
        <v>5</v>
      </c>
      <c r="CV91" s="8">
        <f t="shared" si="85"/>
        <v>5</v>
      </c>
      <c r="CW91" s="8">
        <f t="shared" si="86"/>
        <v>30</v>
      </c>
      <c r="CX91" s="9">
        <f t="shared" si="87"/>
        <v>3.1250000000000002E-3</v>
      </c>
    </row>
    <row r="92" spans="7:102" x14ac:dyDescent="0.2">
      <c r="G92" s="11">
        <v>90</v>
      </c>
      <c r="H92" s="11"/>
      <c r="I92" s="11"/>
      <c r="J92" s="11"/>
      <c r="K92" s="11"/>
      <c r="L92" s="11"/>
      <c r="M92" s="15">
        <f>IFERROR(COUNTIF(武将标签设计!$G$2:$U$71,G92),"")</f>
        <v>0</v>
      </c>
      <c r="N92" s="16" t="str">
        <f>IFERROR(COUNTIFS(武将标签设计!$C$2:$C$111,1,INDEX(武将标签设计!$G$2:$U$111,,MATCH(J92,武将标签设计!$G$1:$U$1,0)),G92),"")</f>
        <v/>
      </c>
      <c r="O92" s="11"/>
      <c r="P92" s="11"/>
      <c r="Q92" s="11"/>
      <c r="R92" s="11"/>
      <c r="S92" s="11"/>
      <c r="T92" s="11"/>
      <c r="U92" s="16">
        <v>1</v>
      </c>
      <c r="V92" s="16">
        <v>2</v>
      </c>
      <c r="W92" s="16">
        <v>3</v>
      </c>
      <c r="X92" s="16">
        <v>4</v>
      </c>
      <c r="Y92" s="16">
        <v>5</v>
      </c>
      <c r="Z92" s="16">
        <v>6</v>
      </c>
      <c r="AA92" s="17">
        <f t="shared" si="51"/>
        <v>0</v>
      </c>
      <c r="AB92" s="16" t="str">
        <f>IFERROR(COUNTIFS(武将标签设计!$C$2:$C$111,1,INDEX(武将标签设计!$G$2:$U$111,,MATCH(J92,武将标签设计!$G$1:$U$1,0)),G92,武将标签设计!$D$2:$D$111,100),"")</f>
        <v/>
      </c>
      <c r="AC92" s="16" t="str">
        <f>IFERROR(COUNTIFS(武将标签设计!$C$2:$C$111,1,INDEX(武将标签设计!$G$2:$U$111,,MATCH(J92,武将标签设计!$G$1:$U$1,0)),G92,武将标签设计!$D$2:$D$111,110),"")</f>
        <v/>
      </c>
      <c r="AD92" s="16" t="str">
        <f>IFERROR(COUNTIFS(武将标签设计!$C$2:$C$111,1,INDEX(武将标签设计!$G$2:$U$111,,MATCH(J92,武将标签设计!$G$1:$U$1,0)),G92,武将标签设计!$D$2:$D$111,120),"")</f>
        <v/>
      </c>
      <c r="AE92" s="16" t="str">
        <f>IFERROR(COUNTIFS(武将标签设计!$C$2:$C$111,1,INDEX(武将标签设计!$G$2:$U$111,,MATCH(J92,武将标签设计!$G$1:$U$1,0)),G92,武将标签设计!$D$2:$D$111,130),"")</f>
        <v/>
      </c>
      <c r="AF92" s="16">
        <f t="shared" si="52"/>
        <v>0</v>
      </c>
      <c r="AG92" s="16">
        <f t="shared" si="53"/>
        <v>0</v>
      </c>
      <c r="AH92" s="16">
        <f t="shared" si="54"/>
        <v>0</v>
      </c>
      <c r="AI92" s="16">
        <f t="shared" si="88"/>
        <v>0</v>
      </c>
      <c r="AJ92" s="16">
        <f t="shared" si="47"/>
        <v>0</v>
      </c>
      <c r="AK92" s="16">
        <f t="shared" si="48"/>
        <v>0</v>
      </c>
      <c r="AM92" s="8">
        <v>90</v>
      </c>
      <c r="AN92" s="8">
        <f t="shared" si="55"/>
        <v>41.5</v>
      </c>
      <c r="AO92" s="8">
        <f t="shared" si="56"/>
        <v>99.6</v>
      </c>
      <c r="AP92" s="8">
        <f t="shared" si="57"/>
        <v>174.29999999999998</v>
      </c>
      <c r="AQ92" s="8">
        <f t="shared" si="58"/>
        <v>284.8</v>
      </c>
      <c r="AR92" s="8">
        <f t="shared" si="59"/>
        <v>400.5</v>
      </c>
      <c r="AS92" s="8">
        <f t="shared" si="60"/>
        <v>534</v>
      </c>
      <c r="AT92" s="8">
        <v>9800</v>
      </c>
      <c r="AU92" s="8">
        <f t="shared" si="61"/>
        <v>12</v>
      </c>
      <c r="AV92" s="8">
        <f t="shared" si="62"/>
        <v>12</v>
      </c>
      <c r="AW92" s="8">
        <f t="shared" si="63"/>
        <v>12</v>
      </c>
      <c r="AX92" s="8">
        <f t="shared" si="64"/>
        <v>11</v>
      </c>
      <c r="AY92" s="8">
        <f t="shared" si="65"/>
        <v>11</v>
      </c>
      <c r="AZ92" s="8">
        <f t="shared" si="66"/>
        <v>11</v>
      </c>
      <c r="BA92" s="8">
        <f t="shared" si="67"/>
        <v>69</v>
      </c>
      <c r="BB92" s="9">
        <f t="shared" si="68"/>
        <v>7.0408163265306125E-3</v>
      </c>
      <c r="BE92" s="11">
        <v>190</v>
      </c>
      <c r="BF92" s="11"/>
      <c r="BG92" s="11"/>
      <c r="BH92" s="11"/>
      <c r="BI92" s="15" t="str">
        <f>IFERROR(COUNTIFS(INDEX(兵法标签设计!$F$2:$T$125,,MATCH(BG92,兵法标签设计!$F$1:$T$1,0)),BE92),"")</f>
        <v/>
      </c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7">
        <f t="shared" si="69"/>
        <v>0</v>
      </c>
      <c r="BW92" s="16" t="str">
        <f>IFERROR(COUNTIFS(INDEX(兵法标签设计!$F$2:$T$125,,MATCH(BG92,兵法标签设计!$F$1:$T$1,0)),BE92,兵法标签设计!$C$2:$C$125,1),"")</f>
        <v/>
      </c>
      <c r="BX92" s="16" t="str">
        <f>IFERROR(COUNTIFS(INDEX(兵法标签设计!$F$2:$T$125,,MATCH(BG92,兵法标签设计!$F$1:$T$1,0)),BE92,兵法标签设计!$C$2:$C$125,2),"")</f>
        <v/>
      </c>
      <c r="BY92" s="16" t="str">
        <f>IFERROR(COUNTIFS(INDEX(兵法标签设计!$F$2:$T$125,,MATCH(BG92,兵法标签设计!$F$1:$T$1,0)),BE92,兵法标签设计!$C$2:$C$125,3),"")</f>
        <v/>
      </c>
      <c r="BZ92" s="16" t="str">
        <f>IFERROR(COUNTIFS(INDEX(兵法标签设计!$F$2:$T$125,,MATCH(BG92,兵法标签设计!$F$1:$T$1,0)),BE92,兵法标签设计!$C$2:$C$125,4),"")</f>
        <v/>
      </c>
      <c r="CA92" s="15">
        <f t="shared" si="70"/>
        <v>0</v>
      </c>
      <c r="CB92" s="15">
        <f t="shared" si="71"/>
        <v>0</v>
      </c>
      <c r="CC92" s="15">
        <f t="shared" si="72"/>
        <v>0</v>
      </c>
      <c r="CD92" s="15">
        <f t="shared" si="73"/>
        <v>0</v>
      </c>
      <c r="CE92" s="15">
        <f t="shared" si="49"/>
        <v>0</v>
      </c>
      <c r="CF92" s="15">
        <f t="shared" si="50"/>
        <v>0</v>
      </c>
      <c r="CI92" s="8">
        <v>90</v>
      </c>
      <c r="CJ92" s="8">
        <f t="shared" si="74"/>
        <v>0</v>
      </c>
      <c r="CK92" s="8">
        <f t="shared" si="75"/>
        <v>0</v>
      </c>
      <c r="CL92" s="8">
        <f t="shared" si="76"/>
        <v>0</v>
      </c>
      <c r="CM92" s="8">
        <f t="shared" si="77"/>
        <v>0</v>
      </c>
      <c r="CN92" s="8">
        <f t="shared" si="78"/>
        <v>0</v>
      </c>
      <c r="CO92" s="8">
        <f t="shared" si="79"/>
        <v>0</v>
      </c>
      <c r="CP92" s="8">
        <v>9800</v>
      </c>
      <c r="CQ92" s="8">
        <f t="shared" si="80"/>
        <v>5</v>
      </c>
      <c r="CR92" s="8">
        <f t="shared" si="81"/>
        <v>5</v>
      </c>
      <c r="CS92" s="8">
        <f t="shared" si="82"/>
        <v>5</v>
      </c>
      <c r="CT92" s="8">
        <f t="shared" si="83"/>
        <v>5</v>
      </c>
      <c r="CU92" s="8">
        <f t="shared" si="84"/>
        <v>5</v>
      </c>
      <c r="CV92" s="8">
        <f t="shared" si="85"/>
        <v>5</v>
      </c>
      <c r="CW92" s="8">
        <f t="shared" si="86"/>
        <v>30</v>
      </c>
      <c r="CX92" s="9">
        <f t="shared" si="87"/>
        <v>3.0612244897959182E-3</v>
      </c>
    </row>
    <row r="93" spans="7:102" x14ac:dyDescent="0.2">
      <c r="G93" s="11">
        <v>91</v>
      </c>
      <c r="H93" s="11"/>
      <c r="I93" s="11"/>
      <c r="J93" s="11"/>
      <c r="K93" s="11"/>
      <c r="L93" s="11"/>
      <c r="M93" s="15">
        <f>IFERROR(COUNTIF(武将标签设计!$G$2:$U$71,G93),"")</f>
        <v>0</v>
      </c>
      <c r="N93" s="16" t="str">
        <f>IFERROR(COUNTIFS(武将标签设计!$C$2:$C$111,1,INDEX(武将标签设计!$G$2:$U$111,,MATCH(J93,武将标签设计!$G$1:$U$1,0)),G93),"")</f>
        <v/>
      </c>
      <c r="O93" s="11"/>
      <c r="P93" s="11"/>
      <c r="Q93" s="11"/>
      <c r="R93" s="11"/>
      <c r="S93" s="11"/>
      <c r="T93" s="11"/>
      <c r="U93" s="16">
        <v>1</v>
      </c>
      <c r="V93" s="16">
        <v>2</v>
      </c>
      <c r="W93" s="16">
        <v>3</v>
      </c>
      <c r="X93" s="16">
        <v>4</v>
      </c>
      <c r="Y93" s="16">
        <v>5</v>
      </c>
      <c r="Z93" s="16">
        <v>6</v>
      </c>
      <c r="AA93" s="17">
        <f t="shared" si="51"/>
        <v>0</v>
      </c>
      <c r="AB93" s="16" t="str">
        <f>IFERROR(COUNTIFS(武将标签设计!$C$2:$C$111,1,INDEX(武将标签设计!$G$2:$U$111,,MATCH(J93,武将标签设计!$G$1:$U$1,0)),G93,武将标签设计!$D$2:$D$111,100),"")</f>
        <v/>
      </c>
      <c r="AC93" s="16" t="str">
        <f>IFERROR(COUNTIFS(武将标签设计!$C$2:$C$111,1,INDEX(武将标签设计!$G$2:$U$111,,MATCH(J93,武将标签设计!$G$1:$U$1,0)),G93,武将标签设计!$D$2:$D$111,110),"")</f>
        <v/>
      </c>
      <c r="AD93" s="16" t="str">
        <f>IFERROR(COUNTIFS(武将标签设计!$C$2:$C$111,1,INDEX(武将标签设计!$G$2:$U$111,,MATCH(J93,武将标签设计!$G$1:$U$1,0)),G93,武将标签设计!$D$2:$D$111,120),"")</f>
        <v/>
      </c>
      <c r="AE93" s="16" t="str">
        <f>IFERROR(COUNTIFS(武将标签设计!$C$2:$C$111,1,INDEX(武将标签设计!$G$2:$U$111,,MATCH(J93,武将标签设计!$G$1:$U$1,0)),G93,武将标签设计!$D$2:$D$111,130),"")</f>
        <v/>
      </c>
      <c r="AF93" s="16">
        <f t="shared" si="52"/>
        <v>0</v>
      </c>
      <c r="AG93" s="16">
        <f t="shared" si="53"/>
        <v>0</v>
      </c>
      <c r="AH93" s="16">
        <f t="shared" si="54"/>
        <v>0</v>
      </c>
      <c r="AI93" s="16">
        <f t="shared" si="88"/>
        <v>0</v>
      </c>
      <c r="AJ93" s="16">
        <f t="shared" si="47"/>
        <v>0</v>
      </c>
      <c r="AK93" s="16">
        <f t="shared" si="48"/>
        <v>0</v>
      </c>
      <c r="AM93" s="8">
        <v>91</v>
      </c>
      <c r="AN93" s="8">
        <f t="shared" si="55"/>
        <v>57</v>
      </c>
      <c r="AO93" s="8">
        <f t="shared" si="56"/>
        <v>136.79999999999998</v>
      </c>
      <c r="AP93" s="8">
        <f t="shared" si="57"/>
        <v>239.39999999999998</v>
      </c>
      <c r="AQ93" s="8">
        <f t="shared" si="58"/>
        <v>512</v>
      </c>
      <c r="AR93" s="8">
        <f t="shared" si="59"/>
        <v>720</v>
      </c>
      <c r="AS93" s="8">
        <f t="shared" si="60"/>
        <v>960</v>
      </c>
      <c r="AT93" s="8">
        <v>10000</v>
      </c>
      <c r="AU93" s="8">
        <f t="shared" si="61"/>
        <v>12</v>
      </c>
      <c r="AV93" s="8">
        <f t="shared" si="62"/>
        <v>12</v>
      </c>
      <c r="AW93" s="8">
        <f t="shared" si="63"/>
        <v>12</v>
      </c>
      <c r="AX93" s="8">
        <f t="shared" si="64"/>
        <v>11</v>
      </c>
      <c r="AY93" s="8">
        <f t="shared" si="65"/>
        <v>11</v>
      </c>
      <c r="AZ93" s="8">
        <f t="shared" si="66"/>
        <v>11</v>
      </c>
      <c r="BA93" s="8">
        <f t="shared" si="67"/>
        <v>69</v>
      </c>
      <c r="BB93" s="9">
        <f t="shared" si="68"/>
        <v>6.8999999999999999E-3</v>
      </c>
      <c r="BE93" s="11">
        <v>191</v>
      </c>
      <c r="BF93" s="11"/>
      <c r="BG93" s="11"/>
      <c r="BH93" s="11"/>
      <c r="BI93" s="15" t="str">
        <f>IFERROR(COUNTIFS(INDEX(兵法标签设计!$F$2:$T$125,,MATCH(BG93,兵法标签设计!$F$1:$T$1,0)),BE93),"")</f>
        <v/>
      </c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7">
        <f t="shared" si="69"/>
        <v>0</v>
      </c>
      <c r="BW93" s="16" t="str">
        <f>IFERROR(COUNTIFS(INDEX(兵法标签设计!$F$2:$T$125,,MATCH(BG93,兵法标签设计!$F$1:$T$1,0)),BE93,兵法标签设计!$C$2:$C$125,1),"")</f>
        <v/>
      </c>
      <c r="BX93" s="16" t="str">
        <f>IFERROR(COUNTIFS(INDEX(兵法标签设计!$F$2:$T$125,,MATCH(BG93,兵法标签设计!$F$1:$T$1,0)),BE93,兵法标签设计!$C$2:$C$125,2),"")</f>
        <v/>
      </c>
      <c r="BY93" s="16" t="str">
        <f>IFERROR(COUNTIFS(INDEX(兵法标签设计!$F$2:$T$125,,MATCH(BG93,兵法标签设计!$F$1:$T$1,0)),BE93,兵法标签设计!$C$2:$C$125,3),"")</f>
        <v/>
      </c>
      <c r="BZ93" s="16" t="str">
        <f>IFERROR(COUNTIFS(INDEX(兵法标签设计!$F$2:$T$125,,MATCH(BG93,兵法标签设计!$F$1:$T$1,0)),BE93,兵法标签设计!$C$2:$C$125,4),"")</f>
        <v/>
      </c>
      <c r="CA93" s="15">
        <f t="shared" si="70"/>
        <v>0</v>
      </c>
      <c r="CB93" s="15">
        <f t="shared" si="71"/>
        <v>0</v>
      </c>
      <c r="CC93" s="15">
        <f t="shared" si="72"/>
        <v>0</v>
      </c>
      <c r="CD93" s="15">
        <f t="shared" si="73"/>
        <v>0</v>
      </c>
      <c r="CE93" s="15">
        <f t="shared" si="49"/>
        <v>0</v>
      </c>
      <c r="CF93" s="15">
        <f t="shared" si="50"/>
        <v>0</v>
      </c>
      <c r="CI93" s="8">
        <v>91</v>
      </c>
      <c r="CJ93" s="8">
        <f t="shared" si="74"/>
        <v>0</v>
      </c>
      <c r="CK93" s="8">
        <f t="shared" si="75"/>
        <v>0</v>
      </c>
      <c r="CL93" s="8">
        <f t="shared" si="76"/>
        <v>0</v>
      </c>
      <c r="CM93" s="8">
        <f t="shared" si="77"/>
        <v>0</v>
      </c>
      <c r="CN93" s="8">
        <f t="shared" si="78"/>
        <v>0</v>
      </c>
      <c r="CO93" s="8">
        <f t="shared" si="79"/>
        <v>0</v>
      </c>
      <c r="CP93" s="8">
        <v>10000</v>
      </c>
      <c r="CQ93" s="8">
        <f t="shared" si="80"/>
        <v>5</v>
      </c>
      <c r="CR93" s="8">
        <f t="shared" si="81"/>
        <v>5</v>
      </c>
      <c r="CS93" s="8">
        <f t="shared" si="82"/>
        <v>5</v>
      </c>
      <c r="CT93" s="8">
        <f t="shared" si="83"/>
        <v>5</v>
      </c>
      <c r="CU93" s="8">
        <f t="shared" si="84"/>
        <v>5</v>
      </c>
      <c r="CV93" s="8">
        <f t="shared" si="85"/>
        <v>5</v>
      </c>
      <c r="CW93" s="8">
        <f t="shared" si="86"/>
        <v>30</v>
      </c>
      <c r="CX93" s="9">
        <f t="shared" si="87"/>
        <v>3.0000000000000001E-3</v>
      </c>
    </row>
    <row r="94" spans="7:102" x14ac:dyDescent="0.2">
      <c r="G94" s="11">
        <v>92</v>
      </c>
      <c r="H94" s="11"/>
      <c r="I94" s="11"/>
      <c r="J94" s="11"/>
      <c r="K94" s="11"/>
      <c r="L94" s="11"/>
      <c r="M94" s="15">
        <f>IFERROR(COUNTIF(武将标签设计!$G$2:$U$71,G94),"")</f>
        <v>0</v>
      </c>
      <c r="N94" s="16" t="str">
        <f>IFERROR(COUNTIFS(武将标签设计!$C$2:$C$111,1,INDEX(武将标签设计!$G$2:$U$111,,MATCH(J94,武将标签设计!$G$1:$U$1,0)),G94),"")</f>
        <v/>
      </c>
      <c r="O94" s="11"/>
      <c r="P94" s="11"/>
      <c r="Q94" s="11"/>
      <c r="R94" s="11"/>
      <c r="S94" s="11"/>
      <c r="T94" s="11"/>
      <c r="U94" s="16">
        <v>1</v>
      </c>
      <c r="V94" s="16">
        <v>2</v>
      </c>
      <c r="W94" s="16">
        <v>3</v>
      </c>
      <c r="X94" s="16">
        <v>4</v>
      </c>
      <c r="Y94" s="16">
        <v>5</v>
      </c>
      <c r="Z94" s="16">
        <v>6</v>
      </c>
      <c r="AA94" s="17">
        <f t="shared" si="51"/>
        <v>0</v>
      </c>
      <c r="AB94" s="16" t="str">
        <f>IFERROR(COUNTIFS(武将标签设计!$C$2:$C$111,1,INDEX(武将标签设计!$G$2:$U$111,,MATCH(J94,武将标签设计!$G$1:$U$1,0)),G94,武将标签设计!$D$2:$D$111,100),"")</f>
        <v/>
      </c>
      <c r="AC94" s="16" t="str">
        <f>IFERROR(COUNTIFS(武将标签设计!$C$2:$C$111,1,INDEX(武将标签设计!$G$2:$U$111,,MATCH(J94,武将标签设计!$G$1:$U$1,0)),G94,武将标签设计!$D$2:$D$111,110),"")</f>
        <v/>
      </c>
      <c r="AD94" s="16" t="str">
        <f>IFERROR(COUNTIFS(武将标签设计!$C$2:$C$111,1,INDEX(武将标签设计!$G$2:$U$111,,MATCH(J94,武将标签设计!$G$1:$U$1,0)),G94,武将标签设计!$D$2:$D$111,120),"")</f>
        <v/>
      </c>
      <c r="AE94" s="16" t="str">
        <f>IFERROR(COUNTIFS(武将标签设计!$C$2:$C$111,1,INDEX(武将标签设计!$G$2:$U$111,,MATCH(J94,武将标签设计!$G$1:$U$1,0)),G94,武将标签设计!$D$2:$D$111,130),"")</f>
        <v/>
      </c>
      <c r="AF94" s="16">
        <f t="shared" si="52"/>
        <v>0</v>
      </c>
      <c r="AG94" s="16">
        <f t="shared" si="53"/>
        <v>0</v>
      </c>
      <c r="AH94" s="16">
        <f t="shared" si="54"/>
        <v>0</v>
      </c>
      <c r="AI94" s="16">
        <f t="shared" si="88"/>
        <v>0</v>
      </c>
      <c r="AJ94" s="16">
        <f t="shared" si="47"/>
        <v>0</v>
      </c>
      <c r="AK94" s="16">
        <f t="shared" si="48"/>
        <v>0</v>
      </c>
      <c r="AM94" s="8">
        <v>92</v>
      </c>
      <c r="AN94" s="8">
        <f t="shared" si="55"/>
        <v>66.5</v>
      </c>
      <c r="AO94" s="8">
        <f t="shared" si="56"/>
        <v>159.6</v>
      </c>
      <c r="AP94" s="8">
        <f t="shared" si="57"/>
        <v>279.29999999999995</v>
      </c>
      <c r="AQ94" s="8">
        <f t="shared" si="58"/>
        <v>640</v>
      </c>
      <c r="AR94" s="8">
        <f t="shared" si="59"/>
        <v>900</v>
      </c>
      <c r="AS94" s="8">
        <f t="shared" si="60"/>
        <v>1200</v>
      </c>
      <c r="AT94" s="8">
        <v>20000</v>
      </c>
      <c r="AU94" s="8">
        <f t="shared" si="61"/>
        <v>12</v>
      </c>
      <c r="AV94" s="8">
        <f t="shared" si="62"/>
        <v>12</v>
      </c>
      <c r="AW94" s="8">
        <f t="shared" si="63"/>
        <v>12</v>
      </c>
      <c r="AX94" s="8">
        <f t="shared" si="64"/>
        <v>12</v>
      </c>
      <c r="AY94" s="8">
        <f t="shared" si="65"/>
        <v>11</v>
      </c>
      <c r="AZ94" s="8">
        <f t="shared" si="66"/>
        <v>11</v>
      </c>
      <c r="BA94" s="8">
        <f t="shared" si="67"/>
        <v>70</v>
      </c>
      <c r="BB94" s="9">
        <f t="shared" si="68"/>
        <v>3.5000000000000001E-3</v>
      </c>
      <c r="BE94" s="11">
        <v>192</v>
      </c>
      <c r="BF94" s="11"/>
      <c r="BG94" s="11"/>
      <c r="BH94" s="11"/>
      <c r="BI94" s="15" t="str">
        <f>IFERROR(COUNTIFS(INDEX(兵法标签设计!$F$2:$T$125,,MATCH(BG94,兵法标签设计!$F$1:$T$1,0)),BE94),"")</f>
        <v/>
      </c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7">
        <f t="shared" si="69"/>
        <v>0</v>
      </c>
      <c r="BW94" s="16" t="str">
        <f>IFERROR(COUNTIFS(INDEX(兵法标签设计!$F$2:$T$125,,MATCH(BG94,兵法标签设计!$F$1:$T$1,0)),BE94,兵法标签设计!$C$2:$C$125,1),"")</f>
        <v/>
      </c>
      <c r="BX94" s="16" t="str">
        <f>IFERROR(COUNTIFS(INDEX(兵法标签设计!$F$2:$T$125,,MATCH(BG94,兵法标签设计!$F$1:$T$1,0)),BE94,兵法标签设计!$C$2:$C$125,2),"")</f>
        <v/>
      </c>
      <c r="BY94" s="16" t="str">
        <f>IFERROR(COUNTIFS(INDEX(兵法标签设计!$F$2:$T$125,,MATCH(BG94,兵法标签设计!$F$1:$T$1,0)),BE94,兵法标签设计!$C$2:$C$125,3),"")</f>
        <v/>
      </c>
      <c r="BZ94" s="16" t="str">
        <f>IFERROR(COUNTIFS(INDEX(兵法标签设计!$F$2:$T$125,,MATCH(BG94,兵法标签设计!$F$1:$T$1,0)),BE94,兵法标签设计!$C$2:$C$125,4),"")</f>
        <v/>
      </c>
      <c r="CA94" s="15">
        <f t="shared" si="70"/>
        <v>0</v>
      </c>
      <c r="CB94" s="15">
        <f t="shared" si="71"/>
        <v>0</v>
      </c>
      <c r="CC94" s="15">
        <f t="shared" si="72"/>
        <v>0</v>
      </c>
      <c r="CD94" s="15">
        <f t="shared" si="73"/>
        <v>0</v>
      </c>
      <c r="CE94" s="15">
        <f t="shared" si="49"/>
        <v>0</v>
      </c>
      <c r="CF94" s="15">
        <f t="shared" si="50"/>
        <v>0</v>
      </c>
      <c r="CI94" s="8">
        <v>92</v>
      </c>
      <c r="CJ94" s="8">
        <f t="shared" si="74"/>
        <v>0</v>
      </c>
      <c r="CK94" s="8">
        <f t="shared" si="75"/>
        <v>0</v>
      </c>
      <c r="CL94" s="8">
        <f t="shared" si="76"/>
        <v>0</v>
      </c>
      <c r="CM94" s="8">
        <f t="shared" si="77"/>
        <v>0</v>
      </c>
      <c r="CN94" s="8">
        <f t="shared" si="78"/>
        <v>0</v>
      </c>
      <c r="CO94" s="8">
        <f t="shared" si="79"/>
        <v>0</v>
      </c>
      <c r="CP94" s="8">
        <v>20000</v>
      </c>
      <c r="CQ94" s="8">
        <f t="shared" si="80"/>
        <v>5</v>
      </c>
      <c r="CR94" s="8">
        <f t="shared" si="81"/>
        <v>5</v>
      </c>
      <c r="CS94" s="8">
        <f t="shared" si="82"/>
        <v>5</v>
      </c>
      <c r="CT94" s="8">
        <f t="shared" si="83"/>
        <v>5</v>
      </c>
      <c r="CU94" s="8">
        <f t="shared" si="84"/>
        <v>5</v>
      </c>
      <c r="CV94" s="8">
        <f t="shared" si="85"/>
        <v>5</v>
      </c>
      <c r="CW94" s="8">
        <f t="shared" si="86"/>
        <v>30</v>
      </c>
      <c r="CX94" s="9">
        <f t="shared" si="87"/>
        <v>1.5E-3</v>
      </c>
    </row>
    <row r="95" spans="7:102" x14ac:dyDescent="0.2">
      <c r="G95" s="11">
        <v>93</v>
      </c>
      <c r="H95" s="11"/>
      <c r="I95" s="11"/>
      <c r="J95" s="11"/>
      <c r="K95" s="11"/>
      <c r="L95" s="11"/>
      <c r="M95" s="15">
        <f>IFERROR(COUNTIF(武将标签设计!$G$2:$U$71,G95),"")</f>
        <v>0</v>
      </c>
      <c r="N95" s="16" t="str">
        <f>IFERROR(COUNTIFS(武将标签设计!$C$2:$C$111,1,INDEX(武将标签设计!$G$2:$U$111,,MATCH(J95,武将标签设计!$G$1:$U$1,0)),G95),"")</f>
        <v/>
      </c>
      <c r="O95" s="11"/>
      <c r="P95" s="11"/>
      <c r="Q95" s="11"/>
      <c r="R95" s="11"/>
      <c r="S95" s="11"/>
      <c r="T95" s="11"/>
      <c r="U95" s="16">
        <v>1</v>
      </c>
      <c r="V95" s="16">
        <v>2</v>
      </c>
      <c r="W95" s="16">
        <v>3</v>
      </c>
      <c r="X95" s="16">
        <v>4</v>
      </c>
      <c r="Y95" s="16">
        <v>5</v>
      </c>
      <c r="Z95" s="16">
        <v>6</v>
      </c>
      <c r="AA95" s="17">
        <f t="shared" si="51"/>
        <v>0</v>
      </c>
      <c r="AB95" s="16" t="str">
        <f>IFERROR(COUNTIFS(武将标签设计!$C$2:$C$111,1,INDEX(武将标签设计!$G$2:$U$111,,MATCH(J95,武将标签设计!$G$1:$U$1,0)),G95,武将标签设计!$D$2:$D$111,100),"")</f>
        <v/>
      </c>
      <c r="AC95" s="16" t="str">
        <f>IFERROR(COUNTIFS(武将标签设计!$C$2:$C$111,1,INDEX(武将标签设计!$G$2:$U$111,,MATCH(J95,武将标签设计!$G$1:$U$1,0)),G95,武将标签设计!$D$2:$D$111,110),"")</f>
        <v/>
      </c>
      <c r="AD95" s="16" t="str">
        <f>IFERROR(COUNTIFS(武将标签设计!$C$2:$C$111,1,INDEX(武将标签设计!$G$2:$U$111,,MATCH(J95,武将标签设计!$G$1:$U$1,0)),G95,武将标签设计!$D$2:$D$111,120),"")</f>
        <v/>
      </c>
      <c r="AE95" s="16" t="str">
        <f>IFERROR(COUNTIFS(武将标签设计!$C$2:$C$111,1,INDEX(武将标签设计!$G$2:$U$111,,MATCH(J95,武将标签设计!$G$1:$U$1,0)),G95,武将标签设计!$D$2:$D$111,130),"")</f>
        <v/>
      </c>
      <c r="AF95" s="16">
        <f t="shared" si="52"/>
        <v>0</v>
      </c>
      <c r="AG95" s="16">
        <f t="shared" si="53"/>
        <v>0</v>
      </c>
      <c r="AH95" s="16">
        <f t="shared" si="54"/>
        <v>0</v>
      </c>
      <c r="AI95" s="16">
        <f t="shared" si="88"/>
        <v>0</v>
      </c>
      <c r="AJ95" s="16">
        <f t="shared" si="47"/>
        <v>0</v>
      </c>
      <c r="AK95" s="16">
        <f t="shared" si="48"/>
        <v>0</v>
      </c>
      <c r="AM95" s="8">
        <v>93</v>
      </c>
      <c r="AN95" s="8">
        <f t="shared" si="55"/>
        <v>80</v>
      </c>
      <c r="AO95" s="8">
        <f t="shared" si="56"/>
        <v>192</v>
      </c>
      <c r="AP95" s="8">
        <f t="shared" si="57"/>
        <v>336</v>
      </c>
      <c r="AQ95" s="8">
        <f t="shared" si="58"/>
        <v>793.6</v>
      </c>
      <c r="AR95" s="8">
        <f t="shared" si="59"/>
        <v>1116</v>
      </c>
      <c r="AS95" s="8">
        <f t="shared" si="60"/>
        <v>1488</v>
      </c>
      <c r="AT95" s="8">
        <v>30000</v>
      </c>
      <c r="AU95" s="8">
        <f t="shared" si="61"/>
        <v>12</v>
      </c>
      <c r="AV95" s="8">
        <f t="shared" si="62"/>
        <v>12</v>
      </c>
      <c r="AW95" s="8">
        <f t="shared" si="63"/>
        <v>12</v>
      </c>
      <c r="AX95" s="8">
        <f t="shared" si="64"/>
        <v>12</v>
      </c>
      <c r="AY95" s="8">
        <f t="shared" si="65"/>
        <v>12</v>
      </c>
      <c r="AZ95" s="8">
        <f t="shared" si="66"/>
        <v>12</v>
      </c>
      <c r="BA95" s="8">
        <f t="shared" si="67"/>
        <v>72</v>
      </c>
      <c r="BB95" s="9">
        <f t="shared" si="68"/>
        <v>2.3999999999999998E-3</v>
      </c>
      <c r="BE95" s="11">
        <v>193</v>
      </c>
      <c r="BF95" s="11"/>
      <c r="BG95" s="11"/>
      <c r="BH95" s="11"/>
      <c r="BI95" s="15" t="str">
        <f>IFERROR(COUNTIFS(INDEX(兵法标签设计!$F$2:$T$125,,MATCH(BG95,兵法标签设计!$F$1:$T$1,0)),BE95),"")</f>
        <v/>
      </c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7">
        <f t="shared" si="69"/>
        <v>0</v>
      </c>
      <c r="BW95" s="16" t="str">
        <f>IFERROR(COUNTIFS(INDEX(兵法标签设计!$F$2:$T$125,,MATCH(BG95,兵法标签设计!$F$1:$T$1,0)),BE95,兵法标签设计!$C$2:$C$125,1),"")</f>
        <v/>
      </c>
      <c r="BX95" s="16" t="str">
        <f>IFERROR(COUNTIFS(INDEX(兵法标签设计!$F$2:$T$125,,MATCH(BG95,兵法标签设计!$F$1:$T$1,0)),BE95,兵法标签设计!$C$2:$C$125,2),"")</f>
        <v/>
      </c>
      <c r="BY95" s="16" t="str">
        <f>IFERROR(COUNTIFS(INDEX(兵法标签设计!$F$2:$T$125,,MATCH(BG95,兵法标签设计!$F$1:$T$1,0)),BE95,兵法标签设计!$C$2:$C$125,3),"")</f>
        <v/>
      </c>
      <c r="BZ95" s="16" t="str">
        <f>IFERROR(COUNTIFS(INDEX(兵法标签设计!$F$2:$T$125,,MATCH(BG95,兵法标签设计!$F$1:$T$1,0)),BE95,兵法标签设计!$C$2:$C$125,4),"")</f>
        <v/>
      </c>
      <c r="CA95" s="15">
        <f t="shared" si="70"/>
        <v>0</v>
      </c>
      <c r="CB95" s="15">
        <f t="shared" si="71"/>
        <v>0</v>
      </c>
      <c r="CC95" s="15">
        <f t="shared" si="72"/>
        <v>0</v>
      </c>
      <c r="CD95" s="15">
        <f t="shared" si="73"/>
        <v>0</v>
      </c>
      <c r="CE95" s="15">
        <f t="shared" si="49"/>
        <v>0</v>
      </c>
      <c r="CF95" s="15">
        <f t="shared" si="50"/>
        <v>0</v>
      </c>
      <c r="CI95" s="8">
        <v>93</v>
      </c>
      <c r="CJ95" s="8">
        <f t="shared" si="74"/>
        <v>0</v>
      </c>
      <c r="CK95" s="8">
        <f t="shared" si="75"/>
        <v>0</v>
      </c>
      <c r="CL95" s="8">
        <f t="shared" si="76"/>
        <v>0</v>
      </c>
      <c r="CM95" s="8">
        <f t="shared" si="77"/>
        <v>0</v>
      </c>
      <c r="CN95" s="8">
        <f t="shared" si="78"/>
        <v>0</v>
      </c>
      <c r="CO95" s="8">
        <f t="shared" si="79"/>
        <v>0</v>
      </c>
      <c r="CP95" s="8">
        <v>30000</v>
      </c>
      <c r="CQ95" s="8">
        <f t="shared" si="80"/>
        <v>5</v>
      </c>
      <c r="CR95" s="8">
        <f t="shared" si="81"/>
        <v>5</v>
      </c>
      <c r="CS95" s="8">
        <f t="shared" si="82"/>
        <v>5</v>
      </c>
      <c r="CT95" s="8">
        <f t="shared" si="83"/>
        <v>5</v>
      </c>
      <c r="CU95" s="8">
        <f t="shared" si="84"/>
        <v>5</v>
      </c>
      <c r="CV95" s="8">
        <f t="shared" si="85"/>
        <v>5</v>
      </c>
      <c r="CW95" s="8">
        <f t="shared" si="86"/>
        <v>30</v>
      </c>
      <c r="CX95" s="9">
        <f t="shared" si="87"/>
        <v>1E-3</v>
      </c>
    </row>
    <row r="96" spans="7:102" x14ac:dyDescent="0.2">
      <c r="G96" s="11">
        <v>94</v>
      </c>
      <c r="H96" s="11"/>
      <c r="I96" s="11"/>
      <c r="J96" s="11"/>
      <c r="K96" s="11"/>
      <c r="L96" s="11"/>
      <c r="M96" s="15">
        <f>IFERROR(COUNTIF(武将标签设计!$G$2:$U$71,G96),"")</f>
        <v>0</v>
      </c>
      <c r="N96" s="16" t="str">
        <f>IFERROR(COUNTIFS(武将标签设计!$C$2:$C$111,1,INDEX(武将标签设计!$G$2:$U$111,,MATCH(J96,武将标签设计!$G$1:$U$1,0)),G96),"")</f>
        <v/>
      </c>
      <c r="O96" s="11"/>
      <c r="P96" s="11"/>
      <c r="Q96" s="11"/>
      <c r="R96" s="11"/>
      <c r="S96" s="11"/>
      <c r="T96" s="11"/>
      <c r="U96" s="16">
        <v>1</v>
      </c>
      <c r="V96" s="16">
        <v>2</v>
      </c>
      <c r="W96" s="16">
        <v>3</v>
      </c>
      <c r="X96" s="16">
        <v>4</v>
      </c>
      <c r="Y96" s="16">
        <v>5</v>
      </c>
      <c r="Z96" s="16">
        <v>6</v>
      </c>
      <c r="AA96" s="17">
        <f t="shared" si="51"/>
        <v>0</v>
      </c>
      <c r="AB96" s="16" t="str">
        <f>IFERROR(COUNTIFS(武将标签设计!$C$2:$C$111,1,INDEX(武将标签设计!$G$2:$U$111,,MATCH(J96,武将标签设计!$G$1:$U$1,0)),G96,武将标签设计!$D$2:$D$111,100),"")</f>
        <v/>
      </c>
      <c r="AC96" s="16" t="str">
        <f>IFERROR(COUNTIFS(武将标签设计!$C$2:$C$111,1,INDEX(武将标签设计!$G$2:$U$111,,MATCH(J96,武将标签设计!$G$1:$U$1,0)),G96,武将标签设计!$D$2:$D$111,110),"")</f>
        <v/>
      </c>
      <c r="AD96" s="16" t="str">
        <f>IFERROR(COUNTIFS(武将标签设计!$C$2:$C$111,1,INDEX(武将标签设计!$G$2:$U$111,,MATCH(J96,武将标签设计!$G$1:$U$1,0)),G96,武将标签设计!$D$2:$D$111,120),"")</f>
        <v/>
      </c>
      <c r="AE96" s="16" t="str">
        <f>IFERROR(COUNTIFS(武将标签设计!$C$2:$C$111,1,INDEX(武将标签设计!$G$2:$U$111,,MATCH(J96,武将标签设计!$G$1:$U$1,0)),G96,武将标签设计!$D$2:$D$111,130),"")</f>
        <v/>
      </c>
      <c r="AF96" s="16">
        <f t="shared" si="52"/>
        <v>0</v>
      </c>
      <c r="AG96" s="16">
        <f t="shared" si="53"/>
        <v>0</v>
      </c>
      <c r="AH96" s="16">
        <f t="shared" si="54"/>
        <v>0</v>
      </c>
      <c r="AI96" s="16">
        <f t="shared" si="88"/>
        <v>0</v>
      </c>
      <c r="AJ96" s="16">
        <f t="shared" si="47"/>
        <v>0</v>
      </c>
      <c r="AK96" s="16">
        <f t="shared" si="48"/>
        <v>0</v>
      </c>
      <c r="AM96" s="8">
        <v>94</v>
      </c>
      <c r="AN96" s="8">
        <f t="shared" si="55"/>
        <v>100</v>
      </c>
      <c r="AO96" s="8">
        <f t="shared" si="56"/>
        <v>240</v>
      </c>
      <c r="AP96" s="8">
        <f t="shared" si="57"/>
        <v>420</v>
      </c>
      <c r="AQ96" s="8">
        <f t="shared" si="58"/>
        <v>854.40000000000009</v>
      </c>
      <c r="AR96" s="8">
        <f t="shared" si="59"/>
        <v>1201.5</v>
      </c>
      <c r="AS96" s="8">
        <f t="shared" si="60"/>
        <v>1602</v>
      </c>
      <c r="AT96" s="8">
        <v>40000</v>
      </c>
      <c r="AU96" s="8">
        <f t="shared" si="61"/>
        <v>12</v>
      </c>
      <c r="AV96" s="8">
        <f t="shared" si="62"/>
        <v>12</v>
      </c>
      <c r="AW96" s="8">
        <f t="shared" si="63"/>
        <v>12</v>
      </c>
      <c r="AX96" s="8">
        <f t="shared" si="64"/>
        <v>12</v>
      </c>
      <c r="AY96" s="8">
        <f t="shared" si="65"/>
        <v>12</v>
      </c>
      <c r="AZ96" s="8">
        <f t="shared" si="66"/>
        <v>12</v>
      </c>
      <c r="BA96" s="8">
        <f t="shared" si="67"/>
        <v>72</v>
      </c>
      <c r="BB96" s="9">
        <f t="shared" si="68"/>
        <v>1.8E-3</v>
      </c>
      <c r="BE96" s="11">
        <v>194</v>
      </c>
      <c r="BF96" s="11"/>
      <c r="BG96" s="11"/>
      <c r="BH96" s="11"/>
      <c r="BI96" s="15" t="str">
        <f>IFERROR(COUNTIFS(INDEX(兵法标签设计!$F$2:$T$125,,MATCH(BG96,兵法标签设计!$F$1:$T$1,0)),BE96),"")</f>
        <v/>
      </c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7">
        <f t="shared" si="69"/>
        <v>0</v>
      </c>
      <c r="BW96" s="16" t="str">
        <f>IFERROR(COUNTIFS(INDEX(兵法标签设计!$F$2:$T$125,,MATCH(BG96,兵法标签设计!$F$1:$T$1,0)),BE96,兵法标签设计!$C$2:$C$125,1),"")</f>
        <v/>
      </c>
      <c r="BX96" s="16" t="str">
        <f>IFERROR(COUNTIFS(INDEX(兵法标签设计!$F$2:$T$125,,MATCH(BG96,兵法标签设计!$F$1:$T$1,0)),BE96,兵法标签设计!$C$2:$C$125,2),"")</f>
        <v/>
      </c>
      <c r="BY96" s="16" t="str">
        <f>IFERROR(COUNTIFS(INDEX(兵法标签设计!$F$2:$T$125,,MATCH(BG96,兵法标签设计!$F$1:$T$1,0)),BE96,兵法标签设计!$C$2:$C$125,3),"")</f>
        <v/>
      </c>
      <c r="BZ96" s="16" t="str">
        <f>IFERROR(COUNTIFS(INDEX(兵法标签设计!$F$2:$T$125,,MATCH(BG96,兵法标签设计!$F$1:$T$1,0)),BE96,兵法标签设计!$C$2:$C$125,4),"")</f>
        <v/>
      </c>
      <c r="CA96" s="15">
        <f t="shared" si="70"/>
        <v>0</v>
      </c>
      <c r="CB96" s="15">
        <f t="shared" si="71"/>
        <v>0</v>
      </c>
      <c r="CC96" s="15">
        <f t="shared" si="72"/>
        <v>0</v>
      </c>
      <c r="CD96" s="15">
        <f t="shared" si="73"/>
        <v>0</v>
      </c>
      <c r="CE96" s="15">
        <f t="shared" si="49"/>
        <v>0</v>
      </c>
      <c r="CF96" s="15">
        <f t="shared" si="50"/>
        <v>0</v>
      </c>
      <c r="CI96" s="8">
        <v>94</v>
      </c>
      <c r="CJ96" s="8">
        <f t="shared" si="74"/>
        <v>0</v>
      </c>
      <c r="CK96" s="8">
        <f t="shared" si="75"/>
        <v>0</v>
      </c>
      <c r="CL96" s="8">
        <f t="shared" si="76"/>
        <v>0</v>
      </c>
      <c r="CM96" s="8">
        <f t="shared" si="77"/>
        <v>0</v>
      </c>
      <c r="CN96" s="8">
        <f t="shared" si="78"/>
        <v>0</v>
      </c>
      <c r="CO96" s="8">
        <f t="shared" si="79"/>
        <v>0</v>
      </c>
      <c r="CP96" s="8">
        <v>40000</v>
      </c>
      <c r="CQ96" s="8">
        <f t="shared" si="80"/>
        <v>5</v>
      </c>
      <c r="CR96" s="8">
        <f t="shared" si="81"/>
        <v>5</v>
      </c>
      <c r="CS96" s="8">
        <f t="shared" si="82"/>
        <v>5</v>
      </c>
      <c r="CT96" s="8">
        <f t="shared" si="83"/>
        <v>5</v>
      </c>
      <c r="CU96" s="8">
        <f t="shared" si="84"/>
        <v>5</v>
      </c>
      <c r="CV96" s="8">
        <f t="shared" si="85"/>
        <v>5</v>
      </c>
      <c r="CW96" s="8">
        <f t="shared" si="86"/>
        <v>30</v>
      </c>
      <c r="CX96" s="9">
        <f t="shared" si="87"/>
        <v>7.5000000000000002E-4</v>
      </c>
    </row>
    <row r="97" spans="7:102" x14ac:dyDescent="0.2">
      <c r="G97" s="11">
        <v>95</v>
      </c>
      <c r="H97" s="11"/>
      <c r="I97" s="11"/>
      <c r="J97" s="11"/>
      <c r="K97" s="11"/>
      <c r="L97" s="11"/>
      <c r="M97" s="15">
        <f>IFERROR(COUNTIF(武将标签设计!$G$2:$U$71,G97),"")</f>
        <v>0</v>
      </c>
      <c r="N97" s="16" t="str">
        <f>IFERROR(COUNTIFS(武将标签设计!$C$2:$C$111,1,INDEX(武将标签设计!$G$2:$U$111,,MATCH(J97,武将标签设计!$G$1:$U$1,0)),G97),"")</f>
        <v/>
      </c>
      <c r="O97" s="11"/>
      <c r="P97" s="11"/>
      <c r="Q97" s="11"/>
      <c r="R97" s="11"/>
      <c r="S97" s="11"/>
      <c r="T97" s="11"/>
      <c r="U97" s="16">
        <v>1</v>
      </c>
      <c r="V97" s="16">
        <v>2</v>
      </c>
      <c r="W97" s="16">
        <v>3</v>
      </c>
      <c r="X97" s="16">
        <v>4</v>
      </c>
      <c r="Y97" s="16">
        <v>5</v>
      </c>
      <c r="Z97" s="16">
        <v>6</v>
      </c>
      <c r="AA97" s="17">
        <f t="shared" si="51"/>
        <v>0</v>
      </c>
      <c r="AB97" s="16" t="str">
        <f>IFERROR(COUNTIFS(武将标签设计!$C$2:$C$111,1,INDEX(武将标签设计!$G$2:$U$111,,MATCH(J97,武将标签设计!$G$1:$U$1,0)),G97,武将标签设计!$D$2:$D$111,100),"")</f>
        <v/>
      </c>
      <c r="AC97" s="16" t="str">
        <f>IFERROR(COUNTIFS(武将标签设计!$C$2:$C$111,1,INDEX(武将标签设计!$G$2:$U$111,,MATCH(J97,武将标签设计!$G$1:$U$1,0)),G97,武将标签设计!$D$2:$D$111,110),"")</f>
        <v/>
      </c>
      <c r="AD97" s="16" t="str">
        <f>IFERROR(COUNTIFS(武将标签设计!$C$2:$C$111,1,INDEX(武将标签设计!$G$2:$U$111,,MATCH(J97,武将标签设计!$G$1:$U$1,0)),G97,武将标签设计!$D$2:$D$111,120),"")</f>
        <v/>
      </c>
      <c r="AE97" s="16" t="str">
        <f>IFERROR(COUNTIFS(武将标签设计!$C$2:$C$111,1,INDEX(武将标签设计!$G$2:$U$111,,MATCH(J97,武将标签设计!$G$1:$U$1,0)),G97,武将标签设计!$D$2:$D$111,130),"")</f>
        <v/>
      </c>
      <c r="AF97" s="16">
        <f t="shared" si="52"/>
        <v>0</v>
      </c>
      <c r="AG97" s="16">
        <f t="shared" si="53"/>
        <v>0</v>
      </c>
      <c r="AH97" s="16">
        <f t="shared" si="54"/>
        <v>0</v>
      </c>
      <c r="AI97" s="16">
        <f t="shared" si="88"/>
        <v>0</v>
      </c>
      <c r="AJ97" s="16">
        <f t="shared" si="47"/>
        <v>0</v>
      </c>
      <c r="AK97" s="16">
        <f t="shared" si="48"/>
        <v>0</v>
      </c>
      <c r="AM97" s="8">
        <v>95</v>
      </c>
      <c r="AN97" s="8">
        <f t="shared" si="55"/>
        <v>100</v>
      </c>
      <c r="AO97" s="8">
        <f t="shared" si="56"/>
        <v>240</v>
      </c>
      <c r="AP97" s="8">
        <f t="shared" si="57"/>
        <v>420</v>
      </c>
      <c r="AQ97" s="8">
        <f t="shared" si="58"/>
        <v>1097.6000000000001</v>
      </c>
      <c r="AR97" s="8">
        <f t="shared" si="59"/>
        <v>1543.5</v>
      </c>
      <c r="AS97" s="8">
        <f t="shared" si="60"/>
        <v>2058</v>
      </c>
      <c r="AT97" s="8">
        <v>50000</v>
      </c>
      <c r="AU97" s="8">
        <f t="shared" si="61"/>
        <v>12</v>
      </c>
      <c r="AV97" s="8">
        <f t="shared" si="62"/>
        <v>12</v>
      </c>
      <c r="AW97" s="8">
        <f t="shared" si="63"/>
        <v>12</v>
      </c>
      <c r="AX97" s="8">
        <f t="shared" si="64"/>
        <v>12</v>
      </c>
      <c r="AY97" s="8">
        <f t="shared" si="65"/>
        <v>12</v>
      </c>
      <c r="AZ97" s="8">
        <f t="shared" si="66"/>
        <v>12</v>
      </c>
      <c r="BA97" s="8">
        <f t="shared" si="67"/>
        <v>72</v>
      </c>
      <c r="BB97" s="9">
        <f t="shared" si="68"/>
        <v>1.4400000000000001E-3</v>
      </c>
      <c r="BE97" s="11">
        <v>195</v>
      </c>
      <c r="BF97" s="11"/>
      <c r="BG97" s="11"/>
      <c r="BH97" s="11"/>
      <c r="BI97" s="15" t="str">
        <f>IFERROR(COUNTIFS(INDEX(兵法标签设计!$F$2:$T$125,,MATCH(BG97,兵法标签设计!$F$1:$T$1,0)),BE97),"")</f>
        <v/>
      </c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7">
        <f t="shared" si="69"/>
        <v>0</v>
      </c>
      <c r="BW97" s="16" t="str">
        <f>IFERROR(COUNTIFS(INDEX(兵法标签设计!$F$2:$T$125,,MATCH(BG97,兵法标签设计!$F$1:$T$1,0)),BE97,兵法标签设计!$C$2:$C$125,1),"")</f>
        <v/>
      </c>
      <c r="BX97" s="16" t="str">
        <f>IFERROR(COUNTIFS(INDEX(兵法标签设计!$F$2:$T$125,,MATCH(BG97,兵法标签设计!$F$1:$T$1,0)),BE97,兵法标签设计!$C$2:$C$125,2),"")</f>
        <v/>
      </c>
      <c r="BY97" s="16" t="str">
        <f>IFERROR(COUNTIFS(INDEX(兵法标签设计!$F$2:$T$125,,MATCH(BG97,兵法标签设计!$F$1:$T$1,0)),BE97,兵法标签设计!$C$2:$C$125,3),"")</f>
        <v/>
      </c>
      <c r="BZ97" s="16" t="str">
        <f>IFERROR(COUNTIFS(INDEX(兵法标签设计!$F$2:$T$125,,MATCH(BG97,兵法标签设计!$F$1:$T$1,0)),BE97,兵法标签设计!$C$2:$C$125,4),"")</f>
        <v/>
      </c>
      <c r="CA97" s="15">
        <f t="shared" si="70"/>
        <v>0</v>
      </c>
      <c r="CB97" s="15">
        <f t="shared" si="71"/>
        <v>0</v>
      </c>
      <c r="CC97" s="15">
        <f t="shared" si="72"/>
        <v>0</v>
      </c>
      <c r="CD97" s="15">
        <f t="shared" si="73"/>
        <v>0</v>
      </c>
      <c r="CE97" s="15">
        <f t="shared" si="49"/>
        <v>0</v>
      </c>
      <c r="CF97" s="15">
        <f t="shared" si="50"/>
        <v>0</v>
      </c>
      <c r="CI97" s="8">
        <v>95</v>
      </c>
      <c r="CJ97" s="8">
        <f t="shared" si="74"/>
        <v>0</v>
      </c>
      <c r="CK97" s="8">
        <f t="shared" si="75"/>
        <v>0</v>
      </c>
      <c r="CL97" s="8">
        <f t="shared" si="76"/>
        <v>0</v>
      </c>
      <c r="CM97" s="8">
        <f t="shared" si="77"/>
        <v>0</v>
      </c>
      <c r="CN97" s="8">
        <f t="shared" si="78"/>
        <v>0</v>
      </c>
      <c r="CO97" s="8">
        <f t="shared" si="79"/>
        <v>0</v>
      </c>
      <c r="CP97" s="8">
        <v>50000</v>
      </c>
      <c r="CQ97" s="8">
        <f t="shared" si="80"/>
        <v>5</v>
      </c>
      <c r="CR97" s="8">
        <f t="shared" si="81"/>
        <v>5</v>
      </c>
      <c r="CS97" s="8">
        <f t="shared" si="82"/>
        <v>5</v>
      </c>
      <c r="CT97" s="8">
        <f t="shared" si="83"/>
        <v>5</v>
      </c>
      <c r="CU97" s="8">
        <f t="shared" si="84"/>
        <v>5</v>
      </c>
      <c r="CV97" s="8">
        <f t="shared" si="85"/>
        <v>5</v>
      </c>
      <c r="CW97" s="8">
        <f t="shared" si="86"/>
        <v>30</v>
      </c>
      <c r="CX97" s="9">
        <f t="shared" si="87"/>
        <v>5.9999999999999995E-4</v>
      </c>
    </row>
    <row r="98" spans="7:102" x14ac:dyDescent="0.2">
      <c r="G98" s="11">
        <v>96</v>
      </c>
      <c r="H98" s="11"/>
      <c r="I98" s="11"/>
      <c r="J98" s="11"/>
      <c r="K98" s="11"/>
      <c r="L98" s="11"/>
      <c r="M98" s="15">
        <f>IFERROR(COUNTIF(武将标签设计!$G$2:$U$71,G98),"")</f>
        <v>0</v>
      </c>
      <c r="N98" s="16" t="str">
        <f>IFERROR(COUNTIFS(武将标签设计!$C$2:$C$111,1,INDEX(武将标签设计!$G$2:$U$111,,MATCH(J98,武将标签设计!$G$1:$U$1,0)),G98),"")</f>
        <v/>
      </c>
      <c r="O98" s="11"/>
      <c r="P98" s="11"/>
      <c r="Q98" s="11"/>
      <c r="R98" s="11"/>
      <c r="S98" s="11"/>
      <c r="T98" s="11"/>
      <c r="U98" s="16">
        <v>1</v>
      </c>
      <c r="V98" s="16">
        <v>2</v>
      </c>
      <c r="W98" s="16">
        <v>3</v>
      </c>
      <c r="X98" s="16">
        <v>4</v>
      </c>
      <c r="Y98" s="16">
        <v>5</v>
      </c>
      <c r="Z98" s="16">
        <v>6</v>
      </c>
      <c r="AA98" s="17">
        <f t="shared" si="51"/>
        <v>0</v>
      </c>
      <c r="AB98" s="16" t="str">
        <f>IFERROR(COUNTIFS(武将标签设计!$C$2:$C$111,1,INDEX(武将标签设计!$G$2:$U$111,,MATCH(J98,武将标签设计!$G$1:$U$1,0)),G98,武将标签设计!$D$2:$D$111,100),"")</f>
        <v/>
      </c>
      <c r="AC98" s="16" t="str">
        <f>IFERROR(COUNTIFS(武将标签设计!$C$2:$C$111,1,INDEX(武将标签设计!$G$2:$U$111,,MATCH(J98,武将标签设计!$G$1:$U$1,0)),G98,武将标签设计!$D$2:$D$111,110),"")</f>
        <v/>
      </c>
      <c r="AD98" s="16" t="str">
        <f>IFERROR(COUNTIFS(武将标签设计!$C$2:$C$111,1,INDEX(武将标签设计!$G$2:$U$111,,MATCH(J98,武将标签设计!$G$1:$U$1,0)),G98,武将标签设计!$D$2:$D$111,120),"")</f>
        <v/>
      </c>
      <c r="AE98" s="16" t="str">
        <f>IFERROR(COUNTIFS(武将标签设计!$C$2:$C$111,1,INDEX(武将标签设计!$G$2:$U$111,,MATCH(J98,武将标签设计!$G$1:$U$1,0)),G98,武将标签设计!$D$2:$D$111,130),"")</f>
        <v/>
      </c>
      <c r="AF98" s="16">
        <f t="shared" si="52"/>
        <v>0</v>
      </c>
      <c r="AG98" s="16">
        <f t="shared" si="53"/>
        <v>0</v>
      </c>
      <c r="AH98" s="16">
        <f t="shared" si="54"/>
        <v>0</v>
      </c>
      <c r="AI98" s="16">
        <f t="shared" si="88"/>
        <v>0</v>
      </c>
      <c r="AJ98" s="16">
        <f t="shared" si="47"/>
        <v>0</v>
      </c>
      <c r="AK98" s="16">
        <f t="shared" si="48"/>
        <v>0</v>
      </c>
      <c r="AM98" s="8">
        <v>96</v>
      </c>
      <c r="AN98" s="8">
        <f t="shared" si="55"/>
        <v>124</v>
      </c>
      <c r="AO98" s="8">
        <f t="shared" si="56"/>
        <v>297.59999999999997</v>
      </c>
      <c r="AP98" s="8">
        <f t="shared" si="57"/>
        <v>520.79999999999995</v>
      </c>
      <c r="AQ98" s="8">
        <f t="shared" si="58"/>
        <v>1280</v>
      </c>
      <c r="AR98" s="8">
        <f t="shared" si="59"/>
        <v>1800</v>
      </c>
      <c r="AS98" s="8">
        <f t="shared" si="60"/>
        <v>2400</v>
      </c>
      <c r="AT98" s="8">
        <v>60000</v>
      </c>
      <c r="AU98" s="8">
        <f t="shared" si="61"/>
        <v>12</v>
      </c>
      <c r="AV98" s="8">
        <f t="shared" si="62"/>
        <v>12</v>
      </c>
      <c r="AW98" s="8">
        <f t="shared" si="63"/>
        <v>12</v>
      </c>
      <c r="AX98" s="8">
        <f t="shared" si="64"/>
        <v>12</v>
      </c>
      <c r="AY98" s="8">
        <f t="shared" si="65"/>
        <v>12</v>
      </c>
      <c r="AZ98" s="8">
        <f t="shared" si="66"/>
        <v>12</v>
      </c>
      <c r="BA98" s="8">
        <f t="shared" si="67"/>
        <v>72</v>
      </c>
      <c r="BB98" s="9">
        <f t="shared" si="68"/>
        <v>1.1999999999999999E-3</v>
      </c>
      <c r="BE98" s="11">
        <v>196</v>
      </c>
      <c r="BF98" s="11"/>
      <c r="BG98" s="11"/>
      <c r="BH98" s="11"/>
      <c r="BI98" s="15" t="str">
        <f>IFERROR(COUNTIFS(INDEX(兵法标签设计!$F$2:$T$125,,MATCH(BG98,兵法标签设计!$F$1:$T$1,0)),BE98),"")</f>
        <v/>
      </c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7">
        <f t="shared" si="69"/>
        <v>0</v>
      </c>
      <c r="BW98" s="16" t="str">
        <f>IFERROR(COUNTIFS(INDEX(兵法标签设计!$F$2:$T$125,,MATCH(BG98,兵法标签设计!$F$1:$T$1,0)),BE98,兵法标签设计!$C$2:$C$125,1),"")</f>
        <v/>
      </c>
      <c r="BX98" s="16" t="str">
        <f>IFERROR(COUNTIFS(INDEX(兵法标签设计!$F$2:$T$125,,MATCH(BG98,兵法标签设计!$F$1:$T$1,0)),BE98,兵法标签设计!$C$2:$C$125,2),"")</f>
        <v/>
      </c>
      <c r="BY98" s="16" t="str">
        <f>IFERROR(COUNTIFS(INDEX(兵法标签设计!$F$2:$T$125,,MATCH(BG98,兵法标签设计!$F$1:$T$1,0)),BE98,兵法标签设计!$C$2:$C$125,3),"")</f>
        <v/>
      </c>
      <c r="BZ98" s="16" t="str">
        <f>IFERROR(COUNTIFS(INDEX(兵法标签设计!$F$2:$T$125,,MATCH(BG98,兵法标签设计!$F$1:$T$1,0)),BE98,兵法标签设计!$C$2:$C$125,4),"")</f>
        <v/>
      </c>
      <c r="CA98" s="15">
        <f t="shared" si="70"/>
        <v>0</v>
      </c>
      <c r="CB98" s="15">
        <f t="shared" si="71"/>
        <v>0</v>
      </c>
      <c r="CC98" s="15">
        <f t="shared" si="72"/>
        <v>0</v>
      </c>
      <c r="CD98" s="15">
        <f t="shared" si="73"/>
        <v>0</v>
      </c>
      <c r="CE98" s="15">
        <f t="shared" si="49"/>
        <v>0</v>
      </c>
      <c r="CF98" s="15">
        <f t="shared" si="50"/>
        <v>0</v>
      </c>
      <c r="CI98" s="8">
        <v>96</v>
      </c>
      <c r="CJ98" s="8">
        <f t="shared" si="74"/>
        <v>16.5</v>
      </c>
      <c r="CK98" s="8">
        <f t="shared" si="75"/>
        <v>40.199999999999996</v>
      </c>
      <c r="CL98" s="8">
        <f t="shared" si="76"/>
        <v>93.1</v>
      </c>
      <c r="CM98" s="8">
        <f t="shared" si="77"/>
        <v>320</v>
      </c>
      <c r="CN98" s="8">
        <f t="shared" si="78"/>
        <v>720</v>
      </c>
      <c r="CO98" s="8">
        <f t="shared" si="79"/>
        <v>1600</v>
      </c>
      <c r="CP98" s="8">
        <v>60000</v>
      </c>
      <c r="CQ98" s="8">
        <f t="shared" si="80"/>
        <v>5</v>
      </c>
      <c r="CR98" s="8">
        <f t="shared" si="81"/>
        <v>5</v>
      </c>
      <c r="CS98" s="8">
        <f t="shared" si="82"/>
        <v>5</v>
      </c>
      <c r="CT98" s="8">
        <f t="shared" si="83"/>
        <v>5</v>
      </c>
      <c r="CU98" s="8">
        <f t="shared" si="84"/>
        <v>5</v>
      </c>
      <c r="CV98" s="8">
        <f t="shared" si="85"/>
        <v>5</v>
      </c>
      <c r="CW98" s="8">
        <f t="shared" si="86"/>
        <v>30</v>
      </c>
      <c r="CX98" s="9">
        <f t="shared" si="87"/>
        <v>5.0000000000000001E-4</v>
      </c>
    </row>
    <row r="99" spans="7:102" x14ac:dyDescent="0.2">
      <c r="G99" s="11">
        <v>97</v>
      </c>
      <c r="H99" s="11"/>
      <c r="I99" s="11"/>
      <c r="J99" s="11"/>
      <c r="K99" s="11"/>
      <c r="L99" s="11"/>
      <c r="M99" s="15">
        <f>IFERROR(COUNTIF(武将标签设计!$G$2:$U$71,G99),"")</f>
        <v>0</v>
      </c>
      <c r="N99" s="16" t="str">
        <f>IFERROR(COUNTIFS(武将标签设计!$C$2:$C$111,1,INDEX(武将标签设计!$G$2:$U$111,,MATCH(J99,武将标签设计!$G$1:$U$1,0)),G99),"")</f>
        <v/>
      </c>
      <c r="O99" s="11"/>
      <c r="P99" s="11"/>
      <c r="Q99" s="11"/>
      <c r="R99" s="11"/>
      <c r="S99" s="11"/>
      <c r="T99" s="11"/>
      <c r="U99" s="16">
        <v>1</v>
      </c>
      <c r="V99" s="16">
        <v>2</v>
      </c>
      <c r="W99" s="16">
        <v>3</v>
      </c>
      <c r="X99" s="16">
        <v>4</v>
      </c>
      <c r="Y99" s="16">
        <v>5</v>
      </c>
      <c r="Z99" s="16">
        <v>6</v>
      </c>
      <c r="AA99" s="17">
        <f t="shared" si="51"/>
        <v>0</v>
      </c>
      <c r="AB99" s="16" t="str">
        <f>IFERROR(COUNTIFS(武将标签设计!$C$2:$C$111,1,INDEX(武将标签设计!$G$2:$U$111,,MATCH(J99,武将标签设计!$G$1:$U$1,0)),G99,武将标签设计!$D$2:$D$111,100),"")</f>
        <v/>
      </c>
      <c r="AC99" s="16" t="str">
        <f>IFERROR(COUNTIFS(武将标签设计!$C$2:$C$111,1,INDEX(武将标签设计!$G$2:$U$111,,MATCH(J99,武将标签设计!$G$1:$U$1,0)),G99,武将标签设计!$D$2:$D$111,110),"")</f>
        <v/>
      </c>
      <c r="AD99" s="16" t="str">
        <f>IFERROR(COUNTIFS(武将标签设计!$C$2:$C$111,1,INDEX(武将标签设计!$G$2:$U$111,,MATCH(J99,武将标签设计!$G$1:$U$1,0)),G99,武将标签设计!$D$2:$D$111,120),"")</f>
        <v/>
      </c>
      <c r="AE99" s="16" t="str">
        <f>IFERROR(COUNTIFS(武将标签设计!$C$2:$C$111,1,INDEX(武将标签设计!$G$2:$U$111,,MATCH(J99,武将标签设计!$G$1:$U$1,0)),G99,武将标签设计!$D$2:$D$111,130),"")</f>
        <v/>
      </c>
      <c r="AF99" s="16">
        <f t="shared" si="52"/>
        <v>0</v>
      </c>
      <c r="AG99" s="16">
        <f t="shared" si="53"/>
        <v>0</v>
      </c>
      <c r="AH99" s="16">
        <f t="shared" si="54"/>
        <v>0</v>
      </c>
      <c r="AI99" s="16">
        <f t="shared" si="88"/>
        <v>0</v>
      </c>
      <c r="AJ99" s="16">
        <f t="shared" si="47"/>
        <v>0</v>
      </c>
      <c r="AK99" s="16">
        <f t="shared" si="48"/>
        <v>0</v>
      </c>
      <c r="AM99" s="8">
        <v>97</v>
      </c>
      <c r="AN99" s="8">
        <f t="shared" si="55"/>
        <v>200</v>
      </c>
      <c r="AO99" s="8">
        <f t="shared" si="56"/>
        <v>480</v>
      </c>
      <c r="AP99" s="8">
        <f t="shared" si="57"/>
        <v>840</v>
      </c>
      <c r="AQ99" s="8">
        <f t="shared" si="58"/>
        <v>1280</v>
      </c>
      <c r="AR99" s="8">
        <f t="shared" si="59"/>
        <v>1800</v>
      </c>
      <c r="AS99" s="8">
        <f t="shared" si="60"/>
        <v>2400</v>
      </c>
      <c r="AT99" s="8">
        <v>70000</v>
      </c>
      <c r="AU99" s="8">
        <f t="shared" si="61"/>
        <v>12</v>
      </c>
      <c r="AV99" s="8">
        <f t="shared" si="62"/>
        <v>12</v>
      </c>
      <c r="AW99" s="8">
        <f t="shared" si="63"/>
        <v>12</v>
      </c>
      <c r="AX99" s="8">
        <f t="shared" si="64"/>
        <v>12</v>
      </c>
      <c r="AY99" s="8">
        <f t="shared" si="65"/>
        <v>12</v>
      </c>
      <c r="AZ99" s="8">
        <f t="shared" si="66"/>
        <v>12</v>
      </c>
      <c r="BA99" s="8">
        <f t="shared" si="67"/>
        <v>72</v>
      </c>
      <c r="BB99" s="9">
        <f t="shared" si="68"/>
        <v>1.0285714285714286E-3</v>
      </c>
      <c r="BE99" s="11">
        <v>197</v>
      </c>
      <c r="BF99" s="11"/>
      <c r="BG99" s="11"/>
      <c r="BH99" s="11"/>
      <c r="BI99" s="15" t="str">
        <f>IFERROR(COUNTIFS(INDEX(兵法标签设计!$F$2:$T$125,,MATCH(BG99,兵法标签设计!$F$1:$T$1,0)),BE99),"")</f>
        <v/>
      </c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7">
        <f t="shared" si="69"/>
        <v>0</v>
      </c>
      <c r="BW99" s="16" t="str">
        <f>IFERROR(COUNTIFS(INDEX(兵法标签设计!$F$2:$T$125,,MATCH(BG99,兵法标签设计!$F$1:$T$1,0)),BE99,兵法标签设计!$C$2:$C$125,1),"")</f>
        <v/>
      </c>
      <c r="BX99" s="16" t="str">
        <f>IFERROR(COUNTIFS(INDEX(兵法标签设计!$F$2:$T$125,,MATCH(BG99,兵法标签设计!$F$1:$T$1,0)),BE99,兵法标签设计!$C$2:$C$125,2),"")</f>
        <v/>
      </c>
      <c r="BY99" s="16" t="str">
        <f>IFERROR(COUNTIFS(INDEX(兵法标签设计!$F$2:$T$125,,MATCH(BG99,兵法标签设计!$F$1:$T$1,0)),BE99,兵法标签设计!$C$2:$C$125,3),"")</f>
        <v/>
      </c>
      <c r="BZ99" s="16" t="str">
        <f>IFERROR(COUNTIFS(INDEX(兵法标签设计!$F$2:$T$125,,MATCH(BG99,兵法标签设计!$F$1:$T$1,0)),BE99,兵法标签设计!$C$2:$C$125,4),"")</f>
        <v/>
      </c>
      <c r="CA99" s="15">
        <f t="shared" si="70"/>
        <v>0</v>
      </c>
      <c r="CB99" s="15">
        <f t="shared" si="71"/>
        <v>0</v>
      </c>
      <c r="CC99" s="15">
        <f t="shared" si="72"/>
        <v>0</v>
      </c>
      <c r="CD99" s="15">
        <f t="shared" si="73"/>
        <v>0</v>
      </c>
      <c r="CE99" s="15">
        <f t="shared" si="49"/>
        <v>0</v>
      </c>
      <c r="CF99" s="15">
        <f t="shared" si="50"/>
        <v>0</v>
      </c>
      <c r="CI99" s="8">
        <v>97</v>
      </c>
      <c r="CJ99" s="8">
        <f t="shared" si="74"/>
        <v>25</v>
      </c>
      <c r="CK99" s="8">
        <f t="shared" si="75"/>
        <v>60</v>
      </c>
      <c r="CL99" s="8">
        <f t="shared" si="76"/>
        <v>140</v>
      </c>
      <c r="CM99" s="8">
        <f t="shared" si="77"/>
        <v>320</v>
      </c>
      <c r="CN99" s="8">
        <f t="shared" si="78"/>
        <v>720</v>
      </c>
      <c r="CO99" s="8">
        <f t="shared" si="79"/>
        <v>1600</v>
      </c>
      <c r="CP99" s="8">
        <v>70000</v>
      </c>
      <c r="CQ99" s="8">
        <f t="shared" si="80"/>
        <v>5</v>
      </c>
      <c r="CR99" s="8">
        <f t="shared" si="81"/>
        <v>5</v>
      </c>
      <c r="CS99" s="8">
        <f t="shared" si="82"/>
        <v>5</v>
      </c>
      <c r="CT99" s="8">
        <f t="shared" si="83"/>
        <v>5</v>
      </c>
      <c r="CU99" s="8">
        <f t="shared" si="84"/>
        <v>5</v>
      </c>
      <c r="CV99" s="8">
        <f t="shared" si="85"/>
        <v>5</v>
      </c>
      <c r="CW99" s="8">
        <f t="shared" si="86"/>
        <v>30</v>
      </c>
      <c r="CX99" s="9">
        <f t="shared" si="87"/>
        <v>4.2857142857142855E-4</v>
      </c>
    </row>
    <row r="100" spans="7:102" x14ac:dyDescent="0.2">
      <c r="G100" s="11">
        <v>98</v>
      </c>
      <c r="H100" s="11"/>
      <c r="I100" s="11"/>
      <c r="J100" s="11"/>
      <c r="K100" s="11"/>
      <c r="L100" s="11"/>
      <c r="M100" s="15">
        <f>IFERROR(COUNTIF(武将标签设计!$G$2:$U$71,G100),"")</f>
        <v>0</v>
      </c>
      <c r="N100" s="16" t="str">
        <f>IFERROR(COUNTIFS(武将标签设计!$C$2:$C$111,1,INDEX(武将标签设计!$G$2:$U$111,,MATCH(J100,武将标签设计!$G$1:$U$1,0)),G100),"")</f>
        <v/>
      </c>
      <c r="O100" s="11"/>
      <c r="P100" s="11"/>
      <c r="Q100" s="11"/>
      <c r="R100" s="11"/>
      <c r="S100" s="11"/>
      <c r="T100" s="11"/>
      <c r="U100" s="16">
        <v>1</v>
      </c>
      <c r="V100" s="16">
        <v>2</v>
      </c>
      <c r="W100" s="16">
        <v>3</v>
      </c>
      <c r="X100" s="16">
        <v>4</v>
      </c>
      <c r="Y100" s="16">
        <v>5</v>
      </c>
      <c r="Z100" s="16">
        <v>6</v>
      </c>
      <c r="AA100" s="17">
        <f t="shared" si="51"/>
        <v>0</v>
      </c>
      <c r="AB100" s="16" t="str">
        <f>IFERROR(COUNTIFS(武将标签设计!$C$2:$C$111,1,INDEX(武将标签设计!$G$2:$U$111,,MATCH(J100,武将标签设计!$G$1:$U$1,0)),G100,武将标签设计!$D$2:$D$111,100),"")</f>
        <v/>
      </c>
      <c r="AC100" s="16" t="str">
        <f>IFERROR(COUNTIFS(武将标签设计!$C$2:$C$111,1,INDEX(武将标签设计!$G$2:$U$111,,MATCH(J100,武将标签设计!$G$1:$U$1,0)),G100,武将标签设计!$D$2:$D$111,110),"")</f>
        <v/>
      </c>
      <c r="AD100" s="16" t="str">
        <f>IFERROR(COUNTIFS(武将标签设计!$C$2:$C$111,1,INDEX(武将标签设计!$G$2:$U$111,,MATCH(J100,武将标签设计!$G$1:$U$1,0)),G100,武将标签设计!$D$2:$D$111,120),"")</f>
        <v/>
      </c>
      <c r="AE100" s="16" t="str">
        <f>IFERROR(COUNTIFS(武将标签设计!$C$2:$C$111,1,INDEX(武将标签设计!$G$2:$U$111,,MATCH(J100,武将标签设计!$G$1:$U$1,0)),G100,武将标签设计!$D$2:$D$111,130),"")</f>
        <v/>
      </c>
      <c r="AF100" s="16">
        <f t="shared" si="52"/>
        <v>0</v>
      </c>
      <c r="AG100" s="16">
        <f t="shared" si="53"/>
        <v>0</v>
      </c>
      <c r="AH100" s="16">
        <f t="shared" si="54"/>
        <v>0</v>
      </c>
      <c r="AI100" s="16">
        <f t="shared" si="88"/>
        <v>0</v>
      </c>
      <c r="AJ100" s="16">
        <f t="shared" si="47"/>
        <v>0</v>
      </c>
      <c r="AK100" s="16">
        <f t="shared" si="48"/>
        <v>0</v>
      </c>
      <c r="AM100" s="8">
        <v>98</v>
      </c>
      <c r="AN100" s="8">
        <f t="shared" si="55"/>
        <v>200</v>
      </c>
      <c r="AO100" s="8">
        <f t="shared" si="56"/>
        <v>480</v>
      </c>
      <c r="AP100" s="8">
        <f t="shared" si="57"/>
        <v>840</v>
      </c>
      <c r="AQ100" s="8">
        <f t="shared" si="58"/>
        <v>1280</v>
      </c>
      <c r="AR100" s="8">
        <f t="shared" si="59"/>
        <v>1800</v>
      </c>
      <c r="AS100" s="8">
        <f t="shared" si="60"/>
        <v>2400</v>
      </c>
      <c r="AT100" s="8">
        <v>80000</v>
      </c>
      <c r="AU100" s="8">
        <f t="shared" si="61"/>
        <v>12</v>
      </c>
      <c r="AV100" s="8">
        <f t="shared" si="62"/>
        <v>12</v>
      </c>
      <c r="AW100" s="8">
        <f t="shared" si="63"/>
        <v>12</v>
      </c>
      <c r="AX100" s="8">
        <f t="shared" si="64"/>
        <v>12</v>
      </c>
      <c r="AY100" s="8">
        <f t="shared" si="65"/>
        <v>12</v>
      </c>
      <c r="AZ100" s="8">
        <f t="shared" si="66"/>
        <v>12</v>
      </c>
      <c r="BA100" s="8">
        <f t="shared" si="67"/>
        <v>72</v>
      </c>
      <c r="BB100" s="9">
        <f t="shared" si="68"/>
        <v>8.9999999999999998E-4</v>
      </c>
      <c r="BE100" s="11">
        <v>198</v>
      </c>
      <c r="BF100" s="11"/>
      <c r="BG100" s="11"/>
      <c r="BH100" s="11"/>
      <c r="BI100" s="15" t="str">
        <f>IFERROR(COUNTIFS(INDEX(兵法标签设计!$F$2:$T$125,,MATCH(BG100,兵法标签设计!$F$1:$T$1,0)),BE100),"")</f>
        <v/>
      </c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7">
        <f t="shared" si="69"/>
        <v>0</v>
      </c>
      <c r="BW100" s="16" t="str">
        <f>IFERROR(COUNTIFS(INDEX(兵法标签设计!$F$2:$T$125,,MATCH(BG100,兵法标签设计!$F$1:$T$1,0)),BE100,兵法标签设计!$C$2:$C$125,1),"")</f>
        <v/>
      </c>
      <c r="BX100" s="16" t="str">
        <f>IFERROR(COUNTIFS(INDEX(兵法标签设计!$F$2:$T$125,,MATCH(BG100,兵法标签设计!$F$1:$T$1,0)),BE100,兵法标签设计!$C$2:$C$125,2),"")</f>
        <v/>
      </c>
      <c r="BY100" s="16" t="str">
        <f>IFERROR(COUNTIFS(INDEX(兵法标签设计!$F$2:$T$125,,MATCH(BG100,兵法标签设计!$F$1:$T$1,0)),BE100,兵法标签设计!$C$2:$C$125,3),"")</f>
        <v/>
      </c>
      <c r="BZ100" s="16" t="str">
        <f>IFERROR(COUNTIFS(INDEX(兵法标签设计!$F$2:$T$125,,MATCH(BG100,兵法标签设计!$F$1:$T$1,0)),BE100,兵法标签设计!$C$2:$C$125,4),"")</f>
        <v/>
      </c>
      <c r="CA100" s="15">
        <f t="shared" si="70"/>
        <v>0</v>
      </c>
      <c r="CB100" s="15">
        <f t="shared" si="71"/>
        <v>0</v>
      </c>
      <c r="CC100" s="15">
        <f t="shared" si="72"/>
        <v>0</v>
      </c>
      <c r="CD100" s="15">
        <f t="shared" si="73"/>
        <v>0</v>
      </c>
      <c r="CE100" s="15">
        <f t="shared" si="49"/>
        <v>0</v>
      </c>
      <c r="CF100" s="15">
        <f t="shared" si="50"/>
        <v>0</v>
      </c>
      <c r="CI100" s="8">
        <v>98</v>
      </c>
      <c r="CJ100" s="8">
        <f t="shared" si="74"/>
        <v>25</v>
      </c>
      <c r="CK100" s="8">
        <f t="shared" si="75"/>
        <v>60</v>
      </c>
      <c r="CL100" s="8">
        <f t="shared" si="76"/>
        <v>140</v>
      </c>
      <c r="CM100" s="8">
        <f t="shared" si="77"/>
        <v>320</v>
      </c>
      <c r="CN100" s="8">
        <f t="shared" si="78"/>
        <v>720</v>
      </c>
      <c r="CO100" s="8">
        <f t="shared" si="79"/>
        <v>1600</v>
      </c>
      <c r="CP100" s="8">
        <v>80000</v>
      </c>
      <c r="CQ100" s="8">
        <f t="shared" si="80"/>
        <v>5</v>
      </c>
      <c r="CR100" s="8">
        <f t="shared" si="81"/>
        <v>5</v>
      </c>
      <c r="CS100" s="8">
        <f t="shared" si="82"/>
        <v>5</v>
      </c>
      <c r="CT100" s="8">
        <f t="shared" si="83"/>
        <v>5</v>
      </c>
      <c r="CU100" s="8">
        <f t="shared" si="84"/>
        <v>5</v>
      </c>
      <c r="CV100" s="8">
        <f t="shared" si="85"/>
        <v>5</v>
      </c>
      <c r="CW100" s="8">
        <f t="shared" si="86"/>
        <v>30</v>
      </c>
      <c r="CX100" s="9">
        <f t="shared" si="87"/>
        <v>3.7500000000000001E-4</v>
      </c>
    </row>
    <row r="101" spans="7:102" x14ac:dyDescent="0.2">
      <c r="G101" s="11">
        <v>99</v>
      </c>
      <c r="H101" s="11"/>
      <c r="I101" s="11"/>
      <c r="J101" s="11"/>
      <c r="K101" s="11"/>
      <c r="L101" s="11"/>
      <c r="M101" s="15">
        <f>IFERROR(COUNTIF(武将标签设计!$G$2:$U$71,G101),"")</f>
        <v>0</v>
      </c>
      <c r="N101" s="16" t="str">
        <f>IFERROR(COUNTIFS(武将标签设计!$C$2:$C$111,1,INDEX(武将标签设计!$G$2:$U$111,,MATCH(J101,武将标签设计!$G$1:$U$1,0)),G101),"")</f>
        <v/>
      </c>
      <c r="O101" s="11"/>
      <c r="P101" s="11"/>
      <c r="Q101" s="11"/>
      <c r="R101" s="11"/>
      <c r="S101" s="11"/>
      <c r="T101" s="11"/>
      <c r="U101" s="16">
        <v>1</v>
      </c>
      <c r="V101" s="16">
        <v>2</v>
      </c>
      <c r="W101" s="16">
        <v>3</v>
      </c>
      <c r="X101" s="16">
        <v>4</v>
      </c>
      <c r="Y101" s="16">
        <v>5</v>
      </c>
      <c r="Z101" s="16">
        <v>6</v>
      </c>
      <c r="AA101" s="17">
        <f t="shared" si="51"/>
        <v>0</v>
      </c>
      <c r="AB101" s="16" t="str">
        <f>IFERROR(COUNTIFS(武将标签设计!$C$2:$C$111,1,INDEX(武将标签设计!$G$2:$U$111,,MATCH(J101,武将标签设计!$G$1:$U$1,0)),G101,武将标签设计!$D$2:$D$111,100),"")</f>
        <v/>
      </c>
      <c r="AC101" s="16" t="str">
        <f>IFERROR(COUNTIFS(武将标签设计!$C$2:$C$111,1,INDEX(武将标签设计!$G$2:$U$111,,MATCH(J101,武将标签设计!$G$1:$U$1,0)),G101,武将标签设计!$D$2:$D$111,110),"")</f>
        <v/>
      </c>
      <c r="AD101" s="16" t="str">
        <f>IFERROR(COUNTIFS(武将标签设计!$C$2:$C$111,1,INDEX(武将标签设计!$G$2:$U$111,,MATCH(J101,武将标签设计!$G$1:$U$1,0)),G101,武将标签设计!$D$2:$D$111,120),"")</f>
        <v/>
      </c>
      <c r="AE101" s="16" t="str">
        <f>IFERROR(COUNTIFS(武将标签设计!$C$2:$C$111,1,INDEX(武将标签设计!$G$2:$U$111,,MATCH(J101,武将标签设计!$G$1:$U$1,0)),G101,武将标签设计!$D$2:$D$111,130),"")</f>
        <v/>
      </c>
      <c r="AF101" s="16">
        <f t="shared" si="52"/>
        <v>0</v>
      </c>
      <c r="AG101" s="16">
        <f t="shared" si="53"/>
        <v>0</v>
      </c>
      <c r="AH101" s="16">
        <f t="shared" si="54"/>
        <v>0</v>
      </c>
      <c r="AI101" s="16">
        <f t="shared" si="88"/>
        <v>0</v>
      </c>
      <c r="AJ101" s="16">
        <f t="shared" si="47"/>
        <v>0</v>
      </c>
      <c r="AK101" s="16">
        <f t="shared" si="48"/>
        <v>0</v>
      </c>
      <c r="AM101" s="8">
        <v>99</v>
      </c>
      <c r="AN101" s="8">
        <f t="shared" si="55"/>
        <v>200</v>
      </c>
      <c r="AO101" s="8">
        <f t="shared" si="56"/>
        <v>480</v>
      </c>
      <c r="AP101" s="8">
        <f t="shared" si="57"/>
        <v>840</v>
      </c>
      <c r="AQ101" s="8">
        <f t="shared" si="58"/>
        <v>1920</v>
      </c>
      <c r="AR101" s="8">
        <f t="shared" si="59"/>
        <v>2700</v>
      </c>
      <c r="AS101" s="8">
        <f t="shared" si="60"/>
        <v>3600</v>
      </c>
      <c r="AT101" s="8">
        <v>90000</v>
      </c>
      <c r="AU101" s="8">
        <f t="shared" si="61"/>
        <v>12</v>
      </c>
      <c r="AV101" s="8">
        <f t="shared" si="62"/>
        <v>12</v>
      </c>
      <c r="AW101" s="8">
        <f t="shared" si="63"/>
        <v>12</v>
      </c>
      <c r="AX101" s="8">
        <f t="shared" si="64"/>
        <v>12</v>
      </c>
      <c r="AY101" s="8">
        <f t="shared" si="65"/>
        <v>12</v>
      </c>
      <c r="AZ101" s="8">
        <f t="shared" si="66"/>
        <v>12</v>
      </c>
      <c r="BA101" s="8">
        <f t="shared" si="67"/>
        <v>72</v>
      </c>
      <c r="BB101" s="9">
        <f t="shared" si="68"/>
        <v>8.0000000000000004E-4</v>
      </c>
      <c r="BE101" s="11">
        <v>199</v>
      </c>
      <c r="BF101" s="11"/>
      <c r="BG101" s="11"/>
      <c r="BH101" s="11"/>
      <c r="BI101" s="15" t="str">
        <f>IFERROR(COUNTIFS(INDEX(兵法标签设计!$F$2:$T$125,,MATCH(BG101,兵法标签设计!$F$1:$T$1,0)),BE101),"")</f>
        <v/>
      </c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7">
        <f t="shared" si="69"/>
        <v>0</v>
      </c>
      <c r="BW101" s="16" t="str">
        <f>IFERROR(COUNTIFS(INDEX(兵法标签设计!$F$2:$T$125,,MATCH(BG101,兵法标签设计!$F$1:$T$1,0)),BE101,兵法标签设计!$C$2:$C$125,1),"")</f>
        <v/>
      </c>
      <c r="BX101" s="16" t="str">
        <f>IFERROR(COUNTIFS(INDEX(兵法标签设计!$F$2:$T$125,,MATCH(BG101,兵法标签设计!$F$1:$T$1,0)),BE101,兵法标签设计!$C$2:$C$125,2),"")</f>
        <v/>
      </c>
      <c r="BY101" s="16" t="str">
        <f>IFERROR(COUNTIFS(INDEX(兵法标签设计!$F$2:$T$125,,MATCH(BG101,兵法标签设计!$F$1:$T$1,0)),BE101,兵法标签设计!$C$2:$C$125,3),"")</f>
        <v/>
      </c>
      <c r="BZ101" s="16" t="str">
        <f>IFERROR(COUNTIFS(INDEX(兵法标签设计!$F$2:$T$125,,MATCH(BG101,兵法标签设计!$F$1:$T$1,0)),BE101,兵法标签设计!$C$2:$C$125,4),"")</f>
        <v/>
      </c>
      <c r="CA101" s="15">
        <f t="shared" si="70"/>
        <v>0</v>
      </c>
      <c r="CB101" s="15">
        <f t="shared" si="71"/>
        <v>0</v>
      </c>
      <c r="CC101" s="15">
        <f t="shared" si="72"/>
        <v>0</v>
      </c>
      <c r="CD101" s="15">
        <f t="shared" si="73"/>
        <v>0</v>
      </c>
      <c r="CE101" s="15">
        <f t="shared" si="49"/>
        <v>0</v>
      </c>
      <c r="CF101" s="15">
        <f t="shared" si="50"/>
        <v>0</v>
      </c>
      <c r="CI101" s="8">
        <v>99</v>
      </c>
      <c r="CJ101" s="8">
        <f t="shared" si="74"/>
        <v>25</v>
      </c>
      <c r="CK101" s="8">
        <f t="shared" si="75"/>
        <v>60</v>
      </c>
      <c r="CL101" s="8">
        <f t="shared" si="76"/>
        <v>140</v>
      </c>
      <c r="CM101" s="8">
        <f t="shared" si="77"/>
        <v>853.6</v>
      </c>
      <c r="CN101" s="8">
        <f t="shared" si="78"/>
        <v>1919.7</v>
      </c>
      <c r="CO101" s="8">
        <f t="shared" si="79"/>
        <v>4267</v>
      </c>
      <c r="CP101" s="8">
        <v>90000</v>
      </c>
      <c r="CQ101" s="8">
        <f t="shared" si="80"/>
        <v>5</v>
      </c>
      <c r="CR101" s="8">
        <f t="shared" si="81"/>
        <v>5</v>
      </c>
      <c r="CS101" s="8">
        <f t="shared" si="82"/>
        <v>5</v>
      </c>
      <c r="CT101" s="8">
        <f t="shared" si="83"/>
        <v>5</v>
      </c>
      <c r="CU101" s="8">
        <f t="shared" si="84"/>
        <v>5</v>
      </c>
      <c r="CV101" s="8">
        <f t="shared" si="85"/>
        <v>5</v>
      </c>
      <c r="CW101" s="8">
        <f t="shared" si="86"/>
        <v>30</v>
      </c>
      <c r="CX101" s="9">
        <f t="shared" si="87"/>
        <v>3.3333333333333332E-4</v>
      </c>
    </row>
    <row r="102" spans="7:102" x14ac:dyDescent="0.2">
      <c r="G102" s="11">
        <v>100</v>
      </c>
      <c r="H102" s="11"/>
      <c r="I102" s="11"/>
      <c r="J102" s="11"/>
      <c r="K102" s="11"/>
      <c r="L102" s="11"/>
      <c r="M102" s="15">
        <f>IFERROR(COUNTIF(武将标签设计!$G$2:$U$71,G102),"")</f>
        <v>0</v>
      </c>
      <c r="N102" s="16" t="str">
        <f>IFERROR(COUNTIFS(武将标签设计!$C$2:$C$111,1,INDEX(武将标签设计!$G$2:$U$111,,MATCH(J102,武将标签设计!$G$1:$U$1,0)),G102),"")</f>
        <v/>
      </c>
      <c r="O102" s="11"/>
      <c r="P102" s="11"/>
      <c r="Q102" s="11"/>
      <c r="R102" s="11"/>
      <c r="S102" s="11"/>
      <c r="T102" s="11"/>
      <c r="U102" s="16">
        <v>1</v>
      </c>
      <c r="V102" s="16">
        <v>2</v>
      </c>
      <c r="W102" s="16">
        <v>3</v>
      </c>
      <c r="X102" s="16">
        <v>4</v>
      </c>
      <c r="Y102" s="16">
        <v>5</v>
      </c>
      <c r="Z102" s="16">
        <v>6</v>
      </c>
      <c r="AA102" s="17">
        <f t="shared" si="51"/>
        <v>0</v>
      </c>
      <c r="AB102" s="16" t="str">
        <f>IFERROR(COUNTIFS(武将标签设计!$C$2:$C$111,1,INDEX(武将标签设计!$G$2:$U$111,,MATCH(J102,武将标签设计!$G$1:$U$1,0)),G102,武将标签设计!$D$2:$D$111,100),"")</f>
        <v/>
      </c>
      <c r="AC102" s="16" t="str">
        <f>IFERROR(COUNTIFS(武将标签设计!$C$2:$C$111,1,INDEX(武将标签设计!$G$2:$U$111,,MATCH(J102,武将标签设计!$G$1:$U$1,0)),G102,武将标签设计!$D$2:$D$111,110),"")</f>
        <v/>
      </c>
      <c r="AD102" s="16" t="str">
        <f>IFERROR(COUNTIFS(武将标签设计!$C$2:$C$111,1,INDEX(武将标签设计!$G$2:$U$111,,MATCH(J102,武将标签设计!$G$1:$U$1,0)),G102,武将标签设计!$D$2:$D$111,120),"")</f>
        <v/>
      </c>
      <c r="AE102" s="16" t="str">
        <f>IFERROR(COUNTIFS(武将标签设计!$C$2:$C$111,1,INDEX(武将标签设计!$G$2:$U$111,,MATCH(J102,武将标签设计!$G$1:$U$1,0)),G102,武将标签设计!$D$2:$D$111,130),"")</f>
        <v/>
      </c>
      <c r="AF102" s="16">
        <f t="shared" si="52"/>
        <v>0</v>
      </c>
      <c r="AG102" s="16">
        <f t="shared" si="53"/>
        <v>0</v>
      </c>
      <c r="AH102" s="16">
        <f t="shared" si="54"/>
        <v>0</v>
      </c>
      <c r="AI102" s="16">
        <f t="shared" si="88"/>
        <v>0</v>
      </c>
      <c r="AJ102" s="16">
        <f t="shared" si="47"/>
        <v>0</v>
      </c>
      <c r="AK102" s="16">
        <f t="shared" si="48"/>
        <v>0</v>
      </c>
      <c r="AM102" s="8">
        <v>100</v>
      </c>
      <c r="AN102" s="8">
        <f t="shared" si="55"/>
        <v>480</v>
      </c>
      <c r="AO102" s="8">
        <f t="shared" si="56"/>
        <v>1152</v>
      </c>
      <c r="AP102" s="8">
        <f t="shared" si="57"/>
        <v>2015.9999999999998</v>
      </c>
      <c r="AQ102" s="8">
        <f t="shared" si="58"/>
        <v>15360</v>
      </c>
      <c r="AR102" s="8">
        <f t="shared" si="59"/>
        <v>21600</v>
      </c>
      <c r="AS102" s="8">
        <f t="shared" si="60"/>
        <v>28800</v>
      </c>
      <c r="AT102" s="8">
        <v>100000</v>
      </c>
      <c r="AU102" s="8">
        <f t="shared" si="61"/>
        <v>12</v>
      </c>
      <c r="AV102" s="8">
        <f t="shared" si="62"/>
        <v>12</v>
      </c>
      <c r="AW102" s="8">
        <f t="shared" si="63"/>
        <v>12</v>
      </c>
      <c r="AX102" s="8">
        <f t="shared" si="64"/>
        <v>12</v>
      </c>
      <c r="AY102" s="8">
        <f t="shared" si="65"/>
        <v>12</v>
      </c>
      <c r="AZ102" s="8">
        <f t="shared" si="66"/>
        <v>12</v>
      </c>
      <c r="BA102" s="8">
        <f t="shared" si="67"/>
        <v>72</v>
      </c>
      <c r="BB102" s="9">
        <f t="shared" si="68"/>
        <v>7.2000000000000005E-4</v>
      </c>
      <c r="BE102" s="11">
        <v>200</v>
      </c>
      <c r="BF102" s="11"/>
      <c r="BG102" s="11"/>
      <c r="BH102" s="11"/>
      <c r="BI102" s="15" t="str">
        <f>IFERROR(COUNTIFS(INDEX(兵法标签设计!$F$2:$T$125,,MATCH(BG102,兵法标签设计!$F$1:$T$1,0)),BE102),"")</f>
        <v/>
      </c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7">
        <f t="shared" si="69"/>
        <v>0</v>
      </c>
      <c r="BW102" s="16" t="str">
        <f>IFERROR(COUNTIFS(INDEX(兵法标签设计!$F$2:$T$125,,MATCH(BG102,兵法标签设计!$F$1:$T$1,0)),BE102,兵法标签设计!$C$2:$C$125,1),"")</f>
        <v/>
      </c>
      <c r="BX102" s="16" t="str">
        <f>IFERROR(COUNTIFS(INDEX(兵法标签设计!$F$2:$T$125,,MATCH(BG102,兵法标签设计!$F$1:$T$1,0)),BE102,兵法标签设计!$C$2:$C$125,2),"")</f>
        <v/>
      </c>
      <c r="BY102" s="16" t="str">
        <f>IFERROR(COUNTIFS(INDEX(兵法标签设计!$F$2:$T$125,,MATCH(BG102,兵法标签设计!$F$1:$T$1,0)),BE102,兵法标签设计!$C$2:$C$125,3),"")</f>
        <v/>
      </c>
      <c r="BZ102" s="16" t="str">
        <f>IFERROR(COUNTIFS(INDEX(兵法标签设计!$F$2:$T$125,,MATCH(BG102,兵法标签设计!$F$1:$T$1,0)),BE102,兵法标签设计!$C$2:$C$125,4),"")</f>
        <v/>
      </c>
      <c r="CA102" s="15">
        <f t="shared" si="70"/>
        <v>0</v>
      </c>
      <c r="CB102" s="15">
        <f t="shared" si="71"/>
        <v>0</v>
      </c>
      <c r="CC102" s="15">
        <f t="shared" si="72"/>
        <v>0</v>
      </c>
      <c r="CD102" s="15">
        <f t="shared" si="73"/>
        <v>0</v>
      </c>
      <c r="CE102" s="15">
        <f t="shared" si="49"/>
        <v>0</v>
      </c>
      <c r="CF102" s="15">
        <f t="shared" si="50"/>
        <v>0</v>
      </c>
      <c r="CI102" s="8">
        <v>100</v>
      </c>
      <c r="CJ102" s="8">
        <f t="shared" si="74"/>
        <v>37.5</v>
      </c>
      <c r="CK102" s="8">
        <f t="shared" si="75"/>
        <v>90</v>
      </c>
      <c r="CL102" s="8">
        <f t="shared" si="76"/>
        <v>210</v>
      </c>
      <c r="CM102" s="8">
        <f t="shared" si="77"/>
        <v>1920</v>
      </c>
      <c r="CN102" s="8">
        <f t="shared" si="78"/>
        <v>4320</v>
      </c>
      <c r="CO102" s="8">
        <f t="shared" si="79"/>
        <v>9600</v>
      </c>
      <c r="CP102" s="8">
        <v>100000</v>
      </c>
      <c r="CQ102" s="8">
        <f t="shared" si="80"/>
        <v>5</v>
      </c>
      <c r="CR102" s="8">
        <f t="shared" si="81"/>
        <v>5</v>
      </c>
      <c r="CS102" s="8">
        <f t="shared" si="82"/>
        <v>5</v>
      </c>
      <c r="CT102" s="8">
        <f t="shared" si="83"/>
        <v>5</v>
      </c>
      <c r="CU102" s="8">
        <f t="shared" si="84"/>
        <v>5</v>
      </c>
      <c r="CV102" s="8">
        <f t="shared" si="85"/>
        <v>5</v>
      </c>
      <c r="CW102" s="8">
        <f t="shared" si="86"/>
        <v>30</v>
      </c>
      <c r="CX102" s="9">
        <f t="shared" si="87"/>
        <v>2.9999999999999997E-4</v>
      </c>
    </row>
  </sheetData>
  <mergeCells count="1">
    <mergeCell ref="C8:E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BC102"/>
  <sheetViews>
    <sheetView workbookViewId="0">
      <selection activeCell="K14" sqref="K14"/>
    </sheetView>
  </sheetViews>
  <sheetFormatPr defaultRowHeight="14.25" x14ac:dyDescent="0.2"/>
  <cols>
    <col min="3" max="7" width="9" style="8"/>
    <col min="8" max="8" width="14.25" style="8" bestFit="1" customWidth="1"/>
    <col min="9" max="9" width="14.25" style="8" customWidth="1"/>
    <col min="10" max="10" width="9" style="8" bestFit="1"/>
    <col min="11" max="11" width="13" style="8" bestFit="1" customWidth="1"/>
    <col min="12" max="12" width="13" style="8" customWidth="1"/>
    <col min="13" max="26" width="5.625" style="8" customWidth="1"/>
    <col min="27" max="27" width="5.625" style="9" customWidth="1"/>
    <col min="28" max="37" width="5.625" style="8" customWidth="1"/>
    <col min="38" max="53" width="10.625" style="8" customWidth="1"/>
    <col min="54" max="54" width="10.625" style="9" customWidth="1"/>
    <col min="55" max="55" width="10.625" style="10" customWidth="1"/>
  </cols>
  <sheetData>
    <row r="1" spans="1:54" x14ac:dyDescent="0.2">
      <c r="A1" s="7" t="s">
        <v>309</v>
      </c>
      <c r="B1" s="8"/>
      <c r="AE1" s="8" t="s">
        <v>566</v>
      </c>
      <c r="AF1" s="8">
        <v>0.5</v>
      </c>
      <c r="AG1" s="8">
        <v>0.6</v>
      </c>
      <c r="AH1" s="8">
        <v>0.7</v>
      </c>
      <c r="AI1" s="8">
        <v>0.8</v>
      </c>
      <c r="AJ1" s="8">
        <v>0.9</v>
      </c>
      <c r="AK1" s="8">
        <v>1</v>
      </c>
    </row>
    <row r="2" spans="1:54" x14ac:dyDescent="0.2">
      <c r="A2" s="8"/>
      <c r="B2" s="11"/>
      <c r="C2" s="11"/>
      <c r="D2" s="11" t="s">
        <v>338</v>
      </c>
      <c r="E2" s="11" t="s">
        <v>266</v>
      </c>
      <c r="G2" s="11" t="s">
        <v>74</v>
      </c>
      <c r="H2" s="11" t="s">
        <v>72</v>
      </c>
      <c r="I2" s="11" t="s">
        <v>229</v>
      </c>
      <c r="J2" s="11" t="s">
        <v>228</v>
      </c>
      <c r="K2" s="11" t="s">
        <v>116</v>
      </c>
      <c r="L2" s="11" t="s">
        <v>257</v>
      </c>
      <c r="M2" s="11" t="s">
        <v>150</v>
      </c>
      <c r="N2" s="11" t="s">
        <v>151</v>
      </c>
      <c r="O2" s="11" t="s">
        <v>139</v>
      </c>
      <c r="P2" s="11" t="s">
        <v>141</v>
      </c>
      <c r="Q2" s="11" t="s">
        <v>143</v>
      </c>
      <c r="R2" s="11" t="s">
        <v>310</v>
      </c>
      <c r="S2" s="11" t="s">
        <v>311</v>
      </c>
      <c r="T2" s="11" t="s">
        <v>312</v>
      </c>
      <c r="U2" s="11" t="s">
        <v>140</v>
      </c>
      <c r="V2" s="11" t="s">
        <v>142</v>
      </c>
      <c r="W2" s="11" t="s">
        <v>144</v>
      </c>
      <c r="X2" s="11" t="s">
        <v>313</v>
      </c>
      <c r="Y2" s="11" t="s">
        <v>314</v>
      </c>
      <c r="Z2" s="11" t="s">
        <v>315</v>
      </c>
      <c r="AA2" s="12" t="s">
        <v>158</v>
      </c>
      <c r="AB2" s="11" t="s">
        <v>153</v>
      </c>
      <c r="AC2" s="11" t="s">
        <v>154</v>
      </c>
      <c r="AD2" s="11" t="s">
        <v>155</v>
      </c>
      <c r="AE2" s="11" t="s">
        <v>156</v>
      </c>
      <c r="AF2" s="11" t="s">
        <v>261</v>
      </c>
      <c r="AG2" s="11" t="s">
        <v>367</v>
      </c>
      <c r="AH2" s="11" t="s">
        <v>368</v>
      </c>
      <c r="AI2" s="11" t="s">
        <v>369</v>
      </c>
      <c r="AJ2" s="11" t="s">
        <v>370</v>
      </c>
      <c r="AK2" s="11" t="s">
        <v>371</v>
      </c>
      <c r="AM2" s="8" t="s">
        <v>307</v>
      </c>
      <c r="AN2" s="8" t="s">
        <v>316</v>
      </c>
      <c r="AO2" s="8" t="s">
        <v>317</v>
      </c>
      <c r="AP2" s="8" t="s">
        <v>318</v>
      </c>
      <c r="AQ2" s="8" t="s">
        <v>319</v>
      </c>
      <c r="AR2" s="8" t="s">
        <v>320</v>
      </c>
      <c r="AS2" s="8" t="s">
        <v>321</v>
      </c>
      <c r="AT2" s="8" t="s">
        <v>306</v>
      </c>
      <c r="AU2" s="8" t="s">
        <v>322</v>
      </c>
      <c r="AV2" s="8" t="s">
        <v>323</v>
      </c>
      <c r="AW2" s="8" t="s">
        <v>324</v>
      </c>
      <c r="AX2" s="8" t="s">
        <v>325</v>
      </c>
      <c r="AY2" s="8" t="s">
        <v>326</v>
      </c>
      <c r="AZ2" s="8" t="s">
        <v>327</v>
      </c>
      <c r="BA2" s="8" t="s">
        <v>328</v>
      </c>
    </row>
    <row r="3" spans="1:54" x14ac:dyDescent="0.2">
      <c r="A3" s="8"/>
      <c r="B3" s="11" t="s">
        <v>262</v>
      </c>
      <c r="C3" s="11">
        <v>100</v>
      </c>
      <c r="D3" s="13">
        <f>[1]武将数量星级阶位验证!$B$11*1000000/COUNTIFS(三国武将标签!$C$2:$C$100,1,三国武将标签!$D$2:$D$100,C3)</f>
        <v>329166.66666666669</v>
      </c>
      <c r="E3" s="14">
        <f>[2]投放验证!$C$4*1000000/COUNTA(兵法标签设计!$B$2:$B$21)</f>
        <v>193333.33333333334</v>
      </c>
      <c r="G3" s="67">
        <v>1</v>
      </c>
      <c r="H3" s="11" t="s">
        <v>734</v>
      </c>
      <c r="I3" s="11" t="s">
        <v>685</v>
      </c>
      <c r="J3" s="11" t="s">
        <v>95</v>
      </c>
      <c r="K3" s="11" t="s">
        <v>734</v>
      </c>
      <c r="L3" s="11" t="s">
        <v>258</v>
      </c>
      <c r="M3" s="15">
        <f>IFERROR(COUNTIF(三国武将标签!$G$2:$U$100,G3),"")</f>
        <v>11</v>
      </c>
      <c r="N3" s="16">
        <f>IFERROR(COUNTIFS(三国武将标签!$C$2:$C$100,1,INDEX(三国武将标签!$G$2:$U$100,,MATCH(J3,三国武将标签!$G$1:$U$1,0)),G3),"")</f>
        <v>10</v>
      </c>
      <c r="O3" s="11">
        <v>5</v>
      </c>
      <c r="P3" s="11">
        <v>5</v>
      </c>
      <c r="Q3" s="11">
        <v>5</v>
      </c>
      <c r="R3" s="11">
        <v>6</v>
      </c>
      <c r="S3" s="11">
        <v>6</v>
      </c>
      <c r="T3" s="11">
        <v>6</v>
      </c>
      <c r="U3" s="16">
        <v>1</v>
      </c>
      <c r="V3" s="16">
        <v>2</v>
      </c>
      <c r="W3" s="16">
        <v>3</v>
      </c>
      <c r="X3" s="16">
        <v>4</v>
      </c>
      <c r="Y3" s="16">
        <v>5</v>
      </c>
      <c r="Z3" s="16">
        <v>6</v>
      </c>
      <c r="AA3" s="17">
        <f>IFERROR(O3/$N3,0)</f>
        <v>0.5</v>
      </c>
      <c r="AB3" s="16">
        <f>IFERROR(COUNTIFS(三国武将标签!$C$2:$C$100,1,INDEX(三国武将标签!$G$2:$U$100,,MATCH(J3,三国武将标签!$G$1:$U$1,0)),G3,三国武将标签!$D$2:$D$100,100),"")</f>
        <v>0</v>
      </c>
      <c r="AC3" s="16">
        <f>IFERROR(COUNTIFS(三国武将标签!$C$2:$C$71,1,INDEX(三国武将标签!$G$2:$U$71,,MATCH(J3,三国武将标签!$G$1:$U$1,0)),G3,三国武将标签!$D$2:$D$71,110),"")</f>
        <v>0</v>
      </c>
      <c r="AD3" s="16">
        <f>IFERROR(COUNTIFS(三国武将标签!$C$2:$C$71,1,INDEX(三国武将标签!$G$2:$U$71,,MATCH(J3,三国武将标签!$G$1:$U$1,0)),G3,三国武将标签!$D$2:$D$71,120),"")</f>
        <v>6</v>
      </c>
      <c r="AE3" s="16">
        <f>IFERROR(COUNTIFS(三国武将标签!$C$2:$C$71,1,INDEX(三国武将标签!$G$2:$U$71,,MATCH(J3,三国武将标签!$G$1:$U$1,0)),G3,三国武将标签!$D$2:$D$71,130),"")</f>
        <v>2</v>
      </c>
      <c r="AF3" s="16">
        <f t="shared" ref="AF3:AF10" si="0">IFERROR(ROUND(IF(O3-$AB3&lt;=0,$C$8/(COMBIN($AB3,O3)/PERMUT($AB3,O3)*$AB3*$D$3),IF(O3-$AB3-$AC3&lt;=0,MAX(IFERROR($C$8/(COMBIN($AB3,$AB3)/PERMUT($AB3,$AB3)*$AB3*$D$3),0),$C$8/(COMBIN($AC3,O3-$AB3)/PERMUT($AC3,O3-$AB3)*$AC3*$D$4)),IF(O3-$AB3-$AC3-$AD3&lt;=0,MAX(IFERROR($C$8/(COMBIN($AB3,$AB3)/PERMUT($AB3,$AB3)*$AB3*$D$3),0),IFERROR($C$8/(COMBIN($AC3,$AC3)/PERMUT($AC3,$AC3)*$AC3*$D$4),0),$C$8/(COMBIN($AD3,O3-$AB3-$AC3)/PERMUT($AD3,O3-$AB3-$AC3)*$AD3*$D$5)),0))),0),0)*U3*AF$1</f>
        <v>3600</v>
      </c>
      <c r="AG3" s="16">
        <f t="shared" ref="AG3:AI5" si="1">IFERROR(ROUND(IF(P3-$AB3&lt;=0,$C$8/(COMBIN($AB3,P3)/PERMUT($AB3,P3)*$AB3*$D$3),IF(P3-$AB3-$AC3&lt;=0,MAX(IFERROR($C$8/(COMBIN($AB3,$AB3)/PERMUT($AB3,$AB3)*$AB3*$D$3),0),$C$8/(COMBIN($AC3,P3-$AB3)/PERMUT($AC3,P3-$AB3)*$AC3*$D$4)),IF(P3-$AB3-$AC3-$AD3&lt;=0,MAX(IFERROR($C$8/(COMBIN($AB3,$AB3)/PERMUT($AB3,$AB3)*$AB3*$D$3),0),IFERROR($C$8/(COMBIN($AC3,$AC3)/PERMUT($AC3,$AC3)*$AC3*$D$4),0),$C$8/(COMBIN($AD3,P3-$AB3-$AC3)/PERMUT($AD3,P3-$AB3-$AC3)*$AD3*$D$5)),0))),0),0)*V3*AG$1</f>
        <v>8640</v>
      </c>
      <c r="AH3" s="16">
        <f t="shared" si="1"/>
        <v>15119.999999999998</v>
      </c>
      <c r="AI3" s="16">
        <f>IFERROR(ROUND(IF(R3-$AB3&lt;=0,$C$8/(COMBIN($AB3,R3)/PERMUT($AB3,R3)*$AB3*$D$3),IF(R3-$AB3-$AC3&lt;=0,MAX(IFERROR($C$8/(COMBIN($AB3,$AB3)/PERMUT($AB3,$AB3)*$AB3*$D$3),0),$C$8/(COMBIN($AC3,R3-$AB3)/PERMUT($AC3,R3-$AB3)*$AC3*$D$4)),IF(R3-$AB3-$AC3-$AD3&lt;=0,MAX(IFERROR($C$8/(COMBIN($AB3,$AB3)/PERMUT($AB3,$AB3)*$AB3*$D$3),0),IFERROR($C$8/(COMBIN($AC3,$AC3)/PERMUT($AC3,$AC3)*$AC3*$D$4),0),$C$8/(COMBIN($AD3,R3-$AB3-$AC3)/PERMUT($AD3,R3-$AB3-$AC3)*$AD3*$D$5)),0))),0),0)*X3*AI$1</f>
        <v>138240</v>
      </c>
      <c r="AJ3" s="16">
        <f t="shared" ref="AJ3:AK66" si="2">IFERROR(ROUND(IF(S3-$AB3&lt;=0,$C$8/(COMBIN($AB3,S3)/PERMUT($AB3,S3)*$AB3*$D$3),IF(S3-$AB3-$AC3&lt;=0,MAX(IFERROR($C$8/(COMBIN($AB3,$AB3)/PERMUT($AB3,$AB3)*$AB3*$D$3),0),$C$8/(COMBIN($AC3,S3-$AB3)/PERMUT($AC3,S3-$AB3)*$AC3*$D$4)),IF(S3-$AB3-$AC3-$AD3&lt;=0,MAX(IFERROR($C$8/(COMBIN($AB3,$AB3)/PERMUT($AB3,$AB3)*$AB3*$D$3),0),IFERROR($C$8/(COMBIN($AC3,$AC3)/PERMUT($AC3,$AC3)*$AC3*$D$4),0),$C$8/(COMBIN($AD3,S3-$AB3-$AC3)/PERMUT($AD3,S3-$AB3-$AC3)*$AD3*$D$5)),0))),0),0)*Y3*AJ$1</f>
        <v>194400</v>
      </c>
      <c r="AK3" s="16">
        <f t="shared" si="2"/>
        <v>259200</v>
      </c>
      <c r="AM3" s="8">
        <v>1</v>
      </c>
      <c r="AN3" s="8">
        <f>SMALL(AF$3:AF$102,$AM3)</f>
        <v>0</v>
      </c>
      <c r="AO3" s="8">
        <f t="shared" ref="AO3:AS18" si="3">SMALL(AG$3:AG$102,$AM3)</f>
        <v>0</v>
      </c>
      <c r="AP3" s="8">
        <f t="shared" si="3"/>
        <v>0</v>
      </c>
      <c r="AQ3" s="8">
        <f t="shared" si="3"/>
        <v>0</v>
      </c>
      <c r="AR3" s="8">
        <f t="shared" si="3"/>
        <v>0</v>
      </c>
      <c r="AS3" s="8">
        <f t="shared" si="3"/>
        <v>0</v>
      </c>
      <c r="AT3" s="8">
        <v>10</v>
      </c>
      <c r="AU3" s="8">
        <f>INDEX($AM$3:$AM$402,MATCH($AT3,AN$3:AN$402,1))-INDEX($AM$3:$AM$402,MATCH(1,AN$3:AN$402,1))</f>
        <v>0</v>
      </c>
      <c r="AV3" s="8">
        <f t="shared" ref="AV3:AZ18" si="4">INDEX($AM$3:$AM$402,MATCH($AT3,AO$3:AO$402,1))-INDEX($AM$3:$AM$402,MATCH(1,AO$3:AO$402,1))</f>
        <v>0</v>
      </c>
      <c r="AW3" s="8">
        <f t="shared" si="4"/>
        <v>0</v>
      </c>
      <c r="AX3" s="8">
        <f t="shared" si="4"/>
        <v>0</v>
      </c>
      <c r="AY3" s="8">
        <f t="shared" si="4"/>
        <v>0</v>
      </c>
      <c r="AZ3" s="8">
        <f t="shared" si="4"/>
        <v>0</v>
      </c>
      <c r="BA3" s="8">
        <f>SUM(AU3:AZ3)</f>
        <v>0</v>
      </c>
      <c r="BB3" s="9">
        <f>BA3/AT3</f>
        <v>0</v>
      </c>
    </row>
    <row r="4" spans="1:54" x14ac:dyDescent="0.2">
      <c r="A4" s="8"/>
      <c r="B4" s="11" t="s">
        <v>263</v>
      </c>
      <c r="C4" s="11">
        <v>110</v>
      </c>
      <c r="D4" s="13">
        <f>[1]武将数量星级阶位验证!$C$11*1000000/COUNTIFS(三国武将标签!$C$2:$C$71,1,三国武将标签!$D$2:$D$71,C4)</f>
        <v>22222.222222222223</v>
      </c>
      <c r="E4" s="13">
        <f>[2]投放验证!$D$4*1000000/COUNTA(兵法标签设计!$B$23:$B$42)</f>
        <v>20000</v>
      </c>
      <c r="G4" s="67">
        <v>2</v>
      </c>
      <c r="H4" s="11" t="s">
        <v>736</v>
      </c>
      <c r="I4" s="11" t="s">
        <v>686</v>
      </c>
      <c r="J4" s="11" t="s">
        <v>97</v>
      </c>
      <c r="K4" s="11" t="s">
        <v>736</v>
      </c>
      <c r="L4" s="11"/>
      <c r="M4" s="15">
        <f>IFERROR(COUNTIF(三国武将标签!$G$2:$U$100,G4),"")</f>
        <v>11</v>
      </c>
      <c r="N4" s="16">
        <f>IFERROR(COUNTIFS(三国武将标签!$C$2:$C$100,1,INDEX(三国武将标签!$G$2:$U$100,,MATCH(J4,三国武将标签!$G$1:$U$1,0)),G4),"")</f>
        <v>11</v>
      </c>
      <c r="O4" s="11">
        <v>4</v>
      </c>
      <c r="P4" s="11">
        <v>4</v>
      </c>
      <c r="Q4" s="11">
        <v>4</v>
      </c>
      <c r="R4" s="11">
        <v>5</v>
      </c>
      <c r="S4" s="11">
        <v>5</v>
      </c>
      <c r="T4" s="11">
        <v>5</v>
      </c>
      <c r="U4" s="16">
        <v>1</v>
      </c>
      <c r="V4" s="16">
        <v>2</v>
      </c>
      <c r="W4" s="16">
        <v>3</v>
      </c>
      <c r="X4" s="16">
        <v>4</v>
      </c>
      <c r="Y4" s="16">
        <v>5</v>
      </c>
      <c r="Z4" s="16">
        <v>6</v>
      </c>
      <c r="AA4" s="17">
        <f t="shared" ref="AA4:AA67" si="5">IFERROR(O4/$N4,0)</f>
        <v>0.36363636363636365</v>
      </c>
      <c r="AB4" s="16">
        <f>IFERROR(COUNTIFS(三国武将标签!$C$2:$C$100,1,INDEX(三国武将标签!$G$2:$U$100,,MATCH(J4,三国武将标签!$G$1:$U$1,0)),G4,三国武将标签!$D$2:$D$100,100),"")</f>
        <v>0</v>
      </c>
      <c r="AC4" s="16">
        <f>IFERROR(COUNTIFS(三国武将标签!$C$2:$C$71,1,INDEX(三国武将标签!$G$2:$U$71,,MATCH(J4,三国武将标签!$G$1:$U$1,0)),G4,三国武将标签!$D$2:$D$71,110),"")</f>
        <v>3</v>
      </c>
      <c r="AD4" s="16">
        <f>IFERROR(COUNTIFS(三国武将标签!$C$2:$C$71,1,INDEX(三国武将标签!$G$2:$U$71,,MATCH(J4,三国武将标签!$G$1:$U$1,0)),G4,三国武将标签!$D$2:$D$71,120),"")</f>
        <v>3</v>
      </c>
      <c r="AE4" s="16">
        <f>IFERROR(COUNTIFS(三国武将标签!$C$2:$C$71,1,INDEX(三国武将标签!$G$2:$U$71,,MATCH(J4,三国武将标签!$G$1:$U$1,0)),G4,三国武将标签!$D$2:$D$71,130),"")</f>
        <v>1</v>
      </c>
      <c r="AF4" s="16">
        <f t="shared" si="0"/>
        <v>60</v>
      </c>
      <c r="AG4" s="16">
        <f t="shared" si="1"/>
        <v>144</v>
      </c>
      <c r="AH4" s="16">
        <f t="shared" si="1"/>
        <v>251.99999999999997</v>
      </c>
      <c r="AI4" s="16">
        <f>IFERROR(ROUND(IF(R4-$AB4&lt;=0,$C$8/(COMBIN($AB4,R4)/PERMUT($AB4,R4)*$AB4*$D$3),IF(R4-$AB4-$AC4&lt;=0,MAX(IFERROR($C$8/(COMBIN($AB4,$AB4)/PERMUT($AB4,$AB4)*$AB4*$D$3),0),$C$8/(COMBIN($AC4,R4-$AB4)/PERMUT($AC4,R4-$AB4)*$AC4*$D$4)),IF(R4-$AB4-$AC4-$AD4&lt;=0,MAX(IFERROR($C$8/(COMBIN($AB4,$AB4)/PERMUT($AB4,$AB4)*$AB4*$D$3),0),IFERROR($C$8/(COMBIN($AC4,$AC4)/PERMUT($AC4,$AC4)*$AC4*$D$4),0),$C$8/(COMBIN($AD4,R4-$AB4-$AC4)/PERMUT($AD4,R4-$AB4-$AC4)*$AD4*$D$5)),0))),0),0)*X4*AI$1</f>
        <v>768</v>
      </c>
      <c r="AJ4" s="16">
        <f t="shared" si="2"/>
        <v>1080</v>
      </c>
      <c r="AK4" s="16">
        <f t="shared" si="2"/>
        <v>1440</v>
      </c>
      <c r="AM4" s="8">
        <v>2</v>
      </c>
      <c r="AN4" s="8">
        <f t="shared" ref="AN4:AS58" si="6">SMALL(AF$3:AF$102,$AM4)</f>
        <v>0</v>
      </c>
      <c r="AO4" s="8">
        <f t="shared" si="3"/>
        <v>0</v>
      </c>
      <c r="AP4" s="8">
        <f t="shared" si="3"/>
        <v>0</v>
      </c>
      <c r="AQ4" s="8">
        <f t="shared" si="3"/>
        <v>0</v>
      </c>
      <c r="AR4" s="8">
        <f t="shared" si="3"/>
        <v>0</v>
      </c>
      <c r="AS4" s="8">
        <f t="shared" si="3"/>
        <v>0</v>
      </c>
      <c r="AT4" s="8">
        <v>20</v>
      </c>
      <c r="AU4" s="8">
        <f t="shared" ref="AU4:AZ58" si="7">INDEX($AM$3:$AM$402,MATCH($AT4,AN$3:AN$402,1))-INDEX($AM$3:$AM$402,MATCH(1,AN$3:AN$402,1))</f>
        <v>0</v>
      </c>
      <c r="AV4" s="8">
        <f t="shared" si="4"/>
        <v>0</v>
      </c>
      <c r="AW4" s="8">
        <f t="shared" si="4"/>
        <v>0</v>
      </c>
      <c r="AX4" s="8">
        <f t="shared" si="4"/>
        <v>0</v>
      </c>
      <c r="AY4" s="8">
        <f t="shared" si="4"/>
        <v>0</v>
      </c>
      <c r="AZ4" s="8">
        <f t="shared" si="4"/>
        <v>0</v>
      </c>
      <c r="BA4" s="8">
        <f t="shared" ref="BA4:BA67" si="8">SUM(AU4:AZ4)</f>
        <v>0</v>
      </c>
      <c r="BB4" s="9">
        <f t="shared" ref="BB4:BB67" si="9">BA4/AT4</f>
        <v>0</v>
      </c>
    </row>
    <row r="5" spans="1:54" x14ac:dyDescent="0.2">
      <c r="A5" s="8"/>
      <c r="B5" s="11" t="s">
        <v>264</v>
      </c>
      <c r="C5" s="11">
        <v>120</v>
      </c>
      <c r="D5" s="13">
        <f>[1]武将数量星级阶位验证!$D$11*1000000/COUNTIFS(三国武将标签!$C$2:$C$71,1,三国武将标签!$D$2:$D$71,C5)</f>
        <v>2777.7777777777778</v>
      </c>
      <c r="E5" s="18">
        <f>[2]投放验证!$E$4*1000000/COUNTA(兵法标签设计!$B$44:$B$81)</f>
        <v>3157.8947368421054</v>
      </c>
      <c r="G5" s="67">
        <v>3</v>
      </c>
      <c r="H5" s="11" t="s">
        <v>737</v>
      </c>
      <c r="I5" s="11" t="s">
        <v>687</v>
      </c>
      <c r="J5" s="11" t="s">
        <v>99</v>
      </c>
      <c r="K5" s="11" t="s">
        <v>737</v>
      </c>
      <c r="L5" s="11" t="s">
        <v>260</v>
      </c>
      <c r="M5" s="15">
        <f>IFERROR(COUNTIF(三国武将标签!$G$2:$U$100,G5),"")</f>
        <v>7</v>
      </c>
      <c r="N5" s="16">
        <f>IFERROR(COUNTIFS(三国武将标签!$C$2:$C$100,1,INDEX(三国武将标签!$G$2:$U$100,,MATCH(J5,三国武将标签!$G$1:$U$1,0)),G5),"")</f>
        <v>7</v>
      </c>
      <c r="O5" s="11">
        <v>4</v>
      </c>
      <c r="P5" s="11">
        <v>4</v>
      </c>
      <c r="Q5" s="11">
        <v>4</v>
      </c>
      <c r="R5" s="11">
        <v>5</v>
      </c>
      <c r="S5" s="11">
        <v>5</v>
      </c>
      <c r="T5" s="11">
        <v>5</v>
      </c>
      <c r="U5" s="16">
        <v>1</v>
      </c>
      <c r="V5" s="16">
        <v>2</v>
      </c>
      <c r="W5" s="16">
        <v>3</v>
      </c>
      <c r="X5" s="16">
        <v>4</v>
      </c>
      <c r="Y5" s="16">
        <v>5</v>
      </c>
      <c r="Z5" s="16">
        <v>6</v>
      </c>
      <c r="AA5" s="17">
        <f t="shared" si="5"/>
        <v>0.5714285714285714</v>
      </c>
      <c r="AB5" s="16">
        <f>IFERROR(COUNTIFS(三国武将标签!$C$2:$C$100,1,INDEX(三国武将标签!$G$2:$U$100,,MATCH(J5,三国武将标签!$G$1:$U$1,0)),G5,三国武将标签!$D$2:$D$100,100),"")</f>
        <v>0</v>
      </c>
      <c r="AC5" s="16">
        <f>IFERROR(COUNTIFS(三国武将标签!$C$2:$C$71,1,INDEX(三国武将标签!$G$2:$U$71,,MATCH(J5,三国武将标签!$G$1:$U$1,0)),G5,三国武将标签!$D$2:$D$71,110),"")</f>
        <v>2</v>
      </c>
      <c r="AD5" s="16">
        <f>IFERROR(COUNTIFS(三国武将标签!$C$2:$C$71,1,INDEX(三国武将标签!$G$2:$U$71,,MATCH(J5,三国武将标签!$G$1:$U$1,0)),G5,三国武将标签!$D$2:$D$71,120),"")</f>
        <v>4</v>
      </c>
      <c r="AE5" s="16">
        <f>IFERROR(COUNTIFS(三国武将标签!$C$2:$C$71,1,INDEX(三国武将标签!$G$2:$U$71,,MATCH(J5,三国武将标签!$G$1:$U$1,0)),G5,三国武将标签!$D$2:$D$71,130),"")</f>
        <v>1</v>
      </c>
      <c r="AF5" s="16">
        <f t="shared" si="0"/>
        <v>90</v>
      </c>
      <c r="AG5" s="16">
        <f t="shared" si="1"/>
        <v>216</v>
      </c>
      <c r="AH5" s="16">
        <f t="shared" si="1"/>
        <v>378</v>
      </c>
      <c r="AI5" s="16">
        <f t="shared" si="1"/>
        <v>1728</v>
      </c>
      <c r="AJ5" s="16">
        <f t="shared" si="2"/>
        <v>2430</v>
      </c>
      <c r="AK5" s="16">
        <f t="shared" si="2"/>
        <v>3240</v>
      </c>
      <c r="AM5" s="8">
        <v>3</v>
      </c>
      <c r="AN5" s="8">
        <f t="shared" si="6"/>
        <v>0</v>
      </c>
      <c r="AO5" s="8">
        <f t="shared" si="3"/>
        <v>0</v>
      </c>
      <c r="AP5" s="8">
        <f t="shared" si="3"/>
        <v>0</v>
      </c>
      <c r="AQ5" s="8">
        <f t="shared" si="3"/>
        <v>0</v>
      </c>
      <c r="AR5" s="8">
        <f t="shared" si="3"/>
        <v>0</v>
      </c>
      <c r="AS5" s="8">
        <f t="shared" si="3"/>
        <v>0</v>
      </c>
      <c r="AT5" s="8">
        <v>30</v>
      </c>
      <c r="AU5" s="8">
        <f t="shared" si="7"/>
        <v>1</v>
      </c>
      <c r="AV5" s="8">
        <f t="shared" si="4"/>
        <v>0</v>
      </c>
      <c r="AW5" s="8">
        <f t="shared" si="4"/>
        <v>0</v>
      </c>
      <c r="AX5" s="8">
        <f t="shared" si="4"/>
        <v>0</v>
      </c>
      <c r="AY5" s="8">
        <f t="shared" si="4"/>
        <v>0</v>
      </c>
      <c r="AZ5" s="8">
        <f t="shared" si="4"/>
        <v>0</v>
      </c>
      <c r="BA5" s="8">
        <f t="shared" si="8"/>
        <v>1</v>
      </c>
      <c r="BB5" s="9">
        <f t="shared" si="9"/>
        <v>3.3333333333333333E-2</v>
      </c>
    </row>
    <row r="6" spans="1:54" x14ac:dyDescent="0.2">
      <c r="A6" s="8"/>
      <c r="B6" s="11" t="s">
        <v>265</v>
      </c>
      <c r="C6" s="11">
        <v>130</v>
      </c>
      <c r="D6" s="13">
        <f>[1]武将数量星级阶位验证!$E$11*1000000/COUNTIFS(三国武将标签!$C$2:$C$71,1,三国武将标签!$D$2:$D$71,C6)</f>
        <v>0</v>
      </c>
      <c r="E6" s="19">
        <f>[2]投放验证!$F$4*1000000/COUNTA(兵法标签设计!$B$90:$B$109)</f>
        <v>0</v>
      </c>
      <c r="G6" s="11">
        <v>4</v>
      </c>
      <c r="H6" s="11" t="s">
        <v>738</v>
      </c>
      <c r="I6" s="11" t="s">
        <v>687</v>
      </c>
      <c r="J6" s="11" t="s">
        <v>100</v>
      </c>
      <c r="K6" s="11" t="s">
        <v>738</v>
      </c>
      <c r="L6" s="11" t="s">
        <v>260</v>
      </c>
      <c r="M6" s="15">
        <f>IFERROR(COUNTIF(三国武将标签!$G$2:$U$100,G6),"")</f>
        <v>8</v>
      </c>
      <c r="N6" s="16">
        <f>IFERROR(COUNTIFS(三国武将标签!$C$2:$C$100,1,INDEX(三国武将标签!$G$2:$U$100,,MATCH(J6,三国武将标签!$G$1:$U$1,0)),G6),"")</f>
        <v>7</v>
      </c>
      <c r="O6" s="11">
        <v>4</v>
      </c>
      <c r="P6" s="11">
        <v>4</v>
      </c>
      <c r="Q6" s="11">
        <v>4</v>
      </c>
      <c r="R6" s="11">
        <v>5</v>
      </c>
      <c r="S6" s="11">
        <v>5</v>
      </c>
      <c r="T6" s="11">
        <v>5</v>
      </c>
      <c r="U6" s="16">
        <v>1</v>
      </c>
      <c r="V6" s="16">
        <v>2</v>
      </c>
      <c r="W6" s="16">
        <v>3</v>
      </c>
      <c r="X6" s="16">
        <v>4</v>
      </c>
      <c r="Y6" s="16">
        <v>5</v>
      </c>
      <c r="Z6" s="16">
        <v>6</v>
      </c>
      <c r="AA6" s="17">
        <f>IFERROR(O6/$N6,0)</f>
        <v>0.5714285714285714</v>
      </c>
      <c r="AB6" s="16">
        <f>IFERROR(COUNTIFS(三国武将标签!$C$2:$C$100,1,INDEX(三国武将标签!$G$2:$U$100,,MATCH(J6,三国武将标签!$G$1:$U$1,0)),G6,三国武将标签!$D$2:$D$100,100),"")</f>
        <v>0</v>
      </c>
      <c r="AC6" s="16">
        <f>IFERROR(COUNTIFS(三国武将标签!$C$2:$C$71,1,INDEX(三国武将标签!$G$2:$U$71,,MATCH(J6,三国武将标签!$G$1:$U$1,0)),G6,三国武将标签!$D$2:$D$71,110),"")</f>
        <v>2</v>
      </c>
      <c r="AD6" s="16">
        <f>IFERROR(COUNTIFS(三国武将标签!$C$2:$C$71,1,INDEX(三国武将标签!$G$2:$U$71,,MATCH(J6,三国武将标签!$G$1:$U$1,0)),G6,三国武将标签!$D$2:$D$71,120),"")</f>
        <v>3</v>
      </c>
      <c r="AE6" s="16">
        <f>IFERROR(COUNTIFS(三国武将标签!$C$2:$C$71,1,INDEX(三国武将标签!$G$2:$U$71,,MATCH(J6,三国武将标签!$G$1:$U$1,0)),G6,三国武将标签!$D$2:$D$71,130),"")</f>
        <v>2</v>
      </c>
      <c r="AF6" s="16">
        <f t="shared" si="0"/>
        <v>120</v>
      </c>
      <c r="AG6" s="16">
        <f t="shared" ref="AG6:AK10" si="10">IFERROR(ROUND(IF(P6-$AB6&lt;=0,$C$8/(COMBIN($AB6,P6)/PERMUT($AB6,P6)*$AB6*$D$3),IF(P6-$AB6-$AC6&lt;=0,MAX(IFERROR($C$8/(COMBIN($AB6,$AB6)/PERMUT($AB6,$AB6)*$AB6*$D$3),0),$C$8/(COMBIN($AC6,P6-$AB6)/PERMUT($AC6,P6-$AB6)*$AC6*$D$4)),IF(P6-$AB6-$AC6-$AD6&lt;=0,MAX(IFERROR($C$8/(COMBIN($AB6,$AB6)/PERMUT($AB6,$AB6)*$AB6*$D$3),0),IFERROR($C$8/(COMBIN($AC6,$AC6)/PERMUT($AC6,$AC6)*$AC6*$D$4),0),$C$8/(COMBIN($AD6,P6-$AB6-$AC6)/PERMUT($AD6,P6-$AB6-$AC6)*$AD6*$D$5)),0))),0),0)*V6*AG$1</f>
        <v>288</v>
      </c>
      <c r="AH6" s="16">
        <f t="shared" si="10"/>
        <v>503.99999999999994</v>
      </c>
      <c r="AI6" s="16">
        <f t="shared" si="10"/>
        <v>2304</v>
      </c>
      <c r="AJ6" s="16">
        <f t="shared" si="10"/>
        <v>3240</v>
      </c>
      <c r="AK6" s="16">
        <f t="shared" si="10"/>
        <v>4320</v>
      </c>
      <c r="AM6" s="8">
        <v>4</v>
      </c>
      <c r="AN6" s="8">
        <f t="shared" si="6"/>
        <v>0</v>
      </c>
      <c r="AO6" s="8">
        <f t="shared" si="3"/>
        <v>0</v>
      </c>
      <c r="AP6" s="8">
        <f t="shared" si="3"/>
        <v>0</v>
      </c>
      <c r="AQ6" s="8">
        <f t="shared" si="3"/>
        <v>0</v>
      </c>
      <c r="AR6" s="8">
        <f t="shared" si="3"/>
        <v>0</v>
      </c>
      <c r="AS6" s="8">
        <f t="shared" si="3"/>
        <v>0</v>
      </c>
      <c r="AT6" s="8">
        <v>40</v>
      </c>
      <c r="AU6" s="8">
        <f t="shared" si="7"/>
        <v>1</v>
      </c>
      <c r="AV6" s="8">
        <f t="shared" si="4"/>
        <v>0</v>
      </c>
      <c r="AW6" s="8">
        <f t="shared" si="4"/>
        <v>0</v>
      </c>
      <c r="AX6" s="8">
        <f t="shared" si="4"/>
        <v>0</v>
      </c>
      <c r="AY6" s="8">
        <f t="shared" si="4"/>
        <v>0</v>
      </c>
      <c r="AZ6" s="8">
        <f t="shared" si="4"/>
        <v>0</v>
      </c>
      <c r="BA6" s="8">
        <f t="shared" si="8"/>
        <v>1</v>
      </c>
      <c r="BB6" s="9">
        <f t="shared" si="9"/>
        <v>2.5000000000000001E-2</v>
      </c>
    </row>
    <row r="7" spans="1:54" x14ac:dyDescent="0.2">
      <c r="A7" s="8"/>
      <c r="B7" s="11"/>
      <c r="C7" s="11"/>
      <c r="D7" s="11"/>
      <c r="E7" s="11"/>
      <c r="G7" s="11">
        <v>5</v>
      </c>
      <c r="H7" s="11" t="s">
        <v>739</v>
      </c>
      <c r="I7" s="11" t="s">
        <v>687</v>
      </c>
      <c r="J7" s="11" t="s">
        <v>101</v>
      </c>
      <c r="K7" s="11" t="s">
        <v>739</v>
      </c>
      <c r="L7" s="11" t="s">
        <v>260</v>
      </c>
      <c r="M7" s="15">
        <f>IFERROR(COUNTIF(三国武将标签!$G$2:$U$100,G7),"")</f>
        <v>9</v>
      </c>
      <c r="N7" s="16">
        <f>IFERROR(COUNTIFS(三国武将标签!$C$2:$C$100,1,INDEX(三国武将标签!$G$2:$U$100,,MATCH(J7,三国武将标签!$G$1:$U$1,0)),G7),"")</f>
        <v>9</v>
      </c>
      <c r="O7" s="11">
        <v>4</v>
      </c>
      <c r="P7" s="11">
        <v>4</v>
      </c>
      <c r="Q7" s="11">
        <v>4</v>
      </c>
      <c r="R7" s="11">
        <v>6</v>
      </c>
      <c r="S7" s="11">
        <v>6</v>
      </c>
      <c r="T7" s="11">
        <v>6</v>
      </c>
      <c r="U7" s="16">
        <v>1</v>
      </c>
      <c r="V7" s="16">
        <v>2</v>
      </c>
      <c r="W7" s="16">
        <v>3</v>
      </c>
      <c r="X7" s="16">
        <v>4</v>
      </c>
      <c r="Y7" s="16">
        <v>5</v>
      </c>
      <c r="Z7" s="16">
        <v>6</v>
      </c>
      <c r="AA7" s="17">
        <f>IFERROR(O7/$N7,0)</f>
        <v>0.44444444444444442</v>
      </c>
      <c r="AB7" s="16">
        <f>IFERROR(COUNTIFS(三国武将标签!$C$2:$C$100,1,INDEX(三国武将标签!$G$2:$U$100,,MATCH(J7,三国武将标签!$G$1:$U$1,0)),G7,三国武将标签!$D$2:$D$100,100),"")</f>
        <v>1</v>
      </c>
      <c r="AC7" s="16">
        <f>IFERROR(COUNTIFS(三国武将标签!$C$2:$C$71,1,INDEX(三国武将标签!$G$2:$U$71,,MATCH(J7,三国武将标签!$G$1:$U$1,0)),G7,三国武将标签!$D$2:$D$71,110),"")</f>
        <v>0</v>
      </c>
      <c r="AD7" s="16">
        <f>IFERROR(COUNTIFS(三国武将标签!$C$2:$C$71,1,INDEX(三国武将标签!$G$2:$U$71,,MATCH(J7,三国武将标签!$G$1:$U$1,0)),G7,三国武将标签!$D$2:$D$71,120),"")</f>
        <v>4</v>
      </c>
      <c r="AE7" s="16">
        <f>IFERROR(COUNTIFS(三国武将标签!$C$2:$C$71,1,INDEX(三国武将标签!$G$2:$U$71,,MATCH(J7,三国武将标签!$G$1:$U$1,0)),G7,三国武将标签!$D$2:$D$71,130),"")</f>
        <v>3</v>
      </c>
      <c r="AF7" s="16">
        <f t="shared" si="0"/>
        <v>270</v>
      </c>
      <c r="AG7" s="16">
        <f t="shared" si="10"/>
        <v>648</v>
      </c>
      <c r="AH7" s="16">
        <f t="shared" si="10"/>
        <v>1134</v>
      </c>
      <c r="AI7" s="16">
        <f t="shared" si="10"/>
        <v>0</v>
      </c>
      <c r="AJ7" s="16">
        <f t="shared" si="10"/>
        <v>0</v>
      </c>
      <c r="AK7" s="16">
        <f t="shared" si="10"/>
        <v>0</v>
      </c>
      <c r="AM7" s="8">
        <v>5</v>
      </c>
      <c r="AN7" s="8">
        <f t="shared" si="6"/>
        <v>0</v>
      </c>
      <c r="AO7" s="8">
        <f t="shared" si="3"/>
        <v>0</v>
      </c>
      <c r="AP7" s="8">
        <f t="shared" si="3"/>
        <v>0</v>
      </c>
      <c r="AQ7" s="8">
        <f t="shared" si="3"/>
        <v>0</v>
      </c>
      <c r="AR7" s="8">
        <f t="shared" si="3"/>
        <v>0</v>
      </c>
      <c r="AS7" s="8">
        <f t="shared" si="3"/>
        <v>0</v>
      </c>
      <c r="AT7" s="8">
        <v>50</v>
      </c>
      <c r="AU7" s="8">
        <f t="shared" si="7"/>
        <v>2</v>
      </c>
      <c r="AV7" s="8">
        <f t="shared" si="4"/>
        <v>0</v>
      </c>
      <c r="AW7" s="8">
        <f t="shared" si="4"/>
        <v>0</v>
      </c>
      <c r="AX7" s="8">
        <f t="shared" si="4"/>
        <v>0</v>
      </c>
      <c r="AY7" s="8">
        <f t="shared" si="4"/>
        <v>0</v>
      </c>
      <c r="AZ7" s="8">
        <f t="shared" si="4"/>
        <v>0</v>
      </c>
      <c r="BA7" s="8">
        <f t="shared" si="8"/>
        <v>2</v>
      </c>
      <c r="BB7" s="9">
        <f t="shared" si="9"/>
        <v>0.04</v>
      </c>
    </row>
    <row r="8" spans="1:54" x14ac:dyDescent="0.2">
      <c r="A8" s="8"/>
      <c r="B8" s="11" t="s">
        <v>267</v>
      </c>
      <c r="C8" s="75">
        <v>1000000</v>
      </c>
      <c r="D8" s="75"/>
      <c r="E8" s="75"/>
      <c r="G8" s="11">
        <v>6</v>
      </c>
      <c r="H8" s="11" t="s">
        <v>741</v>
      </c>
      <c r="I8" s="11" t="s">
        <v>687</v>
      </c>
      <c r="J8" s="11" t="s">
        <v>102</v>
      </c>
      <c r="K8" s="11" t="s">
        <v>741</v>
      </c>
      <c r="L8" s="11" t="s">
        <v>260</v>
      </c>
      <c r="M8" s="15">
        <f>IFERROR(COUNTIF(三国武将标签!$G$2:$U$100,G8),"")</f>
        <v>9</v>
      </c>
      <c r="N8" s="16">
        <f>IFERROR(COUNTIFS(三国武将标签!$C$2:$C$100,1,INDEX(三国武将标签!$G$2:$U$100,,MATCH(J8,三国武将标签!$G$1:$U$1,0)),G8),"")</f>
        <v>9</v>
      </c>
      <c r="O8" s="11">
        <v>5</v>
      </c>
      <c r="P8" s="11">
        <v>5</v>
      </c>
      <c r="Q8" s="11">
        <v>5</v>
      </c>
      <c r="R8" s="11">
        <v>6</v>
      </c>
      <c r="S8" s="11">
        <v>6</v>
      </c>
      <c r="T8" s="11">
        <v>6</v>
      </c>
      <c r="U8" s="16">
        <v>1</v>
      </c>
      <c r="V8" s="16">
        <v>2</v>
      </c>
      <c r="W8" s="16">
        <v>3</v>
      </c>
      <c r="X8" s="16">
        <v>4</v>
      </c>
      <c r="Y8" s="16">
        <v>5</v>
      </c>
      <c r="Z8" s="16">
        <v>6</v>
      </c>
      <c r="AA8" s="17">
        <f>IFERROR(O8/$N8,0)</f>
        <v>0.55555555555555558</v>
      </c>
      <c r="AB8" s="16">
        <f>IFERROR(COUNTIFS(三国武将标签!$C$2:$C$100,1,INDEX(三国武将标签!$G$2:$U$100,,MATCH(J8,三国武将标签!$G$1:$U$1,0)),G8,三国武将标签!$D$2:$D$100,100),"")</f>
        <v>1</v>
      </c>
      <c r="AC8" s="16">
        <f>IFERROR(COUNTIFS(三国武将标签!$C$2:$C$71,1,INDEX(三国武将标签!$G$2:$U$71,,MATCH(J8,三国武将标签!$G$1:$U$1,0)),G8,三国武将标签!$D$2:$D$71,110),"")</f>
        <v>1</v>
      </c>
      <c r="AD8" s="16">
        <f>IFERROR(COUNTIFS(三国武将标签!$C$2:$C$71,1,INDEX(三国武将标签!$G$2:$U$71,,MATCH(J8,三国武将标签!$G$1:$U$1,0)),G8,三国武将标签!$D$2:$D$71,120),"")</f>
        <v>3</v>
      </c>
      <c r="AE8" s="16">
        <f>IFERROR(COUNTIFS(三国武将标签!$C$2:$C$71,1,INDEX(三国武将标签!$G$2:$U$71,,MATCH(J8,三国武将标签!$G$1:$U$1,0)),G8,三国武将标签!$D$2:$D$71,130),"")</f>
        <v>3</v>
      </c>
      <c r="AF8" s="16">
        <f t="shared" si="0"/>
        <v>360</v>
      </c>
      <c r="AG8" s="16">
        <f t="shared" si="10"/>
        <v>864</v>
      </c>
      <c r="AH8" s="16">
        <f t="shared" si="10"/>
        <v>1512</v>
      </c>
      <c r="AI8" s="16">
        <f t="shared" si="10"/>
        <v>0</v>
      </c>
      <c r="AJ8" s="16">
        <f t="shared" si="10"/>
        <v>0</v>
      </c>
      <c r="AK8" s="16">
        <f t="shared" si="10"/>
        <v>0</v>
      </c>
      <c r="AM8" s="8">
        <v>6</v>
      </c>
      <c r="AN8" s="8">
        <f t="shared" si="6"/>
        <v>0</v>
      </c>
      <c r="AO8" s="8">
        <f t="shared" si="3"/>
        <v>0</v>
      </c>
      <c r="AP8" s="8">
        <f t="shared" si="3"/>
        <v>0</v>
      </c>
      <c r="AQ8" s="8">
        <f t="shared" si="3"/>
        <v>0</v>
      </c>
      <c r="AR8" s="8">
        <f t="shared" si="3"/>
        <v>0</v>
      </c>
      <c r="AS8" s="8">
        <f t="shared" si="3"/>
        <v>0</v>
      </c>
      <c r="AT8" s="8">
        <v>60</v>
      </c>
      <c r="AU8" s="8">
        <f t="shared" si="7"/>
        <v>3</v>
      </c>
      <c r="AV8" s="8">
        <f t="shared" si="4"/>
        <v>1</v>
      </c>
      <c r="AW8" s="8">
        <f t="shared" si="4"/>
        <v>0</v>
      </c>
      <c r="AX8" s="8">
        <f t="shared" si="4"/>
        <v>0</v>
      </c>
      <c r="AY8" s="8">
        <f t="shared" si="4"/>
        <v>0</v>
      </c>
      <c r="AZ8" s="8">
        <f t="shared" si="4"/>
        <v>0</v>
      </c>
      <c r="BA8" s="8">
        <f t="shared" si="8"/>
        <v>4</v>
      </c>
      <c r="BB8" s="9">
        <f t="shared" si="9"/>
        <v>6.6666666666666666E-2</v>
      </c>
    </row>
    <row r="9" spans="1:54" x14ac:dyDescent="0.2">
      <c r="G9" s="11">
        <v>7</v>
      </c>
      <c r="H9" s="11" t="s">
        <v>743</v>
      </c>
      <c r="I9" s="11" t="s">
        <v>687</v>
      </c>
      <c r="J9" s="11" t="s">
        <v>103</v>
      </c>
      <c r="K9" s="11" t="s">
        <v>743</v>
      </c>
      <c r="L9" s="11" t="s">
        <v>260</v>
      </c>
      <c r="M9" s="15">
        <f>IFERROR(COUNTIF(三国武将标签!$G$2:$U$100,G9),"")</f>
        <v>5</v>
      </c>
      <c r="N9" s="16">
        <f>IFERROR(COUNTIFS(三国武将标签!$C$2:$C$100,1,INDEX(三国武将标签!$G$2:$U$100,,MATCH(J9,三国武将标签!$G$1:$U$1,0)),G9),"")</f>
        <v>5</v>
      </c>
      <c r="O9" s="11">
        <v>1</v>
      </c>
      <c r="P9" s="11">
        <v>1</v>
      </c>
      <c r="Q9" s="11">
        <v>1</v>
      </c>
      <c r="R9" s="11">
        <v>2</v>
      </c>
      <c r="S9" s="11">
        <v>2</v>
      </c>
      <c r="T9" s="11">
        <v>2</v>
      </c>
      <c r="U9" s="16">
        <v>1</v>
      </c>
      <c r="V9" s="16">
        <v>2</v>
      </c>
      <c r="W9" s="16">
        <v>3</v>
      </c>
      <c r="X9" s="16">
        <v>4</v>
      </c>
      <c r="Y9" s="16">
        <v>5</v>
      </c>
      <c r="Z9" s="16">
        <v>6</v>
      </c>
      <c r="AA9" s="17">
        <f>IFERROR(O9/$N9,0)</f>
        <v>0.2</v>
      </c>
      <c r="AB9" s="16">
        <f>IFERROR(COUNTIFS(三国武将标签!$C$2:$C$100,1,INDEX(三国武将标签!$G$2:$U$100,,MATCH(J9,三国武将标签!$G$1:$U$1,0)),G9,三国武将标签!$D$2:$D$100,100),"")</f>
        <v>0</v>
      </c>
      <c r="AC9" s="16">
        <f>IFERROR(COUNTIFS(三国武将标签!$C$2:$C$71,1,INDEX(三国武将标签!$G$2:$U$71,,MATCH(J9,三国武将标签!$G$1:$U$1,0)),G9,三国武将标签!$D$2:$D$71,110),"")</f>
        <v>1</v>
      </c>
      <c r="AD9" s="16">
        <f>IFERROR(COUNTIFS(三国武将标签!$C$2:$C$71,1,INDEX(三国武将标签!$G$2:$U$71,,MATCH(J9,三国武将标签!$G$1:$U$1,0)),G9,三国武将标签!$D$2:$D$71,120),"")</f>
        <v>1</v>
      </c>
      <c r="AE9" s="16">
        <f>IFERROR(COUNTIFS(三国武将标签!$C$2:$C$71,1,INDEX(三国武将标签!$G$2:$U$71,,MATCH(J9,三国武将标签!$G$1:$U$1,0)),G9,三国武将标签!$D$2:$D$71,130),"")</f>
        <v>0</v>
      </c>
      <c r="AF9" s="16">
        <f t="shared" si="0"/>
        <v>22.5</v>
      </c>
      <c r="AG9" s="16">
        <f t="shared" si="10"/>
        <v>54</v>
      </c>
      <c r="AH9" s="16">
        <f t="shared" si="10"/>
        <v>94.5</v>
      </c>
      <c r="AI9" s="16">
        <f t="shared" si="10"/>
        <v>1152</v>
      </c>
      <c r="AJ9" s="16">
        <f t="shared" si="10"/>
        <v>1620</v>
      </c>
      <c r="AK9" s="16">
        <f t="shared" si="10"/>
        <v>2160</v>
      </c>
      <c r="AM9" s="8">
        <v>7</v>
      </c>
      <c r="AN9" s="8">
        <f t="shared" si="6"/>
        <v>0</v>
      </c>
      <c r="AO9" s="8">
        <f t="shared" si="3"/>
        <v>0</v>
      </c>
      <c r="AP9" s="8">
        <f t="shared" si="3"/>
        <v>0</v>
      </c>
      <c r="AQ9" s="8">
        <f t="shared" si="3"/>
        <v>0</v>
      </c>
      <c r="AR9" s="8">
        <f t="shared" si="3"/>
        <v>0</v>
      </c>
      <c r="AS9" s="8">
        <f t="shared" si="3"/>
        <v>0</v>
      </c>
      <c r="AT9" s="8">
        <v>70</v>
      </c>
      <c r="AU9" s="8">
        <f t="shared" si="7"/>
        <v>3</v>
      </c>
      <c r="AV9" s="8">
        <f t="shared" si="4"/>
        <v>1</v>
      </c>
      <c r="AW9" s="8">
        <f t="shared" si="4"/>
        <v>0</v>
      </c>
      <c r="AX9" s="8">
        <f t="shared" si="4"/>
        <v>0</v>
      </c>
      <c r="AY9" s="8">
        <f t="shared" si="4"/>
        <v>0</v>
      </c>
      <c r="AZ9" s="8">
        <f t="shared" si="4"/>
        <v>0</v>
      </c>
      <c r="BA9" s="8">
        <f t="shared" si="8"/>
        <v>4</v>
      </c>
      <c r="BB9" s="9">
        <f t="shared" si="9"/>
        <v>5.7142857142857141E-2</v>
      </c>
    </row>
    <row r="10" spans="1:54" x14ac:dyDescent="0.2">
      <c r="G10" s="11">
        <v>8</v>
      </c>
      <c r="H10" s="11" t="s">
        <v>744</v>
      </c>
      <c r="I10" s="11" t="s">
        <v>687</v>
      </c>
      <c r="J10" s="11" t="s">
        <v>104</v>
      </c>
      <c r="K10" s="11" t="s">
        <v>744</v>
      </c>
      <c r="L10" s="11" t="s">
        <v>260</v>
      </c>
      <c r="M10" s="15">
        <f>IFERROR(COUNTIF(三国武将标签!$G$2:$U$100,G10),"")</f>
        <v>8</v>
      </c>
      <c r="N10" s="16">
        <f>IFERROR(COUNTIFS(三国武将标签!$C$2:$C$100,1,INDEX(三国武将标签!$G$2:$U$100,,MATCH(J10,三国武将标签!$G$1:$U$1,0)),G10),"")</f>
        <v>8</v>
      </c>
      <c r="O10" s="11">
        <v>3</v>
      </c>
      <c r="P10" s="11">
        <v>3</v>
      </c>
      <c r="Q10" s="11">
        <v>3</v>
      </c>
      <c r="R10" s="11">
        <v>4</v>
      </c>
      <c r="S10" s="11">
        <v>4</v>
      </c>
      <c r="T10" s="11">
        <v>4</v>
      </c>
      <c r="U10" s="16">
        <v>1</v>
      </c>
      <c r="V10" s="16">
        <v>2</v>
      </c>
      <c r="W10" s="16">
        <v>3</v>
      </c>
      <c r="X10" s="16">
        <v>4</v>
      </c>
      <c r="Y10" s="16">
        <v>5</v>
      </c>
      <c r="Z10" s="16">
        <v>6</v>
      </c>
      <c r="AA10" s="17">
        <f>IFERROR(O10/$N10,0)</f>
        <v>0.375</v>
      </c>
      <c r="AB10" s="16">
        <f>IFERROR(COUNTIFS(三国武将标签!$C$2:$C$100,1,INDEX(三国武将标签!$G$2:$U$100,,MATCH(J10,三国武将标签!$G$1:$U$1,0)),G10,三国武将标签!$D$2:$D$100,100),"")</f>
        <v>0</v>
      </c>
      <c r="AC10" s="16">
        <f>IFERROR(COUNTIFS(三国武将标签!$C$2:$C$71,1,INDEX(三国武将标签!$G$2:$U$71,,MATCH(J10,三国武将标签!$G$1:$U$1,0)),G10,三国武将标签!$D$2:$D$71,110),"")</f>
        <v>3</v>
      </c>
      <c r="AD10" s="16">
        <f>IFERROR(COUNTIFS(三国武将标签!$C$2:$C$71,1,INDEX(三国武将标签!$G$2:$U$71,,MATCH(J10,三国武将标签!$G$1:$U$1,0)),G10,三国武将标签!$D$2:$D$71,120),"")</f>
        <v>3</v>
      </c>
      <c r="AE10" s="16">
        <f>IFERROR(COUNTIFS(三国武将标签!$C$2:$C$71,1,INDEX(三国武将标签!$G$2:$U$71,,MATCH(J10,三国武将标签!$G$1:$U$1,0)),G10,三国武将标签!$D$2:$D$71,130),"")</f>
        <v>2</v>
      </c>
      <c r="AF10" s="16">
        <f t="shared" si="0"/>
        <v>45</v>
      </c>
      <c r="AG10" s="16">
        <f t="shared" si="10"/>
        <v>108</v>
      </c>
      <c r="AH10" s="16">
        <f t="shared" si="10"/>
        <v>189</v>
      </c>
      <c r="AI10" s="16">
        <f t="shared" si="10"/>
        <v>384</v>
      </c>
      <c r="AJ10" s="16">
        <f t="shared" si="10"/>
        <v>540</v>
      </c>
      <c r="AK10" s="16">
        <f t="shared" si="10"/>
        <v>720</v>
      </c>
      <c r="AM10" s="8">
        <v>8</v>
      </c>
      <c r="AN10" s="8">
        <f t="shared" si="6"/>
        <v>0</v>
      </c>
      <c r="AO10" s="8">
        <f t="shared" si="3"/>
        <v>0</v>
      </c>
      <c r="AP10" s="8">
        <f t="shared" si="3"/>
        <v>0</v>
      </c>
      <c r="AQ10" s="8">
        <f t="shared" si="3"/>
        <v>0</v>
      </c>
      <c r="AR10" s="8">
        <f t="shared" si="3"/>
        <v>0</v>
      </c>
      <c r="AS10" s="8">
        <f t="shared" si="3"/>
        <v>0</v>
      </c>
      <c r="AT10" s="8">
        <v>80</v>
      </c>
      <c r="AU10" s="8">
        <f t="shared" si="7"/>
        <v>3</v>
      </c>
      <c r="AV10" s="8">
        <f t="shared" si="4"/>
        <v>1</v>
      </c>
      <c r="AW10" s="8">
        <f t="shared" si="4"/>
        <v>0</v>
      </c>
      <c r="AX10" s="8">
        <f t="shared" si="4"/>
        <v>0</v>
      </c>
      <c r="AY10" s="8">
        <f t="shared" si="4"/>
        <v>0</v>
      </c>
      <c r="AZ10" s="8">
        <f t="shared" si="4"/>
        <v>0</v>
      </c>
      <c r="BA10" s="8">
        <f t="shared" si="8"/>
        <v>4</v>
      </c>
      <c r="BB10" s="9">
        <f t="shared" si="9"/>
        <v>0.05</v>
      </c>
    </row>
    <row r="11" spans="1:54" x14ac:dyDescent="0.2">
      <c r="G11" s="11"/>
      <c r="H11" s="11"/>
      <c r="I11" s="11"/>
      <c r="J11" s="11"/>
      <c r="K11" s="11"/>
      <c r="L11" s="11"/>
      <c r="M11" s="15"/>
      <c r="N11" s="16"/>
      <c r="O11" s="11"/>
      <c r="P11" s="11"/>
      <c r="Q11" s="11"/>
      <c r="R11" s="11"/>
      <c r="S11" s="11"/>
      <c r="T11" s="11"/>
      <c r="U11" s="16"/>
      <c r="V11" s="16"/>
      <c r="W11" s="16"/>
      <c r="X11" s="16"/>
      <c r="Y11" s="16"/>
      <c r="Z11" s="16"/>
      <c r="AA11" s="17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M11" s="8">
        <v>9</v>
      </c>
      <c r="AN11" s="8">
        <f t="shared" si="6"/>
        <v>0</v>
      </c>
      <c r="AO11" s="8">
        <f t="shared" si="3"/>
        <v>0</v>
      </c>
      <c r="AP11" s="8">
        <f t="shared" si="3"/>
        <v>0</v>
      </c>
      <c r="AQ11" s="8">
        <f t="shared" si="3"/>
        <v>0</v>
      </c>
      <c r="AR11" s="8">
        <f t="shared" si="3"/>
        <v>0</v>
      </c>
      <c r="AS11" s="8">
        <f t="shared" si="3"/>
        <v>0</v>
      </c>
      <c r="AT11" s="8">
        <v>90</v>
      </c>
      <c r="AU11" s="8">
        <f t="shared" si="7"/>
        <v>4</v>
      </c>
      <c r="AV11" s="8">
        <f t="shared" si="4"/>
        <v>1</v>
      </c>
      <c r="AW11" s="8">
        <f t="shared" si="4"/>
        <v>0</v>
      </c>
      <c r="AX11" s="8">
        <f t="shared" si="4"/>
        <v>0</v>
      </c>
      <c r="AY11" s="8">
        <f t="shared" si="4"/>
        <v>0</v>
      </c>
      <c r="AZ11" s="8">
        <f t="shared" si="4"/>
        <v>0</v>
      </c>
      <c r="BA11" s="8">
        <f t="shared" si="8"/>
        <v>5</v>
      </c>
      <c r="BB11" s="9">
        <f t="shared" si="9"/>
        <v>5.5555555555555552E-2</v>
      </c>
    </row>
    <row r="12" spans="1:54" x14ac:dyDescent="0.2">
      <c r="G12" s="11"/>
      <c r="H12" s="11"/>
      <c r="I12" s="11"/>
      <c r="J12" s="11"/>
      <c r="K12" s="11"/>
      <c r="L12" s="11"/>
      <c r="M12" s="15"/>
      <c r="N12" s="16"/>
      <c r="O12" s="11"/>
      <c r="P12" s="11"/>
      <c r="Q12" s="11"/>
      <c r="R12" s="11"/>
      <c r="S12" s="11"/>
      <c r="T12" s="11"/>
      <c r="U12" s="16"/>
      <c r="V12" s="16"/>
      <c r="W12" s="16"/>
      <c r="X12" s="16"/>
      <c r="Y12" s="16"/>
      <c r="Z12" s="16"/>
      <c r="AA12" s="17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M12" s="8">
        <v>10</v>
      </c>
      <c r="AN12" s="8">
        <f t="shared" si="6"/>
        <v>0</v>
      </c>
      <c r="AO12" s="8">
        <f t="shared" si="3"/>
        <v>0</v>
      </c>
      <c r="AP12" s="8">
        <f t="shared" si="3"/>
        <v>0</v>
      </c>
      <c r="AQ12" s="8">
        <f t="shared" si="3"/>
        <v>0</v>
      </c>
      <c r="AR12" s="8">
        <f t="shared" si="3"/>
        <v>0</v>
      </c>
      <c r="AS12" s="8">
        <f t="shared" si="3"/>
        <v>0</v>
      </c>
      <c r="AT12" s="8">
        <v>100</v>
      </c>
      <c r="AU12" s="8">
        <f t="shared" si="7"/>
        <v>4</v>
      </c>
      <c r="AV12" s="8">
        <f t="shared" si="4"/>
        <v>1</v>
      </c>
      <c r="AW12" s="8">
        <f t="shared" si="4"/>
        <v>1</v>
      </c>
      <c r="AX12" s="8">
        <f t="shared" si="4"/>
        <v>0</v>
      </c>
      <c r="AY12" s="8">
        <f t="shared" si="4"/>
        <v>0</v>
      </c>
      <c r="AZ12" s="8">
        <f t="shared" si="4"/>
        <v>0</v>
      </c>
      <c r="BA12" s="8">
        <f t="shared" si="8"/>
        <v>6</v>
      </c>
      <c r="BB12" s="9">
        <f t="shared" si="9"/>
        <v>0.06</v>
      </c>
    </row>
    <row r="13" spans="1:54" x14ac:dyDescent="0.2">
      <c r="G13" s="11"/>
      <c r="H13" s="11"/>
      <c r="I13" s="11"/>
      <c r="J13" s="11"/>
      <c r="K13" s="11"/>
      <c r="L13" s="11"/>
      <c r="M13" s="15"/>
      <c r="N13" s="16"/>
      <c r="O13" s="11"/>
      <c r="P13" s="11"/>
      <c r="Q13" s="11"/>
      <c r="R13" s="11"/>
      <c r="S13" s="11"/>
      <c r="T13" s="11"/>
      <c r="U13" s="16"/>
      <c r="V13" s="16"/>
      <c r="W13" s="16"/>
      <c r="X13" s="16"/>
      <c r="Y13" s="16"/>
      <c r="Z13" s="16"/>
      <c r="AA13" s="17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M13" s="8">
        <v>11</v>
      </c>
      <c r="AN13" s="8">
        <f t="shared" si="6"/>
        <v>0</v>
      </c>
      <c r="AO13" s="8">
        <f t="shared" si="3"/>
        <v>0</v>
      </c>
      <c r="AP13" s="8">
        <f t="shared" si="3"/>
        <v>0</v>
      </c>
      <c r="AQ13" s="8">
        <f t="shared" si="3"/>
        <v>0</v>
      </c>
      <c r="AR13" s="8">
        <f t="shared" si="3"/>
        <v>0</v>
      </c>
      <c r="AS13" s="8">
        <f t="shared" si="3"/>
        <v>0</v>
      </c>
      <c r="AT13" s="8">
        <v>110</v>
      </c>
      <c r="AU13" s="8">
        <f t="shared" si="7"/>
        <v>4</v>
      </c>
      <c r="AV13" s="8">
        <f t="shared" si="4"/>
        <v>2</v>
      </c>
      <c r="AW13" s="8">
        <f t="shared" si="4"/>
        <v>1</v>
      </c>
      <c r="AX13" s="8">
        <f t="shared" si="4"/>
        <v>0</v>
      </c>
      <c r="AY13" s="8">
        <f t="shared" si="4"/>
        <v>0</v>
      </c>
      <c r="AZ13" s="8">
        <f t="shared" si="4"/>
        <v>0</v>
      </c>
      <c r="BA13" s="8">
        <f t="shared" si="8"/>
        <v>7</v>
      </c>
      <c r="BB13" s="9">
        <f t="shared" si="9"/>
        <v>6.363636363636363E-2</v>
      </c>
    </row>
    <row r="14" spans="1:54" x14ac:dyDescent="0.2">
      <c r="G14" s="11"/>
      <c r="H14" s="11"/>
      <c r="I14" s="11"/>
      <c r="J14" s="11"/>
      <c r="K14" s="11"/>
      <c r="L14" s="11"/>
      <c r="M14" s="15"/>
      <c r="N14" s="16"/>
      <c r="O14" s="11"/>
      <c r="P14" s="11"/>
      <c r="Q14" s="11"/>
      <c r="R14" s="11"/>
      <c r="S14" s="11"/>
      <c r="T14" s="11"/>
      <c r="U14" s="16"/>
      <c r="V14" s="16"/>
      <c r="W14" s="16"/>
      <c r="X14" s="16"/>
      <c r="Y14" s="16"/>
      <c r="Z14" s="16"/>
      <c r="AA14" s="17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M14" s="8">
        <v>12</v>
      </c>
      <c r="AN14" s="8">
        <f t="shared" si="6"/>
        <v>0</v>
      </c>
      <c r="AO14" s="8">
        <f t="shared" si="3"/>
        <v>0</v>
      </c>
      <c r="AP14" s="8">
        <f t="shared" si="3"/>
        <v>0</v>
      </c>
      <c r="AQ14" s="8">
        <f t="shared" si="3"/>
        <v>0</v>
      </c>
      <c r="AR14" s="8">
        <f t="shared" si="3"/>
        <v>0</v>
      </c>
      <c r="AS14" s="8">
        <f t="shared" si="3"/>
        <v>0</v>
      </c>
      <c r="AT14" s="8">
        <v>120</v>
      </c>
      <c r="AU14" s="8">
        <f t="shared" si="7"/>
        <v>5</v>
      </c>
      <c r="AV14" s="8">
        <f t="shared" si="4"/>
        <v>2</v>
      </c>
      <c r="AW14" s="8">
        <f t="shared" si="4"/>
        <v>1</v>
      </c>
      <c r="AX14" s="8">
        <f t="shared" si="4"/>
        <v>0</v>
      </c>
      <c r="AY14" s="8">
        <f t="shared" si="4"/>
        <v>0</v>
      </c>
      <c r="AZ14" s="8">
        <f t="shared" si="4"/>
        <v>0</v>
      </c>
      <c r="BA14" s="8">
        <f t="shared" si="8"/>
        <v>8</v>
      </c>
      <c r="BB14" s="9">
        <f t="shared" si="9"/>
        <v>6.6666666666666666E-2</v>
      </c>
    </row>
    <row r="15" spans="1:54" x14ac:dyDescent="0.2">
      <c r="G15" s="11"/>
      <c r="H15" s="11"/>
      <c r="I15" s="11"/>
      <c r="J15" s="11"/>
      <c r="K15" s="11"/>
      <c r="L15" s="11"/>
      <c r="M15" s="15"/>
      <c r="N15" s="16"/>
      <c r="O15" s="11"/>
      <c r="P15" s="11"/>
      <c r="Q15" s="11"/>
      <c r="R15" s="11"/>
      <c r="S15" s="11"/>
      <c r="T15" s="11"/>
      <c r="U15" s="16"/>
      <c r="V15" s="16"/>
      <c r="W15" s="16"/>
      <c r="X15" s="16"/>
      <c r="Y15" s="16"/>
      <c r="Z15" s="16"/>
      <c r="AA15" s="17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M15" s="8">
        <v>13</v>
      </c>
      <c r="AN15" s="8">
        <f t="shared" si="6"/>
        <v>0</v>
      </c>
      <c r="AO15" s="8">
        <f t="shared" si="3"/>
        <v>0</v>
      </c>
      <c r="AP15" s="8">
        <f t="shared" si="3"/>
        <v>0</v>
      </c>
      <c r="AQ15" s="8">
        <f t="shared" si="3"/>
        <v>0</v>
      </c>
      <c r="AR15" s="8">
        <f t="shared" si="3"/>
        <v>0</v>
      </c>
      <c r="AS15" s="8">
        <f t="shared" si="3"/>
        <v>0</v>
      </c>
      <c r="AT15" s="8">
        <v>130</v>
      </c>
      <c r="AU15" s="8">
        <f t="shared" si="7"/>
        <v>5</v>
      </c>
      <c r="AV15" s="8">
        <f t="shared" si="4"/>
        <v>2</v>
      </c>
      <c r="AW15" s="8">
        <f t="shared" si="4"/>
        <v>1</v>
      </c>
      <c r="AX15" s="8">
        <f t="shared" si="4"/>
        <v>0</v>
      </c>
      <c r="AY15" s="8">
        <f t="shared" si="4"/>
        <v>0</v>
      </c>
      <c r="AZ15" s="8">
        <f t="shared" si="4"/>
        <v>0</v>
      </c>
      <c r="BA15" s="8">
        <f t="shared" si="8"/>
        <v>8</v>
      </c>
      <c r="BB15" s="9">
        <f t="shared" si="9"/>
        <v>6.1538461538461542E-2</v>
      </c>
    </row>
    <row r="16" spans="1:54" x14ac:dyDescent="0.2">
      <c r="G16" s="11"/>
      <c r="H16" s="11"/>
      <c r="I16" s="11"/>
      <c r="J16" s="11"/>
      <c r="K16" s="11"/>
      <c r="L16" s="11"/>
      <c r="M16" s="15"/>
      <c r="N16" s="16"/>
      <c r="O16" s="11"/>
      <c r="P16" s="11"/>
      <c r="Q16" s="11"/>
      <c r="R16" s="11"/>
      <c r="S16" s="11"/>
      <c r="T16" s="11"/>
      <c r="U16" s="16"/>
      <c r="V16" s="16"/>
      <c r="W16" s="16"/>
      <c r="X16" s="16"/>
      <c r="Y16" s="16"/>
      <c r="Z16" s="16"/>
      <c r="AA16" s="17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M16" s="8">
        <v>14</v>
      </c>
      <c r="AN16" s="8">
        <f t="shared" si="6"/>
        <v>0</v>
      </c>
      <c r="AO16" s="8">
        <f t="shared" si="3"/>
        <v>0</v>
      </c>
      <c r="AP16" s="8">
        <f t="shared" si="3"/>
        <v>0</v>
      </c>
      <c r="AQ16" s="8">
        <f t="shared" si="3"/>
        <v>0</v>
      </c>
      <c r="AR16" s="8">
        <f t="shared" si="3"/>
        <v>0</v>
      </c>
      <c r="AS16" s="8">
        <f t="shared" si="3"/>
        <v>0</v>
      </c>
      <c r="AT16" s="8">
        <v>140</v>
      </c>
      <c r="AU16" s="8">
        <f t="shared" si="7"/>
        <v>5</v>
      </c>
      <c r="AV16" s="8">
        <f t="shared" si="4"/>
        <v>2</v>
      </c>
      <c r="AW16" s="8">
        <f t="shared" si="4"/>
        <v>1</v>
      </c>
      <c r="AX16" s="8">
        <f t="shared" si="4"/>
        <v>0</v>
      </c>
      <c r="AY16" s="8">
        <f t="shared" si="4"/>
        <v>0</v>
      </c>
      <c r="AZ16" s="8">
        <f t="shared" si="4"/>
        <v>0</v>
      </c>
      <c r="BA16" s="8">
        <f t="shared" si="8"/>
        <v>8</v>
      </c>
      <c r="BB16" s="9">
        <f t="shared" si="9"/>
        <v>5.7142857142857141E-2</v>
      </c>
    </row>
    <row r="17" spans="7:54" x14ac:dyDescent="0.2">
      <c r="G17" s="11"/>
      <c r="H17" s="11"/>
      <c r="I17" s="11"/>
      <c r="J17" s="11"/>
      <c r="K17" s="11"/>
      <c r="L17" s="11"/>
      <c r="M17" s="15"/>
      <c r="N17" s="16"/>
      <c r="O17" s="11"/>
      <c r="P17" s="11"/>
      <c r="Q17" s="11"/>
      <c r="R17" s="11"/>
      <c r="S17" s="11"/>
      <c r="T17" s="11"/>
      <c r="U17" s="16"/>
      <c r="V17" s="16"/>
      <c r="W17" s="16"/>
      <c r="X17" s="16"/>
      <c r="Y17" s="16"/>
      <c r="Z17" s="16"/>
      <c r="AA17" s="17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M17" s="8">
        <v>15</v>
      </c>
      <c r="AN17" s="8">
        <f t="shared" si="6"/>
        <v>0</v>
      </c>
      <c r="AO17" s="8">
        <f t="shared" si="3"/>
        <v>0</v>
      </c>
      <c r="AP17" s="8">
        <f t="shared" si="3"/>
        <v>0</v>
      </c>
      <c r="AQ17" s="8">
        <f t="shared" si="3"/>
        <v>0</v>
      </c>
      <c r="AR17" s="8">
        <f t="shared" si="3"/>
        <v>0</v>
      </c>
      <c r="AS17" s="8">
        <f t="shared" si="3"/>
        <v>0</v>
      </c>
      <c r="AT17" s="8">
        <v>150</v>
      </c>
      <c r="AU17" s="8">
        <f t="shared" si="7"/>
        <v>5</v>
      </c>
      <c r="AV17" s="8">
        <f>INDEX($AM$3:$AM$402,MATCH($AT17,AO$3:AO$402,1))-INDEX($AM$3:$AM$402,MATCH(1,AO$3:AO$402,1))</f>
        <v>3</v>
      </c>
      <c r="AW17" s="8">
        <f t="shared" si="4"/>
        <v>1</v>
      </c>
      <c r="AX17" s="8">
        <f t="shared" si="4"/>
        <v>0</v>
      </c>
      <c r="AY17" s="8">
        <f t="shared" si="4"/>
        <v>0</v>
      </c>
      <c r="AZ17" s="8">
        <f t="shared" si="4"/>
        <v>0</v>
      </c>
      <c r="BA17" s="8">
        <f t="shared" si="8"/>
        <v>9</v>
      </c>
      <c r="BB17" s="9">
        <f t="shared" si="9"/>
        <v>0.06</v>
      </c>
    </row>
    <row r="18" spans="7:54" x14ac:dyDescent="0.2">
      <c r="G18" s="11"/>
      <c r="H18" s="11"/>
      <c r="I18" s="11"/>
      <c r="J18" s="11"/>
      <c r="K18" s="11"/>
      <c r="L18" s="11"/>
      <c r="M18" s="15"/>
      <c r="N18" s="16"/>
      <c r="O18" s="11"/>
      <c r="P18" s="11"/>
      <c r="Q18" s="11"/>
      <c r="R18" s="11"/>
      <c r="S18" s="11"/>
      <c r="T18" s="11"/>
      <c r="U18" s="16"/>
      <c r="V18" s="16"/>
      <c r="W18" s="16"/>
      <c r="X18" s="16"/>
      <c r="Y18" s="16"/>
      <c r="Z18" s="16"/>
      <c r="AA18" s="17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M18" s="8">
        <v>16</v>
      </c>
      <c r="AN18" s="8">
        <f t="shared" si="6"/>
        <v>0</v>
      </c>
      <c r="AO18" s="8">
        <f t="shared" si="3"/>
        <v>0</v>
      </c>
      <c r="AP18" s="8">
        <f t="shared" si="3"/>
        <v>0</v>
      </c>
      <c r="AQ18" s="8">
        <f t="shared" si="3"/>
        <v>0</v>
      </c>
      <c r="AR18" s="8">
        <f t="shared" si="3"/>
        <v>0</v>
      </c>
      <c r="AS18" s="8">
        <f t="shared" si="3"/>
        <v>0</v>
      </c>
      <c r="AT18" s="8">
        <v>160</v>
      </c>
      <c r="AU18" s="8">
        <f t="shared" si="7"/>
        <v>5</v>
      </c>
      <c r="AV18" s="8">
        <f t="shared" si="4"/>
        <v>3</v>
      </c>
      <c r="AW18" s="8">
        <f t="shared" si="4"/>
        <v>1</v>
      </c>
      <c r="AX18" s="8">
        <f t="shared" si="4"/>
        <v>0</v>
      </c>
      <c r="AY18" s="8">
        <f t="shared" si="4"/>
        <v>0</v>
      </c>
      <c r="AZ18" s="8">
        <f t="shared" si="4"/>
        <v>0</v>
      </c>
      <c r="BA18" s="8">
        <f t="shared" si="8"/>
        <v>9</v>
      </c>
      <c r="BB18" s="9">
        <f t="shared" si="9"/>
        <v>5.6250000000000001E-2</v>
      </c>
    </row>
    <row r="19" spans="7:54" x14ac:dyDescent="0.2">
      <c r="G19" s="11"/>
      <c r="H19" s="11"/>
      <c r="I19" s="11"/>
      <c r="J19" s="11"/>
      <c r="K19" s="11"/>
      <c r="L19" s="11"/>
      <c r="M19" s="15"/>
      <c r="N19" s="16"/>
      <c r="O19" s="11"/>
      <c r="P19" s="11"/>
      <c r="Q19" s="11"/>
      <c r="R19" s="11"/>
      <c r="S19" s="11"/>
      <c r="T19" s="11"/>
      <c r="U19" s="16"/>
      <c r="V19" s="16"/>
      <c r="W19" s="16"/>
      <c r="X19" s="16"/>
      <c r="Y19" s="16"/>
      <c r="Z19" s="16"/>
      <c r="AA19" s="17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M19" s="8">
        <v>17</v>
      </c>
      <c r="AN19" s="8">
        <f t="shared" si="6"/>
        <v>0</v>
      </c>
      <c r="AO19" s="8">
        <f t="shared" si="6"/>
        <v>0</v>
      </c>
      <c r="AP19" s="8">
        <f t="shared" si="6"/>
        <v>0</v>
      </c>
      <c r="AQ19" s="8">
        <f t="shared" si="6"/>
        <v>0</v>
      </c>
      <c r="AR19" s="8">
        <f t="shared" si="6"/>
        <v>0</v>
      </c>
      <c r="AS19" s="8">
        <f t="shared" si="6"/>
        <v>0</v>
      </c>
      <c r="AT19" s="8">
        <v>170</v>
      </c>
      <c r="AU19" s="8">
        <f t="shared" si="7"/>
        <v>5</v>
      </c>
      <c r="AV19" s="8">
        <f t="shared" si="7"/>
        <v>3</v>
      </c>
      <c r="AW19" s="8">
        <f t="shared" si="7"/>
        <v>1</v>
      </c>
      <c r="AX19" s="8">
        <f t="shared" si="7"/>
        <v>0</v>
      </c>
      <c r="AY19" s="8">
        <f t="shared" si="7"/>
        <v>0</v>
      </c>
      <c r="AZ19" s="8">
        <f t="shared" si="7"/>
        <v>0</v>
      </c>
      <c r="BA19" s="8">
        <f t="shared" si="8"/>
        <v>9</v>
      </c>
      <c r="BB19" s="9">
        <f t="shared" si="9"/>
        <v>5.2941176470588235E-2</v>
      </c>
    </row>
    <row r="20" spans="7:54" x14ac:dyDescent="0.2">
      <c r="G20" s="11"/>
      <c r="H20" s="11"/>
      <c r="I20" s="11"/>
      <c r="J20" s="11"/>
      <c r="K20" s="11"/>
      <c r="L20" s="11"/>
      <c r="M20" s="15"/>
      <c r="N20" s="16"/>
      <c r="O20" s="11"/>
      <c r="P20" s="11"/>
      <c r="Q20" s="11"/>
      <c r="R20" s="11"/>
      <c r="S20" s="11"/>
      <c r="T20" s="11"/>
      <c r="U20" s="16"/>
      <c r="V20" s="16"/>
      <c r="W20" s="16"/>
      <c r="X20" s="16"/>
      <c r="Y20" s="16"/>
      <c r="Z20" s="16"/>
      <c r="AA20" s="17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M20" s="8">
        <v>18</v>
      </c>
      <c r="AN20" s="8">
        <f t="shared" si="6"/>
        <v>0</v>
      </c>
      <c r="AO20" s="8">
        <f t="shared" si="6"/>
        <v>0</v>
      </c>
      <c r="AP20" s="8">
        <f t="shared" si="6"/>
        <v>0</v>
      </c>
      <c r="AQ20" s="8">
        <f t="shared" si="6"/>
        <v>0</v>
      </c>
      <c r="AR20" s="8">
        <f t="shared" si="6"/>
        <v>0</v>
      </c>
      <c r="AS20" s="8">
        <f t="shared" si="6"/>
        <v>0</v>
      </c>
      <c r="AT20" s="8">
        <v>180</v>
      </c>
      <c r="AU20" s="8">
        <f t="shared" si="7"/>
        <v>5</v>
      </c>
      <c r="AV20" s="8">
        <f t="shared" si="7"/>
        <v>3</v>
      </c>
      <c r="AW20" s="8">
        <f t="shared" si="7"/>
        <v>1</v>
      </c>
      <c r="AX20" s="8">
        <f t="shared" si="7"/>
        <v>0</v>
      </c>
      <c r="AY20" s="8">
        <f t="shared" si="7"/>
        <v>0</v>
      </c>
      <c r="AZ20" s="8">
        <f t="shared" si="7"/>
        <v>0</v>
      </c>
      <c r="BA20" s="8">
        <f t="shared" si="8"/>
        <v>9</v>
      </c>
      <c r="BB20" s="9">
        <f t="shared" si="9"/>
        <v>0.05</v>
      </c>
    </row>
    <row r="21" spans="7:54" x14ac:dyDescent="0.2">
      <c r="G21" s="11"/>
      <c r="H21" s="11"/>
      <c r="I21" s="11"/>
      <c r="J21" s="11"/>
      <c r="K21" s="11"/>
      <c r="L21" s="11"/>
      <c r="M21" s="15"/>
      <c r="N21" s="16"/>
      <c r="O21" s="11"/>
      <c r="P21" s="11"/>
      <c r="Q21" s="11"/>
      <c r="R21" s="11"/>
      <c r="S21" s="11"/>
      <c r="T21" s="11"/>
      <c r="U21" s="16"/>
      <c r="V21" s="16"/>
      <c r="W21" s="16"/>
      <c r="X21" s="16"/>
      <c r="Y21" s="16"/>
      <c r="Z21" s="16"/>
      <c r="AA21" s="17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M21" s="8">
        <v>19</v>
      </c>
      <c r="AN21" s="8">
        <f t="shared" si="6"/>
        <v>0</v>
      </c>
      <c r="AO21" s="8">
        <f t="shared" si="6"/>
        <v>0</v>
      </c>
      <c r="AP21" s="8">
        <f t="shared" si="6"/>
        <v>0</v>
      </c>
      <c r="AQ21" s="8">
        <f t="shared" si="6"/>
        <v>0</v>
      </c>
      <c r="AR21" s="8">
        <f t="shared" si="6"/>
        <v>0</v>
      </c>
      <c r="AS21" s="8">
        <f t="shared" si="6"/>
        <v>0</v>
      </c>
      <c r="AT21" s="8">
        <v>190</v>
      </c>
      <c r="AU21" s="8">
        <f t="shared" si="7"/>
        <v>5</v>
      </c>
      <c r="AV21" s="8">
        <f t="shared" si="7"/>
        <v>3</v>
      </c>
      <c r="AW21" s="8">
        <f t="shared" si="7"/>
        <v>2</v>
      </c>
      <c r="AX21" s="8">
        <f t="shared" si="7"/>
        <v>0</v>
      </c>
      <c r="AY21" s="8">
        <f t="shared" si="7"/>
        <v>0</v>
      </c>
      <c r="AZ21" s="8">
        <f t="shared" si="7"/>
        <v>0</v>
      </c>
      <c r="BA21" s="8">
        <f t="shared" si="8"/>
        <v>10</v>
      </c>
      <c r="BB21" s="9">
        <f t="shared" si="9"/>
        <v>5.2631578947368418E-2</v>
      </c>
    </row>
    <row r="22" spans="7:54" x14ac:dyDescent="0.2">
      <c r="G22" s="11"/>
      <c r="H22" s="57"/>
      <c r="I22" s="57"/>
      <c r="J22" s="57"/>
      <c r="K22" s="57"/>
      <c r="L22" s="11"/>
      <c r="M22" s="15"/>
      <c r="N22" s="16"/>
      <c r="O22" s="11"/>
      <c r="P22" s="11"/>
      <c r="Q22" s="11"/>
      <c r="R22" s="11"/>
      <c r="S22" s="11"/>
      <c r="T22" s="11"/>
      <c r="U22" s="16"/>
      <c r="V22" s="16"/>
      <c r="W22" s="16"/>
      <c r="X22" s="16"/>
      <c r="Y22" s="16"/>
      <c r="Z22" s="16"/>
      <c r="AA22" s="17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M22" s="8">
        <v>20</v>
      </c>
      <c r="AN22" s="8">
        <f t="shared" si="6"/>
        <v>0</v>
      </c>
      <c r="AO22" s="8">
        <f t="shared" si="6"/>
        <v>0</v>
      </c>
      <c r="AP22" s="8">
        <f t="shared" si="6"/>
        <v>0</v>
      </c>
      <c r="AQ22" s="8">
        <f t="shared" si="6"/>
        <v>0</v>
      </c>
      <c r="AR22" s="8">
        <f t="shared" si="6"/>
        <v>0</v>
      </c>
      <c r="AS22" s="8">
        <f t="shared" si="6"/>
        <v>0</v>
      </c>
      <c r="AT22" s="8">
        <v>200</v>
      </c>
      <c r="AU22" s="8">
        <f t="shared" si="7"/>
        <v>5</v>
      </c>
      <c r="AV22" s="8">
        <f t="shared" si="7"/>
        <v>3</v>
      </c>
      <c r="AW22" s="8">
        <f t="shared" si="7"/>
        <v>2</v>
      </c>
      <c r="AX22" s="8">
        <f t="shared" si="7"/>
        <v>0</v>
      </c>
      <c r="AY22" s="8">
        <f t="shared" si="7"/>
        <v>0</v>
      </c>
      <c r="AZ22" s="8">
        <f t="shared" si="7"/>
        <v>0</v>
      </c>
      <c r="BA22" s="8">
        <f t="shared" si="8"/>
        <v>10</v>
      </c>
      <c r="BB22" s="9">
        <f t="shared" si="9"/>
        <v>0.05</v>
      </c>
    </row>
    <row r="23" spans="7:54" x14ac:dyDescent="0.2">
      <c r="G23" s="11"/>
      <c r="H23" s="11"/>
      <c r="I23" s="11"/>
      <c r="J23" s="11"/>
      <c r="K23" s="11"/>
      <c r="L23" s="11"/>
      <c r="M23" s="15"/>
      <c r="N23" s="16"/>
      <c r="O23" s="11"/>
      <c r="P23" s="11"/>
      <c r="Q23" s="11"/>
      <c r="R23" s="11"/>
      <c r="S23" s="11"/>
      <c r="T23" s="11"/>
      <c r="U23" s="16"/>
      <c r="V23" s="16"/>
      <c r="W23" s="16"/>
      <c r="X23" s="16"/>
      <c r="Y23" s="16"/>
      <c r="Z23" s="16"/>
      <c r="AA23" s="17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M23" s="8">
        <v>21</v>
      </c>
      <c r="AN23" s="8">
        <f t="shared" si="6"/>
        <v>0</v>
      </c>
      <c r="AO23" s="8">
        <f t="shared" si="6"/>
        <v>0</v>
      </c>
      <c r="AP23" s="8">
        <f t="shared" si="6"/>
        <v>0</v>
      </c>
      <c r="AQ23" s="8">
        <f t="shared" si="6"/>
        <v>0</v>
      </c>
      <c r="AR23" s="8">
        <f t="shared" si="6"/>
        <v>0</v>
      </c>
      <c r="AS23" s="8">
        <f t="shared" si="6"/>
        <v>0</v>
      </c>
      <c r="AT23" s="8">
        <v>210</v>
      </c>
      <c r="AU23" s="8">
        <f t="shared" si="7"/>
        <v>5</v>
      </c>
      <c r="AV23" s="8">
        <f t="shared" si="7"/>
        <v>3</v>
      </c>
      <c r="AW23" s="8">
        <f t="shared" si="7"/>
        <v>2</v>
      </c>
      <c r="AX23" s="8">
        <f t="shared" si="7"/>
        <v>0</v>
      </c>
      <c r="AY23" s="8">
        <f t="shared" si="7"/>
        <v>0</v>
      </c>
      <c r="AZ23" s="8">
        <f t="shared" si="7"/>
        <v>0</v>
      </c>
      <c r="BA23" s="8">
        <f t="shared" si="8"/>
        <v>10</v>
      </c>
      <c r="BB23" s="9">
        <f t="shared" si="9"/>
        <v>4.7619047619047616E-2</v>
      </c>
    </row>
    <row r="24" spans="7:54" x14ac:dyDescent="0.2">
      <c r="G24" s="11"/>
      <c r="H24" s="11"/>
      <c r="I24" s="11"/>
      <c r="J24" s="11"/>
      <c r="K24" s="11"/>
      <c r="L24" s="11"/>
      <c r="M24" s="15"/>
      <c r="N24" s="16"/>
      <c r="O24" s="11"/>
      <c r="P24" s="11"/>
      <c r="Q24" s="11"/>
      <c r="R24" s="11"/>
      <c r="S24" s="11"/>
      <c r="T24" s="11"/>
      <c r="U24" s="16"/>
      <c r="V24" s="16"/>
      <c r="W24" s="16"/>
      <c r="X24" s="16"/>
      <c r="Y24" s="16"/>
      <c r="Z24" s="16"/>
      <c r="AA24" s="17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M24" s="8">
        <v>22</v>
      </c>
      <c r="AN24" s="8">
        <f t="shared" si="6"/>
        <v>0</v>
      </c>
      <c r="AO24" s="8">
        <f t="shared" si="6"/>
        <v>0</v>
      </c>
      <c r="AP24" s="8">
        <f t="shared" si="6"/>
        <v>0</v>
      </c>
      <c r="AQ24" s="8">
        <f t="shared" si="6"/>
        <v>0</v>
      </c>
      <c r="AR24" s="8">
        <f t="shared" si="6"/>
        <v>0</v>
      </c>
      <c r="AS24" s="8">
        <f t="shared" si="6"/>
        <v>0</v>
      </c>
      <c r="AT24" s="8">
        <v>220</v>
      </c>
      <c r="AU24" s="8">
        <f t="shared" si="7"/>
        <v>5</v>
      </c>
      <c r="AV24" s="8">
        <f t="shared" si="7"/>
        <v>4</v>
      </c>
      <c r="AW24" s="8">
        <f t="shared" si="7"/>
        <v>2</v>
      </c>
      <c r="AX24" s="8">
        <f t="shared" si="7"/>
        <v>0</v>
      </c>
      <c r="AY24" s="8">
        <f t="shared" si="7"/>
        <v>0</v>
      </c>
      <c r="AZ24" s="8">
        <f t="shared" si="7"/>
        <v>0</v>
      </c>
      <c r="BA24" s="8">
        <f t="shared" si="8"/>
        <v>11</v>
      </c>
      <c r="BB24" s="9">
        <f t="shared" si="9"/>
        <v>0.05</v>
      </c>
    </row>
    <row r="25" spans="7:54" x14ac:dyDescent="0.2">
      <c r="G25" s="11"/>
      <c r="H25" s="11"/>
      <c r="I25" s="11"/>
      <c r="J25" s="11"/>
      <c r="K25" s="11"/>
      <c r="L25" s="11"/>
      <c r="M25" s="15"/>
      <c r="N25" s="16"/>
      <c r="O25" s="11"/>
      <c r="P25" s="11"/>
      <c r="Q25" s="11"/>
      <c r="R25" s="11"/>
      <c r="S25" s="11"/>
      <c r="T25" s="11"/>
      <c r="U25" s="16"/>
      <c r="V25" s="16"/>
      <c r="W25" s="16"/>
      <c r="X25" s="16"/>
      <c r="Y25" s="16"/>
      <c r="Z25" s="16"/>
      <c r="AA25" s="17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M25" s="8">
        <v>23</v>
      </c>
      <c r="AN25" s="8">
        <f t="shared" si="6"/>
        <v>0</v>
      </c>
      <c r="AO25" s="8">
        <f t="shared" si="6"/>
        <v>0</v>
      </c>
      <c r="AP25" s="8">
        <f t="shared" si="6"/>
        <v>0</v>
      </c>
      <c r="AQ25" s="8">
        <f t="shared" si="6"/>
        <v>0</v>
      </c>
      <c r="AR25" s="8">
        <f t="shared" si="6"/>
        <v>0</v>
      </c>
      <c r="AS25" s="8">
        <f t="shared" si="6"/>
        <v>0</v>
      </c>
      <c r="AT25" s="8">
        <v>230</v>
      </c>
      <c r="AU25" s="8">
        <f t="shared" si="7"/>
        <v>5</v>
      </c>
      <c r="AV25" s="8">
        <f t="shared" si="7"/>
        <v>4</v>
      </c>
      <c r="AW25" s="8">
        <f t="shared" si="7"/>
        <v>2</v>
      </c>
      <c r="AX25" s="8">
        <f t="shared" si="7"/>
        <v>0</v>
      </c>
      <c r="AY25" s="8">
        <f t="shared" si="7"/>
        <v>0</v>
      </c>
      <c r="AZ25" s="8">
        <f t="shared" si="7"/>
        <v>0</v>
      </c>
      <c r="BA25" s="8">
        <f t="shared" si="8"/>
        <v>11</v>
      </c>
      <c r="BB25" s="9">
        <f t="shared" si="9"/>
        <v>4.7826086956521741E-2</v>
      </c>
    </row>
    <row r="26" spans="7:54" x14ac:dyDescent="0.2">
      <c r="G26" s="11"/>
      <c r="H26" s="57"/>
      <c r="I26" s="57"/>
      <c r="J26" s="57"/>
      <c r="K26" s="57"/>
      <c r="L26" s="11"/>
      <c r="M26" s="15"/>
      <c r="N26" s="16"/>
      <c r="O26" s="11"/>
      <c r="P26" s="11"/>
      <c r="Q26" s="11"/>
      <c r="R26" s="11"/>
      <c r="S26" s="11"/>
      <c r="T26" s="11"/>
      <c r="U26" s="16"/>
      <c r="V26" s="16"/>
      <c r="W26" s="16"/>
      <c r="X26" s="16"/>
      <c r="Y26" s="16"/>
      <c r="Z26" s="16"/>
      <c r="AA26" s="17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M26" s="8">
        <v>24</v>
      </c>
      <c r="AN26" s="8">
        <f t="shared" si="6"/>
        <v>0</v>
      </c>
      <c r="AO26" s="8">
        <f t="shared" si="6"/>
        <v>0</v>
      </c>
      <c r="AP26" s="8">
        <f t="shared" si="6"/>
        <v>0</v>
      </c>
      <c r="AQ26" s="8">
        <f t="shared" si="6"/>
        <v>0</v>
      </c>
      <c r="AR26" s="8">
        <f t="shared" si="6"/>
        <v>0</v>
      </c>
      <c r="AS26" s="8">
        <f t="shared" si="6"/>
        <v>0</v>
      </c>
      <c r="AT26" s="8">
        <v>240</v>
      </c>
      <c r="AU26" s="8">
        <f t="shared" si="7"/>
        <v>5</v>
      </c>
      <c r="AV26" s="8">
        <f t="shared" si="7"/>
        <v>4</v>
      </c>
      <c r="AW26" s="8">
        <f t="shared" si="7"/>
        <v>2</v>
      </c>
      <c r="AX26" s="8">
        <f t="shared" si="7"/>
        <v>0</v>
      </c>
      <c r="AY26" s="8">
        <f t="shared" si="7"/>
        <v>0</v>
      </c>
      <c r="AZ26" s="8">
        <f t="shared" si="7"/>
        <v>0</v>
      </c>
      <c r="BA26" s="8">
        <f t="shared" si="8"/>
        <v>11</v>
      </c>
      <c r="BB26" s="9">
        <f t="shared" si="9"/>
        <v>4.583333333333333E-2</v>
      </c>
    </row>
    <row r="27" spans="7:54" x14ac:dyDescent="0.2">
      <c r="G27" s="11"/>
      <c r="H27" s="11"/>
      <c r="I27" s="11"/>
      <c r="J27" s="11"/>
      <c r="K27" s="11"/>
      <c r="L27" s="11"/>
      <c r="M27" s="15"/>
      <c r="N27" s="16"/>
      <c r="O27" s="11"/>
      <c r="P27" s="11"/>
      <c r="Q27" s="11"/>
      <c r="R27" s="11"/>
      <c r="S27" s="11"/>
      <c r="T27" s="11"/>
      <c r="U27" s="16"/>
      <c r="V27" s="16"/>
      <c r="W27" s="16"/>
      <c r="X27" s="16"/>
      <c r="Y27" s="16"/>
      <c r="Z27" s="16"/>
      <c r="AA27" s="17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M27" s="8">
        <v>25</v>
      </c>
      <c r="AN27" s="8">
        <f t="shared" si="6"/>
        <v>0</v>
      </c>
      <c r="AO27" s="8">
        <f t="shared" si="6"/>
        <v>0</v>
      </c>
      <c r="AP27" s="8">
        <f t="shared" si="6"/>
        <v>0</v>
      </c>
      <c r="AQ27" s="8">
        <f t="shared" si="6"/>
        <v>0</v>
      </c>
      <c r="AR27" s="8">
        <f t="shared" si="6"/>
        <v>0</v>
      </c>
      <c r="AS27" s="8">
        <f t="shared" si="6"/>
        <v>0</v>
      </c>
      <c r="AT27" s="8">
        <v>250</v>
      </c>
      <c r="AU27" s="8">
        <f t="shared" si="7"/>
        <v>5</v>
      </c>
      <c r="AV27" s="8">
        <f t="shared" si="7"/>
        <v>4</v>
      </c>
      <c r="AW27" s="8">
        <f t="shared" si="7"/>
        <v>2</v>
      </c>
      <c r="AX27" s="8">
        <f t="shared" si="7"/>
        <v>0</v>
      </c>
      <c r="AY27" s="8">
        <f t="shared" si="7"/>
        <v>0</v>
      </c>
      <c r="AZ27" s="8">
        <f t="shared" si="7"/>
        <v>0</v>
      </c>
      <c r="BA27" s="8">
        <f t="shared" si="8"/>
        <v>11</v>
      </c>
      <c r="BB27" s="9">
        <f t="shared" si="9"/>
        <v>4.3999999999999997E-2</v>
      </c>
    </row>
    <row r="28" spans="7:54" x14ac:dyDescent="0.2">
      <c r="G28" s="67"/>
      <c r="H28" s="11"/>
      <c r="I28" s="11"/>
      <c r="J28" s="11"/>
      <c r="K28" s="11"/>
      <c r="L28" s="11"/>
      <c r="M28" s="15"/>
      <c r="N28" s="16"/>
      <c r="O28" s="11"/>
      <c r="P28" s="11"/>
      <c r="Q28" s="11"/>
      <c r="R28" s="11"/>
      <c r="S28" s="11"/>
      <c r="T28" s="11"/>
      <c r="U28" s="16"/>
      <c r="V28" s="16"/>
      <c r="W28" s="16"/>
      <c r="X28" s="16"/>
      <c r="Y28" s="16"/>
      <c r="Z28" s="16"/>
      <c r="AA28" s="17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M28" s="8">
        <v>26</v>
      </c>
      <c r="AN28" s="8">
        <f t="shared" si="6"/>
        <v>0</v>
      </c>
      <c r="AO28" s="8">
        <f t="shared" si="6"/>
        <v>0</v>
      </c>
      <c r="AP28" s="8">
        <f t="shared" si="6"/>
        <v>0</v>
      </c>
      <c r="AQ28" s="8">
        <f t="shared" si="6"/>
        <v>0</v>
      </c>
      <c r="AR28" s="8">
        <f t="shared" si="6"/>
        <v>0</v>
      </c>
      <c r="AS28" s="8">
        <f t="shared" si="6"/>
        <v>0</v>
      </c>
      <c r="AT28" s="8">
        <v>260</v>
      </c>
      <c r="AU28" s="8">
        <f t="shared" si="7"/>
        <v>5</v>
      </c>
      <c r="AV28" s="8">
        <f t="shared" si="7"/>
        <v>4</v>
      </c>
      <c r="AW28" s="8">
        <f t="shared" si="7"/>
        <v>3</v>
      </c>
      <c r="AX28" s="8">
        <f t="shared" si="7"/>
        <v>0</v>
      </c>
      <c r="AY28" s="8">
        <f t="shared" si="7"/>
        <v>0</v>
      </c>
      <c r="AZ28" s="8">
        <f t="shared" si="7"/>
        <v>0</v>
      </c>
      <c r="BA28" s="8">
        <f t="shared" si="8"/>
        <v>12</v>
      </c>
      <c r="BB28" s="9">
        <f t="shared" si="9"/>
        <v>4.6153846153846156E-2</v>
      </c>
    </row>
    <row r="29" spans="7:54" x14ac:dyDescent="0.2">
      <c r="G29" s="11"/>
      <c r="H29" s="11"/>
      <c r="I29" s="11"/>
      <c r="J29" s="11"/>
      <c r="K29" s="11"/>
      <c r="L29" s="11"/>
      <c r="M29" s="15"/>
      <c r="N29" s="16"/>
      <c r="O29" s="11"/>
      <c r="P29" s="11"/>
      <c r="Q29" s="11"/>
      <c r="R29" s="11"/>
      <c r="S29" s="11"/>
      <c r="T29" s="11"/>
      <c r="U29" s="16"/>
      <c r="V29" s="16"/>
      <c r="W29" s="16"/>
      <c r="X29" s="16"/>
      <c r="Y29" s="16"/>
      <c r="Z29" s="16"/>
      <c r="AA29" s="17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M29" s="8">
        <v>27</v>
      </c>
      <c r="AN29" s="8">
        <f t="shared" si="6"/>
        <v>0</v>
      </c>
      <c r="AO29" s="8">
        <f t="shared" si="6"/>
        <v>0</v>
      </c>
      <c r="AP29" s="8">
        <f t="shared" si="6"/>
        <v>0</v>
      </c>
      <c r="AQ29" s="8">
        <f t="shared" si="6"/>
        <v>0</v>
      </c>
      <c r="AR29" s="8">
        <f t="shared" si="6"/>
        <v>0</v>
      </c>
      <c r="AS29" s="8">
        <f t="shared" si="6"/>
        <v>0</v>
      </c>
      <c r="AT29" s="8">
        <v>270</v>
      </c>
      <c r="AU29" s="8">
        <f t="shared" si="7"/>
        <v>6</v>
      </c>
      <c r="AV29" s="8">
        <f t="shared" si="7"/>
        <v>4</v>
      </c>
      <c r="AW29" s="8">
        <f t="shared" si="7"/>
        <v>3</v>
      </c>
      <c r="AX29" s="8">
        <f t="shared" si="7"/>
        <v>0</v>
      </c>
      <c r="AY29" s="8">
        <f t="shared" si="7"/>
        <v>0</v>
      </c>
      <c r="AZ29" s="8">
        <f t="shared" si="7"/>
        <v>0</v>
      </c>
      <c r="BA29" s="8">
        <f t="shared" si="8"/>
        <v>13</v>
      </c>
      <c r="BB29" s="9">
        <f t="shared" si="9"/>
        <v>4.8148148148148148E-2</v>
      </c>
    </row>
    <row r="30" spans="7:54" x14ac:dyDescent="0.2">
      <c r="G30" s="11">
        <v>28</v>
      </c>
      <c r="H30" s="57" t="s">
        <v>490</v>
      </c>
      <c r="I30" s="57" t="s">
        <v>688</v>
      </c>
      <c r="J30" s="57" t="s">
        <v>208</v>
      </c>
      <c r="K30" s="57" t="s">
        <v>486</v>
      </c>
      <c r="L30" s="11"/>
      <c r="M30" s="15">
        <f>IFERROR(COUNTIF(三国武将标签!$G$2:$U$71,G30),"")</f>
        <v>0</v>
      </c>
      <c r="N30" s="16">
        <f>IFERROR(COUNTIFS(三国武将标签!$C$2:$C$71,1,INDEX(三国武将标签!$G$2:$U$71,,MATCH(J30,三国武将标签!$G$1:$U$1,0)),G30),"")</f>
        <v>0</v>
      </c>
      <c r="O30" s="11">
        <v>1</v>
      </c>
      <c r="P30" s="11">
        <v>1</v>
      </c>
      <c r="Q30" s="11">
        <v>1</v>
      </c>
      <c r="R30" s="11">
        <v>1</v>
      </c>
      <c r="S30" s="11">
        <v>1</v>
      </c>
      <c r="T30" s="11">
        <v>1</v>
      </c>
      <c r="U30" s="16">
        <v>1</v>
      </c>
      <c r="V30" s="16">
        <v>2</v>
      </c>
      <c r="W30" s="16">
        <v>3</v>
      </c>
      <c r="X30" s="16">
        <v>4</v>
      </c>
      <c r="Y30" s="16">
        <v>5</v>
      </c>
      <c r="Z30" s="16">
        <v>6</v>
      </c>
      <c r="AA30" s="17">
        <f t="shared" si="5"/>
        <v>0</v>
      </c>
      <c r="AB30" s="16">
        <f>IFERROR(COUNTIFS(三国武将标签!$C$2:$C$71,1,INDEX(三国武将标签!$G$2:$U$71,,MATCH(J30,三国武将标签!$G$1:$U$1,0)),G30,三国武将标签!$D$2:$D$71,100),"")</f>
        <v>0</v>
      </c>
      <c r="AC30" s="16">
        <f>IFERROR(COUNTIFS(三国武将标签!$C$2:$C$71,1,INDEX(三国武将标签!$G$2:$U$71,,MATCH(J30,三国武将标签!$G$1:$U$1,0)),G30,三国武将标签!$D$2:$D$71,110),"")</f>
        <v>0</v>
      </c>
      <c r="AD30" s="16">
        <f>IFERROR(COUNTIFS(三国武将标签!$C$2:$C$71,1,INDEX(三国武将标签!$G$2:$U$71,,MATCH(J30,三国武将标签!$G$1:$U$1,0)),G30,三国武将标签!$D$2:$D$71,120),"")</f>
        <v>0</v>
      </c>
      <c r="AE30" s="16">
        <f>IFERROR(COUNTIFS(三国武将标签!$C$2:$C$71,1,INDEX(三国武将标签!$G$2:$U$71,,MATCH(J30,三国武将标签!$G$1:$U$1,0)),G30,三国武将标签!$D$2:$D$71,130),"")</f>
        <v>0</v>
      </c>
      <c r="AF30" s="16">
        <f t="shared" ref="AF30:AF67" si="11">IFERROR(ROUND(IF(O30-$AB30&lt;=0,$C$8/(COMBIN($AB30,O30)/PERMUT($AB30,O30)*$AB30*$D$3),IF(O30-$AB30-$AC30&lt;=0,MAX(IFERROR($C$8/(COMBIN($AB30,$AB30)/PERMUT($AB30,$AB30)*$AB30*$D$3),0),$C$8/(COMBIN($AC30,O30-$AB30)/PERMUT($AC30,O30-$AB30)*$AC30*$D$4)),IF(O30-$AB30-$AC30-$AD30&lt;=0,MAX(IFERROR($C$8/(COMBIN($AB30,$AB30)/PERMUT($AB30,$AB30)*$AB30*$D$3),0),IFERROR($C$8/(COMBIN($AC30,$AC30)/PERMUT($AC30,$AC30)*$AC30*$D$4),0),$C$8/(COMBIN($AD30,O30-$AB30-$AC30)/PERMUT($AD30,O30-$AB30-$AC30)*$AD30*$D$5)),0))),0),0)*U30*AF$1</f>
        <v>0</v>
      </c>
      <c r="AG30" s="16">
        <f t="shared" ref="AG30:AG67" si="12">IFERROR(ROUND(IF(P30-$AB30&lt;=0,$C$8/(COMBIN($AB30,P30)/PERMUT($AB30,P30)*$AB30*$D$3),IF(P30-$AB30-$AC30&lt;=0,MAX(IFERROR($C$8/(COMBIN($AB30,$AB30)/PERMUT($AB30,$AB30)*$AB30*$D$3),0),$C$8/(COMBIN($AC30,P30-$AB30)/PERMUT($AC30,P30-$AB30)*$AC30*$D$4)),IF(P30-$AB30-$AC30-$AD30&lt;=0,MAX(IFERROR($C$8/(COMBIN($AB30,$AB30)/PERMUT($AB30,$AB30)*$AB30*$D$3),0),IFERROR($C$8/(COMBIN($AC30,$AC30)/PERMUT($AC30,$AC30)*$AC30*$D$4),0),$C$8/(COMBIN($AD30,P30-$AB30-$AC30)/PERMUT($AD30,P30-$AB30-$AC30)*$AD30*$D$5)),0))),0),0)*V30*AG$1</f>
        <v>0</v>
      </c>
      <c r="AH30" s="16">
        <f t="shared" ref="AH30:AH67" si="13">IFERROR(ROUND(IF(Q30-$AB30&lt;=0,$C$8/(COMBIN($AB30,Q30)/PERMUT($AB30,Q30)*$AB30*$D$3),IF(Q30-$AB30-$AC30&lt;=0,MAX(IFERROR($C$8/(COMBIN($AB30,$AB30)/PERMUT($AB30,$AB30)*$AB30*$D$3),0),$C$8/(COMBIN($AC30,Q30-$AB30)/PERMUT($AC30,Q30-$AB30)*$AC30*$D$4)),IF(Q30-$AB30-$AC30-$AD30&lt;=0,MAX(IFERROR($C$8/(COMBIN($AB30,$AB30)/PERMUT($AB30,$AB30)*$AB30*$D$3),0),IFERROR($C$8/(COMBIN($AC30,$AC30)/PERMUT($AC30,$AC30)*$AC30*$D$4),0),$C$8/(COMBIN($AD30,Q30-$AB30-$AC30)/PERMUT($AD30,Q30-$AB30-$AC30)*$AD30*$D$5)),0))),0),0)*W30*AH$1</f>
        <v>0</v>
      </c>
      <c r="AI30" s="16">
        <f t="shared" ref="AI30:AI67" si="14">IFERROR(ROUND(IF(R30-$AB30&lt;=0,$C$8/(COMBIN($AB30,R30)/PERMUT($AB30,R30)*$AB30*$D$3),IF(R30-$AB30-$AC30&lt;=0,MAX(IFERROR($C$8/(COMBIN($AB30,$AB30)/PERMUT($AB30,$AB30)*$AB30*$D$3),0),$C$8/(COMBIN($AC30,R30-$AB30)/PERMUT($AC30,R30-$AB30)*$AC30*$D$4)),IF(R30-$AB30-$AC30-$AD30&lt;=0,MAX(IFERROR($C$8/(COMBIN($AB30,$AB30)/PERMUT($AB30,$AB30)*$AB30*$D$3),0),IFERROR($C$8/(COMBIN($AC30,$AC30)/PERMUT($AC30,$AC30)*$AC30*$D$4),0),$C$8/(COMBIN($AD30,R30-$AB30-$AC30)/PERMUT($AD30,R30-$AB30-$AC30)*$AD30*$D$5)),0))),0),0)*X30*AI$1</f>
        <v>0</v>
      </c>
      <c r="AJ30" s="16">
        <f t="shared" si="2"/>
        <v>0</v>
      </c>
      <c r="AK30" s="16">
        <f t="shared" si="2"/>
        <v>0</v>
      </c>
      <c r="AM30" s="8">
        <v>28</v>
      </c>
      <c r="AN30" s="8">
        <f t="shared" si="6"/>
        <v>0</v>
      </c>
      <c r="AO30" s="8">
        <f t="shared" si="6"/>
        <v>0</v>
      </c>
      <c r="AP30" s="8">
        <f t="shared" si="6"/>
        <v>0</v>
      </c>
      <c r="AQ30" s="8">
        <f t="shared" si="6"/>
        <v>0</v>
      </c>
      <c r="AR30" s="8">
        <f t="shared" si="6"/>
        <v>0</v>
      </c>
      <c r="AS30" s="8">
        <f t="shared" si="6"/>
        <v>0</v>
      </c>
      <c r="AT30" s="8">
        <v>280</v>
      </c>
      <c r="AU30" s="8">
        <f t="shared" si="7"/>
        <v>6</v>
      </c>
      <c r="AV30" s="8">
        <f t="shared" si="7"/>
        <v>4</v>
      </c>
      <c r="AW30" s="8">
        <f t="shared" si="7"/>
        <v>3</v>
      </c>
      <c r="AX30" s="8">
        <f t="shared" si="7"/>
        <v>0</v>
      </c>
      <c r="AY30" s="8">
        <f t="shared" si="7"/>
        <v>0</v>
      </c>
      <c r="AZ30" s="8">
        <f t="shared" si="7"/>
        <v>0</v>
      </c>
      <c r="BA30" s="8">
        <f t="shared" si="8"/>
        <v>13</v>
      </c>
      <c r="BB30" s="9">
        <f t="shared" si="9"/>
        <v>4.642857142857143E-2</v>
      </c>
    </row>
    <row r="31" spans="7:54" x14ac:dyDescent="0.2">
      <c r="G31" s="11">
        <v>29</v>
      </c>
      <c r="H31" s="57" t="s">
        <v>491</v>
      </c>
      <c r="I31" s="57" t="s">
        <v>689</v>
      </c>
      <c r="J31" s="57" t="s">
        <v>208</v>
      </c>
      <c r="K31" s="57" t="s">
        <v>487</v>
      </c>
      <c r="L31" s="11"/>
      <c r="M31" s="15">
        <f>IFERROR(COUNTIF(三国武将标签!$G$2:$U$71,G31),"")</f>
        <v>0</v>
      </c>
      <c r="N31" s="16">
        <f>IFERROR(COUNTIFS(三国武将标签!$C$2:$C$71,1,INDEX(三国武将标签!$G$2:$U$71,,MATCH(J31,三国武将标签!$G$1:$U$1,0)),G31),"")</f>
        <v>0</v>
      </c>
      <c r="O31" s="11">
        <v>1</v>
      </c>
      <c r="P31" s="11">
        <v>1</v>
      </c>
      <c r="Q31" s="11">
        <v>1</v>
      </c>
      <c r="R31" s="11">
        <v>1</v>
      </c>
      <c r="S31" s="11">
        <v>1</v>
      </c>
      <c r="T31" s="11">
        <v>1</v>
      </c>
      <c r="U31" s="16">
        <v>1</v>
      </c>
      <c r="V31" s="16">
        <v>2</v>
      </c>
      <c r="W31" s="16">
        <v>3</v>
      </c>
      <c r="X31" s="16">
        <v>4</v>
      </c>
      <c r="Y31" s="16">
        <v>5</v>
      </c>
      <c r="Z31" s="16">
        <v>6</v>
      </c>
      <c r="AA31" s="17">
        <f t="shared" si="5"/>
        <v>0</v>
      </c>
      <c r="AB31" s="16">
        <f>IFERROR(COUNTIFS(三国武将标签!$C$2:$C$71,1,INDEX(三国武将标签!$G$2:$U$71,,MATCH(J31,三国武将标签!$G$1:$U$1,0)),G31,三国武将标签!$D$2:$D$71,100),"")</f>
        <v>0</v>
      </c>
      <c r="AC31" s="16">
        <f>IFERROR(COUNTIFS(三国武将标签!$C$2:$C$71,1,INDEX(三国武将标签!$G$2:$U$71,,MATCH(J31,三国武将标签!$G$1:$U$1,0)),G31,三国武将标签!$D$2:$D$71,110),"")</f>
        <v>0</v>
      </c>
      <c r="AD31" s="16">
        <f>IFERROR(COUNTIFS(三国武将标签!$C$2:$C$71,1,INDEX(三国武将标签!$G$2:$U$71,,MATCH(J31,三国武将标签!$G$1:$U$1,0)),G31,三国武将标签!$D$2:$D$71,120),"")</f>
        <v>0</v>
      </c>
      <c r="AE31" s="16">
        <f>IFERROR(COUNTIFS(三国武将标签!$C$2:$C$71,1,INDEX(三国武将标签!$G$2:$U$71,,MATCH(J31,三国武将标签!$G$1:$U$1,0)),G31,三国武将标签!$D$2:$D$71,130),"")</f>
        <v>0</v>
      </c>
      <c r="AF31" s="16">
        <f t="shared" si="11"/>
        <v>0</v>
      </c>
      <c r="AG31" s="16">
        <f t="shared" si="12"/>
        <v>0</v>
      </c>
      <c r="AH31" s="16">
        <f t="shared" si="13"/>
        <v>0</v>
      </c>
      <c r="AI31" s="16">
        <f t="shared" si="14"/>
        <v>0</v>
      </c>
      <c r="AJ31" s="16">
        <f t="shared" si="2"/>
        <v>0</v>
      </c>
      <c r="AK31" s="16">
        <f t="shared" si="2"/>
        <v>0</v>
      </c>
      <c r="AM31" s="8">
        <v>29</v>
      </c>
      <c r="AN31" s="8">
        <f t="shared" si="6"/>
        <v>0</v>
      </c>
      <c r="AO31" s="8">
        <f t="shared" si="6"/>
        <v>0</v>
      </c>
      <c r="AP31" s="8">
        <f t="shared" si="6"/>
        <v>0</v>
      </c>
      <c r="AQ31" s="8">
        <f t="shared" si="6"/>
        <v>0</v>
      </c>
      <c r="AR31" s="8">
        <f t="shared" si="6"/>
        <v>0</v>
      </c>
      <c r="AS31" s="8">
        <f t="shared" si="6"/>
        <v>0</v>
      </c>
      <c r="AT31" s="8">
        <v>290</v>
      </c>
      <c r="AU31" s="8">
        <f t="shared" si="7"/>
        <v>6</v>
      </c>
      <c r="AV31" s="8">
        <f t="shared" si="7"/>
        <v>5</v>
      </c>
      <c r="AW31" s="8">
        <f t="shared" si="7"/>
        <v>3</v>
      </c>
      <c r="AX31" s="8">
        <f t="shared" si="7"/>
        <v>0</v>
      </c>
      <c r="AY31" s="8">
        <f t="shared" si="7"/>
        <v>0</v>
      </c>
      <c r="AZ31" s="8">
        <f t="shared" si="7"/>
        <v>0</v>
      </c>
      <c r="BA31" s="8">
        <f t="shared" si="8"/>
        <v>14</v>
      </c>
      <c r="BB31" s="9">
        <f t="shared" si="9"/>
        <v>4.8275862068965517E-2</v>
      </c>
    </row>
    <row r="32" spans="7:54" x14ac:dyDescent="0.2">
      <c r="G32" s="11">
        <v>30</v>
      </c>
      <c r="H32" s="57" t="s">
        <v>492</v>
      </c>
      <c r="I32" s="57" t="s">
        <v>690</v>
      </c>
      <c r="J32" s="57" t="s">
        <v>208</v>
      </c>
      <c r="K32" s="57" t="s">
        <v>488</v>
      </c>
      <c r="L32" s="11"/>
      <c r="M32" s="15">
        <f>IFERROR(COUNTIF(三国武将标签!$G$2:$U$71,G32),"")</f>
        <v>0</v>
      </c>
      <c r="N32" s="16">
        <f>IFERROR(COUNTIFS(三国武将标签!$C$2:$C$71,1,INDEX(三国武将标签!$G$2:$U$71,,MATCH(J32,三国武将标签!$G$1:$U$1,0)),G32),"")</f>
        <v>0</v>
      </c>
      <c r="O32" s="11">
        <v>1</v>
      </c>
      <c r="P32" s="11">
        <v>1</v>
      </c>
      <c r="Q32" s="11">
        <v>1</v>
      </c>
      <c r="R32" s="11">
        <v>1</v>
      </c>
      <c r="S32" s="11">
        <v>1</v>
      </c>
      <c r="T32" s="11">
        <v>1</v>
      </c>
      <c r="U32" s="16">
        <v>1</v>
      </c>
      <c r="V32" s="16">
        <v>2</v>
      </c>
      <c r="W32" s="16">
        <v>3</v>
      </c>
      <c r="X32" s="16">
        <v>4</v>
      </c>
      <c r="Y32" s="16">
        <v>5</v>
      </c>
      <c r="Z32" s="16">
        <v>6</v>
      </c>
      <c r="AA32" s="17">
        <f t="shared" si="5"/>
        <v>0</v>
      </c>
      <c r="AB32" s="16">
        <f>IFERROR(COUNTIFS(三国武将标签!$C$2:$C$71,1,INDEX(三国武将标签!$G$2:$U$71,,MATCH(J32,三国武将标签!$G$1:$U$1,0)),G32,三国武将标签!$D$2:$D$71,100),"")</f>
        <v>0</v>
      </c>
      <c r="AC32" s="16">
        <f>IFERROR(COUNTIFS(三国武将标签!$C$2:$C$71,1,INDEX(三国武将标签!$G$2:$U$71,,MATCH(J32,三国武将标签!$G$1:$U$1,0)),G32,三国武将标签!$D$2:$D$71,110),"")</f>
        <v>0</v>
      </c>
      <c r="AD32" s="16">
        <f>IFERROR(COUNTIFS(三国武将标签!$C$2:$C$71,1,INDEX(三国武将标签!$G$2:$U$71,,MATCH(J32,三国武将标签!$G$1:$U$1,0)),G32,三国武将标签!$D$2:$D$71,120),"")</f>
        <v>0</v>
      </c>
      <c r="AE32" s="16">
        <f>IFERROR(COUNTIFS(三国武将标签!$C$2:$C$71,1,INDEX(三国武将标签!$G$2:$U$71,,MATCH(J32,三国武将标签!$G$1:$U$1,0)),G32,三国武将标签!$D$2:$D$71,130),"")</f>
        <v>0</v>
      </c>
      <c r="AF32" s="16">
        <f t="shared" si="11"/>
        <v>0</v>
      </c>
      <c r="AG32" s="16">
        <f t="shared" si="12"/>
        <v>0</v>
      </c>
      <c r="AH32" s="16">
        <f t="shared" si="13"/>
        <v>0</v>
      </c>
      <c r="AI32" s="16">
        <f t="shared" si="14"/>
        <v>0</v>
      </c>
      <c r="AJ32" s="16">
        <f t="shared" si="2"/>
        <v>0</v>
      </c>
      <c r="AK32" s="16">
        <f t="shared" si="2"/>
        <v>0</v>
      </c>
      <c r="AM32" s="8">
        <v>30</v>
      </c>
      <c r="AN32" s="8">
        <f t="shared" si="6"/>
        <v>0</v>
      </c>
      <c r="AO32" s="8">
        <f t="shared" si="6"/>
        <v>0</v>
      </c>
      <c r="AP32" s="8">
        <f t="shared" si="6"/>
        <v>0</v>
      </c>
      <c r="AQ32" s="8">
        <f t="shared" si="6"/>
        <v>0</v>
      </c>
      <c r="AR32" s="8">
        <f t="shared" si="6"/>
        <v>0</v>
      </c>
      <c r="AS32" s="8">
        <f t="shared" si="6"/>
        <v>0</v>
      </c>
      <c r="AT32" s="8">
        <v>300</v>
      </c>
      <c r="AU32" s="8">
        <f t="shared" si="7"/>
        <v>6</v>
      </c>
      <c r="AV32" s="8">
        <f t="shared" si="7"/>
        <v>5</v>
      </c>
      <c r="AW32" s="8">
        <f t="shared" si="7"/>
        <v>3</v>
      </c>
      <c r="AX32" s="8">
        <f t="shared" si="7"/>
        <v>0</v>
      </c>
      <c r="AY32" s="8">
        <f t="shared" si="7"/>
        <v>0</v>
      </c>
      <c r="AZ32" s="8">
        <f t="shared" si="7"/>
        <v>0</v>
      </c>
      <c r="BA32" s="8">
        <f t="shared" si="8"/>
        <v>14</v>
      </c>
      <c r="BB32" s="9">
        <f t="shared" si="9"/>
        <v>4.6666666666666669E-2</v>
      </c>
    </row>
    <row r="33" spans="7:54" x14ac:dyDescent="0.2">
      <c r="G33" s="11">
        <v>31</v>
      </c>
      <c r="H33" s="57" t="s">
        <v>493</v>
      </c>
      <c r="I33" s="57" t="s">
        <v>691</v>
      </c>
      <c r="J33" s="57" t="s">
        <v>208</v>
      </c>
      <c r="K33" s="57" t="s">
        <v>489</v>
      </c>
      <c r="L33" s="11"/>
      <c r="M33" s="15">
        <f>IFERROR(COUNTIF(三国武将标签!$G$2:$U$71,G33),"")</f>
        <v>0</v>
      </c>
      <c r="N33" s="16">
        <f>IFERROR(COUNTIFS(三国武将标签!$C$2:$C$71,1,INDEX(三国武将标签!$G$2:$U$71,,MATCH(J33,三国武将标签!$G$1:$U$1,0)),G33),"")</f>
        <v>0</v>
      </c>
      <c r="O33" s="11">
        <v>1</v>
      </c>
      <c r="P33" s="11">
        <v>1</v>
      </c>
      <c r="Q33" s="11">
        <v>1</v>
      </c>
      <c r="R33" s="11">
        <v>1</v>
      </c>
      <c r="S33" s="11">
        <v>1</v>
      </c>
      <c r="T33" s="11">
        <v>1</v>
      </c>
      <c r="U33" s="16">
        <v>1</v>
      </c>
      <c r="V33" s="16">
        <v>2</v>
      </c>
      <c r="W33" s="16">
        <v>3</v>
      </c>
      <c r="X33" s="16">
        <v>4</v>
      </c>
      <c r="Y33" s="16">
        <v>5</v>
      </c>
      <c r="Z33" s="16">
        <v>6</v>
      </c>
      <c r="AA33" s="17">
        <f t="shared" si="5"/>
        <v>0</v>
      </c>
      <c r="AB33" s="16">
        <f>IFERROR(COUNTIFS(三国武将标签!$C$2:$C$71,1,INDEX(三国武将标签!$G$2:$U$71,,MATCH(J33,三国武将标签!$G$1:$U$1,0)),G33,三国武将标签!$D$2:$D$71,100),"")</f>
        <v>0</v>
      </c>
      <c r="AC33" s="16">
        <f>IFERROR(COUNTIFS(三国武将标签!$C$2:$C$71,1,INDEX(三国武将标签!$G$2:$U$71,,MATCH(J33,三国武将标签!$G$1:$U$1,0)),G33,三国武将标签!$D$2:$D$71,110),"")</f>
        <v>0</v>
      </c>
      <c r="AD33" s="16">
        <f>IFERROR(COUNTIFS(三国武将标签!$C$2:$C$71,1,INDEX(三国武将标签!$G$2:$U$71,,MATCH(J33,三国武将标签!$G$1:$U$1,0)),G33,三国武将标签!$D$2:$D$71,120),"")</f>
        <v>0</v>
      </c>
      <c r="AE33" s="16">
        <f>IFERROR(COUNTIFS(三国武将标签!$C$2:$C$71,1,INDEX(三国武将标签!$G$2:$U$71,,MATCH(J33,三国武将标签!$G$1:$U$1,0)),G33,三国武将标签!$D$2:$D$71,130),"")</f>
        <v>0</v>
      </c>
      <c r="AF33" s="16">
        <f t="shared" si="11"/>
        <v>0</v>
      </c>
      <c r="AG33" s="16">
        <f t="shared" si="12"/>
        <v>0</v>
      </c>
      <c r="AH33" s="16">
        <f t="shared" si="13"/>
        <v>0</v>
      </c>
      <c r="AI33" s="16">
        <f t="shared" si="14"/>
        <v>0</v>
      </c>
      <c r="AJ33" s="16">
        <f t="shared" si="2"/>
        <v>0</v>
      </c>
      <c r="AK33" s="16">
        <f t="shared" si="2"/>
        <v>0</v>
      </c>
      <c r="AM33" s="8">
        <v>31</v>
      </c>
      <c r="AN33" s="8">
        <f t="shared" si="6"/>
        <v>0</v>
      </c>
      <c r="AO33" s="8">
        <f t="shared" si="6"/>
        <v>0</v>
      </c>
      <c r="AP33" s="8">
        <f t="shared" si="6"/>
        <v>0</v>
      </c>
      <c r="AQ33" s="8">
        <f t="shared" si="6"/>
        <v>0</v>
      </c>
      <c r="AR33" s="8">
        <f t="shared" si="6"/>
        <v>0</v>
      </c>
      <c r="AS33" s="8">
        <f t="shared" si="6"/>
        <v>0</v>
      </c>
      <c r="AT33" s="8">
        <v>310</v>
      </c>
      <c r="AU33" s="8">
        <f t="shared" si="7"/>
        <v>6</v>
      </c>
      <c r="AV33" s="8">
        <f t="shared" si="7"/>
        <v>5</v>
      </c>
      <c r="AW33" s="8">
        <f t="shared" si="7"/>
        <v>3</v>
      </c>
      <c r="AX33" s="8">
        <f t="shared" si="7"/>
        <v>0</v>
      </c>
      <c r="AY33" s="8">
        <f t="shared" si="7"/>
        <v>0</v>
      </c>
      <c r="AZ33" s="8">
        <f t="shared" si="7"/>
        <v>0</v>
      </c>
      <c r="BA33" s="8">
        <f t="shared" si="8"/>
        <v>14</v>
      </c>
      <c r="BB33" s="9">
        <f t="shared" si="9"/>
        <v>4.5161290322580643E-2</v>
      </c>
    </row>
    <row r="34" spans="7:54" x14ac:dyDescent="0.2">
      <c r="G34" s="11">
        <v>32</v>
      </c>
      <c r="H34" s="57" t="s">
        <v>588</v>
      </c>
      <c r="I34" s="11"/>
      <c r="J34" s="57" t="s">
        <v>208</v>
      </c>
      <c r="K34" s="11"/>
      <c r="L34" s="11"/>
      <c r="M34" s="15">
        <f>IFERROR(COUNTIF(三国武将标签!$G$2:$U$71,G34),"")</f>
        <v>0</v>
      </c>
      <c r="N34" s="16">
        <f>IFERROR(COUNTIFS(三国武将标签!$C$2:$C$71,1,INDEX(三国武将标签!$G$2:$U$71,,MATCH(J34,三国武将标签!$G$1:$U$1,0)),G34),"")</f>
        <v>0</v>
      </c>
      <c r="O34" s="11">
        <v>1</v>
      </c>
      <c r="P34" s="11">
        <v>1</v>
      </c>
      <c r="Q34" s="11">
        <v>1</v>
      </c>
      <c r="R34" s="11">
        <v>1</v>
      </c>
      <c r="S34" s="11">
        <v>1</v>
      </c>
      <c r="T34" s="11">
        <v>1</v>
      </c>
      <c r="U34" s="16">
        <v>1</v>
      </c>
      <c r="V34" s="16">
        <v>2</v>
      </c>
      <c r="W34" s="16">
        <v>3</v>
      </c>
      <c r="X34" s="16">
        <v>4</v>
      </c>
      <c r="Y34" s="16">
        <v>5</v>
      </c>
      <c r="Z34" s="16">
        <v>6</v>
      </c>
      <c r="AA34" s="17">
        <f t="shared" si="5"/>
        <v>0</v>
      </c>
      <c r="AB34" s="16">
        <f>IFERROR(COUNTIFS(三国武将标签!$C$2:$C$71,1,INDEX(三国武将标签!$G$2:$U$71,,MATCH(J34,三国武将标签!$G$1:$U$1,0)),G34,三国武将标签!$D$2:$D$71,100),"")</f>
        <v>0</v>
      </c>
      <c r="AC34" s="16">
        <f>IFERROR(COUNTIFS(三国武将标签!$C$2:$C$71,1,INDEX(三国武将标签!$G$2:$U$71,,MATCH(J34,三国武将标签!$G$1:$U$1,0)),G34,三国武将标签!$D$2:$D$71,110),"")</f>
        <v>0</v>
      </c>
      <c r="AD34" s="16">
        <f>IFERROR(COUNTIFS(三国武将标签!$C$2:$C$71,1,INDEX(三国武将标签!$G$2:$U$71,,MATCH(J34,三国武将标签!$G$1:$U$1,0)),G34,三国武将标签!$D$2:$D$71,120),"")</f>
        <v>0</v>
      </c>
      <c r="AE34" s="16">
        <f>IFERROR(COUNTIFS(三国武将标签!$C$2:$C$71,1,INDEX(三国武将标签!$G$2:$U$71,,MATCH(J34,三国武将标签!$G$1:$U$1,0)),G34,三国武将标签!$D$2:$D$71,130),"")</f>
        <v>0</v>
      </c>
      <c r="AF34" s="16">
        <f t="shared" si="11"/>
        <v>0</v>
      </c>
      <c r="AG34" s="16">
        <f t="shared" si="12"/>
        <v>0</v>
      </c>
      <c r="AH34" s="16">
        <f t="shared" si="13"/>
        <v>0</v>
      </c>
      <c r="AI34" s="16">
        <f t="shared" si="14"/>
        <v>0</v>
      </c>
      <c r="AJ34" s="16">
        <f t="shared" si="2"/>
        <v>0</v>
      </c>
      <c r="AK34" s="16">
        <f t="shared" si="2"/>
        <v>0</v>
      </c>
      <c r="AM34" s="8">
        <v>32</v>
      </c>
      <c r="AN34" s="8">
        <f t="shared" si="6"/>
        <v>0</v>
      </c>
      <c r="AO34" s="8">
        <f t="shared" si="6"/>
        <v>0</v>
      </c>
      <c r="AP34" s="8">
        <f t="shared" si="6"/>
        <v>0</v>
      </c>
      <c r="AQ34" s="8">
        <f t="shared" si="6"/>
        <v>0</v>
      </c>
      <c r="AR34" s="8">
        <f t="shared" si="6"/>
        <v>0</v>
      </c>
      <c r="AS34" s="8">
        <f t="shared" si="6"/>
        <v>0</v>
      </c>
      <c r="AT34" s="8">
        <v>320</v>
      </c>
      <c r="AU34" s="8">
        <f t="shared" si="7"/>
        <v>6</v>
      </c>
      <c r="AV34" s="8">
        <f t="shared" si="7"/>
        <v>5</v>
      </c>
      <c r="AW34" s="8">
        <f t="shared" si="7"/>
        <v>3</v>
      </c>
      <c r="AX34" s="8">
        <f t="shared" si="7"/>
        <v>0</v>
      </c>
      <c r="AY34" s="8">
        <f t="shared" si="7"/>
        <v>0</v>
      </c>
      <c r="AZ34" s="8">
        <f t="shared" si="7"/>
        <v>0</v>
      </c>
      <c r="BA34" s="8">
        <f t="shared" si="8"/>
        <v>14</v>
      </c>
      <c r="BB34" s="9">
        <f t="shared" si="9"/>
        <v>4.3749999999999997E-2</v>
      </c>
    </row>
    <row r="35" spans="7:54" x14ac:dyDescent="0.2">
      <c r="G35" s="11">
        <v>33</v>
      </c>
      <c r="H35" s="57" t="s">
        <v>588</v>
      </c>
      <c r="I35" s="11"/>
      <c r="J35" s="57" t="s">
        <v>208</v>
      </c>
      <c r="K35" s="11"/>
      <c r="L35" s="11"/>
      <c r="M35" s="15">
        <f>IFERROR(COUNTIF(三国武将标签!$G$2:$U$71,G35),"")</f>
        <v>0</v>
      </c>
      <c r="N35" s="16">
        <f>IFERROR(COUNTIFS(三国武将标签!$C$2:$C$71,1,INDEX(三国武将标签!$G$2:$U$71,,MATCH(J35,三国武将标签!$G$1:$U$1,0)),G35),"")</f>
        <v>0</v>
      </c>
      <c r="O35" s="11">
        <v>1</v>
      </c>
      <c r="P35" s="11">
        <v>1</v>
      </c>
      <c r="Q35" s="11">
        <v>1</v>
      </c>
      <c r="R35" s="11">
        <v>1</v>
      </c>
      <c r="S35" s="11">
        <v>1</v>
      </c>
      <c r="T35" s="11">
        <v>1</v>
      </c>
      <c r="U35" s="16">
        <v>1</v>
      </c>
      <c r="V35" s="16">
        <v>2</v>
      </c>
      <c r="W35" s="16">
        <v>3</v>
      </c>
      <c r="X35" s="16">
        <v>4</v>
      </c>
      <c r="Y35" s="16">
        <v>5</v>
      </c>
      <c r="Z35" s="16">
        <v>6</v>
      </c>
      <c r="AA35" s="17">
        <f t="shared" si="5"/>
        <v>0</v>
      </c>
      <c r="AB35" s="16">
        <f>IFERROR(COUNTIFS(三国武将标签!$C$2:$C$71,1,INDEX(三国武将标签!$G$2:$U$71,,MATCH(J35,三国武将标签!$G$1:$U$1,0)),G35,三国武将标签!$D$2:$D$71,100),"")</f>
        <v>0</v>
      </c>
      <c r="AC35" s="16">
        <f>IFERROR(COUNTIFS(三国武将标签!$C$2:$C$71,1,INDEX(三国武将标签!$G$2:$U$71,,MATCH(J35,三国武将标签!$G$1:$U$1,0)),G35,三国武将标签!$D$2:$D$71,110),"")</f>
        <v>0</v>
      </c>
      <c r="AD35" s="16">
        <f>IFERROR(COUNTIFS(三国武将标签!$C$2:$C$71,1,INDEX(三国武将标签!$G$2:$U$71,,MATCH(J35,三国武将标签!$G$1:$U$1,0)),G35,三国武将标签!$D$2:$D$71,120),"")</f>
        <v>0</v>
      </c>
      <c r="AE35" s="16">
        <f>IFERROR(COUNTIFS(三国武将标签!$C$2:$C$71,1,INDEX(三国武将标签!$G$2:$U$71,,MATCH(J35,三国武将标签!$G$1:$U$1,0)),G35,三国武将标签!$D$2:$D$71,130),"")</f>
        <v>0</v>
      </c>
      <c r="AF35" s="16">
        <f t="shared" si="11"/>
        <v>0</v>
      </c>
      <c r="AG35" s="16">
        <f t="shared" si="12"/>
        <v>0</v>
      </c>
      <c r="AH35" s="16">
        <f t="shared" si="13"/>
        <v>0</v>
      </c>
      <c r="AI35" s="16">
        <f t="shared" si="14"/>
        <v>0</v>
      </c>
      <c r="AJ35" s="16">
        <f t="shared" si="2"/>
        <v>0</v>
      </c>
      <c r="AK35" s="16">
        <f t="shared" si="2"/>
        <v>0</v>
      </c>
      <c r="AM35" s="8">
        <v>33</v>
      </c>
      <c r="AN35" s="8">
        <f t="shared" si="6"/>
        <v>0</v>
      </c>
      <c r="AO35" s="8">
        <f t="shared" si="6"/>
        <v>0</v>
      </c>
      <c r="AP35" s="8">
        <f t="shared" si="6"/>
        <v>0</v>
      </c>
      <c r="AQ35" s="8">
        <f t="shared" si="6"/>
        <v>0</v>
      </c>
      <c r="AR35" s="8">
        <f t="shared" si="6"/>
        <v>0</v>
      </c>
      <c r="AS35" s="8">
        <f t="shared" si="6"/>
        <v>0</v>
      </c>
      <c r="AT35" s="8">
        <v>330</v>
      </c>
      <c r="AU35" s="8">
        <f t="shared" si="7"/>
        <v>6</v>
      </c>
      <c r="AV35" s="8">
        <f t="shared" si="7"/>
        <v>5</v>
      </c>
      <c r="AW35" s="8">
        <f t="shared" si="7"/>
        <v>3</v>
      </c>
      <c r="AX35" s="8">
        <f t="shared" si="7"/>
        <v>0</v>
      </c>
      <c r="AY35" s="8">
        <f t="shared" si="7"/>
        <v>0</v>
      </c>
      <c r="AZ35" s="8">
        <f t="shared" si="7"/>
        <v>0</v>
      </c>
      <c r="BA35" s="8">
        <f t="shared" si="8"/>
        <v>14</v>
      </c>
      <c r="BB35" s="9">
        <f t="shared" si="9"/>
        <v>4.2424242424242427E-2</v>
      </c>
    </row>
    <row r="36" spans="7:54" x14ac:dyDescent="0.2">
      <c r="G36" s="11">
        <v>34</v>
      </c>
      <c r="H36" s="57" t="s">
        <v>588</v>
      </c>
      <c r="I36" s="11"/>
      <c r="J36" s="57" t="s">
        <v>208</v>
      </c>
      <c r="K36" s="11"/>
      <c r="L36" s="11"/>
      <c r="M36" s="15">
        <f>IFERROR(COUNTIF(三国武将标签!$G$2:$U$71,G36),"")</f>
        <v>0</v>
      </c>
      <c r="N36" s="16">
        <f>IFERROR(COUNTIFS(三国武将标签!$C$2:$C$71,1,INDEX(三国武将标签!$G$2:$U$71,,MATCH(J36,三国武将标签!$G$1:$U$1,0)),G36),"")</f>
        <v>0</v>
      </c>
      <c r="O36" s="11">
        <v>1</v>
      </c>
      <c r="P36" s="11">
        <v>1</v>
      </c>
      <c r="Q36" s="11">
        <v>1</v>
      </c>
      <c r="R36" s="11">
        <v>1</v>
      </c>
      <c r="S36" s="11">
        <v>1</v>
      </c>
      <c r="T36" s="11">
        <v>1</v>
      </c>
      <c r="U36" s="16">
        <v>1</v>
      </c>
      <c r="V36" s="16">
        <v>2</v>
      </c>
      <c r="W36" s="16">
        <v>3</v>
      </c>
      <c r="X36" s="16">
        <v>4</v>
      </c>
      <c r="Y36" s="16">
        <v>5</v>
      </c>
      <c r="Z36" s="16">
        <v>6</v>
      </c>
      <c r="AA36" s="17">
        <f t="shared" si="5"/>
        <v>0</v>
      </c>
      <c r="AB36" s="16">
        <f>IFERROR(COUNTIFS(三国武将标签!$C$2:$C$71,1,INDEX(三国武将标签!$G$2:$U$71,,MATCH(J36,三国武将标签!$G$1:$U$1,0)),G36,三国武将标签!$D$2:$D$71,100),"")</f>
        <v>0</v>
      </c>
      <c r="AC36" s="16">
        <f>IFERROR(COUNTIFS(三国武将标签!$C$2:$C$71,1,INDEX(三国武将标签!$G$2:$U$71,,MATCH(J36,三国武将标签!$G$1:$U$1,0)),G36,三国武将标签!$D$2:$D$71,110),"")</f>
        <v>0</v>
      </c>
      <c r="AD36" s="16">
        <f>IFERROR(COUNTIFS(三国武将标签!$C$2:$C$71,1,INDEX(三国武将标签!$G$2:$U$71,,MATCH(J36,三国武将标签!$G$1:$U$1,0)),G36,三国武将标签!$D$2:$D$71,120),"")</f>
        <v>0</v>
      </c>
      <c r="AE36" s="16">
        <f>IFERROR(COUNTIFS(三国武将标签!$C$2:$C$71,1,INDEX(三国武将标签!$G$2:$U$71,,MATCH(J36,三国武将标签!$G$1:$U$1,0)),G36,三国武将标签!$D$2:$D$71,130),"")</f>
        <v>0</v>
      </c>
      <c r="AF36" s="16">
        <f t="shared" si="11"/>
        <v>0</v>
      </c>
      <c r="AG36" s="16">
        <f t="shared" si="12"/>
        <v>0</v>
      </c>
      <c r="AH36" s="16">
        <f t="shared" si="13"/>
        <v>0</v>
      </c>
      <c r="AI36" s="16">
        <f t="shared" si="14"/>
        <v>0</v>
      </c>
      <c r="AJ36" s="16">
        <f t="shared" si="2"/>
        <v>0</v>
      </c>
      <c r="AK36" s="16">
        <f t="shared" si="2"/>
        <v>0</v>
      </c>
      <c r="AM36" s="8">
        <v>34</v>
      </c>
      <c r="AN36" s="8">
        <f t="shared" si="6"/>
        <v>0</v>
      </c>
      <c r="AO36" s="8">
        <f t="shared" si="6"/>
        <v>0</v>
      </c>
      <c r="AP36" s="8">
        <f t="shared" si="6"/>
        <v>0</v>
      </c>
      <c r="AQ36" s="8">
        <f t="shared" si="6"/>
        <v>0</v>
      </c>
      <c r="AR36" s="8">
        <f t="shared" si="6"/>
        <v>0</v>
      </c>
      <c r="AS36" s="8">
        <f t="shared" si="6"/>
        <v>0</v>
      </c>
      <c r="AT36" s="8">
        <v>340</v>
      </c>
      <c r="AU36" s="8">
        <f t="shared" si="7"/>
        <v>6</v>
      </c>
      <c r="AV36" s="8">
        <f t="shared" si="7"/>
        <v>5</v>
      </c>
      <c r="AW36" s="8">
        <f t="shared" si="7"/>
        <v>3</v>
      </c>
      <c r="AX36" s="8">
        <f t="shared" si="7"/>
        <v>0</v>
      </c>
      <c r="AY36" s="8">
        <f t="shared" si="7"/>
        <v>0</v>
      </c>
      <c r="AZ36" s="8">
        <f t="shared" si="7"/>
        <v>0</v>
      </c>
      <c r="BA36" s="8">
        <f t="shared" si="8"/>
        <v>14</v>
      </c>
      <c r="BB36" s="9">
        <f t="shared" si="9"/>
        <v>4.1176470588235294E-2</v>
      </c>
    </row>
    <row r="37" spans="7:54" x14ac:dyDescent="0.2">
      <c r="G37" s="11">
        <v>35</v>
      </c>
      <c r="H37" s="57" t="s">
        <v>588</v>
      </c>
      <c r="I37" s="11"/>
      <c r="J37" s="57" t="s">
        <v>208</v>
      </c>
      <c r="K37" s="11"/>
      <c r="L37" s="11"/>
      <c r="M37" s="15">
        <f>IFERROR(COUNTIF(三国武将标签!$G$2:$U$71,G37),"")</f>
        <v>0</v>
      </c>
      <c r="N37" s="16">
        <f>IFERROR(COUNTIFS(三国武将标签!$C$2:$C$71,1,INDEX(三国武将标签!$G$2:$U$71,,MATCH(J37,三国武将标签!$G$1:$U$1,0)),G37),"")</f>
        <v>0</v>
      </c>
      <c r="O37" s="11">
        <v>1</v>
      </c>
      <c r="P37" s="11">
        <v>1</v>
      </c>
      <c r="Q37" s="11">
        <v>1</v>
      </c>
      <c r="R37" s="11">
        <v>1</v>
      </c>
      <c r="S37" s="11">
        <v>1</v>
      </c>
      <c r="T37" s="11">
        <v>1</v>
      </c>
      <c r="U37" s="16">
        <v>1</v>
      </c>
      <c r="V37" s="16">
        <v>2</v>
      </c>
      <c r="W37" s="16">
        <v>3</v>
      </c>
      <c r="X37" s="16">
        <v>4</v>
      </c>
      <c r="Y37" s="16">
        <v>5</v>
      </c>
      <c r="Z37" s="16">
        <v>6</v>
      </c>
      <c r="AA37" s="17">
        <f t="shared" si="5"/>
        <v>0</v>
      </c>
      <c r="AB37" s="16">
        <f>IFERROR(COUNTIFS(三国武将标签!$C$2:$C$71,1,INDEX(三国武将标签!$G$2:$U$71,,MATCH(J37,三国武将标签!$G$1:$U$1,0)),G37,三国武将标签!$D$2:$D$71,100),"")</f>
        <v>0</v>
      </c>
      <c r="AC37" s="16">
        <f>IFERROR(COUNTIFS(三国武将标签!$C$2:$C$71,1,INDEX(三国武将标签!$G$2:$U$71,,MATCH(J37,三国武将标签!$G$1:$U$1,0)),G37,三国武将标签!$D$2:$D$71,110),"")</f>
        <v>0</v>
      </c>
      <c r="AD37" s="16">
        <f>IFERROR(COUNTIFS(三国武将标签!$C$2:$C$71,1,INDEX(三国武将标签!$G$2:$U$71,,MATCH(J37,三国武将标签!$G$1:$U$1,0)),G37,三国武将标签!$D$2:$D$71,120),"")</f>
        <v>0</v>
      </c>
      <c r="AE37" s="16">
        <f>IFERROR(COUNTIFS(三国武将标签!$C$2:$C$71,1,INDEX(三国武将标签!$G$2:$U$71,,MATCH(J37,三国武将标签!$G$1:$U$1,0)),G37,三国武将标签!$D$2:$D$71,130),"")</f>
        <v>0</v>
      </c>
      <c r="AF37" s="16">
        <f t="shared" si="11"/>
        <v>0</v>
      </c>
      <c r="AG37" s="16">
        <f t="shared" si="12"/>
        <v>0</v>
      </c>
      <c r="AH37" s="16">
        <f t="shared" si="13"/>
        <v>0</v>
      </c>
      <c r="AI37" s="16">
        <f t="shared" si="14"/>
        <v>0</v>
      </c>
      <c r="AJ37" s="16">
        <f t="shared" si="2"/>
        <v>0</v>
      </c>
      <c r="AK37" s="16">
        <f t="shared" si="2"/>
        <v>0</v>
      </c>
      <c r="AM37" s="8">
        <v>35</v>
      </c>
      <c r="AN37" s="8">
        <f t="shared" si="6"/>
        <v>0</v>
      </c>
      <c r="AO37" s="8">
        <f t="shared" si="6"/>
        <v>0</v>
      </c>
      <c r="AP37" s="8">
        <f t="shared" si="6"/>
        <v>0</v>
      </c>
      <c r="AQ37" s="8">
        <f t="shared" si="6"/>
        <v>0</v>
      </c>
      <c r="AR37" s="8">
        <f t="shared" si="6"/>
        <v>0</v>
      </c>
      <c r="AS37" s="8">
        <f t="shared" si="6"/>
        <v>0</v>
      </c>
      <c r="AT37" s="8">
        <v>350</v>
      </c>
      <c r="AU37" s="8">
        <f t="shared" si="7"/>
        <v>6</v>
      </c>
      <c r="AV37" s="8">
        <f t="shared" si="7"/>
        <v>5</v>
      </c>
      <c r="AW37" s="8">
        <f t="shared" si="7"/>
        <v>3</v>
      </c>
      <c r="AX37" s="8">
        <f t="shared" si="7"/>
        <v>0</v>
      </c>
      <c r="AY37" s="8">
        <f t="shared" si="7"/>
        <v>0</v>
      </c>
      <c r="AZ37" s="8">
        <f t="shared" si="7"/>
        <v>0</v>
      </c>
      <c r="BA37" s="8">
        <f t="shared" si="8"/>
        <v>14</v>
      </c>
      <c r="BB37" s="9">
        <f t="shared" si="9"/>
        <v>0.04</v>
      </c>
    </row>
    <row r="38" spans="7:54" x14ac:dyDescent="0.2">
      <c r="G38" s="11">
        <v>36</v>
      </c>
      <c r="H38" s="57" t="s">
        <v>588</v>
      </c>
      <c r="I38" s="11"/>
      <c r="J38" s="57" t="s">
        <v>208</v>
      </c>
      <c r="K38" s="11"/>
      <c r="L38" s="11"/>
      <c r="M38" s="15">
        <f>IFERROR(COUNTIF(三国武将标签!$G$2:$U$71,G38),"")</f>
        <v>0</v>
      </c>
      <c r="N38" s="16">
        <f>IFERROR(COUNTIFS(三国武将标签!$C$2:$C$71,1,INDEX(三国武将标签!$G$2:$U$71,,MATCH(J38,三国武将标签!$G$1:$U$1,0)),G38),"")</f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6">
        <v>1</v>
      </c>
      <c r="V38" s="16">
        <v>2</v>
      </c>
      <c r="W38" s="16">
        <v>3</v>
      </c>
      <c r="X38" s="16">
        <v>4</v>
      </c>
      <c r="Y38" s="16">
        <v>5</v>
      </c>
      <c r="Z38" s="16">
        <v>6</v>
      </c>
      <c r="AA38" s="17">
        <f t="shared" si="5"/>
        <v>0</v>
      </c>
      <c r="AB38" s="16">
        <f>IFERROR(COUNTIFS(三国武将标签!$C$2:$C$71,1,INDEX(三国武将标签!$G$2:$U$71,,MATCH(J38,三国武将标签!$G$1:$U$1,0)),G38,三国武将标签!$D$2:$D$71,100),"")</f>
        <v>0</v>
      </c>
      <c r="AC38" s="16">
        <f>IFERROR(COUNTIFS(三国武将标签!$C$2:$C$71,1,INDEX(三国武将标签!$G$2:$U$71,,MATCH(J38,三国武将标签!$G$1:$U$1,0)),G38,三国武将标签!$D$2:$D$71,110),"")</f>
        <v>0</v>
      </c>
      <c r="AD38" s="16">
        <f>IFERROR(COUNTIFS(三国武将标签!$C$2:$C$71,1,INDEX(三国武将标签!$G$2:$U$71,,MATCH(J38,三国武将标签!$G$1:$U$1,0)),G38,三国武将标签!$D$2:$D$71,120),"")</f>
        <v>0</v>
      </c>
      <c r="AE38" s="16">
        <f>IFERROR(COUNTIFS(三国武将标签!$C$2:$C$71,1,INDEX(三国武将标签!$G$2:$U$71,,MATCH(J38,三国武将标签!$G$1:$U$1,0)),G38,三国武将标签!$D$2:$D$71,130),"")</f>
        <v>0</v>
      </c>
      <c r="AF38" s="16">
        <f t="shared" si="11"/>
        <v>0</v>
      </c>
      <c r="AG38" s="16">
        <f t="shared" si="12"/>
        <v>0</v>
      </c>
      <c r="AH38" s="16">
        <f t="shared" si="13"/>
        <v>0</v>
      </c>
      <c r="AI38" s="16">
        <f t="shared" si="14"/>
        <v>0</v>
      </c>
      <c r="AJ38" s="16">
        <f t="shared" si="2"/>
        <v>0</v>
      </c>
      <c r="AK38" s="16">
        <f t="shared" si="2"/>
        <v>0</v>
      </c>
      <c r="AM38" s="8">
        <v>36</v>
      </c>
      <c r="AN38" s="8">
        <f t="shared" si="6"/>
        <v>0</v>
      </c>
      <c r="AO38" s="8">
        <f t="shared" si="6"/>
        <v>0</v>
      </c>
      <c r="AP38" s="8">
        <f t="shared" si="6"/>
        <v>0</v>
      </c>
      <c r="AQ38" s="8">
        <f t="shared" si="6"/>
        <v>0</v>
      </c>
      <c r="AR38" s="8">
        <f t="shared" si="6"/>
        <v>0</v>
      </c>
      <c r="AS38" s="8">
        <f t="shared" si="6"/>
        <v>0</v>
      </c>
      <c r="AT38" s="8">
        <v>360</v>
      </c>
      <c r="AU38" s="8">
        <f t="shared" si="7"/>
        <v>7</v>
      </c>
      <c r="AV38" s="8">
        <f t="shared" si="7"/>
        <v>5</v>
      </c>
      <c r="AW38" s="8">
        <f t="shared" si="7"/>
        <v>3</v>
      </c>
      <c r="AX38" s="8">
        <f t="shared" si="7"/>
        <v>0</v>
      </c>
      <c r="AY38" s="8">
        <f t="shared" si="7"/>
        <v>0</v>
      </c>
      <c r="AZ38" s="8">
        <f t="shared" si="7"/>
        <v>0</v>
      </c>
      <c r="BA38" s="8">
        <f t="shared" si="8"/>
        <v>15</v>
      </c>
      <c r="BB38" s="9">
        <f t="shared" si="9"/>
        <v>4.1666666666666664E-2</v>
      </c>
    </row>
    <row r="39" spans="7:54" x14ac:dyDescent="0.2">
      <c r="G39" s="11">
        <v>37</v>
      </c>
      <c r="H39" s="57" t="s">
        <v>588</v>
      </c>
      <c r="I39" s="11"/>
      <c r="J39" s="57" t="s">
        <v>208</v>
      </c>
      <c r="K39" s="11"/>
      <c r="L39" s="11"/>
      <c r="M39" s="15">
        <f>IFERROR(COUNTIF(三国武将标签!$G$2:$U$71,G39),"")</f>
        <v>0</v>
      </c>
      <c r="N39" s="16">
        <f>IFERROR(COUNTIFS(三国武将标签!$C$2:$C$71,1,INDEX(三国武将标签!$G$2:$U$71,,MATCH(J39,三国武将标签!$G$1:$U$1,0)),G39),"")</f>
        <v>0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6">
        <v>1</v>
      </c>
      <c r="V39" s="16">
        <v>2</v>
      </c>
      <c r="W39" s="16">
        <v>3</v>
      </c>
      <c r="X39" s="16">
        <v>4</v>
      </c>
      <c r="Y39" s="16">
        <v>5</v>
      </c>
      <c r="Z39" s="16">
        <v>6</v>
      </c>
      <c r="AA39" s="17">
        <f t="shared" si="5"/>
        <v>0</v>
      </c>
      <c r="AB39" s="16">
        <f>IFERROR(COUNTIFS(三国武将标签!$C$2:$C$71,1,INDEX(三国武将标签!$G$2:$U$71,,MATCH(J39,三国武将标签!$G$1:$U$1,0)),G39,三国武将标签!$D$2:$D$71,100),"")</f>
        <v>0</v>
      </c>
      <c r="AC39" s="16">
        <f>IFERROR(COUNTIFS(三国武将标签!$C$2:$C$71,1,INDEX(三国武将标签!$G$2:$U$71,,MATCH(J39,三国武将标签!$G$1:$U$1,0)),G39,三国武将标签!$D$2:$D$71,110),"")</f>
        <v>0</v>
      </c>
      <c r="AD39" s="16">
        <f>IFERROR(COUNTIFS(三国武将标签!$C$2:$C$71,1,INDEX(三国武将标签!$G$2:$U$71,,MATCH(J39,三国武将标签!$G$1:$U$1,0)),G39,三国武将标签!$D$2:$D$71,120),"")</f>
        <v>0</v>
      </c>
      <c r="AE39" s="16">
        <f>IFERROR(COUNTIFS(三国武将标签!$C$2:$C$71,1,INDEX(三国武将标签!$G$2:$U$71,,MATCH(J39,三国武将标签!$G$1:$U$1,0)),G39,三国武将标签!$D$2:$D$71,130),"")</f>
        <v>0</v>
      </c>
      <c r="AF39" s="16">
        <f t="shared" si="11"/>
        <v>0</v>
      </c>
      <c r="AG39" s="16">
        <f t="shared" si="12"/>
        <v>0</v>
      </c>
      <c r="AH39" s="16">
        <f t="shared" si="13"/>
        <v>0</v>
      </c>
      <c r="AI39" s="16">
        <f t="shared" si="14"/>
        <v>0</v>
      </c>
      <c r="AJ39" s="16">
        <f t="shared" si="2"/>
        <v>0</v>
      </c>
      <c r="AK39" s="16">
        <f t="shared" si="2"/>
        <v>0</v>
      </c>
      <c r="AM39" s="8">
        <v>37</v>
      </c>
      <c r="AN39" s="8">
        <f t="shared" si="6"/>
        <v>0</v>
      </c>
      <c r="AO39" s="8">
        <f t="shared" si="6"/>
        <v>0</v>
      </c>
      <c r="AP39" s="8">
        <f t="shared" si="6"/>
        <v>0</v>
      </c>
      <c r="AQ39" s="8">
        <f t="shared" si="6"/>
        <v>0</v>
      </c>
      <c r="AR39" s="8">
        <f t="shared" si="6"/>
        <v>0</v>
      </c>
      <c r="AS39" s="8">
        <f t="shared" si="6"/>
        <v>0</v>
      </c>
      <c r="AT39" s="8">
        <v>370</v>
      </c>
      <c r="AU39" s="8">
        <f t="shared" si="7"/>
        <v>7</v>
      </c>
      <c r="AV39" s="8">
        <f t="shared" si="7"/>
        <v>5</v>
      </c>
      <c r="AW39" s="8">
        <f t="shared" si="7"/>
        <v>3</v>
      </c>
      <c r="AX39" s="8">
        <f t="shared" si="7"/>
        <v>0</v>
      </c>
      <c r="AY39" s="8">
        <f t="shared" si="7"/>
        <v>0</v>
      </c>
      <c r="AZ39" s="8">
        <f t="shared" si="7"/>
        <v>0</v>
      </c>
      <c r="BA39" s="8">
        <f t="shared" si="8"/>
        <v>15</v>
      </c>
      <c r="BB39" s="9">
        <f t="shared" si="9"/>
        <v>4.0540540540540543E-2</v>
      </c>
    </row>
    <row r="40" spans="7:54" x14ac:dyDescent="0.2">
      <c r="G40" s="11">
        <v>38</v>
      </c>
      <c r="H40" s="57" t="s">
        <v>588</v>
      </c>
      <c r="I40" s="11"/>
      <c r="J40" s="57" t="s">
        <v>208</v>
      </c>
      <c r="K40" s="11"/>
      <c r="L40" s="11"/>
      <c r="M40" s="15">
        <f>IFERROR(COUNTIF(三国武将标签!$G$2:$U$71,G40),"")</f>
        <v>0</v>
      </c>
      <c r="N40" s="16">
        <f>IFERROR(COUNTIFS(三国武将标签!$C$2:$C$71,1,INDEX(三国武将标签!$G$2:$U$71,,MATCH(J40,三国武将标签!$G$1:$U$1,0)),G40),"")</f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6">
        <v>1</v>
      </c>
      <c r="V40" s="16">
        <v>2</v>
      </c>
      <c r="W40" s="16">
        <v>3</v>
      </c>
      <c r="X40" s="16">
        <v>4</v>
      </c>
      <c r="Y40" s="16">
        <v>5</v>
      </c>
      <c r="Z40" s="16">
        <v>6</v>
      </c>
      <c r="AA40" s="17">
        <f t="shared" si="5"/>
        <v>0</v>
      </c>
      <c r="AB40" s="16">
        <f>IFERROR(COUNTIFS(三国武将标签!$C$2:$C$71,1,INDEX(三国武将标签!$G$2:$U$71,,MATCH(J40,三国武将标签!$G$1:$U$1,0)),G40,三国武将标签!$D$2:$D$71,100),"")</f>
        <v>0</v>
      </c>
      <c r="AC40" s="16">
        <f>IFERROR(COUNTIFS(三国武将标签!$C$2:$C$71,1,INDEX(三国武将标签!$G$2:$U$71,,MATCH(J40,三国武将标签!$G$1:$U$1,0)),G40,三国武将标签!$D$2:$D$71,110),"")</f>
        <v>0</v>
      </c>
      <c r="AD40" s="16">
        <f>IFERROR(COUNTIFS(三国武将标签!$C$2:$C$71,1,INDEX(三国武将标签!$G$2:$U$71,,MATCH(J40,三国武将标签!$G$1:$U$1,0)),G40,三国武将标签!$D$2:$D$71,120),"")</f>
        <v>0</v>
      </c>
      <c r="AE40" s="16">
        <f>IFERROR(COUNTIFS(三国武将标签!$C$2:$C$71,1,INDEX(三国武将标签!$G$2:$U$71,,MATCH(J40,三国武将标签!$G$1:$U$1,0)),G40,三国武将标签!$D$2:$D$71,130),"")</f>
        <v>0</v>
      </c>
      <c r="AF40" s="16">
        <f t="shared" si="11"/>
        <v>0</v>
      </c>
      <c r="AG40" s="16">
        <f t="shared" si="12"/>
        <v>0</v>
      </c>
      <c r="AH40" s="16">
        <f t="shared" si="13"/>
        <v>0</v>
      </c>
      <c r="AI40" s="16">
        <f t="shared" si="14"/>
        <v>0</v>
      </c>
      <c r="AJ40" s="16">
        <f t="shared" si="2"/>
        <v>0</v>
      </c>
      <c r="AK40" s="16">
        <f t="shared" si="2"/>
        <v>0</v>
      </c>
      <c r="AM40" s="8">
        <v>38</v>
      </c>
      <c r="AN40" s="8">
        <f t="shared" si="6"/>
        <v>0</v>
      </c>
      <c r="AO40" s="8">
        <f t="shared" si="6"/>
        <v>0</v>
      </c>
      <c r="AP40" s="8">
        <f t="shared" si="6"/>
        <v>0</v>
      </c>
      <c r="AQ40" s="8">
        <f t="shared" si="6"/>
        <v>0</v>
      </c>
      <c r="AR40" s="8">
        <f t="shared" si="6"/>
        <v>0</v>
      </c>
      <c r="AS40" s="8">
        <f t="shared" si="6"/>
        <v>0</v>
      </c>
      <c r="AT40" s="8">
        <v>380</v>
      </c>
      <c r="AU40" s="8">
        <f t="shared" si="7"/>
        <v>7</v>
      </c>
      <c r="AV40" s="8">
        <f t="shared" si="7"/>
        <v>5</v>
      </c>
      <c r="AW40" s="8">
        <f t="shared" si="7"/>
        <v>4</v>
      </c>
      <c r="AX40" s="8">
        <f t="shared" si="7"/>
        <v>0</v>
      </c>
      <c r="AY40" s="8">
        <f t="shared" si="7"/>
        <v>0</v>
      </c>
      <c r="AZ40" s="8">
        <f t="shared" si="7"/>
        <v>0</v>
      </c>
      <c r="BA40" s="8">
        <f t="shared" si="8"/>
        <v>16</v>
      </c>
      <c r="BB40" s="9">
        <f t="shared" si="9"/>
        <v>4.2105263157894736E-2</v>
      </c>
    </row>
    <row r="41" spans="7:54" x14ac:dyDescent="0.2">
      <c r="G41" s="11">
        <v>39</v>
      </c>
      <c r="H41" s="57" t="s">
        <v>588</v>
      </c>
      <c r="I41" s="11"/>
      <c r="J41" s="57" t="s">
        <v>208</v>
      </c>
      <c r="K41" s="11"/>
      <c r="L41" s="11"/>
      <c r="M41" s="15">
        <f>IFERROR(COUNTIF(三国武将标签!$G$2:$U$71,G41),"")</f>
        <v>0</v>
      </c>
      <c r="N41" s="16">
        <f>IFERROR(COUNTIFS(三国武将标签!$C$2:$C$71,1,INDEX(三国武将标签!$G$2:$U$71,,MATCH(J41,三国武将标签!$G$1:$U$1,0)),G41),"")</f>
        <v>0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6">
        <v>1</v>
      </c>
      <c r="V41" s="16">
        <v>2</v>
      </c>
      <c r="W41" s="16">
        <v>3</v>
      </c>
      <c r="X41" s="16">
        <v>4</v>
      </c>
      <c r="Y41" s="16">
        <v>5</v>
      </c>
      <c r="Z41" s="16">
        <v>6</v>
      </c>
      <c r="AA41" s="17">
        <f t="shared" si="5"/>
        <v>0</v>
      </c>
      <c r="AB41" s="16">
        <f>IFERROR(COUNTIFS(三国武将标签!$C$2:$C$71,1,INDEX(三国武将标签!$G$2:$U$71,,MATCH(J41,三国武将标签!$G$1:$U$1,0)),G41,三国武将标签!$D$2:$D$71,100),"")</f>
        <v>0</v>
      </c>
      <c r="AC41" s="16">
        <f>IFERROR(COUNTIFS(三国武将标签!$C$2:$C$71,1,INDEX(三国武将标签!$G$2:$U$71,,MATCH(J41,三国武将标签!$G$1:$U$1,0)),G41,三国武将标签!$D$2:$D$71,110),"")</f>
        <v>0</v>
      </c>
      <c r="AD41" s="16">
        <f>IFERROR(COUNTIFS(三国武将标签!$C$2:$C$71,1,INDEX(三国武将标签!$G$2:$U$71,,MATCH(J41,三国武将标签!$G$1:$U$1,0)),G41,三国武将标签!$D$2:$D$71,120),"")</f>
        <v>0</v>
      </c>
      <c r="AE41" s="16">
        <f>IFERROR(COUNTIFS(三国武将标签!$C$2:$C$71,1,INDEX(三国武将标签!$G$2:$U$71,,MATCH(J41,三国武将标签!$G$1:$U$1,0)),G41,三国武将标签!$D$2:$D$71,130),"")</f>
        <v>0</v>
      </c>
      <c r="AF41" s="16">
        <f t="shared" si="11"/>
        <v>0</v>
      </c>
      <c r="AG41" s="16">
        <f t="shared" si="12"/>
        <v>0</v>
      </c>
      <c r="AH41" s="16">
        <f t="shared" si="13"/>
        <v>0</v>
      </c>
      <c r="AI41" s="16">
        <f t="shared" si="14"/>
        <v>0</v>
      </c>
      <c r="AJ41" s="16">
        <f t="shared" si="2"/>
        <v>0</v>
      </c>
      <c r="AK41" s="16">
        <f t="shared" si="2"/>
        <v>0</v>
      </c>
      <c r="AM41" s="8">
        <v>39</v>
      </c>
      <c r="AN41" s="8">
        <f t="shared" si="6"/>
        <v>0</v>
      </c>
      <c r="AO41" s="8">
        <f t="shared" si="6"/>
        <v>0</v>
      </c>
      <c r="AP41" s="8">
        <f t="shared" si="6"/>
        <v>0</v>
      </c>
      <c r="AQ41" s="8">
        <f t="shared" si="6"/>
        <v>0</v>
      </c>
      <c r="AR41" s="8">
        <f t="shared" si="6"/>
        <v>0</v>
      </c>
      <c r="AS41" s="8">
        <f t="shared" si="6"/>
        <v>0</v>
      </c>
      <c r="AT41" s="8">
        <v>390</v>
      </c>
      <c r="AU41" s="8">
        <f t="shared" si="7"/>
        <v>7</v>
      </c>
      <c r="AV41" s="8">
        <f t="shared" si="7"/>
        <v>5</v>
      </c>
      <c r="AW41" s="8">
        <f t="shared" si="7"/>
        <v>4</v>
      </c>
      <c r="AX41" s="8">
        <f t="shared" si="7"/>
        <v>1</v>
      </c>
      <c r="AY41" s="8">
        <f t="shared" si="7"/>
        <v>0</v>
      </c>
      <c r="AZ41" s="8">
        <f t="shared" si="7"/>
        <v>0</v>
      </c>
      <c r="BA41" s="8">
        <f t="shared" si="8"/>
        <v>17</v>
      </c>
      <c r="BB41" s="9">
        <f t="shared" si="9"/>
        <v>4.3589743589743588E-2</v>
      </c>
    </row>
    <row r="42" spans="7:54" x14ac:dyDescent="0.2">
      <c r="G42" s="11">
        <v>40</v>
      </c>
      <c r="H42" s="11"/>
      <c r="I42" s="11"/>
      <c r="J42" s="11"/>
      <c r="K42" s="11"/>
      <c r="L42" s="11"/>
      <c r="M42" s="15">
        <f>IFERROR(COUNTIF(三国武将标签!$G$2:$U$71,G42),"")</f>
        <v>0</v>
      </c>
      <c r="N42" s="16" t="str">
        <f>IFERROR(COUNTIFS(三国武将标签!$C$2:$C$71,1,INDEX(三国武将标签!$G$2:$U$71,,MATCH(J42,三国武将标签!$G$1:$U$1,0)),G42),"")</f>
        <v/>
      </c>
      <c r="O42" s="11"/>
      <c r="P42" s="11"/>
      <c r="Q42" s="11"/>
      <c r="R42" s="11"/>
      <c r="S42" s="11"/>
      <c r="T42" s="11"/>
      <c r="U42" s="16">
        <v>1</v>
      </c>
      <c r="V42" s="16">
        <v>2</v>
      </c>
      <c r="W42" s="16">
        <v>3</v>
      </c>
      <c r="X42" s="16">
        <v>4</v>
      </c>
      <c r="Y42" s="16">
        <v>5</v>
      </c>
      <c r="Z42" s="16">
        <v>6</v>
      </c>
      <c r="AA42" s="17">
        <f t="shared" si="5"/>
        <v>0</v>
      </c>
      <c r="AB42" s="16" t="str">
        <f>IFERROR(COUNTIFS(三国武将标签!$C$2:$C$71,1,INDEX(三国武将标签!$G$2:$U$71,,MATCH(J42,三国武将标签!$G$1:$U$1,0)),G42,三国武将标签!$D$2:$D$71,100),"")</f>
        <v/>
      </c>
      <c r="AC42" s="16" t="str">
        <f>IFERROR(COUNTIFS(三国武将标签!$C$2:$C$71,1,INDEX(三国武将标签!$G$2:$U$71,,MATCH(J42,三国武将标签!$G$1:$U$1,0)),G42,三国武将标签!$D$2:$D$71,110),"")</f>
        <v/>
      </c>
      <c r="AD42" s="16" t="str">
        <f>IFERROR(COUNTIFS(三国武将标签!$C$2:$C$71,1,INDEX(三国武将标签!$G$2:$U$71,,MATCH(J42,三国武将标签!$G$1:$U$1,0)),G42,三国武将标签!$D$2:$D$71,120),"")</f>
        <v/>
      </c>
      <c r="AE42" s="16" t="str">
        <f>IFERROR(COUNTIFS(三国武将标签!$C$2:$C$71,1,INDEX(三国武将标签!$G$2:$U$71,,MATCH(J42,三国武将标签!$G$1:$U$1,0)),G42,三国武将标签!$D$2:$D$71,130),"")</f>
        <v/>
      </c>
      <c r="AF42" s="16">
        <f t="shared" si="11"/>
        <v>0</v>
      </c>
      <c r="AG42" s="16">
        <f t="shared" si="12"/>
        <v>0</v>
      </c>
      <c r="AH42" s="16">
        <f t="shared" si="13"/>
        <v>0</v>
      </c>
      <c r="AI42" s="16">
        <f t="shared" si="14"/>
        <v>0</v>
      </c>
      <c r="AJ42" s="16">
        <f t="shared" si="2"/>
        <v>0</v>
      </c>
      <c r="AK42" s="16">
        <f t="shared" si="2"/>
        <v>0</v>
      </c>
      <c r="AM42" s="8">
        <v>40</v>
      </c>
      <c r="AN42" s="8">
        <f t="shared" si="6"/>
        <v>0</v>
      </c>
      <c r="AO42" s="8">
        <f t="shared" si="6"/>
        <v>0</v>
      </c>
      <c r="AP42" s="8">
        <f t="shared" si="6"/>
        <v>0</v>
      </c>
      <c r="AQ42" s="8">
        <f t="shared" si="6"/>
        <v>0</v>
      </c>
      <c r="AR42" s="8">
        <f t="shared" si="6"/>
        <v>0</v>
      </c>
      <c r="AS42" s="8">
        <f t="shared" si="6"/>
        <v>0</v>
      </c>
      <c r="AT42" s="8">
        <v>400</v>
      </c>
      <c r="AU42" s="8">
        <f t="shared" si="7"/>
        <v>7</v>
      </c>
      <c r="AV42" s="8">
        <f t="shared" si="7"/>
        <v>5</v>
      </c>
      <c r="AW42" s="8">
        <f t="shared" si="7"/>
        <v>4</v>
      </c>
      <c r="AX42" s="8">
        <f t="shared" si="7"/>
        <v>1</v>
      </c>
      <c r="AY42" s="8">
        <f t="shared" si="7"/>
        <v>0</v>
      </c>
      <c r="AZ42" s="8">
        <f t="shared" si="7"/>
        <v>0</v>
      </c>
      <c r="BA42" s="8">
        <f t="shared" si="8"/>
        <v>17</v>
      </c>
      <c r="BB42" s="9">
        <f t="shared" si="9"/>
        <v>4.2500000000000003E-2</v>
      </c>
    </row>
    <row r="43" spans="7:54" x14ac:dyDescent="0.2">
      <c r="G43" s="11">
        <v>41</v>
      </c>
      <c r="H43" s="11"/>
      <c r="I43" s="11"/>
      <c r="J43" s="11"/>
      <c r="K43" s="11"/>
      <c r="L43" s="11"/>
      <c r="M43" s="15">
        <f>IFERROR(COUNTIF(三国武将标签!$G$2:$U$71,G43),"")</f>
        <v>0</v>
      </c>
      <c r="N43" s="16" t="str">
        <f>IFERROR(COUNTIFS(三国武将标签!$C$2:$C$71,1,INDEX(三国武将标签!$G$2:$U$71,,MATCH(J43,三国武将标签!$G$1:$U$1,0)),G43),"")</f>
        <v/>
      </c>
      <c r="O43" s="11"/>
      <c r="P43" s="11"/>
      <c r="Q43" s="11"/>
      <c r="R43" s="11"/>
      <c r="S43" s="11"/>
      <c r="T43" s="11"/>
      <c r="U43" s="16">
        <v>1</v>
      </c>
      <c r="V43" s="16">
        <v>2</v>
      </c>
      <c r="W43" s="16">
        <v>3</v>
      </c>
      <c r="X43" s="16">
        <v>4</v>
      </c>
      <c r="Y43" s="16">
        <v>5</v>
      </c>
      <c r="Z43" s="16">
        <v>6</v>
      </c>
      <c r="AA43" s="17">
        <f t="shared" si="5"/>
        <v>0</v>
      </c>
      <c r="AB43" s="16" t="str">
        <f>IFERROR(COUNTIFS(三国武将标签!$C$2:$C$71,1,INDEX(三国武将标签!$G$2:$U$71,,MATCH(J43,三国武将标签!$G$1:$U$1,0)),G43,三国武将标签!$D$2:$D$71,100),"")</f>
        <v/>
      </c>
      <c r="AC43" s="16" t="str">
        <f>IFERROR(COUNTIFS(三国武将标签!$C$2:$C$71,1,INDEX(三国武将标签!$G$2:$U$71,,MATCH(J43,三国武将标签!$G$1:$U$1,0)),G43,三国武将标签!$D$2:$D$71,110),"")</f>
        <v/>
      </c>
      <c r="AD43" s="16" t="str">
        <f>IFERROR(COUNTIFS(三国武将标签!$C$2:$C$71,1,INDEX(三国武将标签!$G$2:$U$71,,MATCH(J43,三国武将标签!$G$1:$U$1,0)),G43,三国武将标签!$D$2:$D$71,120),"")</f>
        <v/>
      </c>
      <c r="AE43" s="16" t="str">
        <f>IFERROR(COUNTIFS(三国武将标签!$C$2:$C$71,1,INDEX(三国武将标签!$G$2:$U$71,,MATCH(J43,三国武将标签!$G$1:$U$1,0)),G43,三国武将标签!$D$2:$D$71,130),"")</f>
        <v/>
      </c>
      <c r="AF43" s="16">
        <f t="shared" si="11"/>
        <v>0</v>
      </c>
      <c r="AG43" s="16">
        <f t="shared" si="12"/>
        <v>0</v>
      </c>
      <c r="AH43" s="16">
        <f t="shared" si="13"/>
        <v>0</v>
      </c>
      <c r="AI43" s="16">
        <f t="shared" si="14"/>
        <v>0</v>
      </c>
      <c r="AJ43" s="16">
        <f t="shared" si="2"/>
        <v>0</v>
      </c>
      <c r="AK43" s="16">
        <f t="shared" si="2"/>
        <v>0</v>
      </c>
      <c r="AM43" s="8">
        <v>41</v>
      </c>
      <c r="AN43" s="8">
        <f t="shared" si="6"/>
        <v>0</v>
      </c>
      <c r="AO43" s="8">
        <f t="shared" si="6"/>
        <v>0</v>
      </c>
      <c r="AP43" s="8">
        <f t="shared" si="6"/>
        <v>0</v>
      </c>
      <c r="AQ43" s="8">
        <f t="shared" si="6"/>
        <v>0</v>
      </c>
      <c r="AR43" s="8">
        <f t="shared" si="6"/>
        <v>0</v>
      </c>
      <c r="AS43" s="8">
        <f t="shared" si="6"/>
        <v>0</v>
      </c>
      <c r="AT43" s="8">
        <v>500</v>
      </c>
      <c r="AU43" s="8">
        <f t="shared" si="7"/>
        <v>7</v>
      </c>
      <c r="AV43" s="8">
        <f t="shared" si="7"/>
        <v>5</v>
      </c>
      <c r="AW43" s="8">
        <f t="shared" si="7"/>
        <v>4</v>
      </c>
      <c r="AX43" s="8">
        <f t="shared" si="7"/>
        <v>1</v>
      </c>
      <c r="AY43" s="8">
        <f t="shared" si="7"/>
        <v>0</v>
      </c>
      <c r="AZ43" s="8">
        <f t="shared" si="7"/>
        <v>0</v>
      </c>
      <c r="BA43" s="8">
        <f t="shared" si="8"/>
        <v>17</v>
      </c>
      <c r="BB43" s="9">
        <f t="shared" si="9"/>
        <v>3.4000000000000002E-2</v>
      </c>
    </row>
    <row r="44" spans="7:54" x14ac:dyDescent="0.2">
      <c r="G44" s="11">
        <v>42</v>
      </c>
      <c r="H44" s="11"/>
      <c r="I44" s="11"/>
      <c r="J44" s="11"/>
      <c r="K44" s="11"/>
      <c r="L44" s="11"/>
      <c r="M44" s="15">
        <f>IFERROR(COUNTIF(三国武将标签!$G$2:$U$71,G44),"")</f>
        <v>0</v>
      </c>
      <c r="N44" s="16" t="str">
        <f>IFERROR(COUNTIFS(三国武将标签!$C$2:$C$71,1,INDEX(三国武将标签!$G$2:$U$71,,MATCH(J44,三国武将标签!$G$1:$U$1,0)),G44),"")</f>
        <v/>
      </c>
      <c r="O44" s="11"/>
      <c r="P44" s="11"/>
      <c r="Q44" s="11"/>
      <c r="R44" s="11"/>
      <c r="S44" s="11"/>
      <c r="T44" s="11"/>
      <c r="U44" s="16">
        <v>1</v>
      </c>
      <c r="V44" s="16">
        <v>2</v>
      </c>
      <c r="W44" s="16">
        <v>3</v>
      </c>
      <c r="X44" s="16">
        <v>4</v>
      </c>
      <c r="Y44" s="16">
        <v>5</v>
      </c>
      <c r="Z44" s="16">
        <v>6</v>
      </c>
      <c r="AA44" s="17">
        <f t="shared" si="5"/>
        <v>0</v>
      </c>
      <c r="AB44" s="16" t="str">
        <f>IFERROR(COUNTIFS(三国武将标签!$C$2:$C$71,1,INDEX(三国武将标签!$G$2:$U$71,,MATCH(J44,三国武将标签!$G$1:$U$1,0)),G44,三国武将标签!$D$2:$D$71,100),"")</f>
        <v/>
      </c>
      <c r="AC44" s="16" t="str">
        <f>IFERROR(COUNTIFS(三国武将标签!$C$2:$C$71,1,INDEX(三国武将标签!$G$2:$U$71,,MATCH(J44,三国武将标签!$G$1:$U$1,0)),G44,三国武将标签!$D$2:$D$71,110),"")</f>
        <v/>
      </c>
      <c r="AD44" s="16" t="str">
        <f>IFERROR(COUNTIFS(三国武将标签!$C$2:$C$71,1,INDEX(三国武将标签!$G$2:$U$71,,MATCH(J44,三国武将标签!$G$1:$U$1,0)),G44,三国武将标签!$D$2:$D$71,120),"")</f>
        <v/>
      </c>
      <c r="AE44" s="16" t="str">
        <f>IFERROR(COUNTIFS(三国武将标签!$C$2:$C$71,1,INDEX(三国武将标签!$G$2:$U$71,,MATCH(J44,三国武将标签!$G$1:$U$1,0)),G44,三国武将标签!$D$2:$D$71,130),"")</f>
        <v/>
      </c>
      <c r="AF44" s="16">
        <f t="shared" si="11"/>
        <v>0</v>
      </c>
      <c r="AG44" s="16">
        <f t="shared" si="12"/>
        <v>0</v>
      </c>
      <c r="AH44" s="16">
        <f t="shared" si="13"/>
        <v>0</v>
      </c>
      <c r="AI44" s="16">
        <f t="shared" si="14"/>
        <v>0</v>
      </c>
      <c r="AJ44" s="16">
        <f t="shared" si="2"/>
        <v>0</v>
      </c>
      <c r="AK44" s="16">
        <f t="shared" si="2"/>
        <v>0</v>
      </c>
      <c r="AM44" s="8">
        <v>42</v>
      </c>
      <c r="AN44" s="8">
        <f t="shared" si="6"/>
        <v>0</v>
      </c>
      <c r="AO44" s="8">
        <f t="shared" si="6"/>
        <v>0</v>
      </c>
      <c r="AP44" s="8">
        <f t="shared" si="6"/>
        <v>0</v>
      </c>
      <c r="AQ44" s="8">
        <f t="shared" si="6"/>
        <v>0</v>
      </c>
      <c r="AR44" s="8">
        <f t="shared" si="6"/>
        <v>0</v>
      </c>
      <c r="AS44" s="8">
        <f t="shared" si="6"/>
        <v>0</v>
      </c>
      <c r="AT44" s="8">
        <v>600</v>
      </c>
      <c r="AU44" s="8">
        <f t="shared" si="7"/>
        <v>7</v>
      </c>
      <c r="AV44" s="8">
        <f t="shared" si="7"/>
        <v>5</v>
      </c>
      <c r="AW44" s="8">
        <f t="shared" si="7"/>
        <v>5</v>
      </c>
      <c r="AX44" s="8">
        <f t="shared" si="7"/>
        <v>1</v>
      </c>
      <c r="AY44" s="8">
        <f t="shared" si="7"/>
        <v>1</v>
      </c>
      <c r="AZ44" s="8">
        <f t="shared" si="7"/>
        <v>0</v>
      </c>
      <c r="BA44" s="8">
        <f t="shared" si="8"/>
        <v>19</v>
      </c>
      <c r="BB44" s="9">
        <f t="shared" si="9"/>
        <v>3.1666666666666669E-2</v>
      </c>
    </row>
    <row r="45" spans="7:54" x14ac:dyDescent="0.2">
      <c r="G45" s="11">
        <v>43</v>
      </c>
      <c r="H45" s="11"/>
      <c r="I45" s="11"/>
      <c r="J45" s="11"/>
      <c r="K45" s="11"/>
      <c r="L45" s="11"/>
      <c r="M45" s="15">
        <f>IFERROR(COUNTIF(三国武将标签!$G$2:$U$71,G45),"")</f>
        <v>0</v>
      </c>
      <c r="N45" s="16" t="str">
        <f>IFERROR(COUNTIFS(三国武将标签!$C$2:$C$71,1,INDEX(三国武将标签!$G$2:$U$71,,MATCH(J45,三国武将标签!$G$1:$U$1,0)),G45),"")</f>
        <v/>
      </c>
      <c r="O45" s="11"/>
      <c r="P45" s="11"/>
      <c r="Q45" s="11"/>
      <c r="R45" s="11"/>
      <c r="S45" s="11"/>
      <c r="T45" s="11"/>
      <c r="U45" s="16">
        <v>1</v>
      </c>
      <c r="V45" s="16">
        <v>2</v>
      </c>
      <c r="W45" s="16">
        <v>3</v>
      </c>
      <c r="X45" s="16">
        <v>4</v>
      </c>
      <c r="Y45" s="16">
        <v>5</v>
      </c>
      <c r="Z45" s="16">
        <v>6</v>
      </c>
      <c r="AA45" s="17">
        <f t="shared" si="5"/>
        <v>0</v>
      </c>
      <c r="AB45" s="16" t="str">
        <f>IFERROR(COUNTIFS(三国武将标签!$C$2:$C$71,1,INDEX(三国武将标签!$G$2:$U$71,,MATCH(J45,三国武将标签!$G$1:$U$1,0)),G45,三国武将标签!$D$2:$D$71,100),"")</f>
        <v/>
      </c>
      <c r="AC45" s="16" t="str">
        <f>IFERROR(COUNTIFS(三国武将标签!$C$2:$C$71,1,INDEX(三国武将标签!$G$2:$U$71,,MATCH(J45,三国武将标签!$G$1:$U$1,0)),G45,三国武将标签!$D$2:$D$71,110),"")</f>
        <v/>
      </c>
      <c r="AD45" s="16" t="str">
        <f>IFERROR(COUNTIFS(三国武将标签!$C$2:$C$71,1,INDEX(三国武将标签!$G$2:$U$71,,MATCH(J45,三国武将标签!$G$1:$U$1,0)),G45,三国武将标签!$D$2:$D$71,120),"")</f>
        <v/>
      </c>
      <c r="AE45" s="16" t="str">
        <f>IFERROR(COUNTIFS(三国武将标签!$C$2:$C$71,1,INDEX(三国武将标签!$G$2:$U$71,,MATCH(J45,三国武将标签!$G$1:$U$1,0)),G45,三国武将标签!$D$2:$D$71,130),"")</f>
        <v/>
      </c>
      <c r="AF45" s="16">
        <f t="shared" si="11"/>
        <v>0</v>
      </c>
      <c r="AG45" s="16">
        <f t="shared" si="12"/>
        <v>0</v>
      </c>
      <c r="AH45" s="16">
        <f t="shared" si="13"/>
        <v>0</v>
      </c>
      <c r="AI45" s="16">
        <f t="shared" si="14"/>
        <v>0</v>
      </c>
      <c r="AJ45" s="16">
        <f t="shared" si="2"/>
        <v>0</v>
      </c>
      <c r="AK45" s="16">
        <f t="shared" si="2"/>
        <v>0</v>
      </c>
      <c r="AM45" s="8">
        <v>43</v>
      </c>
      <c r="AN45" s="8">
        <f t="shared" si="6"/>
        <v>0</v>
      </c>
      <c r="AO45" s="8">
        <f t="shared" si="6"/>
        <v>0</v>
      </c>
      <c r="AP45" s="8">
        <f t="shared" si="6"/>
        <v>0</v>
      </c>
      <c r="AQ45" s="8">
        <f t="shared" si="6"/>
        <v>0</v>
      </c>
      <c r="AR45" s="8">
        <f t="shared" si="6"/>
        <v>0</v>
      </c>
      <c r="AS45" s="8">
        <f t="shared" si="6"/>
        <v>0</v>
      </c>
      <c r="AT45" s="8">
        <v>700</v>
      </c>
      <c r="AU45" s="8">
        <f t="shared" si="7"/>
        <v>7</v>
      </c>
      <c r="AV45" s="8">
        <f t="shared" si="7"/>
        <v>6</v>
      </c>
      <c r="AW45" s="8">
        <f t="shared" si="7"/>
        <v>5</v>
      </c>
      <c r="AX45" s="8">
        <f t="shared" si="7"/>
        <v>1</v>
      </c>
      <c r="AY45" s="8">
        <f t="shared" si="7"/>
        <v>1</v>
      </c>
      <c r="AZ45" s="8">
        <f t="shared" si="7"/>
        <v>0</v>
      </c>
      <c r="BA45" s="8">
        <f t="shared" si="8"/>
        <v>20</v>
      </c>
      <c r="BB45" s="9">
        <f t="shared" si="9"/>
        <v>2.8571428571428571E-2</v>
      </c>
    </row>
    <row r="46" spans="7:54" x14ac:dyDescent="0.2">
      <c r="G46" s="11">
        <v>44</v>
      </c>
      <c r="H46" s="11"/>
      <c r="I46" s="11"/>
      <c r="J46" s="11"/>
      <c r="K46" s="11"/>
      <c r="L46" s="11"/>
      <c r="M46" s="15">
        <f>IFERROR(COUNTIF(三国武将标签!$G$2:$U$71,G46),"")</f>
        <v>0</v>
      </c>
      <c r="N46" s="16" t="str">
        <f>IFERROR(COUNTIFS(三国武将标签!$C$2:$C$71,1,INDEX(三国武将标签!$G$2:$U$71,,MATCH(J46,三国武将标签!$G$1:$U$1,0)),G46),"")</f>
        <v/>
      </c>
      <c r="O46" s="11"/>
      <c r="P46" s="11"/>
      <c r="Q46" s="11"/>
      <c r="R46" s="11"/>
      <c r="S46" s="11"/>
      <c r="T46" s="11"/>
      <c r="U46" s="16">
        <v>1</v>
      </c>
      <c r="V46" s="16">
        <v>2</v>
      </c>
      <c r="W46" s="16">
        <v>3</v>
      </c>
      <c r="X46" s="16">
        <v>4</v>
      </c>
      <c r="Y46" s="16">
        <v>5</v>
      </c>
      <c r="Z46" s="16">
        <v>6</v>
      </c>
      <c r="AA46" s="17">
        <f t="shared" si="5"/>
        <v>0</v>
      </c>
      <c r="AB46" s="16" t="str">
        <f>IFERROR(COUNTIFS(三国武将标签!$C$2:$C$71,1,INDEX(三国武将标签!$G$2:$U$71,,MATCH(J46,三国武将标签!$G$1:$U$1,0)),G46,三国武将标签!$D$2:$D$71,100),"")</f>
        <v/>
      </c>
      <c r="AC46" s="16" t="str">
        <f>IFERROR(COUNTIFS(三国武将标签!$C$2:$C$71,1,INDEX(三国武将标签!$G$2:$U$71,,MATCH(J46,三国武将标签!$G$1:$U$1,0)),G46,三国武将标签!$D$2:$D$71,110),"")</f>
        <v/>
      </c>
      <c r="AD46" s="16" t="str">
        <f>IFERROR(COUNTIFS(三国武将标签!$C$2:$C$71,1,INDEX(三国武将标签!$G$2:$U$71,,MATCH(J46,三国武将标签!$G$1:$U$1,0)),G46,三国武将标签!$D$2:$D$71,120),"")</f>
        <v/>
      </c>
      <c r="AE46" s="16" t="str">
        <f>IFERROR(COUNTIFS(三国武将标签!$C$2:$C$71,1,INDEX(三国武将标签!$G$2:$U$71,,MATCH(J46,三国武将标签!$G$1:$U$1,0)),G46,三国武将标签!$D$2:$D$71,130),"")</f>
        <v/>
      </c>
      <c r="AF46" s="16">
        <f t="shared" si="11"/>
        <v>0</v>
      </c>
      <c r="AG46" s="16">
        <f t="shared" si="12"/>
        <v>0</v>
      </c>
      <c r="AH46" s="16">
        <f t="shared" si="13"/>
        <v>0</v>
      </c>
      <c r="AI46" s="16">
        <f t="shared" si="14"/>
        <v>0</v>
      </c>
      <c r="AJ46" s="16">
        <f t="shared" si="2"/>
        <v>0</v>
      </c>
      <c r="AK46" s="16">
        <f t="shared" si="2"/>
        <v>0</v>
      </c>
      <c r="AM46" s="8">
        <v>44</v>
      </c>
      <c r="AN46" s="8">
        <f t="shared" si="6"/>
        <v>0</v>
      </c>
      <c r="AO46" s="8">
        <f t="shared" si="6"/>
        <v>0</v>
      </c>
      <c r="AP46" s="8">
        <f t="shared" si="6"/>
        <v>0</v>
      </c>
      <c r="AQ46" s="8">
        <f t="shared" si="6"/>
        <v>0</v>
      </c>
      <c r="AR46" s="8">
        <f t="shared" si="6"/>
        <v>0</v>
      </c>
      <c r="AS46" s="8">
        <f t="shared" si="6"/>
        <v>0</v>
      </c>
      <c r="AT46" s="8">
        <v>800</v>
      </c>
      <c r="AU46" s="8">
        <f t="shared" si="7"/>
        <v>7</v>
      </c>
      <c r="AV46" s="8">
        <f t="shared" si="7"/>
        <v>6</v>
      </c>
      <c r="AW46" s="8">
        <f t="shared" si="7"/>
        <v>5</v>
      </c>
      <c r="AX46" s="8">
        <f t="shared" si="7"/>
        <v>2</v>
      </c>
      <c r="AY46" s="8">
        <f t="shared" si="7"/>
        <v>1</v>
      </c>
      <c r="AZ46" s="8">
        <f t="shared" si="7"/>
        <v>1</v>
      </c>
      <c r="BA46" s="8">
        <f t="shared" si="8"/>
        <v>22</v>
      </c>
      <c r="BB46" s="9">
        <f t="shared" si="9"/>
        <v>2.75E-2</v>
      </c>
    </row>
    <row r="47" spans="7:54" x14ac:dyDescent="0.2">
      <c r="G47" s="11">
        <v>45</v>
      </c>
      <c r="H47" s="11"/>
      <c r="I47" s="11"/>
      <c r="J47" s="11"/>
      <c r="K47" s="11"/>
      <c r="L47" s="11"/>
      <c r="M47" s="15">
        <f>IFERROR(COUNTIF(三国武将标签!$G$2:$U$71,G47),"")</f>
        <v>0</v>
      </c>
      <c r="N47" s="16" t="str">
        <f>IFERROR(COUNTIFS(三国武将标签!$C$2:$C$71,1,INDEX(三国武将标签!$G$2:$U$71,,MATCH(J47,三国武将标签!$G$1:$U$1,0)),G47),"")</f>
        <v/>
      </c>
      <c r="O47" s="11"/>
      <c r="P47" s="11"/>
      <c r="Q47" s="11"/>
      <c r="R47" s="11"/>
      <c r="S47" s="11"/>
      <c r="T47" s="11"/>
      <c r="U47" s="16">
        <v>1</v>
      </c>
      <c r="V47" s="16">
        <v>2</v>
      </c>
      <c r="W47" s="16">
        <v>3</v>
      </c>
      <c r="X47" s="16">
        <v>4</v>
      </c>
      <c r="Y47" s="16">
        <v>5</v>
      </c>
      <c r="Z47" s="16">
        <v>6</v>
      </c>
      <c r="AA47" s="17">
        <f t="shared" si="5"/>
        <v>0</v>
      </c>
      <c r="AB47" s="16" t="str">
        <f>IFERROR(COUNTIFS(三国武将标签!$C$2:$C$71,1,INDEX(三国武将标签!$G$2:$U$71,,MATCH(J47,三国武将标签!$G$1:$U$1,0)),G47,三国武将标签!$D$2:$D$71,100),"")</f>
        <v/>
      </c>
      <c r="AC47" s="16" t="str">
        <f>IFERROR(COUNTIFS(三国武将标签!$C$2:$C$71,1,INDEX(三国武将标签!$G$2:$U$71,,MATCH(J47,三国武将标签!$G$1:$U$1,0)),G47,三国武将标签!$D$2:$D$71,110),"")</f>
        <v/>
      </c>
      <c r="AD47" s="16" t="str">
        <f>IFERROR(COUNTIFS(三国武将标签!$C$2:$C$71,1,INDEX(三国武将标签!$G$2:$U$71,,MATCH(J47,三国武将标签!$G$1:$U$1,0)),G47,三国武将标签!$D$2:$D$71,120),"")</f>
        <v/>
      </c>
      <c r="AE47" s="16" t="str">
        <f>IFERROR(COUNTIFS(三国武将标签!$C$2:$C$71,1,INDEX(三国武将标签!$G$2:$U$71,,MATCH(J47,三国武将标签!$G$1:$U$1,0)),G47,三国武将标签!$D$2:$D$71,130),"")</f>
        <v/>
      </c>
      <c r="AF47" s="16">
        <f t="shared" si="11"/>
        <v>0</v>
      </c>
      <c r="AG47" s="16">
        <f t="shared" si="12"/>
        <v>0</v>
      </c>
      <c r="AH47" s="16">
        <f t="shared" si="13"/>
        <v>0</v>
      </c>
      <c r="AI47" s="16">
        <f t="shared" si="14"/>
        <v>0</v>
      </c>
      <c r="AJ47" s="16">
        <f t="shared" si="2"/>
        <v>0</v>
      </c>
      <c r="AK47" s="16">
        <f t="shared" si="2"/>
        <v>0</v>
      </c>
      <c r="AM47" s="8">
        <v>45</v>
      </c>
      <c r="AN47" s="8">
        <f t="shared" si="6"/>
        <v>0</v>
      </c>
      <c r="AO47" s="8">
        <f t="shared" si="6"/>
        <v>0</v>
      </c>
      <c r="AP47" s="8">
        <f t="shared" si="6"/>
        <v>0</v>
      </c>
      <c r="AQ47" s="8">
        <f t="shared" si="6"/>
        <v>0</v>
      </c>
      <c r="AR47" s="8">
        <f t="shared" si="6"/>
        <v>0</v>
      </c>
      <c r="AS47" s="8">
        <f t="shared" si="6"/>
        <v>0</v>
      </c>
      <c r="AT47" s="8">
        <v>900</v>
      </c>
      <c r="AU47" s="8">
        <f t="shared" si="7"/>
        <v>7</v>
      </c>
      <c r="AV47" s="8">
        <f t="shared" si="7"/>
        <v>7</v>
      </c>
      <c r="AW47" s="8">
        <f t="shared" si="7"/>
        <v>5</v>
      </c>
      <c r="AX47" s="8">
        <f t="shared" si="7"/>
        <v>2</v>
      </c>
      <c r="AY47" s="8">
        <f t="shared" si="7"/>
        <v>1</v>
      </c>
      <c r="AZ47" s="8">
        <f t="shared" si="7"/>
        <v>1</v>
      </c>
      <c r="BA47" s="8">
        <f t="shared" si="8"/>
        <v>23</v>
      </c>
      <c r="BB47" s="9">
        <f t="shared" si="9"/>
        <v>2.5555555555555557E-2</v>
      </c>
    </row>
    <row r="48" spans="7:54" x14ac:dyDescent="0.2">
      <c r="G48" s="11">
        <v>46</v>
      </c>
      <c r="H48" s="11"/>
      <c r="I48" s="11"/>
      <c r="J48" s="11"/>
      <c r="K48" s="11"/>
      <c r="L48" s="11"/>
      <c r="M48" s="15">
        <f>IFERROR(COUNTIF(三国武将标签!$G$2:$U$71,G48),"")</f>
        <v>0</v>
      </c>
      <c r="N48" s="16" t="str">
        <f>IFERROR(COUNTIFS(三国武将标签!$C$2:$C$71,1,INDEX(三国武将标签!$G$2:$U$71,,MATCH(J48,三国武将标签!$G$1:$U$1,0)),G48),"")</f>
        <v/>
      </c>
      <c r="O48" s="11"/>
      <c r="P48" s="11"/>
      <c r="Q48" s="11"/>
      <c r="R48" s="11"/>
      <c r="S48" s="11"/>
      <c r="T48" s="11"/>
      <c r="U48" s="16">
        <v>1</v>
      </c>
      <c r="V48" s="16">
        <v>2</v>
      </c>
      <c r="W48" s="16">
        <v>3</v>
      </c>
      <c r="X48" s="16">
        <v>4</v>
      </c>
      <c r="Y48" s="16">
        <v>5</v>
      </c>
      <c r="Z48" s="16">
        <v>6</v>
      </c>
      <c r="AA48" s="17">
        <f t="shared" si="5"/>
        <v>0</v>
      </c>
      <c r="AB48" s="16" t="str">
        <f>IFERROR(COUNTIFS(三国武将标签!$C$2:$C$71,1,INDEX(三国武将标签!$G$2:$U$71,,MATCH(J48,三国武将标签!$G$1:$U$1,0)),G48,三国武将标签!$D$2:$D$71,100),"")</f>
        <v/>
      </c>
      <c r="AC48" s="16" t="str">
        <f>IFERROR(COUNTIFS(三国武将标签!$C$2:$C$71,1,INDEX(三国武将标签!$G$2:$U$71,,MATCH(J48,三国武将标签!$G$1:$U$1,0)),G48,三国武将标签!$D$2:$D$71,110),"")</f>
        <v/>
      </c>
      <c r="AD48" s="16" t="str">
        <f>IFERROR(COUNTIFS(三国武将标签!$C$2:$C$71,1,INDEX(三国武将标签!$G$2:$U$71,,MATCH(J48,三国武将标签!$G$1:$U$1,0)),G48,三国武将标签!$D$2:$D$71,120),"")</f>
        <v/>
      </c>
      <c r="AE48" s="16" t="str">
        <f>IFERROR(COUNTIFS(三国武将标签!$C$2:$C$71,1,INDEX(三国武将标签!$G$2:$U$71,,MATCH(J48,三国武将标签!$G$1:$U$1,0)),G48,三国武将标签!$D$2:$D$71,130),"")</f>
        <v/>
      </c>
      <c r="AF48" s="16">
        <f t="shared" si="11"/>
        <v>0</v>
      </c>
      <c r="AG48" s="16">
        <f t="shared" si="12"/>
        <v>0</v>
      </c>
      <c r="AH48" s="16">
        <f t="shared" si="13"/>
        <v>0</v>
      </c>
      <c r="AI48" s="16">
        <f t="shared" si="14"/>
        <v>0</v>
      </c>
      <c r="AJ48" s="16">
        <f t="shared" si="2"/>
        <v>0</v>
      </c>
      <c r="AK48" s="16">
        <f t="shared" si="2"/>
        <v>0</v>
      </c>
      <c r="AM48" s="8">
        <v>46</v>
      </c>
      <c r="AN48" s="8">
        <f t="shared" si="6"/>
        <v>0</v>
      </c>
      <c r="AO48" s="8">
        <f t="shared" si="6"/>
        <v>0</v>
      </c>
      <c r="AP48" s="8">
        <f t="shared" si="6"/>
        <v>0</v>
      </c>
      <c r="AQ48" s="8">
        <f t="shared" si="6"/>
        <v>0</v>
      </c>
      <c r="AR48" s="8">
        <f t="shared" si="6"/>
        <v>0</v>
      </c>
      <c r="AS48" s="8">
        <f t="shared" si="6"/>
        <v>0</v>
      </c>
      <c r="AT48" s="8">
        <v>1000</v>
      </c>
      <c r="AU48" s="8">
        <f t="shared" si="7"/>
        <v>7</v>
      </c>
      <c r="AV48" s="8">
        <f t="shared" si="7"/>
        <v>7</v>
      </c>
      <c r="AW48" s="8">
        <f t="shared" si="7"/>
        <v>5</v>
      </c>
      <c r="AX48" s="8">
        <f t="shared" si="7"/>
        <v>2</v>
      </c>
      <c r="AY48" s="8">
        <f t="shared" si="7"/>
        <v>1</v>
      </c>
      <c r="AZ48" s="8">
        <f t="shared" si="7"/>
        <v>1</v>
      </c>
      <c r="BA48" s="8">
        <f t="shared" si="8"/>
        <v>23</v>
      </c>
      <c r="BB48" s="9">
        <f t="shared" si="9"/>
        <v>2.3E-2</v>
      </c>
    </row>
    <row r="49" spans="7:54" x14ac:dyDescent="0.2">
      <c r="G49" s="11">
        <v>47</v>
      </c>
      <c r="H49" s="11"/>
      <c r="I49" s="11"/>
      <c r="J49" s="11"/>
      <c r="K49" s="11"/>
      <c r="L49" s="11"/>
      <c r="M49" s="15">
        <f>IFERROR(COUNTIF(三国武将标签!$G$2:$U$71,G49),"")</f>
        <v>0</v>
      </c>
      <c r="N49" s="16" t="str">
        <f>IFERROR(COUNTIFS(三国武将标签!$C$2:$C$71,1,INDEX(三国武将标签!$G$2:$U$71,,MATCH(J49,三国武将标签!$G$1:$U$1,0)),G49),"")</f>
        <v/>
      </c>
      <c r="O49" s="11"/>
      <c r="P49" s="11"/>
      <c r="Q49" s="11"/>
      <c r="R49" s="11"/>
      <c r="S49" s="11"/>
      <c r="T49" s="11"/>
      <c r="U49" s="16">
        <v>1</v>
      </c>
      <c r="V49" s="16">
        <v>2</v>
      </c>
      <c r="W49" s="16">
        <v>3</v>
      </c>
      <c r="X49" s="16">
        <v>4</v>
      </c>
      <c r="Y49" s="16">
        <v>5</v>
      </c>
      <c r="Z49" s="16">
        <v>6</v>
      </c>
      <c r="AA49" s="17">
        <f t="shared" si="5"/>
        <v>0</v>
      </c>
      <c r="AB49" s="16" t="str">
        <f>IFERROR(COUNTIFS(三国武将标签!$C$2:$C$71,1,INDEX(三国武将标签!$G$2:$U$71,,MATCH(J49,三国武将标签!$G$1:$U$1,0)),G49,三国武将标签!$D$2:$D$71,100),"")</f>
        <v/>
      </c>
      <c r="AC49" s="16" t="str">
        <f>IFERROR(COUNTIFS(三国武将标签!$C$2:$C$71,1,INDEX(三国武将标签!$G$2:$U$71,,MATCH(J49,三国武将标签!$G$1:$U$1,0)),G49,三国武将标签!$D$2:$D$71,110),"")</f>
        <v/>
      </c>
      <c r="AD49" s="16" t="str">
        <f>IFERROR(COUNTIFS(三国武将标签!$C$2:$C$71,1,INDEX(三国武将标签!$G$2:$U$71,,MATCH(J49,三国武将标签!$G$1:$U$1,0)),G49,三国武将标签!$D$2:$D$71,120),"")</f>
        <v/>
      </c>
      <c r="AE49" s="16" t="str">
        <f>IFERROR(COUNTIFS(三国武将标签!$C$2:$C$71,1,INDEX(三国武将标签!$G$2:$U$71,,MATCH(J49,三国武将标签!$G$1:$U$1,0)),G49,三国武将标签!$D$2:$D$71,130),"")</f>
        <v/>
      </c>
      <c r="AF49" s="16">
        <f t="shared" si="11"/>
        <v>0</v>
      </c>
      <c r="AG49" s="16">
        <f t="shared" si="12"/>
        <v>0</v>
      </c>
      <c r="AH49" s="16">
        <f t="shared" si="13"/>
        <v>0</v>
      </c>
      <c r="AI49" s="16">
        <f t="shared" si="14"/>
        <v>0</v>
      </c>
      <c r="AJ49" s="16">
        <f t="shared" si="2"/>
        <v>0</v>
      </c>
      <c r="AK49" s="16">
        <f t="shared" si="2"/>
        <v>0</v>
      </c>
      <c r="AM49" s="8">
        <v>47</v>
      </c>
      <c r="AN49" s="8">
        <f t="shared" si="6"/>
        <v>0</v>
      </c>
      <c r="AO49" s="8">
        <f t="shared" si="6"/>
        <v>0</v>
      </c>
      <c r="AP49" s="8">
        <f t="shared" si="6"/>
        <v>0</v>
      </c>
      <c r="AQ49" s="8">
        <f t="shared" si="6"/>
        <v>0</v>
      </c>
      <c r="AR49" s="8">
        <f t="shared" si="6"/>
        <v>0</v>
      </c>
      <c r="AS49" s="8">
        <f t="shared" si="6"/>
        <v>0</v>
      </c>
      <c r="AT49" s="8">
        <v>1200</v>
      </c>
      <c r="AU49" s="8">
        <f t="shared" si="7"/>
        <v>7</v>
      </c>
      <c r="AV49" s="8">
        <f t="shared" si="7"/>
        <v>7</v>
      </c>
      <c r="AW49" s="8">
        <f t="shared" si="7"/>
        <v>6</v>
      </c>
      <c r="AX49" s="8">
        <f t="shared" si="7"/>
        <v>3</v>
      </c>
      <c r="AY49" s="8">
        <f t="shared" si="7"/>
        <v>2</v>
      </c>
      <c r="AZ49" s="8">
        <f t="shared" si="7"/>
        <v>1</v>
      </c>
      <c r="BA49" s="8">
        <f t="shared" si="8"/>
        <v>26</v>
      </c>
      <c r="BB49" s="9">
        <f t="shared" si="9"/>
        <v>2.1666666666666667E-2</v>
      </c>
    </row>
    <row r="50" spans="7:54" x14ac:dyDescent="0.2">
      <c r="G50" s="11">
        <v>48</v>
      </c>
      <c r="H50" s="11"/>
      <c r="I50" s="11"/>
      <c r="J50" s="11"/>
      <c r="K50" s="11"/>
      <c r="L50" s="11"/>
      <c r="M50" s="15">
        <f>IFERROR(COUNTIF(三国武将标签!$G$2:$U$71,G50),"")</f>
        <v>0</v>
      </c>
      <c r="N50" s="16" t="str">
        <f>IFERROR(COUNTIFS(三国武将标签!$C$2:$C$71,1,INDEX(三国武将标签!$G$2:$U$71,,MATCH(J50,三国武将标签!$G$1:$U$1,0)),G50),"")</f>
        <v/>
      </c>
      <c r="O50" s="11"/>
      <c r="P50" s="11"/>
      <c r="Q50" s="11"/>
      <c r="R50" s="11"/>
      <c r="S50" s="11"/>
      <c r="T50" s="11"/>
      <c r="U50" s="16">
        <v>1</v>
      </c>
      <c r="V50" s="16">
        <v>2</v>
      </c>
      <c r="W50" s="16">
        <v>3</v>
      </c>
      <c r="X50" s="16">
        <v>4</v>
      </c>
      <c r="Y50" s="16">
        <v>5</v>
      </c>
      <c r="Z50" s="16">
        <v>6</v>
      </c>
      <c r="AA50" s="17">
        <f t="shared" si="5"/>
        <v>0</v>
      </c>
      <c r="AB50" s="16" t="str">
        <f>IFERROR(COUNTIFS(三国武将标签!$C$2:$C$71,1,INDEX(三国武将标签!$G$2:$U$71,,MATCH(J50,三国武将标签!$G$1:$U$1,0)),G50,三国武将标签!$D$2:$D$71,100),"")</f>
        <v/>
      </c>
      <c r="AC50" s="16" t="str">
        <f>IFERROR(COUNTIFS(三国武将标签!$C$2:$C$71,1,INDEX(三国武将标签!$G$2:$U$71,,MATCH(J50,三国武将标签!$G$1:$U$1,0)),G50,三国武将标签!$D$2:$D$71,110),"")</f>
        <v/>
      </c>
      <c r="AD50" s="16" t="str">
        <f>IFERROR(COUNTIFS(三国武将标签!$C$2:$C$71,1,INDEX(三国武将标签!$G$2:$U$71,,MATCH(J50,三国武将标签!$G$1:$U$1,0)),G50,三国武将标签!$D$2:$D$71,120),"")</f>
        <v/>
      </c>
      <c r="AE50" s="16" t="str">
        <f>IFERROR(COUNTIFS(三国武将标签!$C$2:$C$71,1,INDEX(三国武将标签!$G$2:$U$71,,MATCH(J50,三国武将标签!$G$1:$U$1,0)),G50,三国武将标签!$D$2:$D$71,130),"")</f>
        <v/>
      </c>
      <c r="AF50" s="16">
        <f t="shared" si="11"/>
        <v>0</v>
      </c>
      <c r="AG50" s="16">
        <f t="shared" si="12"/>
        <v>0</v>
      </c>
      <c r="AH50" s="16">
        <f t="shared" si="13"/>
        <v>0</v>
      </c>
      <c r="AI50" s="16">
        <f t="shared" si="14"/>
        <v>0</v>
      </c>
      <c r="AJ50" s="16">
        <f t="shared" si="2"/>
        <v>0</v>
      </c>
      <c r="AK50" s="16">
        <f t="shared" si="2"/>
        <v>0</v>
      </c>
      <c r="AM50" s="8">
        <v>48</v>
      </c>
      <c r="AN50" s="8">
        <f t="shared" si="6"/>
        <v>0</v>
      </c>
      <c r="AO50" s="8">
        <f t="shared" si="6"/>
        <v>0</v>
      </c>
      <c r="AP50" s="8">
        <f t="shared" si="6"/>
        <v>0</v>
      </c>
      <c r="AQ50" s="8">
        <f t="shared" si="6"/>
        <v>0</v>
      </c>
      <c r="AR50" s="8">
        <f t="shared" si="6"/>
        <v>0</v>
      </c>
      <c r="AS50" s="8">
        <f t="shared" si="6"/>
        <v>0</v>
      </c>
      <c r="AT50" s="8">
        <v>1400</v>
      </c>
      <c r="AU50" s="8">
        <f t="shared" si="7"/>
        <v>7</v>
      </c>
      <c r="AV50" s="8">
        <f t="shared" si="7"/>
        <v>7</v>
      </c>
      <c r="AW50" s="8">
        <f t="shared" si="7"/>
        <v>6</v>
      </c>
      <c r="AX50" s="8">
        <f t="shared" si="7"/>
        <v>3</v>
      </c>
      <c r="AY50" s="8">
        <f t="shared" si="7"/>
        <v>2</v>
      </c>
      <c r="AZ50" s="8">
        <f t="shared" si="7"/>
        <v>1</v>
      </c>
      <c r="BA50" s="8">
        <f t="shared" si="8"/>
        <v>26</v>
      </c>
      <c r="BB50" s="9">
        <f t="shared" si="9"/>
        <v>1.8571428571428572E-2</v>
      </c>
    </row>
    <row r="51" spans="7:54" x14ac:dyDescent="0.2">
      <c r="G51" s="11">
        <v>49</v>
      </c>
      <c r="H51" s="11"/>
      <c r="I51" s="11"/>
      <c r="J51" s="11"/>
      <c r="K51" s="11"/>
      <c r="L51" s="11"/>
      <c r="M51" s="15">
        <f>IFERROR(COUNTIF(三国武将标签!$G$2:$U$71,G51),"")</f>
        <v>0</v>
      </c>
      <c r="N51" s="16" t="str">
        <f>IFERROR(COUNTIFS(三国武将标签!$C$2:$C$71,1,INDEX(三国武将标签!$G$2:$U$71,,MATCH(J51,三国武将标签!$G$1:$U$1,0)),G51),"")</f>
        <v/>
      </c>
      <c r="O51" s="11"/>
      <c r="P51" s="11"/>
      <c r="Q51" s="11"/>
      <c r="R51" s="11"/>
      <c r="S51" s="11"/>
      <c r="T51" s="11"/>
      <c r="U51" s="16">
        <v>1</v>
      </c>
      <c r="V51" s="16">
        <v>2</v>
      </c>
      <c r="W51" s="16">
        <v>3</v>
      </c>
      <c r="X51" s="16">
        <v>4</v>
      </c>
      <c r="Y51" s="16">
        <v>5</v>
      </c>
      <c r="Z51" s="16">
        <v>6</v>
      </c>
      <c r="AA51" s="17">
        <f t="shared" si="5"/>
        <v>0</v>
      </c>
      <c r="AB51" s="16" t="str">
        <f>IFERROR(COUNTIFS(三国武将标签!$C$2:$C$71,1,INDEX(三国武将标签!$G$2:$U$71,,MATCH(J51,三国武将标签!$G$1:$U$1,0)),G51,三国武将标签!$D$2:$D$71,100),"")</f>
        <v/>
      </c>
      <c r="AC51" s="16" t="str">
        <f>IFERROR(COUNTIFS(三国武将标签!$C$2:$C$71,1,INDEX(三国武将标签!$G$2:$U$71,,MATCH(J51,三国武将标签!$G$1:$U$1,0)),G51,三国武将标签!$D$2:$D$71,110),"")</f>
        <v/>
      </c>
      <c r="AD51" s="16" t="str">
        <f>IFERROR(COUNTIFS(三国武将标签!$C$2:$C$71,1,INDEX(三国武将标签!$G$2:$U$71,,MATCH(J51,三国武将标签!$G$1:$U$1,0)),G51,三国武将标签!$D$2:$D$71,120),"")</f>
        <v/>
      </c>
      <c r="AE51" s="16" t="str">
        <f>IFERROR(COUNTIFS(三国武将标签!$C$2:$C$71,1,INDEX(三国武将标签!$G$2:$U$71,,MATCH(J51,三国武将标签!$G$1:$U$1,0)),G51,三国武将标签!$D$2:$D$71,130),"")</f>
        <v/>
      </c>
      <c r="AF51" s="16">
        <f t="shared" si="11"/>
        <v>0</v>
      </c>
      <c r="AG51" s="16">
        <f t="shared" si="12"/>
        <v>0</v>
      </c>
      <c r="AH51" s="16">
        <f t="shared" si="13"/>
        <v>0</v>
      </c>
      <c r="AI51" s="16">
        <f t="shared" si="14"/>
        <v>0</v>
      </c>
      <c r="AJ51" s="16">
        <f t="shared" si="2"/>
        <v>0</v>
      </c>
      <c r="AK51" s="16">
        <f t="shared" si="2"/>
        <v>0</v>
      </c>
      <c r="AM51" s="8">
        <v>49</v>
      </c>
      <c r="AN51" s="8">
        <f t="shared" si="6"/>
        <v>0</v>
      </c>
      <c r="AO51" s="8">
        <f t="shared" si="6"/>
        <v>0</v>
      </c>
      <c r="AP51" s="8">
        <f t="shared" si="6"/>
        <v>0</v>
      </c>
      <c r="AQ51" s="8">
        <f t="shared" si="6"/>
        <v>0</v>
      </c>
      <c r="AR51" s="8">
        <f t="shared" si="6"/>
        <v>0</v>
      </c>
      <c r="AS51" s="8">
        <f t="shared" si="6"/>
        <v>0</v>
      </c>
      <c r="AT51" s="8">
        <v>1600</v>
      </c>
      <c r="AU51" s="8">
        <f t="shared" si="7"/>
        <v>7</v>
      </c>
      <c r="AV51" s="8">
        <f t="shared" si="7"/>
        <v>7</v>
      </c>
      <c r="AW51" s="8">
        <f t="shared" si="7"/>
        <v>7</v>
      </c>
      <c r="AX51" s="8">
        <f t="shared" si="7"/>
        <v>3</v>
      </c>
      <c r="AY51" s="8">
        <f t="shared" si="7"/>
        <v>2</v>
      </c>
      <c r="AZ51" s="8">
        <f t="shared" si="7"/>
        <v>2</v>
      </c>
      <c r="BA51" s="8">
        <f t="shared" si="8"/>
        <v>28</v>
      </c>
      <c r="BB51" s="9">
        <f t="shared" si="9"/>
        <v>1.7500000000000002E-2</v>
      </c>
    </row>
    <row r="52" spans="7:54" x14ac:dyDescent="0.2">
      <c r="G52" s="11">
        <v>50</v>
      </c>
      <c r="H52" s="11"/>
      <c r="I52" s="11"/>
      <c r="J52" s="11"/>
      <c r="K52" s="11"/>
      <c r="L52" s="11"/>
      <c r="M52" s="15">
        <f>IFERROR(COUNTIF(三国武将标签!$G$2:$U$71,G52),"")</f>
        <v>0</v>
      </c>
      <c r="N52" s="16" t="str">
        <f>IFERROR(COUNTIFS(三国武将标签!$C$2:$C$71,1,INDEX(三国武将标签!$G$2:$U$71,,MATCH(J52,三国武将标签!$G$1:$U$1,0)),G52),"")</f>
        <v/>
      </c>
      <c r="O52" s="11"/>
      <c r="P52" s="11"/>
      <c r="Q52" s="11"/>
      <c r="R52" s="11"/>
      <c r="S52" s="11"/>
      <c r="T52" s="11"/>
      <c r="U52" s="16">
        <v>1</v>
      </c>
      <c r="V52" s="16">
        <v>2</v>
      </c>
      <c r="W52" s="16">
        <v>3</v>
      </c>
      <c r="X52" s="16">
        <v>4</v>
      </c>
      <c r="Y52" s="16">
        <v>5</v>
      </c>
      <c r="Z52" s="16">
        <v>6</v>
      </c>
      <c r="AA52" s="17">
        <f t="shared" si="5"/>
        <v>0</v>
      </c>
      <c r="AB52" s="16" t="str">
        <f>IFERROR(COUNTIFS(三国武将标签!$C$2:$C$71,1,INDEX(三国武将标签!$G$2:$U$71,,MATCH(J52,三国武将标签!$G$1:$U$1,0)),G52,三国武将标签!$D$2:$D$71,100),"")</f>
        <v/>
      </c>
      <c r="AC52" s="16" t="str">
        <f>IFERROR(COUNTIFS(三国武将标签!$C$2:$C$71,1,INDEX(三国武将标签!$G$2:$U$71,,MATCH(J52,三国武将标签!$G$1:$U$1,0)),G52,三国武将标签!$D$2:$D$71,110),"")</f>
        <v/>
      </c>
      <c r="AD52" s="16" t="str">
        <f>IFERROR(COUNTIFS(三国武将标签!$C$2:$C$71,1,INDEX(三国武将标签!$G$2:$U$71,,MATCH(J52,三国武将标签!$G$1:$U$1,0)),G52,三国武将标签!$D$2:$D$71,120),"")</f>
        <v/>
      </c>
      <c r="AE52" s="16" t="str">
        <f>IFERROR(COUNTIFS(三国武将标签!$C$2:$C$71,1,INDEX(三国武将标签!$G$2:$U$71,,MATCH(J52,三国武将标签!$G$1:$U$1,0)),G52,三国武将标签!$D$2:$D$71,130),"")</f>
        <v/>
      </c>
      <c r="AF52" s="16">
        <f t="shared" si="11"/>
        <v>0</v>
      </c>
      <c r="AG52" s="16">
        <f t="shared" si="12"/>
        <v>0</v>
      </c>
      <c r="AH52" s="16">
        <f t="shared" si="13"/>
        <v>0</v>
      </c>
      <c r="AI52" s="16">
        <f t="shared" si="14"/>
        <v>0</v>
      </c>
      <c r="AJ52" s="16">
        <f t="shared" si="2"/>
        <v>0</v>
      </c>
      <c r="AK52" s="16">
        <f t="shared" si="2"/>
        <v>0</v>
      </c>
      <c r="AM52" s="8">
        <v>50</v>
      </c>
      <c r="AN52" s="8">
        <f t="shared" si="6"/>
        <v>0</v>
      </c>
      <c r="AO52" s="8">
        <f t="shared" si="6"/>
        <v>0</v>
      </c>
      <c r="AP52" s="8">
        <f t="shared" si="6"/>
        <v>0</v>
      </c>
      <c r="AQ52" s="8">
        <f t="shared" si="6"/>
        <v>0</v>
      </c>
      <c r="AR52" s="8">
        <f t="shared" si="6"/>
        <v>0</v>
      </c>
      <c r="AS52" s="8">
        <f t="shared" si="6"/>
        <v>0</v>
      </c>
      <c r="AT52" s="8">
        <v>1800</v>
      </c>
      <c r="AU52" s="8">
        <f t="shared" si="7"/>
        <v>7</v>
      </c>
      <c r="AV52" s="8">
        <f t="shared" si="7"/>
        <v>7</v>
      </c>
      <c r="AW52" s="8">
        <f t="shared" si="7"/>
        <v>7</v>
      </c>
      <c r="AX52" s="8">
        <f t="shared" si="7"/>
        <v>4</v>
      </c>
      <c r="AY52" s="8">
        <f t="shared" si="7"/>
        <v>3</v>
      </c>
      <c r="AZ52" s="8">
        <f t="shared" si="7"/>
        <v>2</v>
      </c>
      <c r="BA52" s="8">
        <f t="shared" si="8"/>
        <v>30</v>
      </c>
      <c r="BB52" s="9">
        <f t="shared" si="9"/>
        <v>1.6666666666666666E-2</v>
      </c>
    </row>
    <row r="53" spans="7:54" x14ac:dyDescent="0.2">
      <c r="G53" s="11">
        <v>51</v>
      </c>
      <c r="H53" s="11"/>
      <c r="I53" s="11"/>
      <c r="J53" s="11"/>
      <c r="K53" s="11"/>
      <c r="L53" s="11"/>
      <c r="M53" s="15">
        <f>IFERROR(COUNTIF(三国武将标签!$G$2:$U$71,G53),"")</f>
        <v>0</v>
      </c>
      <c r="N53" s="16" t="str">
        <f>IFERROR(COUNTIFS(三国武将标签!$C$2:$C$71,1,INDEX(三国武将标签!$G$2:$U$71,,MATCH(J53,三国武将标签!$G$1:$U$1,0)),G53),"")</f>
        <v/>
      </c>
      <c r="O53" s="11"/>
      <c r="P53" s="11"/>
      <c r="Q53" s="11"/>
      <c r="R53" s="11"/>
      <c r="S53" s="11"/>
      <c r="T53" s="11"/>
      <c r="U53" s="16">
        <v>1</v>
      </c>
      <c r="V53" s="16">
        <v>2</v>
      </c>
      <c r="W53" s="16">
        <v>3</v>
      </c>
      <c r="X53" s="16">
        <v>4</v>
      </c>
      <c r="Y53" s="16">
        <v>5</v>
      </c>
      <c r="Z53" s="16">
        <v>6</v>
      </c>
      <c r="AA53" s="17">
        <f t="shared" si="5"/>
        <v>0</v>
      </c>
      <c r="AB53" s="16" t="str">
        <f>IFERROR(COUNTIFS(三国武将标签!$C$2:$C$71,1,INDEX(三国武将标签!$G$2:$U$71,,MATCH(J53,三国武将标签!$G$1:$U$1,0)),G53,三国武将标签!$D$2:$D$71,100),"")</f>
        <v/>
      </c>
      <c r="AC53" s="16" t="str">
        <f>IFERROR(COUNTIFS(三国武将标签!$C$2:$C$71,1,INDEX(三国武将标签!$G$2:$U$71,,MATCH(J53,三国武将标签!$G$1:$U$1,0)),G53,三国武将标签!$D$2:$D$71,110),"")</f>
        <v/>
      </c>
      <c r="AD53" s="16" t="str">
        <f>IFERROR(COUNTIFS(三国武将标签!$C$2:$C$71,1,INDEX(三国武将标签!$G$2:$U$71,,MATCH(J53,三国武将标签!$G$1:$U$1,0)),G53,三国武将标签!$D$2:$D$71,120),"")</f>
        <v/>
      </c>
      <c r="AE53" s="16" t="str">
        <f>IFERROR(COUNTIFS(三国武将标签!$C$2:$C$71,1,INDEX(三国武将标签!$G$2:$U$71,,MATCH(J53,三国武将标签!$G$1:$U$1,0)),G53,三国武将标签!$D$2:$D$71,130),"")</f>
        <v/>
      </c>
      <c r="AF53" s="16">
        <f t="shared" si="11"/>
        <v>0</v>
      </c>
      <c r="AG53" s="16">
        <f t="shared" si="12"/>
        <v>0</v>
      </c>
      <c r="AH53" s="16">
        <f t="shared" si="13"/>
        <v>0</v>
      </c>
      <c r="AI53" s="16">
        <f t="shared" si="14"/>
        <v>0</v>
      </c>
      <c r="AJ53" s="16">
        <f t="shared" si="2"/>
        <v>0</v>
      </c>
      <c r="AK53" s="16">
        <f t="shared" si="2"/>
        <v>0</v>
      </c>
      <c r="AM53" s="8">
        <v>51</v>
      </c>
      <c r="AN53" s="8">
        <f t="shared" si="6"/>
        <v>0</v>
      </c>
      <c r="AO53" s="8">
        <f t="shared" si="6"/>
        <v>0</v>
      </c>
      <c r="AP53" s="8">
        <f t="shared" si="6"/>
        <v>0</v>
      </c>
      <c r="AQ53" s="8">
        <f t="shared" si="6"/>
        <v>0</v>
      </c>
      <c r="AR53" s="8">
        <f t="shared" si="6"/>
        <v>0</v>
      </c>
      <c r="AS53" s="8">
        <f t="shared" si="6"/>
        <v>0</v>
      </c>
      <c r="AT53" s="8">
        <v>2000</v>
      </c>
      <c r="AU53" s="8">
        <f t="shared" si="7"/>
        <v>7</v>
      </c>
      <c r="AV53" s="8">
        <f t="shared" si="7"/>
        <v>7</v>
      </c>
      <c r="AW53" s="8">
        <f t="shared" si="7"/>
        <v>7</v>
      </c>
      <c r="AX53" s="8">
        <f t="shared" si="7"/>
        <v>4</v>
      </c>
      <c r="AY53" s="8">
        <f t="shared" si="7"/>
        <v>3</v>
      </c>
      <c r="AZ53" s="8">
        <f t="shared" si="7"/>
        <v>2</v>
      </c>
      <c r="BA53" s="8">
        <f t="shared" si="8"/>
        <v>30</v>
      </c>
      <c r="BB53" s="9">
        <f t="shared" si="9"/>
        <v>1.4999999999999999E-2</v>
      </c>
    </row>
    <row r="54" spans="7:54" x14ac:dyDescent="0.2">
      <c r="G54" s="11">
        <v>52</v>
      </c>
      <c r="H54" s="11"/>
      <c r="I54" s="11"/>
      <c r="J54" s="11"/>
      <c r="K54" s="11"/>
      <c r="L54" s="11"/>
      <c r="M54" s="15">
        <f>IFERROR(COUNTIF(三国武将标签!$G$2:$U$71,G54),"")</f>
        <v>0</v>
      </c>
      <c r="N54" s="16" t="str">
        <f>IFERROR(COUNTIFS(三国武将标签!$C$2:$C$71,1,INDEX(三国武将标签!$G$2:$U$71,,MATCH(J54,三国武将标签!$G$1:$U$1,0)),G54),"")</f>
        <v/>
      </c>
      <c r="O54" s="11"/>
      <c r="P54" s="11"/>
      <c r="Q54" s="11"/>
      <c r="R54" s="11"/>
      <c r="S54" s="11"/>
      <c r="T54" s="11"/>
      <c r="U54" s="16">
        <v>1</v>
      </c>
      <c r="V54" s="16">
        <v>2</v>
      </c>
      <c r="W54" s="16">
        <v>3</v>
      </c>
      <c r="X54" s="16">
        <v>4</v>
      </c>
      <c r="Y54" s="16">
        <v>5</v>
      </c>
      <c r="Z54" s="16">
        <v>6</v>
      </c>
      <c r="AA54" s="17">
        <f t="shared" si="5"/>
        <v>0</v>
      </c>
      <c r="AB54" s="16" t="str">
        <f>IFERROR(COUNTIFS(三国武将标签!$C$2:$C$71,1,INDEX(三国武将标签!$G$2:$U$71,,MATCH(J54,三国武将标签!$G$1:$U$1,0)),G54,三国武将标签!$D$2:$D$71,100),"")</f>
        <v/>
      </c>
      <c r="AC54" s="16" t="str">
        <f>IFERROR(COUNTIFS(三国武将标签!$C$2:$C$71,1,INDEX(三国武将标签!$G$2:$U$71,,MATCH(J54,三国武将标签!$G$1:$U$1,0)),G54,三国武将标签!$D$2:$D$71,110),"")</f>
        <v/>
      </c>
      <c r="AD54" s="16" t="str">
        <f>IFERROR(COUNTIFS(三国武将标签!$C$2:$C$71,1,INDEX(三国武将标签!$G$2:$U$71,,MATCH(J54,三国武将标签!$G$1:$U$1,0)),G54,三国武将标签!$D$2:$D$71,120),"")</f>
        <v/>
      </c>
      <c r="AE54" s="16" t="str">
        <f>IFERROR(COUNTIFS(三国武将标签!$C$2:$C$71,1,INDEX(三国武将标签!$G$2:$U$71,,MATCH(J54,三国武将标签!$G$1:$U$1,0)),G54,三国武将标签!$D$2:$D$71,130),"")</f>
        <v/>
      </c>
      <c r="AF54" s="16">
        <f t="shared" si="11"/>
        <v>0</v>
      </c>
      <c r="AG54" s="16">
        <f t="shared" si="12"/>
        <v>0</v>
      </c>
      <c r="AH54" s="16">
        <f t="shared" si="13"/>
        <v>0</v>
      </c>
      <c r="AI54" s="16">
        <f t="shared" si="14"/>
        <v>0</v>
      </c>
      <c r="AJ54" s="16">
        <f t="shared" si="2"/>
        <v>0</v>
      </c>
      <c r="AK54" s="16">
        <f t="shared" si="2"/>
        <v>0</v>
      </c>
      <c r="AM54" s="8">
        <v>52</v>
      </c>
      <c r="AN54" s="8">
        <f t="shared" si="6"/>
        <v>0</v>
      </c>
      <c r="AO54" s="8">
        <f t="shared" si="6"/>
        <v>0</v>
      </c>
      <c r="AP54" s="8">
        <f t="shared" si="6"/>
        <v>0</v>
      </c>
      <c r="AQ54" s="8">
        <f t="shared" si="6"/>
        <v>0</v>
      </c>
      <c r="AR54" s="8">
        <f t="shared" si="6"/>
        <v>0</v>
      </c>
      <c r="AS54" s="8">
        <f t="shared" si="6"/>
        <v>0</v>
      </c>
      <c r="AT54" s="8">
        <v>2200</v>
      </c>
      <c r="AU54" s="8">
        <f t="shared" si="7"/>
        <v>7</v>
      </c>
      <c r="AV54" s="8">
        <f t="shared" si="7"/>
        <v>7</v>
      </c>
      <c r="AW54" s="8">
        <f t="shared" si="7"/>
        <v>7</v>
      </c>
      <c r="AX54" s="8">
        <f t="shared" si="7"/>
        <v>4</v>
      </c>
      <c r="AY54" s="8">
        <f t="shared" si="7"/>
        <v>3</v>
      </c>
      <c r="AZ54" s="8">
        <f t="shared" si="7"/>
        <v>3</v>
      </c>
      <c r="BA54" s="8">
        <f t="shared" si="8"/>
        <v>31</v>
      </c>
      <c r="BB54" s="9">
        <f t="shared" si="9"/>
        <v>1.4090909090909091E-2</v>
      </c>
    </row>
    <row r="55" spans="7:54" x14ac:dyDescent="0.2">
      <c r="G55" s="11">
        <v>53</v>
      </c>
      <c r="H55" s="11"/>
      <c r="I55" s="11"/>
      <c r="J55" s="11"/>
      <c r="K55" s="11"/>
      <c r="L55" s="11"/>
      <c r="M55" s="15">
        <f>IFERROR(COUNTIF(三国武将标签!$G$2:$U$71,G55),"")</f>
        <v>0</v>
      </c>
      <c r="N55" s="16" t="str">
        <f>IFERROR(COUNTIFS(三国武将标签!$C$2:$C$71,1,INDEX(三国武将标签!$G$2:$U$71,,MATCH(J55,三国武将标签!$G$1:$U$1,0)),G55),"")</f>
        <v/>
      </c>
      <c r="O55" s="11"/>
      <c r="P55" s="11"/>
      <c r="Q55" s="11"/>
      <c r="R55" s="11"/>
      <c r="S55" s="11"/>
      <c r="T55" s="11"/>
      <c r="U55" s="16">
        <v>1</v>
      </c>
      <c r="V55" s="16">
        <v>2</v>
      </c>
      <c r="W55" s="16">
        <v>3</v>
      </c>
      <c r="X55" s="16">
        <v>4</v>
      </c>
      <c r="Y55" s="16">
        <v>5</v>
      </c>
      <c r="Z55" s="16">
        <v>6</v>
      </c>
      <c r="AA55" s="17">
        <f t="shared" si="5"/>
        <v>0</v>
      </c>
      <c r="AB55" s="16" t="str">
        <f>IFERROR(COUNTIFS(三国武将标签!$C$2:$C$71,1,INDEX(三国武将标签!$G$2:$U$71,,MATCH(J55,三国武将标签!$G$1:$U$1,0)),G55,三国武将标签!$D$2:$D$71,100),"")</f>
        <v/>
      </c>
      <c r="AC55" s="16" t="str">
        <f>IFERROR(COUNTIFS(三国武将标签!$C$2:$C$71,1,INDEX(三国武将标签!$G$2:$U$71,,MATCH(J55,三国武将标签!$G$1:$U$1,0)),G55,三国武将标签!$D$2:$D$71,110),"")</f>
        <v/>
      </c>
      <c r="AD55" s="16" t="str">
        <f>IFERROR(COUNTIFS(三国武将标签!$C$2:$C$71,1,INDEX(三国武将标签!$G$2:$U$71,,MATCH(J55,三国武将标签!$G$1:$U$1,0)),G55,三国武将标签!$D$2:$D$71,120),"")</f>
        <v/>
      </c>
      <c r="AE55" s="16" t="str">
        <f>IFERROR(COUNTIFS(三国武将标签!$C$2:$C$71,1,INDEX(三国武将标签!$G$2:$U$71,,MATCH(J55,三国武将标签!$G$1:$U$1,0)),G55,三国武将标签!$D$2:$D$71,130),"")</f>
        <v/>
      </c>
      <c r="AF55" s="16">
        <f t="shared" si="11"/>
        <v>0</v>
      </c>
      <c r="AG55" s="16">
        <f t="shared" si="12"/>
        <v>0</v>
      </c>
      <c r="AH55" s="16">
        <f t="shared" si="13"/>
        <v>0</v>
      </c>
      <c r="AI55" s="16">
        <f t="shared" si="14"/>
        <v>0</v>
      </c>
      <c r="AJ55" s="16">
        <f t="shared" si="2"/>
        <v>0</v>
      </c>
      <c r="AK55" s="16">
        <f t="shared" si="2"/>
        <v>0</v>
      </c>
      <c r="AM55" s="8">
        <v>53</v>
      </c>
      <c r="AN55" s="8">
        <f t="shared" si="6"/>
        <v>0</v>
      </c>
      <c r="AO55" s="8">
        <f t="shared" si="6"/>
        <v>0</v>
      </c>
      <c r="AP55" s="8">
        <f t="shared" si="6"/>
        <v>0</v>
      </c>
      <c r="AQ55" s="8">
        <f t="shared" si="6"/>
        <v>0</v>
      </c>
      <c r="AR55" s="8">
        <f t="shared" si="6"/>
        <v>0</v>
      </c>
      <c r="AS55" s="8">
        <f t="shared" si="6"/>
        <v>0</v>
      </c>
      <c r="AT55" s="8">
        <v>2400</v>
      </c>
      <c r="AU55" s="8">
        <f t="shared" si="7"/>
        <v>7</v>
      </c>
      <c r="AV55" s="8">
        <f t="shared" si="7"/>
        <v>7</v>
      </c>
      <c r="AW55" s="8">
        <f t="shared" si="7"/>
        <v>7</v>
      </c>
      <c r="AX55" s="8">
        <f t="shared" si="7"/>
        <v>5</v>
      </c>
      <c r="AY55" s="8">
        <f t="shared" si="7"/>
        <v>3</v>
      </c>
      <c r="AZ55" s="8">
        <f t="shared" si="7"/>
        <v>3</v>
      </c>
      <c r="BA55" s="8">
        <f t="shared" si="8"/>
        <v>32</v>
      </c>
      <c r="BB55" s="9">
        <f t="shared" si="9"/>
        <v>1.3333333333333334E-2</v>
      </c>
    </row>
    <row r="56" spans="7:54" x14ac:dyDescent="0.2">
      <c r="G56" s="11">
        <v>54</v>
      </c>
      <c r="H56" s="11"/>
      <c r="I56" s="11"/>
      <c r="J56" s="11"/>
      <c r="K56" s="11"/>
      <c r="L56" s="11"/>
      <c r="M56" s="15">
        <f>IFERROR(COUNTIF(三国武将标签!$G$2:$U$71,G56),"")</f>
        <v>0</v>
      </c>
      <c r="N56" s="16" t="str">
        <f>IFERROR(COUNTIFS(三国武将标签!$C$2:$C$71,1,INDEX(三国武将标签!$G$2:$U$71,,MATCH(J56,三国武将标签!$G$1:$U$1,0)),G56),"")</f>
        <v/>
      </c>
      <c r="O56" s="11"/>
      <c r="P56" s="11"/>
      <c r="Q56" s="11"/>
      <c r="R56" s="11"/>
      <c r="S56" s="11"/>
      <c r="T56" s="11"/>
      <c r="U56" s="16">
        <v>1</v>
      </c>
      <c r="V56" s="16">
        <v>2</v>
      </c>
      <c r="W56" s="16">
        <v>3</v>
      </c>
      <c r="X56" s="16">
        <v>4</v>
      </c>
      <c r="Y56" s="16">
        <v>5</v>
      </c>
      <c r="Z56" s="16">
        <v>6</v>
      </c>
      <c r="AA56" s="17">
        <f t="shared" si="5"/>
        <v>0</v>
      </c>
      <c r="AB56" s="16" t="str">
        <f>IFERROR(COUNTIFS(三国武将标签!$C$2:$C$71,1,INDEX(三国武将标签!$G$2:$U$71,,MATCH(J56,三国武将标签!$G$1:$U$1,0)),G56,三国武将标签!$D$2:$D$71,100),"")</f>
        <v/>
      </c>
      <c r="AC56" s="16" t="str">
        <f>IFERROR(COUNTIFS(三国武将标签!$C$2:$C$71,1,INDEX(三国武将标签!$G$2:$U$71,,MATCH(J56,三国武将标签!$G$1:$U$1,0)),G56,三国武将标签!$D$2:$D$71,110),"")</f>
        <v/>
      </c>
      <c r="AD56" s="16" t="str">
        <f>IFERROR(COUNTIFS(三国武将标签!$C$2:$C$71,1,INDEX(三国武将标签!$G$2:$U$71,,MATCH(J56,三国武将标签!$G$1:$U$1,0)),G56,三国武将标签!$D$2:$D$71,120),"")</f>
        <v/>
      </c>
      <c r="AE56" s="16" t="str">
        <f>IFERROR(COUNTIFS(三国武将标签!$C$2:$C$71,1,INDEX(三国武将标签!$G$2:$U$71,,MATCH(J56,三国武将标签!$G$1:$U$1,0)),G56,三国武将标签!$D$2:$D$71,130),"")</f>
        <v/>
      </c>
      <c r="AF56" s="16">
        <f t="shared" si="11"/>
        <v>0</v>
      </c>
      <c r="AG56" s="16">
        <f t="shared" si="12"/>
        <v>0</v>
      </c>
      <c r="AH56" s="16">
        <f t="shared" si="13"/>
        <v>0</v>
      </c>
      <c r="AI56" s="16">
        <f t="shared" si="14"/>
        <v>0</v>
      </c>
      <c r="AJ56" s="16">
        <f t="shared" si="2"/>
        <v>0</v>
      </c>
      <c r="AK56" s="16">
        <f t="shared" si="2"/>
        <v>0</v>
      </c>
      <c r="AM56" s="8">
        <v>54</v>
      </c>
      <c r="AN56" s="8">
        <f t="shared" si="6"/>
        <v>0</v>
      </c>
      <c r="AO56" s="8">
        <f t="shared" si="6"/>
        <v>0</v>
      </c>
      <c r="AP56" s="8">
        <f t="shared" si="6"/>
        <v>0</v>
      </c>
      <c r="AQ56" s="8">
        <f t="shared" si="6"/>
        <v>0</v>
      </c>
      <c r="AR56" s="8">
        <f t="shared" si="6"/>
        <v>0</v>
      </c>
      <c r="AS56" s="8">
        <f t="shared" si="6"/>
        <v>0</v>
      </c>
      <c r="AT56" s="8">
        <v>2600</v>
      </c>
      <c r="AU56" s="8">
        <f t="shared" si="7"/>
        <v>7</v>
      </c>
      <c r="AV56" s="8">
        <f t="shared" si="7"/>
        <v>7</v>
      </c>
      <c r="AW56" s="8">
        <f t="shared" si="7"/>
        <v>7</v>
      </c>
      <c r="AX56" s="8">
        <f t="shared" si="7"/>
        <v>5</v>
      </c>
      <c r="AY56" s="8">
        <f t="shared" si="7"/>
        <v>4</v>
      </c>
      <c r="AZ56" s="8">
        <f t="shared" si="7"/>
        <v>3</v>
      </c>
      <c r="BA56" s="8">
        <f t="shared" si="8"/>
        <v>33</v>
      </c>
      <c r="BB56" s="9">
        <f t="shared" si="9"/>
        <v>1.2692307692307692E-2</v>
      </c>
    </row>
    <row r="57" spans="7:54" x14ac:dyDescent="0.2">
      <c r="G57" s="11">
        <v>55</v>
      </c>
      <c r="H57" s="11"/>
      <c r="I57" s="11"/>
      <c r="J57" s="11"/>
      <c r="K57" s="11"/>
      <c r="L57" s="11"/>
      <c r="M57" s="15">
        <f>IFERROR(COUNTIF(三国武将标签!$G$2:$U$71,G57),"")</f>
        <v>0</v>
      </c>
      <c r="N57" s="16" t="str">
        <f>IFERROR(COUNTIFS(三国武将标签!$C$2:$C$71,1,INDEX(三国武将标签!$G$2:$U$71,,MATCH(J57,三国武将标签!$G$1:$U$1,0)),G57),"")</f>
        <v/>
      </c>
      <c r="O57" s="11"/>
      <c r="P57" s="11"/>
      <c r="Q57" s="11"/>
      <c r="R57" s="11"/>
      <c r="S57" s="11"/>
      <c r="T57" s="11"/>
      <c r="U57" s="16">
        <v>1</v>
      </c>
      <c r="V57" s="16">
        <v>2</v>
      </c>
      <c r="W57" s="16">
        <v>3</v>
      </c>
      <c r="X57" s="16">
        <v>4</v>
      </c>
      <c r="Y57" s="16">
        <v>5</v>
      </c>
      <c r="Z57" s="16">
        <v>6</v>
      </c>
      <c r="AA57" s="17">
        <f t="shared" si="5"/>
        <v>0</v>
      </c>
      <c r="AB57" s="16" t="str">
        <f>IFERROR(COUNTIFS(三国武将标签!$C$2:$C$71,1,INDEX(三国武将标签!$G$2:$U$71,,MATCH(J57,三国武将标签!$G$1:$U$1,0)),G57,三国武将标签!$D$2:$D$71,100),"")</f>
        <v/>
      </c>
      <c r="AC57" s="16" t="str">
        <f>IFERROR(COUNTIFS(三国武将标签!$C$2:$C$71,1,INDEX(三国武将标签!$G$2:$U$71,,MATCH(J57,三国武将标签!$G$1:$U$1,0)),G57,三国武将标签!$D$2:$D$71,110),"")</f>
        <v/>
      </c>
      <c r="AD57" s="16" t="str">
        <f>IFERROR(COUNTIFS(三国武将标签!$C$2:$C$71,1,INDEX(三国武将标签!$G$2:$U$71,,MATCH(J57,三国武将标签!$G$1:$U$1,0)),G57,三国武将标签!$D$2:$D$71,120),"")</f>
        <v/>
      </c>
      <c r="AE57" s="16" t="str">
        <f>IFERROR(COUNTIFS(三国武将标签!$C$2:$C$71,1,INDEX(三国武将标签!$G$2:$U$71,,MATCH(J57,三国武将标签!$G$1:$U$1,0)),G57,三国武将标签!$D$2:$D$71,130),"")</f>
        <v/>
      </c>
      <c r="AF57" s="16">
        <f t="shared" si="11"/>
        <v>0</v>
      </c>
      <c r="AG57" s="16">
        <f t="shared" si="12"/>
        <v>0</v>
      </c>
      <c r="AH57" s="16">
        <f t="shared" si="13"/>
        <v>0</v>
      </c>
      <c r="AI57" s="16">
        <f t="shared" si="14"/>
        <v>0</v>
      </c>
      <c r="AJ57" s="16">
        <f t="shared" si="2"/>
        <v>0</v>
      </c>
      <c r="AK57" s="16">
        <f t="shared" si="2"/>
        <v>0</v>
      </c>
      <c r="AM57" s="8">
        <v>55</v>
      </c>
      <c r="AN57" s="8">
        <f t="shared" si="6"/>
        <v>0</v>
      </c>
      <c r="AO57" s="8">
        <f t="shared" si="6"/>
        <v>0</v>
      </c>
      <c r="AP57" s="8">
        <f t="shared" si="6"/>
        <v>0</v>
      </c>
      <c r="AQ57" s="8">
        <f t="shared" si="6"/>
        <v>0</v>
      </c>
      <c r="AR57" s="8">
        <f t="shared" si="6"/>
        <v>0</v>
      </c>
      <c r="AS57" s="8">
        <f t="shared" si="6"/>
        <v>0</v>
      </c>
      <c r="AT57" s="8">
        <v>2800</v>
      </c>
      <c r="AU57" s="8">
        <f t="shared" si="7"/>
        <v>7</v>
      </c>
      <c r="AV57" s="8">
        <f t="shared" si="7"/>
        <v>7</v>
      </c>
      <c r="AW57" s="8">
        <f t="shared" si="7"/>
        <v>7</v>
      </c>
      <c r="AX57" s="8">
        <f t="shared" si="7"/>
        <v>5</v>
      </c>
      <c r="AY57" s="8">
        <f t="shared" si="7"/>
        <v>4</v>
      </c>
      <c r="AZ57" s="8">
        <f t="shared" si="7"/>
        <v>3</v>
      </c>
      <c r="BA57" s="8">
        <f t="shared" si="8"/>
        <v>33</v>
      </c>
      <c r="BB57" s="9">
        <f t="shared" si="9"/>
        <v>1.1785714285714287E-2</v>
      </c>
    </row>
    <row r="58" spans="7:54" x14ac:dyDescent="0.2">
      <c r="G58" s="11">
        <v>56</v>
      </c>
      <c r="H58" s="11"/>
      <c r="I58" s="11"/>
      <c r="J58" s="11"/>
      <c r="K58" s="11"/>
      <c r="L58" s="11"/>
      <c r="M58" s="15">
        <f>IFERROR(COUNTIF(三国武将标签!$G$2:$U$71,G58),"")</f>
        <v>0</v>
      </c>
      <c r="N58" s="16" t="str">
        <f>IFERROR(COUNTIFS(三国武将标签!$C$2:$C$71,1,INDEX(三国武将标签!$G$2:$U$71,,MATCH(J58,三国武将标签!$G$1:$U$1,0)),G58),"")</f>
        <v/>
      </c>
      <c r="O58" s="11"/>
      <c r="P58" s="11"/>
      <c r="Q58" s="11"/>
      <c r="R58" s="11"/>
      <c r="S58" s="11"/>
      <c r="T58" s="11"/>
      <c r="U58" s="16">
        <v>1</v>
      </c>
      <c r="V58" s="16">
        <v>2</v>
      </c>
      <c r="W58" s="16">
        <v>3</v>
      </c>
      <c r="X58" s="16">
        <v>4</v>
      </c>
      <c r="Y58" s="16">
        <v>5</v>
      </c>
      <c r="Z58" s="16">
        <v>6</v>
      </c>
      <c r="AA58" s="17">
        <f t="shared" si="5"/>
        <v>0</v>
      </c>
      <c r="AB58" s="16" t="str">
        <f>IFERROR(COUNTIFS(三国武将标签!$C$2:$C$71,1,INDEX(三国武将标签!$G$2:$U$71,,MATCH(J58,三国武将标签!$G$1:$U$1,0)),G58,三国武将标签!$D$2:$D$71,100),"")</f>
        <v/>
      </c>
      <c r="AC58" s="16" t="str">
        <f>IFERROR(COUNTIFS(三国武将标签!$C$2:$C$71,1,INDEX(三国武将标签!$G$2:$U$71,,MATCH(J58,三国武将标签!$G$1:$U$1,0)),G58,三国武将标签!$D$2:$D$71,110),"")</f>
        <v/>
      </c>
      <c r="AD58" s="16" t="str">
        <f>IFERROR(COUNTIFS(三国武将标签!$C$2:$C$71,1,INDEX(三国武将标签!$G$2:$U$71,,MATCH(J58,三国武将标签!$G$1:$U$1,0)),G58,三国武将标签!$D$2:$D$71,120),"")</f>
        <v/>
      </c>
      <c r="AE58" s="16" t="str">
        <f>IFERROR(COUNTIFS(三国武将标签!$C$2:$C$71,1,INDEX(三国武将标签!$G$2:$U$71,,MATCH(J58,三国武将标签!$G$1:$U$1,0)),G58,三国武将标签!$D$2:$D$71,130),"")</f>
        <v/>
      </c>
      <c r="AF58" s="16">
        <f t="shared" si="11"/>
        <v>0</v>
      </c>
      <c r="AG58" s="16">
        <f t="shared" si="12"/>
        <v>0</v>
      </c>
      <c r="AH58" s="16">
        <f t="shared" si="13"/>
        <v>0</v>
      </c>
      <c r="AI58" s="16">
        <f t="shared" si="14"/>
        <v>0</v>
      </c>
      <c r="AJ58" s="16">
        <f t="shared" si="2"/>
        <v>0</v>
      </c>
      <c r="AK58" s="16">
        <f t="shared" si="2"/>
        <v>0</v>
      </c>
      <c r="AM58" s="8">
        <v>56</v>
      </c>
      <c r="AN58" s="8">
        <f t="shared" si="6"/>
        <v>0</v>
      </c>
      <c r="AO58" s="8">
        <f t="shared" si="6"/>
        <v>0</v>
      </c>
      <c r="AP58" s="8">
        <f t="shared" si="6"/>
        <v>0</v>
      </c>
      <c r="AQ58" s="8">
        <f t="shared" si="6"/>
        <v>0</v>
      </c>
      <c r="AR58" s="8">
        <f t="shared" si="6"/>
        <v>0</v>
      </c>
      <c r="AS58" s="8">
        <f t="shared" si="6"/>
        <v>0</v>
      </c>
      <c r="AT58" s="8">
        <v>3000</v>
      </c>
      <c r="AU58" s="8">
        <f t="shared" si="7"/>
        <v>7</v>
      </c>
      <c r="AV58" s="8">
        <f t="shared" si="7"/>
        <v>7</v>
      </c>
      <c r="AW58" s="8">
        <f t="shared" si="7"/>
        <v>7</v>
      </c>
      <c r="AX58" s="8">
        <f t="shared" si="7"/>
        <v>5</v>
      </c>
      <c r="AY58" s="8">
        <f t="shared" si="7"/>
        <v>4</v>
      </c>
      <c r="AZ58" s="8">
        <f t="shared" si="7"/>
        <v>3</v>
      </c>
      <c r="BA58" s="8">
        <f t="shared" si="8"/>
        <v>33</v>
      </c>
      <c r="BB58" s="9">
        <f t="shared" si="9"/>
        <v>1.0999999999999999E-2</v>
      </c>
    </row>
    <row r="59" spans="7:54" x14ac:dyDescent="0.2">
      <c r="G59" s="11">
        <v>57</v>
      </c>
      <c r="H59" s="11"/>
      <c r="I59" s="11"/>
      <c r="J59" s="11"/>
      <c r="K59" s="11"/>
      <c r="L59" s="11"/>
      <c r="M59" s="15">
        <f>IFERROR(COUNTIF(三国武将标签!$G$2:$U$71,G59),"")</f>
        <v>0</v>
      </c>
      <c r="N59" s="16" t="str">
        <f>IFERROR(COUNTIFS(三国武将标签!$C$2:$C$71,1,INDEX(三国武将标签!$G$2:$U$71,,MATCH(J59,三国武将标签!$G$1:$U$1,0)),G59),"")</f>
        <v/>
      </c>
      <c r="O59" s="11"/>
      <c r="P59" s="11"/>
      <c r="Q59" s="11"/>
      <c r="R59" s="11"/>
      <c r="S59" s="11"/>
      <c r="T59" s="11"/>
      <c r="U59" s="16">
        <v>1</v>
      </c>
      <c r="V59" s="16">
        <v>2</v>
      </c>
      <c r="W59" s="16">
        <v>3</v>
      </c>
      <c r="X59" s="16">
        <v>4</v>
      </c>
      <c r="Y59" s="16">
        <v>5</v>
      </c>
      <c r="Z59" s="16">
        <v>6</v>
      </c>
      <c r="AA59" s="17">
        <f t="shared" si="5"/>
        <v>0</v>
      </c>
      <c r="AB59" s="16" t="str">
        <f>IFERROR(COUNTIFS(三国武将标签!$C$2:$C$71,1,INDEX(三国武将标签!$G$2:$U$71,,MATCH(J59,三国武将标签!$G$1:$U$1,0)),G59,三国武将标签!$D$2:$D$71,100),"")</f>
        <v/>
      </c>
      <c r="AC59" s="16" t="str">
        <f>IFERROR(COUNTIFS(三国武将标签!$C$2:$C$71,1,INDEX(三国武将标签!$G$2:$U$71,,MATCH(J59,三国武将标签!$G$1:$U$1,0)),G59,三国武将标签!$D$2:$D$71,110),"")</f>
        <v/>
      </c>
      <c r="AD59" s="16" t="str">
        <f>IFERROR(COUNTIFS(三国武将标签!$C$2:$C$71,1,INDEX(三国武将标签!$G$2:$U$71,,MATCH(J59,三国武将标签!$G$1:$U$1,0)),G59,三国武将标签!$D$2:$D$71,120),"")</f>
        <v/>
      </c>
      <c r="AE59" s="16" t="str">
        <f>IFERROR(COUNTIFS(三国武将标签!$C$2:$C$71,1,INDEX(三国武将标签!$G$2:$U$71,,MATCH(J59,三国武将标签!$G$1:$U$1,0)),G59,三国武将标签!$D$2:$D$71,130),"")</f>
        <v/>
      </c>
      <c r="AF59" s="16">
        <f t="shared" si="11"/>
        <v>0</v>
      </c>
      <c r="AG59" s="16">
        <f t="shared" si="12"/>
        <v>0</v>
      </c>
      <c r="AH59" s="16">
        <f t="shared" si="13"/>
        <v>0</v>
      </c>
      <c r="AI59" s="16">
        <f t="shared" si="14"/>
        <v>0</v>
      </c>
      <c r="AJ59" s="16">
        <f t="shared" si="2"/>
        <v>0</v>
      </c>
      <c r="AK59" s="16">
        <f t="shared" si="2"/>
        <v>0</v>
      </c>
      <c r="AM59" s="8">
        <v>57</v>
      </c>
      <c r="AN59" s="8">
        <f t="shared" ref="AN59:AS101" si="15">SMALL(AF$3:AF$102,$AM59)</f>
        <v>0</v>
      </c>
      <c r="AO59" s="8">
        <f t="shared" si="15"/>
        <v>0</v>
      </c>
      <c r="AP59" s="8">
        <f t="shared" si="15"/>
        <v>0</v>
      </c>
      <c r="AQ59" s="8">
        <f t="shared" si="15"/>
        <v>0</v>
      </c>
      <c r="AR59" s="8">
        <f t="shared" si="15"/>
        <v>0</v>
      </c>
      <c r="AS59" s="8">
        <f t="shared" si="15"/>
        <v>0</v>
      </c>
      <c r="AT59" s="8">
        <v>3200</v>
      </c>
      <c r="AU59" s="8">
        <f t="shared" ref="AU59:AZ101" si="16">INDEX($AM$3:$AM$402,MATCH($AT59,AN$3:AN$402,1))-INDEX($AM$3:$AM$402,MATCH(1,AN$3:AN$402,1))</f>
        <v>7</v>
      </c>
      <c r="AV59" s="8">
        <f t="shared" si="16"/>
        <v>7</v>
      </c>
      <c r="AW59" s="8">
        <f t="shared" si="16"/>
        <v>7</v>
      </c>
      <c r="AX59" s="8">
        <f t="shared" si="16"/>
        <v>5</v>
      </c>
      <c r="AY59" s="8">
        <f t="shared" si="16"/>
        <v>4</v>
      </c>
      <c r="AZ59" s="8">
        <f t="shared" si="16"/>
        <v>3</v>
      </c>
      <c r="BA59" s="8">
        <f t="shared" si="8"/>
        <v>33</v>
      </c>
      <c r="BB59" s="9">
        <f t="shared" si="9"/>
        <v>1.03125E-2</v>
      </c>
    </row>
    <row r="60" spans="7:54" x14ac:dyDescent="0.2">
      <c r="G60" s="11">
        <v>58</v>
      </c>
      <c r="H60" s="11"/>
      <c r="I60" s="11"/>
      <c r="J60" s="11"/>
      <c r="K60" s="11"/>
      <c r="L60" s="11"/>
      <c r="M60" s="15">
        <f>IFERROR(COUNTIF(三国武将标签!$G$2:$U$71,G60),"")</f>
        <v>0</v>
      </c>
      <c r="N60" s="16" t="str">
        <f>IFERROR(COUNTIFS(三国武将标签!$C$2:$C$71,1,INDEX(三国武将标签!$G$2:$U$71,,MATCH(J60,三国武将标签!$G$1:$U$1,0)),G60),"")</f>
        <v/>
      </c>
      <c r="O60" s="11"/>
      <c r="P60" s="11"/>
      <c r="Q60" s="11"/>
      <c r="R60" s="11"/>
      <c r="S60" s="11"/>
      <c r="T60" s="11"/>
      <c r="U60" s="16">
        <v>1</v>
      </c>
      <c r="V60" s="16">
        <v>2</v>
      </c>
      <c r="W60" s="16">
        <v>3</v>
      </c>
      <c r="X60" s="16">
        <v>4</v>
      </c>
      <c r="Y60" s="16">
        <v>5</v>
      </c>
      <c r="Z60" s="16">
        <v>6</v>
      </c>
      <c r="AA60" s="17">
        <f t="shared" si="5"/>
        <v>0</v>
      </c>
      <c r="AB60" s="16" t="str">
        <f>IFERROR(COUNTIFS(三国武将标签!$C$2:$C$71,1,INDEX(三国武将标签!$G$2:$U$71,,MATCH(J60,三国武将标签!$G$1:$U$1,0)),G60,三国武将标签!$D$2:$D$71,100),"")</f>
        <v/>
      </c>
      <c r="AC60" s="16" t="str">
        <f>IFERROR(COUNTIFS(三国武将标签!$C$2:$C$71,1,INDEX(三国武将标签!$G$2:$U$71,,MATCH(J60,三国武将标签!$G$1:$U$1,0)),G60,三国武将标签!$D$2:$D$71,110),"")</f>
        <v/>
      </c>
      <c r="AD60" s="16" t="str">
        <f>IFERROR(COUNTIFS(三国武将标签!$C$2:$C$71,1,INDEX(三国武将标签!$G$2:$U$71,,MATCH(J60,三国武将标签!$G$1:$U$1,0)),G60,三国武将标签!$D$2:$D$71,120),"")</f>
        <v/>
      </c>
      <c r="AE60" s="16" t="str">
        <f>IFERROR(COUNTIFS(三国武将标签!$C$2:$C$71,1,INDEX(三国武将标签!$G$2:$U$71,,MATCH(J60,三国武将标签!$G$1:$U$1,0)),G60,三国武将标签!$D$2:$D$71,130),"")</f>
        <v/>
      </c>
      <c r="AF60" s="16">
        <f t="shared" si="11"/>
        <v>0</v>
      </c>
      <c r="AG60" s="16">
        <f t="shared" si="12"/>
        <v>0</v>
      </c>
      <c r="AH60" s="16">
        <f t="shared" si="13"/>
        <v>0</v>
      </c>
      <c r="AI60" s="16">
        <f t="shared" si="14"/>
        <v>0</v>
      </c>
      <c r="AJ60" s="16">
        <f t="shared" si="2"/>
        <v>0</v>
      </c>
      <c r="AK60" s="16">
        <f t="shared" si="2"/>
        <v>0</v>
      </c>
      <c r="AM60" s="8">
        <v>58</v>
      </c>
      <c r="AN60" s="8">
        <f t="shared" si="15"/>
        <v>0</v>
      </c>
      <c r="AO60" s="8">
        <f t="shared" si="15"/>
        <v>0</v>
      </c>
      <c r="AP60" s="8">
        <f t="shared" si="15"/>
        <v>0</v>
      </c>
      <c r="AQ60" s="8">
        <f t="shared" si="15"/>
        <v>0</v>
      </c>
      <c r="AR60" s="8">
        <f t="shared" si="15"/>
        <v>0</v>
      </c>
      <c r="AS60" s="8">
        <f t="shared" si="15"/>
        <v>0</v>
      </c>
      <c r="AT60" s="8">
        <v>3400</v>
      </c>
      <c r="AU60" s="8">
        <f t="shared" si="16"/>
        <v>7</v>
      </c>
      <c r="AV60" s="8">
        <f t="shared" si="16"/>
        <v>7</v>
      </c>
      <c r="AW60" s="8">
        <f t="shared" si="16"/>
        <v>7</v>
      </c>
      <c r="AX60" s="8">
        <f t="shared" si="16"/>
        <v>5</v>
      </c>
      <c r="AY60" s="8">
        <f t="shared" si="16"/>
        <v>5</v>
      </c>
      <c r="AZ60" s="8">
        <f t="shared" si="16"/>
        <v>4</v>
      </c>
      <c r="BA60" s="8">
        <f t="shared" si="8"/>
        <v>35</v>
      </c>
      <c r="BB60" s="9">
        <f t="shared" si="9"/>
        <v>1.0294117647058823E-2</v>
      </c>
    </row>
    <row r="61" spans="7:54" x14ac:dyDescent="0.2">
      <c r="G61" s="11">
        <v>59</v>
      </c>
      <c r="H61" s="11"/>
      <c r="I61" s="11"/>
      <c r="J61" s="11"/>
      <c r="K61" s="11"/>
      <c r="L61" s="11"/>
      <c r="M61" s="15">
        <f>IFERROR(COUNTIF(三国武将标签!$G$2:$U$71,G61),"")</f>
        <v>0</v>
      </c>
      <c r="N61" s="16" t="str">
        <f>IFERROR(COUNTIFS(三国武将标签!$C$2:$C$71,1,INDEX(三国武将标签!$G$2:$U$71,,MATCH(J61,三国武将标签!$G$1:$U$1,0)),G61),"")</f>
        <v/>
      </c>
      <c r="O61" s="11"/>
      <c r="P61" s="11"/>
      <c r="Q61" s="11"/>
      <c r="R61" s="11"/>
      <c r="S61" s="11"/>
      <c r="T61" s="11"/>
      <c r="U61" s="16">
        <v>1</v>
      </c>
      <c r="V61" s="16">
        <v>2</v>
      </c>
      <c r="W61" s="16">
        <v>3</v>
      </c>
      <c r="X61" s="16">
        <v>4</v>
      </c>
      <c r="Y61" s="16">
        <v>5</v>
      </c>
      <c r="Z61" s="16">
        <v>6</v>
      </c>
      <c r="AA61" s="17">
        <f t="shared" si="5"/>
        <v>0</v>
      </c>
      <c r="AB61" s="16" t="str">
        <f>IFERROR(COUNTIFS(三国武将标签!$C$2:$C$71,1,INDEX(三国武将标签!$G$2:$U$71,,MATCH(J61,三国武将标签!$G$1:$U$1,0)),G61,三国武将标签!$D$2:$D$71,100),"")</f>
        <v/>
      </c>
      <c r="AC61" s="16" t="str">
        <f>IFERROR(COUNTIFS(三国武将标签!$C$2:$C$71,1,INDEX(三国武将标签!$G$2:$U$71,,MATCH(J61,三国武将标签!$G$1:$U$1,0)),G61,三国武将标签!$D$2:$D$71,110),"")</f>
        <v/>
      </c>
      <c r="AD61" s="16" t="str">
        <f>IFERROR(COUNTIFS(三国武将标签!$C$2:$C$71,1,INDEX(三国武将标签!$G$2:$U$71,,MATCH(J61,三国武将标签!$G$1:$U$1,0)),G61,三国武将标签!$D$2:$D$71,120),"")</f>
        <v/>
      </c>
      <c r="AE61" s="16" t="str">
        <f>IFERROR(COUNTIFS(三国武将标签!$C$2:$C$71,1,INDEX(三国武将标签!$G$2:$U$71,,MATCH(J61,三国武将标签!$G$1:$U$1,0)),G61,三国武将标签!$D$2:$D$71,130),"")</f>
        <v/>
      </c>
      <c r="AF61" s="16">
        <f t="shared" si="11"/>
        <v>0</v>
      </c>
      <c r="AG61" s="16">
        <f t="shared" si="12"/>
        <v>0</v>
      </c>
      <c r="AH61" s="16">
        <f t="shared" si="13"/>
        <v>0</v>
      </c>
      <c r="AI61" s="16">
        <f t="shared" si="14"/>
        <v>0</v>
      </c>
      <c r="AJ61" s="16">
        <f t="shared" si="2"/>
        <v>0</v>
      </c>
      <c r="AK61" s="16">
        <f t="shared" si="2"/>
        <v>0</v>
      </c>
      <c r="AM61" s="8">
        <v>59</v>
      </c>
      <c r="AN61" s="8">
        <f t="shared" si="15"/>
        <v>0</v>
      </c>
      <c r="AO61" s="8">
        <f t="shared" si="15"/>
        <v>0</v>
      </c>
      <c r="AP61" s="8">
        <f t="shared" si="15"/>
        <v>0</v>
      </c>
      <c r="AQ61" s="8">
        <f t="shared" si="15"/>
        <v>0</v>
      </c>
      <c r="AR61" s="8">
        <f t="shared" si="15"/>
        <v>0</v>
      </c>
      <c r="AS61" s="8">
        <f t="shared" si="15"/>
        <v>0</v>
      </c>
      <c r="AT61" s="8">
        <v>3600</v>
      </c>
      <c r="AU61" s="8">
        <f t="shared" si="16"/>
        <v>8</v>
      </c>
      <c r="AV61" s="8">
        <f t="shared" si="16"/>
        <v>7</v>
      </c>
      <c r="AW61" s="8">
        <f t="shared" si="16"/>
        <v>7</v>
      </c>
      <c r="AX61" s="8">
        <f t="shared" si="16"/>
        <v>5</v>
      </c>
      <c r="AY61" s="8">
        <f t="shared" si="16"/>
        <v>5</v>
      </c>
      <c r="AZ61" s="8">
        <f t="shared" si="16"/>
        <v>4</v>
      </c>
      <c r="BA61" s="8">
        <f t="shared" si="8"/>
        <v>36</v>
      </c>
      <c r="BB61" s="9">
        <f t="shared" si="9"/>
        <v>0.01</v>
      </c>
    </row>
    <row r="62" spans="7:54" x14ac:dyDescent="0.2">
      <c r="G62" s="11">
        <v>60</v>
      </c>
      <c r="H62" s="11"/>
      <c r="I62" s="11"/>
      <c r="J62" s="11"/>
      <c r="K62" s="11"/>
      <c r="L62" s="11"/>
      <c r="M62" s="15">
        <f>IFERROR(COUNTIF(三国武将标签!$G$2:$U$71,G62),"")</f>
        <v>0</v>
      </c>
      <c r="N62" s="16" t="str">
        <f>IFERROR(COUNTIFS(三国武将标签!$C$2:$C$71,1,INDEX(三国武将标签!$G$2:$U$71,,MATCH(J62,三国武将标签!$G$1:$U$1,0)),G62),"")</f>
        <v/>
      </c>
      <c r="O62" s="11"/>
      <c r="P62" s="11"/>
      <c r="Q62" s="11"/>
      <c r="R62" s="11"/>
      <c r="S62" s="11"/>
      <c r="T62" s="11"/>
      <c r="U62" s="16">
        <v>1</v>
      </c>
      <c r="V62" s="16">
        <v>2</v>
      </c>
      <c r="W62" s="16">
        <v>3</v>
      </c>
      <c r="X62" s="16">
        <v>4</v>
      </c>
      <c r="Y62" s="16">
        <v>5</v>
      </c>
      <c r="Z62" s="16">
        <v>6</v>
      </c>
      <c r="AA62" s="17">
        <f t="shared" si="5"/>
        <v>0</v>
      </c>
      <c r="AB62" s="16" t="str">
        <f>IFERROR(COUNTIFS(三国武将标签!$C$2:$C$71,1,INDEX(三国武将标签!$G$2:$U$71,,MATCH(J62,三国武将标签!$G$1:$U$1,0)),G62,三国武将标签!$D$2:$D$71,100),"")</f>
        <v/>
      </c>
      <c r="AC62" s="16" t="str">
        <f>IFERROR(COUNTIFS(三国武将标签!$C$2:$C$71,1,INDEX(三国武将标签!$G$2:$U$71,,MATCH(J62,三国武将标签!$G$1:$U$1,0)),G62,三国武将标签!$D$2:$D$71,110),"")</f>
        <v/>
      </c>
      <c r="AD62" s="16" t="str">
        <f>IFERROR(COUNTIFS(三国武将标签!$C$2:$C$71,1,INDEX(三国武将标签!$G$2:$U$71,,MATCH(J62,三国武将标签!$G$1:$U$1,0)),G62,三国武将标签!$D$2:$D$71,120),"")</f>
        <v/>
      </c>
      <c r="AE62" s="16" t="str">
        <f>IFERROR(COUNTIFS(三国武将标签!$C$2:$C$71,1,INDEX(三国武将标签!$G$2:$U$71,,MATCH(J62,三国武将标签!$G$1:$U$1,0)),G62,三国武将标签!$D$2:$D$71,130),"")</f>
        <v/>
      </c>
      <c r="AF62" s="16">
        <f t="shared" si="11"/>
        <v>0</v>
      </c>
      <c r="AG62" s="16">
        <f t="shared" si="12"/>
        <v>0</v>
      </c>
      <c r="AH62" s="16">
        <f t="shared" si="13"/>
        <v>0</v>
      </c>
      <c r="AI62" s="16">
        <f t="shared" si="14"/>
        <v>0</v>
      </c>
      <c r="AJ62" s="16">
        <f t="shared" si="2"/>
        <v>0</v>
      </c>
      <c r="AK62" s="16">
        <f t="shared" si="2"/>
        <v>0</v>
      </c>
      <c r="AM62" s="8">
        <v>60</v>
      </c>
      <c r="AN62" s="8">
        <f t="shared" si="15"/>
        <v>0</v>
      </c>
      <c r="AO62" s="8">
        <f t="shared" si="15"/>
        <v>0</v>
      </c>
      <c r="AP62" s="8">
        <f t="shared" si="15"/>
        <v>0</v>
      </c>
      <c r="AQ62" s="8">
        <f t="shared" si="15"/>
        <v>0</v>
      </c>
      <c r="AR62" s="8">
        <f t="shared" si="15"/>
        <v>0</v>
      </c>
      <c r="AS62" s="8">
        <f t="shared" si="15"/>
        <v>0</v>
      </c>
      <c r="AT62" s="8">
        <v>3800</v>
      </c>
      <c r="AU62" s="8">
        <f t="shared" si="16"/>
        <v>8</v>
      </c>
      <c r="AV62" s="8">
        <f t="shared" si="16"/>
        <v>7</v>
      </c>
      <c r="AW62" s="8">
        <f t="shared" si="16"/>
        <v>7</v>
      </c>
      <c r="AX62" s="8">
        <f t="shared" si="16"/>
        <v>5</v>
      </c>
      <c r="AY62" s="8">
        <f t="shared" si="16"/>
        <v>5</v>
      </c>
      <c r="AZ62" s="8">
        <f t="shared" si="16"/>
        <v>4</v>
      </c>
      <c r="BA62" s="8">
        <f t="shared" si="8"/>
        <v>36</v>
      </c>
      <c r="BB62" s="9">
        <f t="shared" si="9"/>
        <v>9.4736842105263164E-3</v>
      </c>
    </row>
    <row r="63" spans="7:54" x14ac:dyDescent="0.2">
      <c r="G63" s="11">
        <v>61</v>
      </c>
      <c r="H63" s="11"/>
      <c r="I63" s="11"/>
      <c r="J63" s="11"/>
      <c r="K63" s="11"/>
      <c r="L63" s="11"/>
      <c r="M63" s="15">
        <f>IFERROR(COUNTIF(三国武将标签!$G$2:$U$71,G63),"")</f>
        <v>0</v>
      </c>
      <c r="N63" s="16" t="str">
        <f>IFERROR(COUNTIFS(三国武将标签!$C$2:$C$71,1,INDEX(三国武将标签!$G$2:$U$71,,MATCH(J63,三国武将标签!$G$1:$U$1,0)),G63),"")</f>
        <v/>
      </c>
      <c r="O63" s="11"/>
      <c r="P63" s="11"/>
      <c r="Q63" s="11"/>
      <c r="R63" s="11"/>
      <c r="S63" s="11"/>
      <c r="T63" s="11"/>
      <c r="U63" s="16">
        <v>1</v>
      </c>
      <c r="V63" s="16">
        <v>2</v>
      </c>
      <c r="W63" s="16">
        <v>3</v>
      </c>
      <c r="X63" s="16">
        <v>4</v>
      </c>
      <c r="Y63" s="16">
        <v>5</v>
      </c>
      <c r="Z63" s="16">
        <v>6</v>
      </c>
      <c r="AA63" s="17">
        <f t="shared" si="5"/>
        <v>0</v>
      </c>
      <c r="AB63" s="16" t="str">
        <f>IFERROR(COUNTIFS(三国武将标签!$C$2:$C$71,1,INDEX(三国武将标签!$G$2:$U$71,,MATCH(J63,三国武将标签!$G$1:$U$1,0)),G63,三国武将标签!$D$2:$D$71,100),"")</f>
        <v/>
      </c>
      <c r="AC63" s="16" t="str">
        <f>IFERROR(COUNTIFS(三国武将标签!$C$2:$C$71,1,INDEX(三国武将标签!$G$2:$U$71,,MATCH(J63,三国武将标签!$G$1:$U$1,0)),G63,三国武将标签!$D$2:$D$71,110),"")</f>
        <v/>
      </c>
      <c r="AD63" s="16" t="str">
        <f>IFERROR(COUNTIFS(三国武将标签!$C$2:$C$71,1,INDEX(三国武将标签!$G$2:$U$71,,MATCH(J63,三国武将标签!$G$1:$U$1,0)),G63,三国武将标签!$D$2:$D$71,120),"")</f>
        <v/>
      </c>
      <c r="AE63" s="16" t="str">
        <f>IFERROR(COUNTIFS(三国武将标签!$C$2:$C$71,1,INDEX(三国武将标签!$G$2:$U$71,,MATCH(J63,三国武将标签!$G$1:$U$1,0)),G63,三国武将标签!$D$2:$D$71,130),"")</f>
        <v/>
      </c>
      <c r="AF63" s="16">
        <f t="shared" si="11"/>
        <v>0</v>
      </c>
      <c r="AG63" s="16">
        <f t="shared" si="12"/>
        <v>0</v>
      </c>
      <c r="AH63" s="16">
        <f t="shared" si="13"/>
        <v>0</v>
      </c>
      <c r="AI63" s="16">
        <f t="shared" si="14"/>
        <v>0</v>
      </c>
      <c r="AJ63" s="16">
        <f t="shared" si="2"/>
        <v>0</v>
      </c>
      <c r="AK63" s="16">
        <f t="shared" si="2"/>
        <v>0</v>
      </c>
      <c r="AM63" s="8">
        <v>61</v>
      </c>
      <c r="AN63" s="8">
        <f t="shared" si="15"/>
        <v>0</v>
      </c>
      <c r="AO63" s="8">
        <f t="shared" si="15"/>
        <v>0</v>
      </c>
      <c r="AP63" s="8">
        <f t="shared" si="15"/>
        <v>0</v>
      </c>
      <c r="AQ63" s="8">
        <f t="shared" si="15"/>
        <v>0</v>
      </c>
      <c r="AR63" s="8">
        <f t="shared" si="15"/>
        <v>0</v>
      </c>
      <c r="AS63" s="8">
        <f t="shared" si="15"/>
        <v>0</v>
      </c>
      <c r="AT63" s="8">
        <v>4000</v>
      </c>
      <c r="AU63" s="8">
        <f t="shared" si="16"/>
        <v>8</v>
      </c>
      <c r="AV63" s="8">
        <f t="shared" si="16"/>
        <v>7</v>
      </c>
      <c r="AW63" s="8">
        <f t="shared" si="16"/>
        <v>7</v>
      </c>
      <c r="AX63" s="8">
        <f t="shared" si="16"/>
        <v>5</v>
      </c>
      <c r="AY63" s="8">
        <f t="shared" si="16"/>
        <v>5</v>
      </c>
      <c r="AZ63" s="8">
        <f t="shared" si="16"/>
        <v>4</v>
      </c>
      <c r="BA63" s="8">
        <f t="shared" si="8"/>
        <v>36</v>
      </c>
      <c r="BB63" s="9">
        <f t="shared" si="9"/>
        <v>8.9999999999999993E-3</v>
      </c>
    </row>
    <row r="64" spans="7:54" x14ac:dyDescent="0.2">
      <c r="G64" s="11">
        <v>62</v>
      </c>
      <c r="H64" s="11"/>
      <c r="I64" s="11"/>
      <c r="J64" s="11"/>
      <c r="K64" s="11"/>
      <c r="L64" s="11"/>
      <c r="M64" s="15">
        <f>IFERROR(COUNTIF(三国武将标签!$G$2:$U$71,G64),"")</f>
        <v>0</v>
      </c>
      <c r="N64" s="16" t="str">
        <f>IFERROR(COUNTIFS(三国武将标签!$C$2:$C$71,1,INDEX(三国武将标签!$G$2:$U$71,,MATCH(J64,三国武将标签!$G$1:$U$1,0)),G64),"")</f>
        <v/>
      </c>
      <c r="O64" s="11"/>
      <c r="P64" s="11"/>
      <c r="Q64" s="11"/>
      <c r="R64" s="11"/>
      <c r="S64" s="11"/>
      <c r="T64" s="11"/>
      <c r="U64" s="16">
        <v>1</v>
      </c>
      <c r="V64" s="16">
        <v>2</v>
      </c>
      <c r="W64" s="16">
        <v>3</v>
      </c>
      <c r="X64" s="16">
        <v>4</v>
      </c>
      <c r="Y64" s="16">
        <v>5</v>
      </c>
      <c r="Z64" s="16">
        <v>6</v>
      </c>
      <c r="AA64" s="17">
        <f t="shared" si="5"/>
        <v>0</v>
      </c>
      <c r="AB64" s="16" t="str">
        <f>IFERROR(COUNTIFS(三国武将标签!$C$2:$C$71,1,INDEX(三国武将标签!$G$2:$U$71,,MATCH(J64,三国武将标签!$G$1:$U$1,0)),G64,三国武将标签!$D$2:$D$71,100),"")</f>
        <v/>
      </c>
      <c r="AC64" s="16" t="str">
        <f>IFERROR(COUNTIFS(三国武将标签!$C$2:$C$71,1,INDEX(三国武将标签!$G$2:$U$71,,MATCH(J64,三国武将标签!$G$1:$U$1,0)),G64,三国武将标签!$D$2:$D$71,110),"")</f>
        <v/>
      </c>
      <c r="AD64" s="16" t="str">
        <f>IFERROR(COUNTIFS(三国武将标签!$C$2:$C$71,1,INDEX(三国武将标签!$G$2:$U$71,,MATCH(J64,三国武将标签!$G$1:$U$1,0)),G64,三国武将标签!$D$2:$D$71,120),"")</f>
        <v/>
      </c>
      <c r="AE64" s="16" t="str">
        <f>IFERROR(COUNTIFS(三国武将标签!$C$2:$C$71,1,INDEX(三国武将标签!$G$2:$U$71,,MATCH(J64,三国武将标签!$G$1:$U$1,0)),G64,三国武将标签!$D$2:$D$71,130),"")</f>
        <v/>
      </c>
      <c r="AF64" s="16">
        <f t="shared" si="11"/>
        <v>0</v>
      </c>
      <c r="AG64" s="16">
        <f t="shared" si="12"/>
        <v>0</v>
      </c>
      <c r="AH64" s="16">
        <f t="shared" si="13"/>
        <v>0</v>
      </c>
      <c r="AI64" s="16">
        <f t="shared" si="14"/>
        <v>0</v>
      </c>
      <c r="AJ64" s="16">
        <f t="shared" si="2"/>
        <v>0</v>
      </c>
      <c r="AK64" s="16">
        <f t="shared" si="2"/>
        <v>0</v>
      </c>
      <c r="AM64" s="8">
        <v>62</v>
      </c>
      <c r="AN64" s="8">
        <f t="shared" si="15"/>
        <v>0</v>
      </c>
      <c r="AO64" s="8">
        <f t="shared" si="15"/>
        <v>0</v>
      </c>
      <c r="AP64" s="8">
        <f t="shared" si="15"/>
        <v>0</v>
      </c>
      <c r="AQ64" s="8">
        <f t="shared" si="15"/>
        <v>0</v>
      </c>
      <c r="AR64" s="8">
        <f t="shared" si="15"/>
        <v>0</v>
      </c>
      <c r="AS64" s="8">
        <f t="shared" si="15"/>
        <v>0</v>
      </c>
      <c r="AT64" s="8">
        <v>4200</v>
      </c>
      <c r="AU64" s="8">
        <f t="shared" si="16"/>
        <v>8</v>
      </c>
      <c r="AV64" s="8">
        <f t="shared" si="16"/>
        <v>7</v>
      </c>
      <c r="AW64" s="8">
        <f t="shared" si="16"/>
        <v>7</v>
      </c>
      <c r="AX64" s="8">
        <f t="shared" si="16"/>
        <v>5</v>
      </c>
      <c r="AY64" s="8">
        <f t="shared" si="16"/>
        <v>5</v>
      </c>
      <c r="AZ64" s="8">
        <f t="shared" si="16"/>
        <v>4</v>
      </c>
      <c r="BA64" s="8">
        <f t="shared" si="8"/>
        <v>36</v>
      </c>
      <c r="BB64" s="9">
        <f t="shared" si="9"/>
        <v>8.5714285714285719E-3</v>
      </c>
    </row>
    <row r="65" spans="7:54" x14ac:dyDescent="0.2">
      <c r="G65" s="11">
        <v>63</v>
      </c>
      <c r="H65" s="11"/>
      <c r="I65" s="11"/>
      <c r="J65" s="11"/>
      <c r="K65" s="11"/>
      <c r="L65" s="11"/>
      <c r="M65" s="15">
        <f>IFERROR(COUNTIF(三国武将标签!$G$2:$U$71,G65),"")</f>
        <v>0</v>
      </c>
      <c r="N65" s="16" t="str">
        <f>IFERROR(COUNTIFS(三国武将标签!$C$2:$C$71,1,INDEX(三国武将标签!$G$2:$U$71,,MATCH(J65,三国武将标签!$G$1:$U$1,0)),G65),"")</f>
        <v/>
      </c>
      <c r="O65" s="11"/>
      <c r="P65" s="11"/>
      <c r="Q65" s="11"/>
      <c r="R65" s="11"/>
      <c r="S65" s="11"/>
      <c r="T65" s="11"/>
      <c r="U65" s="16">
        <v>1</v>
      </c>
      <c r="V65" s="16">
        <v>2</v>
      </c>
      <c r="W65" s="16">
        <v>3</v>
      </c>
      <c r="X65" s="16">
        <v>4</v>
      </c>
      <c r="Y65" s="16">
        <v>5</v>
      </c>
      <c r="Z65" s="16">
        <v>6</v>
      </c>
      <c r="AA65" s="17">
        <f t="shared" si="5"/>
        <v>0</v>
      </c>
      <c r="AB65" s="16" t="str">
        <f>IFERROR(COUNTIFS(三国武将标签!$C$2:$C$71,1,INDEX(三国武将标签!$G$2:$U$71,,MATCH(J65,三国武将标签!$G$1:$U$1,0)),G65,三国武将标签!$D$2:$D$71,100),"")</f>
        <v/>
      </c>
      <c r="AC65" s="16" t="str">
        <f>IFERROR(COUNTIFS(三国武将标签!$C$2:$C$71,1,INDEX(三国武将标签!$G$2:$U$71,,MATCH(J65,三国武将标签!$G$1:$U$1,0)),G65,三国武将标签!$D$2:$D$71,110),"")</f>
        <v/>
      </c>
      <c r="AD65" s="16" t="str">
        <f>IFERROR(COUNTIFS(三国武将标签!$C$2:$C$71,1,INDEX(三国武将标签!$G$2:$U$71,,MATCH(J65,三国武将标签!$G$1:$U$1,0)),G65,三国武将标签!$D$2:$D$71,120),"")</f>
        <v/>
      </c>
      <c r="AE65" s="16" t="str">
        <f>IFERROR(COUNTIFS(三国武将标签!$C$2:$C$71,1,INDEX(三国武将标签!$G$2:$U$71,,MATCH(J65,三国武将标签!$G$1:$U$1,0)),G65,三国武将标签!$D$2:$D$71,130),"")</f>
        <v/>
      </c>
      <c r="AF65" s="16">
        <f t="shared" si="11"/>
        <v>0</v>
      </c>
      <c r="AG65" s="16">
        <f t="shared" si="12"/>
        <v>0</v>
      </c>
      <c r="AH65" s="16">
        <f t="shared" si="13"/>
        <v>0</v>
      </c>
      <c r="AI65" s="16">
        <f t="shared" si="14"/>
        <v>0</v>
      </c>
      <c r="AJ65" s="16">
        <f t="shared" si="2"/>
        <v>0</v>
      </c>
      <c r="AK65" s="16">
        <f t="shared" si="2"/>
        <v>0</v>
      </c>
      <c r="AM65" s="8">
        <v>63</v>
      </c>
      <c r="AN65" s="8">
        <f t="shared" si="15"/>
        <v>0</v>
      </c>
      <c r="AO65" s="8">
        <f t="shared" si="15"/>
        <v>0</v>
      </c>
      <c r="AP65" s="8">
        <f t="shared" si="15"/>
        <v>0</v>
      </c>
      <c r="AQ65" s="8">
        <f t="shared" si="15"/>
        <v>0</v>
      </c>
      <c r="AR65" s="8">
        <f t="shared" si="15"/>
        <v>0</v>
      </c>
      <c r="AS65" s="8">
        <f t="shared" si="15"/>
        <v>0</v>
      </c>
      <c r="AT65" s="8">
        <v>4400</v>
      </c>
      <c r="AU65" s="8">
        <f t="shared" si="16"/>
        <v>8</v>
      </c>
      <c r="AV65" s="8">
        <f t="shared" si="16"/>
        <v>7</v>
      </c>
      <c r="AW65" s="8">
        <f t="shared" si="16"/>
        <v>7</v>
      </c>
      <c r="AX65" s="8">
        <f t="shared" si="16"/>
        <v>5</v>
      </c>
      <c r="AY65" s="8">
        <f t="shared" si="16"/>
        <v>5</v>
      </c>
      <c r="AZ65" s="8">
        <f t="shared" si="16"/>
        <v>5</v>
      </c>
      <c r="BA65" s="8">
        <f t="shared" si="8"/>
        <v>37</v>
      </c>
      <c r="BB65" s="9">
        <f t="shared" si="9"/>
        <v>8.4090909090909095E-3</v>
      </c>
    </row>
    <row r="66" spans="7:54" x14ac:dyDescent="0.2">
      <c r="G66" s="11">
        <v>64</v>
      </c>
      <c r="H66" s="11"/>
      <c r="I66" s="11"/>
      <c r="J66" s="11"/>
      <c r="K66" s="11"/>
      <c r="L66" s="11"/>
      <c r="M66" s="15">
        <f>IFERROR(COUNTIF(三国武将标签!$G$2:$U$71,G66),"")</f>
        <v>0</v>
      </c>
      <c r="N66" s="16" t="str">
        <f>IFERROR(COUNTIFS(三国武将标签!$C$2:$C$71,1,INDEX(三国武将标签!$G$2:$U$71,,MATCH(J66,三国武将标签!$G$1:$U$1,0)),G66),"")</f>
        <v/>
      </c>
      <c r="O66" s="11"/>
      <c r="P66" s="11"/>
      <c r="Q66" s="11"/>
      <c r="R66" s="11"/>
      <c r="S66" s="11"/>
      <c r="T66" s="11"/>
      <c r="U66" s="16">
        <v>1</v>
      </c>
      <c r="V66" s="16">
        <v>2</v>
      </c>
      <c r="W66" s="16">
        <v>3</v>
      </c>
      <c r="X66" s="16">
        <v>4</v>
      </c>
      <c r="Y66" s="16">
        <v>5</v>
      </c>
      <c r="Z66" s="16">
        <v>6</v>
      </c>
      <c r="AA66" s="17">
        <f t="shared" si="5"/>
        <v>0</v>
      </c>
      <c r="AB66" s="16" t="str">
        <f>IFERROR(COUNTIFS(三国武将标签!$C$2:$C$71,1,INDEX(三国武将标签!$G$2:$U$71,,MATCH(J66,三国武将标签!$G$1:$U$1,0)),G66,三国武将标签!$D$2:$D$71,100),"")</f>
        <v/>
      </c>
      <c r="AC66" s="16" t="str">
        <f>IFERROR(COUNTIFS(三国武将标签!$C$2:$C$71,1,INDEX(三国武将标签!$G$2:$U$71,,MATCH(J66,三国武将标签!$G$1:$U$1,0)),G66,三国武将标签!$D$2:$D$71,110),"")</f>
        <v/>
      </c>
      <c r="AD66" s="16" t="str">
        <f>IFERROR(COUNTIFS(三国武将标签!$C$2:$C$71,1,INDEX(三国武将标签!$G$2:$U$71,,MATCH(J66,三国武将标签!$G$1:$U$1,0)),G66,三国武将标签!$D$2:$D$71,120),"")</f>
        <v/>
      </c>
      <c r="AE66" s="16" t="str">
        <f>IFERROR(COUNTIFS(三国武将标签!$C$2:$C$71,1,INDEX(三国武将标签!$G$2:$U$71,,MATCH(J66,三国武将标签!$G$1:$U$1,0)),G66,三国武将标签!$D$2:$D$71,130),"")</f>
        <v/>
      </c>
      <c r="AF66" s="16">
        <f t="shared" si="11"/>
        <v>0</v>
      </c>
      <c r="AG66" s="16">
        <f t="shared" si="12"/>
        <v>0</v>
      </c>
      <c r="AH66" s="16">
        <f t="shared" si="13"/>
        <v>0</v>
      </c>
      <c r="AI66" s="16">
        <f t="shared" si="14"/>
        <v>0</v>
      </c>
      <c r="AJ66" s="16">
        <f t="shared" si="2"/>
        <v>0</v>
      </c>
      <c r="AK66" s="16">
        <f t="shared" si="2"/>
        <v>0</v>
      </c>
      <c r="AM66" s="8">
        <v>64</v>
      </c>
      <c r="AN66" s="8">
        <f t="shared" si="15"/>
        <v>0</v>
      </c>
      <c r="AO66" s="8">
        <f t="shared" si="15"/>
        <v>0</v>
      </c>
      <c r="AP66" s="8">
        <f t="shared" si="15"/>
        <v>0</v>
      </c>
      <c r="AQ66" s="8">
        <f t="shared" si="15"/>
        <v>0</v>
      </c>
      <c r="AR66" s="8">
        <f t="shared" si="15"/>
        <v>0</v>
      </c>
      <c r="AS66" s="8">
        <f t="shared" si="15"/>
        <v>0</v>
      </c>
      <c r="AT66" s="8">
        <v>4600</v>
      </c>
      <c r="AU66" s="8">
        <f t="shared" si="16"/>
        <v>8</v>
      </c>
      <c r="AV66" s="8">
        <f t="shared" si="16"/>
        <v>7</v>
      </c>
      <c r="AW66" s="8">
        <f t="shared" si="16"/>
        <v>7</v>
      </c>
      <c r="AX66" s="8">
        <f t="shared" si="16"/>
        <v>5</v>
      </c>
      <c r="AY66" s="8">
        <f t="shared" si="16"/>
        <v>5</v>
      </c>
      <c r="AZ66" s="8">
        <f t="shared" si="16"/>
        <v>5</v>
      </c>
      <c r="BA66" s="8">
        <f t="shared" si="8"/>
        <v>37</v>
      </c>
      <c r="BB66" s="9">
        <f t="shared" si="9"/>
        <v>8.0434782608695653E-3</v>
      </c>
    </row>
    <row r="67" spans="7:54" x14ac:dyDescent="0.2">
      <c r="G67" s="11">
        <v>65</v>
      </c>
      <c r="H67" s="11"/>
      <c r="I67" s="11"/>
      <c r="J67" s="11"/>
      <c r="K67" s="11"/>
      <c r="L67" s="11"/>
      <c r="M67" s="15">
        <f>IFERROR(COUNTIF(三国武将标签!$G$2:$U$71,G67),"")</f>
        <v>0</v>
      </c>
      <c r="N67" s="16" t="str">
        <f>IFERROR(COUNTIFS(三国武将标签!$C$2:$C$71,1,INDEX(三国武将标签!$G$2:$U$71,,MATCH(J67,三国武将标签!$G$1:$U$1,0)),G67),"")</f>
        <v/>
      </c>
      <c r="O67" s="11"/>
      <c r="P67" s="11"/>
      <c r="Q67" s="11"/>
      <c r="R67" s="11"/>
      <c r="S67" s="11"/>
      <c r="T67" s="11"/>
      <c r="U67" s="16">
        <v>1</v>
      </c>
      <c r="V67" s="16">
        <v>2</v>
      </c>
      <c r="W67" s="16">
        <v>3</v>
      </c>
      <c r="X67" s="16">
        <v>4</v>
      </c>
      <c r="Y67" s="16">
        <v>5</v>
      </c>
      <c r="Z67" s="16">
        <v>6</v>
      </c>
      <c r="AA67" s="17">
        <f t="shared" si="5"/>
        <v>0</v>
      </c>
      <c r="AB67" s="16" t="str">
        <f>IFERROR(COUNTIFS(三国武将标签!$C$2:$C$71,1,INDEX(三国武将标签!$G$2:$U$71,,MATCH(J67,三国武将标签!$G$1:$U$1,0)),G67,三国武将标签!$D$2:$D$71,100),"")</f>
        <v/>
      </c>
      <c r="AC67" s="16" t="str">
        <f>IFERROR(COUNTIFS(三国武将标签!$C$2:$C$71,1,INDEX(三国武将标签!$G$2:$U$71,,MATCH(J67,三国武将标签!$G$1:$U$1,0)),G67,三国武将标签!$D$2:$D$71,110),"")</f>
        <v/>
      </c>
      <c r="AD67" s="16" t="str">
        <f>IFERROR(COUNTIFS(三国武将标签!$C$2:$C$71,1,INDEX(三国武将标签!$G$2:$U$71,,MATCH(J67,三国武将标签!$G$1:$U$1,0)),G67,三国武将标签!$D$2:$D$71,120),"")</f>
        <v/>
      </c>
      <c r="AE67" s="16" t="str">
        <f>IFERROR(COUNTIFS(三国武将标签!$C$2:$C$71,1,INDEX(三国武将标签!$G$2:$U$71,,MATCH(J67,三国武将标签!$G$1:$U$1,0)),G67,三国武将标签!$D$2:$D$71,130),"")</f>
        <v/>
      </c>
      <c r="AF67" s="16">
        <f t="shared" si="11"/>
        <v>0</v>
      </c>
      <c r="AG67" s="16">
        <f t="shared" si="12"/>
        <v>0</v>
      </c>
      <c r="AH67" s="16">
        <f t="shared" si="13"/>
        <v>0</v>
      </c>
      <c r="AI67" s="16">
        <f t="shared" si="14"/>
        <v>0</v>
      </c>
      <c r="AJ67" s="16">
        <f>IFERROR(ROUND(IF(S67-$AB67&lt;=0,$C$8/(COMBIN($AB67,S67)/PERMUT($AB67,S67)*$AB67*$D$3),IF(S67-$AB67-$AC67&lt;=0,MAX(IFERROR($C$8/(COMBIN($AB67,$AB67)/PERMUT($AB67,$AB67)*$AB67*$D$3),0),$C$8/(COMBIN($AC67,S67-$AB67)/PERMUT($AC67,S67-$AB67)*$AC67*$D$4)),IF(S67-$AB67-$AC67-$AD67&lt;=0,MAX(IFERROR($C$8/(COMBIN($AB67,$AB67)/PERMUT($AB67,$AB67)*$AB67*$D$3),0),IFERROR($C$8/(COMBIN($AC67,$AC67)/PERMUT($AC67,$AC67)*$AC67*$D$4),0),$C$8/(COMBIN($AD67,S67-$AB67-$AC67)/PERMUT($AD67,S67-$AB67-$AC67)*$AD67*$D$5)),0))),0),0)*Y67*AJ$1</f>
        <v>0</v>
      </c>
      <c r="AK67" s="16">
        <f>IFERROR(ROUND(IF(T67-$AB67&lt;=0,$C$8/(COMBIN($AB67,T67)/PERMUT($AB67,T67)*$AB67*$D$3),IF(T67-$AB67-$AC67&lt;=0,MAX(IFERROR($C$8/(COMBIN($AB67,$AB67)/PERMUT($AB67,$AB67)*$AB67*$D$3),0),$C$8/(COMBIN($AC67,T67-$AB67)/PERMUT($AC67,T67-$AB67)*$AC67*$D$4)),IF(T67-$AB67-$AC67-$AD67&lt;=0,MAX(IFERROR($C$8/(COMBIN($AB67,$AB67)/PERMUT($AB67,$AB67)*$AB67*$D$3),0),IFERROR($C$8/(COMBIN($AC67,$AC67)/PERMUT($AC67,$AC67)*$AC67*$D$4),0),$C$8/(COMBIN($AD67,T67-$AB67-$AC67)/PERMUT($AD67,T67-$AB67-$AC67)*$AD67*$D$5)),0))),0),0)*Z67*AK$1</f>
        <v>0</v>
      </c>
      <c r="AM67" s="8">
        <v>65</v>
      </c>
      <c r="AN67" s="8">
        <f t="shared" si="15"/>
        <v>0</v>
      </c>
      <c r="AO67" s="8">
        <f t="shared" si="15"/>
        <v>0</v>
      </c>
      <c r="AP67" s="8">
        <f t="shared" si="15"/>
        <v>0</v>
      </c>
      <c r="AQ67" s="8">
        <f t="shared" si="15"/>
        <v>0</v>
      </c>
      <c r="AR67" s="8">
        <f t="shared" si="15"/>
        <v>0</v>
      </c>
      <c r="AS67" s="8">
        <f t="shared" si="15"/>
        <v>0</v>
      </c>
      <c r="AT67" s="8">
        <v>4800</v>
      </c>
      <c r="AU67" s="8">
        <f t="shared" si="16"/>
        <v>8</v>
      </c>
      <c r="AV67" s="8">
        <f t="shared" si="16"/>
        <v>7</v>
      </c>
      <c r="AW67" s="8">
        <f t="shared" si="16"/>
        <v>7</v>
      </c>
      <c r="AX67" s="8">
        <f t="shared" si="16"/>
        <v>5</v>
      </c>
      <c r="AY67" s="8">
        <f t="shared" si="16"/>
        <v>5</v>
      </c>
      <c r="AZ67" s="8">
        <f t="shared" si="16"/>
        <v>5</v>
      </c>
      <c r="BA67" s="8">
        <f t="shared" si="8"/>
        <v>37</v>
      </c>
      <c r="BB67" s="9">
        <f t="shared" si="9"/>
        <v>7.7083333333333335E-3</v>
      </c>
    </row>
    <row r="68" spans="7:54" x14ac:dyDescent="0.2">
      <c r="G68" s="11">
        <v>66</v>
      </c>
      <c r="H68" s="11"/>
      <c r="I68" s="11"/>
      <c r="J68" s="11"/>
      <c r="K68" s="11"/>
      <c r="L68" s="11"/>
      <c r="M68" s="15">
        <f>IFERROR(COUNTIF(三国武将标签!$G$2:$U$71,G68),"")</f>
        <v>0</v>
      </c>
      <c r="N68" s="16" t="str">
        <f>IFERROR(COUNTIFS(三国武将标签!$C$2:$C$71,1,INDEX(三国武将标签!$G$2:$U$71,,MATCH(J68,三国武将标签!$G$1:$U$1,0)),G68),"")</f>
        <v/>
      </c>
      <c r="O68" s="11"/>
      <c r="P68" s="11"/>
      <c r="Q68" s="11"/>
      <c r="R68" s="11"/>
      <c r="S68" s="11"/>
      <c r="T68" s="11"/>
      <c r="U68" s="16">
        <v>1</v>
      </c>
      <c r="V68" s="16">
        <v>2</v>
      </c>
      <c r="W68" s="16">
        <v>3</v>
      </c>
      <c r="X68" s="16">
        <v>4</v>
      </c>
      <c r="Y68" s="16">
        <v>5</v>
      </c>
      <c r="Z68" s="16">
        <v>6</v>
      </c>
      <c r="AA68" s="17">
        <f t="shared" ref="AA68:AA102" si="17">IFERROR(O68/$N68,0)</f>
        <v>0</v>
      </c>
      <c r="AB68" s="16" t="str">
        <f>IFERROR(COUNTIFS(三国武将标签!$C$2:$C$71,1,INDEX(三国武将标签!$G$2:$U$71,,MATCH(J68,三国武将标签!$G$1:$U$1,0)),G68,三国武将标签!$D$2:$D$71,100),"")</f>
        <v/>
      </c>
      <c r="AC68" s="16" t="str">
        <f>IFERROR(COUNTIFS(三国武将标签!$C$2:$C$71,1,INDEX(三国武将标签!$G$2:$U$71,,MATCH(J68,三国武将标签!$G$1:$U$1,0)),G68,三国武将标签!$D$2:$D$71,110),"")</f>
        <v/>
      </c>
      <c r="AD68" s="16" t="str">
        <f>IFERROR(COUNTIFS(三国武将标签!$C$2:$C$71,1,INDEX(三国武将标签!$G$2:$U$71,,MATCH(J68,三国武将标签!$G$1:$U$1,0)),G68,三国武将标签!$D$2:$D$71,120),"")</f>
        <v/>
      </c>
      <c r="AE68" s="16" t="str">
        <f>IFERROR(COUNTIFS(三国武将标签!$C$2:$C$71,1,INDEX(三国武将标签!$G$2:$U$71,,MATCH(J68,三国武将标签!$G$1:$U$1,0)),G68,三国武将标签!$D$2:$D$71,130),"")</f>
        <v/>
      </c>
      <c r="AF68" s="16">
        <f t="shared" ref="AF68:AK102" si="18">IFERROR(ROUND(IF(O68-$AB68&lt;=0,$C$8/(COMBIN($AB68,O68)/PERMUT($AB68,O68)*$AB68*$D$3),IF(O68-$AB68-$AC68&lt;=0,MAX(IFERROR($C$8/(COMBIN($AB68,$AB68)/PERMUT($AB68,$AB68)*$AB68*$D$3),0),$C$8/(COMBIN($AC68,O68-$AB68)/PERMUT($AC68,O68-$AB68)*$AC68*$D$4)),IF(O68-$AB68-$AC68-$AD68&lt;=0,MAX(IFERROR($C$8/(COMBIN($AB68,$AB68)/PERMUT($AB68,$AB68)*$AB68*$D$3),0),IFERROR($C$8/(COMBIN($AC68,$AC68)/PERMUT($AC68,$AC68)*$AC68*$D$4),0),$C$8/(COMBIN($AD68,O68-$AB68-$AC68)/PERMUT($AD68,O68-$AB68-$AC68)*$AD68*$D$5)),0))),0),0)*U68*AF$1</f>
        <v>0</v>
      </c>
      <c r="AG68" s="16">
        <f t="shared" si="18"/>
        <v>0</v>
      </c>
      <c r="AH68" s="16">
        <f t="shared" si="18"/>
        <v>0</v>
      </c>
      <c r="AI68" s="16">
        <f t="shared" si="18"/>
        <v>0</v>
      </c>
      <c r="AJ68" s="16">
        <f t="shared" si="18"/>
        <v>0</v>
      </c>
      <c r="AK68" s="16">
        <f t="shared" si="18"/>
        <v>0</v>
      </c>
      <c r="AM68" s="8">
        <v>66</v>
      </c>
      <c r="AN68" s="8">
        <f t="shared" si="15"/>
        <v>0</v>
      </c>
      <c r="AO68" s="8">
        <f t="shared" si="15"/>
        <v>0</v>
      </c>
      <c r="AP68" s="8">
        <f t="shared" si="15"/>
        <v>0</v>
      </c>
      <c r="AQ68" s="8">
        <f t="shared" si="15"/>
        <v>0</v>
      </c>
      <c r="AR68" s="8">
        <f t="shared" si="15"/>
        <v>0</v>
      </c>
      <c r="AS68" s="8">
        <f t="shared" si="15"/>
        <v>0</v>
      </c>
      <c r="AT68" s="8">
        <v>5000</v>
      </c>
      <c r="AU68" s="8">
        <f t="shared" si="16"/>
        <v>8</v>
      </c>
      <c r="AV68" s="8">
        <f t="shared" si="16"/>
        <v>7</v>
      </c>
      <c r="AW68" s="8">
        <f t="shared" si="16"/>
        <v>7</v>
      </c>
      <c r="AX68" s="8">
        <f t="shared" si="16"/>
        <v>5</v>
      </c>
      <c r="AY68" s="8">
        <f t="shared" si="16"/>
        <v>5</v>
      </c>
      <c r="AZ68" s="8">
        <f t="shared" si="16"/>
        <v>5</v>
      </c>
      <c r="BA68" s="8">
        <f t="shared" ref="BA68:BA102" si="19">SUM(AU68:AZ68)</f>
        <v>37</v>
      </c>
      <c r="BB68" s="9">
        <f t="shared" ref="BB68:BB102" si="20">BA68/AT68</f>
        <v>7.4000000000000003E-3</v>
      </c>
    </row>
    <row r="69" spans="7:54" x14ac:dyDescent="0.2">
      <c r="G69" s="11">
        <v>67</v>
      </c>
      <c r="H69" s="11"/>
      <c r="I69" s="11"/>
      <c r="J69" s="11"/>
      <c r="K69" s="11"/>
      <c r="L69" s="11"/>
      <c r="M69" s="15">
        <f>IFERROR(COUNTIF(三国武将标签!$G$2:$U$71,G69),"")</f>
        <v>0</v>
      </c>
      <c r="N69" s="16" t="str">
        <f>IFERROR(COUNTIFS(三国武将标签!$C$2:$C$71,1,INDEX(三国武将标签!$G$2:$U$71,,MATCH(J69,三国武将标签!$G$1:$U$1,0)),G69),"")</f>
        <v/>
      </c>
      <c r="O69" s="11"/>
      <c r="P69" s="11"/>
      <c r="Q69" s="11"/>
      <c r="R69" s="11"/>
      <c r="S69" s="11"/>
      <c r="T69" s="11"/>
      <c r="U69" s="16">
        <v>1</v>
      </c>
      <c r="V69" s="16">
        <v>2</v>
      </c>
      <c r="W69" s="16">
        <v>3</v>
      </c>
      <c r="X69" s="16">
        <v>4</v>
      </c>
      <c r="Y69" s="16">
        <v>5</v>
      </c>
      <c r="Z69" s="16">
        <v>6</v>
      </c>
      <c r="AA69" s="17">
        <f t="shared" si="17"/>
        <v>0</v>
      </c>
      <c r="AB69" s="16" t="str">
        <f>IFERROR(COUNTIFS(三国武将标签!$C$2:$C$71,1,INDEX(三国武将标签!$G$2:$U$71,,MATCH(J69,三国武将标签!$G$1:$U$1,0)),G69,三国武将标签!$D$2:$D$71,100),"")</f>
        <v/>
      </c>
      <c r="AC69" s="16" t="str">
        <f>IFERROR(COUNTIFS(三国武将标签!$C$2:$C$71,1,INDEX(三国武将标签!$G$2:$U$71,,MATCH(J69,三国武将标签!$G$1:$U$1,0)),G69,三国武将标签!$D$2:$D$71,110),"")</f>
        <v/>
      </c>
      <c r="AD69" s="16" t="str">
        <f>IFERROR(COUNTIFS(三国武将标签!$C$2:$C$71,1,INDEX(三国武将标签!$G$2:$U$71,,MATCH(J69,三国武将标签!$G$1:$U$1,0)),G69,三国武将标签!$D$2:$D$71,120),"")</f>
        <v/>
      </c>
      <c r="AE69" s="16" t="str">
        <f>IFERROR(COUNTIFS(三国武将标签!$C$2:$C$71,1,INDEX(三国武将标签!$G$2:$U$71,,MATCH(J69,三国武将标签!$G$1:$U$1,0)),G69,三国武将标签!$D$2:$D$71,130),"")</f>
        <v/>
      </c>
      <c r="AF69" s="16">
        <f t="shared" si="18"/>
        <v>0</v>
      </c>
      <c r="AG69" s="16">
        <f t="shared" si="18"/>
        <v>0</v>
      </c>
      <c r="AH69" s="16">
        <f t="shared" si="18"/>
        <v>0</v>
      </c>
      <c r="AI69" s="16">
        <f t="shared" si="18"/>
        <v>0</v>
      </c>
      <c r="AJ69" s="16">
        <f t="shared" si="18"/>
        <v>0</v>
      </c>
      <c r="AK69" s="16">
        <f t="shared" si="18"/>
        <v>0</v>
      </c>
      <c r="AM69" s="8">
        <v>67</v>
      </c>
      <c r="AN69" s="8">
        <f t="shared" si="15"/>
        <v>0</v>
      </c>
      <c r="AO69" s="8">
        <f t="shared" si="15"/>
        <v>0</v>
      </c>
      <c r="AP69" s="8">
        <f t="shared" si="15"/>
        <v>0</v>
      </c>
      <c r="AQ69" s="8">
        <f t="shared" si="15"/>
        <v>0</v>
      </c>
      <c r="AR69" s="8">
        <f t="shared" si="15"/>
        <v>0</v>
      </c>
      <c r="AS69" s="8">
        <f t="shared" si="15"/>
        <v>0</v>
      </c>
      <c r="AT69" s="8">
        <v>5200</v>
      </c>
      <c r="AU69" s="8">
        <f t="shared" si="16"/>
        <v>8</v>
      </c>
      <c r="AV69" s="8">
        <f t="shared" si="16"/>
        <v>7</v>
      </c>
      <c r="AW69" s="8">
        <f t="shared" si="16"/>
        <v>7</v>
      </c>
      <c r="AX69" s="8">
        <f t="shared" si="16"/>
        <v>5</v>
      </c>
      <c r="AY69" s="8">
        <f t="shared" si="16"/>
        <v>5</v>
      </c>
      <c r="AZ69" s="8">
        <f t="shared" si="16"/>
        <v>5</v>
      </c>
      <c r="BA69" s="8">
        <f t="shared" si="19"/>
        <v>37</v>
      </c>
      <c r="BB69" s="9">
        <f t="shared" si="20"/>
        <v>7.1153846153846154E-3</v>
      </c>
    </row>
    <row r="70" spans="7:54" x14ac:dyDescent="0.2">
      <c r="G70" s="11">
        <v>68</v>
      </c>
      <c r="H70" s="11"/>
      <c r="I70" s="11"/>
      <c r="J70" s="11"/>
      <c r="K70" s="11"/>
      <c r="L70" s="11"/>
      <c r="M70" s="15">
        <f>IFERROR(COUNTIF(三国武将标签!$G$2:$U$71,G70),"")</f>
        <v>0</v>
      </c>
      <c r="N70" s="16" t="str">
        <f>IFERROR(COUNTIFS(三国武将标签!$C$2:$C$71,1,INDEX(三国武将标签!$G$2:$U$71,,MATCH(J70,三国武将标签!$G$1:$U$1,0)),G70),"")</f>
        <v/>
      </c>
      <c r="O70" s="11"/>
      <c r="P70" s="11"/>
      <c r="Q70" s="11"/>
      <c r="R70" s="11"/>
      <c r="S70" s="11"/>
      <c r="T70" s="11"/>
      <c r="U70" s="16">
        <v>1</v>
      </c>
      <c r="V70" s="16">
        <v>2</v>
      </c>
      <c r="W70" s="16">
        <v>3</v>
      </c>
      <c r="X70" s="16">
        <v>4</v>
      </c>
      <c r="Y70" s="16">
        <v>5</v>
      </c>
      <c r="Z70" s="16">
        <v>6</v>
      </c>
      <c r="AA70" s="17">
        <f t="shared" si="17"/>
        <v>0</v>
      </c>
      <c r="AB70" s="16" t="str">
        <f>IFERROR(COUNTIFS(三国武将标签!$C$2:$C$71,1,INDEX(三国武将标签!$G$2:$U$71,,MATCH(J70,三国武将标签!$G$1:$U$1,0)),G70,三国武将标签!$D$2:$D$71,100),"")</f>
        <v/>
      </c>
      <c r="AC70" s="16" t="str">
        <f>IFERROR(COUNTIFS(三国武将标签!$C$2:$C$71,1,INDEX(三国武将标签!$G$2:$U$71,,MATCH(J70,三国武将标签!$G$1:$U$1,0)),G70,三国武将标签!$D$2:$D$71,110),"")</f>
        <v/>
      </c>
      <c r="AD70" s="16" t="str">
        <f>IFERROR(COUNTIFS(三国武将标签!$C$2:$C$71,1,INDEX(三国武将标签!$G$2:$U$71,,MATCH(J70,三国武将标签!$G$1:$U$1,0)),G70,三国武将标签!$D$2:$D$71,120),"")</f>
        <v/>
      </c>
      <c r="AE70" s="16" t="str">
        <f>IFERROR(COUNTIFS(三国武将标签!$C$2:$C$71,1,INDEX(三国武将标签!$G$2:$U$71,,MATCH(J70,三国武将标签!$G$1:$U$1,0)),G70,三国武将标签!$D$2:$D$71,130),"")</f>
        <v/>
      </c>
      <c r="AF70" s="16">
        <f t="shared" si="18"/>
        <v>0</v>
      </c>
      <c r="AG70" s="16">
        <f t="shared" si="18"/>
        <v>0</v>
      </c>
      <c r="AH70" s="16">
        <f t="shared" si="18"/>
        <v>0</v>
      </c>
      <c r="AI70" s="16">
        <f t="shared" si="18"/>
        <v>0</v>
      </c>
      <c r="AJ70" s="16">
        <f t="shared" si="18"/>
        <v>0</v>
      </c>
      <c r="AK70" s="16">
        <f t="shared" si="18"/>
        <v>0</v>
      </c>
      <c r="AM70" s="8">
        <v>68</v>
      </c>
      <c r="AN70" s="8">
        <f t="shared" si="15"/>
        <v>0</v>
      </c>
      <c r="AO70" s="8">
        <f t="shared" si="15"/>
        <v>0</v>
      </c>
      <c r="AP70" s="8">
        <f t="shared" si="15"/>
        <v>0</v>
      </c>
      <c r="AQ70" s="8">
        <f t="shared" si="15"/>
        <v>0</v>
      </c>
      <c r="AR70" s="8">
        <f t="shared" si="15"/>
        <v>0</v>
      </c>
      <c r="AS70" s="8">
        <f t="shared" si="15"/>
        <v>0</v>
      </c>
      <c r="AT70" s="8">
        <v>5400</v>
      </c>
      <c r="AU70" s="8">
        <f t="shared" si="16"/>
        <v>8</v>
      </c>
      <c r="AV70" s="8">
        <f t="shared" si="16"/>
        <v>7</v>
      </c>
      <c r="AW70" s="8">
        <f t="shared" si="16"/>
        <v>7</v>
      </c>
      <c r="AX70" s="8">
        <f t="shared" si="16"/>
        <v>5</v>
      </c>
      <c r="AY70" s="8">
        <f t="shared" si="16"/>
        <v>5</v>
      </c>
      <c r="AZ70" s="8">
        <f t="shared" si="16"/>
        <v>5</v>
      </c>
      <c r="BA70" s="8">
        <f t="shared" si="19"/>
        <v>37</v>
      </c>
      <c r="BB70" s="9">
        <f t="shared" si="20"/>
        <v>6.851851851851852E-3</v>
      </c>
    </row>
    <row r="71" spans="7:54" x14ac:dyDescent="0.2">
      <c r="G71" s="11">
        <v>69</v>
      </c>
      <c r="H71" s="11"/>
      <c r="I71" s="11"/>
      <c r="J71" s="11"/>
      <c r="K71" s="11"/>
      <c r="L71" s="11"/>
      <c r="M71" s="15">
        <f>IFERROR(COUNTIF(三国武将标签!$G$2:$U$71,G71),"")</f>
        <v>0</v>
      </c>
      <c r="N71" s="16" t="str">
        <f>IFERROR(COUNTIFS(三国武将标签!$C$2:$C$71,1,INDEX(三国武将标签!$G$2:$U$71,,MATCH(J71,三国武将标签!$G$1:$U$1,0)),G71),"")</f>
        <v/>
      </c>
      <c r="O71" s="11"/>
      <c r="P71" s="11"/>
      <c r="Q71" s="11"/>
      <c r="R71" s="11"/>
      <c r="S71" s="11"/>
      <c r="T71" s="11"/>
      <c r="U71" s="16">
        <v>1</v>
      </c>
      <c r="V71" s="16">
        <v>2</v>
      </c>
      <c r="W71" s="16">
        <v>3</v>
      </c>
      <c r="X71" s="16">
        <v>4</v>
      </c>
      <c r="Y71" s="16">
        <v>5</v>
      </c>
      <c r="Z71" s="16">
        <v>6</v>
      </c>
      <c r="AA71" s="17">
        <f t="shared" si="17"/>
        <v>0</v>
      </c>
      <c r="AB71" s="16" t="str">
        <f>IFERROR(COUNTIFS(三国武将标签!$C$2:$C$71,1,INDEX(三国武将标签!$G$2:$U$71,,MATCH(J71,三国武将标签!$G$1:$U$1,0)),G71,三国武将标签!$D$2:$D$71,100),"")</f>
        <v/>
      </c>
      <c r="AC71" s="16" t="str">
        <f>IFERROR(COUNTIFS(三国武将标签!$C$2:$C$71,1,INDEX(三国武将标签!$G$2:$U$71,,MATCH(J71,三国武将标签!$G$1:$U$1,0)),G71,三国武将标签!$D$2:$D$71,110),"")</f>
        <v/>
      </c>
      <c r="AD71" s="16" t="str">
        <f>IFERROR(COUNTIFS(三国武将标签!$C$2:$C$71,1,INDEX(三国武将标签!$G$2:$U$71,,MATCH(J71,三国武将标签!$G$1:$U$1,0)),G71,三国武将标签!$D$2:$D$71,120),"")</f>
        <v/>
      </c>
      <c r="AE71" s="16" t="str">
        <f>IFERROR(COUNTIFS(三国武将标签!$C$2:$C$71,1,INDEX(三国武将标签!$G$2:$U$71,,MATCH(J71,三国武将标签!$G$1:$U$1,0)),G71,三国武将标签!$D$2:$D$71,130),"")</f>
        <v/>
      </c>
      <c r="AF71" s="16">
        <f t="shared" si="18"/>
        <v>0</v>
      </c>
      <c r="AG71" s="16">
        <f t="shared" si="18"/>
        <v>0</v>
      </c>
      <c r="AH71" s="16">
        <f t="shared" si="18"/>
        <v>0</v>
      </c>
      <c r="AI71" s="16">
        <f t="shared" si="18"/>
        <v>0</v>
      </c>
      <c r="AJ71" s="16">
        <f t="shared" si="18"/>
        <v>0</v>
      </c>
      <c r="AK71" s="16">
        <f t="shared" si="18"/>
        <v>0</v>
      </c>
      <c r="AM71" s="8">
        <v>69</v>
      </c>
      <c r="AN71" s="8">
        <f t="shared" si="15"/>
        <v>0</v>
      </c>
      <c r="AO71" s="8">
        <f t="shared" si="15"/>
        <v>0</v>
      </c>
      <c r="AP71" s="8">
        <f t="shared" si="15"/>
        <v>0</v>
      </c>
      <c r="AQ71" s="8">
        <f t="shared" si="15"/>
        <v>0</v>
      </c>
      <c r="AR71" s="8">
        <f t="shared" si="15"/>
        <v>0</v>
      </c>
      <c r="AS71" s="8">
        <f t="shared" si="15"/>
        <v>0</v>
      </c>
      <c r="AT71" s="8">
        <v>5600</v>
      </c>
      <c r="AU71" s="8">
        <f t="shared" si="16"/>
        <v>8</v>
      </c>
      <c r="AV71" s="8">
        <f t="shared" si="16"/>
        <v>7</v>
      </c>
      <c r="AW71" s="8">
        <f t="shared" si="16"/>
        <v>7</v>
      </c>
      <c r="AX71" s="8">
        <f t="shared" si="16"/>
        <v>5</v>
      </c>
      <c r="AY71" s="8">
        <f t="shared" si="16"/>
        <v>5</v>
      </c>
      <c r="AZ71" s="8">
        <f t="shared" si="16"/>
        <v>5</v>
      </c>
      <c r="BA71" s="8">
        <f t="shared" si="19"/>
        <v>37</v>
      </c>
      <c r="BB71" s="9">
        <f t="shared" si="20"/>
        <v>6.6071428571428574E-3</v>
      </c>
    </row>
    <row r="72" spans="7:54" x14ac:dyDescent="0.2">
      <c r="G72" s="11">
        <v>70</v>
      </c>
      <c r="H72" s="11"/>
      <c r="I72" s="11"/>
      <c r="J72" s="11"/>
      <c r="K72" s="11"/>
      <c r="L72" s="11"/>
      <c r="M72" s="15">
        <f>IFERROR(COUNTIF(三国武将标签!$G$2:$U$71,G72),"")</f>
        <v>0</v>
      </c>
      <c r="N72" s="16" t="str">
        <f>IFERROR(COUNTIFS(三国武将标签!$C$2:$C$71,1,INDEX(三国武将标签!$G$2:$U$71,,MATCH(J72,三国武将标签!$G$1:$U$1,0)),G72),"")</f>
        <v/>
      </c>
      <c r="O72" s="11"/>
      <c r="P72" s="11"/>
      <c r="Q72" s="11"/>
      <c r="R72" s="11"/>
      <c r="S72" s="11"/>
      <c r="T72" s="11"/>
      <c r="U72" s="16">
        <v>1</v>
      </c>
      <c r="V72" s="16">
        <v>2</v>
      </c>
      <c r="W72" s="16">
        <v>3</v>
      </c>
      <c r="X72" s="16">
        <v>4</v>
      </c>
      <c r="Y72" s="16">
        <v>5</v>
      </c>
      <c r="Z72" s="16">
        <v>6</v>
      </c>
      <c r="AA72" s="17">
        <f t="shared" si="17"/>
        <v>0</v>
      </c>
      <c r="AB72" s="16" t="str">
        <f>IFERROR(COUNTIFS(三国武将标签!$C$2:$C$71,1,INDEX(三国武将标签!$G$2:$U$71,,MATCH(J72,三国武将标签!$G$1:$U$1,0)),G72,三国武将标签!$D$2:$D$71,100),"")</f>
        <v/>
      </c>
      <c r="AC72" s="16" t="str">
        <f>IFERROR(COUNTIFS(三国武将标签!$C$2:$C$71,1,INDEX(三国武将标签!$G$2:$U$71,,MATCH(J72,三国武将标签!$G$1:$U$1,0)),G72,三国武将标签!$D$2:$D$71,110),"")</f>
        <v/>
      </c>
      <c r="AD72" s="16" t="str">
        <f>IFERROR(COUNTIFS(三国武将标签!$C$2:$C$71,1,INDEX(三国武将标签!$G$2:$U$71,,MATCH(J72,三国武将标签!$G$1:$U$1,0)),G72,三国武将标签!$D$2:$D$71,120),"")</f>
        <v/>
      </c>
      <c r="AE72" s="16" t="str">
        <f>IFERROR(COUNTIFS(三国武将标签!$C$2:$C$71,1,INDEX(三国武将标签!$G$2:$U$71,,MATCH(J72,三国武将标签!$G$1:$U$1,0)),G72,三国武将标签!$D$2:$D$71,130),"")</f>
        <v/>
      </c>
      <c r="AF72" s="16">
        <f t="shared" si="18"/>
        <v>0</v>
      </c>
      <c r="AG72" s="16">
        <f t="shared" si="18"/>
        <v>0</v>
      </c>
      <c r="AH72" s="16">
        <f t="shared" si="18"/>
        <v>0</v>
      </c>
      <c r="AI72" s="16">
        <f t="shared" si="18"/>
        <v>0</v>
      </c>
      <c r="AJ72" s="16">
        <f t="shared" si="18"/>
        <v>0</v>
      </c>
      <c r="AK72" s="16">
        <f t="shared" si="18"/>
        <v>0</v>
      </c>
      <c r="AM72" s="8">
        <v>70</v>
      </c>
      <c r="AN72" s="8">
        <f t="shared" si="15"/>
        <v>0</v>
      </c>
      <c r="AO72" s="8">
        <f t="shared" si="15"/>
        <v>0</v>
      </c>
      <c r="AP72" s="8">
        <f t="shared" si="15"/>
        <v>0</v>
      </c>
      <c r="AQ72" s="8">
        <f t="shared" si="15"/>
        <v>0</v>
      </c>
      <c r="AR72" s="8">
        <f t="shared" si="15"/>
        <v>0</v>
      </c>
      <c r="AS72" s="8">
        <f t="shared" si="15"/>
        <v>0</v>
      </c>
      <c r="AT72" s="8">
        <v>5800</v>
      </c>
      <c r="AU72" s="8">
        <f t="shared" si="16"/>
        <v>8</v>
      </c>
      <c r="AV72" s="8">
        <f t="shared" si="16"/>
        <v>7</v>
      </c>
      <c r="AW72" s="8">
        <f t="shared" si="16"/>
        <v>7</v>
      </c>
      <c r="AX72" s="8">
        <f t="shared" si="16"/>
        <v>5</v>
      </c>
      <c r="AY72" s="8">
        <f t="shared" si="16"/>
        <v>5</v>
      </c>
      <c r="AZ72" s="8">
        <f t="shared" si="16"/>
        <v>5</v>
      </c>
      <c r="BA72" s="8">
        <f t="shared" si="19"/>
        <v>37</v>
      </c>
      <c r="BB72" s="9">
        <f t="shared" si="20"/>
        <v>6.3793103448275866E-3</v>
      </c>
    </row>
    <row r="73" spans="7:54" x14ac:dyDescent="0.2">
      <c r="G73" s="11">
        <v>71</v>
      </c>
      <c r="H73" s="11"/>
      <c r="I73" s="11"/>
      <c r="J73" s="11"/>
      <c r="K73" s="11"/>
      <c r="L73" s="11"/>
      <c r="M73" s="15">
        <f>IFERROR(COUNTIF(三国武将标签!$G$2:$U$71,G73),"")</f>
        <v>0</v>
      </c>
      <c r="N73" s="16" t="str">
        <f>IFERROR(COUNTIFS(三国武将标签!$C$2:$C$71,1,INDEX(三国武将标签!$G$2:$U$71,,MATCH(J73,三国武将标签!$G$1:$U$1,0)),G73),"")</f>
        <v/>
      </c>
      <c r="O73" s="11"/>
      <c r="P73" s="11"/>
      <c r="Q73" s="11"/>
      <c r="R73" s="11"/>
      <c r="S73" s="11"/>
      <c r="T73" s="11"/>
      <c r="U73" s="16">
        <v>1</v>
      </c>
      <c r="V73" s="16">
        <v>2</v>
      </c>
      <c r="W73" s="16">
        <v>3</v>
      </c>
      <c r="X73" s="16">
        <v>4</v>
      </c>
      <c r="Y73" s="16">
        <v>5</v>
      </c>
      <c r="Z73" s="16">
        <v>6</v>
      </c>
      <c r="AA73" s="17">
        <f t="shared" si="17"/>
        <v>0</v>
      </c>
      <c r="AB73" s="16" t="str">
        <f>IFERROR(COUNTIFS(三国武将标签!$C$2:$C$71,1,INDEX(三国武将标签!$G$2:$U$71,,MATCH(J73,三国武将标签!$G$1:$U$1,0)),G73,三国武将标签!$D$2:$D$71,100),"")</f>
        <v/>
      </c>
      <c r="AC73" s="16" t="str">
        <f>IFERROR(COUNTIFS(三国武将标签!$C$2:$C$71,1,INDEX(三国武将标签!$G$2:$U$71,,MATCH(J73,三国武将标签!$G$1:$U$1,0)),G73,三国武将标签!$D$2:$D$71,110),"")</f>
        <v/>
      </c>
      <c r="AD73" s="16" t="str">
        <f>IFERROR(COUNTIFS(三国武将标签!$C$2:$C$71,1,INDEX(三国武将标签!$G$2:$U$71,,MATCH(J73,三国武将标签!$G$1:$U$1,0)),G73,三国武将标签!$D$2:$D$71,120),"")</f>
        <v/>
      </c>
      <c r="AE73" s="16" t="str">
        <f>IFERROR(COUNTIFS(三国武将标签!$C$2:$C$71,1,INDEX(三国武将标签!$G$2:$U$71,,MATCH(J73,三国武将标签!$G$1:$U$1,0)),G73,三国武将标签!$D$2:$D$71,130),"")</f>
        <v/>
      </c>
      <c r="AF73" s="16">
        <f t="shared" si="18"/>
        <v>0</v>
      </c>
      <c r="AG73" s="16">
        <f t="shared" si="18"/>
        <v>0</v>
      </c>
      <c r="AH73" s="16">
        <f t="shared" si="18"/>
        <v>0</v>
      </c>
      <c r="AI73" s="16">
        <f t="shared" si="18"/>
        <v>0</v>
      </c>
      <c r="AJ73" s="16">
        <f t="shared" si="18"/>
        <v>0</v>
      </c>
      <c r="AK73" s="16">
        <f t="shared" si="18"/>
        <v>0</v>
      </c>
      <c r="AM73" s="8">
        <v>71</v>
      </c>
      <c r="AN73" s="8">
        <f t="shared" si="15"/>
        <v>0</v>
      </c>
      <c r="AO73" s="8">
        <f t="shared" si="15"/>
        <v>0</v>
      </c>
      <c r="AP73" s="8">
        <f t="shared" si="15"/>
        <v>0</v>
      </c>
      <c r="AQ73" s="8">
        <f t="shared" si="15"/>
        <v>0</v>
      </c>
      <c r="AR73" s="8">
        <f t="shared" si="15"/>
        <v>0</v>
      </c>
      <c r="AS73" s="8">
        <f t="shared" si="15"/>
        <v>0</v>
      </c>
      <c r="AT73" s="8">
        <v>6000</v>
      </c>
      <c r="AU73" s="8">
        <f t="shared" si="16"/>
        <v>8</v>
      </c>
      <c r="AV73" s="8">
        <f t="shared" si="16"/>
        <v>7</v>
      </c>
      <c r="AW73" s="8">
        <f t="shared" si="16"/>
        <v>7</v>
      </c>
      <c r="AX73" s="8">
        <f t="shared" si="16"/>
        <v>5</v>
      </c>
      <c r="AY73" s="8">
        <f t="shared" si="16"/>
        <v>5</v>
      </c>
      <c r="AZ73" s="8">
        <f t="shared" si="16"/>
        <v>5</v>
      </c>
      <c r="BA73" s="8">
        <f t="shared" si="19"/>
        <v>37</v>
      </c>
      <c r="BB73" s="9">
        <f t="shared" si="20"/>
        <v>6.1666666666666667E-3</v>
      </c>
    </row>
    <row r="74" spans="7:54" x14ac:dyDescent="0.2">
      <c r="G74" s="11">
        <v>72</v>
      </c>
      <c r="H74" s="11"/>
      <c r="I74" s="11"/>
      <c r="J74" s="11"/>
      <c r="K74" s="11"/>
      <c r="L74" s="11"/>
      <c r="M74" s="15">
        <f>IFERROR(COUNTIF(三国武将标签!$G$2:$U$71,G74),"")</f>
        <v>0</v>
      </c>
      <c r="N74" s="16" t="str">
        <f>IFERROR(COUNTIFS(三国武将标签!$C$2:$C$71,1,INDEX(三国武将标签!$G$2:$U$71,,MATCH(J74,三国武将标签!$G$1:$U$1,0)),G74),"")</f>
        <v/>
      </c>
      <c r="O74" s="11"/>
      <c r="P74" s="11"/>
      <c r="Q74" s="11"/>
      <c r="R74" s="11"/>
      <c r="S74" s="11"/>
      <c r="T74" s="11"/>
      <c r="U74" s="16">
        <v>1</v>
      </c>
      <c r="V74" s="16">
        <v>2</v>
      </c>
      <c r="W74" s="16">
        <v>3</v>
      </c>
      <c r="X74" s="16">
        <v>4</v>
      </c>
      <c r="Y74" s="16">
        <v>5</v>
      </c>
      <c r="Z74" s="16">
        <v>6</v>
      </c>
      <c r="AA74" s="17">
        <f t="shared" si="17"/>
        <v>0</v>
      </c>
      <c r="AB74" s="16" t="str">
        <f>IFERROR(COUNTIFS(三国武将标签!$C$2:$C$71,1,INDEX(三国武将标签!$G$2:$U$71,,MATCH(J74,三国武将标签!$G$1:$U$1,0)),G74,三国武将标签!$D$2:$D$71,100),"")</f>
        <v/>
      </c>
      <c r="AC74" s="16" t="str">
        <f>IFERROR(COUNTIFS(三国武将标签!$C$2:$C$71,1,INDEX(三国武将标签!$G$2:$U$71,,MATCH(J74,三国武将标签!$G$1:$U$1,0)),G74,三国武将标签!$D$2:$D$71,110),"")</f>
        <v/>
      </c>
      <c r="AD74" s="16" t="str">
        <f>IFERROR(COUNTIFS(三国武将标签!$C$2:$C$71,1,INDEX(三国武将标签!$G$2:$U$71,,MATCH(J74,三国武将标签!$G$1:$U$1,0)),G74,三国武将标签!$D$2:$D$71,120),"")</f>
        <v/>
      </c>
      <c r="AE74" s="16" t="str">
        <f>IFERROR(COUNTIFS(三国武将标签!$C$2:$C$71,1,INDEX(三国武将标签!$G$2:$U$71,,MATCH(J74,三国武将标签!$G$1:$U$1,0)),G74,三国武将标签!$D$2:$D$71,130),"")</f>
        <v/>
      </c>
      <c r="AF74" s="16">
        <f t="shared" si="18"/>
        <v>0</v>
      </c>
      <c r="AG74" s="16">
        <f t="shared" si="18"/>
        <v>0</v>
      </c>
      <c r="AH74" s="16">
        <f t="shared" si="18"/>
        <v>0</v>
      </c>
      <c r="AI74" s="16">
        <f t="shared" si="18"/>
        <v>0</v>
      </c>
      <c r="AJ74" s="16">
        <f t="shared" si="18"/>
        <v>0</v>
      </c>
      <c r="AK74" s="16">
        <f t="shared" si="18"/>
        <v>0</v>
      </c>
      <c r="AM74" s="8">
        <v>72</v>
      </c>
      <c r="AN74" s="8">
        <f t="shared" si="15"/>
        <v>0</v>
      </c>
      <c r="AO74" s="8">
        <f t="shared" si="15"/>
        <v>0</v>
      </c>
      <c r="AP74" s="8">
        <f t="shared" si="15"/>
        <v>0</v>
      </c>
      <c r="AQ74" s="8">
        <f t="shared" si="15"/>
        <v>0</v>
      </c>
      <c r="AR74" s="8">
        <f t="shared" si="15"/>
        <v>0</v>
      </c>
      <c r="AS74" s="8">
        <f t="shared" si="15"/>
        <v>0</v>
      </c>
      <c r="AT74" s="8">
        <v>6200</v>
      </c>
      <c r="AU74" s="8">
        <f t="shared" si="16"/>
        <v>8</v>
      </c>
      <c r="AV74" s="8">
        <f t="shared" si="16"/>
        <v>7</v>
      </c>
      <c r="AW74" s="8">
        <f t="shared" si="16"/>
        <v>7</v>
      </c>
      <c r="AX74" s="8">
        <f t="shared" si="16"/>
        <v>5</v>
      </c>
      <c r="AY74" s="8">
        <f t="shared" si="16"/>
        <v>5</v>
      </c>
      <c r="AZ74" s="8">
        <f t="shared" si="16"/>
        <v>5</v>
      </c>
      <c r="BA74" s="8">
        <f t="shared" si="19"/>
        <v>37</v>
      </c>
      <c r="BB74" s="9">
        <f t="shared" si="20"/>
        <v>5.9677419354838713E-3</v>
      </c>
    </row>
    <row r="75" spans="7:54" x14ac:dyDescent="0.2">
      <c r="G75" s="11">
        <v>73</v>
      </c>
      <c r="H75" s="11"/>
      <c r="I75" s="11"/>
      <c r="J75" s="11"/>
      <c r="K75" s="11"/>
      <c r="L75" s="11"/>
      <c r="M75" s="15">
        <f>IFERROR(COUNTIF(三国武将标签!$G$2:$U$71,G75),"")</f>
        <v>0</v>
      </c>
      <c r="N75" s="16" t="str">
        <f>IFERROR(COUNTIFS(三国武将标签!$C$2:$C$71,1,INDEX(三国武将标签!$G$2:$U$71,,MATCH(J75,三国武将标签!$G$1:$U$1,0)),G75),"")</f>
        <v/>
      </c>
      <c r="O75" s="11"/>
      <c r="P75" s="11"/>
      <c r="Q75" s="11"/>
      <c r="R75" s="11"/>
      <c r="S75" s="11"/>
      <c r="T75" s="11"/>
      <c r="U75" s="16">
        <v>1</v>
      </c>
      <c r="V75" s="16">
        <v>2</v>
      </c>
      <c r="W75" s="16">
        <v>3</v>
      </c>
      <c r="X75" s="16">
        <v>4</v>
      </c>
      <c r="Y75" s="16">
        <v>5</v>
      </c>
      <c r="Z75" s="16">
        <v>6</v>
      </c>
      <c r="AA75" s="17">
        <f t="shared" si="17"/>
        <v>0</v>
      </c>
      <c r="AB75" s="16" t="str">
        <f>IFERROR(COUNTIFS(三国武将标签!$C$2:$C$71,1,INDEX(三国武将标签!$G$2:$U$71,,MATCH(J75,三国武将标签!$G$1:$U$1,0)),G75,三国武将标签!$D$2:$D$71,100),"")</f>
        <v/>
      </c>
      <c r="AC75" s="16" t="str">
        <f>IFERROR(COUNTIFS(三国武将标签!$C$2:$C$71,1,INDEX(三国武将标签!$G$2:$U$71,,MATCH(J75,三国武将标签!$G$1:$U$1,0)),G75,三国武将标签!$D$2:$D$71,110),"")</f>
        <v/>
      </c>
      <c r="AD75" s="16" t="str">
        <f>IFERROR(COUNTIFS(三国武将标签!$C$2:$C$71,1,INDEX(三国武将标签!$G$2:$U$71,,MATCH(J75,三国武将标签!$G$1:$U$1,0)),G75,三国武将标签!$D$2:$D$71,120),"")</f>
        <v/>
      </c>
      <c r="AE75" s="16" t="str">
        <f>IFERROR(COUNTIFS(三国武将标签!$C$2:$C$71,1,INDEX(三国武将标签!$G$2:$U$71,,MATCH(J75,三国武将标签!$G$1:$U$1,0)),G75,三国武将标签!$D$2:$D$71,130),"")</f>
        <v/>
      </c>
      <c r="AF75" s="16">
        <f t="shared" si="18"/>
        <v>0</v>
      </c>
      <c r="AG75" s="16">
        <f t="shared" si="18"/>
        <v>0</v>
      </c>
      <c r="AH75" s="16">
        <f t="shared" si="18"/>
        <v>0</v>
      </c>
      <c r="AI75" s="16">
        <f t="shared" si="18"/>
        <v>0</v>
      </c>
      <c r="AJ75" s="16">
        <f t="shared" si="18"/>
        <v>0</v>
      </c>
      <c r="AK75" s="16">
        <f t="shared" si="18"/>
        <v>0</v>
      </c>
      <c r="AM75" s="8">
        <v>73</v>
      </c>
      <c r="AN75" s="8">
        <f t="shared" si="15"/>
        <v>0</v>
      </c>
      <c r="AO75" s="8">
        <f t="shared" si="15"/>
        <v>0</v>
      </c>
      <c r="AP75" s="8">
        <f t="shared" si="15"/>
        <v>0</v>
      </c>
      <c r="AQ75" s="8">
        <f t="shared" si="15"/>
        <v>0</v>
      </c>
      <c r="AR75" s="8">
        <f t="shared" si="15"/>
        <v>0</v>
      </c>
      <c r="AS75" s="8">
        <f t="shared" si="15"/>
        <v>0</v>
      </c>
      <c r="AT75" s="8">
        <v>6400</v>
      </c>
      <c r="AU75" s="8">
        <f t="shared" si="16"/>
        <v>8</v>
      </c>
      <c r="AV75" s="8">
        <f t="shared" si="16"/>
        <v>7</v>
      </c>
      <c r="AW75" s="8">
        <f t="shared" si="16"/>
        <v>7</v>
      </c>
      <c r="AX75" s="8">
        <f t="shared" si="16"/>
        <v>5</v>
      </c>
      <c r="AY75" s="8">
        <f t="shared" si="16"/>
        <v>5</v>
      </c>
      <c r="AZ75" s="8">
        <f t="shared" si="16"/>
        <v>5</v>
      </c>
      <c r="BA75" s="8">
        <f t="shared" si="19"/>
        <v>37</v>
      </c>
      <c r="BB75" s="9">
        <f t="shared" si="20"/>
        <v>5.7812499999999999E-3</v>
      </c>
    </row>
    <row r="76" spans="7:54" x14ac:dyDescent="0.2">
      <c r="G76" s="11">
        <v>74</v>
      </c>
      <c r="H76" s="11"/>
      <c r="I76" s="11"/>
      <c r="J76" s="11"/>
      <c r="K76" s="11"/>
      <c r="L76" s="11"/>
      <c r="M76" s="15">
        <f>IFERROR(COUNTIF(三国武将标签!$G$2:$U$71,G76),"")</f>
        <v>0</v>
      </c>
      <c r="N76" s="16" t="str">
        <f>IFERROR(COUNTIFS(三国武将标签!$C$2:$C$71,1,INDEX(三国武将标签!$G$2:$U$71,,MATCH(J76,三国武将标签!$G$1:$U$1,0)),G76),"")</f>
        <v/>
      </c>
      <c r="O76" s="11"/>
      <c r="P76" s="11"/>
      <c r="Q76" s="11"/>
      <c r="R76" s="11"/>
      <c r="S76" s="11"/>
      <c r="T76" s="11"/>
      <c r="U76" s="16">
        <v>1</v>
      </c>
      <c r="V76" s="16">
        <v>2</v>
      </c>
      <c r="W76" s="16">
        <v>3</v>
      </c>
      <c r="X76" s="16">
        <v>4</v>
      </c>
      <c r="Y76" s="16">
        <v>5</v>
      </c>
      <c r="Z76" s="16">
        <v>6</v>
      </c>
      <c r="AA76" s="17">
        <f t="shared" si="17"/>
        <v>0</v>
      </c>
      <c r="AB76" s="16" t="str">
        <f>IFERROR(COUNTIFS(三国武将标签!$C$2:$C$71,1,INDEX(三国武将标签!$G$2:$U$71,,MATCH(J76,三国武将标签!$G$1:$U$1,0)),G76,三国武将标签!$D$2:$D$71,100),"")</f>
        <v/>
      </c>
      <c r="AC76" s="16" t="str">
        <f>IFERROR(COUNTIFS(三国武将标签!$C$2:$C$71,1,INDEX(三国武将标签!$G$2:$U$71,,MATCH(J76,三国武将标签!$G$1:$U$1,0)),G76,三国武将标签!$D$2:$D$71,110),"")</f>
        <v/>
      </c>
      <c r="AD76" s="16" t="str">
        <f>IFERROR(COUNTIFS(三国武将标签!$C$2:$C$71,1,INDEX(三国武将标签!$G$2:$U$71,,MATCH(J76,三国武将标签!$G$1:$U$1,0)),G76,三国武将标签!$D$2:$D$71,120),"")</f>
        <v/>
      </c>
      <c r="AE76" s="16" t="str">
        <f>IFERROR(COUNTIFS(三国武将标签!$C$2:$C$71,1,INDEX(三国武将标签!$G$2:$U$71,,MATCH(J76,三国武将标签!$G$1:$U$1,0)),G76,三国武将标签!$D$2:$D$71,130),"")</f>
        <v/>
      </c>
      <c r="AF76" s="16">
        <f t="shared" si="18"/>
        <v>0</v>
      </c>
      <c r="AG76" s="16">
        <f t="shared" si="18"/>
        <v>0</v>
      </c>
      <c r="AH76" s="16">
        <f t="shared" si="18"/>
        <v>0</v>
      </c>
      <c r="AI76" s="16">
        <f t="shared" si="18"/>
        <v>0</v>
      </c>
      <c r="AJ76" s="16">
        <f t="shared" si="18"/>
        <v>0</v>
      </c>
      <c r="AK76" s="16">
        <f t="shared" si="18"/>
        <v>0</v>
      </c>
      <c r="AM76" s="8">
        <v>74</v>
      </c>
      <c r="AN76" s="8">
        <f t="shared" si="15"/>
        <v>22.5</v>
      </c>
      <c r="AO76" s="8">
        <f t="shared" si="15"/>
        <v>54</v>
      </c>
      <c r="AP76" s="8">
        <f t="shared" si="15"/>
        <v>94.5</v>
      </c>
      <c r="AQ76" s="8">
        <f t="shared" si="15"/>
        <v>0</v>
      </c>
      <c r="AR76" s="8">
        <f t="shared" si="15"/>
        <v>0</v>
      </c>
      <c r="AS76" s="8">
        <f t="shared" si="15"/>
        <v>0</v>
      </c>
      <c r="AT76" s="8">
        <v>6600</v>
      </c>
      <c r="AU76" s="8">
        <f t="shared" si="16"/>
        <v>8</v>
      </c>
      <c r="AV76" s="8">
        <f t="shared" si="16"/>
        <v>7</v>
      </c>
      <c r="AW76" s="8">
        <f t="shared" si="16"/>
        <v>7</v>
      </c>
      <c r="AX76" s="8">
        <f t="shared" si="16"/>
        <v>5</v>
      </c>
      <c r="AY76" s="8">
        <f t="shared" si="16"/>
        <v>5</v>
      </c>
      <c r="AZ76" s="8">
        <f t="shared" si="16"/>
        <v>5</v>
      </c>
      <c r="BA76" s="8">
        <f t="shared" si="19"/>
        <v>37</v>
      </c>
      <c r="BB76" s="9">
        <f t="shared" si="20"/>
        <v>5.6060606060606057E-3</v>
      </c>
    </row>
    <row r="77" spans="7:54" x14ac:dyDescent="0.2">
      <c r="G77" s="11">
        <v>75</v>
      </c>
      <c r="H77" s="11"/>
      <c r="I77" s="11"/>
      <c r="J77" s="11"/>
      <c r="K77" s="11"/>
      <c r="L77" s="11"/>
      <c r="M77" s="15">
        <f>IFERROR(COUNTIF(三国武将标签!$G$2:$U$71,G77),"")</f>
        <v>0</v>
      </c>
      <c r="N77" s="16" t="str">
        <f>IFERROR(COUNTIFS(三国武将标签!$C$2:$C$71,1,INDEX(三国武将标签!$G$2:$U$71,,MATCH(J77,三国武将标签!$G$1:$U$1,0)),G77),"")</f>
        <v/>
      </c>
      <c r="O77" s="11"/>
      <c r="P77" s="11"/>
      <c r="Q77" s="11"/>
      <c r="R77" s="11"/>
      <c r="S77" s="11"/>
      <c r="T77" s="11"/>
      <c r="U77" s="16">
        <v>1</v>
      </c>
      <c r="V77" s="16">
        <v>2</v>
      </c>
      <c r="W77" s="16">
        <v>3</v>
      </c>
      <c r="X77" s="16">
        <v>4</v>
      </c>
      <c r="Y77" s="16">
        <v>5</v>
      </c>
      <c r="Z77" s="16">
        <v>6</v>
      </c>
      <c r="AA77" s="17">
        <f t="shared" si="17"/>
        <v>0</v>
      </c>
      <c r="AB77" s="16" t="str">
        <f>IFERROR(COUNTIFS(三国武将标签!$C$2:$C$71,1,INDEX(三国武将标签!$G$2:$U$71,,MATCH(J77,三国武将标签!$G$1:$U$1,0)),G77,三国武将标签!$D$2:$D$71,100),"")</f>
        <v/>
      </c>
      <c r="AC77" s="16" t="str">
        <f>IFERROR(COUNTIFS(三国武将标签!$C$2:$C$71,1,INDEX(三国武将标签!$G$2:$U$71,,MATCH(J77,三国武将标签!$G$1:$U$1,0)),G77,三国武将标签!$D$2:$D$71,110),"")</f>
        <v/>
      </c>
      <c r="AD77" s="16" t="str">
        <f>IFERROR(COUNTIFS(三国武将标签!$C$2:$C$71,1,INDEX(三国武将标签!$G$2:$U$71,,MATCH(J77,三国武将标签!$G$1:$U$1,0)),G77,三国武将标签!$D$2:$D$71,120),"")</f>
        <v/>
      </c>
      <c r="AE77" s="16" t="str">
        <f>IFERROR(COUNTIFS(三国武将标签!$C$2:$C$71,1,INDEX(三国武将标签!$G$2:$U$71,,MATCH(J77,三国武将标签!$G$1:$U$1,0)),G77,三国武将标签!$D$2:$D$71,130),"")</f>
        <v/>
      </c>
      <c r="AF77" s="16">
        <f t="shared" si="18"/>
        <v>0</v>
      </c>
      <c r="AG77" s="16">
        <f t="shared" si="18"/>
        <v>0</v>
      </c>
      <c r="AH77" s="16">
        <f t="shared" si="18"/>
        <v>0</v>
      </c>
      <c r="AI77" s="16">
        <f t="shared" si="18"/>
        <v>0</v>
      </c>
      <c r="AJ77" s="16">
        <f t="shared" si="18"/>
        <v>0</v>
      </c>
      <c r="AK77" s="16">
        <f t="shared" si="18"/>
        <v>0</v>
      </c>
      <c r="AM77" s="8">
        <v>75</v>
      </c>
      <c r="AN77" s="8">
        <f t="shared" si="15"/>
        <v>45</v>
      </c>
      <c r="AO77" s="8">
        <f t="shared" si="15"/>
        <v>108</v>
      </c>
      <c r="AP77" s="8">
        <f t="shared" si="15"/>
        <v>189</v>
      </c>
      <c r="AQ77" s="8">
        <f t="shared" si="15"/>
        <v>0</v>
      </c>
      <c r="AR77" s="8">
        <f t="shared" si="15"/>
        <v>0</v>
      </c>
      <c r="AS77" s="8">
        <f t="shared" si="15"/>
        <v>0</v>
      </c>
      <c r="AT77" s="8">
        <v>6800</v>
      </c>
      <c r="AU77" s="8">
        <f t="shared" si="16"/>
        <v>8</v>
      </c>
      <c r="AV77" s="8">
        <f t="shared" si="16"/>
        <v>7</v>
      </c>
      <c r="AW77" s="8">
        <f t="shared" si="16"/>
        <v>7</v>
      </c>
      <c r="AX77" s="8">
        <f t="shared" si="16"/>
        <v>5</v>
      </c>
      <c r="AY77" s="8">
        <f t="shared" si="16"/>
        <v>5</v>
      </c>
      <c r="AZ77" s="8">
        <f t="shared" si="16"/>
        <v>5</v>
      </c>
      <c r="BA77" s="8">
        <f t="shared" si="19"/>
        <v>37</v>
      </c>
      <c r="BB77" s="9">
        <f t="shared" si="20"/>
        <v>5.4411764705882349E-3</v>
      </c>
    </row>
    <row r="78" spans="7:54" x14ac:dyDescent="0.2">
      <c r="G78" s="11">
        <v>76</v>
      </c>
      <c r="H78" s="11"/>
      <c r="I78" s="11"/>
      <c r="J78" s="11"/>
      <c r="K78" s="11"/>
      <c r="L78" s="11"/>
      <c r="M78" s="15">
        <f>IFERROR(COUNTIF(三国武将标签!$G$2:$U$71,G78),"")</f>
        <v>0</v>
      </c>
      <c r="N78" s="16" t="str">
        <f>IFERROR(COUNTIFS(三国武将标签!$C$2:$C$71,1,INDEX(三国武将标签!$G$2:$U$71,,MATCH(J78,三国武将标签!$G$1:$U$1,0)),G78),"")</f>
        <v/>
      </c>
      <c r="O78" s="11"/>
      <c r="P78" s="11"/>
      <c r="Q78" s="11"/>
      <c r="R78" s="11"/>
      <c r="S78" s="11"/>
      <c r="T78" s="11"/>
      <c r="U78" s="16">
        <v>1</v>
      </c>
      <c r="V78" s="16">
        <v>2</v>
      </c>
      <c r="W78" s="16">
        <v>3</v>
      </c>
      <c r="X78" s="16">
        <v>4</v>
      </c>
      <c r="Y78" s="16">
        <v>5</v>
      </c>
      <c r="Z78" s="16">
        <v>6</v>
      </c>
      <c r="AA78" s="17">
        <f t="shared" si="17"/>
        <v>0</v>
      </c>
      <c r="AB78" s="16" t="str">
        <f>IFERROR(COUNTIFS(三国武将标签!$C$2:$C$71,1,INDEX(三国武将标签!$G$2:$U$71,,MATCH(J78,三国武将标签!$G$1:$U$1,0)),G78,三国武将标签!$D$2:$D$71,100),"")</f>
        <v/>
      </c>
      <c r="AC78" s="16" t="str">
        <f>IFERROR(COUNTIFS(三国武将标签!$C$2:$C$71,1,INDEX(三国武将标签!$G$2:$U$71,,MATCH(J78,三国武将标签!$G$1:$U$1,0)),G78,三国武将标签!$D$2:$D$71,110),"")</f>
        <v/>
      </c>
      <c r="AD78" s="16" t="str">
        <f>IFERROR(COUNTIFS(三国武将标签!$C$2:$C$71,1,INDEX(三国武将标签!$G$2:$U$71,,MATCH(J78,三国武将标签!$G$1:$U$1,0)),G78,三国武将标签!$D$2:$D$71,120),"")</f>
        <v/>
      </c>
      <c r="AE78" s="16" t="str">
        <f>IFERROR(COUNTIFS(三国武将标签!$C$2:$C$71,1,INDEX(三国武将标签!$G$2:$U$71,,MATCH(J78,三国武将标签!$G$1:$U$1,0)),G78,三国武将标签!$D$2:$D$71,130),"")</f>
        <v/>
      </c>
      <c r="AF78" s="16">
        <f t="shared" si="18"/>
        <v>0</v>
      </c>
      <c r="AG78" s="16">
        <f t="shared" si="18"/>
        <v>0</v>
      </c>
      <c r="AH78" s="16">
        <f t="shared" si="18"/>
        <v>0</v>
      </c>
      <c r="AI78" s="16">
        <f t="shared" si="18"/>
        <v>0</v>
      </c>
      <c r="AJ78" s="16">
        <f t="shared" si="18"/>
        <v>0</v>
      </c>
      <c r="AK78" s="16">
        <f t="shared" si="18"/>
        <v>0</v>
      </c>
      <c r="AM78" s="8">
        <v>76</v>
      </c>
      <c r="AN78" s="8">
        <f t="shared" si="15"/>
        <v>60</v>
      </c>
      <c r="AO78" s="8">
        <f t="shared" si="15"/>
        <v>144</v>
      </c>
      <c r="AP78" s="8">
        <f t="shared" si="15"/>
        <v>251.99999999999997</v>
      </c>
      <c r="AQ78" s="8">
        <f t="shared" si="15"/>
        <v>384</v>
      </c>
      <c r="AR78" s="8">
        <f t="shared" si="15"/>
        <v>540</v>
      </c>
      <c r="AS78" s="8">
        <f t="shared" si="15"/>
        <v>720</v>
      </c>
      <c r="AT78" s="8">
        <v>7000</v>
      </c>
      <c r="AU78" s="8">
        <f t="shared" si="16"/>
        <v>8</v>
      </c>
      <c r="AV78" s="8">
        <f t="shared" si="16"/>
        <v>7</v>
      </c>
      <c r="AW78" s="8">
        <f t="shared" si="16"/>
        <v>7</v>
      </c>
      <c r="AX78" s="8">
        <f t="shared" si="16"/>
        <v>5</v>
      </c>
      <c r="AY78" s="8">
        <f t="shared" si="16"/>
        <v>5</v>
      </c>
      <c r="AZ78" s="8">
        <f t="shared" si="16"/>
        <v>5</v>
      </c>
      <c r="BA78" s="8">
        <f t="shared" si="19"/>
        <v>37</v>
      </c>
      <c r="BB78" s="9">
        <f t="shared" si="20"/>
        <v>5.2857142857142859E-3</v>
      </c>
    </row>
    <row r="79" spans="7:54" x14ac:dyDescent="0.2">
      <c r="G79" s="11">
        <v>77</v>
      </c>
      <c r="H79" s="11"/>
      <c r="I79" s="11"/>
      <c r="J79" s="11"/>
      <c r="K79" s="11"/>
      <c r="L79" s="11"/>
      <c r="M79" s="15">
        <f>IFERROR(COUNTIF(三国武将标签!$G$2:$U$71,G79),"")</f>
        <v>0</v>
      </c>
      <c r="N79" s="16" t="str">
        <f>IFERROR(COUNTIFS(三国武将标签!$C$2:$C$71,1,INDEX(三国武将标签!$G$2:$U$71,,MATCH(J79,三国武将标签!$G$1:$U$1,0)),G79),"")</f>
        <v/>
      </c>
      <c r="O79" s="11"/>
      <c r="P79" s="11"/>
      <c r="Q79" s="11"/>
      <c r="R79" s="11"/>
      <c r="S79" s="11"/>
      <c r="T79" s="11"/>
      <c r="U79" s="16">
        <v>1</v>
      </c>
      <c r="V79" s="16">
        <v>2</v>
      </c>
      <c r="W79" s="16">
        <v>3</v>
      </c>
      <c r="X79" s="16">
        <v>4</v>
      </c>
      <c r="Y79" s="16">
        <v>5</v>
      </c>
      <c r="Z79" s="16">
        <v>6</v>
      </c>
      <c r="AA79" s="17">
        <f t="shared" si="17"/>
        <v>0</v>
      </c>
      <c r="AB79" s="16" t="str">
        <f>IFERROR(COUNTIFS(三国武将标签!$C$2:$C$71,1,INDEX(三国武将标签!$G$2:$U$71,,MATCH(J79,三国武将标签!$G$1:$U$1,0)),G79,三国武将标签!$D$2:$D$71,100),"")</f>
        <v/>
      </c>
      <c r="AC79" s="16" t="str">
        <f>IFERROR(COUNTIFS(三国武将标签!$C$2:$C$71,1,INDEX(三国武将标签!$G$2:$U$71,,MATCH(J79,三国武将标签!$G$1:$U$1,0)),G79,三国武将标签!$D$2:$D$71,110),"")</f>
        <v/>
      </c>
      <c r="AD79" s="16" t="str">
        <f>IFERROR(COUNTIFS(三国武将标签!$C$2:$C$71,1,INDEX(三国武将标签!$G$2:$U$71,,MATCH(J79,三国武将标签!$G$1:$U$1,0)),G79,三国武将标签!$D$2:$D$71,120),"")</f>
        <v/>
      </c>
      <c r="AE79" s="16" t="str">
        <f>IFERROR(COUNTIFS(三国武将标签!$C$2:$C$71,1,INDEX(三国武将标签!$G$2:$U$71,,MATCH(J79,三国武将标签!$G$1:$U$1,0)),G79,三国武将标签!$D$2:$D$71,130),"")</f>
        <v/>
      </c>
      <c r="AF79" s="16">
        <f t="shared" si="18"/>
        <v>0</v>
      </c>
      <c r="AG79" s="16">
        <f t="shared" si="18"/>
        <v>0</v>
      </c>
      <c r="AH79" s="16">
        <f t="shared" si="18"/>
        <v>0</v>
      </c>
      <c r="AI79" s="16">
        <f t="shared" si="18"/>
        <v>0</v>
      </c>
      <c r="AJ79" s="16">
        <f t="shared" si="18"/>
        <v>0</v>
      </c>
      <c r="AK79" s="16">
        <f t="shared" si="18"/>
        <v>0</v>
      </c>
      <c r="AM79" s="8">
        <v>77</v>
      </c>
      <c r="AN79" s="8">
        <f t="shared" si="15"/>
        <v>90</v>
      </c>
      <c r="AO79" s="8">
        <f t="shared" si="15"/>
        <v>216</v>
      </c>
      <c r="AP79" s="8">
        <f t="shared" si="15"/>
        <v>378</v>
      </c>
      <c r="AQ79" s="8">
        <f t="shared" si="15"/>
        <v>768</v>
      </c>
      <c r="AR79" s="8">
        <f t="shared" si="15"/>
        <v>1080</v>
      </c>
      <c r="AS79" s="8">
        <f t="shared" si="15"/>
        <v>1440</v>
      </c>
      <c r="AT79" s="8">
        <v>7200</v>
      </c>
      <c r="AU79" s="8">
        <f t="shared" si="16"/>
        <v>8</v>
      </c>
      <c r="AV79" s="8">
        <f t="shared" si="16"/>
        <v>7</v>
      </c>
      <c r="AW79" s="8">
        <f t="shared" si="16"/>
        <v>7</v>
      </c>
      <c r="AX79" s="8">
        <f t="shared" si="16"/>
        <v>5</v>
      </c>
      <c r="AY79" s="8">
        <f t="shared" si="16"/>
        <v>5</v>
      </c>
      <c r="AZ79" s="8">
        <f t="shared" si="16"/>
        <v>5</v>
      </c>
      <c r="BA79" s="8">
        <f t="shared" si="19"/>
        <v>37</v>
      </c>
      <c r="BB79" s="9">
        <f t="shared" si="20"/>
        <v>5.138888888888889E-3</v>
      </c>
    </row>
    <row r="80" spans="7:54" x14ac:dyDescent="0.2">
      <c r="G80" s="11">
        <v>78</v>
      </c>
      <c r="H80" s="11"/>
      <c r="I80" s="11"/>
      <c r="J80" s="11"/>
      <c r="K80" s="11"/>
      <c r="L80" s="11"/>
      <c r="M80" s="15">
        <f>IFERROR(COUNTIF(三国武将标签!$G$2:$U$71,G80),"")</f>
        <v>0</v>
      </c>
      <c r="N80" s="16" t="str">
        <f>IFERROR(COUNTIFS(三国武将标签!$C$2:$C$71,1,INDEX(三国武将标签!$G$2:$U$71,,MATCH(J80,三国武将标签!$G$1:$U$1,0)),G80),"")</f>
        <v/>
      </c>
      <c r="O80" s="11"/>
      <c r="P80" s="11"/>
      <c r="Q80" s="11"/>
      <c r="R80" s="11"/>
      <c r="S80" s="11"/>
      <c r="T80" s="11"/>
      <c r="U80" s="16">
        <v>1</v>
      </c>
      <c r="V80" s="16">
        <v>2</v>
      </c>
      <c r="W80" s="16">
        <v>3</v>
      </c>
      <c r="X80" s="16">
        <v>4</v>
      </c>
      <c r="Y80" s="16">
        <v>5</v>
      </c>
      <c r="Z80" s="16">
        <v>6</v>
      </c>
      <c r="AA80" s="17">
        <f t="shared" si="17"/>
        <v>0</v>
      </c>
      <c r="AB80" s="16" t="str">
        <f>IFERROR(COUNTIFS(三国武将标签!$C$2:$C$71,1,INDEX(三国武将标签!$G$2:$U$71,,MATCH(J80,三国武将标签!$G$1:$U$1,0)),G80,三国武将标签!$D$2:$D$71,100),"")</f>
        <v/>
      </c>
      <c r="AC80" s="16" t="str">
        <f>IFERROR(COUNTIFS(三国武将标签!$C$2:$C$71,1,INDEX(三国武将标签!$G$2:$U$71,,MATCH(J80,三国武将标签!$G$1:$U$1,0)),G80,三国武将标签!$D$2:$D$71,110),"")</f>
        <v/>
      </c>
      <c r="AD80" s="16" t="str">
        <f>IFERROR(COUNTIFS(三国武将标签!$C$2:$C$71,1,INDEX(三国武将标签!$G$2:$U$71,,MATCH(J80,三国武将标签!$G$1:$U$1,0)),G80,三国武将标签!$D$2:$D$71,120),"")</f>
        <v/>
      </c>
      <c r="AE80" s="16" t="str">
        <f>IFERROR(COUNTIFS(三国武将标签!$C$2:$C$71,1,INDEX(三国武将标签!$G$2:$U$71,,MATCH(J80,三国武将标签!$G$1:$U$1,0)),G80,三国武将标签!$D$2:$D$71,130),"")</f>
        <v/>
      </c>
      <c r="AF80" s="16">
        <f t="shared" si="18"/>
        <v>0</v>
      </c>
      <c r="AG80" s="16">
        <f t="shared" si="18"/>
        <v>0</v>
      </c>
      <c r="AH80" s="16">
        <f t="shared" si="18"/>
        <v>0</v>
      </c>
      <c r="AI80" s="16">
        <f t="shared" si="18"/>
        <v>0</v>
      </c>
      <c r="AJ80" s="16">
        <f t="shared" si="18"/>
        <v>0</v>
      </c>
      <c r="AK80" s="16">
        <f t="shared" si="18"/>
        <v>0</v>
      </c>
      <c r="AM80" s="8">
        <v>78</v>
      </c>
      <c r="AN80" s="8">
        <f t="shared" si="15"/>
        <v>120</v>
      </c>
      <c r="AO80" s="8">
        <f t="shared" si="15"/>
        <v>288</v>
      </c>
      <c r="AP80" s="8">
        <f t="shared" si="15"/>
        <v>503.99999999999994</v>
      </c>
      <c r="AQ80" s="8">
        <f t="shared" si="15"/>
        <v>1152</v>
      </c>
      <c r="AR80" s="8">
        <f t="shared" si="15"/>
        <v>1620</v>
      </c>
      <c r="AS80" s="8">
        <f t="shared" si="15"/>
        <v>2160</v>
      </c>
      <c r="AT80" s="8">
        <v>7400</v>
      </c>
      <c r="AU80" s="8">
        <f t="shared" si="16"/>
        <v>8</v>
      </c>
      <c r="AV80" s="8">
        <f t="shared" si="16"/>
        <v>7</v>
      </c>
      <c r="AW80" s="8">
        <f t="shared" si="16"/>
        <v>7</v>
      </c>
      <c r="AX80" s="8">
        <f t="shared" si="16"/>
        <v>5</v>
      </c>
      <c r="AY80" s="8">
        <f t="shared" si="16"/>
        <v>5</v>
      </c>
      <c r="AZ80" s="8">
        <f t="shared" si="16"/>
        <v>5</v>
      </c>
      <c r="BA80" s="8">
        <f t="shared" si="19"/>
        <v>37</v>
      </c>
      <c r="BB80" s="9">
        <f t="shared" si="20"/>
        <v>5.0000000000000001E-3</v>
      </c>
    </row>
    <row r="81" spans="7:54" x14ac:dyDescent="0.2">
      <c r="G81" s="11">
        <v>79</v>
      </c>
      <c r="H81" s="11"/>
      <c r="I81" s="11"/>
      <c r="J81" s="11"/>
      <c r="K81" s="11"/>
      <c r="L81" s="11"/>
      <c r="M81" s="15">
        <f>IFERROR(COUNTIF(三国武将标签!$G$2:$U$71,G81),"")</f>
        <v>0</v>
      </c>
      <c r="N81" s="16" t="str">
        <f>IFERROR(COUNTIFS(三国武将标签!$C$2:$C$71,1,INDEX(三国武将标签!$G$2:$U$71,,MATCH(J81,三国武将标签!$G$1:$U$1,0)),G81),"")</f>
        <v/>
      </c>
      <c r="O81" s="11"/>
      <c r="P81" s="11"/>
      <c r="Q81" s="11"/>
      <c r="R81" s="11"/>
      <c r="S81" s="11"/>
      <c r="T81" s="11"/>
      <c r="U81" s="16">
        <v>1</v>
      </c>
      <c r="V81" s="16">
        <v>2</v>
      </c>
      <c r="W81" s="16">
        <v>3</v>
      </c>
      <c r="X81" s="16">
        <v>4</v>
      </c>
      <c r="Y81" s="16">
        <v>5</v>
      </c>
      <c r="Z81" s="16">
        <v>6</v>
      </c>
      <c r="AA81" s="17">
        <f t="shared" si="17"/>
        <v>0</v>
      </c>
      <c r="AB81" s="16" t="str">
        <f>IFERROR(COUNTIFS(三国武将标签!$C$2:$C$71,1,INDEX(三国武将标签!$G$2:$U$71,,MATCH(J81,三国武将标签!$G$1:$U$1,0)),G81,三国武将标签!$D$2:$D$71,100),"")</f>
        <v/>
      </c>
      <c r="AC81" s="16" t="str">
        <f>IFERROR(COUNTIFS(三国武将标签!$C$2:$C$71,1,INDEX(三国武将标签!$G$2:$U$71,,MATCH(J81,三国武将标签!$G$1:$U$1,0)),G81,三国武将标签!$D$2:$D$71,110),"")</f>
        <v/>
      </c>
      <c r="AD81" s="16" t="str">
        <f>IFERROR(COUNTIFS(三国武将标签!$C$2:$C$71,1,INDEX(三国武将标签!$G$2:$U$71,,MATCH(J81,三国武将标签!$G$1:$U$1,0)),G81,三国武将标签!$D$2:$D$71,120),"")</f>
        <v/>
      </c>
      <c r="AE81" s="16" t="str">
        <f>IFERROR(COUNTIFS(三国武将标签!$C$2:$C$71,1,INDEX(三国武将标签!$G$2:$U$71,,MATCH(J81,三国武将标签!$G$1:$U$1,0)),G81,三国武将标签!$D$2:$D$71,130),"")</f>
        <v/>
      </c>
      <c r="AF81" s="16">
        <f t="shared" si="18"/>
        <v>0</v>
      </c>
      <c r="AG81" s="16">
        <f t="shared" si="18"/>
        <v>0</v>
      </c>
      <c r="AH81" s="16">
        <f t="shared" si="18"/>
        <v>0</v>
      </c>
      <c r="AI81" s="16">
        <f t="shared" si="18"/>
        <v>0</v>
      </c>
      <c r="AJ81" s="16">
        <f t="shared" si="18"/>
        <v>0</v>
      </c>
      <c r="AK81" s="16">
        <f t="shared" si="18"/>
        <v>0</v>
      </c>
      <c r="AM81" s="8">
        <v>79</v>
      </c>
      <c r="AN81" s="8">
        <f t="shared" si="15"/>
        <v>270</v>
      </c>
      <c r="AO81" s="8">
        <f t="shared" si="15"/>
        <v>648</v>
      </c>
      <c r="AP81" s="8">
        <f t="shared" si="15"/>
        <v>1134</v>
      </c>
      <c r="AQ81" s="8">
        <f t="shared" si="15"/>
        <v>1728</v>
      </c>
      <c r="AR81" s="8">
        <f t="shared" si="15"/>
        <v>2430</v>
      </c>
      <c r="AS81" s="8">
        <f t="shared" si="15"/>
        <v>3240</v>
      </c>
      <c r="AT81" s="8">
        <v>7600</v>
      </c>
      <c r="AU81" s="8">
        <f t="shared" si="16"/>
        <v>8</v>
      </c>
      <c r="AV81" s="8">
        <f t="shared" si="16"/>
        <v>7</v>
      </c>
      <c r="AW81" s="8">
        <f t="shared" si="16"/>
        <v>7</v>
      </c>
      <c r="AX81" s="8">
        <f t="shared" si="16"/>
        <v>5</v>
      </c>
      <c r="AY81" s="8">
        <f t="shared" si="16"/>
        <v>5</v>
      </c>
      <c r="AZ81" s="8">
        <f t="shared" si="16"/>
        <v>5</v>
      </c>
      <c r="BA81" s="8">
        <f t="shared" si="19"/>
        <v>37</v>
      </c>
      <c r="BB81" s="9">
        <f t="shared" si="20"/>
        <v>4.8684210526315792E-3</v>
      </c>
    </row>
    <row r="82" spans="7:54" x14ac:dyDescent="0.2">
      <c r="G82" s="11">
        <v>80</v>
      </c>
      <c r="H82" s="11"/>
      <c r="I82" s="11"/>
      <c r="J82" s="11"/>
      <c r="K82" s="11"/>
      <c r="L82" s="11"/>
      <c r="M82" s="15">
        <f>IFERROR(COUNTIF(三国武将标签!$G$2:$U$71,G82),"")</f>
        <v>0</v>
      </c>
      <c r="N82" s="16" t="str">
        <f>IFERROR(COUNTIFS(三国武将标签!$C$2:$C$71,1,INDEX(三国武将标签!$G$2:$U$71,,MATCH(J82,三国武将标签!$G$1:$U$1,0)),G82),"")</f>
        <v/>
      </c>
      <c r="O82" s="11"/>
      <c r="P82" s="11"/>
      <c r="Q82" s="11"/>
      <c r="R82" s="11"/>
      <c r="S82" s="11"/>
      <c r="T82" s="11"/>
      <c r="U82" s="16">
        <v>1</v>
      </c>
      <c r="V82" s="16">
        <v>2</v>
      </c>
      <c r="W82" s="16">
        <v>3</v>
      </c>
      <c r="X82" s="16">
        <v>4</v>
      </c>
      <c r="Y82" s="16">
        <v>5</v>
      </c>
      <c r="Z82" s="16">
        <v>6</v>
      </c>
      <c r="AA82" s="17">
        <f t="shared" si="17"/>
        <v>0</v>
      </c>
      <c r="AB82" s="16" t="str">
        <f>IFERROR(COUNTIFS(三国武将标签!$C$2:$C$71,1,INDEX(三国武将标签!$G$2:$U$71,,MATCH(J82,三国武将标签!$G$1:$U$1,0)),G82,三国武将标签!$D$2:$D$71,100),"")</f>
        <v/>
      </c>
      <c r="AC82" s="16" t="str">
        <f>IFERROR(COUNTIFS(三国武将标签!$C$2:$C$71,1,INDEX(三国武将标签!$G$2:$U$71,,MATCH(J82,三国武将标签!$G$1:$U$1,0)),G82,三国武将标签!$D$2:$D$71,110),"")</f>
        <v/>
      </c>
      <c r="AD82" s="16" t="str">
        <f>IFERROR(COUNTIFS(三国武将标签!$C$2:$C$71,1,INDEX(三国武将标签!$G$2:$U$71,,MATCH(J82,三国武将标签!$G$1:$U$1,0)),G82,三国武将标签!$D$2:$D$71,120),"")</f>
        <v/>
      </c>
      <c r="AE82" s="16" t="str">
        <f>IFERROR(COUNTIFS(三国武将标签!$C$2:$C$71,1,INDEX(三国武将标签!$G$2:$U$71,,MATCH(J82,三国武将标签!$G$1:$U$1,0)),G82,三国武将标签!$D$2:$D$71,130),"")</f>
        <v/>
      </c>
      <c r="AF82" s="16">
        <f t="shared" si="18"/>
        <v>0</v>
      </c>
      <c r="AG82" s="16">
        <f t="shared" si="18"/>
        <v>0</v>
      </c>
      <c r="AH82" s="16">
        <f t="shared" si="18"/>
        <v>0</v>
      </c>
      <c r="AI82" s="16">
        <f t="shared" si="18"/>
        <v>0</v>
      </c>
      <c r="AJ82" s="16">
        <f t="shared" si="18"/>
        <v>0</v>
      </c>
      <c r="AK82" s="16">
        <f t="shared" si="18"/>
        <v>0</v>
      </c>
      <c r="AM82" s="8">
        <v>80</v>
      </c>
      <c r="AN82" s="8">
        <f t="shared" si="15"/>
        <v>360</v>
      </c>
      <c r="AO82" s="8">
        <f t="shared" si="15"/>
        <v>864</v>
      </c>
      <c r="AP82" s="8">
        <f t="shared" si="15"/>
        <v>1512</v>
      </c>
      <c r="AQ82" s="8">
        <f t="shared" si="15"/>
        <v>2304</v>
      </c>
      <c r="AR82" s="8">
        <f t="shared" si="15"/>
        <v>3240</v>
      </c>
      <c r="AS82" s="8">
        <f t="shared" si="15"/>
        <v>4320</v>
      </c>
      <c r="AT82" s="8">
        <v>7800</v>
      </c>
      <c r="AU82" s="8">
        <f t="shared" si="16"/>
        <v>8</v>
      </c>
      <c r="AV82" s="8">
        <f t="shared" si="16"/>
        <v>7</v>
      </c>
      <c r="AW82" s="8">
        <f t="shared" si="16"/>
        <v>7</v>
      </c>
      <c r="AX82" s="8">
        <f t="shared" si="16"/>
        <v>5</v>
      </c>
      <c r="AY82" s="8">
        <f t="shared" si="16"/>
        <v>5</v>
      </c>
      <c r="AZ82" s="8">
        <f t="shared" si="16"/>
        <v>5</v>
      </c>
      <c r="BA82" s="8">
        <f t="shared" si="19"/>
        <v>37</v>
      </c>
      <c r="BB82" s="9">
        <f t="shared" si="20"/>
        <v>4.7435897435897439E-3</v>
      </c>
    </row>
    <row r="83" spans="7:54" x14ac:dyDescent="0.2">
      <c r="G83" s="11">
        <v>81</v>
      </c>
      <c r="H83" s="11"/>
      <c r="I83" s="11"/>
      <c r="J83" s="11"/>
      <c r="K83" s="11"/>
      <c r="L83" s="11"/>
      <c r="M83" s="15">
        <f>IFERROR(COUNTIF(三国武将标签!$G$2:$U$71,G83),"")</f>
        <v>0</v>
      </c>
      <c r="N83" s="16" t="str">
        <f>IFERROR(COUNTIFS(三国武将标签!$C$2:$C$71,1,INDEX(三国武将标签!$G$2:$U$71,,MATCH(J83,三国武将标签!$G$1:$U$1,0)),G83),"")</f>
        <v/>
      </c>
      <c r="O83" s="11"/>
      <c r="P83" s="11"/>
      <c r="Q83" s="11"/>
      <c r="R83" s="11"/>
      <c r="S83" s="11"/>
      <c r="T83" s="11"/>
      <c r="U83" s="16">
        <v>1</v>
      </c>
      <c r="V83" s="16">
        <v>2</v>
      </c>
      <c r="W83" s="16">
        <v>3</v>
      </c>
      <c r="X83" s="16">
        <v>4</v>
      </c>
      <c r="Y83" s="16">
        <v>5</v>
      </c>
      <c r="Z83" s="16">
        <v>6</v>
      </c>
      <c r="AA83" s="17">
        <f t="shared" si="17"/>
        <v>0</v>
      </c>
      <c r="AB83" s="16" t="str">
        <f>IFERROR(COUNTIFS(三国武将标签!$C$2:$C$71,1,INDEX(三国武将标签!$G$2:$U$71,,MATCH(J83,三国武将标签!$G$1:$U$1,0)),G83,三国武将标签!$D$2:$D$71,100),"")</f>
        <v/>
      </c>
      <c r="AC83" s="16" t="str">
        <f>IFERROR(COUNTIFS(三国武将标签!$C$2:$C$71,1,INDEX(三国武将标签!$G$2:$U$71,,MATCH(J83,三国武将标签!$G$1:$U$1,0)),G83,三国武将标签!$D$2:$D$71,110),"")</f>
        <v/>
      </c>
      <c r="AD83" s="16" t="str">
        <f>IFERROR(COUNTIFS(三国武将标签!$C$2:$C$71,1,INDEX(三国武将标签!$G$2:$U$71,,MATCH(J83,三国武将标签!$G$1:$U$1,0)),G83,三国武将标签!$D$2:$D$71,120),"")</f>
        <v/>
      </c>
      <c r="AE83" s="16" t="str">
        <f>IFERROR(COUNTIFS(三国武将标签!$C$2:$C$71,1,INDEX(三国武将标签!$G$2:$U$71,,MATCH(J83,三国武将标签!$G$1:$U$1,0)),G83,三国武将标签!$D$2:$D$71,130),"")</f>
        <v/>
      </c>
      <c r="AF83" s="16">
        <f t="shared" si="18"/>
        <v>0</v>
      </c>
      <c r="AG83" s="16">
        <f t="shared" si="18"/>
        <v>0</v>
      </c>
      <c r="AH83" s="16">
        <f t="shared" si="18"/>
        <v>0</v>
      </c>
      <c r="AI83" s="16">
        <f t="shared" si="18"/>
        <v>0</v>
      </c>
      <c r="AJ83" s="16">
        <f t="shared" si="18"/>
        <v>0</v>
      </c>
      <c r="AK83" s="16">
        <f t="shared" si="18"/>
        <v>0</v>
      </c>
      <c r="AM83" s="8">
        <v>81</v>
      </c>
      <c r="AN83" s="8">
        <f t="shared" si="15"/>
        <v>3600</v>
      </c>
      <c r="AO83" s="8">
        <f t="shared" si="15"/>
        <v>8640</v>
      </c>
      <c r="AP83" s="8">
        <f t="shared" si="15"/>
        <v>15119.999999999998</v>
      </c>
      <c r="AQ83" s="8">
        <f t="shared" si="15"/>
        <v>138240</v>
      </c>
      <c r="AR83" s="8">
        <f t="shared" si="15"/>
        <v>194400</v>
      </c>
      <c r="AS83" s="8">
        <f t="shared" si="15"/>
        <v>259200</v>
      </c>
      <c r="AT83" s="8">
        <v>8000</v>
      </c>
      <c r="AU83" s="8">
        <f t="shared" si="16"/>
        <v>8</v>
      </c>
      <c r="AV83" s="8">
        <f t="shared" si="16"/>
        <v>7</v>
      </c>
      <c r="AW83" s="8">
        <f t="shared" si="16"/>
        <v>7</v>
      </c>
      <c r="AX83" s="8">
        <f t="shared" si="16"/>
        <v>5</v>
      </c>
      <c r="AY83" s="8">
        <f t="shared" si="16"/>
        <v>5</v>
      </c>
      <c r="AZ83" s="8">
        <f t="shared" si="16"/>
        <v>5</v>
      </c>
      <c r="BA83" s="8">
        <f t="shared" si="19"/>
        <v>37</v>
      </c>
      <c r="BB83" s="9">
        <f t="shared" si="20"/>
        <v>4.6249999999999998E-3</v>
      </c>
    </row>
    <row r="84" spans="7:54" x14ac:dyDescent="0.2">
      <c r="G84" s="11">
        <v>82</v>
      </c>
      <c r="H84" s="11"/>
      <c r="I84" s="11"/>
      <c r="J84" s="11"/>
      <c r="K84" s="11"/>
      <c r="L84" s="11"/>
      <c r="M84" s="15">
        <f>IFERROR(COUNTIF(三国武将标签!$G$2:$U$71,G84),"")</f>
        <v>0</v>
      </c>
      <c r="N84" s="16" t="str">
        <f>IFERROR(COUNTIFS(三国武将标签!$C$2:$C$71,1,INDEX(三国武将标签!$G$2:$U$71,,MATCH(J84,三国武将标签!$G$1:$U$1,0)),G84),"")</f>
        <v/>
      </c>
      <c r="O84" s="11"/>
      <c r="P84" s="11"/>
      <c r="Q84" s="11"/>
      <c r="R84" s="11"/>
      <c r="S84" s="11"/>
      <c r="T84" s="11"/>
      <c r="U84" s="16">
        <v>1</v>
      </c>
      <c r="V84" s="16">
        <v>2</v>
      </c>
      <c r="W84" s="16">
        <v>3</v>
      </c>
      <c r="X84" s="16">
        <v>4</v>
      </c>
      <c r="Y84" s="16">
        <v>5</v>
      </c>
      <c r="Z84" s="16">
        <v>6</v>
      </c>
      <c r="AA84" s="17">
        <f t="shared" si="17"/>
        <v>0</v>
      </c>
      <c r="AB84" s="16" t="str">
        <f>IFERROR(COUNTIFS(三国武将标签!$C$2:$C$71,1,INDEX(三国武将标签!$G$2:$U$71,,MATCH(J84,三国武将标签!$G$1:$U$1,0)),G84,三国武将标签!$D$2:$D$71,100),"")</f>
        <v/>
      </c>
      <c r="AC84" s="16" t="str">
        <f>IFERROR(COUNTIFS(三国武将标签!$C$2:$C$71,1,INDEX(三国武将标签!$G$2:$U$71,,MATCH(J84,三国武将标签!$G$1:$U$1,0)),G84,三国武将标签!$D$2:$D$71,110),"")</f>
        <v/>
      </c>
      <c r="AD84" s="16" t="str">
        <f>IFERROR(COUNTIFS(三国武将标签!$C$2:$C$71,1,INDEX(三国武将标签!$G$2:$U$71,,MATCH(J84,三国武将标签!$G$1:$U$1,0)),G84,三国武将标签!$D$2:$D$71,120),"")</f>
        <v/>
      </c>
      <c r="AE84" s="16" t="str">
        <f>IFERROR(COUNTIFS(三国武将标签!$C$2:$C$71,1,INDEX(三国武将标签!$G$2:$U$71,,MATCH(J84,三国武将标签!$G$1:$U$1,0)),G84,三国武将标签!$D$2:$D$71,130),"")</f>
        <v/>
      </c>
      <c r="AF84" s="16">
        <f t="shared" si="18"/>
        <v>0</v>
      </c>
      <c r="AG84" s="16">
        <f t="shared" si="18"/>
        <v>0</v>
      </c>
      <c r="AH84" s="16">
        <f t="shared" si="18"/>
        <v>0</v>
      </c>
      <c r="AI84" s="16">
        <f t="shared" si="18"/>
        <v>0</v>
      </c>
      <c r="AJ84" s="16">
        <f t="shared" si="18"/>
        <v>0</v>
      </c>
      <c r="AK84" s="16">
        <f t="shared" si="18"/>
        <v>0</v>
      </c>
      <c r="AM84" s="8">
        <v>82</v>
      </c>
      <c r="AN84" s="8" t="e">
        <f t="shared" si="15"/>
        <v>#NUM!</v>
      </c>
      <c r="AO84" s="8" t="e">
        <f t="shared" si="15"/>
        <v>#NUM!</v>
      </c>
      <c r="AP84" s="8" t="e">
        <f t="shared" si="15"/>
        <v>#NUM!</v>
      </c>
      <c r="AQ84" s="8" t="e">
        <f t="shared" si="15"/>
        <v>#NUM!</v>
      </c>
      <c r="AR84" s="8" t="e">
        <f t="shared" si="15"/>
        <v>#NUM!</v>
      </c>
      <c r="AS84" s="8" t="e">
        <f t="shared" si="15"/>
        <v>#NUM!</v>
      </c>
      <c r="AT84" s="8">
        <v>8200</v>
      </c>
      <c r="AU84" s="8">
        <f t="shared" si="16"/>
        <v>8</v>
      </c>
      <c r="AV84" s="8">
        <f t="shared" si="16"/>
        <v>7</v>
      </c>
      <c r="AW84" s="8">
        <f t="shared" si="16"/>
        <v>7</v>
      </c>
      <c r="AX84" s="8">
        <f t="shared" si="16"/>
        <v>5</v>
      </c>
      <c r="AY84" s="8">
        <f t="shared" si="16"/>
        <v>5</v>
      </c>
      <c r="AZ84" s="8">
        <f t="shared" si="16"/>
        <v>5</v>
      </c>
      <c r="BA84" s="8">
        <f t="shared" si="19"/>
        <v>37</v>
      </c>
      <c r="BB84" s="9">
        <f t="shared" si="20"/>
        <v>4.5121951219512192E-3</v>
      </c>
    </row>
    <row r="85" spans="7:54" x14ac:dyDescent="0.2">
      <c r="G85" s="11">
        <v>83</v>
      </c>
      <c r="H85" s="11"/>
      <c r="I85" s="11"/>
      <c r="J85" s="11"/>
      <c r="K85" s="11"/>
      <c r="L85" s="11"/>
      <c r="M85" s="15">
        <f>IFERROR(COUNTIF(三国武将标签!$G$2:$U$71,G85),"")</f>
        <v>0</v>
      </c>
      <c r="N85" s="16" t="str">
        <f>IFERROR(COUNTIFS(三国武将标签!$C$2:$C$71,1,INDEX(三国武将标签!$G$2:$U$71,,MATCH(J85,三国武将标签!$G$1:$U$1,0)),G85),"")</f>
        <v/>
      </c>
      <c r="O85" s="11"/>
      <c r="P85" s="11"/>
      <c r="Q85" s="11"/>
      <c r="R85" s="11"/>
      <c r="S85" s="11"/>
      <c r="T85" s="11"/>
      <c r="U85" s="16">
        <v>1</v>
      </c>
      <c r="V85" s="16">
        <v>2</v>
      </c>
      <c r="W85" s="16">
        <v>3</v>
      </c>
      <c r="X85" s="16">
        <v>4</v>
      </c>
      <c r="Y85" s="16">
        <v>5</v>
      </c>
      <c r="Z85" s="16">
        <v>6</v>
      </c>
      <c r="AA85" s="17">
        <f t="shared" si="17"/>
        <v>0</v>
      </c>
      <c r="AB85" s="16" t="str">
        <f>IFERROR(COUNTIFS(三国武将标签!$C$2:$C$71,1,INDEX(三国武将标签!$G$2:$U$71,,MATCH(J85,三国武将标签!$G$1:$U$1,0)),G85,三国武将标签!$D$2:$D$71,100),"")</f>
        <v/>
      </c>
      <c r="AC85" s="16" t="str">
        <f>IFERROR(COUNTIFS(三国武将标签!$C$2:$C$71,1,INDEX(三国武将标签!$G$2:$U$71,,MATCH(J85,三国武将标签!$G$1:$U$1,0)),G85,三国武将标签!$D$2:$D$71,110),"")</f>
        <v/>
      </c>
      <c r="AD85" s="16" t="str">
        <f>IFERROR(COUNTIFS(三国武将标签!$C$2:$C$71,1,INDEX(三国武将标签!$G$2:$U$71,,MATCH(J85,三国武将标签!$G$1:$U$1,0)),G85,三国武将标签!$D$2:$D$71,120),"")</f>
        <v/>
      </c>
      <c r="AE85" s="16" t="str">
        <f>IFERROR(COUNTIFS(三国武将标签!$C$2:$C$71,1,INDEX(三国武将标签!$G$2:$U$71,,MATCH(J85,三国武将标签!$G$1:$U$1,0)),G85,三国武将标签!$D$2:$D$71,130),"")</f>
        <v/>
      </c>
      <c r="AF85" s="16">
        <f t="shared" si="18"/>
        <v>0</v>
      </c>
      <c r="AG85" s="16">
        <f t="shared" si="18"/>
        <v>0</v>
      </c>
      <c r="AH85" s="16">
        <f t="shared" si="18"/>
        <v>0</v>
      </c>
      <c r="AI85" s="16">
        <f t="shared" si="18"/>
        <v>0</v>
      </c>
      <c r="AJ85" s="16">
        <f t="shared" si="18"/>
        <v>0</v>
      </c>
      <c r="AK85" s="16">
        <f t="shared" si="18"/>
        <v>0</v>
      </c>
      <c r="AM85" s="8">
        <v>83</v>
      </c>
      <c r="AN85" s="8" t="e">
        <f t="shared" si="15"/>
        <v>#NUM!</v>
      </c>
      <c r="AO85" s="8" t="e">
        <f t="shared" si="15"/>
        <v>#NUM!</v>
      </c>
      <c r="AP85" s="8" t="e">
        <f t="shared" si="15"/>
        <v>#NUM!</v>
      </c>
      <c r="AQ85" s="8" t="e">
        <f t="shared" si="15"/>
        <v>#NUM!</v>
      </c>
      <c r="AR85" s="8" t="e">
        <f t="shared" si="15"/>
        <v>#NUM!</v>
      </c>
      <c r="AS85" s="8" t="e">
        <f t="shared" si="15"/>
        <v>#NUM!</v>
      </c>
      <c r="AT85" s="8">
        <v>8400</v>
      </c>
      <c r="AU85" s="8">
        <f t="shared" si="16"/>
        <v>8</v>
      </c>
      <c r="AV85" s="8">
        <f t="shared" si="16"/>
        <v>7</v>
      </c>
      <c r="AW85" s="8">
        <f t="shared" si="16"/>
        <v>7</v>
      </c>
      <c r="AX85" s="8">
        <f t="shared" si="16"/>
        <v>5</v>
      </c>
      <c r="AY85" s="8">
        <f t="shared" si="16"/>
        <v>5</v>
      </c>
      <c r="AZ85" s="8">
        <f t="shared" si="16"/>
        <v>5</v>
      </c>
      <c r="BA85" s="8">
        <f t="shared" si="19"/>
        <v>37</v>
      </c>
      <c r="BB85" s="9">
        <f t="shared" si="20"/>
        <v>4.4047619047619044E-3</v>
      </c>
    </row>
    <row r="86" spans="7:54" x14ac:dyDescent="0.2">
      <c r="G86" s="11">
        <v>84</v>
      </c>
      <c r="H86" s="11"/>
      <c r="I86" s="11"/>
      <c r="J86" s="11"/>
      <c r="K86" s="11"/>
      <c r="L86" s="11"/>
      <c r="M86" s="15">
        <f>IFERROR(COUNTIF(三国武将标签!$G$2:$U$71,G86),"")</f>
        <v>0</v>
      </c>
      <c r="N86" s="16" t="str">
        <f>IFERROR(COUNTIFS(三国武将标签!$C$2:$C$71,1,INDEX(三国武将标签!$G$2:$U$71,,MATCH(J86,三国武将标签!$G$1:$U$1,0)),G86),"")</f>
        <v/>
      </c>
      <c r="O86" s="11"/>
      <c r="P86" s="11"/>
      <c r="Q86" s="11"/>
      <c r="R86" s="11"/>
      <c r="S86" s="11"/>
      <c r="T86" s="11"/>
      <c r="U86" s="16">
        <v>1</v>
      </c>
      <c r="V86" s="16">
        <v>2</v>
      </c>
      <c r="W86" s="16">
        <v>3</v>
      </c>
      <c r="X86" s="16">
        <v>4</v>
      </c>
      <c r="Y86" s="16">
        <v>5</v>
      </c>
      <c r="Z86" s="16">
        <v>6</v>
      </c>
      <c r="AA86" s="17">
        <f t="shared" si="17"/>
        <v>0</v>
      </c>
      <c r="AB86" s="16" t="str">
        <f>IFERROR(COUNTIFS(三国武将标签!$C$2:$C$71,1,INDEX(三国武将标签!$G$2:$U$71,,MATCH(J86,三国武将标签!$G$1:$U$1,0)),G86,三国武将标签!$D$2:$D$71,100),"")</f>
        <v/>
      </c>
      <c r="AC86" s="16" t="str">
        <f>IFERROR(COUNTIFS(三国武将标签!$C$2:$C$71,1,INDEX(三国武将标签!$G$2:$U$71,,MATCH(J86,三国武将标签!$G$1:$U$1,0)),G86,三国武将标签!$D$2:$D$71,110),"")</f>
        <v/>
      </c>
      <c r="AD86" s="16" t="str">
        <f>IFERROR(COUNTIFS(三国武将标签!$C$2:$C$71,1,INDEX(三国武将标签!$G$2:$U$71,,MATCH(J86,三国武将标签!$G$1:$U$1,0)),G86,三国武将标签!$D$2:$D$71,120),"")</f>
        <v/>
      </c>
      <c r="AE86" s="16" t="str">
        <f>IFERROR(COUNTIFS(三国武将标签!$C$2:$C$71,1,INDEX(三国武将标签!$G$2:$U$71,,MATCH(J86,三国武将标签!$G$1:$U$1,0)),G86,三国武将标签!$D$2:$D$71,130),"")</f>
        <v/>
      </c>
      <c r="AF86" s="16">
        <f t="shared" si="18"/>
        <v>0</v>
      </c>
      <c r="AG86" s="16">
        <f t="shared" si="18"/>
        <v>0</v>
      </c>
      <c r="AH86" s="16">
        <f t="shared" si="18"/>
        <v>0</v>
      </c>
      <c r="AI86" s="16">
        <f t="shared" si="18"/>
        <v>0</v>
      </c>
      <c r="AJ86" s="16">
        <f t="shared" si="18"/>
        <v>0</v>
      </c>
      <c r="AK86" s="16">
        <f t="shared" si="18"/>
        <v>0</v>
      </c>
      <c r="AM86" s="8">
        <v>84</v>
      </c>
      <c r="AN86" s="8" t="e">
        <f t="shared" si="15"/>
        <v>#NUM!</v>
      </c>
      <c r="AO86" s="8" t="e">
        <f t="shared" si="15"/>
        <v>#NUM!</v>
      </c>
      <c r="AP86" s="8" t="e">
        <f t="shared" si="15"/>
        <v>#NUM!</v>
      </c>
      <c r="AQ86" s="8" t="e">
        <f t="shared" si="15"/>
        <v>#NUM!</v>
      </c>
      <c r="AR86" s="8" t="e">
        <f t="shared" si="15"/>
        <v>#NUM!</v>
      </c>
      <c r="AS86" s="8" t="e">
        <f t="shared" si="15"/>
        <v>#NUM!</v>
      </c>
      <c r="AT86" s="8">
        <v>8600</v>
      </c>
      <c r="AU86" s="8">
        <f t="shared" si="16"/>
        <v>8</v>
      </c>
      <c r="AV86" s="8">
        <f t="shared" si="16"/>
        <v>7</v>
      </c>
      <c r="AW86" s="8">
        <f t="shared" si="16"/>
        <v>7</v>
      </c>
      <c r="AX86" s="8">
        <f t="shared" si="16"/>
        <v>5</v>
      </c>
      <c r="AY86" s="8">
        <f t="shared" si="16"/>
        <v>5</v>
      </c>
      <c r="AZ86" s="8">
        <f t="shared" si="16"/>
        <v>5</v>
      </c>
      <c r="BA86" s="8">
        <f t="shared" si="19"/>
        <v>37</v>
      </c>
      <c r="BB86" s="9">
        <f t="shared" si="20"/>
        <v>4.3023255813953486E-3</v>
      </c>
    </row>
    <row r="87" spans="7:54" x14ac:dyDescent="0.2">
      <c r="G87" s="11">
        <v>85</v>
      </c>
      <c r="H87" s="11"/>
      <c r="I87" s="11"/>
      <c r="J87" s="11"/>
      <c r="K87" s="11"/>
      <c r="L87" s="11"/>
      <c r="M87" s="15">
        <f>IFERROR(COUNTIF(三国武将标签!$G$2:$U$71,G87),"")</f>
        <v>0</v>
      </c>
      <c r="N87" s="16" t="str">
        <f>IFERROR(COUNTIFS(三国武将标签!$C$2:$C$71,1,INDEX(三国武将标签!$G$2:$U$71,,MATCH(J87,三国武将标签!$G$1:$U$1,0)),G87),"")</f>
        <v/>
      </c>
      <c r="O87" s="11"/>
      <c r="P87" s="11"/>
      <c r="Q87" s="11"/>
      <c r="R87" s="11"/>
      <c r="S87" s="11"/>
      <c r="T87" s="11"/>
      <c r="U87" s="16">
        <v>1</v>
      </c>
      <c r="V87" s="16">
        <v>2</v>
      </c>
      <c r="W87" s="16">
        <v>3</v>
      </c>
      <c r="X87" s="16">
        <v>4</v>
      </c>
      <c r="Y87" s="16">
        <v>5</v>
      </c>
      <c r="Z87" s="16">
        <v>6</v>
      </c>
      <c r="AA87" s="17">
        <f t="shared" si="17"/>
        <v>0</v>
      </c>
      <c r="AB87" s="16" t="str">
        <f>IFERROR(COUNTIFS(三国武将标签!$C$2:$C$71,1,INDEX(三国武将标签!$G$2:$U$71,,MATCH(J87,三国武将标签!$G$1:$U$1,0)),G87,三国武将标签!$D$2:$D$71,100),"")</f>
        <v/>
      </c>
      <c r="AC87" s="16" t="str">
        <f>IFERROR(COUNTIFS(三国武将标签!$C$2:$C$71,1,INDEX(三国武将标签!$G$2:$U$71,,MATCH(J87,三国武将标签!$G$1:$U$1,0)),G87,三国武将标签!$D$2:$D$71,110),"")</f>
        <v/>
      </c>
      <c r="AD87" s="16" t="str">
        <f>IFERROR(COUNTIFS(三国武将标签!$C$2:$C$71,1,INDEX(三国武将标签!$G$2:$U$71,,MATCH(J87,三国武将标签!$G$1:$U$1,0)),G87,三国武将标签!$D$2:$D$71,120),"")</f>
        <v/>
      </c>
      <c r="AE87" s="16" t="str">
        <f>IFERROR(COUNTIFS(三国武将标签!$C$2:$C$71,1,INDEX(三国武将标签!$G$2:$U$71,,MATCH(J87,三国武将标签!$G$1:$U$1,0)),G87,三国武将标签!$D$2:$D$71,130),"")</f>
        <v/>
      </c>
      <c r="AF87" s="16">
        <f t="shared" si="18"/>
        <v>0</v>
      </c>
      <c r="AG87" s="16">
        <f t="shared" si="18"/>
        <v>0</v>
      </c>
      <c r="AH87" s="16">
        <f t="shared" si="18"/>
        <v>0</v>
      </c>
      <c r="AI87" s="16">
        <f t="shared" si="18"/>
        <v>0</v>
      </c>
      <c r="AJ87" s="16">
        <f t="shared" si="18"/>
        <v>0</v>
      </c>
      <c r="AK87" s="16">
        <f t="shared" si="18"/>
        <v>0</v>
      </c>
      <c r="AM87" s="8">
        <v>85</v>
      </c>
      <c r="AN87" s="8" t="e">
        <f t="shared" si="15"/>
        <v>#NUM!</v>
      </c>
      <c r="AO87" s="8" t="e">
        <f t="shared" si="15"/>
        <v>#NUM!</v>
      </c>
      <c r="AP87" s="8" t="e">
        <f t="shared" si="15"/>
        <v>#NUM!</v>
      </c>
      <c r="AQ87" s="8" t="e">
        <f t="shared" si="15"/>
        <v>#NUM!</v>
      </c>
      <c r="AR87" s="8" t="e">
        <f t="shared" si="15"/>
        <v>#NUM!</v>
      </c>
      <c r="AS87" s="8" t="e">
        <f t="shared" si="15"/>
        <v>#NUM!</v>
      </c>
      <c r="AT87" s="8">
        <v>8800</v>
      </c>
      <c r="AU87" s="8">
        <f t="shared" si="16"/>
        <v>8</v>
      </c>
      <c r="AV87" s="8">
        <f t="shared" si="16"/>
        <v>8</v>
      </c>
      <c r="AW87" s="8">
        <f t="shared" si="16"/>
        <v>7</v>
      </c>
      <c r="AX87" s="8">
        <f t="shared" si="16"/>
        <v>5</v>
      </c>
      <c r="AY87" s="8">
        <f t="shared" si="16"/>
        <v>5</v>
      </c>
      <c r="AZ87" s="8">
        <f t="shared" si="16"/>
        <v>5</v>
      </c>
      <c r="BA87" s="8">
        <f t="shared" si="19"/>
        <v>38</v>
      </c>
      <c r="BB87" s="9">
        <f t="shared" si="20"/>
        <v>4.3181818181818182E-3</v>
      </c>
    </row>
    <row r="88" spans="7:54" x14ac:dyDescent="0.2">
      <c r="G88" s="11">
        <v>86</v>
      </c>
      <c r="H88" s="11"/>
      <c r="I88" s="11"/>
      <c r="J88" s="11"/>
      <c r="K88" s="11"/>
      <c r="L88" s="11"/>
      <c r="M88" s="15">
        <f>IFERROR(COUNTIF(三国武将标签!$G$2:$U$71,G88),"")</f>
        <v>0</v>
      </c>
      <c r="N88" s="16" t="str">
        <f>IFERROR(COUNTIFS(三国武将标签!$C$2:$C$71,1,INDEX(三国武将标签!$G$2:$U$71,,MATCH(J88,三国武将标签!$G$1:$U$1,0)),G88),"")</f>
        <v/>
      </c>
      <c r="O88" s="11"/>
      <c r="P88" s="11"/>
      <c r="Q88" s="11"/>
      <c r="R88" s="11"/>
      <c r="S88" s="11"/>
      <c r="T88" s="11"/>
      <c r="U88" s="16">
        <v>1</v>
      </c>
      <c r="V88" s="16">
        <v>2</v>
      </c>
      <c r="W88" s="16">
        <v>3</v>
      </c>
      <c r="X88" s="16">
        <v>4</v>
      </c>
      <c r="Y88" s="16">
        <v>5</v>
      </c>
      <c r="Z88" s="16">
        <v>6</v>
      </c>
      <c r="AA88" s="17">
        <f t="shared" si="17"/>
        <v>0</v>
      </c>
      <c r="AB88" s="16" t="str">
        <f>IFERROR(COUNTIFS(三国武将标签!$C$2:$C$71,1,INDEX(三国武将标签!$G$2:$U$71,,MATCH(J88,三国武将标签!$G$1:$U$1,0)),G88,三国武将标签!$D$2:$D$71,100),"")</f>
        <v/>
      </c>
      <c r="AC88" s="16" t="str">
        <f>IFERROR(COUNTIFS(三国武将标签!$C$2:$C$71,1,INDEX(三国武将标签!$G$2:$U$71,,MATCH(J88,三国武将标签!$G$1:$U$1,0)),G88,三国武将标签!$D$2:$D$71,110),"")</f>
        <v/>
      </c>
      <c r="AD88" s="16" t="str">
        <f>IFERROR(COUNTIFS(三国武将标签!$C$2:$C$71,1,INDEX(三国武将标签!$G$2:$U$71,,MATCH(J88,三国武将标签!$G$1:$U$1,0)),G88,三国武将标签!$D$2:$D$71,120),"")</f>
        <v/>
      </c>
      <c r="AE88" s="16" t="str">
        <f>IFERROR(COUNTIFS(三国武将标签!$C$2:$C$71,1,INDEX(三国武将标签!$G$2:$U$71,,MATCH(J88,三国武将标签!$G$1:$U$1,0)),G88,三国武将标签!$D$2:$D$71,130),"")</f>
        <v/>
      </c>
      <c r="AF88" s="16">
        <f t="shared" si="18"/>
        <v>0</v>
      </c>
      <c r="AG88" s="16">
        <f t="shared" si="18"/>
        <v>0</v>
      </c>
      <c r="AH88" s="16">
        <f t="shared" si="18"/>
        <v>0</v>
      </c>
      <c r="AI88" s="16">
        <f t="shared" si="18"/>
        <v>0</v>
      </c>
      <c r="AJ88" s="16">
        <f t="shared" si="18"/>
        <v>0</v>
      </c>
      <c r="AK88" s="16">
        <f t="shared" si="18"/>
        <v>0</v>
      </c>
      <c r="AM88" s="8">
        <v>86</v>
      </c>
      <c r="AN88" s="8" t="e">
        <f t="shared" si="15"/>
        <v>#NUM!</v>
      </c>
      <c r="AO88" s="8" t="e">
        <f t="shared" si="15"/>
        <v>#NUM!</v>
      </c>
      <c r="AP88" s="8" t="e">
        <f t="shared" si="15"/>
        <v>#NUM!</v>
      </c>
      <c r="AQ88" s="8" t="e">
        <f t="shared" si="15"/>
        <v>#NUM!</v>
      </c>
      <c r="AR88" s="8" t="e">
        <f t="shared" si="15"/>
        <v>#NUM!</v>
      </c>
      <c r="AS88" s="8" t="e">
        <f t="shared" si="15"/>
        <v>#NUM!</v>
      </c>
      <c r="AT88" s="8">
        <v>9000</v>
      </c>
      <c r="AU88" s="8">
        <f t="shared" si="16"/>
        <v>8</v>
      </c>
      <c r="AV88" s="8">
        <f t="shared" si="16"/>
        <v>8</v>
      </c>
      <c r="AW88" s="8">
        <f t="shared" si="16"/>
        <v>7</v>
      </c>
      <c r="AX88" s="8">
        <f t="shared" si="16"/>
        <v>5</v>
      </c>
      <c r="AY88" s="8">
        <f t="shared" si="16"/>
        <v>5</v>
      </c>
      <c r="AZ88" s="8">
        <f t="shared" si="16"/>
        <v>5</v>
      </c>
      <c r="BA88" s="8">
        <f t="shared" si="19"/>
        <v>38</v>
      </c>
      <c r="BB88" s="9">
        <f t="shared" si="20"/>
        <v>4.2222222222222218E-3</v>
      </c>
    </row>
    <row r="89" spans="7:54" x14ac:dyDescent="0.2">
      <c r="G89" s="11">
        <v>87</v>
      </c>
      <c r="H89" s="11"/>
      <c r="I89" s="11"/>
      <c r="J89" s="11"/>
      <c r="K89" s="11"/>
      <c r="L89" s="11"/>
      <c r="M89" s="15">
        <f>IFERROR(COUNTIF(三国武将标签!$G$2:$U$71,G89),"")</f>
        <v>0</v>
      </c>
      <c r="N89" s="16" t="str">
        <f>IFERROR(COUNTIFS(三国武将标签!$C$2:$C$71,1,INDEX(三国武将标签!$G$2:$U$71,,MATCH(J89,三国武将标签!$G$1:$U$1,0)),G89),"")</f>
        <v/>
      </c>
      <c r="O89" s="11"/>
      <c r="P89" s="11"/>
      <c r="Q89" s="11"/>
      <c r="R89" s="11"/>
      <c r="S89" s="11"/>
      <c r="T89" s="11"/>
      <c r="U89" s="16">
        <v>1</v>
      </c>
      <c r="V89" s="16">
        <v>2</v>
      </c>
      <c r="W89" s="16">
        <v>3</v>
      </c>
      <c r="X89" s="16">
        <v>4</v>
      </c>
      <c r="Y89" s="16">
        <v>5</v>
      </c>
      <c r="Z89" s="16">
        <v>6</v>
      </c>
      <c r="AA89" s="17">
        <f t="shared" si="17"/>
        <v>0</v>
      </c>
      <c r="AB89" s="16" t="str">
        <f>IFERROR(COUNTIFS(三国武将标签!$C$2:$C$71,1,INDEX(三国武将标签!$G$2:$U$71,,MATCH(J89,三国武将标签!$G$1:$U$1,0)),G89,三国武将标签!$D$2:$D$71,100),"")</f>
        <v/>
      </c>
      <c r="AC89" s="16" t="str">
        <f>IFERROR(COUNTIFS(三国武将标签!$C$2:$C$71,1,INDEX(三国武将标签!$G$2:$U$71,,MATCH(J89,三国武将标签!$G$1:$U$1,0)),G89,三国武将标签!$D$2:$D$71,110),"")</f>
        <v/>
      </c>
      <c r="AD89" s="16" t="str">
        <f>IFERROR(COUNTIFS(三国武将标签!$C$2:$C$71,1,INDEX(三国武将标签!$G$2:$U$71,,MATCH(J89,三国武将标签!$G$1:$U$1,0)),G89,三国武将标签!$D$2:$D$71,120),"")</f>
        <v/>
      </c>
      <c r="AE89" s="16" t="str">
        <f>IFERROR(COUNTIFS(三国武将标签!$C$2:$C$71,1,INDEX(三国武将标签!$G$2:$U$71,,MATCH(J89,三国武将标签!$G$1:$U$1,0)),G89,三国武将标签!$D$2:$D$71,130),"")</f>
        <v/>
      </c>
      <c r="AF89" s="16">
        <f t="shared" si="18"/>
        <v>0</v>
      </c>
      <c r="AG89" s="16">
        <f t="shared" si="18"/>
        <v>0</v>
      </c>
      <c r="AH89" s="16">
        <f t="shared" si="18"/>
        <v>0</v>
      </c>
      <c r="AI89" s="16">
        <f t="shared" si="18"/>
        <v>0</v>
      </c>
      <c r="AJ89" s="16">
        <f t="shared" si="18"/>
        <v>0</v>
      </c>
      <c r="AK89" s="16">
        <f t="shared" si="18"/>
        <v>0</v>
      </c>
      <c r="AM89" s="8">
        <v>87</v>
      </c>
      <c r="AN89" s="8" t="e">
        <f t="shared" si="15"/>
        <v>#NUM!</v>
      </c>
      <c r="AO89" s="8" t="e">
        <f t="shared" si="15"/>
        <v>#NUM!</v>
      </c>
      <c r="AP89" s="8" t="e">
        <f t="shared" si="15"/>
        <v>#NUM!</v>
      </c>
      <c r="AQ89" s="8" t="e">
        <f t="shared" si="15"/>
        <v>#NUM!</v>
      </c>
      <c r="AR89" s="8" t="e">
        <f t="shared" si="15"/>
        <v>#NUM!</v>
      </c>
      <c r="AS89" s="8" t="e">
        <f t="shared" si="15"/>
        <v>#NUM!</v>
      </c>
      <c r="AT89" s="8">
        <v>9200</v>
      </c>
      <c r="AU89" s="8">
        <f t="shared" si="16"/>
        <v>8</v>
      </c>
      <c r="AV89" s="8">
        <f t="shared" si="16"/>
        <v>8</v>
      </c>
      <c r="AW89" s="8">
        <f t="shared" si="16"/>
        <v>7</v>
      </c>
      <c r="AX89" s="8">
        <f t="shared" si="16"/>
        <v>5</v>
      </c>
      <c r="AY89" s="8">
        <f t="shared" si="16"/>
        <v>5</v>
      </c>
      <c r="AZ89" s="8">
        <f t="shared" si="16"/>
        <v>5</v>
      </c>
      <c r="BA89" s="8">
        <f t="shared" si="19"/>
        <v>38</v>
      </c>
      <c r="BB89" s="9">
        <f t="shared" si="20"/>
        <v>4.1304347826086954E-3</v>
      </c>
    </row>
    <row r="90" spans="7:54" x14ac:dyDescent="0.2">
      <c r="G90" s="11">
        <v>88</v>
      </c>
      <c r="H90" s="11"/>
      <c r="I90" s="11"/>
      <c r="J90" s="11"/>
      <c r="K90" s="11"/>
      <c r="L90" s="11"/>
      <c r="M90" s="15">
        <f>IFERROR(COUNTIF(三国武将标签!$G$2:$U$71,G90),"")</f>
        <v>0</v>
      </c>
      <c r="N90" s="16" t="str">
        <f>IFERROR(COUNTIFS(三国武将标签!$C$2:$C$71,1,INDEX(三国武将标签!$G$2:$U$71,,MATCH(J90,三国武将标签!$G$1:$U$1,0)),G90),"")</f>
        <v/>
      </c>
      <c r="O90" s="11"/>
      <c r="P90" s="11"/>
      <c r="Q90" s="11"/>
      <c r="R90" s="11"/>
      <c r="S90" s="11"/>
      <c r="T90" s="11"/>
      <c r="U90" s="16">
        <v>1</v>
      </c>
      <c r="V90" s="16">
        <v>2</v>
      </c>
      <c r="W90" s="16">
        <v>3</v>
      </c>
      <c r="X90" s="16">
        <v>4</v>
      </c>
      <c r="Y90" s="16">
        <v>5</v>
      </c>
      <c r="Z90" s="16">
        <v>6</v>
      </c>
      <c r="AA90" s="17">
        <f t="shared" si="17"/>
        <v>0</v>
      </c>
      <c r="AB90" s="16" t="str">
        <f>IFERROR(COUNTIFS(三国武将标签!$C$2:$C$71,1,INDEX(三国武将标签!$G$2:$U$71,,MATCH(J90,三国武将标签!$G$1:$U$1,0)),G90,三国武将标签!$D$2:$D$71,100),"")</f>
        <v/>
      </c>
      <c r="AC90" s="16" t="str">
        <f>IFERROR(COUNTIFS(三国武将标签!$C$2:$C$71,1,INDEX(三国武将标签!$G$2:$U$71,,MATCH(J90,三国武将标签!$G$1:$U$1,0)),G90,三国武将标签!$D$2:$D$71,110),"")</f>
        <v/>
      </c>
      <c r="AD90" s="16" t="str">
        <f>IFERROR(COUNTIFS(三国武将标签!$C$2:$C$71,1,INDEX(三国武将标签!$G$2:$U$71,,MATCH(J90,三国武将标签!$G$1:$U$1,0)),G90,三国武将标签!$D$2:$D$71,120),"")</f>
        <v/>
      </c>
      <c r="AE90" s="16" t="str">
        <f>IFERROR(COUNTIFS(三国武将标签!$C$2:$C$71,1,INDEX(三国武将标签!$G$2:$U$71,,MATCH(J90,三国武将标签!$G$1:$U$1,0)),G90,三国武将标签!$D$2:$D$71,130),"")</f>
        <v/>
      </c>
      <c r="AF90" s="16">
        <f t="shared" si="18"/>
        <v>0</v>
      </c>
      <c r="AG90" s="16">
        <f t="shared" si="18"/>
        <v>0</v>
      </c>
      <c r="AH90" s="16">
        <f t="shared" si="18"/>
        <v>0</v>
      </c>
      <c r="AI90" s="16">
        <f t="shared" si="18"/>
        <v>0</v>
      </c>
      <c r="AJ90" s="16">
        <f t="shared" si="18"/>
        <v>0</v>
      </c>
      <c r="AK90" s="16">
        <f t="shared" si="18"/>
        <v>0</v>
      </c>
      <c r="AM90" s="8">
        <v>88</v>
      </c>
      <c r="AN90" s="8" t="e">
        <f t="shared" si="15"/>
        <v>#NUM!</v>
      </c>
      <c r="AO90" s="8" t="e">
        <f t="shared" si="15"/>
        <v>#NUM!</v>
      </c>
      <c r="AP90" s="8" t="e">
        <f t="shared" si="15"/>
        <v>#NUM!</v>
      </c>
      <c r="AQ90" s="8" t="e">
        <f t="shared" si="15"/>
        <v>#NUM!</v>
      </c>
      <c r="AR90" s="8" t="e">
        <f t="shared" si="15"/>
        <v>#NUM!</v>
      </c>
      <c r="AS90" s="8" t="e">
        <f t="shared" si="15"/>
        <v>#NUM!</v>
      </c>
      <c r="AT90" s="8">
        <v>9400</v>
      </c>
      <c r="AU90" s="8">
        <f t="shared" si="16"/>
        <v>8</v>
      </c>
      <c r="AV90" s="8">
        <f t="shared" si="16"/>
        <v>8</v>
      </c>
      <c r="AW90" s="8">
        <f t="shared" si="16"/>
        <v>7</v>
      </c>
      <c r="AX90" s="8">
        <f t="shared" si="16"/>
        <v>5</v>
      </c>
      <c r="AY90" s="8">
        <f t="shared" si="16"/>
        <v>5</v>
      </c>
      <c r="AZ90" s="8">
        <f t="shared" si="16"/>
        <v>5</v>
      </c>
      <c r="BA90" s="8">
        <f t="shared" si="19"/>
        <v>38</v>
      </c>
      <c r="BB90" s="9">
        <f t="shared" si="20"/>
        <v>4.0425531914893616E-3</v>
      </c>
    </row>
    <row r="91" spans="7:54" x14ac:dyDescent="0.2">
      <c r="G91" s="11">
        <v>89</v>
      </c>
      <c r="H91" s="11"/>
      <c r="I91" s="11"/>
      <c r="J91" s="11"/>
      <c r="K91" s="11"/>
      <c r="L91" s="11"/>
      <c r="M91" s="15">
        <f>IFERROR(COUNTIF(三国武将标签!$G$2:$U$71,G91),"")</f>
        <v>0</v>
      </c>
      <c r="N91" s="16" t="str">
        <f>IFERROR(COUNTIFS(三国武将标签!$C$2:$C$71,1,INDEX(三国武将标签!$G$2:$U$71,,MATCH(J91,三国武将标签!$G$1:$U$1,0)),G91),"")</f>
        <v/>
      </c>
      <c r="O91" s="11"/>
      <c r="P91" s="11"/>
      <c r="Q91" s="11"/>
      <c r="R91" s="11"/>
      <c r="S91" s="11"/>
      <c r="T91" s="11"/>
      <c r="U91" s="16">
        <v>1</v>
      </c>
      <c r="V91" s="16">
        <v>2</v>
      </c>
      <c r="W91" s="16">
        <v>3</v>
      </c>
      <c r="X91" s="16">
        <v>4</v>
      </c>
      <c r="Y91" s="16">
        <v>5</v>
      </c>
      <c r="Z91" s="16">
        <v>6</v>
      </c>
      <c r="AA91" s="17">
        <f t="shared" si="17"/>
        <v>0</v>
      </c>
      <c r="AB91" s="16" t="str">
        <f>IFERROR(COUNTIFS(三国武将标签!$C$2:$C$71,1,INDEX(三国武将标签!$G$2:$U$71,,MATCH(J91,三国武将标签!$G$1:$U$1,0)),G91,三国武将标签!$D$2:$D$71,100),"")</f>
        <v/>
      </c>
      <c r="AC91" s="16" t="str">
        <f>IFERROR(COUNTIFS(三国武将标签!$C$2:$C$71,1,INDEX(三国武将标签!$G$2:$U$71,,MATCH(J91,三国武将标签!$G$1:$U$1,0)),G91,三国武将标签!$D$2:$D$71,110),"")</f>
        <v/>
      </c>
      <c r="AD91" s="16" t="str">
        <f>IFERROR(COUNTIFS(三国武将标签!$C$2:$C$71,1,INDEX(三国武将标签!$G$2:$U$71,,MATCH(J91,三国武将标签!$G$1:$U$1,0)),G91,三国武将标签!$D$2:$D$71,120),"")</f>
        <v/>
      </c>
      <c r="AE91" s="16" t="str">
        <f>IFERROR(COUNTIFS(三国武将标签!$C$2:$C$71,1,INDEX(三国武将标签!$G$2:$U$71,,MATCH(J91,三国武将标签!$G$1:$U$1,0)),G91,三国武将标签!$D$2:$D$71,130),"")</f>
        <v/>
      </c>
      <c r="AF91" s="16">
        <f t="shared" si="18"/>
        <v>0</v>
      </c>
      <c r="AG91" s="16">
        <f t="shared" si="18"/>
        <v>0</v>
      </c>
      <c r="AH91" s="16">
        <f t="shared" si="18"/>
        <v>0</v>
      </c>
      <c r="AI91" s="16">
        <f t="shared" si="18"/>
        <v>0</v>
      </c>
      <c r="AJ91" s="16">
        <f t="shared" si="18"/>
        <v>0</v>
      </c>
      <c r="AK91" s="16">
        <f t="shared" si="18"/>
        <v>0</v>
      </c>
      <c r="AM91" s="8">
        <v>89</v>
      </c>
      <c r="AN91" s="8" t="e">
        <f t="shared" si="15"/>
        <v>#NUM!</v>
      </c>
      <c r="AO91" s="8" t="e">
        <f t="shared" si="15"/>
        <v>#NUM!</v>
      </c>
      <c r="AP91" s="8" t="e">
        <f t="shared" si="15"/>
        <v>#NUM!</v>
      </c>
      <c r="AQ91" s="8" t="e">
        <f t="shared" si="15"/>
        <v>#NUM!</v>
      </c>
      <c r="AR91" s="8" t="e">
        <f t="shared" si="15"/>
        <v>#NUM!</v>
      </c>
      <c r="AS91" s="8" t="e">
        <f t="shared" si="15"/>
        <v>#NUM!</v>
      </c>
      <c r="AT91" s="8">
        <v>9600</v>
      </c>
      <c r="AU91" s="8">
        <f t="shared" si="16"/>
        <v>8</v>
      </c>
      <c r="AV91" s="8">
        <f t="shared" si="16"/>
        <v>8</v>
      </c>
      <c r="AW91" s="8">
        <f t="shared" si="16"/>
        <v>7</v>
      </c>
      <c r="AX91" s="8">
        <f t="shared" si="16"/>
        <v>5</v>
      </c>
      <c r="AY91" s="8">
        <f t="shared" si="16"/>
        <v>5</v>
      </c>
      <c r="AZ91" s="8">
        <f t="shared" si="16"/>
        <v>5</v>
      </c>
      <c r="BA91" s="8">
        <f t="shared" si="19"/>
        <v>38</v>
      </c>
      <c r="BB91" s="9">
        <f t="shared" si="20"/>
        <v>3.9583333333333337E-3</v>
      </c>
    </row>
    <row r="92" spans="7:54" x14ac:dyDescent="0.2">
      <c r="G92" s="11">
        <v>90</v>
      </c>
      <c r="H92" s="11"/>
      <c r="I92" s="11"/>
      <c r="J92" s="11"/>
      <c r="K92" s="11"/>
      <c r="L92" s="11"/>
      <c r="M92" s="15">
        <f>IFERROR(COUNTIF(三国武将标签!$G$2:$U$71,G92),"")</f>
        <v>0</v>
      </c>
      <c r="N92" s="16" t="str">
        <f>IFERROR(COUNTIFS(三国武将标签!$C$2:$C$71,1,INDEX(三国武将标签!$G$2:$U$71,,MATCH(J92,三国武将标签!$G$1:$U$1,0)),G92),"")</f>
        <v/>
      </c>
      <c r="O92" s="11"/>
      <c r="P92" s="11"/>
      <c r="Q92" s="11"/>
      <c r="R92" s="11"/>
      <c r="S92" s="11"/>
      <c r="T92" s="11"/>
      <c r="U92" s="16">
        <v>1</v>
      </c>
      <c r="V92" s="16">
        <v>2</v>
      </c>
      <c r="W92" s="16">
        <v>3</v>
      </c>
      <c r="X92" s="16">
        <v>4</v>
      </c>
      <c r="Y92" s="16">
        <v>5</v>
      </c>
      <c r="Z92" s="16">
        <v>6</v>
      </c>
      <c r="AA92" s="17">
        <f t="shared" si="17"/>
        <v>0</v>
      </c>
      <c r="AB92" s="16" t="str">
        <f>IFERROR(COUNTIFS(三国武将标签!$C$2:$C$71,1,INDEX(三国武将标签!$G$2:$U$71,,MATCH(J92,三国武将标签!$G$1:$U$1,0)),G92,三国武将标签!$D$2:$D$71,100),"")</f>
        <v/>
      </c>
      <c r="AC92" s="16" t="str">
        <f>IFERROR(COUNTIFS(三国武将标签!$C$2:$C$71,1,INDEX(三国武将标签!$G$2:$U$71,,MATCH(J92,三国武将标签!$G$1:$U$1,0)),G92,三国武将标签!$D$2:$D$71,110),"")</f>
        <v/>
      </c>
      <c r="AD92" s="16" t="str">
        <f>IFERROR(COUNTIFS(三国武将标签!$C$2:$C$71,1,INDEX(三国武将标签!$G$2:$U$71,,MATCH(J92,三国武将标签!$G$1:$U$1,0)),G92,三国武将标签!$D$2:$D$71,120),"")</f>
        <v/>
      </c>
      <c r="AE92" s="16" t="str">
        <f>IFERROR(COUNTIFS(三国武将标签!$C$2:$C$71,1,INDEX(三国武将标签!$G$2:$U$71,,MATCH(J92,三国武将标签!$G$1:$U$1,0)),G92,三国武将标签!$D$2:$D$71,130),"")</f>
        <v/>
      </c>
      <c r="AF92" s="16">
        <f t="shared" si="18"/>
        <v>0</v>
      </c>
      <c r="AG92" s="16">
        <f t="shared" si="18"/>
        <v>0</v>
      </c>
      <c r="AH92" s="16">
        <f t="shared" si="18"/>
        <v>0</v>
      </c>
      <c r="AI92" s="16">
        <f t="shared" si="18"/>
        <v>0</v>
      </c>
      <c r="AJ92" s="16">
        <f t="shared" si="18"/>
        <v>0</v>
      </c>
      <c r="AK92" s="16">
        <f t="shared" si="18"/>
        <v>0</v>
      </c>
      <c r="AM92" s="8">
        <v>90</v>
      </c>
      <c r="AN92" s="8" t="e">
        <f t="shared" si="15"/>
        <v>#NUM!</v>
      </c>
      <c r="AO92" s="8" t="e">
        <f t="shared" si="15"/>
        <v>#NUM!</v>
      </c>
      <c r="AP92" s="8" t="e">
        <f t="shared" si="15"/>
        <v>#NUM!</v>
      </c>
      <c r="AQ92" s="8" t="e">
        <f t="shared" si="15"/>
        <v>#NUM!</v>
      </c>
      <c r="AR92" s="8" t="e">
        <f t="shared" si="15"/>
        <v>#NUM!</v>
      </c>
      <c r="AS92" s="8" t="e">
        <f t="shared" si="15"/>
        <v>#NUM!</v>
      </c>
      <c r="AT92" s="8">
        <v>9800</v>
      </c>
      <c r="AU92" s="8">
        <f t="shared" si="16"/>
        <v>8</v>
      </c>
      <c r="AV92" s="8">
        <f t="shared" si="16"/>
        <v>8</v>
      </c>
      <c r="AW92" s="8">
        <f t="shared" si="16"/>
        <v>7</v>
      </c>
      <c r="AX92" s="8">
        <f t="shared" si="16"/>
        <v>5</v>
      </c>
      <c r="AY92" s="8">
        <f t="shared" si="16"/>
        <v>5</v>
      </c>
      <c r="AZ92" s="8">
        <f t="shared" si="16"/>
        <v>5</v>
      </c>
      <c r="BA92" s="8">
        <f t="shared" si="19"/>
        <v>38</v>
      </c>
      <c r="BB92" s="9">
        <f t="shared" si="20"/>
        <v>3.8775510204081634E-3</v>
      </c>
    </row>
    <row r="93" spans="7:54" x14ac:dyDescent="0.2">
      <c r="G93" s="11">
        <v>91</v>
      </c>
      <c r="H93" s="11"/>
      <c r="I93" s="11"/>
      <c r="J93" s="11"/>
      <c r="K93" s="11"/>
      <c r="L93" s="11"/>
      <c r="M93" s="15">
        <f>IFERROR(COUNTIF(三国武将标签!$G$2:$U$71,G93),"")</f>
        <v>0</v>
      </c>
      <c r="N93" s="16" t="str">
        <f>IFERROR(COUNTIFS(三国武将标签!$C$2:$C$71,1,INDEX(三国武将标签!$G$2:$U$71,,MATCH(J93,三国武将标签!$G$1:$U$1,0)),G93),"")</f>
        <v/>
      </c>
      <c r="O93" s="11"/>
      <c r="P93" s="11"/>
      <c r="Q93" s="11"/>
      <c r="R93" s="11"/>
      <c r="S93" s="11"/>
      <c r="T93" s="11"/>
      <c r="U93" s="16">
        <v>1</v>
      </c>
      <c r="V93" s="16">
        <v>2</v>
      </c>
      <c r="W93" s="16">
        <v>3</v>
      </c>
      <c r="X93" s="16">
        <v>4</v>
      </c>
      <c r="Y93" s="16">
        <v>5</v>
      </c>
      <c r="Z93" s="16">
        <v>6</v>
      </c>
      <c r="AA93" s="17">
        <f t="shared" si="17"/>
        <v>0</v>
      </c>
      <c r="AB93" s="16" t="str">
        <f>IFERROR(COUNTIFS(三国武将标签!$C$2:$C$71,1,INDEX(三国武将标签!$G$2:$U$71,,MATCH(J93,三国武将标签!$G$1:$U$1,0)),G93,三国武将标签!$D$2:$D$71,100),"")</f>
        <v/>
      </c>
      <c r="AC93" s="16" t="str">
        <f>IFERROR(COUNTIFS(三国武将标签!$C$2:$C$71,1,INDEX(三国武将标签!$G$2:$U$71,,MATCH(J93,三国武将标签!$G$1:$U$1,0)),G93,三国武将标签!$D$2:$D$71,110),"")</f>
        <v/>
      </c>
      <c r="AD93" s="16" t="str">
        <f>IFERROR(COUNTIFS(三国武将标签!$C$2:$C$71,1,INDEX(三国武将标签!$G$2:$U$71,,MATCH(J93,三国武将标签!$G$1:$U$1,0)),G93,三国武将标签!$D$2:$D$71,120),"")</f>
        <v/>
      </c>
      <c r="AE93" s="16" t="str">
        <f>IFERROR(COUNTIFS(三国武将标签!$C$2:$C$71,1,INDEX(三国武将标签!$G$2:$U$71,,MATCH(J93,三国武将标签!$G$1:$U$1,0)),G93,三国武将标签!$D$2:$D$71,130),"")</f>
        <v/>
      </c>
      <c r="AF93" s="16">
        <f t="shared" si="18"/>
        <v>0</v>
      </c>
      <c r="AG93" s="16">
        <f t="shared" si="18"/>
        <v>0</v>
      </c>
      <c r="AH93" s="16">
        <f t="shared" si="18"/>
        <v>0</v>
      </c>
      <c r="AI93" s="16">
        <f t="shared" si="18"/>
        <v>0</v>
      </c>
      <c r="AJ93" s="16">
        <f t="shared" si="18"/>
        <v>0</v>
      </c>
      <c r="AK93" s="16">
        <f t="shared" si="18"/>
        <v>0</v>
      </c>
      <c r="AM93" s="8">
        <v>91</v>
      </c>
      <c r="AN93" s="8" t="e">
        <f t="shared" si="15"/>
        <v>#NUM!</v>
      </c>
      <c r="AO93" s="8" t="e">
        <f t="shared" si="15"/>
        <v>#NUM!</v>
      </c>
      <c r="AP93" s="8" t="e">
        <f t="shared" si="15"/>
        <v>#NUM!</v>
      </c>
      <c r="AQ93" s="8" t="e">
        <f t="shared" si="15"/>
        <v>#NUM!</v>
      </c>
      <c r="AR93" s="8" t="e">
        <f t="shared" si="15"/>
        <v>#NUM!</v>
      </c>
      <c r="AS93" s="8" t="e">
        <f t="shared" si="15"/>
        <v>#NUM!</v>
      </c>
      <c r="AT93" s="8">
        <v>10000</v>
      </c>
      <c r="AU93" s="8">
        <f t="shared" si="16"/>
        <v>8</v>
      </c>
      <c r="AV93" s="8">
        <f t="shared" si="16"/>
        <v>8</v>
      </c>
      <c r="AW93" s="8">
        <f t="shared" si="16"/>
        <v>7</v>
      </c>
      <c r="AX93" s="8">
        <f t="shared" si="16"/>
        <v>5</v>
      </c>
      <c r="AY93" s="8">
        <f t="shared" si="16"/>
        <v>5</v>
      </c>
      <c r="AZ93" s="8">
        <f t="shared" si="16"/>
        <v>5</v>
      </c>
      <c r="BA93" s="8">
        <f t="shared" si="19"/>
        <v>38</v>
      </c>
      <c r="BB93" s="9">
        <f t="shared" si="20"/>
        <v>3.8E-3</v>
      </c>
    </row>
    <row r="94" spans="7:54" x14ac:dyDescent="0.2">
      <c r="G94" s="11">
        <v>92</v>
      </c>
      <c r="H94" s="11"/>
      <c r="I94" s="11"/>
      <c r="J94" s="11"/>
      <c r="K94" s="11"/>
      <c r="L94" s="11"/>
      <c r="M94" s="15">
        <f>IFERROR(COUNTIF(三国武将标签!$G$2:$U$71,G94),"")</f>
        <v>0</v>
      </c>
      <c r="N94" s="16" t="str">
        <f>IFERROR(COUNTIFS(三国武将标签!$C$2:$C$71,1,INDEX(三国武将标签!$G$2:$U$71,,MATCH(J94,三国武将标签!$G$1:$U$1,0)),G94),"")</f>
        <v/>
      </c>
      <c r="O94" s="11"/>
      <c r="P94" s="11"/>
      <c r="Q94" s="11"/>
      <c r="R94" s="11"/>
      <c r="S94" s="11"/>
      <c r="T94" s="11"/>
      <c r="U94" s="16">
        <v>1</v>
      </c>
      <c r="V94" s="16">
        <v>2</v>
      </c>
      <c r="W94" s="16">
        <v>3</v>
      </c>
      <c r="X94" s="16">
        <v>4</v>
      </c>
      <c r="Y94" s="16">
        <v>5</v>
      </c>
      <c r="Z94" s="16">
        <v>6</v>
      </c>
      <c r="AA94" s="17">
        <f t="shared" si="17"/>
        <v>0</v>
      </c>
      <c r="AB94" s="16" t="str">
        <f>IFERROR(COUNTIFS(三国武将标签!$C$2:$C$71,1,INDEX(三国武将标签!$G$2:$U$71,,MATCH(J94,三国武将标签!$G$1:$U$1,0)),G94,三国武将标签!$D$2:$D$71,100),"")</f>
        <v/>
      </c>
      <c r="AC94" s="16" t="str">
        <f>IFERROR(COUNTIFS(三国武将标签!$C$2:$C$71,1,INDEX(三国武将标签!$G$2:$U$71,,MATCH(J94,三国武将标签!$G$1:$U$1,0)),G94,三国武将标签!$D$2:$D$71,110),"")</f>
        <v/>
      </c>
      <c r="AD94" s="16" t="str">
        <f>IFERROR(COUNTIFS(三国武将标签!$C$2:$C$71,1,INDEX(三国武将标签!$G$2:$U$71,,MATCH(J94,三国武将标签!$G$1:$U$1,0)),G94,三国武将标签!$D$2:$D$71,120),"")</f>
        <v/>
      </c>
      <c r="AE94" s="16" t="str">
        <f>IFERROR(COUNTIFS(三国武将标签!$C$2:$C$71,1,INDEX(三国武将标签!$G$2:$U$71,,MATCH(J94,三国武将标签!$G$1:$U$1,0)),G94,三国武将标签!$D$2:$D$71,130),"")</f>
        <v/>
      </c>
      <c r="AF94" s="16">
        <f t="shared" si="18"/>
        <v>0</v>
      </c>
      <c r="AG94" s="16">
        <f t="shared" si="18"/>
        <v>0</v>
      </c>
      <c r="AH94" s="16">
        <f t="shared" si="18"/>
        <v>0</v>
      </c>
      <c r="AI94" s="16">
        <f t="shared" si="18"/>
        <v>0</v>
      </c>
      <c r="AJ94" s="16">
        <f t="shared" si="18"/>
        <v>0</v>
      </c>
      <c r="AK94" s="16">
        <f t="shared" si="18"/>
        <v>0</v>
      </c>
      <c r="AM94" s="8">
        <v>92</v>
      </c>
      <c r="AN94" s="8" t="e">
        <f t="shared" si="15"/>
        <v>#NUM!</v>
      </c>
      <c r="AO94" s="8" t="e">
        <f t="shared" si="15"/>
        <v>#NUM!</v>
      </c>
      <c r="AP94" s="8" t="e">
        <f t="shared" si="15"/>
        <v>#NUM!</v>
      </c>
      <c r="AQ94" s="8" t="e">
        <f t="shared" si="15"/>
        <v>#NUM!</v>
      </c>
      <c r="AR94" s="8" t="e">
        <f t="shared" si="15"/>
        <v>#NUM!</v>
      </c>
      <c r="AS94" s="8" t="e">
        <f t="shared" si="15"/>
        <v>#NUM!</v>
      </c>
      <c r="AT94" s="8">
        <v>20000</v>
      </c>
      <c r="AU94" s="8">
        <f t="shared" si="16"/>
        <v>8</v>
      </c>
      <c r="AV94" s="8">
        <f t="shared" si="16"/>
        <v>8</v>
      </c>
      <c r="AW94" s="8">
        <f t="shared" si="16"/>
        <v>8</v>
      </c>
      <c r="AX94" s="8">
        <f t="shared" si="16"/>
        <v>5</v>
      </c>
      <c r="AY94" s="8">
        <f t="shared" si="16"/>
        <v>5</v>
      </c>
      <c r="AZ94" s="8">
        <f t="shared" si="16"/>
        <v>5</v>
      </c>
      <c r="BA94" s="8">
        <f t="shared" si="19"/>
        <v>39</v>
      </c>
      <c r="BB94" s="9">
        <f t="shared" si="20"/>
        <v>1.9499999999999999E-3</v>
      </c>
    </row>
    <row r="95" spans="7:54" x14ac:dyDescent="0.2">
      <c r="G95" s="11">
        <v>93</v>
      </c>
      <c r="H95" s="11"/>
      <c r="I95" s="11"/>
      <c r="J95" s="11"/>
      <c r="K95" s="11"/>
      <c r="L95" s="11"/>
      <c r="M95" s="15">
        <f>IFERROR(COUNTIF(三国武将标签!$G$2:$U$71,G95),"")</f>
        <v>0</v>
      </c>
      <c r="N95" s="16" t="str">
        <f>IFERROR(COUNTIFS(三国武将标签!$C$2:$C$71,1,INDEX(三国武将标签!$G$2:$U$71,,MATCH(J95,三国武将标签!$G$1:$U$1,0)),G95),"")</f>
        <v/>
      </c>
      <c r="O95" s="11"/>
      <c r="P95" s="11"/>
      <c r="Q95" s="11"/>
      <c r="R95" s="11"/>
      <c r="S95" s="11"/>
      <c r="T95" s="11"/>
      <c r="U95" s="16">
        <v>1</v>
      </c>
      <c r="V95" s="16">
        <v>2</v>
      </c>
      <c r="W95" s="16">
        <v>3</v>
      </c>
      <c r="X95" s="16">
        <v>4</v>
      </c>
      <c r="Y95" s="16">
        <v>5</v>
      </c>
      <c r="Z95" s="16">
        <v>6</v>
      </c>
      <c r="AA95" s="17">
        <f t="shared" si="17"/>
        <v>0</v>
      </c>
      <c r="AB95" s="16" t="str">
        <f>IFERROR(COUNTIFS(三国武将标签!$C$2:$C$71,1,INDEX(三国武将标签!$G$2:$U$71,,MATCH(J95,三国武将标签!$G$1:$U$1,0)),G95,三国武将标签!$D$2:$D$71,100),"")</f>
        <v/>
      </c>
      <c r="AC95" s="16" t="str">
        <f>IFERROR(COUNTIFS(三国武将标签!$C$2:$C$71,1,INDEX(三国武将标签!$G$2:$U$71,,MATCH(J95,三国武将标签!$G$1:$U$1,0)),G95,三国武将标签!$D$2:$D$71,110),"")</f>
        <v/>
      </c>
      <c r="AD95" s="16" t="str">
        <f>IFERROR(COUNTIFS(三国武将标签!$C$2:$C$71,1,INDEX(三国武将标签!$G$2:$U$71,,MATCH(J95,三国武将标签!$G$1:$U$1,0)),G95,三国武将标签!$D$2:$D$71,120),"")</f>
        <v/>
      </c>
      <c r="AE95" s="16" t="str">
        <f>IFERROR(COUNTIFS(三国武将标签!$C$2:$C$71,1,INDEX(三国武将标签!$G$2:$U$71,,MATCH(J95,三国武将标签!$G$1:$U$1,0)),G95,三国武将标签!$D$2:$D$71,130),"")</f>
        <v/>
      </c>
      <c r="AF95" s="16">
        <f t="shared" si="18"/>
        <v>0</v>
      </c>
      <c r="AG95" s="16">
        <f t="shared" si="18"/>
        <v>0</v>
      </c>
      <c r="AH95" s="16">
        <f t="shared" si="18"/>
        <v>0</v>
      </c>
      <c r="AI95" s="16">
        <f t="shared" si="18"/>
        <v>0</v>
      </c>
      <c r="AJ95" s="16">
        <f t="shared" si="18"/>
        <v>0</v>
      </c>
      <c r="AK95" s="16">
        <f t="shared" si="18"/>
        <v>0</v>
      </c>
      <c r="AM95" s="8">
        <v>93</v>
      </c>
      <c r="AN95" s="8" t="e">
        <f t="shared" si="15"/>
        <v>#NUM!</v>
      </c>
      <c r="AO95" s="8" t="e">
        <f t="shared" si="15"/>
        <v>#NUM!</v>
      </c>
      <c r="AP95" s="8" t="e">
        <f t="shared" si="15"/>
        <v>#NUM!</v>
      </c>
      <c r="AQ95" s="8" t="e">
        <f t="shared" si="15"/>
        <v>#NUM!</v>
      </c>
      <c r="AR95" s="8" t="e">
        <f t="shared" si="15"/>
        <v>#NUM!</v>
      </c>
      <c r="AS95" s="8" t="e">
        <f t="shared" si="15"/>
        <v>#NUM!</v>
      </c>
      <c r="AT95" s="8">
        <v>30000</v>
      </c>
      <c r="AU95" s="8">
        <f t="shared" si="16"/>
        <v>8</v>
      </c>
      <c r="AV95" s="8">
        <f t="shared" si="16"/>
        <v>8</v>
      </c>
      <c r="AW95" s="8">
        <f t="shared" si="16"/>
        <v>8</v>
      </c>
      <c r="AX95" s="8">
        <f t="shared" si="16"/>
        <v>5</v>
      </c>
      <c r="AY95" s="8">
        <f t="shared" si="16"/>
        <v>5</v>
      </c>
      <c r="AZ95" s="8">
        <f t="shared" si="16"/>
        <v>5</v>
      </c>
      <c r="BA95" s="8">
        <f t="shared" si="19"/>
        <v>39</v>
      </c>
      <c r="BB95" s="9">
        <f t="shared" si="20"/>
        <v>1.2999999999999999E-3</v>
      </c>
    </row>
    <row r="96" spans="7:54" x14ac:dyDescent="0.2">
      <c r="G96" s="11">
        <v>94</v>
      </c>
      <c r="H96" s="11"/>
      <c r="I96" s="11"/>
      <c r="J96" s="11"/>
      <c r="K96" s="11"/>
      <c r="L96" s="11"/>
      <c r="M96" s="15">
        <f>IFERROR(COUNTIF(三国武将标签!$G$2:$U$71,G96),"")</f>
        <v>0</v>
      </c>
      <c r="N96" s="16" t="str">
        <f>IFERROR(COUNTIFS(三国武将标签!$C$2:$C$71,1,INDEX(三国武将标签!$G$2:$U$71,,MATCH(J96,三国武将标签!$G$1:$U$1,0)),G96),"")</f>
        <v/>
      </c>
      <c r="O96" s="11"/>
      <c r="P96" s="11"/>
      <c r="Q96" s="11"/>
      <c r="R96" s="11"/>
      <c r="S96" s="11"/>
      <c r="T96" s="11"/>
      <c r="U96" s="16">
        <v>1</v>
      </c>
      <c r="V96" s="16">
        <v>2</v>
      </c>
      <c r="W96" s="16">
        <v>3</v>
      </c>
      <c r="X96" s="16">
        <v>4</v>
      </c>
      <c r="Y96" s="16">
        <v>5</v>
      </c>
      <c r="Z96" s="16">
        <v>6</v>
      </c>
      <c r="AA96" s="17">
        <f t="shared" si="17"/>
        <v>0</v>
      </c>
      <c r="AB96" s="16" t="str">
        <f>IFERROR(COUNTIFS(三国武将标签!$C$2:$C$71,1,INDEX(三国武将标签!$G$2:$U$71,,MATCH(J96,三国武将标签!$G$1:$U$1,0)),G96,三国武将标签!$D$2:$D$71,100),"")</f>
        <v/>
      </c>
      <c r="AC96" s="16" t="str">
        <f>IFERROR(COUNTIFS(三国武将标签!$C$2:$C$71,1,INDEX(三国武将标签!$G$2:$U$71,,MATCH(J96,三国武将标签!$G$1:$U$1,0)),G96,三国武将标签!$D$2:$D$71,110),"")</f>
        <v/>
      </c>
      <c r="AD96" s="16" t="str">
        <f>IFERROR(COUNTIFS(三国武将标签!$C$2:$C$71,1,INDEX(三国武将标签!$G$2:$U$71,,MATCH(J96,三国武将标签!$G$1:$U$1,0)),G96,三国武将标签!$D$2:$D$71,120),"")</f>
        <v/>
      </c>
      <c r="AE96" s="16" t="str">
        <f>IFERROR(COUNTIFS(三国武将标签!$C$2:$C$71,1,INDEX(三国武将标签!$G$2:$U$71,,MATCH(J96,三国武将标签!$G$1:$U$1,0)),G96,三国武将标签!$D$2:$D$71,130),"")</f>
        <v/>
      </c>
      <c r="AF96" s="16">
        <f t="shared" si="18"/>
        <v>0</v>
      </c>
      <c r="AG96" s="16">
        <f t="shared" si="18"/>
        <v>0</v>
      </c>
      <c r="AH96" s="16">
        <f t="shared" si="18"/>
        <v>0</v>
      </c>
      <c r="AI96" s="16">
        <f t="shared" si="18"/>
        <v>0</v>
      </c>
      <c r="AJ96" s="16">
        <f t="shared" si="18"/>
        <v>0</v>
      </c>
      <c r="AK96" s="16">
        <f t="shared" si="18"/>
        <v>0</v>
      </c>
      <c r="AM96" s="8">
        <v>94</v>
      </c>
      <c r="AN96" s="8" t="e">
        <f t="shared" si="15"/>
        <v>#NUM!</v>
      </c>
      <c r="AO96" s="8" t="e">
        <f t="shared" si="15"/>
        <v>#NUM!</v>
      </c>
      <c r="AP96" s="8" t="e">
        <f t="shared" si="15"/>
        <v>#NUM!</v>
      </c>
      <c r="AQ96" s="8" t="e">
        <f t="shared" si="15"/>
        <v>#NUM!</v>
      </c>
      <c r="AR96" s="8" t="e">
        <f t="shared" si="15"/>
        <v>#NUM!</v>
      </c>
      <c r="AS96" s="8" t="e">
        <f t="shared" si="15"/>
        <v>#NUM!</v>
      </c>
      <c r="AT96" s="8">
        <v>40000</v>
      </c>
      <c r="AU96" s="8">
        <f t="shared" si="16"/>
        <v>8</v>
      </c>
      <c r="AV96" s="8">
        <f t="shared" si="16"/>
        <v>8</v>
      </c>
      <c r="AW96" s="8">
        <f t="shared" si="16"/>
        <v>8</v>
      </c>
      <c r="AX96" s="8">
        <f t="shared" si="16"/>
        <v>5</v>
      </c>
      <c r="AY96" s="8">
        <f t="shared" si="16"/>
        <v>5</v>
      </c>
      <c r="AZ96" s="8">
        <f t="shared" si="16"/>
        <v>5</v>
      </c>
      <c r="BA96" s="8">
        <f t="shared" si="19"/>
        <v>39</v>
      </c>
      <c r="BB96" s="9">
        <f t="shared" si="20"/>
        <v>9.7499999999999996E-4</v>
      </c>
    </row>
    <row r="97" spans="7:54" x14ac:dyDescent="0.2">
      <c r="G97" s="11">
        <v>95</v>
      </c>
      <c r="H97" s="11"/>
      <c r="I97" s="11"/>
      <c r="J97" s="11"/>
      <c r="K97" s="11"/>
      <c r="L97" s="11"/>
      <c r="M97" s="15">
        <f>IFERROR(COUNTIF(三国武将标签!$G$2:$U$71,G97),"")</f>
        <v>0</v>
      </c>
      <c r="N97" s="16" t="str">
        <f>IFERROR(COUNTIFS(三国武将标签!$C$2:$C$71,1,INDEX(三国武将标签!$G$2:$U$71,,MATCH(J97,三国武将标签!$G$1:$U$1,0)),G97),"")</f>
        <v/>
      </c>
      <c r="O97" s="11"/>
      <c r="P97" s="11"/>
      <c r="Q97" s="11"/>
      <c r="R97" s="11"/>
      <c r="S97" s="11"/>
      <c r="T97" s="11"/>
      <c r="U97" s="16">
        <v>1</v>
      </c>
      <c r="V97" s="16">
        <v>2</v>
      </c>
      <c r="W97" s="16">
        <v>3</v>
      </c>
      <c r="X97" s="16">
        <v>4</v>
      </c>
      <c r="Y97" s="16">
        <v>5</v>
      </c>
      <c r="Z97" s="16">
        <v>6</v>
      </c>
      <c r="AA97" s="17">
        <f t="shared" si="17"/>
        <v>0</v>
      </c>
      <c r="AB97" s="16" t="str">
        <f>IFERROR(COUNTIFS(三国武将标签!$C$2:$C$71,1,INDEX(三国武将标签!$G$2:$U$71,,MATCH(J97,三国武将标签!$G$1:$U$1,0)),G97,三国武将标签!$D$2:$D$71,100),"")</f>
        <v/>
      </c>
      <c r="AC97" s="16" t="str">
        <f>IFERROR(COUNTIFS(三国武将标签!$C$2:$C$71,1,INDEX(三国武将标签!$G$2:$U$71,,MATCH(J97,三国武将标签!$G$1:$U$1,0)),G97,三国武将标签!$D$2:$D$71,110),"")</f>
        <v/>
      </c>
      <c r="AD97" s="16" t="str">
        <f>IFERROR(COUNTIFS(三国武将标签!$C$2:$C$71,1,INDEX(三国武将标签!$G$2:$U$71,,MATCH(J97,三国武将标签!$G$1:$U$1,0)),G97,三国武将标签!$D$2:$D$71,120),"")</f>
        <v/>
      </c>
      <c r="AE97" s="16" t="str">
        <f>IFERROR(COUNTIFS(三国武将标签!$C$2:$C$71,1,INDEX(三国武将标签!$G$2:$U$71,,MATCH(J97,三国武将标签!$G$1:$U$1,0)),G97,三国武将标签!$D$2:$D$71,130),"")</f>
        <v/>
      </c>
      <c r="AF97" s="16">
        <f t="shared" si="18"/>
        <v>0</v>
      </c>
      <c r="AG97" s="16">
        <f t="shared" si="18"/>
        <v>0</v>
      </c>
      <c r="AH97" s="16">
        <f t="shared" si="18"/>
        <v>0</v>
      </c>
      <c r="AI97" s="16">
        <f t="shared" si="18"/>
        <v>0</v>
      </c>
      <c r="AJ97" s="16">
        <f t="shared" si="18"/>
        <v>0</v>
      </c>
      <c r="AK97" s="16">
        <f t="shared" si="18"/>
        <v>0</v>
      </c>
      <c r="AM97" s="8">
        <v>95</v>
      </c>
      <c r="AN97" s="8" t="e">
        <f t="shared" si="15"/>
        <v>#NUM!</v>
      </c>
      <c r="AO97" s="8" t="e">
        <f t="shared" si="15"/>
        <v>#NUM!</v>
      </c>
      <c r="AP97" s="8" t="e">
        <f t="shared" si="15"/>
        <v>#NUM!</v>
      </c>
      <c r="AQ97" s="8" t="e">
        <f t="shared" si="15"/>
        <v>#NUM!</v>
      </c>
      <c r="AR97" s="8" t="e">
        <f t="shared" si="15"/>
        <v>#NUM!</v>
      </c>
      <c r="AS97" s="8" t="e">
        <f t="shared" si="15"/>
        <v>#NUM!</v>
      </c>
      <c r="AT97" s="8">
        <v>50000</v>
      </c>
      <c r="AU97" s="8">
        <f t="shared" si="16"/>
        <v>8</v>
      </c>
      <c r="AV97" s="8">
        <f t="shared" si="16"/>
        <v>8</v>
      </c>
      <c r="AW97" s="8">
        <f t="shared" si="16"/>
        <v>8</v>
      </c>
      <c r="AX97" s="8">
        <f t="shared" si="16"/>
        <v>5</v>
      </c>
      <c r="AY97" s="8">
        <f t="shared" si="16"/>
        <v>5</v>
      </c>
      <c r="AZ97" s="8">
        <f t="shared" si="16"/>
        <v>5</v>
      </c>
      <c r="BA97" s="8">
        <f t="shared" si="19"/>
        <v>39</v>
      </c>
      <c r="BB97" s="9">
        <f t="shared" si="20"/>
        <v>7.7999999999999999E-4</v>
      </c>
    </row>
    <row r="98" spans="7:54" x14ac:dyDescent="0.2">
      <c r="G98" s="11">
        <v>96</v>
      </c>
      <c r="H98" s="11"/>
      <c r="I98" s="11"/>
      <c r="J98" s="11"/>
      <c r="K98" s="11"/>
      <c r="L98" s="11"/>
      <c r="M98" s="15">
        <f>IFERROR(COUNTIF(三国武将标签!$G$2:$U$71,G98),"")</f>
        <v>0</v>
      </c>
      <c r="N98" s="16" t="str">
        <f>IFERROR(COUNTIFS(三国武将标签!$C$2:$C$71,1,INDEX(三国武将标签!$G$2:$U$71,,MATCH(J98,三国武将标签!$G$1:$U$1,0)),G98),"")</f>
        <v/>
      </c>
      <c r="O98" s="11"/>
      <c r="P98" s="11"/>
      <c r="Q98" s="11"/>
      <c r="R98" s="11"/>
      <c r="S98" s="11"/>
      <c r="T98" s="11"/>
      <c r="U98" s="16">
        <v>1</v>
      </c>
      <c r="V98" s="16">
        <v>2</v>
      </c>
      <c r="W98" s="16">
        <v>3</v>
      </c>
      <c r="X98" s="16">
        <v>4</v>
      </c>
      <c r="Y98" s="16">
        <v>5</v>
      </c>
      <c r="Z98" s="16">
        <v>6</v>
      </c>
      <c r="AA98" s="17">
        <f t="shared" si="17"/>
        <v>0</v>
      </c>
      <c r="AB98" s="16" t="str">
        <f>IFERROR(COUNTIFS(三国武将标签!$C$2:$C$71,1,INDEX(三国武将标签!$G$2:$U$71,,MATCH(J98,三国武将标签!$G$1:$U$1,0)),G98,三国武将标签!$D$2:$D$71,100),"")</f>
        <v/>
      </c>
      <c r="AC98" s="16" t="str">
        <f>IFERROR(COUNTIFS(三国武将标签!$C$2:$C$71,1,INDEX(三国武将标签!$G$2:$U$71,,MATCH(J98,三国武将标签!$G$1:$U$1,0)),G98,三国武将标签!$D$2:$D$71,110),"")</f>
        <v/>
      </c>
      <c r="AD98" s="16" t="str">
        <f>IFERROR(COUNTIFS(三国武将标签!$C$2:$C$71,1,INDEX(三国武将标签!$G$2:$U$71,,MATCH(J98,三国武将标签!$G$1:$U$1,0)),G98,三国武将标签!$D$2:$D$71,120),"")</f>
        <v/>
      </c>
      <c r="AE98" s="16" t="str">
        <f>IFERROR(COUNTIFS(三国武将标签!$C$2:$C$71,1,INDEX(三国武将标签!$G$2:$U$71,,MATCH(J98,三国武将标签!$G$1:$U$1,0)),G98,三国武将标签!$D$2:$D$71,130),"")</f>
        <v/>
      </c>
      <c r="AF98" s="16">
        <f t="shared" si="18"/>
        <v>0</v>
      </c>
      <c r="AG98" s="16">
        <f t="shared" si="18"/>
        <v>0</v>
      </c>
      <c r="AH98" s="16">
        <f t="shared" si="18"/>
        <v>0</v>
      </c>
      <c r="AI98" s="16">
        <f t="shared" si="18"/>
        <v>0</v>
      </c>
      <c r="AJ98" s="16">
        <f t="shared" si="18"/>
        <v>0</v>
      </c>
      <c r="AK98" s="16">
        <f t="shared" si="18"/>
        <v>0</v>
      </c>
      <c r="AM98" s="8">
        <v>96</v>
      </c>
      <c r="AN98" s="8" t="e">
        <f t="shared" si="15"/>
        <v>#NUM!</v>
      </c>
      <c r="AO98" s="8" t="e">
        <f t="shared" si="15"/>
        <v>#NUM!</v>
      </c>
      <c r="AP98" s="8" t="e">
        <f t="shared" si="15"/>
        <v>#NUM!</v>
      </c>
      <c r="AQ98" s="8" t="e">
        <f t="shared" si="15"/>
        <v>#NUM!</v>
      </c>
      <c r="AR98" s="8" t="e">
        <f t="shared" si="15"/>
        <v>#NUM!</v>
      </c>
      <c r="AS98" s="8" t="e">
        <f t="shared" si="15"/>
        <v>#NUM!</v>
      </c>
      <c r="AT98" s="8">
        <v>60000</v>
      </c>
      <c r="AU98" s="8">
        <f t="shared" si="16"/>
        <v>8</v>
      </c>
      <c r="AV98" s="8">
        <f t="shared" si="16"/>
        <v>8</v>
      </c>
      <c r="AW98" s="8">
        <f t="shared" si="16"/>
        <v>8</v>
      </c>
      <c r="AX98" s="8">
        <f t="shared" si="16"/>
        <v>5</v>
      </c>
      <c r="AY98" s="8">
        <f t="shared" si="16"/>
        <v>5</v>
      </c>
      <c r="AZ98" s="8">
        <f t="shared" si="16"/>
        <v>5</v>
      </c>
      <c r="BA98" s="8">
        <f t="shared" si="19"/>
        <v>39</v>
      </c>
      <c r="BB98" s="9">
        <f t="shared" si="20"/>
        <v>6.4999999999999997E-4</v>
      </c>
    </row>
    <row r="99" spans="7:54" x14ac:dyDescent="0.2">
      <c r="G99" s="11">
        <v>97</v>
      </c>
      <c r="H99" s="11"/>
      <c r="I99" s="11"/>
      <c r="J99" s="11"/>
      <c r="K99" s="11"/>
      <c r="L99" s="11"/>
      <c r="M99" s="15">
        <f>IFERROR(COUNTIF(三国武将标签!$G$2:$U$71,G99),"")</f>
        <v>0</v>
      </c>
      <c r="N99" s="16" t="str">
        <f>IFERROR(COUNTIFS(三国武将标签!$C$2:$C$71,1,INDEX(三国武将标签!$G$2:$U$71,,MATCH(J99,三国武将标签!$G$1:$U$1,0)),G99),"")</f>
        <v/>
      </c>
      <c r="O99" s="11"/>
      <c r="P99" s="11"/>
      <c r="Q99" s="11"/>
      <c r="R99" s="11"/>
      <c r="S99" s="11"/>
      <c r="T99" s="11"/>
      <c r="U99" s="16">
        <v>1</v>
      </c>
      <c r="V99" s="16">
        <v>2</v>
      </c>
      <c r="W99" s="16">
        <v>3</v>
      </c>
      <c r="X99" s="16">
        <v>4</v>
      </c>
      <c r="Y99" s="16">
        <v>5</v>
      </c>
      <c r="Z99" s="16">
        <v>6</v>
      </c>
      <c r="AA99" s="17">
        <f t="shared" si="17"/>
        <v>0</v>
      </c>
      <c r="AB99" s="16" t="str">
        <f>IFERROR(COUNTIFS(三国武将标签!$C$2:$C$71,1,INDEX(三国武将标签!$G$2:$U$71,,MATCH(J99,三国武将标签!$G$1:$U$1,0)),G99,三国武将标签!$D$2:$D$71,100),"")</f>
        <v/>
      </c>
      <c r="AC99" s="16" t="str">
        <f>IFERROR(COUNTIFS(三国武将标签!$C$2:$C$71,1,INDEX(三国武将标签!$G$2:$U$71,,MATCH(J99,三国武将标签!$G$1:$U$1,0)),G99,三国武将标签!$D$2:$D$71,110),"")</f>
        <v/>
      </c>
      <c r="AD99" s="16" t="str">
        <f>IFERROR(COUNTIFS(三国武将标签!$C$2:$C$71,1,INDEX(三国武将标签!$G$2:$U$71,,MATCH(J99,三国武将标签!$G$1:$U$1,0)),G99,三国武将标签!$D$2:$D$71,120),"")</f>
        <v/>
      </c>
      <c r="AE99" s="16" t="str">
        <f>IFERROR(COUNTIFS(三国武将标签!$C$2:$C$71,1,INDEX(三国武将标签!$G$2:$U$71,,MATCH(J99,三国武将标签!$G$1:$U$1,0)),G99,三国武将标签!$D$2:$D$71,130),"")</f>
        <v/>
      </c>
      <c r="AF99" s="16">
        <f t="shared" si="18"/>
        <v>0</v>
      </c>
      <c r="AG99" s="16">
        <f t="shared" si="18"/>
        <v>0</v>
      </c>
      <c r="AH99" s="16">
        <f t="shared" si="18"/>
        <v>0</v>
      </c>
      <c r="AI99" s="16">
        <f t="shared" si="18"/>
        <v>0</v>
      </c>
      <c r="AJ99" s="16">
        <f t="shared" si="18"/>
        <v>0</v>
      </c>
      <c r="AK99" s="16">
        <f t="shared" si="18"/>
        <v>0</v>
      </c>
      <c r="AM99" s="8">
        <v>97</v>
      </c>
      <c r="AN99" s="8" t="e">
        <f t="shared" si="15"/>
        <v>#NUM!</v>
      </c>
      <c r="AO99" s="8" t="e">
        <f t="shared" si="15"/>
        <v>#NUM!</v>
      </c>
      <c r="AP99" s="8" t="e">
        <f t="shared" si="15"/>
        <v>#NUM!</v>
      </c>
      <c r="AQ99" s="8" t="e">
        <f t="shared" si="15"/>
        <v>#NUM!</v>
      </c>
      <c r="AR99" s="8" t="e">
        <f t="shared" si="15"/>
        <v>#NUM!</v>
      </c>
      <c r="AS99" s="8" t="e">
        <f t="shared" si="15"/>
        <v>#NUM!</v>
      </c>
      <c r="AT99" s="8">
        <v>70000</v>
      </c>
      <c r="AU99" s="8">
        <f t="shared" si="16"/>
        <v>8</v>
      </c>
      <c r="AV99" s="8">
        <f t="shared" si="16"/>
        <v>8</v>
      </c>
      <c r="AW99" s="8">
        <f t="shared" si="16"/>
        <v>8</v>
      </c>
      <c r="AX99" s="8">
        <f t="shared" si="16"/>
        <v>5</v>
      </c>
      <c r="AY99" s="8">
        <f t="shared" si="16"/>
        <v>5</v>
      </c>
      <c r="AZ99" s="8">
        <f t="shared" si="16"/>
        <v>5</v>
      </c>
      <c r="BA99" s="8">
        <f t="shared" si="19"/>
        <v>39</v>
      </c>
      <c r="BB99" s="9">
        <f t="shared" si="20"/>
        <v>5.5714285714285718E-4</v>
      </c>
    </row>
    <row r="100" spans="7:54" x14ac:dyDescent="0.2">
      <c r="G100" s="11">
        <v>98</v>
      </c>
      <c r="H100" s="11"/>
      <c r="I100" s="11"/>
      <c r="J100" s="11"/>
      <c r="K100" s="11"/>
      <c r="L100" s="11"/>
      <c r="M100" s="15">
        <f>IFERROR(COUNTIF(三国武将标签!$G$2:$U$71,G100),"")</f>
        <v>0</v>
      </c>
      <c r="N100" s="16" t="str">
        <f>IFERROR(COUNTIFS(三国武将标签!$C$2:$C$71,1,INDEX(三国武将标签!$G$2:$U$71,,MATCH(J100,三国武将标签!$G$1:$U$1,0)),G100),"")</f>
        <v/>
      </c>
      <c r="O100" s="11"/>
      <c r="P100" s="11"/>
      <c r="Q100" s="11"/>
      <c r="R100" s="11"/>
      <c r="S100" s="11"/>
      <c r="T100" s="11"/>
      <c r="U100" s="16">
        <v>1</v>
      </c>
      <c r="V100" s="16">
        <v>2</v>
      </c>
      <c r="W100" s="16">
        <v>3</v>
      </c>
      <c r="X100" s="16">
        <v>4</v>
      </c>
      <c r="Y100" s="16">
        <v>5</v>
      </c>
      <c r="Z100" s="16">
        <v>6</v>
      </c>
      <c r="AA100" s="17">
        <f t="shared" si="17"/>
        <v>0</v>
      </c>
      <c r="AB100" s="16" t="str">
        <f>IFERROR(COUNTIFS(三国武将标签!$C$2:$C$71,1,INDEX(三国武将标签!$G$2:$U$71,,MATCH(J100,三国武将标签!$G$1:$U$1,0)),G100,三国武将标签!$D$2:$D$71,100),"")</f>
        <v/>
      </c>
      <c r="AC100" s="16" t="str">
        <f>IFERROR(COUNTIFS(三国武将标签!$C$2:$C$71,1,INDEX(三国武将标签!$G$2:$U$71,,MATCH(J100,三国武将标签!$G$1:$U$1,0)),G100,三国武将标签!$D$2:$D$71,110),"")</f>
        <v/>
      </c>
      <c r="AD100" s="16" t="str">
        <f>IFERROR(COUNTIFS(三国武将标签!$C$2:$C$71,1,INDEX(三国武将标签!$G$2:$U$71,,MATCH(J100,三国武将标签!$G$1:$U$1,0)),G100,三国武将标签!$D$2:$D$71,120),"")</f>
        <v/>
      </c>
      <c r="AE100" s="16" t="str">
        <f>IFERROR(COUNTIFS(三国武将标签!$C$2:$C$71,1,INDEX(三国武将标签!$G$2:$U$71,,MATCH(J100,三国武将标签!$G$1:$U$1,0)),G100,三国武将标签!$D$2:$D$71,130),"")</f>
        <v/>
      </c>
      <c r="AF100" s="16">
        <f t="shared" si="18"/>
        <v>0</v>
      </c>
      <c r="AG100" s="16">
        <f t="shared" si="18"/>
        <v>0</v>
      </c>
      <c r="AH100" s="16">
        <f t="shared" si="18"/>
        <v>0</v>
      </c>
      <c r="AI100" s="16">
        <f t="shared" si="18"/>
        <v>0</v>
      </c>
      <c r="AJ100" s="16">
        <f t="shared" si="18"/>
        <v>0</v>
      </c>
      <c r="AK100" s="16">
        <f t="shared" si="18"/>
        <v>0</v>
      </c>
      <c r="AM100" s="8">
        <v>98</v>
      </c>
      <c r="AN100" s="8" t="e">
        <f t="shared" si="15"/>
        <v>#NUM!</v>
      </c>
      <c r="AO100" s="8" t="e">
        <f t="shared" si="15"/>
        <v>#NUM!</v>
      </c>
      <c r="AP100" s="8" t="e">
        <f t="shared" si="15"/>
        <v>#NUM!</v>
      </c>
      <c r="AQ100" s="8" t="e">
        <f t="shared" si="15"/>
        <v>#NUM!</v>
      </c>
      <c r="AR100" s="8" t="e">
        <f t="shared" si="15"/>
        <v>#NUM!</v>
      </c>
      <c r="AS100" s="8" t="e">
        <f t="shared" si="15"/>
        <v>#NUM!</v>
      </c>
      <c r="AT100" s="8">
        <v>80000</v>
      </c>
      <c r="AU100" s="8">
        <f t="shared" si="16"/>
        <v>8</v>
      </c>
      <c r="AV100" s="8">
        <f t="shared" si="16"/>
        <v>8</v>
      </c>
      <c r="AW100" s="8">
        <f t="shared" si="16"/>
        <v>8</v>
      </c>
      <c r="AX100" s="8">
        <f t="shared" si="16"/>
        <v>5</v>
      </c>
      <c r="AY100" s="8">
        <f t="shared" si="16"/>
        <v>5</v>
      </c>
      <c r="AZ100" s="8">
        <f t="shared" si="16"/>
        <v>5</v>
      </c>
      <c r="BA100" s="8">
        <f t="shared" si="19"/>
        <v>39</v>
      </c>
      <c r="BB100" s="9">
        <f t="shared" si="20"/>
        <v>4.8749999999999998E-4</v>
      </c>
    </row>
    <row r="101" spans="7:54" x14ac:dyDescent="0.2">
      <c r="G101" s="11">
        <v>99</v>
      </c>
      <c r="H101" s="11"/>
      <c r="I101" s="11"/>
      <c r="J101" s="11"/>
      <c r="K101" s="11"/>
      <c r="L101" s="11"/>
      <c r="M101" s="15">
        <f>IFERROR(COUNTIF(三国武将标签!$G$2:$U$71,G101),"")</f>
        <v>0</v>
      </c>
      <c r="N101" s="16" t="str">
        <f>IFERROR(COUNTIFS(三国武将标签!$C$2:$C$71,1,INDEX(三国武将标签!$G$2:$U$71,,MATCH(J101,三国武将标签!$G$1:$U$1,0)),G101),"")</f>
        <v/>
      </c>
      <c r="O101" s="11"/>
      <c r="P101" s="11"/>
      <c r="Q101" s="11"/>
      <c r="R101" s="11"/>
      <c r="S101" s="11"/>
      <c r="T101" s="11"/>
      <c r="U101" s="16">
        <v>1</v>
      </c>
      <c r="V101" s="16">
        <v>2</v>
      </c>
      <c r="W101" s="16">
        <v>3</v>
      </c>
      <c r="X101" s="16">
        <v>4</v>
      </c>
      <c r="Y101" s="16">
        <v>5</v>
      </c>
      <c r="Z101" s="16">
        <v>6</v>
      </c>
      <c r="AA101" s="17">
        <f t="shared" si="17"/>
        <v>0</v>
      </c>
      <c r="AB101" s="16" t="str">
        <f>IFERROR(COUNTIFS(三国武将标签!$C$2:$C$71,1,INDEX(三国武将标签!$G$2:$U$71,,MATCH(J101,三国武将标签!$G$1:$U$1,0)),G101,三国武将标签!$D$2:$D$71,100),"")</f>
        <v/>
      </c>
      <c r="AC101" s="16" t="str">
        <f>IFERROR(COUNTIFS(三国武将标签!$C$2:$C$71,1,INDEX(三国武将标签!$G$2:$U$71,,MATCH(J101,三国武将标签!$G$1:$U$1,0)),G101,三国武将标签!$D$2:$D$71,110),"")</f>
        <v/>
      </c>
      <c r="AD101" s="16" t="str">
        <f>IFERROR(COUNTIFS(三国武将标签!$C$2:$C$71,1,INDEX(三国武将标签!$G$2:$U$71,,MATCH(J101,三国武将标签!$G$1:$U$1,0)),G101,三国武将标签!$D$2:$D$71,120),"")</f>
        <v/>
      </c>
      <c r="AE101" s="16" t="str">
        <f>IFERROR(COUNTIFS(三国武将标签!$C$2:$C$71,1,INDEX(三国武将标签!$G$2:$U$71,,MATCH(J101,三国武将标签!$G$1:$U$1,0)),G101,三国武将标签!$D$2:$D$71,130),"")</f>
        <v/>
      </c>
      <c r="AF101" s="16">
        <f t="shared" si="18"/>
        <v>0</v>
      </c>
      <c r="AG101" s="16">
        <f t="shared" si="18"/>
        <v>0</v>
      </c>
      <c r="AH101" s="16">
        <f t="shared" si="18"/>
        <v>0</v>
      </c>
      <c r="AI101" s="16">
        <f t="shared" si="18"/>
        <v>0</v>
      </c>
      <c r="AJ101" s="16">
        <f t="shared" si="18"/>
        <v>0</v>
      </c>
      <c r="AK101" s="16">
        <f t="shared" si="18"/>
        <v>0</v>
      </c>
      <c r="AM101" s="8">
        <v>99</v>
      </c>
      <c r="AN101" s="8" t="e">
        <f t="shared" si="15"/>
        <v>#NUM!</v>
      </c>
      <c r="AO101" s="8" t="e">
        <f t="shared" si="15"/>
        <v>#NUM!</v>
      </c>
      <c r="AP101" s="8" t="e">
        <f t="shared" si="15"/>
        <v>#NUM!</v>
      </c>
      <c r="AQ101" s="8" t="e">
        <f t="shared" ref="AQ101:AS102" si="21">SMALL(AI$3:AI$102,$AM101)</f>
        <v>#NUM!</v>
      </c>
      <c r="AR101" s="8" t="e">
        <f t="shared" si="21"/>
        <v>#NUM!</v>
      </c>
      <c r="AS101" s="8" t="e">
        <f t="shared" si="21"/>
        <v>#NUM!</v>
      </c>
      <c r="AT101" s="8">
        <v>90000</v>
      </c>
      <c r="AU101" s="8">
        <f t="shared" si="16"/>
        <v>8</v>
      </c>
      <c r="AV101" s="8">
        <f t="shared" si="16"/>
        <v>8</v>
      </c>
      <c r="AW101" s="8">
        <f t="shared" si="16"/>
        <v>8</v>
      </c>
      <c r="AX101" s="8">
        <f t="shared" ref="AX101:AZ102" si="22">INDEX($AM$3:$AM$402,MATCH($AT101,AQ$3:AQ$402,1))-INDEX($AM$3:$AM$402,MATCH(1,AQ$3:AQ$402,1))</f>
        <v>5</v>
      </c>
      <c r="AY101" s="8">
        <f t="shared" si="22"/>
        <v>5</v>
      </c>
      <c r="AZ101" s="8">
        <f t="shared" si="22"/>
        <v>5</v>
      </c>
      <c r="BA101" s="8">
        <f t="shared" si="19"/>
        <v>39</v>
      </c>
      <c r="BB101" s="9">
        <f t="shared" si="20"/>
        <v>4.3333333333333331E-4</v>
      </c>
    </row>
    <row r="102" spans="7:54" x14ac:dyDescent="0.2">
      <c r="G102" s="11">
        <v>100</v>
      </c>
      <c r="H102" s="11"/>
      <c r="I102" s="11"/>
      <c r="J102" s="11"/>
      <c r="K102" s="11"/>
      <c r="L102" s="11"/>
      <c r="M102" s="15">
        <f>IFERROR(COUNTIF(三国武将标签!$G$2:$U$71,G102),"")</f>
        <v>0</v>
      </c>
      <c r="N102" s="16" t="str">
        <f>IFERROR(COUNTIFS(三国武将标签!$C$2:$C$71,1,INDEX(三国武将标签!$G$2:$U$71,,MATCH(J102,三国武将标签!$G$1:$U$1,0)),G102),"")</f>
        <v/>
      </c>
      <c r="O102" s="11"/>
      <c r="P102" s="11"/>
      <c r="Q102" s="11"/>
      <c r="R102" s="11"/>
      <c r="S102" s="11"/>
      <c r="T102" s="11"/>
      <c r="U102" s="16">
        <v>1</v>
      </c>
      <c r="V102" s="16">
        <v>2</v>
      </c>
      <c r="W102" s="16">
        <v>3</v>
      </c>
      <c r="X102" s="16">
        <v>4</v>
      </c>
      <c r="Y102" s="16">
        <v>5</v>
      </c>
      <c r="Z102" s="16">
        <v>6</v>
      </c>
      <c r="AA102" s="17">
        <f t="shared" si="17"/>
        <v>0</v>
      </c>
      <c r="AB102" s="16" t="str">
        <f>IFERROR(COUNTIFS(三国武将标签!$C$2:$C$71,1,INDEX(三国武将标签!$G$2:$U$71,,MATCH(J102,三国武将标签!$G$1:$U$1,0)),G102,三国武将标签!$D$2:$D$71,100),"")</f>
        <v/>
      </c>
      <c r="AC102" s="16" t="str">
        <f>IFERROR(COUNTIFS(三国武将标签!$C$2:$C$71,1,INDEX(三国武将标签!$G$2:$U$71,,MATCH(J102,三国武将标签!$G$1:$U$1,0)),G102,三国武将标签!$D$2:$D$71,110),"")</f>
        <v/>
      </c>
      <c r="AD102" s="16" t="str">
        <f>IFERROR(COUNTIFS(三国武将标签!$C$2:$C$71,1,INDEX(三国武将标签!$G$2:$U$71,,MATCH(J102,三国武将标签!$G$1:$U$1,0)),G102,三国武将标签!$D$2:$D$71,120),"")</f>
        <v/>
      </c>
      <c r="AE102" s="16" t="str">
        <f>IFERROR(COUNTIFS(三国武将标签!$C$2:$C$71,1,INDEX(三国武将标签!$G$2:$U$71,,MATCH(J102,三国武将标签!$G$1:$U$1,0)),G102,三国武将标签!$D$2:$D$71,130),"")</f>
        <v/>
      </c>
      <c r="AF102" s="16">
        <f t="shared" si="18"/>
        <v>0</v>
      </c>
      <c r="AG102" s="16">
        <f t="shared" si="18"/>
        <v>0</v>
      </c>
      <c r="AH102" s="16">
        <f t="shared" si="18"/>
        <v>0</v>
      </c>
      <c r="AI102" s="16">
        <f t="shared" si="18"/>
        <v>0</v>
      </c>
      <c r="AJ102" s="16">
        <f t="shared" si="18"/>
        <v>0</v>
      </c>
      <c r="AK102" s="16">
        <f t="shared" si="18"/>
        <v>0</v>
      </c>
      <c r="AM102" s="8">
        <v>100</v>
      </c>
      <c r="AN102" s="8" t="e">
        <f>SMALL(AF$3:AF$102,$AM102)</f>
        <v>#NUM!</v>
      </c>
      <c r="AO102" s="8" t="e">
        <f>SMALL(AG$3:AG$102,$AM102)</f>
        <v>#NUM!</v>
      </c>
      <c r="AP102" s="8" t="e">
        <f>SMALL(AH$3:AH$102,$AM102)</f>
        <v>#NUM!</v>
      </c>
      <c r="AQ102" s="8" t="e">
        <f t="shared" si="21"/>
        <v>#NUM!</v>
      </c>
      <c r="AR102" s="8" t="e">
        <f t="shared" si="21"/>
        <v>#NUM!</v>
      </c>
      <c r="AS102" s="8" t="e">
        <f t="shared" si="21"/>
        <v>#NUM!</v>
      </c>
      <c r="AT102" s="8">
        <v>100000</v>
      </c>
      <c r="AU102" s="8">
        <f>INDEX($AM$3:$AM$402,MATCH($AT102,AN$3:AN$402,1))-INDEX($AM$3:$AM$402,MATCH(1,AN$3:AN$402,1))</f>
        <v>8</v>
      </c>
      <c r="AV102" s="8">
        <f>INDEX($AM$3:$AM$402,MATCH($AT102,AO$3:AO$402,1))-INDEX($AM$3:$AM$402,MATCH(1,AO$3:AO$402,1))</f>
        <v>8</v>
      </c>
      <c r="AW102" s="8">
        <f>INDEX($AM$3:$AM$402,MATCH($AT102,AP$3:AP$402,1))-INDEX($AM$3:$AM$402,MATCH(1,AP$3:AP$402,1))</f>
        <v>8</v>
      </c>
      <c r="AX102" s="8">
        <f t="shared" si="22"/>
        <v>5</v>
      </c>
      <c r="AY102" s="8">
        <f t="shared" si="22"/>
        <v>5</v>
      </c>
      <c r="AZ102" s="8">
        <f t="shared" si="22"/>
        <v>5</v>
      </c>
      <c r="BA102" s="8">
        <f t="shared" si="19"/>
        <v>39</v>
      </c>
      <c r="BB102" s="9">
        <f t="shared" si="20"/>
        <v>3.8999999999999999E-4</v>
      </c>
    </row>
  </sheetData>
  <mergeCells count="1">
    <mergeCell ref="C8:E8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2:PQ163"/>
  <sheetViews>
    <sheetView workbookViewId="0">
      <selection activeCell="H104" sqref="H104"/>
    </sheetView>
  </sheetViews>
  <sheetFormatPr defaultColWidth="4.625" defaultRowHeight="12" x14ac:dyDescent="0.2"/>
  <cols>
    <col min="1" max="1" width="4.625" style="44"/>
    <col min="2" max="2" width="14.625" style="44" bestFit="1" customWidth="1"/>
    <col min="3" max="56" width="4.625" style="44" customWidth="1"/>
    <col min="57" max="57" width="4.625" style="44"/>
    <col min="58" max="58" width="4.625" style="47"/>
    <col min="59" max="60" width="4.625" style="44"/>
    <col min="61" max="61" width="14.375" style="44" bestFit="1" customWidth="1"/>
    <col min="62" max="62" width="9.75" style="44" bestFit="1" customWidth="1"/>
    <col min="63" max="111" width="4.625" style="44" customWidth="1"/>
    <col min="112" max="112" width="4.625" style="44"/>
    <col min="113" max="113" width="14.375" style="44" bestFit="1" customWidth="1"/>
    <col min="114" max="114" width="9.5" style="44" customWidth="1"/>
    <col min="115" max="133" width="4.625" style="44" customWidth="1"/>
    <col min="134" max="135" width="4.625" style="44"/>
    <col min="136" max="136" width="14.375" style="44" bestFit="1" customWidth="1"/>
    <col min="137" max="137" width="9.75" style="44" bestFit="1" customWidth="1"/>
    <col min="138" max="186" width="4.625" style="44" customWidth="1"/>
    <col min="187" max="187" width="4.625" style="44"/>
    <col min="188" max="188" width="14.375" style="44" bestFit="1" customWidth="1"/>
    <col min="189" max="189" width="10.25" style="44" customWidth="1"/>
    <col min="190" max="208" width="4.625" style="44" customWidth="1"/>
    <col min="209" max="210" width="4.625" style="44"/>
    <col min="211" max="211" width="14.375" style="44" bestFit="1" customWidth="1"/>
    <col min="212" max="212" width="9.75" style="44" bestFit="1" customWidth="1"/>
    <col min="213" max="261" width="4.625" style="44" customWidth="1"/>
    <col min="262" max="262" width="6" style="44" customWidth="1"/>
    <col min="263" max="263" width="14.375" style="44" bestFit="1" customWidth="1"/>
    <col min="264" max="264" width="10.375" style="44" customWidth="1"/>
    <col min="265" max="283" width="4.625" style="44" customWidth="1"/>
    <col min="284" max="285" width="4.625" style="44"/>
    <col min="286" max="286" width="14.375" style="44" bestFit="1" customWidth="1"/>
    <col min="287" max="287" width="9.75" style="44" bestFit="1" customWidth="1"/>
    <col min="288" max="336" width="4.625" style="44" customWidth="1"/>
    <col min="337" max="337" width="4.625" style="44"/>
    <col min="338" max="338" width="14.375" style="44" bestFit="1" customWidth="1"/>
    <col min="339" max="339" width="12.5" style="44" customWidth="1"/>
    <col min="340" max="358" width="4.625" style="44" customWidth="1"/>
    <col min="359" max="360" width="4.625" style="44"/>
    <col min="361" max="361" width="14.375" style="44" bestFit="1" customWidth="1"/>
    <col min="362" max="362" width="9.75" style="44" bestFit="1" customWidth="1"/>
    <col min="363" max="411" width="4.625" style="44" customWidth="1"/>
    <col min="412" max="412" width="4.625" style="44"/>
    <col min="413" max="413" width="14.375" style="44" bestFit="1" customWidth="1"/>
    <col min="414" max="414" width="10.875" style="44" customWidth="1"/>
    <col min="415" max="433" width="4.625" style="44" customWidth="1"/>
    <col min="434" max="16384" width="4.625" style="44"/>
  </cols>
  <sheetData>
    <row r="2" spans="2:433" x14ac:dyDescent="0.2">
      <c r="C2" s="53" t="s">
        <v>532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69" t="s">
        <v>597</v>
      </c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I2" s="44" t="s">
        <v>406</v>
      </c>
      <c r="BJ2" s="76" t="s">
        <v>531</v>
      </c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76"/>
      <c r="CR2" s="76"/>
      <c r="CS2" s="76"/>
      <c r="CT2" s="76"/>
      <c r="CU2" s="76"/>
      <c r="CV2" s="76"/>
      <c r="CW2" s="76"/>
      <c r="DI2" s="44" t="s">
        <v>406</v>
      </c>
      <c r="DJ2" s="76" t="s">
        <v>534</v>
      </c>
      <c r="DK2" s="76"/>
      <c r="DL2" s="76"/>
      <c r="DM2" s="76"/>
      <c r="DN2" s="76"/>
      <c r="DO2" s="76"/>
      <c r="DP2" s="76"/>
      <c r="DQ2" s="76"/>
      <c r="DR2" s="76"/>
      <c r="DS2" s="76"/>
      <c r="DT2" s="76"/>
      <c r="DU2" s="76"/>
      <c r="DV2" s="76"/>
      <c r="DW2" s="76"/>
      <c r="DX2" s="76"/>
      <c r="DY2" s="76"/>
      <c r="DZ2" s="76"/>
      <c r="EA2" s="76"/>
      <c r="EB2" s="76"/>
      <c r="EC2" s="76"/>
      <c r="EF2" s="44" t="s">
        <v>407</v>
      </c>
      <c r="EG2" s="76" t="s">
        <v>531</v>
      </c>
      <c r="EH2" s="76"/>
      <c r="EI2" s="76"/>
      <c r="EJ2" s="76"/>
      <c r="EK2" s="76"/>
      <c r="EL2" s="76"/>
      <c r="EM2" s="76"/>
      <c r="EN2" s="76"/>
      <c r="EO2" s="76"/>
      <c r="EP2" s="76"/>
      <c r="EQ2" s="76"/>
      <c r="ER2" s="76"/>
      <c r="ES2" s="76"/>
      <c r="ET2" s="76"/>
      <c r="EU2" s="76"/>
      <c r="EV2" s="76"/>
      <c r="EW2" s="76"/>
      <c r="EX2" s="76"/>
      <c r="EY2" s="76"/>
      <c r="EZ2" s="76"/>
      <c r="FA2" s="76"/>
      <c r="FB2" s="76"/>
      <c r="FC2" s="76"/>
      <c r="FD2" s="76"/>
      <c r="FE2" s="76"/>
      <c r="FF2" s="76"/>
      <c r="FG2" s="76"/>
      <c r="FH2" s="76"/>
      <c r="FI2" s="76"/>
      <c r="FJ2" s="76"/>
      <c r="FK2" s="76"/>
      <c r="FL2" s="76"/>
      <c r="FM2" s="76"/>
      <c r="FN2" s="76"/>
      <c r="FO2" s="76"/>
      <c r="FP2" s="76"/>
      <c r="FQ2" s="76"/>
      <c r="FR2" s="76"/>
      <c r="FS2" s="76"/>
      <c r="FT2" s="76"/>
      <c r="GE2" s="53"/>
      <c r="GF2" s="44" t="s">
        <v>407</v>
      </c>
      <c r="GG2" s="76" t="s">
        <v>534</v>
      </c>
      <c r="GH2" s="76"/>
      <c r="GI2" s="76"/>
      <c r="GJ2" s="76"/>
      <c r="GK2" s="76"/>
      <c r="GL2" s="76"/>
      <c r="GM2" s="76"/>
      <c r="GN2" s="76"/>
      <c r="GO2" s="76"/>
      <c r="GP2" s="76"/>
      <c r="GQ2" s="76"/>
      <c r="GR2" s="76"/>
      <c r="GS2" s="76"/>
      <c r="GT2" s="76"/>
      <c r="GU2" s="76"/>
      <c r="GV2" s="76"/>
      <c r="GW2" s="76"/>
      <c r="GX2" s="76"/>
      <c r="GY2" s="76"/>
      <c r="GZ2" s="76"/>
      <c r="HA2" s="53"/>
      <c r="HB2" s="53"/>
      <c r="HC2" s="44" t="s">
        <v>408</v>
      </c>
      <c r="HD2" s="76" t="s">
        <v>531</v>
      </c>
      <c r="HE2" s="76"/>
      <c r="HF2" s="76"/>
      <c r="HG2" s="76"/>
      <c r="HH2" s="76"/>
      <c r="HI2" s="76"/>
      <c r="HJ2" s="76"/>
      <c r="HK2" s="76"/>
      <c r="HL2" s="76"/>
      <c r="HM2" s="76"/>
      <c r="HN2" s="76"/>
      <c r="HO2" s="76"/>
      <c r="HP2" s="76"/>
      <c r="HQ2" s="76"/>
      <c r="HR2" s="76"/>
      <c r="HS2" s="76"/>
      <c r="HT2" s="76"/>
      <c r="HU2" s="76"/>
      <c r="HV2" s="76"/>
      <c r="HW2" s="76"/>
      <c r="HX2" s="76"/>
      <c r="HY2" s="76"/>
      <c r="HZ2" s="76"/>
      <c r="IA2" s="76"/>
      <c r="IB2" s="76"/>
      <c r="IC2" s="76"/>
      <c r="ID2" s="76"/>
      <c r="IE2" s="76"/>
      <c r="IF2" s="76"/>
      <c r="IG2" s="76"/>
      <c r="IH2" s="76"/>
      <c r="II2" s="76"/>
      <c r="IJ2" s="76"/>
      <c r="IK2" s="76"/>
      <c r="IL2" s="76"/>
      <c r="IM2" s="76"/>
      <c r="IN2" s="76"/>
      <c r="IO2" s="76"/>
      <c r="IP2" s="76"/>
      <c r="IQ2" s="76"/>
      <c r="JB2" s="53"/>
      <c r="JC2" s="44" t="s">
        <v>408</v>
      </c>
      <c r="JD2" s="76" t="s">
        <v>534</v>
      </c>
      <c r="JE2" s="76"/>
      <c r="JF2" s="76"/>
      <c r="JG2" s="76"/>
      <c r="JH2" s="76"/>
      <c r="JI2" s="76"/>
      <c r="JJ2" s="76"/>
      <c r="JK2" s="76"/>
      <c r="JL2" s="76"/>
      <c r="JM2" s="76"/>
      <c r="JN2" s="76"/>
      <c r="JO2" s="76"/>
      <c r="JP2" s="76"/>
      <c r="JQ2" s="76"/>
      <c r="JR2" s="76"/>
      <c r="JS2" s="76"/>
      <c r="JT2" s="76"/>
      <c r="JU2" s="76"/>
      <c r="JV2" s="76"/>
      <c r="JW2" s="76"/>
      <c r="JX2" s="53"/>
      <c r="JY2" s="53"/>
      <c r="JZ2" s="44" t="s">
        <v>409</v>
      </c>
      <c r="KA2" s="76" t="s">
        <v>531</v>
      </c>
      <c r="KB2" s="76"/>
      <c r="KC2" s="76"/>
      <c r="KD2" s="76"/>
      <c r="KE2" s="76"/>
      <c r="KF2" s="76"/>
      <c r="KG2" s="76"/>
      <c r="KH2" s="76"/>
      <c r="KI2" s="76"/>
      <c r="KJ2" s="76"/>
      <c r="KK2" s="76"/>
      <c r="KL2" s="76"/>
      <c r="KM2" s="76"/>
      <c r="KN2" s="76"/>
      <c r="KO2" s="76"/>
      <c r="KP2" s="76"/>
      <c r="KQ2" s="76"/>
      <c r="KR2" s="76"/>
      <c r="KS2" s="76"/>
      <c r="KT2" s="76"/>
      <c r="KU2" s="76"/>
      <c r="KV2" s="76"/>
      <c r="KW2" s="76"/>
      <c r="KX2" s="76"/>
      <c r="KY2" s="76"/>
      <c r="KZ2" s="76"/>
      <c r="LA2" s="76"/>
      <c r="LB2" s="76"/>
      <c r="LC2" s="76"/>
      <c r="LD2" s="76"/>
      <c r="LE2" s="76"/>
      <c r="LF2" s="76"/>
      <c r="LG2" s="76"/>
      <c r="LH2" s="76"/>
      <c r="LI2" s="76"/>
      <c r="LJ2" s="76"/>
      <c r="LK2" s="76"/>
      <c r="LL2" s="76"/>
      <c r="LM2" s="76"/>
      <c r="LN2" s="76"/>
      <c r="LY2" s="53"/>
      <c r="LZ2" s="44" t="s">
        <v>409</v>
      </c>
      <c r="MA2" s="76" t="s">
        <v>534</v>
      </c>
      <c r="MB2" s="76"/>
      <c r="MC2" s="76"/>
      <c r="MD2" s="76"/>
      <c r="ME2" s="76"/>
      <c r="MF2" s="76"/>
      <c r="MG2" s="76"/>
      <c r="MH2" s="76"/>
      <c r="MI2" s="76"/>
      <c r="MJ2" s="76"/>
      <c r="MK2" s="76"/>
      <c r="ML2" s="76"/>
      <c r="MM2" s="76"/>
      <c r="MN2" s="76"/>
      <c r="MO2" s="76"/>
      <c r="MP2" s="76"/>
      <c r="MQ2" s="76"/>
      <c r="MR2" s="76"/>
      <c r="MS2" s="76"/>
      <c r="MT2" s="76"/>
      <c r="MU2" s="53"/>
      <c r="MV2" s="53"/>
      <c r="MW2" s="44" t="s">
        <v>410</v>
      </c>
      <c r="MX2" s="76" t="s">
        <v>531</v>
      </c>
      <c r="MY2" s="76"/>
      <c r="MZ2" s="76"/>
      <c r="NA2" s="76"/>
      <c r="NB2" s="76"/>
      <c r="NC2" s="76"/>
      <c r="ND2" s="76"/>
      <c r="NE2" s="76"/>
      <c r="NF2" s="76"/>
      <c r="NG2" s="76"/>
      <c r="NH2" s="76"/>
      <c r="NI2" s="76"/>
      <c r="NJ2" s="76"/>
      <c r="NK2" s="76"/>
      <c r="NL2" s="76"/>
      <c r="NM2" s="76"/>
      <c r="NN2" s="76"/>
      <c r="NO2" s="76"/>
      <c r="NP2" s="76"/>
      <c r="NQ2" s="76"/>
      <c r="NR2" s="76"/>
      <c r="NS2" s="76"/>
      <c r="NT2" s="76"/>
      <c r="NU2" s="76"/>
      <c r="NV2" s="76"/>
      <c r="NW2" s="76"/>
      <c r="NX2" s="76"/>
      <c r="NY2" s="76"/>
      <c r="NZ2" s="76"/>
      <c r="OA2" s="76"/>
      <c r="OB2" s="76"/>
      <c r="OC2" s="76"/>
      <c r="OD2" s="76"/>
      <c r="OE2" s="76"/>
      <c r="OF2" s="76"/>
      <c r="OG2" s="76"/>
      <c r="OH2" s="76"/>
      <c r="OI2" s="76"/>
      <c r="OJ2" s="76"/>
      <c r="OK2" s="76"/>
      <c r="OV2" s="53"/>
      <c r="OW2" s="44" t="s">
        <v>410</v>
      </c>
      <c r="OX2" s="76" t="s">
        <v>534</v>
      </c>
      <c r="OY2" s="76"/>
      <c r="OZ2" s="76"/>
      <c r="PA2" s="76"/>
      <c r="PB2" s="76"/>
      <c r="PC2" s="76"/>
      <c r="PD2" s="76"/>
      <c r="PE2" s="76"/>
      <c r="PF2" s="76"/>
      <c r="PG2" s="76"/>
      <c r="PH2" s="76"/>
      <c r="PI2" s="76"/>
      <c r="PJ2" s="76"/>
      <c r="PK2" s="76"/>
      <c r="PL2" s="76"/>
      <c r="PM2" s="76"/>
      <c r="PN2" s="76"/>
      <c r="PO2" s="76"/>
      <c r="PP2" s="76"/>
    </row>
    <row r="3" spans="2:433" x14ac:dyDescent="0.2">
      <c r="B3" s="44" t="s">
        <v>589</v>
      </c>
      <c r="C3" s="46">
        <v>1</v>
      </c>
      <c r="D3" s="46">
        <v>2</v>
      </c>
      <c r="E3" s="46">
        <v>3</v>
      </c>
      <c r="F3" s="46">
        <v>4</v>
      </c>
      <c r="G3" s="46">
        <v>5</v>
      </c>
      <c r="H3" s="46">
        <v>6</v>
      </c>
      <c r="I3" s="46">
        <v>7</v>
      </c>
      <c r="J3" s="46">
        <v>8</v>
      </c>
      <c r="K3" s="46">
        <v>9</v>
      </c>
      <c r="L3" s="46">
        <v>10</v>
      </c>
      <c r="M3" s="46">
        <v>11</v>
      </c>
      <c r="N3" s="46">
        <v>12</v>
      </c>
      <c r="O3" s="46">
        <v>13</v>
      </c>
      <c r="P3" s="46">
        <v>14</v>
      </c>
      <c r="Q3" s="46">
        <v>15</v>
      </c>
      <c r="R3" s="46">
        <v>16</v>
      </c>
      <c r="S3" s="46">
        <v>17</v>
      </c>
      <c r="T3" s="46">
        <v>18</v>
      </c>
      <c r="U3" s="46">
        <v>19</v>
      </c>
      <c r="V3" s="46">
        <v>20</v>
      </c>
      <c r="W3" s="46">
        <v>21</v>
      </c>
      <c r="X3" s="46">
        <v>22</v>
      </c>
      <c r="Y3" s="46">
        <v>23</v>
      </c>
      <c r="Z3" s="46">
        <v>24</v>
      </c>
      <c r="AA3" s="46">
        <v>25</v>
      </c>
      <c r="AB3" s="46">
        <v>26</v>
      </c>
      <c r="AC3" s="46">
        <v>27</v>
      </c>
      <c r="AD3" s="46">
        <v>28</v>
      </c>
      <c r="AE3" s="46">
        <v>29</v>
      </c>
      <c r="AF3" s="46">
        <v>30</v>
      </c>
      <c r="AG3" s="46">
        <v>31</v>
      </c>
      <c r="AH3" s="46">
        <v>32</v>
      </c>
      <c r="AI3" s="46">
        <v>33</v>
      </c>
      <c r="AJ3" s="46">
        <v>34</v>
      </c>
      <c r="AK3" s="46">
        <v>35</v>
      </c>
      <c r="AL3" s="46">
        <v>36</v>
      </c>
      <c r="AM3" s="46">
        <v>37</v>
      </c>
      <c r="AN3" s="46">
        <v>38</v>
      </c>
      <c r="AO3" s="46">
        <v>39</v>
      </c>
      <c r="AP3" s="46">
        <v>40</v>
      </c>
      <c r="AQ3" s="46">
        <v>41</v>
      </c>
      <c r="AR3" s="46">
        <v>42</v>
      </c>
      <c r="AS3" s="46">
        <v>43</v>
      </c>
      <c r="AT3" s="46">
        <v>44</v>
      </c>
      <c r="AU3" s="46">
        <v>45</v>
      </c>
      <c r="AV3" s="46">
        <v>46</v>
      </c>
      <c r="AW3" s="46">
        <v>47</v>
      </c>
      <c r="AX3" s="46">
        <v>48</v>
      </c>
      <c r="AY3" s="46">
        <v>49</v>
      </c>
      <c r="AZ3" s="46">
        <v>50</v>
      </c>
      <c r="BA3" s="46"/>
      <c r="BB3" s="46"/>
      <c r="BC3" s="46"/>
      <c r="BD3" s="46"/>
      <c r="BI3" s="44" t="s">
        <v>590</v>
      </c>
      <c r="BJ3" s="44">
        <v>1</v>
      </c>
      <c r="BK3" s="44">
        <v>2</v>
      </c>
      <c r="BL3" s="44">
        <v>3</v>
      </c>
      <c r="BM3" s="44">
        <v>4</v>
      </c>
      <c r="BN3" s="44">
        <v>5</v>
      </c>
      <c r="BO3" s="44">
        <v>6</v>
      </c>
      <c r="BP3" s="44">
        <v>7</v>
      </c>
      <c r="BQ3" s="44">
        <v>8</v>
      </c>
      <c r="BR3" s="44">
        <v>9</v>
      </c>
      <c r="BS3" s="44">
        <v>10</v>
      </c>
      <c r="BT3" s="44">
        <v>11</v>
      </c>
      <c r="BU3" s="44">
        <v>12</v>
      </c>
      <c r="BV3" s="44">
        <v>13</v>
      </c>
      <c r="BW3" s="44">
        <v>14</v>
      </c>
      <c r="BX3" s="44">
        <v>15</v>
      </c>
      <c r="BY3" s="44">
        <v>16</v>
      </c>
      <c r="BZ3" s="44">
        <v>17</v>
      </c>
      <c r="CA3" s="44">
        <v>18</v>
      </c>
      <c r="CB3" s="44">
        <v>19</v>
      </c>
      <c r="CC3" s="44">
        <v>20</v>
      </c>
      <c r="CD3" s="44">
        <v>21</v>
      </c>
      <c r="CE3" s="44">
        <v>22</v>
      </c>
      <c r="CF3" s="44">
        <v>23</v>
      </c>
      <c r="CG3" s="44">
        <v>24</v>
      </c>
      <c r="CH3" s="44">
        <v>25</v>
      </c>
      <c r="CI3" s="44">
        <v>26</v>
      </c>
      <c r="CJ3" s="44">
        <v>27</v>
      </c>
      <c r="CK3" s="44">
        <v>28</v>
      </c>
      <c r="CL3" s="44">
        <v>29</v>
      </c>
      <c r="CM3" s="44">
        <v>30</v>
      </c>
      <c r="CN3" s="44">
        <v>31</v>
      </c>
      <c r="CO3" s="44">
        <v>32</v>
      </c>
      <c r="CP3" s="44">
        <v>33</v>
      </c>
      <c r="CQ3" s="44">
        <v>34</v>
      </c>
      <c r="CR3" s="44">
        <v>35</v>
      </c>
      <c r="CS3" s="44">
        <v>36</v>
      </c>
      <c r="CT3" s="44">
        <v>37</v>
      </c>
      <c r="CU3" s="44">
        <v>38</v>
      </c>
      <c r="CV3" s="44">
        <v>39</v>
      </c>
      <c r="CW3" s="44">
        <v>40</v>
      </c>
      <c r="CX3" s="44">
        <v>41</v>
      </c>
      <c r="CY3" s="44">
        <v>42</v>
      </c>
      <c r="CZ3" s="44">
        <v>43</v>
      </c>
      <c r="DA3" s="44">
        <v>44</v>
      </c>
      <c r="DB3" s="44">
        <v>45</v>
      </c>
      <c r="DC3" s="44">
        <v>46</v>
      </c>
      <c r="DD3" s="44">
        <v>47</v>
      </c>
      <c r="DE3" s="44">
        <v>48</v>
      </c>
      <c r="DF3" s="44">
        <v>49</v>
      </c>
      <c r="DG3" s="44">
        <v>50</v>
      </c>
      <c r="DI3" s="44" t="s">
        <v>590</v>
      </c>
      <c r="DJ3" s="44">
        <v>1</v>
      </c>
      <c r="DK3" s="44">
        <v>2</v>
      </c>
      <c r="DL3" s="44">
        <v>3</v>
      </c>
      <c r="DM3" s="44">
        <v>4</v>
      </c>
      <c r="DN3" s="44">
        <v>5</v>
      </c>
      <c r="DO3" s="44">
        <v>6</v>
      </c>
      <c r="DP3" s="44">
        <v>7</v>
      </c>
      <c r="DQ3" s="44">
        <v>8</v>
      </c>
      <c r="DR3" s="44">
        <v>9</v>
      </c>
      <c r="DS3" s="44">
        <v>10</v>
      </c>
      <c r="DT3" s="44">
        <v>11</v>
      </c>
      <c r="DU3" s="44">
        <v>12</v>
      </c>
      <c r="DV3" s="44">
        <v>13</v>
      </c>
      <c r="DW3" s="44">
        <v>14</v>
      </c>
      <c r="DX3" s="44">
        <v>15</v>
      </c>
      <c r="DY3" s="44">
        <v>16</v>
      </c>
      <c r="DZ3" s="44">
        <v>17</v>
      </c>
      <c r="EA3" s="44">
        <v>18</v>
      </c>
      <c r="EB3" s="44">
        <v>19</v>
      </c>
      <c r="EC3" s="44">
        <v>20</v>
      </c>
      <c r="EF3" s="44" t="s">
        <v>590</v>
      </c>
      <c r="EG3" s="44">
        <v>1</v>
      </c>
      <c r="EH3" s="44">
        <v>2</v>
      </c>
      <c r="EI3" s="44">
        <v>3</v>
      </c>
      <c r="EJ3" s="44">
        <v>4</v>
      </c>
      <c r="EK3" s="44">
        <v>5</v>
      </c>
      <c r="EL3" s="44">
        <v>6</v>
      </c>
      <c r="EM3" s="44">
        <v>7</v>
      </c>
      <c r="EN3" s="44">
        <v>8</v>
      </c>
      <c r="EO3" s="44">
        <v>9</v>
      </c>
      <c r="EP3" s="44">
        <v>10</v>
      </c>
      <c r="EQ3" s="44">
        <v>11</v>
      </c>
      <c r="ER3" s="44">
        <v>12</v>
      </c>
      <c r="ES3" s="44">
        <v>13</v>
      </c>
      <c r="ET3" s="44">
        <v>14</v>
      </c>
      <c r="EU3" s="44">
        <v>15</v>
      </c>
      <c r="EV3" s="44">
        <v>16</v>
      </c>
      <c r="EW3" s="44">
        <v>17</v>
      </c>
      <c r="EX3" s="44">
        <v>18</v>
      </c>
      <c r="EY3" s="44">
        <v>19</v>
      </c>
      <c r="EZ3" s="44">
        <v>20</v>
      </c>
      <c r="FA3" s="44">
        <v>21</v>
      </c>
      <c r="FB3" s="44">
        <v>22</v>
      </c>
      <c r="FC3" s="44">
        <v>23</v>
      </c>
      <c r="FD3" s="44">
        <v>24</v>
      </c>
      <c r="FE3" s="44">
        <v>25</v>
      </c>
      <c r="FF3" s="44">
        <v>26</v>
      </c>
      <c r="FG3" s="44">
        <v>27</v>
      </c>
      <c r="FH3" s="44">
        <v>28</v>
      </c>
      <c r="FI3" s="44">
        <v>29</v>
      </c>
      <c r="FJ3" s="44">
        <v>30</v>
      </c>
      <c r="FK3" s="44">
        <v>31</v>
      </c>
      <c r="FL3" s="44">
        <v>32</v>
      </c>
      <c r="FM3" s="44">
        <v>33</v>
      </c>
      <c r="FN3" s="44">
        <v>34</v>
      </c>
      <c r="FO3" s="44">
        <v>35</v>
      </c>
      <c r="FP3" s="44">
        <v>36</v>
      </c>
      <c r="FQ3" s="44">
        <v>37</v>
      </c>
      <c r="FR3" s="44">
        <v>38</v>
      </c>
      <c r="FS3" s="44">
        <v>39</v>
      </c>
      <c r="FT3" s="44">
        <v>40</v>
      </c>
      <c r="FU3" s="44">
        <v>41</v>
      </c>
      <c r="FV3" s="44">
        <v>42</v>
      </c>
      <c r="FW3" s="44">
        <v>43</v>
      </c>
      <c r="FX3" s="44">
        <v>44</v>
      </c>
      <c r="FY3" s="44">
        <v>45</v>
      </c>
      <c r="FZ3" s="44">
        <v>46</v>
      </c>
      <c r="GA3" s="44">
        <v>47</v>
      </c>
      <c r="GB3" s="44">
        <v>48</v>
      </c>
      <c r="GC3" s="44">
        <v>49</v>
      </c>
      <c r="GD3" s="44">
        <v>50</v>
      </c>
      <c r="GF3" s="44" t="s">
        <v>590</v>
      </c>
      <c r="GG3" s="44">
        <v>1</v>
      </c>
      <c r="GH3" s="44">
        <v>2</v>
      </c>
      <c r="GI3" s="44">
        <v>3</v>
      </c>
      <c r="GJ3" s="44">
        <v>4</v>
      </c>
      <c r="GK3" s="44">
        <v>5</v>
      </c>
      <c r="GL3" s="44">
        <v>6</v>
      </c>
      <c r="GM3" s="44">
        <v>7</v>
      </c>
      <c r="GN3" s="44">
        <v>8</v>
      </c>
      <c r="GO3" s="44">
        <v>9</v>
      </c>
      <c r="GP3" s="44">
        <v>10</v>
      </c>
      <c r="GQ3" s="44">
        <v>11</v>
      </c>
      <c r="GR3" s="44">
        <v>12</v>
      </c>
      <c r="GS3" s="44">
        <v>13</v>
      </c>
      <c r="GT3" s="44">
        <v>14</v>
      </c>
      <c r="GU3" s="44">
        <v>15</v>
      </c>
      <c r="GV3" s="44">
        <v>16</v>
      </c>
      <c r="GW3" s="44">
        <v>17</v>
      </c>
      <c r="GX3" s="44">
        <v>18</v>
      </c>
      <c r="GY3" s="44">
        <v>19</v>
      </c>
      <c r="GZ3" s="44">
        <v>20</v>
      </c>
      <c r="HC3" s="44" t="s">
        <v>590</v>
      </c>
      <c r="HD3" s="44">
        <v>1</v>
      </c>
      <c r="HE3" s="44">
        <v>2</v>
      </c>
      <c r="HF3" s="44">
        <v>3</v>
      </c>
      <c r="HG3" s="44">
        <v>4</v>
      </c>
      <c r="HH3" s="44">
        <v>5</v>
      </c>
      <c r="HI3" s="44">
        <v>6</v>
      </c>
      <c r="HJ3" s="44">
        <v>7</v>
      </c>
      <c r="HK3" s="44">
        <v>8</v>
      </c>
      <c r="HL3" s="44">
        <v>9</v>
      </c>
      <c r="HM3" s="44">
        <v>10</v>
      </c>
      <c r="HN3" s="44">
        <v>11</v>
      </c>
      <c r="HO3" s="44">
        <v>12</v>
      </c>
      <c r="HP3" s="44">
        <v>13</v>
      </c>
      <c r="HQ3" s="44">
        <v>14</v>
      </c>
      <c r="HR3" s="44">
        <v>15</v>
      </c>
      <c r="HS3" s="44">
        <v>16</v>
      </c>
      <c r="HT3" s="44">
        <v>17</v>
      </c>
      <c r="HU3" s="44">
        <v>18</v>
      </c>
      <c r="HV3" s="44">
        <v>19</v>
      </c>
      <c r="HW3" s="44">
        <v>20</v>
      </c>
      <c r="HX3" s="44">
        <v>21</v>
      </c>
      <c r="HY3" s="44">
        <v>22</v>
      </c>
      <c r="HZ3" s="44">
        <v>23</v>
      </c>
      <c r="IA3" s="44">
        <v>24</v>
      </c>
      <c r="IB3" s="44">
        <v>25</v>
      </c>
      <c r="IC3" s="44">
        <v>26</v>
      </c>
      <c r="ID3" s="44">
        <v>27</v>
      </c>
      <c r="IE3" s="44">
        <v>28</v>
      </c>
      <c r="IF3" s="44">
        <v>29</v>
      </c>
      <c r="IG3" s="44">
        <v>30</v>
      </c>
      <c r="IH3" s="44">
        <v>31</v>
      </c>
      <c r="II3" s="44">
        <v>32</v>
      </c>
      <c r="IJ3" s="44">
        <v>33</v>
      </c>
      <c r="IK3" s="44">
        <v>34</v>
      </c>
      <c r="IL3" s="44">
        <v>35</v>
      </c>
      <c r="IM3" s="44">
        <v>36</v>
      </c>
      <c r="IN3" s="44">
        <v>37</v>
      </c>
      <c r="IO3" s="44">
        <v>38</v>
      </c>
      <c r="IP3" s="44">
        <v>39</v>
      </c>
      <c r="IQ3" s="44">
        <v>40</v>
      </c>
      <c r="IR3" s="44">
        <v>41</v>
      </c>
      <c r="IS3" s="44">
        <v>42</v>
      </c>
      <c r="IT3" s="44">
        <v>43</v>
      </c>
      <c r="IU3" s="44">
        <v>44</v>
      </c>
      <c r="IV3" s="44">
        <v>45</v>
      </c>
      <c r="IW3" s="44">
        <v>46</v>
      </c>
      <c r="IX3" s="44">
        <v>47</v>
      </c>
      <c r="IY3" s="44">
        <v>48</v>
      </c>
      <c r="IZ3" s="44">
        <v>49</v>
      </c>
      <c r="JA3" s="44">
        <v>50</v>
      </c>
      <c r="JC3" s="44" t="s">
        <v>590</v>
      </c>
      <c r="JD3" s="44">
        <v>1</v>
      </c>
      <c r="JE3" s="44">
        <v>2</v>
      </c>
      <c r="JF3" s="44">
        <v>3</v>
      </c>
      <c r="JG3" s="44">
        <v>4</v>
      </c>
      <c r="JH3" s="44">
        <v>5</v>
      </c>
      <c r="JI3" s="44">
        <v>6</v>
      </c>
      <c r="JJ3" s="44">
        <v>7</v>
      </c>
      <c r="JK3" s="44">
        <v>8</v>
      </c>
      <c r="JL3" s="44">
        <v>9</v>
      </c>
      <c r="JM3" s="44">
        <v>10</v>
      </c>
      <c r="JN3" s="44">
        <v>11</v>
      </c>
      <c r="JO3" s="44">
        <v>12</v>
      </c>
      <c r="JP3" s="44">
        <v>13</v>
      </c>
      <c r="JQ3" s="44">
        <v>14</v>
      </c>
      <c r="JR3" s="44">
        <v>15</v>
      </c>
      <c r="JS3" s="44">
        <v>16</v>
      </c>
      <c r="JT3" s="44">
        <v>17</v>
      </c>
      <c r="JU3" s="44">
        <v>18</v>
      </c>
      <c r="JV3" s="44">
        <v>19</v>
      </c>
      <c r="JW3" s="44">
        <v>20</v>
      </c>
      <c r="JZ3" s="44" t="s">
        <v>590</v>
      </c>
      <c r="KA3" s="44">
        <v>1</v>
      </c>
      <c r="KB3" s="44">
        <v>2</v>
      </c>
      <c r="KC3" s="44">
        <v>3</v>
      </c>
      <c r="KD3" s="44">
        <v>4</v>
      </c>
      <c r="KE3" s="44">
        <v>5</v>
      </c>
      <c r="KF3" s="44">
        <v>6</v>
      </c>
      <c r="KG3" s="44">
        <v>7</v>
      </c>
      <c r="KH3" s="44">
        <v>8</v>
      </c>
      <c r="KI3" s="44">
        <v>9</v>
      </c>
      <c r="KJ3" s="44">
        <v>10</v>
      </c>
      <c r="KK3" s="44">
        <v>11</v>
      </c>
      <c r="KL3" s="44">
        <v>12</v>
      </c>
      <c r="KM3" s="44">
        <v>13</v>
      </c>
      <c r="KN3" s="44">
        <v>14</v>
      </c>
      <c r="KO3" s="44">
        <v>15</v>
      </c>
      <c r="KP3" s="44">
        <v>16</v>
      </c>
      <c r="KQ3" s="44">
        <v>17</v>
      </c>
      <c r="KR3" s="44">
        <v>18</v>
      </c>
      <c r="KS3" s="44">
        <v>19</v>
      </c>
      <c r="KT3" s="44">
        <v>20</v>
      </c>
      <c r="KU3" s="44">
        <v>21</v>
      </c>
      <c r="KV3" s="44">
        <v>22</v>
      </c>
      <c r="KW3" s="44">
        <v>23</v>
      </c>
      <c r="KX3" s="44">
        <v>24</v>
      </c>
      <c r="KY3" s="44">
        <v>25</v>
      </c>
      <c r="KZ3" s="44">
        <v>26</v>
      </c>
      <c r="LA3" s="44">
        <v>27</v>
      </c>
      <c r="LB3" s="44">
        <v>28</v>
      </c>
      <c r="LC3" s="44">
        <v>29</v>
      </c>
      <c r="LD3" s="44">
        <v>30</v>
      </c>
      <c r="LE3" s="44">
        <v>31</v>
      </c>
      <c r="LF3" s="44">
        <v>32</v>
      </c>
      <c r="LG3" s="44">
        <v>33</v>
      </c>
      <c r="LH3" s="44">
        <v>34</v>
      </c>
      <c r="LI3" s="44">
        <v>35</v>
      </c>
      <c r="LJ3" s="44">
        <v>36</v>
      </c>
      <c r="LK3" s="44">
        <v>37</v>
      </c>
      <c r="LL3" s="44">
        <v>38</v>
      </c>
      <c r="LM3" s="44">
        <v>39</v>
      </c>
      <c r="LN3" s="44">
        <v>40</v>
      </c>
      <c r="LO3" s="44">
        <v>41</v>
      </c>
      <c r="LP3" s="44">
        <v>42</v>
      </c>
      <c r="LQ3" s="44">
        <v>43</v>
      </c>
      <c r="LR3" s="44">
        <v>44</v>
      </c>
      <c r="LS3" s="44">
        <v>45</v>
      </c>
      <c r="LT3" s="44">
        <v>46</v>
      </c>
      <c r="LU3" s="44">
        <v>47</v>
      </c>
      <c r="LV3" s="44">
        <v>48</v>
      </c>
      <c r="LW3" s="44">
        <v>49</v>
      </c>
      <c r="LX3" s="44">
        <v>50</v>
      </c>
      <c r="LZ3" s="44" t="s">
        <v>590</v>
      </c>
      <c r="MA3" s="44">
        <v>1</v>
      </c>
      <c r="MB3" s="44">
        <v>2</v>
      </c>
      <c r="MC3" s="44">
        <v>3</v>
      </c>
      <c r="MD3" s="44">
        <v>4</v>
      </c>
      <c r="ME3" s="44">
        <v>5</v>
      </c>
      <c r="MF3" s="44">
        <v>6</v>
      </c>
      <c r="MG3" s="44">
        <v>7</v>
      </c>
      <c r="MH3" s="44">
        <v>8</v>
      </c>
      <c r="MI3" s="44">
        <v>9</v>
      </c>
      <c r="MJ3" s="44">
        <v>10</v>
      </c>
      <c r="MK3" s="44">
        <v>11</v>
      </c>
      <c r="ML3" s="44">
        <v>12</v>
      </c>
      <c r="MM3" s="44">
        <v>13</v>
      </c>
      <c r="MN3" s="44">
        <v>14</v>
      </c>
      <c r="MO3" s="44">
        <v>15</v>
      </c>
      <c r="MP3" s="44">
        <v>16</v>
      </c>
      <c r="MQ3" s="44">
        <v>17</v>
      </c>
      <c r="MR3" s="44">
        <v>18</v>
      </c>
      <c r="MS3" s="44">
        <v>19</v>
      </c>
      <c r="MT3" s="44">
        <v>20</v>
      </c>
      <c r="MW3" s="44" t="s">
        <v>590</v>
      </c>
      <c r="MX3" s="44">
        <v>1</v>
      </c>
      <c r="MY3" s="44">
        <v>2</v>
      </c>
      <c r="MZ3" s="44">
        <v>3</v>
      </c>
      <c r="NA3" s="44">
        <v>4</v>
      </c>
      <c r="NB3" s="44">
        <v>5</v>
      </c>
      <c r="NC3" s="44">
        <v>6</v>
      </c>
      <c r="ND3" s="44">
        <v>7</v>
      </c>
      <c r="NE3" s="44">
        <v>8</v>
      </c>
      <c r="NF3" s="44">
        <v>9</v>
      </c>
      <c r="NG3" s="44">
        <v>10</v>
      </c>
      <c r="NH3" s="44">
        <v>11</v>
      </c>
      <c r="NI3" s="44">
        <v>12</v>
      </c>
      <c r="NJ3" s="44">
        <v>13</v>
      </c>
      <c r="NK3" s="44">
        <v>14</v>
      </c>
      <c r="NL3" s="44">
        <v>15</v>
      </c>
      <c r="NM3" s="44">
        <v>16</v>
      </c>
      <c r="NN3" s="44">
        <v>17</v>
      </c>
      <c r="NO3" s="44">
        <v>18</v>
      </c>
      <c r="NP3" s="44">
        <v>19</v>
      </c>
      <c r="NQ3" s="44">
        <v>20</v>
      </c>
      <c r="NR3" s="44">
        <v>21</v>
      </c>
      <c r="NS3" s="44">
        <v>22</v>
      </c>
      <c r="NT3" s="44">
        <v>23</v>
      </c>
      <c r="NU3" s="44">
        <v>24</v>
      </c>
      <c r="NV3" s="44">
        <v>25</v>
      </c>
      <c r="NW3" s="44">
        <v>26</v>
      </c>
      <c r="NX3" s="44">
        <v>27</v>
      </c>
      <c r="NY3" s="44">
        <v>28</v>
      </c>
      <c r="NZ3" s="44">
        <v>29</v>
      </c>
      <c r="OA3" s="44">
        <v>30</v>
      </c>
      <c r="OB3" s="44">
        <v>31</v>
      </c>
      <c r="OC3" s="44">
        <v>32</v>
      </c>
      <c r="OD3" s="44">
        <v>33</v>
      </c>
      <c r="OE3" s="44">
        <v>34</v>
      </c>
      <c r="OF3" s="44">
        <v>35</v>
      </c>
      <c r="OG3" s="44">
        <v>36</v>
      </c>
      <c r="OH3" s="44">
        <v>37</v>
      </c>
      <c r="OI3" s="44">
        <v>38</v>
      </c>
      <c r="OJ3" s="44">
        <v>39</v>
      </c>
      <c r="OK3" s="44">
        <v>40</v>
      </c>
      <c r="OL3" s="44">
        <v>41</v>
      </c>
      <c r="OM3" s="44">
        <v>42</v>
      </c>
      <c r="ON3" s="44">
        <v>43</v>
      </c>
      <c r="OO3" s="44">
        <v>44</v>
      </c>
      <c r="OP3" s="44">
        <v>45</v>
      </c>
      <c r="OQ3" s="44">
        <v>46</v>
      </c>
      <c r="OR3" s="44">
        <v>47</v>
      </c>
      <c r="OS3" s="44">
        <v>48</v>
      </c>
      <c r="OT3" s="44">
        <v>49</v>
      </c>
      <c r="OU3" s="44">
        <v>50</v>
      </c>
      <c r="OW3" s="44" t="s">
        <v>590</v>
      </c>
      <c r="OX3" s="44">
        <v>1</v>
      </c>
      <c r="OY3" s="44">
        <v>2</v>
      </c>
      <c r="OZ3" s="44">
        <v>3</v>
      </c>
      <c r="PA3" s="44">
        <v>4</v>
      </c>
      <c r="PB3" s="44">
        <v>5</v>
      </c>
      <c r="PC3" s="44">
        <v>6</v>
      </c>
      <c r="PD3" s="44">
        <v>7</v>
      </c>
      <c r="PE3" s="44">
        <v>8</v>
      </c>
      <c r="PF3" s="44">
        <v>9</v>
      </c>
      <c r="PG3" s="44">
        <v>10</v>
      </c>
      <c r="PH3" s="44">
        <v>11</v>
      </c>
      <c r="PI3" s="44">
        <v>12</v>
      </c>
      <c r="PJ3" s="44">
        <v>13</v>
      </c>
      <c r="PK3" s="44">
        <v>14</v>
      </c>
      <c r="PL3" s="44">
        <v>15</v>
      </c>
      <c r="PM3" s="44">
        <v>16</v>
      </c>
      <c r="PN3" s="44">
        <v>17</v>
      </c>
      <c r="PO3" s="44">
        <v>18</v>
      </c>
      <c r="PP3" s="44">
        <v>19</v>
      </c>
      <c r="PQ3" s="44">
        <v>20</v>
      </c>
    </row>
    <row r="4" spans="2:433" x14ac:dyDescent="0.2">
      <c r="B4" s="44">
        <v>1</v>
      </c>
      <c r="C4" s="44">
        <f>INDEX(将星标签统计!$AF:$AK,MATCH(C$3,将星标签统计!$G:$G,0),$B4)</f>
        <v>124</v>
      </c>
      <c r="D4" s="44">
        <f>INDEX(将星标签统计!$AF:$AK,MATCH(D$3,将星标签统计!$G:$G,0),$B4)</f>
        <v>41.5</v>
      </c>
      <c r="E4" s="44">
        <f>INDEX(将星标签统计!$AF:$AK,MATCH(E$3,将星标签统计!$G:$G,0),$B4)</f>
        <v>480</v>
      </c>
      <c r="F4" s="44">
        <f>INDEX(将星标签统计!$AF:$AK,MATCH(F$3,将星标签统计!$G:$G,0),$B4)</f>
        <v>0</v>
      </c>
      <c r="G4" s="44">
        <f>INDEX(将星标签统计!$AF:$AK,MATCH(G$3,将星标签统计!$G:$G,0),$B4)</f>
        <v>0</v>
      </c>
      <c r="H4" s="44">
        <f>INDEX(将星标签统计!$AF:$AK,MATCH(H$3,将星标签统计!$G:$G,0),$B4)</f>
        <v>0</v>
      </c>
      <c r="I4" s="44">
        <f>INDEX(将星标签统计!$AF:$AK,MATCH(I$3,将星标签统计!$G:$G,0),$B4)</f>
        <v>0</v>
      </c>
      <c r="J4" s="44">
        <f>INDEX(将星标签统计!$AF:$AK,MATCH(J$3,将星标签统计!$G:$G,0),$B4)</f>
        <v>0</v>
      </c>
      <c r="K4" s="44">
        <f>INDEX(将星标签统计!$AF:$AK,MATCH(K$3,将星标签统计!$G:$G,0),$B4)</f>
        <v>0</v>
      </c>
      <c r="L4" s="44">
        <f>INDEX(将星标签统计!$AF:$AK,MATCH(L$3,将星标签统计!$G:$G,0),$B4)</f>
        <v>0</v>
      </c>
      <c r="M4" s="44">
        <f>INDEX(将星标签统计!$AF:$AK,MATCH(M$3,将星标签统计!$G:$G,0),$B4)</f>
        <v>0</v>
      </c>
      <c r="N4" s="44">
        <f>INDEX(将星标签统计!$AF:$AK,MATCH(N$3,将星标签统计!$G:$G,0),$B4)</f>
        <v>0</v>
      </c>
      <c r="O4" s="44">
        <f>INDEX(将星标签统计!$AF:$AK,MATCH(O$3,将星标签统计!$G:$G,0),$B4)</f>
        <v>0</v>
      </c>
      <c r="P4" s="44">
        <f>INDEX(将星标签统计!$AF:$AK,MATCH(P$3,将星标签统计!$G:$G,0),$B4)</f>
        <v>0</v>
      </c>
      <c r="Q4" s="44">
        <f>INDEX(将星标签统计!$AF:$AK,MATCH(Q$3,将星标签统计!$G:$G,0),$B4)</f>
        <v>0</v>
      </c>
      <c r="R4" s="44">
        <f>INDEX(将星标签统计!$AF:$AK,MATCH(R$3,将星标签统计!$G:$G,0),$B4)</f>
        <v>0</v>
      </c>
      <c r="S4" s="44">
        <f>INDEX(将星标签统计!$AF:$AK,MATCH(S$3,将星标签统计!$G:$G,0),$B4)</f>
        <v>66.5</v>
      </c>
      <c r="T4" s="44">
        <f>INDEX(将星标签统计!$AF:$AK,MATCH(T$3,将星标签统计!$G:$G,0),$B4)</f>
        <v>100</v>
      </c>
      <c r="U4" s="44">
        <f>INDEX(将星标签统计!$AF:$AK,MATCH(U$3,将星标签统计!$G:$G,0),$B4)</f>
        <v>80</v>
      </c>
      <c r="V4" s="44">
        <f>INDEX(将星标签统计!$AF:$AK,MATCH(V$3,将星标签统计!$G:$G,0),$B4)</f>
        <v>0</v>
      </c>
      <c r="W4" s="44">
        <f>INDEX(将星标签统计!$AF:$AK,MATCH(W$3,将星标签统计!$G:$G,0),$B4)</f>
        <v>200</v>
      </c>
      <c r="X4" s="44">
        <f>INDEX(将星标签统计!$AF:$AK,MATCH(X$3,将星标签统计!$G:$G,0),$B4)</f>
        <v>200</v>
      </c>
      <c r="Y4" s="44">
        <f>INDEX(将星标签统计!$AF:$AK,MATCH(Y$3,将星标签统计!$G:$G,0),$B4)</f>
        <v>100</v>
      </c>
      <c r="Z4" s="44">
        <f>INDEX(将星标签统计!$AF:$AK,MATCH(Z$3,将星标签统计!$G:$G,0),$B4)</f>
        <v>0</v>
      </c>
      <c r="AA4" s="44">
        <f>INDEX(将星标签统计!$AF:$AK,MATCH(AA$3,将星标签统计!$G:$G,0),$B4)</f>
        <v>200</v>
      </c>
      <c r="AB4" s="44">
        <f>INDEX(将星标签统计!$AF:$AK,MATCH(AB$3,将星标签统计!$G:$G,0),$B4)</f>
        <v>41.5</v>
      </c>
      <c r="AC4" s="44">
        <f>INDEX(将星标签统计!$AF:$AK,MATCH(AC$3,将星标签统计!$G:$G,0),$B4)</f>
        <v>57</v>
      </c>
      <c r="AD4" s="68">
        <f>求节点(其他调用!$Q$4:$Q$42,其他调用!$P$4:$P$42,$B4*其他调用!$G$1)*INDEX(将星标签统计!$AF$1:$AK$1,$B4)</f>
        <v>1931.4473914092596</v>
      </c>
      <c r="AE4" s="68">
        <f>求节点(其他调用!$Q$4:$Q$42,其他调用!$P$4:$P$42,$B4*其他调用!$G$1)*INDEX(将星标签统计!$AF$1:$AK$1,$B4)</f>
        <v>1931.4473914092596</v>
      </c>
      <c r="AF4" s="68">
        <f>求节点(其他调用!$Q$4:$Q$42,其他调用!$P$4:$P$42,$B4*其他调用!$G$1)*INDEX(将星标签统计!$AF$1:$AK$1,$B4)</f>
        <v>1931.4473914092596</v>
      </c>
      <c r="AG4" s="68">
        <f>求节点(其他调用!$Q$4:$Q$42,其他调用!$P$4:$P$42,$B4*其他调用!$G$1)*INDEX(将星标签统计!$AF$1:$AK$1,$B4)</f>
        <v>1931.4473914092596</v>
      </c>
      <c r="AH4" s="68">
        <f>求节点(其他调用!$Q$4:$Q$42,其他调用!$P$4:$P$42,$B4*其他调用!$G$1)*INDEX(将星标签统计!$AF$1:$AK$1,$B4)</f>
        <v>1931.4473914092596</v>
      </c>
      <c r="AI4" s="68">
        <f>求节点(其他调用!$Q$4:$Q$42,其他调用!$P$4:$P$42,$B4*其他调用!$G$1)*INDEX(将星标签统计!$AF$1:$AK$1,$B4)</f>
        <v>1931.4473914092596</v>
      </c>
      <c r="AJ4" s="68">
        <f>求节点(其他调用!$Q$4:$Q$42,其他调用!$P$4:$P$42,$B4*其他调用!$G$1)*INDEX(将星标签统计!$AF$1:$AK$1,$B4)</f>
        <v>1931.4473914092596</v>
      </c>
      <c r="AK4" s="68">
        <f>求节点(其他调用!$Q$4:$Q$42,其他调用!$P$4:$P$42,$B4*其他调用!$G$1)*INDEX(将星标签统计!$AF$1:$AK$1,$B4)</f>
        <v>1931.4473914092596</v>
      </c>
      <c r="AL4" s="68">
        <f>求节点(其他调用!$Q$4:$Q$42,其他调用!$P$4:$P$42,$B4*其他调用!$G$1)*INDEX(将星标签统计!$AF$1:$AK$1,$B4)</f>
        <v>1931.4473914092596</v>
      </c>
      <c r="AM4" s="68">
        <f>求节点(其他调用!$Q$4:$Q$42,其他调用!$P$4:$P$42,$B4*其他调用!$G$1)*INDEX(将星标签统计!$AF$1:$AK$1,$B4)</f>
        <v>1931.4473914092596</v>
      </c>
      <c r="AN4" s="68">
        <f>求节点(其他调用!$Q$4:$Q$42,其他调用!$P$4:$P$42,$B4*其他调用!$G$1)*INDEX(将星标签统计!$AF$1:$AK$1,$B4)</f>
        <v>1931.4473914092596</v>
      </c>
      <c r="AO4" s="68">
        <f>求节点(其他调用!$Q$4:$Q$42,其他调用!$P$4:$P$42,$B4*其他调用!$G$1)*INDEX(将星标签统计!$AF$1:$AK$1,$B4)</f>
        <v>1931.4473914092596</v>
      </c>
      <c r="AP4" s="68">
        <f>求节点(其他调用!$Q$4:$Q$42,其他调用!$P$4:$P$42,$B4*其他调用!$G$1)*INDEX(将星标签统计!$AF$1:$AK$1,$B4)</f>
        <v>1931.4473914092596</v>
      </c>
      <c r="AQ4" s="68">
        <f>求节点(其他调用!$Q$4:$Q$42,其他调用!$P$4:$P$42,$B4*其他调用!$G$1)*INDEX(将星标签统计!$AF$1:$AK$1,$B4)</f>
        <v>1931.4473914092596</v>
      </c>
      <c r="AR4" s="68">
        <f>求节点(其他调用!$Q$4:$Q$42,其他调用!$P$4:$P$42,$B4*其他调用!$G$1)*INDEX(将星标签统计!$AF$1:$AK$1,$B4)</f>
        <v>1931.4473914092596</v>
      </c>
      <c r="AS4" s="68">
        <f>求节点(其他调用!$Q$4:$Q$42,其他调用!$P$4:$P$42,$B4*其他调用!$G$1)*INDEX(将星标签统计!$AF$1:$AK$1,$B4)</f>
        <v>1931.4473914092596</v>
      </c>
      <c r="AT4" s="68">
        <f>求节点(其他调用!$Q$4:$Q$42,其他调用!$P$4:$P$42,$B4*其他调用!$G$1)*INDEX(将星标签统计!$AF$1:$AK$1,$B4)</f>
        <v>1931.4473914092596</v>
      </c>
      <c r="AU4" s="68">
        <f>求节点(其他调用!$Q$4:$Q$42,其他调用!$P$4:$P$42,$B4*其他调用!$G$1)*INDEX(将星标签统计!$AF$1:$AK$1,$B4)</f>
        <v>1931.4473914092596</v>
      </c>
      <c r="AV4" s="68">
        <f>求节点(其他调用!$Q$4:$Q$42,其他调用!$P$4:$P$42,$B4*其他调用!$G$1)*INDEX(将星标签统计!$AF$1:$AK$1,$B4)</f>
        <v>1931.4473914092596</v>
      </c>
      <c r="AW4" s="68">
        <f>求节点(其他调用!$Q$4:$Q$42,其他调用!$P$4:$P$42,$B4*其他调用!$G$1)*INDEX(将星标签统计!$AF$1:$AK$1,$B4)</f>
        <v>1931.4473914092596</v>
      </c>
      <c r="AX4" s="68">
        <f>求节点(其他调用!$Q$4:$Q$42,其他调用!$P$4:$P$42,$B4*其他调用!$G$1)*INDEX(将星标签统计!$AF$1:$AK$1,$B4)</f>
        <v>1931.4473914092596</v>
      </c>
      <c r="AY4" s="68">
        <f>求节点(其他调用!$Q$4:$Q$42,其他调用!$P$4:$P$42,$B4*其他调用!$G$1)*INDEX(将星标签统计!$AF$1:$AK$1,$B4)</f>
        <v>1931.4473914092596</v>
      </c>
      <c r="AZ4" s="68">
        <f>求节点(其他调用!$Q$4:$Q$42,其他调用!$P$4:$P$42,$B4*其他调用!$G$1)*INDEX(将星标签统计!$AF$1:$AK$1,$B4)</f>
        <v>1931.4473914092596</v>
      </c>
      <c r="BA4" s="68"/>
      <c r="BB4" s="68"/>
      <c r="BI4" s="44">
        <v>1</v>
      </c>
      <c r="BJ4" s="44">
        <f>IF(C$4=0,0,求节点(C$4:C$9,$B$4:$B$9,求节点(其他调用!$C$4:$C$42,其他调用!$D$4:$D$42,其他调用!$AF5)))</f>
        <v>2.7918618348691027E-2</v>
      </c>
      <c r="BK4" s="44">
        <f>IF(D$4=0,0,求节点(D$4:D$9,$B$4:$B$9,求节点(其他调用!$C$4:$C$42,其他调用!$D$4:$D$42,其他调用!$AF5)))</f>
        <v>8.3419486150305477E-2</v>
      </c>
      <c r="BL4" s="44">
        <f>IF(E$4=0,0,求节点(E$4:E$9,$B$4:$B$9,求节点(其他调用!$C$4:$C$42,其他调用!$D$4:$D$42,其他调用!$AF5)))</f>
        <v>7.2123097400784708E-3</v>
      </c>
      <c r="BM4" s="44">
        <f>IF(F$4=0,0,求节点(F$4:F$9,$B$4:$B$9,求节点(其他调用!$C$4:$C$42,其他调用!$D$4:$D$42,其他调用!$AF5)))</f>
        <v>0</v>
      </c>
      <c r="BN4" s="44">
        <f>IF(G$4=0,0,求节点(G$4:G$9,$B$4:$B$9,求节点(其他调用!$C$4:$C$42,其他调用!$D$4:$D$42,其他调用!$AF5)))</f>
        <v>0</v>
      </c>
      <c r="BO4" s="44">
        <f>IF(H$4=0,0,求节点(H$4:H$9,$B$4:$B$9,求节点(其他调用!$C$4:$C$42,其他调用!$D$4:$D$42,其他调用!$AF5)))</f>
        <v>0</v>
      </c>
      <c r="BP4" s="44">
        <f>IF(I$4=0,0,求节点(I$4:I$9,$B$4:$B$9,求节点(其他调用!$C$4:$C$42,其他调用!$D$4:$D$42,其他调用!$AF5)))</f>
        <v>0</v>
      </c>
      <c r="BQ4" s="44">
        <f>IF(J$4=0,0,求节点(J$4:J$9,$B$4:$B$9,求节点(其他调用!$C$4:$C$42,其他调用!$D$4:$D$42,其他调用!$AF5)))</f>
        <v>0</v>
      </c>
      <c r="BR4" s="44">
        <f>IF(K$4=0,0,求节点(K$4:K$9,$B$4:$B$9,求节点(其他调用!$C$4:$C$42,其他调用!$D$4:$D$42,其他调用!$AF5)))</f>
        <v>0</v>
      </c>
      <c r="BS4" s="44">
        <f>IF(L$4=0,0,求节点(L$4:L$9,$B$4:$B$9,求节点(其他调用!$C$4:$C$42,其他调用!$D$4:$D$42,其他调用!$AF5)))</f>
        <v>0</v>
      </c>
      <c r="BT4" s="44">
        <f>IF(M$4=0,0,求节点(M$4:M$9,$B$4:$B$9,求节点(其他调用!$C$4:$C$42,其他调用!$D$4:$D$42,其他调用!$AF5)))</f>
        <v>0</v>
      </c>
      <c r="BU4" s="44">
        <f>IF(N$4=0,0,求节点(N$4:N$9,$B$4:$B$9,求节点(其他调用!$C$4:$C$42,其他调用!$D$4:$D$42,其他调用!$AF5)))</f>
        <v>0</v>
      </c>
      <c r="BV4" s="44">
        <f>IF(O$4=0,0,求节点(O$4:O$9,$B$4:$B$9,求节点(其他调用!$C$4:$C$42,其他调用!$D$4:$D$42,其他调用!$AF5)))</f>
        <v>0</v>
      </c>
      <c r="BW4" s="44">
        <f>IF(P$4=0,0,求节点(P$4:P$9,$B$4:$B$9,求节点(其他调用!$C$4:$C$42,其他调用!$D$4:$D$42,其他调用!$AF5)))</f>
        <v>0</v>
      </c>
      <c r="BX4" s="44">
        <f>IF(Q$4=0,0,求节点(Q$4:Q$9,$B$4:$B$9,求节点(其他调用!$C$4:$C$42,其他调用!$D$4:$D$42,其他调用!$AF5)))</f>
        <v>0</v>
      </c>
      <c r="BY4" s="44">
        <f>IF(R$4=0,0,求节点(R$4:R$9,$B$4:$B$9,求节点(其他调用!$C$4:$C$42,其他调用!$D$4:$D$42,其他调用!$AF5)))</f>
        <v>0</v>
      </c>
      <c r="BZ4" s="44">
        <f>IF(S$4=0,0,求节点(S$4:S$9,$B$4:$B$9,求节点(其他调用!$C$4:$C$42,其他调用!$D$4:$D$42,其他调用!$AF5)))</f>
        <v>5.2058777071243401E-2</v>
      </c>
      <c r="CA4" s="44">
        <f>IF(T$4=0,0,求节点(T$4:T$9,$B$4:$B$9,求节点(其他调用!$C$4:$C$42,其他调用!$D$4:$D$42,其他调用!$AF5)))</f>
        <v>3.4619086752376793E-2</v>
      </c>
      <c r="CB4" s="44">
        <f>IF(U$4=0,0,求节点(U$4:U$9,$B$4:$B$9,求节点(其他调用!$C$4:$C$42,其他调用!$D$4:$D$42,其他调用!$AF5)))</f>
        <v>4.3273858440470936E-2</v>
      </c>
      <c r="CC4" s="44">
        <f>IF(V$4=0,0,求节点(V$4:V$9,$B$4:$B$9,求节点(其他调用!$C$4:$C$42,其他调用!$D$4:$D$42,其他调用!$AF5)))</f>
        <v>0</v>
      </c>
      <c r="CD4" s="44">
        <f>IF(W$4=0,0,求节点(W$4:W$9,$B$4:$B$9,求节点(其他调用!$C$4:$C$42,其他调用!$D$4:$D$42,其他调用!$AF5)))</f>
        <v>1.7309543376188397E-2</v>
      </c>
      <c r="CE4" s="44">
        <f>IF(X$4=0,0,求节点(X$4:X$9,$B$4:$B$9,求节点(其他调用!$C$4:$C$42,其他调用!$D$4:$D$42,其他调用!$AF5)))</f>
        <v>1.7309543376188397E-2</v>
      </c>
      <c r="CF4" s="44">
        <f>IF(Y$4=0,0,求节点(Y$4:Y$9,$B$4:$B$9,求节点(其他调用!$C$4:$C$42,其他调用!$D$4:$D$42,其他调用!$AF5)))</f>
        <v>3.4619086752376793E-2</v>
      </c>
      <c r="CG4" s="44">
        <f>IF(Z$4=0,0,求节点(Z$4:Z$9,$B$4:$B$9,求节点(其他调用!$C$4:$C$42,其他调用!$D$4:$D$42,其他调用!$AF5)))</f>
        <v>0</v>
      </c>
      <c r="CH4" s="44">
        <f>IF(AA$4=0,0,求节点(AA$4:AA$9,$B$4:$B$9,求节点(其他调用!$C$4:$C$42,其他调用!$D$4:$D$42,其他调用!$AF5)))</f>
        <v>1.7309543376188397E-2</v>
      </c>
      <c r="CI4" s="44">
        <f>IF(AB$4=0,0,求节点(AB$4:AB$9,$B$4:$B$9,求节点(其他调用!$C$4:$C$42,其他调用!$D$4:$D$42,其他调用!$AF5)))</f>
        <v>8.3419486150305477E-2</v>
      </c>
      <c r="CJ4" s="44">
        <f>IF(AC$4=0,0,求节点(AC$4:AC$9,$B$4:$B$9,求节点(其他调用!$C$4:$C$42,其他调用!$D$4:$D$42,其他调用!$AF5)))</f>
        <v>6.0735239916450579E-2</v>
      </c>
      <c r="CK4" s="44">
        <f>IF(AD$4=0,0,求节点(AD$4:AD$9,$B$4:$B$9,求节点(其他调用!$C$4:$C$42,其他调用!$D$4:$D$42,其他调用!$AF5)))</f>
        <v>1.7923908725837601E-3</v>
      </c>
      <c r="CL4" s="44">
        <f>IF(AE$4=0,0,求节点(AE$4:AE$9,$B$4:$B$9,求节点(其他调用!$C$4:$C$42,其他调用!$D$4:$D$42,其他调用!$AF5)))</f>
        <v>1.7923908725837601E-3</v>
      </c>
      <c r="CM4" s="44">
        <f>IF(AF$4=0,0,求节点(AF$4:AF$9,$B$4:$B$9,求节点(其他调用!$C$4:$C$42,其他调用!$D$4:$D$42,其他调用!$AF5)))</f>
        <v>1.7923908725837601E-3</v>
      </c>
      <c r="CN4" s="44">
        <f>IF(AG$4=0,0,求节点(AG$4:AG$9,$B$4:$B$9,求节点(其他调用!$C$4:$C$42,其他调用!$D$4:$D$42,其他调用!$AF5)))</f>
        <v>1.7923908725837601E-3</v>
      </c>
      <c r="CO4" s="44">
        <f>IF(AH$4=0,0,求节点(AH$4:AH$9,$B$4:$B$9,求节点(其他调用!$C$4:$C$42,其他调用!$D$4:$D$42,其他调用!$AF5)))</f>
        <v>1.7923908725837601E-3</v>
      </c>
      <c r="CP4" s="44">
        <f>IF(AI$4=0,0,求节点(AI$4:AI$9,$B$4:$B$9,求节点(其他调用!$C$4:$C$42,其他调用!$D$4:$D$42,其他调用!$AF5)))</f>
        <v>1.7923908725837601E-3</v>
      </c>
      <c r="CQ4" s="44">
        <f>IF(AJ$4=0,0,求节点(AJ$4:AJ$9,$B$4:$B$9,求节点(其他调用!$C$4:$C$42,其他调用!$D$4:$D$42,其他调用!$AF5)))</f>
        <v>1.7923908725837601E-3</v>
      </c>
      <c r="CR4" s="44">
        <f>IF(AK$4=0,0,求节点(AK$4:AK$9,$B$4:$B$9,求节点(其他调用!$C$4:$C$42,其他调用!$D$4:$D$42,其他调用!$AF5)))</f>
        <v>1.7923908725837601E-3</v>
      </c>
      <c r="CS4" s="44">
        <f>IF(AL$4=0,0,求节点(AL$4:AL$9,$B$4:$B$9,求节点(其他调用!$C$4:$C$42,其他调用!$D$4:$D$42,其他调用!$AF5)))</f>
        <v>1.7923908725837601E-3</v>
      </c>
      <c r="CT4" s="44">
        <f>IF(AM$4=0,0,求节点(AM$4:AM$9,$B$4:$B$9,求节点(其他调用!$C$4:$C$42,其他调用!$D$4:$D$42,其他调用!$AF5)))</f>
        <v>1.7923908725837601E-3</v>
      </c>
      <c r="CU4" s="44">
        <f>IF(AN$4=0,0,求节点(AN$4:AN$9,$B$4:$B$9,求节点(其他调用!$C$4:$C$42,其他调用!$D$4:$D$42,其他调用!$AF5)))</f>
        <v>1.7923908725837601E-3</v>
      </c>
      <c r="CV4" s="44">
        <f>IF(AO$4=0,0,求节点(AO$4:AO$9,$B$4:$B$9,求节点(其他调用!$C$4:$C$42,其他调用!$D$4:$D$42,其他调用!$AF5)))</f>
        <v>1.7923908725837601E-3</v>
      </c>
      <c r="CW4" s="44">
        <f>IF(AP$4=0,0,求节点(AP$4:AP$9,$B$4:$B$9,求节点(其他调用!$C$4:$C$42,其他调用!$D$4:$D$42,其他调用!$AF5)))</f>
        <v>1.7923908725837601E-3</v>
      </c>
      <c r="CX4" s="44">
        <f>IF(AQ$4=0,0,求节点(AQ$4:AQ$9,$B$4:$B$9,求节点(其他调用!$C$4:$C$42,其他调用!$D$4:$D$42,其他调用!$AF5)))</f>
        <v>1.7923908725837601E-3</v>
      </c>
      <c r="CY4" s="44">
        <f>IF(AR$4=0,0,求节点(AR$4:AR$9,$B$4:$B$9,求节点(其他调用!$C$4:$C$42,其他调用!$D$4:$D$42,其他调用!$AF5)))</f>
        <v>1.7923908725837601E-3</v>
      </c>
      <c r="CZ4" s="44">
        <f>IF(AS$4=0,0,求节点(AS$4:AS$9,$B$4:$B$9,求节点(其他调用!$C$4:$C$42,其他调用!$D$4:$D$42,其他调用!$AF5)))</f>
        <v>1.7923908725837601E-3</v>
      </c>
      <c r="DA4" s="44">
        <f>IF(AT$4=0,0,求节点(AT$4:AT$9,$B$4:$B$9,求节点(其他调用!$C$4:$C$42,其他调用!$D$4:$D$42,其他调用!$AF5)))</f>
        <v>1.7923908725837601E-3</v>
      </c>
      <c r="DB4" s="44">
        <f>IF(AU$4=0,0,求节点(AU$4:AU$9,$B$4:$B$9,求节点(其他调用!$C$4:$C$42,其他调用!$D$4:$D$42,其他调用!$AF5)))</f>
        <v>1.7923908725837601E-3</v>
      </c>
      <c r="DC4" s="44">
        <f>IF(AV$4=0,0,求节点(AV$4:AV$9,$B$4:$B$9,求节点(其他调用!$C$4:$C$42,其他调用!$D$4:$D$42,其他调用!$AF5)))</f>
        <v>1.7923908725837601E-3</v>
      </c>
      <c r="DD4" s="44">
        <f>IF(AW$4=0,0,求节点(AW$4:AW$9,$B$4:$B$9,求节点(其他调用!$C$4:$C$42,其他调用!$D$4:$D$42,其他调用!$AF5)))</f>
        <v>1.7923908725837601E-3</v>
      </c>
      <c r="DE4" s="44">
        <f>IF(AX$4=0,0,求节点(AX$4:AX$9,$B$4:$B$9,求节点(其他调用!$C$4:$C$42,其他调用!$D$4:$D$42,其他调用!$AF5)))</f>
        <v>1.7923908725837601E-3</v>
      </c>
      <c r="DF4" s="44">
        <f>IF(AY$4=0,0,求节点(AY$4:AY$9,$B$4:$B$9,求节点(其他调用!$C$4:$C$42,其他调用!$D$4:$D$42,其他调用!$AF5)))</f>
        <v>1.7923908725837601E-3</v>
      </c>
      <c r="DG4" s="44">
        <f>IF(AZ$4=0,0,求节点(AZ$4:AZ$9,$B$4:$B$9,求节点(其他调用!$C$4:$C$42,其他调用!$D$4:$D$42,其他调用!$AF5)))</f>
        <v>1.7923908725837601E-3</v>
      </c>
      <c r="DI4" s="44">
        <v>1</v>
      </c>
      <c r="DJ4" s="44">
        <f>IF(C$23=0,0,求节点(C$23:C$28,$B$23:$B$28,求节点(其他调用!$S$4:$S$20,其他调用!$T$4:$T$20,$DI4)))</f>
        <v>0</v>
      </c>
      <c r="DK4" s="44">
        <f>IF(D$23=0,0,求节点(D$23:D$28,$B$23:$B$28,求节点(其他调用!$S$4:$S$20,其他调用!$T$4:$T$20,$DI4)))</f>
        <v>0</v>
      </c>
      <c r="DL4" s="44">
        <f>IF(E$23=0,0,求节点(E$23:E$28,$B$23:$B$28,求节点(其他调用!$S$4:$S$20,其他调用!$T$4:$T$20,$DI4)))</f>
        <v>0</v>
      </c>
      <c r="DM4" s="44">
        <f>IF(F$23=0,0,求节点(F$23:F$28,$B$23:$B$28,求节点(其他调用!$S$4:$S$20,其他调用!$T$4:$T$20,$DI4)))</f>
        <v>2.1152269902291465E-6</v>
      </c>
      <c r="DN4" s="44">
        <f>IF(G$23=0,0,求节点(G$23:G$28,$B$23:$B$28,求节点(其他调用!$S$4:$S$20,其他调用!$T$4:$T$20,$DI4)))</f>
        <v>3.1728404854547421E-6</v>
      </c>
      <c r="DO4" s="44">
        <f>IF(H$23=0,0,求节点(H$23:H$28,$B$23:$B$28,求节点(其他调用!$S$4:$S$20,其他调用!$T$4:$T$20,$DI4)))</f>
        <v>3.1728404854547421E-6</v>
      </c>
      <c r="DP4" s="44">
        <f>IF(I$23=0,0,求节点(I$23:I$28,$B$23:$B$28,求节点(其他调用!$S$4:$S$20,其他调用!$T$4:$T$20,$DI4)))</f>
        <v>4.8073340689347432E-6</v>
      </c>
      <c r="DQ4" s="44">
        <f>IF(J$23=0,0,求节点(J$23:J$28,$B$23:$B$28,求节点(其他调用!$S$4:$S$20,其他调用!$T$4:$T$20,$DI4)))</f>
        <v>0</v>
      </c>
      <c r="DR4" s="44">
        <f>IF(K$23=0,0,求节点(K$23:K$28,$B$23:$B$28,求节点(其他调用!$S$4:$S$20,其他调用!$T$4:$T$20,$DI4)))</f>
        <v>3.1728404854547421E-6</v>
      </c>
      <c r="DS4" s="44">
        <f>IF(L$23=0,0,求节点(L$23:L$28,$B$23:$B$28,求节点(其他调用!$S$4:$S$20,其他调用!$T$4:$T$20,$DI4)))</f>
        <v>0</v>
      </c>
      <c r="DT4" s="44">
        <f>IF(M$23=0,0,求节点(M$23:M$28,$B$23:$B$28,求节点(其他调用!$S$4:$S$20,其他调用!$T$4:$T$20,$DI4)))</f>
        <v>0</v>
      </c>
      <c r="DU4" s="44">
        <f>IF(N$23=0,0,求节点(N$23:N$28,$B$23:$B$28,求节点(其他调用!$S$4:$S$20,其他调用!$T$4:$T$20,$DI4)))</f>
        <v>0</v>
      </c>
      <c r="DV4" s="44">
        <f>IF(O$23=0,0,求节点(O$23:O$28,$B$23:$B$28,求节点(其他调用!$S$4:$S$20,其他调用!$T$4:$T$20,$DI4)))</f>
        <v>0</v>
      </c>
      <c r="DW4" s="44">
        <f>IF(P$23=0,0,求节点(P$23:P$28,$B$23:$B$28,求节点(其他调用!$S$4:$S$20,其他调用!$T$4:$T$20,$DI4)))</f>
        <v>0</v>
      </c>
      <c r="DX4" s="44">
        <f>IF(Q$23=0,0,求节点(Q$23:Q$28,$B$23:$B$28,求节点(其他调用!$S$4:$S$20,其他调用!$T$4:$T$20,$DI4)))</f>
        <v>0</v>
      </c>
      <c r="DY4" s="44">
        <f>IF(R$23=0,0,求节点(R$23:R$28,$B$23:$B$28,求节点(其他调用!$S$4:$S$20,其他调用!$T$4:$T$20,$DI4)))</f>
        <v>0</v>
      </c>
      <c r="DZ4" s="44">
        <f>IF(S$23=0,0,求节点(S$23:S$28,$B$23:$B$28,求节点(其他调用!$S$4:$S$20,其他调用!$T$4:$T$20,$DI4)))</f>
        <v>0</v>
      </c>
      <c r="EA4" s="44">
        <f>IF(T$23=0,0,求节点(T$23:T$28,$B$23:$B$28,求节点(其他调用!$S$4:$S$20,其他调用!$T$4:$T$20,$DI4)))</f>
        <v>0</v>
      </c>
      <c r="EB4" s="44">
        <f>IF(U$23=0,0,求节点(U$23:U$28,$B$23:$B$28,求节点(其他调用!$S$4:$S$20,其他调用!$T$4:$T$20,$DI4)))</f>
        <v>0</v>
      </c>
      <c r="EC4" s="44">
        <f>IF(V$23=0,0,求节点(V$23:V$28,$B$23:$B$28,求节点(其他调用!$S$4:$S$20,其他调用!$T$4:$T$20,$DI4)))</f>
        <v>0</v>
      </c>
      <c r="EF4" s="44">
        <v>1</v>
      </c>
      <c r="EG4" s="44">
        <f>IF(C$4=0,0,求节点(C$4:C$9,$B$4:$B$9,求节点(其他调用!$F$4:$F$42,其他调用!$G$4:$G$42,其他调用!$AG5)))</f>
        <v>3.1355119210373483E-2</v>
      </c>
      <c r="EH4" s="44">
        <f>IF(D$4=0,0,求节点(D$4:D$9,$B$4:$B$9,求节点(其他调用!$F$4:$F$42,其他调用!$G$4:$G$42,其他调用!$AG5)))</f>
        <v>9.3687585110513449E-2</v>
      </c>
      <c r="EI4" s="44">
        <f>IF(E$4=0,0,求节点(E$4:E$9,$B$4:$B$9,求节点(其他调用!$F$4:$F$42,其他调用!$G$4:$G$42,其他调用!$AG5)))</f>
        <v>8.1000724626798526E-3</v>
      </c>
      <c r="EJ4" s="44">
        <f>IF(F$4=0,0,求节点(F$4:F$9,$B$4:$B$9,求节点(其他调用!$F$4:$F$42,其他调用!$G$4:$G$42,其他调用!$AG5)))</f>
        <v>0</v>
      </c>
      <c r="EK4" s="44">
        <f>IF(G$4=0,0,求节点(G$4:G$9,$B$4:$B$9,求节点(其他调用!$F$4:$F$42,其他调用!$G$4:$G$42,其他调用!$AG5)))</f>
        <v>0</v>
      </c>
      <c r="EL4" s="44">
        <f>IF(H$4=0,0,求节点(H$4:H$9,$B$4:$B$9,求节点(其他调用!$F$4:$F$42,其他调用!$G$4:$G$42,其他调用!$AG5)))</f>
        <v>0</v>
      </c>
      <c r="EM4" s="44">
        <f>IF(I$4=0,0,求节点(I$4:I$9,$B$4:$B$9,求节点(其他调用!$F$4:$F$42,其他调用!$G$4:$G$42,其他调用!$AG5)))</f>
        <v>0</v>
      </c>
      <c r="EN4" s="44">
        <f>IF(J$4=0,0,求节点(J$4:J$9,$B$4:$B$9,求节点(其他调用!$F$4:$F$42,其他调用!$G$4:$G$42,其他调用!$AG5)))</f>
        <v>0</v>
      </c>
      <c r="EO4" s="44">
        <f>IF(K$4=0,0,求节点(K$4:K$9,$B$4:$B$9,求节点(其他调用!$F$4:$F$42,其他调用!$G$4:$G$42,其他调用!$AG5)))</f>
        <v>0</v>
      </c>
      <c r="EP4" s="44">
        <f>IF(L$4=0,0,求节点(L$4:L$9,$B$4:$B$9,求节点(其他调用!$F$4:$F$42,其他调用!$G$4:$G$42,其他调用!$AG5)))</f>
        <v>0</v>
      </c>
      <c r="EQ4" s="44">
        <f>IF(M$4=0,0,求节点(M$4:M$9,$B$4:$B$9,求节点(其他调用!$F$4:$F$42,其他调用!$G$4:$G$42,其他调用!$AG5)))</f>
        <v>0</v>
      </c>
      <c r="ER4" s="44">
        <f>IF(N$4=0,0,求节点(N$4:N$9,$B$4:$B$9,求节点(其他调用!$F$4:$F$42,其他调用!$G$4:$G$42,其他调用!$AG5)))</f>
        <v>0</v>
      </c>
      <c r="ES4" s="44">
        <f>IF(O$4=0,0,求节点(O$4:O$9,$B$4:$B$9,求节点(其他调用!$F$4:$F$42,其他调用!$G$4:$G$42,其他调用!$AG5)))</f>
        <v>0</v>
      </c>
      <c r="ET4" s="44">
        <f>IF(P$4=0,0,求节点(P$4:P$9,$B$4:$B$9,求节点(其他调用!$F$4:$F$42,其他调用!$G$4:$G$42,其他调用!$AG5)))</f>
        <v>0</v>
      </c>
      <c r="EU4" s="44">
        <f>IF(Q$4=0,0,求节点(Q$4:Q$9,$B$4:$B$9,求节点(其他调用!$F$4:$F$42,其他调用!$G$4:$G$42,其他调用!$AG5)))</f>
        <v>0</v>
      </c>
      <c r="EV4" s="44">
        <f>IF(R$4=0,0,求节点(R$4:R$9,$B$4:$B$9,求节点(其他调用!$F$4:$F$42,其他调用!$G$4:$G$42,其他调用!$AG5)))</f>
        <v>0</v>
      </c>
      <c r="EW4" s="44">
        <f>IF(S$4=0,0,求节点(S$4:S$9,$B$4:$B$9,求节点(其他调用!$F$4:$F$42,其他调用!$G$4:$G$42,其他调用!$AG5)))</f>
        <v>5.8466688452425752E-2</v>
      </c>
      <c r="EX4" s="44">
        <f>IF(T$4=0,0,求节点(T$4:T$9,$B$4:$B$9,求节点(其他调用!$F$4:$F$42,其他调用!$G$4:$G$42,其他调用!$AG5)))</f>
        <v>3.8880347820863026E-2</v>
      </c>
      <c r="EY4" s="44">
        <f>IF(U$4=0,0,求节点(U$4:U$9,$B$4:$B$9,求节点(其他调用!$F$4:$F$42,其他调用!$G$4:$G$42,其他调用!$AG5)))</f>
        <v>4.8600434776078782E-2</v>
      </c>
      <c r="EZ4" s="44">
        <f>IF(V$4=0,0,求节点(V$4:V$9,$B$4:$B$9,求节点(其他调用!$F$4:$F$42,其他调用!$G$4:$G$42,其他调用!$AG5)))</f>
        <v>0</v>
      </c>
      <c r="FA4" s="44">
        <f>IF(W$4=0,0,求节点(W$4:W$9,$B$4:$B$9,求节点(其他调用!$F$4:$F$42,其他调用!$G$4:$G$42,其他调用!$AG5)))</f>
        <v>1.9440173910431624E-2</v>
      </c>
      <c r="FB4" s="44">
        <f>IF(X$4=0,0,求节点(X$4:X$9,$B$4:$B$9,求节点(其他调用!$F$4:$F$42,其他调用!$G$4:$G$42,其他调用!$AG5)))</f>
        <v>1.9440173910431624E-2</v>
      </c>
      <c r="FC4" s="44">
        <f>IF(Y$4=0,0,求节点(Y$4:Y$9,$B$4:$B$9,求节点(其他调用!$F$4:$F$42,其他调用!$G$4:$G$42,其他调用!$AG5)))</f>
        <v>3.8880347820863026E-2</v>
      </c>
      <c r="FD4" s="44">
        <f>IF(Z$4=0,0,求节点(Z$4:Z$9,$B$4:$B$9,求节点(其他调用!$F$4:$F$42,其他调用!$G$4:$G$42,其他调用!$AG5)))</f>
        <v>0</v>
      </c>
      <c r="FE4" s="44">
        <f>IF(AA$4=0,0,求节点(AA$4:AA$9,$B$4:$B$9,求节点(其他调用!$F$4:$F$42,其他调用!$G$4:$G$42,其他调用!$AG5)))</f>
        <v>1.9440173910431624E-2</v>
      </c>
      <c r="FF4" s="44">
        <f>IF(AB$4=0,0,求节点(AB$4:AB$9,$B$4:$B$9,求节点(其他调用!$F$4:$F$42,其他调用!$G$4:$G$42,其他调用!$AG5)))</f>
        <v>9.3687585110513449E-2</v>
      </c>
      <c r="FG4" s="44">
        <f>IF(AC$4=0,0,求节点(AC$4:AC$9,$B$4:$B$9,求节点(其他调用!$F$4:$F$42,其他调用!$G$4:$G$42,其他调用!$AG5)))</f>
        <v>6.8211136527830063E-2</v>
      </c>
      <c r="FH4" s="44">
        <f>IF(AD$4=0,0,求节点(AD$4:AD$9,$B$4:$B$9,求节点(其他调用!$F$4:$F$42,其他调用!$G$4:$G$42,其他调用!$AG5)))</f>
        <v>2.0130161449800621E-3</v>
      </c>
      <c r="FI4" s="44">
        <f>IF(AE$4=0,0,求节点(AE$4:AE$9,$B$4:$B$9,求节点(其他调用!$F$4:$F$42,其他调用!$G$4:$G$42,其他调用!$AG5)))</f>
        <v>2.0130161449800621E-3</v>
      </c>
      <c r="FJ4" s="44">
        <f>IF(AF$4=0,0,求节点(AF$4:AF$9,$B$4:$B$9,求节点(其他调用!$F$4:$F$42,其他调用!$G$4:$G$42,其他调用!$AG5)))</f>
        <v>2.0130161449800621E-3</v>
      </c>
      <c r="FK4" s="44">
        <f>IF(AG$4=0,0,求节点(AG$4:AG$9,$B$4:$B$9,求节点(其他调用!$F$4:$F$42,其他调用!$G$4:$G$42,其他调用!$AG5)))</f>
        <v>2.0130161449800621E-3</v>
      </c>
      <c r="FL4" s="44">
        <f>IF(AH$4=0,0,求节点(AH$4:AH$9,$B$4:$B$9,求节点(其他调用!$F$4:$F$42,其他调用!$G$4:$G$42,其他调用!$AG5)))</f>
        <v>2.0130161449800621E-3</v>
      </c>
      <c r="FM4" s="44">
        <f>IF(AI$4=0,0,求节点(AI$4:AI$9,$B$4:$B$9,求节点(其他调用!$F$4:$F$42,其他调用!$G$4:$G$42,其他调用!$AG5)))</f>
        <v>2.0130161449800621E-3</v>
      </c>
      <c r="FN4" s="44">
        <f>IF(AJ$4=0,0,求节点(AJ$4:AJ$9,$B$4:$B$9,求节点(其他调用!$F$4:$F$42,其他调用!$G$4:$G$42,其他调用!$AG5)))</f>
        <v>2.0130161449800621E-3</v>
      </c>
      <c r="FO4" s="44">
        <f>IF(AK$4=0,0,求节点(AK$4:AK$9,$B$4:$B$9,求节点(其他调用!$F$4:$F$42,其他调用!$G$4:$G$42,其他调用!$AG5)))</f>
        <v>2.0130161449800621E-3</v>
      </c>
      <c r="FP4" s="44">
        <f>IF(AL$4=0,0,求节点(AL$4:AL$9,$B$4:$B$9,求节点(其他调用!$F$4:$F$42,其他调用!$G$4:$G$42,其他调用!$AG5)))</f>
        <v>2.0130161449800621E-3</v>
      </c>
      <c r="FQ4" s="44">
        <f>IF(AM$4=0,0,求节点(AM$4:AM$9,$B$4:$B$9,求节点(其他调用!$F$4:$F$42,其他调用!$G$4:$G$42,其他调用!$AG5)))</f>
        <v>2.0130161449800621E-3</v>
      </c>
      <c r="FR4" s="44">
        <f>IF(AN$4=0,0,求节点(AN$4:AN$9,$B$4:$B$9,求节点(其他调用!$F$4:$F$42,其他调用!$G$4:$G$42,其他调用!$AG5)))</f>
        <v>2.0130161449800621E-3</v>
      </c>
      <c r="FS4" s="44">
        <f>IF(AO$4=0,0,求节点(AO$4:AO$9,$B$4:$B$9,求节点(其他调用!$F$4:$F$42,其他调用!$G$4:$G$42,其他调用!$AG5)))</f>
        <v>2.0130161449800621E-3</v>
      </c>
      <c r="FT4" s="44">
        <f>IF(AP$4=0,0,求节点(AP$4:AP$9,$B$4:$B$9,求节点(其他调用!$F$4:$F$42,其他调用!$G$4:$G$42,其他调用!$AG5)))</f>
        <v>2.0130161449800621E-3</v>
      </c>
      <c r="FU4" s="44">
        <f>IF(AQ$4=0,0,求节点(AQ$4:AQ$9,$B$4:$B$9,求节点(其他调用!$F$4:$F$42,其他调用!$G$4:$G$42,其他调用!$AG5)))</f>
        <v>2.0130161449800621E-3</v>
      </c>
      <c r="FV4" s="44">
        <f>IF(AR$4=0,0,求节点(AR$4:AR$9,$B$4:$B$9,求节点(其他调用!$F$4:$F$42,其他调用!$G$4:$G$42,其他调用!$AG5)))</f>
        <v>2.0130161449800621E-3</v>
      </c>
      <c r="FW4" s="44">
        <f>IF(AS$4=0,0,求节点(AS$4:AS$9,$B$4:$B$9,求节点(其他调用!$F$4:$F$42,其他调用!$G$4:$G$42,其他调用!$AG5)))</f>
        <v>2.0130161449800621E-3</v>
      </c>
      <c r="FX4" s="44">
        <f>IF(AT$4=0,0,求节点(AT$4:AT$9,$B$4:$B$9,求节点(其他调用!$F$4:$F$42,其他调用!$G$4:$G$42,其他调用!$AG5)))</f>
        <v>2.0130161449800621E-3</v>
      </c>
      <c r="FY4" s="44">
        <f>IF(AU$4=0,0,求节点(AU$4:AU$9,$B$4:$B$9,求节点(其他调用!$F$4:$F$42,其他调用!$G$4:$G$42,其他调用!$AG5)))</f>
        <v>2.0130161449800621E-3</v>
      </c>
      <c r="FZ4" s="44">
        <f>IF(AV$4=0,0,求节点(AV$4:AV$9,$B$4:$B$9,求节点(其他调用!$F$4:$F$42,其他调用!$G$4:$G$42,其他调用!$AG5)))</f>
        <v>2.0130161449800621E-3</v>
      </c>
      <c r="GA4" s="44">
        <f>IF(AW$4=0,0,求节点(AW$4:AW$9,$B$4:$B$9,求节点(其他调用!$F$4:$F$42,其他调用!$G$4:$G$42,其他调用!$AG5)))</f>
        <v>2.0130161449800621E-3</v>
      </c>
      <c r="GB4" s="44">
        <f>IF(AX$4=0,0,求节点(AX$4:AX$9,$B$4:$B$9,求节点(其他调用!$F$4:$F$42,其他调用!$G$4:$G$42,其他调用!$AG5)))</f>
        <v>2.0130161449800621E-3</v>
      </c>
      <c r="GC4" s="44">
        <f>IF(AY$4=0,0,求节点(AY$4:AY$9,$B$4:$B$9,求节点(其他调用!$F$4:$F$42,其他调用!$G$4:$G$42,其他调用!$AG5)))</f>
        <v>2.0130161449800621E-3</v>
      </c>
      <c r="GD4" s="44">
        <f>IF(AZ$4=0,0,求节点(AZ$4:AZ$9,$B$4:$B$9,求节点(其他调用!$F$4:$F$42,其他调用!$G$4:$G$42,其他调用!$AG5)))</f>
        <v>2.0130161449800621E-3</v>
      </c>
      <c r="GF4" s="44">
        <v>1</v>
      </c>
      <c r="GG4" s="44">
        <f>IF(C$23=0,0,求节点(C$23:C$28,$B$23:$B$28,求节点(其他调用!$U$4:$U$20,其他调用!$V$4:$V$20,$GF4)))</f>
        <v>0</v>
      </c>
      <c r="GH4" s="44">
        <f>IF(D$23=0,0,求节点(D$23:D$28,$B$23:$B$28,求节点(其他调用!$U$4:$U$20,其他调用!$V$4:$V$20,$GF4)))</f>
        <v>0</v>
      </c>
      <c r="GI4" s="44">
        <f>IF(E$23=0,0,求节点(E$23:E$28,$B$23:$B$28,求节点(其他调用!$U$4:$U$20,其他调用!$V$4:$V$20,$GF4)))</f>
        <v>0</v>
      </c>
      <c r="GJ4" s="44">
        <f>IF(F$23=0,0,求节点(F$23:F$28,$B$23:$B$28,求节点(其他调用!$U$4:$U$20,其他调用!$V$4:$V$20,$GF4)))</f>
        <v>0</v>
      </c>
      <c r="GK4" s="44">
        <f>IF(G$23=0,0,求节点(G$23:G$28,$B$23:$B$28,求节点(其他调用!$U$4:$U$20,其他调用!$V$4:$V$20,$GF4)))</f>
        <v>0</v>
      </c>
      <c r="GL4" s="44">
        <f>IF(H$23=0,0,求节点(H$23:H$28,$B$23:$B$28,求节点(其他调用!$U$4:$U$20,其他调用!$V$4:$V$20,$GF4)))</f>
        <v>0</v>
      </c>
      <c r="GM4" s="44">
        <f>IF(I$23=0,0,求节点(I$23:I$28,$B$23:$B$28,求节点(其他调用!$U$4:$U$20,其他调用!$V$4:$V$20,$GF4)))</f>
        <v>0</v>
      </c>
      <c r="GN4" s="44">
        <f>IF(J$23=0,0,求节点(J$23:J$28,$B$23:$B$28,求节点(其他调用!$U$4:$U$20,其他调用!$V$4:$V$20,$GF4)))</f>
        <v>0</v>
      </c>
      <c r="GO4" s="44">
        <f>IF(K$23=0,0,求节点(K$23:K$28,$B$23:$B$28,求节点(其他调用!$U$4:$U$20,其他调用!$V$4:$V$20,$GF4)))</f>
        <v>0</v>
      </c>
      <c r="GP4" s="44">
        <f>IF(L$23=0,0,求节点(L$23:L$28,$B$23:$B$28,求节点(其他调用!$U$4:$U$20,其他调用!$V$4:$V$20,$GF4)))</f>
        <v>0</v>
      </c>
      <c r="GQ4" s="44">
        <f>IF(M$23=0,0,求节点(M$23:M$28,$B$23:$B$28,求节点(其他调用!$U$4:$U$20,其他调用!$V$4:$V$20,$GF4)))</f>
        <v>0</v>
      </c>
      <c r="GR4" s="44">
        <f>IF(N$23=0,0,求节点(N$23:N$28,$B$23:$B$28,求节点(其他调用!$U$4:$U$20,其他调用!$V$4:$V$20,$GF4)))</f>
        <v>0</v>
      </c>
      <c r="GS4" s="44">
        <f>IF(O$23=0,0,求节点(O$23:O$28,$B$23:$B$28,求节点(其他调用!$U$4:$U$20,其他调用!$V$4:$V$20,$GF4)))</f>
        <v>0</v>
      </c>
      <c r="GT4" s="44">
        <f>IF(P$23=0,0,求节点(P$23:P$28,$B$23:$B$28,求节点(其他调用!$U$4:$U$20,其他调用!$V$4:$V$20,$GF4)))</f>
        <v>0</v>
      </c>
      <c r="GU4" s="44">
        <f>IF(Q$23=0,0,求节点(Q$23:Q$28,$B$23:$B$28,求节点(其他调用!$U$4:$U$20,其他调用!$V$4:$V$20,$GF4)))</f>
        <v>0</v>
      </c>
      <c r="GV4" s="44">
        <f>IF(R$23=0,0,求节点(R$23:R$28,$B$23:$B$28,求节点(其他调用!$U$4:$U$20,其他调用!$V$4:$V$20,$GF4)))</f>
        <v>0</v>
      </c>
      <c r="GW4" s="44">
        <f>IF(S$23=0,0,求节点(S$23:S$28,$B$23:$B$28,求节点(其他调用!$U$4:$U$20,其他调用!$V$4:$V$20,$GF4)))</f>
        <v>0</v>
      </c>
      <c r="GX4" s="44">
        <f>IF(T$23=0,0,求节点(T$23:T$28,$B$23:$B$28,求节点(其他调用!$U$4:$U$20,其他调用!$V$4:$V$20,$GF4)))</f>
        <v>0</v>
      </c>
      <c r="GY4" s="44">
        <f>IF(U$23=0,0,求节点(U$23:U$28,$B$23:$B$28,求节点(其他调用!$U$4:$U$20,其他调用!$V$4:$V$20,$GF4)))</f>
        <v>0</v>
      </c>
      <c r="GZ4" s="44">
        <f>IF(V$23=0,0,求节点(V$23:V$28,$B$23:$B$28,求节点(其他调用!$U$4:$U$20,其他调用!$V$4:$V$20,$GF4)))</f>
        <v>0</v>
      </c>
      <c r="HC4" s="44">
        <v>1</v>
      </c>
      <c r="HD4" s="44">
        <f>IF(C$4=0,0,求节点(C$4:C$9,$B$4:$B$9,求节点(其他调用!$I$4:$I$42,其他调用!$J$4:$J$42,其他调用!$AH5)))</f>
        <v>3.8953233677495369E-2</v>
      </c>
      <c r="HE4" s="44">
        <f>IF(D$4=0,0,求节点(D$4:D$9,$B$4:$B$9,求节点(其他调用!$I$4:$I$42,其他调用!$J$4:$J$42,其他调用!$AH5)))</f>
        <v>0.11639038496408238</v>
      </c>
      <c r="HF4" s="44">
        <f>IF(E$4=0,0,求节点(E$4:E$9,$B$4:$B$9,求节点(其他调用!$I$4:$I$42,其他调用!$J$4:$J$42,其他调用!$AH5)))</f>
        <v>1.0062918700019741E-2</v>
      </c>
      <c r="HG4" s="44">
        <f>IF(F$4=0,0,求节点(F$4:F$9,$B$4:$B$9,求节点(其他调用!$I$4:$I$42,其他调用!$J$4:$J$42,其他调用!$AH5)))</f>
        <v>0</v>
      </c>
      <c r="HH4" s="44">
        <f>IF(G$4=0,0,求节点(G$4:G$9,$B$4:$B$9,求节点(其他调用!$I$4:$I$42,其他调用!$J$4:$J$42,其他调用!$AH5)))</f>
        <v>0</v>
      </c>
      <c r="HI4" s="44">
        <f>IF(H$4=0,0,求节点(H$4:H$9,$B$4:$B$9,求节点(其他调用!$I$4:$I$42,其他调用!$J$4:$J$42,其他调用!$AH5)))</f>
        <v>0</v>
      </c>
      <c r="HJ4" s="44">
        <f>IF(I$4=0,0,求节点(I$4:I$9,$B$4:$B$9,求节点(其他调用!$I$4:$I$42,其他调用!$J$4:$J$42,其他调用!$AH5)))</f>
        <v>0</v>
      </c>
      <c r="HK4" s="44">
        <f>IF(J$4=0,0,求节点(J$4:J$9,$B$4:$B$9,求节点(其他调用!$I$4:$I$42,其他调用!$J$4:$J$42,其他调用!$AH5)))</f>
        <v>0</v>
      </c>
      <c r="HL4" s="44">
        <f>IF(K$4=0,0,求节点(K$4:K$9,$B$4:$B$9,求节点(其他调用!$I$4:$I$42,其他调用!$J$4:$J$42,其他调用!$AH5)))</f>
        <v>0</v>
      </c>
      <c r="HM4" s="44">
        <f>IF(L$4=0,0,求节点(L$4:L$9,$B$4:$B$9,求节点(其他调用!$I$4:$I$42,其他调用!$J$4:$J$42,其他调用!$AH5)))</f>
        <v>0</v>
      </c>
      <c r="HN4" s="44">
        <f>IF(M$4=0,0,求节点(M$4:M$9,$B$4:$B$9,求节点(其他调用!$I$4:$I$42,其他调用!$J$4:$J$42,其他调用!$AH5)))</f>
        <v>0</v>
      </c>
      <c r="HO4" s="44">
        <f>IF(N$4=0,0,求节点(N$4:N$9,$B$4:$B$9,求节点(其他调用!$I$4:$I$42,其他调用!$J$4:$J$42,其他调用!$AH5)))</f>
        <v>0</v>
      </c>
      <c r="HP4" s="44">
        <f>IF(O$4=0,0,求节点(O$4:O$9,$B$4:$B$9,求节点(其他调用!$I$4:$I$42,其他调用!$J$4:$J$42,其他调用!$AH5)))</f>
        <v>0</v>
      </c>
      <c r="HQ4" s="44">
        <f>IF(P$4=0,0,求节点(P$4:P$9,$B$4:$B$9,求节点(其他调用!$I$4:$I$42,其他调用!$J$4:$J$42,其他调用!$AH5)))</f>
        <v>0</v>
      </c>
      <c r="HR4" s="44">
        <f>IF(Q$4=0,0,求节点(Q$4:Q$9,$B$4:$B$9,求节点(其他调用!$I$4:$I$42,其他调用!$J$4:$J$42,其他调用!$AH5)))</f>
        <v>0</v>
      </c>
      <c r="HS4" s="44">
        <f>IF(R$4=0,0,求节点(R$4:R$9,$B$4:$B$9,求节点(其他调用!$I$4:$I$42,其他调用!$J$4:$J$42,其他调用!$AH5)))</f>
        <v>0</v>
      </c>
      <c r="HT4" s="44">
        <f>IF(S$4=0,0,求节点(S$4:S$9,$B$4:$B$9,求节点(其他调用!$I$4:$I$42,其他调用!$J$4:$J$42,其他调用!$AH5)))</f>
        <v>7.2634601142998911E-2</v>
      </c>
      <c r="HU4" s="44">
        <f>IF(T$4=0,0,求节点(T$4:T$9,$B$4:$B$9,求节点(其他调用!$I$4:$I$42,其他调用!$J$4:$J$42,其他调用!$AH5)))</f>
        <v>4.8302009760094244E-2</v>
      </c>
      <c r="HV4" s="44">
        <f>IF(U$4=0,0,求节点(U$4:U$9,$B$4:$B$9,求节点(其他调用!$I$4:$I$42,其他调用!$J$4:$J$42,其他调用!$AH5)))</f>
        <v>6.0377512200117778E-2</v>
      </c>
      <c r="HW4" s="44">
        <f>IF(V$4=0,0,求节点(V$4:V$9,$B$4:$B$9,求节点(其他调用!$I$4:$I$42,其他调用!$J$4:$J$42,其他调用!$AH5)))</f>
        <v>0</v>
      </c>
      <c r="HX4" s="44">
        <f>IF(W$4=0,0,求节点(W$4:W$9,$B$4:$B$9,求节点(其他调用!$I$4:$I$42,其他调用!$J$4:$J$42,其他调用!$AH5)))</f>
        <v>2.4151004880047067E-2</v>
      </c>
      <c r="HY4" s="44">
        <f>IF(X$4=0,0,求节点(X$4:X$9,$B$4:$B$9,求节点(其他调用!$I$4:$I$42,其他调用!$J$4:$J$42,其他调用!$AH5)))</f>
        <v>2.4151004880047067E-2</v>
      </c>
      <c r="HZ4" s="44">
        <f>IF(Y$4=0,0,求节点(Y$4:Y$9,$B$4:$B$9,求节点(其他调用!$I$4:$I$42,其他调用!$J$4:$J$42,其他调用!$AH5)))</f>
        <v>4.8302009760094244E-2</v>
      </c>
      <c r="IA4" s="44">
        <f>IF(Z$4=0,0,求节点(Z$4:Z$9,$B$4:$B$9,求节点(其他调用!$I$4:$I$42,其他调用!$J$4:$J$42,其他调用!$AH5)))</f>
        <v>0</v>
      </c>
      <c r="IB4" s="44">
        <f>IF(AA$4=0,0,求节点(AA$4:AA$9,$B$4:$B$9,求节点(其他调用!$I$4:$I$42,其他调用!$J$4:$J$42,其他调用!$AH5)))</f>
        <v>2.4151004880047067E-2</v>
      </c>
      <c r="IC4" s="44">
        <f>IF(AB$4=0,0,求节点(AB$4:AB$9,$B$4:$B$9,求节点(其他调用!$I$4:$I$42,其他调用!$J$4:$J$42,其他调用!$AH5)))</f>
        <v>0.11639038496408238</v>
      </c>
      <c r="ID4" s="44">
        <f>IF(AC$4=0,0,求节点(AC$4:AC$9,$B$4:$B$9,求节点(其他调用!$I$4:$I$42,其他调用!$J$4:$J$42,其他调用!$AH5)))</f>
        <v>8.4740368000165378E-2</v>
      </c>
      <c r="IE4" s="44">
        <f>IF(AD$4=0,0,求节点(AD$4:AD$9,$B$4:$B$9,求节点(其他调用!$I$4:$I$42,其他调用!$J$4:$J$42,其他调用!$AH5)))</f>
        <v>2.5008193324308481E-3</v>
      </c>
      <c r="IF4" s="44">
        <f>IF(AE$4=0,0,求节点(AE$4:AE$9,$B$4:$B$9,求节点(其他调用!$I$4:$I$42,其他调用!$J$4:$J$42,其他调用!$AH5)))</f>
        <v>2.5008193324308481E-3</v>
      </c>
      <c r="IG4" s="44">
        <f>IF(AF$4=0,0,求节点(AF$4:AF$9,$B$4:$B$9,求节点(其他调用!$I$4:$I$42,其他调用!$J$4:$J$42,其他调用!$AH5)))</f>
        <v>2.5008193324308481E-3</v>
      </c>
      <c r="IH4" s="44">
        <f>IF(AG$4=0,0,求节点(AG$4:AG$9,$B$4:$B$9,求节点(其他调用!$I$4:$I$42,其他调用!$J$4:$J$42,其他调用!$AH5)))</f>
        <v>2.5008193324308481E-3</v>
      </c>
      <c r="II4" s="44">
        <f>IF(AH$4=0,0,求节点(AH$4:AH$9,$B$4:$B$9,求节点(其他调用!$I$4:$I$42,其他调用!$J$4:$J$42,其他调用!$AH5)))</f>
        <v>2.5008193324308481E-3</v>
      </c>
      <c r="IJ4" s="44">
        <f>IF(AI$4=0,0,求节点(AI$4:AI$9,$B$4:$B$9,求节点(其他调用!$I$4:$I$42,其他调用!$J$4:$J$42,其他调用!$AH5)))</f>
        <v>2.5008193324308481E-3</v>
      </c>
      <c r="IK4" s="44">
        <f>IF(AJ$4=0,0,求节点(AJ$4:AJ$9,$B$4:$B$9,求节点(其他调用!$I$4:$I$42,其他调用!$J$4:$J$42,其他调用!$AH5)))</f>
        <v>2.5008193324308481E-3</v>
      </c>
      <c r="IL4" s="44">
        <f>IF(AK$4=0,0,求节点(AK$4:AK$9,$B$4:$B$9,求节点(其他调用!$I$4:$I$42,其他调用!$J$4:$J$42,其他调用!$AH5)))</f>
        <v>2.5008193324308481E-3</v>
      </c>
      <c r="IM4" s="44">
        <f>IF(AL$4=0,0,求节点(AL$4:AL$9,$B$4:$B$9,求节点(其他调用!$I$4:$I$42,其他调用!$J$4:$J$42,其他调用!$AH5)))</f>
        <v>2.5008193324308481E-3</v>
      </c>
      <c r="IN4" s="44">
        <f>IF(AM$4=0,0,求节点(AM$4:AM$9,$B$4:$B$9,求节点(其他调用!$I$4:$I$42,其他调用!$J$4:$J$42,其他调用!$AH5)))</f>
        <v>2.5008193324308481E-3</v>
      </c>
      <c r="IO4" s="44">
        <f>IF(AN$4=0,0,求节点(AN$4:AN$9,$B$4:$B$9,求节点(其他调用!$I$4:$I$42,其他调用!$J$4:$J$42,其他调用!$AH5)))</f>
        <v>2.5008193324308481E-3</v>
      </c>
      <c r="IP4" s="44">
        <f>IF(AO$4=0,0,求节点(AO$4:AO$9,$B$4:$B$9,求节点(其他调用!$I$4:$I$42,其他调用!$J$4:$J$42,其他调用!$AH5)))</f>
        <v>2.5008193324308481E-3</v>
      </c>
      <c r="IQ4" s="44">
        <f>IF(AP$4=0,0,求节点(AP$4:AP$9,$B$4:$B$9,求节点(其他调用!$I$4:$I$42,其他调用!$J$4:$J$42,其他调用!$AH5)))</f>
        <v>2.5008193324308481E-3</v>
      </c>
      <c r="IR4" s="44">
        <f>IF(AQ$4=0,0,求节点(AQ$4:AQ$9,$B$4:$B$9,求节点(其他调用!$I$4:$I$42,其他调用!$J$4:$J$42,其他调用!$AH5)))</f>
        <v>2.5008193324308481E-3</v>
      </c>
      <c r="IS4" s="44">
        <f>IF(AR$4=0,0,求节点(AR$4:AR$9,$B$4:$B$9,求节点(其他调用!$I$4:$I$42,其他调用!$J$4:$J$42,其他调用!$AH5)))</f>
        <v>2.5008193324308481E-3</v>
      </c>
      <c r="IT4" s="44">
        <f>IF(AS$4=0,0,求节点(AS$4:AS$9,$B$4:$B$9,求节点(其他调用!$I$4:$I$42,其他调用!$J$4:$J$42,其他调用!$AH5)))</f>
        <v>2.5008193324308481E-3</v>
      </c>
      <c r="IU4" s="44">
        <f>IF(AT$4=0,0,求节点(AT$4:AT$9,$B$4:$B$9,求节点(其他调用!$I$4:$I$42,其他调用!$J$4:$J$42,其他调用!$AH5)))</f>
        <v>2.5008193324308481E-3</v>
      </c>
      <c r="IV4" s="44">
        <f>IF(AU$4=0,0,求节点(AU$4:AU$9,$B$4:$B$9,求节点(其他调用!$I$4:$I$42,其他调用!$J$4:$J$42,其他调用!$AH5)))</f>
        <v>2.5008193324308481E-3</v>
      </c>
      <c r="IW4" s="44">
        <f>IF(AV$4=0,0,求节点(AV$4:AV$9,$B$4:$B$9,求节点(其他调用!$I$4:$I$42,其他调用!$J$4:$J$42,其他调用!$AH5)))</f>
        <v>2.5008193324308481E-3</v>
      </c>
      <c r="IX4" s="44">
        <f>IF(AW$4=0,0,求节点(AW$4:AW$9,$B$4:$B$9,求节点(其他调用!$I$4:$I$42,其他调用!$J$4:$J$42,其他调用!$AH5)))</f>
        <v>2.5008193324308481E-3</v>
      </c>
      <c r="IY4" s="44">
        <f>IF(AX$4=0,0,求节点(AX$4:AX$9,$B$4:$B$9,求节点(其他调用!$I$4:$I$42,其他调用!$J$4:$J$42,其他调用!$AH5)))</f>
        <v>2.5008193324308481E-3</v>
      </c>
      <c r="IZ4" s="44">
        <f>IF(AY$4=0,0,求节点(AY$4:AY$9,$B$4:$B$9,求节点(其他调用!$I$4:$I$42,其他调用!$J$4:$J$42,其他调用!$AH5)))</f>
        <v>2.5008193324308481E-3</v>
      </c>
      <c r="JA4" s="44">
        <f>IF(AZ$4=0,0,求节点(AZ$4:AZ$9,$B$4:$B$9,求节点(其他调用!$I$4:$I$42,其他调用!$J$4:$J$42,其他调用!$AH5)))</f>
        <v>2.5008193324308481E-3</v>
      </c>
      <c r="JC4" s="44">
        <v>1</v>
      </c>
      <c r="JD4" s="44">
        <f>IF(C$23=0,0,求节点(C$23:C$28,$B$23:$B$28,求节点(其他调用!$W$4:$W$20,其他调用!$X$4:$X$20,$JC4)))</f>
        <v>0</v>
      </c>
      <c r="JE4" s="44">
        <f>IF(D$23=0,0,求节点(D$23:D$28,$B$23:$B$28,求节点(其他调用!$W$4:$W$20,其他调用!$X$4:$X$20,$JC4)))</f>
        <v>0</v>
      </c>
      <c r="JF4" s="44">
        <f>IF(E$23=0,0,求节点(E$23:E$28,$B$23:$B$28,求节点(其他调用!$W$4:$W$20,其他调用!$X$4:$X$20,$JC4)))</f>
        <v>0</v>
      </c>
      <c r="JG4" s="44">
        <f>IF(F$23=0,0,求节点(F$23:F$28,$B$23:$B$28,求节点(其他调用!$W$4:$W$20,其他调用!$X$4:$X$20,$JC4)))</f>
        <v>2.7287282731158768E-6</v>
      </c>
      <c r="JH4" s="44">
        <f>IF(G$23=0,0,求节点(G$23:G$28,$B$23:$B$28,求节点(其他调用!$W$4:$W$20,其他调用!$X$4:$X$20,$JC4)))</f>
        <v>4.0930924097848376E-6</v>
      </c>
      <c r="JI4" s="44">
        <f>IF(H$23=0,0,求节点(H$23:H$28,$B$23:$B$28,求节点(其他调用!$W$4:$W$20,其他调用!$X$4:$X$20,$JC4)))</f>
        <v>4.0930924097848376E-6</v>
      </c>
      <c r="JJ4" s="44">
        <f>IF(I$23=0,0,求节点(I$23:I$28,$B$23:$B$28,求节点(其他调用!$W$4:$W$20,其他调用!$X$4:$X$20,$JC4)))</f>
        <v>6.2016551662935626E-6</v>
      </c>
      <c r="JK4" s="44">
        <f>IF(J$23=0,0,求节点(J$23:J$28,$B$23:$B$28,求节点(其他调用!$W$4:$W$20,其他调用!$X$4:$X$20,$JC4)))</f>
        <v>0</v>
      </c>
      <c r="JL4" s="44">
        <f>IF(K$23=0,0,求节点(K$23:K$28,$B$23:$B$28,求节点(其他调用!$W$4:$W$20,其他调用!$X$4:$X$20,$JC4)))</f>
        <v>4.0930924097848376E-6</v>
      </c>
      <c r="JM4" s="44">
        <f>IF(L$23=0,0,求节点(L$23:L$28,$B$23:$B$28,求节点(其他调用!$W$4:$W$20,其他调用!$X$4:$X$20,$JC4)))</f>
        <v>0</v>
      </c>
      <c r="JN4" s="44">
        <f>IF(M$23=0,0,求节点(M$23:M$28,$B$23:$B$28,求节点(其他调用!$W$4:$W$20,其他调用!$X$4:$X$20,$JC4)))</f>
        <v>0</v>
      </c>
      <c r="JO4" s="44">
        <f>IF(N$23=0,0,求节点(N$23:N$28,$B$23:$B$28,求节点(其他调用!$W$4:$W$20,其他调用!$X$4:$X$20,$JC4)))</f>
        <v>0</v>
      </c>
      <c r="JP4" s="44">
        <f>IF(O$23=0,0,求节点(O$23:O$28,$B$23:$B$28,求节点(其他调用!$W$4:$W$20,其他调用!$X$4:$X$20,$JC4)))</f>
        <v>0</v>
      </c>
      <c r="JQ4" s="44">
        <f>IF(P$23=0,0,求节点(P$23:P$28,$B$23:$B$28,求节点(其他调用!$W$4:$W$20,其他调用!$X$4:$X$20,$JC4)))</f>
        <v>0</v>
      </c>
      <c r="JR4" s="44">
        <f>IF(Q$23=0,0,求节点(Q$23:Q$28,$B$23:$B$28,求节点(其他调用!$W$4:$W$20,其他调用!$X$4:$X$20,$JC4)))</f>
        <v>0</v>
      </c>
      <c r="JS4" s="44">
        <f>IF(R$23=0,0,求节点(R$23:R$28,$B$23:$B$28,求节点(其他调用!$W$4:$W$20,其他调用!$X$4:$X$20,$JC4)))</f>
        <v>0</v>
      </c>
      <c r="JT4" s="44">
        <f>IF(S$23=0,0,求节点(S$23:S$28,$B$23:$B$28,求节点(其他调用!$W$4:$W$20,其他调用!$X$4:$X$20,$JC4)))</f>
        <v>0</v>
      </c>
      <c r="JU4" s="44">
        <f>IF(T$23=0,0,求节点(T$23:T$28,$B$23:$B$28,求节点(其他调用!$W$4:$W$20,其他调用!$X$4:$X$20,$JC4)))</f>
        <v>0</v>
      </c>
      <c r="JV4" s="44">
        <f>IF(U$23=0,0,求节点(U$23:U$28,$B$23:$B$28,求节点(其他调用!$W$4:$W$20,其他调用!$X$4:$X$20,$JC4)))</f>
        <v>0</v>
      </c>
      <c r="JW4" s="44">
        <f>IF(V$23=0,0,求节点(V$23:V$28,$B$23:$B$28,求节点(其他调用!$W$4:$W$20,其他调用!$X$4:$X$20,$JC4)))</f>
        <v>0</v>
      </c>
      <c r="JZ4" s="44">
        <v>1</v>
      </c>
      <c r="KA4" s="44">
        <f>IF(C$4=0,0,求节点(C$4:C$9,$B$4:$B$9,求节点(其他调用!$L$4:$L$42,其他调用!$M$4:$M$42,其他调用!$AI5)))</f>
        <v>6.7346346640680288E-2</v>
      </c>
      <c r="KB4" s="44">
        <f>IF(D$4=0,0,求节点(D$4:D$9,$B$4:$B$9,求节点(其他调用!$L$4:$L$42,其他调用!$M$4:$M$42,其他调用!$AI5)))</f>
        <v>0.20122763815528577</v>
      </c>
      <c r="KC4" s="44">
        <f>IF(E$4=0,0,求节点(E$4:E$9,$B$4:$B$9,求节点(其他调用!$L$4:$L$42,其他调用!$M$4:$M$42,其他调用!$AI5)))</f>
        <v>1.7397806215509126E-2</v>
      </c>
      <c r="KD4" s="44">
        <f>IF(F$4=0,0,求节点(F$4:F$9,$B$4:$B$9,求节点(其他调用!$L$4:$L$42,其他调用!$M$4:$M$42,其他调用!$AI5)))</f>
        <v>0</v>
      </c>
      <c r="KE4" s="44">
        <f>IF(G$4=0,0,求节点(G$4:G$9,$B$4:$B$9,求节点(其他调用!$L$4:$L$42,其他调用!$M$4:$M$42,其他调用!$AI5)))</f>
        <v>0</v>
      </c>
      <c r="KF4" s="44">
        <f>IF(H$4=0,0,求节点(H$4:H$9,$B$4:$B$9,求节点(其他调用!$L$4:$L$42,其他调用!$M$4:$M$42,其他调用!$AI5)))</f>
        <v>0</v>
      </c>
      <c r="KG4" s="44">
        <f>IF(I$4=0,0,求节点(I$4:I$9,$B$4:$B$9,求节点(其他调用!$L$4:$L$42,其他调用!$M$4:$M$42,其他调用!$AI5)))</f>
        <v>0</v>
      </c>
      <c r="KH4" s="44">
        <f>IF(J$4=0,0,求节点(J$4:J$9,$B$4:$B$9,求节点(其他调用!$L$4:$L$42,其他调用!$M$4:$M$42,其他调用!$AI5)))</f>
        <v>0</v>
      </c>
      <c r="KI4" s="44">
        <f>IF(K$4=0,0,求节点(K$4:K$9,$B$4:$B$9,求节点(其他调用!$L$4:$L$42,其他调用!$M$4:$M$42,其他调用!$AI5)))</f>
        <v>0</v>
      </c>
      <c r="KJ4" s="44">
        <f>IF(L$4=0,0,求节点(L$4:L$9,$B$4:$B$9,求节点(其他调用!$L$4:$L$42,其他调用!$M$4:$M$42,其他调用!$AI5)))</f>
        <v>0</v>
      </c>
      <c r="KK4" s="44">
        <f>IF(M$4=0,0,求节点(M$4:M$9,$B$4:$B$9,求节点(其他调用!$L$4:$L$42,其他调用!$M$4:$M$42,其他调用!$AI5)))</f>
        <v>0</v>
      </c>
      <c r="KL4" s="44">
        <f>IF(N$4=0,0,求节点(N$4:N$9,$B$4:$B$9,求节点(其他调用!$L$4:$L$42,其他调用!$M$4:$M$42,其他调用!$AI5)))</f>
        <v>0</v>
      </c>
      <c r="KM4" s="44">
        <f>IF(O$4=0,0,求节点(O$4:O$9,$B$4:$B$9,求节点(其他调用!$L$4:$L$42,其他调用!$M$4:$M$42,其他调用!$AI5)))</f>
        <v>0</v>
      </c>
      <c r="KN4" s="44">
        <f>IF(P$4=0,0,求节点(P$4:P$9,$B$4:$B$9,求节点(其他调用!$L$4:$L$42,其他调用!$M$4:$M$42,其他调用!$AI5)))</f>
        <v>0</v>
      </c>
      <c r="KO4" s="44">
        <f>IF(Q$4=0,0,求节点(Q$4:Q$9,$B$4:$B$9,求节点(其他调用!$L$4:$L$42,其他调用!$M$4:$M$42,其他调用!$AI5)))</f>
        <v>0</v>
      </c>
      <c r="KP4" s="44">
        <f>IF(R$4=0,0,求节点(R$4:R$9,$B$4:$B$9,求节点(其他调用!$L$4:$L$42,其他调用!$M$4:$M$42,其他调用!$AI5)))</f>
        <v>0</v>
      </c>
      <c r="KQ4" s="44">
        <f>IF(S$4=0,0,求节点(S$4:S$9,$B$4:$B$9,求节点(其他调用!$L$4:$L$42,其他调用!$M$4:$M$42,其他调用!$AI5)))</f>
        <v>0.12557815012698292</v>
      </c>
      <c r="KR4" s="44">
        <f>IF(T$4=0,0,求节点(T$4:T$9,$B$4:$B$9,求节点(其他调用!$L$4:$L$42,其他调用!$M$4:$M$42,其他调用!$AI5)))</f>
        <v>8.3509469834443628E-2</v>
      </c>
      <c r="KS4" s="44">
        <f>IF(U$4=0,0,求节点(U$4:U$9,$B$4:$B$9,求节点(其他调用!$L$4:$L$42,其他调用!$M$4:$M$42,其他调用!$AI5)))</f>
        <v>0.10438683729305442</v>
      </c>
      <c r="KT4" s="44">
        <f>IF(V$4=0,0,求节点(V$4:V$9,$B$4:$B$9,求节点(其他调用!$L$4:$L$42,其他调用!$M$4:$M$42,其他调用!$AI5)))</f>
        <v>0</v>
      </c>
      <c r="KU4" s="44">
        <f>IF(W$4=0,0,求节点(W$4:W$9,$B$4:$B$9,求节点(其他调用!$L$4:$L$42,其他调用!$M$4:$M$42,其他调用!$AI5)))</f>
        <v>4.1754734917221814E-2</v>
      </c>
      <c r="KV4" s="44">
        <f>IF(X$4=0,0,求节点(X$4:X$9,$B$4:$B$9,求节点(其他调用!$L$4:$L$42,其他调用!$M$4:$M$42,其他调用!$AI5)))</f>
        <v>4.1754734917221814E-2</v>
      </c>
      <c r="KW4" s="44">
        <f>IF(Y$4=0,0,求节点(Y$4:Y$9,$B$4:$B$9,求节点(其他调用!$L$4:$L$42,其他调用!$M$4:$M$42,其他调用!$AI5)))</f>
        <v>8.3509469834443628E-2</v>
      </c>
      <c r="KX4" s="44">
        <f>IF(Z$4=0,0,求节点(Z$4:Z$9,$B$4:$B$9,求节点(其他调用!$L$4:$L$42,其他调用!$M$4:$M$42,其他调用!$AI5)))</f>
        <v>0</v>
      </c>
      <c r="KY4" s="44">
        <f>IF(AA$4=0,0,求节点(AA$4:AA$9,$B$4:$B$9,求节点(其他调用!$L$4:$L$42,其他调用!$M$4:$M$42,其他调用!$AI5)))</f>
        <v>4.1754734917221814E-2</v>
      </c>
      <c r="KZ4" s="44">
        <f>IF(AB$4=0,0,求节点(AB$4:AB$9,$B$4:$B$9,求节点(其他调用!$L$4:$L$42,其他调用!$M$4:$M$42,其他调用!$AI5)))</f>
        <v>0.20122763815528577</v>
      </c>
      <c r="LA4" s="44">
        <f>IF(AC$4=0,0,求节点(AC$4:AC$9,$B$4:$B$9,求节点(其他调用!$L$4:$L$42,其他调用!$M$4:$M$42,其他调用!$AI5)))</f>
        <v>0.14650784181481336</v>
      </c>
      <c r="LB4" s="44">
        <f>IF(AD$4=0,0,求节点(AD$4:AD$9,$B$4:$B$9,求节点(其他调用!$L$4:$L$42,其他调用!$M$4:$M$42,其他调用!$AI5)))</f>
        <v>4.3236730239653021E-3</v>
      </c>
      <c r="LC4" s="44">
        <f>IF(AE$4=0,0,求节点(AE$4:AE$9,$B$4:$B$9,求节点(其他调用!$L$4:$L$42,其他调用!$M$4:$M$42,其他调用!$AI5)))</f>
        <v>4.3236730239653021E-3</v>
      </c>
      <c r="LD4" s="44">
        <f>IF(AF$4=0,0,求节点(AF$4:AF$9,$B$4:$B$9,求节点(其他调用!$L$4:$L$42,其他调用!$M$4:$M$42,其他调用!$AI5)))</f>
        <v>4.3236730239653021E-3</v>
      </c>
      <c r="LE4" s="44">
        <f>IF(AG$4=0,0,求节点(AG$4:AG$9,$B$4:$B$9,求节点(其他调用!$L$4:$L$42,其他调用!$M$4:$M$42,其他调用!$AI5)))</f>
        <v>4.3236730239653021E-3</v>
      </c>
      <c r="LF4" s="44">
        <f>IF(AH$4=0,0,求节点(AH$4:AH$9,$B$4:$B$9,求节点(其他调用!$L$4:$L$42,其他调用!$M$4:$M$42,其他调用!$AI5)))</f>
        <v>4.3236730239653021E-3</v>
      </c>
      <c r="LG4" s="44">
        <f>IF(AI$4=0,0,求节点(AI$4:AI$9,$B$4:$B$9,求节点(其他调用!$L$4:$L$42,其他调用!$M$4:$M$42,其他调用!$AI5)))</f>
        <v>4.3236730239653021E-3</v>
      </c>
      <c r="LH4" s="44">
        <f>IF(AJ$4=0,0,求节点(AJ$4:AJ$9,$B$4:$B$9,求节点(其他调用!$L$4:$L$42,其他调用!$M$4:$M$42,其他调用!$AI5)))</f>
        <v>4.3236730239653021E-3</v>
      </c>
      <c r="LI4" s="44">
        <f>IF(AK$4=0,0,求节点(AK$4:AK$9,$B$4:$B$9,求节点(其他调用!$L$4:$L$42,其他调用!$M$4:$M$42,其他调用!$AI5)))</f>
        <v>4.3236730239653021E-3</v>
      </c>
      <c r="LJ4" s="44">
        <f>IF(AL$4=0,0,求节点(AL$4:AL$9,$B$4:$B$9,求节点(其他调用!$L$4:$L$42,其他调用!$M$4:$M$42,其他调用!$AI5)))</f>
        <v>4.3236730239653021E-3</v>
      </c>
      <c r="LK4" s="44">
        <f>IF(AM$4=0,0,求节点(AM$4:AM$9,$B$4:$B$9,求节点(其他调用!$L$4:$L$42,其他调用!$M$4:$M$42,其他调用!$AI5)))</f>
        <v>4.3236730239653021E-3</v>
      </c>
      <c r="LL4" s="44">
        <f>IF(AN$4=0,0,求节点(AN$4:AN$9,$B$4:$B$9,求节点(其他调用!$L$4:$L$42,其他调用!$M$4:$M$42,其他调用!$AI5)))</f>
        <v>4.3236730239653021E-3</v>
      </c>
      <c r="LM4" s="44">
        <f>IF(AO$4=0,0,求节点(AO$4:AO$9,$B$4:$B$9,求节点(其他调用!$L$4:$L$42,其他调用!$M$4:$M$42,其他调用!$AI5)))</f>
        <v>4.3236730239653021E-3</v>
      </c>
      <c r="LN4" s="44">
        <f>IF(AP$4=0,0,求节点(AP$4:AP$9,$B$4:$B$9,求节点(其他调用!$L$4:$L$42,其他调用!$M$4:$M$42,其他调用!$AI5)))</f>
        <v>4.3236730239653021E-3</v>
      </c>
      <c r="LO4" s="44">
        <f>IF(AQ$4=0,0,求节点(AQ$4:AQ$9,$B$4:$B$9,求节点(其他调用!$L$4:$L$42,其他调用!$M$4:$M$42,其他调用!$AI5)))</f>
        <v>4.3236730239653021E-3</v>
      </c>
      <c r="LP4" s="44">
        <f>IF(AR$4=0,0,求节点(AR$4:AR$9,$B$4:$B$9,求节点(其他调用!$L$4:$L$42,其他调用!$M$4:$M$42,其他调用!$AI5)))</f>
        <v>4.3236730239653021E-3</v>
      </c>
      <c r="LQ4" s="44">
        <f>IF(AS$4=0,0,求节点(AS$4:AS$9,$B$4:$B$9,求节点(其他调用!$L$4:$L$42,其他调用!$M$4:$M$42,其他调用!$AI5)))</f>
        <v>4.3236730239653021E-3</v>
      </c>
      <c r="LR4" s="44">
        <f>IF(AT$4=0,0,求节点(AT$4:AT$9,$B$4:$B$9,求节点(其他调用!$L$4:$L$42,其他调用!$M$4:$M$42,其他调用!$AI5)))</f>
        <v>4.3236730239653021E-3</v>
      </c>
      <c r="LS4" s="44">
        <f>IF(AU$4=0,0,求节点(AU$4:AU$9,$B$4:$B$9,求节点(其他调用!$L$4:$L$42,其他调用!$M$4:$M$42,其他调用!$AI5)))</f>
        <v>4.3236730239653021E-3</v>
      </c>
      <c r="LT4" s="44">
        <f>IF(AV$4=0,0,求节点(AV$4:AV$9,$B$4:$B$9,求节点(其他调用!$L$4:$L$42,其他调用!$M$4:$M$42,其他调用!$AI5)))</f>
        <v>4.3236730239653021E-3</v>
      </c>
      <c r="LU4" s="44">
        <f>IF(AW$4=0,0,求节点(AW$4:AW$9,$B$4:$B$9,求节点(其他调用!$L$4:$L$42,其他调用!$M$4:$M$42,其他调用!$AI5)))</f>
        <v>4.3236730239653021E-3</v>
      </c>
      <c r="LV4" s="44">
        <f>IF(AX$4=0,0,求节点(AX$4:AX$9,$B$4:$B$9,求节点(其他调用!$L$4:$L$42,其他调用!$M$4:$M$42,其他调用!$AI5)))</f>
        <v>4.3236730239653021E-3</v>
      </c>
      <c r="LW4" s="44">
        <f>IF(AY$4=0,0,求节点(AY$4:AY$9,$B$4:$B$9,求节点(其他调用!$L$4:$L$42,其他调用!$M$4:$M$42,其他调用!$AI5)))</f>
        <v>4.3236730239653021E-3</v>
      </c>
      <c r="LX4" s="44">
        <f>IF(AZ$4=0,0,求节点(AZ$4:AZ$9,$B$4:$B$9,求节点(其他调用!$L$4:$L$42,其他调用!$M$4:$M$42,其他调用!$AI5)))</f>
        <v>4.3236730239653021E-3</v>
      </c>
      <c r="LZ4" s="44">
        <v>1</v>
      </c>
      <c r="MA4" s="44">
        <f>IF(C$23=0,0,求节点(C$23:C$28,$B$23:$B$28,求节点(其他调用!$Y$4:$Y$20,其他调用!$Z$4:$Z$20,$LZ4)))</f>
        <v>0</v>
      </c>
      <c r="MB4" s="44">
        <f>IF(D$23=0,0,求节点(D$23:D$28,$B$23:$B$28,求节点(其他调用!$Y$4:$Y$20,其他调用!$Z$4:$Z$20,$LZ4)))</f>
        <v>0</v>
      </c>
      <c r="MC4" s="44">
        <f>IF(E$23=0,0,求节点(E$23:E$28,$B$23:$B$28,求节点(其他调用!$Y$4:$Y$20,其他调用!$Z$4:$Z$20,$LZ4)))</f>
        <v>0</v>
      </c>
      <c r="MD4" s="44">
        <f>IF(F$23=0,0,求节点(F$23:F$28,$B$23:$B$28,求节点(其他调用!$Y$4:$Y$20,其他调用!$Z$4:$Z$20,$LZ4)))</f>
        <v>0</v>
      </c>
      <c r="ME4" s="44">
        <f>IF(G$23=0,0,求节点(G$23:G$28,$B$23:$B$28,求节点(其他调用!$Y$4:$Y$20,其他调用!$Z$4:$Z$20,$LZ4)))</f>
        <v>0</v>
      </c>
      <c r="MF4" s="44">
        <f>IF(H$23=0,0,求节点(H$23:H$28,$B$23:$B$28,求节点(其他调用!$Y$4:$Y$20,其他调用!$Z$4:$Z$20,$LZ4)))</f>
        <v>0</v>
      </c>
      <c r="MG4" s="44">
        <f>IF(I$23=0,0,求节点(I$23:I$28,$B$23:$B$28,求节点(其他调用!$Y$4:$Y$20,其他调用!$Z$4:$Z$20,$LZ4)))</f>
        <v>0</v>
      </c>
      <c r="MH4" s="44">
        <f>IF(J$23=0,0,求节点(J$23:J$28,$B$23:$B$28,求节点(其他调用!$Y$4:$Y$20,其他调用!$Z$4:$Z$20,$LZ4)))</f>
        <v>0</v>
      </c>
      <c r="MI4" s="44">
        <f>IF(K$23=0,0,求节点(K$23:K$28,$B$23:$B$28,求节点(其他调用!$Y$4:$Y$20,其他调用!$Z$4:$Z$20,$LZ4)))</f>
        <v>0</v>
      </c>
      <c r="MJ4" s="44">
        <f>IF(L$23=0,0,求节点(L$23:L$28,$B$23:$B$28,求节点(其他调用!$Y$4:$Y$20,其他调用!$Z$4:$Z$20,$LZ4)))</f>
        <v>0</v>
      </c>
      <c r="MK4" s="44">
        <f>IF(M$23=0,0,求节点(M$23:M$28,$B$23:$B$28,求节点(其他调用!$Y$4:$Y$20,其他调用!$Z$4:$Z$20,$LZ4)))</f>
        <v>0</v>
      </c>
      <c r="ML4" s="44">
        <f>IF(N$23=0,0,求节点(N$23:N$28,$B$23:$B$28,求节点(其他调用!$Y$4:$Y$20,其他调用!$Z$4:$Z$20,$LZ4)))</f>
        <v>0</v>
      </c>
      <c r="MM4" s="44">
        <f>IF(O$23=0,0,求节点(O$23:O$28,$B$23:$B$28,求节点(其他调用!$Y$4:$Y$20,其他调用!$Z$4:$Z$20,$LZ4)))</f>
        <v>0</v>
      </c>
      <c r="MN4" s="44">
        <f>IF(P$23=0,0,求节点(P$23:P$28,$B$23:$B$28,求节点(其他调用!$Y$4:$Y$20,其他调用!$Z$4:$Z$20,$LZ4)))</f>
        <v>0</v>
      </c>
      <c r="MO4" s="44">
        <f>IF(Q$23=0,0,求节点(Q$23:Q$28,$B$23:$B$28,求节点(其他调用!$Y$4:$Y$20,其他调用!$Z$4:$Z$20,$LZ4)))</f>
        <v>0</v>
      </c>
      <c r="MP4" s="44">
        <f>IF(R$23=0,0,求节点(R$23:R$28,$B$23:$B$28,求节点(其他调用!$Y$4:$Y$20,其他调用!$Z$4:$Z$20,$LZ4)))</f>
        <v>0</v>
      </c>
      <c r="MQ4" s="44">
        <f>IF(S$23=0,0,求节点(S$23:S$28,$B$23:$B$28,求节点(其他调用!$Y$4:$Y$20,其他调用!$Z$4:$Z$20,$LZ4)))</f>
        <v>0</v>
      </c>
      <c r="MR4" s="44">
        <f>IF(T$23=0,0,求节点(T$23:T$28,$B$23:$B$28,求节点(其他调用!$Y$4:$Y$20,其他调用!$Z$4:$Z$20,$LZ4)))</f>
        <v>0</v>
      </c>
      <c r="MS4" s="44">
        <f>IF(U$23=0,0,求节点(U$23:U$28,$B$23:$B$28,求节点(其他调用!$Y$4:$Y$20,其他调用!$Z$4:$Z$20,$LZ4)))</f>
        <v>0</v>
      </c>
      <c r="MT4" s="44">
        <f>IF(V$23=0,0,求节点(V$23:V$28,$B$23:$B$28,求节点(其他调用!$Y$4:$Y$20,其他调用!$Z$4:$Z$20,$LZ4)))</f>
        <v>0</v>
      </c>
      <c r="MW4" s="44">
        <v>1</v>
      </c>
      <c r="MX4" s="44">
        <f>IF(C$4=0,0,求节点(C$4:C$9,$B$4:$B$9,求节点(其他调用!$O$4:$O$42,其他调用!$P$4:$P$42,其他调用!$AJ5)))</f>
        <v>8.1688062937558703E-2</v>
      </c>
      <c r="MY4" s="44">
        <f>IF(D$4=0,0,求节点(D$4:D$9,$B$4:$B$9,求节点(其他调用!$O$4:$O$42,其他调用!$P$4:$P$42,其他调用!$AJ5)))</f>
        <v>0.24407999528330793</v>
      </c>
      <c r="MZ4" s="44">
        <f>IF(E$4=0,0,求节点(E$4:E$9,$B$4:$B$9,求节点(其他调用!$O$4:$O$42,其他调用!$P$4:$P$42,其他调用!$AJ5)))</f>
        <v>2.1102749592202708E-2</v>
      </c>
      <c r="NA4" s="44">
        <f>IF(F$4=0,0,求节点(F$4:F$9,$B$4:$B$9,求节点(其他调用!$O$4:$O$42,其他调用!$P$4:$P$42,其他调用!$AJ5)))</f>
        <v>0</v>
      </c>
      <c r="NB4" s="44">
        <f>IF(G$4=0,0,求节点(G$4:G$9,$B$4:$B$9,求节点(其他调用!$O$4:$O$42,其他调用!$P$4:$P$42,其他调用!$AJ5)))</f>
        <v>0</v>
      </c>
      <c r="NC4" s="44">
        <f>IF(H$4=0,0,求节点(H$4:H$9,$B$4:$B$9,求节点(其他调用!$O$4:$O$42,其他调用!$P$4:$P$42,其他调用!$AJ5)))</f>
        <v>0</v>
      </c>
      <c r="ND4" s="44">
        <f>IF(I$4=0,0,求节点(I$4:I$9,$B$4:$B$9,求节点(其他调用!$O$4:$O$42,其他调用!$P$4:$P$42,其他调用!$AJ5)))</f>
        <v>0</v>
      </c>
      <c r="NE4" s="44">
        <f>IF(J$4=0,0,求节点(J$4:J$9,$B$4:$B$9,求节点(其他调用!$O$4:$O$42,其他调用!$P$4:$P$42,其他调用!$AJ5)))</f>
        <v>0</v>
      </c>
      <c r="NF4" s="44">
        <f>IF(K$4=0,0,求节点(K$4:K$9,$B$4:$B$9,求节点(其他调用!$O$4:$O$42,其他调用!$P$4:$P$42,其他调用!$AJ5)))</f>
        <v>0</v>
      </c>
      <c r="NG4" s="44">
        <f>IF(L$4=0,0,求节点(L$4:L$9,$B$4:$B$9,求节点(其他调用!$O$4:$O$42,其他调用!$P$4:$P$42,其他调用!$AJ5)))</f>
        <v>0</v>
      </c>
      <c r="NH4" s="44">
        <f>IF(M$4=0,0,求节点(M$4:M$9,$B$4:$B$9,求节点(其他调用!$O$4:$O$42,其他调用!$P$4:$P$42,其他调用!$AJ5)))</f>
        <v>0</v>
      </c>
      <c r="NI4" s="44">
        <f>IF(N$4=0,0,求节点(N$4:N$9,$B$4:$B$9,求节点(其他调用!$O$4:$O$42,其他调用!$P$4:$P$42,其他调用!$AJ5)))</f>
        <v>0</v>
      </c>
      <c r="NJ4" s="44">
        <f>IF(O$4=0,0,求节点(O$4:O$9,$B$4:$B$9,求节点(其他调用!$O$4:$O$42,其他调用!$P$4:$P$42,其他调用!$AJ5)))</f>
        <v>0</v>
      </c>
      <c r="NK4" s="44">
        <f>IF(P$4=0,0,求节点(P$4:P$9,$B$4:$B$9,求节点(其他调用!$O$4:$O$42,其他调用!$P$4:$P$42,其他调用!$AJ5)))</f>
        <v>0</v>
      </c>
      <c r="NL4" s="44">
        <f>IF(Q$4=0,0,求节点(Q$4:Q$9,$B$4:$B$9,求节点(其他调用!$O$4:$O$42,其他调用!$P$4:$P$42,其他调用!$AJ5)))</f>
        <v>0</v>
      </c>
      <c r="NM4" s="44">
        <f>IF(R$4=0,0,求节点(R$4:R$9,$B$4:$B$9,求节点(其他调用!$O$4:$O$42,其他调用!$P$4:$P$42,其他调用!$AJ5)))</f>
        <v>0</v>
      </c>
      <c r="NN4" s="44">
        <f>IF(S$4=0,0,求节点(S$4:S$9,$B$4:$B$9,求节点(其他调用!$O$4:$O$42,其他调用!$P$4:$P$42,其他调用!$AJ5)))</f>
        <v>0.15232059856025992</v>
      </c>
      <c r="NO4" s="44">
        <f>IF(T$4=0,0,求节点(T$4:T$9,$B$4:$B$9,求节点(其他调用!$O$4:$O$42,其他调用!$P$4:$P$42,其他调用!$AJ5)))</f>
        <v>0.10129319804257275</v>
      </c>
      <c r="NP4" s="44">
        <f>IF(U$4=0,0,求节点(U$4:U$9,$B$4:$B$9,求节点(其他调用!$O$4:$O$42,其他调用!$P$4:$P$42,其他调用!$AJ5)))</f>
        <v>0.12661649755321591</v>
      </c>
      <c r="NQ4" s="44">
        <f>IF(V$4=0,0,求节点(V$4:V$9,$B$4:$B$9,求节点(其他调用!$O$4:$O$42,其他调用!$P$4:$P$42,其他调用!$AJ5)))</f>
        <v>0</v>
      </c>
      <c r="NR4" s="44">
        <f>IF(W$4=0,0,求节点(W$4:W$9,$B$4:$B$9,求节点(其他调用!$O$4:$O$42,其他调用!$P$4:$P$42,其他调用!$AJ5)))</f>
        <v>5.064659902128632E-2</v>
      </c>
      <c r="NS4" s="44">
        <f>IF(X$4=0,0,求节点(X$4:X$9,$B$4:$B$9,求节点(其他调用!$O$4:$O$42,其他调用!$P$4:$P$42,其他调用!$AJ5)))</f>
        <v>5.064659902128632E-2</v>
      </c>
      <c r="NT4" s="44">
        <f>IF(Y$4=0,0,求节点(Y$4:Y$9,$B$4:$B$9,求节点(其他调用!$O$4:$O$42,其他调用!$P$4:$P$42,其他调用!$AJ5)))</f>
        <v>0.10129319804257275</v>
      </c>
      <c r="NU4" s="44">
        <f>IF(Z$4=0,0,求节点(Z$4:Z$9,$B$4:$B$9,求节点(其他调用!$O$4:$O$42,其他调用!$P$4:$P$42,其他调用!$AJ5)))</f>
        <v>0</v>
      </c>
      <c r="NV4" s="44">
        <f>IF(AA$4=0,0,求节点(AA$4:AA$9,$B$4:$B$9,求节点(其他调用!$O$4:$O$42,其他调用!$P$4:$P$42,其他调用!$AJ5)))</f>
        <v>5.064659902128632E-2</v>
      </c>
      <c r="NW4" s="44">
        <f>IF(AB$4=0,0,求节点(AB$4:AB$9,$B$4:$B$9,求节点(其他调用!$O$4:$O$42,其他调用!$P$4:$P$42,其他调用!$AJ5)))</f>
        <v>0.24407999528330793</v>
      </c>
      <c r="NX4" s="44">
        <f>IF(AC$4=0,0,求节点(AC$4:AC$9,$B$4:$B$9,求节点(其他调用!$O$4:$O$42,其他调用!$P$4:$P$42,其他调用!$AJ5)))</f>
        <v>0.17770736498696982</v>
      </c>
      <c r="NY4" s="44">
        <f>IF(AD$4=0,0,求节点(AD$4:AD$9,$B$4:$B$9,求节点(其他调用!$O$4:$O$42,其他调用!$P$4:$P$42,其他调用!$AJ5)))</f>
        <v>5.2444192108522802E-3</v>
      </c>
      <c r="NZ4" s="44">
        <f>IF(AE$4=0,0,求节点(AE$4:AE$9,$B$4:$B$9,求节点(其他调用!$O$4:$O$42,其他调用!$P$4:$P$42,其他调用!$AJ5)))</f>
        <v>5.2444192108522802E-3</v>
      </c>
      <c r="OA4" s="44">
        <f>IF(AF$4=0,0,求节点(AF$4:AF$9,$B$4:$B$9,求节点(其他调用!$O$4:$O$42,其他调用!$P$4:$P$42,其他调用!$AJ5)))</f>
        <v>5.2444192108522802E-3</v>
      </c>
      <c r="OB4" s="44">
        <f>IF(AG$4=0,0,求节点(AG$4:AG$9,$B$4:$B$9,求节点(其他调用!$O$4:$O$42,其他调用!$P$4:$P$42,其他调用!$AJ5)))</f>
        <v>5.2444192108522802E-3</v>
      </c>
      <c r="OC4" s="44">
        <f>IF(AH$4=0,0,求节点(AH$4:AH$9,$B$4:$B$9,求节点(其他调用!$O$4:$O$42,其他调用!$P$4:$P$42,其他调用!$AJ5)))</f>
        <v>5.2444192108522802E-3</v>
      </c>
      <c r="OD4" s="44">
        <f>IF(AI$4=0,0,求节点(AI$4:AI$9,$B$4:$B$9,求节点(其他调用!$O$4:$O$42,其他调用!$P$4:$P$42,其他调用!$AJ5)))</f>
        <v>5.2444192108522802E-3</v>
      </c>
      <c r="OE4" s="44">
        <f>IF(AJ$4=0,0,求节点(AJ$4:AJ$9,$B$4:$B$9,求节点(其他调用!$O$4:$O$42,其他调用!$P$4:$P$42,其他调用!$AJ5)))</f>
        <v>5.2444192108522802E-3</v>
      </c>
      <c r="OF4" s="44">
        <f>IF(AK$4=0,0,求节点(AK$4:AK$9,$B$4:$B$9,求节点(其他调用!$O$4:$O$42,其他调用!$P$4:$P$42,其他调用!$AJ5)))</f>
        <v>5.2444192108522802E-3</v>
      </c>
      <c r="OG4" s="44">
        <f>IF(AL$4=0,0,求节点(AL$4:AL$9,$B$4:$B$9,求节点(其他调用!$O$4:$O$42,其他调用!$P$4:$P$42,其他调用!$AJ5)))</f>
        <v>5.2444192108522802E-3</v>
      </c>
      <c r="OH4" s="44">
        <f>IF(AM$4=0,0,求节点(AM$4:AM$9,$B$4:$B$9,求节点(其他调用!$O$4:$O$42,其他调用!$P$4:$P$42,其他调用!$AJ5)))</f>
        <v>5.2444192108522802E-3</v>
      </c>
      <c r="OI4" s="44">
        <f>IF(AN$4=0,0,求节点(AN$4:AN$9,$B$4:$B$9,求节点(其他调用!$O$4:$O$42,其他调用!$P$4:$P$42,其他调用!$AJ5)))</f>
        <v>5.2444192108522802E-3</v>
      </c>
      <c r="OJ4" s="44">
        <f>IF(AO$4=0,0,求节点(AO$4:AO$9,$B$4:$B$9,求节点(其他调用!$O$4:$O$42,其他调用!$P$4:$P$42,其他调用!$AJ5)))</f>
        <v>5.2444192108522802E-3</v>
      </c>
      <c r="OK4" s="44">
        <f>IF(AP$4=0,0,求节点(AP$4:AP$9,$B$4:$B$9,求节点(其他调用!$O$4:$O$42,其他调用!$P$4:$P$42,其他调用!$AJ5)))</f>
        <v>5.2444192108522802E-3</v>
      </c>
      <c r="OL4" s="44">
        <f>IF(AQ$4=0,0,求节点(AQ$4:AQ$9,$B$4:$B$9,求节点(其他调用!$O$4:$O$42,其他调用!$P$4:$P$42,其他调用!$AJ5)))</f>
        <v>5.2444192108522802E-3</v>
      </c>
      <c r="OM4" s="44">
        <f>IF(AR$4=0,0,求节点(AR$4:AR$9,$B$4:$B$9,求节点(其他调用!$O$4:$O$42,其他调用!$P$4:$P$42,其他调用!$AJ5)))</f>
        <v>5.2444192108522802E-3</v>
      </c>
      <c r="ON4" s="44">
        <f>IF(AS$4=0,0,求节点(AS$4:AS$9,$B$4:$B$9,求节点(其他调用!$O$4:$O$42,其他调用!$P$4:$P$42,其他调用!$AJ5)))</f>
        <v>5.2444192108522802E-3</v>
      </c>
      <c r="OO4" s="44">
        <f>IF(AT$4=0,0,求节点(AT$4:AT$9,$B$4:$B$9,求节点(其他调用!$O$4:$O$42,其他调用!$P$4:$P$42,其他调用!$AJ5)))</f>
        <v>5.2444192108522802E-3</v>
      </c>
      <c r="OP4" s="44">
        <f>IF(AU$4=0,0,求节点(AU$4:AU$9,$B$4:$B$9,求节点(其他调用!$O$4:$O$42,其他调用!$P$4:$P$42,其他调用!$AJ5)))</f>
        <v>5.2444192108522802E-3</v>
      </c>
      <c r="OQ4" s="44">
        <f>IF(AV$4=0,0,求节点(AV$4:AV$9,$B$4:$B$9,求节点(其他调用!$O$4:$O$42,其他调用!$P$4:$P$42,其他调用!$AJ5)))</f>
        <v>5.2444192108522802E-3</v>
      </c>
      <c r="OR4" s="44">
        <f>IF(AW$4=0,0,求节点(AW$4:AW$9,$B$4:$B$9,求节点(其他调用!$O$4:$O$42,其他调用!$P$4:$P$42,其他调用!$AJ5)))</f>
        <v>5.2444192108522802E-3</v>
      </c>
      <c r="OS4" s="44">
        <f>IF(AX$4=0,0,求节点(AX$4:AX$9,$B$4:$B$9,求节点(其他调用!$O$4:$O$42,其他调用!$P$4:$P$42,其他调用!$AJ5)))</f>
        <v>5.2444192108522802E-3</v>
      </c>
      <c r="OT4" s="44">
        <f>IF(AY$4=0,0,求节点(AY$4:AY$9,$B$4:$B$9,求节点(其他调用!$O$4:$O$42,其他调用!$P$4:$P$42,其他调用!$AJ5)))</f>
        <v>5.2444192108522802E-3</v>
      </c>
      <c r="OU4" s="44">
        <f>IF(AZ$4=0,0,求节点(AZ$4:AZ$9,$B$4:$B$9,求节点(其他调用!$O$4:$O$42,其他调用!$P$4:$P$42,其他调用!$AJ5)))</f>
        <v>5.2444192108522802E-3</v>
      </c>
      <c r="OW4" s="44">
        <v>1</v>
      </c>
      <c r="OX4" s="44">
        <f>IF(C$23=0,0,求节点(C$23:C$28,$B$23:$B$28,求节点(其他调用!$AA$4:$AA$20,其他调用!$AB$4:$AB$20,$OW4)))</f>
        <v>0</v>
      </c>
      <c r="OY4" s="44">
        <f>IF(D$23=0,0,求节点(D$23:D$28,$B$23:$B$28,求节点(其他调用!$AA$4:$AA$20,其他调用!$AB$4:$AB$20,$OW4)))</f>
        <v>0</v>
      </c>
      <c r="OZ4" s="44">
        <f>IF(E$23=0,0,求节点(E$23:E$28,$B$23:$B$28,求节点(其他调用!$AA$4:$AA$20,其他调用!$AB$4:$AB$20,$OW4)))</f>
        <v>0</v>
      </c>
      <c r="PA4" s="44">
        <f>IF(F$23=0,0,求节点(F$23:F$28,$B$23:$B$28,求节点(其他调用!$AA$4:$AA$20,其他调用!$AB$4:$AB$20,$OW4)))</f>
        <v>3.1992220679288863E-6</v>
      </c>
      <c r="PB4" s="44">
        <f>IF(G$23=0,0,求节点(G$23:G$28,$B$23:$B$28,求节点(其他调用!$AA$4:$AA$20,其他调用!$AB$4:$AB$20,$OW4)))</f>
        <v>4.7988331018933295E-6</v>
      </c>
      <c r="PC4" s="44">
        <f>IF(H$23=0,0,求节点(H$23:H$28,$B$23:$B$28,求节点(其他调用!$AA$4:$AA$20,其他调用!$AB$4:$AB$20,$OW4)))</f>
        <v>4.7988331018933295E-6</v>
      </c>
      <c r="PD4" s="44">
        <f>IF(I$23=0,0,求节点(I$23:I$28,$B$23:$B$28,求节点(其他调用!$AA$4:$AA$20,其他调用!$AB$4:$AB$20,$OW4)))</f>
        <v>7.270959245353481E-6</v>
      </c>
      <c r="PE4" s="44">
        <f>IF(J$23=0,0,求节点(J$23:J$28,$B$23:$B$28,求节点(其他调用!$AA$4:$AA$20,其他调用!$AB$4:$AB$20,$OW4)))</f>
        <v>0</v>
      </c>
      <c r="PF4" s="44">
        <f>IF(K$23=0,0,求节点(K$23:K$28,$B$23:$B$28,求节点(其他调用!$AA$4:$AA$20,其他调用!$AB$4:$AB$20,$OW4)))</f>
        <v>4.7988331018933295E-6</v>
      </c>
      <c r="PG4" s="44">
        <f>IF(L$23=0,0,求节点(L$23:L$28,$B$23:$B$28,求节点(其他调用!$AA$4:$AA$20,其他调用!$AB$4:$AB$20,$OW4)))</f>
        <v>0</v>
      </c>
      <c r="PH4" s="44">
        <f>IF(M$23=0,0,求节点(M$23:M$28,$B$23:$B$28,求节点(其他调用!$AA$4:$AA$20,其他调用!$AB$4:$AB$20,$OW4)))</f>
        <v>0</v>
      </c>
      <c r="PI4" s="44">
        <f>IF(N$23=0,0,求节点(N$23:N$28,$B$23:$B$28,求节点(其他调用!$AA$4:$AA$20,其他调用!$AB$4:$AB$20,$OW4)))</f>
        <v>0</v>
      </c>
      <c r="PJ4" s="44">
        <f>IF(O$23=0,0,求节点(O$23:O$28,$B$23:$B$28,求节点(其他调用!$AA$4:$AA$20,其他调用!$AB$4:$AB$20,$OW4)))</f>
        <v>0</v>
      </c>
      <c r="PK4" s="44">
        <f>IF(P$23=0,0,求节点(P$23:P$28,$B$23:$B$28,求节点(其他调用!$AA$4:$AA$20,其他调用!$AB$4:$AB$20,$OW4)))</f>
        <v>0</v>
      </c>
      <c r="PL4" s="44">
        <f>IF(Q$23=0,0,求节点(Q$23:Q$28,$B$23:$B$28,求节点(其他调用!$AA$4:$AA$20,其他调用!$AB$4:$AB$20,$OW4)))</f>
        <v>0</v>
      </c>
      <c r="PM4" s="44">
        <f>IF(R$23=0,0,求节点(R$23:R$28,$B$23:$B$28,求节点(其他调用!$AA$4:$AA$20,其他调用!$AB$4:$AB$20,$OW4)))</f>
        <v>0</v>
      </c>
      <c r="PN4" s="44">
        <f>IF(S$23=0,0,求节点(S$23:S$28,$B$23:$B$28,求节点(其他调用!$AA$4:$AA$20,其他调用!$AB$4:$AB$20,$OW4)))</f>
        <v>0</v>
      </c>
      <c r="PO4" s="44">
        <f>IF(T$23=0,0,求节点(T$23:T$28,$B$23:$B$28,求节点(其他调用!$AA$4:$AA$20,其他调用!$AB$4:$AB$20,$OW4)))</f>
        <v>0</v>
      </c>
      <c r="PP4" s="44">
        <f>IF(U$23=0,0,求节点(U$23:U$28,$B$23:$B$28,求节点(其他调用!$AA$4:$AA$20,其他调用!$AB$4:$AB$20,$OW4)))</f>
        <v>0</v>
      </c>
      <c r="PQ4" s="44">
        <f>IF(V$23=0,0,求节点(V$23:V$28,$B$23:$B$28,求节点(其他调用!$AA$4:$AA$20,其他调用!$AB$4:$AB$20,$OW4)))</f>
        <v>0</v>
      </c>
    </row>
    <row r="5" spans="2:433" x14ac:dyDescent="0.2">
      <c r="B5" s="44">
        <v>2</v>
      </c>
      <c r="C5" s="44">
        <f>INDEX(将星标签统计!$AF:$AK,MATCH(C$3,将星标签统计!$G:$G,0),$B5)</f>
        <v>297.59999999999997</v>
      </c>
      <c r="D5" s="44">
        <f>INDEX(将星标签统计!$AF:$AK,MATCH(D$3,将星标签统计!$G:$G,0),$B5)</f>
        <v>99.6</v>
      </c>
      <c r="E5" s="44">
        <f>INDEX(将星标签统计!$AF:$AK,MATCH(E$3,将星标签统计!$G:$G,0),$B5)</f>
        <v>1152</v>
      </c>
      <c r="F5" s="44">
        <f>INDEX(将星标签统计!$AF:$AK,MATCH(F$3,将星标签统计!$G:$G,0),$B5)</f>
        <v>0</v>
      </c>
      <c r="G5" s="44">
        <f>INDEX(将星标签统计!$AF:$AK,MATCH(G$3,将星标签统计!$G:$G,0),$B5)</f>
        <v>0</v>
      </c>
      <c r="H5" s="44">
        <f>INDEX(将星标签统计!$AF:$AK,MATCH(H$3,将星标签统计!$G:$G,0),$B5)</f>
        <v>0</v>
      </c>
      <c r="I5" s="44">
        <f>INDEX(将星标签统计!$AF:$AK,MATCH(I$3,将星标签统计!$G:$G,0),$B5)</f>
        <v>0</v>
      </c>
      <c r="J5" s="44">
        <f>INDEX(将星标签统计!$AF:$AK,MATCH(J$3,将星标签统计!$G:$G,0),$B5)</f>
        <v>0</v>
      </c>
      <c r="K5" s="44">
        <f>INDEX(将星标签统计!$AF:$AK,MATCH(K$3,将星标签统计!$G:$G,0),$B5)</f>
        <v>0</v>
      </c>
      <c r="L5" s="44">
        <f>INDEX(将星标签统计!$AF:$AK,MATCH(L$3,将星标签统计!$G:$G,0),$B5)</f>
        <v>0</v>
      </c>
      <c r="M5" s="44">
        <f>INDEX(将星标签统计!$AF:$AK,MATCH(M$3,将星标签统计!$G:$G,0),$B5)</f>
        <v>0</v>
      </c>
      <c r="N5" s="44">
        <f>INDEX(将星标签统计!$AF:$AK,MATCH(N$3,将星标签统计!$G:$G,0),$B5)</f>
        <v>0</v>
      </c>
      <c r="O5" s="44">
        <f>INDEX(将星标签统计!$AF:$AK,MATCH(O$3,将星标签统计!$G:$G,0),$B5)</f>
        <v>0</v>
      </c>
      <c r="P5" s="44">
        <f>INDEX(将星标签统计!$AF:$AK,MATCH(P$3,将星标签统计!$G:$G,0),$B5)</f>
        <v>0</v>
      </c>
      <c r="Q5" s="44">
        <f>INDEX(将星标签统计!$AF:$AK,MATCH(Q$3,将星标签统计!$G:$G,0),$B5)</f>
        <v>0</v>
      </c>
      <c r="R5" s="44">
        <f>INDEX(将星标签统计!$AF:$AK,MATCH(R$3,将星标签统计!$G:$G,0),$B5)</f>
        <v>0</v>
      </c>
      <c r="S5" s="44">
        <f>INDEX(将星标签统计!$AF:$AK,MATCH(S$3,将星标签统计!$G:$G,0),$B5)</f>
        <v>159.6</v>
      </c>
      <c r="T5" s="44">
        <f>INDEX(将星标签统计!$AF:$AK,MATCH(T$3,将星标签统计!$G:$G,0),$B5)</f>
        <v>240</v>
      </c>
      <c r="U5" s="44">
        <f>INDEX(将星标签统计!$AF:$AK,MATCH(U$3,将星标签统计!$G:$G,0),$B5)</f>
        <v>192</v>
      </c>
      <c r="V5" s="44">
        <f>INDEX(将星标签统计!$AF:$AK,MATCH(V$3,将星标签统计!$G:$G,0),$B5)</f>
        <v>0</v>
      </c>
      <c r="W5" s="44">
        <f>INDEX(将星标签统计!$AF:$AK,MATCH(W$3,将星标签统计!$G:$G,0),$B5)</f>
        <v>480</v>
      </c>
      <c r="X5" s="44">
        <f>INDEX(将星标签统计!$AF:$AK,MATCH(X$3,将星标签统计!$G:$G,0),$B5)</f>
        <v>480</v>
      </c>
      <c r="Y5" s="44">
        <f>INDEX(将星标签统计!$AF:$AK,MATCH(Y$3,将星标签统计!$G:$G,0),$B5)</f>
        <v>240</v>
      </c>
      <c r="Z5" s="44">
        <f>INDEX(将星标签统计!$AF:$AK,MATCH(Z$3,将星标签统计!$G:$G,0),$B5)</f>
        <v>0</v>
      </c>
      <c r="AA5" s="44">
        <f>INDEX(将星标签统计!$AF:$AK,MATCH(AA$3,将星标签统计!$G:$G,0),$B5)</f>
        <v>480</v>
      </c>
      <c r="AB5" s="44">
        <f>INDEX(将星标签统计!$AF:$AK,MATCH(AB$3,将星标签统计!$G:$G,0),$B5)</f>
        <v>99.6</v>
      </c>
      <c r="AC5" s="44">
        <f>INDEX(将星标签统计!$AF:$AK,MATCH(AC$3,将星标签统计!$G:$G,0),$B5)</f>
        <v>136.79999999999998</v>
      </c>
      <c r="AD5" s="68">
        <f>求节点(其他调用!$Q$4:$Q$42,其他调用!$P$4:$P$42,$B5*其他调用!$G$1)*INDEX(将星标签统计!$AF$1:$AK$1,$B5)</f>
        <v>3002.5194783867632</v>
      </c>
      <c r="AE5" s="68">
        <f>求节点(其他调用!$Q$4:$Q$42,其他调用!$P$4:$P$42,$B5*其他调用!$G$1)*INDEX(将星标签统计!$AF$1:$AK$1,$B5)</f>
        <v>3002.5194783867632</v>
      </c>
      <c r="AF5" s="68">
        <f>求节点(其他调用!$Q$4:$Q$42,其他调用!$P$4:$P$42,$B5*其他调用!$G$1)*INDEX(将星标签统计!$AF$1:$AK$1,$B5)</f>
        <v>3002.5194783867632</v>
      </c>
      <c r="AG5" s="68">
        <f>求节点(其他调用!$Q$4:$Q$42,其他调用!$P$4:$P$42,$B5*其他调用!$G$1)*INDEX(将星标签统计!$AF$1:$AK$1,$B5)</f>
        <v>3002.5194783867632</v>
      </c>
      <c r="AH5" s="68">
        <f>求节点(其他调用!$Q$4:$Q$42,其他调用!$P$4:$P$42,$B5*其他调用!$G$1)*INDEX(将星标签统计!$AF$1:$AK$1,$B5)</f>
        <v>3002.5194783867632</v>
      </c>
      <c r="AI5" s="68">
        <f>求节点(其他调用!$Q$4:$Q$42,其他调用!$P$4:$P$42,$B5*其他调用!$G$1)*INDEX(将星标签统计!$AF$1:$AK$1,$B5)</f>
        <v>3002.5194783867632</v>
      </c>
      <c r="AJ5" s="68">
        <f>求节点(其他调用!$Q$4:$Q$42,其他调用!$P$4:$P$42,$B5*其他调用!$G$1)*INDEX(将星标签统计!$AF$1:$AK$1,$B5)</f>
        <v>3002.5194783867632</v>
      </c>
      <c r="AK5" s="68">
        <f>求节点(其他调用!$Q$4:$Q$42,其他调用!$P$4:$P$42,$B5*其他调用!$G$1)*INDEX(将星标签统计!$AF$1:$AK$1,$B5)</f>
        <v>3002.5194783867632</v>
      </c>
      <c r="AL5" s="68">
        <f>求节点(其他调用!$Q$4:$Q$42,其他调用!$P$4:$P$42,$B5*其他调用!$G$1)*INDEX(将星标签统计!$AF$1:$AK$1,$B5)</f>
        <v>3002.5194783867632</v>
      </c>
      <c r="AM5" s="68">
        <f>求节点(其他调用!$Q$4:$Q$42,其他调用!$P$4:$P$42,$B5*其他调用!$G$1)*INDEX(将星标签统计!$AF$1:$AK$1,$B5)</f>
        <v>3002.5194783867632</v>
      </c>
      <c r="AN5" s="68">
        <f>求节点(其他调用!$Q$4:$Q$42,其他调用!$P$4:$P$42,$B5*其他调用!$G$1)*INDEX(将星标签统计!$AF$1:$AK$1,$B5)</f>
        <v>3002.5194783867632</v>
      </c>
      <c r="AO5" s="68">
        <f>求节点(其他调用!$Q$4:$Q$42,其他调用!$P$4:$P$42,$B5*其他调用!$G$1)*INDEX(将星标签统计!$AF$1:$AK$1,$B5)</f>
        <v>3002.5194783867632</v>
      </c>
      <c r="AP5" s="68">
        <f>求节点(其他调用!$Q$4:$Q$42,其他调用!$P$4:$P$42,$B5*其他调用!$G$1)*INDEX(将星标签统计!$AF$1:$AK$1,$B5)</f>
        <v>3002.5194783867632</v>
      </c>
      <c r="AQ5" s="68">
        <f>求节点(其他调用!$Q$4:$Q$42,其他调用!$P$4:$P$42,$B5*其他调用!$G$1)*INDEX(将星标签统计!$AF$1:$AK$1,$B5)</f>
        <v>3002.5194783867632</v>
      </c>
      <c r="AR5" s="68">
        <f>求节点(其他调用!$Q$4:$Q$42,其他调用!$P$4:$P$42,$B5*其他调用!$G$1)*INDEX(将星标签统计!$AF$1:$AK$1,$B5)</f>
        <v>3002.5194783867632</v>
      </c>
      <c r="AS5" s="68">
        <f>求节点(其他调用!$Q$4:$Q$42,其他调用!$P$4:$P$42,$B5*其他调用!$G$1)*INDEX(将星标签统计!$AF$1:$AK$1,$B5)</f>
        <v>3002.5194783867632</v>
      </c>
      <c r="AT5" s="68">
        <f>求节点(其他调用!$Q$4:$Q$42,其他调用!$P$4:$P$42,$B5*其他调用!$G$1)*INDEX(将星标签统计!$AF$1:$AK$1,$B5)</f>
        <v>3002.5194783867632</v>
      </c>
      <c r="AU5" s="68">
        <f>求节点(其他调用!$Q$4:$Q$42,其他调用!$P$4:$P$42,$B5*其他调用!$G$1)*INDEX(将星标签统计!$AF$1:$AK$1,$B5)</f>
        <v>3002.5194783867632</v>
      </c>
      <c r="AV5" s="68">
        <f>求节点(其他调用!$Q$4:$Q$42,其他调用!$P$4:$P$42,$B5*其他调用!$G$1)*INDEX(将星标签统计!$AF$1:$AK$1,$B5)</f>
        <v>3002.5194783867632</v>
      </c>
      <c r="AW5" s="68">
        <f>求节点(其他调用!$Q$4:$Q$42,其他调用!$P$4:$P$42,$B5*其他调用!$G$1)*INDEX(将星标签统计!$AF$1:$AK$1,$B5)</f>
        <v>3002.5194783867632</v>
      </c>
      <c r="AX5" s="68">
        <f>求节点(其他调用!$Q$4:$Q$42,其他调用!$P$4:$P$42,$B5*其他调用!$G$1)*INDEX(将星标签统计!$AF$1:$AK$1,$B5)</f>
        <v>3002.5194783867632</v>
      </c>
      <c r="AY5" s="68">
        <f>求节点(其他调用!$Q$4:$Q$42,其他调用!$P$4:$P$42,$B5*其他调用!$G$1)*INDEX(将星标签统计!$AF$1:$AK$1,$B5)</f>
        <v>3002.5194783867632</v>
      </c>
      <c r="AZ5" s="68">
        <f>求节点(其他调用!$Q$4:$Q$42,其他调用!$P$4:$P$42,$B5*其他调用!$G$1)*INDEX(将星标签统计!$AF$1:$AK$1,$B5)</f>
        <v>3002.5194783867632</v>
      </c>
      <c r="BA5" s="68"/>
      <c r="BB5" s="68"/>
      <c r="BI5" s="44">
        <v>2</v>
      </c>
      <c r="BJ5" s="44">
        <f>IF(C$4=0,0,求节点(C$4:C$9,$B$4:$B$9,求节点(其他调用!$C$4:$C$42,其他调用!$D$4:$D$42,其他调用!$AF6)))</f>
        <v>5.7841052605496879E-2</v>
      </c>
      <c r="BK5" s="44">
        <f>IF(D$4=0,0,求节点(D$4:D$9,$B$4:$B$9,求节点(其他调用!$C$4:$C$42,其他调用!$D$4:$D$42,其他调用!$AF6)))</f>
        <v>0.17282627766461711</v>
      </c>
      <c r="BL5" s="44">
        <f>IF(E$4=0,0,求节点(E$4:E$9,$B$4:$B$9,求节点(其他调用!$C$4:$C$42,其他调用!$D$4:$D$42,其他调用!$AF6)))</f>
        <v>1.4942271923086725E-2</v>
      </c>
      <c r="BM5" s="44">
        <f>IF(F$4=0,0,求节点(F$4:F$9,$B$4:$B$9,求节点(其他调用!$C$4:$C$42,其他调用!$D$4:$D$42,其他调用!$AF6)))</f>
        <v>0</v>
      </c>
      <c r="BN5" s="44">
        <f>IF(G$4=0,0,求节点(G$4:G$9,$B$4:$B$9,求节点(其他调用!$C$4:$C$42,其他调用!$D$4:$D$42,其他调用!$AF6)))</f>
        <v>0</v>
      </c>
      <c r="BO5" s="44">
        <f>IF(H$4=0,0,求节点(H$4:H$9,$B$4:$B$9,求节点(其他调用!$C$4:$C$42,其他调用!$D$4:$D$42,其他调用!$AF6)))</f>
        <v>0</v>
      </c>
      <c r="BP5" s="44">
        <f>IF(I$4=0,0,求节点(I$4:I$9,$B$4:$B$9,求节点(其他调用!$C$4:$C$42,其他调用!$D$4:$D$42,其他调用!$AF6)))</f>
        <v>0</v>
      </c>
      <c r="BQ5" s="44">
        <f>IF(J$4=0,0,求节点(J$4:J$9,$B$4:$B$9,求节点(其他调用!$C$4:$C$42,其他调用!$D$4:$D$42,其他调用!$AF6)))</f>
        <v>0</v>
      </c>
      <c r="BR5" s="44">
        <f>IF(K$4=0,0,求节点(K$4:K$9,$B$4:$B$9,求节点(其他调用!$C$4:$C$42,其他调用!$D$4:$D$42,其他调用!$AF6)))</f>
        <v>0</v>
      </c>
      <c r="BS5" s="44">
        <f>IF(L$4=0,0,求节点(L$4:L$9,$B$4:$B$9,求节点(其他调用!$C$4:$C$42,其他调用!$D$4:$D$42,其他调用!$AF6)))</f>
        <v>0</v>
      </c>
      <c r="BT5" s="44">
        <f>IF(M$4=0,0,求节点(M$4:M$9,$B$4:$B$9,求节点(其他调用!$C$4:$C$42,其他调用!$D$4:$D$42,其他调用!$AF6)))</f>
        <v>0</v>
      </c>
      <c r="BU5" s="44">
        <f>IF(N$4=0,0,求节点(N$4:N$9,$B$4:$B$9,求节点(其他调用!$C$4:$C$42,其他调用!$D$4:$D$42,其他调用!$AF6)))</f>
        <v>0</v>
      </c>
      <c r="BV5" s="44">
        <f>IF(O$4=0,0,求节点(O$4:O$9,$B$4:$B$9,求节点(其他调用!$C$4:$C$42,其他调用!$D$4:$D$42,其他调用!$AF6)))</f>
        <v>0</v>
      </c>
      <c r="BW5" s="44">
        <f>IF(P$4=0,0,求节点(P$4:P$9,$B$4:$B$9,求节点(其他调用!$C$4:$C$42,其他调用!$D$4:$D$42,其他调用!$AF6)))</f>
        <v>0</v>
      </c>
      <c r="BX5" s="44">
        <f>IF(Q$4=0,0,求节点(Q$4:Q$9,$B$4:$B$9,求节点(其他调用!$C$4:$C$42,其他调用!$D$4:$D$42,其他调用!$AF6)))</f>
        <v>0</v>
      </c>
      <c r="BY5" s="44">
        <f>IF(R$4=0,0,求节点(R$4:R$9,$B$4:$B$9,求节点(其他调用!$C$4:$C$42,其他调用!$D$4:$D$42,其他调用!$AF6)))</f>
        <v>0</v>
      </c>
      <c r="BZ5" s="44">
        <f>IF(S$4=0,0,求节点(S$4:S$9,$B$4:$B$9,求节点(其他调用!$C$4:$C$42,其他调用!$D$4:$D$42,其他调用!$AF6)))</f>
        <v>0.107853992828295</v>
      </c>
      <c r="CA5" s="44">
        <f>IF(T$4=0,0,求节点(T$4:T$9,$B$4:$B$9,求节点(其他调用!$C$4:$C$42,其他调用!$D$4:$D$42,其他调用!$AF6)))</f>
        <v>7.1722905230816147E-2</v>
      </c>
      <c r="CB5" s="44">
        <f>IF(U$4=0,0,求节点(U$4:U$9,$B$4:$B$9,求节点(其他调用!$C$4:$C$42,其他调用!$D$4:$D$42,其他调用!$AF6)))</f>
        <v>8.9653631538520129E-2</v>
      </c>
      <c r="CC5" s="44">
        <f>IF(V$4=0,0,求节点(V$4:V$9,$B$4:$B$9,求节点(其他调用!$C$4:$C$42,其他调用!$D$4:$D$42,其他调用!$AF6)))</f>
        <v>0</v>
      </c>
      <c r="CD5" s="44">
        <f>IF(W$4=0,0,求节点(W$4:W$9,$B$4:$B$9,求节点(其他调用!$C$4:$C$42,其他调用!$D$4:$D$42,其他调用!$AF6)))</f>
        <v>3.5861452615408074E-2</v>
      </c>
      <c r="CE5" s="44">
        <f>IF(X$4=0,0,求节点(X$4:X$9,$B$4:$B$9,求节点(其他调用!$C$4:$C$42,其他调用!$D$4:$D$42,其他调用!$AF6)))</f>
        <v>3.5861452615408074E-2</v>
      </c>
      <c r="CF5" s="44">
        <f>IF(Y$4=0,0,求节点(Y$4:Y$9,$B$4:$B$9,求节点(其他调用!$C$4:$C$42,其他调用!$D$4:$D$42,其他调用!$AF6)))</f>
        <v>7.1722905230816147E-2</v>
      </c>
      <c r="CG5" s="44">
        <f>IF(Z$4=0,0,求节点(Z$4:Z$9,$B$4:$B$9,求节点(其他调用!$C$4:$C$42,其他调用!$D$4:$D$42,其他调用!$AF6)))</f>
        <v>0</v>
      </c>
      <c r="CH5" s="44">
        <f>IF(AA$4=0,0,求节点(AA$4:AA$9,$B$4:$B$9,求节点(其他调用!$C$4:$C$42,其他调用!$D$4:$D$42,其他调用!$AF6)))</f>
        <v>3.5861452615408074E-2</v>
      </c>
      <c r="CI5" s="44">
        <f>IF(AB$4=0,0,求节点(AB$4:AB$9,$B$4:$B$9,求节点(其他调用!$C$4:$C$42,其他调用!$D$4:$D$42,其他调用!$AF6)))</f>
        <v>0.17282627766461711</v>
      </c>
      <c r="CJ5" s="44">
        <f>IF(AC$4=0,0,求节点(AC$4:AC$9,$B$4:$B$9,求节点(其他调用!$C$4:$C$42,其他调用!$D$4:$D$42,其他调用!$AF6)))</f>
        <v>0.12582965829967752</v>
      </c>
      <c r="CK5" s="44">
        <f>IF(AD$4=0,0,求节点(AD$4:AD$9,$B$4:$B$9,求节点(其他调用!$C$4:$C$42,其他调用!$D$4:$D$42,其他调用!$AF6)))</f>
        <v>3.7134278443112789E-3</v>
      </c>
      <c r="CL5" s="44">
        <f>IF(AE$4=0,0,求节点(AE$4:AE$9,$B$4:$B$9,求节点(其他调用!$C$4:$C$42,其他调用!$D$4:$D$42,其他调用!$AF6)))</f>
        <v>3.7134278443112789E-3</v>
      </c>
      <c r="CM5" s="44">
        <f>IF(AF$4=0,0,求节点(AF$4:AF$9,$B$4:$B$9,求节点(其他调用!$C$4:$C$42,其他调用!$D$4:$D$42,其他调用!$AF6)))</f>
        <v>3.7134278443112789E-3</v>
      </c>
      <c r="CN5" s="44">
        <f>IF(AG$4=0,0,求节点(AG$4:AG$9,$B$4:$B$9,求节点(其他调用!$C$4:$C$42,其他调用!$D$4:$D$42,其他调用!$AF6)))</f>
        <v>3.7134278443112789E-3</v>
      </c>
      <c r="CO5" s="44">
        <f>IF(AH$4=0,0,求节点(AH$4:AH$9,$B$4:$B$9,求节点(其他调用!$C$4:$C$42,其他调用!$D$4:$D$42,其他调用!$AF6)))</f>
        <v>3.7134278443112789E-3</v>
      </c>
      <c r="CP5" s="44">
        <f>IF(AI$4=0,0,求节点(AI$4:AI$9,$B$4:$B$9,求节点(其他调用!$C$4:$C$42,其他调用!$D$4:$D$42,其他调用!$AF6)))</f>
        <v>3.7134278443112789E-3</v>
      </c>
      <c r="CQ5" s="44">
        <f>IF(AJ$4=0,0,求节点(AJ$4:AJ$9,$B$4:$B$9,求节点(其他调用!$C$4:$C$42,其他调用!$D$4:$D$42,其他调用!$AF6)))</f>
        <v>3.7134278443112789E-3</v>
      </c>
      <c r="CR5" s="44">
        <f>IF(AK$4=0,0,求节点(AK$4:AK$9,$B$4:$B$9,求节点(其他调用!$C$4:$C$42,其他调用!$D$4:$D$42,其他调用!$AF6)))</f>
        <v>3.7134278443112789E-3</v>
      </c>
      <c r="CS5" s="44">
        <f>IF(AL$4=0,0,求节点(AL$4:AL$9,$B$4:$B$9,求节点(其他调用!$C$4:$C$42,其他调用!$D$4:$D$42,其他调用!$AF6)))</f>
        <v>3.7134278443112789E-3</v>
      </c>
      <c r="CT5" s="44">
        <f>IF(AM$4=0,0,求节点(AM$4:AM$9,$B$4:$B$9,求节点(其他调用!$C$4:$C$42,其他调用!$D$4:$D$42,其他调用!$AF6)))</f>
        <v>3.7134278443112789E-3</v>
      </c>
      <c r="CU5" s="44">
        <f>IF(AN$4=0,0,求节点(AN$4:AN$9,$B$4:$B$9,求节点(其他调用!$C$4:$C$42,其他调用!$D$4:$D$42,其他调用!$AF6)))</f>
        <v>3.7134278443112789E-3</v>
      </c>
      <c r="CV5" s="44">
        <f>IF(AO$4=0,0,求节点(AO$4:AO$9,$B$4:$B$9,求节点(其他调用!$C$4:$C$42,其他调用!$D$4:$D$42,其他调用!$AF6)))</f>
        <v>3.7134278443112789E-3</v>
      </c>
      <c r="CW5" s="44">
        <f>IF(AP$4=0,0,求节点(AP$4:AP$9,$B$4:$B$9,求节点(其他调用!$C$4:$C$42,其他调用!$D$4:$D$42,其他调用!$AF6)))</f>
        <v>3.7134278443112789E-3</v>
      </c>
      <c r="CX5" s="44">
        <f>IF(AQ$4=0,0,求节点(AQ$4:AQ$9,$B$4:$B$9,求节点(其他调用!$C$4:$C$42,其他调用!$D$4:$D$42,其他调用!$AF6)))</f>
        <v>3.7134278443112789E-3</v>
      </c>
      <c r="CY5" s="44">
        <f>IF(AR$4=0,0,求节点(AR$4:AR$9,$B$4:$B$9,求节点(其他调用!$C$4:$C$42,其他调用!$D$4:$D$42,其他调用!$AF6)))</f>
        <v>3.7134278443112789E-3</v>
      </c>
      <c r="CZ5" s="44">
        <f>IF(AS$4=0,0,求节点(AS$4:AS$9,$B$4:$B$9,求节点(其他调用!$C$4:$C$42,其他调用!$D$4:$D$42,其他调用!$AF6)))</f>
        <v>3.7134278443112789E-3</v>
      </c>
      <c r="DA5" s="44">
        <f>IF(AT$4=0,0,求节点(AT$4:AT$9,$B$4:$B$9,求节点(其他调用!$C$4:$C$42,其他调用!$D$4:$D$42,其他调用!$AF6)))</f>
        <v>3.7134278443112789E-3</v>
      </c>
      <c r="DB5" s="44">
        <f>IF(AU$4=0,0,求节点(AU$4:AU$9,$B$4:$B$9,求节点(其他调用!$C$4:$C$42,其他调用!$D$4:$D$42,其他调用!$AF6)))</f>
        <v>3.7134278443112789E-3</v>
      </c>
      <c r="DC5" s="44">
        <f>IF(AV$4=0,0,求节点(AV$4:AV$9,$B$4:$B$9,求节点(其他调用!$C$4:$C$42,其他调用!$D$4:$D$42,其他调用!$AF6)))</f>
        <v>3.7134278443112789E-3</v>
      </c>
      <c r="DD5" s="44">
        <f>IF(AW$4=0,0,求节点(AW$4:AW$9,$B$4:$B$9,求节点(其他调用!$C$4:$C$42,其他调用!$D$4:$D$42,其他调用!$AF6)))</f>
        <v>3.7134278443112789E-3</v>
      </c>
      <c r="DE5" s="44">
        <f>IF(AX$4=0,0,求节点(AX$4:AX$9,$B$4:$B$9,求节点(其他调用!$C$4:$C$42,其他调用!$D$4:$D$42,其他调用!$AF6)))</f>
        <v>3.7134278443112789E-3</v>
      </c>
      <c r="DF5" s="44">
        <f>IF(AY$4=0,0,求节点(AY$4:AY$9,$B$4:$B$9,求节点(其他调用!$C$4:$C$42,其他调用!$D$4:$D$42,其他调用!$AF6)))</f>
        <v>3.7134278443112789E-3</v>
      </c>
      <c r="DG5" s="44">
        <f>IF(AZ$4=0,0,求节点(AZ$4:AZ$9,$B$4:$B$9,求节点(其他调用!$C$4:$C$42,其他调用!$D$4:$D$42,其他调用!$AF6)))</f>
        <v>3.7134278443112789E-3</v>
      </c>
      <c r="DI5" s="44">
        <v>2</v>
      </c>
      <c r="DJ5" s="44">
        <f>IF(C$23=0,0,求节点(C$23:C$28,$B$23:$B$28,求节点(其他调用!$S$4:$S$20,其他调用!$T$4:$T$20,$DI5)))</f>
        <v>0</v>
      </c>
      <c r="DK5" s="44">
        <f>IF(D$23=0,0,求节点(D$23:D$28,$B$23:$B$28,求节点(其他调用!$S$4:$S$20,其他调用!$T$4:$T$20,$DI5)))</f>
        <v>0</v>
      </c>
      <c r="DL5" s="44">
        <f>IF(E$23=0,0,求节点(E$23:E$28,$B$23:$B$28,求节点(其他调用!$S$4:$S$20,其他调用!$T$4:$T$20,$DI5)))</f>
        <v>0</v>
      </c>
      <c r="DM5" s="44">
        <f>IF(F$23=0,0,求节点(F$23:F$28,$B$23:$B$28,求节点(其他调用!$S$4:$S$20,其他调用!$T$4:$T$20,$DI5)))</f>
        <v>4.2304539805693153E-6</v>
      </c>
      <c r="DN5" s="44">
        <f>IF(G$23=0,0,求节点(G$23:G$28,$B$23:$B$28,求节点(其他调用!$S$4:$S$20,其他调用!$T$4:$T$20,$DI5)))</f>
        <v>6.3456809707984618E-6</v>
      </c>
      <c r="DO5" s="44">
        <f>IF(H$23=0,0,求节点(H$23:H$28,$B$23:$B$28,求节点(其他调用!$S$4:$S$20,其他调用!$T$4:$T$20,$DI5)))</f>
        <v>6.3456809707984618E-6</v>
      </c>
      <c r="DP5" s="44">
        <f>IF(I$23=0,0,求节点(I$23:I$28,$B$23:$B$28,求节点(其他调用!$S$4:$S$20,其他调用!$T$4:$T$20,$DI5)))</f>
        <v>9.6146681376474419E-6</v>
      </c>
      <c r="DQ5" s="44">
        <f>IF(J$23=0,0,求节点(J$23:J$28,$B$23:$B$28,求节点(其他调用!$S$4:$S$20,其他调用!$T$4:$T$20,$DI5)))</f>
        <v>0</v>
      </c>
      <c r="DR5" s="44">
        <f>IF(K$23=0,0,求节点(K$23:K$28,$B$23:$B$28,求节点(其他调用!$S$4:$S$20,其他调用!$T$4:$T$20,$DI5)))</f>
        <v>6.3456809707984618E-6</v>
      </c>
      <c r="DS5" s="44">
        <f>IF(L$23=0,0,求节点(L$23:L$28,$B$23:$B$28,求节点(其他调用!$S$4:$S$20,其他调用!$T$4:$T$20,$DI5)))</f>
        <v>0</v>
      </c>
      <c r="DT5" s="44">
        <f>IF(M$23=0,0,求节点(M$23:M$28,$B$23:$B$28,求节点(其他调用!$S$4:$S$20,其他调用!$T$4:$T$20,$DI5)))</f>
        <v>0</v>
      </c>
      <c r="DU5" s="44">
        <f>IF(N$23=0,0,求节点(N$23:N$28,$B$23:$B$28,求节点(其他调用!$S$4:$S$20,其他调用!$T$4:$T$20,$DI5)))</f>
        <v>0</v>
      </c>
      <c r="DV5" s="44">
        <f>IF(O$23=0,0,求节点(O$23:O$28,$B$23:$B$28,求节点(其他调用!$S$4:$S$20,其他调用!$T$4:$T$20,$DI5)))</f>
        <v>0</v>
      </c>
      <c r="DW5" s="44">
        <f>IF(P$23=0,0,求节点(P$23:P$28,$B$23:$B$28,求节点(其他调用!$S$4:$S$20,其他调用!$T$4:$T$20,$DI5)))</f>
        <v>0</v>
      </c>
      <c r="DX5" s="44">
        <f>IF(Q$23=0,0,求节点(Q$23:Q$28,$B$23:$B$28,求节点(其他调用!$S$4:$S$20,其他调用!$T$4:$T$20,$DI5)))</f>
        <v>0</v>
      </c>
      <c r="DY5" s="44">
        <f>IF(R$23=0,0,求节点(R$23:R$28,$B$23:$B$28,求节点(其他调用!$S$4:$S$20,其他调用!$T$4:$T$20,$DI5)))</f>
        <v>0</v>
      </c>
      <c r="DZ5" s="44">
        <f>IF(S$23=0,0,求节点(S$23:S$28,$B$23:$B$28,求节点(其他调用!$S$4:$S$20,其他调用!$T$4:$T$20,$DI5)))</f>
        <v>0</v>
      </c>
      <c r="EA5" s="44">
        <f>IF(T$23=0,0,求节点(T$23:T$28,$B$23:$B$28,求节点(其他调用!$S$4:$S$20,其他调用!$T$4:$T$20,$DI5)))</f>
        <v>0</v>
      </c>
      <c r="EB5" s="44">
        <f>IF(U$23=0,0,求节点(U$23:U$28,$B$23:$B$28,求节点(其他调用!$S$4:$S$20,其他调用!$T$4:$T$20,$DI5)))</f>
        <v>0</v>
      </c>
      <c r="EC5" s="44">
        <f>IF(V$23=0,0,求节点(V$23:V$28,$B$23:$B$28,求节点(其他调用!$S$4:$S$20,其他调用!$T$4:$T$20,$DI5)))</f>
        <v>0</v>
      </c>
      <c r="EF5" s="44">
        <v>2</v>
      </c>
      <c r="EG5" s="44">
        <f>IF(C$4=0,0,求节点(C$4:C$9,$B$4:$B$9,求节点(其他调用!$F$4:$F$42,其他调用!$G$4:$G$42,其他调用!$AG6)))</f>
        <v>6.5584576201025424E-2</v>
      </c>
      <c r="EH5" s="44">
        <f>IF(D$4=0,0,求节点(D$4:D$9,$B$4:$B$9,求节点(其他调用!$F$4:$F$42,其他调用!$G$4:$G$42,其他调用!$AG6)))</f>
        <v>0.1959635529861965</v>
      </c>
      <c r="EI5" s="44">
        <f>IF(E$4=0,0,求节点(E$4:E$9,$B$4:$B$9,求节点(其他调用!$F$4:$F$42,其他调用!$G$4:$G$42,其他调用!$AG6)))</f>
        <v>1.6942682185264957E-2</v>
      </c>
      <c r="EJ5" s="44">
        <f>IF(F$4=0,0,求节点(F$4:F$9,$B$4:$B$9,求节点(其他调用!$F$4:$F$42,其他调用!$G$4:$G$42,其他调用!$AG6)))</f>
        <v>0</v>
      </c>
      <c r="EK5" s="44">
        <f>IF(G$4=0,0,求节点(G$4:G$9,$B$4:$B$9,求节点(其他调用!$F$4:$F$42,其他调用!$G$4:$G$42,其他调用!$AG6)))</f>
        <v>0</v>
      </c>
      <c r="EL5" s="44">
        <f>IF(H$4=0,0,求节点(H$4:H$9,$B$4:$B$9,求节点(其他调用!$F$4:$F$42,其他调用!$G$4:$G$42,其他调用!$AG6)))</f>
        <v>0</v>
      </c>
      <c r="EM5" s="44">
        <f>IF(I$4=0,0,求节点(I$4:I$9,$B$4:$B$9,求节点(其他调用!$F$4:$F$42,其他调用!$G$4:$G$42,其他调用!$AG6)))</f>
        <v>0</v>
      </c>
      <c r="EN5" s="44">
        <f>IF(J$4=0,0,求节点(J$4:J$9,$B$4:$B$9,求节点(其他调用!$F$4:$F$42,其他调用!$G$4:$G$42,其他调用!$AG6)))</f>
        <v>0</v>
      </c>
      <c r="EO5" s="44">
        <f>IF(K$4=0,0,求节点(K$4:K$9,$B$4:$B$9,求节点(其他调用!$F$4:$F$42,其他调用!$G$4:$G$42,其他调用!$AG6)))</f>
        <v>0</v>
      </c>
      <c r="EP5" s="44">
        <f>IF(L$4=0,0,求节点(L$4:L$9,$B$4:$B$9,求节点(其他调用!$F$4:$F$42,其他调用!$G$4:$G$42,其他调用!$AG6)))</f>
        <v>0</v>
      </c>
      <c r="EQ5" s="44">
        <f>IF(M$4=0,0,求节点(M$4:M$9,$B$4:$B$9,求节点(其他调用!$F$4:$F$42,其他调用!$G$4:$G$42,其他调用!$AG6)))</f>
        <v>0</v>
      </c>
      <c r="ER5" s="44">
        <f>IF(N$4=0,0,求节点(N$4:N$9,$B$4:$B$9,求节点(其他调用!$F$4:$F$42,其他调用!$G$4:$G$42,其他调用!$AG6)))</f>
        <v>0</v>
      </c>
      <c r="ES5" s="44">
        <f>IF(O$4=0,0,求节点(O$4:O$9,$B$4:$B$9,求节点(其他调用!$F$4:$F$42,其他调用!$G$4:$G$42,其他调用!$AG6)))</f>
        <v>0</v>
      </c>
      <c r="ET5" s="44">
        <f>IF(P$4=0,0,求节点(P$4:P$9,$B$4:$B$9,求节点(其他调用!$F$4:$F$42,其他调用!$G$4:$G$42,其他调用!$AG6)))</f>
        <v>0</v>
      </c>
      <c r="EU5" s="44">
        <f>IF(Q$4=0,0,求节点(Q$4:Q$9,$B$4:$B$9,求节点(其他调用!$F$4:$F$42,其他调用!$G$4:$G$42,其他调用!$AG6)))</f>
        <v>0</v>
      </c>
      <c r="EV5" s="44">
        <f>IF(R$4=0,0,求节点(R$4:R$9,$B$4:$B$9,求节点(其他调用!$F$4:$F$42,其他调用!$G$4:$G$42,其他调用!$AG6)))</f>
        <v>0</v>
      </c>
      <c r="EW5" s="44">
        <f>IF(S$4=0,0,求节点(S$4:S$9,$B$4:$B$9,求节点(其他调用!$F$4:$F$42,其他调用!$G$4:$G$42,其他调用!$AG6)))</f>
        <v>0.12229304434476929</v>
      </c>
      <c r="EX5" s="44">
        <f>IF(T$4=0,0,求节点(T$4:T$9,$B$4:$B$9,求节点(其他调用!$F$4:$F$42,其他调用!$G$4:$G$42,其他调用!$AG6)))</f>
        <v>8.1324874489271504E-2</v>
      </c>
      <c r="EY5" s="44">
        <f>IF(U$4=0,0,求节点(U$4:U$9,$B$4:$B$9,求节点(其他调用!$F$4:$F$42,其他调用!$G$4:$G$42,其他调用!$AG6)))</f>
        <v>0.1016560931115893</v>
      </c>
      <c r="EZ5" s="44">
        <f>IF(V$4=0,0,求节点(V$4:V$9,$B$4:$B$9,求节点(其他调用!$F$4:$F$42,其他调用!$G$4:$G$42,其他调用!$AG6)))</f>
        <v>0</v>
      </c>
      <c r="FA5" s="44">
        <f>IF(W$4=0,0,求节点(W$4:W$9,$B$4:$B$9,求节点(其他调用!$F$4:$F$42,其他调用!$G$4:$G$42,其他调用!$AG6)))</f>
        <v>4.0662437244635696E-2</v>
      </c>
      <c r="FB5" s="44">
        <f>IF(X$4=0,0,求节点(X$4:X$9,$B$4:$B$9,求节点(其他调用!$F$4:$F$42,其他调用!$G$4:$G$42,其他调用!$AG6)))</f>
        <v>4.0662437244635696E-2</v>
      </c>
      <c r="FC5" s="44">
        <f>IF(Y$4=0,0,求节点(Y$4:Y$9,$B$4:$B$9,求节点(其他调用!$F$4:$F$42,其他调用!$G$4:$G$42,其他调用!$AG6)))</f>
        <v>8.1324874489271504E-2</v>
      </c>
      <c r="FD5" s="44">
        <f>IF(Z$4=0,0,求节点(Z$4:Z$9,$B$4:$B$9,求节点(其他调用!$F$4:$F$42,其他调用!$G$4:$G$42,其他调用!$AG6)))</f>
        <v>0</v>
      </c>
      <c r="FE5" s="44">
        <f>IF(AA$4=0,0,求节点(AA$4:AA$9,$B$4:$B$9,求节点(其他调用!$F$4:$F$42,其他调用!$G$4:$G$42,其他调用!$AG6)))</f>
        <v>4.0662437244635696E-2</v>
      </c>
      <c r="FF5" s="44">
        <f>IF(AB$4=0,0,求节点(AB$4:AB$9,$B$4:$B$9,求节点(其他调用!$F$4:$F$42,其他调用!$G$4:$G$42,其他调用!$AG6)))</f>
        <v>0.1959635529861965</v>
      </c>
      <c r="FG5" s="44">
        <f>IF(AC$4=0,0,求节点(AC$4:AC$9,$B$4:$B$9,求节点(其他调用!$F$4:$F$42,其他调用!$G$4:$G$42,其他调用!$AG6)))</f>
        <v>0.14267521840223085</v>
      </c>
      <c r="FH5" s="44">
        <f>IF(AD$4=0,0,求节点(AD$4:AD$9,$B$4:$B$9,求节点(其他调用!$F$4:$F$42,其他调用!$G$4:$G$42,其他调用!$AG6)))</f>
        <v>4.2105663789233638E-3</v>
      </c>
      <c r="FI5" s="44">
        <f>IF(AE$4=0,0,求节点(AE$4:AE$9,$B$4:$B$9,求节点(其他调用!$F$4:$F$42,其他调用!$G$4:$G$42,其他调用!$AG6)))</f>
        <v>4.2105663789233638E-3</v>
      </c>
      <c r="FJ5" s="44">
        <f>IF(AF$4=0,0,求节点(AF$4:AF$9,$B$4:$B$9,求节点(其他调用!$F$4:$F$42,其他调用!$G$4:$G$42,其他调用!$AG6)))</f>
        <v>4.2105663789233638E-3</v>
      </c>
      <c r="FK5" s="44">
        <f>IF(AG$4=0,0,求节点(AG$4:AG$9,$B$4:$B$9,求节点(其他调用!$F$4:$F$42,其他调用!$G$4:$G$42,其他调用!$AG6)))</f>
        <v>4.2105663789233638E-3</v>
      </c>
      <c r="FL5" s="44">
        <f>IF(AH$4=0,0,求节点(AH$4:AH$9,$B$4:$B$9,求节点(其他调用!$F$4:$F$42,其他调用!$G$4:$G$42,其他调用!$AG6)))</f>
        <v>4.2105663789233638E-3</v>
      </c>
      <c r="FM5" s="44">
        <f>IF(AI$4=0,0,求节点(AI$4:AI$9,$B$4:$B$9,求节点(其他调用!$F$4:$F$42,其他调用!$G$4:$G$42,其他调用!$AG6)))</f>
        <v>4.2105663789233638E-3</v>
      </c>
      <c r="FN5" s="44">
        <f>IF(AJ$4=0,0,求节点(AJ$4:AJ$9,$B$4:$B$9,求节点(其他调用!$F$4:$F$42,其他调用!$G$4:$G$42,其他调用!$AG6)))</f>
        <v>4.2105663789233638E-3</v>
      </c>
      <c r="FO5" s="44">
        <f>IF(AK$4=0,0,求节点(AK$4:AK$9,$B$4:$B$9,求节点(其他调用!$F$4:$F$42,其他调用!$G$4:$G$42,其他调用!$AG6)))</f>
        <v>4.2105663789233638E-3</v>
      </c>
      <c r="FP5" s="44">
        <f>IF(AL$4=0,0,求节点(AL$4:AL$9,$B$4:$B$9,求节点(其他调用!$F$4:$F$42,其他调用!$G$4:$G$42,其他调用!$AG6)))</f>
        <v>4.2105663789233638E-3</v>
      </c>
      <c r="FQ5" s="44">
        <f>IF(AM$4=0,0,求节点(AM$4:AM$9,$B$4:$B$9,求节点(其他调用!$F$4:$F$42,其他调用!$G$4:$G$42,其他调用!$AG6)))</f>
        <v>4.2105663789233638E-3</v>
      </c>
      <c r="FR5" s="44">
        <f>IF(AN$4=0,0,求节点(AN$4:AN$9,$B$4:$B$9,求节点(其他调用!$F$4:$F$42,其他调用!$G$4:$G$42,其他调用!$AG6)))</f>
        <v>4.2105663789233638E-3</v>
      </c>
      <c r="FS5" s="44">
        <f>IF(AO$4=0,0,求节点(AO$4:AO$9,$B$4:$B$9,求节点(其他调用!$F$4:$F$42,其他调用!$G$4:$G$42,其他调用!$AG6)))</f>
        <v>4.2105663789233638E-3</v>
      </c>
      <c r="FT5" s="44">
        <f>IF(AP$4=0,0,求节点(AP$4:AP$9,$B$4:$B$9,求节点(其他调用!$F$4:$F$42,其他调用!$G$4:$G$42,其他调用!$AG6)))</f>
        <v>4.2105663789233638E-3</v>
      </c>
      <c r="FU5" s="44">
        <f>IF(AQ$4=0,0,求节点(AQ$4:AQ$9,$B$4:$B$9,求节点(其他调用!$F$4:$F$42,其他调用!$G$4:$G$42,其他调用!$AG6)))</f>
        <v>4.2105663789233638E-3</v>
      </c>
      <c r="FV5" s="44">
        <f>IF(AR$4=0,0,求节点(AR$4:AR$9,$B$4:$B$9,求节点(其他调用!$F$4:$F$42,其他调用!$G$4:$G$42,其他调用!$AG6)))</f>
        <v>4.2105663789233638E-3</v>
      </c>
      <c r="FW5" s="44">
        <f>IF(AS$4=0,0,求节点(AS$4:AS$9,$B$4:$B$9,求节点(其他调用!$F$4:$F$42,其他调用!$G$4:$G$42,其他调用!$AG6)))</f>
        <v>4.2105663789233638E-3</v>
      </c>
      <c r="FX5" s="44">
        <f>IF(AT$4=0,0,求节点(AT$4:AT$9,$B$4:$B$9,求节点(其他调用!$F$4:$F$42,其他调用!$G$4:$G$42,其他调用!$AG6)))</f>
        <v>4.2105663789233638E-3</v>
      </c>
      <c r="FY5" s="44">
        <f>IF(AU$4=0,0,求节点(AU$4:AU$9,$B$4:$B$9,求节点(其他调用!$F$4:$F$42,其他调用!$G$4:$G$42,其他调用!$AG6)))</f>
        <v>4.2105663789233638E-3</v>
      </c>
      <c r="FZ5" s="44">
        <f>IF(AV$4=0,0,求节点(AV$4:AV$9,$B$4:$B$9,求节点(其他调用!$F$4:$F$42,其他调用!$G$4:$G$42,其他调用!$AG6)))</f>
        <v>4.2105663789233638E-3</v>
      </c>
      <c r="GA5" s="44">
        <f>IF(AW$4=0,0,求节点(AW$4:AW$9,$B$4:$B$9,求节点(其他调用!$F$4:$F$42,其他调用!$G$4:$G$42,其他调用!$AG6)))</f>
        <v>4.2105663789233638E-3</v>
      </c>
      <c r="GB5" s="44">
        <f>IF(AX$4=0,0,求节点(AX$4:AX$9,$B$4:$B$9,求节点(其他调用!$F$4:$F$42,其他调用!$G$4:$G$42,其他调用!$AG6)))</f>
        <v>4.2105663789233638E-3</v>
      </c>
      <c r="GC5" s="44">
        <f>IF(AY$4=0,0,求节点(AY$4:AY$9,$B$4:$B$9,求节点(其他调用!$F$4:$F$42,其他调用!$G$4:$G$42,其他调用!$AG6)))</f>
        <v>4.2105663789233638E-3</v>
      </c>
      <c r="GD5" s="44">
        <f>IF(AZ$4=0,0,求节点(AZ$4:AZ$9,$B$4:$B$9,求节点(其他调用!$F$4:$F$42,其他调用!$G$4:$G$42,其他调用!$AG6)))</f>
        <v>4.2105663789233638E-3</v>
      </c>
      <c r="GF5" s="44">
        <v>2</v>
      </c>
      <c r="GG5" s="44">
        <f>IF(C$23=0,0,求节点(C$23:C$28,$B$23:$B$28,求节点(其他调用!$U$4:$U$20,其他调用!$V$4:$V$20,$GF5)))</f>
        <v>0</v>
      </c>
      <c r="GH5" s="44">
        <f>IF(D$23=0,0,求节点(D$23:D$28,$B$23:$B$28,求节点(其他调用!$U$4:$U$20,其他调用!$V$4:$V$20,$GF5)))</f>
        <v>0</v>
      </c>
      <c r="GI5" s="44">
        <f>IF(E$23=0,0,求节点(E$23:E$28,$B$23:$B$28,求节点(其他调用!$U$4:$U$20,其他调用!$V$4:$V$20,$GF5)))</f>
        <v>0</v>
      </c>
      <c r="GJ5" s="44">
        <f>IF(F$23=0,0,求节点(F$23:F$28,$B$23:$B$28,求节点(其他调用!$U$4:$U$20,其他调用!$V$4:$V$20,$GF5)))</f>
        <v>0</v>
      </c>
      <c r="GK5" s="44">
        <f>IF(G$23=0,0,求节点(G$23:G$28,$B$23:$B$28,求节点(其他调用!$U$4:$U$20,其他调用!$V$4:$V$20,$GF5)))</f>
        <v>0</v>
      </c>
      <c r="GL5" s="44">
        <f>IF(H$23=0,0,求节点(H$23:H$28,$B$23:$B$28,求节点(其他调用!$U$4:$U$20,其他调用!$V$4:$V$20,$GF5)))</f>
        <v>0</v>
      </c>
      <c r="GM5" s="44">
        <f>IF(I$23=0,0,求节点(I$23:I$28,$B$23:$B$28,求节点(其他调用!$U$4:$U$20,其他调用!$V$4:$V$20,$GF5)))</f>
        <v>0</v>
      </c>
      <c r="GN5" s="44">
        <f>IF(J$23=0,0,求节点(J$23:J$28,$B$23:$B$28,求节点(其他调用!$U$4:$U$20,其他调用!$V$4:$V$20,$GF5)))</f>
        <v>0</v>
      </c>
      <c r="GO5" s="44">
        <f>IF(K$23=0,0,求节点(K$23:K$28,$B$23:$B$28,求节点(其他调用!$U$4:$U$20,其他调用!$V$4:$V$20,$GF5)))</f>
        <v>0</v>
      </c>
      <c r="GP5" s="44">
        <f>IF(L$23=0,0,求节点(L$23:L$28,$B$23:$B$28,求节点(其他调用!$U$4:$U$20,其他调用!$V$4:$V$20,$GF5)))</f>
        <v>0</v>
      </c>
      <c r="GQ5" s="44">
        <f>IF(M$23=0,0,求节点(M$23:M$28,$B$23:$B$28,求节点(其他调用!$U$4:$U$20,其他调用!$V$4:$V$20,$GF5)))</f>
        <v>0</v>
      </c>
      <c r="GR5" s="44">
        <f>IF(N$23=0,0,求节点(N$23:N$28,$B$23:$B$28,求节点(其他调用!$U$4:$U$20,其他调用!$V$4:$V$20,$GF5)))</f>
        <v>0</v>
      </c>
      <c r="GS5" s="44">
        <f>IF(O$23=0,0,求节点(O$23:O$28,$B$23:$B$28,求节点(其他调用!$U$4:$U$20,其他调用!$V$4:$V$20,$GF5)))</f>
        <v>0</v>
      </c>
      <c r="GT5" s="44">
        <f>IF(P$23=0,0,求节点(P$23:P$28,$B$23:$B$28,求节点(其他调用!$U$4:$U$20,其他调用!$V$4:$V$20,$GF5)))</f>
        <v>0</v>
      </c>
      <c r="GU5" s="44">
        <f>IF(Q$23=0,0,求节点(Q$23:Q$28,$B$23:$B$28,求节点(其他调用!$U$4:$U$20,其他调用!$V$4:$V$20,$GF5)))</f>
        <v>0</v>
      </c>
      <c r="GV5" s="44">
        <f>IF(R$23=0,0,求节点(R$23:R$28,$B$23:$B$28,求节点(其他调用!$U$4:$U$20,其他调用!$V$4:$V$20,$GF5)))</f>
        <v>0</v>
      </c>
      <c r="GW5" s="44">
        <f>IF(S$23=0,0,求节点(S$23:S$28,$B$23:$B$28,求节点(其他调用!$U$4:$U$20,其他调用!$V$4:$V$20,$GF5)))</f>
        <v>0</v>
      </c>
      <c r="GX5" s="44">
        <f>IF(T$23=0,0,求节点(T$23:T$28,$B$23:$B$28,求节点(其他调用!$U$4:$U$20,其他调用!$V$4:$V$20,$GF5)))</f>
        <v>0</v>
      </c>
      <c r="GY5" s="44">
        <f>IF(U$23=0,0,求节点(U$23:U$28,$B$23:$B$28,求节点(其他调用!$U$4:$U$20,其他调用!$V$4:$V$20,$GF5)))</f>
        <v>0</v>
      </c>
      <c r="GZ5" s="44">
        <f>IF(V$23=0,0,求节点(V$23:V$28,$B$23:$B$28,求节点(其他调用!$U$4:$U$20,其他调用!$V$4:$V$20,$GF5)))</f>
        <v>0</v>
      </c>
      <c r="HC5" s="44">
        <v>2</v>
      </c>
      <c r="HD5" s="44">
        <f>IF(C$4=0,0,求节点(C$4:C$9,$B$4:$B$9,求节点(其他调用!$I$4:$I$42,其他调用!$J$4:$J$42,其他调用!$AH6)))</f>
        <v>8.2312110991111798E-2</v>
      </c>
      <c r="HE5" s="44">
        <f>IF(D$4=0,0,求节点(D$4:D$9,$B$4:$B$9,求节点(其他调用!$I$4:$I$42,其他调用!$J$4:$J$42,其他调用!$AH6)))</f>
        <v>0.24594462079271973</v>
      </c>
      <c r="HF5" s="44">
        <f>IF(E$4=0,0,求节点(E$4:E$9,$B$4:$B$9,求节点(其他调用!$I$4:$I$42,其他调用!$J$4:$J$42,其他调用!$AH6)))</f>
        <v>2.1263962006037196E-2</v>
      </c>
      <c r="HG5" s="44">
        <f>IF(F$4=0,0,求节点(F$4:F$9,$B$4:$B$9,求节点(其他调用!$I$4:$I$42,其他调用!$J$4:$J$42,其他调用!$AH6)))</f>
        <v>0</v>
      </c>
      <c r="HH5" s="44">
        <f>IF(G$4=0,0,求节点(G$4:G$9,$B$4:$B$9,求节点(其他调用!$I$4:$I$42,其他调用!$J$4:$J$42,其他调用!$AH6)))</f>
        <v>0</v>
      </c>
      <c r="HI5" s="44">
        <f>IF(H$4=0,0,求节点(H$4:H$9,$B$4:$B$9,求节点(其他调用!$I$4:$I$42,其他调用!$J$4:$J$42,其他调用!$AH6)))</f>
        <v>0</v>
      </c>
      <c r="HJ5" s="44">
        <f>IF(I$4=0,0,求节点(I$4:I$9,$B$4:$B$9,求节点(其他调用!$I$4:$I$42,其他调用!$J$4:$J$42,其他调用!$AH6)))</f>
        <v>0</v>
      </c>
      <c r="HK5" s="44">
        <f>IF(J$4=0,0,求节点(J$4:J$9,$B$4:$B$9,求节点(其他调用!$I$4:$I$42,其他调用!$J$4:$J$42,其他调用!$AH6)))</f>
        <v>0</v>
      </c>
      <c r="HL5" s="44">
        <f>IF(K$4=0,0,求节点(K$4:K$9,$B$4:$B$9,求节点(其他调用!$I$4:$I$42,其他调用!$J$4:$J$42,其他调用!$AH6)))</f>
        <v>0</v>
      </c>
      <c r="HM5" s="44">
        <f>IF(L$4=0,0,求节点(L$4:L$9,$B$4:$B$9,求节点(其他调用!$I$4:$I$42,其他调用!$J$4:$J$42,其他调用!$AH6)))</f>
        <v>0</v>
      </c>
      <c r="HN5" s="44">
        <f>IF(M$4=0,0,求节点(M$4:M$9,$B$4:$B$9,求节点(其他调用!$I$4:$I$42,其他调用!$J$4:$J$42,其他调用!$AH6)))</f>
        <v>0</v>
      </c>
      <c r="HO5" s="44">
        <f>IF(N$4=0,0,求节点(N$4:N$9,$B$4:$B$9,求节点(其他调用!$I$4:$I$42,其他调用!$J$4:$J$42,其他调用!$AH6)))</f>
        <v>0</v>
      </c>
      <c r="HP5" s="44">
        <f>IF(O$4=0,0,求节点(O$4:O$9,$B$4:$B$9,求节点(其他调用!$I$4:$I$42,其他调用!$J$4:$J$42,其他调用!$AH6)))</f>
        <v>0</v>
      </c>
      <c r="HQ5" s="44">
        <f>IF(P$4=0,0,求节点(P$4:P$9,$B$4:$B$9,求节点(其他调用!$I$4:$I$42,其他调用!$J$4:$J$42,其他调用!$AH6)))</f>
        <v>0</v>
      </c>
      <c r="HR5" s="44">
        <f>IF(Q$4=0,0,求节点(Q$4:Q$9,$B$4:$B$9,求节点(其他调用!$I$4:$I$42,其他调用!$J$4:$J$42,其他调用!$AH6)))</f>
        <v>0</v>
      </c>
      <c r="HS5" s="44">
        <f>IF(R$4=0,0,求节点(R$4:R$9,$B$4:$B$9,求节点(其他调用!$I$4:$I$42,其他调用!$J$4:$J$42,其他调用!$AH6)))</f>
        <v>0</v>
      </c>
      <c r="HT5" s="44">
        <f>IF(S$4=0,0,求节点(S$4:S$9,$B$4:$B$9,求节点(其他调用!$I$4:$I$42,其他调用!$J$4:$J$42,其他调用!$AH6)))</f>
        <v>0.15348423703605829</v>
      </c>
      <c r="HU5" s="44">
        <f>IF(T$4=0,0,求节点(T$4:T$9,$B$4:$B$9,求节点(其他调用!$I$4:$I$42,其他调用!$J$4:$J$42,其他调用!$AH6)))</f>
        <v>0.10206701762897863</v>
      </c>
      <c r="HV5" s="44">
        <f>IF(U$4=0,0,求节点(U$4:U$9,$B$4:$B$9,求节点(其他调用!$I$4:$I$42,其他调用!$J$4:$J$42,其他调用!$AH6)))</f>
        <v>0.12758377203622329</v>
      </c>
      <c r="HW5" s="44">
        <f>IF(V$4=0,0,求节点(V$4:V$9,$B$4:$B$9,求节点(其他调用!$I$4:$I$42,其他调用!$J$4:$J$42,其他调用!$AH6)))</f>
        <v>0</v>
      </c>
      <c r="HX5" s="44">
        <f>IF(W$4=0,0,求节点(W$4:W$9,$B$4:$B$9,求节点(其他调用!$I$4:$I$42,其他调用!$J$4:$J$42,其他调用!$AH6)))</f>
        <v>5.1033508814489315E-2</v>
      </c>
      <c r="HY5" s="44">
        <f>IF(X$4=0,0,求节点(X$4:X$9,$B$4:$B$9,求节点(其他调用!$I$4:$I$42,其他调用!$J$4:$J$42,其他调用!$AH6)))</f>
        <v>5.1033508814489315E-2</v>
      </c>
      <c r="HZ5" s="44">
        <f>IF(Y$4=0,0,求节点(Y$4:Y$9,$B$4:$B$9,求节点(其他调用!$I$4:$I$42,其他调用!$J$4:$J$42,其他调用!$AH6)))</f>
        <v>0.10206701762897863</v>
      </c>
      <c r="IA5" s="44">
        <f>IF(Z$4=0,0,求节点(Z$4:Z$9,$B$4:$B$9,求节点(其他调用!$I$4:$I$42,其他调用!$J$4:$J$42,其他调用!$AH6)))</f>
        <v>0</v>
      </c>
      <c r="IB5" s="44">
        <f>IF(AA$4=0,0,求节点(AA$4:AA$9,$B$4:$B$9,求节点(其他调用!$I$4:$I$42,其他调用!$J$4:$J$42,其他调用!$AH6)))</f>
        <v>5.1033508814489315E-2</v>
      </c>
      <c r="IC5" s="44">
        <f>IF(AB$4=0,0,求节点(AB$4:AB$9,$B$4:$B$9,求节点(其他调用!$I$4:$I$42,其他调用!$J$4:$J$42,其他调用!$AH6)))</f>
        <v>0.24594462079271973</v>
      </c>
      <c r="ID5" s="44">
        <f>IF(AC$4=0,0,求节点(AC$4:AC$9,$B$4:$B$9,求节点(其他调用!$I$4:$I$42,其他调用!$J$4:$J$42,其他调用!$AH6)))</f>
        <v>0.17906494320873467</v>
      </c>
      <c r="IE5" s="44">
        <f>IF(AD$4=0,0,求节点(AD$4:AD$9,$B$4:$B$9,求节点(其他调用!$I$4:$I$42,其他调用!$J$4:$J$42,其他调用!$AH6)))</f>
        <v>5.2844834440199939E-3</v>
      </c>
      <c r="IF5" s="44">
        <f>IF(AE$4=0,0,求节点(AE$4:AE$9,$B$4:$B$9,求节点(其他调用!$I$4:$I$42,其他调用!$J$4:$J$42,其他调用!$AH6)))</f>
        <v>5.2844834440199939E-3</v>
      </c>
      <c r="IG5" s="44">
        <f>IF(AF$4=0,0,求节点(AF$4:AF$9,$B$4:$B$9,求节点(其他调用!$I$4:$I$42,其他调用!$J$4:$J$42,其他调用!$AH6)))</f>
        <v>5.2844834440199939E-3</v>
      </c>
      <c r="IH5" s="44">
        <f>IF(AG$4=0,0,求节点(AG$4:AG$9,$B$4:$B$9,求节点(其他调用!$I$4:$I$42,其他调用!$J$4:$J$42,其他调用!$AH6)))</f>
        <v>5.2844834440199939E-3</v>
      </c>
      <c r="II5" s="44">
        <f>IF(AH$4=0,0,求节点(AH$4:AH$9,$B$4:$B$9,求节点(其他调用!$I$4:$I$42,其他调用!$J$4:$J$42,其他调用!$AH6)))</f>
        <v>5.2844834440199939E-3</v>
      </c>
      <c r="IJ5" s="44">
        <f>IF(AI$4=0,0,求节点(AI$4:AI$9,$B$4:$B$9,求节点(其他调用!$I$4:$I$42,其他调用!$J$4:$J$42,其他调用!$AH6)))</f>
        <v>5.2844834440199939E-3</v>
      </c>
      <c r="IK5" s="44">
        <f>IF(AJ$4=0,0,求节点(AJ$4:AJ$9,$B$4:$B$9,求节点(其他调用!$I$4:$I$42,其他调用!$J$4:$J$42,其他调用!$AH6)))</f>
        <v>5.2844834440199939E-3</v>
      </c>
      <c r="IL5" s="44">
        <f>IF(AK$4=0,0,求节点(AK$4:AK$9,$B$4:$B$9,求节点(其他调用!$I$4:$I$42,其他调用!$J$4:$J$42,其他调用!$AH6)))</f>
        <v>5.2844834440199939E-3</v>
      </c>
      <c r="IM5" s="44">
        <f>IF(AL$4=0,0,求节点(AL$4:AL$9,$B$4:$B$9,求节点(其他调用!$I$4:$I$42,其他调用!$J$4:$J$42,其他调用!$AH6)))</f>
        <v>5.2844834440199939E-3</v>
      </c>
      <c r="IN5" s="44">
        <f>IF(AM$4=0,0,求节点(AM$4:AM$9,$B$4:$B$9,求节点(其他调用!$I$4:$I$42,其他调用!$J$4:$J$42,其他调用!$AH6)))</f>
        <v>5.2844834440199939E-3</v>
      </c>
      <c r="IO5" s="44">
        <f>IF(AN$4=0,0,求节点(AN$4:AN$9,$B$4:$B$9,求节点(其他调用!$I$4:$I$42,其他调用!$J$4:$J$42,其他调用!$AH6)))</f>
        <v>5.2844834440199939E-3</v>
      </c>
      <c r="IP5" s="44">
        <f>IF(AO$4=0,0,求节点(AO$4:AO$9,$B$4:$B$9,求节点(其他调用!$I$4:$I$42,其他调用!$J$4:$J$42,其他调用!$AH6)))</f>
        <v>5.2844834440199939E-3</v>
      </c>
      <c r="IQ5" s="44">
        <f>IF(AP$4=0,0,求节点(AP$4:AP$9,$B$4:$B$9,求节点(其他调用!$I$4:$I$42,其他调用!$J$4:$J$42,其他调用!$AH6)))</f>
        <v>5.2844834440199939E-3</v>
      </c>
      <c r="IR5" s="44">
        <f>IF(AQ$4=0,0,求节点(AQ$4:AQ$9,$B$4:$B$9,求节点(其他调用!$I$4:$I$42,其他调用!$J$4:$J$42,其他调用!$AH6)))</f>
        <v>5.2844834440199939E-3</v>
      </c>
      <c r="IS5" s="44">
        <f>IF(AR$4=0,0,求节点(AR$4:AR$9,$B$4:$B$9,求节点(其他调用!$I$4:$I$42,其他调用!$J$4:$J$42,其他调用!$AH6)))</f>
        <v>5.2844834440199939E-3</v>
      </c>
      <c r="IT5" s="44">
        <f>IF(AS$4=0,0,求节点(AS$4:AS$9,$B$4:$B$9,求节点(其他调用!$I$4:$I$42,其他调用!$J$4:$J$42,其他调用!$AH6)))</f>
        <v>5.2844834440199939E-3</v>
      </c>
      <c r="IU5" s="44">
        <f>IF(AT$4=0,0,求节点(AT$4:AT$9,$B$4:$B$9,求节点(其他调用!$I$4:$I$42,其他调用!$J$4:$J$42,其他调用!$AH6)))</f>
        <v>5.2844834440199939E-3</v>
      </c>
      <c r="IV5" s="44">
        <f>IF(AU$4=0,0,求节点(AU$4:AU$9,$B$4:$B$9,求节点(其他调用!$I$4:$I$42,其他调用!$J$4:$J$42,其他调用!$AH6)))</f>
        <v>5.2844834440199939E-3</v>
      </c>
      <c r="IW5" s="44">
        <f>IF(AV$4=0,0,求节点(AV$4:AV$9,$B$4:$B$9,求节点(其他调用!$I$4:$I$42,其他调用!$J$4:$J$42,其他调用!$AH6)))</f>
        <v>5.2844834440199939E-3</v>
      </c>
      <c r="IX5" s="44">
        <f>IF(AW$4=0,0,求节点(AW$4:AW$9,$B$4:$B$9,求节点(其他调用!$I$4:$I$42,其他调用!$J$4:$J$42,其他调用!$AH6)))</f>
        <v>5.2844834440199939E-3</v>
      </c>
      <c r="IY5" s="44">
        <f>IF(AX$4=0,0,求节点(AX$4:AX$9,$B$4:$B$9,求节点(其他调用!$I$4:$I$42,其他调用!$J$4:$J$42,其他调用!$AH6)))</f>
        <v>5.2844834440199939E-3</v>
      </c>
      <c r="IZ5" s="44">
        <f>IF(AY$4=0,0,求节点(AY$4:AY$9,$B$4:$B$9,求节点(其他调用!$I$4:$I$42,其他调用!$J$4:$J$42,其他调用!$AH6)))</f>
        <v>5.2844834440199939E-3</v>
      </c>
      <c r="JA5" s="44">
        <f>IF(AZ$4=0,0,求节点(AZ$4:AZ$9,$B$4:$B$9,求节点(其他调用!$I$4:$I$42,其他调用!$J$4:$J$42,其他调用!$AH6)))</f>
        <v>5.2844834440199939E-3</v>
      </c>
      <c r="JC5" s="44">
        <v>2</v>
      </c>
      <c r="JD5" s="44">
        <f>IF(C$23=0,0,求节点(C$23:C$28,$B$23:$B$28,求节点(其他调用!$W$4:$W$20,其他调用!$X$4:$X$20,$JC5)))</f>
        <v>0</v>
      </c>
      <c r="JE5" s="44">
        <f>IF(D$23=0,0,求节点(D$23:D$28,$B$23:$B$28,求节点(其他调用!$W$4:$W$20,其他调用!$X$4:$X$20,$JC5)))</f>
        <v>0</v>
      </c>
      <c r="JF5" s="44">
        <f>IF(E$23=0,0,求节点(E$23:E$28,$B$23:$B$28,求节点(其他调用!$W$4:$W$20,其他调用!$X$4:$X$20,$JC5)))</f>
        <v>0</v>
      </c>
      <c r="JG5" s="44">
        <f>IF(F$23=0,0,求节点(F$23:F$28,$B$23:$B$28,求节点(其他调用!$W$4:$W$20,其他调用!$X$4:$X$20,$JC5)))</f>
        <v>5.457456546342776E-6</v>
      </c>
      <c r="JH5" s="44">
        <f>IF(G$23=0,0,求节点(G$23:G$28,$B$23:$B$28,求节点(其他调用!$W$4:$W$20,其他调用!$X$4:$X$20,$JC5)))</f>
        <v>8.1861848196806974E-6</v>
      </c>
      <c r="JI5" s="44">
        <f>IF(H$23=0,0,求节点(H$23:H$28,$B$23:$B$28,求节点(其他调用!$W$4:$W$20,其他调用!$X$4:$X$20,$JC5)))</f>
        <v>8.1861848196806974E-6</v>
      </c>
      <c r="JJ5" s="44">
        <f>IF(I$23=0,0,求节点(I$23:I$28,$B$23:$B$28,求节点(其他调用!$W$4:$W$20,其他调用!$X$4:$X$20,$JC5)))</f>
        <v>1.2403310332920192E-5</v>
      </c>
      <c r="JK5" s="44">
        <f>IF(J$23=0,0,求节点(J$23:J$28,$B$23:$B$28,求节点(其他调用!$W$4:$W$20,其他调用!$X$4:$X$20,$JC5)))</f>
        <v>0</v>
      </c>
      <c r="JL5" s="44">
        <f>IF(K$23=0,0,求节点(K$23:K$28,$B$23:$B$28,求节点(其他调用!$W$4:$W$20,其他调用!$X$4:$X$20,$JC5)))</f>
        <v>8.1861848196806974E-6</v>
      </c>
      <c r="JM5" s="44">
        <f>IF(L$23=0,0,求节点(L$23:L$28,$B$23:$B$28,求节点(其他调用!$W$4:$W$20,其他调用!$X$4:$X$20,$JC5)))</f>
        <v>0</v>
      </c>
      <c r="JN5" s="44">
        <f>IF(M$23=0,0,求节点(M$23:M$28,$B$23:$B$28,求节点(其他调用!$W$4:$W$20,其他调用!$X$4:$X$20,$JC5)))</f>
        <v>0</v>
      </c>
      <c r="JO5" s="44">
        <f>IF(N$23=0,0,求节点(N$23:N$28,$B$23:$B$28,求节点(其他调用!$W$4:$W$20,其他调用!$X$4:$X$20,$JC5)))</f>
        <v>0</v>
      </c>
      <c r="JP5" s="44">
        <f>IF(O$23=0,0,求节点(O$23:O$28,$B$23:$B$28,求节点(其他调用!$W$4:$W$20,其他调用!$X$4:$X$20,$JC5)))</f>
        <v>0</v>
      </c>
      <c r="JQ5" s="44">
        <f>IF(P$23=0,0,求节点(P$23:P$28,$B$23:$B$28,求节点(其他调用!$W$4:$W$20,其他调用!$X$4:$X$20,$JC5)))</f>
        <v>0</v>
      </c>
      <c r="JR5" s="44">
        <f>IF(Q$23=0,0,求节点(Q$23:Q$28,$B$23:$B$28,求节点(其他调用!$W$4:$W$20,其他调用!$X$4:$X$20,$JC5)))</f>
        <v>0</v>
      </c>
      <c r="JS5" s="44">
        <f>IF(R$23=0,0,求节点(R$23:R$28,$B$23:$B$28,求节点(其他调用!$W$4:$W$20,其他调用!$X$4:$X$20,$JC5)))</f>
        <v>0</v>
      </c>
      <c r="JT5" s="44">
        <f>IF(S$23=0,0,求节点(S$23:S$28,$B$23:$B$28,求节点(其他调用!$W$4:$W$20,其他调用!$X$4:$X$20,$JC5)))</f>
        <v>0</v>
      </c>
      <c r="JU5" s="44">
        <f>IF(T$23=0,0,求节点(T$23:T$28,$B$23:$B$28,求节点(其他调用!$W$4:$W$20,其他调用!$X$4:$X$20,$JC5)))</f>
        <v>0</v>
      </c>
      <c r="JV5" s="44">
        <f>IF(U$23=0,0,求节点(U$23:U$28,$B$23:$B$28,求节点(其他调用!$W$4:$W$20,其他调用!$X$4:$X$20,$JC5)))</f>
        <v>0</v>
      </c>
      <c r="JW5" s="44">
        <f>IF(V$23=0,0,求节点(V$23:V$28,$B$23:$B$28,求节点(其他调用!$W$4:$W$20,其他调用!$X$4:$X$20,$JC5)))</f>
        <v>0</v>
      </c>
      <c r="JZ5" s="44">
        <v>2</v>
      </c>
      <c r="KA5" s="44">
        <f>IF(C$4=0,0,求节点(C$4:C$9,$B$4:$B$9,求节点(其他调用!$L$4:$L$42,其他调用!$M$4:$M$42,其他调用!$AI6)))</f>
        <v>0.14432067207464827</v>
      </c>
      <c r="KB5" s="44">
        <f>IF(D$4=0,0,求节点(D$4:D$9,$B$4:$B$9,求节点(其他调用!$L$4:$L$42,其他调用!$M$4:$M$42,其他调用!$AI6)))</f>
        <v>0.43122321294593691</v>
      </c>
      <c r="KC5" s="44">
        <f>IF(E$4=0,0,求节点(E$4:E$9,$B$4:$B$9,求节点(其他调用!$L$4:$L$42,其他调用!$M$4:$M$42,其他调用!$AI6)))</f>
        <v>3.7282840285950747E-2</v>
      </c>
      <c r="KD5" s="44">
        <f>IF(F$4=0,0,求节点(F$4:F$9,$B$4:$B$9,求节点(其他调用!$L$4:$L$42,其他调用!$M$4:$M$42,其他调用!$AI6)))</f>
        <v>0</v>
      </c>
      <c r="KE5" s="44">
        <f>IF(G$4=0,0,求节点(G$4:G$9,$B$4:$B$9,求节点(其他调用!$L$4:$L$42,其他调用!$M$4:$M$42,其他调用!$AI6)))</f>
        <v>0</v>
      </c>
      <c r="KF5" s="44">
        <f>IF(H$4=0,0,求节点(H$4:H$9,$B$4:$B$9,求节点(其他调用!$L$4:$L$42,其他调用!$M$4:$M$42,其他调用!$AI6)))</f>
        <v>0</v>
      </c>
      <c r="KG5" s="44">
        <f>IF(I$4=0,0,求节点(I$4:I$9,$B$4:$B$9,求节点(其他调用!$L$4:$L$42,其他调用!$M$4:$M$42,其他调用!$AI6)))</f>
        <v>0</v>
      </c>
      <c r="KH5" s="44">
        <f>IF(J$4=0,0,求节点(J$4:J$9,$B$4:$B$9,求节点(其他调用!$L$4:$L$42,其他调用!$M$4:$M$42,其他调用!$AI6)))</f>
        <v>0</v>
      </c>
      <c r="KI5" s="44">
        <f>IF(K$4=0,0,求节点(K$4:K$9,$B$4:$B$9,求节点(其他调用!$L$4:$L$42,其他调用!$M$4:$M$42,其他调用!$AI6)))</f>
        <v>0</v>
      </c>
      <c r="KJ5" s="44">
        <f>IF(L$4=0,0,求节点(L$4:L$9,$B$4:$B$9,求节点(其他调用!$L$4:$L$42,其他调用!$M$4:$M$42,其他调用!$AI6)))</f>
        <v>0</v>
      </c>
      <c r="KK5" s="44">
        <f>IF(M$4=0,0,求节点(M$4:M$9,$B$4:$B$9,求节点(其他调用!$L$4:$L$42,其他调用!$M$4:$M$42,其他调用!$AI6)))</f>
        <v>0</v>
      </c>
      <c r="KL5" s="44">
        <f>IF(N$4=0,0,求节点(N$4:N$9,$B$4:$B$9,求节点(其他调用!$L$4:$L$42,其他调用!$M$4:$M$42,其他调用!$AI6)))</f>
        <v>0</v>
      </c>
      <c r="KM5" s="44">
        <f>IF(O$4=0,0,求节点(O$4:O$9,$B$4:$B$9,求节点(其他调用!$L$4:$L$42,其他调用!$M$4:$M$42,其他调用!$AI6)))</f>
        <v>0</v>
      </c>
      <c r="KN5" s="44">
        <f>IF(P$4=0,0,求节点(P$4:P$9,$B$4:$B$9,求节点(其他调用!$L$4:$L$42,其他调用!$M$4:$M$42,其他调用!$AI6)))</f>
        <v>0</v>
      </c>
      <c r="KO5" s="44">
        <f>IF(Q$4=0,0,求节点(Q$4:Q$9,$B$4:$B$9,求节点(其他调用!$L$4:$L$42,其他调用!$M$4:$M$42,其他调用!$AI6)))</f>
        <v>0</v>
      </c>
      <c r="KP5" s="44">
        <f>IF(R$4=0,0,求节点(R$4:R$9,$B$4:$B$9,求节点(其他调用!$L$4:$L$42,其他调用!$M$4:$M$42,其他调用!$AI6)))</f>
        <v>0</v>
      </c>
      <c r="KQ5" s="44">
        <f>IF(S$4=0,0,求节点(S$4:S$9,$B$4:$B$9,求节点(其他调用!$L$4:$L$42,其他调用!$M$4:$M$42,其他调用!$AI6)))</f>
        <v>0.26910922311663743</v>
      </c>
      <c r="KR5" s="44">
        <f>IF(T$4=0,0,求节点(T$4:T$9,$B$4:$B$9,求节点(其他调用!$L$4:$L$42,其他调用!$M$4:$M$42,其他调用!$AI6)))</f>
        <v>0.17895763337256376</v>
      </c>
      <c r="KS5" s="44">
        <f>IF(U$4=0,0,求节点(U$4:U$9,$B$4:$B$9,求节点(其他调用!$L$4:$L$42,其他调用!$M$4:$M$42,其他调用!$AI6)))</f>
        <v>0.2236970417157047</v>
      </c>
      <c r="KT5" s="44">
        <f>IF(V$4=0,0,求节点(V$4:V$9,$B$4:$B$9,求节点(其他调用!$L$4:$L$42,其他调用!$M$4:$M$42,其他调用!$AI6)))</f>
        <v>0</v>
      </c>
      <c r="KU5" s="44">
        <f>IF(W$4=0,0,求节点(W$4:W$9,$B$4:$B$9,求节点(其他调用!$L$4:$L$42,其他调用!$M$4:$M$42,其他调用!$AI6)))</f>
        <v>8.9478816686281881E-2</v>
      </c>
      <c r="KV5" s="44">
        <f>IF(X$4=0,0,求节点(X$4:X$9,$B$4:$B$9,求节点(其他调用!$L$4:$L$42,其他调用!$M$4:$M$42,其他调用!$AI6)))</f>
        <v>8.9478816686281881E-2</v>
      </c>
      <c r="KW5" s="44">
        <f>IF(Y$4=0,0,求节点(Y$4:Y$9,$B$4:$B$9,求节点(其他调用!$L$4:$L$42,其他调用!$M$4:$M$42,其他调用!$AI6)))</f>
        <v>0.17895763337256376</v>
      </c>
      <c r="KX5" s="44">
        <f>IF(Z$4=0,0,求节点(Z$4:Z$9,$B$4:$B$9,求节点(其他调用!$L$4:$L$42,其他调用!$M$4:$M$42,其他调用!$AI6)))</f>
        <v>0</v>
      </c>
      <c r="KY5" s="44">
        <f>IF(AA$4=0,0,求节点(AA$4:AA$9,$B$4:$B$9,求节点(其他调用!$L$4:$L$42,其他调用!$M$4:$M$42,其他调用!$AI6)))</f>
        <v>8.9478816686281881E-2</v>
      </c>
      <c r="KZ5" s="44">
        <f>IF(AB$4=0,0,求节点(AB$4:AB$9,$B$4:$B$9,求节点(其他调用!$L$4:$L$42,其他调用!$M$4:$M$42,其他调用!$AI6)))</f>
        <v>0.43122321294593691</v>
      </c>
      <c r="LA5" s="44">
        <f>IF(AC$4=0,0,求节点(AC$4:AC$9,$B$4:$B$9,求节点(其他调用!$L$4:$L$42,其他调用!$M$4:$M$42,其他调用!$AI6)))</f>
        <v>0.31396076030274356</v>
      </c>
      <c r="LB5" s="44">
        <f>IF(AD$4=0,0,求节点(AD$4:AD$9,$B$4:$B$9,求节点(其他调用!$L$4:$L$42,其他调用!$M$4:$M$42,其他调用!$AI6)))</f>
        <v>9.2654676574953632E-3</v>
      </c>
      <c r="LC5" s="44">
        <f>IF(AE$4=0,0,求节点(AE$4:AE$9,$B$4:$B$9,求节点(其他调用!$L$4:$L$42,其他调用!$M$4:$M$42,其他调用!$AI6)))</f>
        <v>9.2654676574953632E-3</v>
      </c>
      <c r="LD5" s="44">
        <f>IF(AF$4=0,0,求节点(AF$4:AF$9,$B$4:$B$9,求节点(其他调用!$L$4:$L$42,其他调用!$M$4:$M$42,其他调用!$AI6)))</f>
        <v>9.2654676574953632E-3</v>
      </c>
      <c r="LE5" s="44">
        <f>IF(AG$4=0,0,求节点(AG$4:AG$9,$B$4:$B$9,求节点(其他调用!$L$4:$L$42,其他调用!$M$4:$M$42,其他调用!$AI6)))</f>
        <v>9.2654676574953632E-3</v>
      </c>
      <c r="LF5" s="44">
        <f>IF(AH$4=0,0,求节点(AH$4:AH$9,$B$4:$B$9,求节点(其他调用!$L$4:$L$42,其他调用!$M$4:$M$42,其他调用!$AI6)))</f>
        <v>9.2654676574953632E-3</v>
      </c>
      <c r="LG5" s="44">
        <f>IF(AI$4=0,0,求节点(AI$4:AI$9,$B$4:$B$9,求节点(其他调用!$L$4:$L$42,其他调用!$M$4:$M$42,其他调用!$AI6)))</f>
        <v>9.2654676574953632E-3</v>
      </c>
      <c r="LH5" s="44">
        <f>IF(AJ$4=0,0,求节点(AJ$4:AJ$9,$B$4:$B$9,求节点(其他调用!$L$4:$L$42,其他调用!$M$4:$M$42,其他调用!$AI6)))</f>
        <v>9.2654676574953632E-3</v>
      </c>
      <c r="LI5" s="44">
        <f>IF(AK$4=0,0,求节点(AK$4:AK$9,$B$4:$B$9,求节点(其他调用!$L$4:$L$42,其他调用!$M$4:$M$42,其他调用!$AI6)))</f>
        <v>9.2654676574953632E-3</v>
      </c>
      <c r="LJ5" s="44">
        <f>IF(AL$4=0,0,求节点(AL$4:AL$9,$B$4:$B$9,求节点(其他调用!$L$4:$L$42,其他调用!$M$4:$M$42,其他调用!$AI6)))</f>
        <v>9.2654676574953632E-3</v>
      </c>
      <c r="LK5" s="44">
        <f>IF(AM$4=0,0,求节点(AM$4:AM$9,$B$4:$B$9,求节点(其他调用!$L$4:$L$42,其他调用!$M$4:$M$42,其他调用!$AI6)))</f>
        <v>9.2654676574953632E-3</v>
      </c>
      <c r="LL5" s="44">
        <f>IF(AN$4=0,0,求节点(AN$4:AN$9,$B$4:$B$9,求节点(其他调用!$L$4:$L$42,其他调用!$M$4:$M$42,其他调用!$AI6)))</f>
        <v>9.2654676574953632E-3</v>
      </c>
      <c r="LM5" s="44">
        <f>IF(AO$4=0,0,求节点(AO$4:AO$9,$B$4:$B$9,求节点(其他调用!$L$4:$L$42,其他调用!$M$4:$M$42,其他调用!$AI6)))</f>
        <v>9.2654676574953632E-3</v>
      </c>
      <c r="LN5" s="44">
        <f>IF(AP$4=0,0,求节点(AP$4:AP$9,$B$4:$B$9,求节点(其他调用!$L$4:$L$42,其他调用!$M$4:$M$42,其他调用!$AI6)))</f>
        <v>9.2654676574953632E-3</v>
      </c>
      <c r="LO5" s="44">
        <f>IF(AQ$4=0,0,求节点(AQ$4:AQ$9,$B$4:$B$9,求节点(其他调用!$L$4:$L$42,其他调用!$M$4:$M$42,其他调用!$AI6)))</f>
        <v>9.2654676574953632E-3</v>
      </c>
      <c r="LP5" s="44">
        <f>IF(AR$4=0,0,求节点(AR$4:AR$9,$B$4:$B$9,求节点(其他调用!$L$4:$L$42,其他调用!$M$4:$M$42,其他调用!$AI6)))</f>
        <v>9.2654676574953632E-3</v>
      </c>
      <c r="LQ5" s="44">
        <f>IF(AS$4=0,0,求节点(AS$4:AS$9,$B$4:$B$9,求节点(其他调用!$L$4:$L$42,其他调用!$M$4:$M$42,其他调用!$AI6)))</f>
        <v>9.2654676574953632E-3</v>
      </c>
      <c r="LR5" s="44">
        <f>IF(AT$4=0,0,求节点(AT$4:AT$9,$B$4:$B$9,求节点(其他调用!$L$4:$L$42,其他调用!$M$4:$M$42,其他调用!$AI6)))</f>
        <v>9.2654676574953632E-3</v>
      </c>
      <c r="LS5" s="44">
        <f>IF(AU$4=0,0,求节点(AU$4:AU$9,$B$4:$B$9,求节点(其他调用!$L$4:$L$42,其他调用!$M$4:$M$42,其他调用!$AI6)))</f>
        <v>9.2654676574953632E-3</v>
      </c>
      <c r="LT5" s="44">
        <f>IF(AV$4=0,0,求节点(AV$4:AV$9,$B$4:$B$9,求节点(其他调用!$L$4:$L$42,其他调用!$M$4:$M$42,其他调用!$AI6)))</f>
        <v>9.2654676574953632E-3</v>
      </c>
      <c r="LU5" s="44">
        <f>IF(AW$4=0,0,求节点(AW$4:AW$9,$B$4:$B$9,求节点(其他调用!$L$4:$L$42,其他调用!$M$4:$M$42,其他调用!$AI6)))</f>
        <v>9.2654676574953632E-3</v>
      </c>
      <c r="LV5" s="44">
        <f>IF(AX$4=0,0,求节点(AX$4:AX$9,$B$4:$B$9,求节点(其他调用!$L$4:$L$42,其他调用!$M$4:$M$42,其他调用!$AI6)))</f>
        <v>9.2654676574953632E-3</v>
      </c>
      <c r="LW5" s="44">
        <f>IF(AY$4=0,0,求节点(AY$4:AY$9,$B$4:$B$9,求节点(其他调用!$L$4:$L$42,其他调用!$M$4:$M$42,其他调用!$AI6)))</f>
        <v>9.2654676574953632E-3</v>
      </c>
      <c r="LX5" s="44">
        <f>IF(AZ$4=0,0,求节点(AZ$4:AZ$9,$B$4:$B$9,求节点(其他调用!$L$4:$L$42,其他调用!$M$4:$M$42,其他调用!$AI6)))</f>
        <v>9.2654676574953632E-3</v>
      </c>
      <c r="LZ5" s="44">
        <v>2</v>
      </c>
      <c r="MA5" s="44">
        <f>IF(C$23=0,0,求节点(C$23:C$28,$B$23:$B$28,求节点(其他调用!$Y$4:$Y$20,其他调用!$Z$4:$Z$20,$LZ5)))</f>
        <v>0</v>
      </c>
      <c r="MB5" s="44">
        <f>IF(D$23=0,0,求节点(D$23:D$28,$B$23:$B$28,求节点(其他调用!$Y$4:$Y$20,其他调用!$Z$4:$Z$20,$LZ5)))</f>
        <v>0</v>
      </c>
      <c r="MC5" s="44">
        <f>IF(E$23=0,0,求节点(E$23:E$28,$B$23:$B$28,求节点(其他调用!$Y$4:$Y$20,其他调用!$Z$4:$Z$20,$LZ5)))</f>
        <v>0</v>
      </c>
      <c r="MD5" s="44">
        <f>IF(F$23=0,0,求节点(F$23:F$28,$B$23:$B$28,求节点(其他调用!$Y$4:$Y$20,其他调用!$Z$4:$Z$20,$LZ5)))</f>
        <v>0</v>
      </c>
      <c r="ME5" s="44">
        <f>IF(G$23=0,0,求节点(G$23:G$28,$B$23:$B$28,求节点(其他调用!$Y$4:$Y$20,其他调用!$Z$4:$Z$20,$LZ5)))</f>
        <v>0</v>
      </c>
      <c r="MF5" s="44">
        <f>IF(H$23=0,0,求节点(H$23:H$28,$B$23:$B$28,求节点(其他调用!$Y$4:$Y$20,其他调用!$Z$4:$Z$20,$LZ5)))</f>
        <v>0</v>
      </c>
      <c r="MG5" s="44">
        <f>IF(I$23=0,0,求节点(I$23:I$28,$B$23:$B$28,求节点(其他调用!$Y$4:$Y$20,其他调用!$Z$4:$Z$20,$LZ5)))</f>
        <v>0</v>
      </c>
      <c r="MH5" s="44">
        <f>IF(J$23=0,0,求节点(J$23:J$28,$B$23:$B$28,求节点(其他调用!$Y$4:$Y$20,其他调用!$Z$4:$Z$20,$LZ5)))</f>
        <v>0</v>
      </c>
      <c r="MI5" s="44">
        <f>IF(K$23=0,0,求节点(K$23:K$28,$B$23:$B$28,求节点(其他调用!$Y$4:$Y$20,其他调用!$Z$4:$Z$20,$LZ5)))</f>
        <v>0</v>
      </c>
      <c r="MJ5" s="44">
        <f>IF(L$23=0,0,求节点(L$23:L$28,$B$23:$B$28,求节点(其他调用!$Y$4:$Y$20,其他调用!$Z$4:$Z$20,$LZ5)))</f>
        <v>0</v>
      </c>
      <c r="MK5" s="44">
        <f>IF(M$23=0,0,求节点(M$23:M$28,$B$23:$B$28,求节点(其他调用!$Y$4:$Y$20,其他调用!$Z$4:$Z$20,$LZ5)))</f>
        <v>0</v>
      </c>
      <c r="ML5" s="44">
        <f>IF(N$23=0,0,求节点(N$23:N$28,$B$23:$B$28,求节点(其他调用!$Y$4:$Y$20,其他调用!$Z$4:$Z$20,$LZ5)))</f>
        <v>0</v>
      </c>
      <c r="MM5" s="44">
        <f>IF(O$23=0,0,求节点(O$23:O$28,$B$23:$B$28,求节点(其他调用!$Y$4:$Y$20,其他调用!$Z$4:$Z$20,$LZ5)))</f>
        <v>0</v>
      </c>
      <c r="MN5" s="44">
        <f>IF(P$23=0,0,求节点(P$23:P$28,$B$23:$B$28,求节点(其他调用!$Y$4:$Y$20,其他调用!$Z$4:$Z$20,$LZ5)))</f>
        <v>0</v>
      </c>
      <c r="MO5" s="44">
        <f>IF(Q$23=0,0,求节点(Q$23:Q$28,$B$23:$B$28,求节点(其他调用!$Y$4:$Y$20,其他调用!$Z$4:$Z$20,$LZ5)))</f>
        <v>0</v>
      </c>
      <c r="MP5" s="44">
        <f>IF(R$23=0,0,求节点(R$23:R$28,$B$23:$B$28,求节点(其他调用!$Y$4:$Y$20,其他调用!$Z$4:$Z$20,$LZ5)))</f>
        <v>0</v>
      </c>
      <c r="MQ5" s="44">
        <f>IF(S$23=0,0,求节点(S$23:S$28,$B$23:$B$28,求节点(其他调用!$Y$4:$Y$20,其他调用!$Z$4:$Z$20,$LZ5)))</f>
        <v>0</v>
      </c>
      <c r="MR5" s="44">
        <f>IF(T$23=0,0,求节点(T$23:T$28,$B$23:$B$28,求节点(其他调用!$Y$4:$Y$20,其他调用!$Z$4:$Z$20,$LZ5)))</f>
        <v>0</v>
      </c>
      <c r="MS5" s="44">
        <f>IF(U$23=0,0,求节点(U$23:U$28,$B$23:$B$28,求节点(其他调用!$Y$4:$Y$20,其他调用!$Z$4:$Z$20,$LZ5)))</f>
        <v>0</v>
      </c>
      <c r="MT5" s="44">
        <f>IF(V$23=0,0,求节点(V$23:V$28,$B$23:$B$28,求节点(其他调用!$Y$4:$Y$20,其他调用!$Z$4:$Z$20,$LZ5)))</f>
        <v>0</v>
      </c>
      <c r="MW5" s="44">
        <v>2</v>
      </c>
      <c r="MX5" s="44">
        <f>IF(C$4=0,0,求节点(C$4:C$9,$B$4:$B$9,求节点(其他调用!$O$4:$O$42,其他调用!$P$4:$P$42,其他调用!$AJ6)))</f>
        <v>0.17779379424350095</v>
      </c>
      <c r="MY5" s="44">
        <f>IF(D$4=0,0,求节点(D$4:D$9,$B$4:$B$9,求节点(其他调用!$O$4:$O$42,其他调用!$P$4:$P$42,其他调用!$AJ6)))</f>
        <v>0.53123928882395455</v>
      </c>
      <c r="MZ5" s="44">
        <f>IF(E$4=0,0,求节点(E$4:E$9,$B$4:$B$9,求节点(其他调用!$O$4:$O$42,其他调用!$P$4:$P$42,其他调用!$AJ6)))</f>
        <v>4.5930063512904518E-2</v>
      </c>
      <c r="NA5" s="44">
        <f>IF(F$4=0,0,求节点(F$4:F$9,$B$4:$B$9,求节点(其他调用!$O$4:$O$42,其他调用!$P$4:$P$42,其他调用!$AJ6)))</f>
        <v>0</v>
      </c>
      <c r="NB5" s="44">
        <f>IF(G$4=0,0,求节点(G$4:G$9,$B$4:$B$9,求节点(其他调用!$O$4:$O$42,其他调用!$P$4:$P$42,其他调用!$AJ6)))</f>
        <v>0</v>
      </c>
      <c r="NC5" s="44">
        <f>IF(H$4=0,0,求节点(H$4:H$9,$B$4:$B$9,求节点(其他调用!$O$4:$O$42,其他调用!$P$4:$P$42,其他调用!$AJ6)))</f>
        <v>0</v>
      </c>
      <c r="ND5" s="44">
        <f>IF(I$4=0,0,求节点(I$4:I$9,$B$4:$B$9,求节点(其他调用!$O$4:$O$42,其他调用!$P$4:$P$42,其他调用!$AJ6)))</f>
        <v>0</v>
      </c>
      <c r="NE5" s="44">
        <f>IF(J$4=0,0,求节点(J$4:J$9,$B$4:$B$9,求节点(其他调用!$O$4:$O$42,其他调用!$P$4:$P$42,其他调用!$AJ6)))</f>
        <v>0</v>
      </c>
      <c r="NF5" s="44">
        <f>IF(K$4=0,0,求节点(K$4:K$9,$B$4:$B$9,求节点(其他调用!$O$4:$O$42,其他调用!$P$4:$P$42,其他调用!$AJ6)))</f>
        <v>0</v>
      </c>
      <c r="NG5" s="44">
        <f>IF(L$4=0,0,求节点(L$4:L$9,$B$4:$B$9,求节点(其他调用!$O$4:$O$42,其他调用!$P$4:$P$42,其他调用!$AJ6)))</f>
        <v>0</v>
      </c>
      <c r="NH5" s="44">
        <f>IF(M$4=0,0,求节点(M$4:M$9,$B$4:$B$9,求节点(其他调用!$O$4:$O$42,其他调用!$P$4:$P$42,其他调用!$AJ6)))</f>
        <v>0</v>
      </c>
      <c r="NI5" s="44">
        <f>IF(N$4=0,0,求节点(N$4:N$9,$B$4:$B$9,求节点(其他调用!$O$4:$O$42,其他调用!$P$4:$P$42,其他调用!$AJ6)))</f>
        <v>0</v>
      </c>
      <c r="NJ5" s="44">
        <f>IF(O$4=0,0,求节点(O$4:O$9,$B$4:$B$9,求节点(其他调用!$O$4:$O$42,其他调用!$P$4:$P$42,其他调用!$AJ6)))</f>
        <v>0</v>
      </c>
      <c r="NK5" s="44">
        <f>IF(P$4=0,0,求节点(P$4:P$9,$B$4:$B$9,求节点(其他调用!$O$4:$O$42,其他调用!$P$4:$P$42,其他调用!$AJ6)))</f>
        <v>0</v>
      </c>
      <c r="NL5" s="44">
        <f>IF(Q$4=0,0,求节点(Q$4:Q$9,$B$4:$B$9,求节点(其他调用!$O$4:$O$42,其他调用!$P$4:$P$42,其他调用!$AJ6)))</f>
        <v>0</v>
      </c>
      <c r="NM5" s="44">
        <f>IF(R$4=0,0,求节点(R$4:R$9,$B$4:$B$9,求节点(其他调用!$O$4:$O$42,其他调用!$P$4:$P$42,其他调用!$AJ6)))</f>
        <v>0</v>
      </c>
      <c r="NN5" s="44">
        <f>IF(S$4=0,0,求节点(S$4:S$9,$B$4:$B$9,求节点(其他调用!$O$4:$O$42,其他调用!$P$4:$P$42,其他调用!$AJ6)))</f>
        <v>0.33152527046908442</v>
      </c>
      <c r="NO5" s="44">
        <f>IF(T$4=0,0,求节点(T$4:T$9,$B$4:$B$9,求节点(其他调用!$O$4:$O$42,其他调用!$P$4:$P$42,其他调用!$AJ6)))</f>
        <v>0.22046430486194113</v>
      </c>
      <c r="NP5" s="44">
        <f>IF(U$4=0,0,求节点(U$4:U$9,$B$4:$B$9,求节点(其他调用!$O$4:$O$42,其他调用!$P$4:$P$42,其他调用!$AJ6)))</f>
        <v>0.27558038107742633</v>
      </c>
      <c r="NQ5" s="44">
        <f>IF(V$4=0,0,求节点(V$4:V$9,$B$4:$B$9,求节点(其他调用!$O$4:$O$42,其他调用!$P$4:$P$42,其他调用!$AJ6)))</f>
        <v>0</v>
      </c>
      <c r="NR5" s="44">
        <f>IF(W$4=0,0,求节点(W$4:W$9,$B$4:$B$9,求节点(其他调用!$O$4:$O$42,其他调用!$P$4:$P$42,其他调用!$AJ6)))</f>
        <v>0.11023215243097051</v>
      </c>
      <c r="NS5" s="44">
        <f>IF(X$4=0,0,求节点(X$4:X$9,$B$4:$B$9,求节点(其他调用!$O$4:$O$42,其他调用!$P$4:$P$42,其他调用!$AJ6)))</f>
        <v>0.11023215243097051</v>
      </c>
      <c r="NT5" s="44">
        <f>IF(Y$4=0,0,求节点(Y$4:Y$9,$B$4:$B$9,求节点(其他调用!$O$4:$O$42,其他调用!$P$4:$P$42,其他调用!$AJ6)))</f>
        <v>0.22046430486194113</v>
      </c>
      <c r="NU5" s="44">
        <f>IF(Z$4=0,0,求节点(Z$4:Z$9,$B$4:$B$9,求节点(其他调用!$O$4:$O$42,其他调用!$P$4:$P$42,其他调用!$AJ6)))</f>
        <v>0</v>
      </c>
      <c r="NV5" s="44">
        <f>IF(AA$4=0,0,求节点(AA$4:AA$9,$B$4:$B$9,求节点(其他调用!$O$4:$O$42,其他调用!$P$4:$P$42,其他调用!$AJ6)))</f>
        <v>0.11023215243097051</v>
      </c>
      <c r="NW5" s="44">
        <f>IF(AB$4=0,0,求节点(AB$4:AB$9,$B$4:$B$9,求节点(其他调用!$O$4:$O$42,其他调用!$P$4:$P$42,其他调用!$AJ6)))</f>
        <v>0.53123928882395455</v>
      </c>
      <c r="NX5" s="44">
        <f>IF(AC$4=0,0,求节点(AC$4:AC$9,$B$4:$B$9,求节点(其他调用!$O$4:$O$42,其他调用!$P$4:$P$42,其他调用!$AJ6)))</f>
        <v>0.38677948221393177</v>
      </c>
      <c r="NY5" s="44">
        <f>IF(AD$4=0,0,求节点(AD$4:AD$9,$B$4:$B$9,求节点(其他调用!$O$4:$O$42,其他调用!$P$4:$P$42,其他调用!$AJ6)))</f>
        <v>1.1414460773952695E-2</v>
      </c>
      <c r="NZ5" s="44">
        <f>IF(AE$4=0,0,求节点(AE$4:AE$9,$B$4:$B$9,求节点(其他调用!$O$4:$O$42,其他调用!$P$4:$P$42,其他调用!$AJ6)))</f>
        <v>1.1414460773952695E-2</v>
      </c>
      <c r="OA5" s="44">
        <f>IF(AF$4=0,0,求节点(AF$4:AF$9,$B$4:$B$9,求节点(其他调用!$O$4:$O$42,其他调用!$P$4:$P$42,其他调用!$AJ6)))</f>
        <v>1.1414460773952695E-2</v>
      </c>
      <c r="OB5" s="44">
        <f>IF(AG$4=0,0,求节点(AG$4:AG$9,$B$4:$B$9,求节点(其他调用!$O$4:$O$42,其他调用!$P$4:$P$42,其他调用!$AJ6)))</f>
        <v>1.1414460773952695E-2</v>
      </c>
      <c r="OC5" s="44">
        <f>IF(AH$4=0,0,求节点(AH$4:AH$9,$B$4:$B$9,求节点(其他调用!$O$4:$O$42,其他调用!$P$4:$P$42,其他调用!$AJ6)))</f>
        <v>1.1414460773952695E-2</v>
      </c>
      <c r="OD5" s="44">
        <f>IF(AI$4=0,0,求节点(AI$4:AI$9,$B$4:$B$9,求节点(其他调用!$O$4:$O$42,其他调用!$P$4:$P$42,其他调用!$AJ6)))</f>
        <v>1.1414460773952695E-2</v>
      </c>
      <c r="OE5" s="44">
        <f>IF(AJ$4=0,0,求节点(AJ$4:AJ$9,$B$4:$B$9,求节点(其他调用!$O$4:$O$42,其他调用!$P$4:$P$42,其他调用!$AJ6)))</f>
        <v>1.1414460773952695E-2</v>
      </c>
      <c r="OF5" s="44">
        <f>IF(AK$4=0,0,求节点(AK$4:AK$9,$B$4:$B$9,求节点(其他调用!$O$4:$O$42,其他调用!$P$4:$P$42,其他调用!$AJ6)))</f>
        <v>1.1414460773952695E-2</v>
      </c>
      <c r="OG5" s="44">
        <f>IF(AL$4=0,0,求节点(AL$4:AL$9,$B$4:$B$9,求节点(其他调用!$O$4:$O$42,其他调用!$P$4:$P$42,其他调用!$AJ6)))</f>
        <v>1.1414460773952695E-2</v>
      </c>
      <c r="OH5" s="44">
        <f>IF(AM$4=0,0,求节点(AM$4:AM$9,$B$4:$B$9,求节点(其他调用!$O$4:$O$42,其他调用!$P$4:$P$42,其他调用!$AJ6)))</f>
        <v>1.1414460773952695E-2</v>
      </c>
      <c r="OI5" s="44">
        <f>IF(AN$4=0,0,求节点(AN$4:AN$9,$B$4:$B$9,求节点(其他调用!$O$4:$O$42,其他调用!$P$4:$P$42,其他调用!$AJ6)))</f>
        <v>1.1414460773952695E-2</v>
      </c>
      <c r="OJ5" s="44">
        <f>IF(AO$4=0,0,求节点(AO$4:AO$9,$B$4:$B$9,求节点(其他调用!$O$4:$O$42,其他调用!$P$4:$P$42,其他调用!$AJ6)))</f>
        <v>1.1414460773952695E-2</v>
      </c>
      <c r="OK5" s="44">
        <f>IF(AP$4=0,0,求节点(AP$4:AP$9,$B$4:$B$9,求节点(其他调用!$O$4:$O$42,其他调用!$P$4:$P$42,其他调用!$AJ6)))</f>
        <v>1.1414460773952695E-2</v>
      </c>
      <c r="OL5" s="44">
        <f>IF(AQ$4=0,0,求节点(AQ$4:AQ$9,$B$4:$B$9,求节点(其他调用!$O$4:$O$42,其他调用!$P$4:$P$42,其他调用!$AJ6)))</f>
        <v>1.1414460773952695E-2</v>
      </c>
      <c r="OM5" s="44">
        <f>IF(AR$4=0,0,求节点(AR$4:AR$9,$B$4:$B$9,求节点(其他调用!$O$4:$O$42,其他调用!$P$4:$P$42,其他调用!$AJ6)))</f>
        <v>1.1414460773952695E-2</v>
      </c>
      <c r="ON5" s="44">
        <f>IF(AS$4=0,0,求节点(AS$4:AS$9,$B$4:$B$9,求节点(其他调用!$O$4:$O$42,其他调用!$P$4:$P$42,其他调用!$AJ6)))</f>
        <v>1.1414460773952695E-2</v>
      </c>
      <c r="OO5" s="44">
        <f>IF(AT$4=0,0,求节点(AT$4:AT$9,$B$4:$B$9,求节点(其他调用!$O$4:$O$42,其他调用!$P$4:$P$42,其他调用!$AJ6)))</f>
        <v>1.1414460773952695E-2</v>
      </c>
      <c r="OP5" s="44">
        <f>IF(AU$4=0,0,求节点(AU$4:AU$9,$B$4:$B$9,求节点(其他调用!$O$4:$O$42,其他调用!$P$4:$P$42,其他调用!$AJ6)))</f>
        <v>1.1414460773952695E-2</v>
      </c>
      <c r="OQ5" s="44">
        <f>IF(AV$4=0,0,求节点(AV$4:AV$9,$B$4:$B$9,求节点(其他调用!$O$4:$O$42,其他调用!$P$4:$P$42,其他调用!$AJ6)))</f>
        <v>1.1414460773952695E-2</v>
      </c>
      <c r="OR5" s="44">
        <f>IF(AW$4=0,0,求节点(AW$4:AW$9,$B$4:$B$9,求节点(其他调用!$O$4:$O$42,其他调用!$P$4:$P$42,其他调用!$AJ6)))</f>
        <v>1.1414460773952695E-2</v>
      </c>
      <c r="OS5" s="44">
        <f>IF(AX$4=0,0,求节点(AX$4:AX$9,$B$4:$B$9,求节点(其他调用!$O$4:$O$42,其他调用!$P$4:$P$42,其他调用!$AJ6)))</f>
        <v>1.1414460773952695E-2</v>
      </c>
      <c r="OT5" s="44">
        <f>IF(AY$4=0,0,求节点(AY$4:AY$9,$B$4:$B$9,求节点(其他调用!$O$4:$O$42,其他调用!$P$4:$P$42,其他调用!$AJ6)))</f>
        <v>1.1414460773952695E-2</v>
      </c>
      <c r="OU5" s="44">
        <f>IF(AZ$4=0,0,求节点(AZ$4:AZ$9,$B$4:$B$9,求节点(其他调用!$O$4:$O$42,其他调用!$P$4:$P$42,其他调用!$AJ6)))</f>
        <v>1.1414460773952695E-2</v>
      </c>
      <c r="OW5" s="44">
        <v>2</v>
      </c>
      <c r="OX5" s="44">
        <f>IF(C$23=0,0,求节点(C$23:C$28,$B$23:$B$28,求节点(其他调用!$AA$4:$AA$20,其他调用!$AB$4:$AB$20,$OW5)))</f>
        <v>0</v>
      </c>
      <c r="OY5" s="44">
        <f>IF(D$23=0,0,求节点(D$23:D$28,$B$23:$B$28,求节点(其他调用!$AA$4:$AA$20,其他调用!$AB$4:$AB$20,$OW5)))</f>
        <v>0</v>
      </c>
      <c r="OZ5" s="44">
        <f>IF(E$23=0,0,求节点(E$23:E$28,$B$23:$B$28,求节点(其他调用!$AA$4:$AA$20,其他调用!$AB$4:$AB$20,$OW5)))</f>
        <v>0</v>
      </c>
      <c r="PA5" s="44">
        <f>IF(F$23=0,0,求节点(F$23:F$28,$B$23:$B$28,求节点(其他调用!$AA$4:$AA$20,其他调用!$AB$4:$AB$20,$OW5)))</f>
        <v>6.3984441358577726E-6</v>
      </c>
      <c r="PB5" s="44">
        <f>IF(G$23=0,0,求节点(G$23:G$28,$B$23:$B$28,求节点(其他调用!$AA$4:$AA$20,其他调用!$AB$4:$AB$20,$OW5)))</f>
        <v>9.5976662037866589E-6</v>
      </c>
      <c r="PC5" s="44">
        <f>IF(H$23=0,0,求节点(H$23:H$28,$B$23:$B$28,求节点(其他调用!$AA$4:$AA$20,其他调用!$AB$4:$AB$20,$OW5)))</f>
        <v>9.5976662037866589E-6</v>
      </c>
      <c r="PD5" s="44">
        <f>IF(I$23=0,0,求节点(I$23:I$28,$B$23:$B$28,求节点(其他调用!$AA$4:$AA$20,其他调用!$AB$4:$AB$20,$OW5)))</f>
        <v>1.454191849059594E-5</v>
      </c>
      <c r="PE5" s="44">
        <f>IF(J$23=0,0,求节点(J$23:J$28,$B$23:$B$28,求节点(其他调用!$AA$4:$AA$20,其他调用!$AB$4:$AB$20,$OW5)))</f>
        <v>0</v>
      </c>
      <c r="PF5" s="44">
        <f>IF(K$23=0,0,求节点(K$23:K$28,$B$23:$B$28,求节点(其他调用!$AA$4:$AA$20,其他调用!$AB$4:$AB$20,$OW5)))</f>
        <v>9.5976662037866589E-6</v>
      </c>
      <c r="PG5" s="44">
        <f>IF(L$23=0,0,求节点(L$23:L$28,$B$23:$B$28,求节点(其他调用!$AA$4:$AA$20,其他调用!$AB$4:$AB$20,$OW5)))</f>
        <v>0</v>
      </c>
      <c r="PH5" s="44">
        <f>IF(M$23=0,0,求节点(M$23:M$28,$B$23:$B$28,求节点(其他调用!$AA$4:$AA$20,其他调用!$AB$4:$AB$20,$OW5)))</f>
        <v>0</v>
      </c>
      <c r="PI5" s="44">
        <f>IF(N$23=0,0,求节点(N$23:N$28,$B$23:$B$28,求节点(其他调用!$AA$4:$AA$20,其他调用!$AB$4:$AB$20,$OW5)))</f>
        <v>0</v>
      </c>
      <c r="PJ5" s="44">
        <f>IF(O$23=0,0,求节点(O$23:O$28,$B$23:$B$28,求节点(其他调用!$AA$4:$AA$20,其他调用!$AB$4:$AB$20,$OW5)))</f>
        <v>0</v>
      </c>
      <c r="PK5" s="44">
        <f>IF(P$23=0,0,求节点(P$23:P$28,$B$23:$B$28,求节点(其他调用!$AA$4:$AA$20,其他调用!$AB$4:$AB$20,$OW5)))</f>
        <v>0</v>
      </c>
      <c r="PL5" s="44">
        <f>IF(Q$23=0,0,求节点(Q$23:Q$28,$B$23:$B$28,求节点(其他调用!$AA$4:$AA$20,其他调用!$AB$4:$AB$20,$OW5)))</f>
        <v>0</v>
      </c>
      <c r="PM5" s="44">
        <f>IF(R$23=0,0,求节点(R$23:R$28,$B$23:$B$28,求节点(其他调用!$AA$4:$AA$20,其他调用!$AB$4:$AB$20,$OW5)))</f>
        <v>0</v>
      </c>
      <c r="PN5" s="44">
        <f>IF(S$23=0,0,求节点(S$23:S$28,$B$23:$B$28,求节点(其他调用!$AA$4:$AA$20,其他调用!$AB$4:$AB$20,$OW5)))</f>
        <v>0</v>
      </c>
      <c r="PO5" s="44">
        <f>IF(T$23=0,0,求节点(T$23:T$28,$B$23:$B$28,求节点(其他调用!$AA$4:$AA$20,其他调用!$AB$4:$AB$20,$OW5)))</f>
        <v>0</v>
      </c>
      <c r="PP5" s="44">
        <f>IF(U$23=0,0,求节点(U$23:U$28,$B$23:$B$28,求节点(其他调用!$AA$4:$AA$20,其他调用!$AB$4:$AB$20,$OW5)))</f>
        <v>0</v>
      </c>
      <c r="PQ5" s="44">
        <f>IF(V$23=0,0,求节点(V$23:V$28,$B$23:$B$28,求节点(其他调用!$AA$4:$AA$20,其他调用!$AB$4:$AB$20,$OW5)))</f>
        <v>0</v>
      </c>
    </row>
    <row r="6" spans="2:433" x14ac:dyDescent="0.2">
      <c r="B6" s="44">
        <v>3</v>
      </c>
      <c r="C6" s="44">
        <f>INDEX(将星标签统计!$AF:$AK,MATCH(C$3,将星标签统计!$G:$G,0),$B6)</f>
        <v>520.79999999999995</v>
      </c>
      <c r="D6" s="44">
        <f>INDEX(将星标签统计!$AF:$AK,MATCH(D$3,将星标签统计!$G:$G,0),$B6)</f>
        <v>174.29999999999998</v>
      </c>
      <c r="E6" s="44">
        <f>INDEX(将星标签统计!$AF:$AK,MATCH(E$3,将星标签统计!$G:$G,0),$B6)</f>
        <v>2015.9999999999998</v>
      </c>
      <c r="F6" s="44">
        <f>INDEX(将星标签统计!$AF:$AK,MATCH(F$3,将星标签统计!$G:$G,0),$B6)</f>
        <v>0</v>
      </c>
      <c r="G6" s="44">
        <f>INDEX(将星标签统计!$AF:$AK,MATCH(G$3,将星标签统计!$G:$G,0),$B6)</f>
        <v>0</v>
      </c>
      <c r="H6" s="44">
        <f>INDEX(将星标签统计!$AF:$AK,MATCH(H$3,将星标签统计!$G:$G,0),$B6)</f>
        <v>0</v>
      </c>
      <c r="I6" s="44">
        <f>INDEX(将星标签统计!$AF:$AK,MATCH(I$3,将星标签统计!$G:$G,0),$B6)</f>
        <v>0</v>
      </c>
      <c r="J6" s="44">
        <f>INDEX(将星标签统计!$AF:$AK,MATCH(J$3,将星标签统计!$G:$G,0),$B6)</f>
        <v>0</v>
      </c>
      <c r="K6" s="44">
        <f>INDEX(将星标签统计!$AF:$AK,MATCH(K$3,将星标签统计!$G:$G,0),$B6)</f>
        <v>0</v>
      </c>
      <c r="L6" s="44">
        <f>INDEX(将星标签统计!$AF:$AK,MATCH(L$3,将星标签统计!$G:$G,0),$B6)</f>
        <v>0</v>
      </c>
      <c r="M6" s="44">
        <f>INDEX(将星标签统计!$AF:$AK,MATCH(M$3,将星标签统计!$G:$G,0),$B6)</f>
        <v>0</v>
      </c>
      <c r="N6" s="44">
        <f>INDEX(将星标签统计!$AF:$AK,MATCH(N$3,将星标签统计!$G:$G,0),$B6)</f>
        <v>0</v>
      </c>
      <c r="O6" s="44">
        <f>INDEX(将星标签统计!$AF:$AK,MATCH(O$3,将星标签统计!$G:$G,0),$B6)</f>
        <v>0</v>
      </c>
      <c r="P6" s="44">
        <f>INDEX(将星标签统计!$AF:$AK,MATCH(P$3,将星标签统计!$G:$G,0),$B6)</f>
        <v>0</v>
      </c>
      <c r="Q6" s="44">
        <f>INDEX(将星标签统计!$AF:$AK,MATCH(Q$3,将星标签统计!$G:$G,0),$B6)</f>
        <v>0</v>
      </c>
      <c r="R6" s="44">
        <f>INDEX(将星标签统计!$AF:$AK,MATCH(R$3,将星标签统计!$G:$G,0),$B6)</f>
        <v>0</v>
      </c>
      <c r="S6" s="44">
        <f>INDEX(将星标签统计!$AF:$AK,MATCH(S$3,将星标签统计!$G:$G,0),$B6)</f>
        <v>279.29999999999995</v>
      </c>
      <c r="T6" s="44">
        <f>INDEX(将星标签统计!$AF:$AK,MATCH(T$3,将星标签统计!$G:$G,0),$B6)</f>
        <v>420</v>
      </c>
      <c r="U6" s="44">
        <f>INDEX(将星标签统计!$AF:$AK,MATCH(U$3,将星标签统计!$G:$G,0),$B6)</f>
        <v>336</v>
      </c>
      <c r="V6" s="44">
        <f>INDEX(将星标签统计!$AF:$AK,MATCH(V$3,将星标签统计!$G:$G,0),$B6)</f>
        <v>0</v>
      </c>
      <c r="W6" s="44">
        <f>INDEX(将星标签统计!$AF:$AK,MATCH(W$3,将星标签统计!$G:$G,0),$B6)</f>
        <v>840</v>
      </c>
      <c r="X6" s="44">
        <f>INDEX(将星标签统计!$AF:$AK,MATCH(X$3,将星标签统计!$G:$G,0),$B6)</f>
        <v>840</v>
      </c>
      <c r="Y6" s="44">
        <f>INDEX(将星标签统计!$AF:$AK,MATCH(Y$3,将星标签统计!$G:$G,0),$B6)</f>
        <v>420</v>
      </c>
      <c r="Z6" s="44">
        <f>INDEX(将星标签统计!$AF:$AK,MATCH(Z$3,将星标签统计!$G:$G,0),$B6)</f>
        <v>0</v>
      </c>
      <c r="AA6" s="44">
        <f>INDEX(将星标签统计!$AF:$AK,MATCH(AA$3,将星标签统计!$G:$G,0),$B6)</f>
        <v>840</v>
      </c>
      <c r="AB6" s="44">
        <f>INDEX(将星标签统计!$AF:$AK,MATCH(AB$3,将星标签统计!$G:$G,0),$B6)</f>
        <v>174.29999999999998</v>
      </c>
      <c r="AC6" s="44">
        <f>INDEX(将星标签统计!$AF:$AK,MATCH(AC$3,将星标签统计!$G:$G,0),$B6)</f>
        <v>239.39999999999998</v>
      </c>
      <c r="AD6" s="68">
        <f>求节点(其他调用!$Q$4:$Q$42,其他调用!$P$4:$P$42,$B6*其他调用!$G$1)*INDEX(将星标签统计!$AF$1:$AK$1,$B6)</f>
        <v>4301.8524349294848</v>
      </c>
      <c r="AE6" s="68">
        <f>求节点(其他调用!$Q$4:$Q$42,其他调用!$P$4:$P$42,$B6*其他调用!$G$1)*INDEX(将星标签统计!$AF$1:$AK$1,$B6)</f>
        <v>4301.8524349294848</v>
      </c>
      <c r="AF6" s="68">
        <f>求节点(其他调用!$Q$4:$Q$42,其他调用!$P$4:$P$42,$B6*其他调用!$G$1)*INDEX(将星标签统计!$AF$1:$AK$1,$B6)</f>
        <v>4301.8524349294848</v>
      </c>
      <c r="AG6" s="68">
        <f>求节点(其他调用!$Q$4:$Q$42,其他调用!$P$4:$P$42,$B6*其他调用!$G$1)*INDEX(将星标签统计!$AF$1:$AK$1,$B6)</f>
        <v>4301.8524349294848</v>
      </c>
      <c r="AH6" s="68">
        <f>求节点(其他调用!$Q$4:$Q$42,其他调用!$P$4:$P$42,$B6*其他调用!$G$1)*INDEX(将星标签统计!$AF$1:$AK$1,$B6)</f>
        <v>4301.8524349294848</v>
      </c>
      <c r="AI6" s="68">
        <f>求节点(其他调用!$Q$4:$Q$42,其他调用!$P$4:$P$42,$B6*其他调用!$G$1)*INDEX(将星标签统计!$AF$1:$AK$1,$B6)</f>
        <v>4301.8524349294848</v>
      </c>
      <c r="AJ6" s="68">
        <f>求节点(其他调用!$Q$4:$Q$42,其他调用!$P$4:$P$42,$B6*其他调用!$G$1)*INDEX(将星标签统计!$AF$1:$AK$1,$B6)</f>
        <v>4301.8524349294848</v>
      </c>
      <c r="AK6" s="68">
        <f>求节点(其他调用!$Q$4:$Q$42,其他调用!$P$4:$P$42,$B6*其他调用!$G$1)*INDEX(将星标签统计!$AF$1:$AK$1,$B6)</f>
        <v>4301.8524349294848</v>
      </c>
      <c r="AL6" s="68">
        <f>求节点(其他调用!$Q$4:$Q$42,其他调用!$P$4:$P$42,$B6*其他调用!$G$1)*INDEX(将星标签统计!$AF$1:$AK$1,$B6)</f>
        <v>4301.8524349294848</v>
      </c>
      <c r="AM6" s="68">
        <f>求节点(其他调用!$Q$4:$Q$42,其他调用!$P$4:$P$42,$B6*其他调用!$G$1)*INDEX(将星标签统计!$AF$1:$AK$1,$B6)</f>
        <v>4301.8524349294848</v>
      </c>
      <c r="AN6" s="68">
        <f>求节点(其他调用!$Q$4:$Q$42,其他调用!$P$4:$P$42,$B6*其他调用!$G$1)*INDEX(将星标签统计!$AF$1:$AK$1,$B6)</f>
        <v>4301.8524349294848</v>
      </c>
      <c r="AO6" s="68">
        <f>求节点(其他调用!$Q$4:$Q$42,其他调用!$P$4:$P$42,$B6*其他调用!$G$1)*INDEX(将星标签统计!$AF$1:$AK$1,$B6)</f>
        <v>4301.8524349294848</v>
      </c>
      <c r="AP6" s="68">
        <f>求节点(其他调用!$Q$4:$Q$42,其他调用!$P$4:$P$42,$B6*其他调用!$G$1)*INDEX(将星标签统计!$AF$1:$AK$1,$B6)</f>
        <v>4301.8524349294848</v>
      </c>
      <c r="AQ6" s="68">
        <f>求节点(其他调用!$Q$4:$Q$42,其他调用!$P$4:$P$42,$B6*其他调用!$G$1)*INDEX(将星标签统计!$AF$1:$AK$1,$B6)</f>
        <v>4301.8524349294848</v>
      </c>
      <c r="AR6" s="68">
        <f>求节点(其他调用!$Q$4:$Q$42,其他调用!$P$4:$P$42,$B6*其他调用!$G$1)*INDEX(将星标签统计!$AF$1:$AK$1,$B6)</f>
        <v>4301.8524349294848</v>
      </c>
      <c r="AS6" s="68">
        <f>求节点(其他调用!$Q$4:$Q$42,其他调用!$P$4:$P$42,$B6*其他调用!$G$1)*INDEX(将星标签统计!$AF$1:$AK$1,$B6)</f>
        <v>4301.8524349294848</v>
      </c>
      <c r="AT6" s="68">
        <f>求节点(其他调用!$Q$4:$Q$42,其他调用!$P$4:$P$42,$B6*其他调用!$G$1)*INDEX(将星标签统计!$AF$1:$AK$1,$B6)</f>
        <v>4301.8524349294848</v>
      </c>
      <c r="AU6" s="68">
        <f>求节点(其他调用!$Q$4:$Q$42,其他调用!$P$4:$P$42,$B6*其他调用!$G$1)*INDEX(将星标签统计!$AF$1:$AK$1,$B6)</f>
        <v>4301.8524349294848</v>
      </c>
      <c r="AV6" s="68">
        <f>求节点(其他调用!$Q$4:$Q$42,其他调用!$P$4:$P$42,$B6*其他调用!$G$1)*INDEX(将星标签统计!$AF$1:$AK$1,$B6)</f>
        <v>4301.8524349294848</v>
      </c>
      <c r="AW6" s="68">
        <f>求节点(其他调用!$Q$4:$Q$42,其他调用!$P$4:$P$42,$B6*其他调用!$G$1)*INDEX(将星标签统计!$AF$1:$AK$1,$B6)</f>
        <v>4301.8524349294848</v>
      </c>
      <c r="AX6" s="68">
        <f>求节点(其他调用!$Q$4:$Q$42,其他调用!$P$4:$P$42,$B6*其他调用!$G$1)*INDEX(将星标签统计!$AF$1:$AK$1,$B6)</f>
        <v>4301.8524349294848</v>
      </c>
      <c r="AY6" s="68">
        <f>求节点(其他调用!$Q$4:$Q$42,其他调用!$P$4:$P$42,$B6*其他调用!$G$1)*INDEX(将星标签统计!$AF$1:$AK$1,$B6)</f>
        <v>4301.8524349294848</v>
      </c>
      <c r="AZ6" s="68">
        <f>求节点(其他调用!$Q$4:$Q$42,其他调用!$P$4:$P$42,$B6*其他调用!$G$1)*INDEX(将星标签统计!$AF$1:$AK$1,$B6)</f>
        <v>4301.8524349294848</v>
      </c>
      <c r="BA6" s="68"/>
      <c r="BB6" s="68"/>
      <c r="BI6" s="44">
        <v>3</v>
      </c>
      <c r="BJ6" s="44">
        <f>IF(C$4=0,0,求节点(C$4:C$9,$B$4:$B$9,求节点(其他调用!$C$4:$C$42,其他调用!$D$4:$D$42,其他调用!$AF7)))</f>
        <v>8.9911123576428276E-2</v>
      </c>
      <c r="BK6" s="44">
        <f>IF(D$4=0,0,求节点(D$4:D$9,$B$4:$B$9,求节点(其他调用!$C$4:$C$42,其他调用!$D$4:$D$42,其他调用!$AF7)))</f>
        <v>0.26865010418017121</v>
      </c>
      <c r="BL6" s="44">
        <f>IF(E$4=0,0,求节点(E$4:E$9,$B$4:$B$9,求节点(其他调用!$C$4:$C$42,其他调用!$D$4:$D$42,其他调用!$AF7)))</f>
        <v>2.322704025724398E-2</v>
      </c>
      <c r="BM6" s="44">
        <f>IF(F$4=0,0,求节点(F$4:F$9,$B$4:$B$9,求节点(其他调用!$C$4:$C$42,其他调用!$D$4:$D$42,其他调用!$AF7)))</f>
        <v>0</v>
      </c>
      <c r="BN6" s="44">
        <f>IF(G$4=0,0,求节点(G$4:G$9,$B$4:$B$9,求节点(其他调用!$C$4:$C$42,其他调用!$D$4:$D$42,其他调用!$AF7)))</f>
        <v>0</v>
      </c>
      <c r="BO6" s="44">
        <f>IF(H$4=0,0,求节点(H$4:H$9,$B$4:$B$9,求节点(其他调用!$C$4:$C$42,其他调用!$D$4:$D$42,其他调用!$AF7)))</f>
        <v>0</v>
      </c>
      <c r="BP6" s="44">
        <f>IF(I$4=0,0,求节点(I$4:I$9,$B$4:$B$9,求节点(其他调用!$C$4:$C$42,其他调用!$D$4:$D$42,其他调用!$AF7)))</f>
        <v>0</v>
      </c>
      <c r="BQ6" s="44">
        <f>IF(J$4=0,0,求节点(J$4:J$9,$B$4:$B$9,求节点(其他调用!$C$4:$C$42,其他调用!$D$4:$D$42,其他调用!$AF7)))</f>
        <v>0</v>
      </c>
      <c r="BR6" s="44">
        <f>IF(K$4=0,0,求节点(K$4:K$9,$B$4:$B$9,求节点(其他调用!$C$4:$C$42,其他调用!$D$4:$D$42,其他调用!$AF7)))</f>
        <v>0</v>
      </c>
      <c r="BS6" s="44">
        <f>IF(L$4=0,0,求节点(L$4:L$9,$B$4:$B$9,求节点(其他调用!$C$4:$C$42,其他调用!$D$4:$D$42,其他调用!$AF7)))</f>
        <v>0</v>
      </c>
      <c r="BT6" s="44">
        <f>IF(M$4=0,0,求节点(M$4:M$9,$B$4:$B$9,求节点(其他调用!$C$4:$C$42,其他调用!$D$4:$D$42,其他调用!$AF7)))</f>
        <v>0</v>
      </c>
      <c r="BU6" s="44">
        <f>IF(N$4=0,0,求节点(N$4:N$9,$B$4:$B$9,求节点(其他调用!$C$4:$C$42,其他调用!$D$4:$D$42,其他调用!$AF7)))</f>
        <v>0</v>
      </c>
      <c r="BV6" s="44">
        <f>IF(O$4=0,0,求节点(O$4:O$9,$B$4:$B$9,求节点(其他调用!$C$4:$C$42,其他调用!$D$4:$D$42,其他调用!$AF7)))</f>
        <v>0</v>
      </c>
      <c r="BW6" s="44">
        <f>IF(P$4=0,0,求节点(P$4:P$9,$B$4:$B$9,求节点(其他调用!$C$4:$C$42,其他调用!$D$4:$D$42,其他调用!$AF7)))</f>
        <v>0</v>
      </c>
      <c r="BX6" s="44">
        <f>IF(Q$4=0,0,求节点(Q$4:Q$9,$B$4:$B$9,求节点(其他调用!$C$4:$C$42,其他调用!$D$4:$D$42,其他调用!$AF7)))</f>
        <v>0</v>
      </c>
      <c r="BY6" s="44">
        <f>IF(R$4=0,0,求节点(R$4:R$9,$B$4:$B$9,求节点(其他调用!$C$4:$C$42,其他调用!$D$4:$D$42,其他调用!$AF7)))</f>
        <v>0</v>
      </c>
      <c r="BZ6" s="44">
        <f>IF(S$4=0,0,求节点(S$4:S$9,$B$4:$B$9,求节点(其他调用!$C$4:$C$42,其他调用!$D$4:$D$42,其他调用!$AF7)))</f>
        <v>0.16765382441318966</v>
      </c>
      <c r="CA6" s="44">
        <f>IF(T$4=0,0,求节点(T$4:T$9,$B$4:$B$9,求节点(其他调用!$C$4:$C$42,其他调用!$D$4:$D$42,其他调用!$AF7)))</f>
        <v>0.11148979323477104</v>
      </c>
      <c r="CB6" s="44">
        <f>IF(U$4=0,0,求节点(U$4:U$9,$B$4:$B$9,求节点(其他调用!$C$4:$C$42,其他调用!$D$4:$D$42,其他调用!$AF7)))</f>
        <v>0.13936224154346377</v>
      </c>
      <c r="CC6" s="44">
        <f>IF(V$4=0,0,求节点(V$4:V$9,$B$4:$B$9,求节点(其他调用!$C$4:$C$42,其他调用!$D$4:$D$42,其他调用!$AF7)))</f>
        <v>0</v>
      </c>
      <c r="CD6" s="44">
        <f>IF(W$4=0,0,求节点(W$4:W$9,$B$4:$B$9,求节点(其他调用!$C$4:$C$42,其他调用!$D$4:$D$42,其他调用!$AF7)))</f>
        <v>5.5744896617385464E-2</v>
      </c>
      <c r="CE6" s="44">
        <f>IF(X$4=0,0,求节点(X$4:X$9,$B$4:$B$9,求节点(其他调用!$C$4:$C$42,其他调用!$D$4:$D$42,其他调用!$AF7)))</f>
        <v>5.5744896617385464E-2</v>
      </c>
      <c r="CF6" s="44">
        <f>IF(Y$4=0,0,求节点(Y$4:Y$9,$B$4:$B$9,求节点(其他调用!$C$4:$C$42,其他调用!$D$4:$D$42,其他调用!$AF7)))</f>
        <v>0.11148979323477104</v>
      </c>
      <c r="CG6" s="44">
        <f>IF(Z$4=0,0,求节点(Z$4:Z$9,$B$4:$B$9,求节点(其他调用!$C$4:$C$42,其他调用!$D$4:$D$42,其他调用!$AF7)))</f>
        <v>0</v>
      </c>
      <c r="CH6" s="44">
        <f>IF(AA$4=0,0,求节点(AA$4:AA$9,$B$4:$B$9,求节点(其他调用!$C$4:$C$42,其他调用!$D$4:$D$42,其他调用!$AF7)))</f>
        <v>5.5744896617385464E-2</v>
      </c>
      <c r="CI6" s="44">
        <f>IF(AB$4=0,0,求节点(AB$4:AB$9,$B$4:$B$9,求节点(其他调用!$C$4:$C$42,其他调用!$D$4:$D$42,其他调用!$AF7)))</f>
        <v>0.26865010418017121</v>
      </c>
      <c r="CJ6" s="44">
        <f>IF(AC$4=0,0,求节点(AC$4:AC$9,$B$4:$B$9,求节点(其他调用!$C$4:$C$42,其他调用!$D$4:$D$42,其他调用!$AF7)))</f>
        <v>0.19559612848205454</v>
      </c>
      <c r="CK6" s="44">
        <f>IF(AD$4=0,0,求节点(AD$4:AD$9,$B$4:$B$9,求节点(其他调用!$C$4:$C$42,其他调用!$D$4:$D$42,其他调用!$AF7)))</f>
        <v>5.7723442911600253E-3</v>
      </c>
      <c r="CL6" s="44">
        <f>IF(AE$4=0,0,求节点(AE$4:AE$9,$B$4:$B$9,求节点(其他调用!$C$4:$C$42,其他调用!$D$4:$D$42,其他调用!$AF7)))</f>
        <v>5.7723442911600253E-3</v>
      </c>
      <c r="CM6" s="44">
        <f>IF(AF$4=0,0,求节点(AF$4:AF$9,$B$4:$B$9,求节点(其他调用!$C$4:$C$42,其他调用!$D$4:$D$42,其他调用!$AF7)))</f>
        <v>5.7723442911600253E-3</v>
      </c>
      <c r="CN6" s="44">
        <f>IF(AG$4=0,0,求节点(AG$4:AG$9,$B$4:$B$9,求节点(其他调用!$C$4:$C$42,其他调用!$D$4:$D$42,其他调用!$AF7)))</f>
        <v>5.7723442911600253E-3</v>
      </c>
      <c r="CO6" s="44">
        <f>IF(AH$4=0,0,求节点(AH$4:AH$9,$B$4:$B$9,求节点(其他调用!$C$4:$C$42,其他调用!$D$4:$D$42,其他调用!$AF7)))</f>
        <v>5.7723442911600253E-3</v>
      </c>
      <c r="CP6" s="44">
        <f>IF(AI$4=0,0,求节点(AI$4:AI$9,$B$4:$B$9,求节点(其他调用!$C$4:$C$42,其他调用!$D$4:$D$42,其他调用!$AF7)))</f>
        <v>5.7723442911600253E-3</v>
      </c>
      <c r="CQ6" s="44">
        <f>IF(AJ$4=0,0,求节点(AJ$4:AJ$9,$B$4:$B$9,求节点(其他调用!$C$4:$C$42,其他调用!$D$4:$D$42,其他调用!$AF7)))</f>
        <v>5.7723442911600253E-3</v>
      </c>
      <c r="CR6" s="44">
        <f>IF(AK$4=0,0,求节点(AK$4:AK$9,$B$4:$B$9,求节点(其他调用!$C$4:$C$42,其他调用!$D$4:$D$42,其他调用!$AF7)))</f>
        <v>5.7723442911600253E-3</v>
      </c>
      <c r="CS6" s="44">
        <f>IF(AL$4=0,0,求节点(AL$4:AL$9,$B$4:$B$9,求节点(其他调用!$C$4:$C$42,其他调用!$D$4:$D$42,其他调用!$AF7)))</f>
        <v>5.7723442911600253E-3</v>
      </c>
      <c r="CT6" s="44">
        <f>IF(AM$4=0,0,求节点(AM$4:AM$9,$B$4:$B$9,求节点(其他调用!$C$4:$C$42,其他调用!$D$4:$D$42,其他调用!$AF7)))</f>
        <v>5.7723442911600253E-3</v>
      </c>
      <c r="CU6" s="44">
        <f>IF(AN$4=0,0,求节点(AN$4:AN$9,$B$4:$B$9,求节点(其他调用!$C$4:$C$42,其他调用!$D$4:$D$42,其他调用!$AF7)))</f>
        <v>5.7723442911600253E-3</v>
      </c>
      <c r="CV6" s="44">
        <f>IF(AO$4=0,0,求节点(AO$4:AO$9,$B$4:$B$9,求节点(其他调用!$C$4:$C$42,其他调用!$D$4:$D$42,其他调用!$AF7)))</f>
        <v>5.7723442911600253E-3</v>
      </c>
      <c r="CW6" s="44">
        <f>IF(AP$4=0,0,求节点(AP$4:AP$9,$B$4:$B$9,求节点(其他调用!$C$4:$C$42,其他调用!$D$4:$D$42,其他调用!$AF7)))</f>
        <v>5.7723442911600253E-3</v>
      </c>
      <c r="CX6" s="44">
        <f>IF(AQ$4=0,0,求节点(AQ$4:AQ$9,$B$4:$B$9,求节点(其他调用!$C$4:$C$42,其他调用!$D$4:$D$42,其他调用!$AF7)))</f>
        <v>5.7723442911600253E-3</v>
      </c>
      <c r="CY6" s="44">
        <f>IF(AR$4=0,0,求节点(AR$4:AR$9,$B$4:$B$9,求节点(其他调用!$C$4:$C$42,其他调用!$D$4:$D$42,其他调用!$AF7)))</f>
        <v>5.7723442911600253E-3</v>
      </c>
      <c r="CZ6" s="44">
        <f>IF(AS$4=0,0,求节点(AS$4:AS$9,$B$4:$B$9,求节点(其他调用!$C$4:$C$42,其他调用!$D$4:$D$42,其他调用!$AF7)))</f>
        <v>5.7723442911600253E-3</v>
      </c>
      <c r="DA6" s="44">
        <f>IF(AT$4=0,0,求节点(AT$4:AT$9,$B$4:$B$9,求节点(其他调用!$C$4:$C$42,其他调用!$D$4:$D$42,其他调用!$AF7)))</f>
        <v>5.7723442911600253E-3</v>
      </c>
      <c r="DB6" s="44">
        <f>IF(AU$4=0,0,求节点(AU$4:AU$9,$B$4:$B$9,求节点(其他调用!$C$4:$C$42,其他调用!$D$4:$D$42,其他调用!$AF7)))</f>
        <v>5.7723442911600253E-3</v>
      </c>
      <c r="DC6" s="44">
        <f>IF(AV$4=0,0,求节点(AV$4:AV$9,$B$4:$B$9,求节点(其他调用!$C$4:$C$42,其他调用!$D$4:$D$42,其他调用!$AF7)))</f>
        <v>5.7723442911600253E-3</v>
      </c>
      <c r="DD6" s="44">
        <f>IF(AW$4=0,0,求节点(AW$4:AW$9,$B$4:$B$9,求节点(其他调用!$C$4:$C$42,其他调用!$D$4:$D$42,其他调用!$AF7)))</f>
        <v>5.7723442911600253E-3</v>
      </c>
      <c r="DE6" s="44">
        <f>IF(AX$4=0,0,求节点(AX$4:AX$9,$B$4:$B$9,求节点(其他调用!$C$4:$C$42,其他调用!$D$4:$D$42,其他调用!$AF7)))</f>
        <v>5.7723442911600253E-3</v>
      </c>
      <c r="DF6" s="44">
        <f>IF(AY$4=0,0,求节点(AY$4:AY$9,$B$4:$B$9,求节点(其他调用!$C$4:$C$42,其他调用!$D$4:$D$42,其他调用!$AF7)))</f>
        <v>5.7723442911600253E-3</v>
      </c>
      <c r="DG6" s="44">
        <f>IF(AZ$4=0,0,求节点(AZ$4:AZ$9,$B$4:$B$9,求节点(其他调用!$C$4:$C$42,其他调用!$D$4:$D$42,其他调用!$AF7)))</f>
        <v>5.7723442911600253E-3</v>
      </c>
      <c r="DI6" s="44">
        <v>3</v>
      </c>
      <c r="DJ6" s="44">
        <f>IF(C$23=0,0,求节点(C$23:C$28,$B$23:$B$28,求节点(其他调用!$S$4:$S$20,其他调用!$T$4:$T$20,$DI6)))</f>
        <v>0</v>
      </c>
      <c r="DK6" s="44">
        <f>IF(D$23=0,0,求节点(D$23:D$28,$B$23:$B$28,求节点(其他调用!$S$4:$S$20,其他调用!$T$4:$T$20,$DI6)))</f>
        <v>0</v>
      </c>
      <c r="DL6" s="44">
        <f>IF(E$23=0,0,求节点(E$23:E$28,$B$23:$B$28,求节点(其他调用!$S$4:$S$20,其他调用!$T$4:$T$20,$DI6)))</f>
        <v>0</v>
      </c>
      <c r="DM6" s="44">
        <f>IF(F$23=0,0,求节点(F$23:F$28,$B$23:$B$28,求节点(其他调用!$S$4:$S$20,其他调用!$T$4:$T$20,$DI6)))</f>
        <v>6.3456809709094841E-6</v>
      </c>
      <c r="DN6" s="44">
        <f>IF(G$23=0,0,求节点(G$23:G$28,$B$23:$B$28,求节点(其他调用!$S$4:$S$20,其他调用!$T$4:$T$20,$DI6)))</f>
        <v>9.5185214562532039E-6</v>
      </c>
      <c r="DO6" s="44">
        <f>IF(H$23=0,0,求节点(H$23:H$28,$B$23:$B$28,求节点(其他调用!$S$4:$S$20,其他调用!$T$4:$T$20,$DI6)))</f>
        <v>9.5185214562532039E-6</v>
      </c>
      <c r="DP6" s="44">
        <f>IF(I$23=0,0,求节点(I$23:I$28,$B$23:$B$28,求节点(其他调用!$S$4:$S$20,其他调用!$T$4:$T$20,$DI6)))</f>
        <v>1.4422002206582185E-5</v>
      </c>
      <c r="DQ6" s="44">
        <f>IF(J$23=0,0,求节点(J$23:J$28,$B$23:$B$28,求节点(其他调用!$S$4:$S$20,其他调用!$T$4:$T$20,$DI6)))</f>
        <v>0</v>
      </c>
      <c r="DR6" s="44">
        <f>IF(K$23=0,0,求节点(K$23:K$28,$B$23:$B$28,求节点(其他调用!$S$4:$S$20,其他调用!$T$4:$T$20,$DI6)))</f>
        <v>9.5185214562532039E-6</v>
      </c>
      <c r="DS6" s="44">
        <f>IF(L$23=0,0,求节点(L$23:L$28,$B$23:$B$28,求节点(其他调用!$S$4:$S$20,其他调用!$T$4:$T$20,$DI6)))</f>
        <v>0</v>
      </c>
      <c r="DT6" s="44">
        <f>IF(M$23=0,0,求节点(M$23:M$28,$B$23:$B$28,求节点(其他调用!$S$4:$S$20,其他调用!$T$4:$T$20,$DI6)))</f>
        <v>0</v>
      </c>
      <c r="DU6" s="44">
        <f>IF(N$23=0,0,求节点(N$23:N$28,$B$23:$B$28,求节点(其他调用!$S$4:$S$20,其他调用!$T$4:$T$20,$DI6)))</f>
        <v>0</v>
      </c>
      <c r="DV6" s="44">
        <f>IF(O$23=0,0,求节点(O$23:O$28,$B$23:$B$28,求节点(其他调用!$S$4:$S$20,其他调用!$T$4:$T$20,$DI6)))</f>
        <v>0</v>
      </c>
      <c r="DW6" s="44">
        <f>IF(P$23=0,0,求节点(P$23:P$28,$B$23:$B$28,求节点(其他调用!$S$4:$S$20,其他调用!$T$4:$T$20,$DI6)))</f>
        <v>0</v>
      </c>
      <c r="DX6" s="44">
        <f>IF(Q$23=0,0,求节点(Q$23:Q$28,$B$23:$B$28,求节点(其他调用!$S$4:$S$20,其他调用!$T$4:$T$20,$DI6)))</f>
        <v>0</v>
      </c>
      <c r="DY6" s="44">
        <f>IF(R$23=0,0,求节点(R$23:R$28,$B$23:$B$28,求节点(其他调用!$S$4:$S$20,其他调用!$T$4:$T$20,$DI6)))</f>
        <v>0</v>
      </c>
      <c r="DZ6" s="44">
        <f>IF(S$23=0,0,求节点(S$23:S$28,$B$23:$B$28,求节点(其他调用!$S$4:$S$20,其他调用!$T$4:$T$20,$DI6)))</f>
        <v>0</v>
      </c>
      <c r="EA6" s="44">
        <f>IF(T$23=0,0,求节点(T$23:T$28,$B$23:$B$28,求节点(其他调用!$S$4:$S$20,其他调用!$T$4:$T$20,$DI6)))</f>
        <v>0</v>
      </c>
      <c r="EB6" s="44">
        <f>IF(U$23=0,0,求节点(U$23:U$28,$B$23:$B$28,求节点(其他调用!$S$4:$S$20,其他调用!$T$4:$T$20,$DI6)))</f>
        <v>0</v>
      </c>
      <c r="EC6" s="44">
        <f>IF(V$23=0,0,求节点(V$23:V$28,$B$23:$B$28,求节点(其他调用!$S$4:$S$20,其他调用!$T$4:$T$20,$DI6)))</f>
        <v>0</v>
      </c>
      <c r="EF6" s="44">
        <v>3</v>
      </c>
      <c r="EG6" s="44">
        <f>IF(C$4=0,0,求节点(C$4:C$9,$B$4:$B$9,求节点(其他调用!$F$4:$F$42,其他调用!$G$4:$G$42,其他调用!$AG7)))</f>
        <v>0.10269963614866529</v>
      </c>
      <c r="EH6" s="44">
        <f>IF(D$4=0,0,求节点(D$4:D$9,$B$4:$B$9,求节点(其他调用!$F$4:$F$42,其他调用!$G$4:$G$42,其他调用!$AG7)))</f>
        <v>0.30686156343215609</v>
      </c>
      <c r="EI6" s="44">
        <f>IF(E$4=0,0,求节点(E$4:E$9,$B$4:$B$9,求节点(其他调用!$F$4:$F$42,其他调用!$G$4:$G$42,其他调用!$AG7)))</f>
        <v>2.6530739338405107E-2</v>
      </c>
      <c r="EJ6" s="44">
        <f>IF(F$4=0,0,求节点(F$4:F$9,$B$4:$B$9,求节点(其他调用!$F$4:$F$42,其他调用!$G$4:$G$42,其他调用!$AG7)))</f>
        <v>0</v>
      </c>
      <c r="EK6" s="44">
        <f>IF(G$4=0,0,求节点(G$4:G$9,$B$4:$B$9,求节点(其他调用!$F$4:$F$42,其他调用!$G$4:$G$42,其他调用!$AG7)))</f>
        <v>0</v>
      </c>
      <c r="EL6" s="44">
        <f>IF(H$4=0,0,求节点(H$4:H$9,$B$4:$B$9,求节点(其他调用!$F$4:$F$42,其他调用!$G$4:$G$42,其他调用!$AG7)))</f>
        <v>0</v>
      </c>
      <c r="EM6" s="44">
        <f>IF(I$4=0,0,求节点(I$4:I$9,$B$4:$B$9,求节点(其他调用!$F$4:$F$42,其他调用!$G$4:$G$42,其他调用!$AG7)))</f>
        <v>0</v>
      </c>
      <c r="EN6" s="44">
        <f>IF(J$4=0,0,求节点(J$4:J$9,$B$4:$B$9,求节点(其他调用!$F$4:$F$42,其他调用!$G$4:$G$42,其他调用!$AG7)))</f>
        <v>0</v>
      </c>
      <c r="EO6" s="44">
        <f>IF(K$4=0,0,求节点(K$4:K$9,$B$4:$B$9,求节点(其他调用!$F$4:$F$42,其他调用!$G$4:$G$42,其他调用!$AG7)))</f>
        <v>0</v>
      </c>
      <c r="EP6" s="44">
        <f>IF(L$4=0,0,求节点(L$4:L$9,$B$4:$B$9,求节点(其他调用!$F$4:$F$42,其他调用!$G$4:$G$42,其他调用!$AG7)))</f>
        <v>0</v>
      </c>
      <c r="EQ6" s="44">
        <f>IF(M$4=0,0,求节点(M$4:M$9,$B$4:$B$9,求节点(其他调用!$F$4:$F$42,其他调用!$G$4:$G$42,其他调用!$AG7)))</f>
        <v>0</v>
      </c>
      <c r="ER6" s="44">
        <f>IF(N$4=0,0,求节点(N$4:N$9,$B$4:$B$9,求节点(其他调用!$F$4:$F$42,其他调用!$G$4:$G$42,其他调用!$AG7)))</f>
        <v>0</v>
      </c>
      <c r="ES6" s="44">
        <f>IF(O$4=0,0,求节点(O$4:O$9,$B$4:$B$9,求节点(其他调用!$F$4:$F$42,其他调用!$G$4:$G$42,其他调用!$AG7)))</f>
        <v>0</v>
      </c>
      <c r="ET6" s="44">
        <f>IF(P$4=0,0,求节点(P$4:P$9,$B$4:$B$9,求节点(其他调用!$F$4:$F$42,其他调用!$G$4:$G$42,其他调用!$AG7)))</f>
        <v>0</v>
      </c>
      <c r="EU6" s="44">
        <f>IF(Q$4=0,0,求节点(Q$4:Q$9,$B$4:$B$9,求节点(其他调用!$F$4:$F$42,其他调用!$G$4:$G$42,其他调用!$AG7)))</f>
        <v>0</v>
      </c>
      <c r="EV6" s="44">
        <f>IF(R$4=0,0,求节点(R$4:R$9,$B$4:$B$9,求节点(其他调用!$F$4:$F$42,其他调用!$G$4:$G$42,其他调用!$AG7)))</f>
        <v>0</v>
      </c>
      <c r="EW6" s="44">
        <f>IF(S$4=0,0,求节点(S$4:S$9,$B$4:$B$9,求节点(其他调用!$F$4:$F$42,其他调用!$G$4:$G$42,其他调用!$AG7)))</f>
        <v>0.19150007342006736</v>
      </c>
      <c r="EX6" s="44">
        <f>IF(T$4=0,0,求节点(T$4:T$9,$B$4:$B$9,求节点(其他调用!$F$4:$F$42,其他调用!$G$4:$G$42,其他调用!$AG7)))</f>
        <v>0.12734754882434485</v>
      </c>
      <c r="EY6" s="44">
        <f>IF(U$4=0,0,求节点(U$4:U$9,$B$4:$B$9,求节点(其他调用!$F$4:$F$42,其他调用!$G$4:$G$42,其他调用!$AG7)))</f>
        <v>0.15918443603043109</v>
      </c>
      <c r="EZ6" s="44">
        <f>IF(V$4=0,0,求节点(V$4:V$9,$B$4:$B$9,求节点(其他调用!$F$4:$F$42,其他调用!$G$4:$G$42,其他调用!$AG7)))</f>
        <v>0</v>
      </c>
      <c r="FA6" s="44">
        <f>IF(W$4=0,0,求节点(W$4:W$9,$B$4:$B$9,求节点(其他调用!$F$4:$F$42,其他调用!$G$4:$G$42,其他调用!$AG7)))</f>
        <v>6.3673774412172368E-2</v>
      </c>
      <c r="FB6" s="44">
        <f>IF(X$4=0,0,求节点(X$4:X$9,$B$4:$B$9,求节点(其他调用!$F$4:$F$42,其他调用!$G$4:$G$42,其他调用!$AG7)))</f>
        <v>6.3673774412172368E-2</v>
      </c>
      <c r="FC6" s="44">
        <f>IF(Y$4=0,0,求节点(Y$4:Y$9,$B$4:$B$9,求节点(其他调用!$F$4:$F$42,其他调用!$G$4:$G$42,其他调用!$AG7)))</f>
        <v>0.12734754882434485</v>
      </c>
      <c r="FD6" s="44">
        <f>IF(Z$4=0,0,求节点(Z$4:Z$9,$B$4:$B$9,求节点(其他调用!$F$4:$F$42,其他调用!$G$4:$G$42,其他调用!$AG7)))</f>
        <v>0</v>
      </c>
      <c r="FE6" s="44">
        <f>IF(AA$4=0,0,求节点(AA$4:AA$9,$B$4:$B$9,求节点(其他调用!$F$4:$F$42,其他调用!$G$4:$G$42,其他调用!$AG7)))</f>
        <v>6.3673774412172368E-2</v>
      </c>
      <c r="FF6" s="44">
        <f>IF(AB$4=0,0,求节点(AB$4:AB$9,$B$4:$B$9,求节点(其他调用!$F$4:$F$42,其他调用!$G$4:$G$42,其他调用!$AG7)))</f>
        <v>0.30686156343215609</v>
      </c>
      <c r="FG6" s="44">
        <f>IF(AC$4=0,0,求节点(AC$4:AC$9,$B$4:$B$9,求节点(其他调用!$F$4:$F$42,其他调用!$G$4:$G$42,其他调用!$AG7)))</f>
        <v>0.22341675232341196</v>
      </c>
      <c r="FH6" s="44">
        <f>IF(AD$4=0,0,求节点(AD$4:AD$9,$B$4:$B$9,求节点(其他调用!$F$4:$F$42,其他调用!$G$4:$G$42,其他调用!$AG7)))</f>
        <v>6.593373932459401E-3</v>
      </c>
      <c r="FI6" s="44">
        <f>IF(AE$4=0,0,求节点(AE$4:AE$9,$B$4:$B$9,求节点(其他调用!$F$4:$F$42,其他调用!$G$4:$G$42,其他调用!$AG7)))</f>
        <v>6.593373932459401E-3</v>
      </c>
      <c r="FJ6" s="44">
        <f>IF(AF$4=0,0,求节点(AF$4:AF$9,$B$4:$B$9,求节点(其他调用!$F$4:$F$42,其他调用!$G$4:$G$42,其他调用!$AG7)))</f>
        <v>6.593373932459401E-3</v>
      </c>
      <c r="FK6" s="44">
        <f>IF(AG$4=0,0,求节点(AG$4:AG$9,$B$4:$B$9,求节点(其他调用!$F$4:$F$42,其他调用!$G$4:$G$42,其他调用!$AG7)))</f>
        <v>6.593373932459401E-3</v>
      </c>
      <c r="FL6" s="44">
        <f>IF(AH$4=0,0,求节点(AH$4:AH$9,$B$4:$B$9,求节点(其他调用!$F$4:$F$42,其他调用!$G$4:$G$42,其他调用!$AG7)))</f>
        <v>6.593373932459401E-3</v>
      </c>
      <c r="FM6" s="44">
        <f>IF(AI$4=0,0,求节点(AI$4:AI$9,$B$4:$B$9,求节点(其他调用!$F$4:$F$42,其他调用!$G$4:$G$42,其他调用!$AG7)))</f>
        <v>6.593373932459401E-3</v>
      </c>
      <c r="FN6" s="44">
        <f>IF(AJ$4=0,0,求节点(AJ$4:AJ$9,$B$4:$B$9,求节点(其他调用!$F$4:$F$42,其他调用!$G$4:$G$42,其他调用!$AG7)))</f>
        <v>6.593373932459401E-3</v>
      </c>
      <c r="FO6" s="44">
        <f>IF(AK$4=0,0,求节点(AK$4:AK$9,$B$4:$B$9,求节点(其他调用!$F$4:$F$42,其他调用!$G$4:$G$42,其他调用!$AG7)))</f>
        <v>6.593373932459401E-3</v>
      </c>
      <c r="FP6" s="44">
        <f>IF(AL$4=0,0,求节点(AL$4:AL$9,$B$4:$B$9,求节点(其他调用!$F$4:$F$42,其他调用!$G$4:$G$42,其他调用!$AG7)))</f>
        <v>6.593373932459401E-3</v>
      </c>
      <c r="FQ6" s="44">
        <f>IF(AM$4=0,0,求节点(AM$4:AM$9,$B$4:$B$9,求节点(其他调用!$F$4:$F$42,其他调用!$G$4:$G$42,其他调用!$AG7)))</f>
        <v>6.593373932459401E-3</v>
      </c>
      <c r="FR6" s="44">
        <f>IF(AN$4=0,0,求节点(AN$4:AN$9,$B$4:$B$9,求节点(其他调用!$F$4:$F$42,其他调用!$G$4:$G$42,其他调用!$AG7)))</f>
        <v>6.593373932459401E-3</v>
      </c>
      <c r="FS6" s="44">
        <f>IF(AO$4=0,0,求节点(AO$4:AO$9,$B$4:$B$9,求节点(其他调用!$F$4:$F$42,其他调用!$G$4:$G$42,其他调用!$AG7)))</f>
        <v>6.593373932459401E-3</v>
      </c>
      <c r="FT6" s="44">
        <f>IF(AP$4=0,0,求节点(AP$4:AP$9,$B$4:$B$9,求节点(其他调用!$F$4:$F$42,其他调用!$G$4:$G$42,其他调用!$AG7)))</f>
        <v>6.593373932459401E-3</v>
      </c>
      <c r="FU6" s="44">
        <f>IF(AQ$4=0,0,求节点(AQ$4:AQ$9,$B$4:$B$9,求节点(其他调用!$F$4:$F$42,其他调用!$G$4:$G$42,其他调用!$AG7)))</f>
        <v>6.593373932459401E-3</v>
      </c>
      <c r="FV6" s="44">
        <f>IF(AR$4=0,0,求节点(AR$4:AR$9,$B$4:$B$9,求节点(其他调用!$F$4:$F$42,其他调用!$G$4:$G$42,其他调用!$AG7)))</f>
        <v>6.593373932459401E-3</v>
      </c>
      <c r="FW6" s="44">
        <f>IF(AS$4=0,0,求节点(AS$4:AS$9,$B$4:$B$9,求节点(其他调用!$F$4:$F$42,其他调用!$G$4:$G$42,其他调用!$AG7)))</f>
        <v>6.593373932459401E-3</v>
      </c>
      <c r="FX6" s="44">
        <f>IF(AT$4=0,0,求节点(AT$4:AT$9,$B$4:$B$9,求节点(其他调用!$F$4:$F$42,其他调用!$G$4:$G$42,其他调用!$AG7)))</f>
        <v>6.593373932459401E-3</v>
      </c>
      <c r="FY6" s="44">
        <f>IF(AU$4=0,0,求节点(AU$4:AU$9,$B$4:$B$9,求节点(其他调用!$F$4:$F$42,其他调用!$G$4:$G$42,其他调用!$AG7)))</f>
        <v>6.593373932459401E-3</v>
      </c>
      <c r="FZ6" s="44">
        <f>IF(AV$4=0,0,求节点(AV$4:AV$9,$B$4:$B$9,求节点(其他调用!$F$4:$F$42,其他调用!$G$4:$G$42,其他调用!$AG7)))</f>
        <v>6.593373932459401E-3</v>
      </c>
      <c r="GA6" s="44">
        <f>IF(AW$4=0,0,求节点(AW$4:AW$9,$B$4:$B$9,求节点(其他调用!$F$4:$F$42,其他调用!$G$4:$G$42,其他调用!$AG7)))</f>
        <v>6.593373932459401E-3</v>
      </c>
      <c r="GB6" s="44">
        <f>IF(AX$4=0,0,求节点(AX$4:AX$9,$B$4:$B$9,求节点(其他调用!$F$4:$F$42,其他调用!$G$4:$G$42,其他调用!$AG7)))</f>
        <v>6.593373932459401E-3</v>
      </c>
      <c r="GC6" s="44">
        <f>IF(AY$4=0,0,求节点(AY$4:AY$9,$B$4:$B$9,求节点(其他调用!$F$4:$F$42,其他调用!$G$4:$G$42,其他调用!$AG7)))</f>
        <v>6.593373932459401E-3</v>
      </c>
      <c r="GD6" s="44">
        <f>IF(AZ$4=0,0,求节点(AZ$4:AZ$9,$B$4:$B$9,求节点(其他调用!$F$4:$F$42,其他调用!$G$4:$G$42,其他调用!$AG7)))</f>
        <v>6.593373932459401E-3</v>
      </c>
      <c r="GF6" s="44">
        <v>3</v>
      </c>
      <c r="GG6" s="44">
        <f>IF(C$23=0,0,求节点(C$23:C$28,$B$23:$B$28,求节点(其他调用!$U$4:$U$20,其他调用!$V$4:$V$20,$GF6)))</f>
        <v>0</v>
      </c>
      <c r="GH6" s="44">
        <f>IF(D$23=0,0,求节点(D$23:D$28,$B$23:$B$28,求节点(其他调用!$U$4:$U$20,其他调用!$V$4:$V$20,$GF6)))</f>
        <v>0</v>
      </c>
      <c r="GI6" s="44">
        <f>IF(E$23=0,0,求节点(E$23:E$28,$B$23:$B$28,求节点(其他调用!$U$4:$U$20,其他调用!$V$4:$V$20,$GF6)))</f>
        <v>0</v>
      </c>
      <c r="GJ6" s="44">
        <f>IF(F$23=0,0,求节点(F$23:F$28,$B$23:$B$28,求节点(其他调用!$U$4:$U$20,其他调用!$V$4:$V$20,$GF6)))</f>
        <v>0</v>
      </c>
      <c r="GK6" s="44">
        <f>IF(G$23=0,0,求节点(G$23:G$28,$B$23:$B$28,求节点(其他调用!$U$4:$U$20,其他调用!$V$4:$V$20,$GF6)))</f>
        <v>0</v>
      </c>
      <c r="GL6" s="44">
        <f>IF(H$23=0,0,求节点(H$23:H$28,$B$23:$B$28,求节点(其他调用!$U$4:$U$20,其他调用!$V$4:$V$20,$GF6)))</f>
        <v>0</v>
      </c>
      <c r="GM6" s="44">
        <f>IF(I$23=0,0,求节点(I$23:I$28,$B$23:$B$28,求节点(其他调用!$U$4:$U$20,其他调用!$V$4:$V$20,$GF6)))</f>
        <v>0</v>
      </c>
      <c r="GN6" s="44">
        <f>IF(J$23=0,0,求节点(J$23:J$28,$B$23:$B$28,求节点(其他调用!$U$4:$U$20,其他调用!$V$4:$V$20,$GF6)))</f>
        <v>0</v>
      </c>
      <c r="GO6" s="44">
        <f>IF(K$23=0,0,求节点(K$23:K$28,$B$23:$B$28,求节点(其他调用!$U$4:$U$20,其他调用!$V$4:$V$20,$GF6)))</f>
        <v>0</v>
      </c>
      <c r="GP6" s="44">
        <f>IF(L$23=0,0,求节点(L$23:L$28,$B$23:$B$28,求节点(其他调用!$U$4:$U$20,其他调用!$V$4:$V$20,$GF6)))</f>
        <v>0</v>
      </c>
      <c r="GQ6" s="44">
        <f>IF(M$23=0,0,求节点(M$23:M$28,$B$23:$B$28,求节点(其他调用!$U$4:$U$20,其他调用!$V$4:$V$20,$GF6)))</f>
        <v>0</v>
      </c>
      <c r="GR6" s="44">
        <f>IF(N$23=0,0,求节点(N$23:N$28,$B$23:$B$28,求节点(其他调用!$U$4:$U$20,其他调用!$V$4:$V$20,$GF6)))</f>
        <v>0</v>
      </c>
      <c r="GS6" s="44">
        <f>IF(O$23=0,0,求节点(O$23:O$28,$B$23:$B$28,求节点(其他调用!$U$4:$U$20,其他调用!$V$4:$V$20,$GF6)))</f>
        <v>0</v>
      </c>
      <c r="GT6" s="44">
        <f>IF(P$23=0,0,求节点(P$23:P$28,$B$23:$B$28,求节点(其他调用!$U$4:$U$20,其他调用!$V$4:$V$20,$GF6)))</f>
        <v>0</v>
      </c>
      <c r="GU6" s="44">
        <f>IF(Q$23=0,0,求节点(Q$23:Q$28,$B$23:$B$28,求节点(其他调用!$U$4:$U$20,其他调用!$V$4:$V$20,$GF6)))</f>
        <v>0</v>
      </c>
      <c r="GV6" s="44">
        <f>IF(R$23=0,0,求节点(R$23:R$28,$B$23:$B$28,求节点(其他调用!$U$4:$U$20,其他调用!$V$4:$V$20,$GF6)))</f>
        <v>0</v>
      </c>
      <c r="GW6" s="44">
        <f>IF(S$23=0,0,求节点(S$23:S$28,$B$23:$B$28,求节点(其他调用!$U$4:$U$20,其他调用!$V$4:$V$20,$GF6)))</f>
        <v>0</v>
      </c>
      <c r="GX6" s="44">
        <f>IF(T$23=0,0,求节点(T$23:T$28,$B$23:$B$28,求节点(其他调用!$U$4:$U$20,其他调用!$V$4:$V$20,$GF6)))</f>
        <v>0</v>
      </c>
      <c r="GY6" s="44">
        <f>IF(U$23=0,0,求节点(U$23:U$28,$B$23:$B$28,求节点(其他调用!$U$4:$U$20,其他调用!$V$4:$V$20,$GF6)))</f>
        <v>0</v>
      </c>
      <c r="GZ6" s="44">
        <f>IF(V$23=0,0,求节点(V$23:V$28,$B$23:$B$28,求节点(其他调用!$U$4:$U$20,其他调用!$V$4:$V$20,$GF6)))</f>
        <v>0</v>
      </c>
      <c r="HC6" s="44">
        <v>3</v>
      </c>
      <c r="HD6" s="44">
        <f>IF(C$4=0,0,求节点(C$4:C$9,$B$4:$B$9,求节点(其他调用!$I$4:$I$42,其他调用!$J$4:$J$42,其他调用!$AH7)))</f>
        <v>0.13004837774338907</v>
      </c>
      <c r="HE6" s="44">
        <f>IF(D$4=0,0,求节点(D$4:D$9,$B$4:$B$9,求节点(其他调用!$I$4:$I$42,其他调用!$J$4:$J$42,其他调用!$AH7)))</f>
        <v>0.38857828530554805</v>
      </c>
      <c r="HF6" s="44">
        <f>IF(E$4=0,0,求节点(E$4:E$9,$B$4:$B$9,求节点(其他调用!$I$4:$I$42,其他调用!$J$4:$J$42,其他调用!$AH7)))</f>
        <v>3.3595830917042213E-2</v>
      </c>
      <c r="HG6" s="44">
        <f>IF(F$4=0,0,求节点(F$4:F$9,$B$4:$B$9,求节点(其他调用!$I$4:$I$42,其他调用!$J$4:$J$42,其他调用!$AH7)))</f>
        <v>0</v>
      </c>
      <c r="HH6" s="44">
        <f>IF(G$4=0,0,求节点(G$4:G$9,$B$4:$B$9,求节点(其他调用!$I$4:$I$42,其他调用!$J$4:$J$42,其他调用!$AH7)))</f>
        <v>0</v>
      </c>
      <c r="HI6" s="44">
        <f>IF(H$4=0,0,求节点(H$4:H$9,$B$4:$B$9,求节点(其他调用!$I$4:$I$42,其他调用!$J$4:$J$42,其他调用!$AH7)))</f>
        <v>0</v>
      </c>
      <c r="HJ6" s="44">
        <f>IF(I$4=0,0,求节点(I$4:I$9,$B$4:$B$9,求节点(其他调用!$I$4:$I$42,其他调用!$J$4:$J$42,其他调用!$AH7)))</f>
        <v>0</v>
      </c>
      <c r="HK6" s="44">
        <f>IF(J$4=0,0,求节点(J$4:J$9,$B$4:$B$9,求节点(其他调用!$I$4:$I$42,其他调用!$J$4:$J$42,其他调用!$AH7)))</f>
        <v>0</v>
      </c>
      <c r="HL6" s="44">
        <f>IF(K$4=0,0,求节点(K$4:K$9,$B$4:$B$9,求节点(其他调用!$I$4:$I$42,其他调用!$J$4:$J$42,其他调用!$AH7)))</f>
        <v>0</v>
      </c>
      <c r="HM6" s="44">
        <f>IF(L$4=0,0,求节点(L$4:L$9,$B$4:$B$9,求节点(其他调用!$I$4:$I$42,其他调用!$J$4:$J$42,其他调用!$AH7)))</f>
        <v>0</v>
      </c>
      <c r="HN6" s="44">
        <f>IF(M$4=0,0,求节点(M$4:M$9,$B$4:$B$9,求节点(其他调用!$I$4:$I$42,其他调用!$J$4:$J$42,其他调用!$AH7)))</f>
        <v>0</v>
      </c>
      <c r="HO6" s="44">
        <f>IF(N$4=0,0,求节点(N$4:N$9,$B$4:$B$9,求节点(其他调用!$I$4:$I$42,其他调用!$J$4:$J$42,其他调用!$AH7)))</f>
        <v>0</v>
      </c>
      <c r="HP6" s="44">
        <f>IF(O$4=0,0,求节点(O$4:O$9,$B$4:$B$9,求节点(其他调用!$I$4:$I$42,其他调用!$J$4:$J$42,其他调用!$AH7)))</f>
        <v>0</v>
      </c>
      <c r="HQ6" s="44">
        <f>IF(P$4=0,0,求节点(P$4:P$9,$B$4:$B$9,求节点(其他调用!$I$4:$I$42,其他调用!$J$4:$J$42,其他调用!$AH7)))</f>
        <v>0</v>
      </c>
      <c r="HR6" s="44">
        <f>IF(Q$4=0,0,求节点(Q$4:Q$9,$B$4:$B$9,求节点(其他调用!$I$4:$I$42,其他调用!$J$4:$J$42,其他调用!$AH7)))</f>
        <v>0</v>
      </c>
      <c r="HS6" s="44">
        <f>IF(R$4=0,0,求节点(R$4:R$9,$B$4:$B$9,求节点(其他调用!$I$4:$I$42,其他调用!$J$4:$J$42,其他调用!$AH7)))</f>
        <v>0</v>
      </c>
      <c r="HT6" s="44">
        <f>IF(S$4=0,0,求节点(S$4:S$9,$B$4:$B$9,求节点(其他调用!$I$4:$I$42,其他调用!$J$4:$J$42,其他调用!$AH7)))</f>
        <v>0.24249622316060526</v>
      </c>
      <c r="HU6" s="44">
        <f>IF(T$4=0,0,求节点(T$4:T$9,$B$4:$B$9,求节点(其他调用!$I$4:$I$42,其他调用!$J$4:$J$42,其他调用!$AH7)))</f>
        <v>0.16125998840180245</v>
      </c>
      <c r="HV6" s="44">
        <f>IF(U$4=0,0,求节点(U$4:U$9,$B$4:$B$9,求节点(其他调用!$I$4:$I$42,其他调用!$J$4:$J$42,其他调用!$AH7)))</f>
        <v>0.20157498550225306</v>
      </c>
      <c r="HW6" s="44">
        <f>IF(V$4=0,0,求节点(V$4:V$9,$B$4:$B$9,求节点(其他调用!$I$4:$I$42,其他调用!$J$4:$J$42,其他调用!$AH7)))</f>
        <v>0</v>
      </c>
      <c r="HX6" s="44">
        <f>IF(W$4=0,0,求节点(W$4:W$9,$B$4:$B$9,求节点(其他调用!$I$4:$I$42,其他调用!$J$4:$J$42,其他调用!$AH7)))</f>
        <v>8.0629994200901223E-2</v>
      </c>
      <c r="HY6" s="44">
        <f>IF(X$4=0,0,求节点(X$4:X$9,$B$4:$B$9,求节点(其他调用!$I$4:$I$42,其他调用!$J$4:$J$42,其他调用!$AH7)))</f>
        <v>8.0629994200901223E-2</v>
      </c>
      <c r="HZ6" s="44">
        <f>IF(Y$4=0,0,求节点(Y$4:Y$9,$B$4:$B$9,求节点(其他调用!$I$4:$I$42,其他调用!$J$4:$J$42,其他调用!$AH7)))</f>
        <v>0.16125998840180245</v>
      </c>
      <c r="IA6" s="44">
        <f>IF(Z$4=0,0,求节点(Z$4:Z$9,$B$4:$B$9,求节点(其他调用!$I$4:$I$42,其他调用!$J$4:$J$42,其他调用!$AH7)))</f>
        <v>0</v>
      </c>
      <c r="IB6" s="44">
        <f>IF(AA$4=0,0,求节点(AA$4:AA$9,$B$4:$B$9,求节点(其他调用!$I$4:$I$42,其他调用!$J$4:$J$42,其他调用!$AH7)))</f>
        <v>8.0629994200901223E-2</v>
      </c>
      <c r="IC6" s="44">
        <f>IF(AB$4=0,0,求节点(AB$4:AB$9,$B$4:$B$9,求节点(其他调用!$I$4:$I$42,其他调用!$J$4:$J$42,其他调用!$AH7)))</f>
        <v>0.38857828530554805</v>
      </c>
      <c r="ID6" s="44">
        <f>IF(AC$4=0,0,求节点(AC$4:AC$9,$B$4:$B$9,求节点(其他调用!$I$4:$I$42,其他调用!$J$4:$J$42,其他调用!$AH7)))</f>
        <v>0.28291226035403938</v>
      </c>
      <c r="IE6" s="44">
        <f>IF(AD$4=0,0,求节点(AD$4:AD$9,$B$4:$B$9,求节点(其他调用!$I$4:$I$42,其他调用!$J$4:$J$42,其他调用!$AH7)))</f>
        <v>8.3491783995287561E-3</v>
      </c>
      <c r="IF6" s="44">
        <f>IF(AE$4=0,0,求节点(AE$4:AE$9,$B$4:$B$9,求节点(其他调用!$I$4:$I$42,其他调用!$J$4:$J$42,其他调用!$AH7)))</f>
        <v>8.3491783995287561E-3</v>
      </c>
      <c r="IG6" s="44">
        <f>IF(AF$4=0,0,求节点(AF$4:AF$9,$B$4:$B$9,求节点(其他调用!$I$4:$I$42,其他调用!$J$4:$J$42,其他调用!$AH7)))</f>
        <v>8.3491783995287561E-3</v>
      </c>
      <c r="IH6" s="44">
        <f>IF(AG$4=0,0,求节点(AG$4:AG$9,$B$4:$B$9,求节点(其他调用!$I$4:$I$42,其他调用!$J$4:$J$42,其他调用!$AH7)))</f>
        <v>8.3491783995287561E-3</v>
      </c>
      <c r="II6" s="44">
        <f>IF(AH$4=0,0,求节点(AH$4:AH$9,$B$4:$B$9,求节点(其他调用!$I$4:$I$42,其他调用!$J$4:$J$42,其他调用!$AH7)))</f>
        <v>8.3491783995287561E-3</v>
      </c>
      <c r="IJ6" s="44">
        <f>IF(AI$4=0,0,求节点(AI$4:AI$9,$B$4:$B$9,求节点(其他调用!$I$4:$I$42,其他调用!$J$4:$J$42,其他调用!$AH7)))</f>
        <v>8.3491783995287561E-3</v>
      </c>
      <c r="IK6" s="44">
        <f>IF(AJ$4=0,0,求节点(AJ$4:AJ$9,$B$4:$B$9,求节点(其他调用!$I$4:$I$42,其他调用!$J$4:$J$42,其他调用!$AH7)))</f>
        <v>8.3491783995287561E-3</v>
      </c>
      <c r="IL6" s="44">
        <f>IF(AK$4=0,0,求节点(AK$4:AK$9,$B$4:$B$9,求节点(其他调用!$I$4:$I$42,其他调用!$J$4:$J$42,其他调用!$AH7)))</f>
        <v>8.3491783995287561E-3</v>
      </c>
      <c r="IM6" s="44">
        <f>IF(AL$4=0,0,求节点(AL$4:AL$9,$B$4:$B$9,求节点(其他调用!$I$4:$I$42,其他调用!$J$4:$J$42,其他调用!$AH7)))</f>
        <v>8.3491783995287561E-3</v>
      </c>
      <c r="IN6" s="44">
        <f>IF(AM$4=0,0,求节点(AM$4:AM$9,$B$4:$B$9,求节点(其他调用!$I$4:$I$42,其他调用!$J$4:$J$42,其他调用!$AH7)))</f>
        <v>8.3491783995287561E-3</v>
      </c>
      <c r="IO6" s="44">
        <f>IF(AN$4=0,0,求节点(AN$4:AN$9,$B$4:$B$9,求节点(其他调用!$I$4:$I$42,其他调用!$J$4:$J$42,其他调用!$AH7)))</f>
        <v>8.3491783995287561E-3</v>
      </c>
      <c r="IP6" s="44">
        <f>IF(AO$4=0,0,求节点(AO$4:AO$9,$B$4:$B$9,求节点(其他调用!$I$4:$I$42,其他调用!$J$4:$J$42,其他调用!$AH7)))</f>
        <v>8.3491783995287561E-3</v>
      </c>
      <c r="IQ6" s="44">
        <f>IF(AP$4=0,0,求节点(AP$4:AP$9,$B$4:$B$9,求节点(其他调用!$I$4:$I$42,其他调用!$J$4:$J$42,其他调用!$AH7)))</f>
        <v>8.3491783995287561E-3</v>
      </c>
      <c r="IR6" s="44">
        <f>IF(AQ$4=0,0,求节点(AQ$4:AQ$9,$B$4:$B$9,求节点(其他调用!$I$4:$I$42,其他调用!$J$4:$J$42,其他调用!$AH7)))</f>
        <v>8.3491783995287561E-3</v>
      </c>
      <c r="IS6" s="44">
        <f>IF(AR$4=0,0,求节点(AR$4:AR$9,$B$4:$B$9,求节点(其他调用!$I$4:$I$42,其他调用!$J$4:$J$42,其他调用!$AH7)))</f>
        <v>8.3491783995287561E-3</v>
      </c>
      <c r="IT6" s="44">
        <f>IF(AS$4=0,0,求节点(AS$4:AS$9,$B$4:$B$9,求节点(其他调用!$I$4:$I$42,其他调用!$J$4:$J$42,其他调用!$AH7)))</f>
        <v>8.3491783995287561E-3</v>
      </c>
      <c r="IU6" s="44">
        <f>IF(AT$4=0,0,求节点(AT$4:AT$9,$B$4:$B$9,求节点(其他调用!$I$4:$I$42,其他调用!$J$4:$J$42,其他调用!$AH7)))</f>
        <v>8.3491783995287561E-3</v>
      </c>
      <c r="IV6" s="44">
        <f>IF(AU$4=0,0,求节点(AU$4:AU$9,$B$4:$B$9,求节点(其他调用!$I$4:$I$42,其他调用!$J$4:$J$42,其他调用!$AH7)))</f>
        <v>8.3491783995287561E-3</v>
      </c>
      <c r="IW6" s="44">
        <f>IF(AV$4=0,0,求节点(AV$4:AV$9,$B$4:$B$9,求节点(其他调用!$I$4:$I$42,其他调用!$J$4:$J$42,其他调用!$AH7)))</f>
        <v>8.3491783995287561E-3</v>
      </c>
      <c r="IX6" s="44">
        <f>IF(AW$4=0,0,求节点(AW$4:AW$9,$B$4:$B$9,求节点(其他调用!$I$4:$I$42,其他调用!$J$4:$J$42,其他调用!$AH7)))</f>
        <v>8.3491783995287561E-3</v>
      </c>
      <c r="IY6" s="44">
        <f>IF(AX$4=0,0,求节点(AX$4:AX$9,$B$4:$B$9,求节点(其他调用!$I$4:$I$42,其他调用!$J$4:$J$42,其他调用!$AH7)))</f>
        <v>8.3491783995287561E-3</v>
      </c>
      <c r="IZ6" s="44">
        <f>IF(AY$4=0,0,求节点(AY$4:AY$9,$B$4:$B$9,求节点(其他调用!$I$4:$I$42,其他调用!$J$4:$J$42,其他调用!$AH7)))</f>
        <v>8.3491783995287561E-3</v>
      </c>
      <c r="JA6" s="44">
        <f>IF(AZ$4=0,0,求节点(AZ$4:AZ$9,$B$4:$B$9,求节点(其他调用!$I$4:$I$42,其他调用!$J$4:$J$42,其他调用!$AH7)))</f>
        <v>8.3491783995287561E-3</v>
      </c>
      <c r="JC6" s="44">
        <v>3</v>
      </c>
      <c r="JD6" s="44">
        <f>IF(C$23=0,0,求节点(C$23:C$28,$B$23:$B$28,求节点(其他调用!$W$4:$W$20,其他调用!$X$4:$X$20,$JC6)))</f>
        <v>0</v>
      </c>
      <c r="JE6" s="44">
        <f>IF(D$23=0,0,求节点(D$23:D$28,$B$23:$B$28,求节点(其他调用!$W$4:$W$20,其他调用!$X$4:$X$20,$JC6)))</f>
        <v>0</v>
      </c>
      <c r="JF6" s="44">
        <f>IF(E$23=0,0,求节点(E$23:E$28,$B$23:$B$28,求节点(其他调用!$W$4:$W$20,其他调用!$X$4:$X$20,$JC6)))</f>
        <v>0</v>
      </c>
      <c r="JG6" s="44">
        <f>IF(F$23=0,0,求节点(F$23:F$28,$B$23:$B$28,求节点(其他调用!$W$4:$W$20,其他调用!$X$4:$X$20,$JC6)))</f>
        <v>8.1861848196806974E-6</v>
      </c>
      <c r="JH6" s="44">
        <f>IF(G$23=0,0,求节点(G$23:G$28,$B$23:$B$28,求节点(其他调用!$W$4:$W$20,其他调用!$X$4:$X$20,$JC6)))</f>
        <v>1.2279277229465535E-5</v>
      </c>
      <c r="JI6" s="44">
        <f>IF(H$23=0,0,求节点(H$23:H$28,$B$23:$B$28,求节点(其他调用!$W$4:$W$20,其他调用!$X$4:$X$20,$JC6)))</f>
        <v>1.2279277229465535E-5</v>
      </c>
      <c r="JJ6" s="44">
        <f>IF(I$23=0,0,求节点(I$23:I$28,$B$23:$B$28,求节点(其他调用!$W$4:$W$20,其他调用!$X$4:$X$20,$JC6)))</f>
        <v>1.8604965499213755E-5</v>
      </c>
      <c r="JK6" s="44">
        <f>IF(J$23=0,0,求节点(J$23:J$28,$B$23:$B$28,求节点(其他调用!$W$4:$W$20,其他调用!$X$4:$X$20,$JC6)))</f>
        <v>0</v>
      </c>
      <c r="JL6" s="44">
        <f>IF(K$23=0,0,求节点(K$23:K$28,$B$23:$B$28,求节点(其他调用!$W$4:$W$20,其他调用!$X$4:$X$20,$JC6)))</f>
        <v>1.2279277229465535E-5</v>
      </c>
      <c r="JM6" s="44">
        <f>IF(L$23=0,0,求节点(L$23:L$28,$B$23:$B$28,求节点(其他调用!$W$4:$W$20,其他调用!$X$4:$X$20,$JC6)))</f>
        <v>0</v>
      </c>
      <c r="JN6" s="44">
        <f>IF(M$23=0,0,求节点(M$23:M$28,$B$23:$B$28,求节点(其他调用!$W$4:$W$20,其他调用!$X$4:$X$20,$JC6)))</f>
        <v>0</v>
      </c>
      <c r="JO6" s="44">
        <f>IF(N$23=0,0,求节点(N$23:N$28,$B$23:$B$28,求节点(其他调用!$W$4:$W$20,其他调用!$X$4:$X$20,$JC6)))</f>
        <v>0</v>
      </c>
      <c r="JP6" s="44">
        <f>IF(O$23=0,0,求节点(O$23:O$28,$B$23:$B$28,求节点(其他调用!$W$4:$W$20,其他调用!$X$4:$X$20,$JC6)))</f>
        <v>0</v>
      </c>
      <c r="JQ6" s="44">
        <f>IF(P$23=0,0,求节点(P$23:P$28,$B$23:$B$28,求节点(其他调用!$W$4:$W$20,其他调用!$X$4:$X$20,$JC6)))</f>
        <v>0</v>
      </c>
      <c r="JR6" s="44">
        <f>IF(Q$23=0,0,求节点(Q$23:Q$28,$B$23:$B$28,求节点(其他调用!$W$4:$W$20,其他调用!$X$4:$X$20,$JC6)))</f>
        <v>0</v>
      </c>
      <c r="JS6" s="44">
        <f>IF(R$23=0,0,求节点(R$23:R$28,$B$23:$B$28,求节点(其他调用!$W$4:$W$20,其他调用!$X$4:$X$20,$JC6)))</f>
        <v>0</v>
      </c>
      <c r="JT6" s="44">
        <f>IF(S$23=0,0,求节点(S$23:S$28,$B$23:$B$28,求节点(其他调用!$W$4:$W$20,其他调用!$X$4:$X$20,$JC6)))</f>
        <v>0</v>
      </c>
      <c r="JU6" s="44">
        <f>IF(T$23=0,0,求节点(T$23:T$28,$B$23:$B$28,求节点(其他调用!$W$4:$W$20,其他调用!$X$4:$X$20,$JC6)))</f>
        <v>0</v>
      </c>
      <c r="JV6" s="44">
        <f>IF(U$23=0,0,求节点(U$23:U$28,$B$23:$B$28,求节点(其他调用!$W$4:$W$20,其他调用!$X$4:$X$20,$JC6)))</f>
        <v>0</v>
      </c>
      <c r="JW6" s="44">
        <f>IF(V$23=0,0,求节点(V$23:V$28,$B$23:$B$28,求节点(其他调用!$W$4:$W$20,其他调用!$X$4:$X$20,$JC6)))</f>
        <v>0</v>
      </c>
      <c r="JZ6" s="44">
        <v>3</v>
      </c>
      <c r="KA6" s="44">
        <f>IF(C$4=0,0,求节点(C$4:C$9,$B$4:$B$9,求节点(其他调用!$L$4:$L$42,其他调用!$M$4:$M$42,其他调用!$AI7)))</f>
        <v>0.22983335059509891</v>
      </c>
      <c r="KB6" s="44">
        <f>IF(D$4=0,0,求节点(D$4:D$9,$B$4:$B$9,求节点(其他调用!$L$4:$L$42,其他调用!$M$4:$M$42,其他调用!$AI7)))</f>
        <v>0.68673097527210258</v>
      </c>
      <c r="KC6" s="44">
        <f>IF(E$4=0,0,求节点(E$4:E$9,$B$4:$B$9,求节点(其他调用!$L$4:$L$42,其他调用!$M$4:$M$42,其他调用!$AI7)))</f>
        <v>5.9373615570400551E-2</v>
      </c>
      <c r="KD6" s="44">
        <f>IF(F$4=0,0,求节点(F$4:F$9,$B$4:$B$9,求节点(其他调用!$L$4:$L$42,其他调用!$M$4:$M$42,其他调用!$AI7)))</f>
        <v>0</v>
      </c>
      <c r="KE6" s="44">
        <f>IF(G$4=0,0,求节点(G$4:G$9,$B$4:$B$9,求节点(其他调用!$L$4:$L$42,其他调用!$M$4:$M$42,其他调用!$AI7)))</f>
        <v>0</v>
      </c>
      <c r="KF6" s="44">
        <f>IF(H$4=0,0,求节点(H$4:H$9,$B$4:$B$9,求节点(其他调用!$L$4:$L$42,其他调用!$M$4:$M$42,其他调用!$AI7)))</f>
        <v>0</v>
      </c>
      <c r="KG6" s="44">
        <f>IF(I$4=0,0,求节点(I$4:I$9,$B$4:$B$9,求节点(其他调用!$L$4:$L$42,其他调用!$M$4:$M$42,其他调用!$AI7)))</f>
        <v>0</v>
      </c>
      <c r="KH6" s="44">
        <f>IF(J$4=0,0,求节点(J$4:J$9,$B$4:$B$9,求节点(其他调用!$L$4:$L$42,其他调用!$M$4:$M$42,其他调用!$AI7)))</f>
        <v>0</v>
      </c>
      <c r="KI6" s="44">
        <f>IF(K$4=0,0,求节点(K$4:K$9,$B$4:$B$9,求节点(其他调用!$L$4:$L$42,其他调用!$M$4:$M$42,其他调用!$AI7)))</f>
        <v>0</v>
      </c>
      <c r="KJ6" s="44">
        <f>IF(L$4=0,0,求节点(L$4:L$9,$B$4:$B$9,求节点(其他调用!$L$4:$L$42,其他调用!$M$4:$M$42,其他调用!$AI7)))</f>
        <v>0</v>
      </c>
      <c r="KK6" s="44">
        <f>IF(M$4=0,0,求节点(M$4:M$9,$B$4:$B$9,求节点(其他调用!$L$4:$L$42,其他调用!$M$4:$M$42,其他调用!$AI7)))</f>
        <v>0</v>
      </c>
      <c r="KL6" s="44">
        <f>IF(N$4=0,0,求节点(N$4:N$9,$B$4:$B$9,求节点(其他调用!$L$4:$L$42,其他调用!$M$4:$M$42,其他调用!$AI7)))</f>
        <v>0</v>
      </c>
      <c r="KM6" s="44">
        <f>IF(O$4=0,0,求节点(O$4:O$9,$B$4:$B$9,求节点(其他调用!$L$4:$L$42,其他调用!$M$4:$M$42,其他调用!$AI7)))</f>
        <v>0</v>
      </c>
      <c r="KN6" s="44">
        <f>IF(P$4=0,0,求节点(P$4:P$9,$B$4:$B$9,求节点(其他调用!$L$4:$L$42,其他调用!$M$4:$M$42,其他调用!$AI7)))</f>
        <v>0</v>
      </c>
      <c r="KO6" s="44">
        <f>IF(Q$4=0,0,求节点(Q$4:Q$9,$B$4:$B$9,求节点(其他调用!$L$4:$L$42,其他调用!$M$4:$M$42,其他调用!$AI7)))</f>
        <v>0</v>
      </c>
      <c r="KP6" s="44">
        <f>IF(R$4=0,0,求节点(R$4:R$9,$B$4:$B$9,求节点(其他调用!$L$4:$L$42,其他调用!$M$4:$M$42,其他调用!$AI7)))</f>
        <v>0</v>
      </c>
      <c r="KQ6" s="44">
        <f>IF(S$4=0,0,求节点(S$4:S$9,$B$4:$B$9,求节点(其他调用!$L$4:$L$42,其他调用!$M$4:$M$42,其他调用!$AI7)))</f>
        <v>0.42856143569612415</v>
      </c>
      <c r="KR6" s="44">
        <f>IF(T$4=0,0,求节点(T$4:T$9,$B$4:$B$9,求节点(其他调用!$L$4:$L$42,其他调用!$M$4:$M$42,其他调用!$AI7)))</f>
        <v>0.28499335473792253</v>
      </c>
      <c r="KS6" s="44">
        <f>IF(U$4=0,0,求节点(U$4:U$9,$B$4:$B$9,求节点(其他调用!$L$4:$L$42,其他调用!$M$4:$M$42,其他调用!$AI7)))</f>
        <v>0.35624169342240319</v>
      </c>
      <c r="KT6" s="44">
        <f>IF(V$4=0,0,求节点(V$4:V$9,$B$4:$B$9,求节点(其他调用!$L$4:$L$42,其他调用!$M$4:$M$42,其他调用!$AI7)))</f>
        <v>0</v>
      </c>
      <c r="KU6" s="44">
        <f>IF(W$4=0,0,求节点(W$4:W$9,$B$4:$B$9,求节点(其他调用!$L$4:$L$42,其他调用!$M$4:$M$42,其他调用!$AI7)))</f>
        <v>0.14249667736896132</v>
      </c>
      <c r="KV6" s="44">
        <f>IF(X$4=0,0,求节点(X$4:X$9,$B$4:$B$9,求节点(其他调用!$L$4:$L$42,其他调用!$M$4:$M$42,其他调用!$AI7)))</f>
        <v>0.14249667736896132</v>
      </c>
      <c r="KW6" s="44">
        <f>IF(Y$4=0,0,求节点(Y$4:Y$9,$B$4:$B$9,求节点(其他调用!$L$4:$L$42,其他调用!$M$4:$M$42,其他调用!$AI7)))</f>
        <v>0.28499335473792253</v>
      </c>
      <c r="KX6" s="44">
        <f>IF(Z$4=0,0,求节点(Z$4:Z$9,$B$4:$B$9,求节点(其他调用!$L$4:$L$42,其他调用!$M$4:$M$42,其他调用!$AI7)))</f>
        <v>0</v>
      </c>
      <c r="KY6" s="44">
        <f>IF(AA$4=0,0,求节点(AA$4:AA$9,$B$4:$B$9,求节点(其他调用!$L$4:$L$42,其他调用!$M$4:$M$42,其他调用!$AI7)))</f>
        <v>0.14249667736896132</v>
      </c>
      <c r="KZ6" s="44">
        <f>IF(AB$4=0,0,求节点(AB$4:AB$9,$B$4:$B$9,求节点(其他调用!$L$4:$L$42,其他调用!$M$4:$M$42,其他调用!$AI7)))</f>
        <v>0.68673097527210258</v>
      </c>
      <c r="LA6" s="44">
        <f>IF(AC$4=0,0,求节点(AC$4:AC$9,$B$4:$B$9,求节点(其他调用!$L$4:$L$42,其他调用!$M$4:$M$42,其他调用!$AI7)))</f>
        <v>0.49998834164547823</v>
      </c>
      <c r="LB6" s="44">
        <f>IF(AD$4=0,0,求节点(AD$4:AD$9,$B$4:$B$9,求节点(其他调用!$L$4:$L$42,其他调用!$M$4:$M$42,其他调用!$AI7)))</f>
        <v>1.4755429322358071E-2</v>
      </c>
      <c r="LC6" s="44">
        <f>IF(AE$4=0,0,求节点(AE$4:AE$9,$B$4:$B$9,求节点(其他调用!$L$4:$L$42,其他调用!$M$4:$M$42,其他调用!$AI7)))</f>
        <v>1.4755429322358071E-2</v>
      </c>
      <c r="LD6" s="44">
        <f>IF(AF$4=0,0,求节点(AF$4:AF$9,$B$4:$B$9,求节点(其他调用!$L$4:$L$42,其他调用!$M$4:$M$42,其他调用!$AI7)))</f>
        <v>1.4755429322358071E-2</v>
      </c>
      <c r="LE6" s="44">
        <f>IF(AG$4=0,0,求节点(AG$4:AG$9,$B$4:$B$9,求节点(其他调用!$L$4:$L$42,其他调用!$M$4:$M$42,其他调用!$AI7)))</f>
        <v>1.4755429322358071E-2</v>
      </c>
      <c r="LF6" s="44">
        <f>IF(AH$4=0,0,求节点(AH$4:AH$9,$B$4:$B$9,求节点(其他调用!$L$4:$L$42,其他调用!$M$4:$M$42,其他调用!$AI7)))</f>
        <v>1.4755429322358071E-2</v>
      </c>
      <c r="LG6" s="44">
        <f>IF(AI$4=0,0,求节点(AI$4:AI$9,$B$4:$B$9,求节点(其他调用!$L$4:$L$42,其他调用!$M$4:$M$42,其他调用!$AI7)))</f>
        <v>1.4755429322358071E-2</v>
      </c>
      <c r="LH6" s="44">
        <f>IF(AJ$4=0,0,求节点(AJ$4:AJ$9,$B$4:$B$9,求节点(其他调用!$L$4:$L$42,其他调用!$M$4:$M$42,其他调用!$AI7)))</f>
        <v>1.4755429322358071E-2</v>
      </c>
      <c r="LI6" s="44">
        <f>IF(AK$4=0,0,求节点(AK$4:AK$9,$B$4:$B$9,求节点(其他调用!$L$4:$L$42,其他调用!$M$4:$M$42,其他调用!$AI7)))</f>
        <v>1.4755429322358071E-2</v>
      </c>
      <c r="LJ6" s="44">
        <f>IF(AL$4=0,0,求节点(AL$4:AL$9,$B$4:$B$9,求节点(其他调用!$L$4:$L$42,其他调用!$M$4:$M$42,其他调用!$AI7)))</f>
        <v>1.4755429322358071E-2</v>
      </c>
      <c r="LK6" s="44">
        <f>IF(AM$4=0,0,求节点(AM$4:AM$9,$B$4:$B$9,求节点(其他调用!$L$4:$L$42,其他调用!$M$4:$M$42,其他调用!$AI7)))</f>
        <v>1.4755429322358071E-2</v>
      </c>
      <c r="LL6" s="44">
        <f>IF(AN$4=0,0,求节点(AN$4:AN$9,$B$4:$B$9,求节点(其他调用!$L$4:$L$42,其他调用!$M$4:$M$42,其他调用!$AI7)))</f>
        <v>1.4755429322358071E-2</v>
      </c>
      <c r="LM6" s="44">
        <f>IF(AO$4=0,0,求节点(AO$4:AO$9,$B$4:$B$9,求节点(其他调用!$L$4:$L$42,其他调用!$M$4:$M$42,其他调用!$AI7)))</f>
        <v>1.4755429322358071E-2</v>
      </c>
      <c r="LN6" s="44">
        <f>IF(AP$4=0,0,求节点(AP$4:AP$9,$B$4:$B$9,求节点(其他调用!$L$4:$L$42,其他调用!$M$4:$M$42,其他调用!$AI7)))</f>
        <v>1.4755429322358071E-2</v>
      </c>
      <c r="LO6" s="44">
        <f>IF(AQ$4=0,0,求节点(AQ$4:AQ$9,$B$4:$B$9,求节点(其他调用!$L$4:$L$42,其他调用!$M$4:$M$42,其他调用!$AI7)))</f>
        <v>1.4755429322358071E-2</v>
      </c>
      <c r="LP6" s="44">
        <f>IF(AR$4=0,0,求节点(AR$4:AR$9,$B$4:$B$9,求节点(其他调用!$L$4:$L$42,其他调用!$M$4:$M$42,其他调用!$AI7)))</f>
        <v>1.4755429322358071E-2</v>
      </c>
      <c r="LQ6" s="44">
        <f>IF(AS$4=0,0,求节点(AS$4:AS$9,$B$4:$B$9,求节点(其他调用!$L$4:$L$42,其他调用!$M$4:$M$42,其他调用!$AI7)))</f>
        <v>1.4755429322358071E-2</v>
      </c>
      <c r="LR6" s="44">
        <f>IF(AT$4=0,0,求节点(AT$4:AT$9,$B$4:$B$9,求节点(其他调用!$L$4:$L$42,其他调用!$M$4:$M$42,其他调用!$AI7)))</f>
        <v>1.4755429322358071E-2</v>
      </c>
      <c r="LS6" s="44">
        <f>IF(AU$4=0,0,求节点(AU$4:AU$9,$B$4:$B$9,求节点(其他调用!$L$4:$L$42,其他调用!$M$4:$M$42,其他调用!$AI7)))</f>
        <v>1.4755429322358071E-2</v>
      </c>
      <c r="LT6" s="44">
        <f>IF(AV$4=0,0,求节点(AV$4:AV$9,$B$4:$B$9,求节点(其他调用!$L$4:$L$42,其他调用!$M$4:$M$42,其他调用!$AI7)))</f>
        <v>1.4755429322358071E-2</v>
      </c>
      <c r="LU6" s="44">
        <f>IF(AW$4=0,0,求节点(AW$4:AW$9,$B$4:$B$9,求节点(其他调用!$L$4:$L$42,其他调用!$M$4:$M$42,其他调用!$AI7)))</f>
        <v>1.4755429322358071E-2</v>
      </c>
      <c r="LV6" s="44">
        <f>IF(AX$4=0,0,求节点(AX$4:AX$9,$B$4:$B$9,求节点(其他调用!$L$4:$L$42,其他调用!$M$4:$M$42,其他调用!$AI7)))</f>
        <v>1.4755429322358071E-2</v>
      </c>
      <c r="LW6" s="44">
        <f>IF(AY$4=0,0,求节点(AY$4:AY$9,$B$4:$B$9,求节点(其他调用!$L$4:$L$42,其他调用!$M$4:$M$42,其他调用!$AI7)))</f>
        <v>1.4755429322358071E-2</v>
      </c>
      <c r="LX6" s="44">
        <f>IF(AZ$4=0,0,求节点(AZ$4:AZ$9,$B$4:$B$9,求节点(其他调用!$L$4:$L$42,其他调用!$M$4:$M$42,其他调用!$AI7)))</f>
        <v>1.4755429322358071E-2</v>
      </c>
      <c r="LZ6" s="44">
        <v>3</v>
      </c>
      <c r="MA6" s="44">
        <f>IF(C$23=0,0,求节点(C$23:C$28,$B$23:$B$28,求节点(其他调用!$Y$4:$Y$20,其他调用!$Z$4:$Z$20,$LZ6)))</f>
        <v>0</v>
      </c>
      <c r="MB6" s="44">
        <f>IF(D$23=0,0,求节点(D$23:D$28,$B$23:$B$28,求节点(其他调用!$Y$4:$Y$20,其他调用!$Z$4:$Z$20,$LZ6)))</f>
        <v>0</v>
      </c>
      <c r="MC6" s="44">
        <f>IF(E$23=0,0,求节点(E$23:E$28,$B$23:$B$28,求节点(其他调用!$Y$4:$Y$20,其他调用!$Z$4:$Z$20,$LZ6)))</f>
        <v>0</v>
      </c>
      <c r="MD6" s="44">
        <f>IF(F$23=0,0,求节点(F$23:F$28,$B$23:$B$28,求节点(其他调用!$Y$4:$Y$20,其他调用!$Z$4:$Z$20,$LZ6)))</f>
        <v>0</v>
      </c>
      <c r="ME6" s="44">
        <f>IF(G$23=0,0,求节点(G$23:G$28,$B$23:$B$28,求节点(其他调用!$Y$4:$Y$20,其他调用!$Z$4:$Z$20,$LZ6)))</f>
        <v>0</v>
      </c>
      <c r="MF6" s="44">
        <f>IF(H$23=0,0,求节点(H$23:H$28,$B$23:$B$28,求节点(其他调用!$Y$4:$Y$20,其他调用!$Z$4:$Z$20,$LZ6)))</f>
        <v>0</v>
      </c>
      <c r="MG6" s="44">
        <f>IF(I$23=0,0,求节点(I$23:I$28,$B$23:$B$28,求节点(其他调用!$Y$4:$Y$20,其他调用!$Z$4:$Z$20,$LZ6)))</f>
        <v>0</v>
      </c>
      <c r="MH6" s="44">
        <f>IF(J$23=0,0,求节点(J$23:J$28,$B$23:$B$28,求节点(其他调用!$Y$4:$Y$20,其他调用!$Z$4:$Z$20,$LZ6)))</f>
        <v>0</v>
      </c>
      <c r="MI6" s="44">
        <f>IF(K$23=0,0,求节点(K$23:K$28,$B$23:$B$28,求节点(其他调用!$Y$4:$Y$20,其他调用!$Z$4:$Z$20,$LZ6)))</f>
        <v>0</v>
      </c>
      <c r="MJ6" s="44">
        <f>IF(L$23=0,0,求节点(L$23:L$28,$B$23:$B$28,求节点(其他调用!$Y$4:$Y$20,其他调用!$Z$4:$Z$20,$LZ6)))</f>
        <v>0</v>
      </c>
      <c r="MK6" s="44">
        <f>IF(M$23=0,0,求节点(M$23:M$28,$B$23:$B$28,求节点(其他调用!$Y$4:$Y$20,其他调用!$Z$4:$Z$20,$LZ6)))</f>
        <v>0</v>
      </c>
      <c r="ML6" s="44">
        <f>IF(N$23=0,0,求节点(N$23:N$28,$B$23:$B$28,求节点(其他调用!$Y$4:$Y$20,其他调用!$Z$4:$Z$20,$LZ6)))</f>
        <v>0</v>
      </c>
      <c r="MM6" s="44">
        <f>IF(O$23=0,0,求节点(O$23:O$28,$B$23:$B$28,求节点(其他调用!$Y$4:$Y$20,其他调用!$Z$4:$Z$20,$LZ6)))</f>
        <v>0</v>
      </c>
      <c r="MN6" s="44">
        <f>IF(P$23=0,0,求节点(P$23:P$28,$B$23:$B$28,求节点(其他调用!$Y$4:$Y$20,其他调用!$Z$4:$Z$20,$LZ6)))</f>
        <v>0</v>
      </c>
      <c r="MO6" s="44">
        <f>IF(Q$23=0,0,求节点(Q$23:Q$28,$B$23:$B$28,求节点(其他调用!$Y$4:$Y$20,其他调用!$Z$4:$Z$20,$LZ6)))</f>
        <v>0</v>
      </c>
      <c r="MP6" s="44">
        <f>IF(R$23=0,0,求节点(R$23:R$28,$B$23:$B$28,求节点(其他调用!$Y$4:$Y$20,其他调用!$Z$4:$Z$20,$LZ6)))</f>
        <v>0</v>
      </c>
      <c r="MQ6" s="44">
        <f>IF(S$23=0,0,求节点(S$23:S$28,$B$23:$B$28,求节点(其他调用!$Y$4:$Y$20,其他调用!$Z$4:$Z$20,$LZ6)))</f>
        <v>0</v>
      </c>
      <c r="MR6" s="44">
        <f>IF(T$23=0,0,求节点(T$23:T$28,$B$23:$B$28,求节点(其他调用!$Y$4:$Y$20,其他调用!$Z$4:$Z$20,$LZ6)))</f>
        <v>0</v>
      </c>
      <c r="MS6" s="44">
        <f>IF(U$23=0,0,求节点(U$23:U$28,$B$23:$B$28,求节点(其他调用!$Y$4:$Y$20,其他调用!$Z$4:$Z$20,$LZ6)))</f>
        <v>0</v>
      </c>
      <c r="MT6" s="44">
        <f>IF(V$23=0,0,求节点(V$23:V$28,$B$23:$B$28,求节点(其他调用!$Y$4:$Y$20,其他调用!$Z$4:$Z$20,$LZ6)))</f>
        <v>0</v>
      </c>
      <c r="MW6" s="44">
        <v>3</v>
      </c>
      <c r="MX6" s="44">
        <f>IF(C$4=0,0,求节点(C$4:C$9,$B$4:$B$9,求节点(其他调用!$O$4:$O$42,其他调用!$P$4:$P$42,其他调用!$AJ7)))</f>
        <v>0.28468297157121836</v>
      </c>
      <c r="MY6" s="44">
        <f>IF(D$4=0,0,求节点(D$4:D$9,$B$4:$B$9,求节点(其他调用!$O$4:$O$42,其他调用!$P$4:$P$42,其他调用!$AJ7)))</f>
        <v>0.85061899939351993</v>
      </c>
      <c r="MZ6" s="44">
        <f>IF(E$4=0,0,求节点(E$4:E$9,$B$4:$B$9,求节点(其他调用!$O$4:$O$42,其他调用!$P$4:$P$42,其他调用!$AJ7)))</f>
        <v>7.3543100989231447E-2</v>
      </c>
      <c r="NA6" s="44">
        <f>IF(F$4=0,0,求节点(F$4:F$9,$B$4:$B$9,求节点(其他调用!$O$4:$O$42,其他调用!$P$4:$P$42,其他调用!$AJ7)))</f>
        <v>0</v>
      </c>
      <c r="NB6" s="44">
        <f>IF(G$4=0,0,求节点(G$4:G$9,$B$4:$B$9,求节点(其他调用!$O$4:$O$42,其他调用!$P$4:$P$42,其他调用!$AJ7)))</f>
        <v>0</v>
      </c>
      <c r="NC6" s="44">
        <f>IF(H$4=0,0,求节点(H$4:H$9,$B$4:$B$9,求节点(其他调用!$O$4:$O$42,其他调用!$P$4:$P$42,其他调用!$AJ7)))</f>
        <v>0</v>
      </c>
      <c r="ND6" s="44">
        <f>IF(I$4=0,0,求节点(I$4:I$9,$B$4:$B$9,求节点(其他调用!$O$4:$O$42,其他调用!$P$4:$P$42,其他调用!$AJ7)))</f>
        <v>0</v>
      </c>
      <c r="NE6" s="44">
        <f>IF(J$4=0,0,求节点(J$4:J$9,$B$4:$B$9,求节点(其他调用!$O$4:$O$42,其他调用!$P$4:$P$42,其他调用!$AJ7)))</f>
        <v>0</v>
      </c>
      <c r="NF6" s="44">
        <f>IF(K$4=0,0,求节点(K$4:K$9,$B$4:$B$9,求节点(其他调用!$O$4:$O$42,其他调用!$P$4:$P$42,其他调用!$AJ7)))</f>
        <v>0</v>
      </c>
      <c r="NG6" s="44">
        <f>IF(L$4=0,0,求节点(L$4:L$9,$B$4:$B$9,求节点(其他调用!$O$4:$O$42,其他调用!$P$4:$P$42,其他调用!$AJ7)))</f>
        <v>0</v>
      </c>
      <c r="NH6" s="44">
        <f>IF(M$4=0,0,求节点(M$4:M$9,$B$4:$B$9,求节点(其他调用!$O$4:$O$42,其他调用!$P$4:$P$42,其他调用!$AJ7)))</f>
        <v>0</v>
      </c>
      <c r="NI6" s="44">
        <f>IF(N$4=0,0,求节点(N$4:N$9,$B$4:$B$9,求节点(其他调用!$O$4:$O$42,其他调用!$P$4:$P$42,其他调用!$AJ7)))</f>
        <v>0</v>
      </c>
      <c r="NJ6" s="44">
        <f>IF(O$4=0,0,求节点(O$4:O$9,$B$4:$B$9,求节点(其他调用!$O$4:$O$42,其他调用!$P$4:$P$42,其他调用!$AJ7)))</f>
        <v>0</v>
      </c>
      <c r="NK6" s="44">
        <f>IF(P$4=0,0,求节点(P$4:P$9,$B$4:$B$9,求节点(其他调用!$O$4:$O$42,其他调用!$P$4:$P$42,其他调用!$AJ7)))</f>
        <v>0</v>
      </c>
      <c r="NL6" s="44">
        <f>IF(Q$4=0,0,求节点(Q$4:Q$9,$B$4:$B$9,求节点(其他调用!$O$4:$O$42,其他调用!$P$4:$P$42,其他调用!$AJ7)))</f>
        <v>0</v>
      </c>
      <c r="NM6" s="44">
        <f>IF(R$4=0,0,求节点(R$4:R$9,$B$4:$B$9,求节点(其他调用!$O$4:$O$42,其他调用!$P$4:$P$42,其他调用!$AJ7)))</f>
        <v>0</v>
      </c>
      <c r="NN6" s="44">
        <f>IF(S$4=0,0,求节点(S$4:S$9,$B$4:$B$9,求节点(其他调用!$O$4:$O$42,其他调用!$P$4:$P$42,其他调用!$AJ7)))</f>
        <v>0.53083742067415152</v>
      </c>
      <c r="NO6" s="44">
        <f>IF(T$4=0,0,求节点(T$4:T$9,$B$4:$B$9,求节点(其他调用!$O$4:$O$42,其他调用!$P$4:$P$42,其他调用!$AJ7)))</f>
        <v>0.35300688474831077</v>
      </c>
      <c r="NP6" s="44">
        <f>IF(U$4=0,0,求节点(U$4:U$9,$B$4:$B$9,求节点(其他调用!$O$4:$O$42,其他调用!$P$4:$P$42,其他调用!$AJ7)))</f>
        <v>0.44125860593538846</v>
      </c>
      <c r="NQ6" s="44">
        <f>IF(V$4=0,0,求节点(V$4:V$9,$B$4:$B$9,求节点(其他调用!$O$4:$O$42,其他调用!$P$4:$P$42,其他调用!$AJ7)))</f>
        <v>0</v>
      </c>
      <c r="NR6" s="44">
        <f>IF(W$4=0,0,求节点(W$4:W$9,$B$4:$B$9,求节点(其他调用!$O$4:$O$42,其他调用!$P$4:$P$42,其他调用!$AJ7)))</f>
        <v>0.17650344237415538</v>
      </c>
      <c r="NS6" s="44">
        <f>IF(X$4=0,0,求节点(X$4:X$9,$B$4:$B$9,求节点(其他调用!$O$4:$O$42,其他调用!$P$4:$P$42,其他调用!$AJ7)))</f>
        <v>0.17650344237415538</v>
      </c>
      <c r="NT6" s="44">
        <f>IF(Y$4=0,0,求节点(Y$4:Y$9,$B$4:$B$9,求节点(其他调用!$O$4:$O$42,其他调用!$P$4:$P$42,其他调用!$AJ7)))</f>
        <v>0.35300688474831077</v>
      </c>
      <c r="NU6" s="44">
        <f>IF(Z$4=0,0,求节点(Z$4:Z$9,$B$4:$B$9,求节点(其他调用!$O$4:$O$42,其他调用!$P$4:$P$42,其他调用!$AJ7)))</f>
        <v>0</v>
      </c>
      <c r="NV6" s="44">
        <f>IF(AA$4=0,0,求节点(AA$4:AA$9,$B$4:$B$9,求节点(其他调用!$O$4:$O$42,其他调用!$P$4:$P$42,其他调用!$AJ7)))</f>
        <v>0.17650344237415538</v>
      </c>
      <c r="NW6" s="44">
        <f>IF(AB$4=0,0,求节点(AB$4:AB$9,$B$4:$B$9,求节点(其他调用!$O$4:$O$42,其他调用!$P$4:$P$42,其他调用!$AJ7)))</f>
        <v>0.85061899939351993</v>
      </c>
      <c r="NX6" s="44">
        <f>IF(AC$4=0,0,求节点(AC$4:AC$9,$B$4:$B$9,求节点(其他调用!$O$4:$O$42,其他调用!$P$4:$P$42,其他调用!$AJ7)))</f>
        <v>0.61931032411984344</v>
      </c>
      <c r="NY6" s="44">
        <f>IF(AD$4=0,0,求节点(AD$4:AD$9,$B$4:$B$9,求节点(其他调用!$O$4:$O$42,其他调用!$P$4:$P$42,其他调用!$AJ7)))</f>
        <v>1.8276805587272182E-2</v>
      </c>
      <c r="NZ6" s="44">
        <f>IF(AE$4=0,0,求节点(AE$4:AE$9,$B$4:$B$9,求节点(其他调用!$O$4:$O$42,其他调用!$P$4:$P$42,其他调用!$AJ7)))</f>
        <v>1.8276805587272182E-2</v>
      </c>
      <c r="OA6" s="44">
        <f>IF(AF$4=0,0,求节点(AF$4:AF$9,$B$4:$B$9,求节点(其他调用!$O$4:$O$42,其他调用!$P$4:$P$42,其他调用!$AJ7)))</f>
        <v>1.8276805587272182E-2</v>
      </c>
      <c r="OB6" s="44">
        <f>IF(AG$4=0,0,求节点(AG$4:AG$9,$B$4:$B$9,求节点(其他调用!$O$4:$O$42,其他调用!$P$4:$P$42,其他调用!$AJ7)))</f>
        <v>1.8276805587272182E-2</v>
      </c>
      <c r="OC6" s="44">
        <f>IF(AH$4=0,0,求节点(AH$4:AH$9,$B$4:$B$9,求节点(其他调用!$O$4:$O$42,其他调用!$P$4:$P$42,其他调用!$AJ7)))</f>
        <v>1.8276805587272182E-2</v>
      </c>
      <c r="OD6" s="44">
        <f>IF(AI$4=0,0,求节点(AI$4:AI$9,$B$4:$B$9,求节点(其他调用!$O$4:$O$42,其他调用!$P$4:$P$42,其他调用!$AJ7)))</f>
        <v>1.8276805587272182E-2</v>
      </c>
      <c r="OE6" s="44">
        <f>IF(AJ$4=0,0,求节点(AJ$4:AJ$9,$B$4:$B$9,求节点(其他调用!$O$4:$O$42,其他调用!$P$4:$P$42,其他调用!$AJ7)))</f>
        <v>1.8276805587272182E-2</v>
      </c>
      <c r="OF6" s="44">
        <f>IF(AK$4=0,0,求节点(AK$4:AK$9,$B$4:$B$9,求节点(其他调用!$O$4:$O$42,其他调用!$P$4:$P$42,其他调用!$AJ7)))</f>
        <v>1.8276805587272182E-2</v>
      </c>
      <c r="OG6" s="44">
        <f>IF(AL$4=0,0,求节点(AL$4:AL$9,$B$4:$B$9,求节点(其他调用!$O$4:$O$42,其他调用!$P$4:$P$42,其他调用!$AJ7)))</f>
        <v>1.8276805587272182E-2</v>
      </c>
      <c r="OH6" s="44">
        <f>IF(AM$4=0,0,求节点(AM$4:AM$9,$B$4:$B$9,求节点(其他调用!$O$4:$O$42,其他调用!$P$4:$P$42,其他调用!$AJ7)))</f>
        <v>1.8276805587272182E-2</v>
      </c>
      <c r="OI6" s="44">
        <f>IF(AN$4=0,0,求节点(AN$4:AN$9,$B$4:$B$9,求节点(其他调用!$O$4:$O$42,其他调用!$P$4:$P$42,其他调用!$AJ7)))</f>
        <v>1.8276805587272182E-2</v>
      </c>
      <c r="OJ6" s="44">
        <f>IF(AO$4=0,0,求节点(AO$4:AO$9,$B$4:$B$9,求节点(其他调用!$O$4:$O$42,其他调用!$P$4:$P$42,其他调用!$AJ7)))</f>
        <v>1.8276805587272182E-2</v>
      </c>
      <c r="OK6" s="44">
        <f>IF(AP$4=0,0,求节点(AP$4:AP$9,$B$4:$B$9,求节点(其他调用!$O$4:$O$42,其他调用!$P$4:$P$42,其他调用!$AJ7)))</f>
        <v>1.8276805587272182E-2</v>
      </c>
      <c r="OL6" s="44">
        <f>IF(AQ$4=0,0,求节点(AQ$4:AQ$9,$B$4:$B$9,求节点(其他调用!$O$4:$O$42,其他调用!$P$4:$P$42,其他调用!$AJ7)))</f>
        <v>1.8276805587272182E-2</v>
      </c>
      <c r="OM6" s="44">
        <f>IF(AR$4=0,0,求节点(AR$4:AR$9,$B$4:$B$9,求节点(其他调用!$O$4:$O$42,其他调用!$P$4:$P$42,其他调用!$AJ7)))</f>
        <v>1.8276805587272182E-2</v>
      </c>
      <c r="ON6" s="44">
        <f>IF(AS$4=0,0,求节点(AS$4:AS$9,$B$4:$B$9,求节点(其他调用!$O$4:$O$42,其他调用!$P$4:$P$42,其他调用!$AJ7)))</f>
        <v>1.8276805587272182E-2</v>
      </c>
      <c r="OO6" s="44">
        <f>IF(AT$4=0,0,求节点(AT$4:AT$9,$B$4:$B$9,求节点(其他调用!$O$4:$O$42,其他调用!$P$4:$P$42,其他调用!$AJ7)))</f>
        <v>1.8276805587272182E-2</v>
      </c>
      <c r="OP6" s="44">
        <f>IF(AU$4=0,0,求节点(AU$4:AU$9,$B$4:$B$9,求节点(其他调用!$O$4:$O$42,其他调用!$P$4:$P$42,其他调用!$AJ7)))</f>
        <v>1.8276805587272182E-2</v>
      </c>
      <c r="OQ6" s="44">
        <f>IF(AV$4=0,0,求节点(AV$4:AV$9,$B$4:$B$9,求节点(其他调用!$O$4:$O$42,其他调用!$P$4:$P$42,其他调用!$AJ7)))</f>
        <v>1.8276805587272182E-2</v>
      </c>
      <c r="OR6" s="44">
        <f>IF(AW$4=0,0,求节点(AW$4:AW$9,$B$4:$B$9,求节点(其他调用!$O$4:$O$42,其他调用!$P$4:$P$42,其他调用!$AJ7)))</f>
        <v>1.8276805587272182E-2</v>
      </c>
      <c r="OS6" s="44">
        <f>IF(AX$4=0,0,求节点(AX$4:AX$9,$B$4:$B$9,求节点(其他调用!$O$4:$O$42,其他调用!$P$4:$P$42,其他调用!$AJ7)))</f>
        <v>1.8276805587272182E-2</v>
      </c>
      <c r="OT6" s="44">
        <f>IF(AY$4=0,0,求节点(AY$4:AY$9,$B$4:$B$9,求节点(其他调用!$O$4:$O$42,其他调用!$P$4:$P$42,其他调用!$AJ7)))</f>
        <v>1.8276805587272182E-2</v>
      </c>
      <c r="OU6" s="44">
        <f>IF(AZ$4=0,0,求节点(AZ$4:AZ$9,$B$4:$B$9,求节点(其他调用!$O$4:$O$42,其他调用!$P$4:$P$42,其他调用!$AJ7)))</f>
        <v>1.8276805587272182E-2</v>
      </c>
      <c r="OW6" s="44">
        <v>3</v>
      </c>
      <c r="OX6" s="44">
        <f>IF(C$23=0,0,求节点(C$23:C$28,$B$23:$B$28,求节点(其他调用!$AA$4:$AA$20,其他调用!$AB$4:$AB$20,$OW6)))</f>
        <v>0</v>
      </c>
      <c r="OY6" s="44">
        <f>IF(D$23=0,0,求节点(D$23:D$28,$B$23:$B$28,求节点(其他调用!$AA$4:$AA$20,其他调用!$AB$4:$AB$20,$OW6)))</f>
        <v>0</v>
      </c>
      <c r="OZ6" s="44">
        <f>IF(E$23=0,0,求节点(E$23:E$28,$B$23:$B$28,求节点(其他调用!$AA$4:$AA$20,其他调用!$AB$4:$AB$20,$OW6)))</f>
        <v>0</v>
      </c>
      <c r="PA6" s="44">
        <f>IF(F$23=0,0,求节点(F$23:F$28,$B$23:$B$28,求节点(其他调用!$AA$4:$AA$20,其他调用!$AB$4:$AB$20,$OW6)))</f>
        <v>9.5976662037866589E-6</v>
      </c>
      <c r="PB6" s="44">
        <f>IF(G$23=0,0,求节点(G$23:G$28,$B$23:$B$28,求节点(其他调用!$AA$4:$AA$20,其他调用!$AB$4:$AB$20,$OW6)))</f>
        <v>1.4396499305679988E-5</v>
      </c>
      <c r="PC6" s="44">
        <f>IF(H$23=0,0,求节点(H$23:H$28,$B$23:$B$28,求节点(其他调用!$AA$4:$AA$20,其他调用!$AB$4:$AB$20,$OW6)))</f>
        <v>1.4396499305679988E-5</v>
      </c>
      <c r="PD6" s="44">
        <f>IF(I$23=0,0,求节点(I$23:I$28,$B$23:$B$28,求节点(其他调用!$AA$4:$AA$20,其他调用!$AB$4:$AB$20,$OW6)))</f>
        <v>2.1812877735949421E-5</v>
      </c>
      <c r="PE6" s="44">
        <f>IF(J$23=0,0,求节点(J$23:J$28,$B$23:$B$28,求节点(其他调用!$AA$4:$AA$20,其他调用!$AB$4:$AB$20,$OW6)))</f>
        <v>0</v>
      </c>
      <c r="PF6" s="44">
        <f>IF(K$23=0,0,求节点(K$23:K$28,$B$23:$B$28,求节点(其他调用!$AA$4:$AA$20,其他调用!$AB$4:$AB$20,$OW6)))</f>
        <v>1.4396499305679988E-5</v>
      </c>
      <c r="PG6" s="44">
        <f>IF(L$23=0,0,求节点(L$23:L$28,$B$23:$B$28,求节点(其他调用!$AA$4:$AA$20,其他调用!$AB$4:$AB$20,$OW6)))</f>
        <v>0</v>
      </c>
      <c r="PH6" s="44">
        <f>IF(M$23=0,0,求节点(M$23:M$28,$B$23:$B$28,求节点(其他调用!$AA$4:$AA$20,其他调用!$AB$4:$AB$20,$OW6)))</f>
        <v>0</v>
      </c>
      <c r="PI6" s="44">
        <f>IF(N$23=0,0,求节点(N$23:N$28,$B$23:$B$28,求节点(其他调用!$AA$4:$AA$20,其他调用!$AB$4:$AB$20,$OW6)))</f>
        <v>0</v>
      </c>
      <c r="PJ6" s="44">
        <f>IF(O$23=0,0,求节点(O$23:O$28,$B$23:$B$28,求节点(其他调用!$AA$4:$AA$20,其他调用!$AB$4:$AB$20,$OW6)))</f>
        <v>0</v>
      </c>
      <c r="PK6" s="44">
        <f>IF(P$23=0,0,求节点(P$23:P$28,$B$23:$B$28,求节点(其他调用!$AA$4:$AA$20,其他调用!$AB$4:$AB$20,$OW6)))</f>
        <v>0</v>
      </c>
      <c r="PL6" s="44">
        <f>IF(Q$23=0,0,求节点(Q$23:Q$28,$B$23:$B$28,求节点(其他调用!$AA$4:$AA$20,其他调用!$AB$4:$AB$20,$OW6)))</f>
        <v>0</v>
      </c>
      <c r="PM6" s="44">
        <f>IF(R$23=0,0,求节点(R$23:R$28,$B$23:$B$28,求节点(其他调用!$AA$4:$AA$20,其他调用!$AB$4:$AB$20,$OW6)))</f>
        <v>0</v>
      </c>
      <c r="PN6" s="44">
        <f>IF(S$23=0,0,求节点(S$23:S$28,$B$23:$B$28,求节点(其他调用!$AA$4:$AA$20,其他调用!$AB$4:$AB$20,$OW6)))</f>
        <v>0</v>
      </c>
      <c r="PO6" s="44">
        <f>IF(T$23=0,0,求节点(T$23:T$28,$B$23:$B$28,求节点(其他调用!$AA$4:$AA$20,其他调用!$AB$4:$AB$20,$OW6)))</f>
        <v>0</v>
      </c>
      <c r="PP6" s="44">
        <f>IF(U$23=0,0,求节点(U$23:U$28,$B$23:$B$28,求节点(其他调用!$AA$4:$AA$20,其他调用!$AB$4:$AB$20,$OW6)))</f>
        <v>0</v>
      </c>
      <c r="PQ6" s="44">
        <f>IF(V$23=0,0,求节点(V$23:V$28,$B$23:$B$28,求节点(其他调用!$AA$4:$AA$20,其他调用!$AB$4:$AB$20,$OW6)))</f>
        <v>0</v>
      </c>
    </row>
    <row r="7" spans="2:433" x14ac:dyDescent="0.2">
      <c r="B7" s="44">
        <v>4</v>
      </c>
      <c r="C7" s="44">
        <f>INDEX(将星标签统计!$AF:$AK,MATCH(C$3,将星标签统计!$G:$G,0),$B7)</f>
        <v>793.6</v>
      </c>
      <c r="D7" s="44">
        <f>INDEX(将星标签统计!$AF:$AK,MATCH(D$3,将星标签统计!$G:$G,0),$B7)</f>
        <v>284.8</v>
      </c>
      <c r="E7" s="44">
        <f>INDEX(将星标签统计!$AF:$AK,MATCH(E$3,将星标签统计!$G:$G,0),$B7)</f>
        <v>15360</v>
      </c>
      <c r="F7" s="44">
        <f>INDEX(将星标签统计!$AF:$AK,MATCH(F$3,将星标签统计!$G:$G,0),$B7)</f>
        <v>0</v>
      </c>
      <c r="G7" s="44">
        <f>INDEX(将星标签统计!$AF:$AK,MATCH(G$3,将星标签统计!$G:$G,0),$B7)</f>
        <v>0</v>
      </c>
      <c r="H7" s="44">
        <f>INDEX(将星标签统计!$AF:$AK,MATCH(H$3,将星标签统计!$G:$G,0),$B7)</f>
        <v>0</v>
      </c>
      <c r="I7" s="44">
        <f>INDEX(将星标签统计!$AF:$AK,MATCH(I$3,将星标签统计!$G:$G,0),$B7)</f>
        <v>0</v>
      </c>
      <c r="J7" s="44">
        <f>INDEX(将星标签统计!$AF:$AK,MATCH(J$3,将星标签统计!$G:$G,0),$B7)</f>
        <v>0</v>
      </c>
      <c r="K7" s="44">
        <f>INDEX(将星标签统计!$AF:$AK,MATCH(K$3,将星标签统计!$G:$G,0),$B7)</f>
        <v>0</v>
      </c>
      <c r="L7" s="44">
        <f>INDEX(将星标签统计!$AF:$AK,MATCH(L$3,将星标签统计!$G:$G,0),$B7)</f>
        <v>0</v>
      </c>
      <c r="M7" s="44">
        <f>INDEX(将星标签统计!$AF:$AK,MATCH(M$3,将星标签统计!$G:$G,0),$B7)</f>
        <v>0</v>
      </c>
      <c r="N7" s="44">
        <f>INDEX(将星标签统计!$AF:$AK,MATCH(N$3,将星标签统计!$G:$G,0),$B7)</f>
        <v>0</v>
      </c>
      <c r="O7" s="44">
        <f>INDEX(将星标签统计!$AF:$AK,MATCH(O$3,将星标签统计!$G:$G,0),$B7)</f>
        <v>0</v>
      </c>
      <c r="P7" s="44">
        <f>INDEX(将星标签统计!$AF:$AK,MATCH(P$3,将星标签统计!$G:$G,0),$B7)</f>
        <v>0</v>
      </c>
      <c r="Q7" s="44">
        <f>INDEX(将星标签统计!$AF:$AK,MATCH(Q$3,将星标签统计!$G:$G,0),$B7)</f>
        <v>0</v>
      </c>
      <c r="R7" s="44">
        <f>INDEX(将星标签统计!$AF:$AK,MATCH(R$3,将星标签统计!$G:$G,0),$B7)</f>
        <v>0</v>
      </c>
      <c r="S7" s="44">
        <f>INDEX(将星标签统计!$AF:$AK,MATCH(S$3,将星标签统计!$G:$G,0),$B7)</f>
        <v>854.40000000000009</v>
      </c>
      <c r="T7" s="44">
        <f>INDEX(将星标签统计!$AF:$AK,MATCH(T$3,将星标签统计!$G:$G,0),$B7)</f>
        <v>1920</v>
      </c>
      <c r="U7" s="44">
        <f>INDEX(将星标签统计!$AF:$AK,MATCH(U$3,将星标签统计!$G:$G,0),$B7)</f>
        <v>512</v>
      </c>
      <c r="V7" s="44">
        <f>INDEX(将星标签统计!$AF:$AK,MATCH(V$3,将星标签统计!$G:$G,0),$B7)</f>
        <v>0</v>
      </c>
      <c r="W7" s="44">
        <f>INDEX(将星标签统计!$AF:$AK,MATCH(W$3,将星标签统计!$G:$G,0),$B7)</f>
        <v>1280</v>
      </c>
      <c r="X7" s="44">
        <f>INDEX(将星标签统计!$AF:$AK,MATCH(X$3,将星标签统计!$G:$G,0),$B7)</f>
        <v>1280</v>
      </c>
      <c r="Y7" s="44">
        <f>INDEX(将星标签统计!$AF:$AK,MATCH(Y$3,将星标签统计!$G:$G,0),$B7)</f>
        <v>640</v>
      </c>
      <c r="Z7" s="44">
        <f>INDEX(将星标签统计!$AF:$AK,MATCH(Z$3,将星标签统计!$G:$G,0),$B7)</f>
        <v>0</v>
      </c>
      <c r="AA7" s="44">
        <f>INDEX(将星标签统计!$AF:$AK,MATCH(AA$3,将星标签统计!$G:$G,0),$B7)</f>
        <v>1280</v>
      </c>
      <c r="AB7" s="44">
        <f>INDEX(将星标签统计!$AF:$AK,MATCH(AB$3,将星标签统计!$G:$G,0),$B7)</f>
        <v>265.60000000000002</v>
      </c>
      <c r="AC7" s="44">
        <f>INDEX(将星标签统计!$AF:$AK,MATCH(AC$3,将星标签统计!$G:$G,0),$B7)</f>
        <v>1097.6000000000001</v>
      </c>
      <c r="AD7" s="68">
        <f>求节点(其他调用!$Q$4:$Q$42,其他调用!$P$4:$P$42,$B7*其他调用!$G$1)*INDEX(将星标签统计!$AF$1:$AK$1,$B7)</f>
        <v>5829.4462610374239</v>
      </c>
      <c r="AE7" s="68">
        <f>求节点(其他调用!$Q$4:$Q$42,其他调用!$P$4:$P$42,$B7*其他调用!$G$1)*INDEX(将星标签统计!$AF$1:$AK$1,$B7)</f>
        <v>5829.4462610374239</v>
      </c>
      <c r="AF7" s="68">
        <f>求节点(其他调用!$Q$4:$Q$42,其他调用!$P$4:$P$42,$B7*其他调用!$G$1)*INDEX(将星标签统计!$AF$1:$AK$1,$B7)</f>
        <v>5829.4462610374239</v>
      </c>
      <c r="AG7" s="68">
        <f>求节点(其他调用!$Q$4:$Q$42,其他调用!$P$4:$P$42,$B7*其他调用!$G$1)*INDEX(将星标签统计!$AF$1:$AK$1,$B7)</f>
        <v>5829.4462610374239</v>
      </c>
      <c r="AH7" s="68">
        <f>求节点(其他调用!$Q$4:$Q$42,其他调用!$P$4:$P$42,$B7*其他调用!$G$1)*INDEX(将星标签统计!$AF$1:$AK$1,$B7)</f>
        <v>5829.4462610374239</v>
      </c>
      <c r="AI7" s="68">
        <f>求节点(其他调用!$Q$4:$Q$42,其他调用!$P$4:$P$42,$B7*其他调用!$G$1)*INDEX(将星标签统计!$AF$1:$AK$1,$B7)</f>
        <v>5829.4462610374239</v>
      </c>
      <c r="AJ7" s="68">
        <f>求节点(其他调用!$Q$4:$Q$42,其他调用!$P$4:$P$42,$B7*其他调用!$G$1)*INDEX(将星标签统计!$AF$1:$AK$1,$B7)</f>
        <v>5829.4462610374239</v>
      </c>
      <c r="AK7" s="68">
        <f>求节点(其他调用!$Q$4:$Q$42,其他调用!$P$4:$P$42,$B7*其他调用!$G$1)*INDEX(将星标签统计!$AF$1:$AK$1,$B7)</f>
        <v>5829.4462610374239</v>
      </c>
      <c r="AL7" s="68">
        <f>求节点(其他调用!$Q$4:$Q$42,其他调用!$P$4:$P$42,$B7*其他调用!$G$1)*INDEX(将星标签统计!$AF$1:$AK$1,$B7)</f>
        <v>5829.4462610374239</v>
      </c>
      <c r="AM7" s="68">
        <f>求节点(其他调用!$Q$4:$Q$42,其他调用!$P$4:$P$42,$B7*其他调用!$G$1)*INDEX(将星标签统计!$AF$1:$AK$1,$B7)</f>
        <v>5829.4462610374239</v>
      </c>
      <c r="AN7" s="68">
        <f>求节点(其他调用!$Q$4:$Q$42,其他调用!$P$4:$P$42,$B7*其他调用!$G$1)*INDEX(将星标签统计!$AF$1:$AK$1,$B7)</f>
        <v>5829.4462610374239</v>
      </c>
      <c r="AO7" s="68">
        <f>求节点(其他调用!$Q$4:$Q$42,其他调用!$P$4:$P$42,$B7*其他调用!$G$1)*INDEX(将星标签统计!$AF$1:$AK$1,$B7)</f>
        <v>5829.4462610374239</v>
      </c>
      <c r="AP7" s="68">
        <f>求节点(其他调用!$Q$4:$Q$42,其他调用!$P$4:$P$42,$B7*其他调用!$G$1)*INDEX(将星标签统计!$AF$1:$AK$1,$B7)</f>
        <v>5829.4462610374239</v>
      </c>
      <c r="AQ7" s="68">
        <f>求节点(其他调用!$Q$4:$Q$42,其他调用!$P$4:$P$42,$B7*其他调用!$G$1)*INDEX(将星标签统计!$AF$1:$AK$1,$B7)</f>
        <v>5829.4462610374239</v>
      </c>
      <c r="AR7" s="68">
        <f>求节点(其他调用!$Q$4:$Q$42,其他调用!$P$4:$P$42,$B7*其他调用!$G$1)*INDEX(将星标签统计!$AF$1:$AK$1,$B7)</f>
        <v>5829.4462610374239</v>
      </c>
      <c r="AS7" s="68">
        <f>求节点(其他调用!$Q$4:$Q$42,其他调用!$P$4:$P$42,$B7*其他调用!$G$1)*INDEX(将星标签统计!$AF$1:$AK$1,$B7)</f>
        <v>5829.4462610374239</v>
      </c>
      <c r="AT7" s="68">
        <f>求节点(其他调用!$Q$4:$Q$42,其他调用!$P$4:$P$42,$B7*其他调用!$G$1)*INDEX(将星标签统计!$AF$1:$AK$1,$B7)</f>
        <v>5829.4462610374239</v>
      </c>
      <c r="AU7" s="68">
        <f>求节点(其他调用!$Q$4:$Q$42,其他调用!$P$4:$P$42,$B7*其他调用!$G$1)*INDEX(将星标签统计!$AF$1:$AK$1,$B7)</f>
        <v>5829.4462610374239</v>
      </c>
      <c r="AV7" s="68">
        <f>求节点(其他调用!$Q$4:$Q$42,其他调用!$P$4:$P$42,$B7*其他调用!$G$1)*INDEX(将星标签统计!$AF$1:$AK$1,$B7)</f>
        <v>5829.4462610374239</v>
      </c>
      <c r="AW7" s="68">
        <f>求节点(其他调用!$Q$4:$Q$42,其他调用!$P$4:$P$42,$B7*其他调用!$G$1)*INDEX(将星标签统计!$AF$1:$AK$1,$B7)</f>
        <v>5829.4462610374239</v>
      </c>
      <c r="AX7" s="68">
        <f>求节点(其他调用!$Q$4:$Q$42,其他调用!$P$4:$P$42,$B7*其他调用!$G$1)*INDEX(将星标签统计!$AF$1:$AK$1,$B7)</f>
        <v>5829.4462610374239</v>
      </c>
      <c r="AY7" s="68">
        <f>求节点(其他调用!$Q$4:$Q$42,其他调用!$P$4:$P$42,$B7*其他调用!$G$1)*INDEX(将星标签统计!$AF$1:$AK$1,$B7)</f>
        <v>5829.4462610374239</v>
      </c>
      <c r="AZ7" s="68">
        <f>求节点(其他调用!$Q$4:$Q$42,其他调用!$P$4:$P$42,$B7*其他调用!$G$1)*INDEX(将星标签统计!$AF$1:$AK$1,$B7)</f>
        <v>5829.4462610374239</v>
      </c>
      <c r="BA7" s="68"/>
      <c r="BB7" s="68"/>
      <c r="BI7" s="44">
        <v>4</v>
      </c>
      <c r="BJ7" s="44">
        <f>IF(C$4=0,0,求节点(C$4:C$9,$B$4:$B$9,求节点(其他调用!$C$4:$C$42,其他调用!$D$4:$D$42,其他调用!$AF8)))</f>
        <v>0.12428297458472803</v>
      </c>
      <c r="BK7" s="44">
        <f>IF(D$4=0,0,求节点(D$4:D$9,$B$4:$B$9,求节点(其他调用!$C$4:$C$42,其他调用!$D$4:$D$42,其他调用!$AF8)))</f>
        <v>0.37135153851822345</v>
      </c>
      <c r="BL7" s="44">
        <f>IF(E$4=0,0,求节点(E$4:E$9,$B$4:$B$9,求节点(其他调用!$C$4:$C$42,其他调用!$D$4:$D$42,其他调用!$AF8)))</f>
        <v>3.2106435101054709E-2</v>
      </c>
      <c r="BM7" s="44">
        <f>IF(F$4=0,0,求节点(F$4:F$9,$B$4:$B$9,求节点(其他调用!$C$4:$C$42,其他调用!$D$4:$D$42,其他调用!$AF8)))</f>
        <v>0</v>
      </c>
      <c r="BN7" s="44">
        <f>IF(G$4=0,0,求节点(G$4:G$9,$B$4:$B$9,求节点(其他调用!$C$4:$C$42,其他调用!$D$4:$D$42,其他调用!$AF8)))</f>
        <v>0</v>
      </c>
      <c r="BO7" s="44">
        <f>IF(H$4=0,0,求节点(H$4:H$9,$B$4:$B$9,求节点(其他调用!$C$4:$C$42,其他调用!$D$4:$D$42,其他调用!$AF8)))</f>
        <v>0</v>
      </c>
      <c r="BP7" s="44">
        <f>IF(I$4=0,0,求节点(I$4:I$9,$B$4:$B$9,求节点(其他调用!$C$4:$C$42,其他调用!$D$4:$D$42,其他调用!$AF8)))</f>
        <v>0</v>
      </c>
      <c r="BQ7" s="44">
        <f>IF(J$4=0,0,求节点(J$4:J$9,$B$4:$B$9,求节点(其他调用!$C$4:$C$42,其他调用!$D$4:$D$42,其他调用!$AF8)))</f>
        <v>0</v>
      </c>
      <c r="BR7" s="44">
        <f>IF(K$4=0,0,求节点(K$4:K$9,$B$4:$B$9,求节点(其他调用!$C$4:$C$42,其他调用!$D$4:$D$42,其他调用!$AF8)))</f>
        <v>0</v>
      </c>
      <c r="BS7" s="44">
        <f>IF(L$4=0,0,求节点(L$4:L$9,$B$4:$B$9,求节点(其他调用!$C$4:$C$42,其他调用!$D$4:$D$42,其他调用!$AF8)))</f>
        <v>0</v>
      </c>
      <c r="BT7" s="44">
        <f>IF(M$4=0,0,求节点(M$4:M$9,$B$4:$B$9,求节点(其他调用!$C$4:$C$42,其他调用!$D$4:$D$42,其他调用!$AF8)))</f>
        <v>0</v>
      </c>
      <c r="BU7" s="44">
        <f>IF(N$4=0,0,求节点(N$4:N$9,$B$4:$B$9,求节点(其他调用!$C$4:$C$42,其他调用!$D$4:$D$42,其他调用!$AF8)))</f>
        <v>0</v>
      </c>
      <c r="BV7" s="44">
        <f>IF(O$4=0,0,求节点(O$4:O$9,$B$4:$B$9,求节点(其他调用!$C$4:$C$42,其他调用!$D$4:$D$42,其他调用!$AF8)))</f>
        <v>0</v>
      </c>
      <c r="BW7" s="44">
        <f>IF(P$4=0,0,求节点(P$4:P$9,$B$4:$B$9,求节点(其他调用!$C$4:$C$42,其他调用!$D$4:$D$42,其他调用!$AF8)))</f>
        <v>0</v>
      </c>
      <c r="BX7" s="44">
        <f>IF(Q$4=0,0,求节点(Q$4:Q$9,$B$4:$B$9,求节点(其他调用!$C$4:$C$42,其他调用!$D$4:$D$42,其他调用!$AF8)))</f>
        <v>0</v>
      </c>
      <c r="BY7" s="44">
        <f>IF(R$4=0,0,求节点(R$4:R$9,$B$4:$B$9,求节点(其他调用!$C$4:$C$42,其他调用!$D$4:$D$42,其他调用!$AF8)))</f>
        <v>0</v>
      </c>
      <c r="BZ7" s="44">
        <f>IF(S$4=0,0,求节点(S$4:S$9,$B$4:$B$9,求节点(其他调用!$C$4:$C$42,其他调用!$D$4:$D$42,其他调用!$AF8)))</f>
        <v>0.23174569697001923</v>
      </c>
      <c r="CA7" s="44">
        <f>IF(T$4=0,0,求节点(T$4:T$9,$B$4:$B$9,求节点(其他调用!$C$4:$C$42,其他调用!$D$4:$D$42,其他调用!$AF8)))</f>
        <v>0.1541108884850626</v>
      </c>
      <c r="CB7" s="44">
        <f>IF(U$4=0,0,求节点(U$4:U$9,$B$4:$B$9,求节点(其他调用!$C$4:$C$42,其他调用!$D$4:$D$42,其他调用!$AF8)))</f>
        <v>0.19263861060632825</v>
      </c>
      <c r="CC7" s="44">
        <f>IF(V$4=0,0,求节点(V$4:V$9,$B$4:$B$9,求节点(其他调用!$C$4:$C$42,其他调用!$D$4:$D$42,其他调用!$AF8)))</f>
        <v>0</v>
      </c>
      <c r="CD7" s="44">
        <f>IF(W$4=0,0,求节点(W$4:W$9,$B$4:$B$9,求节点(其他调用!$C$4:$C$42,其他调用!$D$4:$D$42,其他调用!$AF8)))</f>
        <v>7.7055444242531301E-2</v>
      </c>
      <c r="CE7" s="44">
        <f>IF(X$4=0,0,求节点(X$4:X$9,$B$4:$B$9,求节点(其他调用!$C$4:$C$42,其他调用!$D$4:$D$42,其他调用!$AF8)))</f>
        <v>7.7055444242531301E-2</v>
      </c>
      <c r="CF7" s="44">
        <f>IF(Y$4=0,0,求节点(Y$4:Y$9,$B$4:$B$9,求节点(其他调用!$C$4:$C$42,其他调用!$D$4:$D$42,其他调用!$AF8)))</f>
        <v>0.1541108884850626</v>
      </c>
      <c r="CG7" s="44">
        <f>IF(Z$4=0,0,求节点(Z$4:Z$9,$B$4:$B$9,求节点(其他调用!$C$4:$C$42,其他调用!$D$4:$D$42,其他调用!$AF8)))</f>
        <v>0</v>
      </c>
      <c r="CH7" s="44">
        <f>IF(AA$4=0,0,求节点(AA$4:AA$9,$B$4:$B$9,求节点(其他调用!$C$4:$C$42,其他调用!$D$4:$D$42,其他调用!$AF8)))</f>
        <v>7.7055444242531301E-2</v>
      </c>
      <c r="CI7" s="44">
        <f>IF(AB$4=0,0,求节点(AB$4:AB$9,$B$4:$B$9,求节点(其他调用!$C$4:$C$42,其他调用!$D$4:$D$42,其他调用!$AF8)))</f>
        <v>0.37135153851822345</v>
      </c>
      <c r="CJ7" s="44">
        <f>IF(AC$4=0,0,求节点(AC$4:AC$9,$B$4:$B$9,求节点(其他调用!$C$4:$C$42,其他调用!$D$4:$D$42,其他调用!$AF8)))</f>
        <v>0.27036997979835575</v>
      </c>
      <c r="CK7" s="44">
        <f>IF(AD$4=0,0,求节点(AD$4:AD$9,$B$4:$B$9,求节点(其他调用!$C$4:$C$42,其他调用!$D$4:$D$42,其他调用!$AF8)))</f>
        <v>7.97903630047192E-3</v>
      </c>
      <c r="CL7" s="44">
        <f>IF(AE$4=0,0,求节点(AE$4:AE$9,$B$4:$B$9,求节点(其他调用!$C$4:$C$42,其他调用!$D$4:$D$42,其他调用!$AF8)))</f>
        <v>7.97903630047192E-3</v>
      </c>
      <c r="CM7" s="44">
        <f>IF(AF$4=0,0,求节点(AF$4:AF$9,$B$4:$B$9,求节点(其他调用!$C$4:$C$42,其他调用!$D$4:$D$42,其他调用!$AF8)))</f>
        <v>7.97903630047192E-3</v>
      </c>
      <c r="CN7" s="44">
        <f>IF(AG$4=0,0,求节点(AG$4:AG$9,$B$4:$B$9,求节点(其他调用!$C$4:$C$42,其他调用!$D$4:$D$42,其他调用!$AF8)))</f>
        <v>7.97903630047192E-3</v>
      </c>
      <c r="CO7" s="44">
        <f>IF(AH$4=0,0,求节点(AH$4:AH$9,$B$4:$B$9,求节点(其他调用!$C$4:$C$42,其他调用!$D$4:$D$42,其他调用!$AF8)))</f>
        <v>7.97903630047192E-3</v>
      </c>
      <c r="CP7" s="44">
        <f>IF(AI$4=0,0,求节点(AI$4:AI$9,$B$4:$B$9,求节点(其他调用!$C$4:$C$42,其他调用!$D$4:$D$42,其他调用!$AF8)))</f>
        <v>7.97903630047192E-3</v>
      </c>
      <c r="CQ7" s="44">
        <f>IF(AJ$4=0,0,求节点(AJ$4:AJ$9,$B$4:$B$9,求节点(其他调用!$C$4:$C$42,其他调用!$D$4:$D$42,其他调用!$AF8)))</f>
        <v>7.97903630047192E-3</v>
      </c>
      <c r="CR7" s="44">
        <f>IF(AK$4=0,0,求节点(AK$4:AK$9,$B$4:$B$9,求节点(其他调用!$C$4:$C$42,其他调用!$D$4:$D$42,其他调用!$AF8)))</f>
        <v>7.97903630047192E-3</v>
      </c>
      <c r="CS7" s="44">
        <f>IF(AL$4=0,0,求节点(AL$4:AL$9,$B$4:$B$9,求节点(其他调用!$C$4:$C$42,其他调用!$D$4:$D$42,其他调用!$AF8)))</f>
        <v>7.97903630047192E-3</v>
      </c>
      <c r="CT7" s="44">
        <f>IF(AM$4=0,0,求节点(AM$4:AM$9,$B$4:$B$9,求节点(其他调用!$C$4:$C$42,其他调用!$D$4:$D$42,其他调用!$AF8)))</f>
        <v>7.97903630047192E-3</v>
      </c>
      <c r="CU7" s="44">
        <f>IF(AN$4=0,0,求节点(AN$4:AN$9,$B$4:$B$9,求节点(其他调用!$C$4:$C$42,其他调用!$D$4:$D$42,其他调用!$AF8)))</f>
        <v>7.97903630047192E-3</v>
      </c>
      <c r="CV7" s="44">
        <f>IF(AO$4=0,0,求节点(AO$4:AO$9,$B$4:$B$9,求节点(其他调用!$C$4:$C$42,其他调用!$D$4:$D$42,其他调用!$AF8)))</f>
        <v>7.97903630047192E-3</v>
      </c>
      <c r="CW7" s="44">
        <f>IF(AP$4=0,0,求节点(AP$4:AP$9,$B$4:$B$9,求节点(其他调用!$C$4:$C$42,其他调用!$D$4:$D$42,其他调用!$AF8)))</f>
        <v>7.97903630047192E-3</v>
      </c>
      <c r="CX7" s="44">
        <f>IF(AQ$4=0,0,求节点(AQ$4:AQ$9,$B$4:$B$9,求节点(其他调用!$C$4:$C$42,其他调用!$D$4:$D$42,其他调用!$AF8)))</f>
        <v>7.97903630047192E-3</v>
      </c>
      <c r="CY7" s="44">
        <f>IF(AR$4=0,0,求节点(AR$4:AR$9,$B$4:$B$9,求节点(其他调用!$C$4:$C$42,其他调用!$D$4:$D$42,其他调用!$AF8)))</f>
        <v>7.97903630047192E-3</v>
      </c>
      <c r="CZ7" s="44">
        <f>IF(AS$4=0,0,求节点(AS$4:AS$9,$B$4:$B$9,求节点(其他调用!$C$4:$C$42,其他调用!$D$4:$D$42,其他调用!$AF8)))</f>
        <v>7.97903630047192E-3</v>
      </c>
      <c r="DA7" s="44">
        <f>IF(AT$4=0,0,求节点(AT$4:AT$9,$B$4:$B$9,求节点(其他调用!$C$4:$C$42,其他调用!$D$4:$D$42,其他调用!$AF8)))</f>
        <v>7.97903630047192E-3</v>
      </c>
      <c r="DB7" s="44">
        <f>IF(AU$4=0,0,求节点(AU$4:AU$9,$B$4:$B$9,求节点(其他调用!$C$4:$C$42,其他调用!$D$4:$D$42,其他调用!$AF8)))</f>
        <v>7.97903630047192E-3</v>
      </c>
      <c r="DC7" s="44">
        <f>IF(AV$4=0,0,求节点(AV$4:AV$9,$B$4:$B$9,求节点(其他调用!$C$4:$C$42,其他调用!$D$4:$D$42,其他调用!$AF8)))</f>
        <v>7.97903630047192E-3</v>
      </c>
      <c r="DD7" s="44">
        <f>IF(AW$4=0,0,求节点(AW$4:AW$9,$B$4:$B$9,求节点(其他调用!$C$4:$C$42,其他调用!$D$4:$D$42,其他调用!$AF8)))</f>
        <v>7.97903630047192E-3</v>
      </c>
      <c r="DE7" s="44">
        <f>IF(AX$4=0,0,求节点(AX$4:AX$9,$B$4:$B$9,求节点(其他调用!$C$4:$C$42,其他调用!$D$4:$D$42,其他调用!$AF8)))</f>
        <v>7.97903630047192E-3</v>
      </c>
      <c r="DF7" s="44">
        <f>IF(AY$4=0,0,求节点(AY$4:AY$9,$B$4:$B$9,求节点(其他调用!$C$4:$C$42,其他调用!$D$4:$D$42,其他调用!$AF8)))</f>
        <v>7.97903630047192E-3</v>
      </c>
      <c r="DG7" s="44">
        <f>IF(AZ$4=0,0,求节点(AZ$4:AZ$9,$B$4:$B$9,求节点(其他调用!$C$4:$C$42,其他调用!$D$4:$D$42,其他调用!$AF8)))</f>
        <v>7.97903630047192E-3</v>
      </c>
      <c r="DI7" s="44">
        <v>4</v>
      </c>
      <c r="DJ7" s="44">
        <f>IF(C$23=0,0,求节点(C$23:C$28,$B$23:$B$28,求节点(其他调用!$S$4:$S$20,其他调用!$T$4:$T$20,$DI7)))</f>
        <v>0</v>
      </c>
      <c r="DK7" s="44">
        <f>IF(D$23=0,0,求节点(D$23:D$28,$B$23:$B$28,求节点(其他调用!$S$4:$S$20,其他调用!$T$4:$T$20,$DI7)))</f>
        <v>0</v>
      </c>
      <c r="DL7" s="44">
        <f>IF(E$23=0,0,求节点(E$23:E$28,$B$23:$B$28,求节点(其他调用!$S$4:$S$20,其他调用!$T$4:$T$20,$DI7)))</f>
        <v>0</v>
      </c>
      <c r="DM7" s="44">
        <f>IF(F$23=0,0,求节点(F$23:F$28,$B$23:$B$28,求节点(其他调用!$S$4:$S$20,其他调用!$T$4:$T$20,$DI7)))</f>
        <v>8.4609079610276083E-6</v>
      </c>
      <c r="DN7" s="44">
        <f>IF(G$23=0,0,求节点(G$23:G$28,$B$23:$B$28,求节点(其他调用!$S$4:$S$20,其他调用!$T$4:$T$20,$DI7)))</f>
        <v>1.2691361941818968E-5</v>
      </c>
      <c r="DO7" s="44">
        <f>IF(H$23=0,0,求节点(H$23:H$28,$B$23:$B$28,求节点(其他调用!$S$4:$S$20,其他调用!$T$4:$T$20,$DI7)))</f>
        <v>1.2691361941818968E-5</v>
      </c>
      <c r="DP7" s="44">
        <f>IF(I$23=0,0,求节点(I$23:I$28,$B$23:$B$28,求节点(其他调用!$S$4:$S$20,其他调用!$T$4:$T$20,$DI7)))</f>
        <v>1.9229336275405906E-5</v>
      </c>
      <c r="DQ7" s="44">
        <f>IF(J$23=0,0,求节点(J$23:J$28,$B$23:$B$28,求节点(其他调用!$S$4:$S$20,其他调用!$T$4:$T$20,$DI7)))</f>
        <v>0</v>
      </c>
      <c r="DR7" s="44">
        <f>IF(K$23=0,0,求节点(K$23:K$28,$B$23:$B$28,求节点(其他调用!$S$4:$S$20,其他调用!$T$4:$T$20,$DI7)))</f>
        <v>1.2691361941818968E-5</v>
      </c>
      <c r="DS7" s="44">
        <f>IF(L$23=0,0,求节点(L$23:L$28,$B$23:$B$28,求节点(其他调用!$S$4:$S$20,其他调用!$T$4:$T$20,$DI7)))</f>
        <v>0</v>
      </c>
      <c r="DT7" s="44">
        <f>IF(M$23=0,0,求节点(M$23:M$28,$B$23:$B$28,求节点(其他调用!$S$4:$S$20,其他调用!$T$4:$T$20,$DI7)))</f>
        <v>0</v>
      </c>
      <c r="DU7" s="44">
        <f>IF(N$23=0,0,求节点(N$23:N$28,$B$23:$B$28,求节点(其他调用!$S$4:$S$20,其他调用!$T$4:$T$20,$DI7)))</f>
        <v>0</v>
      </c>
      <c r="DV7" s="44">
        <f>IF(O$23=0,0,求节点(O$23:O$28,$B$23:$B$28,求节点(其他调用!$S$4:$S$20,其他调用!$T$4:$T$20,$DI7)))</f>
        <v>0</v>
      </c>
      <c r="DW7" s="44">
        <f>IF(P$23=0,0,求节点(P$23:P$28,$B$23:$B$28,求节点(其他调用!$S$4:$S$20,其他调用!$T$4:$T$20,$DI7)))</f>
        <v>0</v>
      </c>
      <c r="DX7" s="44">
        <f>IF(Q$23=0,0,求节点(Q$23:Q$28,$B$23:$B$28,求节点(其他调用!$S$4:$S$20,其他调用!$T$4:$T$20,$DI7)))</f>
        <v>0</v>
      </c>
      <c r="DY7" s="44">
        <f>IF(R$23=0,0,求节点(R$23:R$28,$B$23:$B$28,求节点(其他调用!$S$4:$S$20,其他调用!$T$4:$T$20,$DI7)))</f>
        <v>0</v>
      </c>
      <c r="DZ7" s="44">
        <f>IF(S$23=0,0,求节点(S$23:S$28,$B$23:$B$28,求节点(其他调用!$S$4:$S$20,其他调用!$T$4:$T$20,$DI7)))</f>
        <v>0</v>
      </c>
      <c r="EA7" s="44">
        <f>IF(T$23=0,0,求节点(T$23:T$28,$B$23:$B$28,求节点(其他调用!$S$4:$S$20,其他调用!$T$4:$T$20,$DI7)))</f>
        <v>0</v>
      </c>
      <c r="EB7" s="44">
        <f>IF(U$23=0,0,求节点(U$23:U$28,$B$23:$B$28,求节点(其他调用!$S$4:$S$20,其他调用!$T$4:$T$20,$DI7)))</f>
        <v>0</v>
      </c>
      <c r="EC7" s="44">
        <f>IF(V$23=0,0,求节点(V$23:V$28,$B$23:$B$28,求节点(其他调用!$S$4:$S$20,其他调用!$T$4:$T$20,$DI7)))</f>
        <v>0</v>
      </c>
      <c r="EF7" s="44">
        <v>4</v>
      </c>
      <c r="EG7" s="44">
        <f>IF(C$4=0,0,求节点(C$4:C$9,$B$4:$B$9,求节点(其他调用!$F$4:$F$42,其他调用!$G$4:$G$42,其他调用!$AG8)))</f>
        <v>0.14263062557915396</v>
      </c>
      <c r="EH7" s="44">
        <f>IF(D$4=0,0,求节点(D$4:D$9,$B$4:$B$9,求节点(其他调用!$F$4:$F$42,其他调用!$G$4:$G$42,其他调用!$AG8)))</f>
        <v>0.42617343546542386</v>
      </c>
      <c r="EI7" s="44">
        <f>IF(E$4=0,0,求节点(E$4:E$9,$B$4:$B$9,求节点(其他调用!$F$4:$F$42,其他调用!$G$4:$G$42,其他调用!$AG8)))</f>
        <v>3.6846244941281525E-2</v>
      </c>
      <c r="EJ7" s="44">
        <f>IF(F$4=0,0,求节点(F$4:F$9,$B$4:$B$9,求节点(其他调用!$F$4:$F$42,其他调用!$G$4:$G$42,其他调用!$AG8)))</f>
        <v>0</v>
      </c>
      <c r="EK7" s="44">
        <f>IF(G$4=0,0,求节点(G$4:G$9,$B$4:$B$9,求节点(其他调用!$F$4:$F$42,其他调用!$G$4:$G$42,其他调用!$AG8)))</f>
        <v>0</v>
      </c>
      <c r="EL7" s="44">
        <f>IF(H$4=0,0,求节点(H$4:H$9,$B$4:$B$9,求节点(其他调用!$F$4:$F$42,其他调用!$G$4:$G$42,其他调用!$AG8)))</f>
        <v>0</v>
      </c>
      <c r="EM7" s="44">
        <f>IF(I$4=0,0,求节点(I$4:I$9,$B$4:$B$9,求节点(其他调用!$F$4:$F$42,其他调用!$G$4:$G$42,其他调用!$AG8)))</f>
        <v>0</v>
      </c>
      <c r="EN7" s="44">
        <f>IF(J$4=0,0,求节点(J$4:J$9,$B$4:$B$9,求节点(其他调用!$F$4:$F$42,其他调用!$G$4:$G$42,其他调用!$AG8)))</f>
        <v>0</v>
      </c>
      <c r="EO7" s="44">
        <f>IF(K$4=0,0,求节点(K$4:K$9,$B$4:$B$9,求节点(其他调用!$F$4:$F$42,其他调用!$G$4:$G$42,其他调用!$AG8)))</f>
        <v>0</v>
      </c>
      <c r="EP7" s="44">
        <f>IF(L$4=0,0,求节点(L$4:L$9,$B$4:$B$9,求节点(其他调用!$F$4:$F$42,其他调用!$G$4:$G$42,其他调用!$AG8)))</f>
        <v>0</v>
      </c>
      <c r="EQ7" s="44">
        <f>IF(M$4=0,0,求节点(M$4:M$9,$B$4:$B$9,求节点(其他调用!$F$4:$F$42,其他调用!$G$4:$G$42,其他调用!$AG8)))</f>
        <v>0</v>
      </c>
      <c r="ER7" s="44">
        <f>IF(N$4=0,0,求节点(N$4:N$9,$B$4:$B$9,求节点(其他调用!$F$4:$F$42,其他调用!$G$4:$G$42,其他调用!$AG8)))</f>
        <v>0</v>
      </c>
      <c r="ES7" s="44">
        <f>IF(O$4=0,0,求节点(O$4:O$9,$B$4:$B$9,求节点(其他调用!$F$4:$F$42,其他调用!$G$4:$G$42,其他调用!$AG8)))</f>
        <v>0</v>
      </c>
      <c r="ET7" s="44">
        <f>IF(P$4=0,0,求节点(P$4:P$9,$B$4:$B$9,求节点(其他调用!$F$4:$F$42,其他调用!$G$4:$G$42,其他调用!$AG8)))</f>
        <v>0</v>
      </c>
      <c r="EU7" s="44">
        <f>IF(Q$4=0,0,求节点(Q$4:Q$9,$B$4:$B$9,求节点(其他调用!$F$4:$F$42,其他调用!$G$4:$G$42,其他调用!$AG8)))</f>
        <v>0</v>
      </c>
      <c r="EV7" s="44">
        <f>IF(R$4=0,0,求节点(R$4:R$9,$B$4:$B$9,求节点(其他调用!$F$4:$F$42,其他调用!$G$4:$G$42,其他调用!$AG8)))</f>
        <v>0</v>
      </c>
      <c r="EW7" s="44">
        <f>IF(S$4=0,0,求节点(S$4:S$9,$B$4:$B$9,求节点(其他调用!$F$4:$F$42,其他调用!$G$4:$G$42,其他调用!$AG8)))</f>
        <v>0.26595785822278339</v>
      </c>
      <c r="EX7" s="44">
        <f>IF(T$4=0,0,求节点(T$4:T$9,$B$4:$B$9,求节点(其他调用!$F$4:$F$42,其他调用!$G$4:$G$42,其他调用!$AG8)))</f>
        <v>0.17686197571815088</v>
      </c>
      <c r="EY7" s="44">
        <f>IF(U$4=0,0,求节点(U$4:U$9,$B$4:$B$9,求节点(其他调用!$F$4:$F$42,其他调用!$G$4:$G$42,其他调用!$AG8)))</f>
        <v>0.2210774696476886</v>
      </c>
      <c r="EZ7" s="44">
        <f>IF(V$4=0,0,求节点(V$4:V$9,$B$4:$B$9,求节点(其他调用!$F$4:$F$42,其他调用!$G$4:$G$42,其他调用!$AG8)))</f>
        <v>0</v>
      </c>
      <c r="FA7" s="44">
        <f>IF(W$4=0,0,求节点(W$4:W$9,$B$4:$B$9,求节点(其他调用!$F$4:$F$42,其他调用!$G$4:$G$42,其他调用!$AG8)))</f>
        <v>8.8430987859075438E-2</v>
      </c>
      <c r="FB7" s="44">
        <f>IF(X$4=0,0,求节点(X$4:X$9,$B$4:$B$9,求节点(其他调用!$F$4:$F$42,其他调用!$G$4:$G$42,其他调用!$AG8)))</f>
        <v>8.8430987859075438E-2</v>
      </c>
      <c r="FC7" s="44">
        <f>IF(Y$4=0,0,求节点(Y$4:Y$9,$B$4:$B$9,求节点(其他调用!$F$4:$F$42,其他调用!$G$4:$G$42,其他调用!$AG8)))</f>
        <v>0.17686197571815088</v>
      </c>
      <c r="FD7" s="44">
        <f>IF(Z$4=0,0,求节点(Z$4:Z$9,$B$4:$B$9,求节点(其他调用!$F$4:$F$42,其他调用!$G$4:$G$42,其他调用!$AG8)))</f>
        <v>0</v>
      </c>
      <c r="FE7" s="44">
        <f>IF(AA$4=0,0,求节点(AA$4:AA$9,$B$4:$B$9,求节点(其他调用!$F$4:$F$42,其他调用!$G$4:$G$42,其他调用!$AG8)))</f>
        <v>8.8430987859075438E-2</v>
      </c>
      <c r="FF7" s="44">
        <f>IF(AB$4=0,0,求节点(AB$4:AB$9,$B$4:$B$9,求节点(其他调用!$F$4:$F$42,其他调用!$G$4:$G$42,其他调用!$AG8)))</f>
        <v>0.42617343546542386</v>
      </c>
      <c r="FG7" s="44">
        <f>IF(AC$4=0,0,求节点(AC$4:AC$9,$B$4:$B$9,求节点(其他调用!$F$4:$F$42,其他调用!$G$4:$G$42,其他调用!$AG8)))</f>
        <v>0.31028416792658065</v>
      </c>
      <c r="FH7" s="44">
        <f>IF(AD$4=0,0,求节点(AD$4:AD$9,$B$4:$B$9,求节点(其他调用!$F$4:$F$42,其他调用!$G$4:$G$42,其他调用!$AG8)))</f>
        <v>9.1569657296802776E-3</v>
      </c>
      <c r="FI7" s="44">
        <f>IF(AE$4=0,0,求节点(AE$4:AE$9,$B$4:$B$9,求节点(其他调用!$F$4:$F$42,其他调用!$G$4:$G$42,其他调用!$AG8)))</f>
        <v>9.1569657296802776E-3</v>
      </c>
      <c r="FJ7" s="44">
        <f>IF(AF$4=0,0,求节点(AF$4:AF$9,$B$4:$B$9,求节点(其他调用!$F$4:$F$42,其他调用!$G$4:$G$42,其他调用!$AG8)))</f>
        <v>9.1569657296802776E-3</v>
      </c>
      <c r="FK7" s="44">
        <f>IF(AG$4=0,0,求节点(AG$4:AG$9,$B$4:$B$9,求节点(其他调用!$F$4:$F$42,其他调用!$G$4:$G$42,其他调用!$AG8)))</f>
        <v>9.1569657296802776E-3</v>
      </c>
      <c r="FL7" s="44">
        <f>IF(AH$4=0,0,求节点(AH$4:AH$9,$B$4:$B$9,求节点(其他调用!$F$4:$F$42,其他调用!$G$4:$G$42,其他调用!$AG8)))</f>
        <v>9.1569657296802776E-3</v>
      </c>
      <c r="FM7" s="44">
        <f>IF(AI$4=0,0,求节点(AI$4:AI$9,$B$4:$B$9,求节点(其他调用!$F$4:$F$42,其他调用!$G$4:$G$42,其他调用!$AG8)))</f>
        <v>9.1569657296802776E-3</v>
      </c>
      <c r="FN7" s="44">
        <f>IF(AJ$4=0,0,求节点(AJ$4:AJ$9,$B$4:$B$9,求节点(其他调用!$F$4:$F$42,其他调用!$G$4:$G$42,其他调用!$AG8)))</f>
        <v>9.1569657296802776E-3</v>
      </c>
      <c r="FO7" s="44">
        <f>IF(AK$4=0,0,求节点(AK$4:AK$9,$B$4:$B$9,求节点(其他调用!$F$4:$F$42,其他调用!$G$4:$G$42,其他调用!$AG8)))</f>
        <v>9.1569657296802776E-3</v>
      </c>
      <c r="FP7" s="44">
        <f>IF(AL$4=0,0,求节点(AL$4:AL$9,$B$4:$B$9,求节点(其他调用!$F$4:$F$42,其他调用!$G$4:$G$42,其他调用!$AG8)))</f>
        <v>9.1569657296802776E-3</v>
      </c>
      <c r="FQ7" s="44">
        <f>IF(AM$4=0,0,求节点(AM$4:AM$9,$B$4:$B$9,求节点(其他调用!$F$4:$F$42,其他调用!$G$4:$G$42,其他调用!$AG8)))</f>
        <v>9.1569657296802776E-3</v>
      </c>
      <c r="FR7" s="44">
        <f>IF(AN$4=0,0,求节点(AN$4:AN$9,$B$4:$B$9,求节点(其他调用!$F$4:$F$42,其他调用!$G$4:$G$42,其他调用!$AG8)))</f>
        <v>9.1569657296802776E-3</v>
      </c>
      <c r="FS7" s="44">
        <f>IF(AO$4=0,0,求节点(AO$4:AO$9,$B$4:$B$9,求节点(其他调用!$F$4:$F$42,其他调用!$G$4:$G$42,其他调用!$AG8)))</f>
        <v>9.1569657296802776E-3</v>
      </c>
      <c r="FT7" s="44">
        <f>IF(AP$4=0,0,求节点(AP$4:AP$9,$B$4:$B$9,求节点(其他调用!$F$4:$F$42,其他调用!$G$4:$G$42,其他调用!$AG8)))</f>
        <v>9.1569657296802776E-3</v>
      </c>
      <c r="FU7" s="44">
        <f>IF(AQ$4=0,0,求节点(AQ$4:AQ$9,$B$4:$B$9,求节点(其他调用!$F$4:$F$42,其他调用!$G$4:$G$42,其他调用!$AG8)))</f>
        <v>9.1569657296802776E-3</v>
      </c>
      <c r="FV7" s="44">
        <f>IF(AR$4=0,0,求节点(AR$4:AR$9,$B$4:$B$9,求节点(其他调用!$F$4:$F$42,其他调用!$G$4:$G$42,其他调用!$AG8)))</f>
        <v>9.1569657296802776E-3</v>
      </c>
      <c r="FW7" s="44">
        <f>IF(AS$4=0,0,求节点(AS$4:AS$9,$B$4:$B$9,求节点(其他调用!$F$4:$F$42,其他调用!$G$4:$G$42,其他调用!$AG8)))</f>
        <v>9.1569657296802776E-3</v>
      </c>
      <c r="FX7" s="44">
        <f>IF(AT$4=0,0,求节点(AT$4:AT$9,$B$4:$B$9,求节点(其他调用!$F$4:$F$42,其他调用!$G$4:$G$42,其他调用!$AG8)))</f>
        <v>9.1569657296802776E-3</v>
      </c>
      <c r="FY7" s="44">
        <f>IF(AU$4=0,0,求节点(AU$4:AU$9,$B$4:$B$9,求节点(其他调用!$F$4:$F$42,其他调用!$G$4:$G$42,其他调用!$AG8)))</f>
        <v>9.1569657296802776E-3</v>
      </c>
      <c r="FZ7" s="44">
        <f>IF(AV$4=0,0,求节点(AV$4:AV$9,$B$4:$B$9,求节点(其他调用!$F$4:$F$42,其他调用!$G$4:$G$42,其他调用!$AG8)))</f>
        <v>9.1569657296802776E-3</v>
      </c>
      <c r="GA7" s="44">
        <f>IF(AW$4=0,0,求节点(AW$4:AW$9,$B$4:$B$9,求节点(其他调用!$F$4:$F$42,其他调用!$G$4:$G$42,其他调用!$AG8)))</f>
        <v>9.1569657296802776E-3</v>
      </c>
      <c r="GB7" s="44">
        <f>IF(AX$4=0,0,求节点(AX$4:AX$9,$B$4:$B$9,求节点(其他调用!$F$4:$F$42,其他调用!$G$4:$G$42,其他调用!$AG8)))</f>
        <v>9.1569657296802776E-3</v>
      </c>
      <c r="GC7" s="44">
        <f>IF(AY$4=0,0,求节点(AY$4:AY$9,$B$4:$B$9,求节点(其他调用!$F$4:$F$42,其他调用!$G$4:$G$42,其他调用!$AG8)))</f>
        <v>9.1569657296802776E-3</v>
      </c>
      <c r="GD7" s="44">
        <f>IF(AZ$4=0,0,求节点(AZ$4:AZ$9,$B$4:$B$9,求节点(其他调用!$F$4:$F$42,其他调用!$G$4:$G$42,其他调用!$AG8)))</f>
        <v>9.1569657296802776E-3</v>
      </c>
      <c r="GF7" s="44">
        <v>4</v>
      </c>
      <c r="GG7" s="44">
        <f>IF(C$23=0,0,求节点(C$23:C$28,$B$23:$B$28,求节点(其他调用!$U$4:$U$20,其他调用!$V$4:$V$20,$GF7)))</f>
        <v>0</v>
      </c>
      <c r="GH7" s="44">
        <f>IF(D$23=0,0,求节点(D$23:D$28,$B$23:$B$28,求节点(其他调用!$U$4:$U$20,其他调用!$V$4:$V$20,$GF7)))</f>
        <v>0</v>
      </c>
      <c r="GI7" s="44">
        <f>IF(E$23=0,0,求节点(E$23:E$28,$B$23:$B$28,求节点(其他调用!$U$4:$U$20,其他调用!$V$4:$V$20,$GF7)))</f>
        <v>0</v>
      </c>
      <c r="GJ7" s="44">
        <f>IF(F$23=0,0,求节点(F$23:F$28,$B$23:$B$28,求节点(其他调用!$U$4:$U$20,其他调用!$V$4:$V$20,$GF7)))</f>
        <v>0</v>
      </c>
      <c r="GK7" s="44">
        <f>IF(G$23=0,0,求节点(G$23:G$28,$B$23:$B$28,求节点(其他调用!$U$4:$U$20,其他调用!$V$4:$V$20,$GF7)))</f>
        <v>0</v>
      </c>
      <c r="GL7" s="44">
        <f>IF(H$23=0,0,求节点(H$23:H$28,$B$23:$B$28,求节点(其他调用!$U$4:$U$20,其他调用!$V$4:$V$20,$GF7)))</f>
        <v>0</v>
      </c>
      <c r="GM7" s="44">
        <f>IF(I$23=0,0,求节点(I$23:I$28,$B$23:$B$28,求节点(其他调用!$U$4:$U$20,其他调用!$V$4:$V$20,$GF7)))</f>
        <v>0</v>
      </c>
      <c r="GN7" s="44">
        <f>IF(J$23=0,0,求节点(J$23:J$28,$B$23:$B$28,求节点(其他调用!$U$4:$U$20,其他调用!$V$4:$V$20,$GF7)))</f>
        <v>0</v>
      </c>
      <c r="GO7" s="44">
        <f>IF(K$23=0,0,求节点(K$23:K$28,$B$23:$B$28,求节点(其他调用!$U$4:$U$20,其他调用!$V$4:$V$20,$GF7)))</f>
        <v>0</v>
      </c>
      <c r="GP7" s="44">
        <f>IF(L$23=0,0,求节点(L$23:L$28,$B$23:$B$28,求节点(其他调用!$U$4:$U$20,其他调用!$V$4:$V$20,$GF7)))</f>
        <v>0</v>
      </c>
      <c r="GQ7" s="44">
        <f>IF(M$23=0,0,求节点(M$23:M$28,$B$23:$B$28,求节点(其他调用!$U$4:$U$20,其他调用!$V$4:$V$20,$GF7)))</f>
        <v>0</v>
      </c>
      <c r="GR7" s="44">
        <f>IF(N$23=0,0,求节点(N$23:N$28,$B$23:$B$28,求节点(其他调用!$U$4:$U$20,其他调用!$V$4:$V$20,$GF7)))</f>
        <v>0</v>
      </c>
      <c r="GS7" s="44">
        <f>IF(O$23=0,0,求节点(O$23:O$28,$B$23:$B$28,求节点(其他调用!$U$4:$U$20,其他调用!$V$4:$V$20,$GF7)))</f>
        <v>0</v>
      </c>
      <c r="GT7" s="44">
        <f>IF(P$23=0,0,求节点(P$23:P$28,$B$23:$B$28,求节点(其他调用!$U$4:$U$20,其他调用!$V$4:$V$20,$GF7)))</f>
        <v>0</v>
      </c>
      <c r="GU7" s="44">
        <f>IF(Q$23=0,0,求节点(Q$23:Q$28,$B$23:$B$28,求节点(其他调用!$U$4:$U$20,其他调用!$V$4:$V$20,$GF7)))</f>
        <v>0</v>
      </c>
      <c r="GV7" s="44">
        <f>IF(R$23=0,0,求节点(R$23:R$28,$B$23:$B$28,求节点(其他调用!$U$4:$U$20,其他调用!$V$4:$V$20,$GF7)))</f>
        <v>0</v>
      </c>
      <c r="GW7" s="44">
        <f>IF(S$23=0,0,求节点(S$23:S$28,$B$23:$B$28,求节点(其他调用!$U$4:$U$20,其他调用!$V$4:$V$20,$GF7)))</f>
        <v>0</v>
      </c>
      <c r="GX7" s="44">
        <f>IF(T$23=0,0,求节点(T$23:T$28,$B$23:$B$28,求节点(其他调用!$U$4:$U$20,其他调用!$V$4:$V$20,$GF7)))</f>
        <v>0</v>
      </c>
      <c r="GY7" s="44">
        <f>IF(U$23=0,0,求节点(U$23:U$28,$B$23:$B$28,求节点(其他调用!$U$4:$U$20,其他调用!$V$4:$V$20,$GF7)))</f>
        <v>0</v>
      </c>
      <c r="GZ7" s="44">
        <f>IF(V$23=0,0,求节点(V$23:V$28,$B$23:$B$28,求节点(其他调用!$U$4:$U$20,其他调用!$V$4:$V$20,$GF7)))</f>
        <v>0</v>
      </c>
      <c r="HC7" s="44">
        <v>4</v>
      </c>
      <c r="HD7" s="44">
        <f>IF(C$4=0,0,求节点(C$4:C$9,$B$4:$B$9,求节点(其他调用!$I$4:$I$42,其他调用!$J$4:$J$42,其他调用!$AH8)))</f>
        <v>0.18167995968308759</v>
      </c>
      <c r="HE7" s="44">
        <f>IF(D$4=0,0,求节点(D$4:D$9,$B$4:$B$9,求节点(其他调用!$I$4:$I$42,其他调用!$J$4:$J$42,其他调用!$AH8)))</f>
        <v>0.54285096387235798</v>
      </c>
      <c r="HF7" s="44">
        <f>IF(E$4=0,0,求节点(E$4:E$9,$B$4:$B$9,求节点(其他调用!$I$4:$I$42,其他调用!$J$4:$J$42,其他调用!$AH8)))</f>
        <v>4.6933989584797553E-2</v>
      </c>
      <c r="HG7" s="44">
        <f>IF(F$4=0,0,求节点(F$4:F$9,$B$4:$B$9,求节点(其他调用!$I$4:$I$42,其他调用!$J$4:$J$42,其他调用!$AH8)))</f>
        <v>0</v>
      </c>
      <c r="HH7" s="44">
        <f>IF(G$4=0,0,求节点(G$4:G$9,$B$4:$B$9,求节点(其他调用!$I$4:$I$42,其他调用!$J$4:$J$42,其他调用!$AH8)))</f>
        <v>0</v>
      </c>
      <c r="HI7" s="44">
        <f>IF(H$4=0,0,求节点(H$4:H$9,$B$4:$B$9,求节点(其他调用!$I$4:$I$42,其他调用!$J$4:$J$42,其他调用!$AH8)))</f>
        <v>0</v>
      </c>
      <c r="HJ7" s="44">
        <f>IF(I$4=0,0,求节点(I$4:I$9,$B$4:$B$9,求节点(其他调用!$I$4:$I$42,其他调用!$J$4:$J$42,其他调用!$AH8)))</f>
        <v>0</v>
      </c>
      <c r="HK7" s="44">
        <f>IF(J$4=0,0,求节点(J$4:J$9,$B$4:$B$9,求节点(其他调用!$I$4:$I$42,其他调用!$J$4:$J$42,其他调用!$AH8)))</f>
        <v>0</v>
      </c>
      <c r="HL7" s="44">
        <f>IF(K$4=0,0,求节点(K$4:K$9,$B$4:$B$9,求节点(其他调用!$I$4:$I$42,其他调用!$J$4:$J$42,其他调用!$AH8)))</f>
        <v>0</v>
      </c>
      <c r="HM7" s="44">
        <f>IF(L$4=0,0,求节点(L$4:L$9,$B$4:$B$9,求节点(其他调用!$I$4:$I$42,其他调用!$J$4:$J$42,其他调用!$AH8)))</f>
        <v>0</v>
      </c>
      <c r="HN7" s="44">
        <f>IF(M$4=0,0,求节点(M$4:M$9,$B$4:$B$9,求节点(其他调用!$I$4:$I$42,其他调用!$J$4:$J$42,其他调用!$AH8)))</f>
        <v>0</v>
      </c>
      <c r="HO7" s="44">
        <f>IF(N$4=0,0,求节点(N$4:N$9,$B$4:$B$9,求节点(其他调用!$I$4:$I$42,其他调用!$J$4:$J$42,其他调用!$AH8)))</f>
        <v>0</v>
      </c>
      <c r="HP7" s="44">
        <f>IF(O$4=0,0,求节点(O$4:O$9,$B$4:$B$9,求节点(其他调用!$I$4:$I$42,其他调用!$J$4:$J$42,其他调用!$AH8)))</f>
        <v>0</v>
      </c>
      <c r="HQ7" s="44">
        <f>IF(P$4=0,0,求节点(P$4:P$9,$B$4:$B$9,求节点(其他调用!$I$4:$I$42,其他调用!$J$4:$J$42,其他调用!$AH8)))</f>
        <v>0</v>
      </c>
      <c r="HR7" s="44">
        <f>IF(Q$4=0,0,求节点(Q$4:Q$9,$B$4:$B$9,求节点(其他调用!$I$4:$I$42,其他调用!$J$4:$J$42,其他调用!$AH8)))</f>
        <v>0</v>
      </c>
      <c r="HS7" s="44">
        <f>IF(R$4=0,0,求节点(R$4:R$9,$B$4:$B$9,求节点(其他调用!$I$4:$I$42,其他调用!$J$4:$J$42,其他调用!$AH8)))</f>
        <v>0</v>
      </c>
      <c r="HT7" s="44">
        <f>IF(S$4=0,0,求节点(S$4:S$9,$B$4:$B$9,求节点(其他调用!$I$4:$I$42,其他调用!$J$4:$J$42,其他调用!$AH8)))</f>
        <v>0.3387716541459076</v>
      </c>
      <c r="HU7" s="44">
        <f>IF(T$4=0,0,求节点(T$4:T$9,$B$4:$B$9,求节点(其他调用!$I$4:$I$42,其他调用!$J$4:$J$42,其他调用!$AH8)))</f>
        <v>0.22528315000702859</v>
      </c>
      <c r="HV7" s="44">
        <f>IF(U$4=0,0,求节点(U$4:U$9,$B$4:$B$9,求节点(其他调用!$I$4:$I$42,其他调用!$J$4:$J$42,其他调用!$AH8)))</f>
        <v>0.28160393750878565</v>
      </c>
      <c r="HW7" s="44">
        <f>IF(V$4=0,0,求节点(V$4:V$9,$B$4:$B$9,求节点(其他调用!$I$4:$I$42,其他调用!$J$4:$J$42,其他调用!$AH8)))</f>
        <v>0</v>
      </c>
      <c r="HX7" s="44">
        <f>IF(W$4=0,0,求节点(W$4:W$9,$B$4:$B$9,求节点(其他调用!$I$4:$I$42,其他调用!$J$4:$J$42,其他调用!$AH8)))</f>
        <v>0.11264157500351424</v>
      </c>
      <c r="HY7" s="44">
        <f>IF(X$4=0,0,求节点(X$4:X$9,$B$4:$B$9,求节点(其他调用!$I$4:$I$42,其他调用!$J$4:$J$42,其他调用!$AH8)))</f>
        <v>0.11264157500351424</v>
      </c>
      <c r="HZ7" s="44">
        <f>IF(Y$4=0,0,求节点(Y$4:Y$9,$B$4:$B$9,求节点(其他调用!$I$4:$I$42,其他调用!$J$4:$J$42,其他调用!$AH8)))</f>
        <v>0.22528315000702859</v>
      </c>
      <c r="IA7" s="44">
        <f>IF(Z$4=0,0,求节点(Z$4:Z$9,$B$4:$B$9,求节点(其他调用!$I$4:$I$42,其他调用!$J$4:$J$42,其他调用!$AH8)))</f>
        <v>0</v>
      </c>
      <c r="IB7" s="44">
        <f>IF(AA$4=0,0,求节点(AA$4:AA$9,$B$4:$B$9,求节点(其他调用!$I$4:$I$42,其他调用!$J$4:$J$42,其他调用!$AH8)))</f>
        <v>0.11264157500351424</v>
      </c>
      <c r="IC7" s="44">
        <f>IF(AB$4=0,0,求节点(AB$4:AB$9,$B$4:$B$9,求节点(其他调用!$I$4:$I$42,其他调用!$J$4:$J$42,其他调用!$AH8)))</f>
        <v>0.54285096387235798</v>
      </c>
      <c r="ID7" s="44">
        <f>IF(AC$4=0,0,求节点(AC$4:AC$9,$B$4:$B$9,求节点(其他调用!$I$4:$I$42,其他调用!$J$4:$J$42,其他调用!$AH8)))</f>
        <v>0.39523359650355883</v>
      </c>
      <c r="IE7" s="44">
        <f>IF(AD$4=0,0,求节点(AD$4:AD$9,$B$4:$B$9,求节点(其他调用!$I$4:$I$42,其他调用!$J$4:$J$42,其他调用!$AH8)))</f>
        <v>1.1663954763098783E-2</v>
      </c>
      <c r="IF7" s="44">
        <f>IF(AE$4=0,0,求节点(AE$4:AE$9,$B$4:$B$9,求节点(其他调用!$I$4:$I$42,其他调用!$J$4:$J$42,其他调用!$AH8)))</f>
        <v>1.1663954763098783E-2</v>
      </c>
      <c r="IG7" s="44">
        <f>IF(AF$4=0,0,求节点(AF$4:AF$9,$B$4:$B$9,求节点(其他调用!$I$4:$I$42,其他调用!$J$4:$J$42,其他调用!$AH8)))</f>
        <v>1.1663954763098783E-2</v>
      </c>
      <c r="IH7" s="44">
        <f>IF(AG$4=0,0,求节点(AG$4:AG$9,$B$4:$B$9,求节点(其他调用!$I$4:$I$42,其他调用!$J$4:$J$42,其他调用!$AH8)))</f>
        <v>1.1663954763098783E-2</v>
      </c>
      <c r="II7" s="44">
        <f>IF(AH$4=0,0,求节点(AH$4:AH$9,$B$4:$B$9,求节点(其他调用!$I$4:$I$42,其他调用!$J$4:$J$42,其他调用!$AH8)))</f>
        <v>1.1663954763098783E-2</v>
      </c>
      <c r="IJ7" s="44">
        <f>IF(AI$4=0,0,求节点(AI$4:AI$9,$B$4:$B$9,求节点(其他调用!$I$4:$I$42,其他调用!$J$4:$J$42,其他调用!$AH8)))</f>
        <v>1.1663954763098783E-2</v>
      </c>
      <c r="IK7" s="44">
        <f>IF(AJ$4=0,0,求节点(AJ$4:AJ$9,$B$4:$B$9,求节点(其他调用!$I$4:$I$42,其他调用!$J$4:$J$42,其他调用!$AH8)))</f>
        <v>1.1663954763098783E-2</v>
      </c>
      <c r="IL7" s="44">
        <f>IF(AK$4=0,0,求节点(AK$4:AK$9,$B$4:$B$9,求节点(其他调用!$I$4:$I$42,其他调用!$J$4:$J$42,其他调用!$AH8)))</f>
        <v>1.1663954763098783E-2</v>
      </c>
      <c r="IM7" s="44">
        <f>IF(AL$4=0,0,求节点(AL$4:AL$9,$B$4:$B$9,求节点(其他调用!$I$4:$I$42,其他调用!$J$4:$J$42,其他调用!$AH8)))</f>
        <v>1.1663954763098783E-2</v>
      </c>
      <c r="IN7" s="44">
        <f>IF(AM$4=0,0,求节点(AM$4:AM$9,$B$4:$B$9,求节点(其他调用!$I$4:$I$42,其他调用!$J$4:$J$42,其他调用!$AH8)))</f>
        <v>1.1663954763098783E-2</v>
      </c>
      <c r="IO7" s="44">
        <f>IF(AN$4=0,0,求节点(AN$4:AN$9,$B$4:$B$9,求节点(其他调用!$I$4:$I$42,其他调用!$J$4:$J$42,其他调用!$AH8)))</f>
        <v>1.1663954763098783E-2</v>
      </c>
      <c r="IP7" s="44">
        <f>IF(AO$4=0,0,求节点(AO$4:AO$9,$B$4:$B$9,求节点(其他调用!$I$4:$I$42,其他调用!$J$4:$J$42,其他调用!$AH8)))</f>
        <v>1.1663954763098783E-2</v>
      </c>
      <c r="IQ7" s="44">
        <f>IF(AP$4=0,0,求节点(AP$4:AP$9,$B$4:$B$9,求节点(其他调用!$I$4:$I$42,其他调用!$J$4:$J$42,其他调用!$AH8)))</f>
        <v>1.1663954763098783E-2</v>
      </c>
      <c r="IR7" s="44">
        <f>IF(AQ$4=0,0,求节点(AQ$4:AQ$9,$B$4:$B$9,求节点(其他调用!$I$4:$I$42,其他调用!$J$4:$J$42,其他调用!$AH8)))</f>
        <v>1.1663954763098783E-2</v>
      </c>
      <c r="IS7" s="44">
        <f>IF(AR$4=0,0,求节点(AR$4:AR$9,$B$4:$B$9,求节点(其他调用!$I$4:$I$42,其他调用!$J$4:$J$42,其他调用!$AH8)))</f>
        <v>1.1663954763098783E-2</v>
      </c>
      <c r="IT7" s="44">
        <f>IF(AS$4=0,0,求节点(AS$4:AS$9,$B$4:$B$9,求节点(其他调用!$I$4:$I$42,其他调用!$J$4:$J$42,其他调用!$AH8)))</f>
        <v>1.1663954763098783E-2</v>
      </c>
      <c r="IU7" s="44">
        <f>IF(AT$4=0,0,求节点(AT$4:AT$9,$B$4:$B$9,求节点(其他调用!$I$4:$I$42,其他调用!$J$4:$J$42,其他调用!$AH8)))</f>
        <v>1.1663954763098783E-2</v>
      </c>
      <c r="IV7" s="44">
        <f>IF(AU$4=0,0,求节点(AU$4:AU$9,$B$4:$B$9,求节点(其他调用!$I$4:$I$42,其他调用!$J$4:$J$42,其他调用!$AH8)))</f>
        <v>1.1663954763098783E-2</v>
      </c>
      <c r="IW7" s="44">
        <f>IF(AV$4=0,0,求节点(AV$4:AV$9,$B$4:$B$9,求节点(其他调用!$I$4:$I$42,其他调用!$J$4:$J$42,其他调用!$AH8)))</f>
        <v>1.1663954763098783E-2</v>
      </c>
      <c r="IX7" s="44">
        <f>IF(AW$4=0,0,求节点(AW$4:AW$9,$B$4:$B$9,求节点(其他调用!$I$4:$I$42,其他调用!$J$4:$J$42,其他调用!$AH8)))</f>
        <v>1.1663954763098783E-2</v>
      </c>
      <c r="IY7" s="44">
        <f>IF(AX$4=0,0,求节点(AX$4:AX$9,$B$4:$B$9,求节点(其他调用!$I$4:$I$42,其他调用!$J$4:$J$42,其他调用!$AH8)))</f>
        <v>1.1663954763098783E-2</v>
      </c>
      <c r="IZ7" s="44">
        <f>IF(AY$4=0,0,求节点(AY$4:AY$9,$B$4:$B$9,求节点(其他调用!$I$4:$I$42,其他调用!$J$4:$J$42,其他调用!$AH8)))</f>
        <v>1.1663954763098783E-2</v>
      </c>
      <c r="JA7" s="44">
        <f>IF(AZ$4=0,0,求节点(AZ$4:AZ$9,$B$4:$B$9,求节点(其他调用!$I$4:$I$42,其他调用!$J$4:$J$42,其他调用!$AH8)))</f>
        <v>1.1663954763098783E-2</v>
      </c>
      <c r="JC7" s="44">
        <v>4</v>
      </c>
      <c r="JD7" s="44">
        <f>IF(C$23=0,0,求节点(C$23:C$28,$B$23:$B$28,求节点(其他调用!$W$4:$W$20,其他调用!$X$4:$X$20,$JC7)))</f>
        <v>0</v>
      </c>
      <c r="JE7" s="44">
        <f>IF(D$23=0,0,求节点(D$23:D$28,$B$23:$B$28,求节点(其他调用!$W$4:$W$20,其他调用!$X$4:$X$20,$JC7)))</f>
        <v>0</v>
      </c>
      <c r="JF7" s="44">
        <f>IF(E$23=0,0,求节点(E$23:E$28,$B$23:$B$28,求节点(其他调用!$W$4:$W$20,其他调用!$X$4:$X$20,$JC7)))</f>
        <v>0</v>
      </c>
      <c r="JG7" s="44">
        <f>IF(F$23=0,0,求节点(F$23:F$28,$B$23:$B$28,求节点(其他调用!$W$4:$W$20,其他调用!$X$4:$X$20,$JC7)))</f>
        <v>1.0914913092907597E-5</v>
      </c>
      <c r="JH7" s="44">
        <f>IF(G$23=0,0,求节点(G$23:G$28,$B$23:$B$28,求节点(其他调用!$W$4:$W$20,其他调用!$X$4:$X$20,$JC7)))</f>
        <v>1.6372369639250373E-5</v>
      </c>
      <c r="JI7" s="44">
        <f>IF(H$23=0,0,求节点(H$23:H$28,$B$23:$B$28,求节点(其他调用!$W$4:$W$20,其他调用!$X$4:$X$20,$JC7)))</f>
        <v>1.6372369639250373E-5</v>
      </c>
      <c r="JJ7" s="44">
        <f>IF(I$23=0,0,求节点(I$23:I$28,$B$23:$B$28,求节点(其他调用!$W$4:$W$20,其他调用!$X$4:$X$20,$JC7)))</f>
        <v>2.480662066561834E-5</v>
      </c>
      <c r="JK7" s="44">
        <f>IF(J$23=0,0,求节点(J$23:J$28,$B$23:$B$28,求节点(其他调用!$W$4:$W$20,其他调用!$X$4:$X$20,$JC7)))</f>
        <v>0</v>
      </c>
      <c r="JL7" s="44">
        <f>IF(K$23=0,0,求节点(K$23:K$28,$B$23:$B$28,求节点(其他调用!$W$4:$W$20,其他调用!$X$4:$X$20,$JC7)))</f>
        <v>1.6372369639250373E-5</v>
      </c>
      <c r="JM7" s="44">
        <f>IF(L$23=0,0,求节点(L$23:L$28,$B$23:$B$28,求节点(其他调用!$W$4:$W$20,其他调用!$X$4:$X$20,$JC7)))</f>
        <v>0</v>
      </c>
      <c r="JN7" s="44">
        <f>IF(M$23=0,0,求节点(M$23:M$28,$B$23:$B$28,求节点(其他调用!$W$4:$W$20,其他调用!$X$4:$X$20,$JC7)))</f>
        <v>0</v>
      </c>
      <c r="JO7" s="44">
        <f>IF(N$23=0,0,求节点(N$23:N$28,$B$23:$B$28,求节点(其他调用!$W$4:$W$20,其他调用!$X$4:$X$20,$JC7)))</f>
        <v>0</v>
      </c>
      <c r="JP7" s="44">
        <f>IF(O$23=0,0,求节点(O$23:O$28,$B$23:$B$28,求节点(其他调用!$W$4:$W$20,其他调用!$X$4:$X$20,$JC7)))</f>
        <v>0</v>
      </c>
      <c r="JQ7" s="44">
        <f>IF(P$23=0,0,求节点(P$23:P$28,$B$23:$B$28,求节点(其他调用!$W$4:$W$20,其他调用!$X$4:$X$20,$JC7)))</f>
        <v>0</v>
      </c>
      <c r="JR7" s="44">
        <f>IF(Q$23=0,0,求节点(Q$23:Q$28,$B$23:$B$28,求节点(其他调用!$W$4:$W$20,其他调用!$X$4:$X$20,$JC7)))</f>
        <v>0</v>
      </c>
      <c r="JS7" s="44">
        <f>IF(R$23=0,0,求节点(R$23:R$28,$B$23:$B$28,求节点(其他调用!$W$4:$W$20,其他调用!$X$4:$X$20,$JC7)))</f>
        <v>0</v>
      </c>
      <c r="JT7" s="44">
        <f>IF(S$23=0,0,求节点(S$23:S$28,$B$23:$B$28,求节点(其他调用!$W$4:$W$20,其他调用!$X$4:$X$20,$JC7)))</f>
        <v>0</v>
      </c>
      <c r="JU7" s="44">
        <f>IF(T$23=0,0,求节点(T$23:T$28,$B$23:$B$28,求节点(其他调用!$W$4:$W$20,其他调用!$X$4:$X$20,$JC7)))</f>
        <v>0</v>
      </c>
      <c r="JV7" s="44">
        <f>IF(U$23=0,0,求节点(U$23:U$28,$B$23:$B$28,求节点(其他调用!$W$4:$W$20,其他调用!$X$4:$X$20,$JC7)))</f>
        <v>0</v>
      </c>
      <c r="JW7" s="44">
        <f>IF(V$23=0,0,求节点(V$23:V$28,$B$23:$B$28,求节点(其他调用!$W$4:$W$20,其他调用!$X$4:$X$20,$JC7)))</f>
        <v>0</v>
      </c>
      <c r="JZ7" s="44">
        <v>4</v>
      </c>
      <c r="KA7" s="44">
        <f>IF(C$4=0,0,求节点(C$4:C$9,$B$4:$B$9,求节点(其他调用!$L$4:$L$42,其他调用!$M$4:$M$42,其他调用!$AI8)))</f>
        <v>0.32258225521001826</v>
      </c>
      <c r="KB7" s="44">
        <f>IF(D$4=0,0,求节点(D$4:D$9,$B$4:$B$9,求节点(其他调用!$L$4:$L$42,其他调用!$M$4:$M$42,其他调用!$AI8)))</f>
        <v>0.96386023243475327</v>
      </c>
      <c r="KC7" s="44">
        <f>IF(E$4=0,0,求节点(E$4:E$9,$B$4:$B$9,求节点(其他调用!$L$4:$L$42,其他调用!$M$4:$M$42,其他调用!$AI8)))</f>
        <v>8.3333749262587964E-2</v>
      </c>
      <c r="KD7" s="44">
        <f>IF(F$4=0,0,求节点(F$4:F$9,$B$4:$B$9,求节点(其他调用!$L$4:$L$42,其他调用!$M$4:$M$42,其他调用!$AI8)))</f>
        <v>0</v>
      </c>
      <c r="KE7" s="44">
        <f>IF(G$4=0,0,求节点(G$4:G$9,$B$4:$B$9,求节点(其他调用!$L$4:$L$42,其他调用!$M$4:$M$42,其他调用!$AI8)))</f>
        <v>0</v>
      </c>
      <c r="KF7" s="44">
        <f>IF(H$4=0,0,求节点(H$4:H$9,$B$4:$B$9,求节点(其他调用!$L$4:$L$42,其他调用!$M$4:$M$42,其他调用!$AI8)))</f>
        <v>0</v>
      </c>
      <c r="KG7" s="44">
        <f>IF(I$4=0,0,求节点(I$4:I$9,$B$4:$B$9,求节点(其他调用!$L$4:$L$42,其他调用!$M$4:$M$42,其他调用!$AI8)))</f>
        <v>0</v>
      </c>
      <c r="KH7" s="44">
        <f>IF(J$4=0,0,求节点(J$4:J$9,$B$4:$B$9,求节点(其他调用!$L$4:$L$42,其他调用!$M$4:$M$42,其他调用!$AI8)))</f>
        <v>0</v>
      </c>
      <c r="KI7" s="44">
        <f>IF(K$4=0,0,求节点(K$4:K$9,$B$4:$B$9,求节点(其他调用!$L$4:$L$42,其他调用!$M$4:$M$42,其他调用!$AI8)))</f>
        <v>0</v>
      </c>
      <c r="KJ7" s="44">
        <f>IF(L$4=0,0,求节点(L$4:L$9,$B$4:$B$9,求节点(其他调用!$L$4:$L$42,其他调用!$M$4:$M$42,其他调用!$AI8)))</f>
        <v>0</v>
      </c>
      <c r="KK7" s="44">
        <f>IF(M$4=0,0,求节点(M$4:M$9,$B$4:$B$9,求节点(其他调用!$L$4:$L$42,其他调用!$M$4:$M$42,其他调用!$AI8)))</f>
        <v>0</v>
      </c>
      <c r="KL7" s="44">
        <f>IF(N$4=0,0,求节点(N$4:N$9,$B$4:$B$9,求节点(其他调用!$L$4:$L$42,其他调用!$M$4:$M$42,其他调用!$AI8)))</f>
        <v>0</v>
      </c>
      <c r="KM7" s="44">
        <f>IF(O$4=0,0,求节点(O$4:O$9,$B$4:$B$9,求节点(其他调用!$L$4:$L$42,其他调用!$M$4:$M$42,其他调用!$AI8)))</f>
        <v>0</v>
      </c>
      <c r="KN7" s="44">
        <f>IF(P$4=0,0,求节点(P$4:P$9,$B$4:$B$9,求节点(其他调用!$L$4:$L$42,其他调用!$M$4:$M$42,其他调用!$AI8)))</f>
        <v>0</v>
      </c>
      <c r="KO7" s="44">
        <f>IF(Q$4=0,0,求节点(Q$4:Q$9,$B$4:$B$9,求节点(其他调用!$L$4:$L$42,其他调用!$M$4:$M$42,其他调用!$AI8)))</f>
        <v>0</v>
      </c>
      <c r="KP7" s="44">
        <f>IF(R$4=0,0,求节点(R$4:R$9,$B$4:$B$9,求节点(其他调用!$L$4:$L$42,其他调用!$M$4:$M$42,其他调用!$AI8)))</f>
        <v>0</v>
      </c>
      <c r="KQ7" s="44">
        <f>IF(S$4=0,0,求节点(S$4:S$9,$B$4:$B$9,求节点(其他调用!$L$4:$L$42,其他调用!$M$4:$M$42,其他调用!$AI8)))</f>
        <v>0.60150676159462058</v>
      </c>
      <c r="KR7" s="44">
        <f>IF(T$4=0,0,求节点(T$4:T$9,$B$4:$B$9,求节点(其他调用!$L$4:$L$42,其他调用!$M$4:$M$42,其他调用!$AI8)))</f>
        <v>0.40000199646042256</v>
      </c>
      <c r="KS7" s="44">
        <f>IF(U$4=0,0,求节点(U$4:U$9,$B$4:$B$9,求节点(其他调用!$L$4:$L$42,其他调用!$M$4:$M$42,其他调用!$AI8)))</f>
        <v>0.50000249557552823</v>
      </c>
      <c r="KT7" s="44">
        <f>IF(V$4=0,0,求节点(V$4:V$9,$B$4:$B$9,求节点(其他调用!$L$4:$L$42,其他调用!$M$4:$M$42,其他调用!$AI8)))</f>
        <v>0</v>
      </c>
      <c r="KU7" s="44">
        <f>IF(W$4=0,0,求节点(W$4:W$9,$B$4:$B$9,求节点(其他调用!$L$4:$L$42,其他调用!$M$4:$M$42,其他调用!$AI8)))</f>
        <v>0.20000099823021134</v>
      </c>
      <c r="KV7" s="44">
        <f>IF(X$4=0,0,求节点(X$4:X$9,$B$4:$B$9,求节点(其他调用!$L$4:$L$42,其他调用!$M$4:$M$42,其他调用!$AI8)))</f>
        <v>0.20000099823021134</v>
      </c>
      <c r="KW7" s="44">
        <f>IF(Y$4=0,0,求节点(Y$4:Y$9,$B$4:$B$9,求节点(其他调用!$L$4:$L$42,其他调用!$M$4:$M$42,其他调用!$AI8)))</f>
        <v>0.40000199646042256</v>
      </c>
      <c r="KX7" s="44">
        <f>IF(Z$4=0,0,求节点(Z$4:Z$9,$B$4:$B$9,求节点(其他调用!$L$4:$L$42,其他调用!$M$4:$M$42,其他调用!$AI8)))</f>
        <v>0</v>
      </c>
      <c r="KY7" s="44">
        <f>IF(AA$4=0,0,求节点(AA$4:AA$9,$B$4:$B$9,求节点(其他调用!$L$4:$L$42,其他调用!$M$4:$M$42,其他调用!$AI8)))</f>
        <v>0.20000099823021134</v>
      </c>
      <c r="KZ7" s="44">
        <f>IF(AB$4=0,0,求节点(AB$4:AB$9,$B$4:$B$9,求节点(其他调用!$L$4:$L$42,其他调用!$M$4:$M$42,其他调用!$AI8)))</f>
        <v>0.96386023243475327</v>
      </c>
      <c r="LA7" s="44">
        <f>IF(AC$4=0,0,求节点(AC$4:AC$9,$B$4:$B$9,求节点(其他调用!$L$4:$L$42,其他调用!$M$4:$M$42,其他调用!$AI8)))</f>
        <v>0.70175788852705723</v>
      </c>
      <c r="LB7" s="44">
        <f>IF(AD$4=0,0,求节点(AD$4:AD$9,$B$4:$B$9,求节点(其他调用!$L$4:$L$42,其他调用!$M$4:$M$42,其他调用!$AI8)))</f>
        <v>2.0709960739265454E-2</v>
      </c>
      <c r="LC7" s="44">
        <f>IF(AE$4=0,0,求节点(AE$4:AE$9,$B$4:$B$9,求节点(其他调用!$L$4:$L$42,其他调用!$M$4:$M$42,其他调用!$AI8)))</f>
        <v>2.0709960739265454E-2</v>
      </c>
      <c r="LD7" s="44">
        <f>IF(AF$4=0,0,求节点(AF$4:AF$9,$B$4:$B$9,求节点(其他调用!$L$4:$L$42,其他调用!$M$4:$M$42,其他调用!$AI8)))</f>
        <v>2.0709960739265454E-2</v>
      </c>
      <c r="LE7" s="44">
        <f>IF(AG$4=0,0,求节点(AG$4:AG$9,$B$4:$B$9,求节点(其他调用!$L$4:$L$42,其他调用!$M$4:$M$42,其他调用!$AI8)))</f>
        <v>2.0709960739265454E-2</v>
      </c>
      <c r="LF7" s="44">
        <f>IF(AH$4=0,0,求节点(AH$4:AH$9,$B$4:$B$9,求节点(其他调用!$L$4:$L$42,其他调用!$M$4:$M$42,其他调用!$AI8)))</f>
        <v>2.0709960739265454E-2</v>
      </c>
      <c r="LG7" s="44">
        <f>IF(AI$4=0,0,求节点(AI$4:AI$9,$B$4:$B$9,求节点(其他调用!$L$4:$L$42,其他调用!$M$4:$M$42,其他调用!$AI8)))</f>
        <v>2.0709960739265454E-2</v>
      </c>
      <c r="LH7" s="44">
        <f>IF(AJ$4=0,0,求节点(AJ$4:AJ$9,$B$4:$B$9,求节点(其他调用!$L$4:$L$42,其他调用!$M$4:$M$42,其他调用!$AI8)))</f>
        <v>2.0709960739265454E-2</v>
      </c>
      <c r="LI7" s="44">
        <f>IF(AK$4=0,0,求节点(AK$4:AK$9,$B$4:$B$9,求节点(其他调用!$L$4:$L$42,其他调用!$M$4:$M$42,其他调用!$AI8)))</f>
        <v>2.0709960739265454E-2</v>
      </c>
      <c r="LJ7" s="44">
        <f>IF(AL$4=0,0,求节点(AL$4:AL$9,$B$4:$B$9,求节点(其他调用!$L$4:$L$42,其他调用!$M$4:$M$42,其他调用!$AI8)))</f>
        <v>2.0709960739265454E-2</v>
      </c>
      <c r="LK7" s="44">
        <f>IF(AM$4=0,0,求节点(AM$4:AM$9,$B$4:$B$9,求节点(其他调用!$L$4:$L$42,其他调用!$M$4:$M$42,其他调用!$AI8)))</f>
        <v>2.0709960739265454E-2</v>
      </c>
      <c r="LL7" s="44">
        <f>IF(AN$4=0,0,求节点(AN$4:AN$9,$B$4:$B$9,求节点(其他调用!$L$4:$L$42,其他调用!$M$4:$M$42,其他调用!$AI8)))</f>
        <v>2.0709960739265454E-2</v>
      </c>
      <c r="LM7" s="44">
        <f>IF(AO$4=0,0,求节点(AO$4:AO$9,$B$4:$B$9,求节点(其他调用!$L$4:$L$42,其他调用!$M$4:$M$42,其他调用!$AI8)))</f>
        <v>2.0709960739265454E-2</v>
      </c>
      <c r="LN7" s="44">
        <f>IF(AP$4=0,0,求节点(AP$4:AP$9,$B$4:$B$9,求节点(其他调用!$L$4:$L$42,其他调用!$M$4:$M$42,其他调用!$AI8)))</f>
        <v>2.0709960739265454E-2</v>
      </c>
      <c r="LO7" s="44">
        <f>IF(AQ$4=0,0,求节点(AQ$4:AQ$9,$B$4:$B$9,求节点(其他调用!$L$4:$L$42,其他调用!$M$4:$M$42,其他调用!$AI8)))</f>
        <v>2.0709960739265454E-2</v>
      </c>
      <c r="LP7" s="44">
        <f>IF(AR$4=0,0,求节点(AR$4:AR$9,$B$4:$B$9,求节点(其他调用!$L$4:$L$42,其他调用!$M$4:$M$42,其他调用!$AI8)))</f>
        <v>2.0709960739265454E-2</v>
      </c>
      <c r="LQ7" s="44">
        <f>IF(AS$4=0,0,求节点(AS$4:AS$9,$B$4:$B$9,求节点(其他调用!$L$4:$L$42,其他调用!$M$4:$M$42,其他调用!$AI8)))</f>
        <v>2.0709960739265454E-2</v>
      </c>
      <c r="LR7" s="44">
        <f>IF(AT$4=0,0,求节点(AT$4:AT$9,$B$4:$B$9,求节点(其他调用!$L$4:$L$42,其他调用!$M$4:$M$42,其他调用!$AI8)))</f>
        <v>2.0709960739265454E-2</v>
      </c>
      <c r="LS7" s="44">
        <f>IF(AU$4=0,0,求节点(AU$4:AU$9,$B$4:$B$9,求节点(其他调用!$L$4:$L$42,其他调用!$M$4:$M$42,其他调用!$AI8)))</f>
        <v>2.0709960739265454E-2</v>
      </c>
      <c r="LT7" s="44">
        <f>IF(AV$4=0,0,求节点(AV$4:AV$9,$B$4:$B$9,求节点(其他调用!$L$4:$L$42,其他调用!$M$4:$M$42,其他调用!$AI8)))</f>
        <v>2.0709960739265454E-2</v>
      </c>
      <c r="LU7" s="44">
        <f>IF(AW$4=0,0,求节点(AW$4:AW$9,$B$4:$B$9,求节点(其他调用!$L$4:$L$42,其他调用!$M$4:$M$42,其他调用!$AI8)))</f>
        <v>2.0709960739265454E-2</v>
      </c>
      <c r="LV7" s="44">
        <f>IF(AX$4=0,0,求节点(AX$4:AX$9,$B$4:$B$9,求节点(其他调用!$L$4:$L$42,其他调用!$M$4:$M$42,其他调用!$AI8)))</f>
        <v>2.0709960739265454E-2</v>
      </c>
      <c r="LW7" s="44">
        <f>IF(AY$4=0,0,求节点(AY$4:AY$9,$B$4:$B$9,求节点(其他调用!$L$4:$L$42,其他调用!$M$4:$M$42,其他调用!$AI8)))</f>
        <v>2.0709960739265454E-2</v>
      </c>
      <c r="LX7" s="44">
        <f>IF(AZ$4=0,0,求节点(AZ$4:AZ$9,$B$4:$B$9,求节点(其他调用!$L$4:$L$42,其他调用!$M$4:$M$42,其他调用!$AI8)))</f>
        <v>2.0709960739265454E-2</v>
      </c>
      <c r="LZ7" s="44">
        <v>4</v>
      </c>
      <c r="MA7" s="44">
        <f>IF(C$23=0,0,求节点(C$23:C$28,$B$23:$B$28,求节点(其他调用!$Y$4:$Y$20,其他调用!$Z$4:$Z$20,$LZ7)))</f>
        <v>0</v>
      </c>
      <c r="MB7" s="44">
        <f>IF(D$23=0,0,求节点(D$23:D$28,$B$23:$B$28,求节点(其他调用!$Y$4:$Y$20,其他调用!$Z$4:$Z$20,$LZ7)))</f>
        <v>0</v>
      </c>
      <c r="MC7" s="44">
        <f>IF(E$23=0,0,求节点(E$23:E$28,$B$23:$B$28,求节点(其他调用!$Y$4:$Y$20,其他调用!$Z$4:$Z$20,$LZ7)))</f>
        <v>0</v>
      </c>
      <c r="MD7" s="44">
        <f>IF(F$23=0,0,求节点(F$23:F$28,$B$23:$B$28,求节点(其他调用!$Y$4:$Y$20,其他调用!$Z$4:$Z$20,$LZ7)))</f>
        <v>0</v>
      </c>
      <c r="ME7" s="44">
        <f>IF(G$23=0,0,求节点(G$23:G$28,$B$23:$B$28,求节点(其他调用!$Y$4:$Y$20,其他调用!$Z$4:$Z$20,$LZ7)))</f>
        <v>0</v>
      </c>
      <c r="MF7" s="44">
        <f>IF(H$23=0,0,求节点(H$23:H$28,$B$23:$B$28,求节点(其他调用!$Y$4:$Y$20,其他调用!$Z$4:$Z$20,$LZ7)))</f>
        <v>0</v>
      </c>
      <c r="MG7" s="44">
        <f>IF(I$23=0,0,求节点(I$23:I$28,$B$23:$B$28,求节点(其他调用!$Y$4:$Y$20,其他调用!$Z$4:$Z$20,$LZ7)))</f>
        <v>0</v>
      </c>
      <c r="MH7" s="44">
        <f>IF(J$23=0,0,求节点(J$23:J$28,$B$23:$B$28,求节点(其他调用!$Y$4:$Y$20,其他调用!$Z$4:$Z$20,$LZ7)))</f>
        <v>0</v>
      </c>
      <c r="MI7" s="44">
        <f>IF(K$23=0,0,求节点(K$23:K$28,$B$23:$B$28,求节点(其他调用!$Y$4:$Y$20,其他调用!$Z$4:$Z$20,$LZ7)))</f>
        <v>0</v>
      </c>
      <c r="MJ7" s="44">
        <f>IF(L$23=0,0,求节点(L$23:L$28,$B$23:$B$28,求节点(其他调用!$Y$4:$Y$20,其他调用!$Z$4:$Z$20,$LZ7)))</f>
        <v>0</v>
      </c>
      <c r="MK7" s="44">
        <f>IF(M$23=0,0,求节点(M$23:M$28,$B$23:$B$28,求节点(其他调用!$Y$4:$Y$20,其他调用!$Z$4:$Z$20,$LZ7)))</f>
        <v>0</v>
      </c>
      <c r="ML7" s="44">
        <f>IF(N$23=0,0,求节点(N$23:N$28,$B$23:$B$28,求节点(其他调用!$Y$4:$Y$20,其他调用!$Z$4:$Z$20,$LZ7)))</f>
        <v>0</v>
      </c>
      <c r="MM7" s="44">
        <f>IF(O$23=0,0,求节点(O$23:O$28,$B$23:$B$28,求节点(其他调用!$Y$4:$Y$20,其他调用!$Z$4:$Z$20,$LZ7)))</f>
        <v>0</v>
      </c>
      <c r="MN7" s="44">
        <f>IF(P$23=0,0,求节点(P$23:P$28,$B$23:$B$28,求节点(其他调用!$Y$4:$Y$20,其他调用!$Z$4:$Z$20,$LZ7)))</f>
        <v>0</v>
      </c>
      <c r="MO7" s="44">
        <f>IF(Q$23=0,0,求节点(Q$23:Q$28,$B$23:$B$28,求节点(其他调用!$Y$4:$Y$20,其他调用!$Z$4:$Z$20,$LZ7)))</f>
        <v>0</v>
      </c>
      <c r="MP7" s="44">
        <f>IF(R$23=0,0,求节点(R$23:R$28,$B$23:$B$28,求节点(其他调用!$Y$4:$Y$20,其他调用!$Z$4:$Z$20,$LZ7)))</f>
        <v>0</v>
      </c>
      <c r="MQ7" s="44">
        <f>IF(S$23=0,0,求节点(S$23:S$28,$B$23:$B$28,求节点(其他调用!$Y$4:$Y$20,其他调用!$Z$4:$Z$20,$LZ7)))</f>
        <v>0</v>
      </c>
      <c r="MR7" s="44">
        <f>IF(T$23=0,0,求节点(T$23:T$28,$B$23:$B$28,求节点(其他调用!$Y$4:$Y$20,其他调用!$Z$4:$Z$20,$LZ7)))</f>
        <v>0</v>
      </c>
      <c r="MS7" s="44">
        <f>IF(U$23=0,0,求节点(U$23:U$28,$B$23:$B$28,求节点(其他调用!$Y$4:$Y$20,其他调用!$Z$4:$Z$20,$LZ7)))</f>
        <v>0</v>
      </c>
      <c r="MT7" s="44">
        <f>IF(V$23=0,0,求节点(V$23:V$28,$B$23:$B$28,求节点(其他调用!$Y$4:$Y$20,其他调用!$Z$4:$Z$20,$LZ7)))</f>
        <v>0</v>
      </c>
      <c r="MW7" s="44">
        <v>4</v>
      </c>
      <c r="MX7" s="44">
        <f>IF(C$4=0,0,求节点(C$4:C$9,$B$4:$B$9,求节点(其他调用!$O$4:$O$42,其他调用!$P$4:$P$42,其他调用!$AJ8)))</f>
        <v>0.40301058083440566</v>
      </c>
      <c r="MY7" s="44">
        <f>IF(D$4=0,0,求节点(D$4:D$9,$B$4:$B$9,求节点(其他调用!$O$4:$O$42,其他调用!$P$4:$P$42,其他调用!$AJ8)))</f>
        <v>1.1458401380975267</v>
      </c>
      <c r="MZ7" s="44">
        <f>IF(E$4=0,0,求节点(E$4:E$9,$B$4:$B$9,求节点(其他调用!$O$4:$O$42,其他调用!$P$4:$P$42,其他调用!$AJ8)))</f>
        <v>0.10411106671555481</v>
      </c>
      <c r="NA7" s="44">
        <f>IF(F$4=0,0,求节点(F$4:F$9,$B$4:$B$9,求节点(其他调用!$O$4:$O$42,其他调用!$P$4:$P$42,其他调用!$AJ8)))</f>
        <v>0</v>
      </c>
      <c r="NB7" s="44">
        <f>IF(G$4=0,0,求节点(G$4:G$9,$B$4:$B$9,求节点(其他调用!$O$4:$O$42,其他调用!$P$4:$P$42,其他调用!$AJ8)))</f>
        <v>0</v>
      </c>
      <c r="NC7" s="44">
        <f>IF(H$4=0,0,求节点(H$4:H$9,$B$4:$B$9,求节点(其他调用!$O$4:$O$42,其他调用!$P$4:$P$42,其他调用!$AJ8)))</f>
        <v>0</v>
      </c>
      <c r="ND7" s="44">
        <f>IF(I$4=0,0,求节点(I$4:I$9,$B$4:$B$9,求节点(其他调用!$O$4:$O$42,其他调用!$P$4:$P$42,其他调用!$AJ8)))</f>
        <v>0</v>
      </c>
      <c r="NE7" s="44">
        <f>IF(J$4=0,0,求节点(J$4:J$9,$B$4:$B$9,求节点(其他调用!$O$4:$O$42,其他调用!$P$4:$P$42,其他调用!$AJ8)))</f>
        <v>0</v>
      </c>
      <c r="NF7" s="44">
        <f>IF(K$4=0,0,求节点(K$4:K$9,$B$4:$B$9,求节点(其他调用!$O$4:$O$42,其他调用!$P$4:$P$42,其他调用!$AJ8)))</f>
        <v>0</v>
      </c>
      <c r="NG7" s="44">
        <f>IF(L$4=0,0,求节点(L$4:L$9,$B$4:$B$9,求节点(其他调用!$O$4:$O$42,其他调用!$P$4:$P$42,其他调用!$AJ8)))</f>
        <v>0</v>
      </c>
      <c r="NH7" s="44">
        <f>IF(M$4=0,0,求节点(M$4:M$9,$B$4:$B$9,求节点(其他调用!$O$4:$O$42,其他调用!$P$4:$P$42,其他调用!$AJ8)))</f>
        <v>0</v>
      </c>
      <c r="NI7" s="44">
        <f>IF(N$4=0,0,求节点(N$4:N$9,$B$4:$B$9,求节点(其他调用!$O$4:$O$42,其他调用!$P$4:$P$42,其他调用!$AJ8)))</f>
        <v>0</v>
      </c>
      <c r="NJ7" s="44">
        <f>IF(O$4=0,0,求节点(O$4:O$9,$B$4:$B$9,求节点(其他调用!$O$4:$O$42,其他调用!$P$4:$P$42,其他调用!$AJ8)))</f>
        <v>0</v>
      </c>
      <c r="NK7" s="44">
        <f>IF(P$4=0,0,求节点(P$4:P$9,$B$4:$B$9,求节点(其他调用!$O$4:$O$42,其他调用!$P$4:$P$42,其他调用!$AJ8)))</f>
        <v>0</v>
      </c>
      <c r="NL7" s="44">
        <f>IF(Q$4=0,0,求节点(Q$4:Q$9,$B$4:$B$9,求节点(其他调用!$O$4:$O$42,其他调用!$P$4:$P$42,其他调用!$AJ8)))</f>
        <v>0</v>
      </c>
      <c r="NM7" s="44">
        <f>IF(R$4=0,0,求节点(R$4:R$9,$B$4:$B$9,求节点(其他调用!$O$4:$O$42,其他调用!$P$4:$P$42,其他调用!$AJ8)))</f>
        <v>0</v>
      </c>
      <c r="NN7" s="44">
        <f>IF(S$4=0,0,求节点(S$4:S$9,$B$4:$B$9,求节点(其他调用!$O$4:$O$42,其他调用!$P$4:$P$42,其他调用!$AJ8)))</f>
        <v>0.7514783762927264</v>
      </c>
      <c r="NO7" s="44">
        <f>IF(T$4=0,0,求节点(T$4:T$9,$B$4:$B$9,求节点(其他调用!$O$4:$O$42,其他调用!$P$4:$P$42,其他调用!$AJ8)))</f>
        <v>0.4997331202346631</v>
      </c>
      <c r="NP7" s="44">
        <f>IF(U$4=0,0,求节点(U$4:U$9,$B$4:$B$9,求节点(其他调用!$O$4:$O$42,其他调用!$P$4:$P$42,其他调用!$AJ8)))</f>
        <v>0.62466640029332887</v>
      </c>
      <c r="NQ7" s="44">
        <f>IF(V$4=0,0,求节点(V$4:V$9,$B$4:$B$9,求节点(其他调用!$O$4:$O$42,其他调用!$P$4:$P$42,其他调用!$AJ8)))</f>
        <v>0</v>
      </c>
      <c r="NR7" s="44">
        <f>IF(W$4=0,0,求节点(W$4:W$9,$B$4:$B$9,求节点(其他调用!$O$4:$O$42,其他调用!$P$4:$P$42,其他调用!$AJ8)))</f>
        <v>0.24986656011733144</v>
      </c>
      <c r="NS7" s="44">
        <f>IF(X$4=0,0,求节点(X$4:X$9,$B$4:$B$9,求节点(其他调用!$O$4:$O$42,其他调用!$P$4:$P$42,其他调用!$AJ8)))</f>
        <v>0.24986656011733144</v>
      </c>
      <c r="NT7" s="44">
        <f>IF(Y$4=0,0,求节点(Y$4:Y$9,$B$4:$B$9,求节点(其他调用!$O$4:$O$42,其他调用!$P$4:$P$42,其他调用!$AJ8)))</f>
        <v>0.4997331202346631</v>
      </c>
      <c r="NU7" s="44">
        <f>IF(Z$4=0,0,求节点(Z$4:Z$9,$B$4:$B$9,求节点(其他调用!$O$4:$O$42,其他调用!$P$4:$P$42,其他调用!$AJ8)))</f>
        <v>0</v>
      </c>
      <c r="NV7" s="44">
        <f>IF(AA$4=0,0,求节点(AA$4:AA$9,$B$4:$B$9,求节点(其他调用!$O$4:$O$42,其他调用!$P$4:$P$42,其他调用!$AJ8)))</f>
        <v>0.24986656011733144</v>
      </c>
      <c r="NW7" s="44">
        <f>IF(AB$4=0,0,求节点(AB$4:AB$9,$B$4:$B$9,求节点(其他调用!$O$4:$O$42,其他调用!$P$4:$P$42,其他调用!$AJ8)))</f>
        <v>1.1458401380975267</v>
      </c>
      <c r="NX7" s="44">
        <f>IF(AC$4=0,0,求节点(AC$4:AC$9,$B$4:$B$9,求节点(其他调用!$O$4:$O$42,其他调用!$P$4:$P$42,其他调用!$AJ8)))</f>
        <v>0.87672477234151414</v>
      </c>
      <c r="NY7" s="44">
        <f>IF(AD$4=0,0,求节点(AD$4:AD$9,$B$4:$B$9,求节点(其他调用!$O$4:$O$42,其他调用!$P$4:$P$42,其他调用!$AJ8)))</f>
        <v>2.5873504111858736E-2</v>
      </c>
      <c r="NZ7" s="44">
        <f>IF(AE$4=0,0,求节点(AE$4:AE$9,$B$4:$B$9,求节点(其他调用!$O$4:$O$42,其他调用!$P$4:$P$42,其他调用!$AJ8)))</f>
        <v>2.5873504111858736E-2</v>
      </c>
      <c r="OA7" s="44">
        <f>IF(AF$4=0,0,求节点(AF$4:AF$9,$B$4:$B$9,求节点(其他调用!$O$4:$O$42,其他调用!$P$4:$P$42,其他调用!$AJ8)))</f>
        <v>2.5873504111858736E-2</v>
      </c>
      <c r="OB7" s="44">
        <f>IF(AG$4=0,0,求节点(AG$4:AG$9,$B$4:$B$9,求节点(其他调用!$O$4:$O$42,其他调用!$P$4:$P$42,其他调用!$AJ8)))</f>
        <v>2.5873504111858736E-2</v>
      </c>
      <c r="OC7" s="44">
        <f>IF(AH$4=0,0,求节点(AH$4:AH$9,$B$4:$B$9,求节点(其他调用!$O$4:$O$42,其他调用!$P$4:$P$42,其他调用!$AJ8)))</f>
        <v>2.5873504111858736E-2</v>
      </c>
      <c r="OD7" s="44">
        <f>IF(AI$4=0,0,求节点(AI$4:AI$9,$B$4:$B$9,求节点(其他调用!$O$4:$O$42,其他调用!$P$4:$P$42,其他调用!$AJ8)))</f>
        <v>2.5873504111858736E-2</v>
      </c>
      <c r="OE7" s="44">
        <f>IF(AJ$4=0,0,求节点(AJ$4:AJ$9,$B$4:$B$9,求节点(其他调用!$O$4:$O$42,其他调用!$P$4:$P$42,其他调用!$AJ8)))</f>
        <v>2.5873504111858736E-2</v>
      </c>
      <c r="OF7" s="44">
        <f>IF(AK$4=0,0,求节点(AK$4:AK$9,$B$4:$B$9,求节点(其他调用!$O$4:$O$42,其他调用!$P$4:$P$42,其他调用!$AJ8)))</f>
        <v>2.5873504111858736E-2</v>
      </c>
      <c r="OG7" s="44">
        <f>IF(AL$4=0,0,求节点(AL$4:AL$9,$B$4:$B$9,求节点(其他调用!$O$4:$O$42,其他调用!$P$4:$P$42,其他调用!$AJ8)))</f>
        <v>2.5873504111858736E-2</v>
      </c>
      <c r="OH7" s="44">
        <f>IF(AM$4=0,0,求节点(AM$4:AM$9,$B$4:$B$9,求节点(其他调用!$O$4:$O$42,其他调用!$P$4:$P$42,其他调用!$AJ8)))</f>
        <v>2.5873504111858736E-2</v>
      </c>
      <c r="OI7" s="44">
        <f>IF(AN$4=0,0,求节点(AN$4:AN$9,$B$4:$B$9,求节点(其他调用!$O$4:$O$42,其他调用!$P$4:$P$42,其他调用!$AJ8)))</f>
        <v>2.5873504111858736E-2</v>
      </c>
      <c r="OJ7" s="44">
        <f>IF(AO$4=0,0,求节点(AO$4:AO$9,$B$4:$B$9,求节点(其他调用!$O$4:$O$42,其他调用!$P$4:$P$42,其他调用!$AJ8)))</f>
        <v>2.5873504111858736E-2</v>
      </c>
      <c r="OK7" s="44">
        <f>IF(AP$4=0,0,求节点(AP$4:AP$9,$B$4:$B$9,求节点(其他调用!$O$4:$O$42,其他调用!$P$4:$P$42,其他调用!$AJ8)))</f>
        <v>2.5873504111858736E-2</v>
      </c>
      <c r="OL7" s="44">
        <f>IF(AQ$4=0,0,求节点(AQ$4:AQ$9,$B$4:$B$9,求节点(其他调用!$O$4:$O$42,其他调用!$P$4:$P$42,其他调用!$AJ8)))</f>
        <v>2.5873504111858736E-2</v>
      </c>
      <c r="OM7" s="44">
        <f>IF(AR$4=0,0,求节点(AR$4:AR$9,$B$4:$B$9,求节点(其他调用!$O$4:$O$42,其他调用!$P$4:$P$42,其他调用!$AJ8)))</f>
        <v>2.5873504111858736E-2</v>
      </c>
      <c r="ON7" s="44">
        <f>IF(AS$4=0,0,求节点(AS$4:AS$9,$B$4:$B$9,求节点(其他调用!$O$4:$O$42,其他调用!$P$4:$P$42,其他调用!$AJ8)))</f>
        <v>2.5873504111858736E-2</v>
      </c>
      <c r="OO7" s="44">
        <f>IF(AT$4=0,0,求节点(AT$4:AT$9,$B$4:$B$9,求节点(其他调用!$O$4:$O$42,其他调用!$P$4:$P$42,其他调用!$AJ8)))</f>
        <v>2.5873504111858736E-2</v>
      </c>
      <c r="OP7" s="44">
        <f>IF(AU$4=0,0,求节点(AU$4:AU$9,$B$4:$B$9,求节点(其他调用!$O$4:$O$42,其他调用!$P$4:$P$42,其他调用!$AJ8)))</f>
        <v>2.5873504111858736E-2</v>
      </c>
      <c r="OQ7" s="44">
        <f>IF(AV$4=0,0,求节点(AV$4:AV$9,$B$4:$B$9,求节点(其他调用!$O$4:$O$42,其他调用!$P$4:$P$42,其他调用!$AJ8)))</f>
        <v>2.5873504111858736E-2</v>
      </c>
      <c r="OR7" s="44">
        <f>IF(AW$4=0,0,求节点(AW$4:AW$9,$B$4:$B$9,求节点(其他调用!$O$4:$O$42,其他调用!$P$4:$P$42,其他调用!$AJ8)))</f>
        <v>2.5873504111858736E-2</v>
      </c>
      <c r="OS7" s="44">
        <f>IF(AX$4=0,0,求节点(AX$4:AX$9,$B$4:$B$9,求节点(其他调用!$O$4:$O$42,其他调用!$P$4:$P$42,其他调用!$AJ8)))</f>
        <v>2.5873504111858736E-2</v>
      </c>
      <c r="OT7" s="44">
        <f>IF(AY$4=0,0,求节点(AY$4:AY$9,$B$4:$B$9,求节点(其他调用!$O$4:$O$42,其他调用!$P$4:$P$42,其他调用!$AJ8)))</f>
        <v>2.5873504111858736E-2</v>
      </c>
      <c r="OU7" s="44">
        <f>IF(AZ$4=0,0,求节点(AZ$4:AZ$9,$B$4:$B$9,求节点(其他调用!$O$4:$O$42,其他调用!$P$4:$P$42,其他调用!$AJ8)))</f>
        <v>2.5873504111858736E-2</v>
      </c>
      <c r="OW7" s="44">
        <v>4</v>
      </c>
      <c r="OX7" s="44">
        <f>IF(C$23=0,0,求节点(C$23:C$28,$B$23:$B$28,求节点(其他调用!$AA$4:$AA$20,其他调用!$AB$4:$AB$20,$OW7)))</f>
        <v>0</v>
      </c>
      <c r="OY7" s="44">
        <f>IF(D$23=0,0,求节点(D$23:D$28,$B$23:$B$28,求节点(其他调用!$AA$4:$AA$20,其他调用!$AB$4:$AB$20,$OW7)))</f>
        <v>0</v>
      </c>
      <c r="OZ7" s="44">
        <f>IF(E$23=0,0,求节点(E$23:E$28,$B$23:$B$28,求节点(其他调用!$AA$4:$AA$20,其他调用!$AB$4:$AB$20,$OW7)))</f>
        <v>0</v>
      </c>
      <c r="PA7" s="44">
        <f>IF(F$23=0,0,求节点(F$23:F$28,$B$23:$B$28,求节点(其他调用!$AA$4:$AA$20,其他调用!$AB$4:$AB$20,$OW7)))</f>
        <v>1.2796888271715545E-5</v>
      </c>
      <c r="PB7" s="44">
        <f>IF(G$23=0,0,求节点(G$23:G$28,$B$23:$B$28,求节点(其他调用!$AA$4:$AA$20,其他调用!$AB$4:$AB$20,$OW7)))</f>
        <v>1.919533240768434E-5</v>
      </c>
      <c r="PC7" s="44">
        <f>IF(H$23=0,0,求节点(H$23:H$28,$B$23:$B$28,求节点(其他调用!$AA$4:$AA$20,其他调用!$AB$4:$AB$20,$OW7)))</f>
        <v>1.919533240768434E-5</v>
      </c>
      <c r="PD7" s="44">
        <f>IF(I$23=0,0,求节点(I$23:I$28,$B$23:$B$28,求节点(其他调用!$AA$4:$AA$20,其他调用!$AB$4:$AB$20,$OW7)))</f>
        <v>2.9083836981302902E-5</v>
      </c>
      <c r="PE7" s="44">
        <f>IF(J$23=0,0,求节点(J$23:J$28,$B$23:$B$28,求节点(其他调用!$AA$4:$AA$20,其他调用!$AB$4:$AB$20,$OW7)))</f>
        <v>0</v>
      </c>
      <c r="PF7" s="44">
        <f>IF(K$23=0,0,求节点(K$23:K$28,$B$23:$B$28,求节点(其他调用!$AA$4:$AA$20,其他调用!$AB$4:$AB$20,$OW7)))</f>
        <v>1.919533240768434E-5</v>
      </c>
      <c r="PG7" s="44">
        <f>IF(L$23=0,0,求节点(L$23:L$28,$B$23:$B$28,求节点(其他调用!$AA$4:$AA$20,其他调用!$AB$4:$AB$20,$OW7)))</f>
        <v>0</v>
      </c>
      <c r="PH7" s="44">
        <f>IF(M$23=0,0,求节点(M$23:M$28,$B$23:$B$28,求节点(其他调用!$AA$4:$AA$20,其他调用!$AB$4:$AB$20,$OW7)))</f>
        <v>0</v>
      </c>
      <c r="PI7" s="44">
        <f>IF(N$23=0,0,求节点(N$23:N$28,$B$23:$B$28,求节点(其他调用!$AA$4:$AA$20,其他调用!$AB$4:$AB$20,$OW7)))</f>
        <v>0</v>
      </c>
      <c r="PJ7" s="44">
        <f>IF(O$23=0,0,求节点(O$23:O$28,$B$23:$B$28,求节点(其他调用!$AA$4:$AA$20,其他调用!$AB$4:$AB$20,$OW7)))</f>
        <v>0</v>
      </c>
      <c r="PK7" s="44">
        <f>IF(P$23=0,0,求节点(P$23:P$28,$B$23:$B$28,求节点(其他调用!$AA$4:$AA$20,其他调用!$AB$4:$AB$20,$OW7)))</f>
        <v>0</v>
      </c>
      <c r="PL7" s="44">
        <f>IF(Q$23=0,0,求节点(Q$23:Q$28,$B$23:$B$28,求节点(其他调用!$AA$4:$AA$20,其他调用!$AB$4:$AB$20,$OW7)))</f>
        <v>0</v>
      </c>
      <c r="PM7" s="44">
        <f>IF(R$23=0,0,求节点(R$23:R$28,$B$23:$B$28,求节点(其他调用!$AA$4:$AA$20,其他调用!$AB$4:$AB$20,$OW7)))</f>
        <v>0</v>
      </c>
      <c r="PN7" s="44">
        <f>IF(S$23=0,0,求节点(S$23:S$28,$B$23:$B$28,求节点(其他调用!$AA$4:$AA$20,其他调用!$AB$4:$AB$20,$OW7)))</f>
        <v>0</v>
      </c>
      <c r="PO7" s="44">
        <f>IF(T$23=0,0,求节点(T$23:T$28,$B$23:$B$28,求节点(其他调用!$AA$4:$AA$20,其他调用!$AB$4:$AB$20,$OW7)))</f>
        <v>0</v>
      </c>
      <c r="PP7" s="44">
        <f>IF(U$23=0,0,求节点(U$23:U$28,$B$23:$B$28,求节点(其他调用!$AA$4:$AA$20,其他调用!$AB$4:$AB$20,$OW7)))</f>
        <v>0</v>
      </c>
      <c r="PQ7" s="44">
        <f>IF(V$23=0,0,求节点(V$23:V$28,$B$23:$B$28,求节点(其他调用!$AA$4:$AA$20,其他调用!$AB$4:$AB$20,$OW7)))</f>
        <v>0</v>
      </c>
    </row>
    <row r="8" spans="2:433" x14ac:dyDescent="0.2">
      <c r="B8" s="44">
        <v>5</v>
      </c>
      <c r="C8" s="44">
        <f>INDEX(将星标签统计!$AF:$AK,MATCH(C$3,将星标签统计!$G:$G,0),$B8)</f>
        <v>1116</v>
      </c>
      <c r="D8" s="44">
        <f>INDEX(将星标签统计!$AF:$AK,MATCH(D$3,将星标签统计!$G:$G,0),$B8)</f>
        <v>400.5</v>
      </c>
      <c r="E8" s="44">
        <f>INDEX(将星标签统计!$AF:$AK,MATCH(E$3,将星标签统计!$G:$G,0),$B8)</f>
        <v>21600</v>
      </c>
      <c r="F8" s="44">
        <f>INDEX(将星标签统计!$AF:$AK,MATCH(F$3,将星标签统计!$G:$G,0),$B8)</f>
        <v>0</v>
      </c>
      <c r="G8" s="44">
        <f>INDEX(将星标签统计!$AF:$AK,MATCH(G$3,将星标签统计!$G:$G,0),$B8)</f>
        <v>0</v>
      </c>
      <c r="H8" s="44">
        <f>INDEX(将星标签统计!$AF:$AK,MATCH(H$3,将星标签统计!$G:$G,0),$B8)</f>
        <v>0</v>
      </c>
      <c r="I8" s="44">
        <f>INDEX(将星标签统计!$AF:$AK,MATCH(I$3,将星标签统计!$G:$G,0),$B8)</f>
        <v>0</v>
      </c>
      <c r="J8" s="44">
        <f>INDEX(将星标签统计!$AF:$AK,MATCH(J$3,将星标签统计!$G:$G,0),$B8)</f>
        <v>0</v>
      </c>
      <c r="K8" s="44">
        <f>INDEX(将星标签统计!$AF:$AK,MATCH(K$3,将星标签统计!$G:$G,0),$B8)</f>
        <v>0</v>
      </c>
      <c r="L8" s="44">
        <f>INDEX(将星标签统计!$AF:$AK,MATCH(L$3,将星标签统计!$G:$G,0),$B8)</f>
        <v>0</v>
      </c>
      <c r="M8" s="44">
        <f>INDEX(将星标签统计!$AF:$AK,MATCH(M$3,将星标签统计!$G:$G,0),$B8)</f>
        <v>0</v>
      </c>
      <c r="N8" s="44">
        <f>INDEX(将星标签统计!$AF:$AK,MATCH(N$3,将星标签统计!$G:$G,0),$B8)</f>
        <v>0</v>
      </c>
      <c r="O8" s="44">
        <f>INDEX(将星标签统计!$AF:$AK,MATCH(O$3,将星标签统计!$G:$G,0),$B8)</f>
        <v>0</v>
      </c>
      <c r="P8" s="44">
        <f>INDEX(将星标签统计!$AF:$AK,MATCH(P$3,将星标签统计!$G:$G,0),$B8)</f>
        <v>0</v>
      </c>
      <c r="Q8" s="44">
        <f>INDEX(将星标签统计!$AF:$AK,MATCH(Q$3,将星标签统计!$G:$G,0),$B8)</f>
        <v>0</v>
      </c>
      <c r="R8" s="44">
        <f>INDEX(将星标签统计!$AF:$AK,MATCH(R$3,将星标签统计!$G:$G,0),$B8)</f>
        <v>0</v>
      </c>
      <c r="S8" s="44">
        <f>INDEX(将星标签统计!$AF:$AK,MATCH(S$3,将星标签统计!$G:$G,0),$B8)</f>
        <v>1201.5</v>
      </c>
      <c r="T8" s="44">
        <f>INDEX(将星标签统计!$AF:$AK,MATCH(T$3,将星标签统计!$G:$G,0),$B8)</f>
        <v>2700</v>
      </c>
      <c r="U8" s="44">
        <f>INDEX(将星标签统计!$AF:$AK,MATCH(U$3,将星标签统计!$G:$G,0),$B8)</f>
        <v>720</v>
      </c>
      <c r="V8" s="44">
        <f>INDEX(将星标签统计!$AF:$AK,MATCH(V$3,将星标签统计!$G:$G,0),$B8)</f>
        <v>0</v>
      </c>
      <c r="W8" s="44">
        <f>INDEX(将星标签统计!$AF:$AK,MATCH(W$3,将星标签统计!$G:$G,0),$B8)</f>
        <v>1800</v>
      </c>
      <c r="X8" s="44">
        <f>INDEX(将星标签统计!$AF:$AK,MATCH(X$3,将星标签统计!$G:$G,0),$B8)</f>
        <v>1800</v>
      </c>
      <c r="Y8" s="44">
        <f>INDEX(将星标签统计!$AF:$AK,MATCH(Y$3,将星标签统计!$G:$G,0),$B8)</f>
        <v>900</v>
      </c>
      <c r="Z8" s="44">
        <f>INDEX(将星标签统计!$AF:$AK,MATCH(Z$3,将星标签统计!$G:$G,0),$B8)</f>
        <v>0</v>
      </c>
      <c r="AA8" s="44">
        <f>INDEX(将星标签统计!$AF:$AK,MATCH(AA$3,将星标签统计!$G:$G,0),$B8)</f>
        <v>1800</v>
      </c>
      <c r="AB8" s="44">
        <f>INDEX(将星标签统计!$AF:$AK,MATCH(AB$3,将星标签统计!$G:$G,0),$B8)</f>
        <v>373.5</v>
      </c>
      <c r="AC8" s="44">
        <f>INDEX(将星标签统计!$AF:$AK,MATCH(AC$3,将星标签统计!$G:$G,0),$B8)</f>
        <v>1543.5</v>
      </c>
      <c r="AD8" s="68">
        <f>求节点(其他调用!$Q$4:$Q$42,其他调用!$P$4:$P$42,$B8*其他调用!$G$1)*INDEX(将星标签统计!$AF$1:$AK$1,$B8)</f>
        <v>7585.300956710581</v>
      </c>
      <c r="AE8" s="68">
        <f>求节点(其他调用!$Q$4:$Q$42,其他调用!$P$4:$P$42,$B8*其他调用!$G$1)*INDEX(将星标签统计!$AF$1:$AK$1,$B8)</f>
        <v>7585.300956710581</v>
      </c>
      <c r="AF8" s="68">
        <f>求节点(其他调用!$Q$4:$Q$42,其他调用!$P$4:$P$42,$B8*其他调用!$G$1)*INDEX(将星标签统计!$AF$1:$AK$1,$B8)</f>
        <v>7585.300956710581</v>
      </c>
      <c r="AG8" s="68">
        <f>求节点(其他调用!$Q$4:$Q$42,其他调用!$P$4:$P$42,$B8*其他调用!$G$1)*INDEX(将星标签统计!$AF$1:$AK$1,$B8)</f>
        <v>7585.300956710581</v>
      </c>
      <c r="AH8" s="68">
        <f>求节点(其他调用!$Q$4:$Q$42,其他调用!$P$4:$P$42,$B8*其他调用!$G$1)*INDEX(将星标签统计!$AF$1:$AK$1,$B8)</f>
        <v>7585.300956710581</v>
      </c>
      <c r="AI8" s="68">
        <f>求节点(其他调用!$Q$4:$Q$42,其他调用!$P$4:$P$42,$B8*其他调用!$G$1)*INDEX(将星标签统计!$AF$1:$AK$1,$B8)</f>
        <v>7585.300956710581</v>
      </c>
      <c r="AJ8" s="68">
        <f>求节点(其他调用!$Q$4:$Q$42,其他调用!$P$4:$P$42,$B8*其他调用!$G$1)*INDEX(将星标签统计!$AF$1:$AK$1,$B8)</f>
        <v>7585.300956710581</v>
      </c>
      <c r="AK8" s="68">
        <f>求节点(其他调用!$Q$4:$Q$42,其他调用!$P$4:$P$42,$B8*其他调用!$G$1)*INDEX(将星标签统计!$AF$1:$AK$1,$B8)</f>
        <v>7585.300956710581</v>
      </c>
      <c r="AL8" s="68">
        <f>求节点(其他调用!$Q$4:$Q$42,其他调用!$P$4:$P$42,$B8*其他调用!$G$1)*INDEX(将星标签统计!$AF$1:$AK$1,$B8)</f>
        <v>7585.300956710581</v>
      </c>
      <c r="AM8" s="68">
        <f>求节点(其他调用!$Q$4:$Q$42,其他调用!$P$4:$P$42,$B8*其他调用!$G$1)*INDEX(将星标签统计!$AF$1:$AK$1,$B8)</f>
        <v>7585.300956710581</v>
      </c>
      <c r="AN8" s="68">
        <f>求节点(其他调用!$Q$4:$Q$42,其他调用!$P$4:$P$42,$B8*其他调用!$G$1)*INDEX(将星标签统计!$AF$1:$AK$1,$B8)</f>
        <v>7585.300956710581</v>
      </c>
      <c r="AO8" s="68">
        <f>求节点(其他调用!$Q$4:$Q$42,其他调用!$P$4:$P$42,$B8*其他调用!$G$1)*INDEX(将星标签统计!$AF$1:$AK$1,$B8)</f>
        <v>7585.300956710581</v>
      </c>
      <c r="AP8" s="68">
        <f>求节点(其他调用!$Q$4:$Q$42,其他调用!$P$4:$P$42,$B8*其他调用!$G$1)*INDEX(将星标签统计!$AF$1:$AK$1,$B8)</f>
        <v>7585.300956710581</v>
      </c>
      <c r="AQ8" s="68">
        <f>求节点(其他调用!$Q$4:$Q$42,其他调用!$P$4:$P$42,$B8*其他调用!$G$1)*INDEX(将星标签统计!$AF$1:$AK$1,$B8)</f>
        <v>7585.300956710581</v>
      </c>
      <c r="AR8" s="68">
        <f>求节点(其他调用!$Q$4:$Q$42,其他调用!$P$4:$P$42,$B8*其他调用!$G$1)*INDEX(将星标签统计!$AF$1:$AK$1,$B8)</f>
        <v>7585.300956710581</v>
      </c>
      <c r="AS8" s="68">
        <f>求节点(其他调用!$Q$4:$Q$42,其他调用!$P$4:$P$42,$B8*其他调用!$G$1)*INDEX(将星标签统计!$AF$1:$AK$1,$B8)</f>
        <v>7585.300956710581</v>
      </c>
      <c r="AT8" s="68">
        <f>求节点(其他调用!$Q$4:$Q$42,其他调用!$P$4:$P$42,$B8*其他调用!$G$1)*INDEX(将星标签统计!$AF$1:$AK$1,$B8)</f>
        <v>7585.300956710581</v>
      </c>
      <c r="AU8" s="68">
        <f>求节点(其他调用!$Q$4:$Q$42,其他调用!$P$4:$P$42,$B8*其他调用!$G$1)*INDEX(将星标签统计!$AF$1:$AK$1,$B8)</f>
        <v>7585.300956710581</v>
      </c>
      <c r="AV8" s="68">
        <f>求节点(其他调用!$Q$4:$Q$42,其他调用!$P$4:$P$42,$B8*其他调用!$G$1)*INDEX(将星标签统计!$AF$1:$AK$1,$B8)</f>
        <v>7585.300956710581</v>
      </c>
      <c r="AW8" s="68">
        <f>求节点(其他调用!$Q$4:$Q$42,其他调用!$P$4:$P$42,$B8*其他调用!$G$1)*INDEX(将星标签统计!$AF$1:$AK$1,$B8)</f>
        <v>7585.300956710581</v>
      </c>
      <c r="AX8" s="68">
        <f>求节点(其他调用!$Q$4:$Q$42,其他调用!$P$4:$P$42,$B8*其他调用!$G$1)*INDEX(将星标签统计!$AF$1:$AK$1,$B8)</f>
        <v>7585.300956710581</v>
      </c>
      <c r="AY8" s="68">
        <f>求节点(其他调用!$Q$4:$Q$42,其他调用!$P$4:$P$42,$B8*其他调用!$G$1)*INDEX(将星标签统计!$AF$1:$AK$1,$B8)</f>
        <v>7585.300956710581</v>
      </c>
      <c r="AZ8" s="68">
        <f>求节点(其他调用!$Q$4:$Q$42,其他调用!$P$4:$P$42,$B8*其他调用!$G$1)*INDEX(将星标签统计!$AF$1:$AK$1,$B8)</f>
        <v>7585.300956710581</v>
      </c>
      <c r="BA8" s="68"/>
      <c r="BB8" s="68"/>
      <c r="BI8" s="44">
        <v>5</v>
      </c>
      <c r="BJ8" s="44">
        <f>IF(C$4=0,0,求节点(C$4:C$9,$B$4:$B$9,求节点(其他调用!$C$4:$C$42,其他调用!$D$4:$D$42,其他调用!$AF9)))</f>
        <v>0.16112181235367529</v>
      </c>
      <c r="BK8" s="44">
        <f>IF(D$4=0,0,求节点(D$4:D$9,$B$4:$B$9,求节点(其他调用!$C$4:$C$42,其他调用!$D$4:$D$42,其他调用!$AF9)))</f>
        <v>0.4814242104061619</v>
      </c>
      <c r="BL8" s="44">
        <f>IF(E$4=0,0,求节点(E$4:E$9,$B$4:$B$9,求节点(其他调用!$C$4:$C$42,其他调用!$D$4:$D$42,其他调用!$AF9)))</f>
        <v>4.1623134858032818E-2</v>
      </c>
      <c r="BM8" s="44">
        <f>IF(F$4=0,0,求节点(F$4:F$9,$B$4:$B$9,求节点(其他调用!$C$4:$C$42,其他调用!$D$4:$D$42,其他调用!$AF9)))</f>
        <v>0</v>
      </c>
      <c r="BN8" s="44">
        <f>IF(G$4=0,0,求节点(G$4:G$9,$B$4:$B$9,求节点(其他调用!$C$4:$C$42,其他调用!$D$4:$D$42,其他调用!$AF9)))</f>
        <v>0</v>
      </c>
      <c r="BO8" s="44">
        <f>IF(H$4=0,0,求节点(H$4:H$9,$B$4:$B$9,求节点(其他调用!$C$4:$C$42,其他调用!$D$4:$D$42,其他调用!$AF9)))</f>
        <v>0</v>
      </c>
      <c r="BP8" s="44">
        <f>IF(I$4=0,0,求节点(I$4:I$9,$B$4:$B$9,求节点(其他调用!$C$4:$C$42,其他调用!$D$4:$D$42,其他调用!$AF9)))</f>
        <v>0</v>
      </c>
      <c r="BQ8" s="44">
        <f>IF(J$4=0,0,求节点(J$4:J$9,$B$4:$B$9,求节点(其他调用!$C$4:$C$42,其他调用!$D$4:$D$42,其他调用!$AF9)))</f>
        <v>0</v>
      </c>
      <c r="BR8" s="44">
        <f>IF(K$4=0,0,求节点(K$4:K$9,$B$4:$B$9,求节点(其他调用!$C$4:$C$42,其他调用!$D$4:$D$42,其他调用!$AF9)))</f>
        <v>0</v>
      </c>
      <c r="BS8" s="44">
        <f>IF(L$4=0,0,求节点(L$4:L$9,$B$4:$B$9,求节点(其他调用!$C$4:$C$42,其他调用!$D$4:$D$42,其他调用!$AF9)))</f>
        <v>0</v>
      </c>
      <c r="BT8" s="44">
        <f>IF(M$4=0,0,求节点(M$4:M$9,$B$4:$B$9,求节点(其他调用!$C$4:$C$42,其他调用!$D$4:$D$42,其他调用!$AF9)))</f>
        <v>0</v>
      </c>
      <c r="BU8" s="44">
        <f>IF(N$4=0,0,求节点(N$4:N$9,$B$4:$B$9,求节点(其他调用!$C$4:$C$42,其他调用!$D$4:$D$42,其他调用!$AF9)))</f>
        <v>0</v>
      </c>
      <c r="BV8" s="44">
        <f>IF(O$4=0,0,求节点(O$4:O$9,$B$4:$B$9,求节点(其他调用!$C$4:$C$42,其他调用!$D$4:$D$42,其他调用!$AF9)))</f>
        <v>0</v>
      </c>
      <c r="BW8" s="44">
        <f>IF(P$4=0,0,求节点(P$4:P$9,$B$4:$B$9,求节点(其他调用!$C$4:$C$42,其他调用!$D$4:$D$42,其他调用!$AF9)))</f>
        <v>0</v>
      </c>
      <c r="BX8" s="44">
        <f>IF(Q$4=0,0,求节点(Q$4:Q$9,$B$4:$B$9,求节点(其他调用!$C$4:$C$42,其他调用!$D$4:$D$42,其他调用!$AF9)))</f>
        <v>0</v>
      </c>
      <c r="BY8" s="44">
        <f>IF(R$4=0,0,求节点(R$4:R$9,$B$4:$B$9,求节点(其他调用!$C$4:$C$42,其他调用!$D$4:$D$42,其他调用!$AF9)))</f>
        <v>0</v>
      </c>
      <c r="BZ8" s="44">
        <f>IF(S$4=0,0,求节点(S$4:S$9,$B$4:$B$9,求节点(其他调用!$C$4:$C$42,其他调用!$D$4:$D$42,其他调用!$AF9)))</f>
        <v>0.30043766514068759</v>
      </c>
      <c r="CA8" s="44">
        <f>IF(T$4=0,0,求节点(T$4:T$9,$B$4:$B$9,求节点(其他调用!$C$4:$C$42,其他调用!$D$4:$D$42,其他调用!$AF9)))</f>
        <v>0.19979104731855724</v>
      </c>
      <c r="CB8" s="44">
        <f>IF(U$4=0,0,求节点(U$4:U$9,$B$4:$B$9,求节点(其他调用!$C$4:$C$42,其他调用!$D$4:$D$42,其他调用!$AF9)))</f>
        <v>0.24973880914819646</v>
      </c>
      <c r="CC8" s="44">
        <f>IF(V$4=0,0,求节点(V$4:V$9,$B$4:$B$9,求节点(其他调用!$C$4:$C$42,其他调用!$D$4:$D$42,其他调用!$AF9)))</f>
        <v>0</v>
      </c>
      <c r="CD8" s="44">
        <f>IF(W$4=0,0,求节点(W$4:W$9,$B$4:$B$9,求节点(其他调用!$C$4:$C$42,其他调用!$D$4:$D$42,其他调用!$AF9)))</f>
        <v>9.9895523659278673E-2</v>
      </c>
      <c r="CE8" s="44">
        <f>IF(X$4=0,0,求节点(X$4:X$9,$B$4:$B$9,求节点(其他调用!$C$4:$C$42,其他调用!$D$4:$D$42,其他调用!$AF9)))</f>
        <v>9.9895523659278673E-2</v>
      </c>
      <c r="CF8" s="44">
        <f>IF(Y$4=0,0,求节点(Y$4:Y$9,$B$4:$B$9,求节点(其他调用!$C$4:$C$42,其他调用!$D$4:$D$42,其他调用!$AF9)))</f>
        <v>0.19979104731855724</v>
      </c>
      <c r="CG8" s="44">
        <f>IF(Z$4=0,0,求节点(Z$4:Z$9,$B$4:$B$9,求节点(其他调用!$C$4:$C$42,其他调用!$D$4:$D$42,其他调用!$AF9)))</f>
        <v>0</v>
      </c>
      <c r="CH8" s="44">
        <f>IF(AA$4=0,0,求节点(AA$4:AA$9,$B$4:$B$9,求节点(其他调用!$C$4:$C$42,其他调用!$D$4:$D$42,其他调用!$AF9)))</f>
        <v>9.9895523659278673E-2</v>
      </c>
      <c r="CI8" s="44">
        <f>IF(AB$4=0,0,求节点(AB$4:AB$9,$B$4:$B$9,求节点(其他调用!$C$4:$C$42,其他调用!$D$4:$D$42,其他调用!$AF9)))</f>
        <v>0.4814242104061619</v>
      </c>
      <c r="CJ8" s="44">
        <f>IF(AC$4=0,0,求节点(AC$4:AC$9,$B$4:$B$9,求节点(其他调用!$C$4:$C$42,其他调用!$D$4:$D$42,其他调用!$AF9)))</f>
        <v>0.35051060933080214</v>
      </c>
      <c r="CK8" s="44">
        <f>IF(AD$4=0,0,求节点(AD$4:AD$9,$B$4:$B$9,求节点(其他调用!$C$4:$C$42,其他调用!$D$4:$D$42,其他调用!$AF9)))</f>
        <v>1.0344110236043313E-2</v>
      </c>
      <c r="CL8" s="44">
        <f>IF(AE$4=0,0,求节点(AE$4:AE$9,$B$4:$B$9,求节点(其他调用!$C$4:$C$42,其他调用!$D$4:$D$42,其他调用!$AF9)))</f>
        <v>1.0344110236043313E-2</v>
      </c>
      <c r="CM8" s="44">
        <f>IF(AF$4=0,0,求节点(AF$4:AF$9,$B$4:$B$9,求节点(其他调用!$C$4:$C$42,其他调用!$D$4:$D$42,其他调用!$AF9)))</f>
        <v>1.0344110236043313E-2</v>
      </c>
      <c r="CN8" s="44">
        <f>IF(AG$4=0,0,求节点(AG$4:AG$9,$B$4:$B$9,求节点(其他调用!$C$4:$C$42,其他调用!$D$4:$D$42,其他调用!$AF9)))</f>
        <v>1.0344110236043313E-2</v>
      </c>
      <c r="CO8" s="44">
        <f>IF(AH$4=0,0,求节点(AH$4:AH$9,$B$4:$B$9,求节点(其他调用!$C$4:$C$42,其他调用!$D$4:$D$42,其他调用!$AF9)))</f>
        <v>1.0344110236043313E-2</v>
      </c>
      <c r="CP8" s="44">
        <f>IF(AI$4=0,0,求节点(AI$4:AI$9,$B$4:$B$9,求节点(其他调用!$C$4:$C$42,其他调用!$D$4:$D$42,其他调用!$AF9)))</f>
        <v>1.0344110236043313E-2</v>
      </c>
      <c r="CQ8" s="44">
        <f>IF(AJ$4=0,0,求节点(AJ$4:AJ$9,$B$4:$B$9,求节点(其他调用!$C$4:$C$42,其他调用!$D$4:$D$42,其他调用!$AF9)))</f>
        <v>1.0344110236043313E-2</v>
      </c>
      <c r="CR8" s="44">
        <f>IF(AK$4=0,0,求节点(AK$4:AK$9,$B$4:$B$9,求节点(其他调用!$C$4:$C$42,其他调用!$D$4:$D$42,其他调用!$AF9)))</f>
        <v>1.0344110236043313E-2</v>
      </c>
      <c r="CS8" s="44">
        <f>IF(AL$4=0,0,求节点(AL$4:AL$9,$B$4:$B$9,求节点(其他调用!$C$4:$C$42,其他调用!$D$4:$D$42,其他调用!$AF9)))</f>
        <v>1.0344110236043313E-2</v>
      </c>
      <c r="CT8" s="44">
        <f>IF(AM$4=0,0,求节点(AM$4:AM$9,$B$4:$B$9,求节点(其他调用!$C$4:$C$42,其他调用!$D$4:$D$42,其他调用!$AF9)))</f>
        <v>1.0344110236043313E-2</v>
      </c>
      <c r="CU8" s="44">
        <f>IF(AN$4=0,0,求节点(AN$4:AN$9,$B$4:$B$9,求节点(其他调用!$C$4:$C$42,其他调用!$D$4:$D$42,其他调用!$AF9)))</f>
        <v>1.0344110236043313E-2</v>
      </c>
      <c r="CV8" s="44">
        <f>IF(AO$4=0,0,求节点(AO$4:AO$9,$B$4:$B$9,求节点(其他调用!$C$4:$C$42,其他调用!$D$4:$D$42,其他调用!$AF9)))</f>
        <v>1.0344110236043313E-2</v>
      </c>
      <c r="CW8" s="44">
        <f>IF(AP$4=0,0,求节点(AP$4:AP$9,$B$4:$B$9,求节点(其他调用!$C$4:$C$42,其他调用!$D$4:$D$42,其他调用!$AF9)))</f>
        <v>1.0344110236043313E-2</v>
      </c>
      <c r="CX8" s="44">
        <f>IF(AQ$4=0,0,求节点(AQ$4:AQ$9,$B$4:$B$9,求节点(其他调用!$C$4:$C$42,其他调用!$D$4:$D$42,其他调用!$AF9)))</f>
        <v>1.0344110236043313E-2</v>
      </c>
      <c r="CY8" s="44">
        <f>IF(AR$4=0,0,求节点(AR$4:AR$9,$B$4:$B$9,求节点(其他调用!$C$4:$C$42,其他调用!$D$4:$D$42,其他调用!$AF9)))</f>
        <v>1.0344110236043313E-2</v>
      </c>
      <c r="CZ8" s="44">
        <f>IF(AS$4=0,0,求节点(AS$4:AS$9,$B$4:$B$9,求节点(其他调用!$C$4:$C$42,其他调用!$D$4:$D$42,其他调用!$AF9)))</f>
        <v>1.0344110236043313E-2</v>
      </c>
      <c r="DA8" s="44">
        <f>IF(AT$4=0,0,求节点(AT$4:AT$9,$B$4:$B$9,求节点(其他调用!$C$4:$C$42,其他调用!$D$4:$D$42,其他调用!$AF9)))</f>
        <v>1.0344110236043313E-2</v>
      </c>
      <c r="DB8" s="44">
        <f>IF(AU$4=0,0,求节点(AU$4:AU$9,$B$4:$B$9,求节点(其他调用!$C$4:$C$42,其他调用!$D$4:$D$42,其他调用!$AF9)))</f>
        <v>1.0344110236043313E-2</v>
      </c>
      <c r="DC8" s="44">
        <f>IF(AV$4=0,0,求节点(AV$4:AV$9,$B$4:$B$9,求节点(其他调用!$C$4:$C$42,其他调用!$D$4:$D$42,其他调用!$AF9)))</f>
        <v>1.0344110236043313E-2</v>
      </c>
      <c r="DD8" s="44">
        <f>IF(AW$4=0,0,求节点(AW$4:AW$9,$B$4:$B$9,求节点(其他调用!$C$4:$C$42,其他调用!$D$4:$D$42,其他调用!$AF9)))</f>
        <v>1.0344110236043313E-2</v>
      </c>
      <c r="DE8" s="44">
        <f>IF(AX$4=0,0,求节点(AX$4:AX$9,$B$4:$B$9,求节点(其他调用!$C$4:$C$42,其他调用!$D$4:$D$42,其他调用!$AF9)))</f>
        <v>1.0344110236043313E-2</v>
      </c>
      <c r="DF8" s="44">
        <f>IF(AY$4=0,0,求节点(AY$4:AY$9,$B$4:$B$9,求节点(其他调用!$C$4:$C$42,其他调用!$D$4:$D$42,其他调用!$AF9)))</f>
        <v>1.0344110236043313E-2</v>
      </c>
      <c r="DG8" s="44">
        <f>IF(AZ$4=0,0,求节点(AZ$4:AZ$9,$B$4:$B$9,求节点(其他调用!$C$4:$C$42,其他调用!$D$4:$D$42,其他调用!$AF9)))</f>
        <v>1.0344110236043313E-2</v>
      </c>
      <c r="DI8" s="44">
        <v>5</v>
      </c>
      <c r="DJ8" s="44">
        <f>IF(C$23=0,0,求节点(C$23:C$28,$B$23:$B$28,求节点(其他调用!$S$4:$S$20,其他调用!$T$4:$T$20,$DI8)))</f>
        <v>0</v>
      </c>
      <c r="DK8" s="44">
        <f>IF(D$23=0,0,求节点(D$23:D$28,$B$23:$B$28,求节点(其他调用!$S$4:$S$20,其他调用!$T$4:$T$20,$DI8)))</f>
        <v>0</v>
      </c>
      <c r="DL8" s="44">
        <f>IF(E$23=0,0,求节点(E$23:E$28,$B$23:$B$28,求节点(其他调用!$S$4:$S$20,其他调用!$T$4:$T$20,$DI8)))</f>
        <v>0</v>
      </c>
      <c r="DM8" s="44">
        <f>IF(F$23=0,0,求节点(F$23:F$28,$B$23:$B$28,求节点(其他调用!$S$4:$S$20,其他调用!$T$4:$T$20,$DI8)))</f>
        <v>1.0576134951367777E-5</v>
      </c>
      <c r="DN8" s="44">
        <f>IF(G$23=0,0,求节点(G$23:G$28,$B$23:$B$28,求节点(其他调用!$S$4:$S$20,其他调用!$T$4:$T$20,$DI8)))</f>
        <v>1.5864202427162688E-5</v>
      </c>
      <c r="DO8" s="44">
        <f>IF(H$23=0,0,求节点(H$23:H$28,$B$23:$B$28,求节点(其他调用!$S$4:$S$20,其他调用!$T$4:$T$20,$DI8)))</f>
        <v>1.5864202427162688E-5</v>
      </c>
      <c r="DP8" s="44">
        <f>IF(I$23=0,0,求节点(I$23:I$28,$B$23:$B$28,求节点(其他调用!$S$4:$S$20,其他调用!$T$4:$T$20,$DI8)))</f>
        <v>2.4036670344118605E-5</v>
      </c>
      <c r="DQ8" s="44">
        <f>IF(J$23=0,0,求节点(J$23:J$28,$B$23:$B$28,求节点(其他调用!$S$4:$S$20,其他调用!$T$4:$T$20,$DI8)))</f>
        <v>0</v>
      </c>
      <c r="DR8" s="44">
        <f>IF(K$23=0,0,求节点(K$23:K$28,$B$23:$B$28,求节点(其他调用!$S$4:$S$20,其他调用!$T$4:$T$20,$DI8)))</f>
        <v>1.5864202427162688E-5</v>
      </c>
      <c r="DS8" s="44">
        <f>IF(L$23=0,0,求节点(L$23:L$28,$B$23:$B$28,求节点(其他调用!$S$4:$S$20,其他调用!$T$4:$T$20,$DI8)))</f>
        <v>0</v>
      </c>
      <c r="DT8" s="44">
        <f>IF(M$23=0,0,求节点(M$23:M$28,$B$23:$B$28,求节点(其他调用!$S$4:$S$20,其他调用!$T$4:$T$20,$DI8)))</f>
        <v>0</v>
      </c>
      <c r="DU8" s="44">
        <f>IF(N$23=0,0,求节点(N$23:N$28,$B$23:$B$28,求节点(其他调用!$S$4:$S$20,其他调用!$T$4:$T$20,$DI8)))</f>
        <v>0</v>
      </c>
      <c r="DV8" s="44">
        <f>IF(O$23=0,0,求节点(O$23:O$28,$B$23:$B$28,求节点(其他调用!$S$4:$S$20,其他调用!$T$4:$T$20,$DI8)))</f>
        <v>0</v>
      </c>
      <c r="DW8" s="44">
        <f>IF(P$23=0,0,求节点(P$23:P$28,$B$23:$B$28,求节点(其他调用!$S$4:$S$20,其他调用!$T$4:$T$20,$DI8)))</f>
        <v>0</v>
      </c>
      <c r="DX8" s="44">
        <f>IF(Q$23=0,0,求节点(Q$23:Q$28,$B$23:$B$28,求节点(其他调用!$S$4:$S$20,其他调用!$T$4:$T$20,$DI8)))</f>
        <v>0</v>
      </c>
      <c r="DY8" s="44">
        <f>IF(R$23=0,0,求节点(R$23:R$28,$B$23:$B$28,求节点(其他调用!$S$4:$S$20,其他调用!$T$4:$T$20,$DI8)))</f>
        <v>0</v>
      </c>
      <c r="DZ8" s="44">
        <f>IF(S$23=0,0,求节点(S$23:S$28,$B$23:$B$28,求节点(其他调用!$S$4:$S$20,其他调用!$T$4:$T$20,$DI8)))</f>
        <v>0</v>
      </c>
      <c r="EA8" s="44">
        <f>IF(T$23=0,0,求节点(T$23:T$28,$B$23:$B$28,求节点(其他调用!$S$4:$S$20,其他调用!$T$4:$T$20,$DI8)))</f>
        <v>0</v>
      </c>
      <c r="EB8" s="44">
        <f>IF(U$23=0,0,求节点(U$23:U$28,$B$23:$B$28,求节点(其他调用!$S$4:$S$20,其他调用!$T$4:$T$20,$DI8)))</f>
        <v>0</v>
      </c>
      <c r="EC8" s="44">
        <f>IF(V$23=0,0,求节点(V$23:V$28,$B$23:$B$28,求节点(其他调用!$S$4:$S$20,其他调用!$T$4:$T$20,$DI8)))</f>
        <v>0</v>
      </c>
      <c r="EF8" s="44">
        <v>5</v>
      </c>
      <c r="EG8" s="44">
        <f>IF(C$4=0,0,求节点(C$4:C$9,$B$4:$B$9,求节点(其他调用!$F$4:$F$42,其他调用!$G$4:$G$42,其他调用!$AG9)))</f>
        <v>0.18482101566841169</v>
      </c>
      <c r="EH8" s="44">
        <f>IF(D$4=0,0,求节点(D$4:D$9,$B$4:$B$9,求节点(其他调用!$F$4:$F$42,其他调用!$G$4:$G$42,其他调用!$AG9)))</f>
        <v>0.55223628778031442</v>
      </c>
      <c r="EI8" s="44">
        <f>IF(E$4=0,0,求节点(E$4:E$9,$B$4:$B$9,求节点(其他调用!$F$4:$F$42,其他调用!$G$4:$G$42,其他调用!$AG9)))</f>
        <v>4.7745429047672983E-2</v>
      </c>
      <c r="EJ8" s="44">
        <f>IF(F$4=0,0,求节点(F$4:F$9,$B$4:$B$9,求节点(其他调用!$F$4:$F$42,其他调用!$G$4:$G$42,其他调用!$AG9)))</f>
        <v>0</v>
      </c>
      <c r="EK8" s="44">
        <f>IF(G$4=0,0,求节点(G$4:G$9,$B$4:$B$9,求节点(其他调用!$F$4:$F$42,其他调用!$G$4:$G$42,其他调用!$AG9)))</f>
        <v>0</v>
      </c>
      <c r="EL8" s="44">
        <f>IF(H$4=0,0,求节点(H$4:H$9,$B$4:$B$9,求节点(其他调用!$F$4:$F$42,其他调用!$G$4:$G$42,其他调用!$AG9)))</f>
        <v>0</v>
      </c>
      <c r="EM8" s="44">
        <f>IF(I$4=0,0,求节点(I$4:I$9,$B$4:$B$9,求节点(其他调用!$F$4:$F$42,其他调用!$G$4:$G$42,其他调用!$AG9)))</f>
        <v>0</v>
      </c>
      <c r="EN8" s="44">
        <f>IF(J$4=0,0,求节点(J$4:J$9,$B$4:$B$9,求节点(其他调用!$F$4:$F$42,其他调用!$G$4:$G$42,其他调用!$AG9)))</f>
        <v>0</v>
      </c>
      <c r="EO8" s="44">
        <f>IF(K$4=0,0,求节点(K$4:K$9,$B$4:$B$9,求节点(其他调用!$F$4:$F$42,其他调用!$G$4:$G$42,其他调用!$AG9)))</f>
        <v>0</v>
      </c>
      <c r="EP8" s="44">
        <f>IF(L$4=0,0,求节点(L$4:L$9,$B$4:$B$9,求节点(其他调用!$F$4:$F$42,其他调用!$G$4:$G$42,其他调用!$AG9)))</f>
        <v>0</v>
      </c>
      <c r="EQ8" s="44">
        <f>IF(M$4=0,0,求节点(M$4:M$9,$B$4:$B$9,求节点(其他调用!$F$4:$F$42,其他调用!$G$4:$G$42,其他调用!$AG9)))</f>
        <v>0</v>
      </c>
      <c r="ER8" s="44">
        <f>IF(N$4=0,0,求节点(N$4:N$9,$B$4:$B$9,求节点(其他调用!$F$4:$F$42,其他调用!$G$4:$G$42,其他调用!$AG9)))</f>
        <v>0</v>
      </c>
      <c r="ES8" s="44">
        <f>IF(O$4=0,0,求节点(O$4:O$9,$B$4:$B$9,求节点(其他调用!$F$4:$F$42,其他调用!$G$4:$G$42,其他调用!$AG9)))</f>
        <v>0</v>
      </c>
      <c r="ET8" s="44">
        <f>IF(P$4=0,0,求节点(P$4:P$9,$B$4:$B$9,求节点(其他调用!$F$4:$F$42,其他调用!$G$4:$G$42,其他调用!$AG9)))</f>
        <v>0</v>
      </c>
      <c r="EU8" s="44">
        <f>IF(Q$4=0,0,求节点(Q$4:Q$9,$B$4:$B$9,求节点(其他调用!$F$4:$F$42,其他调用!$G$4:$G$42,其他调用!$AG9)))</f>
        <v>0</v>
      </c>
      <c r="EV8" s="44">
        <f>IF(R$4=0,0,求节点(R$4:R$9,$B$4:$B$9,求节点(其他调用!$F$4:$F$42,其他调用!$G$4:$G$42,其他调用!$AG9)))</f>
        <v>0</v>
      </c>
      <c r="EW8" s="44">
        <f>IF(S$4=0,0,求节点(S$4:S$9,$B$4:$B$9,求节点(其他调用!$F$4:$F$42,其他调用!$G$4:$G$42,其他调用!$AG9)))</f>
        <v>0.34462866079523391</v>
      </c>
      <c r="EX8" s="44">
        <f>IF(T$4=0,0,求节点(T$4:T$9,$B$4:$B$9,求节点(其他调用!$F$4:$F$42,其他调用!$G$4:$G$42,其他调用!$AG9)))</f>
        <v>0.22917805942883052</v>
      </c>
      <c r="EY8" s="44">
        <f>IF(U$4=0,0,求节点(U$4:U$9,$B$4:$B$9,求节点(其他调用!$F$4:$F$42,其他调用!$G$4:$G$42,其他调用!$AG9)))</f>
        <v>0.28647257428603812</v>
      </c>
      <c r="EZ8" s="44">
        <f>IF(V$4=0,0,求节点(V$4:V$9,$B$4:$B$9,求节点(其他调用!$F$4:$F$42,其他调用!$G$4:$G$42,其他调用!$AG9)))</f>
        <v>0</v>
      </c>
      <c r="FA8" s="44">
        <f>IF(W$4=0,0,求节点(W$4:W$9,$B$4:$B$9,求节点(其他调用!$F$4:$F$42,其他调用!$G$4:$G$42,其他调用!$AG9)))</f>
        <v>0.1145890297144152</v>
      </c>
      <c r="FB8" s="44">
        <f>IF(X$4=0,0,求节点(X$4:X$9,$B$4:$B$9,求节点(其他调用!$F$4:$F$42,其他调用!$G$4:$G$42,其他调用!$AG9)))</f>
        <v>0.1145890297144152</v>
      </c>
      <c r="FC8" s="44">
        <f>IF(Y$4=0,0,求节点(Y$4:Y$9,$B$4:$B$9,求节点(其他调用!$F$4:$F$42,其他调用!$G$4:$G$42,其他调用!$AG9)))</f>
        <v>0.22917805942883052</v>
      </c>
      <c r="FD8" s="44">
        <f>IF(Z$4=0,0,求节点(Z$4:Z$9,$B$4:$B$9,求节点(其他调用!$F$4:$F$42,其他调用!$G$4:$G$42,其他调用!$AG9)))</f>
        <v>0</v>
      </c>
      <c r="FE8" s="44">
        <f>IF(AA$4=0,0,求节点(AA$4:AA$9,$B$4:$B$9,求节点(其他调用!$F$4:$F$42,其他调用!$G$4:$G$42,其他调用!$AG9)))</f>
        <v>0.1145890297144152</v>
      </c>
      <c r="FF8" s="44">
        <f>IF(AB$4=0,0,求节点(AB$4:AB$9,$B$4:$B$9,求节点(其他调用!$F$4:$F$42,其他调用!$G$4:$G$42,其他调用!$AG9)))</f>
        <v>0.55223628778031442</v>
      </c>
      <c r="FG8" s="44">
        <f>IF(AC$4=0,0,求节点(AC$4:AC$9,$B$4:$B$9,求节点(其他调用!$F$4:$F$42,其他调用!$G$4:$G$42,其他调用!$AG9)))</f>
        <v>0.40206677092777288</v>
      </c>
      <c r="FH8" s="44">
        <f>IF(AD$4=0,0,求节点(AD$4:AD$9,$B$4:$B$9,求节点(其他调用!$F$4:$F$42,其他调用!$G$4:$G$42,其他调用!$AG9)))</f>
        <v>1.1865612309616802E-2</v>
      </c>
      <c r="FI8" s="44">
        <f>IF(AE$4=0,0,求节点(AE$4:AE$9,$B$4:$B$9,求节点(其他调用!$F$4:$F$42,其他调用!$G$4:$G$42,其他调用!$AG9)))</f>
        <v>1.1865612309616802E-2</v>
      </c>
      <c r="FJ8" s="44">
        <f>IF(AF$4=0,0,求节点(AF$4:AF$9,$B$4:$B$9,求节点(其他调用!$F$4:$F$42,其他调用!$G$4:$G$42,其他调用!$AG9)))</f>
        <v>1.1865612309616802E-2</v>
      </c>
      <c r="FK8" s="44">
        <f>IF(AG$4=0,0,求节点(AG$4:AG$9,$B$4:$B$9,求节点(其他调用!$F$4:$F$42,其他调用!$G$4:$G$42,其他调用!$AG9)))</f>
        <v>1.1865612309616802E-2</v>
      </c>
      <c r="FL8" s="44">
        <f>IF(AH$4=0,0,求节点(AH$4:AH$9,$B$4:$B$9,求节点(其他调用!$F$4:$F$42,其他调用!$G$4:$G$42,其他调用!$AG9)))</f>
        <v>1.1865612309616802E-2</v>
      </c>
      <c r="FM8" s="44">
        <f>IF(AI$4=0,0,求节点(AI$4:AI$9,$B$4:$B$9,求节点(其他调用!$F$4:$F$42,其他调用!$G$4:$G$42,其他调用!$AG9)))</f>
        <v>1.1865612309616802E-2</v>
      </c>
      <c r="FN8" s="44">
        <f>IF(AJ$4=0,0,求节点(AJ$4:AJ$9,$B$4:$B$9,求节点(其他调用!$F$4:$F$42,其他调用!$G$4:$G$42,其他调用!$AG9)))</f>
        <v>1.1865612309616802E-2</v>
      </c>
      <c r="FO8" s="44">
        <f>IF(AK$4=0,0,求节点(AK$4:AK$9,$B$4:$B$9,求节点(其他调用!$F$4:$F$42,其他调用!$G$4:$G$42,其他调用!$AG9)))</f>
        <v>1.1865612309616802E-2</v>
      </c>
      <c r="FP8" s="44">
        <f>IF(AL$4=0,0,求节点(AL$4:AL$9,$B$4:$B$9,求节点(其他调用!$F$4:$F$42,其他调用!$G$4:$G$42,其他调用!$AG9)))</f>
        <v>1.1865612309616802E-2</v>
      </c>
      <c r="FQ8" s="44">
        <f>IF(AM$4=0,0,求节点(AM$4:AM$9,$B$4:$B$9,求节点(其他调用!$F$4:$F$42,其他调用!$G$4:$G$42,其他调用!$AG9)))</f>
        <v>1.1865612309616802E-2</v>
      </c>
      <c r="FR8" s="44">
        <f>IF(AN$4=0,0,求节点(AN$4:AN$9,$B$4:$B$9,求节点(其他调用!$F$4:$F$42,其他调用!$G$4:$G$42,其他调用!$AG9)))</f>
        <v>1.1865612309616802E-2</v>
      </c>
      <c r="FS8" s="44">
        <f>IF(AO$4=0,0,求节点(AO$4:AO$9,$B$4:$B$9,求节点(其他调用!$F$4:$F$42,其他调用!$G$4:$G$42,其他调用!$AG9)))</f>
        <v>1.1865612309616802E-2</v>
      </c>
      <c r="FT8" s="44">
        <f>IF(AP$4=0,0,求节点(AP$4:AP$9,$B$4:$B$9,求节点(其他调用!$F$4:$F$42,其他调用!$G$4:$G$42,其他调用!$AG9)))</f>
        <v>1.1865612309616802E-2</v>
      </c>
      <c r="FU8" s="44">
        <f>IF(AQ$4=0,0,求节点(AQ$4:AQ$9,$B$4:$B$9,求节点(其他调用!$F$4:$F$42,其他调用!$G$4:$G$42,其他调用!$AG9)))</f>
        <v>1.1865612309616802E-2</v>
      </c>
      <c r="FV8" s="44">
        <f>IF(AR$4=0,0,求节点(AR$4:AR$9,$B$4:$B$9,求节点(其他调用!$F$4:$F$42,其他调用!$G$4:$G$42,其他调用!$AG9)))</f>
        <v>1.1865612309616802E-2</v>
      </c>
      <c r="FW8" s="44">
        <f>IF(AS$4=0,0,求节点(AS$4:AS$9,$B$4:$B$9,求节点(其他调用!$F$4:$F$42,其他调用!$G$4:$G$42,其他调用!$AG9)))</f>
        <v>1.1865612309616802E-2</v>
      </c>
      <c r="FX8" s="44">
        <f>IF(AT$4=0,0,求节点(AT$4:AT$9,$B$4:$B$9,求节点(其他调用!$F$4:$F$42,其他调用!$G$4:$G$42,其他调用!$AG9)))</f>
        <v>1.1865612309616802E-2</v>
      </c>
      <c r="FY8" s="44">
        <f>IF(AU$4=0,0,求节点(AU$4:AU$9,$B$4:$B$9,求节点(其他调用!$F$4:$F$42,其他调用!$G$4:$G$42,其他调用!$AG9)))</f>
        <v>1.1865612309616802E-2</v>
      </c>
      <c r="FZ8" s="44">
        <f>IF(AV$4=0,0,求节点(AV$4:AV$9,$B$4:$B$9,求节点(其他调用!$F$4:$F$42,其他调用!$G$4:$G$42,其他调用!$AG9)))</f>
        <v>1.1865612309616802E-2</v>
      </c>
      <c r="GA8" s="44">
        <f>IF(AW$4=0,0,求节点(AW$4:AW$9,$B$4:$B$9,求节点(其他调用!$F$4:$F$42,其他调用!$G$4:$G$42,其他调用!$AG9)))</f>
        <v>1.1865612309616802E-2</v>
      </c>
      <c r="GB8" s="44">
        <f>IF(AX$4=0,0,求节点(AX$4:AX$9,$B$4:$B$9,求节点(其他调用!$F$4:$F$42,其他调用!$G$4:$G$42,其他调用!$AG9)))</f>
        <v>1.1865612309616802E-2</v>
      </c>
      <c r="GC8" s="44">
        <f>IF(AY$4=0,0,求节点(AY$4:AY$9,$B$4:$B$9,求节点(其他调用!$F$4:$F$42,其他调用!$G$4:$G$42,其他调用!$AG9)))</f>
        <v>1.1865612309616802E-2</v>
      </c>
      <c r="GD8" s="44">
        <f>IF(AZ$4=0,0,求节点(AZ$4:AZ$9,$B$4:$B$9,求节点(其他调用!$F$4:$F$42,其他调用!$G$4:$G$42,其他调用!$AG9)))</f>
        <v>1.1865612309616802E-2</v>
      </c>
      <c r="GF8" s="44">
        <v>5</v>
      </c>
      <c r="GG8" s="44">
        <f>IF(C$23=0,0,求节点(C$23:C$28,$B$23:$B$28,求节点(其他调用!$U$4:$U$20,其他调用!$V$4:$V$20,$GF8)))</f>
        <v>0</v>
      </c>
      <c r="GH8" s="44">
        <f>IF(D$23=0,0,求节点(D$23:D$28,$B$23:$B$28,求节点(其他调用!$U$4:$U$20,其他调用!$V$4:$V$20,$GF8)))</f>
        <v>0</v>
      </c>
      <c r="GI8" s="44">
        <f>IF(E$23=0,0,求节点(E$23:E$28,$B$23:$B$28,求节点(其他调用!$U$4:$U$20,其他调用!$V$4:$V$20,$GF8)))</f>
        <v>0</v>
      </c>
      <c r="GJ8" s="44">
        <f>IF(F$23=0,0,求节点(F$23:F$28,$B$23:$B$28,求节点(其他调用!$U$4:$U$20,其他调用!$V$4:$V$20,$GF8)))</f>
        <v>0</v>
      </c>
      <c r="GK8" s="44">
        <f>IF(G$23=0,0,求节点(G$23:G$28,$B$23:$B$28,求节点(其他调用!$U$4:$U$20,其他调用!$V$4:$V$20,$GF8)))</f>
        <v>0</v>
      </c>
      <c r="GL8" s="44">
        <f>IF(H$23=0,0,求节点(H$23:H$28,$B$23:$B$28,求节点(其他调用!$U$4:$U$20,其他调用!$V$4:$V$20,$GF8)))</f>
        <v>0</v>
      </c>
      <c r="GM8" s="44">
        <f>IF(I$23=0,0,求节点(I$23:I$28,$B$23:$B$28,求节点(其他调用!$U$4:$U$20,其他调用!$V$4:$V$20,$GF8)))</f>
        <v>0</v>
      </c>
      <c r="GN8" s="44">
        <f>IF(J$23=0,0,求节点(J$23:J$28,$B$23:$B$28,求节点(其他调用!$U$4:$U$20,其他调用!$V$4:$V$20,$GF8)))</f>
        <v>0</v>
      </c>
      <c r="GO8" s="44">
        <f>IF(K$23=0,0,求节点(K$23:K$28,$B$23:$B$28,求节点(其他调用!$U$4:$U$20,其他调用!$V$4:$V$20,$GF8)))</f>
        <v>0</v>
      </c>
      <c r="GP8" s="44">
        <f>IF(L$23=0,0,求节点(L$23:L$28,$B$23:$B$28,求节点(其他调用!$U$4:$U$20,其他调用!$V$4:$V$20,$GF8)))</f>
        <v>0</v>
      </c>
      <c r="GQ8" s="44">
        <f>IF(M$23=0,0,求节点(M$23:M$28,$B$23:$B$28,求节点(其他调用!$U$4:$U$20,其他调用!$V$4:$V$20,$GF8)))</f>
        <v>0</v>
      </c>
      <c r="GR8" s="44">
        <f>IF(N$23=0,0,求节点(N$23:N$28,$B$23:$B$28,求节点(其他调用!$U$4:$U$20,其他调用!$V$4:$V$20,$GF8)))</f>
        <v>0</v>
      </c>
      <c r="GS8" s="44">
        <f>IF(O$23=0,0,求节点(O$23:O$28,$B$23:$B$28,求节点(其他调用!$U$4:$U$20,其他调用!$V$4:$V$20,$GF8)))</f>
        <v>0</v>
      </c>
      <c r="GT8" s="44">
        <f>IF(P$23=0,0,求节点(P$23:P$28,$B$23:$B$28,求节点(其他调用!$U$4:$U$20,其他调用!$V$4:$V$20,$GF8)))</f>
        <v>0</v>
      </c>
      <c r="GU8" s="44">
        <f>IF(Q$23=0,0,求节点(Q$23:Q$28,$B$23:$B$28,求节点(其他调用!$U$4:$U$20,其他调用!$V$4:$V$20,$GF8)))</f>
        <v>0</v>
      </c>
      <c r="GV8" s="44">
        <f>IF(R$23=0,0,求节点(R$23:R$28,$B$23:$B$28,求节点(其他调用!$U$4:$U$20,其他调用!$V$4:$V$20,$GF8)))</f>
        <v>0</v>
      </c>
      <c r="GW8" s="44">
        <f>IF(S$23=0,0,求节点(S$23:S$28,$B$23:$B$28,求节点(其他调用!$U$4:$U$20,其他调用!$V$4:$V$20,$GF8)))</f>
        <v>0</v>
      </c>
      <c r="GX8" s="44">
        <f>IF(T$23=0,0,求节点(T$23:T$28,$B$23:$B$28,求节点(其他调用!$U$4:$U$20,其他调用!$V$4:$V$20,$GF8)))</f>
        <v>0</v>
      </c>
      <c r="GY8" s="44">
        <f>IF(U$23=0,0,求节点(U$23:U$28,$B$23:$B$28,求节点(其他调用!$U$4:$U$20,其他调用!$V$4:$V$20,$GF8)))</f>
        <v>0</v>
      </c>
      <c r="GZ8" s="44">
        <f>IF(V$23=0,0,求节点(V$23:V$28,$B$23:$B$28,求节点(其他调用!$U$4:$U$20,其他调用!$V$4:$V$20,$GF8)))</f>
        <v>0</v>
      </c>
      <c r="HC8" s="44">
        <v>5</v>
      </c>
      <c r="HD8" s="44">
        <f>IF(C$4=0,0,求节点(C$4:C$9,$B$4:$B$9,求节点(其他调用!$I$4:$I$42,其他调用!$J$4:$J$42,其他调用!$AH9)))</f>
        <v>0.23580785385122949</v>
      </c>
      <c r="HE8" s="44">
        <f>IF(D$4=0,0,求节点(D$4:D$9,$B$4:$B$9,求节点(其他调用!$I$4:$I$42,其他调用!$J$4:$J$42,其他调用!$AH9)))</f>
        <v>0.70458250307355286</v>
      </c>
      <c r="HF8" s="44">
        <f>IF(E$4=0,0,求节点(E$4:E$9,$B$4:$B$9,求节点(其他调用!$I$4:$I$42,其他调用!$J$4:$J$42,其他调用!$AH9)))</f>
        <v>6.0917028911567583E-2</v>
      </c>
      <c r="HG8" s="44">
        <f>IF(F$4=0,0,求节点(F$4:F$9,$B$4:$B$9,求节点(其他调用!$I$4:$I$42,其他调用!$J$4:$J$42,其他调用!$AH9)))</f>
        <v>0</v>
      </c>
      <c r="HH8" s="44">
        <f>IF(G$4=0,0,求节点(G$4:G$9,$B$4:$B$9,求节点(其他调用!$I$4:$I$42,其他调用!$J$4:$J$42,其他调用!$AH9)))</f>
        <v>0</v>
      </c>
      <c r="HI8" s="44">
        <f>IF(H$4=0,0,求节点(H$4:H$9,$B$4:$B$9,求节点(其他调用!$I$4:$I$42,其他调用!$J$4:$J$42,其他调用!$AH9)))</f>
        <v>0</v>
      </c>
      <c r="HJ8" s="44">
        <f>IF(I$4=0,0,求节点(I$4:I$9,$B$4:$B$9,求节点(其他调用!$I$4:$I$42,其他调用!$J$4:$J$42,其他调用!$AH9)))</f>
        <v>0</v>
      </c>
      <c r="HK8" s="44">
        <f>IF(J$4=0,0,求节点(J$4:J$9,$B$4:$B$9,求节点(其他调用!$I$4:$I$42,其他调用!$J$4:$J$42,其他调用!$AH9)))</f>
        <v>0</v>
      </c>
      <c r="HL8" s="44">
        <f>IF(K$4=0,0,求节点(K$4:K$9,$B$4:$B$9,求节点(其他调用!$I$4:$I$42,其他调用!$J$4:$J$42,其他调用!$AH9)))</f>
        <v>0</v>
      </c>
      <c r="HM8" s="44">
        <f>IF(L$4=0,0,求节点(L$4:L$9,$B$4:$B$9,求节点(其他调用!$I$4:$I$42,其他调用!$J$4:$J$42,其他调用!$AH9)))</f>
        <v>0</v>
      </c>
      <c r="HN8" s="44">
        <f>IF(M$4=0,0,求节点(M$4:M$9,$B$4:$B$9,求节点(其他调用!$I$4:$I$42,其他调用!$J$4:$J$42,其他调用!$AH9)))</f>
        <v>0</v>
      </c>
      <c r="HO8" s="44">
        <f>IF(N$4=0,0,求节点(N$4:N$9,$B$4:$B$9,求节点(其他调用!$I$4:$I$42,其他调用!$J$4:$J$42,其他调用!$AH9)))</f>
        <v>0</v>
      </c>
      <c r="HP8" s="44">
        <f>IF(O$4=0,0,求节点(O$4:O$9,$B$4:$B$9,求节点(其他调用!$I$4:$I$42,其他调用!$J$4:$J$42,其他调用!$AH9)))</f>
        <v>0</v>
      </c>
      <c r="HQ8" s="44">
        <f>IF(P$4=0,0,求节点(P$4:P$9,$B$4:$B$9,求节点(其他调用!$I$4:$I$42,其他调用!$J$4:$J$42,其他调用!$AH9)))</f>
        <v>0</v>
      </c>
      <c r="HR8" s="44">
        <f>IF(Q$4=0,0,求节点(Q$4:Q$9,$B$4:$B$9,求节点(其他调用!$I$4:$I$42,其他调用!$J$4:$J$42,其他调用!$AH9)))</f>
        <v>0</v>
      </c>
      <c r="HS8" s="44">
        <f>IF(R$4=0,0,求节点(R$4:R$9,$B$4:$B$9,求节点(其他调用!$I$4:$I$42,其他调用!$J$4:$J$42,其他调用!$AH9)))</f>
        <v>0</v>
      </c>
      <c r="HT8" s="44">
        <f>IF(S$4=0,0,求节点(S$4:S$9,$B$4:$B$9,求节点(其他调用!$I$4:$I$42,其他调用!$J$4:$J$42,其他调用!$AH9)))</f>
        <v>0.43970186282033752</v>
      </c>
      <c r="HU8" s="44">
        <f>IF(T$4=0,0,求节点(T$4:T$9,$B$4:$B$9,求节点(其他调用!$I$4:$I$42,其他调用!$J$4:$J$42,其他调用!$AH9)))</f>
        <v>0.29240173877552444</v>
      </c>
      <c r="HV8" s="44">
        <f>IF(U$4=0,0,求节点(U$4:U$9,$B$4:$B$9,求节点(其他调用!$I$4:$I$42,其他调用!$J$4:$J$42,其他调用!$AH9)))</f>
        <v>0.3655021734694055</v>
      </c>
      <c r="HW8" s="44">
        <f>IF(V$4=0,0,求节点(V$4:V$9,$B$4:$B$9,求节点(其他调用!$I$4:$I$42,其他调用!$J$4:$J$42,其他调用!$AH9)))</f>
        <v>0</v>
      </c>
      <c r="HX8" s="44">
        <f>IF(W$4=0,0,求节点(W$4:W$9,$B$4:$B$9,求节点(其他调用!$I$4:$I$42,其他调用!$J$4:$J$42,其他调用!$AH9)))</f>
        <v>0.14620086938776222</v>
      </c>
      <c r="HY8" s="44">
        <f>IF(X$4=0,0,求节点(X$4:X$9,$B$4:$B$9,求节点(其他调用!$I$4:$I$42,其他调用!$J$4:$J$42,其他调用!$AH9)))</f>
        <v>0.14620086938776222</v>
      </c>
      <c r="HZ8" s="44">
        <f>IF(Y$4=0,0,求节点(Y$4:Y$9,$B$4:$B$9,求节点(其他调用!$I$4:$I$42,其他调用!$J$4:$J$42,其他调用!$AH9)))</f>
        <v>0.29240173877552444</v>
      </c>
      <c r="IA8" s="44">
        <f>IF(Z$4=0,0,求节点(Z$4:Z$9,$B$4:$B$9,求节点(其他调用!$I$4:$I$42,其他调用!$J$4:$J$42,其他调用!$AH9)))</f>
        <v>0</v>
      </c>
      <c r="IB8" s="44">
        <f>IF(AA$4=0,0,求节点(AA$4:AA$9,$B$4:$B$9,求节点(其他调用!$I$4:$I$42,其他调用!$J$4:$J$42,其他调用!$AH9)))</f>
        <v>0.14620086938776222</v>
      </c>
      <c r="IC8" s="44">
        <f>IF(AB$4=0,0,求节点(AB$4:AB$9,$B$4:$B$9,求节点(其他调用!$I$4:$I$42,其他调用!$J$4:$J$42,其他调用!$AH9)))</f>
        <v>0.70458250307355286</v>
      </c>
      <c r="ID8" s="44">
        <f>IF(AC$4=0,0,求节点(AC$4:AC$9,$B$4:$B$9,求节点(其他调用!$I$4:$I$42,其他调用!$J$4:$J$42,其他调用!$AH9)))</f>
        <v>0.51298550662372711</v>
      </c>
      <c r="IE8" s="44">
        <f>IF(AD$4=0,0,求节点(AD$4:AD$9,$B$4:$B$9,求节点(其他调用!$I$4:$I$42,其他调用!$J$4:$J$42,其他调用!$AH9)))</f>
        <v>1.5138995764320429E-2</v>
      </c>
      <c r="IF8" s="44">
        <f>IF(AE$4=0,0,求节点(AE$4:AE$9,$B$4:$B$9,求节点(其他调用!$I$4:$I$42,其他调用!$J$4:$J$42,其他调用!$AH9)))</f>
        <v>1.5138995764320429E-2</v>
      </c>
      <c r="IG8" s="44">
        <f>IF(AF$4=0,0,求节点(AF$4:AF$9,$B$4:$B$9,求节点(其他调用!$I$4:$I$42,其他调用!$J$4:$J$42,其他调用!$AH9)))</f>
        <v>1.5138995764320429E-2</v>
      </c>
      <c r="IH8" s="44">
        <f>IF(AG$4=0,0,求节点(AG$4:AG$9,$B$4:$B$9,求节点(其他调用!$I$4:$I$42,其他调用!$J$4:$J$42,其他调用!$AH9)))</f>
        <v>1.5138995764320429E-2</v>
      </c>
      <c r="II8" s="44">
        <f>IF(AH$4=0,0,求节点(AH$4:AH$9,$B$4:$B$9,求节点(其他调用!$I$4:$I$42,其他调用!$J$4:$J$42,其他调用!$AH9)))</f>
        <v>1.5138995764320429E-2</v>
      </c>
      <c r="IJ8" s="44">
        <f>IF(AI$4=0,0,求节点(AI$4:AI$9,$B$4:$B$9,求节点(其他调用!$I$4:$I$42,其他调用!$J$4:$J$42,其他调用!$AH9)))</f>
        <v>1.5138995764320429E-2</v>
      </c>
      <c r="IK8" s="44">
        <f>IF(AJ$4=0,0,求节点(AJ$4:AJ$9,$B$4:$B$9,求节点(其他调用!$I$4:$I$42,其他调用!$J$4:$J$42,其他调用!$AH9)))</f>
        <v>1.5138995764320429E-2</v>
      </c>
      <c r="IL8" s="44">
        <f>IF(AK$4=0,0,求节点(AK$4:AK$9,$B$4:$B$9,求节点(其他调用!$I$4:$I$42,其他调用!$J$4:$J$42,其他调用!$AH9)))</f>
        <v>1.5138995764320429E-2</v>
      </c>
      <c r="IM8" s="44">
        <f>IF(AL$4=0,0,求节点(AL$4:AL$9,$B$4:$B$9,求节点(其他调用!$I$4:$I$42,其他调用!$J$4:$J$42,其他调用!$AH9)))</f>
        <v>1.5138995764320429E-2</v>
      </c>
      <c r="IN8" s="44">
        <f>IF(AM$4=0,0,求节点(AM$4:AM$9,$B$4:$B$9,求节点(其他调用!$I$4:$I$42,其他调用!$J$4:$J$42,其他调用!$AH9)))</f>
        <v>1.5138995764320429E-2</v>
      </c>
      <c r="IO8" s="44">
        <f>IF(AN$4=0,0,求节点(AN$4:AN$9,$B$4:$B$9,求节点(其他调用!$I$4:$I$42,其他调用!$J$4:$J$42,其他调用!$AH9)))</f>
        <v>1.5138995764320429E-2</v>
      </c>
      <c r="IP8" s="44">
        <f>IF(AO$4=0,0,求节点(AO$4:AO$9,$B$4:$B$9,求节点(其他调用!$I$4:$I$42,其他调用!$J$4:$J$42,其他调用!$AH9)))</f>
        <v>1.5138995764320429E-2</v>
      </c>
      <c r="IQ8" s="44">
        <f>IF(AP$4=0,0,求节点(AP$4:AP$9,$B$4:$B$9,求节点(其他调用!$I$4:$I$42,其他调用!$J$4:$J$42,其他调用!$AH9)))</f>
        <v>1.5138995764320429E-2</v>
      </c>
      <c r="IR8" s="44">
        <f>IF(AQ$4=0,0,求节点(AQ$4:AQ$9,$B$4:$B$9,求节点(其他调用!$I$4:$I$42,其他调用!$J$4:$J$42,其他调用!$AH9)))</f>
        <v>1.5138995764320429E-2</v>
      </c>
      <c r="IS8" s="44">
        <f>IF(AR$4=0,0,求节点(AR$4:AR$9,$B$4:$B$9,求节点(其他调用!$I$4:$I$42,其他调用!$J$4:$J$42,其他调用!$AH9)))</f>
        <v>1.5138995764320429E-2</v>
      </c>
      <c r="IT8" s="44">
        <f>IF(AS$4=0,0,求节点(AS$4:AS$9,$B$4:$B$9,求节点(其他调用!$I$4:$I$42,其他调用!$J$4:$J$42,其他调用!$AH9)))</f>
        <v>1.5138995764320429E-2</v>
      </c>
      <c r="IU8" s="44">
        <f>IF(AT$4=0,0,求节点(AT$4:AT$9,$B$4:$B$9,求节点(其他调用!$I$4:$I$42,其他调用!$J$4:$J$42,其他调用!$AH9)))</f>
        <v>1.5138995764320429E-2</v>
      </c>
      <c r="IV8" s="44">
        <f>IF(AU$4=0,0,求节点(AU$4:AU$9,$B$4:$B$9,求节点(其他调用!$I$4:$I$42,其他调用!$J$4:$J$42,其他调用!$AH9)))</f>
        <v>1.5138995764320429E-2</v>
      </c>
      <c r="IW8" s="44">
        <f>IF(AV$4=0,0,求节点(AV$4:AV$9,$B$4:$B$9,求节点(其他调用!$I$4:$I$42,其他调用!$J$4:$J$42,其他调用!$AH9)))</f>
        <v>1.5138995764320429E-2</v>
      </c>
      <c r="IX8" s="44">
        <f>IF(AW$4=0,0,求节点(AW$4:AW$9,$B$4:$B$9,求节点(其他调用!$I$4:$I$42,其他调用!$J$4:$J$42,其他调用!$AH9)))</f>
        <v>1.5138995764320429E-2</v>
      </c>
      <c r="IY8" s="44">
        <f>IF(AX$4=0,0,求节点(AX$4:AX$9,$B$4:$B$9,求节点(其他调用!$I$4:$I$42,其他调用!$J$4:$J$42,其他调用!$AH9)))</f>
        <v>1.5138995764320429E-2</v>
      </c>
      <c r="IZ8" s="44">
        <f>IF(AY$4=0,0,求节点(AY$4:AY$9,$B$4:$B$9,求节点(其他调用!$I$4:$I$42,其他调用!$J$4:$J$42,其他调用!$AH9)))</f>
        <v>1.5138995764320429E-2</v>
      </c>
      <c r="JA8" s="44">
        <f>IF(AZ$4=0,0,求节点(AZ$4:AZ$9,$B$4:$B$9,求节点(其他调用!$I$4:$I$42,其他调用!$J$4:$J$42,其他调用!$AH9)))</f>
        <v>1.5138995764320429E-2</v>
      </c>
      <c r="JC8" s="44">
        <v>5</v>
      </c>
      <c r="JD8" s="44">
        <f>IF(C$23=0,0,求节点(C$23:C$28,$B$23:$B$28,求节点(其他调用!$W$4:$W$20,其他调用!$X$4:$X$20,$JC8)))</f>
        <v>0</v>
      </c>
      <c r="JE8" s="44">
        <f>IF(D$23=0,0,求节点(D$23:D$28,$B$23:$B$28,求节点(其他调用!$W$4:$W$20,其他调用!$X$4:$X$20,$JC8)))</f>
        <v>0</v>
      </c>
      <c r="JF8" s="44">
        <f>IF(E$23=0,0,求节点(E$23:E$28,$B$23:$B$28,求节点(其他调用!$W$4:$W$20,其他调用!$X$4:$X$20,$JC8)))</f>
        <v>0</v>
      </c>
      <c r="JG8" s="44">
        <f>IF(F$23=0,0,求节点(F$23:F$28,$B$23:$B$28,求节点(其他调用!$W$4:$W$20,其他调用!$X$4:$X$20,$JC8)))</f>
        <v>1.3643641366134496E-5</v>
      </c>
      <c r="JH8" s="44">
        <f>IF(G$23=0,0,求节点(G$23:G$28,$B$23:$B$28,求节点(其他调用!$W$4:$W$20,其他调用!$X$4:$X$20,$JC8)))</f>
        <v>2.0465462049257255E-5</v>
      </c>
      <c r="JI8" s="44">
        <f>IF(H$23=0,0,求节点(H$23:H$28,$B$23:$B$28,求节点(其他调用!$W$4:$W$20,其他调用!$X$4:$X$20,$JC8)))</f>
        <v>2.0465462049257255E-5</v>
      </c>
      <c r="JJ8" s="44">
        <f>IF(I$23=0,0,求节点(I$23:I$28,$B$23:$B$28,求节点(其他调用!$W$4:$W$20,其他调用!$X$4:$X$20,$JC8)))</f>
        <v>3.1008275832133947E-5</v>
      </c>
      <c r="JK8" s="44">
        <f>IF(J$23=0,0,求节点(J$23:J$28,$B$23:$B$28,求节点(其他调用!$W$4:$W$20,其他调用!$X$4:$X$20,$JC8)))</f>
        <v>0</v>
      </c>
      <c r="JL8" s="44">
        <f>IF(K$23=0,0,求节点(K$23:K$28,$B$23:$B$28,求节点(其他调用!$W$4:$W$20,其他调用!$X$4:$X$20,$JC8)))</f>
        <v>2.0465462049257255E-5</v>
      </c>
      <c r="JM8" s="44">
        <f>IF(L$23=0,0,求节点(L$23:L$28,$B$23:$B$28,求节点(其他调用!$W$4:$W$20,其他调用!$X$4:$X$20,$JC8)))</f>
        <v>0</v>
      </c>
      <c r="JN8" s="44">
        <f>IF(M$23=0,0,求节点(M$23:M$28,$B$23:$B$28,求节点(其他调用!$W$4:$W$20,其他调用!$X$4:$X$20,$JC8)))</f>
        <v>0</v>
      </c>
      <c r="JO8" s="44">
        <f>IF(N$23=0,0,求节点(N$23:N$28,$B$23:$B$28,求节点(其他调用!$W$4:$W$20,其他调用!$X$4:$X$20,$JC8)))</f>
        <v>0</v>
      </c>
      <c r="JP8" s="44">
        <f>IF(O$23=0,0,求节点(O$23:O$28,$B$23:$B$28,求节点(其他调用!$W$4:$W$20,其他调用!$X$4:$X$20,$JC8)))</f>
        <v>0</v>
      </c>
      <c r="JQ8" s="44">
        <f>IF(P$23=0,0,求节点(P$23:P$28,$B$23:$B$28,求节点(其他调用!$W$4:$W$20,其他调用!$X$4:$X$20,$JC8)))</f>
        <v>0</v>
      </c>
      <c r="JR8" s="44">
        <f>IF(Q$23=0,0,求节点(Q$23:Q$28,$B$23:$B$28,求节点(其他调用!$W$4:$W$20,其他调用!$X$4:$X$20,$JC8)))</f>
        <v>0</v>
      </c>
      <c r="JS8" s="44">
        <f>IF(R$23=0,0,求节点(R$23:R$28,$B$23:$B$28,求节点(其他调用!$W$4:$W$20,其他调用!$X$4:$X$20,$JC8)))</f>
        <v>0</v>
      </c>
      <c r="JT8" s="44">
        <f>IF(S$23=0,0,求节点(S$23:S$28,$B$23:$B$28,求节点(其他调用!$W$4:$W$20,其他调用!$X$4:$X$20,$JC8)))</f>
        <v>0</v>
      </c>
      <c r="JU8" s="44">
        <f>IF(T$23=0,0,求节点(T$23:T$28,$B$23:$B$28,求节点(其他调用!$W$4:$W$20,其他调用!$X$4:$X$20,$JC8)))</f>
        <v>0</v>
      </c>
      <c r="JV8" s="44">
        <f>IF(U$23=0,0,求节点(U$23:U$28,$B$23:$B$28,求节点(其他调用!$W$4:$W$20,其他调用!$X$4:$X$20,$JC8)))</f>
        <v>0</v>
      </c>
      <c r="JW8" s="44">
        <f>IF(V$23=0,0,求节点(V$23:V$28,$B$23:$B$28,求节点(其他调用!$W$4:$W$20,其他调用!$X$4:$X$20,$JC8)))</f>
        <v>0</v>
      </c>
      <c r="JZ8" s="44">
        <v>5</v>
      </c>
      <c r="KA8" s="44">
        <f>IF(C$4=0,0,求节点(C$4:C$9,$B$4:$B$9,求节点(其他调用!$L$4:$L$42,其他调用!$M$4:$M$42,其他调用!$AI9)))</f>
        <v>0.41948330882272611</v>
      </c>
      <c r="KB8" s="44">
        <f>IF(D$4=0,0,求节点(D$4:D$9,$B$4:$B$9,求节点(其他调用!$L$4:$L$42,其他调用!$M$4:$M$42,其他调用!$AI9)))</f>
        <v>1.1809970790708784</v>
      </c>
      <c r="KC8" s="44">
        <f>IF(E$4=0,0,求节点(E$4:E$9,$B$4:$B$9,求节点(其他调用!$L$4:$L$42,其他调用!$M$4:$M$42,其他调用!$AI9)))</f>
        <v>0.108366521445871</v>
      </c>
      <c r="KD8" s="44">
        <f>IF(F$4=0,0,求节点(F$4:F$9,$B$4:$B$9,求节点(其他调用!$L$4:$L$42,其他调用!$M$4:$M$42,其他调用!$AI9)))</f>
        <v>0</v>
      </c>
      <c r="KE8" s="44">
        <f>IF(G$4=0,0,求节点(G$4:G$9,$B$4:$B$9,求节点(其他调用!$L$4:$L$42,其他调用!$M$4:$M$42,其他调用!$AI9)))</f>
        <v>0</v>
      </c>
      <c r="KF8" s="44">
        <f>IF(H$4=0,0,求节点(H$4:H$9,$B$4:$B$9,求节点(其他调用!$L$4:$L$42,其他调用!$M$4:$M$42,其他调用!$AI9)))</f>
        <v>0</v>
      </c>
      <c r="KG8" s="44">
        <f>IF(I$4=0,0,求节点(I$4:I$9,$B$4:$B$9,求节点(其他调用!$L$4:$L$42,其他调用!$M$4:$M$42,其他调用!$AI9)))</f>
        <v>0</v>
      </c>
      <c r="KH8" s="44">
        <f>IF(J$4=0,0,求节点(J$4:J$9,$B$4:$B$9,求节点(其他调用!$L$4:$L$42,其他调用!$M$4:$M$42,其他调用!$AI9)))</f>
        <v>0</v>
      </c>
      <c r="KI8" s="44">
        <f>IF(K$4=0,0,求节点(K$4:K$9,$B$4:$B$9,求节点(其他调用!$L$4:$L$42,其他调用!$M$4:$M$42,其他调用!$AI9)))</f>
        <v>0</v>
      </c>
      <c r="KJ8" s="44">
        <f>IF(L$4=0,0,求节点(L$4:L$9,$B$4:$B$9,求节点(其他调用!$L$4:$L$42,其他调用!$M$4:$M$42,其他调用!$AI9)))</f>
        <v>0</v>
      </c>
      <c r="KK8" s="44">
        <f>IF(M$4=0,0,求节点(M$4:M$9,$B$4:$B$9,求节点(其他调用!$L$4:$L$42,其他调用!$M$4:$M$42,其他调用!$AI9)))</f>
        <v>0</v>
      </c>
      <c r="KL8" s="44">
        <f>IF(N$4=0,0,求节点(N$4:N$9,$B$4:$B$9,求节点(其他调用!$L$4:$L$42,其他调用!$M$4:$M$42,其他调用!$AI9)))</f>
        <v>0</v>
      </c>
      <c r="KM8" s="44">
        <f>IF(O$4=0,0,求节点(O$4:O$9,$B$4:$B$9,求节点(其他调用!$L$4:$L$42,其他调用!$M$4:$M$42,其他调用!$AI9)))</f>
        <v>0</v>
      </c>
      <c r="KN8" s="44">
        <f>IF(P$4=0,0,求节点(P$4:P$9,$B$4:$B$9,求节点(其他调用!$L$4:$L$42,其他调用!$M$4:$M$42,其他调用!$AI9)))</f>
        <v>0</v>
      </c>
      <c r="KO8" s="44">
        <f>IF(Q$4=0,0,求节点(Q$4:Q$9,$B$4:$B$9,求节点(其他调用!$L$4:$L$42,其他调用!$M$4:$M$42,其他调用!$AI9)))</f>
        <v>0</v>
      </c>
      <c r="KP8" s="44">
        <f>IF(R$4=0,0,求节点(R$4:R$9,$B$4:$B$9,求节点(其他调用!$L$4:$L$42,其他调用!$M$4:$M$42,其他调用!$AI9)))</f>
        <v>0</v>
      </c>
      <c r="KQ8" s="44">
        <f>IF(S$4=0,0,求节点(S$4:S$9,$B$4:$B$9,求节点(其他调用!$L$4:$L$42,其他调用!$M$4:$M$42,其他调用!$AI9)))</f>
        <v>0.7821944405115494</v>
      </c>
      <c r="KR8" s="44">
        <f>IF(T$4=0,0,求节点(T$4:T$9,$B$4:$B$9,求节点(其他调用!$L$4:$L$42,其他调用!$M$4:$M$42,其他调用!$AI9)))</f>
        <v>0.52015930294018031</v>
      </c>
      <c r="KS8" s="44">
        <f>IF(U$4=0,0,求节点(U$4:U$9,$B$4:$B$9,求节点(其他调用!$L$4:$L$42,其他调用!$M$4:$M$42,其他调用!$AI9)))</f>
        <v>0.65019912867522534</v>
      </c>
      <c r="KT8" s="44">
        <f>IF(V$4=0,0,求节点(V$4:V$9,$B$4:$B$9,求节点(其他调用!$L$4:$L$42,其他调用!$M$4:$M$42,其他调用!$AI9)))</f>
        <v>0</v>
      </c>
      <c r="KU8" s="44">
        <f>IF(W$4=0,0,求节点(W$4:W$9,$B$4:$B$9,求节点(其他调用!$L$4:$L$42,其他调用!$M$4:$M$42,其他调用!$AI9)))</f>
        <v>0.26007965147009016</v>
      </c>
      <c r="KV8" s="44">
        <f>IF(X$4=0,0,求节点(X$4:X$9,$B$4:$B$9,求节点(其他调用!$L$4:$L$42,其他调用!$M$4:$M$42,其他调用!$AI9)))</f>
        <v>0.26007965147009016</v>
      </c>
      <c r="KW8" s="44">
        <f>IF(Y$4=0,0,求节点(Y$4:Y$9,$B$4:$B$9,求节点(其他调用!$L$4:$L$42,其他调用!$M$4:$M$42,其他调用!$AI9)))</f>
        <v>0.52015930294018031</v>
      </c>
      <c r="KX8" s="44">
        <f>IF(Z$4=0,0,求节点(Z$4:Z$9,$B$4:$B$9,求节点(其他调用!$L$4:$L$42,其他调用!$M$4:$M$42,其他调用!$AI9)))</f>
        <v>0</v>
      </c>
      <c r="KY8" s="44">
        <f>IF(AA$4=0,0,求节点(AA$4:AA$9,$B$4:$B$9,求节点(其他调用!$L$4:$L$42,其他调用!$M$4:$M$42,其他调用!$AI9)))</f>
        <v>0.26007965147009016</v>
      </c>
      <c r="KZ8" s="44">
        <f>IF(AB$4=0,0,求节点(AB$4:AB$9,$B$4:$B$9,求节点(其他调用!$L$4:$L$42,其他调用!$M$4:$M$42,其他调用!$AI9)))</f>
        <v>1.1809970790708784</v>
      </c>
      <c r="LA8" s="44">
        <f>IF(AC$4=0,0,求节点(AC$4:AC$9,$B$4:$B$9,求节点(其他调用!$L$4:$L$42,其他调用!$M$4:$M$42,其他调用!$AI9)))</f>
        <v>0.91256018059680766</v>
      </c>
      <c r="LB8" s="44">
        <f>IF(AD$4=0,0,求节点(AD$4:AD$9,$B$4:$B$9,求节点(其他调用!$L$4:$L$42,其他调用!$M$4:$M$42,其他调用!$AI9)))</f>
        <v>2.6931062438136255E-2</v>
      </c>
      <c r="LC8" s="44">
        <f>IF(AE$4=0,0,求节点(AE$4:AE$9,$B$4:$B$9,求节点(其他调用!$L$4:$L$42,其他调用!$M$4:$M$42,其他调用!$AI9)))</f>
        <v>2.6931062438136255E-2</v>
      </c>
      <c r="LD8" s="44">
        <f>IF(AF$4=0,0,求节点(AF$4:AF$9,$B$4:$B$9,求节点(其他调用!$L$4:$L$42,其他调用!$M$4:$M$42,其他调用!$AI9)))</f>
        <v>2.6931062438136255E-2</v>
      </c>
      <c r="LE8" s="44">
        <f>IF(AG$4=0,0,求节点(AG$4:AG$9,$B$4:$B$9,求节点(其他调用!$L$4:$L$42,其他调用!$M$4:$M$42,其他调用!$AI9)))</f>
        <v>2.6931062438136255E-2</v>
      </c>
      <c r="LF8" s="44">
        <f>IF(AH$4=0,0,求节点(AH$4:AH$9,$B$4:$B$9,求节点(其他调用!$L$4:$L$42,其他调用!$M$4:$M$42,其他调用!$AI9)))</f>
        <v>2.6931062438136255E-2</v>
      </c>
      <c r="LG8" s="44">
        <f>IF(AI$4=0,0,求节点(AI$4:AI$9,$B$4:$B$9,求节点(其他调用!$L$4:$L$42,其他调用!$M$4:$M$42,其他调用!$AI9)))</f>
        <v>2.6931062438136255E-2</v>
      </c>
      <c r="LH8" s="44">
        <f>IF(AJ$4=0,0,求节点(AJ$4:AJ$9,$B$4:$B$9,求节点(其他调用!$L$4:$L$42,其他调用!$M$4:$M$42,其他调用!$AI9)))</f>
        <v>2.6931062438136255E-2</v>
      </c>
      <c r="LI8" s="44">
        <f>IF(AK$4=0,0,求节点(AK$4:AK$9,$B$4:$B$9,求节点(其他调用!$L$4:$L$42,其他调用!$M$4:$M$42,其他调用!$AI9)))</f>
        <v>2.6931062438136255E-2</v>
      </c>
      <c r="LJ8" s="44">
        <f>IF(AL$4=0,0,求节点(AL$4:AL$9,$B$4:$B$9,求节点(其他调用!$L$4:$L$42,其他调用!$M$4:$M$42,其他调用!$AI9)))</f>
        <v>2.6931062438136255E-2</v>
      </c>
      <c r="LK8" s="44">
        <f>IF(AM$4=0,0,求节点(AM$4:AM$9,$B$4:$B$9,求节点(其他调用!$L$4:$L$42,其他调用!$M$4:$M$42,其他调用!$AI9)))</f>
        <v>2.6931062438136255E-2</v>
      </c>
      <c r="LL8" s="44">
        <f>IF(AN$4=0,0,求节点(AN$4:AN$9,$B$4:$B$9,求节点(其他调用!$L$4:$L$42,其他调用!$M$4:$M$42,其他调用!$AI9)))</f>
        <v>2.6931062438136255E-2</v>
      </c>
      <c r="LM8" s="44">
        <f>IF(AO$4=0,0,求节点(AO$4:AO$9,$B$4:$B$9,求节点(其他调用!$L$4:$L$42,其他调用!$M$4:$M$42,其他调用!$AI9)))</f>
        <v>2.6931062438136255E-2</v>
      </c>
      <c r="LN8" s="44">
        <f>IF(AP$4=0,0,求节点(AP$4:AP$9,$B$4:$B$9,求节点(其他调用!$L$4:$L$42,其他调用!$M$4:$M$42,其他调用!$AI9)))</f>
        <v>2.6931062438136255E-2</v>
      </c>
      <c r="LO8" s="44">
        <f>IF(AQ$4=0,0,求节点(AQ$4:AQ$9,$B$4:$B$9,求节点(其他调用!$L$4:$L$42,其他调用!$M$4:$M$42,其他调用!$AI9)))</f>
        <v>2.6931062438136255E-2</v>
      </c>
      <c r="LP8" s="44">
        <f>IF(AR$4=0,0,求节点(AR$4:AR$9,$B$4:$B$9,求节点(其他调用!$L$4:$L$42,其他调用!$M$4:$M$42,其他调用!$AI9)))</f>
        <v>2.6931062438136255E-2</v>
      </c>
      <c r="LQ8" s="44">
        <f>IF(AS$4=0,0,求节点(AS$4:AS$9,$B$4:$B$9,求节点(其他调用!$L$4:$L$42,其他调用!$M$4:$M$42,其他调用!$AI9)))</f>
        <v>2.6931062438136255E-2</v>
      </c>
      <c r="LR8" s="44">
        <f>IF(AT$4=0,0,求节点(AT$4:AT$9,$B$4:$B$9,求节点(其他调用!$L$4:$L$42,其他调用!$M$4:$M$42,其他调用!$AI9)))</f>
        <v>2.6931062438136255E-2</v>
      </c>
      <c r="LS8" s="44">
        <f>IF(AU$4=0,0,求节点(AU$4:AU$9,$B$4:$B$9,求节点(其他调用!$L$4:$L$42,其他调用!$M$4:$M$42,其他调用!$AI9)))</f>
        <v>2.6931062438136255E-2</v>
      </c>
      <c r="LT8" s="44">
        <f>IF(AV$4=0,0,求节点(AV$4:AV$9,$B$4:$B$9,求节点(其他调用!$L$4:$L$42,其他调用!$M$4:$M$42,其他调用!$AI9)))</f>
        <v>2.6931062438136255E-2</v>
      </c>
      <c r="LU8" s="44">
        <f>IF(AW$4=0,0,求节点(AW$4:AW$9,$B$4:$B$9,求节点(其他调用!$L$4:$L$42,其他调用!$M$4:$M$42,其他调用!$AI9)))</f>
        <v>2.6931062438136255E-2</v>
      </c>
      <c r="LV8" s="44">
        <f>IF(AX$4=0,0,求节点(AX$4:AX$9,$B$4:$B$9,求节点(其他调用!$L$4:$L$42,其他调用!$M$4:$M$42,其他调用!$AI9)))</f>
        <v>2.6931062438136255E-2</v>
      </c>
      <c r="LW8" s="44">
        <f>IF(AY$4=0,0,求节点(AY$4:AY$9,$B$4:$B$9,求节点(其他调用!$L$4:$L$42,其他调用!$M$4:$M$42,其他调用!$AI9)))</f>
        <v>2.6931062438136255E-2</v>
      </c>
      <c r="LX8" s="44">
        <f>IF(AZ$4=0,0,求节点(AZ$4:AZ$9,$B$4:$B$9,求节点(其他调用!$L$4:$L$42,其他调用!$M$4:$M$42,其他调用!$AI9)))</f>
        <v>2.6931062438136255E-2</v>
      </c>
      <c r="LZ8" s="44">
        <v>5</v>
      </c>
      <c r="MA8" s="44">
        <f>IF(C$23=0,0,求节点(C$23:C$28,$B$23:$B$28,求节点(其他调用!$Y$4:$Y$20,其他调用!$Z$4:$Z$20,$LZ8)))</f>
        <v>0</v>
      </c>
      <c r="MB8" s="44">
        <f>IF(D$23=0,0,求节点(D$23:D$28,$B$23:$B$28,求节点(其他调用!$Y$4:$Y$20,其他调用!$Z$4:$Z$20,$LZ8)))</f>
        <v>0</v>
      </c>
      <c r="MC8" s="44">
        <f>IF(E$23=0,0,求节点(E$23:E$28,$B$23:$B$28,求节点(其他调用!$Y$4:$Y$20,其他调用!$Z$4:$Z$20,$LZ8)))</f>
        <v>0</v>
      </c>
      <c r="MD8" s="44">
        <f>IF(F$23=0,0,求节点(F$23:F$28,$B$23:$B$28,求节点(其他调用!$Y$4:$Y$20,其他调用!$Z$4:$Z$20,$LZ8)))</f>
        <v>0</v>
      </c>
      <c r="ME8" s="44">
        <f>IF(G$23=0,0,求节点(G$23:G$28,$B$23:$B$28,求节点(其他调用!$Y$4:$Y$20,其他调用!$Z$4:$Z$20,$LZ8)))</f>
        <v>0</v>
      </c>
      <c r="MF8" s="44">
        <f>IF(H$23=0,0,求节点(H$23:H$28,$B$23:$B$28,求节点(其他调用!$Y$4:$Y$20,其他调用!$Z$4:$Z$20,$LZ8)))</f>
        <v>0</v>
      </c>
      <c r="MG8" s="44">
        <f>IF(I$23=0,0,求节点(I$23:I$28,$B$23:$B$28,求节点(其他调用!$Y$4:$Y$20,其他调用!$Z$4:$Z$20,$LZ8)))</f>
        <v>0</v>
      </c>
      <c r="MH8" s="44">
        <f>IF(J$23=0,0,求节点(J$23:J$28,$B$23:$B$28,求节点(其他调用!$Y$4:$Y$20,其他调用!$Z$4:$Z$20,$LZ8)))</f>
        <v>0</v>
      </c>
      <c r="MI8" s="44">
        <f>IF(K$23=0,0,求节点(K$23:K$28,$B$23:$B$28,求节点(其他调用!$Y$4:$Y$20,其他调用!$Z$4:$Z$20,$LZ8)))</f>
        <v>0</v>
      </c>
      <c r="MJ8" s="44">
        <f>IF(L$23=0,0,求节点(L$23:L$28,$B$23:$B$28,求节点(其他调用!$Y$4:$Y$20,其他调用!$Z$4:$Z$20,$LZ8)))</f>
        <v>0</v>
      </c>
      <c r="MK8" s="44">
        <f>IF(M$23=0,0,求节点(M$23:M$28,$B$23:$B$28,求节点(其他调用!$Y$4:$Y$20,其他调用!$Z$4:$Z$20,$LZ8)))</f>
        <v>0</v>
      </c>
      <c r="ML8" s="44">
        <f>IF(N$23=0,0,求节点(N$23:N$28,$B$23:$B$28,求节点(其他调用!$Y$4:$Y$20,其他调用!$Z$4:$Z$20,$LZ8)))</f>
        <v>0</v>
      </c>
      <c r="MM8" s="44">
        <f>IF(O$23=0,0,求节点(O$23:O$28,$B$23:$B$28,求节点(其他调用!$Y$4:$Y$20,其他调用!$Z$4:$Z$20,$LZ8)))</f>
        <v>0</v>
      </c>
      <c r="MN8" s="44">
        <f>IF(P$23=0,0,求节点(P$23:P$28,$B$23:$B$28,求节点(其他调用!$Y$4:$Y$20,其他调用!$Z$4:$Z$20,$LZ8)))</f>
        <v>0</v>
      </c>
      <c r="MO8" s="44">
        <f>IF(Q$23=0,0,求节点(Q$23:Q$28,$B$23:$B$28,求节点(其他调用!$Y$4:$Y$20,其他调用!$Z$4:$Z$20,$LZ8)))</f>
        <v>0</v>
      </c>
      <c r="MP8" s="44">
        <f>IF(R$23=0,0,求节点(R$23:R$28,$B$23:$B$28,求节点(其他调用!$Y$4:$Y$20,其他调用!$Z$4:$Z$20,$LZ8)))</f>
        <v>0</v>
      </c>
      <c r="MQ8" s="44">
        <f>IF(S$23=0,0,求节点(S$23:S$28,$B$23:$B$28,求节点(其他调用!$Y$4:$Y$20,其他调用!$Z$4:$Z$20,$LZ8)))</f>
        <v>0</v>
      </c>
      <c r="MR8" s="44">
        <f>IF(T$23=0,0,求节点(T$23:T$28,$B$23:$B$28,求节点(其他调用!$Y$4:$Y$20,其他调用!$Z$4:$Z$20,$LZ8)))</f>
        <v>0</v>
      </c>
      <c r="MS8" s="44">
        <f>IF(U$23=0,0,求节点(U$23:U$28,$B$23:$B$28,求节点(其他调用!$Y$4:$Y$20,其他调用!$Z$4:$Z$20,$LZ8)))</f>
        <v>0</v>
      </c>
      <c r="MT8" s="44">
        <f>IF(V$23=0,0,求节点(V$23:V$28,$B$23:$B$28,求节点(其他调用!$Y$4:$Y$20,其他调用!$Z$4:$Z$20,$LZ8)))</f>
        <v>0</v>
      </c>
      <c r="MW8" s="44">
        <v>5</v>
      </c>
      <c r="MX8" s="44">
        <f>IF(C$4=0,0,求节点(C$4:C$9,$B$4:$B$9,求节点(其他调用!$O$4:$O$42,其他调用!$P$4:$P$42,其他调用!$AJ9)))</f>
        <v>0.52504889695117207</v>
      </c>
      <c r="MY8" s="44">
        <f>IF(D$4=0,0,求节点(D$4:D$9,$B$4:$B$9,求节点(其他调用!$O$4:$O$42,其他调用!$P$4:$P$42,其他调用!$AJ9)))</f>
        <v>1.406300571806288</v>
      </c>
      <c r="MZ8" s="44">
        <f>IF(E$4=0,0,求节点(E$4:E$9,$B$4:$B$9,求节点(其他调用!$O$4:$O$42,其他调用!$P$4:$P$42,其他调用!$AJ9)))</f>
        <v>0.13563763171238608</v>
      </c>
      <c r="NA8" s="44">
        <f>IF(F$4=0,0,求节点(F$4:F$9,$B$4:$B$9,求节点(其他调用!$O$4:$O$42,其他调用!$P$4:$P$42,其他调用!$AJ9)))</f>
        <v>0</v>
      </c>
      <c r="NB8" s="44">
        <f>IF(G$4=0,0,求节点(G$4:G$9,$B$4:$B$9,求节点(其他调用!$O$4:$O$42,其他调用!$P$4:$P$42,其他调用!$AJ9)))</f>
        <v>0</v>
      </c>
      <c r="NC8" s="44">
        <f>IF(H$4=0,0,求节点(H$4:H$9,$B$4:$B$9,求节点(其他调用!$O$4:$O$42,其他调用!$P$4:$P$42,其他调用!$AJ9)))</f>
        <v>0</v>
      </c>
      <c r="ND8" s="44">
        <f>IF(I$4=0,0,求节点(I$4:I$9,$B$4:$B$9,求节点(其他调用!$O$4:$O$42,其他调用!$P$4:$P$42,其他调用!$AJ9)))</f>
        <v>0</v>
      </c>
      <c r="NE8" s="44">
        <f>IF(J$4=0,0,求节点(J$4:J$9,$B$4:$B$9,求节点(其他调用!$O$4:$O$42,其他调用!$P$4:$P$42,其他调用!$AJ9)))</f>
        <v>0</v>
      </c>
      <c r="NF8" s="44">
        <f>IF(K$4=0,0,求节点(K$4:K$9,$B$4:$B$9,求节点(其他调用!$O$4:$O$42,其他调用!$P$4:$P$42,其他调用!$AJ9)))</f>
        <v>0</v>
      </c>
      <c r="NG8" s="44">
        <f>IF(L$4=0,0,求节点(L$4:L$9,$B$4:$B$9,求节点(其他调用!$O$4:$O$42,其他调用!$P$4:$P$42,其他调用!$AJ9)))</f>
        <v>0</v>
      </c>
      <c r="NH8" s="44">
        <f>IF(M$4=0,0,求节点(M$4:M$9,$B$4:$B$9,求节点(其他调用!$O$4:$O$42,其他调用!$P$4:$P$42,其他调用!$AJ9)))</f>
        <v>0</v>
      </c>
      <c r="NI8" s="44">
        <f>IF(N$4=0,0,求节点(N$4:N$9,$B$4:$B$9,求节点(其他调用!$O$4:$O$42,其他调用!$P$4:$P$42,其他调用!$AJ9)))</f>
        <v>0</v>
      </c>
      <c r="NJ8" s="44">
        <f>IF(O$4=0,0,求节点(O$4:O$9,$B$4:$B$9,求节点(其他调用!$O$4:$O$42,其他调用!$P$4:$P$42,其他调用!$AJ9)))</f>
        <v>0</v>
      </c>
      <c r="NK8" s="44">
        <f>IF(P$4=0,0,求节点(P$4:P$9,$B$4:$B$9,求节点(其他调用!$O$4:$O$42,其他调用!$P$4:$P$42,其他调用!$AJ9)))</f>
        <v>0</v>
      </c>
      <c r="NL8" s="44">
        <f>IF(Q$4=0,0,求节点(Q$4:Q$9,$B$4:$B$9,求节点(其他调用!$O$4:$O$42,其他调用!$P$4:$P$42,其他调用!$AJ9)))</f>
        <v>0</v>
      </c>
      <c r="NM8" s="44">
        <f>IF(R$4=0,0,求节点(R$4:R$9,$B$4:$B$9,求节点(其他调用!$O$4:$O$42,其他调用!$P$4:$P$42,其他调用!$AJ9)))</f>
        <v>0</v>
      </c>
      <c r="NN8" s="44">
        <f>IF(S$4=0,0,求节点(S$4:S$9,$B$4:$B$9,求节点(其他调用!$O$4:$O$42,其他调用!$P$4:$P$42,其他调用!$AJ9)))</f>
        <v>0.97903854469090723</v>
      </c>
      <c r="NO8" s="44">
        <f>IF(T$4=0,0,求节点(T$4:T$9,$B$4:$B$9,求节点(其他调用!$O$4:$O$42,其他调用!$P$4:$P$42,其他调用!$AJ9)))</f>
        <v>0.65106063221945332</v>
      </c>
      <c r="NP8" s="44">
        <f>IF(U$4=0,0,求节点(U$4:U$9,$B$4:$B$9,求节点(其他调用!$O$4:$O$42,其他调用!$P$4:$P$42,其他调用!$AJ9)))</f>
        <v>0.81382579027431667</v>
      </c>
      <c r="NQ8" s="44">
        <f>IF(V$4=0,0,求节点(V$4:V$9,$B$4:$B$9,求节点(其他调用!$O$4:$O$42,其他调用!$P$4:$P$42,其他调用!$AJ9)))</f>
        <v>0</v>
      </c>
      <c r="NR8" s="44">
        <f>IF(W$4=0,0,求节点(W$4:W$9,$B$4:$B$9,求节点(其他调用!$O$4:$O$42,其他调用!$P$4:$P$42,其他调用!$AJ9)))</f>
        <v>0.3255303161097266</v>
      </c>
      <c r="NS8" s="44">
        <f>IF(X$4=0,0,求节点(X$4:X$9,$B$4:$B$9,求节点(其他调用!$O$4:$O$42,其他调用!$P$4:$P$42,其他调用!$AJ9)))</f>
        <v>0.3255303161097266</v>
      </c>
      <c r="NT8" s="44">
        <f>IF(Y$4=0,0,求节点(Y$4:Y$9,$B$4:$B$9,求节点(其他调用!$O$4:$O$42,其他调用!$P$4:$P$42,其他调用!$AJ9)))</f>
        <v>0.65106063221945332</v>
      </c>
      <c r="NU8" s="44">
        <f>IF(Z$4=0,0,求节点(Z$4:Z$9,$B$4:$B$9,求节点(其他调用!$O$4:$O$42,其他调用!$P$4:$P$42,其他调用!$AJ9)))</f>
        <v>0</v>
      </c>
      <c r="NV8" s="44">
        <f>IF(AA$4=0,0,求节点(AA$4:AA$9,$B$4:$B$9,求节点(其他调用!$O$4:$O$42,其他调用!$P$4:$P$42,其他调用!$AJ9)))</f>
        <v>0.3255303161097266</v>
      </c>
      <c r="NW8" s="44">
        <f>IF(AB$4=0,0,求节点(AB$4:AB$9,$B$4:$B$9,求节点(其他调用!$O$4:$O$42,其他调用!$P$4:$P$42,其他调用!$AJ9)))</f>
        <v>1.406300571806288</v>
      </c>
      <c r="NX8" s="44">
        <f>IF(AC$4=0,0,求节点(AC$4:AC$9,$B$4:$B$9,求节点(其他调用!$O$4:$O$42,其他调用!$P$4:$P$42,其他调用!$AJ9)))</f>
        <v>1.1015797396233751</v>
      </c>
      <c r="NY8" s="44">
        <f>IF(AD$4=0,0,求节点(AD$4:AD$9,$B$4:$B$9,求节点(其他调用!$O$4:$O$42,其他调用!$P$4:$P$42,其他调用!$AJ9)))</f>
        <v>3.3708432086488993E-2</v>
      </c>
      <c r="NZ8" s="44">
        <f>IF(AE$4=0,0,求节点(AE$4:AE$9,$B$4:$B$9,求节点(其他调用!$O$4:$O$42,其他调用!$P$4:$P$42,其他调用!$AJ9)))</f>
        <v>3.3708432086488993E-2</v>
      </c>
      <c r="OA8" s="44">
        <f>IF(AF$4=0,0,求节点(AF$4:AF$9,$B$4:$B$9,求节点(其他调用!$O$4:$O$42,其他调用!$P$4:$P$42,其他调用!$AJ9)))</f>
        <v>3.3708432086488993E-2</v>
      </c>
      <c r="OB8" s="44">
        <f>IF(AG$4=0,0,求节点(AG$4:AG$9,$B$4:$B$9,求节点(其他调用!$O$4:$O$42,其他调用!$P$4:$P$42,其他调用!$AJ9)))</f>
        <v>3.3708432086488993E-2</v>
      </c>
      <c r="OC8" s="44">
        <f>IF(AH$4=0,0,求节点(AH$4:AH$9,$B$4:$B$9,求节点(其他调用!$O$4:$O$42,其他调用!$P$4:$P$42,其他调用!$AJ9)))</f>
        <v>3.3708432086488993E-2</v>
      </c>
      <c r="OD8" s="44">
        <f>IF(AI$4=0,0,求节点(AI$4:AI$9,$B$4:$B$9,求节点(其他调用!$O$4:$O$42,其他调用!$P$4:$P$42,其他调用!$AJ9)))</f>
        <v>3.3708432086488993E-2</v>
      </c>
      <c r="OE8" s="44">
        <f>IF(AJ$4=0,0,求节点(AJ$4:AJ$9,$B$4:$B$9,求节点(其他调用!$O$4:$O$42,其他调用!$P$4:$P$42,其他调用!$AJ9)))</f>
        <v>3.3708432086488993E-2</v>
      </c>
      <c r="OF8" s="44">
        <f>IF(AK$4=0,0,求节点(AK$4:AK$9,$B$4:$B$9,求节点(其他调用!$O$4:$O$42,其他调用!$P$4:$P$42,其他调用!$AJ9)))</f>
        <v>3.3708432086488993E-2</v>
      </c>
      <c r="OG8" s="44">
        <f>IF(AL$4=0,0,求节点(AL$4:AL$9,$B$4:$B$9,求节点(其他调用!$O$4:$O$42,其他调用!$P$4:$P$42,其他调用!$AJ9)))</f>
        <v>3.3708432086488993E-2</v>
      </c>
      <c r="OH8" s="44">
        <f>IF(AM$4=0,0,求节点(AM$4:AM$9,$B$4:$B$9,求节点(其他调用!$O$4:$O$42,其他调用!$P$4:$P$42,其他调用!$AJ9)))</f>
        <v>3.3708432086488993E-2</v>
      </c>
      <c r="OI8" s="44">
        <f>IF(AN$4=0,0,求节点(AN$4:AN$9,$B$4:$B$9,求节点(其他调用!$O$4:$O$42,其他调用!$P$4:$P$42,其他调用!$AJ9)))</f>
        <v>3.3708432086488993E-2</v>
      </c>
      <c r="OJ8" s="44">
        <f>IF(AO$4=0,0,求节点(AO$4:AO$9,$B$4:$B$9,求节点(其他调用!$O$4:$O$42,其他调用!$P$4:$P$42,其他调用!$AJ9)))</f>
        <v>3.3708432086488993E-2</v>
      </c>
      <c r="OK8" s="44">
        <f>IF(AP$4=0,0,求节点(AP$4:AP$9,$B$4:$B$9,求节点(其他调用!$O$4:$O$42,其他调用!$P$4:$P$42,其他调用!$AJ9)))</f>
        <v>3.3708432086488993E-2</v>
      </c>
      <c r="OL8" s="44">
        <f>IF(AQ$4=0,0,求节点(AQ$4:AQ$9,$B$4:$B$9,求节点(其他调用!$O$4:$O$42,其他调用!$P$4:$P$42,其他调用!$AJ9)))</f>
        <v>3.3708432086488993E-2</v>
      </c>
      <c r="OM8" s="44">
        <f>IF(AR$4=0,0,求节点(AR$4:AR$9,$B$4:$B$9,求节点(其他调用!$O$4:$O$42,其他调用!$P$4:$P$42,其他调用!$AJ9)))</f>
        <v>3.3708432086488993E-2</v>
      </c>
      <c r="ON8" s="44">
        <f>IF(AS$4=0,0,求节点(AS$4:AS$9,$B$4:$B$9,求节点(其他调用!$O$4:$O$42,其他调用!$P$4:$P$42,其他调用!$AJ9)))</f>
        <v>3.3708432086488993E-2</v>
      </c>
      <c r="OO8" s="44">
        <f>IF(AT$4=0,0,求节点(AT$4:AT$9,$B$4:$B$9,求节点(其他调用!$O$4:$O$42,其他调用!$P$4:$P$42,其他调用!$AJ9)))</f>
        <v>3.3708432086488993E-2</v>
      </c>
      <c r="OP8" s="44">
        <f>IF(AU$4=0,0,求节点(AU$4:AU$9,$B$4:$B$9,求节点(其他调用!$O$4:$O$42,其他调用!$P$4:$P$42,其他调用!$AJ9)))</f>
        <v>3.3708432086488993E-2</v>
      </c>
      <c r="OQ8" s="44">
        <f>IF(AV$4=0,0,求节点(AV$4:AV$9,$B$4:$B$9,求节点(其他调用!$O$4:$O$42,其他调用!$P$4:$P$42,其他调用!$AJ9)))</f>
        <v>3.3708432086488993E-2</v>
      </c>
      <c r="OR8" s="44">
        <f>IF(AW$4=0,0,求节点(AW$4:AW$9,$B$4:$B$9,求节点(其他调用!$O$4:$O$42,其他调用!$P$4:$P$42,其他调用!$AJ9)))</f>
        <v>3.3708432086488993E-2</v>
      </c>
      <c r="OS8" s="44">
        <f>IF(AX$4=0,0,求节点(AX$4:AX$9,$B$4:$B$9,求节点(其他调用!$O$4:$O$42,其他调用!$P$4:$P$42,其他调用!$AJ9)))</f>
        <v>3.3708432086488993E-2</v>
      </c>
      <c r="OT8" s="44">
        <f>IF(AY$4=0,0,求节点(AY$4:AY$9,$B$4:$B$9,求节点(其他调用!$O$4:$O$42,其他调用!$P$4:$P$42,其他调用!$AJ9)))</f>
        <v>3.3708432086488993E-2</v>
      </c>
      <c r="OU8" s="44">
        <f>IF(AZ$4=0,0,求节点(AZ$4:AZ$9,$B$4:$B$9,求节点(其他调用!$O$4:$O$42,其他调用!$P$4:$P$42,其他调用!$AJ9)))</f>
        <v>3.3708432086488993E-2</v>
      </c>
      <c r="OW8" s="44">
        <v>5</v>
      </c>
      <c r="OX8" s="44">
        <f>IF(C$23=0,0,求节点(C$23:C$28,$B$23:$B$28,求节点(其他调用!$AA$4:$AA$20,其他调用!$AB$4:$AB$20,$OW8)))</f>
        <v>0</v>
      </c>
      <c r="OY8" s="44">
        <f>IF(D$23=0,0,求节点(D$23:D$28,$B$23:$B$28,求节点(其他调用!$AA$4:$AA$20,其他调用!$AB$4:$AB$20,$OW8)))</f>
        <v>0</v>
      </c>
      <c r="OZ8" s="44">
        <f>IF(E$23=0,0,求节点(E$23:E$28,$B$23:$B$28,求节点(其他调用!$AA$4:$AA$20,其他调用!$AB$4:$AB$20,$OW8)))</f>
        <v>0</v>
      </c>
      <c r="PA8" s="44">
        <f>IF(F$23=0,0,求节点(F$23:F$28,$B$23:$B$28,求节点(其他调用!$AA$4:$AA$20,其他调用!$AB$4:$AB$20,$OW8)))</f>
        <v>1.5996110339644432E-5</v>
      </c>
      <c r="PB8" s="44">
        <f>IF(G$23=0,0,求节点(G$23:G$28,$B$23:$B$28,求节点(其他调用!$AA$4:$AA$20,其他调用!$AB$4:$AB$20,$OW8)))</f>
        <v>2.399416550957767E-5</v>
      </c>
      <c r="PC8" s="44">
        <f>IF(H$23=0,0,求节点(H$23:H$28,$B$23:$B$28,求节点(其他调用!$AA$4:$AA$20,其他调用!$AB$4:$AB$20,$OW8)))</f>
        <v>2.399416550957767E-5</v>
      </c>
      <c r="PD8" s="44">
        <f>IF(I$23=0,0,求节点(I$23:I$28,$B$23:$B$28,求节点(其他调用!$AA$4:$AA$20,其他调用!$AB$4:$AB$20,$OW8)))</f>
        <v>3.6354796226656383E-5</v>
      </c>
      <c r="PE8" s="44">
        <f>IF(J$23=0,0,求节点(J$23:J$28,$B$23:$B$28,求节点(其他调用!$AA$4:$AA$20,其他调用!$AB$4:$AB$20,$OW8)))</f>
        <v>0</v>
      </c>
      <c r="PF8" s="44">
        <f>IF(K$23=0,0,求节点(K$23:K$28,$B$23:$B$28,求节点(其他调用!$AA$4:$AA$20,其他调用!$AB$4:$AB$20,$OW8)))</f>
        <v>2.399416550957767E-5</v>
      </c>
      <c r="PG8" s="44">
        <f>IF(L$23=0,0,求节点(L$23:L$28,$B$23:$B$28,求节点(其他调用!$AA$4:$AA$20,其他调用!$AB$4:$AB$20,$OW8)))</f>
        <v>0</v>
      </c>
      <c r="PH8" s="44">
        <f>IF(M$23=0,0,求节点(M$23:M$28,$B$23:$B$28,求节点(其他调用!$AA$4:$AA$20,其他调用!$AB$4:$AB$20,$OW8)))</f>
        <v>0</v>
      </c>
      <c r="PI8" s="44">
        <f>IF(N$23=0,0,求节点(N$23:N$28,$B$23:$B$28,求节点(其他调用!$AA$4:$AA$20,其他调用!$AB$4:$AB$20,$OW8)))</f>
        <v>0</v>
      </c>
      <c r="PJ8" s="44">
        <f>IF(O$23=0,0,求节点(O$23:O$28,$B$23:$B$28,求节点(其他调用!$AA$4:$AA$20,其他调用!$AB$4:$AB$20,$OW8)))</f>
        <v>0</v>
      </c>
      <c r="PK8" s="44">
        <f>IF(P$23=0,0,求节点(P$23:P$28,$B$23:$B$28,求节点(其他调用!$AA$4:$AA$20,其他调用!$AB$4:$AB$20,$OW8)))</f>
        <v>0</v>
      </c>
      <c r="PL8" s="44">
        <f>IF(Q$23=0,0,求节点(Q$23:Q$28,$B$23:$B$28,求节点(其他调用!$AA$4:$AA$20,其他调用!$AB$4:$AB$20,$OW8)))</f>
        <v>0</v>
      </c>
      <c r="PM8" s="44">
        <f>IF(R$23=0,0,求节点(R$23:R$28,$B$23:$B$28,求节点(其他调用!$AA$4:$AA$20,其他调用!$AB$4:$AB$20,$OW8)))</f>
        <v>0</v>
      </c>
      <c r="PN8" s="44">
        <f>IF(S$23=0,0,求节点(S$23:S$28,$B$23:$B$28,求节点(其他调用!$AA$4:$AA$20,其他调用!$AB$4:$AB$20,$OW8)))</f>
        <v>0</v>
      </c>
      <c r="PO8" s="44">
        <f>IF(T$23=0,0,求节点(T$23:T$28,$B$23:$B$28,求节点(其他调用!$AA$4:$AA$20,其他调用!$AB$4:$AB$20,$OW8)))</f>
        <v>0</v>
      </c>
      <c r="PP8" s="44">
        <f>IF(U$23=0,0,求节点(U$23:U$28,$B$23:$B$28,求节点(其他调用!$AA$4:$AA$20,其他调用!$AB$4:$AB$20,$OW8)))</f>
        <v>0</v>
      </c>
      <c r="PQ8" s="44">
        <f>IF(V$23=0,0,求节点(V$23:V$28,$B$23:$B$28,求节点(其他调用!$AA$4:$AA$20,其他调用!$AB$4:$AB$20,$OW8)))</f>
        <v>0</v>
      </c>
    </row>
    <row r="9" spans="2:433" x14ac:dyDescent="0.2">
      <c r="B9" s="44">
        <v>6</v>
      </c>
      <c r="C9" s="44">
        <f>INDEX(将星标签统计!$AF:$AK,MATCH(C$3,将星标签统计!$G:$G,0),$B9)</f>
        <v>1488</v>
      </c>
      <c r="D9" s="44">
        <f>INDEX(将星标签统计!$AF:$AK,MATCH(D$3,将星标签统计!$G:$G,0),$B9)</f>
        <v>534</v>
      </c>
      <c r="E9" s="44">
        <f>INDEX(将星标签统计!$AF:$AK,MATCH(E$3,将星标签统计!$G:$G,0),$B9)</f>
        <v>28800</v>
      </c>
      <c r="F9" s="44">
        <f>INDEX(将星标签统计!$AF:$AK,MATCH(F$3,将星标签统计!$G:$G,0),$B9)</f>
        <v>0</v>
      </c>
      <c r="G9" s="44">
        <f>INDEX(将星标签统计!$AF:$AK,MATCH(G$3,将星标签统计!$G:$G,0),$B9)</f>
        <v>0</v>
      </c>
      <c r="H9" s="44">
        <f>INDEX(将星标签统计!$AF:$AK,MATCH(H$3,将星标签统计!$G:$G,0),$B9)</f>
        <v>0</v>
      </c>
      <c r="I9" s="44">
        <f>INDEX(将星标签统计!$AF:$AK,MATCH(I$3,将星标签统计!$G:$G,0),$B9)</f>
        <v>0</v>
      </c>
      <c r="J9" s="44">
        <f>INDEX(将星标签统计!$AF:$AK,MATCH(J$3,将星标签统计!$G:$G,0),$B9)</f>
        <v>0</v>
      </c>
      <c r="K9" s="44">
        <f>INDEX(将星标签统计!$AF:$AK,MATCH(K$3,将星标签统计!$G:$G,0),$B9)</f>
        <v>0</v>
      </c>
      <c r="L9" s="44">
        <f>INDEX(将星标签统计!$AF:$AK,MATCH(L$3,将星标签统计!$G:$G,0),$B9)</f>
        <v>0</v>
      </c>
      <c r="M9" s="44">
        <f>INDEX(将星标签统计!$AF:$AK,MATCH(M$3,将星标签统计!$G:$G,0),$B9)</f>
        <v>0</v>
      </c>
      <c r="N9" s="44">
        <f>INDEX(将星标签统计!$AF:$AK,MATCH(N$3,将星标签统计!$G:$G,0),$B9)</f>
        <v>0</v>
      </c>
      <c r="O9" s="44">
        <f>INDEX(将星标签统计!$AF:$AK,MATCH(O$3,将星标签统计!$G:$G,0),$B9)</f>
        <v>0</v>
      </c>
      <c r="P9" s="44">
        <f>INDEX(将星标签统计!$AF:$AK,MATCH(P$3,将星标签统计!$G:$G,0),$B9)</f>
        <v>0</v>
      </c>
      <c r="Q9" s="44">
        <f>INDEX(将星标签统计!$AF:$AK,MATCH(Q$3,将星标签统计!$G:$G,0),$B9)</f>
        <v>0</v>
      </c>
      <c r="R9" s="44">
        <f>INDEX(将星标签统计!$AF:$AK,MATCH(R$3,将星标签统计!$G:$G,0),$B9)</f>
        <v>0</v>
      </c>
      <c r="S9" s="44">
        <f>INDEX(将星标签统计!$AF:$AK,MATCH(S$3,将星标签统计!$G:$G,0),$B9)</f>
        <v>1602</v>
      </c>
      <c r="T9" s="44">
        <f>INDEX(将星标签统计!$AF:$AK,MATCH(T$3,将星标签统计!$G:$G,0),$B9)</f>
        <v>3600</v>
      </c>
      <c r="U9" s="44">
        <f>INDEX(将星标签统计!$AF:$AK,MATCH(U$3,将星标签统计!$G:$G,0),$B9)</f>
        <v>960</v>
      </c>
      <c r="V9" s="44">
        <f>INDEX(将星标签统计!$AF:$AK,MATCH(V$3,将星标签统计!$G:$G,0),$B9)</f>
        <v>0</v>
      </c>
      <c r="W9" s="44">
        <f>INDEX(将星标签统计!$AF:$AK,MATCH(W$3,将星标签统计!$G:$G,0),$B9)</f>
        <v>2400</v>
      </c>
      <c r="X9" s="44">
        <f>INDEX(将星标签统计!$AF:$AK,MATCH(X$3,将星标签统计!$G:$G,0),$B9)</f>
        <v>2400</v>
      </c>
      <c r="Y9" s="44">
        <f>INDEX(将星标签统计!$AF:$AK,MATCH(Y$3,将星标签统计!$G:$G,0),$B9)</f>
        <v>1200</v>
      </c>
      <c r="Z9" s="44">
        <f>INDEX(将星标签统计!$AF:$AK,MATCH(Z$3,将星标签统计!$G:$G,0),$B9)</f>
        <v>0</v>
      </c>
      <c r="AA9" s="44">
        <f>INDEX(将星标签统计!$AF:$AK,MATCH(AA$3,将星标签统计!$G:$G,0),$B9)</f>
        <v>2400</v>
      </c>
      <c r="AB9" s="44">
        <f>INDEX(将星标签统计!$AF:$AK,MATCH(AB$3,将星标签统计!$G:$G,0),$B9)</f>
        <v>498</v>
      </c>
      <c r="AC9" s="44">
        <f>INDEX(将星标签统计!$AF:$AK,MATCH(AC$3,将星标签统计!$G:$G,0),$B9)</f>
        <v>2058</v>
      </c>
      <c r="AD9" s="68">
        <f>求节点(其他调用!$Q$4:$Q$42,其他调用!$P$4:$P$42,$B9*其他调用!$G$1)*INDEX(将星标签统计!$AF$1:$AK$1,$B9)</f>
        <v>9569.4165219489532</v>
      </c>
      <c r="AE9" s="68">
        <f>求节点(其他调用!$Q$4:$Q$42,其他调用!$P$4:$P$42,$B9*其他调用!$G$1)*INDEX(将星标签统计!$AF$1:$AK$1,$B9)</f>
        <v>9569.4165219489532</v>
      </c>
      <c r="AF9" s="68">
        <f>求节点(其他调用!$Q$4:$Q$42,其他调用!$P$4:$P$42,$B9*其他调用!$G$1)*INDEX(将星标签统计!$AF$1:$AK$1,$B9)</f>
        <v>9569.4165219489532</v>
      </c>
      <c r="AG9" s="68">
        <f>求节点(其他调用!$Q$4:$Q$42,其他调用!$P$4:$P$42,$B9*其他调用!$G$1)*INDEX(将星标签统计!$AF$1:$AK$1,$B9)</f>
        <v>9569.4165219489532</v>
      </c>
      <c r="AH9" s="68">
        <f>求节点(其他调用!$Q$4:$Q$42,其他调用!$P$4:$P$42,$B9*其他调用!$G$1)*INDEX(将星标签统计!$AF$1:$AK$1,$B9)</f>
        <v>9569.4165219489532</v>
      </c>
      <c r="AI9" s="68">
        <f>求节点(其他调用!$Q$4:$Q$42,其他调用!$P$4:$P$42,$B9*其他调用!$G$1)*INDEX(将星标签统计!$AF$1:$AK$1,$B9)</f>
        <v>9569.4165219489532</v>
      </c>
      <c r="AJ9" s="68">
        <f>求节点(其他调用!$Q$4:$Q$42,其他调用!$P$4:$P$42,$B9*其他调用!$G$1)*INDEX(将星标签统计!$AF$1:$AK$1,$B9)</f>
        <v>9569.4165219489532</v>
      </c>
      <c r="AK9" s="68">
        <f>求节点(其他调用!$Q$4:$Q$42,其他调用!$P$4:$P$42,$B9*其他调用!$G$1)*INDEX(将星标签统计!$AF$1:$AK$1,$B9)</f>
        <v>9569.4165219489532</v>
      </c>
      <c r="AL9" s="68">
        <f>求节点(其他调用!$Q$4:$Q$42,其他调用!$P$4:$P$42,$B9*其他调用!$G$1)*INDEX(将星标签统计!$AF$1:$AK$1,$B9)</f>
        <v>9569.4165219489532</v>
      </c>
      <c r="AM9" s="68">
        <f>求节点(其他调用!$Q$4:$Q$42,其他调用!$P$4:$P$42,$B9*其他调用!$G$1)*INDEX(将星标签统计!$AF$1:$AK$1,$B9)</f>
        <v>9569.4165219489532</v>
      </c>
      <c r="AN9" s="68">
        <f>求节点(其他调用!$Q$4:$Q$42,其他调用!$P$4:$P$42,$B9*其他调用!$G$1)*INDEX(将星标签统计!$AF$1:$AK$1,$B9)</f>
        <v>9569.4165219489532</v>
      </c>
      <c r="AO9" s="68">
        <f>求节点(其他调用!$Q$4:$Q$42,其他调用!$P$4:$P$42,$B9*其他调用!$G$1)*INDEX(将星标签统计!$AF$1:$AK$1,$B9)</f>
        <v>9569.4165219489532</v>
      </c>
      <c r="AP9" s="68">
        <f>求节点(其他调用!$Q$4:$Q$42,其他调用!$P$4:$P$42,$B9*其他调用!$G$1)*INDEX(将星标签统计!$AF$1:$AK$1,$B9)</f>
        <v>9569.4165219489532</v>
      </c>
      <c r="AQ9" s="68">
        <f>求节点(其他调用!$Q$4:$Q$42,其他调用!$P$4:$P$42,$B9*其他调用!$G$1)*INDEX(将星标签统计!$AF$1:$AK$1,$B9)</f>
        <v>9569.4165219489532</v>
      </c>
      <c r="AR9" s="68">
        <f>求节点(其他调用!$Q$4:$Q$42,其他调用!$P$4:$P$42,$B9*其他调用!$G$1)*INDEX(将星标签统计!$AF$1:$AK$1,$B9)</f>
        <v>9569.4165219489532</v>
      </c>
      <c r="AS9" s="68">
        <f>求节点(其他调用!$Q$4:$Q$42,其他调用!$P$4:$P$42,$B9*其他调用!$G$1)*INDEX(将星标签统计!$AF$1:$AK$1,$B9)</f>
        <v>9569.4165219489532</v>
      </c>
      <c r="AT9" s="68">
        <f>求节点(其他调用!$Q$4:$Q$42,其他调用!$P$4:$P$42,$B9*其他调用!$G$1)*INDEX(将星标签统计!$AF$1:$AK$1,$B9)</f>
        <v>9569.4165219489532</v>
      </c>
      <c r="AU9" s="68">
        <f>求节点(其他调用!$Q$4:$Q$42,其他调用!$P$4:$P$42,$B9*其他调用!$G$1)*INDEX(将星标签统计!$AF$1:$AK$1,$B9)</f>
        <v>9569.4165219489532</v>
      </c>
      <c r="AV9" s="68">
        <f>求节点(其他调用!$Q$4:$Q$42,其他调用!$P$4:$P$42,$B9*其他调用!$G$1)*INDEX(将星标签统计!$AF$1:$AK$1,$B9)</f>
        <v>9569.4165219489532</v>
      </c>
      <c r="AW9" s="68">
        <f>求节点(其他调用!$Q$4:$Q$42,其他调用!$P$4:$P$42,$B9*其他调用!$G$1)*INDEX(将星标签统计!$AF$1:$AK$1,$B9)</f>
        <v>9569.4165219489532</v>
      </c>
      <c r="AX9" s="68">
        <f>求节点(其他调用!$Q$4:$Q$42,其他调用!$P$4:$P$42,$B9*其他调用!$G$1)*INDEX(将星标签统计!$AF$1:$AK$1,$B9)</f>
        <v>9569.4165219489532</v>
      </c>
      <c r="AY9" s="68">
        <f>求节点(其他调用!$Q$4:$Q$42,其他调用!$P$4:$P$42,$B9*其他调用!$G$1)*INDEX(将星标签统计!$AF$1:$AK$1,$B9)</f>
        <v>9569.4165219489532</v>
      </c>
      <c r="AZ9" s="68">
        <f>求节点(其他调用!$Q$4:$Q$42,其他调用!$P$4:$P$42,$B9*其他调用!$G$1)*INDEX(将星标签统计!$AF$1:$AK$1,$B9)</f>
        <v>9569.4165219489532</v>
      </c>
      <c r="BA9" s="68"/>
      <c r="BB9" s="68"/>
      <c r="BI9" s="44">
        <v>6</v>
      </c>
      <c r="BJ9" s="44">
        <f>IF(C$4=0,0,求节点(C$4:C$9,$B$4:$B$9,求节点(其他调用!$C$4:$C$42,其他调用!$D$4:$D$42,其他调用!$AF10)))</f>
        <v>0.2006047010651123</v>
      </c>
      <c r="BK9" s="44">
        <f>IF(D$4=0,0,求节点(D$4:D$9,$B$4:$B$9,求节点(其他调用!$C$4:$C$42,其他调用!$D$4:$D$42,其他调用!$AF10)))</f>
        <v>0.59939717908611856</v>
      </c>
      <c r="BL9" s="44">
        <f>IF(E$4=0,0,求节点(E$4:E$9,$B$4:$B$9,求节点(其他调用!$C$4:$C$42,其他调用!$D$4:$D$42,其他调用!$AF10)))</f>
        <v>5.1822881108487318E-2</v>
      </c>
      <c r="BM9" s="44">
        <f>IF(F$4=0,0,求节点(F$4:F$9,$B$4:$B$9,求节点(其他调用!$C$4:$C$42,其他调用!$D$4:$D$42,其他调用!$AF10)))</f>
        <v>0</v>
      </c>
      <c r="BN9" s="44">
        <f>IF(G$4=0,0,求节点(G$4:G$9,$B$4:$B$9,求节点(其他调用!$C$4:$C$42,其他调用!$D$4:$D$42,其他调用!$AF10)))</f>
        <v>0</v>
      </c>
      <c r="BO9" s="44">
        <f>IF(H$4=0,0,求节点(H$4:H$9,$B$4:$B$9,求节点(其他调用!$C$4:$C$42,其他调用!$D$4:$D$42,其他调用!$AF10)))</f>
        <v>0</v>
      </c>
      <c r="BP9" s="44">
        <f>IF(I$4=0,0,求节点(I$4:I$9,$B$4:$B$9,求节点(其他调用!$C$4:$C$42,其他调用!$D$4:$D$42,其他调用!$AF10)))</f>
        <v>0</v>
      </c>
      <c r="BQ9" s="44">
        <f>IF(J$4=0,0,求节点(J$4:J$9,$B$4:$B$9,求节点(其他调用!$C$4:$C$42,其他调用!$D$4:$D$42,其他调用!$AF10)))</f>
        <v>0</v>
      </c>
      <c r="BR9" s="44">
        <f>IF(K$4=0,0,求节点(K$4:K$9,$B$4:$B$9,求节点(其他调用!$C$4:$C$42,其他调用!$D$4:$D$42,其他调用!$AF10)))</f>
        <v>0</v>
      </c>
      <c r="BS9" s="44">
        <f>IF(L$4=0,0,求节点(L$4:L$9,$B$4:$B$9,求节点(其他调用!$C$4:$C$42,其他调用!$D$4:$D$42,其他调用!$AF10)))</f>
        <v>0</v>
      </c>
      <c r="BT9" s="44">
        <f>IF(M$4=0,0,求节点(M$4:M$9,$B$4:$B$9,求节点(其他调用!$C$4:$C$42,其他调用!$D$4:$D$42,其他调用!$AF10)))</f>
        <v>0</v>
      </c>
      <c r="BU9" s="44">
        <f>IF(N$4=0,0,求节点(N$4:N$9,$B$4:$B$9,求节点(其他调用!$C$4:$C$42,其他调用!$D$4:$D$42,其他调用!$AF10)))</f>
        <v>0</v>
      </c>
      <c r="BV9" s="44">
        <f>IF(O$4=0,0,求节点(O$4:O$9,$B$4:$B$9,求节点(其他调用!$C$4:$C$42,其他调用!$D$4:$D$42,其他调用!$AF10)))</f>
        <v>0</v>
      </c>
      <c r="BW9" s="44">
        <f>IF(P$4=0,0,求节点(P$4:P$9,$B$4:$B$9,求节点(其他调用!$C$4:$C$42,其他调用!$D$4:$D$42,其他调用!$AF10)))</f>
        <v>0</v>
      </c>
      <c r="BX9" s="44">
        <f>IF(Q$4=0,0,求节点(Q$4:Q$9,$B$4:$B$9,求节点(其他调用!$C$4:$C$42,其他调用!$D$4:$D$42,其他调用!$AF10)))</f>
        <v>0</v>
      </c>
      <c r="BY9" s="44">
        <f>IF(R$4=0,0,求节点(R$4:R$9,$B$4:$B$9,求节点(其他调用!$C$4:$C$42,其他调用!$D$4:$D$42,其他调用!$AF10)))</f>
        <v>0</v>
      </c>
      <c r="BZ9" s="44">
        <f>IF(S$4=0,0,求节点(S$4:S$9,$B$4:$B$9,求节点(其他调用!$C$4:$C$42,其他调用!$D$4:$D$42,其他调用!$AF10)))</f>
        <v>0.37405989371539727</v>
      </c>
      <c r="CA9" s="44">
        <f>IF(T$4=0,0,求节点(T$4:T$9,$B$4:$B$9,求节点(其他调用!$C$4:$C$42,其他调用!$D$4:$D$42,其他调用!$AF10)))</f>
        <v>0.24874982932073919</v>
      </c>
      <c r="CB9" s="44">
        <f>IF(U$4=0,0,求节点(U$4:U$9,$B$4:$B$9,求节点(其他调用!$C$4:$C$42,其他调用!$D$4:$D$42,其他调用!$AF10)))</f>
        <v>0.31093728665092391</v>
      </c>
      <c r="CC9" s="44">
        <f>IF(V$4=0,0,求节点(V$4:V$9,$B$4:$B$9,求节点(其他调用!$C$4:$C$42,其他调用!$D$4:$D$42,其他调用!$AF10)))</f>
        <v>0</v>
      </c>
      <c r="CD9" s="44">
        <f>IF(W$4=0,0,求节点(W$4:W$9,$B$4:$B$9,求节点(其他调用!$C$4:$C$42,其他调用!$D$4:$D$42,其他调用!$AF10)))</f>
        <v>0.12437491466036954</v>
      </c>
      <c r="CE9" s="44">
        <f>IF(X$4=0,0,求节点(X$4:X$9,$B$4:$B$9,求节点(其他调用!$C$4:$C$42,其他调用!$D$4:$D$42,其他调用!$AF10)))</f>
        <v>0.12437491466036954</v>
      </c>
      <c r="CF9" s="44">
        <f>IF(Y$4=0,0,求节点(Y$4:Y$9,$B$4:$B$9,求节点(其他调用!$C$4:$C$42,其他调用!$D$4:$D$42,其他调用!$AF10)))</f>
        <v>0.24874982932073919</v>
      </c>
      <c r="CG9" s="44">
        <f>IF(Z$4=0,0,求节点(Z$4:Z$9,$B$4:$B$9,求节点(其他调用!$C$4:$C$42,其他调用!$D$4:$D$42,其他调用!$AF10)))</f>
        <v>0</v>
      </c>
      <c r="CH9" s="44">
        <f>IF(AA$4=0,0,求节点(AA$4:AA$9,$B$4:$B$9,求节点(其他调用!$C$4:$C$42,其他调用!$D$4:$D$42,其他调用!$AF10)))</f>
        <v>0.12437491466036954</v>
      </c>
      <c r="CI9" s="44">
        <f>IF(AB$4=0,0,求节点(AB$4:AB$9,$B$4:$B$9,求节点(其他调用!$C$4:$C$42,其他调用!$D$4:$D$42,其他调用!$AF10)))</f>
        <v>0.59939717908611856</v>
      </c>
      <c r="CJ9" s="44">
        <f>IF(AC$4=0,0,求节点(AC$4:AC$9,$B$4:$B$9,求节点(其他调用!$C$4:$C$42,其他调用!$D$4:$D$42,其他调用!$AF10)))</f>
        <v>0.43640320933463017</v>
      </c>
      <c r="CK9" s="44">
        <f>IF(AD$4=0,0,求节点(AD$4:AD$9,$B$4:$B$9,求节点(其他调用!$C$4:$C$42,其他调用!$D$4:$D$42,其他调用!$AF10)))</f>
        <v>1.2878933717125007E-2</v>
      </c>
      <c r="CL9" s="44">
        <f>IF(AE$4=0,0,求节点(AE$4:AE$9,$B$4:$B$9,求节点(其他调用!$C$4:$C$42,其他调用!$D$4:$D$42,其他调用!$AF10)))</f>
        <v>1.2878933717125007E-2</v>
      </c>
      <c r="CM9" s="44">
        <f>IF(AF$4=0,0,求节点(AF$4:AF$9,$B$4:$B$9,求节点(其他调用!$C$4:$C$42,其他调用!$D$4:$D$42,其他调用!$AF10)))</f>
        <v>1.2878933717125007E-2</v>
      </c>
      <c r="CN9" s="44">
        <f>IF(AG$4=0,0,求节点(AG$4:AG$9,$B$4:$B$9,求节点(其他调用!$C$4:$C$42,其他调用!$D$4:$D$42,其他调用!$AF10)))</f>
        <v>1.2878933717125007E-2</v>
      </c>
      <c r="CO9" s="44">
        <f>IF(AH$4=0,0,求节点(AH$4:AH$9,$B$4:$B$9,求节点(其他调用!$C$4:$C$42,其他调用!$D$4:$D$42,其他调用!$AF10)))</f>
        <v>1.2878933717125007E-2</v>
      </c>
      <c r="CP9" s="44">
        <f>IF(AI$4=0,0,求节点(AI$4:AI$9,$B$4:$B$9,求节点(其他调用!$C$4:$C$42,其他调用!$D$4:$D$42,其他调用!$AF10)))</f>
        <v>1.2878933717125007E-2</v>
      </c>
      <c r="CQ9" s="44">
        <f>IF(AJ$4=0,0,求节点(AJ$4:AJ$9,$B$4:$B$9,求节点(其他调用!$C$4:$C$42,其他调用!$D$4:$D$42,其他调用!$AF10)))</f>
        <v>1.2878933717125007E-2</v>
      </c>
      <c r="CR9" s="44">
        <f>IF(AK$4=0,0,求节点(AK$4:AK$9,$B$4:$B$9,求节点(其他调用!$C$4:$C$42,其他调用!$D$4:$D$42,其他调用!$AF10)))</f>
        <v>1.2878933717125007E-2</v>
      </c>
      <c r="CS9" s="44">
        <f>IF(AL$4=0,0,求节点(AL$4:AL$9,$B$4:$B$9,求节点(其他调用!$C$4:$C$42,其他调用!$D$4:$D$42,其他调用!$AF10)))</f>
        <v>1.2878933717125007E-2</v>
      </c>
      <c r="CT9" s="44">
        <f>IF(AM$4=0,0,求节点(AM$4:AM$9,$B$4:$B$9,求节点(其他调用!$C$4:$C$42,其他调用!$D$4:$D$42,其他调用!$AF10)))</f>
        <v>1.2878933717125007E-2</v>
      </c>
      <c r="CU9" s="44">
        <f>IF(AN$4=0,0,求节点(AN$4:AN$9,$B$4:$B$9,求节点(其他调用!$C$4:$C$42,其他调用!$D$4:$D$42,其他调用!$AF10)))</f>
        <v>1.2878933717125007E-2</v>
      </c>
      <c r="CV9" s="44">
        <f>IF(AO$4=0,0,求节点(AO$4:AO$9,$B$4:$B$9,求节点(其他调用!$C$4:$C$42,其他调用!$D$4:$D$42,其他调用!$AF10)))</f>
        <v>1.2878933717125007E-2</v>
      </c>
      <c r="CW9" s="44">
        <f>IF(AP$4=0,0,求节点(AP$4:AP$9,$B$4:$B$9,求节点(其他调用!$C$4:$C$42,其他调用!$D$4:$D$42,其他调用!$AF10)))</f>
        <v>1.2878933717125007E-2</v>
      </c>
      <c r="CX9" s="44">
        <f>IF(AQ$4=0,0,求节点(AQ$4:AQ$9,$B$4:$B$9,求节点(其他调用!$C$4:$C$42,其他调用!$D$4:$D$42,其他调用!$AF10)))</f>
        <v>1.2878933717125007E-2</v>
      </c>
      <c r="CY9" s="44">
        <f>IF(AR$4=0,0,求节点(AR$4:AR$9,$B$4:$B$9,求节点(其他调用!$C$4:$C$42,其他调用!$D$4:$D$42,其他调用!$AF10)))</f>
        <v>1.2878933717125007E-2</v>
      </c>
      <c r="CZ9" s="44">
        <f>IF(AS$4=0,0,求节点(AS$4:AS$9,$B$4:$B$9,求节点(其他调用!$C$4:$C$42,其他调用!$D$4:$D$42,其他调用!$AF10)))</f>
        <v>1.2878933717125007E-2</v>
      </c>
      <c r="DA9" s="44">
        <f>IF(AT$4=0,0,求节点(AT$4:AT$9,$B$4:$B$9,求节点(其他调用!$C$4:$C$42,其他调用!$D$4:$D$42,其他调用!$AF10)))</f>
        <v>1.2878933717125007E-2</v>
      </c>
      <c r="DB9" s="44">
        <f>IF(AU$4=0,0,求节点(AU$4:AU$9,$B$4:$B$9,求节点(其他调用!$C$4:$C$42,其他调用!$D$4:$D$42,其他调用!$AF10)))</f>
        <v>1.2878933717125007E-2</v>
      </c>
      <c r="DC9" s="44">
        <f>IF(AV$4=0,0,求节点(AV$4:AV$9,$B$4:$B$9,求节点(其他调用!$C$4:$C$42,其他调用!$D$4:$D$42,其他调用!$AF10)))</f>
        <v>1.2878933717125007E-2</v>
      </c>
      <c r="DD9" s="44">
        <f>IF(AW$4=0,0,求节点(AW$4:AW$9,$B$4:$B$9,求节点(其他调用!$C$4:$C$42,其他调用!$D$4:$D$42,其他调用!$AF10)))</f>
        <v>1.2878933717125007E-2</v>
      </c>
      <c r="DE9" s="44">
        <f>IF(AX$4=0,0,求节点(AX$4:AX$9,$B$4:$B$9,求节点(其他调用!$C$4:$C$42,其他调用!$D$4:$D$42,其他调用!$AF10)))</f>
        <v>1.2878933717125007E-2</v>
      </c>
      <c r="DF9" s="44">
        <f>IF(AY$4=0,0,求节点(AY$4:AY$9,$B$4:$B$9,求节点(其他调用!$C$4:$C$42,其他调用!$D$4:$D$42,其他调用!$AF10)))</f>
        <v>1.2878933717125007E-2</v>
      </c>
      <c r="DG9" s="44">
        <f>IF(AZ$4=0,0,求节点(AZ$4:AZ$9,$B$4:$B$9,求节点(其他调用!$C$4:$C$42,其他调用!$D$4:$D$42,其他调用!$AF10)))</f>
        <v>1.2878933717125007E-2</v>
      </c>
      <c r="DI9" s="44">
        <v>6</v>
      </c>
      <c r="DJ9" s="44">
        <f>IF(C$23=0,0,求节点(C$23:C$28,$B$23:$B$28,求节点(其他调用!$S$4:$S$20,其他调用!$T$4:$T$20,$DI9)))</f>
        <v>0</v>
      </c>
      <c r="DK9" s="44">
        <f>IF(D$23=0,0,求节点(D$23:D$28,$B$23:$B$28,求节点(其他调用!$S$4:$S$20,其他调用!$T$4:$T$20,$DI9)))</f>
        <v>0</v>
      </c>
      <c r="DL9" s="44">
        <f>IF(E$23=0,0,求节点(E$23:E$28,$B$23:$B$28,求节点(其他调用!$S$4:$S$20,其他调用!$T$4:$T$20,$DI9)))</f>
        <v>0</v>
      </c>
      <c r="DM9" s="44">
        <f>IF(F$23=0,0,求节点(F$23:F$28,$B$23:$B$28,求节点(其他调用!$S$4:$S$20,其他调用!$T$4:$T$20,$DI9)))</f>
        <v>1.2691361941707946E-5</v>
      </c>
      <c r="DN9" s="44">
        <f>IF(G$23=0,0,求节点(G$23:G$28,$B$23:$B$28,求节点(其他调用!$S$4:$S$20,其他调用!$T$4:$T$20,$DI9)))</f>
        <v>1.903704291261743E-5</v>
      </c>
      <c r="DO9" s="44">
        <f>IF(H$23=0,0,求节点(H$23:H$28,$B$23:$B$28,求节点(其他调用!$S$4:$S$20,其他调用!$T$4:$T$20,$DI9)))</f>
        <v>1.903704291261743E-5</v>
      </c>
      <c r="DP9" s="44">
        <f>IF(I$23=0,0,求节点(I$23:I$28,$B$23:$B$28,求节点(其他调用!$S$4:$S$20,其他调用!$T$4:$T$20,$DI9)))</f>
        <v>2.8844004413053348E-5</v>
      </c>
      <c r="DQ9" s="44">
        <f>IF(J$23=0,0,求节点(J$23:J$28,$B$23:$B$28,求节点(其他调用!$S$4:$S$20,其他调用!$T$4:$T$20,$DI9)))</f>
        <v>0</v>
      </c>
      <c r="DR9" s="44">
        <f>IF(K$23=0,0,求节点(K$23:K$28,$B$23:$B$28,求节点(其他调用!$S$4:$S$20,其他调用!$T$4:$T$20,$DI9)))</f>
        <v>1.903704291261743E-5</v>
      </c>
      <c r="DS9" s="44">
        <f>IF(L$23=0,0,求节点(L$23:L$28,$B$23:$B$28,求节点(其他调用!$S$4:$S$20,其他调用!$T$4:$T$20,$DI9)))</f>
        <v>0</v>
      </c>
      <c r="DT9" s="44">
        <f>IF(M$23=0,0,求节点(M$23:M$28,$B$23:$B$28,求节点(其他调用!$S$4:$S$20,其他调用!$T$4:$T$20,$DI9)))</f>
        <v>0</v>
      </c>
      <c r="DU9" s="44">
        <f>IF(N$23=0,0,求节点(N$23:N$28,$B$23:$B$28,求节点(其他调用!$S$4:$S$20,其他调用!$T$4:$T$20,$DI9)))</f>
        <v>0</v>
      </c>
      <c r="DV9" s="44">
        <f>IF(O$23=0,0,求节点(O$23:O$28,$B$23:$B$28,求节点(其他调用!$S$4:$S$20,其他调用!$T$4:$T$20,$DI9)))</f>
        <v>0</v>
      </c>
      <c r="DW9" s="44">
        <f>IF(P$23=0,0,求节点(P$23:P$28,$B$23:$B$28,求节点(其他调用!$S$4:$S$20,其他调用!$T$4:$T$20,$DI9)))</f>
        <v>0</v>
      </c>
      <c r="DX9" s="44">
        <f>IF(Q$23=0,0,求节点(Q$23:Q$28,$B$23:$B$28,求节点(其他调用!$S$4:$S$20,其他调用!$T$4:$T$20,$DI9)))</f>
        <v>0</v>
      </c>
      <c r="DY9" s="44">
        <f>IF(R$23=0,0,求节点(R$23:R$28,$B$23:$B$28,求节点(其他调用!$S$4:$S$20,其他调用!$T$4:$T$20,$DI9)))</f>
        <v>0</v>
      </c>
      <c r="DZ9" s="44">
        <f>IF(S$23=0,0,求节点(S$23:S$28,$B$23:$B$28,求节点(其他调用!$S$4:$S$20,其他调用!$T$4:$T$20,$DI9)))</f>
        <v>0</v>
      </c>
      <c r="EA9" s="44">
        <f>IF(T$23=0,0,求节点(T$23:T$28,$B$23:$B$28,求节点(其他调用!$S$4:$S$20,其他调用!$T$4:$T$20,$DI9)))</f>
        <v>0</v>
      </c>
      <c r="EB9" s="44">
        <f>IF(U$23=0,0,求节点(U$23:U$28,$B$23:$B$28,求节点(其他调用!$S$4:$S$20,其他调用!$T$4:$T$20,$DI9)))</f>
        <v>0</v>
      </c>
      <c r="EC9" s="44">
        <f>IF(V$23=0,0,求节点(V$23:V$28,$B$23:$B$28,求节点(其他调用!$S$4:$S$20,其他调用!$T$4:$T$20,$DI9)))</f>
        <v>0</v>
      </c>
      <c r="EF9" s="44">
        <v>6</v>
      </c>
      <c r="EG9" s="44">
        <f>IF(C$4=0,0,求节点(C$4:C$9,$B$4:$B$9,求节点(其他调用!$F$4:$F$42,其他调用!$G$4:$G$42,其他调用!$AG10)))</f>
        <v>0.23043595015072438</v>
      </c>
      <c r="EH9" s="44">
        <f>IF(D$4=0,0,求节点(D$4:D$9,$B$4:$B$9,求节点(其他调用!$F$4:$F$42,其他调用!$G$4:$G$42,其他调用!$AG10)))</f>
        <v>0.68853151370336907</v>
      </c>
      <c r="EI9" s="44">
        <f>IF(E$4=0,0,求节点(E$4:E$9,$B$4:$B$9,求节点(其他调用!$F$4:$F$42,其他调用!$G$4:$G$42,其他调用!$AG10)))</f>
        <v>5.9529287122270458E-2</v>
      </c>
      <c r="EJ9" s="44">
        <f>IF(F$4=0,0,求节点(F$4:F$9,$B$4:$B$9,求节点(其他调用!$F$4:$F$42,其他调用!$G$4:$G$42,其他调用!$AG10)))</f>
        <v>0</v>
      </c>
      <c r="EK9" s="44">
        <f>IF(G$4=0,0,求节点(G$4:G$9,$B$4:$B$9,求节点(其他调用!$F$4:$F$42,其他调用!$G$4:$G$42,其他调用!$AG10)))</f>
        <v>0</v>
      </c>
      <c r="EL9" s="44">
        <f>IF(H$4=0,0,求节点(H$4:H$9,$B$4:$B$9,求节点(其他调用!$F$4:$F$42,其他调用!$G$4:$G$42,其他调用!$AG10)))</f>
        <v>0</v>
      </c>
      <c r="EM9" s="44">
        <f>IF(I$4=0,0,求节点(I$4:I$9,$B$4:$B$9,求节点(其他调用!$F$4:$F$42,其他调用!$G$4:$G$42,其他调用!$AG10)))</f>
        <v>0</v>
      </c>
      <c r="EN9" s="44">
        <f>IF(J$4=0,0,求节点(J$4:J$9,$B$4:$B$9,求节点(其他调用!$F$4:$F$42,其他调用!$G$4:$G$42,其他调用!$AG10)))</f>
        <v>0</v>
      </c>
      <c r="EO9" s="44">
        <f>IF(K$4=0,0,求节点(K$4:K$9,$B$4:$B$9,求节点(其他调用!$F$4:$F$42,其他调用!$G$4:$G$42,其他调用!$AG10)))</f>
        <v>0</v>
      </c>
      <c r="EP9" s="44">
        <f>IF(L$4=0,0,求节点(L$4:L$9,$B$4:$B$9,求节点(其他调用!$F$4:$F$42,其他调用!$G$4:$G$42,其他调用!$AG10)))</f>
        <v>0</v>
      </c>
      <c r="EQ9" s="44">
        <f>IF(M$4=0,0,求节点(M$4:M$9,$B$4:$B$9,求节点(其他调用!$F$4:$F$42,其他调用!$G$4:$G$42,其他调用!$AG10)))</f>
        <v>0</v>
      </c>
      <c r="ER9" s="44">
        <f>IF(N$4=0,0,求节点(N$4:N$9,$B$4:$B$9,求节点(其他调用!$F$4:$F$42,其他调用!$G$4:$G$42,其他调用!$AG10)))</f>
        <v>0</v>
      </c>
      <c r="ES9" s="44">
        <f>IF(O$4=0,0,求节点(O$4:O$9,$B$4:$B$9,求节点(其他调用!$F$4:$F$42,其他调用!$G$4:$G$42,其他调用!$AG10)))</f>
        <v>0</v>
      </c>
      <c r="ET9" s="44">
        <f>IF(P$4=0,0,求节点(P$4:P$9,$B$4:$B$9,求节点(其他调用!$F$4:$F$42,其他调用!$G$4:$G$42,其他调用!$AG10)))</f>
        <v>0</v>
      </c>
      <c r="EU9" s="44">
        <f>IF(Q$4=0,0,求节点(Q$4:Q$9,$B$4:$B$9,求节点(其他调用!$F$4:$F$42,其他调用!$G$4:$G$42,其他调用!$AG10)))</f>
        <v>0</v>
      </c>
      <c r="EV9" s="44">
        <f>IF(R$4=0,0,求节点(R$4:R$9,$B$4:$B$9,求节点(其他调用!$F$4:$F$42,其他调用!$G$4:$G$42,其他调用!$AG10)))</f>
        <v>0</v>
      </c>
      <c r="EW9" s="44">
        <f>IF(S$4=0,0,求节点(S$4:S$9,$B$4:$B$9,求节点(其他调用!$F$4:$F$42,其他调用!$G$4:$G$42,其他调用!$AG10)))</f>
        <v>0.42968507998029803</v>
      </c>
      <c r="EX9" s="44">
        <f>IF(T$4=0,0,求节点(T$4:T$9,$B$4:$B$9,求节点(其他调用!$F$4:$F$42,其他调用!$G$4:$G$42,其他调用!$AG10)))</f>
        <v>0.28574057818689824</v>
      </c>
      <c r="EY9" s="44">
        <f>IF(U$4=0,0,求节点(U$4:U$9,$B$4:$B$9,求节点(其他调用!$F$4:$F$42,其他调用!$G$4:$G$42,其他调用!$AG10)))</f>
        <v>0.35717572273362264</v>
      </c>
      <c r="EZ9" s="44">
        <f>IF(V$4=0,0,求节点(V$4:V$9,$B$4:$B$9,求节点(其他调用!$F$4:$F$42,其他调用!$G$4:$G$42,其他调用!$AG10)))</f>
        <v>0</v>
      </c>
      <c r="FA9" s="44">
        <f>IF(W$4=0,0,求节点(W$4:W$9,$B$4:$B$9,求节点(其他调用!$F$4:$F$42,其他调用!$G$4:$G$42,其他调用!$AG10)))</f>
        <v>0.14287028909344912</v>
      </c>
      <c r="FB9" s="44">
        <f>IF(X$4=0,0,求节点(X$4:X$9,$B$4:$B$9,求节点(其他调用!$F$4:$F$42,其他调用!$G$4:$G$42,其他调用!$AG10)))</f>
        <v>0.14287028909344912</v>
      </c>
      <c r="FC9" s="44">
        <f>IF(Y$4=0,0,求节点(Y$4:Y$9,$B$4:$B$9,求节点(其他调用!$F$4:$F$42,其他调用!$G$4:$G$42,其他调用!$AG10)))</f>
        <v>0.28574057818689824</v>
      </c>
      <c r="FD9" s="44">
        <f>IF(Z$4=0,0,求节点(Z$4:Z$9,$B$4:$B$9,求节点(其他调用!$F$4:$F$42,其他调用!$G$4:$G$42,其他调用!$AG10)))</f>
        <v>0</v>
      </c>
      <c r="FE9" s="44">
        <f>IF(AA$4=0,0,求节点(AA$4:AA$9,$B$4:$B$9,求节点(其他调用!$F$4:$F$42,其他调用!$G$4:$G$42,其他调用!$AG10)))</f>
        <v>0.14287028909344912</v>
      </c>
      <c r="FF9" s="44">
        <f>IF(AB$4=0,0,求节点(AB$4:AB$9,$B$4:$B$9,求节点(其他调用!$F$4:$F$42,其他调用!$G$4:$G$42,其他调用!$AG10)))</f>
        <v>0.68853151370336907</v>
      </c>
      <c r="FG9" s="44">
        <f>IF(AC$4=0,0,求节点(AC$4:AC$9,$B$4:$B$9,求节点(其他调用!$F$4:$F$42,其他调用!$G$4:$G$42,其他调用!$AG10)))</f>
        <v>0.5012992599770143</v>
      </c>
      <c r="FH9" s="44">
        <f>IF(AD$4=0,0,求节点(AD$4:AD$9,$B$4:$B$9,求节点(其他调用!$F$4:$F$42,其他调用!$G$4:$G$42,其他调用!$AG10)))</f>
        <v>1.4794116549993741E-2</v>
      </c>
      <c r="FI9" s="44">
        <f>IF(AE$4=0,0,求节点(AE$4:AE$9,$B$4:$B$9,求节点(其他调用!$F$4:$F$42,其他调用!$G$4:$G$42,其他调用!$AG10)))</f>
        <v>1.4794116549993741E-2</v>
      </c>
      <c r="FJ9" s="44">
        <f>IF(AF$4=0,0,求节点(AF$4:AF$9,$B$4:$B$9,求节点(其他调用!$F$4:$F$42,其他调用!$G$4:$G$42,其他调用!$AG10)))</f>
        <v>1.4794116549993741E-2</v>
      </c>
      <c r="FK9" s="44">
        <f>IF(AG$4=0,0,求节点(AG$4:AG$9,$B$4:$B$9,求节点(其他调用!$F$4:$F$42,其他调用!$G$4:$G$42,其他调用!$AG10)))</f>
        <v>1.4794116549993741E-2</v>
      </c>
      <c r="FL9" s="44">
        <f>IF(AH$4=0,0,求节点(AH$4:AH$9,$B$4:$B$9,求节点(其他调用!$F$4:$F$42,其他调用!$G$4:$G$42,其他调用!$AG10)))</f>
        <v>1.4794116549993741E-2</v>
      </c>
      <c r="FM9" s="44">
        <f>IF(AI$4=0,0,求节点(AI$4:AI$9,$B$4:$B$9,求节点(其他调用!$F$4:$F$42,其他调用!$G$4:$G$42,其他调用!$AG10)))</f>
        <v>1.4794116549993741E-2</v>
      </c>
      <c r="FN9" s="44">
        <f>IF(AJ$4=0,0,求节点(AJ$4:AJ$9,$B$4:$B$9,求节点(其他调用!$F$4:$F$42,其他调用!$G$4:$G$42,其他调用!$AG10)))</f>
        <v>1.4794116549993741E-2</v>
      </c>
      <c r="FO9" s="44">
        <f>IF(AK$4=0,0,求节点(AK$4:AK$9,$B$4:$B$9,求节点(其他调用!$F$4:$F$42,其他调用!$G$4:$G$42,其他调用!$AG10)))</f>
        <v>1.4794116549993741E-2</v>
      </c>
      <c r="FP9" s="44">
        <f>IF(AL$4=0,0,求节点(AL$4:AL$9,$B$4:$B$9,求节点(其他调用!$F$4:$F$42,其他调用!$G$4:$G$42,其他调用!$AG10)))</f>
        <v>1.4794116549993741E-2</v>
      </c>
      <c r="FQ9" s="44">
        <f>IF(AM$4=0,0,求节点(AM$4:AM$9,$B$4:$B$9,求节点(其他调用!$F$4:$F$42,其他调用!$G$4:$G$42,其他调用!$AG10)))</f>
        <v>1.4794116549993741E-2</v>
      </c>
      <c r="FR9" s="44">
        <f>IF(AN$4=0,0,求节点(AN$4:AN$9,$B$4:$B$9,求节点(其他调用!$F$4:$F$42,其他调用!$G$4:$G$42,其他调用!$AG10)))</f>
        <v>1.4794116549993741E-2</v>
      </c>
      <c r="FS9" s="44">
        <f>IF(AO$4=0,0,求节点(AO$4:AO$9,$B$4:$B$9,求节点(其他调用!$F$4:$F$42,其他调用!$G$4:$G$42,其他调用!$AG10)))</f>
        <v>1.4794116549993741E-2</v>
      </c>
      <c r="FT9" s="44">
        <f>IF(AP$4=0,0,求节点(AP$4:AP$9,$B$4:$B$9,求节点(其他调用!$F$4:$F$42,其他调用!$G$4:$G$42,其他调用!$AG10)))</f>
        <v>1.4794116549993741E-2</v>
      </c>
      <c r="FU9" s="44">
        <f>IF(AQ$4=0,0,求节点(AQ$4:AQ$9,$B$4:$B$9,求节点(其他调用!$F$4:$F$42,其他调用!$G$4:$G$42,其他调用!$AG10)))</f>
        <v>1.4794116549993741E-2</v>
      </c>
      <c r="FV9" s="44">
        <f>IF(AR$4=0,0,求节点(AR$4:AR$9,$B$4:$B$9,求节点(其他调用!$F$4:$F$42,其他调用!$G$4:$G$42,其他调用!$AG10)))</f>
        <v>1.4794116549993741E-2</v>
      </c>
      <c r="FW9" s="44">
        <f>IF(AS$4=0,0,求节点(AS$4:AS$9,$B$4:$B$9,求节点(其他调用!$F$4:$F$42,其他调用!$G$4:$G$42,其他调用!$AG10)))</f>
        <v>1.4794116549993741E-2</v>
      </c>
      <c r="FX9" s="44">
        <f>IF(AT$4=0,0,求节点(AT$4:AT$9,$B$4:$B$9,求节点(其他调用!$F$4:$F$42,其他调用!$G$4:$G$42,其他调用!$AG10)))</f>
        <v>1.4794116549993741E-2</v>
      </c>
      <c r="FY9" s="44">
        <f>IF(AU$4=0,0,求节点(AU$4:AU$9,$B$4:$B$9,求节点(其他调用!$F$4:$F$42,其他调用!$G$4:$G$42,其他调用!$AG10)))</f>
        <v>1.4794116549993741E-2</v>
      </c>
      <c r="FZ9" s="44">
        <f>IF(AV$4=0,0,求节点(AV$4:AV$9,$B$4:$B$9,求节点(其他调用!$F$4:$F$42,其他调用!$G$4:$G$42,其他调用!$AG10)))</f>
        <v>1.4794116549993741E-2</v>
      </c>
      <c r="GA9" s="44">
        <f>IF(AW$4=0,0,求节点(AW$4:AW$9,$B$4:$B$9,求节点(其他调用!$F$4:$F$42,其他调用!$G$4:$G$42,其他调用!$AG10)))</f>
        <v>1.4794116549993741E-2</v>
      </c>
      <c r="GB9" s="44">
        <f>IF(AX$4=0,0,求节点(AX$4:AX$9,$B$4:$B$9,求节点(其他调用!$F$4:$F$42,其他调用!$G$4:$G$42,其他调用!$AG10)))</f>
        <v>1.4794116549993741E-2</v>
      </c>
      <c r="GC9" s="44">
        <f>IF(AY$4=0,0,求节点(AY$4:AY$9,$B$4:$B$9,求节点(其他调用!$F$4:$F$42,其他调用!$G$4:$G$42,其他调用!$AG10)))</f>
        <v>1.4794116549993741E-2</v>
      </c>
      <c r="GD9" s="44">
        <f>IF(AZ$4=0,0,求节点(AZ$4:AZ$9,$B$4:$B$9,求节点(其他调用!$F$4:$F$42,其他调用!$G$4:$G$42,其他调用!$AG10)))</f>
        <v>1.4794116549993741E-2</v>
      </c>
      <c r="GF9" s="44">
        <v>6</v>
      </c>
      <c r="GG9" s="44">
        <f>IF(C$23=0,0,求节点(C$23:C$28,$B$23:$B$28,求节点(其他调用!$U$4:$U$20,其他调用!$V$4:$V$20,$GF9)))</f>
        <v>0</v>
      </c>
      <c r="GH9" s="44">
        <f>IF(D$23=0,0,求节点(D$23:D$28,$B$23:$B$28,求节点(其他调用!$U$4:$U$20,其他调用!$V$4:$V$20,$GF9)))</f>
        <v>0</v>
      </c>
      <c r="GI9" s="44">
        <f>IF(E$23=0,0,求节点(E$23:E$28,$B$23:$B$28,求节点(其他调用!$U$4:$U$20,其他调用!$V$4:$V$20,$GF9)))</f>
        <v>0</v>
      </c>
      <c r="GJ9" s="44">
        <f>IF(F$23=0,0,求节点(F$23:F$28,$B$23:$B$28,求节点(其他调用!$U$4:$U$20,其他调用!$V$4:$V$20,$GF9)))</f>
        <v>0</v>
      </c>
      <c r="GK9" s="44">
        <f>IF(G$23=0,0,求节点(G$23:G$28,$B$23:$B$28,求节点(其他调用!$U$4:$U$20,其他调用!$V$4:$V$20,$GF9)))</f>
        <v>0</v>
      </c>
      <c r="GL9" s="44">
        <f>IF(H$23=0,0,求节点(H$23:H$28,$B$23:$B$28,求节点(其他调用!$U$4:$U$20,其他调用!$V$4:$V$20,$GF9)))</f>
        <v>0</v>
      </c>
      <c r="GM9" s="44">
        <f>IF(I$23=0,0,求节点(I$23:I$28,$B$23:$B$28,求节点(其他调用!$U$4:$U$20,其他调用!$V$4:$V$20,$GF9)))</f>
        <v>0</v>
      </c>
      <c r="GN9" s="44">
        <f>IF(J$23=0,0,求节点(J$23:J$28,$B$23:$B$28,求节点(其他调用!$U$4:$U$20,其他调用!$V$4:$V$20,$GF9)))</f>
        <v>0</v>
      </c>
      <c r="GO9" s="44">
        <f>IF(K$23=0,0,求节点(K$23:K$28,$B$23:$B$28,求节点(其他调用!$U$4:$U$20,其他调用!$V$4:$V$20,$GF9)))</f>
        <v>0</v>
      </c>
      <c r="GP9" s="44">
        <f>IF(L$23=0,0,求节点(L$23:L$28,$B$23:$B$28,求节点(其他调用!$U$4:$U$20,其他调用!$V$4:$V$20,$GF9)))</f>
        <v>0</v>
      </c>
      <c r="GQ9" s="44">
        <f>IF(M$23=0,0,求节点(M$23:M$28,$B$23:$B$28,求节点(其他调用!$U$4:$U$20,其他调用!$V$4:$V$20,$GF9)))</f>
        <v>0</v>
      </c>
      <c r="GR9" s="44">
        <f>IF(N$23=0,0,求节点(N$23:N$28,$B$23:$B$28,求节点(其他调用!$U$4:$U$20,其他调用!$V$4:$V$20,$GF9)))</f>
        <v>0</v>
      </c>
      <c r="GS9" s="44">
        <f>IF(O$23=0,0,求节点(O$23:O$28,$B$23:$B$28,求节点(其他调用!$U$4:$U$20,其他调用!$V$4:$V$20,$GF9)))</f>
        <v>0</v>
      </c>
      <c r="GT9" s="44">
        <f>IF(P$23=0,0,求节点(P$23:P$28,$B$23:$B$28,求节点(其他调用!$U$4:$U$20,其他调用!$V$4:$V$20,$GF9)))</f>
        <v>0</v>
      </c>
      <c r="GU9" s="44">
        <f>IF(Q$23=0,0,求节点(Q$23:Q$28,$B$23:$B$28,求节点(其他调用!$U$4:$U$20,其他调用!$V$4:$V$20,$GF9)))</f>
        <v>0</v>
      </c>
      <c r="GV9" s="44">
        <f>IF(R$23=0,0,求节点(R$23:R$28,$B$23:$B$28,求节点(其他调用!$U$4:$U$20,其他调用!$V$4:$V$20,$GF9)))</f>
        <v>0</v>
      </c>
      <c r="GW9" s="44">
        <f>IF(S$23=0,0,求节点(S$23:S$28,$B$23:$B$28,求节点(其他调用!$U$4:$U$20,其他调用!$V$4:$V$20,$GF9)))</f>
        <v>0</v>
      </c>
      <c r="GX9" s="44">
        <f>IF(T$23=0,0,求节点(T$23:T$28,$B$23:$B$28,求节点(其他调用!$U$4:$U$20,其他调用!$V$4:$V$20,$GF9)))</f>
        <v>0</v>
      </c>
      <c r="GY9" s="44">
        <f>IF(U$23=0,0,求节点(U$23:U$28,$B$23:$B$28,求节点(其他调用!$U$4:$U$20,其他调用!$V$4:$V$20,$GF9)))</f>
        <v>0</v>
      </c>
      <c r="GZ9" s="44">
        <f>IF(V$23=0,0,求节点(V$23:V$28,$B$23:$B$28,求节点(其他调用!$U$4:$U$20,其他调用!$V$4:$V$20,$GF9)))</f>
        <v>0</v>
      </c>
      <c r="HC9" s="44">
        <v>6</v>
      </c>
      <c r="HD9" s="44">
        <f>IF(C$4=0,0,求节点(C$4:C$9,$B$4:$B$9,求节点(其他调用!$I$4:$I$42,其他调用!$J$4:$J$42,其他调用!$AH10)))</f>
        <v>0.29427971980018441</v>
      </c>
      <c r="HE9" s="44">
        <f>IF(D$4=0,0,求节点(D$4:D$9,$B$4:$B$9,求节点(其他调用!$I$4:$I$42,其他调用!$J$4:$J$42,其他调用!$AH10)))</f>
        <v>0.87929362060777982</v>
      </c>
      <c r="HF9" s="44">
        <f>IF(E$4=0,0,求节点(E$4:E$9,$B$4:$B$9,求节点(其他调用!$I$4:$I$42,其他调用!$J$4:$J$42,其他调用!$AH10)))</f>
        <v>7.6022260948380938E-2</v>
      </c>
      <c r="HG9" s="44">
        <f>IF(F$4=0,0,求节点(F$4:F$9,$B$4:$B$9,求节点(其他调用!$I$4:$I$42,其他调用!$J$4:$J$42,其他调用!$AH10)))</f>
        <v>0</v>
      </c>
      <c r="HH9" s="44">
        <f>IF(G$4=0,0,求节点(G$4:G$9,$B$4:$B$9,求节点(其他调用!$I$4:$I$42,其他调用!$J$4:$J$42,其他调用!$AH10)))</f>
        <v>0</v>
      </c>
      <c r="HI9" s="44">
        <f>IF(H$4=0,0,求节点(H$4:H$9,$B$4:$B$9,求节点(其他调用!$I$4:$I$42,其他调用!$J$4:$J$42,其他调用!$AH10)))</f>
        <v>0</v>
      </c>
      <c r="HJ9" s="44">
        <f>IF(I$4=0,0,求节点(I$4:I$9,$B$4:$B$9,求节点(其他调用!$I$4:$I$42,其他调用!$J$4:$J$42,其他调用!$AH10)))</f>
        <v>0</v>
      </c>
      <c r="HK9" s="44">
        <f>IF(J$4=0,0,求节点(J$4:J$9,$B$4:$B$9,求节点(其他调用!$I$4:$I$42,其他调用!$J$4:$J$42,其他调用!$AH10)))</f>
        <v>0</v>
      </c>
      <c r="HL9" s="44">
        <f>IF(K$4=0,0,求节点(K$4:K$9,$B$4:$B$9,求节点(其他调用!$I$4:$I$42,其他调用!$J$4:$J$42,其他调用!$AH10)))</f>
        <v>0</v>
      </c>
      <c r="HM9" s="44">
        <f>IF(L$4=0,0,求节点(L$4:L$9,$B$4:$B$9,求节点(其他调用!$I$4:$I$42,其他调用!$J$4:$J$42,其他调用!$AH10)))</f>
        <v>0</v>
      </c>
      <c r="HN9" s="44">
        <f>IF(M$4=0,0,求节点(M$4:M$9,$B$4:$B$9,求节点(其他调用!$I$4:$I$42,其他调用!$J$4:$J$42,其他调用!$AH10)))</f>
        <v>0</v>
      </c>
      <c r="HO9" s="44">
        <f>IF(N$4=0,0,求节点(N$4:N$9,$B$4:$B$9,求节点(其他调用!$I$4:$I$42,其他调用!$J$4:$J$42,其他调用!$AH10)))</f>
        <v>0</v>
      </c>
      <c r="HP9" s="44">
        <f>IF(O$4=0,0,求节点(O$4:O$9,$B$4:$B$9,求节点(其他调用!$I$4:$I$42,其他调用!$J$4:$J$42,其他调用!$AH10)))</f>
        <v>0</v>
      </c>
      <c r="HQ9" s="44">
        <f>IF(P$4=0,0,求节点(P$4:P$9,$B$4:$B$9,求节点(其他调用!$I$4:$I$42,其他调用!$J$4:$J$42,其他调用!$AH10)))</f>
        <v>0</v>
      </c>
      <c r="HR9" s="44">
        <f>IF(Q$4=0,0,求节点(Q$4:Q$9,$B$4:$B$9,求节点(其他调用!$I$4:$I$42,其他调用!$J$4:$J$42,其他调用!$AH10)))</f>
        <v>0</v>
      </c>
      <c r="HS9" s="44">
        <f>IF(R$4=0,0,求节点(R$4:R$9,$B$4:$B$9,求节点(其他调用!$I$4:$I$42,其他调用!$J$4:$J$42,其他调用!$AH10)))</f>
        <v>0</v>
      </c>
      <c r="HT9" s="44">
        <f>IF(S$4=0,0,求节点(S$4:S$9,$B$4:$B$9,求节点(其他调用!$I$4:$I$42,其他调用!$J$4:$J$42,其他调用!$AH10)))</f>
        <v>0.54873210910109571</v>
      </c>
      <c r="HU9" s="44">
        <f>IF(T$4=0,0,求节点(T$4:T$9,$B$4:$B$9,求节点(其他调用!$I$4:$I$42,其他调用!$J$4:$J$42,其他调用!$AH10)))</f>
        <v>0.36490685255222866</v>
      </c>
      <c r="HV9" s="44">
        <f>IF(U$4=0,0,求节点(U$4:U$9,$B$4:$B$9,求节点(其他调用!$I$4:$I$42,其他调用!$J$4:$J$42,其他调用!$AH10)))</f>
        <v>0.45613356569028574</v>
      </c>
      <c r="HW9" s="44">
        <f>IF(V$4=0,0,求节点(V$4:V$9,$B$4:$B$9,求节点(其他调用!$I$4:$I$42,其他调用!$J$4:$J$42,其他调用!$AH10)))</f>
        <v>0</v>
      </c>
      <c r="HX9" s="44">
        <f>IF(W$4=0,0,求节点(W$4:W$9,$B$4:$B$9,求节点(其他调用!$I$4:$I$42,其他调用!$J$4:$J$42,其他调用!$AH10)))</f>
        <v>0.18245342627611438</v>
      </c>
      <c r="HY9" s="44">
        <f>IF(X$4=0,0,求节点(X$4:X$9,$B$4:$B$9,求节点(其他调用!$I$4:$I$42,其他调用!$J$4:$J$42,其他调用!$AH10)))</f>
        <v>0.18245342627611438</v>
      </c>
      <c r="HZ9" s="44">
        <f>IF(Y$4=0,0,求节点(Y$4:Y$9,$B$4:$B$9,求节点(其他调用!$I$4:$I$42,其他调用!$J$4:$J$42,其他调用!$AH10)))</f>
        <v>0.36490685255222866</v>
      </c>
      <c r="IA9" s="44">
        <f>IF(Z$4=0,0,求节点(Z$4:Z$9,$B$4:$B$9,求节点(其他调用!$I$4:$I$42,其他调用!$J$4:$J$42,其他调用!$AH10)))</f>
        <v>0</v>
      </c>
      <c r="IB9" s="44">
        <f>IF(AA$4=0,0,求节点(AA$4:AA$9,$B$4:$B$9,求节点(其他调用!$I$4:$I$42,其他调用!$J$4:$J$42,其他调用!$AH10)))</f>
        <v>0.18245342627611438</v>
      </c>
      <c r="IC9" s="44">
        <f>IF(AB$4=0,0,求节点(AB$4:AB$9,$B$4:$B$9,求节点(其他调用!$I$4:$I$42,其他调用!$J$4:$J$42,其他调用!$AH10)))</f>
        <v>0.87929362060777982</v>
      </c>
      <c r="ID9" s="44">
        <f>IF(AC$4=0,0,求节点(AC$4:AC$9,$B$4:$B$9,求节点(其他调用!$I$4:$I$42,其他调用!$J$4:$J$42,其他调用!$AH10)))</f>
        <v>0.64018746061794496</v>
      </c>
      <c r="IE9" s="44">
        <f>IF(AD$4=0,0,求节点(AD$4:AD$9,$B$4:$B$9,求节点(其他调用!$I$4:$I$42,其他调用!$J$4:$J$42,其他调用!$AH10)))</f>
        <v>1.8892922177185412E-2</v>
      </c>
      <c r="IF9" s="44">
        <f>IF(AE$4=0,0,求节点(AE$4:AE$9,$B$4:$B$9,求节点(其他调用!$I$4:$I$42,其他调用!$J$4:$J$42,其他调用!$AH10)))</f>
        <v>1.8892922177185412E-2</v>
      </c>
      <c r="IG9" s="44">
        <f>IF(AF$4=0,0,求节点(AF$4:AF$9,$B$4:$B$9,求节点(其他调用!$I$4:$I$42,其他调用!$J$4:$J$42,其他调用!$AH10)))</f>
        <v>1.8892922177185412E-2</v>
      </c>
      <c r="IH9" s="44">
        <f>IF(AG$4=0,0,求节点(AG$4:AG$9,$B$4:$B$9,求节点(其他调用!$I$4:$I$42,其他调用!$J$4:$J$42,其他调用!$AH10)))</f>
        <v>1.8892922177185412E-2</v>
      </c>
      <c r="II9" s="44">
        <f>IF(AH$4=0,0,求节点(AH$4:AH$9,$B$4:$B$9,求节点(其他调用!$I$4:$I$42,其他调用!$J$4:$J$42,其他调用!$AH10)))</f>
        <v>1.8892922177185412E-2</v>
      </c>
      <c r="IJ9" s="44">
        <f>IF(AI$4=0,0,求节点(AI$4:AI$9,$B$4:$B$9,求节点(其他调用!$I$4:$I$42,其他调用!$J$4:$J$42,其他调用!$AH10)))</f>
        <v>1.8892922177185412E-2</v>
      </c>
      <c r="IK9" s="44">
        <f>IF(AJ$4=0,0,求节点(AJ$4:AJ$9,$B$4:$B$9,求节点(其他调用!$I$4:$I$42,其他调用!$J$4:$J$42,其他调用!$AH10)))</f>
        <v>1.8892922177185412E-2</v>
      </c>
      <c r="IL9" s="44">
        <f>IF(AK$4=0,0,求节点(AK$4:AK$9,$B$4:$B$9,求节点(其他调用!$I$4:$I$42,其他调用!$J$4:$J$42,其他调用!$AH10)))</f>
        <v>1.8892922177185412E-2</v>
      </c>
      <c r="IM9" s="44">
        <f>IF(AL$4=0,0,求节点(AL$4:AL$9,$B$4:$B$9,求节点(其他调用!$I$4:$I$42,其他调用!$J$4:$J$42,其他调用!$AH10)))</f>
        <v>1.8892922177185412E-2</v>
      </c>
      <c r="IN9" s="44">
        <f>IF(AM$4=0,0,求节点(AM$4:AM$9,$B$4:$B$9,求节点(其他调用!$I$4:$I$42,其他调用!$J$4:$J$42,其他调用!$AH10)))</f>
        <v>1.8892922177185412E-2</v>
      </c>
      <c r="IO9" s="44">
        <f>IF(AN$4=0,0,求节点(AN$4:AN$9,$B$4:$B$9,求节点(其他调用!$I$4:$I$42,其他调用!$J$4:$J$42,其他调用!$AH10)))</f>
        <v>1.8892922177185412E-2</v>
      </c>
      <c r="IP9" s="44">
        <f>IF(AO$4=0,0,求节点(AO$4:AO$9,$B$4:$B$9,求节点(其他调用!$I$4:$I$42,其他调用!$J$4:$J$42,其他调用!$AH10)))</f>
        <v>1.8892922177185412E-2</v>
      </c>
      <c r="IQ9" s="44">
        <f>IF(AP$4=0,0,求节点(AP$4:AP$9,$B$4:$B$9,求节点(其他调用!$I$4:$I$42,其他调用!$J$4:$J$42,其他调用!$AH10)))</f>
        <v>1.8892922177185412E-2</v>
      </c>
      <c r="IR9" s="44">
        <f>IF(AQ$4=0,0,求节点(AQ$4:AQ$9,$B$4:$B$9,求节点(其他调用!$I$4:$I$42,其他调用!$J$4:$J$42,其他调用!$AH10)))</f>
        <v>1.8892922177185412E-2</v>
      </c>
      <c r="IS9" s="44">
        <f>IF(AR$4=0,0,求节点(AR$4:AR$9,$B$4:$B$9,求节点(其他调用!$I$4:$I$42,其他调用!$J$4:$J$42,其他调用!$AH10)))</f>
        <v>1.8892922177185412E-2</v>
      </c>
      <c r="IT9" s="44">
        <f>IF(AS$4=0,0,求节点(AS$4:AS$9,$B$4:$B$9,求节点(其他调用!$I$4:$I$42,其他调用!$J$4:$J$42,其他调用!$AH10)))</f>
        <v>1.8892922177185412E-2</v>
      </c>
      <c r="IU9" s="44">
        <f>IF(AT$4=0,0,求节点(AT$4:AT$9,$B$4:$B$9,求节点(其他调用!$I$4:$I$42,其他调用!$J$4:$J$42,其他调用!$AH10)))</f>
        <v>1.8892922177185412E-2</v>
      </c>
      <c r="IV9" s="44">
        <f>IF(AU$4=0,0,求节点(AU$4:AU$9,$B$4:$B$9,求节点(其他调用!$I$4:$I$42,其他调用!$J$4:$J$42,其他调用!$AH10)))</f>
        <v>1.8892922177185412E-2</v>
      </c>
      <c r="IW9" s="44">
        <f>IF(AV$4=0,0,求节点(AV$4:AV$9,$B$4:$B$9,求节点(其他调用!$I$4:$I$42,其他调用!$J$4:$J$42,其他调用!$AH10)))</f>
        <v>1.8892922177185412E-2</v>
      </c>
      <c r="IX9" s="44">
        <f>IF(AW$4=0,0,求节点(AW$4:AW$9,$B$4:$B$9,求节点(其他调用!$I$4:$I$42,其他调用!$J$4:$J$42,其他调用!$AH10)))</f>
        <v>1.8892922177185412E-2</v>
      </c>
      <c r="IY9" s="44">
        <f>IF(AX$4=0,0,求节点(AX$4:AX$9,$B$4:$B$9,求节点(其他调用!$I$4:$I$42,其他调用!$J$4:$J$42,其他调用!$AH10)))</f>
        <v>1.8892922177185412E-2</v>
      </c>
      <c r="IZ9" s="44">
        <f>IF(AY$4=0,0,求节点(AY$4:AY$9,$B$4:$B$9,求节点(其他调用!$I$4:$I$42,其他调用!$J$4:$J$42,其他调用!$AH10)))</f>
        <v>1.8892922177185412E-2</v>
      </c>
      <c r="JA9" s="44">
        <f>IF(AZ$4=0,0,求节点(AZ$4:AZ$9,$B$4:$B$9,求节点(其他调用!$I$4:$I$42,其他调用!$J$4:$J$42,其他调用!$AH10)))</f>
        <v>1.8892922177185412E-2</v>
      </c>
      <c r="JC9" s="44">
        <v>6</v>
      </c>
      <c r="JD9" s="44">
        <f>IF(C$23=0,0,求节点(C$23:C$28,$B$23:$B$28,求节点(其他调用!$W$4:$W$20,其他调用!$X$4:$X$20,$JC9)))</f>
        <v>0</v>
      </c>
      <c r="JE9" s="44">
        <f>IF(D$23=0,0,求节点(D$23:D$28,$B$23:$B$28,求节点(其他调用!$W$4:$W$20,其他调用!$X$4:$X$20,$JC9)))</f>
        <v>0</v>
      </c>
      <c r="JF9" s="44">
        <f>IF(E$23=0,0,求节点(E$23:E$28,$B$23:$B$28,求节点(其他调用!$W$4:$W$20,其他调用!$X$4:$X$20,$JC9)))</f>
        <v>0</v>
      </c>
      <c r="JG9" s="44">
        <f>IF(F$23=0,0,求节点(F$23:F$28,$B$23:$B$28,求节点(其他调用!$W$4:$W$20,其他调用!$X$4:$X$20,$JC9)))</f>
        <v>1.6372369639250373E-5</v>
      </c>
      <c r="JH9" s="44">
        <f>IF(G$23=0,0,求节点(G$23:G$28,$B$23:$B$28,求节点(其他调用!$W$4:$W$20,其他调用!$X$4:$X$20,$JC9)))</f>
        <v>2.4558554459042092E-5</v>
      </c>
      <c r="JI9" s="44">
        <f>IF(H$23=0,0,求节点(H$23:H$28,$B$23:$B$28,求节点(其他调用!$W$4:$W$20,其他调用!$X$4:$X$20,$JC9)))</f>
        <v>2.4558554459042092E-5</v>
      </c>
      <c r="JJ9" s="44">
        <f>IF(I$23=0,0,求节点(I$23:I$28,$B$23:$B$28,求节点(其他调用!$W$4:$W$20,其他调用!$X$4:$X$20,$JC9)))</f>
        <v>3.7209930998538532E-5</v>
      </c>
      <c r="JK9" s="44">
        <f>IF(J$23=0,0,求节点(J$23:J$28,$B$23:$B$28,求节点(其他调用!$W$4:$W$20,其他调用!$X$4:$X$20,$JC9)))</f>
        <v>0</v>
      </c>
      <c r="JL9" s="44">
        <f>IF(K$23=0,0,求节点(K$23:K$28,$B$23:$B$28,求节点(其他调用!$W$4:$W$20,其他调用!$X$4:$X$20,$JC9)))</f>
        <v>2.4558554459042092E-5</v>
      </c>
      <c r="JM9" s="44">
        <f>IF(L$23=0,0,求节点(L$23:L$28,$B$23:$B$28,求节点(其他调用!$W$4:$W$20,其他调用!$X$4:$X$20,$JC9)))</f>
        <v>0</v>
      </c>
      <c r="JN9" s="44">
        <f>IF(M$23=0,0,求节点(M$23:M$28,$B$23:$B$28,求节点(其他调用!$W$4:$W$20,其他调用!$X$4:$X$20,$JC9)))</f>
        <v>0</v>
      </c>
      <c r="JO9" s="44">
        <f>IF(N$23=0,0,求节点(N$23:N$28,$B$23:$B$28,求节点(其他调用!$W$4:$W$20,其他调用!$X$4:$X$20,$JC9)))</f>
        <v>0</v>
      </c>
      <c r="JP9" s="44">
        <f>IF(O$23=0,0,求节点(O$23:O$28,$B$23:$B$28,求节点(其他调用!$W$4:$W$20,其他调用!$X$4:$X$20,$JC9)))</f>
        <v>0</v>
      </c>
      <c r="JQ9" s="44">
        <f>IF(P$23=0,0,求节点(P$23:P$28,$B$23:$B$28,求节点(其他调用!$W$4:$W$20,其他调用!$X$4:$X$20,$JC9)))</f>
        <v>0</v>
      </c>
      <c r="JR9" s="44">
        <f>IF(Q$23=0,0,求节点(Q$23:Q$28,$B$23:$B$28,求节点(其他调用!$W$4:$W$20,其他调用!$X$4:$X$20,$JC9)))</f>
        <v>0</v>
      </c>
      <c r="JS9" s="44">
        <f>IF(R$23=0,0,求节点(R$23:R$28,$B$23:$B$28,求节点(其他调用!$W$4:$W$20,其他调用!$X$4:$X$20,$JC9)))</f>
        <v>0</v>
      </c>
      <c r="JT9" s="44">
        <f>IF(S$23=0,0,求节点(S$23:S$28,$B$23:$B$28,求节点(其他调用!$W$4:$W$20,其他调用!$X$4:$X$20,$JC9)))</f>
        <v>0</v>
      </c>
      <c r="JU9" s="44">
        <f>IF(T$23=0,0,求节点(T$23:T$28,$B$23:$B$28,求节点(其他调用!$W$4:$W$20,其他调用!$X$4:$X$20,$JC9)))</f>
        <v>0</v>
      </c>
      <c r="JV9" s="44">
        <f>IF(U$23=0,0,求节点(U$23:U$28,$B$23:$B$28,求节点(其他调用!$W$4:$W$20,其他调用!$X$4:$X$20,$JC9)))</f>
        <v>0</v>
      </c>
      <c r="JW9" s="44">
        <f>IF(V$23=0,0,求节点(V$23:V$28,$B$23:$B$28,求节点(其他调用!$W$4:$W$20,其他调用!$X$4:$X$20,$JC9)))</f>
        <v>0</v>
      </c>
      <c r="JZ9" s="44">
        <v>6</v>
      </c>
      <c r="KA9" s="44">
        <f>IF(C$4=0,0,求节点(C$4:C$9,$B$4:$B$9,求节点(其他调用!$L$4:$L$42,其他调用!$M$4:$M$42,其他调用!$AI10)))</f>
        <v>0.525795044140281</v>
      </c>
      <c r="KB9" s="44">
        <f>IF(D$4=0,0,求节点(D$4:D$9,$B$4:$B$9,求节点(其他调用!$L$4:$L$42,其他调用!$M$4:$M$42,其他调用!$AI10)))</f>
        <v>1.4078930374078287</v>
      </c>
      <c r="KC9" s="44">
        <f>IF(E$4=0,0,求节点(E$4:E$9,$B$4:$B$9,求节点(其他调用!$L$4:$L$42,其他调用!$M$4:$M$42,其他调用!$AI10)))</f>
        <v>0.1358303864029059</v>
      </c>
      <c r="KD9" s="44">
        <f>IF(F$4=0,0,求节点(F$4:F$9,$B$4:$B$9,求节点(其他调用!$L$4:$L$42,其他调用!$M$4:$M$42,其他调用!$AI10)))</f>
        <v>0</v>
      </c>
      <c r="KE9" s="44">
        <f>IF(G$4=0,0,求节点(G$4:G$9,$B$4:$B$9,求节点(其他调用!$L$4:$L$42,其他调用!$M$4:$M$42,其他调用!$AI10)))</f>
        <v>0</v>
      </c>
      <c r="KF9" s="44">
        <f>IF(H$4=0,0,求节点(H$4:H$9,$B$4:$B$9,求节点(其他调用!$L$4:$L$42,其他调用!$M$4:$M$42,其他调用!$AI10)))</f>
        <v>0</v>
      </c>
      <c r="KG9" s="44">
        <f>IF(I$4=0,0,求节点(I$4:I$9,$B$4:$B$9,求节点(其他调用!$L$4:$L$42,其他调用!$M$4:$M$42,其他调用!$AI10)))</f>
        <v>0</v>
      </c>
      <c r="KH9" s="44">
        <f>IF(J$4=0,0,求节点(J$4:J$9,$B$4:$B$9,求节点(其他调用!$L$4:$L$42,其他调用!$M$4:$M$42,其他调用!$AI10)))</f>
        <v>0</v>
      </c>
      <c r="KI9" s="44">
        <f>IF(K$4=0,0,求节点(K$4:K$9,$B$4:$B$9,求节点(其他调用!$L$4:$L$42,其他调用!$M$4:$M$42,其他调用!$AI10)))</f>
        <v>0</v>
      </c>
      <c r="KJ9" s="44">
        <f>IF(L$4=0,0,求节点(L$4:L$9,$B$4:$B$9,求节点(其他调用!$L$4:$L$42,其他调用!$M$4:$M$42,其他调用!$AI10)))</f>
        <v>0</v>
      </c>
      <c r="KK9" s="44">
        <f>IF(M$4=0,0,求节点(M$4:M$9,$B$4:$B$9,求节点(其他调用!$L$4:$L$42,其他调用!$M$4:$M$42,其他调用!$AI10)))</f>
        <v>0</v>
      </c>
      <c r="KL9" s="44">
        <f>IF(N$4=0,0,求节点(N$4:N$9,$B$4:$B$9,求节点(其他调用!$L$4:$L$42,其他调用!$M$4:$M$42,其他调用!$AI10)))</f>
        <v>0</v>
      </c>
      <c r="KM9" s="44">
        <f>IF(O$4=0,0,求节点(O$4:O$9,$B$4:$B$9,求节点(其他调用!$L$4:$L$42,其他调用!$M$4:$M$42,其他调用!$AI10)))</f>
        <v>0</v>
      </c>
      <c r="KN9" s="44">
        <f>IF(P$4=0,0,求节点(P$4:P$9,$B$4:$B$9,求节点(其他调用!$L$4:$L$42,其他调用!$M$4:$M$42,其他调用!$AI10)))</f>
        <v>0</v>
      </c>
      <c r="KO9" s="44">
        <f>IF(Q$4=0,0,求节点(Q$4:Q$9,$B$4:$B$9,求节点(其他调用!$L$4:$L$42,其他调用!$M$4:$M$42,其他调用!$AI10)))</f>
        <v>0</v>
      </c>
      <c r="KP9" s="44">
        <f>IF(R$4=0,0,求节点(R$4:R$9,$B$4:$B$9,求节点(其他调用!$L$4:$L$42,其他调用!$M$4:$M$42,其他调用!$AI10)))</f>
        <v>0</v>
      </c>
      <c r="KQ9" s="44">
        <f>IF(S$4=0,0,求节点(S$4:S$9,$B$4:$B$9,求节点(其他调用!$L$4:$L$42,其他调用!$M$4:$M$42,其他调用!$AI10)))</f>
        <v>0.9804298567427796</v>
      </c>
      <c r="KR9" s="44">
        <f>IF(T$4=0,0,求节点(T$4:T$9,$B$4:$B$9,求节点(其他调用!$L$4:$L$42,其他调用!$M$4:$M$42,其他调用!$AI10)))</f>
        <v>0.65198585473394843</v>
      </c>
      <c r="KS9" s="44">
        <f>IF(U$4=0,0,求节点(U$4:U$9,$B$4:$B$9,求节点(其他调用!$L$4:$L$42,其他调用!$M$4:$M$42,其他调用!$AI10)))</f>
        <v>0.81498231841743551</v>
      </c>
      <c r="KT9" s="44">
        <f>IF(V$4=0,0,求节点(V$4:V$9,$B$4:$B$9,求节点(其他调用!$L$4:$L$42,其他调用!$M$4:$M$42,其他调用!$AI10)))</f>
        <v>0</v>
      </c>
      <c r="KU9" s="44">
        <f>IF(W$4=0,0,求节点(W$4:W$9,$B$4:$B$9,求节点(其他调用!$L$4:$L$42,其他调用!$M$4:$M$42,其他调用!$AI10)))</f>
        <v>0.32599292736697416</v>
      </c>
      <c r="KV9" s="44">
        <f>IF(X$4=0,0,求节点(X$4:X$9,$B$4:$B$9,求节点(其他调用!$L$4:$L$42,其他调用!$M$4:$M$42,其他调用!$AI10)))</f>
        <v>0.32599292736697416</v>
      </c>
      <c r="KW9" s="44">
        <f>IF(Y$4=0,0,求节点(Y$4:Y$9,$B$4:$B$9,求节点(其他调用!$L$4:$L$42,其他调用!$M$4:$M$42,其他调用!$AI10)))</f>
        <v>0.65198585473394843</v>
      </c>
      <c r="KX9" s="44">
        <f>IF(Z$4=0,0,求节点(Z$4:Z$9,$B$4:$B$9,求节点(其他调用!$L$4:$L$42,其他调用!$M$4:$M$42,其他调用!$AI10)))</f>
        <v>0</v>
      </c>
      <c r="KY9" s="44">
        <f>IF(AA$4=0,0,求节点(AA$4:AA$9,$B$4:$B$9,求节点(其他调用!$L$4:$L$42,其他调用!$M$4:$M$42,其他调用!$AI10)))</f>
        <v>0.32599292736697416</v>
      </c>
      <c r="KZ9" s="44">
        <f>IF(AB$4=0,0,求节点(AB$4:AB$9,$B$4:$B$9,求节点(其他调用!$L$4:$L$42,其他调用!$M$4:$M$42,其他调用!$AI10)))</f>
        <v>1.4078930374078287</v>
      </c>
      <c r="LA9" s="44">
        <f>IF(AC$4=0,0,求节点(AC$4:AC$9,$B$4:$B$9,求节点(其他调用!$L$4:$L$42,其他调用!$M$4:$M$42,其他调用!$AI10)))</f>
        <v>1.1027391663332686</v>
      </c>
      <c r="LB9" s="44">
        <f>IF(AD$4=0,0,求节点(AD$4:AD$9,$B$4:$B$9,求节点(其他调用!$L$4:$L$42,其他调用!$M$4:$M$42,其他调用!$AI10)))</f>
        <v>3.3756335152273276E-2</v>
      </c>
      <c r="LC9" s="44">
        <f>IF(AE$4=0,0,求节点(AE$4:AE$9,$B$4:$B$9,求节点(其他调用!$L$4:$L$42,其他调用!$M$4:$M$42,其他调用!$AI10)))</f>
        <v>3.3756335152273276E-2</v>
      </c>
      <c r="LD9" s="44">
        <f>IF(AF$4=0,0,求节点(AF$4:AF$9,$B$4:$B$9,求节点(其他调用!$L$4:$L$42,其他调用!$M$4:$M$42,其他调用!$AI10)))</f>
        <v>3.3756335152273276E-2</v>
      </c>
      <c r="LE9" s="44">
        <f>IF(AG$4=0,0,求节点(AG$4:AG$9,$B$4:$B$9,求节点(其他调用!$L$4:$L$42,其他调用!$M$4:$M$42,其他调用!$AI10)))</f>
        <v>3.3756335152273276E-2</v>
      </c>
      <c r="LF9" s="44">
        <f>IF(AH$4=0,0,求节点(AH$4:AH$9,$B$4:$B$9,求节点(其他调用!$L$4:$L$42,其他调用!$M$4:$M$42,其他调用!$AI10)))</f>
        <v>3.3756335152273276E-2</v>
      </c>
      <c r="LG9" s="44">
        <f>IF(AI$4=0,0,求节点(AI$4:AI$9,$B$4:$B$9,求节点(其他调用!$L$4:$L$42,其他调用!$M$4:$M$42,其他调用!$AI10)))</f>
        <v>3.3756335152273276E-2</v>
      </c>
      <c r="LH9" s="44">
        <f>IF(AJ$4=0,0,求节点(AJ$4:AJ$9,$B$4:$B$9,求节点(其他调用!$L$4:$L$42,其他调用!$M$4:$M$42,其他调用!$AI10)))</f>
        <v>3.3756335152273276E-2</v>
      </c>
      <c r="LI9" s="44">
        <f>IF(AK$4=0,0,求节点(AK$4:AK$9,$B$4:$B$9,求节点(其他调用!$L$4:$L$42,其他调用!$M$4:$M$42,其他调用!$AI10)))</f>
        <v>3.3756335152273276E-2</v>
      </c>
      <c r="LJ9" s="44">
        <f>IF(AL$4=0,0,求节点(AL$4:AL$9,$B$4:$B$9,求节点(其他调用!$L$4:$L$42,其他调用!$M$4:$M$42,其他调用!$AI10)))</f>
        <v>3.3756335152273276E-2</v>
      </c>
      <c r="LK9" s="44">
        <f>IF(AM$4=0,0,求节点(AM$4:AM$9,$B$4:$B$9,求节点(其他调用!$L$4:$L$42,其他调用!$M$4:$M$42,其他调用!$AI10)))</f>
        <v>3.3756335152273276E-2</v>
      </c>
      <c r="LL9" s="44">
        <f>IF(AN$4=0,0,求节点(AN$4:AN$9,$B$4:$B$9,求节点(其他调用!$L$4:$L$42,其他调用!$M$4:$M$42,其他调用!$AI10)))</f>
        <v>3.3756335152273276E-2</v>
      </c>
      <c r="LM9" s="44">
        <f>IF(AO$4=0,0,求节点(AO$4:AO$9,$B$4:$B$9,求节点(其他调用!$L$4:$L$42,其他调用!$M$4:$M$42,其他调用!$AI10)))</f>
        <v>3.3756335152273276E-2</v>
      </c>
      <c r="LN9" s="44">
        <f>IF(AP$4=0,0,求节点(AP$4:AP$9,$B$4:$B$9,求节点(其他调用!$L$4:$L$42,其他调用!$M$4:$M$42,其他调用!$AI10)))</f>
        <v>3.3756335152273276E-2</v>
      </c>
      <c r="LO9" s="44">
        <f>IF(AQ$4=0,0,求节点(AQ$4:AQ$9,$B$4:$B$9,求节点(其他调用!$L$4:$L$42,其他调用!$M$4:$M$42,其他调用!$AI10)))</f>
        <v>3.3756335152273276E-2</v>
      </c>
      <c r="LP9" s="44">
        <f>IF(AR$4=0,0,求节点(AR$4:AR$9,$B$4:$B$9,求节点(其他调用!$L$4:$L$42,其他调用!$M$4:$M$42,其他调用!$AI10)))</f>
        <v>3.3756335152273276E-2</v>
      </c>
      <c r="LQ9" s="44">
        <f>IF(AS$4=0,0,求节点(AS$4:AS$9,$B$4:$B$9,求节点(其他调用!$L$4:$L$42,其他调用!$M$4:$M$42,其他调用!$AI10)))</f>
        <v>3.3756335152273276E-2</v>
      </c>
      <c r="LR9" s="44">
        <f>IF(AT$4=0,0,求节点(AT$4:AT$9,$B$4:$B$9,求节点(其他调用!$L$4:$L$42,其他调用!$M$4:$M$42,其他调用!$AI10)))</f>
        <v>3.3756335152273276E-2</v>
      </c>
      <c r="LS9" s="44">
        <f>IF(AU$4=0,0,求节点(AU$4:AU$9,$B$4:$B$9,求节点(其他调用!$L$4:$L$42,其他调用!$M$4:$M$42,其他调用!$AI10)))</f>
        <v>3.3756335152273276E-2</v>
      </c>
      <c r="LT9" s="44">
        <f>IF(AV$4=0,0,求节点(AV$4:AV$9,$B$4:$B$9,求节点(其他调用!$L$4:$L$42,其他调用!$M$4:$M$42,其他调用!$AI10)))</f>
        <v>3.3756335152273276E-2</v>
      </c>
      <c r="LU9" s="44">
        <f>IF(AW$4=0,0,求节点(AW$4:AW$9,$B$4:$B$9,求节点(其他调用!$L$4:$L$42,其他调用!$M$4:$M$42,其他调用!$AI10)))</f>
        <v>3.3756335152273276E-2</v>
      </c>
      <c r="LV9" s="44">
        <f>IF(AX$4=0,0,求节点(AX$4:AX$9,$B$4:$B$9,求节点(其他调用!$L$4:$L$42,其他调用!$M$4:$M$42,其他调用!$AI10)))</f>
        <v>3.3756335152273276E-2</v>
      </c>
      <c r="LW9" s="44">
        <f>IF(AY$4=0,0,求节点(AY$4:AY$9,$B$4:$B$9,求节点(其他调用!$L$4:$L$42,其他调用!$M$4:$M$42,其他调用!$AI10)))</f>
        <v>3.3756335152273276E-2</v>
      </c>
      <c r="LX9" s="44">
        <f>IF(AZ$4=0,0,求节点(AZ$4:AZ$9,$B$4:$B$9,求节点(其他调用!$L$4:$L$42,其他调用!$M$4:$M$42,其他调用!$AI10)))</f>
        <v>3.3756335152273276E-2</v>
      </c>
      <c r="LZ9" s="44">
        <v>6</v>
      </c>
      <c r="MA9" s="44">
        <f>IF(C$23=0,0,求节点(C$23:C$28,$B$23:$B$28,求节点(其他调用!$Y$4:$Y$20,其他调用!$Z$4:$Z$20,$LZ9)))</f>
        <v>0</v>
      </c>
      <c r="MB9" s="44">
        <f>IF(D$23=0,0,求节点(D$23:D$28,$B$23:$B$28,求节点(其他调用!$Y$4:$Y$20,其他调用!$Z$4:$Z$20,$LZ9)))</f>
        <v>0</v>
      </c>
      <c r="MC9" s="44">
        <f>IF(E$23=0,0,求节点(E$23:E$28,$B$23:$B$28,求节点(其他调用!$Y$4:$Y$20,其他调用!$Z$4:$Z$20,$LZ9)))</f>
        <v>0</v>
      </c>
      <c r="MD9" s="44">
        <f>IF(F$23=0,0,求节点(F$23:F$28,$B$23:$B$28,求节点(其他调用!$Y$4:$Y$20,其他调用!$Z$4:$Z$20,$LZ9)))</f>
        <v>0</v>
      </c>
      <c r="ME9" s="44">
        <f>IF(G$23=0,0,求节点(G$23:G$28,$B$23:$B$28,求节点(其他调用!$Y$4:$Y$20,其他调用!$Z$4:$Z$20,$LZ9)))</f>
        <v>0</v>
      </c>
      <c r="MF9" s="44">
        <f>IF(H$23=0,0,求节点(H$23:H$28,$B$23:$B$28,求节点(其他调用!$Y$4:$Y$20,其他调用!$Z$4:$Z$20,$LZ9)))</f>
        <v>0</v>
      </c>
      <c r="MG9" s="44">
        <f>IF(I$23=0,0,求节点(I$23:I$28,$B$23:$B$28,求节点(其他调用!$Y$4:$Y$20,其他调用!$Z$4:$Z$20,$LZ9)))</f>
        <v>0</v>
      </c>
      <c r="MH9" s="44">
        <f>IF(J$23=0,0,求节点(J$23:J$28,$B$23:$B$28,求节点(其他调用!$Y$4:$Y$20,其他调用!$Z$4:$Z$20,$LZ9)))</f>
        <v>0</v>
      </c>
      <c r="MI9" s="44">
        <f>IF(K$23=0,0,求节点(K$23:K$28,$B$23:$B$28,求节点(其他调用!$Y$4:$Y$20,其他调用!$Z$4:$Z$20,$LZ9)))</f>
        <v>0</v>
      </c>
      <c r="MJ9" s="44">
        <f>IF(L$23=0,0,求节点(L$23:L$28,$B$23:$B$28,求节点(其他调用!$Y$4:$Y$20,其他调用!$Z$4:$Z$20,$LZ9)))</f>
        <v>0</v>
      </c>
      <c r="MK9" s="44">
        <f>IF(M$23=0,0,求节点(M$23:M$28,$B$23:$B$28,求节点(其他调用!$Y$4:$Y$20,其他调用!$Z$4:$Z$20,$LZ9)))</f>
        <v>0</v>
      </c>
      <c r="ML9" s="44">
        <f>IF(N$23=0,0,求节点(N$23:N$28,$B$23:$B$28,求节点(其他调用!$Y$4:$Y$20,其他调用!$Z$4:$Z$20,$LZ9)))</f>
        <v>0</v>
      </c>
      <c r="MM9" s="44">
        <f>IF(O$23=0,0,求节点(O$23:O$28,$B$23:$B$28,求节点(其他调用!$Y$4:$Y$20,其他调用!$Z$4:$Z$20,$LZ9)))</f>
        <v>0</v>
      </c>
      <c r="MN9" s="44">
        <f>IF(P$23=0,0,求节点(P$23:P$28,$B$23:$B$28,求节点(其他调用!$Y$4:$Y$20,其他调用!$Z$4:$Z$20,$LZ9)))</f>
        <v>0</v>
      </c>
      <c r="MO9" s="44">
        <f>IF(Q$23=0,0,求节点(Q$23:Q$28,$B$23:$B$28,求节点(其他调用!$Y$4:$Y$20,其他调用!$Z$4:$Z$20,$LZ9)))</f>
        <v>0</v>
      </c>
      <c r="MP9" s="44">
        <f>IF(R$23=0,0,求节点(R$23:R$28,$B$23:$B$28,求节点(其他调用!$Y$4:$Y$20,其他调用!$Z$4:$Z$20,$LZ9)))</f>
        <v>0</v>
      </c>
      <c r="MQ9" s="44">
        <f>IF(S$23=0,0,求节点(S$23:S$28,$B$23:$B$28,求节点(其他调用!$Y$4:$Y$20,其他调用!$Z$4:$Z$20,$LZ9)))</f>
        <v>0</v>
      </c>
      <c r="MR9" s="44">
        <f>IF(T$23=0,0,求节点(T$23:T$28,$B$23:$B$28,求节点(其他调用!$Y$4:$Y$20,其他调用!$Z$4:$Z$20,$LZ9)))</f>
        <v>0</v>
      </c>
      <c r="MS9" s="44">
        <f>IF(U$23=0,0,求节点(U$23:U$28,$B$23:$B$28,求节点(其他调用!$Y$4:$Y$20,其他调用!$Z$4:$Z$20,$LZ9)))</f>
        <v>0</v>
      </c>
      <c r="MT9" s="44">
        <f>IF(V$23=0,0,求节点(V$23:V$28,$B$23:$B$28,求节点(其他调用!$Y$4:$Y$20,其他调用!$Z$4:$Z$20,$LZ9)))</f>
        <v>0</v>
      </c>
      <c r="MW9" s="44">
        <v>6</v>
      </c>
      <c r="MX9" s="44">
        <f>IF(C$4=0,0,求节点(C$4:C$9,$B$4:$B$9,求节点(其他调用!$O$4:$O$42,其他调用!$P$4:$P$42,其他调用!$AJ10)))</f>
        <v>0.66335459258110885</v>
      </c>
      <c r="MY9" s="44">
        <f>IF(D$4=0,0,求节点(D$4:D$9,$B$4:$B$9,求节点(其他调用!$O$4:$O$42,其他调用!$P$4:$P$42,其他调用!$AJ10)))</f>
        <v>1.7014796812402322</v>
      </c>
      <c r="MZ9" s="44">
        <f>IF(E$4=0,0,求节点(E$4:E$9,$B$4:$B$9,求节点(其他调用!$O$4:$O$42,其他调用!$P$4:$P$42,其他调用!$AJ10)))</f>
        <v>0.1713666030834532</v>
      </c>
      <c r="NA9" s="44">
        <f>IF(F$4=0,0,求节点(F$4:F$9,$B$4:$B$9,求节点(其他调用!$O$4:$O$42,其他调用!$P$4:$P$42,其他调用!$AJ10)))</f>
        <v>0</v>
      </c>
      <c r="NB9" s="44">
        <f>IF(G$4=0,0,求节点(G$4:G$9,$B$4:$B$9,求节点(其他调用!$O$4:$O$42,其他调用!$P$4:$P$42,其他调用!$AJ10)))</f>
        <v>0</v>
      </c>
      <c r="NC9" s="44">
        <f>IF(H$4=0,0,求节点(H$4:H$9,$B$4:$B$9,求节点(其他调用!$O$4:$O$42,其他调用!$P$4:$P$42,其他调用!$AJ10)))</f>
        <v>0</v>
      </c>
      <c r="ND9" s="44">
        <f>IF(I$4=0,0,求节点(I$4:I$9,$B$4:$B$9,求节点(其他调用!$O$4:$O$42,其他调用!$P$4:$P$42,其他调用!$AJ10)))</f>
        <v>0</v>
      </c>
      <c r="NE9" s="44">
        <f>IF(J$4=0,0,求节点(J$4:J$9,$B$4:$B$9,求节点(其他调用!$O$4:$O$42,其他调用!$P$4:$P$42,其他调用!$AJ10)))</f>
        <v>0</v>
      </c>
      <c r="NF9" s="44">
        <f>IF(K$4=0,0,求节点(K$4:K$9,$B$4:$B$9,求节点(其他调用!$O$4:$O$42,其他调用!$P$4:$P$42,其他调用!$AJ10)))</f>
        <v>0</v>
      </c>
      <c r="NG9" s="44">
        <f>IF(L$4=0,0,求节点(L$4:L$9,$B$4:$B$9,求节点(其他调用!$O$4:$O$42,其他调用!$P$4:$P$42,其他调用!$AJ10)))</f>
        <v>0</v>
      </c>
      <c r="NH9" s="44">
        <f>IF(M$4=0,0,求节点(M$4:M$9,$B$4:$B$9,求节点(其他调用!$O$4:$O$42,其他调用!$P$4:$P$42,其他调用!$AJ10)))</f>
        <v>0</v>
      </c>
      <c r="NI9" s="44">
        <f>IF(N$4=0,0,求节点(N$4:N$9,$B$4:$B$9,求节点(其他调用!$O$4:$O$42,其他调用!$P$4:$P$42,其他调用!$AJ10)))</f>
        <v>0</v>
      </c>
      <c r="NJ9" s="44">
        <f>IF(O$4=0,0,求节点(O$4:O$9,$B$4:$B$9,求节点(其他调用!$O$4:$O$42,其他调用!$P$4:$P$42,其他调用!$AJ10)))</f>
        <v>0</v>
      </c>
      <c r="NK9" s="44">
        <f>IF(P$4=0,0,求节点(P$4:P$9,$B$4:$B$9,求节点(其他调用!$O$4:$O$42,其他调用!$P$4:$P$42,其他调用!$AJ10)))</f>
        <v>0</v>
      </c>
      <c r="NL9" s="44">
        <f>IF(Q$4=0,0,求节点(Q$4:Q$9,$B$4:$B$9,求节点(其他调用!$O$4:$O$42,其他调用!$P$4:$P$42,其他调用!$AJ10)))</f>
        <v>0</v>
      </c>
      <c r="NM9" s="44">
        <f>IF(R$4=0,0,求节点(R$4:R$9,$B$4:$B$9,求节点(其他调用!$O$4:$O$42,其他调用!$P$4:$P$42,其他调用!$AJ10)))</f>
        <v>0</v>
      </c>
      <c r="NN9" s="44">
        <f>IF(S$4=0,0,求节点(S$4:S$9,$B$4:$B$9,求节点(其他调用!$O$4:$O$42,其他调用!$P$4:$P$42,其他调用!$AJ10)))</f>
        <v>1.1692370513432597</v>
      </c>
      <c r="NO9" s="44">
        <f>IF(T$4=0,0,求节点(T$4:T$9,$B$4:$B$9,求节点(其他调用!$O$4:$O$42,其他调用!$P$4:$P$42,其他调用!$AJ10)))</f>
        <v>0.82255969480057489</v>
      </c>
      <c r="NP9" s="44">
        <f>IF(U$4=0,0,求节点(U$4:U$9,$B$4:$B$9,求节点(其他调用!$O$4:$O$42,其他调用!$P$4:$P$42,其他调用!$AJ10)))</f>
        <v>1.0201425846433705</v>
      </c>
      <c r="NQ9" s="44">
        <f>IF(V$4=0,0,求节点(V$4:V$9,$B$4:$B$9,求节点(其他调用!$O$4:$O$42,其他调用!$P$4:$P$42,其他调用!$AJ10)))</f>
        <v>0</v>
      </c>
      <c r="NR9" s="44">
        <f>IF(W$4=0,0,求节点(W$4:W$9,$B$4:$B$9,求节点(其他调用!$O$4:$O$42,其他调用!$P$4:$P$42,其他调用!$AJ10)))</f>
        <v>0.41127984740028745</v>
      </c>
      <c r="NS9" s="44">
        <f>IF(X$4=0,0,求节点(X$4:X$9,$B$4:$B$9,求节点(其他调用!$O$4:$O$42,其他调用!$P$4:$P$42,其他调用!$AJ10)))</f>
        <v>0.41127984740028745</v>
      </c>
      <c r="NT9" s="44">
        <f>IF(Y$4=0,0,求节点(Y$4:Y$9,$B$4:$B$9,求节点(其他调用!$O$4:$O$42,其他调用!$P$4:$P$42,其他调用!$AJ10)))</f>
        <v>0.82255969480057489</v>
      </c>
      <c r="NU9" s="44">
        <f>IF(Z$4=0,0,求节点(Z$4:Z$9,$B$4:$B$9,求节点(其他调用!$O$4:$O$42,其他调用!$P$4:$P$42,其他调用!$AJ10)))</f>
        <v>0</v>
      </c>
      <c r="NV9" s="44">
        <f>IF(AA$4=0,0,求节点(AA$4:AA$9,$B$4:$B$9,求节点(其他调用!$O$4:$O$42,其他调用!$P$4:$P$42,其他调用!$AJ10)))</f>
        <v>0.41127984740028745</v>
      </c>
      <c r="NW9" s="44">
        <f>IF(AB$4=0,0,求节点(AB$4:AB$9,$B$4:$B$9,求节点(其他调用!$O$4:$O$42,其他调用!$P$4:$P$42,其他调用!$AJ10)))</f>
        <v>1.7014796812402322</v>
      </c>
      <c r="NX9" s="44">
        <f>IF(AC$4=0,0,求节点(AC$4:AC$9,$B$4:$B$9,求节点(其他调用!$O$4:$O$42,其他调用!$P$4:$P$42,其他调用!$AJ10)))</f>
        <v>1.3164908456147555</v>
      </c>
      <c r="NY9" s="44">
        <f>IF(AD$4=0,0,求节点(AD$4:AD$9,$B$4:$B$9,求节点(其他调用!$O$4:$O$42,其他调用!$P$4:$P$42,其他调用!$AJ10)))</f>
        <v>4.2587734900736973E-2</v>
      </c>
      <c r="NZ9" s="44">
        <f>IF(AE$4=0,0,求节点(AE$4:AE$9,$B$4:$B$9,求节点(其他调用!$O$4:$O$42,其他调用!$P$4:$P$42,其他调用!$AJ10)))</f>
        <v>4.2587734900736973E-2</v>
      </c>
      <c r="OA9" s="44">
        <f>IF(AF$4=0,0,求节点(AF$4:AF$9,$B$4:$B$9,求节点(其他调用!$O$4:$O$42,其他调用!$P$4:$P$42,其他调用!$AJ10)))</f>
        <v>4.2587734900736973E-2</v>
      </c>
      <c r="OB9" s="44">
        <f>IF(AG$4=0,0,求节点(AG$4:AG$9,$B$4:$B$9,求节点(其他调用!$O$4:$O$42,其他调用!$P$4:$P$42,其他调用!$AJ10)))</f>
        <v>4.2587734900736973E-2</v>
      </c>
      <c r="OC9" s="44">
        <f>IF(AH$4=0,0,求节点(AH$4:AH$9,$B$4:$B$9,求节点(其他调用!$O$4:$O$42,其他调用!$P$4:$P$42,其他调用!$AJ10)))</f>
        <v>4.2587734900736973E-2</v>
      </c>
      <c r="OD9" s="44">
        <f>IF(AI$4=0,0,求节点(AI$4:AI$9,$B$4:$B$9,求节点(其他调用!$O$4:$O$42,其他调用!$P$4:$P$42,其他调用!$AJ10)))</f>
        <v>4.2587734900736973E-2</v>
      </c>
      <c r="OE9" s="44">
        <f>IF(AJ$4=0,0,求节点(AJ$4:AJ$9,$B$4:$B$9,求节点(其他调用!$O$4:$O$42,其他调用!$P$4:$P$42,其他调用!$AJ10)))</f>
        <v>4.2587734900736973E-2</v>
      </c>
      <c r="OF9" s="44">
        <f>IF(AK$4=0,0,求节点(AK$4:AK$9,$B$4:$B$9,求节点(其他调用!$O$4:$O$42,其他调用!$P$4:$P$42,其他调用!$AJ10)))</f>
        <v>4.2587734900736973E-2</v>
      </c>
      <c r="OG9" s="44">
        <f>IF(AL$4=0,0,求节点(AL$4:AL$9,$B$4:$B$9,求节点(其他调用!$O$4:$O$42,其他调用!$P$4:$P$42,其他调用!$AJ10)))</f>
        <v>4.2587734900736973E-2</v>
      </c>
      <c r="OH9" s="44">
        <f>IF(AM$4=0,0,求节点(AM$4:AM$9,$B$4:$B$9,求节点(其他调用!$O$4:$O$42,其他调用!$P$4:$P$42,其他调用!$AJ10)))</f>
        <v>4.2587734900736973E-2</v>
      </c>
      <c r="OI9" s="44">
        <f>IF(AN$4=0,0,求节点(AN$4:AN$9,$B$4:$B$9,求节点(其他调用!$O$4:$O$42,其他调用!$P$4:$P$42,其他调用!$AJ10)))</f>
        <v>4.2587734900736973E-2</v>
      </c>
      <c r="OJ9" s="44">
        <f>IF(AO$4=0,0,求节点(AO$4:AO$9,$B$4:$B$9,求节点(其他调用!$O$4:$O$42,其他调用!$P$4:$P$42,其他调用!$AJ10)))</f>
        <v>4.2587734900736973E-2</v>
      </c>
      <c r="OK9" s="44">
        <f>IF(AP$4=0,0,求节点(AP$4:AP$9,$B$4:$B$9,求节点(其他调用!$O$4:$O$42,其他调用!$P$4:$P$42,其他调用!$AJ10)))</f>
        <v>4.2587734900736973E-2</v>
      </c>
      <c r="OL9" s="44">
        <f>IF(AQ$4=0,0,求节点(AQ$4:AQ$9,$B$4:$B$9,求节点(其他调用!$O$4:$O$42,其他调用!$P$4:$P$42,其他调用!$AJ10)))</f>
        <v>4.2587734900736973E-2</v>
      </c>
      <c r="OM9" s="44">
        <f>IF(AR$4=0,0,求节点(AR$4:AR$9,$B$4:$B$9,求节点(其他调用!$O$4:$O$42,其他调用!$P$4:$P$42,其他调用!$AJ10)))</f>
        <v>4.2587734900736973E-2</v>
      </c>
      <c r="ON9" s="44">
        <f>IF(AS$4=0,0,求节点(AS$4:AS$9,$B$4:$B$9,求节点(其他调用!$O$4:$O$42,其他调用!$P$4:$P$42,其他调用!$AJ10)))</f>
        <v>4.2587734900736973E-2</v>
      </c>
      <c r="OO9" s="44">
        <f>IF(AT$4=0,0,求节点(AT$4:AT$9,$B$4:$B$9,求节点(其他调用!$O$4:$O$42,其他调用!$P$4:$P$42,其他调用!$AJ10)))</f>
        <v>4.2587734900736973E-2</v>
      </c>
      <c r="OP9" s="44">
        <f>IF(AU$4=0,0,求节点(AU$4:AU$9,$B$4:$B$9,求节点(其他调用!$O$4:$O$42,其他调用!$P$4:$P$42,其他调用!$AJ10)))</f>
        <v>4.2587734900736973E-2</v>
      </c>
      <c r="OQ9" s="44">
        <f>IF(AV$4=0,0,求节点(AV$4:AV$9,$B$4:$B$9,求节点(其他调用!$O$4:$O$42,其他调用!$P$4:$P$42,其他调用!$AJ10)))</f>
        <v>4.2587734900736973E-2</v>
      </c>
      <c r="OR9" s="44">
        <f>IF(AW$4=0,0,求节点(AW$4:AW$9,$B$4:$B$9,求节点(其他调用!$O$4:$O$42,其他调用!$P$4:$P$42,其他调用!$AJ10)))</f>
        <v>4.2587734900736973E-2</v>
      </c>
      <c r="OS9" s="44">
        <f>IF(AX$4=0,0,求节点(AX$4:AX$9,$B$4:$B$9,求节点(其他调用!$O$4:$O$42,其他调用!$P$4:$P$42,其他调用!$AJ10)))</f>
        <v>4.2587734900736973E-2</v>
      </c>
      <c r="OT9" s="44">
        <f>IF(AY$4=0,0,求节点(AY$4:AY$9,$B$4:$B$9,求节点(其他调用!$O$4:$O$42,其他调用!$P$4:$P$42,其他调用!$AJ10)))</f>
        <v>4.2587734900736973E-2</v>
      </c>
      <c r="OU9" s="44">
        <f>IF(AZ$4=0,0,求节点(AZ$4:AZ$9,$B$4:$B$9,求节点(其他调用!$O$4:$O$42,其他调用!$P$4:$P$42,其他调用!$AJ10)))</f>
        <v>4.2587734900736973E-2</v>
      </c>
      <c r="OW9" s="44">
        <v>6</v>
      </c>
      <c r="OX9" s="44">
        <f>IF(C$23=0,0,求节点(C$23:C$28,$B$23:$B$28,求节点(其他调用!$AA$4:$AA$20,其他调用!$AB$4:$AB$20,$OW9)))</f>
        <v>0</v>
      </c>
      <c r="OY9" s="44">
        <f>IF(D$23=0,0,求节点(D$23:D$28,$B$23:$B$28,求节点(其他调用!$AA$4:$AA$20,其他调用!$AB$4:$AB$20,$OW9)))</f>
        <v>0</v>
      </c>
      <c r="OZ9" s="44">
        <f>IF(E$23=0,0,求节点(E$23:E$28,$B$23:$B$28,求节点(其他调用!$AA$4:$AA$20,其他调用!$AB$4:$AB$20,$OW9)))</f>
        <v>0</v>
      </c>
      <c r="PA9" s="44">
        <f>IF(F$23=0,0,求节点(F$23:F$28,$B$23:$B$28,求节点(其他调用!$AA$4:$AA$20,其他调用!$AB$4:$AB$20,$OW9)))</f>
        <v>1.9195332407573318E-5</v>
      </c>
      <c r="PB9" s="44">
        <f>IF(G$23=0,0,求节点(G$23:G$28,$B$23:$B$28,求节点(其他调用!$AA$4:$AA$20,其他调用!$AB$4:$AB$20,$OW9)))</f>
        <v>2.8792998611470999E-5</v>
      </c>
      <c r="PC9" s="44">
        <f>IF(H$23=0,0,求节点(H$23:H$28,$B$23:$B$28,求节点(其他调用!$AA$4:$AA$20,其他调用!$AB$4:$AB$20,$OW9)))</f>
        <v>2.8792998611470999E-5</v>
      </c>
      <c r="PD9" s="44">
        <f>IF(I$23=0,0,求节点(I$23:I$28,$B$23:$B$28,求节点(其他调用!$AA$4:$AA$20,其他调用!$AB$4:$AB$20,$OW9)))</f>
        <v>4.3625755471898842E-5</v>
      </c>
      <c r="PE9" s="44">
        <f>IF(J$23=0,0,求节点(J$23:J$28,$B$23:$B$28,求节点(其他调用!$AA$4:$AA$20,其他调用!$AB$4:$AB$20,$OW9)))</f>
        <v>0</v>
      </c>
      <c r="PF9" s="44">
        <f>IF(K$23=0,0,求节点(K$23:K$28,$B$23:$B$28,求节点(其他调用!$AA$4:$AA$20,其他调用!$AB$4:$AB$20,$OW9)))</f>
        <v>2.8792998611470999E-5</v>
      </c>
      <c r="PG9" s="44">
        <f>IF(L$23=0,0,求节点(L$23:L$28,$B$23:$B$28,求节点(其他调用!$AA$4:$AA$20,其他调用!$AB$4:$AB$20,$OW9)))</f>
        <v>0</v>
      </c>
      <c r="PH9" s="44">
        <f>IF(M$23=0,0,求节点(M$23:M$28,$B$23:$B$28,求节点(其他调用!$AA$4:$AA$20,其他调用!$AB$4:$AB$20,$OW9)))</f>
        <v>0</v>
      </c>
      <c r="PI9" s="44">
        <f>IF(N$23=0,0,求节点(N$23:N$28,$B$23:$B$28,求节点(其他调用!$AA$4:$AA$20,其他调用!$AB$4:$AB$20,$OW9)))</f>
        <v>0</v>
      </c>
      <c r="PJ9" s="44">
        <f>IF(O$23=0,0,求节点(O$23:O$28,$B$23:$B$28,求节点(其他调用!$AA$4:$AA$20,其他调用!$AB$4:$AB$20,$OW9)))</f>
        <v>0</v>
      </c>
      <c r="PK9" s="44">
        <f>IF(P$23=0,0,求节点(P$23:P$28,$B$23:$B$28,求节点(其他调用!$AA$4:$AA$20,其他调用!$AB$4:$AB$20,$OW9)))</f>
        <v>0</v>
      </c>
      <c r="PL9" s="44">
        <f>IF(Q$23=0,0,求节点(Q$23:Q$28,$B$23:$B$28,求节点(其他调用!$AA$4:$AA$20,其他调用!$AB$4:$AB$20,$OW9)))</f>
        <v>0</v>
      </c>
      <c r="PM9" s="44">
        <f>IF(R$23=0,0,求节点(R$23:R$28,$B$23:$B$28,求节点(其他调用!$AA$4:$AA$20,其他调用!$AB$4:$AB$20,$OW9)))</f>
        <v>0</v>
      </c>
      <c r="PN9" s="44">
        <f>IF(S$23=0,0,求节点(S$23:S$28,$B$23:$B$28,求节点(其他调用!$AA$4:$AA$20,其他调用!$AB$4:$AB$20,$OW9)))</f>
        <v>0</v>
      </c>
      <c r="PO9" s="44">
        <f>IF(T$23=0,0,求节点(T$23:T$28,$B$23:$B$28,求节点(其他调用!$AA$4:$AA$20,其他调用!$AB$4:$AB$20,$OW9)))</f>
        <v>0</v>
      </c>
      <c r="PP9" s="44">
        <f>IF(U$23=0,0,求节点(U$23:U$28,$B$23:$B$28,求节点(其他调用!$AA$4:$AA$20,其他调用!$AB$4:$AB$20,$OW9)))</f>
        <v>0</v>
      </c>
      <c r="PQ9" s="44">
        <f>IF(V$23=0,0,求节点(V$23:V$28,$B$23:$B$28,求节点(其他调用!$AA$4:$AA$20,其他调用!$AB$4:$AB$20,$OW9)))</f>
        <v>0</v>
      </c>
    </row>
    <row r="10" spans="2:433" x14ac:dyDescent="0.2">
      <c r="BI10" s="44">
        <v>7</v>
      </c>
      <c r="BJ10" s="44">
        <f>IF(C$4=0,0,求节点(C$4:C$9,$B$4:$B$9,求节点(其他调用!$C$4:$C$42,其他调用!$D$4:$D$42,其他调用!$AF11)))</f>
        <v>0.24292141341030438</v>
      </c>
      <c r="BK10" s="44">
        <f>IF(D$4=0,0,求节点(D$4:D$9,$B$4:$B$9,求节点(其他调用!$C$4:$C$42,其他调用!$D$4:$D$42,其他调用!$AF11)))</f>
        <v>0.72583747621392158</v>
      </c>
      <c r="BL10" s="44">
        <f>IF(E$4=0,0,求节点(E$4:E$9,$B$4:$B$9,求节点(其他调用!$C$4:$C$42,其他调用!$D$4:$D$42,其他调用!$AF11)))</f>
        <v>6.2754698464328573E-2</v>
      </c>
      <c r="BM10" s="44">
        <f>IF(F$4=0,0,求节点(F$4:F$9,$B$4:$B$9,求节点(其他调用!$C$4:$C$42,其他调用!$D$4:$D$42,其他调用!$AF11)))</f>
        <v>0</v>
      </c>
      <c r="BN10" s="44">
        <f>IF(G$4=0,0,求节点(G$4:G$9,$B$4:$B$9,求节点(其他调用!$C$4:$C$42,其他调用!$D$4:$D$42,其他调用!$AF11)))</f>
        <v>0</v>
      </c>
      <c r="BO10" s="44">
        <f>IF(H$4=0,0,求节点(H$4:H$9,$B$4:$B$9,求节点(其他调用!$C$4:$C$42,其他调用!$D$4:$D$42,其他调用!$AF11)))</f>
        <v>0</v>
      </c>
      <c r="BP10" s="44">
        <f>IF(I$4=0,0,求节点(I$4:I$9,$B$4:$B$9,求节点(其他调用!$C$4:$C$42,其他调用!$D$4:$D$42,其他调用!$AF11)))</f>
        <v>0</v>
      </c>
      <c r="BQ10" s="44">
        <f>IF(J$4=0,0,求节点(J$4:J$9,$B$4:$B$9,求节点(其他调用!$C$4:$C$42,其他调用!$D$4:$D$42,其他调用!$AF11)))</f>
        <v>0</v>
      </c>
      <c r="BR10" s="44">
        <f>IF(K$4=0,0,求节点(K$4:K$9,$B$4:$B$9,求节点(其他调用!$C$4:$C$42,其他调用!$D$4:$D$42,其他调用!$AF11)))</f>
        <v>0</v>
      </c>
      <c r="BS10" s="44">
        <f>IF(L$4=0,0,求节点(L$4:L$9,$B$4:$B$9,求节点(其他调用!$C$4:$C$42,其他调用!$D$4:$D$42,其他调用!$AF11)))</f>
        <v>0</v>
      </c>
      <c r="BT10" s="44">
        <f>IF(M$4=0,0,求节点(M$4:M$9,$B$4:$B$9,求节点(其他调用!$C$4:$C$42,其他调用!$D$4:$D$42,其他调用!$AF11)))</f>
        <v>0</v>
      </c>
      <c r="BU10" s="44">
        <f>IF(N$4=0,0,求节点(N$4:N$9,$B$4:$B$9,求节点(其他调用!$C$4:$C$42,其他调用!$D$4:$D$42,其他调用!$AF11)))</f>
        <v>0</v>
      </c>
      <c r="BV10" s="44">
        <f>IF(O$4=0,0,求节点(O$4:O$9,$B$4:$B$9,求节点(其他调用!$C$4:$C$42,其他调用!$D$4:$D$42,其他调用!$AF11)))</f>
        <v>0</v>
      </c>
      <c r="BW10" s="44">
        <f>IF(P$4=0,0,求节点(P$4:P$9,$B$4:$B$9,求节点(其他调用!$C$4:$C$42,其他调用!$D$4:$D$42,其他调用!$AF11)))</f>
        <v>0</v>
      </c>
      <c r="BX10" s="44">
        <f>IF(Q$4=0,0,求节点(Q$4:Q$9,$B$4:$B$9,求节点(其他调用!$C$4:$C$42,其他调用!$D$4:$D$42,其他调用!$AF11)))</f>
        <v>0</v>
      </c>
      <c r="BY10" s="44">
        <f>IF(R$4=0,0,求节点(R$4:R$9,$B$4:$B$9,求节点(其他调用!$C$4:$C$42,其他调用!$D$4:$D$42,其他调用!$AF11)))</f>
        <v>0</v>
      </c>
      <c r="BZ10" s="44">
        <f>IF(S$4=0,0,求节点(S$4:S$9,$B$4:$B$9,求节点(其他调用!$C$4:$C$42,其他调用!$D$4:$D$42,其他调用!$AF11)))</f>
        <v>0.45296624455455259</v>
      </c>
      <c r="CA10" s="44">
        <f>IF(T$4=0,0,求节点(T$4:T$9,$B$4:$B$9,求节点(其他调用!$C$4:$C$42,其他调用!$D$4:$D$42,其他调用!$AF11)))</f>
        <v>0.3012225526287774</v>
      </c>
      <c r="CB10" s="44">
        <f>IF(U$4=0,0,求节点(U$4:U$9,$B$4:$B$9,求节点(其他调用!$C$4:$C$42,其他调用!$D$4:$D$42,其他调用!$AF11)))</f>
        <v>0.37652819078597177</v>
      </c>
      <c r="CC10" s="44">
        <f>IF(V$4=0,0,求节点(V$4:V$9,$B$4:$B$9,求节点(其他调用!$C$4:$C$42,其他调用!$D$4:$D$42,其他调用!$AF11)))</f>
        <v>0</v>
      </c>
      <c r="CD10" s="44">
        <f>IF(W$4=0,0,求节点(W$4:W$9,$B$4:$B$9,求节点(其他调用!$C$4:$C$42,其他调用!$D$4:$D$42,其他调用!$AF11)))</f>
        <v>0.15061127631438875</v>
      </c>
      <c r="CE10" s="44">
        <f>IF(X$4=0,0,求节点(X$4:X$9,$B$4:$B$9,求节点(其他调用!$C$4:$C$42,其他调用!$D$4:$D$42,其他调用!$AF11)))</f>
        <v>0.15061127631438875</v>
      </c>
      <c r="CF10" s="44">
        <f>IF(Y$4=0,0,求节点(Y$4:Y$9,$B$4:$B$9,求节点(其他调用!$C$4:$C$42,其他调用!$D$4:$D$42,其他调用!$AF11)))</f>
        <v>0.3012225526287774</v>
      </c>
      <c r="CG10" s="44">
        <f>IF(Z$4=0,0,求节点(Z$4:Z$9,$B$4:$B$9,求节点(其他调用!$C$4:$C$42,其他调用!$D$4:$D$42,其他调用!$AF11)))</f>
        <v>0</v>
      </c>
      <c r="CH10" s="44">
        <f>IF(AA$4=0,0,求节点(AA$4:AA$9,$B$4:$B$9,求节点(其他调用!$C$4:$C$42,其他调用!$D$4:$D$42,其他调用!$AF11)))</f>
        <v>0.15061127631438875</v>
      </c>
      <c r="CI10" s="44">
        <f>IF(AB$4=0,0,求节点(AB$4:AB$9,$B$4:$B$9,求节点(其他调用!$C$4:$C$42,其他调用!$D$4:$D$42,其他调用!$AF11)))</f>
        <v>0.72583747621392158</v>
      </c>
      <c r="CJ10" s="44">
        <f>IF(AC$4=0,0,求节点(AC$4:AC$9,$B$4:$B$9,求节点(其他调用!$C$4:$C$42,其他调用!$D$4:$D$42,其他调用!$AF11)))</f>
        <v>0.52846061864697802</v>
      </c>
      <c r="CK10" s="44">
        <f>IF(AD$4=0,0,求节点(AD$4:AD$9,$B$4:$B$9,求节点(其他调用!$C$4:$C$42,其他调用!$D$4:$D$42,其他调用!$AF11)))</f>
        <v>1.5595690256362316E-2</v>
      </c>
      <c r="CL10" s="44">
        <f>IF(AE$4=0,0,求节点(AE$4:AE$9,$B$4:$B$9,求节点(其他调用!$C$4:$C$42,其他调用!$D$4:$D$42,其他调用!$AF11)))</f>
        <v>1.5595690256362316E-2</v>
      </c>
      <c r="CM10" s="44">
        <f>IF(AF$4=0,0,求节点(AF$4:AF$9,$B$4:$B$9,求节点(其他调用!$C$4:$C$42,其他调用!$D$4:$D$42,其他调用!$AF11)))</f>
        <v>1.5595690256362316E-2</v>
      </c>
      <c r="CN10" s="44">
        <f>IF(AG$4=0,0,求节点(AG$4:AG$9,$B$4:$B$9,求节点(其他调用!$C$4:$C$42,其他调用!$D$4:$D$42,其他调用!$AF11)))</f>
        <v>1.5595690256362316E-2</v>
      </c>
      <c r="CO10" s="44">
        <f>IF(AH$4=0,0,求节点(AH$4:AH$9,$B$4:$B$9,求节点(其他调用!$C$4:$C$42,其他调用!$D$4:$D$42,其他调用!$AF11)))</f>
        <v>1.5595690256362316E-2</v>
      </c>
      <c r="CP10" s="44">
        <f>IF(AI$4=0,0,求节点(AI$4:AI$9,$B$4:$B$9,求节点(其他调用!$C$4:$C$42,其他调用!$D$4:$D$42,其他调用!$AF11)))</f>
        <v>1.5595690256362316E-2</v>
      </c>
      <c r="CQ10" s="44">
        <f>IF(AJ$4=0,0,求节点(AJ$4:AJ$9,$B$4:$B$9,求节点(其他调用!$C$4:$C$42,其他调用!$D$4:$D$42,其他调用!$AF11)))</f>
        <v>1.5595690256362316E-2</v>
      </c>
      <c r="CR10" s="44">
        <f>IF(AK$4=0,0,求节点(AK$4:AK$9,$B$4:$B$9,求节点(其他调用!$C$4:$C$42,其他调用!$D$4:$D$42,其他调用!$AF11)))</f>
        <v>1.5595690256362316E-2</v>
      </c>
      <c r="CS10" s="44">
        <f>IF(AL$4=0,0,求节点(AL$4:AL$9,$B$4:$B$9,求节点(其他调用!$C$4:$C$42,其他调用!$D$4:$D$42,其他调用!$AF11)))</f>
        <v>1.5595690256362316E-2</v>
      </c>
      <c r="CT10" s="44">
        <f>IF(AM$4=0,0,求节点(AM$4:AM$9,$B$4:$B$9,求节点(其他调用!$C$4:$C$42,其他调用!$D$4:$D$42,其他调用!$AF11)))</f>
        <v>1.5595690256362316E-2</v>
      </c>
      <c r="CU10" s="44">
        <f>IF(AN$4=0,0,求节点(AN$4:AN$9,$B$4:$B$9,求节点(其他调用!$C$4:$C$42,其他调用!$D$4:$D$42,其他调用!$AF11)))</f>
        <v>1.5595690256362316E-2</v>
      </c>
      <c r="CV10" s="44">
        <f>IF(AO$4=0,0,求节点(AO$4:AO$9,$B$4:$B$9,求节点(其他调用!$C$4:$C$42,其他调用!$D$4:$D$42,其他调用!$AF11)))</f>
        <v>1.5595690256362316E-2</v>
      </c>
      <c r="CW10" s="44">
        <f>IF(AP$4=0,0,求节点(AP$4:AP$9,$B$4:$B$9,求节点(其他调用!$C$4:$C$42,其他调用!$D$4:$D$42,其他调用!$AF11)))</f>
        <v>1.5595690256362316E-2</v>
      </c>
      <c r="CX10" s="44">
        <f>IF(AQ$4=0,0,求节点(AQ$4:AQ$9,$B$4:$B$9,求节点(其他调用!$C$4:$C$42,其他调用!$D$4:$D$42,其他调用!$AF11)))</f>
        <v>1.5595690256362316E-2</v>
      </c>
      <c r="CY10" s="44">
        <f>IF(AR$4=0,0,求节点(AR$4:AR$9,$B$4:$B$9,求节点(其他调用!$C$4:$C$42,其他调用!$D$4:$D$42,其他调用!$AF11)))</f>
        <v>1.5595690256362316E-2</v>
      </c>
      <c r="CZ10" s="44">
        <f>IF(AS$4=0,0,求节点(AS$4:AS$9,$B$4:$B$9,求节点(其他调用!$C$4:$C$42,其他调用!$D$4:$D$42,其他调用!$AF11)))</f>
        <v>1.5595690256362316E-2</v>
      </c>
      <c r="DA10" s="44">
        <f>IF(AT$4=0,0,求节点(AT$4:AT$9,$B$4:$B$9,求节点(其他调用!$C$4:$C$42,其他调用!$D$4:$D$42,其他调用!$AF11)))</f>
        <v>1.5595690256362316E-2</v>
      </c>
      <c r="DB10" s="44">
        <f>IF(AU$4=0,0,求节点(AU$4:AU$9,$B$4:$B$9,求节点(其他调用!$C$4:$C$42,其他调用!$D$4:$D$42,其他调用!$AF11)))</f>
        <v>1.5595690256362316E-2</v>
      </c>
      <c r="DC10" s="44">
        <f>IF(AV$4=0,0,求节点(AV$4:AV$9,$B$4:$B$9,求节点(其他调用!$C$4:$C$42,其他调用!$D$4:$D$42,其他调用!$AF11)))</f>
        <v>1.5595690256362316E-2</v>
      </c>
      <c r="DD10" s="44">
        <f>IF(AW$4=0,0,求节点(AW$4:AW$9,$B$4:$B$9,求节点(其他调用!$C$4:$C$42,其他调用!$D$4:$D$42,其他调用!$AF11)))</f>
        <v>1.5595690256362316E-2</v>
      </c>
      <c r="DE10" s="44">
        <f>IF(AX$4=0,0,求节点(AX$4:AX$9,$B$4:$B$9,求节点(其他调用!$C$4:$C$42,其他调用!$D$4:$D$42,其他调用!$AF11)))</f>
        <v>1.5595690256362316E-2</v>
      </c>
      <c r="DF10" s="44">
        <f>IF(AY$4=0,0,求节点(AY$4:AY$9,$B$4:$B$9,求节点(其他调用!$C$4:$C$42,其他调用!$D$4:$D$42,其他调用!$AF11)))</f>
        <v>1.5595690256362316E-2</v>
      </c>
      <c r="DG10" s="44">
        <f>IF(AZ$4=0,0,求节点(AZ$4:AZ$9,$B$4:$B$9,求节点(其他调用!$C$4:$C$42,其他调用!$D$4:$D$42,其他调用!$AF11)))</f>
        <v>1.5595690256362316E-2</v>
      </c>
      <c r="DI10" s="44">
        <v>7</v>
      </c>
      <c r="DJ10" s="44">
        <f>IF(C$23=0,0,求节点(C$23:C$28,$B$23:$B$28,求节点(其他调用!$S$4:$S$20,其他调用!$T$4:$T$20,$DI10)))</f>
        <v>0</v>
      </c>
      <c r="DK10" s="44">
        <f>IF(D$23=0,0,求节点(D$23:D$28,$B$23:$B$28,求节点(其他调用!$S$4:$S$20,其他调用!$T$4:$T$20,$DI10)))</f>
        <v>0</v>
      </c>
      <c r="DL10" s="44">
        <f>IF(E$23=0,0,求节点(E$23:E$28,$B$23:$B$28,求节点(其他调用!$S$4:$S$20,其他调用!$T$4:$T$20,$DI10)))</f>
        <v>0</v>
      </c>
      <c r="DM10" s="44">
        <f>IF(F$23=0,0,求节点(F$23:F$28,$B$23:$B$28,求节点(其他调用!$S$4:$S$20,其他调用!$T$4:$T$20,$DI10)))</f>
        <v>1.4806588932048115E-5</v>
      </c>
      <c r="DN10" s="44">
        <f>IF(G$23=0,0,求节点(G$23:G$28,$B$23:$B$28,求节点(其他调用!$S$4:$S$20,其他调用!$T$4:$T$20,$DI10)))</f>
        <v>2.2209883398072172E-5</v>
      </c>
      <c r="DO10" s="44">
        <f>IF(H$23=0,0,求节点(H$23:H$28,$B$23:$B$28,求节点(其他调用!$S$4:$S$20,其他调用!$T$4:$T$20,$DI10)))</f>
        <v>2.2209883398072172E-5</v>
      </c>
      <c r="DP10" s="44">
        <f>IF(I$23=0,0,求节点(I$23:I$28,$B$23:$B$28,求节点(其他调用!$S$4:$S$20,其他调用!$T$4:$T$20,$DI10)))</f>
        <v>3.3651338481988091E-5</v>
      </c>
      <c r="DQ10" s="44">
        <f>IF(J$23=0,0,求节点(J$23:J$28,$B$23:$B$28,求节点(其他调用!$S$4:$S$20,其他调用!$T$4:$T$20,$DI10)))</f>
        <v>0</v>
      </c>
      <c r="DR10" s="44">
        <f>IF(K$23=0,0,求节点(K$23:K$28,$B$23:$B$28,求节点(其他调用!$S$4:$S$20,其他调用!$T$4:$T$20,$DI10)))</f>
        <v>2.2209883398072172E-5</v>
      </c>
      <c r="DS10" s="44">
        <f>IF(L$23=0,0,求节点(L$23:L$28,$B$23:$B$28,求节点(其他调用!$S$4:$S$20,其他调用!$T$4:$T$20,$DI10)))</f>
        <v>0</v>
      </c>
      <c r="DT10" s="44">
        <f>IF(M$23=0,0,求节点(M$23:M$28,$B$23:$B$28,求节点(其他调用!$S$4:$S$20,其他调用!$T$4:$T$20,$DI10)))</f>
        <v>0</v>
      </c>
      <c r="DU10" s="44">
        <f>IF(N$23=0,0,求节点(N$23:N$28,$B$23:$B$28,求节点(其他调用!$S$4:$S$20,其他调用!$T$4:$T$20,$DI10)))</f>
        <v>0</v>
      </c>
      <c r="DV10" s="44">
        <f>IF(O$23=0,0,求节点(O$23:O$28,$B$23:$B$28,求节点(其他调用!$S$4:$S$20,其他调用!$T$4:$T$20,$DI10)))</f>
        <v>0</v>
      </c>
      <c r="DW10" s="44">
        <f>IF(P$23=0,0,求节点(P$23:P$28,$B$23:$B$28,求节点(其他调用!$S$4:$S$20,其他调用!$T$4:$T$20,$DI10)))</f>
        <v>0</v>
      </c>
      <c r="DX10" s="44">
        <f>IF(Q$23=0,0,求节点(Q$23:Q$28,$B$23:$B$28,求节点(其他调用!$S$4:$S$20,其他调用!$T$4:$T$20,$DI10)))</f>
        <v>0</v>
      </c>
      <c r="DY10" s="44">
        <f>IF(R$23=0,0,求节点(R$23:R$28,$B$23:$B$28,求节点(其他调用!$S$4:$S$20,其他调用!$T$4:$T$20,$DI10)))</f>
        <v>0</v>
      </c>
      <c r="DZ10" s="44">
        <f>IF(S$23=0,0,求节点(S$23:S$28,$B$23:$B$28,求节点(其他调用!$S$4:$S$20,其他调用!$T$4:$T$20,$DI10)))</f>
        <v>0</v>
      </c>
      <c r="EA10" s="44">
        <f>IF(T$23=0,0,求节点(T$23:T$28,$B$23:$B$28,求节点(其他调用!$S$4:$S$20,其他调用!$T$4:$T$20,$DI10)))</f>
        <v>0</v>
      </c>
      <c r="EB10" s="44">
        <f>IF(U$23=0,0,求节点(U$23:U$28,$B$23:$B$28,求节点(其他调用!$S$4:$S$20,其他调用!$T$4:$T$20,$DI10)))</f>
        <v>0</v>
      </c>
      <c r="EC10" s="44">
        <f>IF(V$23=0,0,求节点(V$23:V$28,$B$23:$B$28,求节点(其他调用!$S$4:$S$20,其他调用!$T$4:$T$20,$DI10)))</f>
        <v>0</v>
      </c>
      <c r="EF10" s="44">
        <v>7</v>
      </c>
      <c r="EG10" s="44">
        <f>IF(C$4=0,0,求节点(C$4:C$9,$B$4:$B$9,求节点(其他调用!$F$4:$F$42,其他调用!$G$4:$G$42,其他调用!$AG11)))</f>
        <v>0.2801262479831651</v>
      </c>
      <c r="EH10" s="44">
        <f>IF(D$4=0,0,求节点(D$4:D$9,$B$4:$B$9,求节点(其他调用!$F$4:$F$42,其他调用!$G$4:$G$42,其他调用!$AG11)))</f>
        <v>0.83700372891355346</v>
      </c>
      <c r="EI10" s="44">
        <f>IF(E$4=0,0,求节点(E$4:E$9,$B$4:$B$9,求节点(其他调用!$F$4:$F$42,其他调用!$G$4:$G$42,其他调用!$AG11)))</f>
        <v>7.2365947395650942E-2</v>
      </c>
      <c r="EJ10" s="44">
        <f>IF(F$4=0,0,求节点(F$4:F$9,$B$4:$B$9,求节点(其他调用!$F$4:$F$42,其他调用!$G$4:$G$42,其他调用!$AG11)))</f>
        <v>0</v>
      </c>
      <c r="EK10" s="44">
        <f>IF(G$4=0,0,求节点(G$4:G$9,$B$4:$B$9,求节点(其他调用!$F$4:$F$42,其他调用!$G$4:$G$42,其他调用!$AG11)))</f>
        <v>0</v>
      </c>
      <c r="EL10" s="44">
        <f>IF(H$4=0,0,求节点(H$4:H$9,$B$4:$B$9,求节点(其他调用!$F$4:$F$42,其他调用!$G$4:$G$42,其他调用!$AG11)))</f>
        <v>0</v>
      </c>
      <c r="EM10" s="44">
        <f>IF(I$4=0,0,求节点(I$4:I$9,$B$4:$B$9,求节点(其他调用!$F$4:$F$42,其他调用!$G$4:$G$42,其他调用!$AG11)))</f>
        <v>0</v>
      </c>
      <c r="EN10" s="44">
        <f>IF(J$4=0,0,求节点(J$4:J$9,$B$4:$B$9,求节点(其他调用!$F$4:$F$42,其他调用!$G$4:$G$42,其他调用!$AG11)))</f>
        <v>0</v>
      </c>
      <c r="EO10" s="44">
        <f>IF(K$4=0,0,求节点(K$4:K$9,$B$4:$B$9,求节点(其他调用!$F$4:$F$42,其他调用!$G$4:$G$42,其他调用!$AG11)))</f>
        <v>0</v>
      </c>
      <c r="EP10" s="44">
        <f>IF(L$4=0,0,求节点(L$4:L$9,$B$4:$B$9,求节点(其他调用!$F$4:$F$42,其他调用!$G$4:$G$42,其他调用!$AG11)))</f>
        <v>0</v>
      </c>
      <c r="EQ10" s="44">
        <f>IF(M$4=0,0,求节点(M$4:M$9,$B$4:$B$9,求节点(其他调用!$F$4:$F$42,其他调用!$G$4:$G$42,其他调用!$AG11)))</f>
        <v>0</v>
      </c>
      <c r="ER10" s="44">
        <f>IF(N$4=0,0,求节点(N$4:N$9,$B$4:$B$9,求节点(其他调用!$F$4:$F$42,其他调用!$G$4:$G$42,其他调用!$AG11)))</f>
        <v>0</v>
      </c>
      <c r="ES10" s="44">
        <f>IF(O$4=0,0,求节点(O$4:O$9,$B$4:$B$9,求节点(其他调用!$F$4:$F$42,其他调用!$G$4:$G$42,其他调用!$AG11)))</f>
        <v>0</v>
      </c>
      <c r="ET10" s="44">
        <f>IF(P$4=0,0,求节点(P$4:P$9,$B$4:$B$9,求节点(其他调用!$F$4:$F$42,其他调用!$G$4:$G$42,其他调用!$AG11)))</f>
        <v>0</v>
      </c>
      <c r="EU10" s="44">
        <f>IF(Q$4=0,0,求节点(Q$4:Q$9,$B$4:$B$9,求节点(其他调用!$F$4:$F$42,其他调用!$G$4:$G$42,其他调用!$AG11)))</f>
        <v>0</v>
      </c>
      <c r="EV10" s="44">
        <f>IF(R$4=0,0,求节点(R$4:R$9,$B$4:$B$9,求节点(其他调用!$F$4:$F$42,其他调用!$G$4:$G$42,其他调用!$AG11)))</f>
        <v>0</v>
      </c>
      <c r="EW10" s="44">
        <f>IF(S$4=0,0,求节点(S$4:S$9,$B$4:$B$9,求节点(其他调用!$F$4:$F$42,其他调用!$G$4:$G$42,其他调用!$AG11)))</f>
        <v>0.5223406729310146</v>
      </c>
      <c r="EX10" s="44">
        <f>IF(T$4=0,0,求节点(T$4:T$9,$B$4:$B$9,求节点(其他调用!$F$4:$F$42,其他调用!$G$4:$G$42,其他调用!$AG11)))</f>
        <v>0.3473565474991247</v>
      </c>
      <c r="EY10" s="44">
        <f>IF(U$4=0,0,求节点(U$4:U$9,$B$4:$B$9,求节点(其他调用!$F$4:$F$42,其他调用!$G$4:$G$42,其他调用!$AG11)))</f>
        <v>0.43419568437390588</v>
      </c>
      <c r="EZ10" s="44">
        <f>IF(V$4=0,0,求节点(V$4:V$9,$B$4:$B$9,求节点(其他调用!$F$4:$F$42,其他调用!$G$4:$G$42,其他调用!$AG11)))</f>
        <v>0</v>
      </c>
      <c r="FA10" s="44">
        <f>IF(W$4=0,0,求节点(W$4:W$9,$B$4:$B$9,求节点(其他调用!$F$4:$F$42,其他调用!$G$4:$G$42,其他调用!$AG11)))</f>
        <v>0.17367827374956235</v>
      </c>
      <c r="FB10" s="44">
        <f>IF(X$4=0,0,求节点(X$4:X$9,$B$4:$B$9,求节点(其他调用!$F$4:$F$42,其他调用!$G$4:$G$42,其他调用!$AG11)))</f>
        <v>0.17367827374956235</v>
      </c>
      <c r="FC10" s="44">
        <f>IF(Y$4=0,0,求节点(Y$4:Y$9,$B$4:$B$9,求节点(其他调用!$F$4:$F$42,其他调用!$G$4:$G$42,其他调用!$AG11)))</f>
        <v>0.3473565474991247</v>
      </c>
      <c r="FD10" s="44">
        <f>IF(Z$4=0,0,求节点(Z$4:Z$9,$B$4:$B$9,求节点(其他调用!$F$4:$F$42,其他调用!$G$4:$G$42,其他调用!$AG11)))</f>
        <v>0</v>
      </c>
      <c r="FE10" s="44">
        <f>IF(AA$4=0,0,求节点(AA$4:AA$9,$B$4:$B$9,求节点(其他调用!$F$4:$F$42,其他调用!$G$4:$G$42,其他调用!$AG11)))</f>
        <v>0.17367827374956235</v>
      </c>
      <c r="FF10" s="44">
        <f>IF(AB$4=0,0,求节点(AB$4:AB$9,$B$4:$B$9,求节点(其他调用!$F$4:$F$42,其他调用!$G$4:$G$42,其他调用!$AG11)))</f>
        <v>0.83700372891355346</v>
      </c>
      <c r="FG10" s="44">
        <f>IF(AC$4=0,0,求节点(AC$4:AC$9,$B$4:$B$9,求节点(其他调用!$F$4:$F$42,其他调用!$G$4:$G$42,其他调用!$AG11)))</f>
        <v>0.60939745175285043</v>
      </c>
      <c r="FH10" s="44">
        <f>IF(AD$4=0,0,求节点(AD$4:AD$9,$B$4:$B$9,求节点(其他调用!$F$4:$F$42,其他调用!$G$4:$G$42,其他调用!$AG11)))</f>
        <v>1.798426139091891E-2</v>
      </c>
      <c r="FI10" s="44">
        <f>IF(AE$4=0,0,求节点(AE$4:AE$9,$B$4:$B$9,求节点(其他调用!$F$4:$F$42,其他调用!$G$4:$G$42,其他调用!$AG11)))</f>
        <v>1.798426139091891E-2</v>
      </c>
      <c r="FJ10" s="44">
        <f>IF(AF$4=0,0,求节点(AF$4:AF$9,$B$4:$B$9,求节点(其他调用!$F$4:$F$42,其他调用!$G$4:$G$42,其他调用!$AG11)))</f>
        <v>1.798426139091891E-2</v>
      </c>
      <c r="FK10" s="44">
        <f>IF(AG$4=0,0,求节点(AG$4:AG$9,$B$4:$B$9,求节点(其他调用!$F$4:$F$42,其他调用!$G$4:$G$42,其他调用!$AG11)))</f>
        <v>1.798426139091891E-2</v>
      </c>
      <c r="FL10" s="44">
        <f>IF(AH$4=0,0,求节点(AH$4:AH$9,$B$4:$B$9,求节点(其他调用!$F$4:$F$42,其他调用!$G$4:$G$42,其他调用!$AG11)))</f>
        <v>1.798426139091891E-2</v>
      </c>
      <c r="FM10" s="44">
        <f>IF(AI$4=0,0,求节点(AI$4:AI$9,$B$4:$B$9,求节点(其他调用!$F$4:$F$42,其他调用!$G$4:$G$42,其他调用!$AG11)))</f>
        <v>1.798426139091891E-2</v>
      </c>
      <c r="FN10" s="44">
        <f>IF(AJ$4=0,0,求节点(AJ$4:AJ$9,$B$4:$B$9,求节点(其他调用!$F$4:$F$42,其他调用!$G$4:$G$42,其他调用!$AG11)))</f>
        <v>1.798426139091891E-2</v>
      </c>
      <c r="FO10" s="44">
        <f>IF(AK$4=0,0,求节点(AK$4:AK$9,$B$4:$B$9,求节点(其他调用!$F$4:$F$42,其他调用!$G$4:$G$42,其他调用!$AG11)))</f>
        <v>1.798426139091891E-2</v>
      </c>
      <c r="FP10" s="44">
        <f>IF(AL$4=0,0,求节点(AL$4:AL$9,$B$4:$B$9,求节点(其他调用!$F$4:$F$42,其他调用!$G$4:$G$42,其他调用!$AG11)))</f>
        <v>1.798426139091891E-2</v>
      </c>
      <c r="FQ10" s="44">
        <f>IF(AM$4=0,0,求节点(AM$4:AM$9,$B$4:$B$9,求节点(其他调用!$F$4:$F$42,其他调用!$G$4:$G$42,其他调用!$AG11)))</f>
        <v>1.798426139091891E-2</v>
      </c>
      <c r="FR10" s="44">
        <f>IF(AN$4=0,0,求节点(AN$4:AN$9,$B$4:$B$9,求节点(其他调用!$F$4:$F$42,其他调用!$G$4:$G$42,其他调用!$AG11)))</f>
        <v>1.798426139091891E-2</v>
      </c>
      <c r="FS10" s="44">
        <f>IF(AO$4=0,0,求节点(AO$4:AO$9,$B$4:$B$9,求节点(其他调用!$F$4:$F$42,其他调用!$G$4:$G$42,其他调用!$AG11)))</f>
        <v>1.798426139091891E-2</v>
      </c>
      <c r="FT10" s="44">
        <f>IF(AP$4=0,0,求节点(AP$4:AP$9,$B$4:$B$9,求节点(其他调用!$F$4:$F$42,其他调用!$G$4:$G$42,其他调用!$AG11)))</f>
        <v>1.798426139091891E-2</v>
      </c>
      <c r="FU10" s="44">
        <f>IF(AQ$4=0,0,求节点(AQ$4:AQ$9,$B$4:$B$9,求节点(其他调用!$F$4:$F$42,其他调用!$G$4:$G$42,其他调用!$AG11)))</f>
        <v>1.798426139091891E-2</v>
      </c>
      <c r="FV10" s="44">
        <f>IF(AR$4=0,0,求节点(AR$4:AR$9,$B$4:$B$9,求节点(其他调用!$F$4:$F$42,其他调用!$G$4:$G$42,其他调用!$AG11)))</f>
        <v>1.798426139091891E-2</v>
      </c>
      <c r="FW10" s="44">
        <f>IF(AS$4=0,0,求节点(AS$4:AS$9,$B$4:$B$9,求节点(其他调用!$F$4:$F$42,其他调用!$G$4:$G$42,其他调用!$AG11)))</f>
        <v>1.798426139091891E-2</v>
      </c>
      <c r="FX10" s="44">
        <f>IF(AT$4=0,0,求节点(AT$4:AT$9,$B$4:$B$9,求节点(其他调用!$F$4:$F$42,其他调用!$G$4:$G$42,其他调用!$AG11)))</f>
        <v>1.798426139091891E-2</v>
      </c>
      <c r="FY10" s="44">
        <f>IF(AU$4=0,0,求节点(AU$4:AU$9,$B$4:$B$9,求节点(其他调用!$F$4:$F$42,其他调用!$G$4:$G$42,其他调用!$AG11)))</f>
        <v>1.798426139091891E-2</v>
      </c>
      <c r="FZ10" s="44">
        <f>IF(AV$4=0,0,求节点(AV$4:AV$9,$B$4:$B$9,求节点(其他调用!$F$4:$F$42,其他调用!$G$4:$G$42,其他调用!$AG11)))</f>
        <v>1.798426139091891E-2</v>
      </c>
      <c r="GA10" s="44">
        <f>IF(AW$4=0,0,求节点(AW$4:AW$9,$B$4:$B$9,求节点(其他调用!$F$4:$F$42,其他调用!$G$4:$G$42,其他调用!$AG11)))</f>
        <v>1.798426139091891E-2</v>
      </c>
      <c r="GB10" s="44">
        <f>IF(AX$4=0,0,求节点(AX$4:AX$9,$B$4:$B$9,求节点(其他调用!$F$4:$F$42,其他调用!$G$4:$G$42,其他调用!$AG11)))</f>
        <v>1.798426139091891E-2</v>
      </c>
      <c r="GC10" s="44">
        <f>IF(AY$4=0,0,求节点(AY$4:AY$9,$B$4:$B$9,求节点(其他调用!$F$4:$F$42,其他调用!$G$4:$G$42,其他调用!$AG11)))</f>
        <v>1.798426139091891E-2</v>
      </c>
      <c r="GD10" s="44">
        <f>IF(AZ$4=0,0,求节点(AZ$4:AZ$9,$B$4:$B$9,求节点(其他调用!$F$4:$F$42,其他调用!$G$4:$G$42,其他调用!$AG11)))</f>
        <v>1.798426139091891E-2</v>
      </c>
      <c r="GF10" s="44">
        <v>7</v>
      </c>
      <c r="GG10" s="44">
        <f>IF(C$23=0,0,求节点(C$23:C$28,$B$23:$B$28,求节点(其他调用!$U$4:$U$20,其他调用!$V$4:$V$20,$GF10)))</f>
        <v>0</v>
      </c>
      <c r="GH10" s="44">
        <f>IF(D$23=0,0,求节点(D$23:D$28,$B$23:$B$28,求节点(其他调用!$U$4:$U$20,其他调用!$V$4:$V$20,$GF10)))</f>
        <v>0</v>
      </c>
      <c r="GI10" s="44">
        <f>IF(E$23=0,0,求节点(E$23:E$28,$B$23:$B$28,求节点(其他调用!$U$4:$U$20,其他调用!$V$4:$V$20,$GF10)))</f>
        <v>0</v>
      </c>
      <c r="GJ10" s="44">
        <f>IF(F$23=0,0,求节点(F$23:F$28,$B$23:$B$28,求节点(其他调用!$U$4:$U$20,其他调用!$V$4:$V$20,$GF10)))</f>
        <v>0</v>
      </c>
      <c r="GK10" s="44">
        <f>IF(G$23=0,0,求节点(G$23:G$28,$B$23:$B$28,求节点(其他调用!$U$4:$U$20,其他调用!$V$4:$V$20,$GF10)))</f>
        <v>0</v>
      </c>
      <c r="GL10" s="44">
        <f>IF(H$23=0,0,求节点(H$23:H$28,$B$23:$B$28,求节点(其他调用!$U$4:$U$20,其他调用!$V$4:$V$20,$GF10)))</f>
        <v>0</v>
      </c>
      <c r="GM10" s="44">
        <f>IF(I$23=0,0,求节点(I$23:I$28,$B$23:$B$28,求节点(其他调用!$U$4:$U$20,其他调用!$V$4:$V$20,$GF10)))</f>
        <v>0</v>
      </c>
      <c r="GN10" s="44">
        <f>IF(J$23=0,0,求节点(J$23:J$28,$B$23:$B$28,求节点(其他调用!$U$4:$U$20,其他调用!$V$4:$V$20,$GF10)))</f>
        <v>0</v>
      </c>
      <c r="GO10" s="44">
        <f>IF(K$23=0,0,求节点(K$23:K$28,$B$23:$B$28,求节点(其他调用!$U$4:$U$20,其他调用!$V$4:$V$20,$GF10)))</f>
        <v>0</v>
      </c>
      <c r="GP10" s="44">
        <f>IF(L$23=0,0,求节点(L$23:L$28,$B$23:$B$28,求节点(其他调用!$U$4:$U$20,其他调用!$V$4:$V$20,$GF10)))</f>
        <v>0</v>
      </c>
      <c r="GQ10" s="44">
        <f>IF(M$23=0,0,求节点(M$23:M$28,$B$23:$B$28,求节点(其他调用!$U$4:$U$20,其他调用!$V$4:$V$20,$GF10)))</f>
        <v>0</v>
      </c>
      <c r="GR10" s="44">
        <f>IF(N$23=0,0,求节点(N$23:N$28,$B$23:$B$28,求节点(其他调用!$U$4:$U$20,其他调用!$V$4:$V$20,$GF10)))</f>
        <v>0</v>
      </c>
      <c r="GS10" s="44">
        <f>IF(O$23=0,0,求节点(O$23:O$28,$B$23:$B$28,求节点(其他调用!$U$4:$U$20,其他调用!$V$4:$V$20,$GF10)))</f>
        <v>0</v>
      </c>
      <c r="GT10" s="44">
        <f>IF(P$23=0,0,求节点(P$23:P$28,$B$23:$B$28,求节点(其他调用!$U$4:$U$20,其他调用!$V$4:$V$20,$GF10)))</f>
        <v>0</v>
      </c>
      <c r="GU10" s="44">
        <f>IF(Q$23=0,0,求节点(Q$23:Q$28,$B$23:$B$28,求节点(其他调用!$U$4:$U$20,其他调用!$V$4:$V$20,$GF10)))</f>
        <v>0</v>
      </c>
      <c r="GV10" s="44">
        <f>IF(R$23=0,0,求节点(R$23:R$28,$B$23:$B$28,求节点(其他调用!$U$4:$U$20,其他调用!$V$4:$V$20,$GF10)))</f>
        <v>0</v>
      </c>
      <c r="GW10" s="44">
        <f>IF(S$23=0,0,求节点(S$23:S$28,$B$23:$B$28,求节点(其他调用!$U$4:$U$20,其他调用!$V$4:$V$20,$GF10)))</f>
        <v>0</v>
      </c>
      <c r="GX10" s="44">
        <f>IF(T$23=0,0,求节点(T$23:T$28,$B$23:$B$28,求节点(其他调用!$U$4:$U$20,其他调用!$V$4:$V$20,$GF10)))</f>
        <v>0</v>
      </c>
      <c r="GY10" s="44">
        <f>IF(U$23=0,0,求节点(U$23:U$28,$B$23:$B$28,求节点(其他调用!$U$4:$U$20,其他调用!$V$4:$V$20,$GF10)))</f>
        <v>0</v>
      </c>
      <c r="GZ10" s="44">
        <f>IF(V$23=0,0,求节点(V$23:V$28,$B$23:$B$28,求节点(其他调用!$U$4:$U$20,其他调用!$V$4:$V$20,$GF10)))</f>
        <v>0</v>
      </c>
      <c r="HC10" s="44">
        <v>7</v>
      </c>
      <c r="HD10" s="44">
        <f>IF(C$4=0,0,求节点(C$4:C$9,$B$4:$B$9,求节点(其他调用!$I$4:$I$42,其他调用!$J$4:$J$42,其他调用!$AH11)))</f>
        <v>0.35869712736844184</v>
      </c>
      <c r="HE10" s="44">
        <f>IF(D$4=0,0,求节点(D$4:D$9,$B$4:$B$9,求节点(其他调用!$I$4:$I$42,其他调用!$J$4:$J$42,其他调用!$AH11)))</f>
        <v>1.05126409283454</v>
      </c>
      <c r="HF10" s="44">
        <f>IF(E$4=0,0,求节点(E$4:E$9,$B$4:$B$9,求节点(其他调用!$I$4:$I$42,其他调用!$J$4:$J$42,其他调用!$AH11)))</f>
        <v>9.2663424570180841E-2</v>
      </c>
      <c r="HG10" s="44">
        <f>IF(F$4=0,0,求节点(F$4:F$9,$B$4:$B$9,求节点(其他调用!$I$4:$I$42,其他调用!$J$4:$J$42,其他调用!$AH11)))</f>
        <v>0</v>
      </c>
      <c r="HH10" s="44">
        <f>IF(G$4=0,0,求节点(G$4:G$9,$B$4:$B$9,求节点(其他调用!$I$4:$I$42,其他调用!$J$4:$J$42,其他调用!$AH11)))</f>
        <v>0</v>
      </c>
      <c r="HI10" s="44">
        <f>IF(H$4=0,0,求节点(H$4:H$9,$B$4:$B$9,求节点(其他调用!$I$4:$I$42,其他调用!$J$4:$J$42,其他调用!$AH11)))</f>
        <v>0</v>
      </c>
      <c r="HJ10" s="44">
        <f>IF(I$4=0,0,求节点(I$4:I$9,$B$4:$B$9,求节点(其他调用!$I$4:$I$42,其他调用!$J$4:$J$42,其他调用!$AH11)))</f>
        <v>0</v>
      </c>
      <c r="HK10" s="44">
        <f>IF(J$4=0,0,求节点(J$4:J$9,$B$4:$B$9,求节点(其他调用!$I$4:$I$42,其他调用!$J$4:$J$42,其他调用!$AH11)))</f>
        <v>0</v>
      </c>
      <c r="HL10" s="44">
        <f>IF(K$4=0,0,求节点(K$4:K$9,$B$4:$B$9,求节点(其他调用!$I$4:$I$42,其他调用!$J$4:$J$42,其他调用!$AH11)))</f>
        <v>0</v>
      </c>
      <c r="HM10" s="44">
        <f>IF(L$4=0,0,求节点(L$4:L$9,$B$4:$B$9,求节点(其他调用!$I$4:$I$42,其他调用!$J$4:$J$42,其他调用!$AH11)))</f>
        <v>0</v>
      </c>
      <c r="HN10" s="44">
        <f>IF(M$4=0,0,求节点(M$4:M$9,$B$4:$B$9,求节点(其他调用!$I$4:$I$42,其他调用!$J$4:$J$42,其他调用!$AH11)))</f>
        <v>0</v>
      </c>
      <c r="HO10" s="44">
        <f>IF(N$4=0,0,求节点(N$4:N$9,$B$4:$B$9,求节点(其他调用!$I$4:$I$42,其他调用!$J$4:$J$42,其他调用!$AH11)))</f>
        <v>0</v>
      </c>
      <c r="HP10" s="44">
        <f>IF(O$4=0,0,求节点(O$4:O$9,$B$4:$B$9,求节点(其他调用!$I$4:$I$42,其他调用!$J$4:$J$42,其他调用!$AH11)))</f>
        <v>0</v>
      </c>
      <c r="HQ10" s="44">
        <f>IF(P$4=0,0,求节点(P$4:P$9,$B$4:$B$9,求节点(其他调用!$I$4:$I$42,其他调用!$J$4:$J$42,其他调用!$AH11)))</f>
        <v>0</v>
      </c>
      <c r="HR10" s="44">
        <f>IF(Q$4=0,0,求节点(Q$4:Q$9,$B$4:$B$9,求节点(其他调用!$I$4:$I$42,其他调用!$J$4:$J$42,其他调用!$AH11)))</f>
        <v>0</v>
      </c>
      <c r="HS10" s="44">
        <f>IF(R$4=0,0,求节点(R$4:R$9,$B$4:$B$9,求节点(其他调用!$I$4:$I$42,其他调用!$J$4:$J$42,其他调用!$AH11)))</f>
        <v>0</v>
      </c>
      <c r="HT10" s="44">
        <f>IF(S$4=0,0,求节点(S$4:S$9,$B$4:$B$9,求节点(其他调用!$I$4:$I$42,其他调用!$J$4:$J$42,其他调用!$AH11)))</f>
        <v>0.66884877885243277</v>
      </c>
      <c r="HU10" s="44">
        <f>IF(T$4=0,0,求节点(T$4:T$9,$B$4:$B$9,求节点(其他调用!$I$4:$I$42,其他调用!$J$4:$J$42,其他调用!$AH11)))</f>
        <v>0.44478443793686773</v>
      </c>
      <c r="HV10" s="44">
        <f>IF(U$4=0,0,求节点(U$4:U$9,$B$4:$B$9,求节点(其他调用!$I$4:$I$42,其他调用!$J$4:$J$42,其他调用!$AH11)))</f>
        <v>0.55598054742108471</v>
      </c>
      <c r="HW10" s="44">
        <f>IF(V$4=0,0,求节点(V$4:V$9,$B$4:$B$9,求节点(其他调用!$I$4:$I$42,其他调用!$J$4:$J$42,其他调用!$AH11)))</f>
        <v>0</v>
      </c>
      <c r="HX10" s="44">
        <f>IF(W$4=0,0,求节点(W$4:W$9,$B$4:$B$9,求节点(其他调用!$I$4:$I$42,其他调用!$J$4:$J$42,其他调用!$AH11)))</f>
        <v>0.22239221896843386</v>
      </c>
      <c r="HY10" s="44">
        <f>IF(X$4=0,0,求节点(X$4:X$9,$B$4:$B$9,求节点(其他调用!$I$4:$I$42,其他调用!$J$4:$J$42,其他调用!$AH11)))</f>
        <v>0.22239221896843386</v>
      </c>
      <c r="HZ10" s="44">
        <f>IF(Y$4=0,0,求节点(Y$4:Y$9,$B$4:$B$9,求节点(其他调用!$I$4:$I$42,其他调用!$J$4:$J$42,其他调用!$AH11)))</f>
        <v>0.44478443793686773</v>
      </c>
      <c r="IA10" s="44">
        <f>IF(Z$4=0,0,求节点(Z$4:Z$9,$B$4:$B$9,求节点(其他调用!$I$4:$I$42,其他调用!$J$4:$J$42,其他调用!$AH11)))</f>
        <v>0</v>
      </c>
      <c r="IB10" s="44">
        <f>IF(AA$4=0,0,求节点(AA$4:AA$9,$B$4:$B$9,求节点(其他调用!$I$4:$I$42,其他调用!$J$4:$J$42,其他调用!$AH11)))</f>
        <v>0.22239221896843386</v>
      </c>
      <c r="IC10" s="44">
        <f>IF(AB$4=0,0,求节点(AB$4:AB$9,$B$4:$B$9,求节点(其他调用!$I$4:$I$42,其他调用!$J$4:$J$42,其他调用!$AH11)))</f>
        <v>1.05126409283454</v>
      </c>
      <c r="ID10" s="44">
        <f>IF(AC$4=0,0,求节点(AC$4:AC$9,$B$4:$B$9,求节点(其他调用!$I$4:$I$42,其他调用!$J$4:$J$42,其他调用!$AH11)))</f>
        <v>0.78032357532783825</v>
      </c>
      <c r="IE10" s="44">
        <f>IF(AD$4=0,0,求节点(AD$4:AD$9,$B$4:$B$9,求节点(其他调用!$I$4:$I$42,其他调用!$J$4:$J$42,其他调用!$AH11)))</f>
        <v>2.3028555678771934E-2</v>
      </c>
      <c r="IF10" s="44">
        <f>IF(AE$4=0,0,求节点(AE$4:AE$9,$B$4:$B$9,求节点(其他调用!$I$4:$I$42,其他调用!$J$4:$J$42,其他调用!$AH11)))</f>
        <v>2.3028555678771934E-2</v>
      </c>
      <c r="IG10" s="44">
        <f>IF(AF$4=0,0,求节点(AF$4:AF$9,$B$4:$B$9,求节点(其他调用!$I$4:$I$42,其他调用!$J$4:$J$42,其他调用!$AH11)))</f>
        <v>2.3028555678771934E-2</v>
      </c>
      <c r="IH10" s="44">
        <f>IF(AG$4=0,0,求节点(AG$4:AG$9,$B$4:$B$9,求节点(其他调用!$I$4:$I$42,其他调用!$J$4:$J$42,其他调用!$AH11)))</f>
        <v>2.3028555678771934E-2</v>
      </c>
      <c r="II10" s="44">
        <f>IF(AH$4=0,0,求节点(AH$4:AH$9,$B$4:$B$9,求节点(其他调用!$I$4:$I$42,其他调用!$J$4:$J$42,其他调用!$AH11)))</f>
        <v>2.3028555678771934E-2</v>
      </c>
      <c r="IJ10" s="44">
        <f>IF(AI$4=0,0,求节点(AI$4:AI$9,$B$4:$B$9,求节点(其他调用!$I$4:$I$42,其他调用!$J$4:$J$42,其他调用!$AH11)))</f>
        <v>2.3028555678771934E-2</v>
      </c>
      <c r="IK10" s="44">
        <f>IF(AJ$4=0,0,求节点(AJ$4:AJ$9,$B$4:$B$9,求节点(其他调用!$I$4:$I$42,其他调用!$J$4:$J$42,其他调用!$AH11)))</f>
        <v>2.3028555678771934E-2</v>
      </c>
      <c r="IL10" s="44">
        <f>IF(AK$4=0,0,求节点(AK$4:AK$9,$B$4:$B$9,求节点(其他调用!$I$4:$I$42,其他调用!$J$4:$J$42,其他调用!$AH11)))</f>
        <v>2.3028555678771934E-2</v>
      </c>
      <c r="IM10" s="44">
        <f>IF(AL$4=0,0,求节点(AL$4:AL$9,$B$4:$B$9,求节点(其他调用!$I$4:$I$42,其他调用!$J$4:$J$42,其他调用!$AH11)))</f>
        <v>2.3028555678771934E-2</v>
      </c>
      <c r="IN10" s="44">
        <f>IF(AM$4=0,0,求节点(AM$4:AM$9,$B$4:$B$9,求节点(其他调用!$I$4:$I$42,其他调用!$J$4:$J$42,其他调用!$AH11)))</f>
        <v>2.3028555678771934E-2</v>
      </c>
      <c r="IO10" s="44">
        <f>IF(AN$4=0,0,求节点(AN$4:AN$9,$B$4:$B$9,求节点(其他调用!$I$4:$I$42,其他调用!$J$4:$J$42,其他调用!$AH11)))</f>
        <v>2.3028555678771934E-2</v>
      </c>
      <c r="IP10" s="44">
        <f>IF(AO$4=0,0,求节点(AO$4:AO$9,$B$4:$B$9,求节点(其他调用!$I$4:$I$42,其他调用!$J$4:$J$42,其他调用!$AH11)))</f>
        <v>2.3028555678771934E-2</v>
      </c>
      <c r="IQ10" s="44">
        <f>IF(AP$4=0,0,求节点(AP$4:AP$9,$B$4:$B$9,求节点(其他调用!$I$4:$I$42,其他调用!$J$4:$J$42,其他调用!$AH11)))</f>
        <v>2.3028555678771934E-2</v>
      </c>
      <c r="IR10" s="44">
        <f>IF(AQ$4=0,0,求节点(AQ$4:AQ$9,$B$4:$B$9,求节点(其他调用!$I$4:$I$42,其他调用!$J$4:$J$42,其他调用!$AH11)))</f>
        <v>2.3028555678771934E-2</v>
      </c>
      <c r="IS10" s="44">
        <f>IF(AR$4=0,0,求节点(AR$4:AR$9,$B$4:$B$9,求节点(其他调用!$I$4:$I$42,其他调用!$J$4:$J$42,其他调用!$AH11)))</f>
        <v>2.3028555678771934E-2</v>
      </c>
      <c r="IT10" s="44">
        <f>IF(AS$4=0,0,求节点(AS$4:AS$9,$B$4:$B$9,求节点(其他调用!$I$4:$I$42,其他调用!$J$4:$J$42,其他调用!$AH11)))</f>
        <v>2.3028555678771934E-2</v>
      </c>
      <c r="IU10" s="44">
        <f>IF(AT$4=0,0,求节点(AT$4:AT$9,$B$4:$B$9,求节点(其他调用!$I$4:$I$42,其他调用!$J$4:$J$42,其他调用!$AH11)))</f>
        <v>2.3028555678771934E-2</v>
      </c>
      <c r="IV10" s="44">
        <f>IF(AU$4=0,0,求节点(AU$4:AU$9,$B$4:$B$9,求节点(其他调用!$I$4:$I$42,其他调用!$J$4:$J$42,其他调用!$AH11)))</f>
        <v>2.3028555678771934E-2</v>
      </c>
      <c r="IW10" s="44">
        <f>IF(AV$4=0,0,求节点(AV$4:AV$9,$B$4:$B$9,求节点(其他调用!$I$4:$I$42,其他调用!$J$4:$J$42,其他调用!$AH11)))</f>
        <v>2.3028555678771934E-2</v>
      </c>
      <c r="IX10" s="44">
        <f>IF(AW$4=0,0,求节点(AW$4:AW$9,$B$4:$B$9,求节点(其他调用!$I$4:$I$42,其他调用!$J$4:$J$42,其他调用!$AH11)))</f>
        <v>2.3028555678771934E-2</v>
      </c>
      <c r="IY10" s="44">
        <f>IF(AX$4=0,0,求节点(AX$4:AX$9,$B$4:$B$9,求节点(其他调用!$I$4:$I$42,其他调用!$J$4:$J$42,其他调用!$AH11)))</f>
        <v>2.3028555678771934E-2</v>
      </c>
      <c r="IZ10" s="44">
        <f>IF(AY$4=0,0,求节点(AY$4:AY$9,$B$4:$B$9,求节点(其他调用!$I$4:$I$42,其他调用!$J$4:$J$42,其他调用!$AH11)))</f>
        <v>2.3028555678771934E-2</v>
      </c>
      <c r="JA10" s="44">
        <f>IF(AZ$4=0,0,求节点(AZ$4:AZ$9,$B$4:$B$9,求节点(其他调用!$I$4:$I$42,其他调用!$J$4:$J$42,其他调用!$AH11)))</f>
        <v>2.3028555678771934E-2</v>
      </c>
      <c r="JC10" s="44">
        <v>7</v>
      </c>
      <c r="JD10" s="44">
        <f>IF(C$23=0,0,求节点(C$23:C$28,$B$23:$B$28,求节点(其他调用!$W$4:$W$20,其他调用!$X$4:$X$20,$JC10)))</f>
        <v>0</v>
      </c>
      <c r="JE10" s="44">
        <f>IF(D$23=0,0,求节点(D$23:D$28,$B$23:$B$28,求节点(其他调用!$W$4:$W$20,其他调用!$X$4:$X$20,$JC10)))</f>
        <v>0</v>
      </c>
      <c r="JF10" s="44">
        <f>IF(E$23=0,0,求节点(E$23:E$28,$B$23:$B$28,求节点(其他调用!$W$4:$W$20,其他调用!$X$4:$X$20,$JC10)))</f>
        <v>0</v>
      </c>
      <c r="JG10" s="44">
        <f>IF(F$23=0,0,求节点(F$23:F$28,$B$23:$B$28,求节点(其他调用!$W$4:$W$20,其他调用!$X$4:$X$20,$JC10)))</f>
        <v>1.9101097912477272E-5</v>
      </c>
      <c r="JH10" s="44">
        <f>IF(G$23=0,0,求节点(G$23:G$28,$B$23:$B$28,求节点(其他调用!$W$4:$W$20,其他调用!$X$4:$X$20,$JC10)))</f>
        <v>2.865164686882693E-5</v>
      </c>
      <c r="JI10" s="44">
        <f>IF(H$23=0,0,求节点(H$23:H$28,$B$23:$B$28,求节点(其他调用!$W$4:$W$20,其他调用!$X$4:$X$20,$JC10)))</f>
        <v>2.865164686882693E-5</v>
      </c>
      <c r="JJ10" s="44">
        <f>IF(I$23=0,0,求节点(I$23:I$28,$B$23:$B$28,求节点(其他调用!$W$4:$W$20,其他调用!$X$4:$X$20,$JC10)))</f>
        <v>4.3411586164832094E-5</v>
      </c>
      <c r="JK10" s="44">
        <f>IF(J$23=0,0,求节点(J$23:J$28,$B$23:$B$28,求节点(其他调用!$W$4:$W$20,其他调用!$X$4:$X$20,$JC10)))</f>
        <v>0</v>
      </c>
      <c r="JL10" s="44">
        <f>IF(K$23=0,0,求节点(K$23:K$28,$B$23:$B$28,求节点(其他调用!$W$4:$W$20,其他调用!$X$4:$X$20,$JC10)))</f>
        <v>2.865164686882693E-5</v>
      </c>
      <c r="JM10" s="44">
        <f>IF(L$23=0,0,求节点(L$23:L$28,$B$23:$B$28,求节点(其他调用!$W$4:$W$20,其他调用!$X$4:$X$20,$JC10)))</f>
        <v>0</v>
      </c>
      <c r="JN10" s="44">
        <f>IF(M$23=0,0,求节点(M$23:M$28,$B$23:$B$28,求节点(其他调用!$W$4:$W$20,其他调用!$X$4:$X$20,$JC10)))</f>
        <v>0</v>
      </c>
      <c r="JO10" s="44">
        <f>IF(N$23=0,0,求节点(N$23:N$28,$B$23:$B$28,求节点(其他调用!$W$4:$W$20,其他调用!$X$4:$X$20,$JC10)))</f>
        <v>0</v>
      </c>
      <c r="JP10" s="44">
        <f>IF(O$23=0,0,求节点(O$23:O$28,$B$23:$B$28,求节点(其他调用!$W$4:$W$20,其他调用!$X$4:$X$20,$JC10)))</f>
        <v>0</v>
      </c>
      <c r="JQ10" s="44">
        <f>IF(P$23=0,0,求节点(P$23:P$28,$B$23:$B$28,求节点(其他调用!$W$4:$W$20,其他调用!$X$4:$X$20,$JC10)))</f>
        <v>0</v>
      </c>
      <c r="JR10" s="44">
        <f>IF(Q$23=0,0,求节点(Q$23:Q$28,$B$23:$B$28,求节点(其他调用!$W$4:$W$20,其他调用!$X$4:$X$20,$JC10)))</f>
        <v>0</v>
      </c>
      <c r="JS10" s="44">
        <f>IF(R$23=0,0,求节点(R$23:R$28,$B$23:$B$28,求节点(其他调用!$W$4:$W$20,其他调用!$X$4:$X$20,$JC10)))</f>
        <v>0</v>
      </c>
      <c r="JT10" s="44">
        <f>IF(S$23=0,0,求节点(S$23:S$28,$B$23:$B$28,求节点(其他调用!$W$4:$W$20,其他调用!$X$4:$X$20,$JC10)))</f>
        <v>0</v>
      </c>
      <c r="JU10" s="44">
        <f>IF(T$23=0,0,求节点(T$23:T$28,$B$23:$B$28,求节点(其他调用!$W$4:$W$20,其他调用!$X$4:$X$20,$JC10)))</f>
        <v>0</v>
      </c>
      <c r="JV10" s="44">
        <f>IF(U$23=0,0,求节点(U$23:U$28,$B$23:$B$28,求节点(其他调用!$W$4:$W$20,其他调用!$X$4:$X$20,$JC10)))</f>
        <v>0</v>
      </c>
      <c r="JW10" s="44">
        <f>IF(V$23=0,0,求节点(V$23:V$28,$B$23:$B$28,求节点(其他调用!$W$4:$W$20,其他调用!$X$4:$X$20,$JC10)))</f>
        <v>0</v>
      </c>
      <c r="JZ10" s="44">
        <v>7</v>
      </c>
      <c r="KA10" s="44">
        <f>IF(C$4=0,0,求节点(C$4:C$9,$B$4:$B$9,求节点(其他调用!$L$4:$L$42,其他调用!$M$4:$M$42,其他调用!$AI11)))</f>
        <v>0.6396779250361454</v>
      </c>
      <c r="KB10" s="44">
        <f>IF(D$4=0,0,求节点(D$4:D$9,$B$4:$B$9,求节点(其他调用!$L$4:$L$42,其他调用!$M$4:$M$42,其他调用!$AI11)))</f>
        <v>1.6509477229687097</v>
      </c>
      <c r="KC10" s="44">
        <f>IF(E$4=0,0,求节点(E$4:E$9,$B$4:$B$9,求节点(其他调用!$L$4:$L$42,其他调用!$M$4:$M$42,其他调用!$AI11)))</f>
        <v>0.16525013063433758</v>
      </c>
      <c r="KD10" s="44">
        <f>IF(F$4=0,0,求节点(F$4:F$9,$B$4:$B$9,求节点(其他调用!$L$4:$L$42,其他调用!$M$4:$M$42,其他调用!$AI11)))</f>
        <v>0</v>
      </c>
      <c r="KE10" s="44">
        <f>IF(G$4=0,0,求节点(G$4:G$9,$B$4:$B$9,求节点(其他调用!$L$4:$L$42,其他调用!$M$4:$M$42,其他调用!$AI11)))</f>
        <v>0</v>
      </c>
      <c r="KF10" s="44">
        <f>IF(H$4=0,0,求节点(H$4:H$9,$B$4:$B$9,求节点(其他调用!$L$4:$L$42,其他调用!$M$4:$M$42,其他调用!$AI11)))</f>
        <v>0</v>
      </c>
      <c r="KG10" s="44">
        <f>IF(I$4=0,0,求节点(I$4:I$9,$B$4:$B$9,求节点(其他调用!$L$4:$L$42,其他调用!$M$4:$M$42,其他调用!$AI11)))</f>
        <v>0</v>
      </c>
      <c r="KH10" s="44">
        <f>IF(J$4=0,0,求节点(J$4:J$9,$B$4:$B$9,求节点(其他调用!$L$4:$L$42,其他调用!$M$4:$M$42,其他调用!$AI11)))</f>
        <v>0</v>
      </c>
      <c r="KI10" s="44">
        <f>IF(K$4=0,0,求节点(K$4:K$9,$B$4:$B$9,求节点(其他调用!$L$4:$L$42,其他调用!$M$4:$M$42,其他调用!$AI11)))</f>
        <v>0</v>
      </c>
      <c r="KJ10" s="44">
        <f>IF(L$4=0,0,求节点(L$4:L$9,$B$4:$B$9,求节点(其他调用!$L$4:$L$42,其他调用!$M$4:$M$42,其他调用!$AI11)))</f>
        <v>0</v>
      </c>
      <c r="KK10" s="44">
        <f>IF(M$4=0,0,求节点(M$4:M$9,$B$4:$B$9,求节点(其他调用!$L$4:$L$42,其他调用!$M$4:$M$42,其他调用!$AI11)))</f>
        <v>0</v>
      </c>
      <c r="KL10" s="44">
        <f>IF(N$4=0,0,求节点(N$4:N$9,$B$4:$B$9,求节点(其他调用!$L$4:$L$42,其他调用!$M$4:$M$42,其他调用!$AI11)))</f>
        <v>0</v>
      </c>
      <c r="KM10" s="44">
        <f>IF(O$4=0,0,求节点(O$4:O$9,$B$4:$B$9,求节点(其他调用!$L$4:$L$42,其他调用!$M$4:$M$42,其他调用!$AI11)))</f>
        <v>0</v>
      </c>
      <c r="KN10" s="44">
        <f>IF(P$4=0,0,求节点(P$4:P$9,$B$4:$B$9,求节点(其他调用!$L$4:$L$42,其他调用!$M$4:$M$42,其他调用!$AI11)))</f>
        <v>0</v>
      </c>
      <c r="KO10" s="44">
        <f>IF(Q$4=0,0,求节点(Q$4:Q$9,$B$4:$B$9,求节点(其他调用!$L$4:$L$42,其他调用!$M$4:$M$42,其他调用!$AI11)))</f>
        <v>0</v>
      </c>
      <c r="KP10" s="44">
        <f>IF(R$4=0,0,求节点(R$4:R$9,$B$4:$B$9,求节点(其他调用!$L$4:$L$42,其他调用!$M$4:$M$42,其他调用!$AI11)))</f>
        <v>0</v>
      </c>
      <c r="KQ10" s="44">
        <f>IF(S$4=0,0,求节点(S$4:S$9,$B$4:$B$9,求节点(其他调用!$L$4:$L$42,其他调用!$M$4:$M$42,其他调用!$AI11)))</f>
        <v>1.1377020698655427</v>
      </c>
      <c r="KR10" s="44">
        <f>IF(T$4=0,0,求节点(T$4:T$9,$B$4:$B$9,求节点(其他调用!$L$4:$L$42,其他调用!$M$4:$M$42,其他调用!$AI11)))</f>
        <v>0.79320062704482019</v>
      </c>
      <c r="KS10" s="44">
        <f>IF(U$4=0,0,求节点(U$4:U$9,$B$4:$B$9,求节点(其他调用!$L$4:$L$42,其他调用!$M$4:$M$42,其他调用!$AI11)))</f>
        <v>0.99150078380602535</v>
      </c>
      <c r="KT10" s="44">
        <f>IF(V$4=0,0,求节点(V$4:V$9,$B$4:$B$9,求节点(其他调用!$L$4:$L$42,其他调用!$M$4:$M$42,其他调用!$AI11)))</f>
        <v>0</v>
      </c>
      <c r="KU10" s="44">
        <f>IF(W$4=0,0,求节点(W$4:W$9,$B$4:$B$9,求节点(其他调用!$L$4:$L$42,其他调用!$M$4:$M$42,其他调用!$AI11)))</f>
        <v>0.3966003135224101</v>
      </c>
      <c r="KV10" s="44">
        <f>IF(X$4=0,0,求节点(X$4:X$9,$B$4:$B$9,求节点(其他调用!$L$4:$L$42,其他调用!$M$4:$M$42,其他调用!$AI11)))</f>
        <v>0.3966003135224101</v>
      </c>
      <c r="KW10" s="44">
        <f>IF(Y$4=0,0,求节点(Y$4:Y$9,$B$4:$B$9,求节点(其他调用!$L$4:$L$42,其他调用!$M$4:$M$42,其他调用!$AI11)))</f>
        <v>0.79320062704482019</v>
      </c>
      <c r="KX10" s="44">
        <f>IF(Z$4=0,0,求节点(Z$4:Z$9,$B$4:$B$9,求节点(其他调用!$L$4:$L$42,其他调用!$M$4:$M$42,其他调用!$AI11)))</f>
        <v>0</v>
      </c>
      <c r="KY10" s="44">
        <f>IF(AA$4=0,0,求节点(AA$4:AA$9,$B$4:$B$9,求节点(其他调用!$L$4:$L$42,其他调用!$M$4:$M$42,其他调用!$AI11)))</f>
        <v>0.3966003135224101</v>
      </c>
      <c r="KZ10" s="44">
        <f>IF(AB$4=0,0,求节点(AB$4:AB$9,$B$4:$B$9,求节点(其他调用!$L$4:$L$42,其他调用!$M$4:$M$42,其他调用!$AI11)))</f>
        <v>1.6509477229687097</v>
      </c>
      <c r="LA10" s="44">
        <f>IF(AC$4=0,0,求节点(AC$4:AC$9,$B$4:$B$9,求节点(其他调用!$L$4:$L$42,其他调用!$M$4:$M$42,其他调用!$AI11)))</f>
        <v>1.2797000338907523</v>
      </c>
      <c r="LB10" s="44">
        <f>IF(AD$4=0,0,求节点(AD$4:AD$9,$B$4:$B$9,求节点(其他调用!$L$4:$L$42,其他调用!$M$4:$M$42,其他调用!$AI11)))</f>
        <v>4.1067679636154653E-2</v>
      </c>
      <c r="LC10" s="44">
        <f>IF(AE$4=0,0,求节点(AE$4:AE$9,$B$4:$B$9,求节点(其他调用!$L$4:$L$42,其他调用!$M$4:$M$42,其他调用!$AI11)))</f>
        <v>4.1067679636154653E-2</v>
      </c>
      <c r="LD10" s="44">
        <f>IF(AF$4=0,0,求节点(AF$4:AF$9,$B$4:$B$9,求节点(其他调用!$L$4:$L$42,其他调用!$M$4:$M$42,其他调用!$AI11)))</f>
        <v>4.1067679636154653E-2</v>
      </c>
      <c r="LE10" s="44">
        <f>IF(AG$4=0,0,求节点(AG$4:AG$9,$B$4:$B$9,求节点(其他调用!$L$4:$L$42,其他调用!$M$4:$M$42,其他调用!$AI11)))</f>
        <v>4.1067679636154653E-2</v>
      </c>
      <c r="LF10" s="44">
        <f>IF(AH$4=0,0,求节点(AH$4:AH$9,$B$4:$B$9,求节点(其他调用!$L$4:$L$42,其他调用!$M$4:$M$42,其他调用!$AI11)))</f>
        <v>4.1067679636154653E-2</v>
      </c>
      <c r="LG10" s="44">
        <f>IF(AI$4=0,0,求节点(AI$4:AI$9,$B$4:$B$9,求节点(其他调用!$L$4:$L$42,其他调用!$M$4:$M$42,其他调用!$AI11)))</f>
        <v>4.1067679636154653E-2</v>
      </c>
      <c r="LH10" s="44">
        <f>IF(AJ$4=0,0,求节点(AJ$4:AJ$9,$B$4:$B$9,求节点(其他调用!$L$4:$L$42,其他调用!$M$4:$M$42,其他调用!$AI11)))</f>
        <v>4.1067679636154653E-2</v>
      </c>
      <c r="LI10" s="44">
        <f>IF(AK$4=0,0,求节点(AK$4:AK$9,$B$4:$B$9,求节点(其他调用!$L$4:$L$42,其他调用!$M$4:$M$42,其他调用!$AI11)))</f>
        <v>4.1067679636154653E-2</v>
      </c>
      <c r="LJ10" s="44">
        <f>IF(AL$4=0,0,求节点(AL$4:AL$9,$B$4:$B$9,求节点(其他调用!$L$4:$L$42,其他调用!$M$4:$M$42,其他调用!$AI11)))</f>
        <v>4.1067679636154653E-2</v>
      </c>
      <c r="LK10" s="44">
        <f>IF(AM$4=0,0,求节点(AM$4:AM$9,$B$4:$B$9,求节点(其他调用!$L$4:$L$42,其他调用!$M$4:$M$42,其他调用!$AI11)))</f>
        <v>4.1067679636154653E-2</v>
      </c>
      <c r="LL10" s="44">
        <f>IF(AN$4=0,0,求节点(AN$4:AN$9,$B$4:$B$9,求节点(其他调用!$L$4:$L$42,其他调用!$M$4:$M$42,其他调用!$AI11)))</f>
        <v>4.1067679636154653E-2</v>
      </c>
      <c r="LM10" s="44">
        <f>IF(AO$4=0,0,求节点(AO$4:AO$9,$B$4:$B$9,求节点(其他调用!$L$4:$L$42,其他调用!$M$4:$M$42,其他调用!$AI11)))</f>
        <v>4.1067679636154653E-2</v>
      </c>
      <c r="LN10" s="44">
        <f>IF(AP$4=0,0,求节点(AP$4:AP$9,$B$4:$B$9,求节点(其他调用!$L$4:$L$42,其他调用!$M$4:$M$42,其他调用!$AI11)))</f>
        <v>4.1067679636154653E-2</v>
      </c>
      <c r="LO10" s="44">
        <f>IF(AQ$4=0,0,求节点(AQ$4:AQ$9,$B$4:$B$9,求节点(其他调用!$L$4:$L$42,其他调用!$M$4:$M$42,其他调用!$AI11)))</f>
        <v>4.1067679636154653E-2</v>
      </c>
      <c r="LP10" s="44">
        <f>IF(AR$4=0,0,求节点(AR$4:AR$9,$B$4:$B$9,求节点(其他调用!$L$4:$L$42,其他调用!$M$4:$M$42,其他调用!$AI11)))</f>
        <v>4.1067679636154653E-2</v>
      </c>
      <c r="LQ10" s="44">
        <f>IF(AS$4=0,0,求节点(AS$4:AS$9,$B$4:$B$9,求节点(其他调用!$L$4:$L$42,其他调用!$M$4:$M$42,其他调用!$AI11)))</f>
        <v>4.1067679636154653E-2</v>
      </c>
      <c r="LR10" s="44">
        <f>IF(AT$4=0,0,求节点(AT$4:AT$9,$B$4:$B$9,求节点(其他调用!$L$4:$L$42,其他调用!$M$4:$M$42,其他调用!$AI11)))</f>
        <v>4.1067679636154653E-2</v>
      </c>
      <c r="LS10" s="44">
        <f>IF(AU$4=0,0,求节点(AU$4:AU$9,$B$4:$B$9,求节点(其他调用!$L$4:$L$42,其他调用!$M$4:$M$42,其他调用!$AI11)))</f>
        <v>4.1067679636154653E-2</v>
      </c>
      <c r="LT10" s="44">
        <f>IF(AV$4=0,0,求节点(AV$4:AV$9,$B$4:$B$9,求节点(其他调用!$L$4:$L$42,其他调用!$M$4:$M$42,其他调用!$AI11)))</f>
        <v>4.1067679636154653E-2</v>
      </c>
      <c r="LU10" s="44">
        <f>IF(AW$4=0,0,求节点(AW$4:AW$9,$B$4:$B$9,求节点(其他调用!$L$4:$L$42,其他调用!$M$4:$M$42,其他调用!$AI11)))</f>
        <v>4.1067679636154653E-2</v>
      </c>
      <c r="LV10" s="44">
        <f>IF(AX$4=0,0,求节点(AX$4:AX$9,$B$4:$B$9,求节点(其他调用!$L$4:$L$42,其他调用!$M$4:$M$42,其他调用!$AI11)))</f>
        <v>4.1067679636154653E-2</v>
      </c>
      <c r="LW10" s="44">
        <f>IF(AY$4=0,0,求节点(AY$4:AY$9,$B$4:$B$9,求节点(其他调用!$L$4:$L$42,其他调用!$M$4:$M$42,其他调用!$AI11)))</f>
        <v>4.1067679636154653E-2</v>
      </c>
      <c r="LX10" s="44">
        <f>IF(AZ$4=0,0,求节点(AZ$4:AZ$9,$B$4:$B$9,求节点(其他调用!$L$4:$L$42,其他调用!$M$4:$M$42,其他调用!$AI11)))</f>
        <v>4.1067679636154653E-2</v>
      </c>
      <c r="LZ10" s="44">
        <v>7</v>
      </c>
      <c r="MA10" s="44">
        <f>IF(C$23=0,0,求节点(C$23:C$28,$B$23:$B$28,求节点(其他调用!$Y$4:$Y$20,其他调用!$Z$4:$Z$20,$LZ10)))</f>
        <v>0</v>
      </c>
      <c r="MB10" s="44">
        <f>IF(D$23=0,0,求节点(D$23:D$28,$B$23:$B$28,求节点(其他调用!$Y$4:$Y$20,其他调用!$Z$4:$Z$20,$LZ10)))</f>
        <v>0</v>
      </c>
      <c r="MC10" s="44">
        <f>IF(E$23=0,0,求节点(E$23:E$28,$B$23:$B$28,求节点(其他调用!$Y$4:$Y$20,其他调用!$Z$4:$Z$20,$LZ10)))</f>
        <v>0</v>
      </c>
      <c r="MD10" s="44">
        <f>IF(F$23=0,0,求节点(F$23:F$28,$B$23:$B$28,求节点(其他调用!$Y$4:$Y$20,其他调用!$Z$4:$Z$20,$LZ10)))</f>
        <v>0</v>
      </c>
      <c r="ME10" s="44">
        <f>IF(G$23=0,0,求节点(G$23:G$28,$B$23:$B$28,求节点(其他调用!$Y$4:$Y$20,其他调用!$Z$4:$Z$20,$LZ10)))</f>
        <v>0</v>
      </c>
      <c r="MF10" s="44">
        <f>IF(H$23=0,0,求节点(H$23:H$28,$B$23:$B$28,求节点(其他调用!$Y$4:$Y$20,其他调用!$Z$4:$Z$20,$LZ10)))</f>
        <v>0</v>
      </c>
      <c r="MG10" s="44">
        <f>IF(I$23=0,0,求节点(I$23:I$28,$B$23:$B$28,求节点(其他调用!$Y$4:$Y$20,其他调用!$Z$4:$Z$20,$LZ10)))</f>
        <v>0</v>
      </c>
      <c r="MH10" s="44">
        <f>IF(J$23=0,0,求节点(J$23:J$28,$B$23:$B$28,求节点(其他调用!$Y$4:$Y$20,其他调用!$Z$4:$Z$20,$LZ10)))</f>
        <v>0</v>
      </c>
      <c r="MI10" s="44">
        <f>IF(K$23=0,0,求节点(K$23:K$28,$B$23:$B$28,求节点(其他调用!$Y$4:$Y$20,其他调用!$Z$4:$Z$20,$LZ10)))</f>
        <v>0</v>
      </c>
      <c r="MJ10" s="44">
        <f>IF(L$23=0,0,求节点(L$23:L$28,$B$23:$B$28,求节点(其他调用!$Y$4:$Y$20,其他调用!$Z$4:$Z$20,$LZ10)))</f>
        <v>0</v>
      </c>
      <c r="MK10" s="44">
        <f>IF(M$23=0,0,求节点(M$23:M$28,$B$23:$B$28,求节点(其他调用!$Y$4:$Y$20,其他调用!$Z$4:$Z$20,$LZ10)))</f>
        <v>0</v>
      </c>
      <c r="ML10" s="44">
        <f>IF(N$23=0,0,求节点(N$23:N$28,$B$23:$B$28,求节点(其他调用!$Y$4:$Y$20,其他调用!$Z$4:$Z$20,$LZ10)))</f>
        <v>0</v>
      </c>
      <c r="MM10" s="44">
        <f>IF(O$23=0,0,求节点(O$23:O$28,$B$23:$B$28,求节点(其他调用!$Y$4:$Y$20,其他调用!$Z$4:$Z$20,$LZ10)))</f>
        <v>0</v>
      </c>
      <c r="MN10" s="44">
        <f>IF(P$23=0,0,求节点(P$23:P$28,$B$23:$B$28,求节点(其他调用!$Y$4:$Y$20,其他调用!$Z$4:$Z$20,$LZ10)))</f>
        <v>0</v>
      </c>
      <c r="MO10" s="44">
        <f>IF(Q$23=0,0,求节点(Q$23:Q$28,$B$23:$B$28,求节点(其他调用!$Y$4:$Y$20,其他调用!$Z$4:$Z$20,$LZ10)))</f>
        <v>0</v>
      </c>
      <c r="MP10" s="44">
        <f>IF(R$23=0,0,求节点(R$23:R$28,$B$23:$B$28,求节点(其他调用!$Y$4:$Y$20,其他调用!$Z$4:$Z$20,$LZ10)))</f>
        <v>0</v>
      </c>
      <c r="MQ10" s="44">
        <f>IF(S$23=0,0,求节点(S$23:S$28,$B$23:$B$28,求节点(其他调用!$Y$4:$Y$20,其他调用!$Z$4:$Z$20,$LZ10)))</f>
        <v>0</v>
      </c>
      <c r="MR10" s="44">
        <f>IF(T$23=0,0,求节点(T$23:T$28,$B$23:$B$28,求节点(其他调用!$Y$4:$Y$20,其他调用!$Z$4:$Z$20,$LZ10)))</f>
        <v>0</v>
      </c>
      <c r="MS10" s="44">
        <f>IF(U$23=0,0,求节点(U$23:U$28,$B$23:$B$28,求节点(其他调用!$Y$4:$Y$20,其他调用!$Z$4:$Z$20,$LZ10)))</f>
        <v>0</v>
      </c>
      <c r="MT10" s="44">
        <f>IF(V$23=0,0,求节点(V$23:V$28,$B$23:$B$28,求节点(其他调用!$Y$4:$Y$20,其他调用!$Z$4:$Z$20,$LZ10)))</f>
        <v>0</v>
      </c>
      <c r="MW10" s="44">
        <v>7</v>
      </c>
      <c r="MX10" s="44">
        <f>IF(C$4=0,0,求节点(C$4:C$9,$B$4:$B$9,求节点(其他调用!$O$4:$O$42,其他调用!$P$4:$P$42,其他调用!$AJ11)))</f>
        <v>0.80059184792356175</v>
      </c>
      <c r="MY10" s="44">
        <f>IF(D$4=0,0,求节点(D$4:D$9,$B$4:$B$9,求节点(其他调用!$O$4:$O$42,其他调用!$P$4:$P$42,其他调用!$AJ11)))</f>
        <v>1.9943784706113883</v>
      </c>
      <c r="MZ10" s="44">
        <f>IF(E$4=0,0,求节点(E$4:E$9,$B$4:$B$9,求节点(其他调用!$O$4:$O$42,其他调用!$P$4:$P$42,其他调用!$AJ11)))</f>
        <v>0.20681956071358676</v>
      </c>
      <c r="NA10" s="44">
        <f>IF(F$4=0,0,求节点(F$4:F$9,$B$4:$B$9,求节点(其他调用!$O$4:$O$42,其他调用!$P$4:$P$42,其他调用!$AJ11)))</f>
        <v>0</v>
      </c>
      <c r="NB10" s="44">
        <f>IF(G$4=0,0,求节点(G$4:G$9,$B$4:$B$9,求节点(其他调用!$O$4:$O$42,其他调用!$P$4:$P$42,其他调用!$AJ11)))</f>
        <v>0</v>
      </c>
      <c r="NC10" s="44">
        <f>IF(H$4=0,0,求节点(H$4:H$9,$B$4:$B$9,求节点(其他调用!$O$4:$O$42,其他调用!$P$4:$P$42,其他调用!$AJ11)))</f>
        <v>0</v>
      </c>
      <c r="ND10" s="44">
        <f>IF(I$4=0,0,求节点(I$4:I$9,$B$4:$B$9,求节点(其他调用!$O$4:$O$42,其他调用!$P$4:$P$42,其他调用!$AJ11)))</f>
        <v>0</v>
      </c>
      <c r="NE10" s="44">
        <f>IF(J$4=0,0,求节点(J$4:J$9,$B$4:$B$9,求节点(其他调用!$O$4:$O$42,其他调用!$P$4:$P$42,其他调用!$AJ11)))</f>
        <v>0</v>
      </c>
      <c r="NF10" s="44">
        <f>IF(K$4=0,0,求节点(K$4:K$9,$B$4:$B$9,求节点(其他调用!$O$4:$O$42,其他调用!$P$4:$P$42,其他调用!$AJ11)))</f>
        <v>0</v>
      </c>
      <c r="NG10" s="44">
        <f>IF(L$4=0,0,求节点(L$4:L$9,$B$4:$B$9,求节点(其他调用!$O$4:$O$42,其他调用!$P$4:$P$42,其他调用!$AJ11)))</f>
        <v>0</v>
      </c>
      <c r="NH10" s="44">
        <f>IF(M$4=0,0,求节点(M$4:M$9,$B$4:$B$9,求节点(其他调用!$O$4:$O$42,其他调用!$P$4:$P$42,其他调用!$AJ11)))</f>
        <v>0</v>
      </c>
      <c r="NI10" s="44">
        <f>IF(N$4=0,0,求节点(N$4:N$9,$B$4:$B$9,求节点(其他调用!$O$4:$O$42,其他调用!$P$4:$P$42,其他调用!$AJ11)))</f>
        <v>0</v>
      </c>
      <c r="NJ10" s="44">
        <f>IF(O$4=0,0,求节点(O$4:O$9,$B$4:$B$9,求节点(其他调用!$O$4:$O$42,其他调用!$P$4:$P$42,其他调用!$AJ11)))</f>
        <v>0</v>
      </c>
      <c r="NK10" s="44">
        <f>IF(P$4=0,0,求节点(P$4:P$9,$B$4:$B$9,求节点(其他调用!$O$4:$O$42,其他调用!$P$4:$P$42,其他调用!$AJ11)))</f>
        <v>0</v>
      </c>
      <c r="NL10" s="44">
        <f>IF(Q$4=0,0,求节点(Q$4:Q$9,$B$4:$B$9,求节点(其他调用!$O$4:$O$42,其他调用!$P$4:$P$42,其他调用!$AJ11)))</f>
        <v>0</v>
      </c>
      <c r="NM10" s="44">
        <f>IF(R$4=0,0,求节点(R$4:R$9,$B$4:$B$9,求节点(其他调用!$O$4:$O$42,其他调用!$P$4:$P$42,其他调用!$AJ11)))</f>
        <v>0</v>
      </c>
      <c r="NN10" s="44">
        <f>IF(S$4=0,0,求节点(S$4:S$9,$B$4:$B$9,求节点(其他调用!$O$4:$O$42,其他调用!$P$4:$P$42,其他调用!$AJ11)))</f>
        <v>1.3520235138831542</v>
      </c>
      <c r="NO10" s="44">
        <f>IF(T$4=0,0,求节点(T$4:T$9,$B$4:$B$9,求节点(其他调用!$O$4:$O$42,其他调用!$P$4:$P$42,其他调用!$AJ11)))</f>
        <v>0.99273389142521651</v>
      </c>
      <c r="NP10" s="44">
        <f>IF(U$4=0,0,求节点(U$4:U$9,$B$4:$B$9,求节点(其他调用!$O$4:$O$42,其他调用!$P$4:$P$42,其他调用!$AJ11)))</f>
        <v>1.1720838316296576</v>
      </c>
      <c r="NQ10" s="44">
        <f>IF(V$4=0,0,求节点(V$4:V$9,$B$4:$B$9,求节点(其他调用!$O$4:$O$42,其他调用!$P$4:$P$42,其他调用!$AJ11)))</f>
        <v>0</v>
      </c>
      <c r="NR10" s="44">
        <f>IF(W$4=0,0,求节点(W$4:W$9,$B$4:$B$9,求节点(其他调用!$O$4:$O$42,其他调用!$P$4:$P$42,其他调用!$AJ11)))</f>
        <v>0.4963669457126082</v>
      </c>
      <c r="NS10" s="44">
        <f>IF(X$4=0,0,求节点(X$4:X$9,$B$4:$B$9,求节点(其他调用!$O$4:$O$42,其他调用!$P$4:$P$42,其他调用!$AJ11)))</f>
        <v>0.4963669457126082</v>
      </c>
      <c r="NT10" s="44">
        <f>IF(Y$4=0,0,求节点(Y$4:Y$9,$B$4:$B$9,求节点(其他调用!$O$4:$O$42,其他调用!$P$4:$P$42,其他调用!$AJ11)))</f>
        <v>0.99273389142521651</v>
      </c>
      <c r="NU10" s="44">
        <f>IF(Z$4=0,0,求节点(Z$4:Z$9,$B$4:$B$9,求节点(其他调用!$O$4:$O$42,其他调用!$P$4:$P$42,其他调用!$AJ11)))</f>
        <v>0</v>
      </c>
      <c r="NV10" s="44">
        <f>IF(AA$4=0,0,求节点(AA$4:AA$9,$B$4:$B$9,求节点(其他调用!$O$4:$O$42,其他调用!$P$4:$P$42,其他调用!$AJ11)))</f>
        <v>0.4963669457126082</v>
      </c>
      <c r="NW10" s="44">
        <f>IF(AB$4=0,0,求节点(AB$4:AB$9,$B$4:$B$9,求节点(其他调用!$O$4:$O$42,其他调用!$P$4:$P$42,其他调用!$AJ11)))</f>
        <v>1.9943784706113883</v>
      </c>
      <c r="NX10" s="44">
        <f>IF(AC$4=0,0,求节点(AC$4:AC$9,$B$4:$B$9,求节点(其他调用!$O$4:$O$42,其他调用!$P$4:$P$42,其他调用!$AJ11)))</f>
        <v>1.5297417185779656</v>
      </c>
      <c r="NY10" s="44">
        <f>IF(AD$4=0,0,求节点(AD$4:AD$9,$B$4:$B$9,求节点(其他调用!$O$4:$O$42,其他调用!$P$4:$P$42,其他调用!$AJ11)))</f>
        <v>5.1398443252491544E-2</v>
      </c>
      <c r="NZ10" s="44">
        <f>IF(AE$4=0,0,求节点(AE$4:AE$9,$B$4:$B$9,求节点(其他调用!$O$4:$O$42,其他调用!$P$4:$P$42,其他调用!$AJ11)))</f>
        <v>5.1398443252491544E-2</v>
      </c>
      <c r="OA10" s="44">
        <f>IF(AF$4=0,0,求节点(AF$4:AF$9,$B$4:$B$9,求节点(其他调用!$O$4:$O$42,其他调用!$P$4:$P$42,其他调用!$AJ11)))</f>
        <v>5.1398443252491544E-2</v>
      </c>
      <c r="OB10" s="44">
        <f>IF(AG$4=0,0,求节点(AG$4:AG$9,$B$4:$B$9,求节点(其他调用!$O$4:$O$42,其他调用!$P$4:$P$42,其他调用!$AJ11)))</f>
        <v>5.1398443252491544E-2</v>
      </c>
      <c r="OC10" s="44">
        <f>IF(AH$4=0,0,求节点(AH$4:AH$9,$B$4:$B$9,求节点(其他调用!$O$4:$O$42,其他调用!$P$4:$P$42,其他调用!$AJ11)))</f>
        <v>5.1398443252491544E-2</v>
      </c>
      <c r="OD10" s="44">
        <f>IF(AI$4=0,0,求节点(AI$4:AI$9,$B$4:$B$9,求节点(其他调用!$O$4:$O$42,其他调用!$P$4:$P$42,其他调用!$AJ11)))</f>
        <v>5.1398443252491544E-2</v>
      </c>
      <c r="OE10" s="44">
        <f>IF(AJ$4=0,0,求节点(AJ$4:AJ$9,$B$4:$B$9,求节点(其他调用!$O$4:$O$42,其他调用!$P$4:$P$42,其他调用!$AJ11)))</f>
        <v>5.1398443252491544E-2</v>
      </c>
      <c r="OF10" s="44">
        <f>IF(AK$4=0,0,求节点(AK$4:AK$9,$B$4:$B$9,求节点(其他调用!$O$4:$O$42,其他调用!$P$4:$P$42,其他调用!$AJ11)))</f>
        <v>5.1398443252491544E-2</v>
      </c>
      <c r="OG10" s="44">
        <f>IF(AL$4=0,0,求节点(AL$4:AL$9,$B$4:$B$9,求节点(其他调用!$O$4:$O$42,其他调用!$P$4:$P$42,其他调用!$AJ11)))</f>
        <v>5.1398443252491544E-2</v>
      </c>
      <c r="OH10" s="44">
        <f>IF(AM$4=0,0,求节点(AM$4:AM$9,$B$4:$B$9,求节点(其他调用!$O$4:$O$42,其他调用!$P$4:$P$42,其他调用!$AJ11)))</f>
        <v>5.1398443252491544E-2</v>
      </c>
      <c r="OI10" s="44">
        <f>IF(AN$4=0,0,求节点(AN$4:AN$9,$B$4:$B$9,求节点(其他调用!$O$4:$O$42,其他调用!$P$4:$P$42,其他调用!$AJ11)))</f>
        <v>5.1398443252491544E-2</v>
      </c>
      <c r="OJ10" s="44">
        <f>IF(AO$4=0,0,求节点(AO$4:AO$9,$B$4:$B$9,求节点(其他调用!$O$4:$O$42,其他调用!$P$4:$P$42,其他调用!$AJ11)))</f>
        <v>5.1398443252491544E-2</v>
      </c>
      <c r="OK10" s="44">
        <f>IF(AP$4=0,0,求节点(AP$4:AP$9,$B$4:$B$9,求节点(其他调用!$O$4:$O$42,其他调用!$P$4:$P$42,其他调用!$AJ11)))</f>
        <v>5.1398443252491544E-2</v>
      </c>
      <c r="OL10" s="44">
        <f>IF(AQ$4=0,0,求节点(AQ$4:AQ$9,$B$4:$B$9,求节点(其他调用!$O$4:$O$42,其他调用!$P$4:$P$42,其他调用!$AJ11)))</f>
        <v>5.1398443252491544E-2</v>
      </c>
      <c r="OM10" s="44">
        <f>IF(AR$4=0,0,求节点(AR$4:AR$9,$B$4:$B$9,求节点(其他调用!$O$4:$O$42,其他调用!$P$4:$P$42,其他调用!$AJ11)))</f>
        <v>5.1398443252491544E-2</v>
      </c>
      <c r="ON10" s="44">
        <f>IF(AS$4=0,0,求节点(AS$4:AS$9,$B$4:$B$9,求节点(其他调用!$O$4:$O$42,其他调用!$P$4:$P$42,其他调用!$AJ11)))</f>
        <v>5.1398443252491544E-2</v>
      </c>
      <c r="OO10" s="44">
        <f>IF(AT$4=0,0,求节点(AT$4:AT$9,$B$4:$B$9,求节点(其他调用!$O$4:$O$42,其他调用!$P$4:$P$42,其他调用!$AJ11)))</f>
        <v>5.1398443252491544E-2</v>
      </c>
      <c r="OP10" s="44">
        <f>IF(AU$4=0,0,求节点(AU$4:AU$9,$B$4:$B$9,求节点(其他调用!$O$4:$O$42,其他调用!$P$4:$P$42,其他调用!$AJ11)))</f>
        <v>5.1398443252491544E-2</v>
      </c>
      <c r="OQ10" s="44">
        <f>IF(AV$4=0,0,求节点(AV$4:AV$9,$B$4:$B$9,求节点(其他调用!$O$4:$O$42,其他调用!$P$4:$P$42,其他调用!$AJ11)))</f>
        <v>5.1398443252491544E-2</v>
      </c>
      <c r="OR10" s="44">
        <f>IF(AW$4=0,0,求节点(AW$4:AW$9,$B$4:$B$9,求节点(其他调用!$O$4:$O$42,其他调用!$P$4:$P$42,其他调用!$AJ11)))</f>
        <v>5.1398443252491544E-2</v>
      </c>
      <c r="OS10" s="44">
        <f>IF(AX$4=0,0,求节点(AX$4:AX$9,$B$4:$B$9,求节点(其他调用!$O$4:$O$42,其他调用!$P$4:$P$42,其他调用!$AJ11)))</f>
        <v>5.1398443252491544E-2</v>
      </c>
      <c r="OT10" s="44">
        <f>IF(AY$4=0,0,求节点(AY$4:AY$9,$B$4:$B$9,求节点(其他调用!$O$4:$O$42,其他调用!$P$4:$P$42,其他调用!$AJ11)))</f>
        <v>5.1398443252491544E-2</v>
      </c>
      <c r="OU10" s="44">
        <f>IF(AZ$4=0,0,求节点(AZ$4:AZ$9,$B$4:$B$9,求节点(其他调用!$O$4:$O$42,其他调用!$P$4:$P$42,其他调用!$AJ11)))</f>
        <v>5.1398443252491544E-2</v>
      </c>
      <c r="OW10" s="44">
        <v>7</v>
      </c>
      <c r="OX10" s="44">
        <f>IF(C$23=0,0,求节点(C$23:C$28,$B$23:$B$28,求节点(其他调用!$AA$4:$AA$20,其他调用!$AB$4:$AB$20,$OW10)))</f>
        <v>0</v>
      </c>
      <c r="OY10" s="44">
        <f>IF(D$23=0,0,求节点(D$23:D$28,$B$23:$B$28,求节点(其他调用!$AA$4:$AA$20,其他调用!$AB$4:$AB$20,$OW10)))</f>
        <v>0</v>
      </c>
      <c r="OZ10" s="44">
        <f>IF(E$23=0,0,求节点(E$23:E$28,$B$23:$B$28,求节点(其他调用!$AA$4:$AA$20,其他调用!$AB$4:$AB$20,$OW10)))</f>
        <v>0</v>
      </c>
      <c r="PA10" s="44">
        <f>IF(F$23=0,0,求节点(F$23:F$28,$B$23:$B$28,求节点(其他调用!$AA$4:$AA$20,其他调用!$AB$4:$AB$20,$OW10)))</f>
        <v>2.2394554475502204E-5</v>
      </c>
      <c r="PB10" s="44">
        <f>IF(G$23=0,0,求节点(G$23:G$28,$B$23:$B$28,求节点(其他调用!$AA$4:$AA$20,其他调用!$AB$4:$AB$20,$OW10)))</f>
        <v>3.3591831713364328E-5</v>
      </c>
      <c r="PC10" s="44">
        <f>IF(H$23=0,0,求节点(H$23:H$28,$B$23:$B$28,求节点(其他调用!$AA$4:$AA$20,其他调用!$AB$4:$AB$20,$OW10)))</f>
        <v>3.3591831713364328E-5</v>
      </c>
      <c r="PD10" s="44">
        <f>IF(I$23=0,0,求节点(I$23:I$28,$B$23:$B$28,求节点(其他调用!$AA$4:$AA$20,其他调用!$AB$4:$AB$20,$OW10)))</f>
        <v>5.0896714717252323E-5</v>
      </c>
      <c r="PE10" s="44">
        <f>IF(J$23=0,0,求节点(J$23:J$28,$B$23:$B$28,求节点(其他调用!$AA$4:$AA$20,其他调用!$AB$4:$AB$20,$OW10)))</f>
        <v>0</v>
      </c>
      <c r="PF10" s="44">
        <f>IF(K$23=0,0,求节点(K$23:K$28,$B$23:$B$28,求节点(其他调用!$AA$4:$AA$20,其他调用!$AB$4:$AB$20,$OW10)))</f>
        <v>3.3591831713364328E-5</v>
      </c>
      <c r="PG10" s="44">
        <f>IF(L$23=0,0,求节点(L$23:L$28,$B$23:$B$28,求节点(其他调用!$AA$4:$AA$20,其他调用!$AB$4:$AB$20,$OW10)))</f>
        <v>0</v>
      </c>
      <c r="PH10" s="44">
        <f>IF(M$23=0,0,求节点(M$23:M$28,$B$23:$B$28,求节点(其他调用!$AA$4:$AA$20,其他调用!$AB$4:$AB$20,$OW10)))</f>
        <v>0</v>
      </c>
      <c r="PI10" s="44">
        <f>IF(N$23=0,0,求节点(N$23:N$28,$B$23:$B$28,求节点(其他调用!$AA$4:$AA$20,其他调用!$AB$4:$AB$20,$OW10)))</f>
        <v>0</v>
      </c>
      <c r="PJ10" s="44">
        <f>IF(O$23=0,0,求节点(O$23:O$28,$B$23:$B$28,求节点(其他调用!$AA$4:$AA$20,其他调用!$AB$4:$AB$20,$OW10)))</f>
        <v>0</v>
      </c>
      <c r="PK10" s="44">
        <f>IF(P$23=0,0,求节点(P$23:P$28,$B$23:$B$28,求节点(其他调用!$AA$4:$AA$20,其他调用!$AB$4:$AB$20,$OW10)))</f>
        <v>0</v>
      </c>
      <c r="PL10" s="44">
        <f>IF(Q$23=0,0,求节点(Q$23:Q$28,$B$23:$B$28,求节点(其他调用!$AA$4:$AA$20,其他调用!$AB$4:$AB$20,$OW10)))</f>
        <v>0</v>
      </c>
      <c r="PM10" s="44">
        <f>IF(R$23=0,0,求节点(R$23:R$28,$B$23:$B$28,求节点(其他调用!$AA$4:$AA$20,其他调用!$AB$4:$AB$20,$OW10)))</f>
        <v>0</v>
      </c>
      <c r="PN10" s="44">
        <f>IF(S$23=0,0,求节点(S$23:S$28,$B$23:$B$28,求节点(其他调用!$AA$4:$AA$20,其他调用!$AB$4:$AB$20,$OW10)))</f>
        <v>0</v>
      </c>
      <c r="PO10" s="44">
        <f>IF(T$23=0,0,求节点(T$23:T$28,$B$23:$B$28,求节点(其他调用!$AA$4:$AA$20,其他调用!$AB$4:$AB$20,$OW10)))</f>
        <v>0</v>
      </c>
      <c r="PP10" s="44">
        <f>IF(U$23=0,0,求节点(U$23:U$28,$B$23:$B$28,求节点(其他调用!$AA$4:$AA$20,其他调用!$AB$4:$AB$20,$OW10)))</f>
        <v>0</v>
      </c>
      <c r="PQ10" s="44">
        <f>IF(V$23=0,0,求节点(V$23:V$28,$B$23:$B$28,求节点(其他调用!$AA$4:$AA$20,其他调用!$AB$4:$AB$20,$OW10)))</f>
        <v>0</v>
      </c>
    </row>
    <row r="11" spans="2:433" x14ac:dyDescent="0.2">
      <c r="BI11" s="44">
        <v>8</v>
      </c>
      <c r="BJ11" s="44">
        <f>IF(C$4=0,0,求节点(C$4:C$9,$B$4:$B$9,求节点(其他调用!$C$4:$C$42,其他调用!$D$4:$D$42,其他调用!$AF12)))</f>
        <v>0.2882753427236634</v>
      </c>
      <c r="BK11" s="44">
        <f>IF(D$4=0,0,求节点(D$4:D$9,$B$4:$B$9,求节点(其他调用!$C$4:$C$42,其他调用!$D$4:$D$42,其他调用!$AF12)))</f>
        <v>0.86135283127070494</v>
      </c>
      <c r="BL11" s="44">
        <f>IF(E$4=0,0,求节点(E$4:E$9,$B$4:$B$9,求节点(其他调用!$C$4:$C$42,其他调用!$D$4:$D$42,其他调用!$AF12)))</f>
        <v>7.4471130203613067E-2</v>
      </c>
      <c r="BM11" s="44">
        <f>IF(F$4=0,0,求节点(F$4:F$9,$B$4:$B$9,求节点(其他调用!$C$4:$C$42,其他调用!$D$4:$D$42,其他调用!$AF12)))</f>
        <v>0</v>
      </c>
      <c r="BN11" s="44">
        <f>IF(G$4=0,0,求节点(G$4:G$9,$B$4:$B$9,求节点(其他调用!$C$4:$C$42,其他调用!$D$4:$D$42,其他调用!$AF12)))</f>
        <v>0</v>
      </c>
      <c r="BO11" s="44">
        <f>IF(H$4=0,0,求节点(H$4:H$9,$B$4:$B$9,求节点(其他调用!$C$4:$C$42,其他调用!$D$4:$D$42,其他调用!$AF12)))</f>
        <v>0</v>
      </c>
      <c r="BP11" s="44">
        <f>IF(I$4=0,0,求节点(I$4:I$9,$B$4:$B$9,求节点(其他调用!$C$4:$C$42,其他调用!$D$4:$D$42,其他调用!$AF12)))</f>
        <v>0</v>
      </c>
      <c r="BQ11" s="44">
        <f>IF(J$4=0,0,求节点(J$4:J$9,$B$4:$B$9,求节点(其他调用!$C$4:$C$42,其他调用!$D$4:$D$42,其他调用!$AF12)))</f>
        <v>0</v>
      </c>
      <c r="BR11" s="44">
        <f>IF(K$4=0,0,求节点(K$4:K$9,$B$4:$B$9,求节点(其他调用!$C$4:$C$42,其他调用!$D$4:$D$42,其他调用!$AF12)))</f>
        <v>0</v>
      </c>
      <c r="BS11" s="44">
        <f>IF(L$4=0,0,求节点(L$4:L$9,$B$4:$B$9,求节点(其他调用!$C$4:$C$42,其他调用!$D$4:$D$42,其他调用!$AF12)))</f>
        <v>0</v>
      </c>
      <c r="BT11" s="44">
        <f>IF(M$4=0,0,求节点(M$4:M$9,$B$4:$B$9,求节点(其他调用!$C$4:$C$42,其他调用!$D$4:$D$42,其他调用!$AF12)))</f>
        <v>0</v>
      </c>
      <c r="BU11" s="44">
        <f>IF(N$4=0,0,求节点(N$4:N$9,$B$4:$B$9,求节点(其他调用!$C$4:$C$42,其他调用!$D$4:$D$42,其他调用!$AF12)))</f>
        <v>0</v>
      </c>
      <c r="BV11" s="44">
        <f>IF(O$4=0,0,求节点(O$4:O$9,$B$4:$B$9,求节点(其他调用!$C$4:$C$42,其他调用!$D$4:$D$42,其他调用!$AF12)))</f>
        <v>0</v>
      </c>
      <c r="BW11" s="44">
        <f>IF(P$4=0,0,求节点(P$4:P$9,$B$4:$B$9,求节点(其他调用!$C$4:$C$42,其他调用!$D$4:$D$42,其他调用!$AF12)))</f>
        <v>0</v>
      </c>
      <c r="BX11" s="44">
        <f>IF(Q$4=0,0,求节点(Q$4:Q$9,$B$4:$B$9,求节点(其他调用!$C$4:$C$42,其他调用!$D$4:$D$42,其他调用!$AF12)))</f>
        <v>0</v>
      </c>
      <c r="BY11" s="44">
        <f>IF(R$4=0,0,求节点(R$4:R$9,$B$4:$B$9,求节点(其他调用!$C$4:$C$42,其他调用!$D$4:$D$42,其他调用!$AF12)))</f>
        <v>0</v>
      </c>
      <c r="BZ11" s="44">
        <f>IF(S$4=0,0,求节点(S$4:S$9,$B$4:$B$9,求节点(其他调用!$C$4:$C$42,其他调用!$D$4:$D$42,其他调用!$AF12)))</f>
        <v>0.53753597740953762</v>
      </c>
      <c r="CA11" s="44">
        <f>IF(T$4=0,0,求节点(T$4:T$9,$B$4:$B$9,求节点(其他调用!$C$4:$C$42,其他调用!$D$4:$D$42,其他调用!$AF12)))</f>
        <v>0.35746142497734257</v>
      </c>
      <c r="CB11" s="44">
        <f>IF(U$4=0,0,求节点(U$4:U$9,$B$4:$B$9,求节点(其他调用!$C$4:$C$42,其他调用!$D$4:$D$42,其他调用!$AF12)))</f>
        <v>0.44682678122167818</v>
      </c>
      <c r="CC11" s="44">
        <f>IF(V$4=0,0,求节点(V$4:V$9,$B$4:$B$9,求节点(其他调用!$C$4:$C$42,其他调用!$D$4:$D$42,其他调用!$AF12)))</f>
        <v>0</v>
      </c>
      <c r="CD11" s="44">
        <f>IF(W$4=0,0,求节点(W$4:W$9,$B$4:$B$9,求节点(其他调用!$C$4:$C$42,其他调用!$D$4:$D$42,其他调用!$AF12)))</f>
        <v>0.17873071248867123</v>
      </c>
      <c r="CE11" s="44">
        <f>IF(X$4=0,0,求节点(X$4:X$9,$B$4:$B$9,求节点(其他调用!$C$4:$C$42,其他调用!$D$4:$D$42,其他调用!$AF12)))</f>
        <v>0.17873071248867123</v>
      </c>
      <c r="CF11" s="44">
        <f>IF(Y$4=0,0,求节点(Y$4:Y$9,$B$4:$B$9,求节点(其他调用!$C$4:$C$42,其他调用!$D$4:$D$42,其他调用!$AF12)))</f>
        <v>0.35746142497734257</v>
      </c>
      <c r="CG11" s="44">
        <f>IF(Z$4=0,0,求节点(Z$4:Z$9,$B$4:$B$9,求节点(其他调用!$C$4:$C$42,其他调用!$D$4:$D$42,其他调用!$AF12)))</f>
        <v>0</v>
      </c>
      <c r="CH11" s="44">
        <f>IF(AA$4=0,0,求节点(AA$4:AA$9,$B$4:$B$9,求节点(其他调用!$C$4:$C$42,其他调用!$D$4:$D$42,其他调用!$AF12)))</f>
        <v>0.17873071248867123</v>
      </c>
      <c r="CI11" s="44">
        <f>IF(AB$4=0,0,求节点(AB$4:AB$9,$B$4:$B$9,求节点(其他调用!$C$4:$C$42,其他调用!$D$4:$D$42,其他调用!$AF12)))</f>
        <v>0.86135283127070494</v>
      </c>
      <c r="CJ11" s="44">
        <f>IF(AC$4=0,0,求节点(AC$4:AC$9,$B$4:$B$9,求节点(其他调用!$C$4:$C$42,其他调用!$D$4:$D$42,其他调用!$AF12)))</f>
        <v>0.62712530697779401</v>
      </c>
      <c r="CK11" s="44">
        <f>IF(AD$4=0,0,求节点(AD$4:AD$9,$B$4:$B$9,求节点(其他调用!$C$4:$C$42,其他调用!$D$4:$D$42,其他调用!$AF12)))</f>
        <v>1.8507437819288763E-2</v>
      </c>
      <c r="CL11" s="44">
        <f>IF(AE$4=0,0,求节点(AE$4:AE$9,$B$4:$B$9,求节点(其他调用!$C$4:$C$42,其他调用!$D$4:$D$42,其他调用!$AF12)))</f>
        <v>1.8507437819288763E-2</v>
      </c>
      <c r="CM11" s="44">
        <f>IF(AF$4=0,0,求节点(AF$4:AF$9,$B$4:$B$9,求节点(其他调用!$C$4:$C$42,其他调用!$D$4:$D$42,其他调用!$AF12)))</f>
        <v>1.8507437819288763E-2</v>
      </c>
      <c r="CN11" s="44">
        <f>IF(AG$4=0,0,求节点(AG$4:AG$9,$B$4:$B$9,求节点(其他调用!$C$4:$C$42,其他调用!$D$4:$D$42,其他调用!$AF12)))</f>
        <v>1.8507437819288763E-2</v>
      </c>
      <c r="CO11" s="44">
        <f>IF(AH$4=0,0,求节点(AH$4:AH$9,$B$4:$B$9,求节点(其他调用!$C$4:$C$42,其他调用!$D$4:$D$42,其他调用!$AF12)))</f>
        <v>1.8507437819288763E-2</v>
      </c>
      <c r="CP11" s="44">
        <f>IF(AI$4=0,0,求节点(AI$4:AI$9,$B$4:$B$9,求节点(其他调用!$C$4:$C$42,其他调用!$D$4:$D$42,其他调用!$AF12)))</f>
        <v>1.8507437819288763E-2</v>
      </c>
      <c r="CQ11" s="44">
        <f>IF(AJ$4=0,0,求节点(AJ$4:AJ$9,$B$4:$B$9,求节点(其他调用!$C$4:$C$42,其他调用!$D$4:$D$42,其他调用!$AF12)))</f>
        <v>1.8507437819288763E-2</v>
      </c>
      <c r="CR11" s="44">
        <f>IF(AK$4=0,0,求节点(AK$4:AK$9,$B$4:$B$9,求节点(其他调用!$C$4:$C$42,其他调用!$D$4:$D$42,其他调用!$AF12)))</f>
        <v>1.8507437819288763E-2</v>
      </c>
      <c r="CS11" s="44">
        <f>IF(AL$4=0,0,求节点(AL$4:AL$9,$B$4:$B$9,求节点(其他调用!$C$4:$C$42,其他调用!$D$4:$D$42,其他调用!$AF12)))</f>
        <v>1.8507437819288763E-2</v>
      </c>
      <c r="CT11" s="44">
        <f>IF(AM$4=0,0,求节点(AM$4:AM$9,$B$4:$B$9,求节点(其他调用!$C$4:$C$42,其他调用!$D$4:$D$42,其他调用!$AF12)))</f>
        <v>1.8507437819288763E-2</v>
      </c>
      <c r="CU11" s="44">
        <f>IF(AN$4=0,0,求节点(AN$4:AN$9,$B$4:$B$9,求节点(其他调用!$C$4:$C$42,其他调用!$D$4:$D$42,其他调用!$AF12)))</f>
        <v>1.8507437819288763E-2</v>
      </c>
      <c r="CV11" s="44">
        <f>IF(AO$4=0,0,求节点(AO$4:AO$9,$B$4:$B$9,求节点(其他调用!$C$4:$C$42,其他调用!$D$4:$D$42,其他调用!$AF12)))</f>
        <v>1.8507437819288763E-2</v>
      </c>
      <c r="CW11" s="44">
        <f>IF(AP$4=0,0,求节点(AP$4:AP$9,$B$4:$B$9,求节点(其他调用!$C$4:$C$42,其他调用!$D$4:$D$42,其他调用!$AF12)))</f>
        <v>1.8507437819288763E-2</v>
      </c>
      <c r="CX11" s="44">
        <f>IF(AQ$4=0,0,求节点(AQ$4:AQ$9,$B$4:$B$9,求节点(其他调用!$C$4:$C$42,其他调用!$D$4:$D$42,其他调用!$AF12)))</f>
        <v>1.8507437819288763E-2</v>
      </c>
      <c r="CY11" s="44">
        <f>IF(AR$4=0,0,求节点(AR$4:AR$9,$B$4:$B$9,求节点(其他调用!$C$4:$C$42,其他调用!$D$4:$D$42,其他调用!$AF12)))</f>
        <v>1.8507437819288763E-2</v>
      </c>
      <c r="CZ11" s="44">
        <f>IF(AS$4=0,0,求节点(AS$4:AS$9,$B$4:$B$9,求节点(其他调用!$C$4:$C$42,其他调用!$D$4:$D$42,其他调用!$AF12)))</f>
        <v>1.8507437819288763E-2</v>
      </c>
      <c r="DA11" s="44">
        <f>IF(AT$4=0,0,求节点(AT$4:AT$9,$B$4:$B$9,求节点(其他调用!$C$4:$C$42,其他调用!$D$4:$D$42,其他调用!$AF12)))</f>
        <v>1.8507437819288763E-2</v>
      </c>
      <c r="DB11" s="44">
        <f>IF(AU$4=0,0,求节点(AU$4:AU$9,$B$4:$B$9,求节点(其他调用!$C$4:$C$42,其他调用!$D$4:$D$42,其他调用!$AF12)))</f>
        <v>1.8507437819288763E-2</v>
      </c>
      <c r="DC11" s="44">
        <f>IF(AV$4=0,0,求节点(AV$4:AV$9,$B$4:$B$9,求节点(其他调用!$C$4:$C$42,其他调用!$D$4:$D$42,其他调用!$AF12)))</f>
        <v>1.8507437819288763E-2</v>
      </c>
      <c r="DD11" s="44">
        <f>IF(AW$4=0,0,求节点(AW$4:AW$9,$B$4:$B$9,求节点(其他调用!$C$4:$C$42,其他调用!$D$4:$D$42,其他调用!$AF12)))</f>
        <v>1.8507437819288763E-2</v>
      </c>
      <c r="DE11" s="44">
        <f>IF(AX$4=0,0,求节点(AX$4:AX$9,$B$4:$B$9,求节点(其他调用!$C$4:$C$42,其他调用!$D$4:$D$42,其他调用!$AF12)))</f>
        <v>1.8507437819288763E-2</v>
      </c>
      <c r="DF11" s="44">
        <f>IF(AY$4=0,0,求节点(AY$4:AY$9,$B$4:$B$9,求节点(其他调用!$C$4:$C$42,其他调用!$D$4:$D$42,其他调用!$AF12)))</f>
        <v>1.8507437819288763E-2</v>
      </c>
      <c r="DG11" s="44">
        <f>IF(AZ$4=0,0,求节点(AZ$4:AZ$9,$B$4:$B$9,求节点(其他调用!$C$4:$C$42,其他调用!$D$4:$D$42,其他调用!$AF12)))</f>
        <v>1.8507437819288763E-2</v>
      </c>
      <c r="DI11" s="44">
        <v>8</v>
      </c>
      <c r="DJ11" s="44">
        <f>IF(C$23=0,0,求节点(C$23:C$28,$B$23:$B$28,求节点(其他调用!$S$4:$S$20,其他调用!$T$4:$T$20,$DI11)))</f>
        <v>0</v>
      </c>
      <c r="DK11" s="44">
        <f>IF(D$23=0,0,求节点(D$23:D$28,$B$23:$B$28,求节点(其他调用!$S$4:$S$20,其他调用!$T$4:$T$20,$DI11)))</f>
        <v>0</v>
      </c>
      <c r="DL11" s="44">
        <f>IF(E$23=0,0,求节点(E$23:E$28,$B$23:$B$28,求节点(其他调用!$S$4:$S$20,其他调用!$T$4:$T$20,$DI11)))</f>
        <v>0</v>
      </c>
      <c r="DM11" s="44">
        <f>IF(F$23=0,0,求节点(F$23:F$28,$B$23:$B$28,求节点(其他调用!$S$4:$S$20,其他调用!$T$4:$T$20,$DI11)))</f>
        <v>1.6921815922388284E-5</v>
      </c>
      <c r="DN11" s="44">
        <f>IF(G$23=0,0,求节点(G$23:G$28,$B$23:$B$28,求节点(其他调用!$S$4:$S$20,其他调用!$T$4:$T$20,$DI11)))</f>
        <v>2.5382723883526914E-5</v>
      </c>
      <c r="DO11" s="44">
        <f>IF(H$23=0,0,求节点(H$23:H$28,$B$23:$B$28,求节点(其他调用!$S$4:$S$20,其他调用!$T$4:$T$20,$DI11)))</f>
        <v>2.5382723883526914E-5</v>
      </c>
      <c r="DP11" s="44">
        <f>IF(I$23=0,0,求节点(I$23:I$28,$B$23:$B$28,求节点(其他调用!$S$4:$S$20,其他调用!$T$4:$T$20,$DI11)))</f>
        <v>3.845867255070079E-5</v>
      </c>
      <c r="DQ11" s="44">
        <f>IF(J$23=0,0,求节点(J$23:J$28,$B$23:$B$28,求节点(其他调用!$S$4:$S$20,其他调用!$T$4:$T$20,$DI11)))</f>
        <v>0</v>
      </c>
      <c r="DR11" s="44">
        <f>IF(K$23=0,0,求节点(K$23:K$28,$B$23:$B$28,求节点(其他调用!$S$4:$S$20,其他调用!$T$4:$T$20,$DI11)))</f>
        <v>2.5382723883526914E-5</v>
      </c>
      <c r="DS11" s="44">
        <f>IF(L$23=0,0,求节点(L$23:L$28,$B$23:$B$28,求节点(其他调用!$S$4:$S$20,其他调用!$T$4:$T$20,$DI11)))</f>
        <v>0</v>
      </c>
      <c r="DT11" s="44">
        <f>IF(M$23=0,0,求节点(M$23:M$28,$B$23:$B$28,求节点(其他调用!$S$4:$S$20,其他调用!$T$4:$T$20,$DI11)))</f>
        <v>0</v>
      </c>
      <c r="DU11" s="44">
        <f>IF(N$23=0,0,求节点(N$23:N$28,$B$23:$B$28,求节点(其他调用!$S$4:$S$20,其他调用!$T$4:$T$20,$DI11)))</f>
        <v>0</v>
      </c>
      <c r="DV11" s="44">
        <f>IF(O$23=0,0,求节点(O$23:O$28,$B$23:$B$28,求节点(其他调用!$S$4:$S$20,其他调用!$T$4:$T$20,$DI11)))</f>
        <v>0</v>
      </c>
      <c r="DW11" s="44">
        <f>IF(P$23=0,0,求节点(P$23:P$28,$B$23:$B$28,求节点(其他调用!$S$4:$S$20,其他调用!$T$4:$T$20,$DI11)))</f>
        <v>0</v>
      </c>
      <c r="DX11" s="44">
        <f>IF(Q$23=0,0,求节点(Q$23:Q$28,$B$23:$B$28,求节点(其他调用!$S$4:$S$20,其他调用!$T$4:$T$20,$DI11)))</f>
        <v>0</v>
      </c>
      <c r="DY11" s="44">
        <f>IF(R$23=0,0,求节点(R$23:R$28,$B$23:$B$28,求节点(其他调用!$S$4:$S$20,其他调用!$T$4:$T$20,$DI11)))</f>
        <v>0</v>
      </c>
      <c r="DZ11" s="44">
        <f>IF(S$23=0,0,求节点(S$23:S$28,$B$23:$B$28,求节点(其他调用!$S$4:$S$20,其他调用!$T$4:$T$20,$DI11)))</f>
        <v>0</v>
      </c>
      <c r="EA11" s="44">
        <f>IF(T$23=0,0,求节点(T$23:T$28,$B$23:$B$28,求节点(其他调用!$S$4:$S$20,其他调用!$T$4:$T$20,$DI11)))</f>
        <v>0</v>
      </c>
      <c r="EB11" s="44">
        <f>IF(U$23=0,0,求节点(U$23:U$28,$B$23:$B$28,求节点(其他调用!$S$4:$S$20,其他调用!$T$4:$T$20,$DI11)))</f>
        <v>0</v>
      </c>
      <c r="EC11" s="44">
        <f>IF(V$23=0,0,求节点(V$23:V$28,$B$23:$B$28,求节点(其他调用!$S$4:$S$20,其他调用!$T$4:$T$20,$DI11)))</f>
        <v>0</v>
      </c>
      <c r="EF11" s="44">
        <v>8</v>
      </c>
      <c r="EG11" s="44">
        <f>IF(C$4=0,0,求节点(C$4:C$9,$B$4:$B$9,求节点(其他调用!$F$4:$F$42,其他调用!$G$4:$G$42,其他调用!$AG12)))</f>
        <v>0.33087173099223277</v>
      </c>
      <c r="EH11" s="44">
        <f>IF(D$4=0,0,求节点(D$4:D$9,$B$4:$B$9,求节点(其他调用!$F$4:$F$42,其他调用!$G$4:$G$42,其他调用!$AG12)))</f>
        <v>0.98862878657920161</v>
      </c>
      <c r="EI11" s="44">
        <f>IF(E$4=0,0,求节点(E$4:E$9,$B$4:$B$9,求节点(其他调用!$F$4:$F$42,其他调用!$G$4:$G$42,其他调用!$AG12)))</f>
        <v>8.5475197172993456E-2</v>
      </c>
      <c r="EJ11" s="44">
        <f>IF(F$4=0,0,求节点(F$4:F$9,$B$4:$B$9,求节点(其他调用!$F$4:$F$42,其他调用!$G$4:$G$42,其他调用!$AG12)))</f>
        <v>0</v>
      </c>
      <c r="EK11" s="44">
        <f>IF(G$4=0,0,求节点(G$4:G$9,$B$4:$B$9,求节点(其他调用!$F$4:$F$42,其他调用!$G$4:$G$42,其他调用!$AG12)))</f>
        <v>0</v>
      </c>
      <c r="EL11" s="44">
        <f>IF(H$4=0,0,求节点(H$4:H$9,$B$4:$B$9,求节点(其他调用!$F$4:$F$42,其他调用!$G$4:$G$42,其他调用!$AG12)))</f>
        <v>0</v>
      </c>
      <c r="EM11" s="44">
        <f>IF(I$4=0,0,求节点(I$4:I$9,$B$4:$B$9,求节点(其他调用!$F$4:$F$42,其他调用!$G$4:$G$42,其他调用!$AG12)))</f>
        <v>0</v>
      </c>
      <c r="EN11" s="44">
        <f>IF(J$4=0,0,求节点(J$4:J$9,$B$4:$B$9,求节点(其他调用!$F$4:$F$42,其他调用!$G$4:$G$42,其他调用!$AG12)))</f>
        <v>0</v>
      </c>
      <c r="EO11" s="44">
        <f>IF(K$4=0,0,求节点(K$4:K$9,$B$4:$B$9,求节点(其他调用!$F$4:$F$42,其他调用!$G$4:$G$42,其他调用!$AG12)))</f>
        <v>0</v>
      </c>
      <c r="EP11" s="44">
        <f>IF(L$4=0,0,求节点(L$4:L$9,$B$4:$B$9,求节点(其他调用!$F$4:$F$42,其他调用!$G$4:$G$42,其他调用!$AG12)))</f>
        <v>0</v>
      </c>
      <c r="EQ11" s="44">
        <f>IF(M$4=0,0,求节点(M$4:M$9,$B$4:$B$9,求节点(其他调用!$F$4:$F$42,其他调用!$G$4:$G$42,其他调用!$AG12)))</f>
        <v>0</v>
      </c>
      <c r="ER11" s="44">
        <f>IF(N$4=0,0,求节点(N$4:N$9,$B$4:$B$9,求节点(其他调用!$F$4:$F$42,其他调用!$G$4:$G$42,其他调用!$AG12)))</f>
        <v>0</v>
      </c>
      <c r="ES11" s="44">
        <f>IF(O$4=0,0,求节点(O$4:O$9,$B$4:$B$9,求节点(其他调用!$F$4:$F$42,其他调用!$G$4:$G$42,其他调用!$AG12)))</f>
        <v>0</v>
      </c>
      <c r="ET11" s="44">
        <f>IF(P$4=0,0,求节点(P$4:P$9,$B$4:$B$9,求节点(其他调用!$F$4:$F$42,其他调用!$G$4:$G$42,其他调用!$AG12)))</f>
        <v>0</v>
      </c>
      <c r="EU11" s="44">
        <f>IF(Q$4=0,0,求节点(Q$4:Q$9,$B$4:$B$9,求节点(其他调用!$F$4:$F$42,其他调用!$G$4:$G$42,其他调用!$AG12)))</f>
        <v>0</v>
      </c>
      <c r="EV11" s="44">
        <f>IF(R$4=0,0,求节点(R$4:R$9,$B$4:$B$9,求节点(其他调用!$F$4:$F$42,其他调用!$G$4:$G$42,其他调用!$AG12)))</f>
        <v>0</v>
      </c>
      <c r="EW11" s="44">
        <f>IF(S$4=0,0,求节点(S$4:S$9,$B$4:$B$9,求节点(其他调用!$F$4:$F$42,其他调用!$G$4:$G$42,其他调用!$AG12)))</f>
        <v>0.61696382921859949</v>
      </c>
      <c r="EX11" s="44">
        <f>IF(T$4=0,0,求节点(T$4:T$9,$B$4:$B$9,求节点(其他调用!$F$4:$F$42,其他调用!$G$4:$G$42,其他调用!$AG12)))</f>
        <v>0.41028094643036861</v>
      </c>
      <c r="EY11" s="44">
        <f>IF(U$4=0,0,求节点(U$4:U$9,$B$4:$B$9,求节点(其他调用!$F$4:$F$42,其他调用!$G$4:$G$42,其他调用!$AG12)))</f>
        <v>0.51285118303796073</v>
      </c>
      <c r="EZ11" s="44">
        <f>IF(V$4=0,0,求节点(V$4:V$9,$B$4:$B$9,求节点(其他调用!$F$4:$F$42,其他调用!$G$4:$G$42,其他调用!$AG12)))</f>
        <v>0</v>
      </c>
      <c r="FA11" s="44">
        <f>IF(W$4=0,0,求节点(W$4:W$9,$B$4:$B$9,求节点(其他调用!$F$4:$F$42,其他调用!$G$4:$G$42,其他调用!$AG12)))</f>
        <v>0.20514047321518436</v>
      </c>
      <c r="FB11" s="44">
        <f>IF(X$4=0,0,求节点(X$4:X$9,$B$4:$B$9,求节点(其他调用!$F$4:$F$42,其他调用!$G$4:$G$42,其他调用!$AG12)))</f>
        <v>0.20514047321518436</v>
      </c>
      <c r="FC11" s="44">
        <f>IF(Y$4=0,0,求节点(Y$4:Y$9,$B$4:$B$9,求节点(其他调用!$F$4:$F$42,其他调用!$G$4:$G$42,其他调用!$AG12)))</f>
        <v>0.41028094643036861</v>
      </c>
      <c r="FD11" s="44">
        <f>IF(Z$4=0,0,求节点(Z$4:Z$9,$B$4:$B$9,求节点(其他调用!$F$4:$F$42,其他调用!$G$4:$G$42,其他调用!$AG12)))</f>
        <v>0</v>
      </c>
      <c r="FE11" s="44">
        <f>IF(AA$4=0,0,求节点(AA$4:AA$9,$B$4:$B$9,求节点(其他调用!$F$4:$F$42,其他调用!$G$4:$G$42,其他调用!$AG12)))</f>
        <v>0.20514047321518436</v>
      </c>
      <c r="FF11" s="44">
        <f>IF(AB$4=0,0,求节点(AB$4:AB$9,$B$4:$B$9,求节点(其他调用!$F$4:$F$42,其他调用!$G$4:$G$42,其他调用!$AG12)))</f>
        <v>0.98862878657920161</v>
      </c>
      <c r="FG11" s="44">
        <f>IF(AC$4=0,0,求节点(AC$4:AC$9,$B$4:$B$9,求节点(其他调用!$F$4:$F$42,其他调用!$G$4:$G$42,其他调用!$AG12)))</f>
        <v>0.71979113408836604</v>
      </c>
      <c r="FH11" s="44">
        <f>IF(AD$4=0,0,求节点(AD$4:AD$9,$B$4:$B$9,求节点(其他调用!$F$4:$F$42,其他调用!$G$4:$G$42,其他调用!$AG12)))</f>
        <v>2.1242149708825986E-2</v>
      </c>
      <c r="FI11" s="44">
        <f>IF(AE$4=0,0,求节点(AE$4:AE$9,$B$4:$B$9,求节点(其他调用!$F$4:$F$42,其他调用!$G$4:$G$42,其他调用!$AG12)))</f>
        <v>2.1242149708825986E-2</v>
      </c>
      <c r="FJ11" s="44">
        <f>IF(AF$4=0,0,求节点(AF$4:AF$9,$B$4:$B$9,求节点(其他调用!$F$4:$F$42,其他调用!$G$4:$G$42,其他调用!$AG12)))</f>
        <v>2.1242149708825986E-2</v>
      </c>
      <c r="FK11" s="44">
        <f>IF(AG$4=0,0,求节点(AG$4:AG$9,$B$4:$B$9,求节点(其他调用!$F$4:$F$42,其他调用!$G$4:$G$42,其他调用!$AG12)))</f>
        <v>2.1242149708825986E-2</v>
      </c>
      <c r="FL11" s="44">
        <f>IF(AH$4=0,0,求节点(AH$4:AH$9,$B$4:$B$9,求节点(其他调用!$F$4:$F$42,其他调用!$G$4:$G$42,其他调用!$AG12)))</f>
        <v>2.1242149708825986E-2</v>
      </c>
      <c r="FM11" s="44">
        <f>IF(AI$4=0,0,求节点(AI$4:AI$9,$B$4:$B$9,求节点(其他调用!$F$4:$F$42,其他调用!$G$4:$G$42,其他调用!$AG12)))</f>
        <v>2.1242149708825986E-2</v>
      </c>
      <c r="FN11" s="44">
        <f>IF(AJ$4=0,0,求节点(AJ$4:AJ$9,$B$4:$B$9,求节点(其他调用!$F$4:$F$42,其他调用!$G$4:$G$42,其他调用!$AG12)))</f>
        <v>2.1242149708825986E-2</v>
      </c>
      <c r="FO11" s="44">
        <f>IF(AK$4=0,0,求节点(AK$4:AK$9,$B$4:$B$9,求节点(其他调用!$F$4:$F$42,其他调用!$G$4:$G$42,其他调用!$AG12)))</f>
        <v>2.1242149708825986E-2</v>
      </c>
      <c r="FP11" s="44">
        <f>IF(AL$4=0,0,求节点(AL$4:AL$9,$B$4:$B$9,求节点(其他调用!$F$4:$F$42,其他调用!$G$4:$G$42,其他调用!$AG12)))</f>
        <v>2.1242149708825986E-2</v>
      </c>
      <c r="FQ11" s="44">
        <f>IF(AM$4=0,0,求节点(AM$4:AM$9,$B$4:$B$9,求节点(其他调用!$F$4:$F$42,其他调用!$G$4:$G$42,其他调用!$AG12)))</f>
        <v>2.1242149708825986E-2</v>
      </c>
      <c r="FR11" s="44">
        <f>IF(AN$4=0,0,求节点(AN$4:AN$9,$B$4:$B$9,求节点(其他调用!$F$4:$F$42,其他调用!$G$4:$G$42,其他调用!$AG12)))</f>
        <v>2.1242149708825986E-2</v>
      </c>
      <c r="FS11" s="44">
        <f>IF(AO$4=0,0,求节点(AO$4:AO$9,$B$4:$B$9,求节点(其他调用!$F$4:$F$42,其他调用!$G$4:$G$42,其他调用!$AG12)))</f>
        <v>2.1242149708825986E-2</v>
      </c>
      <c r="FT11" s="44">
        <f>IF(AP$4=0,0,求节点(AP$4:AP$9,$B$4:$B$9,求节点(其他调用!$F$4:$F$42,其他调用!$G$4:$G$42,其他调用!$AG12)))</f>
        <v>2.1242149708825986E-2</v>
      </c>
      <c r="FU11" s="44">
        <f>IF(AQ$4=0,0,求节点(AQ$4:AQ$9,$B$4:$B$9,求节点(其他调用!$F$4:$F$42,其他调用!$G$4:$G$42,其他调用!$AG12)))</f>
        <v>2.1242149708825986E-2</v>
      </c>
      <c r="FV11" s="44">
        <f>IF(AR$4=0,0,求节点(AR$4:AR$9,$B$4:$B$9,求节点(其他调用!$F$4:$F$42,其他调用!$G$4:$G$42,其他调用!$AG12)))</f>
        <v>2.1242149708825986E-2</v>
      </c>
      <c r="FW11" s="44">
        <f>IF(AS$4=0,0,求节点(AS$4:AS$9,$B$4:$B$9,求节点(其他调用!$F$4:$F$42,其他调用!$G$4:$G$42,其他调用!$AG12)))</f>
        <v>2.1242149708825986E-2</v>
      </c>
      <c r="FX11" s="44">
        <f>IF(AT$4=0,0,求节点(AT$4:AT$9,$B$4:$B$9,求节点(其他调用!$F$4:$F$42,其他调用!$G$4:$G$42,其他调用!$AG12)))</f>
        <v>2.1242149708825986E-2</v>
      </c>
      <c r="FY11" s="44">
        <f>IF(AU$4=0,0,求节点(AU$4:AU$9,$B$4:$B$9,求节点(其他调用!$F$4:$F$42,其他调用!$G$4:$G$42,其他调用!$AG12)))</f>
        <v>2.1242149708825986E-2</v>
      </c>
      <c r="FZ11" s="44">
        <f>IF(AV$4=0,0,求节点(AV$4:AV$9,$B$4:$B$9,求节点(其他调用!$F$4:$F$42,其他调用!$G$4:$G$42,其他调用!$AG12)))</f>
        <v>2.1242149708825986E-2</v>
      </c>
      <c r="GA11" s="44">
        <f>IF(AW$4=0,0,求节点(AW$4:AW$9,$B$4:$B$9,求节点(其他调用!$F$4:$F$42,其他调用!$G$4:$G$42,其他调用!$AG12)))</f>
        <v>2.1242149708825986E-2</v>
      </c>
      <c r="GB11" s="44">
        <f>IF(AX$4=0,0,求节点(AX$4:AX$9,$B$4:$B$9,求节点(其他调用!$F$4:$F$42,其他调用!$G$4:$G$42,其他调用!$AG12)))</f>
        <v>2.1242149708825986E-2</v>
      </c>
      <c r="GC11" s="44">
        <f>IF(AY$4=0,0,求节点(AY$4:AY$9,$B$4:$B$9,求节点(其他调用!$F$4:$F$42,其他调用!$G$4:$G$42,其他调用!$AG12)))</f>
        <v>2.1242149708825986E-2</v>
      </c>
      <c r="GD11" s="44">
        <f>IF(AZ$4=0,0,求节点(AZ$4:AZ$9,$B$4:$B$9,求节点(其他调用!$F$4:$F$42,其他调用!$G$4:$G$42,其他调用!$AG12)))</f>
        <v>2.1242149708825986E-2</v>
      </c>
      <c r="GF11" s="44">
        <v>8</v>
      </c>
      <c r="GG11" s="44">
        <f>IF(C$23=0,0,求节点(C$23:C$28,$B$23:$B$28,求节点(其他调用!$U$4:$U$20,其他调用!$V$4:$V$20,$GF11)))</f>
        <v>0</v>
      </c>
      <c r="GH11" s="44">
        <f>IF(D$23=0,0,求节点(D$23:D$28,$B$23:$B$28,求节点(其他调用!$U$4:$U$20,其他调用!$V$4:$V$20,$GF11)))</f>
        <v>0</v>
      </c>
      <c r="GI11" s="44">
        <f>IF(E$23=0,0,求节点(E$23:E$28,$B$23:$B$28,求节点(其他调用!$U$4:$U$20,其他调用!$V$4:$V$20,$GF11)))</f>
        <v>0</v>
      </c>
      <c r="GJ11" s="44">
        <f>IF(F$23=0,0,求节点(F$23:F$28,$B$23:$B$28,求节点(其他调用!$U$4:$U$20,其他调用!$V$4:$V$20,$GF11)))</f>
        <v>0</v>
      </c>
      <c r="GK11" s="44">
        <f>IF(G$23=0,0,求节点(G$23:G$28,$B$23:$B$28,求节点(其他调用!$U$4:$U$20,其他调用!$V$4:$V$20,$GF11)))</f>
        <v>0</v>
      </c>
      <c r="GL11" s="44">
        <f>IF(H$23=0,0,求节点(H$23:H$28,$B$23:$B$28,求节点(其他调用!$U$4:$U$20,其他调用!$V$4:$V$20,$GF11)))</f>
        <v>0</v>
      </c>
      <c r="GM11" s="44">
        <f>IF(I$23=0,0,求节点(I$23:I$28,$B$23:$B$28,求节点(其他调用!$U$4:$U$20,其他调用!$V$4:$V$20,$GF11)))</f>
        <v>0</v>
      </c>
      <c r="GN11" s="44">
        <f>IF(J$23=0,0,求节点(J$23:J$28,$B$23:$B$28,求节点(其他调用!$U$4:$U$20,其他调用!$V$4:$V$20,$GF11)))</f>
        <v>0</v>
      </c>
      <c r="GO11" s="44">
        <f>IF(K$23=0,0,求节点(K$23:K$28,$B$23:$B$28,求节点(其他调用!$U$4:$U$20,其他调用!$V$4:$V$20,$GF11)))</f>
        <v>0</v>
      </c>
      <c r="GP11" s="44">
        <f>IF(L$23=0,0,求节点(L$23:L$28,$B$23:$B$28,求节点(其他调用!$U$4:$U$20,其他调用!$V$4:$V$20,$GF11)))</f>
        <v>0</v>
      </c>
      <c r="GQ11" s="44">
        <f>IF(M$23=0,0,求节点(M$23:M$28,$B$23:$B$28,求节点(其他调用!$U$4:$U$20,其他调用!$V$4:$V$20,$GF11)))</f>
        <v>0</v>
      </c>
      <c r="GR11" s="44">
        <f>IF(N$23=0,0,求节点(N$23:N$28,$B$23:$B$28,求节点(其他调用!$U$4:$U$20,其他调用!$V$4:$V$20,$GF11)))</f>
        <v>0</v>
      </c>
      <c r="GS11" s="44">
        <f>IF(O$23=0,0,求节点(O$23:O$28,$B$23:$B$28,求节点(其他调用!$U$4:$U$20,其他调用!$V$4:$V$20,$GF11)))</f>
        <v>0</v>
      </c>
      <c r="GT11" s="44">
        <f>IF(P$23=0,0,求节点(P$23:P$28,$B$23:$B$28,求节点(其他调用!$U$4:$U$20,其他调用!$V$4:$V$20,$GF11)))</f>
        <v>0</v>
      </c>
      <c r="GU11" s="44">
        <f>IF(Q$23=0,0,求节点(Q$23:Q$28,$B$23:$B$28,求节点(其他调用!$U$4:$U$20,其他调用!$V$4:$V$20,$GF11)))</f>
        <v>0</v>
      </c>
      <c r="GV11" s="44">
        <f>IF(R$23=0,0,求节点(R$23:R$28,$B$23:$B$28,求节点(其他调用!$U$4:$U$20,其他调用!$V$4:$V$20,$GF11)))</f>
        <v>0</v>
      </c>
      <c r="GW11" s="44">
        <f>IF(S$23=0,0,求节点(S$23:S$28,$B$23:$B$28,求节点(其他调用!$U$4:$U$20,其他调用!$V$4:$V$20,$GF11)))</f>
        <v>0</v>
      </c>
      <c r="GX11" s="44">
        <f>IF(T$23=0,0,求节点(T$23:T$28,$B$23:$B$28,求节点(其他调用!$U$4:$U$20,其他调用!$V$4:$V$20,$GF11)))</f>
        <v>0</v>
      </c>
      <c r="GY11" s="44">
        <f>IF(U$23=0,0,求节点(U$23:U$28,$B$23:$B$28,求节点(其他调用!$U$4:$U$20,其他调用!$V$4:$V$20,$GF11)))</f>
        <v>0</v>
      </c>
      <c r="GZ11" s="44">
        <f>IF(V$23=0,0,求节点(V$23:V$28,$B$23:$B$28,求节点(其他调用!$U$4:$U$20,其他调用!$V$4:$V$20,$GF11)))</f>
        <v>0</v>
      </c>
      <c r="HC11" s="44">
        <v>8</v>
      </c>
      <c r="HD11" s="44">
        <f>IF(C$4=0,0,求节点(C$4:C$9,$B$4:$B$9,求节点(其他调用!$I$4:$I$42,其他调用!$J$4:$J$42,其他调用!$AH12)))</f>
        <v>0.42097608017457244</v>
      </c>
      <c r="HE11" s="44">
        <f>IF(D$4=0,0,求节点(D$4:D$9,$B$4:$B$9,求节点(其他调用!$I$4:$I$42,其他调用!$J$4:$J$42,其他调用!$AH12)))</f>
        <v>1.1841830282555419</v>
      </c>
      <c r="HF11" s="44">
        <f>IF(E$4=0,0,求节点(E$4:E$9,$B$4:$B$9,求节点(其他调用!$I$4:$I$42,其他调用!$J$4:$J$42,其他调用!$AH12)))</f>
        <v>0.10875215404509786</v>
      </c>
      <c r="HG11" s="44">
        <f>IF(F$4=0,0,求节点(F$4:F$9,$B$4:$B$9,求节点(其他调用!$I$4:$I$42,其他调用!$J$4:$J$42,其他调用!$AH12)))</f>
        <v>0</v>
      </c>
      <c r="HH11" s="44">
        <f>IF(G$4=0,0,求节点(G$4:G$9,$B$4:$B$9,求节点(其他调用!$I$4:$I$42,其他调用!$J$4:$J$42,其他调用!$AH12)))</f>
        <v>0</v>
      </c>
      <c r="HI11" s="44">
        <f>IF(H$4=0,0,求节点(H$4:H$9,$B$4:$B$9,求节点(其他调用!$I$4:$I$42,其他调用!$J$4:$J$42,其他调用!$AH12)))</f>
        <v>0</v>
      </c>
      <c r="HJ11" s="44">
        <f>IF(I$4=0,0,求节点(I$4:I$9,$B$4:$B$9,求节点(其他调用!$I$4:$I$42,其他调用!$J$4:$J$42,其他调用!$AH12)))</f>
        <v>0</v>
      </c>
      <c r="HK11" s="44">
        <f>IF(J$4=0,0,求节点(J$4:J$9,$B$4:$B$9,求节点(其他调用!$I$4:$I$42,其他调用!$J$4:$J$42,其他调用!$AH12)))</f>
        <v>0</v>
      </c>
      <c r="HL11" s="44">
        <f>IF(K$4=0,0,求节点(K$4:K$9,$B$4:$B$9,求节点(其他调用!$I$4:$I$42,其他调用!$J$4:$J$42,其他调用!$AH12)))</f>
        <v>0</v>
      </c>
      <c r="HM11" s="44">
        <f>IF(L$4=0,0,求节点(L$4:L$9,$B$4:$B$9,求节点(其他调用!$I$4:$I$42,其他调用!$J$4:$J$42,其他调用!$AH12)))</f>
        <v>0</v>
      </c>
      <c r="HN11" s="44">
        <f>IF(M$4=0,0,求节点(M$4:M$9,$B$4:$B$9,求节点(其他调用!$I$4:$I$42,其他调用!$J$4:$J$42,其他调用!$AH12)))</f>
        <v>0</v>
      </c>
      <c r="HO11" s="44">
        <f>IF(N$4=0,0,求节点(N$4:N$9,$B$4:$B$9,求节点(其他调用!$I$4:$I$42,其他调用!$J$4:$J$42,其他调用!$AH12)))</f>
        <v>0</v>
      </c>
      <c r="HP11" s="44">
        <f>IF(O$4=0,0,求节点(O$4:O$9,$B$4:$B$9,求节点(其他调用!$I$4:$I$42,其他调用!$J$4:$J$42,其他调用!$AH12)))</f>
        <v>0</v>
      </c>
      <c r="HQ11" s="44">
        <f>IF(P$4=0,0,求节点(P$4:P$9,$B$4:$B$9,求节点(其他调用!$I$4:$I$42,其他调用!$J$4:$J$42,其他调用!$AH12)))</f>
        <v>0</v>
      </c>
      <c r="HR11" s="44">
        <f>IF(Q$4=0,0,求节点(Q$4:Q$9,$B$4:$B$9,求节点(其他调用!$I$4:$I$42,其他调用!$J$4:$J$42,其他调用!$AH12)))</f>
        <v>0</v>
      </c>
      <c r="HS11" s="44">
        <f>IF(R$4=0,0,求节点(R$4:R$9,$B$4:$B$9,求节点(其他调用!$I$4:$I$42,其他调用!$J$4:$J$42,其他调用!$AH12)))</f>
        <v>0</v>
      </c>
      <c r="HT11" s="44">
        <f>IF(S$4=0,0,求节点(S$4:S$9,$B$4:$B$9,求节点(其他调用!$I$4:$I$42,其他调用!$J$4:$J$42,其他调用!$AH12)))</f>
        <v>0.78497795400972903</v>
      </c>
      <c r="HU11" s="44">
        <f>IF(T$4=0,0,求节点(T$4:T$9,$B$4:$B$9,求节点(其他调用!$I$4:$I$42,其他调用!$J$4:$J$42,其他调用!$AH12)))</f>
        <v>0.5220103394164699</v>
      </c>
      <c r="HV11" s="44">
        <f>IF(U$4=0,0,求节点(U$4:U$9,$B$4:$B$9,求节点(其他调用!$I$4:$I$42,其他调用!$J$4:$J$42,其他调用!$AH12)))</f>
        <v>0.65251292427058727</v>
      </c>
      <c r="HW11" s="44">
        <f>IF(V$4=0,0,求节点(V$4:V$9,$B$4:$B$9,求节点(其他调用!$I$4:$I$42,其他调用!$J$4:$J$42,其他调用!$AH12)))</f>
        <v>0</v>
      </c>
      <c r="HX11" s="44">
        <f>IF(W$4=0,0,求节点(W$4:W$9,$B$4:$B$9,求节点(其他调用!$I$4:$I$42,其他调用!$J$4:$J$42,其他调用!$AH12)))</f>
        <v>0.26100516970823495</v>
      </c>
      <c r="HY11" s="44">
        <f>IF(X$4=0,0,求节点(X$4:X$9,$B$4:$B$9,求节点(其他调用!$I$4:$I$42,其他调用!$J$4:$J$42,其他调用!$AH12)))</f>
        <v>0.26100516970823495</v>
      </c>
      <c r="HZ11" s="44">
        <f>IF(Y$4=0,0,求节点(Y$4:Y$9,$B$4:$B$9,求节点(其他调用!$I$4:$I$42,其他调用!$J$4:$J$42,其他调用!$AH12)))</f>
        <v>0.5220103394164699</v>
      </c>
      <c r="IA11" s="44">
        <f>IF(Z$4=0,0,求节点(Z$4:Z$9,$B$4:$B$9,求节点(其他调用!$I$4:$I$42,其他调用!$J$4:$J$42,其他调用!$AH12)))</f>
        <v>0</v>
      </c>
      <c r="IB11" s="44">
        <f>IF(AA$4=0,0,求节点(AA$4:AA$9,$B$4:$B$9,求节点(其他调用!$I$4:$I$42,其他调用!$J$4:$J$42,其他调用!$AH12)))</f>
        <v>0.26100516970823495</v>
      </c>
      <c r="IC11" s="44">
        <f>IF(AB$4=0,0,求节点(AB$4:AB$9,$B$4:$B$9,求节点(其他调用!$I$4:$I$42,其他调用!$J$4:$J$42,其他调用!$AH12)))</f>
        <v>1.1841830282555419</v>
      </c>
      <c r="ID11" s="44">
        <f>IF(AC$4=0,0,求节点(AC$4:AC$9,$B$4:$B$9,求节点(其他调用!$I$4:$I$42,其他调用!$J$4:$J$42,其他调用!$AH12)))</f>
        <v>0.91580761301135061</v>
      </c>
      <c r="IE11" s="44">
        <f>IF(AD$4=0,0,求节点(AD$4:AD$9,$B$4:$B$9,求节点(其他调用!$I$4:$I$42,其他调用!$J$4:$J$42,其他调用!$AH12)))</f>
        <v>2.7026899191677778E-2</v>
      </c>
      <c r="IF11" s="44">
        <f>IF(AE$4=0,0,求节点(AE$4:AE$9,$B$4:$B$9,求节点(其他调用!$I$4:$I$42,其他调用!$J$4:$J$42,其他调用!$AH12)))</f>
        <v>2.7026899191677778E-2</v>
      </c>
      <c r="IG11" s="44">
        <f>IF(AF$4=0,0,求节点(AF$4:AF$9,$B$4:$B$9,求节点(其他调用!$I$4:$I$42,其他调用!$J$4:$J$42,其他调用!$AH12)))</f>
        <v>2.7026899191677778E-2</v>
      </c>
      <c r="IH11" s="44">
        <f>IF(AG$4=0,0,求节点(AG$4:AG$9,$B$4:$B$9,求节点(其他调用!$I$4:$I$42,其他调用!$J$4:$J$42,其他调用!$AH12)))</f>
        <v>2.7026899191677778E-2</v>
      </c>
      <c r="II11" s="44">
        <f>IF(AH$4=0,0,求节点(AH$4:AH$9,$B$4:$B$9,求节点(其他调用!$I$4:$I$42,其他调用!$J$4:$J$42,其他调用!$AH12)))</f>
        <v>2.7026899191677778E-2</v>
      </c>
      <c r="IJ11" s="44">
        <f>IF(AI$4=0,0,求节点(AI$4:AI$9,$B$4:$B$9,求节点(其他调用!$I$4:$I$42,其他调用!$J$4:$J$42,其他调用!$AH12)))</f>
        <v>2.7026899191677778E-2</v>
      </c>
      <c r="IK11" s="44">
        <f>IF(AJ$4=0,0,求节点(AJ$4:AJ$9,$B$4:$B$9,求节点(其他调用!$I$4:$I$42,其他调用!$J$4:$J$42,其他调用!$AH12)))</f>
        <v>2.7026899191677778E-2</v>
      </c>
      <c r="IL11" s="44">
        <f>IF(AK$4=0,0,求节点(AK$4:AK$9,$B$4:$B$9,求节点(其他调用!$I$4:$I$42,其他调用!$J$4:$J$42,其他调用!$AH12)))</f>
        <v>2.7026899191677778E-2</v>
      </c>
      <c r="IM11" s="44">
        <f>IF(AL$4=0,0,求节点(AL$4:AL$9,$B$4:$B$9,求节点(其他调用!$I$4:$I$42,其他调用!$J$4:$J$42,其他调用!$AH12)))</f>
        <v>2.7026899191677778E-2</v>
      </c>
      <c r="IN11" s="44">
        <f>IF(AM$4=0,0,求节点(AM$4:AM$9,$B$4:$B$9,求节点(其他调用!$I$4:$I$42,其他调用!$J$4:$J$42,其他调用!$AH12)))</f>
        <v>2.7026899191677778E-2</v>
      </c>
      <c r="IO11" s="44">
        <f>IF(AN$4=0,0,求节点(AN$4:AN$9,$B$4:$B$9,求节点(其他调用!$I$4:$I$42,其他调用!$J$4:$J$42,其他调用!$AH12)))</f>
        <v>2.7026899191677778E-2</v>
      </c>
      <c r="IP11" s="44">
        <f>IF(AO$4=0,0,求节点(AO$4:AO$9,$B$4:$B$9,求节点(其他调用!$I$4:$I$42,其他调用!$J$4:$J$42,其他调用!$AH12)))</f>
        <v>2.7026899191677778E-2</v>
      </c>
      <c r="IQ11" s="44">
        <f>IF(AP$4=0,0,求节点(AP$4:AP$9,$B$4:$B$9,求节点(其他调用!$I$4:$I$42,其他调用!$J$4:$J$42,其他调用!$AH12)))</f>
        <v>2.7026899191677778E-2</v>
      </c>
      <c r="IR11" s="44">
        <f>IF(AQ$4=0,0,求节点(AQ$4:AQ$9,$B$4:$B$9,求节点(其他调用!$I$4:$I$42,其他调用!$J$4:$J$42,其他调用!$AH12)))</f>
        <v>2.7026899191677778E-2</v>
      </c>
      <c r="IS11" s="44">
        <f>IF(AR$4=0,0,求节点(AR$4:AR$9,$B$4:$B$9,求节点(其他调用!$I$4:$I$42,其他调用!$J$4:$J$42,其他调用!$AH12)))</f>
        <v>2.7026899191677778E-2</v>
      </c>
      <c r="IT11" s="44">
        <f>IF(AS$4=0,0,求节点(AS$4:AS$9,$B$4:$B$9,求节点(其他调用!$I$4:$I$42,其他调用!$J$4:$J$42,其他调用!$AH12)))</f>
        <v>2.7026899191677778E-2</v>
      </c>
      <c r="IU11" s="44">
        <f>IF(AT$4=0,0,求节点(AT$4:AT$9,$B$4:$B$9,求节点(其他调用!$I$4:$I$42,其他调用!$J$4:$J$42,其他调用!$AH12)))</f>
        <v>2.7026899191677778E-2</v>
      </c>
      <c r="IV11" s="44">
        <f>IF(AU$4=0,0,求节点(AU$4:AU$9,$B$4:$B$9,求节点(其他调用!$I$4:$I$42,其他调用!$J$4:$J$42,其他调用!$AH12)))</f>
        <v>2.7026899191677778E-2</v>
      </c>
      <c r="IW11" s="44">
        <f>IF(AV$4=0,0,求节点(AV$4:AV$9,$B$4:$B$9,求节点(其他调用!$I$4:$I$42,其他调用!$J$4:$J$42,其他调用!$AH12)))</f>
        <v>2.7026899191677778E-2</v>
      </c>
      <c r="IX11" s="44">
        <f>IF(AW$4=0,0,求节点(AW$4:AW$9,$B$4:$B$9,求节点(其他调用!$I$4:$I$42,其他调用!$J$4:$J$42,其他调用!$AH12)))</f>
        <v>2.7026899191677778E-2</v>
      </c>
      <c r="IY11" s="44">
        <f>IF(AX$4=0,0,求节点(AX$4:AX$9,$B$4:$B$9,求节点(其他调用!$I$4:$I$42,其他调用!$J$4:$J$42,其他调用!$AH12)))</f>
        <v>2.7026899191677778E-2</v>
      </c>
      <c r="IZ11" s="44">
        <f>IF(AY$4=0,0,求节点(AY$4:AY$9,$B$4:$B$9,求节点(其他调用!$I$4:$I$42,其他调用!$J$4:$J$42,其他调用!$AH12)))</f>
        <v>2.7026899191677778E-2</v>
      </c>
      <c r="JA11" s="44">
        <f>IF(AZ$4=0,0,求节点(AZ$4:AZ$9,$B$4:$B$9,求节点(其他调用!$I$4:$I$42,其他调用!$J$4:$J$42,其他调用!$AH12)))</f>
        <v>2.7026899191677778E-2</v>
      </c>
      <c r="JC11" s="44">
        <v>8</v>
      </c>
      <c r="JD11" s="44">
        <f>IF(C$23=0,0,求节点(C$23:C$28,$B$23:$B$28,求节点(其他调用!$W$4:$W$20,其他调用!$X$4:$X$20,$JC11)))</f>
        <v>0</v>
      </c>
      <c r="JE11" s="44">
        <f>IF(D$23=0,0,求节点(D$23:D$28,$B$23:$B$28,求节点(其他调用!$W$4:$W$20,其他调用!$X$4:$X$20,$JC11)))</f>
        <v>0</v>
      </c>
      <c r="JF11" s="44">
        <f>IF(E$23=0,0,求节点(E$23:E$28,$B$23:$B$28,求节点(其他调用!$W$4:$W$20,其他调用!$X$4:$X$20,$JC11)))</f>
        <v>0</v>
      </c>
      <c r="JG11" s="44">
        <f>IF(F$23=0,0,求节点(F$23:F$28,$B$23:$B$28,求节点(其他调用!$W$4:$W$20,其他调用!$X$4:$X$20,$JC11)))</f>
        <v>2.1829826185704171E-5</v>
      </c>
      <c r="JH11" s="44">
        <f>IF(G$23=0,0,求节点(G$23:G$28,$B$23:$B$28,求节点(其他调用!$W$4:$W$20,其他调用!$X$4:$X$20,$JC11)))</f>
        <v>3.274473927872279E-5</v>
      </c>
      <c r="JI11" s="44">
        <f>IF(H$23=0,0,求节点(H$23:H$28,$B$23:$B$28,求节点(其他调用!$W$4:$W$20,其他调用!$X$4:$X$20,$JC11)))</f>
        <v>3.274473927872279E-5</v>
      </c>
      <c r="JJ11" s="44">
        <f>IF(I$23=0,0,求节点(I$23:I$28,$B$23:$B$28,求节点(其他调用!$W$4:$W$20,其他调用!$X$4:$X$20,$JC11)))</f>
        <v>4.9613241331347702E-5</v>
      </c>
      <c r="JK11" s="44">
        <f>IF(J$23=0,0,求节点(J$23:J$28,$B$23:$B$28,求节点(其他调用!$W$4:$W$20,其他调用!$X$4:$X$20,$JC11)))</f>
        <v>0</v>
      </c>
      <c r="JL11" s="44">
        <f>IF(K$23=0,0,求节点(K$23:K$28,$B$23:$B$28,求节点(其他调用!$W$4:$W$20,其他调用!$X$4:$X$20,$JC11)))</f>
        <v>3.274473927872279E-5</v>
      </c>
      <c r="JM11" s="44">
        <f>IF(L$23=0,0,求节点(L$23:L$28,$B$23:$B$28,求节点(其他调用!$W$4:$W$20,其他调用!$X$4:$X$20,$JC11)))</f>
        <v>0</v>
      </c>
      <c r="JN11" s="44">
        <f>IF(M$23=0,0,求节点(M$23:M$28,$B$23:$B$28,求节点(其他调用!$W$4:$W$20,其他调用!$X$4:$X$20,$JC11)))</f>
        <v>0</v>
      </c>
      <c r="JO11" s="44">
        <f>IF(N$23=0,0,求节点(N$23:N$28,$B$23:$B$28,求节点(其他调用!$W$4:$W$20,其他调用!$X$4:$X$20,$JC11)))</f>
        <v>0</v>
      </c>
      <c r="JP11" s="44">
        <f>IF(O$23=0,0,求节点(O$23:O$28,$B$23:$B$28,求节点(其他调用!$W$4:$W$20,其他调用!$X$4:$X$20,$JC11)))</f>
        <v>0</v>
      </c>
      <c r="JQ11" s="44">
        <f>IF(P$23=0,0,求节点(P$23:P$28,$B$23:$B$28,求节点(其他调用!$W$4:$W$20,其他调用!$X$4:$X$20,$JC11)))</f>
        <v>0</v>
      </c>
      <c r="JR11" s="44">
        <f>IF(Q$23=0,0,求节点(Q$23:Q$28,$B$23:$B$28,求节点(其他调用!$W$4:$W$20,其他调用!$X$4:$X$20,$JC11)))</f>
        <v>0</v>
      </c>
      <c r="JS11" s="44">
        <f>IF(R$23=0,0,求节点(R$23:R$28,$B$23:$B$28,求节点(其他调用!$W$4:$W$20,其他调用!$X$4:$X$20,$JC11)))</f>
        <v>0</v>
      </c>
      <c r="JT11" s="44">
        <f>IF(S$23=0,0,求节点(S$23:S$28,$B$23:$B$28,求节点(其他调用!$W$4:$W$20,其他调用!$X$4:$X$20,$JC11)))</f>
        <v>0</v>
      </c>
      <c r="JU11" s="44">
        <f>IF(T$23=0,0,求节点(T$23:T$28,$B$23:$B$28,求节点(其他调用!$W$4:$W$20,其他调用!$X$4:$X$20,$JC11)))</f>
        <v>0</v>
      </c>
      <c r="JV11" s="44">
        <f>IF(U$23=0,0,求节点(U$23:U$28,$B$23:$B$28,求节点(其他调用!$W$4:$W$20,其他调用!$X$4:$X$20,$JC11)))</f>
        <v>0</v>
      </c>
      <c r="JW11" s="44">
        <f>IF(V$23=0,0,求节点(V$23:V$28,$B$23:$B$28,求节点(其他调用!$W$4:$W$20,其他调用!$X$4:$X$20,$JC11)))</f>
        <v>0</v>
      </c>
      <c r="JZ11" s="44">
        <v>8</v>
      </c>
      <c r="KA11" s="44">
        <f>IF(C$4=0,0,求节点(C$4:C$9,$B$4:$B$9,求节点(其他调用!$L$4:$L$42,其他调用!$M$4:$M$42,其他调用!$AI12)))</f>
        <v>0.74807892352183791</v>
      </c>
      <c r="KB11" s="44">
        <f>IF(D$4=0,0,求节点(D$4:D$9,$B$4:$B$9,求节点(其他调用!$L$4:$L$42,其他调用!$M$4:$M$42,其他调用!$AI12)))</f>
        <v>1.8823026939192411</v>
      </c>
      <c r="KC11" s="44">
        <f>IF(E$4=0,0,求节点(E$4:E$9,$B$4:$B$9,求节点(其他调用!$L$4:$L$42,其他调用!$M$4:$M$42,其他调用!$AI12)))</f>
        <v>0.19325372190980816</v>
      </c>
      <c r="KD11" s="44">
        <f>IF(F$4=0,0,求节点(F$4:F$9,$B$4:$B$9,求节点(其他调用!$L$4:$L$42,其他调用!$M$4:$M$42,其他调用!$AI12)))</f>
        <v>0</v>
      </c>
      <c r="KE11" s="44">
        <f>IF(G$4=0,0,求节点(G$4:G$9,$B$4:$B$9,求节点(其他调用!$L$4:$L$42,其他调用!$M$4:$M$42,其他调用!$AI12)))</f>
        <v>0</v>
      </c>
      <c r="KF11" s="44">
        <f>IF(H$4=0,0,求节点(H$4:H$9,$B$4:$B$9,求节点(其他调用!$L$4:$L$42,其他调用!$M$4:$M$42,其他调用!$AI12)))</f>
        <v>0</v>
      </c>
      <c r="KG11" s="44">
        <f>IF(I$4=0,0,求节点(I$4:I$9,$B$4:$B$9,求节点(其他调用!$L$4:$L$42,其他调用!$M$4:$M$42,其他调用!$AI12)))</f>
        <v>0</v>
      </c>
      <c r="KH11" s="44">
        <f>IF(J$4=0,0,求节点(J$4:J$9,$B$4:$B$9,求节点(其他调用!$L$4:$L$42,其他调用!$M$4:$M$42,其他调用!$AI12)))</f>
        <v>0</v>
      </c>
      <c r="KI11" s="44">
        <f>IF(K$4=0,0,求节点(K$4:K$9,$B$4:$B$9,求节点(其他调用!$L$4:$L$42,其他调用!$M$4:$M$42,其他调用!$AI12)))</f>
        <v>0</v>
      </c>
      <c r="KJ11" s="44">
        <f>IF(L$4=0,0,求节点(L$4:L$9,$B$4:$B$9,求节点(其他调用!$L$4:$L$42,其他调用!$M$4:$M$42,其他调用!$AI12)))</f>
        <v>0</v>
      </c>
      <c r="KK11" s="44">
        <f>IF(M$4=0,0,求节点(M$4:M$9,$B$4:$B$9,求节点(其他调用!$L$4:$L$42,其他调用!$M$4:$M$42,其他调用!$AI12)))</f>
        <v>0</v>
      </c>
      <c r="KL11" s="44">
        <f>IF(N$4=0,0,求节点(N$4:N$9,$B$4:$B$9,求节点(其他调用!$L$4:$L$42,其他调用!$M$4:$M$42,其他调用!$AI12)))</f>
        <v>0</v>
      </c>
      <c r="KM11" s="44">
        <f>IF(O$4=0,0,求节点(O$4:O$9,$B$4:$B$9,求节点(其他调用!$L$4:$L$42,其他调用!$M$4:$M$42,其他调用!$AI12)))</f>
        <v>0</v>
      </c>
      <c r="KN11" s="44">
        <f>IF(P$4=0,0,求节点(P$4:P$9,$B$4:$B$9,求节点(其他调用!$L$4:$L$42,其他调用!$M$4:$M$42,其他调用!$AI12)))</f>
        <v>0</v>
      </c>
      <c r="KO11" s="44">
        <f>IF(Q$4=0,0,求节点(Q$4:Q$9,$B$4:$B$9,求节点(其他调用!$L$4:$L$42,其他调用!$M$4:$M$42,其他调用!$AI12)))</f>
        <v>0</v>
      </c>
      <c r="KP11" s="44">
        <f>IF(R$4=0,0,求节点(R$4:R$9,$B$4:$B$9,求节点(其他调用!$L$4:$L$42,其他调用!$M$4:$M$42,其他调用!$AI12)))</f>
        <v>0</v>
      </c>
      <c r="KQ11" s="44">
        <f>IF(S$4=0,0,求节点(S$4:S$9,$B$4:$B$9,求节点(其他调用!$L$4:$L$42,其他调用!$M$4:$M$42,其他调用!$AI12)))</f>
        <v>1.2820814878271525</v>
      </c>
      <c r="KR11" s="44">
        <f>IF(T$4=0,0,求节点(T$4:T$9,$B$4:$B$9,求节点(其他调用!$L$4:$L$42,其他调用!$M$4:$M$42,其他调用!$AI12)))</f>
        <v>0.927617865167079</v>
      </c>
      <c r="KS11" s="44">
        <f>IF(U$4=0,0,求节点(U$4:U$9,$B$4:$B$9,求节点(其他调用!$L$4:$L$42,其他调用!$M$4:$M$42,其他调用!$AI12)))</f>
        <v>1.1139445224706062</v>
      </c>
      <c r="KT11" s="44">
        <f>IF(V$4=0,0,求节点(V$4:V$9,$B$4:$B$9,求节点(其他调用!$L$4:$L$42,其他调用!$M$4:$M$42,其他调用!$AI12)))</f>
        <v>0</v>
      </c>
      <c r="KU11" s="44">
        <f>IF(W$4=0,0,求节点(W$4:W$9,$B$4:$B$9,求节点(其他调用!$L$4:$L$42,其他调用!$M$4:$M$42,其他调用!$AI12)))</f>
        <v>0.4638089325835395</v>
      </c>
      <c r="KV11" s="44">
        <f>IF(X$4=0,0,求节点(X$4:X$9,$B$4:$B$9,求节点(其他调用!$L$4:$L$42,其他调用!$M$4:$M$42,其他调用!$AI12)))</f>
        <v>0.4638089325835395</v>
      </c>
      <c r="KW11" s="44">
        <f>IF(Y$4=0,0,求节点(Y$4:Y$9,$B$4:$B$9,求节点(其他调用!$L$4:$L$42,其他调用!$M$4:$M$42,其他调用!$AI12)))</f>
        <v>0.927617865167079</v>
      </c>
      <c r="KX11" s="44">
        <f>IF(Z$4=0,0,求节点(Z$4:Z$9,$B$4:$B$9,求节点(其他调用!$L$4:$L$42,其他调用!$M$4:$M$42,其他调用!$AI12)))</f>
        <v>0</v>
      </c>
      <c r="KY11" s="44">
        <f>IF(AA$4=0,0,求节点(AA$4:AA$9,$B$4:$B$9,求节点(其他调用!$L$4:$L$42,其他调用!$M$4:$M$42,其他调用!$AI12)))</f>
        <v>0.4638089325835395</v>
      </c>
      <c r="KZ11" s="44">
        <f>IF(AB$4=0,0,求节点(AB$4:AB$9,$B$4:$B$9,求节点(其他调用!$L$4:$L$42,其他调用!$M$4:$M$42,其他调用!$AI12)))</f>
        <v>1.8823026939192411</v>
      </c>
      <c r="LA11" s="44">
        <f>IF(AC$4=0,0,求节点(AC$4:AC$9,$B$4:$B$9,求节点(其他调用!$L$4:$L$42,其他调用!$M$4:$M$42,其他调用!$AI12)))</f>
        <v>1.4481426881792971</v>
      </c>
      <c r="LB11" s="44">
        <f>IF(AD$4=0,0,求节点(AD$4:AD$9,$B$4:$B$9,求节点(其他调用!$L$4:$L$42,其他调用!$M$4:$M$42,其他调用!$AI12)))</f>
        <v>4.802708421119628E-2</v>
      </c>
      <c r="LC11" s="44">
        <f>IF(AE$4=0,0,求节点(AE$4:AE$9,$B$4:$B$9,求节点(其他调用!$L$4:$L$42,其他调用!$M$4:$M$42,其他调用!$AI12)))</f>
        <v>4.802708421119628E-2</v>
      </c>
      <c r="LD11" s="44">
        <f>IF(AF$4=0,0,求节点(AF$4:AF$9,$B$4:$B$9,求节点(其他调用!$L$4:$L$42,其他调用!$M$4:$M$42,其他调用!$AI12)))</f>
        <v>4.802708421119628E-2</v>
      </c>
      <c r="LE11" s="44">
        <f>IF(AG$4=0,0,求节点(AG$4:AG$9,$B$4:$B$9,求节点(其他调用!$L$4:$L$42,其他调用!$M$4:$M$42,其他调用!$AI12)))</f>
        <v>4.802708421119628E-2</v>
      </c>
      <c r="LF11" s="44">
        <f>IF(AH$4=0,0,求节点(AH$4:AH$9,$B$4:$B$9,求节点(其他调用!$L$4:$L$42,其他调用!$M$4:$M$42,其他调用!$AI12)))</f>
        <v>4.802708421119628E-2</v>
      </c>
      <c r="LG11" s="44">
        <f>IF(AI$4=0,0,求节点(AI$4:AI$9,$B$4:$B$9,求节点(其他调用!$L$4:$L$42,其他调用!$M$4:$M$42,其他调用!$AI12)))</f>
        <v>4.802708421119628E-2</v>
      </c>
      <c r="LH11" s="44">
        <f>IF(AJ$4=0,0,求节点(AJ$4:AJ$9,$B$4:$B$9,求节点(其他调用!$L$4:$L$42,其他调用!$M$4:$M$42,其他调用!$AI12)))</f>
        <v>4.802708421119628E-2</v>
      </c>
      <c r="LI11" s="44">
        <f>IF(AK$4=0,0,求节点(AK$4:AK$9,$B$4:$B$9,求节点(其他调用!$L$4:$L$42,其他调用!$M$4:$M$42,其他调用!$AI12)))</f>
        <v>4.802708421119628E-2</v>
      </c>
      <c r="LJ11" s="44">
        <f>IF(AL$4=0,0,求节点(AL$4:AL$9,$B$4:$B$9,求节点(其他调用!$L$4:$L$42,其他调用!$M$4:$M$42,其他调用!$AI12)))</f>
        <v>4.802708421119628E-2</v>
      </c>
      <c r="LK11" s="44">
        <f>IF(AM$4=0,0,求节点(AM$4:AM$9,$B$4:$B$9,求节点(其他调用!$L$4:$L$42,其他调用!$M$4:$M$42,其他调用!$AI12)))</f>
        <v>4.802708421119628E-2</v>
      </c>
      <c r="LL11" s="44">
        <f>IF(AN$4=0,0,求节点(AN$4:AN$9,$B$4:$B$9,求节点(其他调用!$L$4:$L$42,其他调用!$M$4:$M$42,其他调用!$AI12)))</f>
        <v>4.802708421119628E-2</v>
      </c>
      <c r="LM11" s="44">
        <f>IF(AO$4=0,0,求节点(AO$4:AO$9,$B$4:$B$9,求节点(其他调用!$L$4:$L$42,其他调用!$M$4:$M$42,其他调用!$AI12)))</f>
        <v>4.802708421119628E-2</v>
      </c>
      <c r="LN11" s="44">
        <f>IF(AP$4=0,0,求节点(AP$4:AP$9,$B$4:$B$9,求节点(其他调用!$L$4:$L$42,其他调用!$M$4:$M$42,其他调用!$AI12)))</f>
        <v>4.802708421119628E-2</v>
      </c>
      <c r="LO11" s="44">
        <f>IF(AQ$4=0,0,求节点(AQ$4:AQ$9,$B$4:$B$9,求节点(其他调用!$L$4:$L$42,其他调用!$M$4:$M$42,其他调用!$AI12)))</f>
        <v>4.802708421119628E-2</v>
      </c>
      <c r="LP11" s="44">
        <f>IF(AR$4=0,0,求节点(AR$4:AR$9,$B$4:$B$9,求节点(其他调用!$L$4:$L$42,其他调用!$M$4:$M$42,其他调用!$AI12)))</f>
        <v>4.802708421119628E-2</v>
      </c>
      <c r="LQ11" s="44">
        <f>IF(AS$4=0,0,求节点(AS$4:AS$9,$B$4:$B$9,求节点(其他调用!$L$4:$L$42,其他调用!$M$4:$M$42,其他调用!$AI12)))</f>
        <v>4.802708421119628E-2</v>
      </c>
      <c r="LR11" s="44">
        <f>IF(AT$4=0,0,求节点(AT$4:AT$9,$B$4:$B$9,求节点(其他调用!$L$4:$L$42,其他调用!$M$4:$M$42,其他调用!$AI12)))</f>
        <v>4.802708421119628E-2</v>
      </c>
      <c r="LS11" s="44">
        <f>IF(AU$4=0,0,求节点(AU$4:AU$9,$B$4:$B$9,求节点(其他调用!$L$4:$L$42,其他调用!$M$4:$M$42,其他调用!$AI12)))</f>
        <v>4.802708421119628E-2</v>
      </c>
      <c r="LT11" s="44">
        <f>IF(AV$4=0,0,求节点(AV$4:AV$9,$B$4:$B$9,求节点(其他调用!$L$4:$L$42,其他调用!$M$4:$M$42,其他调用!$AI12)))</f>
        <v>4.802708421119628E-2</v>
      </c>
      <c r="LU11" s="44">
        <f>IF(AW$4=0,0,求节点(AW$4:AW$9,$B$4:$B$9,求节点(其他调用!$L$4:$L$42,其他调用!$M$4:$M$42,其他调用!$AI12)))</f>
        <v>4.802708421119628E-2</v>
      </c>
      <c r="LV11" s="44">
        <f>IF(AX$4=0,0,求节点(AX$4:AX$9,$B$4:$B$9,求节点(其他调用!$L$4:$L$42,其他调用!$M$4:$M$42,其他调用!$AI12)))</f>
        <v>4.802708421119628E-2</v>
      </c>
      <c r="LW11" s="44">
        <f>IF(AY$4=0,0,求节点(AY$4:AY$9,$B$4:$B$9,求节点(其他调用!$L$4:$L$42,其他调用!$M$4:$M$42,其他调用!$AI12)))</f>
        <v>4.802708421119628E-2</v>
      </c>
      <c r="LX11" s="44">
        <f>IF(AZ$4=0,0,求节点(AZ$4:AZ$9,$B$4:$B$9,求节点(其他调用!$L$4:$L$42,其他调用!$M$4:$M$42,其他调用!$AI12)))</f>
        <v>4.802708421119628E-2</v>
      </c>
      <c r="LZ11" s="44">
        <v>8</v>
      </c>
      <c r="MA11" s="44">
        <f>IF(C$23=0,0,求节点(C$23:C$28,$B$23:$B$28,求节点(其他调用!$Y$4:$Y$20,其他调用!$Z$4:$Z$20,$LZ11)))</f>
        <v>0</v>
      </c>
      <c r="MB11" s="44">
        <f>IF(D$23=0,0,求节点(D$23:D$28,$B$23:$B$28,求节点(其他调用!$Y$4:$Y$20,其他调用!$Z$4:$Z$20,$LZ11)))</f>
        <v>0</v>
      </c>
      <c r="MC11" s="44">
        <f>IF(E$23=0,0,求节点(E$23:E$28,$B$23:$B$28,求节点(其他调用!$Y$4:$Y$20,其他调用!$Z$4:$Z$20,$LZ11)))</f>
        <v>0</v>
      </c>
      <c r="MD11" s="44">
        <f>IF(F$23=0,0,求节点(F$23:F$28,$B$23:$B$28,求节点(其他调用!$Y$4:$Y$20,其他调用!$Z$4:$Z$20,$LZ11)))</f>
        <v>0</v>
      </c>
      <c r="ME11" s="44">
        <f>IF(G$23=0,0,求节点(G$23:G$28,$B$23:$B$28,求节点(其他调用!$Y$4:$Y$20,其他调用!$Z$4:$Z$20,$LZ11)))</f>
        <v>0</v>
      </c>
      <c r="MF11" s="44">
        <f>IF(H$23=0,0,求节点(H$23:H$28,$B$23:$B$28,求节点(其他调用!$Y$4:$Y$20,其他调用!$Z$4:$Z$20,$LZ11)))</f>
        <v>0</v>
      </c>
      <c r="MG11" s="44">
        <f>IF(I$23=0,0,求节点(I$23:I$28,$B$23:$B$28,求节点(其他调用!$Y$4:$Y$20,其他调用!$Z$4:$Z$20,$LZ11)))</f>
        <v>0</v>
      </c>
      <c r="MH11" s="44">
        <f>IF(J$23=0,0,求节点(J$23:J$28,$B$23:$B$28,求节点(其他调用!$Y$4:$Y$20,其他调用!$Z$4:$Z$20,$LZ11)))</f>
        <v>0</v>
      </c>
      <c r="MI11" s="44">
        <f>IF(K$23=0,0,求节点(K$23:K$28,$B$23:$B$28,求节点(其他调用!$Y$4:$Y$20,其他调用!$Z$4:$Z$20,$LZ11)))</f>
        <v>0</v>
      </c>
      <c r="MJ11" s="44">
        <f>IF(L$23=0,0,求节点(L$23:L$28,$B$23:$B$28,求节点(其他调用!$Y$4:$Y$20,其他调用!$Z$4:$Z$20,$LZ11)))</f>
        <v>0</v>
      </c>
      <c r="MK11" s="44">
        <f>IF(M$23=0,0,求节点(M$23:M$28,$B$23:$B$28,求节点(其他调用!$Y$4:$Y$20,其他调用!$Z$4:$Z$20,$LZ11)))</f>
        <v>0</v>
      </c>
      <c r="ML11" s="44">
        <f>IF(N$23=0,0,求节点(N$23:N$28,$B$23:$B$28,求节点(其他调用!$Y$4:$Y$20,其他调用!$Z$4:$Z$20,$LZ11)))</f>
        <v>0</v>
      </c>
      <c r="MM11" s="44">
        <f>IF(O$23=0,0,求节点(O$23:O$28,$B$23:$B$28,求节点(其他调用!$Y$4:$Y$20,其他调用!$Z$4:$Z$20,$LZ11)))</f>
        <v>0</v>
      </c>
      <c r="MN11" s="44">
        <f>IF(P$23=0,0,求节点(P$23:P$28,$B$23:$B$28,求节点(其他调用!$Y$4:$Y$20,其他调用!$Z$4:$Z$20,$LZ11)))</f>
        <v>0</v>
      </c>
      <c r="MO11" s="44">
        <f>IF(Q$23=0,0,求节点(Q$23:Q$28,$B$23:$B$28,求节点(其他调用!$Y$4:$Y$20,其他调用!$Z$4:$Z$20,$LZ11)))</f>
        <v>0</v>
      </c>
      <c r="MP11" s="44">
        <f>IF(R$23=0,0,求节点(R$23:R$28,$B$23:$B$28,求节点(其他调用!$Y$4:$Y$20,其他调用!$Z$4:$Z$20,$LZ11)))</f>
        <v>0</v>
      </c>
      <c r="MQ11" s="44">
        <f>IF(S$23=0,0,求节点(S$23:S$28,$B$23:$B$28,求节点(其他调用!$Y$4:$Y$20,其他调用!$Z$4:$Z$20,$LZ11)))</f>
        <v>0</v>
      </c>
      <c r="MR11" s="44">
        <f>IF(T$23=0,0,求节点(T$23:T$28,$B$23:$B$28,求节点(其他调用!$Y$4:$Y$20,其他调用!$Z$4:$Z$20,$LZ11)))</f>
        <v>0</v>
      </c>
      <c r="MS11" s="44">
        <f>IF(U$23=0,0,求节点(U$23:U$28,$B$23:$B$28,求节点(其他调用!$Y$4:$Y$20,其他调用!$Z$4:$Z$20,$LZ11)))</f>
        <v>0</v>
      </c>
      <c r="MT11" s="44">
        <f>IF(V$23=0,0,求节点(V$23:V$28,$B$23:$B$28,求节点(其他调用!$Y$4:$Y$20,其他调用!$Z$4:$Z$20,$LZ11)))</f>
        <v>0</v>
      </c>
      <c r="MW11" s="44">
        <v>8</v>
      </c>
      <c r="MX11" s="44">
        <f>IF(C$4=0,0,求节点(C$4:C$9,$B$4:$B$9,求节点(其他调用!$O$4:$O$42,其他调用!$P$4:$P$42,其他调用!$AJ12)))</f>
        <v>0.93869449663210958</v>
      </c>
      <c r="MY11" s="44">
        <f>IF(D$4=0,0,求节点(D$4:D$9,$B$4:$B$9,求节点(其他调用!$O$4:$O$42,其他调用!$P$4:$P$42,其他调用!$AJ12)))</f>
        <v>2.2248743986931938</v>
      </c>
      <c r="MZ11" s="44">
        <f>IF(E$4=0,0,求节点(E$4:E$9,$B$4:$B$9,求节点(其他调用!$O$4:$O$42,其他调用!$P$4:$P$42,其他调用!$AJ12)))</f>
        <v>0.24249607829662834</v>
      </c>
      <c r="NA11" s="44">
        <f>IF(F$4=0,0,求节点(F$4:F$9,$B$4:$B$9,求节点(其他调用!$O$4:$O$42,其他调用!$P$4:$P$42,其他调用!$AJ12)))</f>
        <v>0</v>
      </c>
      <c r="NB11" s="44">
        <f>IF(G$4=0,0,求节点(G$4:G$9,$B$4:$B$9,求节点(其他调用!$O$4:$O$42,其他调用!$P$4:$P$42,其他调用!$AJ12)))</f>
        <v>0</v>
      </c>
      <c r="NC11" s="44">
        <f>IF(H$4=0,0,求节点(H$4:H$9,$B$4:$B$9,求节点(其他调用!$O$4:$O$42,其他调用!$P$4:$P$42,其他调用!$AJ12)))</f>
        <v>0</v>
      </c>
      <c r="ND11" s="44">
        <f>IF(I$4=0,0,求节点(I$4:I$9,$B$4:$B$9,求节点(其他调用!$O$4:$O$42,其他调用!$P$4:$P$42,其他调用!$AJ12)))</f>
        <v>0</v>
      </c>
      <c r="NE11" s="44">
        <f>IF(J$4=0,0,求节点(J$4:J$9,$B$4:$B$9,求节点(其他调用!$O$4:$O$42,其他调用!$P$4:$P$42,其他调用!$AJ12)))</f>
        <v>0</v>
      </c>
      <c r="NF11" s="44">
        <f>IF(K$4=0,0,求节点(K$4:K$9,$B$4:$B$9,求节点(其他调用!$O$4:$O$42,其他调用!$P$4:$P$42,其他调用!$AJ12)))</f>
        <v>0</v>
      </c>
      <c r="NG11" s="44">
        <f>IF(L$4=0,0,求节点(L$4:L$9,$B$4:$B$9,求节点(其他调用!$O$4:$O$42,其他调用!$P$4:$P$42,其他调用!$AJ12)))</f>
        <v>0</v>
      </c>
      <c r="NH11" s="44">
        <f>IF(M$4=0,0,求节点(M$4:M$9,$B$4:$B$9,求节点(其他调用!$O$4:$O$42,其他调用!$P$4:$P$42,其他调用!$AJ12)))</f>
        <v>0</v>
      </c>
      <c r="NI11" s="44">
        <f>IF(N$4=0,0,求节点(N$4:N$9,$B$4:$B$9,求节点(其他调用!$O$4:$O$42,其他调用!$P$4:$P$42,其他调用!$AJ12)))</f>
        <v>0</v>
      </c>
      <c r="NJ11" s="44">
        <f>IF(O$4=0,0,求节点(O$4:O$9,$B$4:$B$9,求节点(其他调用!$O$4:$O$42,其他调用!$P$4:$P$42,其他调用!$AJ12)))</f>
        <v>0</v>
      </c>
      <c r="NK11" s="44">
        <f>IF(P$4=0,0,求节点(P$4:P$9,$B$4:$B$9,求节点(其他调用!$O$4:$O$42,其他调用!$P$4:$P$42,其他调用!$AJ12)))</f>
        <v>0</v>
      </c>
      <c r="NL11" s="44">
        <f>IF(Q$4=0,0,求节点(Q$4:Q$9,$B$4:$B$9,求节点(其他调用!$O$4:$O$42,其他调用!$P$4:$P$42,其他调用!$AJ12)))</f>
        <v>0</v>
      </c>
      <c r="NM11" s="44">
        <f>IF(R$4=0,0,求节点(R$4:R$9,$B$4:$B$9,求节点(其他调用!$O$4:$O$42,其他调用!$P$4:$P$42,其他调用!$AJ12)))</f>
        <v>0</v>
      </c>
      <c r="NN11" s="44">
        <f>IF(S$4=0,0,求节点(S$4:S$9,$B$4:$B$9,求节点(其他调用!$O$4:$O$42,其他调用!$P$4:$P$42,其他调用!$AJ12)))</f>
        <v>1.5359625948698343</v>
      </c>
      <c r="NO11" s="44">
        <f>IF(T$4=0,0,求节点(T$4:T$9,$B$4:$B$9,求节点(其他调用!$O$4:$O$42,其他调用!$P$4:$P$42,其他调用!$AJ12)))</f>
        <v>1.1171294113027257</v>
      </c>
      <c r="NP11" s="44">
        <f>IF(U$4=0,0,求节点(U$4:U$9,$B$4:$B$9,求节点(其他调用!$O$4:$O$42,其他调用!$P$4:$P$42,其他调用!$AJ12)))</f>
        <v>1.3249831926998357</v>
      </c>
      <c r="NQ11" s="44">
        <f>IF(V$4=0,0,求节点(V$4:V$9,$B$4:$B$9,求节点(其他调用!$O$4:$O$42,其他调用!$P$4:$P$42,其他调用!$AJ12)))</f>
        <v>0</v>
      </c>
      <c r="NR11" s="44">
        <f>IF(W$4=0,0,求节点(W$4:W$9,$B$4:$B$9,求节点(其他调用!$O$4:$O$42,其他调用!$P$4:$P$42,其他调用!$AJ12)))</f>
        <v>0.58199058791190794</v>
      </c>
      <c r="NS11" s="44">
        <f>IF(X$4=0,0,求节点(X$4:X$9,$B$4:$B$9,求节点(其他调用!$O$4:$O$42,其他调用!$P$4:$P$42,其他调用!$AJ12)))</f>
        <v>0.58199058791190794</v>
      </c>
      <c r="NT11" s="44">
        <f>IF(Y$4=0,0,求节点(Y$4:Y$9,$B$4:$B$9,求节点(其他调用!$O$4:$O$42,其他调用!$P$4:$P$42,其他调用!$AJ12)))</f>
        <v>1.1171294113027257</v>
      </c>
      <c r="NU11" s="44">
        <f>IF(Z$4=0,0,求节点(Z$4:Z$9,$B$4:$B$9,求节点(其他调用!$O$4:$O$42,其他调用!$P$4:$P$42,其他调用!$AJ12)))</f>
        <v>0</v>
      </c>
      <c r="NV11" s="44">
        <f>IF(AA$4=0,0,求节点(AA$4:AA$9,$B$4:$B$9,求节点(其他调用!$O$4:$O$42,其他调用!$P$4:$P$42,其他调用!$AJ12)))</f>
        <v>0.58199058791190794</v>
      </c>
      <c r="NW11" s="44">
        <f>IF(AB$4=0,0,求节点(AB$4:AB$9,$B$4:$B$9,求节点(其他调用!$O$4:$O$42,其他调用!$P$4:$P$42,其他调用!$AJ12)))</f>
        <v>2.2248743986931938</v>
      </c>
      <c r="NX11" s="44">
        <f>IF(AC$4=0,0,求节点(AC$4:AC$9,$B$4:$B$9,求节点(其他调用!$O$4:$O$42,其他调用!$P$4:$P$42,其他调用!$AJ12)))</f>
        <v>1.744337313062426</v>
      </c>
      <c r="NY11" s="44">
        <f>IF(AD$4=0,0,求节点(AD$4:AD$9,$B$4:$B$9,求节点(其他调用!$O$4:$O$42,其他调用!$P$4:$P$42,其他调用!$AJ12)))</f>
        <v>6.0264710341115135E-2</v>
      </c>
      <c r="NZ11" s="44">
        <f>IF(AE$4=0,0,求节点(AE$4:AE$9,$B$4:$B$9,求节点(其他调用!$O$4:$O$42,其他调用!$P$4:$P$42,其他调用!$AJ12)))</f>
        <v>6.0264710341115135E-2</v>
      </c>
      <c r="OA11" s="44">
        <f>IF(AF$4=0,0,求节点(AF$4:AF$9,$B$4:$B$9,求节点(其他调用!$O$4:$O$42,其他调用!$P$4:$P$42,其他调用!$AJ12)))</f>
        <v>6.0264710341115135E-2</v>
      </c>
      <c r="OB11" s="44">
        <f>IF(AG$4=0,0,求节点(AG$4:AG$9,$B$4:$B$9,求节点(其他调用!$O$4:$O$42,其他调用!$P$4:$P$42,其他调用!$AJ12)))</f>
        <v>6.0264710341115135E-2</v>
      </c>
      <c r="OC11" s="44">
        <f>IF(AH$4=0,0,求节点(AH$4:AH$9,$B$4:$B$9,求节点(其他调用!$O$4:$O$42,其他调用!$P$4:$P$42,其他调用!$AJ12)))</f>
        <v>6.0264710341115135E-2</v>
      </c>
      <c r="OD11" s="44">
        <f>IF(AI$4=0,0,求节点(AI$4:AI$9,$B$4:$B$9,求节点(其他调用!$O$4:$O$42,其他调用!$P$4:$P$42,其他调用!$AJ12)))</f>
        <v>6.0264710341115135E-2</v>
      </c>
      <c r="OE11" s="44">
        <f>IF(AJ$4=0,0,求节点(AJ$4:AJ$9,$B$4:$B$9,求节点(其他调用!$O$4:$O$42,其他调用!$P$4:$P$42,其他调用!$AJ12)))</f>
        <v>6.0264710341115135E-2</v>
      </c>
      <c r="OF11" s="44">
        <f>IF(AK$4=0,0,求节点(AK$4:AK$9,$B$4:$B$9,求节点(其他调用!$O$4:$O$42,其他调用!$P$4:$P$42,其他调用!$AJ12)))</f>
        <v>6.0264710341115135E-2</v>
      </c>
      <c r="OG11" s="44">
        <f>IF(AL$4=0,0,求节点(AL$4:AL$9,$B$4:$B$9,求节点(其他调用!$O$4:$O$42,其他调用!$P$4:$P$42,其他调用!$AJ12)))</f>
        <v>6.0264710341115135E-2</v>
      </c>
      <c r="OH11" s="44">
        <f>IF(AM$4=0,0,求节点(AM$4:AM$9,$B$4:$B$9,求节点(其他调用!$O$4:$O$42,其他调用!$P$4:$P$42,其他调用!$AJ12)))</f>
        <v>6.0264710341115135E-2</v>
      </c>
      <c r="OI11" s="44">
        <f>IF(AN$4=0,0,求节点(AN$4:AN$9,$B$4:$B$9,求节点(其他调用!$O$4:$O$42,其他调用!$P$4:$P$42,其他调用!$AJ12)))</f>
        <v>6.0264710341115135E-2</v>
      </c>
      <c r="OJ11" s="44">
        <f>IF(AO$4=0,0,求节点(AO$4:AO$9,$B$4:$B$9,求节点(其他调用!$O$4:$O$42,其他调用!$P$4:$P$42,其他调用!$AJ12)))</f>
        <v>6.0264710341115135E-2</v>
      </c>
      <c r="OK11" s="44">
        <f>IF(AP$4=0,0,求节点(AP$4:AP$9,$B$4:$B$9,求节点(其他调用!$O$4:$O$42,其他调用!$P$4:$P$42,其他调用!$AJ12)))</f>
        <v>6.0264710341115135E-2</v>
      </c>
      <c r="OL11" s="44">
        <f>IF(AQ$4=0,0,求节点(AQ$4:AQ$9,$B$4:$B$9,求节点(其他调用!$O$4:$O$42,其他调用!$P$4:$P$42,其他调用!$AJ12)))</f>
        <v>6.0264710341115135E-2</v>
      </c>
      <c r="OM11" s="44">
        <f>IF(AR$4=0,0,求节点(AR$4:AR$9,$B$4:$B$9,求节点(其他调用!$O$4:$O$42,其他调用!$P$4:$P$42,其他调用!$AJ12)))</f>
        <v>6.0264710341115135E-2</v>
      </c>
      <c r="ON11" s="44">
        <f>IF(AS$4=0,0,求节点(AS$4:AS$9,$B$4:$B$9,求节点(其他调用!$O$4:$O$42,其他调用!$P$4:$P$42,其他调用!$AJ12)))</f>
        <v>6.0264710341115135E-2</v>
      </c>
      <c r="OO11" s="44">
        <f>IF(AT$4=0,0,求节点(AT$4:AT$9,$B$4:$B$9,求节点(其他调用!$O$4:$O$42,其他调用!$P$4:$P$42,其他调用!$AJ12)))</f>
        <v>6.0264710341115135E-2</v>
      </c>
      <c r="OP11" s="44">
        <f>IF(AU$4=0,0,求节点(AU$4:AU$9,$B$4:$B$9,求节点(其他调用!$O$4:$O$42,其他调用!$P$4:$P$42,其他调用!$AJ12)))</f>
        <v>6.0264710341115135E-2</v>
      </c>
      <c r="OQ11" s="44">
        <f>IF(AV$4=0,0,求节点(AV$4:AV$9,$B$4:$B$9,求节点(其他调用!$O$4:$O$42,其他调用!$P$4:$P$42,其他调用!$AJ12)))</f>
        <v>6.0264710341115135E-2</v>
      </c>
      <c r="OR11" s="44">
        <f>IF(AW$4=0,0,求节点(AW$4:AW$9,$B$4:$B$9,求节点(其他调用!$O$4:$O$42,其他调用!$P$4:$P$42,其他调用!$AJ12)))</f>
        <v>6.0264710341115135E-2</v>
      </c>
      <c r="OS11" s="44">
        <f>IF(AX$4=0,0,求节点(AX$4:AX$9,$B$4:$B$9,求节点(其他调用!$O$4:$O$42,其他调用!$P$4:$P$42,其他调用!$AJ12)))</f>
        <v>6.0264710341115135E-2</v>
      </c>
      <c r="OT11" s="44">
        <f>IF(AY$4=0,0,求节点(AY$4:AY$9,$B$4:$B$9,求节点(其他调用!$O$4:$O$42,其他调用!$P$4:$P$42,其他调用!$AJ12)))</f>
        <v>6.0264710341115135E-2</v>
      </c>
      <c r="OU11" s="44">
        <f>IF(AZ$4=0,0,求节点(AZ$4:AZ$9,$B$4:$B$9,求节点(其他调用!$O$4:$O$42,其他调用!$P$4:$P$42,其他调用!$AJ12)))</f>
        <v>6.0264710341115135E-2</v>
      </c>
      <c r="OW11" s="44">
        <v>8</v>
      </c>
      <c r="OX11" s="44">
        <f>IF(C$23=0,0,求节点(C$23:C$28,$B$23:$B$28,求节点(其他调用!$AA$4:$AA$20,其他调用!$AB$4:$AB$20,$OW11)))</f>
        <v>0</v>
      </c>
      <c r="OY11" s="44">
        <f>IF(D$23=0,0,求节点(D$23:D$28,$B$23:$B$28,求节点(其他调用!$AA$4:$AA$20,其他调用!$AB$4:$AB$20,$OW11)))</f>
        <v>0</v>
      </c>
      <c r="OZ11" s="44">
        <f>IF(E$23=0,0,求节点(E$23:E$28,$B$23:$B$28,求节点(其他调用!$AA$4:$AA$20,其他调用!$AB$4:$AB$20,$OW11)))</f>
        <v>0</v>
      </c>
      <c r="PA11" s="44">
        <f>IF(F$23=0,0,求节点(F$23:F$28,$B$23:$B$28,求节点(其他调用!$AA$4:$AA$20,其他调用!$AB$4:$AB$20,$OW11)))</f>
        <v>2.559377654343109E-5</v>
      </c>
      <c r="PB11" s="44">
        <f>IF(G$23=0,0,求节点(G$23:G$28,$B$23:$B$28,求节点(其他调用!$AA$4:$AA$20,其他调用!$AB$4:$AB$20,$OW11)))</f>
        <v>3.8390664815257658E-5</v>
      </c>
      <c r="PC11" s="44">
        <f>IF(H$23=0,0,求节点(H$23:H$28,$B$23:$B$28,求节点(其他调用!$AA$4:$AA$20,其他调用!$AB$4:$AB$20,$OW11)))</f>
        <v>3.8390664815257658E-5</v>
      </c>
      <c r="PD11" s="44">
        <f>IF(I$23=0,0,求节点(I$23:I$28,$B$23:$B$28,求节点(其他调用!$AA$4:$AA$20,其他调用!$AB$4:$AB$20,$OW11)))</f>
        <v>5.8167673962605804E-5</v>
      </c>
      <c r="PE11" s="44">
        <f>IF(J$23=0,0,求节点(J$23:J$28,$B$23:$B$28,求节点(其他调用!$AA$4:$AA$20,其他调用!$AB$4:$AB$20,$OW11)))</f>
        <v>0</v>
      </c>
      <c r="PF11" s="44">
        <f>IF(K$23=0,0,求节点(K$23:K$28,$B$23:$B$28,求节点(其他调用!$AA$4:$AA$20,其他调用!$AB$4:$AB$20,$OW11)))</f>
        <v>3.8390664815257658E-5</v>
      </c>
      <c r="PG11" s="44">
        <f>IF(L$23=0,0,求节点(L$23:L$28,$B$23:$B$28,求节点(其他调用!$AA$4:$AA$20,其他调用!$AB$4:$AB$20,$OW11)))</f>
        <v>0</v>
      </c>
      <c r="PH11" s="44">
        <f>IF(M$23=0,0,求节点(M$23:M$28,$B$23:$B$28,求节点(其他调用!$AA$4:$AA$20,其他调用!$AB$4:$AB$20,$OW11)))</f>
        <v>0</v>
      </c>
      <c r="PI11" s="44">
        <f>IF(N$23=0,0,求节点(N$23:N$28,$B$23:$B$28,求节点(其他调用!$AA$4:$AA$20,其他调用!$AB$4:$AB$20,$OW11)))</f>
        <v>0</v>
      </c>
      <c r="PJ11" s="44">
        <f>IF(O$23=0,0,求节点(O$23:O$28,$B$23:$B$28,求节点(其他调用!$AA$4:$AA$20,其他调用!$AB$4:$AB$20,$OW11)))</f>
        <v>0</v>
      </c>
      <c r="PK11" s="44">
        <f>IF(P$23=0,0,求节点(P$23:P$28,$B$23:$B$28,求节点(其他调用!$AA$4:$AA$20,其他调用!$AB$4:$AB$20,$OW11)))</f>
        <v>0</v>
      </c>
      <c r="PL11" s="44">
        <f>IF(Q$23=0,0,求节点(Q$23:Q$28,$B$23:$B$28,求节点(其他调用!$AA$4:$AA$20,其他调用!$AB$4:$AB$20,$OW11)))</f>
        <v>0</v>
      </c>
      <c r="PM11" s="44">
        <f>IF(R$23=0,0,求节点(R$23:R$28,$B$23:$B$28,求节点(其他调用!$AA$4:$AA$20,其他调用!$AB$4:$AB$20,$OW11)))</f>
        <v>0</v>
      </c>
      <c r="PN11" s="44">
        <f>IF(S$23=0,0,求节点(S$23:S$28,$B$23:$B$28,求节点(其他调用!$AA$4:$AA$20,其他调用!$AB$4:$AB$20,$OW11)))</f>
        <v>0</v>
      </c>
      <c r="PO11" s="44">
        <f>IF(T$23=0,0,求节点(T$23:T$28,$B$23:$B$28,求节点(其他调用!$AA$4:$AA$20,其他调用!$AB$4:$AB$20,$OW11)))</f>
        <v>0</v>
      </c>
      <c r="PP11" s="44">
        <f>IF(U$23=0,0,求节点(U$23:U$28,$B$23:$B$28,求节点(其他调用!$AA$4:$AA$20,其他调用!$AB$4:$AB$20,$OW11)))</f>
        <v>0</v>
      </c>
      <c r="PQ11" s="44">
        <f>IF(V$23=0,0,求节点(V$23:V$28,$B$23:$B$28,求节点(其他调用!$AA$4:$AA$20,其他调用!$AB$4:$AB$20,$OW11)))</f>
        <v>0</v>
      </c>
    </row>
    <row r="12" spans="2:433" x14ac:dyDescent="0.2">
      <c r="BI12" s="44">
        <v>9</v>
      </c>
      <c r="BJ12" s="44">
        <f>IF(C$4=0,0,求节点(C$4:C$9,$B$4:$B$9,求节点(其他调用!$C$4:$C$42,其他调用!$D$4:$D$42,其他调用!$AF13)))</f>
        <v>0.3368844805834682</v>
      </c>
      <c r="BK12" s="44">
        <f>IF(D$4=0,0,求节点(D$4:D$9,$B$4:$B$9,求节点(其他调用!$C$4:$C$42,其他调用!$D$4:$D$42,其他调用!$AF13)))</f>
        <v>1.0047104232762489</v>
      </c>
      <c r="BL12" s="44">
        <f>IF(E$4=0,0,求节点(E$4:E$9,$B$4:$B$9,求节点(其他调用!$C$4:$C$42,其他调用!$D$4:$D$42,其他调用!$AF13)))</f>
        <v>8.7028490817395943E-2</v>
      </c>
      <c r="BM12" s="44">
        <f>IF(F$4=0,0,求节点(F$4:F$9,$B$4:$B$9,求节点(其他调用!$C$4:$C$42,其他调用!$D$4:$D$42,其他调用!$AF13)))</f>
        <v>0</v>
      </c>
      <c r="BN12" s="44">
        <f>IF(G$4=0,0,求节点(G$4:G$9,$B$4:$B$9,求节点(其他调用!$C$4:$C$42,其他调用!$D$4:$D$42,其他调用!$AF13)))</f>
        <v>0</v>
      </c>
      <c r="BO12" s="44">
        <f>IF(H$4=0,0,求节点(H$4:H$9,$B$4:$B$9,求节点(其他调用!$C$4:$C$42,其他调用!$D$4:$D$42,其他调用!$AF13)))</f>
        <v>0</v>
      </c>
      <c r="BP12" s="44">
        <f>IF(I$4=0,0,求节点(I$4:I$9,$B$4:$B$9,求节点(其他调用!$C$4:$C$42,其他调用!$D$4:$D$42,其他调用!$AF13)))</f>
        <v>0</v>
      </c>
      <c r="BQ12" s="44">
        <f>IF(J$4=0,0,求节点(J$4:J$9,$B$4:$B$9,求节点(其他调用!$C$4:$C$42,其他调用!$D$4:$D$42,其他调用!$AF13)))</f>
        <v>0</v>
      </c>
      <c r="BR12" s="44">
        <f>IF(K$4=0,0,求节点(K$4:K$9,$B$4:$B$9,求节点(其他调用!$C$4:$C$42,其他调用!$D$4:$D$42,其他调用!$AF13)))</f>
        <v>0</v>
      </c>
      <c r="BS12" s="44">
        <f>IF(L$4=0,0,求节点(L$4:L$9,$B$4:$B$9,求节点(其他调用!$C$4:$C$42,其他调用!$D$4:$D$42,其他调用!$AF13)))</f>
        <v>0</v>
      </c>
      <c r="BT12" s="44">
        <f>IF(M$4=0,0,求节点(M$4:M$9,$B$4:$B$9,求节点(其他调用!$C$4:$C$42,其他调用!$D$4:$D$42,其他调用!$AF13)))</f>
        <v>0</v>
      </c>
      <c r="BU12" s="44">
        <f>IF(N$4=0,0,求节点(N$4:N$9,$B$4:$B$9,求节点(其他调用!$C$4:$C$42,其他调用!$D$4:$D$42,其他调用!$AF13)))</f>
        <v>0</v>
      </c>
      <c r="BV12" s="44">
        <f>IF(O$4=0,0,求节点(O$4:O$9,$B$4:$B$9,求节点(其他调用!$C$4:$C$42,其他调用!$D$4:$D$42,其他调用!$AF13)))</f>
        <v>0</v>
      </c>
      <c r="BW12" s="44">
        <f>IF(P$4=0,0,求节点(P$4:P$9,$B$4:$B$9,求节点(其他调用!$C$4:$C$42,其他调用!$D$4:$D$42,其他调用!$AF13)))</f>
        <v>0</v>
      </c>
      <c r="BX12" s="44">
        <f>IF(Q$4=0,0,求节点(Q$4:Q$9,$B$4:$B$9,求节点(其他调用!$C$4:$C$42,其他调用!$D$4:$D$42,其他调用!$AF13)))</f>
        <v>0</v>
      </c>
      <c r="BY12" s="44">
        <f>IF(R$4=0,0,求节点(R$4:R$9,$B$4:$B$9,求节点(其他调用!$C$4:$C$42,其他调用!$D$4:$D$42,其他调用!$AF13)))</f>
        <v>0</v>
      </c>
      <c r="BZ12" s="44">
        <f>IF(S$4=0,0,求节点(S$4:S$9,$B$4:$B$9,求节点(其他调用!$C$4:$C$42,其他调用!$D$4:$D$42,其他调用!$AF13)))</f>
        <v>0.62817557281729419</v>
      </c>
      <c r="CA12" s="44">
        <f>IF(T$4=0,0,求节点(T$4:T$9,$B$4:$B$9,求节点(其他调用!$C$4:$C$42,其他调用!$D$4:$D$42,其他调用!$AF13)))</f>
        <v>0.41773675592350057</v>
      </c>
      <c r="CB12" s="44">
        <f>IF(U$4=0,0,求节点(U$4:U$9,$B$4:$B$9,求节点(其他调用!$C$4:$C$42,其他调用!$D$4:$D$42,其他调用!$AF13)))</f>
        <v>0.52217094490437566</v>
      </c>
      <c r="CC12" s="44">
        <f>IF(V$4=0,0,求节点(V$4:V$9,$B$4:$B$9,求节点(其他调用!$C$4:$C$42,其他调用!$D$4:$D$42,其他调用!$AF13)))</f>
        <v>0</v>
      </c>
      <c r="CD12" s="44">
        <f>IF(W$4=0,0,求节点(W$4:W$9,$B$4:$B$9,求节点(其他调用!$C$4:$C$42,其他调用!$D$4:$D$42,其他调用!$AF13)))</f>
        <v>0.20886837796175028</v>
      </c>
      <c r="CE12" s="44">
        <f>IF(X$4=0,0,求节点(X$4:X$9,$B$4:$B$9,求节点(其他调用!$C$4:$C$42,其他调用!$D$4:$D$42,其他调用!$AF13)))</f>
        <v>0.20886837796175028</v>
      </c>
      <c r="CF12" s="44">
        <f>IF(Y$4=0,0,求节点(Y$4:Y$9,$B$4:$B$9,求节点(其他调用!$C$4:$C$42,其他调用!$D$4:$D$42,其他调用!$AF13)))</f>
        <v>0.41773675592350057</v>
      </c>
      <c r="CG12" s="44">
        <f>IF(Z$4=0,0,求节点(Z$4:Z$9,$B$4:$B$9,求节点(其他调用!$C$4:$C$42,其他调用!$D$4:$D$42,其他调用!$AF13)))</f>
        <v>0</v>
      </c>
      <c r="CH12" s="44">
        <f>IF(AA$4=0,0,求节点(AA$4:AA$9,$B$4:$B$9,求节点(其他调用!$C$4:$C$42,其他调用!$D$4:$D$42,其他调用!$AF13)))</f>
        <v>0.20886837796175028</v>
      </c>
      <c r="CI12" s="44">
        <f>IF(AB$4=0,0,求节点(AB$4:AB$9,$B$4:$B$9,求节点(其他调用!$C$4:$C$42,其他调用!$D$4:$D$42,其他调用!$AF13)))</f>
        <v>1.0047104232762489</v>
      </c>
      <c r="CJ12" s="44">
        <f>IF(AC$4=0,0,求节点(AC$4:AC$9,$B$4:$B$9,求节点(其他调用!$C$4:$C$42,其他调用!$D$4:$D$42,其他调用!$AF13)))</f>
        <v>0.73287150162017656</v>
      </c>
      <c r="CK12" s="44">
        <f>IF(AD$4=0,0,求节点(AD$4:AD$9,$B$4:$B$9,求节点(其他调用!$C$4:$C$42,其他调用!$D$4:$D$42,其他调用!$AF13)))</f>
        <v>2.1628171586838052E-2</v>
      </c>
      <c r="CL12" s="44">
        <f>IF(AE$4=0,0,求节点(AE$4:AE$9,$B$4:$B$9,求节点(其他调用!$C$4:$C$42,其他调用!$D$4:$D$42,其他调用!$AF13)))</f>
        <v>2.1628171586838052E-2</v>
      </c>
      <c r="CM12" s="44">
        <f>IF(AF$4=0,0,求节点(AF$4:AF$9,$B$4:$B$9,求节点(其他调用!$C$4:$C$42,其他调用!$D$4:$D$42,其他调用!$AF13)))</f>
        <v>2.1628171586838052E-2</v>
      </c>
      <c r="CN12" s="44">
        <f>IF(AG$4=0,0,求节点(AG$4:AG$9,$B$4:$B$9,求节点(其他调用!$C$4:$C$42,其他调用!$D$4:$D$42,其他调用!$AF13)))</f>
        <v>2.1628171586838052E-2</v>
      </c>
      <c r="CO12" s="44">
        <f>IF(AH$4=0,0,求节点(AH$4:AH$9,$B$4:$B$9,求节点(其他调用!$C$4:$C$42,其他调用!$D$4:$D$42,其他调用!$AF13)))</f>
        <v>2.1628171586838052E-2</v>
      </c>
      <c r="CP12" s="44">
        <f>IF(AI$4=0,0,求节点(AI$4:AI$9,$B$4:$B$9,求节点(其他调用!$C$4:$C$42,其他调用!$D$4:$D$42,其他调用!$AF13)))</f>
        <v>2.1628171586838052E-2</v>
      </c>
      <c r="CQ12" s="44">
        <f>IF(AJ$4=0,0,求节点(AJ$4:AJ$9,$B$4:$B$9,求节点(其他调用!$C$4:$C$42,其他调用!$D$4:$D$42,其他调用!$AF13)))</f>
        <v>2.1628171586838052E-2</v>
      </c>
      <c r="CR12" s="44">
        <f>IF(AK$4=0,0,求节点(AK$4:AK$9,$B$4:$B$9,求节点(其他调用!$C$4:$C$42,其他调用!$D$4:$D$42,其他调用!$AF13)))</f>
        <v>2.1628171586838052E-2</v>
      </c>
      <c r="CS12" s="44">
        <f>IF(AL$4=0,0,求节点(AL$4:AL$9,$B$4:$B$9,求节点(其他调用!$C$4:$C$42,其他调用!$D$4:$D$42,其他调用!$AF13)))</f>
        <v>2.1628171586838052E-2</v>
      </c>
      <c r="CT12" s="44">
        <f>IF(AM$4=0,0,求节点(AM$4:AM$9,$B$4:$B$9,求节点(其他调用!$C$4:$C$42,其他调用!$D$4:$D$42,其他调用!$AF13)))</f>
        <v>2.1628171586838052E-2</v>
      </c>
      <c r="CU12" s="44">
        <f>IF(AN$4=0,0,求节点(AN$4:AN$9,$B$4:$B$9,求节点(其他调用!$C$4:$C$42,其他调用!$D$4:$D$42,其他调用!$AF13)))</f>
        <v>2.1628171586838052E-2</v>
      </c>
      <c r="CV12" s="44">
        <f>IF(AO$4=0,0,求节点(AO$4:AO$9,$B$4:$B$9,求节点(其他调用!$C$4:$C$42,其他调用!$D$4:$D$42,其他调用!$AF13)))</f>
        <v>2.1628171586838052E-2</v>
      </c>
      <c r="CW12" s="44">
        <f>IF(AP$4=0,0,求节点(AP$4:AP$9,$B$4:$B$9,求节点(其他调用!$C$4:$C$42,其他调用!$D$4:$D$42,其他调用!$AF13)))</f>
        <v>2.1628171586838052E-2</v>
      </c>
      <c r="CX12" s="44">
        <f>IF(AQ$4=0,0,求节点(AQ$4:AQ$9,$B$4:$B$9,求节点(其他调用!$C$4:$C$42,其他调用!$D$4:$D$42,其他调用!$AF13)))</f>
        <v>2.1628171586838052E-2</v>
      </c>
      <c r="CY12" s="44">
        <f>IF(AR$4=0,0,求节点(AR$4:AR$9,$B$4:$B$9,求节点(其他调用!$C$4:$C$42,其他调用!$D$4:$D$42,其他调用!$AF13)))</f>
        <v>2.1628171586838052E-2</v>
      </c>
      <c r="CZ12" s="44">
        <f>IF(AS$4=0,0,求节点(AS$4:AS$9,$B$4:$B$9,求节点(其他调用!$C$4:$C$42,其他调用!$D$4:$D$42,其他调用!$AF13)))</f>
        <v>2.1628171586838052E-2</v>
      </c>
      <c r="DA12" s="44">
        <f>IF(AT$4=0,0,求节点(AT$4:AT$9,$B$4:$B$9,求节点(其他调用!$C$4:$C$42,其他调用!$D$4:$D$42,其他调用!$AF13)))</f>
        <v>2.1628171586838052E-2</v>
      </c>
      <c r="DB12" s="44">
        <f>IF(AU$4=0,0,求节点(AU$4:AU$9,$B$4:$B$9,求节点(其他调用!$C$4:$C$42,其他调用!$D$4:$D$42,其他调用!$AF13)))</f>
        <v>2.1628171586838052E-2</v>
      </c>
      <c r="DC12" s="44">
        <f>IF(AV$4=0,0,求节点(AV$4:AV$9,$B$4:$B$9,求节点(其他调用!$C$4:$C$42,其他调用!$D$4:$D$42,其他调用!$AF13)))</f>
        <v>2.1628171586838052E-2</v>
      </c>
      <c r="DD12" s="44">
        <f>IF(AW$4=0,0,求节点(AW$4:AW$9,$B$4:$B$9,求节点(其他调用!$C$4:$C$42,其他调用!$D$4:$D$42,其他调用!$AF13)))</f>
        <v>2.1628171586838052E-2</v>
      </c>
      <c r="DE12" s="44">
        <f>IF(AX$4=0,0,求节点(AX$4:AX$9,$B$4:$B$9,求节点(其他调用!$C$4:$C$42,其他调用!$D$4:$D$42,其他调用!$AF13)))</f>
        <v>2.1628171586838052E-2</v>
      </c>
      <c r="DF12" s="44">
        <f>IF(AY$4=0,0,求节点(AY$4:AY$9,$B$4:$B$9,求节点(其他调用!$C$4:$C$42,其他调用!$D$4:$D$42,其他调用!$AF13)))</f>
        <v>2.1628171586838052E-2</v>
      </c>
      <c r="DG12" s="44">
        <f>IF(AZ$4=0,0,求节点(AZ$4:AZ$9,$B$4:$B$9,求节点(其他调用!$C$4:$C$42,其他调用!$D$4:$D$42,其他调用!$AF13)))</f>
        <v>2.1628171586838052E-2</v>
      </c>
      <c r="DI12" s="44">
        <v>9</v>
      </c>
      <c r="DJ12" s="44">
        <f>IF(C$23=0,0,求节点(C$23:C$28,$B$23:$B$28,求节点(其他调用!$S$4:$S$20,其他调用!$T$4:$T$20,$DI12)))</f>
        <v>0</v>
      </c>
      <c r="DK12" s="44">
        <f>IF(D$23=0,0,求节点(D$23:D$28,$B$23:$B$28,求节点(其他调用!$S$4:$S$20,其他调用!$T$4:$T$20,$DI12)))</f>
        <v>0</v>
      </c>
      <c r="DL12" s="44">
        <f>IF(E$23=0,0,求节点(E$23:E$28,$B$23:$B$28,求节点(其他调用!$S$4:$S$20,其他调用!$T$4:$T$20,$DI12)))</f>
        <v>0</v>
      </c>
      <c r="DM12" s="44">
        <f>IF(F$23=0,0,求节点(F$23:F$28,$B$23:$B$28,求节点(其他调用!$S$4:$S$20,其他调用!$T$4:$T$20,$DI12)))</f>
        <v>1.9037042912728452E-5</v>
      </c>
      <c r="DN12" s="44">
        <f>IF(G$23=0,0,求节点(G$23:G$28,$B$23:$B$28,求节点(其他调用!$S$4:$S$20,其他调用!$T$4:$T$20,$DI12)))</f>
        <v>2.8555564368981656E-5</v>
      </c>
      <c r="DO12" s="44">
        <f>IF(H$23=0,0,求节点(H$23:H$28,$B$23:$B$28,求节点(其他调用!$S$4:$S$20,其他调用!$T$4:$T$20,$DI12)))</f>
        <v>2.8555564368981656E-5</v>
      </c>
      <c r="DP12" s="44">
        <f>IF(I$23=0,0,求节点(I$23:I$28,$B$23:$B$28,求节点(其他调用!$S$4:$S$20,其他调用!$T$4:$T$20,$DI12)))</f>
        <v>4.3266006619635533E-5</v>
      </c>
      <c r="DQ12" s="44">
        <f>IF(J$23=0,0,求节点(J$23:J$28,$B$23:$B$28,求节点(其他调用!$S$4:$S$20,其他调用!$T$4:$T$20,$DI12)))</f>
        <v>0</v>
      </c>
      <c r="DR12" s="44">
        <f>IF(K$23=0,0,求节点(K$23:K$28,$B$23:$B$28,求节点(其他调用!$S$4:$S$20,其他调用!$T$4:$T$20,$DI12)))</f>
        <v>2.8555564368981656E-5</v>
      </c>
      <c r="DS12" s="44">
        <f>IF(L$23=0,0,求节点(L$23:L$28,$B$23:$B$28,求节点(其他调用!$S$4:$S$20,其他调用!$T$4:$T$20,$DI12)))</f>
        <v>0</v>
      </c>
      <c r="DT12" s="44">
        <f>IF(M$23=0,0,求节点(M$23:M$28,$B$23:$B$28,求节点(其他调用!$S$4:$S$20,其他调用!$T$4:$T$20,$DI12)))</f>
        <v>0</v>
      </c>
      <c r="DU12" s="44">
        <f>IF(N$23=0,0,求节点(N$23:N$28,$B$23:$B$28,求节点(其他调用!$S$4:$S$20,其他调用!$T$4:$T$20,$DI12)))</f>
        <v>0</v>
      </c>
      <c r="DV12" s="44">
        <f>IF(O$23=0,0,求节点(O$23:O$28,$B$23:$B$28,求节点(其他调用!$S$4:$S$20,其他调用!$T$4:$T$20,$DI12)))</f>
        <v>0</v>
      </c>
      <c r="DW12" s="44">
        <f>IF(P$23=0,0,求节点(P$23:P$28,$B$23:$B$28,求节点(其他调用!$S$4:$S$20,其他调用!$T$4:$T$20,$DI12)))</f>
        <v>0</v>
      </c>
      <c r="DX12" s="44">
        <f>IF(Q$23=0,0,求节点(Q$23:Q$28,$B$23:$B$28,求节点(其他调用!$S$4:$S$20,其他调用!$T$4:$T$20,$DI12)))</f>
        <v>0</v>
      </c>
      <c r="DY12" s="44">
        <f>IF(R$23=0,0,求节点(R$23:R$28,$B$23:$B$28,求节点(其他调用!$S$4:$S$20,其他调用!$T$4:$T$20,$DI12)))</f>
        <v>0</v>
      </c>
      <c r="DZ12" s="44">
        <f>IF(S$23=0,0,求节点(S$23:S$28,$B$23:$B$28,求节点(其他调用!$S$4:$S$20,其他调用!$T$4:$T$20,$DI12)))</f>
        <v>0</v>
      </c>
      <c r="EA12" s="44">
        <f>IF(T$23=0,0,求节点(T$23:T$28,$B$23:$B$28,求节点(其他调用!$S$4:$S$20,其他调用!$T$4:$T$20,$DI12)))</f>
        <v>0</v>
      </c>
      <c r="EB12" s="44">
        <f>IF(U$23=0,0,求节点(U$23:U$28,$B$23:$B$28,求节点(其他调用!$S$4:$S$20,其他调用!$T$4:$T$20,$DI12)))</f>
        <v>0</v>
      </c>
      <c r="EC12" s="44">
        <f>IF(V$23=0,0,求节点(V$23:V$28,$B$23:$B$28,求节点(其他调用!$S$4:$S$20,其他调用!$T$4:$T$20,$DI12)))</f>
        <v>0</v>
      </c>
      <c r="EF12" s="44">
        <v>9</v>
      </c>
      <c r="EG12" s="44">
        <f>IF(C$4=0,0,求节点(C$4:C$9,$B$4:$B$9,求节点(其他调用!$F$4:$F$42,其他调用!$G$4:$G$42,其他调用!$AG13)))</f>
        <v>0.38652723287356805</v>
      </c>
      <c r="EH12" s="44">
        <f>IF(D$4=0,0,求节点(D$4:D$9,$B$4:$B$9,求节点(其他调用!$F$4:$F$42,其他调用!$G$4:$G$42,其他调用!$AG13)))</f>
        <v>1.1106605314341209</v>
      </c>
      <c r="EI12" s="44">
        <f>IF(E$4=0,0,求节点(E$4:E$9,$B$4:$B$9,求节点(其他调用!$F$4:$F$42,其他调用!$G$4:$G$42,其他调用!$AG13)))</f>
        <v>9.985286849233832E-2</v>
      </c>
      <c r="EJ12" s="44">
        <f>IF(F$4=0,0,求节点(F$4:F$9,$B$4:$B$9,求节点(其他调用!$F$4:$F$42,其他调用!$G$4:$G$42,其他调用!$AG13)))</f>
        <v>0</v>
      </c>
      <c r="EK12" s="44">
        <f>IF(G$4=0,0,求节点(G$4:G$9,$B$4:$B$9,求节点(其他调用!$F$4:$F$42,其他调用!$G$4:$G$42,其他调用!$AG13)))</f>
        <v>0</v>
      </c>
      <c r="EL12" s="44">
        <f>IF(H$4=0,0,求节点(H$4:H$9,$B$4:$B$9,求节点(其他调用!$F$4:$F$42,其他调用!$G$4:$G$42,其他调用!$AG13)))</f>
        <v>0</v>
      </c>
      <c r="EM12" s="44">
        <f>IF(I$4=0,0,求节点(I$4:I$9,$B$4:$B$9,求节点(其他调用!$F$4:$F$42,其他调用!$G$4:$G$42,其他调用!$AG13)))</f>
        <v>0</v>
      </c>
      <c r="EN12" s="44">
        <f>IF(J$4=0,0,求节点(J$4:J$9,$B$4:$B$9,求节点(其他调用!$F$4:$F$42,其他调用!$G$4:$G$42,其他调用!$AG13)))</f>
        <v>0</v>
      </c>
      <c r="EO12" s="44">
        <f>IF(K$4=0,0,求节点(K$4:K$9,$B$4:$B$9,求节点(其他调用!$F$4:$F$42,其他调用!$G$4:$G$42,其他调用!$AG13)))</f>
        <v>0</v>
      </c>
      <c r="EP12" s="44">
        <f>IF(L$4=0,0,求节点(L$4:L$9,$B$4:$B$9,求节点(其他调用!$F$4:$F$42,其他调用!$G$4:$G$42,其他调用!$AG13)))</f>
        <v>0</v>
      </c>
      <c r="EQ12" s="44">
        <f>IF(M$4=0,0,求节点(M$4:M$9,$B$4:$B$9,求节点(其他调用!$F$4:$F$42,其他调用!$G$4:$G$42,其他调用!$AG13)))</f>
        <v>0</v>
      </c>
      <c r="ER12" s="44">
        <f>IF(N$4=0,0,求节点(N$4:N$9,$B$4:$B$9,求节点(其他调用!$F$4:$F$42,其他调用!$G$4:$G$42,其他调用!$AG13)))</f>
        <v>0</v>
      </c>
      <c r="ES12" s="44">
        <f>IF(O$4=0,0,求节点(O$4:O$9,$B$4:$B$9,求节点(其他调用!$F$4:$F$42,其他调用!$G$4:$G$42,其他调用!$AG13)))</f>
        <v>0</v>
      </c>
      <c r="ET12" s="44">
        <f>IF(P$4=0,0,求节点(P$4:P$9,$B$4:$B$9,求节点(其他调用!$F$4:$F$42,其他调用!$G$4:$G$42,其他调用!$AG13)))</f>
        <v>0</v>
      </c>
      <c r="EU12" s="44">
        <f>IF(Q$4=0,0,求节点(Q$4:Q$9,$B$4:$B$9,求节点(其他调用!$F$4:$F$42,其他调用!$G$4:$G$42,其他调用!$AG13)))</f>
        <v>0</v>
      </c>
      <c r="EV12" s="44">
        <f>IF(R$4=0,0,求节点(R$4:R$9,$B$4:$B$9,求节点(其他调用!$F$4:$F$42,其他调用!$G$4:$G$42,其他调用!$AG13)))</f>
        <v>0</v>
      </c>
      <c r="EW12" s="44">
        <f>IF(S$4=0,0,求节点(S$4:S$9,$B$4:$B$9,求节点(其他调用!$F$4:$F$42,其他调用!$G$4:$G$42,其他调用!$AG13)))</f>
        <v>0.72074250941838236</v>
      </c>
      <c r="EX12" s="44">
        <f>IF(T$4=0,0,求节点(T$4:T$9,$B$4:$B$9,求节点(其他调用!$F$4:$F$42,其他调用!$G$4:$G$42,其他调用!$AG13)))</f>
        <v>0.47929376876322427</v>
      </c>
      <c r="EY12" s="44">
        <f>IF(U$4=0,0,求节点(U$4:U$9,$B$4:$B$9,求节点(其他调用!$F$4:$F$42,其他调用!$G$4:$G$42,其他调用!$AG13)))</f>
        <v>0.59911721095403037</v>
      </c>
      <c r="EZ12" s="44">
        <f>IF(V$4=0,0,求节点(V$4:V$9,$B$4:$B$9,求节点(其他调用!$F$4:$F$42,其他调用!$G$4:$G$42,其他调用!$AG13)))</f>
        <v>0</v>
      </c>
      <c r="FA12" s="44">
        <f>IF(W$4=0,0,求节点(W$4:W$9,$B$4:$B$9,求节点(其他调用!$F$4:$F$42,其他调用!$G$4:$G$42,其他调用!$AG13)))</f>
        <v>0.23964688438161219</v>
      </c>
      <c r="FB12" s="44">
        <f>IF(X$4=0,0,求节点(X$4:X$9,$B$4:$B$9,求节点(其他调用!$F$4:$F$42,其他调用!$G$4:$G$42,其他调用!$AG13)))</f>
        <v>0.23964688438161219</v>
      </c>
      <c r="FC12" s="44">
        <f>IF(Y$4=0,0,求节点(Y$4:Y$9,$B$4:$B$9,求节点(其他调用!$F$4:$F$42,其他调用!$G$4:$G$42,其他调用!$AG13)))</f>
        <v>0.47929376876322427</v>
      </c>
      <c r="FD12" s="44">
        <f>IF(Z$4=0,0,求节点(Z$4:Z$9,$B$4:$B$9,求节点(其他调用!$F$4:$F$42,其他调用!$G$4:$G$42,其他调用!$AG13)))</f>
        <v>0</v>
      </c>
      <c r="FE12" s="44">
        <f>IF(AA$4=0,0,求节点(AA$4:AA$9,$B$4:$B$9,求节点(其他调用!$F$4:$F$42,其他调用!$G$4:$G$42,其他调用!$AG13)))</f>
        <v>0.23964688438161219</v>
      </c>
      <c r="FF12" s="44">
        <f>IF(AB$4=0,0,求节点(AB$4:AB$9,$B$4:$B$9,求节点(其他调用!$F$4:$F$42,其他调用!$G$4:$G$42,其他调用!$AG13)))</f>
        <v>1.1106605314341209</v>
      </c>
      <c r="FG12" s="44">
        <f>IF(AC$4=0,0,求节点(AC$4:AC$9,$B$4:$B$9,求节点(其他调用!$F$4:$F$42,其他调用!$G$4:$G$42,其他调用!$AG13)))</f>
        <v>0.84086626098811279</v>
      </c>
      <c r="FH12" s="44">
        <f>IF(AD$4=0,0,求节点(AD$4:AD$9,$B$4:$B$9,求节点(其他调用!$F$4:$F$42,其他调用!$G$4:$G$42,其他调用!$AG13)))</f>
        <v>2.4815263977421287E-2</v>
      </c>
      <c r="FI12" s="44">
        <f>IF(AE$4=0,0,求节点(AE$4:AE$9,$B$4:$B$9,求节点(其他调用!$F$4:$F$42,其他调用!$G$4:$G$42,其他调用!$AG13)))</f>
        <v>2.4815263977421287E-2</v>
      </c>
      <c r="FJ12" s="44">
        <f>IF(AF$4=0,0,求节点(AF$4:AF$9,$B$4:$B$9,求节点(其他调用!$F$4:$F$42,其他调用!$G$4:$G$42,其他调用!$AG13)))</f>
        <v>2.4815263977421287E-2</v>
      </c>
      <c r="FK12" s="44">
        <f>IF(AG$4=0,0,求节点(AG$4:AG$9,$B$4:$B$9,求节点(其他调用!$F$4:$F$42,其他调用!$G$4:$G$42,其他调用!$AG13)))</f>
        <v>2.4815263977421287E-2</v>
      </c>
      <c r="FL12" s="44">
        <f>IF(AH$4=0,0,求节点(AH$4:AH$9,$B$4:$B$9,求节点(其他调用!$F$4:$F$42,其他调用!$G$4:$G$42,其他调用!$AG13)))</f>
        <v>2.4815263977421287E-2</v>
      </c>
      <c r="FM12" s="44">
        <f>IF(AI$4=0,0,求节点(AI$4:AI$9,$B$4:$B$9,求节点(其他调用!$F$4:$F$42,其他调用!$G$4:$G$42,其他调用!$AG13)))</f>
        <v>2.4815263977421287E-2</v>
      </c>
      <c r="FN12" s="44">
        <f>IF(AJ$4=0,0,求节点(AJ$4:AJ$9,$B$4:$B$9,求节点(其他调用!$F$4:$F$42,其他调用!$G$4:$G$42,其他调用!$AG13)))</f>
        <v>2.4815263977421287E-2</v>
      </c>
      <c r="FO12" s="44">
        <f>IF(AK$4=0,0,求节点(AK$4:AK$9,$B$4:$B$9,求节点(其他调用!$F$4:$F$42,其他调用!$G$4:$G$42,其他调用!$AG13)))</f>
        <v>2.4815263977421287E-2</v>
      </c>
      <c r="FP12" s="44">
        <f>IF(AL$4=0,0,求节点(AL$4:AL$9,$B$4:$B$9,求节点(其他调用!$F$4:$F$42,其他调用!$G$4:$G$42,其他调用!$AG13)))</f>
        <v>2.4815263977421287E-2</v>
      </c>
      <c r="FQ12" s="44">
        <f>IF(AM$4=0,0,求节点(AM$4:AM$9,$B$4:$B$9,求节点(其他调用!$F$4:$F$42,其他调用!$G$4:$G$42,其他调用!$AG13)))</f>
        <v>2.4815263977421287E-2</v>
      </c>
      <c r="FR12" s="44">
        <f>IF(AN$4=0,0,求节点(AN$4:AN$9,$B$4:$B$9,求节点(其他调用!$F$4:$F$42,其他调用!$G$4:$G$42,其他调用!$AG13)))</f>
        <v>2.4815263977421287E-2</v>
      </c>
      <c r="FS12" s="44">
        <f>IF(AO$4=0,0,求节点(AO$4:AO$9,$B$4:$B$9,求节点(其他调用!$F$4:$F$42,其他调用!$G$4:$G$42,其他调用!$AG13)))</f>
        <v>2.4815263977421287E-2</v>
      </c>
      <c r="FT12" s="44">
        <f>IF(AP$4=0,0,求节点(AP$4:AP$9,$B$4:$B$9,求节点(其他调用!$F$4:$F$42,其他调用!$G$4:$G$42,其他调用!$AG13)))</f>
        <v>2.4815263977421287E-2</v>
      </c>
      <c r="FU12" s="44">
        <f>IF(AQ$4=0,0,求节点(AQ$4:AQ$9,$B$4:$B$9,求节点(其他调用!$F$4:$F$42,其他调用!$G$4:$G$42,其他调用!$AG13)))</f>
        <v>2.4815263977421287E-2</v>
      </c>
      <c r="FV12" s="44">
        <f>IF(AR$4=0,0,求节点(AR$4:AR$9,$B$4:$B$9,求节点(其他调用!$F$4:$F$42,其他调用!$G$4:$G$42,其他调用!$AG13)))</f>
        <v>2.4815263977421287E-2</v>
      </c>
      <c r="FW12" s="44">
        <f>IF(AS$4=0,0,求节点(AS$4:AS$9,$B$4:$B$9,求节点(其他调用!$F$4:$F$42,其他调用!$G$4:$G$42,其他调用!$AG13)))</f>
        <v>2.4815263977421287E-2</v>
      </c>
      <c r="FX12" s="44">
        <f>IF(AT$4=0,0,求节点(AT$4:AT$9,$B$4:$B$9,求节点(其他调用!$F$4:$F$42,其他调用!$G$4:$G$42,其他调用!$AG13)))</f>
        <v>2.4815263977421287E-2</v>
      </c>
      <c r="FY12" s="44">
        <f>IF(AU$4=0,0,求节点(AU$4:AU$9,$B$4:$B$9,求节点(其他调用!$F$4:$F$42,其他调用!$G$4:$G$42,其他调用!$AG13)))</f>
        <v>2.4815263977421287E-2</v>
      </c>
      <c r="FZ12" s="44">
        <f>IF(AV$4=0,0,求节点(AV$4:AV$9,$B$4:$B$9,求节点(其他调用!$F$4:$F$42,其他调用!$G$4:$G$42,其他调用!$AG13)))</f>
        <v>2.4815263977421287E-2</v>
      </c>
      <c r="GA12" s="44">
        <f>IF(AW$4=0,0,求节点(AW$4:AW$9,$B$4:$B$9,求节点(其他调用!$F$4:$F$42,其他调用!$G$4:$G$42,其他调用!$AG13)))</f>
        <v>2.4815263977421287E-2</v>
      </c>
      <c r="GB12" s="44">
        <f>IF(AX$4=0,0,求节点(AX$4:AX$9,$B$4:$B$9,求节点(其他调用!$F$4:$F$42,其他调用!$G$4:$G$42,其他调用!$AG13)))</f>
        <v>2.4815263977421287E-2</v>
      </c>
      <c r="GC12" s="44">
        <f>IF(AY$4=0,0,求节点(AY$4:AY$9,$B$4:$B$9,求节点(其他调用!$F$4:$F$42,其他调用!$G$4:$G$42,其他调用!$AG13)))</f>
        <v>2.4815263977421287E-2</v>
      </c>
      <c r="GD12" s="44">
        <f>IF(AZ$4=0,0,求节点(AZ$4:AZ$9,$B$4:$B$9,求节点(其他调用!$F$4:$F$42,其他调用!$G$4:$G$42,其他调用!$AG13)))</f>
        <v>2.4815263977421287E-2</v>
      </c>
      <c r="GF12" s="44">
        <v>9</v>
      </c>
      <c r="GG12" s="44">
        <f>IF(C$23=0,0,求节点(C$23:C$28,$B$23:$B$28,求节点(其他调用!$U$4:$U$20,其他调用!$V$4:$V$20,$GF12)))</f>
        <v>0</v>
      </c>
      <c r="GH12" s="44">
        <f>IF(D$23=0,0,求节点(D$23:D$28,$B$23:$B$28,求节点(其他调用!$U$4:$U$20,其他调用!$V$4:$V$20,$GF12)))</f>
        <v>0</v>
      </c>
      <c r="GI12" s="44">
        <f>IF(E$23=0,0,求节点(E$23:E$28,$B$23:$B$28,求节点(其他调用!$U$4:$U$20,其他调用!$V$4:$V$20,$GF12)))</f>
        <v>0</v>
      </c>
      <c r="GJ12" s="44">
        <f>IF(F$23=0,0,求节点(F$23:F$28,$B$23:$B$28,求节点(其他调用!$U$4:$U$20,其他调用!$V$4:$V$20,$GF12)))</f>
        <v>0</v>
      </c>
      <c r="GK12" s="44">
        <f>IF(G$23=0,0,求节点(G$23:G$28,$B$23:$B$28,求节点(其他调用!$U$4:$U$20,其他调用!$V$4:$V$20,$GF12)))</f>
        <v>0</v>
      </c>
      <c r="GL12" s="44">
        <f>IF(H$23=0,0,求节点(H$23:H$28,$B$23:$B$28,求节点(其他调用!$U$4:$U$20,其他调用!$V$4:$V$20,$GF12)))</f>
        <v>0</v>
      </c>
      <c r="GM12" s="44">
        <f>IF(I$23=0,0,求节点(I$23:I$28,$B$23:$B$28,求节点(其他调用!$U$4:$U$20,其他调用!$V$4:$V$20,$GF12)))</f>
        <v>0</v>
      </c>
      <c r="GN12" s="44">
        <f>IF(J$23=0,0,求节点(J$23:J$28,$B$23:$B$28,求节点(其他调用!$U$4:$U$20,其他调用!$V$4:$V$20,$GF12)))</f>
        <v>0</v>
      </c>
      <c r="GO12" s="44">
        <f>IF(K$23=0,0,求节点(K$23:K$28,$B$23:$B$28,求节点(其他调用!$U$4:$U$20,其他调用!$V$4:$V$20,$GF12)))</f>
        <v>0</v>
      </c>
      <c r="GP12" s="44">
        <f>IF(L$23=0,0,求节点(L$23:L$28,$B$23:$B$28,求节点(其他调用!$U$4:$U$20,其他调用!$V$4:$V$20,$GF12)))</f>
        <v>0</v>
      </c>
      <c r="GQ12" s="44">
        <f>IF(M$23=0,0,求节点(M$23:M$28,$B$23:$B$28,求节点(其他调用!$U$4:$U$20,其他调用!$V$4:$V$20,$GF12)))</f>
        <v>0</v>
      </c>
      <c r="GR12" s="44">
        <f>IF(N$23=0,0,求节点(N$23:N$28,$B$23:$B$28,求节点(其他调用!$U$4:$U$20,其他调用!$V$4:$V$20,$GF12)))</f>
        <v>0</v>
      </c>
      <c r="GS12" s="44">
        <f>IF(O$23=0,0,求节点(O$23:O$28,$B$23:$B$28,求节点(其他调用!$U$4:$U$20,其他调用!$V$4:$V$20,$GF12)))</f>
        <v>0</v>
      </c>
      <c r="GT12" s="44">
        <f>IF(P$23=0,0,求节点(P$23:P$28,$B$23:$B$28,求节点(其他调用!$U$4:$U$20,其他调用!$V$4:$V$20,$GF12)))</f>
        <v>0</v>
      </c>
      <c r="GU12" s="44">
        <f>IF(Q$23=0,0,求节点(Q$23:Q$28,$B$23:$B$28,求节点(其他调用!$U$4:$U$20,其他调用!$V$4:$V$20,$GF12)))</f>
        <v>0</v>
      </c>
      <c r="GV12" s="44">
        <f>IF(R$23=0,0,求节点(R$23:R$28,$B$23:$B$28,求节点(其他调用!$U$4:$U$20,其他调用!$V$4:$V$20,$GF12)))</f>
        <v>0</v>
      </c>
      <c r="GW12" s="44">
        <f>IF(S$23=0,0,求节点(S$23:S$28,$B$23:$B$28,求节点(其他调用!$U$4:$U$20,其他调用!$V$4:$V$20,$GF12)))</f>
        <v>0</v>
      </c>
      <c r="GX12" s="44">
        <f>IF(T$23=0,0,求节点(T$23:T$28,$B$23:$B$28,求节点(其他调用!$U$4:$U$20,其他调用!$V$4:$V$20,$GF12)))</f>
        <v>0</v>
      </c>
      <c r="GY12" s="44">
        <f>IF(U$23=0,0,求节点(U$23:U$28,$B$23:$B$28,求节点(其他调用!$U$4:$U$20,其他调用!$V$4:$V$20,$GF12)))</f>
        <v>0</v>
      </c>
      <c r="GZ12" s="44">
        <f>IF(V$23=0,0,求节点(V$23:V$28,$B$23:$B$28,求节点(其他调用!$U$4:$U$20,其他调用!$V$4:$V$20,$GF12)))</f>
        <v>0</v>
      </c>
      <c r="HC12" s="44">
        <v>9</v>
      </c>
      <c r="HD12" s="44">
        <f>IF(C$4=0,0,求节点(C$4:C$9,$B$4:$B$9,求节点(其他调用!$I$4:$I$42,其他调用!$J$4:$J$42,其他调用!$AH13)))</f>
        <v>0.49369227348312483</v>
      </c>
      <c r="HE12" s="44">
        <f>IF(D$4=0,0,求节点(D$4:D$9,$B$4:$B$9,求节点(其他调用!$I$4:$I$42,其他调用!$J$4:$J$42,其他调用!$AH13)))</f>
        <v>1.3393776576920393</v>
      </c>
      <c r="HF12" s="44">
        <f>IF(E$4=0,0,求节点(E$4:E$9,$B$4:$B$9,求节点(其他调用!$I$4:$I$42,其他调用!$J$4:$J$42,其他调用!$AH13)))</f>
        <v>0.1275371706498073</v>
      </c>
      <c r="HG12" s="44">
        <f>IF(F$4=0,0,求节点(F$4:F$9,$B$4:$B$9,求节点(其他调用!$I$4:$I$42,其他调用!$J$4:$J$42,其他调用!$AH13)))</f>
        <v>0</v>
      </c>
      <c r="HH12" s="44">
        <f>IF(G$4=0,0,求节点(G$4:G$9,$B$4:$B$9,求节点(其他调用!$I$4:$I$42,其他调用!$J$4:$J$42,其他调用!$AH13)))</f>
        <v>0</v>
      </c>
      <c r="HI12" s="44">
        <f>IF(H$4=0,0,求节点(H$4:H$9,$B$4:$B$9,求节点(其他调用!$I$4:$I$42,其他调用!$J$4:$J$42,其他调用!$AH13)))</f>
        <v>0</v>
      </c>
      <c r="HJ12" s="44">
        <f>IF(I$4=0,0,求节点(I$4:I$9,$B$4:$B$9,求节点(其他调用!$I$4:$I$42,其他调用!$J$4:$J$42,其他调用!$AH13)))</f>
        <v>0</v>
      </c>
      <c r="HK12" s="44">
        <f>IF(J$4=0,0,求节点(J$4:J$9,$B$4:$B$9,求节点(其他调用!$I$4:$I$42,其他调用!$J$4:$J$42,其他调用!$AH13)))</f>
        <v>0</v>
      </c>
      <c r="HL12" s="44">
        <f>IF(K$4=0,0,求节点(K$4:K$9,$B$4:$B$9,求节点(其他调用!$I$4:$I$42,其他调用!$J$4:$J$42,其他调用!$AH13)))</f>
        <v>0</v>
      </c>
      <c r="HM12" s="44">
        <f>IF(L$4=0,0,求节点(L$4:L$9,$B$4:$B$9,求节点(其他调用!$I$4:$I$42,其他调用!$J$4:$J$42,其他调用!$AH13)))</f>
        <v>0</v>
      </c>
      <c r="HN12" s="44">
        <f>IF(M$4=0,0,求节点(M$4:M$9,$B$4:$B$9,求节点(其他调用!$I$4:$I$42,其他调用!$J$4:$J$42,其他调用!$AH13)))</f>
        <v>0</v>
      </c>
      <c r="HO12" s="44">
        <f>IF(N$4=0,0,求节点(N$4:N$9,$B$4:$B$9,求节点(其他调用!$I$4:$I$42,其他调用!$J$4:$J$42,其他调用!$AH13)))</f>
        <v>0</v>
      </c>
      <c r="HP12" s="44">
        <f>IF(O$4=0,0,求节点(O$4:O$9,$B$4:$B$9,求节点(其他调用!$I$4:$I$42,其他调用!$J$4:$J$42,其他调用!$AH13)))</f>
        <v>0</v>
      </c>
      <c r="HQ12" s="44">
        <f>IF(P$4=0,0,求节点(P$4:P$9,$B$4:$B$9,求节点(其他调用!$I$4:$I$42,其他调用!$J$4:$J$42,其他调用!$AH13)))</f>
        <v>0</v>
      </c>
      <c r="HR12" s="44">
        <f>IF(Q$4=0,0,求节点(Q$4:Q$9,$B$4:$B$9,求节点(其他调用!$I$4:$I$42,其他调用!$J$4:$J$42,其他调用!$AH13)))</f>
        <v>0</v>
      </c>
      <c r="HS12" s="44">
        <f>IF(R$4=0,0,求节点(R$4:R$9,$B$4:$B$9,求节点(其他调用!$I$4:$I$42,其他调用!$J$4:$J$42,其他调用!$AH13)))</f>
        <v>0</v>
      </c>
      <c r="HT12" s="44">
        <f>IF(S$4=0,0,求节点(S$4:S$9,$B$4:$B$9,求节点(其他调用!$I$4:$I$42,其他调用!$J$4:$J$42,其他调用!$AH13)))</f>
        <v>0.92056905130687938</v>
      </c>
      <c r="HU12" s="44">
        <f>IF(T$4=0,0,求节点(T$4:T$9,$B$4:$B$9,求节点(其他调用!$I$4:$I$42,其他调用!$J$4:$J$42,其他调用!$AH13)))</f>
        <v>0.61217841911907478</v>
      </c>
      <c r="HV12" s="44">
        <f>IF(U$4=0,0,求节点(U$4:U$9,$B$4:$B$9,求节点(其他调用!$I$4:$I$42,其他调用!$J$4:$J$42,其他调用!$AH13)))</f>
        <v>0.76522302389884345</v>
      </c>
      <c r="HW12" s="44">
        <f>IF(V$4=0,0,求节点(V$4:V$9,$B$4:$B$9,求节点(其他调用!$I$4:$I$42,其他调用!$J$4:$J$42,其他调用!$AH13)))</f>
        <v>0</v>
      </c>
      <c r="HX12" s="44">
        <f>IF(W$4=0,0,求节点(W$4:W$9,$B$4:$B$9,求节点(其他调用!$I$4:$I$42,其他调用!$J$4:$J$42,其他调用!$AH13)))</f>
        <v>0.30608920955953733</v>
      </c>
      <c r="HY12" s="44">
        <f>IF(X$4=0,0,求节点(X$4:X$9,$B$4:$B$9,求节点(其他调用!$I$4:$I$42,其他调用!$J$4:$J$42,其他调用!$AH13)))</f>
        <v>0.30608920955953733</v>
      </c>
      <c r="HZ12" s="44">
        <f>IF(Y$4=0,0,求节点(Y$4:Y$9,$B$4:$B$9,求节点(其他调用!$I$4:$I$42,其他调用!$J$4:$J$42,其他调用!$AH13)))</f>
        <v>0.61217841911907478</v>
      </c>
      <c r="IA12" s="44">
        <f>IF(Z$4=0,0,求节点(Z$4:Z$9,$B$4:$B$9,求节点(其他调用!$I$4:$I$42,其他调用!$J$4:$J$42,其他调用!$AH13)))</f>
        <v>0</v>
      </c>
      <c r="IB12" s="44">
        <f>IF(AA$4=0,0,求节点(AA$4:AA$9,$B$4:$B$9,求节点(其他调用!$I$4:$I$42,其他调用!$J$4:$J$42,其他调用!$AH13)))</f>
        <v>0.30608920955953733</v>
      </c>
      <c r="IC12" s="44">
        <f>IF(AB$4=0,0,求节点(AB$4:AB$9,$B$4:$B$9,求节点(其他调用!$I$4:$I$42,其他调用!$J$4:$J$42,其他调用!$AH13)))</f>
        <v>1.3393776576920393</v>
      </c>
      <c r="ID12" s="44">
        <f>IF(AC$4=0,0,求节点(AC$4:AC$9,$B$4:$B$9,求节点(其他调用!$I$4:$I$42,其他调用!$J$4:$J$42,其他调用!$AH13)))</f>
        <v>1.0528551618033519</v>
      </c>
      <c r="IE12" s="44">
        <f>IF(AD$4=0,0,求节点(AD$4:AD$9,$B$4:$B$9,求节点(其他调用!$I$4:$I$42,其他调用!$J$4:$J$42,其他调用!$AH13)))</f>
        <v>3.1695319367327168E-2</v>
      </c>
      <c r="IF12" s="44">
        <f>IF(AE$4=0,0,求节点(AE$4:AE$9,$B$4:$B$9,求节点(其他调用!$I$4:$I$42,其他调用!$J$4:$J$42,其他调用!$AH13)))</f>
        <v>3.1695319367327168E-2</v>
      </c>
      <c r="IG12" s="44">
        <f>IF(AF$4=0,0,求节点(AF$4:AF$9,$B$4:$B$9,求节点(其他调用!$I$4:$I$42,其他调用!$J$4:$J$42,其他调用!$AH13)))</f>
        <v>3.1695319367327168E-2</v>
      </c>
      <c r="IH12" s="44">
        <f>IF(AG$4=0,0,求节点(AG$4:AG$9,$B$4:$B$9,求节点(其他调用!$I$4:$I$42,其他调用!$J$4:$J$42,其他调用!$AH13)))</f>
        <v>3.1695319367327168E-2</v>
      </c>
      <c r="II12" s="44">
        <f>IF(AH$4=0,0,求节点(AH$4:AH$9,$B$4:$B$9,求节点(其他调用!$I$4:$I$42,其他调用!$J$4:$J$42,其他调用!$AH13)))</f>
        <v>3.1695319367327168E-2</v>
      </c>
      <c r="IJ12" s="44">
        <f>IF(AI$4=0,0,求节点(AI$4:AI$9,$B$4:$B$9,求节点(其他调用!$I$4:$I$42,其他调用!$J$4:$J$42,其他调用!$AH13)))</f>
        <v>3.1695319367327168E-2</v>
      </c>
      <c r="IK12" s="44">
        <f>IF(AJ$4=0,0,求节点(AJ$4:AJ$9,$B$4:$B$9,求节点(其他调用!$I$4:$I$42,其他调用!$J$4:$J$42,其他调用!$AH13)))</f>
        <v>3.1695319367327168E-2</v>
      </c>
      <c r="IL12" s="44">
        <f>IF(AK$4=0,0,求节点(AK$4:AK$9,$B$4:$B$9,求节点(其他调用!$I$4:$I$42,其他调用!$J$4:$J$42,其他调用!$AH13)))</f>
        <v>3.1695319367327168E-2</v>
      </c>
      <c r="IM12" s="44">
        <f>IF(AL$4=0,0,求节点(AL$4:AL$9,$B$4:$B$9,求节点(其他调用!$I$4:$I$42,其他调用!$J$4:$J$42,其他调用!$AH13)))</f>
        <v>3.1695319367327168E-2</v>
      </c>
      <c r="IN12" s="44">
        <f>IF(AM$4=0,0,求节点(AM$4:AM$9,$B$4:$B$9,求节点(其他调用!$I$4:$I$42,其他调用!$J$4:$J$42,其他调用!$AH13)))</f>
        <v>3.1695319367327168E-2</v>
      </c>
      <c r="IO12" s="44">
        <f>IF(AN$4=0,0,求节点(AN$4:AN$9,$B$4:$B$9,求节点(其他调用!$I$4:$I$42,其他调用!$J$4:$J$42,其他调用!$AH13)))</f>
        <v>3.1695319367327168E-2</v>
      </c>
      <c r="IP12" s="44">
        <f>IF(AO$4=0,0,求节点(AO$4:AO$9,$B$4:$B$9,求节点(其他调用!$I$4:$I$42,其他调用!$J$4:$J$42,其他调用!$AH13)))</f>
        <v>3.1695319367327168E-2</v>
      </c>
      <c r="IQ12" s="44">
        <f>IF(AP$4=0,0,求节点(AP$4:AP$9,$B$4:$B$9,求节点(其他调用!$I$4:$I$42,其他调用!$J$4:$J$42,其他调用!$AH13)))</f>
        <v>3.1695319367327168E-2</v>
      </c>
      <c r="IR12" s="44">
        <f>IF(AQ$4=0,0,求节点(AQ$4:AQ$9,$B$4:$B$9,求节点(其他调用!$I$4:$I$42,其他调用!$J$4:$J$42,其他调用!$AH13)))</f>
        <v>3.1695319367327168E-2</v>
      </c>
      <c r="IS12" s="44">
        <f>IF(AR$4=0,0,求节点(AR$4:AR$9,$B$4:$B$9,求节点(其他调用!$I$4:$I$42,其他调用!$J$4:$J$42,其他调用!$AH13)))</f>
        <v>3.1695319367327168E-2</v>
      </c>
      <c r="IT12" s="44">
        <f>IF(AS$4=0,0,求节点(AS$4:AS$9,$B$4:$B$9,求节点(其他调用!$I$4:$I$42,其他调用!$J$4:$J$42,其他调用!$AH13)))</f>
        <v>3.1695319367327168E-2</v>
      </c>
      <c r="IU12" s="44">
        <f>IF(AT$4=0,0,求节点(AT$4:AT$9,$B$4:$B$9,求节点(其他调用!$I$4:$I$42,其他调用!$J$4:$J$42,其他调用!$AH13)))</f>
        <v>3.1695319367327168E-2</v>
      </c>
      <c r="IV12" s="44">
        <f>IF(AU$4=0,0,求节点(AU$4:AU$9,$B$4:$B$9,求节点(其他调用!$I$4:$I$42,其他调用!$J$4:$J$42,其他调用!$AH13)))</f>
        <v>3.1695319367327168E-2</v>
      </c>
      <c r="IW12" s="44">
        <f>IF(AV$4=0,0,求节点(AV$4:AV$9,$B$4:$B$9,求节点(其他调用!$I$4:$I$42,其他调用!$J$4:$J$42,其他调用!$AH13)))</f>
        <v>3.1695319367327168E-2</v>
      </c>
      <c r="IX12" s="44">
        <f>IF(AW$4=0,0,求节点(AW$4:AW$9,$B$4:$B$9,求节点(其他调用!$I$4:$I$42,其他调用!$J$4:$J$42,其他调用!$AH13)))</f>
        <v>3.1695319367327168E-2</v>
      </c>
      <c r="IY12" s="44">
        <f>IF(AX$4=0,0,求节点(AX$4:AX$9,$B$4:$B$9,求节点(其他调用!$I$4:$I$42,其他调用!$J$4:$J$42,其他调用!$AH13)))</f>
        <v>3.1695319367327168E-2</v>
      </c>
      <c r="IZ12" s="44">
        <f>IF(AY$4=0,0,求节点(AY$4:AY$9,$B$4:$B$9,求节点(其他调用!$I$4:$I$42,其他调用!$J$4:$J$42,其他调用!$AH13)))</f>
        <v>3.1695319367327168E-2</v>
      </c>
      <c r="JA12" s="44">
        <f>IF(AZ$4=0,0,求节点(AZ$4:AZ$9,$B$4:$B$9,求节点(其他调用!$I$4:$I$42,其他调用!$J$4:$J$42,其他调用!$AH13)))</f>
        <v>3.1695319367327168E-2</v>
      </c>
      <c r="JC12" s="44">
        <v>9</v>
      </c>
      <c r="JD12" s="44">
        <f>IF(C$23=0,0,求节点(C$23:C$28,$B$23:$B$28,求节点(其他调用!$W$4:$W$20,其他调用!$X$4:$X$20,$JC12)))</f>
        <v>0</v>
      </c>
      <c r="JE12" s="44">
        <f>IF(D$23=0,0,求节点(D$23:D$28,$B$23:$B$28,求节点(其他调用!$W$4:$W$20,其他调用!$X$4:$X$20,$JC12)))</f>
        <v>0</v>
      </c>
      <c r="JF12" s="44">
        <f>IF(E$23=0,0,求节点(E$23:E$28,$B$23:$B$28,求节点(其他调用!$W$4:$W$20,其他调用!$X$4:$X$20,$JC12)))</f>
        <v>0</v>
      </c>
      <c r="JG12" s="44">
        <f>IF(F$23=0,0,求节点(F$23:F$28,$B$23:$B$28,求节点(其他调用!$W$4:$W$20,其他调用!$X$4:$X$20,$JC12)))</f>
        <v>2.4558554459042092E-5</v>
      </c>
      <c r="JH12" s="44">
        <f>IF(G$23=0,0,求节点(G$23:G$28,$B$23:$B$28,求节点(其他调用!$W$4:$W$20,其他调用!$X$4:$X$20,$JC12)))</f>
        <v>3.6837831688507627E-5</v>
      </c>
      <c r="JI12" s="44">
        <f>IF(H$23=0,0,求节点(H$23:H$28,$B$23:$B$28,求节点(其他调用!$W$4:$W$20,其他调用!$X$4:$X$20,$JC12)))</f>
        <v>3.6837831688507627E-5</v>
      </c>
      <c r="JJ12" s="44">
        <f>IF(I$23=0,0,求节点(I$23:I$28,$B$23:$B$28,求节点(其他调用!$W$4:$W$20,其他调用!$X$4:$X$20,$JC12)))</f>
        <v>5.5814896497752287E-5</v>
      </c>
      <c r="JK12" s="44">
        <f>IF(J$23=0,0,求节点(J$23:J$28,$B$23:$B$28,求节点(其他调用!$W$4:$W$20,其他调用!$X$4:$X$20,$JC12)))</f>
        <v>0</v>
      </c>
      <c r="JL12" s="44">
        <f>IF(K$23=0,0,求节点(K$23:K$28,$B$23:$B$28,求节点(其他调用!$W$4:$W$20,其他调用!$X$4:$X$20,$JC12)))</f>
        <v>3.6837831688507627E-5</v>
      </c>
      <c r="JM12" s="44">
        <f>IF(L$23=0,0,求节点(L$23:L$28,$B$23:$B$28,求节点(其他调用!$W$4:$W$20,其他调用!$X$4:$X$20,$JC12)))</f>
        <v>0</v>
      </c>
      <c r="JN12" s="44">
        <f>IF(M$23=0,0,求节点(M$23:M$28,$B$23:$B$28,求节点(其他调用!$W$4:$W$20,其他调用!$X$4:$X$20,$JC12)))</f>
        <v>0</v>
      </c>
      <c r="JO12" s="44">
        <f>IF(N$23=0,0,求节点(N$23:N$28,$B$23:$B$28,求节点(其他调用!$W$4:$W$20,其他调用!$X$4:$X$20,$JC12)))</f>
        <v>0</v>
      </c>
      <c r="JP12" s="44">
        <f>IF(O$23=0,0,求节点(O$23:O$28,$B$23:$B$28,求节点(其他调用!$W$4:$W$20,其他调用!$X$4:$X$20,$JC12)))</f>
        <v>0</v>
      </c>
      <c r="JQ12" s="44">
        <f>IF(P$23=0,0,求节点(P$23:P$28,$B$23:$B$28,求节点(其他调用!$W$4:$W$20,其他调用!$X$4:$X$20,$JC12)))</f>
        <v>0</v>
      </c>
      <c r="JR12" s="44">
        <f>IF(Q$23=0,0,求节点(Q$23:Q$28,$B$23:$B$28,求节点(其他调用!$W$4:$W$20,其他调用!$X$4:$X$20,$JC12)))</f>
        <v>0</v>
      </c>
      <c r="JS12" s="44">
        <f>IF(R$23=0,0,求节点(R$23:R$28,$B$23:$B$28,求节点(其他调用!$W$4:$W$20,其他调用!$X$4:$X$20,$JC12)))</f>
        <v>0</v>
      </c>
      <c r="JT12" s="44">
        <f>IF(S$23=0,0,求节点(S$23:S$28,$B$23:$B$28,求节点(其他调用!$W$4:$W$20,其他调用!$X$4:$X$20,$JC12)))</f>
        <v>0</v>
      </c>
      <c r="JU12" s="44">
        <f>IF(T$23=0,0,求节点(T$23:T$28,$B$23:$B$28,求节点(其他调用!$W$4:$W$20,其他调用!$X$4:$X$20,$JC12)))</f>
        <v>0</v>
      </c>
      <c r="JV12" s="44">
        <f>IF(U$23=0,0,求节点(U$23:U$28,$B$23:$B$28,求节点(其他调用!$W$4:$W$20,其他调用!$X$4:$X$20,$JC12)))</f>
        <v>0</v>
      </c>
      <c r="JW12" s="44">
        <f>IF(V$23=0,0,求节点(V$23:V$28,$B$23:$B$28,求节点(其他调用!$W$4:$W$20,其他调用!$X$4:$X$20,$JC12)))</f>
        <v>0</v>
      </c>
      <c r="JZ12" s="44">
        <v>9</v>
      </c>
      <c r="KA12" s="44">
        <f>IF(C$4=0,0,求节点(C$4:C$9,$B$4:$B$9,求节点(其他调用!$L$4:$L$42,其他调用!$M$4:$M$42,其他调用!$AI13)))</f>
        <v>0.8838862070362985</v>
      </c>
      <c r="KB12" s="44">
        <f>IF(D$4=0,0,求节点(D$4:D$9,$B$4:$B$9,求节点(其他调用!$L$4:$L$42,其他调用!$M$4:$M$42,其他调用!$AI13)))</f>
        <v>2.1338941053882334</v>
      </c>
      <c r="KC12" s="44">
        <f>IF(E$4=0,0,求节点(E$4:E$9,$B$4:$B$9,求节点(其他调用!$L$4:$L$42,其他调用!$M$4:$M$42,其他调用!$AI13)))</f>
        <v>0.22833727015104377</v>
      </c>
      <c r="KD12" s="44">
        <f>IF(F$4=0,0,求节点(F$4:F$9,$B$4:$B$9,求节点(其他调用!$L$4:$L$42,其他调用!$M$4:$M$42,其他调用!$AI13)))</f>
        <v>0</v>
      </c>
      <c r="KE12" s="44">
        <f>IF(G$4=0,0,求节点(G$4:G$9,$B$4:$B$9,求节点(其他调用!$L$4:$L$42,其他调用!$M$4:$M$42,其他调用!$AI13)))</f>
        <v>0</v>
      </c>
      <c r="KF12" s="44">
        <f>IF(H$4=0,0,求节点(H$4:H$9,$B$4:$B$9,求节点(其他调用!$L$4:$L$42,其他调用!$M$4:$M$42,其他调用!$AI13)))</f>
        <v>0</v>
      </c>
      <c r="KG12" s="44">
        <f>IF(I$4=0,0,求节点(I$4:I$9,$B$4:$B$9,求节点(其他调用!$L$4:$L$42,其他调用!$M$4:$M$42,其他调用!$AI13)))</f>
        <v>0</v>
      </c>
      <c r="KH12" s="44">
        <f>IF(J$4=0,0,求节点(J$4:J$9,$B$4:$B$9,求节点(其他调用!$L$4:$L$42,其他调用!$M$4:$M$42,其他调用!$AI13)))</f>
        <v>0</v>
      </c>
      <c r="KI12" s="44">
        <f>IF(K$4=0,0,求节点(K$4:K$9,$B$4:$B$9,求节点(其他调用!$L$4:$L$42,其他调用!$M$4:$M$42,其他调用!$AI13)))</f>
        <v>0</v>
      </c>
      <c r="KJ12" s="44">
        <f>IF(L$4=0,0,求节点(L$4:L$9,$B$4:$B$9,求节点(其他调用!$L$4:$L$42,其他调用!$M$4:$M$42,其他调用!$AI13)))</f>
        <v>0</v>
      </c>
      <c r="KK12" s="44">
        <f>IF(M$4=0,0,求节点(M$4:M$9,$B$4:$B$9,求节点(其他调用!$L$4:$L$42,其他调用!$M$4:$M$42,其他调用!$AI13)))</f>
        <v>0</v>
      </c>
      <c r="KL12" s="44">
        <f>IF(N$4=0,0,求节点(N$4:N$9,$B$4:$B$9,求节点(其他调用!$L$4:$L$42,其他调用!$M$4:$M$42,其他调用!$AI13)))</f>
        <v>0</v>
      </c>
      <c r="KM12" s="44">
        <f>IF(O$4=0,0,求节点(O$4:O$9,$B$4:$B$9,求节点(其他调用!$L$4:$L$42,其他调用!$M$4:$M$42,其他调用!$AI13)))</f>
        <v>0</v>
      </c>
      <c r="KN12" s="44">
        <f>IF(P$4=0,0,求节点(P$4:P$9,$B$4:$B$9,求节点(其他调用!$L$4:$L$42,其他调用!$M$4:$M$42,其他调用!$AI13)))</f>
        <v>0</v>
      </c>
      <c r="KO12" s="44">
        <f>IF(Q$4=0,0,求节点(Q$4:Q$9,$B$4:$B$9,求节点(其他调用!$L$4:$L$42,其他调用!$M$4:$M$42,其他调用!$AI13)))</f>
        <v>0</v>
      </c>
      <c r="KP12" s="44">
        <f>IF(R$4=0,0,求节点(R$4:R$9,$B$4:$B$9,求节点(其他调用!$L$4:$L$42,其他调用!$M$4:$M$42,其他调用!$AI13)))</f>
        <v>0</v>
      </c>
      <c r="KQ12" s="44">
        <f>IF(S$4=0,0,求节点(S$4:S$9,$B$4:$B$9,求节点(其他调用!$L$4:$L$42,其他调用!$M$4:$M$42,其他调用!$AI13)))</f>
        <v>1.4629633691997961</v>
      </c>
      <c r="KR12" s="44">
        <f>IF(T$4=0,0,求节点(T$4:T$9,$B$4:$B$9,求节点(其他调用!$L$4:$L$42,其他调用!$M$4:$M$42,其他调用!$AI13)))</f>
        <v>1.0685849262321501</v>
      </c>
      <c r="KS12" s="44">
        <f>IF(U$4=0,0,求节点(U$4:U$9,$B$4:$B$9,求节点(其他调用!$L$4:$L$42,其他调用!$M$4:$M$42,其他调用!$AI13)))</f>
        <v>1.2643025863616162</v>
      </c>
      <c r="KT12" s="44">
        <f>IF(V$4=0,0,求节点(V$4:V$9,$B$4:$B$9,求节点(其他调用!$L$4:$L$42,其他调用!$M$4:$M$42,其他调用!$AI13)))</f>
        <v>0</v>
      </c>
      <c r="KU12" s="44">
        <f>IF(W$4=0,0,求节点(W$4:W$9,$B$4:$B$9,求节点(其他调用!$L$4:$L$42,其他调用!$M$4:$M$42,其他调用!$AI13)))</f>
        <v>0.54800944836250509</v>
      </c>
      <c r="KV12" s="44">
        <f>IF(X$4=0,0,求节点(X$4:X$9,$B$4:$B$9,求节点(其他调用!$L$4:$L$42,其他调用!$M$4:$M$42,其他调用!$AI13)))</f>
        <v>0.54800944836250509</v>
      </c>
      <c r="KW12" s="44">
        <f>IF(Y$4=0,0,求节点(Y$4:Y$9,$B$4:$B$9,求节点(其他调用!$L$4:$L$42,其他调用!$M$4:$M$42,其他调用!$AI13)))</f>
        <v>1.0685849262321501</v>
      </c>
      <c r="KX12" s="44">
        <f>IF(Z$4=0,0,求节点(Z$4:Z$9,$B$4:$B$9,求节点(其他调用!$L$4:$L$42,其他调用!$M$4:$M$42,其他调用!$AI13)))</f>
        <v>0</v>
      </c>
      <c r="KY12" s="44">
        <f>IF(AA$4=0,0,求节点(AA$4:AA$9,$B$4:$B$9,求节点(其他调用!$L$4:$L$42,其他调用!$M$4:$M$42,其他调用!$AI13)))</f>
        <v>0.54800944836250509</v>
      </c>
      <c r="KZ12" s="44">
        <f>IF(AB$4=0,0,求节点(AB$4:AB$9,$B$4:$B$9,求节点(其他调用!$L$4:$L$42,其他调用!$M$4:$M$42,其他调用!$AI13)))</f>
        <v>2.1338941053882334</v>
      </c>
      <c r="LA12" s="44">
        <f>IF(AC$4=0,0,求节点(AC$4:AC$9,$B$4:$B$9,求节点(其他调用!$L$4:$L$42,其他调用!$M$4:$M$42,其他调用!$AI13)))</f>
        <v>1.6591715497807147</v>
      </c>
      <c r="LB12" s="44">
        <f>IF(AD$4=0,0,求节点(AD$4:AD$9,$B$4:$B$9,求节点(其他调用!$L$4:$L$42,其他调用!$M$4:$M$42,其他调用!$AI13)))</f>
        <v>5.6745987573873946E-2</v>
      </c>
      <c r="LC12" s="44">
        <f>IF(AE$4=0,0,求节点(AE$4:AE$9,$B$4:$B$9,求节点(其他调用!$L$4:$L$42,其他调用!$M$4:$M$42,其他调用!$AI13)))</f>
        <v>5.6745987573873946E-2</v>
      </c>
      <c r="LD12" s="44">
        <f>IF(AF$4=0,0,求节点(AF$4:AF$9,$B$4:$B$9,求节点(其他调用!$L$4:$L$42,其他调用!$M$4:$M$42,其他调用!$AI13)))</f>
        <v>5.6745987573873946E-2</v>
      </c>
      <c r="LE12" s="44">
        <f>IF(AG$4=0,0,求节点(AG$4:AG$9,$B$4:$B$9,求节点(其他调用!$L$4:$L$42,其他调用!$M$4:$M$42,其他调用!$AI13)))</f>
        <v>5.6745987573873946E-2</v>
      </c>
      <c r="LF12" s="44">
        <f>IF(AH$4=0,0,求节点(AH$4:AH$9,$B$4:$B$9,求节点(其他调用!$L$4:$L$42,其他调用!$M$4:$M$42,其他调用!$AI13)))</f>
        <v>5.6745987573873946E-2</v>
      </c>
      <c r="LG12" s="44">
        <f>IF(AI$4=0,0,求节点(AI$4:AI$9,$B$4:$B$9,求节点(其他调用!$L$4:$L$42,其他调用!$M$4:$M$42,其他调用!$AI13)))</f>
        <v>5.6745987573873946E-2</v>
      </c>
      <c r="LH12" s="44">
        <f>IF(AJ$4=0,0,求节点(AJ$4:AJ$9,$B$4:$B$9,求节点(其他调用!$L$4:$L$42,其他调用!$M$4:$M$42,其他调用!$AI13)))</f>
        <v>5.6745987573873946E-2</v>
      </c>
      <c r="LI12" s="44">
        <f>IF(AK$4=0,0,求节点(AK$4:AK$9,$B$4:$B$9,求节点(其他调用!$L$4:$L$42,其他调用!$M$4:$M$42,其他调用!$AI13)))</f>
        <v>5.6745987573873946E-2</v>
      </c>
      <c r="LJ12" s="44">
        <f>IF(AL$4=0,0,求节点(AL$4:AL$9,$B$4:$B$9,求节点(其他调用!$L$4:$L$42,其他调用!$M$4:$M$42,其他调用!$AI13)))</f>
        <v>5.6745987573873946E-2</v>
      </c>
      <c r="LK12" s="44">
        <f>IF(AM$4=0,0,求节点(AM$4:AM$9,$B$4:$B$9,求节点(其他调用!$L$4:$L$42,其他调用!$M$4:$M$42,其他调用!$AI13)))</f>
        <v>5.6745987573873946E-2</v>
      </c>
      <c r="LL12" s="44">
        <f>IF(AN$4=0,0,求节点(AN$4:AN$9,$B$4:$B$9,求节点(其他调用!$L$4:$L$42,其他调用!$M$4:$M$42,其他调用!$AI13)))</f>
        <v>5.6745987573873946E-2</v>
      </c>
      <c r="LM12" s="44">
        <f>IF(AO$4=0,0,求节点(AO$4:AO$9,$B$4:$B$9,求节点(其他调用!$L$4:$L$42,其他调用!$M$4:$M$42,其他调用!$AI13)))</f>
        <v>5.6745987573873946E-2</v>
      </c>
      <c r="LN12" s="44">
        <f>IF(AP$4=0,0,求节点(AP$4:AP$9,$B$4:$B$9,求节点(其他调用!$L$4:$L$42,其他调用!$M$4:$M$42,其他调用!$AI13)))</f>
        <v>5.6745987573873946E-2</v>
      </c>
      <c r="LO12" s="44">
        <f>IF(AQ$4=0,0,求节点(AQ$4:AQ$9,$B$4:$B$9,求节点(其他调用!$L$4:$L$42,其他调用!$M$4:$M$42,其他调用!$AI13)))</f>
        <v>5.6745987573873946E-2</v>
      </c>
      <c r="LP12" s="44">
        <f>IF(AR$4=0,0,求节点(AR$4:AR$9,$B$4:$B$9,求节点(其他调用!$L$4:$L$42,其他调用!$M$4:$M$42,其他调用!$AI13)))</f>
        <v>5.6745987573873946E-2</v>
      </c>
      <c r="LQ12" s="44">
        <f>IF(AS$4=0,0,求节点(AS$4:AS$9,$B$4:$B$9,求节点(其他调用!$L$4:$L$42,其他调用!$M$4:$M$42,其他调用!$AI13)))</f>
        <v>5.6745987573873946E-2</v>
      </c>
      <c r="LR12" s="44">
        <f>IF(AT$4=0,0,求节点(AT$4:AT$9,$B$4:$B$9,求节点(其他调用!$L$4:$L$42,其他调用!$M$4:$M$42,其他调用!$AI13)))</f>
        <v>5.6745987573873946E-2</v>
      </c>
      <c r="LS12" s="44">
        <f>IF(AU$4=0,0,求节点(AU$4:AU$9,$B$4:$B$9,求节点(其他调用!$L$4:$L$42,其他调用!$M$4:$M$42,其他调用!$AI13)))</f>
        <v>5.6745987573873946E-2</v>
      </c>
      <c r="LT12" s="44">
        <f>IF(AV$4=0,0,求节点(AV$4:AV$9,$B$4:$B$9,求节点(其他调用!$L$4:$L$42,其他调用!$M$4:$M$42,其他调用!$AI13)))</f>
        <v>5.6745987573873946E-2</v>
      </c>
      <c r="LU12" s="44">
        <f>IF(AW$4=0,0,求节点(AW$4:AW$9,$B$4:$B$9,求节点(其他调用!$L$4:$L$42,其他调用!$M$4:$M$42,其他调用!$AI13)))</f>
        <v>5.6745987573873946E-2</v>
      </c>
      <c r="LV12" s="44">
        <f>IF(AX$4=0,0,求节点(AX$4:AX$9,$B$4:$B$9,求节点(其他调用!$L$4:$L$42,其他调用!$M$4:$M$42,其他调用!$AI13)))</f>
        <v>5.6745987573873946E-2</v>
      </c>
      <c r="LW12" s="44">
        <f>IF(AY$4=0,0,求节点(AY$4:AY$9,$B$4:$B$9,求节点(其他调用!$L$4:$L$42,其他调用!$M$4:$M$42,其他调用!$AI13)))</f>
        <v>5.6745987573873946E-2</v>
      </c>
      <c r="LX12" s="44">
        <f>IF(AZ$4=0,0,求节点(AZ$4:AZ$9,$B$4:$B$9,求节点(其他调用!$L$4:$L$42,其他调用!$M$4:$M$42,其他调用!$AI13)))</f>
        <v>5.6745987573873946E-2</v>
      </c>
      <c r="LZ12" s="44">
        <v>9</v>
      </c>
      <c r="MA12" s="44">
        <f>IF(C$23=0,0,求节点(C$23:C$28,$B$23:$B$28,求节点(其他调用!$Y$4:$Y$20,其他调用!$Z$4:$Z$20,$LZ12)))</f>
        <v>0</v>
      </c>
      <c r="MB12" s="44">
        <f>IF(D$23=0,0,求节点(D$23:D$28,$B$23:$B$28,求节点(其他调用!$Y$4:$Y$20,其他调用!$Z$4:$Z$20,$LZ12)))</f>
        <v>0</v>
      </c>
      <c r="MC12" s="44">
        <f>IF(E$23=0,0,求节点(E$23:E$28,$B$23:$B$28,求节点(其他调用!$Y$4:$Y$20,其他调用!$Z$4:$Z$20,$LZ12)))</f>
        <v>0</v>
      </c>
      <c r="MD12" s="44">
        <f>IF(F$23=0,0,求节点(F$23:F$28,$B$23:$B$28,求节点(其他调用!$Y$4:$Y$20,其他调用!$Z$4:$Z$20,$LZ12)))</f>
        <v>0</v>
      </c>
      <c r="ME12" s="44">
        <f>IF(G$23=0,0,求节点(G$23:G$28,$B$23:$B$28,求节点(其他调用!$Y$4:$Y$20,其他调用!$Z$4:$Z$20,$LZ12)))</f>
        <v>0</v>
      </c>
      <c r="MF12" s="44">
        <f>IF(H$23=0,0,求节点(H$23:H$28,$B$23:$B$28,求节点(其他调用!$Y$4:$Y$20,其他调用!$Z$4:$Z$20,$LZ12)))</f>
        <v>0</v>
      </c>
      <c r="MG12" s="44">
        <f>IF(I$23=0,0,求节点(I$23:I$28,$B$23:$B$28,求节点(其他调用!$Y$4:$Y$20,其他调用!$Z$4:$Z$20,$LZ12)))</f>
        <v>0</v>
      </c>
      <c r="MH12" s="44">
        <f>IF(J$23=0,0,求节点(J$23:J$28,$B$23:$B$28,求节点(其他调用!$Y$4:$Y$20,其他调用!$Z$4:$Z$20,$LZ12)))</f>
        <v>0</v>
      </c>
      <c r="MI12" s="44">
        <f>IF(K$23=0,0,求节点(K$23:K$28,$B$23:$B$28,求节点(其他调用!$Y$4:$Y$20,其他调用!$Z$4:$Z$20,$LZ12)))</f>
        <v>0</v>
      </c>
      <c r="MJ12" s="44">
        <f>IF(L$23=0,0,求节点(L$23:L$28,$B$23:$B$28,求节点(其他调用!$Y$4:$Y$20,其他调用!$Z$4:$Z$20,$LZ12)))</f>
        <v>0</v>
      </c>
      <c r="MK12" s="44">
        <f>IF(M$23=0,0,求节点(M$23:M$28,$B$23:$B$28,求节点(其他调用!$Y$4:$Y$20,其他调用!$Z$4:$Z$20,$LZ12)))</f>
        <v>0</v>
      </c>
      <c r="ML12" s="44">
        <f>IF(N$23=0,0,求节点(N$23:N$28,$B$23:$B$28,求节点(其他调用!$Y$4:$Y$20,其他调用!$Z$4:$Z$20,$LZ12)))</f>
        <v>0</v>
      </c>
      <c r="MM12" s="44">
        <f>IF(O$23=0,0,求节点(O$23:O$28,$B$23:$B$28,求节点(其他调用!$Y$4:$Y$20,其他调用!$Z$4:$Z$20,$LZ12)))</f>
        <v>0</v>
      </c>
      <c r="MN12" s="44">
        <f>IF(P$23=0,0,求节点(P$23:P$28,$B$23:$B$28,求节点(其他调用!$Y$4:$Y$20,其他调用!$Z$4:$Z$20,$LZ12)))</f>
        <v>0</v>
      </c>
      <c r="MO12" s="44">
        <f>IF(Q$23=0,0,求节点(Q$23:Q$28,$B$23:$B$28,求节点(其他调用!$Y$4:$Y$20,其他调用!$Z$4:$Z$20,$LZ12)))</f>
        <v>0</v>
      </c>
      <c r="MP12" s="44">
        <f>IF(R$23=0,0,求节点(R$23:R$28,$B$23:$B$28,求节点(其他调用!$Y$4:$Y$20,其他调用!$Z$4:$Z$20,$LZ12)))</f>
        <v>0</v>
      </c>
      <c r="MQ12" s="44">
        <f>IF(S$23=0,0,求节点(S$23:S$28,$B$23:$B$28,求节点(其他调用!$Y$4:$Y$20,其他调用!$Z$4:$Z$20,$LZ12)))</f>
        <v>0</v>
      </c>
      <c r="MR12" s="44">
        <f>IF(T$23=0,0,求节点(T$23:T$28,$B$23:$B$28,求节点(其他调用!$Y$4:$Y$20,其他调用!$Z$4:$Z$20,$LZ12)))</f>
        <v>0</v>
      </c>
      <c r="MS12" s="44">
        <f>IF(U$23=0,0,求节点(U$23:U$28,$B$23:$B$28,求节点(其他调用!$Y$4:$Y$20,其他调用!$Z$4:$Z$20,$LZ12)))</f>
        <v>0</v>
      </c>
      <c r="MT12" s="44">
        <f>IF(V$23=0,0,求节点(V$23:V$28,$B$23:$B$28,求节点(其他调用!$Y$4:$Y$20,其他调用!$Z$4:$Z$20,$LZ12)))</f>
        <v>0</v>
      </c>
      <c r="MW12" s="44">
        <v>9</v>
      </c>
      <c r="MX12" s="44">
        <f>IF(C$4=0,0,求节点(C$4:C$9,$B$4:$B$9,求节点(其他调用!$O$4:$O$42,其他调用!$P$4:$P$42,其他调用!$AJ13)))</f>
        <v>1.0799465085618989</v>
      </c>
      <c r="MY12" s="44">
        <f>IF(D$4=0,0,求节点(D$4:D$9,$B$4:$B$9,求节点(其他调用!$O$4:$O$42,其他调用!$P$4:$P$42,其他调用!$AJ13)))</f>
        <v>2.5124325821465283</v>
      </c>
      <c r="MZ12" s="44">
        <f>IF(E$4=0,0,求节点(E$4:E$9,$B$4:$B$9,求节点(其他调用!$O$4:$O$42,其他调用!$P$4:$P$42,其他调用!$AJ13)))</f>
        <v>0.28724732059655333</v>
      </c>
      <c r="NA12" s="44">
        <f>IF(F$4=0,0,求节点(F$4:F$9,$B$4:$B$9,求节点(其他调用!$O$4:$O$42,其他调用!$P$4:$P$42,其他调用!$AJ13)))</f>
        <v>0</v>
      </c>
      <c r="NB12" s="44">
        <f>IF(G$4=0,0,求节点(G$4:G$9,$B$4:$B$9,求节点(其他调用!$O$4:$O$42,其他调用!$P$4:$P$42,其他调用!$AJ13)))</f>
        <v>0</v>
      </c>
      <c r="NC12" s="44">
        <f>IF(H$4=0,0,求节点(H$4:H$9,$B$4:$B$9,求节点(其他调用!$O$4:$O$42,其他调用!$P$4:$P$42,其他调用!$AJ13)))</f>
        <v>0</v>
      </c>
      <c r="ND12" s="44">
        <f>IF(I$4=0,0,求节点(I$4:I$9,$B$4:$B$9,求节点(其他调用!$O$4:$O$42,其他调用!$P$4:$P$42,其他调用!$AJ13)))</f>
        <v>0</v>
      </c>
      <c r="NE12" s="44">
        <f>IF(J$4=0,0,求节点(J$4:J$9,$B$4:$B$9,求节点(其他调用!$O$4:$O$42,其他调用!$P$4:$P$42,其他调用!$AJ13)))</f>
        <v>0</v>
      </c>
      <c r="NF12" s="44">
        <f>IF(K$4=0,0,求节点(K$4:K$9,$B$4:$B$9,求节点(其他调用!$O$4:$O$42,其他调用!$P$4:$P$42,其他调用!$AJ13)))</f>
        <v>0</v>
      </c>
      <c r="NG12" s="44">
        <f>IF(L$4=0,0,求节点(L$4:L$9,$B$4:$B$9,求节点(其他调用!$O$4:$O$42,其他调用!$P$4:$P$42,其他调用!$AJ13)))</f>
        <v>0</v>
      </c>
      <c r="NH12" s="44">
        <f>IF(M$4=0,0,求节点(M$4:M$9,$B$4:$B$9,求节点(其他调用!$O$4:$O$42,其他调用!$P$4:$P$42,其他调用!$AJ13)))</f>
        <v>0</v>
      </c>
      <c r="NI12" s="44">
        <f>IF(N$4=0,0,求节点(N$4:N$9,$B$4:$B$9,求节点(其他调用!$O$4:$O$42,其他调用!$P$4:$P$42,其他调用!$AJ13)))</f>
        <v>0</v>
      </c>
      <c r="NJ12" s="44">
        <f>IF(O$4=0,0,求节点(O$4:O$9,$B$4:$B$9,求节点(其他调用!$O$4:$O$42,其他调用!$P$4:$P$42,其他调用!$AJ13)))</f>
        <v>0</v>
      </c>
      <c r="NK12" s="44">
        <f>IF(P$4=0,0,求节点(P$4:P$9,$B$4:$B$9,求节点(其他调用!$O$4:$O$42,其他调用!$P$4:$P$42,其他调用!$AJ13)))</f>
        <v>0</v>
      </c>
      <c r="NL12" s="44">
        <f>IF(Q$4=0,0,求节点(Q$4:Q$9,$B$4:$B$9,求节点(其他调用!$O$4:$O$42,其他调用!$P$4:$P$42,其他调用!$AJ13)))</f>
        <v>0</v>
      </c>
      <c r="NM12" s="44">
        <f>IF(R$4=0,0,求节点(R$4:R$9,$B$4:$B$9,求节点(其他调用!$O$4:$O$42,其他调用!$P$4:$P$42,其他调用!$AJ13)))</f>
        <v>0</v>
      </c>
      <c r="NN12" s="44">
        <f>IF(S$4=0,0,求节点(S$4:S$9,$B$4:$B$9,求节点(其他调用!$O$4:$O$42,其他调用!$P$4:$P$42,其他调用!$AJ13)))</f>
        <v>1.7666886561369028</v>
      </c>
      <c r="NO12" s="44">
        <f>IF(T$4=0,0,求节点(T$4:T$9,$B$4:$B$9,求节点(其他调用!$O$4:$O$42,其他调用!$P$4:$P$42,其他调用!$AJ13)))</f>
        <v>1.270562242045326</v>
      </c>
      <c r="NP12" s="44">
        <f>IF(U$4=0,0,求节点(U$4:U$9,$B$4:$B$9,求节点(其他调用!$O$4:$O$42,其他调用!$P$4:$P$42,其他调用!$AJ13)))</f>
        <v>1.5167742311280863</v>
      </c>
      <c r="NQ12" s="44">
        <f>IF(V$4=0,0,求节点(V$4:V$9,$B$4:$B$9,求节点(其他调用!$O$4:$O$42,其他调用!$P$4:$P$42,其他调用!$AJ13)))</f>
        <v>0</v>
      </c>
      <c r="NR12" s="44">
        <f>IF(W$4=0,0,求节点(W$4:W$9,$B$4:$B$9,求节点(其他调用!$O$4:$O$42,其他调用!$P$4:$P$42,其他调用!$AJ13)))</f>
        <v>0.68939356943172825</v>
      </c>
      <c r="NS12" s="44">
        <f>IF(X$4=0,0,求节点(X$4:X$9,$B$4:$B$9,求节点(其他调用!$O$4:$O$42,其他调用!$P$4:$P$42,其他调用!$AJ13)))</f>
        <v>0.68939356943172825</v>
      </c>
      <c r="NT12" s="44">
        <f>IF(Y$4=0,0,求节点(Y$4:Y$9,$B$4:$B$9,求节点(其他调用!$O$4:$O$42,其他调用!$P$4:$P$42,其他调用!$AJ13)))</f>
        <v>1.270562242045326</v>
      </c>
      <c r="NU12" s="44">
        <f>IF(Z$4=0,0,求节点(Z$4:Z$9,$B$4:$B$9,求节点(其他调用!$O$4:$O$42,其他调用!$P$4:$P$42,其他调用!$AJ13)))</f>
        <v>0</v>
      </c>
      <c r="NV12" s="44">
        <f>IF(AA$4=0,0,求节点(AA$4:AA$9,$B$4:$B$9,求节点(其他调用!$O$4:$O$42,其他调用!$P$4:$P$42,其他调用!$AJ13)))</f>
        <v>0.68939356943172825</v>
      </c>
      <c r="NW12" s="44">
        <f>IF(AB$4=0,0,求节点(AB$4:AB$9,$B$4:$B$9,求节点(其他调用!$O$4:$O$42,其他调用!$P$4:$P$42,其他调用!$AJ13)))</f>
        <v>2.5124325821465283</v>
      </c>
      <c r="NX12" s="44">
        <f>IF(AC$4=0,0,求节点(AC$4:AC$9,$B$4:$B$9,求节点(其他调用!$O$4:$O$42,其他调用!$P$4:$P$42,其他调用!$AJ13)))</f>
        <v>2.010513780568671</v>
      </c>
      <c r="NY12" s="44">
        <f>IF(AD$4=0,0,求节点(AD$4:AD$9,$B$4:$B$9,求节点(其他调用!$O$4:$O$42,其他调用!$P$4:$P$42,其他调用!$AJ13)))</f>
        <v>7.1386212484795597E-2</v>
      </c>
      <c r="NZ12" s="44">
        <f>IF(AE$4=0,0,求节点(AE$4:AE$9,$B$4:$B$9,求节点(其他调用!$O$4:$O$42,其他调用!$P$4:$P$42,其他调用!$AJ13)))</f>
        <v>7.1386212484795597E-2</v>
      </c>
      <c r="OA12" s="44">
        <f>IF(AF$4=0,0,求节点(AF$4:AF$9,$B$4:$B$9,求节点(其他调用!$O$4:$O$42,其他调用!$P$4:$P$42,其他调用!$AJ13)))</f>
        <v>7.1386212484795597E-2</v>
      </c>
      <c r="OB12" s="44">
        <f>IF(AG$4=0,0,求节点(AG$4:AG$9,$B$4:$B$9,求节点(其他调用!$O$4:$O$42,其他调用!$P$4:$P$42,其他调用!$AJ13)))</f>
        <v>7.1386212484795597E-2</v>
      </c>
      <c r="OC12" s="44">
        <f>IF(AH$4=0,0,求节点(AH$4:AH$9,$B$4:$B$9,求节点(其他调用!$O$4:$O$42,其他调用!$P$4:$P$42,其他调用!$AJ13)))</f>
        <v>7.1386212484795597E-2</v>
      </c>
      <c r="OD12" s="44">
        <f>IF(AI$4=0,0,求节点(AI$4:AI$9,$B$4:$B$9,求节点(其他调用!$O$4:$O$42,其他调用!$P$4:$P$42,其他调用!$AJ13)))</f>
        <v>7.1386212484795597E-2</v>
      </c>
      <c r="OE12" s="44">
        <f>IF(AJ$4=0,0,求节点(AJ$4:AJ$9,$B$4:$B$9,求节点(其他调用!$O$4:$O$42,其他调用!$P$4:$P$42,其他调用!$AJ13)))</f>
        <v>7.1386212484795597E-2</v>
      </c>
      <c r="OF12" s="44">
        <f>IF(AK$4=0,0,求节点(AK$4:AK$9,$B$4:$B$9,求节点(其他调用!$O$4:$O$42,其他调用!$P$4:$P$42,其他调用!$AJ13)))</f>
        <v>7.1386212484795597E-2</v>
      </c>
      <c r="OG12" s="44">
        <f>IF(AL$4=0,0,求节点(AL$4:AL$9,$B$4:$B$9,求节点(其他调用!$O$4:$O$42,其他调用!$P$4:$P$42,其他调用!$AJ13)))</f>
        <v>7.1386212484795597E-2</v>
      </c>
      <c r="OH12" s="44">
        <f>IF(AM$4=0,0,求节点(AM$4:AM$9,$B$4:$B$9,求节点(其他调用!$O$4:$O$42,其他调用!$P$4:$P$42,其他调用!$AJ13)))</f>
        <v>7.1386212484795597E-2</v>
      </c>
      <c r="OI12" s="44">
        <f>IF(AN$4=0,0,求节点(AN$4:AN$9,$B$4:$B$9,求节点(其他调用!$O$4:$O$42,其他调用!$P$4:$P$42,其他调用!$AJ13)))</f>
        <v>7.1386212484795597E-2</v>
      </c>
      <c r="OJ12" s="44">
        <f>IF(AO$4=0,0,求节点(AO$4:AO$9,$B$4:$B$9,求节点(其他调用!$O$4:$O$42,其他调用!$P$4:$P$42,其他调用!$AJ13)))</f>
        <v>7.1386212484795597E-2</v>
      </c>
      <c r="OK12" s="44">
        <f>IF(AP$4=0,0,求节点(AP$4:AP$9,$B$4:$B$9,求节点(其他调用!$O$4:$O$42,其他调用!$P$4:$P$42,其他调用!$AJ13)))</f>
        <v>7.1386212484795597E-2</v>
      </c>
      <c r="OL12" s="44">
        <f>IF(AQ$4=0,0,求节点(AQ$4:AQ$9,$B$4:$B$9,求节点(其他调用!$O$4:$O$42,其他调用!$P$4:$P$42,其他调用!$AJ13)))</f>
        <v>7.1386212484795597E-2</v>
      </c>
      <c r="OM12" s="44">
        <f>IF(AR$4=0,0,求节点(AR$4:AR$9,$B$4:$B$9,求节点(其他调用!$O$4:$O$42,其他调用!$P$4:$P$42,其他调用!$AJ13)))</f>
        <v>7.1386212484795597E-2</v>
      </c>
      <c r="ON12" s="44">
        <f>IF(AS$4=0,0,求节点(AS$4:AS$9,$B$4:$B$9,求节点(其他调用!$O$4:$O$42,其他调用!$P$4:$P$42,其他调用!$AJ13)))</f>
        <v>7.1386212484795597E-2</v>
      </c>
      <c r="OO12" s="44">
        <f>IF(AT$4=0,0,求节点(AT$4:AT$9,$B$4:$B$9,求节点(其他调用!$O$4:$O$42,其他调用!$P$4:$P$42,其他调用!$AJ13)))</f>
        <v>7.1386212484795597E-2</v>
      </c>
      <c r="OP12" s="44">
        <f>IF(AU$4=0,0,求节点(AU$4:AU$9,$B$4:$B$9,求节点(其他调用!$O$4:$O$42,其他调用!$P$4:$P$42,其他调用!$AJ13)))</f>
        <v>7.1386212484795597E-2</v>
      </c>
      <c r="OQ12" s="44">
        <f>IF(AV$4=0,0,求节点(AV$4:AV$9,$B$4:$B$9,求节点(其他调用!$O$4:$O$42,其他调用!$P$4:$P$42,其他调用!$AJ13)))</f>
        <v>7.1386212484795597E-2</v>
      </c>
      <c r="OR12" s="44">
        <f>IF(AW$4=0,0,求节点(AW$4:AW$9,$B$4:$B$9,求节点(其他调用!$O$4:$O$42,其他调用!$P$4:$P$42,其他调用!$AJ13)))</f>
        <v>7.1386212484795597E-2</v>
      </c>
      <c r="OS12" s="44">
        <f>IF(AX$4=0,0,求节点(AX$4:AX$9,$B$4:$B$9,求节点(其他调用!$O$4:$O$42,其他调用!$P$4:$P$42,其他调用!$AJ13)))</f>
        <v>7.1386212484795597E-2</v>
      </c>
      <c r="OT12" s="44">
        <f>IF(AY$4=0,0,求节点(AY$4:AY$9,$B$4:$B$9,求节点(其他调用!$O$4:$O$42,其他调用!$P$4:$P$42,其他调用!$AJ13)))</f>
        <v>7.1386212484795597E-2</v>
      </c>
      <c r="OU12" s="44">
        <f>IF(AZ$4=0,0,求节点(AZ$4:AZ$9,$B$4:$B$9,求节点(其他调用!$O$4:$O$42,其他调用!$P$4:$P$42,其他调用!$AJ13)))</f>
        <v>7.1386212484795597E-2</v>
      </c>
      <c r="OW12" s="44">
        <v>9</v>
      </c>
      <c r="OX12" s="44">
        <f>IF(C$23=0,0,求节点(C$23:C$28,$B$23:$B$28,求节点(其他调用!$AA$4:$AA$20,其他调用!$AB$4:$AB$20,$OW12)))</f>
        <v>0</v>
      </c>
      <c r="OY12" s="44">
        <f>IF(D$23=0,0,求节点(D$23:D$28,$B$23:$B$28,求节点(其他调用!$AA$4:$AA$20,其他调用!$AB$4:$AB$20,$OW12)))</f>
        <v>0</v>
      </c>
      <c r="OZ12" s="44">
        <f>IF(E$23=0,0,求节点(E$23:E$28,$B$23:$B$28,求节点(其他调用!$AA$4:$AA$20,其他调用!$AB$4:$AB$20,$OW12)))</f>
        <v>0</v>
      </c>
      <c r="PA12" s="44">
        <f>IF(F$23=0,0,求节点(F$23:F$28,$B$23:$B$28,求节点(其他调用!$AA$4:$AA$20,其他调用!$AB$4:$AB$20,$OW12)))</f>
        <v>2.8792998611470999E-5</v>
      </c>
      <c r="PB12" s="44">
        <f>IF(G$23=0,0,求节点(G$23:G$28,$B$23:$B$28,求节点(其他调用!$AA$4:$AA$20,其他调用!$AB$4:$AB$20,$OW12)))</f>
        <v>4.318949791726201E-5</v>
      </c>
      <c r="PC12" s="44">
        <f>IF(H$23=0,0,求节点(H$23:H$28,$B$23:$B$28,求节点(其他调用!$AA$4:$AA$20,其他调用!$AB$4:$AB$20,$OW12)))</f>
        <v>4.318949791726201E-5</v>
      </c>
      <c r="PD12" s="44">
        <f>IF(I$23=0,0,求节点(I$23:I$28,$B$23:$B$28,求节点(其他调用!$AA$4:$AA$20,其他调用!$AB$4:$AB$20,$OW12)))</f>
        <v>6.5438633207959285E-5</v>
      </c>
      <c r="PE12" s="44">
        <f>IF(J$23=0,0,求节点(J$23:J$28,$B$23:$B$28,求节点(其他调用!$AA$4:$AA$20,其他调用!$AB$4:$AB$20,$OW12)))</f>
        <v>0</v>
      </c>
      <c r="PF12" s="44">
        <f>IF(K$23=0,0,求节点(K$23:K$28,$B$23:$B$28,求节点(其他调用!$AA$4:$AA$20,其他调用!$AB$4:$AB$20,$OW12)))</f>
        <v>4.318949791726201E-5</v>
      </c>
      <c r="PG12" s="44">
        <f>IF(L$23=0,0,求节点(L$23:L$28,$B$23:$B$28,求节点(其他调用!$AA$4:$AA$20,其他调用!$AB$4:$AB$20,$OW12)))</f>
        <v>0</v>
      </c>
      <c r="PH12" s="44">
        <f>IF(M$23=0,0,求节点(M$23:M$28,$B$23:$B$28,求节点(其他调用!$AA$4:$AA$20,其他调用!$AB$4:$AB$20,$OW12)))</f>
        <v>0</v>
      </c>
      <c r="PI12" s="44">
        <f>IF(N$23=0,0,求节点(N$23:N$28,$B$23:$B$28,求节点(其他调用!$AA$4:$AA$20,其他调用!$AB$4:$AB$20,$OW12)))</f>
        <v>0</v>
      </c>
      <c r="PJ12" s="44">
        <f>IF(O$23=0,0,求节点(O$23:O$28,$B$23:$B$28,求节点(其他调用!$AA$4:$AA$20,其他调用!$AB$4:$AB$20,$OW12)))</f>
        <v>0</v>
      </c>
      <c r="PK12" s="44">
        <f>IF(P$23=0,0,求节点(P$23:P$28,$B$23:$B$28,求节点(其他调用!$AA$4:$AA$20,其他调用!$AB$4:$AB$20,$OW12)))</f>
        <v>0</v>
      </c>
      <c r="PL12" s="44">
        <f>IF(Q$23=0,0,求节点(Q$23:Q$28,$B$23:$B$28,求节点(其他调用!$AA$4:$AA$20,其他调用!$AB$4:$AB$20,$OW12)))</f>
        <v>0</v>
      </c>
      <c r="PM12" s="44">
        <f>IF(R$23=0,0,求节点(R$23:R$28,$B$23:$B$28,求节点(其他调用!$AA$4:$AA$20,其他调用!$AB$4:$AB$20,$OW12)))</f>
        <v>0</v>
      </c>
      <c r="PN12" s="44">
        <f>IF(S$23=0,0,求节点(S$23:S$28,$B$23:$B$28,求节点(其他调用!$AA$4:$AA$20,其他调用!$AB$4:$AB$20,$OW12)))</f>
        <v>0</v>
      </c>
      <c r="PO12" s="44">
        <f>IF(T$23=0,0,求节点(T$23:T$28,$B$23:$B$28,求节点(其他调用!$AA$4:$AA$20,其他调用!$AB$4:$AB$20,$OW12)))</f>
        <v>0</v>
      </c>
      <c r="PP12" s="44">
        <f>IF(U$23=0,0,求节点(U$23:U$28,$B$23:$B$28,求节点(其他调用!$AA$4:$AA$20,其他调用!$AB$4:$AB$20,$OW12)))</f>
        <v>0</v>
      </c>
      <c r="PQ12" s="44">
        <f>IF(V$23=0,0,求节点(V$23:V$28,$B$23:$B$28,求节点(其他调用!$AA$4:$AA$20,其他调用!$AB$4:$AB$20,$OW12)))</f>
        <v>0</v>
      </c>
    </row>
    <row r="13" spans="2:433" x14ac:dyDescent="0.2">
      <c r="BI13" s="44">
        <v>10</v>
      </c>
      <c r="BJ13" s="44">
        <f>IF(C$4=0,0,求节点(C$4:C$9,$B$4:$B$9,求节点(其他调用!$C$4:$C$42,其他调用!$D$4:$D$42,其他调用!$AF14)))</f>
        <v>0.38898246457837549</v>
      </c>
      <c r="BK13" s="44">
        <f>IF(D$4=0,0,求节点(D$4:D$9,$B$4:$B$9,求节点(其他调用!$C$4:$C$42,其他调用!$D$4:$D$42,其他调用!$AF14)))</f>
        <v>1.1159006128695104</v>
      </c>
      <c r="BL13" s="44">
        <f>IF(E$4=0,0,求节点(E$4:E$9,$B$4:$B$9,求节点(其他调用!$C$4:$C$42,其他调用!$D$4:$D$42,其他调用!$AF14)))</f>
        <v>0.100487136682747</v>
      </c>
      <c r="BM13" s="44">
        <f>IF(F$4=0,0,求节点(F$4:F$9,$B$4:$B$9,求节点(其他调用!$C$4:$C$42,其他调用!$D$4:$D$42,其他调用!$AF14)))</f>
        <v>0</v>
      </c>
      <c r="BN13" s="44">
        <f>IF(G$4=0,0,求节点(G$4:G$9,$B$4:$B$9,求节点(其他调用!$C$4:$C$42,其他调用!$D$4:$D$42,其他调用!$AF14)))</f>
        <v>0</v>
      </c>
      <c r="BO13" s="44">
        <f>IF(H$4=0,0,求节点(H$4:H$9,$B$4:$B$9,求节点(其他调用!$C$4:$C$42,其他调用!$D$4:$D$42,其他调用!$AF14)))</f>
        <v>0</v>
      </c>
      <c r="BP13" s="44">
        <f>IF(I$4=0,0,求节点(I$4:I$9,$B$4:$B$9,求节点(其他调用!$C$4:$C$42,其他调用!$D$4:$D$42,其他调用!$AF14)))</f>
        <v>0</v>
      </c>
      <c r="BQ13" s="44">
        <f>IF(J$4=0,0,求节点(J$4:J$9,$B$4:$B$9,求节点(其他调用!$C$4:$C$42,其他调用!$D$4:$D$42,其他调用!$AF14)))</f>
        <v>0</v>
      </c>
      <c r="BR13" s="44">
        <f>IF(K$4=0,0,求节点(K$4:K$9,$B$4:$B$9,求节点(其他调用!$C$4:$C$42,其他调用!$D$4:$D$42,其他调用!$AF14)))</f>
        <v>0</v>
      </c>
      <c r="BS13" s="44">
        <f>IF(L$4=0,0,求节点(L$4:L$9,$B$4:$B$9,求节点(其他调用!$C$4:$C$42,其他调用!$D$4:$D$42,其他调用!$AF14)))</f>
        <v>0</v>
      </c>
      <c r="BT13" s="44">
        <f>IF(M$4=0,0,求节点(M$4:M$9,$B$4:$B$9,求节点(其他调用!$C$4:$C$42,其他调用!$D$4:$D$42,其他调用!$AF14)))</f>
        <v>0</v>
      </c>
      <c r="BU13" s="44">
        <f>IF(N$4=0,0,求节点(N$4:N$9,$B$4:$B$9,求节点(其他调用!$C$4:$C$42,其他调用!$D$4:$D$42,其他调用!$AF14)))</f>
        <v>0</v>
      </c>
      <c r="BV13" s="44">
        <f>IF(O$4=0,0,求节点(O$4:O$9,$B$4:$B$9,求节点(其他调用!$C$4:$C$42,其他调用!$D$4:$D$42,其他调用!$AF14)))</f>
        <v>0</v>
      </c>
      <c r="BW13" s="44">
        <f>IF(P$4=0,0,求节点(P$4:P$9,$B$4:$B$9,求节点(其他调用!$C$4:$C$42,其他调用!$D$4:$D$42,其他调用!$AF14)))</f>
        <v>0</v>
      </c>
      <c r="BX13" s="44">
        <f>IF(Q$4=0,0,求节点(Q$4:Q$9,$B$4:$B$9,求节点(其他调用!$C$4:$C$42,其他调用!$D$4:$D$42,其他调用!$AF14)))</f>
        <v>0</v>
      </c>
      <c r="BY13" s="44">
        <f>IF(R$4=0,0,求节点(R$4:R$9,$B$4:$B$9,求节点(其他调用!$C$4:$C$42,其他调用!$D$4:$D$42,其他调用!$AF14)))</f>
        <v>0</v>
      </c>
      <c r="BZ13" s="44">
        <f>IF(S$4=0,0,求节点(S$4:S$9,$B$4:$B$9,求节点(其他调用!$C$4:$C$42,其他调用!$D$4:$D$42,其他调用!$AF14)))</f>
        <v>0.72532068583035414</v>
      </c>
      <c r="CA13" s="44">
        <f>IF(T$4=0,0,求节点(T$4:T$9,$B$4:$B$9,求节点(其他调用!$C$4:$C$42,其他调用!$D$4:$D$42,其他调用!$AF14)))</f>
        <v>0.4823382560771855</v>
      </c>
      <c r="CB13" s="44">
        <f>IF(U$4=0,0,求节点(U$4:U$9,$B$4:$B$9,求节点(其他调用!$C$4:$C$42,其他调用!$D$4:$D$42,其他调用!$AF14)))</f>
        <v>0.60292282009648179</v>
      </c>
      <c r="CC13" s="44">
        <f>IF(V$4=0,0,求节点(V$4:V$9,$B$4:$B$9,求节点(其他调用!$C$4:$C$42,其他调用!$D$4:$D$42,其他调用!$AF14)))</f>
        <v>0</v>
      </c>
      <c r="CD13" s="44">
        <f>IF(W$4=0,0,求节点(W$4:W$9,$B$4:$B$9,求节点(其他调用!$C$4:$C$42,其他调用!$D$4:$D$42,其他调用!$AF14)))</f>
        <v>0.24116912803859281</v>
      </c>
      <c r="CE13" s="44">
        <f>IF(X$4=0,0,求节点(X$4:X$9,$B$4:$B$9,求节点(其他调用!$C$4:$C$42,其他调用!$D$4:$D$42,其他调用!$AF14)))</f>
        <v>0.24116912803859281</v>
      </c>
      <c r="CF13" s="44">
        <f>IF(Y$4=0,0,求节点(Y$4:Y$9,$B$4:$B$9,求节点(其他调用!$C$4:$C$42,其他调用!$D$4:$D$42,其他调用!$AF14)))</f>
        <v>0.4823382560771855</v>
      </c>
      <c r="CG13" s="44">
        <f>IF(Z$4=0,0,求节点(Z$4:Z$9,$B$4:$B$9,求节点(其他调用!$C$4:$C$42,其他调用!$D$4:$D$42,其他调用!$AF14)))</f>
        <v>0</v>
      </c>
      <c r="CH13" s="44">
        <f>IF(AA$4=0,0,求节点(AA$4:AA$9,$B$4:$B$9,求节点(其他调用!$C$4:$C$42,其他调用!$D$4:$D$42,其他调用!$AF14)))</f>
        <v>0.24116912803859281</v>
      </c>
      <c r="CI13" s="44">
        <f>IF(AB$4=0,0,求节点(AB$4:AB$9,$B$4:$B$9,求节点(其他调用!$C$4:$C$42,其他调用!$D$4:$D$42,其他调用!$AF14)))</f>
        <v>1.1159006128695104</v>
      </c>
      <c r="CJ13" s="44">
        <f>IF(AC$4=0,0,求节点(AC$4:AC$9,$B$4:$B$9,求节点(其他调用!$C$4:$C$42,其他调用!$D$4:$D$42,其他调用!$AF14)))</f>
        <v>0.84620746680207981</v>
      </c>
      <c r="CK13" s="44">
        <f>IF(AD$4=0,0,求节点(AD$4:AD$9,$B$4:$B$9,求节点(其他调用!$C$4:$C$42,其他调用!$D$4:$D$42,其他调用!$AF14)))</f>
        <v>2.4972891222538096E-2</v>
      </c>
      <c r="CL13" s="44">
        <f>IF(AE$4=0,0,求节点(AE$4:AE$9,$B$4:$B$9,求节点(其他调用!$C$4:$C$42,其他调用!$D$4:$D$42,其他调用!$AF14)))</f>
        <v>2.4972891222538096E-2</v>
      </c>
      <c r="CM13" s="44">
        <f>IF(AF$4=0,0,求节点(AF$4:AF$9,$B$4:$B$9,求节点(其他调用!$C$4:$C$42,其他调用!$D$4:$D$42,其他调用!$AF14)))</f>
        <v>2.4972891222538096E-2</v>
      </c>
      <c r="CN13" s="44">
        <f>IF(AG$4=0,0,求节点(AG$4:AG$9,$B$4:$B$9,求节点(其他调用!$C$4:$C$42,其他调用!$D$4:$D$42,其他调用!$AF14)))</f>
        <v>2.4972891222538096E-2</v>
      </c>
      <c r="CO13" s="44">
        <f>IF(AH$4=0,0,求节点(AH$4:AH$9,$B$4:$B$9,求节点(其他调用!$C$4:$C$42,其他调用!$D$4:$D$42,其他调用!$AF14)))</f>
        <v>2.4972891222538096E-2</v>
      </c>
      <c r="CP13" s="44">
        <f>IF(AI$4=0,0,求节点(AI$4:AI$9,$B$4:$B$9,求节点(其他调用!$C$4:$C$42,其他调用!$D$4:$D$42,其他调用!$AF14)))</f>
        <v>2.4972891222538096E-2</v>
      </c>
      <c r="CQ13" s="44">
        <f>IF(AJ$4=0,0,求节点(AJ$4:AJ$9,$B$4:$B$9,求节点(其他调用!$C$4:$C$42,其他调用!$D$4:$D$42,其他调用!$AF14)))</f>
        <v>2.4972891222538096E-2</v>
      </c>
      <c r="CR13" s="44">
        <f>IF(AK$4=0,0,求节点(AK$4:AK$9,$B$4:$B$9,求节点(其他调用!$C$4:$C$42,其他调用!$D$4:$D$42,其他调用!$AF14)))</f>
        <v>2.4972891222538096E-2</v>
      </c>
      <c r="CS13" s="44">
        <f>IF(AL$4=0,0,求节点(AL$4:AL$9,$B$4:$B$9,求节点(其他调用!$C$4:$C$42,其他调用!$D$4:$D$42,其他调用!$AF14)))</f>
        <v>2.4972891222538096E-2</v>
      </c>
      <c r="CT13" s="44">
        <f>IF(AM$4=0,0,求节点(AM$4:AM$9,$B$4:$B$9,求节点(其他调用!$C$4:$C$42,其他调用!$D$4:$D$42,其他调用!$AF14)))</f>
        <v>2.4972891222538096E-2</v>
      </c>
      <c r="CU13" s="44">
        <f>IF(AN$4=0,0,求节点(AN$4:AN$9,$B$4:$B$9,求节点(其他调用!$C$4:$C$42,其他调用!$D$4:$D$42,其他调用!$AF14)))</f>
        <v>2.4972891222538096E-2</v>
      </c>
      <c r="CV13" s="44">
        <f>IF(AO$4=0,0,求节点(AO$4:AO$9,$B$4:$B$9,求节点(其他调用!$C$4:$C$42,其他调用!$D$4:$D$42,其他调用!$AF14)))</f>
        <v>2.4972891222538096E-2</v>
      </c>
      <c r="CW13" s="44">
        <f>IF(AP$4=0,0,求节点(AP$4:AP$9,$B$4:$B$9,求节点(其他调用!$C$4:$C$42,其他调用!$D$4:$D$42,其他调用!$AF14)))</f>
        <v>2.4972891222538096E-2</v>
      </c>
      <c r="CX13" s="44">
        <f>IF(AQ$4=0,0,求节点(AQ$4:AQ$9,$B$4:$B$9,求节点(其他调用!$C$4:$C$42,其他调用!$D$4:$D$42,其他调用!$AF14)))</f>
        <v>2.4972891222538096E-2</v>
      </c>
      <c r="CY13" s="44">
        <f>IF(AR$4=0,0,求节点(AR$4:AR$9,$B$4:$B$9,求节点(其他调用!$C$4:$C$42,其他调用!$D$4:$D$42,其他调用!$AF14)))</f>
        <v>2.4972891222538096E-2</v>
      </c>
      <c r="CZ13" s="44">
        <f>IF(AS$4=0,0,求节点(AS$4:AS$9,$B$4:$B$9,求节点(其他调用!$C$4:$C$42,其他调用!$D$4:$D$42,其他调用!$AF14)))</f>
        <v>2.4972891222538096E-2</v>
      </c>
      <c r="DA13" s="44">
        <f>IF(AT$4=0,0,求节点(AT$4:AT$9,$B$4:$B$9,求节点(其他调用!$C$4:$C$42,其他调用!$D$4:$D$42,其他调用!$AF14)))</f>
        <v>2.4972891222538096E-2</v>
      </c>
      <c r="DB13" s="44">
        <f>IF(AU$4=0,0,求节点(AU$4:AU$9,$B$4:$B$9,求节点(其他调用!$C$4:$C$42,其他调用!$D$4:$D$42,其他调用!$AF14)))</f>
        <v>2.4972891222538096E-2</v>
      </c>
      <c r="DC13" s="44">
        <f>IF(AV$4=0,0,求节点(AV$4:AV$9,$B$4:$B$9,求节点(其他调用!$C$4:$C$42,其他调用!$D$4:$D$42,其他调用!$AF14)))</f>
        <v>2.4972891222538096E-2</v>
      </c>
      <c r="DD13" s="44">
        <f>IF(AW$4=0,0,求节点(AW$4:AW$9,$B$4:$B$9,求节点(其他调用!$C$4:$C$42,其他调用!$D$4:$D$42,其他调用!$AF14)))</f>
        <v>2.4972891222538096E-2</v>
      </c>
      <c r="DE13" s="44">
        <f>IF(AX$4=0,0,求节点(AX$4:AX$9,$B$4:$B$9,求节点(其他调用!$C$4:$C$42,其他调用!$D$4:$D$42,其他调用!$AF14)))</f>
        <v>2.4972891222538096E-2</v>
      </c>
      <c r="DF13" s="44">
        <f>IF(AY$4=0,0,求节点(AY$4:AY$9,$B$4:$B$9,求节点(其他调用!$C$4:$C$42,其他调用!$D$4:$D$42,其他调用!$AF14)))</f>
        <v>2.4972891222538096E-2</v>
      </c>
      <c r="DG13" s="44">
        <f>IF(AZ$4=0,0,求节点(AZ$4:AZ$9,$B$4:$B$9,求节点(其他调用!$C$4:$C$42,其他调用!$D$4:$D$42,其他调用!$AF14)))</f>
        <v>2.4972891222538096E-2</v>
      </c>
      <c r="DI13" s="44">
        <v>10</v>
      </c>
      <c r="DJ13" s="44">
        <f>IF(C$23=0,0,求节点(C$23:C$28,$B$23:$B$28,求节点(其他调用!$S$4:$S$20,其他调用!$T$4:$T$20,$DI13)))</f>
        <v>0</v>
      </c>
      <c r="DK13" s="44">
        <f>IF(D$23=0,0,求节点(D$23:D$28,$B$23:$B$28,求节点(其他调用!$S$4:$S$20,其他调用!$T$4:$T$20,$DI13)))</f>
        <v>0</v>
      </c>
      <c r="DL13" s="44">
        <f>IF(E$23=0,0,求节点(E$23:E$28,$B$23:$B$28,求节点(其他调用!$S$4:$S$20,其他调用!$T$4:$T$20,$DI13)))</f>
        <v>0</v>
      </c>
      <c r="DM13" s="44">
        <f>IF(F$23=0,0,求节点(F$23:F$28,$B$23:$B$28,求节点(其他调用!$S$4:$S$20,其他调用!$T$4:$T$20,$DI13)))</f>
        <v>2.1152269902846577E-5</v>
      </c>
      <c r="DN13" s="44">
        <f>IF(G$23=0,0,求节点(G$23:G$28,$B$23:$B$28,求节点(其他调用!$S$4:$S$20,其他调用!$T$4:$T$20,$DI13)))</f>
        <v>3.1728404854436398E-5</v>
      </c>
      <c r="DO13" s="44">
        <f>IF(H$23=0,0,求节点(H$23:H$28,$B$23:$B$28,求节点(其他调用!$S$4:$S$20,其他调用!$T$4:$T$20,$DI13)))</f>
        <v>3.1728404854436398E-5</v>
      </c>
      <c r="DP13" s="44">
        <f>IF(I$23=0,0,求节点(I$23:I$28,$B$23:$B$28,求节点(其他调用!$S$4:$S$20,其他调用!$T$4:$T$20,$DI13)))</f>
        <v>4.8073340688570276E-5</v>
      </c>
      <c r="DQ13" s="44">
        <f>IF(J$23=0,0,求节点(J$23:J$28,$B$23:$B$28,求节点(其他调用!$S$4:$S$20,其他调用!$T$4:$T$20,$DI13)))</f>
        <v>0</v>
      </c>
      <c r="DR13" s="44">
        <f>IF(K$23=0,0,求节点(K$23:K$28,$B$23:$B$28,求节点(其他调用!$S$4:$S$20,其他调用!$T$4:$T$20,$DI13)))</f>
        <v>3.1728404854436398E-5</v>
      </c>
      <c r="DS13" s="44">
        <f>IF(L$23=0,0,求节点(L$23:L$28,$B$23:$B$28,求节点(其他调用!$S$4:$S$20,其他调用!$T$4:$T$20,$DI13)))</f>
        <v>0</v>
      </c>
      <c r="DT13" s="44">
        <f>IF(M$23=0,0,求节点(M$23:M$28,$B$23:$B$28,求节点(其他调用!$S$4:$S$20,其他调用!$T$4:$T$20,$DI13)))</f>
        <v>0</v>
      </c>
      <c r="DU13" s="44">
        <f>IF(N$23=0,0,求节点(N$23:N$28,$B$23:$B$28,求节点(其他调用!$S$4:$S$20,其他调用!$T$4:$T$20,$DI13)))</f>
        <v>0</v>
      </c>
      <c r="DV13" s="44">
        <f>IF(O$23=0,0,求节点(O$23:O$28,$B$23:$B$28,求节点(其他调用!$S$4:$S$20,其他调用!$T$4:$T$20,$DI13)))</f>
        <v>0</v>
      </c>
      <c r="DW13" s="44">
        <f>IF(P$23=0,0,求节点(P$23:P$28,$B$23:$B$28,求节点(其他调用!$S$4:$S$20,其他调用!$T$4:$T$20,$DI13)))</f>
        <v>0</v>
      </c>
      <c r="DX13" s="44">
        <f>IF(Q$23=0,0,求节点(Q$23:Q$28,$B$23:$B$28,求节点(其他调用!$S$4:$S$20,其他调用!$T$4:$T$20,$DI13)))</f>
        <v>0</v>
      </c>
      <c r="DY13" s="44">
        <f>IF(R$23=0,0,求节点(R$23:R$28,$B$23:$B$28,求节点(其他调用!$S$4:$S$20,其他调用!$T$4:$T$20,$DI13)))</f>
        <v>0</v>
      </c>
      <c r="DZ13" s="44">
        <f>IF(S$23=0,0,求节点(S$23:S$28,$B$23:$B$28,求节点(其他调用!$S$4:$S$20,其他调用!$T$4:$T$20,$DI13)))</f>
        <v>0</v>
      </c>
      <c r="EA13" s="44">
        <f>IF(T$23=0,0,求节点(T$23:T$28,$B$23:$B$28,求节点(其他调用!$S$4:$S$20,其他调用!$T$4:$T$20,$DI13)))</f>
        <v>0</v>
      </c>
      <c r="EB13" s="44">
        <f>IF(U$23=0,0,求节点(U$23:U$28,$B$23:$B$28,求节点(其他调用!$S$4:$S$20,其他调用!$T$4:$T$20,$DI13)))</f>
        <v>0</v>
      </c>
      <c r="EC13" s="44">
        <f>IF(V$23=0,0,求节点(V$23:V$28,$B$23:$B$28,求节点(其他调用!$S$4:$S$20,其他调用!$T$4:$T$20,$DI13)))</f>
        <v>0</v>
      </c>
      <c r="EF13" s="44">
        <v>10</v>
      </c>
      <c r="EG13" s="44">
        <f>IF(C$4=0,0,求节点(C$4:C$9,$B$4:$B$9,求节点(其他调用!$F$4:$F$42,其他调用!$G$4:$G$42,其他调用!$AG14)))</f>
        <v>0.44708872947207545</v>
      </c>
      <c r="EH13" s="44">
        <f>IF(D$4=0,0,求节点(D$4:D$9,$B$4:$B$9,求节点(其他调用!$F$4:$F$42,其他调用!$G$4:$G$42,其他调用!$AG14)))</f>
        <v>1.239913983726977</v>
      </c>
      <c r="EI13" s="44">
        <f>IF(E$4=0,0,求节点(E$4:E$9,$B$4:$B$9,求节点(其他调用!$F$4:$F$42,其他调用!$G$4:$G$42,其他调用!$AG14)))</f>
        <v>0.11549792178028628</v>
      </c>
      <c r="EJ13" s="44">
        <f>IF(F$4=0,0,求节点(F$4:F$9,$B$4:$B$9,求节点(其他调用!$F$4:$F$42,其他调用!$G$4:$G$42,其他调用!$AG14)))</f>
        <v>0</v>
      </c>
      <c r="EK13" s="44">
        <f>IF(G$4=0,0,求节点(G$4:G$9,$B$4:$B$9,求节点(其他调用!$F$4:$F$42,其他调用!$G$4:$G$42,其他调用!$AG14)))</f>
        <v>0</v>
      </c>
      <c r="EL13" s="44">
        <f>IF(H$4=0,0,求节点(H$4:H$9,$B$4:$B$9,求节点(其他调用!$F$4:$F$42,其他调用!$G$4:$G$42,其他调用!$AG14)))</f>
        <v>0</v>
      </c>
      <c r="EM13" s="44">
        <f>IF(I$4=0,0,求节点(I$4:I$9,$B$4:$B$9,求节点(其他调用!$F$4:$F$42,其他调用!$G$4:$G$42,其他调用!$AG14)))</f>
        <v>0</v>
      </c>
      <c r="EN13" s="44">
        <f>IF(J$4=0,0,求节点(J$4:J$9,$B$4:$B$9,求节点(其他调用!$F$4:$F$42,其他调用!$G$4:$G$42,其他调用!$AG14)))</f>
        <v>0</v>
      </c>
      <c r="EO13" s="44">
        <f>IF(K$4=0,0,求节点(K$4:K$9,$B$4:$B$9,求节点(其他调用!$F$4:$F$42,其他调用!$G$4:$G$42,其他调用!$AG14)))</f>
        <v>0</v>
      </c>
      <c r="EP13" s="44">
        <f>IF(L$4=0,0,求节点(L$4:L$9,$B$4:$B$9,求节点(其他调用!$F$4:$F$42,其他调用!$G$4:$G$42,其他调用!$AG14)))</f>
        <v>0</v>
      </c>
      <c r="EQ13" s="44">
        <f>IF(M$4=0,0,求节点(M$4:M$9,$B$4:$B$9,求节点(其他调用!$F$4:$F$42,其他调用!$G$4:$G$42,其他调用!$AG14)))</f>
        <v>0</v>
      </c>
      <c r="ER13" s="44">
        <f>IF(N$4=0,0,求节点(N$4:N$9,$B$4:$B$9,求节点(其他调用!$F$4:$F$42,其他调用!$G$4:$G$42,其他调用!$AG14)))</f>
        <v>0</v>
      </c>
      <c r="ES13" s="44">
        <f>IF(O$4=0,0,求节点(O$4:O$9,$B$4:$B$9,求节点(其他调用!$F$4:$F$42,其他调用!$G$4:$G$42,其他调用!$AG14)))</f>
        <v>0</v>
      </c>
      <c r="ET13" s="44">
        <f>IF(P$4=0,0,求节点(P$4:P$9,$B$4:$B$9,求节点(其他调用!$F$4:$F$42,其他调用!$G$4:$G$42,其他调用!$AG14)))</f>
        <v>0</v>
      </c>
      <c r="EU13" s="44">
        <f>IF(Q$4=0,0,求节点(Q$4:Q$9,$B$4:$B$9,求节点(其他调用!$F$4:$F$42,其他调用!$G$4:$G$42,其他调用!$AG14)))</f>
        <v>0</v>
      </c>
      <c r="EV13" s="44">
        <f>IF(R$4=0,0,求节点(R$4:R$9,$B$4:$B$9,求节点(其他调用!$F$4:$F$42,其他调用!$G$4:$G$42,其他调用!$AG14)))</f>
        <v>0</v>
      </c>
      <c r="EW13" s="44">
        <f>IF(S$4=0,0,求节点(S$4:S$9,$B$4:$B$9,求节点(其他调用!$F$4:$F$42,其他调用!$G$4:$G$42,其他调用!$AG14)))</f>
        <v>0.83366920984266724</v>
      </c>
      <c r="EX13" s="44">
        <f>IF(T$4=0,0,求节点(T$4:T$9,$B$4:$B$9,求节点(其他调用!$F$4:$F$42,其他调用!$G$4:$G$42,其他调用!$AG14)))</f>
        <v>0.55439002454537367</v>
      </c>
      <c r="EY13" s="44">
        <f>IF(U$4=0,0,求节点(U$4:U$9,$B$4:$B$9,求节点(其他调用!$F$4:$F$42,其他调用!$G$4:$G$42,其他调用!$AG14)))</f>
        <v>0.69298753068171703</v>
      </c>
      <c r="EZ13" s="44">
        <f>IF(V$4=0,0,求节点(V$4:V$9,$B$4:$B$9,求节点(其他调用!$F$4:$F$42,其他调用!$G$4:$G$42,其他调用!$AG14)))</f>
        <v>0</v>
      </c>
      <c r="FA13" s="44">
        <f>IF(W$4=0,0,求节点(W$4:W$9,$B$4:$B$9,求节点(其他调用!$F$4:$F$42,其他调用!$G$4:$G$42,其他调用!$AG14)))</f>
        <v>0.27719501227268684</v>
      </c>
      <c r="FB13" s="44">
        <f>IF(X$4=0,0,求节点(X$4:X$9,$B$4:$B$9,求节点(其他调用!$F$4:$F$42,其他调用!$G$4:$G$42,其他调用!$AG14)))</f>
        <v>0.27719501227268684</v>
      </c>
      <c r="FC13" s="44">
        <f>IF(Y$4=0,0,求节点(Y$4:Y$9,$B$4:$B$9,求节点(其他调用!$F$4:$F$42,其他调用!$G$4:$G$42,其他调用!$AG14)))</f>
        <v>0.55439002454537367</v>
      </c>
      <c r="FD13" s="44">
        <f>IF(Z$4=0,0,求节点(Z$4:Z$9,$B$4:$B$9,求节点(其他调用!$F$4:$F$42,其他调用!$G$4:$G$42,其他调用!$AG14)))</f>
        <v>0</v>
      </c>
      <c r="FE13" s="44">
        <f>IF(AA$4=0,0,求节点(AA$4:AA$9,$B$4:$B$9,求节点(其他调用!$F$4:$F$42,其他调用!$G$4:$G$42,其他调用!$AG14)))</f>
        <v>0.27719501227268684</v>
      </c>
      <c r="FF13" s="44">
        <f>IF(AB$4=0,0,求节点(AB$4:AB$9,$B$4:$B$9,求节点(其他调用!$F$4:$F$42,其他调用!$G$4:$G$42,其他调用!$AG14)))</f>
        <v>1.239913983726977</v>
      </c>
      <c r="FG13" s="44">
        <f>IF(AC$4=0,0,求节点(AC$4:AC$9,$B$4:$B$9,求节点(其他调用!$F$4:$F$42,其他调用!$G$4:$G$42,其他调用!$AG14)))</f>
        <v>0.9726140781497784</v>
      </c>
      <c r="FH13" s="44">
        <f>IF(AD$4=0,0,求节点(AD$4:AD$9,$B$4:$B$9,求节点(其他调用!$F$4:$F$42,其他调用!$G$4:$G$42,其他调用!$AG14)))</f>
        <v>2.870334584370271E-2</v>
      </c>
      <c r="FI13" s="44">
        <f>IF(AE$4=0,0,求节点(AE$4:AE$9,$B$4:$B$9,求节点(其他调用!$F$4:$F$42,其他调用!$G$4:$G$42,其他调用!$AG14)))</f>
        <v>2.870334584370271E-2</v>
      </c>
      <c r="FJ13" s="44">
        <f>IF(AF$4=0,0,求节点(AF$4:AF$9,$B$4:$B$9,求节点(其他调用!$F$4:$F$42,其他调用!$G$4:$G$42,其他调用!$AG14)))</f>
        <v>2.870334584370271E-2</v>
      </c>
      <c r="FK13" s="44">
        <f>IF(AG$4=0,0,求节点(AG$4:AG$9,$B$4:$B$9,求节点(其他调用!$F$4:$F$42,其他调用!$G$4:$G$42,其他调用!$AG14)))</f>
        <v>2.870334584370271E-2</v>
      </c>
      <c r="FL13" s="44">
        <f>IF(AH$4=0,0,求节点(AH$4:AH$9,$B$4:$B$9,求节点(其他调用!$F$4:$F$42,其他调用!$G$4:$G$42,其他调用!$AG14)))</f>
        <v>2.870334584370271E-2</v>
      </c>
      <c r="FM13" s="44">
        <f>IF(AI$4=0,0,求节点(AI$4:AI$9,$B$4:$B$9,求节点(其他调用!$F$4:$F$42,其他调用!$G$4:$G$42,其他调用!$AG14)))</f>
        <v>2.870334584370271E-2</v>
      </c>
      <c r="FN13" s="44">
        <f>IF(AJ$4=0,0,求节点(AJ$4:AJ$9,$B$4:$B$9,求节点(其他调用!$F$4:$F$42,其他调用!$G$4:$G$42,其他调用!$AG14)))</f>
        <v>2.870334584370271E-2</v>
      </c>
      <c r="FO13" s="44">
        <f>IF(AK$4=0,0,求节点(AK$4:AK$9,$B$4:$B$9,求节点(其他调用!$F$4:$F$42,其他调用!$G$4:$G$42,其他调用!$AG14)))</f>
        <v>2.870334584370271E-2</v>
      </c>
      <c r="FP13" s="44">
        <f>IF(AL$4=0,0,求节点(AL$4:AL$9,$B$4:$B$9,求节点(其他调用!$F$4:$F$42,其他调用!$G$4:$G$42,其他调用!$AG14)))</f>
        <v>2.870334584370271E-2</v>
      </c>
      <c r="FQ13" s="44">
        <f>IF(AM$4=0,0,求节点(AM$4:AM$9,$B$4:$B$9,求节点(其他调用!$F$4:$F$42,其他调用!$G$4:$G$42,其他调用!$AG14)))</f>
        <v>2.870334584370271E-2</v>
      </c>
      <c r="FR13" s="44">
        <f>IF(AN$4=0,0,求节点(AN$4:AN$9,$B$4:$B$9,求节点(其他调用!$F$4:$F$42,其他调用!$G$4:$G$42,其他调用!$AG14)))</f>
        <v>2.870334584370271E-2</v>
      </c>
      <c r="FS13" s="44">
        <f>IF(AO$4=0,0,求节点(AO$4:AO$9,$B$4:$B$9,求节点(其他调用!$F$4:$F$42,其他调用!$G$4:$G$42,其他调用!$AG14)))</f>
        <v>2.870334584370271E-2</v>
      </c>
      <c r="FT13" s="44">
        <f>IF(AP$4=0,0,求节点(AP$4:AP$9,$B$4:$B$9,求节点(其他调用!$F$4:$F$42,其他调用!$G$4:$G$42,其他调用!$AG14)))</f>
        <v>2.870334584370271E-2</v>
      </c>
      <c r="FU13" s="44">
        <f>IF(AQ$4=0,0,求节点(AQ$4:AQ$9,$B$4:$B$9,求节点(其他调用!$F$4:$F$42,其他调用!$G$4:$G$42,其他调用!$AG14)))</f>
        <v>2.870334584370271E-2</v>
      </c>
      <c r="FV13" s="44">
        <f>IF(AR$4=0,0,求节点(AR$4:AR$9,$B$4:$B$9,求节点(其他调用!$F$4:$F$42,其他调用!$G$4:$G$42,其他调用!$AG14)))</f>
        <v>2.870334584370271E-2</v>
      </c>
      <c r="FW13" s="44">
        <f>IF(AS$4=0,0,求节点(AS$4:AS$9,$B$4:$B$9,求节点(其他调用!$F$4:$F$42,其他调用!$G$4:$G$42,其他调用!$AG14)))</f>
        <v>2.870334584370271E-2</v>
      </c>
      <c r="FX13" s="44">
        <f>IF(AT$4=0,0,求节点(AT$4:AT$9,$B$4:$B$9,求节点(其他调用!$F$4:$F$42,其他调用!$G$4:$G$42,其他调用!$AG14)))</f>
        <v>2.870334584370271E-2</v>
      </c>
      <c r="FY13" s="44">
        <f>IF(AU$4=0,0,求节点(AU$4:AU$9,$B$4:$B$9,求节点(其他调用!$F$4:$F$42,其他调用!$G$4:$G$42,其他调用!$AG14)))</f>
        <v>2.870334584370271E-2</v>
      </c>
      <c r="FZ13" s="44">
        <f>IF(AV$4=0,0,求节点(AV$4:AV$9,$B$4:$B$9,求节点(其他调用!$F$4:$F$42,其他调用!$G$4:$G$42,其他调用!$AG14)))</f>
        <v>2.870334584370271E-2</v>
      </c>
      <c r="GA13" s="44">
        <f>IF(AW$4=0,0,求节点(AW$4:AW$9,$B$4:$B$9,求节点(其他调用!$F$4:$F$42,其他调用!$G$4:$G$42,其他调用!$AG14)))</f>
        <v>2.870334584370271E-2</v>
      </c>
      <c r="GB13" s="44">
        <f>IF(AX$4=0,0,求节点(AX$4:AX$9,$B$4:$B$9,求节点(其他调用!$F$4:$F$42,其他调用!$G$4:$G$42,其他调用!$AG14)))</f>
        <v>2.870334584370271E-2</v>
      </c>
      <c r="GC13" s="44">
        <f>IF(AY$4=0,0,求节点(AY$4:AY$9,$B$4:$B$9,求节点(其他调用!$F$4:$F$42,其他调用!$G$4:$G$42,其他调用!$AG14)))</f>
        <v>2.870334584370271E-2</v>
      </c>
      <c r="GD13" s="44">
        <f>IF(AZ$4=0,0,求节点(AZ$4:AZ$9,$B$4:$B$9,求节点(其他调用!$F$4:$F$42,其他调用!$G$4:$G$42,其他调用!$AG14)))</f>
        <v>2.870334584370271E-2</v>
      </c>
      <c r="GF13" s="44">
        <v>10</v>
      </c>
      <c r="GG13" s="44">
        <f>IF(C$23=0,0,求节点(C$23:C$28,$B$23:$B$28,求节点(其他调用!$U$4:$U$20,其他调用!$V$4:$V$20,$GF13)))</f>
        <v>0</v>
      </c>
      <c r="GH13" s="44">
        <f>IF(D$23=0,0,求节点(D$23:D$28,$B$23:$B$28,求节点(其他调用!$U$4:$U$20,其他调用!$V$4:$V$20,$GF13)))</f>
        <v>0</v>
      </c>
      <c r="GI13" s="44">
        <f>IF(E$23=0,0,求节点(E$23:E$28,$B$23:$B$28,求节点(其他调用!$U$4:$U$20,其他调用!$V$4:$V$20,$GF13)))</f>
        <v>0</v>
      </c>
      <c r="GJ13" s="44">
        <f>IF(F$23=0,0,求节点(F$23:F$28,$B$23:$B$28,求节点(其他调用!$U$4:$U$20,其他调用!$V$4:$V$20,$GF13)))</f>
        <v>0</v>
      </c>
      <c r="GK13" s="44">
        <f>IF(G$23=0,0,求节点(G$23:G$28,$B$23:$B$28,求节点(其他调用!$U$4:$U$20,其他调用!$V$4:$V$20,$GF13)))</f>
        <v>0</v>
      </c>
      <c r="GL13" s="44">
        <f>IF(H$23=0,0,求节点(H$23:H$28,$B$23:$B$28,求节点(其他调用!$U$4:$U$20,其他调用!$V$4:$V$20,$GF13)))</f>
        <v>0</v>
      </c>
      <c r="GM13" s="44">
        <f>IF(I$23=0,0,求节点(I$23:I$28,$B$23:$B$28,求节点(其他调用!$U$4:$U$20,其他调用!$V$4:$V$20,$GF13)))</f>
        <v>0</v>
      </c>
      <c r="GN13" s="44">
        <f>IF(J$23=0,0,求节点(J$23:J$28,$B$23:$B$28,求节点(其他调用!$U$4:$U$20,其他调用!$V$4:$V$20,$GF13)))</f>
        <v>0</v>
      </c>
      <c r="GO13" s="44">
        <f>IF(K$23=0,0,求节点(K$23:K$28,$B$23:$B$28,求节点(其他调用!$U$4:$U$20,其他调用!$V$4:$V$20,$GF13)))</f>
        <v>0</v>
      </c>
      <c r="GP13" s="44">
        <f>IF(L$23=0,0,求节点(L$23:L$28,$B$23:$B$28,求节点(其他调用!$U$4:$U$20,其他调用!$V$4:$V$20,$GF13)))</f>
        <v>0</v>
      </c>
      <c r="GQ13" s="44">
        <f>IF(M$23=0,0,求节点(M$23:M$28,$B$23:$B$28,求节点(其他调用!$U$4:$U$20,其他调用!$V$4:$V$20,$GF13)))</f>
        <v>0</v>
      </c>
      <c r="GR13" s="44">
        <f>IF(N$23=0,0,求节点(N$23:N$28,$B$23:$B$28,求节点(其他调用!$U$4:$U$20,其他调用!$V$4:$V$20,$GF13)))</f>
        <v>0</v>
      </c>
      <c r="GS13" s="44">
        <f>IF(O$23=0,0,求节点(O$23:O$28,$B$23:$B$28,求节点(其他调用!$U$4:$U$20,其他调用!$V$4:$V$20,$GF13)))</f>
        <v>0</v>
      </c>
      <c r="GT13" s="44">
        <f>IF(P$23=0,0,求节点(P$23:P$28,$B$23:$B$28,求节点(其他调用!$U$4:$U$20,其他调用!$V$4:$V$20,$GF13)))</f>
        <v>0</v>
      </c>
      <c r="GU13" s="44">
        <f>IF(Q$23=0,0,求节点(Q$23:Q$28,$B$23:$B$28,求节点(其他调用!$U$4:$U$20,其他调用!$V$4:$V$20,$GF13)))</f>
        <v>0</v>
      </c>
      <c r="GV13" s="44">
        <f>IF(R$23=0,0,求节点(R$23:R$28,$B$23:$B$28,求节点(其他调用!$U$4:$U$20,其他调用!$V$4:$V$20,$GF13)))</f>
        <v>0</v>
      </c>
      <c r="GW13" s="44">
        <f>IF(S$23=0,0,求节点(S$23:S$28,$B$23:$B$28,求节点(其他调用!$U$4:$U$20,其他调用!$V$4:$V$20,$GF13)))</f>
        <v>0</v>
      </c>
      <c r="GX13" s="44">
        <f>IF(T$23=0,0,求节点(T$23:T$28,$B$23:$B$28,求节点(其他调用!$U$4:$U$20,其他调用!$V$4:$V$20,$GF13)))</f>
        <v>0</v>
      </c>
      <c r="GY13" s="44">
        <f>IF(U$23=0,0,求节点(U$23:U$28,$B$23:$B$28,求节点(其他调用!$U$4:$U$20,其他调用!$V$4:$V$20,$GF13)))</f>
        <v>0</v>
      </c>
      <c r="GZ13" s="44">
        <f>IF(V$23=0,0,求节点(V$23:V$28,$B$23:$B$28,求节点(其他调用!$U$4:$U$20,其他调用!$V$4:$V$20,$GF13)))</f>
        <v>0</v>
      </c>
      <c r="HC13" s="44">
        <v>10</v>
      </c>
      <c r="HD13" s="44">
        <f>IF(C$4=0,0,求节点(C$4:C$9,$B$4:$B$9,求节点(其他调用!$I$4:$I$42,其他调用!$J$4:$J$42,其他调用!$AH14)))</f>
        <v>0.57420393910028267</v>
      </c>
      <c r="HE13" s="44">
        <f>IF(D$4=0,0,求节点(D$4:D$9,$B$4:$B$9,求节点(其他调用!$I$4:$I$42,其他调用!$J$4:$J$42,其他调用!$AH14)))</f>
        <v>1.51120978396618</v>
      </c>
      <c r="HF13" s="44">
        <f>IF(E$4=0,0,求节点(E$4:E$9,$B$4:$B$9,求节点(其他调用!$I$4:$I$42,其他调用!$J$4:$J$42,其他调用!$AH14)))</f>
        <v>0.14833601760090631</v>
      </c>
      <c r="HG13" s="44">
        <f>IF(F$4=0,0,求节点(F$4:F$9,$B$4:$B$9,求节点(其他调用!$I$4:$I$42,其他调用!$J$4:$J$42,其他调用!$AH14)))</f>
        <v>0</v>
      </c>
      <c r="HH13" s="44">
        <f>IF(G$4=0,0,求节点(G$4:G$9,$B$4:$B$9,求节点(其他调用!$I$4:$I$42,其他调用!$J$4:$J$42,其他调用!$AH14)))</f>
        <v>0</v>
      </c>
      <c r="HI13" s="44">
        <f>IF(H$4=0,0,求节点(H$4:H$9,$B$4:$B$9,求节点(其他调用!$I$4:$I$42,其他调用!$J$4:$J$42,其他调用!$AH14)))</f>
        <v>0</v>
      </c>
      <c r="HJ13" s="44">
        <f>IF(I$4=0,0,求节点(I$4:I$9,$B$4:$B$9,求节点(其他调用!$I$4:$I$42,其他调用!$J$4:$J$42,其他调用!$AH14)))</f>
        <v>0</v>
      </c>
      <c r="HK13" s="44">
        <f>IF(J$4=0,0,求节点(J$4:J$9,$B$4:$B$9,求节点(其他调用!$I$4:$I$42,其他调用!$J$4:$J$42,其他调用!$AH14)))</f>
        <v>0</v>
      </c>
      <c r="HL13" s="44">
        <f>IF(K$4=0,0,求节点(K$4:K$9,$B$4:$B$9,求节点(其他调用!$I$4:$I$42,其他调用!$J$4:$J$42,其他调用!$AH14)))</f>
        <v>0</v>
      </c>
      <c r="HM13" s="44">
        <f>IF(L$4=0,0,求节点(L$4:L$9,$B$4:$B$9,求节点(其他调用!$I$4:$I$42,其他调用!$J$4:$J$42,其他调用!$AH14)))</f>
        <v>0</v>
      </c>
      <c r="HN13" s="44">
        <f>IF(M$4=0,0,求节点(M$4:M$9,$B$4:$B$9,求节点(其他调用!$I$4:$I$42,其他调用!$J$4:$J$42,其他调用!$AH14)))</f>
        <v>0</v>
      </c>
      <c r="HO13" s="44">
        <f>IF(N$4=0,0,求节点(N$4:N$9,$B$4:$B$9,求节点(其他调用!$I$4:$I$42,其他调用!$J$4:$J$42,其他调用!$AH14)))</f>
        <v>0</v>
      </c>
      <c r="HP13" s="44">
        <f>IF(O$4=0,0,求节点(O$4:O$9,$B$4:$B$9,求节点(其他调用!$I$4:$I$42,其他调用!$J$4:$J$42,其他调用!$AH14)))</f>
        <v>0</v>
      </c>
      <c r="HQ13" s="44">
        <f>IF(P$4=0,0,求节点(P$4:P$9,$B$4:$B$9,求节点(其他调用!$I$4:$I$42,其他调用!$J$4:$J$42,其他调用!$AH14)))</f>
        <v>0</v>
      </c>
      <c r="HR13" s="44">
        <f>IF(Q$4=0,0,求节点(Q$4:Q$9,$B$4:$B$9,求节点(其他调用!$I$4:$I$42,其他调用!$J$4:$J$42,其他调用!$AH14)))</f>
        <v>0</v>
      </c>
      <c r="HS13" s="44">
        <f>IF(R$4=0,0,求节点(R$4:R$9,$B$4:$B$9,求节点(其他调用!$I$4:$I$42,其他调用!$J$4:$J$42,其他调用!$AH14)))</f>
        <v>0</v>
      </c>
      <c r="HT13" s="44">
        <f>IF(S$4=0,0,求节点(S$4:S$9,$B$4:$B$9,求节点(其他调用!$I$4:$I$42,其他调用!$J$4:$J$42,其他调用!$AH14)))</f>
        <v>1.0504971906384002</v>
      </c>
      <c r="HU13" s="44">
        <f>IF(T$4=0,0,求节点(T$4:T$9,$B$4:$B$9,求节点(其他调用!$I$4:$I$42,其他调用!$J$4:$J$42,其他调用!$AH14)))</f>
        <v>0.71201288448435052</v>
      </c>
      <c r="HV13" s="44">
        <f>IF(U$4=0,0,求节点(U$4:U$9,$B$4:$B$9,求节点(其他调用!$I$4:$I$42,其他调用!$J$4:$J$42,其他调用!$AH14)))</f>
        <v>0.89001610560543809</v>
      </c>
      <c r="HW13" s="44">
        <f>IF(V$4=0,0,求节点(V$4:V$9,$B$4:$B$9,求节点(其他调用!$I$4:$I$42,其他调用!$J$4:$J$42,其他调用!$AH14)))</f>
        <v>0</v>
      </c>
      <c r="HX13" s="44">
        <f>IF(W$4=0,0,求节点(W$4:W$9,$B$4:$B$9,求节点(其他调用!$I$4:$I$42,其他调用!$J$4:$J$42,其他调用!$AH14)))</f>
        <v>0.35600644224217515</v>
      </c>
      <c r="HY13" s="44">
        <f>IF(X$4=0,0,求节点(X$4:X$9,$B$4:$B$9,求节点(其他调用!$I$4:$I$42,其他调用!$J$4:$J$42,其他调用!$AH14)))</f>
        <v>0.35600644224217515</v>
      </c>
      <c r="HZ13" s="44">
        <f>IF(Y$4=0,0,求节点(Y$4:Y$9,$B$4:$B$9,求节点(其他调用!$I$4:$I$42,其他调用!$J$4:$J$42,其他调用!$AH14)))</f>
        <v>0.71201288448435052</v>
      </c>
      <c r="IA13" s="44">
        <f>IF(Z$4=0,0,求节点(Z$4:Z$9,$B$4:$B$9,求节点(其他调用!$I$4:$I$42,其他调用!$J$4:$J$42,其他调用!$AH14)))</f>
        <v>0</v>
      </c>
      <c r="IB13" s="44">
        <f>IF(AA$4=0,0,求节点(AA$4:AA$9,$B$4:$B$9,求节点(其他调用!$I$4:$I$42,其他调用!$J$4:$J$42,其他调用!$AH14)))</f>
        <v>0.35600644224217515</v>
      </c>
      <c r="IC13" s="44">
        <f>IF(AB$4=0,0,求节点(AB$4:AB$9,$B$4:$B$9,求节点(其他调用!$I$4:$I$42,其他调用!$J$4:$J$42,其他调用!$AH14)))</f>
        <v>1.51120978396618</v>
      </c>
      <c r="ID13" s="44">
        <f>IF(AC$4=0,0,求节点(AC$4:AC$9,$B$4:$B$9,求节点(其他调用!$I$4:$I$42,其他调用!$J$4:$J$42,其他调用!$AH14)))</f>
        <v>1.1779610081257526</v>
      </c>
      <c r="IE13" s="44">
        <f>IF(AD$4=0,0,求节点(AD$4:AD$9,$B$4:$B$9,求节点(其他调用!$I$4:$I$42,其他调用!$J$4:$J$42,其他调用!$AH14)))</f>
        <v>3.6864213213948172E-2</v>
      </c>
      <c r="IF13" s="44">
        <f>IF(AE$4=0,0,求节点(AE$4:AE$9,$B$4:$B$9,求节点(其他调用!$I$4:$I$42,其他调用!$J$4:$J$42,其他调用!$AH14)))</f>
        <v>3.6864213213948172E-2</v>
      </c>
      <c r="IG13" s="44">
        <f>IF(AF$4=0,0,求节点(AF$4:AF$9,$B$4:$B$9,求节点(其他调用!$I$4:$I$42,其他调用!$J$4:$J$42,其他调用!$AH14)))</f>
        <v>3.6864213213948172E-2</v>
      </c>
      <c r="IH13" s="44">
        <f>IF(AG$4=0,0,求节点(AG$4:AG$9,$B$4:$B$9,求节点(其他调用!$I$4:$I$42,其他调用!$J$4:$J$42,其他调用!$AH14)))</f>
        <v>3.6864213213948172E-2</v>
      </c>
      <c r="II13" s="44">
        <f>IF(AH$4=0,0,求节点(AH$4:AH$9,$B$4:$B$9,求节点(其他调用!$I$4:$I$42,其他调用!$J$4:$J$42,其他调用!$AH14)))</f>
        <v>3.6864213213948172E-2</v>
      </c>
      <c r="IJ13" s="44">
        <f>IF(AI$4=0,0,求节点(AI$4:AI$9,$B$4:$B$9,求节点(其他调用!$I$4:$I$42,其他调用!$J$4:$J$42,其他调用!$AH14)))</f>
        <v>3.6864213213948172E-2</v>
      </c>
      <c r="IK13" s="44">
        <f>IF(AJ$4=0,0,求节点(AJ$4:AJ$9,$B$4:$B$9,求节点(其他调用!$I$4:$I$42,其他调用!$J$4:$J$42,其他调用!$AH14)))</f>
        <v>3.6864213213948172E-2</v>
      </c>
      <c r="IL13" s="44">
        <f>IF(AK$4=0,0,求节点(AK$4:AK$9,$B$4:$B$9,求节点(其他调用!$I$4:$I$42,其他调用!$J$4:$J$42,其他调用!$AH14)))</f>
        <v>3.6864213213948172E-2</v>
      </c>
      <c r="IM13" s="44">
        <f>IF(AL$4=0,0,求节点(AL$4:AL$9,$B$4:$B$9,求节点(其他调用!$I$4:$I$42,其他调用!$J$4:$J$42,其他调用!$AH14)))</f>
        <v>3.6864213213948172E-2</v>
      </c>
      <c r="IN13" s="44">
        <f>IF(AM$4=0,0,求节点(AM$4:AM$9,$B$4:$B$9,求节点(其他调用!$I$4:$I$42,其他调用!$J$4:$J$42,其他调用!$AH14)))</f>
        <v>3.6864213213948172E-2</v>
      </c>
      <c r="IO13" s="44">
        <f>IF(AN$4=0,0,求节点(AN$4:AN$9,$B$4:$B$9,求节点(其他调用!$I$4:$I$42,其他调用!$J$4:$J$42,其他调用!$AH14)))</f>
        <v>3.6864213213948172E-2</v>
      </c>
      <c r="IP13" s="44">
        <f>IF(AO$4=0,0,求节点(AO$4:AO$9,$B$4:$B$9,求节点(其他调用!$I$4:$I$42,其他调用!$J$4:$J$42,其他调用!$AH14)))</f>
        <v>3.6864213213948172E-2</v>
      </c>
      <c r="IQ13" s="44">
        <f>IF(AP$4=0,0,求节点(AP$4:AP$9,$B$4:$B$9,求节点(其他调用!$I$4:$I$42,其他调用!$J$4:$J$42,其他调用!$AH14)))</f>
        <v>3.6864213213948172E-2</v>
      </c>
      <c r="IR13" s="44">
        <f>IF(AQ$4=0,0,求节点(AQ$4:AQ$9,$B$4:$B$9,求节点(其他调用!$I$4:$I$42,其他调用!$J$4:$J$42,其他调用!$AH14)))</f>
        <v>3.6864213213948172E-2</v>
      </c>
      <c r="IS13" s="44">
        <f>IF(AR$4=0,0,求节点(AR$4:AR$9,$B$4:$B$9,求节点(其他调用!$I$4:$I$42,其他调用!$J$4:$J$42,其他调用!$AH14)))</f>
        <v>3.6864213213948172E-2</v>
      </c>
      <c r="IT13" s="44">
        <f>IF(AS$4=0,0,求节点(AS$4:AS$9,$B$4:$B$9,求节点(其他调用!$I$4:$I$42,其他调用!$J$4:$J$42,其他调用!$AH14)))</f>
        <v>3.6864213213948172E-2</v>
      </c>
      <c r="IU13" s="44">
        <f>IF(AT$4=0,0,求节点(AT$4:AT$9,$B$4:$B$9,求节点(其他调用!$I$4:$I$42,其他调用!$J$4:$J$42,其他调用!$AH14)))</f>
        <v>3.6864213213948172E-2</v>
      </c>
      <c r="IV13" s="44">
        <f>IF(AU$4=0,0,求节点(AU$4:AU$9,$B$4:$B$9,求节点(其他调用!$I$4:$I$42,其他调用!$J$4:$J$42,其他调用!$AH14)))</f>
        <v>3.6864213213948172E-2</v>
      </c>
      <c r="IW13" s="44">
        <f>IF(AV$4=0,0,求节点(AV$4:AV$9,$B$4:$B$9,求节点(其他调用!$I$4:$I$42,其他调用!$J$4:$J$42,其他调用!$AH14)))</f>
        <v>3.6864213213948172E-2</v>
      </c>
      <c r="IX13" s="44">
        <f>IF(AW$4=0,0,求节点(AW$4:AW$9,$B$4:$B$9,求节点(其他调用!$I$4:$I$42,其他调用!$J$4:$J$42,其他调用!$AH14)))</f>
        <v>3.6864213213948172E-2</v>
      </c>
      <c r="IY13" s="44">
        <f>IF(AX$4=0,0,求节点(AX$4:AX$9,$B$4:$B$9,求节点(其他调用!$I$4:$I$42,其他调用!$J$4:$J$42,其他调用!$AH14)))</f>
        <v>3.6864213213948172E-2</v>
      </c>
      <c r="IZ13" s="44">
        <f>IF(AY$4=0,0,求节点(AY$4:AY$9,$B$4:$B$9,求节点(其他调用!$I$4:$I$42,其他调用!$J$4:$J$42,其他调用!$AH14)))</f>
        <v>3.6864213213948172E-2</v>
      </c>
      <c r="JA13" s="44">
        <f>IF(AZ$4=0,0,求节点(AZ$4:AZ$9,$B$4:$B$9,求节点(其他调用!$I$4:$I$42,其他调用!$J$4:$J$42,其他调用!$AH14)))</f>
        <v>3.6864213213948172E-2</v>
      </c>
      <c r="JC13" s="44">
        <v>10</v>
      </c>
      <c r="JD13" s="44">
        <f>IF(C$23=0,0,求节点(C$23:C$28,$B$23:$B$28,求节点(其他调用!$W$4:$W$20,其他调用!$X$4:$X$20,$JC13)))</f>
        <v>0</v>
      </c>
      <c r="JE13" s="44">
        <f>IF(D$23=0,0,求节点(D$23:D$28,$B$23:$B$28,求节点(其他调用!$W$4:$W$20,其他调用!$X$4:$X$20,$JC13)))</f>
        <v>0</v>
      </c>
      <c r="JF13" s="44">
        <f>IF(E$23=0,0,求节点(E$23:E$28,$B$23:$B$28,求节点(其他调用!$W$4:$W$20,其他调用!$X$4:$X$20,$JC13)))</f>
        <v>0</v>
      </c>
      <c r="JG13" s="44">
        <f>IF(F$23=0,0,求节点(F$23:F$28,$B$23:$B$28,求节点(其他调用!$W$4:$W$20,其他调用!$X$4:$X$20,$JC13)))</f>
        <v>2.7287282732268991E-5</v>
      </c>
      <c r="JH13" s="44">
        <f>IF(G$23=0,0,求节点(G$23:G$28,$B$23:$B$28,求节点(其他调用!$W$4:$W$20,其他调用!$X$4:$X$20,$JC13)))</f>
        <v>4.0930924098292465E-5</v>
      </c>
      <c r="JI13" s="44">
        <f>IF(H$23=0,0,求节点(H$23:H$28,$B$23:$B$28,求节点(其他调用!$W$4:$W$20,其他调用!$X$4:$X$20,$JC13)))</f>
        <v>4.0930924098292465E-5</v>
      </c>
      <c r="JJ13" s="44">
        <f>IF(I$23=0,0,求节点(I$23:I$28,$B$23:$B$28,求节点(其他调用!$W$4:$W$20,其他调用!$X$4:$X$20,$JC13)))</f>
        <v>6.2016551664045849E-5</v>
      </c>
      <c r="JK13" s="44">
        <f>IF(J$23=0,0,求节点(J$23:J$28,$B$23:$B$28,求节点(其他调用!$W$4:$W$20,其他调用!$X$4:$X$20,$JC13)))</f>
        <v>0</v>
      </c>
      <c r="JL13" s="44">
        <f>IF(K$23=0,0,求节点(K$23:K$28,$B$23:$B$28,求节点(其他调用!$W$4:$W$20,其他调用!$X$4:$X$20,$JC13)))</f>
        <v>4.0930924098292465E-5</v>
      </c>
      <c r="JM13" s="44">
        <f>IF(L$23=0,0,求节点(L$23:L$28,$B$23:$B$28,求节点(其他调用!$W$4:$W$20,其他调用!$X$4:$X$20,$JC13)))</f>
        <v>0</v>
      </c>
      <c r="JN13" s="44">
        <f>IF(M$23=0,0,求节点(M$23:M$28,$B$23:$B$28,求节点(其他调用!$W$4:$W$20,其他调用!$X$4:$X$20,$JC13)))</f>
        <v>0</v>
      </c>
      <c r="JO13" s="44">
        <f>IF(N$23=0,0,求节点(N$23:N$28,$B$23:$B$28,求节点(其他调用!$W$4:$W$20,其他调用!$X$4:$X$20,$JC13)))</f>
        <v>0</v>
      </c>
      <c r="JP13" s="44">
        <f>IF(O$23=0,0,求节点(O$23:O$28,$B$23:$B$28,求节点(其他调用!$W$4:$W$20,其他调用!$X$4:$X$20,$JC13)))</f>
        <v>0</v>
      </c>
      <c r="JQ13" s="44">
        <f>IF(P$23=0,0,求节点(P$23:P$28,$B$23:$B$28,求节点(其他调用!$W$4:$W$20,其他调用!$X$4:$X$20,$JC13)))</f>
        <v>0</v>
      </c>
      <c r="JR13" s="44">
        <f>IF(Q$23=0,0,求节点(Q$23:Q$28,$B$23:$B$28,求节点(其他调用!$W$4:$W$20,其他调用!$X$4:$X$20,$JC13)))</f>
        <v>0</v>
      </c>
      <c r="JS13" s="44">
        <f>IF(R$23=0,0,求节点(R$23:R$28,$B$23:$B$28,求节点(其他调用!$W$4:$W$20,其他调用!$X$4:$X$20,$JC13)))</f>
        <v>0</v>
      </c>
      <c r="JT13" s="44">
        <f>IF(S$23=0,0,求节点(S$23:S$28,$B$23:$B$28,求节点(其他调用!$W$4:$W$20,其他调用!$X$4:$X$20,$JC13)))</f>
        <v>0</v>
      </c>
      <c r="JU13" s="44">
        <f>IF(T$23=0,0,求节点(T$23:T$28,$B$23:$B$28,求节点(其他调用!$W$4:$W$20,其他调用!$X$4:$X$20,$JC13)))</f>
        <v>0</v>
      </c>
      <c r="JV13" s="44">
        <f>IF(U$23=0,0,求节点(U$23:U$28,$B$23:$B$28,求节点(其他调用!$W$4:$W$20,其他调用!$X$4:$X$20,$JC13)))</f>
        <v>0</v>
      </c>
      <c r="JW13" s="44">
        <f>IF(V$23=0,0,求节点(V$23:V$28,$B$23:$B$28,求节点(其他调用!$W$4:$W$20,其他调用!$X$4:$X$20,$JC13)))</f>
        <v>0</v>
      </c>
      <c r="JZ13" s="44">
        <v>10</v>
      </c>
      <c r="KA13" s="44">
        <f>IF(C$4=0,0,求节点(C$4:C$9,$B$4:$B$9,求节点(其他调用!$L$4:$L$42,其他调用!$M$4:$M$42,其他调用!$AI14)))</f>
        <v>1.0235548137256756</v>
      </c>
      <c r="KB13" s="44">
        <f>IF(D$4=0,0,求节点(D$4:D$9,$B$4:$B$9,求节点(其他调用!$L$4:$L$42,其他调用!$M$4:$M$42,其他调用!$AI14)))</f>
        <v>2.3813803970920655</v>
      </c>
      <c r="KC13" s="44">
        <f>IF(E$4=0,0,求节点(E$4:E$9,$B$4:$B$9,求节点(其他调用!$L$4:$L$42,其他调用!$M$4:$M$42,其他调用!$AI14)))</f>
        <v>0.26685232429745276</v>
      </c>
      <c r="KD13" s="44">
        <f>IF(F$4=0,0,求节点(F$4:F$9,$B$4:$B$9,求节点(其他调用!$L$4:$L$42,其他调用!$M$4:$M$42,其他调用!$AI14)))</f>
        <v>0</v>
      </c>
      <c r="KE13" s="44">
        <f>IF(G$4=0,0,求节点(G$4:G$9,$B$4:$B$9,求节点(其他调用!$L$4:$L$42,其他调用!$M$4:$M$42,其他调用!$AI14)))</f>
        <v>0</v>
      </c>
      <c r="KF13" s="44">
        <f>IF(H$4=0,0,求节点(H$4:H$9,$B$4:$B$9,求节点(其他调用!$L$4:$L$42,其他调用!$M$4:$M$42,其他调用!$AI14)))</f>
        <v>0</v>
      </c>
      <c r="KG13" s="44">
        <f>IF(I$4=0,0,求节点(I$4:I$9,$B$4:$B$9,求节点(其他调用!$L$4:$L$42,其他调用!$M$4:$M$42,其他调用!$AI14)))</f>
        <v>0</v>
      </c>
      <c r="KH13" s="44">
        <f>IF(J$4=0,0,求节点(J$4:J$9,$B$4:$B$9,求节点(其他调用!$L$4:$L$42,其他调用!$M$4:$M$42,其他调用!$AI14)))</f>
        <v>0</v>
      </c>
      <c r="KI13" s="44">
        <f>IF(K$4=0,0,求节点(K$4:K$9,$B$4:$B$9,求节点(其他调用!$L$4:$L$42,其他调用!$M$4:$M$42,其他调用!$AI14)))</f>
        <v>0</v>
      </c>
      <c r="KJ13" s="44">
        <f>IF(L$4=0,0,求节点(L$4:L$9,$B$4:$B$9,求节点(其他调用!$L$4:$L$42,其他调用!$M$4:$M$42,其他调用!$AI14)))</f>
        <v>0</v>
      </c>
      <c r="KK13" s="44">
        <f>IF(M$4=0,0,求节点(M$4:M$9,$B$4:$B$9,求节点(其他调用!$L$4:$L$42,其他调用!$M$4:$M$42,其他调用!$AI14)))</f>
        <v>0</v>
      </c>
      <c r="KL13" s="44">
        <f>IF(N$4=0,0,求节点(N$4:N$9,$B$4:$B$9,求节点(其他调用!$L$4:$L$42,其他调用!$M$4:$M$42,其他调用!$AI14)))</f>
        <v>0</v>
      </c>
      <c r="KM13" s="44">
        <f>IF(O$4=0,0,求节点(O$4:O$9,$B$4:$B$9,求节点(其他调用!$L$4:$L$42,其他调用!$M$4:$M$42,其他调用!$AI14)))</f>
        <v>0</v>
      </c>
      <c r="KN13" s="44">
        <f>IF(P$4=0,0,求节点(P$4:P$9,$B$4:$B$9,求节点(其他调用!$L$4:$L$42,其他调用!$M$4:$M$42,其他调用!$AI14)))</f>
        <v>0</v>
      </c>
      <c r="KO13" s="44">
        <f>IF(Q$4=0,0,求节点(Q$4:Q$9,$B$4:$B$9,求节点(其他调用!$L$4:$L$42,其他调用!$M$4:$M$42,其他调用!$AI14)))</f>
        <v>0</v>
      </c>
      <c r="KP13" s="44">
        <f>IF(R$4=0,0,求节点(R$4:R$9,$B$4:$B$9,求节点(其他调用!$L$4:$L$42,其他调用!$M$4:$M$42,其他调用!$AI14)))</f>
        <v>0</v>
      </c>
      <c r="KQ13" s="44">
        <f>IF(S$4=0,0,求节点(S$4:S$9,$B$4:$B$9,求节点(其他调用!$L$4:$L$42,其他调用!$M$4:$M$42,其他调用!$AI14)))</f>
        <v>1.6615372251640954</v>
      </c>
      <c r="KR13" s="44">
        <f>IF(T$4=0,0,求节点(T$4:T$9,$B$4:$B$9,求节点(其他调用!$L$4:$L$42,其他调用!$M$4:$M$42,其他调用!$AI14)))</f>
        <v>1.2006365404484092</v>
      </c>
      <c r="KS13" s="44">
        <f>IF(U$4=0,0,求节点(U$4:U$9,$B$4:$B$9,求节点(其他调用!$L$4:$L$42,其他调用!$M$4:$M$42,其他调用!$AI14)))</f>
        <v>1.42936710413194</v>
      </c>
      <c r="KT13" s="44">
        <f>IF(V$4=0,0,求节点(V$4:V$9,$B$4:$B$9,求节点(其他调用!$L$4:$L$42,其他调用!$M$4:$M$42,其他调用!$AI14)))</f>
        <v>0</v>
      </c>
      <c r="KU13" s="44">
        <f>IF(W$4=0,0,求节点(W$4:W$9,$B$4:$B$9,求节点(其他调用!$L$4:$L$42,其他调用!$M$4:$M$42,其他调用!$AI14)))</f>
        <v>0.64044557831388649</v>
      </c>
      <c r="KV13" s="44">
        <f>IF(X$4=0,0,求节点(X$4:X$9,$B$4:$B$9,求节点(其他调用!$L$4:$L$42,其他调用!$M$4:$M$42,其他调用!$AI14)))</f>
        <v>0.64044557831388649</v>
      </c>
      <c r="KW13" s="44">
        <f>IF(Y$4=0,0,求节点(Y$4:Y$9,$B$4:$B$9,求节点(其他调用!$L$4:$L$42,其他调用!$M$4:$M$42,其他调用!$AI14)))</f>
        <v>1.2006365404484092</v>
      </c>
      <c r="KX13" s="44">
        <f>IF(Z$4=0,0,求节点(Z$4:Z$9,$B$4:$B$9,求节点(其他调用!$L$4:$L$42,其他调用!$M$4:$M$42,其他调用!$AI14)))</f>
        <v>0</v>
      </c>
      <c r="KY13" s="44">
        <f>IF(AA$4=0,0,求节点(AA$4:AA$9,$B$4:$B$9,求节点(其他调用!$L$4:$L$42,其他调用!$M$4:$M$42,其他调用!$AI14)))</f>
        <v>0.64044557831388649</v>
      </c>
      <c r="KZ13" s="44">
        <f>IF(AB$4=0,0,求节点(AB$4:AB$9,$B$4:$B$9,求节点(其他调用!$L$4:$L$42,其他调用!$M$4:$M$42,其他调用!$AI14)))</f>
        <v>2.3813803970920655</v>
      </c>
      <c r="LA13" s="44">
        <f>IF(AC$4=0,0,求节点(AC$4:AC$9,$B$4:$B$9,求节点(其他调用!$L$4:$L$42,其他调用!$M$4:$M$42,其他调用!$AI14)))</f>
        <v>1.8908410484057305</v>
      </c>
      <c r="LB13" s="44">
        <f>IF(AD$4=0,0,求节点(AD$4:AD$9,$B$4:$B$9,求节点(其他调用!$L$4:$L$42,其他调用!$M$4:$M$42,其他调用!$AI14)))</f>
        <v>6.6317682911010256E-2</v>
      </c>
      <c r="LC13" s="44">
        <f>IF(AE$4=0,0,求节点(AE$4:AE$9,$B$4:$B$9,求节点(其他调用!$L$4:$L$42,其他调用!$M$4:$M$42,其他调用!$AI14)))</f>
        <v>6.6317682911010256E-2</v>
      </c>
      <c r="LD13" s="44">
        <f>IF(AF$4=0,0,求节点(AF$4:AF$9,$B$4:$B$9,求节点(其他调用!$L$4:$L$42,其他调用!$M$4:$M$42,其他调用!$AI14)))</f>
        <v>6.6317682911010256E-2</v>
      </c>
      <c r="LE13" s="44">
        <f>IF(AG$4=0,0,求节点(AG$4:AG$9,$B$4:$B$9,求节点(其他调用!$L$4:$L$42,其他调用!$M$4:$M$42,其他调用!$AI14)))</f>
        <v>6.6317682911010256E-2</v>
      </c>
      <c r="LF13" s="44">
        <f>IF(AH$4=0,0,求节点(AH$4:AH$9,$B$4:$B$9,求节点(其他调用!$L$4:$L$42,其他调用!$M$4:$M$42,其他调用!$AI14)))</f>
        <v>6.6317682911010256E-2</v>
      </c>
      <c r="LG13" s="44">
        <f>IF(AI$4=0,0,求节点(AI$4:AI$9,$B$4:$B$9,求节点(其他调用!$L$4:$L$42,其他调用!$M$4:$M$42,其他调用!$AI14)))</f>
        <v>6.6317682911010256E-2</v>
      </c>
      <c r="LH13" s="44">
        <f>IF(AJ$4=0,0,求节点(AJ$4:AJ$9,$B$4:$B$9,求节点(其他调用!$L$4:$L$42,其他调用!$M$4:$M$42,其他调用!$AI14)))</f>
        <v>6.6317682911010256E-2</v>
      </c>
      <c r="LI13" s="44">
        <f>IF(AK$4=0,0,求节点(AK$4:AK$9,$B$4:$B$9,求节点(其他调用!$L$4:$L$42,其他调用!$M$4:$M$42,其他调用!$AI14)))</f>
        <v>6.6317682911010256E-2</v>
      </c>
      <c r="LJ13" s="44">
        <f>IF(AL$4=0,0,求节点(AL$4:AL$9,$B$4:$B$9,求节点(其他调用!$L$4:$L$42,其他调用!$M$4:$M$42,其他调用!$AI14)))</f>
        <v>6.6317682911010256E-2</v>
      </c>
      <c r="LK13" s="44">
        <f>IF(AM$4=0,0,求节点(AM$4:AM$9,$B$4:$B$9,求节点(其他调用!$L$4:$L$42,其他调用!$M$4:$M$42,其他调用!$AI14)))</f>
        <v>6.6317682911010256E-2</v>
      </c>
      <c r="LL13" s="44">
        <f>IF(AN$4=0,0,求节点(AN$4:AN$9,$B$4:$B$9,求节点(其他调用!$L$4:$L$42,其他调用!$M$4:$M$42,其他调用!$AI14)))</f>
        <v>6.6317682911010256E-2</v>
      </c>
      <c r="LM13" s="44">
        <f>IF(AO$4=0,0,求节点(AO$4:AO$9,$B$4:$B$9,求节点(其他调用!$L$4:$L$42,其他调用!$M$4:$M$42,其他调用!$AI14)))</f>
        <v>6.6317682911010256E-2</v>
      </c>
      <c r="LN13" s="44">
        <f>IF(AP$4=0,0,求节点(AP$4:AP$9,$B$4:$B$9,求节点(其他调用!$L$4:$L$42,其他调用!$M$4:$M$42,其他调用!$AI14)))</f>
        <v>6.6317682911010256E-2</v>
      </c>
      <c r="LO13" s="44">
        <f>IF(AQ$4=0,0,求节点(AQ$4:AQ$9,$B$4:$B$9,求节点(其他调用!$L$4:$L$42,其他调用!$M$4:$M$42,其他调用!$AI14)))</f>
        <v>6.6317682911010256E-2</v>
      </c>
      <c r="LP13" s="44">
        <f>IF(AR$4=0,0,求节点(AR$4:AR$9,$B$4:$B$9,求节点(其他调用!$L$4:$L$42,其他调用!$M$4:$M$42,其他调用!$AI14)))</f>
        <v>6.6317682911010256E-2</v>
      </c>
      <c r="LQ13" s="44">
        <f>IF(AS$4=0,0,求节点(AS$4:AS$9,$B$4:$B$9,求节点(其他调用!$L$4:$L$42,其他调用!$M$4:$M$42,其他调用!$AI14)))</f>
        <v>6.6317682911010256E-2</v>
      </c>
      <c r="LR13" s="44">
        <f>IF(AT$4=0,0,求节点(AT$4:AT$9,$B$4:$B$9,求节点(其他调用!$L$4:$L$42,其他调用!$M$4:$M$42,其他调用!$AI14)))</f>
        <v>6.6317682911010256E-2</v>
      </c>
      <c r="LS13" s="44">
        <f>IF(AU$4=0,0,求节点(AU$4:AU$9,$B$4:$B$9,求节点(其他调用!$L$4:$L$42,其他调用!$M$4:$M$42,其他调用!$AI14)))</f>
        <v>6.6317682911010256E-2</v>
      </c>
      <c r="LT13" s="44">
        <f>IF(AV$4=0,0,求节点(AV$4:AV$9,$B$4:$B$9,求节点(其他调用!$L$4:$L$42,其他调用!$M$4:$M$42,其他调用!$AI14)))</f>
        <v>6.6317682911010256E-2</v>
      </c>
      <c r="LU13" s="44">
        <f>IF(AW$4=0,0,求节点(AW$4:AW$9,$B$4:$B$9,求节点(其他调用!$L$4:$L$42,其他调用!$M$4:$M$42,其他调用!$AI14)))</f>
        <v>6.6317682911010256E-2</v>
      </c>
      <c r="LV13" s="44">
        <f>IF(AX$4=0,0,求节点(AX$4:AX$9,$B$4:$B$9,求节点(其他调用!$L$4:$L$42,其他调用!$M$4:$M$42,其他调用!$AI14)))</f>
        <v>6.6317682911010256E-2</v>
      </c>
      <c r="LW13" s="44">
        <f>IF(AY$4=0,0,求节点(AY$4:AY$9,$B$4:$B$9,求节点(其他调用!$L$4:$L$42,其他调用!$M$4:$M$42,其他调用!$AI14)))</f>
        <v>6.6317682911010256E-2</v>
      </c>
      <c r="LX13" s="44">
        <f>IF(AZ$4=0,0,求节点(AZ$4:AZ$9,$B$4:$B$9,求节点(其他调用!$L$4:$L$42,其他调用!$M$4:$M$42,其他调用!$AI14)))</f>
        <v>6.6317682911010256E-2</v>
      </c>
      <c r="LZ13" s="44">
        <v>10</v>
      </c>
      <c r="MA13" s="44">
        <f>IF(C$23=0,0,求节点(C$23:C$28,$B$23:$B$28,求节点(其他调用!$Y$4:$Y$20,其他调用!$Z$4:$Z$20,$LZ13)))</f>
        <v>0</v>
      </c>
      <c r="MB13" s="44">
        <f>IF(D$23=0,0,求节点(D$23:D$28,$B$23:$B$28,求节点(其他调用!$Y$4:$Y$20,其他调用!$Z$4:$Z$20,$LZ13)))</f>
        <v>0</v>
      </c>
      <c r="MC13" s="44">
        <f>IF(E$23=0,0,求节点(E$23:E$28,$B$23:$B$28,求节点(其他调用!$Y$4:$Y$20,其他调用!$Z$4:$Z$20,$LZ13)))</f>
        <v>0</v>
      </c>
      <c r="MD13" s="44">
        <f>IF(F$23=0,0,求节点(F$23:F$28,$B$23:$B$28,求节点(其他调用!$Y$4:$Y$20,其他调用!$Z$4:$Z$20,$LZ13)))</f>
        <v>0</v>
      </c>
      <c r="ME13" s="44">
        <f>IF(G$23=0,0,求节点(G$23:G$28,$B$23:$B$28,求节点(其他调用!$Y$4:$Y$20,其他调用!$Z$4:$Z$20,$LZ13)))</f>
        <v>0</v>
      </c>
      <c r="MF13" s="44">
        <f>IF(H$23=0,0,求节点(H$23:H$28,$B$23:$B$28,求节点(其他调用!$Y$4:$Y$20,其他调用!$Z$4:$Z$20,$LZ13)))</f>
        <v>0</v>
      </c>
      <c r="MG13" s="44">
        <f>IF(I$23=0,0,求节点(I$23:I$28,$B$23:$B$28,求节点(其他调用!$Y$4:$Y$20,其他调用!$Z$4:$Z$20,$LZ13)))</f>
        <v>0</v>
      </c>
      <c r="MH13" s="44">
        <f>IF(J$23=0,0,求节点(J$23:J$28,$B$23:$B$28,求节点(其他调用!$Y$4:$Y$20,其他调用!$Z$4:$Z$20,$LZ13)))</f>
        <v>0</v>
      </c>
      <c r="MI13" s="44">
        <f>IF(K$23=0,0,求节点(K$23:K$28,$B$23:$B$28,求节点(其他调用!$Y$4:$Y$20,其他调用!$Z$4:$Z$20,$LZ13)))</f>
        <v>0</v>
      </c>
      <c r="MJ13" s="44">
        <f>IF(L$23=0,0,求节点(L$23:L$28,$B$23:$B$28,求节点(其他调用!$Y$4:$Y$20,其他调用!$Z$4:$Z$20,$LZ13)))</f>
        <v>0</v>
      </c>
      <c r="MK13" s="44">
        <f>IF(M$23=0,0,求节点(M$23:M$28,$B$23:$B$28,求节点(其他调用!$Y$4:$Y$20,其他调用!$Z$4:$Z$20,$LZ13)))</f>
        <v>0</v>
      </c>
      <c r="ML13" s="44">
        <f>IF(N$23=0,0,求节点(N$23:N$28,$B$23:$B$28,求节点(其他调用!$Y$4:$Y$20,其他调用!$Z$4:$Z$20,$LZ13)))</f>
        <v>0</v>
      </c>
      <c r="MM13" s="44">
        <f>IF(O$23=0,0,求节点(O$23:O$28,$B$23:$B$28,求节点(其他调用!$Y$4:$Y$20,其他调用!$Z$4:$Z$20,$LZ13)))</f>
        <v>0</v>
      </c>
      <c r="MN13" s="44">
        <f>IF(P$23=0,0,求节点(P$23:P$28,$B$23:$B$28,求节点(其他调用!$Y$4:$Y$20,其他调用!$Z$4:$Z$20,$LZ13)))</f>
        <v>0</v>
      </c>
      <c r="MO13" s="44">
        <f>IF(Q$23=0,0,求节点(Q$23:Q$28,$B$23:$B$28,求节点(其他调用!$Y$4:$Y$20,其他调用!$Z$4:$Z$20,$LZ13)))</f>
        <v>0</v>
      </c>
      <c r="MP13" s="44">
        <f>IF(R$23=0,0,求节点(R$23:R$28,$B$23:$B$28,求节点(其他调用!$Y$4:$Y$20,其他调用!$Z$4:$Z$20,$LZ13)))</f>
        <v>0</v>
      </c>
      <c r="MQ13" s="44">
        <f>IF(S$23=0,0,求节点(S$23:S$28,$B$23:$B$28,求节点(其他调用!$Y$4:$Y$20,其他调用!$Z$4:$Z$20,$LZ13)))</f>
        <v>0</v>
      </c>
      <c r="MR13" s="44">
        <f>IF(T$23=0,0,求节点(T$23:T$28,$B$23:$B$28,求节点(其他调用!$Y$4:$Y$20,其他调用!$Z$4:$Z$20,$LZ13)))</f>
        <v>0</v>
      </c>
      <c r="MS13" s="44">
        <f>IF(U$23=0,0,求节点(U$23:U$28,$B$23:$B$28,求节点(其他调用!$Y$4:$Y$20,其他调用!$Z$4:$Z$20,$LZ13)))</f>
        <v>0</v>
      </c>
      <c r="MT13" s="44">
        <f>IF(V$23=0,0,求节点(V$23:V$28,$B$23:$B$28,求节点(其他调用!$Y$4:$Y$20,其他调用!$Z$4:$Z$20,$LZ13)))</f>
        <v>0</v>
      </c>
      <c r="MW13" s="44">
        <v>10</v>
      </c>
      <c r="MX13" s="44">
        <f>IF(C$4=0,0,求节点(C$4:C$9,$B$4:$B$9,求节点(其他调用!$O$4:$O$42,其他调用!$P$4:$P$42,其他调用!$AJ14)))</f>
        <v>1.2212635127460576</v>
      </c>
      <c r="MY13" s="44">
        <f>IF(D$4=0,0,求节点(D$4:D$9,$B$4:$B$9,求节点(其他调用!$O$4:$O$42,其他调用!$P$4:$P$42,其他调用!$AJ14)))</f>
        <v>2.8408480028475984</v>
      </c>
      <c r="MZ13" s="44">
        <f>IF(E$4=0,0,求节点(E$4:E$9,$B$4:$B$9,求节点(其他调用!$O$4:$O$42,其他调用!$P$4:$P$42,其他调用!$AJ14)))</f>
        <v>0.33835697044315749</v>
      </c>
      <c r="NA13" s="44">
        <f>IF(F$4=0,0,求节点(F$4:F$9,$B$4:$B$9,求节点(其他调用!$O$4:$O$42,其他调用!$P$4:$P$42,其他调用!$AJ14)))</f>
        <v>0</v>
      </c>
      <c r="NB13" s="44">
        <f>IF(G$4=0,0,求节点(G$4:G$9,$B$4:$B$9,求节点(其他调用!$O$4:$O$42,其他调用!$P$4:$P$42,其他调用!$AJ14)))</f>
        <v>0</v>
      </c>
      <c r="NC13" s="44">
        <f>IF(H$4=0,0,求节点(H$4:H$9,$B$4:$B$9,求节点(其他调用!$O$4:$O$42,其他调用!$P$4:$P$42,其他调用!$AJ14)))</f>
        <v>0</v>
      </c>
      <c r="ND13" s="44">
        <f>IF(I$4=0,0,求节点(I$4:I$9,$B$4:$B$9,求节点(其他调用!$O$4:$O$42,其他调用!$P$4:$P$42,其他调用!$AJ14)))</f>
        <v>0</v>
      </c>
      <c r="NE13" s="44">
        <f>IF(J$4=0,0,求节点(J$4:J$9,$B$4:$B$9,求节点(其他调用!$O$4:$O$42,其他调用!$P$4:$P$42,其他调用!$AJ14)))</f>
        <v>0</v>
      </c>
      <c r="NF13" s="44">
        <f>IF(K$4=0,0,求节点(K$4:K$9,$B$4:$B$9,求节点(其他调用!$O$4:$O$42,其他调用!$P$4:$P$42,其他调用!$AJ14)))</f>
        <v>0</v>
      </c>
      <c r="NG13" s="44">
        <f>IF(L$4=0,0,求节点(L$4:L$9,$B$4:$B$9,求节点(其他调用!$O$4:$O$42,其他调用!$P$4:$P$42,其他调用!$AJ14)))</f>
        <v>0</v>
      </c>
      <c r="NH13" s="44">
        <f>IF(M$4=0,0,求节点(M$4:M$9,$B$4:$B$9,求节点(其他调用!$O$4:$O$42,其他调用!$P$4:$P$42,其他调用!$AJ14)))</f>
        <v>0</v>
      </c>
      <c r="NI13" s="44">
        <f>IF(N$4=0,0,求节点(N$4:N$9,$B$4:$B$9,求节点(其他调用!$O$4:$O$42,其他调用!$P$4:$P$42,其他调用!$AJ14)))</f>
        <v>0</v>
      </c>
      <c r="NJ13" s="44">
        <f>IF(O$4=0,0,求节点(O$4:O$9,$B$4:$B$9,求节点(其他调用!$O$4:$O$42,其他调用!$P$4:$P$42,其他调用!$AJ14)))</f>
        <v>0</v>
      </c>
      <c r="NK13" s="44">
        <f>IF(P$4=0,0,求节点(P$4:P$9,$B$4:$B$9,求节点(其他调用!$O$4:$O$42,其他调用!$P$4:$P$42,其他调用!$AJ14)))</f>
        <v>0</v>
      </c>
      <c r="NL13" s="44">
        <f>IF(Q$4=0,0,求节点(Q$4:Q$9,$B$4:$B$9,求节点(其他调用!$O$4:$O$42,其他调用!$P$4:$P$42,其他调用!$AJ14)))</f>
        <v>0</v>
      </c>
      <c r="NM13" s="44">
        <f>IF(R$4=0,0,求节点(R$4:R$9,$B$4:$B$9,求节点(其他调用!$O$4:$O$42,其他调用!$P$4:$P$42,其他调用!$AJ14)))</f>
        <v>0</v>
      </c>
      <c r="NN13" s="44">
        <f>IF(S$4=0,0,求节点(S$4:S$9,$B$4:$B$9,求节点(其他调用!$O$4:$O$42,其他调用!$P$4:$P$42,其他调用!$AJ14)))</f>
        <v>2.0234865982683008</v>
      </c>
      <c r="NO13" s="44">
        <f>IF(T$4=0,0,求节点(T$4:T$9,$B$4:$B$9,求节点(其他调用!$O$4:$O$42,其他调用!$P$4:$P$42,其他调用!$AJ14)))</f>
        <v>1.4457953272336828</v>
      </c>
      <c r="NP13" s="44">
        <f>IF(U$4=0,0,求节点(U$4:U$9,$B$4:$B$9,求节点(其他调用!$O$4:$O$42,其他调用!$P$4:$P$42,其他调用!$AJ14)))</f>
        <v>1.7358155876135319</v>
      </c>
      <c r="NQ13" s="44">
        <f>IF(V$4=0,0,求节点(V$4:V$9,$B$4:$B$9,求节点(其他调用!$O$4:$O$42,其他调用!$P$4:$P$42,其他调用!$AJ14)))</f>
        <v>0</v>
      </c>
      <c r="NR13" s="44">
        <f>IF(W$4=0,0,求节点(W$4:W$9,$B$4:$B$9,求节点(其他调用!$O$4:$O$42,其他调用!$P$4:$P$42,其他调用!$AJ14)))</f>
        <v>0.81205672906357784</v>
      </c>
      <c r="NS13" s="44">
        <f>IF(X$4=0,0,求节点(X$4:X$9,$B$4:$B$9,求节点(其他调用!$O$4:$O$42,其他调用!$P$4:$P$42,其他调用!$AJ14)))</f>
        <v>0.81205672906357784</v>
      </c>
      <c r="NT13" s="44">
        <f>IF(Y$4=0,0,求节点(Y$4:Y$9,$B$4:$B$9,求节点(其他调用!$O$4:$O$42,其他调用!$P$4:$P$42,其他调用!$AJ14)))</f>
        <v>1.4457953272336828</v>
      </c>
      <c r="NU13" s="44">
        <f>IF(Z$4=0,0,求节点(Z$4:Z$9,$B$4:$B$9,求节点(其他调用!$O$4:$O$42,其他调用!$P$4:$P$42,其他调用!$AJ14)))</f>
        <v>0</v>
      </c>
      <c r="NV13" s="44">
        <f>IF(AA$4=0,0,求节点(AA$4:AA$9,$B$4:$B$9,求节点(其他调用!$O$4:$O$42,其他调用!$P$4:$P$42,其他调用!$AJ14)))</f>
        <v>0.81205672906357784</v>
      </c>
      <c r="NW13" s="44">
        <f>IF(AB$4=0,0,求节点(AB$4:AB$9,$B$4:$B$9,求节点(其他调用!$O$4:$O$42,其他调用!$P$4:$P$42,其他调用!$AJ14)))</f>
        <v>2.8408480028475984</v>
      </c>
      <c r="NX13" s="44">
        <f>IF(AC$4=0,0,求节点(AC$4:AC$9,$B$4:$B$9,求节点(其他调用!$O$4:$O$42,其他调用!$P$4:$P$42,其他调用!$AJ14)))</f>
        <v>2.2496232535352396</v>
      </c>
      <c r="NY13" s="44">
        <f>IF(AD$4=0,0,求节点(AD$4:AD$9,$B$4:$B$9,求节点(其他调用!$O$4:$O$42,其他调用!$P$4:$P$42,其他调用!$AJ14)))</f>
        <v>8.408789518942783E-2</v>
      </c>
      <c r="NZ13" s="44">
        <f>IF(AE$4=0,0,求节点(AE$4:AE$9,$B$4:$B$9,求节点(其他调用!$O$4:$O$42,其他调用!$P$4:$P$42,其他调用!$AJ14)))</f>
        <v>8.408789518942783E-2</v>
      </c>
      <c r="OA13" s="44">
        <f>IF(AF$4=0,0,求节点(AF$4:AF$9,$B$4:$B$9,求节点(其他调用!$O$4:$O$42,其他调用!$P$4:$P$42,其他调用!$AJ14)))</f>
        <v>8.408789518942783E-2</v>
      </c>
      <c r="OB13" s="44">
        <f>IF(AG$4=0,0,求节点(AG$4:AG$9,$B$4:$B$9,求节点(其他调用!$O$4:$O$42,其他调用!$P$4:$P$42,其他调用!$AJ14)))</f>
        <v>8.408789518942783E-2</v>
      </c>
      <c r="OC13" s="44">
        <f>IF(AH$4=0,0,求节点(AH$4:AH$9,$B$4:$B$9,求节点(其他调用!$O$4:$O$42,其他调用!$P$4:$P$42,其他调用!$AJ14)))</f>
        <v>8.408789518942783E-2</v>
      </c>
      <c r="OD13" s="44">
        <f>IF(AI$4=0,0,求节点(AI$4:AI$9,$B$4:$B$9,求节点(其他调用!$O$4:$O$42,其他调用!$P$4:$P$42,其他调用!$AJ14)))</f>
        <v>8.408789518942783E-2</v>
      </c>
      <c r="OE13" s="44">
        <f>IF(AJ$4=0,0,求节点(AJ$4:AJ$9,$B$4:$B$9,求节点(其他调用!$O$4:$O$42,其他调用!$P$4:$P$42,其他调用!$AJ14)))</f>
        <v>8.408789518942783E-2</v>
      </c>
      <c r="OF13" s="44">
        <f>IF(AK$4=0,0,求节点(AK$4:AK$9,$B$4:$B$9,求节点(其他调用!$O$4:$O$42,其他调用!$P$4:$P$42,其他调用!$AJ14)))</f>
        <v>8.408789518942783E-2</v>
      </c>
      <c r="OG13" s="44">
        <f>IF(AL$4=0,0,求节点(AL$4:AL$9,$B$4:$B$9,求节点(其他调用!$O$4:$O$42,其他调用!$P$4:$P$42,其他调用!$AJ14)))</f>
        <v>8.408789518942783E-2</v>
      </c>
      <c r="OH13" s="44">
        <f>IF(AM$4=0,0,求节点(AM$4:AM$9,$B$4:$B$9,求节点(其他调用!$O$4:$O$42,其他调用!$P$4:$P$42,其他调用!$AJ14)))</f>
        <v>8.408789518942783E-2</v>
      </c>
      <c r="OI13" s="44">
        <f>IF(AN$4=0,0,求节点(AN$4:AN$9,$B$4:$B$9,求节点(其他调用!$O$4:$O$42,其他调用!$P$4:$P$42,其他调用!$AJ14)))</f>
        <v>8.408789518942783E-2</v>
      </c>
      <c r="OJ13" s="44">
        <f>IF(AO$4=0,0,求节点(AO$4:AO$9,$B$4:$B$9,求节点(其他调用!$O$4:$O$42,其他调用!$P$4:$P$42,其他调用!$AJ14)))</f>
        <v>8.408789518942783E-2</v>
      </c>
      <c r="OK13" s="44">
        <f>IF(AP$4=0,0,求节点(AP$4:AP$9,$B$4:$B$9,求节点(其他调用!$O$4:$O$42,其他调用!$P$4:$P$42,其他调用!$AJ14)))</f>
        <v>8.408789518942783E-2</v>
      </c>
      <c r="OL13" s="44">
        <f>IF(AQ$4=0,0,求节点(AQ$4:AQ$9,$B$4:$B$9,求节点(其他调用!$O$4:$O$42,其他调用!$P$4:$P$42,其他调用!$AJ14)))</f>
        <v>8.408789518942783E-2</v>
      </c>
      <c r="OM13" s="44">
        <f>IF(AR$4=0,0,求节点(AR$4:AR$9,$B$4:$B$9,求节点(其他调用!$O$4:$O$42,其他调用!$P$4:$P$42,其他调用!$AJ14)))</f>
        <v>8.408789518942783E-2</v>
      </c>
      <c r="ON13" s="44">
        <f>IF(AS$4=0,0,求节点(AS$4:AS$9,$B$4:$B$9,求节点(其他调用!$O$4:$O$42,其他调用!$P$4:$P$42,其他调用!$AJ14)))</f>
        <v>8.408789518942783E-2</v>
      </c>
      <c r="OO13" s="44">
        <f>IF(AT$4=0,0,求节点(AT$4:AT$9,$B$4:$B$9,求节点(其他调用!$O$4:$O$42,其他调用!$P$4:$P$42,其他调用!$AJ14)))</f>
        <v>8.408789518942783E-2</v>
      </c>
      <c r="OP13" s="44">
        <f>IF(AU$4=0,0,求节点(AU$4:AU$9,$B$4:$B$9,求节点(其他调用!$O$4:$O$42,其他调用!$P$4:$P$42,其他调用!$AJ14)))</f>
        <v>8.408789518942783E-2</v>
      </c>
      <c r="OQ13" s="44">
        <f>IF(AV$4=0,0,求节点(AV$4:AV$9,$B$4:$B$9,求节点(其他调用!$O$4:$O$42,其他调用!$P$4:$P$42,其他调用!$AJ14)))</f>
        <v>8.408789518942783E-2</v>
      </c>
      <c r="OR13" s="44">
        <f>IF(AW$4=0,0,求节点(AW$4:AW$9,$B$4:$B$9,求节点(其他调用!$O$4:$O$42,其他调用!$P$4:$P$42,其他调用!$AJ14)))</f>
        <v>8.408789518942783E-2</v>
      </c>
      <c r="OS13" s="44">
        <f>IF(AX$4=0,0,求节点(AX$4:AX$9,$B$4:$B$9,求节点(其他调用!$O$4:$O$42,其他调用!$P$4:$P$42,其他调用!$AJ14)))</f>
        <v>8.408789518942783E-2</v>
      </c>
      <c r="OT13" s="44">
        <f>IF(AY$4=0,0,求节点(AY$4:AY$9,$B$4:$B$9,求节点(其他调用!$O$4:$O$42,其他调用!$P$4:$P$42,其他调用!$AJ14)))</f>
        <v>8.408789518942783E-2</v>
      </c>
      <c r="OU13" s="44">
        <f>IF(AZ$4=0,0,求节点(AZ$4:AZ$9,$B$4:$B$9,求节点(其他调用!$O$4:$O$42,其他调用!$P$4:$P$42,其他调用!$AJ14)))</f>
        <v>8.408789518942783E-2</v>
      </c>
      <c r="OW13" s="44">
        <v>10</v>
      </c>
      <c r="OX13" s="44">
        <f>IF(C$23=0,0,求节点(C$23:C$28,$B$23:$B$28,求节点(其他调用!$AA$4:$AA$20,其他调用!$AB$4:$AB$20,$OW13)))</f>
        <v>0</v>
      </c>
      <c r="OY13" s="44">
        <f>IF(D$23=0,0,求节点(D$23:D$28,$B$23:$B$28,求节点(其他调用!$AA$4:$AA$20,其他调用!$AB$4:$AB$20,$OW13)))</f>
        <v>0</v>
      </c>
      <c r="OZ13" s="44">
        <f>IF(E$23=0,0,求节点(E$23:E$28,$B$23:$B$28,求节点(其他调用!$AA$4:$AA$20,其他调用!$AB$4:$AB$20,$OW13)))</f>
        <v>0</v>
      </c>
      <c r="PA13" s="44">
        <f>IF(F$23=0,0,求节点(F$23:F$28,$B$23:$B$28,求节点(其他调用!$AA$4:$AA$20,其他调用!$AB$4:$AB$20,$OW13)))</f>
        <v>3.1992220679399885E-5</v>
      </c>
      <c r="PB13" s="44">
        <f>IF(G$23=0,0,求节点(G$23:G$28,$B$23:$B$28,求节点(其他调用!$AA$4:$AA$20,其他调用!$AB$4:$AB$20,$OW13)))</f>
        <v>4.7988331019155339E-5</v>
      </c>
      <c r="PC13" s="44">
        <f>IF(H$23=0,0,求节点(H$23:H$28,$B$23:$B$28,求节点(其他调用!$AA$4:$AA$20,其他调用!$AB$4:$AB$20,$OW13)))</f>
        <v>4.7988331019155339E-5</v>
      </c>
      <c r="PD13" s="44">
        <f>IF(I$23=0,0,求节点(I$23:I$28,$B$23:$B$28,求节点(其他调用!$AA$4:$AA$20,其他调用!$AB$4:$AB$20,$OW13)))</f>
        <v>7.2709592453201743E-5</v>
      </c>
      <c r="PE13" s="44">
        <f>IF(J$23=0,0,求节点(J$23:J$28,$B$23:$B$28,求节点(其他调用!$AA$4:$AA$20,其他调用!$AB$4:$AB$20,$OW13)))</f>
        <v>0</v>
      </c>
      <c r="PF13" s="44">
        <f>IF(K$23=0,0,求节点(K$23:K$28,$B$23:$B$28,求节点(其他调用!$AA$4:$AA$20,其他调用!$AB$4:$AB$20,$OW13)))</f>
        <v>4.7988331019155339E-5</v>
      </c>
      <c r="PG13" s="44">
        <f>IF(L$23=0,0,求节点(L$23:L$28,$B$23:$B$28,求节点(其他调用!$AA$4:$AA$20,其他调用!$AB$4:$AB$20,$OW13)))</f>
        <v>0</v>
      </c>
      <c r="PH13" s="44">
        <f>IF(M$23=0,0,求节点(M$23:M$28,$B$23:$B$28,求节点(其他调用!$AA$4:$AA$20,其他调用!$AB$4:$AB$20,$OW13)))</f>
        <v>0</v>
      </c>
      <c r="PI13" s="44">
        <f>IF(N$23=0,0,求节点(N$23:N$28,$B$23:$B$28,求节点(其他调用!$AA$4:$AA$20,其他调用!$AB$4:$AB$20,$OW13)))</f>
        <v>0</v>
      </c>
      <c r="PJ13" s="44">
        <f>IF(O$23=0,0,求节点(O$23:O$28,$B$23:$B$28,求节点(其他调用!$AA$4:$AA$20,其他调用!$AB$4:$AB$20,$OW13)))</f>
        <v>0</v>
      </c>
      <c r="PK13" s="44">
        <f>IF(P$23=0,0,求节点(P$23:P$28,$B$23:$B$28,求节点(其他调用!$AA$4:$AA$20,其他调用!$AB$4:$AB$20,$OW13)))</f>
        <v>0</v>
      </c>
      <c r="PL13" s="44">
        <f>IF(Q$23=0,0,求节点(Q$23:Q$28,$B$23:$B$28,求节点(其他调用!$AA$4:$AA$20,其他调用!$AB$4:$AB$20,$OW13)))</f>
        <v>0</v>
      </c>
      <c r="PM13" s="44">
        <f>IF(R$23=0,0,求节点(R$23:R$28,$B$23:$B$28,求节点(其他调用!$AA$4:$AA$20,其他调用!$AB$4:$AB$20,$OW13)))</f>
        <v>0</v>
      </c>
      <c r="PN13" s="44">
        <f>IF(S$23=0,0,求节点(S$23:S$28,$B$23:$B$28,求节点(其他调用!$AA$4:$AA$20,其他调用!$AB$4:$AB$20,$OW13)))</f>
        <v>0</v>
      </c>
      <c r="PO13" s="44">
        <f>IF(T$23=0,0,求节点(T$23:T$28,$B$23:$B$28,求节点(其他调用!$AA$4:$AA$20,其他调用!$AB$4:$AB$20,$OW13)))</f>
        <v>0</v>
      </c>
      <c r="PP13" s="44">
        <f>IF(U$23=0,0,求节点(U$23:U$28,$B$23:$B$28,求节点(其他调用!$AA$4:$AA$20,其他调用!$AB$4:$AB$20,$OW13)))</f>
        <v>0</v>
      </c>
      <c r="PQ13" s="44">
        <f>IF(V$23=0,0,求节点(V$23:V$28,$B$23:$B$28,求节点(其他调用!$AA$4:$AA$20,其他调用!$AB$4:$AB$20,$OW13)))</f>
        <v>0</v>
      </c>
    </row>
    <row r="14" spans="2:433" x14ac:dyDescent="0.2">
      <c r="BI14" s="44">
        <v>11</v>
      </c>
      <c r="BJ14" s="44">
        <f>IF(C$4=0,0,求节点(C$4:C$9,$B$4:$B$9,求节点(其他调用!$C$4:$C$42,其他调用!$D$4:$D$42,其他调用!$AF15)))</f>
        <v>0.41667301565207515</v>
      </c>
      <c r="BK14" s="44">
        <f>IF(D$4=0,0,求节点(D$4:D$9,$B$4:$B$9,求节点(其他调用!$C$4:$C$42,其他调用!$D$4:$D$42,其他调用!$AF15)))</f>
        <v>1.1749992072436717</v>
      </c>
      <c r="BL14" s="44">
        <f>IF(E$4=0,0,求节点(E$4:E$9,$B$4:$B$9,求节点(其他调用!$C$4:$C$42,其他调用!$D$4:$D$42,其他调用!$AF15)))</f>
        <v>0.10764052904345278</v>
      </c>
      <c r="BM14" s="44">
        <f>IF(F$4=0,0,求节点(F$4:F$9,$B$4:$B$9,求节点(其他调用!$C$4:$C$42,其他调用!$D$4:$D$42,其他调用!$AF15)))</f>
        <v>0</v>
      </c>
      <c r="BN14" s="44">
        <f>IF(G$4=0,0,求节点(G$4:G$9,$B$4:$B$9,求节点(其他调用!$C$4:$C$42,其他调用!$D$4:$D$42,其他调用!$AF15)))</f>
        <v>0</v>
      </c>
      <c r="BO14" s="44">
        <f>IF(H$4=0,0,求节点(H$4:H$9,$B$4:$B$9,求节点(其他调用!$C$4:$C$42,其他调用!$D$4:$D$42,其他调用!$AF15)))</f>
        <v>0</v>
      </c>
      <c r="BP14" s="44">
        <f>IF(I$4=0,0,求节点(I$4:I$9,$B$4:$B$9,求节点(其他调用!$C$4:$C$42,其他调用!$D$4:$D$42,其他调用!$AF15)))</f>
        <v>0</v>
      </c>
      <c r="BQ14" s="44">
        <f>IF(J$4=0,0,求节点(J$4:J$9,$B$4:$B$9,求节点(其他调用!$C$4:$C$42,其他调用!$D$4:$D$42,其他调用!$AF15)))</f>
        <v>0</v>
      </c>
      <c r="BR14" s="44">
        <f>IF(K$4=0,0,求节点(K$4:K$9,$B$4:$B$9,求节点(其他调用!$C$4:$C$42,其他调用!$D$4:$D$42,其他调用!$AF15)))</f>
        <v>0</v>
      </c>
      <c r="BS14" s="44">
        <f>IF(L$4=0,0,求节点(L$4:L$9,$B$4:$B$9,求节点(其他调用!$C$4:$C$42,其他调用!$D$4:$D$42,其他调用!$AF15)))</f>
        <v>0</v>
      </c>
      <c r="BT14" s="44">
        <f>IF(M$4=0,0,求节点(M$4:M$9,$B$4:$B$9,求节点(其他调用!$C$4:$C$42,其他调用!$D$4:$D$42,其他调用!$AF15)))</f>
        <v>0</v>
      </c>
      <c r="BU14" s="44">
        <f>IF(N$4=0,0,求节点(N$4:N$9,$B$4:$B$9,求节点(其他调用!$C$4:$C$42,其他调用!$D$4:$D$42,其他调用!$AF15)))</f>
        <v>0</v>
      </c>
      <c r="BV14" s="44">
        <f>IF(O$4=0,0,求节点(O$4:O$9,$B$4:$B$9,求节点(其他调用!$C$4:$C$42,其他调用!$D$4:$D$42,其他调用!$AF15)))</f>
        <v>0</v>
      </c>
      <c r="BW14" s="44">
        <f>IF(P$4=0,0,求节点(P$4:P$9,$B$4:$B$9,求节点(其他调用!$C$4:$C$42,其他调用!$D$4:$D$42,其他调用!$AF15)))</f>
        <v>0</v>
      </c>
      <c r="BX14" s="44">
        <f>IF(Q$4=0,0,求节点(Q$4:Q$9,$B$4:$B$9,求节点(其他调用!$C$4:$C$42,其他调用!$D$4:$D$42,其他调用!$AF15)))</f>
        <v>0</v>
      </c>
      <c r="BY14" s="44">
        <f>IF(R$4=0,0,求节点(R$4:R$9,$B$4:$B$9,求节点(其他调用!$C$4:$C$42,其他调用!$D$4:$D$42,其他调用!$AF15)))</f>
        <v>0</v>
      </c>
      <c r="BZ14" s="44">
        <f>IF(S$4=0,0,求节点(S$4:S$9,$B$4:$B$9,求节点(其他调用!$C$4:$C$42,其他调用!$D$4:$D$42,其他调用!$AF15)))</f>
        <v>0.77695419459935822</v>
      </c>
      <c r="CA14" s="44">
        <f>IF(T$4=0,0,求节点(T$4:T$9,$B$4:$B$9,求节点(其他调用!$C$4:$C$42,其他调用!$D$4:$D$42,其他调用!$AF15)))</f>
        <v>0.51667453940857322</v>
      </c>
      <c r="CB14" s="44">
        <f>IF(U$4=0,0,求节点(U$4:U$9,$B$4:$B$9,求节点(其他调用!$C$4:$C$42,其他调用!$D$4:$D$42,其他调用!$AF15)))</f>
        <v>0.64584317426071647</v>
      </c>
      <c r="CC14" s="44">
        <f>IF(V$4=0,0,求节点(V$4:V$9,$B$4:$B$9,求节点(其他调用!$C$4:$C$42,其他调用!$D$4:$D$42,其他调用!$AF15)))</f>
        <v>0</v>
      </c>
      <c r="CD14" s="44">
        <f>IF(W$4=0,0,求节点(W$4:W$9,$B$4:$B$9,求节点(其他调用!$C$4:$C$42,其他调用!$D$4:$D$42,其他调用!$AF15)))</f>
        <v>0.25833726970428661</v>
      </c>
      <c r="CE14" s="44">
        <f>IF(X$4=0,0,求节点(X$4:X$9,$B$4:$B$9,求节点(其他调用!$C$4:$C$42,其他调用!$D$4:$D$42,其他调用!$AF15)))</f>
        <v>0.25833726970428661</v>
      </c>
      <c r="CF14" s="44">
        <f>IF(Y$4=0,0,求节点(Y$4:Y$9,$B$4:$B$9,求节点(其他调用!$C$4:$C$42,其他调用!$D$4:$D$42,其他调用!$AF15)))</f>
        <v>0.51667453940857322</v>
      </c>
      <c r="CG14" s="44">
        <f>IF(Z$4=0,0,求节点(Z$4:Z$9,$B$4:$B$9,求节点(其他调用!$C$4:$C$42,其他调用!$D$4:$D$42,其他调用!$AF15)))</f>
        <v>0</v>
      </c>
      <c r="CH14" s="44">
        <f>IF(AA$4=0,0,求节点(AA$4:AA$9,$B$4:$B$9,求节点(其他调用!$C$4:$C$42,其他调用!$D$4:$D$42,其他调用!$AF15)))</f>
        <v>0.25833726970428661</v>
      </c>
      <c r="CI14" s="44">
        <f>IF(AB$4=0,0,求节点(AB$4:AB$9,$B$4:$B$9,求节点(其他调用!$C$4:$C$42,其他调用!$D$4:$D$42,其他调用!$AF15)))</f>
        <v>1.1749992072436717</v>
      </c>
      <c r="CJ14" s="44">
        <f>IF(AC$4=0,0,求节点(AC$4:AC$9,$B$4:$B$9,求节点(其他调用!$C$4:$C$42,其他调用!$D$4:$D$42,其他调用!$AF15)))</f>
        <v>0.90644656036591797</v>
      </c>
      <c r="CK14" s="44">
        <f>IF(AD$4=0,0,求节点(AD$4:AD$9,$B$4:$B$9,求节点(其他调用!$C$4:$C$42,其他调用!$D$4:$D$42,其他调用!$AF15)))</f>
        <v>2.6750640048838537E-2</v>
      </c>
      <c r="CL14" s="44">
        <f>IF(AE$4=0,0,求节点(AE$4:AE$9,$B$4:$B$9,求节点(其他调用!$C$4:$C$42,其他调用!$D$4:$D$42,其他调用!$AF15)))</f>
        <v>2.6750640048838537E-2</v>
      </c>
      <c r="CM14" s="44">
        <f>IF(AF$4=0,0,求节点(AF$4:AF$9,$B$4:$B$9,求节点(其他调用!$C$4:$C$42,其他调用!$D$4:$D$42,其他调用!$AF15)))</f>
        <v>2.6750640048838537E-2</v>
      </c>
      <c r="CN14" s="44">
        <f>IF(AG$4=0,0,求节点(AG$4:AG$9,$B$4:$B$9,求节点(其他调用!$C$4:$C$42,其他调用!$D$4:$D$42,其他调用!$AF15)))</f>
        <v>2.6750640048838537E-2</v>
      </c>
      <c r="CO14" s="44">
        <f>IF(AH$4=0,0,求节点(AH$4:AH$9,$B$4:$B$9,求节点(其他调用!$C$4:$C$42,其他调用!$D$4:$D$42,其他调用!$AF15)))</f>
        <v>2.6750640048838537E-2</v>
      </c>
      <c r="CP14" s="44">
        <f>IF(AI$4=0,0,求节点(AI$4:AI$9,$B$4:$B$9,求节点(其他调用!$C$4:$C$42,其他调用!$D$4:$D$42,其他调用!$AF15)))</f>
        <v>2.6750640048838537E-2</v>
      </c>
      <c r="CQ14" s="44">
        <f>IF(AJ$4=0,0,求节点(AJ$4:AJ$9,$B$4:$B$9,求节点(其他调用!$C$4:$C$42,其他调用!$D$4:$D$42,其他调用!$AF15)))</f>
        <v>2.6750640048838537E-2</v>
      </c>
      <c r="CR14" s="44">
        <f>IF(AK$4=0,0,求节点(AK$4:AK$9,$B$4:$B$9,求节点(其他调用!$C$4:$C$42,其他调用!$D$4:$D$42,其他调用!$AF15)))</f>
        <v>2.6750640048838537E-2</v>
      </c>
      <c r="CS14" s="44">
        <f>IF(AL$4=0,0,求节点(AL$4:AL$9,$B$4:$B$9,求节点(其他调用!$C$4:$C$42,其他调用!$D$4:$D$42,其他调用!$AF15)))</f>
        <v>2.6750640048838537E-2</v>
      </c>
      <c r="CT14" s="44">
        <f>IF(AM$4=0,0,求节点(AM$4:AM$9,$B$4:$B$9,求节点(其他调用!$C$4:$C$42,其他调用!$D$4:$D$42,其他调用!$AF15)))</f>
        <v>2.6750640048838537E-2</v>
      </c>
      <c r="CU14" s="44">
        <f>IF(AN$4=0,0,求节点(AN$4:AN$9,$B$4:$B$9,求节点(其他调用!$C$4:$C$42,其他调用!$D$4:$D$42,其他调用!$AF15)))</f>
        <v>2.6750640048838537E-2</v>
      </c>
      <c r="CV14" s="44">
        <f>IF(AO$4=0,0,求节点(AO$4:AO$9,$B$4:$B$9,求节点(其他调用!$C$4:$C$42,其他调用!$D$4:$D$42,其他调用!$AF15)))</f>
        <v>2.6750640048838537E-2</v>
      </c>
      <c r="CW14" s="44">
        <f>IF(AP$4=0,0,求节点(AP$4:AP$9,$B$4:$B$9,求节点(其他调用!$C$4:$C$42,其他调用!$D$4:$D$42,其他调用!$AF15)))</f>
        <v>2.6750640048838537E-2</v>
      </c>
      <c r="CX14" s="44">
        <f>IF(AQ$4=0,0,求节点(AQ$4:AQ$9,$B$4:$B$9,求节点(其他调用!$C$4:$C$42,其他调用!$D$4:$D$42,其他调用!$AF15)))</f>
        <v>2.6750640048838537E-2</v>
      </c>
      <c r="CY14" s="44">
        <f>IF(AR$4=0,0,求节点(AR$4:AR$9,$B$4:$B$9,求节点(其他调用!$C$4:$C$42,其他调用!$D$4:$D$42,其他调用!$AF15)))</f>
        <v>2.6750640048838537E-2</v>
      </c>
      <c r="CZ14" s="44">
        <f>IF(AS$4=0,0,求节点(AS$4:AS$9,$B$4:$B$9,求节点(其他调用!$C$4:$C$42,其他调用!$D$4:$D$42,其他调用!$AF15)))</f>
        <v>2.6750640048838537E-2</v>
      </c>
      <c r="DA14" s="44">
        <f>IF(AT$4=0,0,求节点(AT$4:AT$9,$B$4:$B$9,求节点(其他调用!$C$4:$C$42,其他调用!$D$4:$D$42,其他调用!$AF15)))</f>
        <v>2.6750640048838537E-2</v>
      </c>
      <c r="DB14" s="44">
        <f>IF(AU$4=0,0,求节点(AU$4:AU$9,$B$4:$B$9,求节点(其他调用!$C$4:$C$42,其他调用!$D$4:$D$42,其他调用!$AF15)))</f>
        <v>2.6750640048838537E-2</v>
      </c>
      <c r="DC14" s="44">
        <f>IF(AV$4=0,0,求节点(AV$4:AV$9,$B$4:$B$9,求节点(其他调用!$C$4:$C$42,其他调用!$D$4:$D$42,其他调用!$AF15)))</f>
        <v>2.6750640048838537E-2</v>
      </c>
      <c r="DD14" s="44">
        <f>IF(AW$4=0,0,求节点(AW$4:AW$9,$B$4:$B$9,求节点(其他调用!$C$4:$C$42,其他调用!$D$4:$D$42,其他调用!$AF15)))</f>
        <v>2.6750640048838537E-2</v>
      </c>
      <c r="DE14" s="44">
        <f>IF(AX$4=0,0,求节点(AX$4:AX$9,$B$4:$B$9,求节点(其他调用!$C$4:$C$42,其他调用!$D$4:$D$42,其他调用!$AF15)))</f>
        <v>2.6750640048838537E-2</v>
      </c>
      <c r="DF14" s="44">
        <f>IF(AY$4=0,0,求节点(AY$4:AY$9,$B$4:$B$9,求节点(其他调用!$C$4:$C$42,其他调用!$D$4:$D$42,其他调用!$AF15)))</f>
        <v>2.6750640048838537E-2</v>
      </c>
      <c r="DG14" s="44">
        <f>IF(AZ$4=0,0,求节点(AZ$4:AZ$9,$B$4:$B$9,求节点(其他调用!$C$4:$C$42,其他调用!$D$4:$D$42,其他调用!$AF15)))</f>
        <v>2.6750640048838537E-2</v>
      </c>
      <c r="DI14" s="44">
        <v>11</v>
      </c>
      <c r="DJ14" s="44">
        <f>IF(C$23=0,0,求节点(C$23:C$28,$B$23:$B$28,求节点(其他调用!$S$4:$S$20,其他调用!$T$4:$T$20,$DI14)))</f>
        <v>0</v>
      </c>
      <c r="DK14" s="44">
        <f>IF(D$23=0,0,求节点(D$23:D$28,$B$23:$B$28,求节点(其他调用!$S$4:$S$20,其他调用!$T$4:$T$20,$DI14)))</f>
        <v>0</v>
      </c>
      <c r="DL14" s="44">
        <f>IF(E$23=0,0,求节点(E$23:E$28,$B$23:$B$28,求节点(其他调用!$S$4:$S$20,其他调用!$T$4:$T$20,$DI14)))</f>
        <v>0</v>
      </c>
      <c r="DM14" s="44">
        <f>IF(F$23=0,0,求节点(F$23:F$28,$B$23:$B$28,求节点(其他调用!$S$4:$S$20,其他调用!$T$4:$T$20,$DI14)))</f>
        <v>2.5382723883526914E-5</v>
      </c>
      <c r="DN14" s="44">
        <f>IF(G$23=0,0,求节点(G$23:G$28,$B$23:$B$28,求节点(其他调用!$S$4:$S$20,其他调用!$T$4:$T$20,$DI14)))</f>
        <v>3.8074085825345882E-5</v>
      </c>
      <c r="DO14" s="44">
        <f>IF(H$23=0,0,求节点(H$23:H$28,$B$23:$B$28,求节点(其他调用!$S$4:$S$20,其他调用!$T$4:$T$20,$DI14)))</f>
        <v>3.8074085825345882E-5</v>
      </c>
      <c r="DP14" s="44">
        <f>IF(I$23=0,0,求节点(I$23:I$28,$B$23:$B$28,求节点(其他调用!$S$4:$S$20,其他调用!$T$4:$T$20,$DI14)))</f>
        <v>5.7688008826217718E-5</v>
      </c>
      <c r="DQ14" s="44">
        <f>IF(J$23=0,0,求节点(J$23:J$28,$B$23:$B$28,求节点(其他调用!$S$4:$S$20,其他调用!$T$4:$T$20,$DI14)))</f>
        <v>0</v>
      </c>
      <c r="DR14" s="44">
        <f>IF(K$23=0,0,求节点(K$23:K$28,$B$23:$B$28,求节点(其他调用!$S$4:$S$20,其他调用!$T$4:$T$20,$DI14)))</f>
        <v>3.8074085825345882E-5</v>
      </c>
      <c r="DS14" s="44">
        <f>IF(L$23=0,0,求节点(L$23:L$28,$B$23:$B$28,求节点(其他调用!$S$4:$S$20,其他调用!$T$4:$T$20,$DI14)))</f>
        <v>0</v>
      </c>
      <c r="DT14" s="44">
        <f>IF(M$23=0,0,求节点(M$23:M$28,$B$23:$B$28,求节点(其他调用!$S$4:$S$20,其他调用!$T$4:$T$20,$DI14)))</f>
        <v>0</v>
      </c>
      <c r="DU14" s="44">
        <f>IF(N$23=0,0,求节点(N$23:N$28,$B$23:$B$28,求节点(其他调用!$S$4:$S$20,其他调用!$T$4:$T$20,$DI14)))</f>
        <v>0</v>
      </c>
      <c r="DV14" s="44">
        <f>IF(O$23=0,0,求节点(O$23:O$28,$B$23:$B$28,求节点(其他调用!$S$4:$S$20,其他调用!$T$4:$T$20,$DI14)))</f>
        <v>0</v>
      </c>
      <c r="DW14" s="44">
        <f>IF(P$23=0,0,求节点(P$23:P$28,$B$23:$B$28,求节点(其他调用!$S$4:$S$20,其他调用!$T$4:$T$20,$DI14)))</f>
        <v>0</v>
      </c>
      <c r="DX14" s="44">
        <f>IF(Q$23=0,0,求节点(Q$23:Q$28,$B$23:$B$28,求节点(其他调用!$S$4:$S$20,其他调用!$T$4:$T$20,$DI14)))</f>
        <v>0</v>
      </c>
      <c r="DY14" s="44">
        <f>IF(R$23=0,0,求节点(R$23:R$28,$B$23:$B$28,求节点(其他调用!$S$4:$S$20,其他调用!$T$4:$T$20,$DI14)))</f>
        <v>0</v>
      </c>
      <c r="DZ14" s="44">
        <f>IF(S$23=0,0,求节点(S$23:S$28,$B$23:$B$28,求节点(其他调用!$S$4:$S$20,其他调用!$T$4:$T$20,$DI14)))</f>
        <v>0</v>
      </c>
      <c r="EA14" s="44">
        <f>IF(T$23=0,0,求节点(T$23:T$28,$B$23:$B$28,求节点(其他调用!$S$4:$S$20,其他调用!$T$4:$T$20,$DI14)))</f>
        <v>0</v>
      </c>
      <c r="EB14" s="44">
        <f>IF(U$23=0,0,求节点(U$23:U$28,$B$23:$B$28,求节点(其他调用!$S$4:$S$20,其他调用!$T$4:$T$20,$DI14)))</f>
        <v>0</v>
      </c>
      <c r="EC14" s="44">
        <f>IF(V$23=0,0,求节点(V$23:V$28,$B$23:$B$28,求节点(其他调用!$S$4:$S$20,其他调用!$T$4:$T$20,$DI14)))</f>
        <v>0</v>
      </c>
      <c r="EF14" s="44">
        <v>11</v>
      </c>
      <c r="EG14" s="44">
        <f>IF(C$4=0,0,求节点(C$4:C$9,$B$4:$B$9,求节点(其他调用!$F$4:$F$42,其他调用!$G$4:$G$42,其他调用!$AG15)))</f>
        <v>0.48137998858834519</v>
      </c>
      <c r="EH14" s="44">
        <f>IF(D$4=0,0,求节点(D$4:D$9,$B$4:$B$9,求节点(其他调用!$F$4:$F$42,其他调用!$G$4:$G$42,其他调用!$AG15)))</f>
        <v>1.3131001477617006</v>
      </c>
      <c r="EI14" s="44">
        <f>IF(E$4=0,0,求节点(E$4:E$9,$B$4:$B$9,求节点(其他调用!$F$4:$F$42,其他调用!$G$4:$G$42,其他调用!$AG15)))</f>
        <v>0.12435649705198915</v>
      </c>
      <c r="EJ14" s="44">
        <f>IF(F$4=0,0,求节点(F$4:F$9,$B$4:$B$9,求节点(其他调用!$F$4:$F$42,其他调用!$G$4:$G$42,其他调用!$AG15)))</f>
        <v>0</v>
      </c>
      <c r="EK14" s="44">
        <f>IF(G$4=0,0,求节点(G$4:G$9,$B$4:$B$9,求节点(其他调用!$F$4:$F$42,其他调用!$G$4:$G$42,其他调用!$AG15)))</f>
        <v>0</v>
      </c>
      <c r="EL14" s="44">
        <f>IF(H$4=0,0,求节点(H$4:H$9,$B$4:$B$9,求节点(其他调用!$F$4:$F$42,其他调用!$G$4:$G$42,其他调用!$AG15)))</f>
        <v>0</v>
      </c>
      <c r="EM14" s="44">
        <f>IF(I$4=0,0,求节点(I$4:I$9,$B$4:$B$9,求节点(其他调用!$F$4:$F$42,其他调用!$G$4:$G$42,其他调用!$AG15)))</f>
        <v>0</v>
      </c>
      <c r="EN14" s="44">
        <f>IF(J$4=0,0,求节点(J$4:J$9,$B$4:$B$9,求节点(其他调用!$F$4:$F$42,其他调用!$G$4:$G$42,其他调用!$AG15)))</f>
        <v>0</v>
      </c>
      <c r="EO14" s="44">
        <f>IF(K$4=0,0,求节点(K$4:K$9,$B$4:$B$9,求节点(其他调用!$F$4:$F$42,其他调用!$G$4:$G$42,其他调用!$AG15)))</f>
        <v>0</v>
      </c>
      <c r="EP14" s="44">
        <f>IF(L$4=0,0,求节点(L$4:L$9,$B$4:$B$9,求节点(其他调用!$F$4:$F$42,其他调用!$G$4:$G$42,其他调用!$AG15)))</f>
        <v>0</v>
      </c>
      <c r="EQ14" s="44">
        <f>IF(M$4=0,0,求节点(M$4:M$9,$B$4:$B$9,求节点(其他调用!$F$4:$F$42,其他调用!$G$4:$G$42,其他调用!$AG15)))</f>
        <v>0</v>
      </c>
      <c r="ER14" s="44">
        <f>IF(N$4=0,0,求节点(N$4:N$9,$B$4:$B$9,求节点(其他调用!$F$4:$F$42,其他调用!$G$4:$G$42,其他调用!$AG15)))</f>
        <v>0</v>
      </c>
      <c r="ES14" s="44">
        <f>IF(O$4=0,0,求节点(O$4:O$9,$B$4:$B$9,求节点(其他调用!$F$4:$F$42,其他调用!$G$4:$G$42,其他调用!$AG15)))</f>
        <v>0</v>
      </c>
      <c r="ET14" s="44">
        <f>IF(P$4=0,0,求节点(P$4:P$9,$B$4:$B$9,求节点(其他调用!$F$4:$F$42,其他调用!$G$4:$G$42,其他调用!$AG15)))</f>
        <v>0</v>
      </c>
      <c r="EU14" s="44">
        <f>IF(Q$4=0,0,求节点(Q$4:Q$9,$B$4:$B$9,求节点(其他调用!$F$4:$F$42,其他调用!$G$4:$G$42,其他调用!$AG15)))</f>
        <v>0</v>
      </c>
      <c r="EV14" s="44">
        <f>IF(R$4=0,0,求节点(R$4:R$9,$B$4:$B$9,求节点(其他调用!$F$4:$F$42,其他调用!$G$4:$G$42,其他调用!$AG15)))</f>
        <v>0</v>
      </c>
      <c r="EW14" s="44">
        <f>IF(S$4=0,0,求节点(S$4:S$9,$B$4:$B$9,求节点(其他调用!$F$4:$F$42,其他调用!$G$4:$G$42,其他调用!$AG15)))</f>
        <v>0.89761080578879404</v>
      </c>
      <c r="EX14" s="44">
        <f>IF(T$4=0,0,求节点(T$4:T$9,$B$4:$B$9,求节点(其他调用!$F$4:$F$42,其他调用!$G$4:$G$42,其他调用!$AG15)))</f>
        <v>0.59691118584954794</v>
      </c>
      <c r="EY14" s="44">
        <f>IF(U$4=0,0,求节点(U$4:U$9,$B$4:$B$9,求节点(其他调用!$F$4:$F$42,其他调用!$G$4:$G$42,其他调用!$AG15)))</f>
        <v>0.74613898231193498</v>
      </c>
      <c r="EZ14" s="44">
        <f>IF(V$4=0,0,求节点(V$4:V$9,$B$4:$B$9,求节点(其他调用!$F$4:$F$42,其他调用!$G$4:$G$42,其他调用!$AG15)))</f>
        <v>0</v>
      </c>
      <c r="FA14" s="44">
        <f>IF(W$4=0,0,求节点(W$4:W$9,$B$4:$B$9,求节点(其他调用!$F$4:$F$42,其他调用!$G$4:$G$42,其他调用!$AG15)))</f>
        <v>0.29845559292477397</v>
      </c>
      <c r="FB14" s="44">
        <f>IF(X$4=0,0,求节点(X$4:X$9,$B$4:$B$9,求节点(其他调用!$F$4:$F$42,其他调用!$G$4:$G$42,其他调用!$AG15)))</f>
        <v>0.29845559292477397</v>
      </c>
      <c r="FC14" s="44">
        <f>IF(Y$4=0,0,求节点(Y$4:Y$9,$B$4:$B$9,求节点(其他调用!$F$4:$F$42,其他调用!$G$4:$G$42,其他调用!$AG15)))</f>
        <v>0.59691118584954794</v>
      </c>
      <c r="FD14" s="44">
        <f>IF(Z$4=0,0,求节点(Z$4:Z$9,$B$4:$B$9,求节点(其他调用!$F$4:$F$42,其他调用!$G$4:$G$42,其他调用!$AG15)))</f>
        <v>0</v>
      </c>
      <c r="FE14" s="44">
        <f>IF(AA$4=0,0,求节点(AA$4:AA$9,$B$4:$B$9,求节点(其他调用!$F$4:$F$42,其他调用!$G$4:$G$42,其他调用!$AG15)))</f>
        <v>0.29845559292477397</v>
      </c>
      <c r="FF14" s="44">
        <f>IF(AB$4=0,0,求节点(AB$4:AB$9,$B$4:$B$9,求节点(其他调用!$F$4:$F$42,其他调用!$G$4:$G$42,其他调用!$AG15)))</f>
        <v>1.3131001477617006</v>
      </c>
      <c r="FG14" s="44">
        <f>IF(AC$4=0,0,求节点(AC$4:AC$9,$B$4:$B$9,求节点(其他调用!$F$4:$F$42,其他调用!$G$4:$G$42,其他调用!$AG15)))</f>
        <v>1.0337232905382807</v>
      </c>
      <c r="FH14" s="44">
        <f>IF(AD$4=0,0,求节点(AD$4:AD$9,$B$4:$B$9,求节点(其他调用!$F$4:$F$42,其他调用!$G$4:$G$42,其他调用!$AG15)))</f>
        <v>3.090486380858759E-2</v>
      </c>
      <c r="FI14" s="44">
        <f>IF(AE$4=0,0,求节点(AE$4:AE$9,$B$4:$B$9,求节点(其他调用!$F$4:$F$42,其他调用!$G$4:$G$42,其他调用!$AG15)))</f>
        <v>3.090486380858759E-2</v>
      </c>
      <c r="FJ14" s="44">
        <f>IF(AF$4=0,0,求节点(AF$4:AF$9,$B$4:$B$9,求节点(其他调用!$F$4:$F$42,其他调用!$G$4:$G$42,其他调用!$AG15)))</f>
        <v>3.090486380858759E-2</v>
      </c>
      <c r="FK14" s="44">
        <f>IF(AG$4=0,0,求节点(AG$4:AG$9,$B$4:$B$9,求节点(其他调用!$F$4:$F$42,其他调用!$G$4:$G$42,其他调用!$AG15)))</f>
        <v>3.090486380858759E-2</v>
      </c>
      <c r="FL14" s="44">
        <f>IF(AH$4=0,0,求节点(AH$4:AH$9,$B$4:$B$9,求节点(其他调用!$F$4:$F$42,其他调用!$G$4:$G$42,其他调用!$AG15)))</f>
        <v>3.090486380858759E-2</v>
      </c>
      <c r="FM14" s="44">
        <f>IF(AI$4=0,0,求节点(AI$4:AI$9,$B$4:$B$9,求节点(其他调用!$F$4:$F$42,其他调用!$G$4:$G$42,其他调用!$AG15)))</f>
        <v>3.090486380858759E-2</v>
      </c>
      <c r="FN14" s="44">
        <f>IF(AJ$4=0,0,求节点(AJ$4:AJ$9,$B$4:$B$9,求节点(其他调用!$F$4:$F$42,其他调用!$G$4:$G$42,其他调用!$AG15)))</f>
        <v>3.090486380858759E-2</v>
      </c>
      <c r="FO14" s="44">
        <f>IF(AK$4=0,0,求节点(AK$4:AK$9,$B$4:$B$9,求节点(其他调用!$F$4:$F$42,其他调用!$G$4:$G$42,其他调用!$AG15)))</f>
        <v>3.090486380858759E-2</v>
      </c>
      <c r="FP14" s="44">
        <f>IF(AL$4=0,0,求节点(AL$4:AL$9,$B$4:$B$9,求节点(其他调用!$F$4:$F$42,其他调用!$G$4:$G$42,其他调用!$AG15)))</f>
        <v>3.090486380858759E-2</v>
      </c>
      <c r="FQ14" s="44">
        <f>IF(AM$4=0,0,求节点(AM$4:AM$9,$B$4:$B$9,求节点(其他调用!$F$4:$F$42,其他调用!$G$4:$G$42,其他调用!$AG15)))</f>
        <v>3.090486380858759E-2</v>
      </c>
      <c r="FR14" s="44">
        <f>IF(AN$4=0,0,求节点(AN$4:AN$9,$B$4:$B$9,求节点(其他调用!$F$4:$F$42,其他调用!$G$4:$G$42,其他调用!$AG15)))</f>
        <v>3.090486380858759E-2</v>
      </c>
      <c r="FS14" s="44">
        <f>IF(AO$4=0,0,求节点(AO$4:AO$9,$B$4:$B$9,求节点(其他调用!$F$4:$F$42,其他调用!$G$4:$G$42,其他调用!$AG15)))</f>
        <v>3.090486380858759E-2</v>
      </c>
      <c r="FT14" s="44">
        <f>IF(AP$4=0,0,求节点(AP$4:AP$9,$B$4:$B$9,求节点(其他调用!$F$4:$F$42,其他调用!$G$4:$G$42,其他调用!$AG15)))</f>
        <v>3.090486380858759E-2</v>
      </c>
      <c r="FU14" s="44">
        <f>IF(AQ$4=0,0,求节点(AQ$4:AQ$9,$B$4:$B$9,求节点(其他调用!$F$4:$F$42,其他调用!$G$4:$G$42,其他调用!$AG15)))</f>
        <v>3.090486380858759E-2</v>
      </c>
      <c r="FV14" s="44">
        <f>IF(AR$4=0,0,求节点(AR$4:AR$9,$B$4:$B$9,求节点(其他调用!$F$4:$F$42,其他调用!$G$4:$G$42,其他调用!$AG15)))</f>
        <v>3.090486380858759E-2</v>
      </c>
      <c r="FW14" s="44">
        <f>IF(AS$4=0,0,求节点(AS$4:AS$9,$B$4:$B$9,求节点(其他调用!$F$4:$F$42,其他调用!$G$4:$G$42,其他调用!$AG15)))</f>
        <v>3.090486380858759E-2</v>
      </c>
      <c r="FX14" s="44">
        <f>IF(AT$4=0,0,求节点(AT$4:AT$9,$B$4:$B$9,求节点(其他调用!$F$4:$F$42,其他调用!$G$4:$G$42,其他调用!$AG15)))</f>
        <v>3.090486380858759E-2</v>
      </c>
      <c r="FY14" s="44">
        <f>IF(AU$4=0,0,求节点(AU$4:AU$9,$B$4:$B$9,求节点(其他调用!$F$4:$F$42,其他调用!$G$4:$G$42,其他调用!$AG15)))</f>
        <v>3.090486380858759E-2</v>
      </c>
      <c r="FZ14" s="44">
        <f>IF(AV$4=0,0,求节点(AV$4:AV$9,$B$4:$B$9,求节点(其他调用!$F$4:$F$42,其他调用!$G$4:$G$42,其他调用!$AG15)))</f>
        <v>3.090486380858759E-2</v>
      </c>
      <c r="GA14" s="44">
        <f>IF(AW$4=0,0,求节点(AW$4:AW$9,$B$4:$B$9,求节点(其他调用!$F$4:$F$42,其他调用!$G$4:$G$42,其他调用!$AG15)))</f>
        <v>3.090486380858759E-2</v>
      </c>
      <c r="GB14" s="44">
        <f>IF(AX$4=0,0,求节点(AX$4:AX$9,$B$4:$B$9,求节点(其他调用!$F$4:$F$42,其他调用!$G$4:$G$42,其他调用!$AG15)))</f>
        <v>3.090486380858759E-2</v>
      </c>
      <c r="GC14" s="44">
        <f>IF(AY$4=0,0,求节点(AY$4:AY$9,$B$4:$B$9,求节点(其他调用!$F$4:$F$42,其他调用!$G$4:$G$42,其他调用!$AG15)))</f>
        <v>3.090486380858759E-2</v>
      </c>
      <c r="GD14" s="44">
        <f>IF(AZ$4=0,0,求节点(AZ$4:AZ$9,$B$4:$B$9,求节点(其他调用!$F$4:$F$42,其他调用!$G$4:$G$42,其他调用!$AG15)))</f>
        <v>3.090486380858759E-2</v>
      </c>
      <c r="GF14" s="44">
        <v>11</v>
      </c>
      <c r="GG14" s="44">
        <f>IF(C$23=0,0,求节点(C$23:C$28,$B$23:$B$28,求节点(其他调用!$U$4:$U$20,其他调用!$V$4:$V$20,$GF14)))</f>
        <v>0</v>
      </c>
      <c r="GH14" s="44">
        <f>IF(D$23=0,0,求节点(D$23:D$28,$B$23:$B$28,求节点(其他调用!$U$4:$U$20,其他调用!$V$4:$V$20,$GF14)))</f>
        <v>0</v>
      </c>
      <c r="GI14" s="44">
        <f>IF(E$23=0,0,求节点(E$23:E$28,$B$23:$B$28,求节点(其他调用!$U$4:$U$20,其他调用!$V$4:$V$20,$GF14)))</f>
        <v>0</v>
      </c>
      <c r="GJ14" s="44">
        <f>IF(F$23=0,0,求节点(F$23:F$28,$B$23:$B$28,求节点(其他调用!$U$4:$U$20,其他调用!$V$4:$V$20,$GF14)))</f>
        <v>0</v>
      </c>
      <c r="GK14" s="44">
        <f>IF(G$23=0,0,求节点(G$23:G$28,$B$23:$B$28,求节点(其他调用!$U$4:$U$20,其他调用!$V$4:$V$20,$GF14)))</f>
        <v>0</v>
      </c>
      <c r="GL14" s="44">
        <f>IF(H$23=0,0,求节点(H$23:H$28,$B$23:$B$28,求节点(其他调用!$U$4:$U$20,其他调用!$V$4:$V$20,$GF14)))</f>
        <v>0</v>
      </c>
      <c r="GM14" s="44">
        <f>IF(I$23=0,0,求节点(I$23:I$28,$B$23:$B$28,求节点(其他调用!$U$4:$U$20,其他调用!$V$4:$V$20,$GF14)))</f>
        <v>0</v>
      </c>
      <c r="GN14" s="44">
        <f>IF(J$23=0,0,求节点(J$23:J$28,$B$23:$B$28,求节点(其他调用!$U$4:$U$20,其他调用!$V$4:$V$20,$GF14)))</f>
        <v>0</v>
      </c>
      <c r="GO14" s="44">
        <f>IF(K$23=0,0,求节点(K$23:K$28,$B$23:$B$28,求节点(其他调用!$U$4:$U$20,其他调用!$V$4:$V$20,$GF14)))</f>
        <v>0</v>
      </c>
      <c r="GP14" s="44">
        <f>IF(L$23=0,0,求节点(L$23:L$28,$B$23:$B$28,求节点(其他调用!$U$4:$U$20,其他调用!$V$4:$V$20,$GF14)))</f>
        <v>0</v>
      </c>
      <c r="GQ14" s="44">
        <f>IF(M$23=0,0,求节点(M$23:M$28,$B$23:$B$28,求节点(其他调用!$U$4:$U$20,其他调用!$V$4:$V$20,$GF14)))</f>
        <v>0</v>
      </c>
      <c r="GR14" s="44">
        <f>IF(N$23=0,0,求节点(N$23:N$28,$B$23:$B$28,求节点(其他调用!$U$4:$U$20,其他调用!$V$4:$V$20,$GF14)))</f>
        <v>0</v>
      </c>
      <c r="GS14" s="44">
        <f>IF(O$23=0,0,求节点(O$23:O$28,$B$23:$B$28,求节点(其他调用!$U$4:$U$20,其他调用!$V$4:$V$20,$GF14)))</f>
        <v>0</v>
      </c>
      <c r="GT14" s="44">
        <f>IF(P$23=0,0,求节点(P$23:P$28,$B$23:$B$28,求节点(其他调用!$U$4:$U$20,其他调用!$V$4:$V$20,$GF14)))</f>
        <v>0</v>
      </c>
      <c r="GU14" s="44">
        <f>IF(Q$23=0,0,求节点(Q$23:Q$28,$B$23:$B$28,求节点(其他调用!$U$4:$U$20,其他调用!$V$4:$V$20,$GF14)))</f>
        <v>0</v>
      </c>
      <c r="GV14" s="44">
        <f>IF(R$23=0,0,求节点(R$23:R$28,$B$23:$B$28,求节点(其他调用!$U$4:$U$20,其他调用!$V$4:$V$20,$GF14)))</f>
        <v>0</v>
      </c>
      <c r="GW14" s="44">
        <f>IF(S$23=0,0,求节点(S$23:S$28,$B$23:$B$28,求节点(其他调用!$U$4:$U$20,其他调用!$V$4:$V$20,$GF14)))</f>
        <v>0</v>
      </c>
      <c r="GX14" s="44">
        <f>IF(T$23=0,0,求节点(T$23:T$28,$B$23:$B$28,求节点(其他调用!$U$4:$U$20,其他调用!$V$4:$V$20,$GF14)))</f>
        <v>0</v>
      </c>
      <c r="GY14" s="44">
        <f>IF(U$23=0,0,求节点(U$23:U$28,$B$23:$B$28,求节点(其他调用!$U$4:$U$20,其他调用!$V$4:$V$20,$GF14)))</f>
        <v>0</v>
      </c>
      <c r="GZ14" s="44">
        <f>IF(V$23=0,0,求节点(V$23:V$28,$B$23:$B$28,求节点(其他调用!$U$4:$U$20,其他调用!$V$4:$V$20,$GF14)))</f>
        <v>0</v>
      </c>
      <c r="HC14" s="44">
        <v>11</v>
      </c>
      <c r="HD14" s="44">
        <f>IF(C$4=0,0,求节点(C$4:C$9,$B$4:$B$9,求节点(其他调用!$I$4:$I$42,其他调用!$J$4:$J$42,其他调用!$AH15)))</f>
        <v>0.62699869515278794</v>
      </c>
      <c r="HE14" s="44">
        <f>IF(D$4=0,0,求节点(D$4:D$9,$B$4:$B$9,求节点(其他调用!$I$4:$I$42,其他调用!$J$4:$J$42,其他调用!$AH15)))</f>
        <v>1.6238870602228177</v>
      </c>
      <c r="HF14" s="44">
        <f>IF(E$4=0,0,求节点(E$4:E$9,$B$4:$B$9,求节点(其他调用!$I$4:$I$42,其他调用!$J$4:$J$42,其他调用!$AH15)))</f>
        <v>0.16197466291447027</v>
      </c>
      <c r="HG14" s="44">
        <f>IF(F$4=0,0,求节点(F$4:F$9,$B$4:$B$9,求节点(其他调用!$I$4:$I$42,其他调用!$J$4:$J$42,其他调用!$AH15)))</f>
        <v>0</v>
      </c>
      <c r="HH14" s="44">
        <f>IF(G$4=0,0,求节点(G$4:G$9,$B$4:$B$9,求节点(其他调用!$I$4:$I$42,其他调用!$J$4:$J$42,其他调用!$AH15)))</f>
        <v>0</v>
      </c>
      <c r="HI14" s="44">
        <f>IF(H$4=0,0,求节点(H$4:H$9,$B$4:$B$9,求节点(其他调用!$I$4:$I$42,其他调用!$J$4:$J$42,其他调用!$AH15)))</f>
        <v>0</v>
      </c>
      <c r="HJ14" s="44">
        <f>IF(I$4=0,0,求节点(I$4:I$9,$B$4:$B$9,求节点(其他调用!$I$4:$I$42,其他调用!$J$4:$J$42,其他调用!$AH15)))</f>
        <v>0</v>
      </c>
      <c r="HK14" s="44">
        <f>IF(J$4=0,0,求节点(J$4:J$9,$B$4:$B$9,求节点(其他调用!$I$4:$I$42,其他调用!$J$4:$J$42,其他调用!$AH15)))</f>
        <v>0</v>
      </c>
      <c r="HL14" s="44">
        <f>IF(K$4=0,0,求节点(K$4:K$9,$B$4:$B$9,求节点(其他调用!$I$4:$I$42,其他调用!$J$4:$J$42,其他调用!$AH15)))</f>
        <v>0</v>
      </c>
      <c r="HM14" s="44">
        <f>IF(L$4=0,0,求节点(L$4:L$9,$B$4:$B$9,求节点(其他调用!$I$4:$I$42,其他调用!$J$4:$J$42,其他调用!$AH15)))</f>
        <v>0</v>
      </c>
      <c r="HN14" s="44">
        <f>IF(M$4=0,0,求节点(M$4:M$9,$B$4:$B$9,求节点(其他调用!$I$4:$I$42,其他调用!$J$4:$J$42,其他调用!$AH15)))</f>
        <v>0</v>
      </c>
      <c r="HO14" s="44">
        <f>IF(N$4=0,0,求节点(N$4:N$9,$B$4:$B$9,求节点(其他调用!$I$4:$I$42,其他调用!$J$4:$J$42,其他调用!$AH15)))</f>
        <v>0</v>
      </c>
      <c r="HP14" s="44">
        <f>IF(O$4=0,0,求节点(O$4:O$9,$B$4:$B$9,求节点(其他调用!$I$4:$I$42,其他调用!$J$4:$J$42,其他调用!$AH15)))</f>
        <v>0</v>
      </c>
      <c r="HQ14" s="44">
        <f>IF(P$4=0,0,求节点(P$4:P$9,$B$4:$B$9,求节点(其他调用!$I$4:$I$42,其他调用!$J$4:$J$42,其他调用!$AH15)))</f>
        <v>0</v>
      </c>
      <c r="HR14" s="44">
        <f>IF(Q$4=0,0,求节点(Q$4:Q$9,$B$4:$B$9,求节点(其他调用!$I$4:$I$42,其他调用!$J$4:$J$42,其他调用!$AH15)))</f>
        <v>0</v>
      </c>
      <c r="HS14" s="44">
        <f>IF(R$4=0,0,求节点(R$4:R$9,$B$4:$B$9,求节点(其他调用!$I$4:$I$42,其他调用!$J$4:$J$42,其他调用!$AH15)))</f>
        <v>0</v>
      </c>
      <c r="HT14" s="44">
        <f>IF(S$4=0,0,求节点(S$4:S$9,$B$4:$B$9,求节点(其他调用!$I$4:$I$42,其他调用!$J$4:$J$42,其他调用!$AH15)))</f>
        <v>1.1208145886030687</v>
      </c>
      <c r="HU14" s="44">
        <f>IF(T$4=0,0,求节点(T$4:T$9,$B$4:$B$9,求节点(其他调用!$I$4:$I$42,其他调用!$J$4:$J$42,其他调用!$AH15)))</f>
        <v>0.77747838198945707</v>
      </c>
      <c r="HV14" s="44">
        <f>IF(U$4=0,0,求节点(U$4:U$9,$B$4:$B$9,求节点(其他调用!$I$4:$I$42,其他调用!$J$4:$J$42,其他调用!$AH15)))</f>
        <v>0.97184797748682128</v>
      </c>
      <c r="HW14" s="44">
        <f>IF(V$4=0,0,求节点(V$4:V$9,$B$4:$B$9,求节点(其他调用!$I$4:$I$42,其他调用!$J$4:$J$42,其他调用!$AH15)))</f>
        <v>0</v>
      </c>
      <c r="HX14" s="44">
        <f>IF(W$4=0,0,求节点(W$4:W$9,$B$4:$B$9,求节点(其他调用!$I$4:$I$42,其他调用!$J$4:$J$42,其他调用!$AH15)))</f>
        <v>0.38873919099472853</v>
      </c>
      <c r="HY14" s="44">
        <f>IF(X$4=0,0,求节点(X$4:X$9,$B$4:$B$9,求节点(其他调用!$I$4:$I$42,其他调用!$J$4:$J$42,其他调用!$AH15)))</f>
        <v>0.38873919099472853</v>
      </c>
      <c r="HZ14" s="44">
        <f>IF(Y$4=0,0,求节点(Y$4:Y$9,$B$4:$B$9,求节点(其他调用!$I$4:$I$42,其他调用!$J$4:$J$42,其他调用!$AH15)))</f>
        <v>0.77747838198945707</v>
      </c>
      <c r="IA14" s="44">
        <f>IF(Z$4=0,0,求节点(Z$4:Z$9,$B$4:$B$9,求节点(其他调用!$I$4:$I$42,其他调用!$J$4:$J$42,其他调用!$AH15)))</f>
        <v>0</v>
      </c>
      <c r="IB14" s="44">
        <f>IF(AA$4=0,0,求节点(AA$4:AA$9,$B$4:$B$9,求节点(其他调用!$I$4:$I$42,其他调用!$J$4:$J$42,其他调用!$AH15)))</f>
        <v>0.38873919099472853</v>
      </c>
      <c r="IC14" s="44">
        <f>IF(AB$4=0,0,求节点(AB$4:AB$9,$B$4:$B$9,求节点(其他调用!$I$4:$I$42,其他调用!$J$4:$J$42,其他调用!$AH15)))</f>
        <v>1.6238870602228177</v>
      </c>
      <c r="ID14" s="44">
        <f>IF(AC$4=0,0,求节点(AC$4:AC$9,$B$4:$B$9,求节点(其他调用!$I$4:$I$42,其他调用!$J$4:$J$42,其他调用!$AH15)))</f>
        <v>1.259997972417866</v>
      </c>
      <c r="IE14" s="44">
        <f>IF(AD$4=0,0,求节点(AD$4:AD$9,$B$4:$B$9,求节点(其他调用!$I$4:$I$42,其他调用!$J$4:$J$42,其他调用!$AH15)))</f>
        <v>4.0253666004445354E-2</v>
      </c>
      <c r="IF14" s="44">
        <f>IF(AE$4=0,0,求节点(AE$4:AE$9,$B$4:$B$9,求节点(其他调用!$I$4:$I$42,其他调用!$J$4:$J$42,其他调用!$AH15)))</f>
        <v>4.0253666004445354E-2</v>
      </c>
      <c r="IG14" s="44">
        <f>IF(AF$4=0,0,求节点(AF$4:AF$9,$B$4:$B$9,求节点(其他调用!$I$4:$I$42,其他调用!$J$4:$J$42,其他调用!$AH15)))</f>
        <v>4.0253666004445354E-2</v>
      </c>
      <c r="IH14" s="44">
        <f>IF(AG$4=0,0,求节点(AG$4:AG$9,$B$4:$B$9,求节点(其他调用!$I$4:$I$42,其他调用!$J$4:$J$42,其他调用!$AH15)))</f>
        <v>4.0253666004445354E-2</v>
      </c>
      <c r="II14" s="44">
        <f>IF(AH$4=0,0,求节点(AH$4:AH$9,$B$4:$B$9,求节点(其他调用!$I$4:$I$42,其他调用!$J$4:$J$42,其他调用!$AH15)))</f>
        <v>4.0253666004445354E-2</v>
      </c>
      <c r="IJ14" s="44">
        <f>IF(AI$4=0,0,求节点(AI$4:AI$9,$B$4:$B$9,求节点(其他调用!$I$4:$I$42,其他调用!$J$4:$J$42,其他调用!$AH15)))</f>
        <v>4.0253666004445354E-2</v>
      </c>
      <c r="IK14" s="44">
        <f>IF(AJ$4=0,0,求节点(AJ$4:AJ$9,$B$4:$B$9,求节点(其他调用!$I$4:$I$42,其他调用!$J$4:$J$42,其他调用!$AH15)))</f>
        <v>4.0253666004445354E-2</v>
      </c>
      <c r="IL14" s="44">
        <f>IF(AK$4=0,0,求节点(AK$4:AK$9,$B$4:$B$9,求节点(其他调用!$I$4:$I$42,其他调用!$J$4:$J$42,其他调用!$AH15)))</f>
        <v>4.0253666004445354E-2</v>
      </c>
      <c r="IM14" s="44">
        <f>IF(AL$4=0,0,求节点(AL$4:AL$9,$B$4:$B$9,求节点(其他调用!$I$4:$I$42,其他调用!$J$4:$J$42,其他调用!$AH15)))</f>
        <v>4.0253666004445354E-2</v>
      </c>
      <c r="IN14" s="44">
        <f>IF(AM$4=0,0,求节点(AM$4:AM$9,$B$4:$B$9,求节点(其他调用!$I$4:$I$42,其他调用!$J$4:$J$42,其他调用!$AH15)))</f>
        <v>4.0253666004445354E-2</v>
      </c>
      <c r="IO14" s="44">
        <f>IF(AN$4=0,0,求节点(AN$4:AN$9,$B$4:$B$9,求节点(其他调用!$I$4:$I$42,其他调用!$J$4:$J$42,其他调用!$AH15)))</f>
        <v>4.0253666004445354E-2</v>
      </c>
      <c r="IP14" s="44">
        <f>IF(AO$4=0,0,求节点(AO$4:AO$9,$B$4:$B$9,求节点(其他调用!$I$4:$I$42,其他调用!$J$4:$J$42,其他调用!$AH15)))</f>
        <v>4.0253666004445354E-2</v>
      </c>
      <c r="IQ14" s="44">
        <f>IF(AP$4=0,0,求节点(AP$4:AP$9,$B$4:$B$9,求节点(其他调用!$I$4:$I$42,其他调用!$J$4:$J$42,其他调用!$AH15)))</f>
        <v>4.0253666004445354E-2</v>
      </c>
      <c r="IR14" s="44">
        <f>IF(AQ$4=0,0,求节点(AQ$4:AQ$9,$B$4:$B$9,求节点(其他调用!$I$4:$I$42,其他调用!$J$4:$J$42,其他调用!$AH15)))</f>
        <v>4.0253666004445354E-2</v>
      </c>
      <c r="IS14" s="44">
        <f>IF(AR$4=0,0,求节点(AR$4:AR$9,$B$4:$B$9,求节点(其他调用!$I$4:$I$42,其他调用!$J$4:$J$42,其他调用!$AH15)))</f>
        <v>4.0253666004445354E-2</v>
      </c>
      <c r="IT14" s="44">
        <f>IF(AS$4=0,0,求节点(AS$4:AS$9,$B$4:$B$9,求节点(其他调用!$I$4:$I$42,其他调用!$J$4:$J$42,其他调用!$AH15)))</f>
        <v>4.0253666004445354E-2</v>
      </c>
      <c r="IU14" s="44">
        <f>IF(AT$4=0,0,求节点(AT$4:AT$9,$B$4:$B$9,求节点(其他调用!$I$4:$I$42,其他调用!$J$4:$J$42,其他调用!$AH15)))</f>
        <v>4.0253666004445354E-2</v>
      </c>
      <c r="IV14" s="44">
        <f>IF(AU$4=0,0,求节点(AU$4:AU$9,$B$4:$B$9,求节点(其他调用!$I$4:$I$42,其他调用!$J$4:$J$42,其他调用!$AH15)))</f>
        <v>4.0253666004445354E-2</v>
      </c>
      <c r="IW14" s="44">
        <f>IF(AV$4=0,0,求节点(AV$4:AV$9,$B$4:$B$9,求节点(其他调用!$I$4:$I$42,其他调用!$J$4:$J$42,其他调用!$AH15)))</f>
        <v>4.0253666004445354E-2</v>
      </c>
      <c r="IX14" s="44">
        <f>IF(AW$4=0,0,求节点(AW$4:AW$9,$B$4:$B$9,求节点(其他调用!$I$4:$I$42,其他调用!$J$4:$J$42,其他调用!$AH15)))</f>
        <v>4.0253666004445354E-2</v>
      </c>
      <c r="IY14" s="44">
        <f>IF(AX$4=0,0,求节点(AX$4:AX$9,$B$4:$B$9,求节点(其他调用!$I$4:$I$42,其他调用!$J$4:$J$42,其他调用!$AH15)))</f>
        <v>4.0253666004445354E-2</v>
      </c>
      <c r="IZ14" s="44">
        <f>IF(AY$4=0,0,求节点(AY$4:AY$9,$B$4:$B$9,求节点(其他调用!$I$4:$I$42,其他调用!$J$4:$J$42,其他调用!$AH15)))</f>
        <v>4.0253666004445354E-2</v>
      </c>
      <c r="JA14" s="44">
        <f>IF(AZ$4=0,0,求节点(AZ$4:AZ$9,$B$4:$B$9,求节点(其他调用!$I$4:$I$42,其他调用!$J$4:$J$42,其他调用!$AH15)))</f>
        <v>4.0253666004445354E-2</v>
      </c>
      <c r="JC14" s="44">
        <v>11</v>
      </c>
      <c r="JD14" s="44">
        <f>IF(C$23=0,0,求节点(C$23:C$28,$B$23:$B$28,求节点(其他调用!$W$4:$W$20,其他调用!$X$4:$X$20,$JC14)))</f>
        <v>0</v>
      </c>
      <c r="JE14" s="44">
        <f>IF(D$23=0,0,求节点(D$23:D$28,$B$23:$B$28,求节点(其他调用!$W$4:$W$20,其他调用!$X$4:$X$20,$JC14)))</f>
        <v>0</v>
      </c>
      <c r="JF14" s="44">
        <f>IF(E$23=0,0,求节点(E$23:E$28,$B$23:$B$28,求节点(其他调用!$W$4:$W$20,其他调用!$X$4:$X$20,$JC14)))</f>
        <v>0</v>
      </c>
      <c r="JG14" s="44">
        <f>IF(F$23=0,0,求节点(F$23:F$28,$B$23:$B$28,求节点(其他调用!$W$4:$W$20,其他调用!$X$4:$X$20,$JC14)))</f>
        <v>3.0016011005384868E-5</v>
      </c>
      <c r="JH14" s="44">
        <f>IF(G$23=0,0,求节点(G$23:G$28,$B$23:$B$28,求节点(其他调用!$W$4:$W$20,其他调用!$X$4:$X$20,$JC14)))</f>
        <v>4.5024016508188325E-5</v>
      </c>
      <c r="JI14" s="44">
        <f>IF(H$23=0,0,求节点(H$23:H$28,$B$23:$B$28,求节点(其他调用!$W$4:$W$20,其他调用!$X$4:$X$20,$JC14)))</f>
        <v>4.5024016508188325E-5</v>
      </c>
      <c r="JJ14" s="44">
        <f>IF(I$23=0,0,求节点(I$23:I$28,$B$23:$B$28,求节点(其他调用!$W$4:$W$20,其他调用!$X$4:$X$20,$JC14)))</f>
        <v>6.8218206830672479E-5</v>
      </c>
      <c r="JK14" s="44">
        <f>IF(J$23=0,0,求节点(J$23:J$28,$B$23:$B$28,求节点(其他调用!$W$4:$W$20,其他调用!$X$4:$X$20,$JC14)))</f>
        <v>0</v>
      </c>
      <c r="JL14" s="44">
        <f>IF(K$23=0,0,求节点(K$23:K$28,$B$23:$B$28,求节点(其他调用!$W$4:$W$20,其他调用!$X$4:$X$20,$JC14)))</f>
        <v>4.5024016508188325E-5</v>
      </c>
      <c r="JM14" s="44">
        <f>IF(L$23=0,0,求节点(L$23:L$28,$B$23:$B$28,求节点(其他调用!$W$4:$W$20,其他调用!$X$4:$X$20,$JC14)))</f>
        <v>0</v>
      </c>
      <c r="JN14" s="44">
        <f>IF(M$23=0,0,求节点(M$23:M$28,$B$23:$B$28,求节点(其他调用!$W$4:$W$20,其他调用!$X$4:$X$20,$JC14)))</f>
        <v>0</v>
      </c>
      <c r="JO14" s="44">
        <f>IF(N$23=0,0,求节点(N$23:N$28,$B$23:$B$28,求节点(其他调用!$W$4:$W$20,其他调用!$X$4:$X$20,$JC14)))</f>
        <v>0</v>
      </c>
      <c r="JP14" s="44">
        <f>IF(O$23=0,0,求节点(O$23:O$28,$B$23:$B$28,求节点(其他调用!$W$4:$W$20,其他调用!$X$4:$X$20,$JC14)))</f>
        <v>0</v>
      </c>
      <c r="JQ14" s="44">
        <f>IF(P$23=0,0,求节点(P$23:P$28,$B$23:$B$28,求节点(其他调用!$W$4:$W$20,其他调用!$X$4:$X$20,$JC14)))</f>
        <v>0</v>
      </c>
      <c r="JR14" s="44">
        <f>IF(Q$23=0,0,求节点(Q$23:Q$28,$B$23:$B$28,求节点(其他调用!$W$4:$W$20,其他调用!$X$4:$X$20,$JC14)))</f>
        <v>0</v>
      </c>
      <c r="JS14" s="44">
        <f>IF(R$23=0,0,求节点(R$23:R$28,$B$23:$B$28,求节点(其他调用!$W$4:$W$20,其他调用!$X$4:$X$20,$JC14)))</f>
        <v>0</v>
      </c>
      <c r="JT14" s="44">
        <f>IF(S$23=0,0,求节点(S$23:S$28,$B$23:$B$28,求节点(其他调用!$W$4:$W$20,其他调用!$X$4:$X$20,$JC14)))</f>
        <v>0</v>
      </c>
      <c r="JU14" s="44">
        <f>IF(T$23=0,0,求节点(T$23:T$28,$B$23:$B$28,求节点(其他调用!$W$4:$W$20,其他调用!$X$4:$X$20,$JC14)))</f>
        <v>0</v>
      </c>
      <c r="JV14" s="44">
        <f>IF(U$23=0,0,求节点(U$23:U$28,$B$23:$B$28,求节点(其他调用!$W$4:$W$20,其他调用!$X$4:$X$20,$JC14)))</f>
        <v>0</v>
      </c>
      <c r="JW14" s="44">
        <f>IF(V$23=0,0,求节点(V$23:V$28,$B$23:$B$28,求节点(其他调用!$W$4:$W$20,其他调用!$X$4:$X$20,$JC14)))</f>
        <v>0</v>
      </c>
      <c r="JZ14" s="44">
        <v>11</v>
      </c>
      <c r="KA14" s="44">
        <f>IF(C$4=0,0,求节点(C$4:C$9,$B$4:$B$9,求节点(其他调用!$L$4:$L$42,其他调用!$M$4:$M$42,其他调用!$AI15)))</f>
        <v>1.0983020450949605</v>
      </c>
      <c r="KB14" s="44">
        <f>IF(D$4=0,0,求节点(D$4:D$9,$B$4:$B$9,求节点(其他调用!$L$4:$L$42,其他调用!$M$4:$M$42,其他调用!$AI15)))</f>
        <v>2.5550901610238976</v>
      </c>
      <c r="KC14" s="44">
        <f>IF(E$4=0,0,求节点(E$4:E$9,$B$4:$B$9,求节点(其他调用!$L$4:$L$42,其他调用!$M$4:$M$42,其他调用!$AI15)))</f>
        <v>0.29388590630934408</v>
      </c>
      <c r="KD14" s="44">
        <f>IF(F$4=0,0,求节点(F$4:F$9,$B$4:$B$9,求节点(其他调用!$L$4:$L$42,其他调用!$M$4:$M$42,其他调用!$AI15)))</f>
        <v>0</v>
      </c>
      <c r="KE14" s="44">
        <f>IF(G$4=0,0,求节点(G$4:G$9,$B$4:$B$9,求节点(其他调用!$L$4:$L$42,其他调用!$M$4:$M$42,其他调用!$AI15)))</f>
        <v>0</v>
      </c>
      <c r="KF14" s="44">
        <f>IF(H$4=0,0,求节点(H$4:H$9,$B$4:$B$9,求节点(其他调用!$L$4:$L$42,其他调用!$M$4:$M$42,其他调用!$AI15)))</f>
        <v>0</v>
      </c>
      <c r="KG14" s="44">
        <f>IF(I$4=0,0,求节点(I$4:I$9,$B$4:$B$9,求节点(其他调用!$L$4:$L$42,其他调用!$M$4:$M$42,其他调用!$AI15)))</f>
        <v>0</v>
      </c>
      <c r="KH14" s="44">
        <f>IF(J$4=0,0,求节点(J$4:J$9,$B$4:$B$9,求节点(其他调用!$L$4:$L$42,其他调用!$M$4:$M$42,其他调用!$AI15)))</f>
        <v>0</v>
      </c>
      <c r="KI14" s="44">
        <f>IF(K$4=0,0,求节点(K$4:K$9,$B$4:$B$9,求节点(其他调用!$L$4:$L$42,其他调用!$M$4:$M$42,其他调用!$AI15)))</f>
        <v>0</v>
      </c>
      <c r="KJ14" s="44">
        <f>IF(L$4=0,0,求节点(L$4:L$9,$B$4:$B$9,求节点(其他调用!$L$4:$L$42,其他调用!$M$4:$M$42,其他调用!$AI15)))</f>
        <v>0</v>
      </c>
      <c r="KK14" s="44">
        <f>IF(M$4=0,0,求节点(M$4:M$9,$B$4:$B$9,求节点(其他调用!$L$4:$L$42,其他调用!$M$4:$M$42,其他调用!$AI15)))</f>
        <v>0</v>
      </c>
      <c r="KL14" s="44">
        <f>IF(N$4=0,0,求节点(N$4:N$9,$B$4:$B$9,求节点(其他调用!$L$4:$L$42,其他调用!$M$4:$M$42,其他调用!$AI15)))</f>
        <v>0</v>
      </c>
      <c r="KM14" s="44">
        <f>IF(O$4=0,0,求节点(O$4:O$9,$B$4:$B$9,求节点(其他调用!$L$4:$L$42,其他调用!$M$4:$M$42,其他调用!$AI15)))</f>
        <v>0</v>
      </c>
      <c r="KN14" s="44">
        <f>IF(P$4=0,0,求节点(P$4:P$9,$B$4:$B$9,求节点(其他调用!$L$4:$L$42,其他调用!$M$4:$M$42,其他调用!$AI15)))</f>
        <v>0</v>
      </c>
      <c r="KO14" s="44">
        <f>IF(Q$4=0,0,求节点(Q$4:Q$9,$B$4:$B$9,求节点(其他调用!$L$4:$L$42,其他调用!$M$4:$M$42,其他调用!$AI15)))</f>
        <v>0</v>
      </c>
      <c r="KP14" s="44">
        <f>IF(R$4=0,0,求节点(R$4:R$9,$B$4:$B$9,求节点(其他调用!$L$4:$L$42,其他调用!$M$4:$M$42,其他调用!$AI15)))</f>
        <v>0</v>
      </c>
      <c r="KQ14" s="44">
        <f>IF(S$4=0,0,求节点(S$4:S$9,$B$4:$B$9,求节点(其他调用!$L$4:$L$42,其他调用!$M$4:$M$42,其他调用!$AI15)))</f>
        <v>1.8009155212511831</v>
      </c>
      <c r="KR14" s="44">
        <f>IF(T$4=0,0,求节点(T$4:T$9,$B$4:$B$9,求节点(其他调用!$L$4:$L$42,其他调用!$M$4:$M$42,其他调用!$AI15)))</f>
        <v>1.2933231073463225</v>
      </c>
      <c r="KS14" s="44">
        <f>IF(U$4=0,0,求节点(U$4:U$9,$B$4:$B$9,求节点(其他调用!$L$4:$L$42,其他调用!$M$4:$M$42,其他调用!$AI15)))</f>
        <v>1.5452253127543316</v>
      </c>
      <c r="KT14" s="44">
        <f>IF(V$4=0,0,求节点(V$4:V$9,$B$4:$B$9,求节点(其他调用!$L$4:$L$42,其他调用!$M$4:$M$42,其他调用!$AI15)))</f>
        <v>0</v>
      </c>
      <c r="KU14" s="44">
        <f>IF(W$4=0,0,求节点(W$4:W$9,$B$4:$B$9,求节点(其他调用!$L$4:$L$42,其他调用!$M$4:$M$42,其他调用!$AI15)))</f>
        <v>0.70532617514242579</v>
      </c>
      <c r="KV14" s="44">
        <f>IF(X$4=0,0,求节点(X$4:X$9,$B$4:$B$9,求节点(其他调用!$L$4:$L$42,其他调用!$M$4:$M$42,其他调用!$AI15)))</f>
        <v>0.70532617514242579</v>
      </c>
      <c r="KW14" s="44">
        <f>IF(Y$4=0,0,求节点(Y$4:Y$9,$B$4:$B$9,求节点(其他调用!$L$4:$L$42,其他调用!$M$4:$M$42,其他调用!$AI15)))</f>
        <v>1.2933231073463225</v>
      </c>
      <c r="KX14" s="44">
        <f>IF(Z$4=0,0,求节点(Z$4:Z$9,$B$4:$B$9,求节点(其他调用!$L$4:$L$42,其他调用!$M$4:$M$42,其他调用!$AI15)))</f>
        <v>0</v>
      </c>
      <c r="KY14" s="44">
        <f>IF(AA$4=0,0,求节点(AA$4:AA$9,$B$4:$B$9,求节点(其他调用!$L$4:$L$42,其他调用!$M$4:$M$42,其他调用!$AI15)))</f>
        <v>0.70532617514242579</v>
      </c>
      <c r="KZ14" s="44">
        <f>IF(AB$4=0,0,求节点(AB$4:AB$9,$B$4:$B$9,求节点(其他调用!$L$4:$L$42,其他调用!$M$4:$M$42,其他调用!$AI15)))</f>
        <v>2.5550901610238976</v>
      </c>
      <c r="LA14" s="44">
        <f>IF(AC$4=0,0,求节点(AC$4:AC$9,$B$4:$B$9,求节点(其他调用!$L$4:$L$42,其他调用!$M$4:$M$42,其他调用!$AI15)))</f>
        <v>2.0415714915057035</v>
      </c>
      <c r="LB14" s="44">
        <f>IF(AD$4=0,0,求节点(AD$4:AD$9,$B$4:$B$9,求节点(其他调用!$L$4:$L$42,其他调用!$M$4:$M$42,其他调用!$AI15)))</f>
        <v>7.3036022444058601E-2</v>
      </c>
      <c r="LC14" s="44">
        <f>IF(AE$4=0,0,求节点(AE$4:AE$9,$B$4:$B$9,求节点(其他调用!$L$4:$L$42,其他调用!$M$4:$M$42,其他调用!$AI15)))</f>
        <v>7.3036022444058601E-2</v>
      </c>
      <c r="LD14" s="44">
        <f>IF(AF$4=0,0,求节点(AF$4:AF$9,$B$4:$B$9,求节点(其他调用!$L$4:$L$42,其他调用!$M$4:$M$42,其他调用!$AI15)))</f>
        <v>7.3036022444058601E-2</v>
      </c>
      <c r="LE14" s="44">
        <f>IF(AG$4=0,0,求节点(AG$4:AG$9,$B$4:$B$9,求节点(其他调用!$L$4:$L$42,其他调用!$M$4:$M$42,其他调用!$AI15)))</f>
        <v>7.3036022444058601E-2</v>
      </c>
      <c r="LF14" s="44">
        <f>IF(AH$4=0,0,求节点(AH$4:AH$9,$B$4:$B$9,求节点(其他调用!$L$4:$L$42,其他调用!$M$4:$M$42,其他调用!$AI15)))</f>
        <v>7.3036022444058601E-2</v>
      </c>
      <c r="LG14" s="44">
        <f>IF(AI$4=0,0,求节点(AI$4:AI$9,$B$4:$B$9,求节点(其他调用!$L$4:$L$42,其他调用!$M$4:$M$42,其他调用!$AI15)))</f>
        <v>7.3036022444058601E-2</v>
      </c>
      <c r="LH14" s="44">
        <f>IF(AJ$4=0,0,求节点(AJ$4:AJ$9,$B$4:$B$9,求节点(其他调用!$L$4:$L$42,其他调用!$M$4:$M$42,其他调用!$AI15)))</f>
        <v>7.3036022444058601E-2</v>
      </c>
      <c r="LI14" s="44">
        <f>IF(AK$4=0,0,求节点(AK$4:AK$9,$B$4:$B$9,求节点(其他调用!$L$4:$L$42,其他调用!$M$4:$M$42,其他调用!$AI15)))</f>
        <v>7.3036022444058601E-2</v>
      </c>
      <c r="LJ14" s="44">
        <f>IF(AL$4=0,0,求节点(AL$4:AL$9,$B$4:$B$9,求节点(其他调用!$L$4:$L$42,其他调用!$M$4:$M$42,其他调用!$AI15)))</f>
        <v>7.3036022444058601E-2</v>
      </c>
      <c r="LK14" s="44">
        <f>IF(AM$4=0,0,求节点(AM$4:AM$9,$B$4:$B$9,求节点(其他调用!$L$4:$L$42,其他调用!$M$4:$M$42,其他调用!$AI15)))</f>
        <v>7.3036022444058601E-2</v>
      </c>
      <c r="LL14" s="44">
        <f>IF(AN$4=0,0,求节点(AN$4:AN$9,$B$4:$B$9,求节点(其他调用!$L$4:$L$42,其他调用!$M$4:$M$42,其他调用!$AI15)))</f>
        <v>7.3036022444058601E-2</v>
      </c>
      <c r="LM14" s="44">
        <f>IF(AO$4=0,0,求节点(AO$4:AO$9,$B$4:$B$9,求节点(其他调用!$L$4:$L$42,其他调用!$M$4:$M$42,其他调用!$AI15)))</f>
        <v>7.3036022444058601E-2</v>
      </c>
      <c r="LN14" s="44">
        <f>IF(AP$4=0,0,求节点(AP$4:AP$9,$B$4:$B$9,求节点(其他调用!$L$4:$L$42,其他调用!$M$4:$M$42,其他调用!$AI15)))</f>
        <v>7.3036022444058601E-2</v>
      </c>
      <c r="LO14" s="44">
        <f>IF(AQ$4=0,0,求节点(AQ$4:AQ$9,$B$4:$B$9,求节点(其他调用!$L$4:$L$42,其他调用!$M$4:$M$42,其他调用!$AI15)))</f>
        <v>7.3036022444058601E-2</v>
      </c>
      <c r="LP14" s="44">
        <f>IF(AR$4=0,0,求节点(AR$4:AR$9,$B$4:$B$9,求节点(其他调用!$L$4:$L$42,其他调用!$M$4:$M$42,其他调用!$AI15)))</f>
        <v>7.3036022444058601E-2</v>
      </c>
      <c r="LQ14" s="44">
        <f>IF(AS$4=0,0,求节点(AS$4:AS$9,$B$4:$B$9,求节点(其他调用!$L$4:$L$42,其他调用!$M$4:$M$42,其他调用!$AI15)))</f>
        <v>7.3036022444058601E-2</v>
      </c>
      <c r="LR14" s="44">
        <f>IF(AT$4=0,0,求节点(AT$4:AT$9,$B$4:$B$9,求节点(其他调用!$L$4:$L$42,其他调用!$M$4:$M$42,其他调用!$AI15)))</f>
        <v>7.3036022444058601E-2</v>
      </c>
      <c r="LS14" s="44">
        <f>IF(AU$4=0,0,求节点(AU$4:AU$9,$B$4:$B$9,求节点(其他调用!$L$4:$L$42,其他调用!$M$4:$M$42,其他调用!$AI15)))</f>
        <v>7.3036022444058601E-2</v>
      </c>
      <c r="LT14" s="44">
        <f>IF(AV$4=0,0,求节点(AV$4:AV$9,$B$4:$B$9,求节点(其他调用!$L$4:$L$42,其他调用!$M$4:$M$42,其他调用!$AI15)))</f>
        <v>7.3036022444058601E-2</v>
      </c>
      <c r="LU14" s="44">
        <f>IF(AW$4=0,0,求节点(AW$4:AW$9,$B$4:$B$9,求节点(其他调用!$L$4:$L$42,其他调用!$M$4:$M$42,其他调用!$AI15)))</f>
        <v>7.3036022444058601E-2</v>
      </c>
      <c r="LV14" s="44">
        <f>IF(AX$4=0,0,求节点(AX$4:AX$9,$B$4:$B$9,求节点(其他调用!$L$4:$L$42,其他调用!$M$4:$M$42,其他调用!$AI15)))</f>
        <v>7.3036022444058601E-2</v>
      </c>
      <c r="LW14" s="44">
        <f>IF(AY$4=0,0,求节点(AY$4:AY$9,$B$4:$B$9,求节点(其他调用!$L$4:$L$42,其他调用!$M$4:$M$42,其他调用!$AI15)))</f>
        <v>7.3036022444058601E-2</v>
      </c>
      <c r="LX14" s="44">
        <f>IF(AZ$4=0,0,求节点(AZ$4:AZ$9,$B$4:$B$9,求节点(其他调用!$L$4:$L$42,其他调用!$M$4:$M$42,其他调用!$AI15)))</f>
        <v>7.3036022444058601E-2</v>
      </c>
      <c r="LZ14" s="44">
        <v>11</v>
      </c>
      <c r="MA14" s="44">
        <f>IF(C$23=0,0,求节点(C$23:C$28,$B$23:$B$28,求节点(其他调用!$Y$4:$Y$20,其他调用!$Z$4:$Z$20,$LZ14)))</f>
        <v>0</v>
      </c>
      <c r="MB14" s="44">
        <f>IF(D$23=0,0,求节点(D$23:D$28,$B$23:$B$28,求节点(其他调用!$Y$4:$Y$20,其他调用!$Z$4:$Z$20,$LZ14)))</f>
        <v>0</v>
      </c>
      <c r="MC14" s="44">
        <f>IF(E$23=0,0,求节点(E$23:E$28,$B$23:$B$28,求节点(其他调用!$Y$4:$Y$20,其他调用!$Z$4:$Z$20,$LZ14)))</f>
        <v>0</v>
      </c>
      <c r="MD14" s="44">
        <f>IF(F$23=0,0,求节点(F$23:F$28,$B$23:$B$28,求节点(其他调用!$Y$4:$Y$20,其他调用!$Z$4:$Z$20,$LZ14)))</f>
        <v>0</v>
      </c>
      <c r="ME14" s="44">
        <f>IF(G$23=0,0,求节点(G$23:G$28,$B$23:$B$28,求节点(其他调用!$Y$4:$Y$20,其他调用!$Z$4:$Z$20,$LZ14)))</f>
        <v>0</v>
      </c>
      <c r="MF14" s="44">
        <f>IF(H$23=0,0,求节点(H$23:H$28,$B$23:$B$28,求节点(其他调用!$Y$4:$Y$20,其他调用!$Z$4:$Z$20,$LZ14)))</f>
        <v>0</v>
      </c>
      <c r="MG14" s="44">
        <f>IF(I$23=0,0,求节点(I$23:I$28,$B$23:$B$28,求节点(其他调用!$Y$4:$Y$20,其他调用!$Z$4:$Z$20,$LZ14)))</f>
        <v>0</v>
      </c>
      <c r="MH14" s="44">
        <f>IF(J$23=0,0,求节点(J$23:J$28,$B$23:$B$28,求节点(其他调用!$Y$4:$Y$20,其他调用!$Z$4:$Z$20,$LZ14)))</f>
        <v>0</v>
      </c>
      <c r="MI14" s="44">
        <f>IF(K$23=0,0,求节点(K$23:K$28,$B$23:$B$28,求节点(其他调用!$Y$4:$Y$20,其他调用!$Z$4:$Z$20,$LZ14)))</f>
        <v>0</v>
      </c>
      <c r="MJ14" s="44">
        <f>IF(L$23=0,0,求节点(L$23:L$28,$B$23:$B$28,求节点(其他调用!$Y$4:$Y$20,其他调用!$Z$4:$Z$20,$LZ14)))</f>
        <v>0</v>
      </c>
      <c r="MK14" s="44">
        <f>IF(M$23=0,0,求节点(M$23:M$28,$B$23:$B$28,求节点(其他调用!$Y$4:$Y$20,其他调用!$Z$4:$Z$20,$LZ14)))</f>
        <v>0</v>
      </c>
      <c r="ML14" s="44">
        <f>IF(N$23=0,0,求节点(N$23:N$28,$B$23:$B$28,求节点(其他调用!$Y$4:$Y$20,其他调用!$Z$4:$Z$20,$LZ14)))</f>
        <v>0</v>
      </c>
      <c r="MM14" s="44">
        <f>IF(O$23=0,0,求节点(O$23:O$28,$B$23:$B$28,求节点(其他调用!$Y$4:$Y$20,其他调用!$Z$4:$Z$20,$LZ14)))</f>
        <v>0</v>
      </c>
      <c r="MN14" s="44">
        <f>IF(P$23=0,0,求节点(P$23:P$28,$B$23:$B$28,求节点(其他调用!$Y$4:$Y$20,其他调用!$Z$4:$Z$20,$LZ14)))</f>
        <v>0</v>
      </c>
      <c r="MO14" s="44">
        <f>IF(Q$23=0,0,求节点(Q$23:Q$28,$B$23:$B$28,求节点(其他调用!$Y$4:$Y$20,其他调用!$Z$4:$Z$20,$LZ14)))</f>
        <v>0</v>
      </c>
      <c r="MP14" s="44">
        <f>IF(R$23=0,0,求节点(R$23:R$28,$B$23:$B$28,求节点(其他调用!$Y$4:$Y$20,其他调用!$Z$4:$Z$20,$LZ14)))</f>
        <v>0</v>
      </c>
      <c r="MQ14" s="44">
        <f>IF(S$23=0,0,求节点(S$23:S$28,$B$23:$B$28,求节点(其他调用!$Y$4:$Y$20,其他调用!$Z$4:$Z$20,$LZ14)))</f>
        <v>0</v>
      </c>
      <c r="MR14" s="44">
        <f>IF(T$23=0,0,求节点(T$23:T$28,$B$23:$B$28,求节点(其他调用!$Y$4:$Y$20,其他调用!$Z$4:$Z$20,$LZ14)))</f>
        <v>0</v>
      </c>
      <c r="MS14" s="44">
        <f>IF(U$23=0,0,求节点(U$23:U$28,$B$23:$B$28,求节点(其他调用!$Y$4:$Y$20,其他调用!$Z$4:$Z$20,$LZ14)))</f>
        <v>0</v>
      </c>
      <c r="MT14" s="44">
        <f>IF(V$23=0,0,求节点(V$23:V$28,$B$23:$B$28,求节点(其他调用!$Y$4:$Y$20,其他调用!$Z$4:$Z$20,$LZ14)))</f>
        <v>0</v>
      </c>
      <c r="MW14" s="44">
        <v>11</v>
      </c>
      <c r="MX14" s="44">
        <f>IF(C$4=0,0,求节点(C$4:C$9,$B$4:$B$9,求节点(其他调用!$O$4:$O$42,其他调用!$P$4:$P$42,其他调用!$AJ15)))</f>
        <v>1.3549836318536872</v>
      </c>
      <c r="MY14" s="44">
        <f>IF(D$4=0,0,求节点(D$4:D$9,$B$4:$B$9,求节点(其他调用!$O$4:$O$42,其他调用!$P$4:$P$42,其他调用!$AJ15)))</f>
        <v>3.1024901220796393</v>
      </c>
      <c r="MZ14" s="44">
        <f>IF(E$4=0,0,求节点(E$4:E$9,$B$4:$B$9,求节点(其他调用!$O$4:$O$42,其他调用!$P$4:$P$42,其他调用!$AJ15)))</f>
        <v>0.38671908018708356</v>
      </c>
      <c r="NA14" s="44">
        <f>IF(F$4=0,0,求节点(F$4:F$9,$B$4:$B$9,求节点(其他调用!$O$4:$O$42,其他调用!$P$4:$P$42,其他调用!$AJ15)))</f>
        <v>0</v>
      </c>
      <c r="NB14" s="44">
        <f>IF(G$4=0,0,求节点(G$4:G$9,$B$4:$B$9,求节点(其他调用!$O$4:$O$42,其他调用!$P$4:$P$42,其他调用!$AJ15)))</f>
        <v>0</v>
      </c>
      <c r="NC14" s="44">
        <f>IF(H$4=0,0,求节点(H$4:H$9,$B$4:$B$9,求节点(其他调用!$O$4:$O$42,其他调用!$P$4:$P$42,其他调用!$AJ15)))</f>
        <v>0</v>
      </c>
      <c r="ND14" s="44">
        <f>IF(I$4=0,0,求节点(I$4:I$9,$B$4:$B$9,求节点(其他调用!$O$4:$O$42,其他调用!$P$4:$P$42,其他调用!$AJ15)))</f>
        <v>0</v>
      </c>
      <c r="NE14" s="44">
        <f>IF(J$4=0,0,求节点(J$4:J$9,$B$4:$B$9,求节点(其他调用!$O$4:$O$42,其他调用!$P$4:$P$42,其他调用!$AJ15)))</f>
        <v>0</v>
      </c>
      <c r="NF14" s="44">
        <f>IF(K$4=0,0,求节点(K$4:K$9,$B$4:$B$9,求节点(其他调用!$O$4:$O$42,其他调用!$P$4:$P$42,其他调用!$AJ15)))</f>
        <v>0</v>
      </c>
      <c r="NG14" s="44">
        <f>IF(L$4=0,0,求节点(L$4:L$9,$B$4:$B$9,求节点(其他调用!$O$4:$O$42,其他调用!$P$4:$P$42,其他调用!$AJ15)))</f>
        <v>0</v>
      </c>
      <c r="NH14" s="44">
        <f>IF(M$4=0,0,求节点(M$4:M$9,$B$4:$B$9,求节点(其他调用!$O$4:$O$42,其他调用!$P$4:$P$42,其他调用!$AJ15)))</f>
        <v>0</v>
      </c>
      <c r="NI14" s="44">
        <f>IF(N$4=0,0,求节点(N$4:N$9,$B$4:$B$9,求节点(其他调用!$O$4:$O$42,其他调用!$P$4:$P$42,其他调用!$AJ15)))</f>
        <v>0</v>
      </c>
      <c r="NJ14" s="44">
        <f>IF(O$4=0,0,求节点(O$4:O$9,$B$4:$B$9,求节点(其他调用!$O$4:$O$42,其他调用!$P$4:$P$42,其他调用!$AJ15)))</f>
        <v>0</v>
      </c>
      <c r="NK14" s="44">
        <f>IF(P$4=0,0,求节点(P$4:P$9,$B$4:$B$9,求节点(其他调用!$O$4:$O$42,其他调用!$P$4:$P$42,其他调用!$AJ15)))</f>
        <v>0</v>
      </c>
      <c r="NL14" s="44">
        <f>IF(Q$4=0,0,求节点(Q$4:Q$9,$B$4:$B$9,求节点(其他调用!$O$4:$O$42,其他调用!$P$4:$P$42,其他调用!$AJ15)))</f>
        <v>0</v>
      </c>
      <c r="NM14" s="44">
        <f>IF(R$4=0,0,求节点(R$4:R$9,$B$4:$B$9,求节点(其他调用!$O$4:$O$42,其他调用!$P$4:$P$42,其他调用!$AJ15)))</f>
        <v>0</v>
      </c>
      <c r="NN14" s="44">
        <f>IF(S$4=0,0,求节点(S$4:S$9,$B$4:$B$9,求节点(其他调用!$O$4:$O$42,其他调用!$P$4:$P$42,其他调用!$AJ15)))</f>
        <v>2.2174198704243953</v>
      </c>
      <c r="NO14" s="44">
        <f>IF(T$4=0,0,求节点(T$4:T$9,$B$4:$B$9,求节点(其他调用!$O$4:$O$42,其他调用!$P$4:$P$42,其他调用!$AJ15)))</f>
        <v>1.6116082749271436</v>
      </c>
      <c r="NP14" s="44">
        <f>IF(U$4=0,0,求节点(U$4:U$9,$B$4:$B$9,求节点(其他调用!$O$4:$O$42,其他调用!$P$4:$P$42,其他调用!$AJ15)))</f>
        <v>1.9430817722303579</v>
      </c>
      <c r="NQ14" s="44">
        <f>IF(V$4=0,0,求节点(V$4:V$9,$B$4:$B$9,求节点(其他调用!$O$4:$O$42,其他调用!$P$4:$P$42,其他调用!$AJ15)))</f>
        <v>0</v>
      </c>
      <c r="NR14" s="44">
        <f>IF(W$4=0,0,求节点(W$4:W$9,$B$4:$B$9,求节点(其他调用!$O$4:$O$42,其他调用!$P$4:$P$42,其他调用!$AJ15)))</f>
        <v>0.92812579244900051</v>
      </c>
      <c r="NS14" s="44">
        <f>IF(X$4=0,0,求节点(X$4:X$9,$B$4:$B$9,求节点(其他调用!$O$4:$O$42,其他调用!$P$4:$P$42,其他调用!$AJ15)))</f>
        <v>0.92812579244900051</v>
      </c>
      <c r="NT14" s="44">
        <f>IF(Y$4=0,0,求节点(Y$4:Y$9,$B$4:$B$9,求节点(其他调用!$O$4:$O$42,其他调用!$P$4:$P$42,其他调用!$AJ15)))</f>
        <v>1.6116082749271436</v>
      </c>
      <c r="NU14" s="44">
        <f>IF(Z$4=0,0,求节点(Z$4:Z$9,$B$4:$B$9,求节点(其他调用!$O$4:$O$42,其他调用!$P$4:$P$42,其他调用!$AJ15)))</f>
        <v>0</v>
      </c>
      <c r="NV14" s="44">
        <f>IF(AA$4=0,0,求节点(AA$4:AA$9,$B$4:$B$9,求节点(其他调用!$O$4:$O$42,其他调用!$P$4:$P$42,其他调用!$AJ15)))</f>
        <v>0.92812579244900051</v>
      </c>
      <c r="NW14" s="44">
        <f>IF(AB$4=0,0,求节点(AB$4:AB$9,$B$4:$B$9,求节点(其他调用!$O$4:$O$42,其他调用!$P$4:$P$42,其他调用!$AJ15)))</f>
        <v>3.1240433569529036</v>
      </c>
      <c r="NX14" s="44">
        <f>IF(AC$4=0,0,求节点(AC$4:AC$9,$B$4:$B$9,求节点(其他调用!$O$4:$O$42,其他调用!$P$4:$P$42,其他调用!$AJ15)))</f>
        <v>2.4758787377173501</v>
      </c>
      <c r="NY14" s="44">
        <f>IF(AD$4=0,0,求节点(AD$4:AD$9,$B$4:$B$9,求节点(其他调用!$O$4:$O$42,其他调用!$P$4:$P$42,其他调用!$AJ15)))</f>
        <v>9.6106763930215333E-2</v>
      </c>
      <c r="NZ14" s="44">
        <f>IF(AE$4=0,0,求节点(AE$4:AE$9,$B$4:$B$9,求节点(其他调用!$O$4:$O$42,其他调用!$P$4:$P$42,其他调用!$AJ15)))</f>
        <v>9.6106763930215333E-2</v>
      </c>
      <c r="OA14" s="44">
        <f>IF(AF$4=0,0,求节点(AF$4:AF$9,$B$4:$B$9,求节点(其他调用!$O$4:$O$42,其他调用!$P$4:$P$42,其他调用!$AJ15)))</f>
        <v>9.6106763930215333E-2</v>
      </c>
      <c r="OB14" s="44">
        <f>IF(AG$4=0,0,求节点(AG$4:AG$9,$B$4:$B$9,求节点(其他调用!$O$4:$O$42,其他调用!$P$4:$P$42,其他调用!$AJ15)))</f>
        <v>9.6106763930215333E-2</v>
      </c>
      <c r="OC14" s="44">
        <f>IF(AH$4=0,0,求节点(AH$4:AH$9,$B$4:$B$9,求节点(其他调用!$O$4:$O$42,其他调用!$P$4:$P$42,其他调用!$AJ15)))</f>
        <v>9.6106763930215333E-2</v>
      </c>
      <c r="OD14" s="44">
        <f>IF(AI$4=0,0,求节点(AI$4:AI$9,$B$4:$B$9,求节点(其他调用!$O$4:$O$42,其他调用!$P$4:$P$42,其他调用!$AJ15)))</f>
        <v>9.6106763930215333E-2</v>
      </c>
      <c r="OE14" s="44">
        <f>IF(AJ$4=0,0,求节点(AJ$4:AJ$9,$B$4:$B$9,求节点(其他调用!$O$4:$O$42,其他调用!$P$4:$P$42,其他调用!$AJ15)))</f>
        <v>9.6106763930215333E-2</v>
      </c>
      <c r="OF14" s="44">
        <f>IF(AK$4=0,0,求节点(AK$4:AK$9,$B$4:$B$9,求节点(其他调用!$O$4:$O$42,其他调用!$P$4:$P$42,其他调用!$AJ15)))</f>
        <v>9.6106763930215333E-2</v>
      </c>
      <c r="OG14" s="44">
        <f>IF(AL$4=0,0,求节点(AL$4:AL$9,$B$4:$B$9,求节点(其他调用!$O$4:$O$42,其他调用!$P$4:$P$42,其他调用!$AJ15)))</f>
        <v>9.6106763930215333E-2</v>
      </c>
      <c r="OH14" s="44">
        <f>IF(AM$4=0,0,求节点(AM$4:AM$9,$B$4:$B$9,求节点(其他调用!$O$4:$O$42,其他调用!$P$4:$P$42,其他调用!$AJ15)))</f>
        <v>9.6106763930215333E-2</v>
      </c>
      <c r="OI14" s="44">
        <f>IF(AN$4=0,0,求节点(AN$4:AN$9,$B$4:$B$9,求节点(其他调用!$O$4:$O$42,其他调用!$P$4:$P$42,其他调用!$AJ15)))</f>
        <v>9.6106763930215333E-2</v>
      </c>
      <c r="OJ14" s="44">
        <f>IF(AO$4=0,0,求节点(AO$4:AO$9,$B$4:$B$9,求节点(其他调用!$O$4:$O$42,其他调用!$P$4:$P$42,其他调用!$AJ15)))</f>
        <v>9.6106763930215333E-2</v>
      </c>
      <c r="OK14" s="44">
        <f>IF(AP$4=0,0,求节点(AP$4:AP$9,$B$4:$B$9,求节点(其他调用!$O$4:$O$42,其他调用!$P$4:$P$42,其他调用!$AJ15)))</f>
        <v>9.6106763930215333E-2</v>
      </c>
      <c r="OL14" s="44">
        <f>IF(AQ$4=0,0,求节点(AQ$4:AQ$9,$B$4:$B$9,求节点(其他调用!$O$4:$O$42,其他调用!$P$4:$P$42,其他调用!$AJ15)))</f>
        <v>9.6106763930215333E-2</v>
      </c>
      <c r="OM14" s="44">
        <f>IF(AR$4=0,0,求节点(AR$4:AR$9,$B$4:$B$9,求节点(其他调用!$O$4:$O$42,其他调用!$P$4:$P$42,其他调用!$AJ15)))</f>
        <v>9.6106763930215333E-2</v>
      </c>
      <c r="ON14" s="44">
        <f>IF(AS$4=0,0,求节点(AS$4:AS$9,$B$4:$B$9,求节点(其他调用!$O$4:$O$42,其他调用!$P$4:$P$42,其他调用!$AJ15)))</f>
        <v>9.6106763930215333E-2</v>
      </c>
      <c r="OO14" s="44">
        <f>IF(AT$4=0,0,求节点(AT$4:AT$9,$B$4:$B$9,求节点(其他调用!$O$4:$O$42,其他调用!$P$4:$P$42,其他调用!$AJ15)))</f>
        <v>9.6106763930215333E-2</v>
      </c>
      <c r="OP14" s="44">
        <f>IF(AU$4=0,0,求节点(AU$4:AU$9,$B$4:$B$9,求节点(其他调用!$O$4:$O$42,其他调用!$P$4:$P$42,其他调用!$AJ15)))</f>
        <v>9.6106763930215333E-2</v>
      </c>
      <c r="OQ14" s="44">
        <f>IF(AV$4=0,0,求节点(AV$4:AV$9,$B$4:$B$9,求节点(其他调用!$O$4:$O$42,其他调用!$P$4:$P$42,其他调用!$AJ15)))</f>
        <v>9.6106763930215333E-2</v>
      </c>
      <c r="OR14" s="44">
        <f>IF(AW$4=0,0,求节点(AW$4:AW$9,$B$4:$B$9,求节点(其他调用!$O$4:$O$42,其他调用!$P$4:$P$42,其他调用!$AJ15)))</f>
        <v>9.6106763930215333E-2</v>
      </c>
      <c r="OS14" s="44">
        <f>IF(AX$4=0,0,求节点(AX$4:AX$9,$B$4:$B$9,求节点(其他调用!$O$4:$O$42,其他调用!$P$4:$P$42,其他调用!$AJ15)))</f>
        <v>9.6106763930215333E-2</v>
      </c>
      <c r="OT14" s="44">
        <f>IF(AY$4=0,0,求节点(AY$4:AY$9,$B$4:$B$9,求节点(其他调用!$O$4:$O$42,其他调用!$P$4:$P$42,其他调用!$AJ15)))</f>
        <v>9.6106763930215333E-2</v>
      </c>
      <c r="OU14" s="44">
        <f>IF(AZ$4=0,0,求节点(AZ$4:AZ$9,$B$4:$B$9,求节点(其他调用!$O$4:$O$42,其他调用!$P$4:$P$42,其他调用!$AJ15)))</f>
        <v>9.6106763930215333E-2</v>
      </c>
      <c r="OW14" s="44">
        <v>11</v>
      </c>
      <c r="OX14" s="44">
        <f>IF(C$23=0,0,求节点(C$23:C$28,$B$23:$B$28,求节点(其他调用!$AA$4:$AA$20,其他调用!$AB$4:$AB$20,$OW14)))</f>
        <v>0</v>
      </c>
      <c r="OY14" s="44">
        <f>IF(D$23=0,0,求节点(D$23:D$28,$B$23:$B$28,求节点(其他调用!$AA$4:$AA$20,其他调用!$AB$4:$AB$20,$OW14)))</f>
        <v>0</v>
      </c>
      <c r="OZ14" s="44">
        <f>IF(E$23=0,0,求节点(E$23:E$28,$B$23:$B$28,求节点(其他调用!$AA$4:$AA$20,其他调用!$AB$4:$AB$20,$OW14)))</f>
        <v>0</v>
      </c>
      <c r="PA14" s="44">
        <f>IF(F$23=0,0,求节点(F$23:F$28,$B$23:$B$28,求节点(其他调用!$AA$4:$AA$20,其他调用!$AB$4:$AB$20,$OW14)))</f>
        <v>3.5191442747328772E-5</v>
      </c>
      <c r="PB14" s="44">
        <f>IF(G$23=0,0,求节点(G$23:G$28,$B$23:$B$28,求节点(其他调用!$AA$4:$AA$20,其他调用!$AB$4:$AB$20,$OW14)))</f>
        <v>5.2787164121048669E-5</v>
      </c>
      <c r="PC14" s="44">
        <f>IF(H$23=0,0,求节点(H$23:H$28,$B$23:$B$28,求节点(其他调用!$AA$4:$AA$20,其他调用!$AB$4:$AB$20,$OW14)))</f>
        <v>5.2787164121048669E-5</v>
      </c>
      <c r="PD14" s="44">
        <f>IF(I$23=0,0,求节点(I$23:I$28,$B$23:$B$28,求节点(其他调用!$AA$4:$AA$20,其他调用!$AB$4:$AB$20,$OW14)))</f>
        <v>7.9980551698555225E-5</v>
      </c>
      <c r="PE14" s="44">
        <f>IF(J$23=0,0,求节点(J$23:J$28,$B$23:$B$28,求节点(其他调用!$AA$4:$AA$20,其他调用!$AB$4:$AB$20,$OW14)))</f>
        <v>0</v>
      </c>
      <c r="PF14" s="44">
        <f>IF(K$23=0,0,求节点(K$23:K$28,$B$23:$B$28,求节点(其他调用!$AA$4:$AA$20,其他调用!$AB$4:$AB$20,$OW14)))</f>
        <v>5.2787164121048669E-5</v>
      </c>
      <c r="PG14" s="44">
        <f>IF(L$23=0,0,求节点(L$23:L$28,$B$23:$B$28,求节点(其他调用!$AA$4:$AA$20,其他调用!$AB$4:$AB$20,$OW14)))</f>
        <v>0</v>
      </c>
      <c r="PH14" s="44">
        <f>IF(M$23=0,0,求节点(M$23:M$28,$B$23:$B$28,求节点(其他调用!$AA$4:$AA$20,其他调用!$AB$4:$AB$20,$OW14)))</f>
        <v>0</v>
      </c>
      <c r="PI14" s="44">
        <f>IF(N$23=0,0,求节点(N$23:N$28,$B$23:$B$28,求节点(其他调用!$AA$4:$AA$20,其他调用!$AB$4:$AB$20,$OW14)))</f>
        <v>0</v>
      </c>
      <c r="PJ14" s="44">
        <f>IF(O$23=0,0,求节点(O$23:O$28,$B$23:$B$28,求节点(其他调用!$AA$4:$AA$20,其他调用!$AB$4:$AB$20,$OW14)))</f>
        <v>0</v>
      </c>
      <c r="PK14" s="44">
        <f>IF(P$23=0,0,求节点(P$23:P$28,$B$23:$B$28,求节点(其他调用!$AA$4:$AA$20,其他调用!$AB$4:$AB$20,$OW14)))</f>
        <v>0</v>
      </c>
      <c r="PL14" s="44">
        <f>IF(Q$23=0,0,求节点(Q$23:Q$28,$B$23:$B$28,求节点(其他调用!$AA$4:$AA$20,其他调用!$AB$4:$AB$20,$OW14)))</f>
        <v>0</v>
      </c>
      <c r="PM14" s="44">
        <f>IF(R$23=0,0,求节点(R$23:R$28,$B$23:$B$28,求节点(其他调用!$AA$4:$AA$20,其他调用!$AB$4:$AB$20,$OW14)))</f>
        <v>0</v>
      </c>
      <c r="PN14" s="44">
        <f>IF(S$23=0,0,求节点(S$23:S$28,$B$23:$B$28,求节点(其他调用!$AA$4:$AA$20,其他调用!$AB$4:$AB$20,$OW14)))</f>
        <v>0</v>
      </c>
      <c r="PO14" s="44">
        <f>IF(T$23=0,0,求节点(T$23:T$28,$B$23:$B$28,求节点(其他调用!$AA$4:$AA$20,其他调用!$AB$4:$AB$20,$OW14)))</f>
        <v>0</v>
      </c>
      <c r="PP14" s="44">
        <f>IF(U$23=0,0,求节点(U$23:U$28,$B$23:$B$28,求节点(其他调用!$AA$4:$AA$20,其他调用!$AB$4:$AB$20,$OW14)))</f>
        <v>0</v>
      </c>
      <c r="PQ14" s="44">
        <f>IF(V$23=0,0,求节点(V$23:V$28,$B$23:$B$28,求节点(其他调用!$AA$4:$AA$20,其他调用!$AB$4:$AB$20,$OW14)))</f>
        <v>0</v>
      </c>
    </row>
    <row r="15" spans="2:433" x14ac:dyDescent="0.2">
      <c r="BI15" s="44">
        <v>12</v>
      </c>
      <c r="BJ15" s="44">
        <f>IF(C$4=0,0,求节点(C$4:C$9,$B$4:$B$9,求节点(其他调用!$C$4:$C$42,其他调用!$D$4:$D$42,其他调用!$AF16)))</f>
        <v>0.44635101345587258</v>
      </c>
      <c r="BK15" s="44">
        <f>IF(D$4=0,0,求节点(D$4:D$9,$B$4:$B$9,求节点(其他调用!$C$4:$C$42,其他调用!$D$4:$D$42,其他调用!$AF16)))</f>
        <v>1.2383395123670944</v>
      </c>
      <c r="BL15" s="44">
        <f>IF(E$4=0,0,求节点(E$4:E$9,$B$4:$B$9,求节点(其他调用!$C$4:$C$42,其他调用!$D$4:$D$42,其他调用!$AF16)))</f>
        <v>0.11530734514276708</v>
      </c>
      <c r="BM15" s="44">
        <f>IF(F$4=0,0,求节点(F$4:F$9,$B$4:$B$9,求节点(其他调用!$C$4:$C$42,其他调用!$D$4:$D$42,其他调用!$AF16)))</f>
        <v>0</v>
      </c>
      <c r="BN15" s="44">
        <f>IF(G$4=0,0,求节点(G$4:G$9,$B$4:$B$9,求节点(其他调用!$C$4:$C$42,其他调用!$D$4:$D$42,其他调用!$AF16)))</f>
        <v>0</v>
      </c>
      <c r="BO15" s="44">
        <f>IF(H$4=0,0,求节点(H$4:H$9,$B$4:$B$9,求节点(其他调用!$C$4:$C$42,其他调用!$D$4:$D$42,其他调用!$AF16)))</f>
        <v>0</v>
      </c>
      <c r="BP15" s="44">
        <f>IF(I$4=0,0,求节点(I$4:I$9,$B$4:$B$9,求节点(其他调用!$C$4:$C$42,其他调用!$D$4:$D$42,其他调用!$AF16)))</f>
        <v>0</v>
      </c>
      <c r="BQ15" s="44">
        <f>IF(J$4=0,0,求节点(J$4:J$9,$B$4:$B$9,求节点(其他调用!$C$4:$C$42,其他调用!$D$4:$D$42,其他调用!$AF16)))</f>
        <v>0</v>
      </c>
      <c r="BR15" s="44">
        <f>IF(K$4=0,0,求节点(K$4:K$9,$B$4:$B$9,求节点(其他调用!$C$4:$C$42,其他调用!$D$4:$D$42,其他调用!$AF16)))</f>
        <v>0</v>
      </c>
      <c r="BS15" s="44">
        <f>IF(L$4=0,0,求节点(L$4:L$9,$B$4:$B$9,求节点(其他调用!$C$4:$C$42,其他调用!$D$4:$D$42,其他调用!$AF16)))</f>
        <v>0</v>
      </c>
      <c r="BT15" s="44">
        <f>IF(M$4=0,0,求节点(M$4:M$9,$B$4:$B$9,求节点(其他调用!$C$4:$C$42,其他调用!$D$4:$D$42,其他调用!$AF16)))</f>
        <v>0</v>
      </c>
      <c r="BU15" s="44">
        <f>IF(N$4=0,0,求节点(N$4:N$9,$B$4:$B$9,求节点(其他调用!$C$4:$C$42,其他调用!$D$4:$D$42,其他调用!$AF16)))</f>
        <v>0</v>
      </c>
      <c r="BV15" s="44">
        <f>IF(O$4=0,0,求节点(O$4:O$9,$B$4:$B$9,求节点(其他调用!$C$4:$C$42,其他调用!$D$4:$D$42,其他调用!$AF16)))</f>
        <v>0</v>
      </c>
      <c r="BW15" s="44">
        <f>IF(P$4=0,0,求节点(P$4:P$9,$B$4:$B$9,求节点(其他调用!$C$4:$C$42,其他调用!$D$4:$D$42,其他调用!$AF16)))</f>
        <v>0</v>
      </c>
      <c r="BX15" s="44">
        <f>IF(Q$4=0,0,求节点(Q$4:Q$9,$B$4:$B$9,求节点(其他调用!$C$4:$C$42,其他调用!$D$4:$D$42,其他调用!$AF16)))</f>
        <v>0</v>
      </c>
      <c r="BY15" s="44">
        <f>IF(R$4=0,0,求节点(R$4:R$9,$B$4:$B$9,求节点(其他调用!$C$4:$C$42,其他调用!$D$4:$D$42,其他调用!$AF16)))</f>
        <v>0</v>
      </c>
      <c r="BZ15" s="44">
        <f>IF(S$4=0,0,求节点(S$4:S$9,$B$4:$B$9,求节点(其他调用!$C$4:$C$42,其他调用!$D$4:$D$42,其他调用!$AF16)))</f>
        <v>0.83229361907561183</v>
      </c>
      <c r="CA15" s="44">
        <f>IF(T$4=0,0,求节点(T$4:T$9,$B$4:$B$9,求节点(其他调用!$C$4:$C$42,其他调用!$D$4:$D$42,其他调用!$AF16)))</f>
        <v>0.55347525668528186</v>
      </c>
      <c r="CB15" s="44">
        <f>IF(U$4=0,0,求节点(U$4:U$9,$B$4:$B$9,求节点(其他调用!$C$4:$C$42,其他调用!$D$4:$D$42,其他调用!$AF16)))</f>
        <v>0.69184407085660227</v>
      </c>
      <c r="CC15" s="44">
        <f>IF(V$4=0,0,求节点(V$4:V$9,$B$4:$B$9,求节点(其他调用!$C$4:$C$42,其他调用!$D$4:$D$42,其他调用!$AF16)))</f>
        <v>0</v>
      </c>
      <c r="CD15" s="44">
        <f>IF(W$4=0,0,求节点(W$4:W$9,$B$4:$B$9,求节点(其他调用!$C$4:$C$42,其他调用!$D$4:$D$42,其他调用!$AF16)))</f>
        <v>0.27673762834264093</v>
      </c>
      <c r="CE15" s="44">
        <f>IF(X$4=0,0,求节点(X$4:X$9,$B$4:$B$9,求节点(其他调用!$C$4:$C$42,其他调用!$D$4:$D$42,其他调用!$AF16)))</f>
        <v>0.27673762834264093</v>
      </c>
      <c r="CF15" s="44">
        <f>IF(Y$4=0,0,求节点(Y$4:Y$9,$B$4:$B$9,求节点(其他调用!$C$4:$C$42,其他调用!$D$4:$D$42,其他调用!$AF16)))</f>
        <v>0.55347525668528186</v>
      </c>
      <c r="CG15" s="44">
        <f>IF(Z$4=0,0,求节点(Z$4:Z$9,$B$4:$B$9,求节点(其他调用!$C$4:$C$42,其他调用!$D$4:$D$42,其他调用!$AF16)))</f>
        <v>0</v>
      </c>
      <c r="CH15" s="44">
        <f>IF(AA$4=0,0,求节点(AA$4:AA$9,$B$4:$B$9,求节点(其他调用!$C$4:$C$42,其他调用!$D$4:$D$42,其他调用!$AF16)))</f>
        <v>0.27673762834264093</v>
      </c>
      <c r="CI15" s="44">
        <f>IF(AB$4=0,0,求节点(AB$4:AB$9,$B$4:$B$9,求节点(其他调用!$C$4:$C$42,其他调用!$D$4:$D$42,其他调用!$AF16)))</f>
        <v>1.2383395123670944</v>
      </c>
      <c r="CJ15" s="44">
        <f>IF(AC$4=0,0,求节点(AC$4:AC$9,$B$4:$B$9,求节点(其他调用!$C$4:$C$42,其他调用!$D$4:$D$42,其他调用!$AF16)))</f>
        <v>0.9710092222548804</v>
      </c>
      <c r="CK15" s="44">
        <f>IF(AD$4=0,0,求节点(AD$4:AD$9,$B$4:$B$9,求节点(其他调用!$C$4:$C$42,其他调用!$D$4:$D$42,其他调用!$AF16)))</f>
        <v>2.8655984063922335E-2</v>
      </c>
      <c r="CL15" s="44">
        <f>IF(AE$4=0,0,求节点(AE$4:AE$9,$B$4:$B$9,求节点(其他调用!$C$4:$C$42,其他调用!$D$4:$D$42,其他调用!$AF16)))</f>
        <v>2.8655984063922335E-2</v>
      </c>
      <c r="CM15" s="44">
        <f>IF(AF$4=0,0,求节点(AF$4:AF$9,$B$4:$B$9,求节点(其他调用!$C$4:$C$42,其他调用!$D$4:$D$42,其他调用!$AF16)))</f>
        <v>2.8655984063922335E-2</v>
      </c>
      <c r="CN15" s="44">
        <f>IF(AG$4=0,0,求节点(AG$4:AG$9,$B$4:$B$9,求节点(其他调用!$C$4:$C$42,其他调用!$D$4:$D$42,其他调用!$AF16)))</f>
        <v>2.8655984063922335E-2</v>
      </c>
      <c r="CO15" s="44">
        <f>IF(AH$4=0,0,求节点(AH$4:AH$9,$B$4:$B$9,求节点(其他调用!$C$4:$C$42,其他调用!$D$4:$D$42,其他调用!$AF16)))</f>
        <v>2.8655984063922335E-2</v>
      </c>
      <c r="CP15" s="44">
        <f>IF(AI$4=0,0,求节点(AI$4:AI$9,$B$4:$B$9,求节点(其他调用!$C$4:$C$42,其他调用!$D$4:$D$42,其他调用!$AF16)))</f>
        <v>2.8655984063922335E-2</v>
      </c>
      <c r="CQ15" s="44">
        <f>IF(AJ$4=0,0,求节点(AJ$4:AJ$9,$B$4:$B$9,求节点(其他调用!$C$4:$C$42,其他调用!$D$4:$D$42,其他调用!$AF16)))</f>
        <v>2.8655984063922335E-2</v>
      </c>
      <c r="CR15" s="44">
        <f>IF(AK$4=0,0,求节点(AK$4:AK$9,$B$4:$B$9,求节点(其他调用!$C$4:$C$42,其他调用!$D$4:$D$42,其他调用!$AF16)))</f>
        <v>2.8655984063922335E-2</v>
      </c>
      <c r="CS15" s="44">
        <f>IF(AL$4=0,0,求节点(AL$4:AL$9,$B$4:$B$9,求节点(其他调用!$C$4:$C$42,其他调用!$D$4:$D$42,其他调用!$AF16)))</f>
        <v>2.8655984063922335E-2</v>
      </c>
      <c r="CT15" s="44">
        <f>IF(AM$4=0,0,求节点(AM$4:AM$9,$B$4:$B$9,求节点(其他调用!$C$4:$C$42,其他调用!$D$4:$D$42,其他调用!$AF16)))</f>
        <v>2.8655984063922335E-2</v>
      </c>
      <c r="CU15" s="44">
        <f>IF(AN$4=0,0,求节点(AN$4:AN$9,$B$4:$B$9,求节点(其他调用!$C$4:$C$42,其他调用!$D$4:$D$42,其他调用!$AF16)))</f>
        <v>2.8655984063922335E-2</v>
      </c>
      <c r="CV15" s="44">
        <f>IF(AO$4=0,0,求节点(AO$4:AO$9,$B$4:$B$9,求节点(其他调用!$C$4:$C$42,其他调用!$D$4:$D$42,其他调用!$AF16)))</f>
        <v>2.8655984063922335E-2</v>
      </c>
      <c r="CW15" s="44">
        <f>IF(AP$4=0,0,求节点(AP$4:AP$9,$B$4:$B$9,求节点(其他调用!$C$4:$C$42,其他调用!$D$4:$D$42,其他调用!$AF16)))</f>
        <v>2.8655984063922335E-2</v>
      </c>
      <c r="CX15" s="44">
        <f>IF(AQ$4=0,0,求节点(AQ$4:AQ$9,$B$4:$B$9,求节点(其他调用!$C$4:$C$42,其他调用!$D$4:$D$42,其他调用!$AF16)))</f>
        <v>2.8655984063922335E-2</v>
      </c>
      <c r="CY15" s="44">
        <f>IF(AR$4=0,0,求节点(AR$4:AR$9,$B$4:$B$9,求节点(其他调用!$C$4:$C$42,其他调用!$D$4:$D$42,其他调用!$AF16)))</f>
        <v>2.8655984063922335E-2</v>
      </c>
      <c r="CZ15" s="44">
        <f>IF(AS$4=0,0,求节点(AS$4:AS$9,$B$4:$B$9,求节点(其他调用!$C$4:$C$42,其他调用!$D$4:$D$42,其他调用!$AF16)))</f>
        <v>2.8655984063922335E-2</v>
      </c>
      <c r="DA15" s="44">
        <f>IF(AT$4=0,0,求节点(AT$4:AT$9,$B$4:$B$9,求节点(其他调用!$C$4:$C$42,其他调用!$D$4:$D$42,其他调用!$AF16)))</f>
        <v>2.8655984063922335E-2</v>
      </c>
      <c r="DB15" s="44">
        <f>IF(AU$4=0,0,求节点(AU$4:AU$9,$B$4:$B$9,求节点(其他调用!$C$4:$C$42,其他调用!$D$4:$D$42,其他调用!$AF16)))</f>
        <v>2.8655984063922335E-2</v>
      </c>
      <c r="DC15" s="44">
        <f>IF(AV$4=0,0,求节点(AV$4:AV$9,$B$4:$B$9,求节点(其他调用!$C$4:$C$42,其他调用!$D$4:$D$42,其他调用!$AF16)))</f>
        <v>2.8655984063922335E-2</v>
      </c>
      <c r="DD15" s="44">
        <f>IF(AW$4=0,0,求节点(AW$4:AW$9,$B$4:$B$9,求节点(其他调用!$C$4:$C$42,其他调用!$D$4:$D$42,其他调用!$AF16)))</f>
        <v>2.8655984063922335E-2</v>
      </c>
      <c r="DE15" s="44">
        <f>IF(AX$4=0,0,求节点(AX$4:AX$9,$B$4:$B$9,求节点(其他调用!$C$4:$C$42,其他调用!$D$4:$D$42,其他调用!$AF16)))</f>
        <v>2.8655984063922335E-2</v>
      </c>
      <c r="DF15" s="44">
        <f>IF(AY$4=0,0,求节点(AY$4:AY$9,$B$4:$B$9,求节点(其他调用!$C$4:$C$42,其他调用!$D$4:$D$42,其他调用!$AF16)))</f>
        <v>2.8655984063922335E-2</v>
      </c>
      <c r="DG15" s="44">
        <f>IF(AZ$4=0,0,求节点(AZ$4:AZ$9,$B$4:$B$9,求节点(其他调用!$C$4:$C$42,其他调用!$D$4:$D$42,其他调用!$AF16)))</f>
        <v>2.8655984063922335E-2</v>
      </c>
      <c r="DI15" s="44">
        <v>12</v>
      </c>
      <c r="DJ15" s="44">
        <f>IF(C$23=0,0,求节点(C$23:C$28,$B$23:$B$28,求节点(其他调用!$S$4:$S$20,其他调用!$T$4:$T$20,$DI15)))</f>
        <v>0</v>
      </c>
      <c r="DK15" s="44">
        <f>IF(D$23=0,0,求节点(D$23:D$28,$B$23:$B$28,求节点(其他调用!$S$4:$S$20,其他调用!$T$4:$T$20,$DI15)))</f>
        <v>0</v>
      </c>
      <c r="DL15" s="44">
        <f>IF(E$23=0,0,求节点(E$23:E$28,$B$23:$B$28,求节点(其他调用!$S$4:$S$20,其他调用!$T$4:$T$20,$DI15)))</f>
        <v>0</v>
      </c>
      <c r="DM15" s="44">
        <f>IF(F$23=0,0,求节点(F$23:F$28,$B$23:$B$28,求节点(其他调用!$S$4:$S$20,其他调用!$T$4:$T$20,$DI15)))</f>
        <v>2.961317786409623E-5</v>
      </c>
      <c r="DN15" s="44">
        <f>IF(G$23=0,0,求节点(G$23:G$28,$B$23:$B$28,求节点(其他调用!$S$4:$S$20,其他调用!$T$4:$T$20,$DI15)))</f>
        <v>4.4419766796255367E-5</v>
      </c>
      <c r="DO15" s="44">
        <f>IF(H$23=0,0,求节点(H$23:H$28,$B$23:$B$28,求节点(其他调用!$S$4:$S$20,其他调用!$T$4:$T$20,$DI15)))</f>
        <v>4.4419766796255367E-5</v>
      </c>
      <c r="DP15" s="44">
        <f>IF(I$23=0,0,求节点(I$23:I$28,$B$23:$B$28,求节点(其他调用!$S$4:$S$20,其他调用!$T$4:$T$20,$DI15)))</f>
        <v>6.7302676964087205E-5</v>
      </c>
      <c r="DQ15" s="44">
        <f>IF(J$23=0,0,求节点(J$23:J$28,$B$23:$B$28,求节点(其他调用!$S$4:$S$20,其他调用!$T$4:$T$20,$DI15)))</f>
        <v>0</v>
      </c>
      <c r="DR15" s="44">
        <f>IF(K$23=0,0,求节点(K$23:K$28,$B$23:$B$28,求节点(其他调用!$S$4:$S$20,其他调用!$T$4:$T$20,$DI15)))</f>
        <v>4.4419766796255367E-5</v>
      </c>
      <c r="DS15" s="44">
        <f>IF(L$23=0,0,求节点(L$23:L$28,$B$23:$B$28,求节点(其他调用!$S$4:$S$20,其他调用!$T$4:$T$20,$DI15)))</f>
        <v>0</v>
      </c>
      <c r="DT15" s="44">
        <f>IF(M$23=0,0,求节点(M$23:M$28,$B$23:$B$28,求节点(其他调用!$S$4:$S$20,其他调用!$T$4:$T$20,$DI15)))</f>
        <v>0</v>
      </c>
      <c r="DU15" s="44">
        <f>IF(N$23=0,0,求节点(N$23:N$28,$B$23:$B$28,求节点(其他调用!$S$4:$S$20,其他调用!$T$4:$T$20,$DI15)))</f>
        <v>0</v>
      </c>
      <c r="DV15" s="44">
        <f>IF(O$23=0,0,求节点(O$23:O$28,$B$23:$B$28,求节点(其他调用!$S$4:$S$20,其他调用!$T$4:$T$20,$DI15)))</f>
        <v>0</v>
      </c>
      <c r="DW15" s="44">
        <f>IF(P$23=0,0,求节点(P$23:P$28,$B$23:$B$28,求节点(其他调用!$S$4:$S$20,其他调用!$T$4:$T$20,$DI15)))</f>
        <v>0</v>
      </c>
      <c r="DX15" s="44">
        <f>IF(Q$23=0,0,求节点(Q$23:Q$28,$B$23:$B$28,求节点(其他调用!$S$4:$S$20,其他调用!$T$4:$T$20,$DI15)))</f>
        <v>0</v>
      </c>
      <c r="DY15" s="44">
        <f>IF(R$23=0,0,求节点(R$23:R$28,$B$23:$B$28,求节点(其他调用!$S$4:$S$20,其他调用!$T$4:$T$20,$DI15)))</f>
        <v>0</v>
      </c>
      <c r="DZ15" s="44">
        <f>IF(S$23=0,0,求节点(S$23:S$28,$B$23:$B$28,求节点(其他调用!$S$4:$S$20,其他调用!$T$4:$T$20,$DI15)))</f>
        <v>0</v>
      </c>
      <c r="EA15" s="44">
        <f>IF(T$23=0,0,求节点(T$23:T$28,$B$23:$B$28,求节点(其他调用!$S$4:$S$20,其他调用!$T$4:$T$20,$DI15)))</f>
        <v>0</v>
      </c>
      <c r="EB15" s="44">
        <f>IF(U$23=0,0,求节点(U$23:U$28,$B$23:$B$28,求节点(其他调用!$S$4:$S$20,其他调用!$T$4:$T$20,$DI15)))</f>
        <v>0</v>
      </c>
      <c r="EC15" s="44">
        <f>IF(V$23=0,0,求节点(V$23:V$28,$B$23:$B$28,求节点(其他调用!$S$4:$S$20,其他调用!$T$4:$T$20,$DI15)))</f>
        <v>0</v>
      </c>
      <c r="EF15" s="44">
        <v>12</v>
      </c>
      <c r="EG15" s="44">
        <f>IF(C$4=0,0,求节点(C$4:C$9,$B$4:$B$9,求节点(其他调用!$F$4:$F$42,其他调用!$G$4:$G$42,其他调用!$AG16)))</f>
        <v>0.51750699131588829</v>
      </c>
      <c r="EH15" s="44">
        <f>IF(D$4=0,0,求节点(D$4:D$9,$B$4:$B$9,求节点(其他调用!$F$4:$F$42,其他调用!$G$4:$G$42,其他调用!$AG16)))</f>
        <v>1.390204249968505</v>
      </c>
      <c r="EI15" s="44">
        <f>IF(E$4=0,0,求节点(E$4:E$9,$B$4:$B$9,求节点(其他调用!$F$4:$F$42,其他调用!$G$4:$G$42,其他调用!$AG16)))</f>
        <v>0.13368930608993779</v>
      </c>
      <c r="EJ15" s="44">
        <f>IF(F$4=0,0,求节点(F$4:F$9,$B$4:$B$9,求节点(其他调用!$F$4:$F$42,其他调用!$G$4:$G$42,其他调用!$AG16)))</f>
        <v>0</v>
      </c>
      <c r="EK15" s="44">
        <f>IF(G$4=0,0,求节点(G$4:G$9,$B$4:$B$9,求节点(其他调用!$F$4:$F$42,其他调用!$G$4:$G$42,其他调用!$AG16)))</f>
        <v>0</v>
      </c>
      <c r="EL15" s="44">
        <f>IF(H$4=0,0,求节点(H$4:H$9,$B$4:$B$9,求节点(其他调用!$F$4:$F$42,其他调用!$G$4:$G$42,其他调用!$AG16)))</f>
        <v>0</v>
      </c>
      <c r="EM15" s="44">
        <f>IF(I$4=0,0,求节点(I$4:I$9,$B$4:$B$9,求节点(其他调用!$F$4:$F$42,其他调用!$G$4:$G$42,其他调用!$AG16)))</f>
        <v>0</v>
      </c>
      <c r="EN15" s="44">
        <f>IF(J$4=0,0,求节点(J$4:J$9,$B$4:$B$9,求节点(其他调用!$F$4:$F$42,其他调用!$G$4:$G$42,其他调用!$AG16)))</f>
        <v>0</v>
      </c>
      <c r="EO15" s="44">
        <f>IF(K$4=0,0,求节点(K$4:K$9,$B$4:$B$9,求节点(其他调用!$F$4:$F$42,其他调用!$G$4:$G$42,其他调用!$AG16)))</f>
        <v>0</v>
      </c>
      <c r="EP15" s="44">
        <f>IF(L$4=0,0,求节点(L$4:L$9,$B$4:$B$9,求节点(其他调用!$F$4:$F$42,其他调用!$G$4:$G$42,其他调用!$AG16)))</f>
        <v>0</v>
      </c>
      <c r="EQ15" s="44">
        <f>IF(M$4=0,0,求节点(M$4:M$9,$B$4:$B$9,求节点(其他调用!$F$4:$F$42,其他调用!$G$4:$G$42,其他调用!$AG16)))</f>
        <v>0</v>
      </c>
      <c r="ER15" s="44">
        <f>IF(N$4=0,0,求节点(N$4:N$9,$B$4:$B$9,求节点(其他调用!$F$4:$F$42,其他调用!$G$4:$G$42,其他调用!$AG16)))</f>
        <v>0</v>
      </c>
      <c r="ES15" s="44">
        <f>IF(O$4=0,0,求节点(O$4:O$9,$B$4:$B$9,求节点(其他调用!$F$4:$F$42,其他调用!$G$4:$G$42,其他调用!$AG16)))</f>
        <v>0</v>
      </c>
      <c r="ET15" s="44">
        <f>IF(P$4=0,0,求节点(P$4:P$9,$B$4:$B$9,求节点(其他调用!$F$4:$F$42,其他调用!$G$4:$G$42,其他调用!$AG16)))</f>
        <v>0</v>
      </c>
      <c r="EU15" s="44">
        <f>IF(Q$4=0,0,求节点(Q$4:Q$9,$B$4:$B$9,求节点(其他调用!$F$4:$F$42,其他调用!$G$4:$G$42,其他调用!$AG16)))</f>
        <v>0</v>
      </c>
      <c r="EV15" s="44">
        <f>IF(R$4=0,0,求节点(R$4:R$9,$B$4:$B$9,求节点(其他调用!$F$4:$F$42,其他调用!$G$4:$G$42,其他调用!$AG16)))</f>
        <v>0</v>
      </c>
      <c r="EW15" s="44">
        <f>IF(S$4=0,0,求节点(S$4:S$9,$B$4:$B$9,求节点(其他调用!$F$4:$F$42,其他调用!$G$4:$G$42,其他调用!$AG16)))</f>
        <v>0.96497544245368627</v>
      </c>
      <c r="EX15" s="44">
        <f>IF(T$4=0,0,求节点(T$4:T$9,$B$4:$B$9,求节点(其他调用!$F$4:$F$42,其他调用!$G$4:$G$42,其他调用!$AG16)))</f>
        <v>0.64170866923170133</v>
      </c>
      <c r="EY15" s="44">
        <f>IF(U$4=0,0,求节点(U$4:U$9,$B$4:$B$9,求节点(其他调用!$F$4:$F$42,其他调用!$G$4:$G$42,其他调用!$AG16)))</f>
        <v>0.80213583653962672</v>
      </c>
      <c r="EZ15" s="44">
        <f>IF(V$4=0,0,求节点(V$4:V$9,$B$4:$B$9,求节点(其他调用!$F$4:$F$42,其他调用!$G$4:$G$42,其他调用!$AG16)))</f>
        <v>0</v>
      </c>
      <c r="FA15" s="44">
        <f>IF(W$4=0,0,求节点(W$4:W$9,$B$4:$B$9,求节点(其他调用!$F$4:$F$42,其他调用!$G$4:$G$42,其他调用!$AG16)))</f>
        <v>0.32085433461585067</v>
      </c>
      <c r="FB15" s="44">
        <f>IF(X$4=0,0,求节点(X$4:X$9,$B$4:$B$9,求节点(其他调用!$F$4:$F$42,其他调用!$G$4:$G$42,其他调用!$AG16)))</f>
        <v>0.32085433461585067</v>
      </c>
      <c r="FC15" s="44">
        <f>IF(Y$4=0,0,求节点(Y$4:Y$9,$B$4:$B$9,求节点(其他调用!$F$4:$F$42,其他调用!$G$4:$G$42,其他调用!$AG16)))</f>
        <v>0.64170866923170133</v>
      </c>
      <c r="FD15" s="44">
        <f>IF(Z$4=0,0,求节点(Z$4:Z$9,$B$4:$B$9,求节点(其他调用!$F$4:$F$42,其他调用!$G$4:$G$42,其他调用!$AG16)))</f>
        <v>0</v>
      </c>
      <c r="FE15" s="44">
        <f>IF(AA$4=0,0,求节点(AA$4:AA$9,$B$4:$B$9,求节点(其他调用!$F$4:$F$42,其他调用!$G$4:$G$42,其他调用!$AG16)))</f>
        <v>0.32085433461585067</v>
      </c>
      <c r="FF15" s="44">
        <f>IF(AB$4=0,0,求节点(AB$4:AB$9,$B$4:$B$9,求节点(其他调用!$F$4:$F$42,其他调用!$G$4:$G$42,其他调用!$AG16)))</f>
        <v>1.390204249968505</v>
      </c>
      <c r="FG15" s="44">
        <f>IF(AC$4=0,0,求节点(AC$4:AC$9,$B$4:$B$9,求节点(其他调用!$F$4:$F$42,其他调用!$G$4:$G$42,其他调用!$AG16)))</f>
        <v>1.0898604877590243</v>
      </c>
      <c r="FH15" s="44">
        <f>IF(AD$4=0,0,求节点(AD$4:AD$9,$B$4:$B$9,求节点(其他调用!$F$4:$F$42,其他调用!$G$4:$G$42,其他调用!$AG16)))</f>
        <v>3.3224237537398671E-2</v>
      </c>
      <c r="FI15" s="44">
        <f>IF(AE$4=0,0,求节点(AE$4:AE$9,$B$4:$B$9,求节点(其他调用!$F$4:$F$42,其他调用!$G$4:$G$42,其他调用!$AG16)))</f>
        <v>3.3224237537398671E-2</v>
      </c>
      <c r="FJ15" s="44">
        <f>IF(AF$4=0,0,求节点(AF$4:AF$9,$B$4:$B$9,求节点(其他调用!$F$4:$F$42,其他调用!$G$4:$G$42,其他调用!$AG16)))</f>
        <v>3.3224237537398671E-2</v>
      </c>
      <c r="FK15" s="44">
        <f>IF(AG$4=0,0,求节点(AG$4:AG$9,$B$4:$B$9,求节点(其他调用!$F$4:$F$42,其他调用!$G$4:$G$42,其他调用!$AG16)))</f>
        <v>3.3224237537398671E-2</v>
      </c>
      <c r="FL15" s="44">
        <f>IF(AH$4=0,0,求节点(AH$4:AH$9,$B$4:$B$9,求节点(其他调用!$F$4:$F$42,其他调用!$G$4:$G$42,其他调用!$AG16)))</f>
        <v>3.3224237537398671E-2</v>
      </c>
      <c r="FM15" s="44">
        <f>IF(AI$4=0,0,求节点(AI$4:AI$9,$B$4:$B$9,求节点(其他调用!$F$4:$F$42,其他调用!$G$4:$G$42,其他调用!$AG16)))</f>
        <v>3.3224237537398671E-2</v>
      </c>
      <c r="FN15" s="44">
        <f>IF(AJ$4=0,0,求节点(AJ$4:AJ$9,$B$4:$B$9,求节点(其他调用!$F$4:$F$42,其他调用!$G$4:$G$42,其他调用!$AG16)))</f>
        <v>3.3224237537398671E-2</v>
      </c>
      <c r="FO15" s="44">
        <f>IF(AK$4=0,0,求节点(AK$4:AK$9,$B$4:$B$9,求节点(其他调用!$F$4:$F$42,其他调用!$G$4:$G$42,其他调用!$AG16)))</f>
        <v>3.3224237537398671E-2</v>
      </c>
      <c r="FP15" s="44">
        <f>IF(AL$4=0,0,求节点(AL$4:AL$9,$B$4:$B$9,求节点(其他调用!$F$4:$F$42,其他调用!$G$4:$G$42,其他调用!$AG16)))</f>
        <v>3.3224237537398671E-2</v>
      </c>
      <c r="FQ15" s="44">
        <f>IF(AM$4=0,0,求节点(AM$4:AM$9,$B$4:$B$9,求节点(其他调用!$F$4:$F$42,其他调用!$G$4:$G$42,其他调用!$AG16)))</f>
        <v>3.3224237537398671E-2</v>
      </c>
      <c r="FR15" s="44">
        <f>IF(AN$4=0,0,求节点(AN$4:AN$9,$B$4:$B$9,求节点(其他调用!$F$4:$F$42,其他调用!$G$4:$G$42,其他调用!$AG16)))</f>
        <v>3.3224237537398671E-2</v>
      </c>
      <c r="FS15" s="44">
        <f>IF(AO$4=0,0,求节点(AO$4:AO$9,$B$4:$B$9,求节点(其他调用!$F$4:$F$42,其他调用!$G$4:$G$42,其他调用!$AG16)))</f>
        <v>3.3224237537398671E-2</v>
      </c>
      <c r="FT15" s="44">
        <f>IF(AP$4=0,0,求节点(AP$4:AP$9,$B$4:$B$9,求节点(其他调用!$F$4:$F$42,其他调用!$G$4:$G$42,其他调用!$AG16)))</f>
        <v>3.3224237537398671E-2</v>
      </c>
      <c r="FU15" s="44">
        <f>IF(AQ$4=0,0,求节点(AQ$4:AQ$9,$B$4:$B$9,求节点(其他调用!$F$4:$F$42,其他调用!$G$4:$G$42,其他调用!$AG16)))</f>
        <v>3.3224237537398671E-2</v>
      </c>
      <c r="FV15" s="44">
        <f>IF(AR$4=0,0,求节点(AR$4:AR$9,$B$4:$B$9,求节点(其他调用!$F$4:$F$42,其他调用!$G$4:$G$42,其他调用!$AG16)))</f>
        <v>3.3224237537398671E-2</v>
      </c>
      <c r="FW15" s="44">
        <f>IF(AS$4=0,0,求节点(AS$4:AS$9,$B$4:$B$9,求节点(其他调用!$F$4:$F$42,其他调用!$G$4:$G$42,其他调用!$AG16)))</f>
        <v>3.3224237537398671E-2</v>
      </c>
      <c r="FX15" s="44">
        <f>IF(AT$4=0,0,求节点(AT$4:AT$9,$B$4:$B$9,求节点(其他调用!$F$4:$F$42,其他调用!$G$4:$G$42,其他调用!$AG16)))</f>
        <v>3.3224237537398671E-2</v>
      </c>
      <c r="FY15" s="44">
        <f>IF(AU$4=0,0,求节点(AU$4:AU$9,$B$4:$B$9,求节点(其他调用!$F$4:$F$42,其他调用!$G$4:$G$42,其他调用!$AG16)))</f>
        <v>3.3224237537398671E-2</v>
      </c>
      <c r="FZ15" s="44">
        <f>IF(AV$4=0,0,求节点(AV$4:AV$9,$B$4:$B$9,求节点(其他调用!$F$4:$F$42,其他调用!$G$4:$G$42,其他调用!$AG16)))</f>
        <v>3.3224237537398671E-2</v>
      </c>
      <c r="GA15" s="44">
        <f>IF(AW$4=0,0,求节点(AW$4:AW$9,$B$4:$B$9,求节点(其他调用!$F$4:$F$42,其他调用!$G$4:$G$42,其他调用!$AG16)))</f>
        <v>3.3224237537398671E-2</v>
      </c>
      <c r="GB15" s="44">
        <f>IF(AX$4=0,0,求节点(AX$4:AX$9,$B$4:$B$9,求节点(其他调用!$F$4:$F$42,其他调用!$G$4:$G$42,其他调用!$AG16)))</f>
        <v>3.3224237537398671E-2</v>
      </c>
      <c r="GC15" s="44">
        <f>IF(AY$4=0,0,求节点(AY$4:AY$9,$B$4:$B$9,求节点(其他调用!$F$4:$F$42,其他调用!$G$4:$G$42,其他调用!$AG16)))</f>
        <v>3.3224237537398671E-2</v>
      </c>
      <c r="GD15" s="44">
        <f>IF(AZ$4=0,0,求节点(AZ$4:AZ$9,$B$4:$B$9,求节点(其他调用!$F$4:$F$42,其他调用!$G$4:$G$42,其他调用!$AG16)))</f>
        <v>3.3224237537398671E-2</v>
      </c>
      <c r="GF15" s="44">
        <v>12</v>
      </c>
      <c r="GG15" s="44">
        <f>IF(C$23=0,0,求节点(C$23:C$28,$B$23:$B$28,求节点(其他调用!$U$4:$U$20,其他调用!$V$4:$V$20,$GF15)))</f>
        <v>0</v>
      </c>
      <c r="GH15" s="44">
        <f>IF(D$23=0,0,求节点(D$23:D$28,$B$23:$B$28,求节点(其他调用!$U$4:$U$20,其他调用!$V$4:$V$20,$GF15)))</f>
        <v>0</v>
      </c>
      <c r="GI15" s="44">
        <f>IF(E$23=0,0,求节点(E$23:E$28,$B$23:$B$28,求节点(其他调用!$U$4:$U$20,其他调用!$V$4:$V$20,$GF15)))</f>
        <v>0</v>
      </c>
      <c r="GJ15" s="44">
        <f>IF(F$23=0,0,求节点(F$23:F$28,$B$23:$B$28,求节点(其他调用!$U$4:$U$20,其他调用!$V$4:$V$20,$GF15)))</f>
        <v>0</v>
      </c>
      <c r="GK15" s="44">
        <f>IF(G$23=0,0,求节点(G$23:G$28,$B$23:$B$28,求节点(其他调用!$U$4:$U$20,其他调用!$V$4:$V$20,$GF15)))</f>
        <v>0</v>
      </c>
      <c r="GL15" s="44">
        <f>IF(H$23=0,0,求节点(H$23:H$28,$B$23:$B$28,求节点(其他调用!$U$4:$U$20,其他调用!$V$4:$V$20,$GF15)))</f>
        <v>0</v>
      </c>
      <c r="GM15" s="44">
        <f>IF(I$23=0,0,求节点(I$23:I$28,$B$23:$B$28,求节点(其他调用!$U$4:$U$20,其他调用!$V$4:$V$20,$GF15)))</f>
        <v>0</v>
      </c>
      <c r="GN15" s="44">
        <f>IF(J$23=0,0,求节点(J$23:J$28,$B$23:$B$28,求节点(其他调用!$U$4:$U$20,其他调用!$V$4:$V$20,$GF15)))</f>
        <v>0</v>
      </c>
      <c r="GO15" s="44">
        <f>IF(K$23=0,0,求节点(K$23:K$28,$B$23:$B$28,求节点(其他调用!$U$4:$U$20,其他调用!$V$4:$V$20,$GF15)))</f>
        <v>0</v>
      </c>
      <c r="GP15" s="44">
        <f>IF(L$23=0,0,求节点(L$23:L$28,$B$23:$B$28,求节点(其他调用!$U$4:$U$20,其他调用!$V$4:$V$20,$GF15)))</f>
        <v>0</v>
      </c>
      <c r="GQ15" s="44">
        <f>IF(M$23=0,0,求节点(M$23:M$28,$B$23:$B$28,求节点(其他调用!$U$4:$U$20,其他调用!$V$4:$V$20,$GF15)))</f>
        <v>0</v>
      </c>
      <c r="GR15" s="44">
        <f>IF(N$23=0,0,求节点(N$23:N$28,$B$23:$B$28,求节点(其他调用!$U$4:$U$20,其他调用!$V$4:$V$20,$GF15)))</f>
        <v>0</v>
      </c>
      <c r="GS15" s="44">
        <f>IF(O$23=0,0,求节点(O$23:O$28,$B$23:$B$28,求节点(其他调用!$U$4:$U$20,其他调用!$V$4:$V$20,$GF15)))</f>
        <v>0</v>
      </c>
      <c r="GT15" s="44">
        <f>IF(P$23=0,0,求节点(P$23:P$28,$B$23:$B$28,求节点(其他调用!$U$4:$U$20,其他调用!$V$4:$V$20,$GF15)))</f>
        <v>0</v>
      </c>
      <c r="GU15" s="44">
        <f>IF(Q$23=0,0,求节点(Q$23:Q$28,$B$23:$B$28,求节点(其他调用!$U$4:$U$20,其他调用!$V$4:$V$20,$GF15)))</f>
        <v>0</v>
      </c>
      <c r="GV15" s="44">
        <f>IF(R$23=0,0,求节点(R$23:R$28,$B$23:$B$28,求节点(其他调用!$U$4:$U$20,其他调用!$V$4:$V$20,$GF15)))</f>
        <v>0</v>
      </c>
      <c r="GW15" s="44">
        <f>IF(S$23=0,0,求节点(S$23:S$28,$B$23:$B$28,求节点(其他调用!$U$4:$U$20,其他调用!$V$4:$V$20,$GF15)))</f>
        <v>0</v>
      </c>
      <c r="GX15" s="44">
        <f>IF(T$23=0,0,求节点(T$23:T$28,$B$23:$B$28,求节点(其他调用!$U$4:$U$20,其他调用!$V$4:$V$20,$GF15)))</f>
        <v>0</v>
      </c>
      <c r="GY15" s="44">
        <f>IF(U$23=0,0,求节点(U$23:U$28,$B$23:$B$28,求节点(其他调用!$U$4:$U$20,其他调用!$V$4:$V$20,$GF15)))</f>
        <v>0</v>
      </c>
      <c r="GZ15" s="44">
        <f>IF(V$23=0,0,求节点(V$23:V$28,$B$23:$B$28,求节点(其他调用!$U$4:$U$20,其他调用!$V$4:$V$20,$GF15)))</f>
        <v>0</v>
      </c>
      <c r="HC15" s="44">
        <v>12</v>
      </c>
      <c r="HD15" s="44">
        <f>IF(C$4=0,0,求节点(C$4:C$9,$B$4:$B$9,求节点(其他调用!$I$4:$I$42,其他调用!$J$4:$J$42,其他调用!$AH16)))</f>
        <v>0.67886324260884134</v>
      </c>
      <c r="HE15" s="44">
        <f>IF(D$4=0,0,求节点(D$4:D$9,$B$4:$B$9,求节点(其他调用!$I$4:$I$42,其他调用!$J$4:$J$42,其他调用!$AH16)))</f>
        <v>1.7345790375816925</v>
      </c>
      <c r="HF15" s="44">
        <f>IF(E$4=0,0,求节点(E$4:E$9,$B$4:$B$9,求节点(其他调用!$I$4:$I$42,其他调用!$J$4:$J$42,其他调用!$AH16)))</f>
        <v>0.17537300434061731</v>
      </c>
      <c r="HG15" s="44">
        <f>IF(F$4=0,0,求节点(F$4:F$9,$B$4:$B$9,求节点(其他调用!$I$4:$I$42,其他调用!$J$4:$J$42,其他调用!$AH16)))</f>
        <v>0</v>
      </c>
      <c r="HH15" s="44">
        <f>IF(G$4=0,0,求节点(G$4:G$9,$B$4:$B$9,求节点(其他调用!$I$4:$I$42,其他调用!$J$4:$J$42,其他调用!$AH16)))</f>
        <v>0</v>
      </c>
      <c r="HI15" s="44">
        <f>IF(H$4=0,0,求节点(H$4:H$9,$B$4:$B$9,求节点(其他调用!$I$4:$I$42,其他调用!$J$4:$J$42,其他调用!$AH16)))</f>
        <v>0</v>
      </c>
      <c r="HJ15" s="44">
        <f>IF(I$4=0,0,求节点(I$4:I$9,$B$4:$B$9,求节点(其他调用!$I$4:$I$42,其他调用!$J$4:$J$42,其他调用!$AH16)))</f>
        <v>0</v>
      </c>
      <c r="HK15" s="44">
        <f>IF(J$4=0,0,求节点(J$4:J$9,$B$4:$B$9,求节点(其他调用!$I$4:$I$42,其他调用!$J$4:$J$42,其他调用!$AH16)))</f>
        <v>0</v>
      </c>
      <c r="HL15" s="44">
        <f>IF(K$4=0,0,求节点(K$4:K$9,$B$4:$B$9,求节点(其他调用!$I$4:$I$42,其他调用!$J$4:$J$42,其他调用!$AH16)))</f>
        <v>0</v>
      </c>
      <c r="HM15" s="44">
        <f>IF(L$4=0,0,求节点(L$4:L$9,$B$4:$B$9,求节点(其他调用!$I$4:$I$42,其他调用!$J$4:$J$42,其他调用!$AH16)))</f>
        <v>0</v>
      </c>
      <c r="HN15" s="44">
        <f>IF(M$4=0,0,求节点(M$4:M$9,$B$4:$B$9,求节点(其他调用!$I$4:$I$42,其他调用!$J$4:$J$42,其他调用!$AH16)))</f>
        <v>0</v>
      </c>
      <c r="HO15" s="44">
        <f>IF(N$4=0,0,求节点(N$4:N$9,$B$4:$B$9,求节点(其他调用!$I$4:$I$42,其他调用!$J$4:$J$42,其他调用!$AH16)))</f>
        <v>0</v>
      </c>
      <c r="HP15" s="44">
        <f>IF(O$4=0,0,求节点(O$4:O$9,$B$4:$B$9,求节点(其他调用!$I$4:$I$42,其他调用!$J$4:$J$42,其他调用!$AH16)))</f>
        <v>0</v>
      </c>
      <c r="HQ15" s="44">
        <f>IF(P$4=0,0,求节点(P$4:P$9,$B$4:$B$9,求节点(其他调用!$I$4:$I$42,其他调用!$J$4:$J$42,其他调用!$AH16)))</f>
        <v>0</v>
      </c>
      <c r="HR15" s="44">
        <f>IF(Q$4=0,0,求节点(Q$4:Q$9,$B$4:$B$9,求节点(其他调用!$I$4:$I$42,其他调用!$J$4:$J$42,其他调用!$AH16)))</f>
        <v>0</v>
      </c>
      <c r="HS15" s="44">
        <f>IF(R$4=0,0,求节点(R$4:R$9,$B$4:$B$9,求节点(其他调用!$I$4:$I$42,其他调用!$J$4:$J$42,其他调用!$AH16)))</f>
        <v>0</v>
      </c>
      <c r="HT15" s="44">
        <f>IF(S$4=0,0,求节点(S$4:S$9,$B$4:$B$9,求节点(其他调用!$I$4:$I$42,其他调用!$J$4:$J$42,其他调用!$AH16)))</f>
        <v>1.1898930406390582</v>
      </c>
      <c r="HU15" s="44">
        <f>IF(T$4=0,0,求节点(T$4:T$9,$B$4:$B$9,求节点(其他调用!$I$4:$I$42,其他调用!$J$4:$J$42,其他调用!$AH16)))</f>
        <v>0.84179042083496325</v>
      </c>
      <c r="HV15" s="44">
        <f>IF(U$4=0,0,求节点(U$4:U$9,$B$4:$B$9,求节点(其他调用!$I$4:$I$42,其他调用!$J$4:$J$42,其他调用!$AH16)))</f>
        <v>1.037312875745503</v>
      </c>
      <c r="HW15" s="44">
        <f>IF(V$4=0,0,求节点(V$4:V$9,$B$4:$B$9,求节点(其他调用!$I$4:$I$42,其他调用!$J$4:$J$42,其他调用!$AH16)))</f>
        <v>0</v>
      </c>
      <c r="HX15" s="44">
        <f>IF(W$4=0,0,求节点(W$4:W$9,$B$4:$B$9,求节点(其他调用!$I$4:$I$42,其他调用!$J$4:$J$42,其他调用!$AH16)))</f>
        <v>0.42089521041748157</v>
      </c>
      <c r="HY15" s="44">
        <f>IF(X$4=0,0,求节点(X$4:X$9,$B$4:$B$9,求节点(其他调用!$I$4:$I$42,其他调用!$J$4:$J$42,其他调用!$AH16)))</f>
        <v>0.42089521041748157</v>
      </c>
      <c r="HZ15" s="44">
        <f>IF(Y$4=0,0,求节点(Y$4:Y$9,$B$4:$B$9,求节点(其他调用!$I$4:$I$42,其他调用!$J$4:$J$42,其他调用!$AH16)))</f>
        <v>0.84179042083496325</v>
      </c>
      <c r="IA15" s="44">
        <f>IF(Z$4=0,0,求节点(Z$4:Z$9,$B$4:$B$9,求节点(其他调用!$I$4:$I$42,其他调用!$J$4:$J$42,其他调用!$AH16)))</f>
        <v>0</v>
      </c>
      <c r="IB15" s="44">
        <f>IF(AA$4=0,0,求节点(AA$4:AA$9,$B$4:$B$9,求节点(其他调用!$I$4:$I$42,其他调用!$J$4:$J$42,其他调用!$AH16)))</f>
        <v>0.42089521041748157</v>
      </c>
      <c r="IC15" s="44">
        <f>IF(AB$4=0,0,求节点(AB$4:AB$9,$B$4:$B$9,求节点(其他调用!$I$4:$I$42,其他调用!$J$4:$J$42,其他调用!$AH16)))</f>
        <v>1.7345790375816925</v>
      </c>
      <c r="ID15" s="44">
        <f>IF(AC$4=0,0,求节点(AC$4:AC$9,$B$4:$B$9,求节点(其他调用!$I$4:$I$42,其他调用!$J$4:$J$42,其他调用!$AH16)))</f>
        <v>1.3405894997931871</v>
      </c>
      <c r="IE15" s="44">
        <f>IF(AD$4=0,0,求节点(AD$4:AD$9,$B$4:$B$9,求节点(其他调用!$I$4:$I$42,其他调用!$J$4:$J$42,其他调用!$AH16)))</f>
        <v>4.3583398884126989E-2</v>
      </c>
      <c r="IF15" s="44">
        <f>IF(AE$4=0,0,求节点(AE$4:AE$9,$B$4:$B$9,求节点(其他调用!$I$4:$I$42,其他调用!$J$4:$J$42,其他调用!$AH16)))</f>
        <v>4.3583398884126989E-2</v>
      </c>
      <c r="IG15" s="44">
        <f>IF(AF$4=0,0,求节点(AF$4:AF$9,$B$4:$B$9,求节点(其他调用!$I$4:$I$42,其他调用!$J$4:$J$42,其他调用!$AH16)))</f>
        <v>4.3583398884126989E-2</v>
      </c>
      <c r="IH15" s="44">
        <f>IF(AG$4=0,0,求节点(AG$4:AG$9,$B$4:$B$9,求节点(其他调用!$I$4:$I$42,其他调用!$J$4:$J$42,其他调用!$AH16)))</f>
        <v>4.3583398884126989E-2</v>
      </c>
      <c r="II15" s="44">
        <f>IF(AH$4=0,0,求节点(AH$4:AH$9,$B$4:$B$9,求节点(其他调用!$I$4:$I$42,其他调用!$J$4:$J$42,其他调用!$AH16)))</f>
        <v>4.3583398884126989E-2</v>
      </c>
      <c r="IJ15" s="44">
        <f>IF(AI$4=0,0,求节点(AI$4:AI$9,$B$4:$B$9,求节点(其他调用!$I$4:$I$42,其他调用!$J$4:$J$42,其他调用!$AH16)))</f>
        <v>4.3583398884126989E-2</v>
      </c>
      <c r="IK15" s="44">
        <f>IF(AJ$4=0,0,求节点(AJ$4:AJ$9,$B$4:$B$9,求节点(其他调用!$I$4:$I$42,其他调用!$J$4:$J$42,其他调用!$AH16)))</f>
        <v>4.3583398884126989E-2</v>
      </c>
      <c r="IL15" s="44">
        <f>IF(AK$4=0,0,求节点(AK$4:AK$9,$B$4:$B$9,求节点(其他调用!$I$4:$I$42,其他调用!$J$4:$J$42,其他调用!$AH16)))</f>
        <v>4.3583398884126989E-2</v>
      </c>
      <c r="IM15" s="44">
        <f>IF(AL$4=0,0,求节点(AL$4:AL$9,$B$4:$B$9,求节点(其他调用!$I$4:$I$42,其他调用!$J$4:$J$42,其他调用!$AH16)))</f>
        <v>4.3583398884126989E-2</v>
      </c>
      <c r="IN15" s="44">
        <f>IF(AM$4=0,0,求节点(AM$4:AM$9,$B$4:$B$9,求节点(其他调用!$I$4:$I$42,其他调用!$J$4:$J$42,其他调用!$AH16)))</f>
        <v>4.3583398884126989E-2</v>
      </c>
      <c r="IO15" s="44">
        <f>IF(AN$4=0,0,求节点(AN$4:AN$9,$B$4:$B$9,求节点(其他调用!$I$4:$I$42,其他调用!$J$4:$J$42,其他调用!$AH16)))</f>
        <v>4.3583398884126989E-2</v>
      </c>
      <c r="IP15" s="44">
        <f>IF(AO$4=0,0,求节点(AO$4:AO$9,$B$4:$B$9,求节点(其他调用!$I$4:$I$42,其他调用!$J$4:$J$42,其他调用!$AH16)))</f>
        <v>4.3583398884126989E-2</v>
      </c>
      <c r="IQ15" s="44">
        <f>IF(AP$4=0,0,求节点(AP$4:AP$9,$B$4:$B$9,求节点(其他调用!$I$4:$I$42,其他调用!$J$4:$J$42,其他调用!$AH16)))</f>
        <v>4.3583398884126989E-2</v>
      </c>
      <c r="IR15" s="44">
        <f>IF(AQ$4=0,0,求节点(AQ$4:AQ$9,$B$4:$B$9,求节点(其他调用!$I$4:$I$42,其他调用!$J$4:$J$42,其他调用!$AH16)))</f>
        <v>4.3583398884126989E-2</v>
      </c>
      <c r="IS15" s="44">
        <f>IF(AR$4=0,0,求节点(AR$4:AR$9,$B$4:$B$9,求节点(其他调用!$I$4:$I$42,其他调用!$J$4:$J$42,其他调用!$AH16)))</f>
        <v>4.3583398884126989E-2</v>
      </c>
      <c r="IT15" s="44">
        <f>IF(AS$4=0,0,求节点(AS$4:AS$9,$B$4:$B$9,求节点(其他调用!$I$4:$I$42,其他调用!$J$4:$J$42,其他调用!$AH16)))</f>
        <v>4.3583398884126989E-2</v>
      </c>
      <c r="IU15" s="44">
        <f>IF(AT$4=0,0,求节点(AT$4:AT$9,$B$4:$B$9,求节点(其他调用!$I$4:$I$42,其他调用!$J$4:$J$42,其他调用!$AH16)))</f>
        <v>4.3583398884126989E-2</v>
      </c>
      <c r="IV15" s="44">
        <f>IF(AU$4=0,0,求节点(AU$4:AU$9,$B$4:$B$9,求节点(其他调用!$I$4:$I$42,其他调用!$J$4:$J$42,其他调用!$AH16)))</f>
        <v>4.3583398884126989E-2</v>
      </c>
      <c r="IW15" s="44">
        <f>IF(AV$4=0,0,求节点(AV$4:AV$9,$B$4:$B$9,求节点(其他调用!$I$4:$I$42,其他调用!$J$4:$J$42,其他调用!$AH16)))</f>
        <v>4.3583398884126989E-2</v>
      </c>
      <c r="IX15" s="44">
        <f>IF(AW$4=0,0,求节点(AW$4:AW$9,$B$4:$B$9,求节点(其他调用!$I$4:$I$42,其他调用!$J$4:$J$42,其他调用!$AH16)))</f>
        <v>4.3583398884126989E-2</v>
      </c>
      <c r="IY15" s="44">
        <f>IF(AX$4=0,0,求节点(AX$4:AX$9,$B$4:$B$9,求节点(其他调用!$I$4:$I$42,其他调用!$J$4:$J$42,其他调用!$AH16)))</f>
        <v>4.3583398884126989E-2</v>
      </c>
      <c r="IZ15" s="44">
        <f>IF(AY$4=0,0,求节点(AY$4:AY$9,$B$4:$B$9,求节点(其他调用!$I$4:$I$42,其他调用!$J$4:$J$42,其他调用!$AH16)))</f>
        <v>4.3583398884126989E-2</v>
      </c>
      <c r="JA15" s="44">
        <f>IF(AZ$4=0,0,求节点(AZ$4:AZ$9,$B$4:$B$9,求节点(其他调用!$I$4:$I$42,其他调用!$J$4:$J$42,其他调用!$AH16)))</f>
        <v>4.3583398884126989E-2</v>
      </c>
      <c r="JC15" s="44">
        <v>12</v>
      </c>
      <c r="JD15" s="44">
        <f>IF(C$23=0,0,求节点(C$23:C$28,$B$23:$B$28,求节点(其他调用!$W$4:$W$20,其他调用!$X$4:$X$20,$JC15)))</f>
        <v>0</v>
      </c>
      <c r="JE15" s="44">
        <f>IF(D$23=0,0,求节点(D$23:D$28,$B$23:$B$28,求节点(其他调用!$W$4:$W$20,其他调用!$X$4:$X$20,$JC15)))</f>
        <v>0</v>
      </c>
      <c r="JF15" s="44">
        <f>IF(E$23=0,0,求节点(E$23:E$28,$B$23:$B$28,求节点(其他调用!$W$4:$W$20,其他调用!$X$4:$X$20,$JC15)))</f>
        <v>0</v>
      </c>
      <c r="JG15" s="44">
        <f>IF(F$23=0,0,求节点(F$23:F$28,$B$23:$B$28,求节点(其他调用!$W$4:$W$20,其他调用!$X$4:$X$20,$JC15)))</f>
        <v>3.2744739278611767E-5</v>
      </c>
      <c r="JH15" s="44">
        <f>IF(G$23=0,0,求节点(G$23:G$28,$B$23:$B$28,求节点(其他调用!$W$4:$W$20,其他调用!$X$4:$X$20,$JC15)))</f>
        <v>4.9117108917973162E-5</v>
      </c>
      <c r="JI15" s="44">
        <f>IF(H$23=0,0,求节点(H$23:H$28,$B$23:$B$28,求节点(其他调用!$W$4:$W$20,其他调用!$X$4:$X$20,$JC15)))</f>
        <v>4.9117108917973162E-5</v>
      </c>
      <c r="JJ15" s="44">
        <f>IF(I$23=0,0,求节点(I$23:I$28,$B$23:$B$28,求节点(其他调用!$W$4:$W$20,其他调用!$X$4:$X$20,$JC15)))</f>
        <v>7.4419861996966041E-5</v>
      </c>
      <c r="JK15" s="44">
        <f>IF(J$23=0,0,求节点(J$23:J$28,$B$23:$B$28,求节点(其他调用!$W$4:$W$20,其他调用!$X$4:$X$20,$JC15)))</f>
        <v>0</v>
      </c>
      <c r="JL15" s="44">
        <f>IF(K$23=0,0,求节点(K$23:K$28,$B$23:$B$28,求节点(其他调用!$W$4:$W$20,其他调用!$X$4:$X$20,$JC15)))</f>
        <v>4.9117108917973162E-5</v>
      </c>
      <c r="JM15" s="44">
        <f>IF(L$23=0,0,求节点(L$23:L$28,$B$23:$B$28,求节点(其他调用!$W$4:$W$20,其他调用!$X$4:$X$20,$JC15)))</f>
        <v>0</v>
      </c>
      <c r="JN15" s="44">
        <f>IF(M$23=0,0,求节点(M$23:M$28,$B$23:$B$28,求节点(其他调用!$W$4:$W$20,其他调用!$X$4:$X$20,$JC15)))</f>
        <v>0</v>
      </c>
      <c r="JO15" s="44">
        <f>IF(N$23=0,0,求节点(N$23:N$28,$B$23:$B$28,求节点(其他调用!$W$4:$W$20,其他调用!$X$4:$X$20,$JC15)))</f>
        <v>0</v>
      </c>
      <c r="JP15" s="44">
        <f>IF(O$23=0,0,求节点(O$23:O$28,$B$23:$B$28,求节点(其他调用!$W$4:$W$20,其他调用!$X$4:$X$20,$JC15)))</f>
        <v>0</v>
      </c>
      <c r="JQ15" s="44">
        <f>IF(P$23=0,0,求节点(P$23:P$28,$B$23:$B$28,求节点(其他调用!$W$4:$W$20,其他调用!$X$4:$X$20,$JC15)))</f>
        <v>0</v>
      </c>
      <c r="JR15" s="44">
        <f>IF(Q$23=0,0,求节点(Q$23:Q$28,$B$23:$B$28,求节点(其他调用!$W$4:$W$20,其他调用!$X$4:$X$20,$JC15)))</f>
        <v>0</v>
      </c>
      <c r="JS15" s="44">
        <f>IF(R$23=0,0,求节点(R$23:R$28,$B$23:$B$28,求节点(其他调用!$W$4:$W$20,其他调用!$X$4:$X$20,$JC15)))</f>
        <v>0</v>
      </c>
      <c r="JT15" s="44">
        <f>IF(S$23=0,0,求节点(S$23:S$28,$B$23:$B$28,求节点(其他调用!$W$4:$W$20,其他调用!$X$4:$X$20,$JC15)))</f>
        <v>0</v>
      </c>
      <c r="JU15" s="44">
        <f>IF(T$23=0,0,求节点(T$23:T$28,$B$23:$B$28,求节点(其他调用!$W$4:$W$20,其他调用!$X$4:$X$20,$JC15)))</f>
        <v>0</v>
      </c>
      <c r="JV15" s="44">
        <f>IF(U$23=0,0,求节点(U$23:U$28,$B$23:$B$28,求节点(其他调用!$W$4:$W$20,其他调用!$X$4:$X$20,$JC15)))</f>
        <v>0</v>
      </c>
      <c r="JW15" s="44">
        <f>IF(V$23=0,0,求节点(V$23:V$28,$B$23:$B$28,求节点(其他调用!$W$4:$W$20,其他调用!$X$4:$X$20,$JC15)))</f>
        <v>0</v>
      </c>
      <c r="JZ15" s="44">
        <v>12</v>
      </c>
      <c r="KA15" s="44">
        <f>IF(C$4=0,0,求节点(C$4:C$9,$B$4:$B$9,求节点(其他调用!$L$4:$L$42,其他调用!$M$4:$M$42,其他调用!$AI16)))</f>
        <v>1.1832076634835673</v>
      </c>
      <c r="KB15" s="44">
        <f>IF(D$4=0,0,求节点(D$4:D$9,$B$4:$B$9,求节点(其他调用!$L$4:$L$42,其他调用!$M$4:$M$42,其他调用!$AI16)))</f>
        <v>2.752407635619107</v>
      </c>
      <c r="KC15" s="44">
        <f>IF(E$4=0,0,求节点(E$4:E$9,$B$4:$B$9,求节点(其他调用!$L$4:$L$42,其他调用!$M$4:$M$42,其他调用!$AI16)))</f>
        <v>0.32459343829322351</v>
      </c>
      <c r="KD15" s="44">
        <f>IF(F$4=0,0,求节点(F$4:F$9,$B$4:$B$9,求节点(其他调用!$L$4:$L$42,其他调用!$M$4:$M$42,其他调用!$AI16)))</f>
        <v>0</v>
      </c>
      <c r="KE15" s="44">
        <f>IF(G$4=0,0,求节点(G$4:G$9,$B$4:$B$9,求节点(其他调用!$L$4:$L$42,其他调用!$M$4:$M$42,其他调用!$AI16)))</f>
        <v>0</v>
      </c>
      <c r="KF15" s="44">
        <f>IF(H$4=0,0,求节点(H$4:H$9,$B$4:$B$9,求节点(其他调用!$L$4:$L$42,其他调用!$M$4:$M$42,其他调用!$AI16)))</f>
        <v>0</v>
      </c>
      <c r="KG15" s="44">
        <f>IF(I$4=0,0,求节点(I$4:I$9,$B$4:$B$9,求节点(其他调用!$L$4:$L$42,其他调用!$M$4:$M$42,其他调用!$AI16)))</f>
        <v>0</v>
      </c>
      <c r="KH15" s="44">
        <f>IF(J$4=0,0,求节点(J$4:J$9,$B$4:$B$9,求节点(其他调用!$L$4:$L$42,其他调用!$M$4:$M$42,其他调用!$AI16)))</f>
        <v>0</v>
      </c>
      <c r="KI15" s="44">
        <f>IF(K$4=0,0,求节点(K$4:K$9,$B$4:$B$9,求节点(其他调用!$L$4:$L$42,其他调用!$M$4:$M$42,其他调用!$AI16)))</f>
        <v>0</v>
      </c>
      <c r="KJ15" s="44">
        <f>IF(L$4=0,0,求节点(L$4:L$9,$B$4:$B$9,求节点(其他调用!$L$4:$L$42,其他调用!$M$4:$M$42,其他调用!$AI16)))</f>
        <v>0</v>
      </c>
      <c r="KK15" s="44">
        <f>IF(M$4=0,0,求节点(M$4:M$9,$B$4:$B$9,求节点(其他调用!$L$4:$L$42,其他调用!$M$4:$M$42,其他调用!$AI16)))</f>
        <v>0</v>
      </c>
      <c r="KL15" s="44">
        <f>IF(N$4=0,0,求节点(N$4:N$9,$B$4:$B$9,求节点(其他调用!$L$4:$L$42,其他调用!$M$4:$M$42,其他调用!$AI16)))</f>
        <v>0</v>
      </c>
      <c r="KM15" s="44">
        <f>IF(O$4=0,0,求节点(O$4:O$9,$B$4:$B$9,求节点(其他调用!$L$4:$L$42,其他调用!$M$4:$M$42,其他调用!$AI16)))</f>
        <v>0</v>
      </c>
      <c r="KN15" s="44">
        <f>IF(P$4=0,0,求节点(P$4:P$9,$B$4:$B$9,求节点(其他调用!$L$4:$L$42,其他调用!$M$4:$M$42,其他调用!$AI16)))</f>
        <v>0</v>
      </c>
      <c r="KO15" s="44">
        <f>IF(Q$4=0,0,求节点(Q$4:Q$9,$B$4:$B$9,求节点(其他调用!$L$4:$L$42,其他调用!$M$4:$M$42,其他调用!$AI16)))</f>
        <v>0</v>
      </c>
      <c r="KP15" s="44">
        <f>IF(R$4=0,0,求节点(R$4:R$9,$B$4:$B$9,求节点(其他调用!$L$4:$L$42,其他调用!$M$4:$M$42,其他调用!$AI16)))</f>
        <v>0</v>
      </c>
      <c r="KQ15" s="44">
        <f>IF(S$4=0,0,求节点(S$4:S$9,$B$4:$B$9,求节点(其他调用!$L$4:$L$42,其他调用!$M$4:$M$42,其他调用!$AI16)))</f>
        <v>1.9592357720810663</v>
      </c>
      <c r="KR15" s="44">
        <f>IF(T$4=0,0,求节点(T$4:T$9,$B$4:$B$9,求节点(其他调用!$L$4:$L$42,其他调用!$M$4:$M$42,其他调用!$AI16)))</f>
        <v>1.3986060741481947</v>
      </c>
      <c r="KS15" s="44">
        <f>IF(U$4=0,0,求节点(U$4:U$9,$B$4:$B$9,求节点(其他调用!$L$4:$L$42,其他调用!$M$4:$M$42,其他调用!$AI16)))</f>
        <v>1.6768290212566721</v>
      </c>
      <c r="KT15" s="44">
        <f>IF(V$4=0,0,求节点(V$4:V$9,$B$4:$B$9,求节点(其他调用!$L$4:$L$42,其他调用!$M$4:$M$42,其他调用!$AI16)))</f>
        <v>0</v>
      </c>
      <c r="KU15" s="44">
        <f>IF(W$4=0,0,求节点(W$4:W$9,$B$4:$B$9,求节点(其他调用!$L$4:$L$42,其他调用!$M$4:$M$42,其他调用!$AI16)))</f>
        <v>0.77902425190373636</v>
      </c>
      <c r="KV15" s="44">
        <f>IF(X$4=0,0,求节点(X$4:X$9,$B$4:$B$9,求节点(其他调用!$L$4:$L$42,其他调用!$M$4:$M$42,其他调用!$AI16)))</f>
        <v>0.77902425190373636</v>
      </c>
      <c r="KW15" s="44">
        <f>IF(Y$4=0,0,求节点(Y$4:Y$9,$B$4:$B$9,求节点(其他调用!$L$4:$L$42,其他调用!$M$4:$M$42,其他调用!$AI16)))</f>
        <v>1.3986060741481947</v>
      </c>
      <c r="KX15" s="44">
        <f>IF(Z$4=0,0,求节点(Z$4:Z$9,$B$4:$B$9,求节点(其他调用!$L$4:$L$42,其他调用!$M$4:$M$42,其他调用!$AI16)))</f>
        <v>0</v>
      </c>
      <c r="KY15" s="44">
        <f>IF(AA$4=0,0,求节点(AA$4:AA$9,$B$4:$B$9,求节点(其他调用!$L$4:$L$42,其他调用!$M$4:$M$42,其他调用!$AI16)))</f>
        <v>0.77902425190373636</v>
      </c>
      <c r="KZ15" s="44">
        <f>IF(AB$4=0,0,求节点(AB$4:AB$9,$B$4:$B$9,求节点(其他调用!$L$4:$L$42,其他调用!$M$4:$M$42,其他调用!$AI16)))</f>
        <v>2.752407635619107</v>
      </c>
      <c r="LA15" s="44">
        <f>IF(AC$4=0,0,求节点(AC$4:AC$9,$B$4:$B$9,求节点(其他调用!$L$4:$L$42,其他调用!$M$4:$M$42,其他调用!$AI16)))</f>
        <v>2.185232459851338</v>
      </c>
      <c r="LB15" s="44">
        <f>IF(AD$4=0,0,求节点(AD$4:AD$9,$B$4:$B$9,求节点(其他调用!$L$4:$L$42,其他调用!$M$4:$M$42,其他调用!$AI16)))</f>
        <v>8.0667405736102316E-2</v>
      </c>
      <c r="LC15" s="44">
        <f>IF(AE$4=0,0,求节点(AE$4:AE$9,$B$4:$B$9,求节点(其他调用!$L$4:$L$42,其他调用!$M$4:$M$42,其他调用!$AI16)))</f>
        <v>8.0667405736102316E-2</v>
      </c>
      <c r="LD15" s="44">
        <f>IF(AF$4=0,0,求节点(AF$4:AF$9,$B$4:$B$9,求节点(其他调用!$L$4:$L$42,其他调用!$M$4:$M$42,其他调用!$AI16)))</f>
        <v>8.0667405736102316E-2</v>
      </c>
      <c r="LE15" s="44">
        <f>IF(AG$4=0,0,求节点(AG$4:AG$9,$B$4:$B$9,求节点(其他调用!$L$4:$L$42,其他调用!$M$4:$M$42,其他调用!$AI16)))</f>
        <v>8.0667405736102316E-2</v>
      </c>
      <c r="LF15" s="44">
        <f>IF(AH$4=0,0,求节点(AH$4:AH$9,$B$4:$B$9,求节点(其他调用!$L$4:$L$42,其他调用!$M$4:$M$42,其他调用!$AI16)))</f>
        <v>8.0667405736102316E-2</v>
      </c>
      <c r="LG15" s="44">
        <f>IF(AI$4=0,0,求节点(AI$4:AI$9,$B$4:$B$9,求节点(其他调用!$L$4:$L$42,其他调用!$M$4:$M$42,其他调用!$AI16)))</f>
        <v>8.0667405736102316E-2</v>
      </c>
      <c r="LH15" s="44">
        <f>IF(AJ$4=0,0,求节点(AJ$4:AJ$9,$B$4:$B$9,求节点(其他调用!$L$4:$L$42,其他调用!$M$4:$M$42,其他调用!$AI16)))</f>
        <v>8.0667405736102316E-2</v>
      </c>
      <c r="LI15" s="44">
        <f>IF(AK$4=0,0,求节点(AK$4:AK$9,$B$4:$B$9,求节点(其他调用!$L$4:$L$42,其他调用!$M$4:$M$42,其他调用!$AI16)))</f>
        <v>8.0667405736102316E-2</v>
      </c>
      <c r="LJ15" s="44">
        <f>IF(AL$4=0,0,求节点(AL$4:AL$9,$B$4:$B$9,求节点(其他调用!$L$4:$L$42,其他调用!$M$4:$M$42,其他调用!$AI16)))</f>
        <v>8.0667405736102316E-2</v>
      </c>
      <c r="LK15" s="44">
        <f>IF(AM$4=0,0,求节点(AM$4:AM$9,$B$4:$B$9,求节点(其他调用!$L$4:$L$42,其他调用!$M$4:$M$42,其他调用!$AI16)))</f>
        <v>8.0667405736102316E-2</v>
      </c>
      <c r="LL15" s="44">
        <f>IF(AN$4=0,0,求节点(AN$4:AN$9,$B$4:$B$9,求节点(其他调用!$L$4:$L$42,其他调用!$M$4:$M$42,其他调用!$AI16)))</f>
        <v>8.0667405736102316E-2</v>
      </c>
      <c r="LM15" s="44">
        <f>IF(AO$4=0,0,求节点(AO$4:AO$9,$B$4:$B$9,求节点(其他调用!$L$4:$L$42,其他调用!$M$4:$M$42,其他调用!$AI16)))</f>
        <v>8.0667405736102316E-2</v>
      </c>
      <c r="LN15" s="44">
        <f>IF(AP$4=0,0,求节点(AP$4:AP$9,$B$4:$B$9,求节点(其他调用!$L$4:$L$42,其他调用!$M$4:$M$42,其他调用!$AI16)))</f>
        <v>8.0667405736102316E-2</v>
      </c>
      <c r="LO15" s="44">
        <f>IF(AQ$4=0,0,求节点(AQ$4:AQ$9,$B$4:$B$9,求节点(其他调用!$L$4:$L$42,其他调用!$M$4:$M$42,其他调用!$AI16)))</f>
        <v>8.0667405736102316E-2</v>
      </c>
      <c r="LP15" s="44">
        <f>IF(AR$4=0,0,求节点(AR$4:AR$9,$B$4:$B$9,求节点(其他调用!$L$4:$L$42,其他调用!$M$4:$M$42,其他调用!$AI16)))</f>
        <v>8.0667405736102316E-2</v>
      </c>
      <c r="LQ15" s="44">
        <f>IF(AS$4=0,0,求节点(AS$4:AS$9,$B$4:$B$9,求节点(其他调用!$L$4:$L$42,其他调用!$M$4:$M$42,其他调用!$AI16)))</f>
        <v>8.0667405736102316E-2</v>
      </c>
      <c r="LR15" s="44">
        <f>IF(AT$4=0,0,求节点(AT$4:AT$9,$B$4:$B$9,求节点(其他调用!$L$4:$L$42,其他调用!$M$4:$M$42,其他调用!$AI16)))</f>
        <v>8.0667405736102316E-2</v>
      </c>
      <c r="LS15" s="44">
        <f>IF(AU$4=0,0,求节点(AU$4:AU$9,$B$4:$B$9,求节点(其他调用!$L$4:$L$42,其他调用!$M$4:$M$42,其他调用!$AI16)))</f>
        <v>8.0667405736102316E-2</v>
      </c>
      <c r="LT15" s="44">
        <f>IF(AV$4=0,0,求节点(AV$4:AV$9,$B$4:$B$9,求节点(其他调用!$L$4:$L$42,其他调用!$M$4:$M$42,其他调用!$AI16)))</f>
        <v>8.0667405736102316E-2</v>
      </c>
      <c r="LU15" s="44">
        <f>IF(AW$4=0,0,求节点(AW$4:AW$9,$B$4:$B$9,求节点(其他调用!$L$4:$L$42,其他调用!$M$4:$M$42,其他调用!$AI16)))</f>
        <v>8.0667405736102316E-2</v>
      </c>
      <c r="LV15" s="44">
        <f>IF(AX$4=0,0,求节点(AX$4:AX$9,$B$4:$B$9,求节点(其他调用!$L$4:$L$42,其他调用!$M$4:$M$42,其他调用!$AI16)))</f>
        <v>8.0667405736102316E-2</v>
      </c>
      <c r="LW15" s="44">
        <f>IF(AY$4=0,0,求节点(AY$4:AY$9,$B$4:$B$9,求节点(其他调用!$L$4:$L$42,其他调用!$M$4:$M$42,其他调用!$AI16)))</f>
        <v>8.0667405736102316E-2</v>
      </c>
      <c r="LX15" s="44">
        <f>IF(AZ$4=0,0,求节点(AZ$4:AZ$9,$B$4:$B$9,求节点(其他调用!$L$4:$L$42,其他调用!$M$4:$M$42,其他调用!$AI16)))</f>
        <v>8.0667405736102316E-2</v>
      </c>
      <c r="LZ15" s="44">
        <v>12</v>
      </c>
      <c r="MA15" s="44">
        <f>IF(C$23=0,0,求节点(C$23:C$28,$B$23:$B$28,求节点(其他调用!$Y$4:$Y$20,其他调用!$Z$4:$Z$20,$LZ15)))</f>
        <v>0</v>
      </c>
      <c r="MB15" s="44">
        <f>IF(D$23=0,0,求节点(D$23:D$28,$B$23:$B$28,求节点(其他调用!$Y$4:$Y$20,其他调用!$Z$4:$Z$20,$LZ15)))</f>
        <v>0</v>
      </c>
      <c r="MC15" s="44">
        <f>IF(E$23=0,0,求节点(E$23:E$28,$B$23:$B$28,求节点(其他调用!$Y$4:$Y$20,其他调用!$Z$4:$Z$20,$LZ15)))</f>
        <v>0</v>
      </c>
      <c r="MD15" s="44">
        <f>IF(F$23=0,0,求节点(F$23:F$28,$B$23:$B$28,求节点(其他调用!$Y$4:$Y$20,其他调用!$Z$4:$Z$20,$LZ15)))</f>
        <v>0</v>
      </c>
      <c r="ME15" s="44">
        <f>IF(G$23=0,0,求节点(G$23:G$28,$B$23:$B$28,求节点(其他调用!$Y$4:$Y$20,其他调用!$Z$4:$Z$20,$LZ15)))</f>
        <v>0</v>
      </c>
      <c r="MF15" s="44">
        <f>IF(H$23=0,0,求节点(H$23:H$28,$B$23:$B$28,求节点(其他调用!$Y$4:$Y$20,其他调用!$Z$4:$Z$20,$LZ15)))</f>
        <v>0</v>
      </c>
      <c r="MG15" s="44">
        <f>IF(I$23=0,0,求节点(I$23:I$28,$B$23:$B$28,求节点(其他调用!$Y$4:$Y$20,其他调用!$Z$4:$Z$20,$LZ15)))</f>
        <v>0</v>
      </c>
      <c r="MH15" s="44">
        <f>IF(J$23=0,0,求节点(J$23:J$28,$B$23:$B$28,求节点(其他调用!$Y$4:$Y$20,其他调用!$Z$4:$Z$20,$LZ15)))</f>
        <v>0</v>
      </c>
      <c r="MI15" s="44">
        <f>IF(K$23=0,0,求节点(K$23:K$28,$B$23:$B$28,求节点(其他调用!$Y$4:$Y$20,其他调用!$Z$4:$Z$20,$LZ15)))</f>
        <v>0</v>
      </c>
      <c r="MJ15" s="44">
        <f>IF(L$23=0,0,求节点(L$23:L$28,$B$23:$B$28,求节点(其他调用!$Y$4:$Y$20,其他调用!$Z$4:$Z$20,$LZ15)))</f>
        <v>0</v>
      </c>
      <c r="MK15" s="44">
        <f>IF(M$23=0,0,求节点(M$23:M$28,$B$23:$B$28,求节点(其他调用!$Y$4:$Y$20,其他调用!$Z$4:$Z$20,$LZ15)))</f>
        <v>0</v>
      </c>
      <c r="ML15" s="44">
        <f>IF(N$23=0,0,求节点(N$23:N$28,$B$23:$B$28,求节点(其他调用!$Y$4:$Y$20,其他调用!$Z$4:$Z$20,$LZ15)))</f>
        <v>0</v>
      </c>
      <c r="MM15" s="44">
        <f>IF(O$23=0,0,求节点(O$23:O$28,$B$23:$B$28,求节点(其他调用!$Y$4:$Y$20,其他调用!$Z$4:$Z$20,$LZ15)))</f>
        <v>0</v>
      </c>
      <c r="MN15" s="44">
        <f>IF(P$23=0,0,求节点(P$23:P$28,$B$23:$B$28,求节点(其他调用!$Y$4:$Y$20,其他调用!$Z$4:$Z$20,$LZ15)))</f>
        <v>0</v>
      </c>
      <c r="MO15" s="44">
        <f>IF(Q$23=0,0,求节点(Q$23:Q$28,$B$23:$B$28,求节点(其他调用!$Y$4:$Y$20,其他调用!$Z$4:$Z$20,$LZ15)))</f>
        <v>0</v>
      </c>
      <c r="MP15" s="44">
        <f>IF(R$23=0,0,求节点(R$23:R$28,$B$23:$B$28,求节点(其他调用!$Y$4:$Y$20,其他调用!$Z$4:$Z$20,$LZ15)))</f>
        <v>0</v>
      </c>
      <c r="MQ15" s="44">
        <f>IF(S$23=0,0,求节点(S$23:S$28,$B$23:$B$28,求节点(其他调用!$Y$4:$Y$20,其他调用!$Z$4:$Z$20,$LZ15)))</f>
        <v>0</v>
      </c>
      <c r="MR15" s="44">
        <f>IF(T$23=0,0,求节点(T$23:T$28,$B$23:$B$28,求节点(其他调用!$Y$4:$Y$20,其他调用!$Z$4:$Z$20,$LZ15)))</f>
        <v>0</v>
      </c>
      <c r="MS15" s="44">
        <f>IF(U$23=0,0,求节点(U$23:U$28,$B$23:$B$28,求节点(其他调用!$Y$4:$Y$20,其他调用!$Z$4:$Z$20,$LZ15)))</f>
        <v>0</v>
      </c>
      <c r="MT15" s="44">
        <f>IF(V$23=0,0,求节点(V$23:V$28,$B$23:$B$28,求节点(其他调用!$Y$4:$Y$20,其他调用!$Z$4:$Z$20,$LZ15)))</f>
        <v>0</v>
      </c>
      <c r="MW15" s="44">
        <v>12</v>
      </c>
      <c r="MX15" s="44">
        <f>IF(C$4=0,0,求节点(C$4:C$9,$B$4:$B$9,求节点(其他调用!$O$4:$O$42,其他调用!$P$4:$P$42,其他调用!$AJ16)))</f>
        <v>1.4982364203209366</v>
      </c>
      <c r="MY15" s="44">
        <f>IF(D$4=0,0,求节点(D$4:D$9,$B$4:$B$9,求节点(其他调用!$O$4:$O$42,其他调用!$P$4:$P$42,其他调用!$AJ16)))</f>
        <v>3.3275460865856523</v>
      </c>
      <c r="MZ15" s="44">
        <f>IF(E$4=0,0,求节点(E$4:E$9,$B$4:$B$9,求节点(其他调用!$O$4:$O$42,其他调用!$P$4:$P$42,其他调用!$AJ16)))</f>
        <v>0.43852883868273873</v>
      </c>
      <c r="NA15" s="44">
        <f>IF(F$4=0,0,求节点(F$4:F$9,$B$4:$B$9,求节点(其他调用!$O$4:$O$42,其他调用!$P$4:$P$42,其他调用!$AJ16)))</f>
        <v>0</v>
      </c>
      <c r="NB15" s="44">
        <f>IF(G$4=0,0,求节点(G$4:G$9,$B$4:$B$9,求节点(其他调用!$O$4:$O$42,其他调用!$P$4:$P$42,其他调用!$AJ16)))</f>
        <v>0</v>
      </c>
      <c r="NC15" s="44">
        <f>IF(H$4=0,0,求节点(H$4:H$9,$B$4:$B$9,求节点(其他调用!$O$4:$O$42,其他调用!$P$4:$P$42,其他调用!$AJ16)))</f>
        <v>0</v>
      </c>
      <c r="ND15" s="44">
        <f>IF(I$4=0,0,求节点(I$4:I$9,$B$4:$B$9,求节点(其他调用!$O$4:$O$42,其他调用!$P$4:$P$42,其他调用!$AJ16)))</f>
        <v>0</v>
      </c>
      <c r="NE15" s="44">
        <f>IF(J$4=0,0,求节点(J$4:J$9,$B$4:$B$9,求节点(其他调用!$O$4:$O$42,其他调用!$P$4:$P$42,其他调用!$AJ16)))</f>
        <v>0</v>
      </c>
      <c r="NF15" s="44">
        <f>IF(K$4=0,0,求节点(K$4:K$9,$B$4:$B$9,求节点(其他调用!$O$4:$O$42,其他调用!$P$4:$P$42,其他调用!$AJ16)))</f>
        <v>0</v>
      </c>
      <c r="NG15" s="44">
        <f>IF(L$4=0,0,求节点(L$4:L$9,$B$4:$B$9,求节点(其他调用!$O$4:$O$42,其他调用!$P$4:$P$42,其他调用!$AJ16)))</f>
        <v>0</v>
      </c>
      <c r="NH15" s="44">
        <f>IF(M$4=0,0,求节点(M$4:M$9,$B$4:$B$9,求节点(其他调用!$O$4:$O$42,其他调用!$P$4:$P$42,其他调用!$AJ16)))</f>
        <v>0</v>
      </c>
      <c r="NI15" s="44">
        <f>IF(N$4=0,0,求节点(N$4:N$9,$B$4:$B$9,求节点(其他调用!$O$4:$O$42,其他调用!$P$4:$P$42,其他调用!$AJ16)))</f>
        <v>0</v>
      </c>
      <c r="NJ15" s="44">
        <f>IF(O$4=0,0,求节点(O$4:O$9,$B$4:$B$9,求节点(其他调用!$O$4:$O$42,其他调用!$P$4:$P$42,其他调用!$AJ16)))</f>
        <v>0</v>
      </c>
      <c r="NK15" s="44">
        <f>IF(P$4=0,0,求节点(P$4:P$9,$B$4:$B$9,求节点(其他调用!$O$4:$O$42,其他调用!$P$4:$P$42,其他调用!$AJ16)))</f>
        <v>0</v>
      </c>
      <c r="NL15" s="44">
        <f>IF(Q$4=0,0,求节点(Q$4:Q$9,$B$4:$B$9,求节点(其他调用!$O$4:$O$42,其他调用!$P$4:$P$42,其他调用!$AJ16)))</f>
        <v>0</v>
      </c>
      <c r="NM15" s="44">
        <f>IF(R$4=0,0,求节点(R$4:R$9,$B$4:$B$9,求节点(其他调用!$O$4:$O$42,其他调用!$P$4:$P$42,其他调用!$AJ16)))</f>
        <v>0</v>
      </c>
      <c r="NN15" s="44">
        <f>IF(S$4=0,0,求节点(S$4:S$9,$B$4:$B$9,求节点(其他调用!$O$4:$O$42,其他调用!$P$4:$P$42,其他调用!$AJ16)))</f>
        <v>2.4251783004821603</v>
      </c>
      <c r="NO15" s="44">
        <f>IF(T$4=0,0,求节点(T$4:T$9,$B$4:$B$9,求节点(其他调用!$O$4:$O$42,其他调用!$P$4:$P$42,其他调用!$AJ16)))</f>
        <v>1.7892417326265329</v>
      </c>
      <c r="NP15" s="44">
        <f>IF(U$4=0,0,求节点(U$4:U$9,$B$4:$B$9,求节点(其他调用!$O$4:$O$42,其他调用!$P$4:$P$42,其他调用!$AJ16)))</f>
        <v>2.1284294622757955</v>
      </c>
      <c r="NQ15" s="44">
        <f>IF(V$4=0,0,求节点(V$4:V$9,$B$4:$B$9,求节点(其他调用!$O$4:$O$42,其他调用!$P$4:$P$42,其他调用!$AJ16)))</f>
        <v>0</v>
      </c>
      <c r="NR15" s="44">
        <f>IF(W$4=0,0,求节点(W$4:W$9,$B$4:$B$9,求节点(其他调用!$O$4:$O$42,其他调用!$P$4:$P$42,其他调用!$AJ16)))</f>
        <v>1.0374780091704092</v>
      </c>
      <c r="NS15" s="44">
        <f>IF(X$4=0,0,求节点(X$4:X$9,$B$4:$B$9,求节点(其他调用!$O$4:$O$42,其他调用!$P$4:$P$42,其他调用!$AJ16)))</f>
        <v>1.0374780091704092</v>
      </c>
      <c r="NT15" s="44">
        <f>IF(Y$4=0,0,求节点(Y$4:Y$9,$B$4:$B$9,求节点(其他调用!$O$4:$O$42,其他调用!$P$4:$P$42,其他调用!$AJ16)))</f>
        <v>1.7892417326265329</v>
      </c>
      <c r="NU15" s="44">
        <f>IF(Z$4=0,0,求节点(Z$4:Z$9,$B$4:$B$9,求节点(其他调用!$O$4:$O$42,其他调用!$P$4:$P$42,其他调用!$AJ16)))</f>
        <v>0</v>
      </c>
      <c r="NV15" s="44">
        <f>IF(AA$4=0,0,求节点(AA$4:AA$9,$B$4:$B$9,求节点(其他调用!$O$4:$O$42,其他调用!$P$4:$P$42,其他调用!$AJ16)))</f>
        <v>1.0374780091704092</v>
      </c>
      <c r="NW15" s="44">
        <f>IF(AB$4=0,0,求节点(AB$4:AB$9,$B$4:$B$9,求节点(其他调用!$O$4:$O$42,其他调用!$P$4:$P$42,其他调用!$AJ16)))</f>
        <v>3.3964276294382758</v>
      </c>
      <c r="NX15" s="44">
        <f>IF(AC$4=0,0,求节点(AC$4:AC$9,$B$4:$B$9,求节点(其他调用!$O$4:$O$42,其他调用!$P$4:$P$42,其他调用!$AJ16)))</f>
        <v>2.7182635727847426</v>
      </c>
      <c r="NY15" s="44">
        <f>IF(AD$4=0,0,求节点(AD$4:AD$9,$B$4:$B$9,求节点(其他调用!$O$4:$O$42,其他调用!$P$4:$P$42,其他调用!$AJ16)))</f>
        <v>0.10898243643805905</v>
      </c>
      <c r="NZ15" s="44">
        <f>IF(AE$4=0,0,求节点(AE$4:AE$9,$B$4:$B$9,求节点(其他调用!$O$4:$O$42,其他调用!$P$4:$P$42,其他调用!$AJ16)))</f>
        <v>0.10898243643805905</v>
      </c>
      <c r="OA15" s="44">
        <f>IF(AF$4=0,0,求节点(AF$4:AF$9,$B$4:$B$9,求节点(其他调用!$O$4:$O$42,其他调用!$P$4:$P$42,其他调用!$AJ16)))</f>
        <v>0.10898243643805905</v>
      </c>
      <c r="OB15" s="44">
        <f>IF(AG$4=0,0,求节点(AG$4:AG$9,$B$4:$B$9,求节点(其他调用!$O$4:$O$42,其他调用!$P$4:$P$42,其他调用!$AJ16)))</f>
        <v>0.10898243643805905</v>
      </c>
      <c r="OC15" s="44">
        <f>IF(AH$4=0,0,求节点(AH$4:AH$9,$B$4:$B$9,求节点(其他调用!$O$4:$O$42,其他调用!$P$4:$P$42,其他调用!$AJ16)))</f>
        <v>0.10898243643805905</v>
      </c>
      <c r="OD15" s="44">
        <f>IF(AI$4=0,0,求节点(AI$4:AI$9,$B$4:$B$9,求节点(其他调用!$O$4:$O$42,其他调用!$P$4:$P$42,其他调用!$AJ16)))</f>
        <v>0.10898243643805905</v>
      </c>
      <c r="OE15" s="44">
        <f>IF(AJ$4=0,0,求节点(AJ$4:AJ$9,$B$4:$B$9,求节点(其他调用!$O$4:$O$42,其他调用!$P$4:$P$42,其他调用!$AJ16)))</f>
        <v>0.10898243643805905</v>
      </c>
      <c r="OF15" s="44">
        <f>IF(AK$4=0,0,求节点(AK$4:AK$9,$B$4:$B$9,求节点(其他调用!$O$4:$O$42,其他调用!$P$4:$P$42,其他调用!$AJ16)))</f>
        <v>0.10898243643805905</v>
      </c>
      <c r="OG15" s="44">
        <f>IF(AL$4=0,0,求节点(AL$4:AL$9,$B$4:$B$9,求节点(其他调用!$O$4:$O$42,其他调用!$P$4:$P$42,其他调用!$AJ16)))</f>
        <v>0.10898243643805905</v>
      </c>
      <c r="OH15" s="44">
        <f>IF(AM$4=0,0,求节点(AM$4:AM$9,$B$4:$B$9,求节点(其他调用!$O$4:$O$42,其他调用!$P$4:$P$42,其他调用!$AJ16)))</f>
        <v>0.10898243643805905</v>
      </c>
      <c r="OI15" s="44">
        <f>IF(AN$4=0,0,求节点(AN$4:AN$9,$B$4:$B$9,求节点(其他调用!$O$4:$O$42,其他调用!$P$4:$P$42,其他调用!$AJ16)))</f>
        <v>0.10898243643805905</v>
      </c>
      <c r="OJ15" s="44">
        <f>IF(AO$4=0,0,求节点(AO$4:AO$9,$B$4:$B$9,求节点(其他调用!$O$4:$O$42,其他调用!$P$4:$P$42,其他调用!$AJ16)))</f>
        <v>0.10898243643805905</v>
      </c>
      <c r="OK15" s="44">
        <f>IF(AP$4=0,0,求节点(AP$4:AP$9,$B$4:$B$9,求节点(其他调用!$O$4:$O$42,其他调用!$P$4:$P$42,其他调用!$AJ16)))</f>
        <v>0.10898243643805905</v>
      </c>
      <c r="OL15" s="44">
        <f>IF(AQ$4=0,0,求节点(AQ$4:AQ$9,$B$4:$B$9,求节点(其他调用!$O$4:$O$42,其他调用!$P$4:$P$42,其他调用!$AJ16)))</f>
        <v>0.10898243643805905</v>
      </c>
      <c r="OM15" s="44">
        <f>IF(AR$4=0,0,求节点(AR$4:AR$9,$B$4:$B$9,求节点(其他调用!$O$4:$O$42,其他调用!$P$4:$P$42,其他调用!$AJ16)))</f>
        <v>0.10898243643805905</v>
      </c>
      <c r="ON15" s="44">
        <f>IF(AS$4=0,0,求节点(AS$4:AS$9,$B$4:$B$9,求节点(其他调用!$O$4:$O$42,其他调用!$P$4:$P$42,其他调用!$AJ16)))</f>
        <v>0.10898243643805905</v>
      </c>
      <c r="OO15" s="44">
        <f>IF(AT$4=0,0,求节点(AT$4:AT$9,$B$4:$B$9,求节点(其他调用!$O$4:$O$42,其他调用!$P$4:$P$42,其他调用!$AJ16)))</f>
        <v>0.10898243643805905</v>
      </c>
      <c r="OP15" s="44">
        <f>IF(AU$4=0,0,求节点(AU$4:AU$9,$B$4:$B$9,求节点(其他调用!$O$4:$O$42,其他调用!$P$4:$P$42,其他调用!$AJ16)))</f>
        <v>0.10898243643805905</v>
      </c>
      <c r="OQ15" s="44">
        <f>IF(AV$4=0,0,求节点(AV$4:AV$9,$B$4:$B$9,求节点(其他调用!$O$4:$O$42,其他调用!$P$4:$P$42,其他调用!$AJ16)))</f>
        <v>0.10898243643805905</v>
      </c>
      <c r="OR15" s="44">
        <f>IF(AW$4=0,0,求节点(AW$4:AW$9,$B$4:$B$9,求节点(其他调用!$O$4:$O$42,其他调用!$P$4:$P$42,其他调用!$AJ16)))</f>
        <v>0.10898243643805905</v>
      </c>
      <c r="OS15" s="44">
        <f>IF(AX$4=0,0,求节点(AX$4:AX$9,$B$4:$B$9,求节点(其他调用!$O$4:$O$42,其他调用!$P$4:$P$42,其他调用!$AJ16)))</f>
        <v>0.10898243643805905</v>
      </c>
      <c r="OT15" s="44">
        <f>IF(AY$4=0,0,求节点(AY$4:AY$9,$B$4:$B$9,求节点(其他调用!$O$4:$O$42,其他调用!$P$4:$P$42,其他调用!$AJ16)))</f>
        <v>0.10898243643805905</v>
      </c>
      <c r="OU15" s="44">
        <f>IF(AZ$4=0,0,求节点(AZ$4:AZ$9,$B$4:$B$9,求节点(其他调用!$O$4:$O$42,其他调用!$P$4:$P$42,其他调用!$AJ16)))</f>
        <v>0.10898243643805905</v>
      </c>
      <c r="OW15" s="44">
        <v>12</v>
      </c>
      <c r="OX15" s="44">
        <f>IF(C$23=0,0,求节点(C$23:C$28,$B$23:$B$28,求节点(其他调用!$AA$4:$AA$20,其他调用!$AB$4:$AB$20,$OW15)))</f>
        <v>0</v>
      </c>
      <c r="OY15" s="44">
        <f>IF(D$23=0,0,求节点(D$23:D$28,$B$23:$B$28,求节点(其他调用!$AA$4:$AA$20,其他调用!$AB$4:$AB$20,$OW15)))</f>
        <v>0</v>
      </c>
      <c r="OZ15" s="44">
        <f>IF(E$23=0,0,求节点(E$23:E$28,$B$23:$B$28,求节点(其他调用!$AA$4:$AA$20,其他调用!$AB$4:$AB$20,$OW15)))</f>
        <v>0</v>
      </c>
      <c r="PA15" s="44">
        <f>IF(F$23=0,0,求节点(F$23:F$28,$B$23:$B$28,求节点(其他调用!$AA$4:$AA$20,其他调用!$AB$4:$AB$20,$OW15)))</f>
        <v>3.8390664815257658E-5</v>
      </c>
      <c r="PB15" s="44">
        <f>IF(G$23=0,0,求节点(G$23:G$28,$B$23:$B$28,求节点(其他调用!$AA$4:$AA$20,其他调用!$AB$4:$AB$20,$OW15)))</f>
        <v>5.7585997222941998E-5</v>
      </c>
      <c r="PC15" s="44">
        <f>IF(H$23=0,0,求节点(H$23:H$28,$B$23:$B$28,求节点(其他调用!$AA$4:$AA$20,其他调用!$AB$4:$AB$20,$OW15)))</f>
        <v>5.7585997222941998E-5</v>
      </c>
      <c r="PD15" s="44">
        <f>IF(I$23=0,0,求节点(I$23:I$28,$B$23:$B$28,求节点(其他调用!$AA$4:$AA$20,其他调用!$AB$4:$AB$20,$OW15)))</f>
        <v>8.7251510943908706E-5</v>
      </c>
      <c r="PE15" s="44">
        <f>IF(J$23=0,0,求节点(J$23:J$28,$B$23:$B$28,求节点(其他调用!$AA$4:$AA$20,其他调用!$AB$4:$AB$20,$OW15)))</f>
        <v>0</v>
      </c>
      <c r="PF15" s="44">
        <f>IF(K$23=0,0,求节点(K$23:K$28,$B$23:$B$28,求节点(其他调用!$AA$4:$AA$20,其他调用!$AB$4:$AB$20,$OW15)))</f>
        <v>5.7585997222941998E-5</v>
      </c>
      <c r="PG15" s="44">
        <f>IF(L$23=0,0,求节点(L$23:L$28,$B$23:$B$28,求节点(其他调用!$AA$4:$AA$20,其他调用!$AB$4:$AB$20,$OW15)))</f>
        <v>0</v>
      </c>
      <c r="PH15" s="44">
        <f>IF(M$23=0,0,求节点(M$23:M$28,$B$23:$B$28,求节点(其他调用!$AA$4:$AA$20,其他调用!$AB$4:$AB$20,$OW15)))</f>
        <v>0</v>
      </c>
      <c r="PI15" s="44">
        <f>IF(N$23=0,0,求节点(N$23:N$28,$B$23:$B$28,求节点(其他调用!$AA$4:$AA$20,其他调用!$AB$4:$AB$20,$OW15)))</f>
        <v>0</v>
      </c>
      <c r="PJ15" s="44">
        <f>IF(O$23=0,0,求节点(O$23:O$28,$B$23:$B$28,求节点(其他调用!$AA$4:$AA$20,其他调用!$AB$4:$AB$20,$OW15)))</f>
        <v>0</v>
      </c>
      <c r="PK15" s="44">
        <f>IF(P$23=0,0,求节点(P$23:P$28,$B$23:$B$28,求节点(其他调用!$AA$4:$AA$20,其他调用!$AB$4:$AB$20,$OW15)))</f>
        <v>0</v>
      </c>
      <c r="PL15" s="44">
        <f>IF(Q$23=0,0,求节点(Q$23:Q$28,$B$23:$B$28,求节点(其他调用!$AA$4:$AA$20,其他调用!$AB$4:$AB$20,$OW15)))</f>
        <v>0</v>
      </c>
      <c r="PM15" s="44">
        <f>IF(R$23=0,0,求节点(R$23:R$28,$B$23:$B$28,求节点(其他调用!$AA$4:$AA$20,其他调用!$AB$4:$AB$20,$OW15)))</f>
        <v>0</v>
      </c>
      <c r="PN15" s="44">
        <f>IF(S$23=0,0,求节点(S$23:S$28,$B$23:$B$28,求节点(其他调用!$AA$4:$AA$20,其他调用!$AB$4:$AB$20,$OW15)))</f>
        <v>0</v>
      </c>
      <c r="PO15" s="44">
        <f>IF(T$23=0,0,求节点(T$23:T$28,$B$23:$B$28,求节点(其他调用!$AA$4:$AA$20,其他调用!$AB$4:$AB$20,$OW15)))</f>
        <v>0</v>
      </c>
      <c r="PP15" s="44">
        <f>IF(U$23=0,0,求节点(U$23:U$28,$B$23:$B$28,求节点(其他调用!$AA$4:$AA$20,其他调用!$AB$4:$AB$20,$OW15)))</f>
        <v>0</v>
      </c>
      <c r="PQ15" s="44">
        <f>IF(V$23=0,0,求节点(V$23:V$28,$B$23:$B$28,求节点(其他调用!$AA$4:$AA$20,其他调用!$AB$4:$AB$20,$OW15)))</f>
        <v>0</v>
      </c>
    </row>
    <row r="16" spans="2:433" x14ac:dyDescent="0.2">
      <c r="BI16" s="44">
        <v>13</v>
      </c>
      <c r="BJ16" s="44">
        <f>IF(C$4=0,0,求节点(C$4:C$9,$B$4:$B$9,求节点(其他调用!$C$4:$C$42,其他调用!$D$4:$D$42,其他调用!$AF17)))</f>
        <v>0.47815910392319272</v>
      </c>
      <c r="BK16" s="44">
        <f>IF(D$4=0,0,求节点(D$4:D$9,$B$4:$B$9,求节点(其他调用!$C$4:$C$42,其他调用!$D$4:$D$42,其他调用!$AF17)))</f>
        <v>1.3062259705073305</v>
      </c>
      <c r="BL16" s="44">
        <f>IF(E$4=0,0,求节点(E$4:E$9,$B$4:$B$9,求节点(其他调用!$C$4:$C$42,其他调用!$D$4:$D$42,其他调用!$AF17)))</f>
        <v>0.1235244351801581</v>
      </c>
      <c r="BM16" s="44">
        <f>IF(F$4=0,0,求节点(F$4:F$9,$B$4:$B$9,求节点(其他调用!$C$4:$C$42,其他调用!$D$4:$D$42,其他调用!$AF17)))</f>
        <v>0</v>
      </c>
      <c r="BN16" s="44">
        <f>IF(G$4=0,0,求节点(G$4:G$9,$B$4:$B$9,求节点(其他调用!$C$4:$C$42,其他调用!$D$4:$D$42,其他调用!$AF17)))</f>
        <v>0</v>
      </c>
      <c r="BO16" s="44">
        <f>IF(H$4=0,0,求节点(H$4:H$9,$B$4:$B$9,求节点(其他调用!$C$4:$C$42,其他调用!$D$4:$D$42,其他调用!$AF17)))</f>
        <v>0</v>
      </c>
      <c r="BP16" s="44">
        <f>IF(I$4=0,0,求节点(I$4:I$9,$B$4:$B$9,求节点(其他调用!$C$4:$C$42,其他调用!$D$4:$D$42,其他调用!$AF17)))</f>
        <v>0</v>
      </c>
      <c r="BQ16" s="44">
        <f>IF(J$4=0,0,求节点(J$4:J$9,$B$4:$B$9,求节点(其他调用!$C$4:$C$42,其他调用!$D$4:$D$42,其他调用!$AF17)))</f>
        <v>0</v>
      </c>
      <c r="BR16" s="44">
        <f>IF(K$4=0,0,求节点(K$4:K$9,$B$4:$B$9,求节点(其他调用!$C$4:$C$42,其他调用!$D$4:$D$42,其他调用!$AF17)))</f>
        <v>0</v>
      </c>
      <c r="BS16" s="44">
        <f>IF(L$4=0,0,求节点(L$4:L$9,$B$4:$B$9,求节点(其他调用!$C$4:$C$42,其他调用!$D$4:$D$42,其他调用!$AF17)))</f>
        <v>0</v>
      </c>
      <c r="BT16" s="44">
        <f>IF(M$4=0,0,求节点(M$4:M$9,$B$4:$B$9,求节点(其他调用!$C$4:$C$42,其他调用!$D$4:$D$42,其他调用!$AF17)))</f>
        <v>0</v>
      </c>
      <c r="BU16" s="44">
        <f>IF(N$4=0,0,求节点(N$4:N$9,$B$4:$B$9,求节点(其他调用!$C$4:$C$42,其他调用!$D$4:$D$42,其他调用!$AF17)))</f>
        <v>0</v>
      </c>
      <c r="BV16" s="44">
        <f>IF(O$4=0,0,求节点(O$4:O$9,$B$4:$B$9,求节点(其他调用!$C$4:$C$42,其他调用!$D$4:$D$42,其他调用!$AF17)))</f>
        <v>0</v>
      </c>
      <c r="BW16" s="44">
        <f>IF(P$4=0,0,求节点(P$4:P$9,$B$4:$B$9,求节点(其他调用!$C$4:$C$42,其他调用!$D$4:$D$42,其他调用!$AF17)))</f>
        <v>0</v>
      </c>
      <c r="BX16" s="44">
        <f>IF(Q$4=0,0,求节点(Q$4:Q$9,$B$4:$B$9,求节点(其他调用!$C$4:$C$42,其他调用!$D$4:$D$42,其他调用!$AF17)))</f>
        <v>0</v>
      </c>
      <c r="BY16" s="44">
        <f>IF(R$4=0,0,求节点(R$4:R$9,$B$4:$B$9,求节点(其他调用!$C$4:$C$42,其他调用!$D$4:$D$42,其他调用!$AF17)))</f>
        <v>0</v>
      </c>
      <c r="BZ16" s="44">
        <f>IF(S$4=0,0,求节点(S$4:S$9,$B$4:$B$9,求节点(其他调用!$C$4:$C$42,其他调用!$D$4:$D$42,其他调用!$AF17)))</f>
        <v>0.89160494566129167</v>
      </c>
      <c r="CA16" s="44">
        <f>IF(T$4=0,0,求节点(T$4:T$9,$B$4:$B$9,求节点(其他调用!$C$4:$C$42,其他调用!$D$4:$D$42,其他调用!$AF17)))</f>
        <v>0.59291728886475892</v>
      </c>
      <c r="CB16" s="44">
        <f>IF(U$4=0,0,求节点(U$4:U$9,$B$4:$B$9,求节点(其他调用!$C$4:$C$42,其他调用!$D$4:$D$42,其他调用!$AF17)))</f>
        <v>0.74114661108094859</v>
      </c>
      <c r="CC16" s="44">
        <f>IF(V$4=0,0,求节点(V$4:V$9,$B$4:$B$9,求节点(其他调用!$C$4:$C$42,其他调用!$D$4:$D$42,其他调用!$AF17)))</f>
        <v>0</v>
      </c>
      <c r="CD16" s="44">
        <f>IF(W$4=0,0,求节点(W$4:W$9,$B$4:$B$9,求节点(其他调用!$C$4:$C$42,其他调用!$D$4:$D$42,其他调用!$AF17)))</f>
        <v>0.29645864443237935</v>
      </c>
      <c r="CE16" s="44">
        <f>IF(X$4=0,0,求节点(X$4:X$9,$B$4:$B$9,求节点(其他调用!$C$4:$C$42,其他调用!$D$4:$D$42,其他调用!$AF17)))</f>
        <v>0.29645864443237935</v>
      </c>
      <c r="CF16" s="44">
        <f>IF(Y$4=0,0,求节点(Y$4:Y$9,$B$4:$B$9,求节点(其他调用!$C$4:$C$42,其他调用!$D$4:$D$42,其他调用!$AF17)))</f>
        <v>0.59291728886475892</v>
      </c>
      <c r="CG16" s="44">
        <f>IF(Z$4=0,0,求节点(Z$4:Z$9,$B$4:$B$9,求节点(其他调用!$C$4:$C$42,其他调用!$D$4:$D$42,其他调用!$AF17)))</f>
        <v>0</v>
      </c>
      <c r="CH16" s="44">
        <f>IF(AA$4=0,0,求节点(AA$4:AA$9,$B$4:$B$9,求节点(其他调用!$C$4:$C$42,其他调用!$D$4:$D$42,其他调用!$AF17)))</f>
        <v>0.29645864443237935</v>
      </c>
      <c r="CI16" s="44">
        <f>IF(AB$4=0,0,求节点(AB$4:AB$9,$B$4:$B$9,求节点(其他调用!$C$4:$C$42,其他调用!$D$4:$D$42,其他调用!$AF17)))</f>
        <v>1.3062259705073305</v>
      </c>
      <c r="CJ16" s="44">
        <f>IF(AC$4=0,0,求节点(AC$4:AC$9,$B$4:$B$9,求节点(其他调用!$C$4:$C$42,其他调用!$D$4:$D$42,其他调用!$AF17)))</f>
        <v>1.0287184070986954</v>
      </c>
      <c r="CK16" s="44">
        <f>IF(AD$4=0,0,求节点(AD$4:AD$9,$B$4:$B$9,求节点(其他调用!$C$4:$C$42,其他调用!$D$4:$D$42,其他调用!$AF17)))</f>
        <v>3.0698081216291584E-2</v>
      </c>
      <c r="CL16" s="44">
        <f>IF(AE$4=0,0,求节点(AE$4:AE$9,$B$4:$B$9,求节点(其他调用!$C$4:$C$42,其他调用!$D$4:$D$42,其他调用!$AF17)))</f>
        <v>3.0698081216291584E-2</v>
      </c>
      <c r="CM16" s="44">
        <f>IF(AF$4=0,0,求节点(AF$4:AF$9,$B$4:$B$9,求节点(其他调用!$C$4:$C$42,其他调用!$D$4:$D$42,其他调用!$AF17)))</f>
        <v>3.0698081216291584E-2</v>
      </c>
      <c r="CN16" s="44">
        <f>IF(AG$4=0,0,求节点(AG$4:AG$9,$B$4:$B$9,求节点(其他调用!$C$4:$C$42,其他调用!$D$4:$D$42,其他调用!$AF17)))</f>
        <v>3.0698081216291584E-2</v>
      </c>
      <c r="CO16" s="44">
        <f>IF(AH$4=0,0,求节点(AH$4:AH$9,$B$4:$B$9,求节点(其他调用!$C$4:$C$42,其他调用!$D$4:$D$42,其他调用!$AF17)))</f>
        <v>3.0698081216291584E-2</v>
      </c>
      <c r="CP16" s="44">
        <f>IF(AI$4=0,0,求节点(AI$4:AI$9,$B$4:$B$9,求节点(其他调用!$C$4:$C$42,其他调用!$D$4:$D$42,其他调用!$AF17)))</f>
        <v>3.0698081216291584E-2</v>
      </c>
      <c r="CQ16" s="44">
        <f>IF(AJ$4=0,0,求节点(AJ$4:AJ$9,$B$4:$B$9,求节点(其他调用!$C$4:$C$42,其他调用!$D$4:$D$42,其他调用!$AF17)))</f>
        <v>3.0698081216291584E-2</v>
      </c>
      <c r="CR16" s="44">
        <f>IF(AK$4=0,0,求节点(AK$4:AK$9,$B$4:$B$9,求节点(其他调用!$C$4:$C$42,其他调用!$D$4:$D$42,其他调用!$AF17)))</f>
        <v>3.0698081216291584E-2</v>
      </c>
      <c r="CS16" s="44">
        <f>IF(AL$4=0,0,求节点(AL$4:AL$9,$B$4:$B$9,求节点(其他调用!$C$4:$C$42,其他调用!$D$4:$D$42,其他调用!$AF17)))</f>
        <v>3.0698081216291584E-2</v>
      </c>
      <c r="CT16" s="44">
        <f>IF(AM$4=0,0,求节点(AM$4:AM$9,$B$4:$B$9,求节点(其他调用!$C$4:$C$42,其他调用!$D$4:$D$42,其他调用!$AF17)))</f>
        <v>3.0698081216291584E-2</v>
      </c>
      <c r="CU16" s="44">
        <f>IF(AN$4=0,0,求节点(AN$4:AN$9,$B$4:$B$9,求节点(其他调用!$C$4:$C$42,其他调用!$D$4:$D$42,其他调用!$AF17)))</f>
        <v>3.0698081216291584E-2</v>
      </c>
      <c r="CV16" s="44">
        <f>IF(AO$4=0,0,求节点(AO$4:AO$9,$B$4:$B$9,求节点(其他调用!$C$4:$C$42,其他调用!$D$4:$D$42,其他调用!$AF17)))</f>
        <v>3.0698081216291584E-2</v>
      </c>
      <c r="CW16" s="44">
        <f>IF(AP$4=0,0,求节点(AP$4:AP$9,$B$4:$B$9,求节点(其他调用!$C$4:$C$42,其他调用!$D$4:$D$42,其他调用!$AF17)))</f>
        <v>3.0698081216291584E-2</v>
      </c>
      <c r="CX16" s="44">
        <f>IF(AQ$4=0,0,求节点(AQ$4:AQ$9,$B$4:$B$9,求节点(其他调用!$C$4:$C$42,其他调用!$D$4:$D$42,其他调用!$AF17)))</f>
        <v>3.0698081216291584E-2</v>
      </c>
      <c r="CY16" s="44">
        <f>IF(AR$4=0,0,求节点(AR$4:AR$9,$B$4:$B$9,求节点(其他调用!$C$4:$C$42,其他调用!$D$4:$D$42,其他调用!$AF17)))</f>
        <v>3.0698081216291584E-2</v>
      </c>
      <c r="CZ16" s="44">
        <f>IF(AS$4=0,0,求节点(AS$4:AS$9,$B$4:$B$9,求节点(其他调用!$C$4:$C$42,其他调用!$D$4:$D$42,其他调用!$AF17)))</f>
        <v>3.0698081216291584E-2</v>
      </c>
      <c r="DA16" s="44">
        <f>IF(AT$4=0,0,求节点(AT$4:AT$9,$B$4:$B$9,求节点(其他调用!$C$4:$C$42,其他调用!$D$4:$D$42,其他调用!$AF17)))</f>
        <v>3.0698081216291584E-2</v>
      </c>
      <c r="DB16" s="44">
        <f>IF(AU$4=0,0,求节点(AU$4:AU$9,$B$4:$B$9,求节点(其他调用!$C$4:$C$42,其他调用!$D$4:$D$42,其他调用!$AF17)))</f>
        <v>3.0698081216291584E-2</v>
      </c>
      <c r="DC16" s="44">
        <f>IF(AV$4=0,0,求节点(AV$4:AV$9,$B$4:$B$9,求节点(其他调用!$C$4:$C$42,其他调用!$D$4:$D$42,其他调用!$AF17)))</f>
        <v>3.0698081216291584E-2</v>
      </c>
      <c r="DD16" s="44">
        <f>IF(AW$4=0,0,求节点(AW$4:AW$9,$B$4:$B$9,求节点(其他调用!$C$4:$C$42,其他调用!$D$4:$D$42,其他调用!$AF17)))</f>
        <v>3.0698081216291584E-2</v>
      </c>
      <c r="DE16" s="44">
        <f>IF(AX$4=0,0,求节点(AX$4:AX$9,$B$4:$B$9,求节点(其他调用!$C$4:$C$42,其他调用!$D$4:$D$42,其他调用!$AF17)))</f>
        <v>3.0698081216291584E-2</v>
      </c>
      <c r="DF16" s="44">
        <f>IF(AY$4=0,0,求节点(AY$4:AY$9,$B$4:$B$9,求节点(其他调用!$C$4:$C$42,其他调用!$D$4:$D$42,其他调用!$AF17)))</f>
        <v>3.0698081216291584E-2</v>
      </c>
      <c r="DG16" s="44">
        <f>IF(AZ$4=0,0,求节点(AZ$4:AZ$9,$B$4:$B$9,求节点(其他调用!$C$4:$C$42,其他调用!$D$4:$D$42,其他调用!$AF17)))</f>
        <v>3.0698081216291584E-2</v>
      </c>
      <c r="DI16" s="44">
        <v>13</v>
      </c>
      <c r="DJ16" s="44">
        <f>IF(C$23=0,0,求节点(C$23:C$28,$B$23:$B$28,求节点(其他调用!$S$4:$S$20,其他调用!$T$4:$T$20,$DI16)))</f>
        <v>0</v>
      </c>
      <c r="DK16" s="44">
        <f>IF(D$23=0,0,求节点(D$23:D$28,$B$23:$B$28,求节点(其他调用!$S$4:$S$20,其他调用!$T$4:$T$20,$DI16)))</f>
        <v>0</v>
      </c>
      <c r="DL16" s="44">
        <f>IF(E$23=0,0,求节点(E$23:E$28,$B$23:$B$28,求节点(其他调用!$S$4:$S$20,其他调用!$T$4:$T$20,$DI16)))</f>
        <v>0</v>
      </c>
      <c r="DM16" s="44">
        <f>IF(F$23=0,0,求节点(F$23:F$28,$B$23:$B$28,求节点(其他调用!$S$4:$S$20,其他调用!$T$4:$T$20,$DI16)))</f>
        <v>3.3843631844554523E-5</v>
      </c>
      <c r="DN16" s="44">
        <f>IF(G$23=0,0,求节点(G$23:G$28,$B$23:$B$28,求节点(其他调用!$S$4:$S$20,其他调用!$T$4:$T$20,$DI16)))</f>
        <v>5.0765447767164851E-5</v>
      </c>
      <c r="DO16" s="44">
        <f>IF(H$23=0,0,求节点(H$23:H$28,$B$23:$B$28,求节点(其他调用!$S$4:$S$20,其他调用!$T$4:$T$20,$DI16)))</f>
        <v>5.0765447767164851E-5</v>
      </c>
      <c r="DP16" s="44">
        <f>IF(I$23=0,0,求节点(I$23:I$28,$B$23:$B$28,求节点(其他调用!$S$4:$S$20,其他调用!$T$4:$T$20,$DI16)))</f>
        <v>7.6917345101734647E-5</v>
      </c>
      <c r="DQ16" s="44">
        <f>IF(J$23=0,0,求节点(J$23:J$28,$B$23:$B$28,求节点(其他调用!$S$4:$S$20,其他调用!$T$4:$T$20,$DI16)))</f>
        <v>0</v>
      </c>
      <c r="DR16" s="44">
        <f>IF(K$23=0,0,求节点(K$23:K$28,$B$23:$B$28,求节点(其他调用!$S$4:$S$20,其他调用!$T$4:$T$20,$DI16)))</f>
        <v>5.0765447767164851E-5</v>
      </c>
      <c r="DS16" s="44">
        <f>IF(L$23=0,0,求节点(L$23:L$28,$B$23:$B$28,求节点(其他调用!$S$4:$S$20,其他调用!$T$4:$T$20,$DI16)))</f>
        <v>0</v>
      </c>
      <c r="DT16" s="44">
        <f>IF(M$23=0,0,求节点(M$23:M$28,$B$23:$B$28,求节点(其他调用!$S$4:$S$20,其他调用!$T$4:$T$20,$DI16)))</f>
        <v>0</v>
      </c>
      <c r="DU16" s="44">
        <f>IF(N$23=0,0,求节点(N$23:N$28,$B$23:$B$28,求节点(其他调用!$S$4:$S$20,其他调用!$T$4:$T$20,$DI16)))</f>
        <v>0</v>
      </c>
      <c r="DV16" s="44">
        <f>IF(O$23=0,0,求节点(O$23:O$28,$B$23:$B$28,求节点(其他调用!$S$4:$S$20,其他调用!$T$4:$T$20,$DI16)))</f>
        <v>0</v>
      </c>
      <c r="DW16" s="44">
        <f>IF(P$23=0,0,求节点(P$23:P$28,$B$23:$B$28,求节点(其他调用!$S$4:$S$20,其他调用!$T$4:$T$20,$DI16)))</f>
        <v>0</v>
      </c>
      <c r="DX16" s="44">
        <f>IF(Q$23=0,0,求节点(Q$23:Q$28,$B$23:$B$28,求节点(其他调用!$S$4:$S$20,其他调用!$T$4:$T$20,$DI16)))</f>
        <v>0</v>
      </c>
      <c r="DY16" s="44">
        <f>IF(R$23=0,0,求节点(R$23:R$28,$B$23:$B$28,求节点(其他调用!$S$4:$S$20,其他调用!$T$4:$T$20,$DI16)))</f>
        <v>0</v>
      </c>
      <c r="DZ16" s="44">
        <f>IF(S$23=0,0,求节点(S$23:S$28,$B$23:$B$28,求节点(其他调用!$S$4:$S$20,其他调用!$T$4:$T$20,$DI16)))</f>
        <v>0</v>
      </c>
      <c r="EA16" s="44">
        <f>IF(T$23=0,0,求节点(T$23:T$28,$B$23:$B$28,求节点(其他调用!$S$4:$S$20,其他调用!$T$4:$T$20,$DI16)))</f>
        <v>0</v>
      </c>
      <c r="EB16" s="44">
        <f>IF(U$23=0,0,求节点(U$23:U$28,$B$23:$B$28,求节点(其他调用!$S$4:$S$20,其他调用!$T$4:$T$20,$DI16)))</f>
        <v>0</v>
      </c>
      <c r="EC16" s="44">
        <f>IF(V$23=0,0,求节点(V$23:V$28,$B$23:$B$28,求节点(其他调用!$S$4:$S$20,其他调用!$T$4:$T$20,$DI16)))</f>
        <v>0</v>
      </c>
      <c r="EF16" s="44">
        <v>13</v>
      </c>
      <c r="EG16" s="44">
        <f>IF(C$4=0,0,求节点(C$4:C$9,$B$4:$B$9,求节点(其他调用!$F$4:$F$42,其他调用!$G$4:$G$42,其他调用!$AG17)))</f>
        <v>0.55852264957754572</v>
      </c>
      <c r="EH16" s="44">
        <f>IF(D$4=0,0,求节点(D$4:D$9,$B$4:$B$9,求节点(其他调用!$F$4:$F$42,其他调用!$G$4:$G$42,其他调用!$AG17)))</f>
        <v>1.4777419715596503</v>
      </c>
      <c r="EI16" s="44">
        <f>IF(E$4=0,0,求节点(E$4:E$9,$B$4:$B$9,求节点(其他调用!$F$4:$F$42,其他调用!$G$4:$G$42,其他调用!$AG17)))</f>
        <v>0.14428501780753267</v>
      </c>
      <c r="EJ16" s="44">
        <f>IF(F$4=0,0,求节点(F$4:F$9,$B$4:$B$9,求节点(其他调用!$F$4:$F$42,其他调用!$G$4:$G$42,其他调用!$AG17)))</f>
        <v>0</v>
      </c>
      <c r="EK16" s="44">
        <f>IF(G$4=0,0,求节点(G$4:G$9,$B$4:$B$9,求节点(其他调用!$F$4:$F$42,其他调用!$G$4:$G$42,其他调用!$AG17)))</f>
        <v>0</v>
      </c>
      <c r="EL16" s="44">
        <f>IF(H$4=0,0,求节点(H$4:H$9,$B$4:$B$9,求节点(其他调用!$F$4:$F$42,其他调用!$G$4:$G$42,其他调用!$AG17)))</f>
        <v>0</v>
      </c>
      <c r="EM16" s="44">
        <f>IF(I$4=0,0,求节点(I$4:I$9,$B$4:$B$9,求节点(其他调用!$F$4:$F$42,其他调用!$G$4:$G$42,其他调用!$AG17)))</f>
        <v>0</v>
      </c>
      <c r="EN16" s="44">
        <f>IF(J$4=0,0,求节点(J$4:J$9,$B$4:$B$9,求节点(其他调用!$F$4:$F$42,其他调用!$G$4:$G$42,其他调用!$AG17)))</f>
        <v>0</v>
      </c>
      <c r="EO16" s="44">
        <f>IF(K$4=0,0,求节点(K$4:K$9,$B$4:$B$9,求节点(其他调用!$F$4:$F$42,其他调用!$G$4:$G$42,其他调用!$AG17)))</f>
        <v>0</v>
      </c>
      <c r="EP16" s="44">
        <f>IF(L$4=0,0,求节点(L$4:L$9,$B$4:$B$9,求节点(其他调用!$F$4:$F$42,其他调用!$G$4:$G$42,其他调用!$AG17)))</f>
        <v>0</v>
      </c>
      <c r="EQ16" s="44">
        <f>IF(M$4=0,0,求节点(M$4:M$9,$B$4:$B$9,求节点(其他调用!$F$4:$F$42,其他调用!$G$4:$G$42,其他调用!$AG17)))</f>
        <v>0</v>
      </c>
      <c r="ER16" s="44">
        <f>IF(N$4=0,0,求节点(N$4:N$9,$B$4:$B$9,求节点(其他调用!$F$4:$F$42,其他调用!$G$4:$G$42,其他调用!$AG17)))</f>
        <v>0</v>
      </c>
      <c r="ES16" s="44">
        <f>IF(O$4=0,0,求节点(O$4:O$9,$B$4:$B$9,求节点(其他调用!$F$4:$F$42,其他调用!$G$4:$G$42,其他调用!$AG17)))</f>
        <v>0</v>
      </c>
      <c r="ET16" s="44">
        <f>IF(P$4=0,0,求节点(P$4:P$9,$B$4:$B$9,求节点(其他调用!$F$4:$F$42,其他调用!$G$4:$G$42,其他调用!$AG17)))</f>
        <v>0</v>
      </c>
      <c r="EU16" s="44">
        <f>IF(Q$4=0,0,求节点(Q$4:Q$9,$B$4:$B$9,求节点(其他调用!$F$4:$F$42,其他调用!$G$4:$G$42,其他调用!$AG17)))</f>
        <v>0</v>
      </c>
      <c r="EV16" s="44">
        <f>IF(R$4=0,0,求节点(R$4:R$9,$B$4:$B$9,求节点(其他调用!$F$4:$F$42,其他调用!$G$4:$G$42,其他调用!$AG17)))</f>
        <v>0</v>
      </c>
      <c r="EW16" s="44">
        <f>IF(S$4=0,0,求节点(S$4:S$9,$B$4:$B$9,求节点(其他调用!$F$4:$F$42,其他调用!$G$4:$G$42,其他调用!$AG17)))</f>
        <v>1.0296112625952274</v>
      </c>
      <c r="EX16" s="44">
        <f>IF(T$4=0,0,求节点(T$4:T$9,$B$4:$B$9,求节点(其他调用!$F$4:$F$42,其他调用!$G$4:$G$42,其他调用!$AG17)))</f>
        <v>0.69256808547615678</v>
      </c>
      <c r="EY16" s="44">
        <f>IF(U$4=0,0,求节点(U$4:U$9,$B$4:$B$9,求节点(其他调用!$F$4:$F$42,其他调用!$G$4:$G$42,其他调用!$AG17)))</f>
        <v>0.865710106845196</v>
      </c>
      <c r="EZ16" s="44">
        <f>IF(V$4=0,0,求节点(V$4:V$9,$B$4:$B$9,求节点(其他调用!$F$4:$F$42,其他调用!$G$4:$G$42,其他调用!$AG17)))</f>
        <v>0</v>
      </c>
      <c r="FA16" s="44">
        <f>IF(W$4=0,0,求节点(W$4:W$9,$B$4:$B$9,求节点(其他调用!$F$4:$F$42,其他调用!$G$4:$G$42,其他调用!$AG17)))</f>
        <v>0.34628404273807833</v>
      </c>
      <c r="FB16" s="44">
        <f>IF(X$4=0,0,求节点(X$4:X$9,$B$4:$B$9,求节点(其他调用!$F$4:$F$42,其他调用!$G$4:$G$42,其他调用!$AG17)))</f>
        <v>0.34628404273807833</v>
      </c>
      <c r="FC16" s="44">
        <f>IF(Y$4=0,0,求节点(Y$4:Y$9,$B$4:$B$9,求节点(其他调用!$F$4:$F$42,其他调用!$G$4:$G$42,其他调用!$AG17)))</f>
        <v>0.69256808547615678</v>
      </c>
      <c r="FD16" s="44">
        <f>IF(Z$4=0,0,求节点(Z$4:Z$9,$B$4:$B$9,求节点(其他调用!$F$4:$F$42,其他调用!$G$4:$G$42,其他调用!$AG17)))</f>
        <v>0</v>
      </c>
      <c r="FE16" s="44">
        <f>IF(AA$4=0,0,求节点(AA$4:AA$9,$B$4:$B$9,求节点(其他调用!$F$4:$F$42,其他调用!$G$4:$G$42,其他调用!$AG17)))</f>
        <v>0.34628404273807833</v>
      </c>
      <c r="FF16" s="44">
        <f>IF(AB$4=0,0,求节点(AB$4:AB$9,$B$4:$B$9,求节点(其他调用!$F$4:$F$42,其他调用!$G$4:$G$42,其他调用!$AG17)))</f>
        <v>1.4777419715596503</v>
      </c>
      <c r="FG16" s="44">
        <f>IF(AC$4=0,0,求节点(AC$4:AC$9,$B$4:$B$9,求节点(其他调用!$F$4:$F$42,其他调用!$G$4:$G$42,其他调用!$AG17)))</f>
        <v>1.1535940920753844</v>
      </c>
      <c r="FH16" s="44">
        <f>IF(AD$4=0,0,求节点(AD$4:AD$9,$B$4:$B$9,求节点(其他调用!$F$4:$F$42,其他调用!$G$4:$G$42,其他调用!$AG17)))</f>
        <v>3.5857465678670764E-2</v>
      </c>
      <c r="FI16" s="44">
        <f>IF(AE$4=0,0,求节点(AE$4:AE$9,$B$4:$B$9,求节点(其他调用!$F$4:$F$42,其他调用!$G$4:$G$42,其他调用!$AG17)))</f>
        <v>3.5857465678670764E-2</v>
      </c>
      <c r="FJ16" s="44">
        <f>IF(AF$4=0,0,求节点(AF$4:AF$9,$B$4:$B$9,求节点(其他调用!$F$4:$F$42,其他调用!$G$4:$G$42,其他调用!$AG17)))</f>
        <v>3.5857465678670764E-2</v>
      </c>
      <c r="FK16" s="44">
        <f>IF(AG$4=0,0,求节点(AG$4:AG$9,$B$4:$B$9,求节点(其他调用!$F$4:$F$42,其他调用!$G$4:$G$42,其他调用!$AG17)))</f>
        <v>3.5857465678670764E-2</v>
      </c>
      <c r="FL16" s="44">
        <f>IF(AH$4=0,0,求节点(AH$4:AH$9,$B$4:$B$9,求节点(其他调用!$F$4:$F$42,其他调用!$G$4:$G$42,其他调用!$AG17)))</f>
        <v>3.5857465678670764E-2</v>
      </c>
      <c r="FM16" s="44">
        <f>IF(AI$4=0,0,求节点(AI$4:AI$9,$B$4:$B$9,求节点(其他调用!$F$4:$F$42,其他调用!$G$4:$G$42,其他调用!$AG17)))</f>
        <v>3.5857465678670764E-2</v>
      </c>
      <c r="FN16" s="44">
        <f>IF(AJ$4=0,0,求节点(AJ$4:AJ$9,$B$4:$B$9,求节点(其他调用!$F$4:$F$42,其他调用!$G$4:$G$42,其他调用!$AG17)))</f>
        <v>3.5857465678670764E-2</v>
      </c>
      <c r="FO16" s="44">
        <f>IF(AK$4=0,0,求节点(AK$4:AK$9,$B$4:$B$9,求节点(其他调用!$F$4:$F$42,其他调用!$G$4:$G$42,其他调用!$AG17)))</f>
        <v>3.5857465678670764E-2</v>
      </c>
      <c r="FP16" s="44">
        <f>IF(AL$4=0,0,求节点(AL$4:AL$9,$B$4:$B$9,求节点(其他调用!$F$4:$F$42,其他调用!$G$4:$G$42,其他调用!$AG17)))</f>
        <v>3.5857465678670764E-2</v>
      </c>
      <c r="FQ16" s="44">
        <f>IF(AM$4=0,0,求节点(AM$4:AM$9,$B$4:$B$9,求节点(其他调用!$F$4:$F$42,其他调用!$G$4:$G$42,其他调用!$AG17)))</f>
        <v>3.5857465678670764E-2</v>
      </c>
      <c r="FR16" s="44">
        <f>IF(AN$4=0,0,求节点(AN$4:AN$9,$B$4:$B$9,求节点(其他调用!$F$4:$F$42,其他调用!$G$4:$G$42,其他调用!$AG17)))</f>
        <v>3.5857465678670764E-2</v>
      </c>
      <c r="FS16" s="44">
        <f>IF(AO$4=0,0,求节点(AO$4:AO$9,$B$4:$B$9,求节点(其他调用!$F$4:$F$42,其他调用!$G$4:$G$42,其他调用!$AG17)))</f>
        <v>3.5857465678670764E-2</v>
      </c>
      <c r="FT16" s="44">
        <f>IF(AP$4=0,0,求节点(AP$4:AP$9,$B$4:$B$9,求节点(其他调用!$F$4:$F$42,其他调用!$G$4:$G$42,其他调用!$AG17)))</f>
        <v>3.5857465678670764E-2</v>
      </c>
      <c r="FU16" s="44">
        <f>IF(AQ$4=0,0,求节点(AQ$4:AQ$9,$B$4:$B$9,求节点(其他调用!$F$4:$F$42,其他调用!$G$4:$G$42,其他调用!$AG17)))</f>
        <v>3.5857465678670764E-2</v>
      </c>
      <c r="FV16" s="44">
        <f>IF(AR$4=0,0,求节点(AR$4:AR$9,$B$4:$B$9,求节点(其他调用!$F$4:$F$42,其他调用!$G$4:$G$42,其他调用!$AG17)))</f>
        <v>3.5857465678670764E-2</v>
      </c>
      <c r="FW16" s="44">
        <f>IF(AS$4=0,0,求节点(AS$4:AS$9,$B$4:$B$9,求节点(其他调用!$F$4:$F$42,其他调用!$G$4:$G$42,其他调用!$AG17)))</f>
        <v>3.5857465678670764E-2</v>
      </c>
      <c r="FX16" s="44">
        <f>IF(AT$4=0,0,求节点(AT$4:AT$9,$B$4:$B$9,求节点(其他调用!$F$4:$F$42,其他调用!$G$4:$G$42,其他调用!$AG17)))</f>
        <v>3.5857465678670764E-2</v>
      </c>
      <c r="FY16" s="44">
        <f>IF(AU$4=0,0,求节点(AU$4:AU$9,$B$4:$B$9,求节点(其他调用!$F$4:$F$42,其他调用!$G$4:$G$42,其他调用!$AG17)))</f>
        <v>3.5857465678670764E-2</v>
      </c>
      <c r="FZ16" s="44">
        <f>IF(AV$4=0,0,求节点(AV$4:AV$9,$B$4:$B$9,求节点(其他调用!$F$4:$F$42,其他调用!$G$4:$G$42,其他调用!$AG17)))</f>
        <v>3.5857465678670764E-2</v>
      </c>
      <c r="GA16" s="44">
        <f>IF(AW$4=0,0,求节点(AW$4:AW$9,$B$4:$B$9,求节点(其他调用!$F$4:$F$42,其他调用!$G$4:$G$42,其他调用!$AG17)))</f>
        <v>3.5857465678670764E-2</v>
      </c>
      <c r="GB16" s="44">
        <f>IF(AX$4=0,0,求节点(AX$4:AX$9,$B$4:$B$9,求节点(其他调用!$F$4:$F$42,其他调用!$G$4:$G$42,其他调用!$AG17)))</f>
        <v>3.5857465678670764E-2</v>
      </c>
      <c r="GC16" s="44">
        <f>IF(AY$4=0,0,求节点(AY$4:AY$9,$B$4:$B$9,求节点(其他调用!$F$4:$F$42,其他调用!$G$4:$G$42,其他调用!$AG17)))</f>
        <v>3.5857465678670764E-2</v>
      </c>
      <c r="GD16" s="44">
        <f>IF(AZ$4=0,0,求节点(AZ$4:AZ$9,$B$4:$B$9,求节点(其他调用!$F$4:$F$42,其他调用!$G$4:$G$42,其他调用!$AG17)))</f>
        <v>3.5857465678670764E-2</v>
      </c>
      <c r="GF16" s="44">
        <v>13</v>
      </c>
      <c r="GG16" s="44">
        <f>IF(C$23=0,0,求节点(C$23:C$28,$B$23:$B$28,求节点(其他调用!$U$4:$U$20,其他调用!$V$4:$V$20,$GF16)))</f>
        <v>0</v>
      </c>
      <c r="GH16" s="44">
        <f>IF(D$23=0,0,求节点(D$23:D$28,$B$23:$B$28,求节点(其他调用!$U$4:$U$20,其他调用!$V$4:$V$20,$GF16)))</f>
        <v>0</v>
      </c>
      <c r="GI16" s="44">
        <f>IF(E$23=0,0,求节点(E$23:E$28,$B$23:$B$28,求节点(其他调用!$U$4:$U$20,其他调用!$V$4:$V$20,$GF16)))</f>
        <v>0</v>
      </c>
      <c r="GJ16" s="44">
        <f>IF(F$23=0,0,求节点(F$23:F$28,$B$23:$B$28,求节点(其他调用!$U$4:$U$20,其他调用!$V$4:$V$20,$GF16)))</f>
        <v>0</v>
      </c>
      <c r="GK16" s="44">
        <f>IF(G$23=0,0,求节点(G$23:G$28,$B$23:$B$28,求节点(其他调用!$U$4:$U$20,其他调用!$V$4:$V$20,$GF16)))</f>
        <v>0</v>
      </c>
      <c r="GL16" s="44">
        <f>IF(H$23=0,0,求节点(H$23:H$28,$B$23:$B$28,求节点(其他调用!$U$4:$U$20,其他调用!$V$4:$V$20,$GF16)))</f>
        <v>0</v>
      </c>
      <c r="GM16" s="44">
        <f>IF(I$23=0,0,求节点(I$23:I$28,$B$23:$B$28,求节点(其他调用!$U$4:$U$20,其他调用!$V$4:$V$20,$GF16)))</f>
        <v>0</v>
      </c>
      <c r="GN16" s="44">
        <f>IF(J$23=0,0,求节点(J$23:J$28,$B$23:$B$28,求节点(其他调用!$U$4:$U$20,其他调用!$V$4:$V$20,$GF16)))</f>
        <v>0</v>
      </c>
      <c r="GO16" s="44">
        <f>IF(K$23=0,0,求节点(K$23:K$28,$B$23:$B$28,求节点(其他调用!$U$4:$U$20,其他调用!$V$4:$V$20,$GF16)))</f>
        <v>0</v>
      </c>
      <c r="GP16" s="44">
        <f>IF(L$23=0,0,求节点(L$23:L$28,$B$23:$B$28,求节点(其他调用!$U$4:$U$20,其他调用!$V$4:$V$20,$GF16)))</f>
        <v>0</v>
      </c>
      <c r="GQ16" s="44">
        <f>IF(M$23=0,0,求节点(M$23:M$28,$B$23:$B$28,求节点(其他调用!$U$4:$U$20,其他调用!$V$4:$V$20,$GF16)))</f>
        <v>0</v>
      </c>
      <c r="GR16" s="44">
        <f>IF(N$23=0,0,求节点(N$23:N$28,$B$23:$B$28,求节点(其他调用!$U$4:$U$20,其他调用!$V$4:$V$20,$GF16)))</f>
        <v>0</v>
      </c>
      <c r="GS16" s="44">
        <f>IF(O$23=0,0,求节点(O$23:O$28,$B$23:$B$28,求节点(其他调用!$U$4:$U$20,其他调用!$V$4:$V$20,$GF16)))</f>
        <v>0</v>
      </c>
      <c r="GT16" s="44">
        <f>IF(P$23=0,0,求节点(P$23:P$28,$B$23:$B$28,求节点(其他调用!$U$4:$U$20,其他调用!$V$4:$V$20,$GF16)))</f>
        <v>0</v>
      </c>
      <c r="GU16" s="44">
        <f>IF(Q$23=0,0,求节点(Q$23:Q$28,$B$23:$B$28,求节点(其他调用!$U$4:$U$20,其他调用!$V$4:$V$20,$GF16)))</f>
        <v>0</v>
      </c>
      <c r="GV16" s="44">
        <f>IF(R$23=0,0,求节点(R$23:R$28,$B$23:$B$28,求节点(其他调用!$U$4:$U$20,其他调用!$V$4:$V$20,$GF16)))</f>
        <v>0</v>
      </c>
      <c r="GW16" s="44">
        <f>IF(S$23=0,0,求节点(S$23:S$28,$B$23:$B$28,求节点(其他调用!$U$4:$U$20,其他调用!$V$4:$V$20,$GF16)))</f>
        <v>0</v>
      </c>
      <c r="GX16" s="44">
        <f>IF(T$23=0,0,求节点(T$23:T$28,$B$23:$B$28,求节点(其他调用!$U$4:$U$20,其他调用!$V$4:$V$20,$GF16)))</f>
        <v>0</v>
      </c>
      <c r="GY16" s="44">
        <f>IF(U$23=0,0,求节点(U$23:U$28,$B$23:$B$28,求节点(其他调用!$U$4:$U$20,其他调用!$V$4:$V$20,$GF16)))</f>
        <v>0</v>
      </c>
      <c r="GZ16" s="44">
        <f>IF(V$23=0,0,求节点(V$23:V$28,$B$23:$B$28,求节点(其他调用!$U$4:$U$20,其他调用!$V$4:$V$20,$GF16)))</f>
        <v>0</v>
      </c>
      <c r="HC16" s="44">
        <v>13</v>
      </c>
      <c r="HD16" s="44">
        <f>IF(C$4=0,0,求节点(C$4:C$9,$B$4:$B$9,求节点(其他调用!$I$4:$I$42,其他调用!$J$4:$J$42,其他调用!$AH17)))</f>
        <v>0.73646052843943144</v>
      </c>
      <c r="HE16" s="44">
        <f>IF(D$4=0,0,求节点(D$4:D$9,$B$4:$B$9,求节点(其他调用!$I$4:$I$42,其他调用!$J$4:$J$42,其他调用!$AH17)))</f>
        <v>1.8575061192166871</v>
      </c>
      <c r="HF16" s="44">
        <f>IF(E$4=0,0,求节点(E$4:E$9,$B$4:$B$9,求节点(其他调用!$I$4:$I$42,其他调用!$J$4:$J$42,其他调用!$AH17)))</f>
        <v>0.19025230318018649</v>
      </c>
      <c r="HG16" s="44">
        <f>IF(F$4=0,0,求节点(F$4:F$9,$B$4:$B$9,求节点(其他调用!$I$4:$I$42,其他调用!$J$4:$J$42,其他调用!$AH17)))</f>
        <v>0</v>
      </c>
      <c r="HH16" s="44">
        <f>IF(G$4=0,0,求节点(G$4:G$9,$B$4:$B$9,求节点(其他调用!$I$4:$I$42,其他调用!$J$4:$J$42,其他调用!$AH17)))</f>
        <v>0</v>
      </c>
      <c r="HI16" s="44">
        <f>IF(H$4=0,0,求节点(H$4:H$9,$B$4:$B$9,求节点(其他调用!$I$4:$I$42,其他调用!$J$4:$J$42,其他调用!$AH17)))</f>
        <v>0</v>
      </c>
      <c r="HJ16" s="44">
        <f>IF(I$4=0,0,求节点(I$4:I$9,$B$4:$B$9,求节点(其他调用!$I$4:$I$42,其他调用!$J$4:$J$42,其他调用!$AH17)))</f>
        <v>0</v>
      </c>
      <c r="HK16" s="44">
        <f>IF(J$4=0,0,求节点(J$4:J$9,$B$4:$B$9,求节点(其他调用!$I$4:$I$42,其他调用!$J$4:$J$42,其他调用!$AH17)))</f>
        <v>0</v>
      </c>
      <c r="HL16" s="44">
        <f>IF(K$4=0,0,求节点(K$4:K$9,$B$4:$B$9,求节点(其他调用!$I$4:$I$42,其他调用!$J$4:$J$42,其他调用!$AH17)))</f>
        <v>0</v>
      </c>
      <c r="HM16" s="44">
        <f>IF(L$4=0,0,求节点(L$4:L$9,$B$4:$B$9,求节点(其他调用!$I$4:$I$42,其他调用!$J$4:$J$42,其他调用!$AH17)))</f>
        <v>0</v>
      </c>
      <c r="HN16" s="44">
        <f>IF(M$4=0,0,求节点(M$4:M$9,$B$4:$B$9,求节点(其他调用!$I$4:$I$42,其他调用!$J$4:$J$42,其他调用!$AH17)))</f>
        <v>0</v>
      </c>
      <c r="HO16" s="44">
        <f>IF(N$4=0,0,求节点(N$4:N$9,$B$4:$B$9,求节点(其他调用!$I$4:$I$42,其他调用!$J$4:$J$42,其他调用!$AH17)))</f>
        <v>0</v>
      </c>
      <c r="HP16" s="44">
        <f>IF(O$4=0,0,求节点(O$4:O$9,$B$4:$B$9,求节点(其他调用!$I$4:$I$42,其他调用!$J$4:$J$42,其他调用!$AH17)))</f>
        <v>0</v>
      </c>
      <c r="HQ16" s="44">
        <f>IF(P$4=0,0,求节点(P$4:P$9,$B$4:$B$9,求节点(其他调用!$I$4:$I$42,其他调用!$J$4:$J$42,其他调用!$AH17)))</f>
        <v>0</v>
      </c>
      <c r="HR16" s="44">
        <f>IF(Q$4=0,0,求节点(Q$4:Q$9,$B$4:$B$9,求节点(其他调用!$I$4:$I$42,其他调用!$J$4:$J$42,其他调用!$AH17)))</f>
        <v>0</v>
      </c>
      <c r="HS16" s="44">
        <f>IF(R$4=0,0,求节点(R$4:R$9,$B$4:$B$9,求节点(其他调用!$I$4:$I$42,其他调用!$J$4:$J$42,其他调用!$AH17)))</f>
        <v>0</v>
      </c>
      <c r="HT16" s="44">
        <f>IF(S$4=0,0,求节点(S$4:S$9,$B$4:$B$9,求节点(其他调用!$I$4:$I$42,其他调用!$J$4:$J$42,其他调用!$AH17)))</f>
        <v>1.2666069336894683</v>
      </c>
      <c r="HU16" s="44">
        <f>IF(T$4=0,0,求节点(T$4:T$9,$B$4:$B$9,求节点(其他调用!$I$4:$I$42,其他调用!$J$4:$J$42,其他调用!$AH17)))</f>
        <v>0.91321105526489499</v>
      </c>
      <c r="HV16" s="44">
        <f>IF(U$4=0,0,求节点(U$4:U$9,$B$4:$B$9,求节点(其他调用!$I$4:$I$42,其他调用!$J$4:$J$42,其他调用!$AH17)))</f>
        <v>1.1010812993436563</v>
      </c>
      <c r="HW16" s="44">
        <f>IF(V$4=0,0,求节点(V$4:V$9,$B$4:$B$9,求节点(其他调用!$I$4:$I$42,其他调用!$J$4:$J$42,其他调用!$AH17)))</f>
        <v>0</v>
      </c>
      <c r="HX16" s="44">
        <f>IF(W$4=0,0,求节点(W$4:W$9,$B$4:$B$9,求节点(其他调用!$I$4:$I$42,其他调用!$J$4:$J$42,其他调用!$AH17)))</f>
        <v>0.45660552763244755</v>
      </c>
      <c r="HY16" s="44">
        <f>IF(X$4=0,0,求节点(X$4:X$9,$B$4:$B$9,求节点(其他调用!$I$4:$I$42,其他调用!$J$4:$J$42,其他调用!$AH17)))</f>
        <v>0.45660552763244755</v>
      </c>
      <c r="HZ16" s="44">
        <f>IF(Y$4=0,0,求节点(Y$4:Y$9,$B$4:$B$9,求节点(其他调用!$I$4:$I$42,其他调用!$J$4:$J$42,其他调用!$AH17)))</f>
        <v>0.91321105526489499</v>
      </c>
      <c r="IA16" s="44">
        <f>IF(Z$4=0,0,求节点(Z$4:Z$9,$B$4:$B$9,求节点(其他调用!$I$4:$I$42,其他调用!$J$4:$J$42,其他调用!$AH17)))</f>
        <v>0</v>
      </c>
      <c r="IB16" s="44">
        <f>IF(AA$4=0,0,求节点(AA$4:AA$9,$B$4:$B$9,求节点(其他调用!$I$4:$I$42,其他调用!$J$4:$J$42,其他调用!$AH17)))</f>
        <v>0.45660552763244755</v>
      </c>
      <c r="IC16" s="44">
        <f>IF(AB$4=0,0,求节点(AB$4:AB$9,$B$4:$B$9,求节点(其他调用!$I$4:$I$42,其他调用!$J$4:$J$42,其他调用!$AH17)))</f>
        <v>1.8575061192166871</v>
      </c>
      <c r="ID16" s="44">
        <f>IF(AC$4=0,0,求节点(AC$4:AC$9,$B$4:$B$9,求节点(其他调用!$I$4:$I$42,其他调用!$J$4:$J$42,其他调用!$AH17)))</f>
        <v>1.4300890416853322</v>
      </c>
      <c r="IE16" s="44">
        <f>IF(AD$4=0,0,求节点(AD$4:AD$9,$B$4:$B$9,求节点(其他调用!$I$4:$I$42,其他调用!$J$4:$J$42,其他调用!$AH17)))</f>
        <v>4.7281176765502253E-2</v>
      </c>
      <c r="IF16" s="44">
        <f>IF(AE$4=0,0,求节点(AE$4:AE$9,$B$4:$B$9,求节点(其他调用!$I$4:$I$42,其他调用!$J$4:$J$42,其他调用!$AH17)))</f>
        <v>4.7281176765502253E-2</v>
      </c>
      <c r="IG16" s="44">
        <f>IF(AF$4=0,0,求节点(AF$4:AF$9,$B$4:$B$9,求节点(其他调用!$I$4:$I$42,其他调用!$J$4:$J$42,其他调用!$AH17)))</f>
        <v>4.7281176765502253E-2</v>
      </c>
      <c r="IH16" s="44">
        <f>IF(AG$4=0,0,求节点(AG$4:AG$9,$B$4:$B$9,求节点(其他调用!$I$4:$I$42,其他调用!$J$4:$J$42,其他调用!$AH17)))</f>
        <v>4.7281176765502253E-2</v>
      </c>
      <c r="II16" s="44">
        <f>IF(AH$4=0,0,求节点(AH$4:AH$9,$B$4:$B$9,求节点(其他调用!$I$4:$I$42,其他调用!$J$4:$J$42,其他调用!$AH17)))</f>
        <v>4.7281176765502253E-2</v>
      </c>
      <c r="IJ16" s="44">
        <f>IF(AI$4=0,0,求节点(AI$4:AI$9,$B$4:$B$9,求节点(其他调用!$I$4:$I$42,其他调用!$J$4:$J$42,其他调用!$AH17)))</f>
        <v>4.7281176765502253E-2</v>
      </c>
      <c r="IK16" s="44">
        <f>IF(AJ$4=0,0,求节点(AJ$4:AJ$9,$B$4:$B$9,求节点(其他调用!$I$4:$I$42,其他调用!$J$4:$J$42,其他调用!$AH17)))</f>
        <v>4.7281176765502253E-2</v>
      </c>
      <c r="IL16" s="44">
        <f>IF(AK$4=0,0,求节点(AK$4:AK$9,$B$4:$B$9,求节点(其他调用!$I$4:$I$42,其他调用!$J$4:$J$42,其他调用!$AH17)))</f>
        <v>4.7281176765502253E-2</v>
      </c>
      <c r="IM16" s="44">
        <f>IF(AL$4=0,0,求节点(AL$4:AL$9,$B$4:$B$9,求节点(其他调用!$I$4:$I$42,其他调用!$J$4:$J$42,其他调用!$AH17)))</f>
        <v>4.7281176765502253E-2</v>
      </c>
      <c r="IN16" s="44">
        <f>IF(AM$4=0,0,求节点(AM$4:AM$9,$B$4:$B$9,求节点(其他调用!$I$4:$I$42,其他调用!$J$4:$J$42,其他调用!$AH17)))</f>
        <v>4.7281176765502253E-2</v>
      </c>
      <c r="IO16" s="44">
        <f>IF(AN$4=0,0,求节点(AN$4:AN$9,$B$4:$B$9,求节点(其他调用!$I$4:$I$42,其他调用!$J$4:$J$42,其他调用!$AH17)))</f>
        <v>4.7281176765502253E-2</v>
      </c>
      <c r="IP16" s="44">
        <f>IF(AO$4=0,0,求节点(AO$4:AO$9,$B$4:$B$9,求节点(其他调用!$I$4:$I$42,其他调用!$J$4:$J$42,其他调用!$AH17)))</f>
        <v>4.7281176765502253E-2</v>
      </c>
      <c r="IQ16" s="44">
        <f>IF(AP$4=0,0,求节点(AP$4:AP$9,$B$4:$B$9,求节点(其他调用!$I$4:$I$42,其他调用!$J$4:$J$42,其他调用!$AH17)))</f>
        <v>4.7281176765502253E-2</v>
      </c>
      <c r="IR16" s="44">
        <f>IF(AQ$4=0,0,求节点(AQ$4:AQ$9,$B$4:$B$9,求节点(其他调用!$I$4:$I$42,其他调用!$J$4:$J$42,其他调用!$AH17)))</f>
        <v>4.7281176765502253E-2</v>
      </c>
      <c r="IS16" s="44">
        <f>IF(AR$4=0,0,求节点(AR$4:AR$9,$B$4:$B$9,求节点(其他调用!$I$4:$I$42,其他调用!$J$4:$J$42,其他调用!$AH17)))</f>
        <v>4.7281176765502253E-2</v>
      </c>
      <c r="IT16" s="44">
        <f>IF(AS$4=0,0,求节点(AS$4:AS$9,$B$4:$B$9,求节点(其他调用!$I$4:$I$42,其他调用!$J$4:$J$42,其他调用!$AH17)))</f>
        <v>4.7281176765502253E-2</v>
      </c>
      <c r="IU16" s="44">
        <f>IF(AT$4=0,0,求节点(AT$4:AT$9,$B$4:$B$9,求节点(其他调用!$I$4:$I$42,其他调用!$J$4:$J$42,其他调用!$AH17)))</f>
        <v>4.7281176765502253E-2</v>
      </c>
      <c r="IV16" s="44">
        <f>IF(AU$4=0,0,求节点(AU$4:AU$9,$B$4:$B$9,求节点(其他调用!$I$4:$I$42,其他调用!$J$4:$J$42,其他调用!$AH17)))</f>
        <v>4.7281176765502253E-2</v>
      </c>
      <c r="IW16" s="44">
        <f>IF(AV$4=0,0,求节点(AV$4:AV$9,$B$4:$B$9,求节点(其他调用!$I$4:$I$42,其他调用!$J$4:$J$42,其他调用!$AH17)))</f>
        <v>4.7281176765502253E-2</v>
      </c>
      <c r="IX16" s="44">
        <f>IF(AW$4=0,0,求节点(AW$4:AW$9,$B$4:$B$9,求节点(其他调用!$I$4:$I$42,其他调用!$J$4:$J$42,其他调用!$AH17)))</f>
        <v>4.7281176765502253E-2</v>
      </c>
      <c r="IY16" s="44">
        <f>IF(AX$4=0,0,求节点(AX$4:AX$9,$B$4:$B$9,求节点(其他调用!$I$4:$I$42,其他调用!$J$4:$J$42,其他调用!$AH17)))</f>
        <v>4.7281176765502253E-2</v>
      </c>
      <c r="IZ16" s="44">
        <f>IF(AY$4=0,0,求节点(AY$4:AY$9,$B$4:$B$9,求节点(其他调用!$I$4:$I$42,其他调用!$J$4:$J$42,其他调用!$AH17)))</f>
        <v>4.7281176765502253E-2</v>
      </c>
      <c r="JA16" s="44">
        <f>IF(AZ$4=0,0,求节点(AZ$4:AZ$9,$B$4:$B$9,求节点(其他调用!$I$4:$I$42,其他调用!$J$4:$J$42,其他调用!$AH17)))</f>
        <v>4.7281176765502253E-2</v>
      </c>
      <c r="JC16" s="44">
        <v>13</v>
      </c>
      <c r="JD16" s="44">
        <f>IF(C$23=0,0,求节点(C$23:C$28,$B$23:$B$28,求节点(其他调用!$W$4:$W$20,其他调用!$X$4:$X$20,$JC16)))</f>
        <v>0</v>
      </c>
      <c r="JE16" s="44">
        <f>IF(D$23=0,0,求节点(D$23:D$28,$B$23:$B$28,求节点(其他调用!$W$4:$W$20,其他调用!$X$4:$X$20,$JC16)))</f>
        <v>0</v>
      </c>
      <c r="JF16" s="44">
        <f>IF(E$23=0,0,求节点(E$23:E$28,$B$23:$B$28,求节点(其他调用!$W$4:$W$20,其他调用!$X$4:$X$20,$JC16)))</f>
        <v>0</v>
      </c>
      <c r="JG16" s="44">
        <f>IF(F$23=0,0,求节点(F$23:F$28,$B$23:$B$28,求节点(其他调用!$W$4:$W$20,其他调用!$X$4:$X$20,$JC16)))</f>
        <v>3.5473467551838667E-5</v>
      </c>
      <c r="JH16" s="44">
        <f>IF(G$23=0,0,求节点(G$23:G$28,$B$23:$B$28,求节点(其他调用!$W$4:$W$20,其他调用!$X$4:$X$20,$JC16)))</f>
        <v>5.3210201327980045E-5</v>
      </c>
      <c r="JI16" s="44">
        <f>IF(H$23=0,0,求节点(H$23:H$28,$B$23:$B$28,求节点(其他调用!$W$4:$W$20,其他调用!$X$4:$X$20,$JC16)))</f>
        <v>5.3210201327980045E-5</v>
      </c>
      <c r="JJ16" s="44">
        <f>IF(I$23=0,0,求节点(I$23:I$28,$B$23:$B$28,求节点(其他调用!$W$4:$W$20,其他调用!$X$4:$X$20,$JC16)))</f>
        <v>8.0621517163592671E-5</v>
      </c>
      <c r="JK16" s="44">
        <f>IF(J$23=0,0,求节点(J$23:J$28,$B$23:$B$28,求节点(其他调用!$W$4:$W$20,其他调用!$X$4:$X$20,$JC16)))</f>
        <v>0</v>
      </c>
      <c r="JL16" s="44">
        <f>IF(K$23=0,0,求节点(K$23:K$28,$B$23:$B$28,求节点(其他调用!$W$4:$W$20,其他调用!$X$4:$X$20,$JC16)))</f>
        <v>5.3210201327980045E-5</v>
      </c>
      <c r="JM16" s="44">
        <f>IF(L$23=0,0,求节点(L$23:L$28,$B$23:$B$28,求节点(其他调用!$W$4:$W$20,其他调用!$X$4:$X$20,$JC16)))</f>
        <v>0</v>
      </c>
      <c r="JN16" s="44">
        <f>IF(M$23=0,0,求节点(M$23:M$28,$B$23:$B$28,求节点(其他调用!$W$4:$W$20,其他调用!$X$4:$X$20,$JC16)))</f>
        <v>0</v>
      </c>
      <c r="JO16" s="44">
        <f>IF(N$23=0,0,求节点(N$23:N$28,$B$23:$B$28,求节点(其他调用!$W$4:$W$20,其他调用!$X$4:$X$20,$JC16)))</f>
        <v>0</v>
      </c>
      <c r="JP16" s="44">
        <f>IF(O$23=0,0,求节点(O$23:O$28,$B$23:$B$28,求节点(其他调用!$W$4:$W$20,其他调用!$X$4:$X$20,$JC16)))</f>
        <v>0</v>
      </c>
      <c r="JQ16" s="44">
        <f>IF(P$23=0,0,求节点(P$23:P$28,$B$23:$B$28,求节点(其他调用!$W$4:$W$20,其他调用!$X$4:$X$20,$JC16)))</f>
        <v>0</v>
      </c>
      <c r="JR16" s="44">
        <f>IF(Q$23=0,0,求节点(Q$23:Q$28,$B$23:$B$28,求节点(其他调用!$W$4:$W$20,其他调用!$X$4:$X$20,$JC16)))</f>
        <v>0</v>
      </c>
      <c r="JS16" s="44">
        <f>IF(R$23=0,0,求节点(R$23:R$28,$B$23:$B$28,求节点(其他调用!$W$4:$W$20,其他调用!$X$4:$X$20,$JC16)))</f>
        <v>0</v>
      </c>
      <c r="JT16" s="44">
        <f>IF(S$23=0,0,求节点(S$23:S$28,$B$23:$B$28,求节点(其他调用!$W$4:$W$20,其他调用!$X$4:$X$20,$JC16)))</f>
        <v>0</v>
      </c>
      <c r="JU16" s="44">
        <f>IF(T$23=0,0,求节点(T$23:T$28,$B$23:$B$28,求节点(其他调用!$W$4:$W$20,其他调用!$X$4:$X$20,$JC16)))</f>
        <v>0</v>
      </c>
      <c r="JV16" s="44">
        <f>IF(U$23=0,0,求节点(U$23:U$28,$B$23:$B$28,求节点(其他调用!$W$4:$W$20,其他调用!$X$4:$X$20,$JC16)))</f>
        <v>0</v>
      </c>
      <c r="JW16" s="44">
        <f>IF(V$23=0,0,求节点(V$23:V$28,$B$23:$B$28,求节点(其他调用!$W$4:$W$20,其他调用!$X$4:$X$20,$JC16)))</f>
        <v>0</v>
      </c>
      <c r="JZ16" s="44">
        <v>13</v>
      </c>
      <c r="KA16" s="44">
        <f>IF(C$4=0,0,求节点(C$4:C$9,$B$4:$B$9,求节点(其他调用!$L$4:$L$42,其他调用!$M$4:$M$42,其他调用!$AI17)))</f>
        <v>1.2749496696771427</v>
      </c>
      <c r="KB16" s="44">
        <f>IF(D$4=0,0,求节点(D$4:D$9,$B$4:$B$9,求节点(其他调用!$L$4:$L$42,其他调用!$M$4:$M$42,其他调用!$AI17)))</f>
        <v>2.9656126192229184</v>
      </c>
      <c r="KC16" s="44">
        <f>IF(E$4=0,0,求节点(E$4:E$9,$B$4:$B$9,求节点(其他调用!$L$4:$L$42,其他调用!$M$4:$M$42,其他调用!$AI17)))</f>
        <v>0.35777346386656661</v>
      </c>
      <c r="KD16" s="44">
        <f>IF(F$4=0,0,求节点(F$4:F$9,$B$4:$B$9,求节点(其他调用!$L$4:$L$42,其他调用!$M$4:$M$42,其他调用!$AI17)))</f>
        <v>0</v>
      </c>
      <c r="KE16" s="44">
        <f>IF(G$4=0,0,求节点(G$4:G$9,$B$4:$B$9,求节点(其他调用!$L$4:$L$42,其他调用!$M$4:$M$42,其他调用!$AI17)))</f>
        <v>0</v>
      </c>
      <c r="KF16" s="44">
        <f>IF(H$4=0,0,求节点(H$4:H$9,$B$4:$B$9,求节点(其他调用!$L$4:$L$42,其他调用!$M$4:$M$42,其他调用!$AI17)))</f>
        <v>0</v>
      </c>
      <c r="KG16" s="44">
        <f>IF(I$4=0,0,求节点(I$4:I$9,$B$4:$B$9,求节点(其他调用!$L$4:$L$42,其他调用!$M$4:$M$42,其他调用!$AI17)))</f>
        <v>0</v>
      </c>
      <c r="KH16" s="44">
        <f>IF(J$4=0,0,求节点(J$4:J$9,$B$4:$B$9,求节点(其他调用!$L$4:$L$42,其他调用!$M$4:$M$42,其他调用!$AI17)))</f>
        <v>0</v>
      </c>
      <c r="KI16" s="44">
        <f>IF(K$4=0,0,求节点(K$4:K$9,$B$4:$B$9,求节点(其他调用!$L$4:$L$42,其他调用!$M$4:$M$42,其他调用!$AI17)))</f>
        <v>0</v>
      </c>
      <c r="KJ16" s="44">
        <f>IF(L$4=0,0,求节点(L$4:L$9,$B$4:$B$9,求节点(其他调用!$L$4:$L$42,其他调用!$M$4:$M$42,其他调用!$AI17)))</f>
        <v>0</v>
      </c>
      <c r="KK16" s="44">
        <f>IF(M$4=0,0,求节点(M$4:M$9,$B$4:$B$9,求节点(其他调用!$L$4:$L$42,其他调用!$M$4:$M$42,其他调用!$AI17)))</f>
        <v>0</v>
      </c>
      <c r="KL16" s="44">
        <f>IF(N$4=0,0,求节点(N$4:N$9,$B$4:$B$9,求节点(其他调用!$L$4:$L$42,其他调用!$M$4:$M$42,其他调用!$AI17)))</f>
        <v>0</v>
      </c>
      <c r="KM16" s="44">
        <f>IF(O$4=0,0,求节点(O$4:O$9,$B$4:$B$9,求节点(其他调用!$L$4:$L$42,其他调用!$M$4:$M$42,其他调用!$AI17)))</f>
        <v>0</v>
      </c>
      <c r="KN16" s="44">
        <f>IF(P$4=0,0,求节点(P$4:P$9,$B$4:$B$9,求节点(其他调用!$L$4:$L$42,其他调用!$M$4:$M$42,其他调用!$AI17)))</f>
        <v>0</v>
      </c>
      <c r="KO16" s="44">
        <f>IF(Q$4=0,0,求节点(Q$4:Q$9,$B$4:$B$9,求节点(其他调用!$L$4:$L$42,其他调用!$M$4:$M$42,其他调用!$AI17)))</f>
        <v>0</v>
      </c>
      <c r="KP16" s="44">
        <f>IF(R$4=0,0,求节点(R$4:R$9,$B$4:$B$9,求节点(其他调用!$L$4:$L$42,其他调用!$M$4:$M$42,其他调用!$AI17)))</f>
        <v>0</v>
      </c>
      <c r="KQ16" s="44">
        <f>IF(S$4=0,0,求节点(S$4:S$9,$B$4:$B$9,求节点(其他调用!$L$4:$L$42,其他调用!$M$4:$M$42,其他调用!$AI17)))</f>
        <v>2.1013472235250794</v>
      </c>
      <c r="KR16" s="44">
        <f>IF(T$4=0,0,求节点(T$4:T$9,$B$4:$B$9,求节点(其他调用!$L$4:$L$42,其他调用!$M$4:$M$42,其他调用!$AI17)))</f>
        <v>1.5123661618282283</v>
      </c>
      <c r="KS16" s="44">
        <f>IF(U$4=0,0,求节点(U$4:U$9,$B$4:$B$9,求节点(其他调用!$L$4:$L$42,其他调用!$M$4:$M$42,其他调用!$AI17)))</f>
        <v>1.8190291308567139</v>
      </c>
      <c r="KT16" s="44">
        <f>IF(V$4=0,0,求节点(V$4:V$9,$B$4:$B$9,求节点(其他调用!$L$4:$L$42,其他调用!$M$4:$M$42,其他调用!$AI17)))</f>
        <v>0</v>
      </c>
      <c r="KU16" s="44">
        <f>IF(W$4=0,0,求节点(W$4:W$9,$B$4:$B$9,求节点(其他调用!$L$4:$L$42,其他调用!$M$4:$M$42,其他调用!$AI17)))</f>
        <v>0.85865631327975989</v>
      </c>
      <c r="KV16" s="44">
        <f>IF(X$4=0,0,求节点(X$4:X$9,$B$4:$B$9,求节点(其他调用!$L$4:$L$42,其他调用!$M$4:$M$42,其他调用!$AI17)))</f>
        <v>0.85865631327975989</v>
      </c>
      <c r="KW16" s="44">
        <f>IF(Y$4=0,0,求节点(Y$4:Y$9,$B$4:$B$9,求节点(其他调用!$L$4:$L$42,其他调用!$M$4:$M$42,其他调用!$AI17)))</f>
        <v>1.5123661618282283</v>
      </c>
      <c r="KX16" s="44">
        <f>IF(Z$4=0,0,求节点(Z$4:Z$9,$B$4:$B$9,求节点(其他调用!$L$4:$L$42,其他调用!$M$4:$M$42,其他调用!$AI17)))</f>
        <v>0</v>
      </c>
      <c r="KY16" s="44">
        <f>IF(AA$4=0,0,求节点(AA$4:AA$9,$B$4:$B$9,求节点(其他调用!$L$4:$L$42,其他调用!$M$4:$M$42,其他调用!$AI17)))</f>
        <v>0.85865631327975989</v>
      </c>
      <c r="KZ16" s="44">
        <f>IF(AB$4=0,0,求节点(AB$4:AB$9,$B$4:$B$9,求节点(其他调用!$L$4:$L$42,其他调用!$M$4:$M$42,其他调用!$AI17)))</f>
        <v>2.9656126192229184</v>
      </c>
      <c r="LA16" s="44">
        <f>IF(AC$4=0,0,求节点(AC$4:AC$9,$B$4:$B$9,求节点(其他调用!$L$4:$L$42,其他调用!$M$4:$M$42,其他调用!$AI17)))</f>
        <v>2.3404606496681479</v>
      </c>
      <c r="LB16" s="44">
        <f>IF(AD$4=0,0,求节点(AD$4:AD$9,$B$4:$B$9,求节点(其他调用!$L$4:$L$42,其他调用!$M$4:$M$42,其他调用!$AI17)))</f>
        <v>8.8913248903274567E-2</v>
      </c>
      <c r="LC16" s="44">
        <f>IF(AE$4=0,0,求节点(AE$4:AE$9,$B$4:$B$9,求节点(其他调用!$L$4:$L$42,其他调用!$M$4:$M$42,其他调用!$AI17)))</f>
        <v>8.8913248903274567E-2</v>
      </c>
      <c r="LD16" s="44">
        <f>IF(AF$4=0,0,求节点(AF$4:AF$9,$B$4:$B$9,求节点(其他调用!$L$4:$L$42,其他调用!$M$4:$M$42,其他调用!$AI17)))</f>
        <v>8.8913248903274567E-2</v>
      </c>
      <c r="LE16" s="44">
        <f>IF(AG$4=0,0,求节点(AG$4:AG$9,$B$4:$B$9,求节点(其他调用!$L$4:$L$42,其他调用!$M$4:$M$42,其他调用!$AI17)))</f>
        <v>8.8913248903274567E-2</v>
      </c>
      <c r="LF16" s="44">
        <f>IF(AH$4=0,0,求节点(AH$4:AH$9,$B$4:$B$9,求节点(其他调用!$L$4:$L$42,其他调用!$M$4:$M$42,其他调用!$AI17)))</f>
        <v>8.8913248903274567E-2</v>
      </c>
      <c r="LG16" s="44">
        <f>IF(AI$4=0,0,求节点(AI$4:AI$9,$B$4:$B$9,求节点(其他调用!$L$4:$L$42,其他调用!$M$4:$M$42,其他调用!$AI17)))</f>
        <v>8.8913248903274567E-2</v>
      </c>
      <c r="LH16" s="44">
        <f>IF(AJ$4=0,0,求节点(AJ$4:AJ$9,$B$4:$B$9,求节点(其他调用!$L$4:$L$42,其他调用!$M$4:$M$42,其他调用!$AI17)))</f>
        <v>8.8913248903274567E-2</v>
      </c>
      <c r="LI16" s="44">
        <f>IF(AK$4=0,0,求节点(AK$4:AK$9,$B$4:$B$9,求节点(其他调用!$L$4:$L$42,其他调用!$M$4:$M$42,其他调用!$AI17)))</f>
        <v>8.8913248903274567E-2</v>
      </c>
      <c r="LJ16" s="44">
        <f>IF(AL$4=0,0,求节点(AL$4:AL$9,$B$4:$B$9,求节点(其他调用!$L$4:$L$42,其他调用!$M$4:$M$42,其他调用!$AI17)))</f>
        <v>8.8913248903274567E-2</v>
      </c>
      <c r="LK16" s="44">
        <f>IF(AM$4=0,0,求节点(AM$4:AM$9,$B$4:$B$9,求节点(其他调用!$L$4:$L$42,其他调用!$M$4:$M$42,其他调用!$AI17)))</f>
        <v>8.8913248903274567E-2</v>
      </c>
      <c r="LL16" s="44">
        <f>IF(AN$4=0,0,求节点(AN$4:AN$9,$B$4:$B$9,求节点(其他调用!$L$4:$L$42,其他调用!$M$4:$M$42,其他调用!$AI17)))</f>
        <v>8.8913248903274567E-2</v>
      </c>
      <c r="LM16" s="44">
        <f>IF(AO$4=0,0,求节点(AO$4:AO$9,$B$4:$B$9,求节点(其他调用!$L$4:$L$42,其他调用!$M$4:$M$42,其他调用!$AI17)))</f>
        <v>8.8913248903274567E-2</v>
      </c>
      <c r="LN16" s="44">
        <f>IF(AP$4=0,0,求节点(AP$4:AP$9,$B$4:$B$9,求节点(其他调用!$L$4:$L$42,其他调用!$M$4:$M$42,其他调用!$AI17)))</f>
        <v>8.8913248903274567E-2</v>
      </c>
      <c r="LO16" s="44">
        <f>IF(AQ$4=0,0,求节点(AQ$4:AQ$9,$B$4:$B$9,求节点(其他调用!$L$4:$L$42,其他调用!$M$4:$M$42,其他调用!$AI17)))</f>
        <v>8.8913248903274567E-2</v>
      </c>
      <c r="LP16" s="44">
        <f>IF(AR$4=0,0,求节点(AR$4:AR$9,$B$4:$B$9,求节点(其他调用!$L$4:$L$42,其他调用!$M$4:$M$42,其他调用!$AI17)))</f>
        <v>8.8913248903274567E-2</v>
      </c>
      <c r="LQ16" s="44">
        <f>IF(AS$4=0,0,求节点(AS$4:AS$9,$B$4:$B$9,求节点(其他调用!$L$4:$L$42,其他调用!$M$4:$M$42,其他调用!$AI17)))</f>
        <v>8.8913248903274567E-2</v>
      </c>
      <c r="LR16" s="44">
        <f>IF(AT$4=0,0,求节点(AT$4:AT$9,$B$4:$B$9,求节点(其他调用!$L$4:$L$42,其他调用!$M$4:$M$42,其他调用!$AI17)))</f>
        <v>8.8913248903274567E-2</v>
      </c>
      <c r="LS16" s="44">
        <f>IF(AU$4=0,0,求节点(AU$4:AU$9,$B$4:$B$9,求节点(其他调用!$L$4:$L$42,其他调用!$M$4:$M$42,其他调用!$AI17)))</f>
        <v>8.8913248903274567E-2</v>
      </c>
      <c r="LT16" s="44">
        <f>IF(AV$4=0,0,求节点(AV$4:AV$9,$B$4:$B$9,求节点(其他调用!$L$4:$L$42,其他调用!$M$4:$M$42,其他调用!$AI17)))</f>
        <v>8.8913248903274567E-2</v>
      </c>
      <c r="LU16" s="44">
        <f>IF(AW$4=0,0,求节点(AW$4:AW$9,$B$4:$B$9,求节点(其他调用!$L$4:$L$42,其他调用!$M$4:$M$42,其他调用!$AI17)))</f>
        <v>8.8913248903274567E-2</v>
      </c>
      <c r="LV16" s="44">
        <f>IF(AX$4=0,0,求节点(AX$4:AX$9,$B$4:$B$9,求节点(其他调用!$L$4:$L$42,其他调用!$M$4:$M$42,其他调用!$AI17)))</f>
        <v>8.8913248903274567E-2</v>
      </c>
      <c r="LW16" s="44">
        <f>IF(AY$4=0,0,求节点(AY$4:AY$9,$B$4:$B$9,求节点(其他调用!$L$4:$L$42,其他调用!$M$4:$M$42,其他调用!$AI17)))</f>
        <v>8.8913248903274567E-2</v>
      </c>
      <c r="LX16" s="44">
        <f>IF(AZ$4=0,0,求节点(AZ$4:AZ$9,$B$4:$B$9,求节点(其他调用!$L$4:$L$42,其他调用!$M$4:$M$42,其他调用!$AI17)))</f>
        <v>8.8913248903274567E-2</v>
      </c>
      <c r="LZ16" s="44">
        <v>13</v>
      </c>
      <c r="MA16" s="44">
        <f>IF(C$23=0,0,求节点(C$23:C$28,$B$23:$B$28,求节点(其他调用!$Y$4:$Y$20,其他调用!$Z$4:$Z$20,$LZ16)))</f>
        <v>0</v>
      </c>
      <c r="MB16" s="44">
        <f>IF(D$23=0,0,求节点(D$23:D$28,$B$23:$B$28,求节点(其他调用!$Y$4:$Y$20,其他调用!$Z$4:$Z$20,$LZ16)))</f>
        <v>0</v>
      </c>
      <c r="MC16" s="44">
        <f>IF(E$23=0,0,求节点(E$23:E$28,$B$23:$B$28,求节点(其他调用!$Y$4:$Y$20,其他调用!$Z$4:$Z$20,$LZ16)))</f>
        <v>0</v>
      </c>
      <c r="MD16" s="44">
        <f>IF(F$23=0,0,求节点(F$23:F$28,$B$23:$B$28,求节点(其他调用!$Y$4:$Y$20,其他调用!$Z$4:$Z$20,$LZ16)))</f>
        <v>0</v>
      </c>
      <c r="ME16" s="44">
        <f>IF(G$23=0,0,求节点(G$23:G$28,$B$23:$B$28,求节点(其他调用!$Y$4:$Y$20,其他调用!$Z$4:$Z$20,$LZ16)))</f>
        <v>0</v>
      </c>
      <c r="MF16" s="44">
        <f>IF(H$23=0,0,求节点(H$23:H$28,$B$23:$B$28,求节点(其他调用!$Y$4:$Y$20,其他调用!$Z$4:$Z$20,$LZ16)))</f>
        <v>0</v>
      </c>
      <c r="MG16" s="44">
        <f>IF(I$23=0,0,求节点(I$23:I$28,$B$23:$B$28,求节点(其他调用!$Y$4:$Y$20,其他调用!$Z$4:$Z$20,$LZ16)))</f>
        <v>0</v>
      </c>
      <c r="MH16" s="44">
        <f>IF(J$23=0,0,求节点(J$23:J$28,$B$23:$B$28,求节点(其他调用!$Y$4:$Y$20,其他调用!$Z$4:$Z$20,$LZ16)))</f>
        <v>0</v>
      </c>
      <c r="MI16" s="44">
        <f>IF(K$23=0,0,求节点(K$23:K$28,$B$23:$B$28,求节点(其他调用!$Y$4:$Y$20,其他调用!$Z$4:$Z$20,$LZ16)))</f>
        <v>0</v>
      </c>
      <c r="MJ16" s="44">
        <f>IF(L$23=0,0,求节点(L$23:L$28,$B$23:$B$28,求节点(其他调用!$Y$4:$Y$20,其他调用!$Z$4:$Z$20,$LZ16)))</f>
        <v>0</v>
      </c>
      <c r="MK16" s="44">
        <f>IF(M$23=0,0,求节点(M$23:M$28,$B$23:$B$28,求节点(其他调用!$Y$4:$Y$20,其他调用!$Z$4:$Z$20,$LZ16)))</f>
        <v>0</v>
      </c>
      <c r="ML16" s="44">
        <f>IF(N$23=0,0,求节点(N$23:N$28,$B$23:$B$28,求节点(其他调用!$Y$4:$Y$20,其他调用!$Z$4:$Z$20,$LZ16)))</f>
        <v>0</v>
      </c>
      <c r="MM16" s="44">
        <f>IF(O$23=0,0,求节点(O$23:O$28,$B$23:$B$28,求节点(其他调用!$Y$4:$Y$20,其他调用!$Z$4:$Z$20,$LZ16)))</f>
        <v>0</v>
      </c>
      <c r="MN16" s="44">
        <f>IF(P$23=0,0,求节点(P$23:P$28,$B$23:$B$28,求节点(其他调用!$Y$4:$Y$20,其他调用!$Z$4:$Z$20,$LZ16)))</f>
        <v>0</v>
      </c>
      <c r="MO16" s="44">
        <f>IF(Q$23=0,0,求节点(Q$23:Q$28,$B$23:$B$28,求节点(其他调用!$Y$4:$Y$20,其他调用!$Z$4:$Z$20,$LZ16)))</f>
        <v>0</v>
      </c>
      <c r="MP16" s="44">
        <f>IF(R$23=0,0,求节点(R$23:R$28,$B$23:$B$28,求节点(其他调用!$Y$4:$Y$20,其他调用!$Z$4:$Z$20,$LZ16)))</f>
        <v>0</v>
      </c>
      <c r="MQ16" s="44">
        <f>IF(S$23=0,0,求节点(S$23:S$28,$B$23:$B$28,求节点(其他调用!$Y$4:$Y$20,其他调用!$Z$4:$Z$20,$LZ16)))</f>
        <v>0</v>
      </c>
      <c r="MR16" s="44">
        <f>IF(T$23=0,0,求节点(T$23:T$28,$B$23:$B$28,求节点(其他调用!$Y$4:$Y$20,其他调用!$Z$4:$Z$20,$LZ16)))</f>
        <v>0</v>
      </c>
      <c r="MS16" s="44">
        <f>IF(U$23=0,0,求节点(U$23:U$28,$B$23:$B$28,求节点(其他调用!$Y$4:$Y$20,其他调用!$Z$4:$Z$20,$LZ16)))</f>
        <v>0</v>
      </c>
      <c r="MT16" s="44">
        <f>IF(V$23=0,0,求节点(V$23:V$28,$B$23:$B$28,求节点(其他调用!$Y$4:$Y$20,其他调用!$Z$4:$Z$20,$LZ16)))</f>
        <v>0</v>
      </c>
      <c r="MW16" s="44">
        <v>13</v>
      </c>
      <c r="MX16" s="44">
        <f>IF(C$4=0,0,求节点(C$4:C$9,$B$4:$B$9,求节点(其他调用!$O$4:$O$42,其他调用!$P$4:$P$42,其他调用!$AJ17)))</f>
        <v>1.6567856709967059</v>
      </c>
      <c r="MY16" s="44">
        <f>IF(D$4=0,0,求节点(D$4:D$9,$B$4:$B$9,求节点(其他调用!$O$4:$O$42,其他调用!$P$4:$P$42,其他调用!$AJ17)))</f>
        <v>3.5766334161541007</v>
      </c>
      <c r="MZ16" s="44">
        <f>IF(E$4=0,0,求节点(E$4:E$9,$B$4:$B$9,求节点(其他调用!$O$4:$O$42,其他调用!$P$4:$P$42,其他调用!$AJ17)))</f>
        <v>0.49587081767714192</v>
      </c>
      <c r="NA16" s="44">
        <f>IF(F$4=0,0,求节点(F$4:F$9,$B$4:$B$9,求节点(其他调用!$O$4:$O$42,其他调用!$P$4:$P$42,其他调用!$AJ17)))</f>
        <v>0</v>
      </c>
      <c r="NB16" s="44">
        <f>IF(G$4=0,0,求节点(G$4:G$9,$B$4:$B$9,求节点(其他调用!$O$4:$O$42,其他调用!$P$4:$P$42,其他调用!$AJ17)))</f>
        <v>0</v>
      </c>
      <c r="NC16" s="44">
        <f>IF(H$4=0,0,求节点(H$4:H$9,$B$4:$B$9,求节点(其他调用!$O$4:$O$42,其他调用!$P$4:$P$42,其他调用!$AJ17)))</f>
        <v>0</v>
      </c>
      <c r="ND16" s="44">
        <f>IF(I$4=0,0,求节点(I$4:I$9,$B$4:$B$9,求节点(其他调用!$O$4:$O$42,其他调用!$P$4:$P$42,其他调用!$AJ17)))</f>
        <v>0</v>
      </c>
      <c r="NE16" s="44">
        <f>IF(J$4=0,0,求节点(J$4:J$9,$B$4:$B$9,求节点(其他调用!$O$4:$O$42,其他调用!$P$4:$P$42,其他调用!$AJ17)))</f>
        <v>0</v>
      </c>
      <c r="NF16" s="44">
        <f>IF(K$4=0,0,求节点(K$4:K$9,$B$4:$B$9,求节点(其他调用!$O$4:$O$42,其他调用!$P$4:$P$42,其他调用!$AJ17)))</f>
        <v>0</v>
      </c>
      <c r="NG16" s="44">
        <f>IF(L$4=0,0,求节点(L$4:L$9,$B$4:$B$9,求节点(其他调用!$O$4:$O$42,其他调用!$P$4:$P$42,其他调用!$AJ17)))</f>
        <v>0</v>
      </c>
      <c r="NH16" s="44">
        <f>IF(M$4=0,0,求节点(M$4:M$9,$B$4:$B$9,求节点(其他调用!$O$4:$O$42,其他调用!$P$4:$P$42,其他调用!$AJ17)))</f>
        <v>0</v>
      </c>
      <c r="NI16" s="44">
        <f>IF(N$4=0,0,求节点(N$4:N$9,$B$4:$B$9,求节点(其他调用!$O$4:$O$42,其他调用!$P$4:$P$42,其他调用!$AJ17)))</f>
        <v>0</v>
      </c>
      <c r="NJ16" s="44">
        <f>IF(O$4=0,0,求节点(O$4:O$9,$B$4:$B$9,求节点(其他调用!$O$4:$O$42,其他调用!$P$4:$P$42,其他调用!$AJ17)))</f>
        <v>0</v>
      </c>
      <c r="NK16" s="44">
        <f>IF(P$4=0,0,求节点(P$4:P$9,$B$4:$B$9,求节点(其他调用!$O$4:$O$42,其他调用!$P$4:$P$42,其他调用!$AJ17)))</f>
        <v>0</v>
      </c>
      <c r="NL16" s="44">
        <f>IF(Q$4=0,0,求节点(Q$4:Q$9,$B$4:$B$9,求节点(其他调用!$O$4:$O$42,其他调用!$P$4:$P$42,其他调用!$AJ17)))</f>
        <v>0</v>
      </c>
      <c r="NM16" s="44">
        <f>IF(R$4=0,0,求节点(R$4:R$9,$B$4:$B$9,求节点(其他调用!$O$4:$O$42,其他调用!$P$4:$P$42,其他调用!$AJ17)))</f>
        <v>0</v>
      </c>
      <c r="NN16" s="44">
        <f>IF(S$4=0,0,求节点(S$4:S$9,$B$4:$B$9,求节点(其他调用!$O$4:$O$42,其他调用!$P$4:$P$42,其他调用!$AJ17)))</f>
        <v>2.6551210733920483</v>
      </c>
      <c r="NO16" s="44">
        <f>IF(T$4=0,0,求节点(T$4:T$9,$B$4:$B$9,求节点(其他调用!$O$4:$O$42,其他调用!$P$4:$P$42,其他调用!$AJ17)))</f>
        <v>1.9858428034644864</v>
      </c>
      <c r="NP16" s="44">
        <f>IF(U$4=0,0,求节点(U$4:U$9,$B$4:$B$9,求节点(其他调用!$O$4:$O$42,其他调用!$P$4:$P$42,其他调用!$AJ17)))</f>
        <v>2.3195693922571397</v>
      </c>
      <c r="NQ16" s="44">
        <f>IF(V$4=0,0,求节点(V$4:V$9,$B$4:$B$9,求节点(其他调用!$O$4:$O$42,其他调用!$P$4:$P$42,其他调用!$AJ17)))</f>
        <v>0</v>
      </c>
      <c r="NR16" s="44">
        <f>IF(W$4=0,0,求节点(W$4:W$9,$B$4:$B$9,求节点(其他调用!$O$4:$O$42,其他调用!$P$4:$P$42,其他调用!$AJ17)))</f>
        <v>1.1357785445893862</v>
      </c>
      <c r="NS16" s="44">
        <f>IF(X$4=0,0,求节点(X$4:X$9,$B$4:$B$9,求节点(其他调用!$O$4:$O$42,其他调用!$P$4:$P$42,其他调用!$AJ17)))</f>
        <v>1.1357785445893862</v>
      </c>
      <c r="NT16" s="44">
        <f>IF(Y$4=0,0,求节点(Y$4:Y$9,$B$4:$B$9,求节点(其他调用!$O$4:$O$42,其他调用!$P$4:$P$42,其他调用!$AJ17)))</f>
        <v>1.9858428034644864</v>
      </c>
      <c r="NU16" s="44">
        <f>IF(Z$4=0,0,求节点(Z$4:Z$9,$B$4:$B$9,求节点(其他调用!$O$4:$O$42,其他调用!$P$4:$P$42,其他调用!$AJ17)))</f>
        <v>0</v>
      </c>
      <c r="NV16" s="44">
        <f>IF(AA$4=0,0,求节点(AA$4:AA$9,$B$4:$B$9,求节点(其他调用!$O$4:$O$42,其他调用!$P$4:$P$42,其他调用!$AJ17)))</f>
        <v>1.1357785445893862</v>
      </c>
      <c r="NW16" s="44">
        <f>IF(AB$4=0,0,求节点(AB$4:AB$9,$B$4:$B$9,求节点(其他调用!$O$4:$O$42,其他调用!$P$4:$P$42,其他调用!$AJ17)))</f>
        <v>3.6978969604055649</v>
      </c>
      <c r="NX16" s="44">
        <f>IF(AC$4=0,0,求节点(AC$4:AC$9,$B$4:$B$9,求节点(其他调用!$O$4:$O$42,其他调用!$P$4:$P$42,其他调用!$AJ17)))</f>
        <v>2.9865301411796117</v>
      </c>
      <c r="NY16" s="44">
        <f>IF(AD$4=0,0,求节点(AD$4:AD$9,$B$4:$B$9,求节点(其他调用!$O$4:$O$42,其他调用!$P$4:$P$42,其他调用!$AJ17)))</f>
        <v>0.12323296691573926</v>
      </c>
      <c r="NZ16" s="44">
        <f>IF(AE$4=0,0,求节点(AE$4:AE$9,$B$4:$B$9,求节点(其他调用!$O$4:$O$42,其他调用!$P$4:$P$42,其他调用!$AJ17)))</f>
        <v>0.12323296691573926</v>
      </c>
      <c r="OA16" s="44">
        <f>IF(AF$4=0,0,求节点(AF$4:AF$9,$B$4:$B$9,求节点(其他调用!$O$4:$O$42,其他调用!$P$4:$P$42,其他调用!$AJ17)))</f>
        <v>0.12323296691573926</v>
      </c>
      <c r="OB16" s="44">
        <f>IF(AG$4=0,0,求节点(AG$4:AG$9,$B$4:$B$9,求节点(其他调用!$O$4:$O$42,其他调用!$P$4:$P$42,其他调用!$AJ17)))</f>
        <v>0.12323296691573926</v>
      </c>
      <c r="OC16" s="44">
        <f>IF(AH$4=0,0,求节点(AH$4:AH$9,$B$4:$B$9,求节点(其他调用!$O$4:$O$42,其他调用!$P$4:$P$42,其他调用!$AJ17)))</f>
        <v>0.12323296691573926</v>
      </c>
      <c r="OD16" s="44">
        <f>IF(AI$4=0,0,求节点(AI$4:AI$9,$B$4:$B$9,求节点(其他调用!$O$4:$O$42,其他调用!$P$4:$P$42,其他调用!$AJ17)))</f>
        <v>0.12323296691573926</v>
      </c>
      <c r="OE16" s="44">
        <f>IF(AJ$4=0,0,求节点(AJ$4:AJ$9,$B$4:$B$9,求节点(其他调用!$O$4:$O$42,其他调用!$P$4:$P$42,其他调用!$AJ17)))</f>
        <v>0.12323296691573926</v>
      </c>
      <c r="OF16" s="44">
        <f>IF(AK$4=0,0,求节点(AK$4:AK$9,$B$4:$B$9,求节点(其他调用!$O$4:$O$42,其他调用!$P$4:$P$42,其他调用!$AJ17)))</f>
        <v>0.12323296691573926</v>
      </c>
      <c r="OG16" s="44">
        <f>IF(AL$4=0,0,求节点(AL$4:AL$9,$B$4:$B$9,求节点(其他调用!$O$4:$O$42,其他调用!$P$4:$P$42,其他调用!$AJ17)))</f>
        <v>0.12323296691573926</v>
      </c>
      <c r="OH16" s="44">
        <f>IF(AM$4=0,0,求节点(AM$4:AM$9,$B$4:$B$9,求节点(其他调用!$O$4:$O$42,其他调用!$P$4:$P$42,其他调用!$AJ17)))</f>
        <v>0.12323296691573926</v>
      </c>
      <c r="OI16" s="44">
        <f>IF(AN$4=0,0,求节点(AN$4:AN$9,$B$4:$B$9,求节点(其他调用!$O$4:$O$42,其他调用!$P$4:$P$42,其他调用!$AJ17)))</f>
        <v>0.12323296691573926</v>
      </c>
      <c r="OJ16" s="44">
        <f>IF(AO$4=0,0,求节点(AO$4:AO$9,$B$4:$B$9,求节点(其他调用!$O$4:$O$42,其他调用!$P$4:$P$42,其他调用!$AJ17)))</f>
        <v>0.12323296691573926</v>
      </c>
      <c r="OK16" s="44">
        <f>IF(AP$4=0,0,求节点(AP$4:AP$9,$B$4:$B$9,求节点(其他调用!$O$4:$O$42,其他调用!$P$4:$P$42,其他调用!$AJ17)))</f>
        <v>0.12323296691573926</v>
      </c>
      <c r="OL16" s="44">
        <f>IF(AQ$4=0,0,求节点(AQ$4:AQ$9,$B$4:$B$9,求节点(其他调用!$O$4:$O$42,其他调用!$P$4:$P$42,其他调用!$AJ17)))</f>
        <v>0.12323296691573926</v>
      </c>
      <c r="OM16" s="44">
        <f>IF(AR$4=0,0,求节点(AR$4:AR$9,$B$4:$B$9,求节点(其他调用!$O$4:$O$42,其他调用!$P$4:$P$42,其他调用!$AJ17)))</f>
        <v>0.12323296691573926</v>
      </c>
      <c r="ON16" s="44">
        <f>IF(AS$4=0,0,求节点(AS$4:AS$9,$B$4:$B$9,求节点(其他调用!$O$4:$O$42,其他调用!$P$4:$P$42,其他调用!$AJ17)))</f>
        <v>0.12323296691573926</v>
      </c>
      <c r="OO16" s="44">
        <f>IF(AT$4=0,0,求节点(AT$4:AT$9,$B$4:$B$9,求节点(其他调用!$O$4:$O$42,其他调用!$P$4:$P$42,其他调用!$AJ17)))</f>
        <v>0.12323296691573926</v>
      </c>
      <c r="OP16" s="44">
        <f>IF(AU$4=0,0,求节点(AU$4:AU$9,$B$4:$B$9,求节点(其他调用!$O$4:$O$42,其他调用!$P$4:$P$42,其他调用!$AJ17)))</f>
        <v>0.12323296691573926</v>
      </c>
      <c r="OQ16" s="44">
        <f>IF(AV$4=0,0,求节点(AV$4:AV$9,$B$4:$B$9,求节点(其他调用!$O$4:$O$42,其他调用!$P$4:$P$42,其他调用!$AJ17)))</f>
        <v>0.12323296691573926</v>
      </c>
      <c r="OR16" s="44">
        <f>IF(AW$4=0,0,求节点(AW$4:AW$9,$B$4:$B$9,求节点(其他调用!$O$4:$O$42,其他调用!$P$4:$P$42,其他调用!$AJ17)))</f>
        <v>0.12323296691573926</v>
      </c>
      <c r="OS16" s="44">
        <f>IF(AX$4=0,0,求节点(AX$4:AX$9,$B$4:$B$9,求节点(其他调用!$O$4:$O$42,其他调用!$P$4:$P$42,其他调用!$AJ17)))</f>
        <v>0.12323296691573926</v>
      </c>
      <c r="OT16" s="44">
        <f>IF(AY$4=0,0,求节点(AY$4:AY$9,$B$4:$B$9,求节点(其他调用!$O$4:$O$42,其他调用!$P$4:$P$42,其他调用!$AJ17)))</f>
        <v>0.12323296691573926</v>
      </c>
      <c r="OU16" s="44">
        <f>IF(AZ$4=0,0,求节点(AZ$4:AZ$9,$B$4:$B$9,求节点(其他调用!$O$4:$O$42,其他调用!$P$4:$P$42,其他调用!$AJ17)))</f>
        <v>0.12323296691573926</v>
      </c>
      <c r="OW16" s="44">
        <v>13</v>
      </c>
      <c r="OX16" s="44">
        <f>IF(C$23=0,0,求节点(C$23:C$28,$B$23:$B$28,求节点(其他调用!$AA$4:$AA$20,其他调用!$AB$4:$AB$20,$OW16)))</f>
        <v>0</v>
      </c>
      <c r="OY16" s="44">
        <f>IF(D$23=0,0,求节点(D$23:D$28,$B$23:$B$28,求节点(其他调用!$AA$4:$AA$20,其他调用!$AB$4:$AB$20,$OW16)))</f>
        <v>0</v>
      </c>
      <c r="OZ16" s="44">
        <f>IF(E$23=0,0,求节点(E$23:E$28,$B$23:$B$28,求节点(其他调用!$AA$4:$AA$20,其他调用!$AB$4:$AB$20,$OW16)))</f>
        <v>0</v>
      </c>
      <c r="PA16" s="44">
        <f>IF(F$23=0,0,求节点(F$23:F$28,$B$23:$B$28,求节点(其他调用!$AA$4:$AA$20,其他调用!$AB$4:$AB$20,$OW16)))</f>
        <v>4.1589886883186544E-5</v>
      </c>
      <c r="PB16" s="44">
        <f>IF(G$23=0,0,求节点(G$23:G$28,$B$23:$B$28,求节点(其他调用!$AA$4:$AA$20,其他调用!$AB$4:$AB$20,$OW16)))</f>
        <v>6.2384830324835328E-5</v>
      </c>
      <c r="PC16" s="44">
        <f>IF(H$23=0,0,求节点(H$23:H$28,$B$23:$B$28,求节点(其他调用!$AA$4:$AA$20,其他调用!$AB$4:$AB$20,$OW16)))</f>
        <v>6.2384830324835328E-5</v>
      </c>
      <c r="PD16" s="44">
        <f>IF(I$23=0,0,求节点(I$23:I$28,$B$23:$B$28,求节点(其他调用!$AA$4:$AA$20,其他调用!$AB$4:$AB$20,$OW16)))</f>
        <v>9.4522470189262187E-5</v>
      </c>
      <c r="PE16" s="44">
        <f>IF(J$23=0,0,求节点(J$23:J$28,$B$23:$B$28,求节点(其他调用!$AA$4:$AA$20,其他调用!$AB$4:$AB$20,$OW16)))</f>
        <v>0</v>
      </c>
      <c r="PF16" s="44">
        <f>IF(K$23=0,0,求节点(K$23:K$28,$B$23:$B$28,求节点(其他调用!$AA$4:$AA$20,其他调用!$AB$4:$AB$20,$OW16)))</f>
        <v>6.2384830324835328E-5</v>
      </c>
      <c r="PG16" s="44">
        <f>IF(L$23=0,0,求节点(L$23:L$28,$B$23:$B$28,求节点(其他调用!$AA$4:$AA$20,其他调用!$AB$4:$AB$20,$OW16)))</f>
        <v>0</v>
      </c>
      <c r="PH16" s="44">
        <f>IF(M$23=0,0,求节点(M$23:M$28,$B$23:$B$28,求节点(其他调用!$AA$4:$AA$20,其他调用!$AB$4:$AB$20,$OW16)))</f>
        <v>0</v>
      </c>
      <c r="PI16" s="44">
        <f>IF(N$23=0,0,求节点(N$23:N$28,$B$23:$B$28,求节点(其他调用!$AA$4:$AA$20,其他调用!$AB$4:$AB$20,$OW16)))</f>
        <v>0</v>
      </c>
      <c r="PJ16" s="44">
        <f>IF(O$23=0,0,求节点(O$23:O$28,$B$23:$B$28,求节点(其他调用!$AA$4:$AA$20,其他调用!$AB$4:$AB$20,$OW16)))</f>
        <v>0</v>
      </c>
      <c r="PK16" s="44">
        <f>IF(P$23=0,0,求节点(P$23:P$28,$B$23:$B$28,求节点(其他调用!$AA$4:$AA$20,其他调用!$AB$4:$AB$20,$OW16)))</f>
        <v>0</v>
      </c>
      <c r="PL16" s="44">
        <f>IF(Q$23=0,0,求节点(Q$23:Q$28,$B$23:$B$28,求节点(其他调用!$AA$4:$AA$20,其他调用!$AB$4:$AB$20,$OW16)))</f>
        <v>0</v>
      </c>
      <c r="PM16" s="44">
        <f>IF(R$23=0,0,求节点(R$23:R$28,$B$23:$B$28,求节点(其他调用!$AA$4:$AA$20,其他调用!$AB$4:$AB$20,$OW16)))</f>
        <v>0</v>
      </c>
      <c r="PN16" s="44">
        <f>IF(S$23=0,0,求节点(S$23:S$28,$B$23:$B$28,求节点(其他调用!$AA$4:$AA$20,其他调用!$AB$4:$AB$20,$OW16)))</f>
        <v>0</v>
      </c>
      <c r="PO16" s="44">
        <f>IF(T$23=0,0,求节点(T$23:T$28,$B$23:$B$28,求节点(其他调用!$AA$4:$AA$20,其他调用!$AB$4:$AB$20,$OW16)))</f>
        <v>0</v>
      </c>
      <c r="PP16" s="44">
        <f>IF(U$23=0,0,求节点(U$23:U$28,$B$23:$B$28,求节点(其他调用!$AA$4:$AA$20,其他调用!$AB$4:$AB$20,$OW16)))</f>
        <v>0</v>
      </c>
      <c r="PQ16" s="44">
        <f>IF(V$23=0,0,求节点(V$23:V$28,$B$23:$B$28,求节点(其他调用!$AA$4:$AA$20,其他调用!$AB$4:$AB$20,$OW16)))</f>
        <v>0</v>
      </c>
    </row>
    <row r="17" spans="2:433" x14ac:dyDescent="0.2">
      <c r="BI17" s="44">
        <v>14</v>
      </c>
      <c r="BJ17" s="44">
        <f>IF(C$4=0,0,求节点(C$4:C$9,$B$4:$B$9,求节点(其他调用!$C$4:$C$42,其他调用!$D$4:$D$42,其他调用!$AF18)))</f>
        <v>0.51225017118002025</v>
      </c>
      <c r="BK17" s="44">
        <f>IF(D$4=0,0,求节点(D$4:D$9,$B$4:$B$9,求节点(其他调用!$C$4:$C$42,其他调用!$D$4:$D$42,其他调用!$AF18)))</f>
        <v>1.3789848748076163</v>
      </c>
      <c r="BL17" s="44">
        <f>IF(E$4=0,0,求节点(E$4:E$9,$B$4:$B$9,求节点(其他调用!$C$4:$C$42,其他调用!$D$4:$D$42,其他调用!$AF18)))</f>
        <v>0.13233129422150514</v>
      </c>
      <c r="BM17" s="44">
        <f>IF(F$4=0,0,求节点(F$4:F$9,$B$4:$B$9,求节点(其他调用!$C$4:$C$42,其他调用!$D$4:$D$42,其他调用!$AF18)))</f>
        <v>0</v>
      </c>
      <c r="BN17" s="44">
        <f>IF(G$4=0,0,求节点(G$4:G$9,$B$4:$B$9,求节点(其他调用!$C$4:$C$42,其他调用!$D$4:$D$42,其他调用!$AF18)))</f>
        <v>0</v>
      </c>
      <c r="BO17" s="44">
        <f>IF(H$4=0,0,求节点(H$4:H$9,$B$4:$B$9,求节点(其他调用!$C$4:$C$42,其他调用!$D$4:$D$42,其他调用!$AF18)))</f>
        <v>0</v>
      </c>
      <c r="BP17" s="44">
        <f>IF(I$4=0,0,求节点(I$4:I$9,$B$4:$B$9,求节点(其他调用!$C$4:$C$42,其他调用!$D$4:$D$42,其他调用!$AF18)))</f>
        <v>0</v>
      </c>
      <c r="BQ17" s="44">
        <f>IF(J$4=0,0,求节点(J$4:J$9,$B$4:$B$9,求节点(其他调用!$C$4:$C$42,其他调用!$D$4:$D$42,其他调用!$AF18)))</f>
        <v>0</v>
      </c>
      <c r="BR17" s="44">
        <f>IF(K$4=0,0,求节点(K$4:K$9,$B$4:$B$9,求节点(其他调用!$C$4:$C$42,其他调用!$D$4:$D$42,其他调用!$AF18)))</f>
        <v>0</v>
      </c>
      <c r="BS17" s="44">
        <f>IF(L$4=0,0,求节点(L$4:L$9,$B$4:$B$9,求节点(其他调用!$C$4:$C$42,其他调用!$D$4:$D$42,其他调用!$AF18)))</f>
        <v>0</v>
      </c>
      <c r="BT17" s="44">
        <f>IF(M$4=0,0,求节点(M$4:M$9,$B$4:$B$9,求节点(其他调用!$C$4:$C$42,其他调用!$D$4:$D$42,其他调用!$AF18)))</f>
        <v>0</v>
      </c>
      <c r="BU17" s="44">
        <f>IF(N$4=0,0,求节点(N$4:N$9,$B$4:$B$9,求节点(其他调用!$C$4:$C$42,其他调用!$D$4:$D$42,其他调用!$AF18)))</f>
        <v>0</v>
      </c>
      <c r="BV17" s="44">
        <f>IF(O$4=0,0,求节点(O$4:O$9,$B$4:$B$9,求节点(其他调用!$C$4:$C$42,其他调用!$D$4:$D$42,其他调用!$AF18)))</f>
        <v>0</v>
      </c>
      <c r="BW17" s="44">
        <f>IF(P$4=0,0,求节点(P$4:P$9,$B$4:$B$9,求节点(其他调用!$C$4:$C$42,其他调用!$D$4:$D$42,其他调用!$AF18)))</f>
        <v>0</v>
      </c>
      <c r="BX17" s="44">
        <f>IF(Q$4=0,0,求节点(Q$4:Q$9,$B$4:$B$9,求节点(其他调用!$C$4:$C$42,其他调用!$D$4:$D$42,其他调用!$AF18)))</f>
        <v>0</v>
      </c>
      <c r="BY17" s="44">
        <f>IF(R$4=0,0,求节点(R$4:R$9,$B$4:$B$9,求节点(其他调用!$C$4:$C$42,其他调用!$D$4:$D$42,其他调用!$AF18)))</f>
        <v>0</v>
      </c>
      <c r="BZ17" s="44">
        <f>IF(S$4=0,0,求节点(S$4:S$9,$B$4:$B$9,求节点(其他调用!$C$4:$C$42,其他调用!$D$4:$D$42,其他调用!$AF18)))</f>
        <v>0.95517325152364674</v>
      </c>
      <c r="CA17" s="44">
        <f>IF(T$4=0,0,求节点(T$4:T$9,$B$4:$B$9,求节点(其他调用!$C$4:$C$42,其他调用!$D$4:$D$42,其他调用!$AF18)))</f>
        <v>0.63519021226322514</v>
      </c>
      <c r="CB17" s="44">
        <f>IF(U$4=0,0,求节点(U$4:U$9,$B$4:$B$9,求节点(其他调用!$C$4:$C$42,其他调用!$D$4:$D$42,其他调用!$AF18)))</f>
        <v>0.79398776532903137</v>
      </c>
      <c r="CC17" s="44">
        <f>IF(V$4=0,0,求节点(V$4:V$9,$B$4:$B$9,求节点(其他调用!$C$4:$C$42,其他调用!$D$4:$D$42,其他调用!$AF18)))</f>
        <v>0</v>
      </c>
      <c r="CD17" s="44">
        <f>IF(W$4=0,0,求节点(W$4:W$9,$B$4:$B$9,求节点(其他调用!$C$4:$C$42,其他调用!$D$4:$D$42,其他调用!$AF18)))</f>
        <v>0.31759510613161257</v>
      </c>
      <c r="CE17" s="44">
        <f>IF(X$4=0,0,求节点(X$4:X$9,$B$4:$B$9,求节点(其他调用!$C$4:$C$42,其他调用!$D$4:$D$42,其他调用!$AF18)))</f>
        <v>0.31759510613161257</v>
      </c>
      <c r="CF17" s="44">
        <f>IF(Y$4=0,0,求节点(Y$4:Y$9,$B$4:$B$9,求节点(其他调用!$C$4:$C$42,其他调用!$D$4:$D$42,其他调用!$AF18)))</f>
        <v>0.63519021226322514</v>
      </c>
      <c r="CG17" s="44">
        <f>IF(Z$4=0,0,求节点(Z$4:Z$9,$B$4:$B$9,求节点(其他调用!$C$4:$C$42,其他调用!$D$4:$D$42,其他调用!$AF18)))</f>
        <v>0</v>
      </c>
      <c r="CH17" s="44">
        <f>IF(AA$4=0,0,求节点(AA$4:AA$9,$B$4:$B$9,求节点(其他调用!$C$4:$C$42,其他调用!$D$4:$D$42,其他调用!$AF18)))</f>
        <v>0.31759510613161257</v>
      </c>
      <c r="CI17" s="44">
        <f>IF(AB$4=0,0,求节点(AB$4:AB$9,$B$4:$B$9,求节点(其他调用!$C$4:$C$42,其他调用!$D$4:$D$42,其他调用!$AF18)))</f>
        <v>1.3789848748076163</v>
      </c>
      <c r="CJ17" s="44">
        <f>IF(AC$4=0,0,求节点(AC$4:AC$9,$B$4:$B$9,求节点(其他调用!$C$4:$C$42,其他调用!$D$4:$D$42,其他调用!$AF18)))</f>
        <v>1.0816919953173247</v>
      </c>
      <c r="CK17" s="44">
        <f>IF(AD$4=0,0,求节点(AD$4:AD$9,$B$4:$B$9,求节点(其他调用!$C$4:$C$42,其他调用!$D$4:$D$42,其他调用!$AF18)))</f>
        <v>3.2886746752121776E-2</v>
      </c>
      <c r="CL17" s="44">
        <f>IF(AE$4=0,0,求节点(AE$4:AE$9,$B$4:$B$9,求节点(其他调用!$C$4:$C$42,其他调用!$D$4:$D$42,其他调用!$AF18)))</f>
        <v>3.2886746752121776E-2</v>
      </c>
      <c r="CM17" s="44">
        <f>IF(AF$4=0,0,求节点(AF$4:AF$9,$B$4:$B$9,求节点(其他调用!$C$4:$C$42,其他调用!$D$4:$D$42,其他调用!$AF18)))</f>
        <v>3.2886746752121776E-2</v>
      </c>
      <c r="CN17" s="44">
        <f>IF(AG$4=0,0,求节点(AG$4:AG$9,$B$4:$B$9,求节点(其他调用!$C$4:$C$42,其他调用!$D$4:$D$42,其他调用!$AF18)))</f>
        <v>3.2886746752121776E-2</v>
      </c>
      <c r="CO17" s="44">
        <f>IF(AH$4=0,0,求节点(AH$4:AH$9,$B$4:$B$9,求节点(其他调用!$C$4:$C$42,其他调用!$D$4:$D$42,其他调用!$AF18)))</f>
        <v>3.2886746752121776E-2</v>
      </c>
      <c r="CP17" s="44">
        <f>IF(AI$4=0,0,求节点(AI$4:AI$9,$B$4:$B$9,求节点(其他调用!$C$4:$C$42,其他调用!$D$4:$D$42,其他调用!$AF18)))</f>
        <v>3.2886746752121776E-2</v>
      </c>
      <c r="CQ17" s="44">
        <f>IF(AJ$4=0,0,求节点(AJ$4:AJ$9,$B$4:$B$9,求节点(其他调用!$C$4:$C$42,其他调用!$D$4:$D$42,其他调用!$AF18)))</f>
        <v>3.2886746752121776E-2</v>
      </c>
      <c r="CR17" s="44">
        <f>IF(AK$4=0,0,求节点(AK$4:AK$9,$B$4:$B$9,求节点(其他调用!$C$4:$C$42,其他调用!$D$4:$D$42,其他调用!$AF18)))</f>
        <v>3.2886746752121776E-2</v>
      </c>
      <c r="CS17" s="44">
        <f>IF(AL$4=0,0,求节点(AL$4:AL$9,$B$4:$B$9,求节点(其他调用!$C$4:$C$42,其他调用!$D$4:$D$42,其他调用!$AF18)))</f>
        <v>3.2886746752121776E-2</v>
      </c>
      <c r="CT17" s="44">
        <f>IF(AM$4=0,0,求节点(AM$4:AM$9,$B$4:$B$9,求节点(其他调用!$C$4:$C$42,其他调用!$D$4:$D$42,其他调用!$AF18)))</f>
        <v>3.2886746752121776E-2</v>
      </c>
      <c r="CU17" s="44">
        <f>IF(AN$4=0,0,求节点(AN$4:AN$9,$B$4:$B$9,求节点(其他调用!$C$4:$C$42,其他调用!$D$4:$D$42,其他调用!$AF18)))</f>
        <v>3.2886746752121776E-2</v>
      </c>
      <c r="CV17" s="44">
        <f>IF(AO$4=0,0,求节点(AO$4:AO$9,$B$4:$B$9,求节点(其他调用!$C$4:$C$42,其他调用!$D$4:$D$42,其他调用!$AF18)))</f>
        <v>3.2886746752121776E-2</v>
      </c>
      <c r="CW17" s="44">
        <f>IF(AP$4=0,0,求节点(AP$4:AP$9,$B$4:$B$9,求节点(其他调用!$C$4:$C$42,其他调用!$D$4:$D$42,其他调用!$AF18)))</f>
        <v>3.2886746752121776E-2</v>
      </c>
      <c r="CX17" s="44">
        <f>IF(AQ$4=0,0,求节点(AQ$4:AQ$9,$B$4:$B$9,求节点(其他调用!$C$4:$C$42,其他调用!$D$4:$D$42,其他调用!$AF18)))</f>
        <v>3.2886746752121776E-2</v>
      </c>
      <c r="CY17" s="44">
        <f>IF(AR$4=0,0,求节点(AR$4:AR$9,$B$4:$B$9,求节点(其他调用!$C$4:$C$42,其他调用!$D$4:$D$42,其他调用!$AF18)))</f>
        <v>3.2886746752121776E-2</v>
      </c>
      <c r="CZ17" s="44">
        <f>IF(AS$4=0,0,求节点(AS$4:AS$9,$B$4:$B$9,求节点(其他调用!$C$4:$C$42,其他调用!$D$4:$D$42,其他调用!$AF18)))</f>
        <v>3.2886746752121776E-2</v>
      </c>
      <c r="DA17" s="44">
        <f>IF(AT$4=0,0,求节点(AT$4:AT$9,$B$4:$B$9,求节点(其他调用!$C$4:$C$42,其他调用!$D$4:$D$42,其他调用!$AF18)))</f>
        <v>3.2886746752121776E-2</v>
      </c>
      <c r="DB17" s="44">
        <f>IF(AU$4=0,0,求节点(AU$4:AU$9,$B$4:$B$9,求节点(其他调用!$C$4:$C$42,其他调用!$D$4:$D$42,其他调用!$AF18)))</f>
        <v>3.2886746752121776E-2</v>
      </c>
      <c r="DC17" s="44">
        <f>IF(AV$4=0,0,求节点(AV$4:AV$9,$B$4:$B$9,求节点(其他调用!$C$4:$C$42,其他调用!$D$4:$D$42,其他调用!$AF18)))</f>
        <v>3.2886746752121776E-2</v>
      </c>
      <c r="DD17" s="44">
        <f>IF(AW$4=0,0,求节点(AW$4:AW$9,$B$4:$B$9,求节点(其他调用!$C$4:$C$42,其他调用!$D$4:$D$42,其他调用!$AF18)))</f>
        <v>3.2886746752121776E-2</v>
      </c>
      <c r="DE17" s="44">
        <f>IF(AX$4=0,0,求节点(AX$4:AX$9,$B$4:$B$9,求节点(其他调用!$C$4:$C$42,其他调用!$D$4:$D$42,其他调用!$AF18)))</f>
        <v>3.2886746752121776E-2</v>
      </c>
      <c r="DF17" s="44">
        <f>IF(AY$4=0,0,求节点(AY$4:AY$9,$B$4:$B$9,求节点(其他调用!$C$4:$C$42,其他调用!$D$4:$D$42,其他调用!$AF18)))</f>
        <v>3.2886746752121776E-2</v>
      </c>
      <c r="DG17" s="44">
        <f>IF(AZ$4=0,0,求节点(AZ$4:AZ$9,$B$4:$B$9,求节点(其他调用!$C$4:$C$42,其他调用!$D$4:$D$42,其他调用!$AF18)))</f>
        <v>3.2886746752121776E-2</v>
      </c>
      <c r="DI17" s="44">
        <v>14</v>
      </c>
      <c r="DJ17" s="44">
        <f>IF(C$23=0,0,求节点(C$23:C$28,$B$23:$B$28,求节点(其他调用!$S$4:$S$20,其他调用!$T$4:$T$20,$DI17)))</f>
        <v>0</v>
      </c>
      <c r="DK17" s="44">
        <f>IF(D$23=0,0,求节点(D$23:D$28,$B$23:$B$28,求节点(其他调用!$S$4:$S$20,其他调用!$T$4:$T$20,$DI17)))</f>
        <v>0</v>
      </c>
      <c r="DL17" s="44">
        <f>IF(E$23=0,0,求节点(E$23:E$28,$B$23:$B$28,求节点(其他调用!$S$4:$S$20,其他调用!$T$4:$T$20,$DI17)))</f>
        <v>0</v>
      </c>
      <c r="DM17" s="44">
        <f>IF(F$23=0,0,求节点(F$23:F$28,$B$23:$B$28,求节点(其他调用!$S$4:$S$20,其他调用!$T$4:$T$20,$DI17)))</f>
        <v>3.807408582523486E-5</v>
      </c>
      <c r="DN17" s="44">
        <f>IF(G$23=0,0,求节点(G$23:G$28,$B$23:$B$28,求节点(其他调用!$S$4:$S$20,其他调用!$T$4:$T$20,$DI17)))</f>
        <v>5.7111128737963313E-5</v>
      </c>
      <c r="DO17" s="44">
        <f>IF(H$23=0,0,求节点(H$23:H$28,$B$23:$B$28,求节点(其他调用!$S$4:$S$20,其他调用!$T$4:$T$20,$DI17)))</f>
        <v>5.7111128737963313E-5</v>
      </c>
      <c r="DP17" s="44">
        <f>IF(I$23=0,0,求节点(I$23:I$28,$B$23:$B$28,求节点(其他调用!$S$4:$S$20,其他调用!$T$4:$T$20,$DI17)))</f>
        <v>8.6532013239271066E-5</v>
      </c>
      <c r="DQ17" s="44">
        <f>IF(J$23=0,0,求节点(J$23:J$28,$B$23:$B$28,求节点(其他调用!$S$4:$S$20,其他调用!$T$4:$T$20,$DI17)))</f>
        <v>0</v>
      </c>
      <c r="DR17" s="44">
        <f>IF(K$23=0,0,求节点(K$23:K$28,$B$23:$B$28,求节点(其他调用!$S$4:$S$20,其他调用!$T$4:$T$20,$DI17)))</f>
        <v>5.7111128737963313E-5</v>
      </c>
      <c r="DS17" s="44">
        <f>IF(L$23=0,0,求节点(L$23:L$28,$B$23:$B$28,求节点(其他调用!$S$4:$S$20,其他调用!$T$4:$T$20,$DI17)))</f>
        <v>0</v>
      </c>
      <c r="DT17" s="44">
        <f>IF(M$23=0,0,求节点(M$23:M$28,$B$23:$B$28,求节点(其他调用!$S$4:$S$20,其他调用!$T$4:$T$20,$DI17)))</f>
        <v>0</v>
      </c>
      <c r="DU17" s="44">
        <f>IF(N$23=0,0,求节点(N$23:N$28,$B$23:$B$28,求节点(其他调用!$S$4:$S$20,其他调用!$T$4:$T$20,$DI17)))</f>
        <v>0</v>
      </c>
      <c r="DV17" s="44">
        <f>IF(O$23=0,0,求节点(O$23:O$28,$B$23:$B$28,求节点(其他调用!$S$4:$S$20,其他调用!$T$4:$T$20,$DI17)))</f>
        <v>0</v>
      </c>
      <c r="DW17" s="44">
        <f>IF(P$23=0,0,求节点(P$23:P$28,$B$23:$B$28,求节点(其他调用!$S$4:$S$20,其他调用!$T$4:$T$20,$DI17)))</f>
        <v>0</v>
      </c>
      <c r="DX17" s="44">
        <f>IF(Q$23=0,0,求节点(Q$23:Q$28,$B$23:$B$28,求节点(其他调用!$S$4:$S$20,其他调用!$T$4:$T$20,$DI17)))</f>
        <v>0</v>
      </c>
      <c r="DY17" s="44">
        <f>IF(R$23=0,0,求节点(R$23:R$28,$B$23:$B$28,求节点(其他调用!$S$4:$S$20,其他调用!$T$4:$T$20,$DI17)))</f>
        <v>0</v>
      </c>
      <c r="DZ17" s="44">
        <f>IF(S$23=0,0,求节点(S$23:S$28,$B$23:$B$28,求节点(其他调用!$S$4:$S$20,其他调用!$T$4:$T$20,$DI17)))</f>
        <v>0</v>
      </c>
      <c r="EA17" s="44">
        <f>IF(T$23=0,0,求节点(T$23:T$28,$B$23:$B$28,求节点(其他调用!$S$4:$S$20,其他调用!$T$4:$T$20,$DI17)))</f>
        <v>0</v>
      </c>
      <c r="EB17" s="44">
        <f>IF(U$23=0,0,求节点(U$23:U$28,$B$23:$B$28,求节点(其他调用!$S$4:$S$20,其他调用!$T$4:$T$20,$DI17)))</f>
        <v>0</v>
      </c>
      <c r="EC17" s="44">
        <f>IF(V$23=0,0,求节点(V$23:V$28,$B$23:$B$28,求节点(其他调用!$S$4:$S$20,其他调用!$T$4:$T$20,$DI17)))</f>
        <v>0</v>
      </c>
      <c r="EF17" s="44">
        <v>14</v>
      </c>
      <c r="EG17" s="44">
        <f>IF(C$4=0,0,求节点(C$4:C$9,$B$4:$B$9,求节点(其他调用!$F$4:$F$42,其他调用!$G$4:$G$42,其他调用!$AG18)))</f>
        <v>0.59971126324388913</v>
      </c>
      <c r="EH17" s="44">
        <f>IF(D$4=0,0,求节点(D$4:D$9,$B$4:$B$9,求节点(其他调用!$F$4:$F$42,其他调用!$G$4:$G$42,其他调用!$AG18)))</f>
        <v>1.5656488234465105</v>
      </c>
      <c r="EI17" s="44">
        <f>IF(E$4=0,0,求节点(E$4:E$9,$B$4:$B$9,求节点(其他调用!$F$4:$F$42,其他调用!$G$4:$G$42,其他调用!$AG18)))</f>
        <v>0.15492540967133805</v>
      </c>
      <c r="EJ17" s="44">
        <f>IF(F$4=0,0,求节点(F$4:F$9,$B$4:$B$9,求节点(其他调用!$F$4:$F$42,其他调用!$G$4:$G$42,其他调用!$AG18)))</f>
        <v>0</v>
      </c>
      <c r="EK17" s="44">
        <f>IF(G$4=0,0,求节点(G$4:G$9,$B$4:$B$9,求节点(其他调用!$F$4:$F$42,其他调用!$G$4:$G$42,其他调用!$AG18)))</f>
        <v>0</v>
      </c>
      <c r="EL17" s="44">
        <f>IF(H$4=0,0,求节点(H$4:H$9,$B$4:$B$9,求节点(其他调用!$F$4:$F$42,其他调用!$G$4:$G$42,其他调用!$AG18)))</f>
        <v>0</v>
      </c>
      <c r="EM17" s="44">
        <f>IF(I$4=0,0,求节点(I$4:I$9,$B$4:$B$9,求节点(其他调用!$F$4:$F$42,其他调用!$G$4:$G$42,其他调用!$AG18)))</f>
        <v>0</v>
      </c>
      <c r="EN17" s="44">
        <f>IF(J$4=0,0,求节点(J$4:J$9,$B$4:$B$9,求节点(其他调用!$F$4:$F$42,其他调用!$G$4:$G$42,其他调用!$AG18)))</f>
        <v>0</v>
      </c>
      <c r="EO17" s="44">
        <f>IF(K$4=0,0,求节点(K$4:K$9,$B$4:$B$9,求节点(其他调用!$F$4:$F$42,其他调用!$G$4:$G$42,其他调用!$AG18)))</f>
        <v>0</v>
      </c>
      <c r="EP17" s="44">
        <f>IF(L$4=0,0,求节点(L$4:L$9,$B$4:$B$9,求节点(其他调用!$F$4:$F$42,其他调用!$G$4:$G$42,其他调用!$AG18)))</f>
        <v>0</v>
      </c>
      <c r="EQ17" s="44">
        <f>IF(M$4=0,0,求节点(M$4:M$9,$B$4:$B$9,求节点(其他调用!$F$4:$F$42,其他调用!$G$4:$G$42,其他调用!$AG18)))</f>
        <v>0</v>
      </c>
      <c r="ER17" s="44">
        <f>IF(N$4=0,0,求节点(N$4:N$9,$B$4:$B$9,求节点(其他调用!$F$4:$F$42,其他调用!$G$4:$G$42,其他调用!$AG18)))</f>
        <v>0</v>
      </c>
      <c r="ES17" s="44">
        <f>IF(O$4=0,0,求节点(O$4:O$9,$B$4:$B$9,求节点(其他调用!$F$4:$F$42,其他调用!$G$4:$G$42,其他调用!$AG18)))</f>
        <v>0</v>
      </c>
      <c r="ET17" s="44">
        <f>IF(P$4=0,0,求节点(P$4:P$9,$B$4:$B$9,求节点(其他调用!$F$4:$F$42,其他调用!$G$4:$G$42,其他调用!$AG18)))</f>
        <v>0</v>
      </c>
      <c r="EU17" s="44">
        <f>IF(Q$4=0,0,求节点(Q$4:Q$9,$B$4:$B$9,求节点(其他调用!$F$4:$F$42,其他调用!$G$4:$G$42,其他调用!$AG18)))</f>
        <v>0</v>
      </c>
      <c r="EV17" s="44">
        <f>IF(R$4=0,0,求节点(R$4:R$9,$B$4:$B$9,求节点(其他调用!$F$4:$F$42,其他调用!$G$4:$G$42,其他调用!$AG18)))</f>
        <v>0</v>
      </c>
      <c r="EW17" s="44">
        <f>IF(S$4=0,0,求节点(S$4:S$9,$B$4:$B$9,求节点(其他调用!$F$4:$F$42,其他调用!$G$4:$G$42,其他调用!$AG18)))</f>
        <v>1.0844704258028168</v>
      </c>
      <c r="EX17" s="44">
        <f>IF(T$4=0,0,求节点(T$4:T$9,$B$4:$B$9,求节点(其他调用!$F$4:$F$42,其他调用!$G$4:$G$42,其他调用!$AG18)))</f>
        <v>0.74364196642242253</v>
      </c>
      <c r="EY17" s="44">
        <f>IF(U$4=0,0,求节点(U$4:U$9,$B$4:$B$9,求节点(其他调用!$F$4:$F$42,其他调用!$G$4:$G$42,其他调用!$AG18)))</f>
        <v>0.92955245802802811</v>
      </c>
      <c r="EZ17" s="44">
        <f>IF(V$4=0,0,求节点(V$4:V$9,$B$4:$B$9,求节点(其他调用!$F$4:$F$42,其他调用!$G$4:$G$42,其他调用!$AG18)))</f>
        <v>0</v>
      </c>
      <c r="FA17" s="44">
        <f>IF(W$4=0,0,求节点(W$4:W$9,$B$4:$B$9,求节点(其他调用!$F$4:$F$42,其他调用!$G$4:$G$42,其他调用!$AG18)))</f>
        <v>0.37182098321121126</v>
      </c>
      <c r="FB17" s="44">
        <f>IF(X$4=0,0,求节点(X$4:X$9,$B$4:$B$9,求节点(其他调用!$F$4:$F$42,其他调用!$G$4:$G$42,其他调用!$AG18)))</f>
        <v>0.37182098321121126</v>
      </c>
      <c r="FC17" s="44">
        <f>IF(Y$4=0,0,求节点(Y$4:Y$9,$B$4:$B$9,求节点(其他调用!$F$4:$F$42,其他调用!$G$4:$G$42,其他调用!$AG18)))</f>
        <v>0.74364196642242253</v>
      </c>
      <c r="FD17" s="44">
        <f>IF(Z$4=0,0,求节点(Z$4:Z$9,$B$4:$B$9,求节点(其他调用!$F$4:$F$42,其他调用!$G$4:$G$42,其他调用!$AG18)))</f>
        <v>0</v>
      </c>
      <c r="FE17" s="44">
        <f>IF(AA$4=0,0,求节点(AA$4:AA$9,$B$4:$B$9,求节点(其他调用!$F$4:$F$42,其他调用!$G$4:$G$42,其他调用!$AG18)))</f>
        <v>0.37182098321121126</v>
      </c>
      <c r="FF17" s="44">
        <f>IF(AB$4=0,0,求节点(AB$4:AB$9,$B$4:$B$9,求节点(其他调用!$F$4:$F$42,其他调用!$G$4:$G$42,其他调用!$AG18)))</f>
        <v>1.5656488234465105</v>
      </c>
      <c r="FG17" s="44">
        <f>IF(AC$4=0,0,求节点(AC$4:AC$9,$B$4:$B$9,求节点(其他调用!$F$4:$F$42,其他调用!$G$4:$G$42,其他调用!$AG18)))</f>
        <v>1.2175964491509055</v>
      </c>
      <c r="FH17" s="44">
        <f>IF(AD$4=0,0,求节点(AD$4:AD$9,$B$4:$B$9,求节点(其他调用!$F$4:$F$42,其他调用!$G$4:$G$42,其他调用!$AG18)))</f>
        <v>3.850179765340811E-2</v>
      </c>
      <c r="FI17" s="44">
        <f>IF(AE$4=0,0,求节点(AE$4:AE$9,$B$4:$B$9,求节点(其他调用!$F$4:$F$42,其他调用!$G$4:$G$42,其他调用!$AG18)))</f>
        <v>3.850179765340811E-2</v>
      </c>
      <c r="FJ17" s="44">
        <f>IF(AF$4=0,0,求节点(AF$4:AF$9,$B$4:$B$9,求节点(其他调用!$F$4:$F$42,其他调用!$G$4:$G$42,其他调用!$AG18)))</f>
        <v>3.850179765340811E-2</v>
      </c>
      <c r="FK17" s="44">
        <f>IF(AG$4=0,0,求节点(AG$4:AG$9,$B$4:$B$9,求节点(其他调用!$F$4:$F$42,其他调用!$G$4:$G$42,其他调用!$AG18)))</f>
        <v>3.850179765340811E-2</v>
      </c>
      <c r="FL17" s="44">
        <f>IF(AH$4=0,0,求节点(AH$4:AH$9,$B$4:$B$9,求节点(其他调用!$F$4:$F$42,其他调用!$G$4:$G$42,其他调用!$AG18)))</f>
        <v>3.850179765340811E-2</v>
      </c>
      <c r="FM17" s="44">
        <f>IF(AI$4=0,0,求节点(AI$4:AI$9,$B$4:$B$9,求节点(其他调用!$F$4:$F$42,其他调用!$G$4:$G$42,其他调用!$AG18)))</f>
        <v>3.850179765340811E-2</v>
      </c>
      <c r="FN17" s="44">
        <f>IF(AJ$4=0,0,求节点(AJ$4:AJ$9,$B$4:$B$9,求节点(其他调用!$F$4:$F$42,其他调用!$G$4:$G$42,其他调用!$AG18)))</f>
        <v>3.850179765340811E-2</v>
      </c>
      <c r="FO17" s="44">
        <f>IF(AK$4=0,0,求节点(AK$4:AK$9,$B$4:$B$9,求节点(其他调用!$F$4:$F$42,其他调用!$G$4:$G$42,其他调用!$AG18)))</f>
        <v>3.850179765340811E-2</v>
      </c>
      <c r="FP17" s="44">
        <f>IF(AL$4=0,0,求节点(AL$4:AL$9,$B$4:$B$9,求节点(其他调用!$F$4:$F$42,其他调用!$G$4:$G$42,其他调用!$AG18)))</f>
        <v>3.850179765340811E-2</v>
      </c>
      <c r="FQ17" s="44">
        <f>IF(AM$4=0,0,求节点(AM$4:AM$9,$B$4:$B$9,求节点(其他调用!$F$4:$F$42,其他调用!$G$4:$G$42,其他调用!$AG18)))</f>
        <v>3.850179765340811E-2</v>
      </c>
      <c r="FR17" s="44">
        <f>IF(AN$4=0,0,求节点(AN$4:AN$9,$B$4:$B$9,求节点(其他调用!$F$4:$F$42,其他调用!$G$4:$G$42,其他调用!$AG18)))</f>
        <v>3.850179765340811E-2</v>
      </c>
      <c r="FS17" s="44">
        <f>IF(AO$4=0,0,求节点(AO$4:AO$9,$B$4:$B$9,求节点(其他调用!$F$4:$F$42,其他调用!$G$4:$G$42,其他调用!$AG18)))</f>
        <v>3.850179765340811E-2</v>
      </c>
      <c r="FT17" s="44">
        <f>IF(AP$4=0,0,求节点(AP$4:AP$9,$B$4:$B$9,求节点(其他调用!$F$4:$F$42,其他调用!$G$4:$G$42,其他调用!$AG18)))</f>
        <v>3.850179765340811E-2</v>
      </c>
      <c r="FU17" s="44">
        <f>IF(AQ$4=0,0,求节点(AQ$4:AQ$9,$B$4:$B$9,求节点(其他调用!$F$4:$F$42,其他调用!$G$4:$G$42,其他调用!$AG18)))</f>
        <v>3.850179765340811E-2</v>
      </c>
      <c r="FV17" s="44">
        <f>IF(AR$4=0,0,求节点(AR$4:AR$9,$B$4:$B$9,求节点(其他调用!$F$4:$F$42,其他调用!$G$4:$G$42,其他调用!$AG18)))</f>
        <v>3.850179765340811E-2</v>
      </c>
      <c r="FW17" s="44">
        <f>IF(AS$4=0,0,求节点(AS$4:AS$9,$B$4:$B$9,求节点(其他调用!$F$4:$F$42,其他调用!$G$4:$G$42,其他调用!$AG18)))</f>
        <v>3.850179765340811E-2</v>
      </c>
      <c r="FX17" s="44">
        <f>IF(AT$4=0,0,求节点(AT$4:AT$9,$B$4:$B$9,求节点(其他调用!$F$4:$F$42,其他调用!$G$4:$G$42,其他调用!$AG18)))</f>
        <v>3.850179765340811E-2</v>
      </c>
      <c r="FY17" s="44">
        <f>IF(AU$4=0,0,求节点(AU$4:AU$9,$B$4:$B$9,求节点(其他调用!$F$4:$F$42,其他调用!$G$4:$G$42,其他调用!$AG18)))</f>
        <v>3.850179765340811E-2</v>
      </c>
      <c r="FZ17" s="44">
        <f>IF(AV$4=0,0,求节点(AV$4:AV$9,$B$4:$B$9,求节点(其他调用!$F$4:$F$42,其他调用!$G$4:$G$42,其他调用!$AG18)))</f>
        <v>3.850179765340811E-2</v>
      </c>
      <c r="GA17" s="44">
        <f>IF(AW$4=0,0,求节点(AW$4:AW$9,$B$4:$B$9,求节点(其他调用!$F$4:$F$42,其他调用!$G$4:$G$42,其他调用!$AG18)))</f>
        <v>3.850179765340811E-2</v>
      </c>
      <c r="GB17" s="44">
        <f>IF(AX$4=0,0,求节点(AX$4:AX$9,$B$4:$B$9,求节点(其他调用!$F$4:$F$42,其他调用!$G$4:$G$42,其他调用!$AG18)))</f>
        <v>3.850179765340811E-2</v>
      </c>
      <c r="GC17" s="44">
        <f>IF(AY$4=0,0,求节点(AY$4:AY$9,$B$4:$B$9,求节点(其他调用!$F$4:$F$42,其他调用!$G$4:$G$42,其他调用!$AG18)))</f>
        <v>3.850179765340811E-2</v>
      </c>
      <c r="GD17" s="44">
        <f>IF(AZ$4=0,0,求节点(AZ$4:AZ$9,$B$4:$B$9,求节点(其他调用!$F$4:$F$42,其他调用!$G$4:$G$42,其他调用!$AG18)))</f>
        <v>3.850179765340811E-2</v>
      </c>
      <c r="GF17" s="44">
        <v>14</v>
      </c>
      <c r="GG17" s="44">
        <f>IF(C$23=0,0,求节点(C$23:C$28,$B$23:$B$28,求节点(其他调用!$U$4:$U$20,其他调用!$V$4:$V$20,$GF17)))</f>
        <v>0</v>
      </c>
      <c r="GH17" s="44">
        <f>IF(D$23=0,0,求节点(D$23:D$28,$B$23:$B$28,求节点(其他调用!$U$4:$U$20,其他调用!$V$4:$V$20,$GF17)))</f>
        <v>0</v>
      </c>
      <c r="GI17" s="44">
        <f>IF(E$23=0,0,求节点(E$23:E$28,$B$23:$B$28,求节点(其他调用!$U$4:$U$20,其他调用!$V$4:$V$20,$GF17)))</f>
        <v>0</v>
      </c>
      <c r="GJ17" s="44">
        <f>IF(F$23=0,0,求节点(F$23:F$28,$B$23:$B$28,求节点(其他调用!$U$4:$U$20,其他调用!$V$4:$V$20,$GF17)))</f>
        <v>0</v>
      </c>
      <c r="GK17" s="44">
        <f>IF(G$23=0,0,求节点(G$23:G$28,$B$23:$B$28,求节点(其他调用!$U$4:$U$20,其他调用!$V$4:$V$20,$GF17)))</f>
        <v>0</v>
      </c>
      <c r="GL17" s="44">
        <f>IF(H$23=0,0,求节点(H$23:H$28,$B$23:$B$28,求节点(其他调用!$U$4:$U$20,其他调用!$V$4:$V$20,$GF17)))</f>
        <v>0</v>
      </c>
      <c r="GM17" s="44">
        <f>IF(I$23=0,0,求节点(I$23:I$28,$B$23:$B$28,求节点(其他调用!$U$4:$U$20,其他调用!$V$4:$V$20,$GF17)))</f>
        <v>0</v>
      </c>
      <c r="GN17" s="44">
        <f>IF(J$23=0,0,求节点(J$23:J$28,$B$23:$B$28,求节点(其他调用!$U$4:$U$20,其他调用!$V$4:$V$20,$GF17)))</f>
        <v>0</v>
      </c>
      <c r="GO17" s="44">
        <f>IF(K$23=0,0,求节点(K$23:K$28,$B$23:$B$28,求节点(其他调用!$U$4:$U$20,其他调用!$V$4:$V$20,$GF17)))</f>
        <v>0</v>
      </c>
      <c r="GP17" s="44">
        <f>IF(L$23=0,0,求节点(L$23:L$28,$B$23:$B$28,求节点(其他调用!$U$4:$U$20,其他调用!$V$4:$V$20,$GF17)))</f>
        <v>0</v>
      </c>
      <c r="GQ17" s="44">
        <f>IF(M$23=0,0,求节点(M$23:M$28,$B$23:$B$28,求节点(其他调用!$U$4:$U$20,其他调用!$V$4:$V$20,$GF17)))</f>
        <v>0</v>
      </c>
      <c r="GR17" s="44">
        <f>IF(N$23=0,0,求节点(N$23:N$28,$B$23:$B$28,求节点(其他调用!$U$4:$U$20,其他调用!$V$4:$V$20,$GF17)))</f>
        <v>0</v>
      </c>
      <c r="GS17" s="44">
        <f>IF(O$23=0,0,求节点(O$23:O$28,$B$23:$B$28,求节点(其他调用!$U$4:$U$20,其他调用!$V$4:$V$20,$GF17)))</f>
        <v>0</v>
      </c>
      <c r="GT17" s="44">
        <f>IF(P$23=0,0,求节点(P$23:P$28,$B$23:$B$28,求节点(其他调用!$U$4:$U$20,其他调用!$V$4:$V$20,$GF17)))</f>
        <v>0</v>
      </c>
      <c r="GU17" s="44">
        <f>IF(Q$23=0,0,求节点(Q$23:Q$28,$B$23:$B$28,求节点(其他调用!$U$4:$U$20,其他调用!$V$4:$V$20,$GF17)))</f>
        <v>0</v>
      </c>
      <c r="GV17" s="44">
        <f>IF(R$23=0,0,求节点(R$23:R$28,$B$23:$B$28,求节点(其他调用!$U$4:$U$20,其他调用!$V$4:$V$20,$GF17)))</f>
        <v>0</v>
      </c>
      <c r="GW17" s="44">
        <f>IF(S$23=0,0,求节点(S$23:S$28,$B$23:$B$28,求节点(其他调用!$U$4:$U$20,其他调用!$V$4:$V$20,$GF17)))</f>
        <v>0</v>
      </c>
      <c r="GX17" s="44">
        <f>IF(T$23=0,0,求节点(T$23:T$28,$B$23:$B$28,求节点(其他调用!$U$4:$U$20,其他调用!$V$4:$V$20,$GF17)))</f>
        <v>0</v>
      </c>
      <c r="GY17" s="44">
        <f>IF(U$23=0,0,求节点(U$23:U$28,$B$23:$B$28,求节点(其他调用!$U$4:$U$20,其他调用!$V$4:$V$20,$GF17)))</f>
        <v>0</v>
      </c>
      <c r="GZ17" s="44">
        <f>IF(V$23=0,0,求节点(V$23:V$28,$B$23:$B$28,求节点(其他调用!$U$4:$U$20,其他调用!$V$4:$V$20,$GF17)))</f>
        <v>0</v>
      </c>
      <c r="HC17" s="44">
        <v>14</v>
      </c>
      <c r="HD17" s="44">
        <f>IF(C$4=0,0,求节点(C$4:C$9,$B$4:$B$9,求节点(其他调用!$I$4:$I$42,其他调用!$J$4:$J$42,其他调用!$AH18)))</f>
        <v>0.7947392673922038</v>
      </c>
      <c r="HE17" s="44">
        <f>IF(D$4=0,0,求节点(D$4:D$9,$B$4:$B$9,求节点(其他调用!$I$4:$I$42,其他调用!$J$4:$J$42,其他调用!$AH18)))</f>
        <v>1.9818875930573712</v>
      </c>
      <c r="HF17" s="44">
        <f>IF(E$4=0,0,求节点(E$4:E$9,$B$4:$B$9,求节点(其他调用!$I$4:$I$42,其他调用!$J$4:$J$42,其他调用!$AH18)))</f>
        <v>0.2053076440763193</v>
      </c>
      <c r="HG17" s="44">
        <f>IF(F$4=0,0,求节点(F$4:F$9,$B$4:$B$9,求节点(其他调用!$I$4:$I$42,其他调用!$J$4:$J$42,其他调用!$AH18)))</f>
        <v>0</v>
      </c>
      <c r="HH17" s="44">
        <f>IF(G$4=0,0,求节点(G$4:G$9,$B$4:$B$9,求节点(其他调用!$I$4:$I$42,其他调用!$J$4:$J$42,其他调用!$AH18)))</f>
        <v>0</v>
      </c>
      <c r="HI17" s="44">
        <f>IF(H$4=0,0,求节点(H$4:H$9,$B$4:$B$9,求节点(其他调用!$I$4:$I$42,其他调用!$J$4:$J$42,其他调用!$AH18)))</f>
        <v>0</v>
      </c>
      <c r="HJ17" s="44">
        <f>IF(I$4=0,0,求节点(I$4:I$9,$B$4:$B$9,求节点(其他调用!$I$4:$I$42,其他调用!$J$4:$J$42,其他调用!$AH18)))</f>
        <v>0</v>
      </c>
      <c r="HK17" s="44">
        <f>IF(J$4=0,0,求节点(J$4:J$9,$B$4:$B$9,求节点(其他调用!$I$4:$I$42,其他调用!$J$4:$J$42,其他调用!$AH18)))</f>
        <v>0</v>
      </c>
      <c r="HL17" s="44">
        <f>IF(K$4=0,0,求节点(K$4:K$9,$B$4:$B$9,求节点(其他调用!$I$4:$I$42,其他调用!$J$4:$J$42,其他调用!$AH18)))</f>
        <v>0</v>
      </c>
      <c r="HM17" s="44">
        <f>IF(L$4=0,0,求节点(L$4:L$9,$B$4:$B$9,求节点(其他调用!$I$4:$I$42,其他调用!$J$4:$J$42,其他调用!$AH18)))</f>
        <v>0</v>
      </c>
      <c r="HN17" s="44">
        <f>IF(M$4=0,0,求节点(M$4:M$9,$B$4:$B$9,求节点(其他调用!$I$4:$I$42,其他调用!$J$4:$J$42,其他调用!$AH18)))</f>
        <v>0</v>
      </c>
      <c r="HO17" s="44">
        <f>IF(N$4=0,0,求节点(N$4:N$9,$B$4:$B$9,求节点(其他调用!$I$4:$I$42,其他调用!$J$4:$J$42,其他调用!$AH18)))</f>
        <v>0</v>
      </c>
      <c r="HP17" s="44">
        <f>IF(O$4=0,0,求节点(O$4:O$9,$B$4:$B$9,求节点(其他调用!$I$4:$I$42,其他调用!$J$4:$J$42,其他调用!$AH18)))</f>
        <v>0</v>
      </c>
      <c r="HQ17" s="44">
        <f>IF(P$4=0,0,求节点(P$4:P$9,$B$4:$B$9,求节点(其他调用!$I$4:$I$42,其他调用!$J$4:$J$42,其他调用!$AH18)))</f>
        <v>0</v>
      </c>
      <c r="HR17" s="44">
        <f>IF(Q$4=0,0,求节点(Q$4:Q$9,$B$4:$B$9,求节点(其他调用!$I$4:$I$42,其他调用!$J$4:$J$42,其他调用!$AH18)))</f>
        <v>0</v>
      </c>
      <c r="HS17" s="44">
        <f>IF(R$4=0,0,求节点(R$4:R$9,$B$4:$B$9,求节点(其他调用!$I$4:$I$42,其他调用!$J$4:$J$42,其他调用!$AH18)))</f>
        <v>0</v>
      </c>
      <c r="HT17" s="44">
        <f>IF(S$4=0,0,求节点(S$4:S$9,$B$4:$B$9,求节点(其他调用!$I$4:$I$42,其他调用!$J$4:$J$42,其他调用!$AH18)))</f>
        <v>1.3442284549584669</v>
      </c>
      <c r="HU17" s="44">
        <f>IF(T$4=0,0,求节点(T$4:T$9,$B$4:$B$9,求节点(其他调用!$I$4:$I$42,其他调用!$J$4:$J$42,其他调用!$AH18)))</f>
        <v>0.98547669156633266</v>
      </c>
      <c r="HV17" s="44">
        <f>IF(U$4=0,0,求节点(U$4:U$9,$B$4:$B$9,求节点(其他调用!$I$4:$I$42,其他调用!$J$4:$J$42,其他调用!$AH18)))</f>
        <v>1.1656041888985111</v>
      </c>
      <c r="HW17" s="44">
        <f>IF(V$4=0,0,求节点(V$4:V$9,$B$4:$B$9,求节点(其他调用!$I$4:$I$42,其他调用!$J$4:$J$42,其他调用!$AH18)))</f>
        <v>0</v>
      </c>
      <c r="HX17" s="44">
        <f>IF(W$4=0,0,求节点(W$4:W$9,$B$4:$B$9,求节点(其他调用!$I$4:$I$42,其他调用!$J$4:$J$42,其他调用!$AH18)))</f>
        <v>0.49273834578316633</v>
      </c>
      <c r="HY17" s="44">
        <f>IF(X$4=0,0,求节点(X$4:X$9,$B$4:$B$9,求节点(其他调用!$I$4:$I$42,其他调用!$J$4:$J$42,其他调用!$AH18)))</f>
        <v>0.49273834578316633</v>
      </c>
      <c r="HZ17" s="44">
        <f>IF(Y$4=0,0,求节点(Y$4:Y$9,$B$4:$B$9,求节点(其他调用!$I$4:$I$42,其他调用!$J$4:$J$42,其他调用!$AH18)))</f>
        <v>0.98547669156633266</v>
      </c>
      <c r="IA17" s="44">
        <f>IF(Z$4=0,0,求节点(Z$4:Z$9,$B$4:$B$9,求节点(其他调用!$I$4:$I$42,其他调用!$J$4:$J$42,其他调用!$AH18)))</f>
        <v>0</v>
      </c>
      <c r="IB17" s="44">
        <f>IF(AA$4=0,0,求节点(AA$4:AA$9,$B$4:$B$9,求节点(其他调用!$I$4:$I$42,其他调用!$J$4:$J$42,其他调用!$AH18)))</f>
        <v>0.49273834578316633</v>
      </c>
      <c r="IC17" s="44">
        <f>IF(AB$4=0,0,求节点(AB$4:AB$9,$B$4:$B$9,求节点(其他调用!$I$4:$I$42,其他调用!$J$4:$J$42,其他调用!$AH18)))</f>
        <v>1.9818875930573712</v>
      </c>
      <c r="ID17" s="44">
        <f>IF(AC$4=0,0,求节点(AC$4:AC$9,$B$4:$B$9,求节点(其他调用!$I$4:$I$42,其他调用!$J$4:$J$42,其他调用!$AH18)))</f>
        <v>1.5206474831658303</v>
      </c>
      <c r="IE17" s="44">
        <f>IF(AD$4=0,0,求节点(AD$4:AD$9,$B$4:$B$9,求节点(其他调用!$I$4:$I$42,其他调用!$J$4:$J$42,其他调用!$AH18)))</f>
        <v>5.1022704317475132E-2</v>
      </c>
      <c r="IF17" s="44">
        <f>IF(AE$4=0,0,求节点(AE$4:AE$9,$B$4:$B$9,求节点(其他调用!$I$4:$I$42,其他调用!$J$4:$J$42,其他调用!$AH18)))</f>
        <v>5.1022704317475132E-2</v>
      </c>
      <c r="IG17" s="44">
        <f>IF(AF$4=0,0,求节点(AF$4:AF$9,$B$4:$B$9,求节点(其他调用!$I$4:$I$42,其他调用!$J$4:$J$42,其他调用!$AH18)))</f>
        <v>5.1022704317475132E-2</v>
      </c>
      <c r="IH17" s="44">
        <f>IF(AG$4=0,0,求节点(AG$4:AG$9,$B$4:$B$9,求节点(其他调用!$I$4:$I$42,其他调用!$J$4:$J$42,其他调用!$AH18)))</f>
        <v>5.1022704317475132E-2</v>
      </c>
      <c r="II17" s="44">
        <f>IF(AH$4=0,0,求节点(AH$4:AH$9,$B$4:$B$9,求节点(其他调用!$I$4:$I$42,其他调用!$J$4:$J$42,其他调用!$AH18)))</f>
        <v>5.1022704317475132E-2</v>
      </c>
      <c r="IJ17" s="44">
        <f>IF(AI$4=0,0,求节点(AI$4:AI$9,$B$4:$B$9,求节点(其他调用!$I$4:$I$42,其他调用!$J$4:$J$42,其他调用!$AH18)))</f>
        <v>5.1022704317475132E-2</v>
      </c>
      <c r="IK17" s="44">
        <f>IF(AJ$4=0,0,求节点(AJ$4:AJ$9,$B$4:$B$9,求节点(其他调用!$I$4:$I$42,其他调用!$J$4:$J$42,其他调用!$AH18)))</f>
        <v>5.1022704317475132E-2</v>
      </c>
      <c r="IL17" s="44">
        <f>IF(AK$4=0,0,求节点(AK$4:AK$9,$B$4:$B$9,求节点(其他调用!$I$4:$I$42,其他调用!$J$4:$J$42,其他调用!$AH18)))</f>
        <v>5.1022704317475132E-2</v>
      </c>
      <c r="IM17" s="44">
        <f>IF(AL$4=0,0,求节点(AL$4:AL$9,$B$4:$B$9,求节点(其他调用!$I$4:$I$42,其他调用!$J$4:$J$42,其他调用!$AH18)))</f>
        <v>5.1022704317475132E-2</v>
      </c>
      <c r="IN17" s="44">
        <f>IF(AM$4=0,0,求节点(AM$4:AM$9,$B$4:$B$9,求节点(其他调用!$I$4:$I$42,其他调用!$J$4:$J$42,其他调用!$AH18)))</f>
        <v>5.1022704317475132E-2</v>
      </c>
      <c r="IO17" s="44">
        <f>IF(AN$4=0,0,求节点(AN$4:AN$9,$B$4:$B$9,求节点(其他调用!$I$4:$I$42,其他调用!$J$4:$J$42,其他调用!$AH18)))</f>
        <v>5.1022704317475132E-2</v>
      </c>
      <c r="IP17" s="44">
        <f>IF(AO$4=0,0,求节点(AO$4:AO$9,$B$4:$B$9,求节点(其他调用!$I$4:$I$42,其他调用!$J$4:$J$42,其他调用!$AH18)))</f>
        <v>5.1022704317475132E-2</v>
      </c>
      <c r="IQ17" s="44">
        <f>IF(AP$4=0,0,求节点(AP$4:AP$9,$B$4:$B$9,求节点(其他调用!$I$4:$I$42,其他调用!$J$4:$J$42,其他调用!$AH18)))</f>
        <v>5.1022704317475132E-2</v>
      </c>
      <c r="IR17" s="44">
        <f>IF(AQ$4=0,0,求节点(AQ$4:AQ$9,$B$4:$B$9,求节点(其他调用!$I$4:$I$42,其他调用!$J$4:$J$42,其他调用!$AH18)))</f>
        <v>5.1022704317475132E-2</v>
      </c>
      <c r="IS17" s="44">
        <f>IF(AR$4=0,0,求节点(AR$4:AR$9,$B$4:$B$9,求节点(其他调用!$I$4:$I$42,其他调用!$J$4:$J$42,其他调用!$AH18)))</f>
        <v>5.1022704317475132E-2</v>
      </c>
      <c r="IT17" s="44">
        <f>IF(AS$4=0,0,求节点(AS$4:AS$9,$B$4:$B$9,求节点(其他调用!$I$4:$I$42,其他调用!$J$4:$J$42,其他调用!$AH18)))</f>
        <v>5.1022704317475132E-2</v>
      </c>
      <c r="IU17" s="44">
        <f>IF(AT$4=0,0,求节点(AT$4:AT$9,$B$4:$B$9,求节点(其他调用!$I$4:$I$42,其他调用!$J$4:$J$42,其他调用!$AH18)))</f>
        <v>5.1022704317475132E-2</v>
      </c>
      <c r="IV17" s="44">
        <f>IF(AU$4=0,0,求节点(AU$4:AU$9,$B$4:$B$9,求节点(其他调用!$I$4:$I$42,其他调用!$J$4:$J$42,其他调用!$AH18)))</f>
        <v>5.1022704317475132E-2</v>
      </c>
      <c r="IW17" s="44">
        <f>IF(AV$4=0,0,求节点(AV$4:AV$9,$B$4:$B$9,求节点(其他调用!$I$4:$I$42,其他调用!$J$4:$J$42,其他调用!$AH18)))</f>
        <v>5.1022704317475132E-2</v>
      </c>
      <c r="IX17" s="44">
        <f>IF(AW$4=0,0,求节点(AW$4:AW$9,$B$4:$B$9,求节点(其他调用!$I$4:$I$42,其他调用!$J$4:$J$42,其他调用!$AH18)))</f>
        <v>5.1022704317475132E-2</v>
      </c>
      <c r="IY17" s="44">
        <f>IF(AX$4=0,0,求节点(AX$4:AX$9,$B$4:$B$9,求节点(其他调用!$I$4:$I$42,其他调用!$J$4:$J$42,其他调用!$AH18)))</f>
        <v>5.1022704317475132E-2</v>
      </c>
      <c r="IZ17" s="44">
        <f>IF(AY$4=0,0,求节点(AY$4:AY$9,$B$4:$B$9,求节点(其他调用!$I$4:$I$42,其他调用!$J$4:$J$42,其他调用!$AH18)))</f>
        <v>5.1022704317475132E-2</v>
      </c>
      <c r="JA17" s="44">
        <f>IF(AZ$4=0,0,求节点(AZ$4:AZ$9,$B$4:$B$9,求节点(其他调用!$I$4:$I$42,其他调用!$J$4:$J$42,其他调用!$AH18)))</f>
        <v>5.1022704317475132E-2</v>
      </c>
      <c r="JC17" s="44">
        <v>14</v>
      </c>
      <c r="JD17" s="44">
        <f>IF(C$23=0,0,求节点(C$23:C$28,$B$23:$B$28,求节点(其他调用!$W$4:$W$20,其他调用!$X$4:$X$20,$JC17)))</f>
        <v>0</v>
      </c>
      <c r="JE17" s="44">
        <f>IF(D$23=0,0,求节点(D$23:D$28,$B$23:$B$28,求节点(其他调用!$W$4:$W$20,其他调用!$X$4:$X$20,$JC17)))</f>
        <v>0</v>
      </c>
      <c r="JF17" s="44">
        <f>IF(E$23=0,0,求节点(E$23:E$28,$B$23:$B$28,求节点(其他调用!$W$4:$W$20,其他调用!$X$4:$X$20,$JC17)))</f>
        <v>0</v>
      </c>
      <c r="JG17" s="44">
        <f>IF(F$23=0,0,求节点(F$23:F$28,$B$23:$B$28,求节点(其他调用!$W$4:$W$20,其他调用!$X$4:$X$20,$JC17)))</f>
        <v>3.8202195825065566E-5</v>
      </c>
      <c r="JH17" s="44">
        <f>IF(G$23=0,0,求节点(G$23:G$28,$B$23:$B$28,求节点(其他调用!$W$4:$W$20,其他调用!$X$4:$X$20,$JC17)))</f>
        <v>5.7303293737764882E-5</v>
      </c>
      <c r="JI17" s="44">
        <f>IF(H$23=0,0,求节点(H$23:H$28,$B$23:$B$28,求节点(其他调用!$W$4:$W$20,其他调用!$X$4:$X$20,$JC17)))</f>
        <v>5.7303293737764882E-5</v>
      </c>
      <c r="JJ17" s="44">
        <f>IF(I$23=0,0,求节点(I$23:I$28,$B$23:$B$28,求节点(其他调用!$W$4:$W$20,其他调用!$X$4:$X$20,$JC17)))</f>
        <v>8.6823172329886233E-5</v>
      </c>
      <c r="JK17" s="44">
        <f>IF(J$23=0,0,求节点(J$23:J$28,$B$23:$B$28,求节点(其他调用!$W$4:$W$20,其他调用!$X$4:$X$20,$JC17)))</f>
        <v>0</v>
      </c>
      <c r="JL17" s="44">
        <f>IF(K$23=0,0,求节点(K$23:K$28,$B$23:$B$28,求节点(其他调用!$W$4:$W$20,其他调用!$X$4:$X$20,$JC17)))</f>
        <v>5.7303293737764882E-5</v>
      </c>
      <c r="JM17" s="44">
        <f>IF(L$23=0,0,求节点(L$23:L$28,$B$23:$B$28,求节点(其他调用!$W$4:$W$20,其他调用!$X$4:$X$20,$JC17)))</f>
        <v>0</v>
      </c>
      <c r="JN17" s="44">
        <f>IF(M$23=0,0,求节点(M$23:M$28,$B$23:$B$28,求节点(其他调用!$W$4:$W$20,其他调用!$X$4:$X$20,$JC17)))</f>
        <v>0</v>
      </c>
      <c r="JO17" s="44">
        <f>IF(N$23=0,0,求节点(N$23:N$28,$B$23:$B$28,求节点(其他调用!$W$4:$W$20,其他调用!$X$4:$X$20,$JC17)))</f>
        <v>0</v>
      </c>
      <c r="JP17" s="44">
        <f>IF(O$23=0,0,求节点(O$23:O$28,$B$23:$B$28,求节点(其他调用!$W$4:$W$20,其他调用!$X$4:$X$20,$JC17)))</f>
        <v>0</v>
      </c>
      <c r="JQ17" s="44">
        <f>IF(P$23=0,0,求节点(P$23:P$28,$B$23:$B$28,求节点(其他调用!$W$4:$W$20,其他调用!$X$4:$X$20,$JC17)))</f>
        <v>0</v>
      </c>
      <c r="JR17" s="44">
        <f>IF(Q$23=0,0,求节点(Q$23:Q$28,$B$23:$B$28,求节点(其他调用!$W$4:$W$20,其他调用!$X$4:$X$20,$JC17)))</f>
        <v>0</v>
      </c>
      <c r="JS17" s="44">
        <f>IF(R$23=0,0,求节点(R$23:R$28,$B$23:$B$28,求节点(其他调用!$W$4:$W$20,其他调用!$X$4:$X$20,$JC17)))</f>
        <v>0</v>
      </c>
      <c r="JT17" s="44">
        <f>IF(S$23=0,0,求节点(S$23:S$28,$B$23:$B$28,求节点(其他调用!$W$4:$W$20,其他调用!$X$4:$X$20,$JC17)))</f>
        <v>0</v>
      </c>
      <c r="JU17" s="44">
        <f>IF(T$23=0,0,求节点(T$23:T$28,$B$23:$B$28,求节点(其他调用!$W$4:$W$20,其他调用!$X$4:$X$20,$JC17)))</f>
        <v>0</v>
      </c>
      <c r="JV17" s="44">
        <f>IF(U$23=0,0,求节点(U$23:U$28,$B$23:$B$28,求节点(其他调用!$W$4:$W$20,其他调用!$X$4:$X$20,$JC17)))</f>
        <v>0</v>
      </c>
      <c r="JW17" s="44">
        <f>IF(V$23=0,0,求节点(V$23:V$28,$B$23:$B$28,求节点(其他调用!$W$4:$W$20,其他调用!$X$4:$X$20,$JC17)))</f>
        <v>0</v>
      </c>
      <c r="JZ17" s="44">
        <v>14</v>
      </c>
      <c r="KA17" s="44">
        <f>IF(C$4=0,0,求节点(C$4:C$9,$B$4:$B$9,求节点(其他调用!$L$4:$L$42,其他调用!$M$4:$M$42,其他调用!$AI18)))</f>
        <v>1.3638639329541435</v>
      </c>
      <c r="KB17" s="44">
        <f>IF(D$4=0,0,求节点(D$4:D$9,$B$4:$B$9,求节点(其他调用!$L$4:$L$42,其他调用!$M$4:$M$42,其他调用!$AI18)))</f>
        <v>3.1164414367496769</v>
      </c>
      <c r="KC17" s="44">
        <f>IF(E$4=0,0,求节点(E$4:E$9,$B$4:$B$9,求节点(其他调用!$L$4:$L$42,其他调用!$M$4:$M$42,其他调用!$AI18)))</f>
        <v>0.38993078908508183</v>
      </c>
      <c r="KD17" s="44">
        <f>IF(F$4=0,0,求节点(F$4:F$9,$B$4:$B$9,求节点(其他调用!$L$4:$L$42,其他调用!$M$4:$M$42,其他调用!$AI18)))</f>
        <v>0</v>
      </c>
      <c r="KE17" s="44">
        <f>IF(G$4=0,0,求节点(G$4:G$9,$B$4:$B$9,求节点(其他调用!$L$4:$L$42,其他调用!$M$4:$M$42,其他调用!$AI18)))</f>
        <v>0</v>
      </c>
      <c r="KF17" s="44">
        <f>IF(H$4=0,0,求节点(H$4:H$9,$B$4:$B$9,求节点(其他调用!$L$4:$L$42,其他调用!$M$4:$M$42,其他调用!$AI18)))</f>
        <v>0</v>
      </c>
      <c r="KG17" s="44">
        <f>IF(I$4=0,0,求节点(I$4:I$9,$B$4:$B$9,求节点(其他调用!$L$4:$L$42,其他调用!$M$4:$M$42,其他调用!$AI18)))</f>
        <v>0</v>
      </c>
      <c r="KH17" s="44">
        <f>IF(J$4=0,0,求节点(J$4:J$9,$B$4:$B$9,求节点(其他调用!$L$4:$L$42,其他调用!$M$4:$M$42,其他调用!$AI18)))</f>
        <v>0</v>
      </c>
      <c r="KI17" s="44">
        <f>IF(K$4=0,0,求节点(K$4:K$9,$B$4:$B$9,求节点(其他调用!$L$4:$L$42,其他调用!$M$4:$M$42,其他调用!$AI18)))</f>
        <v>0</v>
      </c>
      <c r="KJ17" s="44">
        <f>IF(L$4=0,0,求节点(L$4:L$9,$B$4:$B$9,求节点(其他调用!$L$4:$L$42,其他调用!$M$4:$M$42,其他调用!$AI18)))</f>
        <v>0</v>
      </c>
      <c r="KK17" s="44">
        <f>IF(M$4=0,0,求节点(M$4:M$9,$B$4:$B$9,求节点(其他调用!$L$4:$L$42,其他调用!$M$4:$M$42,其他调用!$AI18)))</f>
        <v>0</v>
      </c>
      <c r="KL17" s="44">
        <f>IF(N$4=0,0,求节点(N$4:N$9,$B$4:$B$9,求节点(其他调用!$L$4:$L$42,其他调用!$M$4:$M$42,其他调用!$AI18)))</f>
        <v>0</v>
      </c>
      <c r="KM17" s="44">
        <f>IF(O$4=0,0,求节点(O$4:O$9,$B$4:$B$9,求节点(其他调用!$L$4:$L$42,其他调用!$M$4:$M$42,其他调用!$AI18)))</f>
        <v>0</v>
      </c>
      <c r="KN17" s="44">
        <f>IF(P$4=0,0,求节点(P$4:P$9,$B$4:$B$9,求节点(其他调用!$L$4:$L$42,其他调用!$M$4:$M$42,其他调用!$AI18)))</f>
        <v>0</v>
      </c>
      <c r="KO17" s="44">
        <f>IF(Q$4=0,0,求节点(Q$4:Q$9,$B$4:$B$9,求节点(其他调用!$L$4:$L$42,其他调用!$M$4:$M$42,其他调用!$AI18)))</f>
        <v>0</v>
      </c>
      <c r="KP17" s="44">
        <f>IF(R$4=0,0,求节点(R$4:R$9,$B$4:$B$9,求节点(其他调用!$L$4:$L$42,其他调用!$M$4:$M$42,其他调用!$AI18)))</f>
        <v>0</v>
      </c>
      <c r="KQ17" s="44">
        <f>IF(S$4=0,0,求节点(S$4:S$9,$B$4:$B$9,求节点(其他调用!$L$4:$L$42,其他调用!$M$4:$M$42,其他调用!$AI18)))</f>
        <v>2.2302989035993259</v>
      </c>
      <c r="KR17" s="44">
        <f>IF(T$4=0,0,求节点(T$4:T$9,$B$4:$B$9,求节点(其他调用!$L$4:$L$42,其他调用!$M$4:$M$42,其他调用!$AI18)))</f>
        <v>1.6226198482917091</v>
      </c>
      <c r="KS17" s="44">
        <f>IF(U$4=0,0,求节点(U$4:U$9,$B$4:$B$9,求节点(其他调用!$L$4:$L$42,其他调用!$M$4:$M$42,其他调用!$AI18)))</f>
        <v>1.956846238936065</v>
      </c>
      <c r="KT17" s="44">
        <f>IF(V$4=0,0,求节点(V$4:V$9,$B$4:$B$9,求节点(其他调用!$L$4:$L$42,其他调用!$M$4:$M$42,其他调用!$AI18)))</f>
        <v>0</v>
      </c>
      <c r="KU17" s="44">
        <f>IF(W$4=0,0,求节点(W$4:W$9,$B$4:$B$9,求节点(其他调用!$L$4:$L$42,其他调用!$M$4:$M$42,其他调用!$AI18)))</f>
        <v>0.93583389380419646</v>
      </c>
      <c r="KV17" s="44">
        <f>IF(X$4=0,0,求节点(X$4:X$9,$B$4:$B$9,求节点(其他调用!$L$4:$L$42,其他调用!$M$4:$M$42,其他调用!$AI18)))</f>
        <v>0.93583389380419646</v>
      </c>
      <c r="KW17" s="44">
        <f>IF(Y$4=0,0,求节点(Y$4:Y$9,$B$4:$B$9,求节点(其他调用!$L$4:$L$42,其他调用!$M$4:$M$42,其他调用!$AI18)))</f>
        <v>1.6226198482917091</v>
      </c>
      <c r="KX17" s="44">
        <f>IF(Z$4=0,0,求节点(Z$4:Z$9,$B$4:$B$9,求节点(其他调用!$L$4:$L$42,其他调用!$M$4:$M$42,其他调用!$AI18)))</f>
        <v>0</v>
      </c>
      <c r="KY17" s="44">
        <f>IF(AA$4=0,0,求节点(AA$4:AA$9,$B$4:$B$9,求节点(其他调用!$L$4:$L$42,其他调用!$M$4:$M$42,其他调用!$AI18)))</f>
        <v>0.93583389380419646</v>
      </c>
      <c r="KZ17" s="44">
        <f>IF(AB$4=0,0,求节点(AB$4:AB$9,$B$4:$B$9,求节点(其他调用!$L$4:$L$42,其他调用!$M$4:$M$42,其他调用!$AI18)))</f>
        <v>3.1409285735031687</v>
      </c>
      <c r="LA17" s="44">
        <f>IF(AC$4=0,0,求节点(AC$4:AC$9,$B$4:$B$9,求节点(其他调用!$L$4:$L$42,其他调用!$M$4:$M$42,其他调用!$AI18)))</f>
        <v>2.490904276421436</v>
      </c>
      <c r="LB17" s="44">
        <f>IF(AD$4=0,0,求节点(AD$4:AD$9,$B$4:$B$9,求节点(其他调用!$L$4:$L$42,其他调用!$M$4:$M$42,其他调用!$AI18)))</f>
        <v>9.6904932328638393E-2</v>
      </c>
      <c r="LC17" s="44">
        <f>IF(AE$4=0,0,求节点(AE$4:AE$9,$B$4:$B$9,求节点(其他调用!$L$4:$L$42,其他调用!$M$4:$M$42,其他调用!$AI18)))</f>
        <v>9.6904932328638393E-2</v>
      </c>
      <c r="LD17" s="44">
        <f>IF(AF$4=0,0,求节点(AF$4:AF$9,$B$4:$B$9,求节点(其他调用!$L$4:$L$42,其他调用!$M$4:$M$42,其他调用!$AI18)))</f>
        <v>9.6904932328638393E-2</v>
      </c>
      <c r="LE17" s="44">
        <f>IF(AG$4=0,0,求节点(AG$4:AG$9,$B$4:$B$9,求节点(其他调用!$L$4:$L$42,其他调用!$M$4:$M$42,其他调用!$AI18)))</f>
        <v>9.6904932328638393E-2</v>
      </c>
      <c r="LF17" s="44">
        <f>IF(AH$4=0,0,求节点(AH$4:AH$9,$B$4:$B$9,求节点(其他调用!$L$4:$L$42,其他调用!$M$4:$M$42,其他调用!$AI18)))</f>
        <v>9.6904932328638393E-2</v>
      </c>
      <c r="LG17" s="44">
        <f>IF(AI$4=0,0,求节点(AI$4:AI$9,$B$4:$B$9,求节点(其他调用!$L$4:$L$42,其他调用!$M$4:$M$42,其他调用!$AI18)))</f>
        <v>9.6904932328638393E-2</v>
      </c>
      <c r="LH17" s="44">
        <f>IF(AJ$4=0,0,求节点(AJ$4:AJ$9,$B$4:$B$9,求节点(其他调用!$L$4:$L$42,其他调用!$M$4:$M$42,其他调用!$AI18)))</f>
        <v>9.6904932328638393E-2</v>
      </c>
      <c r="LI17" s="44">
        <f>IF(AK$4=0,0,求节点(AK$4:AK$9,$B$4:$B$9,求节点(其他调用!$L$4:$L$42,其他调用!$M$4:$M$42,其他调用!$AI18)))</f>
        <v>9.6904932328638393E-2</v>
      </c>
      <c r="LJ17" s="44">
        <f>IF(AL$4=0,0,求节点(AL$4:AL$9,$B$4:$B$9,求节点(其他调用!$L$4:$L$42,其他调用!$M$4:$M$42,其他调用!$AI18)))</f>
        <v>9.6904932328638393E-2</v>
      </c>
      <c r="LK17" s="44">
        <f>IF(AM$4=0,0,求节点(AM$4:AM$9,$B$4:$B$9,求节点(其他调用!$L$4:$L$42,其他调用!$M$4:$M$42,其他调用!$AI18)))</f>
        <v>9.6904932328638393E-2</v>
      </c>
      <c r="LL17" s="44">
        <f>IF(AN$4=0,0,求节点(AN$4:AN$9,$B$4:$B$9,求节点(其他调用!$L$4:$L$42,其他调用!$M$4:$M$42,其他调用!$AI18)))</f>
        <v>9.6904932328638393E-2</v>
      </c>
      <c r="LM17" s="44">
        <f>IF(AO$4=0,0,求节点(AO$4:AO$9,$B$4:$B$9,求节点(其他调用!$L$4:$L$42,其他调用!$M$4:$M$42,其他调用!$AI18)))</f>
        <v>9.6904932328638393E-2</v>
      </c>
      <c r="LN17" s="44">
        <f>IF(AP$4=0,0,求节点(AP$4:AP$9,$B$4:$B$9,求节点(其他调用!$L$4:$L$42,其他调用!$M$4:$M$42,其他调用!$AI18)))</f>
        <v>9.6904932328638393E-2</v>
      </c>
      <c r="LO17" s="44">
        <f>IF(AQ$4=0,0,求节点(AQ$4:AQ$9,$B$4:$B$9,求节点(其他调用!$L$4:$L$42,其他调用!$M$4:$M$42,其他调用!$AI18)))</f>
        <v>9.6904932328638393E-2</v>
      </c>
      <c r="LP17" s="44">
        <f>IF(AR$4=0,0,求节点(AR$4:AR$9,$B$4:$B$9,求节点(其他调用!$L$4:$L$42,其他调用!$M$4:$M$42,其他调用!$AI18)))</f>
        <v>9.6904932328638393E-2</v>
      </c>
      <c r="LQ17" s="44">
        <f>IF(AS$4=0,0,求节点(AS$4:AS$9,$B$4:$B$9,求节点(其他调用!$L$4:$L$42,其他调用!$M$4:$M$42,其他调用!$AI18)))</f>
        <v>9.6904932328638393E-2</v>
      </c>
      <c r="LR17" s="44">
        <f>IF(AT$4=0,0,求节点(AT$4:AT$9,$B$4:$B$9,求节点(其他调用!$L$4:$L$42,其他调用!$M$4:$M$42,其他调用!$AI18)))</f>
        <v>9.6904932328638393E-2</v>
      </c>
      <c r="LS17" s="44">
        <f>IF(AU$4=0,0,求节点(AU$4:AU$9,$B$4:$B$9,求节点(其他调用!$L$4:$L$42,其他调用!$M$4:$M$42,其他调用!$AI18)))</f>
        <v>9.6904932328638393E-2</v>
      </c>
      <c r="LT17" s="44">
        <f>IF(AV$4=0,0,求节点(AV$4:AV$9,$B$4:$B$9,求节点(其他调用!$L$4:$L$42,其他调用!$M$4:$M$42,其他调用!$AI18)))</f>
        <v>9.6904932328638393E-2</v>
      </c>
      <c r="LU17" s="44">
        <f>IF(AW$4=0,0,求节点(AW$4:AW$9,$B$4:$B$9,求节点(其他调用!$L$4:$L$42,其他调用!$M$4:$M$42,其他调用!$AI18)))</f>
        <v>9.6904932328638393E-2</v>
      </c>
      <c r="LV17" s="44">
        <f>IF(AX$4=0,0,求节点(AX$4:AX$9,$B$4:$B$9,求节点(其他调用!$L$4:$L$42,其他调用!$M$4:$M$42,其他调用!$AI18)))</f>
        <v>9.6904932328638393E-2</v>
      </c>
      <c r="LW17" s="44">
        <f>IF(AY$4=0,0,求节点(AY$4:AY$9,$B$4:$B$9,求节点(其他调用!$L$4:$L$42,其他调用!$M$4:$M$42,其他调用!$AI18)))</f>
        <v>9.6904932328638393E-2</v>
      </c>
      <c r="LX17" s="44">
        <f>IF(AZ$4=0,0,求节点(AZ$4:AZ$9,$B$4:$B$9,求节点(其他调用!$L$4:$L$42,其他调用!$M$4:$M$42,其他调用!$AI18)))</f>
        <v>9.6904932328638393E-2</v>
      </c>
      <c r="LZ17" s="44">
        <v>14</v>
      </c>
      <c r="MA17" s="44">
        <f>IF(C$23=0,0,求节点(C$23:C$28,$B$23:$B$28,求节点(其他调用!$Y$4:$Y$20,其他调用!$Z$4:$Z$20,$LZ17)))</f>
        <v>0</v>
      </c>
      <c r="MB17" s="44">
        <f>IF(D$23=0,0,求节点(D$23:D$28,$B$23:$B$28,求节点(其他调用!$Y$4:$Y$20,其他调用!$Z$4:$Z$20,$LZ17)))</f>
        <v>0</v>
      </c>
      <c r="MC17" s="44">
        <f>IF(E$23=0,0,求节点(E$23:E$28,$B$23:$B$28,求节点(其他调用!$Y$4:$Y$20,其他调用!$Z$4:$Z$20,$LZ17)))</f>
        <v>0</v>
      </c>
      <c r="MD17" s="44">
        <f>IF(F$23=0,0,求节点(F$23:F$28,$B$23:$B$28,求节点(其他调用!$Y$4:$Y$20,其他调用!$Z$4:$Z$20,$LZ17)))</f>
        <v>0</v>
      </c>
      <c r="ME17" s="44">
        <f>IF(G$23=0,0,求节点(G$23:G$28,$B$23:$B$28,求节点(其他调用!$Y$4:$Y$20,其他调用!$Z$4:$Z$20,$LZ17)))</f>
        <v>0</v>
      </c>
      <c r="MF17" s="44">
        <f>IF(H$23=0,0,求节点(H$23:H$28,$B$23:$B$28,求节点(其他调用!$Y$4:$Y$20,其他调用!$Z$4:$Z$20,$LZ17)))</f>
        <v>0</v>
      </c>
      <c r="MG17" s="44">
        <f>IF(I$23=0,0,求节点(I$23:I$28,$B$23:$B$28,求节点(其他调用!$Y$4:$Y$20,其他调用!$Z$4:$Z$20,$LZ17)))</f>
        <v>0</v>
      </c>
      <c r="MH17" s="44">
        <f>IF(J$23=0,0,求节点(J$23:J$28,$B$23:$B$28,求节点(其他调用!$Y$4:$Y$20,其他调用!$Z$4:$Z$20,$LZ17)))</f>
        <v>0</v>
      </c>
      <c r="MI17" s="44">
        <f>IF(K$23=0,0,求节点(K$23:K$28,$B$23:$B$28,求节点(其他调用!$Y$4:$Y$20,其他调用!$Z$4:$Z$20,$LZ17)))</f>
        <v>0</v>
      </c>
      <c r="MJ17" s="44">
        <f>IF(L$23=0,0,求节点(L$23:L$28,$B$23:$B$28,求节点(其他调用!$Y$4:$Y$20,其他调用!$Z$4:$Z$20,$LZ17)))</f>
        <v>0</v>
      </c>
      <c r="MK17" s="44">
        <f>IF(M$23=0,0,求节点(M$23:M$28,$B$23:$B$28,求节点(其他调用!$Y$4:$Y$20,其他调用!$Z$4:$Z$20,$LZ17)))</f>
        <v>0</v>
      </c>
      <c r="ML17" s="44">
        <f>IF(N$23=0,0,求节点(N$23:N$28,$B$23:$B$28,求节点(其他调用!$Y$4:$Y$20,其他调用!$Z$4:$Z$20,$LZ17)))</f>
        <v>0</v>
      </c>
      <c r="MM17" s="44">
        <f>IF(O$23=0,0,求节点(O$23:O$28,$B$23:$B$28,求节点(其他调用!$Y$4:$Y$20,其他调用!$Z$4:$Z$20,$LZ17)))</f>
        <v>0</v>
      </c>
      <c r="MN17" s="44">
        <f>IF(P$23=0,0,求节点(P$23:P$28,$B$23:$B$28,求节点(其他调用!$Y$4:$Y$20,其他调用!$Z$4:$Z$20,$LZ17)))</f>
        <v>0</v>
      </c>
      <c r="MO17" s="44">
        <f>IF(Q$23=0,0,求节点(Q$23:Q$28,$B$23:$B$28,求节点(其他调用!$Y$4:$Y$20,其他调用!$Z$4:$Z$20,$LZ17)))</f>
        <v>0</v>
      </c>
      <c r="MP17" s="44">
        <f>IF(R$23=0,0,求节点(R$23:R$28,$B$23:$B$28,求节点(其他调用!$Y$4:$Y$20,其他调用!$Z$4:$Z$20,$LZ17)))</f>
        <v>0</v>
      </c>
      <c r="MQ17" s="44">
        <f>IF(S$23=0,0,求节点(S$23:S$28,$B$23:$B$28,求节点(其他调用!$Y$4:$Y$20,其他调用!$Z$4:$Z$20,$LZ17)))</f>
        <v>0</v>
      </c>
      <c r="MR17" s="44">
        <f>IF(T$23=0,0,求节点(T$23:T$28,$B$23:$B$28,求节点(其他调用!$Y$4:$Y$20,其他调用!$Z$4:$Z$20,$LZ17)))</f>
        <v>0</v>
      </c>
      <c r="MS17" s="44">
        <f>IF(U$23=0,0,求节点(U$23:U$28,$B$23:$B$28,求节点(其他调用!$Y$4:$Y$20,其他调用!$Z$4:$Z$20,$LZ17)))</f>
        <v>0</v>
      </c>
      <c r="MT17" s="44">
        <f>IF(V$23=0,0,求节点(V$23:V$28,$B$23:$B$28,求节点(其他调用!$Y$4:$Y$20,其他调用!$Z$4:$Z$20,$LZ17)))</f>
        <v>0</v>
      </c>
      <c r="MW17" s="44">
        <v>14</v>
      </c>
      <c r="MX17" s="44">
        <f>IF(C$4=0,0,求节点(C$4:C$9,$B$4:$B$9,求节点(其他调用!$O$4:$O$42,其他调用!$P$4:$P$42,其他调用!$AJ18)))</f>
        <v>1.804583217316938</v>
      </c>
      <c r="MY17" s="44">
        <f>IF(D$4=0,0,求节点(D$4:D$9,$B$4:$B$9,求节点(其他调用!$O$4:$O$42,其他调用!$P$4:$P$42,其他调用!$AJ18)))</f>
        <v>3.8088293803277864</v>
      </c>
      <c r="MZ17" s="44">
        <f>IF(E$4=0,0,求节点(E$4:E$9,$B$4:$B$9,求节点(其他调用!$O$4:$O$42,其他调用!$P$4:$P$42,其他调用!$AJ18)))</f>
        <v>0.54932426359629249</v>
      </c>
      <c r="NA17" s="44">
        <f>IF(F$4=0,0,求节点(F$4:F$9,$B$4:$B$9,求节点(其他调用!$O$4:$O$42,其他调用!$P$4:$P$42,其他调用!$AJ18)))</f>
        <v>0</v>
      </c>
      <c r="NB17" s="44">
        <f>IF(G$4=0,0,求节点(G$4:G$9,$B$4:$B$9,求节点(其他调用!$O$4:$O$42,其他调用!$P$4:$P$42,其他调用!$AJ18)))</f>
        <v>0</v>
      </c>
      <c r="NC17" s="44">
        <f>IF(H$4=0,0,求节点(H$4:H$9,$B$4:$B$9,求节点(其他调用!$O$4:$O$42,其他调用!$P$4:$P$42,其他调用!$AJ18)))</f>
        <v>0</v>
      </c>
      <c r="ND17" s="44">
        <f>IF(I$4=0,0,求节点(I$4:I$9,$B$4:$B$9,求节点(其他调用!$O$4:$O$42,其他调用!$P$4:$P$42,其他调用!$AJ18)))</f>
        <v>0</v>
      </c>
      <c r="NE17" s="44">
        <f>IF(J$4=0,0,求节点(J$4:J$9,$B$4:$B$9,求节点(其他调用!$O$4:$O$42,其他调用!$P$4:$P$42,其他调用!$AJ18)))</f>
        <v>0</v>
      </c>
      <c r="NF17" s="44">
        <f>IF(K$4=0,0,求节点(K$4:K$9,$B$4:$B$9,求节点(其他调用!$O$4:$O$42,其他调用!$P$4:$P$42,其他调用!$AJ18)))</f>
        <v>0</v>
      </c>
      <c r="NG17" s="44">
        <f>IF(L$4=0,0,求节点(L$4:L$9,$B$4:$B$9,求节点(其他调用!$O$4:$O$42,其他调用!$P$4:$P$42,其他调用!$AJ18)))</f>
        <v>0</v>
      </c>
      <c r="NH17" s="44">
        <f>IF(M$4=0,0,求节点(M$4:M$9,$B$4:$B$9,求节点(其他调用!$O$4:$O$42,其他调用!$P$4:$P$42,其他调用!$AJ18)))</f>
        <v>0</v>
      </c>
      <c r="NI17" s="44">
        <f>IF(N$4=0,0,求节点(N$4:N$9,$B$4:$B$9,求节点(其他调用!$O$4:$O$42,其他调用!$P$4:$P$42,其他调用!$AJ18)))</f>
        <v>0</v>
      </c>
      <c r="NJ17" s="44">
        <f>IF(O$4=0,0,求节点(O$4:O$9,$B$4:$B$9,求节点(其他调用!$O$4:$O$42,其他调用!$P$4:$P$42,其他调用!$AJ18)))</f>
        <v>0</v>
      </c>
      <c r="NK17" s="44">
        <f>IF(P$4=0,0,求节点(P$4:P$9,$B$4:$B$9,求节点(其他调用!$O$4:$O$42,其他调用!$P$4:$P$42,其他调用!$AJ18)))</f>
        <v>0</v>
      </c>
      <c r="NL17" s="44">
        <f>IF(Q$4=0,0,求节点(Q$4:Q$9,$B$4:$B$9,求节点(其他调用!$O$4:$O$42,其他调用!$P$4:$P$42,其他调用!$AJ18)))</f>
        <v>0</v>
      </c>
      <c r="NM17" s="44">
        <f>IF(R$4=0,0,求节点(R$4:R$9,$B$4:$B$9,求节点(其他调用!$O$4:$O$42,其他调用!$P$4:$P$42,其他调用!$AJ18)))</f>
        <v>0</v>
      </c>
      <c r="NN17" s="44">
        <f>IF(S$4=0,0,求节点(S$4:S$9,$B$4:$B$9,求节点(其他调用!$O$4:$O$42,其他调用!$P$4:$P$42,其他调用!$AJ18)))</f>
        <v>2.8694707312132035</v>
      </c>
      <c r="NO17" s="44">
        <f>IF(T$4=0,0,求节点(T$4:T$9,$B$4:$B$9,求节点(其他调用!$O$4:$O$42,其他调用!$P$4:$P$42,其他调用!$AJ18)))</f>
        <v>2.1315313695901135</v>
      </c>
      <c r="NP17" s="44">
        <f>IF(U$4=0,0,求节点(U$4:U$9,$B$4:$B$9,求节点(其他调用!$O$4:$O$42,其他调用!$P$4:$P$42,其他调用!$AJ18)))</f>
        <v>2.497747545320975</v>
      </c>
      <c r="NQ17" s="44">
        <f>IF(V$4=0,0,求节点(V$4:V$9,$B$4:$B$9,求节点(其他调用!$O$4:$O$42,其他调用!$P$4:$P$42,其他调用!$AJ18)))</f>
        <v>0</v>
      </c>
      <c r="NR17" s="44">
        <f>IF(W$4=0,0,求节点(W$4:W$9,$B$4:$B$9,求节点(其他调用!$O$4:$O$42,其他调用!$P$4:$P$42,其他调用!$AJ18)))</f>
        <v>1.2274130233079301</v>
      </c>
      <c r="NS17" s="44">
        <f>IF(X$4=0,0,求节点(X$4:X$9,$B$4:$B$9,求节点(其他调用!$O$4:$O$42,其他调用!$P$4:$P$42,其他调用!$AJ18)))</f>
        <v>1.2274130233079301</v>
      </c>
      <c r="NT17" s="44">
        <f>IF(Y$4=0,0,求节点(Y$4:Y$9,$B$4:$B$9,求节点(其他调用!$O$4:$O$42,其他调用!$P$4:$P$42,其他调用!$AJ18)))</f>
        <v>2.1315313695901135</v>
      </c>
      <c r="NU17" s="44">
        <f>IF(Z$4=0,0,求节点(Z$4:Z$9,$B$4:$B$9,求节点(其他调用!$O$4:$O$42,其他调用!$P$4:$P$42,其他调用!$AJ18)))</f>
        <v>0</v>
      </c>
      <c r="NV17" s="44">
        <f>IF(AA$4=0,0,求节点(AA$4:AA$9,$B$4:$B$9,求节点(其他调用!$O$4:$O$42,其他调用!$P$4:$P$42,其他调用!$AJ18)))</f>
        <v>1.2274130233079301</v>
      </c>
      <c r="NW17" s="44">
        <f>IF(AB$4=0,0,求节点(AB$4:AB$9,$B$4:$B$9,求节点(其他调用!$O$4:$O$42,其他调用!$P$4:$P$42,其他调用!$AJ18)))</f>
        <v>3.9789227439892705</v>
      </c>
      <c r="NX17" s="44">
        <f>IF(AC$4=0,0,求节点(AC$4:AC$9,$B$4:$B$9,求节点(其他调用!$O$4:$O$42,其他调用!$P$4:$P$42,其他调用!$AJ18)))</f>
        <v>3.0282867006830814</v>
      </c>
      <c r="NY17" s="44">
        <f>IF(AD$4=0,0,求节点(AD$4:AD$9,$B$4:$B$9,求节点(其他调用!$O$4:$O$42,其他调用!$P$4:$P$42,其他调用!$AJ18)))</f>
        <v>0.1365171258088641</v>
      </c>
      <c r="NZ17" s="44">
        <f>IF(AE$4=0,0,求节点(AE$4:AE$9,$B$4:$B$9,求节点(其他调用!$O$4:$O$42,其他调用!$P$4:$P$42,其他调用!$AJ18)))</f>
        <v>0.1365171258088641</v>
      </c>
      <c r="OA17" s="44">
        <f>IF(AF$4=0,0,求节点(AF$4:AF$9,$B$4:$B$9,求节点(其他调用!$O$4:$O$42,其他调用!$P$4:$P$42,其他调用!$AJ18)))</f>
        <v>0.1365171258088641</v>
      </c>
      <c r="OB17" s="44">
        <f>IF(AG$4=0,0,求节点(AG$4:AG$9,$B$4:$B$9,求节点(其他调用!$O$4:$O$42,其他调用!$P$4:$P$42,其他调用!$AJ18)))</f>
        <v>0.1365171258088641</v>
      </c>
      <c r="OC17" s="44">
        <f>IF(AH$4=0,0,求节点(AH$4:AH$9,$B$4:$B$9,求节点(其他调用!$O$4:$O$42,其他调用!$P$4:$P$42,其他调用!$AJ18)))</f>
        <v>0.1365171258088641</v>
      </c>
      <c r="OD17" s="44">
        <f>IF(AI$4=0,0,求节点(AI$4:AI$9,$B$4:$B$9,求节点(其他调用!$O$4:$O$42,其他调用!$P$4:$P$42,其他调用!$AJ18)))</f>
        <v>0.1365171258088641</v>
      </c>
      <c r="OE17" s="44">
        <f>IF(AJ$4=0,0,求节点(AJ$4:AJ$9,$B$4:$B$9,求节点(其他调用!$O$4:$O$42,其他调用!$P$4:$P$42,其他调用!$AJ18)))</f>
        <v>0.1365171258088641</v>
      </c>
      <c r="OF17" s="44">
        <f>IF(AK$4=0,0,求节点(AK$4:AK$9,$B$4:$B$9,求节点(其他调用!$O$4:$O$42,其他调用!$P$4:$P$42,其他调用!$AJ18)))</f>
        <v>0.1365171258088641</v>
      </c>
      <c r="OG17" s="44">
        <f>IF(AL$4=0,0,求节点(AL$4:AL$9,$B$4:$B$9,求节点(其他调用!$O$4:$O$42,其他调用!$P$4:$P$42,其他调用!$AJ18)))</f>
        <v>0.1365171258088641</v>
      </c>
      <c r="OH17" s="44">
        <f>IF(AM$4=0,0,求节点(AM$4:AM$9,$B$4:$B$9,求节点(其他调用!$O$4:$O$42,其他调用!$P$4:$P$42,其他调用!$AJ18)))</f>
        <v>0.1365171258088641</v>
      </c>
      <c r="OI17" s="44">
        <f>IF(AN$4=0,0,求节点(AN$4:AN$9,$B$4:$B$9,求节点(其他调用!$O$4:$O$42,其他调用!$P$4:$P$42,其他调用!$AJ18)))</f>
        <v>0.1365171258088641</v>
      </c>
      <c r="OJ17" s="44">
        <f>IF(AO$4=0,0,求节点(AO$4:AO$9,$B$4:$B$9,求节点(其他调用!$O$4:$O$42,其他调用!$P$4:$P$42,其他调用!$AJ18)))</f>
        <v>0.1365171258088641</v>
      </c>
      <c r="OK17" s="44">
        <f>IF(AP$4=0,0,求节点(AP$4:AP$9,$B$4:$B$9,求节点(其他调用!$O$4:$O$42,其他调用!$P$4:$P$42,其他调用!$AJ18)))</f>
        <v>0.1365171258088641</v>
      </c>
      <c r="OL17" s="44">
        <f>IF(AQ$4=0,0,求节点(AQ$4:AQ$9,$B$4:$B$9,求节点(其他调用!$O$4:$O$42,其他调用!$P$4:$P$42,其他调用!$AJ18)))</f>
        <v>0.1365171258088641</v>
      </c>
      <c r="OM17" s="44">
        <f>IF(AR$4=0,0,求节点(AR$4:AR$9,$B$4:$B$9,求节点(其他调用!$O$4:$O$42,其他调用!$P$4:$P$42,其他调用!$AJ18)))</f>
        <v>0.1365171258088641</v>
      </c>
      <c r="ON17" s="44">
        <f>IF(AS$4=0,0,求节点(AS$4:AS$9,$B$4:$B$9,求节点(其他调用!$O$4:$O$42,其他调用!$P$4:$P$42,其他调用!$AJ18)))</f>
        <v>0.1365171258088641</v>
      </c>
      <c r="OO17" s="44">
        <f>IF(AT$4=0,0,求节点(AT$4:AT$9,$B$4:$B$9,求节点(其他调用!$O$4:$O$42,其他调用!$P$4:$P$42,其他调用!$AJ18)))</f>
        <v>0.1365171258088641</v>
      </c>
      <c r="OP17" s="44">
        <f>IF(AU$4=0,0,求节点(AU$4:AU$9,$B$4:$B$9,求节点(其他调用!$O$4:$O$42,其他调用!$P$4:$P$42,其他调用!$AJ18)))</f>
        <v>0.1365171258088641</v>
      </c>
      <c r="OQ17" s="44">
        <f>IF(AV$4=0,0,求节点(AV$4:AV$9,$B$4:$B$9,求节点(其他调用!$O$4:$O$42,其他调用!$P$4:$P$42,其他调用!$AJ18)))</f>
        <v>0.1365171258088641</v>
      </c>
      <c r="OR17" s="44">
        <f>IF(AW$4=0,0,求节点(AW$4:AW$9,$B$4:$B$9,求节点(其他调用!$O$4:$O$42,其他调用!$P$4:$P$42,其他调用!$AJ18)))</f>
        <v>0.1365171258088641</v>
      </c>
      <c r="OS17" s="44">
        <f>IF(AX$4=0,0,求节点(AX$4:AX$9,$B$4:$B$9,求节点(其他调用!$O$4:$O$42,其他调用!$P$4:$P$42,其他调用!$AJ18)))</f>
        <v>0.1365171258088641</v>
      </c>
      <c r="OT17" s="44">
        <f>IF(AY$4=0,0,求节点(AY$4:AY$9,$B$4:$B$9,求节点(其他调用!$O$4:$O$42,其他调用!$P$4:$P$42,其他调用!$AJ18)))</f>
        <v>0.1365171258088641</v>
      </c>
      <c r="OU17" s="44">
        <f>IF(AZ$4=0,0,求节点(AZ$4:AZ$9,$B$4:$B$9,求节点(其他调用!$O$4:$O$42,其他调用!$P$4:$P$42,其他调用!$AJ18)))</f>
        <v>0.1365171258088641</v>
      </c>
      <c r="OW17" s="44">
        <v>14</v>
      </c>
      <c r="OX17" s="44">
        <f>IF(C$23=0,0,求节点(C$23:C$28,$B$23:$B$28,求节点(其他调用!$AA$4:$AA$20,其他调用!$AB$4:$AB$20,$OW17)))</f>
        <v>0</v>
      </c>
      <c r="OY17" s="44">
        <f>IF(D$23=0,0,求节点(D$23:D$28,$B$23:$B$28,求节点(其他调用!$AA$4:$AA$20,其他调用!$AB$4:$AB$20,$OW17)))</f>
        <v>0</v>
      </c>
      <c r="OZ17" s="44">
        <f>IF(E$23=0,0,求节点(E$23:E$28,$B$23:$B$28,求节点(其他调用!$AA$4:$AA$20,其他调用!$AB$4:$AB$20,$OW17)))</f>
        <v>0</v>
      </c>
      <c r="PA17" s="44">
        <f>IF(F$23=0,0,求节点(F$23:F$28,$B$23:$B$28,求节点(其他调用!$AA$4:$AA$20,其他调用!$AB$4:$AB$20,$OW17)))</f>
        <v>4.4789108951115431E-5</v>
      </c>
      <c r="PB17" s="44">
        <f>IF(G$23=0,0,求节点(G$23:G$28,$B$23:$B$28,求节点(其他调用!$AA$4:$AA$20,其他调用!$AB$4:$AB$20,$OW17)))</f>
        <v>6.7183663426839679E-5</v>
      </c>
      <c r="PC17" s="44">
        <f>IF(H$23=0,0,求节点(H$23:H$28,$B$23:$B$28,求节点(其他调用!$AA$4:$AA$20,其他调用!$AB$4:$AB$20,$OW17)))</f>
        <v>6.7183663426839679E-5</v>
      </c>
      <c r="PD17" s="44">
        <f>IF(I$23=0,0,求节点(I$23:I$28,$B$23:$B$28,求节点(其他调用!$AA$4:$AA$20,其他调用!$AB$4:$AB$20,$OW17)))</f>
        <v>1.0179342943450465E-4</v>
      </c>
      <c r="PE17" s="44">
        <f>IF(J$23=0,0,求节点(J$23:J$28,$B$23:$B$28,求节点(其他调用!$AA$4:$AA$20,其他调用!$AB$4:$AB$20,$OW17)))</f>
        <v>0</v>
      </c>
      <c r="PF17" s="44">
        <f>IF(K$23=0,0,求节点(K$23:K$28,$B$23:$B$28,求节点(其他调用!$AA$4:$AA$20,其他调用!$AB$4:$AB$20,$OW17)))</f>
        <v>6.7183663426839679E-5</v>
      </c>
      <c r="PG17" s="44">
        <f>IF(L$23=0,0,求节点(L$23:L$28,$B$23:$B$28,求节点(其他调用!$AA$4:$AA$20,其他调用!$AB$4:$AB$20,$OW17)))</f>
        <v>0</v>
      </c>
      <c r="PH17" s="44">
        <f>IF(M$23=0,0,求节点(M$23:M$28,$B$23:$B$28,求节点(其他调用!$AA$4:$AA$20,其他调用!$AB$4:$AB$20,$OW17)))</f>
        <v>0</v>
      </c>
      <c r="PI17" s="44">
        <f>IF(N$23=0,0,求节点(N$23:N$28,$B$23:$B$28,求节点(其他调用!$AA$4:$AA$20,其他调用!$AB$4:$AB$20,$OW17)))</f>
        <v>0</v>
      </c>
      <c r="PJ17" s="44">
        <f>IF(O$23=0,0,求节点(O$23:O$28,$B$23:$B$28,求节点(其他调用!$AA$4:$AA$20,其他调用!$AB$4:$AB$20,$OW17)))</f>
        <v>0</v>
      </c>
      <c r="PK17" s="44">
        <f>IF(P$23=0,0,求节点(P$23:P$28,$B$23:$B$28,求节点(其他调用!$AA$4:$AA$20,其他调用!$AB$4:$AB$20,$OW17)))</f>
        <v>0</v>
      </c>
      <c r="PL17" s="44">
        <f>IF(Q$23=0,0,求节点(Q$23:Q$28,$B$23:$B$28,求节点(其他调用!$AA$4:$AA$20,其他调用!$AB$4:$AB$20,$OW17)))</f>
        <v>0</v>
      </c>
      <c r="PM17" s="44">
        <f>IF(R$23=0,0,求节点(R$23:R$28,$B$23:$B$28,求节点(其他调用!$AA$4:$AA$20,其他调用!$AB$4:$AB$20,$OW17)))</f>
        <v>0</v>
      </c>
      <c r="PN17" s="44">
        <f>IF(S$23=0,0,求节点(S$23:S$28,$B$23:$B$28,求节点(其他调用!$AA$4:$AA$20,其他调用!$AB$4:$AB$20,$OW17)))</f>
        <v>0</v>
      </c>
      <c r="PO17" s="44">
        <f>IF(T$23=0,0,求节点(T$23:T$28,$B$23:$B$28,求节点(其他调用!$AA$4:$AA$20,其他调用!$AB$4:$AB$20,$OW17)))</f>
        <v>0</v>
      </c>
      <c r="PP17" s="44">
        <f>IF(U$23=0,0,求节点(U$23:U$28,$B$23:$B$28,求节点(其他调用!$AA$4:$AA$20,其他调用!$AB$4:$AB$20,$OW17)))</f>
        <v>0</v>
      </c>
      <c r="PQ17" s="44">
        <f>IF(V$23=0,0,求节点(V$23:V$28,$B$23:$B$28,求节点(其他调用!$AA$4:$AA$20,其他调用!$AB$4:$AB$20,$OW17)))</f>
        <v>0</v>
      </c>
    </row>
    <row r="18" spans="2:433" x14ac:dyDescent="0.2">
      <c r="BI18" s="44">
        <v>15</v>
      </c>
      <c r="BJ18" s="44">
        <f>IF(C$4=0,0,求节点(C$4:C$9,$B$4:$B$9,求节点(其他调用!$C$4:$C$42,其他调用!$D$4:$D$42,其他调用!$AF19)))</f>
        <v>0.54878807237542793</v>
      </c>
      <c r="BK18" s="44">
        <f>IF(D$4=0,0,求节点(D$4:D$9,$B$4:$B$9,求节点(其他调用!$C$4:$C$42,其他调用!$D$4:$D$42,其他调用!$AF19)))</f>
        <v>1.4569659375998805</v>
      </c>
      <c r="BL18" s="44">
        <f>IF(E$4=0,0,求节点(E$4:E$9,$B$4:$B$9,求节点(其他调用!$C$4:$C$42,其他调用!$D$4:$D$42,其他调用!$AF19)))</f>
        <v>0.1417702520303189</v>
      </c>
      <c r="BM18" s="44">
        <f>IF(F$4=0,0,求节点(F$4:F$9,$B$4:$B$9,求节点(其他调用!$C$4:$C$42,其他调用!$D$4:$D$42,其他调用!$AF19)))</f>
        <v>0</v>
      </c>
      <c r="BN18" s="44">
        <f>IF(G$4=0,0,求节点(G$4:G$9,$B$4:$B$9,求节点(其他调用!$C$4:$C$42,其他调用!$D$4:$D$42,其他调用!$AF19)))</f>
        <v>0</v>
      </c>
      <c r="BO18" s="44">
        <f>IF(H$4=0,0,求节点(H$4:H$9,$B$4:$B$9,求节点(其他调用!$C$4:$C$42,其他调用!$D$4:$D$42,其他调用!$AF19)))</f>
        <v>0</v>
      </c>
      <c r="BP18" s="44">
        <f>IF(I$4=0,0,求节点(I$4:I$9,$B$4:$B$9,求节点(其他调用!$C$4:$C$42,其他调用!$D$4:$D$42,其他调用!$AF19)))</f>
        <v>0</v>
      </c>
      <c r="BQ18" s="44">
        <f>IF(J$4=0,0,求节点(J$4:J$9,$B$4:$B$9,求节点(其他调用!$C$4:$C$42,其他调用!$D$4:$D$42,其他调用!$AF19)))</f>
        <v>0</v>
      </c>
      <c r="BR18" s="44">
        <f>IF(K$4=0,0,求节点(K$4:K$9,$B$4:$B$9,求节点(其他调用!$C$4:$C$42,其他调用!$D$4:$D$42,其他调用!$AF19)))</f>
        <v>0</v>
      </c>
      <c r="BS18" s="44">
        <f>IF(L$4=0,0,求节点(L$4:L$9,$B$4:$B$9,求节点(其他调用!$C$4:$C$42,其他调用!$D$4:$D$42,其他调用!$AF19)))</f>
        <v>0</v>
      </c>
      <c r="BT18" s="44">
        <f>IF(M$4=0,0,求节点(M$4:M$9,$B$4:$B$9,求节点(其他调用!$C$4:$C$42,其他调用!$D$4:$D$42,其他调用!$AF19)))</f>
        <v>0</v>
      </c>
      <c r="BU18" s="44">
        <f>IF(N$4=0,0,求节点(N$4:N$9,$B$4:$B$9,求节点(其他调用!$C$4:$C$42,其他调用!$D$4:$D$42,其他调用!$AF19)))</f>
        <v>0</v>
      </c>
      <c r="BV18" s="44">
        <f>IF(O$4=0,0,求节点(O$4:O$9,$B$4:$B$9,求节点(其他调用!$C$4:$C$42,其他调用!$D$4:$D$42,其他调用!$AF19)))</f>
        <v>0</v>
      </c>
      <c r="BW18" s="44">
        <f>IF(P$4=0,0,求节点(P$4:P$9,$B$4:$B$9,求节点(其他调用!$C$4:$C$42,其他调用!$D$4:$D$42,其他调用!$AF19)))</f>
        <v>0</v>
      </c>
      <c r="BX18" s="44">
        <f>IF(Q$4=0,0,求节点(Q$4:Q$9,$B$4:$B$9,求节点(其他调用!$C$4:$C$42,其他调用!$D$4:$D$42,其他调用!$AF19)))</f>
        <v>0</v>
      </c>
      <c r="BY18" s="44">
        <f>IF(R$4=0,0,求节点(R$4:R$9,$B$4:$B$9,求节点(其他调用!$C$4:$C$42,其他调用!$D$4:$D$42,其他调用!$AF19)))</f>
        <v>0</v>
      </c>
      <c r="BZ18" s="44">
        <f>IF(S$4=0,0,求节点(S$4:S$9,$B$4:$B$9,求节点(其他调用!$C$4:$C$42,其他调用!$D$4:$D$42,其他调用!$AF19)))</f>
        <v>1.016645767718078</v>
      </c>
      <c r="CA18" s="44">
        <f>IF(T$4=0,0,求节点(T$4:T$9,$B$4:$B$9,求节点(其他调用!$C$4:$C$42,其他调用!$D$4:$D$42,其他调用!$AF19)))</f>
        <v>0.68049720974553052</v>
      </c>
      <c r="CB18" s="44">
        <f>IF(U$4=0,0,求节点(U$4:U$9,$B$4:$B$9,求节点(其他调用!$C$4:$C$42,其他调用!$D$4:$D$42,其他调用!$AF19)))</f>
        <v>0.85062151218191318</v>
      </c>
      <c r="CC18" s="44">
        <f>IF(V$4=0,0,求节点(V$4:V$9,$B$4:$B$9,求节点(其他调用!$C$4:$C$42,其他调用!$D$4:$D$42,其他调用!$AF19)))</f>
        <v>0</v>
      </c>
      <c r="CD18" s="44">
        <f>IF(W$4=0,0,求节点(W$4:W$9,$B$4:$B$9,求节点(其他调用!$C$4:$C$42,其他调用!$D$4:$D$42,其他调用!$AF19)))</f>
        <v>0.3402486048727652</v>
      </c>
      <c r="CE18" s="44">
        <f>IF(X$4=0,0,求节点(X$4:X$9,$B$4:$B$9,求节点(其他调用!$C$4:$C$42,其他调用!$D$4:$D$42,其他调用!$AF19)))</f>
        <v>0.3402486048727652</v>
      </c>
      <c r="CF18" s="44">
        <f>IF(Y$4=0,0,求节点(Y$4:Y$9,$B$4:$B$9,求节点(其他调用!$C$4:$C$42,其他调用!$D$4:$D$42,其他调用!$AF19)))</f>
        <v>0.68049720974553052</v>
      </c>
      <c r="CG18" s="44">
        <f>IF(Z$4=0,0,求节点(Z$4:Z$9,$B$4:$B$9,求节点(其他调用!$C$4:$C$42,其他调用!$D$4:$D$42,其他调用!$AF19)))</f>
        <v>0</v>
      </c>
      <c r="CH18" s="44">
        <f>IF(AA$4=0,0,求节点(AA$4:AA$9,$B$4:$B$9,求节点(其他调用!$C$4:$C$42,其他调用!$D$4:$D$42,其他调用!$AF19)))</f>
        <v>0.3402486048727652</v>
      </c>
      <c r="CI18" s="44">
        <f>IF(AB$4=0,0,求节点(AB$4:AB$9,$B$4:$B$9,求节点(其他调用!$C$4:$C$42,其他调用!$D$4:$D$42,其他调用!$AF19)))</f>
        <v>1.4569659375998805</v>
      </c>
      <c r="CJ18" s="44">
        <f>IF(AC$4=0,0,求节点(AC$4:AC$9,$B$4:$B$9,求节点(其他调用!$C$4:$C$42,其他调用!$D$4:$D$42,其他调用!$AF19)))</f>
        <v>1.1384676813853767</v>
      </c>
      <c r="CK18" s="44">
        <f>IF(AD$4=0,0,求节点(AD$4:AD$9,$B$4:$B$9,求节点(其他调用!$C$4:$C$42,其他调用!$D$4:$D$42,其他调用!$AF19)))</f>
        <v>3.5232500391792376E-2</v>
      </c>
      <c r="CL18" s="44">
        <f>IF(AE$4=0,0,求节点(AE$4:AE$9,$B$4:$B$9,求节点(其他调用!$C$4:$C$42,其他调用!$D$4:$D$42,其他调用!$AF19)))</f>
        <v>3.5232500391792376E-2</v>
      </c>
      <c r="CM18" s="44">
        <f>IF(AF$4=0,0,求节点(AF$4:AF$9,$B$4:$B$9,求节点(其他调用!$C$4:$C$42,其他调用!$D$4:$D$42,其他调用!$AF19)))</f>
        <v>3.5232500391792376E-2</v>
      </c>
      <c r="CN18" s="44">
        <f>IF(AG$4=0,0,求节点(AG$4:AG$9,$B$4:$B$9,求节点(其他调用!$C$4:$C$42,其他调用!$D$4:$D$42,其他调用!$AF19)))</f>
        <v>3.5232500391792376E-2</v>
      </c>
      <c r="CO18" s="44">
        <f>IF(AH$4=0,0,求节点(AH$4:AH$9,$B$4:$B$9,求节点(其他调用!$C$4:$C$42,其他调用!$D$4:$D$42,其他调用!$AF19)))</f>
        <v>3.5232500391792376E-2</v>
      </c>
      <c r="CP18" s="44">
        <f>IF(AI$4=0,0,求节点(AI$4:AI$9,$B$4:$B$9,求节点(其他调用!$C$4:$C$42,其他调用!$D$4:$D$42,其他调用!$AF19)))</f>
        <v>3.5232500391792376E-2</v>
      </c>
      <c r="CQ18" s="44">
        <f>IF(AJ$4=0,0,求节点(AJ$4:AJ$9,$B$4:$B$9,求节点(其他调用!$C$4:$C$42,其他调用!$D$4:$D$42,其他调用!$AF19)))</f>
        <v>3.5232500391792376E-2</v>
      </c>
      <c r="CR18" s="44">
        <f>IF(AK$4=0,0,求节点(AK$4:AK$9,$B$4:$B$9,求节点(其他调用!$C$4:$C$42,其他调用!$D$4:$D$42,其他调用!$AF19)))</f>
        <v>3.5232500391792376E-2</v>
      </c>
      <c r="CS18" s="44">
        <f>IF(AL$4=0,0,求节点(AL$4:AL$9,$B$4:$B$9,求节点(其他调用!$C$4:$C$42,其他调用!$D$4:$D$42,其他调用!$AF19)))</f>
        <v>3.5232500391792376E-2</v>
      </c>
      <c r="CT18" s="44">
        <f>IF(AM$4=0,0,求节点(AM$4:AM$9,$B$4:$B$9,求节点(其他调用!$C$4:$C$42,其他调用!$D$4:$D$42,其他调用!$AF19)))</f>
        <v>3.5232500391792376E-2</v>
      </c>
      <c r="CU18" s="44">
        <f>IF(AN$4=0,0,求节点(AN$4:AN$9,$B$4:$B$9,求节点(其他调用!$C$4:$C$42,其他调用!$D$4:$D$42,其他调用!$AF19)))</f>
        <v>3.5232500391792376E-2</v>
      </c>
      <c r="CV18" s="44">
        <f>IF(AO$4=0,0,求节点(AO$4:AO$9,$B$4:$B$9,求节点(其他调用!$C$4:$C$42,其他调用!$D$4:$D$42,其他调用!$AF19)))</f>
        <v>3.5232500391792376E-2</v>
      </c>
      <c r="CW18" s="44">
        <f>IF(AP$4=0,0,求节点(AP$4:AP$9,$B$4:$B$9,求节点(其他调用!$C$4:$C$42,其他调用!$D$4:$D$42,其他调用!$AF19)))</f>
        <v>3.5232500391792376E-2</v>
      </c>
      <c r="CX18" s="44">
        <f>IF(AQ$4=0,0,求节点(AQ$4:AQ$9,$B$4:$B$9,求节点(其他调用!$C$4:$C$42,其他调用!$D$4:$D$42,其他调用!$AF19)))</f>
        <v>3.5232500391792376E-2</v>
      </c>
      <c r="CY18" s="44">
        <f>IF(AR$4=0,0,求节点(AR$4:AR$9,$B$4:$B$9,求节点(其他调用!$C$4:$C$42,其他调用!$D$4:$D$42,其他调用!$AF19)))</f>
        <v>3.5232500391792376E-2</v>
      </c>
      <c r="CZ18" s="44">
        <f>IF(AS$4=0,0,求节点(AS$4:AS$9,$B$4:$B$9,求节点(其他调用!$C$4:$C$42,其他调用!$D$4:$D$42,其他调用!$AF19)))</f>
        <v>3.5232500391792376E-2</v>
      </c>
      <c r="DA18" s="44">
        <f>IF(AT$4=0,0,求节点(AT$4:AT$9,$B$4:$B$9,求节点(其他调用!$C$4:$C$42,其他调用!$D$4:$D$42,其他调用!$AF19)))</f>
        <v>3.5232500391792376E-2</v>
      </c>
      <c r="DB18" s="44">
        <f>IF(AU$4=0,0,求节点(AU$4:AU$9,$B$4:$B$9,求节点(其他调用!$C$4:$C$42,其他调用!$D$4:$D$42,其他调用!$AF19)))</f>
        <v>3.5232500391792376E-2</v>
      </c>
      <c r="DC18" s="44">
        <f>IF(AV$4=0,0,求节点(AV$4:AV$9,$B$4:$B$9,求节点(其他调用!$C$4:$C$42,其他调用!$D$4:$D$42,其他调用!$AF19)))</f>
        <v>3.5232500391792376E-2</v>
      </c>
      <c r="DD18" s="44">
        <f>IF(AW$4=0,0,求节点(AW$4:AW$9,$B$4:$B$9,求节点(其他调用!$C$4:$C$42,其他调用!$D$4:$D$42,其他调用!$AF19)))</f>
        <v>3.5232500391792376E-2</v>
      </c>
      <c r="DE18" s="44">
        <f>IF(AX$4=0,0,求节点(AX$4:AX$9,$B$4:$B$9,求节点(其他调用!$C$4:$C$42,其他调用!$D$4:$D$42,其他调用!$AF19)))</f>
        <v>3.5232500391792376E-2</v>
      </c>
      <c r="DF18" s="44">
        <f>IF(AY$4=0,0,求节点(AY$4:AY$9,$B$4:$B$9,求节点(其他调用!$C$4:$C$42,其他调用!$D$4:$D$42,其他调用!$AF19)))</f>
        <v>3.5232500391792376E-2</v>
      </c>
      <c r="DG18" s="44">
        <f>IF(AZ$4=0,0,求节点(AZ$4:AZ$9,$B$4:$B$9,求节点(其他调用!$C$4:$C$42,其他调用!$D$4:$D$42,其他调用!$AF19)))</f>
        <v>3.5232500391792376E-2</v>
      </c>
      <c r="DI18" s="44">
        <v>15</v>
      </c>
      <c r="DJ18" s="44">
        <f>IF(C$23=0,0,求节点(C$23:C$28,$B$23:$B$28,求节点(其他调用!$S$4:$S$20,其他调用!$T$4:$T$20,$DI18)))</f>
        <v>0</v>
      </c>
      <c r="DK18" s="44">
        <f>IF(D$23=0,0,求节点(D$23:D$28,$B$23:$B$28,求节点(其他调用!$S$4:$S$20,其他调用!$T$4:$T$20,$DI18)))</f>
        <v>0</v>
      </c>
      <c r="DL18" s="44">
        <f>IF(E$23=0,0,求节点(E$23:E$28,$B$23:$B$28,求节点(其他调用!$S$4:$S$20,其他调用!$T$4:$T$20,$DI18)))</f>
        <v>0</v>
      </c>
      <c r="DM18" s="44">
        <f>IF(F$23=0,0,求节点(F$23:F$28,$B$23:$B$28,求节点(其他调用!$S$4:$S$20,其他调用!$T$4:$T$20,$DI18)))</f>
        <v>4.2304539805915198E-5</v>
      </c>
      <c r="DN18" s="44">
        <f>IF(G$23=0,0,求节点(G$23:G$28,$B$23:$B$28,求节点(其他调用!$S$4:$S$20,其他调用!$T$4:$T$20,$DI18)))</f>
        <v>6.3456809708983819E-5</v>
      </c>
      <c r="DO18" s="44">
        <f>IF(H$23=0,0,求节点(H$23:H$28,$B$23:$B$28,求节点(其他调用!$S$4:$S$20,其他调用!$T$4:$T$20,$DI18)))</f>
        <v>6.3456809708983819E-5</v>
      </c>
      <c r="DP18" s="44">
        <f>IF(I$23=0,0,求节点(I$23:I$28,$B$23:$B$28,求节点(其他调用!$S$4:$S$20,其他调用!$T$4:$T$20,$DI18)))</f>
        <v>9.6146681377140553E-5</v>
      </c>
      <c r="DQ18" s="44">
        <f>IF(J$23=0,0,求节点(J$23:J$28,$B$23:$B$28,求节点(其他调用!$S$4:$S$20,其他调用!$T$4:$T$20,$DI18)))</f>
        <v>0</v>
      </c>
      <c r="DR18" s="44">
        <f>IF(K$23=0,0,求节点(K$23:K$28,$B$23:$B$28,求节点(其他调用!$S$4:$S$20,其他调用!$T$4:$T$20,$DI18)))</f>
        <v>6.3456809708983819E-5</v>
      </c>
      <c r="DS18" s="44">
        <f>IF(L$23=0,0,求节点(L$23:L$28,$B$23:$B$28,求节点(其他调用!$S$4:$S$20,其他调用!$T$4:$T$20,$DI18)))</f>
        <v>0</v>
      </c>
      <c r="DT18" s="44">
        <f>IF(M$23=0,0,求节点(M$23:M$28,$B$23:$B$28,求节点(其他调用!$S$4:$S$20,其他调用!$T$4:$T$20,$DI18)))</f>
        <v>0</v>
      </c>
      <c r="DU18" s="44">
        <f>IF(N$23=0,0,求节点(N$23:N$28,$B$23:$B$28,求节点(其他调用!$S$4:$S$20,其他调用!$T$4:$T$20,$DI18)))</f>
        <v>0</v>
      </c>
      <c r="DV18" s="44">
        <f>IF(O$23=0,0,求节点(O$23:O$28,$B$23:$B$28,求节点(其他调用!$S$4:$S$20,其他调用!$T$4:$T$20,$DI18)))</f>
        <v>0</v>
      </c>
      <c r="DW18" s="44">
        <f>IF(P$23=0,0,求节点(P$23:P$28,$B$23:$B$28,求节点(其他调用!$S$4:$S$20,其他调用!$T$4:$T$20,$DI18)))</f>
        <v>0</v>
      </c>
      <c r="DX18" s="44">
        <f>IF(Q$23=0,0,求节点(Q$23:Q$28,$B$23:$B$28,求节点(其他调用!$S$4:$S$20,其他调用!$T$4:$T$20,$DI18)))</f>
        <v>0</v>
      </c>
      <c r="DY18" s="44">
        <f>IF(R$23=0,0,求节点(R$23:R$28,$B$23:$B$28,求节点(其他调用!$S$4:$S$20,其他调用!$T$4:$T$20,$DI18)))</f>
        <v>0</v>
      </c>
      <c r="DZ18" s="44">
        <f>IF(S$23=0,0,求节点(S$23:S$28,$B$23:$B$28,求节点(其他调用!$S$4:$S$20,其他调用!$T$4:$T$20,$DI18)))</f>
        <v>0</v>
      </c>
      <c r="EA18" s="44">
        <f>IF(T$23=0,0,求节点(T$23:T$28,$B$23:$B$28,求节点(其他调用!$S$4:$S$20,其他调用!$T$4:$T$20,$DI18)))</f>
        <v>0</v>
      </c>
      <c r="EB18" s="44">
        <f>IF(U$23=0,0,求节点(U$23:U$28,$B$23:$B$28,求节点(其他调用!$S$4:$S$20,其他调用!$T$4:$T$20,$DI18)))</f>
        <v>0</v>
      </c>
      <c r="EC18" s="44">
        <f>IF(V$23=0,0,求节点(V$23:V$28,$B$23:$B$28,求节点(其他调用!$S$4:$S$20,其他调用!$T$4:$T$20,$DI18)))</f>
        <v>0</v>
      </c>
      <c r="EF18" s="44">
        <v>15</v>
      </c>
      <c r="EG18" s="44">
        <f>IF(C$4=0,0,求节点(C$4:C$9,$B$4:$B$9,求节点(其他调用!$F$4:$F$42,其他调用!$G$4:$G$42,其他调用!$AG19)))</f>
        <v>0.64497609018636881</v>
      </c>
      <c r="EH18" s="44">
        <f>IF(D$4=0,0,求节点(D$4:D$9,$B$4:$B$9,求节点(其他调用!$F$4:$F$42,其他调用!$G$4:$G$42,其他调用!$AG19)))</f>
        <v>1.6622553387798578</v>
      </c>
      <c r="EI18" s="44">
        <f>IF(E$4=0,0,求节点(E$4:E$9,$B$4:$B$9,求节点(其他调用!$F$4:$F$42,其他调用!$G$4:$G$42,其他调用!$AG19)))</f>
        <v>0.16661882329814526</v>
      </c>
      <c r="EJ18" s="44">
        <f>IF(F$4=0,0,求节点(F$4:F$9,$B$4:$B$9,求节点(其他调用!$F$4:$F$42,其他调用!$G$4:$G$42,其他调用!$AG19)))</f>
        <v>0</v>
      </c>
      <c r="EK18" s="44">
        <f>IF(G$4=0,0,求节点(G$4:G$9,$B$4:$B$9,求节点(其他调用!$F$4:$F$42,其他调用!$G$4:$G$42,其他调用!$AG19)))</f>
        <v>0</v>
      </c>
      <c r="EL18" s="44">
        <f>IF(H$4=0,0,求节点(H$4:H$9,$B$4:$B$9,求节点(其他调用!$F$4:$F$42,其他调用!$G$4:$G$42,其他调用!$AG19)))</f>
        <v>0</v>
      </c>
      <c r="EM18" s="44">
        <f>IF(I$4=0,0,求节点(I$4:I$9,$B$4:$B$9,求节点(其他调用!$F$4:$F$42,其他调用!$G$4:$G$42,其他调用!$AG19)))</f>
        <v>0</v>
      </c>
      <c r="EN18" s="44">
        <f>IF(J$4=0,0,求节点(J$4:J$9,$B$4:$B$9,求节点(其他调用!$F$4:$F$42,其他调用!$G$4:$G$42,其他调用!$AG19)))</f>
        <v>0</v>
      </c>
      <c r="EO18" s="44">
        <f>IF(K$4=0,0,求节点(K$4:K$9,$B$4:$B$9,求节点(其他调用!$F$4:$F$42,其他调用!$G$4:$G$42,其他调用!$AG19)))</f>
        <v>0</v>
      </c>
      <c r="EP18" s="44">
        <f>IF(L$4=0,0,求节点(L$4:L$9,$B$4:$B$9,求节点(其他调用!$F$4:$F$42,其他调用!$G$4:$G$42,其他调用!$AG19)))</f>
        <v>0</v>
      </c>
      <c r="EQ18" s="44">
        <f>IF(M$4=0,0,求节点(M$4:M$9,$B$4:$B$9,求节点(其他调用!$F$4:$F$42,其他调用!$G$4:$G$42,其他调用!$AG19)))</f>
        <v>0</v>
      </c>
      <c r="ER18" s="44">
        <f>IF(N$4=0,0,求节点(N$4:N$9,$B$4:$B$9,求节点(其他调用!$F$4:$F$42,其他调用!$G$4:$G$42,其他调用!$AG19)))</f>
        <v>0</v>
      </c>
      <c r="ES18" s="44">
        <f>IF(O$4=0,0,求节点(O$4:O$9,$B$4:$B$9,求节点(其他调用!$F$4:$F$42,其他调用!$G$4:$G$42,其他调用!$AG19)))</f>
        <v>0</v>
      </c>
      <c r="ET18" s="44">
        <f>IF(P$4=0,0,求节点(P$4:P$9,$B$4:$B$9,求节点(其他调用!$F$4:$F$42,其他调用!$G$4:$G$42,其他调用!$AG19)))</f>
        <v>0</v>
      </c>
      <c r="EU18" s="44">
        <f>IF(Q$4=0,0,求节点(Q$4:Q$9,$B$4:$B$9,求节点(其他调用!$F$4:$F$42,其他调用!$G$4:$G$42,其他调用!$AG19)))</f>
        <v>0</v>
      </c>
      <c r="EV18" s="44">
        <f>IF(R$4=0,0,求节点(R$4:R$9,$B$4:$B$9,求节点(其他调用!$F$4:$F$42,其他调用!$G$4:$G$42,其他调用!$AG19)))</f>
        <v>0</v>
      </c>
      <c r="EW18" s="44">
        <f>IF(S$4=0,0,求节点(S$4:S$9,$B$4:$B$9,求节点(其他调用!$F$4:$F$42,其他调用!$G$4:$G$42,其他调用!$AG19)))</f>
        <v>1.1447587022890411</v>
      </c>
      <c r="EX18" s="44">
        <f>IF(T$4=0,0,求节点(T$4:T$9,$B$4:$B$9,求节点(其他调用!$F$4:$F$42,其他调用!$G$4:$G$42,其他调用!$AG19)))</f>
        <v>0.79977035183109735</v>
      </c>
      <c r="EY18" s="44">
        <f>IF(U$4=0,0,求节点(U$4:U$9,$B$4:$B$9,求节点(其他调用!$F$4:$F$42,其他调用!$G$4:$G$42,其他调用!$AG19)))</f>
        <v>0.99971293978887166</v>
      </c>
      <c r="EZ18" s="44">
        <f>IF(V$4=0,0,求节点(V$4:V$9,$B$4:$B$9,求节点(其他调用!$F$4:$F$42,其他调用!$G$4:$G$42,其他调用!$AG19)))</f>
        <v>0</v>
      </c>
      <c r="FA18" s="44">
        <f>IF(W$4=0,0,求节点(W$4:W$9,$B$4:$B$9,求节点(其他调用!$F$4:$F$42,其他调用!$G$4:$G$42,其他调用!$AG19)))</f>
        <v>0.39988517591554862</v>
      </c>
      <c r="FB18" s="44">
        <f>IF(X$4=0,0,求节点(X$4:X$9,$B$4:$B$9,求节点(其他调用!$F$4:$F$42,其他调用!$G$4:$G$42,其他调用!$AG19)))</f>
        <v>0.39988517591554862</v>
      </c>
      <c r="FC18" s="44">
        <f>IF(Y$4=0,0,求节点(Y$4:Y$9,$B$4:$B$9,求节点(其他调用!$F$4:$F$42,其他调用!$G$4:$G$42,其他调用!$AG19)))</f>
        <v>0.79977035183109735</v>
      </c>
      <c r="FD18" s="44">
        <f>IF(Z$4=0,0,求节点(Z$4:Z$9,$B$4:$B$9,求节点(其他调用!$F$4:$F$42,其他调用!$G$4:$G$42,其他调用!$AG19)))</f>
        <v>0</v>
      </c>
      <c r="FE18" s="44">
        <f>IF(AA$4=0,0,求节点(AA$4:AA$9,$B$4:$B$9,求节点(其他调用!$F$4:$F$42,其他调用!$G$4:$G$42,其他调用!$AG19)))</f>
        <v>0.39988517591554862</v>
      </c>
      <c r="FF18" s="44">
        <f>IF(AB$4=0,0,求节点(AB$4:AB$9,$B$4:$B$9,求节点(其他调用!$F$4:$F$42,其他调用!$G$4:$G$42,其他调用!$AG19)))</f>
        <v>1.6622553387798578</v>
      </c>
      <c r="FG18" s="44">
        <f>IF(AC$4=0,0,求节点(AC$4:AC$9,$B$4:$B$9,求节点(其他调用!$F$4:$F$42,其他调用!$G$4:$G$42,其他调用!$AG19)))</f>
        <v>1.2879327717181672</v>
      </c>
      <c r="FH18" s="44">
        <f>IF(AD$4=0,0,求节点(AD$4:AD$9,$B$4:$B$9,求节点(其他调用!$F$4:$F$42,其他调用!$G$4:$G$42,其他调用!$AG19)))</f>
        <v>4.1407824794417736E-2</v>
      </c>
      <c r="FI18" s="44">
        <f>IF(AE$4=0,0,求节点(AE$4:AE$9,$B$4:$B$9,求节点(其他调用!$F$4:$F$42,其他调用!$G$4:$G$42,其他调用!$AG19)))</f>
        <v>4.1407824794417736E-2</v>
      </c>
      <c r="FJ18" s="44">
        <f>IF(AF$4=0,0,求节点(AF$4:AF$9,$B$4:$B$9,求节点(其他调用!$F$4:$F$42,其他调用!$G$4:$G$42,其他调用!$AG19)))</f>
        <v>4.1407824794417736E-2</v>
      </c>
      <c r="FK18" s="44">
        <f>IF(AG$4=0,0,求节点(AG$4:AG$9,$B$4:$B$9,求节点(其他调用!$F$4:$F$42,其他调用!$G$4:$G$42,其他调用!$AG19)))</f>
        <v>4.1407824794417736E-2</v>
      </c>
      <c r="FL18" s="44">
        <f>IF(AH$4=0,0,求节点(AH$4:AH$9,$B$4:$B$9,求节点(其他调用!$F$4:$F$42,其他调用!$G$4:$G$42,其他调用!$AG19)))</f>
        <v>4.1407824794417736E-2</v>
      </c>
      <c r="FM18" s="44">
        <f>IF(AI$4=0,0,求节点(AI$4:AI$9,$B$4:$B$9,求节点(其他调用!$F$4:$F$42,其他调用!$G$4:$G$42,其他调用!$AG19)))</f>
        <v>4.1407824794417736E-2</v>
      </c>
      <c r="FN18" s="44">
        <f>IF(AJ$4=0,0,求节点(AJ$4:AJ$9,$B$4:$B$9,求节点(其他调用!$F$4:$F$42,其他调用!$G$4:$G$42,其他调用!$AG19)))</f>
        <v>4.1407824794417736E-2</v>
      </c>
      <c r="FO18" s="44">
        <f>IF(AK$4=0,0,求节点(AK$4:AK$9,$B$4:$B$9,求节点(其他调用!$F$4:$F$42,其他调用!$G$4:$G$42,其他调用!$AG19)))</f>
        <v>4.1407824794417736E-2</v>
      </c>
      <c r="FP18" s="44">
        <f>IF(AL$4=0,0,求节点(AL$4:AL$9,$B$4:$B$9,求节点(其他调用!$F$4:$F$42,其他调用!$G$4:$G$42,其他调用!$AG19)))</f>
        <v>4.1407824794417736E-2</v>
      </c>
      <c r="FQ18" s="44">
        <f>IF(AM$4=0,0,求节点(AM$4:AM$9,$B$4:$B$9,求节点(其他调用!$F$4:$F$42,其他调用!$G$4:$G$42,其他调用!$AG19)))</f>
        <v>4.1407824794417736E-2</v>
      </c>
      <c r="FR18" s="44">
        <f>IF(AN$4=0,0,求节点(AN$4:AN$9,$B$4:$B$9,求节点(其他调用!$F$4:$F$42,其他调用!$G$4:$G$42,其他调用!$AG19)))</f>
        <v>4.1407824794417736E-2</v>
      </c>
      <c r="FS18" s="44">
        <f>IF(AO$4=0,0,求节点(AO$4:AO$9,$B$4:$B$9,求节点(其他调用!$F$4:$F$42,其他调用!$G$4:$G$42,其他调用!$AG19)))</f>
        <v>4.1407824794417736E-2</v>
      </c>
      <c r="FT18" s="44">
        <f>IF(AP$4=0,0,求节点(AP$4:AP$9,$B$4:$B$9,求节点(其他调用!$F$4:$F$42,其他调用!$G$4:$G$42,其他调用!$AG19)))</f>
        <v>4.1407824794417736E-2</v>
      </c>
      <c r="FU18" s="44">
        <f>IF(AQ$4=0,0,求节点(AQ$4:AQ$9,$B$4:$B$9,求节点(其他调用!$F$4:$F$42,其他调用!$G$4:$G$42,其他调用!$AG19)))</f>
        <v>4.1407824794417736E-2</v>
      </c>
      <c r="FV18" s="44">
        <f>IF(AR$4=0,0,求节点(AR$4:AR$9,$B$4:$B$9,求节点(其他调用!$F$4:$F$42,其他调用!$G$4:$G$42,其他调用!$AG19)))</f>
        <v>4.1407824794417736E-2</v>
      </c>
      <c r="FW18" s="44">
        <f>IF(AS$4=0,0,求节点(AS$4:AS$9,$B$4:$B$9,求节点(其他调用!$F$4:$F$42,其他调用!$G$4:$G$42,其他调用!$AG19)))</f>
        <v>4.1407824794417736E-2</v>
      </c>
      <c r="FX18" s="44">
        <f>IF(AT$4=0,0,求节点(AT$4:AT$9,$B$4:$B$9,求节点(其他调用!$F$4:$F$42,其他调用!$G$4:$G$42,其他调用!$AG19)))</f>
        <v>4.1407824794417736E-2</v>
      </c>
      <c r="FY18" s="44">
        <f>IF(AU$4=0,0,求节点(AU$4:AU$9,$B$4:$B$9,求节点(其他调用!$F$4:$F$42,其他调用!$G$4:$G$42,其他调用!$AG19)))</f>
        <v>4.1407824794417736E-2</v>
      </c>
      <c r="FZ18" s="44">
        <f>IF(AV$4=0,0,求节点(AV$4:AV$9,$B$4:$B$9,求节点(其他调用!$F$4:$F$42,其他调用!$G$4:$G$42,其他调用!$AG19)))</f>
        <v>4.1407824794417736E-2</v>
      </c>
      <c r="GA18" s="44">
        <f>IF(AW$4=0,0,求节点(AW$4:AW$9,$B$4:$B$9,求节点(其他调用!$F$4:$F$42,其他调用!$G$4:$G$42,其他调用!$AG19)))</f>
        <v>4.1407824794417736E-2</v>
      </c>
      <c r="GB18" s="44">
        <f>IF(AX$4=0,0,求节点(AX$4:AX$9,$B$4:$B$9,求节点(其他调用!$F$4:$F$42,其他调用!$G$4:$G$42,其他调用!$AG19)))</f>
        <v>4.1407824794417736E-2</v>
      </c>
      <c r="GC18" s="44">
        <f>IF(AY$4=0,0,求节点(AY$4:AY$9,$B$4:$B$9,求节点(其他调用!$F$4:$F$42,其他调用!$G$4:$G$42,其他调用!$AG19)))</f>
        <v>4.1407824794417736E-2</v>
      </c>
      <c r="GD18" s="44">
        <f>IF(AZ$4=0,0,求节点(AZ$4:AZ$9,$B$4:$B$9,求节点(其他调用!$F$4:$F$42,其他调用!$G$4:$G$42,其他调用!$AG19)))</f>
        <v>4.1407824794417736E-2</v>
      </c>
      <c r="GF18" s="44">
        <v>15</v>
      </c>
      <c r="GG18" s="44">
        <f>IF(C$23=0,0,求节点(C$23:C$28,$B$23:$B$28,求节点(其他调用!$U$4:$U$20,其他调用!$V$4:$V$20,$GF18)))</f>
        <v>0</v>
      </c>
      <c r="GH18" s="44">
        <f>IF(D$23=0,0,求节点(D$23:D$28,$B$23:$B$28,求节点(其他调用!$U$4:$U$20,其他调用!$V$4:$V$20,$GF18)))</f>
        <v>0</v>
      </c>
      <c r="GI18" s="44">
        <f>IF(E$23=0,0,求节点(E$23:E$28,$B$23:$B$28,求节点(其他调用!$U$4:$U$20,其他调用!$V$4:$V$20,$GF18)))</f>
        <v>0</v>
      </c>
      <c r="GJ18" s="44">
        <f>IF(F$23=0,0,求节点(F$23:F$28,$B$23:$B$28,求节点(其他调用!$U$4:$U$20,其他调用!$V$4:$V$20,$GF18)))</f>
        <v>0</v>
      </c>
      <c r="GK18" s="44">
        <f>IF(G$23=0,0,求节点(G$23:G$28,$B$23:$B$28,求节点(其他调用!$U$4:$U$20,其他调用!$V$4:$V$20,$GF18)))</f>
        <v>0</v>
      </c>
      <c r="GL18" s="44">
        <f>IF(H$23=0,0,求节点(H$23:H$28,$B$23:$B$28,求节点(其他调用!$U$4:$U$20,其他调用!$V$4:$V$20,$GF18)))</f>
        <v>0</v>
      </c>
      <c r="GM18" s="44">
        <f>IF(I$23=0,0,求节点(I$23:I$28,$B$23:$B$28,求节点(其他调用!$U$4:$U$20,其他调用!$V$4:$V$20,$GF18)))</f>
        <v>0</v>
      </c>
      <c r="GN18" s="44">
        <f>IF(J$23=0,0,求节点(J$23:J$28,$B$23:$B$28,求节点(其他调用!$U$4:$U$20,其他调用!$V$4:$V$20,$GF18)))</f>
        <v>0</v>
      </c>
      <c r="GO18" s="44">
        <f>IF(K$23=0,0,求节点(K$23:K$28,$B$23:$B$28,求节点(其他调用!$U$4:$U$20,其他调用!$V$4:$V$20,$GF18)))</f>
        <v>0</v>
      </c>
      <c r="GP18" s="44">
        <f>IF(L$23=0,0,求节点(L$23:L$28,$B$23:$B$28,求节点(其他调用!$U$4:$U$20,其他调用!$V$4:$V$20,$GF18)))</f>
        <v>0</v>
      </c>
      <c r="GQ18" s="44">
        <f>IF(M$23=0,0,求节点(M$23:M$28,$B$23:$B$28,求节点(其他调用!$U$4:$U$20,其他调用!$V$4:$V$20,$GF18)))</f>
        <v>0</v>
      </c>
      <c r="GR18" s="44">
        <f>IF(N$23=0,0,求节点(N$23:N$28,$B$23:$B$28,求节点(其他调用!$U$4:$U$20,其他调用!$V$4:$V$20,$GF18)))</f>
        <v>0</v>
      </c>
      <c r="GS18" s="44">
        <f>IF(O$23=0,0,求节点(O$23:O$28,$B$23:$B$28,求节点(其他调用!$U$4:$U$20,其他调用!$V$4:$V$20,$GF18)))</f>
        <v>0</v>
      </c>
      <c r="GT18" s="44">
        <f>IF(P$23=0,0,求节点(P$23:P$28,$B$23:$B$28,求节点(其他调用!$U$4:$U$20,其他调用!$V$4:$V$20,$GF18)))</f>
        <v>0</v>
      </c>
      <c r="GU18" s="44">
        <f>IF(Q$23=0,0,求节点(Q$23:Q$28,$B$23:$B$28,求节点(其他调用!$U$4:$U$20,其他调用!$V$4:$V$20,$GF18)))</f>
        <v>0</v>
      </c>
      <c r="GV18" s="44">
        <f>IF(R$23=0,0,求节点(R$23:R$28,$B$23:$B$28,求节点(其他调用!$U$4:$U$20,其他调用!$V$4:$V$20,$GF18)))</f>
        <v>0</v>
      </c>
      <c r="GW18" s="44">
        <f>IF(S$23=0,0,求节点(S$23:S$28,$B$23:$B$28,求节点(其他调用!$U$4:$U$20,其他调用!$V$4:$V$20,$GF18)))</f>
        <v>0</v>
      </c>
      <c r="GX18" s="44">
        <f>IF(T$23=0,0,求节点(T$23:T$28,$B$23:$B$28,求节点(其他调用!$U$4:$U$20,其他调用!$V$4:$V$20,$GF18)))</f>
        <v>0</v>
      </c>
      <c r="GY18" s="44">
        <f>IF(U$23=0,0,求节点(U$23:U$28,$B$23:$B$28,求节点(其他调用!$U$4:$U$20,其他调用!$V$4:$V$20,$GF18)))</f>
        <v>0</v>
      </c>
      <c r="GZ18" s="44">
        <f>IF(V$23=0,0,求节点(V$23:V$28,$B$23:$B$28,求节点(其他调用!$U$4:$U$20,其他调用!$V$4:$V$20,$GF18)))</f>
        <v>0</v>
      </c>
      <c r="HC18" s="44">
        <v>15</v>
      </c>
      <c r="HD18" s="44">
        <f>IF(C$4=0,0,求节点(C$4:C$9,$B$4:$B$9,求节点(其他调用!$I$4:$I$42,其他调用!$J$4:$J$42,其他调用!$AH19)))</f>
        <v>0.85920910987376242</v>
      </c>
      <c r="HE18" s="44">
        <f>IF(D$4=0,0,求节点(D$4:D$9,$B$4:$B$9,求节点(其他调用!$I$4:$I$42,其他调用!$J$4:$J$42,其他调用!$AH19)))</f>
        <v>2.0929307847971423</v>
      </c>
      <c r="HF18" s="44">
        <f>IF(E$4=0,0,求节点(E$4:E$9,$B$4:$B$9,求节点(其他调用!$I$4:$I$42,其他调用!$J$4:$J$42,其他调用!$AH19)))</f>
        <v>0.22196235338405534</v>
      </c>
      <c r="HG18" s="44">
        <f>IF(F$4=0,0,求节点(F$4:F$9,$B$4:$B$9,求节点(其他调用!$I$4:$I$42,其他调用!$J$4:$J$42,其他调用!$AH19)))</f>
        <v>0</v>
      </c>
      <c r="HH18" s="44">
        <f>IF(G$4=0,0,求节点(G$4:G$9,$B$4:$B$9,求节点(其他调用!$I$4:$I$42,其他调用!$J$4:$J$42,其他调用!$AH19)))</f>
        <v>0</v>
      </c>
      <c r="HI18" s="44">
        <f>IF(H$4=0,0,求节点(H$4:H$9,$B$4:$B$9,求节点(其他调用!$I$4:$I$42,其他调用!$J$4:$J$42,其他调用!$AH19)))</f>
        <v>0</v>
      </c>
      <c r="HJ18" s="44">
        <f>IF(I$4=0,0,求节点(I$4:I$9,$B$4:$B$9,求节点(其他调用!$I$4:$I$42,其他调用!$J$4:$J$42,其他调用!$AH19)))</f>
        <v>0</v>
      </c>
      <c r="HK18" s="44">
        <f>IF(J$4=0,0,求节点(J$4:J$9,$B$4:$B$9,求节点(其他调用!$I$4:$I$42,其他调用!$J$4:$J$42,其他调用!$AH19)))</f>
        <v>0</v>
      </c>
      <c r="HL18" s="44">
        <f>IF(K$4=0,0,求节点(K$4:K$9,$B$4:$B$9,求节点(其他调用!$I$4:$I$42,其他调用!$J$4:$J$42,其他调用!$AH19)))</f>
        <v>0</v>
      </c>
      <c r="HM18" s="44">
        <f>IF(L$4=0,0,求节点(L$4:L$9,$B$4:$B$9,求节点(其他调用!$I$4:$I$42,其他调用!$J$4:$J$42,其他调用!$AH19)))</f>
        <v>0</v>
      </c>
      <c r="HN18" s="44">
        <f>IF(M$4=0,0,求节点(M$4:M$9,$B$4:$B$9,求节点(其他调用!$I$4:$I$42,其他调用!$J$4:$J$42,其他调用!$AH19)))</f>
        <v>0</v>
      </c>
      <c r="HO18" s="44">
        <f>IF(N$4=0,0,求节点(N$4:N$9,$B$4:$B$9,求节点(其他调用!$I$4:$I$42,其他调用!$J$4:$J$42,其他调用!$AH19)))</f>
        <v>0</v>
      </c>
      <c r="HP18" s="44">
        <f>IF(O$4=0,0,求节点(O$4:O$9,$B$4:$B$9,求节点(其他调用!$I$4:$I$42,其他调用!$J$4:$J$42,其他调用!$AH19)))</f>
        <v>0</v>
      </c>
      <c r="HQ18" s="44">
        <f>IF(P$4=0,0,求节点(P$4:P$9,$B$4:$B$9,求节点(其他调用!$I$4:$I$42,其他调用!$J$4:$J$42,其他调用!$AH19)))</f>
        <v>0</v>
      </c>
      <c r="HR18" s="44">
        <f>IF(Q$4=0,0,求节点(Q$4:Q$9,$B$4:$B$9,求节点(其他调用!$I$4:$I$42,其他调用!$J$4:$J$42,其他调用!$AH19)))</f>
        <v>0</v>
      </c>
      <c r="HS18" s="44">
        <f>IF(R$4=0,0,求节点(R$4:R$9,$B$4:$B$9,求节点(其他调用!$I$4:$I$42,其他调用!$J$4:$J$42,其他调用!$AH19)))</f>
        <v>0</v>
      </c>
      <c r="HT18" s="44">
        <f>IF(S$4=0,0,求节点(S$4:S$9,$B$4:$B$9,求节点(其他调用!$I$4:$I$42,其他调用!$J$4:$J$42,其他调用!$AH19)))</f>
        <v>1.430095914332401</v>
      </c>
      <c r="HU18" s="44">
        <f>IF(T$4=0,0,求节点(T$4:T$9,$B$4:$B$9,求节点(其他调用!$I$4:$I$42,其他调用!$J$4:$J$42,其他调用!$AH19)))</f>
        <v>1.0467280687453324</v>
      </c>
      <c r="HV18" s="44">
        <f>IF(U$4=0,0,求节点(U$4:U$9,$B$4:$B$9,求节点(其他调用!$I$4:$I$42,其他调用!$J$4:$J$42,其他调用!$AH19)))</f>
        <v>1.236981514503094</v>
      </c>
      <c r="HW18" s="44">
        <f>IF(V$4=0,0,求节点(V$4:V$9,$B$4:$B$9,求节点(其他调用!$I$4:$I$42,其他调用!$J$4:$J$42,其他调用!$AH19)))</f>
        <v>0</v>
      </c>
      <c r="HX18" s="44">
        <f>IF(W$4=0,0,求节点(W$4:W$9,$B$4:$B$9,求节点(其他调用!$I$4:$I$42,其他调用!$J$4:$J$42,其他调用!$AH19)))</f>
        <v>0.5327096481217326</v>
      </c>
      <c r="HY18" s="44">
        <f>IF(X$4=0,0,求节点(X$4:X$9,$B$4:$B$9,求节点(其他调用!$I$4:$I$42,其他调用!$J$4:$J$42,其他调用!$AH19)))</f>
        <v>0.5327096481217326</v>
      </c>
      <c r="HZ18" s="44">
        <f>IF(Y$4=0,0,求节点(Y$4:Y$9,$B$4:$B$9,求节点(其他调用!$I$4:$I$42,其他调用!$J$4:$J$42,其他调用!$AH19)))</f>
        <v>1.0467280687453324</v>
      </c>
      <c r="IA18" s="44">
        <f>IF(Z$4=0,0,求节点(Z$4:Z$9,$B$4:$B$9,求节点(其他调用!$I$4:$I$42,其他调用!$J$4:$J$42,其他调用!$AH19)))</f>
        <v>0</v>
      </c>
      <c r="IB18" s="44">
        <f>IF(AA$4=0,0,求节点(AA$4:AA$9,$B$4:$B$9,求节点(其他调用!$I$4:$I$42,其他调用!$J$4:$J$42,其他调用!$AH19)))</f>
        <v>0.5327096481217326</v>
      </c>
      <c r="IC18" s="44">
        <f>IF(AB$4=0,0,求节点(AB$4:AB$9,$B$4:$B$9,求节点(其他调用!$I$4:$I$42,其他调用!$J$4:$J$42,其他调用!$AH19)))</f>
        <v>2.0929307847971423</v>
      </c>
      <c r="ID18" s="44">
        <f>IF(AC$4=0,0,求节点(AC$4:AC$9,$B$4:$B$9,求节点(其他调用!$I$4:$I$42,其他调用!$J$4:$J$42,其他调用!$AH19)))</f>
        <v>1.6208261857687538</v>
      </c>
      <c r="IE18" s="44">
        <f>IF(AD$4=0,0,求节点(AD$4:AD$9,$B$4:$B$9,求节点(其他调用!$I$4:$I$42,其他调用!$J$4:$J$42,其他调用!$AH19)))</f>
        <v>5.5161704169746639E-2</v>
      </c>
      <c r="IF18" s="44">
        <f>IF(AE$4=0,0,求节点(AE$4:AE$9,$B$4:$B$9,求节点(其他调用!$I$4:$I$42,其他调用!$J$4:$J$42,其他调用!$AH19)))</f>
        <v>5.5161704169746639E-2</v>
      </c>
      <c r="IG18" s="44">
        <f>IF(AF$4=0,0,求节点(AF$4:AF$9,$B$4:$B$9,求节点(其他调用!$I$4:$I$42,其他调用!$J$4:$J$42,其他调用!$AH19)))</f>
        <v>5.5161704169746639E-2</v>
      </c>
      <c r="IH18" s="44">
        <f>IF(AG$4=0,0,求节点(AG$4:AG$9,$B$4:$B$9,求节点(其他调用!$I$4:$I$42,其他调用!$J$4:$J$42,其他调用!$AH19)))</f>
        <v>5.5161704169746639E-2</v>
      </c>
      <c r="II18" s="44">
        <f>IF(AH$4=0,0,求节点(AH$4:AH$9,$B$4:$B$9,求节点(其他调用!$I$4:$I$42,其他调用!$J$4:$J$42,其他调用!$AH19)))</f>
        <v>5.5161704169746639E-2</v>
      </c>
      <c r="IJ18" s="44">
        <f>IF(AI$4=0,0,求节点(AI$4:AI$9,$B$4:$B$9,求节点(其他调用!$I$4:$I$42,其他调用!$J$4:$J$42,其他调用!$AH19)))</f>
        <v>5.5161704169746639E-2</v>
      </c>
      <c r="IK18" s="44">
        <f>IF(AJ$4=0,0,求节点(AJ$4:AJ$9,$B$4:$B$9,求节点(其他调用!$I$4:$I$42,其他调用!$J$4:$J$42,其他调用!$AH19)))</f>
        <v>5.5161704169746639E-2</v>
      </c>
      <c r="IL18" s="44">
        <f>IF(AK$4=0,0,求节点(AK$4:AK$9,$B$4:$B$9,求节点(其他调用!$I$4:$I$42,其他调用!$J$4:$J$42,其他调用!$AH19)))</f>
        <v>5.5161704169746639E-2</v>
      </c>
      <c r="IM18" s="44">
        <f>IF(AL$4=0,0,求节点(AL$4:AL$9,$B$4:$B$9,求节点(其他调用!$I$4:$I$42,其他调用!$J$4:$J$42,其他调用!$AH19)))</f>
        <v>5.5161704169746639E-2</v>
      </c>
      <c r="IN18" s="44">
        <f>IF(AM$4=0,0,求节点(AM$4:AM$9,$B$4:$B$9,求节点(其他调用!$I$4:$I$42,其他调用!$J$4:$J$42,其他调用!$AH19)))</f>
        <v>5.5161704169746639E-2</v>
      </c>
      <c r="IO18" s="44">
        <f>IF(AN$4=0,0,求节点(AN$4:AN$9,$B$4:$B$9,求节点(其他调用!$I$4:$I$42,其他调用!$J$4:$J$42,其他调用!$AH19)))</f>
        <v>5.5161704169746639E-2</v>
      </c>
      <c r="IP18" s="44">
        <f>IF(AO$4=0,0,求节点(AO$4:AO$9,$B$4:$B$9,求节点(其他调用!$I$4:$I$42,其他调用!$J$4:$J$42,其他调用!$AH19)))</f>
        <v>5.5161704169746639E-2</v>
      </c>
      <c r="IQ18" s="44">
        <f>IF(AP$4=0,0,求节点(AP$4:AP$9,$B$4:$B$9,求节点(其他调用!$I$4:$I$42,其他调用!$J$4:$J$42,其他调用!$AH19)))</f>
        <v>5.5161704169746639E-2</v>
      </c>
      <c r="IR18" s="44">
        <f>IF(AQ$4=0,0,求节点(AQ$4:AQ$9,$B$4:$B$9,求节点(其他调用!$I$4:$I$42,其他调用!$J$4:$J$42,其他调用!$AH19)))</f>
        <v>5.5161704169746639E-2</v>
      </c>
      <c r="IS18" s="44">
        <f>IF(AR$4=0,0,求节点(AR$4:AR$9,$B$4:$B$9,求节点(其他调用!$I$4:$I$42,其他调用!$J$4:$J$42,其他调用!$AH19)))</f>
        <v>5.5161704169746639E-2</v>
      </c>
      <c r="IT18" s="44">
        <f>IF(AS$4=0,0,求节点(AS$4:AS$9,$B$4:$B$9,求节点(其他调用!$I$4:$I$42,其他调用!$J$4:$J$42,其他调用!$AH19)))</f>
        <v>5.5161704169746639E-2</v>
      </c>
      <c r="IU18" s="44">
        <f>IF(AT$4=0,0,求节点(AT$4:AT$9,$B$4:$B$9,求节点(其他调用!$I$4:$I$42,其他调用!$J$4:$J$42,其他调用!$AH19)))</f>
        <v>5.5161704169746639E-2</v>
      </c>
      <c r="IV18" s="44">
        <f>IF(AU$4=0,0,求节点(AU$4:AU$9,$B$4:$B$9,求节点(其他调用!$I$4:$I$42,其他调用!$J$4:$J$42,其他调用!$AH19)))</f>
        <v>5.5161704169746639E-2</v>
      </c>
      <c r="IW18" s="44">
        <f>IF(AV$4=0,0,求节点(AV$4:AV$9,$B$4:$B$9,求节点(其他调用!$I$4:$I$42,其他调用!$J$4:$J$42,其他调用!$AH19)))</f>
        <v>5.5161704169746639E-2</v>
      </c>
      <c r="IX18" s="44">
        <f>IF(AW$4=0,0,求节点(AW$4:AW$9,$B$4:$B$9,求节点(其他调用!$I$4:$I$42,其他调用!$J$4:$J$42,其他调用!$AH19)))</f>
        <v>5.5161704169746639E-2</v>
      </c>
      <c r="IY18" s="44">
        <f>IF(AX$4=0,0,求节点(AX$4:AX$9,$B$4:$B$9,求节点(其他调用!$I$4:$I$42,其他调用!$J$4:$J$42,其他调用!$AH19)))</f>
        <v>5.5161704169746639E-2</v>
      </c>
      <c r="IZ18" s="44">
        <f>IF(AY$4=0,0,求节点(AY$4:AY$9,$B$4:$B$9,求节点(其他调用!$I$4:$I$42,其他调用!$J$4:$J$42,其他调用!$AH19)))</f>
        <v>5.5161704169746639E-2</v>
      </c>
      <c r="JA18" s="44">
        <f>IF(AZ$4=0,0,求节点(AZ$4:AZ$9,$B$4:$B$9,求节点(其他调用!$I$4:$I$42,其他调用!$J$4:$J$42,其他调用!$AH19)))</f>
        <v>5.5161704169746639E-2</v>
      </c>
      <c r="JC18" s="44">
        <v>15</v>
      </c>
      <c r="JD18" s="44">
        <f>IF(C$23=0,0,求节点(C$23:C$28,$B$23:$B$28,求节点(其他调用!$W$4:$W$20,其他调用!$X$4:$X$20,$JC18)))</f>
        <v>0</v>
      </c>
      <c r="JE18" s="44">
        <f>IF(D$23=0,0,求节点(D$23:D$28,$B$23:$B$28,求节点(其他调用!$W$4:$W$20,其他调用!$X$4:$X$20,$JC18)))</f>
        <v>0</v>
      </c>
      <c r="JF18" s="44">
        <f>IF(E$23=0,0,求节点(E$23:E$28,$B$23:$B$28,求节点(其他调用!$W$4:$W$20,其他调用!$X$4:$X$20,$JC18)))</f>
        <v>0</v>
      </c>
      <c r="JG18" s="44">
        <f>IF(F$23=0,0,求节点(F$23:F$28,$B$23:$B$28,求节点(其他调用!$W$4:$W$20,其他调用!$X$4:$X$20,$JC18)))</f>
        <v>4.0930924098403487E-5</v>
      </c>
      <c r="JH18" s="44">
        <f>IF(G$23=0,0,求节点(G$23:G$28,$B$23:$B$28,求节点(其他调用!$W$4:$W$20,其他调用!$X$4:$X$20,$JC18)))</f>
        <v>6.139638614754972E-5</v>
      </c>
      <c r="JI18" s="44">
        <f>IF(H$23=0,0,求节点(H$23:H$28,$B$23:$B$28,求节点(其他调用!$W$4:$W$20,其他调用!$X$4:$X$20,$JC18)))</f>
        <v>6.139638614754972E-5</v>
      </c>
      <c r="JJ18" s="44">
        <f>IF(I$23=0,0,求节点(I$23:I$28,$B$23:$B$28,求节点(其他调用!$W$4:$W$20,其他调用!$X$4:$X$20,$JC18)))</f>
        <v>9.3024827496290818E-5</v>
      </c>
      <c r="JK18" s="44">
        <f>IF(J$23=0,0,求节点(J$23:J$28,$B$23:$B$28,求节点(其他调用!$W$4:$W$20,其他调用!$X$4:$X$20,$JC18)))</f>
        <v>0</v>
      </c>
      <c r="JL18" s="44">
        <f>IF(K$23=0,0,求节点(K$23:K$28,$B$23:$B$28,求节点(其他调用!$W$4:$W$20,其他调用!$X$4:$X$20,$JC18)))</f>
        <v>6.139638614754972E-5</v>
      </c>
      <c r="JM18" s="44">
        <f>IF(L$23=0,0,求节点(L$23:L$28,$B$23:$B$28,求节点(其他调用!$W$4:$W$20,其他调用!$X$4:$X$20,$JC18)))</f>
        <v>0</v>
      </c>
      <c r="JN18" s="44">
        <f>IF(M$23=0,0,求节点(M$23:M$28,$B$23:$B$28,求节点(其他调用!$W$4:$W$20,其他调用!$X$4:$X$20,$JC18)))</f>
        <v>0</v>
      </c>
      <c r="JO18" s="44">
        <f>IF(N$23=0,0,求节点(N$23:N$28,$B$23:$B$28,求节点(其他调用!$W$4:$W$20,其他调用!$X$4:$X$20,$JC18)))</f>
        <v>0</v>
      </c>
      <c r="JP18" s="44">
        <f>IF(O$23=0,0,求节点(O$23:O$28,$B$23:$B$28,求节点(其他调用!$W$4:$W$20,其他调用!$X$4:$X$20,$JC18)))</f>
        <v>0</v>
      </c>
      <c r="JQ18" s="44">
        <f>IF(P$23=0,0,求节点(P$23:P$28,$B$23:$B$28,求节点(其他调用!$W$4:$W$20,其他调用!$X$4:$X$20,$JC18)))</f>
        <v>0</v>
      </c>
      <c r="JR18" s="44">
        <f>IF(Q$23=0,0,求节点(Q$23:Q$28,$B$23:$B$28,求节点(其他调用!$W$4:$W$20,其他调用!$X$4:$X$20,$JC18)))</f>
        <v>0</v>
      </c>
      <c r="JS18" s="44">
        <f>IF(R$23=0,0,求节点(R$23:R$28,$B$23:$B$28,求节点(其他调用!$W$4:$W$20,其他调用!$X$4:$X$20,$JC18)))</f>
        <v>0</v>
      </c>
      <c r="JT18" s="44">
        <f>IF(S$23=0,0,求节点(S$23:S$28,$B$23:$B$28,求节点(其他调用!$W$4:$W$20,其他调用!$X$4:$X$20,$JC18)))</f>
        <v>0</v>
      </c>
      <c r="JU18" s="44">
        <f>IF(T$23=0,0,求节点(T$23:T$28,$B$23:$B$28,求节点(其他调用!$W$4:$W$20,其他调用!$X$4:$X$20,$JC18)))</f>
        <v>0</v>
      </c>
      <c r="JV18" s="44">
        <f>IF(U$23=0,0,求节点(U$23:U$28,$B$23:$B$28,求节点(其他调用!$W$4:$W$20,其他调用!$X$4:$X$20,$JC18)))</f>
        <v>0</v>
      </c>
      <c r="JW18" s="44">
        <f>IF(V$23=0,0,求节点(V$23:V$28,$B$23:$B$28,求节点(其他调用!$W$4:$W$20,其他调用!$X$4:$X$20,$JC18)))</f>
        <v>0</v>
      </c>
      <c r="JZ18" s="44">
        <v>15</v>
      </c>
      <c r="KA18" s="44">
        <f>IF(C$4=0,0,求节点(C$4:C$9,$B$4:$B$9,求节点(其他调用!$L$4:$L$42,其他调用!$M$4:$M$42,其他调用!$AI19)))</f>
        <v>1.4649599612883852</v>
      </c>
      <c r="KB18" s="44">
        <f>IF(D$4=0,0,求节点(D$4:D$9,$B$4:$B$9,求节点(其他调用!$L$4:$L$42,其他调用!$M$4:$M$42,其他调用!$AI19)))</f>
        <v>3.2752674142955986</v>
      </c>
      <c r="KC18" s="44">
        <f>IF(E$4=0,0,求节点(E$4:E$9,$B$4:$B$9,求节点(其他调用!$L$4:$L$42,其他调用!$M$4:$M$42,其他调用!$AI19)))</f>
        <v>0.42649385266596607</v>
      </c>
      <c r="KD18" s="44">
        <f>IF(F$4=0,0,求节点(F$4:F$9,$B$4:$B$9,求节点(其他调用!$L$4:$L$42,其他调用!$M$4:$M$42,其他调用!$AI19)))</f>
        <v>0</v>
      </c>
      <c r="KE18" s="44">
        <f>IF(G$4=0,0,求节点(G$4:G$9,$B$4:$B$9,求节点(其他调用!$L$4:$L$42,其他调用!$M$4:$M$42,其他调用!$AI19)))</f>
        <v>0</v>
      </c>
      <c r="KF18" s="44">
        <f>IF(H$4=0,0,求节点(H$4:H$9,$B$4:$B$9,求节点(其他调用!$L$4:$L$42,其他调用!$M$4:$M$42,其他调用!$AI19)))</f>
        <v>0</v>
      </c>
      <c r="KG18" s="44">
        <f>IF(I$4=0,0,求节点(I$4:I$9,$B$4:$B$9,求节点(其他调用!$L$4:$L$42,其他调用!$M$4:$M$42,其他调用!$AI19)))</f>
        <v>0</v>
      </c>
      <c r="KH18" s="44">
        <f>IF(J$4=0,0,求节点(J$4:J$9,$B$4:$B$9,求节点(其他调用!$L$4:$L$42,其他调用!$M$4:$M$42,其他调用!$AI19)))</f>
        <v>0</v>
      </c>
      <c r="KI18" s="44">
        <f>IF(K$4=0,0,求节点(K$4:K$9,$B$4:$B$9,求节点(其他调用!$L$4:$L$42,其他调用!$M$4:$M$42,其他调用!$AI19)))</f>
        <v>0</v>
      </c>
      <c r="KJ18" s="44">
        <f>IF(L$4=0,0,求节点(L$4:L$9,$B$4:$B$9,求节点(其他调用!$L$4:$L$42,其他调用!$M$4:$M$42,其他调用!$AI19)))</f>
        <v>0</v>
      </c>
      <c r="KK18" s="44">
        <f>IF(M$4=0,0,求节点(M$4:M$9,$B$4:$B$9,求节点(其他调用!$L$4:$L$42,其他调用!$M$4:$M$42,其他调用!$AI19)))</f>
        <v>0</v>
      </c>
      <c r="KL18" s="44">
        <f>IF(N$4=0,0,求节点(N$4:N$9,$B$4:$B$9,求节点(其他调用!$L$4:$L$42,其他调用!$M$4:$M$42,其他调用!$AI19)))</f>
        <v>0</v>
      </c>
      <c r="KM18" s="44">
        <f>IF(O$4=0,0,求节点(O$4:O$9,$B$4:$B$9,求节点(其他调用!$L$4:$L$42,其他调用!$M$4:$M$42,其他调用!$AI19)))</f>
        <v>0</v>
      </c>
      <c r="KN18" s="44">
        <f>IF(P$4=0,0,求节点(P$4:P$9,$B$4:$B$9,求节点(其他调用!$L$4:$L$42,其他调用!$M$4:$M$42,其他调用!$AI19)))</f>
        <v>0</v>
      </c>
      <c r="KO18" s="44">
        <f>IF(Q$4=0,0,求节点(Q$4:Q$9,$B$4:$B$9,求节点(其他调用!$L$4:$L$42,其他调用!$M$4:$M$42,其他调用!$AI19)))</f>
        <v>0</v>
      </c>
      <c r="KP18" s="44">
        <f>IF(R$4=0,0,求节点(R$4:R$9,$B$4:$B$9,求节点(其他调用!$L$4:$L$42,其他调用!$M$4:$M$42,其他调用!$AI19)))</f>
        <v>0</v>
      </c>
      <c r="KQ18" s="44">
        <f>IF(S$4=0,0,求节点(S$4:S$9,$B$4:$B$9,求节点(其他调用!$L$4:$L$42,其他调用!$M$4:$M$42,其他调用!$AI19)))</f>
        <v>2.3769177049261794</v>
      </c>
      <c r="KR18" s="44">
        <f>IF(T$4=0,0,求节点(T$4:T$9,$B$4:$B$9,求节点(其他调用!$L$4:$L$42,其他调用!$M$4:$M$42,其他调用!$AI19)))</f>
        <v>1.7479789234261689</v>
      </c>
      <c r="KS18" s="44">
        <f>IF(U$4=0,0,求节点(U$4:U$9,$B$4:$B$9,求节点(其他调用!$L$4:$L$42,其他调用!$M$4:$M$42,其他调用!$AI19)))</f>
        <v>2.0883128422198864</v>
      </c>
      <c r="KT18" s="44">
        <f>IF(V$4=0,0,求节点(V$4:V$9,$B$4:$B$9,求节点(其他调用!$L$4:$L$42,其他调用!$M$4:$M$42,其他调用!$AI19)))</f>
        <v>0</v>
      </c>
      <c r="KU18" s="44">
        <f>IF(W$4=0,0,求节点(W$4:W$9,$B$4:$B$9,求节点(其他调用!$L$4:$L$42,其他调用!$M$4:$M$42,其他调用!$AI19)))</f>
        <v>1.0168466045702274</v>
      </c>
      <c r="KV18" s="44">
        <f>IF(X$4=0,0,求节点(X$4:X$9,$B$4:$B$9,求节点(其他调用!$L$4:$L$42,其他调用!$M$4:$M$42,其他调用!$AI19)))</f>
        <v>1.0168466045702274</v>
      </c>
      <c r="KW18" s="44">
        <f>IF(Y$4=0,0,求节点(Y$4:Y$9,$B$4:$B$9,求节点(其他调用!$L$4:$L$42,其他调用!$M$4:$M$42,其他调用!$AI19)))</f>
        <v>1.7479789234261689</v>
      </c>
      <c r="KX18" s="44">
        <f>IF(Z$4=0,0,求节点(Z$4:Z$9,$B$4:$B$9,求节点(其他调用!$L$4:$L$42,其他调用!$M$4:$M$42,其他调用!$AI19)))</f>
        <v>0</v>
      </c>
      <c r="KY18" s="44">
        <f>IF(AA$4=0,0,求节点(AA$4:AA$9,$B$4:$B$9,求节点(其他调用!$L$4:$L$42,其他调用!$M$4:$M$42,其他调用!$AI19)))</f>
        <v>1.0168466045702274</v>
      </c>
      <c r="KZ18" s="44">
        <f>IF(AB$4=0,0,求节点(AB$4:AB$9,$B$4:$B$9,求节点(其他调用!$L$4:$L$42,其他调用!$M$4:$M$42,其他调用!$AI19)))</f>
        <v>3.3331549756808725</v>
      </c>
      <c r="LA18" s="44">
        <f>IF(AC$4=0,0,求节点(AC$4:AC$9,$B$4:$B$9,求节点(其他调用!$L$4:$L$42,其他调用!$M$4:$M$42,其他调用!$AI19)))</f>
        <v>2.6619595446360984</v>
      </c>
      <c r="LB18" s="44">
        <f>IF(AD$4=0,0,求节点(AD$4:AD$9,$B$4:$B$9,求节点(其他调用!$L$4:$L$42,其他调用!$M$4:$M$42,其他调用!$AI19)))</f>
        <v>0.1059915223113036</v>
      </c>
      <c r="LC18" s="44">
        <f>IF(AE$4=0,0,求节点(AE$4:AE$9,$B$4:$B$9,求节点(其他调用!$L$4:$L$42,其他调用!$M$4:$M$42,其他调用!$AI19)))</f>
        <v>0.1059915223113036</v>
      </c>
      <c r="LD18" s="44">
        <f>IF(AF$4=0,0,求节点(AF$4:AF$9,$B$4:$B$9,求节点(其他调用!$L$4:$L$42,其他调用!$M$4:$M$42,其他调用!$AI19)))</f>
        <v>0.1059915223113036</v>
      </c>
      <c r="LE18" s="44">
        <f>IF(AG$4=0,0,求节点(AG$4:AG$9,$B$4:$B$9,求节点(其他调用!$L$4:$L$42,其他调用!$M$4:$M$42,其他调用!$AI19)))</f>
        <v>0.1059915223113036</v>
      </c>
      <c r="LF18" s="44">
        <f>IF(AH$4=0,0,求节点(AH$4:AH$9,$B$4:$B$9,求节点(其他调用!$L$4:$L$42,其他调用!$M$4:$M$42,其他调用!$AI19)))</f>
        <v>0.1059915223113036</v>
      </c>
      <c r="LG18" s="44">
        <f>IF(AI$4=0,0,求节点(AI$4:AI$9,$B$4:$B$9,求节点(其他调用!$L$4:$L$42,其他调用!$M$4:$M$42,其他调用!$AI19)))</f>
        <v>0.1059915223113036</v>
      </c>
      <c r="LH18" s="44">
        <f>IF(AJ$4=0,0,求节点(AJ$4:AJ$9,$B$4:$B$9,求节点(其他调用!$L$4:$L$42,其他调用!$M$4:$M$42,其他调用!$AI19)))</f>
        <v>0.1059915223113036</v>
      </c>
      <c r="LI18" s="44">
        <f>IF(AK$4=0,0,求节点(AK$4:AK$9,$B$4:$B$9,求节点(其他调用!$L$4:$L$42,其他调用!$M$4:$M$42,其他调用!$AI19)))</f>
        <v>0.1059915223113036</v>
      </c>
      <c r="LJ18" s="44">
        <f>IF(AL$4=0,0,求节点(AL$4:AL$9,$B$4:$B$9,求节点(其他调用!$L$4:$L$42,其他调用!$M$4:$M$42,其他调用!$AI19)))</f>
        <v>0.1059915223113036</v>
      </c>
      <c r="LK18" s="44">
        <f>IF(AM$4=0,0,求节点(AM$4:AM$9,$B$4:$B$9,求节点(其他调用!$L$4:$L$42,其他调用!$M$4:$M$42,其他调用!$AI19)))</f>
        <v>0.1059915223113036</v>
      </c>
      <c r="LL18" s="44">
        <f>IF(AN$4=0,0,求节点(AN$4:AN$9,$B$4:$B$9,求节点(其他调用!$L$4:$L$42,其他调用!$M$4:$M$42,其他调用!$AI19)))</f>
        <v>0.1059915223113036</v>
      </c>
      <c r="LM18" s="44">
        <f>IF(AO$4=0,0,求节点(AO$4:AO$9,$B$4:$B$9,求节点(其他调用!$L$4:$L$42,其他调用!$M$4:$M$42,其他调用!$AI19)))</f>
        <v>0.1059915223113036</v>
      </c>
      <c r="LN18" s="44">
        <f>IF(AP$4=0,0,求节点(AP$4:AP$9,$B$4:$B$9,求节点(其他调用!$L$4:$L$42,其他调用!$M$4:$M$42,其他调用!$AI19)))</f>
        <v>0.1059915223113036</v>
      </c>
      <c r="LO18" s="44">
        <f>IF(AQ$4=0,0,求节点(AQ$4:AQ$9,$B$4:$B$9,求节点(其他调用!$L$4:$L$42,其他调用!$M$4:$M$42,其他调用!$AI19)))</f>
        <v>0.1059915223113036</v>
      </c>
      <c r="LP18" s="44">
        <f>IF(AR$4=0,0,求节点(AR$4:AR$9,$B$4:$B$9,求节点(其他调用!$L$4:$L$42,其他调用!$M$4:$M$42,其他调用!$AI19)))</f>
        <v>0.1059915223113036</v>
      </c>
      <c r="LQ18" s="44">
        <f>IF(AS$4=0,0,求节点(AS$4:AS$9,$B$4:$B$9,求节点(其他调用!$L$4:$L$42,其他调用!$M$4:$M$42,其他调用!$AI19)))</f>
        <v>0.1059915223113036</v>
      </c>
      <c r="LR18" s="44">
        <f>IF(AT$4=0,0,求节点(AT$4:AT$9,$B$4:$B$9,求节点(其他调用!$L$4:$L$42,其他调用!$M$4:$M$42,其他调用!$AI19)))</f>
        <v>0.1059915223113036</v>
      </c>
      <c r="LS18" s="44">
        <f>IF(AU$4=0,0,求节点(AU$4:AU$9,$B$4:$B$9,求节点(其他调用!$L$4:$L$42,其他调用!$M$4:$M$42,其他调用!$AI19)))</f>
        <v>0.1059915223113036</v>
      </c>
      <c r="LT18" s="44">
        <f>IF(AV$4=0,0,求节点(AV$4:AV$9,$B$4:$B$9,求节点(其他调用!$L$4:$L$42,其他调用!$M$4:$M$42,其他调用!$AI19)))</f>
        <v>0.1059915223113036</v>
      </c>
      <c r="LU18" s="44">
        <f>IF(AW$4=0,0,求节点(AW$4:AW$9,$B$4:$B$9,求节点(其他调用!$L$4:$L$42,其他调用!$M$4:$M$42,其他调用!$AI19)))</f>
        <v>0.1059915223113036</v>
      </c>
      <c r="LV18" s="44">
        <f>IF(AX$4=0,0,求节点(AX$4:AX$9,$B$4:$B$9,求节点(其他调用!$L$4:$L$42,其他调用!$M$4:$M$42,其他调用!$AI19)))</f>
        <v>0.1059915223113036</v>
      </c>
      <c r="LW18" s="44">
        <f>IF(AY$4=0,0,求节点(AY$4:AY$9,$B$4:$B$9,求节点(其他调用!$L$4:$L$42,其他调用!$M$4:$M$42,其他调用!$AI19)))</f>
        <v>0.1059915223113036</v>
      </c>
      <c r="LX18" s="44">
        <f>IF(AZ$4=0,0,求节点(AZ$4:AZ$9,$B$4:$B$9,求节点(其他调用!$L$4:$L$42,其他调用!$M$4:$M$42,其他调用!$AI19)))</f>
        <v>0.1059915223113036</v>
      </c>
      <c r="LZ18" s="44">
        <v>15</v>
      </c>
      <c r="MA18" s="44">
        <f>IF(C$23=0,0,求节点(C$23:C$28,$B$23:$B$28,求节点(其他调用!$Y$4:$Y$20,其他调用!$Z$4:$Z$20,$LZ18)))</f>
        <v>0</v>
      </c>
      <c r="MB18" s="44">
        <f>IF(D$23=0,0,求节点(D$23:D$28,$B$23:$B$28,求节点(其他调用!$Y$4:$Y$20,其他调用!$Z$4:$Z$20,$LZ18)))</f>
        <v>0</v>
      </c>
      <c r="MC18" s="44">
        <f>IF(E$23=0,0,求节点(E$23:E$28,$B$23:$B$28,求节点(其他调用!$Y$4:$Y$20,其他调用!$Z$4:$Z$20,$LZ18)))</f>
        <v>0</v>
      </c>
      <c r="MD18" s="44">
        <f>IF(F$23=0,0,求节点(F$23:F$28,$B$23:$B$28,求节点(其他调用!$Y$4:$Y$20,其他调用!$Z$4:$Z$20,$LZ18)))</f>
        <v>0</v>
      </c>
      <c r="ME18" s="44">
        <f>IF(G$23=0,0,求节点(G$23:G$28,$B$23:$B$28,求节点(其他调用!$Y$4:$Y$20,其他调用!$Z$4:$Z$20,$LZ18)))</f>
        <v>0</v>
      </c>
      <c r="MF18" s="44">
        <f>IF(H$23=0,0,求节点(H$23:H$28,$B$23:$B$28,求节点(其他调用!$Y$4:$Y$20,其他调用!$Z$4:$Z$20,$LZ18)))</f>
        <v>0</v>
      </c>
      <c r="MG18" s="44">
        <f>IF(I$23=0,0,求节点(I$23:I$28,$B$23:$B$28,求节点(其他调用!$Y$4:$Y$20,其他调用!$Z$4:$Z$20,$LZ18)))</f>
        <v>0</v>
      </c>
      <c r="MH18" s="44">
        <f>IF(J$23=0,0,求节点(J$23:J$28,$B$23:$B$28,求节点(其他调用!$Y$4:$Y$20,其他调用!$Z$4:$Z$20,$LZ18)))</f>
        <v>0</v>
      </c>
      <c r="MI18" s="44">
        <f>IF(K$23=0,0,求节点(K$23:K$28,$B$23:$B$28,求节点(其他调用!$Y$4:$Y$20,其他调用!$Z$4:$Z$20,$LZ18)))</f>
        <v>0</v>
      </c>
      <c r="MJ18" s="44">
        <f>IF(L$23=0,0,求节点(L$23:L$28,$B$23:$B$28,求节点(其他调用!$Y$4:$Y$20,其他调用!$Z$4:$Z$20,$LZ18)))</f>
        <v>0</v>
      </c>
      <c r="MK18" s="44">
        <f>IF(M$23=0,0,求节点(M$23:M$28,$B$23:$B$28,求节点(其他调用!$Y$4:$Y$20,其他调用!$Z$4:$Z$20,$LZ18)))</f>
        <v>0</v>
      </c>
      <c r="ML18" s="44">
        <f>IF(N$23=0,0,求节点(N$23:N$28,$B$23:$B$28,求节点(其他调用!$Y$4:$Y$20,其他调用!$Z$4:$Z$20,$LZ18)))</f>
        <v>0</v>
      </c>
      <c r="MM18" s="44">
        <f>IF(O$23=0,0,求节点(O$23:O$28,$B$23:$B$28,求节点(其他调用!$Y$4:$Y$20,其他调用!$Z$4:$Z$20,$LZ18)))</f>
        <v>0</v>
      </c>
      <c r="MN18" s="44">
        <f>IF(P$23=0,0,求节点(P$23:P$28,$B$23:$B$28,求节点(其他调用!$Y$4:$Y$20,其他调用!$Z$4:$Z$20,$LZ18)))</f>
        <v>0</v>
      </c>
      <c r="MO18" s="44">
        <f>IF(Q$23=0,0,求节点(Q$23:Q$28,$B$23:$B$28,求节点(其他调用!$Y$4:$Y$20,其他调用!$Z$4:$Z$20,$LZ18)))</f>
        <v>0</v>
      </c>
      <c r="MP18" s="44">
        <f>IF(R$23=0,0,求节点(R$23:R$28,$B$23:$B$28,求节点(其他调用!$Y$4:$Y$20,其他调用!$Z$4:$Z$20,$LZ18)))</f>
        <v>0</v>
      </c>
      <c r="MQ18" s="44">
        <f>IF(S$23=0,0,求节点(S$23:S$28,$B$23:$B$28,求节点(其他调用!$Y$4:$Y$20,其他调用!$Z$4:$Z$20,$LZ18)))</f>
        <v>0</v>
      </c>
      <c r="MR18" s="44">
        <f>IF(T$23=0,0,求节点(T$23:T$28,$B$23:$B$28,求节点(其他调用!$Y$4:$Y$20,其他调用!$Z$4:$Z$20,$LZ18)))</f>
        <v>0</v>
      </c>
      <c r="MS18" s="44">
        <f>IF(U$23=0,0,求节点(U$23:U$28,$B$23:$B$28,求节点(其他调用!$Y$4:$Y$20,其他调用!$Z$4:$Z$20,$LZ18)))</f>
        <v>0</v>
      </c>
      <c r="MT18" s="44">
        <f>IF(V$23=0,0,求节点(V$23:V$28,$B$23:$B$28,求节点(其他调用!$Y$4:$Y$20,其他调用!$Z$4:$Z$20,$LZ18)))</f>
        <v>0</v>
      </c>
      <c r="MW18" s="44">
        <v>15</v>
      </c>
      <c r="MX18" s="44">
        <f>IF(C$4=0,0,求节点(C$4:C$9,$B$4:$B$9,求节点(其他调用!$O$4:$O$42,其他调用!$P$4:$P$42,其他调用!$AJ19)))</f>
        <v>1.981022900125962</v>
      </c>
      <c r="MY18" s="44">
        <f>IF(D$4=0,0,求节点(D$4:D$9,$B$4:$B$9,求节点(其他调用!$O$4:$O$42,其他调用!$P$4:$P$42,其他调用!$AJ19)))</f>
        <v>4.0821570912866632</v>
      </c>
      <c r="MZ18" s="44">
        <f>IF(E$4=0,0,求节点(E$4:E$9,$B$4:$B$9,求节点(其他调用!$O$4:$O$42,其他调用!$P$4:$P$42,其他调用!$AJ19)))</f>
        <v>0.61313661554555621</v>
      </c>
      <c r="NA18" s="44">
        <f>IF(F$4=0,0,求节点(F$4:F$9,$B$4:$B$9,求节点(其他调用!$O$4:$O$42,其他调用!$P$4:$P$42,其他调用!$AJ19)))</f>
        <v>0</v>
      </c>
      <c r="NB18" s="44">
        <f>IF(G$4=0,0,求节点(G$4:G$9,$B$4:$B$9,求节点(其他调用!$O$4:$O$42,其他调用!$P$4:$P$42,其他调用!$AJ19)))</f>
        <v>0</v>
      </c>
      <c r="NC18" s="44">
        <f>IF(H$4=0,0,求节点(H$4:H$9,$B$4:$B$9,求节点(其他调用!$O$4:$O$42,其他调用!$P$4:$P$42,其他调用!$AJ19)))</f>
        <v>0</v>
      </c>
      <c r="ND18" s="44">
        <f>IF(I$4=0,0,求节点(I$4:I$9,$B$4:$B$9,求节点(其他调用!$O$4:$O$42,其他调用!$P$4:$P$42,其他调用!$AJ19)))</f>
        <v>0</v>
      </c>
      <c r="NE18" s="44">
        <f>IF(J$4=0,0,求节点(J$4:J$9,$B$4:$B$9,求节点(其他调用!$O$4:$O$42,其他调用!$P$4:$P$42,其他调用!$AJ19)))</f>
        <v>0</v>
      </c>
      <c r="NF18" s="44">
        <f>IF(K$4=0,0,求节点(K$4:K$9,$B$4:$B$9,求节点(其他调用!$O$4:$O$42,其他调用!$P$4:$P$42,其他调用!$AJ19)))</f>
        <v>0</v>
      </c>
      <c r="NG18" s="44">
        <f>IF(L$4=0,0,求节点(L$4:L$9,$B$4:$B$9,求节点(其他调用!$O$4:$O$42,其他调用!$P$4:$P$42,其他调用!$AJ19)))</f>
        <v>0</v>
      </c>
      <c r="NH18" s="44">
        <f>IF(M$4=0,0,求节点(M$4:M$9,$B$4:$B$9,求节点(其他调用!$O$4:$O$42,其他调用!$P$4:$P$42,其他调用!$AJ19)))</f>
        <v>0</v>
      </c>
      <c r="NI18" s="44">
        <f>IF(N$4=0,0,求节点(N$4:N$9,$B$4:$B$9,求节点(其他调用!$O$4:$O$42,其他调用!$P$4:$P$42,其他调用!$AJ19)))</f>
        <v>0</v>
      </c>
      <c r="NJ18" s="44">
        <f>IF(O$4=0,0,求节点(O$4:O$9,$B$4:$B$9,求节点(其他调用!$O$4:$O$42,其他调用!$P$4:$P$42,其他调用!$AJ19)))</f>
        <v>0</v>
      </c>
      <c r="NK18" s="44">
        <f>IF(P$4=0,0,求节点(P$4:P$9,$B$4:$B$9,求节点(其他调用!$O$4:$O$42,其他调用!$P$4:$P$42,其他调用!$AJ19)))</f>
        <v>0</v>
      </c>
      <c r="NL18" s="44">
        <f>IF(Q$4=0,0,求节点(Q$4:Q$9,$B$4:$B$9,求节点(其他调用!$O$4:$O$42,其他调用!$P$4:$P$42,其他调用!$AJ19)))</f>
        <v>0</v>
      </c>
      <c r="NM18" s="44">
        <f>IF(R$4=0,0,求节点(R$4:R$9,$B$4:$B$9,求节点(其他调用!$O$4:$O$42,其他调用!$P$4:$P$42,其他调用!$AJ19)))</f>
        <v>0</v>
      </c>
      <c r="NN18" s="44">
        <f>IF(S$4=0,0,求节点(S$4:S$9,$B$4:$B$9,求节点(其他调用!$O$4:$O$42,其他调用!$P$4:$P$42,其他调用!$AJ19)))</f>
        <v>3.0260921152179918</v>
      </c>
      <c r="NO18" s="44">
        <f>IF(T$4=0,0,求节点(T$4:T$9,$B$4:$B$9,求节点(其他调用!$O$4:$O$42,其他调用!$P$4:$P$42,其他调用!$AJ19)))</f>
        <v>2.3016976414548163</v>
      </c>
      <c r="NP18" s="44">
        <f>IF(U$4=0,0,求节点(U$4:U$9,$B$4:$B$9,求节点(其他调用!$O$4:$O$42,其他调用!$P$4:$P$42,其他调用!$AJ19)))</f>
        <v>2.710455385151854</v>
      </c>
      <c r="NQ18" s="44">
        <f>IF(V$4=0,0,求节点(V$4:V$9,$B$4:$B$9,求节点(其他调用!$O$4:$O$42,其他调用!$P$4:$P$42,其他调用!$AJ19)))</f>
        <v>0</v>
      </c>
      <c r="NR18" s="44">
        <f>IF(W$4=0,0,求节点(W$4:W$9,$B$4:$B$9,求节点(其他调用!$O$4:$O$42,其他调用!$P$4:$P$42,其他调用!$AJ19)))</f>
        <v>1.3368056266495247</v>
      </c>
      <c r="NS18" s="44">
        <f>IF(X$4=0,0,求节点(X$4:X$9,$B$4:$B$9,求节点(其他调用!$O$4:$O$42,其他调用!$P$4:$P$42,其他调用!$AJ19)))</f>
        <v>1.3368056266495247</v>
      </c>
      <c r="NT18" s="44">
        <f>IF(Y$4=0,0,求节点(Y$4:Y$9,$B$4:$B$9,求节点(其他调用!$O$4:$O$42,其他调用!$P$4:$P$42,其他调用!$AJ19)))</f>
        <v>2.3016976414548163</v>
      </c>
      <c r="NU18" s="44">
        <f>IF(Z$4=0,0,求节点(Z$4:Z$9,$B$4:$B$9,求节点(其他调用!$O$4:$O$42,其他调用!$P$4:$P$42,其他调用!$AJ19)))</f>
        <v>0</v>
      </c>
      <c r="NV18" s="44">
        <f>IF(AA$4=0,0,求节点(AA$4:AA$9,$B$4:$B$9,求节点(其他调用!$O$4:$O$42,其他调用!$P$4:$P$42,其他调用!$AJ19)))</f>
        <v>1.3368056266495247</v>
      </c>
      <c r="NW18" s="44">
        <f>IF(AB$4=0,0,求节点(AB$4:AB$9,$B$4:$B$9,求节点(其他调用!$O$4:$O$42,其他调用!$P$4:$P$42,其他调用!$AJ19)))</f>
        <v>4.2660386975149853</v>
      </c>
      <c r="NX18" s="44">
        <f>IF(AC$4=0,0,求节点(AC$4:AC$9,$B$4:$B$9,求节点(其他调用!$O$4:$O$42,其他调用!$P$4:$P$42,其他调用!$AJ19)))</f>
        <v>3.0639775990000779</v>
      </c>
      <c r="NY18" s="44">
        <f>IF(AD$4=0,0,求节点(AD$4:AD$9,$B$4:$B$9,求节点(其他调用!$O$4:$O$42,其他调用!$P$4:$P$42,其他调用!$AJ19)))</f>
        <v>0.15237566229910626</v>
      </c>
      <c r="NZ18" s="44">
        <f>IF(AE$4=0,0,求节点(AE$4:AE$9,$B$4:$B$9,求节点(其他调用!$O$4:$O$42,其他调用!$P$4:$P$42,其他调用!$AJ19)))</f>
        <v>0.15237566229910626</v>
      </c>
      <c r="OA18" s="44">
        <f>IF(AF$4=0,0,求节点(AF$4:AF$9,$B$4:$B$9,求节点(其他调用!$O$4:$O$42,其他调用!$P$4:$P$42,其他调用!$AJ19)))</f>
        <v>0.15237566229910626</v>
      </c>
      <c r="OB18" s="44">
        <f>IF(AG$4=0,0,求节点(AG$4:AG$9,$B$4:$B$9,求节点(其他调用!$O$4:$O$42,其他调用!$P$4:$P$42,其他调用!$AJ19)))</f>
        <v>0.15237566229910626</v>
      </c>
      <c r="OC18" s="44">
        <f>IF(AH$4=0,0,求节点(AH$4:AH$9,$B$4:$B$9,求节点(其他调用!$O$4:$O$42,其他调用!$P$4:$P$42,其他调用!$AJ19)))</f>
        <v>0.15237566229910626</v>
      </c>
      <c r="OD18" s="44">
        <f>IF(AI$4=0,0,求节点(AI$4:AI$9,$B$4:$B$9,求节点(其他调用!$O$4:$O$42,其他调用!$P$4:$P$42,其他调用!$AJ19)))</f>
        <v>0.15237566229910626</v>
      </c>
      <c r="OE18" s="44">
        <f>IF(AJ$4=0,0,求节点(AJ$4:AJ$9,$B$4:$B$9,求节点(其他调用!$O$4:$O$42,其他调用!$P$4:$P$42,其他调用!$AJ19)))</f>
        <v>0.15237566229910626</v>
      </c>
      <c r="OF18" s="44">
        <f>IF(AK$4=0,0,求节点(AK$4:AK$9,$B$4:$B$9,求节点(其他调用!$O$4:$O$42,其他调用!$P$4:$P$42,其他调用!$AJ19)))</f>
        <v>0.15237566229910626</v>
      </c>
      <c r="OG18" s="44">
        <f>IF(AL$4=0,0,求节点(AL$4:AL$9,$B$4:$B$9,求节点(其他调用!$O$4:$O$42,其他调用!$P$4:$P$42,其他调用!$AJ19)))</f>
        <v>0.15237566229910626</v>
      </c>
      <c r="OH18" s="44">
        <f>IF(AM$4=0,0,求节点(AM$4:AM$9,$B$4:$B$9,求节点(其他调用!$O$4:$O$42,其他调用!$P$4:$P$42,其他调用!$AJ19)))</f>
        <v>0.15237566229910626</v>
      </c>
      <c r="OI18" s="44">
        <f>IF(AN$4=0,0,求节点(AN$4:AN$9,$B$4:$B$9,求节点(其他调用!$O$4:$O$42,其他调用!$P$4:$P$42,其他调用!$AJ19)))</f>
        <v>0.15237566229910626</v>
      </c>
      <c r="OJ18" s="44">
        <f>IF(AO$4=0,0,求节点(AO$4:AO$9,$B$4:$B$9,求节点(其他调用!$O$4:$O$42,其他调用!$P$4:$P$42,其他调用!$AJ19)))</f>
        <v>0.15237566229910626</v>
      </c>
      <c r="OK18" s="44">
        <f>IF(AP$4=0,0,求节点(AP$4:AP$9,$B$4:$B$9,求节点(其他调用!$O$4:$O$42,其他调用!$P$4:$P$42,其他调用!$AJ19)))</f>
        <v>0.15237566229910626</v>
      </c>
      <c r="OL18" s="44">
        <f>IF(AQ$4=0,0,求节点(AQ$4:AQ$9,$B$4:$B$9,求节点(其他调用!$O$4:$O$42,其他调用!$P$4:$P$42,其他调用!$AJ19)))</f>
        <v>0.15237566229910626</v>
      </c>
      <c r="OM18" s="44">
        <f>IF(AR$4=0,0,求节点(AR$4:AR$9,$B$4:$B$9,求节点(其他调用!$O$4:$O$42,其他调用!$P$4:$P$42,其他调用!$AJ19)))</f>
        <v>0.15237566229910626</v>
      </c>
      <c r="ON18" s="44">
        <f>IF(AS$4=0,0,求节点(AS$4:AS$9,$B$4:$B$9,求节点(其他调用!$O$4:$O$42,其他调用!$P$4:$P$42,其他调用!$AJ19)))</f>
        <v>0.15237566229910626</v>
      </c>
      <c r="OO18" s="44">
        <f>IF(AT$4=0,0,求节点(AT$4:AT$9,$B$4:$B$9,求节点(其他调用!$O$4:$O$42,其他调用!$P$4:$P$42,其他调用!$AJ19)))</f>
        <v>0.15237566229910626</v>
      </c>
      <c r="OP18" s="44">
        <f>IF(AU$4=0,0,求节点(AU$4:AU$9,$B$4:$B$9,求节点(其他调用!$O$4:$O$42,其他调用!$P$4:$P$42,其他调用!$AJ19)))</f>
        <v>0.15237566229910626</v>
      </c>
      <c r="OQ18" s="44">
        <f>IF(AV$4=0,0,求节点(AV$4:AV$9,$B$4:$B$9,求节点(其他调用!$O$4:$O$42,其他调用!$P$4:$P$42,其他调用!$AJ19)))</f>
        <v>0.15237566229910626</v>
      </c>
      <c r="OR18" s="44">
        <f>IF(AW$4=0,0,求节点(AW$4:AW$9,$B$4:$B$9,求节点(其他调用!$O$4:$O$42,其他调用!$P$4:$P$42,其他调用!$AJ19)))</f>
        <v>0.15237566229910626</v>
      </c>
      <c r="OS18" s="44">
        <f>IF(AX$4=0,0,求节点(AX$4:AX$9,$B$4:$B$9,求节点(其他调用!$O$4:$O$42,其他调用!$P$4:$P$42,其他调用!$AJ19)))</f>
        <v>0.15237566229910626</v>
      </c>
      <c r="OT18" s="44">
        <f>IF(AY$4=0,0,求节点(AY$4:AY$9,$B$4:$B$9,求节点(其他调用!$O$4:$O$42,其他调用!$P$4:$P$42,其他调用!$AJ19)))</f>
        <v>0.15237566229910626</v>
      </c>
      <c r="OU18" s="44">
        <f>IF(AZ$4=0,0,求节点(AZ$4:AZ$9,$B$4:$B$9,求节点(其他调用!$O$4:$O$42,其他调用!$P$4:$P$42,其他调用!$AJ19)))</f>
        <v>0.15237566229910626</v>
      </c>
      <c r="OW18" s="44">
        <v>15</v>
      </c>
      <c r="OX18" s="44">
        <f>IF(C$23=0,0,求节点(C$23:C$28,$B$23:$B$28,求节点(其他调用!$AA$4:$AA$20,其他调用!$AB$4:$AB$20,$OW18)))</f>
        <v>0</v>
      </c>
      <c r="OY18" s="44">
        <f>IF(D$23=0,0,求节点(D$23:D$28,$B$23:$B$28,求节点(其他调用!$AA$4:$AA$20,其他调用!$AB$4:$AB$20,$OW18)))</f>
        <v>0</v>
      </c>
      <c r="OZ18" s="44">
        <f>IF(E$23=0,0,求节点(E$23:E$28,$B$23:$B$28,求节点(其他调用!$AA$4:$AA$20,其他调用!$AB$4:$AB$20,$OW18)))</f>
        <v>0</v>
      </c>
      <c r="PA18" s="44">
        <f>IF(F$23=0,0,求节点(F$23:F$28,$B$23:$B$28,求节点(其他调用!$AA$4:$AA$20,其他调用!$AB$4:$AB$20,$OW18)))</f>
        <v>4.7988331019044317E-5</v>
      </c>
      <c r="PB18" s="44">
        <f>IF(G$23=0,0,求节点(G$23:G$28,$B$23:$B$28,求节点(其他调用!$AA$4:$AA$20,其他调用!$AB$4:$AB$20,$OW18)))</f>
        <v>7.1982496528733009E-5</v>
      </c>
      <c r="PC18" s="44">
        <f>IF(H$23=0,0,求节点(H$23:H$28,$B$23:$B$28,求节点(其他调用!$AA$4:$AA$20,其他调用!$AB$4:$AB$20,$OW18)))</f>
        <v>7.1982496528733009E-5</v>
      </c>
      <c r="PD18" s="44">
        <f>IF(I$23=0,0,求节点(I$23:I$28,$B$23:$B$28,求节点(其他调用!$AA$4:$AA$20,其他调用!$AB$4:$AB$20,$OW18)))</f>
        <v>1.0906438867985813E-4</v>
      </c>
      <c r="PE18" s="44">
        <f>IF(J$23=0,0,求节点(J$23:J$28,$B$23:$B$28,求节点(其他调用!$AA$4:$AA$20,其他调用!$AB$4:$AB$20,$OW18)))</f>
        <v>0</v>
      </c>
      <c r="PF18" s="44">
        <f>IF(K$23=0,0,求节点(K$23:K$28,$B$23:$B$28,求节点(其他调用!$AA$4:$AA$20,其他调用!$AB$4:$AB$20,$OW18)))</f>
        <v>7.1982496528733009E-5</v>
      </c>
      <c r="PG18" s="44">
        <f>IF(L$23=0,0,求节点(L$23:L$28,$B$23:$B$28,求节点(其他调用!$AA$4:$AA$20,其他调用!$AB$4:$AB$20,$OW18)))</f>
        <v>0</v>
      </c>
      <c r="PH18" s="44">
        <f>IF(M$23=0,0,求节点(M$23:M$28,$B$23:$B$28,求节点(其他调用!$AA$4:$AA$20,其他调用!$AB$4:$AB$20,$OW18)))</f>
        <v>0</v>
      </c>
      <c r="PI18" s="44">
        <f>IF(N$23=0,0,求节点(N$23:N$28,$B$23:$B$28,求节点(其他调用!$AA$4:$AA$20,其他调用!$AB$4:$AB$20,$OW18)))</f>
        <v>0</v>
      </c>
      <c r="PJ18" s="44">
        <f>IF(O$23=0,0,求节点(O$23:O$28,$B$23:$B$28,求节点(其他调用!$AA$4:$AA$20,其他调用!$AB$4:$AB$20,$OW18)))</f>
        <v>0</v>
      </c>
      <c r="PK18" s="44">
        <f>IF(P$23=0,0,求节点(P$23:P$28,$B$23:$B$28,求节点(其他调用!$AA$4:$AA$20,其他调用!$AB$4:$AB$20,$OW18)))</f>
        <v>0</v>
      </c>
      <c r="PL18" s="44">
        <f>IF(Q$23=0,0,求节点(Q$23:Q$28,$B$23:$B$28,求节点(其他调用!$AA$4:$AA$20,其他调用!$AB$4:$AB$20,$OW18)))</f>
        <v>0</v>
      </c>
      <c r="PM18" s="44">
        <f>IF(R$23=0,0,求节点(R$23:R$28,$B$23:$B$28,求节点(其他调用!$AA$4:$AA$20,其他调用!$AB$4:$AB$20,$OW18)))</f>
        <v>0</v>
      </c>
      <c r="PN18" s="44">
        <f>IF(S$23=0,0,求节点(S$23:S$28,$B$23:$B$28,求节点(其他调用!$AA$4:$AA$20,其他调用!$AB$4:$AB$20,$OW18)))</f>
        <v>0</v>
      </c>
      <c r="PO18" s="44">
        <f>IF(T$23=0,0,求节点(T$23:T$28,$B$23:$B$28,求节点(其他调用!$AA$4:$AA$20,其他调用!$AB$4:$AB$20,$OW18)))</f>
        <v>0</v>
      </c>
      <c r="PP18" s="44">
        <f>IF(U$23=0,0,求节点(U$23:U$28,$B$23:$B$28,求节点(其他调用!$AA$4:$AA$20,其他调用!$AB$4:$AB$20,$OW18)))</f>
        <v>0</v>
      </c>
      <c r="PQ18" s="44">
        <f>IF(V$23=0,0,求节点(V$23:V$28,$B$23:$B$28,求节点(其他调用!$AA$4:$AA$20,其他调用!$AB$4:$AB$20,$OW18)))</f>
        <v>0</v>
      </c>
    </row>
    <row r="19" spans="2:433" x14ac:dyDescent="0.2">
      <c r="BI19" s="44">
        <v>16</v>
      </c>
      <c r="BJ19" s="44">
        <f>IF(C$4=0,0,求节点(C$4:C$9,$B$4:$B$9,求节点(其他调用!$C$4:$C$42,其他调用!$D$4:$D$42,其他调用!$AF20)))</f>
        <v>0.58794842525343904</v>
      </c>
      <c r="BK19" s="44">
        <f>IF(D$4=0,0,求节点(D$4:D$9,$B$4:$B$9,求节点(其他调用!$C$4:$C$42,其他调用!$D$4:$D$42,其他调用!$AF20)))</f>
        <v>1.5405439712810058</v>
      </c>
      <c r="BL19" s="44">
        <f>IF(E$4=0,0,求节点(E$4:E$9,$B$4:$B$9,求节点(其他调用!$C$4:$C$42,其他调用!$D$4:$D$42,其他调用!$AF20)))</f>
        <v>0.15188667652380505</v>
      </c>
      <c r="BM19" s="44">
        <f>IF(F$4=0,0,求节点(F$4:F$9,$B$4:$B$9,求节点(其他调用!$C$4:$C$42,其他调用!$D$4:$D$42,其他调用!$AF20)))</f>
        <v>0</v>
      </c>
      <c r="BN19" s="44">
        <f>IF(G$4=0,0,求节点(G$4:G$9,$B$4:$B$9,求节点(其他调用!$C$4:$C$42,其他调用!$D$4:$D$42,其他调用!$AF20)))</f>
        <v>0</v>
      </c>
      <c r="BO19" s="44">
        <f>IF(H$4=0,0,求节点(H$4:H$9,$B$4:$B$9,求节点(其他调用!$C$4:$C$42,其他调用!$D$4:$D$42,其他调用!$AF20)))</f>
        <v>0</v>
      </c>
      <c r="BP19" s="44">
        <f>IF(I$4=0,0,求节点(I$4:I$9,$B$4:$B$9,求节点(其他调用!$C$4:$C$42,其他调用!$D$4:$D$42,其他调用!$AF20)))</f>
        <v>0</v>
      </c>
      <c r="BQ19" s="44">
        <f>IF(J$4=0,0,求节点(J$4:J$9,$B$4:$B$9,求节点(其他调用!$C$4:$C$42,其他调用!$D$4:$D$42,其他调用!$AF20)))</f>
        <v>0</v>
      </c>
      <c r="BR19" s="44">
        <f>IF(K$4=0,0,求节点(K$4:K$9,$B$4:$B$9,求节点(其他调用!$C$4:$C$42,其他调用!$D$4:$D$42,其他调用!$AF20)))</f>
        <v>0</v>
      </c>
      <c r="BS19" s="44">
        <f>IF(L$4=0,0,求节点(L$4:L$9,$B$4:$B$9,求节点(其他调用!$C$4:$C$42,其他调用!$D$4:$D$42,其他调用!$AF20)))</f>
        <v>0</v>
      </c>
      <c r="BT19" s="44">
        <f>IF(M$4=0,0,求节点(M$4:M$9,$B$4:$B$9,求节点(其他调用!$C$4:$C$42,其他调用!$D$4:$D$42,其他调用!$AF20)))</f>
        <v>0</v>
      </c>
      <c r="BU19" s="44">
        <f>IF(N$4=0,0,求节点(N$4:N$9,$B$4:$B$9,求节点(其他调用!$C$4:$C$42,其他调用!$D$4:$D$42,其他调用!$AF20)))</f>
        <v>0</v>
      </c>
      <c r="BV19" s="44">
        <f>IF(O$4=0,0,求节点(O$4:O$9,$B$4:$B$9,求节点(其他调用!$C$4:$C$42,其他调用!$D$4:$D$42,其他调用!$AF20)))</f>
        <v>0</v>
      </c>
      <c r="BW19" s="44">
        <f>IF(P$4=0,0,求节点(P$4:P$9,$B$4:$B$9,求节点(其他调用!$C$4:$C$42,其他调用!$D$4:$D$42,其他调用!$AF20)))</f>
        <v>0</v>
      </c>
      <c r="BX19" s="44">
        <f>IF(Q$4=0,0,求节点(Q$4:Q$9,$B$4:$B$9,求节点(其他调用!$C$4:$C$42,其他调用!$D$4:$D$42,其他调用!$AF20)))</f>
        <v>0</v>
      </c>
      <c r="BY19" s="44">
        <f>IF(R$4=0,0,求节点(R$4:R$9,$B$4:$B$9,求节点(其他调用!$C$4:$C$42,其他调用!$D$4:$D$42,其他调用!$AF20)))</f>
        <v>0</v>
      </c>
      <c r="BZ19" s="44">
        <f>IF(S$4=0,0,求节点(S$4:S$9,$B$4:$B$9,求节点(其他调用!$C$4:$C$42,其他调用!$D$4:$D$42,其他调用!$AF20)))</f>
        <v>1.0688034879852464</v>
      </c>
      <c r="CA19" s="44">
        <f>IF(T$4=0,0,求节点(T$4:T$9,$B$4:$B$9,求节点(其他调用!$C$4:$C$42,其他调用!$D$4:$D$42,其他调用!$AF20)))</f>
        <v>0.72905604731426443</v>
      </c>
      <c r="CB19" s="44">
        <f>IF(U$4=0,0,求节点(U$4:U$9,$B$4:$B$9,求节点(其他调用!$C$4:$C$42,其他调用!$D$4:$D$42,其他调用!$AF20)))</f>
        <v>0.91132005914283043</v>
      </c>
      <c r="CC19" s="44">
        <f>IF(V$4=0,0,求节点(V$4:V$9,$B$4:$B$9,求节点(其他调用!$C$4:$C$42,其他调用!$D$4:$D$42,其他调用!$AF20)))</f>
        <v>0</v>
      </c>
      <c r="CD19" s="44">
        <f>IF(W$4=0,0,求节点(W$4:W$9,$B$4:$B$9,求节点(其他调用!$C$4:$C$42,其他调用!$D$4:$D$42,其他调用!$AF20)))</f>
        <v>0.36452802365713222</v>
      </c>
      <c r="CE19" s="44">
        <f>IF(X$4=0,0,求节点(X$4:X$9,$B$4:$B$9,求节点(其他调用!$C$4:$C$42,其他调用!$D$4:$D$42,其他调用!$AF20)))</f>
        <v>0.36452802365713222</v>
      </c>
      <c r="CF19" s="44">
        <f>IF(Y$4=0,0,求节点(Y$4:Y$9,$B$4:$B$9,求节点(其他调用!$C$4:$C$42,其他调用!$D$4:$D$42,其他调用!$AF20)))</f>
        <v>0.72905604731426443</v>
      </c>
      <c r="CG19" s="44">
        <f>IF(Z$4=0,0,求节点(Z$4:Z$9,$B$4:$B$9,求节点(其他调用!$C$4:$C$42,其他调用!$D$4:$D$42,其他调用!$AF20)))</f>
        <v>0</v>
      </c>
      <c r="CH19" s="44">
        <f>IF(AA$4=0,0,求节点(AA$4:AA$9,$B$4:$B$9,求节点(其他调用!$C$4:$C$42,其他调用!$D$4:$D$42,其他调用!$AF20)))</f>
        <v>0.36452802365713222</v>
      </c>
      <c r="CI19" s="44">
        <f>IF(AB$4=0,0,求节点(AB$4:AB$9,$B$4:$B$9,求节点(其他调用!$C$4:$C$42,其他调用!$D$4:$D$42,其他调用!$AF20)))</f>
        <v>1.5405439712810058</v>
      </c>
      <c r="CJ19" s="44">
        <f>IF(AC$4=0,0,求节点(AC$4:AC$9,$B$4:$B$9,求节点(其他调用!$C$4:$C$42,其他调用!$D$4:$D$42,其他调用!$AF20)))</f>
        <v>1.1993183550304065</v>
      </c>
      <c r="CK19" s="44">
        <f>IF(AD$4=0,0,求节点(AD$4:AD$9,$B$4:$B$9,求节点(其他调用!$C$4:$C$42,其他调用!$D$4:$D$42,其他调用!$AF20)))</f>
        <v>3.7746616892439189E-2</v>
      </c>
      <c r="CL19" s="44">
        <f>IF(AE$4=0,0,求节点(AE$4:AE$9,$B$4:$B$9,求节点(其他调用!$C$4:$C$42,其他调用!$D$4:$D$42,其他调用!$AF20)))</f>
        <v>3.7746616892439189E-2</v>
      </c>
      <c r="CM19" s="44">
        <f>IF(AF$4=0,0,求节点(AF$4:AF$9,$B$4:$B$9,求节点(其他调用!$C$4:$C$42,其他调用!$D$4:$D$42,其他调用!$AF20)))</f>
        <v>3.7746616892439189E-2</v>
      </c>
      <c r="CN19" s="44">
        <f>IF(AG$4=0,0,求节点(AG$4:AG$9,$B$4:$B$9,求节点(其他调用!$C$4:$C$42,其他调用!$D$4:$D$42,其他调用!$AF20)))</f>
        <v>3.7746616892439189E-2</v>
      </c>
      <c r="CO19" s="44">
        <f>IF(AH$4=0,0,求节点(AH$4:AH$9,$B$4:$B$9,求节点(其他调用!$C$4:$C$42,其他调用!$D$4:$D$42,其他调用!$AF20)))</f>
        <v>3.7746616892439189E-2</v>
      </c>
      <c r="CP19" s="44">
        <f>IF(AI$4=0,0,求节点(AI$4:AI$9,$B$4:$B$9,求节点(其他调用!$C$4:$C$42,其他调用!$D$4:$D$42,其他调用!$AF20)))</f>
        <v>3.7746616892439189E-2</v>
      </c>
      <c r="CQ19" s="44">
        <f>IF(AJ$4=0,0,求节点(AJ$4:AJ$9,$B$4:$B$9,求节点(其他调用!$C$4:$C$42,其他调用!$D$4:$D$42,其他调用!$AF20)))</f>
        <v>3.7746616892439189E-2</v>
      </c>
      <c r="CR19" s="44">
        <f>IF(AK$4=0,0,求节点(AK$4:AK$9,$B$4:$B$9,求节点(其他调用!$C$4:$C$42,其他调用!$D$4:$D$42,其他调用!$AF20)))</f>
        <v>3.7746616892439189E-2</v>
      </c>
      <c r="CS19" s="44">
        <f>IF(AL$4=0,0,求节点(AL$4:AL$9,$B$4:$B$9,求节点(其他调用!$C$4:$C$42,其他调用!$D$4:$D$42,其他调用!$AF20)))</f>
        <v>3.7746616892439189E-2</v>
      </c>
      <c r="CT19" s="44">
        <f>IF(AM$4=0,0,求节点(AM$4:AM$9,$B$4:$B$9,求节点(其他调用!$C$4:$C$42,其他调用!$D$4:$D$42,其他调用!$AF20)))</f>
        <v>3.7746616892439189E-2</v>
      </c>
      <c r="CU19" s="44">
        <f>IF(AN$4=0,0,求节点(AN$4:AN$9,$B$4:$B$9,求节点(其他调用!$C$4:$C$42,其他调用!$D$4:$D$42,其他调用!$AF20)))</f>
        <v>3.7746616892439189E-2</v>
      </c>
      <c r="CV19" s="44">
        <f>IF(AO$4=0,0,求节点(AO$4:AO$9,$B$4:$B$9,求节点(其他调用!$C$4:$C$42,其他调用!$D$4:$D$42,其他调用!$AF20)))</f>
        <v>3.7746616892439189E-2</v>
      </c>
      <c r="CW19" s="44">
        <f>IF(AP$4=0,0,求节点(AP$4:AP$9,$B$4:$B$9,求节点(其他调用!$C$4:$C$42,其他调用!$D$4:$D$42,其他调用!$AF20)))</f>
        <v>3.7746616892439189E-2</v>
      </c>
      <c r="CX19" s="44">
        <f>IF(AQ$4=0,0,求节点(AQ$4:AQ$9,$B$4:$B$9,求节点(其他调用!$C$4:$C$42,其他调用!$D$4:$D$42,其他调用!$AF20)))</f>
        <v>3.7746616892439189E-2</v>
      </c>
      <c r="CY19" s="44">
        <f>IF(AR$4=0,0,求节点(AR$4:AR$9,$B$4:$B$9,求节点(其他调用!$C$4:$C$42,其他调用!$D$4:$D$42,其他调用!$AF20)))</f>
        <v>3.7746616892439189E-2</v>
      </c>
      <c r="CZ19" s="44">
        <f>IF(AS$4=0,0,求节点(AS$4:AS$9,$B$4:$B$9,求节点(其他调用!$C$4:$C$42,其他调用!$D$4:$D$42,其他调用!$AF20)))</f>
        <v>3.7746616892439189E-2</v>
      </c>
      <c r="DA19" s="44">
        <f>IF(AT$4=0,0,求节点(AT$4:AT$9,$B$4:$B$9,求节点(其他调用!$C$4:$C$42,其他调用!$D$4:$D$42,其他调用!$AF20)))</f>
        <v>3.7746616892439189E-2</v>
      </c>
      <c r="DB19" s="44">
        <f>IF(AU$4=0,0,求节点(AU$4:AU$9,$B$4:$B$9,求节点(其他调用!$C$4:$C$42,其他调用!$D$4:$D$42,其他调用!$AF20)))</f>
        <v>3.7746616892439189E-2</v>
      </c>
      <c r="DC19" s="44">
        <f>IF(AV$4=0,0,求节点(AV$4:AV$9,$B$4:$B$9,求节点(其他调用!$C$4:$C$42,其他调用!$D$4:$D$42,其他调用!$AF20)))</f>
        <v>3.7746616892439189E-2</v>
      </c>
      <c r="DD19" s="44">
        <f>IF(AW$4=0,0,求节点(AW$4:AW$9,$B$4:$B$9,求节点(其他调用!$C$4:$C$42,其他调用!$D$4:$D$42,其他调用!$AF20)))</f>
        <v>3.7746616892439189E-2</v>
      </c>
      <c r="DE19" s="44">
        <f>IF(AX$4=0,0,求节点(AX$4:AX$9,$B$4:$B$9,求节点(其他调用!$C$4:$C$42,其他调用!$D$4:$D$42,其他调用!$AF20)))</f>
        <v>3.7746616892439189E-2</v>
      </c>
      <c r="DF19" s="44">
        <f>IF(AY$4=0,0,求节点(AY$4:AY$9,$B$4:$B$9,求节点(其他调用!$C$4:$C$42,其他调用!$D$4:$D$42,其他调用!$AF20)))</f>
        <v>3.7746616892439189E-2</v>
      </c>
      <c r="DG19" s="44">
        <f>IF(AZ$4=0,0,求节点(AZ$4:AZ$9,$B$4:$B$9,求节点(其他调用!$C$4:$C$42,其他调用!$D$4:$D$42,其他调用!$AF20)))</f>
        <v>3.7746616892439189E-2</v>
      </c>
      <c r="DI19" s="44">
        <v>16</v>
      </c>
      <c r="DJ19" s="44">
        <f>IF(C$23=0,0,求节点(C$23:C$28,$B$23:$B$28,求节点(其他调用!$S$4:$S$20,其他调用!$T$4:$T$20,$DI19)))</f>
        <v>0</v>
      </c>
      <c r="DK19" s="44">
        <f>IF(D$23=0,0,求节点(D$23:D$28,$B$23:$B$28,求节点(其他调用!$S$4:$S$20,其他调用!$T$4:$T$20,$DI19)))</f>
        <v>0</v>
      </c>
      <c r="DL19" s="44">
        <f>IF(E$23=0,0,求节点(E$23:E$28,$B$23:$B$28,求节点(其他调用!$S$4:$S$20,其他调用!$T$4:$T$20,$DI19)))</f>
        <v>0</v>
      </c>
      <c r="DM19" s="44">
        <f>IF(F$23=0,0,求节点(F$23:F$28,$B$23:$B$28,求节点(其他调用!$S$4:$S$20,其他调用!$T$4:$T$20,$DI19)))</f>
        <v>4.6534993786373491E-5</v>
      </c>
      <c r="DN19" s="44">
        <f>IF(G$23=0,0,求节点(G$23:G$28,$B$23:$B$28,求节点(其他调用!$S$4:$S$20,其他调用!$T$4:$T$20,$DI19)))</f>
        <v>6.9802490679782281E-5</v>
      </c>
      <c r="DO19" s="44">
        <f>IF(H$23=0,0,求节点(H$23:H$28,$B$23:$B$28,求节点(其他调用!$S$4:$S$20,其他调用!$T$4:$T$20,$DI19)))</f>
        <v>6.9802490679782281E-5</v>
      </c>
      <c r="DP19" s="44">
        <f>IF(I$23=0,0,求节点(I$23:I$28,$B$23:$B$28,求节点(其他调用!$S$4:$S$20,其他调用!$T$4:$T$20,$DI19)))</f>
        <v>1.0576134951478799E-4</v>
      </c>
      <c r="DQ19" s="44">
        <f>IF(J$23=0,0,求节点(J$23:J$28,$B$23:$B$28,求节点(其他调用!$S$4:$S$20,其他调用!$T$4:$T$20,$DI19)))</f>
        <v>0</v>
      </c>
      <c r="DR19" s="44">
        <f>IF(K$23=0,0,求节点(K$23:K$28,$B$23:$B$28,求节点(其他调用!$S$4:$S$20,其他调用!$T$4:$T$20,$DI19)))</f>
        <v>6.9802490679782281E-5</v>
      </c>
      <c r="DS19" s="44">
        <f>IF(L$23=0,0,求节点(L$23:L$28,$B$23:$B$28,求节点(其他调用!$S$4:$S$20,其他调用!$T$4:$T$20,$DI19)))</f>
        <v>0</v>
      </c>
      <c r="DT19" s="44">
        <f>IF(M$23=0,0,求节点(M$23:M$28,$B$23:$B$28,求节点(其他调用!$S$4:$S$20,其他调用!$T$4:$T$20,$DI19)))</f>
        <v>0</v>
      </c>
      <c r="DU19" s="44">
        <f>IF(N$23=0,0,求节点(N$23:N$28,$B$23:$B$28,求节点(其他调用!$S$4:$S$20,其他调用!$T$4:$T$20,$DI19)))</f>
        <v>0</v>
      </c>
      <c r="DV19" s="44">
        <f>IF(O$23=0,0,求节点(O$23:O$28,$B$23:$B$28,求节点(其他调用!$S$4:$S$20,其他调用!$T$4:$T$20,$DI19)))</f>
        <v>0</v>
      </c>
      <c r="DW19" s="44">
        <f>IF(P$23=0,0,求节点(P$23:P$28,$B$23:$B$28,求节点(其他调用!$S$4:$S$20,其他调用!$T$4:$T$20,$DI19)))</f>
        <v>0</v>
      </c>
      <c r="DX19" s="44">
        <f>IF(Q$23=0,0,求节点(Q$23:Q$28,$B$23:$B$28,求节点(其他调用!$S$4:$S$20,其他调用!$T$4:$T$20,$DI19)))</f>
        <v>0</v>
      </c>
      <c r="DY19" s="44">
        <f>IF(R$23=0,0,求节点(R$23:R$28,$B$23:$B$28,求节点(其他调用!$S$4:$S$20,其他调用!$T$4:$T$20,$DI19)))</f>
        <v>0</v>
      </c>
      <c r="DZ19" s="44">
        <f>IF(S$23=0,0,求节点(S$23:S$28,$B$23:$B$28,求节点(其他调用!$S$4:$S$20,其他调用!$T$4:$T$20,$DI19)))</f>
        <v>0</v>
      </c>
      <c r="EA19" s="44">
        <f>IF(T$23=0,0,求节点(T$23:T$28,$B$23:$B$28,求节点(其他调用!$S$4:$S$20,其他调用!$T$4:$T$20,$DI19)))</f>
        <v>0</v>
      </c>
      <c r="EB19" s="44">
        <f>IF(U$23=0,0,求节点(U$23:U$28,$B$23:$B$28,求节点(其他调用!$S$4:$S$20,其他调用!$T$4:$T$20,$DI19)))</f>
        <v>0</v>
      </c>
      <c r="EC19" s="44">
        <f>IF(V$23=0,0,求节点(V$23:V$28,$B$23:$B$28,求节点(其他调用!$S$4:$S$20,其他调用!$T$4:$T$20,$DI19)))</f>
        <v>0</v>
      </c>
      <c r="EF19" s="44">
        <v>16</v>
      </c>
      <c r="EG19" s="44">
        <f>IF(C$4=0,0,求节点(C$4:C$9,$B$4:$B$9,求节点(其他调用!$F$4:$F$42,其他调用!$G$4:$G$42,其他调用!$AG20)))</f>
        <v>0.69392015688426278</v>
      </c>
      <c r="EH19" s="44">
        <f>IF(D$4=0,0,求节点(D$4:D$9,$B$4:$B$9,求节点(其他调用!$F$4:$F$42,其他调用!$G$4:$G$42,其他调用!$AG20)))</f>
        <v>1.7667142763106469</v>
      </c>
      <c r="EI19" s="44">
        <f>IF(E$4=0,0,求节点(E$4:E$9,$B$4:$B$9,求节点(其他调用!$F$4:$F$42,其他调用!$G$4:$G$42,其他调用!$AG20)))</f>
        <v>0.17926270719510129</v>
      </c>
      <c r="EJ19" s="44">
        <f>IF(F$4=0,0,求节点(F$4:F$9,$B$4:$B$9,求节点(其他调用!$F$4:$F$42,其他调用!$G$4:$G$42,其他调用!$AG20)))</f>
        <v>0</v>
      </c>
      <c r="EK19" s="44">
        <f>IF(G$4=0,0,求节点(G$4:G$9,$B$4:$B$9,求节点(其他调用!$F$4:$F$42,其他调用!$G$4:$G$42,其他调用!$AG20)))</f>
        <v>0</v>
      </c>
      <c r="EL19" s="44">
        <f>IF(H$4=0,0,求节点(H$4:H$9,$B$4:$B$9,求节点(其他调用!$F$4:$F$42,其他调用!$G$4:$G$42,其他调用!$AG20)))</f>
        <v>0</v>
      </c>
      <c r="EM19" s="44">
        <f>IF(I$4=0,0,求节点(I$4:I$9,$B$4:$B$9,求节点(其他调用!$F$4:$F$42,其他调用!$G$4:$G$42,其他调用!$AG20)))</f>
        <v>0</v>
      </c>
      <c r="EN19" s="44">
        <f>IF(J$4=0,0,求节点(J$4:J$9,$B$4:$B$9,求节点(其他调用!$F$4:$F$42,其他调用!$G$4:$G$42,其他调用!$AG20)))</f>
        <v>0</v>
      </c>
      <c r="EO19" s="44">
        <f>IF(K$4=0,0,求节点(K$4:K$9,$B$4:$B$9,求节点(其他调用!$F$4:$F$42,其他调用!$G$4:$G$42,其他调用!$AG20)))</f>
        <v>0</v>
      </c>
      <c r="EP19" s="44">
        <f>IF(L$4=0,0,求节点(L$4:L$9,$B$4:$B$9,求节点(其他调用!$F$4:$F$42,其他调用!$G$4:$G$42,其他调用!$AG20)))</f>
        <v>0</v>
      </c>
      <c r="EQ19" s="44">
        <f>IF(M$4=0,0,求节点(M$4:M$9,$B$4:$B$9,求节点(其他调用!$F$4:$F$42,其他调用!$G$4:$G$42,其他调用!$AG20)))</f>
        <v>0</v>
      </c>
      <c r="ER19" s="44">
        <f>IF(N$4=0,0,求节点(N$4:N$9,$B$4:$B$9,求节点(其他调用!$F$4:$F$42,其他调用!$G$4:$G$42,其他调用!$AG20)))</f>
        <v>0</v>
      </c>
      <c r="ES19" s="44">
        <f>IF(O$4=0,0,求节点(O$4:O$9,$B$4:$B$9,求节点(其他调用!$F$4:$F$42,其他调用!$G$4:$G$42,其他调用!$AG20)))</f>
        <v>0</v>
      </c>
      <c r="ET19" s="44">
        <f>IF(P$4=0,0,求节点(P$4:P$9,$B$4:$B$9,求节点(其他调用!$F$4:$F$42,其他调用!$G$4:$G$42,其他调用!$AG20)))</f>
        <v>0</v>
      </c>
      <c r="EU19" s="44">
        <f>IF(Q$4=0,0,求节点(Q$4:Q$9,$B$4:$B$9,求节点(其他调用!$F$4:$F$42,其他调用!$G$4:$G$42,其他调用!$AG20)))</f>
        <v>0</v>
      </c>
      <c r="EV19" s="44">
        <f>IF(R$4=0,0,求节点(R$4:R$9,$B$4:$B$9,求节点(其他调用!$F$4:$F$42,其他调用!$G$4:$G$42,其他调用!$AG20)))</f>
        <v>0</v>
      </c>
      <c r="EW19" s="44">
        <f>IF(S$4=0,0,求节点(S$4:S$9,$B$4:$B$9,求节点(其他调用!$F$4:$F$42,其他调用!$G$4:$G$42,其他调用!$AG20)))</f>
        <v>1.2099473625526163</v>
      </c>
      <c r="EX19" s="44">
        <f>IF(T$4=0,0,求节点(T$4:T$9,$B$4:$B$9,求节点(其他调用!$F$4:$F$42,其他调用!$G$4:$G$42,其他调用!$AG20)))</f>
        <v>0.86046099453648583</v>
      </c>
      <c r="EY19" s="44">
        <f>IF(U$4=0,0,求节点(U$4:U$9,$B$4:$B$9,求节点(其他调用!$F$4:$F$42,其他调用!$G$4:$G$42,其他调用!$AG20)))</f>
        <v>1.053983030836148</v>
      </c>
      <c r="EZ19" s="44">
        <f>IF(V$4=0,0,求节点(V$4:V$9,$B$4:$B$9,求节点(其他调用!$F$4:$F$42,其他调用!$G$4:$G$42,其他调用!$AG20)))</f>
        <v>0</v>
      </c>
      <c r="FA19" s="44">
        <f>IF(W$4=0,0,求节点(W$4:W$9,$B$4:$B$9,求节点(其他调用!$F$4:$F$42,其他调用!$G$4:$G$42,其他调用!$AG20)))</f>
        <v>0.43023049726824292</v>
      </c>
      <c r="FB19" s="44">
        <f>IF(X$4=0,0,求节点(X$4:X$9,$B$4:$B$9,求节点(其他调用!$F$4:$F$42,其他调用!$G$4:$G$42,其他调用!$AG20)))</f>
        <v>0.43023049726824292</v>
      </c>
      <c r="FC19" s="44">
        <f>IF(Y$4=0,0,求节点(Y$4:Y$9,$B$4:$B$9,求节点(其他调用!$F$4:$F$42,其他调用!$G$4:$G$42,其他调用!$AG20)))</f>
        <v>0.86046099453648583</v>
      </c>
      <c r="FD19" s="44">
        <f>IF(Z$4=0,0,求节点(Z$4:Z$9,$B$4:$B$9,求节点(其他调用!$F$4:$F$42,其他调用!$G$4:$G$42,其他调用!$AG20)))</f>
        <v>0</v>
      </c>
      <c r="FE19" s="44">
        <f>IF(AA$4=0,0,求节点(AA$4:AA$9,$B$4:$B$9,求节点(其他调用!$F$4:$F$42,其他调用!$G$4:$G$42,其他调用!$AG20)))</f>
        <v>0.43023049726824292</v>
      </c>
      <c r="FF19" s="44">
        <f>IF(AB$4=0,0,求节点(AB$4:AB$9,$B$4:$B$9,求节点(其他调用!$F$4:$F$42,其他调用!$G$4:$G$42,其他调用!$AG20)))</f>
        <v>1.7667142763106469</v>
      </c>
      <c r="FG19" s="44">
        <f>IF(AC$4=0,0,求节点(AC$4:AC$9,$B$4:$B$9,求节点(其他调用!$F$4:$F$42,其他调用!$G$4:$G$42,其他调用!$AG20)))</f>
        <v>1.3639862086923382</v>
      </c>
      <c r="FH19" s="44">
        <f>IF(AD$4=0,0,求节点(AD$4:AD$9,$B$4:$B$9,求节点(其他调用!$F$4:$F$42,其他调用!$G$4:$G$42,其他调用!$AG20)))</f>
        <v>4.4550061180214651E-2</v>
      </c>
      <c r="FI19" s="44">
        <f>IF(AE$4=0,0,求节点(AE$4:AE$9,$B$4:$B$9,求节点(其他调用!$F$4:$F$42,其他调用!$G$4:$G$42,其他调用!$AG20)))</f>
        <v>4.4550061180214651E-2</v>
      </c>
      <c r="FJ19" s="44">
        <f>IF(AF$4=0,0,求节点(AF$4:AF$9,$B$4:$B$9,求节点(其他调用!$F$4:$F$42,其他调用!$G$4:$G$42,其他调用!$AG20)))</f>
        <v>4.4550061180214651E-2</v>
      </c>
      <c r="FK19" s="44">
        <f>IF(AG$4=0,0,求节点(AG$4:AG$9,$B$4:$B$9,求节点(其他调用!$F$4:$F$42,其他调用!$G$4:$G$42,其他调用!$AG20)))</f>
        <v>4.4550061180214651E-2</v>
      </c>
      <c r="FL19" s="44">
        <f>IF(AH$4=0,0,求节点(AH$4:AH$9,$B$4:$B$9,求节点(其他调用!$F$4:$F$42,其他调用!$G$4:$G$42,其他调用!$AG20)))</f>
        <v>4.4550061180214651E-2</v>
      </c>
      <c r="FM19" s="44">
        <f>IF(AI$4=0,0,求节点(AI$4:AI$9,$B$4:$B$9,求节点(其他调用!$F$4:$F$42,其他调用!$G$4:$G$42,其他调用!$AG20)))</f>
        <v>4.4550061180214651E-2</v>
      </c>
      <c r="FN19" s="44">
        <f>IF(AJ$4=0,0,求节点(AJ$4:AJ$9,$B$4:$B$9,求节点(其他调用!$F$4:$F$42,其他调用!$G$4:$G$42,其他调用!$AG20)))</f>
        <v>4.4550061180214651E-2</v>
      </c>
      <c r="FO19" s="44">
        <f>IF(AK$4=0,0,求节点(AK$4:AK$9,$B$4:$B$9,求节点(其他调用!$F$4:$F$42,其他调用!$G$4:$G$42,其他调用!$AG20)))</f>
        <v>4.4550061180214651E-2</v>
      </c>
      <c r="FP19" s="44">
        <f>IF(AL$4=0,0,求节点(AL$4:AL$9,$B$4:$B$9,求节点(其他调用!$F$4:$F$42,其他调用!$G$4:$G$42,其他调用!$AG20)))</f>
        <v>4.4550061180214651E-2</v>
      </c>
      <c r="FQ19" s="44">
        <f>IF(AM$4=0,0,求节点(AM$4:AM$9,$B$4:$B$9,求节点(其他调用!$F$4:$F$42,其他调用!$G$4:$G$42,其他调用!$AG20)))</f>
        <v>4.4550061180214651E-2</v>
      </c>
      <c r="FR19" s="44">
        <f>IF(AN$4=0,0,求节点(AN$4:AN$9,$B$4:$B$9,求节点(其他调用!$F$4:$F$42,其他调用!$G$4:$G$42,其他调用!$AG20)))</f>
        <v>4.4550061180214651E-2</v>
      </c>
      <c r="FS19" s="44">
        <f>IF(AO$4=0,0,求节点(AO$4:AO$9,$B$4:$B$9,求节点(其他调用!$F$4:$F$42,其他调用!$G$4:$G$42,其他调用!$AG20)))</f>
        <v>4.4550061180214651E-2</v>
      </c>
      <c r="FT19" s="44">
        <f>IF(AP$4=0,0,求节点(AP$4:AP$9,$B$4:$B$9,求节点(其他调用!$F$4:$F$42,其他调用!$G$4:$G$42,其他调用!$AG20)))</f>
        <v>4.4550061180214651E-2</v>
      </c>
      <c r="FU19" s="44">
        <f>IF(AQ$4=0,0,求节点(AQ$4:AQ$9,$B$4:$B$9,求节点(其他调用!$F$4:$F$42,其他调用!$G$4:$G$42,其他调用!$AG20)))</f>
        <v>4.4550061180214651E-2</v>
      </c>
      <c r="FV19" s="44">
        <f>IF(AR$4=0,0,求节点(AR$4:AR$9,$B$4:$B$9,求节点(其他调用!$F$4:$F$42,其他调用!$G$4:$G$42,其他调用!$AG20)))</f>
        <v>4.4550061180214651E-2</v>
      </c>
      <c r="FW19" s="44">
        <f>IF(AS$4=0,0,求节点(AS$4:AS$9,$B$4:$B$9,求节点(其他调用!$F$4:$F$42,其他调用!$G$4:$G$42,其他调用!$AG20)))</f>
        <v>4.4550061180214651E-2</v>
      </c>
      <c r="FX19" s="44">
        <f>IF(AT$4=0,0,求节点(AT$4:AT$9,$B$4:$B$9,求节点(其他调用!$F$4:$F$42,其他调用!$G$4:$G$42,其他调用!$AG20)))</f>
        <v>4.4550061180214651E-2</v>
      </c>
      <c r="FY19" s="44">
        <f>IF(AU$4=0,0,求节点(AU$4:AU$9,$B$4:$B$9,求节点(其他调用!$F$4:$F$42,其他调用!$G$4:$G$42,其他调用!$AG20)))</f>
        <v>4.4550061180214651E-2</v>
      </c>
      <c r="FZ19" s="44">
        <f>IF(AV$4=0,0,求节点(AV$4:AV$9,$B$4:$B$9,求节点(其他调用!$F$4:$F$42,其他调用!$G$4:$G$42,其他调用!$AG20)))</f>
        <v>4.4550061180214651E-2</v>
      </c>
      <c r="GA19" s="44">
        <f>IF(AW$4=0,0,求节点(AW$4:AW$9,$B$4:$B$9,求节点(其他调用!$F$4:$F$42,其他调用!$G$4:$G$42,其他调用!$AG20)))</f>
        <v>4.4550061180214651E-2</v>
      </c>
      <c r="GB19" s="44">
        <f>IF(AX$4=0,0,求节点(AX$4:AX$9,$B$4:$B$9,求节点(其他调用!$F$4:$F$42,其他调用!$G$4:$G$42,其他调用!$AG20)))</f>
        <v>4.4550061180214651E-2</v>
      </c>
      <c r="GC19" s="44">
        <f>IF(AY$4=0,0,求节点(AY$4:AY$9,$B$4:$B$9,求节点(其他调用!$F$4:$F$42,其他调用!$G$4:$G$42,其他调用!$AG20)))</f>
        <v>4.4550061180214651E-2</v>
      </c>
      <c r="GD19" s="44">
        <f>IF(AZ$4=0,0,求节点(AZ$4:AZ$9,$B$4:$B$9,求节点(其他调用!$F$4:$F$42,其他调用!$G$4:$G$42,其他调用!$AG20)))</f>
        <v>4.4550061180214651E-2</v>
      </c>
      <c r="GF19" s="44">
        <v>16</v>
      </c>
      <c r="GG19" s="44">
        <f>IF(C$23=0,0,求节点(C$23:C$28,$B$23:$B$28,求节点(其他调用!$U$4:$U$20,其他调用!$V$4:$V$20,$GF19)))</f>
        <v>0</v>
      </c>
      <c r="GH19" s="44">
        <f>IF(D$23=0,0,求节点(D$23:D$28,$B$23:$B$28,求节点(其他调用!$U$4:$U$20,其他调用!$V$4:$V$20,$GF19)))</f>
        <v>0</v>
      </c>
      <c r="GI19" s="44">
        <f>IF(E$23=0,0,求节点(E$23:E$28,$B$23:$B$28,求节点(其他调用!$U$4:$U$20,其他调用!$V$4:$V$20,$GF19)))</f>
        <v>0</v>
      </c>
      <c r="GJ19" s="44">
        <f>IF(F$23=0,0,求节点(F$23:F$28,$B$23:$B$28,求节点(其他调用!$U$4:$U$20,其他调用!$V$4:$V$20,$GF19)))</f>
        <v>0</v>
      </c>
      <c r="GK19" s="44">
        <f>IF(G$23=0,0,求节点(G$23:G$28,$B$23:$B$28,求节点(其他调用!$U$4:$U$20,其他调用!$V$4:$V$20,$GF19)))</f>
        <v>0</v>
      </c>
      <c r="GL19" s="44">
        <f>IF(H$23=0,0,求节点(H$23:H$28,$B$23:$B$28,求节点(其他调用!$U$4:$U$20,其他调用!$V$4:$V$20,$GF19)))</f>
        <v>0</v>
      </c>
      <c r="GM19" s="44">
        <f>IF(I$23=0,0,求节点(I$23:I$28,$B$23:$B$28,求节点(其他调用!$U$4:$U$20,其他调用!$V$4:$V$20,$GF19)))</f>
        <v>0</v>
      </c>
      <c r="GN19" s="44">
        <f>IF(J$23=0,0,求节点(J$23:J$28,$B$23:$B$28,求节点(其他调用!$U$4:$U$20,其他调用!$V$4:$V$20,$GF19)))</f>
        <v>0</v>
      </c>
      <c r="GO19" s="44">
        <f>IF(K$23=0,0,求节点(K$23:K$28,$B$23:$B$28,求节点(其他调用!$U$4:$U$20,其他调用!$V$4:$V$20,$GF19)))</f>
        <v>0</v>
      </c>
      <c r="GP19" s="44">
        <f>IF(L$23=0,0,求节点(L$23:L$28,$B$23:$B$28,求节点(其他调用!$U$4:$U$20,其他调用!$V$4:$V$20,$GF19)))</f>
        <v>0</v>
      </c>
      <c r="GQ19" s="44">
        <f>IF(M$23=0,0,求节点(M$23:M$28,$B$23:$B$28,求节点(其他调用!$U$4:$U$20,其他调用!$V$4:$V$20,$GF19)))</f>
        <v>0</v>
      </c>
      <c r="GR19" s="44">
        <f>IF(N$23=0,0,求节点(N$23:N$28,$B$23:$B$28,求节点(其他调用!$U$4:$U$20,其他调用!$V$4:$V$20,$GF19)))</f>
        <v>0</v>
      </c>
      <c r="GS19" s="44">
        <f>IF(O$23=0,0,求节点(O$23:O$28,$B$23:$B$28,求节点(其他调用!$U$4:$U$20,其他调用!$V$4:$V$20,$GF19)))</f>
        <v>0</v>
      </c>
      <c r="GT19" s="44">
        <f>IF(P$23=0,0,求节点(P$23:P$28,$B$23:$B$28,求节点(其他调用!$U$4:$U$20,其他调用!$V$4:$V$20,$GF19)))</f>
        <v>0</v>
      </c>
      <c r="GU19" s="44">
        <f>IF(Q$23=0,0,求节点(Q$23:Q$28,$B$23:$B$28,求节点(其他调用!$U$4:$U$20,其他调用!$V$4:$V$20,$GF19)))</f>
        <v>0</v>
      </c>
      <c r="GV19" s="44">
        <f>IF(R$23=0,0,求节点(R$23:R$28,$B$23:$B$28,求节点(其他调用!$U$4:$U$20,其他调用!$V$4:$V$20,$GF19)))</f>
        <v>0</v>
      </c>
      <c r="GW19" s="44">
        <f>IF(S$23=0,0,求节点(S$23:S$28,$B$23:$B$28,求节点(其他调用!$U$4:$U$20,其他调用!$V$4:$V$20,$GF19)))</f>
        <v>0</v>
      </c>
      <c r="GX19" s="44">
        <f>IF(T$23=0,0,求节点(T$23:T$28,$B$23:$B$28,求节点(其他调用!$U$4:$U$20,其他调用!$V$4:$V$20,$GF19)))</f>
        <v>0</v>
      </c>
      <c r="GY19" s="44">
        <f>IF(U$23=0,0,求节点(U$23:U$28,$B$23:$B$28,求节点(其他调用!$U$4:$U$20,其他调用!$V$4:$V$20,$GF19)))</f>
        <v>0</v>
      </c>
      <c r="GZ19" s="44">
        <f>IF(V$23=0,0,求节点(V$23:V$28,$B$23:$B$28,求节点(其他调用!$U$4:$U$20,其他调用!$V$4:$V$20,$GF19)))</f>
        <v>0</v>
      </c>
      <c r="HC19" s="44">
        <v>16</v>
      </c>
      <c r="HD19" s="44">
        <f>IF(C$4=0,0,求节点(C$4:C$9,$B$4:$B$9,求节点(其他调用!$I$4:$I$42,其他调用!$J$4:$J$42,其他调用!$AH20)))</f>
        <v>0.92770530266239737</v>
      </c>
      <c r="HE19" s="44">
        <f>IF(D$4=0,0,求节点(D$4:D$9,$B$4:$B$9,求节点(其他调用!$I$4:$I$42,其他调用!$J$4:$J$42,其他调用!$AH20)))</f>
        <v>2.2066326309255326</v>
      </c>
      <c r="HF19" s="44">
        <f>IF(E$4=0,0,求节点(E$4:E$9,$B$4:$B$9,求节点(其他调用!$I$4:$I$42,其他调用!$J$4:$J$42,其他调用!$AH20)))</f>
        <v>0.23965720318778594</v>
      </c>
      <c r="HG19" s="44">
        <f>IF(F$4=0,0,求节点(F$4:F$9,$B$4:$B$9,求节点(其他调用!$I$4:$I$42,其他调用!$J$4:$J$42,其他调用!$AH20)))</f>
        <v>0</v>
      </c>
      <c r="HH19" s="44">
        <f>IF(G$4=0,0,求节点(G$4:G$9,$B$4:$B$9,求节点(其他调用!$I$4:$I$42,其他调用!$J$4:$J$42,其他调用!$AH20)))</f>
        <v>0</v>
      </c>
      <c r="HI19" s="44">
        <f>IF(H$4=0,0,求节点(H$4:H$9,$B$4:$B$9,求节点(其他调用!$I$4:$I$42,其他调用!$J$4:$J$42,其他调用!$AH20)))</f>
        <v>0</v>
      </c>
      <c r="HJ19" s="44">
        <f>IF(I$4=0,0,求节点(I$4:I$9,$B$4:$B$9,求节点(其他调用!$I$4:$I$42,其他调用!$J$4:$J$42,其他调用!$AH20)))</f>
        <v>0</v>
      </c>
      <c r="HK19" s="44">
        <f>IF(J$4=0,0,求节点(J$4:J$9,$B$4:$B$9,求节点(其他调用!$I$4:$I$42,其他调用!$J$4:$J$42,其他调用!$AH20)))</f>
        <v>0</v>
      </c>
      <c r="HL19" s="44">
        <f>IF(K$4=0,0,求节点(K$4:K$9,$B$4:$B$9,求节点(其他调用!$I$4:$I$42,其他调用!$J$4:$J$42,其他调用!$AH20)))</f>
        <v>0</v>
      </c>
      <c r="HM19" s="44">
        <f>IF(L$4=0,0,求节点(L$4:L$9,$B$4:$B$9,求节点(其他调用!$I$4:$I$42,其他调用!$J$4:$J$42,其他调用!$AH20)))</f>
        <v>0</v>
      </c>
      <c r="HN19" s="44">
        <f>IF(M$4=0,0,求节点(M$4:M$9,$B$4:$B$9,求节点(其他调用!$I$4:$I$42,其他调用!$J$4:$J$42,其他调用!$AH20)))</f>
        <v>0</v>
      </c>
      <c r="HO19" s="44">
        <f>IF(N$4=0,0,求节点(N$4:N$9,$B$4:$B$9,求节点(其他调用!$I$4:$I$42,其他调用!$J$4:$J$42,其他调用!$AH20)))</f>
        <v>0</v>
      </c>
      <c r="HP19" s="44">
        <f>IF(O$4=0,0,求节点(O$4:O$9,$B$4:$B$9,求节点(其他调用!$I$4:$I$42,其他调用!$J$4:$J$42,其他调用!$AH20)))</f>
        <v>0</v>
      </c>
      <c r="HQ19" s="44">
        <f>IF(P$4=0,0,求节点(P$4:P$9,$B$4:$B$9,求节点(其他调用!$I$4:$I$42,其他调用!$J$4:$J$42,其他调用!$AH20)))</f>
        <v>0</v>
      </c>
      <c r="HR19" s="44">
        <f>IF(Q$4=0,0,求节点(Q$4:Q$9,$B$4:$B$9,求节点(其他调用!$I$4:$I$42,其他调用!$J$4:$J$42,其他调用!$AH20)))</f>
        <v>0</v>
      </c>
      <c r="HS19" s="44">
        <f>IF(R$4=0,0,求节点(R$4:R$9,$B$4:$B$9,求节点(其他调用!$I$4:$I$42,其他调用!$J$4:$J$42,其他调用!$AH20)))</f>
        <v>0</v>
      </c>
      <c r="HT19" s="44">
        <f>IF(S$4=0,0,求节点(S$4:S$9,$B$4:$B$9,求节点(其他调用!$I$4:$I$42,其他调用!$J$4:$J$42,其他调用!$AH20)))</f>
        <v>1.5213260744375647</v>
      </c>
      <c r="HU19" s="44">
        <f>IF(T$4=0,0,求节点(T$4:T$9,$B$4:$B$9,求节点(其他调用!$I$4:$I$42,其他调用!$J$4:$J$42,其他调用!$AH20)))</f>
        <v>1.1073961252152662</v>
      </c>
      <c r="HV19" s="44">
        <f>IF(U$4=0,0,求节点(U$4:U$9,$B$4:$B$9,求节点(其他调用!$I$4:$I$42,其他调用!$J$4:$J$42,其他调用!$AH20)))</f>
        <v>1.3128165850905114</v>
      </c>
      <c r="HW19" s="44">
        <f>IF(V$4=0,0,求节点(V$4:V$9,$B$4:$B$9,求节点(其他调用!$I$4:$I$42,其他调用!$J$4:$J$42,其他调用!$AH20)))</f>
        <v>0</v>
      </c>
      <c r="HX19" s="44">
        <f>IF(W$4=0,0,求节点(W$4:W$9,$B$4:$B$9,求节点(其他调用!$I$4:$I$42,其他调用!$J$4:$J$42,其他调用!$AH20)))</f>
        <v>0.57517728765068643</v>
      </c>
      <c r="HY19" s="44">
        <f>IF(X$4=0,0,求节点(X$4:X$9,$B$4:$B$9,求节点(其他调用!$I$4:$I$42,其他调用!$J$4:$J$42,其他调用!$AH20)))</f>
        <v>0.57517728765068643</v>
      </c>
      <c r="HZ19" s="44">
        <f>IF(Y$4=0,0,求节点(Y$4:Y$9,$B$4:$B$9,求节点(其他调用!$I$4:$I$42,其他调用!$J$4:$J$42,其他调用!$AH20)))</f>
        <v>1.1073961252152662</v>
      </c>
      <c r="IA19" s="44">
        <f>IF(Z$4=0,0,求节点(Z$4:Z$9,$B$4:$B$9,求节点(其他调用!$I$4:$I$42,其他调用!$J$4:$J$42,其他调用!$AH20)))</f>
        <v>0</v>
      </c>
      <c r="IB19" s="44">
        <f>IF(AA$4=0,0,求节点(AA$4:AA$9,$B$4:$B$9,求节点(其他调用!$I$4:$I$42,其他调用!$J$4:$J$42,其他调用!$AH20)))</f>
        <v>0.57517728765068643</v>
      </c>
      <c r="IC19" s="44">
        <f>IF(AB$4=0,0,求节点(AB$4:AB$9,$B$4:$B$9,求节点(其他调用!$I$4:$I$42,其他调用!$J$4:$J$42,其他调用!$AH20)))</f>
        <v>2.2066326309255326</v>
      </c>
      <c r="ID19" s="44">
        <f>IF(AC$4=0,0,求节点(AC$4:AC$9,$B$4:$B$9,求节点(其他调用!$I$4:$I$42,其他调用!$J$4:$J$42,其他调用!$AH20)))</f>
        <v>1.7272613725581114</v>
      </c>
      <c r="IE19" s="44">
        <f>IF(AD$4=0,0,求节点(AD$4:AD$9,$B$4:$B$9,求节点(其他调用!$I$4:$I$42,其他调用!$J$4:$J$42,其他调用!$AH20)))</f>
        <v>5.9559197957860466E-2</v>
      </c>
      <c r="IF19" s="44">
        <f>IF(AE$4=0,0,求节点(AE$4:AE$9,$B$4:$B$9,求节点(其他调用!$I$4:$I$42,其他调用!$J$4:$J$42,其他调用!$AH20)))</f>
        <v>5.9559197957860466E-2</v>
      </c>
      <c r="IG19" s="44">
        <f>IF(AF$4=0,0,求节点(AF$4:AF$9,$B$4:$B$9,求节点(其他调用!$I$4:$I$42,其他调用!$J$4:$J$42,其他调用!$AH20)))</f>
        <v>5.9559197957860466E-2</v>
      </c>
      <c r="IH19" s="44">
        <f>IF(AG$4=0,0,求节点(AG$4:AG$9,$B$4:$B$9,求节点(其他调用!$I$4:$I$42,其他调用!$J$4:$J$42,其他调用!$AH20)))</f>
        <v>5.9559197957860466E-2</v>
      </c>
      <c r="II19" s="44">
        <f>IF(AH$4=0,0,求节点(AH$4:AH$9,$B$4:$B$9,求节点(其他调用!$I$4:$I$42,其他调用!$J$4:$J$42,其他调用!$AH20)))</f>
        <v>5.9559197957860466E-2</v>
      </c>
      <c r="IJ19" s="44">
        <f>IF(AI$4=0,0,求节点(AI$4:AI$9,$B$4:$B$9,求节点(其他调用!$I$4:$I$42,其他调用!$J$4:$J$42,其他调用!$AH20)))</f>
        <v>5.9559197957860466E-2</v>
      </c>
      <c r="IK19" s="44">
        <f>IF(AJ$4=0,0,求节点(AJ$4:AJ$9,$B$4:$B$9,求节点(其他调用!$I$4:$I$42,其他调用!$J$4:$J$42,其他调用!$AH20)))</f>
        <v>5.9559197957860466E-2</v>
      </c>
      <c r="IL19" s="44">
        <f>IF(AK$4=0,0,求节点(AK$4:AK$9,$B$4:$B$9,求节点(其他调用!$I$4:$I$42,其他调用!$J$4:$J$42,其他调用!$AH20)))</f>
        <v>5.9559197957860466E-2</v>
      </c>
      <c r="IM19" s="44">
        <f>IF(AL$4=0,0,求节点(AL$4:AL$9,$B$4:$B$9,求节点(其他调用!$I$4:$I$42,其他调用!$J$4:$J$42,其他调用!$AH20)))</f>
        <v>5.9559197957860466E-2</v>
      </c>
      <c r="IN19" s="44">
        <f>IF(AM$4=0,0,求节点(AM$4:AM$9,$B$4:$B$9,求节点(其他调用!$I$4:$I$42,其他调用!$J$4:$J$42,其他调用!$AH20)))</f>
        <v>5.9559197957860466E-2</v>
      </c>
      <c r="IO19" s="44">
        <f>IF(AN$4=0,0,求节点(AN$4:AN$9,$B$4:$B$9,求节点(其他调用!$I$4:$I$42,其他调用!$J$4:$J$42,其他调用!$AH20)))</f>
        <v>5.9559197957860466E-2</v>
      </c>
      <c r="IP19" s="44">
        <f>IF(AO$4=0,0,求节点(AO$4:AO$9,$B$4:$B$9,求节点(其他调用!$I$4:$I$42,其他调用!$J$4:$J$42,其他调用!$AH20)))</f>
        <v>5.9559197957860466E-2</v>
      </c>
      <c r="IQ19" s="44">
        <f>IF(AP$4=0,0,求节点(AP$4:AP$9,$B$4:$B$9,求节点(其他调用!$I$4:$I$42,其他调用!$J$4:$J$42,其他调用!$AH20)))</f>
        <v>5.9559197957860466E-2</v>
      </c>
      <c r="IR19" s="44">
        <f>IF(AQ$4=0,0,求节点(AQ$4:AQ$9,$B$4:$B$9,求节点(其他调用!$I$4:$I$42,其他调用!$J$4:$J$42,其他调用!$AH20)))</f>
        <v>5.9559197957860466E-2</v>
      </c>
      <c r="IS19" s="44">
        <f>IF(AR$4=0,0,求节点(AR$4:AR$9,$B$4:$B$9,求节点(其他调用!$I$4:$I$42,其他调用!$J$4:$J$42,其他调用!$AH20)))</f>
        <v>5.9559197957860466E-2</v>
      </c>
      <c r="IT19" s="44">
        <f>IF(AS$4=0,0,求节点(AS$4:AS$9,$B$4:$B$9,求节点(其他调用!$I$4:$I$42,其他调用!$J$4:$J$42,其他调用!$AH20)))</f>
        <v>5.9559197957860466E-2</v>
      </c>
      <c r="IU19" s="44">
        <f>IF(AT$4=0,0,求节点(AT$4:AT$9,$B$4:$B$9,求节点(其他调用!$I$4:$I$42,其他调用!$J$4:$J$42,其他调用!$AH20)))</f>
        <v>5.9559197957860466E-2</v>
      </c>
      <c r="IV19" s="44">
        <f>IF(AU$4=0,0,求节点(AU$4:AU$9,$B$4:$B$9,求节点(其他调用!$I$4:$I$42,其他调用!$J$4:$J$42,其他调用!$AH20)))</f>
        <v>5.9559197957860466E-2</v>
      </c>
      <c r="IW19" s="44">
        <f>IF(AV$4=0,0,求节点(AV$4:AV$9,$B$4:$B$9,求节点(其他调用!$I$4:$I$42,其他调用!$J$4:$J$42,其他调用!$AH20)))</f>
        <v>5.9559197957860466E-2</v>
      </c>
      <c r="IX19" s="44">
        <f>IF(AW$4=0,0,求节点(AW$4:AW$9,$B$4:$B$9,求节点(其他调用!$I$4:$I$42,其他调用!$J$4:$J$42,其他调用!$AH20)))</f>
        <v>5.9559197957860466E-2</v>
      </c>
      <c r="IY19" s="44">
        <f>IF(AX$4=0,0,求节点(AX$4:AX$9,$B$4:$B$9,求节点(其他调用!$I$4:$I$42,其他调用!$J$4:$J$42,其他调用!$AH20)))</f>
        <v>5.9559197957860466E-2</v>
      </c>
      <c r="IZ19" s="44">
        <f>IF(AY$4=0,0,求节点(AY$4:AY$9,$B$4:$B$9,求节点(其他调用!$I$4:$I$42,其他调用!$J$4:$J$42,其他调用!$AH20)))</f>
        <v>5.9559197957860466E-2</v>
      </c>
      <c r="JA19" s="44">
        <f>IF(AZ$4=0,0,求节点(AZ$4:AZ$9,$B$4:$B$9,求节点(其他调用!$I$4:$I$42,其他调用!$J$4:$J$42,其他调用!$AH20)))</f>
        <v>5.9559197957860466E-2</v>
      </c>
      <c r="JC19" s="44">
        <v>16</v>
      </c>
      <c r="JD19" s="44">
        <f>IF(C$23=0,0,求节点(C$23:C$28,$B$23:$B$28,求节点(其他调用!$W$4:$W$20,其他调用!$X$4:$X$20,$JC19)))</f>
        <v>0</v>
      </c>
      <c r="JE19" s="44">
        <f>IF(D$23=0,0,求节点(D$23:D$28,$B$23:$B$28,求节点(其他调用!$W$4:$W$20,其他调用!$X$4:$X$20,$JC19)))</f>
        <v>0</v>
      </c>
      <c r="JF19" s="44">
        <f>IF(E$23=0,0,求节点(E$23:E$28,$B$23:$B$28,求节点(其他调用!$W$4:$W$20,其他调用!$X$4:$X$20,$JC19)))</f>
        <v>0</v>
      </c>
      <c r="JG19" s="44">
        <f>IF(F$23=0,0,求节点(F$23:F$28,$B$23:$B$28,求节点(其他调用!$W$4:$W$20,其他调用!$X$4:$X$20,$JC19)))</f>
        <v>4.3659652371630386E-5</v>
      </c>
      <c r="JH19" s="44">
        <f>IF(G$23=0,0,求节点(G$23:G$28,$B$23:$B$28,求节点(其他调用!$W$4:$W$20,其他调用!$X$4:$X$20,$JC19)))</f>
        <v>6.548947855744558E-5</v>
      </c>
      <c r="JI19" s="44">
        <f>IF(H$23=0,0,求节点(H$23:H$28,$B$23:$B$28,求节点(其他调用!$W$4:$W$20,其他调用!$X$4:$X$20,$JC19)))</f>
        <v>6.548947855744558E-5</v>
      </c>
      <c r="JJ19" s="44">
        <f>IF(I$23=0,0,求节点(I$23:I$28,$B$23:$B$28,求节点(其他调用!$W$4:$W$20,其他调用!$X$4:$X$20,$JC19)))</f>
        <v>9.9226482662806426E-5</v>
      </c>
      <c r="JK19" s="44">
        <f>IF(J$23=0,0,求节点(J$23:J$28,$B$23:$B$28,求节点(其他调用!$W$4:$W$20,其他调用!$X$4:$X$20,$JC19)))</f>
        <v>0</v>
      </c>
      <c r="JL19" s="44">
        <f>IF(K$23=0,0,求节点(K$23:K$28,$B$23:$B$28,求节点(其他调用!$W$4:$W$20,其他调用!$X$4:$X$20,$JC19)))</f>
        <v>6.548947855744558E-5</v>
      </c>
      <c r="JM19" s="44">
        <f>IF(L$23=0,0,求节点(L$23:L$28,$B$23:$B$28,求节点(其他调用!$W$4:$W$20,其他调用!$X$4:$X$20,$JC19)))</f>
        <v>0</v>
      </c>
      <c r="JN19" s="44">
        <f>IF(M$23=0,0,求节点(M$23:M$28,$B$23:$B$28,求节点(其他调用!$W$4:$W$20,其他调用!$X$4:$X$20,$JC19)))</f>
        <v>0</v>
      </c>
      <c r="JO19" s="44">
        <f>IF(N$23=0,0,求节点(N$23:N$28,$B$23:$B$28,求节点(其他调用!$W$4:$W$20,其他调用!$X$4:$X$20,$JC19)))</f>
        <v>0</v>
      </c>
      <c r="JP19" s="44">
        <f>IF(O$23=0,0,求节点(O$23:O$28,$B$23:$B$28,求节点(其他调用!$W$4:$W$20,其他调用!$X$4:$X$20,$JC19)))</f>
        <v>0</v>
      </c>
      <c r="JQ19" s="44">
        <f>IF(P$23=0,0,求节点(P$23:P$28,$B$23:$B$28,求节点(其他调用!$W$4:$W$20,其他调用!$X$4:$X$20,$JC19)))</f>
        <v>0</v>
      </c>
      <c r="JR19" s="44">
        <f>IF(Q$23=0,0,求节点(Q$23:Q$28,$B$23:$B$28,求节点(其他调用!$W$4:$W$20,其他调用!$X$4:$X$20,$JC19)))</f>
        <v>0</v>
      </c>
      <c r="JS19" s="44">
        <f>IF(R$23=0,0,求节点(R$23:R$28,$B$23:$B$28,求节点(其他调用!$W$4:$W$20,其他调用!$X$4:$X$20,$JC19)))</f>
        <v>0</v>
      </c>
      <c r="JT19" s="44">
        <f>IF(S$23=0,0,求节点(S$23:S$28,$B$23:$B$28,求节点(其他调用!$W$4:$W$20,其他调用!$X$4:$X$20,$JC19)))</f>
        <v>0</v>
      </c>
      <c r="JU19" s="44">
        <f>IF(T$23=0,0,求节点(T$23:T$28,$B$23:$B$28,求节点(其他调用!$W$4:$W$20,其他调用!$X$4:$X$20,$JC19)))</f>
        <v>0</v>
      </c>
      <c r="JV19" s="44">
        <f>IF(U$23=0,0,求节点(U$23:U$28,$B$23:$B$28,求节点(其他调用!$W$4:$W$20,其他调用!$X$4:$X$20,$JC19)))</f>
        <v>0</v>
      </c>
      <c r="JW19" s="44">
        <f>IF(V$23=0,0,求节点(V$23:V$28,$B$23:$B$28,求节点(其他调用!$W$4:$W$20,其他调用!$X$4:$X$20,$JC19)))</f>
        <v>0</v>
      </c>
      <c r="JZ19" s="44">
        <v>16</v>
      </c>
      <c r="KA19" s="44">
        <f>IF(C$4=0,0,求节点(C$4:C$9,$B$4:$B$9,求节点(其他调用!$L$4:$L$42,其他调用!$M$4:$M$42,其他调用!$AI20)))</f>
        <v>1.5758642893652355</v>
      </c>
      <c r="KB19" s="44">
        <f>IF(D$4=0,0,求节点(D$4:D$9,$B$4:$B$9,求节点(其他调用!$L$4:$L$42,其他调用!$M$4:$M$42,其他调用!$AI20)))</f>
        <v>3.4495026301701799</v>
      </c>
      <c r="KC19" s="44">
        <f>IF(E$4=0,0,求节点(E$4:E$9,$B$4:$B$9,求节点(其他调用!$L$4:$L$42,其他调用!$M$4:$M$42,其他调用!$AI20)))</f>
        <v>0.46660425132042671</v>
      </c>
      <c r="KD19" s="44">
        <f>IF(F$4=0,0,求节点(F$4:F$9,$B$4:$B$9,求节点(其他调用!$L$4:$L$42,其他调用!$M$4:$M$42,其他调用!$AI20)))</f>
        <v>0</v>
      </c>
      <c r="KE19" s="44">
        <f>IF(G$4=0,0,求节点(G$4:G$9,$B$4:$B$9,求节点(其他调用!$L$4:$L$42,其他调用!$M$4:$M$42,其他调用!$AI20)))</f>
        <v>0</v>
      </c>
      <c r="KF19" s="44">
        <f>IF(H$4=0,0,求节点(H$4:H$9,$B$4:$B$9,求节点(其他调用!$L$4:$L$42,其他调用!$M$4:$M$42,其他调用!$AI20)))</f>
        <v>0</v>
      </c>
      <c r="KG19" s="44">
        <f>IF(I$4=0,0,求节点(I$4:I$9,$B$4:$B$9,求节点(其他调用!$L$4:$L$42,其他调用!$M$4:$M$42,其他调用!$AI20)))</f>
        <v>0</v>
      </c>
      <c r="KH19" s="44">
        <f>IF(J$4=0,0,求节点(J$4:J$9,$B$4:$B$9,求节点(其他调用!$L$4:$L$42,其他调用!$M$4:$M$42,其他调用!$AI20)))</f>
        <v>0</v>
      </c>
      <c r="KI19" s="44">
        <f>IF(K$4=0,0,求节点(K$4:K$9,$B$4:$B$9,求节点(其他调用!$L$4:$L$42,其他调用!$M$4:$M$42,其他调用!$AI20)))</f>
        <v>0</v>
      </c>
      <c r="KJ19" s="44">
        <f>IF(L$4=0,0,求节点(L$4:L$9,$B$4:$B$9,求节点(其他调用!$L$4:$L$42,其他调用!$M$4:$M$42,其他调用!$AI20)))</f>
        <v>0</v>
      </c>
      <c r="KK19" s="44">
        <f>IF(M$4=0,0,求节点(M$4:M$9,$B$4:$B$9,求节点(其他调用!$L$4:$L$42,其他调用!$M$4:$M$42,其他调用!$AI20)))</f>
        <v>0</v>
      </c>
      <c r="KL19" s="44">
        <f>IF(N$4=0,0,求节点(N$4:N$9,$B$4:$B$9,求节点(其他调用!$L$4:$L$42,其他调用!$M$4:$M$42,其他调用!$AI20)))</f>
        <v>0</v>
      </c>
      <c r="KM19" s="44">
        <f>IF(O$4=0,0,求节点(O$4:O$9,$B$4:$B$9,求节点(其他调用!$L$4:$L$42,其他调用!$M$4:$M$42,其他调用!$AI20)))</f>
        <v>0</v>
      </c>
      <c r="KN19" s="44">
        <f>IF(P$4=0,0,求节点(P$4:P$9,$B$4:$B$9,求节点(其他调用!$L$4:$L$42,其他调用!$M$4:$M$42,其他调用!$AI20)))</f>
        <v>0</v>
      </c>
      <c r="KO19" s="44">
        <f>IF(Q$4=0,0,求节点(Q$4:Q$9,$B$4:$B$9,求节点(其他调用!$L$4:$L$42,其他调用!$M$4:$M$42,其他调用!$AI20)))</f>
        <v>0</v>
      </c>
      <c r="KP19" s="44">
        <f>IF(R$4=0,0,求节点(R$4:R$9,$B$4:$B$9,求节点(其他调用!$L$4:$L$42,其他调用!$M$4:$M$42,其他调用!$AI20)))</f>
        <v>0</v>
      </c>
      <c r="KQ19" s="44">
        <f>IF(S$4=0,0,求节点(S$4:S$9,$B$4:$B$9,求节点(其他调用!$L$4:$L$42,其他调用!$M$4:$M$42,其他调用!$AI20)))</f>
        <v>2.5377614088037168</v>
      </c>
      <c r="KR19" s="44">
        <f>IF(T$4=0,0,求节点(T$4:T$9,$B$4:$B$9,求节点(其他调用!$L$4:$L$42,其他调用!$M$4:$M$42,其他调用!$AI20)))</f>
        <v>1.8855002902414633</v>
      </c>
      <c r="KS19" s="44">
        <f>IF(U$4=0,0,求节点(U$4:U$9,$B$4:$B$9,求节点(其他调用!$L$4:$L$42,其他调用!$M$4:$M$42,其他调用!$AI20)))</f>
        <v>2.2220141710680892</v>
      </c>
      <c r="KT19" s="44">
        <f>IF(V$4=0,0,求节点(V$4:V$9,$B$4:$B$9,求节点(其他调用!$L$4:$L$42,其他调用!$M$4:$M$42,其他调用!$AI20)))</f>
        <v>0</v>
      </c>
      <c r="KU19" s="44">
        <f>IF(W$4=0,0,求节点(W$4:W$9,$B$4:$B$9,求节点(其他调用!$L$4:$L$42,其他调用!$M$4:$M$42,其他调用!$AI20)))</f>
        <v>1.0856072879778744</v>
      </c>
      <c r="KV19" s="44">
        <f>IF(X$4=0,0,求节点(X$4:X$9,$B$4:$B$9,求节点(其他调用!$L$4:$L$42,其他调用!$M$4:$M$42,其他调用!$AI20)))</f>
        <v>1.0856072879778744</v>
      </c>
      <c r="KW19" s="44">
        <f>IF(Y$4=0,0,求节点(Y$4:Y$9,$B$4:$B$9,求节点(其他调用!$L$4:$L$42,其他调用!$M$4:$M$42,其他调用!$AI20)))</f>
        <v>1.8855002902414633</v>
      </c>
      <c r="KX19" s="44">
        <f>IF(Z$4=0,0,求节点(Z$4:Z$9,$B$4:$B$9,求节点(其他调用!$L$4:$L$42,其他调用!$M$4:$M$42,其他调用!$AI20)))</f>
        <v>0</v>
      </c>
      <c r="KY19" s="44">
        <f>IF(AA$4=0,0,求节点(AA$4:AA$9,$B$4:$B$9,求节点(其他调用!$L$4:$L$42,其他调用!$M$4:$M$42,其他调用!$AI20)))</f>
        <v>1.0856072879778744</v>
      </c>
      <c r="KZ19" s="44">
        <f>IF(AB$4=0,0,求节点(AB$4:AB$9,$B$4:$B$9,求节点(其他调用!$L$4:$L$42,其他调用!$M$4:$M$42,其他调用!$AI20)))</f>
        <v>3.5440311131851572</v>
      </c>
      <c r="LA19" s="44">
        <f>IF(AC$4=0,0,求节点(AC$4:AC$9,$B$4:$B$9,求节点(其他调用!$L$4:$L$42,其他调用!$M$4:$M$42,其他调用!$AI20)))</f>
        <v>2.8496105324932253</v>
      </c>
      <c r="LB19" s="44">
        <f>IF(AD$4=0,0,求节点(AD$4:AD$9,$B$4:$B$9,求节点(其他调用!$L$4:$L$42,其他调用!$M$4:$M$42,其他调用!$AI20)))</f>
        <v>0.1159596899351153</v>
      </c>
      <c r="LC19" s="44">
        <f>IF(AE$4=0,0,求节点(AE$4:AE$9,$B$4:$B$9,求节点(其他调用!$L$4:$L$42,其他调用!$M$4:$M$42,其他调用!$AI20)))</f>
        <v>0.1159596899351153</v>
      </c>
      <c r="LD19" s="44">
        <f>IF(AF$4=0,0,求节点(AF$4:AF$9,$B$4:$B$9,求节点(其他调用!$L$4:$L$42,其他调用!$M$4:$M$42,其他调用!$AI20)))</f>
        <v>0.1159596899351153</v>
      </c>
      <c r="LE19" s="44">
        <f>IF(AG$4=0,0,求节点(AG$4:AG$9,$B$4:$B$9,求节点(其他调用!$L$4:$L$42,其他调用!$M$4:$M$42,其他调用!$AI20)))</f>
        <v>0.1159596899351153</v>
      </c>
      <c r="LF19" s="44">
        <f>IF(AH$4=0,0,求节点(AH$4:AH$9,$B$4:$B$9,求节点(其他调用!$L$4:$L$42,其他调用!$M$4:$M$42,其他调用!$AI20)))</f>
        <v>0.1159596899351153</v>
      </c>
      <c r="LG19" s="44">
        <f>IF(AI$4=0,0,求节点(AI$4:AI$9,$B$4:$B$9,求节点(其他调用!$L$4:$L$42,其他调用!$M$4:$M$42,其他调用!$AI20)))</f>
        <v>0.1159596899351153</v>
      </c>
      <c r="LH19" s="44">
        <f>IF(AJ$4=0,0,求节点(AJ$4:AJ$9,$B$4:$B$9,求节点(其他调用!$L$4:$L$42,其他调用!$M$4:$M$42,其他调用!$AI20)))</f>
        <v>0.1159596899351153</v>
      </c>
      <c r="LI19" s="44">
        <f>IF(AK$4=0,0,求节点(AK$4:AK$9,$B$4:$B$9,求节点(其他调用!$L$4:$L$42,其他调用!$M$4:$M$42,其他调用!$AI20)))</f>
        <v>0.1159596899351153</v>
      </c>
      <c r="LJ19" s="44">
        <f>IF(AL$4=0,0,求节点(AL$4:AL$9,$B$4:$B$9,求节点(其他调用!$L$4:$L$42,其他调用!$M$4:$M$42,其他调用!$AI20)))</f>
        <v>0.1159596899351153</v>
      </c>
      <c r="LK19" s="44">
        <f>IF(AM$4=0,0,求节点(AM$4:AM$9,$B$4:$B$9,求节点(其他调用!$L$4:$L$42,其他调用!$M$4:$M$42,其他调用!$AI20)))</f>
        <v>0.1159596899351153</v>
      </c>
      <c r="LL19" s="44">
        <f>IF(AN$4=0,0,求节点(AN$4:AN$9,$B$4:$B$9,求节点(其他调用!$L$4:$L$42,其他调用!$M$4:$M$42,其他调用!$AI20)))</f>
        <v>0.1159596899351153</v>
      </c>
      <c r="LM19" s="44">
        <f>IF(AO$4=0,0,求节点(AO$4:AO$9,$B$4:$B$9,求节点(其他调用!$L$4:$L$42,其他调用!$M$4:$M$42,其他调用!$AI20)))</f>
        <v>0.1159596899351153</v>
      </c>
      <c r="LN19" s="44">
        <f>IF(AP$4=0,0,求节点(AP$4:AP$9,$B$4:$B$9,求节点(其他调用!$L$4:$L$42,其他调用!$M$4:$M$42,其他调用!$AI20)))</f>
        <v>0.1159596899351153</v>
      </c>
      <c r="LO19" s="44">
        <f>IF(AQ$4=0,0,求节点(AQ$4:AQ$9,$B$4:$B$9,求节点(其他调用!$L$4:$L$42,其他调用!$M$4:$M$42,其他调用!$AI20)))</f>
        <v>0.1159596899351153</v>
      </c>
      <c r="LP19" s="44">
        <f>IF(AR$4=0,0,求节点(AR$4:AR$9,$B$4:$B$9,求节点(其他调用!$L$4:$L$42,其他调用!$M$4:$M$42,其他调用!$AI20)))</f>
        <v>0.1159596899351153</v>
      </c>
      <c r="LQ19" s="44">
        <f>IF(AS$4=0,0,求节点(AS$4:AS$9,$B$4:$B$9,求节点(其他调用!$L$4:$L$42,其他调用!$M$4:$M$42,其他调用!$AI20)))</f>
        <v>0.1159596899351153</v>
      </c>
      <c r="LR19" s="44">
        <f>IF(AT$4=0,0,求节点(AT$4:AT$9,$B$4:$B$9,求节点(其他调用!$L$4:$L$42,其他调用!$M$4:$M$42,其他调用!$AI20)))</f>
        <v>0.1159596899351153</v>
      </c>
      <c r="LS19" s="44">
        <f>IF(AU$4=0,0,求节点(AU$4:AU$9,$B$4:$B$9,求节点(其他调用!$L$4:$L$42,其他调用!$M$4:$M$42,其他调用!$AI20)))</f>
        <v>0.1159596899351153</v>
      </c>
      <c r="LT19" s="44">
        <f>IF(AV$4=0,0,求节点(AV$4:AV$9,$B$4:$B$9,求节点(其他调用!$L$4:$L$42,其他调用!$M$4:$M$42,其他调用!$AI20)))</f>
        <v>0.1159596899351153</v>
      </c>
      <c r="LU19" s="44">
        <f>IF(AW$4=0,0,求节点(AW$4:AW$9,$B$4:$B$9,求节点(其他调用!$L$4:$L$42,其他调用!$M$4:$M$42,其他调用!$AI20)))</f>
        <v>0.1159596899351153</v>
      </c>
      <c r="LV19" s="44">
        <f>IF(AX$4=0,0,求节点(AX$4:AX$9,$B$4:$B$9,求节点(其他调用!$L$4:$L$42,其他调用!$M$4:$M$42,其他调用!$AI20)))</f>
        <v>0.1159596899351153</v>
      </c>
      <c r="LW19" s="44">
        <f>IF(AY$4=0,0,求节点(AY$4:AY$9,$B$4:$B$9,求节点(其他调用!$L$4:$L$42,其他调用!$M$4:$M$42,其他调用!$AI20)))</f>
        <v>0.1159596899351153</v>
      </c>
      <c r="LX19" s="44">
        <f>IF(AZ$4=0,0,求节点(AZ$4:AZ$9,$B$4:$B$9,求节点(其他调用!$L$4:$L$42,其他调用!$M$4:$M$42,其他调用!$AI20)))</f>
        <v>0.1159596899351153</v>
      </c>
      <c r="LZ19" s="44">
        <v>16</v>
      </c>
      <c r="MA19" s="44">
        <f>IF(C$23=0,0,求节点(C$23:C$28,$B$23:$B$28,求节点(其他调用!$Y$4:$Y$20,其他调用!$Z$4:$Z$20,$LZ19)))</f>
        <v>0</v>
      </c>
      <c r="MB19" s="44">
        <f>IF(D$23=0,0,求节点(D$23:D$28,$B$23:$B$28,求节点(其他调用!$Y$4:$Y$20,其他调用!$Z$4:$Z$20,$LZ19)))</f>
        <v>0</v>
      </c>
      <c r="MC19" s="44">
        <f>IF(E$23=0,0,求节点(E$23:E$28,$B$23:$B$28,求节点(其他调用!$Y$4:$Y$20,其他调用!$Z$4:$Z$20,$LZ19)))</f>
        <v>0</v>
      </c>
      <c r="MD19" s="44">
        <f>IF(F$23=0,0,求节点(F$23:F$28,$B$23:$B$28,求节点(其他调用!$Y$4:$Y$20,其他调用!$Z$4:$Z$20,$LZ19)))</f>
        <v>0</v>
      </c>
      <c r="ME19" s="44">
        <f>IF(G$23=0,0,求节点(G$23:G$28,$B$23:$B$28,求节点(其他调用!$Y$4:$Y$20,其他调用!$Z$4:$Z$20,$LZ19)))</f>
        <v>0</v>
      </c>
      <c r="MF19" s="44">
        <f>IF(H$23=0,0,求节点(H$23:H$28,$B$23:$B$28,求节点(其他调用!$Y$4:$Y$20,其他调用!$Z$4:$Z$20,$LZ19)))</f>
        <v>0</v>
      </c>
      <c r="MG19" s="44">
        <f>IF(I$23=0,0,求节点(I$23:I$28,$B$23:$B$28,求节点(其他调用!$Y$4:$Y$20,其他调用!$Z$4:$Z$20,$LZ19)))</f>
        <v>0</v>
      </c>
      <c r="MH19" s="44">
        <f>IF(J$23=0,0,求节点(J$23:J$28,$B$23:$B$28,求节点(其他调用!$Y$4:$Y$20,其他调用!$Z$4:$Z$20,$LZ19)))</f>
        <v>0</v>
      </c>
      <c r="MI19" s="44">
        <f>IF(K$23=0,0,求节点(K$23:K$28,$B$23:$B$28,求节点(其他调用!$Y$4:$Y$20,其他调用!$Z$4:$Z$20,$LZ19)))</f>
        <v>0</v>
      </c>
      <c r="MJ19" s="44">
        <f>IF(L$23=0,0,求节点(L$23:L$28,$B$23:$B$28,求节点(其他调用!$Y$4:$Y$20,其他调用!$Z$4:$Z$20,$LZ19)))</f>
        <v>0</v>
      </c>
      <c r="MK19" s="44">
        <f>IF(M$23=0,0,求节点(M$23:M$28,$B$23:$B$28,求节点(其他调用!$Y$4:$Y$20,其他调用!$Z$4:$Z$20,$LZ19)))</f>
        <v>0</v>
      </c>
      <c r="ML19" s="44">
        <f>IF(N$23=0,0,求节点(N$23:N$28,$B$23:$B$28,求节点(其他调用!$Y$4:$Y$20,其他调用!$Z$4:$Z$20,$LZ19)))</f>
        <v>0</v>
      </c>
      <c r="MM19" s="44">
        <f>IF(O$23=0,0,求节点(O$23:O$28,$B$23:$B$28,求节点(其他调用!$Y$4:$Y$20,其他调用!$Z$4:$Z$20,$LZ19)))</f>
        <v>0</v>
      </c>
      <c r="MN19" s="44">
        <f>IF(P$23=0,0,求节点(P$23:P$28,$B$23:$B$28,求节点(其他调用!$Y$4:$Y$20,其他调用!$Z$4:$Z$20,$LZ19)))</f>
        <v>0</v>
      </c>
      <c r="MO19" s="44">
        <f>IF(Q$23=0,0,求节点(Q$23:Q$28,$B$23:$B$28,求节点(其他调用!$Y$4:$Y$20,其他调用!$Z$4:$Z$20,$LZ19)))</f>
        <v>0</v>
      </c>
      <c r="MP19" s="44">
        <f>IF(R$23=0,0,求节点(R$23:R$28,$B$23:$B$28,求节点(其他调用!$Y$4:$Y$20,其他调用!$Z$4:$Z$20,$LZ19)))</f>
        <v>0</v>
      </c>
      <c r="MQ19" s="44">
        <f>IF(S$23=0,0,求节点(S$23:S$28,$B$23:$B$28,求节点(其他调用!$Y$4:$Y$20,其他调用!$Z$4:$Z$20,$LZ19)))</f>
        <v>0</v>
      </c>
      <c r="MR19" s="44">
        <f>IF(T$23=0,0,求节点(T$23:T$28,$B$23:$B$28,求节点(其他调用!$Y$4:$Y$20,其他调用!$Z$4:$Z$20,$LZ19)))</f>
        <v>0</v>
      </c>
      <c r="MS19" s="44">
        <f>IF(U$23=0,0,求节点(U$23:U$28,$B$23:$B$28,求节点(其他调用!$Y$4:$Y$20,其他调用!$Z$4:$Z$20,$LZ19)))</f>
        <v>0</v>
      </c>
      <c r="MT19" s="44">
        <f>IF(V$23=0,0,求节点(V$23:V$28,$B$23:$B$28,求节点(其他调用!$Y$4:$Y$20,其他调用!$Z$4:$Z$20,$LZ19)))</f>
        <v>0</v>
      </c>
      <c r="MW19" s="44">
        <v>16</v>
      </c>
      <c r="MX19" s="44">
        <f>IF(C$4=0,0,求节点(C$4:C$9,$B$4:$B$9,求节点(其他调用!$O$4:$O$42,其他调用!$P$4:$P$42,其他调用!$AJ20)))</f>
        <v>2.1420731797579027</v>
      </c>
      <c r="MY19" s="44">
        <f>IF(D$4=0,0,求节点(D$4:D$9,$B$4:$B$9,求节点(其他调用!$O$4:$O$42,其他调用!$P$4:$P$42,其他调用!$AJ20)))</f>
        <v>4.3847081566289008</v>
      </c>
      <c r="MZ19" s="44">
        <f>IF(E$4=0,0,求节点(E$4:E$9,$B$4:$B$9,求节点(其他调用!$O$4:$O$42,其他调用!$P$4:$P$42,其他调用!$AJ20)))</f>
        <v>0.68606402858742466</v>
      </c>
      <c r="NA19" s="44">
        <f>IF(F$4=0,0,求节点(F$4:F$9,$B$4:$B$9,求节点(其他调用!$O$4:$O$42,其他调用!$P$4:$P$42,其他调用!$AJ20)))</f>
        <v>0</v>
      </c>
      <c r="NB19" s="44">
        <f>IF(G$4=0,0,求节点(G$4:G$9,$B$4:$B$9,求节点(其他调用!$O$4:$O$42,其他调用!$P$4:$P$42,其他调用!$AJ20)))</f>
        <v>0</v>
      </c>
      <c r="NC19" s="44">
        <f>IF(H$4=0,0,求节点(H$4:H$9,$B$4:$B$9,求节点(其他调用!$O$4:$O$42,其他调用!$P$4:$P$42,其他调用!$AJ20)))</f>
        <v>0</v>
      </c>
      <c r="ND19" s="44">
        <f>IF(I$4=0,0,求节点(I$4:I$9,$B$4:$B$9,求节点(其他调用!$O$4:$O$42,其他调用!$P$4:$P$42,其他调用!$AJ20)))</f>
        <v>0</v>
      </c>
      <c r="NE19" s="44">
        <f>IF(J$4=0,0,求节点(J$4:J$9,$B$4:$B$9,求节点(其他调用!$O$4:$O$42,其他调用!$P$4:$P$42,其他调用!$AJ20)))</f>
        <v>0</v>
      </c>
      <c r="NF19" s="44">
        <f>IF(K$4=0,0,求节点(K$4:K$9,$B$4:$B$9,求节点(其他调用!$O$4:$O$42,其他调用!$P$4:$P$42,其他调用!$AJ20)))</f>
        <v>0</v>
      </c>
      <c r="NG19" s="44">
        <f>IF(L$4=0,0,求节点(L$4:L$9,$B$4:$B$9,求节点(其他调用!$O$4:$O$42,其他调用!$P$4:$P$42,其他调用!$AJ20)))</f>
        <v>0</v>
      </c>
      <c r="NH19" s="44">
        <f>IF(M$4=0,0,求节点(M$4:M$9,$B$4:$B$9,求节点(其他调用!$O$4:$O$42,其他调用!$P$4:$P$42,其他调用!$AJ20)))</f>
        <v>0</v>
      </c>
      <c r="NI19" s="44">
        <f>IF(N$4=0,0,求节点(N$4:N$9,$B$4:$B$9,求节点(其他调用!$O$4:$O$42,其他调用!$P$4:$P$42,其他调用!$AJ20)))</f>
        <v>0</v>
      </c>
      <c r="NJ19" s="44">
        <f>IF(O$4=0,0,求节点(O$4:O$9,$B$4:$B$9,求节点(其他调用!$O$4:$O$42,其他调用!$P$4:$P$42,其他调用!$AJ20)))</f>
        <v>0</v>
      </c>
      <c r="NK19" s="44">
        <f>IF(P$4=0,0,求节点(P$4:P$9,$B$4:$B$9,求节点(其他调用!$O$4:$O$42,其他调用!$P$4:$P$42,其他调用!$AJ20)))</f>
        <v>0</v>
      </c>
      <c r="NL19" s="44">
        <f>IF(Q$4=0,0,求节点(Q$4:Q$9,$B$4:$B$9,求节点(其他调用!$O$4:$O$42,其他调用!$P$4:$P$42,其他调用!$AJ20)))</f>
        <v>0</v>
      </c>
      <c r="NM19" s="44">
        <f>IF(R$4=0,0,求节点(R$4:R$9,$B$4:$B$9,求节点(其他调用!$O$4:$O$42,其他调用!$P$4:$P$42,其他调用!$AJ20)))</f>
        <v>0</v>
      </c>
      <c r="NN19" s="44">
        <f>IF(S$4=0,0,求节点(S$4:S$9,$B$4:$B$9,求节点(其他调用!$O$4:$O$42,其他调用!$P$4:$P$42,其他调用!$AJ20)))</f>
        <v>3.0869600655920082</v>
      </c>
      <c r="NO19" s="44">
        <f>IF(T$4=0,0,求节点(T$4:T$9,$B$4:$B$9,求节点(其他调用!$O$4:$O$42,其他调用!$P$4:$P$42,其他调用!$AJ20)))</f>
        <v>2.4961707428997988</v>
      </c>
      <c r="NP19" s="44">
        <f>IF(U$4=0,0,求节点(U$4:U$9,$B$4:$B$9,求节点(其他调用!$O$4:$O$42,其他调用!$P$4:$P$42,其他调用!$AJ20)))</f>
        <v>2.9535467619580817</v>
      </c>
      <c r="NQ19" s="44">
        <f>IF(V$4=0,0,求节点(V$4:V$9,$B$4:$B$9,求节点(其他调用!$O$4:$O$42,其他调用!$P$4:$P$42,其他调用!$AJ20)))</f>
        <v>0</v>
      </c>
      <c r="NR19" s="44">
        <f>IF(W$4=0,0,求节点(W$4:W$9,$B$4:$B$9,求节点(其他调用!$O$4:$O$42,其他调用!$P$4:$P$42,其他调用!$AJ20)))</f>
        <v>1.4618240490070136</v>
      </c>
      <c r="NS19" s="44">
        <f>IF(X$4=0,0,求节点(X$4:X$9,$B$4:$B$9,求节点(其他调用!$O$4:$O$42,其他调用!$P$4:$P$42,其他调用!$AJ20)))</f>
        <v>1.4618240490070136</v>
      </c>
      <c r="NT19" s="44">
        <f>IF(Y$4=0,0,求节点(Y$4:Y$9,$B$4:$B$9,求节点(其他调用!$O$4:$O$42,其他调用!$P$4:$P$42,其他调用!$AJ20)))</f>
        <v>2.4961707428997988</v>
      </c>
      <c r="NU19" s="44">
        <f>IF(Z$4=0,0,求节点(Z$4:Z$9,$B$4:$B$9,求节点(其他调用!$O$4:$O$42,其他调用!$P$4:$P$42,其他调用!$AJ20)))</f>
        <v>0</v>
      </c>
      <c r="NV19" s="44">
        <f>IF(AA$4=0,0,求节点(AA$4:AA$9,$B$4:$B$9,求节点(其他调用!$O$4:$O$42,其他调用!$P$4:$P$42,其他调用!$AJ20)))</f>
        <v>1.4618240490070136</v>
      </c>
      <c r="NW19" s="44">
        <f>IF(AB$4=0,0,求节点(AB$4:AB$9,$B$4:$B$9,求节点(其他调用!$O$4:$O$42,其他调用!$P$4:$P$42,其他调用!$AJ20)))</f>
        <v>4.5904609242072638</v>
      </c>
      <c r="NX19" s="44">
        <f>IF(AC$4=0,0,求节点(AC$4:AC$9,$B$4:$B$9,求节点(其他调用!$O$4:$O$42,其他调用!$P$4:$P$42,其他调用!$AJ20)))</f>
        <v>3.1047666438149193</v>
      </c>
      <c r="NY19" s="44">
        <f>IF(AD$4=0,0,求节点(AD$4:AD$9,$B$4:$B$9,求节点(其他调用!$O$4:$O$42,其他调用!$P$4:$P$42,其他调用!$AJ20)))</f>
        <v>0.17049945817146273</v>
      </c>
      <c r="NZ19" s="44">
        <f>IF(AE$4=0,0,求节点(AE$4:AE$9,$B$4:$B$9,求节点(其他调用!$O$4:$O$42,其他调用!$P$4:$P$42,其他调用!$AJ20)))</f>
        <v>0.17049945817146273</v>
      </c>
      <c r="OA19" s="44">
        <f>IF(AF$4=0,0,求节点(AF$4:AF$9,$B$4:$B$9,求节点(其他调用!$O$4:$O$42,其他调用!$P$4:$P$42,其他调用!$AJ20)))</f>
        <v>0.17049945817146273</v>
      </c>
      <c r="OB19" s="44">
        <f>IF(AG$4=0,0,求节点(AG$4:AG$9,$B$4:$B$9,求节点(其他调用!$O$4:$O$42,其他调用!$P$4:$P$42,其他调用!$AJ20)))</f>
        <v>0.17049945817146273</v>
      </c>
      <c r="OC19" s="44">
        <f>IF(AH$4=0,0,求节点(AH$4:AH$9,$B$4:$B$9,求节点(其他调用!$O$4:$O$42,其他调用!$P$4:$P$42,其他调用!$AJ20)))</f>
        <v>0.17049945817146273</v>
      </c>
      <c r="OD19" s="44">
        <f>IF(AI$4=0,0,求节点(AI$4:AI$9,$B$4:$B$9,求节点(其他调用!$O$4:$O$42,其他调用!$P$4:$P$42,其他调用!$AJ20)))</f>
        <v>0.17049945817146273</v>
      </c>
      <c r="OE19" s="44">
        <f>IF(AJ$4=0,0,求节点(AJ$4:AJ$9,$B$4:$B$9,求节点(其他调用!$O$4:$O$42,其他调用!$P$4:$P$42,其他调用!$AJ20)))</f>
        <v>0.17049945817146273</v>
      </c>
      <c r="OF19" s="44">
        <f>IF(AK$4=0,0,求节点(AK$4:AK$9,$B$4:$B$9,求节点(其他调用!$O$4:$O$42,其他调用!$P$4:$P$42,其他调用!$AJ20)))</f>
        <v>0.17049945817146273</v>
      </c>
      <c r="OG19" s="44">
        <f>IF(AL$4=0,0,求节点(AL$4:AL$9,$B$4:$B$9,求节点(其他调用!$O$4:$O$42,其他调用!$P$4:$P$42,其他调用!$AJ20)))</f>
        <v>0.17049945817146273</v>
      </c>
      <c r="OH19" s="44">
        <f>IF(AM$4=0,0,求节点(AM$4:AM$9,$B$4:$B$9,求节点(其他调用!$O$4:$O$42,其他调用!$P$4:$P$42,其他调用!$AJ20)))</f>
        <v>0.17049945817146273</v>
      </c>
      <c r="OI19" s="44">
        <f>IF(AN$4=0,0,求节点(AN$4:AN$9,$B$4:$B$9,求节点(其他调用!$O$4:$O$42,其他调用!$P$4:$P$42,其他调用!$AJ20)))</f>
        <v>0.17049945817146273</v>
      </c>
      <c r="OJ19" s="44">
        <f>IF(AO$4=0,0,求节点(AO$4:AO$9,$B$4:$B$9,求节点(其他调用!$O$4:$O$42,其他调用!$P$4:$P$42,其他调用!$AJ20)))</f>
        <v>0.17049945817146273</v>
      </c>
      <c r="OK19" s="44">
        <f>IF(AP$4=0,0,求节点(AP$4:AP$9,$B$4:$B$9,求节点(其他调用!$O$4:$O$42,其他调用!$P$4:$P$42,其他调用!$AJ20)))</f>
        <v>0.17049945817146273</v>
      </c>
      <c r="OL19" s="44">
        <f>IF(AQ$4=0,0,求节点(AQ$4:AQ$9,$B$4:$B$9,求节点(其他调用!$O$4:$O$42,其他调用!$P$4:$P$42,其他调用!$AJ20)))</f>
        <v>0.17049945817146273</v>
      </c>
      <c r="OM19" s="44">
        <f>IF(AR$4=0,0,求节点(AR$4:AR$9,$B$4:$B$9,求节点(其他调用!$O$4:$O$42,其他调用!$P$4:$P$42,其他调用!$AJ20)))</f>
        <v>0.17049945817146273</v>
      </c>
      <c r="ON19" s="44">
        <f>IF(AS$4=0,0,求节点(AS$4:AS$9,$B$4:$B$9,求节点(其他调用!$O$4:$O$42,其他调用!$P$4:$P$42,其他调用!$AJ20)))</f>
        <v>0.17049945817146273</v>
      </c>
      <c r="OO19" s="44">
        <f>IF(AT$4=0,0,求节点(AT$4:AT$9,$B$4:$B$9,求节点(其他调用!$O$4:$O$42,其他调用!$P$4:$P$42,其他调用!$AJ20)))</f>
        <v>0.17049945817146273</v>
      </c>
      <c r="OP19" s="44">
        <f>IF(AU$4=0,0,求节点(AU$4:AU$9,$B$4:$B$9,求节点(其他调用!$O$4:$O$42,其他调用!$P$4:$P$42,其他调用!$AJ20)))</f>
        <v>0.17049945817146273</v>
      </c>
      <c r="OQ19" s="44">
        <f>IF(AV$4=0,0,求节点(AV$4:AV$9,$B$4:$B$9,求节点(其他调用!$O$4:$O$42,其他调用!$P$4:$P$42,其他调用!$AJ20)))</f>
        <v>0.17049945817146273</v>
      </c>
      <c r="OR19" s="44">
        <f>IF(AW$4=0,0,求节点(AW$4:AW$9,$B$4:$B$9,求节点(其他调用!$O$4:$O$42,其他调用!$P$4:$P$42,其他调用!$AJ20)))</f>
        <v>0.17049945817146273</v>
      </c>
      <c r="OS19" s="44">
        <f>IF(AX$4=0,0,求节点(AX$4:AX$9,$B$4:$B$9,求节点(其他调用!$O$4:$O$42,其他调用!$P$4:$P$42,其他调用!$AJ20)))</f>
        <v>0.17049945817146273</v>
      </c>
      <c r="OT19" s="44">
        <f>IF(AY$4=0,0,求节点(AY$4:AY$9,$B$4:$B$9,求节点(其他调用!$O$4:$O$42,其他调用!$P$4:$P$42,其他调用!$AJ20)))</f>
        <v>0.17049945817146273</v>
      </c>
      <c r="OU19" s="44">
        <f>IF(AZ$4=0,0,求节点(AZ$4:AZ$9,$B$4:$B$9,求节点(其他调用!$O$4:$O$42,其他调用!$P$4:$P$42,其他调用!$AJ20)))</f>
        <v>0.17049945817146273</v>
      </c>
      <c r="OW19" s="44">
        <v>16</v>
      </c>
      <c r="OX19" s="44">
        <f>IF(C$23=0,0,求节点(C$23:C$28,$B$23:$B$28,求节点(其他调用!$AA$4:$AA$20,其他调用!$AB$4:$AB$20,$OW19)))</f>
        <v>0</v>
      </c>
      <c r="OY19" s="44">
        <f>IF(D$23=0,0,求节点(D$23:D$28,$B$23:$B$28,求节点(其他调用!$AA$4:$AA$20,其他调用!$AB$4:$AB$20,$OW19)))</f>
        <v>0</v>
      </c>
      <c r="OZ19" s="44">
        <f>IF(E$23=0,0,求节点(E$23:E$28,$B$23:$B$28,求节点(其他调用!$AA$4:$AA$20,其他调用!$AB$4:$AB$20,$OW19)))</f>
        <v>0</v>
      </c>
      <c r="PA19" s="44">
        <f>IF(F$23=0,0,求节点(F$23:F$28,$B$23:$B$28,求节点(其他调用!$AA$4:$AA$20,其他调用!$AB$4:$AB$20,$OW19)))</f>
        <v>5.1187553087084225E-5</v>
      </c>
      <c r="PB19" s="44">
        <f>IF(G$23=0,0,求节点(G$23:G$28,$B$23:$B$28,求节点(其他调用!$AA$4:$AA$20,其他调用!$AB$4:$AB$20,$OW19)))</f>
        <v>7.6781329630626338E-5</v>
      </c>
      <c r="PC19" s="44">
        <f>IF(H$23=0,0,求节点(H$23:H$28,$B$23:$B$28,求节点(其他调用!$AA$4:$AA$20,其他调用!$AB$4:$AB$20,$OW19)))</f>
        <v>7.6781329630626338E-5</v>
      </c>
      <c r="PD19" s="44">
        <f>IF(I$23=0,0,求节点(I$23:I$28,$B$23:$B$28,求节点(其他调用!$AA$4:$AA$20,其他调用!$AB$4:$AB$20,$OW19)))</f>
        <v>1.1633534792521161E-4</v>
      </c>
      <c r="PE19" s="44">
        <f>IF(J$23=0,0,求节点(J$23:J$28,$B$23:$B$28,求节点(其他调用!$AA$4:$AA$20,其他调用!$AB$4:$AB$20,$OW19)))</f>
        <v>0</v>
      </c>
      <c r="PF19" s="44">
        <f>IF(K$23=0,0,求节点(K$23:K$28,$B$23:$B$28,求节点(其他调用!$AA$4:$AA$20,其他调用!$AB$4:$AB$20,$OW19)))</f>
        <v>7.6781329630626338E-5</v>
      </c>
      <c r="PG19" s="44">
        <f>IF(L$23=0,0,求节点(L$23:L$28,$B$23:$B$28,求节点(其他调用!$AA$4:$AA$20,其他调用!$AB$4:$AB$20,$OW19)))</f>
        <v>0</v>
      </c>
      <c r="PH19" s="44">
        <f>IF(M$23=0,0,求节点(M$23:M$28,$B$23:$B$28,求节点(其他调用!$AA$4:$AA$20,其他调用!$AB$4:$AB$20,$OW19)))</f>
        <v>0</v>
      </c>
      <c r="PI19" s="44">
        <f>IF(N$23=0,0,求节点(N$23:N$28,$B$23:$B$28,求节点(其他调用!$AA$4:$AA$20,其他调用!$AB$4:$AB$20,$OW19)))</f>
        <v>0</v>
      </c>
      <c r="PJ19" s="44">
        <f>IF(O$23=0,0,求节点(O$23:O$28,$B$23:$B$28,求节点(其他调用!$AA$4:$AA$20,其他调用!$AB$4:$AB$20,$OW19)))</f>
        <v>0</v>
      </c>
      <c r="PK19" s="44">
        <f>IF(P$23=0,0,求节点(P$23:P$28,$B$23:$B$28,求节点(其他调用!$AA$4:$AA$20,其他调用!$AB$4:$AB$20,$OW19)))</f>
        <v>0</v>
      </c>
      <c r="PL19" s="44">
        <f>IF(Q$23=0,0,求节点(Q$23:Q$28,$B$23:$B$28,求节点(其他调用!$AA$4:$AA$20,其他调用!$AB$4:$AB$20,$OW19)))</f>
        <v>0</v>
      </c>
      <c r="PM19" s="44">
        <f>IF(R$23=0,0,求节点(R$23:R$28,$B$23:$B$28,求节点(其他调用!$AA$4:$AA$20,其他调用!$AB$4:$AB$20,$OW19)))</f>
        <v>0</v>
      </c>
      <c r="PN19" s="44">
        <f>IF(S$23=0,0,求节点(S$23:S$28,$B$23:$B$28,求节点(其他调用!$AA$4:$AA$20,其他调用!$AB$4:$AB$20,$OW19)))</f>
        <v>0</v>
      </c>
      <c r="PO19" s="44">
        <f>IF(T$23=0,0,求节点(T$23:T$28,$B$23:$B$28,求节点(其他调用!$AA$4:$AA$20,其他调用!$AB$4:$AB$20,$OW19)))</f>
        <v>0</v>
      </c>
      <c r="PP19" s="44">
        <f>IF(U$23=0,0,求节点(U$23:U$28,$B$23:$B$28,求节点(其他调用!$AA$4:$AA$20,其他调用!$AB$4:$AB$20,$OW19)))</f>
        <v>0</v>
      </c>
      <c r="PQ19" s="44">
        <f>IF(V$23=0,0,求节点(V$23:V$28,$B$23:$B$28,求节点(其他调用!$AA$4:$AA$20,其他调用!$AB$4:$AB$20,$OW19)))</f>
        <v>0</v>
      </c>
    </row>
    <row r="20" spans="2:433" x14ac:dyDescent="0.2">
      <c r="BI20" s="44">
        <v>17</v>
      </c>
      <c r="BJ20" s="44">
        <f>IF(C$4=0,0,求节点(C$4:C$9,$B$4:$B$9,求节点(其他调用!$C$4:$C$42,其他调用!$D$4:$D$42,其他调用!$AF21)))</f>
        <v>0.62991945225164803</v>
      </c>
      <c r="BK20" s="44">
        <f>IF(D$4=0,0,求节点(D$4:D$9,$B$4:$B$9,求节点(其他调用!$C$4:$C$42,其他调用!$D$4:$D$42,其他调用!$AF21)))</f>
        <v>1.6301206898314002</v>
      </c>
      <c r="BL20" s="44">
        <f>IF(E$4=0,0,求节点(E$4:E$9,$B$4:$B$9,求节点(其他调用!$C$4:$C$42,其他调用!$D$4:$D$42,其他调用!$AF21)))</f>
        <v>0.16272919183167578</v>
      </c>
      <c r="BM20" s="44">
        <f>IF(F$4=0,0,求节点(F$4:F$9,$B$4:$B$9,求节点(其他调用!$C$4:$C$42,其他调用!$D$4:$D$42,其他调用!$AF21)))</f>
        <v>0</v>
      </c>
      <c r="BN20" s="44">
        <f>IF(G$4=0,0,求节点(G$4:G$9,$B$4:$B$9,求节点(其他调用!$C$4:$C$42,其他调用!$D$4:$D$42,其他调用!$AF21)))</f>
        <v>0</v>
      </c>
      <c r="BO20" s="44">
        <f>IF(H$4=0,0,求节点(H$4:H$9,$B$4:$B$9,求节点(其他调用!$C$4:$C$42,其他调用!$D$4:$D$42,其他调用!$AF21)))</f>
        <v>0</v>
      </c>
      <c r="BP20" s="44">
        <f>IF(I$4=0,0,求节点(I$4:I$9,$B$4:$B$9,求节点(其他调用!$C$4:$C$42,其他调用!$D$4:$D$42,其他调用!$AF21)))</f>
        <v>0</v>
      </c>
      <c r="BQ20" s="44">
        <f>IF(J$4=0,0,求节点(J$4:J$9,$B$4:$B$9,求节点(其他调用!$C$4:$C$42,其他调用!$D$4:$D$42,其他调用!$AF21)))</f>
        <v>0</v>
      </c>
      <c r="BR20" s="44">
        <f>IF(K$4=0,0,求节点(K$4:K$9,$B$4:$B$9,求节点(其他调用!$C$4:$C$42,其他调用!$D$4:$D$42,其他调用!$AF21)))</f>
        <v>0</v>
      </c>
      <c r="BS20" s="44">
        <f>IF(L$4=0,0,求节点(L$4:L$9,$B$4:$B$9,求节点(其他调用!$C$4:$C$42,其他调用!$D$4:$D$42,其他调用!$AF21)))</f>
        <v>0</v>
      </c>
      <c r="BT20" s="44">
        <f>IF(M$4=0,0,求节点(M$4:M$9,$B$4:$B$9,求节点(其他调用!$C$4:$C$42,其他调用!$D$4:$D$42,其他调用!$AF21)))</f>
        <v>0</v>
      </c>
      <c r="BU20" s="44">
        <f>IF(N$4=0,0,求节点(N$4:N$9,$B$4:$B$9,求节点(其他调用!$C$4:$C$42,其他调用!$D$4:$D$42,其他调用!$AF21)))</f>
        <v>0</v>
      </c>
      <c r="BV20" s="44">
        <f>IF(O$4=0,0,求节点(O$4:O$9,$B$4:$B$9,求节点(其他调用!$C$4:$C$42,其他调用!$D$4:$D$42,其他调用!$AF21)))</f>
        <v>0</v>
      </c>
      <c r="BW20" s="44">
        <f>IF(P$4=0,0,求节点(P$4:P$9,$B$4:$B$9,求节点(其他调用!$C$4:$C$42,其他调用!$D$4:$D$42,其他调用!$AF21)))</f>
        <v>0</v>
      </c>
      <c r="BX20" s="44">
        <f>IF(Q$4=0,0,求节点(Q$4:Q$9,$B$4:$B$9,求节点(其他调用!$C$4:$C$42,其他调用!$D$4:$D$42,其他调用!$AF21)))</f>
        <v>0</v>
      </c>
      <c r="BY20" s="44">
        <f>IF(R$4=0,0,求节点(R$4:R$9,$B$4:$B$9,求节点(其他调用!$C$4:$C$42,其他调用!$D$4:$D$42,其他调用!$AF21)))</f>
        <v>0</v>
      </c>
      <c r="BZ20" s="44">
        <f>IF(S$4=0,0,求节点(S$4:S$9,$B$4:$B$9,求节点(其他调用!$C$4:$C$42,其他调用!$D$4:$D$42,其他调用!$AF21)))</f>
        <v>1.1247047484339887</v>
      </c>
      <c r="CA20" s="44">
        <f>IF(T$4=0,0,求节点(T$4:T$9,$B$4:$B$9,求节点(其他调用!$C$4:$C$42,其他调用!$D$4:$D$42,其他调用!$AF21)))</f>
        <v>0.7811001207920435</v>
      </c>
      <c r="CB20" s="44">
        <f>IF(U$4=0,0,求节点(U$4:U$9,$B$4:$B$9,求节点(其他调用!$C$4:$C$42,其他调用!$D$4:$D$42,其他调用!$AF21)))</f>
        <v>0.97637515099005445</v>
      </c>
      <c r="CC20" s="44">
        <f>IF(V$4=0,0,求节点(V$4:V$9,$B$4:$B$9,求节点(其他调用!$C$4:$C$42,其他调用!$D$4:$D$42,其他调用!$AF21)))</f>
        <v>0</v>
      </c>
      <c r="CD20" s="44">
        <f>IF(W$4=0,0,求节点(W$4:W$9,$B$4:$B$9,求节点(其他调用!$C$4:$C$42,其他调用!$D$4:$D$42,其他调用!$AF21)))</f>
        <v>0.3905500603960218</v>
      </c>
      <c r="CE20" s="44">
        <f>IF(X$4=0,0,求节点(X$4:X$9,$B$4:$B$9,求节点(其他调用!$C$4:$C$42,其他调用!$D$4:$D$42,其他调用!$AF21)))</f>
        <v>0.3905500603960218</v>
      </c>
      <c r="CF20" s="44">
        <f>IF(Y$4=0,0,求节点(Y$4:Y$9,$B$4:$B$9,求节点(其他调用!$C$4:$C$42,其他调用!$D$4:$D$42,其他调用!$AF21)))</f>
        <v>0.7811001207920435</v>
      </c>
      <c r="CG20" s="44">
        <f>IF(Z$4=0,0,求节点(Z$4:Z$9,$B$4:$B$9,求节点(其他调用!$C$4:$C$42,其他调用!$D$4:$D$42,其他调用!$AF21)))</f>
        <v>0</v>
      </c>
      <c r="CH20" s="44">
        <f>IF(AA$4=0,0,求节点(AA$4:AA$9,$B$4:$B$9,求节点(其他调用!$C$4:$C$42,其他调用!$D$4:$D$42,其他调用!$AF21)))</f>
        <v>0.3905500603960218</v>
      </c>
      <c r="CI20" s="44">
        <f>IF(AB$4=0,0,求节点(AB$4:AB$9,$B$4:$B$9,求节点(其他调用!$C$4:$C$42,其他调用!$D$4:$D$42,其他调用!$AF21)))</f>
        <v>1.6301206898314002</v>
      </c>
      <c r="CJ20" s="44">
        <f>IF(AC$4=0,0,求节点(AC$4:AC$9,$B$4:$B$9,求节点(其他调用!$C$4:$C$42,其他调用!$D$4:$D$42,其他调用!$AF21)))</f>
        <v>1.2645364922206059</v>
      </c>
      <c r="CK20" s="44">
        <f>IF(AD$4=0,0,求节点(AD$4:AD$9,$B$4:$B$9,求节点(其他调用!$C$4:$C$42,其他调用!$D$4:$D$42,其他调用!$AF21)))</f>
        <v>4.0441180239557117E-2</v>
      </c>
      <c r="CL20" s="44">
        <f>IF(AE$4=0,0,求节点(AE$4:AE$9,$B$4:$B$9,求节点(其他调用!$C$4:$C$42,其他调用!$D$4:$D$42,其他调用!$AF21)))</f>
        <v>4.0441180239557117E-2</v>
      </c>
      <c r="CM20" s="44">
        <f>IF(AF$4=0,0,求节点(AF$4:AF$9,$B$4:$B$9,求节点(其他调用!$C$4:$C$42,其他调用!$D$4:$D$42,其他调用!$AF21)))</f>
        <v>4.0441180239557117E-2</v>
      </c>
      <c r="CN20" s="44">
        <f>IF(AG$4=0,0,求节点(AG$4:AG$9,$B$4:$B$9,求节点(其他调用!$C$4:$C$42,其他调用!$D$4:$D$42,其他调用!$AF21)))</f>
        <v>4.0441180239557117E-2</v>
      </c>
      <c r="CO20" s="44">
        <f>IF(AH$4=0,0,求节点(AH$4:AH$9,$B$4:$B$9,求节点(其他调用!$C$4:$C$42,其他调用!$D$4:$D$42,其他调用!$AF21)))</f>
        <v>4.0441180239557117E-2</v>
      </c>
      <c r="CP20" s="44">
        <f>IF(AI$4=0,0,求节点(AI$4:AI$9,$B$4:$B$9,求节点(其他调用!$C$4:$C$42,其他调用!$D$4:$D$42,其他调用!$AF21)))</f>
        <v>4.0441180239557117E-2</v>
      </c>
      <c r="CQ20" s="44">
        <f>IF(AJ$4=0,0,求节点(AJ$4:AJ$9,$B$4:$B$9,求节点(其他调用!$C$4:$C$42,其他调用!$D$4:$D$42,其他调用!$AF21)))</f>
        <v>4.0441180239557117E-2</v>
      </c>
      <c r="CR20" s="44">
        <f>IF(AK$4=0,0,求节点(AK$4:AK$9,$B$4:$B$9,求节点(其他调用!$C$4:$C$42,其他调用!$D$4:$D$42,其他调用!$AF21)))</f>
        <v>4.0441180239557117E-2</v>
      </c>
      <c r="CS20" s="44">
        <f>IF(AL$4=0,0,求节点(AL$4:AL$9,$B$4:$B$9,求节点(其他调用!$C$4:$C$42,其他调用!$D$4:$D$42,其他调用!$AF21)))</f>
        <v>4.0441180239557117E-2</v>
      </c>
      <c r="CT20" s="44">
        <f>IF(AM$4=0,0,求节点(AM$4:AM$9,$B$4:$B$9,求节点(其他调用!$C$4:$C$42,其他调用!$D$4:$D$42,其他调用!$AF21)))</f>
        <v>4.0441180239557117E-2</v>
      </c>
      <c r="CU20" s="44">
        <f>IF(AN$4=0,0,求节点(AN$4:AN$9,$B$4:$B$9,求节点(其他调用!$C$4:$C$42,其他调用!$D$4:$D$42,其他调用!$AF21)))</f>
        <v>4.0441180239557117E-2</v>
      </c>
      <c r="CV20" s="44">
        <f>IF(AO$4=0,0,求节点(AO$4:AO$9,$B$4:$B$9,求节点(其他调用!$C$4:$C$42,其他调用!$D$4:$D$42,其他调用!$AF21)))</f>
        <v>4.0441180239557117E-2</v>
      </c>
      <c r="CW20" s="44">
        <f>IF(AP$4=0,0,求节点(AP$4:AP$9,$B$4:$B$9,求节点(其他调用!$C$4:$C$42,其他调用!$D$4:$D$42,其他调用!$AF21)))</f>
        <v>4.0441180239557117E-2</v>
      </c>
      <c r="CX20" s="44">
        <f>IF(AQ$4=0,0,求节点(AQ$4:AQ$9,$B$4:$B$9,求节点(其他调用!$C$4:$C$42,其他调用!$D$4:$D$42,其他调用!$AF21)))</f>
        <v>4.0441180239557117E-2</v>
      </c>
      <c r="CY20" s="44">
        <f>IF(AR$4=0,0,求节点(AR$4:AR$9,$B$4:$B$9,求节点(其他调用!$C$4:$C$42,其他调用!$D$4:$D$42,其他调用!$AF21)))</f>
        <v>4.0441180239557117E-2</v>
      </c>
      <c r="CZ20" s="44">
        <f>IF(AS$4=0,0,求节点(AS$4:AS$9,$B$4:$B$9,求节点(其他调用!$C$4:$C$42,其他调用!$D$4:$D$42,其他调用!$AF21)))</f>
        <v>4.0441180239557117E-2</v>
      </c>
      <c r="DA20" s="44">
        <f>IF(AT$4=0,0,求节点(AT$4:AT$9,$B$4:$B$9,求节点(其他调用!$C$4:$C$42,其他调用!$D$4:$D$42,其他调用!$AF21)))</f>
        <v>4.0441180239557117E-2</v>
      </c>
      <c r="DB20" s="44">
        <f>IF(AU$4=0,0,求节点(AU$4:AU$9,$B$4:$B$9,求节点(其他调用!$C$4:$C$42,其他调用!$D$4:$D$42,其他调用!$AF21)))</f>
        <v>4.0441180239557117E-2</v>
      </c>
      <c r="DC20" s="44">
        <f>IF(AV$4=0,0,求节点(AV$4:AV$9,$B$4:$B$9,求节点(其他调用!$C$4:$C$42,其他调用!$D$4:$D$42,其他调用!$AF21)))</f>
        <v>4.0441180239557117E-2</v>
      </c>
      <c r="DD20" s="44">
        <f>IF(AW$4=0,0,求节点(AW$4:AW$9,$B$4:$B$9,求节点(其他调用!$C$4:$C$42,其他调用!$D$4:$D$42,其他调用!$AF21)))</f>
        <v>4.0441180239557117E-2</v>
      </c>
      <c r="DE20" s="44">
        <f>IF(AX$4=0,0,求节点(AX$4:AX$9,$B$4:$B$9,求节点(其他调用!$C$4:$C$42,其他调用!$D$4:$D$42,其他调用!$AF21)))</f>
        <v>4.0441180239557117E-2</v>
      </c>
      <c r="DF20" s="44">
        <f>IF(AY$4=0,0,求节点(AY$4:AY$9,$B$4:$B$9,求节点(其他调用!$C$4:$C$42,其他调用!$D$4:$D$42,其他调用!$AF21)))</f>
        <v>4.0441180239557117E-2</v>
      </c>
      <c r="DG20" s="44">
        <f>IF(AZ$4=0,0,求节点(AZ$4:AZ$9,$B$4:$B$9,求节点(其他调用!$C$4:$C$42,其他调用!$D$4:$D$42,其他调用!$AF21)))</f>
        <v>4.0441180239557117E-2</v>
      </c>
      <c r="DI20" s="44">
        <v>17</v>
      </c>
      <c r="DJ20" s="44">
        <f>IF(C$23=0,0,求节点(C$23:C$28,$B$23:$B$28,求节点(其他调用!$S$4:$S$20,其他调用!$T$4:$T$20,$DI20)))</f>
        <v>0</v>
      </c>
      <c r="DK20" s="44">
        <f>IF(D$23=0,0,求节点(D$23:D$28,$B$23:$B$28,求节点(其他调用!$S$4:$S$20,其他调用!$T$4:$T$20,$DI20)))</f>
        <v>0</v>
      </c>
      <c r="DL20" s="44">
        <f>IF(E$23=0,0,求节点(E$23:E$28,$B$23:$B$28,求节点(其他调用!$S$4:$S$20,其他调用!$T$4:$T$20,$DI20)))</f>
        <v>0</v>
      </c>
      <c r="DM20" s="44">
        <f>IF(F$23=0,0,求节点(F$23:F$28,$B$23:$B$28,求节点(其他调用!$S$4:$S$20,其他调用!$T$4:$T$20,$DI20)))</f>
        <v>5.0765447767053828E-5</v>
      </c>
      <c r="DN20" s="44">
        <f>IF(G$23=0,0,求节点(G$23:G$28,$B$23:$B$28,求节点(其他调用!$S$4:$S$20,其他调用!$T$4:$T$20,$DI20)))</f>
        <v>7.6148171650580743E-5</v>
      </c>
      <c r="DO20" s="44">
        <f>IF(H$23=0,0,求节点(H$23:H$28,$B$23:$B$28,求节点(其他调用!$S$4:$S$20,其他调用!$T$4:$T$20,$DI20)))</f>
        <v>7.6148171650580743E-5</v>
      </c>
      <c r="DP20" s="44">
        <f>IF(I$23=0,0,求节点(I$23:I$28,$B$23:$B$28,求节点(其他调用!$S$4:$S$20,其他调用!$T$4:$T$20,$DI20)))</f>
        <v>1.1537601765243544E-4</v>
      </c>
      <c r="DQ20" s="44">
        <f>IF(J$23=0,0,求节点(J$23:J$28,$B$23:$B$28,求节点(其他调用!$S$4:$S$20,其他调用!$T$4:$T$20,$DI20)))</f>
        <v>0</v>
      </c>
      <c r="DR20" s="44">
        <f>IF(K$23=0,0,求节点(K$23:K$28,$B$23:$B$28,求节点(其他调用!$S$4:$S$20,其他调用!$T$4:$T$20,$DI20)))</f>
        <v>7.6148171650580743E-5</v>
      </c>
      <c r="DS20" s="44">
        <f>IF(L$23=0,0,求节点(L$23:L$28,$B$23:$B$28,求节点(其他调用!$S$4:$S$20,其他调用!$T$4:$T$20,$DI20)))</f>
        <v>0</v>
      </c>
      <c r="DT20" s="44">
        <f>IF(M$23=0,0,求节点(M$23:M$28,$B$23:$B$28,求节点(其他调用!$S$4:$S$20,其他调用!$T$4:$T$20,$DI20)))</f>
        <v>0</v>
      </c>
      <c r="DU20" s="44">
        <f>IF(N$23=0,0,求节点(N$23:N$28,$B$23:$B$28,求节点(其他调用!$S$4:$S$20,其他调用!$T$4:$T$20,$DI20)))</f>
        <v>0</v>
      </c>
      <c r="DV20" s="44">
        <f>IF(O$23=0,0,求节点(O$23:O$28,$B$23:$B$28,求节点(其他调用!$S$4:$S$20,其他调用!$T$4:$T$20,$DI20)))</f>
        <v>0</v>
      </c>
      <c r="DW20" s="44">
        <f>IF(P$23=0,0,求节点(P$23:P$28,$B$23:$B$28,求节点(其他调用!$S$4:$S$20,其他调用!$T$4:$T$20,$DI20)))</f>
        <v>0</v>
      </c>
      <c r="DX20" s="44">
        <f>IF(Q$23=0,0,求节点(Q$23:Q$28,$B$23:$B$28,求节点(其他调用!$S$4:$S$20,其他调用!$T$4:$T$20,$DI20)))</f>
        <v>0</v>
      </c>
      <c r="DY20" s="44">
        <f>IF(R$23=0,0,求节点(R$23:R$28,$B$23:$B$28,求节点(其他调用!$S$4:$S$20,其他调用!$T$4:$T$20,$DI20)))</f>
        <v>0</v>
      </c>
      <c r="DZ20" s="44">
        <f>IF(S$23=0,0,求节点(S$23:S$28,$B$23:$B$28,求节点(其他调用!$S$4:$S$20,其他调用!$T$4:$T$20,$DI20)))</f>
        <v>0</v>
      </c>
      <c r="EA20" s="44">
        <f>IF(T$23=0,0,求节点(T$23:T$28,$B$23:$B$28,求节点(其他调用!$S$4:$S$20,其他调用!$T$4:$T$20,$DI20)))</f>
        <v>0</v>
      </c>
      <c r="EB20" s="44">
        <f>IF(U$23=0,0,求节点(U$23:U$28,$B$23:$B$28,求节点(其他调用!$S$4:$S$20,其他调用!$T$4:$T$20,$DI20)))</f>
        <v>0</v>
      </c>
      <c r="EC20" s="44">
        <f>IF(V$23=0,0,求节点(V$23:V$28,$B$23:$B$28,求节点(其他调用!$S$4:$S$20,其他调用!$T$4:$T$20,$DI20)))</f>
        <v>0</v>
      </c>
      <c r="EF20" s="44">
        <v>17</v>
      </c>
      <c r="EG20" s="44">
        <f>IF(C$4=0,0,求节点(C$4:C$9,$B$4:$B$9,求节点(其他调用!$F$4:$F$42,其他调用!$G$4:$G$42,其他调用!$AG21)))</f>
        <v>0.74437752994071638</v>
      </c>
      <c r="EH20" s="44">
        <f>IF(D$4=0,0,求节点(D$4:D$9,$B$4:$B$9,求节点(其他调用!$F$4:$F$42,其他调用!$G$4:$G$42,其他调用!$AG21)))</f>
        <v>1.8744029898906855</v>
      </c>
      <c r="EI20" s="44">
        <f>IF(E$4=0,0,求节点(E$4:E$9,$B$4:$B$9,求节点(其他调用!$F$4:$F$42,其他调用!$G$4:$G$42,其他调用!$AG21)))</f>
        <v>0.19229752856801829</v>
      </c>
      <c r="EJ20" s="44">
        <f>IF(F$4=0,0,求节点(F$4:F$9,$B$4:$B$9,求节点(其他调用!$F$4:$F$42,其他调用!$G$4:$G$42,其他调用!$AG21)))</f>
        <v>0</v>
      </c>
      <c r="EK20" s="44">
        <f>IF(G$4=0,0,求节点(G$4:G$9,$B$4:$B$9,求节点(其他调用!$F$4:$F$42,其他调用!$G$4:$G$42,其他调用!$AG21)))</f>
        <v>0</v>
      </c>
      <c r="EL20" s="44">
        <f>IF(H$4=0,0,求节点(H$4:H$9,$B$4:$B$9,求节点(其他调用!$F$4:$F$42,其他调用!$G$4:$G$42,其他调用!$AG21)))</f>
        <v>0</v>
      </c>
      <c r="EM20" s="44">
        <f>IF(I$4=0,0,求节点(I$4:I$9,$B$4:$B$9,求节点(其他调用!$F$4:$F$42,其他调用!$G$4:$G$42,其他调用!$AG21)))</f>
        <v>0</v>
      </c>
      <c r="EN20" s="44">
        <f>IF(J$4=0,0,求节点(J$4:J$9,$B$4:$B$9,求节点(其他调用!$F$4:$F$42,其他调用!$G$4:$G$42,其他调用!$AG21)))</f>
        <v>0</v>
      </c>
      <c r="EO20" s="44">
        <f>IF(K$4=0,0,求节点(K$4:K$9,$B$4:$B$9,求节点(其他调用!$F$4:$F$42,其他调用!$G$4:$G$42,其他调用!$AG21)))</f>
        <v>0</v>
      </c>
      <c r="EP20" s="44">
        <f>IF(L$4=0,0,求节点(L$4:L$9,$B$4:$B$9,求节点(其他调用!$F$4:$F$42,其他调用!$G$4:$G$42,其他调用!$AG21)))</f>
        <v>0</v>
      </c>
      <c r="EQ20" s="44">
        <f>IF(M$4=0,0,求节点(M$4:M$9,$B$4:$B$9,求节点(其他调用!$F$4:$F$42,其他调用!$G$4:$G$42,其他调用!$AG21)))</f>
        <v>0</v>
      </c>
      <c r="ER20" s="44">
        <f>IF(N$4=0,0,求节点(N$4:N$9,$B$4:$B$9,求节点(其他调用!$F$4:$F$42,其他调用!$G$4:$G$42,其他调用!$AG21)))</f>
        <v>0</v>
      </c>
      <c r="ES20" s="44">
        <f>IF(O$4=0,0,求节点(O$4:O$9,$B$4:$B$9,求节点(其他调用!$F$4:$F$42,其他调用!$G$4:$G$42,其他调用!$AG21)))</f>
        <v>0</v>
      </c>
      <c r="ET20" s="44">
        <f>IF(P$4=0,0,求节点(P$4:P$9,$B$4:$B$9,求节点(其他调用!$F$4:$F$42,其他调用!$G$4:$G$42,其他调用!$AG21)))</f>
        <v>0</v>
      </c>
      <c r="EU20" s="44">
        <f>IF(Q$4=0,0,求节点(Q$4:Q$9,$B$4:$B$9,求节点(其他调用!$F$4:$F$42,其他调用!$G$4:$G$42,其他调用!$AG21)))</f>
        <v>0</v>
      </c>
      <c r="EV20" s="44">
        <f>IF(R$4=0,0,求节点(R$4:R$9,$B$4:$B$9,求节点(其他调用!$F$4:$F$42,其他调用!$G$4:$G$42,其他调用!$AG21)))</f>
        <v>0</v>
      </c>
      <c r="EW20" s="44">
        <f>IF(S$4=0,0,求节点(S$4:S$9,$B$4:$B$9,求节点(其他调用!$F$4:$F$42,其他调用!$G$4:$G$42,其他调用!$AG21)))</f>
        <v>1.2771515973431669</v>
      </c>
      <c r="EX20" s="44">
        <f>IF(T$4=0,0,求节点(T$4:T$9,$B$4:$B$9,求节点(其他调用!$F$4:$F$42,其他调用!$G$4:$G$42,其他调用!$AG21)))</f>
        <v>0.92302813712648824</v>
      </c>
      <c r="EY20" s="44">
        <f>IF(U$4=0,0,求节点(U$4:U$9,$B$4:$B$9,求节点(其他调用!$F$4:$F$42,其他调用!$G$4:$G$42,其他调用!$AG21)))</f>
        <v>1.1098465510057931</v>
      </c>
      <c r="EZ20" s="44">
        <f>IF(V$4=0,0,求节点(V$4:V$9,$B$4:$B$9,求节点(其他调用!$F$4:$F$42,其他调用!$G$4:$G$42,其他调用!$AG21)))</f>
        <v>0</v>
      </c>
      <c r="FA20" s="44">
        <f>IF(W$4=0,0,求节点(W$4:W$9,$B$4:$B$9,求节点(其他调用!$F$4:$F$42,其他调用!$G$4:$G$42,其他调用!$AG21)))</f>
        <v>0.46151406856324417</v>
      </c>
      <c r="FB20" s="44">
        <f>IF(X$4=0,0,求节点(X$4:X$9,$B$4:$B$9,求节点(其他调用!$F$4:$F$42,其他调用!$G$4:$G$42,其他调用!$AG21)))</f>
        <v>0.46151406856324417</v>
      </c>
      <c r="FC20" s="44">
        <f>IF(Y$4=0,0,求节点(Y$4:Y$9,$B$4:$B$9,求节点(其他调用!$F$4:$F$42,其他调用!$G$4:$G$42,其他调用!$AG21)))</f>
        <v>0.92302813712648824</v>
      </c>
      <c r="FD20" s="44">
        <f>IF(Z$4=0,0,求节点(Z$4:Z$9,$B$4:$B$9,求节点(其他调用!$F$4:$F$42,其他调用!$G$4:$G$42,其他调用!$AG21)))</f>
        <v>0</v>
      </c>
      <c r="FE20" s="44">
        <f>IF(AA$4=0,0,求节点(AA$4:AA$9,$B$4:$B$9,求节点(其他调用!$F$4:$F$42,其他调用!$G$4:$G$42,其他调用!$AG21)))</f>
        <v>0.46151406856324417</v>
      </c>
      <c r="FF20" s="44">
        <f>IF(AB$4=0,0,求节点(AB$4:AB$9,$B$4:$B$9,求节点(其他调用!$F$4:$F$42,其他调用!$G$4:$G$42,其他调用!$AG21)))</f>
        <v>1.8744029898906855</v>
      </c>
      <c r="FG20" s="44">
        <f>IF(AC$4=0,0,求节点(AC$4:AC$9,$B$4:$B$9,求节点(其他调用!$F$4:$F$42,其他调用!$G$4:$G$42,其他调用!$AG21)))</f>
        <v>1.4423911492813137</v>
      </c>
      <c r="FH20" s="44">
        <f>IF(AD$4=0,0,求节点(AD$4:AD$9,$B$4:$B$9,求节点(其他调用!$F$4:$F$42,其他调用!$G$4:$G$42,其他调用!$AG21)))</f>
        <v>4.7789452678439814E-2</v>
      </c>
      <c r="FI20" s="44">
        <f>IF(AE$4=0,0,求节点(AE$4:AE$9,$B$4:$B$9,求节点(其他调用!$F$4:$F$42,其他调用!$G$4:$G$42,其他调用!$AG21)))</f>
        <v>4.7789452678439814E-2</v>
      </c>
      <c r="FJ20" s="44">
        <f>IF(AF$4=0,0,求节点(AF$4:AF$9,$B$4:$B$9,求节点(其他调用!$F$4:$F$42,其他调用!$G$4:$G$42,其他调用!$AG21)))</f>
        <v>4.7789452678439814E-2</v>
      </c>
      <c r="FK20" s="44">
        <f>IF(AG$4=0,0,求节点(AG$4:AG$9,$B$4:$B$9,求节点(其他调用!$F$4:$F$42,其他调用!$G$4:$G$42,其他调用!$AG21)))</f>
        <v>4.7789452678439814E-2</v>
      </c>
      <c r="FL20" s="44">
        <f>IF(AH$4=0,0,求节点(AH$4:AH$9,$B$4:$B$9,求节点(其他调用!$F$4:$F$42,其他调用!$G$4:$G$42,其他调用!$AG21)))</f>
        <v>4.7789452678439814E-2</v>
      </c>
      <c r="FM20" s="44">
        <f>IF(AI$4=0,0,求节点(AI$4:AI$9,$B$4:$B$9,求节点(其他调用!$F$4:$F$42,其他调用!$G$4:$G$42,其他调用!$AG21)))</f>
        <v>4.7789452678439814E-2</v>
      </c>
      <c r="FN20" s="44">
        <f>IF(AJ$4=0,0,求节点(AJ$4:AJ$9,$B$4:$B$9,求节点(其他调用!$F$4:$F$42,其他调用!$G$4:$G$42,其他调用!$AG21)))</f>
        <v>4.7789452678439814E-2</v>
      </c>
      <c r="FO20" s="44">
        <f>IF(AK$4=0,0,求节点(AK$4:AK$9,$B$4:$B$9,求节点(其他调用!$F$4:$F$42,其他调用!$G$4:$G$42,其他调用!$AG21)))</f>
        <v>4.7789452678439814E-2</v>
      </c>
      <c r="FP20" s="44">
        <f>IF(AL$4=0,0,求节点(AL$4:AL$9,$B$4:$B$9,求节点(其他调用!$F$4:$F$42,其他调用!$G$4:$G$42,其他调用!$AG21)))</f>
        <v>4.7789452678439814E-2</v>
      </c>
      <c r="FQ20" s="44">
        <f>IF(AM$4=0,0,求节点(AM$4:AM$9,$B$4:$B$9,求节点(其他调用!$F$4:$F$42,其他调用!$G$4:$G$42,其他调用!$AG21)))</f>
        <v>4.7789452678439814E-2</v>
      </c>
      <c r="FR20" s="44">
        <f>IF(AN$4=0,0,求节点(AN$4:AN$9,$B$4:$B$9,求节点(其他调用!$F$4:$F$42,其他调用!$G$4:$G$42,其他调用!$AG21)))</f>
        <v>4.7789452678439814E-2</v>
      </c>
      <c r="FS20" s="44">
        <f>IF(AO$4=0,0,求节点(AO$4:AO$9,$B$4:$B$9,求节点(其他调用!$F$4:$F$42,其他调用!$G$4:$G$42,其他调用!$AG21)))</f>
        <v>4.7789452678439814E-2</v>
      </c>
      <c r="FT20" s="44">
        <f>IF(AP$4=0,0,求节点(AP$4:AP$9,$B$4:$B$9,求节点(其他调用!$F$4:$F$42,其他调用!$G$4:$G$42,其他调用!$AG21)))</f>
        <v>4.7789452678439814E-2</v>
      </c>
      <c r="FU20" s="44">
        <f>IF(AQ$4=0,0,求节点(AQ$4:AQ$9,$B$4:$B$9,求节点(其他调用!$F$4:$F$42,其他调用!$G$4:$G$42,其他调用!$AG21)))</f>
        <v>4.7789452678439814E-2</v>
      </c>
      <c r="FV20" s="44">
        <f>IF(AR$4=0,0,求节点(AR$4:AR$9,$B$4:$B$9,求节点(其他调用!$F$4:$F$42,其他调用!$G$4:$G$42,其他调用!$AG21)))</f>
        <v>4.7789452678439814E-2</v>
      </c>
      <c r="FW20" s="44">
        <f>IF(AS$4=0,0,求节点(AS$4:AS$9,$B$4:$B$9,求节点(其他调用!$F$4:$F$42,其他调用!$G$4:$G$42,其他调用!$AG21)))</f>
        <v>4.7789452678439814E-2</v>
      </c>
      <c r="FX20" s="44">
        <f>IF(AT$4=0,0,求节点(AT$4:AT$9,$B$4:$B$9,求节点(其他调用!$F$4:$F$42,其他调用!$G$4:$G$42,其他调用!$AG21)))</f>
        <v>4.7789452678439814E-2</v>
      </c>
      <c r="FY20" s="44">
        <f>IF(AU$4=0,0,求节点(AU$4:AU$9,$B$4:$B$9,求节点(其他调用!$F$4:$F$42,其他调用!$G$4:$G$42,其他调用!$AG21)))</f>
        <v>4.7789452678439814E-2</v>
      </c>
      <c r="FZ20" s="44">
        <f>IF(AV$4=0,0,求节点(AV$4:AV$9,$B$4:$B$9,求节点(其他调用!$F$4:$F$42,其他调用!$G$4:$G$42,其他调用!$AG21)))</f>
        <v>4.7789452678439814E-2</v>
      </c>
      <c r="GA20" s="44">
        <f>IF(AW$4=0,0,求节点(AW$4:AW$9,$B$4:$B$9,求节点(其他调用!$F$4:$F$42,其他调用!$G$4:$G$42,其他调用!$AG21)))</f>
        <v>4.7789452678439814E-2</v>
      </c>
      <c r="GB20" s="44">
        <f>IF(AX$4=0,0,求节点(AX$4:AX$9,$B$4:$B$9,求节点(其他调用!$F$4:$F$42,其他调用!$G$4:$G$42,其他调用!$AG21)))</f>
        <v>4.7789452678439814E-2</v>
      </c>
      <c r="GC20" s="44">
        <f>IF(AY$4=0,0,求节点(AY$4:AY$9,$B$4:$B$9,求节点(其他调用!$F$4:$F$42,其他调用!$G$4:$G$42,其他调用!$AG21)))</f>
        <v>4.7789452678439814E-2</v>
      </c>
      <c r="GD20" s="44">
        <f>IF(AZ$4=0,0,求节点(AZ$4:AZ$9,$B$4:$B$9,求节点(其他调用!$F$4:$F$42,其他调用!$G$4:$G$42,其他调用!$AG21)))</f>
        <v>4.7789452678439814E-2</v>
      </c>
      <c r="GF20" s="44">
        <v>17</v>
      </c>
      <c r="GG20" s="44">
        <f>IF(C$23=0,0,求节点(C$23:C$28,$B$23:$B$28,求节点(其他调用!$U$4:$U$20,其他调用!$V$4:$V$20,$GF20)))</f>
        <v>0</v>
      </c>
      <c r="GH20" s="44">
        <f>IF(D$23=0,0,求节点(D$23:D$28,$B$23:$B$28,求节点(其他调用!$U$4:$U$20,其他调用!$V$4:$V$20,$GF20)))</f>
        <v>0</v>
      </c>
      <c r="GI20" s="44">
        <f>IF(E$23=0,0,求节点(E$23:E$28,$B$23:$B$28,求节点(其他调用!$U$4:$U$20,其他调用!$V$4:$V$20,$GF20)))</f>
        <v>0</v>
      </c>
      <c r="GJ20" s="44">
        <f>IF(F$23=0,0,求节点(F$23:F$28,$B$23:$B$28,求节点(其他调用!$U$4:$U$20,其他调用!$V$4:$V$20,$GF20)))</f>
        <v>0</v>
      </c>
      <c r="GK20" s="44">
        <f>IF(G$23=0,0,求节点(G$23:G$28,$B$23:$B$28,求节点(其他调用!$U$4:$U$20,其他调用!$V$4:$V$20,$GF20)))</f>
        <v>0</v>
      </c>
      <c r="GL20" s="44">
        <f>IF(H$23=0,0,求节点(H$23:H$28,$B$23:$B$28,求节点(其他调用!$U$4:$U$20,其他调用!$V$4:$V$20,$GF20)))</f>
        <v>0</v>
      </c>
      <c r="GM20" s="44">
        <f>IF(I$23=0,0,求节点(I$23:I$28,$B$23:$B$28,求节点(其他调用!$U$4:$U$20,其他调用!$V$4:$V$20,$GF20)))</f>
        <v>0</v>
      </c>
      <c r="GN20" s="44">
        <f>IF(J$23=0,0,求节点(J$23:J$28,$B$23:$B$28,求节点(其他调用!$U$4:$U$20,其他调用!$V$4:$V$20,$GF20)))</f>
        <v>0</v>
      </c>
      <c r="GO20" s="44">
        <f>IF(K$23=0,0,求节点(K$23:K$28,$B$23:$B$28,求节点(其他调用!$U$4:$U$20,其他调用!$V$4:$V$20,$GF20)))</f>
        <v>0</v>
      </c>
      <c r="GP20" s="44">
        <f>IF(L$23=0,0,求节点(L$23:L$28,$B$23:$B$28,求节点(其他调用!$U$4:$U$20,其他调用!$V$4:$V$20,$GF20)))</f>
        <v>0</v>
      </c>
      <c r="GQ20" s="44">
        <f>IF(M$23=0,0,求节点(M$23:M$28,$B$23:$B$28,求节点(其他调用!$U$4:$U$20,其他调用!$V$4:$V$20,$GF20)))</f>
        <v>0</v>
      </c>
      <c r="GR20" s="44">
        <f>IF(N$23=0,0,求节点(N$23:N$28,$B$23:$B$28,求节点(其他调用!$U$4:$U$20,其他调用!$V$4:$V$20,$GF20)))</f>
        <v>0</v>
      </c>
      <c r="GS20" s="44">
        <f>IF(O$23=0,0,求节点(O$23:O$28,$B$23:$B$28,求节点(其他调用!$U$4:$U$20,其他调用!$V$4:$V$20,$GF20)))</f>
        <v>0</v>
      </c>
      <c r="GT20" s="44">
        <f>IF(P$23=0,0,求节点(P$23:P$28,$B$23:$B$28,求节点(其他调用!$U$4:$U$20,其他调用!$V$4:$V$20,$GF20)))</f>
        <v>0</v>
      </c>
      <c r="GU20" s="44">
        <f>IF(Q$23=0,0,求节点(Q$23:Q$28,$B$23:$B$28,求节点(其他调用!$U$4:$U$20,其他调用!$V$4:$V$20,$GF20)))</f>
        <v>0</v>
      </c>
      <c r="GV20" s="44">
        <f>IF(R$23=0,0,求节点(R$23:R$28,$B$23:$B$28,求节点(其他调用!$U$4:$U$20,其他调用!$V$4:$V$20,$GF20)))</f>
        <v>0</v>
      </c>
      <c r="GW20" s="44">
        <f>IF(S$23=0,0,求节点(S$23:S$28,$B$23:$B$28,求节点(其他调用!$U$4:$U$20,其他调用!$V$4:$V$20,$GF20)))</f>
        <v>0</v>
      </c>
      <c r="GX20" s="44">
        <f>IF(T$23=0,0,求节点(T$23:T$28,$B$23:$B$28,求节点(其他调用!$U$4:$U$20,其他调用!$V$4:$V$20,$GF20)))</f>
        <v>0</v>
      </c>
      <c r="GY20" s="44">
        <f>IF(U$23=0,0,求节点(U$23:U$28,$B$23:$B$28,求节点(其他调用!$U$4:$U$20,其他调用!$V$4:$V$20,$GF20)))</f>
        <v>0</v>
      </c>
      <c r="GZ20" s="44">
        <f>IF(V$23=0,0,求节点(V$23:V$28,$B$23:$B$28,求节点(其他调用!$U$4:$U$20,其他调用!$V$4:$V$20,$GF20)))</f>
        <v>0</v>
      </c>
      <c r="HC20" s="44">
        <v>17</v>
      </c>
      <c r="HD20" s="44">
        <f>IF(C$4=0,0,求节点(C$4:C$9,$B$4:$B$9,求节点(其他调用!$I$4:$I$42,其他调用!$J$4:$J$42,其他调用!$AH21)))</f>
        <v>0.99788865190152853</v>
      </c>
      <c r="HE20" s="44">
        <f>IF(D$4=0,0,求节点(D$4:D$9,$B$4:$B$9,求节点(其他调用!$I$4:$I$42,其他调用!$J$4:$J$42,其他调用!$AH21)))</f>
        <v>2.3231351115902212</v>
      </c>
      <c r="HF20" s="44">
        <f>IF(E$4=0,0,求节点(E$4:E$9,$B$4:$B$9,求节点(其他调用!$I$4:$I$42,其他调用!$J$4:$J$42,其他调用!$AH21)))</f>
        <v>0.25778790174122812</v>
      </c>
      <c r="HG20" s="44">
        <f>IF(F$4=0,0,求节点(F$4:F$9,$B$4:$B$9,求节点(其他调用!$I$4:$I$42,其他调用!$J$4:$J$42,其他调用!$AH21)))</f>
        <v>0</v>
      </c>
      <c r="HH20" s="44">
        <f>IF(G$4=0,0,求节点(G$4:G$9,$B$4:$B$9,求节点(其他调用!$I$4:$I$42,其他调用!$J$4:$J$42,其他调用!$AH21)))</f>
        <v>0</v>
      </c>
      <c r="HI20" s="44">
        <f>IF(H$4=0,0,求节点(H$4:H$9,$B$4:$B$9,求节点(其他调用!$I$4:$I$42,其他调用!$J$4:$J$42,其他调用!$AH21)))</f>
        <v>0</v>
      </c>
      <c r="HJ20" s="44">
        <f>IF(I$4=0,0,求节点(I$4:I$9,$B$4:$B$9,求节点(其他调用!$I$4:$I$42,其他调用!$J$4:$J$42,其他调用!$AH21)))</f>
        <v>0</v>
      </c>
      <c r="HK20" s="44">
        <f>IF(J$4=0,0,求节点(J$4:J$9,$B$4:$B$9,求节点(其他调用!$I$4:$I$42,其他调用!$J$4:$J$42,其他调用!$AH21)))</f>
        <v>0</v>
      </c>
      <c r="HL20" s="44">
        <f>IF(K$4=0,0,求节点(K$4:K$9,$B$4:$B$9,求节点(其他调用!$I$4:$I$42,其他调用!$J$4:$J$42,其他调用!$AH21)))</f>
        <v>0</v>
      </c>
      <c r="HM20" s="44">
        <f>IF(L$4=0,0,求节点(L$4:L$9,$B$4:$B$9,求节点(其他调用!$I$4:$I$42,其他调用!$J$4:$J$42,其他调用!$AH21)))</f>
        <v>0</v>
      </c>
      <c r="HN20" s="44">
        <f>IF(M$4=0,0,求节点(M$4:M$9,$B$4:$B$9,求节点(其他调用!$I$4:$I$42,其他调用!$J$4:$J$42,其他调用!$AH21)))</f>
        <v>0</v>
      </c>
      <c r="HO20" s="44">
        <f>IF(N$4=0,0,求节点(N$4:N$9,$B$4:$B$9,求节点(其他调用!$I$4:$I$42,其他调用!$J$4:$J$42,其他调用!$AH21)))</f>
        <v>0</v>
      </c>
      <c r="HP20" s="44">
        <f>IF(O$4=0,0,求节点(O$4:O$9,$B$4:$B$9,求节点(其他调用!$I$4:$I$42,其他调用!$J$4:$J$42,其他调用!$AH21)))</f>
        <v>0</v>
      </c>
      <c r="HQ20" s="44">
        <f>IF(P$4=0,0,求节点(P$4:P$9,$B$4:$B$9,求节点(其他调用!$I$4:$I$42,其他调用!$J$4:$J$42,其他调用!$AH21)))</f>
        <v>0</v>
      </c>
      <c r="HR20" s="44">
        <f>IF(Q$4=0,0,求节点(Q$4:Q$9,$B$4:$B$9,求节点(其他调用!$I$4:$I$42,其他调用!$J$4:$J$42,其他调用!$AH21)))</f>
        <v>0</v>
      </c>
      <c r="HS20" s="44">
        <f>IF(R$4=0,0,求节点(R$4:R$9,$B$4:$B$9,求节点(其他调用!$I$4:$I$42,其他调用!$J$4:$J$42,其他调用!$AH21)))</f>
        <v>0</v>
      </c>
      <c r="HT20" s="44">
        <f>IF(S$4=0,0,求节点(S$4:S$9,$B$4:$B$9,求节点(其他调用!$I$4:$I$42,其他调用!$J$4:$J$42,其他调用!$AH21)))</f>
        <v>1.6148033602125622</v>
      </c>
      <c r="HU20" s="44">
        <f>IF(T$4=0,0,求节点(T$4:T$9,$B$4:$B$9,求节点(其他调用!$I$4:$I$42,其他调用!$J$4:$J$42,其他调用!$AH21)))</f>
        <v>1.1695585202556396</v>
      </c>
      <c r="HV20" s="44">
        <f>IF(U$4=0,0,求节点(U$4:U$9,$B$4:$B$9,求节点(其他调用!$I$4:$I$42,其他调用!$J$4:$J$42,其他调用!$AH21)))</f>
        <v>1.3905195788909779</v>
      </c>
      <c r="HW20" s="44">
        <f>IF(V$4=0,0,求节点(V$4:V$9,$B$4:$B$9,求节点(其他调用!$I$4:$I$42,其他调用!$J$4:$J$42,其他调用!$AH21)))</f>
        <v>0</v>
      </c>
      <c r="HX20" s="44">
        <f>IF(W$4=0,0,求节点(W$4:W$9,$B$4:$B$9,求节点(其他调用!$I$4:$I$42,其他调用!$J$4:$J$42,其他调用!$AH21)))</f>
        <v>0.61869096417894764</v>
      </c>
      <c r="HY20" s="44">
        <f>IF(X$4=0,0,求节点(X$4:X$9,$B$4:$B$9,求节点(其他调用!$I$4:$I$42,其他调用!$J$4:$J$42,其他调用!$AH21)))</f>
        <v>0.61869096417894764</v>
      </c>
      <c r="HZ20" s="44">
        <f>IF(Y$4=0,0,求节点(Y$4:Y$9,$B$4:$B$9,求节点(其他调用!$I$4:$I$42,其他调用!$J$4:$J$42,其他调用!$AH21)))</f>
        <v>1.1695585202556396</v>
      </c>
      <c r="IA20" s="44">
        <f>IF(Z$4=0,0,求节点(Z$4:Z$9,$B$4:$B$9,求节点(其他调用!$I$4:$I$42,其他调用!$J$4:$J$42,其他调用!$AH21)))</f>
        <v>0</v>
      </c>
      <c r="IB20" s="44">
        <f>IF(AA$4=0,0,求节点(AA$4:AA$9,$B$4:$B$9,求节点(其他调用!$I$4:$I$42,其他调用!$J$4:$J$42,其他调用!$AH21)))</f>
        <v>0.61869096417894764</v>
      </c>
      <c r="IC20" s="44">
        <f>IF(AB$4=0,0,求节点(AB$4:AB$9,$B$4:$B$9,求节点(其他调用!$I$4:$I$42,其他调用!$J$4:$J$42,其他调用!$AH21)))</f>
        <v>2.3231351115902212</v>
      </c>
      <c r="ID20" s="44">
        <f>IF(AC$4=0,0,求节点(AC$4:AC$9,$B$4:$B$9,求节点(其他调用!$I$4:$I$42,其他调用!$J$4:$J$42,其他调用!$AH21)))</f>
        <v>1.8363182059622751</v>
      </c>
      <c r="IE20" s="44">
        <f>IF(AD$4=0,0,求节点(AD$4:AD$9,$B$4:$B$9,求节点(其他调用!$I$4:$I$42,其他调用!$J$4:$J$42,其他调用!$AH21)))</f>
        <v>6.4065008131288126E-2</v>
      </c>
      <c r="IF20" s="44">
        <f>IF(AE$4=0,0,求节点(AE$4:AE$9,$B$4:$B$9,求节点(其他调用!$I$4:$I$42,其他调用!$J$4:$J$42,其他调用!$AH21)))</f>
        <v>6.4065008131288126E-2</v>
      </c>
      <c r="IG20" s="44">
        <f>IF(AF$4=0,0,求节点(AF$4:AF$9,$B$4:$B$9,求节点(其他调用!$I$4:$I$42,其他调用!$J$4:$J$42,其他调用!$AH21)))</f>
        <v>6.4065008131288126E-2</v>
      </c>
      <c r="IH20" s="44">
        <f>IF(AG$4=0,0,求节点(AG$4:AG$9,$B$4:$B$9,求节点(其他调用!$I$4:$I$42,其他调用!$J$4:$J$42,其他调用!$AH21)))</f>
        <v>6.4065008131288126E-2</v>
      </c>
      <c r="II20" s="44">
        <f>IF(AH$4=0,0,求节点(AH$4:AH$9,$B$4:$B$9,求节点(其他调用!$I$4:$I$42,其他调用!$J$4:$J$42,其他调用!$AH21)))</f>
        <v>6.4065008131288126E-2</v>
      </c>
      <c r="IJ20" s="44">
        <f>IF(AI$4=0,0,求节点(AI$4:AI$9,$B$4:$B$9,求节点(其他调用!$I$4:$I$42,其他调用!$J$4:$J$42,其他调用!$AH21)))</f>
        <v>6.4065008131288126E-2</v>
      </c>
      <c r="IK20" s="44">
        <f>IF(AJ$4=0,0,求节点(AJ$4:AJ$9,$B$4:$B$9,求节点(其他调用!$I$4:$I$42,其他调用!$J$4:$J$42,其他调用!$AH21)))</f>
        <v>6.4065008131288126E-2</v>
      </c>
      <c r="IL20" s="44">
        <f>IF(AK$4=0,0,求节点(AK$4:AK$9,$B$4:$B$9,求节点(其他调用!$I$4:$I$42,其他调用!$J$4:$J$42,其他调用!$AH21)))</f>
        <v>6.4065008131288126E-2</v>
      </c>
      <c r="IM20" s="44">
        <f>IF(AL$4=0,0,求节点(AL$4:AL$9,$B$4:$B$9,求节点(其他调用!$I$4:$I$42,其他调用!$J$4:$J$42,其他调用!$AH21)))</f>
        <v>6.4065008131288126E-2</v>
      </c>
      <c r="IN20" s="44">
        <f>IF(AM$4=0,0,求节点(AM$4:AM$9,$B$4:$B$9,求节点(其他调用!$I$4:$I$42,其他调用!$J$4:$J$42,其他调用!$AH21)))</f>
        <v>6.4065008131288126E-2</v>
      </c>
      <c r="IO20" s="44">
        <f>IF(AN$4=0,0,求节点(AN$4:AN$9,$B$4:$B$9,求节点(其他调用!$I$4:$I$42,其他调用!$J$4:$J$42,其他调用!$AH21)))</f>
        <v>6.4065008131288126E-2</v>
      </c>
      <c r="IP20" s="44">
        <f>IF(AO$4=0,0,求节点(AO$4:AO$9,$B$4:$B$9,求节点(其他调用!$I$4:$I$42,其他调用!$J$4:$J$42,其他调用!$AH21)))</f>
        <v>6.4065008131288126E-2</v>
      </c>
      <c r="IQ20" s="44">
        <f>IF(AP$4=0,0,求节点(AP$4:AP$9,$B$4:$B$9,求节点(其他调用!$I$4:$I$42,其他调用!$J$4:$J$42,其他调用!$AH21)))</f>
        <v>6.4065008131288126E-2</v>
      </c>
      <c r="IR20" s="44">
        <f>IF(AQ$4=0,0,求节点(AQ$4:AQ$9,$B$4:$B$9,求节点(其他调用!$I$4:$I$42,其他调用!$J$4:$J$42,其他调用!$AH21)))</f>
        <v>6.4065008131288126E-2</v>
      </c>
      <c r="IS20" s="44">
        <f>IF(AR$4=0,0,求节点(AR$4:AR$9,$B$4:$B$9,求节点(其他调用!$I$4:$I$42,其他调用!$J$4:$J$42,其他调用!$AH21)))</f>
        <v>6.4065008131288126E-2</v>
      </c>
      <c r="IT20" s="44">
        <f>IF(AS$4=0,0,求节点(AS$4:AS$9,$B$4:$B$9,求节点(其他调用!$I$4:$I$42,其他调用!$J$4:$J$42,其他调用!$AH21)))</f>
        <v>6.4065008131288126E-2</v>
      </c>
      <c r="IU20" s="44">
        <f>IF(AT$4=0,0,求节点(AT$4:AT$9,$B$4:$B$9,求节点(其他调用!$I$4:$I$42,其他调用!$J$4:$J$42,其他调用!$AH21)))</f>
        <v>6.4065008131288126E-2</v>
      </c>
      <c r="IV20" s="44">
        <f>IF(AU$4=0,0,求节点(AU$4:AU$9,$B$4:$B$9,求节点(其他调用!$I$4:$I$42,其他调用!$J$4:$J$42,其他调用!$AH21)))</f>
        <v>6.4065008131288126E-2</v>
      </c>
      <c r="IW20" s="44">
        <f>IF(AV$4=0,0,求节点(AV$4:AV$9,$B$4:$B$9,求节点(其他调用!$I$4:$I$42,其他调用!$J$4:$J$42,其他调用!$AH21)))</f>
        <v>6.4065008131288126E-2</v>
      </c>
      <c r="IX20" s="44">
        <f>IF(AW$4=0,0,求节点(AW$4:AW$9,$B$4:$B$9,求节点(其他调用!$I$4:$I$42,其他调用!$J$4:$J$42,其他调用!$AH21)))</f>
        <v>6.4065008131288126E-2</v>
      </c>
      <c r="IY20" s="44">
        <f>IF(AX$4=0,0,求节点(AX$4:AX$9,$B$4:$B$9,求节点(其他调用!$I$4:$I$42,其他调用!$J$4:$J$42,其他调用!$AH21)))</f>
        <v>6.4065008131288126E-2</v>
      </c>
      <c r="IZ20" s="44">
        <f>IF(AY$4=0,0,求节点(AY$4:AY$9,$B$4:$B$9,求节点(其他调用!$I$4:$I$42,其他调用!$J$4:$J$42,其他调用!$AH21)))</f>
        <v>6.4065008131288126E-2</v>
      </c>
      <c r="JA20" s="44">
        <f>IF(AZ$4=0,0,求节点(AZ$4:AZ$9,$B$4:$B$9,求节点(其他调用!$I$4:$I$42,其他调用!$J$4:$J$42,其他调用!$AH21)))</f>
        <v>6.4065008131288126E-2</v>
      </c>
      <c r="JC20" s="44">
        <v>17</v>
      </c>
      <c r="JD20" s="44">
        <f>IF(C$23=0,0,求节点(C$23:C$28,$B$23:$B$28,求节点(其他调用!$W$4:$W$20,其他调用!$X$4:$X$20,$JC20)))</f>
        <v>0</v>
      </c>
      <c r="JE20" s="44">
        <f>IF(D$23=0,0,求节点(D$23:D$28,$B$23:$B$28,求节点(其他调用!$W$4:$W$20,其他调用!$X$4:$X$20,$JC20)))</f>
        <v>0</v>
      </c>
      <c r="JF20" s="44">
        <f>IF(E$23=0,0,求节点(E$23:E$28,$B$23:$B$28,求节点(其他调用!$W$4:$W$20,其他调用!$X$4:$X$20,$JC20)))</f>
        <v>0</v>
      </c>
      <c r="JG20" s="44">
        <f>IF(F$23=0,0,求节点(F$23:F$28,$B$23:$B$28,求节点(其他调用!$W$4:$W$20,其他调用!$X$4:$X$20,$JC20)))</f>
        <v>4.6388380644746263E-5</v>
      </c>
      <c r="JH20" s="44">
        <f>IF(G$23=0,0,求节点(G$23:G$28,$B$23:$B$28,求节点(其他调用!$W$4:$W$20,其他调用!$X$4:$X$20,$JC20)))</f>
        <v>6.9582570967230417E-5</v>
      </c>
      <c r="JI20" s="44">
        <f>IF(H$23=0,0,求节点(H$23:H$28,$B$23:$B$28,求节点(其他调用!$W$4:$W$20,其他调用!$X$4:$X$20,$JC20)))</f>
        <v>6.9582570967230417E-5</v>
      </c>
      <c r="JJ20" s="44">
        <f>IF(I$23=0,0,求节点(I$23:I$28,$B$23:$B$28,求节点(其他调用!$W$4:$W$20,其他调用!$X$4:$X$20,$JC20)))</f>
        <v>1.0542813782921101E-4</v>
      </c>
      <c r="JK20" s="44">
        <f>IF(J$23=0,0,求节点(J$23:J$28,$B$23:$B$28,求节点(其他调用!$W$4:$W$20,其他调用!$X$4:$X$20,$JC20)))</f>
        <v>0</v>
      </c>
      <c r="JL20" s="44">
        <f>IF(K$23=0,0,求节点(K$23:K$28,$B$23:$B$28,求节点(其他调用!$W$4:$W$20,其他调用!$X$4:$X$20,$JC20)))</f>
        <v>6.9582570967230417E-5</v>
      </c>
      <c r="JM20" s="44">
        <f>IF(L$23=0,0,求节点(L$23:L$28,$B$23:$B$28,求节点(其他调用!$W$4:$W$20,其他调用!$X$4:$X$20,$JC20)))</f>
        <v>0</v>
      </c>
      <c r="JN20" s="44">
        <f>IF(M$23=0,0,求节点(M$23:M$28,$B$23:$B$28,求节点(其他调用!$W$4:$W$20,其他调用!$X$4:$X$20,$JC20)))</f>
        <v>0</v>
      </c>
      <c r="JO20" s="44">
        <f>IF(N$23=0,0,求节点(N$23:N$28,$B$23:$B$28,求节点(其他调用!$W$4:$W$20,其他调用!$X$4:$X$20,$JC20)))</f>
        <v>0</v>
      </c>
      <c r="JP20" s="44">
        <f>IF(O$23=0,0,求节点(O$23:O$28,$B$23:$B$28,求节点(其他调用!$W$4:$W$20,其他调用!$X$4:$X$20,$JC20)))</f>
        <v>0</v>
      </c>
      <c r="JQ20" s="44">
        <f>IF(P$23=0,0,求节点(P$23:P$28,$B$23:$B$28,求节点(其他调用!$W$4:$W$20,其他调用!$X$4:$X$20,$JC20)))</f>
        <v>0</v>
      </c>
      <c r="JR20" s="44">
        <f>IF(Q$23=0,0,求节点(Q$23:Q$28,$B$23:$B$28,求节点(其他调用!$W$4:$W$20,其他调用!$X$4:$X$20,$JC20)))</f>
        <v>0</v>
      </c>
      <c r="JS20" s="44">
        <f>IF(R$23=0,0,求节点(R$23:R$28,$B$23:$B$28,求节点(其他调用!$W$4:$W$20,其他调用!$X$4:$X$20,$JC20)))</f>
        <v>0</v>
      </c>
      <c r="JT20" s="44">
        <f>IF(S$23=0,0,求节点(S$23:S$28,$B$23:$B$28,求节点(其他调用!$W$4:$W$20,其他调用!$X$4:$X$20,$JC20)))</f>
        <v>0</v>
      </c>
      <c r="JU20" s="44">
        <f>IF(T$23=0,0,求节点(T$23:T$28,$B$23:$B$28,求节点(其他调用!$W$4:$W$20,其他调用!$X$4:$X$20,$JC20)))</f>
        <v>0</v>
      </c>
      <c r="JV20" s="44">
        <f>IF(U$23=0,0,求节点(U$23:U$28,$B$23:$B$28,求节点(其他调用!$W$4:$W$20,其他调用!$X$4:$X$20,$JC20)))</f>
        <v>0</v>
      </c>
      <c r="JW20" s="44">
        <f>IF(V$23=0,0,求节点(V$23:V$28,$B$23:$B$28,求节点(其他调用!$W$4:$W$20,其他调用!$X$4:$X$20,$JC20)))</f>
        <v>0</v>
      </c>
      <c r="JZ20" s="44">
        <v>17</v>
      </c>
      <c r="KA20" s="44">
        <f>IF(C$4=0,0,求节点(C$4:C$9,$B$4:$B$9,求节点(其他调用!$L$4:$L$42,其他调用!$M$4:$M$42,其他调用!$AI21)))</f>
        <v>1.6862787139053437</v>
      </c>
      <c r="KB20" s="44">
        <f>IF(D$4=0,0,求节点(D$4:D$9,$B$4:$B$9,求节点(其他调用!$L$4:$L$42,其他调用!$M$4:$M$42,其他调用!$AI21)))</f>
        <v>3.6229681876377162</v>
      </c>
      <c r="KC20" s="44">
        <f>IF(E$4=0,0,求节点(E$4:E$9,$B$4:$B$9,求节点(其他调用!$L$4:$L$42,其他调用!$M$4:$M$42,其他调用!$AI21)))</f>
        <v>0.50653746819576595</v>
      </c>
      <c r="KD20" s="44">
        <f>IF(F$4=0,0,求节点(F$4:F$9,$B$4:$B$9,求节点(其他调用!$L$4:$L$42,其他调用!$M$4:$M$42,其他调用!$AI21)))</f>
        <v>0</v>
      </c>
      <c r="KE20" s="44">
        <f>IF(G$4=0,0,求节点(G$4:G$9,$B$4:$B$9,求节点(其他调用!$L$4:$L$42,其他调用!$M$4:$M$42,其他调用!$AI21)))</f>
        <v>0</v>
      </c>
      <c r="KF20" s="44">
        <f>IF(H$4=0,0,求节点(H$4:H$9,$B$4:$B$9,求节点(其他调用!$L$4:$L$42,其他调用!$M$4:$M$42,其他调用!$AI21)))</f>
        <v>0</v>
      </c>
      <c r="KG20" s="44">
        <f>IF(I$4=0,0,求节点(I$4:I$9,$B$4:$B$9,求节点(其他调用!$L$4:$L$42,其他调用!$M$4:$M$42,其他调用!$AI21)))</f>
        <v>0</v>
      </c>
      <c r="KH20" s="44">
        <f>IF(J$4=0,0,求节点(J$4:J$9,$B$4:$B$9,求节点(其他调用!$L$4:$L$42,其他调用!$M$4:$M$42,其他调用!$AI21)))</f>
        <v>0</v>
      </c>
      <c r="KI20" s="44">
        <f>IF(K$4=0,0,求节点(K$4:K$9,$B$4:$B$9,求节点(其他调用!$L$4:$L$42,其他调用!$M$4:$M$42,其他调用!$AI21)))</f>
        <v>0</v>
      </c>
      <c r="KJ20" s="44">
        <f>IF(L$4=0,0,求节点(L$4:L$9,$B$4:$B$9,求节点(其他调用!$L$4:$L$42,其他调用!$M$4:$M$42,其他调用!$AI21)))</f>
        <v>0</v>
      </c>
      <c r="KK20" s="44">
        <f>IF(M$4=0,0,求节点(M$4:M$9,$B$4:$B$9,求节点(其他调用!$L$4:$L$42,其他调用!$M$4:$M$42,其他调用!$AI21)))</f>
        <v>0</v>
      </c>
      <c r="KL20" s="44">
        <f>IF(N$4=0,0,求节点(N$4:N$9,$B$4:$B$9,求节点(其他调用!$L$4:$L$42,其他调用!$M$4:$M$42,其他调用!$AI21)))</f>
        <v>0</v>
      </c>
      <c r="KM20" s="44">
        <f>IF(O$4=0,0,求节点(O$4:O$9,$B$4:$B$9,求节点(其他调用!$L$4:$L$42,其他调用!$M$4:$M$42,其他调用!$AI21)))</f>
        <v>0</v>
      </c>
      <c r="KN20" s="44">
        <f>IF(P$4=0,0,求节点(P$4:P$9,$B$4:$B$9,求节点(其他调用!$L$4:$L$42,其他调用!$M$4:$M$42,其他调用!$AI21)))</f>
        <v>0</v>
      </c>
      <c r="KO20" s="44">
        <f>IF(Q$4=0,0,求节点(Q$4:Q$9,$B$4:$B$9,求节点(其他调用!$L$4:$L$42,其他调用!$M$4:$M$42,其他调用!$AI21)))</f>
        <v>0</v>
      </c>
      <c r="KP20" s="44">
        <f>IF(R$4=0,0,求节点(R$4:R$9,$B$4:$B$9,求节点(其他调用!$L$4:$L$42,其他调用!$M$4:$M$42,其他调用!$AI21)))</f>
        <v>0</v>
      </c>
      <c r="KQ20" s="44">
        <f>IF(S$4=0,0,求节点(S$4:S$9,$B$4:$B$9,求节点(其他调用!$L$4:$L$42,其他调用!$M$4:$M$42,其他调用!$AI21)))</f>
        <v>2.6978946093063296</v>
      </c>
      <c r="KR20" s="44">
        <f>IF(T$4=0,0,求节点(T$4:T$9,$B$4:$B$9,求节点(其他调用!$L$4:$L$42,其他调用!$M$4:$M$42,其他调用!$AI21)))</f>
        <v>2.0174332485220425</v>
      </c>
      <c r="KS20" s="44">
        <f>IF(U$4=0,0,求节点(U$4:U$9,$B$4:$B$9,求节点(其他调用!$L$4:$L$42,其他调用!$M$4:$M$42,其他调用!$AI21)))</f>
        <v>2.3551248939858862</v>
      </c>
      <c r="KT20" s="44">
        <f>IF(V$4=0,0,求节点(V$4:V$9,$B$4:$B$9,求节点(其他调用!$L$4:$L$42,其他调用!$M$4:$M$42,其他调用!$AI21)))</f>
        <v>0</v>
      </c>
      <c r="KU20" s="44">
        <f>IF(W$4=0,0,求节点(W$4:W$9,$B$4:$B$9,求节点(其他调用!$L$4:$L$42,其他调用!$M$4:$M$42,其他调用!$AI21)))</f>
        <v>1.1540642311927416</v>
      </c>
      <c r="KV20" s="44">
        <f>IF(X$4=0,0,求节点(X$4:X$9,$B$4:$B$9,求节点(其他调用!$L$4:$L$42,其他调用!$M$4:$M$42,其他调用!$AI21)))</f>
        <v>1.1540642311927416</v>
      </c>
      <c r="KW20" s="44">
        <f>IF(Y$4=0,0,求节点(Y$4:Y$9,$B$4:$B$9,求节点(其他调用!$L$4:$L$42,其他调用!$M$4:$M$42,其他调用!$AI21)))</f>
        <v>2.0174332485220425</v>
      </c>
      <c r="KX20" s="44">
        <f>IF(Z$4=0,0,求节点(Z$4:Z$9,$B$4:$B$9,求节点(其他调用!$L$4:$L$42,其他调用!$M$4:$M$42,其他调用!$AI21)))</f>
        <v>0</v>
      </c>
      <c r="KY20" s="44">
        <f>IF(AA$4=0,0,求节点(AA$4:AA$9,$B$4:$B$9,求节点(其他调用!$L$4:$L$42,其他调用!$M$4:$M$42,其他调用!$AI21)))</f>
        <v>1.1540642311927416</v>
      </c>
      <c r="KZ20" s="44">
        <f>IF(AB$4=0,0,求节点(AB$4:AB$9,$B$4:$B$9,求节点(其他调用!$L$4:$L$42,其他调用!$M$4:$M$42,其他调用!$AI21)))</f>
        <v>3.7539757364070931</v>
      </c>
      <c r="LA20" s="44">
        <f>IF(AC$4=0,0,求节点(AC$4:AC$9,$B$4:$B$9,求节点(其他调用!$L$4:$L$42,其他调用!$M$4:$M$42,其他调用!$AI21)))</f>
        <v>3.0043556102702955</v>
      </c>
      <c r="LB20" s="44">
        <f>IF(AD$4=0,0,求节点(AD$4:AD$9,$B$4:$B$9,求节点(其他调用!$L$4:$L$42,其他调用!$M$4:$M$42,其他调用!$AI21)))</f>
        <v>0.12588382464642989</v>
      </c>
      <c r="LC20" s="44">
        <f>IF(AE$4=0,0,求节点(AE$4:AE$9,$B$4:$B$9,求节点(其他调用!$L$4:$L$42,其他调用!$M$4:$M$42,其他调用!$AI21)))</f>
        <v>0.12588382464642989</v>
      </c>
      <c r="LD20" s="44">
        <f>IF(AF$4=0,0,求节点(AF$4:AF$9,$B$4:$B$9,求节点(其他调用!$L$4:$L$42,其他调用!$M$4:$M$42,其他调用!$AI21)))</f>
        <v>0.12588382464642989</v>
      </c>
      <c r="LE20" s="44">
        <f>IF(AG$4=0,0,求节点(AG$4:AG$9,$B$4:$B$9,求节点(其他调用!$L$4:$L$42,其他调用!$M$4:$M$42,其他调用!$AI21)))</f>
        <v>0.12588382464642989</v>
      </c>
      <c r="LF20" s="44">
        <f>IF(AH$4=0,0,求节点(AH$4:AH$9,$B$4:$B$9,求节点(其他调用!$L$4:$L$42,其他调用!$M$4:$M$42,其他调用!$AI21)))</f>
        <v>0.12588382464642989</v>
      </c>
      <c r="LG20" s="44">
        <f>IF(AI$4=0,0,求节点(AI$4:AI$9,$B$4:$B$9,求节点(其他调用!$L$4:$L$42,其他调用!$M$4:$M$42,其他调用!$AI21)))</f>
        <v>0.12588382464642989</v>
      </c>
      <c r="LH20" s="44">
        <f>IF(AJ$4=0,0,求节点(AJ$4:AJ$9,$B$4:$B$9,求节点(其他调用!$L$4:$L$42,其他调用!$M$4:$M$42,其他调用!$AI21)))</f>
        <v>0.12588382464642989</v>
      </c>
      <c r="LI20" s="44">
        <f>IF(AK$4=0,0,求节点(AK$4:AK$9,$B$4:$B$9,求节点(其他调用!$L$4:$L$42,其他调用!$M$4:$M$42,其他调用!$AI21)))</f>
        <v>0.12588382464642989</v>
      </c>
      <c r="LJ20" s="44">
        <f>IF(AL$4=0,0,求节点(AL$4:AL$9,$B$4:$B$9,求节点(其他调用!$L$4:$L$42,其他调用!$M$4:$M$42,其他调用!$AI21)))</f>
        <v>0.12588382464642989</v>
      </c>
      <c r="LK20" s="44">
        <f>IF(AM$4=0,0,求节点(AM$4:AM$9,$B$4:$B$9,求节点(其他调用!$L$4:$L$42,其他调用!$M$4:$M$42,其他调用!$AI21)))</f>
        <v>0.12588382464642989</v>
      </c>
      <c r="LL20" s="44">
        <f>IF(AN$4=0,0,求节点(AN$4:AN$9,$B$4:$B$9,求节点(其他调用!$L$4:$L$42,其他调用!$M$4:$M$42,其他调用!$AI21)))</f>
        <v>0.12588382464642989</v>
      </c>
      <c r="LM20" s="44">
        <f>IF(AO$4=0,0,求节点(AO$4:AO$9,$B$4:$B$9,求节点(其他调用!$L$4:$L$42,其他调用!$M$4:$M$42,其他调用!$AI21)))</f>
        <v>0.12588382464642989</v>
      </c>
      <c r="LN20" s="44">
        <f>IF(AP$4=0,0,求节点(AP$4:AP$9,$B$4:$B$9,求节点(其他调用!$L$4:$L$42,其他调用!$M$4:$M$42,其他调用!$AI21)))</f>
        <v>0.12588382464642989</v>
      </c>
      <c r="LO20" s="44">
        <f>IF(AQ$4=0,0,求节点(AQ$4:AQ$9,$B$4:$B$9,求节点(其他调用!$L$4:$L$42,其他调用!$M$4:$M$42,其他调用!$AI21)))</f>
        <v>0.12588382464642989</v>
      </c>
      <c r="LP20" s="44">
        <f>IF(AR$4=0,0,求节点(AR$4:AR$9,$B$4:$B$9,求节点(其他调用!$L$4:$L$42,其他调用!$M$4:$M$42,其他调用!$AI21)))</f>
        <v>0.12588382464642989</v>
      </c>
      <c r="LQ20" s="44">
        <f>IF(AS$4=0,0,求节点(AS$4:AS$9,$B$4:$B$9,求节点(其他调用!$L$4:$L$42,其他调用!$M$4:$M$42,其他调用!$AI21)))</f>
        <v>0.12588382464642989</v>
      </c>
      <c r="LR20" s="44">
        <f>IF(AT$4=0,0,求节点(AT$4:AT$9,$B$4:$B$9,求节点(其他调用!$L$4:$L$42,其他调用!$M$4:$M$42,其他调用!$AI21)))</f>
        <v>0.12588382464642989</v>
      </c>
      <c r="LS20" s="44">
        <f>IF(AU$4=0,0,求节点(AU$4:AU$9,$B$4:$B$9,求节点(其他调用!$L$4:$L$42,其他调用!$M$4:$M$42,其他调用!$AI21)))</f>
        <v>0.12588382464642989</v>
      </c>
      <c r="LT20" s="44">
        <f>IF(AV$4=0,0,求节点(AV$4:AV$9,$B$4:$B$9,求节点(其他调用!$L$4:$L$42,其他调用!$M$4:$M$42,其他调用!$AI21)))</f>
        <v>0.12588382464642989</v>
      </c>
      <c r="LU20" s="44">
        <f>IF(AW$4=0,0,求节点(AW$4:AW$9,$B$4:$B$9,求节点(其他调用!$L$4:$L$42,其他调用!$M$4:$M$42,其他调用!$AI21)))</f>
        <v>0.12588382464642989</v>
      </c>
      <c r="LV20" s="44">
        <f>IF(AX$4=0,0,求节点(AX$4:AX$9,$B$4:$B$9,求节点(其他调用!$L$4:$L$42,其他调用!$M$4:$M$42,其他调用!$AI21)))</f>
        <v>0.12588382464642989</v>
      </c>
      <c r="LW20" s="44">
        <f>IF(AY$4=0,0,求节点(AY$4:AY$9,$B$4:$B$9,求节点(其他调用!$L$4:$L$42,其他调用!$M$4:$M$42,其他调用!$AI21)))</f>
        <v>0.12588382464642989</v>
      </c>
      <c r="LX20" s="44">
        <f>IF(AZ$4=0,0,求节点(AZ$4:AZ$9,$B$4:$B$9,求节点(其他调用!$L$4:$L$42,其他调用!$M$4:$M$42,其他调用!$AI21)))</f>
        <v>0.12588382464642989</v>
      </c>
      <c r="LZ20" s="44">
        <v>17</v>
      </c>
      <c r="MA20" s="44">
        <f>IF(C$23=0,0,求节点(C$23:C$28,$B$23:$B$28,求节点(其他调用!$Y$4:$Y$20,其他调用!$Z$4:$Z$20,$LZ20)))</f>
        <v>0</v>
      </c>
      <c r="MB20" s="44">
        <f>IF(D$23=0,0,求节点(D$23:D$28,$B$23:$B$28,求节点(其他调用!$Y$4:$Y$20,其他调用!$Z$4:$Z$20,$LZ20)))</f>
        <v>0</v>
      </c>
      <c r="MC20" s="44">
        <f>IF(E$23=0,0,求节点(E$23:E$28,$B$23:$B$28,求节点(其他调用!$Y$4:$Y$20,其他调用!$Z$4:$Z$20,$LZ20)))</f>
        <v>0</v>
      </c>
      <c r="MD20" s="44">
        <f>IF(F$23=0,0,求节点(F$23:F$28,$B$23:$B$28,求节点(其他调用!$Y$4:$Y$20,其他调用!$Z$4:$Z$20,$LZ20)))</f>
        <v>0</v>
      </c>
      <c r="ME20" s="44">
        <f>IF(G$23=0,0,求节点(G$23:G$28,$B$23:$B$28,求节点(其他调用!$Y$4:$Y$20,其他调用!$Z$4:$Z$20,$LZ20)))</f>
        <v>0</v>
      </c>
      <c r="MF20" s="44">
        <f>IF(H$23=0,0,求节点(H$23:H$28,$B$23:$B$28,求节点(其他调用!$Y$4:$Y$20,其他调用!$Z$4:$Z$20,$LZ20)))</f>
        <v>0</v>
      </c>
      <c r="MG20" s="44">
        <f>IF(I$23=0,0,求节点(I$23:I$28,$B$23:$B$28,求节点(其他调用!$Y$4:$Y$20,其他调用!$Z$4:$Z$20,$LZ20)))</f>
        <v>0</v>
      </c>
      <c r="MH20" s="44">
        <f>IF(J$23=0,0,求节点(J$23:J$28,$B$23:$B$28,求节点(其他调用!$Y$4:$Y$20,其他调用!$Z$4:$Z$20,$LZ20)))</f>
        <v>0</v>
      </c>
      <c r="MI20" s="44">
        <f>IF(K$23=0,0,求节点(K$23:K$28,$B$23:$B$28,求节点(其他调用!$Y$4:$Y$20,其他调用!$Z$4:$Z$20,$LZ20)))</f>
        <v>0</v>
      </c>
      <c r="MJ20" s="44">
        <f>IF(L$23=0,0,求节点(L$23:L$28,$B$23:$B$28,求节点(其他调用!$Y$4:$Y$20,其他调用!$Z$4:$Z$20,$LZ20)))</f>
        <v>0</v>
      </c>
      <c r="MK20" s="44">
        <f>IF(M$23=0,0,求节点(M$23:M$28,$B$23:$B$28,求节点(其他调用!$Y$4:$Y$20,其他调用!$Z$4:$Z$20,$LZ20)))</f>
        <v>0</v>
      </c>
      <c r="ML20" s="44">
        <f>IF(N$23=0,0,求节点(N$23:N$28,$B$23:$B$28,求节点(其他调用!$Y$4:$Y$20,其他调用!$Z$4:$Z$20,$LZ20)))</f>
        <v>0</v>
      </c>
      <c r="MM20" s="44">
        <f>IF(O$23=0,0,求节点(O$23:O$28,$B$23:$B$28,求节点(其他调用!$Y$4:$Y$20,其他调用!$Z$4:$Z$20,$LZ20)))</f>
        <v>0</v>
      </c>
      <c r="MN20" s="44">
        <f>IF(P$23=0,0,求节点(P$23:P$28,$B$23:$B$28,求节点(其他调用!$Y$4:$Y$20,其他调用!$Z$4:$Z$20,$LZ20)))</f>
        <v>0</v>
      </c>
      <c r="MO20" s="44">
        <f>IF(Q$23=0,0,求节点(Q$23:Q$28,$B$23:$B$28,求节点(其他调用!$Y$4:$Y$20,其他调用!$Z$4:$Z$20,$LZ20)))</f>
        <v>0</v>
      </c>
      <c r="MP20" s="44">
        <f>IF(R$23=0,0,求节点(R$23:R$28,$B$23:$B$28,求节点(其他调用!$Y$4:$Y$20,其他调用!$Z$4:$Z$20,$LZ20)))</f>
        <v>0</v>
      </c>
      <c r="MQ20" s="44">
        <f>IF(S$23=0,0,求节点(S$23:S$28,$B$23:$B$28,求节点(其他调用!$Y$4:$Y$20,其他调用!$Z$4:$Z$20,$LZ20)))</f>
        <v>0</v>
      </c>
      <c r="MR20" s="44">
        <f>IF(T$23=0,0,求节点(T$23:T$28,$B$23:$B$28,求节点(其他调用!$Y$4:$Y$20,其他调用!$Z$4:$Z$20,$LZ20)))</f>
        <v>0</v>
      </c>
      <c r="MS20" s="44">
        <f>IF(U$23=0,0,求节点(U$23:U$28,$B$23:$B$28,求节点(其他调用!$Y$4:$Y$20,其他调用!$Z$4:$Z$20,$LZ20)))</f>
        <v>0</v>
      </c>
      <c r="MT20" s="44">
        <f>IF(V$23=0,0,求节点(V$23:V$28,$B$23:$B$28,求节点(其他调用!$Y$4:$Y$20,其他调用!$Z$4:$Z$20,$LZ20)))</f>
        <v>0</v>
      </c>
      <c r="MW20" s="44">
        <v>17</v>
      </c>
      <c r="MX20" s="44">
        <f>IF(C$4=0,0,求节点(C$4:C$9,$B$4:$B$9,求节点(其他调用!$O$4:$O$42,其他调用!$P$4:$P$42,其他调用!$AJ21)))</f>
        <v>2.2780935560371933</v>
      </c>
      <c r="MY20" s="44">
        <f>IF(D$4=0,0,求节点(D$4:D$9,$B$4:$B$9,求节点(其他调用!$O$4:$O$42,其他调用!$P$4:$P$42,其他调用!$AJ21)))</f>
        <v>4.647108744230783</v>
      </c>
      <c r="MZ20" s="44">
        <f>IF(E$4=0,0,求节点(E$4:E$9,$B$4:$B$9,求节点(其他调用!$O$4:$O$42,其他调用!$P$4:$P$42,其他调用!$AJ21)))</f>
        <v>0.74931350355729487</v>
      </c>
      <c r="NA20" s="44">
        <f>IF(F$4=0,0,求节点(F$4:F$9,$B$4:$B$9,求节点(其他调用!$O$4:$O$42,其他调用!$P$4:$P$42,其他调用!$AJ21)))</f>
        <v>0</v>
      </c>
      <c r="NB20" s="44">
        <f>IF(G$4=0,0,求节点(G$4:G$9,$B$4:$B$9,求节点(其他调用!$O$4:$O$42,其他调用!$P$4:$P$42,其他调用!$AJ21)))</f>
        <v>0</v>
      </c>
      <c r="NC20" s="44">
        <f>IF(H$4=0,0,求节点(H$4:H$9,$B$4:$B$9,求节点(其他调用!$O$4:$O$42,其他调用!$P$4:$P$42,其他调用!$AJ21)))</f>
        <v>0</v>
      </c>
      <c r="ND20" s="44">
        <f>IF(I$4=0,0,求节点(I$4:I$9,$B$4:$B$9,求节点(其他调用!$O$4:$O$42,其他调用!$P$4:$P$42,其他调用!$AJ21)))</f>
        <v>0</v>
      </c>
      <c r="NE20" s="44">
        <f>IF(J$4=0,0,求节点(J$4:J$9,$B$4:$B$9,求节点(其他调用!$O$4:$O$42,其他调用!$P$4:$P$42,其他调用!$AJ21)))</f>
        <v>0</v>
      </c>
      <c r="NF20" s="44">
        <f>IF(K$4=0,0,求节点(K$4:K$9,$B$4:$B$9,求节点(其他调用!$O$4:$O$42,其他调用!$P$4:$P$42,其他调用!$AJ21)))</f>
        <v>0</v>
      </c>
      <c r="NG20" s="44">
        <f>IF(L$4=0,0,求节点(L$4:L$9,$B$4:$B$9,求节点(其他调用!$O$4:$O$42,其他调用!$P$4:$P$42,其他调用!$AJ21)))</f>
        <v>0</v>
      </c>
      <c r="NH20" s="44">
        <f>IF(M$4=0,0,求节点(M$4:M$9,$B$4:$B$9,求节点(其他调用!$O$4:$O$42,其他调用!$P$4:$P$42,其他调用!$AJ21)))</f>
        <v>0</v>
      </c>
      <c r="NI20" s="44">
        <f>IF(N$4=0,0,求节点(N$4:N$9,$B$4:$B$9,求节点(其他调用!$O$4:$O$42,其他调用!$P$4:$P$42,其他调用!$AJ21)))</f>
        <v>0</v>
      </c>
      <c r="NJ20" s="44">
        <f>IF(O$4=0,0,求节点(O$4:O$9,$B$4:$B$9,求节点(其他调用!$O$4:$O$42,其他调用!$P$4:$P$42,其他调用!$AJ21)))</f>
        <v>0</v>
      </c>
      <c r="NK20" s="44">
        <f>IF(P$4=0,0,求节点(P$4:P$9,$B$4:$B$9,求节点(其他调用!$O$4:$O$42,其他调用!$P$4:$P$42,其他调用!$AJ21)))</f>
        <v>0</v>
      </c>
      <c r="NL20" s="44">
        <f>IF(Q$4=0,0,求节点(Q$4:Q$9,$B$4:$B$9,求节点(其他调用!$O$4:$O$42,其他调用!$P$4:$P$42,其他调用!$AJ21)))</f>
        <v>0</v>
      </c>
      <c r="NM20" s="44">
        <f>IF(R$4=0,0,求节点(R$4:R$9,$B$4:$B$9,求节点(其他调用!$O$4:$O$42,其他调用!$P$4:$P$42,其他调用!$AJ21)))</f>
        <v>0</v>
      </c>
      <c r="NN20" s="44">
        <f>IF(S$4=0,0,求节点(S$4:S$9,$B$4:$B$9,求节点(其他调用!$O$4:$O$42,其他调用!$P$4:$P$42,其他调用!$AJ21)))</f>
        <v>3.1397504463701993</v>
      </c>
      <c r="NO20" s="44">
        <f>IF(T$4=0,0,求节点(T$4:T$9,$B$4:$B$9,求节点(其他调用!$O$4:$O$42,其他调用!$P$4:$P$42,其他调用!$AJ21)))</f>
        <v>2.6648360094861197</v>
      </c>
      <c r="NP20" s="44">
        <f>IF(U$4=0,0,求节点(U$4:U$9,$B$4:$B$9,求节点(其他调用!$O$4:$O$42,其他调用!$P$4:$P$42,其他调用!$AJ21)))</f>
        <v>3.134491373338077</v>
      </c>
      <c r="NQ20" s="44">
        <f>IF(V$4=0,0,求节点(V$4:V$9,$B$4:$B$9,求节点(其他调用!$O$4:$O$42,其他调用!$P$4:$P$42,其他调用!$AJ21)))</f>
        <v>0</v>
      </c>
      <c r="NR20" s="44">
        <f>IF(W$4=0,0,求节点(W$4:W$9,$B$4:$B$9,求节点(其他调用!$O$4:$O$42,其他调用!$P$4:$P$42,其他调用!$AJ21)))</f>
        <v>1.5702517203839341</v>
      </c>
      <c r="NS20" s="44">
        <f>IF(X$4=0,0,求节点(X$4:X$9,$B$4:$B$9,求节点(其他调用!$O$4:$O$42,其他调用!$P$4:$P$42,其他调用!$AJ21)))</f>
        <v>1.5702517203839341</v>
      </c>
      <c r="NT20" s="44">
        <f>IF(Y$4=0,0,求节点(Y$4:Y$9,$B$4:$B$9,求节点(其他调用!$O$4:$O$42,其他调用!$P$4:$P$42,其他调用!$AJ21)))</f>
        <v>2.6648360094861197</v>
      </c>
      <c r="NU20" s="44">
        <f>IF(Z$4=0,0,求节点(Z$4:Z$9,$B$4:$B$9,求节点(其他调用!$O$4:$O$42,其他调用!$P$4:$P$42,其他调用!$AJ21)))</f>
        <v>0</v>
      </c>
      <c r="NV20" s="44">
        <f>IF(AA$4=0,0,求节点(AA$4:AA$9,$B$4:$B$9,求节点(其他调用!$O$4:$O$42,其他调用!$P$4:$P$42,其他调用!$AJ21)))</f>
        <v>1.5702517203839341</v>
      </c>
      <c r="NW20" s="44">
        <f>IF(AB$4=0,0,求节点(AB$4:AB$9,$B$4:$B$9,求节点(其他调用!$O$4:$O$42,其他调用!$P$4:$P$42,其他调用!$AJ21)))</f>
        <v>4.8718302289851856</v>
      </c>
      <c r="NX20" s="44">
        <f>IF(AC$4=0,0,求节点(AC$4:AC$9,$B$4:$B$9,求节点(其他调用!$O$4:$O$42,其他调用!$P$4:$P$42,其他调用!$AJ21)))</f>
        <v>3.1401427193049423</v>
      </c>
      <c r="NY20" s="44">
        <f>IF(AD$4=0,0,求节点(AD$4:AD$9,$B$4:$B$9,求节点(其他调用!$O$4:$O$42,其他调用!$P$4:$P$42,其他调用!$AJ21)))</f>
        <v>0.18621810943816175</v>
      </c>
      <c r="NZ20" s="44">
        <f>IF(AE$4=0,0,求节点(AE$4:AE$9,$B$4:$B$9,求节点(其他调用!$O$4:$O$42,其他调用!$P$4:$P$42,其他调用!$AJ21)))</f>
        <v>0.18621810943816175</v>
      </c>
      <c r="OA20" s="44">
        <f>IF(AF$4=0,0,求节点(AF$4:AF$9,$B$4:$B$9,求节点(其他调用!$O$4:$O$42,其他调用!$P$4:$P$42,其他调用!$AJ21)))</f>
        <v>0.18621810943816175</v>
      </c>
      <c r="OB20" s="44">
        <f>IF(AG$4=0,0,求节点(AG$4:AG$9,$B$4:$B$9,求节点(其他调用!$O$4:$O$42,其他调用!$P$4:$P$42,其他调用!$AJ21)))</f>
        <v>0.18621810943816175</v>
      </c>
      <c r="OC20" s="44">
        <f>IF(AH$4=0,0,求节点(AH$4:AH$9,$B$4:$B$9,求节点(其他调用!$O$4:$O$42,其他调用!$P$4:$P$42,其他调用!$AJ21)))</f>
        <v>0.18621810943816175</v>
      </c>
      <c r="OD20" s="44">
        <f>IF(AI$4=0,0,求节点(AI$4:AI$9,$B$4:$B$9,求节点(其他调用!$O$4:$O$42,其他调用!$P$4:$P$42,其他调用!$AJ21)))</f>
        <v>0.18621810943816175</v>
      </c>
      <c r="OE20" s="44">
        <f>IF(AJ$4=0,0,求节点(AJ$4:AJ$9,$B$4:$B$9,求节点(其他调用!$O$4:$O$42,其他调用!$P$4:$P$42,其他调用!$AJ21)))</f>
        <v>0.18621810943816175</v>
      </c>
      <c r="OF20" s="44">
        <f>IF(AK$4=0,0,求节点(AK$4:AK$9,$B$4:$B$9,求节点(其他调用!$O$4:$O$42,其他调用!$P$4:$P$42,其他调用!$AJ21)))</f>
        <v>0.18621810943816175</v>
      </c>
      <c r="OG20" s="44">
        <f>IF(AL$4=0,0,求节点(AL$4:AL$9,$B$4:$B$9,求节点(其他调用!$O$4:$O$42,其他调用!$P$4:$P$42,其他调用!$AJ21)))</f>
        <v>0.18621810943816175</v>
      </c>
      <c r="OH20" s="44">
        <f>IF(AM$4=0,0,求节点(AM$4:AM$9,$B$4:$B$9,求节点(其他调用!$O$4:$O$42,其他调用!$P$4:$P$42,其他调用!$AJ21)))</f>
        <v>0.18621810943816175</v>
      </c>
      <c r="OI20" s="44">
        <f>IF(AN$4=0,0,求节点(AN$4:AN$9,$B$4:$B$9,求节点(其他调用!$O$4:$O$42,其他调用!$P$4:$P$42,其他调用!$AJ21)))</f>
        <v>0.18621810943816175</v>
      </c>
      <c r="OJ20" s="44">
        <f>IF(AO$4=0,0,求节点(AO$4:AO$9,$B$4:$B$9,求节点(其他调用!$O$4:$O$42,其他调用!$P$4:$P$42,其他调用!$AJ21)))</f>
        <v>0.18621810943816175</v>
      </c>
      <c r="OK20" s="44">
        <f>IF(AP$4=0,0,求节点(AP$4:AP$9,$B$4:$B$9,求节点(其他调用!$O$4:$O$42,其他调用!$P$4:$P$42,其他调用!$AJ21)))</f>
        <v>0.18621810943816175</v>
      </c>
      <c r="OL20" s="44">
        <f>IF(AQ$4=0,0,求节点(AQ$4:AQ$9,$B$4:$B$9,求节点(其他调用!$O$4:$O$42,其他调用!$P$4:$P$42,其他调用!$AJ21)))</f>
        <v>0.18621810943816175</v>
      </c>
      <c r="OM20" s="44">
        <f>IF(AR$4=0,0,求节点(AR$4:AR$9,$B$4:$B$9,求节点(其他调用!$O$4:$O$42,其他调用!$P$4:$P$42,其他调用!$AJ21)))</f>
        <v>0.18621810943816175</v>
      </c>
      <c r="ON20" s="44">
        <f>IF(AS$4=0,0,求节点(AS$4:AS$9,$B$4:$B$9,求节点(其他调用!$O$4:$O$42,其他调用!$P$4:$P$42,其他调用!$AJ21)))</f>
        <v>0.18621810943816175</v>
      </c>
      <c r="OO20" s="44">
        <f>IF(AT$4=0,0,求节点(AT$4:AT$9,$B$4:$B$9,求节点(其他调用!$O$4:$O$42,其他调用!$P$4:$P$42,其他调用!$AJ21)))</f>
        <v>0.18621810943816175</v>
      </c>
      <c r="OP20" s="44">
        <f>IF(AU$4=0,0,求节点(AU$4:AU$9,$B$4:$B$9,求节点(其他调用!$O$4:$O$42,其他调用!$P$4:$P$42,其他调用!$AJ21)))</f>
        <v>0.18621810943816175</v>
      </c>
      <c r="OQ20" s="44">
        <f>IF(AV$4=0,0,求节点(AV$4:AV$9,$B$4:$B$9,求节点(其他调用!$O$4:$O$42,其他调用!$P$4:$P$42,其他调用!$AJ21)))</f>
        <v>0.18621810943816175</v>
      </c>
      <c r="OR20" s="44">
        <f>IF(AW$4=0,0,求节点(AW$4:AW$9,$B$4:$B$9,求节点(其他调用!$O$4:$O$42,其他调用!$P$4:$P$42,其他调用!$AJ21)))</f>
        <v>0.18621810943816175</v>
      </c>
      <c r="OS20" s="44">
        <f>IF(AX$4=0,0,求节点(AX$4:AX$9,$B$4:$B$9,求节点(其他调用!$O$4:$O$42,其他调用!$P$4:$P$42,其他调用!$AJ21)))</f>
        <v>0.18621810943816175</v>
      </c>
      <c r="OT20" s="44">
        <f>IF(AY$4=0,0,求节点(AY$4:AY$9,$B$4:$B$9,求节点(其他调用!$O$4:$O$42,其他调用!$P$4:$P$42,其他调用!$AJ21)))</f>
        <v>0.18621810943816175</v>
      </c>
      <c r="OU20" s="44">
        <f>IF(AZ$4=0,0,求节点(AZ$4:AZ$9,$B$4:$B$9,求节点(其他调用!$O$4:$O$42,其他调用!$P$4:$P$42,其他调用!$AJ21)))</f>
        <v>0.18621810943816175</v>
      </c>
      <c r="OW20" s="44">
        <v>17</v>
      </c>
      <c r="OX20" s="44">
        <f>IF(C$23=0,0,求节点(C$23:C$28,$B$23:$B$28,求节点(其他调用!$AA$4:$AA$20,其他调用!$AB$4:$AB$20,$OW20)))</f>
        <v>0</v>
      </c>
      <c r="OY20" s="44">
        <f>IF(D$23=0,0,求节点(D$23:D$28,$B$23:$B$28,求节点(其他调用!$AA$4:$AA$20,其他调用!$AB$4:$AB$20,$OW20)))</f>
        <v>0</v>
      </c>
      <c r="OZ20" s="44">
        <f>IF(E$23=0,0,求节点(E$23:E$28,$B$23:$B$28,求节点(其他调用!$AA$4:$AA$20,其他调用!$AB$4:$AB$20,$OW20)))</f>
        <v>0</v>
      </c>
      <c r="PA20" s="44">
        <f>IF(F$23=0,0,求节点(F$23:F$28,$B$23:$B$28,求节点(其他调用!$AA$4:$AA$20,其他调用!$AB$4:$AB$20,$OW20)))</f>
        <v>5.4386775155013112E-5</v>
      </c>
      <c r="PB20" s="44">
        <f>IF(G$23=0,0,求节点(G$23:G$28,$B$23:$B$28,求节点(其他调用!$AA$4:$AA$20,其他调用!$AB$4:$AB$20,$OW20)))</f>
        <v>8.1580162732519668E-5</v>
      </c>
      <c r="PC20" s="44">
        <f>IF(H$23=0,0,求节点(H$23:H$28,$B$23:$B$28,求节点(其他调用!$AA$4:$AA$20,其他调用!$AB$4:$AB$20,$OW20)))</f>
        <v>8.1580162732519668E-5</v>
      </c>
      <c r="PD20" s="44">
        <f>IF(I$23=0,0,求节点(I$23:I$28,$B$23:$B$28,求节点(其他调用!$AA$4:$AA$20,其他调用!$AB$4:$AB$20,$OW20)))</f>
        <v>1.2360630717056509E-4</v>
      </c>
      <c r="PE20" s="44">
        <f>IF(J$23=0,0,求节点(J$23:J$28,$B$23:$B$28,求节点(其他调用!$AA$4:$AA$20,其他调用!$AB$4:$AB$20,$OW20)))</f>
        <v>0</v>
      </c>
      <c r="PF20" s="44">
        <f>IF(K$23=0,0,求节点(K$23:K$28,$B$23:$B$28,求节点(其他调用!$AA$4:$AA$20,其他调用!$AB$4:$AB$20,$OW20)))</f>
        <v>8.1580162732519668E-5</v>
      </c>
      <c r="PG20" s="44">
        <f>IF(L$23=0,0,求节点(L$23:L$28,$B$23:$B$28,求节点(其他调用!$AA$4:$AA$20,其他调用!$AB$4:$AB$20,$OW20)))</f>
        <v>0</v>
      </c>
      <c r="PH20" s="44">
        <f>IF(M$23=0,0,求节点(M$23:M$28,$B$23:$B$28,求节点(其他调用!$AA$4:$AA$20,其他调用!$AB$4:$AB$20,$OW20)))</f>
        <v>0</v>
      </c>
      <c r="PI20" s="44">
        <f>IF(N$23=0,0,求节点(N$23:N$28,$B$23:$B$28,求节点(其他调用!$AA$4:$AA$20,其他调用!$AB$4:$AB$20,$OW20)))</f>
        <v>0</v>
      </c>
      <c r="PJ20" s="44">
        <f>IF(O$23=0,0,求节点(O$23:O$28,$B$23:$B$28,求节点(其他调用!$AA$4:$AA$20,其他调用!$AB$4:$AB$20,$OW20)))</f>
        <v>0</v>
      </c>
      <c r="PK20" s="44">
        <f>IF(P$23=0,0,求节点(P$23:P$28,$B$23:$B$28,求节点(其他调用!$AA$4:$AA$20,其他调用!$AB$4:$AB$20,$OW20)))</f>
        <v>0</v>
      </c>
      <c r="PL20" s="44">
        <f>IF(Q$23=0,0,求节点(Q$23:Q$28,$B$23:$B$28,求节点(其他调用!$AA$4:$AA$20,其他调用!$AB$4:$AB$20,$OW20)))</f>
        <v>0</v>
      </c>
      <c r="PM20" s="44">
        <f>IF(R$23=0,0,求节点(R$23:R$28,$B$23:$B$28,求节点(其他调用!$AA$4:$AA$20,其他调用!$AB$4:$AB$20,$OW20)))</f>
        <v>0</v>
      </c>
      <c r="PN20" s="44">
        <f>IF(S$23=0,0,求节点(S$23:S$28,$B$23:$B$28,求节点(其他调用!$AA$4:$AA$20,其他调用!$AB$4:$AB$20,$OW20)))</f>
        <v>0</v>
      </c>
      <c r="PO20" s="44">
        <f>IF(T$23=0,0,求节点(T$23:T$28,$B$23:$B$28,求节点(其他调用!$AA$4:$AA$20,其他调用!$AB$4:$AB$20,$OW20)))</f>
        <v>0</v>
      </c>
      <c r="PP20" s="44">
        <f>IF(U$23=0,0,求节点(U$23:U$28,$B$23:$B$28,求节点(其他调用!$AA$4:$AA$20,其他调用!$AB$4:$AB$20,$OW20)))</f>
        <v>0</v>
      </c>
      <c r="PQ20" s="44">
        <f>IF(V$23=0,0,求节点(V$23:V$28,$B$23:$B$28,求节点(其他调用!$AA$4:$AA$20,其他调用!$AB$4:$AB$20,$OW20)))</f>
        <v>0</v>
      </c>
    </row>
    <row r="21" spans="2:433" x14ac:dyDescent="0.2">
      <c r="C21" s="53" t="s">
        <v>533</v>
      </c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I21" s="44">
        <v>18</v>
      </c>
      <c r="BJ21" s="44">
        <f>IF(C$4=0,0,求节点(C$4:C$9,$B$4:$B$9,求节点(其他调用!$C$4:$C$42,其他调用!$D$4:$D$42,其他调用!$AF22)))</f>
        <v>0.67490288518372277</v>
      </c>
      <c r="BK21" s="44">
        <f>IF(D$4=0,0,求节点(D$4:D$9,$B$4:$B$9,求节点(其他调用!$C$4:$C$42,其他调用!$D$4:$D$42,其他调用!$AF22)))</f>
        <v>1.7261266396347956</v>
      </c>
      <c r="BL21" s="44">
        <f>IF(E$4=0,0,求节点(E$4:E$9,$B$4:$B$9,求节点(其他调用!$C$4:$C$42,其他调用!$D$4:$D$42,其他调用!$AF22)))</f>
        <v>0.17434991200579497</v>
      </c>
      <c r="BM21" s="44">
        <f>IF(F$4=0,0,求节点(F$4:F$9,$B$4:$B$9,求节点(其他调用!$C$4:$C$42,其他调用!$D$4:$D$42,其他调用!$AF22)))</f>
        <v>0</v>
      </c>
      <c r="BN21" s="44">
        <f>IF(G$4=0,0,求节点(G$4:G$9,$B$4:$B$9,求节点(其他调用!$C$4:$C$42,其他调用!$D$4:$D$42,其他调用!$AF22)))</f>
        <v>0</v>
      </c>
      <c r="BO21" s="44">
        <f>IF(H$4=0,0,求节点(H$4:H$9,$B$4:$B$9,求节点(其他调用!$C$4:$C$42,其他调用!$D$4:$D$42,其他调用!$AF22)))</f>
        <v>0</v>
      </c>
      <c r="BP21" s="44">
        <f>IF(I$4=0,0,求节点(I$4:I$9,$B$4:$B$9,求节点(其他调用!$C$4:$C$42,其他调用!$D$4:$D$42,其他调用!$AF22)))</f>
        <v>0</v>
      </c>
      <c r="BQ21" s="44">
        <f>IF(J$4=0,0,求节点(J$4:J$9,$B$4:$B$9,求节点(其他调用!$C$4:$C$42,其他调用!$D$4:$D$42,其他调用!$AF22)))</f>
        <v>0</v>
      </c>
      <c r="BR21" s="44">
        <f>IF(K$4=0,0,求节点(K$4:K$9,$B$4:$B$9,求节点(其他调用!$C$4:$C$42,其他调用!$D$4:$D$42,其他调用!$AF22)))</f>
        <v>0</v>
      </c>
      <c r="BS21" s="44">
        <f>IF(L$4=0,0,求节点(L$4:L$9,$B$4:$B$9,求节点(其他调用!$C$4:$C$42,其他调用!$D$4:$D$42,其他调用!$AF22)))</f>
        <v>0</v>
      </c>
      <c r="BT21" s="44">
        <f>IF(M$4=0,0,求节点(M$4:M$9,$B$4:$B$9,求节点(其他调用!$C$4:$C$42,其他调用!$D$4:$D$42,其他调用!$AF22)))</f>
        <v>0</v>
      </c>
      <c r="BU21" s="44">
        <f>IF(N$4=0,0,求节点(N$4:N$9,$B$4:$B$9,求节点(其他调用!$C$4:$C$42,其他调用!$D$4:$D$42,其他调用!$AF22)))</f>
        <v>0</v>
      </c>
      <c r="BV21" s="44">
        <f>IF(O$4=0,0,求节点(O$4:O$9,$B$4:$B$9,求节点(其他调用!$C$4:$C$42,其他调用!$D$4:$D$42,其他调用!$AF22)))</f>
        <v>0</v>
      </c>
      <c r="BW21" s="44">
        <f>IF(P$4=0,0,求节点(P$4:P$9,$B$4:$B$9,求节点(其他调用!$C$4:$C$42,其他调用!$D$4:$D$42,其他调用!$AF22)))</f>
        <v>0</v>
      </c>
      <c r="BX21" s="44">
        <f>IF(Q$4=0,0,求节点(Q$4:Q$9,$B$4:$B$9,求节点(其他调用!$C$4:$C$42,其他调用!$D$4:$D$42,其他调用!$AF22)))</f>
        <v>0</v>
      </c>
      <c r="BY21" s="44">
        <f>IF(R$4=0,0,求节点(R$4:R$9,$B$4:$B$9,求节点(其他调用!$C$4:$C$42,其他调用!$D$4:$D$42,其他调用!$AF22)))</f>
        <v>0</v>
      </c>
      <c r="BZ21" s="44">
        <f>IF(S$4=0,0,求节点(S$4:S$9,$B$4:$B$9,求节点(其他调用!$C$4:$C$42,其他调用!$D$4:$D$42,其他调用!$AF22)))</f>
        <v>1.1846182359052806</v>
      </c>
      <c r="CA21" s="44">
        <f>IF(T$4=0,0,求节点(T$4:T$9,$B$4:$B$9,求节点(其他调用!$C$4:$C$42,其他调用!$D$4:$D$42,其他调用!$AF22)))</f>
        <v>0.83687957762781617</v>
      </c>
      <c r="CB21" s="44">
        <f>IF(U$4=0,0,求节点(U$4:U$9,$B$4:$B$9,求节点(其他调用!$C$4:$C$42,其他调用!$D$4:$D$42,其他调用!$AF22)))</f>
        <v>1.0329281943105502</v>
      </c>
      <c r="CC21" s="44">
        <f>IF(V$4=0,0,求节点(V$4:V$9,$B$4:$B$9,求节点(其他调用!$C$4:$C$42,其他调用!$D$4:$D$42,其他调用!$AF22)))</f>
        <v>0</v>
      </c>
      <c r="CD21" s="44">
        <f>IF(W$4=0,0,求节点(W$4:W$9,$B$4:$B$9,求节点(其他调用!$C$4:$C$42,其他调用!$D$4:$D$42,其他调用!$AF22)))</f>
        <v>0.41843978881390809</v>
      </c>
      <c r="CE21" s="44">
        <f>IF(X$4=0,0,求节点(X$4:X$9,$B$4:$B$9,求节点(其他调用!$C$4:$C$42,其他调用!$D$4:$D$42,其他调用!$AF22)))</f>
        <v>0.41843978881390809</v>
      </c>
      <c r="CF21" s="44">
        <f>IF(Y$4=0,0,求节点(Y$4:Y$9,$B$4:$B$9,求节点(其他调用!$C$4:$C$42,其他调用!$D$4:$D$42,其他调用!$AF22)))</f>
        <v>0.83687957762781617</v>
      </c>
      <c r="CG21" s="44">
        <f>IF(Z$4=0,0,求节点(Z$4:Z$9,$B$4:$B$9,求节点(其他调用!$C$4:$C$42,其他调用!$D$4:$D$42,其他调用!$AF22)))</f>
        <v>0</v>
      </c>
      <c r="CH21" s="44">
        <f>IF(AA$4=0,0,求节点(AA$4:AA$9,$B$4:$B$9,求节点(其他调用!$C$4:$C$42,其他调用!$D$4:$D$42,其他调用!$AF22)))</f>
        <v>0.41843978881390809</v>
      </c>
      <c r="CI21" s="44">
        <f>IF(AB$4=0,0,求节点(AB$4:AB$9,$B$4:$B$9,求节点(其他调用!$C$4:$C$42,其他调用!$D$4:$D$42,其他调用!$AF22)))</f>
        <v>1.7261266396347956</v>
      </c>
      <c r="CJ21" s="44">
        <f>IF(AC$4=0,0,求节点(AC$4:AC$9,$B$4:$B$9,求节点(其他调用!$C$4:$C$42,其他调用!$D$4:$D$42,其他调用!$AF22)))</f>
        <v>1.3344355609371132</v>
      </c>
      <c r="CK21" s="44">
        <f>IF(AD$4=0,0,求节点(AD$4:AD$9,$B$4:$B$9,求节点(其他调用!$C$4:$C$42,其他调用!$D$4:$D$42,其他调用!$AF22)))</f>
        <v>4.332914172812119E-2</v>
      </c>
      <c r="CL21" s="44">
        <f>IF(AE$4=0,0,求节点(AE$4:AE$9,$B$4:$B$9,求节点(其他调用!$C$4:$C$42,其他调用!$D$4:$D$42,其他调用!$AF22)))</f>
        <v>4.332914172812119E-2</v>
      </c>
      <c r="CM21" s="44">
        <f>IF(AF$4=0,0,求节点(AF$4:AF$9,$B$4:$B$9,求节点(其他调用!$C$4:$C$42,其他调用!$D$4:$D$42,其他调用!$AF22)))</f>
        <v>4.332914172812119E-2</v>
      </c>
      <c r="CN21" s="44">
        <f>IF(AG$4=0,0,求节点(AG$4:AG$9,$B$4:$B$9,求节点(其他调用!$C$4:$C$42,其他调用!$D$4:$D$42,其他调用!$AF22)))</f>
        <v>4.332914172812119E-2</v>
      </c>
      <c r="CO21" s="44">
        <f>IF(AH$4=0,0,求节点(AH$4:AH$9,$B$4:$B$9,求节点(其他调用!$C$4:$C$42,其他调用!$D$4:$D$42,其他调用!$AF22)))</f>
        <v>4.332914172812119E-2</v>
      </c>
      <c r="CP21" s="44">
        <f>IF(AI$4=0,0,求节点(AI$4:AI$9,$B$4:$B$9,求节点(其他调用!$C$4:$C$42,其他调用!$D$4:$D$42,其他调用!$AF22)))</f>
        <v>4.332914172812119E-2</v>
      </c>
      <c r="CQ21" s="44">
        <f>IF(AJ$4=0,0,求节点(AJ$4:AJ$9,$B$4:$B$9,求节点(其他调用!$C$4:$C$42,其他调用!$D$4:$D$42,其他调用!$AF22)))</f>
        <v>4.332914172812119E-2</v>
      </c>
      <c r="CR21" s="44">
        <f>IF(AK$4=0,0,求节点(AK$4:AK$9,$B$4:$B$9,求节点(其他调用!$C$4:$C$42,其他调用!$D$4:$D$42,其他调用!$AF22)))</f>
        <v>4.332914172812119E-2</v>
      </c>
      <c r="CS21" s="44">
        <f>IF(AL$4=0,0,求节点(AL$4:AL$9,$B$4:$B$9,求节点(其他调用!$C$4:$C$42,其他调用!$D$4:$D$42,其他调用!$AF22)))</f>
        <v>4.332914172812119E-2</v>
      </c>
      <c r="CT21" s="44">
        <f>IF(AM$4=0,0,求节点(AM$4:AM$9,$B$4:$B$9,求节点(其他调用!$C$4:$C$42,其他调用!$D$4:$D$42,其他调用!$AF22)))</f>
        <v>4.332914172812119E-2</v>
      </c>
      <c r="CU21" s="44">
        <f>IF(AN$4=0,0,求节点(AN$4:AN$9,$B$4:$B$9,求节点(其他调用!$C$4:$C$42,其他调用!$D$4:$D$42,其他调用!$AF22)))</f>
        <v>4.332914172812119E-2</v>
      </c>
      <c r="CV21" s="44">
        <f>IF(AO$4=0,0,求节点(AO$4:AO$9,$B$4:$B$9,求节点(其他调用!$C$4:$C$42,其他调用!$D$4:$D$42,其他调用!$AF22)))</f>
        <v>4.332914172812119E-2</v>
      </c>
      <c r="CW21" s="44">
        <f>IF(AP$4=0,0,求节点(AP$4:AP$9,$B$4:$B$9,求节点(其他调用!$C$4:$C$42,其他调用!$D$4:$D$42,其他调用!$AF22)))</f>
        <v>4.332914172812119E-2</v>
      </c>
      <c r="CX21" s="44">
        <f>IF(AQ$4=0,0,求节点(AQ$4:AQ$9,$B$4:$B$9,求节点(其他调用!$C$4:$C$42,其他调用!$D$4:$D$42,其他调用!$AF22)))</f>
        <v>4.332914172812119E-2</v>
      </c>
      <c r="CY21" s="44">
        <f>IF(AR$4=0,0,求节点(AR$4:AR$9,$B$4:$B$9,求节点(其他调用!$C$4:$C$42,其他调用!$D$4:$D$42,其他调用!$AF22)))</f>
        <v>4.332914172812119E-2</v>
      </c>
      <c r="CZ21" s="44">
        <f>IF(AS$4=0,0,求节点(AS$4:AS$9,$B$4:$B$9,求节点(其他调用!$C$4:$C$42,其他调用!$D$4:$D$42,其他调用!$AF22)))</f>
        <v>4.332914172812119E-2</v>
      </c>
      <c r="DA21" s="44">
        <f>IF(AT$4=0,0,求节点(AT$4:AT$9,$B$4:$B$9,求节点(其他调用!$C$4:$C$42,其他调用!$D$4:$D$42,其他调用!$AF22)))</f>
        <v>4.332914172812119E-2</v>
      </c>
      <c r="DB21" s="44">
        <f>IF(AU$4=0,0,求节点(AU$4:AU$9,$B$4:$B$9,求节点(其他调用!$C$4:$C$42,其他调用!$D$4:$D$42,其他调用!$AF22)))</f>
        <v>4.332914172812119E-2</v>
      </c>
      <c r="DC21" s="44">
        <f>IF(AV$4=0,0,求节点(AV$4:AV$9,$B$4:$B$9,求节点(其他调用!$C$4:$C$42,其他调用!$D$4:$D$42,其他调用!$AF22)))</f>
        <v>4.332914172812119E-2</v>
      </c>
      <c r="DD21" s="44">
        <f>IF(AW$4=0,0,求节点(AW$4:AW$9,$B$4:$B$9,求节点(其他调用!$C$4:$C$42,其他调用!$D$4:$D$42,其他调用!$AF22)))</f>
        <v>4.332914172812119E-2</v>
      </c>
      <c r="DE21" s="44">
        <f>IF(AX$4=0,0,求节点(AX$4:AX$9,$B$4:$B$9,求节点(其他调用!$C$4:$C$42,其他调用!$D$4:$D$42,其他调用!$AF22)))</f>
        <v>4.332914172812119E-2</v>
      </c>
      <c r="DF21" s="44">
        <f>IF(AY$4=0,0,求节点(AY$4:AY$9,$B$4:$B$9,求节点(其他调用!$C$4:$C$42,其他调用!$D$4:$D$42,其他调用!$AF22)))</f>
        <v>4.332914172812119E-2</v>
      </c>
      <c r="DG21" s="44">
        <f>IF(AZ$4=0,0,求节点(AZ$4:AZ$9,$B$4:$B$9,求节点(其他调用!$C$4:$C$42,其他调用!$D$4:$D$42,其他调用!$AF22)))</f>
        <v>4.332914172812119E-2</v>
      </c>
      <c r="DI21" s="44">
        <v>18</v>
      </c>
      <c r="DJ21" s="44">
        <f>IF(C$23=0,0,求节点(C$23:C$28,$B$23:$B$28,求节点(其他调用!$S$4:$S$20,其他调用!$T$4:$T$20,$DI21)))</f>
        <v>0</v>
      </c>
      <c r="DK21" s="44">
        <f>IF(D$23=0,0,求节点(D$23:D$28,$B$23:$B$28,求节点(其他调用!$S$4:$S$20,其他调用!$T$4:$T$20,$DI21)))</f>
        <v>0</v>
      </c>
      <c r="DL21" s="44">
        <f>IF(E$23=0,0,求节点(E$23:E$28,$B$23:$B$28,求节点(其他调用!$S$4:$S$20,其他调用!$T$4:$T$20,$DI21)))</f>
        <v>0</v>
      </c>
      <c r="DM21" s="44">
        <f>IF(F$23=0,0,求节点(F$23:F$28,$B$23:$B$28,求节点(其他调用!$S$4:$S$20,其他调用!$T$4:$T$20,$DI21)))</f>
        <v>5.4995901747623144E-5</v>
      </c>
      <c r="DN21" s="44">
        <f>IF(G$23=0,0,求节点(G$23:G$28,$B$23:$B$28,求节点(其他调用!$S$4:$S$20,其他调用!$T$4:$T$20,$DI21)))</f>
        <v>8.2493852621601249E-5</v>
      </c>
      <c r="DO21" s="44">
        <f>IF(H$23=0,0,求节点(H$23:H$28,$B$23:$B$28,求节点(其他调用!$S$4:$S$20,其他调用!$T$4:$T$20,$DI21)))</f>
        <v>8.2493852621601249E-5</v>
      </c>
      <c r="DP21" s="44">
        <f>IF(I$23=0,0,求节点(I$23:I$28,$B$23:$B$28,求节点(其他调用!$S$4:$S$20,其他调用!$T$4:$T$20,$DI21)))</f>
        <v>1.2499068579030492E-4</v>
      </c>
      <c r="DQ21" s="44">
        <f>IF(J$23=0,0,求节点(J$23:J$28,$B$23:$B$28,求节点(其他调用!$S$4:$S$20,其他调用!$T$4:$T$20,$DI21)))</f>
        <v>0</v>
      </c>
      <c r="DR21" s="44">
        <f>IF(K$23=0,0,求节点(K$23:K$28,$B$23:$B$28,求节点(其他调用!$S$4:$S$20,其他调用!$T$4:$T$20,$DI21)))</f>
        <v>8.2493852621601249E-5</v>
      </c>
      <c r="DS21" s="44">
        <f>IF(L$23=0,0,求节点(L$23:L$28,$B$23:$B$28,求节点(其他调用!$S$4:$S$20,其他调用!$T$4:$T$20,$DI21)))</f>
        <v>0</v>
      </c>
      <c r="DT21" s="44">
        <f>IF(M$23=0,0,求节点(M$23:M$28,$B$23:$B$28,求节点(其他调用!$S$4:$S$20,其他调用!$T$4:$T$20,$DI21)))</f>
        <v>0</v>
      </c>
      <c r="DU21" s="44">
        <f>IF(N$23=0,0,求节点(N$23:N$28,$B$23:$B$28,求节点(其他调用!$S$4:$S$20,其他调用!$T$4:$T$20,$DI21)))</f>
        <v>0</v>
      </c>
      <c r="DV21" s="44">
        <f>IF(O$23=0,0,求节点(O$23:O$28,$B$23:$B$28,求节点(其他调用!$S$4:$S$20,其他调用!$T$4:$T$20,$DI21)))</f>
        <v>0</v>
      </c>
      <c r="DW21" s="44">
        <f>IF(P$23=0,0,求节点(P$23:P$28,$B$23:$B$28,求节点(其他调用!$S$4:$S$20,其他调用!$T$4:$T$20,$DI21)))</f>
        <v>0</v>
      </c>
      <c r="DX21" s="44">
        <f>IF(Q$23=0,0,求节点(Q$23:Q$28,$B$23:$B$28,求节点(其他调用!$S$4:$S$20,其他调用!$T$4:$T$20,$DI21)))</f>
        <v>0</v>
      </c>
      <c r="DY21" s="44">
        <f>IF(R$23=0,0,求节点(R$23:R$28,$B$23:$B$28,求节点(其他调用!$S$4:$S$20,其他调用!$T$4:$T$20,$DI21)))</f>
        <v>0</v>
      </c>
      <c r="DZ21" s="44">
        <f>IF(S$23=0,0,求节点(S$23:S$28,$B$23:$B$28,求节点(其他调用!$S$4:$S$20,其他调用!$T$4:$T$20,$DI21)))</f>
        <v>0</v>
      </c>
      <c r="EA21" s="44">
        <f>IF(T$23=0,0,求节点(T$23:T$28,$B$23:$B$28,求节点(其他调用!$S$4:$S$20,其他调用!$T$4:$T$20,$DI21)))</f>
        <v>0</v>
      </c>
      <c r="EB21" s="44">
        <f>IF(U$23=0,0,求节点(U$23:U$28,$B$23:$B$28,求节点(其他调用!$S$4:$S$20,其他调用!$T$4:$T$20,$DI21)))</f>
        <v>0</v>
      </c>
      <c r="EC21" s="44">
        <f>IF(V$23=0,0,求节点(V$23:V$28,$B$23:$B$28,求节点(其他调用!$S$4:$S$20,其他调用!$T$4:$T$20,$DI21)))</f>
        <v>0</v>
      </c>
      <c r="EF21" s="44">
        <v>18</v>
      </c>
      <c r="EG21" s="44">
        <f>IF(C$4=0,0,求节点(C$4:C$9,$B$4:$B$9,求节点(其他调用!$F$4:$F$42,其他调用!$G$4:$G$42,其他调用!$AG22)))</f>
        <v>0.80123807515211742</v>
      </c>
      <c r="EH21" s="44">
        <f>IF(D$4=0,0,求节点(D$4:D$9,$B$4:$B$9,求节点(其他调用!$F$4:$F$42,其他调用!$G$4:$G$42,其他调用!$AG22)))</f>
        <v>1.9957576819081337</v>
      </c>
      <c r="EI21" s="44">
        <f>IF(E$4=0,0,求节点(E$4:E$9,$B$4:$B$9,求节点(其他调用!$F$4:$F$42,其他调用!$G$4:$G$42,其他调用!$AG22)))</f>
        <v>0.20698650274763042</v>
      </c>
      <c r="EJ21" s="44">
        <f>IF(F$4=0,0,求节点(F$4:F$9,$B$4:$B$9,求节点(其他调用!$F$4:$F$42,其他调用!$G$4:$G$42,其他调用!$AG22)))</f>
        <v>0</v>
      </c>
      <c r="EK21" s="44">
        <f>IF(G$4=0,0,求节点(G$4:G$9,$B$4:$B$9,求节点(其他调用!$F$4:$F$42,其他调用!$G$4:$G$42,其他调用!$AG22)))</f>
        <v>0</v>
      </c>
      <c r="EL21" s="44">
        <f>IF(H$4=0,0,求节点(H$4:H$9,$B$4:$B$9,求节点(其他调用!$F$4:$F$42,其他调用!$G$4:$G$42,其他调用!$AG22)))</f>
        <v>0</v>
      </c>
      <c r="EM21" s="44">
        <f>IF(I$4=0,0,求节点(I$4:I$9,$B$4:$B$9,求节点(其他调用!$F$4:$F$42,其他调用!$G$4:$G$42,其他调用!$AG22)))</f>
        <v>0</v>
      </c>
      <c r="EN21" s="44">
        <f>IF(J$4=0,0,求节点(J$4:J$9,$B$4:$B$9,求节点(其他调用!$F$4:$F$42,其他调用!$G$4:$G$42,其他调用!$AG22)))</f>
        <v>0</v>
      </c>
      <c r="EO21" s="44">
        <f>IF(K$4=0,0,求节点(K$4:K$9,$B$4:$B$9,求节点(其他调用!$F$4:$F$42,其他调用!$G$4:$G$42,其他调用!$AG22)))</f>
        <v>0</v>
      </c>
      <c r="EP21" s="44">
        <f>IF(L$4=0,0,求节点(L$4:L$9,$B$4:$B$9,求节点(其他调用!$F$4:$F$42,其他调用!$G$4:$G$42,其他调用!$AG22)))</f>
        <v>0</v>
      </c>
      <c r="EQ21" s="44">
        <f>IF(M$4=0,0,求节点(M$4:M$9,$B$4:$B$9,求节点(其他调用!$F$4:$F$42,其他调用!$G$4:$G$42,其他调用!$AG22)))</f>
        <v>0</v>
      </c>
      <c r="ER21" s="44">
        <f>IF(N$4=0,0,求节点(N$4:N$9,$B$4:$B$9,求节点(其他调用!$F$4:$F$42,其他调用!$G$4:$G$42,其他调用!$AG22)))</f>
        <v>0</v>
      </c>
      <c r="ES21" s="44">
        <f>IF(O$4=0,0,求节点(O$4:O$9,$B$4:$B$9,求节点(其他调用!$F$4:$F$42,其他调用!$G$4:$G$42,其他调用!$AG22)))</f>
        <v>0</v>
      </c>
      <c r="ET21" s="44">
        <f>IF(P$4=0,0,求节点(P$4:P$9,$B$4:$B$9,求节点(其他调用!$F$4:$F$42,其他调用!$G$4:$G$42,其他调用!$AG22)))</f>
        <v>0</v>
      </c>
      <c r="EU21" s="44">
        <f>IF(Q$4=0,0,求节点(Q$4:Q$9,$B$4:$B$9,求节点(其他调用!$F$4:$F$42,其他调用!$G$4:$G$42,其他调用!$AG22)))</f>
        <v>0</v>
      </c>
      <c r="EV21" s="44">
        <f>IF(R$4=0,0,求节点(R$4:R$9,$B$4:$B$9,求节点(其他调用!$F$4:$F$42,其他调用!$G$4:$G$42,其他调用!$AG22)))</f>
        <v>0</v>
      </c>
      <c r="EW21" s="44">
        <f>IF(S$4=0,0,求节点(S$4:S$9,$B$4:$B$9,求节点(其他调用!$F$4:$F$42,其他调用!$G$4:$G$42,其他调用!$AG22)))</f>
        <v>1.3528842246924013</v>
      </c>
      <c r="EX21" s="44">
        <f>IF(T$4=0,0,求节点(T$4:T$9,$B$4:$B$9,求节点(其他调用!$F$4:$F$42,其他调用!$G$4:$G$42,其他调用!$AG22)))</f>
        <v>0.99353521318862559</v>
      </c>
      <c r="EY21" s="44">
        <f>IF(U$4=0,0,求节点(U$4:U$9,$B$4:$B$9,求节点(其他调用!$F$4:$F$42,其他调用!$G$4:$G$42,其他调用!$AG22)))</f>
        <v>1.1727992974898442</v>
      </c>
      <c r="EZ21" s="44">
        <f>IF(V$4=0,0,求节点(V$4:V$9,$B$4:$B$9,求节点(其他调用!$F$4:$F$42,其他调用!$G$4:$G$42,其他调用!$AG22)))</f>
        <v>0</v>
      </c>
      <c r="FA21" s="44">
        <f>IF(W$4=0,0,求节点(W$4:W$9,$B$4:$B$9,求节点(其他调用!$F$4:$F$42,其他调用!$G$4:$G$42,其他调用!$AG22)))</f>
        <v>0.49676760659431285</v>
      </c>
      <c r="FB21" s="44">
        <f>IF(X$4=0,0,求节点(X$4:X$9,$B$4:$B$9,求节点(其他调用!$F$4:$F$42,其他调用!$G$4:$G$42,其他调用!$AG22)))</f>
        <v>0.49676760659431285</v>
      </c>
      <c r="FC21" s="44">
        <f>IF(Y$4=0,0,求节点(Y$4:Y$9,$B$4:$B$9,求节点(其他调用!$F$4:$F$42,其他调用!$G$4:$G$42,其他调用!$AG22)))</f>
        <v>0.99353521318862559</v>
      </c>
      <c r="FD21" s="44">
        <f>IF(Z$4=0,0,求节点(Z$4:Z$9,$B$4:$B$9,求节点(其他调用!$F$4:$F$42,其他调用!$G$4:$G$42,其他调用!$AG22)))</f>
        <v>0</v>
      </c>
      <c r="FE21" s="44">
        <f>IF(AA$4=0,0,求节点(AA$4:AA$9,$B$4:$B$9,求节点(其他调用!$F$4:$F$42,其他调用!$G$4:$G$42,其他调用!$AG22)))</f>
        <v>0.49676760659431285</v>
      </c>
      <c r="FF21" s="44">
        <f>IF(AB$4=0,0,求节点(AB$4:AB$9,$B$4:$B$9,求节点(其他调用!$F$4:$F$42,其他调用!$G$4:$G$42,其他调用!$AG22)))</f>
        <v>1.9957576819081337</v>
      </c>
      <c r="FG21" s="44">
        <f>IF(AC$4=0,0,求节点(AC$4:AC$9,$B$4:$B$9,求节点(其他调用!$F$4:$F$42,其他调用!$G$4:$G$42,其他调用!$AG22)))</f>
        <v>1.530745881188754</v>
      </c>
      <c r="FH21" s="44">
        <f>IF(AD$4=0,0,求节点(AD$4:AD$9,$B$4:$B$9,求节点(其他调用!$F$4:$F$42,其他调用!$G$4:$G$42,其他调用!$AG22)))</f>
        <v>5.1439931401067174E-2</v>
      </c>
      <c r="FI21" s="44">
        <f>IF(AE$4=0,0,求节点(AE$4:AE$9,$B$4:$B$9,求节点(其他调用!$F$4:$F$42,其他调用!$G$4:$G$42,其他调用!$AG22)))</f>
        <v>5.1439931401067174E-2</v>
      </c>
      <c r="FJ21" s="44">
        <f>IF(AF$4=0,0,求节点(AF$4:AF$9,$B$4:$B$9,求节点(其他调用!$F$4:$F$42,其他调用!$G$4:$G$42,其他调用!$AG22)))</f>
        <v>5.1439931401067174E-2</v>
      </c>
      <c r="FK21" s="44">
        <f>IF(AG$4=0,0,求节点(AG$4:AG$9,$B$4:$B$9,求节点(其他调用!$F$4:$F$42,其他调用!$G$4:$G$42,其他调用!$AG22)))</f>
        <v>5.1439931401067174E-2</v>
      </c>
      <c r="FL21" s="44">
        <f>IF(AH$4=0,0,求节点(AH$4:AH$9,$B$4:$B$9,求节点(其他调用!$F$4:$F$42,其他调用!$G$4:$G$42,其他调用!$AG22)))</f>
        <v>5.1439931401067174E-2</v>
      </c>
      <c r="FM21" s="44">
        <f>IF(AI$4=0,0,求节点(AI$4:AI$9,$B$4:$B$9,求节点(其他调用!$F$4:$F$42,其他调用!$G$4:$G$42,其他调用!$AG22)))</f>
        <v>5.1439931401067174E-2</v>
      </c>
      <c r="FN21" s="44">
        <f>IF(AJ$4=0,0,求节点(AJ$4:AJ$9,$B$4:$B$9,求节点(其他调用!$F$4:$F$42,其他调用!$G$4:$G$42,其他调用!$AG22)))</f>
        <v>5.1439931401067174E-2</v>
      </c>
      <c r="FO21" s="44">
        <f>IF(AK$4=0,0,求节点(AK$4:AK$9,$B$4:$B$9,求节点(其他调用!$F$4:$F$42,其他调用!$G$4:$G$42,其他调用!$AG22)))</f>
        <v>5.1439931401067174E-2</v>
      </c>
      <c r="FP21" s="44">
        <f>IF(AL$4=0,0,求节点(AL$4:AL$9,$B$4:$B$9,求节点(其他调用!$F$4:$F$42,其他调用!$G$4:$G$42,其他调用!$AG22)))</f>
        <v>5.1439931401067174E-2</v>
      </c>
      <c r="FQ21" s="44">
        <f>IF(AM$4=0,0,求节点(AM$4:AM$9,$B$4:$B$9,求节点(其他调用!$F$4:$F$42,其他调用!$G$4:$G$42,其他调用!$AG22)))</f>
        <v>5.1439931401067174E-2</v>
      </c>
      <c r="FR21" s="44">
        <f>IF(AN$4=0,0,求节点(AN$4:AN$9,$B$4:$B$9,求节点(其他调用!$F$4:$F$42,其他调用!$G$4:$G$42,其他调用!$AG22)))</f>
        <v>5.1439931401067174E-2</v>
      </c>
      <c r="FS21" s="44">
        <f>IF(AO$4=0,0,求节点(AO$4:AO$9,$B$4:$B$9,求节点(其他调用!$F$4:$F$42,其他调用!$G$4:$G$42,其他调用!$AG22)))</f>
        <v>5.1439931401067174E-2</v>
      </c>
      <c r="FT21" s="44">
        <f>IF(AP$4=0,0,求节点(AP$4:AP$9,$B$4:$B$9,求节点(其他调用!$F$4:$F$42,其他调用!$G$4:$G$42,其他调用!$AG22)))</f>
        <v>5.1439931401067174E-2</v>
      </c>
      <c r="FU21" s="44">
        <f>IF(AQ$4=0,0,求节点(AQ$4:AQ$9,$B$4:$B$9,求节点(其他调用!$F$4:$F$42,其他调用!$G$4:$G$42,其他调用!$AG22)))</f>
        <v>5.1439931401067174E-2</v>
      </c>
      <c r="FV21" s="44">
        <f>IF(AR$4=0,0,求节点(AR$4:AR$9,$B$4:$B$9,求节点(其他调用!$F$4:$F$42,其他调用!$G$4:$G$42,其他调用!$AG22)))</f>
        <v>5.1439931401067174E-2</v>
      </c>
      <c r="FW21" s="44">
        <f>IF(AS$4=0,0,求节点(AS$4:AS$9,$B$4:$B$9,求节点(其他调用!$F$4:$F$42,其他调用!$G$4:$G$42,其他调用!$AG22)))</f>
        <v>5.1439931401067174E-2</v>
      </c>
      <c r="FX21" s="44">
        <f>IF(AT$4=0,0,求节点(AT$4:AT$9,$B$4:$B$9,求节点(其他调用!$F$4:$F$42,其他调用!$G$4:$G$42,其他调用!$AG22)))</f>
        <v>5.1439931401067174E-2</v>
      </c>
      <c r="FY21" s="44">
        <f>IF(AU$4=0,0,求节点(AU$4:AU$9,$B$4:$B$9,求节点(其他调用!$F$4:$F$42,其他调用!$G$4:$G$42,其他调用!$AG22)))</f>
        <v>5.1439931401067174E-2</v>
      </c>
      <c r="FZ21" s="44">
        <f>IF(AV$4=0,0,求节点(AV$4:AV$9,$B$4:$B$9,求节点(其他调用!$F$4:$F$42,其他调用!$G$4:$G$42,其他调用!$AG22)))</f>
        <v>5.1439931401067174E-2</v>
      </c>
      <c r="GA21" s="44">
        <f>IF(AW$4=0,0,求节点(AW$4:AW$9,$B$4:$B$9,求节点(其他调用!$F$4:$F$42,其他调用!$G$4:$G$42,其他调用!$AG22)))</f>
        <v>5.1439931401067174E-2</v>
      </c>
      <c r="GB21" s="44">
        <f>IF(AX$4=0,0,求节点(AX$4:AX$9,$B$4:$B$9,求节点(其他调用!$F$4:$F$42,其他调用!$G$4:$G$42,其他调用!$AG22)))</f>
        <v>5.1439931401067174E-2</v>
      </c>
      <c r="GC21" s="44">
        <f>IF(AY$4=0,0,求节点(AY$4:AY$9,$B$4:$B$9,求节点(其他调用!$F$4:$F$42,其他调用!$G$4:$G$42,其他调用!$AG22)))</f>
        <v>5.1439931401067174E-2</v>
      </c>
      <c r="GD21" s="44">
        <f>IF(AZ$4=0,0,求节点(AZ$4:AZ$9,$B$4:$B$9,求节点(其他调用!$F$4:$F$42,其他调用!$G$4:$G$42,其他调用!$AG22)))</f>
        <v>5.1439931401067174E-2</v>
      </c>
      <c r="GF21" s="44">
        <v>18</v>
      </c>
      <c r="GG21" s="44">
        <f>IF(C$23=0,0,求节点(C$23:C$28,$B$23:$B$28,求节点(其他调用!$U$4:$U$20,其他调用!$V$4:$V$20,$GF21)))</f>
        <v>0</v>
      </c>
      <c r="GH21" s="44">
        <f>IF(D$23=0,0,求节点(D$23:D$28,$B$23:$B$28,求节点(其他调用!$U$4:$U$20,其他调用!$V$4:$V$20,$GF21)))</f>
        <v>0</v>
      </c>
      <c r="GI21" s="44">
        <f>IF(E$23=0,0,求节点(E$23:E$28,$B$23:$B$28,求节点(其他调用!$U$4:$U$20,其他调用!$V$4:$V$20,$GF21)))</f>
        <v>0</v>
      </c>
      <c r="GJ21" s="44">
        <f>IF(F$23=0,0,求节点(F$23:F$28,$B$23:$B$28,求节点(其他调用!$U$4:$U$20,其他调用!$V$4:$V$20,$GF21)))</f>
        <v>0</v>
      </c>
      <c r="GK21" s="44">
        <f>IF(G$23=0,0,求节点(G$23:G$28,$B$23:$B$28,求节点(其他调用!$U$4:$U$20,其他调用!$V$4:$V$20,$GF21)))</f>
        <v>0</v>
      </c>
      <c r="GL21" s="44">
        <f>IF(H$23=0,0,求节点(H$23:H$28,$B$23:$B$28,求节点(其他调用!$U$4:$U$20,其他调用!$V$4:$V$20,$GF21)))</f>
        <v>0</v>
      </c>
      <c r="GM21" s="44">
        <f>IF(I$23=0,0,求节点(I$23:I$28,$B$23:$B$28,求节点(其他调用!$U$4:$U$20,其他调用!$V$4:$V$20,$GF21)))</f>
        <v>0</v>
      </c>
      <c r="GN21" s="44">
        <f>IF(J$23=0,0,求节点(J$23:J$28,$B$23:$B$28,求节点(其他调用!$U$4:$U$20,其他调用!$V$4:$V$20,$GF21)))</f>
        <v>0</v>
      </c>
      <c r="GO21" s="44">
        <f>IF(K$23=0,0,求节点(K$23:K$28,$B$23:$B$28,求节点(其他调用!$U$4:$U$20,其他调用!$V$4:$V$20,$GF21)))</f>
        <v>0</v>
      </c>
      <c r="GP21" s="44">
        <f>IF(L$23=0,0,求节点(L$23:L$28,$B$23:$B$28,求节点(其他调用!$U$4:$U$20,其他调用!$V$4:$V$20,$GF21)))</f>
        <v>0</v>
      </c>
      <c r="GQ21" s="44">
        <f>IF(M$23=0,0,求节点(M$23:M$28,$B$23:$B$28,求节点(其他调用!$U$4:$U$20,其他调用!$V$4:$V$20,$GF21)))</f>
        <v>0</v>
      </c>
      <c r="GR21" s="44">
        <f>IF(N$23=0,0,求节点(N$23:N$28,$B$23:$B$28,求节点(其他调用!$U$4:$U$20,其他调用!$V$4:$V$20,$GF21)))</f>
        <v>0</v>
      </c>
      <c r="GS21" s="44">
        <f>IF(O$23=0,0,求节点(O$23:O$28,$B$23:$B$28,求节点(其他调用!$U$4:$U$20,其他调用!$V$4:$V$20,$GF21)))</f>
        <v>0</v>
      </c>
      <c r="GT21" s="44">
        <f>IF(P$23=0,0,求节点(P$23:P$28,$B$23:$B$28,求节点(其他调用!$U$4:$U$20,其他调用!$V$4:$V$20,$GF21)))</f>
        <v>0</v>
      </c>
      <c r="GU21" s="44">
        <f>IF(Q$23=0,0,求节点(Q$23:Q$28,$B$23:$B$28,求节点(其他调用!$U$4:$U$20,其他调用!$V$4:$V$20,$GF21)))</f>
        <v>0</v>
      </c>
      <c r="GV21" s="44">
        <f>IF(R$23=0,0,求节点(R$23:R$28,$B$23:$B$28,求节点(其他调用!$U$4:$U$20,其他调用!$V$4:$V$20,$GF21)))</f>
        <v>0</v>
      </c>
      <c r="GW21" s="44">
        <f>IF(S$23=0,0,求节点(S$23:S$28,$B$23:$B$28,求节点(其他调用!$U$4:$U$20,其他调用!$V$4:$V$20,$GF21)))</f>
        <v>0</v>
      </c>
      <c r="GX21" s="44">
        <f>IF(T$23=0,0,求节点(T$23:T$28,$B$23:$B$28,求节点(其他调用!$U$4:$U$20,其他调用!$V$4:$V$20,$GF21)))</f>
        <v>0</v>
      </c>
      <c r="GY21" s="44">
        <f>IF(U$23=0,0,求节点(U$23:U$28,$B$23:$B$28,求节点(其他调用!$U$4:$U$20,其他调用!$V$4:$V$20,$GF21)))</f>
        <v>0</v>
      </c>
      <c r="GZ21" s="44">
        <f>IF(V$23=0,0,求节点(V$23:V$28,$B$23:$B$28,求节点(其他调用!$U$4:$U$20,其他调用!$V$4:$V$20,$GF21)))</f>
        <v>0</v>
      </c>
      <c r="HC21" s="44">
        <v>18</v>
      </c>
      <c r="HD21" s="44">
        <f>IF(C$4=0,0,求节点(C$4:C$9,$B$4:$B$9,求节点(其他调用!$I$4:$I$42,其他调用!$J$4:$J$42,其他调用!$AH22)))</f>
        <v>1.0579242235409532</v>
      </c>
      <c r="HE21" s="44">
        <f>IF(D$4=0,0,求节点(D$4:D$9,$B$4:$B$9,求节点(其他调用!$I$4:$I$42,其他调用!$J$4:$J$42,其他调用!$AH22)))</f>
        <v>2.4612536172250263</v>
      </c>
      <c r="HF21" s="44">
        <f>IF(E$4=0,0,求节点(E$4:E$9,$B$4:$B$9,求节点(其他调用!$I$4:$I$42,其他调用!$J$4:$J$42,其他调用!$AH22)))</f>
        <v>0.27928259418064472</v>
      </c>
      <c r="HG21" s="44">
        <f>IF(F$4=0,0,求节点(F$4:F$9,$B$4:$B$9,求节点(其他调用!$I$4:$I$42,其他调用!$J$4:$J$42,其他调用!$AH22)))</f>
        <v>0</v>
      </c>
      <c r="HH21" s="44">
        <f>IF(G$4=0,0,求节点(G$4:G$9,$B$4:$B$9,求节点(其他调用!$I$4:$I$42,其他调用!$J$4:$J$42,其他调用!$AH22)))</f>
        <v>0</v>
      </c>
      <c r="HI21" s="44">
        <f>IF(H$4=0,0,求节点(H$4:H$9,$B$4:$B$9,求节点(其他调用!$I$4:$I$42,其他调用!$J$4:$J$42,其他调用!$AH22)))</f>
        <v>0</v>
      </c>
      <c r="HJ21" s="44">
        <f>IF(I$4=0,0,求节点(I$4:I$9,$B$4:$B$9,求节点(其他调用!$I$4:$I$42,其他调用!$J$4:$J$42,其他调用!$AH22)))</f>
        <v>0</v>
      </c>
      <c r="HK21" s="44">
        <f>IF(J$4=0,0,求节点(J$4:J$9,$B$4:$B$9,求节点(其他调用!$I$4:$I$42,其他调用!$J$4:$J$42,其他调用!$AH22)))</f>
        <v>0</v>
      </c>
      <c r="HL21" s="44">
        <f>IF(K$4=0,0,求节点(K$4:K$9,$B$4:$B$9,求节点(其他调用!$I$4:$I$42,其他调用!$J$4:$J$42,其他调用!$AH22)))</f>
        <v>0</v>
      </c>
      <c r="HM21" s="44">
        <f>IF(L$4=0,0,求节点(L$4:L$9,$B$4:$B$9,求节点(其他调用!$I$4:$I$42,其他调用!$J$4:$J$42,其他调用!$AH22)))</f>
        <v>0</v>
      </c>
      <c r="HN21" s="44">
        <f>IF(M$4=0,0,求节点(M$4:M$9,$B$4:$B$9,求节点(其他调用!$I$4:$I$42,其他调用!$J$4:$J$42,其他调用!$AH22)))</f>
        <v>0</v>
      </c>
      <c r="HO21" s="44">
        <f>IF(N$4=0,0,求节点(N$4:N$9,$B$4:$B$9,求节点(其他调用!$I$4:$I$42,其他调用!$J$4:$J$42,其他调用!$AH22)))</f>
        <v>0</v>
      </c>
      <c r="HP21" s="44">
        <f>IF(O$4=0,0,求节点(O$4:O$9,$B$4:$B$9,求节点(其他调用!$I$4:$I$42,其他调用!$J$4:$J$42,其他调用!$AH22)))</f>
        <v>0</v>
      </c>
      <c r="HQ21" s="44">
        <f>IF(P$4=0,0,求节点(P$4:P$9,$B$4:$B$9,求节点(其他调用!$I$4:$I$42,其他调用!$J$4:$J$42,其他调用!$AH22)))</f>
        <v>0</v>
      </c>
      <c r="HR21" s="44">
        <f>IF(Q$4=0,0,求节点(Q$4:Q$9,$B$4:$B$9,求节点(其他调用!$I$4:$I$42,其他调用!$J$4:$J$42,其他调用!$AH22)))</f>
        <v>0</v>
      </c>
      <c r="HS21" s="44">
        <f>IF(R$4=0,0,求节点(R$4:R$9,$B$4:$B$9,求节点(其他调用!$I$4:$I$42,其他调用!$J$4:$J$42,其他调用!$AH22)))</f>
        <v>0</v>
      </c>
      <c r="HT21" s="44">
        <f>IF(S$4=0,0,求节点(S$4:S$9,$B$4:$B$9,求节点(其他调用!$I$4:$I$42,其他调用!$J$4:$J$42,其他调用!$AH22)))</f>
        <v>1.7256245457219062</v>
      </c>
      <c r="HU21" s="44">
        <f>IF(T$4=0,0,求节点(T$4:T$9,$B$4:$B$9,求节点(其他调用!$I$4:$I$42,其他调用!$J$4:$J$42,其他调用!$AH22)))</f>
        <v>1.2432546086193534</v>
      </c>
      <c r="HV21" s="44">
        <f>IF(U$4=0,0,求节点(U$4:U$9,$B$4:$B$9,求节点(其他调用!$I$4:$I$42,其他调用!$J$4:$J$42,其他调用!$AH22)))</f>
        <v>1.4826396893456202</v>
      </c>
      <c r="HW21" s="44">
        <f>IF(V$4=0,0,求节点(V$4:V$9,$B$4:$B$9,求节点(其他调用!$I$4:$I$42,其他调用!$J$4:$J$42,其他调用!$AH22)))</f>
        <v>0</v>
      </c>
      <c r="HX21" s="44">
        <f>IF(W$4=0,0,求节点(W$4:W$9,$B$4:$B$9,求节点(其他调用!$I$4:$I$42,其他调用!$J$4:$J$42,其他调用!$AH22)))</f>
        <v>0.67027822603354736</v>
      </c>
      <c r="HY21" s="44">
        <f>IF(X$4=0,0,求节点(X$4:X$9,$B$4:$B$9,求节点(其他调用!$I$4:$I$42,其他调用!$J$4:$J$42,其他调用!$AH22)))</f>
        <v>0.67027822603354736</v>
      </c>
      <c r="HZ21" s="44">
        <f>IF(Y$4=0,0,求节点(Y$4:Y$9,$B$4:$B$9,求节点(其他调用!$I$4:$I$42,其他调用!$J$4:$J$42,其他调用!$AH22)))</f>
        <v>1.2432546086193534</v>
      </c>
      <c r="IA21" s="44">
        <f>IF(Z$4=0,0,求节点(Z$4:Z$9,$B$4:$B$9,求节点(其他调用!$I$4:$I$42,其他调用!$J$4:$J$42,其他调用!$AH22)))</f>
        <v>0</v>
      </c>
      <c r="IB21" s="44">
        <f>IF(AA$4=0,0,求节点(AA$4:AA$9,$B$4:$B$9,求节点(其他调用!$I$4:$I$42,其他调用!$J$4:$J$42,其他调用!$AH22)))</f>
        <v>0.67027822603354736</v>
      </c>
      <c r="IC21" s="44">
        <f>IF(AB$4=0,0,求节点(AB$4:AB$9,$B$4:$B$9,求节点(其他调用!$I$4:$I$42,其他调用!$J$4:$J$42,其他调用!$AH22)))</f>
        <v>2.4612536172250263</v>
      </c>
      <c r="ID21" s="44">
        <f>IF(AC$4=0,0,求节点(AC$4:AC$9,$B$4:$B$9,求节点(其他调用!$I$4:$I$42,其他调用!$J$4:$J$42,其他调用!$AH22)))</f>
        <v>1.96560958905651</v>
      </c>
      <c r="IE21" s="44">
        <f>IF(AD$4=0,0,求节点(AD$4:AD$9,$B$4:$B$9,求节点(其他调用!$I$4:$I$42,其他调用!$J$4:$J$42,其他调用!$AH22)))</f>
        <v>6.9406832307711608E-2</v>
      </c>
      <c r="IF21" s="44">
        <f>IF(AE$4=0,0,求节点(AE$4:AE$9,$B$4:$B$9,求节点(其他调用!$I$4:$I$42,其他调用!$J$4:$J$42,其他调用!$AH22)))</f>
        <v>6.9406832307711608E-2</v>
      </c>
      <c r="IG21" s="44">
        <f>IF(AF$4=0,0,求节点(AF$4:AF$9,$B$4:$B$9,求节点(其他调用!$I$4:$I$42,其他调用!$J$4:$J$42,其他调用!$AH22)))</f>
        <v>6.9406832307711608E-2</v>
      </c>
      <c r="IH21" s="44">
        <f>IF(AG$4=0,0,求节点(AG$4:AG$9,$B$4:$B$9,求节点(其他调用!$I$4:$I$42,其他调用!$J$4:$J$42,其他调用!$AH22)))</f>
        <v>6.9406832307711608E-2</v>
      </c>
      <c r="II21" s="44">
        <f>IF(AH$4=0,0,求节点(AH$4:AH$9,$B$4:$B$9,求节点(其他调用!$I$4:$I$42,其他调用!$J$4:$J$42,其他调用!$AH22)))</f>
        <v>6.9406832307711608E-2</v>
      </c>
      <c r="IJ21" s="44">
        <f>IF(AI$4=0,0,求节点(AI$4:AI$9,$B$4:$B$9,求节点(其他调用!$I$4:$I$42,其他调用!$J$4:$J$42,其他调用!$AH22)))</f>
        <v>6.9406832307711608E-2</v>
      </c>
      <c r="IK21" s="44">
        <f>IF(AJ$4=0,0,求节点(AJ$4:AJ$9,$B$4:$B$9,求节点(其他调用!$I$4:$I$42,其他调用!$J$4:$J$42,其他调用!$AH22)))</f>
        <v>6.9406832307711608E-2</v>
      </c>
      <c r="IL21" s="44">
        <f>IF(AK$4=0,0,求节点(AK$4:AK$9,$B$4:$B$9,求节点(其他调用!$I$4:$I$42,其他调用!$J$4:$J$42,其他调用!$AH22)))</f>
        <v>6.9406832307711608E-2</v>
      </c>
      <c r="IM21" s="44">
        <f>IF(AL$4=0,0,求节点(AL$4:AL$9,$B$4:$B$9,求节点(其他调用!$I$4:$I$42,其他调用!$J$4:$J$42,其他调用!$AH22)))</f>
        <v>6.9406832307711608E-2</v>
      </c>
      <c r="IN21" s="44">
        <f>IF(AM$4=0,0,求节点(AM$4:AM$9,$B$4:$B$9,求节点(其他调用!$I$4:$I$42,其他调用!$J$4:$J$42,其他调用!$AH22)))</f>
        <v>6.9406832307711608E-2</v>
      </c>
      <c r="IO21" s="44">
        <f>IF(AN$4=0,0,求节点(AN$4:AN$9,$B$4:$B$9,求节点(其他调用!$I$4:$I$42,其他调用!$J$4:$J$42,其他调用!$AH22)))</f>
        <v>6.9406832307711608E-2</v>
      </c>
      <c r="IP21" s="44">
        <f>IF(AO$4=0,0,求节点(AO$4:AO$9,$B$4:$B$9,求节点(其他调用!$I$4:$I$42,其他调用!$J$4:$J$42,其他调用!$AH22)))</f>
        <v>6.9406832307711608E-2</v>
      </c>
      <c r="IQ21" s="44">
        <f>IF(AP$4=0,0,求节点(AP$4:AP$9,$B$4:$B$9,求节点(其他调用!$I$4:$I$42,其他调用!$J$4:$J$42,其他调用!$AH22)))</f>
        <v>6.9406832307711608E-2</v>
      </c>
      <c r="IR21" s="44">
        <f>IF(AQ$4=0,0,求节点(AQ$4:AQ$9,$B$4:$B$9,求节点(其他调用!$I$4:$I$42,其他调用!$J$4:$J$42,其他调用!$AH22)))</f>
        <v>6.9406832307711608E-2</v>
      </c>
      <c r="IS21" s="44">
        <f>IF(AR$4=0,0,求节点(AR$4:AR$9,$B$4:$B$9,求节点(其他调用!$I$4:$I$42,其他调用!$J$4:$J$42,其他调用!$AH22)))</f>
        <v>6.9406832307711608E-2</v>
      </c>
      <c r="IT21" s="44">
        <f>IF(AS$4=0,0,求节点(AS$4:AS$9,$B$4:$B$9,求节点(其他调用!$I$4:$I$42,其他调用!$J$4:$J$42,其他调用!$AH22)))</f>
        <v>6.9406832307711608E-2</v>
      </c>
      <c r="IU21" s="44">
        <f>IF(AT$4=0,0,求节点(AT$4:AT$9,$B$4:$B$9,求节点(其他调用!$I$4:$I$42,其他调用!$J$4:$J$42,其他调用!$AH22)))</f>
        <v>6.9406832307711608E-2</v>
      </c>
      <c r="IV21" s="44">
        <f>IF(AU$4=0,0,求节点(AU$4:AU$9,$B$4:$B$9,求节点(其他调用!$I$4:$I$42,其他调用!$J$4:$J$42,其他调用!$AH22)))</f>
        <v>6.9406832307711608E-2</v>
      </c>
      <c r="IW21" s="44">
        <f>IF(AV$4=0,0,求节点(AV$4:AV$9,$B$4:$B$9,求节点(其他调用!$I$4:$I$42,其他调用!$J$4:$J$42,其他调用!$AH22)))</f>
        <v>6.9406832307711608E-2</v>
      </c>
      <c r="IX21" s="44">
        <f>IF(AW$4=0,0,求节点(AW$4:AW$9,$B$4:$B$9,求节点(其他调用!$I$4:$I$42,其他调用!$J$4:$J$42,其他调用!$AH22)))</f>
        <v>6.9406832307711608E-2</v>
      </c>
      <c r="IY21" s="44">
        <f>IF(AX$4=0,0,求节点(AX$4:AX$9,$B$4:$B$9,求节点(其他调用!$I$4:$I$42,其他调用!$J$4:$J$42,其他调用!$AH22)))</f>
        <v>6.9406832307711608E-2</v>
      </c>
      <c r="IZ21" s="44">
        <f>IF(AY$4=0,0,求节点(AY$4:AY$9,$B$4:$B$9,求节点(其他调用!$I$4:$I$42,其他调用!$J$4:$J$42,其他调用!$AH22)))</f>
        <v>6.9406832307711608E-2</v>
      </c>
      <c r="JA21" s="44">
        <f>IF(AZ$4=0,0,求节点(AZ$4:AZ$9,$B$4:$B$9,求节点(其他调用!$I$4:$I$42,其他调用!$J$4:$J$42,其他调用!$AH22)))</f>
        <v>6.9406832307711608E-2</v>
      </c>
      <c r="JC21" s="44">
        <v>18</v>
      </c>
      <c r="JD21" s="44">
        <f>IF(C$23=0,0,求节点(C$23:C$28,$B$23:$B$28,求节点(其他调用!$W$4:$W$20,其他调用!$X$4:$X$20,$JC21)))</f>
        <v>0</v>
      </c>
      <c r="JE21" s="44">
        <f>IF(D$23=0,0,求节点(D$23:D$28,$B$23:$B$28,求节点(其他调用!$W$4:$W$20,其他调用!$X$4:$X$20,$JC21)))</f>
        <v>0</v>
      </c>
      <c r="JF21" s="44">
        <f>IF(E$23=0,0,求节点(E$23:E$28,$B$23:$B$28,求节点(其他调用!$W$4:$W$20,其他调用!$X$4:$X$20,$JC21)))</f>
        <v>0</v>
      </c>
      <c r="JG21" s="44">
        <f>IF(F$23=0,0,求节点(F$23:F$28,$B$23:$B$28,求节点(其他调用!$W$4:$W$20,其他调用!$X$4:$X$20,$JC21)))</f>
        <v>4.9117108917973162E-5</v>
      </c>
      <c r="JH21" s="44">
        <f>IF(G$23=0,0,求节点(G$23:G$28,$B$23:$B$28,求节点(其他调用!$W$4:$W$20,其他调用!$X$4:$X$20,$JC21)))</f>
        <v>7.3675663377015255E-5</v>
      </c>
      <c r="JI21" s="44">
        <f>IF(H$23=0,0,求节点(H$23:H$28,$B$23:$B$28,求节点(其他调用!$W$4:$W$20,其他调用!$X$4:$X$20,$JC21)))</f>
        <v>7.3675663377015255E-5</v>
      </c>
      <c r="JJ21" s="44">
        <f>IF(I$23=0,0,求节点(I$23:I$28,$B$23:$B$28,求节点(其他调用!$W$4:$W$20,其他调用!$X$4:$X$20,$JC21)))</f>
        <v>1.1162979299550457E-4</v>
      </c>
      <c r="JK21" s="44">
        <f>IF(J$23=0,0,求节点(J$23:J$28,$B$23:$B$28,求节点(其他调用!$W$4:$W$20,其他调用!$X$4:$X$20,$JC21)))</f>
        <v>0</v>
      </c>
      <c r="JL21" s="44">
        <f>IF(K$23=0,0,求节点(K$23:K$28,$B$23:$B$28,求节点(其他调用!$W$4:$W$20,其他调用!$X$4:$X$20,$JC21)))</f>
        <v>7.3675663377015255E-5</v>
      </c>
      <c r="JM21" s="44">
        <f>IF(L$23=0,0,求节点(L$23:L$28,$B$23:$B$28,求节点(其他调用!$W$4:$W$20,其他调用!$X$4:$X$20,$JC21)))</f>
        <v>0</v>
      </c>
      <c r="JN21" s="44">
        <f>IF(M$23=0,0,求节点(M$23:M$28,$B$23:$B$28,求节点(其他调用!$W$4:$W$20,其他调用!$X$4:$X$20,$JC21)))</f>
        <v>0</v>
      </c>
      <c r="JO21" s="44">
        <f>IF(N$23=0,0,求节点(N$23:N$28,$B$23:$B$28,求节点(其他调用!$W$4:$W$20,其他调用!$X$4:$X$20,$JC21)))</f>
        <v>0</v>
      </c>
      <c r="JP21" s="44">
        <f>IF(O$23=0,0,求节点(O$23:O$28,$B$23:$B$28,求节点(其他调用!$W$4:$W$20,其他调用!$X$4:$X$20,$JC21)))</f>
        <v>0</v>
      </c>
      <c r="JQ21" s="44">
        <f>IF(P$23=0,0,求节点(P$23:P$28,$B$23:$B$28,求节点(其他调用!$W$4:$W$20,其他调用!$X$4:$X$20,$JC21)))</f>
        <v>0</v>
      </c>
      <c r="JR21" s="44">
        <f>IF(Q$23=0,0,求节点(Q$23:Q$28,$B$23:$B$28,求节点(其他调用!$W$4:$W$20,其他调用!$X$4:$X$20,$JC21)))</f>
        <v>0</v>
      </c>
      <c r="JS21" s="44">
        <f>IF(R$23=0,0,求节点(R$23:R$28,$B$23:$B$28,求节点(其他调用!$W$4:$W$20,其他调用!$X$4:$X$20,$JC21)))</f>
        <v>0</v>
      </c>
      <c r="JT21" s="44">
        <f>IF(S$23=0,0,求节点(S$23:S$28,$B$23:$B$28,求节点(其他调用!$W$4:$W$20,其他调用!$X$4:$X$20,$JC21)))</f>
        <v>0</v>
      </c>
      <c r="JU21" s="44">
        <f>IF(T$23=0,0,求节点(T$23:T$28,$B$23:$B$28,求节点(其他调用!$W$4:$W$20,其他调用!$X$4:$X$20,$JC21)))</f>
        <v>0</v>
      </c>
      <c r="JV21" s="44">
        <f>IF(U$23=0,0,求节点(U$23:U$28,$B$23:$B$28,求节点(其他调用!$W$4:$W$20,其他调用!$X$4:$X$20,$JC21)))</f>
        <v>0</v>
      </c>
      <c r="JW21" s="44">
        <f>IF(V$23=0,0,求节点(V$23:V$28,$B$23:$B$28,求节点(其他调用!$W$4:$W$20,其他调用!$X$4:$X$20,$JC21)))</f>
        <v>0</v>
      </c>
      <c r="JZ21" s="44">
        <v>18</v>
      </c>
      <c r="KA21" s="44">
        <f>IF(C$4=0,0,求节点(C$4:C$9,$B$4:$B$9,求节点(其他调用!$L$4:$L$42,其他调用!$M$4:$M$42,其他调用!$AI22)))</f>
        <v>1.8163884730237321</v>
      </c>
      <c r="KB21" s="44">
        <f>IF(D$4=0,0,求节点(D$4:D$9,$B$4:$B$9,求节点(其他调用!$L$4:$L$42,其他调用!$M$4:$M$42,其他调用!$AI22)))</f>
        <v>3.8273759178001798</v>
      </c>
      <c r="KC21" s="44">
        <f>IF(E$4=0,0,求节点(E$4:E$9,$B$4:$B$9,求节点(其他调用!$L$4:$L$42,其他调用!$M$4:$M$42,其他调用!$AI22)))</f>
        <v>0.5535938310769164</v>
      </c>
      <c r="KD21" s="44">
        <f>IF(F$4=0,0,求节点(F$4:F$9,$B$4:$B$9,求节点(其他调用!$L$4:$L$42,其他调用!$M$4:$M$42,其他调用!$AI22)))</f>
        <v>0</v>
      </c>
      <c r="KE21" s="44">
        <f>IF(G$4=0,0,求节点(G$4:G$9,$B$4:$B$9,求节点(其他调用!$L$4:$L$42,其他调用!$M$4:$M$42,其他调用!$AI22)))</f>
        <v>0</v>
      </c>
      <c r="KF21" s="44">
        <f>IF(H$4=0,0,求节点(H$4:H$9,$B$4:$B$9,求节点(其他调用!$L$4:$L$42,其他调用!$M$4:$M$42,其他调用!$AI22)))</f>
        <v>0</v>
      </c>
      <c r="KG21" s="44">
        <f>IF(I$4=0,0,求节点(I$4:I$9,$B$4:$B$9,求节点(其他调用!$L$4:$L$42,其他调用!$M$4:$M$42,其他调用!$AI22)))</f>
        <v>0</v>
      </c>
      <c r="KH21" s="44">
        <f>IF(J$4=0,0,求节点(J$4:J$9,$B$4:$B$9,求节点(其他调用!$L$4:$L$42,其他调用!$M$4:$M$42,其他调用!$AI22)))</f>
        <v>0</v>
      </c>
      <c r="KI21" s="44">
        <f>IF(K$4=0,0,求节点(K$4:K$9,$B$4:$B$9,求节点(其他调用!$L$4:$L$42,其他调用!$M$4:$M$42,其他调用!$AI22)))</f>
        <v>0</v>
      </c>
      <c r="KJ21" s="44">
        <f>IF(L$4=0,0,求节点(L$4:L$9,$B$4:$B$9,求节点(其他调用!$L$4:$L$42,其他调用!$M$4:$M$42,其他调用!$AI22)))</f>
        <v>0</v>
      </c>
      <c r="KK21" s="44">
        <f>IF(M$4=0,0,求节点(M$4:M$9,$B$4:$B$9,求节点(其他调用!$L$4:$L$42,其他调用!$M$4:$M$42,其他调用!$AI22)))</f>
        <v>0</v>
      </c>
      <c r="KL21" s="44">
        <f>IF(N$4=0,0,求节点(N$4:N$9,$B$4:$B$9,求节点(其他调用!$L$4:$L$42,其他调用!$M$4:$M$42,其他调用!$AI22)))</f>
        <v>0</v>
      </c>
      <c r="KM21" s="44">
        <f>IF(O$4=0,0,求节点(O$4:O$9,$B$4:$B$9,求节点(其他调用!$L$4:$L$42,其他调用!$M$4:$M$42,其他调用!$AI22)))</f>
        <v>0</v>
      </c>
      <c r="KN21" s="44">
        <f>IF(P$4=0,0,求节点(P$4:P$9,$B$4:$B$9,求节点(其他调用!$L$4:$L$42,其他调用!$M$4:$M$42,其他调用!$AI22)))</f>
        <v>0</v>
      </c>
      <c r="KO21" s="44">
        <f>IF(Q$4=0,0,求节点(Q$4:Q$9,$B$4:$B$9,求节点(其他调用!$L$4:$L$42,其他调用!$M$4:$M$42,其他调用!$AI22)))</f>
        <v>0</v>
      </c>
      <c r="KP21" s="44">
        <f>IF(R$4=0,0,求节点(R$4:R$9,$B$4:$B$9,求节点(其他调用!$L$4:$L$42,其他调用!$M$4:$M$42,其他调用!$AI22)))</f>
        <v>0</v>
      </c>
      <c r="KQ21" s="44">
        <f>IF(S$4=0,0,求节点(S$4:S$9,$B$4:$B$9,求节点(其他调用!$L$4:$L$42,其他调用!$M$4:$M$42,其他调用!$AI22)))</f>
        <v>2.8865918038172089</v>
      </c>
      <c r="KR21" s="44">
        <f>IF(T$4=0,0,求节点(T$4:T$9,$B$4:$B$9,求节点(其他调用!$L$4:$L$42,其他调用!$M$4:$M$42,其他调用!$AI22)))</f>
        <v>2.1429168828717771</v>
      </c>
      <c r="KS21" s="44">
        <f>IF(U$4=0,0,求节点(U$4:U$9,$B$4:$B$9,求节点(其他调用!$L$4:$L$42,其他调用!$M$4:$M$42,其他调用!$AI22)))</f>
        <v>2.5119794369230544</v>
      </c>
      <c r="KT21" s="44">
        <f>IF(V$4=0,0,求节点(V$4:V$9,$B$4:$B$9,求节点(其他调用!$L$4:$L$42,其他调用!$M$4:$M$42,其他调用!$AI22)))</f>
        <v>0</v>
      </c>
      <c r="KU21" s="44">
        <f>IF(W$4=0,0,求节点(W$4:W$9,$B$4:$B$9,求节点(其他调用!$L$4:$L$42,其他调用!$M$4:$M$42,其他调用!$AI22)))</f>
        <v>1.2347322818461424</v>
      </c>
      <c r="KV21" s="44">
        <f>IF(X$4=0,0,求节点(X$4:X$9,$B$4:$B$9,求节点(其他调用!$L$4:$L$42,其他调用!$M$4:$M$42,其他调用!$AI22)))</f>
        <v>1.2347322818461424</v>
      </c>
      <c r="KW21" s="44">
        <f>IF(Y$4=0,0,求节点(Y$4:Y$9,$B$4:$B$9,求节点(其他调用!$L$4:$L$42,其他调用!$M$4:$M$42,其他调用!$AI22)))</f>
        <v>2.1429168828717771</v>
      </c>
      <c r="KX21" s="44">
        <f>IF(Z$4=0,0,求节点(Z$4:Z$9,$B$4:$B$9,求节点(其他调用!$L$4:$L$42,其他调用!$M$4:$M$42,其他调用!$AI22)))</f>
        <v>0</v>
      </c>
      <c r="KY21" s="44">
        <f>IF(AA$4=0,0,求节点(AA$4:AA$9,$B$4:$B$9,求节点(其他调用!$L$4:$L$42,其他调用!$M$4:$M$42,其他调用!$AI22)))</f>
        <v>1.2347322818461424</v>
      </c>
      <c r="KZ21" s="44">
        <f>IF(AB$4=0,0,求节点(AB$4:AB$9,$B$4:$B$9,求节点(其他调用!$L$4:$L$42,其他调用!$M$4:$M$42,其他调用!$AI22)))</f>
        <v>4.0011588407499525</v>
      </c>
      <c r="LA21" s="44">
        <f>IF(AC$4=0,0,求节点(AC$4:AC$9,$B$4:$B$9,求节点(其他调用!$L$4:$L$42,其他调用!$M$4:$M$42,其他调用!$AI22)))</f>
        <v>3.0306747132567233</v>
      </c>
      <c r="LB21" s="44">
        <f>IF(AD$4=0,0,求节点(AD$4:AD$9,$B$4:$B$9,求节点(其他调用!$L$4:$L$42,其他调用!$M$4:$M$42,其他调用!$AI22)))</f>
        <v>0.13757819141169381</v>
      </c>
      <c r="LC21" s="44">
        <f>IF(AE$4=0,0,求节点(AE$4:AE$9,$B$4:$B$9,求节点(其他调用!$L$4:$L$42,其他调用!$M$4:$M$42,其他调用!$AI22)))</f>
        <v>0.13757819141169381</v>
      </c>
      <c r="LD21" s="44">
        <f>IF(AF$4=0,0,求节点(AF$4:AF$9,$B$4:$B$9,求节点(其他调用!$L$4:$L$42,其他调用!$M$4:$M$42,其他调用!$AI22)))</f>
        <v>0.13757819141169381</v>
      </c>
      <c r="LE21" s="44">
        <f>IF(AG$4=0,0,求节点(AG$4:AG$9,$B$4:$B$9,求节点(其他调用!$L$4:$L$42,其他调用!$M$4:$M$42,其他调用!$AI22)))</f>
        <v>0.13757819141169381</v>
      </c>
      <c r="LF21" s="44">
        <f>IF(AH$4=0,0,求节点(AH$4:AH$9,$B$4:$B$9,求节点(其他调用!$L$4:$L$42,其他调用!$M$4:$M$42,其他调用!$AI22)))</f>
        <v>0.13757819141169381</v>
      </c>
      <c r="LG21" s="44">
        <f>IF(AI$4=0,0,求节点(AI$4:AI$9,$B$4:$B$9,求节点(其他调用!$L$4:$L$42,其他调用!$M$4:$M$42,其他调用!$AI22)))</f>
        <v>0.13757819141169381</v>
      </c>
      <c r="LH21" s="44">
        <f>IF(AJ$4=0,0,求节点(AJ$4:AJ$9,$B$4:$B$9,求节点(其他调用!$L$4:$L$42,其他调用!$M$4:$M$42,其他调用!$AI22)))</f>
        <v>0.13757819141169381</v>
      </c>
      <c r="LI21" s="44">
        <f>IF(AK$4=0,0,求节点(AK$4:AK$9,$B$4:$B$9,求节点(其他调用!$L$4:$L$42,其他调用!$M$4:$M$42,其他调用!$AI22)))</f>
        <v>0.13757819141169381</v>
      </c>
      <c r="LJ21" s="44">
        <f>IF(AL$4=0,0,求节点(AL$4:AL$9,$B$4:$B$9,求节点(其他调用!$L$4:$L$42,其他调用!$M$4:$M$42,其他调用!$AI22)))</f>
        <v>0.13757819141169381</v>
      </c>
      <c r="LK21" s="44">
        <f>IF(AM$4=0,0,求节点(AM$4:AM$9,$B$4:$B$9,求节点(其他调用!$L$4:$L$42,其他调用!$M$4:$M$42,其他调用!$AI22)))</f>
        <v>0.13757819141169381</v>
      </c>
      <c r="LL21" s="44">
        <f>IF(AN$4=0,0,求节点(AN$4:AN$9,$B$4:$B$9,求节点(其他调用!$L$4:$L$42,其他调用!$M$4:$M$42,其他调用!$AI22)))</f>
        <v>0.13757819141169381</v>
      </c>
      <c r="LM21" s="44">
        <f>IF(AO$4=0,0,求节点(AO$4:AO$9,$B$4:$B$9,求节点(其他调用!$L$4:$L$42,其他调用!$M$4:$M$42,其他调用!$AI22)))</f>
        <v>0.13757819141169381</v>
      </c>
      <c r="LN21" s="44">
        <f>IF(AP$4=0,0,求节点(AP$4:AP$9,$B$4:$B$9,求节点(其他调用!$L$4:$L$42,其他调用!$M$4:$M$42,其他调用!$AI22)))</f>
        <v>0.13757819141169381</v>
      </c>
      <c r="LO21" s="44">
        <f>IF(AQ$4=0,0,求节点(AQ$4:AQ$9,$B$4:$B$9,求节点(其他调用!$L$4:$L$42,其他调用!$M$4:$M$42,其他调用!$AI22)))</f>
        <v>0.13757819141169381</v>
      </c>
      <c r="LP21" s="44">
        <f>IF(AR$4=0,0,求节点(AR$4:AR$9,$B$4:$B$9,求节点(其他调用!$L$4:$L$42,其他调用!$M$4:$M$42,其他调用!$AI22)))</f>
        <v>0.13757819141169381</v>
      </c>
      <c r="LQ21" s="44">
        <f>IF(AS$4=0,0,求节点(AS$4:AS$9,$B$4:$B$9,求节点(其他调用!$L$4:$L$42,其他调用!$M$4:$M$42,其他调用!$AI22)))</f>
        <v>0.13757819141169381</v>
      </c>
      <c r="LR21" s="44">
        <f>IF(AT$4=0,0,求节点(AT$4:AT$9,$B$4:$B$9,求节点(其他调用!$L$4:$L$42,其他调用!$M$4:$M$42,其他调用!$AI22)))</f>
        <v>0.13757819141169381</v>
      </c>
      <c r="LS21" s="44">
        <f>IF(AU$4=0,0,求节点(AU$4:AU$9,$B$4:$B$9,求节点(其他调用!$L$4:$L$42,其他调用!$M$4:$M$42,其他调用!$AI22)))</f>
        <v>0.13757819141169381</v>
      </c>
      <c r="LT21" s="44">
        <f>IF(AV$4=0,0,求节点(AV$4:AV$9,$B$4:$B$9,求节点(其他调用!$L$4:$L$42,其他调用!$M$4:$M$42,其他调用!$AI22)))</f>
        <v>0.13757819141169381</v>
      </c>
      <c r="LU21" s="44">
        <f>IF(AW$4=0,0,求节点(AW$4:AW$9,$B$4:$B$9,求节点(其他调用!$L$4:$L$42,其他调用!$M$4:$M$42,其他调用!$AI22)))</f>
        <v>0.13757819141169381</v>
      </c>
      <c r="LV21" s="44">
        <f>IF(AX$4=0,0,求节点(AX$4:AX$9,$B$4:$B$9,求节点(其他调用!$L$4:$L$42,其他调用!$M$4:$M$42,其他调用!$AI22)))</f>
        <v>0.13757819141169381</v>
      </c>
      <c r="LW21" s="44">
        <f>IF(AY$4=0,0,求节点(AY$4:AY$9,$B$4:$B$9,求节点(其他调用!$L$4:$L$42,其他调用!$M$4:$M$42,其他调用!$AI22)))</f>
        <v>0.13757819141169381</v>
      </c>
      <c r="LX21" s="44">
        <f>IF(AZ$4=0,0,求节点(AZ$4:AZ$9,$B$4:$B$9,求节点(其他调用!$L$4:$L$42,其他调用!$M$4:$M$42,其他调用!$AI22)))</f>
        <v>0.13757819141169381</v>
      </c>
      <c r="LZ21" s="44">
        <v>18</v>
      </c>
      <c r="MA21" s="44">
        <f>IF(C$23=0,0,求节点(C$23:C$28,$B$23:$B$28,求节点(其他调用!$Y$4:$Y$20,其他调用!$Z$4:$Z$20,$LZ21)))</f>
        <v>0</v>
      </c>
      <c r="MB21" s="44">
        <f>IF(D$23=0,0,求节点(D$23:D$28,$B$23:$B$28,求节点(其他调用!$Y$4:$Y$20,其他调用!$Z$4:$Z$20,$LZ21)))</f>
        <v>0</v>
      </c>
      <c r="MC21" s="44">
        <f>IF(E$23=0,0,求节点(E$23:E$28,$B$23:$B$28,求节点(其他调用!$Y$4:$Y$20,其他调用!$Z$4:$Z$20,$LZ21)))</f>
        <v>0</v>
      </c>
      <c r="MD21" s="44">
        <f>IF(F$23=0,0,求节点(F$23:F$28,$B$23:$B$28,求节点(其他调用!$Y$4:$Y$20,其他调用!$Z$4:$Z$20,$LZ21)))</f>
        <v>0</v>
      </c>
      <c r="ME21" s="44">
        <f>IF(G$23=0,0,求节点(G$23:G$28,$B$23:$B$28,求节点(其他调用!$Y$4:$Y$20,其他调用!$Z$4:$Z$20,$LZ21)))</f>
        <v>0</v>
      </c>
      <c r="MF21" s="44">
        <f>IF(H$23=0,0,求节点(H$23:H$28,$B$23:$B$28,求节点(其他调用!$Y$4:$Y$20,其他调用!$Z$4:$Z$20,$LZ21)))</f>
        <v>0</v>
      </c>
      <c r="MG21" s="44">
        <f>IF(I$23=0,0,求节点(I$23:I$28,$B$23:$B$28,求节点(其他调用!$Y$4:$Y$20,其他调用!$Z$4:$Z$20,$LZ21)))</f>
        <v>0</v>
      </c>
      <c r="MH21" s="44">
        <f>IF(J$23=0,0,求节点(J$23:J$28,$B$23:$B$28,求节点(其他调用!$Y$4:$Y$20,其他调用!$Z$4:$Z$20,$LZ21)))</f>
        <v>0</v>
      </c>
      <c r="MI21" s="44">
        <f>IF(K$23=0,0,求节点(K$23:K$28,$B$23:$B$28,求节点(其他调用!$Y$4:$Y$20,其他调用!$Z$4:$Z$20,$LZ21)))</f>
        <v>0</v>
      </c>
      <c r="MJ21" s="44">
        <f>IF(L$23=0,0,求节点(L$23:L$28,$B$23:$B$28,求节点(其他调用!$Y$4:$Y$20,其他调用!$Z$4:$Z$20,$LZ21)))</f>
        <v>0</v>
      </c>
      <c r="MK21" s="44">
        <f>IF(M$23=0,0,求节点(M$23:M$28,$B$23:$B$28,求节点(其他调用!$Y$4:$Y$20,其他调用!$Z$4:$Z$20,$LZ21)))</f>
        <v>0</v>
      </c>
      <c r="ML21" s="44">
        <f>IF(N$23=0,0,求节点(N$23:N$28,$B$23:$B$28,求节点(其他调用!$Y$4:$Y$20,其他调用!$Z$4:$Z$20,$LZ21)))</f>
        <v>0</v>
      </c>
      <c r="MM21" s="44">
        <f>IF(O$23=0,0,求节点(O$23:O$28,$B$23:$B$28,求节点(其他调用!$Y$4:$Y$20,其他调用!$Z$4:$Z$20,$LZ21)))</f>
        <v>0</v>
      </c>
      <c r="MN21" s="44">
        <f>IF(P$23=0,0,求节点(P$23:P$28,$B$23:$B$28,求节点(其他调用!$Y$4:$Y$20,其他调用!$Z$4:$Z$20,$LZ21)))</f>
        <v>0</v>
      </c>
      <c r="MO21" s="44">
        <f>IF(Q$23=0,0,求节点(Q$23:Q$28,$B$23:$B$28,求节点(其他调用!$Y$4:$Y$20,其他调用!$Z$4:$Z$20,$LZ21)))</f>
        <v>0</v>
      </c>
      <c r="MP21" s="44">
        <f>IF(R$23=0,0,求节点(R$23:R$28,$B$23:$B$28,求节点(其他调用!$Y$4:$Y$20,其他调用!$Z$4:$Z$20,$LZ21)))</f>
        <v>0</v>
      </c>
      <c r="MQ21" s="44">
        <f>IF(S$23=0,0,求节点(S$23:S$28,$B$23:$B$28,求节点(其他调用!$Y$4:$Y$20,其他调用!$Z$4:$Z$20,$LZ21)))</f>
        <v>0</v>
      </c>
      <c r="MR21" s="44">
        <f>IF(T$23=0,0,求节点(T$23:T$28,$B$23:$B$28,求节点(其他调用!$Y$4:$Y$20,其他调用!$Z$4:$Z$20,$LZ21)))</f>
        <v>0</v>
      </c>
      <c r="MS21" s="44">
        <f>IF(U$23=0,0,求节点(U$23:U$28,$B$23:$B$28,求节点(其他调用!$Y$4:$Y$20,其他调用!$Z$4:$Z$20,$LZ21)))</f>
        <v>0</v>
      </c>
      <c r="MT21" s="44">
        <f>IF(V$23=0,0,求节点(V$23:V$28,$B$23:$B$28,求节点(其他调用!$Y$4:$Y$20,其他调用!$Z$4:$Z$20,$LZ21)))</f>
        <v>0</v>
      </c>
      <c r="MW21" s="44">
        <v>18</v>
      </c>
      <c r="MX21" s="44">
        <f>IF(C$4=0,0,求节点(C$4:C$9,$B$4:$B$9,求节点(其他调用!$O$4:$O$42,其他调用!$P$4:$P$42,其他调用!$AJ22)))</f>
        <v>2.4464811931522079</v>
      </c>
      <c r="MY21" s="44">
        <f>IF(D$4=0,0,求节点(D$4:D$9,$B$4:$B$9,求节点(其他调用!$O$4:$O$42,其他调用!$P$4:$P$42,其他调用!$AJ22)))</f>
        <v>4.9719498903333861</v>
      </c>
      <c r="MZ21" s="44">
        <f>IF(E$4=0,0,求节点(E$4:E$9,$B$4:$B$9,求节点(其他调用!$O$4:$O$42,其他调用!$P$4:$P$42,其他调用!$AJ22)))</f>
        <v>0.82761375481577648</v>
      </c>
      <c r="NA21" s="44">
        <f>IF(F$4=0,0,求节点(F$4:F$9,$B$4:$B$9,求节点(其他调用!$O$4:$O$42,其他调用!$P$4:$P$42,其他调用!$AJ22)))</f>
        <v>0</v>
      </c>
      <c r="NB21" s="44">
        <f>IF(G$4=0,0,求节点(G$4:G$9,$B$4:$B$9,求节点(其他调用!$O$4:$O$42,其他调用!$P$4:$P$42,其他调用!$AJ22)))</f>
        <v>0</v>
      </c>
      <c r="NC21" s="44">
        <f>IF(H$4=0,0,求节点(H$4:H$9,$B$4:$B$9,求节点(其他调用!$O$4:$O$42,其他调用!$P$4:$P$42,其他调用!$AJ22)))</f>
        <v>0</v>
      </c>
      <c r="ND21" s="44">
        <f>IF(I$4=0,0,求节点(I$4:I$9,$B$4:$B$9,求节点(其他调用!$O$4:$O$42,其他调用!$P$4:$P$42,其他调用!$AJ22)))</f>
        <v>0</v>
      </c>
      <c r="NE21" s="44">
        <f>IF(J$4=0,0,求节点(J$4:J$9,$B$4:$B$9,求节点(其他调用!$O$4:$O$42,其他调用!$P$4:$P$42,其他调用!$AJ22)))</f>
        <v>0</v>
      </c>
      <c r="NF21" s="44">
        <f>IF(K$4=0,0,求节点(K$4:K$9,$B$4:$B$9,求节点(其他调用!$O$4:$O$42,其他调用!$P$4:$P$42,其他调用!$AJ22)))</f>
        <v>0</v>
      </c>
      <c r="NG21" s="44">
        <f>IF(L$4=0,0,求节点(L$4:L$9,$B$4:$B$9,求节点(其他调用!$O$4:$O$42,其他调用!$P$4:$P$42,其他调用!$AJ22)))</f>
        <v>0</v>
      </c>
      <c r="NH21" s="44">
        <f>IF(M$4=0,0,求节点(M$4:M$9,$B$4:$B$9,求节点(其他调用!$O$4:$O$42,其他调用!$P$4:$P$42,其他调用!$AJ22)))</f>
        <v>0</v>
      </c>
      <c r="NI21" s="44">
        <f>IF(N$4=0,0,求节点(N$4:N$9,$B$4:$B$9,求节点(其他调用!$O$4:$O$42,其他调用!$P$4:$P$42,其他调用!$AJ22)))</f>
        <v>0</v>
      </c>
      <c r="NJ21" s="44">
        <f>IF(O$4=0,0,求节点(O$4:O$9,$B$4:$B$9,求节点(其他调用!$O$4:$O$42,其他调用!$P$4:$P$42,其他调用!$AJ22)))</f>
        <v>0</v>
      </c>
      <c r="NK21" s="44">
        <f>IF(P$4=0,0,求节点(P$4:P$9,$B$4:$B$9,求节点(其他调用!$O$4:$O$42,其他调用!$P$4:$P$42,其他调用!$AJ22)))</f>
        <v>0</v>
      </c>
      <c r="NL21" s="44">
        <f>IF(Q$4=0,0,求节点(Q$4:Q$9,$B$4:$B$9,求节点(其他调用!$O$4:$O$42,其他调用!$P$4:$P$42,其他调用!$AJ22)))</f>
        <v>0</v>
      </c>
      <c r="NM21" s="44">
        <f>IF(R$4=0,0,求节点(R$4:R$9,$B$4:$B$9,求节点(其他调用!$O$4:$O$42,其他调用!$P$4:$P$42,其他调用!$AJ22)))</f>
        <v>0</v>
      </c>
      <c r="NN21" s="44">
        <f>IF(S$4=0,0,求节点(S$4:S$9,$B$4:$B$9,求节点(其他调用!$O$4:$O$42,其他调用!$P$4:$P$42,其他调用!$AJ22)))</f>
        <v>3.205102768755995</v>
      </c>
      <c r="NO21" s="44">
        <f>IF(T$4=0,0,求节点(T$4:T$9,$B$4:$B$9,求节点(其他调用!$O$4:$O$42,其他调用!$P$4:$P$42,其他调用!$AJ22)))</f>
        <v>2.8736366795087376</v>
      </c>
      <c r="NP21" s="44">
        <f>IF(U$4=0,0,求节点(U$4:U$9,$B$4:$B$9,求节点(其他调用!$O$4:$O$42,其他调用!$P$4:$P$42,其他调用!$AJ22)))</f>
        <v>3.3480375131339359</v>
      </c>
      <c r="NQ21" s="44">
        <f>IF(V$4=0,0,求节点(V$4:V$9,$B$4:$B$9,求节点(其他调用!$O$4:$O$42,其他调用!$P$4:$P$42,其他调用!$AJ22)))</f>
        <v>0</v>
      </c>
      <c r="NR21" s="44">
        <f>IF(W$4=0,0,求节点(W$4:W$9,$B$4:$B$9,求节点(其他调用!$O$4:$O$42,其他调用!$P$4:$P$42,其他调用!$AJ22)))</f>
        <v>1.7044807225413312</v>
      </c>
      <c r="NS21" s="44">
        <f>IF(X$4=0,0,求节点(X$4:X$9,$B$4:$B$9,求节点(其他调用!$O$4:$O$42,其他调用!$P$4:$P$42,其他调用!$AJ22)))</f>
        <v>1.7044807225413312</v>
      </c>
      <c r="NT21" s="44">
        <f>IF(Y$4=0,0,求节点(Y$4:Y$9,$B$4:$B$9,求节点(其他调用!$O$4:$O$42,其他调用!$P$4:$P$42,其他调用!$AJ22)))</f>
        <v>2.8736366795087376</v>
      </c>
      <c r="NU21" s="44">
        <f>IF(Z$4=0,0,求节点(Z$4:Z$9,$B$4:$B$9,求节点(其他调用!$O$4:$O$42,其他调用!$P$4:$P$42,其他调用!$AJ22)))</f>
        <v>0</v>
      </c>
      <c r="NV21" s="44">
        <f>IF(AA$4=0,0,求节点(AA$4:AA$9,$B$4:$B$9,求节点(其他调用!$O$4:$O$42,其他调用!$P$4:$P$42,其他调用!$AJ22)))</f>
        <v>1.7044807225413312</v>
      </c>
      <c r="NW21" s="44">
        <f>IF(AB$4=0,0,求节点(AB$4:AB$9,$B$4:$B$9,求节点(其他调用!$O$4:$O$42,其他调用!$P$4:$P$42,其他调用!$AJ22)))</f>
        <v>5.1908000185668497</v>
      </c>
      <c r="NX21" s="44">
        <f>IF(AC$4=0,0,求节点(AC$4:AC$9,$B$4:$B$9,求节点(其他调用!$O$4:$O$42,其他调用!$P$4:$P$42,其他调用!$AJ22)))</f>
        <v>3.183936847251891</v>
      </c>
      <c r="NY21" s="44">
        <f>IF(AD$4=0,0,求节点(AD$4:AD$9,$B$4:$B$9,求节点(其他调用!$O$4:$O$42,其他调用!$P$4:$P$42,其他调用!$AJ22)))</f>
        <v>0.20567715386838492</v>
      </c>
      <c r="NZ21" s="44">
        <f>IF(AE$4=0,0,求节点(AE$4:AE$9,$B$4:$B$9,求节点(其他调用!$O$4:$O$42,其他调用!$P$4:$P$42,其他调用!$AJ22)))</f>
        <v>0.20567715386838492</v>
      </c>
      <c r="OA21" s="44">
        <f>IF(AF$4=0,0,求节点(AF$4:AF$9,$B$4:$B$9,求节点(其他调用!$O$4:$O$42,其他调用!$P$4:$P$42,其他调用!$AJ22)))</f>
        <v>0.20567715386838492</v>
      </c>
      <c r="OB21" s="44">
        <f>IF(AG$4=0,0,求节点(AG$4:AG$9,$B$4:$B$9,求节点(其他调用!$O$4:$O$42,其他调用!$P$4:$P$42,其他调用!$AJ22)))</f>
        <v>0.20567715386838492</v>
      </c>
      <c r="OC21" s="44">
        <f>IF(AH$4=0,0,求节点(AH$4:AH$9,$B$4:$B$9,求节点(其他调用!$O$4:$O$42,其他调用!$P$4:$P$42,其他调用!$AJ22)))</f>
        <v>0.20567715386838492</v>
      </c>
      <c r="OD21" s="44">
        <f>IF(AI$4=0,0,求节点(AI$4:AI$9,$B$4:$B$9,求节点(其他调用!$O$4:$O$42,其他调用!$P$4:$P$42,其他调用!$AJ22)))</f>
        <v>0.20567715386838492</v>
      </c>
      <c r="OE21" s="44">
        <f>IF(AJ$4=0,0,求节点(AJ$4:AJ$9,$B$4:$B$9,求节点(其他调用!$O$4:$O$42,其他调用!$P$4:$P$42,其他调用!$AJ22)))</f>
        <v>0.20567715386838492</v>
      </c>
      <c r="OF21" s="44">
        <f>IF(AK$4=0,0,求节点(AK$4:AK$9,$B$4:$B$9,求节点(其他调用!$O$4:$O$42,其他调用!$P$4:$P$42,其他调用!$AJ22)))</f>
        <v>0.20567715386838492</v>
      </c>
      <c r="OG21" s="44">
        <f>IF(AL$4=0,0,求节点(AL$4:AL$9,$B$4:$B$9,求节点(其他调用!$O$4:$O$42,其他调用!$P$4:$P$42,其他调用!$AJ22)))</f>
        <v>0.20567715386838492</v>
      </c>
      <c r="OH21" s="44">
        <f>IF(AM$4=0,0,求节点(AM$4:AM$9,$B$4:$B$9,求节点(其他调用!$O$4:$O$42,其他调用!$P$4:$P$42,其他调用!$AJ22)))</f>
        <v>0.20567715386838492</v>
      </c>
      <c r="OI21" s="44">
        <f>IF(AN$4=0,0,求节点(AN$4:AN$9,$B$4:$B$9,求节点(其他调用!$O$4:$O$42,其他调用!$P$4:$P$42,其他调用!$AJ22)))</f>
        <v>0.20567715386838492</v>
      </c>
      <c r="OJ21" s="44">
        <f>IF(AO$4=0,0,求节点(AO$4:AO$9,$B$4:$B$9,求节点(其他调用!$O$4:$O$42,其他调用!$P$4:$P$42,其他调用!$AJ22)))</f>
        <v>0.20567715386838492</v>
      </c>
      <c r="OK21" s="44">
        <f>IF(AP$4=0,0,求节点(AP$4:AP$9,$B$4:$B$9,求节点(其他调用!$O$4:$O$42,其他调用!$P$4:$P$42,其他调用!$AJ22)))</f>
        <v>0.20567715386838492</v>
      </c>
      <c r="OL21" s="44">
        <f>IF(AQ$4=0,0,求节点(AQ$4:AQ$9,$B$4:$B$9,求节点(其他调用!$O$4:$O$42,其他调用!$P$4:$P$42,其他调用!$AJ22)))</f>
        <v>0.20567715386838492</v>
      </c>
      <c r="OM21" s="44">
        <f>IF(AR$4=0,0,求节点(AR$4:AR$9,$B$4:$B$9,求节点(其他调用!$O$4:$O$42,其他调用!$P$4:$P$42,其他调用!$AJ22)))</f>
        <v>0.20567715386838492</v>
      </c>
      <c r="ON21" s="44">
        <f>IF(AS$4=0,0,求节点(AS$4:AS$9,$B$4:$B$9,求节点(其他调用!$O$4:$O$42,其他调用!$P$4:$P$42,其他调用!$AJ22)))</f>
        <v>0.20567715386838492</v>
      </c>
      <c r="OO21" s="44">
        <f>IF(AT$4=0,0,求节点(AT$4:AT$9,$B$4:$B$9,求节点(其他调用!$O$4:$O$42,其他调用!$P$4:$P$42,其他调用!$AJ22)))</f>
        <v>0.20567715386838492</v>
      </c>
      <c r="OP21" s="44">
        <f>IF(AU$4=0,0,求节点(AU$4:AU$9,$B$4:$B$9,求节点(其他调用!$O$4:$O$42,其他调用!$P$4:$P$42,其他调用!$AJ22)))</f>
        <v>0.20567715386838492</v>
      </c>
      <c r="OQ21" s="44">
        <f>IF(AV$4=0,0,求节点(AV$4:AV$9,$B$4:$B$9,求节点(其他调用!$O$4:$O$42,其他调用!$P$4:$P$42,其他调用!$AJ22)))</f>
        <v>0.20567715386838492</v>
      </c>
      <c r="OR21" s="44">
        <f>IF(AW$4=0,0,求节点(AW$4:AW$9,$B$4:$B$9,求节点(其他调用!$O$4:$O$42,其他调用!$P$4:$P$42,其他调用!$AJ22)))</f>
        <v>0.20567715386838492</v>
      </c>
      <c r="OS21" s="44">
        <f>IF(AX$4=0,0,求节点(AX$4:AX$9,$B$4:$B$9,求节点(其他调用!$O$4:$O$42,其他调用!$P$4:$P$42,其他调用!$AJ22)))</f>
        <v>0.20567715386838492</v>
      </c>
      <c r="OT21" s="44">
        <f>IF(AY$4=0,0,求节点(AY$4:AY$9,$B$4:$B$9,求节点(其他调用!$O$4:$O$42,其他调用!$P$4:$P$42,其他调用!$AJ22)))</f>
        <v>0.20567715386838492</v>
      </c>
      <c r="OU21" s="44">
        <f>IF(AZ$4=0,0,求节点(AZ$4:AZ$9,$B$4:$B$9,求节点(其他调用!$O$4:$O$42,其他调用!$P$4:$P$42,其他调用!$AJ22)))</f>
        <v>0.20567715386838492</v>
      </c>
      <c r="OW21" s="44">
        <v>18</v>
      </c>
      <c r="OX21" s="44">
        <f>IF(C$23=0,0,求节点(C$23:C$28,$B$23:$B$28,求节点(其他调用!$AA$4:$AA$20,其他调用!$AB$4:$AB$20,$OW21)))</f>
        <v>0</v>
      </c>
      <c r="OY21" s="44">
        <f>IF(D$23=0,0,求节点(D$23:D$28,$B$23:$B$28,求节点(其他调用!$AA$4:$AA$20,其他调用!$AB$4:$AB$20,$OW21)))</f>
        <v>0</v>
      </c>
      <c r="OZ21" s="44">
        <f>IF(E$23=0,0,求节点(E$23:E$28,$B$23:$B$28,求节点(其他调用!$AA$4:$AA$20,其他调用!$AB$4:$AB$20,$OW21)))</f>
        <v>0</v>
      </c>
      <c r="PA21" s="44">
        <f>IF(F$23=0,0,求节点(F$23:F$28,$B$23:$B$28,求节点(其他调用!$AA$4:$AA$20,其他调用!$AB$4:$AB$20,$OW21)))</f>
        <v>5.7585997222941998E-5</v>
      </c>
      <c r="PB21" s="44">
        <f>IF(G$23=0,0,求节点(G$23:G$28,$B$23:$B$28,求节点(其他调用!$AA$4:$AA$20,其他调用!$AB$4:$AB$20,$OW21)))</f>
        <v>8.6378995834412997E-5</v>
      </c>
      <c r="PC21" s="44">
        <f>IF(H$23=0,0,求节点(H$23:H$28,$B$23:$B$28,求节点(其他调用!$AA$4:$AA$20,其他调用!$AB$4:$AB$20,$OW21)))</f>
        <v>8.6378995834412997E-5</v>
      </c>
      <c r="PD21" s="44">
        <f>IF(I$23=0,0,求节点(I$23:I$28,$B$23:$B$28,求节点(其他调用!$AA$4:$AA$20,其他调用!$AB$4:$AB$20,$OW21)))</f>
        <v>1.3087726641580755E-4</v>
      </c>
      <c r="PE21" s="44">
        <f>IF(J$23=0,0,求节点(J$23:J$28,$B$23:$B$28,求节点(其他调用!$AA$4:$AA$20,其他调用!$AB$4:$AB$20,$OW21)))</f>
        <v>0</v>
      </c>
      <c r="PF21" s="44">
        <f>IF(K$23=0,0,求节点(K$23:K$28,$B$23:$B$28,求节点(其他调用!$AA$4:$AA$20,其他调用!$AB$4:$AB$20,$OW21)))</f>
        <v>8.6378995834412997E-5</v>
      </c>
      <c r="PG21" s="44">
        <f>IF(L$23=0,0,求节点(L$23:L$28,$B$23:$B$28,求节点(其他调用!$AA$4:$AA$20,其他调用!$AB$4:$AB$20,$OW21)))</f>
        <v>0</v>
      </c>
      <c r="PH21" s="44">
        <f>IF(M$23=0,0,求节点(M$23:M$28,$B$23:$B$28,求节点(其他调用!$AA$4:$AA$20,其他调用!$AB$4:$AB$20,$OW21)))</f>
        <v>0</v>
      </c>
      <c r="PI21" s="44">
        <f>IF(N$23=0,0,求节点(N$23:N$28,$B$23:$B$28,求节点(其他调用!$AA$4:$AA$20,其他调用!$AB$4:$AB$20,$OW21)))</f>
        <v>0</v>
      </c>
      <c r="PJ21" s="44">
        <f>IF(O$23=0,0,求节点(O$23:O$28,$B$23:$B$28,求节点(其他调用!$AA$4:$AA$20,其他调用!$AB$4:$AB$20,$OW21)))</f>
        <v>0</v>
      </c>
      <c r="PK21" s="44">
        <f>IF(P$23=0,0,求节点(P$23:P$28,$B$23:$B$28,求节点(其他调用!$AA$4:$AA$20,其他调用!$AB$4:$AB$20,$OW21)))</f>
        <v>0</v>
      </c>
      <c r="PL21" s="44">
        <f>IF(Q$23=0,0,求节点(Q$23:Q$28,$B$23:$B$28,求节点(其他调用!$AA$4:$AA$20,其他调用!$AB$4:$AB$20,$OW21)))</f>
        <v>0</v>
      </c>
      <c r="PM21" s="44">
        <f>IF(R$23=0,0,求节点(R$23:R$28,$B$23:$B$28,求节点(其他调用!$AA$4:$AA$20,其他调用!$AB$4:$AB$20,$OW21)))</f>
        <v>0</v>
      </c>
      <c r="PN21" s="44">
        <f>IF(S$23=0,0,求节点(S$23:S$28,$B$23:$B$28,求节点(其他调用!$AA$4:$AA$20,其他调用!$AB$4:$AB$20,$OW21)))</f>
        <v>0</v>
      </c>
      <c r="PO21" s="44">
        <f>IF(T$23=0,0,求节点(T$23:T$28,$B$23:$B$28,求节点(其他调用!$AA$4:$AA$20,其他调用!$AB$4:$AB$20,$OW21)))</f>
        <v>0</v>
      </c>
      <c r="PP21" s="44">
        <f>IF(U$23=0,0,求节点(U$23:U$28,$B$23:$B$28,求节点(其他调用!$AA$4:$AA$20,其他调用!$AB$4:$AB$20,$OW21)))</f>
        <v>0</v>
      </c>
      <c r="PQ21" s="44">
        <f>IF(V$23=0,0,求节点(V$23:V$28,$B$23:$B$28,求节点(其他调用!$AA$4:$AA$20,其他调用!$AB$4:$AB$20,$OW21)))</f>
        <v>0</v>
      </c>
    </row>
    <row r="22" spans="2:433" x14ac:dyDescent="0.2">
      <c r="B22" s="44" t="s">
        <v>589</v>
      </c>
      <c r="C22" s="46">
        <v>101</v>
      </c>
      <c r="D22" s="46">
        <v>102</v>
      </c>
      <c r="E22" s="46">
        <v>103</v>
      </c>
      <c r="F22" s="46">
        <v>104</v>
      </c>
      <c r="G22" s="46">
        <v>105</v>
      </c>
      <c r="H22" s="46">
        <v>106</v>
      </c>
      <c r="I22" s="46">
        <v>107</v>
      </c>
      <c r="J22" s="46">
        <v>108</v>
      </c>
      <c r="K22" s="46">
        <v>109</v>
      </c>
      <c r="L22" s="46">
        <v>110</v>
      </c>
      <c r="M22" s="46">
        <v>111</v>
      </c>
      <c r="N22" s="46">
        <v>112</v>
      </c>
      <c r="O22" s="46">
        <v>113</v>
      </c>
      <c r="P22" s="46">
        <v>114</v>
      </c>
      <c r="Q22" s="46">
        <v>115</v>
      </c>
      <c r="R22" s="46">
        <v>116</v>
      </c>
      <c r="S22" s="46">
        <v>117</v>
      </c>
      <c r="T22" s="46">
        <v>118</v>
      </c>
      <c r="U22" s="46">
        <v>119</v>
      </c>
      <c r="V22" s="46">
        <v>120</v>
      </c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I22" s="44">
        <v>19</v>
      </c>
      <c r="BJ22" s="44">
        <f>IF(C$4=0,0,求节点(C$4:C$9,$B$4:$B$9,求节点(其他调用!$C$4:$C$42,其他调用!$D$4:$D$42,其他调用!$AF23)))</f>
        <v>0.72311493485410161</v>
      </c>
      <c r="BK22" s="44">
        <f>IF(D$4=0,0,求节点(D$4:D$9,$B$4:$B$9,求节点(其他调用!$C$4:$C$42,其他调用!$D$4:$D$42,其他调用!$AF23)))</f>
        <v>1.8290232688796662</v>
      </c>
      <c r="BL22" s="44">
        <f>IF(E$4=0,0,求节点(E$4:E$9,$B$4:$B$9,求节点(其他调用!$C$4:$C$42,其他调用!$D$4:$D$42,其他调用!$AF23)))</f>
        <v>0.18680469150397627</v>
      </c>
      <c r="BM22" s="44">
        <f>IF(F$4=0,0,求节点(F$4:F$9,$B$4:$B$9,求节点(其他调用!$C$4:$C$42,其他调用!$D$4:$D$42,其他调用!$AF23)))</f>
        <v>0</v>
      </c>
      <c r="BN22" s="44">
        <f>IF(G$4=0,0,求节点(G$4:G$9,$B$4:$B$9,求节点(其他调用!$C$4:$C$42,其他调用!$D$4:$D$42,其他调用!$AF23)))</f>
        <v>0</v>
      </c>
      <c r="BO22" s="44">
        <f>IF(H$4=0,0,求节点(H$4:H$9,$B$4:$B$9,求节点(其他调用!$C$4:$C$42,其他调用!$D$4:$D$42,其他调用!$AF23)))</f>
        <v>0</v>
      </c>
      <c r="BP22" s="44">
        <f>IF(I$4=0,0,求节点(I$4:I$9,$B$4:$B$9,求节点(其他调用!$C$4:$C$42,其他调用!$D$4:$D$42,其他调用!$AF23)))</f>
        <v>0</v>
      </c>
      <c r="BQ22" s="44">
        <f>IF(J$4=0,0,求节点(J$4:J$9,$B$4:$B$9,求节点(其他调用!$C$4:$C$42,其他调用!$D$4:$D$42,其他调用!$AF23)))</f>
        <v>0</v>
      </c>
      <c r="BR22" s="44">
        <f>IF(K$4=0,0,求节点(K$4:K$9,$B$4:$B$9,求节点(其他调用!$C$4:$C$42,其他调用!$D$4:$D$42,其他调用!$AF23)))</f>
        <v>0</v>
      </c>
      <c r="BS22" s="44">
        <f>IF(L$4=0,0,求节点(L$4:L$9,$B$4:$B$9,求节点(其他调用!$C$4:$C$42,其他调用!$D$4:$D$42,其他调用!$AF23)))</f>
        <v>0</v>
      </c>
      <c r="BT22" s="44">
        <f>IF(M$4=0,0,求节点(M$4:M$9,$B$4:$B$9,求节点(其他调用!$C$4:$C$42,其他调用!$D$4:$D$42,其他调用!$AF23)))</f>
        <v>0</v>
      </c>
      <c r="BU22" s="44">
        <f>IF(N$4=0,0,求节点(N$4:N$9,$B$4:$B$9,求节点(其他调用!$C$4:$C$42,其他调用!$D$4:$D$42,其他调用!$AF23)))</f>
        <v>0</v>
      </c>
      <c r="BV22" s="44">
        <f>IF(O$4=0,0,求节点(O$4:O$9,$B$4:$B$9,求节点(其他调用!$C$4:$C$42,其他调用!$D$4:$D$42,其他调用!$AF23)))</f>
        <v>0</v>
      </c>
      <c r="BW22" s="44">
        <f>IF(P$4=0,0,求节点(P$4:P$9,$B$4:$B$9,求节点(其他调用!$C$4:$C$42,其他调用!$D$4:$D$42,其他调用!$AF23)))</f>
        <v>0</v>
      </c>
      <c r="BX22" s="44">
        <f>IF(Q$4=0,0,求节点(Q$4:Q$9,$B$4:$B$9,求节点(其他调用!$C$4:$C$42,其他调用!$D$4:$D$42,其他调用!$AF23)))</f>
        <v>0</v>
      </c>
      <c r="BY22" s="44">
        <f>IF(R$4=0,0,求节点(R$4:R$9,$B$4:$B$9,求节点(其他调用!$C$4:$C$42,其他调用!$D$4:$D$42,其他调用!$AF23)))</f>
        <v>0</v>
      </c>
      <c r="BZ22" s="44">
        <f>IF(S$4=0,0,求节点(S$4:S$9,$B$4:$B$9,求节点(其他调用!$C$4:$C$42,其他调用!$D$4:$D$42,其他调用!$AF23)))</f>
        <v>1.2488319218250119</v>
      </c>
      <c r="CA22" s="44">
        <f>IF(T$4=0,0,求节点(T$4:T$9,$B$4:$B$9,求节点(其他调用!$C$4:$C$42,其他调用!$D$4:$D$42,其他调用!$AF23)))</f>
        <v>0.89666251921908602</v>
      </c>
      <c r="CB22" s="44">
        <f>IF(U$4=0,0,求节点(U$4:U$9,$B$4:$B$9,求节点(其他调用!$C$4:$C$42,其他调用!$D$4:$D$42,其他调用!$AF23)))</f>
        <v>1.0863058207313268</v>
      </c>
      <c r="CC22" s="44">
        <f>IF(V$4=0,0,求节点(V$4:V$9,$B$4:$B$9,求节点(其他调用!$C$4:$C$42,其他调用!$D$4:$D$42,其他调用!$AF23)))</f>
        <v>0</v>
      </c>
      <c r="CD22" s="44">
        <f>IF(W$4=0,0,求节点(W$4:W$9,$B$4:$B$9,求节点(其他调用!$C$4:$C$42,其他调用!$D$4:$D$42,其他调用!$AF23)))</f>
        <v>0.44833125960954301</v>
      </c>
      <c r="CE22" s="44">
        <f>IF(X$4=0,0,求节点(X$4:X$9,$B$4:$B$9,求节点(其他调用!$C$4:$C$42,其他调用!$D$4:$D$42,其他调用!$AF23)))</f>
        <v>0.44833125960954301</v>
      </c>
      <c r="CF22" s="44">
        <f>IF(Y$4=0,0,求节点(Y$4:Y$9,$B$4:$B$9,求节点(其他调用!$C$4:$C$42,其他调用!$D$4:$D$42,其他调用!$AF23)))</f>
        <v>0.89666251921908602</v>
      </c>
      <c r="CG22" s="44">
        <f>IF(Z$4=0,0,求节点(Z$4:Z$9,$B$4:$B$9,求节点(其他调用!$C$4:$C$42,其他调用!$D$4:$D$42,其他调用!$AF23)))</f>
        <v>0</v>
      </c>
      <c r="CH22" s="44">
        <f>IF(AA$4=0,0,求节点(AA$4:AA$9,$B$4:$B$9,求节点(其他调用!$C$4:$C$42,其他调用!$D$4:$D$42,其他调用!$AF23)))</f>
        <v>0.44833125960954301</v>
      </c>
      <c r="CI22" s="44">
        <f>IF(AB$4=0,0,求节点(AB$4:AB$9,$B$4:$B$9,求节点(其他调用!$C$4:$C$42,其他调用!$D$4:$D$42,其他调用!$AF23)))</f>
        <v>1.8290232688796662</v>
      </c>
      <c r="CJ22" s="44">
        <f>IF(AC$4=0,0,求节点(AC$4:AC$9,$B$4:$B$9,求节点(其他调用!$C$4:$C$42,其他调用!$D$4:$D$42,其他调用!$AF23)))</f>
        <v>1.4093515278434663</v>
      </c>
      <c r="CK22" s="44">
        <f>IF(AD$4=0,0,求节点(AD$4:AD$9,$B$4:$B$9,求节点(其他调用!$C$4:$C$42,其他调用!$D$4:$D$42,其他调用!$AF23)))</f>
        <v>4.6424382212390758E-2</v>
      </c>
      <c r="CL22" s="44">
        <f>IF(AE$4=0,0,求节点(AE$4:AE$9,$B$4:$B$9,求节点(其他调用!$C$4:$C$42,其他调用!$D$4:$D$42,其他调用!$AF23)))</f>
        <v>4.6424382212390758E-2</v>
      </c>
      <c r="CM22" s="44">
        <f>IF(AF$4=0,0,求节点(AF$4:AF$9,$B$4:$B$9,求节点(其他调用!$C$4:$C$42,其他调用!$D$4:$D$42,其他调用!$AF23)))</f>
        <v>4.6424382212390758E-2</v>
      </c>
      <c r="CN22" s="44">
        <f>IF(AG$4=0,0,求节点(AG$4:AG$9,$B$4:$B$9,求节点(其他调用!$C$4:$C$42,其他调用!$D$4:$D$42,其他调用!$AF23)))</f>
        <v>4.6424382212390758E-2</v>
      </c>
      <c r="CO22" s="44">
        <f>IF(AH$4=0,0,求节点(AH$4:AH$9,$B$4:$B$9,求节点(其他调用!$C$4:$C$42,其他调用!$D$4:$D$42,其他调用!$AF23)))</f>
        <v>4.6424382212390758E-2</v>
      </c>
      <c r="CP22" s="44">
        <f>IF(AI$4=0,0,求节点(AI$4:AI$9,$B$4:$B$9,求节点(其他调用!$C$4:$C$42,其他调用!$D$4:$D$42,其他调用!$AF23)))</f>
        <v>4.6424382212390758E-2</v>
      </c>
      <c r="CQ22" s="44">
        <f>IF(AJ$4=0,0,求节点(AJ$4:AJ$9,$B$4:$B$9,求节点(其他调用!$C$4:$C$42,其他调用!$D$4:$D$42,其他调用!$AF23)))</f>
        <v>4.6424382212390758E-2</v>
      </c>
      <c r="CR22" s="44">
        <f>IF(AK$4=0,0,求节点(AK$4:AK$9,$B$4:$B$9,求节点(其他调用!$C$4:$C$42,其他调用!$D$4:$D$42,其他调用!$AF23)))</f>
        <v>4.6424382212390758E-2</v>
      </c>
      <c r="CS22" s="44">
        <f>IF(AL$4=0,0,求节点(AL$4:AL$9,$B$4:$B$9,求节点(其他调用!$C$4:$C$42,其他调用!$D$4:$D$42,其他调用!$AF23)))</f>
        <v>4.6424382212390758E-2</v>
      </c>
      <c r="CT22" s="44">
        <f>IF(AM$4=0,0,求节点(AM$4:AM$9,$B$4:$B$9,求节点(其他调用!$C$4:$C$42,其他调用!$D$4:$D$42,其他调用!$AF23)))</f>
        <v>4.6424382212390758E-2</v>
      </c>
      <c r="CU22" s="44">
        <f>IF(AN$4=0,0,求节点(AN$4:AN$9,$B$4:$B$9,求节点(其他调用!$C$4:$C$42,其他调用!$D$4:$D$42,其他调用!$AF23)))</f>
        <v>4.6424382212390758E-2</v>
      </c>
      <c r="CV22" s="44">
        <f>IF(AO$4=0,0,求节点(AO$4:AO$9,$B$4:$B$9,求节点(其他调用!$C$4:$C$42,其他调用!$D$4:$D$42,其他调用!$AF23)))</f>
        <v>4.6424382212390758E-2</v>
      </c>
      <c r="CW22" s="44">
        <f>IF(AP$4=0,0,求节点(AP$4:AP$9,$B$4:$B$9,求节点(其他调用!$C$4:$C$42,其他调用!$D$4:$D$42,其他调用!$AF23)))</f>
        <v>4.6424382212390758E-2</v>
      </c>
      <c r="CX22" s="44">
        <f>IF(AQ$4=0,0,求节点(AQ$4:AQ$9,$B$4:$B$9,求节点(其他调用!$C$4:$C$42,其他调用!$D$4:$D$42,其他调用!$AF23)))</f>
        <v>4.6424382212390758E-2</v>
      </c>
      <c r="CY22" s="44">
        <f>IF(AR$4=0,0,求节点(AR$4:AR$9,$B$4:$B$9,求节点(其他调用!$C$4:$C$42,其他调用!$D$4:$D$42,其他调用!$AF23)))</f>
        <v>4.6424382212390758E-2</v>
      </c>
      <c r="CZ22" s="44">
        <f>IF(AS$4=0,0,求节点(AS$4:AS$9,$B$4:$B$9,求节点(其他调用!$C$4:$C$42,其他调用!$D$4:$D$42,其他调用!$AF23)))</f>
        <v>4.6424382212390758E-2</v>
      </c>
      <c r="DA22" s="44">
        <f>IF(AT$4=0,0,求节点(AT$4:AT$9,$B$4:$B$9,求节点(其他调用!$C$4:$C$42,其他调用!$D$4:$D$42,其他调用!$AF23)))</f>
        <v>4.6424382212390758E-2</v>
      </c>
      <c r="DB22" s="44">
        <f>IF(AU$4=0,0,求节点(AU$4:AU$9,$B$4:$B$9,求节点(其他调用!$C$4:$C$42,其他调用!$D$4:$D$42,其他调用!$AF23)))</f>
        <v>4.6424382212390758E-2</v>
      </c>
      <c r="DC22" s="44">
        <f>IF(AV$4=0,0,求节点(AV$4:AV$9,$B$4:$B$9,求节点(其他调用!$C$4:$C$42,其他调用!$D$4:$D$42,其他调用!$AF23)))</f>
        <v>4.6424382212390758E-2</v>
      </c>
      <c r="DD22" s="44">
        <f>IF(AW$4=0,0,求节点(AW$4:AW$9,$B$4:$B$9,求节点(其他调用!$C$4:$C$42,其他调用!$D$4:$D$42,其他调用!$AF23)))</f>
        <v>4.6424382212390758E-2</v>
      </c>
      <c r="DE22" s="44">
        <f>IF(AX$4=0,0,求节点(AX$4:AX$9,$B$4:$B$9,求节点(其他调用!$C$4:$C$42,其他调用!$D$4:$D$42,其他调用!$AF23)))</f>
        <v>4.6424382212390758E-2</v>
      </c>
      <c r="DF22" s="44">
        <f>IF(AY$4=0,0,求节点(AY$4:AY$9,$B$4:$B$9,求节点(其他调用!$C$4:$C$42,其他调用!$D$4:$D$42,其他调用!$AF23)))</f>
        <v>4.6424382212390758E-2</v>
      </c>
      <c r="DG22" s="44">
        <f>IF(AZ$4=0,0,求节点(AZ$4:AZ$9,$B$4:$B$9,求节点(其他调用!$C$4:$C$42,其他调用!$D$4:$D$42,其他调用!$AF23)))</f>
        <v>4.6424382212390758E-2</v>
      </c>
      <c r="DI22" s="44">
        <v>19</v>
      </c>
      <c r="DJ22" s="44">
        <f>IF(C$23=0,0,求节点(C$23:C$28,$B$23:$B$28,求节点(其他调用!$S$4:$S$20,其他调用!$T$4:$T$20,$DI22)))</f>
        <v>0</v>
      </c>
      <c r="DK22" s="44">
        <f>IF(D$23=0,0,求节点(D$23:D$28,$B$23:$B$28,求节点(其他调用!$S$4:$S$20,其他调用!$T$4:$T$20,$DI22)))</f>
        <v>0</v>
      </c>
      <c r="DL22" s="44">
        <f>IF(E$23=0,0,求节点(E$23:E$28,$B$23:$B$28,求节点(其他调用!$S$4:$S$20,其他调用!$T$4:$T$20,$DI22)))</f>
        <v>0</v>
      </c>
      <c r="DM22" s="44">
        <f>IF(F$23=0,0,求节点(F$23:F$28,$B$23:$B$28,求节点(其他调用!$S$4:$S$20,其他调用!$T$4:$T$20,$DI22)))</f>
        <v>5.9226355728303481E-5</v>
      </c>
      <c r="DN22" s="44">
        <f>IF(G$23=0,0,求节点(G$23:G$28,$B$23:$B$28,求节点(其他调用!$S$4:$S$20,其他调用!$T$4:$T$20,$DI22)))</f>
        <v>8.8839533592399711E-5</v>
      </c>
      <c r="DO22" s="44">
        <f>IF(H$23=0,0,求节点(H$23:H$28,$B$23:$B$28,求节点(其他调用!$S$4:$S$20,其他调用!$T$4:$T$20,$DI22)))</f>
        <v>8.8839533592399711E-5</v>
      </c>
      <c r="DP22" s="44">
        <f>IF(I$23=0,0,求节点(I$23:I$28,$B$23:$B$28,求节点(其他调用!$S$4:$S$20,其他调用!$T$4:$T$20,$DI22)))</f>
        <v>1.3460535392795236E-4</v>
      </c>
      <c r="DQ22" s="44">
        <f>IF(J$23=0,0,求节点(J$23:J$28,$B$23:$B$28,求节点(其他调用!$S$4:$S$20,其他调用!$T$4:$T$20,$DI22)))</f>
        <v>0</v>
      </c>
      <c r="DR22" s="44">
        <f>IF(K$23=0,0,求节点(K$23:K$28,$B$23:$B$28,求节点(其他调用!$S$4:$S$20,其他调用!$T$4:$T$20,$DI22)))</f>
        <v>8.8839533592399711E-5</v>
      </c>
      <c r="DS22" s="44">
        <f>IF(L$23=0,0,求节点(L$23:L$28,$B$23:$B$28,求节点(其他调用!$S$4:$S$20,其他调用!$T$4:$T$20,$DI22)))</f>
        <v>0</v>
      </c>
      <c r="DT22" s="44">
        <f>IF(M$23=0,0,求节点(M$23:M$28,$B$23:$B$28,求节点(其他调用!$S$4:$S$20,其他调用!$T$4:$T$20,$DI22)))</f>
        <v>0</v>
      </c>
      <c r="DU22" s="44">
        <f>IF(N$23=0,0,求节点(N$23:N$28,$B$23:$B$28,求节点(其他调用!$S$4:$S$20,其他调用!$T$4:$T$20,$DI22)))</f>
        <v>0</v>
      </c>
      <c r="DV22" s="44">
        <f>IF(O$23=0,0,求节点(O$23:O$28,$B$23:$B$28,求节点(其他调用!$S$4:$S$20,其他调用!$T$4:$T$20,$DI22)))</f>
        <v>0</v>
      </c>
      <c r="DW22" s="44">
        <f>IF(P$23=0,0,求节点(P$23:P$28,$B$23:$B$28,求节点(其他调用!$S$4:$S$20,其他调用!$T$4:$T$20,$DI22)))</f>
        <v>0</v>
      </c>
      <c r="DX22" s="44">
        <f>IF(Q$23=0,0,求节点(Q$23:Q$28,$B$23:$B$28,求节点(其他调用!$S$4:$S$20,其他调用!$T$4:$T$20,$DI22)))</f>
        <v>0</v>
      </c>
      <c r="DY22" s="44">
        <f>IF(R$23=0,0,求节点(R$23:R$28,$B$23:$B$28,求节点(其他调用!$S$4:$S$20,其他调用!$T$4:$T$20,$DI22)))</f>
        <v>0</v>
      </c>
      <c r="DZ22" s="44">
        <f>IF(S$23=0,0,求节点(S$23:S$28,$B$23:$B$28,求节点(其他调用!$S$4:$S$20,其他调用!$T$4:$T$20,$DI22)))</f>
        <v>0</v>
      </c>
      <c r="EA22" s="44">
        <f>IF(T$23=0,0,求节点(T$23:T$28,$B$23:$B$28,求节点(其他调用!$S$4:$S$20,其他调用!$T$4:$T$20,$DI22)))</f>
        <v>0</v>
      </c>
      <c r="EB22" s="44">
        <f>IF(U$23=0,0,求节点(U$23:U$28,$B$23:$B$28,求节点(其他调用!$S$4:$S$20,其他调用!$T$4:$T$20,$DI22)))</f>
        <v>0</v>
      </c>
      <c r="EC22" s="44">
        <f>IF(V$23=0,0,求节点(V$23:V$28,$B$23:$B$28,求节点(其他调用!$S$4:$S$20,其他调用!$T$4:$T$20,$DI22)))</f>
        <v>0</v>
      </c>
      <c r="EF22" s="44">
        <v>19</v>
      </c>
      <c r="EG22" s="44">
        <f>IF(C$4=0,0,求节点(C$4:C$9,$B$4:$B$9,求节点(其他调用!$F$4:$F$42,其他调用!$G$4:$G$42,其他调用!$AG23)))</f>
        <v>0.86181999598007486</v>
      </c>
      <c r="EH22" s="44">
        <f>IF(D$4=0,0,求节点(D$4:D$9,$B$4:$B$9,求节点(其他调用!$F$4:$F$42,其他调用!$G$4:$G$42,其他调用!$AG23)))</f>
        <v>2.0972647858303786</v>
      </c>
      <c r="EI22" s="44">
        <f>IF(E$4=0,0,求节点(E$4:E$9,$B$4:$B$9,求节点(其他调用!$F$4:$F$42,其他调用!$G$4:$G$42,其他调用!$AG23)))</f>
        <v>0.22263683229485265</v>
      </c>
      <c r="EJ22" s="44">
        <f>IF(F$4=0,0,求节点(F$4:F$9,$B$4:$B$9,求节点(其他调用!$F$4:$F$42,其他调用!$G$4:$G$42,其他调用!$AG23)))</f>
        <v>0</v>
      </c>
      <c r="EK22" s="44">
        <f>IF(G$4=0,0,求节点(G$4:G$9,$B$4:$B$9,求节点(其他调用!$F$4:$F$42,其他调用!$G$4:$G$42,其他调用!$AG23)))</f>
        <v>0</v>
      </c>
      <c r="EL22" s="44">
        <f>IF(H$4=0,0,求节点(H$4:H$9,$B$4:$B$9,求节点(其他调用!$F$4:$F$42,其他调用!$G$4:$G$42,其他调用!$AG23)))</f>
        <v>0</v>
      </c>
      <c r="EM22" s="44">
        <f>IF(I$4=0,0,求节点(I$4:I$9,$B$4:$B$9,求节点(其他调用!$F$4:$F$42,其他调用!$G$4:$G$42,其他调用!$AG23)))</f>
        <v>0</v>
      </c>
      <c r="EN22" s="44">
        <f>IF(J$4=0,0,求节点(J$4:J$9,$B$4:$B$9,求节点(其他调用!$F$4:$F$42,其他调用!$G$4:$G$42,其他调用!$AG23)))</f>
        <v>0</v>
      </c>
      <c r="EO22" s="44">
        <f>IF(K$4=0,0,求节点(K$4:K$9,$B$4:$B$9,求节点(其他调用!$F$4:$F$42,其他调用!$G$4:$G$42,其他调用!$AG23)))</f>
        <v>0</v>
      </c>
      <c r="EP22" s="44">
        <f>IF(L$4=0,0,求节点(L$4:L$9,$B$4:$B$9,求节点(其他调用!$F$4:$F$42,其他调用!$G$4:$G$42,其他调用!$AG23)))</f>
        <v>0</v>
      </c>
      <c r="EQ22" s="44">
        <f>IF(M$4=0,0,求节点(M$4:M$9,$B$4:$B$9,求节点(其他调用!$F$4:$F$42,其他调用!$G$4:$G$42,其他调用!$AG23)))</f>
        <v>0</v>
      </c>
      <c r="ER22" s="44">
        <f>IF(N$4=0,0,求节点(N$4:N$9,$B$4:$B$9,求节点(其他调用!$F$4:$F$42,其他调用!$G$4:$G$42,其他调用!$AG23)))</f>
        <v>0</v>
      </c>
      <c r="ES22" s="44">
        <f>IF(O$4=0,0,求节点(O$4:O$9,$B$4:$B$9,求节点(其他调用!$F$4:$F$42,其他调用!$G$4:$G$42,其他调用!$AG23)))</f>
        <v>0</v>
      </c>
      <c r="ET22" s="44">
        <f>IF(P$4=0,0,求节点(P$4:P$9,$B$4:$B$9,求节点(其他调用!$F$4:$F$42,其他调用!$G$4:$G$42,其他调用!$AG23)))</f>
        <v>0</v>
      </c>
      <c r="EU22" s="44">
        <f>IF(Q$4=0,0,求节点(Q$4:Q$9,$B$4:$B$9,求节点(其他调用!$F$4:$F$42,其他调用!$G$4:$G$42,其他调用!$AG23)))</f>
        <v>0</v>
      </c>
      <c r="EV22" s="44">
        <f>IF(R$4=0,0,求节点(R$4:R$9,$B$4:$B$9,求节点(其他调用!$F$4:$F$42,其他调用!$G$4:$G$42,其他调用!$AG23)))</f>
        <v>0</v>
      </c>
      <c r="EW22" s="44">
        <f>IF(S$4=0,0,求节点(S$4:S$9,$B$4:$B$9,求节点(其他调用!$F$4:$F$42,其他调用!$G$4:$G$42,其他调用!$AG23)))</f>
        <v>1.4335733566222264</v>
      </c>
      <c r="EX22" s="44">
        <f>IF(T$4=0,0,求节点(T$4:T$9,$B$4:$B$9,求节点(其他调用!$F$4:$F$42,其他调用!$G$4:$G$42,其他调用!$AG23)))</f>
        <v>1.0490405678680663</v>
      </c>
      <c r="EY22" s="44">
        <f>IF(U$4=0,0,求节点(U$4:U$9,$B$4:$B$9,求节点(其他调用!$F$4:$F$42,其他调用!$G$4:$G$42,其他调用!$AG23)))</f>
        <v>1.2398721384065114</v>
      </c>
      <c r="EZ22" s="44">
        <f>IF(V$4=0,0,求节点(V$4:V$9,$B$4:$B$9,求节点(其他调用!$F$4:$F$42,其他调用!$G$4:$G$42,其他调用!$AG23)))</f>
        <v>0</v>
      </c>
      <c r="FA22" s="44">
        <f>IF(W$4=0,0,求节点(W$4:W$9,$B$4:$B$9,求节点(其他调用!$F$4:$F$42,其他调用!$G$4:$G$42,其他调用!$AG23)))</f>
        <v>0.53432839750764649</v>
      </c>
      <c r="FB22" s="44">
        <f>IF(X$4=0,0,求节点(X$4:X$9,$B$4:$B$9,求节点(其他调用!$F$4:$F$42,其他调用!$G$4:$G$42,其他调用!$AG23)))</f>
        <v>0.53432839750764649</v>
      </c>
      <c r="FC22" s="44">
        <f>IF(Y$4=0,0,求节点(Y$4:Y$9,$B$4:$B$9,求节点(其他调用!$F$4:$F$42,其他调用!$G$4:$G$42,其他调用!$AG23)))</f>
        <v>1.0490405678680663</v>
      </c>
      <c r="FD22" s="44">
        <f>IF(Z$4=0,0,求节点(Z$4:Z$9,$B$4:$B$9,求节点(其他调用!$F$4:$F$42,其他调用!$G$4:$G$42,其他调用!$AG23)))</f>
        <v>0</v>
      </c>
      <c r="FE22" s="44">
        <f>IF(AA$4=0,0,求节点(AA$4:AA$9,$B$4:$B$9,求节点(其他调用!$F$4:$F$42,其他调用!$G$4:$G$42,其他调用!$AG23)))</f>
        <v>0.53432839750764649</v>
      </c>
      <c r="FF22" s="44">
        <f>IF(AB$4=0,0,求节点(AB$4:AB$9,$B$4:$B$9,求节点(其他调用!$F$4:$F$42,其他调用!$G$4:$G$42,其他调用!$AG23)))</f>
        <v>2.0972647858303786</v>
      </c>
      <c r="FG22" s="44">
        <f>IF(AC$4=0,0,求节点(AC$4:AC$9,$B$4:$B$9,求节点(其他调用!$F$4:$F$42,其他调用!$G$4:$G$42,其他调用!$AG23)))</f>
        <v>1.6248832017735499</v>
      </c>
      <c r="FH22" s="44">
        <f>IF(AD$4=0,0,求节点(AD$4:AD$9,$B$4:$B$9,求节点(其他调用!$F$4:$F$42,其他调用!$G$4:$G$42,其他调用!$AG23)))</f>
        <v>5.5329324514273193E-2</v>
      </c>
      <c r="FI22" s="44">
        <f>IF(AE$4=0,0,求节点(AE$4:AE$9,$B$4:$B$9,求节点(其他调用!$F$4:$F$42,其他调用!$G$4:$G$42,其他调用!$AG23)))</f>
        <v>5.5329324514273193E-2</v>
      </c>
      <c r="FJ22" s="44">
        <f>IF(AF$4=0,0,求节点(AF$4:AF$9,$B$4:$B$9,求节点(其他调用!$F$4:$F$42,其他调用!$G$4:$G$42,其他调用!$AG23)))</f>
        <v>5.5329324514273193E-2</v>
      </c>
      <c r="FK22" s="44">
        <f>IF(AG$4=0,0,求节点(AG$4:AG$9,$B$4:$B$9,求节点(其他调用!$F$4:$F$42,其他调用!$G$4:$G$42,其他调用!$AG23)))</f>
        <v>5.5329324514273193E-2</v>
      </c>
      <c r="FL22" s="44">
        <f>IF(AH$4=0,0,求节点(AH$4:AH$9,$B$4:$B$9,求节点(其他调用!$F$4:$F$42,其他调用!$G$4:$G$42,其他调用!$AG23)))</f>
        <v>5.5329324514273193E-2</v>
      </c>
      <c r="FM22" s="44">
        <f>IF(AI$4=0,0,求节点(AI$4:AI$9,$B$4:$B$9,求节点(其他调用!$F$4:$F$42,其他调用!$G$4:$G$42,其他调用!$AG23)))</f>
        <v>5.5329324514273193E-2</v>
      </c>
      <c r="FN22" s="44">
        <f>IF(AJ$4=0,0,求节点(AJ$4:AJ$9,$B$4:$B$9,求节点(其他调用!$F$4:$F$42,其他调用!$G$4:$G$42,其他调用!$AG23)))</f>
        <v>5.5329324514273193E-2</v>
      </c>
      <c r="FO22" s="44">
        <f>IF(AK$4=0,0,求节点(AK$4:AK$9,$B$4:$B$9,求节点(其他调用!$F$4:$F$42,其他调用!$G$4:$G$42,其他调用!$AG23)))</f>
        <v>5.5329324514273193E-2</v>
      </c>
      <c r="FP22" s="44">
        <f>IF(AL$4=0,0,求节点(AL$4:AL$9,$B$4:$B$9,求节点(其他调用!$F$4:$F$42,其他调用!$G$4:$G$42,其他调用!$AG23)))</f>
        <v>5.5329324514273193E-2</v>
      </c>
      <c r="FQ22" s="44">
        <f>IF(AM$4=0,0,求节点(AM$4:AM$9,$B$4:$B$9,求节点(其他调用!$F$4:$F$42,其他调用!$G$4:$G$42,其他调用!$AG23)))</f>
        <v>5.5329324514273193E-2</v>
      </c>
      <c r="FR22" s="44">
        <f>IF(AN$4=0,0,求节点(AN$4:AN$9,$B$4:$B$9,求节点(其他调用!$F$4:$F$42,其他调用!$G$4:$G$42,其他调用!$AG23)))</f>
        <v>5.5329324514273193E-2</v>
      </c>
      <c r="FS22" s="44">
        <f>IF(AO$4=0,0,求节点(AO$4:AO$9,$B$4:$B$9,求节点(其他调用!$F$4:$F$42,其他调用!$G$4:$G$42,其他调用!$AG23)))</f>
        <v>5.5329324514273193E-2</v>
      </c>
      <c r="FT22" s="44">
        <f>IF(AP$4=0,0,求节点(AP$4:AP$9,$B$4:$B$9,求节点(其他调用!$F$4:$F$42,其他调用!$G$4:$G$42,其他调用!$AG23)))</f>
        <v>5.5329324514273193E-2</v>
      </c>
      <c r="FU22" s="44">
        <f>IF(AQ$4=0,0,求节点(AQ$4:AQ$9,$B$4:$B$9,求节点(其他调用!$F$4:$F$42,其他调用!$G$4:$G$42,其他调用!$AG23)))</f>
        <v>5.5329324514273193E-2</v>
      </c>
      <c r="FV22" s="44">
        <f>IF(AR$4=0,0,求节点(AR$4:AR$9,$B$4:$B$9,求节点(其他调用!$F$4:$F$42,其他调用!$G$4:$G$42,其他调用!$AG23)))</f>
        <v>5.5329324514273193E-2</v>
      </c>
      <c r="FW22" s="44">
        <f>IF(AS$4=0,0,求节点(AS$4:AS$9,$B$4:$B$9,求节点(其他调用!$F$4:$F$42,其他调用!$G$4:$G$42,其他调用!$AG23)))</f>
        <v>5.5329324514273193E-2</v>
      </c>
      <c r="FX22" s="44">
        <f>IF(AT$4=0,0,求节点(AT$4:AT$9,$B$4:$B$9,求节点(其他调用!$F$4:$F$42,其他调用!$G$4:$G$42,其他调用!$AG23)))</f>
        <v>5.5329324514273193E-2</v>
      </c>
      <c r="FY22" s="44">
        <f>IF(AU$4=0,0,求节点(AU$4:AU$9,$B$4:$B$9,求节点(其他调用!$F$4:$F$42,其他调用!$G$4:$G$42,其他调用!$AG23)))</f>
        <v>5.5329324514273193E-2</v>
      </c>
      <c r="FZ22" s="44">
        <f>IF(AV$4=0,0,求节点(AV$4:AV$9,$B$4:$B$9,求节点(其他调用!$F$4:$F$42,其他调用!$G$4:$G$42,其他调用!$AG23)))</f>
        <v>5.5329324514273193E-2</v>
      </c>
      <c r="GA22" s="44">
        <f>IF(AW$4=0,0,求节点(AW$4:AW$9,$B$4:$B$9,求节点(其他调用!$F$4:$F$42,其他调用!$G$4:$G$42,其他调用!$AG23)))</f>
        <v>5.5329324514273193E-2</v>
      </c>
      <c r="GB22" s="44">
        <f>IF(AX$4=0,0,求节点(AX$4:AX$9,$B$4:$B$9,求节点(其他调用!$F$4:$F$42,其他调用!$G$4:$G$42,其他调用!$AG23)))</f>
        <v>5.5329324514273193E-2</v>
      </c>
      <c r="GC22" s="44">
        <f>IF(AY$4=0,0,求节点(AY$4:AY$9,$B$4:$B$9,求节点(其他调用!$F$4:$F$42,其他调用!$G$4:$G$42,其他调用!$AG23)))</f>
        <v>5.5329324514273193E-2</v>
      </c>
      <c r="GD22" s="44">
        <f>IF(AZ$4=0,0,求节点(AZ$4:AZ$9,$B$4:$B$9,求节点(其他调用!$F$4:$F$42,其他调用!$G$4:$G$42,其他调用!$AG23)))</f>
        <v>5.5329324514273193E-2</v>
      </c>
      <c r="GF22" s="44">
        <v>19</v>
      </c>
      <c r="GG22" s="44">
        <f>IF(C$23=0,0,求节点(C$23:C$28,$B$23:$B$28,求节点(其他调用!$U$4:$U$20,其他调用!$V$4:$V$20,$GF22)))</f>
        <v>0</v>
      </c>
      <c r="GH22" s="44">
        <f>IF(D$23=0,0,求节点(D$23:D$28,$B$23:$B$28,求节点(其他调用!$U$4:$U$20,其他调用!$V$4:$V$20,$GF22)))</f>
        <v>0</v>
      </c>
      <c r="GI22" s="44">
        <f>IF(E$23=0,0,求节点(E$23:E$28,$B$23:$B$28,求节点(其他调用!$U$4:$U$20,其他调用!$V$4:$V$20,$GF22)))</f>
        <v>0</v>
      </c>
      <c r="GJ22" s="44">
        <f>IF(F$23=0,0,求节点(F$23:F$28,$B$23:$B$28,求节点(其他调用!$U$4:$U$20,其他调用!$V$4:$V$20,$GF22)))</f>
        <v>0</v>
      </c>
      <c r="GK22" s="44">
        <f>IF(G$23=0,0,求节点(G$23:G$28,$B$23:$B$28,求节点(其他调用!$U$4:$U$20,其他调用!$V$4:$V$20,$GF22)))</f>
        <v>0</v>
      </c>
      <c r="GL22" s="44">
        <f>IF(H$23=0,0,求节点(H$23:H$28,$B$23:$B$28,求节点(其他调用!$U$4:$U$20,其他调用!$V$4:$V$20,$GF22)))</f>
        <v>0</v>
      </c>
      <c r="GM22" s="44">
        <f>IF(I$23=0,0,求节点(I$23:I$28,$B$23:$B$28,求节点(其他调用!$U$4:$U$20,其他调用!$V$4:$V$20,$GF22)))</f>
        <v>0</v>
      </c>
      <c r="GN22" s="44">
        <f>IF(J$23=0,0,求节点(J$23:J$28,$B$23:$B$28,求节点(其他调用!$U$4:$U$20,其他调用!$V$4:$V$20,$GF22)))</f>
        <v>0</v>
      </c>
      <c r="GO22" s="44">
        <f>IF(K$23=0,0,求节点(K$23:K$28,$B$23:$B$28,求节点(其他调用!$U$4:$U$20,其他调用!$V$4:$V$20,$GF22)))</f>
        <v>0</v>
      </c>
      <c r="GP22" s="44">
        <f>IF(L$23=0,0,求节点(L$23:L$28,$B$23:$B$28,求节点(其他调用!$U$4:$U$20,其他调用!$V$4:$V$20,$GF22)))</f>
        <v>0</v>
      </c>
      <c r="GQ22" s="44">
        <f>IF(M$23=0,0,求节点(M$23:M$28,$B$23:$B$28,求节点(其他调用!$U$4:$U$20,其他调用!$V$4:$V$20,$GF22)))</f>
        <v>0</v>
      </c>
      <c r="GR22" s="44">
        <f>IF(N$23=0,0,求节点(N$23:N$28,$B$23:$B$28,求节点(其他调用!$U$4:$U$20,其他调用!$V$4:$V$20,$GF22)))</f>
        <v>0</v>
      </c>
      <c r="GS22" s="44">
        <f>IF(O$23=0,0,求节点(O$23:O$28,$B$23:$B$28,求节点(其他调用!$U$4:$U$20,其他调用!$V$4:$V$20,$GF22)))</f>
        <v>0</v>
      </c>
      <c r="GT22" s="44">
        <f>IF(P$23=0,0,求节点(P$23:P$28,$B$23:$B$28,求节点(其他调用!$U$4:$U$20,其他调用!$V$4:$V$20,$GF22)))</f>
        <v>0</v>
      </c>
      <c r="GU22" s="44">
        <f>IF(Q$23=0,0,求节点(Q$23:Q$28,$B$23:$B$28,求节点(其他调用!$U$4:$U$20,其他调用!$V$4:$V$20,$GF22)))</f>
        <v>0</v>
      </c>
      <c r="GV22" s="44">
        <f>IF(R$23=0,0,求节点(R$23:R$28,$B$23:$B$28,求节点(其他调用!$U$4:$U$20,其他调用!$V$4:$V$20,$GF22)))</f>
        <v>0</v>
      </c>
      <c r="GW22" s="44">
        <f>IF(S$23=0,0,求节点(S$23:S$28,$B$23:$B$28,求节点(其他调用!$U$4:$U$20,其他调用!$V$4:$V$20,$GF22)))</f>
        <v>0</v>
      </c>
      <c r="GX22" s="44">
        <f>IF(T$23=0,0,求节点(T$23:T$28,$B$23:$B$28,求节点(其他调用!$U$4:$U$20,其他调用!$V$4:$V$20,$GF22)))</f>
        <v>0</v>
      </c>
      <c r="GY22" s="44">
        <f>IF(U$23=0,0,求节点(U$23:U$28,$B$23:$B$28,求节点(其他调用!$U$4:$U$20,其他调用!$V$4:$V$20,$GF22)))</f>
        <v>0</v>
      </c>
      <c r="GZ22" s="44">
        <f>IF(V$23=0,0,求节点(V$23:V$28,$B$23:$B$28,求节点(其他调用!$U$4:$U$20,其他调用!$V$4:$V$20,$GF22)))</f>
        <v>0</v>
      </c>
      <c r="HC22" s="44">
        <v>19</v>
      </c>
      <c r="HD22" s="44">
        <f>IF(C$4=0,0,求节点(C$4:C$9,$B$4:$B$9,求节点(其他调用!$I$4:$I$42,其他调用!$J$4:$J$42,其他调用!$AH23)))</f>
        <v>1.118482828482108</v>
      </c>
      <c r="HE22" s="44">
        <f>IF(D$4=0,0,求节点(D$4:D$9,$B$4:$B$9,求节点(其他调用!$I$4:$I$42,其他调用!$J$4:$J$42,其他调用!$AH23)))</f>
        <v>2.6019895451739488</v>
      </c>
      <c r="HF22" s="44">
        <f>IF(E$4=0,0,求节点(E$4:E$9,$B$4:$B$9,求节点(其他调用!$I$4:$I$42,其他调用!$J$4:$J$42,其他调用!$AH23)))</f>
        <v>0.30118462296769577</v>
      </c>
      <c r="HG22" s="44">
        <f>IF(F$4=0,0,求节点(F$4:F$9,$B$4:$B$9,求节点(其他调用!$I$4:$I$42,其他调用!$J$4:$J$42,其他调用!$AH23)))</f>
        <v>0</v>
      </c>
      <c r="HH22" s="44">
        <f>IF(G$4=0,0,求节点(G$4:G$9,$B$4:$B$9,求节点(其他调用!$I$4:$I$42,其他调用!$J$4:$J$42,其他调用!$AH23)))</f>
        <v>0</v>
      </c>
      <c r="HI22" s="44">
        <f>IF(H$4=0,0,求节点(H$4:H$9,$B$4:$B$9,求节点(其他调用!$I$4:$I$42,其他调用!$J$4:$J$42,其他调用!$AH23)))</f>
        <v>0</v>
      </c>
      <c r="HJ22" s="44">
        <f>IF(I$4=0,0,求节点(I$4:I$9,$B$4:$B$9,求节点(其他调用!$I$4:$I$42,其他调用!$J$4:$J$42,其他调用!$AH23)))</f>
        <v>0</v>
      </c>
      <c r="HK22" s="44">
        <f>IF(J$4=0,0,求节点(J$4:J$9,$B$4:$B$9,求节点(其他调用!$I$4:$I$42,其他调用!$J$4:$J$42,其他调用!$AH23)))</f>
        <v>0</v>
      </c>
      <c r="HL22" s="44">
        <f>IF(K$4=0,0,求节点(K$4:K$9,$B$4:$B$9,求节点(其他调用!$I$4:$I$42,其他调用!$J$4:$J$42,其他调用!$AH23)))</f>
        <v>0</v>
      </c>
      <c r="HM22" s="44">
        <f>IF(L$4=0,0,求节点(L$4:L$9,$B$4:$B$9,求节点(其他调用!$I$4:$I$42,其他调用!$J$4:$J$42,其他调用!$AH23)))</f>
        <v>0</v>
      </c>
      <c r="HN22" s="44">
        <f>IF(M$4=0,0,求节点(M$4:M$9,$B$4:$B$9,求节点(其他调用!$I$4:$I$42,其他调用!$J$4:$J$42,其他调用!$AH23)))</f>
        <v>0</v>
      </c>
      <c r="HO22" s="44">
        <f>IF(N$4=0,0,求节点(N$4:N$9,$B$4:$B$9,求节点(其他调用!$I$4:$I$42,其他调用!$J$4:$J$42,其他调用!$AH23)))</f>
        <v>0</v>
      </c>
      <c r="HP22" s="44">
        <f>IF(O$4=0,0,求节点(O$4:O$9,$B$4:$B$9,求节点(其他调用!$I$4:$I$42,其他调用!$J$4:$J$42,其他调用!$AH23)))</f>
        <v>0</v>
      </c>
      <c r="HQ22" s="44">
        <f>IF(P$4=0,0,求节点(P$4:P$9,$B$4:$B$9,求节点(其他调用!$I$4:$I$42,其他调用!$J$4:$J$42,其他调用!$AH23)))</f>
        <v>0</v>
      </c>
      <c r="HR22" s="44">
        <f>IF(Q$4=0,0,求节点(Q$4:Q$9,$B$4:$B$9,求节点(其他调用!$I$4:$I$42,其他调用!$J$4:$J$42,其他调用!$AH23)))</f>
        <v>0</v>
      </c>
      <c r="HS22" s="44">
        <f>IF(R$4=0,0,求节点(R$4:R$9,$B$4:$B$9,求节点(其他调用!$I$4:$I$42,其他调用!$J$4:$J$42,其他调用!$AH23)))</f>
        <v>0</v>
      </c>
      <c r="HT22" s="44">
        <f>IF(S$4=0,0,求节点(S$4:S$9,$B$4:$B$9,求节点(其他调用!$I$4:$I$42,其他调用!$J$4:$J$42,其他调用!$AH23)))</f>
        <v>1.8385458541836086</v>
      </c>
      <c r="HU22" s="44">
        <f>IF(T$4=0,0,求节点(T$4:T$9,$B$4:$B$9,求节点(其他调用!$I$4:$I$42,其他调用!$J$4:$J$42,其他调用!$AH23)))</f>
        <v>1.3183472787463855</v>
      </c>
      <c r="HV22" s="44">
        <f>IF(U$4=0,0,求节点(U$4:U$9,$B$4:$B$9,求节点(其他调用!$I$4:$I$42,其他调用!$J$4:$J$42,其他调用!$AH23)))</f>
        <v>1.5765055270044104</v>
      </c>
      <c r="HW22" s="44">
        <f>IF(V$4=0,0,求节点(V$4:V$9,$B$4:$B$9,求节点(其他调用!$I$4:$I$42,其他调用!$J$4:$J$42,其他调用!$AH23)))</f>
        <v>0</v>
      </c>
      <c r="HX22" s="44">
        <f>IF(W$4=0,0,求节点(W$4:W$9,$B$4:$B$9,求节点(其他调用!$I$4:$I$42,其他调用!$J$4:$J$42,其他调用!$AH23)))</f>
        <v>0.7228430951224698</v>
      </c>
      <c r="HY22" s="44">
        <f>IF(X$4=0,0,求节点(X$4:X$9,$B$4:$B$9,求节点(其他调用!$I$4:$I$42,其他调用!$J$4:$J$42,其他调用!$AH23)))</f>
        <v>0.7228430951224698</v>
      </c>
      <c r="HZ22" s="44">
        <f>IF(Y$4=0,0,求节点(Y$4:Y$9,$B$4:$B$9,求节点(其他调用!$I$4:$I$42,其他调用!$J$4:$J$42,其他调用!$AH23)))</f>
        <v>1.3183472787463855</v>
      </c>
      <c r="IA22" s="44">
        <f>IF(Z$4=0,0,求节点(Z$4:Z$9,$B$4:$B$9,求节点(其他调用!$I$4:$I$42,其他调用!$J$4:$J$42,其他调用!$AH23)))</f>
        <v>0</v>
      </c>
      <c r="IB22" s="44">
        <f>IF(AA$4=0,0,求节点(AA$4:AA$9,$B$4:$B$9,求节点(其他调用!$I$4:$I$42,其他调用!$J$4:$J$42,其他调用!$AH23)))</f>
        <v>0.7228430951224698</v>
      </c>
      <c r="IC22" s="44">
        <f>IF(AB$4=0,0,求节点(AB$4:AB$9,$B$4:$B$9,求节点(其他调用!$I$4:$I$42,其他调用!$J$4:$J$42,其他调用!$AH23)))</f>
        <v>2.6019895451739488</v>
      </c>
      <c r="ID22" s="44">
        <f>IF(AC$4=0,0,求节点(AC$4:AC$9,$B$4:$B$9,求节点(其他调用!$I$4:$I$42,其他调用!$J$4:$J$42,其他调用!$AH23)))</f>
        <v>2.0757175343517931</v>
      </c>
      <c r="IE22" s="44">
        <f>IF(AD$4=0,0,求节点(AD$4:AD$9,$B$4:$B$9,求节点(其他调用!$I$4:$I$42,其他调用!$J$4:$J$42,其他调用!$AH23)))</f>
        <v>7.4849887016084415E-2</v>
      </c>
      <c r="IF22" s="44">
        <f>IF(AE$4=0,0,求节点(AE$4:AE$9,$B$4:$B$9,求节点(其他调用!$I$4:$I$42,其他调用!$J$4:$J$42,其他调用!$AH23)))</f>
        <v>7.4849887016084415E-2</v>
      </c>
      <c r="IG22" s="44">
        <f>IF(AF$4=0,0,求节点(AF$4:AF$9,$B$4:$B$9,求节点(其他调用!$I$4:$I$42,其他调用!$J$4:$J$42,其他调用!$AH23)))</f>
        <v>7.4849887016084415E-2</v>
      </c>
      <c r="IH22" s="44">
        <f>IF(AG$4=0,0,求节点(AG$4:AG$9,$B$4:$B$9,求节点(其他调用!$I$4:$I$42,其他调用!$J$4:$J$42,其他调用!$AH23)))</f>
        <v>7.4849887016084415E-2</v>
      </c>
      <c r="II22" s="44">
        <f>IF(AH$4=0,0,求节点(AH$4:AH$9,$B$4:$B$9,求节点(其他调用!$I$4:$I$42,其他调用!$J$4:$J$42,其他调用!$AH23)))</f>
        <v>7.4849887016084415E-2</v>
      </c>
      <c r="IJ22" s="44">
        <f>IF(AI$4=0,0,求节点(AI$4:AI$9,$B$4:$B$9,求节点(其他调用!$I$4:$I$42,其他调用!$J$4:$J$42,其他调用!$AH23)))</f>
        <v>7.4849887016084415E-2</v>
      </c>
      <c r="IK22" s="44">
        <f>IF(AJ$4=0,0,求节点(AJ$4:AJ$9,$B$4:$B$9,求节点(其他调用!$I$4:$I$42,其他调用!$J$4:$J$42,其他调用!$AH23)))</f>
        <v>7.4849887016084415E-2</v>
      </c>
      <c r="IL22" s="44">
        <f>IF(AK$4=0,0,求节点(AK$4:AK$9,$B$4:$B$9,求节点(其他调用!$I$4:$I$42,其他调用!$J$4:$J$42,其他调用!$AH23)))</f>
        <v>7.4849887016084415E-2</v>
      </c>
      <c r="IM22" s="44">
        <f>IF(AL$4=0,0,求节点(AL$4:AL$9,$B$4:$B$9,求节点(其他调用!$I$4:$I$42,其他调用!$J$4:$J$42,其他调用!$AH23)))</f>
        <v>7.4849887016084415E-2</v>
      </c>
      <c r="IN22" s="44">
        <f>IF(AM$4=0,0,求节点(AM$4:AM$9,$B$4:$B$9,求节点(其他调用!$I$4:$I$42,其他调用!$J$4:$J$42,其他调用!$AH23)))</f>
        <v>7.4849887016084415E-2</v>
      </c>
      <c r="IO22" s="44">
        <f>IF(AN$4=0,0,求节点(AN$4:AN$9,$B$4:$B$9,求节点(其他调用!$I$4:$I$42,其他调用!$J$4:$J$42,其他调用!$AH23)))</f>
        <v>7.4849887016084415E-2</v>
      </c>
      <c r="IP22" s="44">
        <f>IF(AO$4=0,0,求节点(AO$4:AO$9,$B$4:$B$9,求节点(其他调用!$I$4:$I$42,其他调用!$J$4:$J$42,其他调用!$AH23)))</f>
        <v>7.4849887016084415E-2</v>
      </c>
      <c r="IQ22" s="44">
        <f>IF(AP$4=0,0,求节点(AP$4:AP$9,$B$4:$B$9,求节点(其他调用!$I$4:$I$42,其他调用!$J$4:$J$42,其他调用!$AH23)))</f>
        <v>7.4849887016084415E-2</v>
      </c>
      <c r="IR22" s="44">
        <f>IF(AQ$4=0,0,求节点(AQ$4:AQ$9,$B$4:$B$9,求节点(其他调用!$I$4:$I$42,其他调用!$J$4:$J$42,其他调用!$AH23)))</f>
        <v>7.4849887016084415E-2</v>
      </c>
      <c r="IS22" s="44">
        <f>IF(AR$4=0,0,求节点(AR$4:AR$9,$B$4:$B$9,求节点(其他调用!$I$4:$I$42,其他调用!$J$4:$J$42,其他调用!$AH23)))</f>
        <v>7.4849887016084415E-2</v>
      </c>
      <c r="IT22" s="44">
        <f>IF(AS$4=0,0,求节点(AS$4:AS$9,$B$4:$B$9,求节点(其他调用!$I$4:$I$42,其他调用!$J$4:$J$42,其他调用!$AH23)))</f>
        <v>7.4849887016084415E-2</v>
      </c>
      <c r="IU22" s="44">
        <f>IF(AT$4=0,0,求节点(AT$4:AT$9,$B$4:$B$9,求节点(其他调用!$I$4:$I$42,其他调用!$J$4:$J$42,其他调用!$AH23)))</f>
        <v>7.4849887016084415E-2</v>
      </c>
      <c r="IV22" s="44">
        <f>IF(AU$4=0,0,求节点(AU$4:AU$9,$B$4:$B$9,求节点(其他调用!$I$4:$I$42,其他调用!$J$4:$J$42,其他调用!$AH23)))</f>
        <v>7.4849887016084415E-2</v>
      </c>
      <c r="IW22" s="44">
        <f>IF(AV$4=0,0,求节点(AV$4:AV$9,$B$4:$B$9,求节点(其他调用!$I$4:$I$42,其他调用!$J$4:$J$42,其他调用!$AH23)))</f>
        <v>7.4849887016084415E-2</v>
      </c>
      <c r="IX22" s="44">
        <f>IF(AW$4=0,0,求节点(AW$4:AW$9,$B$4:$B$9,求节点(其他调用!$I$4:$I$42,其他调用!$J$4:$J$42,其他调用!$AH23)))</f>
        <v>7.4849887016084415E-2</v>
      </c>
      <c r="IY22" s="44">
        <f>IF(AX$4=0,0,求节点(AX$4:AX$9,$B$4:$B$9,求节点(其他调用!$I$4:$I$42,其他调用!$J$4:$J$42,其他调用!$AH23)))</f>
        <v>7.4849887016084415E-2</v>
      </c>
      <c r="IZ22" s="44">
        <f>IF(AY$4=0,0,求节点(AY$4:AY$9,$B$4:$B$9,求节点(其他调用!$I$4:$I$42,其他调用!$J$4:$J$42,其他调用!$AH23)))</f>
        <v>7.4849887016084415E-2</v>
      </c>
      <c r="JA22" s="44">
        <f>IF(AZ$4=0,0,求节点(AZ$4:AZ$9,$B$4:$B$9,求节点(其他调用!$I$4:$I$42,其他调用!$J$4:$J$42,其他调用!$AH23)))</f>
        <v>7.4849887016084415E-2</v>
      </c>
      <c r="JC22" s="44">
        <v>19</v>
      </c>
      <c r="JD22" s="44">
        <f>IF(C$23=0,0,求节点(C$23:C$28,$B$23:$B$28,求节点(其他调用!$W$4:$W$20,其他调用!$X$4:$X$20,$JC22)))</f>
        <v>0</v>
      </c>
      <c r="JE22" s="44">
        <f>IF(D$23=0,0,求节点(D$23:D$28,$B$23:$B$28,求节点(其他调用!$W$4:$W$20,其他调用!$X$4:$X$20,$JC22)))</f>
        <v>0</v>
      </c>
      <c r="JF22" s="44">
        <f>IF(E$23=0,0,求节点(E$23:E$28,$B$23:$B$28,求节点(其他调用!$W$4:$W$20,其他调用!$X$4:$X$20,$JC22)))</f>
        <v>0</v>
      </c>
      <c r="JG22" s="44">
        <f>IF(F$23=0,0,求节点(F$23:F$28,$B$23:$B$28,求节点(其他调用!$W$4:$W$20,其他调用!$X$4:$X$20,$JC22)))</f>
        <v>5.1845837191200062E-5</v>
      </c>
      <c r="JH22" s="44">
        <f>IF(G$23=0,0,求节点(G$23:G$28,$B$23:$B$28,求节点(其他调用!$W$4:$W$20,其他调用!$X$4:$X$20,$JC22)))</f>
        <v>7.7768755787022137E-5</v>
      </c>
      <c r="JI22" s="44">
        <f>IF(H$23=0,0,求节点(H$23:H$28,$B$23:$B$28,求节点(其他调用!$W$4:$W$20,其他调用!$X$4:$X$20,$JC22)))</f>
        <v>7.7768755787022137E-5</v>
      </c>
      <c r="JJ22" s="44">
        <f>IF(I$23=0,0,求节点(I$23:I$28,$B$23:$B$28,求节点(其他调用!$W$4:$W$20,其他调用!$X$4:$X$20,$JC22)))</f>
        <v>1.178314481621312E-4</v>
      </c>
      <c r="JK22" s="44">
        <f>IF(J$23=0,0,求节点(J$23:J$28,$B$23:$B$28,求节点(其他调用!$W$4:$W$20,其他调用!$X$4:$X$20,$JC22)))</f>
        <v>0</v>
      </c>
      <c r="JL22" s="44">
        <f>IF(K$23=0,0,求节点(K$23:K$28,$B$23:$B$28,求节点(其他调用!$W$4:$W$20,其他调用!$X$4:$X$20,$JC22)))</f>
        <v>7.7768755787022137E-5</v>
      </c>
      <c r="JM22" s="44">
        <f>IF(L$23=0,0,求节点(L$23:L$28,$B$23:$B$28,求节点(其他调用!$W$4:$W$20,其他调用!$X$4:$X$20,$JC22)))</f>
        <v>0</v>
      </c>
      <c r="JN22" s="44">
        <f>IF(M$23=0,0,求节点(M$23:M$28,$B$23:$B$28,求节点(其他调用!$W$4:$W$20,其他调用!$X$4:$X$20,$JC22)))</f>
        <v>0</v>
      </c>
      <c r="JO22" s="44">
        <f>IF(N$23=0,0,求节点(N$23:N$28,$B$23:$B$28,求节点(其他调用!$W$4:$W$20,其他调用!$X$4:$X$20,$JC22)))</f>
        <v>0</v>
      </c>
      <c r="JP22" s="44">
        <f>IF(O$23=0,0,求节点(O$23:O$28,$B$23:$B$28,求节点(其他调用!$W$4:$W$20,其他调用!$X$4:$X$20,$JC22)))</f>
        <v>0</v>
      </c>
      <c r="JQ22" s="44">
        <f>IF(P$23=0,0,求节点(P$23:P$28,$B$23:$B$28,求节点(其他调用!$W$4:$W$20,其他调用!$X$4:$X$20,$JC22)))</f>
        <v>0</v>
      </c>
      <c r="JR22" s="44">
        <f>IF(Q$23=0,0,求节点(Q$23:Q$28,$B$23:$B$28,求节点(其他调用!$W$4:$W$20,其他调用!$X$4:$X$20,$JC22)))</f>
        <v>0</v>
      </c>
      <c r="JS22" s="44">
        <f>IF(R$23=0,0,求节点(R$23:R$28,$B$23:$B$28,求节点(其他调用!$W$4:$W$20,其他调用!$X$4:$X$20,$JC22)))</f>
        <v>0</v>
      </c>
      <c r="JT22" s="44">
        <f>IF(S$23=0,0,求节点(S$23:S$28,$B$23:$B$28,求节点(其他调用!$W$4:$W$20,其他调用!$X$4:$X$20,$JC22)))</f>
        <v>0</v>
      </c>
      <c r="JU22" s="44">
        <f>IF(T$23=0,0,求节点(T$23:T$28,$B$23:$B$28,求节点(其他调用!$W$4:$W$20,其他调用!$X$4:$X$20,$JC22)))</f>
        <v>0</v>
      </c>
      <c r="JV22" s="44">
        <f>IF(U$23=0,0,求节点(U$23:U$28,$B$23:$B$28,求节点(其他调用!$W$4:$W$20,其他调用!$X$4:$X$20,$JC22)))</f>
        <v>0</v>
      </c>
      <c r="JW22" s="44">
        <f>IF(V$23=0,0,求节点(V$23:V$28,$B$23:$B$28,求节点(其他调用!$W$4:$W$20,其他调用!$X$4:$X$20,$JC22)))</f>
        <v>0</v>
      </c>
      <c r="JZ22" s="44">
        <v>19</v>
      </c>
      <c r="KA22" s="44">
        <f>IF(C$4=0,0,求节点(C$4:C$9,$B$4:$B$9,求节点(其他调用!$L$4:$L$42,其他调用!$M$4:$M$42,其他调用!$AI23)))</f>
        <v>1.9469951021951633</v>
      </c>
      <c r="KB22" s="44">
        <f>IF(D$4=0,0,求节点(D$4:D$9,$B$4:$B$9,求节点(其他调用!$L$4:$L$42,其他调用!$M$4:$M$42,其他调用!$AI23)))</f>
        <v>4.0311006892055339</v>
      </c>
      <c r="KC22" s="44">
        <f>IF(E$4=0,0,求节点(E$4:E$9,$B$4:$B$9,求节点(其他调用!$L$4:$L$42,其他调用!$M$4:$M$42,其他调用!$AI23)))</f>
        <v>0.60082989529391728</v>
      </c>
      <c r="KD22" s="44">
        <f>IF(F$4=0,0,求节点(F$4:F$9,$B$4:$B$9,求节点(其他调用!$L$4:$L$42,其他调用!$M$4:$M$42,其他调用!$AI23)))</f>
        <v>0</v>
      </c>
      <c r="KE22" s="44">
        <f>IF(G$4=0,0,求节点(G$4:G$9,$B$4:$B$9,求节点(其他调用!$L$4:$L$42,其他调用!$M$4:$M$42,其他调用!$AI23)))</f>
        <v>0</v>
      </c>
      <c r="KF22" s="44">
        <f>IF(H$4=0,0,求节点(H$4:H$9,$B$4:$B$9,求节点(其他调用!$L$4:$L$42,其他调用!$M$4:$M$42,其他调用!$AI23)))</f>
        <v>0</v>
      </c>
      <c r="KG22" s="44">
        <f>IF(I$4=0,0,求节点(I$4:I$9,$B$4:$B$9,求节点(其他调用!$L$4:$L$42,其他调用!$M$4:$M$42,其他调用!$AI23)))</f>
        <v>0</v>
      </c>
      <c r="KH22" s="44">
        <f>IF(J$4=0,0,求节点(J$4:J$9,$B$4:$B$9,求节点(其他调用!$L$4:$L$42,其他调用!$M$4:$M$42,其他调用!$AI23)))</f>
        <v>0</v>
      </c>
      <c r="KI22" s="44">
        <f>IF(K$4=0,0,求节点(K$4:K$9,$B$4:$B$9,求节点(其他调用!$L$4:$L$42,其他调用!$M$4:$M$42,其他调用!$AI23)))</f>
        <v>0</v>
      </c>
      <c r="KJ22" s="44">
        <f>IF(L$4=0,0,求节点(L$4:L$9,$B$4:$B$9,求节点(其他调用!$L$4:$L$42,其他调用!$M$4:$M$42,其他调用!$AI23)))</f>
        <v>0</v>
      </c>
      <c r="KK22" s="44">
        <f>IF(M$4=0,0,求节点(M$4:M$9,$B$4:$B$9,求节点(其他调用!$L$4:$L$42,其他调用!$M$4:$M$42,其他调用!$AI23)))</f>
        <v>0</v>
      </c>
      <c r="KL22" s="44">
        <f>IF(N$4=0,0,求节点(N$4:N$9,$B$4:$B$9,求节点(其他调用!$L$4:$L$42,其他调用!$M$4:$M$42,其他调用!$AI23)))</f>
        <v>0</v>
      </c>
      <c r="KM22" s="44">
        <f>IF(O$4=0,0,求节点(O$4:O$9,$B$4:$B$9,求节点(其他调用!$L$4:$L$42,其他调用!$M$4:$M$42,其他调用!$AI23)))</f>
        <v>0</v>
      </c>
      <c r="KN22" s="44">
        <f>IF(P$4=0,0,求节点(P$4:P$9,$B$4:$B$9,求节点(其他调用!$L$4:$L$42,其他调用!$M$4:$M$42,其他调用!$AI23)))</f>
        <v>0</v>
      </c>
      <c r="KO22" s="44">
        <f>IF(Q$4=0,0,求节点(Q$4:Q$9,$B$4:$B$9,求节点(其他调用!$L$4:$L$42,其他调用!$M$4:$M$42,其他调用!$AI23)))</f>
        <v>0</v>
      </c>
      <c r="KP22" s="44">
        <f>IF(R$4=0,0,求节点(R$4:R$9,$B$4:$B$9,求节点(其他调用!$L$4:$L$42,其他调用!$M$4:$M$42,其他调用!$AI23)))</f>
        <v>0</v>
      </c>
      <c r="KQ22" s="44">
        <f>IF(S$4=0,0,求节点(S$4:S$9,$B$4:$B$9,求节点(其他调用!$L$4:$L$42,其他调用!$M$4:$M$42,其他调用!$AI23)))</f>
        <v>3.0158204655556955</v>
      </c>
      <c r="KR22" s="44">
        <f>IF(T$4=0,0,求节点(T$4:T$9,$B$4:$B$9,求节点(其他调用!$L$4:$L$42,其他调用!$M$4:$M$42,其他调用!$AI23)))</f>
        <v>2.2688797207837794</v>
      </c>
      <c r="KS22" s="44">
        <f>IF(U$4=0,0,求节点(U$4:U$9,$B$4:$B$9,求节点(其他调用!$L$4:$L$42,其他调用!$M$4:$M$42,其他调用!$AI23)))</f>
        <v>2.6694329843130578</v>
      </c>
      <c r="KT22" s="44">
        <f>IF(V$4=0,0,求节点(V$4:V$9,$B$4:$B$9,求节点(其他调用!$L$4:$L$42,其他调用!$M$4:$M$42,其他调用!$AI23)))</f>
        <v>0</v>
      </c>
      <c r="KU22" s="44">
        <f>IF(W$4=0,0,求节点(W$4:W$9,$B$4:$B$9,求节点(其他调用!$L$4:$L$42,其他调用!$M$4:$M$42,其他调用!$AI23)))</f>
        <v>1.3157083919324297</v>
      </c>
      <c r="KV22" s="44">
        <f>IF(X$4=0,0,求节点(X$4:X$9,$B$4:$B$9,求节点(其他调用!$L$4:$L$42,其他调用!$M$4:$M$42,其他调用!$AI23)))</f>
        <v>1.3157083919324297</v>
      </c>
      <c r="KW22" s="44">
        <f>IF(Y$4=0,0,求节点(Y$4:Y$9,$B$4:$B$9,求节点(其他调用!$L$4:$L$42,其他调用!$M$4:$M$42,其他调用!$AI23)))</f>
        <v>2.2688797207837794</v>
      </c>
      <c r="KX22" s="44">
        <f>IF(Z$4=0,0,求节点(Z$4:Z$9,$B$4:$B$9,求节点(其他调用!$L$4:$L$42,其他调用!$M$4:$M$42,其他调用!$AI23)))</f>
        <v>0</v>
      </c>
      <c r="KY22" s="44">
        <f>IF(AA$4=0,0,求节点(AA$4:AA$9,$B$4:$B$9,求节点(其他调用!$L$4:$L$42,其他调用!$M$4:$M$42,其他调用!$AI23)))</f>
        <v>1.3157083919324297</v>
      </c>
      <c r="KZ22" s="44">
        <f>IF(AB$4=0,0,求节点(AB$4:AB$9,$B$4:$B$9,求节点(其他调用!$L$4:$L$42,其他调用!$M$4:$M$42,其他调用!$AI23)))</f>
        <v>4.2112914711870282</v>
      </c>
      <c r="LA22" s="44">
        <f>IF(AC$4=0,0,求节点(AC$4:AC$9,$B$4:$B$9,求节点(其他调用!$L$4:$L$42,其他调用!$M$4:$M$42,其他调用!$AI23)))</f>
        <v>3.0570943250303895</v>
      </c>
      <c r="LB22" s="44">
        <f>IF(AD$4=0,0,求节点(AD$4:AD$9,$B$4:$B$9,求节点(其他调用!$L$4:$L$42,其他调用!$M$4:$M$42,其他调用!$AI23)))</f>
        <v>0.14931721724538083</v>
      </c>
      <c r="LC22" s="44">
        <f>IF(AE$4=0,0,求节点(AE$4:AE$9,$B$4:$B$9,求节点(其他调用!$L$4:$L$42,其他调用!$M$4:$M$42,其他调用!$AI23)))</f>
        <v>0.14931721724538083</v>
      </c>
      <c r="LD22" s="44">
        <f>IF(AF$4=0,0,求节点(AF$4:AF$9,$B$4:$B$9,求节点(其他调用!$L$4:$L$42,其他调用!$M$4:$M$42,其他调用!$AI23)))</f>
        <v>0.14931721724538083</v>
      </c>
      <c r="LE22" s="44">
        <f>IF(AG$4=0,0,求节点(AG$4:AG$9,$B$4:$B$9,求节点(其他调用!$L$4:$L$42,其他调用!$M$4:$M$42,其他调用!$AI23)))</f>
        <v>0.14931721724538083</v>
      </c>
      <c r="LF22" s="44">
        <f>IF(AH$4=0,0,求节点(AH$4:AH$9,$B$4:$B$9,求节点(其他调用!$L$4:$L$42,其他调用!$M$4:$M$42,其他调用!$AI23)))</f>
        <v>0.14931721724538083</v>
      </c>
      <c r="LG22" s="44">
        <f>IF(AI$4=0,0,求节点(AI$4:AI$9,$B$4:$B$9,求节点(其他调用!$L$4:$L$42,其他调用!$M$4:$M$42,其他调用!$AI23)))</f>
        <v>0.14931721724538083</v>
      </c>
      <c r="LH22" s="44">
        <f>IF(AJ$4=0,0,求节点(AJ$4:AJ$9,$B$4:$B$9,求节点(其他调用!$L$4:$L$42,其他调用!$M$4:$M$42,其他调用!$AI23)))</f>
        <v>0.14931721724538083</v>
      </c>
      <c r="LI22" s="44">
        <f>IF(AK$4=0,0,求节点(AK$4:AK$9,$B$4:$B$9,求节点(其他调用!$L$4:$L$42,其他调用!$M$4:$M$42,其他调用!$AI23)))</f>
        <v>0.14931721724538083</v>
      </c>
      <c r="LJ22" s="44">
        <f>IF(AL$4=0,0,求节点(AL$4:AL$9,$B$4:$B$9,求节点(其他调用!$L$4:$L$42,其他调用!$M$4:$M$42,其他调用!$AI23)))</f>
        <v>0.14931721724538083</v>
      </c>
      <c r="LK22" s="44">
        <f>IF(AM$4=0,0,求节点(AM$4:AM$9,$B$4:$B$9,求节点(其他调用!$L$4:$L$42,其他调用!$M$4:$M$42,其他调用!$AI23)))</f>
        <v>0.14931721724538083</v>
      </c>
      <c r="LL22" s="44">
        <f>IF(AN$4=0,0,求节点(AN$4:AN$9,$B$4:$B$9,求节点(其他调用!$L$4:$L$42,其他调用!$M$4:$M$42,其他调用!$AI23)))</f>
        <v>0.14931721724538083</v>
      </c>
      <c r="LM22" s="44">
        <f>IF(AO$4=0,0,求节点(AO$4:AO$9,$B$4:$B$9,求节点(其他调用!$L$4:$L$42,其他调用!$M$4:$M$42,其他调用!$AI23)))</f>
        <v>0.14931721724538083</v>
      </c>
      <c r="LN22" s="44">
        <f>IF(AP$4=0,0,求节点(AP$4:AP$9,$B$4:$B$9,求节点(其他调用!$L$4:$L$42,其他调用!$M$4:$M$42,其他调用!$AI23)))</f>
        <v>0.14931721724538083</v>
      </c>
      <c r="LO22" s="44">
        <f>IF(AQ$4=0,0,求节点(AQ$4:AQ$9,$B$4:$B$9,求节点(其他调用!$L$4:$L$42,其他调用!$M$4:$M$42,其他调用!$AI23)))</f>
        <v>0.14931721724538083</v>
      </c>
      <c r="LP22" s="44">
        <f>IF(AR$4=0,0,求节点(AR$4:AR$9,$B$4:$B$9,求节点(其他调用!$L$4:$L$42,其他调用!$M$4:$M$42,其他调用!$AI23)))</f>
        <v>0.14931721724538083</v>
      </c>
      <c r="LQ22" s="44">
        <f>IF(AS$4=0,0,求节点(AS$4:AS$9,$B$4:$B$9,求节点(其他调用!$L$4:$L$42,其他调用!$M$4:$M$42,其他调用!$AI23)))</f>
        <v>0.14931721724538083</v>
      </c>
      <c r="LR22" s="44">
        <f>IF(AT$4=0,0,求节点(AT$4:AT$9,$B$4:$B$9,求节点(其他调用!$L$4:$L$42,其他调用!$M$4:$M$42,其他调用!$AI23)))</f>
        <v>0.14931721724538083</v>
      </c>
      <c r="LS22" s="44">
        <f>IF(AU$4=0,0,求节点(AU$4:AU$9,$B$4:$B$9,求节点(其他调用!$L$4:$L$42,其他调用!$M$4:$M$42,其他调用!$AI23)))</f>
        <v>0.14931721724538083</v>
      </c>
      <c r="LT22" s="44">
        <f>IF(AV$4=0,0,求节点(AV$4:AV$9,$B$4:$B$9,求节点(其他调用!$L$4:$L$42,其他调用!$M$4:$M$42,其他调用!$AI23)))</f>
        <v>0.14931721724538083</v>
      </c>
      <c r="LU22" s="44">
        <f>IF(AW$4=0,0,求节点(AW$4:AW$9,$B$4:$B$9,求节点(其他调用!$L$4:$L$42,其他调用!$M$4:$M$42,其他调用!$AI23)))</f>
        <v>0.14931721724538083</v>
      </c>
      <c r="LV22" s="44">
        <f>IF(AX$4=0,0,求节点(AX$4:AX$9,$B$4:$B$9,求节点(其他调用!$L$4:$L$42,其他调用!$M$4:$M$42,其他调用!$AI23)))</f>
        <v>0.14931721724538083</v>
      </c>
      <c r="LW22" s="44">
        <f>IF(AY$4=0,0,求节点(AY$4:AY$9,$B$4:$B$9,求节点(其他调用!$L$4:$L$42,其他调用!$M$4:$M$42,其他调用!$AI23)))</f>
        <v>0.14931721724538083</v>
      </c>
      <c r="LX22" s="44">
        <f>IF(AZ$4=0,0,求节点(AZ$4:AZ$9,$B$4:$B$9,求节点(其他调用!$L$4:$L$42,其他调用!$M$4:$M$42,其他调用!$AI23)))</f>
        <v>0.14931721724538083</v>
      </c>
      <c r="LZ22" s="44">
        <v>19</v>
      </c>
      <c r="MA22" s="44">
        <f>IF(C$23=0,0,求节点(C$23:C$28,$B$23:$B$28,求节点(其他调用!$Y$4:$Y$20,其他调用!$Z$4:$Z$20,$LZ22)))</f>
        <v>0</v>
      </c>
      <c r="MB22" s="44">
        <f>IF(D$23=0,0,求节点(D$23:D$28,$B$23:$B$28,求节点(其他调用!$Y$4:$Y$20,其他调用!$Z$4:$Z$20,$LZ22)))</f>
        <v>0</v>
      </c>
      <c r="MC22" s="44">
        <f>IF(E$23=0,0,求节点(E$23:E$28,$B$23:$B$28,求节点(其他调用!$Y$4:$Y$20,其他调用!$Z$4:$Z$20,$LZ22)))</f>
        <v>0</v>
      </c>
      <c r="MD22" s="44">
        <f>IF(F$23=0,0,求节点(F$23:F$28,$B$23:$B$28,求节点(其他调用!$Y$4:$Y$20,其他调用!$Z$4:$Z$20,$LZ22)))</f>
        <v>0</v>
      </c>
      <c r="ME22" s="44">
        <f>IF(G$23=0,0,求节点(G$23:G$28,$B$23:$B$28,求节点(其他调用!$Y$4:$Y$20,其他调用!$Z$4:$Z$20,$LZ22)))</f>
        <v>0</v>
      </c>
      <c r="MF22" s="44">
        <f>IF(H$23=0,0,求节点(H$23:H$28,$B$23:$B$28,求节点(其他调用!$Y$4:$Y$20,其他调用!$Z$4:$Z$20,$LZ22)))</f>
        <v>0</v>
      </c>
      <c r="MG22" s="44">
        <f>IF(I$23=0,0,求节点(I$23:I$28,$B$23:$B$28,求节点(其他调用!$Y$4:$Y$20,其他调用!$Z$4:$Z$20,$LZ22)))</f>
        <v>0</v>
      </c>
      <c r="MH22" s="44">
        <f>IF(J$23=0,0,求节点(J$23:J$28,$B$23:$B$28,求节点(其他调用!$Y$4:$Y$20,其他调用!$Z$4:$Z$20,$LZ22)))</f>
        <v>0</v>
      </c>
      <c r="MI22" s="44">
        <f>IF(K$23=0,0,求节点(K$23:K$28,$B$23:$B$28,求节点(其他调用!$Y$4:$Y$20,其他调用!$Z$4:$Z$20,$LZ22)))</f>
        <v>0</v>
      </c>
      <c r="MJ22" s="44">
        <f>IF(L$23=0,0,求节点(L$23:L$28,$B$23:$B$28,求节点(其他调用!$Y$4:$Y$20,其他调用!$Z$4:$Z$20,$LZ22)))</f>
        <v>0</v>
      </c>
      <c r="MK22" s="44">
        <f>IF(M$23=0,0,求节点(M$23:M$28,$B$23:$B$28,求节点(其他调用!$Y$4:$Y$20,其他调用!$Z$4:$Z$20,$LZ22)))</f>
        <v>0</v>
      </c>
      <c r="ML22" s="44">
        <f>IF(N$23=0,0,求节点(N$23:N$28,$B$23:$B$28,求节点(其他调用!$Y$4:$Y$20,其他调用!$Z$4:$Z$20,$LZ22)))</f>
        <v>0</v>
      </c>
      <c r="MM22" s="44">
        <f>IF(O$23=0,0,求节点(O$23:O$28,$B$23:$B$28,求节点(其他调用!$Y$4:$Y$20,其他调用!$Z$4:$Z$20,$LZ22)))</f>
        <v>0</v>
      </c>
      <c r="MN22" s="44">
        <f>IF(P$23=0,0,求节点(P$23:P$28,$B$23:$B$28,求节点(其他调用!$Y$4:$Y$20,其他调用!$Z$4:$Z$20,$LZ22)))</f>
        <v>0</v>
      </c>
      <c r="MO22" s="44">
        <f>IF(Q$23=0,0,求节点(Q$23:Q$28,$B$23:$B$28,求节点(其他调用!$Y$4:$Y$20,其他调用!$Z$4:$Z$20,$LZ22)))</f>
        <v>0</v>
      </c>
      <c r="MP22" s="44">
        <f>IF(R$23=0,0,求节点(R$23:R$28,$B$23:$B$28,求节点(其他调用!$Y$4:$Y$20,其他调用!$Z$4:$Z$20,$LZ22)))</f>
        <v>0</v>
      </c>
      <c r="MQ22" s="44">
        <f>IF(S$23=0,0,求节点(S$23:S$28,$B$23:$B$28,求节点(其他调用!$Y$4:$Y$20,其他调用!$Z$4:$Z$20,$LZ22)))</f>
        <v>0</v>
      </c>
      <c r="MR22" s="44">
        <f>IF(T$23=0,0,求节点(T$23:T$28,$B$23:$B$28,求节点(其他调用!$Y$4:$Y$20,其他调用!$Z$4:$Z$20,$LZ22)))</f>
        <v>0</v>
      </c>
      <c r="MS22" s="44">
        <f>IF(U$23=0,0,求节点(U$23:U$28,$B$23:$B$28,求节点(其他调用!$Y$4:$Y$20,其他调用!$Z$4:$Z$20,$LZ22)))</f>
        <v>0</v>
      </c>
      <c r="MT22" s="44">
        <f>IF(V$23=0,0,求节点(V$23:V$28,$B$23:$B$28,求节点(其他调用!$Y$4:$Y$20,其他调用!$Z$4:$Z$20,$LZ22)))</f>
        <v>0</v>
      </c>
      <c r="MW22" s="44">
        <v>19</v>
      </c>
      <c r="MX22" s="44">
        <f>IF(C$4=0,0,求节点(C$4:C$9,$B$4:$B$9,求节点(其他调用!$O$4:$O$42,其他调用!$P$4:$P$42,其他调用!$AJ23)))</f>
        <v>2.6258349980904745</v>
      </c>
      <c r="MY22" s="44">
        <f>IF(D$4=0,0,求节点(D$4:D$9,$B$4:$B$9,求节点(其他调用!$O$4:$O$42,其他调用!$P$4:$P$42,其他调用!$AJ23)))</f>
        <v>5.2755533451220513</v>
      </c>
      <c r="MZ22" s="44">
        <f>IF(E$4=0,0,求节点(E$4:E$9,$B$4:$B$9,求节点(其他调用!$O$4:$O$42,其他调用!$P$4:$P$42,其他调用!$AJ23)))</f>
        <v>0.91101327411207056</v>
      </c>
      <c r="NA22" s="44">
        <f>IF(F$4=0,0,求节点(F$4:F$9,$B$4:$B$9,求节点(其他调用!$O$4:$O$42,其他调用!$P$4:$P$42,其他调用!$AJ23)))</f>
        <v>0</v>
      </c>
      <c r="NB22" s="44">
        <f>IF(G$4=0,0,求节点(G$4:G$9,$B$4:$B$9,求节点(其他调用!$O$4:$O$42,其他调用!$P$4:$P$42,其他调用!$AJ23)))</f>
        <v>0</v>
      </c>
      <c r="NC22" s="44">
        <f>IF(H$4=0,0,求节点(H$4:H$9,$B$4:$B$9,求节点(其他调用!$O$4:$O$42,其他调用!$P$4:$P$42,其他调用!$AJ23)))</f>
        <v>0</v>
      </c>
      <c r="ND22" s="44">
        <f>IF(I$4=0,0,求节点(I$4:I$9,$B$4:$B$9,求节点(其他调用!$O$4:$O$42,其他调用!$P$4:$P$42,其他调用!$AJ23)))</f>
        <v>0</v>
      </c>
      <c r="NE22" s="44">
        <f>IF(J$4=0,0,求节点(J$4:J$9,$B$4:$B$9,求节点(其他调用!$O$4:$O$42,其他调用!$P$4:$P$42,其他调用!$AJ23)))</f>
        <v>0</v>
      </c>
      <c r="NF22" s="44">
        <f>IF(K$4=0,0,求节点(K$4:K$9,$B$4:$B$9,求节点(其他调用!$O$4:$O$42,其他调用!$P$4:$P$42,其他调用!$AJ23)))</f>
        <v>0</v>
      </c>
      <c r="NG22" s="44">
        <f>IF(L$4=0,0,求节点(L$4:L$9,$B$4:$B$9,求节点(其他调用!$O$4:$O$42,其他调用!$P$4:$P$42,其他调用!$AJ23)))</f>
        <v>0</v>
      </c>
      <c r="NH22" s="44">
        <f>IF(M$4=0,0,求节点(M$4:M$9,$B$4:$B$9,求节点(其他调用!$O$4:$O$42,其他调用!$P$4:$P$42,其他调用!$AJ23)))</f>
        <v>0</v>
      </c>
      <c r="NI22" s="44">
        <f>IF(N$4=0,0,求节点(N$4:N$9,$B$4:$B$9,求节点(其他调用!$O$4:$O$42,其他调用!$P$4:$P$42,其他调用!$AJ23)))</f>
        <v>0</v>
      </c>
      <c r="NJ22" s="44">
        <f>IF(O$4=0,0,求节点(O$4:O$9,$B$4:$B$9,求节点(其他调用!$O$4:$O$42,其他调用!$P$4:$P$42,其他调用!$AJ23)))</f>
        <v>0</v>
      </c>
      <c r="NK22" s="44">
        <f>IF(P$4=0,0,求节点(P$4:P$9,$B$4:$B$9,求节点(其他调用!$O$4:$O$42,其他调用!$P$4:$P$42,其他调用!$AJ23)))</f>
        <v>0</v>
      </c>
      <c r="NL22" s="44">
        <f>IF(Q$4=0,0,求节点(Q$4:Q$9,$B$4:$B$9,求节点(其他调用!$O$4:$O$42,其他调用!$P$4:$P$42,其他调用!$AJ23)))</f>
        <v>0</v>
      </c>
      <c r="NM22" s="44">
        <f>IF(R$4=0,0,求节点(R$4:R$9,$B$4:$B$9,求节点(其他调用!$O$4:$O$42,其他调用!$P$4:$P$42,其他调用!$AJ23)))</f>
        <v>0</v>
      </c>
      <c r="NN22" s="44">
        <f>IF(S$4=0,0,求节点(S$4:S$9,$B$4:$B$9,求节点(其他调用!$O$4:$O$42,其他调用!$P$4:$P$42,其他调用!$AJ23)))</f>
        <v>3.2747111312359483</v>
      </c>
      <c r="NO22" s="44">
        <f>IF(T$4=0,0,求节点(T$4:T$9,$B$4:$B$9,求节点(其他调用!$O$4:$O$42,其他调用!$P$4:$P$42,其他调用!$AJ23)))</f>
        <v>3.0115242477158626</v>
      </c>
      <c r="NP22" s="44">
        <f>IF(U$4=0,0,求节点(U$4:U$9,$B$4:$B$9,求节点(其他调用!$O$4:$O$42,其他调用!$P$4:$P$42,其他调用!$AJ23)))</f>
        <v>3.5754907475783742</v>
      </c>
      <c r="NQ22" s="44">
        <f>IF(V$4=0,0,求节点(V$4:V$9,$B$4:$B$9,求节点(其他调用!$O$4:$O$42,其他调用!$P$4:$P$42,其他调用!$AJ23)))</f>
        <v>0</v>
      </c>
      <c r="NR22" s="44">
        <f>IF(W$4=0,0,求节点(W$4:W$9,$B$4:$B$9,求节点(其他调用!$O$4:$O$42,其他调用!$P$4:$P$42,其他调用!$AJ23)))</f>
        <v>1.8474513270492638</v>
      </c>
      <c r="NS22" s="44">
        <f>IF(X$4=0,0,求节点(X$4:X$9,$B$4:$B$9,求节点(其他调用!$O$4:$O$42,其他调用!$P$4:$P$42,其他调用!$AJ23)))</f>
        <v>1.8474513270492638</v>
      </c>
      <c r="NT22" s="44">
        <f>IF(Y$4=0,0,求节点(Y$4:Y$9,$B$4:$B$9,求节点(其他调用!$O$4:$O$42,其他调用!$P$4:$P$42,其他调用!$AJ23)))</f>
        <v>3.0785744162445177</v>
      </c>
      <c r="NU22" s="44">
        <f>IF(Z$4=0,0,求节点(Z$4:Z$9,$B$4:$B$9,求节点(其他调用!$O$4:$O$42,其他调用!$P$4:$P$42,其他调用!$AJ23)))</f>
        <v>0</v>
      </c>
      <c r="NV22" s="44">
        <f>IF(AA$4=0,0,求节点(AA$4:AA$9,$B$4:$B$9,求节点(其他调用!$O$4:$O$42,其他调用!$P$4:$P$42,其他调用!$AJ23)))</f>
        <v>1.8474513270492638</v>
      </c>
      <c r="NW22" s="44">
        <f>IF(AB$4=0,0,求节点(AB$4:AB$9,$B$4:$B$9,求节点(其他调用!$O$4:$O$42,其他调用!$P$4:$P$42,其他调用!$AJ23)))</f>
        <v>5.5123403339260548</v>
      </c>
      <c r="NX22" s="44">
        <f>IF(AC$4=0,0,求节点(AC$4:AC$9,$B$4:$B$9,求节点(其他调用!$O$4:$O$42,其他调用!$P$4:$P$42,其他调用!$AJ23)))</f>
        <v>3.2305830477438753</v>
      </c>
      <c r="NY22" s="44">
        <f>IF(AD$4=0,0,求节点(AD$4:AD$9,$B$4:$B$9,求节点(其他调用!$O$4:$O$42,其他调用!$P$4:$P$42,其他调用!$AJ23)))</f>
        <v>0.22640345966386</v>
      </c>
      <c r="NZ22" s="44">
        <f>IF(AE$4=0,0,求节点(AE$4:AE$9,$B$4:$B$9,求节点(其他调用!$O$4:$O$42,其他调用!$P$4:$P$42,其他调用!$AJ23)))</f>
        <v>0.22640345966386</v>
      </c>
      <c r="OA22" s="44">
        <f>IF(AF$4=0,0,求节点(AF$4:AF$9,$B$4:$B$9,求节点(其他调用!$O$4:$O$42,其他调用!$P$4:$P$42,其他调用!$AJ23)))</f>
        <v>0.22640345966386</v>
      </c>
      <c r="OB22" s="44">
        <f>IF(AG$4=0,0,求节点(AG$4:AG$9,$B$4:$B$9,求节点(其他调用!$O$4:$O$42,其他调用!$P$4:$P$42,其他调用!$AJ23)))</f>
        <v>0.22640345966386</v>
      </c>
      <c r="OC22" s="44">
        <f>IF(AH$4=0,0,求节点(AH$4:AH$9,$B$4:$B$9,求节点(其他调用!$O$4:$O$42,其他调用!$P$4:$P$42,其他调用!$AJ23)))</f>
        <v>0.22640345966386</v>
      </c>
      <c r="OD22" s="44">
        <f>IF(AI$4=0,0,求节点(AI$4:AI$9,$B$4:$B$9,求节点(其他调用!$O$4:$O$42,其他调用!$P$4:$P$42,其他调用!$AJ23)))</f>
        <v>0.22640345966386</v>
      </c>
      <c r="OE22" s="44">
        <f>IF(AJ$4=0,0,求节点(AJ$4:AJ$9,$B$4:$B$9,求节点(其他调用!$O$4:$O$42,其他调用!$P$4:$P$42,其他调用!$AJ23)))</f>
        <v>0.22640345966386</v>
      </c>
      <c r="OF22" s="44">
        <f>IF(AK$4=0,0,求节点(AK$4:AK$9,$B$4:$B$9,求节点(其他调用!$O$4:$O$42,其他调用!$P$4:$P$42,其他调用!$AJ23)))</f>
        <v>0.22640345966386</v>
      </c>
      <c r="OG22" s="44">
        <f>IF(AL$4=0,0,求节点(AL$4:AL$9,$B$4:$B$9,求节点(其他调用!$O$4:$O$42,其他调用!$P$4:$P$42,其他调用!$AJ23)))</f>
        <v>0.22640345966386</v>
      </c>
      <c r="OH22" s="44">
        <f>IF(AM$4=0,0,求节点(AM$4:AM$9,$B$4:$B$9,求节点(其他调用!$O$4:$O$42,其他调用!$P$4:$P$42,其他调用!$AJ23)))</f>
        <v>0.22640345966386</v>
      </c>
      <c r="OI22" s="44">
        <f>IF(AN$4=0,0,求节点(AN$4:AN$9,$B$4:$B$9,求节点(其他调用!$O$4:$O$42,其他调用!$P$4:$P$42,其他调用!$AJ23)))</f>
        <v>0.22640345966386</v>
      </c>
      <c r="OJ22" s="44">
        <f>IF(AO$4=0,0,求节点(AO$4:AO$9,$B$4:$B$9,求节点(其他调用!$O$4:$O$42,其他调用!$P$4:$P$42,其他调用!$AJ23)))</f>
        <v>0.22640345966386</v>
      </c>
      <c r="OK22" s="44">
        <f>IF(AP$4=0,0,求节点(AP$4:AP$9,$B$4:$B$9,求节点(其他调用!$O$4:$O$42,其他调用!$P$4:$P$42,其他调用!$AJ23)))</f>
        <v>0.22640345966386</v>
      </c>
      <c r="OL22" s="44">
        <f>IF(AQ$4=0,0,求节点(AQ$4:AQ$9,$B$4:$B$9,求节点(其他调用!$O$4:$O$42,其他调用!$P$4:$P$42,其他调用!$AJ23)))</f>
        <v>0.22640345966386</v>
      </c>
      <c r="OM22" s="44">
        <f>IF(AR$4=0,0,求节点(AR$4:AR$9,$B$4:$B$9,求节点(其他调用!$O$4:$O$42,其他调用!$P$4:$P$42,其他调用!$AJ23)))</f>
        <v>0.22640345966386</v>
      </c>
      <c r="ON22" s="44">
        <f>IF(AS$4=0,0,求节点(AS$4:AS$9,$B$4:$B$9,求节点(其他调用!$O$4:$O$42,其他调用!$P$4:$P$42,其他调用!$AJ23)))</f>
        <v>0.22640345966386</v>
      </c>
      <c r="OO22" s="44">
        <f>IF(AT$4=0,0,求节点(AT$4:AT$9,$B$4:$B$9,求节点(其他调用!$O$4:$O$42,其他调用!$P$4:$P$42,其他调用!$AJ23)))</f>
        <v>0.22640345966386</v>
      </c>
      <c r="OP22" s="44">
        <f>IF(AU$4=0,0,求节点(AU$4:AU$9,$B$4:$B$9,求节点(其他调用!$O$4:$O$42,其他调用!$P$4:$P$42,其他调用!$AJ23)))</f>
        <v>0.22640345966386</v>
      </c>
      <c r="OQ22" s="44">
        <f>IF(AV$4=0,0,求节点(AV$4:AV$9,$B$4:$B$9,求节点(其他调用!$O$4:$O$42,其他调用!$P$4:$P$42,其他调用!$AJ23)))</f>
        <v>0.22640345966386</v>
      </c>
      <c r="OR22" s="44">
        <f>IF(AW$4=0,0,求节点(AW$4:AW$9,$B$4:$B$9,求节点(其他调用!$O$4:$O$42,其他调用!$P$4:$P$42,其他调用!$AJ23)))</f>
        <v>0.22640345966386</v>
      </c>
      <c r="OS22" s="44">
        <f>IF(AX$4=0,0,求节点(AX$4:AX$9,$B$4:$B$9,求节点(其他调用!$O$4:$O$42,其他调用!$P$4:$P$42,其他调用!$AJ23)))</f>
        <v>0.22640345966386</v>
      </c>
      <c r="OT22" s="44">
        <f>IF(AY$4=0,0,求节点(AY$4:AY$9,$B$4:$B$9,求节点(其他调用!$O$4:$O$42,其他调用!$P$4:$P$42,其他调用!$AJ23)))</f>
        <v>0.22640345966386</v>
      </c>
      <c r="OU22" s="44">
        <f>IF(AZ$4=0,0,求节点(AZ$4:AZ$9,$B$4:$B$9,求节点(其他调用!$O$4:$O$42,其他调用!$P$4:$P$42,其他调用!$AJ23)))</f>
        <v>0.22640345966386</v>
      </c>
      <c r="OW22" s="44">
        <v>19</v>
      </c>
      <c r="OX22" s="44">
        <f>IF(C$23=0,0,求节点(C$23:C$28,$B$23:$B$28,求节点(其他调用!$AA$4:$AA$20,其他调用!$AB$4:$AB$20,$OW22)))</f>
        <v>0</v>
      </c>
      <c r="OY22" s="44">
        <f>IF(D$23=0,0,求节点(D$23:D$28,$B$23:$B$28,求节点(其他调用!$AA$4:$AA$20,其他调用!$AB$4:$AB$20,$OW22)))</f>
        <v>0</v>
      </c>
      <c r="OZ22" s="44">
        <f>IF(E$23=0,0,求节点(E$23:E$28,$B$23:$B$28,求节点(其他调用!$AA$4:$AA$20,其他调用!$AB$4:$AB$20,$OW22)))</f>
        <v>0</v>
      </c>
      <c r="PA22" s="44">
        <f>IF(F$23=0,0,求节点(F$23:F$28,$B$23:$B$28,求节点(其他调用!$AA$4:$AA$20,其他调用!$AB$4:$AB$20,$OW22)))</f>
        <v>6.0785219290870884E-5</v>
      </c>
      <c r="PB22" s="44">
        <f>IF(G$23=0,0,求节点(G$23:G$28,$B$23:$B$28,求节点(其他调用!$AA$4:$AA$20,其他调用!$AB$4:$AB$20,$OW22)))</f>
        <v>9.1177828936417349E-5</v>
      </c>
      <c r="PC22" s="44">
        <f>IF(H$23=0,0,求节点(H$23:H$28,$B$23:$B$28,求节点(其他调用!$AA$4:$AA$20,其他调用!$AB$4:$AB$20,$OW22)))</f>
        <v>9.1177828936417349E-5</v>
      </c>
      <c r="PD22" s="44">
        <f>IF(I$23=0,0,求节点(I$23:I$28,$B$23:$B$28,求节点(其他调用!$AA$4:$AA$20,其他调用!$AB$4:$AB$20,$OW22)))</f>
        <v>1.3814822566116103E-4</v>
      </c>
      <c r="PE22" s="44">
        <f>IF(J$23=0,0,求节点(J$23:J$28,$B$23:$B$28,求节点(其他调用!$AA$4:$AA$20,其他调用!$AB$4:$AB$20,$OW22)))</f>
        <v>0</v>
      </c>
      <c r="PF22" s="44">
        <f>IF(K$23=0,0,求节点(K$23:K$28,$B$23:$B$28,求节点(其他调用!$AA$4:$AA$20,其他调用!$AB$4:$AB$20,$OW22)))</f>
        <v>9.1177828936417349E-5</v>
      </c>
      <c r="PG22" s="44">
        <f>IF(L$23=0,0,求节点(L$23:L$28,$B$23:$B$28,求节点(其他调用!$AA$4:$AA$20,其他调用!$AB$4:$AB$20,$OW22)))</f>
        <v>0</v>
      </c>
      <c r="PH22" s="44">
        <f>IF(M$23=0,0,求节点(M$23:M$28,$B$23:$B$28,求节点(其他调用!$AA$4:$AA$20,其他调用!$AB$4:$AB$20,$OW22)))</f>
        <v>0</v>
      </c>
      <c r="PI22" s="44">
        <f>IF(N$23=0,0,求节点(N$23:N$28,$B$23:$B$28,求节点(其他调用!$AA$4:$AA$20,其他调用!$AB$4:$AB$20,$OW22)))</f>
        <v>0</v>
      </c>
      <c r="PJ22" s="44">
        <f>IF(O$23=0,0,求节点(O$23:O$28,$B$23:$B$28,求节点(其他调用!$AA$4:$AA$20,其他调用!$AB$4:$AB$20,$OW22)))</f>
        <v>0</v>
      </c>
      <c r="PK22" s="44">
        <f>IF(P$23=0,0,求节点(P$23:P$28,$B$23:$B$28,求节点(其他调用!$AA$4:$AA$20,其他调用!$AB$4:$AB$20,$OW22)))</f>
        <v>0</v>
      </c>
      <c r="PL22" s="44">
        <f>IF(Q$23=0,0,求节点(Q$23:Q$28,$B$23:$B$28,求节点(其他调用!$AA$4:$AA$20,其他调用!$AB$4:$AB$20,$OW22)))</f>
        <v>0</v>
      </c>
      <c r="PM22" s="44">
        <f>IF(R$23=0,0,求节点(R$23:R$28,$B$23:$B$28,求节点(其他调用!$AA$4:$AA$20,其他调用!$AB$4:$AB$20,$OW22)))</f>
        <v>0</v>
      </c>
      <c r="PN22" s="44">
        <f>IF(S$23=0,0,求节点(S$23:S$28,$B$23:$B$28,求节点(其他调用!$AA$4:$AA$20,其他调用!$AB$4:$AB$20,$OW22)))</f>
        <v>0</v>
      </c>
      <c r="PO22" s="44">
        <f>IF(T$23=0,0,求节点(T$23:T$28,$B$23:$B$28,求节点(其他调用!$AA$4:$AA$20,其他调用!$AB$4:$AB$20,$OW22)))</f>
        <v>0</v>
      </c>
      <c r="PP22" s="44">
        <f>IF(U$23=0,0,求节点(U$23:U$28,$B$23:$B$28,求节点(其他调用!$AA$4:$AA$20,其他调用!$AB$4:$AB$20,$OW22)))</f>
        <v>0</v>
      </c>
      <c r="PQ22" s="44">
        <f>IF(V$23=0,0,求节点(V$23:V$28,$B$23:$B$28,求节点(其他调用!$AA$4:$AA$20,其他调用!$AB$4:$AB$20,$OW22)))</f>
        <v>0</v>
      </c>
    </row>
    <row r="23" spans="2:433" x14ac:dyDescent="0.2">
      <c r="B23" s="44">
        <v>1</v>
      </c>
      <c r="C23" s="44">
        <f>INDEX(将星标签统计!$CA:$CF,MATCH(C$22,将星标签统计!$BE:$BE,0),$B23)</f>
        <v>0</v>
      </c>
      <c r="D23" s="44">
        <f>INDEX(将星标签统计!$CA:$CF,MATCH(D$22,将星标签统计!$BE:$BE,0),$B23)</f>
        <v>0</v>
      </c>
      <c r="E23" s="44">
        <f>INDEX(将星标签统计!$CA:$CF,MATCH(E$22,将星标签统计!$BE:$BE,0),$B23)</f>
        <v>0</v>
      </c>
      <c r="F23" s="44">
        <f>INDEX(将星标签统计!$CA:$CF,MATCH(F$22,将星标签统计!$BE:$BE,0),$B23)</f>
        <v>37.5</v>
      </c>
      <c r="G23" s="44">
        <f>INDEX(将星标签统计!$CA:$CF,MATCH(G$22,将星标签统计!$BE:$BE,0),$B23)</f>
        <v>25</v>
      </c>
      <c r="H23" s="44">
        <f>INDEX(将星标签统计!$CA:$CF,MATCH(H$22,将星标签统计!$BE:$BE,0),$B23)</f>
        <v>25</v>
      </c>
      <c r="I23" s="44">
        <f>INDEX(将星标签统计!$CA:$CF,MATCH(I$22,将星标签统计!$BE:$BE,0),$B23)</f>
        <v>16.5</v>
      </c>
      <c r="J23" s="44">
        <f>INDEX(将星标签统计!$CA:$CF,MATCH(J$22,将星标签统计!$BE:$BE,0),$B23)</f>
        <v>0</v>
      </c>
      <c r="K23" s="44">
        <f>INDEX(将星标签统计!$CA:$CF,MATCH(K$22,将星标签统计!$BE:$BE,0),$B23)</f>
        <v>25</v>
      </c>
      <c r="L23" s="44">
        <f>INDEX(将星标签统计!$CA:$CF,MATCH(L$22,将星标签统计!$BE:$BE,0),$B23)</f>
        <v>0</v>
      </c>
      <c r="M23" s="44">
        <f>INDEX(将星标签统计!$CA:$CF,MATCH(M$22,将星标签统计!$BE:$BE,0),$B23)</f>
        <v>0</v>
      </c>
      <c r="N23" s="44">
        <f>INDEX(将星标签统计!$CA:$CF,MATCH(N$22,将星标签统计!$BE:$BE,0),$B23)</f>
        <v>0</v>
      </c>
      <c r="O23" s="44">
        <f>INDEX(将星标签统计!$CA:$CF,MATCH(O$22,将星标签统计!$BE:$BE,0),$B23)</f>
        <v>0</v>
      </c>
      <c r="P23" s="44">
        <f>INDEX(将星标签统计!$CA:$CF,MATCH(P$22,将星标签统计!$BE:$BE,0),$B23)</f>
        <v>0</v>
      </c>
      <c r="Q23" s="44">
        <f>INDEX(将星标签统计!$CA:$CF,MATCH(Q$22,将星标签统计!$BE:$BE,0),$B23)</f>
        <v>0</v>
      </c>
      <c r="R23" s="44">
        <f>INDEX(将星标签统计!$CA:$CF,MATCH(R$22,将星标签统计!$BE:$BE,0),$B23)</f>
        <v>0</v>
      </c>
      <c r="S23" s="44">
        <f>INDEX(将星标签统计!$CA:$CF,MATCH(S$22,将星标签统计!$BE:$BE,0),$B23)</f>
        <v>0</v>
      </c>
      <c r="T23" s="44">
        <f>INDEX(将星标签统计!$CA:$CF,MATCH(T$22,将星标签统计!$BE:$BE,0),$B23)</f>
        <v>0</v>
      </c>
      <c r="U23" s="44">
        <f>INDEX(将星标签统计!$CA:$CF,MATCH(U$22,将星标签统计!$BE:$BE,0),$B23)</f>
        <v>0</v>
      </c>
      <c r="V23" s="44">
        <f>INDEX(将星标签统计!$CA:$CF,MATCH(V$22,将星标签统计!$BE:$BE,0),$B23)</f>
        <v>0</v>
      </c>
      <c r="BI23" s="44">
        <v>20</v>
      </c>
      <c r="BJ23" s="44">
        <f>IF(C$4=0,0,求节点(C$4:C$9,$B$4:$B$9,求节点(其他调用!$C$4:$C$42,其他调用!$D$4:$D$42,其他调用!$AF24)))</f>
        <v>0.77478733026529523</v>
      </c>
      <c r="BK23" s="44">
        <f>IF(D$4=0,0,求节点(D$4:D$9,$B$4:$B$9,求节点(其他调用!$C$4:$C$42,其他调用!$D$4:$D$42,其他调用!$AF24)))</f>
        <v>1.9393051454887542</v>
      </c>
      <c r="BL23" s="44">
        <f>IF(E$4=0,0,求节点(E$4:E$9,$B$4:$B$9,求节点(其他调用!$C$4:$C$42,其他调用!$D$4:$D$42,其他调用!$AF24)))</f>
        <v>0.20015339365186802</v>
      </c>
      <c r="BM23" s="44">
        <f>IF(F$4=0,0,求节点(F$4:F$9,$B$4:$B$9,求节点(其他调用!$C$4:$C$42,其他调用!$D$4:$D$42,其他调用!$AF24)))</f>
        <v>0</v>
      </c>
      <c r="BN23" s="44">
        <f>IF(G$4=0,0,求节点(G$4:G$9,$B$4:$B$9,求节点(其他调用!$C$4:$C$42,其他调用!$D$4:$D$42,其他调用!$AF24)))</f>
        <v>0</v>
      </c>
      <c r="BO23" s="44">
        <f>IF(H$4=0,0,求节点(H$4:H$9,$B$4:$B$9,求节点(其他调用!$C$4:$C$42,其他调用!$D$4:$D$42,其他调用!$AF24)))</f>
        <v>0</v>
      </c>
      <c r="BP23" s="44">
        <f>IF(I$4=0,0,求节点(I$4:I$9,$B$4:$B$9,求节点(其他调用!$C$4:$C$42,其他调用!$D$4:$D$42,其他调用!$AF24)))</f>
        <v>0</v>
      </c>
      <c r="BQ23" s="44">
        <f>IF(J$4=0,0,求节点(J$4:J$9,$B$4:$B$9,求节点(其他调用!$C$4:$C$42,其他调用!$D$4:$D$42,其他调用!$AF24)))</f>
        <v>0</v>
      </c>
      <c r="BR23" s="44">
        <f>IF(K$4=0,0,求节点(K$4:K$9,$B$4:$B$9,求节点(其他调用!$C$4:$C$42,其他调用!$D$4:$D$42,其他调用!$AF24)))</f>
        <v>0</v>
      </c>
      <c r="BS23" s="44">
        <f>IF(L$4=0,0,求节点(L$4:L$9,$B$4:$B$9,求节点(其他调用!$C$4:$C$42,其他调用!$D$4:$D$42,其他调用!$AF24)))</f>
        <v>0</v>
      </c>
      <c r="BT23" s="44">
        <f>IF(M$4=0,0,求节点(M$4:M$9,$B$4:$B$9,求节点(其他调用!$C$4:$C$42,其他调用!$D$4:$D$42,其他调用!$AF24)))</f>
        <v>0</v>
      </c>
      <c r="BU23" s="44">
        <f>IF(N$4=0,0,求节点(N$4:N$9,$B$4:$B$9,求节点(其他调用!$C$4:$C$42,其他调用!$D$4:$D$42,其他调用!$AF24)))</f>
        <v>0</v>
      </c>
      <c r="BV23" s="44">
        <f>IF(O$4=0,0,求节点(O$4:O$9,$B$4:$B$9,求节点(其他调用!$C$4:$C$42,其他调用!$D$4:$D$42,其他调用!$AF24)))</f>
        <v>0</v>
      </c>
      <c r="BW23" s="44">
        <f>IF(P$4=0,0,求节点(P$4:P$9,$B$4:$B$9,求节点(其他调用!$C$4:$C$42,其他调用!$D$4:$D$42,其他调用!$AF24)))</f>
        <v>0</v>
      </c>
      <c r="BX23" s="44">
        <f>IF(Q$4=0,0,求节点(Q$4:Q$9,$B$4:$B$9,求节点(其他调用!$C$4:$C$42,其他调用!$D$4:$D$42,其他调用!$AF24)))</f>
        <v>0</v>
      </c>
      <c r="BY23" s="44">
        <f>IF(R$4=0,0,求节点(R$4:R$9,$B$4:$B$9,求节点(其他调用!$C$4:$C$42,其他调用!$D$4:$D$42,其他调用!$AF24)))</f>
        <v>0</v>
      </c>
      <c r="BZ23" s="44">
        <f>IF(S$4=0,0,求节点(S$4:S$9,$B$4:$B$9,求节点(其他调用!$C$4:$C$42,其他调用!$D$4:$D$42,其他调用!$AF24)))</f>
        <v>1.3176544463254201</v>
      </c>
      <c r="CA23" s="44">
        <f>IF(T$4=0,0,求节点(T$4:T$9,$B$4:$B$9,求节点(其他调用!$C$4:$C$42,其他调用!$D$4:$D$42,其他调用!$AF24)))</f>
        <v>0.96073628952896617</v>
      </c>
      <c r="CB23" s="44">
        <f>IF(U$4=0,0,求节点(U$4:U$9,$B$4:$B$9,求节点(其他调用!$C$4:$C$42,其他调用!$D$4:$D$42,其他调用!$AF24)))</f>
        <v>1.1435145442222912</v>
      </c>
      <c r="CC23" s="44">
        <f>IF(V$4=0,0,求节点(V$4:V$9,$B$4:$B$9,求节点(其他调用!$C$4:$C$42,其他调用!$D$4:$D$42,其他调用!$AF24)))</f>
        <v>0</v>
      </c>
      <c r="CD23" s="44">
        <f>IF(W$4=0,0,求节点(W$4:W$9,$B$4:$B$9,求节点(其他调用!$C$4:$C$42,其他调用!$D$4:$D$42,其他调用!$AF24)))</f>
        <v>0.48036814476448308</v>
      </c>
      <c r="CE23" s="44">
        <f>IF(X$4=0,0,求节点(X$4:X$9,$B$4:$B$9,求节点(其他调用!$C$4:$C$42,其他调用!$D$4:$D$42,其他调用!$AF24)))</f>
        <v>0.48036814476448308</v>
      </c>
      <c r="CF23" s="44">
        <f>IF(Y$4=0,0,求节点(Y$4:Y$9,$B$4:$B$9,求节点(其他调用!$C$4:$C$42,其他调用!$D$4:$D$42,其他调用!$AF24)))</f>
        <v>0.96073628952896617</v>
      </c>
      <c r="CG23" s="44">
        <f>IF(Z$4=0,0,求节点(Z$4:Z$9,$B$4:$B$9,求节点(其他调用!$C$4:$C$42,其他调用!$D$4:$D$42,其他调用!$AF24)))</f>
        <v>0</v>
      </c>
      <c r="CH23" s="44">
        <f>IF(AA$4=0,0,求节点(AA$4:AA$9,$B$4:$B$9,求节点(其他调用!$C$4:$C$42,其他调用!$D$4:$D$42,其他调用!$AF24)))</f>
        <v>0.48036814476448308</v>
      </c>
      <c r="CI23" s="44">
        <f>IF(AB$4=0,0,求节点(AB$4:AB$9,$B$4:$B$9,求节点(其他调用!$C$4:$C$42,其他调用!$D$4:$D$42,其他调用!$AF24)))</f>
        <v>1.9393051454887542</v>
      </c>
      <c r="CJ23" s="44">
        <f>IF(AC$4=0,0,求节点(AC$4:AC$9,$B$4:$B$9,求节点(其他调用!$C$4:$C$42,其他调用!$D$4:$D$42,其他调用!$AF24)))</f>
        <v>1.4896444730939427</v>
      </c>
      <c r="CK23" s="44">
        <f>IF(AD$4=0,0,求节点(AD$4:AD$9,$B$4:$B$9,求节点(其他调用!$C$4:$C$42,其他调用!$D$4:$D$42,其他调用!$AF24)))</f>
        <v>4.9741778823598981E-2</v>
      </c>
      <c r="CL23" s="44">
        <f>IF(AE$4=0,0,求节点(AE$4:AE$9,$B$4:$B$9,求节点(其他调用!$C$4:$C$42,其他调用!$D$4:$D$42,其他调用!$AF24)))</f>
        <v>4.9741778823598981E-2</v>
      </c>
      <c r="CM23" s="44">
        <f>IF(AF$4=0,0,求节点(AF$4:AF$9,$B$4:$B$9,求节点(其他调用!$C$4:$C$42,其他调用!$D$4:$D$42,其他调用!$AF24)))</f>
        <v>4.9741778823598981E-2</v>
      </c>
      <c r="CN23" s="44">
        <f>IF(AG$4=0,0,求节点(AG$4:AG$9,$B$4:$B$9,求节点(其他调用!$C$4:$C$42,其他调用!$D$4:$D$42,其他调用!$AF24)))</f>
        <v>4.9741778823598981E-2</v>
      </c>
      <c r="CO23" s="44">
        <f>IF(AH$4=0,0,求节点(AH$4:AH$9,$B$4:$B$9,求节点(其他调用!$C$4:$C$42,其他调用!$D$4:$D$42,其他调用!$AF24)))</f>
        <v>4.9741778823598981E-2</v>
      </c>
      <c r="CP23" s="44">
        <f>IF(AI$4=0,0,求节点(AI$4:AI$9,$B$4:$B$9,求节点(其他调用!$C$4:$C$42,其他调用!$D$4:$D$42,其他调用!$AF24)))</f>
        <v>4.9741778823598981E-2</v>
      </c>
      <c r="CQ23" s="44">
        <f>IF(AJ$4=0,0,求节点(AJ$4:AJ$9,$B$4:$B$9,求节点(其他调用!$C$4:$C$42,其他调用!$D$4:$D$42,其他调用!$AF24)))</f>
        <v>4.9741778823598981E-2</v>
      </c>
      <c r="CR23" s="44">
        <f>IF(AK$4=0,0,求节点(AK$4:AK$9,$B$4:$B$9,求节点(其他调用!$C$4:$C$42,其他调用!$D$4:$D$42,其他调用!$AF24)))</f>
        <v>4.9741778823598981E-2</v>
      </c>
      <c r="CS23" s="44">
        <f>IF(AL$4=0,0,求节点(AL$4:AL$9,$B$4:$B$9,求节点(其他调用!$C$4:$C$42,其他调用!$D$4:$D$42,其他调用!$AF24)))</f>
        <v>4.9741778823598981E-2</v>
      </c>
      <c r="CT23" s="44">
        <f>IF(AM$4=0,0,求节点(AM$4:AM$9,$B$4:$B$9,求节点(其他调用!$C$4:$C$42,其他调用!$D$4:$D$42,其他调用!$AF24)))</f>
        <v>4.9741778823598981E-2</v>
      </c>
      <c r="CU23" s="44">
        <f>IF(AN$4=0,0,求节点(AN$4:AN$9,$B$4:$B$9,求节点(其他调用!$C$4:$C$42,其他调用!$D$4:$D$42,其他调用!$AF24)))</f>
        <v>4.9741778823598981E-2</v>
      </c>
      <c r="CV23" s="44">
        <f>IF(AO$4=0,0,求节点(AO$4:AO$9,$B$4:$B$9,求节点(其他调用!$C$4:$C$42,其他调用!$D$4:$D$42,其他调用!$AF24)))</f>
        <v>4.9741778823598981E-2</v>
      </c>
      <c r="CW23" s="44">
        <f>IF(AP$4=0,0,求节点(AP$4:AP$9,$B$4:$B$9,求节点(其他调用!$C$4:$C$42,其他调用!$D$4:$D$42,其他调用!$AF24)))</f>
        <v>4.9741778823598981E-2</v>
      </c>
      <c r="CX23" s="44">
        <f>IF(AQ$4=0,0,求节点(AQ$4:AQ$9,$B$4:$B$9,求节点(其他调用!$C$4:$C$42,其他调用!$D$4:$D$42,其他调用!$AF24)))</f>
        <v>4.9741778823598981E-2</v>
      </c>
      <c r="CY23" s="44">
        <f>IF(AR$4=0,0,求节点(AR$4:AR$9,$B$4:$B$9,求节点(其他调用!$C$4:$C$42,其他调用!$D$4:$D$42,其他调用!$AF24)))</f>
        <v>4.9741778823598981E-2</v>
      </c>
      <c r="CZ23" s="44">
        <f>IF(AS$4=0,0,求节点(AS$4:AS$9,$B$4:$B$9,求节点(其他调用!$C$4:$C$42,其他调用!$D$4:$D$42,其他调用!$AF24)))</f>
        <v>4.9741778823598981E-2</v>
      </c>
      <c r="DA23" s="44">
        <f>IF(AT$4=0,0,求节点(AT$4:AT$9,$B$4:$B$9,求节点(其他调用!$C$4:$C$42,其他调用!$D$4:$D$42,其他调用!$AF24)))</f>
        <v>4.9741778823598981E-2</v>
      </c>
      <c r="DB23" s="44">
        <f>IF(AU$4=0,0,求节点(AU$4:AU$9,$B$4:$B$9,求节点(其他调用!$C$4:$C$42,其他调用!$D$4:$D$42,其他调用!$AF24)))</f>
        <v>4.9741778823598981E-2</v>
      </c>
      <c r="DC23" s="44">
        <f>IF(AV$4=0,0,求节点(AV$4:AV$9,$B$4:$B$9,求节点(其他调用!$C$4:$C$42,其他调用!$D$4:$D$42,其他调用!$AF24)))</f>
        <v>4.9741778823598981E-2</v>
      </c>
      <c r="DD23" s="44">
        <f>IF(AW$4=0,0,求节点(AW$4:AW$9,$B$4:$B$9,求节点(其他调用!$C$4:$C$42,其他调用!$D$4:$D$42,其他调用!$AF24)))</f>
        <v>4.9741778823598981E-2</v>
      </c>
      <c r="DE23" s="44">
        <f>IF(AX$4=0,0,求节点(AX$4:AX$9,$B$4:$B$9,求节点(其他调用!$C$4:$C$42,其他调用!$D$4:$D$42,其他调用!$AF24)))</f>
        <v>4.9741778823598981E-2</v>
      </c>
      <c r="DF23" s="44">
        <f>IF(AY$4=0,0,求节点(AY$4:AY$9,$B$4:$B$9,求节点(其他调用!$C$4:$C$42,其他调用!$D$4:$D$42,其他调用!$AF24)))</f>
        <v>4.9741778823598981E-2</v>
      </c>
      <c r="DG23" s="44">
        <f>IF(AZ$4=0,0,求节点(AZ$4:AZ$9,$B$4:$B$9,求节点(其他调用!$C$4:$C$42,其他调用!$D$4:$D$42,其他调用!$AF24)))</f>
        <v>4.9741778823598981E-2</v>
      </c>
      <c r="DI23" s="44">
        <v>20</v>
      </c>
      <c r="DJ23" s="44">
        <f>IF(C$23=0,0,求节点(C$23:C$28,$B$23:$B$28,求节点(其他调用!$S$4:$S$20,其他调用!$T$4:$T$20,$DI23)))</f>
        <v>0</v>
      </c>
      <c r="DK23" s="44">
        <f>IF(D$23=0,0,求节点(D$23:D$28,$B$23:$B$28,求节点(其他调用!$S$4:$S$20,其他调用!$T$4:$T$20,$DI23)))</f>
        <v>0</v>
      </c>
      <c r="DL23" s="44">
        <f>IF(E$23=0,0,求节点(E$23:E$28,$B$23:$B$28,求节点(其他调用!$S$4:$S$20,其他调用!$T$4:$T$20,$DI23)))</f>
        <v>0</v>
      </c>
      <c r="DM23" s="44">
        <f>IF(F$23=0,0,求节点(F$23:F$28,$B$23:$B$28,求节点(其他调用!$S$4:$S$20,其他调用!$T$4:$T$20,$DI23)))</f>
        <v>6.3456809708761774E-5</v>
      </c>
      <c r="DN23" s="44">
        <f>IF(G$23=0,0,求节点(G$23:G$28,$B$23:$B$28,求节点(其他调用!$S$4:$S$20,其他调用!$T$4:$T$20,$DI23)))</f>
        <v>9.5185214563309195E-5</v>
      </c>
      <c r="DO23" s="44">
        <f>IF(H$23=0,0,求节点(H$23:H$28,$B$23:$B$28,求节点(其他调用!$S$4:$S$20,其他调用!$T$4:$T$20,$DI23)))</f>
        <v>9.5185214563309195E-5</v>
      </c>
      <c r="DP23" s="44">
        <f>IF(I$23=0,0,求节点(I$23:I$28,$B$23:$B$28,求节点(其他调用!$S$4:$S$20,其他调用!$T$4:$T$20,$DI23)))</f>
        <v>1.4422002206559981E-4</v>
      </c>
      <c r="DQ23" s="44">
        <f>IF(J$23=0,0,求节点(J$23:J$28,$B$23:$B$28,求节点(其他调用!$S$4:$S$20,其他调用!$T$4:$T$20,$DI23)))</f>
        <v>0</v>
      </c>
      <c r="DR23" s="44">
        <f>IF(K$23=0,0,求节点(K$23:K$28,$B$23:$B$28,求节点(其他调用!$S$4:$S$20,其他调用!$T$4:$T$20,$DI23)))</f>
        <v>9.5185214563309195E-5</v>
      </c>
      <c r="DS23" s="44">
        <f>IF(L$23=0,0,求节点(L$23:L$28,$B$23:$B$28,求节点(其他调用!$S$4:$S$20,其他调用!$T$4:$T$20,$DI23)))</f>
        <v>0</v>
      </c>
      <c r="DT23" s="44">
        <f>IF(M$23=0,0,求节点(M$23:M$28,$B$23:$B$28,求节点(其他调用!$S$4:$S$20,其他调用!$T$4:$T$20,$DI23)))</f>
        <v>0</v>
      </c>
      <c r="DU23" s="44">
        <f>IF(N$23=0,0,求节点(N$23:N$28,$B$23:$B$28,求节点(其他调用!$S$4:$S$20,其他调用!$T$4:$T$20,$DI23)))</f>
        <v>0</v>
      </c>
      <c r="DV23" s="44">
        <f>IF(O$23=0,0,求节点(O$23:O$28,$B$23:$B$28,求节点(其他调用!$S$4:$S$20,其他调用!$T$4:$T$20,$DI23)))</f>
        <v>0</v>
      </c>
      <c r="DW23" s="44">
        <f>IF(P$23=0,0,求节点(P$23:P$28,$B$23:$B$28,求节点(其他调用!$S$4:$S$20,其他调用!$T$4:$T$20,$DI23)))</f>
        <v>0</v>
      </c>
      <c r="DX23" s="44">
        <f>IF(Q$23=0,0,求节点(Q$23:Q$28,$B$23:$B$28,求节点(其他调用!$S$4:$S$20,其他调用!$T$4:$T$20,$DI23)))</f>
        <v>0</v>
      </c>
      <c r="DY23" s="44">
        <f>IF(R$23=0,0,求节点(R$23:R$28,$B$23:$B$28,求节点(其他调用!$S$4:$S$20,其他调用!$T$4:$T$20,$DI23)))</f>
        <v>0</v>
      </c>
      <c r="DZ23" s="44">
        <f>IF(S$23=0,0,求节点(S$23:S$28,$B$23:$B$28,求节点(其他调用!$S$4:$S$20,其他调用!$T$4:$T$20,$DI23)))</f>
        <v>0</v>
      </c>
      <c r="EA23" s="44">
        <f>IF(T$23=0,0,求节点(T$23:T$28,$B$23:$B$28,求节点(其他调用!$S$4:$S$20,其他调用!$T$4:$T$20,$DI23)))</f>
        <v>0</v>
      </c>
      <c r="EB23" s="44">
        <f>IF(U$23=0,0,求节点(U$23:U$28,$B$23:$B$28,求节点(其他调用!$S$4:$S$20,其他调用!$T$4:$T$20,$DI23)))</f>
        <v>0</v>
      </c>
      <c r="EC23" s="44">
        <f>IF(V$23=0,0,求节点(V$23:V$28,$B$23:$B$28,求节点(其他调用!$S$4:$S$20,其他调用!$T$4:$T$20,$DI23)))</f>
        <v>0</v>
      </c>
      <c r="EF23" s="44">
        <v>20</v>
      </c>
      <c r="EG23" s="44">
        <f>IF(C$4=0,0,求节点(C$4:C$9,$B$4:$B$9,求节点(其他调用!$F$4:$F$42,其他调用!$G$4:$G$42,其他调用!$AG24)))</f>
        <v>0.92260683439108293</v>
      </c>
      <c r="EH23" s="44">
        <f>IF(D$4=0,0,求节点(D$4:D$9,$B$4:$B$9,求节点(其他调用!$F$4:$F$42,其他调用!$G$4:$G$42,其他调用!$AG24)))</f>
        <v>2.198169310100325</v>
      </c>
      <c r="EI23" s="44">
        <f>IF(E$4=0,0,求节点(E$4:E$9,$B$4:$B$9,求节点(其他调用!$F$4:$F$42,其他调用!$G$4:$G$42,其他调用!$AG24)))</f>
        <v>0.23834009888436303</v>
      </c>
      <c r="EJ23" s="44">
        <f>IF(F$4=0,0,求节点(F$4:F$9,$B$4:$B$9,求节点(其他调用!$F$4:$F$42,其他调用!$G$4:$G$42,其他调用!$AG24)))</f>
        <v>0</v>
      </c>
      <c r="EK23" s="44">
        <f>IF(G$4=0,0,求节点(G$4:G$9,$B$4:$B$9,求节点(其他调用!$F$4:$F$42,其他调用!$G$4:$G$42,其他调用!$AG24)))</f>
        <v>0</v>
      </c>
      <c r="EL23" s="44">
        <f>IF(H$4=0,0,求节点(H$4:H$9,$B$4:$B$9,求节点(其他调用!$F$4:$F$42,其他调用!$G$4:$G$42,其他调用!$AG24)))</f>
        <v>0</v>
      </c>
      <c r="EM23" s="44">
        <f>IF(I$4=0,0,求节点(I$4:I$9,$B$4:$B$9,求节点(其他调用!$F$4:$F$42,其他调用!$G$4:$G$42,其他调用!$AG24)))</f>
        <v>0</v>
      </c>
      <c r="EN23" s="44">
        <f>IF(J$4=0,0,求节点(J$4:J$9,$B$4:$B$9,求节点(其他调用!$F$4:$F$42,其他调用!$G$4:$G$42,其他调用!$AG24)))</f>
        <v>0</v>
      </c>
      <c r="EO23" s="44">
        <f>IF(K$4=0,0,求节点(K$4:K$9,$B$4:$B$9,求节点(其他调用!$F$4:$F$42,其他调用!$G$4:$G$42,其他调用!$AG24)))</f>
        <v>0</v>
      </c>
      <c r="EP23" s="44">
        <f>IF(L$4=0,0,求节点(L$4:L$9,$B$4:$B$9,求节点(其他调用!$F$4:$F$42,其他调用!$G$4:$G$42,其他调用!$AG24)))</f>
        <v>0</v>
      </c>
      <c r="EQ23" s="44">
        <f>IF(M$4=0,0,求节点(M$4:M$9,$B$4:$B$9,求节点(其他调用!$F$4:$F$42,其他调用!$G$4:$G$42,其他调用!$AG24)))</f>
        <v>0</v>
      </c>
      <c r="ER23" s="44">
        <f>IF(N$4=0,0,求节点(N$4:N$9,$B$4:$B$9,求节点(其他调用!$F$4:$F$42,其他调用!$G$4:$G$42,其他调用!$AG24)))</f>
        <v>0</v>
      </c>
      <c r="ES23" s="44">
        <f>IF(O$4=0,0,求节点(O$4:O$9,$B$4:$B$9,求节点(其他调用!$F$4:$F$42,其他调用!$G$4:$G$42,其他调用!$AG24)))</f>
        <v>0</v>
      </c>
      <c r="ET23" s="44">
        <f>IF(P$4=0,0,求节点(P$4:P$9,$B$4:$B$9,求节点(其他调用!$F$4:$F$42,其他调用!$G$4:$G$42,其他调用!$AG24)))</f>
        <v>0</v>
      </c>
      <c r="EU23" s="44">
        <f>IF(Q$4=0,0,求节点(Q$4:Q$9,$B$4:$B$9,求节点(其他调用!$F$4:$F$42,其他调用!$G$4:$G$42,其他调用!$AG24)))</f>
        <v>0</v>
      </c>
      <c r="EV23" s="44">
        <f>IF(R$4=0,0,求节点(R$4:R$9,$B$4:$B$9,求节点(其他调用!$F$4:$F$42,其他调用!$G$4:$G$42,其他调用!$AG24)))</f>
        <v>0</v>
      </c>
      <c r="EW23" s="44">
        <f>IF(S$4=0,0,求节点(S$4:S$9,$B$4:$B$9,求节点(其他调用!$F$4:$F$42,其他调用!$G$4:$G$42,其他调用!$AG24)))</f>
        <v>1.5145354185230322</v>
      </c>
      <c r="EX23" s="44">
        <f>IF(T$4=0,0,求节点(T$4:T$9,$B$4:$B$9,求节点(其他调用!$F$4:$F$42,其他调用!$G$4:$G$42,其他调用!$AG24)))</f>
        <v>1.102880339032102</v>
      </c>
      <c r="EY23" s="44">
        <f>IF(U$4=0,0,求节点(U$4:U$9,$B$4:$B$9,求节点(其他调用!$F$4:$F$42,其他调用!$G$4:$G$42,其他调用!$AG24)))</f>
        <v>1.3071718523615561</v>
      </c>
      <c r="EZ23" s="44">
        <f>IF(V$4=0,0,求节点(V$4:V$9,$B$4:$B$9,求节点(其他调用!$F$4:$F$42,其他调用!$G$4:$G$42,其他调用!$AG24)))</f>
        <v>0</v>
      </c>
      <c r="FA23" s="44">
        <f>IF(W$4=0,0,求节点(W$4:W$9,$B$4:$B$9,求节点(其他调用!$F$4:$F$42,其他调用!$G$4:$G$42,其他调用!$AG24)))</f>
        <v>0.57201623732247142</v>
      </c>
      <c r="FB23" s="44">
        <f>IF(X$4=0,0,求节点(X$4:X$9,$B$4:$B$9,求节点(其他调用!$F$4:$F$42,其他调用!$G$4:$G$42,其他调用!$AG24)))</f>
        <v>0.57201623732247142</v>
      </c>
      <c r="FC23" s="44">
        <f>IF(Y$4=0,0,求节点(Y$4:Y$9,$B$4:$B$9,求节点(其他调用!$F$4:$F$42,其他调用!$G$4:$G$42,其他调用!$AG24)))</f>
        <v>1.102880339032102</v>
      </c>
      <c r="FD23" s="44">
        <f>IF(Z$4=0,0,求节点(Z$4:Z$9,$B$4:$B$9,求节点(其他调用!$F$4:$F$42,其他调用!$G$4:$G$42,其他调用!$AG24)))</f>
        <v>0</v>
      </c>
      <c r="FE23" s="44">
        <f>IF(AA$4=0,0,求节点(AA$4:AA$9,$B$4:$B$9,求节点(其他调用!$F$4:$F$42,其他调用!$G$4:$G$42,其他调用!$AG24)))</f>
        <v>0.57201623732247142</v>
      </c>
      <c r="FF23" s="44">
        <f>IF(AB$4=0,0,求节点(AB$4:AB$9,$B$4:$B$9,求节点(其他调用!$F$4:$F$42,其他调用!$G$4:$G$42,其他调用!$AG24)))</f>
        <v>2.198169310100325</v>
      </c>
      <c r="FG23" s="44">
        <f>IF(AC$4=0,0,求节点(AC$4:AC$9,$B$4:$B$9,求节点(其他调用!$F$4:$F$42,其他调用!$G$4:$G$42,其他调用!$AG24)))</f>
        <v>1.7193389406578232</v>
      </c>
      <c r="FH23" s="44">
        <f>IF(AD$4=0,0,求节点(AD$4:AD$9,$B$4:$B$9,求节点(其他调用!$F$4:$F$42,其他调用!$G$4:$G$42,其他调用!$AG24)))</f>
        <v>5.9231873450625638E-2</v>
      </c>
      <c r="FI23" s="44">
        <f>IF(AE$4=0,0,求节点(AE$4:AE$9,$B$4:$B$9,求节点(其他调用!$F$4:$F$42,其他调用!$G$4:$G$42,其他调用!$AG24)))</f>
        <v>5.9231873450625638E-2</v>
      </c>
      <c r="FJ23" s="44">
        <f>IF(AF$4=0,0,求节点(AF$4:AF$9,$B$4:$B$9,求节点(其他调用!$F$4:$F$42,其他调用!$G$4:$G$42,其他调用!$AG24)))</f>
        <v>5.9231873450625638E-2</v>
      </c>
      <c r="FK23" s="44">
        <f>IF(AG$4=0,0,求节点(AG$4:AG$9,$B$4:$B$9,求节点(其他调用!$F$4:$F$42,其他调用!$G$4:$G$42,其他调用!$AG24)))</f>
        <v>5.9231873450625638E-2</v>
      </c>
      <c r="FL23" s="44">
        <f>IF(AH$4=0,0,求节点(AH$4:AH$9,$B$4:$B$9,求节点(其他调用!$F$4:$F$42,其他调用!$G$4:$G$42,其他调用!$AG24)))</f>
        <v>5.9231873450625638E-2</v>
      </c>
      <c r="FM23" s="44">
        <f>IF(AI$4=0,0,求节点(AI$4:AI$9,$B$4:$B$9,求节点(其他调用!$F$4:$F$42,其他调用!$G$4:$G$42,其他调用!$AG24)))</f>
        <v>5.9231873450625638E-2</v>
      </c>
      <c r="FN23" s="44">
        <f>IF(AJ$4=0,0,求节点(AJ$4:AJ$9,$B$4:$B$9,求节点(其他调用!$F$4:$F$42,其他调用!$G$4:$G$42,其他调用!$AG24)))</f>
        <v>5.9231873450625638E-2</v>
      </c>
      <c r="FO23" s="44">
        <f>IF(AK$4=0,0,求节点(AK$4:AK$9,$B$4:$B$9,求节点(其他调用!$F$4:$F$42,其他调用!$G$4:$G$42,其他调用!$AG24)))</f>
        <v>5.9231873450625638E-2</v>
      </c>
      <c r="FP23" s="44">
        <f>IF(AL$4=0,0,求节点(AL$4:AL$9,$B$4:$B$9,求节点(其他调用!$F$4:$F$42,其他调用!$G$4:$G$42,其他调用!$AG24)))</f>
        <v>5.9231873450625638E-2</v>
      </c>
      <c r="FQ23" s="44">
        <f>IF(AM$4=0,0,求节点(AM$4:AM$9,$B$4:$B$9,求节点(其他调用!$F$4:$F$42,其他调用!$G$4:$G$42,其他调用!$AG24)))</f>
        <v>5.9231873450625638E-2</v>
      </c>
      <c r="FR23" s="44">
        <f>IF(AN$4=0,0,求节点(AN$4:AN$9,$B$4:$B$9,求节点(其他调用!$F$4:$F$42,其他调用!$G$4:$G$42,其他调用!$AG24)))</f>
        <v>5.9231873450625638E-2</v>
      </c>
      <c r="FS23" s="44">
        <f>IF(AO$4=0,0,求节点(AO$4:AO$9,$B$4:$B$9,求节点(其他调用!$F$4:$F$42,其他调用!$G$4:$G$42,其他调用!$AG24)))</f>
        <v>5.9231873450625638E-2</v>
      </c>
      <c r="FT23" s="44">
        <f>IF(AP$4=0,0,求节点(AP$4:AP$9,$B$4:$B$9,求节点(其他调用!$F$4:$F$42,其他调用!$G$4:$G$42,其他调用!$AG24)))</f>
        <v>5.9231873450625638E-2</v>
      </c>
      <c r="FU23" s="44">
        <f>IF(AQ$4=0,0,求节点(AQ$4:AQ$9,$B$4:$B$9,求节点(其他调用!$F$4:$F$42,其他调用!$G$4:$G$42,其他调用!$AG24)))</f>
        <v>5.9231873450625638E-2</v>
      </c>
      <c r="FV23" s="44">
        <f>IF(AR$4=0,0,求节点(AR$4:AR$9,$B$4:$B$9,求节点(其他调用!$F$4:$F$42,其他调用!$G$4:$G$42,其他调用!$AG24)))</f>
        <v>5.9231873450625638E-2</v>
      </c>
      <c r="FW23" s="44">
        <f>IF(AS$4=0,0,求节点(AS$4:AS$9,$B$4:$B$9,求节点(其他调用!$F$4:$F$42,其他调用!$G$4:$G$42,其他调用!$AG24)))</f>
        <v>5.9231873450625638E-2</v>
      </c>
      <c r="FX23" s="44">
        <f>IF(AT$4=0,0,求节点(AT$4:AT$9,$B$4:$B$9,求节点(其他调用!$F$4:$F$42,其他调用!$G$4:$G$42,其他调用!$AG24)))</f>
        <v>5.9231873450625638E-2</v>
      </c>
      <c r="FY23" s="44">
        <f>IF(AU$4=0,0,求节点(AU$4:AU$9,$B$4:$B$9,求节点(其他调用!$F$4:$F$42,其他调用!$G$4:$G$42,其他调用!$AG24)))</f>
        <v>5.9231873450625638E-2</v>
      </c>
      <c r="FZ23" s="44">
        <f>IF(AV$4=0,0,求节点(AV$4:AV$9,$B$4:$B$9,求节点(其他调用!$F$4:$F$42,其他调用!$G$4:$G$42,其他调用!$AG24)))</f>
        <v>5.9231873450625638E-2</v>
      </c>
      <c r="GA23" s="44">
        <f>IF(AW$4=0,0,求节点(AW$4:AW$9,$B$4:$B$9,求节点(其他调用!$F$4:$F$42,其他调用!$G$4:$G$42,其他调用!$AG24)))</f>
        <v>5.9231873450625638E-2</v>
      </c>
      <c r="GB23" s="44">
        <f>IF(AX$4=0,0,求节点(AX$4:AX$9,$B$4:$B$9,求节点(其他调用!$F$4:$F$42,其他调用!$G$4:$G$42,其他调用!$AG24)))</f>
        <v>5.9231873450625638E-2</v>
      </c>
      <c r="GC23" s="44">
        <f>IF(AY$4=0,0,求节点(AY$4:AY$9,$B$4:$B$9,求节点(其他调用!$F$4:$F$42,其他调用!$G$4:$G$42,其他调用!$AG24)))</f>
        <v>5.9231873450625638E-2</v>
      </c>
      <c r="GD23" s="44">
        <f>IF(AZ$4=0,0,求节点(AZ$4:AZ$9,$B$4:$B$9,求节点(其他调用!$F$4:$F$42,其他调用!$G$4:$G$42,其他调用!$AG24)))</f>
        <v>5.9231873450625638E-2</v>
      </c>
      <c r="GF23" s="44">
        <v>20</v>
      </c>
      <c r="GG23" s="44">
        <f>IF(C$23=0,0,求节点(C$23:C$28,$B$23:$B$28,求节点(其他调用!$U$4:$U$20,其他调用!$V$4:$V$20,$GF23)))</f>
        <v>0</v>
      </c>
      <c r="GH23" s="44">
        <f>IF(D$23=0,0,求节点(D$23:D$28,$B$23:$B$28,求节点(其他调用!$U$4:$U$20,其他调用!$V$4:$V$20,$GF23)))</f>
        <v>0</v>
      </c>
      <c r="GI23" s="44">
        <f>IF(E$23=0,0,求节点(E$23:E$28,$B$23:$B$28,求节点(其他调用!$U$4:$U$20,其他调用!$V$4:$V$20,$GF23)))</f>
        <v>0</v>
      </c>
      <c r="GJ23" s="44">
        <f>IF(F$23=0,0,求节点(F$23:F$28,$B$23:$B$28,求节点(其他调用!$U$4:$U$20,其他调用!$V$4:$V$20,$GF23)))</f>
        <v>0</v>
      </c>
      <c r="GK23" s="44">
        <f>IF(G$23=0,0,求节点(G$23:G$28,$B$23:$B$28,求节点(其他调用!$U$4:$U$20,其他调用!$V$4:$V$20,$GF23)))</f>
        <v>0</v>
      </c>
      <c r="GL23" s="44">
        <f>IF(H$23=0,0,求节点(H$23:H$28,$B$23:$B$28,求节点(其他调用!$U$4:$U$20,其他调用!$V$4:$V$20,$GF23)))</f>
        <v>0</v>
      </c>
      <c r="GM23" s="44">
        <f>IF(I$23=0,0,求节点(I$23:I$28,$B$23:$B$28,求节点(其他调用!$U$4:$U$20,其他调用!$V$4:$V$20,$GF23)))</f>
        <v>0</v>
      </c>
      <c r="GN23" s="44">
        <f>IF(J$23=0,0,求节点(J$23:J$28,$B$23:$B$28,求节点(其他调用!$U$4:$U$20,其他调用!$V$4:$V$20,$GF23)))</f>
        <v>0</v>
      </c>
      <c r="GO23" s="44">
        <f>IF(K$23=0,0,求节点(K$23:K$28,$B$23:$B$28,求节点(其他调用!$U$4:$U$20,其他调用!$V$4:$V$20,$GF23)))</f>
        <v>0</v>
      </c>
      <c r="GP23" s="44">
        <f>IF(L$23=0,0,求节点(L$23:L$28,$B$23:$B$28,求节点(其他调用!$U$4:$U$20,其他调用!$V$4:$V$20,$GF23)))</f>
        <v>0</v>
      </c>
      <c r="GQ23" s="44">
        <f>IF(M$23=0,0,求节点(M$23:M$28,$B$23:$B$28,求节点(其他调用!$U$4:$U$20,其他调用!$V$4:$V$20,$GF23)))</f>
        <v>0</v>
      </c>
      <c r="GR23" s="44">
        <f>IF(N$23=0,0,求节点(N$23:N$28,$B$23:$B$28,求节点(其他调用!$U$4:$U$20,其他调用!$V$4:$V$20,$GF23)))</f>
        <v>0</v>
      </c>
      <c r="GS23" s="44">
        <f>IF(O$23=0,0,求节点(O$23:O$28,$B$23:$B$28,求节点(其他调用!$U$4:$U$20,其他调用!$V$4:$V$20,$GF23)))</f>
        <v>0</v>
      </c>
      <c r="GT23" s="44">
        <f>IF(P$23=0,0,求节点(P$23:P$28,$B$23:$B$28,求节点(其他调用!$U$4:$U$20,其他调用!$V$4:$V$20,$GF23)))</f>
        <v>0</v>
      </c>
      <c r="GU23" s="44">
        <f>IF(Q$23=0,0,求节点(Q$23:Q$28,$B$23:$B$28,求节点(其他调用!$U$4:$U$20,其他调用!$V$4:$V$20,$GF23)))</f>
        <v>0</v>
      </c>
      <c r="GV23" s="44">
        <f>IF(R$23=0,0,求节点(R$23:R$28,$B$23:$B$28,求节点(其他调用!$U$4:$U$20,其他调用!$V$4:$V$20,$GF23)))</f>
        <v>0</v>
      </c>
      <c r="GW23" s="44">
        <f>IF(S$23=0,0,求节点(S$23:S$28,$B$23:$B$28,求节点(其他调用!$U$4:$U$20,其他调用!$V$4:$V$20,$GF23)))</f>
        <v>0</v>
      </c>
      <c r="GX23" s="44">
        <f>IF(T$23=0,0,求节点(T$23:T$28,$B$23:$B$28,求节点(其他调用!$U$4:$U$20,其他调用!$V$4:$V$20,$GF23)))</f>
        <v>0</v>
      </c>
      <c r="GY23" s="44">
        <f>IF(U$23=0,0,求节点(U$23:U$28,$B$23:$B$28,求节点(其他调用!$U$4:$U$20,其他调用!$V$4:$V$20,$GF23)))</f>
        <v>0</v>
      </c>
      <c r="GZ23" s="44">
        <f>IF(V$23=0,0,求节点(V$23:V$28,$B$23:$B$28,求节点(其他调用!$U$4:$U$20,其他调用!$V$4:$V$20,$GF23)))</f>
        <v>0</v>
      </c>
      <c r="HC23" s="44">
        <v>20</v>
      </c>
      <c r="HD23" s="44">
        <f>IF(C$4=0,0,求节点(C$4:C$9,$B$4:$B$9,求节点(其他调用!$I$4:$I$42,其他调用!$J$4:$J$42,其他调用!$AH24)))</f>
        <v>1.1776381304421788</v>
      </c>
      <c r="HE23" s="44">
        <f>IF(D$4=0,0,求节点(D$4:D$9,$B$4:$B$9,求节点(其他调用!$I$4:$I$42,其他调用!$J$4:$J$42,其他调用!$AH24)))</f>
        <v>2.7394642495952106</v>
      </c>
      <c r="HF23" s="44">
        <f>IF(E$4=0,0,求节点(E$4:E$9,$B$4:$B$9,求节点(其他调用!$I$4:$I$42,其他调用!$J$4:$J$42,其他调用!$AH24)))</f>
        <v>0.32257912384325471</v>
      </c>
      <c r="HG23" s="44">
        <f>IF(F$4=0,0,求节点(F$4:F$9,$B$4:$B$9,求节点(其他调用!$I$4:$I$42,其他调用!$J$4:$J$42,其他调用!$AH24)))</f>
        <v>0</v>
      </c>
      <c r="HH23" s="44">
        <f>IF(G$4=0,0,求节点(G$4:G$9,$B$4:$B$9,求节点(其他调用!$I$4:$I$42,其他调用!$J$4:$J$42,其他调用!$AH24)))</f>
        <v>0</v>
      </c>
      <c r="HI23" s="44">
        <f>IF(H$4=0,0,求节点(H$4:H$9,$B$4:$B$9,求节点(其他调用!$I$4:$I$42,其他调用!$J$4:$J$42,其他调用!$AH24)))</f>
        <v>0</v>
      </c>
      <c r="HJ23" s="44">
        <f>IF(I$4=0,0,求节点(I$4:I$9,$B$4:$B$9,求节点(其他调用!$I$4:$I$42,其他调用!$J$4:$J$42,其他调用!$AH24)))</f>
        <v>0</v>
      </c>
      <c r="HK23" s="44">
        <f>IF(J$4=0,0,求节点(J$4:J$9,$B$4:$B$9,求节点(其他调用!$I$4:$I$42,其他调用!$J$4:$J$42,其他调用!$AH24)))</f>
        <v>0</v>
      </c>
      <c r="HL23" s="44">
        <f>IF(K$4=0,0,求节点(K$4:K$9,$B$4:$B$9,求节点(其他调用!$I$4:$I$42,其他调用!$J$4:$J$42,其他调用!$AH24)))</f>
        <v>0</v>
      </c>
      <c r="HM23" s="44">
        <f>IF(L$4=0,0,求节点(L$4:L$9,$B$4:$B$9,求节点(其他调用!$I$4:$I$42,其他调用!$J$4:$J$42,其他调用!$AH24)))</f>
        <v>0</v>
      </c>
      <c r="HN23" s="44">
        <f>IF(M$4=0,0,求节点(M$4:M$9,$B$4:$B$9,求节点(其他调用!$I$4:$I$42,其他调用!$J$4:$J$42,其他调用!$AH24)))</f>
        <v>0</v>
      </c>
      <c r="HO23" s="44">
        <f>IF(N$4=0,0,求节点(N$4:N$9,$B$4:$B$9,求节点(其他调用!$I$4:$I$42,其他调用!$J$4:$J$42,其他调用!$AH24)))</f>
        <v>0</v>
      </c>
      <c r="HP23" s="44">
        <f>IF(O$4=0,0,求节点(O$4:O$9,$B$4:$B$9,求节点(其他调用!$I$4:$I$42,其他调用!$J$4:$J$42,其他调用!$AH24)))</f>
        <v>0</v>
      </c>
      <c r="HQ23" s="44">
        <f>IF(P$4=0,0,求节点(P$4:P$9,$B$4:$B$9,求节点(其他调用!$I$4:$I$42,其他调用!$J$4:$J$42,其他调用!$AH24)))</f>
        <v>0</v>
      </c>
      <c r="HR23" s="44">
        <f>IF(Q$4=0,0,求节点(Q$4:Q$9,$B$4:$B$9,求节点(其他调用!$I$4:$I$42,其他调用!$J$4:$J$42,其他调用!$AH24)))</f>
        <v>0</v>
      </c>
      <c r="HS23" s="44">
        <f>IF(R$4=0,0,求节点(R$4:R$9,$B$4:$B$9,求节点(其他调用!$I$4:$I$42,其他调用!$J$4:$J$42,其他调用!$AH24)))</f>
        <v>0</v>
      </c>
      <c r="HT23" s="44">
        <f>IF(S$4=0,0,求节点(S$4:S$9,$B$4:$B$9,求节点(其他调用!$I$4:$I$42,其他调用!$J$4:$J$42,其他调用!$AH24)))</f>
        <v>1.9488504773873494</v>
      </c>
      <c r="HU23" s="44">
        <f>IF(T$4=0,0,求节点(T$4:T$9,$B$4:$B$9,求节点(其他调用!$I$4:$I$42,其他调用!$J$4:$J$42,其他调用!$AH24)))</f>
        <v>1.3916998531768729</v>
      </c>
      <c r="HV23" s="44">
        <f>IF(U$4=0,0,求节点(U$4:U$9,$B$4:$B$9,求节点(其他调用!$I$4:$I$42,其他调用!$J$4:$J$42,其他调用!$AH24)))</f>
        <v>1.6681962450425198</v>
      </c>
      <c r="HW23" s="44">
        <f>IF(V$4=0,0,求节点(V$4:V$9,$B$4:$B$9,求节点(其他调用!$I$4:$I$42,其他调用!$J$4:$J$42,其他调用!$AH24)))</f>
        <v>0</v>
      </c>
      <c r="HX23" s="44">
        <f>IF(W$4=0,0,求节点(W$4:W$9,$B$4:$B$9,求节点(其他调用!$I$4:$I$42,其他调用!$J$4:$J$42,其他调用!$AH24)))</f>
        <v>0.77418989722381115</v>
      </c>
      <c r="HY23" s="44">
        <f>IF(X$4=0,0,求节点(X$4:X$9,$B$4:$B$9,求节点(其他调用!$I$4:$I$42,其他调用!$J$4:$J$42,其他调用!$AH24)))</f>
        <v>0.77418989722381115</v>
      </c>
      <c r="HZ23" s="44">
        <f>IF(Y$4=0,0,求节点(Y$4:Y$9,$B$4:$B$9,求节点(其他调用!$I$4:$I$42,其他调用!$J$4:$J$42,其他调用!$AH24)))</f>
        <v>1.3916998531768729</v>
      </c>
      <c r="IA23" s="44">
        <f>IF(Z$4=0,0,求节点(Z$4:Z$9,$B$4:$B$9,求节点(其他调用!$I$4:$I$42,其他调用!$J$4:$J$42,其他调用!$AH24)))</f>
        <v>0</v>
      </c>
      <c r="IB23" s="44">
        <f>IF(AA$4=0,0,求节点(AA$4:AA$9,$B$4:$B$9,求节点(其他调用!$I$4:$I$42,其他调用!$J$4:$J$42,其他调用!$AH24)))</f>
        <v>0.77418989722381115</v>
      </c>
      <c r="IC23" s="44">
        <f>IF(AB$4=0,0,求节点(AB$4:AB$9,$B$4:$B$9,求节点(其他调用!$I$4:$I$42,其他调用!$J$4:$J$42,其他调用!$AH24)))</f>
        <v>2.7394642495952106</v>
      </c>
      <c r="ID23" s="44">
        <f>IF(AC$4=0,0,求节点(AC$4:AC$9,$B$4:$B$9,求节点(其他调用!$I$4:$I$42,其他调用!$J$4:$J$42,其他调用!$AH24)))</f>
        <v>2.1758087665181507</v>
      </c>
      <c r="IE23" s="44">
        <f>IF(AD$4=0,0,求节点(AD$4:AD$9,$B$4:$B$9,求节点(其他调用!$I$4:$I$42,其他调用!$J$4:$J$42,其他调用!$AH24)))</f>
        <v>8.0166811756537837E-2</v>
      </c>
      <c r="IF23" s="44">
        <f>IF(AE$4=0,0,求节点(AE$4:AE$9,$B$4:$B$9,求节点(其他调用!$I$4:$I$42,其他调用!$J$4:$J$42,其他调用!$AH24)))</f>
        <v>8.0166811756537837E-2</v>
      </c>
      <c r="IG23" s="44">
        <f>IF(AF$4=0,0,求节点(AF$4:AF$9,$B$4:$B$9,求节点(其他调用!$I$4:$I$42,其他调用!$J$4:$J$42,其他调用!$AH24)))</f>
        <v>8.0166811756537837E-2</v>
      </c>
      <c r="IH23" s="44">
        <f>IF(AG$4=0,0,求节点(AG$4:AG$9,$B$4:$B$9,求节点(其他调用!$I$4:$I$42,其他调用!$J$4:$J$42,其他调用!$AH24)))</f>
        <v>8.0166811756537837E-2</v>
      </c>
      <c r="II23" s="44">
        <f>IF(AH$4=0,0,求节点(AH$4:AH$9,$B$4:$B$9,求节点(其他调用!$I$4:$I$42,其他调用!$J$4:$J$42,其他调用!$AH24)))</f>
        <v>8.0166811756537837E-2</v>
      </c>
      <c r="IJ23" s="44">
        <f>IF(AI$4=0,0,求节点(AI$4:AI$9,$B$4:$B$9,求节点(其他调用!$I$4:$I$42,其他调用!$J$4:$J$42,其他调用!$AH24)))</f>
        <v>8.0166811756537837E-2</v>
      </c>
      <c r="IK23" s="44">
        <f>IF(AJ$4=0,0,求节点(AJ$4:AJ$9,$B$4:$B$9,求节点(其他调用!$I$4:$I$42,其他调用!$J$4:$J$42,其他调用!$AH24)))</f>
        <v>8.0166811756537837E-2</v>
      </c>
      <c r="IL23" s="44">
        <f>IF(AK$4=0,0,求节点(AK$4:AK$9,$B$4:$B$9,求节点(其他调用!$I$4:$I$42,其他调用!$J$4:$J$42,其他调用!$AH24)))</f>
        <v>8.0166811756537837E-2</v>
      </c>
      <c r="IM23" s="44">
        <f>IF(AL$4=0,0,求节点(AL$4:AL$9,$B$4:$B$9,求节点(其他调用!$I$4:$I$42,其他调用!$J$4:$J$42,其他调用!$AH24)))</f>
        <v>8.0166811756537837E-2</v>
      </c>
      <c r="IN23" s="44">
        <f>IF(AM$4=0,0,求节点(AM$4:AM$9,$B$4:$B$9,求节点(其他调用!$I$4:$I$42,其他调用!$J$4:$J$42,其他调用!$AH24)))</f>
        <v>8.0166811756537837E-2</v>
      </c>
      <c r="IO23" s="44">
        <f>IF(AN$4=0,0,求节点(AN$4:AN$9,$B$4:$B$9,求节点(其他调用!$I$4:$I$42,其他调用!$J$4:$J$42,其他调用!$AH24)))</f>
        <v>8.0166811756537837E-2</v>
      </c>
      <c r="IP23" s="44">
        <f>IF(AO$4=0,0,求节点(AO$4:AO$9,$B$4:$B$9,求节点(其他调用!$I$4:$I$42,其他调用!$J$4:$J$42,其他调用!$AH24)))</f>
        <v>8.0166811756537837E-2</v>
      </c>
      <c r="IQ23" s="44">
        <f>IF(AP$4=0,0,求节点(AP$4:AP$9,$B$4:$B$9,求节点(其他调用!$I$4:$I$42,其他调用!$J$4:$J$42,其他调用!$AH24)))</f>
        <v>8.0166811756537837E-2</v>
      </c>
      <c r="IR23" s="44">
        <f>IF(AQ$4=0,0,求节点(AQ$4:AQ$9,$B$4:$B$9,求节点(其他调用!$I$4:$I$42,其他调用!$J$4:$J$42,其他调用!$AH24)))</f>
        <v>8.0166811756537837E-2</v>
      </c>
      <c r="IS23" s="44">
        <f>IF(AR$4=0,0,求节点(AR$4:AR$9,$B$4:$B$9,求节点(其他调用!$I$4:$I$42,其他调用!$J$4:$J$42,其他调用!$AH24)))</f>
        <v>8.0166811756537837E-2</v>
      </c>
      <c r="IT23" s="44">
        <f>IF(AS$4=0,0,求节点(AS$4:AS$9,$B$4:$B$9,求节点(其他调用!$I$4:$I$42,其他调用!$J$4:$J$42,其他调用!$AH24)))</f>
        <v>8.0166811756537837E-2</v>
      </c>
      <c r="IU23" s="44">
        <f>IF(AT$4=0,0,求节点(AT$4:AT$9,$B$4:$B$9,求节点(其他调用!$I$4:$I$42,其他调用!$J$4:$J$42,其他调用!$AH24)))</f>
        <v>8.0166811756537837E-2</v>
      </c>
      <c r="IV23" s="44">
        <f>IF(AU$4=0,0,求节点(AU$4:AU$9,$B$4:$B$9,求节点(其他调用!$I$4:$I$42,其他调用!$J$4:$J$42,其他调用!$AH24)))</f>
        <v>8.0166811756537837E-2</v>
      </c>
      <c r="IW23" s="44">
        <f>IF(AV$4=0,0,求节点(AV$4:AV$9,$B$4:$B$9,求节点(其他调用!$I$4:$I$42,其他调用!$J$4:$J$42,其他调用!$AH24)))</f>
        <v>8.0166811756537837E-2</v>
      </c>
      <c r="IX23" s="44">
        <f>IF(AW$4=0,0,求节点(AW$4:AW$9,$B$4:$B$9,求节点(其他调用!$I$4:$I$42,其他调用!$J$4:$J$42,其他调用!$AH24)))</f>
        <v>8.0166811756537837E-2</v>
      </c>
      <c r="IY23" s="44">
        <f>IF(AX$4=0,0,求节点(AX$4:AX$9,$B$4:$B$9,求节点(其他调用!$I$4:$I$42,其他调用!$J$4:$J$42,其他调用!$AH24)))</f>
        <v>8.0166811756537837E-2</v>
      </c>
      <c r="IZ23" s="44">
        <f>IF(AY$4=0,0,求节点(AY$4:AY$9,$B$4:$B$9,求节点(其他调用!$I$4:$I$42,其他调用!$J$4:$J$42,其他调用!$AH24)))</f>
        <v>8.0166811756537837E-2</v>
      </c>
      <c r="JA23" s="44">
        <f>IF(AZ$4=0,0,求节点(AZ$4:AZ$9,$B$4:$B$9,求节点(其他调用!$I$4:$I$42,其他调用!$J$4:$J$42,其他调用!$AH24)))</f>
        <v>8.0166811756537837E-2</v>
      </c>
      <c r="JC23" s="44">
        <v>20</v>
      </c>
      <c r="JD23" s="44">
        <f>IF(C$23=0,0,求节点(C$23:C$28,$B$23:$B$28,求节点(其他调用!$W$4:$W$20,其他调用!$X$4:$X$20,$JC23)))</f>
        <v>0</v>
      </c>
      <c r="JE23" s="44">
        <f>IF(D$23=0,0,求节点(D$23:D$28,$B$23:$B$28,求节点(其他调用!$W$4:$W$20,其他调用!$X$4:$X$20,$JC23)))</f>
        <v>0</v>
      </c>
      <c r="JF23" s="44">
        <f>IF(E$23=0,0,求节点(E$23:E$28,$B$23:$B$28,求节点(其他调用!$W$4:$W$20,其他调用!$X$4:$X$20,$JC23)))</f>
        <v>0</v>
      </c>
      <c r="JG23" s="44">
        <f>IF(F$23=0,0,求节点(F$23:F$28,$B$23:$B$28,求节点(其他调用!$W$4:$W$20,其他调用!$X$4:$X$20,$JC23)))</f>
        <v>5.5509170509560057E-5</v>
      </c>
      <c r="JH23" s="44">
        <f>IF(G$23=0,0,求节点(G$23:G$28,$B$23:$B$28,求节点(其他调用!$W$4:$W$20,其他调用!$X$4:$X$20,$JC23)))</f>
        <v>8.3263755764284575E-5</v>
      </c>
      <c r="JI23" s="44">
        <f>IF(H$23=0,0,求节点(H$23:H$28,$B$23:$B$28,求节点(其他调用!$W$4:$W$20,其他调用!$X$4:$X$20,$JC23)))</f>
        <v>8.3263755764284575E-5</v>
      </c>
      <c r="JJ23" s="44">
        <f>IF(I$23=0,0,求节点(I$23:I$28,$B$23:$B$28,求节点(其他调用!$W$4:$W$20,其他调用!$X$4:$X$20,$JC23)))</f>
        <v>1.2615720570341438E-4</v>
      </c>
      <c r="JK23" s="44">
        <f>IF(J$23=0,0,求节点(J$23:J$28,$B$23:$B$28,求节点(其他调用!$W$4:$W$20,其他调用!$X$4:$X$20,$JC23)))</f>
        <v>0</v>
      </c>
      <c r="JL23" s="44">
        <f>IF(K$23=0,0,求节点(K$23:K$28,$B$23:$B$28,求节点(其他调用!$W$4:$W$20,其他调用!$X$4:$X$20,$JC23)))</f>
        <v>8.3263755764284575E-5</v>
      </c>
      <c r="JM23" s="44">
        <f>IF(L$23=0,0,求节点(L$23:L$28,$B$23:$B$28,求节点(其他调用!$W$4:$W$20,其他调用!$X$4:$X$20,$JC23)))</f>
        <v>0</v>
      </c>
      <c r="JN23" s="44">
        <f>IF(M$23=0,0,求节点(M$23:M$28,$B$23:$B$28,求节点(其他调用!$W$4:$W$20,其他调用!$X$4:$X$20,$JC23)))</f>
        <v>0</v>
      </c>
      <c r="JO23" s="44">
        <f>IF(N$23=0,0,求节点(N$23:N$28,$B$23:$B$28,求节点(其他调用!$W$4:$W$20,其他调用!$X$4:$X$20,$JC23)))</f>
        <v>0</v>
      </c>
      <c r="JP23" s="44">
        <f>IF(O$23=0,0,求节点(O$23:O$28,$B$23:$B$28,求节点(其他调用!$W$4:$W$20,其他调用!$X$4:$X$20,$JC23)))</f>
        <v>0</v>
      </c>
      <c r="JQ23" s="44">
        <f>IF(P$23=0,0,求节点(P$23:P$28,$B$23:$B$28,求节点(其他调用!$W$4:$W$20,其他调用!$X$4:$X$20,$JC23)))</f>
        <v>0</v>
      </c>
      <c r="JR23" s="44">
        <f>IF(Q$23=0,0,求节点(Q$23:Q$28,$B$23:$B$28,求节点(其他调用!$W$4:$W$20,其他调用!$X$4:$X$20,$JC23)))</f>
        <v>0</v>
      </c>
      <c r="JS23" s="44">
        <f>IF(R$23=0,0,求节点(R$23:R$28,$B$23:$B$28,求节点(其他调用!$W$4:$W$20,其他调用!$X$4:$X$20,$JC23)))</f>
        <v>0</v>
      </c>
      <c r="JT23" s="44">
        <f>IF(S$23=0,0,求节点(S$23:S$28,$B$23:$B$28,求节点(其他调用!$W$4:$W$20,其他调用!$X$4:$X$20,$JC23)))</f>
        <v>0</v>
      </c>
      <c r="JU23" s="44">
        <f>IF(T$23=0,0,求节点(T$23:T$28,$B$23:$B$28,求节点(其他调用!$W$4:$W$20,其他调用!$X$4:$X$20,$JC23)))</f>
        <v>0</v>
      </c>
      <c r="JV23" s="44">
        <f>IF(U$23=0,0,求节点(U$23:U$28,$B$23:$B$28,求节点(其他调用!$W$4:$W$20,其他调用!$X$4:$X$20,$JC23)))</f>
        <v>0</v>
      </c>
      <c r="JW23" s="44">
        <f>IF(V$23=0,0,求节点(V$23:V$28,$B$23:$B$28,求节点(其他调用!$W$4:$W$20,其他调用!$X$4:$X$20,$JC23)))</f>
        <v>0</v>
      </c>
      <c r="JZ23" s="44">
        <v>20</v>
      </c>
      <c r="KA23" s="44">
        <f>IF(C$4=0,0,求节点(C$4:C$9,$B$4:$B$9,求节点(其他调用!$L$4:$L$42,其他调用!$M$4:$M$42,其他调用!$AI24)))</f>
        <v>2.0429313027758762</v>
      </c>
      <c r="KB23" s="44">
        <f>IF(D$4=0,0,求节点(D$4:D$9,$B$4:$B$9,求节点(其他调用!$L$4:$L$42,其他调用!$M$4:$M$42,其他调用!$AI24)))</f>
        <v>4.1934508796851819</v>
      </c>
      <c r="KC23" s="44">
        <f>IF(E$4=0,0,求节点(E$4:E$9,$B$4:$B$9,求节点(其他调用!$L$4:$L$42,其他调用!$M$4:$M$42,其他调用!$AI24)))</f>
        <v>0.6399630557907825</v>
      </c>
      <c r="KD23" s="44">
        <f>IF(F$4=0,0,求节点(F$4:F$9,$B$4:$B$9,求节点(其他调用!$L$4:$L$42,其他调用!$M$4:$M$42,其他调用!$AI24)))</f>
        <v>0</v>
      </c>
      <c r="KE23" s="44">
        <f>IF(G$4=0,0,求节点(G$4:G$9,$B$4:$B$9,求节点(其他调用!$L$4:$L$42,其他调用!$M$4:$M$42,其他调用!$AI24)))</f>
        <v>0</v>
      </c>
      <c r="KF23" s="44">
        <f>IF(H$4=0,0,求节点(H$4:H$9,$B$4:$B$9,求节点(其他调用!$L$4:$L$42,其他调用!$M$4:$M$42,其他调用!$AI24)))</f>
        <v>0</v>
      </c>
      <c r="KG23" s="44">
        <f>IF(I$4=0,0,求节点(I$4:I$9,$B$4:$B$9,求节点(其他调用!$L$4:$L$42,其他调用!$M$4:$M$42,其他调用!$AI24)))</f>
        <v>0</v>
      </c>
      <c r="KH23" s="44">
        <f>IF(J$4=0,0,求节点(J$4:J$9,$B$4:$B$9,求节点(其他调用!$L$4:$L$42,其他调用!$M$4:$M$42,其他调用!$AI24)))</f>
        <v>0</v>
      </c>
      <c r="KI23" s="44">
        <f>IF(K$4=0,0,求节点(K$4:K$9,$B$4:$B$9,求节点(其他调用!$L$4:$L$42,其他调用!$M$4:$M$42,其他调用!$AI24)))</f>
        <v>0</v>
      </c>
      <c r="KJ23" s="44">
        <f>IF(L$4=0,0,求节点(L$4:L$9,$B$4:$B$9,求节点(其他调用!$L$4:$L$42,其他调用!$M$4:$M$42,其他调用!$AI24)))</f>
        <v>0</v>
      </c>
      <c r="KK23" s="44">
        <f>IF(M$4=0,0,求节点(M$4:M$9,$B$4:$B$9,求节点(其他调用!$L$4:$L$42,其他调用!$M$4:$M$42,其他调用!$AI24)))</f>
        <v>0</v>
      </c>
      <c r="KL23" s="44">
        <f>IF(N$4=0,0,求节点(N$4:N$9,$B$4:$B$9,求节点(其他调用!$L$4:$L$42,其他调用!$M$4:$M$42,其他调用!$AI24)))</f>
        <v>0</v>
      </c>
      <c r="KM23" s="44">
        <f>IF(O$4=0,0,求节点(O$4:O$9,$B$4:$B$9,求节点(其他调用!$L$4:$L$42,其他调用!$M$4:$M$42,其他调用!$AI24)))</f>
        <v>0</v>
      </c>
      <c r="KN23" s="44">
        <f>IF(P$4=0,0,求节点(P$4:P$9,$B$4:$B$9,求节点(其他调用!$L$4:$L$42,其他调用!$M$4:$M$42,其他调用!$AI24)))</f>
        <v>0</v>
      </c>
      <c r="KO23" s="44">
        <f>IF(Q$4=0,0,求节点(Q$4:Q$9,$B$4:$B$9,求节点(其他调用!$L$4:$L$42,其他调用!$M$4:$M$42,其他调用!$AI24)))</f>
        <v>0</v>
      </c>
      <c r="KP23" s="44">
        <f>IF(R$4=0,0,求节点(R$4:R$9,$B$4:$B$9,求节点(其他调用!$L$4:$L$42,其他调用!$M$4:$M$42,其他调用!$AI24)))</f>
        <v>0</v>
      </c>
      <c r="KQ23" s="44">
        <f>IF(S$4=0,0,求节点(S$4:S$9,$B$4:$B$9,求节点(其他调用!$L$4:$L$42,其他调用!$M$4:$M$42,其他调用!$AI24)))</f>
        <v>3.0484824670136943</v>
      </c>
      <c r="KR23" s="44">
        <f>IF(T$4=0,0,求节点(T$4:T$9,$B$4:$B$9,求节点(其他调用!$L$4:$L$42,其他调用!$M$4:$M$42,其他调用!$AI24)))</f>
        <v>2.3732348154420864</v>
      </c>
      <c r="KS23" s="44">
        <f>IF(U$4=0,0,求节点(U$4:U$9,$B$4:$B$9,求节点(其他调用!$L$4:$L$42,其他调用!$M$4:$M$42,其他调用!$AI24)))</f>
        <v>2.7998768526359417</v>
      </c>
      <c r="KT23" s="44">
        <f>IF(V$4=0,0,求节点(V$4:V$9,$B$4:$B$9,求节点(其他调用!$L$4:$L$42,其他调用!$M$4:$M$42,其他调用!$AI24)))</f>
        <v>0</v>
      </c>
      <c r="KU23" s="44">
        <f>IF(W$4=0,0,求节点(W$4:W$9,$B$4:$B$9,求节点(其他调用!$L$4:$L$42,其他调用!$M$4:$M$42,其他调用!$AI24)))</f>
        <v>1.3827938099270556</v>
      </c>
      <c r="KV23" s="44">
        <f>IF(X$4=0,0,求节点(X$4:X$9,$B$4:$B$9,求节点(其他调用!$L$4:$L$42,其他调用!$M$4:$M$42,其他调用!$AI24)))</f>
        <v>1.3827938099270556</v>
      </c>
      <c r="KW23" s="44">
        <f>IF(Y$4=0,0,求节点(Y$4:Y$9,$B$4:$B$9,求节点(其他调用!$L$4:$L$42,其他调用!$M$4:$M$42,其他调用!$AI24)))</f>
        <v>2.3732348154420864</v>
      </c>
      <c r="KX23" s="44">
        <f>IF(Z$4=0,0,求节点(Z$4:Z$9,$B$4:$B$9,求节点(其他调用!$L$4:$L$42,其他调用!$M$4:$M$42,其他调用!$AI24)))</f>
        <v>0</v>
      </c>
      <c r="KY23" s="44">
        <f>IF(AA$4=0,0,求节点(AA$4:AA$9,$B$4:$B$9,求节点(其他调用!$L$4:$L$42,其他调用!$M$4:$M$42,其他调用!$AI24)))</f>
        <v>1.3827938099270556</v>
      </c>
      <c r="KZ23" s="44">
        <f>IF(AB$4=0,0,求节点(AB$4:AB$9,$B$4:$B$9,求节点(其他调用!$L$4:$L$42,其他调用!$M$4:$M$42,其他调用!$AI24)))</f>
        <v>4.3853778200146021</v>
      </c>
      <c r="LA23" s="44">
        <f>IF(AC$4=0,0,求节点(AC$4:AC$9,$B$4:$B$9,求节点(其他调用!$L$4:$L$42,其他调用!$M$4:$M$42,其他调用!$AI24)))</f>
        <v>3.0789819002325514</v>
      </c>
      <c r="LB23" s="44">
        <f>IF(AD$4=0,0,求节点(AD$4:AD$9,$B$4:$B$9,求节点(其他调用!$L$4:$L$42,其他调用!$M$4:$M$42,其他调用!$AI24)))</f>
        <v>0.15904252331483038</v>
      </c>
      <c r="LC23" s="44">
        <f>IF(AE$4=0,0,求节点(AE$4:AE$9,$B$4:$B$9,求节点(其他调用!$L$4:$L$42,其他调用!$M$4:$M$42,其他调用!$AI24)))</f>
        <v>0.15904252331483038</v>
      </c>
      <c r="LD23" s="44">
        <f>IF(AF$4=0,0,求节点(AF$4:AF$9,$B$4:$B$9,求节点(其他调用!$L$4:$L$42,其他调用!$M$4:$M$42,其他调用!$AI24)))</f>
        <v>0.15904252331483038</v>
      </c>
      <c r="LE23" s="44">
        <f>IF(AG$4=0,0,求节点(AG$4:AG$9,$B$4:$B$9,求节点(其他调用!$L$4:$L$42,其他调用!$M$4:$M$42,其他调用!$AI24)))</f>
        <v>0.15904252331483038</v>
      </c>
      <c r="LF23" s="44">
        <f>IF(AH$4=0,0,求节点(AH$4:AH$9,$B$4:$B$9,求节点(其他调用!$L$4:$L$42,其他调用!$M$4:$M$42,其他调用!$AI24)))</f>
        <v>0.15904252331483038</v>
      </c>
      <c r="LG23" s="44">
        <f>IF(AI$4=0,0,求节点(AI$4:AI$9,$B$4:$B$9,求节点(其他调用!$L$4:$L$42,其他调用!$M$4:$M$42,其他调用!$AI24)))</f>
        <v>0.15904252331483038</v>
      </c>
      <c r="LH23" s="44">
        <f>IF(AJ$4=0,0,求节点(AJ$4:AJ$9,$B$4:$B$9,求节点(其他调用!$L$4:$L$42,其他调用!$M$4:$M$42,其他调用!$AI24)))</f>
        <v>0.15904252331483038</v>
      </c>
      <c r="LI23" s="44">
        <f>IF(AK$4=0,0,求节点(AK$4:AK$9,$B$4:$B$9,求节点(其他调用!$L$4:$L$42,其他调用!$M$4:$M$42,其他调用!$AI24)))</f>
        <v>0.15904252331483038</v>
      </c>
      <c r="LJ23" s="44">
        <f>IF(AL$4=0,0,求节点(AL$4:AL$9,$B$4:$B$9,求节点(其他调用!$L$4:$L$42,其他调用!$M$4:$M$42,其他调用!$AI24)))</f>
        <v>0.15904252331483038</v>
      </c>
      <c r="LK23" s="44">
        <f>IF(AM$4=0,0,求节点(AM$4:AM$9,$B$4:$B$9,求节点(其他调用!$L$4:$L$42,其他调用!$M$4:$M$42,其他调用!$AI24)))</f>
        <v>0.15904252331483038</v>
      </c>
      <c r="LL23" s="44">
        <f>IF(AN$4=0,0,求节点(AN$4:AN$9,$B$4:$B$9,求节点(其他调用!$L$4:$L$42,其他调用!$M$4:$M$42,其他调用!$AI24)))</f>
        <v>0.15904252331483038</v>
      </c>
      <c r="LM23" s="44">
        <f>IF(AO$4=0,0,求节点(AO$4:AO$9,$B$4:$B$9,求节点(其他调用!$L$4:$L$42,其他调用!$M$4:$M$42,其他调用!$AI24)))</f>
        <v>0.15904252331483038</v>
      </c>
      <c r="LN23" s="44">
        <f>IF(AP$4=0,0,求节点(AP$4:AP$9,$B$4:$B$9,求节点(其他调用!$L$4:$L$42,其他调用!$M$4:$M$42,其他调用!$AI24)))</f>
        <v>0.15904252331483038</v>
      </c>
      <c r="LO23" s="44">
        <f>IF(AQ$4=0,0,求节点(AQ$4:AQ$9,$B$4:$B$9,求节点(其他调用!$L$4:$L$42,其他调用!$M$4:$M$42,其他调用!$AI24)))</f>
        <v>0.15904252331483038</v>
      </c>
      <c r="LP23" s="44">
        <f>IF(AR$4=0,0,求节点(AR$4:AR$9,$B$4:$B$9,求节点(其他调用!$L$4:$L$42,其他调用!$M$4:$M$42,其他调用!$AI24)))</f>
        <v>0.15904252331483038</v>
      </c>
      <c r="LQ23" s="44">
        <f>IF(AS$4=0,0,求节点(AS$4:AS$9,$B$4:$B$9,求节点(其他调用!$L$4:$L$42,其他调用!$M$4:$M$42,其他调用!$AI24)))</f>
        <v>0.15904252331483038</v>
      </c>
      <c r="LR23" s="44">
        <f>IF(AT$4=0,0,求节点(AT$4:AT$9,$B$4:$B$9,求节点(其他调用!$L$4:$L$42,其他调用!$M$4:$M$42,其他调用!$AI24)))</f>
        <v>0.15904252331483038</v>
      </c>
      <c r="LS23" s="44">
        <f>IF(AU$4=0,0,求节点(AU$4:AU$9,$B$4:$B$9,求节点(其他调用!$L$4:$L$42,其他调用!$M$4:$M$42,其他调用!$AI24)))</f>
        <v>0.15904252331483038</v>
      </c>
      <c r="LT23" s="44">
        <f>IF(AV$4=0,0,求节点(AV$4:AV$9,$B$4:$B$9,求节点(其他调用!$L$4:$L$42,其他调用!$M$4:$M$42,其他调用!$AI24)))</f>
        <v>0.15904252331483038</v>
      </c>
      <c r="LU23" s="44">
        <f>IF(AW$4=0,0,求节点(AW$4:AW$9,$B$4:$B$9,求节点(其他调用!$L$4:$L$42,其他调用!$M$4:$M$42,其他调用!$AI24)))</f>
        <v>0.15904252331483038</v>
      </c>
      <c r="LV23" s="44">
        <f>IF(AX$4=0,0,求节点(AX$4:AX$9,$B$4:$B$9,求节点(其他调用!$L$4:$L$42,其他调用!$M$4:$M$42,其他调用!$AI24)))</f>
        <v>0.15904252331483038</v>
      </c>
      <c r="LW23" s="44">
        <f>IF(AY$4=0,0,求节点(AY$4:AY$9,$B$4:$B$9,求节点(其他调用!$L$4:$L$42,其他调用!$M$4:$M$42,其他调用!$AI24)))</f>
        <v>0.15904252331483038</v>
      </c>
      <c r="LX23" s="44">
        <f>IF(AZ$4=0,0,求节点(AZ$4:AZ$9,$B$4:$B$9,求节点(其他调用!$L$4:$L$42,其他调用!$M$4:$M$42,其他调用!$AI24)))</f>
        <v>0.15904252331483038</v>
      </c>
      <c r="LZ23" s="44">
        <v>20</v>
      </c>
      <c r="MA23" s="44">
        <f>IF(C$23=0,0,求节点(C$23:C$28,$B$23:$B$28,求节点(其他调用!$Y$4:$Y$20,其他调用!$Z$4:$Z$20,$LZ23)))</f>
        <v>0</v>
      </c>
      <c r="MB23" s="44">
        <f>IF(D$23=0,0,求节点(D$23:D$28,$B$23:$B$28,求节点(其他调用!$Y$4:$Y$20,其他调用!$Z$4:$Z$20,$LZ23)))</f>
        <v>0</v>
      </c>
      <c r="MC23" s="44">
        <f>IF(E$23=0,0,求节点(E$23:E$28,$B$23:$B$28,求节点(其他调用!$Y$4:$Y$20,其他调用!$Z$4:$Z$20,$LZ23)))</f>
        <v>0</v>
      </c>
      <c r="MD23" s="44">
        <f>IF(F$23=0,0,求节点(F$23:F$28,$B$23:$B$28,求节点(其他调用!$Y$4:$Y$20,其他调用!$Z$4:$Z$20,$LZ23)))</f>
        <v>0</v>
      </c>
      <c r="ME23" s="44">
        <f>IF(G$23=0,0,求节点(G$23:G$28,$B$23:$B$28,求节点(其他调用!$Y$4:$Y$20,其他调用!$Z$4:$Z$20,$LZ23)))</f>
        <v>0</v>
      </c>
      <c r="MF23" s="44">
        <f>IF(H$23=0,0,求节点(H$23:H$28,$B$23:$B$28,求节点(其他调用!$Y$4:$Y$20,其他调用!$Z$4:$Z$20,$LZ23)))</f>
        <v>0</v>
      </c>
      <c r="MG23" s="44">
        <f>IF(I$23=0,0,求节点(I$23:I$28,$B$23:$B$28,求节点(其他调用!$Y$4:$Y$20,其他调用!$Z$4:$Z$20,$LZ23)))</f>
        <v>0</v>
      </c>
      <c r="MH23" s="44">
        <f>IF(J$23=0,0,求节点(J$23:J$28,$B$23:$B$28,求节点(其他调用!$Y$4:$Y$20,其他调用!$Z$4:$Z$20,$LZ23)))</f>
        <v>0</v>
      </c>
      <c r="MI23" s="44">
        <f>IF(K$23=0,0,求节点(K$23:K$28,$B$23:$B$28,求节点(其他调用!$Y$4:$Y$20,其他调用!$Z$4:$Z$20,$LZ23)))</f>
        <v>0</v>
      </c>
      <c r="MJ23" s="44">
        <f>IF(L$23=0,0,求节点(L$23:L$28,$B$23:$B$28,求节点(其他调用!$Y$4:$Y$20,其他调用!$Z$4:$Z$20,$LZ23)))</f>
        <v>0</v>
      </c>
      <c r="MK23" s="44">
        <f>IF(M$23=0,0,求节点(M$23:M$28,$B$23:$B$28,求节点(其他调用!$Y$4:$Y$20,其他调用!$Z$4:$Z$20,$LZ23)))</f>
        <v>0</v>
      </c>
      <c r="ML23" s="44">
        <f>IF(N$23=0,0,求节点(N$23:N$28,$B$23:$B$28,求节点(其他调用!$Y$4:$Y$20,其他调用!$Z$4:$Z$20,$LZ23)))</f>
        <v>0</v>
      </c>
      <c r="MM23" s="44">
        <f>IF(O$23=0,0,求节点(O$23:O$28,$B$23:$B$28,求节点(其他调用!$Y$4:$Y$20,其他调用!$Z$4:$Z$20,$LZ23)))</f>
        <v>0</v>
      </c>
      <c r="MN23" s="44">
        <f>IF(P$23=0,0,求节点(P$23:P$28,$B$23:$B$28,求节点(其他调用!$Y$4:$Y$20,其他调用!$Z$4:$Z$20,$LZ23)))</f>
        <v>0</v>
      </c>
      <c r="MO23" s="44">
        <f>IF(Q$23=0,0,求节点(Q$23:Q$28,$B$23:$B$28,求节点(其他调用!$Y$4:$Y$20,其他调用!$Z$4:$Z$20,$LZ23)))</f>
        <v>0</v>
      </c>
      <c r="MP23" s="44">
        <f>IF(R$23=0,0,求节点(R$23:R$28,$B$23:$B$28,求节点(其他调用!$Y$4:$Y$20,其他调用!$Z$4:$Z$20,$LZ23)))</f>
        <v>0</v>
      </c>
      <c r="MQ23" s="44">
        <f>IF(S$23=0,0,求节点(S$23:S$28,$B$23:$B$28,求节点(其他调用!$Y$4:$Y$20,其他调用!$Z$4:$Z$20,$LZ23)))</f>
        <v>0</v>
      </c>
      <c r="MR23" s="44">
        <f>IF(T$23=0,0,求节点(T$23:T$28,$B$23:$B$28,求节点(其他调用!$Y$4:$Y$20,其他调用!$Z$4:$Z$20,$LZ23)))</f>
        <v>0</v>
      </c>
      <c r="MS23" s="44">
        <f>IF(U$23=0,0,求节点(U$23:U$28,$B$23:$B$28,求节点(其他调用!$Y$4:$Y$20,其他调用!$Z$4:$Z$20,$LZ23)))</f>
        <v>0</v>
      </c>
      <c r="MT23" s="44">
        <f>IF(V$23=0,0,求节点(V$23:V$28,$B$23:$B$28,求节点(其他调用!$Y$4:$Y$20,其他调用!$Z$4:$Z$20,$LZ23)))</f>
        <v>0</v>
      </c>
      <c r="MW23" s="44">
        <v>20</v>
      </c>
      <c r="MX23" s="44">
        <f>IF(C$4=0,0,求节点(C$4:C$9,$B$4:$B$9,求节点(其他调用!$O$4:$O$42,其他调用!$P$4:$P$42,其他调用!$AJ24)))</f>
        <v>2.7479159376762485</v>
      </c>
      <c r="MY23" s="44">
        <f>IF(D$4=0,0,求节点(D$4:D$9,$B$4:$B$9,求节点(其他调用!$O$4:$O$42,其他调用!$P$4:$P$42,其他调用!$AJ24)))</f>
        <v>5.4796617025418621</v>
      </c>
      <c r="MZ23" s="44">
        <f>IF(E$4=0,0,求节点(E$4:E$9,$B$4:$B$9,求节点(其他调用!$O$4:$O$42,其他调用!$P$4:$P$42,其他调用!$AJ24)))</f>
        <v>0.96778091101945529</v>
      </c>
      <c r="NA23" s="44">
        <f>IF(F$4=0,0,求节点(F$4:F$9,$B$4:$B$9,求节点(其他调用!$O$4:$O$42,其他调用!$P$4:$P$42,其他调用!$AJ24)))</f>
        <v>0</v>
      </c>
      <c r="NB23" s="44">
        <f>IF(G$4=0,0,求节点(G$4:G$9,$B$4:$B$9,求节点(其他调用!$O$4:$O$42,其他调用!$P$4:$P$42,其他调用!$AJ24)))</f>
        <v>0</v>
      </c>
      <c r="NC23" s="44">
        <f>IF(H$4=0,0,求节点(H$4:H$9,$B$4:$B$9,求节点(其他调用!$O$4:$O$42,其他调用!$P$4:$P$42,其他调用!$AJ24)))</f>
        <v>0</v>
      </c>
      <c r="ND23" s="44">
        <f>IF(I$4=0,0,求节点(I$4:I$9,$B$4:$B$9,求节点(其他调用!$O$4:$O$42,其他调用!$P$4:$P$42,其他调用!$AJ24)))</f>
        <v>0</v>
      </c>
      <c r="NE23" s="44">
        <f>IF(J$4=0,0,求节点(J$4:J$9,$B$4:$B$9,求节点(其他调用!$O$4:$O$42,其他调用!$P$4:$P$42,其他调用!$AJ24)))</f>
        <v>0</v>
      </c>
      <c r="NF23" s="44">
        <f>IF(K$4=0,0,求节点(K$4:K$9,$B$4:$B$9,求节点(其他调用!$O$4:$O$42,其他调用!$P$4:$P$42,其他调用!$AJ24)))</f>
        <v>0</v>
      </c>
      <c r="NG23" s="44">
        <f>IF(L$4=0,0,求节点(L$4:L$9,$B$4:$B$9,求节点(其他调用!$O$4:$O$42,其他调用!$P$4:$P$42,其他调用!$AJ24)))</f>
        <v>0</v>
      </c>
      <c r="NH23" s="44">
        <f>IF(M$4=0,0,求节点(M$4:M$9,$B$4:$B$9,求节点(其他调用!$O$4:$O$42,其他调用!$P$4:$P$42,其他调用!$AJ24)))</f>
        <v>0</v>
      </c>
      <c r="NI23" s="44">
        <f>IF(N$4=0,0,求节点(N$4:N$9,$B$4:$B$9,求节点(其他调用!$O$4:$O$42,其他调用!$P$4:$P$42,其他调用!$AJ24)))</f>
        <v>0</v>
      </c>
      <c r="NJ23" s="44">
        <f>IF(O$4=0,0,求节点(O$4:O$9,$B$4:$B$9,求节点(其他调用!$O$4:$O$42,其他调用!$P$4:$P$42,其他调用!$AJ24)))</f>
        <v>0</v>
      </c>
      <c r="NK23" s="44">
        <f>IF(P$4=0,0,求节点(P$4:P$9,$B$4:$B$9,求节点(其他调用!$O$4:$O$42,其他调用!$P$4:$P$42,其他调用!$AJ24)))</f>
        <v>0</v>
      </c>
      <c r="NL23" s="44">
        <f>IF(Q$4=0,0,求节点(Q$4:Q$9,$B$4:$B$9,求节点(其他调用!$O$4:$O$42,其他调用!$P$4:$P$42,其他调用!$AJ24)))</f>
        <v>0</v>
      </c>
      <c r="NM23" s="44">
        <f>IF(R$4=0,0,求节点(R$4:R$9,$B$4:$B$9,求节点(其他调用!$O$4:$O$42,其他调用!$P$4:$P$42,其他调用!$AJ24)))</f>
        <v>0</v>
      </c>
      <c r="NN23" s="44">
        <f>IF(S$4=0,0,求节点(S$4:S$9,$B$4:$B$9,求节点(其他调用!$O$4:$O$42,其他调用!$P$4:$P$42,其他调用!$AJ24)))</f>
        <v>3.3220915271941203</v>
      </c>
      <c r="NO23" s="44">
        <f>IF(T$4=0,0,求节点(T$4:T$9,$B$4:$B$9,求节点(其他调用!$O$4:$O$42,其他调用!$P$4:$P$42,其他调用!$AJ24)))</f>
        <v>3.0296898915262256</v>
      </c>
      <c r="NP23" s="44">
        <f>IF(U$4=0,0,求节点(U$4:U$9,$B$4:$B$9,求节点(其他调用!$O$4:$O$42,其他调用!$P$4:$P$42,其他调用!$AJ24)))</f>
        <v>3.7303115755076055</v>
      </c>
      <c r="NQ23" s="44">
        <f>IF(V$4=0,0,求节点(V$4:V$9,$B$4:$B$9,求节点(其他调用!$O$4:$O$42,其他调用!$P$4:$P$42,其他调用!$AJ24)))</f>
        <v>0</v>
      </c>
      <c r="NR23" s="44">
        <f>IF(W$4=0,0,求节点(W$4:W$9,$B$4:$B$9,求节点(其他调用!$O$4:$O$42,其他调用!$P$4:$P$42,其他调用!$AJ24)))</f>
        <v>1.9447672760333519</v>
      </c>
      <c r="NS23" s="44">
        <f>IF(X$4=0,0,求节点(X$4:X$9,$B$4:$B$9,求节点(其他调用!$O$4:$O$42,其他调用!$P$4:$P$42,其他调用!$AJ24)))</f>
        <v>1.9447672760333519</v>
      </c>
      <c r="NT23" s="44">
        <f>IF(Y$4=0,0,求节点(Y$4:Y$9,$B$4:$B$9,求节点(其他调用!$O$4:$O$42,其他调用!$P$4:$P$42,其他调用!$AJ24)))</f>
        <v>3.2024310785879027</v>
      </c>
      <c r="NU23" s="44">
        <f>IF(Z$4=0,0,求节点(Z$4:Z$9,$B$4:$B$9,求节点(其他调用!$O$4:$O$42,其他调用!$P$4:$P$42,其他调用!$AJ24)))</f>
        <v>0</v>
      </c>
      <c r="NV23" s="44">
        <f>IF(AA$4=0,0,求节点(AA$4:AA$9,$B$4:$B$9,求节点(其他调用!$O$4:$O$42,其他调用!$P$4:$P$42,其他调用!$AJ24)))</f>
        <v>1.9447672760333519</v>
      </c>
      <c r="NW23" s="44">
        <f>IF(AB$4=0,0,求节点(AB$4:AB$9,$B$4:$B$9,求节点(其他调用!$O$4:$O$42,其他调用!$P$4:$P$42,其他调用!$AJ24)))</f>
        <v>5.7312035123641651</v>
      </c>
      <c r="NX23" s="44">
        <f>IF(AC$4=0,0,求节点(AC$4:AC$9,$B$4:$B$9,求节点(其他调用!$O$4:$O$42,其他调用!$P$4:$P$42,其他调用!$AJ24)))</f>
        <v>3.2623337651938225</v>
      </c>
      <c r="NY23" s="44">
        <f>IF(AD$4=0,0,求节点(AD$4:AD$9,$B$4:$B$9,求节点(其他调用!$O$4:$O$42,其他调用!$P$4:$P$42,其他调用!$AJ24)))</f>
        <v>0.24051125562907294</v>
      </c>
      <c r="NZ23" s="44">
        <f>IF(AE$4=0,0,求节点(AE$4:AE$9,$B$4:$B$9,求节点(其他调用!$O$4:$O$42,其他调用!$P$4:$P$42,其他调用!$AJ24)))</f>
        <v>0.24051125562907294</v>
      </c>
      <c r="OA23" s="44">
        <f>IF(AF$4=0,0,求节点(AF$4:AF$9,$B$4:$B$9,求节点(其他调用!$O$4:$O$42,其他调用!$P$4:$P$42,其他调用!$AJ24)))</f>
        <v>0.24051125562907294</v>
      </c>
      <c r="OB23" s="44">
        <f>IF(AG$4=0,0,求节点(AG$4:AG$9,$B$4:$B$9,求节点(其他调用!$O$4:$O$42,其他调用!$P$4:$P$42,其他调用!$AJ24)))</f>
        <v>0.24051125562907294</v>
      </c>
      <c r="OC23" s="44">
        <f>IF(AH$4=0,0,求节点(AH$4:AH$9,$B$4:$B$9,求节点(其他调用!$O$4:$O$42,其他调用!$P$4:$P$42,其他调用!$AJ24)))</f>
        <v>0.24051125562907294</v>
      </c>
      <c r="OD23" s="44">
        <f>IF(AI$4=0,0,求节点(AI$4:AI$9,$B$4:$B$9,求节点(其他调用!$O$4:$O$42,其他调用!$P$4:$P$42,其他调用!$AJ24)))</f>
        <v>0.24051125562907294</v>
      </c>
      <c r="OE23" s="44">
        <f>IF(AJ$4=0,0,求节点(AJ$4:AJ$9,$B$4:$B$9,求节点(其他调用!$O$4:$O$42,其他调用!$P$4:$P$42,其他调用!$AJ24)))</f>
        <v>0.24051125562907294</v>
      </c>
      <c r="OF23" s="44">
        <f>IF(AK$4=0,0,求节点(AK$4:AK$9,$B$4:$B$9,求节点(其他调用!$O$4:$O$42,其他调用!$P$4:$P$42,其他调用!$AJ24)))</f>
        <v>0.24051125562907294</v>
      </c>
      <c r="OG23" s="44">
        <f>IF(AL$4=0,0,求节点(AL$4:AL$9,$B$4:$B$9,求节点(其他调用!$O$4:$O$42,其他调用!$P$4:$P$42,其他调用!$AJ24)))</f>
        <v>0.24051125562907294</v>
      </c>
      <c r="OH23" s="44">
        <f>IF(AM$4=0,0,求节点(AM$4:AM$9,$B$4:$B$9,求节点(其他调用!$O$4:$O$42,其他调用!$P$4:$P$42,其他调用!$AJ24)))</f>
        <v>0.24051125562907294</v>
      </c>
      <c r="OI23" s="44">
        <f>IF(AN$4=0,0,求节点(AN$4:AN$9,$B$4:$B$9,求节点(其他调用!$O$4:$O$42,其他调用!$P$4:$P$42,其他调用!$AJ24)))</f>
        <v>0.24051125562907294</v>
      </c>
      <c r="OJ23" s="44">
        <f>IF(AO$4=0,0,求节点(AO$4:AO$9,$B$4:$B$9,求节点(其他调用!$O$4:$O$42,其他调用!$P$4:$P$42,其他调用!$AJ24)))</f>
        <v>0.24051125562907294</v>
      </c>
      <c r="OK23" s="44">
        <f>IF(AP$4=0,0,求节点(AP$4:AP$9,$B$4:$B$9,求节点(其他调用!$O$4:$O$42,其他调用!$P$4:$P$42,其他调用!$AJ24)))</f>
        <v>0.24051125562907294</v>
      </c>
      <c r="OL23" s="44">
        <f>IF(AQ$4=0,0,求节点(AQ$4:AQ$9,$B$4:$B$9,求节点(其他调用!$O$4:$O$42,其他调用!$P$4:$P$42,其他调用!$AJ24)))</f>
        <v>0.24051125562907294</v>
      </c>
      <c r="OM23" s="44">
        <f>IF(AR$4=0,0,求节点(AR$4:AR$9,$B$4:$B$9,求节点(其他调用!$O$4:$O$42,其他调用!$P$4:$P$42,其他调用!$AJ24)))</f>
        <v>0.24051125562907294</v>
      </c>
      <c r="ON23" s="44">
        <f>IF(AS$4=0,0,求节点(AS$4:AS$9,$B$4:$B$9,求节点(其他调用!$O$4:$O$42,其他调用!$P$4:$P$42,其他调用!$AJ24)))</f>
        <v>0.24051125562907294</v>
      </c>
      <c r="OO23" s="44">
        <f>IF(AT$4=0,0,求节点(AT$4:AT$9,$B$4:$B$9,求节点(其他调用!$O$4:$O$42,其他调用!$P$4:$P$42,其他调用!$AJ24)))</f>
        <v>0.24051125562907294</v>
      </c>
      <c r="OP23" s="44">
        <f>IF(AU$4=0,0,求节点(AU$4:AU$9,$B$4:$B$9,求节点(其他调用!$O$4:$O$42,其他调用!$P$4:$P$42,其他调用!$AJ24)))</f>
        <v>0.24051125562907294</v>
      </c>
      <c r="OQ23" s="44">
        <f>IF(AV$4=0,0,求节点(AV$4:AV$9,$B$4:$B$9,求节点(其他调用!$O$4:$O$42,其他调用!$P$4:$P$42,其他调用!$AJ24)))</f>
        <v>0.24051125562907294</v>
      </c>
      <c r="OR23" s="44">
        <f>IF(AW$4=0,0,求节点(AW$4:AW$9,$B$4:$B$9,求节点(其他调用!$O$4:$O$42,其他调用!$P$4:$P$42,其他调用!$AJ24)))</f>
        <v>0.24051125562907294</v>
      </c>
      <c r="OS23" s="44">
        <f>IF(AX$4=0,0,求节点(AX$4:AX$9,$B$4:$B$9,求节点(其他调用!$O$4:$O$42,其他调用!$P$4:$P$42,其他调用!$AJ24)))</f>
        <v>0.24051125562907294</v>
      </c>
      <c r="OT23" s="44">
        <f>IF(AY$4=0,0,求节点(AY$4:AY$9,$B$4:$B$9,求节点(其他调用!$O$4:$O$42,其他调用!$P$4:$P$42,其他调用!$AJ24)))</f>
        <v>0.24051125562907294</v>
      </c>
      <c r="OU23" s="44">
        <f>IF(AZ$4=0,0,求节点(AZ$4:AZ$9,$B$4:$B$9,求节点(其他调用!$O$4:$O$42,其他调用!$P$4:$P$42,其他调用!$AJ24)))</f>
        <v>0.24051125562907294</v>
      </c>
      <c r="OW23" s="44">
        <v>20</v>
      </c>
      <c r="OX23" s="44">
        <f>IF(C$23=0,0,求节点(C$23:C$28,$B$23:$B$28,求节点(其他调用!$AA$4:$AA$20,其他调用!$AB$4:$AB$20,$OW23)))</f>
        <v>0</v>
      </c>
      <c r="OY23" s="44">
        <f>IF(D$23=0,0,求节点(D$23:D$28,$B$23:$B$28,求节点(其他调用!$AA$4:$AA$20,其他调用!$AB$4:$AB$20,$OW23)))</f>
        <v>0</v>
      </c>
      <c r="OZ23" s="44">
        <f>IF(E$23=0,0,求节点(E$23:E$28,$B$23:$B$28,求节点(其他调用!$AA$4:$AA$20,其他调用!$AB$4:$AB$20,$OW23)))</f>
        <v>0</v>
      </c>
      <c r="PA23" s="44">
        <f>IF(F$23=0,0,求节点(F$23:F$28,$B$23:$B$28,求节点(其他调用!$AA$4:$AA$20,其他调用!$AB$4:$AB$20,$OW23)))</f>
        <v>6.3984441358799771E-5</v>
      </c>
      <c r="PB23" s="44">
        <f>IF(G$23=0,0,求节点(G$23:G$28,$B$23:$B$28,求节点(其他调用!$AA$4:$AA$20,其他调用!$AB$4:$AB$20,$OW23)))</f>
        <v>9.5976662038310678E-5</v>
      </c>
      <c r="PC23" s="44">
        <f>IF(H$23=0,0,求节点(H$23:H$28,$B$23:$B$28,求节点(其他调用!$AA$4:$AA$20,其他调用!$AB$4:$AB$20,$OW23)))</f>
        <v>9.5976662038310678E-5</v>
      </c>
      <c r="PD23" s="44">
        <f>IF(I$23=0,0,求节点(I$23:I$28,$B$23:$B$28,求节点(其他调用!$AA$4:$AA$20,其他调用!$AB$4:$AB$20,$OW23)))</f>
        <v>1.4541918490651451E-4</v>
      </c>
      <c r="PE23" s="44">
        <f>IF(J$23=0,0,求节点(J$23:J$28,$B$23:$B$28,求节点(其他调用!$AA$4:$AA$20,其他调用!$AB$4:$AB$20,$OW23)))</f>
        <v>0</v>
      </c>
      <c r="PF23" s="44">
        <f>IF(K$23=0,0,求节点(K$23:K$28,$B$23:$B$28,求节点(其他调用!$AA$4:$AA$20,其他调用!$AB$4:$AB$20,$OW23)))</f>
        <v>9.5976662038310678E-5</v>
      </c>
      <c r="PG23" s="44">
        <f>IF(L$23=0,0,求节点(L$23:L$28,$B$23:$B$28,求节点(其他调用!$AA$4:$AA$20,其他调用!$AB$4:$AB$20,$OW23)))</f>
        <v>0</v>
      </c>
      <c r="PH23" s="44">
        <f>IF(M$23=0,0,求节点(M$23:M$28,$B$23:$B$28,求节点(其他调用!$AA$4:$AA$20,其他调用!$AB$4:$AB$20,$OW23)))</f>
        <v>0</v>
      </c>
      <c r="PI23" s="44">
        <f>IF(N$23=0,0,求节点(N$23:N$28,$B$23:$B$28,求节点(其他调用!$AA$4:$AA$20,其他调用!$AB$4:$AB$20,$OW23)))</f>
        <v>0</v>
      </c>
      <c r="PJ23" s="44">
        <f>IF(O$23=0,0,求节点(O$23:O$28,$B$23:$B$28,求节点(其他调用!$AA$4:$AA$20,其他调用!$AB$4:$AB$20,$OW23)))</f>
        <v>0</v>
      </c>
      <c r="PK23" s="44">
        <f>IF(P$23=0,0,求节点(P$23:P$28,$B$23:$B$28,求节点(其他调用!$AA$4:$AA$20,其他调用!$AB$4:$AB$20,$OW23)))</f>
        <v>0</v>
      </c>
      <c r="PL23" s="44">
        <f>IF(Q$23=0,0,求节点(Q$23:Q$28,$B$23:$B$28,求节点(其他调用!$AA$4:$AA$20,其他调用!$AB$4:$AB$20,$OW23)))</f>
        <v>0</v>
      </c>
      <c r="PM23" s="44">
        <f>IF(R$23=0,0,求节点(R$23:R$28,$B$23:$B$28,求节点(其他调用!$AA$4:$AA$20,其他调用!$AB$4:$AB$20,$OW23)))</f>
        <v>0</v>
      </c>
      <c r="PN23" s="44">
        <f>IF(S$23=0,0,求节点(S$23:S$28,$B$23:$B$28,求节点(其他调用!$AA$4:$AA$20,其他调用!$AB$4:$AB$20,$OW23)))</f>
        <v>0</v>
      </c>
      <c r="PO23" s="44">
        <f>IF(T$23=0,0,求节点(T$23:T$28,$B$23:$B$28,求节点(其他调用!$AA$4:$AA$20,其他调用!$AB$4:$AB$20,$OW23)))</f>
        <v>0</v>
      </c>
      <c r="PP23" s="44">
        <f>IF(U$23=0,0,求节点(U$23:U$28,$B$23:$B$28,求节点(其他调用!$AA$4:$AA$20,其他调用!$AB$4:$AB$20,$OW23)))</f>
        <v>0</v>
      </c>
      <c r="PQ23" s="44">
        <f>IF(V$23=0,0,求节点(V$23:V$28,$B$23:$B$28,求节点(其他调用!$AA$4:$AA$20,其他调用!$AB$4:$AB$20,$OW23)))</f>
        <v>0</v>
      </c>
    </row>
    <row r="24" spans="2:433" x14ac:dyDescent="0.2">
      <c r="B24" s="44">
        <v>2</v>
      </c>
      <c r="C24" s="44">
        <f>INDEX(将星标签统计!$CA:$CF,MATCH(C$22,将星标签统计!$BE:$BE,0),$B24)</f>
        <v>0</v>
      </c>
      <c r="D24" s="44">
        <f>INDEX(将星标签统计!$CA:$CF,MATCH(D$22,将星标签统计!$BE:$BE,0),$B24)</f>
        <v>0</v>
      </c>
      <c r="E24" s="44">
        <f>INDEX(将星标签统计!$CA:$CF,MATCH(E$22,将星标签统计!$BE:$BE,0),$B24)</f>
        <v>0</v>
      </c>
      <c r="F24" s="44">
        <f>INDEX(将星标签统计!$CA:$CF,MATCH(F$22,将星标签统计!$BE:$BE,0),$B24)</f>
        <v>90</v>
      </c>
      <c r="G24" s="44">
        <f>INDEX(将星标签统计!$CA:$CF,MATCH(G$22,将星标签统计!$BE:$BE,0),$B24)</f>
        <v>60</v>
      </c>
      <c r="H24" s="44">
        <f>INDEX(将星标签统计!$CA:$CF,MATCH(H$22,将星标签统计!$BE:$BE,0),$B24)</f>
        <v>60</v>
      </c>
      <c r="I24" s="44">
        <f>INDEX(将星标签统计!$CA:$CF,MATCH(I$22,将星标签统计!$BE:$BE,0),$B24)</f>
        <v>40.199999999999996</v>
      </c>
      <c r="J24" s="44">
        <f>INDEX(将星标签统计!$CA:$CF,MATCH(J$22,将星标签统计!$BE:$BE,0),$B24)</f>
        <v>0</v>
      </c>
      <c r="K24" s="44">
        <f>INDEX(将星标签统计!$CA:$CF,MATCH(K$22,将星标签统计!$BE:$BE,0),$B24)</f>
        <v>60</v>
      </c>
      <c r="L24" s="44">
        <f>INDEX(将星标签统计!$CA:$CF,MATCH(L$22,将星标签统计!$BE:$BE,0),$B24)</f>
        <v>0</v>
      </c>
      <c r="M24" s="44">
        <f>INDEX(将星标签统计!$CA:$CF,MATCH(M$22,将星标签统计!$BE:$BE,0),$B24)</f>
        <v>0</v>
      </c>
      <c r="N24" s="44">
        <f>INDEX(将星标签统计!$CA:$CF,MATCH(N$22,将星标签统计!$BE:$BE,0),$B24)</f>
        <v>0</v>
      </c>
      <c r="O24" s="44">
        <f>INDEX(将星标签统计!$CA:$CF,MATCH(O$22,将星标签统计!$BE:$BE,0),$B24)</f>
        <v>0</v>
      </c>
      <c r="P24" s="44">
        <f>INDEX(将星标签统计!$CA:$CF,MATCH(P$22,将星标签统计!$BE:$BE,0),$B24)</f>
        <v>0</v>
      </c>
      <c r="Q24" s="44">
        <f>INDEX(将星标签统计!$CA:$CF,MATCH(Q$22,将星标签统计!$BE:$BE,0),$B24)</f>
        <v>0</v>
      </c>
      <c r="R24" s="44">
        <f>INDEX(将星标签统计!$CA:$CF,MATCH(R$22,将星标签统计!$BE:$BE,0),$B24)</f>
        <v>0</v>
      </c>
      <c r="S24" s="44">
        <f>INDEX(将星标签统计!$CA:$CF,MATCH(S$22,将星标签统计!$BE:$BE,0),$B24)</f>
        <v>0</v>
      </c>
      <c r="T24" s="44">
        <f>INDEX(将星标签统计!$CA:$CF,MATCH(T$22,将星标签统计!$BE:$BE,0),$B24)</f>
        <v>0</v>
      </c>
      <c r="U24" s="44">
        <f>INDEX(将星标签统计!$CA:$CF,MATCH(U$22,将星标签统计!$BE:$BE,0),$B24)</f>
        <v>0</v>
      </c>
      <c r="V24" s="44">
        <f>INDEX(将星标签统计!$CA:$CF,MATCH(V$22,将星标签统计!$BE:$BE,0),$B24)</f>
        <v>0</v>
      </c>
      <c r="BI24" s="44">
        <v>21</v>
      </c>
      <c r="BJ24" s="44">
        <f>IF(C$4=0,0,求节点(C$4:C$9,$B$4:$B$9,求节点(其他调用!$C$4:$C$42,其他调用!$D$4:$D$42,其他调用!$AF25)))</f>
        <v>0.82567290138399119</v>
      </c>
      <c r="BK24" s="44">
        <f>IF(D$4=0,0,求节点(D$4:D$9,$B$4:$B$9,求节点(其他调用!$C$4:$C$42,其他调用!$D$4:$D$42,其他调用!$AF25)))</f>
        <v>2.037261576594577</v>
      </c>
      <c r="BL24" s="44">
        <f>IF(E$4=0,0,求节点(E$4:E$9,$B$4:$B$9,求节点(其他调用!$C$4:$C$42,其他调用!$D$4:$D$42,其他调用!$AF25)))</f>
        <v>0.21329883285753104</v>
      </c>
      <c r="BM24" s="44">
        <f>IF(F$4=0,0,求节点(F$4:F$9,$B$4:$B$9,求节点(其他调用!$C$4:$C$42,其他调用!$D$4:$D$42,其他调用!$AF25)))</f>
        <v>0</v>
      </c>
      <c r="BN24" s="44">
        <f>IF(G$4=0,0,求节点(G$4:G$9,$B$4:$B$9,求节点(其他调用!$C$4:$C$42,其他调用!$D$4:$D$42,其他调用!$AF25)))</f>
        <v>0</v>
      </c>
      <c r="BO24" s="44">
        <f>IF(H$4=0,0,求节点(H$4:H$9,$B$4:$B$9,求节点(其他调用!$C$4:$C$42,其他调用!$D$4:$D$42,其他调用!$AF25)))</f>
        <v>0</v>
      </c>
      <c r="BP24" s="44">
        <f>IF(I$4=0,0,求节点(I$4:I$9,$B$4:$B$9,求节点(其他调用!$C$4:$C$42,其他调用!$D$4:$D$42,其他调用!$AF25)))</f>
        <v>0</v>
      </c>
      <c r="BQ24" s="44">
        <f>IF(J$4=0,0,求节点(J$4:J$9,$B$4:$B$9,求节点(其他调用!$C$4:$C$42,其他调用!$D$4:$D$42,其他调用!$AF25)))</f>
        <v>0</v>
      </c>
      <c r="BR24" s="44">
        <f>IF(K$4=0,0,求节点(K$4:K$9,$B$4:$B$9,求节点(其他调用!$C$4:$C$42,其他调用!$D$4:$D$42,其他调用!$AF25)))</f>
        <v>0</v>
      </c>
      <c r="BS24" s="44">
        <f>IF(L$4=0,0,求节点(L$4:L$9,$B$4:$B$9,求节点(其他调用!$C$4:$C$42,其他调用!$D$4:$D$42,其他调用!$AF25)))</f>
        <v>0</v>
      </c>
      <c r="BT24" s="44">
        <f>IF(M$4=0,0,求节点(M$4:M$9,$B$4:$B$9,求节点(其他调用!$C$4:$C$42,其他调用!$D$4:$D$42,其他调用!$AF25)))</f>
        <v>0</v>
      </c>
      <c r="BU24" s="44">
        <f>IF(N$4=0,0,求节点(N$4:N$9,$B$4:$B$9,求节点(其他调用!$C$4:$C$42,其他调用!$D$4:$D$42,其他调用!$AF25)))</f>
        <v>0</v>
      </c>
      <c r="BV24" s="44">
        <f>IF(O$4=0,0,求节点(O$4:O$9,$B$4:$B$9,求节点(其他调用!$C$4:$C$42,其他调用!$D$4:$D$42,其他调用!$AF25)))</f>
        <v>0</v>
      </c>
      <c r="BW24" s="44">
        <f>IF(P$4=0,0,求节点(P$4:P$9,$B$4:$B$9,求节点(其他调用!$C$4:$C$42,其他调用!$D$4:$D$42,其他调用!$AF25)))</f>
        <v>0</v>
      </c>
      <c r="BX24" s="44">
        <f>IF(Q$4=0,0,求节点(Q$4:Q$9,$B$4:$B$9,求节点(其他调用!$C$4:$C$42,其他调用!$D$4:$D$42,其他调用!$AF25)))</f>
        <v>0</v>
      </c>
      <c r="BY24" s="44">
        <f>IF(R$4=0,0,求节点(R$4:R$9,$B$4:$B$9,求节点(其他调用!$C$4:$C$42,其他调用!$D$4:$D$42,其他调用!$AF25)))</f>
        <v>0</v>
      </c>
      <c r="BZ24" s="44">
        <f>IF(S$4=0,0,求节点(S$4:S$9,$B$4:$B$9,求节点(其他调用!$C$4:$C$42,其他调用!$D$4:$D$42,其他调用!$AF25)))</f>
        <v>1.385428998620998</v>
      </c>
      <c r="CA24" s="44">
        <f>IF(T$4=0,0,求节点(T$4:T$9,$B$4:$B$9,求节点(其他调用!$C$4:$C$42,其他调用!$D$4:$D$42,其他调用!$AF25)))</f>
        <v>1.0170245697972493</v>
      </c>
      <c r="CB24" s="44">
        <f>IF(U$4=0,0,求节点(U$4:U$9,$B$4:$B$9,求节点(其他调用!$C$4:$C$42,其他调用!$D$4:$D$42,其他调用!$AF25)))</f>
        <v>1.1998521408179901</v>
      </c>
      <c r="CC24" s="44">
        <f>IF(V$4=0,0,求节点(V$4:V$9,$B$4:$B$9,求节点(其他调用!$C$4:$C$42,其他调用!$D$4:$D$42,其他调用!$AF25)))</f>
        <v>0</v>
      </c>
      <c r="CD24" s="44">
        <f>IF(W$4=0,0,求节点(W$4:W$9,$B$4:$B$9,求节点(其他调用!$C$4:$C$42,其他调用!$D$4:$D$42,其他调用!$AF25)))</f>
        <v>0.51191719885807452</v>
      </c>
      <c r="CE24" s="44">
        <f>IF(X$4=0,0,求节点(X$4:X$9,$B$4:$B$9,求节点(其他调用!$C$4:$C$42,其他调用!$D$4:$D$42,其他调用!$AF25)))</f>
        <v>0.51191719885807452</v>
      </c>
      <c r="CF24" s="44">
        <f>IF(Y$4=0,0,求节点(Y$4:Y$9,$B$4:$B$9,求节点(其他调用!$C$4:$C$42,其他调用!$D$4:$D$42,其他调用!$AF25)))</f>
        <v>1.0170245697972493</v>
      </c>
      <c r="CG24" s="44">
        <f>IF(Z$4=0,0,求节点(Z$4:Z$9,$B$4:$B$9,求节点(其他调用!$C$4:$C$42,其他调用!$D$4:$D$42,其他调用!$AF25)))</f>
        <v>0</v>
      </c>
      <c r="CH24" s="44">
        <f>IF(AA$4=0,0,求节点(AA$4:AA$9,$B$4:$B$9,求节点(其他调用!$C$4:$C$42,其他调用!$D$4:$D$42,其他调用!$AF25)))</f>
        <v>0.51191719885807452</v>
      </c>
      <c r="CI24" s="44">
        <f>IF(AB$4=0,0,求节点(AB$4:AB$9,$B$4:$B$9,求节点(其他调用!$C$4:$C$42,其他调用!$D$4:$D$42,其他调用!$AF25)))</f>
        <v>2.037261576594577</v>
      </c>
      <c r="CJ24" s="44">
        <f>IF(AC$4=0,0,求节点(AC$4:AC$9,$B$4:$B$9,求节点(其他调用!$C$4:$C$42,其他调用!$D$4:$D$42,其他调用!$AF25)))</f>
        <v>1.5687147841054501</v>
      </c>
      <c r="CK24" s="44">
        <f>IF(AD$4=0,0,求节点(AD$4:AD$9,$B$4:$B$9,求节点(其他调用!$C$4:$C$42,其他调用!$D$4:$D$42,其他调用!$AF25)))</f>
        <v>5.3008660876293301E-2</v>
      </c>
      <c r="CL24" s="44">
        <f>IF(AE$4=0,0,求节点(AE$4:AE$9,$B$4:$B$9,求节点(其他调用!$C$4:$C$42,其他调用!$D$4:$D$42,其他调用!$AF25)))</f>
        <v>5.3008660876293301E-2</v>
      </c>
      <c r="CM24" s="44">
        <f>IF(AF$4=0,0,求节点(AF$4:AF$9,$B$4:$B$9,求节点(其他调用!$C$4:$C$42,其他调用!$D$4:$D$42,其他调用!$AF25)))</f>
        <v>5.3008660876293301E-2</v>
      </c>
      <c r="CN24" s="44">
        <f>IF(AG$4=0,0,求节点(AG$4:AG$9,$B$4:$B$9,求节点(其他调用!$C$4:$C$42,其他调用!$D$4:$D$42,其他调用!$AF25)))</f>
        <v>5.3008660876293301E-2</v>
      </c>
      <c r="CO24" s="44">
        <f>IF(AH$4=0,0,求节点(AH$4:AH$9,$B$4:$B$9,求节点(其他调用!$C$4:$C$42,其他调用!$D$4:$D$42,其他调用!$AF25)))</f>
        <v>5.3008660876293301E-2</v>
      </c>
      <c r="CP24" s="44">
        <f>IF(AI$4=0,0,求节点(AI$4:AI$9,$B$4:$B$9,求节点(其他调用!$C$4:$C$42,其他调用!$D$4:$D$42,其他调用!$AF25)))</f>
        <v>5.3008660876293301E-2</v>
      </c>
      <c r="CQ24" s="44">
        <f>IF(AJ$4=0,0,求节点(AJ$4:AJ$9,$B$4:$B$9,求节点(其他调用!$C$4:$C$42,其他调用!$D$4:$D$42,其他调用!$AF25)))</f>
        <v>5.3008660876293301E-2</v>
      </c>
      <c r="CR24" s="44">
        <f>IF(AK$4=0,0,求节点(AK$4:AK$9,$B$4:$B$9,求节点(其他调用!$C$4:$C$42,其他调用!$D$4:$D$42,其他调用!$AF25)))</f>
        <v>5.3008660876293301E-2</v>
      </c>
      <c r="CS24" s="44">
        <f>IF(AL$4=0,0,求节点(AL$4:AL$9,$B$4:$B$9,求节点(其他调用!$C$4:$C$42,其他调用!$D$4:$D$42,其他调用!$AF25)))</f>
        <v>5.3008660876293301E-2</v>
      </c>
      <c r="CT24" s="44">
        <f>IF(AM$4=0,0,求节点(AM$4:AM$9,$B$4:$B$9,求节点(其他调用!$C$4:$C$42,其他调用!$D$4:$D$42,其他调用!$AF25)))</f>
        <v>5.3008660876293301E-2</v>
      </c>
      <c r="CU24" s="44">
        <f>IF(AN$4=0,0,求节点(AN$4:AN$9,$B$4:$B$9,求节点(其他调用!$C$4:$C$42,其他调用!$D$4:$D$42,其他调用!$AF25)))</f>
        <v>5.3008660876293301E-2</v>
      </c>
      <c r="CV24" s="44">
        <f>IF(AO$4=0,0,求节点(AO$4:AO$9,$B$4:$B$9,求节点(其他调用!$C$4:$C$42,其他调用!$D$4:$D$42,其他调用!$AF25)))</f>
        <v>5.3008660876293301E-2</v>
      </c>
      <c r="CW24" s="44">
        <f>IF(AP$4=0,0,求节点(AP$4:AP$9,$B$4:$B$9,求节点(其他调用!$C$4:$C$42,其他调用!$D$4:$D$42,其他调用!$AF25)))</f>
        <v>5.3008660876293301E-2</v>
      </c>
      <c r="CX24" s="44">
        <f>IF(AQ$4=0,0,求节点(AQ$4:AQ$9,$B$4:$B$9,求节点(其他调用!$C$4:$C$42,其他调用!$D$4:$D$42,其他调用!$AF25)))</f>
        <v>5.3008660876293301E-2</v>
      </c>
      <c r="CY24" s="44">
        <f>IF(AR$4=0,0,求节点(AR$4:AR$9,$B$4:$B$9,求节点(其他调用!$C$4:$C$42,其他调用!$D$4:$D$42,其他调用!$AF25)))</f>
        <v>5.3008660876293301E-2</v>
      </c>
      <c r="CZ24" s="44">
        <f>IF(AS$4=0,0,求节点(AS$4:AS$9,$B$4:$B$9,求节点(其他调用!$C$4:$C$42,其他调用!$D$4:$D$42,其他调用!$AF25)))</f>
        <v>5.3008660876293301E-2</v>
      </c>
      <c r="DA24" s="44">
        <f>IF(AT$4=0,0,求节点(AT$4:AT$9,$B$4:$B$9,求节点(其他调用!$C$4:$C$42,其他调用!$D$4:$D$42,其他调用!$AF25)))</f>
        <v>5.3008660876293301E-2</v>
      </c>
      <c r="DB24" s="44">
        <f>IF(AU$4=0,0,求节点(AU$4:AU$9,$B$4:$B$9,求节点(其他调用!$C$4:$C$42,其他调用!$D$4:$D$42,其他调用!$AF25)))</f>
        <v>5.3008660876293301E-2</v>
      </c>
      <c r="DC24" s="44">
        <f>IF(AV$4=0,0,求节点(AV$4:AV$9,$B$4:$B$9,求节点(其他调用!$C$4:$C$42,其他调用!$D$4:$D$42,其他调用!$AF25)))</f>
        <v>5.3008660876293301E-2</v>
      </c>
      <c r="DD24" s="44">
        <f>IF(AW$4=0,0,求节点(AW$4:AW$9,$B$4:$B$9,求节点(其他调用!$C$4:$C$42,其他调用!$D$4:$D$42,其他调用!$AF25)))</f>
        <v>5.3008660876293301E-2</v>
      </c>
      <c r="DE24" s="44">
        <f>IF(AX$4=0,0,求节点(AX$4:AX$9,$B$4:$B$9,求节点(其他调用!$C$4:$C$42,其他调用!$D$4:$D$42,其他调用!$AF25)))</f>
        <v>5.3008660876293301E-2</v>
      </c>
      <c r="DF24" s="44">
        <f>IF(AY$4=0,0,求节点(AY$4:AY$9,$B$4:$B$9,求节点(其他调用!$C$4:$C$42,其他调用!$D$4:$D$42,其他调用!$AF25)))</f>
        <v>5.3008660876293301E-2</v>
      </c>
      <c r="DG24" s="44">
        <f>IF(AZ$4=0,0,求节点(AZ$4:AZ$9,$B$4:$B$9,求节点(其他调用!$C$4:$C$42,其他调用!$D$4:$D$42,其他调用!$AF25)))</f>
        <v>5.3008660876293301E-2</v>
      </c>
      <c r="DI24" s="44">
        <v>21</v>
      </c>
      <c r="DJ24" s="44">
        <f>IF(C$23=0,0,求节点(C$23:C$28,$B$23:$B$28,求节点(其他调用!$S$4:$S$20,其他调用!$T$4:$T$20,$DI24)))</f>
        <v>0</v>
      </c>
      <c r="DK24" s="44">
        <f>IF(D$23=0,0,求节点(D$23:D$28,$B$23:$B$28,求节点(其他调用!$S$4:$S$20,其他调用!$T$4:$T$20,$DI24)))</f>
        <v>0</v>
      </c>
      <c r="DL24" s="44">
        <f>IF(E$23=0,0,求节点(E$23:E$28,$B$23:$B$28,求节点(其他调用!$S$4:$S$20,其他调用!$T$4:$T$20,$DI24)))</f>
        <v>0</v>
      </c>
      <c r="DM24" s="44">
        <f>IF(F$23=0,0,求节点(F$23:F$28,$B$23:$B$28,求节点(其他调用!$S$4:$S$20,其他调用!$T$4:$T$20,$DI24)))</f>
        <v>7.1318927257868481E-5</v>
      </c>
      <c r="DN24" s="44">
        <f>IF(G$23=0,0,求节点(G$23:G$28,$B$23:$B$28,求节点(其他调用!$S$4:$S$20,其他调用!$T$4:$T$20,$DI24)))</f>
        <v>1.0697839088691374E-4</v>
      </c>
      <c r="DO24" s="44">
        <f>IF(H$23=0,0,求节点(H$23:H$28,$B$23:$B$28,求节点(其他调用!$S$4:$S$20,其他调用!$T$4:$T$20,$DI24)))</f>
        <v>1.0697839088691374E-4</v>
      </c>
      <c r="DP24" s="44">
        <f>IF(I$23=0,0,求节点(I$23:I$28,$B$23:$B$28,求节点(其他调用!$S$4:$S$20,其他调用!$T$4:$T$20,$DI24)))</f>
        <v>1.6208847104071111E-4</v>
      </c>
      <c r="DQ24" s="44">
        <f>IF(J$23=0,0,求节点(J$23:J$28,$B$23:$B$28,求节点(其他调用!$S$4:$S$20,其他调用!$T$4:$T$20,$DI24)))</f>
        <v>0</v>
      </c>
      <c r="DR24" s="44">
        <f>IF(K$23=0,0,求节点(K$23:K$28,$B$23:$B$28,求节点(其他调用!$S$4:$S$20,其他调用!$T$4:$T$20,$DI24)))</f>
        <v>1.0697839088691374E-4</v>
      </c>
      <c r="DS24" s="44">
        <f>IF(L$23=0,0,求节点(L$23:L$28,$B$23:$B$28,求节点(其他调用!$S$4:$S$20,其他调用!$T$4:$T$20,$DI24)))</f>
        <v>0</v>
      </c>
      <c r="DT24" s="44">
        <f>IF(M$23=0,0,求节点(M$23:M$28,$B$23:$B$28,求节点(其他调用!$S$4:$S$20,其他调用!$T$4:$T$20,$DI24)))</f>
        <v>0</v>
      </c>
      <c r="DU24" s="44">
        <f>IF(N$23=0,0,求节点(N$23:N$28,$B$23:$B$28,求节点(其他调用!$S$4:$S$20,其他调用!$T$4:$T$20,$DI24)))</f>
        <v>0</v>
      </c>
      <c r="DV24" s="44">
        <f>IF(O$23=0,0,求节点(O$23:O$28,$B$23:$B$28,求节点(其他调用!$S$4:$S$20,其他调用!$T$4:$T$20,$DI24)))</f>
        <v>0</v>
      </c>
      <c r="DW24" s="44">
        <f>IF(P$23=0,0,求节点(P$23:P$28,$B$23:$B$28,求节点(其他调用!$S$4:$S$20,其他调用!$T$4:$T$20,$DI24)))</f>
        <v>0</v>
      </c>
      <c r="DX24" s="44">
        <f>IF(Q$23=0,0,求节点(Q$23:Q$28,$B$23:$B$28,求节点(其他调用!$S$4:$S$20,其他调用!$T$4:$T$20,$DI24)))</f>
        <v>0</v>
      </c>
      <c r="DY24" s="44">
        <f>IF(R$23=0,0,求节点(R$23:R$28,$B$23:$B$28,求节点(其他调用!$S$4:$S$20,其他调用!$T$4:$T$20,$DI24)))</f>
        <v>0</v>
      </c>
      <c r="DZ24" s="44">
        <f>IF(S$23=0,0,求节点(S$23:S$28,$B$23:$B$28,求节点(其他调用!$S$4:$S$20,其他调用!$T$4:$T$20,$DI24)))</f>
        <v>0</v>
      </c>
      <c r="EA24" s="44">
        <f>IF(T$23=0,0,求节点(T$23:T$28,$B$23:$B$28,求节点(其他调用!$S$4:$S$20,其他调用!$T$4:$T$20,$DI24)))</f>
        <v>0</v>
      </c>
      <c r="EB24" s="44">
        <f>IF(U$23=0,0,求节点(U$23:U$28,$B$23:$B$28,求节点(其他调用!$S$4:$S$20,其他调用!$T$4:$T$20,$DI24)))</f>
        <v>0</v>
      </c>
      <c r="EC24" s="44">
        <f>IF(V$23=0,0,求节点(V$23:V$28,$B$23:$B$28,求节点(其他调用!$S$4:$S$20,其他调用!$T$4:$T$20,$DI24)))</f>
        <v>0</v>
      </c>
      <c r="EF24" s="44">
        <v>21</v>
      </c>
      <c r="EG24" s="44">
        <f>IF(C$4=0,0,求节点(C$4:C$9,$B$4:$B$9,求节点(其他调用!$F$4:$F$42,其他调用!$G$4:$G$42,其他调用!$AG25)))</f>
        <v>0.980646065230662</v>
      </c>
      <c r="EH24" s="44">
        <f>IF(D$4=0,0,求节点(D$4:D$9,$B$4:$B$9,求节点(其他调用!$F$4:$F$42,其他调用!$G$4:$G$42,其他调用!$AG25)))</f>
        <v>2.2945128793654899</v>
      </c>
      <c r="EI24" s="44">
        <f>IF(E$4=0,0,求节点(E$4:E$9,$B$4:$B$9,求节点(其他调用!$F$4:$F$42,其他调用!$G$4:$G$42,其他调用!$AG25)))</f>
        <v>0.25333356685125441</v>
      </c>
      <c r="EJ24" s="44">
        <f>IF(F$4=0,0,求节点(F$4:F$9,$B$4:$B$9,求节点(其他调用!$F$4:$F$42,其他调用!$G$4:$G$42,其他调用!$AG25)))</f>
        <v>0</v>
      </c>
      <c r="EK24" s="44">
        <f>IF(G$4=0,0,求节点(G$4:G$9,$B$4:$B$9,求节点(其他调用!$F$4:$F$42,其他调用!$G$4:$G$42,其他调用!$AG25)))</f>
        <v>0</v>
      </c>
      <c r="EL24" s="44">
        <f>IF(H$4=0,0,求节点(H$4:H$9,$B$4:$B$9,求节点(其他调用!$F$4:$F$42,其他调用!$G$4:$G$42,其他调用!$AG25)))</f>
        <v>0</v>
      </c>
      <c r="EM24" s="44">
        <f>IF(I$4=0,0,求节点(I$4:I$9,$B$4:$B$9,求节点(其他调用!$F$4:$F$42,其他调用!$G$4:$G$42,其他调用!$AG25)))</f>
        <v>0</v>
      </c>
      <c r="EN24" s="44">
        <f>IF(J$4=0,0,求节点(J$4:J$9,$B$4:$B$9,求节点(其他调用!$F$4:$F$42,其他调用!$G$4:$G$42,其他调用!$AG25)))</f>
        <v>0</v>
      </c>
      <c r="EO24" s="44">
        <f>IF(K$4=0,0,求节点(K$4:K$9,$B$4:$B$9,求节点(其他调用!$F$4:$F$42,其他调用!$G$4:$G$42,其他调用!$AG25)))</f>
        <v>0</v>
      </c>
      <c r="EP24" s="44">
        <f>IF(L$4=0,0,求节点(L$4:L$9,$B$4:$B$9,求节点(其他调用!$F$4:$F$42,其他调用!$G$4:$G$42,其他调用!$AG25)))</f>
        <v>0</v>
      </c>
      <c r="EQ24" s="44">
        <f>IF(M$4=0,0,求节点(M$4:M$9,$B$4:$B$9,求节点(其他调用!$F$4:$F$42,其他调用!$G$4:$G$42,其他调用!$AG25)))</f>
        <v>0</v>
      </c>
      <c r="ER24" s="44">
        <f>IF(N$4=0,0,求节点(N$4:N$9,$B$4:$B$9,求节点(其他调用!$F$4:$F$42,其他调用!$G$4:$G$42,其他调用!$AG25)))</f>
        <v>0</v>
      </c>
      <c r="ES24" s="44">
        <f>IF(O$4=0,0,求节点(O$4:O$9,$B$4:$B$9,求节点(其他调用!$F$4:$F$42,其他调用!$G$4:$G$42,其他调用!$AG25)))</f>
        <v>0</v>
      </c>
      <c r="ET24" s="44">
        <f>IF(P$4=0,0,求节点(P$4:P$9,$B$4:$B$9,求节点(其他调用!$F$4:$F$42,其他调用!$G$4:$G$42,其他调用!$AG25)))</f>
        <v>0</v>
      </c>
      <c r="EU24" s="44">
        <f>IF(Q$4=0,0,求节点(Q$4:Q$9,$B$4:$B$9,求节点(其他调用!$F$4:$F$42,其他调用!$G$4:$G$42,其他调用!$AG25)))</f>
        <v>0</v>
      </c>
      <c r="EV24" s="44">
        <f>IF(R$4=0,0,求节点(R$4:R$9,$B$4:$B$9,求节点(其他调用!$F$4:$F$42,其他调用!$G$4:$G$42,其他调用!$AG25)))</f>
        <v>0</v>
      </c>
      <c r="EW24" s="44">
        <f>IF(S$4=0,0,求节点(S$4:S$9,$B$4:$B$9,求节点(其他调用!$F$4:$F$42,其他调用!$G$4:$G$42,其他调用!$AG25)))</f>
        <v>1.5918379386530837</v>
      </c>
      <c r="EX24" s="44">
        <f>IF(T$4=0,0,求节点(T$4:T$9,$B$4:$B$9,求节点(其他调用!$F$4:$F$42,其他调用!$G$4:$G$42,其他调用!$AG25)))</f>
        <v>1.1542865149185864</v>
      </c>
      <c r="EY24" s="44">
        <f>IF(U$4=0,0,求节点(U$4:U$9,$B$4:$B$9,求节点(其他调用!$F$4:$F$42,其他调用!$G$4:$G$42,其他调用!$AG25)))</f>
        <v>1.3714295722196614</v>
      </c>
      <c r="EZ24" s="44">
        <f>IF(V$4=0,0,求节点(V$4:V$9,$B$4:$B$9,求节点(其他调用!$F$4:$F$42,其他调用!$G$4:$G$42,其他调用!$AG25)))</f>
        <v>0</v>
      </c>
      <c r="FA24" s="44">
        <f>IF(W$4=0,0,求节点(W$4:W$9,$B$4:$B$9,求节点(其他调用!$F$4:$F$42,其他调用!$G$4:$G$42,其他调用!$AG25)))</f>
        <v>0.60800056044301043</v>
      </c>
      <c r="FB24" s="44">
        <f>IF(X$4=0,0,求节点(X$4:X$9,$B$4:$B$9,求节点(其他调用!$F$4:$F$42,其他调用!$G$4:$G$42,其他调用!$AG25)))</f>
        <v>0.60800056044301043</v>
      </c>
      <c r="FC24" s="44">
        <f>IF(Y$4=0,0,求节点(Y$4:Y$9,$B$4:$B$9,求节点(其他调用!$F$4:$F$42,其他调用!$G$4:$G$42,其他调用!$AG25)))</f>
        <v>1.1542865149185864</v>
      </c>
      <c r="FD24" s="44">
        <f>IF(Z$4=0,0,求节点(Z$4:Z$9,$B$4:$B$9,求节点(其他调用!$F$4:$F$42,其他调用!$G$4:$G$42,其他调用!$AG25)))</f>
        <v>0</v>
      </c>
      <c r="FE24" s="44">
        <f>IF(AA$4=0,0,求节点(AA$4:AA$9,$B$4:$B$9,求节点(其他调用!$F$4:$F$42,其他调用!$G$4:$G$42,其他调用!$AG25)))</f>
        <v>0.60800056044301043</v>
      </c>
      <c r="FF24" s="44">
        <f>IF(AB$4=0,0,求节点(AB$4:AB$9,$B$4:$B$9,求节点(其他调用!$F$4:$F$42,其他调用!$G$4:$G$42,其他调用!$AG25)))</f>
        <v>2.2945128793654899</v>
      </c>
      <c r="FG24" s="44">
        <f>IF(AC$4=0,0,求节点(AC$4:AC$9,$B$4:$B$9,求节点(其他调用!$F$4:$F$42,其他调用!$G$4:$G$42,其他调用!$AG25)))</f>
        <v>1.8095252141428835</v>
      </c>
      <c r="FH24" s="44">
        <f>IF(AD$4=0,0,求节点(AD$4:AD$9,$B$4:$B$9,求节点(其他调用!$F$4:$F$42,其他调用!$G$4:$G$42,其他调用!$AG25)))</f>
        <v>6.2958024448120153E-2</v>
      </c>
      <c r="FI24" s="44">
        <f>IF(AE$4=0,0,求节点(AE$4:AE$9,$B$4:$B$9,求节点(其他调用!$F$4:$F$42,其他调用!$G$4:$G$42,其他调用!$AG25)))</f>
        <v>6.2958024448120153E-2</v>
      </c>
      <c r="FJ24" s="44">
        <f>IF(AF$4=0,0,求节点(AF$4:AF$9,$B$4:$B$9,求节点(其他调用!$F$4:$F$42,其他调用!$G$4:$G$42,其他调用!$AG25)))</f>
        <v>6.2958024448120153E-2</v>
      </c>
      <c r="FK24" s="44">
        <f>IF(AG$4=0,0,求节点(AG$4:AG$9,$B$4:$B$9,求节点(其他调用!$F$4:$F$42,其他调用!$G$4:$G$42,其他调用!$AG25)))</f>
        <v>6.2958024448120153E-2</v>
      </c>
      <c r="FL24" s="44">
        <f>IF(AH$4=0,0,求节点(AH$4:AH$9,$B$4:$B$9,求节点(其他调用!$F$4:$F$42,其他调用!$G$4:$G$42,其他调用!$AG25)))</f>
        <v>6.2958024448120153E-2</v>
      </c>
      <c r="FM24" s="44">
        <f>IF(AI$4=0,0,求节点(AI$4:AI$9,$B$4:$B$9,求节点(其他调用!$F$4:$F$42,其他调用!$G$4:$G$42,其他调用!$AG25)))</f>
        <v>6.2958024448120153E-2</v>
      </c>
      <c r="FN24" s="44">
        <f>IF(AJ$4=0,0,求节点(AJ$4:AJ$9,$B$4:$B$9,求节点(其他调用!$F$4:$F$42,其他调用!$G$4:$G$42,其他调用!$AG25)))</f>
        <v>6.2958024448120153E-2</v>
      </c>
      <c r="FO24" s="44">
        <f>IF(AK$4=0,0,求节点(AK$4:AK$9,$B$4:$B$9,求节点(其他调用!$F$4:$F$42,其他调用!$G$4:$G$42,其他调用!$AG25)))</f>
        <v>6.2958024448120153E-2</v>
      </c>
      <c r="FP24" s="44">
        <f>IF(AL$4=0,0,求节点(AL$4:AL$9,$B$4:$B$9,求节点(其他调用!$F$4:$F$42,其他调用!$G$4:$G$42,其他调用!$AG25)))</f>
        <v>6.2958024448120153E-2</v>
      </c>
      <c r="FQ24" s="44">
        <f>IF(AM$4=0,0,求节点(AM$4:AM$9,$B$4:$B$9,求节点(其他调用!$F$4:$F$42,其他调用!$G$4:$G$42,其他调用!$AG25)))</f>
        <v>6.2958024448120153E-2</v>
      </c>
      <c r="FR24" s="44">
        <f>IF(AN$4=0,0,求节点(AN$4:AN$9,$B$4:$B$9,求节点(其他调用!$F$4:$F$42,其他调用!$G$4:$G$42,其他调用!$AG25)))</f>
        <v>6.2958024448120153E-2</v>
      </c>
      <c r="FS24" s="44">
        <f>IF(AO$4=0,0,求节点(AO$4:AO$9,$B$4:$B$9,求节点(其他调用!$F$4:$F$42,其他调用!$G$4:$G$42,其他调用!$AG25)))</f>
        <v>6.2958024448120153E-2</v>
      </c>
      <c r="FT24" s="44">
        <f>IF(AP$4=0,0,求节点(AP$4:AP$9,$B$4:$B$9,求节点(其他调用!$F$4:$F$42,其他调用!$G$4:$G$42,其他调用!$AG25)))</f>
        <v>6.2958024448120153E-2</v>
      </c>
      <c r="FU24" s="44">
        <f>IF(AQ$4=0,0,求节点(AQ$4:AQ$9,$B$4:$B$9,求节点(其他调用!$F$4:$F$42,其他调用!$G$4:$G$42,其他调用!$AG25)))</f>
        <v>6.2958024448120153E-2</v>
      </c>
      <c r="FV24" s="44">
        <f>IF(AR$4=0,0,求节点(AR$4:AR$9,$B$4:$B$9,求节点(其他调用!$F$4:$F$42,其他调用!$G$4:$G$42,其他调用!$AG25)))</f>
        <v>6.2958024448120153E-2</v>
      </c>
      <c r="FW24" s="44">
        <f>IF(AS$4=0,0,求节点(AS$4:AS$9,$B$4:$B$9,求节点(其他调用!$F$4:$F$42,其他调用!$G$4:$G$42,其他调用!$AG25)))</f>
        <v>6.2958024448120153E-2</v>
      </c>
      <c r="FX24" s="44">
        <f>IF(AT$4=0,0,求节点(AT$4:AT$9,$B$4:$B$9,求节点(其他调用!$F$4:$F$42,其他调用!$G$4:$G$42,其他调用!$AG25)))</f>
        <v>6.2958024448120153E-2</v>
      </c>
      <c r="FY24" s="44">
        <f>IF(AU$4=0,0,求节点(AU$4:AU$9,$B$4:$B$9,求节点(其他调用!$F$4:$F$42,其他调用!$G$4:$G$42,其他调用!$AG25)))</f>
        <v>6.2958024448120153E-2</v>
      </c>
      <c r="FZ24" s="44">
        <f>IF(AV$4=0,0,求节点(AV$4:AV$9,$B$4:$B$9,求节点(其他调用!$F$4:$F$42,其他调用!$G$4:$G$42,其他调用!$AG25)))</f>
        <v>6.2958024448120153E-2</v>
      </c>
      <c r="GA24" s="44">
        <f>IF(AW$4=0,0,求节点(AW$4:AW$9,$B$4:$B$9,求节点(其他调用!$F$4:$F$42,其他调用!$G$4:$G$42,其他调用!$AG25)))</f>
        <v>6.2958024448120153E-2</v>
      </c>
      <c r="GB24" s="44">
        <f>IF(AX$4=0,0,求节点(AX$4:AX$9,$B$4:$B$9,求节点(其他调用!$F$4:$F$42,其他调用!$G$4:$G$42,其他调用!$AG25)))</f>
        <v>6.2958024448120153E-2</v>
      </c>
      <c r="GC24" s="44">
        <f>IF(AY$4=0,0,求节点(AY$4:AY$9,$B$4:$B$9,求节点(其他调用!$F$4:$F$42,其他调用!$G$4:$G$42,其他调用!$AG25)))</f>
        <v>6.2958024448120153E-2</v>
      </c>
      <c r="GD24" s="44">
        <f>IF(AZ$4=0,0,求节点(AZ$4:AZ$9,$B$4:$B$9,求节点(其他调用!$F$4:$F$42,其他调用!$G$4:$G$42,其他调用!$AG25)))</f>
        <v>6.2958024448120153E-2</v>
      </c>
      <c r="GF24" s="44">
        <v>21</v>
      </c>
      <c r="GG24" s="44">
        <f>IF(C$23=0,0,求节点(C$23:C$28,$B$23:$B$28,求节点(其他调用!$U$4:$U$20,其他调用!$V$4:$V$20,$GF24)))</f>
        <v>0</v>
      </c>
      <c r="GH24" s="44">
        <f>IF(D$23=0,0,求节点(D$23:D$28,$B$23:$B$28,求节点(其他调用!$U$4:$U$20,其他调用!$V$4:$V$20,$GF24)))</f>
        <v>0</v>
      </c>
      <c r="GI24" s="44">
        <f>IF(E$23=0,0,求节点(E$23:E$28,$B$23:$B$28,求节点(其他调用!$U$4:$U$20,其他调用!$V$4:$V$20,$GF24)))</f>
        <v>0</v>
      </c>
      <c r="GJ24" s="44">
        <f>IF(F$23=0,0,求节点(F$23:F$28,$B$23:$B$28,求节点(其他调用!$U$4:$U$20,其他调用!$V$4:$V$20,$GF24)))</f>
        <v>0</v>
      </c>
      <c r="GK24" s="44">
        <f>IF(G$23=0,0,求节点(G$23:G$28,$B$23:$B$28,求节点(其他调用!$U$4:$U$20,其他调用!$V$4:$V$20,$GF24)))</f>
        <v>0</v>
      </c>
      <c r="GL24" s="44">
        <f>IF(H$23=0,0,求节点(H$23:H$28,$B$23:$B$28,求节点(其他调用!$U$4:$U$20,其他调用!$V$4:$V$20,$GF24)))</f>
        <v>0</v>
      </c>
      <c r="GM24" s="44">
        <f>IF(I$23=0,0,求节点(I$23:I$28,$B$23:$B$28,求节点(其他调用!$U$4:$U$20,其他调用!$V$4:$V$20,$GF24)))</f>
        <v>0</v>
      </c>
      <c r="GN24" s="44">
        <f>IF(J$23=0,0,求节点(J$23:J$28,$B$23:$B$28,求节点(其他调用!$U$4:$U$20,其他调用!$V$4:$V$20,$GF24)))</f>
        <v>0</v>
      </c>
      <c r="GO24" s="44">
        <f>IF(K$23=0,0,求节点(K$23:K$28,$B$23:$B$28,求节点(其他调用!$U$4:$U$20,其他调用!$V$4:$V$20,$GF24)))</f>
        <v>0</v>
      </c>
      <c r="GP24" s="44">
        <f>IF(L$23=0,0,求节点(L$23:L$28,$B$23:$B$28,求节点(其他调用!$U$4:$U$20,其他调用!$V$4:$V$20,$GF24)))</f>
        <v>0</v>
      </c>
      <c r="GQ24" s="44">
        <f>IF(M$23=0,0,求节点(M$23:M$28,$B$23:$B$28,求节点(其他调用!$U$4:$U$20,其他调用!$V$4:$V$20,$GF24)))</f>
        <v>0</v>
      </c>
      <c r="GR24" s="44">
        <f>IF(N$23=0,0,求节点(N$23:N$28,$B$23:$B$28,求节点(其他调用!$U$4:$U$20,其他调用!$V$4:$V$20,$GF24)))</f>
        <v>0</v>
      </c>
      <c r="GS24" s="44">
        <f>IF(O$23=0,0,求节点(O$23:O$28,$B$23:$B$28,求节点(其他调用!$U$4:$U$20,其他调用!$V$4:$V$20,$GF24)))</f>
        <v>0</v>
      </c>
      <c r="GT24" s="44">
        <f>IF(P$23=0,0,求节点(P$23:P$28,$B$23:$B$28,求节点(其他调用!$U$4:$U$20,其他调用!$V$4:$V$20,$GF24)))</f>
        <v>0</v>
      </c>
      <c r="GU24" s="44">
        <f>IF(Q$23=0,0,求节点(Q$23:Q$28,$B$23:$B$28,求节点(其他调用!$U$4:$U$20,其他调用!$V$4:$V$20,$GF24)))</f>
        <v>0</v>
      </c>
      <c r="GV24" s="44">
        <f>IF(R$23=0,0,求节点(R$23:R$28,$B$23:$B$28,求节点(其他调用!$U$4:$U$20,其他调用!$V$4:$V$20,$GF24)))</f>
        <v>0</v>
      </c>
      <c r="GW24" s="44">
        <f>IF(S$23=0,0,求节点(S$23:S$28,$B$23:$B$28,求节点(其他调用!$U$4:$U$20,其他调用!$V$4:$V$20,$GF24)))</f>
        <v>0</v>
      </c>
      <c r="GX24" s="44">
        <f>IF(T$23=0,0,求节点(T$23:T$28,$B$23:$B$28,求节点(其他调用!$U$4:$U$20,其他调用!$V$4:$V$20,$GF24)))</f>
        <v>0</v>
      </c>
      <c r="GY24" s="44">
        <f>IF(U$23=0,0,求节点(U$23:U$28,$B$23:$B$28,求节点(其他调用!$U$4:$U$20,其他调用!$V$4:$V$20,$GF24)))</f>
        <v>0</v>
      </c>
      <c r="GZ24" s="44">
        <f>IF(V$23=0,0,求节点(V$23:V$28,$B$23:$B$28,求节点(其他调用!$U$4:$U$20,其他调用!$V$4:$V$20,$GF24)))</f>
        <v>0</v>
      </c>
      <c r="HC24" s="44">
        <v>21</v>
      </c>
      <c r="HD24" s="44">
        <f>IF(C$4=0,0,求节点(C$4:C$9,$B$4:$B$9,求节点(其他调用!$I$4:$I$42,其他调用!$J$4:$J$42,其他调用!$AH25)))</f>
        <v>1.2315144998016225</v>
      </c>
      <c r="HE24" s="44">
        <f>IF(D$4=0,0,求节点(D$4:D$9,$B$4:$B$9,求节点(其他调用!$I$4:$I$42,其他调用!$J$4:$J$42,其他调用!$AH25)))</f>
        <v>2.8646709125242524</v>
      </c>
      <c r="HF24" s="44">
        <f>IF(E$4=0,0,求节点(E$4:E$9,$B$4:$B$9,求节点(其他调用!$I$4:$I$42,其他调用!$J$4:$J$42,其他调用!$AH25)))</f>
        <v>0.34206441076158678</v>
      </c>
      <c r="HG24" s="44">
        <f>IF(F$4=0,0,求节点(F$4:F$9,$B$4:$B$9,求节点(其他调用!$I$4:$I$42,其他调用!$J$4:$J$42,其他调用!$AH25)))</f>
        <v>0</v>
      </c>
      <c r="HH24" s="44">
        <f>IF(G$4=0,0,求节点(G$4:G$9,$B$4:$B$9,求节点(其他调用!$I$4:$I$42,其他调用!$J$4:$J$42,其他调用!$AH25)))</f>
        <v>0</v>
      </c>
      <c r="HI24" s="44">
        <f>IF(H$4=0,0,求节点(H$4:H$9,$B$4:$B$9,求节点(其他调用!$I$4:$I$42,其他调用!$J$4:$J$42,其他调用!$AH25)))</f>
        <v>0</v>
      </c>
      <c r="HJ24" s="44">
        <f>IF(I$4=0,0,求节点(I$4:I$9,$B$4:$B$9,求节点(其他调用!$I$4:$I$42,其他调用!$J$4:$J$42,其他调用!$AH25)))</f>
        <v>0</v>
      </c>
      <c r="HK24" s="44">
        <f>IF(J$4=0,0,求节点(J$4:J$9,$B$4:$B$9,求节点(其他调用!$I$4:$I$42,其他调用!$J$4:$J$42,其他调用!$AH25)))</f>
        <v>0</v>
      </c>
      <c r="HL24" s="44">
        <f>IF(K$4=0,0,求节点(K$4:K$9,$B$4:$B$9,求节点(其他调用!$I$4:$I$42,其他调用!$J$4:$J$42,其他调用!$AH25)))</f>
        <v>0</v>
      </c>
      <c r="HM24" s="44">
        <f>IF(L$4=0,0,求节点(L$4:L$9,$B$4:$B$9,求节点(其他调用!$I$4:$I$42,其他调用!$J$4:$J$42,其他调用!$AH25)))</f>
        <v>0</v>
      </c>
      <c r="HN24" s="44">
        <f>IF(M$4=0,0,求节点(M$4:M$9,$B$4:$B$9,求节点(其他调用!$I$4:$I$42,其他调用!$J$4:$J$42,其他调用!$AH25)))</f>
        <v>0</v>
      </c>
      <c r="HO24" s="44">
        <f>IF(N$4=0,0,求节点(N$4:N$9,$B$4:$B$9,求节点(其他调用!$I$4:$I$42,其他调用!$J$4:$J$42,其他调用!$AH25)))</f>
        <v>0</v>
      </c>
      <c r="HP24" s="44">
        <f>IF(O$4=0,0,求节点(O$4:O$9,$B$4:$B$9,求节点(其他调用!$I$4:$I$42,其他调用!$J$4:$J$42,其他调用!$AH25)))</f>
        <v>0</v>
      </c>
      <c r="HQ24" s="44">
        <f>IF(P$4=0,0,求节点(P$4:P$9,$B$4:$B$9,求节点(其他调用!$I$4:$I$42,其他调用!$J$4:$J$42,其他调用!$AH25)))</f>
        <v>0</v>
      </c>
      <c r="HR24" s="44">
        <f>IF(Q$4=0,0,求节点(Q$4:Q$9,$B$4:$B$9,求节点(其他调用!$I$4:$I$42,其他调用!$J$4:$J$42,其他调用!$AH25)))</f>
        <v>0</v>
      </c>
      <c r="HS24" s="44">
        <f>IF(R$4=0,0,求节点(R$4:R$9,$B$4:$B$9,求节点(其他调用!$I$4:$I$42,其他调用!$J$4:$J$42,其他调用!$AH25)))</f>
        <v>0</v>
      </c>
      <c r="HT24" s="44">
        <f>IF(S$4=0,0,求节点(S$4:S$9,$B$4:$B$9,求节点(其他调用!$I$4:$I$42,其他调用!$J$4:$J$42,其他调用!$AH25)))</f>
        <v>2.038353526863506</v>
      </c>
      <c r="HU24" s="44">
        <f>IF(T$4=0,0,求节点(T$4:T$9,$B$4:$B$9,求节点(其他调用!$I$4:$I$42,其他调用!$J$4:$J$42,其他调用!$AH25)))</f>
        <v>1.4585065511825832</v>
      </c>
      <c r="HV24" s="44">
        <f>IF(U$4=0,0,求节点(U$4:U$9,$B$4:$B$9,求节点(其他调用!$I$4:$I$42,其他调用!$J$4:$J$42,其他调用!$AH25)))</f>
        <v>1.7517046175496573</v>
      </c>
      <c r="HW24" s="44">
        <f>IF(V$4=0,0,求节点(V$4:V$9,$B$4:$B$9,求节点(其他调用!$I$4:$I$42,其他调用!$J$4:$J$42,其他调用!$AH25)))</f>
        <v>0</v>
      </c>
      <c r="HX24" s="44">
        <f>IF(W$4=0,0,求节点(W$4:W$9,$B$4:$B$9,求节点(其他调用!$I$4:$I$42,其他调用!$J$4:$J$42,其他调用!$AH25)))</f>
        <v>0.82095458582780823</v>
      </c>
      <c r="HY24" s="44">
        <f>IF(X$4=0,0,求节点(X$4:X$9,$B$4:$B$9,求节点(其他调用!$I$4:$I$42,其他调用!$J$4:$J$42,其他调用!$AH25)))</f>
        <v>0.82095458582780823</v>
      </c>
      <c r="HZ24" s="44">
        <f>IF(Y$4=0,0,求节点(Y$4:Y$9,$B$4:$B$9,求节点(其他调用!$I$4:$I$42,其他调用!$J$4:$J$42,其他调用!$AH25)))</f>
        <v>1.4585065511825832</v>
      </c>
      <c r="IA24" s="44">
        <f>IF(Z$4=0,0,求节点(Z$4:Z$9,$B$4:$B$9,求节点(其他调用!$I$4:$I$42,其他调用!$J$4:$J$42,其他调用!$AH25)))</f>
        <v>0</v>
      </c>
      <c r="IB24" s="44">
        <f>IF(AA$4=0,0,求节点(AA$4:AA$9,$B$4:$B$9,求节点(其他调用!$I$4:$I$42,其他调用!$J$4:$J$42,其他调用!$AH25)))</f>
        <v>0.82095458582780823</v>
      </c>
      <c r="IC24" s="44">
        <f>IF(AB$4=0,0,求节点(AB$4:AB$9,$B$4:$B$9,求节点(其他调用!$I$4:$I$42,其他调用!$J$4:$J$42,其他调用!$AH25)))</f>
        <v>2.8646709125242524</v>
      </c>
      <c r="ID24" s="44">
        <f>IF(AC$4=0,0,求节点(AC$4:AC$9,$B$4:$B$9,求节点(其他调用!$I$4:$I$42,其他调用!$J$4:$J$42,其他调用!$AH25)))</f>
        <v>2.2669680035629791</v>
      </c>
      <c r="IE24" s="44">
        <f>IF(AD$4=0,0,求节点(AD$4:AD$9,$B$4:$B$9,求节点(其他调用!$I$4:$I$42,其他调用!$J$4:$J$42,其他调用!$AH25)))</f>
        <v>8.5009261912001421E-2</v>
      </c>
      <c r="IF24" s="44">
        <f>IF(AE$4=0,0,求节点(AE$4:AE$9,$B$4:$B$9,求节点(其他调用!$I$4:$I$42,其他调用!$J$4:$J$42,其他调用!$AH25)))</f>
        <v>8.5009261912001421E-2</v>
      </c>
      <c r="IG24" s="44">
        <f>IF(AF$4=0,0,求节点(AF$4:AF$9,$B$4:$B$9,求节点(其他调用!$I$4:$I$42,其他调用!$J$4:$J$42,其他调用!$AH25)))</f>
        <v>8.5009261912001421E-2</v>
      </c>
      <c r="IH24" s="44">
        <f>IF(AG$4=0,0,求节点(AG$4:AG$9,$B$4:$B$9,求节点(其他调用!$I$4:$I$42,其他调用!$J$4:$J$42,其他调用!$AH25)))</f>
        <v>8.5009261912001421E-2</v>
      </c>
      <c r="II24" s="44">
        <f>IF(AH$4=0,0,求节点(AH$4:AH$9,$B$4:$B$9,求节点(其他调用!$I$4:$I$42,其他调用!$J$4:$J$42,其他调用!$AH25)))</f>
        <v>8.5009261912001421E-2</v>
      </c>
      <c r="IJ24" s="44">
        <f>IF(AI$4=0,0,求节点(AI$4:AI$9,$B$4:$B$9,求节点(其他调用!$I$4:$I$42,其他调用!$J$4:$J$42,其他调用!$AH25)))</f>
        <v>8.5009261912001421E-2</v>
      </c>
      <c r="IK24" s="44">
        <f>IF(AJ$4=0,0,求节点(AJ$4:AJ$9,$B$4:$B$9,求节点(其他调用!$I$4:$I$42,其他调用!$J$4:$J$42,其他调用!$AH25)))</f>
        <v>8.5009261912001421E-2</v>
      </c>
      <c r="IL24" s="44">
        <f>IF(AK$4=0,0,求节点(AK$4:AK$9,$B$4:$B$9,求节点(其他调用!$I$4:$I$42,其他调用!$J$4:$J$42,其他调用!$AH25)))</f>
        <v>8.5009261912001421E-2</v>
      </c>
      <c r="IM24" s="44">
        <f>IF(AL$4=0,0,求节点(AL$4:AL$9,$B$4:$B$9,求节点(其他调用!$I$4:$I$42,其他调用!$J$4:$J$42,其他调用!$AH25)))</f>
        <v>8.5009261912001421E-2</v>
      </c>
      <c r="IN24" s="44">
        <f>IF(AM$4=0,0,求节点(AM$4:AM$9,$B$4:$B$9,求节点(其他调用!$I$4:$I$42,其他调用!$J$4:$J$42,其他调用!$AH25)))</f>
        <v>8.5009261912001421E-2</v>
      </c>
      <c r="IO24" s="44">
        <f>IF(AN$4=0,0,求节点(AN$4:AN$9,$B$4:$B$9,求节点(其他调用!$I$4:$I$42,其他调用!$J$4:$J$42,其他调用!$AH25)))</f>
        <v>8.5009261912001421E-2</v>
      </c>
      <c r="IP24" s="44">
        <f>IF(AO$4=0,0,求节点(AO$4:AO$9,$B$4:$B$9,求节点(其他调用!$I$4:$I$42,其他调用!$J$4:$J$42,其他调用!$AH25)))</f>
        <v>8.5009261912001421E-2</v>
      </c>
      <c r="IQ24" s="44">
        <f>IF(AP$4=0,0,求节点(AP$4:AP$9,$B$4:$B$9,求节点(其他调用!$I$4:$I$42,其他调用!$J$4:$J$42,其他调用!$AH25)))</f>
        <v>8.5009261912001421E-2</v>
      </c>
      <c r="IR24" s="44">
        <f>IF(AQ$4=0,0,求节点(AQ$4:AQ$9,$B$4:$B$9,求节点(其他调用!$I$4:$I$42,其他调用!$J$4:$J$42,其他调用!$AH25)))</f>
        <v>8.5009261912001421E-2</v>
      </c>
      <c r="IS24" s="44">
        <f>IF(AR$4=0,0,求节点(AR$4:AR$9,$B$4:$B$9,求节点(其他调用!$I$4:$I$42,其他调用!$J$4:$J$42,其他调用!$AH25)))</f>
        <v>8.5009261912001421E-2</v>
      </c>
      <c r="IT24" s="44">
        <f>IF(AS$4=0,0,求节点(AS$4:AS$9,$B$4:$B$9,求节点(其他调用!$I$4:$I$42,其他调用!$J$4:$J$42,其他调用!$AH25)))</f>
        <v>8.5009261912001421E-2</v>
      </c>
      <c r="IU24" s="44">
        <f>IF(AT$4=0,0,求节点(AT$4:AT$9,$B$4:$B$9,求节点(其他调用!$I$4:$I$42,其他调用!$J$4:$J$42,其他调用!$AH25)))</f>
        <v>8.5009261912001421E-2</v>
      </c>
      <c r="IV24" s="44">
        <f>IF(AU$4=0,0,求节点(AU$4:AU$9,$B$4:$B$9,求节点(其他调用!$I$4:$I$42,其他调用!$J$4:$J$42,其他调用!$AH25)))</f>
        <v>8.5009261912001421E-2</v>
      </c>
      <c r="IW24" s="44">
        <f>IF(AV$4=0,0,求节点(AV$4:AV$9,$B$4:$B$9,求节点(其他调用!$I$4:$I$42,其他调用!$J$4:$J$42,其他调用!$AH25)))</f>
        <v>8.5009261912001421E-2</v>
      </c>
      <c r="IX24" s="44">
        <f>IF(AW$4=0,0,求节点(AW$4:AW$9,$B$4:$B$9,求节点(其他调用!$I$4:$I$42,其他调用!$J$4:$J$42,其他调用!$AH25)))</f>
        <v>8.5009261912001421E-2</v>
      </c>
      <c r="IY24" s="44">
        <f>IF(AX$4=0,0,求节点(AX$4:AX$9,$B$4:$B$9,求节点(其他调用!$I$4:$I$42,其他调用!$J$4:$J$42,其他调用!$AH25)))</f>
        <v>8.5009261912001421E-2</v>
      </c>
      <c r="IZ24" s="44">
        <f>IF(AY$4=0,0,求节点(AY$4:AY$9,$B$4:$B$9,求节点(其他调用!$I$4:$I$42,其他调用!$J$4:$J$42,其他调用!$AH25)))</f>
        <v>8.5009261912001421E-2</v>
      </c>
      <c r="JA24" s="44">
        <f>IF(AZ$4=0,0,求节点(AZ$4:AZ$9,$B$4:$B$9,求节点(其他调用!$I$4:$I$42,其他调用!$J$4:$J$42,其他调用!$AH25)))</f>
        <v>8.5009261912001421E-2</v>
      </c>
      <c r="JC24" s="44">
        <v>21</v>
      </c>
      <c r="JD24" s="44">
        <f>IF(C$23=0,0,求节点(C$23:C$28,$B$23:$B$28,求节点(其他调用!$W$4:$W$20,其他调用!$X$4:$X$20,$JC24)))</f>
        <v>0</v>
      </c>
      <c r="JE24" s="44">
        <f>IF(D$23=0,0,求节点(D$23:D$28,$B$23:$B$28,求节点(其他调用!$W$4:$W$20,其他调用!$X$4:$X$20,$JC24)))</f>
        <v>0</v>
      </c>
      <c r="JF24" s="44">
        <f>IF(E$23=0,0,求节点(E$23:E$28,$B$23:$B$28,求节点(其他调用!$W$4:$W$20,其他调用!$X$4:$X$20,$JC24)))</f>
        <v>0</v>
      </c>
      <c r="JG24" s="44">
        <f>IF(F$23=0,0,求节点(F$23:F$28,$B$23:$B$28,求节点(其他调用!$W$4:$W$20,其他调用!$X$4:$X$20,$JC24)))</f>
        <v>6.2246031028667659E-5</v>
      </c>
      <c r="JH24" s="44">
        <f>IF(G$23=0,0,求节点(G$23:G$28,$B$23:$B$28,求节点(其他调用!$W$4:$W$20,其他调用!$X$4:$X$20,$JC24)))</f>
        <v>9.3369046543112511E-5</v>
      </c>
      <c r="JI24" s="44">
        <f>IF(H$23=0,0,求节点(H$23:H$28,$B$23:$B$28,求节点(其他调用!$W$4:$W$20,其他调用!$X$4:$X$20,$JC24)))</f>
        <v>9.3369046543112511E-5</v>
      </c>
      <c r="JJ24" s="44">
        <f>IF(I$23=0,0,求节点(I$23:I$28,$B$23:$B$28,求节点(其他调用!$W$4:$W$20,其他调用!$X$4:$X$20,$JC24)))</f>
        <v>1.4146825233818383E-4</v>
      </c>
      <c r="JK24" s="44">
        <f>IF(J$23=0,0,求节点(J$23:J$28,$B$23:$B$28,求节点(其他调用!$W$4:$W$20,其他调用!$X$4:$X$20,$JC24)))</f>
        <v>0</v>
      </c>
      <c r="JL24" s="44">
        <f>IF(K$23=0,0,求节点(K$23:K$28,$B$23:$B$28,求节点(其他调用!$W$4:$W$20,其他调用!$X$4:$X$20,$JC24)))</f>
        <v>9.3369046543112511E-5</v>
      </c>
      <c r="JM24" s="44">
        <f>IF(L$23=0,0,求节点(L$23:L$28,$B$23:$B$28,求节点(其他调用!$W$4:$W$20,其他调用!$X$4:$X$20,$JC24)))</f>
        <v>0</v>
      </c>
      <c r="JN24" s="44">
        <f>IF(M$23=0,0,求节点(M$23:M$28,$B$23:$B$28,求节点(其他调用!$W$4:$W$20,其他调用!$X$4:$X$20,$JC24)))</f>
        <v>0</v>
      </c>
      <c r="JO24" s="44">
        <f>IF(N$23=0,0,求节点(N$23:N$28,$B$23:$B$28,求节点(其他调用!$W$4:$W$20,其他调用!$X$4:$X$20,$JC24)))</f>
        <v>0</v>
      </c>
      <c r="JP24" s="44">
        <f>IF(O$23=0,0,求节点(O$23:O$28,$B$23:$B$28,求节点(其他调用!$W$4:$W$20,其他调用!$X$4:$X$20,$JC24)))</f>
        <v>0</v>
      </c>
      <c r="JQ24" s="44">
        <f>IF(P$23=0,0,求节点(P$23:P$28,$B$23:$B$28,求节点(其他调用!$W$4:$W$20,其他调用!$X$4:$X$20,$JC24)))</f>
        <v>0</v>
      </c>
      <c r="JR24" s="44">
        <f>IF(Q$23=0,0,求节点(Q$23:Q$28,$B$23:$B$28,求节点(其他调用!$W$4:$W$20,其他调用!$X$4:$X$20,$JC24)))</f>
        <v>0</v>
      </c>
      <c r="JS24" s="44">
        <f>IF(R$23=0,0,求节点(R$23:R$28,$B$23:$B$28,求节点(其他调用!$W$4:$W$20,其他调用!$X$4:$X$20,$JC24)))</f>
        <v>0</v>
      </c>
      <c r="JT24" s="44">
        <f>IF(S$23=0,0,求节点(S$23:S$28,$B$23:$B$28,求节点(其他调用!$W$4:$W$20,其他调用!$X$4:$X$20,$JC24)))</f>
        <v>0</v>
      </c>
      <c r="JU24" s="44">
        <f>IF(T$23=0,0,求节点(T$23:T$28,$B$23:$B$28,求节点(其他调用!$W$4:$W$20,其他调用!$X$4:$X$20,$JC24)))</f>
        <v>0</v>
      </c>
      <c r="JV24" s="44">
        <f>IF(U$23=0,0,求节点(U$23:U$28,$B$23:$B$28,求节点(其他调用!$W$4:$W$20,其他调用!$X$4:$X$20,$JC24)))</f>
        <v>0</v>
      </c>
      <c r="JW24" s="44">
        <f>IF(V$23=0,0,求节点(V$23:V$28,$B$23:$B$28,求节点(其他调用!$W$4:$W$20,其他调用!$X$4:$X$20,$JC24)))</f>
        <v>0</v>
      </c>
      <c r="JZ24" s="44">
        <v>21</v>
      </c>
      <c r="KA24" s="44">
        <f>IF(C$4=0,0,求节点(C$4:C$9,$B$4:$B$9,求节点(其他调用!$L$4:$L$42,其他调用!$M$4:$M$42,其他调用!$AI25)))</f>
        <v>2.117103966920252</v>
      </c>
      <c r="KB24" s="44">
        <f>IF(D$4=0,0,求节点(D$4:D$9,$B$4:$B$9,求节点(其他调用!$L$4:$L$42,其他调用!$M$4:$M$42,其他调用!$AI25)))</f>
        <v>4.3365393726586019</v>
      </c>
      <c r="KC24" s="44">
        <f>IF(E$4=0,0,求节点(E$4:E$9,$B$4:$B$9,求节点(其他调用!$L$4:$L$42,其他调用!$M$4:$M$42,其他调用!$AI25)))</f>
        <v>0.67445334461791706</v>
      </c>
      <c r="KD24" s="44">
        <f>IF(F$4=0,0,求节点(F$4:F$9,$B$4:$B$9,求节点(其他调用!$L$4:$L$42,其他调用!$M$4:$M$42,其他调用!$AI25)))</f>
        <v>0</v>
      </c>
      <c r="KE24" s="44">
        <f>IF(G$4=0,0,求节点(G$4:G$9,$B$4:$B$9,求节点(其他调用!$L$4:$L$42,其他调用!$M$4:$M$42,其他调用!$AI25)))</f>
        <v>0</v>
      </c>
      <c r="KF24" s="44">
        <f>IF(H$4=0,0,求节点(H$4:H$9,$B$4:$B$9,求节点(其他调用!$L$4:$L$42,其他调用!$M$4:$M$42,其他调用!$AI25)))</f>
        <v>0</v>
      </c>
      <c r="KG24" s="44">
        <f>IF(I$4=0,0,求节点(I$4:I$9,$B$4:$B$9,求节点(其他调用!$L$4:$L$42,其他调用!$M$4:$M$42,其他调用!$AI25)))</f>
        <v>0</v>
      </c>
      <c r="KH24" s="44">
        <f>IF(J$4=0,0,求节点(J$4:J$9,$B$4:$B$9,求节点(其他调用!$L$4:$L$42,其他调用!$M$4:$M$42,其他调用!$AI25)))</f>
        <v>0</v>
      </c>
      <c r="KI24" s="44">
        <f>IF(K$4=0,0,求节点(K$4:K$9,$B$4:$B$9,求节点(其他调用!$L$4:$L$42,其他调用!$M$4:$M$42,其他调用!$AI25)))</f>
        <v>0</v>
      </c>
      <c r="KJ24" s="44">
        <f>IF(L$4=0,0,求节点(L$4:L$9,$B$4:$B$9,求节点(其他调用!$L$4:$L$42,其他调用!$M$4:$M$42,其他调用!$AI25)))</f>
        <v>0</v>
      </c>
      <c r="KK24" s="44">
        <f>IF(M$4=0,0,求节点(M$4:M$9,$B$4:$B$9,求节点(其他调用!$L$4:$L$42,其他调用!$M$4:$M$42,其他调用!$AI25)))</f>
        <v>0</v>
      </c>
      <c r="KL24" s="44">
        <f>IF(N$4=0,0,求节点(N$4:N$9,$B$4:$B$9,求节点(其他调用!$L$4:$L$42,其他调用!$M$4:$M$42,其他调用!$AI25)))</f>
        <v>0</v>
      </c>
      <c r="KM24" s="44">
        <f>IF(O$4=0,0,求节点(O$4:O$9,$B$4:$B$9,求节点(其他调用!$L$4:$L$42,其他调用!$M$4:$M$42,其他调用!$AI25)))</f>
        <v>0</v>
      </c>
      <c r="KN24" s="44">
        <f>IF(P$4=0,0,求节点(P$4:P$9,$B$4:$B$9,求节点(其他调用!$L$4:$L$42,其他调用!$M$4:$M$42,其他调用!$AI25)))</f>
        <v>0</v>
      </c>
      <c r="KO24" s="44">
        <f>IF(Q$4=0,0,求节点(Q$4:Q$9,$B$4:$B$9,求节点(其他调用!$L$4:$L$42,其他调用!$M$4:$M$42,其他调用!$AI25)))</f>
        <v>0</v>
      </c>
      <c r="KP24" s="44">
        <f>IF(R$4=0,0,求节点(R$4:R$9,$B$4:$B$9,求节点(其他调用!$L$4:$L$42,其他调用!$M$4:$M$42,其他调用!$AI25)))</f>
        <v>0</v>
      </c>
      <c r="KQ24" s="44">
        <f>IF(S$4=0,0,求节点(S$4:S$9,$B$4:$B$9,求节点(其他调用!$L$4:$L$42,其他调用!$M$4:$M$42,其他调用!$AI25)))</f>
        <v>3.0772693538803693</v>
      </c>
      <c r="KR24" s="44">
        <f>IF(T$4=0,0,求节点(T$4:T$9,$B$4:$B$9,求节点(其他调用!$L$4:$L$42,其他调用!$M$4:$M$42,其他调用!$AI25)))</f>
        <v>2.4652089189811122</v>
      </c>
      <c r="KS24" s="44">
        <f>IF(U$4=0,0,求节点(U$4:U$9,$B$4:$B$9,求节点(其他调用!$L$4:$L$42,其他调用!$M$4:$M$42,其他调用!$AI25)))</f>
        <v>2.9148444820597237</v>
      </c>
      <c r="KT24" s="44">
        <f>IF(V$4=0,0,求节点(V$4:V$9,$B$4:$B$9,求节点(其他调用!$L$4:$L$42,其他调用!$M$4:$M$42,其他调用!$AI25)))</f>
        <v>0</v>
      </c>
      <c r="KU24" s="44">
        <f>IF(W$4=0,0,求节点(W$4:W$9,$B$4:$B$9,求节点(其他调用!$L$4:$L$42,其他调用!$M$4:$M$42,其他调用!$AI25)))</f>
        <v>1.4419200193450008</v>
      </c>
      <c r="KV24" s="44">
        <f>IF(X$4=0,0,求节点(X$4:X$9,$B$4:$B$9,求节点(其他调用!$L$4:$L$42,其他调用!$M$4:$M$42,其他调用!$AI25)))</f>
        <v>1.4419200193450008</v>
      </c>
      <c r="KW24" s="44">
        <f>IF(Y$4=0,0,求节点(Y$4:Y$9,$B$4:$B$9,求节点(其他调用!$L$4:$L$42,其他调用!$M$4:$M$42,其他调用!$AI25)))</f>
        <v>2.4652089189811122</v>
      </c>
      <c r="KX24" s="44">
        <f>IF(Z$4=0,0,求节点(Z$4:Z$9,$B$4:$B$9,求节点(其他调用!$L$4:$L$42,其他调用!$M$4:$M$42,其他调用!$AI25)))</f>
        <v>0</v>
      </c>
      <c r="KY24" s="44">
        <f>IF(AA$4=0,0,求节点(AA$4:AA$9,$B$4:$B$9,求节点(其他调用!$L$4:$L$42,其他调用!$M$4:$M$42,其他调用!$AI25)))</f>
        <v>1.4419200193450008</v>
      </c>
      <c r="KZ24" s="44">
        <f>IF(AB$4=0,0,求节点(AB$4:AB$9,$B$4:$B$9,求节点(其他调用!$L$4:$L$42,其他调用!$M$4:$M$42,其他调用!$AI25)))</f>
        <v>4.5388100594680276</v>
      </c>
      <c r="LA24" s="44">
        <f>IF(AC$4=0,0,求节点(AC$4:AC$9,$B$4:$B$9,求节点(其他调用!$L$4:$L$42,其他调用!$M$4:$M$42,其他调用!$AI25)))</f>
        <v>3.0982726700263346</v>
      </c>
      <c r="LB24" s="44">
        <f>IF(AD$4=0,0,求节点(AD$4:AD$9,$B$4:$B$9,求节点(其他调用!$L$4:$L$42,其他调用!$M$4:$M$42,其他调用!$AI25)))</f>
        <v>0.16761399086329165</v>
      </c>
      <c r="LC24" s="44">
        <f>IF(AE$4=0,0,求节点(AE$4:AE$9,$B$4:$B$9,求节点(其他调用!$L$4:$L$42,其他调用!$M$4:$M$42,其他调用!$AI25)))</f>
        <v>0.16761399086329165</v>
      </c>
      <c r="LD24" s="44">
        <f>IF(AF$4=0,0,求节点(AF$4:AF$9,$B$4:$B$9,求节点(其他调用!$L$4:$L$42,其他调用!$M$4:$M$42,其他调用!$AI25)))</f>
        <v>0.16761399086329165</v>
      </c>
      <c r="LE24" s="44">
        <f>IF(AG$4=0,0,求节点(AG$4:AG$9,$B$4:$B$9,求节点(其他调用!$L$4:$L$42,其他调用!$M$4:$M$42,其他调用!$AI25)))</f>
        <v>0.16761399086329165</v>
      </c>
      <c r="LF24" s="44">
        <f>IF(AH$4=0,0,求节点(AH$4:AH$9,$B$4:$B$9,求节点(其他调用!$L$4:$L$42,其他调用!$M$4:$M$42,其他调用!$AI25)))</f>
        <v>0.16761399086329165</v>
      </c>
      <c r="LG24" s="44">
        <f>IF(AI$4=0,0,求节点(AI$4:AI$9,$B$4:$B$9,求节点(其他调用!$L$4:$L$42,其他调用!$M$4:$M$42,其他调用!$AI25)))</f>
        <v>0.16761399086329165</v>
      </c>
      <c r="LH24" s="44">
        <f>IF(AJ$4=0,0,求节点(AJ$4:AJ$9,$B$4:$B$9,求节点(其他调用!$L$4:$L$42,其他调用!$M$4:$M$42,其他调用!$AI25)))</f>
        <v>0.16761399086329165</v>
      </c>
      <c r="LI24" s="44">
        <f>IF(AK$4=0,0,求节点(AK$4:AK$9,$B$4:$B$9,求节点(其他调用!$L$4:$L$42,其他调用!$M$4:$M$42,其他调用!$AI25)))</f>
        <v>0.16761399086329165</v>
      </c>
      <c r="LJ24" s="44">
        <f>IF(AL$4=0,0,求节点(AL$4:AL$9,$B$4:$B$9,求节点(其他调用!$L$4:$L$42,其他调用!$M$4:$M$42,其他调用!$AI25)))</f>
        <v>0.16761399086329165</v>
      </c>
      <c r="LK24" s="44">
        <f>IF(AM$4=0,0,求节点(AM$4:AM$9,$B$4:$B$9,求节点(其他调用!$L$4:$L$42,其他调用!$M$4:$M$42,其他调用!$AI25)))</f>
        <v>0.16761399086329165</v>
      </c>
      <c r="LL24" s="44">
        <f>IF(AN$4=0,0,求节点(AN$4:AN$9,$B$4:$B$9,求节点(其他调用!$L$4:$L$42,其他调用!$M$4:$M$42,其他调用!$AI25)))</f>
        <v>0.16761399086329165</v>
      </c>
      <c r="LM24" s="44">
        <f>IF(AO$4=0,0,求节点(AO$4:AO$9,$B$4:$B$9,求节点(其他调用!$L$4:$L$42,其他调用!$M$4:$M$42,其他调用!$AI25)))</f>
        <v>0.16761399086329165</v>
      </c>
      <c r="LN24" s="44">
        <f>IF(AP$4=0,0,求节点(AP$4:AP$9,$B$4:$B$9,求节点(其他调用!$L$4:$L$42,其他调用!$M$4:$M$42,其他调用!$AI25)))</f>
        <v>0.16761399086329165</v>
      </c>
      <c r="LO24" s="44">
        <f>IF(AQ$4=0,0,求节点(AQ$4:AQ$9,$B$4:$B$9,求节点(其他调用!$L$4:$L$42,其他调用!$M$4:$M$42,其他调用!$AI25)))</f>
        <v>0.16761399086329165</v>
      </c>
      <c r="LP24" s="44">
        <f>IF(AR$4=0,0,求节点(AR$4:AR$9,$B$4:$B$9,求节点(其他调用!$L$4:$L$42,其他调用!$M$4:$M$42,其他调用!$AI25)))</f>
        <v>0.16761399086329165</v>
      </c>
      <c r="LQ24" s="44">
        <f>IF(AS$4=0,0,求节点(AS$4:AS$9,$B$4:$B$9,求节点(其他调用!$L$4:$L$42,其他调用!$M$4:$M$42,其他调用!$AI25)))</f>
        <v>0.16761399086329165</v>
      </c>
      <c r="LR24" s="44">
        <f>IF(AT$4=0,0,求节点(AT$4:AT$9,$B$4:$B$9,求节点(其他调用!$L$4:$L$42,其他调用!$M$4:$M$42,其他调用!$AI25)))</f>
        <v>0.16761399086329165</v>
      </c>
      <c r="LS24" s="44">
        <f>IF(AU$4=0,0,求节点(AU$4:AU$9,$B$4:$B$9,求节点(其他调用!$L$4:$L$42,其他调用!$M$4:$M$42,其他调用!$AI25)))</f>
        <v>0.16761399086329165</v>
      </c>
      <c r="LT24" s="44">
        <f>IF(AV$4=0,0,求节点(AV$4:AV$9,$B$4:$B$9,求节点(其他调用!$L$4:$L$42,其他调用!$M$4:$M$42,其他调用!$AI25)))</f>
        <v>0.16761399086329165</v>
      </c>
      <c r="LU24" s="44">
        <f>IF(AW$4=0,0,求节点(AW$4:AW$9,$B$4:$B$9,求节点(其他调用!$L$4:$L$42,其他调用!$M$4:$M$42,其他调用!$AI25)))</f>
        <v>0.16761399086329165</v>
      </c>
      <c r="LV24" s="44">
        <f>IF(AX$4=0,0,求节点(AX$4:AX$9,$B$4:$B$9,求节点(其他调用!$L$4:$L$42,其他调用!$M$4:$M$42,其他调用!$AI25)))</f>
        <v>0.16761399086329165</v>
      </c>
      <c r="LW24" s="44">
        <f>IF(AY$4=0,0,求节点(AY$4:AY$9,$B$4:$B$9,求节点(其他调用!$L$4:$L$42,其他调用!$M$4:$M$42,其他调用!$AI25)))</f>
        <v>0.16761399086329165</v>
      </c>
      <c r="LX24" s="44">
        <f>IF(AZ$4=0,0,求节点(AZ$4:AZ$9,$B$4:$B$9,求节点(其他调用!$L$4:$L$42,其他调用!$M$4:$M$42,其他调用!$AI25)))</f>
        <v>0.16761399086329165</v>
      </c>
      <c r="LZ24" s="44">
        <v>21</v>
      </c>
      <c r="MA24" s="44">
        <f>IF(C$23=0,0,求节点(C$23:C$28,$B$23:$B$28,求节点(其他调用!$Y$4:$Y$20,其他调用!$Z$4:$Z$20,$LZ24)))</f>
        <v>0</v>
      </c>
      <c r="MB24" s="44">
        <f>IF(D$23=0,0,求节点(D$23:D$28,$B$23:$B$28,求节点(其他调用!$Y$4:$Y$20,其他调用!$Z$4:$Z$20,$LZ24)))</f>
        <v>0</v>
      </c>
      <c r="MC24" s="44">
        <f>IF(E$23=0,0,求节点(E$23:E$28,$B$23:$B$28,求节点(其他调用!$Y$4:$Y$20,其他调用!$Z$4:$Z$20,$LZ24)))</f>
        <v>0</v>
      </c>
      <c r="MD24" s="44">
        <f>IF(F$23=0,0,求节点(F$23:F$28,$B$23:$B$28,求节点(其他调用!$Y$4:$Y$20,其他调用!$Z$4:$Z$20,$LZ24)))</f>
        <v>0</v>
      </c>
      <c r="ME24" s="44">
        <f>IF(G$23=0,0,求节点(G$23:G$28,$B$23:$B$28,求节点(其他调用!$Y$4:$Y$20,其他调用!$Z$4:$Z$20,$LZ24)))</f>
        <v>0</v>
      </c>
      <c r="MF24" s="44">
        <f>IF(H$23=0,0,求节点(H$23:H$28,$B$23:$B$28,求节点(其他调用!$Y$4:$Y$20,其他调用!$Z$4:$Z$20,$LZ24)))</f>
        <v>0</v>
      </c>
      <c r="MG24" s="44">
        <f>IF(I$23=0,0,求节点(I$23:I$28,$B$23:$B$28,求节点(其他调用!$Y$4:$Y$20,其他调用!$Z$4:$Z$20,$LZ24)))</f>
        <v>0</v>
      </c>
      <c r="MH24" s="44">
        <f>IF(J$23=0,0,求节点(J$23:J$28,$B$23:$B$28,求节点(其他调用!$Y$4:$Y$20,其他调用!$Z$4:$Z$20,$LZ24)))</f>
        <v>0</v>
      </c>
      <c r="MI24" s="44">
        <f>IF(K$23=0,0,求节点(K$23:K$28,$B$23:$B$28,求节点(其他调用!$Y$4:$Y$20,其他调用!$Z$4:$Z$20,$LZ24)))</f>
        <v>0</v>
      </c>
      <c r="MJ24" s="44">
        <f>IF(L$23=0,0,求节点(L$23:L$28,$B$23:$B$28,求节点(其他调用!$Y$4:$Y$20,其他调用!$Z$4:$Z$20,$LZ24)))</f>
        <v>0</v>
      </c>
      <c r="MK24" s="44">
        <f>IF(M$23=0,0,求节点(M$23:M$28,$B$23:$B$28,求节点(其他调用!$Y$4:$Y$20,其他调用!$Z$4:$Z$20,$LZ24)))</f>
        <v>0</v>
      </c>
      <c r="ML24" s="44">
        <f>IF(N$23=0,0,求节点(N$23:N$28,$B$23:$B$28,求节点(其他调用!$Y$4:$Y$20,其他调用!$Z$4:$Z$20,$LZ24)))</f>
        <v>0</v>
      </c>
      <c r="MM24" s="44">
        <f>IF(O$23=0,0,求节点(O$23:O$28,$B$23:$B$28,求节点(其他调用!$Y$4:$Y$20,其他调用!$Z$4:$Z$20,$LZ24)))</f>
        <v>0</v>
      </c>
      <c r="MN24" s="44">
        <f>IF(P$23=0,0,求节点(P$23:P$28,$B$23:$B$28,求节点(其他调用!$Y$4:$Y$20,其他调用!$Z$4:$Z$20,$LZ24)))</f>
        <v>0</v>
      </c>
      <c r="MO24" s="44">
        <f>IF(Q$23=0,0,求节点(Q$23:Q$28,$B$23:$B$28,求节点(其他调用!$Y$4:$Y$20,其他调用!$Z$4:$Z$20,$LZ24)))</f>
        <v>0</v>
      </c>
      <c r="MP24" s="44">
        <f>IF(R$23=0,0,求节点(R$23:R$28,$B$23:$B$28,求节点(其他调用!$Y$4:$Y$20,其他调用!$Z$4:$Z$20,$LZ24)))</f>
        <v>0</v>
      </c>
      <c r="MQ24" s="44">
        <f>IF(S$23=0,0,求节点(S$23:S$28,$B$23:$B$28,求节点(其他调用!$Y$4:$Y$20,其他调用!$Z$4:$Z$20,$LZ24)))</f>
        <v>0</v>
      </c>
      <c r="MR24" s="44">
        <f>IF(T$23=0,0,求节点(T$23:T$28,$B$23:$B$28,求节点(其他调用!$Y$4:$Y$20,其他调用!$Z$4:$Z$20,$LZ24)))</f>
        <v>0</v>
      </c>
      <c r="MS24" s="44">
        <f>IF(U$23=0,0,求节点(U$23:U$28,$B$23:$B$28,求节点(其他调用!$Y$4:$Y$20,其他调用!$Z$4:$Z$20,$LZ24)))</f>
        <v>0</v>
      </c>
      <c r="MT24" s="44">
        <f>IF(V$23=0,0,求节点(V$23:V$28,$B$23:$B$28,求节点(其他调用!$Y$4:$Y$20,其他调用!$Z$4:$Z$20,$LZ24)))</f>
        <v>0</v>
      </c>
      <c r="MW24" s="44">
        <v>21</v>
      </c>
      <c r="MX24" s="44">
        <f>IF(C$4=0,0,求节点(C$4:C$9,$B$4:$B$9,求节点(其他调用!$O$4:$O$42,其他调用!$P$4:$P$42,其他调用!$AJ25)))</f>
        <v>2.8653246702463049</v>
      </c>
      <c r="MY24" s="44">
        <f>IF(D$4=0,0,求节点(D$4:D$9,$B$4:$B$9,求节点(其他调用!$O$4:$O$42,其他调用!$P$4:$P$42,其他调用!$AJ25)))</f>
        <v>5.675958549805058</v>
      </c>
      <c r="MZ24" s="44">
        <f>IF(E$4=0,0,求节点(E$4:E$9,$B$4:$B$9,求节点(其他调用!$O$4:$O$42,其他调用!$P$4:$P$42,其他调用!$AJ25)))</f>
        <v>1.0159828369032369</v>
      </c>
      <c r="NA24" s="44">
        <f>IF(F$4=0,0,求节点(F$4:F$9,$B$4:$B$9,求节点(其他调用!$O$4:$O$42,其他调用!$P$4:$P$42,其他调用!$AJ25)))</f>
        <v>0</v>
      </c>
      <c r="NB24" s="44">
        <f>IF(G$4=0,0,求节点(G$4:G$9,$B$4:$B$9,求节点(其他调用!$O$4:$O$42,其他调用!$P$4:$P$42,其他调用!$AJ25)))</f>
        <v>0</v>
      </c>
      <c r="NC24" s="44">
        <f>IF(H$4=0,0,求节点(H$4:H$9,$B$4:$B$9,求节点(其他调用!$O$4:$O$42,其他调用!$P$4:$P$42,其他调用!$AJ25)))</f>
        <v>0</v>
      </c>
      <c r="ND24" s="44">
        <f>IF(I$4=0,0,求节点(I$4:I$9,$B$4:$B$9,求节点(其他调用!$O$4:$O$42,其他调用!$P$4:$P$42,其他调用!$AJ25)))</f>
        <v>0</v>
      </c>
      <c r="NE24" s="44">
        <f>IF(J$4=0,0,求节点(J$4:J$9,$B$4:$B$9,求节点(其他调用!$O$4:$O$42,其他调用!$P$4:$P$42,其他调用!$AJ25)))</f>
        <v>0</v>
      </c>
      <c r="NF24" s="44">
        <f>IF(K$4=0,0,求节点(K$4:K$9,$B$4:$B$9,求节点(其他调用!$O$4:$O$42,其他调用!$P$4:$P$42,其他调用!$AJ25)))</f>
        <v>0</v>
      </c>
      <c r="NG24" s="44">
        <f>IF(L$4=0,0,求节点(L$4:L$9,$B$4:$B$9,求节点(其他调用!$O$4:$O$42,其他调用!$P$4:$P$42,其他调用!$AJ25)))</f>
        <v>0</v>
      </c>
      <c r="NH24" s="44">
        <f>IF(M$4=0,0,求节点(M$4:M$9,$B$4:$B$9,求节点(其他调用!$O$4:$O$42,其他调用!$P$4:$P$42,其他调用!$AJ25)))</f>
        <v>0</v>
      </c>
      <c r="NI24" s="44">
        <f>IF(N$4=0,0,求节点(N$4:N$9,$B$4:$B$9,求节点(其他调用!$O$4:$O$42,其他调用!$P$4:$P$42,其他调用!$AJ25)))</f>
        <v>0</v>
      </c>
      <c r="NJ24" s="44">
        <f>IF(O$4=0,0,求节点(O$4:O$9,$B$4:$B$9,求节点(其他调用!$O$4:$O$42,其他调用!$P$4:$P$42,其他调用!$AJ25)))</f>
        <v>0</v>
      </c>
      <c r="NK24" s="44">
        <f>IF(P$4=0,0,求节点(P$4:P$9,$B$4:$B$9,求节点(其他调用!$O$4:$O$42,其他调用!$P$4:$P$42,其他调用!$AJ25)))</f>
        <v>0</v>
      </c>
      <c r="NL24" s="44">
        <f>IF(Q$4=0,0,求节点(Q$4:Q$9,$B$4:$B$9,求节点(其他调用!$O$4:$O$42,其他调用!$P$4:$P$42,其他调用!$AJ25)))</f>
        <v>0</v>
      </c>
      <c r="NM24" s="44">
        <f>IF(R$4=0,0,求节点(R$4:R$9,$B$4:$B$9,求节点(其他调用!$O$4:$O$42,其他调用!$P$4:$P$42,其他调用!$AJ25)))</f>
        <v>0</v>
      </c>
      <c r="NN24" s="44">
        <f>IF(S$4=0,0,求节点(S$4:S$9,$B$4:$B$9,求节点(其他调用!$O$4:$O$42,其他调用!$P$4:$P$42,其他调用!$AJ25)))</f>
        <v>3.3676586096313255</v>
      </c>
      <c r="NO24" s="44">
        <f>IF(T$4=0,0,求节点(T$4:T$9,$B$4:$B$9,求节点(其他调用!$O$4:$O$42,其他调用!$P$4:$P$42,其他调用!$AJ25)))</f>
        <v>3.0471603109326502</v>
      </c>
      <c r="NP24" s="44">
        <f>IF(U$4=0,0,求节点(U$4:U$9,$B$4:$B$9,求节点(其他调用!$O$4:$O$42,其他调用!$P$4:$P$42,其他调用!$AJ25)))</f>
        <v>3.8792071954487231</v>
      </c>
      <c r="NQ24" s="44">
        <f>IF(V$4=0,0,求节点(V$4:V$9,$B$4:$B$9,求节点(其他调用!$O$4:$O$42,其他调用!$P$4:$P$42,其他调用!$AJ25)))</f>
        <v>0</v>
      </c>
      <c r="NR24" s="44">
        <f>IF(W$4=0,0,求节点(W$4:W$9,$B$4:$B$9,求节点(其他调用!$O$4:$O$42,其他调用!$P$4:$P$42,其他调用!$AJ25)))</f>
        <v>2.0298346288860425</v>
      </c>
      <c r="NS24" s="44">
        <f>IF(X$4=0,0,求节点(X$4:X$9,$B$4:$B$9,求节点(其他调用!$O$4:$O$42,其他调用!$P$4:$P$42,其他调用!$AJ25)))</f>
        <v>2.0298346288860425</v>
      </c>
      <c r="NT24" s="44">
        <f>IF(Y$4=0,0,求节点(Y$4:Y$9,$B$4:$B$9,求节点(其他调用!$O$4:$O$42,其他调用!$P$4:$P$42,其他调用!$AJ25)))</f>
        <v>3.3215475745407965</v>
      </c>
      <c r="NU24" s="44">
        <f>IF(Z$4=0,0,求节点(Z$4:Z$9,$B$4:$B$9,求节点(其他调用!$O$4:$O$42,其他调用!$P$4:$P$42,其他调用!$AJ25)))</f>
        <v>0</v>
      </c>
      <c r="NV24" s="44">
        <f>IF(AA$4=0,0,求节点(AA$4:AA$9,$B$4:$B$9,求节点(其他调用!$O$4:$O$42,其他调用!$P$4:$P$42,其他调用!$AJ25)))</f>
        <v>2.0298346288860425</v>
      </c>
      <c r="NW24" s="44">
        <f>IF(AB$4=0,0,求节点(AB$4:AB$9,$B$4:$B$9,求节点(其他调用!$O$4:$O$42,其他调用!$P$4:$P$42,其他调用!$AJ25)))</f>
        <v>5.9416904931644599</v>
      </c>
      <c r="NX24" s="44">
        <f>IF(AC$4=0,0,求节点(AC$4:AC$9,$B$4:$B$9,求节点(其他调用!$O$4:$O$42,其他调用!$P$4:$P$42,其他调用!$AJ25)))</f>
        <v>3.2928693386145134</v>
      </c>
      <c r="NY24" s="44">
        <f>IF(AD$4=0,0,求节点(AD$4:AD$9,$B$4:$B$9,求节点(其他调用!$O$4:$O$42,其他调用!$P$4:$P$42,其他调用!$AJ25)))</f>
        <v>0.25407912665998733</v>
      </c>
      <c r="NZ24" s="44">
        <f>IF(AE$4=0,0,求节点(AE$4:AE$9,$B$4:$B$9,求节点(其他调用!$O$4:$O$42,其他调用!$P$4:$P$42,其他调用!$AJ25)))</f>
        <v>0.25407912665998733</v>
      </c>
      <c r="OA24" s="44">
        <f>IF(AF$4=0,0,求节点(AF$4:AF$9,$B$4:$B$9,求节点(其他调用!$O$4:$O$42,其他调用!$P$4:$P$42,其他调用!$AJ25)))</f>
        <v>0.25407912665998733</v>
      </c>
      <c r="OB24" s="44">
        <f>IF(AG$4=0,0,求节点(AG$4:AG$9,$B$4:$B$9,求节点(其他调用!$O$4:$O$42,其他调用!$P$4:$P$42,其他调用!$AJ25)))</f>
        <v>0.25407912665998733</v>
      </c>
      <c r="OC24" s="44">
        <f>IF(AH$4=0,0,求节点(AH$4:AH$9,$B$4:$B$9,求节点(其他调用!$O$4:$O$42,其他调用!$P$4:$P$42,其他调用!$AJ25)))</f>
        <v>0.25407912665998733</v>
      </c>
      <c r="OD24" s="44">
        <f>IF(AI$4=0,0,求节点(AI$4:AI$9,$B$4:$B$9,求节点(其他调用!$O$4:$O$42,其他调用!$P$4:$P$42,其他调用!$AJ25)))</f>
        <v>0.25407912665998733</v>
      </c>
      <c r="OE24" s="44">
        <f>IF(AJ$4=0,0,求节点(AJ$4:AJ$9,$B$4:$B$9,求节点(其他调用!$O$4:$O$42,其他调用!$P$4:$P$42,其他调用!$AJ25)))</f>
        <v>0.25407912665998733</v>
      </c>
      <c r="OF24" s="44">
        <f>IF(AK$4=0,0,求节点(AK$4:AK$9,$B$4:$B$9,求节点(其他调用!$O$4:$O$42,其他调用!$P$4:$P$42,其他调用!$AJ25)))</f>
        <v>0.25407912665998733</v>
      </c>
      <c r="OG24" s="44">
        <f>IF(AL$4=0,0,求节点(AL$4:AL$9,$B$4:$B$9,求节点(其他调用!$O$4:$O$42,其他调用!$P$4:$P$42,其他调用!$AJ25)))</f>
        <v>0.25407912665998733</v>
      </c>
      <c r="OH24" s="44">
        <f>IF(AM$4=0,0,求节点(AM$4:AM$9,$B$4:$B$9,求节点(其他调用!$O$4:$O$42,其他调用!$P$4:$P$42,其他调用!$AJ25)))</f>
        <v>0.25407912665998733</v>
      </c>
      <c r="OI24" s="44">
        <f>IF(AN$4=0,0,求节点(AN$4:AN$9,$B$4:$B$9,求节点(其他调用!$O$4:$O$42,其他调用!$P$4:$P$42,其他调用!$AJ25)))</f>
        <v>0.25407912665998733</v>
      </c>
      <c r="OJ24" s="44">
        <f>IF(AO$4=0,0,求节点(AO$4:AO$9,$B$4:$B$9,求节点(其他调用!$O$4:$O$42,其他调用!$P$4:$P$42,其他调用!$AJ25)))</f>
        <v>0.25407912665998733</v>
      </c>
      <c r="OK24" s="44">
        <f>IF(AP$4=0,0,求节点(AP$4:AP$9,$B$4:$B$9,求节点(其他调用!$O$4:$O$42,其他调用!$P$4:$P$42,其他调用!$AJ25)))</f>
        <v>0.25407912665998733</v>
      </c>
      <c r="OL24" s="44">
        <f>IF(AQ$4=0,0,求节点(AQ$4:AQ$9,$B$4:$B$9,求节点(其他调用!$O$4:$O$42,其他调用!$P$4:$P$42,其他调用!$AJ25)))</f>
        <v>0.25407912665998733</v>
      </c>
      <c r="OM24" s="44">
        <f>IF(AR$4=0,0,求节点(AR$4:AR$9,$B$4:$B$9,求节点(其他调用!$O$4:$O$42,其他调用!$P$4:$P$42,其他调用!$AJ25)))</f>
        <v>0.25407912665998733</v>
      </c>
      <c r="ON24" s="44">
        <f>IF(AS$4=0,0,求节点(AS$4:AS$9,$B$4:$B$9,求节点(其他调用!$O$4:$O$42,其他调用!$P$4:$P$42,其他调用!$AJ25)))</f>
        <v>0.25407912665998733</v>
      </c>
      <c r="OO24" s="44">
        <f>IF(AT$4=0,0,求节点(AT$4:AT$9,$B$4:$B$9,求节点(其他调用!$O$4:$O$42,其他调用!$P$4:$P$42,其他调用!$AJ25)))</f>
        <v>0.25407912665998733</v>
      </c>
      <c r="OP24" s="44">
        <f>IF(AU$4=0,0,求节点(AU$4:AU$9,$B$4:$B$9,求节点(其他调用!$O$4:$O$42,其他调用!$P$4:$P$42,其他调用!$AJ25)))</f>
        <v>0.25407912665998733</v>
      </c>
      <c r="OQ24" s="44">
        <f>IF(AV$4=0,0,求节点(AV$4:AV$9,$B$4:$B$9,求节点(其他调用!$O$4:$O$42,其他调用!$P$4:$P$42,其他调用!$AJ25)))</f>
        <v>0.25407912665998733</v>
      </c>
      <c r="OR24" s="44">
        <f>IF(AW$4=0,0,求节点(AW$4:AW$9,$B$4:$B$9,求节点(其他调用!$O$4:$O$42,其他调用!$P$4:$P$42,其他调用!$AJ25)))</f>
        <v>0.25407912665998733</v>
      </c>
      <c r="OS24" s="44">
        <f>IF(AX$4=0,0,求节点(AX$4:AX$9,$B$4:$B$9,求节点(其他调用!$O$4:$O$42,其他调用!$P$4:$P$42,其他调用!$AJ25)))</f>
        <v>0.25407912665998733</v>
      </c>
      <c r="OT24" s="44">
        <f>IF(AY$4=0,0,求节点(AY$4:AY$9,$B$4:$B$9,求节点(其他调用!$O$4:$O$42,其他调用!$P$4:$P$42,其他调用!$AJ25)))</f>
        <v>0.25407912665998733</v>
      </c>
      <c r="OU24" s="44">
        <f>IF(AZ$4=0,0,求节点(AZ$4:AZ$9,$B$4:$B$9,求节点(其他调用!$O$4:$O$42,其他调用!$P$4:$P$42,其他调用!$AJ25)))</f>
        <v>0.25407912665998733</v>
      </c>
      <c r="OW24" s="44">
        <v>21</v>
      </c>
      <c r="OX24" s="44">
        <f>IF(C$23=0,0,求节点(C$23:C$28,$B$23:$B$28,求节点(其他调用!$AA$4:$AA$20,其他调用!$AB$4:$AB$20,$OW24)))</f>
        <v>0</v>
      </c>
      <c r="OY24" s="44">
        <f>IF(D$23=0,0,求节点(D$23:D$28,$B$23:$B$28,求节点(其他调用!$AA$4:$AA$20,其他调用!$AB$4:$AB$20,$OW24)))</f>
        <v>0</v>
      </c>
      <c r="OZ24" s="44">
        <f>IF(E$23=0,0,求节点(E$23:E$28,$B$23:$B$28,求节点(其他调用!$AA$4:$AA$20,其他调用!$AB$4:$AB$20,$OW24)))</f>
        <v>0</v>
      </c>
      <c r="PA24" s="44">
        <f>IF(F$23=0,0,求节点(F$23:F$28,$B$23:$B$28,求节点(其他调用!$AA$4:$AA$20,其他调用!$AB$4:$AB$20,$OW24)))</f>
        <v>6.7183663426728657E-5</v>
      </c>
      <c r="PB24" s="44">
        <f>IF(G$23=0,0,求节点(G$23:G$28,$B$23:$B$28,求节点(其他调用!$AA$4:$AA$20,其他调用!$AB$4:$AB$20,$OW24)))</f>
        <v>1.0077549514020401E-4</v>
      </c>
      <c r="PC24" s="44">
        <f>IF(H$23=0,0,求节点(H$23:H$28,$B$23:$B$28,求节点(其他调用!$AA$4:$AA$20,其他调用!$AB$4:$AB$20,$OW24)))</f>
        <v>1.0077549514020401E-4</v>
      </c>
      <c r="PD24" s="44">
        <f>IF(I$23=0,0,求节点(I$23:I$28,$B$23:$B$28,求节点(其他调用!$AA$4:$AA$20,其他调用!$AB$4:$AB$20,$OW24)))</f>
        <v>1.5269014415186799E-4</v>
      </c>
      <c r="PE24" s="44">
        <f>IF(J$23=0,0,求节点(J$23:J$28,$B$23:$B$28,求节点(其他调用!$AA$4:$AA$20,其他调用!$AB$4:$AB$20,$OW24)))</f>
        <v>0</v>
      </c>
      <c r="PF24" s="44">
        <f>IF(K$23=0,0,求节点(K$23:K$28,$B$23:$B$28,求节点(其他调用!$AA$4:$AA$20,其他调用!$AB$4:$AB$20,$OW24)))</f>
        <v>1.0077549514020401E-4</v>
      </c>
      <c r="PG24" s="44">
        <f>IF(L$23=0,0,求节点(L$23:L$28,$B$23:$B$28,求节点(其他调用!$AA$4:$AA$20,其他调用!$AB$4:$AB$20,$OW24)))</f>
        <v>0</v>
      </c>
      <c r="PH24" s="44">
        <f>IF(M$23=0,0,求节点(M$23:M$28,$B$23:$B$28,求节点(其他调用!$AA$4:$AA$20,其他调用!$AB$4:$AB$20,$OW24)))</f>
        <v>0</v>
      </c>
      <c r="PI24" s="44">
        <f>IF(N$23=0,0,求节点(N$23:N$28,$B$23:$B$28,求节点(其他调用!$AA$4:$AA$20,其他调用!$AB$4:$AB$20,$OW24)))</f>
        <v>0</v>
      </c>
      <c r="PJ24" s="44">
        <f>IF(O$23=0,0,求节点(O$23:O$28,$B$23:$B$28,求节点(其他调用!$AA$4:$AA$20,其他调用!$AB$4:$AB$20,$OW24)))</f>
        <v>0</v>
      </c>
      <c r="PK24" s="44">
        <f>IF(P$23=0,0,求节点(P$23:P$28,$B$23:$B$28,求节点(其他调用!$AA$4:$AA$20,其他调用!$AB$4:$AB$20,$OW24)))</f>
        <v>0</v>
      </c>
      <c r="PL24" s="44">
        <f>IF(Q$23=0,0,求节点(Q$23:Q$28,$B$23:$B$28,求节点(其他调用!$AA$4:$AA$20,其他调用!$AB$4:$AB$20,$OW24)))</f>
        <v>0</v>
      </c>
      <c r="PM24" s="44">
        <f>IF(R$23=0,0,求节点(R$23:R$28,$B$23:$B$28,求节点(其他调用!$AA$4:$AA$20,其他调用!$AB$4:$AB$20,$OW24)))</f>
        <v>0</v>
      </c>
      <c r="PN24" s="44">
        <f>IF(S$23=0,0,求节点(S$23:S$28,$B$23:$B$28,求节点(其他调用!$AA$4:$AA$20,其他调用!$AB$4:$AB$20,$OW24)))</f>
        <v>0</v>
      </c>
      <c r="PO24" s="44">
        <f>IF(T$23=0,0,求节点(T$23:T$28,$B$23:$B$28,求节点(其他调用!$AA$4:$AA$20,其他调用!$AB$4:$AB$20,$OW24)))</f>
        <v>0</v>
      </c>
      <c r="PP24" s="44">
        <f>IF(U$23=0,0,求节点(U$23:U$28,$B$23:$B$28,求节点(其他调用!$AA$4:$AA$20,其他调用!$AB$4:$AB$20,$OW24)))</f>
        <v>0</v>
      </c>
      <c r="PQ24" s="44">
        <f>IF(V$23=0,0,求节点(V$23:V$28,$B$23:$B$28,求节点(其他调用!$AA$4:$AA$20,其他调用!$AB$4:$AB$20,$OW24)))</f>
        <v>0</v>
      </c>
    </row>
    <row r="25" spans="2:433" x14ac:dyDescent="0.2">
      <c r="B25" s="44">
        <v>3</v>
      </c>
      <c r="C25" s="44">
        <f>INDEX(将星标签统计!$CA:$CF,MATCH(C$22,将星标签统计!$BE:$BE,0),$B25)</f>
        <v>0</v>
      </c>
      <c r="D25" s="44">
        <f>INDEX(将星标签统计!$CA:$CF,MATCH(D$22,将星标签统计!$BE:$BE,0),$B25)</f>
        <v>0</v>
      </c>
      <c r="E25" s="44">
        <f>INDEX(将星标签统计!$CA:$CF,MATCH(E$22,将星标签统计!$BE:$BE,0),$B25)</f>
        <v>0</v>
      </c>
      <c r="F25" s="44">
        <f>INDEX(将星标签统计!$CA:$CF,MATCH(F$22,将星标签统计!$BE:$BE,0),$B25)</f>
        <v>210</v>
      </c>
      <c r="G25" s="44">
        <f>INDEX(将星标签统计!$CA:$CF,MATCH(G$22,将星标签统计!$BE:$BE,0),$B25)</f>
        <v>140</v>
      </c>
      <c r="H25" s="44">
        <f>INDEX(将星标签统计!$CA:$CF,MATCH(H$22,将星标签统计!$BE:$BE,0),$B25)</f>
        <v>140</v>
      </c>
      <c r="I25" s="44">
        <f>INDEX(将星标签统计!$CA:$CF,MATCH(I$22,将星标签统计!$BE:$BE,0),$B25)</f>
        <v>93.1</v>
      </c>
      <c r="J25" s="44">
        <f>INDEX(将星标签统计!$CA:$CF,MATCH(J$22,将星标签统计!$BE:$BE,0),$B25)</f>
        <v>0</v>
      </c>
      <c r="K25" s="44">
        <f>INDEX(将星标签统计!$CA:$CF,MATCH(K$22,将星标签统计!$BE:$BE,0),$B25)</f>
        <v>140</v>
      </c>
      <c r="L25" s="44">
        <f>INDEX(将星标签统计!$CA:$CF,MATCH(L$22,将星标签统计!$BE:$BE,0),$B25)</f>
        <v>0</v>
      </c>
      <c r="M25" s="44">
        <f>INDEX(将星标签统计!$CA:$CF,MATCH(M$22,将星标签统计!$BE:$BE,0),$B25)</f>
        <v>0</v>
      </c>
      <c r="N25" s="44">
        <f>INDEX(将星标签统计!$CA:$CF,MATCH(N$22,将星标签统计!$BE:$BE,0),$B25)</f>
        <v>0</v>
      </c>
      <c r="O25" s="44">
        <f>INDEX(将星标签统计!$CA:$CF,MATCH(O$22,将星标签统计!$BE:$BE,0),$B25)</f>
        <v>0</v>
      </c>
      <c r="P25" s="44">
        <f>INDEX(将星标签统计!$CA:$CF,MATCH(P$22,将星标签统计!$BE:$BE,0),$B25)</f>
        <v>0</v>
      </c>
      <c r="Q25" s="44">
        <f>INDEX(将星标签统计!$CA:$CF,MATCH(Q$22,将星标签统计!$BE:$BE,0),$B25)</f>
        <v>0</v>
      </c>
      <c r="R25" s="44">
        <f>INDEX(将星标签统计!$CA:$CF,MATCH(R$22,将星标签统计!$BE:$BE,0),$B25)</f>
        <v>0</v>
      </c>
      <c r="S25" s="44">
        <f>INDEX(将星标签统计!$CA:$CF,MATCH(S$22,将星标签统计!$BE:$BE,0),$B25)</f>
        <v>0</v>
      </c>
      <c r="T25" s="44">
        <f>INDEX(将星标签统计!$CA:$CF,MATCH(T$22,将星标签统计!$BE:$BE,0),$B25)</f>
        <v>0</v>
      </c>
      <c r="U25" s="44">
        <f>INDEX(将星标签统计!$CA:$CF,MATCH(U$22,将星标签统计!$BE:$BE,0),$B25)</f>
        <v>0</v>
      </c>
      <c r="V25" s="44">
        <f>INDEX(将星标签统计!$CA:$CF,MATCH(V$22,将星标签统计!$BE:$BE,0),$B25)</f>
        <v>0</v>
      </c>
      <c r="BI25" s="44">
        <v>22</v>
      </c>
      <c r="BJ25" s="44">
        <f>IF(C$4=0,0,求节点(C$4:C$9,$B$4:$B$9,求节点(其他调用!$C$4:$C$42,其他调用!$D$4:$D$42,其他调用!$AF26)))</f>
        <v>0.88021070613501262</v>
      </c>
      <c r="BK25" s="44">
        <f>IF(D$4=0,0,求节点(D$4:D$9,$B$4:$B$9,求节点(其他调用!$C$4:$C$42,其他调用!$D$4:$D$42,其他调用!$AF26)))</f>
        <v>2.127792872299084</v>
      </c>
      <c r="BL25" s="44">
        <f>IF(E$4=0,0,求节点(E$4:E$9,$B$4:$B$9,求节点(其他调用!$C$4:$C$42,其他调用!$D$4:$D$42,其他调用!$AF26)))</f>
        <v>0.22738776575154485</v>
      </c>
      <c r="BM25" s="44">
        <f>IF(F$4=0,0,求节点(F$4:F$9,$B$4:$B$9,求节点(其他调用!$C$4:$C$42,其他调用!$D$4:$D$42,其他调用!$AF26)))</f>
        <v>0</v>
      </c>
      <c r="BN25" s="44">
        <f>IF(G$4=0,0,求节点(G$4:G$9,$B$4:$B$9,求节点(其他调用!$C$4:$C$42,其他调用!$D$4:$D$42,其他调用!$AF26)))</f>
        <v>0</v>
      </c>
      <c r="BO25" s="44">
        <f>IF(H$4=0,0,求节点(H$4:H$9,$B$4:$B$9,求节点(其他调用!$C$4:$C$42,其他调用!$D$4:$D$42,其他调用!$AF26)))</f>
        <v>0</v>
      </c>
      <c r="BP25" s="44">
        <f>IF(I$4=0,0,求节点(I$4:I$9,$B$4:$B$9,求节点(其他调用!$C$4:$C$42,其他调用!$D$4:$D$42,其他调用!$AF26)))</f>
        <v>0</v>
      </c>
      <c r="BQ25" s="44">
        <f>IF(J$4=0,0,求节点(J$4:J$9,$B$4:$B$9,求节点(其他调用!$C$4:$C$42,其他调用!$D$4:$D$42,其他调用!$AF26)))</f>
        <v>0</v>
      </c>
      <c r="BR25" s="44">
        <f>IF(K$4=0,0,求节点(K$4:K$9,$B$4:$B$9,求节点(其他调用!$C$4:$C$42,其他调用!$D$4:$D$42,其他调用!$AF26)))</f>
        <v>0</v>
      </c>
      <c r="BS25" s="44">
        <f>IF(L$4=0,0,求节点(L$4:L$9,$B$4:$B$9,求节点(其他调用!$C$4:$C$42,其他调用!$D$4:$D$42,其他调用!$AF26)))</f>
        <v>0</v>
      </c>
      <c r="BT25" s="44">
        <f>IF(M$4=0,0,求节点(M$4:M$9,$B$4:$B$9,求节点(其他调用!$C$4:$C$42,其他调用!$D$4:$D$42,其他调用!$AF26)))</f>
        <v>0</v>
      </c>
      <c r="BU25" s="44">
        <f>IF(N$4=0,0,求节点(N$4:N$9,$B$4:$B$9,求节点(其他调用!$C$4:$C$42,其他调用!$D$4:$D$42,其他调用!$AF26)))</f>
        <v>0</v>
      </c>
      <c r="BV25" s="44">
        <f>IF(O$4=0,0,求节点(O$4:O$9,$B$4:$B$9,求节点(其他调用!$C$4:$C$42,其他调用!$D$4:$D$42,其他调用!$AF26)))</f>
        <v>0</v>
      </c>
      <c r="BW25" s="44">
        <f>IF(P$4=0,0,求节点(P$4:P$9,$B$4:$B$9,求节点(其他调用!$C$4:$C$42,其他调用!$D$4:$D$42,其他调用!$AF26)))</f>
        <v>0</v>
      </c>
      <c r="BX25" s="44">
        <f>IF(Q$4=0,0,求节点(Q$4:Q$9,$B$4:$B$9,求节点(其他调用!$C$4:$C$42,其他调用!$D$4:$D$42,其他调用!$AF26)))</f>
        <v>0</v>
      </c>
      <c r="BY25" s="44">
        <f>IF(R$4=0,0,求节点(R$4:R$9,$B$4:$B$9,求节点(其他调用!$C$4:$C$42,其他调用!$D$4:$D$42,其他调用!$AF26)))</f>
        <v>0</v>
      </c>
      <c r="BZ25" s="44">
        <f>IF(S$4=0,0,求节点(S$4:S$9,$B$4:$B$9,求节点(其他调用!$C$4:$C$42,其他调用!$D$4:$D$42,其他调用!$AF26)))</f>
        <v>1.4580679652066764</v>
      </c>
      <c r="CA25" s="44">
        <f>IF(T$4=0,0,求节点(T$4:T$9,$B$4:$B$9,求节点(其他调用!$C$4:$C$42,其他调用!$D$4:$D$42,其他调用!$AF26)))</f>
        <v>1.0653294825767254</v>
      </c>
      <c r="CB25" s="44">
        <f>IF(U$4=0,0,求节点(U$4:U$9,$B$4:$B$9,求节点(其他调用!$C$4:$C$42,其他调用!$D$4:$D$42,其他调用!$AF26)))</f>
        <v>1.2602332817923354</v>
      </c>
      <c r="CC25" s="44">
        <f>IF(V$4=0,0,求节点(V$4:V$9,$B$4:$B$9,求节点(其他调用!$C$4:$C$42,其他调用!$D$4:$D$42,其他调用!$AF26)))</f>
        <v>0</v>
      </c>
      <c r="CD25" s="44">
        <f>IF(W$4=0,0,求节点(W$4:W$9,$B$4:$B$9,求节点(其他调用!$C$4:$C$42,其他调用!$D$4:$D$42,其他调用!$AF26)))</f>
        <v>0.54573063780370779</v>
      </c>
      <c r="CE25" s="44">
        <f>IF(X$4=0,0,求节点(X$4:X$9,$B$4:$B$9,求节点(其他调用!$C$4:$C$42,其他调用!$D$4:$D$42,其他调用!$AF26)))</f>
        <v>0.54573063780370779</v>
      </c>
      <c r="CF25" s="44">
        <f>IF(Y$4=0,0,求节点(Y$4:Y$9,$B$4:$B$9,求节点(其他调用!$C$4:$C$42,其他调用!$D$4:$D$42,其他调用!$AF26)))</f>
        <v>1.0653294825767254</v>
      </c>
      <c r="CG25" s="44">
        <f>IF(Z$4=0,0,求节点(Z$4:Z$9,$B$4:$B$9,求节点(其他调用!$C$4:$C$42,其他调用!$D$4:$D$42,其他调用!$AF26)))</f>
        <v>0</v>
      </c>
      <c r="CH25" s="44">
        <f>IF(AA$4=0,0,求节点(AA$4:AA$9,$B$4:$B$9,求节点(其他调用!$C$4:$C$42,其他调用!$D$4:$D$42,其他调用!$AF26)))</f>
        <v>0.54573063780370779</v>
      </c>
      <c r="CI25" s="44">
        <f>IF(AB$4=0,0,求节点(AB$4:AB$9,$B$4:$B$9,求节点(其他调用!$C$4:$C$42,其他调用!$D$4:$D$42,其他调用!$AF26)))</f>
        <v>2.127792872299084</v>
      </c>
      <c r="CJ25" s="44">
        <f>IF(AC$4=0,0,求节点(AC$4:AC$9,$B$4:$B$9,求节点(其他调用!$C$4:$C$42,其他调用!$D$4:$D$42,其他调用!$AF26)))</f>
        <v>1.653460245122075</v>
      </c>
      <c r="CK25" s="44">
        <f>IF(AD$4=0,0,求节点(AD$4:AD$9,$B$4:$B$9,求节点(其他调用!$C$4:$C$42,其他调用!$D$4:$D$42,其他调用!$AF26)))</f>
        <v>5.6510018365607317E-2</v>
      </c>
      <c r="CL25" s="44">
        <f>IF(AE$4=0,0,求节点(AE$4:AE$9,$B$4:$B$9,求节点(其他调用!$C$4:$C$42,其他调用!$D$4:$D$42,其他调用!$AF26)))</f>
        <v>5.6510018365607317E-2</v>
      </c>
      <c r="CM25" s="44">
        <f>IF(AF$4=0,0,求节点(AF$4:AF$9,$B$4:$B$9,求节点(其他调用!$C$4:$C$42,其他调用!$D$4:$D$42,其他调用!$AF26)))</f>
        <v>5.6510018365607317E-2</v>
      </c>
      <c r="CN25" s="44">
        <f>IF(AG$4=0,0,求节点(AG$4:AG$9,$B$4:$B$9,求节点(其他调用!$C$4:$C$42,其他调用!$D$4:$D$42,其他调用!$AF26)))</f>
        <v>5.6510018365607317E-2</v>
      </c>
      <c r="CO25" s="44">
        <f>IF(AH$4=0,0,求节点(AH$4:AH$9,$B$4:$B$9,求节点(其他调用!$C$4:$C$42,其他调用!$D$4:$D$42,其他调用!$AF26)))</f>
        <v>5.6510018365607317E-2</v>
      </c>
      <c r="CP25" s="44">
        <f>IF(AI$4=0,0,求节点(AI$4:AI$9,$B$4:$B$9,求节点(其他调用!$C$4:$C$42,其他调用!$D$4:$D$42,其他调用!$AF26)))</f>
        <v>5.6510018365607317E-2</v>
      </c>
      <c r="CQ25" s="44">
        <f>IF(AJ$4=0,0,求节点(AJ$4:AJ$9,$B$4:$B$9,求节点(其他调用!$C$4:$C$42,其他调用!$D$4:$D$42,其他调用!$AF26)))</f>
        <v>5.6510018365607317E-2</v>
      </c>
      <c r="CR25" s="44">
        <f>IF(AK$4=0,0,求节点(AK$4:AK$9,$B$4:$B$9,求节点(其他调用!$C$4:$C$42,其他调用!$D$4:$D$42,其他调用!$AF26)))</f>
        <v>5.6510018365607317E-2</v>
      </c>
      <c r="CS25" s="44">
        <f>IF(AL$4=0,0,求节点(AL$4:AL$9,$B$4:$B$9,求节点(其他调用!$C$4:$C$42,其他调用!$D$4:$D$42,其他调用!$AF26)))</f>
        <v>5.6510018365607317E-2</v>
      </c>
      <c r="CT25" s="44">
        <f>IF(AM$4=0,0,求节点(AM$4:AM$9,$B$4:$B$9,求节点(其他调用!$C$4:$C$42,其他调用!$D$4:$D$42,其他调用!$AF26)))</f>
        <v>5.6510018365607317E-2</v>
      </c>
      <c r="CU25" s="44">
        <f>IF(AN$4=0,0,求节点(AN$4:AN$9,$B$4:$B$9,求节点(其他调用!$C$4:$C$42,其他调用!$D$4:$D$42,其他调用!$AF26)))</f>
        <v>5.6510018365607317E-2</v>
      </c>
      <c r="CV25" s="44">
        <f>IF(AO$4=0,0,求节点(AO$4:AO$9,$B$4:$B$9,求节点(其他调用!$C$4:$C$42,其他调用!$D$4:$D$42,其他调用!$AF26)))</f>
        <v>5.6510018365607317E-2</v>
      </c>
      <c r="CW25" s="44">
        <f>IF(AP$4=0,0,求节点(AP$4:AP$9,$B$4:$B$9,求节点(其他调用!$C$4:$C$42,其他调用!$D$4:$D$42,其他调用!$AF26)))</f>
        <v>5.6510018365607317E-2</v>
      </c>
      <c r="CX25" s="44">
        <f>IF(AQ$4=0,0,求节点(AQ$4:AQ$9,$B$4:$B$9,求节点(其他调用!$C$4:$C$42,其他调用!$D$4:$D$42,其他调用!$AF26)))</f>
        <v>5.6510018365607317E-2</v>
      </c>
      <c r="CY25" s="44">
        <f>IF(AR$4=0,0,求节点(AR$4:AR$9,$B$4:$B$9,求节点(其他调用!$C$4:$C$42,其他调用!$D$4:$D$42,其他调用!$AF26)))</f>
        <v>5.6510018365607317E-2</v>
      </c>
      <c r="CZ25" s="44">
        <f>IF(AS$4=0,0,求节点(AS$4:AS$9,$B$4:$B$9,求节点(其他调用!$C$4:$C$42,其他调用!$D$4:$D$42,其他调用!$AF26)))</f>
        <v>5.6510018365607317E-2</v>
      </c>
      <c r="DA25" s="44">
        <f>IF(AT$4=0,0,求节点(AT$4:AT$9,$B$4:$B$9,求节点(其他调用!$C$4:$C$42,其他调用!$D$4:$D$42,其他调用!$AF26)))</f>
        <v>5.6510018365607317E-2</v>
      </c>
      <c r="DB25" s="44">
        <f>IF(AU$4=0,0,求节点(AU$4:AU$9,$B$4:$B$9,求节点(其他调用!$C$4:$C$42,其他调用!$D$4:$D$42,其他调用!$AF26)))</f>
        <v>5.6510018365607317E-2</v>
      </c>
      <c r="DC25" s="44">
        <f>IF(AV$4=0,0,求节点(AV$4:AV$9,$B$4:$B$9,求节点(其他调用!$C$4:$C$42,其他调用!$D$4:$D$42,其他调用!$AF26)))</f>
        <v>5.6510018365607317E-2</v>
      </c>
      <c r="DD25" s="44">
        <f>IF(AW$4=0,0,求节点(AW$4:AW$9,$B$4:$B$9,求节点(其他调用!$C$4:$C$42,其他调用!$D$4:$D$42,其他调用!$AF26)))</f>
        <v>5.6510018365607317E-2</v>
      </c>
      <c r="DE25" s="44">
        <f>IF(AX$4=0,0,求节点(AX$4:AX$9,$B$4:$B$9,求节点(其他调用!$C$4:$C$42,其他调用!$D$4:$D$42,其他调用!$AF26)))</f>
        <v>5.6510018365607317E-2</v>
      </c>
      <c r="DF25" s="44">
        <f>IF(AY$4=0,0,求节点(AY$4:AY$9,$B$4:$B$9,求节点(其他调用!$C$4:$C$42,其他调用!$D$4:$D$42,其他调用!$AF26)))</f>
        <v>5.6510018365607317E-2</v>
      </c>
      <c r="DG25" s="44">
        <f>IF(AZ$4=0,0,求节点(AZ$4:AZ$9,$B$4:$B$9,求节点(其他调用!$C$4:$C$42,其他调用!$D$4:$D$42,其他调用!$AF26)))</f>
        <v>5.6510018365607317E-2</v>
      </c>
      <c r="DI25" s="44">
        <v>22</v>
      </c>
      <c r="DJ25" s="44">
        <f>IF(C$23=0,0,求节点(C$23:C$28,$B$23:$B$28,求节点(其他调用!$S$4:$S$20,其他调用!$T$4:$T$20,$DI25)))</f>
        <v>0</v>
      </c>
      <c r="DK25" s="44">
        <f>IF(D$23=0,0,求节点(D$23:D$28,$B$23:$B$28,求节点(其他调用!$S$4:$S$20,其他调用!$T$4:$T$20,$DI25)))</f>
        <v>0</v>
      </c>
      <c r="DL25" s="44">
        <f>IF(E$23=0,0,求节点(E$23:E$28,$B$23:$B$28,求节点(其他调用!$S$4:$S$20,其他调用!$T$4:$T$20,$DI25)))</f>
        <v>0</v>
      </c>
      <c r="DM25" s="44">
        <f>IF(F$23=0,0,求节点(F$23:F$28,$B$23:$B$28,求节点(其他调用!$S$4:$S$20,其他调用!$T$4:$T$20,$DI25)))</f>
        <v>7.9181044806975187E-5</v>
      </c>
      <c r="DN25" s="44">
        <f>IF(G$23=0,0,求节点(G$23:G$28,$B$23:$B$28,求节点(其他调用!$S$4:$S$20,其他调用!$T$4:$T$20,$DI25)))</f>
        <v>1.1877156721040727E-4</v>
      </c>
      <c r="DO25" s="44">
        <f>IF(H$23=0,0,求节点(H$23:H$28,$B$23:$B$28,求节点(其他调用!$S$4:$S$20,其他调用!$T$4:$T$20,$DI25)))</f>
        <v>1.1877156721040727E-4</v>
      </c>
      <c r="DP25" s="44">
        <f>IF(I$23=0,0,求节点(I$23:I$28,$B$23:$B$28,求节点(其他调用!$S$4:$S$20,其他调用!$T$4:$T$20,$DI25)))</f>
        <v>1.799569200157114E-4</v>
      </c>
      <c r="DQ25" s="44">
        <f>IF(J$23=0,0,求节点(J$23:J$28,$B$23:$B$28,求节点(其他调用!$S$4:$S$20,其他调用!$T$4:$T$20,$DI25)))</f>
        <v>0</v>
      </c>
      <c r="DR25" s="44">
        <f>IF(K$23=0,0,求节点(K$23:K$28,$B$23:$B$28,求节点(其他调用!$S$4:$S$20,其他调用!$T$4:$T$20,$DI25)))</f>
        <v>1.1877156721040727E-4</v>
      </c>
      <c r="DS25" s="44">
        <f>IF(L$23=0,0,求节点(L$23:L$28,$B$23:$B$28,求节点(其他调用!$S$4:$S$20,其他调用!$T$4:$T$20,$DI25)))</f>
        <v>0</v>
      </c>
      <c r="DT25" s="44">
        <f>IF(M$23=0,0,求节点(M$23:M$28,$B$23:$B$28,求节点(其他调用!$S$4:$S$20,其他调用!$T$4:$T$20,$DI25)))</f>
        <v>0</v>
      </c>
      <c r="DU25" s="44">
        <f>IF(N$23=0,0,求节点(N$23:N$28,$B$23:$B$28,求节点(其他调用!$S$4:$S$20,其他调用!$T$4:$T$20,$DI25)))</f>
        <v>0</v>
      </c>
      <c r="DV25" s="44">
        <f>IF(O$23=0,0,求节点(O$23:O$28,$B$23:$B$28,求节点(其他调用!$S$4:$S$20,其他调用!$T$4:$T$20,$DI25)))</f>
        <v>0</v>
      </c>
      <c r="DW25" s="44">
        <f>IF(P$23=0,0,求节点(P$23:P$28,$B$23:$B$28,求节点(其他调用!$S$4:$S$20,其他调用!$T$4:$T$20,$DI25)))</f>
        <v>0</v>
      </c>
      <c r="DX25" s="44">
        <f>IF(Q$23=0,0,求节点(Q$23:Q$28,$B$23:$B$28,求节点(其他调用!$S$4:$S$20,其他调用!$T$4:$T$20,$DI25)))</f>
        <v>0</v>
      </c>
      <c r="DY25" s="44">
        <f>IF(R$23=0,0,求节点(R$23:R$28,$B$23:$B$28,求节点(其他调用!$S$4:$S$20,其他调用!$T$4:$T$20,$DI25)))</f>
        <v>0</v>
      </c>
      <c r="DZ25" s="44">
        <f>IF(S$23=0,0,求节点(S$23:S$28,$B$23:$B$28,求节点(其他调用!$S$4:$S$20,其他调用!$T$4:$T$20,$DI25)))</f>
        <v>0</v>
      </c>
      <c r="EA25" s="44">
        <f>IF(T$23=0,0,求节点(T$23:T$28,$B$23:$B$28,求节点(其他调用!$S$4:$S$20,其他调用!$T$4:$T$20,$DI25)))</f>
        <v>0</v>
      </c>
      <c r="EB25" s="44">
        <f>IF(U$23=0,0,求节点(U$23:U$28,$B$23:$B$28,求节点(其他调用!$S$4:$S$20,其他调用!$T$4:$T$20,$DI25)))</f>
        <v>0</v>
      </c>
      <c r="EC25" s="44">
        <f>IF(V$23=0,0,求节点(V$23:V$28,$B$23:$B$28,求节点(其他调用!$S$4:$S$20,其他调用!$T$4:$T$20,$DI25)))</f>
        <v>0</v>
      </c>
      <c r="EF25" s="44">
        <v>22</v>
      </c>
      <c r="EG25" s="44">
        <f>IF(C$4=0,0,求节点(C$4:C$9,$B$4:$B$9,求节点(其他调用!$F$4:$F$42,其他调用!$G$4:$G$42,其他调用!$AG26)))</f>
        <v>1.0316696794677722</v>
      </c>
      <c r="EH25" s="44">
        <f>IF(D$4=0,0,求节点(D$4:D$9,$B$4:$B$9,求节点(其他调用!$F$4:$F$42,其他调用!$G$4:$G$42,其他调用!$AG26)))</f>
        <v>2.4002390409050234</v>
      </c>
      <c r="EI25" s="44">
        <f>IF(E$4=0,0,求节点(E$4:E$9,$B$4:$B$9,求节点(其他调用!$F$4:$F$42,其他调用!$G$4:$G$42,其他调用!$AG26)))</f>
        <v>0.26978720074084417</v>
      </c>
      <c r="EJ25" s="44">
        <f>IF(F$4=0,0,求节点(F$4:F$9,$B$4:$B$9,求节点(其他调用!$F$4:$F$42,其他调用!$G$4:$G$42,其他调用!$AG26)))</f>
        <v>0</v>
      </c>
      <c r="EK25" s="44">
        <f>IF(G$4=0,0,求节点(G$4:G$9,$B$4:$B$9,求节点(其他调用!$F$4:$F$42,其他调用!$G$4:$G$42,其他调用!$AG26)))</f>
        <v>0</v>
      </c>
      <c r="EL25" s="44">
        <f>IF(H$4=0,0,求节点(H$4:H$9,$B$4:$B$9,求节点(其他调用!$F$4:$F$42,其他调用!$G$4:$G$42,其他调用!$AG26)))</f>
        <v>0</v>
      </c>
      <c r="EM25" s="44">
        <f>IF(I$4=0,0,求节点(I$4:I$9,$B$4:$B$9,求节点(其他调用!$F$4:$F$42,其他调用!$G$4:$G$42,其他调用!$AG26)))</f>
        <v>0</v>
      </c>
      <c r="EN25" s="44">
        <f>IF(J$4=0,0,求节点(J$4:J$9,$B$4:$B$9,求节点(其他调用!$F$4:$F$42,其他调用!$G$4:$G$42,其他调用!$AG26)))</f>
        <v>0</v>
      </c>
      <c r="EO25" s="44">
        <f>IF(K$4=0,0,求节点(K$4:K$9,$B$4:$B$9,求节点(其他调用!$F$4:$F$42,其他调用!$G$4:$G$42,其他调用!$AG26)))</f>
        <v>0</v>
      </c>
      <c r="EP25" s="44">
        <f>IF(L$4=0,0,求节点(L$4:L$9,$B$4:$B$9,求节点(其他调用!$F$4:$F$42,其他调用!$G$4:$G$42,其他调用!$AG26)))</f>
        <v>0</v>
      </c>
      <c r="EQ25" s="44">
        <f>IF(M$4=0,0,求节点(M$4:M$9,$B$4:$B$9,求节点(其他调用!$F$4:$F$42,其他调用!$G$4:$G$42,其他调用!$AG26)))</f>
        <v>0</v>
      </c>
      <c r="ER25" s="44">
        <f>IF(N$4=0,0,求节点(N$4:N$9,$B$4:$B$9,求节点(其他调用!$F$4:$F$42,其他调用!$G$4:$G$42,其他调用!$AG26)))</f>
        <v>0</v>
      </c>
      <c r="ES25" s="44">
        <f>IF(O$4=0,0,求节点(O$4:O$9,$B$4:$B$9,求节点(其他调用!$F$4:$F$42,其他调用!$G$4:$G$42,其他调用!$AG26)))</f>
        <v>0</v>
      </c>
      <c r="ET25" s="44">
        <f>IF(P$4=0,0,求节点(P$4:P$9,$B$4:$B$9,求节点(其他调用!$F$4:$F$42,其他调用!$G$4:$G$42,其他调用!$AG26)))</f>
        <v>0</v>
      </c>
      <c r="EU25" s="44">
        <f>IF(Q$4=0,0,求节点(Q$4:Q$9,$B$4:$B$9,求节点(其他调用!$F$4:$F$42,其他调用!$G$4:$G$42,其他调用!$AG26)))</f>
        <v>0</v>
      </c>
      <c r="EV25" s="44">
        <f>IF(R$4=0,0,求节点(R$4:R$9,$B$4:$B$9,求节点(其他调用!$F$4:$F$42,其他调用!$G$4:$G$42,其他调用!$AG26)))</f>
        <v>0</v>
      </c>
      <c r="EW25" s="44">
        <f>IF(S$4=0,0,求节点(S$4:S$9,$B$4:$B$9,求节点(其他调用!$F$4:$F$42,其他调用!$G$4:$G$42,其他调用!$AG26)))</f>
        <v>1.6766687041418393</v>
      </c>
      <c r="EX25" s="44">
        <f>IF(T$4=0,0,求节点(T$4:T$9,$B$4:$B$9,求节点(其他调用!$F$4:$F$42,其他调用!$G$4:$G$42,其他调用!$AG26)))</f>
        <v>1.2106989739686089</v>
      </c>
      <c r="EY25" s="44">
        <f>IF(U$4=0,0,求节点(U$4:U$9,$B$4:$B$9,求节点(其他调用!$F$4:$F$42,其他调用!$G$4:$G$42,其他调用!$AG26)))</f>
        <v>1.4419451460321897</v>
      </c>
      <c r="EZ25" s="44">
        <f>IF(V$4=0,0,求节点(V$4:V$9,$B$4:$B$9,求节点(其他调用!$F$4:$F$42,其他调用!$G$4:$G$42,其他调用!$AG26)))</f>
        <v>0</v>
      </c>
      <c r="FA25" s="44">
        <f>IF(W$4=0,0,求节点(W$4:W$9,$B$4:$B$9,求节点(其他调用!$F$4:$F$42,其他调用!$G$4:$G$42,其他调用!$AG26)))</f>
        <v>0.64748928177802623</v>
      </c>
      <c r="FB25" s="44">
        <f>IF(X$4=0,0,求节点(X$4:X$9,$B$4:$B$9,求节点(其他调用!$F$4:$F$42,其他调用!$G$4:$G$42,其他调用!$AG26)))</f>
        <v>0.64748928177802623</v>
      </c>
      <c r="FC25" s="44">
        <f>IF(Y$4=0,0,求节点(Y$4:Y$9,$B$4:$B$9,求节点(其他调用!$F$4:$F$42,其他调用!$G$4:$G$42,其他调用!$AG26)))</f>
        <v>1.2106989739686089</v>
      </c>
      <c r="FD25" s="44">
        <f>IF(Z$4=0,0,求节点(Z$4:Z$9,$B$4:$B$9,求节点(其他调用!$F$4:$F$42,其他调用!$G$4:$G$42,其他调用!$AG26)))</f>
        <v>0</v>
      </c>
      <c r="FE25" s="44">
        <f>IF(AA$4=0,0,求节点(AA$4:AA$9,$B$4:$B$9,求节点(其他调用!$F$4:$F$42,其他调用!$G$4:$G$42,其他调用!$AG26)))</f>
        <v>0.64748928177802623</v>
      </c>
      <c r="FF25" s="44">
        <f>IF(AB$4=0,0,求节点(AB$4:AB$9,$B$4:$B$9,求节点(其他调用!$F$4:$F$42,其他调用!$G$4:$G$42,其他调用!$AG26)))</f>
        <v>2.4002390409050234</v>
      </c>
      <c r="FG25" s="44">
        <f>IF(AC$4=0,0,求节点(AC$4:AC$9,$B$4:$B$9,求节点(其他调用!$F$4:$F$42,其他调用!$G$4:$G$42,其他调用!$AG26)))</f>
        <v>1.9084944405464319</v>
      </c>
      <c r="FH25" s="44">
        <f>IF(AD$4=0,0,求节点(AD$4:AD$9,$B$4:$B$9,求节点(其他调用!$F$4:$F$42,其他调用!$G$4:$G$42,其他调用!$AG26)))</f>
        <v>6.7047053381618982E-2</v>
      </c>
      <c r="FI25" s="44">
        <f>IF(AE$4=0,0,求节点(AE$4:AE$9,$B$4:$B$9,求节点(其他调用!$F$4:$F$42,其他调用!$G$4:$G$42,其他调用!$AG26)))</f>
        <v>6.7047053381618982E-2</v>
      </c>
      <c r="FJ25" s="44">
        <f>IF(AF$4=0,0,求节点(AF$4:AF$9,$B$4:$B$9,求节点(其他调用!$F$4:$F$42,其他调用!$G$4:$G$42,其他调用!$AG26)))</f>
        <v>6.7047053381618982E-2</v>
      </c>
      <c r="FK25" s="44">
        <f>IF(AG$4=0,0,求节点(AG$4:AG$9,$B$4:$B$9,求节点(其他调用!$F$4:$F$42,其他调用!$G$4:$G$42,其他调用!$AG26)))</f>
        <v>6.7047053381618982E-2</v>
      </c>
      <c r="FL25" s="44">
        <f>IF(AH$4=0,0,求节点(AH$4:AH$9,$B$4:$B$9,求节点(其他调用!$F$4:$F$42,其他调用!$G$4:$G$42,其他调用!$AG26)))</f>
        <v>6.7047053381618982E-2</v>
      </c>
      <c r="FM25" s="44">
        <f>IF(AI$4=0,0,求节点(AI$4:AI$9,$B$4:$B$9,求节点(其他调用!$F$4:$F$42,其他调用!$G$4:$G$42,其他调用!$AG26)))</f>
        <v>6.7047053381618982E-2</v>
      </c>
      <c r="FN25" s="44">
        <f>IF(AJ$4=0,0,求节点(AJ$4:AJ$9,$B$4:$B$9,求节点(其他调用!$F$4:$F$42,其他调用!$G$4:$G$42,其他调用!$AG26)))</f>
        <v>6.7047053381618982E-2</v>
      </c>
      <c r="FO25" s="44">
        <f>IF(AK$4=0,0,求节点(AK$4:AK$9,$B$4:$B$9,求节点(其他调用!$F$4:$F$42,其他调用!$G$4:$G$42,其他调用!$AG26)))</f>
        <v>6.7047053381618982E-2</v>
      </c>
      <c r="FP25" s="44">
        <f>IF(AL$4=0,0,求节点(AL$4:AL$9,$B$4:$B$9,求节点(其他调用!$F$4:$F$42,其他调用!$G$4:$G$42,其他调用!$AG26)))</f>
        <v>6.7047053381618982E-2</v>
      </c>
      <c r="FQ25" s="44">
        <f>IF(AM$4=0,0,求节点(AM$4:AM$9,$B$4:$B$9,求节点(其他调用!$F$4:$F$42,其他调用!$G$4:$G$42,其他调用!$AG26)))</f>
        <v>6.7047053381618982E-2</v>
      </c>
      <c r="FR25" s="44">
        <f>IF(AN$4=0,0,求节点(AN$4:AN$9,$B$4:$B$9,求节点(其他调用!$F$4:$F$42,其他调用!$G$4:$G$42,其他调用!$AG26)))</f>
        <v>6.7047053381618982E-2</v>
      </c>
      <c r="FS25" s="44">
        <f>IF(AO$4=0,0,求节点(AO$4:AO$9,$B$4:$B$9,求节点(其他调用!$F$4:$F$42,其他调用!$G$4:$G$42,其他调用!$AG26)))</f>
        <v>6.7047053381618982E-2</v>
      </c>
      <c r="FT25" s="44">
        <f>IF(AP$4=0,0,求节点(AP$4:AP$9,$B$4:$B$9,求节点(其他调用!$F$4:$F$42,其他调用!$G$4:$G$42,其他调用!$AG26)))</f>
        <v>6.7047053381618982E-2</v>
      </c>
      <c r="FU25" s="44">
        <f>IF(AQ$4=0,0,求节点(AQ$4:AQ$9,$B$4:$B$9,求节点(其他调用!$F$4:$F$42,其他调用!$G$4:$G$42,其他调用!$AG26)))</f>
        <v>6.7047053381618982E-2</v>
      </c>
      <c r="FV25" s="44">
        <f>IF(AR$4=0,0,求节点(AR$4:AR$9,$B$4:$B$9,求节点(其他调用!$F$4:$F$42,其他调用!$G$4:$G$42,其他调用!$AG26)))</f>
        <v>6.7047053381618982E-2</v>
      </c>
      <c r="FW25" s="44">
        <f>IF(AS$4=0,0,求节点(AS$4:AS$9,$B$4:$B$9,求节点(其他调用!$F$4:$F$42,其他调用!$G$4:$G$42,其他调用!$AG26)))</f>
        <v>6.7047053381618982E-2</v>
      </c>
      <c r="FX25" s="44">
        <f>IF(AT$4=0,0,求节点(AT$4:AT$9,$B$4:$B$9,求节点(其他调用!$F$4:$F$42,其他调用!$G$4:$G$42,其他调用!$AG26)))</f>
        <v>6.7047053381618982E-2</v>
      </c>
      <c r="FY25" s="44">
        <f>IF(AU$4=0,0,求节点(AU$4:AU$9,$B$4:$B$9,求节点(其他调用!$F$4:$F$42,其他调用!$G$4:$G$42,其他调用!$AG26)))</f>
        <v>6.7047053381618982E-2</v>
      </c>
      <c r="FZ25" s="44">
        <f>IF(AV$4=0,0,求节点(AV$4:AV$9,$B$4:$B$9,求节点(其他调用!$F$4:$F$42,其他调用!$G$4:$G$42,其他调用!$AG26)))</f>
        <v>6.7047053381618982E-2</v>
      </c>
      <c r="GA25" s="44">
        <f>IF(AW$4=0,0,求节点(AW$4:AW$9,$B$4:$B$9,求节点(其他调用!$F$4:$F$42,其他调用!$G$4:$G$42,其他调用!$AG26)))</f>
        <v>6.7047053381618982E-2</v>
      </c>
      <c r="GB25" s="44">
        <f>IF(AX$4=0,0,求节点(AX$4:AX$9,$B$4:$B$9,求节点(其他调用!$F$4:$F$42,其他调用!$G$4:$G$42,其他调用!$AG26)))</f>
        <v>6.7047053381618982E-2</v>
      </c>
      <c r="GC25" s="44">
        <f>IF(AY$4=0,0,求节点(AY$4:AY$9,$B$4:$B$9,求节点(其他调用!$F$4:$F$42,其他调用!$G$4:$G$42,其他调用!$AG26)))</f>
        <v>6.7047053381618982E-2</v>
      </c>
      <c r="GD25" s="44">
        <f>IF(AZ$4=0,0,求节点(AZ$4:AZ$9,$B$4:$B$9,求节点(其他调用!$F$4:$F$42,其他调用!$G$4:$G$42,其他调用!$AG26)))</f>
        <v>6.7047053381618982E-2</v>
      </c>
      <c r="GF25" s="44">
        <v>22</v>
      </c>
      <c r="GG25" s="44">
        <f>IF(C$23=0,0,求节点(C$23:C$28,$B$23:$B$28,求节点(其他调用!$U$4:$U$20,其他调用!$V$4:$V$20,$GF25)))</f>
        <v>0</v>
      </c>
      <c r="GH25" s="44">
        <f>IF(D$23=0,0,求节点(D$23:D$28,$B$23:$B$28,求节点(其他调用!$U$4:$U$20,其他调用!$V$4:$V$20,$GF25)))</f>
        <v>0</v>
      </c>
      <c r="GI25" s="44">
        <f>IF(E$23=0,0,求节点(E$23:E$28,$B$23:$B$28,求节点(其他调用!$U$4:$U$20,其他调用!$V$4:$V$20,$GF25)))</f>
        <v>0</v>
      </c>
      <c r="GJ25" s="44">
        <f>IF(F$23=0,0,求节点(F$23:F$28,$B$23:$B$28,求节点(其他调用!$U$4:$U$20,其他调用!$V$4:$V$20,$GF25)))</f>
        <v>0</v>
      </c>
      <c r="GK25" s="44">
        <f>IF(G$23=0,0,求节点(G$23:G$28,$B$23:$B$28,求节点(其他调用!$U$4:$U$20,其他调用!$V$4:$V$20,$GF25)))</f>
        <v>0</v>
      </c>
      <c r="GL25" s="44">
        <f>IF(H$23=0,0,求节点(H$23:H$28,$B$23:$B$28,求节点(其他调用!$U$4:$U$20,其他调用!$V$4:$V$20,$GF25)))</f>
        <v>0</v>
      </c>
      <c r="GM25" s="44">
        <f>IF(I$23=0,0,求节点(I$23:I$28,$B$23:$B$28,求节点(其他调用!$U$4:$U$20,其他调用!$V$4:$V$20,$GF25)))</f>
        <v>0</v>
      </c>
      <c r="GN25" s="44">
        <f>IF(J$23=0,0,求节点(J$23:J$28,$B$23:$B$28,求节点(其他调用!$U$4:$U$20,其他调用!$V$4:$V$20,$GF25)))</f>
        <v>0</v>
      </c>
      <c r="GO25" s="44">
        <f>IF(K$23=0,0,求节点(K$23:K$28,$B$23:$B$28,求节点(其他调用!$U$4:$U$20,其他调用!$V$4:$V$20,$GF25)))</f>
        <v>0</v>
      </c>
      <c r="GP25" s="44">
        <f>IF(L$23=0,0,求节点(L$23:L$28,$B$23:$B$28,求节点(其他调用!$U$4:$U$20,其他调用!$V$4:$V$20,$GF25)))</f>
        <v>0</v>
      </c>
      <c r="GQ25" s="44">
        <f>IF(M$23=0,0,求节点(M$23:M$28,$B$23:$B$28,求节点(其他调用!$U$4:$U$20,其他调用!$V$4:$V$20,$GF25)))</f>
        <v>0</v>
      </c>
      <c r="GR25" s="44">
        <f>IF(N$23=0,0,求节点(N$23:N$28,$B$23:$B$28,求节点(其他调用!$U$4:$U$20,其他调用!$V$4:$V$20,$GF25)))</f>
        <v>0</v>
      </c>
      <c r="GS25" s="44">
        <f>IF(O$23=0,0,求节点(O$23:O$28,$B$23:$B$28,求节点(其他调用!$U$4:$U$20,其他调用!$V$4:$V$20,$GF25)))</f>
        <v>0</v>
      </c>
      <c r="GT25" s="44">
        <f>IF(P$23=0,0,求节点(P$23:P$28,$B$23:$B$28,求节点(其他调用!$U$4:$U$20,其他调用!$V$4:$V$20,$GF25)))</f>
        <v>0</v>
      </c>
      <c r="GU25" s="44">
        <f>IF(Q$23=0,0,求节点(Q$23:Q$28,$B$23:$B$28,求节点(其他调用!$U$4:$U$20,其他调用!$V$4:$V$20,$GF25)))</f>
        <v>0</v>
      </c>
      <c r="GV25" s="44">
        <f>IF(R$23=0,0,求节点(R$23:R$28,$B$23:$B$28,求节点(其他调用!$U$4:$U$20,其他调用!$V$4:$V$20,$GF25)))</f>
        <v>0</v>
      </c>
      <c r="GW25" s="44">
        <f>IF(S$23=0,0,求节点(S$23:S$28,$B$23:$B$28,求节点(其他调用!$U$4:$U$20,其他调用!$V$4:$V$20,$GF25)))</f>
        <v>0</v>
      </c>
      <c r="GX25" s="44">
        <f>IF(T$23=0,0,求节点(T$23:T$28,$B$23:$B$28,求节点(其他调用!$U$4:$U$20,其他调用!$V$4:$V$20,$GF25)))</f>
        <v>0</v>
      </c>
      <c r="GY25" s="44">
        <f>IF(U$23=0,0,求节点(U$23:U$28,$B$23:$B$28,求节点(其他调用!$U$4:$U$20,其他调用!$V$4:$V$20,$GF25)))</f>
        <v>0</v>
      </c>
      <c r="GZ25" s="44">
        <f>IF(V$23=0,0,求节点(V$23:V$28,$B$23:$B$28,求节点(其他调用!$U$4:$U$20,其他调用!$V$4:$V$20,$GF25)))</f>
        <v>0</v>
      </c>
      <c r="HC25" s="44">
        <v>22</v>
      </c>
      <c r="HD25" s="44">
        <f>IF(C$4=0,0,求节点(C$4:C$9,$B$4:$B$9,求节点(其他调用!$I$4:$I$42,其他调用!$J$4:$J$42,其他调用!$AH26)))</f>
        <v>1.29023636266886</v>
      </c>
      <c r="HE25" s="44">
        <f>IF(D$4=0,0,求节点(D$4:D$9,$B$4:$B$9,求节点(其他调用!$I$4:$I$42,其他调用!$J$4:$J$42,其他调用!$AH26)))</f>
        <v>3.000769525423657</v>
      </c>
      <c r="HF25" s="44">
        <f>IF(E$4=0,0,求节点(E$4:E$9,$B$4:$B$9,求节点(其他调用!$I$4:$I$42,其他调用!$J$4:$J$42,其他调用!$AH26)))</f>
        <v>0.36330215116523767</v>
      </c>
      <c r="HG25" s="44">
        <f>IF(F$4=0,0,求节点(F$4:F$9,$B$4:$B$9,求节点(其他调用!$I$4:$I$42,其他调用!$J$4:$J$42,其他调用!$AH26)))</f>
        <v>0</v>
      </c>
      <c r="HH25" s="44">
        <f>IF(G$4=0,0,求节点(G$4:G$9,$B$4:$B$9,求节点(其他调用!$I$4:$I$42,其他调用!$J$4:$J$42,其他调用!$AH26)))</f>
        <v>0</v>
      </c>
      <c r="HI25" s="44">
        <f>IF(H$4=0,0,求节点(H$4:H$9,$B$4:$B$9,求节点(其他调用!$I$4:$I$42,其他调用!$J$4:$J$42,其他调用!$AH26)))</f>
        <v>0</v>
      </c>
      <c r="HJ25" s="44">
        <f>IF(I$4=0,0,求节点(I$4:I$9,$B$4:$B$9,求节点(其他调用!$I$4:$I$42,其他调用!$J$4:$J$42,其他调用!$AH26)))</f>
        <v>0</v>
      </c>
      <c r="HK25" s="44">
        <f>IF(J$4=0,0,求节点(J$4:J$9,$B$4:$B$9,求节点(其他调用!$I$4:$I$42,其他调用!$J$4:$J$42,其他调用!$AH26)))</f>
        <v>0</v>
      </c>
      <c r="HL25" s="44">
        <f>IF(K$4=0,0,求节点(K$4:K$9,$B$4:$B$9,求节点(其他调用!$I$4:$I$42,其他调用!$J$4:$J$42,其他调用!$AH26)))</f>
        <v>0</v>
      </c>
      <c r="HM25" s="44">
        <f>IF(L$4=0,0,求节点(L$4:L$9,$B$4:$B$9,求节点(其他调用!$I$4:$I$42,其他调用!$J$4:$J$42,其他调用!$AH26)))</f>
        <v>0</v>
      </c>
      <c r="HN25" s="44">
        <f>IF(M$4=0,0,求节点(M$4:M$9,$B$4:$B$9,求节点(其他调用!$I$4:$I$42,其他调用!$J$4:$J$42,其他调用!$AH26)))</f>
        <v>0</v>
      </c>
      <c r="HO25" s="44">
        <f>IF(N$4=0,0,求节点(N$4:N$9,$B$4:$B$9,求节点(其他调用!$I$4:$I$42,其他调用!$J$4:$J$42,其他调用!$AH26)))</f>
        <v>0</v>
      </c>
      <c r="HP25" s="44">
        <f>IF(O$4=0,0,求节点(O$4:O$9,$B$4:$B$9,求节点(其他调用!$I$4:$I$42,其他调用!$J$4:$J$42,其他调用!$AH26)))</f>
        <v>0</v>
      </c>
      <c r="HQ25" s="44">
        <f>IF(P$4=0,0,求节点(P$4:P$9,$B$4:$B$9,求节点(其他调用!$I$4:$I$42,其他调用!$J$4:$J$42,其他调用!$AH26)))</f>
        <v>0</v>
      </c>
      <c r="HR25" s="44">
        <f>IF(Q$4=0,0,求节点(Q$4:Q$9,$B$4:$B$9,求节点(其他调用!$I$4:$I$42,其他调用!$J$4:$J$42,其他调用!$AH26)))</f>
        <v>0</v>
      </c>
      <c r="HS25" s="44">
        <f>IF(R$4=0,0,求节点(R$4:R$9,$B$4:$B$9,求节点(其他调用!$I$4:$I$42,其他调用!$J$4:$J$42,其他调用!$AH26)))</f>
        <v>0</v>
      </c>
      <c r="HT25" s="44">
        <f>IF(S$4=0,0,求节点(S$4:S$9,$B$4:$B$9,求节点(其他调用!$I$4:$I$42,其他调用!$J$4:$J$42,其他调用!$AH26)))</f>
        <v>2.1235173981563418</v>
      </c>
      <c r="HU25" s="44">
        <f>IF(T$4=0,0,求节点(T$4:T$9,$B$4:$B$9,求节点(其他调用!$I$4:$I$42,其他调用!$J$4:$J$42,其他调用!$AH26)))</f>
        <v>1.5313216611379579</v>
      </c>
      <c r="HV25" s="44">
        <f>IF(U$4=0,0,求节点(U$4:U$9,$B$4:$B$9,求节点(其他调用!$I$4:$I$42,其他调用!$J$4:$J$42,其他调用!$AH26)))</f>
        <v>1.8427235049938757</v>
      </c>
      <c r="HW25" s="44">
        <f>IF(V$4=0,0,求节点(V$4:V$9,$B$4:$B$9,求节点(其他调用!$I$4:$I$42,其他调用!$J$4:$J$42,其他调用!$AH26)))</f>
        <v>0</v>
      </c>
      <c r="HX25" s="44">
        <f>IF(W$4=0,0,求节点(W$4:W$9,$B$4:$B$9,求节点(其他调用!$I$4:$I$42,其他调用!$J$4:$J$42,其他调用!$AH26)))</f>
        <v>0.8719251627965704</v>
      </c>
      <c r="HY25" s="44">
        <f>IF(X$4=0,0,求节点(X$4:X$9,$B$4:$B$9,求节点(其他调用!$I$4:$I$42,其他调用!$J$4:$J$42,其他调用!$AH26)))</f>
        <v>0.8719251627965704</v>
      </c>
      <c r="HZ25" s="44">
        <f>IF(Y$4=0,0,求节点(Y$4:Y$9,$B$4:$B$9,求节点(其他调用!$I$4:$I$42,其他调用!$J$4:$J$42,其他调用!$AH26)))</f>
        <v>1.5313216611379579</v>
      </c>
      <c r="IA25" s="44">
        <f>IF(Z$4=0,0,求节点(Z$4:Z$9,$B$4:$B$9,求节点(其他调用!$I$4:$I$42,其他调用!$J$4:$J$42,其他调用!$AH26)))</f>
        <v>0</v>
      </c>
      <c r="IB25" s="44">
        <f>IF(AA$4=0,0,求节点(AA$4:AA$9,$B$4:$B$9,求节点(其他调用!$I$4:$I$42,其他调用!$J$4:$J$42,其他调用!$AH26)))</f>
        <v>0.8719251627965704</v>
      </c>
      <c r="IC25" s="44">
        <f>IF(AB$4=0,0,求节点(AB$4:AB$9,$B$4:$B$9,求节点(其他调用!$I$4:$I$42,其他调用!$J$4:$J$42,其他调用!$AH26)))</f>
        <v>3.0009313533331228</v>
      </c>
      <c r="ID25" s="44">
        <f>IF(AC$4=0,0,求节点(AC$4:AC$9,$B$4:$B$9,求节点(其他调用!$I$4:$I$42,其他调用!$J$4:$J$42,其他调用!$AH26)))</f>
        <v>2.366325853404621</v>
      </c>
      <c r="IE25" s="44">
        <f>IF(AD$4=0,0,求节点(AD$4:AD$9,$B$4:$B$9,求节点(其他调用!$I$4:$I$42,其他调用!$J$4:$J$42,其他调用!$AH26)))</f>
        <v>9.0287228808275222E-2</v>
      </c>
      <c r="IF25" s="44">
        <f>IF(AE$4=0,0,求节点(AE$4:AE$9,$B$4:$B$9,求节点(其他调用!$I$4:$I$42,其他调用!$J$4:$J$42,其他调用!$AH26)))</f>
        <v>9.0287228808275222E-2</v>
      </c>
      <c r="IG25" s="44">
        <f>IF(AF$4=0,0,求节点(AF$4:AF$9,$B$4:$B$9,求节点(其他调用!$I$4:$I$42,其他调用!$J$4:$J$42,其他调用!$AH26)))</f>
        <v>9.0287228808275222E-2</v>
      </c>
      <c r="IH25" s="44">
        <f>IF(AG$4=0,0,求节点(AG$4:AG$9,$B$4:$B$9,求节点(其他调用!$I$4:$I$42,其他调用!$J$4:$J$42,其他调用!$AH26)))</f>
        <v>9.0287228808275222E-2</v>
      </c>
      <c r="II25" s="44">
        <f>IF(AH$4=0,0,求节点(AH$4:AH$9,$B$4:$B$9,求节点(其他调用!$I$4:$I$42,其他调用!$J$4:$J$42,其他调用!$AH26)))</f>
        <v>9.0287228808275222E-2</v>
      </c>
      <c r="IJ25" s="44">
        <f>IF(AI$4=0,0,求节点(AI$4:AI$9,$B$4:$B$9,求节点(其他调用!$I$4:$I$42,其他调用!$J$4:$J$42,其他调用!$AH26)))</f>
        <v>9.0287228808275222E-2</v>
      </c>
      <c r="IK25" s="44">
        <f>IF(AJ$4=0,0,求节点(AJ$4:AJ$9,$B$4:$B$9,求节点(其他调用!$I$4:$I$42,其他调用!$J$4:$J$42,其他调用!$AH26)))</f>
        <v>9.0287228808275222E-2</v>
      </c>
      <c r="IL25" s="44">
        <f>IF(AK$4=0,0,求节点(AK$4:AK$9,$B$4:$B$9,求节点(其他调用!$I$4:$I$42,其他调用!$J$4:$J$42,其他调用!$AH26)))</f>
        <v>9.0287228808275222E-2</v>
      </c>
      <c r="IM25" s="44">
        <f>IF(AL$4=0,0,求节点(AL$4:AL$9,$B$4:$B$9,求节点(其他调用!$I$4:$I$42,其他调用!$J$4:$J$42,其他调用!$AH26)))</f>
        <v>9.0287228808275222E-2</v>
      </c>
      <c r="IN25" s="44">
        <f>IF(AM$4=0,0,求节点(AM$4:AM$9,$B$4:$B$9,求节点(其他调用!$I$4:$I$42,其他调用!$J$4:$J$42,其他调用!$AH26)))</f>
        <v>9.0287228808275222E-2</v>
      </c>
      <c r="IO25" s="44">
        <f>IF(AN$4=0,0,求节点(AN$4:AN$9,$B$4:$B$9,求节点(其他调用!$I$4:$I$42,其他调用!$J$4:$J$42,其他调用!$AH26)))</f>
        <v>9.0287228808275222E-2</v>
      </c>
      <c r="IP25" s="44">
        <f>IF(AO$4=0,0,求节点(AO$4:AO$9,$B$4:$B$9,求节点(其他调用!$I$4:$I$42,其他调用!$J$4:$J$42,其他调用!$AH26)))</f>
        <v>9.0287228808275222E-2</v>
      </c>
      <c r="IQ25" s="44">
        <f>IF(AP$4=0,0,求节点(AP$4:AP$9,$B$4:$B$9,求节点(其他调用!$I$4:$I$42,其他调用!$J$4:$J$42,其他调用!$AH26)))</f>
        <v>9.0287228808275222E-2</v>
      </c>
      <c r="IR25" s="44">
        <f>IF(AQ$4=0,0,求节点(AQ$4:AQ$9,$B$4:$B$9,求节点(其他调用!$I$4:$I$42,其他调用!$J$4:$J$42,其他调用!$AH26)))</f>
        <v>9.0287228808275222E-2</v>
      </c>
      <c r="IS25" s="44">
        <f>IF(AR$4=0,0,求节点(AR$4:AR$9,$B$4:$B$9,求节点(其他调用!$I$4:$I$42,其他调用!$J$4:$J$42,其他调用!$AH26)))</f>
        <v>9.0287228808275222E-2</v>
      </c>
      <c r="IT25" s="44">
        <f>IF(AS$4=0,0,求节点(AS$4:AS$9,$B$4:$B$9,求节点(其他调用!$I$4:$I$42,其他调用!$J$4:$J$42,其他调用!$AH26)))</f>
        <v>9.0287228808275222E-2</v>
      </c>
      <c r="IU25" s="44">
        <f>IF(AT$4=0,0,求节点(AT$4:AT$9,$B$4:$B$9,求节点(其他调用!$I$4:$I$42,其他调用!$J$4:$J$42,其他调用!$AH26)))</f>
        <v>9.0287228808275222E-2</v>
      </c>
      <c r="IV25" s="44">
        <f>IF(AU$4=0,0,求节点(AU$4:AU$9,$B$4:$B$9,求节点(其他调用!$I$4:$I$42,其他调用!$J$4:$J$42,其他调用!$AH26)))</f>
        <v>9.0287228808275222E-2</v>
      </c>
      <c r="IW25" s="44">
        <f>IF(AV$4=0,0,求节点(AV$4:AV$9,$B$4:$B$9,求节点(其他调用!$I$4:$I$42,其他调用!$J$4:$J$42,其他调用!$AH26)))</f>
        <v>9.0287228808275222E-2</v>
      </c>
      <c r="IX25" s="44">
        <f>IF(AW$4=0,0,求节点(AW$4:AW$9,$B$4:$B$9,求节点(其他调用!$I$4:$I$42,其他调用!$J$4:$J$42,其他调用!$AH26)))</f>
        <v>9.0287228808275222E-2</v>
      </c>
      <c r="IY25" s="44">
        <f>IF(AX$4=0,0,求节点(AX$4:AX$9,$B$4:$B$9,求节点(其他调用!$I$4:$I$42,其他调用!$J$4:$J$42,其他调用!$AH26)))</f>
        <v>9.0287228808275222E-2</v>
      </c>
      <c r="IZ25" s="44">
        <f>IF(AY$4=0,0,求节点(AY$4:AY$9,$B$4:$B$9,求节点(其他调用!$I$4:$I$42,其他调用!$J$4:$J$42,其他调用!$AH26)))</f>
        <v>9.0287228808275222E-2</v>
      </c>
      <c r="JA25" s="44">
        <f>IF(AZ$4=0,0,求节点(AZ$4:AZ$9,$B$4:$B$9,求节点(其他调用!$I$4:$I$42,其他调用!$J$4:$J$42,其他调用!$AH26)))</f>
        <v>9.0287228808275222E-2</v>
      </c>
      <c r="JC25" s="44">
        <v>22</v>
      </c>
      <c r="JD25" s="44">
        <f>IF(C$23=0,0,求节点(C$23:C$28,$B$23:$B$28,求节点(其他调用!$W$4:$W$20,其他调用!$X$4:$X$20,$JC25)))</f>
        <v>0</v>
      </c>
      <c r="JE25" s="44">
        <f>IF(D$23=0,0,求节点(D$23:D$28,$B$23:$B$28,求节点(其他调用!$W$4:$W$20,其他调用!$X$4:$X$20,$JC25)))</f>
        <v>0</v>
      </c>
      <c r="JF25" s="44">
        <f>IF(E$23=0,0,求节点(E$23:E$28,$B$23:$B$28,求节点(其他调用!$W$4:$W$20,其他调用!$X$4:$X$20,$JC25)))</f>
        <v>0</v>
      </c>
      <c r="JG25" s="44">
        <f>IF(F$23=0,0,求节点(F$23:F$28,$B$23:$B$28,求节点(其他调用!$W$4:$W$20,其他调用!$X$4:$X$20,$JC25)))</f>
        <v>6.8982891547886283E-5</v>
      </c>
      <c r="JH25" s="44">
        <f>IF(G$23=0,0,求节点(G$23:G$28,$B$23:$B$28,求节点(其他调用!$W$4:$W$20,其他调用!$X$4:$X$20,$JC25)))</f>
        <v>1.0347433732205147E-4</v>
      </c>
      <c r="JI25" s="44">
        <f>IF(H$23=0,0,求节点(H$23:H$28,$B$23:$B$28,求节点(其他调用!$W$4:$W$20,其他调用!$X$4:$X$20,$JC25)))</f>
        <v>1.0347433732205147E-4</v>
      </c>
      <c r="JJ25" s="44">
        <f>IF(I$23=0,0,求节点(I$23:I$28,$B$23:$B$28,求节点(其他调用!$W$4:$W$20,其他调用!$X$4:$X$20,$JC25)))</f>
        <v>1.5677929897284226E-4</v>
      </c>
      <c r="JK25" s="44">
        <f>IF(J$23=0,0,求节点(J$23:J$28,$B$23:$B$28,求节点(其他调用!$W$4:$W$20,其他调用!$X$4:$X$20,$JC25)))</f>
        <v>0</v>
      </c>
      <c r="JL25" s="44">
        <f>IF(K$23=0,0,求节点(K$23:K$28,$B$23:$B$28,求节点(其他调用!$W$4:$W$20,其他调用!$X$4:$X$20,$JC25)))</f>
        <v>1.0347433732205147E-4</v>
      </c>
      <c r="JM25" s="44">
        <f>IF(L$23=0,0,求节点(L$23:L$28,$B$23:$B$28,求节点(其他调用!$W$4:$W$20,其他调用!$X$4:$X$20,$JC25)))</f>
        <v>0</v>
      </c>
      <c r="JN25" s="44">
        <f>IF(M$23=0,0,求节点(M$23:M$28,$B$23:$B$28,求节点(其他调用!$W$4:$W$20,其他调用!$X$4:$X$20,$JC25)))</f>
        <v>0</v>
      </c>
      <c r="JO25" s="44">
        <f>IF(N$23=0,0,求节点(N$23:N$28,$B$23:$B$28,求节点(其他调用!$W$4:$W$20,其他调用!$X$4:$X$20,$JC25)))</f>
        <v>0</v>
      </c>
      <c r="JP25" s="44">
        <f>IF(O$23=0,0,求节点(O$23:O$28,$B$23:$B$28,求节点(其他调用!$W$4:$W$20,其他调用!$X$4:$X$20,$JC25)))</f>
        <v>0</v>
      </c>
      <c r="JQ25" s="44">
        <f>IF(P$23=0,0,求节点(P$23:P$28,$B$23:$B$28,求节点(其他调用!$W$4:$W$20,其他调用!$X$4:$X$20,$JC25)))</f>
        <v>0</v>
      </c>
      <c r="JR25" s="44">
        <f>IF(Q$23=0,0,求节点(Q$23:Q$28,$B$23:$B$28,求节点(其他调用!$W$4:$W$20,其他调用!$X$4:$X$20,$JC25)))</f>
        <v>0</v>
      </c>
      <c r="JS25" s="44">
        <f>IF(R$23=0,0,求节点(R$23:R$28,$B$23:$B$28,求节点(其他调用!$W$4:$W$20,其他调用!$X$4:$X$20,$JC25)))</f>
        <v>0</v>
      </c>
      <c r="JT25" s="44">
        <f>IF(S$23=0,0,求节点(S$23:S$28,$B$23:$B$28,求节点(其他调用!$W$4:$W$20,其他调用!$X$4:$X$20,$JC25)))</f>
        <v>0</v>
      </c>
      <c r="JU25" s="44">
        <f>IF(T$23=0,0,求节点(T$23:T$28,$B$23:$B$28,求节点(其他调用!$W$4:$W$20,其他调用!$X$4:$X$20,$JC25)))</f>
        <v>0</v>
      </c>
      <c r="JV25" s="44">
        <f>IF(U$23=0,0,求节点(U$23:U$28,$B$23:$B$28,求节点(其他调用!$W$4:$W$20,其他调用!$X$4:$X$20,$JC25)))</f>
        <v>0</v>
      </c>
      <c r="JW25" s="44">
        <f>IF(V$23=0,0,求节点(V$23:V$28,$B$23:$B$28,求节点(其他调用!$W$4:$W$20,其他调用!$X$4:$X$20,$JC25)))</f>
        <v>0</v>
      </c>
      <c r="JZ25" s="44">
        <v>22</v>
      </c>
      <c r="KA25" s="44">
        <f>IF(C$4=0,0,求节点(C$4:C$9,$B$4:$B$9,求节点(其他调用!$L$4:$L$42,其他调用!$M$4:$M$42,其他调用!$AI26)))</f>
        <v>2.1982513112502993</v>
      </c>
      <c r="KB25" s="44">
        <f>IF(D$4=0,0,求节点(D$4:D$9,$B$4:$B$9,求节点(其他调用!$L$4:$L$42,其他调用!$M$4:$M$42,其他调用!$AI26)))</f>
        <v>4.4930829098622889</v>
      </c>
      <c r="KC25" s="44">
        <f>IF(E$4=0,0,求节点(E$4:E$9,$B$4:$B$9,求节点(其他调用!$L$4:$L$42,其他调用!$M$4:$M$42,其他调用!$AI26)))</f>
        <v>0.71218685973138918</v>
      </c>
      <c r="KD25" s="44">
        <f>IF(F$4=0,0,求节点(F$4:F$9,$B$4:$B$9,求节点(其他调用!$L$4:$L$42,其他调用!$M$4:$M$42,其他调用!$AI26)))</f>
        <v>0</v>
      </c>
      <c r="KE25" s="44">
        <f>IF(G$4=0,0,求节点(G$4:G$9,$B$4:$B$9,求节点(其他调用!$L$4:$L$42,其他调用!$M$4:$M$42,其他调用!$AI26)))</f>
        <v>0</v>
      </c>
      <c r="KF25" s="44">
        <f>IF(H$4=0,0,求节点(H$4:H$9,$B$4:$B$9,求节点(其他调用!$L$4:$L$42,其他调用!$M$4:$M$42,其他调用!$AI26)))</f>
        <v>0</v>
      </c>
      <c r="KG25" s="44">
        <f>IF(I$4=0,0,求节点(I$4:I$9,$B$4:$B$9,求节点(其他调用!$L$4:$L$42,其他调用!$M$4:$M$42,其他调用!$AI26)))</f>
        <v>0</v>
      </c>
      <c r="KH25" s="44">
        <f>IF(J$4=0,0,求节点(J$4:J$9,$B$4:$B$9,求节点(其他调用!$L$4:$L$42,其他调用!$M$4:$M$42,其他调用!$AI26)))</f>
        <v>0</v>
      </c>
      <c r="KI25" s="44">
        <f>IF(K$4=0,0,求节点(K$4:K$9,$B$4:$B$9,求节点(其他调用!$L$4:$L$42,其他调用!$M$4:$M$42,其他调用!$AI26)))</f>
        <v>0</v>
      </c>
      <c r="KJ25" s="44">
        <f>IF(L$4=0,0,求节点(L$4:L$9,$B$4:$B$9,求节点(其他调用!$L$4:$L$42,其他调用!$M$4:$M$42,其他调用!$AI26)))</f>
        <v>0</v>
      </c>
      <c r="KK25" s="44">
        <f>IF(M$4=0,0,求节点(M$4:M$9,$B$4:$B$9,求节点(其他调用!$L$4:$L$42,其他调用!$M$4:$M$42,其他调用!$AI26)))</f>
        <v>0</v>
      </c>
      <c r="KL25" s="44">
        <f>IF(N$4=0,0,求节点(N$4:N$9,$B$4:$B$9,求节点(其他调用!$L$4:$L$42,其他调用!$M$4:$M$42,其他调用!$AI26)))</f>
        <v>0</v>
      </c>
      <c r="KM25" s="44">
        <f>IF(O$4=0,0,求节点(O$4:O$9,$B$4:$B$9,求节点(其他调用!$L$4:$L$42,其他调用!$M$4:$M$42,其他调用!$AI26)))</f>
        <v>0</v>
      </c>
      <c r="KN25" s="44">
        <f>IF(P$4=0,0,求节点(P$4:P$9,$B$4:$B$9,求节点(其他调用!$L$4:$L$42,其他调用!$M$4:$M$42,其他调用!$AI26)))</f>
        <v>0</v>
      </c>
      <c r="KO25" s="44">
        <f>IF(Q$4=0,0,求节点(Q$4:Q$9,$B$4:$B$9,求节点(其他调用!$L$4:$L$42,其他调用!$M$4:$M$42,其他调用!$AI26)))</f>
        <v>0</v>
      </c>
      <c r="KP25" s="44">
        <f>IF(R$4=0,0,求节点(R$4:R$9,$B$4:$B$9,求节点(其他调用!$L$4:$L$42,其他调用!$M$4:$M$42,其他调用!$AI26)))</f>
        <v>0</v>
      </c>
      <c r="KQ25" s="44">
        <f>IF(S$4=0,0,求节点(S$4:S$9,$B$4:$B$9,求节点(其他调用!$L$4:$L$42,其他调用!$M$4:$M$42,其他调用!$AI26)))</f>
        <v>3.1087631588785722</v>
      </c>
      <c r="KR25" s="44">
        <f>IF(T$4=0,0,求节点(T$4:T$9,$B$4:$B$9,求节点(其他调用!$L$4:$L$42,其他调用!$M$4:$M$42,其他调用!$AI26)))</f>
        <v>2.5658316259503713</v>
      </c>
      <c r="KS25" s="44">
        <f>IF(U$4=0,0,求节点(U$4:U$9,$B$4:$B$9,求节点(其他调用!$L$4:$L$42,其他调用!$M$4:$M$42,其他调用!$AI26)))</f>
        <v>3.0332368901765161</v>
      </c>
      <c r="KT25" s="44">
        <f>IF(V$4=0,0,求节点(V$4:V$9,$B$4:$B$9,求节点(其他调用!$L$4:$L$42,其他调用!$M$4:$M$42,其他调用!$AI26)))</f>
        <v>0</v>
      </c>
      <c r="KU25" s="44">
        <f>IF(W$4=0,0,求节点(W$4:W$9,$B$4:$B$9,求节点(其他调用!$L$4:$L$42,其他调用!$M$4:$M$42,其他调用!$AI26)))</f>
        <v>1.5066060452538101</v>
      </c>
      <c r="KV25" s="44">
        <f>IF(X$4=0,0,求节点(X$4:X$9,$B$4:$B$9,求节点(其他调用!$L$4:$L$42,其他调用!$M$4:$M$42,其他调用!$AI26)))</f>
        <v>1.5066060452538101</v>
      </c>
      <c r="KW25" s="44">
        <f>IF(Y$4=0,0,求节点(Y$4:Y$9,$B$4:$B$9,求节点(其他调用!$L$4:$L$42,其他调用!$M$4:$M$42,其他调用!$AI26)))</f>
        <v>2.5658316259503713</v>
      </c>
      <c r="KX25" s="44">
        <f>IF(Z$4=0,0,求节点(Z$4:Z$9,$B$4:$B$9,求节点(其他调用!$L$4:$L$42,其他调用!$M$4:$M$42,其他调用!$AI26)))</f>
        <v>0</v>
      </c>
      <c r="KY25" s="44">
        <f>IF(AA$4=0,0,求节点(AA$4:AA$9,$B$4:$B$9,求节点(其他调用!$L$4:$L$42,其他调用!$M$4:$M$42,其他调用!$AI26)))</f>
        <v>1.5066060452538101</v>
      </c>
      <c r="KZ25" s="44">
        <f>IF(AB$4=0,0,求节点(AB$4:AB$9,$B$4:$B$9,求节点(其他调用!$L$4:$L$42,其他调用!$M$4:$M$42,其他调用!$AI26)))</f>
        <v>4.7066699969514998</v>
      </c>
      <c r="LA25" s="44">
        <f>IF(AC$4=0,0,求节点(AC$4:AC$9,$B$4:$B$9,求节点(其他调用!$L$4:$L$42,其他调用!$M$4:$M$42,其他调用!$AI26)))</f>
        <v>3.119377409311427</v>
      </c>
      <c r="LB25" s="44">
        <f>IF(AD$4=0,0,求节点(AD$4:AD$9,$B$4:$B$9,求节点(其他调用!$L$4:$L$42,其他调用!$M$4:$M$42,其他调用!$AI26)))</f>
        <v>0.17699145945758321</v>
      </c>
      <c r="LC25" s="44">
        <f>IF(AE$4=0,0,求节点(AE$4:AE$9,$B$4:$B$9,求节点(其他调用!$L$4:$L$42,其他调用!$M$4:$M$42,其他调用!$AI26)))</f>
        <v>0.17699145945758321</v>
      </c>
      <c r="LD25" s="44">
        <f>IF(AF$4=0,0,求节点(AF$4:AF$9,$B$4:$B$9,求节点(其他调用!$L$4:$L$42,其他调用!$M$4:$M$42,其他调用!$AI26)))</f>
        <v>0.17699145945758321</v>
      </c>
      <c r="LE25" s="44">
        <f>IF(AG$4=0,0,求节点(AG$4:AG$9,$B$4:$B$9,求节点(其他调用!$L$4:$L$42,其他调用!$M$4:$M$42,其他调用!$AI26)))</f>
        <v>0.17699145945758321</v>
      </c>
      <c r="LF25" s="44">
        <f>IF(AH$4=0,0,求节点(AH$4:AH$9,$B$4:$B$9,求节点(其他调用!$L$4:$L$42,其他调用!$M$4:$M$42,其他调用!$AI26)))</f>
        <v>0.17699145945758321</v>
      </c>
      <c r="LG25" s="44">
        <f>IF(AI$4=0,0,求节点(AI$4:AI$9,$B$4:$B$9,求节点(其他调用!$L$4:$L$42,其他调用!$M$4:$M$42,其他调用!$AI26)))</f>
        <v>0.17699145945758321</v>
      </c>
      <c r="LH25" s="44">
        <f>IF(AJ$4=0,0,求节点(AJ$4:AJ$9,$B$4:$B$9,求节点(其他调用!$L$4:$L$42,其他调用!$M$4:$M$42,其他调用!$AI26)))</f>
        <v>0.17699145945758321</v>
      </c>
      <c r="LI25" s="44">
        <f>IF(AK$4=0,0,求节点(AK$4:AK$9,$B$4:$B$9,求节点(其他调用!$L$4:$L$42,其他调用!$M$4:$M$42,其他调用!$AI26)))</f>
        <v>0.17699145945758321</v>
      </c>
      <c r="LJ25" s="44">
        <f>IF(AL$4=0,0,求节点(AL$4:AL$9,$B$4:$B$9,求节点(其他调用!$L$4:$L$42,其他调用!$M$4:$M$42,其他调用!$AI26)))</f>
        <v>0.17699145945758321</v>
      </c>
      <c r="LK25" s="44">
        <f>IF(AM$4=0,0,求节点(AM$4:AM$9,$B$4:$B$9,求节点(其他调用!$L$4:$L$42,其他调用!$M$4:$M$42,其他调用!$AI26)))</f>
        <v>0.17699145945758321</v>
      </c>
      <c r="LL25" s="44">
        <f>IF(AN$4=0,0,求节点(AN$4:AN$9,$B$4:$B$9,求节点(其他调用!$L$4:$L$42,其他调用!$M$4:$M$42,其他调用!$AI26)))</f>
        <v>0.17699145945758321</v>
      </c>
      <c r="LM25" s="44">
        <f>IF(AO$4=0,0,求节点(AO$4:AO$9,$B$4:$B$9,求节点(其他调用!$L$4:$L$42,其他调用!$M$4:$M$42,其他调用!$AI26)))</f>
        <v>0.17699145945758321</v>
      </c>
      <c r="LN25" s="44">
        <f>IF(AP$4=0,0,求节点(AP$4:AP$9,$B$4:$B$9,求节点(其他调用!$L$4:$L$42,其他调用!$M$4:$M$42,其他调用!$AI26)))</f>
        <v>0.17699145945758321</v>
      </c>
      <c r="LO25" s="44">
        <f>IF(AQ$4=0,0,求节点(AQ$4:AQ$9,$B$4:$B$9,求节点(其他调用!$L$4:$L$42,其他调用!$M$4:$M$42,其他调用!$AI26)))</f>
        <v>0.17699145945758321</v>
      </c>
      <c r="LP25" s="44">
        <f>IF(AR$4=0,0,求节点(AR$4:AR$9,$B$4:$B$9,求节点(其他调用!$L$4:$L$42,其他调用!$M$4:$M$42,其他调用!$AI26)))</f>
        <v>0.17699145945758321</v>
      </c>
      <c r="LQ25" s="44">
        <f>IF(AS$4=0,0,求节点(AS$4:AS$9,$B$4:$B$9,求节点(其他调用!$L$4:$L$42,其他调用!$M$4:$M$42,其他调用!$AI26)))</f>
        <v>0.17699145945758321</v>
      </c>
      <c r="LR25" s="44">
        <f>IF(AT$4=0,0,求节点(AT$4:AT$9,$B$4:$B$9,求节点(其他调用!$L$4:$L$42,其他调用!$M$4:$M$42,其他调用!$AI26)))</f>
        <v>0.17699145945758321</v>
      </c>
      <c r="LS25" s="44">
        <f>IF(AU$4=0,0,求节点(AU$4:AU$9,$B$4:$B$9,求节点(其他调用!$L$4:$L$42,其他调用!$M$4:$M$42,其他调用!$AI26)))</f>
        <v>0.17699145945758321</v>
      </c>
      <c r="LT25" s="44">
        <f>IF(AV$4=0,0,求节点(AV$4:AV$9,$B$4:$B$9,求节点(其他调用!$L$4:$L$42,其他调用!$M$4:$M$42,其他调用!$AI26)))</f>
        <v>0.17699145945758321</v>
      </c>
      <c r="LU25" s="44">
        <f>IF(AW$4=0,0,求节点(AW$4:AW$9,$B$4:$B$9,求节点(其他调用!$L$4:$L$42,其他调用!$M$4:$M$42,其他调用!$AI26)))</f>
        <v>0.17699145945758321</v>
      </c>
      <c r="LV25" s="44">
        <f>IF(AX$4=0,0,求节点(AX$4:AX$9,$B$4:$B$9,求节点(其他调用!$L$4:$L$42,其他调用!$M$4:$M$42,其他调用!$AI26)))</f>
        <v>0.17699145945758321</v>
      </c>
      <c r="LW25" s="44">
        <f>IF(AY$4=0,0,求节点(AY$4:AY$9,$B$4:$B$9,求节点(其他调用!$L$4:$L$42,其他调用!$M$4:$M$42,其他调用!$AI26)))</f>
        <v>0.17699145945758321</v>
      </c>
      <c r="LX25" s="44">
        <f>IF(AZ$4=0,0,求节点(AZ$4:AZ$9,$B$4:$B$9,求节点(其他调用!$L$4:$L$42,其他调用!$M$4:$M$42,其他调用!$AI26)))</f>
        <v>0.17699145945758321</v>
      </c>
      <c r="LZ25" s="44">
        <v>22</v>
      </c>
      <c r="MA25" s="44">
        <f>IF(C$23=0,0,求节点(C$23:C$28,$B$23:$B$28,求节点(其他调用!$Y$4:$Y$20,其他调用!$Z$4:$Z$20,$LZ25)))</f>
        <v>0</v>
      </c>
      <c r="MB25" s="44">
        <f>IF(D$23=0,0,求节点(D$23:D$28,$B$23:$B$28,求节点(其他调用!$Y$4:$Y$20,其他调用!$Z$4:$Z$20,$LZ25)))</f>
        <v>0</v>
      </c>
      <c r="MC25" s="44">
        <f>IF(E$23=0,0,求节点(E$23:E$28,$B$23:$B$28,求节点(其他调用!$Y$4:$Y$20,其他调用!$Z$4:$Z$20,$LZ25)))</f>
        <v>0</v>
      </c>
      <c r="MD25" s="44">
        <f>IF(F$23=0,0,求节点(F$23:F$28,$B$23:$B$28,求节点(其他调用!$Y$4:$Y$20,其他调用!$Z$4:$Z$20,$LZ25)))</f>
        <v>0</v>
      </c>
      <c r="ME25" s="44">
        <f>IF(G$23=0,0,求节点(G$23:G$28,$B$23:$B$28,求节点(其他调用!$Y$4:$Y$20,其他调用!$Z$4:$Z$20,$LZ25)))</f>
        <v>0</v>
      </c>
      <c r="MF25" s="44">
        <f>IF(H$23=0,0,求节点(H$23:H$28,$B$23:$B$28,求节点(其他调用!$Y$4:$Y$20,其他调用!$Z$4:$Z$20,$LZ25)))</f>
        <v>0</v>
      </c>
      <c r="MG25" s="44">
        <f>IF(I$23=0,0,求节点(I$23:I$28,$B$23:$B$28,求节点(其他调用!$Y$4:$Y$20,其他调用!$Z$4:$Z$20,$LZ25)))</f>
        <v>0</v>
      </c>
      <c r="MH25" s="44">
        <f>IF(J$23=0,0,求节点(J$23:J$28,$B$23:$B$28,求节点(其他调用!$Y$4:$Y$20,其他调用!$Z$4:$Z$20,$LZ25)))</f>
        <v>0</v>
      </c>
      <c r="MI25" s="44">
        <f>IF(K$23=0,0,求节点(K$23:K$28,$B$23:$B$28,求节点(其他调用!$Y$4:$Y$20,其他调用!$Z$4:$Z$20,$LZ25)))</f>
        <v>0</v>
      </c>
      <c r="MJ25" s="44">
        <f>IF(L$23=0,0,求节点(L$23:L$28,$B$23:$B$28,求节点(其他调用!$Y$4:$Y$20,其他调用!$Z$4:$Z$20,$LZ25)))</f>
        <v>0</v>
      </c>
      <c r="MK25" s="44">
        <f>IF(M$23=0,0,求节点(M$23:M$28,$B$23:$B$28,求节点(其他调用!$Y$4:$Y$20,其他调用!$Z$4:$Z$20,$LZ25)))</f>
        <v>0</v>
      </c>
      <c r="ML25" s="44">
        <f>IF(N$23=0,0,求节点(N$23:N$28,$B$23:$B$28,求节点(其他调用!$Y$4:$Y$20,其他调用!$Z$4:$Z$20,$LZ25)))</f>
        <v>0</v>
      </c>
      <c r="MM25" s="44">
        <f>IF(O$23=0,0,求节点(O$23:O$28,$B$23:$B$28,求节点(其他调用!$Y$4:$Y$20,其他调用!$Z$4:$Z$20,$LZ25)))</f>
        <v>0</v>
      </c>
      <c r="MN25" s="44">
        <f>IF(P$23=0,0,求节点(P$23:P$28,$B$23:$B$28,求节点(其他调用!$Y$4:$Y$20,其他调用!$Z$4:$Z$20,$LZ25)))</f>
        <v>0</v>
      </c>
      <c r="MO25" s="44">
        <f>IF(Q$23=0,0,求节点(Q$23:Q$28,$B$23:$B$28,求节点(其他调用!$Y$4:$Y$20,其他调用!$Z$4:$Z$20,$LZ25)))</f>
        <v>0</v>
      </c>
      <c r="MP25" s="44">
        <f>IF(R$23=0,0,求节点(R$23:R$28,$B$23:$B$28,求节点(其他调用!$Y$4:$Y$20,其他调用!$Z$4:$Z$20,$LZ25)))</f>
        <v>0</v>
      </c>
      <c r="MQ25" s="44">
        <f>IF(S$23=0,0,求节点(S$23:S$28,$B$23:$B$28,求节点(其他调用!$Y$4:$Y$20,其他调用!$Z$4:$Z$20,$LZ25)))</f>
        <v>0</v>
      </c>
      <c r="MR25" s="44">
        <f>IF(T$23=0,0,求节点(T$23:T$28,$B$23:$B$28,求节点(其他调用!$Y$4:$Y$20,其他调用!$Z$4:$Z$20,$LZ25)))</f>
        <v>0</v>
      </c>
      <c r="MS25" s="44">
        <f>IF(U$23=0,0,求节点(U$23:U$28,$B$23:$B$28,求节点(其他调用!$Y$4:$Y$20,其他调用!$Z$4:$Z$20,$LZ25)))</f>
        <v>0</v>
      </c>
      <c r="MT25" s="44">
        <f>IF(V$23=0,0,求节点(V$23:V$28,$B$23:$B$28,求节点(其他调用!$Y$4:$Y$20,其他调用!$Z$4:$Z$20,$LZ25)))</f>
        <v>0</v>
      </c>
      <c r="MW25" s="44">
        <v>22</v>
      </c>
      <c r="MX25" s="44">
        <f>IF(C$4=0,0,求节点(C$4:C$9,$B$4:$B$9,求节点(其他调用!$O$4:$O$42,其他调用!$P$4:$P$42,其他调用!$AJ26)))</f>
        <v>2.989517306511102</v>
      </c>
      <c r="MY25" s="44">
        <f>IF(D$4=0,0,求节点(D$4:D$9,$B$4:$B$9,求节点(其他调用!$O$4:$O$42,其他调用!$P$4:$P$42,其他调用!$AJ26)))</f>
        <v>5.8835974742567636</v>
      </c>
      <c r="MZ25" s="44">
        <f>IF(E$4=0,0,求节点(E$4:E$9,$B$4:$B$9,求节点(其他调用!$O$4:$O$42,其他调用!$P$4:$P$42,其他调用!$AJ26)))</f>
        <v>1.0572325339483304</v>
      </c>
      <c r="NA25" s="44">
        <f>IF(F$4=0,0,求节点(F$4:F$9,$B$4:$B$9,求节点(其他调用!$O$4:$O$42,其他调用!$P$4:$P$42,其他调用!$AJ26)))</f>
        <v>0</v>
      </c>
      <c r="NB25" s="44">
        <f>IF(G$4=0,0,求节点(G$4:G$9,$B$4:$B$9,求节点(其他调用!$O$4:$O$42,其他调用!$P$4:$P$42,其他调用!$AJ26)))</f>
        <v>0</v>
      </c>
      <c r="NC25" s="44">
        <f>IF(H$4=0,0,求节点(H$4:H$9,$B$4:$B$9,求节点(其他调用!$O$4:$O$42,其他调用!$P$4:$P$42,其他调用!$AJ26)))</f>
        <v>0</v>
      </c>
      <c r="ND25" s="44">
        <f>IF(I$4=0,0,求节点(I$4:I$9,$B$4:$B$9,求节点(其他调用!$O$4:$O$42,其他调用!$P$4:$P$42,其他调用!$AJ26)))</f>
        <v>0</v>
      </c>
      <c r="NE25" s="44">
        <f>IF(J$4=0,0,求节点(J$4:J$9,$B$4:$B$9,求节点(其他调用!$O$4:$O$42,其他调用!$P$4:$P$42,其他调用!$AJ26)))</f>
        <v>0</v>
      </c>
      <c r="NF25" s="44">
        <f>IF(K$4=0,0,求节点(K$4:K$9,$B$4:$B$9,求节点(其他调用!$O$4:$O$42,其他调用!$P$4:$P$42,其他调用!$AJ26)))</f>
        <v>0</v>
      </c>
      <c r="NG25" s="44">
        <f>IF(L$4=0,0,求节点(L$4:L$9,$B$4:$B$9,求节点(其他调用!$O$4:$O$42,其他调用!$P$4:$P$42,其他调用!$AJ26)))</f>
        <v>0</v>
      </c>
      <c r="NH25" s="44">
        <f>IF(M$4=0,0,求节点(M$4:M$9,$B$4:$B$9,求节点(其他调用!$O$4:$O$42,其他调用!$P$4:$P$42,其他调用!$AJ26)))</f>
        <v>0</v>
      </c>
      <c r="NI25" s="44">
        <f>IF(N$4=0,0,求节点(N$4:N$9,$B$4:$B$9,求节点(其他调用!$O$4:$O$42,其他调用!$P$4:$P$42,其他调用!$AJ26)))</f>
        <v>0</v>
      </c>
      <c r="NJ25" s="44">
        <f>IF(O$4=0,0,求节点(O$4:O$9,$B$4:$B$9,求节点(其他调用!$O$4:$O$42,其他调用!$P$4:$P$42,其他调用!$AJ26)))</f>
        <v>0</v>
      </c>
      <c r="NK25" s="44">
        <f>IF(P$4=0,0,求节点(P$4:P$9,$B$4:$B$9,求节点(其他调用!$O$4:$O$42,其他调用!$P$4:$P$42,其他调用!$AJ26)))</f>
        <v>0</v>
      </c>
      <c r="NL25" s="44">
        <f>IF(Q$4=0,0,求节点(Q$4:Q$9,$B$4:$B$9,求节点(其他调用!$O$4:$O$42,其他调用!$P$4:$P$42,其他调用!$AJ26)))</f>
        <v>0</v>
      </c>
      <c r="NM25" s="44">
        <f>IF(R$4=0,0,求节点(R$4:R$9,$B$4:$B$9,求节点(其他调用!$O$4:$O$42,其他调用!$P$4:$P$42,其他调用!$AJ26)))</f>
        <v>0</v>
      </c>
      <c r="NN25" s="44">
        <f>IF(S$4=0,0,求节点(S$4:S$9,$B$4:$B$9,求节点(其他调用!$O$4:$O$42,其他调用!$P$4:$P$42,其他调用!$AJ26)))</f>
        <v>3.4158585686198539</v>
      </c>
      <c r="NO25" s="44">
        <f>IF(T$4=0,0,求节点(T$4:T$9,$B$4:$B$9,求节点(其他调用!$O$4:$O$42,其他调用!$P$4:$P$42,其他调用!$AJ26)))</f>
        <v>3.065640175208852</v>
      </c>
      <c r="NP25" s="44">
        <f>IF(U$4=0,0,求节点(U$4:U$9,$B$4:$B$9,求节点(其他调用!$O$4:$O$42,其他调用!$P$4:$P$42,其他调用!$AJ26)))</f>
        <v>4.0310589558330667</v>
      </c>
      <c r="NQ25" s="44">
        <f>IF(V$4=0,0,求节点(V$4:V$9,$B$4:$B$9,求节点(其他调用!$O$4:$O$42,其他调用!$P$4:$P$42,其他调用!$AJ26)))</f>
        <v>0</v>
      </c>
      <c r="NR25" s="44">
        <f>IF(W$4=0,0,求节点(W$4:W$9,$B$4:$B$9,求节点(其他调用!$O$4:$O$42,其他调用!$P$4:$P$42,其他调用!$AJ26)))</f>
        <v>2.1068340633702167</v>
      </c>
      <c r="NS25" s="44">
        <f>IF(X$4=0,0,求节点(X$4:X$9,$B$4:$B$9,求节点(其他调用!$O$4:$O$42,其他调用!$P$4:$P$42,其他调用!$AJ26)))</f>
        <v>2.1068340633702167</v>
      </c>
      <c r="NT25" s="44">
        <f>IF(Y$4=0,0,求节点(Y$4:Y$9,$B$4:$B$9,求节点(其他调用!$O$4:$O$42,其他调用!$P$4:$P$42,其他调用!$AJ26)))</f>
        <v>3.4475466491512634</v>
      </c>
      <c r="NU25" s="44">
        <f>IF(Z$4=0,0,求节点(Z$4:Z$9,$B$4:$B$9,求节点(其他调用!$O$4:$O$42,其他调用!$P$4:$P$42,其他调用!$AJ26)))</f>
        <v>0</v>
      </c>
      <c r="NV25" s="44">
        <f>IF(AA$4=0,0,求节点(AA$4:AA$9,$B$4:$B$9,求节点(其他调用!$O$4:$O$42,其他调用!$P$4:$P$42,其他调用!$AJ26)))</f>
        <v>2.1068340633702167</v>
      </c>
      <c r="NW25" s="44">
        <f>IF(AB$4=0,0,求节点(AB$4:AB$9,$B$4:$B$9,求节点(其他调用!$O$4:$O$42,其他调用!$P$4:$P$42,其他调用!$AJ26)))</f>
        <v>6</v>
      </c>
      <c r="NX25" s="44">
        <f>IF(AC$4=0,0,求节点(AC$4:AC$9,$B$4:$B$9,求节点(其他调用!$O$4:$O$42,其他调用!$P$4:$P$42,其他调用!$AJ26)))</f>
        <v>3.3251692645225797</v>
      </c>
      <c r="NY25" s="44">
        <f>IF(AD$4=0,0,求节点(AD$4:AD$9,$B$4:$B$9,求节点(其他调用!$O$4:$O$42,其他调用!$P$4:$P$42,其他调用!$AJ26)))</f>
        <v>0.26843095241387294</v>
      </c>
      <c r="NZ25" s="44">
        <f>IF(AE$4=0,0,求节点(AE$4:AE$9,$B$4:$B$9,求节点(其他调用!$O$4:$O$42,其他调用!$P$4:$P$42,其他调用!$AJ26)))</f>
        <v>0.26843095241387294</v>
      </c>
      <c r="OA25" s="44">
        <f>IF(AF$4=0,0,求节点(AF$4:AF$9,$B$4:$B$9,求节点(其他调用!$O$4:$O$42,其他调用!$P$4:$P$42,其他调用!$AJ26)))</f>
        <v>0.26843095241387294</v>
      </c>
      <c r="OB25" s="44">
        <f>IF(AG$4=0,0,求节点(AG$4:AG$9,$B$4:$B$9,求节点(其他调用!$O$4:$O$42,其他调用!$P$4:$P$42,其他调用!$AJ26)))</f>
        <v>0.26843095241387294</v>
      </c>
      <c r="OC25" s="44">
        <f>IF(AH$4=0,0,求节点(AH$4:AH$9,$B$4:$B$9,求节点(其他调用!$O$4:$O$42,其他调用!$P$4:$P$42,其他调用!$AJ26)))</f>
        <v>0.26843095241387294</v>
      </c>
      <c r="OD25" s="44">
        <f>IF(AI$4=0,0,求节点(AI$4:AI$9,$B$4:$B$9,求节点(其他调用!$O$4:$O$42,其他调用!$P$4:$P$42,其他调用!$AJ26)))</f>
        <v>0.26843095241387294</v>
      </c>
      <c r="OE25" s="44">
        <f>IF(AJ$4=0,0,求节点(AJ$4:AJ$9,$B$4:$B$9,求节点(其他调用!$O$4:$O$42,其他调用!$P$4:$P$42,其他调用!$AJ26)))</f>
        <v>0.26843095241387294</v>
      </c>
      <c r="OF25" s="44">
        <f>IF(AK$4=0,0,求节点(AK$4:AK$9,$B$4:$B$9,求节点(其他调用!$O$4:$O$42,其他调用!$P$4:$P$42,其他调用!$AJ26)))</f>
        <v>0.26843095241387294</v>
      </c>
      <c r="OG25" s="44">
        <f>IF(AL$4=0,0,求节点(AL$4:AL$9,$B$4:$B$9,求节点(其他调用!$O$4:$O$42,其他调用!$P$4:$P$42,其他调用!$AJ26)))</f>
        <v>0.26843095241387294</v>
      </c>
      <c r="OH25" s="44">
        <f>IF(AM$4=0,0,求节点(AM$4:AM$9,$B$4:$B$9,求节点(其他调用!$O$4:$O$42,其他调用!$P$4:$P$42,其他调用!$AJ26)))</f>
        <v>0.26843095241387294</v>
      </c>
      <c r="OI25" s="44">
        <f>IF(AN$4=0,0,求节点(AN$4:AN$9,$B$4:$B$9,求节点(其他调用!$O$4:$O$42,其他调用!$P$4:$P$42,其他调用!$AJ26)))</f>
        <v>0.26843095241387294</v>
      </c>
      <c r="OJ25" s="44">
        <f>IF(AO$4=0,0,求节点(AO$4:AO$9,$B$4:$B$9,求节点(其他调用!$O$4:$O$42,其他调用!$P$4:$P$42,其他调用!$AJ26)))</f>
        <v>0.26843095241387294</v>
      </c>
      <c r="OK25" s="44">
        <f>IF(AP$4=0,0,求节点(AP$4:AP$9,$B$4:$B$9,求节点(其他调用!$O$4:$O$42,其他调用!$P$4:$P$42,其他调用!$AJ26)))</f>
        <v>0.26843095241387294</v>
      </c>
      <c r="OL25" s="44">
        <f>IF(AQ$4=0,0,求节点(AQ$4:AQ$9,$B$4:$B$9,求节点(其他调用!$O$4:$O$42,其他调用!$P$4:$P$42,其他调用!$AJ26)))</f>
        <v>0.26843095241387294</v>
      </c>
      <c r="OM25" s="44">
        <f>IF(AR$4=0,0,求节点(AR$4:AR$9,$B$4:$B$9,求节点(其他调用!$O$4:$O$42,其他调用!$P$4:$P$42,其他调用!$AJ26)))</f>
        <v>0.26843095241387294</v>
      </c>
      <c r="ON25" s="44">
        <f>IF(AS$4=0,0,求节点(AS$4:AS$9,$B$4:$B$9,求节点(其他调用!$O$4:$O$42,其他调用!$P$4:$P$42,其他调用!$AJ26)))</f>
        <v>0.26843095241387294</v>
      </c>
      <c r="OO25" s="44">
        <f>IF(AT$4=0,0,求节点(AT$4:AT$9,$B$4:$B$9,求节点(其他调用!$O$4:$O$42,其他调用!$P$4:$P$42,其他调用!$AJ26)))</f>
        <v>0.26843095241387294</v>
      </c>
      <c r="OP25" s="44">
        <f>IF(AU$4=0,0,求节点(AU$4:AU$9,$B$4:$B$9,求节点(其他调用!$O$4:$O$42,其他调用!$P$4:$P$42,其他调用!$AJ26)))</f>
        <v>0.26843095241387294</v>
      </c>
      <c r="OQ25" s="44">
        <f>IF(AV$4=0,0,求节点(AV$4:AV$9,$B$4:$B$9,求节点(其他调用!$O$4:$O$42,其他调用!$P$4:$P$42,其他调用!$AJ26)))</f>
        <v>0.26843095241387294</v>
      </c>
      <c r="OR25" s="44">
        <f>IF(AW$4=0,0,求节点(AW$4:AW$9,$B$4:$B$9,求节点(其他调用!$O$4:$O$42,其他调用!$P$4:$P$42,其他调用!$AJ26)))</f>
        <v>0.26843095241387294</v>
      </c>
      <c r="OS25" s="44">
        <f>IF(AX$4=0,0,求节点(AX$4:AX$9,$B$4:$B$9,求节点(其他调用!$O$4:$O$42,其他调用!$P$4:$P$42,其他调用!$AJ26)))</f>
        <v>0.26843095241387294</v>
      </c>
      <c r="OT25" s="44">
        <f>IF(AY$4=0,0,求节点(AY$4:AY$9,$B$4:$B$9,求节点(其他调用!$O$4:$O$42,其他调用!$P$4:$P$42,其他调用!$AJ26)))</f>
        <v>0.26843095241387294</v>
      </c>
      <c r="OU25" s="44">
        <f>IF(AZ$4=0,0,求节点(AZ$4:AZ$9,$B$4:$B$9,求节点(其他调用!$O$4:$O$42,其他调用!$P$4:$P$42,其他调用!$AJ26)))</f>
        <v>0.26843095241387294</v>
      </c>
      <c r="OW25" s="44">
        <v>22</v>
      </c>
      <c r="OX25" s="44">
        <f>IF(C$23=0,0,求节点(C$23:C$28,$B$23:$B$28,求节点(其他调用!$AA$4:$AA$20,其他调用!$AB$4:$AB$20,$OW25)))</f>
        <v>0</v>
      </c>
      <c r="OY25" s="44">
        <f>IF(D$23=0,0,求节点(D$23:D$28,$B$23:$B$28,求节点(其他调用!$AA$4:$AA$20,其他调用!$AB$4:$AB$20,$OW25)))</f>
        <v>0</v>
      </c>
      <c r="OZ25" s="44">
        <f>IF(E$23=0,0,求节点(E$23:E$28,$B$23:$B$28,求节点(其他调用!$AA$4:$AA$20,其他调用!$AB$4:$AB$20,$OW25)))</f>
        <v>0</v>
      </c>
      <c r="PA25" s="44">
        <f>IF(F$23=0,0,求节点(F$23:F$28,$B$23:$B$28,求节点(其他调用!$AA$4:$AA$20,其他调用!$AB$4:$AB$20,$OW25)))</f>
        <v>7.0382885494657543E-5</v>
      </c>
      <c r="PB25" s="44">
        <f>IF(G$23=0,0,求节点(G$23:G$28,$B$23:$B$28,求节点(其他调用!$AA$4:$AA$20,其他调用!$AB$4:$AB$20,$OW25)))</f>
        <v>1.0557432824209734E-4</v>
      </c>
      <c r="PC25" s="44">
        <f>IF(H$23=0,0,求节点(H$23:H$28,$B$23:$B$28,求节点(其他调用!$AA$4:$AA$20,其他调用!$AB$4:$AB$20,$OW25)))</f>
        <v>1.0557432824209734E-4</v>
      </c>
      <c r="PD25" s="44">
        <f>IF(I$23=0,0,求节点(I$23:I$28,$B$23:$B$28,求节点(其他调用!$AA$4:$AA$20,其他调用!$AB$4:$AB$20,$OW25)))</f>
        <v>1.5996110339711045E-4</v>
      </c>
      <c r="PE25" s="44">
        <f>IF(J$23=0,0,求节点(J$23:J$28,$B$23:$B$28,求节点(其他调用!$AA$4:$AA$20,其他调用!$AB$4:$AB$20,$OW25)))</f>
        <v>0</v>
      </c>
      <c r="PF25" s="44">
        <f>IF(K$23=0,0,求节点(K$23:K$28,$B$23:$B$28,求节点(其他调用!$AA$4:$AA$20,其他调用!$AB$4:$AB$20,$OW25)))</f>
        <v>1.0557432824209734E-4</v>
      </c>
      <c r="PG25" s="44">
        <f>IF(L$23=0,0,求节点(L$23:L$28,$B$23:$B$28,求节点(其他调用!$AA$4:$AA$20,其他调用!$AB$4:$AB$20,$OW25)))</f>
        <v>0</v>
      </c>
      <c r="PH25" s="44">
        <f>IF(M$23=0,0,求节点(M$23:M$28,$B$23:$B$28,求节点(其他调用!$AA$4:$AA$20,其他调用!$AB$4:$AB$20,$OW25)))</f>
        <v>0</v>
      </c>
      <c r="PI25" s="44">
        <f>IF(N$23=0,0,求节点(N$23:N$28,$B$23:$B$28,求节点(其他调用!$AA$4:$AA$20,其他调用!$AB$4:$AB$20,$OW25)))</f>
        <v>0</v>
      </c>
      <c r="PJ25" s="44">
        <f>IF(O$23=0,0,求节点(O$23:O$28,$B$23:$B$28,求节点(其他调用!$AA$4:$AA$20,其他调用!$AB$4:$AB$20,$OW25)))</f>
        <v>0</v>
      </c>
      <c r="PK25" s="44">
        <f>IF(P$23=0,0,求节点(P$23:P$28,$B$23:$B$28,求节点(其他调用!$AA$4:$AA$20,其他调用!$AB$4:$AB$20,$OW25)))</f>
        <v>0</v>
      </c>
      <c r="PL25" s="44">
        <f>IF(Q$23=0,0,求节点(Q$23:Q$28,$B$23:$B$28,求节点(其他调用!$AA$4:$AA$20,其他调用!$AB$4:$AB$20,$OW25)))</f>
        <v>0</v>
      </c>
      <c r="PM25" s="44">
        <f>IF(R$23=0,0,求节点(R$23:R$28,$B$23:$B$28,求节点(其他调用!$AA$4:$AA$20,其他调用!$AB$4:$AB$20,$OW25)))</f>
        <v>0</v>
      </c>
      <c r="PN25" s="44">
        <f>IF(S$23=0,0,求节点(S$23:S$28,$B$23:$B$28,求节点(其他调用!$AA$4:$AA$20,其他调用!$AB$4:$AB$20,$OW25)))</f>
        <v>0</v>
      </c>
      <c r="PO25" s="44">
        <f>IF(T$23=0,0,求节点(T$23:T$28,$B$23:$B$28,求节点(其他调用!$AA$4:$AA$20,其他调用!$AB$4:$AB$20,$OW25)))</f>
        <v>0</v>
      </c>
      <c r="PP25" s="44">
        <f>IF(U$23=0,0,求节点(U$23:U$28,$B$23:$B$28,求节点(其他调用!$AA$4:$AA$20,其他调用!$AB$4:$AB$20,$OW25)))</f>
        <v>0</v>
      </c>
      <c r="PQ25" s="44">
        <f>IF(V$23=0,0,求节点(V$23:V$28,$B$23:$B$28,求节点(其他调用!$AA$4:$AA$20,其他调用!$AB$4:$AB$20,$OW25)))</f>
        <v>0</v>
      </c>
    </row>
    <row r="26" spans="2:433" x14ac:dyDescent="0.2">
      <c r="B26" s="44">
        <v>4</v>
      </c>
      <c r="C26" s="44">
        <f>INDEX(将星标签统计!$CA:$CF,MATCH(C$22,将星标签统计!$BE:$BE,0),$B26)</f>
        <v>0</v>
      </c>
      <c r="D26" s="44">
        <f>INDEX(将星标签统计!$CA:$CF,MATCH(D$22,将星标签统计!$BE:$BE,0),$B26)</f>
        <v>0</v>
      </c>
      <c r="E26" s="44">
        <f>INDEX(将星标签统计!$CA:$CF,MATCH(E$22,将星标签统计!$BE:$BE,0),$B26)</f>
        <v>0</v>
      </c>
      <c r="F26" s="44">
        <f>INDEX(将星标签统计!$CA:$CF,MATCH(F$22,将星标签统计!$BE:$BE,0),$B26)</f>
        <v>1920</v>
      </c>
      <c r="G26" s="44">
        <f>INDEX(将星标签统计!$CA:$CF,MATCH(G$22,将星标签统计!$BE:$BE,0),$B26)</f>
        <v>320</v>
      </c>
      <c r="H26" s="44">
        <f>INDEX(将星标签统计!$CA:$CF,MATCH(H$22,将星标签统计!$BE:$BE,0),$B26)</f>
        <v>320</v>
      </c>
      <c r="I26" s="44">
        <f>INDEX(将星标签统计!$CA:$CF,MATCH(I$22,将星标签统计!$BE:$BE,0),$B26)</f>
        <v>853.6</v>
      </c>
      <c r="J26" s="44">
        <f>INDEX(将星标签统计!$CA:$CF,MATCH(J$22,将星标签统计!$BE:$BE,0),$B26)</f>
        <v>0</v>
      </c>
      <c r="K26" s="44">
        <f>INDEX(将星标签统计!$CA:$CF,MATCH(K$22,将星标签统计!$BE:$BE,0),$B26)</f>
        <v>320</v>
      </c>
      <c r="L26" s="44">
        <f>INDEX(将星标签统计!$CA:$CF,MATCH(L$22,将星标签统计!$BE:$BE,0),$B26)</f>
        <v>0</v>
      </c>
      <c r="M26" s="44">
        <f>INDEX(将星标签统计!$CA:$CF,MATCH(M$22,将星标签统计!$BE:$BE,0),$B26)</f>
        <v>0</v>
      </c>
      <c r="N26" s="44">
        <f>INDEX(将星标签统计!$CA:$CF,MATCH(N$22,将星标签统计!$BE:$BE,0),$B26)</f>
        <v>0</v>
      </c>
      <c r="O26" s="44">
        <f>INDEX(将星标签统计!$CA:$CF,MATCH(O$22,将星标签统计!$BE:$BE,0),$B26)</f>
        <v>0</v>
      </c>
      <c r="P26" s="44">
        <f>INDEX(将星标签统计!$CA:$CF,MATCH(P$22,将星标签统计!$BE:$BE,0),$B26)</f>
        <v>0</v>
      </c>
      <c r="Q26" s="44">
        <f>INDEX(将星标签统计!$CA:$CF,MATCH(Q$22,将星标签统计!$BE:$BE,0),$B26)</f>
        <v>0</v>
      </c>
      <c r="R26" s="44">
        <f>INDEX(将星标签统计!$CA:$CF,MATCH(R$22,将星标签统计!$BE:$BE,0),$B26)</f>
        <v>0</v>
      </c>
      <c r="S26" s="44">
        <f>INDEX(将星标签统计!$CA:$CF,MATCH(S$22,将星标签统计!$BE:$BE,0),$B26)</f>
        <v>0</v>
      </c>
      <c r="T26" s="44">
        <f>INDEX(将星标签统计!$CA:$CF,MATCH(T$22,将星标签统计!$BE:$BE,0),$B26)</f>
        <v>0</v>
      </c>
      <c r="U26" s="44">
        <f>INDEX(将星标签统计!$CA:$CF,MATCH(U$22,将星标签统计!$BE:$BE,0),$B26)</f>
        <v>0</v>
      </c>
      <c r="V26" s="44">
        <f>INDEX(将星标签统计!$CA:$CF,MATCH(V$22,将星标签统计!$BE:$BE,0),$B26)</f>
        <v>0</v>
      </c>
      <c r="BI26" s="44">
        <v>23</v>
      </c>
      <c r="BJ26" s="44">
        <f>IF(C$4=0,0,求节点(C$4:C$9,$B$4:$B$9,求节点(其他调用!$C$4:$C$42,其他调用!$D$4:$D$42,其他调用!$AF27)))</f>
        <v>0.93866287797214309</v>
      </c>
      <c r="BK26" s="44">
        <f>IF(D$4=0,0,求节点(D$4:D$9,$B$4:$B$9,求节点(其他调用!$C$4:$C$42,其他调用!$D$4:$D$42,其他调用!$AF27)))</f>
        <v>2.2248219125642001</v>
      </c>
      <c r="BL26" s="44">
        <f>IF(E$4=0,0,求节点(E$4:E$9,$B$4:$B$9,求节点(其他调用!$C$4:$C$42,其他调用!$D$4:$D$42,其他调用!$AF27)))</f>
        <v>0.24248791014280369</v>
      </c>
      <c r="BM26" s="44">
        <f>IF(F$4=0,0,求节点(F$4:F$9,$B$4:$B$9,求节点(其他调用!$C$4:$C$42,其他调用!$D$4:$D$42,其他调用!$AF27)))</f>
        <v>0</v>
      </c>
      <c r="BN26" s="44">
        <f>IF(G$4=0,0,求节点(G$4:G$9,$B$4:$B$9,求节点(其他调用!$C$4:$C$42,其他调用!$D$4:$D$42,其他调用!$AF27)))</f>
        <v>0</v>
      </c>
      <c r="BO26" s="44">
        <f>IF(H$4=0,0,求节点(H$4:H$9,$B$4:$B$9,求节点(其他调用!$C$4:$C$42,其他调用!$D$4:$D$42,其他调用!$AF27)))</f>
        <v>0</v>
      </c>
      <c r="BP26" s="44">
        <f>IF(I$4=0,0,求节点(I$4:I$9,$B$4:$B$9,求节点(其他调用!$C$4:$C$42,其他调用!$D$4:$D$42,其他调用!$AF27)))</f>
        <v>0</v>
      </c>
      <c r="BQ26" s="44">
        <f>IF(J$4=0,0,求节点(J$4:J$9,$B$4:$B$9,求节点(其他调用!$C$4:$C$42,其他调用!$D$4:$D$42,其他调用!$AF27)))</f>
        <v>0</v>
      </c>
      <c r="BR26" s="44">
        <f>IF(K$4=0,0,求节点(K$4:K$9,$B$4:$B$9,求节点(其他调用!$C$4:$C$42,其他调用!$D$4:$D$42,其他调用!$AF27)))</f>
        <v>0</v>
      </c>
      <c r="BS26" s="44">
        <f>IF(L$4=0,0,求节点(L$4:L$9,$B$4:$B$9,求节点(其他调用!$C$4:$C$42,其他调用!$D$4:$D$42,其他调用!$AF27)))</f>
        <v>0</v>
      </c>
      <c r="BT26" s="44">
        <f>IF(M$4=0,0,求节点(M$4:M$9,$B$4:$B$9,求节点(其他调用!$C$4:$C$42,其他调用!$D$4:$D$42,其他调用!$AF27)))</f>
        <v>0</v>
      </c>
      <c r="BU26" s="44">
        <f>IF(N$4=0,0,求节点(N$4:N$9,$B$4:$B$9,求节点(其他调用!$C$4:$C$42,其他调用!$D$4:$D$42,其他调用!$AF27)))</f>
        <v>0</v>
      </c>
      <c r="BV26" s="44">
        <f>IF(O$4=0,0,求节点(O$4:O$9,$B$4:$B$9,求节点(其他调用!$C$4:$C$42,其他调用!$D$4:$D$42,其他调用!$AF27)))</f>
        <v>0</v>
      </c>
      <c r="BW26" s="44">
        <f>IF(P$4=0,0,求节点(P$4:P$9,$B$4:$B$9,求节点(其他调用!$C$4:$C$42,其他调用!$D$4:$D$42,其他调用!$AF27)))</f>
        <v>0</v>
      </c>
      <c r="BX26" s="44">
        <f>IF(Q$4=0,0,求节点(Q$4:Q$9,$B$4:$B$9,求节点(其他调用!$C$4:$C$42,其他调用!$D$4:$D$42,其他调用!$AF27)))</f>
        <v>0</v>
      </c>
      <c r="BY26" s="44">
        <f>IF(R$4=0,0,求节点(R$4:R$9,$B$4:$B$9,求节点(其他调用!$C$4:$C$42,其他调用!$D$4:$D$42,其他调用!$AF27)))</f>
        <v>0</v>
      </c>
      <c r="BZ26" s="44">
        <f>IF(S$4=0,0,求节点(S$4:S$9,$B$4:$B$9,求节点(其他调用!$C$4:$C$42,其他调用!$D$4:$D$42,其他调用!$AF27)))</f>
        <v>1.5359204819392669</v>
      </c>
      <c r="CA26" s="44">
        <f>IF(T$4=0,0,求节点(T$4:T$9,$B$4:$B$9,求节点(其他调用!$C$4:$C$42,其他调用!$D$4:$D$42,其他调用!$AF27)))</f>
        <v>1.1171014062038982</v>
      </c>
      <c r="CB26" s="44">
        <f>IF(U$4=0,0,求节点(U$4:U$9,$B$4:$B$9,求节点(其他调用!$C$4:$C$42,其他调用!$D$4:$D$42,其他调用!$AF27)))</f>
        <v>1.3249481863263013</v>
      </c>
      <c r="CC26" s="44">
        <f>IF(V$4=0,0,求节点(V$4:V$9,$B$4:$B$9,求节点(其他调用!$C$4:$C$42,其他调用!$D$4:$D$42,其他调用!$AF27)))</f>
        <v>0</v>
      </c>
      <c r="CD26" s="44">
        <f>IF(W$4=0,0,求节点(W$4:W$9,$B$4:$B$9,求节点(其他调用!$C$4:$C$42,其他调用!$D$4:$D$42,其他调用!$AF27)))</f>
        <v>0.58197098434272876</v>
      </c>
      <c r="CE26" s="44">
        <f>IF(X$4=0,0,求节点(X$4:X$9,$B$4:$B$9,求节点(其他调用!$C$4:$C$42,其他调用!$D$4:$D$42,其他调用!$AF27)))</f>
        <v>0.58197098434272876</v>
      </c>
      <c r="CF26" s="44">
        <f>IF(Y$4=0,0,求节点(Y$4:Y$9,$B$4:$B$9,求节点(其他调用!$C$4:$C$42,其他调用!$D$4:$D$42,其他调用!$AF27)))</f>
        <v>1.1171014062038982</v>
      </c>
      <c r="CG26" s="44">
        <f>IF(Z$4=0,0,求节点(Z$4:Z$9,$B$4:$B$9,求节点(其他调用!$C$4:$C$42,其他调用!$D$4:$D$42,其他调用!$AF27)))</f>
        <v>0</v>
      </c>
      <c r="CH26" s="44">
        <f>IF(AA$4=0,0,求节点(AA$4:AA$9,$B$4:$B$9,求节点(其他调用!$C$4:$C$42,其他调用!$D$4:$D$42,其他调用!$AF27)))</f>
        <v>0.58197098434272876</v>
      </c>
      <c r="CI26" s="44">
        <f>IF(AB$4=0,0,求节点(AB$4:AB$9,$B$4:$B$9,求节点(其他调用!$C$4:$C$42,其他调用!$D$4:$D$42,其他调用!$AF27)))</f>
        <v>2.2248219125642001</v>
      </c>
      <c r="CJ26" s="44">
        <f>IF(AC$4=0,0,求节点(AC$4:AC$9,$B$4:$B$9,求节点(其他调用!$C$4:$C$42,其他调用!$D$4:$D$42,其他调用!$AF27)))</f>
        <v>1.7442881813100972</v>
      </c>
      <c r="CK26" s="44">
        <f>IF(AD$4=0,0,求节点(AD$4:AD$9,$B$4:$B$9,求节点(其他调用!$C$4:$C$42,其他调用!$D$4:$D$42,其他调用!$AF27)))</f>
        <v>6.0262680405506641E-2</v>
      </c>
      <c r="CL26" s="44">
        <f>IF(AE$4=0,0,求节点(AE$4:AE$9,$B$4:$B$9,求节点(其他调用!$C$4:$C$42,其他调用!$D$4:$D$42,其他调用!$AF27)))</f>
        <v>6.0262680405506641E-2</v>
      </c>
      <c r="CM26" s="44">
        <f>IF(AF$4=0,0,求节点(AF$4:AF$9,$B$4:$B$9,求节点(其他调用!$C$4:$C$42,其他调用!$D$4:$D$42,其他调用!$AF27)))</f>
        <v>6.0262680405506641E-2</v>
      </c>
      <c r="CN26" s="44">
        <f>IF(AG$4=0,0,求节点(AG$4:AG$9,$B$4:$B$9,求节点(其他调用!$C$4:$C$42,其他调用!$D$4:$D$42,其他调用!$AF27)))</f>
        <v>6.0262680405506641E-2</v>
      </c>
      <c r="CO26" s="44">
        <f>IF(AH$4=0,0,求节点(AH$4:AH$9,$B$4:$B$9,求节点(其他调用!$C$4:$C$42,其他调用!$D$4:$D$42,其他调用!$AF27)))</f>
        <v>6.0262680405506641E-2</v>
      </c>
      <c r="CP26" s="44">
        <f>IF(AI$4=0,0,求节点(AI$4:AI$9,$B$4:$B$9,求节点(其他调用!$C$4:$C$42,其他调用!$D$4:$D$42,其他调用!$AF27)))</f>
        <v>6.0262680405506641E-2</v>
      </c>
      <c r="CQ26" s="44">
        <f>IF(AJ$4=0,0,求节点(AJ$4:AJ$9,$B$4:$B$9,求节点(其他调用!$C$4:$C$42,其他调用!$D$4:$D$42,其他调用!$AF27)))</f>
        <v>6.0262680405506641E-2</v>
      </c>
      <c r="CR26" s="44">
        <f>IF(AK$4=0,0,求节点(AK$4:AK$9,$B$4:$B$9,求节点(其他调用!$C$4:$C$42,其他调用!$D$4:$D$42,其他调用!$AF27)))</f>
        <v>6.0262680405506641E-2</v>
      </c>
      <c r="CS26" s="44">
        <f>IF(AL$4=0,0,求节点(AL$4:AL$9,$B$4:$B$9,求节点(其他调用!$C$4:$C$42,其他调用!$D$4:$D$42,其他调用!$AF27)))</f>
        <v>6.0262680405506641E-2</v>
      </c>
      <c r="CT26" s="44">
        <f>IF(AM$4=0,0,求节点(AM$4:AM$9,$B$4:$B$9,求节点(其他调用!$C$4:$C$42,其他调用!$D$4:$D$42,其他调用!$AF27)))</f>
        <v>6.0262680405506641E-2</v>
      </c>
      <c r="CU26" s="44">
        <f>IF(AN$4=0,0,求节点(AN$4:AN$9,$B$4:$B$9,求节点(其他调用!$C$4:$C$42,其他调用!$D$4:$D$42,其他调用!$AF27)))</f>
        <v>6.0262680405506641E-2</v>
      </c>
      <c r="CV26" s="44">
        <f>IF(AO$4=0,0,求节点(AO$4:AO$9,$B$4:$B$9,求节点(其他调用!$C$4:$C$42,其他调用!$D$4:$D$42,其他调用!$AF27)))</f>
        <v>6.0262680405506641E-2</v>
      </c>
      <c r="CW26" s="44">
        <f>IF(AP$4=0,0,求节点(AP$4:AP$9,$B$4:$B$9,求节点(其他调用!$C$4:$C$42,其他调用!$D$4:$D$42,其他调用!$AF27)))</f>
        <v>6.0262680405506641E-2</v>
      </c>
      <c r="CX26" s="44">
        <f>IF(AQ$4=0,0,求节点(AQ$4:AQ$9,$B$4:$B$9,求节点(其他调用!$C$4:$C$42,其他调用!$D$4:$D$42,其他调用!$AF27)))</f>
        <v>6.0262680405506641E-2</v>
      </c>
      <c r="CY26" s="44">
        <f>IF(AR$4=0,0,求节点(AR$4:AR$9,$B$4:$B$9,求节点(其他调用!$C$4:$C$42,其他调用!$D$4:$D$42,其他调用!$AF27)))</f>
        <v>6.0262680405506641E-2</v>
      </c>
      <c r="CZ26" s="44">
        <f>IF(AS$4=0,0,求节点(AS$4:AS$9,$B$4:$B$9,求节点(其他调用!$C$4:$C$42,其他调用!$D$4:$D$42,其他调用!$AF27)))</f>
        <v>6.0262680405506641E-2</v>
      </c>
      <c r="DA26" s="44">
        <f>IF(AT$4=0,0,求节点(AT$4:AT$9,$B$4:$B$9,求节点(其他调用!$C$4:$C$42,其他调用!$D$4:$D$42,其他调用!$AF27)))</f>
        <v>6.0262680405506641E-2</v>
      </c>
      <c r="DB26" s="44">
        <f>IF(AU$4=0,0,求节点(AU$4:AU$9,$B$4:$B$9,求节点(其他调用!$C$4:$C$42,其他调用!$D$4:$D$42,其他调用!$AF27)))</f>
        <v>6.0262680405506641E-2</v>
      </c>
      <c r="DC26" s="44">
        <f>IF(AV$4=0,0,求节点(AV$4:AV$9,$B$4:$B$9,求节点(其他调用!$C$4:$C$42,其他调用!$D$4:$D$42,其他调用!$AF27)))</f>
        <v>6.0262680405506641E-2</v>
      </c>
      <c r="DD26" s="44">
        <f>IF(AW$4=0,0,求节点(AW$4:AW$9,$B$4:$B$9,求节点(其他调用!$C$4:$C$42,其他调用!$D$4:$D$42,其他调用!$AF27)))</f>
        <v>6.0262680405506641E-2</v>
      </c>
      <c r="DE26" s="44">
        <f>IF(AX$4=0,0,求节点(AX$4:AX$9,$B$4:$B$9,求节点(其他调用!$C$4:$C$42,其他调用!$D$4:$D$42,其他调用!$AF27)))</f>
        <v>6.0262680405506641E-2</v>
      </c>
      <c r="DF26" s="44">
        <f>IF(AY$4=0,0,求节点(AY$4:AY$9,$B$4:$B$9,求节点(其他调用!$C$4:$C$42,其他调用!$D$4:$D$42,其他调用!$AF27)))</f>
        <v>6.0262680405506641E-2</v>
      </c>
      <c r="DG26" s="44">
        <f>IF(AZ$4=0,0,求节点(AZ$4:AZ$9,$B$4:$B$9,求节点(其他调用!$C$4:$C$42,其他调用!$D$4:$D$42,其他调用!$AF27)))</f>
        <v>6.0262680405506641E-2</v>
      </c>
      <c r="DI26" s="44">
        <v>23</v>
      </c>
      <c r="DJ26" s="44">
        <f>IF(C$23=0,0,求节点(C$23:C$28,$B$23:$B$28,求节点(其他调用!$S$4:$S$20,其他调用!$T$4:$T$20,$DI26)))</f>
        <v>0</v>
      </c>
      <c r="DK26" s="44">
        <f>IF(D$23=0,0,求节点(D$23:D$28,$B$23:$B$28,求节点(其他调用!$S$4:$S$20,其他调用!$T$4:$T$20,$DI26)))</f>
        <v>0</v>
      </c>
      <c r="DL26" s="44">
        <f>IF(E$23=0,0,求节点(E$23:E$28,$B$23:$B$28,求节点(其他调用!$S$4:$S$20,其他调用!$T$4:$T$20,$DI26)))</f>
        <v>0</v>
      </c>
      <c r="DM26" s="44">
        <f>IF(F$23=0,0,求节点(F$23:F$28,$B$23:$B$28,求节点(其他调用!$S$4:$S$20,其他调用!$T$4:$T$20,$DI26)))</f>
        <v>8.7043162356081893E-5</v>
      </c>
      <c r="DN26" s="44">
        <f>IF(G$23=0,0,求节点(G$23:G$28,$B$23:$B$28,求节点(其他调用!$S$4:$S$20,其他调用!$T$4:$T$20,$DI26)))</f>
        <v>1.3056474353401182E-4</v>
      </c>
      <c r="DO26" s="44">
        <f>IF(H$23=0,0,求节点(H$23:H$28,$B$23:$B$28,求节点(其他调用!$S$4:$S$20,其他调用!$T$4:$T$20,$DI26)))</f>
        <v>1.3056474353401182E-4</v>
      </c>
      <c r="DP26" s="44">
        <f>IF(I$23=0,0,求节点(I$23:I$28,$B$23:$B$28,求节点(其他调用!$S$4:$S$20,其他调用!$T$4:$T$20,$DI26)))</f>
        <v>1.9782536899093373E-4</v>
      </c>
      <c r="DQ26" s="44">
        <f>IF(J$23=0,0,求节点(J$23:J$28,$B$23:$B$28,求节点(其他调用!$S$4:$S$20,其他调用!$T$4:$T$20,$DI26)))</f>
        <v>0</v>
      </c>
      <c r="DR26" s="44">
        <f>IF(K$23=0,0,求节点(K$23:K$28,$B$23:$B$28,求节点(其他调用!$S$4:$S$20,其他调用!$T$4:$T$20,$DI26)))</f>
        <v>1.3056474353401182E-4</v>
      </c>
      <c r="DS26" s="44">
        <f>IF(L$23=0,0,求节点(L$23:L$28,$B$23:$B$28,求节点(其他调用!$S$4:$S$20,其他调用!$T$4:$T$20,$DI26)))</f>
        <v>0</v>
      </c>
      <c r="DT26" s="44">
        <f>IF(M$23=0,0,求节点(M$23:M$28,$B$23:$B$28,求节点(其他调用!$S$4:$S$20,其他调用!$T$4:$T$20,$DI26)))</f>
        <v>0</v>
      </c>
      <c r="DU26" s="44">
        <f>IF(N$23=0,0,求节点(N$23:N$28,$B$23:$B$28,求节点(其他调用!$S$4:$S$20,其他调用!$T$4:$T$20,$DI26)))</f>
        <v>0</v>
      </c>
      <c r="DV26" s="44">
        <f>IF(O$23=0,0,求节点(O$23:O$28,$B$23:$B$28,求节点(其他调用!$S$4:$S$20,其他调用!$T$4:$T$20,$DI26)))</f>
        <v>0</v>
      </c>
      <c r="DW26" s="44">
        <f>IF(P$23=0,0,求节点(P$23:P$28,$B$23:$B$28,求节点(其他调用!$S$4:$S$20,其他调用!$T$4:$T$20,$DI26)))</f>
        <v>0</v>
      </c>
      <c r="DX26" s="44">
        <f>IF(Q$23=0,0,求节点(Q$23:Q$28,$B$23:$B$28,求节点(其他调用!$S$4:$S$20,其他调用!$T$4:$T$20,$DI26)))</f>
        <v>0</v>
      </c>
      <c r="DY26" s="44">
        <f>IF(R$23=0,0,求节点(R$23:R$28,$B$23:$B$28,求节点(其他调用!$S$4:$S$20,其他调用!$T$4:$T$20,$DI26)))</f>
        <v>0</v>
      </c>
      <c r="DZ26" s="44">
        <f>IF(S$23=0,0,求节点(S$23:S$28,$B$23:$B$28,求节点(其他调用!$S$4:$S$20,其他调用!$T$4:$T$20,$DI26)))</f>
        <v>0</v>
      </c>
      <c r="EA26" s="44">
        <f>IF(T$23=0,0,求节点(T$23:T$28,$B$23:$B$28,求节点(其他调用!$S$4:$S$20,其他调用!$T$4:$T$20,$DI26)))</f>
        <v>0</v>
      </c>
      <c r="EB26" s="44">
        <f>IF(U$23=0,0,求节点(U$23:U$28,$B$23:$B$28,求节点(其他调用!$S$4:$S$20,其他调用!$T$4:$T$20,$DI26)))</f>
        <v>0</v>
      </c>
      <c r="EC26" s="44">
        <f>IF(V$23=0,0,求节点(V$23:V$28,$B$23:$B$28,求节点(其他调用!$S$4:$S$20,其他调用!$T$4:$T$20,$DI26)))</f>
        <v>0</v>
      </c>
      <c r="EF26" s="44">
        <v>23</v>
      </c>
      <c r="EG26" s="44">
        <f>IF(C$4=0,0,求节点(C$4:C$9,$B$4:$B$9,求节点(其他调用!$F$4:$F$42,其他调用!$G$4:$G$42,其他调用!$AG27)))</f>
        <v>1.0790872277886177</v>
      </c>
      <c r="EH26" s="44">
        <f>IF(D$4=0,0,求节点(D$4:D$9,$B$4:$B$9,求节点(其他调用!$F$4:$F$42,其他调用!$G$4:$G$42,其他调用!$AG27)))</f>
        <v>2.510435645838073</v>
      </c>
      <c r="EI26" s="44">
        <f>IF(E$4=0,0,求节点(E$4:E$9,$B$4:$B$9,求节点(其他调用!$F$4:$F$42,其他调用!$G$4:$G$42,其他调用!$AG27)))</f>
        <v>0.28693654738355012</v>
      </c>
      <c r="EJ26" s="44">
        <f>IF(F$4=0,0,求节点(F$4:F$9,$B$4:$B$9,求节点(其他调用!$F$4:$F$42,其他调用!$G$4:$G$42,其他调用!$AG27)))</f>
        <v>0</v>
      </c>
      <c r="EK26" s="44">
        <f>IF(G$4=0,0,求节点(G$4:G$9,$B$4:$B$9,求节点(其他调用!$F$4:$F$42,其他调用!$G$4:$G$42,其他调用!$AG27)))</f>
        <v>0</v>
      </c>
      <c r="EL26" s="44">
        <f>IF(H$4=0,0,求节点(H$4:H$9,$B$4:$B$9,求节点(其他调用!$F$4:$F$42,其他调用!$G$4:$G$42,其他调用!$AG27)))</f>
        <v>0</v>
      </c>
      <c r="EM26" s="44">
        <f>IF(I$4=0,0,求节点(I$4:I$9,$B$4:$B$9,求节点(其他调用!$F$4:$F$42,其他调用!$G$4:$G$42,其他调用!$AG27)))</f>
        <v>0</v>
      </c>
      <c r="EN26" s="44">
        <f>IF(J$4=0,0,求节点(J$4:J$9,$B$4:$B$9,求节点(其他调用!$F$4:$F$42,其他调用!$G$4:$G$42,其他调用!$AG27)))</f>
        <v>0</v>
      </c>
      <c r="EO26" s="44">
        <f>IF(K$4=0,0,求节点(K$4:K$9,$B$4:$B$9,求节点(其他调用!$F$4:$F$42,其他调用!$G$4:$G$42,其他调用!$AG27)))</f>
        <v>0</v>
      </c>
      <c r="EP26" s="44">
        <f>IF(L$4=0,0,求节点(L$4:L$9,$B$4:$B$9,求节点(其他调用!$F$4:$F$42,其他调用!$G$4:$G$42,其他调用!$AG27)))</f>
        <v>0</v>
      </c>
      <c r="EQ26" s="44">
        <f>IF(M$4=0,0,求节点(M$4:M$9,$B$4:$B$9,求节点(其他调用!$F$4:$F$42,其他调用!$G$4:$G$42,其他调用!$AG27)))</f>
        <v>0</v>
      </c>
      <c r="ER26" s="44">
        <f>IF(N$4=0,0,求节点(N$4:N$9,$B$4:$B$9,求节点(其他调用!$F$4:$F$42,其他调用!$G$4:$G$42,其他调用!$AG27)))</f>
        <v>0</v>
      </c>
      <c r="ES26" s="44">
        <f>IF(O$4=0,0,求节点(O$4:O$9,$B$4:$B$9,求节点(其他调用!$F$4:$F$42,其他调用!$G$4:$G$42,其他调用!$AG27)))</f>
        <v>0</v>
      </c>
      <c r="ET26" s="44">
        <f>IF(P$4=0,0,求节点(P$4:P$9,$B$4:$B$9,求节点(其他调用!$F$4:$F$42,其他调用!$G$4:$G$42,其他调用!$AG27)))</f>
        <v>0</v>
      </c>
      <c r="EU26" s="44">
        <f>IF(Q$4=0,0,求节点(Q$4:Q$9,$B$4:$B$9,求节点(其他调用!$F$4:$F$42,其他调用!$G$4:$G$42,其他调用!$AG27)))</f>
        <v>0</v>
      </c>
      <c r="EV26" s="44">
        <f>IF(R$4=0,0,求节点(R$4:R$9,$B$4:$B$9,求节点(其他调用!$F$4:$F$42,其他调用!$G$4:$G$42,其他调用!$AG27)))</f>
        <v>0</v>
      </c>
      <c r="EW26" s="44">
        <f>IF(S$4=0,0,求节点(S$4:S$9,$B$4:$B$9,求节点(其他调用!$F$4:$F$42,其他调用!$G$4:$G$42,其他调用!$AG27)))</f>
        <v>1.7650863882288297</v>
      </c>
      <c r="EX26" s="44">
        <f>IF(T$4=0,0,求节点(T$4:T$9,$B$4:$B$9,求节点(其他调用!$F$4:$F$42,其他调用!$G$4:$G$42,其他调用!$AG27)))</f>
        <v>1.2694967338864573</v>
      </c>
      <c r="EY26" s="44">
        <f>IF(U$4=0,0,求节点(U$4:U$9,$B$4:$B$9,求节点(其他调用!$F$4:$F$42,其他调用!$G$4:$G$42,其他调用!$AG27)))</f>
        <v>1.5154423459295003</v>
      </c>
      <c r="EZ26" s="44">
        <f>IF(V$4=0,0,求节点(V$4:V$9,$B$4:$B$9,求节点(其他调用!$F$4:$F$42,其他调用!$G$4:$G$42,其他调用!$AG27)))</f>
        <v>0</v>
      </c>
      <c r="FA26" s="44">
        <f>IF(W$4=0,0,求节点(W$4:W$9,$B$4:$B$9,求节点(其他调用!$F$4:$F$42,其他调用!$G$4:$G$42,其他调用!$AG27)))</f>
        <v>0.68864771372052025</v>
      </c>
      <c r="FB26" s="44">
        <f>IF(X$4=0,0,求节点(X$4:X$9,$B$4:$B$9,求节点(其他调用!$F$4:$F$42,其他调用!$G$4:$G$42,其他调用!$AG27)))</f>
        <v>0.68864771372052025</v>
      </c>
      <c r="FC26" s="44">
        <f>IF(Y$4=0,0,求节点(Y$4:Y$9,$B$4:$B$9,求节点(其他调用!$F$4:$F$42,其他调用!$G$4:$G$42,其他调用!$AG27)))</f>
        <v>1.2694967338864573</v>
      </c>
      <c r="FD26" s="44">
        <f>IF(Z$4=0,0,求节点(Z$4:Z$9,$B$4:$B$9,求节点(其他调用!$F$4:$F$42,其他调用!$G$4:$G$42,其他调用!$AG27)))</f>
        <v>0</v>
      </c>
      <c r="FE26" s="44">
        <f>IF(AA$4=0,0,求节点(AA$4:AA$9,$B$4:$B$9,求节点(其他调用!$F$4:$F$42,其他调用!$G$4:$G$42,其他调用!$AG27)))</f>
        <v>0.68864771372052025</v>
      </c>
      <c r="FF26" s="44">
        <f>IF(AB$4=0,0,求节点(AB$4:AB$9,$B$4:$B$9,求节点(其他调用!$F$4:$F$42,其他调用!$G$4:$G$42,其他调用!$AG27)))</f>
        <v>2.510435645838073</v>
      </c>
      <c r="FG26" s="44">
        <f>IF(AC$4=0,0,求节点(AC$4:AC$9,$B$4:$B$9,求节点(其他调用!$F$4:$F$42,其他调用!$G$4:$G$42,其他调用!$AG27)))</f>
        <v>2.0090598708002343</v>
      </c>
      <c r="FH26" s="44">
        <f>IF(AD$4=0,0,求节点(AD$4:AD$9,$B$4:$B$9,求节点(其他调用!$F$4:$F$42,其他调用!$G$4:$G$42,其他调用!$AG27)))</f>
        <v>7.1308979657794924E-2</v>
      </c>
      <c r="FI26" s="44">
        <f>IF(AE$4=0,0,求节点(AE$4:AE$9,$B$4:$B$9,求节点(其他调用!$F$4:$F$42,其他调用!$G$4:$G$42,其他调用!$AG27)))</f>
        <v>7.1308979657794924E-2</v>
      </c>
      <c r="FJ26" s="44">
        <f>IF(AF$4=0,0,求节点(AF$4:AF$9,$B$4:$B$9,求节点(其他调用!$F$4:$F$42,其他调用!$G$4:$G$42,其他调用!$AG27)))</f>
        <v>7.1308979657794924E-2</v>
      </c>
      <c r="FK26" s="44">
        <f>IF(AG$4=0,0,求节点(AG$4:AG$9,$B$4:$B$9,求节点(其他调用!$F$4:$F$42,其他调用!$G$4:$G$42,其他调用!$AG27)))</f>
        <v>7.1308979657794924E-2</v>
      </c>
      <c r="FL26" s="44">
        <f>IF(AH$4=0,0,求节点(AH$4:AH$9,$B$4:$B$9,求节点(其他调用!$F$4:$F$42,其他调用!$G$4:$G$42,其他调用!$AG27)))</f>
        <v>7.1308979657794924E-2</v>
      </c>
      <c r="FM26" s="44">
        <f>IF(AI$4=0,0,求节点(AI$4:AI$9,$B$4:$B$9,求节点(其他调用!$F$4:$F$42,其他调用!$G$4:$G$42,其他调用!$AG27)))</f>
        <v>7.1308979657794924E-2</v>
      </c>
      <c r="FN26" s="44">
        <f>IF(AJ$4=0,0,求节点(AJ$4:AJ$9,$B$4:$B$9,求节点(其他调用!$F$4:$F$42,其他调用!$G$4:$G$42,其他调用!$AG27)))</f>
        <v>7.1308979657794924E-2</v>
      </c>
      <c r="FO26" s="44">
        <f>IF(AK$4=0,0,求节点(AK$4:AK$9,$B$4:$B$9,求节点(其他调用!$F$4:$F$42,其他调用!$G$4:$G$42,其他调用!$AG27)))</f>
        <v>7.1308979657794924E-2</v>
      </c>
      <c r="FP26" s="44">
        <f>IF(AL$4=0,0,求节点(AL$4:AL$9,$B$4:$B$9,求节点(其他调用!$F$4:$F$42,其他调用!$G$4:$G$42,其他调用!$AG27)))</f>
        <v>7.1308979657794924E-2</v>
      </c>
      <c r="FQ26" s="44">
        <f>IF(AM$4=0,0,求节点(AM$4:AM$9,$B$4:$B$9,求节点(其他调用!$F$4:$F$42,其他调用!$G$4:$G$42,其他调用!$AG27)))</f>
        <v>7.1308979657794924E-2</v>
      </c>
      <c r="FR26" s="44">
        <f>IF(AN$4=0,0,求节点(AN$4:AN$9,$B$4:$B$9,求节点(其他调用!$F$4:$F$42,其他调用!$G$4:$G$42,其他调用!$AG27)))</f>
        <v>7.1308979657794924E-2</v>
      </c>
      <c r="FS26" s="44">
        <f>IF(AO$4=0,0,求节点(AO$4:AO$9,$B$4:$B$9,求节点(其他调用!$F$4:$F$42,其他调用!$G$4:$G$42,其他调用!$AG27)))</f>
        <v>7.1308979657794924E-2</v>
      </c>
      <c r="FT26" s="44">
        <f>IF(AP$4=0,0,求节点(AP$4:AP$9,$B$4:$B$9,求节点(其他调用!$F$4:$F$42,其他调用!$G$4:$G$42,其他调用!$AG27)))</f>
        <v>7.1308979657794924E-2</v>
      </c>
      <c r="FU26" s="44">
        <f>IF(AQ$4=0,0,求节点(AQ$4:AQ$9,$B$4:$B$9,求节点(其他调用!$F$4:$F$42,其他调用!$G$4:$G$42,其他调用!$AG27)))</f>
        <v>7.1308979657794924E-2</v>
      </c>
      <c r="FV26" s="44">
        <f>IF(AR$4=0,0,求节点(AR$4:AR$9,$B$4:$B$9,求节点(其他调用!$F$4:$F$42,其他调用!$G$4:$G$42,其他调用!$AG27)))</f>
        <v>7.1308979657794924E-2</v>
      </c>
      <c r="FW26" s="44">
        <f>IF(AS$4=0,0,求节点(AS$4:AS$9,$B$4:$B$9,求节点(其他调用!$F$4:$F$42,其他调用!$G$4:$G$42,其他调用!$AG27)))</f>
        <v>7.1308979657794924E-2</v>
      </c>
      <c r="FX26" s="44">
        <f>IF(AT$4=0,0,求节点(AT$4:AT$9,$B$4:$B$9,求节点(其他调用!$F$4:$F$42,其他调用!$G$4:$G$42,其他调用!$AG27)))</f>
        <v>7.1308979657794924E-2</v>
      </c>
      <c r="FY26" s="44">
        <f>IF(AU$4=0,0,求节点(AU$4:AU$9,$B$4:$B$9,求节点(其他调用!$F$4:$F$42,其他调用!$G$4:$G$42,其他调用!$AG27)))</f>
        <v>7.1308979657794924E-2</v>
      </c>
      <c r="FZ26" s="44">
        <f>IF(AV$4=0,0,求节点(AV$4:AV$9,$B$4:$B$9,求节点(其他调用!$F$4:$F$42,其他调用!$G$4:$G$42,其他调用!$AG27)))</f>
        <v>7.1308979657794924E-2</v>
      </c>
      <c r="GA26" s="44">
        <f>IF(AW$4=0,0,求节点(AW$4:AW$9,$B$4:$B$9,求节点(其他调用!$F$4:$F$42,其他调用!$G$4:$G$42,其他调用!$AG27)))</f>
        <v>7.1308979657794924E-2</v>
      </c>
      <c r="GB26" s="44">
        <f>IF(AX$4=0,0,求节点(AX$4:AX$9,$B$4:$B$9,求节点(其他调用!$F$4:$F$42,其他调用!$G$4:$G$42,其他调用!$AG27)))</f>
        <v>7.1308979657794924E-2</v>
      </c>
      <c r="GC26" s="44">
        <f>IF(AY$4=0,0,求节点(AY$4:AY$9,$B$4:$B$9,求节点(其他调用!$F$4:$F$42,其他调用!$G$4:$G$42,其他调用!$AG27)))</f>
        <v>7.1308979657794924E-2</v>
      </c>
      <c r="GD26" s="44">
        <f>IF(AZ$4=0,0,求节点(AZ$4:AZ$9,$B$4:$B$9,求节点(其他调用!$F$4:$F$42,其他调用!$G$4:$G$42,其他调用!$AG27)))</f>
        <v>7.1308979657794924E-2</v>
      </c>
      <c r="GF26" s="44">
        <v>23</v>
      </c>
      <c r="GG26" s="44">
        <f>IF(C$23=0,0,求节点(C$23:C$28,$B$23:$B$28,求节点(其他调用!$U$4:$U$20,其他调用!$V$4:$V$20,$GF26)))</f>
        <v>0</v>
      </c>
      <c r="GH26" s="44">
        <f>IF(D$23=0,0,求节点(D$23:D$28,$B$23:$B$28,求节点(其他调用!$U$4:$U$20,其他调用!$V$4:$V$20,$GF26)))</f>
        <v>0</v>
      </c>
      <c r="GI26" s="44">
        <f>IF(E$23=0,0,求节点(E$23:E$28,$B$23:$B$28,求节点(其他调用!$U$4:$U$20,其他调用!$V$4:$V$20,$GF26)))</f>
        <v>0</v>
      </c>
      <c r="GJ26" s="44">
        <f>IF(F$23=0,0,求节点(F$23:F$28,$B$23:$B$28,求节点(其他调用!$U$4:$U$20,其他调用!$V$4:$V$20,$GF26)))</f>
        <v>0</v>
      </c>
      <c r="GK26" s="44">
        <f>IF(G$23=0,0,求节点(G$23:G$28,$B$23:$B$28,求节点(其他调用!$U$4:$U$20,其他调用!$V$4:$V$20,$GF26)))</f>
        <v>0</v>
      </c>
      <c r="GL26" s="44">
        <f>IF(H$23=0,0,求节点(H$23:H$28,$B$23:$B$28,求节点(其他调用!$U$4:$U$20,其他调用!$V$4:$V$20,$GF26)))</f>
        <v>0</v>
      </c>
      <c r="GM26" s="44">
        <f>IF(I$23=0,0,求节点(I$23:I$28,$B$23:$B$28,求节点(其他调用!$U$4:$U$20,其他调用!$V$4:$V$20,$GF26)))</f>
        <v>0</v>
      </c>
      <c r="GN26" s="44">
        <f>IF(J$23=0,0,求节点(J$23:J$28,$B$23:$B$28,求节点(其他调用!$U$4:$U$20,其他调用!$V$4:$V$20,$GF26)))</f>
        <v>0</v>
      </c>
      <c r="GO26" s="44">
        <f>IF(K$23=0,0,求节点(K$23:K$28,$B$23:$B$28,求节点(其他调用!$U$4:$U$20,其他调用!$V$4:$V$20,$GF26)))</f>
        <v>0</v>
      </c>
      <c r="GP26" s="44">
        <f>IF(L$23=0,0,求节点(L$23:L$28,$B$23:$B$28,求节点(其他调用!$U$4:$U$20,其他调用!$V$4:$V$20,$GF26)))</f>
        <v>0</v>
      </c>
      <c r="GQ26" s="44">
        <f>IF(M$23=0,0,求节点(M$23:M$28,$B$23:$B$28,求节点(其他调用!$U$4:$U$20,其他调用!$V$4:$V$20,$GF26)))</f>
        <v>0</v>
      </c>
      <c r="GR26" s="44">
        <f>IF(N$23=0,0,求节点(N$23:N$28,$B$23:$B$28,求节点(其他调用!$U$4:$U$20,其他调用!$V$4:$V$20,$GF26)))</f>
        <v>0</v>
      </c>
      <c r="GS26" s="44">
        <f>IF(O$23=0,0,求节点(O$23:O$28,$B$23:$B$28,求节点(其他调用!$U$4:$U$20,其他调用!$V$4:$V$20,$GF26)))</f>
        <v>0</v>
      </c>
      <c r="GT26" s="44">
        <f>IF(P$23=0,0,求节点(P$23:P$28,$B$23:$B$28,求节点(其他调用!$U$4:$U$20,其他调用!$V$4:$V$20,$GF26)))</f>
        <v>0</v>
      </c>
      <c r="GU26" s="44">
        <f>IF(Q$23=0,0,求节点(Q$23:Q$28,$B$23:$B$28,求节点(其他调用!$U$4:$U$20,其他调用!$V$4:$V$20,$GF26)))</f>
        <v>0</v>
      </c>
      <c r="GV26" s="44">
        <f>IF(R$23=0,0,求节点(R$23:R$28,$B$23:$B$28,求节点(其他调用!$U$4:$U$20,其他调用!$V$4:$V$20,$GF26)))</f>
        <v>0</v>
      </c>
      <c r="GW26" s="44">
        <f>IF(S$23=0,0,求节点(S$23:S$28,$B$23:$B$28,求节点(其他调用!$U$4:$U$20,其他调用!$V$4:$V$20,$GF26)))</f>
        <v>0</v>
      </c>
      <c r="GX26" s="44">
        <f>IF(T$23=0,0,求节点(T$23:T$28,$B$23:$B$28,求节点(其他调用!$U$4:$U$20,其他调用!$V$4:$V$20,$GF26)))</f>
        <v>0</v>
      </c>
      <c r="GY26" s="44">
        <f>IF(U$23=0,0,求节点(U$23:U$28,$B$23:$B$28,求节点(其他调用!$U$4:$U$20,其他调用!$V$4:$V$20,$GF26)))</f>
        <v>0</v>
      </c>
      <c r="GZ26" s="44">
        <f>IF(V$23=0,0,求节点(V$23:V$28,$B$23:$B$28,求节点(其他调用!$U$4:$U$20,其他调用!$V$4:$V$20,$GF26)))</f>
        <v>0</v>
      </c>
      <c r="HC26" s="44">
        <v>23</v>
      </c>
      <c r="HD26" s="44">
        <f>IF(C$4=0,0,求节点(C$4:C$9,$B$4:$B$9,求节点(其他调用!$I$4:$I$42,其他调用!$J$4:$J$42,其他调用!$AH27)))</f>
        <v>1.3497866610043132</v>
      </c>
      <c r="HE26" s="44">
        <f>IF(D$4=0,0,求节点(D$4:D$9,$B$4:$B$9,求节点(其他调用!$I$4:$I$42,其他调用!$J$4:$J$42,其他调用!$AH27)))</f>
        <v>3.0943254692339255</v>
      </c>
      <c r="HF26" s="44">
        <f>IF(E$4=0,0,求节点(E$4:E$9,$B$4:$B$9,求节点(其他调用!$I$4:$I$42,其他调用!$J$4:$J$42,其他调用!$AH27)))</f>
        <v>0.38483950906322661</v>
      </c>
      <c r="HG26" s="44">
        <f>IF(F$4=0,0,求节点(F$4:F$9,$B$4:$B$9,求节点(其他调用!$I$4:$I$42,其他调用!$J$4:$J$42,其他调用!$AH27)))</f>
        <v>0</v>
      </c>
      <c r="HH26" s="44">
        <f>IF(G$4=0,0,求节点(G$4:G$9,$B$4:$B$9,求节点(其他调用!$I$4:$I$42,其他调用!$J$4:$J$42,其他调用!$AH27)))</f>
        <v>0</v>
      </c>
      <c r="HI26" s="44">
        <f>IF(H$4=0,0,求节点(H$4:H$9,$B$4:$B$9,求节点(其他调用!$I$4:$I$42,其他调用!$J$4:$J$42,其他调用!$AH27)))</f>
        <v>0</v>
      </c>
      <c r="HJ26" s="44">
        <f>IF(I$4=0,0,求节点(I$4:I$9,$B$4:$B$9,求节点(其他调用!$I$4:$I$42,其他调用!$J$4:$J$42,其他调用!$AH27)))</f>
        <v>0</v>
      </c>
      <c r="HK26" s="44">
        <f>IF(J$4=0,0,求节点(J$4:J$9,$B$4:$B$9,求节点(其他调用!$I$4:$I$42,其他调用!$J$4:$J$42,其他调用!$AH27)))</f>
        <v>0</v>
      </c>
      <c r="HL26" s="44">
        <f>IF(K$4=0,0,求节点(K$4:K$9,$B$4:$B$9,求节点(其他调用!$I$4:$I$42,其他调用!$J$4:$J$42,其他调用!$AH27)))</f>
        <v>0</v>
      </c>
      <c r="HM26" s="44">
        <f>IF(L$4=0,0,求节点(L$4:L$9,$B$4:$B$9,求节点(其他调用!$I$4:$I$42,其他调用!$J$4:$J$42,其他调用!$AH27)))</f>
        <v>0</v>
      </c>
      <c r="HN26" s="44">
        <f>IF(M$4=0,0,求节点(M$4:M$9,$B$4:$B$9,求节点(其他调用!$I$4:$I$42,其他调用!$J$4:$J$42,其他调用!$AH27)))</f>
        <v>0</v>
      </c>
      <c r="HO26" s="44">
        <f>IF(N$4=0,0,求节点(N$4:N$9,$B$4:$B$9,求节点(其他调用!$I$4:$I$42,其他调用!$J$4:$J$42,其他调用!$AH27)))</f>
        <v>0</v>
      </c>
      <c r="HP26" s="44">
        <f>IF(O$4=0,0,求节点(O$4:O$9,$B$4:$B$9,求节点(其他调用!$I$4:$I$42,其他调用!$J$4:$J$42,其他调用!$AH27)))</f>
        <v>0</v>
      </c>
      <c r="HQ26" s="44">
        <f>IF(P$4=0,0,求节点(P$4:P$9,$B$4:$B$9,求节点(其他调用!$I$4:$I$42,其他调用!$J$4:$J$42,其他调用!$AH27)))</f>
        <v>0</v>
      </c>
      <c r="HR26" s="44">
        <f>IF(Q$4=0,0,求节点(Q$4:Q$9,$B$4:$B$9,求节点(其他调用!$I$4:$I$42,其他调用!$J$4:$J$42,其他调用!$AH27)))</f>
        <v>0</v>
      </c>
      <c r="HS26" s="44">
        <f>IF(R$4=0,0,求节点(R$4:R$9,$B$4:$B$9,求节点(其他调用!$I$4:$I$42,其他调用!$J$4:$J$42,其他调用!$AH27)))</f>
        <v>0</v>
      </c>
      <c r="HT26" s="44">
        <f>IF(S$4=0,0,求节点(S$4:S$9,$B$4:$B$9,求节点(其他调用!$I$4:$I$42,其他调用!$J$4:$J$42,其他调用!$AH27)))</f>
        <v>2.2098827431106831</v>
      </c>
      <c r="HU26" s="44">
        <f>IF(T$4=0,0,求节点(T$4:T$9,$B$4:$B$9,求节点(其他调用!$I$4:$I$42,其他调用!$J$4:$J$42,其他调用!$AH27)))</f>
        <v>1.6051640310739197</v>
      </c>
      <c r="HV26" s="44">
        <f>IF(U$4=0,0,求节点(U$4:U$9,$B$4:$B$9,求节点(其他调用!$I$4:$I$42,其他调用!$J$4:$J$42,其他调用!$AH27)))</f>
        <v>1.9350264674138282</v>
      </c>
      <c r="HW26" s="44">
        <f>IF(V$4=0,0,求节点(V$4:V$9,$B$4:$B$9,求节点(其他调用!$I$4:$I$42,其他调用!$J$4:$J$42,其他调用!$AH27)))</f>
        <v>0</v>
      </c>
      <c r="HX26" s="44">
        <f>IF(W$4=0,0,求节点(W$4:W$9,$B$4:$B$9,求节点(其他调用!$I$4:$I$42,其他调用!$J$4:$J$42,其他调用!$AH27)))</f>
        <v>0.92361482175174392</v>
      </c>
      <c r="HY26" s="44">
        <f>IF(X$4=0,0,求节点(X$4:X$9,$B$4:$B$9,求节点(其他调用!$I$4:$I$42,其他调用!$J$4:$J$42,其他调用!$AH27)))</f>
        <v>0.92361482175174392</v>
      </c>
      <c r="HZ26" s="44">
        <f>IF(Y$4=0,0,求节点(Y$4:Y$9,$B$4:$B$9,求节点(其他调用!$I$4:$I$42,其他调用!$J$4:$J$42,其他调用!$AH27)))</f>
        <v>1.6051640310739197</v>
      </c>
      <c r="IA26" s="44">
        <f>IF(Z$4=0,0,求节点(Z$4:Z$9,$B$4:$B$9,求节点(其他调用!$I$4:$I$42,其他调用!$J$4:$J$42,其他调用!$AH27)))</f>
        <v>0</v>
      </c>
      <c r="IB26" s="44">
        <f>IF(AA$4=0,0,求节点(AA$4:AA$9,$B$4:$B$9,求节点(其他调用!$I$4:$I$42,其他调用!$J$4:$J$42,其他调用!$AH27)))</f>
        <v>0.92361482175174392</v>
      </c>
      <c r="IC26" s="44">
        <f>IF(AB$4=0,0,求节点(AB$4:AB$9,$B$4:$B$9,求节点(其他调用!$I$4:$I$42,其他调用!$J$4:$J$42,其他调用!$AH27)))</f>
        <v>3.1141617124901293</v>
      </c>
      <c r="ID26" s="44">
        <f>IF(AC$4=0,0,求节点(AC$4:AC$9,$B$4:$B$9,求节点(其他调用!$I$4:$I$42,其他调用!$J$4:$J$42,其他调用!$AH27)))</f>
        <v>2.4670854225180197</v>
      </c>
      <c r="IE26" s="44">
        <f>IF(AD$4=0,0,求节点(AD$4:AD$9,$B$4:$B$9,求节点(其他调用!$I$4:$I$42,其他调用!$J$4:$J$42,其他调用!$AH27)))</f>
        <v>9.5639656131440209E-2</v>
      </c>
      <c r="IF26" s="44">
        <f>IF(AE$4=0,0,求节点(AE$4:AE$9,$B$4:$B$9,求节点(其他调用!$I$4:$I$42,其他调用!$J$4:$J$42,其他调用!$AH27)))</f>
        <v>9.5639656131440209E-2</v>
      </c>
      <c r="IG26" s="44">
        <f>IF(AF$4=0,0,求节点(AF$4:AF$9,$B$4:$B$9,求节点(其他调用!$I$4:$I$42,其他调用!$J$4:$J$42,其他调用!$AH27)))</f>
        <v>9.5639656131440209E-2</v>
      </c>
      <c r="IH26" s="44">
        <f>IF(AG$4=0,0,求节点(AG$4:AG$9,$B$4:$B$9,求节点(其他调用!$I$4:$I$42,其他调用!$J$4:$J$42,其他调用!$AH27)))</f>
        <v>9.5639656131440209E-2</v>
      </c>
      <c r="II26" s="44">
        <f>IF(AH$4=0,0,求节点(AH$4:AH$9,$B$4:$B$9,求节点(其他调用!$I$4:$I$42,其他调用!$J$4:$J$42,其他调用!$AH27)))</f>
        <v>9.5639656131440209E-2</v>
      </c>
      <c r="IJ26" s="44">
        <f>IF(AI$4=0,0,求节点(AI$4:AI$9,$B$4:$B$9,求节点(其他调用!$I$4:$I$42,其他调用!$J$4:$J$42,其他调用!$AH27)))</f>
        <v>9.5639656131440209E-2</v>
      </c>
      <c r="IK26" s="44">
        <f>IF(AJ$4=0,0,求节点(AJ$4:AJ$9,$B$4:$B$9,求节点(其他调用!$I$4:$I$42,其他调用!$J$4:$J$42,其他调用!$AH27)))</f>
        <v>9.5639656131440209E-2</v>
      </c>
      <c r="IL26" s="44">
        <f>IF(AK$4=0,0,求节点(AK$4:AK$9,$B$4:$B$9,求节点(其他调用!$I$4:$I$42,其他调用!$J$4:$J$42,其他调用!$AH27)))</f>
        <v>9.5639656131440209E-2</v>
      </c>
      <c r="IM26" s="44">
        <f>IF(AL$4=0,0,求节点(AL$4:AL$9,$B$4:$B$9,求节点(其他调用!$I$4:$I$42,其他调用!$J$4:$J$42,其他调用!$AH27)))</f>
        <v>9.5639656131440209E-2</v>
      </c>
      <c r="IN26" s="44">
        <f>IF(AM$4=0,0,求节点(AM$4:AM$9,$B$4:$B$9,求节点(其他调用!$I$4:$I$42,其他调用!$J$4:$J$42,其他调用!$AH27)))</f>
        <v>9.5639656131440209E-2</v>
      </c>
      <c r="IO26" s="44">
        <f>IF(AN$4=0,0,求节点(AN$4:AN$9,$B$4:$B$9,求节点(其他调用!$I$4:$I$42,其他调用!$J$4:$J$42,其他调用!$AH27)))</f>
        <v>9.5639656131440209E-2</v>
      </c>
      <c r="IP26" s="44">
        <f>IF(AO$4=0,0,求节点(AO$4:AO$9,$B$4:$B$9,求节点(其他调用!$I$4:$I$42,其他调用!$J$4:$J$42,其他调用!$AH27)))</f>
        <v>9.5639656131440209E-2</v>
      </c>
      <c r="IQ26" s="44">
        <f>IF(AP$4=0,0,求节点(AP$4:AP$9,$B$4:$B$9,求节点(其他调用!$I$4:$I$42,其他调用!$J$4:$J$42,其他调用!$AH27)))</f>
        <v>9.5639656131440209E-2</v>
      </c>
      <c r="IR26" s="44">
        <f>IF(AQ$4=0,0,求节点(AQ$4:AQ$9,$B$4:$B$9,求节点(其他调用!$I$4:$I$42,其他调用!$J$4:$J$42,其他调用!$AH27)))</f>
        <v>9.5639656131440209E-2</v>
      </c>
      <c r="IS26" s="44">
        <f>IF(AR$4=0,0,求节点(AR$4:AR$9,$B$4:$B$9,求节点(其他调用!$I$4:$I$42,其他调用!$J$4:$J$42,其他调用!$AH27)))</f>
        <v>9.5639656131440209E-2</v>
      </c>
      <c r="IT26" s="44">
        <f>IF(AS$4=0,0,求节点(AS$4:AS$9,$B$4:$B$9,求节点(其他调用!$I$4:$I$42,其他调用!$J$4:$J$42,其他调用!$AH27)))</f>
        <v>9.5639656131440209E-2</v>
      </c>
      <c r="IU26" s="44">
        <f>IF(AT$4=0,0,求节点(AT$4:AT$9,$B$4:$B$9,求节点(其他调用!$I$4:$I$42,其他调用!$J$4:$J$42,其他调用!$AH27)))</f>
        <v>9.5639656131440209E-2</v>
      </c>
      <c r="IV26" s="44">
        <f>IF(AU$4=0,0,求节点(AU$4:AU$9,$B$4:$B$9,求节点(其他调用!$I$4:$I$42,其他调用!$J$4:$J$42,其他调用!$AH27)))</f>
        <v>9.5639656131440209E-2</v>
      </c>
      <c r="IW26" s="44">
        <f>IF(AV$4=0,0,求节点(AV$4:AV$9,$B$4:$B$9,求节点(其他调用!$I$4:$I$42,其他调用!$J$4:$J$42,其他调用!$AH27)))</f>
        <v>9.5639656131440209E-2</v>
      </c>
      <c r="IX26" s="44">
        <f>IF(AW$4=0,0,求节点(AW$4:AW$9,$B$4:$B$9,求节点(其他调用!$I$4:$I$42,其他调用!$J$4:$J$42,其他调用!$AH27)))</f>
        <v>9.5639656131440209E-2</v>
      </c>
      <c r="IY26" s="44">
        <f>IF(AX$4=0,0,求节点(AX$4:AX$9,$B$4:$B$9,求节点(其他调用!$I$4:$I$42,其他调用!$J$4:$J$42,其他调用!$AH27)))</f>
        <v>9.5639656131440209E-2</v>
      </c>
      <c r="IZ26" s="44">
        <f>IF(AY$4=0,0,求节点(AY$4:AY$9,$B$4:$B$9,求节点(其他调用!$I$4:$I$42,其他调用!$J$4:$J$42,其他调用!$AH27)))</f>
        <v>9.5639656131440209E-2</v>
      </c>
      <c r="JA26" s="44">
        <f>IF(AZ$4=0,0,求节点(AZ$4:AZ$9,$B$4:$B$9,求节点(其他调用!$I$4:$I$42,其他调用!$J$4:$J$42,其他调用!$AH27)))</f>
        <v>9.5639656131440209E-2</v>
      </c>
      <c r="JC26" s="44">
        <v>23</v>
      </c>
      <c r="JD26" s="44">
        <f>IF(C$23=0,0,求节点(C$23:C$28,$B$23:$B$28,求节点(其他调用!$W$4:$W$20,其他调用!$X$4:$X$20,$JC26)))</f>
        <v>0</v>
      </c>
      <c r="JE26" s="44">
        <f>IF(D$23=0,0,求节点(D$23:D$28,$B$23:$B$28,求节点(其他调用!$W$4:$W$20,其他调用!$X$4:$X$20,$JC26)))</f>
        <v>0</v>
      </c>
      <c r="JF26" s="44">
        <f>IF(E$23=0,0,求节点(E$23:E$28,$B$23:$B$28,求节点(其他调用!$W$4:$W$20,其他调用!$X$4:$X$20,$JC26)))</f>
        <v>0</v>
      </c>
      <c r="JG26" s="44">
        <f>IF(F$23=0,0,求节点(F$23:F$28,$B$23:$B$28,求节点(其他调用!$W$4:$W$20,其他调用!$X$4:$X$20,$JC26)))</f>
        <v>7.5719752067104906E-5</v>
      </c>
      <c r="JH26" s="44">
        <f>IF(G$23=0,0,求节点(G$23:G$28,$B$23:$B$28,求节点(其他调用!$W$4:$W$20,其他调用!$X$4:$X$20,$JC26)))</f>
        <v>1.135796281008794E-4</v>
      </c>
      <c r="JI26" s="44">
        <f>IF(H$23=0,0,求节点(H$23:H$28,$B$23:$B$28,求节点(其他调用!$W$4:$W$20,其他调用!$X$4:$X$20,$JC26)))</f>
        <v>1.135796281008794E-4</v>
      </c>
      <c r="JJ26" s="44">
        <f>IF(I$23=0,0,求节点(I$23:I$28,$B$23:$B$28,求节点(其他调用!$W$4:$W$20,其他调用!$X$4:$X$20,$JC26)))</f>
        <v>1.7209034560750069E-4</v>
      </c>
      <c r="JK26" s="44">
        <f>IF(J$23=0,0,求节点(J$23:J$28,$B$23:$B$28,求节点(其他调用!$W$4:$W$20,其他调用!$X$4:$X$20,$JC26)))</f>
        <v>0</v>
      </c>
      <c r="JL26" s="44">
        <f>IF(K$23=0,0,求节点(K$23:K$28,$B$23:$B$28,求节点(其他调用!$W$4:$W$20,其他调用!$X$4:$X$20,$JC26)))</f>
        <v>1.135796281008794E-4</v>
      </c>
      <c r="JM26" s="44">
        <f>IF(L$23=0,0,求节点(L$23:L$28,$B$23:$B$28,求节点(其他调用!$W$4:$W$20,其他调用!$X$4:$X$20,$JC26)))</f>
        <v>0</v>
      </c>
      <c r="JN26" s="44">
        <f>IF(M$23=0,0,求节点(M$23:M$28,$B$23:$B$28,求节点(其他调用!$W$4:$W$20,其他调用!$X$4:$X$20,$JC26)))</f>
        <v>0</v>
      </c>
      <c r="JO26" s="44">
        <f>IF(N$23=0,0,求节点(N$23:N$28,$B$23:$B$28,求节点(其他调用!$W$4:$W$20,其他调用!$X$4:$X$20,$JC26)))</f>
        <v>0</v>
      </c>
      <c r="JP26" s="44">
        <f>IF(O$23=0,0,求节点(O$23:O$28,$B$23:$B$28,求节点(其他调用!$W$4:$W$20,其他调用!$X$4:$X$20,$JC26)))</f>
        <v>0</v>
      </c>
      <c r="JQ26" s="44">
        <f>IF(P$23=0,0,求节点(P$23:P$28,$B$23:$B$28,求节点(其他调用!$W$4:$W$20,其他调用!$X$4:$X$20,$JC26)))</f>
        <v>0</v>
      </c>
      <c r="JR26" s="44">
        <f>IF(Q$23=0,0,求节点(Q$23:Q$28,$B$23:$B$28,求节点(其他调用!$W$4:$W$20,其他调用!$X$4:$X$20,$JC26)))</f>
        <v>0</v>
      </c>
      <c r="JS26" s="44">
        <f>IF(R$23=0,0,求节点(R$23:R$28,$B$23:$B$28,求节点(其他调用!$W$4:$W$20,其他调用!$X$4:$X$20,$JC26)))</f>
        <v>0</v>
      </c>
      <c r="JT26" s="44">
        <f>IF(S$23=0,0,求节点(S$23:S$28,$B$23:$B$28,求节点(其他调用!$W$4:$W$20,其他调用!$X$4:$X$20,$JC26)))</f>
        <v>0</v>
      </c>
      <c r="JU26" s="44">
        <f>IF(T$23=0,0,求节点(T$23:T$28,$B$23:$B$28,求节点(其他调用!$W$4:$W$20,其他调用!$X$4:$X$20,$JC26)))</f>
        <v>0</v>
      </c>
      <c r="JV26" s="44">
        <f>IF(U$23=0,0,求节点(U$23:U$28,$B$23:$B$28,求节点(其他调用!$W$4:$W$20,其他调用!$X$4:$X$20,$JC26)))</f>
        <v>0</v>
      </c>
      <c r="JW26" s="44">
        <f>IF(V$23=0,0,求节点(V$23:V$28,$B$23:$B$28,求节点(其他调用!$W$4:$W$20,其他调用!$X$4:$X$20,$JC26)))</f>
        <v>0</v>
      </c>
      <c r="JZ26" s="44">
        <v>23</v>
      </c>
      <c r="KA26" s="44">
        <f>IF(C$4=0,0,求节点(C$4:C$9,$B$4:$B$9,求节点(其他调用!$L$4:$L$42,其他调用!$M$4:$M$42,其他调用!$AI27)))</f>
        <v>2.2797265171255772</v>
      </c>
      <c r="KB26" s="44">
        <f>IF(D$4=0,0,求节点(D$4:D$9,$B$4:$B$9,求节点(其他调用!$L$4:$L$42,其他调用!$M$4:$M$42,其他调用!$AI27)))</f>
        <v>4.6502589336424265</v>
      </c>
      <c r="KC26" s="44">
        <f>IF(E$4=0,0,求节点(E$4:E$9,$B$4:$B$9,求节点(其他调用!$L$4:$L$42,其他调用!$M$4:$M$42,其他调用!$AI27)))</f>
        <v>0.75007283046339324</v>
      </c>
      <c r="KD26" s="44">
        <f>IF(F$4=0,0,求节点(F$4:F$9,$B$4:$B$9,求节点(其他调用!$L$4:$L$42,其他调用!$M$4:$M$42,其他调用!$AI27)))</f>
        <v>0</v>
      </c>
      <c r="KE26" s="44">
        <f>IF(G$4=0,0,求节点(G$4:G$9,$B$4:$B$9,求节点(其他调用!$L$4:$L$42,其他调用!$M$4:$M$42,其他调用!$AI27)))</f>
        <v>0</v>
      </c>
      <c r="KF26" s="44">
        <f>IF(H$4=0,0,求节点(H$4:H$9,$B$4:$B$9,求节点(其他调用!$L$4:$L$42,其他调用!$M$4:$M$42,其他调用!$AI27)))</f>
        <v>0</v>
      </c>
      <c r="KG26" s="44">
        <f>IF(I$4=0,0,求节点(I$4:I$9,$B$4:$B$9,求节点(其他调用!$L$4:$L$42,其他调用!$M$4:$M$42,其他调用!$AI27)))</f>
        <v>0</v>
      </c>
      <c r="KH26" s="44">
        <f>IF(J$4=0,0,求节点(J$4:J$9,$B$4:$B$9,求节点(其他调用!$L$4:$L$42,其他调用!$M$4:$M$42,其他调用!$AI27)))</f>
        <v>0</v>
      </c>
      <c r="KI26" s="44">
        <f>IF(K$4=0,0,求节点(K$4:K$9,$B$4:$B$9,求节点(其他调用!$L$4:$L$42,其他调用!$M$4:$M$42,其他调用!$AI27)))</f>
        <v>0</v>
      </c>
      <c r="KJ26" s="44">
        <f>IF(L$4=0,0,求节点(L$4:L$9,$B$4:$B$9,求节点(其他调用!$L$4:$L$42,其他调用!$M$4:$M$42,其他调用!$AI27)))</f>
        <v>0</v>
      </c>
      <c r="KK26" s="44">
        <f>IF(M$4=0,0,求节点(M$4:M$9,$B$4:$B$9,求节点(其他调用!$L$4:$L$42,其他调用!$M$4:$M$42,其他调用!$AI27)))</f>
        <v>0</v>
      </c>
      <c r="KL26" s="44">
        <f>IF(N$4=0,0,求节点(N$4:N$9,$B$4:$B$9,求节点(其他调用!$L$4:$L$42,其他调用!$M$4:$M$42,其他调用!$AI27)))</f>
        <v>0</v>
      </c>
      <c r="KM26" s="44">
        <f>IF(O$4=0,0,求节点(O$4:O$9,$B$4:$B$9,求节点(其他调用!$L$4:$L$42,其他调用!$M$4:$M$42,其他调用!$AI27)))</f>
        <v>0</v>
      </c>
      <c r="KN26" s="44">
        <f>IF(P$4=0,0,求节点(P$4:P$9,$B$4:$B$9,求节点(其他调用!$L$4:$L$42,其他调用!$M$4:$M$42,其他调用!$AI27)))</f>
        <v>0</v>
      </c>
      <c r="KO26" s="44">
        <f>IF(Q$4=0,0,求节点(Q$4:Q$9,$B$4:$B$9,求节点(其他调用!$L$4:$L$42,其他调用!$M$4:$M$42,其他调用!$AI27)))</f>
        <v>0</v>
      </c>
      <c r="KP26" s="44">
        <f>IF(R$4=0,0,求节点(R$4:R$9,$B$4:$B$9,求节点(其他调用!$L$4:$L$42,其他调用!$M$4:$M$42,其他调用!$AI27)))</f>
        <v>0</v>
      </c>
      <c r="KQ26" s="44">
        <f>IF(S$4=0,0,求节点(S$4:S$9,$B$4:$B$9,求节点(其他调用!$L$4:$L$42,其他调用!$M$4:$M$42,其他调用!$AI27)))</f>
        <v>3.1403842090461289</v>
      </c>
      <c r="KR26" s="44">
        <f>IF(T$4=0,0,求节点(T$4:T$9,$B$4:$B$9,求节点(其他调用!$L$4:$L$42,其他调用!$M$4:$M$42,其他调用!$AI27)))</f>
        <v>2.6668608812357153</v>
      </c>
      <c r="KS26" s="44">
        <f>IF(U$4=0,0,求节点(U$4:U$9,$B$4:$B$9,求节点(其他调用!$L$4:$L$42,其他调用!$M$4:$M$42,其他调用!$AI27)))</f>
        <v>3.1365622649001632</v>
      </c>
      <c r="KT26" s="44">
        <f>IF(V$4=0,0,求节点(V$4:V$9,$B$4:$B$9,求节点(其他调用!$L$4:$L$42,其他调用!$M$4:$M$42,其他调用!$AI27)))</f>
        <v>0</v>
      </c>
      <c r="KU26" s="44">
        <f>IF(W$4=0,0,求节点(W$4:W$9,$B$4:$B$9,求节点(其他调用!$L$4:$L$42,其他调用!$M$4:$M$42,其他调用!$AI27)))</f>
        <v>1.5715534236515312</v>
      </c>
      <c r="KV26" s="44">
        <f>IF(X$4=0,0,求节点(X$4:X$9,$B$4:$B$9,求节点(其他调用!$L$4:$L$42,其他调用!$M$4:$M$42,其他调用!$AI27)))</f>
        <v>1.5715534236515312</v>
      </c>
      <c r="KW26" s="44">
        <f>IF(Y$4=0,0,求节点(Y$4:Y$9,$B$4:$B$9,求节点(其他调用!$L$4:$L$42,其他调用!$M$4:$M$42,其他调用!$AI27)))</f>
        <v>2.6668608812357153</v>
      </c>
      <c r="KX26" s="44">
        <f>IF(Z$4=0,0,求节点(Z$4:Z$9,$B$4:$B$9,求节点(其他调用!$L$4:$L$42,其他调用!$M$4:$M$42,其他调用!$AI27)))</f>
        <v>0</v>
      </c>
      <c r="KY26" s="44">
        <f>IF(AA$4=0,0,求节点(AA$4:AA$9,$B$4:$B$9,求节点(其他调用!$L$4:$L$42,其他调用!$M$4:$M$42,其他调用!$AI27)))</f>
        <v>1.5715534236515312</v>
      </c>
      <c r="KZ26" s="44">
        <f>IF(AB$4=0,0,求节点(AB$4:AB$9,$B$4:$B$9,求节点(其他调用!$L$4:$L$42,其他调用!$M$4:$M$42,其他调用!$AI27)))</f>
        <v>4.8752081429326113</v>
      </c>
      <c r="LA26" s="44">
        <f>IF(AC$4=0,0,求节点(AC$4:AC$9,$B$4:$B$9,求节点(其他调用!$L$4:$L$42,其他调用!$M$4:$M$42,其他调用!$AI27)))</f>
        <v>3.1405674185765893</v>
      </c>
      <c r="LB26" s="44">
        <f>IF(AD$4=0,0,求节点(AD$4:AD$9,$B$4:$B$9,求节点(其他调用!$L$4:$L$42,其他调用!$M$4:$M$42,其他调用!$AI27)))</f>
        <v>0.1864068160612613</v>
      </c>
      <c r="LC26" s="44">
        <f>IF(AE$4=0,0,求节点(AE$4:AE$9,$B$4:$B$9,求节点(其他调用!$L$4:$L$42,其他调用!$M$4:$M$42,其他调用!$AI27)))</f>
        <v>0.1864068160612613</v>
      </c>
      <c r="LD26" s="44">
        <f>IF(AF$4=0,0,求节点(AF$4:AF$9,$B$4:$B$9,求节点(其他调用!$L$4:$L$42,其他调用!$M$4:$M$42,其他调用!$AI27)))</f>
        <v>0.1864068160612613</v>
      </c>
      <c r="LE26" s="44">
        <f>IF(AG$4=0,0,求节点(AG$4:AG$9,$B$4:$B$9,求节点(其他调用!$L$4:$L$42,其他调用!$M$4:$M$42,其他调用!$AI27)))</f>
        <v>0.1864068160612613</v>
      </c>
      <c r="LF26" s="44">
        <f>IF(AH$4=0,0,求节点(AH$4:AH$9,$B$4:$B$9,求节点(其他调用!$L$4:$L$42,其他调用!$M$4:$M$42,其他调用!$AI27)))</f>
        <v>0.1864068160612613</v>
      </c>
      <c r="LG26" s="44">
        <f>IF(AI$4=0,0,求节点(AI$4:AI$9,$B$4:$B$9,求节点(其他调用!$L$4:$L$42,其他调用!$M$4:$M$42,其他调用!$AI27)))</f>
        <v>0.1864068160612613</v>
      </c>
      <c r="LH26" s="44">
        <f>IF(AJ$4=0,0,求节点(AJ$4:AJ$9,$B$4:$B$9,求节点(其他调用!$L$4:$L$42,其他调用!$M$4:$M$42,其他调用!$AI27)))</f>
        <v>0.1864068160612613</v>
      </c>
      <c r="LI26" s="44">
        <f>IF(AK$4=0,0,求节点(AK$4:AK$9,$B$4:$B$9,求节点(其他调用!$L$4:$L$42,其他调用!$M$4:$M$42,其他调用!$AI27)))</f>
        <v>0.1864068160612613</v>
      </c>
      <c r="LJ26" s="44">
        <f>IF(AL$4=0,0,求节点(AL$4:AL$9,$B$4:$B$9,求节点(其他调用!$L$4:$L$42,其他调用!$M$4:$M$42,其他调用!$AI27)))</f>
        <v>0.1864068160612613</v>
      </c>
      <c r="LK26" s="44">
        <f>IF(AM$4=0,0,求节点(AM$4:AM$9,$B$4:$B$9,求节点(其他调用!$L$4:$L$42,其他调用!$M$4:$M$42,其他调用!$AI27)))</f>
        <v>0.1864068160612613</v>
      </c>
      <c r="LL26" s="44">
        <f>IF(AN$4=0,0,求节点(AN$4:AN$9,$B$4:$B$9,求节点(其他调用!$L$4:$L$42,其他调用!$M$4:$M$42,其他调用!$AI27)))</f>
        <v>0.1864068160612613</v>
      </c>
      <c r="LM26" s="44">
        <f>IF(AO$4=0,0,求节点(AO$4:AO$9,$B$4:$B$9,求节点(其他调用!$L$4:$L$42,其他调用!$M$4:$M$42,其他调用!$AI27)))</f>
        <v>0.1864068160612613</v>
      </c>
      <c r="LN26" s="44">
        <f>IF(AP$4=0,0,求节点(AP$4:AP$9,$B$4:$B$9,求节点(其他调用!$L$4:$L$42,其他调用!$M$4:$M$42,其他调用!$AI27)))</f>
        <v>0.1864068160612613</v>
      </c>
      <c r="LO26" s="44">
        <f>IF(AQ$4=0,0,求节点(AQ$4:AQ$9,$B$4:$B$9,求节点(其他调用!$L$4:$L$42,其他调用!$M$4:$M$42,其他调用!$AI27)))</f>
        <v>0.1864068160612613</v>
      </c>
      <c r="LP26" s="44">
        <f>IF(AR$4=0,0,求节点(AR$4:AR$9,$B$4:$B$9,求节点(其他调用!$L$4:$L$42,其他调用!$M$4:$M$42,其他调用!$AI27)))</f>
        <v>0.1864068160612613</v>
      </c>
      <c r="LQ26" s="44">
        <f>IF(AS$4=0,0,求节点(AS$4:AS$9,$B$4:$B$9,求节点(其他调用!$L$4:$L$42,其他调用!$M$4:$M$42,其他调用!$AI27)))</f>
        <v>0.1864068160612613</v>
      </c>
      <c r="LR26" s="44">
        <f>IF(AT$4=0,0,求节点(AT$4:AT$9,$B$4:$B$9,求节点(其他调用!$L$4:$L$42,其他调用!$M$4:$M$42,其他调用!$AI27)))</f>
        <v>0.1864068160612613</v>
      </c>
      <c r="LS26" s="44">
        <f>IF(AU$4=0,0,求节点(AU$4:AU$9,$B$4:$B$9,求节点(其他调用!$L$4:$L$42,其他调用!$M$4:$M$42,其他调用!$AI27)))</f>
        <v>0.1864068160612613</v>
      </c>
      <c r="LT26" s="44">
        <f>IF(AV$4=0,0,求节点(AV$4:AV$9,$B$4:$B$9,求节点(其他调用!$L$4:$L$42,其他调用!$M$4:$M$42,其他调用!$AI27)))</f>
        <v>0.1864068160612613</v>
      </c>
      <c r="LU26" s="44">
        <f>IF(AW$4=0,0,求节点(AW$4:AW$9,$B$4:$B$9,求节点(其他调用!$L$4:$L$42,其他调用!$M$4:$M$42,其他调用!$AI27)))</f>
        <v>0.1864068160612613</v>
      </c>
      <c r="LV26" s="44">
        <f>IF(AX$4=0,0,求节点(AX$4:AX$9,$B$4:$B$9,求节点(其他调用!$L$4:$L$42,其他调用!$M$4:$M$42,其他调用!$AI27)))</f>
        <v>0.1864068160612613</v>
      </c>
      <c r="LW26" s="44">
        <f>IF(AY$4=0,0,求节点(AY$4:AY$9,$B$4:$B$9,求节点(其他调用!$L$4:$L$42,其他调用!$M$4:$M$42,其他调用!$AI27)))</f>
        <v>0.1864068160612613</v>
      </c>
      <c r="LX26" s="44">
        <f>IF(AZ$4=0,0,求节点(AZ$4:AZ$9,$B$4:$B$9,求节点(其他调用!$L$4:$L$42,其他调用!$M$4:$M$42,其他调用!$AI27)))</f>
        <v>0.1864068160612613</v>
      </c>
      <c r="LZ26" s="44">
        <v>23</v>
      </c>
      <c r="MA26" s="44">
        <f>IF(C$23=0,0,求节点(C$23:C$28,$B$23:$B$28,求节点(其他调用!$Y$4:$Y$20,其他调用!$Z$4:$Z$20,$LZ26)))</f>
        <v>0</v>
      </c>
      <c r="MB26" s="44">
        <f>IF(D$23=0,0,求节点(D$23:D$28,$B$23:$B$28,求节点(其他调用!$Y$4:$Y$20,其他调用!$Z$4:$Z$20,$LZ26)))</f>
        <v>0</v>
      </c>
      <c r="MC26" s="44">
        <f>IF(E$23=0,0,求节点(E$23:E$28,$B$23:$B$28,求节点(其他调用!$Y$4:$Y$20,其他调用!$Z$4:$Z$20,$LZ26)))</f>
        <v>0</v>
      </c>
      <c r="MD26" s="44">
        <f>IF(F$23=0,0,求节点(F$23:F$28,$B$23:$B$28,求节点(其他调用!$Y$4:$Y$20,其他调用!$Z$4:$Z$20,$LZ26)))</f>
        <v>0</v>
      </c>
      <c r="ME26" s="44">
        <f>IF(G$23=0,0,求节点(G$23:G$28,$B$23:$B$28,求节点(其他调用!$Y$4:$Y$20,其他调用!$Z$4:$Z$20,$LZ26)))</f>
        <v>0</v>
      </c>
      <c r="MF26" s="44">
        <f>IF(H$23=0,0,求节点(H$23:H$28,$B$23:$B$28,求节点(其他调用!$Y$4:$Y$20,其他调用!$Z$4:$Z$20,$LZ26)))</f>
        <v>0</v>
      </c>
      <c r="MG26" s="44">
        <f>IF(I$23=0,0,求节点(I$23:I$28,$B$23:$B$28,求节点(其他调用!$Y$4:$Y$20,其他调用!$Z$4:$Z$20,$LZ26)))</f>
        <v>0</v>
      </c>
      <c r="MH26" s="44">
        <f>IF(J$23=0,0,求节点(J$23:J$28,$B$23:$B$28,求节点(其他调用!$Y$4:$Y$20,其他调用!$Z$4:$Z$20,$LZ26)))</f>
        <v>0</v>
      </c>
      <c r="MI26" s="44">
        <f>IF(K$23=0,0,求节点(K$23:K$28,$B$23:$B$28,求节点(其他调用!$Y$4:$Y$20,其他调用!$Z$4:$Z$20,$LZ26)))</f>
        <v>0</v>
      </c>
      <c r="MJ26" s="44">
        <f>IF(L$23=0,0,求节点(L$23:L$28,$B$23:$B$28,求节点(其他调用!$Y$4:$Y$20,其他调用!$Z$4:$Z$20,$LZ26)))</f>
        <v>0</v>
      </c>
      <c r="MK26" s="44">
        <f>IF(M$23=0,0,求节点(M$23:M$28,$B$23:$B$28,求节点(其他调用!$Y$4:$Y$20,其他调用!$Z$4:$Z$20,$LZ26)))</f>
        <v>0</v>
      </c>
      <c r="ML26" s="44">
        <f>IF(N$23=0,0,求节点(N$23:N$28,$B$23:$B$28,求节点(其他调用!$Y$4:$Y$20,其他调用!$Z$4:$Z$20,$LZ26)))</f>
        <v>0</v>
      </c>
      <c r="MM26" s="44">
        <f>IF(O$23=0,0,求节点(O$23:O$28,$B$23:$B$28,求节点(其他调用!$Y$4:$Y$20,其他调用!$Z$4:$Z$20,$LZ26)))</f>
        <v>0</v>
      </c>
      <c r="MN26" s="44">
        <f>IF(P$23=0,0,求节点(P$23:P$28,$B$23:$B$28,求节点(其他调用!$Y$4:$Y$20,其他调用!$Z$4:$Z$20,$LZ26)))</f>
        <v>0</v>
      </c>
      <c r="MO26" s="44">
        <f>IF(Q$23=0,0,求节点(Q$23:Q$28,$B$23:$B$28,求节点(其他调用!$Y$4:$Y$20,其他调用!$Z$4:$Z$20,$LZ26)))</f>
        <v>0</v>
      </c>
      <c r="MP26" s="44">
        <f>IF(R$23=0,0,求节点(R$23:R$28,$B$23:$B$28,求节点(其他调用!$Y$4:$Y$20,其他调用!$Z$4:$Z$20,$LZ26)))</f>
        <v>0</v>
      </c>
      <c r="MQ26" s="44">
        <f>IF(S$23=0,0,求节点(S$23:S$28,$B$23:$B$28,求节点(其他调用!$Y$4:$Y$20,其他调用!$Z$4:$Z$20,$LZ26)))</f>
        <v>0</v>
      </c>
      <c r="MR26" s="44">
        <f>IF(T$23=0,0,求节点(T$23:T$28,$B$23:$B$28,求节点(其他调用!$Y$4:$Y$20,其他调用!$Z$4:$Z$20,$LZ26)))</f>
        <v>0</v>
      </c>
      <c r="MS26" s="44">
        <f>IF(U$23=0,0,求节点(U$23:U$28,$B$23:$B$28,求节点(其他调用!$Y$4:$Y$20,其他调用!$Z$4:$Z$20,$LZ26)))</f>
        <v>0</v>
      </c>
      <c r="MT26" s="44">
        <f>IF(V$23=0,0,求节点(V$23:V$28,$B$23:$B$28,求节点(其他调用!$Y$4:$Y$20,其他调用!$Z$4:$Z$20,$LZ26)))</f>
        <v>0</v>
      </c>
      <c r="MW26" s="44">
        <v>23</v>
      </c>
      <c r="MX26" s="44">
        <f>IF(C$4=0,0,求节点(C$4:C$9,$B$4:$B$9,求节点(其他调用!$O$4:$O$42,其他调用!$P$4:$P$42,其他调用!$AJ27)))</f>
        <v>3.0878963887341695</v>
      </c>
      <c r="MY26" s="44">
        <f>IF(D$4=0,0,求节点(D$4:D$9,$B$4:$B$9,求节点(其他调用!$O$4:$O$42,其他调用!$P$4:$P$42,其他调用!$AJ27)))</f>
        <v>6</v>
      </c>
      <c r="MZ26" s="44">
        <f>IF(E$4=0,0,求节点(E$4:E$9,$B$4:$B$9,求节点(其他调用!$O$4:$O$42,其他调用!$P$4:$P$42,其他调用!$AJ27)))</f>
        <v>1.0963960339980379</v>
      </c>
      <c r="NA26" s="44">
        <f>IF(F$4=0,0,求节点(F$4:F$9,$B$4:$B$9,求节点(其他调用!$O$4:$O$42,其他调用!$P$4:$P$42,其他调用!$AJ27)))</f>
        <v>0</v>
      </c>
      <c r="NB26" s="44">
        <f>IF(G$4=0,0,求节点(G$4:G$9,$B$4:$B$9,求节点(其他调用!$O$4:$O$42,其他调用!$P$4:$P$42,其他调用!$AJ27)))</f>
        <v>0</v>
      </c>
      <c r="NC26" s="44">
        <f>IF(H$4=0,0,求节点(H$4:H$9,$B$4:$B$9,求节点(其他调用!$O$4:$O$42,其他调用!$P$4:$P$42,其他调用!$AJ27)))</f>
        <v>0</v>
      </c>
      <c r="ND26" s="44">
        <f>IF(I$4=0,0,求节点(I$4:I$9,$B$4:$B$9,求节点(其他调用!$O$4:$O$42,其他调用!$P$4:$P$42,其他调用!$AJ27)))</f>
        <v>0</v>
      </c>
      <c r="NE26" s="44">
        <f>IF(J$4=0,0,求节点(J$4:J$9,$B$4:$B$9,求节点(其他调用!$O$4:$O$42,其他调用!$P$4:$P$42,其他调用!$AJ27)))</f>
        <v>0</v>
      </c>
      <c r="NF26" s="44">
        <f>IF(K$4=0,0,求节点(K$4:K$9,$B$4:$B$9,求节点(其他调用!$O$4:$O$42,其他调用!$P$4:$P$42,其他调用!$AJ27)))</f>
        <v>0</v>
      </c>
      <c r="NG26" s="44">
        <f>IF(L$4=0,0,求节点(L$4:L$9,$B$4:$B$9,求节点(其他调用!$O$4:$O$42,其他调用!$P$4:$P$42,其他调用!$AJ27)))</f>
        <v>0</v>
      </c>
      <c r="NH26" s="44">
        <f>IF(M$4=0,0,求节点(M$4:M$9,$B$4:$B$9,求节点(其他调用!$O$4:$O$42,其他调用!$P$4:$P$42,其他调用!$AJ27)))</f>
        <v>0</v>
      </c>
      <c r="NI26" s="44">
        <f>IF(N$4=0,0,求节点(N$4:N$9,$B$4:$B$9,求节点(其他调用!$O$4:$O$42,其他调用!$P$4:$P$42,其他调用!$AJ27)))</f>
        <v>0</v>
      </c>
      <c r="NJ26" s="44">
        <f>IF(O$4=0,0,求节点(O$4:O$9,$B$4:$B$9,求节点(其他调用!$O$4:$O$42,其他调用!$P$4:$P$42,其他调用!$AJ27)))</f>
        <v>0</v>
      </c>
      <c r="NK26" s="44">
        <f>IF(P$4=0,0,求节点(P$4:P$9,$B$4:$B$9,求节点(其他调用!$O$4:$O$42,其他调用!$P$4:$P$42,其他调用!$AJ27)))</f>
        <v>0</v>
      </c>
      <c r="NL26" s="44">
        <f>IF(Q$4=0,0,求节点(Q$4:Q$9,$B$4:$B$9,求节点(其他调用!$O$4:$O$42,其他调用!$P$4:$P$42,其他调用!$AJ27)))</f>
        <v>0</v>
      </c>
      <c r="NM26" s="44">
        <f>IF(R$4=0,0,求节点(R$4:R$9,$B$4:$B$9,求节点(其他调用!$O$4:$O$42,其他调用!$P$4:$P$42,其他调用!$AJ27)))</f>
        <v>0</v>
      </c>
      <c r="NN26" s="44">
        <f>IF(S$4=0,0,求节点(S$4:S$9,$B$4:$B$9,求节点(其他调用!$O$4:$O$42,其他调用!$P$4:$P$42,其他调用!$AJ27)))</f>
        <v>3.4616208221990634</v>
      </c>
      <c r="NO26" s="44">
        <f>IF(T$4=0,0,求节点(T$4:T$9,$B$4:$B$9,求节点(其他调用!$O$4:$O$42,其他调用!$P$4:$P$42,其他调用!$AJ27)))</f>
        <v>3.0831854232311211</v>
      </c>
      <c r="NP26" s="44">
        <f>IF(U$4=0,0,求节点(U$4:U$9,$B$4:$B$9,求节点(其他调用!$O$4:$O$42,其他调用!$P$4:$P$42,其他调用!$AJ27)))</f>
        <v>4.1575871867628909</v>
      </c>
      <c r="NQ26" s="44">
        <f>IF(V$4=0,0,求节点(V$4:V$9,$B$4:$B$9,求节点(其他调用!$O$4:$O$42,其他调用!$P$4:$P$42,其他调用!$AJ27)))</f>
        <v>0</v>
      </c>
      <c r="NR26" s="44">
        <f>IF(W$4=0,0,求节点(W$4:W$9,$B$4:$B$9,求节点(其他调用!$O$4:$O$42,其他调用!$P$4:$P$42,其他调用!$AJ27)))</f>
        <v>2.1799392634630039</v>
      </c>
      <c r="NS26" s="44">
        <f>IF(X$4=0,0,求节点(X$4:X$9,$B$4:$B$9,求节点(其他调用!$O$4:$O$42,其他调用!$P$4:$P$42,其他调用!$AJ27)))</f>
        <v>2.1799392634630039</v>
      </c>
      <c r="NT26" s="44">
        <f>IF(Y$4=0,0,求节点(Y$4:Y$9,$B$4:$B$9,求节点(其他调用!$O$4:$O$42,其他调用!$P$4:$P$42,其他调用!$AJ27)))</f>
        <v>3.5671733402121881</v>
      </c>
      <c r="NU26" s="44">
        <f>IF(Z$4=0,0,求节点(Z$4:Z$9,$B$4:$B$9,求节点(其他调用!$O$4:$O$42,其他调用!$P$4:$P$42,其他调用!$AJ27)))</f>
        <v>0</v>
      </c>
      <c r="NV26" s="44">
        <f>IF(AA$4=0,0,求节点(AA$4:AA$9,$B$4:$B$9,求节点(其他调用!$O$4:$O$42,其他调用!$P$4:$P$42,其他调用!$AJ27)))</f>
        <v>2.1799392634630039</v>
      </c>
      <c r="NW26" s="44">
        <f>IF(AB$4=0,0,求节点(AB$4:AB$9,$B$4:$B$9,求节点(其他调用!$O$4:$O$42,其他调用!$P$4:$P$42,其他调用!$AJ27)))</f>
        <v>6</v>
      </c>
      <c r="NX26" s="44">
        <f>IF(AC$4=0,0,求节点(AC$4:AC$9,$B$4:$B$9,求节点(其他调用!$O$4:$O$42,其他调用!$P$4:$P$42,其他调用!$AJ27)))</f>
        <v>3.3558356267148466</v>
      </c>
      <c r="NY26" s="44">
        <f>IF(AD$4=0,0,求节点(AD$4:AD$9,$B$4:$B$9,求节点(其他调用!$O$4:$O$42,其他调用!$P$4:$P$42,其他调用!$AJ27)))</f>
        <v>0.28205693681834643</v>
      </c>
      <c r="NZ26" s="44">
        <f>IF(AE$4=0,0,求节点(AE$4:AE$9,$B$4:$B$9,求节点(其他调用!$O$4:$O$42,其他调用!$P$4:$P$42,其他调用!$AJ27)))</f>
        <v>0.28205693681834643</v>
      </c>
      <c r="OA26" s="44">
        <f>IF(AF$4=0,0,求节点(AF$4:AF$9,$B$4:$B$9,求节点(其他调用!$O$4:$O$42,其他调用!$P$4:$P$42,其他调用!$AJ27)))</f>
        <v>0.28205693681834643</v>
      </c>
      <c r="OB26" s="44">
        <f>IF(AG$4=0,0,求节点(AG$4:AG$9,$B$4:$B$9,求节点(其他调用!$O$4:$O$42,其他调用!$P$4:$P$42,其他调用!$AJ27)))</f>
        <v>0.28205693681834643</v>
      </c>
      <c r="OC26" s="44">
        <f>IF(AH$4=0,0,求节点(AH$4:AH$9,$B$4:$B$9,求节点(其他调用!$O$4:$O$42,其他调用!$P$4:$P$42,其他调用!$AJ27)))</f>
        <v>0.28205693681834643</v>
      </c>
      <c r="OD26" s="44">
        <f>IF(AI$4=0,0,求节点(AI$4:AI$9,$B$4:$B$9,求节点(其他调用!$O$4:$O$42,其他调用!$P$4:$P$42,其他调用!$AJ27)))</f>
        <v>0.28205693681834643</v>
      </c>
      <c r="OE26" s="44">
        <f>IF(AJ$4=0,0,求节点(AJ$4:AJ$9,$B$4:$B$9,求节点(其他调用!$O$4:$O$42,其他调用!$P$4:$P$42,其他调用!$AJ27)))</f>
        <v>0.28205693681834643</v>
      </c>
      <c r="OF26" s="44">
        <f>IF(AK$4=0,0,求节点(AK$4:AK$9,$B$4:$B$9,求节点(其他调用!$O$4:$O$42,其他调用!$P$4:$P$42,其他调用!$AJ27)))</f>
        <v>0.28205693681834643</v>
      </c>
      <c r="OG26" s="44">
        <f>IF(AL$4=0,0,求节点(AL$4:AL$9,$B$4:$B$9,求节点(其他调用!$O$4:$O$42,其他调用!$P$4:$P$42,其他调用!$AJ27)))</f>
        <v>0.28205693681834643</v>
      </c>
      <c r="OH26" s="44">
        <f>IF(AM$4=0,0,求节点(AM$4:AM$9,$B$4:$B$9,求节点(其他调用!$O$4:$O$42,其他调用!$P$4:$P$42,其他调用!$AJ27)))</f>
        <v>0.28205693681834643</v>
      </c>
      <c r="OI26" s="44">
        <f>IF(AN$4=0,0,求节点(AN$4:AN$9,$B$4:$B$9,求节点(其他调用!$O$4:$O$42,其他调用!$P$4:$P$42,其他调用!$AJ27)))</f>
        <v>0.28205693681834643</v>
      </c>
      <c r="OJ26" s="44">
        <f>IF(AO$4=0,0,求节点(AO$4:AO$9,$B$4:$B$9,求节点(其他调用!$O$4:$O$42,其他调用!$P$4:$P$42,其他调用!$AJ27)))</f>
        <v>0.28205693681834643</v>
      </c>
      <c r="OK26" s="44">
        <f>IF(AP$4=0,0,求节点(AP$4:AP$9,$B$4:$B$9,求节点(其他调用!$O$4:$O$42,其他调用!$P$4:$P$42,其他调用!$AJ27)))</f>
        <v>0.28205693681834643</v>
      </c>
      <c r="OL26" s="44">
        <f>IF(AQ$4=0,0,求节点(AQ$4:AQ$9,$B$4:$B$9,求节点(其他调用!$O$4:$O$42,其他调用!$P$4:$P$42,其他调用!$AJ27)))</f>
        <v>0.28205693681834643</v>
      </c>
      <c r="OM26" s="44">
        <f>IF(AR$4=0,0,求节点(AR$4:AR$9,$B$4:$B$9,求节点(其他调用!$O$4:$O$42,其他调用!$P$4:$P$42,其他调用!$AJ27)))</f>
        <v>0.28205693681834643</v>
      </c>
      <c r="ON26" s="44">
        <f>IF(AS$4=0,0,求节点(AS$4:AS$9,$B$4:$B$9,求节点(其他调用!$O$4:$O$42,其他调用!$P$4:$P$42,其他调用!$AJ27)))</f>
        <v>0.28205693681834643</v>
      </c>
      <c r="OO26" s="44">
        <f>IF(AT$4=0,0,求节点(AT$4:AT$9,$B$4:$B$9,求节点(其他调用!$O$4:$O$42,其他调用!$P$4:$P$42,其他调用!$AJ27)))</f>
        <v>0.28205693681834643</v>
      </c>
      <c r="OP26" s="44">
        <f>IF(AU$4=0,0,求节点(AU$4:AU$9,$B$4:$B$9,求节点(其他调用!$O$4:$O$42,其他调用!$P$4:$P$42,其他调用!$AJ27)))</f>
        <v>0.28205693681834643</v>
      </c>
      <c r="OQ26" s="44">
        <f>IF(AV$4=0,0,求节点(AV$4:AV$9,$B$4:$B$9,求节点(其他调用!$O$4:$O$42,其他调用!$P$4:$P$42,其他调用!$AJ27)))</f>
        <v>0.28205693681834643</v>
      </c>
      <c r="OR26" s="44">
        <f>IF(AW$4=0,0,求节点(AW$4:AW$9,$B$4:$B$9,求节点(其他调用!$O$4:$O$42,其他调用!$P$4:$P$42,其他调用!$AJ27)))</f>
        <v>0.28205693681834643</v>
      </c>
      <c r="OS26" s="44">
        <f>IF(AX$4=0,0,求节点(AX$4:AX$9,$B$4:$B$9,求节点(其他调用!$O$4:$O$42,其他调用!$P$4:$P$42,其他调用!$AJ27)))</f>
        <v>0.28205693681834643</v>
      </c>
      <c r="OT26" s="44">
        <f>IF(AY$4=0,0,求节点(AY$4:AY$9,$B$4:$B$9,求节点(其他调用!$O$4:$O$42,其他调用!$P$4:$P$42,其他调用!$AJ27)))</f>
        <v>0.28205693681834643</v>
      </c>
      <c r="OU26" s="44">
        <f>IF(AZ$4=0,0,求节点(AZ$4:AZ$9,$B$4:$B$9,求节点(其他调用!$O$4:$O$42,其他调用!$P$4:$P$42,其他调用!$AJ27)))</f>
        <v>0.28205693681834643</v>
      </c>
      <c r="OW26" s="44">
        <v>23</v>
      </c>
      <c r="OX26" s="44">
        <f>IF(C$23=0,0,求节点(C$23:C$28,$B$23:$B$28,求节点(其他调用!$AA$4:$AA$20,其他调用!$AB$4:$AB$20,$OW26)))</f>
        <v>0</v>
      </c>
      <c r="OY26" s="44">
        <f>IF(D$23=0,0,求节点(D$23:D$28,$B$23:$B$28,求节点(其他调用!$AA$4:$AA$20,其他调用!$AB$4:$AB$20,$OW26)))</f>
        <v>0</v>
      </c>
      <c r="OZ26" s="44">
        <f>IF(E$23=0,0,求节点(E$23:E$28,$B$23:$B$28,求节点(其他调用!$AA$4:$AA$20,其他调用!$AB$4:$AB$20,$OW26)))</f>
        <v>0</v>
      </c>
      <c r="PA26" s="44">
        <f>IF(F$23=0,0,求节点(F$23:F$28,$B$23:$B$28,求节点(其他调用!$AA$4:$AA$20,其他调用!$AB$4:$AB$20,$OW26)))</f>
        <v>7.358210756258643E-5</v>
      </c>
      <c r="PB26" s="44">
        <f>IF(G$23=0,0,求节点(G$23:G$28,$B$23:$B$28,求节点(其他调用!$AA$4:$AA$20,其他调用!$AB$4:$AB$20,$OW26)))</f>
        <v>1.1037316134399067E-4</v>
      </c>
      <c r="PC26" s="44">
        <f>IF(H$23=0,0,求节点(H$23:H$28,$B$23:$B$28,求节点(其他调用!$AA$4:$AA$20,其他调用!$AB$4:$AB$20,$OW26)))</f>
        <v>1.1037316134399067E-4</v>
      </c>
      <c r="PD26" s="44">
        <f>IF(I$23=0,0,求节点(I$23:I$28,$B$23:$B$28,求节点(其他调用!$AA$4:$AA$20,其他调用!$AB$4:$AB$20,$OW26)))</f>
        <v>1.6723206264246393E-4</v>
      </c>
      <c r="PE26" s="44">
        <f>IF(J$23=0,0,求节点(J$23:J$28,$B$23:$B$28,求节点(其他调用!$AA$4:$AA$20,其他调用!$AB$4:$AB$20,$OW26)))</f>
        <v>0</v>
      </c>
      <c r="PF26" s="44">
        <f>IF(K$23=0,0,求节点(K$23:K$28,$B$23:$B$28,求节点(其他调用!$AA$4:$AA$20,其他调用!$AB$4:$AB$20,$OW26)))</f>
        <v>1.1037316134399067E-4</v>
      </c>
      <c r="PG26" s="44">
        <f>IF(L$23=0,0,求节点(L$23:L$28,$B$23:$B$28,求节点(其他调用!$AA$4:$AA$20,其他调用!$AB$4:$AB$20,$OW26)))</f>
        <v>0</v>
      </c>
      <c r="PH26" s="44">
        <f>IF(M$23=0,0,求节点(M$23:M$28,$B$23:$B$28,求节点(其他调用!$AA$4:$AA$20,其他调用!$AB$4:$AB$20,$OW26)))</f>
        <v>0</v>
      </c>
      <c r="PI26" s="44">
        <f>IF(N$23=0,0,求节点(N$23:N$28,$B$23:$B$28,求节点(其他调用!$AA$4:$AA$20,其他调用!$AB$4:$AB$20,$OW26)))</f>
        <v>0</v>
      </c>
      <c r="PJ26" s="44">
        <f>IF(O$23=0,0,求节点(O$23:O$28,$B$23:$B$28,求节点(其他调用!$AA$4:$AA$20,其他调用!$AB$4:$AB$20,$OW26)))</f>
        <v>0</v>
      </c>
      <c r="PK26" s="44">
        <f>IF(P$23=0,0,求节点(P$23:P$28,$B$23:$B$28,求节点(其他调用!$AA$4:$AA$20,其他调用!$AB$4:$AB$20,$OW26)))</f>
        <v>0</v>
      </c>
      <c r="PL26" s="44">
        <f>IF(Q$23=0,0,求节点(Q$23:Q$28,$B$23:$B$28,求节点(其他调用!$AA$4:$AA$20,其他调用!$AB$4:$AB$20,$OW26)))</f>
        <v>0</v>
      </c>
      <c r="PM26" s="44">
        <f>IF(R$23=0,0,求节点(R$23:R$28,$B$23:$B$28,求节点(其他调用!$AA$4:$AA$20,其他调用!$AB$4:$AB$20,$OW26)))</f>
        <v>0</v>
      </c>
      <c r="PN26" s="44">
        <f>IF(S$23=0,0,求节点(S$23:S$28,$B$23:$B$28,求节点(其他调用!$AA$4:$AA$20,其他调用!$AB$4:$AB$20,$OW26)))</f>
        <v>0</v>
      </c>
      <c r="PO26" s="44">
        <f>IF(T$23=0,0,求节点(T$23:T$28,$B$23:$B$28,求节点(其他调用!$AA$4:$AA$20,其他调用!$AB$4:$AB$20,$OW26)))</f>
        <v>0</v>
      </c>
      <c r="PP26" s="44">
        <f>IF(U$23=0,0,求节点(U$23:U$28,$B$23:$B$28,求节点(其他调用!$AA$4:$AA$20,其他调用!$AB$4:$AB$20,$OW26)))</f>
        <v>0</v>
      </c>
      <c r="PQ26" s="44">
        <f>IF(V$23=0,0,求节点(V$23:V$28,$B$23:$B$28,求节点(其他调用!$AA$4:$AA$20,其他调用!$AB$4:$AB$20,$OW26)))</f>
        <v>0</v>
      </c>
    </row>
    <row r="27" spans="2:433" x14ac:dyDescent="0.2">
      <c r="B27" s="44">
        <v>5</v>
      </c>
      <c r="C27" s="44">
        <f>INDEX(将星标签统计!$CA:$CF,MATCH(C$22,将星标签统计!$BE:$BE,0),$B27)</f>
        <v>0</v>
      </c>
      <c r="D27" s="44">
        <f>INDEX(将星标签统计!$CA:$CF,MATCH(D$22,将星标签统计!$BE:$BE,0),$B27)</f>
        <v>0</v>
      </c>
      <c r="E27" s="44">
        <f>INDEX(将星标签统计!$CA:$CF,MATCH(E$22,将星标签统计!$BE:$BE,0),$B27)</f>
        <v>0</v>
      </c>
      <c r="F27" s="44">
        <f>INDEX(将星标签统计!$CA:$CF,MATCH(F$22,将星标签统计!$BE:$BE,0),$B27)</f>
        <v>4320</v>
      </c>
      <c r="G27" s="44">
        <f>INDEX(将星标签统计!$CA:$CF,MATCH(G$22,将星标签统计!$BE:$BE,0),$B27)</f>
        <v>720</v>
      </c>
      <c r="H27" s="44">
        <f>INDEX(将星标签统计!$CA:$CF,MATCH(H$22,将星标签统计!$BE:$BE,0),$B27)</f>
        <v>720</v>
      </c>
      <c r="I27" s="44">
        <f>INDEX(将星标签统计!$CA:$CF,MATCH(I$22,将星标签统计!$BE:$BE,0),$B27)</f>
        <v>1919.7</v>
      </c>
      <c r="J27" s="44">
        <f>INDEX(将星标签统计!$CA:$CF,MATCH(J$22,将星标签统计!$BE:$BE,0),$B27)</f>
        <v>0</v>
      </c>
      <c r="K27" s="44">
        <f>INDEX(将星标签统计!$CA:$CF,MATCH(K$22,将星标签统计!$BE:$BE,0),$B27)</f>
        <v>720</v>
      </c>
      <c r="L27" s="44">
        <f>INDEX(将星标签统计!$CA:$CF,MATCH(L$22,将星标签统计!$BE:$BE,0),$B27)</f>
        <v>0</v>
      </c>
      <c r="M27" s="44">
        <f>INDEX(将星标签统计!$CA:$CF,MATCH(M$22,将星标签统计!$BE:$BE,0),$B27)</f>
        <v>0</v>
      </c>
      <c r="N27" s="44">
        <f>INDEX(将星标签统计!$CA:$CF,MATCH(N$22,将星标签统计!$BE:$BE,0),$B27)</f>
        <v>0</v>
      </c>
      <c r="O27" s="44">
        <f>INDEX(将星标签统计!$CA:$CF,MATCH(O$22,将星标签统计!$BE:$BE,0),$B27)</f>
        <v>0</v>
      </c>
      <c r="P27" s="44">
        <f>INDEX(将星标签统计!$CA:$CF,MATCH(P$22,将星标签统计!$BE:$BE,0),$B27)</f>
        <v>0</v>
      </c>
      <c r="Q27" s="44">
        <f>INDEX(将星标签统计!$CA:$CF,MATCH(Q$22,将星标签统计!$BE:$BE,0),$B27)</f>
        <v>0</v>
      </c>
      <c r="R27" s="44">
        <f>INDEX(将星标签统计!$CA:$CF,MATCH(R$22,将星标签统计!$BE:$BE,0),$B27)</f>
        <v>0</v>
      </c>
      <c r="S27" s="44">
        <f>INDEX(将星标签统计!$CA:$CF,MATCH(S$22,将星标签统计!$BE:$BE,0),$B27)</f>
        <v>0</v>
      </c>
      <c r="T27" s="44">
        <f>INDEX(将星标签统计!$CA:$CF,MATCH(T$22,将星标签统计!$BE:$BE,0),$B27)</f>
        <v>0</v>
      </c>
      <c r="U27" s="44">
        <f>INDEX(将星标签统计!$CA:$CF,MATCH(U$22,将星标签统计!$BE:$BE,0),$B27)</f>
        <v>0</v>
      </c>
      <c r="V27" s="44">
        <f>INDEX(将星标签统计!$CA:$CF,MATCH(V$22,将星标签统计!$BE:$BE,0),$B27)</f>
        <v>0</v>
      </c>
      <c r="BI27" s="44">
        <v>24</v>
      </c>
      <c r="BJ27" s="44">
        <f>IF(C$4=0,0,求节点(C$4:C$9,$B$4:$B$9,求节点(其他调用!$C$4:$C$42,其他调用!$D$4:$D$42,其他调用!$AF28)))</f>
        <v>1.0009359746962794</v>
      </c>
      <c r="BK27" s="44">
        <f>IF(D$4=0,0,求节点(D$4:D$9,$B$4:$B$9,求节点(其他调用!$C$4:$C$42,其他调用!$D$4:$D$42,其他调用!$AF28)))</f>
        <v>2.3288150630157176</v>
      </c>
      <c r="BL27" s="44">
        <f>IF(E$4=0,0,求节点(E$4:E$9,$B$4:$B$9,求节点(其他调用!$C$4:$C$42,其他调用!$D$4:$D$42,其他调用!$AF28)))</f>
        <v>0.25867184418182099</v>
      </c>
      <c r="BM27" s="44">
        <f>IF(F$4=0,0,求节点(F$4:F$9,$B$4:$B$9,求节点(其他调用!$C$4:$C$42,其他调用!$D$4:$D$42,其他调用!$AF28)))</f>
        <v>0</v>
      </c>
      <c r="BN27" s="44">
        <f>IF(G$4=0,0,求节点(G$4:G$9,$B$4:$B$9,求节点(其他调用!$C$4:$C$42,其他调用!$D$4:$D$42,其他调用!$AF28)))</f>
        <v>0</v>
      </c>
      <c r="BO27" s="44">
        <f>IF(H$4=0,0,求节点(H$4:H$9,$B$4:$B$9,求节点(其他调用!$C$4:$C$42,其他调用!$D$4:$D$42,其他调用!$AF28)))</f>
        <v>0</v>
      </c>
      <c r="BP27" s="44">
        <f>IF(I$4=0,0,求节点(I$4:I$9,$B$4:$B$9,求节点(其他调用!$C$4:$C$42,其他调用!$D$4:$D$42,其他调用!$AF28)))</f>
        <v>0</v>
      </c>
      <c r="BQ27" s="44">
        <f>IF(J$4=0,0,求节点(J$4:J$9,$B$4:$B$9,求节点(其他调用!$C$4:$C$42,其他调用!$D$4:$D$42,其他调用!$AF28)))</f>
        <v>0</v>
      </c>
      <c r="BR27" s="44">
        <f>IF(K$4=0,0,求节点(K$4:K$9,$B$4:$B$9,求节点(其他调用!$C$4:$C$42,其他调用!$D$4:$D$42,其他调用!$AF28)))</f>
        <v>0</v>
      </c>
      <c r="BS27" s="44">
        <f>IF(L$4=0,0,求节点(L$4:L$9,$B$4:$B$9,求节点(其他调用!$C$4:$C$42,其他调用!$D$4:$D$42,其他调用!$AF28)))</f>
        <v>0</v>
      </c>
      <c r="BT27" s="44">
        <f>IF(M$4=0,0,求节点(M$4:M$9,$B$4:$B$9,求节点(其他调用!$C$4:$C$42,其他调用!$D$4:$D$42,其他调用!$AF28)))</f>
        <v>0</v>
      </c>
      <c r="BU27" s="44">
        <f>IF(N$4=0,0,求节点(N$4:N$9,$B$4:$B$9,求节点(其他调用!$C$4:$C$42,其他调用!$D$4:$D$42,其他调用!$AF28)))</f>
        <v>0</v>
      </c>
      <c r="BV27" s="44">
        <f>IF(O$4=0,0,求节点(O$4:O$9,$B$4:$B$9,求节点(其他调用!$C$4:$C$42,其他调用!$D$4:$D$42,其他调用!$AF28)))</f>
        <v>0</v>
      </c>
      <c r="BW27" s="44">
        <f>IF(P$4=0,0,求节点(P$4:P$9,$B$4:$B$9,求节点(其他调用!$C$4:$C$42,其他调用!$D$4:$D$42,其他调用!$AF28)))</f>
        <v>0</v>
      </c>
      <c r="BX27" s="44">
        <f>IF(Q$4=0,0,求节点(Q$4:Q$9,$B$4:$B$9,求节点(其他调用!$C$4:$C$42,其他调用!$D$4:$D$42,其他调用!$AF28)))</f>
        <v>0</v>
      </c>
      <c r="BY27" s="44">
        <f>IF(R$4=0,0,求节点(R$4:R$9,$B$4:$B$9,求节点(其他调用!$C$4:$C$42,其他调用!$D$4:$D$42,其他调用!$AF28)))</f>
        <v>0</v>
      </c>
      <c r="BZ27" s="44">
        <f>IF(S$4=0,0,求节点(S$4:S$9,$B$4:$B$9,求节点(其他调用!$C$4:$C$42,其他调用!$D$4:$D$42,其他调用!$AF28)))</f>
        <v>1.6193607433649204</v>
      </c>
      <c r="CA27" s="44">
        <f>IF(T$4=0,0,求节点(T$4:T$9,$B$4:$B$9,求节点(其他调用!$C$4:$C$42,其他调用!$D$4:$D$42,其他调用!$AF28)))</f>
        <v>1.1725891800519577</v>
      </c>
      <c r="CB27" s="44">
        <f>IF(U$4=0,0,求节点(U$4:U$9,$B$4:$B$9,求节点(其他调用!$C$4:$C$42,其他调用!$D$4:$D$42,其他调用!$AF28)))</f>
        <v>1.3943079036363757</v>
      </c>
      <c r="CC27" s="44">
        <f>IF(V$4=0,0,求节点(V$4:V$9,$B$4:$B$9,求节点(其他调用!$C$4:$C$42,其他调用!$D$4:$D$42,其他调用!$AF28)))</f>
        <v>0</v>
      </c>
      <c r="CD27" s="44">
        <f>IF(W$4=0,0,求节点(W$4:W$9,$B$4:$B$9,求节点(其他调用!$C$4:$C$42,其他调用!$D$4:$D$42,其他调用!$AF28)))</f>
        <v>0.62081242603637043</v>
      </c>
      <c r="CE27" s="44">
        <f>IF(X$4=0,0,求节点(X$4:X$9,$B$4:$B$9,求节点(其他调用!$C$4:$C$42,其他调用!$D$4:$D$42,其他调用!$AF28)))</f>
        <v>0.62081242603637043</v>
      </c>
      <c r="CF27" s="44">
        <f>IF(Y$4=0,0,求节点(Y$4:Y$9,$B$4:$B$9,求节点(其他调用!$C$4:$C$42,其他调用!$D$4:$D$42,其他调用!$AF28)))</f>
        <v>1.1725891800519577</v>
      </c>
      <c r="CG27" s="44">
        <f>IF(Z$4=0,0,求节点(Z$4:Z$9,$B$4:$B$9,求节点(其他调用!$C$4:$C$42,其他调用!$D$4:$D$42,其他调用!$AF28)))</f>
        <v>0</v>
      </c>
      <c r="CH27" s="44">
        <f>IF(AA$4=0,0,求节点(AA$4:AA$9,$B$4:$B$9,求节点(其他调用!$C$4:$C$42,其他调用!$D$4:$D$42,其他调用!$AF28)))</f>
        <v>0.62081242603637043</v>
      </c>
      <c r="CI27" s="44">
        <f>IF(AB$4=0,0,求节点(AB$4:AB$9,$B$4:$B$9,求节点(其他调用!$C$4:$C$42,其他调用!$D$4:$D$42,其他调用!$AF28)))</f>
        <v>2.3288150630157176</v>
      </c>
      <c r="CJ27" s="44">
        <f>IF(AC$4=0,0,求节点(AC$4:AC$9,$B$4:$B$9,求节点(其他调用!$C$4:$C$42,其他调用!$D$4:$D$42,其他调用!$AF28)))</f>
        <v>1.8416351529733597</v>
      </c>
      <c r="CK27" s="44">
        <f>IF(AD$4=0,0,求节点(AD$4:AD$9,$B$4:$B$9,求节点(其他调用!$C$4:$C$42,其他调用!$D$4:$D$42,其他调用!$AF28)))</f>
        <v>6.4284683993738101E-2</v>
      </c>
      <c r="CL27" s="44">
        <f>IF(AE$4=0,0,求节点(AE$4:AE$9,$B$4:$B$9,求节点(其他调用!$C$4:$C$42,其他调用!$D$4:$D$42,其他调用!$AF28)))</f>
        <v>6.4284683993738101E-2</v>
      </c>
      <c r="CM27" s="44">
        <f>IF(AF$4=0,0,求节点(AF$4:AF$9,$B$4:$B$9,求节点(其他调用!$C$4:$C$42,其他调用!$D$4:$D$42,其他调用!$AF28)))</f>
        <v>6.4284683993738101E-2</v>
      </c>
      <c r="CN27" s="44">
        <f>IF(AG$4=0,0,求节点(AG$4:AG$9,$B$4:$B$9,求节点(其他调用!$C$4:$C$42,其他调用!$D$4:$D$42,其他调用!$AF28)))</f>
        <v>6.4284683993738101E-2</v>
      </c>
      <c r="CO27" s="44">
        <f>IF(AH$4=0,0,求节点(AH$4:AH$9,$B$4:$B$9,求节点(其他调用!$C$4:$C$42,其他调用!$D$4:$D$42,其他调用!$AF28)))</f>
        <v>6.4284683993738101E-2</v>
      </c>
      <c r="CP27" s="44">
        <f>IF(AI$4=0,0,求节点(AI$4:AI$9,$B$4:$B$9,求节点(其他调用!$C$4:$C$42,其他调用!$D$4:$D$42,其他调用!$AF28)))</f>
        <v>6.4284683993738101E-2</v>
      </c>
      <c r="CQ27" s="44">
        <f>IF(AJ$4=0,0,求节点(AJ$4:AJ$9,$B$4:$B$9,求节点(其他调用!$C$4:$C$42,其他调用!$D$4:$D$42,其他调用!$AF28)))</f>
        <v>6.4284683993738101E-2</v>
      </c>
      <c r="CR27" s="44">
        <f>IF(AK$4=0,0,求节点(AK$4:AK$9,$B$4:$B$9,求节点(其他调用!$C$4:$C$42,其他调用!$D$4:$D$42,其他调用!$AF28)))</f>
        <v>6.4284683993738101E-2</v>
      </c>
      <c r="CS27" s="44">
        <f>IF(AL$4=0,0,求节点(AL$4:AL$9,$B$4:$B$9,求节点(其他调用!$C$4:$C$42,其他调用!$D$4:$D$42,其他调用!$AF28)))</f>
        <v>6.4284683993738101E-2</v>
      </c>
      <c r="CT27" s="44">
        <f>IF(AM$4=0,0,求节点(AM$4:AM$9,$B$4:$B$9,求节点(其他调用!$C$4:$C$42,其他调用!$D$4:$D$42,其他调用!$AF28)))</f>
        <v>6.4284683993738101E-2</v>
      </c>
      <c r="CU27" s="44">
        <f>IF(AN$4=0,0,求节点(AN$4:AN$9,$B$4:$B$9,求节点(其他调用!$C$4:$C$42,其他调用!$D$4:$D$42,其他调用!$AF28)))</f>
        <v>6.4284683993738101E-2</v>
      </c>
      <c r="CV27" s="44">
        <f>IF(AO$4=0,0,求节点(AO$4:AO$9,$B$4:$B$9,求节点(其他调用!$C$4:$C$42,其他调用!$D$4:$D$42,其他调用!$AF28)))</f>
        <v>6.4284683993738101E-2</v>
      </c>
      <c r="CW27" s="44">
        <f>IF(AP$4=0,0,求节点(AP$4:AP$9,$B$4:$B$9,求节点(其他调用!$C$4:$C$42,其他调用!$D$4:$D$42,其他调用!$AF28)))</f>
        <v>6.4284683993738101E-2</v>
      </c>
      <c r="CX27" s="44">
        <f>IF(AQ$4=0,0,求节点(AQ$4:AQ$9,$B$4:$B$9,求节点(其他调用!$C$4:$C$42,其他调用!$D$4:$D$42,其他调用!$AF28)))</f>
        <v>6.4284683993738101E-2</v>
      </c>
      <c r="CY27" s="44">
        <f>IF(AR$4=0,0,求节点(AR$4:AR$9,$B$4:$B$9,求节点(其他调用!$C$4:$C$42,其他调用!$D$4:$D$42,其他调用!$AF28)))</f>
        <v>6.4284683993738101E-2</v>
      </c>
      <c r="CZ27" s="44">
        <f>IF(AS$4=0,0,求节点(AS$4:AS$9,$B$4:$B$9,求节点(其他调用!$C$4:$C$42,其他调用!$D$4:$D$42,其他调用!$AF28)))</f>
        <v>6.4284683993738101E-2</v>
      </c>
      <c r="DA27" s="44">
        <f>IF(AT$4=0,0,求节点(AT$4:AT$9,$B$4:$B$9,求节点(其他调用!$C$4:$C$42,其他调用!$D$4:$D$42,其他调用!$AF28)))</f>
        <v>6.4284683993738101E-2</v>
      </c>
      <c r="DB27" s="44">
        <f>IF(AU$4=0,0,求节点(AU$4:AU$9,$B$4:$B$9,求节点(其他调用!$C$4:$C$42,其他调用!$D$4:$D$42,其他调用!$AF28)))</f>
        <v>6.4284683993738101E-2</v>
      </c>
      <c r="DC27" s="44">
        <f>IF(AV$4=0,0,求节点(AV$4:AV$9,$B$4:$B$9,求节点(其他调用!$C$4:$C$42,其他调用!$D$4:$D$42,其他调用!$AF28)))</f>
        <v>6.4284683993738101E-2</v>
      </c>
      <c r="DD27" s="44">
        <f>IF(AW$4=0,0,求节点(AW$4:AW$9,$B$4:$B$9,求节点(其他调用!$C$4:$C$42,其他调用!$D$4:$D$42,其他调用!$AF28)))</f>
        <v>6.4284683993738101E-2</v>
      </c>
      <c r="DE27" s="44">
        <f>IF(AX$4=0,0,求节点(AX$4:AX$9,$B$4:$B$9,求节点(其他调用!$C$4:$C$42,其他调用!$D$4:$D$42,其他调用!$AF28)))</f>
        <v>6.4284683993738101E-2</v>
      </c>
      <c r="DF27" s="44">
        <f>IF(AY$4=0,0,求节点(AY$4:AY$9,$B$4:$B$9,求节点(其他调用!$C$4:$C$42,其他调用!$D$4:$D$42,其他调用!$AF28)))</f>
        <v>6.4284683993738101E-2</v>
      </c>
      <c r="DG27" s="44">
        <f>IF(AZ$4=0,0,求节点(AZ$4:AZ$9,$B$4:$B$9,求节点(其他调用!$C$4:$C$42,其他调用!$D$4:$D$42,其他调用!$AF28)))</f>
        <v>6.4284683993738101E-2</v>
      </c>
      <c r="DI27" s="44">
        <v>24</v>
      </c>
      <c r="DJ27" s="44">
        <f>IF(C$23=0,0,求节点(C$23:C$28,$B$23:$B$28,求节点(其他调用!$S$4:$S$20,其他调用!$T$4:$T$20,$DI27)))</f>
        <v>0</v>
      </c>
      <c r="DK27" s="44">
        <f>IF(D$23=0,0,求节点(D$23:D$28,$B$23:$B$28,求节点(其他调用!$S$4:$S$20,其他调用!$T$4:$T$20,$DI27)))</f>
        <v>0</v>
      </c>
      <c r="DL27" s="44">
        <f>IF(E$23=0,0,求节点(E$23:E$28,$B$23:$B$28,求节点(其他调用!$S$4:$S$20,其他调用!$T$4:$T$20,$DI27)))</f>
        <v>0</v>
      </c>
      <c r="DM27" s="44">
        <f>IF(F$23=0,0,求节点(F$23:F$28,$B$23:$B$28,求节点(其他调用!$S$4:$S$20,其他调用!$T$4:$T$20,$DI27)))</f>
        <v>9.4905279904966555E-5</v>
      </c>
      <c r="DN27" s="44">
        <f>IF(G$23=0,0,求节点(G$23:G$28,$B$23:$B$28,求节点(其他调用!$S$4:$S$20,其他调用!$T$4:$T$20,$DI27)))</f>
        <v>1.4235791985761637E-4</v>
      </c>
      <c r="DO27" s="44">
        <f>IF(H$23=0,0,求节点(H$23:H$28,$B$23:$B$28,求节点(其他调用!$S$4:$S$20,其他调用!$T$4:$T$20,$DI27)))</f>
        <v>1.4235791985761637E-4</v>
      </c>
      <c r="DP27" s="44">
        <f>IF(I$23=0,0,求节点(I$23:I$28,$B$23:$B$28,求节点(其他调用!$S$4:$S$20,其他调用!$T$4:$T$20,$DI27)))</f>
        <v>2.1569381796615605E-4</v>
      </c>
      <c r="DQ27" s="44">
        <f>IF(J$23=0,0,求节点(J$23:J$28,$B$23:$B$28,求节点(其他调用!$S$4:$S$20,其他调用!$T$4:$T$20,$DI27)))</f>
        <v>0</v>
      </c>
      <c r="DR27" s="44">
        <f>IF(K$23=0,0,求节点(K$23:K$28,$B$23:$B$28,求节点(其他调用!$S$4:$S$20,其他调用!$T$4:$T$20,$DI27)))</f>
        <v>1.4235791985761637E-4</v>
      </c>
      <c r="DS27" s="44">
        <f>IF(L$23=0,0,求节点(L$23:L$28,$B$23:$B$28,求节点(其他调用!$S$4:$S$20,其他调用!$T$4:$T$20,$DI27)))</f>
        <v>0</v>
      </c>
      <c r="DT27" s="44">
        <f>IF(M$23=0,0,求节点(M$23:M$28,$B$23:$B$28,求节点(其他调用!$S$4:$S$20,其他调用!$T$4:$T$20,$DI27)))</f>
        <v>0</v>
      </c>
      <c r="DU27" s="44">
        <f>IF(N$23=0,0,求节点(N$23:N$28,$B$23:$B$28,求节点(其他调用!$S$4:$S$20,其他调用!$T$4:$T$20,$DI27)))</f>
        <v>0</v>
      </c>
      <c r="DV27" s="44">
        <f>IF(O$23=0,0,求节点(O$23:O$28,$B$23:$B$28,求节点(其他调用!$S$4:$S$20,其他调用!$T$4:$T$20,$DI27)))</f>
        <v>0</v>
      </c>
      <c r="DW27" s="44">
        <f>IF(P$23=0,0,求节点(P$23:P$28,$B$23:$B$28,求节点(其他调用!$S$4:$S$20,其他调用!$T$4:$T$20,$DI27)))</f>
        <v>0</v>
      </c>
      <c r="DX27" s="44">
        <f>IF(Q$23=0,0,求节点(Q$23:Q$28,$B$23:$B$28,求节点(其他调用!$S$4:$S$20,其他调用!$T$4:$T$20,$DI27)))</f>
        <v>0</v>
      </c>
      <c r="DY27" s="44">
        <f>IF(R$23=0,0,求节点(R$23:R$28,$B$23:$B$28,求节点(其他调用!$S$4:$S$20,其他调用!$T$4:$T$20,$DI27)))</f>
        <v>0</v>
      </c>
      <c r="DZ27" s="44">
        <f>IF(S$23=0,0,求节点(S$23:S$28,$B$23:$B$28,求节点(其他调用!$S$4:$S$20,其他调用!$T$4:$T$20,$DI27)))</f>
        <v>0</v>
      </c>
      <c r="EA27" s="44">
        <f>IF(T$23=0,0,求节点(T$23:T$28,$B$23:$B$28,求节点(其他调用!$S$4:$S$20,其他调用!$T$4:$T$20,$DI27)))</f>
        <v>0</v>
      </c>
      <c r="EB27" s="44">
        <f>IF(U$23=0,0,求节点(U$23:U$28,$B$23:$B$28,求节点(其他调用!$S$4:$S$20,其他调用!$T$4:$T$20,$DI27)))</f>
        <v>0</v>
      </c>
      <c r="EC27" s="44">
        <f>IF(V$23=0,0,求节点(V$23:V$28,$B$23:$B$28,求节点(其他调用!$S$4:$S$20,其他调用!$T$4:$T$20,$DI27)))</f>
        <v>0</v>
      </c>
      <c r="EF27" s="44">
        <v>24</v>
      </c>
      <c r="EG27" s="44">
        <f>IF(C$4=0,0,求节点(C$4:C$9,$B$4:$B$9,求节点(其他调用!$F$4:$F$42,其他调用!$G$4:$G$42,其他调用!$AG28)))</f>
        <v>1.1314305081993881</v>
      </c>
      <c r="EH27" s="44">
        <f>IF(D$4=0,0,求节点(D$4:D$9,$B$4:$B$9,求节点(其他调用!$F$4:$F$42,其他调用!$G$4:$G$42,其他调用!$AG28)))</f>
        <v>2.6320794675155792</v>
      </c>
      <c r="EI27" s="44">
        <f>IF(E$4=0,0,求节点(E$4:E$9,$B$4:$B$9,求节点(其他调用!$F$4:$F$42,其他调用!$G$4:$G$42,其他调用!$AG28)))</f>
        <v>0.30586736713211204</v>
      </c>
      <c r="EJ27" s="44">
        <f>IF(F$4=0,0,求节点(F$4:F$9,$B$4:$B$9,求节点(其他调用!$F$4:$F$42,其他调用!$G$4:$G$42,其他调用!$AG28)))</f>
        <v>0</v>
      </c>
      <c r="EK27" s="44">
        <f>IF(G$4=0,0,求节点(G$4:G$9,$B$4:$B$9,求节点(其他调用!$F$4:$F$42,其他调用!$G$4:$G$42,其他调用!$AG28)))</f>
        <v>0</v>
      </c>
      <c r="EL27" s="44">
        <f>IF(H$4=0,0,求节点(H$4:H$9,$B$4:$B$9,求节点(其他调用!$F$4:$F$42,其他调用!$G$4:$G$42,其他调用!$AG28)))</f>
        <v>0</v>
      </c>
      <c r="EM27" s="44">
        <f>IF(I$4=0,0,求节点(I$4:I$9,$B$4:$B$9,求节点(其他调用!$F$4:$F$42,其他调用!$G$4:$G$42,其他调用!$AG28)))</f>
        <v>0</v>
      </c>
      <c r="EN27" s="44">
        <f>IF(J$4=0,0,求节点(J$4:J$9,$B$4:$B$9,求节点(其他调用!$F$4:$F$42,其他调用!$G$4:$G$42,其他调用!$AG28)))</f>
        <v>0</v>
      </c>
      <c r="EO27" s="44">
        <f>IF(K$4=0,0,求节点(K$4:K$9,$B$4:$B$9,求节点(其他调用!$F$4:$F$42,其他调用!$G$4:$G$42,其他调用!$AG28)))</f>
        <v>0</v>
      </c>
      <c r="EP27" s="44">
        <f>IF(L$4=0,0,求节点(L$4:L$9,$B$4:$B$9,求节点(其他调用!$F$4:$F$42,其他调用!$G$4:$G$42,其他调用!$AG28)))</f>
        <v>0</v>
      </c>
      <c r="EQ27" s="44">
        <f>IF(M$4=0,0,求节点(M$4:M$9,$B$4:$B$9,求节点(其他调用!$F$4:$F$42,其他调用!$G$4:$G$42,其他调用!$AG28)))</f>
        <v>0</v>
      </c>
      <c r="ER27" s="44">
        <f>IF(N$4=0,0,求节点(N$4:N$9,$B$4:$B$9,求节点(其他调用!$F$4:$F$42,其他调用!$G$4:$G$42,其他调用!$AG28)))</f>
        <v>0</v>
      </c>
      <c r="ES27" s="44">
        <f>IF(O$4=0,0,求节点(O$4:O$9,$B$4:$B$9,求节点(其他调用!$F$4:$F$42,其他调用!$G$4:$G$42,其他调用!$AG28)))</f>
        <v>0</v>
      </c>
      <c r="ET27" s="44">
        <f>IF(P$4=0,0,求节点(P$4:P$9,$B$4:$B$9,求节点(其他调用!$F$4:$F$42,其他调用!$G$4:$G$42,其他调用!$AG28)))</f>
        <v>0</v>
      </c>
      <c r="EU27" s="44">
        <f>IF(Q$4=0,0,求节点(Q$4:Q$9,$B$4:$B$9,求节点(其他调用!$F$4:$F$42,其他调用!$G$4:$G$42,其他调用!$AG28)))</f>
        <v>0</v>
      </c>
      <c r="EV27" s="44">
        <f>IF(R$4=0,0,求节点(R$4:R$9,$B$4:$B$9,求节点(其他调用!$F$4:$F$42,其他调用!$G$4:$G$42,其他调用!$AG28)))</f>
        <v>0</v>
      </c>
      <c r="EW27" s="44">
        <f>IF(S$4=0,0,求节点(S$4:S$9,$B$4:$B$9,求节点(其他调用!$F$4:$F$42,其他调用!$G$4:$G$42,其他调用!$AG28)))</f>
        <v>1.8626888960624464</v>
      </c>
      <c r="EX27" s="44">
        <f>IF(T$4=0,0,求节点(T$4:T$9,$B$4:$B$9,求节点(其他调用!$F$4:$F$42,其他调用!$G$4:$G$42,其他调用!$AG28)))</f>
        <v>1.3344024015958127</v>
      </c>
      <c r="EY27" s="44">
        <f>IF(U$4=0,0,求节点(U$4:U$9,$B$4:$B$9,求节点(其他调用!$F$4:$F$42,其他调用!$G$4:$G$42,其他调用!$AG28)))</f>
        <v>1.5965744305661942</v>
      </c>
      <c r="EZ27" s="44">
        <f>IF(V$4=0,0,求节点(V$4:V$9,$B$4:$B$9,求节点(其他调用!$F$4:$F$42,其他调用!$G$4:$G$42,其他调用!$AG28)))</f>
        <v>0</v>
      </c>
      <c r="FA27" s="44">
        <f>IF(W$4=0,0,求节点(W$4:W$9,$B$4:$B$9,求节点(其他调用!$F$4:$F$42,其他调用!$G$4:$G$42,其他调用!$AG28)))</f>
        <v>0.73408168111706884</v>
      </c>
      <c r="FB27" s="44">
        <f>IF(X$4=0,0,求节点(X$4:X$9,$B$4:$B$9,求节点(其他调用!$F$4:$F$42,其他调用!$G$4:$G$42,其他调用!$AG28)))</f>
        <v>0.73408168111706884</v>
      </c>
      <c r="FC27" s="44">
        <f>IF(Y$4=0,0,求节点(Y$4:Y$9,$B$4:$B$9,求节点(其他调用!$F$4:$F$42,其他调用!$G$4:$G$42,其他调用!$AG28)))</f>
        <v>1.3344024015958127</v>
      </c>
      <c r="FD27" s="44">
        <f>IF(Z$4=0,0,求节点(Z$4:Z$9,$B$4:$B$9,求节点(其他调用!$F$4:$F$42,其他调用!$G$4:$G$42,其他调用!$AG28)))</f>
        <v>0</v>
      </c>
      <c r="FE27" s="44">
        <f>IF(AA$4=0,0,求节点(AA$4:AA$9,$B$4:$B$9,求节点(其他调用!$F$4:$F$42,其他调用!$G$4:$G$42,其他调用!$AG28)))</f>
        <v>0.73408168111706884</v>
      </c>
      <c r="FF27" s="44">
        <f>IF(AB$4=0,0,求节点(AB$4:AB$9,$B$4:$B$9,求节点(其他调用!$F$4:$F$42,其他调用!$G$4:$G$42,其他调用!$AG28)))</f>
        <v>2.6320794675155792</v>
      </c>
      <c r="FG27" s="44">
        <f>IF(AC$4=0,0,求节点(AC$4:AC$9,$B$4:$B$9,求节点(其他调用!$F$4:$F$42,其他调用!$G$4:$G$42,其他调用!$AG28)))</f>
        <v>2.0976251093899978</v>
      </c>
      <c r="FH27" s="44">
        <f>IF(AD$4=0,0,求节点(AD$4:AD$9,$B$4:$B$9,求节点(其他调用!$F$4:$F$42,其他调用!$G$4:$G$42,其他调用!$AG28)))</f>
        <v>7.6013634581209577E-2</v>
      </c>
      <c r="FI27" s="44">
        <f>IF(AE$4=0,0,求节点(AE$4:AE$9,$B$4:$B$9,求节点(其他调用!$F$4:$F$42,其他调用!$G$4:$G$42,其他调用!$AG28)))</f>
        <v>7.6013634581209577E-2</v>
      </c>
      <c r="FJ27" s="44">
        <f>IF(AF$4=0,0,求节点(AF$4:AF$9,$B$4:$B$9,求节点(其他调用!$F$4:$F$42,其他调用!$G$4:$G$42,其他调用!$AG28)))</f>
        <v>7.6013634581209577E-2</v>
      </c>
      <c r="FK27" s="44">
        <f>IF(AG$4=0,0,求节点(AG$4:AG$9,$B$4:$B$9,求节点(其他调用!$F$4:$F$42,其他调用!$G$4:$G$42,其他调用!$AG28)))</f>
        <v>7.6013634581209577E-2</v>
      </c>
      <c r="FL27" s="44">
        <f>IF(AH$4=0,0,求节点(AH$4:AH$9,$B$4:$B$9,求节点(其他调用!$F$4:$F$42,其他调用!$G$4:$G$42,其他调用!$AG28)))</f>
        <v>7.6013634581209577E-2</v>
      </c>
      <c r="FM27" s="44">
        <f>IF(AI$4=0,0,求节点(AI$4:AI$9,$B$4:$B$9,求节点(其他调用!$F$4:$F$42,其他调用!$G$4:$G$42,其他调用!$AG28)))</f>
        <v>7.6013634581209577E-2</v>
      </c>
      <c r="FN27" s="44">
        <f>IF(AJ$4=0,0,求节点(AJ$4:AJ$9,$B$4:$B$9,求节点(其他调用!$F$4:$F$42,其他调用!$G$4:$G$42,其他调用!$AG28)))</f>
        <v>7.6013634581209577E-2</v>
      </c>
      <c r="FO27" s="44">
        <f>IF(AK$4=0,0,求节点(AK$4:AK$9,$B$4:$B$9,求节点(其他调用!$F$4:$F$42,其他调用!$G$4:$G$42,其他调用!$AG28)))</f>
        <v>7.6013634581209577E-2</v>
      </c>
      <c r="FP27" s="44">
        <f>IF(AL$4=0,0,求节点(AL$4:AL$9,$B$4:$B$9,求节点(其他调用!$F$4:$F$42,其他调用!$G$4:$G$42,其他调用!$AG28)))</f>
        <v>7.6013634581209577E-2</v>
      </c>
      <c r="FQ27" s="44">
        <f>IF(AM$4=0,0,求节点(AM$4:AM$9,$B$4:$B$9,求节点(其他调用!$F$4:$F$42,其他调用!$G$4:$G$42,其他调用!$AG28)))</f>
        <v>7.6013634581209577E-2</v>
      </c>
      <c r="FR27" s="44">
        <f>IF(AN$4=0,0,求节点(AN$4:AN$9,$B$4:$B$9,求节点(其他调用!$F$4:$F$42,其他调用!$G$4:$G$42,其他调用!$AG28)))</f>
        <v>7.6013634581209577E-2</v>
      </c>
      <c r="FS27" s="44">
        <f>IF(AO$4=0,0,求节点(AO$4:AO$9,$B$4:$B$9,求节点(其他调用!$F$4:$F$42,其他调用!$G$4:$G$42,其他调用!$AG28)))</f>
        <v>7.6013634581209577E-2</v>
      </c>
      <c r="FT27" s="44">
        <f>IF(AP$4=0,0,求节点(AP$4:AP$9,$B$4:$B$9,求节点(其他调用!$F$4:$F$42,其他调用!$G$4:$G$42,其他调用!$AG28)))</f>
        <v>7.6013634581209577E-2</v>
      </c>
      <c r="FU27" s="44">
        <f>IF(AQ$4=0,0,求节点(AQ$4:AQ$9,$B$4:$B$9,求节点(其他调用!$F$4:$F$42,其他调用!$G$4:$G$42,其他调用!$AG28)))</f>
        <v>7.6013634581209577E-2</v>
      </c>
      <c r="FV27" s="44">
        <f>IF(AR$4=0,0,求节点(AR$4:AR$9,$B$4:$B$9,求节点(其他调用!$F$4:$F$42,其他调用!$G$4:$G$42,其他调用!$AG28)))</f>
        <v>7.6013634581209577E-2</v>
      </c>
      <c r="FW27" s="44">
        <f>IF(AS$4=0,0,求节点(AS$4:AS$9,$B$4:$B$9,求节点(其他调用!$F$4:$F$42,其他调用!$G$4:$G$42,其他调用!$AG28)))</f>
        <v>7.6013634581209577E-2</v>
      </c>
      <c r="FX27" s="44">
        <f>IF(AT$4=0,0,求节点(AT$4:AT$9,$B$4:$B$9,求节点(其他调用!$F$4:$F$42,其他调用!$G$4:$G$42,其他调用!$AG28)))</f>
        <v>7.6013634581209577E-2</v>
      </c>
      <c r="FY27" s="44">
        <f>IF(AU$4=0,0,求节点(AU$4:AU$9,$B$4:$B$9,求节点(其他调用!$F$4:$F$42,其他调用!$G$4:$G$42,其他调用!$AG28)))</f>
        <v>7.6013634581209577E-2</v>
      </c>
      <c r="FZ27" s="44">
        <f>IF(AV$4=0,0,求节点(AV$4:AV$9,$B$4:$B$9,求节点(其他调用!$F$4:$F$42,其他调用!$G$4:$G$42,其他调用!$AG28)))</f>
        <v>7.6013634581209577E-2</v>
      </c>
      <c r="GA27" s="44">
        <f>IF(AW$4=0,0,求节点(AW$4:AW$9,$B$4:$B$9,求节点(其他调用!$F$4:$F$42,其他调用!$G$4:$G$42,其他调用!$AG28)))</f>
        <v>7.6013634581209577E-2</v>
      </c>
      <c r="GB27" s="44">
        <f>IF(AX$4=0,0,求节点(AX$4:AX$9,$B$4:$B$9,求节点(其他调用!$F$4:$F$42,其他调用!$G$4:$G$42,其他调用!$AG28)))</f>
        <v>7.6013634581209577E-2</v>
      </c>
      <c r="GC27" s="44">
        <f>IF(AY$4=0,0,求节点(AY$4:AY$9,$B$4:$B$9,求节点(其他调用!$F$4:$F$42,其他调用!$G$4:$G$42,其他调用!$AG28)))</f>
        <v>7.6013634581209577E-2</v>
      </c>
      <c r="GD27" s="44">
        <f>IF(AZ$4=0,0,求节点(AZ$4:AZ$9,$B$4:$B$9,求节点(其他调用!$F$4:$F$42,其他调用!$G$4:$G$42,其他调用!$AG28)))</f>
        <v>7.6013634581209577E-2</v>
      </c>
      <c r="GF27" s="44">
        <v>24</v>
      </c>
      <c r="GG27" s="44">
        <f>IF(C$23=0,0,求节点(C$23:C$28,$B$23:$B$28,求节点(其他调用!$U$4:$U$20,其他调用!$V$4:$V$20,$GF27)))</f>
        <v>0</v>
      </c>
      <c r="GH27" s="44">
        <f>IF(D$23=0,0,求节点(D$23:D$28,$B$23:$B$28,求节点(其他调用!$U$4:$U$20,其他调用!$V$4:$V$20,$GF27)))</f>
        <v>0</v>
      </c>
      <c r="GI27" s="44">
        <f>IF(E$23=0,0,求节点(E$23:E$28,$B$23:$B$28,求节点(其他调用!$U$4:$U$20,其他调用!$V$4:$V$20,$GF27)))</f>
        <v>0</v>
      </c>
      <c r="GJ27" s="44">
        <f>IF(F$23=0,0,求节点(F$23:F$28,$B$23:$B$28,求节点(其他调用!$U$4:$U$20,其他调用!$V$4:$V$20,$GF27)))</f>
        <v>0</v>
      </c>
      <c r="GK27" s="44">
        <f>IF(G$23=0,0,求节点(G$23:G$28,$B$23:$B$28,求节点(其他调用!$U$4:$U$20,其他调用!$V$4:$V$20,$GF27)))</f>
        <v>0</v>
      </c>
      <c r="GL27" s="44">
        <f>IF(H$23=0,0,求节点(H$23:H$28,$B$23:$B$28,求节点(其他调用!$U$4:$U$20,其他调用!$V$4:$V$20,$GF27)))</f>
        <v>0</v>
      </c>
      <c r="GM27" s="44">
        <f>IF(I$23=0,0,求节点(I$23:I$28,$B$23:$B$28,求节点(其他调用!$U$4:$U$20,其他调用!$V$4:$V$20,$GF27)))</f>
        <v>0</v>
      </c>
      <c r="GN27" s="44">
        <f>IF(J$23=0,0,求节点(J$23:J$28,$B$23:$B$28,求节点(其他调用!$U$4:$U$20,其他调用!$V$4:$V$20,$GF27)))</f>
        <v>0</v>
      </c>
      <c r="GO27" s="44">
        <f>IF(K$23=0,0,求节点(K$23:K$28,$B$23:$B$28,求节点(其他调用!$U$4:$U$20,其他调用!$V$4:$V$20,$GF27)))</f>
        <v>0</v>
      </c>
      <c r="GP27" s="44">
        <f>IF(L$23=0,0,求节点(L$23:L$28,$B$23:$B$28,求节点(其他调用!$U$4:$U$20,其他调用!$V$4:$V$20,$GF27)))</f>
        <v>0</v>
      </c>
      <c r="GQ27" s="44">
        <f>IF(M$23=0,0,求节点(M$23:M$28,$B$23:$B$28,求节点(其他调用!$U$4:$U$20,其他调用!$V$4:$V$20,$GF27)))</f>
        <v>0</v>
      </c>
      <c r="GR27" s="44">
        <f>IF(N$23=0,0,求节点(N$23:N$28,$B$23:$B$28,求节点(其他调用!$U$4:$U$20,其他调用!$V$4:$V$20,$GF27)))</f>
        <v>0</v>
      </c>
      <c r="GS27" s="44">
        <f>IF(O$23=0,0,求节点(O$23:O$28,$B$23:$B$28,求节点(其他调用!$U$4:$U$20,其他调用!$V$4:$V$20,$GF27)))</f>
        <v>0</v>
      </c>
      <c r="GT27" s="44">
        <f>IF(P$23=0,0,求节点(P$23:P$28,$B$23:$B$28,求节点(其他调用!$U$4:$U$20,其他调用!$V$4:$V$20,$GF27)))</f>
        <v>0</v>
      </c>
      <c r="GU27" s="44">
        <f>IF(Q$23=0,0,求节点(Q$23:Q$28,$B$23:$B$28,求节点(其他调用!$U$4:$U$20,其他调用!$V$4:$V$20,$GF27)))</f>
        <v>0</v>
      </c>
      <c r="GV27" s="44">
        <f>IF(R$23=0,0,求节点(R$23:R$28,$B$23:$B$28,求节点(其他调用!$U$4:$U$20,其他调用!$V$4:$V$20,$GF27)))</f>
        <v>0</v>
      </c>
      <c r="GW27" s="44">
        <f>IF(S$23=0,0,求节点(S$23:S$28,$B$23:$B$28,求节点(其他调用!$U$4:$U$20,其他调用!$V$4:$V$20,$GF27)))</f>
        <v>0</v>
      </c>
      <c r="GX27" s="44">
        <f>IF(T$23=0,0,求节点(T$23:T$28,$B$23:$B$28,求节点(其他调用!$U$4:$U$20,其他调用!$V$4:$V$20,$GF27)))</f>
        <v>0</v>
      </c>
      <c r="GY27" s="44">
        <f>IF(U$23=0,0,求节点(U$23:U$28,$B$23:$B$28,求节点(其他调用!$U$4:$U$20,其他调用!$V$4:$V$20,$GF27)))</f>
        <v>0</v>
      </c>
      <c r="GZ27" s="44">
        <f>IF(V$23=0,0,求节点(V$23:V$28,$B$23:$B$28,求节点(其他调用!$U$4:$U$20,其他调用!$V$4:$V$20,$GF27)))</f>
        <v>0</v>
      </c>
      <c r="HC27" s="44">
        <v>24</v>
      </c>
      <c r="HD27" s="44">
        <f>IF(C$4=0,0,求节点(C$4:C$9,$B$4:$B$9,求节点(其他调用!$I$4:$I$42,其他调用!$J$4:$J$42,其他调用!$AH28)))</f>
        <v>1.417551302107829</v>
      </c>
      <c r="HE27" s="44">
        <f>IF(D$4=0,0,求节点(D$4:D$9,$B$4:$B$9,求节点(其他调用!$I$4:$I$42,其他调用!$J$4:$J$42,其他调用!$AH28)))</f>
        <v>3.2007864800535666</v>
      </c>
      <c r="HF27" s="44">
        <f>IF(E$4=0,0,求节点(E$4:E$9,$B$4:$B$9,求节点(其他调用!$I$4:$I$42,其他调用!$J$4:$J$42,其他调用!$AH28)))</f>
        <v>0.40934772092899818</v>
      </c>
      <c r="HG27" s="44">
        <f>IF(F$4=0,0,求节点(F$4:F$9,$B$4:$B$9,求节点(其他调用!$I$4:$I$42,其他调用!$J$4:$J$42,其他调用!$AH28)))</f>
        <v>0</v>
      </c>
      <c r="HH27" s="44">
        <f>IF(G$4=0,0,求节点(G$4:G$9,$B$4:$B$9,求节点(其他调用!$I$4:$I$42,其他调用!$J$4:$J$42,其他调用!$AH28)))</f>
        <v>0</v>
      </c>
      <c r="HI27" s="44">
        <f>IF(H$4=0,0,求节点(H$4:H$9,$B$4:$B$9,求节点(其他调用!$I$4:$I$42,其他调用!$J$4:$J$42,其他调用!$AH28)))</f>
        <v>0</v>
      </c>
      <c r="HJ27" s="44">
        <f>IF(I$4=0,0,求节点(I$4:I$9,$B$4:$B$9,求节点(其他调用!$I$4:$I$42,其他调用!$J$4:$J$42,其他调用!$AH28)))</f>
        <v>0</v>
      </c>
      <c r="HK27" s="44">
        <f>IF(J$4=0,0,求节点(J$4:J$9,$B$4:$B$9,求节点(其他调用!$I$4:$I$42,其他调用!$J$4:$J$42,其他调用!$AH28)))</f>
        <v>0</v>
      </c>
      <c r="HL27" s="44">
        <f>IF(K$4=0,0,求节点(K$4:K$9,$B$4:$B$9,求节点(其他调用!$I$4:$I$42,其他调用!$J$4:$J$42,其他调用!$AH28)))</f>
        <v>0</v>
      </c>
      <c r="HM27" s="44">
        <f>IF(L$4=0,0,求节点(L$4:L$9,$B$4:$B$9,求节点(其他调用!$I$4:$I$42,其他调用!$J$4:$J$42,其他调用!$AH28)))</f>
        <v>0</v>
      </c>
      <c r="HN27" s="44">
        <f>IF(M$4=0,0,求节点(M$4:M$9,$B$4:$B$9,求节点(其他调用!$I$4:$I$42,其他调用!$J$4:$J$42,其他调用!$AH28)))</f>
        <v>0</v>
      </c>
      <c r="HO27" s="44">
        <f>IF(N$4=0,0,求节点(N$4:N$9,$B$4:$B$9,求节点(其他调用!$I$4:$I$42,其他调用!$J$4:$J$42,其他调用!$AH28)))</f>
        <v>0</v>
      </c>
      <c r="HP27" s="44">
        <f>IF(O$4=0,0,求节点(O$4:O$9,$B$4:$B$9,求节点(其他调用!$I$4:$I$42,其他调用!$J$4:$J$42,其他调用!$AH28)))</f>
        <v>0</v>
      </c>
      <c r="HQ27" s="44">
        <f>IF(P$4=0,0,求节点(P$4:P$9,$B$4:$B$9,求节点(其他调用!$I$4:$I$42,其他调用!$J$4:$J$42,其他调用!$AH28)))</f>
        <v>0</v>
      </c>
      <c r="HR27" s="44">
        <f>IF(Q$4=0,0,求节点(Q$4:Q$9,$B$4:$B$9,求节点(其他调用!$I$4:$I$42,其他调用!$J$4:$J$42,其他调用!$AH28)))</f>
        <v>0</v>
      </c>
      <c r="HS27" s="44">
        <f>IF(R$4=0,0,求节点(R$4:R$9,$B$4:$B$9,求节点(其他调用!$I$4:$I$42,其他调用!$J$4:$J$42,其他调用!$AH28)))</f>
        <v>0</v>
      </c>
      <c r="HT27" s="44">
        <f>IF(S$4=0,0,求节点(S$4:S$9,$B$4:$B$9,求节点(其他调用!$I$4:$I$42,其他调用!$J$4:$J$42,其他调用!$AH28)))</f>
        <v>2.3081612869333261</v>
      </c>
      <c r="HU27" s="44">
        <f>IF(T$4=0,0,求节点(T$4:T$9,$B$4:$B$9,求节点(其他调用!$I$4:$I$42,其他调用!$J$4:$J$42,其他调用!$AH28)))</f>
        <v>1.6891921860422794</v>
      </c>
      <c r="HV27" s="44">
        <f>IF(U$4=0,0,求节点(U$4:U$9,$B$4:$B$9,求节点(其他调用!$I$4:$I$42,其他调用!$J$4:$J$42,其他调用!$AH28)))</f>
        <v>2.0311590697633273</v>
      </c>
      <c r="HW27" s="44">
        <f>IF(V$4=0,0,求节点(V$4:V$9,$B$4:$B$9,求节点(其他调用!$I$4:$I$42,其他调用!$J$4:$J$42,其他调用!$AH28)))</f>
        <v>0</v>
      </c>
      <c r="HX27" s="44">
        <f>IF(W$4=0,0,求节点(W$4:W$9,$B$4:$B$9,求节点(其他调用!$I$4:$I$42,其他调用!$J$4:$J$42,其他调用!$AH28)))</f>
        <v>0.98243453022959559</v>
      </c>
      <c r="HY27" s="44">
        <f>IF(X$4=0,0,求节点(X$4:X$9,$B$4:$B$9,求节点(其他调用!$I$4:$I$42,其他调用!$J$4:$J$42,其他调用!$AH28)))</f>
        <v>0.98243453022959559</v>
      </c>
      <c r="HZ27" s="44">
        <f>IF(Y$4=0,0,求节点(Y$4:Y$9,$B$4:$B$9,求节点(其他调用!$I$4:$I$42,其他调用!$J$4:$J$42,其他调用!$AH28)))</f>
        <v>1.6891921860422794</v>
      </c>
      <c r="IA27" s="44">
        <f>IF(Z$4=0,0,求节点(Z$4:Z$9,$B$4:$B$9,求节点(其他调用!$I$4:$I$42,其他调用!$J$4:$J$42,其他调用!$AH28)))</f>
        <v>0</v>
      </c>
      <c r="IB27" s="44">
        <f>IF(AA$4=0,0,求节点(AA$4:AA$9,$B$4:$B$9,求节点(其他调用!$I$4:$I$42,其他调用!$J$4:$J$42,其他调用!$AH28)))</f>
        <v>0.98243453022959559</v>
      </c>
      <c r="IC27" s="44">
        <f>IF(AB$4=0,0,求节点(AB$4:AB$9,$B$4:$B$9,求节点(其他调用!$I$4:$I$42,其他调用!$J$4:$J$42,其他调用!$AH28)))</f>
        <v>3.243011019122882</v>
      </c>
      <c r="ID27" s="44">
        <f>IF(AC$4=0,0,求节点(AC$4:AC$9,$B$4:$B$9,求节点(其他调用!$I$4:$I$42,其他调用!$J$4:$J$42,其他调用!$AH28)))</f>
        <v>2.5817437236444363</v>
      </c>
      <c r="IE27" s="44">
        <f>IF(AD$4=0,0,求节点(AD$4:AD$9,$B$4:$B$9,求节点(其他调用!$I$4:$I$42,其他调用!$J$4:$J$42,其他调用!$AH28)))</f>
        <v>0.10173039499799919</v>
      </c>
      <c r="IF27" s="44">
        <f>IF(AE$4=0,0,求节点(AE$4:AE$9,$B$4:$B$9,求节点(其他调用!$I$4:$I$42,其他调用!$J$4:$J$42,其他调用!$AH28)))</f>
        <v>0.10173039499799919</v>
      </c>
      <c r="IG27" s="44">
        <f>IF(AF$4=0,0,求节点(AF$4:AF$9,$B$4:$B$9,求节点(其他调用!$I$4:$I$42,其他调用!$J$4:$J$42,其他调用!$AH28)))</f>
        <v>0.10173039499799919</v>
      </c>
      <c r="IH27" s="44">
        <f>IF(AG$4=0,0,求节点(AG$4:AG$9,$B$4:$B$9,求节点(其他调用!$I$4:$I$42,其他调用!$J$4:$J$42,其他调用!$AH28)))</f>
        <v>0.10173039499799919</v>
      </c>
      <c r="II27" s="44">
        <f>IF(AH$4=0,0,求节点(AH$4:AH$9,$B$4:$B$9,求节点(其他调用!$I$4:$I$42,其他调用!$J$4:$J$42,其他调用!$AH28)))</f>
        <v>0.10173039499799919</v>
      </c>
      <c r="IJ27" s="44">
        <f>IF(AI$4=0,0,求节点(AI$4:AI$9,$B$4:$B$9,求节点(其他调用!$I$4:$I$42,其他调用!$J$4:$J$42,其他调用!$AH28)))</f>
        <v>0.10173039499799919</v>
      </c>
      <c r="IK27" s="44">
        <f>IF(AJ$4=0,0,求节点(AJ$4:AJ$9,$B$4:$B$9,求节点(其他调用!$I$4:$I$42,其他调用!$J$4:$J$42,其他调用!$AH28)))</f>
        <v>0.10173039499799919</v>
      </c>
      <c r="IL27" s="44">
        <f>IF(AK$4=0,0,求节点(AK$4:AK$9,$B$4:$B$9,求节点(其他调用!$I$4:$I$42,其他调用!$J$4:$J$42,其他调用!$AH28)))</f>
        <v>0.10173039499799919</v>
      </c>
      <c r="IM27" s="44">
        <f>IF(AL$4=0,0,求节点(AL$4:AL$9,$B$4:$B$9,求节点(其他调用!$I$4:$I$42,其他调用!$J$4:$J$42,其他调用!$AH28)))</f>
        <v>0.10173039499799919</v>
      </c>
      <c r="IN27" s="44">
        <f>IF(AM$4=0,0,求节点(AM$4:AM$9,$B$4:$B$9,求节点(其他调用!$I$4:$I$42,其他调用!$J$4:$J$42,其他调用!$AH28)))</f>
        <v>0.10173039499799919</v>
      </c>
      <c r="IO27" s="44">
        <f>IF(AN$4=0,0,求节点(AN$4:AN$9,$B$4:$B$9,求节点(其他调用!$I$4:$I$42,其他调用!$J$4:$J$42,其他调用!$AH28)))</f>
        <v>0.10173039499799919</v>
      </c>
      <c r="IP27" s="44">
        <f>IF(AO$4=0,0,求节点(AO$4:AO$9,$B$4:$B$9,求节点(其他调用!$I$4:$I$42,其他调用!$J$4:$J$42,其他调用!$AH28)))</f>
        <v>0.10173039499799919</v>
      </c>
      <c r="IQ27" s="44">
        <f>IF(AP$4=0,0,求节点(AP$4:AP$9,$B$4:$B$9,求节点(其他调用!$I$4:$I$42,其他调用!$J$4:$J$42,其他调用!$AH28)))</f>
        <v>0.10173039499799919</v>
      </c>
      <c r="IR27" s="44">
        <f>IF(AQ$4=0,0,求节点(AQ$4:AQ$9,$B$4:$B$9,求节点(其他调用!$I$4:$I$42,其他调用!$J$4:$J$42,其他调用!$AH28)))</f>
        <v>0.10173039499799919</v>
      </c>
      <c r="IS27" s="44">
        <f>IF(AR$4=0,0,求节点(AR$4:AR$9,$B$4:$B$9,求节点(其他调用!$I$4:$I$42,其他调用!$J$4:$J$42,其他调用!$AH28)))</f>
        <v>0.10173039499799919</v>
      </c>
      <c r="IT27" s="44">
        <f>IF(AS$4=0,0,求节点(AS$4:AS$9,$B$4:$B$9,求节点(其他调用!$I$4:$I$42,其他调用!$J$4:$J$42,其他调用!$AH28)))</f>
        <v>0.10173039499799919</v>
      </c>
      <c r="IU27" s="44">
        <f>IF(AT$4=0,0,求节点(AT$4:AT$9,$B$4:$B$9,求节点(其他调用!$I$4:$I$42,其他调用!$J$4:$J$42,其他调用!$AH28)))</f>
        <v>0.10173039499799919</v>
      </c>
      <c r="IV27" s="44">
        <f>IF(AU$4=0,0,求节点(AU$4:AU$9,$B$4:$B$9,求节点(其他调用!$I$4:$I$42,其他调用!$J$4:$J$42,其他调用!$AH28)))</f>
        <v>0.10173039499799919</v>
      </c>
      <c r="IW27" s="44">
        <f>IF(AV$4=0,0,求节点(AV$4:AV$9,$B$4:$B$9,求节点(其他调用!$I$4:$I$42,其他调用!$J$4:$J$42,其他调用!$AH28)))</f>
        <v>0.10173039499799919</v>
      </c>
      <c r="IX27" s="44">
        <f>IF(AW$4=0,0,求节点(AW$4:AW$9,$B$4:$B$9,求节点(其他调用!$I$4:$I$42,其他调用!$J$4:$J$42,其他调用!$AH28)))</f>
        <v>0.10173039499799919</v>
      </c>
      <c r="IY27" s="44">
        <f>IF(AX$4=0,0,求节点(AX$4:AX$9,$B$4:$B$9,求节点(其他调用!$I$4:$I$42,其他调用!$J$4:$J$42,其他调用!$AH28)))</f>
        <v>0.10173039499799919</v>
      </c>
      <c r="IZ27" s="44">
        <f>IF(AY$4=0,0,求节点(AY$4:AY$9,$B$4:$B$9,求节点(其他调用!$I$4:$I$42,其他调用!$J$4:$J$42,其他调用!$AH28)))</f>
        <v>0.10173039499799919</v>
      </c>
      <c r="JA27" s="44">
        <f>IF(AZ$4=0,0,求节点(AZ$4:AZ$9,$B$4:$B$9,求节点(其他调用!$I$4:$I$42,其他调用!$J$4:$J$42,其他调用!$AH28)))</f>
        <v>0.10173039499799919</v>
      </c>
      <c r="JC27" s="44">
        <v>24</v>
      </c>
      <c r="JD27" s="44">
        <f>IF(C$23=0,0,求节点(C$23:C$28,$B$23:$B$28,求节点(其他调用!$W$4:$W$20,其他调用!$X$4:$X$20,$JC27)))</f>
        <v>0</v>
      </c>
      <c r="JE27" s="44">
        <f>IF(D$23=0,0,求节点(D$23:D$28,$B$23:$B$28,求节点(其他调用!$W$4:$W$20,其他调用!$X$4:$X$20,$JC27)))</f>
        <v>0</v>
      </c>
      <c r="JF27" s="44">
        <f>IF(E$23=0,0,求节点(E$23:E$28,$B$23:$B$28,求节点(其他调用!$W$4:$W$20,其他调用!$X$4:$X$20,$JC27)))</f>
        <v>0</v>
      </c>
      <c r="JG27" s="44">
        <f>IF(F$23=0,0,求节点(F$23:F$28,$B$23:$B$28,求节点(其他调用!$W$4:$W$20,其他调用!$X$4:$X$20,$JC27)))</f>
        <v>8.2456612586434552E-5</v>
      </c>
      <c r="JH27" s="44">
        <f>IF(G$23=0,0,求节点(G$23:G$28,$B$23:$B$28,求节点(其他调用!$W$4:$W$20,其他调用!$X$4:$X$20,$JC27)))</f>
        <v>1.2368491887981836E-4</v>
      </c>
      <c r="JI27" s="44">
        <f>IF(H$23=0,0,求节点(H$23:H$28,$B$23:$B$28,求节点(其他调用!$W$4:$W$20,其他调用!$X$4:$X$20,$JC27)))</f>
        <v>1.2368491887981836E-4</v>
      </c>
      <c r="JJ27" s="44">
        <f>IF(I$23=0,0,求节点(I$23:I$28,$B$23:$B$28,求节点(其他调用!$W$4:$W$20,其他调用!$X$4:$X$20,$JC27)))</f>
        <v>1.8740139224215913E-4</v>
      </c>
      <c r="JK27" s="44">
        <f>IF(J$23=0,0,求节点(J$23:J$28,$B$23:$B$28,求节点(其他调用!$W$4:$W$20,其他调用!$X$4:$X$20,$JC27)))</f>
        <v>0</v>
      </c>
      <c r="JL27" s="44">
        <f>IF(K$23=0,0,求节点(K$23:K$28,$B$23:$B$28,求节点(其他调用!$W$4:$W$20,其他调用!$X$4:$X$20,$JC27)))</f>
        <v>1.2368491887981836E-4</v>
      </c>
      <c r="JM27" s="44">
        <f>IF(L$23=0,0,求节点(L$23:L$28,$B$23:$B$28,求节点(其他调用!$W$4:$W$20,其他调用!$X$4:$X$20,$JC27)))</f>
        <v>0</v>
      </c>
      <c r="JN27" s="44">
        <f>IF(M$23=0,0,求节点(M$23:M$28,$B$23:$B$28,求节点(其他调用!$W$4:$W$20,其他调用!$X$4:$X$20,$JC27)))</f>
        <v>0</v>
      </c>
      <c r="JO27" s="44">
        <f>IF(N$23=0,0,求节点(N$23:N$28,$B$23:$B$28,求节点(其他调用!$W$4:$W$20,其他调用!$X$4:$X$20,$JC27)))</f>
        <v>0</v>
      </c>
      <c r="JP27" s="44">
        <f>IF(O$23=0,0,求节点(O$23:O$28,$B$23:$B$28,求节点(其他调用!$W$4:$W$20,其他调用!$X$4:$X$20,$JC27)))</f>
        <v>0</v>
      </c>
      <c r="JQ27" s="44">
        <f>IF(P$23=0,0,求节点(P$23:P$28,$B$23:$B$28,求节点(其他调用!$W$4:$W$20,其他调用!$X$4:$X$20,$JC27)))</f>
        <v>0</v>
      </c>
      <c r="JR27" s="44">
        <f>IF(Q$23=0,0,求节点(Q$23:Q$28,$B$23:$B$28,求节点(其他调用!$W$4:$W$20,其他调用!$X$4:$X$20,$JC27)))</f>
        <v>0</v>
      </c>
      <c r="JS27" s="44">
        <f>IF(R$23=0,0,求节点(R$23:R$28,$B$23:$B$28,求节点(其他调用!$W$4:$W$20,其他调用!$X$4:$X$20,$JC27)))</f>
        <v>0</v>
      </c>
      <c r="JT27" s="44">
        <f>IF(S$23=0,0,求节点(S$23:S$28,$B$23:$B$28,求节点(其他调用!$W$4:$W$20,其他调用!$X$4:$X$20,$JC27)))</f>
        <v>0</v>
      </c>
      <c r="JU27" s="44">
        <f>IF(T$23=0,0,求节点(T$23:T$28,$B$23:$B$28,求节点(其他调用!$W$4:$W$20,其他调用!$X$4:$X$20,$JC27)))</f>
        <v>0</v>
      </c>
      <c r="JV27" s="44">
        <f>IF(U$23=0,0,求节点(U$23:U$28,$B$23:$B$28,求节点(其他调用!$W$4:$W$20,其他调用!$X$4:$X$20,$JC27)))</f>
        <v>0</v>
      </c>
      <c r="JW27" s="44">
        <f>IF(V$23=0,0,求节点(V$23:V$28,$B$23:$B$28,求节点(其他调用!$W$4:$W$20,其他调用!$X$4:$X$20,$JC27)))</f>
        <v>0</v>
      </c>
      <c r="JZ27" s="44">
        <v>24</v>
      </c>
      <c r="KA27" s="44">
        <f>IF(C$4=0,0,求节点(C$4:C$9,$B$4:$B$9,求节点(其他调用!$L$4:$L$42,其他调用!$M$4:$M$42,其他调用!$AI28)))</f>
        <v>2.3719580385514423</v>
      </c>
      <c r="KB27" s="44">
        <f>IF(D$4=0,0,求节点(D$4:D$9,$B$4:$B$9,求节点(其他调用!$L$4:$L$42,其他调用!$M$4:$M$42,其他调用!$AI28)))</f>
        <v>4.8281852567388235</v>
      </c>
      <c r="KC27" s="44">
        <f>IF(E$4=0,0,求节点(E$4:E$9,$B$4:$B$9,求节点(其他调用!$L$4:$L$42,其他调用!$M$4:$M$42,其他调用!$AI28)))</f>
        <v>0.79296048792642049</v>
      </c>
      <c r="KD27" s="44">
        <f>IF(F$4=0,0,求节点(F$4:F$9,$B$4:$B$9,求节点(其他调用!$L$4:$L$42,其他调用!$M$4:$M$42,其他调用!$AI28)))</f>
        <v>0</v>
      </c>
      <c r="KE27" s="44">
        <f>IF(G$4=0,0,求节点(G$4:G$9,$B$4:$B$9,求节点(其他调用!$L$4:$L$42,其他调用!$M$4:$M$42,其他调用!$AI28)))</f>
        <v>0</v>
      </c>
      <c r="KF27" s="44">
        <f>IF(H$4=0,0,求节点(H$4:H$9,$B$4:$B$9,求节点(其他调用!$L$4:$L$42,其他调用!$M$4:$M$42,其他调用!$AI28)))</f>
        <v>0</v>
      </c>
      <c r="KG27" s="44">
        <f>IF(I$4=0,0,求节点(I$4:I$9,$B$4:$B$9,求节点(其他调用!$L$4:$L$42,其他调用!$M$4:$M$42,其他调用!$AI28)))</f>
        <v>0</v>
      </c>
      <c r="KH27" s="44">
        <f>IF(J$4=0,0,求节点(J$4:J$9,$B$4:$B$9,求节点(其他调用!$L$4:$L$42,其他调用!$M$4:$M$42,其他调用!$AI28)))</f>
        <v>0</v>
      </c>
      <c r="KI27" s="44">
        <f>IF(K$4=0,0,求节点(K$4:K$9,$B$4:$B$9,求节点(其他调用!$L$4:$L$42,其他调用!$M$4:$M$42,其他调用!$AI28)))</f>
        <v>0</v>
      </c>
      <c r="KJ27" s="44">
        <f>IF(L$4=0,0,求节点(L$4:L$9,$B$4:$B$9,求节点(其他调用!$L$4:$L$42,其他调用!$M$4:$M$42,其他调用!$AI28)))</f>
        <v>0</v>
      </c>
      <c r="KK27" s="44">
        <f>IF(M$4=0,0,求节点(M$4:M$9,$B$4:$B$9,求节点(其他调用!$L$4:$L$42,其他调用!$M$4:$M$42,其他调用!$AI28)))</f>
        <v>0</v>
      </c>
      <c r="KL27" s="44">
        <f>IF(N$4=0,0,求节点(N$4:N$9,$B$4:$B$9,求节点(其他调用!$L$4:$L$42,其他调用!$M$4:$M$42,其他调用!$AI28)))</f>
        <v>0</v>
      </c>
      <c r="KM27" s="44">
        <f>IF(O$4=0,0,求节点(O$4:O$9,$B$4:$B$9,求节点(其他调用!$L$4:$L$42,其他调用!$M$4:$M$42,其他调用!$AI28)))</f>
        <v>0</v>
      </c>
      <c r="KN27" s="44">
        <f>IF(P$4=0,0,求节点(P$4:P$9,$B$4:$B$9,求节点(其他调用!$L$4:$L$42,其他调用!$M$4:$M$42,其他调用!$AI28)))</f>
        <v>0</v>
      </c>
      <c r="KO27" s="44">
        <f>IF(Q$4=0,0,求节点(Q$4:Q$9,$B$4:$B$9,求节点(其他调用!$L$4:$L$42,其他调用!$M$4:$M$42,其他调用!$AI28)))</f>
        <v>0</v>
      </c>
      <c r="KP27" s="44">
        <f>IF(R$4=0,0,求节点(R$4:R$9,$B$4:$B$9,求节点(其他调用!$L$4:$L$42,其他调用!$M$4:$M$42,其他调用!$AI28)))</f>
        <v>0</v>
      </c>
      <c r="KQ27" s="44">
        <f>IF(S$4=0,0,求节点(S$4:S$9,$B$4:$B$9,求节点(其他调用!$L$4:$L$42,其他调用!$M$4:$M$42,其他调用!$AI28)))</f>
        <v>3.176179854294352</v>
      </c>
      <c r="KR27" s="44">
        <f>IF(T$4=0,0,求节点(T$4:T$9,$B$4:$B$9,求节点(其他调用!$L$4:$L$42,其他调用!$M$4:$M$42,其他调用!$AI28)))</f>
        <v>2.7812279678037881</v>
      </c>
      <c r="KS27" s="44">
        <f>IF(U$4=0,0,求节点(U$4:U$9,$B$4:$B$9,求节点(其他调用!$L$4:$L$42,其他调用!$M$4:$M$42,其他调用!$AI28)))</f>
        <v>3.2535286034356923</v>
      </c>
      <c r="KT27" s="44">
        <f>IF(V$4=0,0,求节点(V$4:V$9,$B$4:$B$9,求节点(其他调用!$L$4:$L$42,其他调用!$M$4:$M$42,其他调用!$AI28)))</f>
        <v>0</v>
      </c>
      <c r="KU27" s="44">
        <f>IF(W$4=0,0,求节点(W$4:W$9,$B$4:$B$9,求节点(其他调用!$L$4:$L$42,其他调用!$M$4:$M$42,其他调用!$AI28)))</f>
        <v>1.6450751221595779</v>
      </c>
      <c r="KV27" s="44">
        <f>IF(X$4=0,0,求节点(X$4:X$9,$B$4:$B$9,求节点(其他调用!$L$4:$L$42,其他调用!$M$4:$M$42,其他调用!$AI28)))</f>
        <v>1.6450751221595779</v>
      </c>
      <c r="KW27" s="44">
        <f>IF(Y$4=0,0,求节点(Y$4:Y$9,$B$4:$B$9,求节点(其他调用!$L$4:$L$42,其他调用!$M$4:$M$42,其他调用!$AI28)))</f>
        <v>2.7812279678037881</v>
      </c>
      <c r="KX27" s="44">
        <f>IF(Z$4=0,0,求节点(Z$4:Z$9,$B$4:$B$9,求节点(其他调用!$L$4:$L$42,其他调用!$M$4:$M$42,其他调用!$AI28)))</f>
        <v>0</v>
      </c>
      <c r="KY27" s="44">
        <f>IF(AA$4=0,0,求节点(AA$4:AA$9,$B$4:$B$9,求节点(其他调用!$L$4:$L$42,其他调用!$M$4:$M$42,其他调用!$AI28)))</f>
        <v>1.6450751221595779</v>
      </c>
      <c r="KZ27" s="44">
        <f>IF(AB$4=0,0,求节点(AB$4:AB$9,$B$4:$B$9,求节点(其他调用!$L$4:$L$42,其他调用!$M$4:$M$42,其他调用!$AI28)))</f>
        <v>5.0571970618849944</v>
      </c>
      <c r="LA27" s="44">
        <f>IF(AC$4=0,0,求节点(AC$4:AC$9,$B$4:$B$9,求节点(其他调用!$L$4:$L$42,其他调用!$M$4:$M$42,其他调用!$AI28)))</f>
        <v>3.1645549221681213</v>
      </c>
      <c r="LB27" s="44">
        <f>IF(AD$4=0,0,求节点(AD$4:AD$9,$B$4:$B$9,求节点(其他调用!$L$4:$L$42,其他调用!$M$4:$M$42,其他调用!$AI28)))</f>
        <v>0.19706518329084066</v>
      </c>
      <c r="LC27" s="44">
        <f>IF(AE$4=0,0,求节点(AE$4:AE$9,$B$4:$B$9,求节点(其他调用!$L$4:$L$42,其他调用!$M$4:$M$42,其他调用!$AI28)))</f>
        <v>0.19706518329084066</v>
      </c>
      <c r="LD27" s="44">
        <f>IF(AF$4=0,0,求节点(AF$4:AF$9,$B$4:$B$9,求节点(其他调用!$L$4:$L$42,其他调用!$M$4:$M$42,其他调用!$AI28)))</f>
        <v>0.19706518329084066</v>
      </c>
      <c r="LE27" s="44">
        <f>IF(AG$4=0,0,求节点(AG$4:AG$9,$B$4:$B$9,求节点(其他调用!$L$4:$L$42,其他调用!$M$4:$M$42,其他调用!$AI28)))</f>
        <v>0.19706518329084066</v>
      </c>
      <c r="LF27" s="44">
        <f>IF(AH$4=0,0,求节点(AH$4:AH$9,$B$4:$B$9,求节点(其他调用!$L$4:$L$42,其他调用!$M$4:$M$42,其他调用!$AI28)))</f>
        <v>0.19706518329084066</v>
      </c>
      <c r="LG27" s="44">
        <f>IF(AI$4=0,0,求节点(AI$4:AI$9,$B$4:$B$9,求节点(其他调用!$L$4:$L$42,其他调用!$M$4:$M$42,其他调用!$AI28)))</f>
        <v>0.19706518329084066</v>
      </c>
      <c r="LH27" s="44">
        <f>IF(AJ$4=0,0,求节点(AJ$4:AJ$9,$B$4:$B$9,求节点(其他调用!$L$4:$L$42,其他调用!$M$4:$M$42,其他调用!$AI28)))</f>
        <v>0.19706518329084066</v>
      </c>
      <c r="LI27" s="44">
        <f>IF(AK$4=0,0,求节点(AK$4:AK$9,$B$4:$B$9,求节点(其他调用!$L$4:$L$42,其他调用!$M$4:$M$42,其他调用!$AI28)))</f>
        <v>0.19706518329084066</v>
      </c>
      <c r="LJ27" s="44">
        <f>IF(AL$4=0,0,求节点(AL$4:AL$9,$B$4:$B$9,求节点(其他调用!$L$4:$L$42,其他调用!$M$4:$M$42,其他调用!$AI28)))</f>
        <v>0.19706518329084066</v>
      </c>
      <c r="LK27" s="44">
        <f>IF(AM$4=0,0,求节点(AM$4:AM$9,$B$4:$B$9,求节点(其他调用!$L$4:$L$42,其他调用!$M$4:$M$42,其他调用!$AI28)))</f>
        <v>0.19706518329084066</v>
      </c>
      <c r="LL27" s="44">
        <f>IF(AN$4=0,0,求节点(AN$4:AN$9,$B$4:$B$9,求节点(其他调用!$L$4:$L$42,其他调用!$M$4:$M$42,其他调用!$AI28)))</f>
        <v>0.19706518329084066</v>
      </c>
      <c r="LM27" s="44">
        <f>IF(AO$4=0,0,求节点(AO$4:AO$9,$B$4:$B$9,求节点(其他调用!$L$4:$L$42,其他调用!$M$4:$M$42,其他调用!$AI28)))</f>
        <v>0.19706518329084066</v>
      </c>
      <c r="LN27" s="44">
        <f>IF(AP$4=0,0,求节点(AP$4:AP$9,$B$4:$B$9,求节点(其他调用!$L$4:$L$42,其他调用!$M$4:$M$42,其他调用!$AI28)))</f>
        <v>0.19706518329084066</v>
      </c>
      <c r="LO27" s="44">
        <f>IF(AQ$4=0,0,求节点(AQ$4:AQ$9,$B$4:$B$9,求节点(其他调用!$L$4:$L$42,其他调用!$M$4:$M$42,其他调用!$AI28)))</f>
        <v>0.19706518329084066</v>
      </c>
      <c r="LP27" s="44">
        <f>IF(AR$4=0,0,求节点(AR$4:AR$9,$B$4:$B$9,求节点(其他调用!$L$4:$L$42,其他调用!$M$4:$M$42,其他调用!$AI28)))</f>
        <v>0.19706518329084066</v>
      </c>
      <c r="LQ27" s="44">
        <f>IF(AS$4=0,0,求节点(AS$4:AS$9,$B$4:$B$9,求节点(其他调用!$L$4:$L$42,其他调用!$M$4:$M$42,其他调用!$AI28)))</f>
        <v>0.19706518329084066</v>
      </c>
      <c r="LR27" s="44">
        <f>IF(AT$4=0,0,求节点(AT$4:AT$9,$B$4:$B$9,求节点(其他调用!$L$4:$L$42,其他调用!$M$4:$M$42,其他调用!$AI28)))</f>
        <v>0.19706518329084066</v>
      </c>
      <c r="LS27" s="44">
        <f>IF(AU$4=0,0,求节点(AU$4:AU$9,$B$4:$B$9,求节点(其他调用!$L$4:$L$42,其他调用!$M$4:$M$42,其他调用!$AI28)))</f>
        <v>0.19706518329084066</v>
      </c>
      <c r="LT27" s="44">
        <f>IF(AV$4=0,0,求节点(AV$4:AV$9,$B$4:$B$9,求节点(其他调用!$L$4:$L$42,其他调用!$M$4:$M$42,其他调用!$AI28)))</f>
        <v>0.19706518329084066</v>
      </c>
      <c r="LU27" s="44">
        <f>IF(AW$4=0,0,求节点(AW$4:AW$9,$B$4:$B$9,求节点(其他调用!$L$4:$L$42,其他调用!$M$4:$M$42,其他调用!$AI28)))</f>
        <v>0.19706518329084066</v>
      </c>
      <c r="LV27" s="44">
        <f>IF(AX$4=0,0,求节点(AX$4:AX$9,$B$4:$B$9,求节点(其他调用!$L$4:$L$42,其他调用!$M$4:$M$42,其他调用!$AI28)))</f>
        <v>0.19706518329084066</v>
      </c>
      <c r="LW27" s="44">
        <f>IF(AY$4=0,0,求节点(AY$4:AY$9,$B$4:$B$9,求节点(其他调用!$L$4:$L$42,其他调用!$M$4:$M$42,其他调用!$AI28)))</f>
        <v>0.19706518329084066</v>
      </c>
      <c r="LX27" s="44">
        <f>IF(AZ$4=0,0,求节点(AZ$4:AZ$9,$B$4:$B$9,求节点(其他调用!$L$4:$L$42,其他调用!$M$4:$M$42,其他调用!$AI28)))</f>
        <v>0.19706518329084066</v>
      </c>
      <c r="LZ27" s="44">
        <v>24</v>
      </c>
      <c r="MA27" s="44">
        <f>IF(C$23=0,0,求节点(C$23:C$28,$B$23:$B$28,求节点(其他调用!$Y$4:$Y$20,其他调用!$Z$4:$Z$20,$LZ27)))</f>
        <v>0</v>
      </c>
      <c r="MB27" s="44">
        <f>IF(D$23=0,0,求节点(D$23:D$28,$B$23:$B$28,求节点(其他调用!$Y$4:$Y$20,其他调用!$Z$4:$Z$20,$LZ27)))</f>
        <v>0</v>
      </c>
      <c r="MC27" s="44">
        <f>IF(E$23=0,0,求节点(E$23:E$28,$B$23:$B$28,求节点(其他调用!$Y$4:$Y$20,其他调用!$Z$4:$Z$20,$LZ27)))</f>
        <v>0</v>
      </c>
      <c r="MD27" s="44">
        <f>IF(F$23=0,0,求节点(F$23:F$28,$B$23:$B$28,求节点(其他调用!$Y$4:$Y$20,其他调用!$Z$4:$Z$20,$LZ27)))</f>
        <v>0</v>
      </c>
      <c r="ME27" s="44">
        <f>IF(G$23=0,0,求节点(G$23:G$28,$B$23:$B$28,求节点(其他调用!$Y$4:$Y$20,其他调用!$Z$4:$Z$20,$LZ27)))</f>
        <v>0</v>
      </c>
      <c r="MF27" s="44">
        <f>IF(H$23=0,0,求节点(H$23:H$28,$B$23:$B$28,求节点(其他调用!$Y$4:$Y$20,其他调用!$Z$4:$Z$20,$LZ27)))</f>
        <v>0</v>
      </c>
      <c r="MG27" s="44">
        <f>IF(I$23=0,0,求节点(I$23:I$28,$B$23:$B$28,求节点(其他调用!$Y$4:$Y$20,其他调用!$Z$4:$Z$20,$LZ27)))</f>
        <v>0</v>
      </c>
      <c r="MH27" s="44">
        <f>IF(J$23=0,0,求节点(J$23:J$28,$B$23:$B$28,求节点(其他调用!$Y$4:$Y$20,其他调用!$Z$4:$Z$20,$LZ27)))</f>
        <v>0</v>
      </c>
      <c r="MI27" s="44">
        <f>IF(K$23=0,0,求节点(K$23:K$28,$B$23:$B$28,求节点(其他调用!$Y$4:$Y$20,其他调用!$Z$4:$Z$20,$LZ27)))</f>
        <v>0</v>
      </c>
      <c r="MJ27" s="44">
        <f>IF(L$23=0,0,求节点(L$23:L$28,$B$23:$B$28,求节点(其他调用!$Y$4:$Y$20,其他调用!$Z$4:$Z$20,$LZ27)))</f>
        <v>0</v>
      </c>
      <c r="MK27" s="44">
        <f>IF(M$23=0,0,求节点(M$23:M$28,$B$23:$B$28,求节点(其他调用!$Y$4:$Y$20,其他调用!$Z$4:$Z$20,$LZ27)))</f>
        <v>0</v>
      </c>
      <c r="ML27" s="44">
        <f>IF(N$23=0,0,求节点(N$23:N$28,$B$23:$B$28,求节点(其他调用!$Y$4:$Y$20,其他调用!$Z$4:$Z$20,$LZ27)))</f>
        <v>0</v>
      </c>
      <c r="MM27" s="44">
        <f>IF(O$23=0,0,求节点(O$23:O$28,$B$23:$B$28,求节点(其他调用!$Y$4:$Y$20,其他调用!$Z$4:$Z$20,$LZ27)))</f>
        <v>0</v>
      </c>
      <c r="MN27" s="44">
        <f>IF(P$23=0,0,求节点(P$23:P$28,$B$23:$B$28,求节点(其他调用!$Y$4:$Y$20,其他调用!$Z$4:$Z$20,$LZ27)))</f>
        <v>0</v>
      </c>
      <c r="MO27" s="44">
        <f>IF(Q$23=0,0,求节点(Q$23:Q$28,$B$23:$B$28,求节点(其他调用!$Y$4:$Y$20,其他调用!$Z$4:$Z$20,$LZ27)))</f>
        <v>0</v>
      </c>
      <c r="MP27" s="44">
        <f>IF(R$23=0,0,求节点(R$23:R$28,$B$23:$B$28,求节点(其他调用!$Y$4:$Y$20,其他调用!$Z$4:$Z$20,$LZ27)))</f>
        <v>0</v>
      </c>
      <c r="MQ27" s="44">
        <f>IF(S$23=0,0,求节点(S$23:S$28,$B$23:$B$28,求节点(其他调用!$Y$4:$Y$20,其他调用!$Z$4:$Z$20,$LZ27)))</f>
        <v>0</v>
      </c>
      <c r="MR27" s="44">
        <f>IF(T$23=0,0,求节点(T$23:T$28,$B$23:$B$28,求节点(其他调用!$Y$4:$Y$20,其他调用!$Z$4:$Z$20,$LZ27)))</f>
        <v>0</v>
      </c>
      <c r="MS27" s="44">
        <f>IF(U$23=0,0,求节点(U$23:U$28,$B$23:$B$28,求节点(其他调用!$Y$4:$Y$20,其他调用!$Z$4:$Z$20,$LZ27)))</f>
        <v>0</v>
      </c>
      <c r="MT27" s="44">
        <f>IF(V$23=0,0,求节点(V$23:V$28,$B$23:$B$28,求节点(其他调用!$Y$4:$Y$20,其他调用!$Z$4:$Z$20,$LZ27)))</f>
        <v>0</v>
      </c>
      <c r="MW27" s="44">
        <v>24</v>
      </c>
      <c r="MX27" s="44">
        <f>IF(C$4=0,0,求节点(C$4:C$9,$B$4:$B$9,求节点(其他调用!$O$4:$O$42,其他调用!$P$4:$P$42,其他调用!$AJ28)))</f>
        <v>3.2013740556469541</v>
      </c>
      <c r="MY27" s="44">
        <f>IF(D$4=0,0,求节点(D$4:D$9,$B$4:$B$9,求节点(其他调用!$O$4:$O$42,其他调用!$P$4:$P$42,其他调用!$AJ28)))</f>
        <v>6</v>
      </c>
      <c r="MZ27" s="44">
        <f>IF(E$4=0,0,求节点(E$4:E$9,$B$4:$B$9,求节点(其他调用!$O$4:$O$42,其他调用!$P$4:$P$42,其他调用!$AJ28)))</f>
        <v>1.142462563066204</v>
      </c>
      <c r="NA27" s="44">
        <f>IF(F$4=0,0,求节点(F$4:F$9,$B$4:$B$9,求节点(其他调用!$O$4:$O$42,其他调用!$P$4:$P$42,其他调用!$AJ28)))</f>
        <v>0</v>
      </c>
      <c r="NB27" s="44">
        <f>IF(G$4=0,0,求节点(G$4:G$9,$B$4:$B$9,求节点(其他调用!$O$4:$O$42,其他调用!$P$4:$P$42,其他调用!$AJ28)))</f>
        <v>0</v>
      </c>
      <c r="NC27" s="44">
        <f>IF(H$4=0,0,求节点(H$4:H$9,$B$4:$B$9,求节点(其他调用!$O$4:$O$42,其他调用!$P$4:$P$42,其他调用!$AJ28)))</f>
        <v>0</v>
      </c>
      <c r="ND27" s="44">
        <f>IF(I$4=0,0,求节点(I$4:I$9,$B$4:$B$9,求节点(其他调用!$O$4:$O$42,其他调用!$P$4:$P$42,其他调用!$AJ28)))</f>
        <v>0</v>
      </c>
      <c r="NE27" s="44">
        <f>IF(J$4=0,0,求节点(J$4:J$9,$B$4:$B$9,求节点(其他调用!$O$4:$O$42,其他调用!$P$4:$P$42,其他调用!$AJ28)))</f>
        <v>0</v>
      </c>
      <c r="NF27" s="44">
        <f>IF(K$4=0,0,求节点(K$4:K$9,$B$4:$B$9,求节点(其他调用!$O$4:$O$42,其他调用!$P$4:$P$42,其他调用!$AJ28)))</f>
        <v>0</v>
      </c>
      <c r="NG27" s="44">
        <f>IF(L$4=0,0,求节点(L$4:L$9,$B$4:$B$9,求节点(其他调用!$O$4:$O$42,其他调用!$P$4:$P$42,其他调用!$AJ28)))</f>
        <v>0</v>
      </c>
      <c r="NH27" s="44">
        <f>IF(M$4=0,0,求节点(M$4:M$9,$B$4:$B$9,求节点(其他调用!$O$4:$O$42,其他调用!$P$4:$P$42,其他调用!$AJ28)))</f>
        <v>0</v>
      </c>
      <c r="NI27" s="44">
        <f>IF(N$4=0,0,求节点(N$4:N$9,$B$4:$B$9,求节点(其他调用!$O$4:$O$42,其他调用!$P$4:$P$42,其他调用!$AJ28)))</f>
        <v>0</v>
      </c>
      <c r="NJ27" s="44">
        <f>IF(O$4=0,0,求节点(O$4:O$9,$B$4:$B$9,求节点(其他调用!$O$4:$O$42,其他调用!$P$4:$P$42,其他调用!$AJ28)))</f>
        <v>0</v>
      </c>
      <c r="NK27" s="44">
        <f>IF(P$4=0,0,求节点(P$4:P$9,$B$4:$B$9,求节点(其他调用!$O$4:$O$42,其他调用!$P$4:$P$42,其他调用!$AJ28)))</f>
        <v>0</v>
      </c>
      <c r="NL27" s="44">
        <f>IF(Q$4=0,0,求节点(Q$4:Q$9,$B$4:$B$9,求节点(其他调用!$O$4:$O$42,其他调用!$P$4:$P$42,其他调用!$AJ28)))</f>
        <v>0</v>
      </c>
      <c r="NM27" s="44">
        <f>IF(R$4=0,0,求节点(R$4:R$9,$B$4:$B$9,求节点(其他调用!$O$4:$O$42,其他调用!$P$4:$P$42,其他调用!$AJ28)))</f>
        <v>0</v>
      </c>
      <c r="NN27" s="44">
        <f>IF(S$4=0,0,求节点(S$4:S$9,$B$4:$B$9,求节点(其他调用!$O$4:$O$42,其他调用!$P$4:$P$42,其他调用!$AJ28)))</f>
        <v>3.5154492129725075</v>
      </c>
      <c r="NO27" s="44">
        <f>IF(T$4=0,0,求节点(T$4:T$9,$B$4:$B$9,求节点(其他调用!$O$4:$O$42,其他调用!$P$4:$P$42,其他调用!$AJ28)))</f>
        <v>3.1038232282536593</v>
      </c>
      <c r="NP27" s="44">
        <f>IF(U$4=0,0,求节点(U$4:U$9,$B$4:$B$9,求节点(其他调用!$O$4:$O$42,其他调用!$P$4:$P$42,其他调用!$AJ28)))</f>
        <v>4.3064175114446588</v>
      </c>
      <c r="NQ27" s="44">
        <f>IF(V$4=0,0,求节点(V$4:V$9,$B$4:$B$9,求节点(其他调用!$O$4:$O$42,其他调用!$P$4:$P$42,其他调用!$AJ28)))</f>
        <v>0</v>
      </c>
      <c r="NR27" s="44">
        <f>IF(W$4=0,0,求节点(W$4:W$9,$B$4:$B$9,求节点(其他调用!$O$4:$O$42,其他调用!$P$4:$P$42,其他调用!$AJ28)))</f>
        <v>2.2659301177235807</v>
      </c>
      <c r="NS27" s="44">
        <f>IF(X$4=0,0,求节点(X$4:X$9,$B$4:$B$9,求节点(其他调用!$O$4:$O$42,其他调用!$P$4:$P$42,其他调用!$AJ28)))</f>
        <v>2.2659301177235807</v>
      </c>
      <c r="NT27" s="44">
        <f>IF(Y$4=0,0,求节点(Y$4:Y$9,$B$4:$B$9,求节点(其他调用!$O$4:$O$42,其他调用!$P$4:$P$42,其他调用!$AJ28)))</f>
        <v>3.7078856471840407</v>
      </c>
      <c r="NU27" s="44">
        <f>IF(Z$4=0,0,求节点(Z$4:Z$9,$B$4:$B$9,求节点(其他调用!$O$4:$O$42,其他调用!$P$4:$P$42,其他调用!$AJ28)))</f>
        <v>0</v>
      </c>
      <c r="NV27" s="44">
        <f>IF(AA$4=0,0,求节点(AA$4:AA$9,$B$4:$B$9,求节点(其他调用!$O$4:$O$42,其他调用!$P$4:$P$42,其他调用!$AJ28)))</f>
        <v>2.2659301177235807</v>
      </c>
      <c r="NW27" s="44">
        <f>IF(AB$4=0,0,求节点(AB$4:AB$9,$B$4:$B$9,求节点(其他调用!$O$4:$O$42,其他调用!$P$4:$P$42,其他调用!$AJ28)))</f>
        <v>6</v>
      </c>
      <c r="NX27" s="44">
        <f>IF(AC$4=0,0,求节点(AC$4:AC$9,$B$4:$B$9,求节点(其他调用!$O$4:$O$42,其他调用!$P$4:$P$42,其他调用!$AJ28)))</f>
        <v>3.3919072971108006</v>
      </c>
      <c r="NY27" s="44">
        <f>IF(AD$4=0,0,求节点(AD$4:AD$9,$B$4:$B$9,求节点(其他调用!$O$4:$O$42,其他调用!$P$4:$P$42,其他调用!$AJ28)))</f>
        <v>0.29808466176260195</v>
      </c>
      <c r="NZ27" s="44">
        <f>IF(AE$4=0,0,求节点(AE$4:AE$9,$B$4:$B$9,求节点(其他调用!$O$4:$O$42,其他调用!$P$4:$P$42,其他调用!$AJ28)))</f>
        <v>0.29808466176260195</v>
      </c>
      <c r="OA27" s="44">
        <f>IF(AF$4=0,0,求节点(AF$4:AF$9,$B$4:$B$9,求节点(其他调用!$O$4:$O$42,其他调用!$P$4:$P$42,其他调用!$AJ28)))</f>
        <v>0.29808466176260195</v>
      </c>
      <c r="OB27" s="44">
        <f>IF(AG$4=0,0,求节点(AG$4:AG$9,$B$4:$B$9,求节点(其他调用!$O$4:$O$42,其他调用!$P$4:$P$42,其他调用!$AJ28)))</f>
        <v>0.29808466176260195</v>
      </c>
      <c r="OC27" s="44">
        <f>IF(AH$4=0,0,求节点(AH$4:AH$9,$B$4:$B$9,求节点(其他调用!$O$4:$O$42,其他调用!$P$4:$P$42,其他调用!$AJ28)))</f>
        <v>0.29808466176260195</v>
      </c>
      <c r="OD27" s="44">
        <f>IF(AI$4=0,0,求节点(AI$4:AI$9,$B$4:$B$9,求节点(其他调用!$O$4:$O$42,其他调用!$P$4:$P$42,其他调用!$AJ28)))</f>
        <v>0.29808466176260195</v>
      </c>
      <c r="OE27" s="44">
        <f>IF(AJ$4=0,0,求节点(AJ$4:AJ$9,$B$4:$B$9,求节点(其他调用!$O$4:$O$42,其他调用!$P$4:$P$42,其他调用!$AJ28)))</f>
        <v>0.29808466176260195</v>
      </c>
      <c r="OF27" s="44">
        <f>IF(AK$4=0,0,求节点(AK$4:AK$9,$B$4:$B$9,求节点(其他调用!$O$4:$O$42,其他调用!$P$4:$P$42,其他调用!$AJ28)))</f>
        <v>0.29808466176260195</v>
      </c>
      <c r="OG27" s="44">
        <f>IF(AL$4=0,0,求节点(AL$4:AL$9,$B$4:$B$9,求节点(其他调用!$O$4:$O$42,其他调用!$P$4:$P$42,其他调用!$AJ28)))</f>
        <v>0.29808466176260195</v>
      </c>
      <c r="OH27" s="44">
        <f>IF(AM$4=0,0,求节点(AM$4:AM$9,$B$4:$B$9,求节点(其他调用!$O$4:$O$42,其他调用!$P$4:$P$42,其他调用!$AJ28)))</f>
        <v>0.29808466176260195</v>
      </c>
      <c r="OI27" s="44">
        <f>IF(AN$4=0,0,求节点(AN$4:AN$9,$B$4:$B$9,求节点(其他调用!$O$4:$O$42,其他调用!$P$4:$P$42,其他调用!$AJ28)))</f>
        <v>0.29808466176260195</v>
      </c>
      <c r="OJ27" s="44">
        <f>IF(AO$4=0,0,求节点(AO$4:AO$9,$B$4:$B$9,求节点(其他调用!$O$4:$O$42,其他调用!$P$4:$P$42,其他调用!$AJ28)))</f>
        <v>0.29808466176260195</v>
      </c>
      <c r="OK27" s="44">
        <f>IF(AP$4=0,0,求节点(AP$4:AP$9,$B$4:$B$9,求节点(其他调用!$O$4:$O$42,其他调用!$P$4:$P$42,其他调用!$AJ28)))</f>
        <v>0.29808466176260195</v>
      </c>
      <c r="OL27" s="44">
        <f>IF(AQ$4=0,0,求节点(AQ$4:AQ$9,$B$4:$B$9,求节点(其他调用!$O$4:$O$42,其他调用!$P$4:$P$42,其他调用!$AJ28)))</f>
        <v>0.29808466176260195</v>
      </c>
      <c r="OM27" s="44">
        <f>IF(AR$4=0,0,求节点(AR$4:AR$9,$B$4:$B$9,求节点(其他调用!$O$4:$O$42,其他调用!$P$4:$P$42,其他调用!$AJ28)))</f>
        <v>0.29808466176260195</v>
      </c>
      <c r="ON27" s="44">
        <f>IF(AS$4=0,0,求节点(AS$4:AS$9,$B$4:$B$9,求节点(其他调用!$O$4:$O$42,其他调用!$P$4:$P$42,其他调用!$AJ28)))</f>
        <v>0.29808466176260195</v>
      </c>
      <c r="OO27" s="44">
        <f>IF(AT$4=0,0,求节点(AT$4:AT$9,$B$4:$B$9,求节点(其他调用!$O$4:$O$42,其他调用!$P$4:$P$42,其他调用!$AJ28)))</f>
        <v>0.29808466176260195</v>
      </c>
      <c r="OP27" s="44">
        <f>IF(AU$4=0,0,求节点(AU$4:AU$9,$B$4:$B$9,求节点(其他调用!$O$4:$O$42,其他调用!$P$4:$P$42,其他调用!$AJ28)))</f>
        <v>0.29808466176260195</v>
      </c>
      <c r="OQ27" s="44">
        <f>IF(AV$4=0,0,求节点(AV$4:AV$9,$B$4:$B$9,求节点(其他调用!$O$4:$O$42,其他调用!$P$4:$P$42,其他调用!$AJ28)))</f>
        <v>0.29808466176260195</v>
      </c>
      <c r="OR27" s="44">
        <f>IF(AW$4=0,0,求节点(AW$4:AW$9,$B$4:$B$9,求节点(其他调用!$O$4:$O$42,其他调用!$P$4:$P$42,其他调用!$AJ28)))</f>
        <v>0.29808466176260195</v>
      </c>
      <c r="OS27" s="44">
        <f>IF(AX$4=0,0,求节点(AX$4:AX$9,$B$4:$B$9,求节点(其他调用!$O$4:$O$42,其他调用!$P$4:$P$42,其他调用!$AJ28)))</f>
        <v>0.29808466176260195</v>
      </c>
      <c r="OT27" s="44">
        <f>IF(AY$4=0,0,求节点(AY$4:AY$9,$B$4:$B$9,求节点(其他调用!$O$4:$O$42,其他调用!$P$4:$P$42,其他调用!$AJ28)))</f>
        <v>0.29808466176260195</v>
      </c>
      <c r="OU27" s="44">
        <f>IF(AZ$4=0,0,求节点(AZ$4:AZ$9,$B$4:$B$9,求节点(其他调用!$O$4:$O$42,其他调用!$P$4:$P$42,其他调用!$AJ28)))</f>
        <v>0.29808466176260195</v>
      </c>
      <c r="OW27" s="44">
        <v>24</v>
      </c>
      <c r="OX27" s="44">
        <f>IF(C$23=0,0,求节点(C$23:C$28,$B$23:$B$28,求节点(其他调用!$AA$4:$AA$20,其他调用!$AB$4:$AB$20,$OW27)))</f>
        <v>0</v>
      </c>
      <c r="OY27" s="44">
        <f>IF(D$23=0,0,求节点(D$23:D$28,$B$23:$B$28,求节点(其他调用!$AA$4:$AA$20,其他调用!$AB$4:$AB$20,$OW27)))</f>
        <v>0</v>
      </c>
      <c r="OZ27" s="44">
        <f>IF(E$23=0,0,求节点(E$23:E$28,$B$23:$B$28,求节点(其他调用!$AA$4:$AA$20,其他调用!$AB$4:$AB$20,$OW27)))</f>
        <v>0</v>
      </c>
      <c r="PA27" s="44">
        <f>IF(F$23=0,0,求节点(F$23:F$28,$B$23:$B$28,求节点(其他调用!$AA$4:$AA$20,其他调用!$AB$4:$AB$20,$OW27)))</f>
        <v>7.6781329630626338E-5</v>
      </c>
      <c r="PB27" s="44">
        <f>IF(G$23=0,0,求节点(G$23:G$28,$B$23:$B$28,求节点(其他调用!$AA$4:$AA$20,其他调用!$AB$4:$AB$20,$OW27)))</f>
        <v>1.1517199444610604E-4</v>
      </c>
      <c r="PC27" s="44">
        <f>IF(H$23=0,0,求节点(H$23:H$28,$B$23:$B$28,求节点(其他调用!$AA$4:$AA$20,其他调用!$AB$4:$AB$20,$OW27)))</f>
        <v>1.1517199444610604E-4</v>
      </c>
      <c r="PD27" s="44">
        <f>IF(I$23=0,0,求节点(I$23:I$28,$B$23:$B$28,求节点(其他调用!$AA$4:$AA$20,其他调用!$AB$4:$AB$20,$OW27)))</f>
        <v>1.7450302188803946E-4</v>
      </c>
      <c r="PE27" s="44">
        <f>IF(J$23=0,0,求节点(J$23:J$28,$B$23:$B$28,求节点(其他调用!$AA$4:$AA$20,其他调用!$AB$4:$AB$20,$OW27)))</f>
        <v>0</v>
      </c>
      <c r="PF27" s="44">
        <f>IF(K$23=0,0,求节点(K$23:K$28,$B$23:$B$28,求节点(其他调用!$AA$4:$AA$20,其他调用!$AB$4:$AB$20,$OW27)))</f>
        <v>1.1517199444610604E-4</v>
      </c>
      <c r="PG27" s="44">
        <f>IF(L$23=0,0,求节点(L$23:L$28,$B$23:$B$28,求节点(其他调用!$AA$4:$AA$20,其他调用!$AB$4:$AB$20,$OW27)))</f>
        <v>0</v>
      </c>
      <c r="PH27" s="44">
        <f>IF(M$23=0,0,求节点(M$23:M$28,$B$23:$B$28,求节点(其他调用!$AA$4:$AA$20,其他调用!$AB$4:$AB$20,$OW27)))</f>
        <v>0</v>
      </c>
      <c r="PI27" s="44">
        <f>IF(N$23=0,0,求节点(N$23:N$28,$B$23:$B$28,求节点(其他调用!$AA$4:$AA$20,其他调用!$AB$4:$AB$20,$OW27)))</f>
        <v>0</v>
      </c>
      <c r="PJ27" s="44">
        <f>IF(O$23=0,0,求节点(O$23:O$28,$B$23:$B$28,求节点(其他调用!$AA$4:$AA$20,其他调用!$AB$4:$AB$20,$OW27)))</f>
        <v>0</v>
      </c>
      <c r="PK27" s="44">
        <f>IF(P$23=0,0,求节点(P$23:P$28,$B$23:$B$28,求节点(其他调用!$AA$4:$AA$20,其他调用!$AB$4:$AB$20,$OW27)))</f>
        <v>0</v>
      </c>
      <c r="PL27" s="44">
        <f>IF(Q$23=0,0,求节点(Q$23:Q$28,$B$23:$B$28,求节点(其他调用!$AA$4:$AA$20,其他调用!$AB$4:$AB$20,$OW27)))</f>
        <v>0</v>
      </c>
      <c r="PM27" s="44">
        <f>IF(R$23=0,0,求节点(R$23:R$28,$B$23:$B$28,求节点(其他调用!$AA$4:$AA$20,其他调用!$AB$4:$AB$20,$OW27)))</f>
        <v>0</v>
      </c>
      <c r="PN27" s="44">
        <f>IF(S$23=0,0,求节点(S$23:S$28,$B$23:$B$28,求节点(其他调用!$AA$4:$AA$20,其他调用!$AB$4:$AB$20,$OW27)))</f>
        <v>0</v>
      </c>
      <c r="PO27" s="44">
        <f>IF(T$23=0,0,求节点(T$23:T$28,$B$23:$B$28,求节点(其他调用!$AA$4:$AA$20,其他调用!$AB$4:$AB$20,$OW27)))</f>
        <v>0</v>
      </c>
      <c r="PP27" s="44">
        <f>IF(U$23=0,0,求节点(U$23:U$28,$B$23:$B$28,求节点(其他调用!$AA$4:$AA$20,其他调用!$AB$4:$AB$20,$OW27)))</f>
        <v>0</v>
      </c>
      <c r="PQ27" s="44">
        <f>IF(V$23=0,0,求节点(V$23:V$28,$B$23:$B$28,求节点(其他调用!$AA$4:$AA$20,其他调用!$AB$4:$AB$20,$OW27)))</f>
        <v>0</v>
      </c>
    </row>
    <row r="28" spans="2:433" x14ac:dyDescent="0.2">
      <c r="B28" s="44">
        <v>6</v>
      </c>
      <c r="C28" s="44">
        <f>INDEX(将星标签统计!$CA:$CF,MATCH(C$22,将星标签统计!$BE:$BE,0),$B28)</f>
        <v>0</v>
      </c>
      <c r="D28" s="44">
        <f>INDEX(将星标签统计!$CA:$CF,MATCH(D$22,将星标签统计!$BE:$BE,0),$B28)</f>
        <v>0</v>
      </c>
      <c r="E28" s="44">
        <f>INDEX(将星标签统计!$CA:$CF,MATCH(E$22,将星标签统计!$BE:$BE,0),$B28)</f>
        <v>0</v>
      </c>
      <c r="F28" s="44">
        <f>INDEX(将星标签统计!$CA:$CF,MATCH(F$22,将星标签统计!$BE:$BE,0),$B28)</f>
        <v>9600</v>
      </c>
      <c r="G28" s="44">
        <f>INDEX(将星标签统计!$CA:$CF,MATCH(G$22,将星标签统计!$BE:$BE,0),$B28)</f>
        <v>1600</v>
      </c>
      <c r="H28" s="44">
        <f>INDEX(将星标签统计!$CA:$CF,MATCH(H$22,将星标签统计!$BE:$BE,0),$B28)</f>
        <v>1600</v>
      </c>
      <c r="I28" s="44">
        <f>INDEX(将星标签统计!$CA:$CF,MATCH(I$22,将星标签统计!$BE:$BE,0),$B28)</f>
        <v>4267</v>
      </c>
      <c r="J28" s="44">
        <f>INDEX(将星标签统计!$CA:$CF,MATCH(J$22,将星标签统计!$BE:$BE,0),$B28)</f>
        <v>0</v>
      </c>
      <c r="K28" s="44">
        <f>INDEX(将星标签统计!$CA:$CF,MATCH(K$22,将星标签统计!$BE:$BE,0),$B28)</f>
        <v>1600</v>
      </c>
      <c r="L28" s="44">
        <f>INDEX(将星标签统计!$CA:$CF,MATCH(L$22,将星标签统计!$BE:$BE,0),$B28)</f>
        <v>0</v>
      </c>
      <c r="M28" s="44">
        <f>INDEX(将星标签统计!$CA:$CF,MATCH(M$22,将星标签统计!$BE:$BE,0),$B28)</f>
        <v>0</v>
      </c>
      <c r="N28" s="44">
        <f>INDEX(将星标签统计!$CA:$CF,MATCH(N$22,将星标签统计!$BE:$BE,0),$B28)</f>
        <v>0</v>
      </c>
      <c r="O28" s="44">
        <f>INDEX(将星标签统计!$CA:$CF,MATCH(O$22,将星标签统计!$BE:$BE,0),$B28)</f>
        <v>0</v>
      </c>
      <c r="P28" s="44">
        <f>INDEX(将星标签统计!$CA:$CF,MATCH(P$22,将星标签统计!$BE:$BE,0),$B28)</f>
        <v>0</v>
      </c>
      <c r="Q28" s="44">
        <f>INDEX(将星标签统计!$CA:$CF,MATCH(Q$22,将星标签统计!$BE:$BE,0),$B28)</f>
        <v>0</v>
      </c>
      <c r="R28" s="44">
        <f>INDEX(将星标签统计!$CA:$CF,MATCH(R$22,将星标签统计!$BE:$BE,0),$B28)</f>
        <v>0</v>
      </c>
      <c r="S28" s="44">
        <f>INDEX(将星标签统计!$CA:$CF,MATCH(S$22,将星标签统计!$BE:$BE,0),$B28)</f>
        <v>0</v>
      </c>
      <c r="T28" s="44">
        <f>INDEX(将星标签统计!$CA:$CF,MATCH(T$22,将星标签统计!$BE:$BE,0),$B28)</f>
        <v>0</v>
      </c>
      <c r="U28" s="44">
        <f>INDEX(将星标签统计!$CA:$CF,MATCH(U$22,将星标签统计!$BE:$BE,0),$B28)</f>
        <v>0</v>
      </c>
      <c r="V28" s="44">
        <f>INDEX(将星标签统计!$CA:$CF,MATCH(V$22,将星标签统计!$BE:$BE,0),$B28)</f>
        <v>0</v>
      </c>
      <c r="BI28" s="44">
        <v>25</v>
      </c>
      <c r="BJ28" s="44">
        <f>IF(C$4=0,0,求节点(C$4:C$9,$B$4:$B$9,求节点(其他调用!$C$4:$C$42,其他调用!$D$4:$D$42,其他调用!$AF29)))</f>
        <v>1.0488959130072193</v>
      </c>
      <c r="BK28" s="44">
        <f>IF(D$4=0,0,求节点(D$4:D$9,$B$4:$B$9,求节点(其他调用!$C$4:$C$42,其他调用!$D$4:$D$42,其他调用!$AF29)))</f>
        <v>2.4402721619551979</v>
      </c>
      <c r="BL28" s="44">
        <f>IF(E$4=0,0,求节点(E$4:E$9,$B$4:$B$9,求节点(其他调用!$C$4:$C$42,其他调用!$D$4:$D$42,其他调用!$AF29)))</f>
        <v>0.27601735520427773</v>
      </c>
      <c r="BM28" s="44">
        <f>IF(F$4=0,0,求节点(F$4:F$9,$B$4:$B$9,求节点(其他调用!$C$4:$C$42,其他调用!$D$4:$D$42,其他调用!$AF29)))</f>
        <v>0</v>
      </c>
      <c r="BN28" s="44">
        <f>IF(G$4=0,0,求节点(G$4:G$9,$B$4:$B$9,求节点(其他调用!$C$4:$C$42,其他调用!$D$4:$D$42,其他调用!$AF29)))</f>
        <v>0</v>
      </c>
      <c r="BO28" s="44">
        <f>IF(H$4=0,0,求节点(H$4:H$9,$B$4:$B$9,求节点(其他调用!$C$4:$C$42,其他调用!$D$4:$D$42,其他调用!$AF29)))</f>
        <v>0</v>
      </c>
      <c r="BP28" s="44">
        <f>IF(I$4=0,0,求节点(I$4:I$9,$B$4:$B$9,求节点(其他调用!$C$4:$C$42,其他调用!$D$4:$D$42,其他调用!$AF29)))</f>
        <v>0</v>
      </c>
      <c r="BQ28" s="44">
        <f>IF(J$4=0,0,求节点(J$4:J$9,$B$4:$B$9,求节点(其他调用!$C$4:$C$42,其他调用!$D$4:$D$42,其他调用!$AF29)))</f>
        <v>0</v>
      </c>
      <c r="BR28" s="44">
        <f>IF(K$4=0,0,求节点(K$4:K$9,$B$4:$B$9,求节点(其他调用!$C$4:$C$42,其他调用!$D$4:$D$42,其他调用!$AF29)))</f>
        <v>0</v>
      </c>
      <c r="BS28" s="44">
        <f>IF(L$4=0,0,求节点(L$4:L$9,$B$4:$B$9,求节点(其他调用!$C$4:$C$42,其他调用!$D$4:$D$42,其他调用!$AF29)))</f>
        <v>0</v>
      </c>
      <c r="BT28" s="44">
        <f>IF(M$4=0,0,求节点(M$4:M$9,$B$4:$B$9,求节点(其他调用!$C$4:$C$42,其他调用!$D$4:$D$42,其他调用!$AF29)))</f>
        <v>0</v>
      </c>
      <c r="BU28" s="44">
        <f>IF(N$4=0,0,求节点(N$4:N$9,$B$4:$B$9,求节点(其他调用!$C$4:$C$42,其他调用!$D$4:$D$42,其他调用!$AF29)))</f>
        <v>0</v>
      </c>
      <c r="BV28" s="44">
        <f>IF(O$4=0,0,求节点(O$4:O$9,$B$4:$B$9,求节点(其他调用!$C$4:$C$42,其他调用!$D$4:$D$42,其他调用!$AF29)))</f>
        <v>0</v>
      </c>
      <c r="BW28" s="44">
        <f>IF(P$4=0,0,求节点(P$4:P$9,$B$4:$B$9,求节点(其他调用!$C$4:$C$42,其他调用!$D$4:$D$42,其他调用!$AF29)))</f>
        <v>0</v>
      </c>
      <c r="BX28" s="44">
        <f>IF(Q$4=0,0,求节点(Q$4:Q$9,$B$4:$B$9,求节点(其他调用!$C$4:$C$42,其他调用!$D$4:$D$42,其他调用!$AF29)))</f>
        <v>0</v>
      </c>
      <c r="BY28" s="44">
        <f>IF(R$4=0,0,求节点(R$4:R$9,$B$4:$B$9,求节点(其他调用!$C$4:$C$42,其他调用!$D$4:$D$42,其他调用!$AF29)))</f>
        <v>0</v>
      </c>
      <c r="BZ28" s="44">
        <f>IF(S$4=0,0,求节点(S$4:S$9,$B$4:$B$9,求节点(其他调用!$C$4:$C$42,其他调用!$D$4:$D$42,其他调用!$AF29)))</f>
        <v>1.7087898012680265</v>
      </c>
      <c r="CA28" s="44">
        <f>IF(T$4=0,0,求节点(T$4:T$9,$B$4:$B$9,求节点(其他调用!$C$4:$C$42,其他调用!$D$4:$D$42,其他调用!$AF29)))</f>
        <v>1.2320595035575233</v>
      </c>
      <c r="CB28" s="44">
        <f>IF(U$4=0,0,求节点(U$4:U$9,$B$4:$B$9,求节点(其他调用!$C$4:$C$42,其他调用!$D$4:$D$42,其他调用!$AF29)))</f>
        <v>1.4686458080183327</v>
      </c>
      <c r="CC28" s="44">
        <f>IF(V$4=0,0,求节点(V$4:V$9,$B$4:$B$9,求节点(其他调用!$C$4:$C$42,其他调用!$D$4:$D$42,其他调用!$AF29)))</f>
        <v>0</v>
      </c>
      <c r="CD28" s="44">
        <f>IF(W$4=0,0,求节点(W$4:W$9,$B$4:$B$9,求节点(其他调用!$C$4:$C$42,其他调用!$D$4:$D$42,其他调用!$AF29)))</f>
        <v>0.66244165249026632</v>
      </c>
      <c r="CE28" s="44">
        <f>IF(X$4=0,0,求节点(X$4:X$9,$B$4:$B$9,求节点(其他调用!$C$4:$C$42,其他调用!$D$4:$D$42,其他调用!$AF29)))</f>
        <v>0.66244165249026632</v>
      </c>
      <c r="CF28" s="44">
        <f>IF(Y$4=0,0,求节点(Y$4:Y$9,$B$4:$B$9,求节点(其他调用!$C$4:$C$42,其他调用!$D$4:$D$42,其他调用!$AF29)))</f>
        <v>1.2320595035575233</v>
      </c>
      <c r="CG28" s="44">
        <f>IF(Z$4=0,0,求节点(Z$4:Z$9,$B$4:$B$9,求节点(其他调用!$C$4:$C$42,其他调用!$D$4:$D$42,其他调用!$AF29)))</f>
        <v>0</v>
      </c>
      <c r="CH28" s="44">
        <f>IF(AA$4=0,0,求节点(AA$4:AA$9,$B$4:$B$9,求节点(其他调用!$C$4:$C$42,其他调用!$D$4:$D$42,其他调用!$AF29)))</f>
        <v>0.66244165249026632</v>
      </c>
      <c r="CI28" s="44">
        <f>IF(AB$4=0,0,求节点(AB$4:AB$9,$B$4:$B$9,求节点(其他调用!$C$4:$C$42,其他调用!$D$4:$D$42,其他调用!$AF29)))</f>
        <v>2.4402721619551979</v>
      </c>
      <c r="CJ28" s="44">
        <f>IF(AC$4=0,0,求节点(AC$4:AC$9,$B$4:$B$9,求节点(其他调用!$C$4:$C$42,其他调用!$D$4:$D$42,其他调用!$AF29)))</f>
        <v>1.9459690538603169</v>
      </c>
      <c r="CK28" s="44">
        <f>IF(AD$4=0,0,求节点(AD$4:AD$9,$B$4:$B$9,求节点(其他调用!$C$4:$C$42,其他调用!$D$4:$D$42,其他调用!$AF29)))</f>
        <v>6.8595360705830388E-2</v>
      </c>
      <c r="CL28" s="44">
        <f>IF(AE$4=0,0,求节点(AE$4:AE$9,$B$4:$B$9,求节点(其他调用!$C$4:$C$42,其他调用!$D$4:$D$42,其他调用!$AF29)))</f>
        <v>6.8595360705830388E-2</v>
      </c>
      <c r="CM28" s="44">
        <f>IF(AF$4=0,0,求节点(AF$4:AF$9,$B$4:$B$9,求节点(其他调用!$C$4:$C$42,其他调用!$D$4:$D$42,其他调用!$AF29)))</f>
        <v>6.8595360705830388E-2</v>
      </c>
      <c r="CN28" s="44">
        <f>IF(AG$4=0,0,求节点(AG$4:AG$9,$B$4:$B$9,求节点(其他调用!$C$4:$C$42,其他调用!$D$4:$D$42,其他调用!$AF29)))</f>
        <v>6.8595360705830388E-2</v>
      </c>
      <c r="CO28" s="44">
        <f>IF(AH$4=0,0,求节点(AH$4:AH$9,$B$4:$B$9,求节点(其他调用!$C$4:$C$42,其他调用!$D$4:$D$42,其他调用!$AF29)))</f>
        <v>6.8595360705830388E-2</v>
      </c>
      <c r="CP28" s="44">
        <f>IF(AI$4=0,0,求节点(AI$4:AI$9,$B$4:$B$9,求节点(其他调用!$C$4:$C$42,其他调用!$D$4:$D$42,其他调用!$AF29)))</f>
        <v>6.8595360705830388E-2</v>
      </c>
      <c r="CQ28" s="44">
        <f>IF(AJ$4=0,0,求节点(AJ$4:AJ$9,$B$4:$B$9,求节点(其他调用!$C$4:$C$42,其他调用!$D$4:$D$42,其他调用!$AF29)))</f>
        <v>6.8595360705830388E-2</v>
      </c>
      <c r="CR28" s="44">
        <f>IF(AK$4=0,0,求节点(AK$4:AK$9,$B$4:$B$9,求节点(其他调用!$C$4:$C$42,其他调用!$D$4:$D$42,其他调用!$AF29)))</f>
        <v>6.8595360705830388E-2</v>
      </c>
      <c r="CS28" s="44">
        <f>IF(AL$4=0,0,求节点(AL$4:AL$9,$B$4:$B$9,求节点(其他调用!$C$4:$C$42,其他调用!$D$4:$D$42,其他调用!$AF29)))</f>
        <v>6.8595360705830388E-2</v>
      </c>
      <c r="CT28" s="44">
        <f>IF(AM$4=0,0,求节点(AM$4:AM$9,$B$4:$B$9,求节点(其他调用!$C$4:$C$42,其他调用!$D$4:$D$42,其他调用!$AF29)))</f>
        <v>6.8595360705830388E-2</v>
      </c>
      <c r="CU28" s="44">
        <f>IF(AN$4=0,0,求节点(AN$4:AN$9,$B$4:$B$9,求节点(其他调用!$C$4:$C$42,其他调用!$D$4:$D$42,其他调用!$AF29)))</f>
        <v>6.8595360705830388E-2</v>
      </c>
      <c r="CV28" s="44">
        <f>IF(AO$4=0,0,求节点(AO$4:AO$9,$B$4:$B$9,求节点(其他调用!$C$4:$C$42,其他调用!$D$4:$D$42,其他调用!$AF29)))</f>
        <v>6.8595360705830388E-2</v>
      </c>
      <c r="CW28" s="44">
        <f>IF(AP$4=0,0,求节点(AP$4:AP$9,$B$4:$B$9,求节点(其他调用!$C$4:$C$42,其他调用!$D$4:$D$42,其他调用!$AF29)))</f>
        <v>6.8595360705830388E-2</v>
      </c>
      <c r="CX28" s="44">
        <f>IF(AQ$4=0,0,求节点(AQ$4:AQ$9,$B$4:$B$9,求节点(其他调用!$C$4:$C$42,其他调用!$D$4:$D$42,其他调用!$AF29)))</f>
        <v>6.8595360705830388E-2</v>
      </c>
      <c r="CY28" s="44">
        <f>IF(AR$4=0,0,求节点(AR$4:AR$9,$B$4:$B$9,求节点(其他调用!$C$4:$C$42,其他调用!$D$4:$D$42,其他调用!$AF29)))</f>
        <v>6.8595360705830388E-2</v>
      </c>
      <c r="CZ28" s="44">
        <f>IF(AS$4=0,0,求节点(AS$4:AS$9,$B$4:$B$9,求节点(其他调用!$C$4:$C$42,其他调用!$D$4:$D$42,其他调用!$AF29)))</f>
        <v>6.8595360705830388E-2</v>
      </c>
      <c r="DA28" s="44">
        <f>IF(AT$4=0,0,求节点(AT$4:AT$9,$B$4:$B$9,求节点(其他调用!$C$4:$C$42,其他调用!$D$4:$D$42,其他调用!$AF29)))</f>
        <v>6.8595360705830388E-2</v>
      </c>
      <c r="DB28" s="44">
        <f>IF(AU$4=0,0,求节点(AU$4:AU$9,$B$4:$B$9,求节点(其他调用!$C$4:$C$42,其他调用!$D$4:$D$42,其他调用!$AF29)))</f>
        <v>6.8595360705830388E-2</v>
      </c>
      <c r="DC28" s="44">
        <f>IF(AV$4=0,0,求节点(AV$4:AV$9,$B$4:$B$9,求节点(其他调用!$C$4:$C$42,其他调用!$D$4:$D$42,其他调用!$AF29)))</f>
        <v>6.8595360705830388E-2</v>
      </c>
      <c r="DD28" s="44">
        <f>IF(AW$4=0,0,求节点(AW$4:AW$9,$B$4:$B$9,求节点(其他调用!$C$4:$C$42,其他调用!$D$4:$D$42,其他调用!$AF29)))</f>
        <v>6.8595360705830388E-2</v>
      </c>
      <c r="DE28" s="44">
        <f>IF(AX$4=0,0,求节点(AX$4:AX$9,$B$4:$B$9,求节点(其他调用!$C$4:$C$42,其他调用!$D$4:$D$42,其他调用!$AF29)))</f>
        <v>6.8595360705830388E-2</v>
      </c>
      <c r="DF28" s="44">
        <f>IF(AY$4=0,0,求节点(AY$4:AY$9,$B$4:$B$9,求节点(其他调用!$C$4:$C$42,其他调用!$D$4:$D$42,其他调用!$AF29)))</f>
        <v>6.8595360705830388E-2</v>
      </c>
      <c r="DG28" s="44">
        <f>IF(AZ$4=0,0,求节点(AZ$4:AZ$9,$B$4:$B$9,求节点(其他调用!$C$4:$C$42,其他调用!$D$4:$D$42,其他调用!$AF29)))</f>
        <v>6.8595360705830388E-2</v>
      </c>
      <c r="DI28" s="44">
        <v>25</v>
      </c>
      <c r="DJ28" s="44">
        <f>IF(C$23=0,0,求节点(C$23:C$28,$B$23:$B$28,求节点(其他调用!$S$4:$S$20,其他调用!$T$4:$T$20,$DI28)))</f>
        <v>0</v>
      </c>
      <c r="DK28" s="44">
        <f>IF(D$23=0,0,求节点(D$23:D$28,$B$23:$B$28,求节点(其他调用!$S$4:$S$20,其他调用!$T$4:$T$20,$DI28)))</f>
        <v>0</v>
      </c>
      <c r="DL28" s="44">
        <f>IF(E$23=0,0,求节点(E$23:E$28,$B$23:$B$28,求节点(其他调用!$S$4:$S$20,其他调用!$T$4:$T$20,$DI28)))</f>
        <v>0</v>
      </c>
      <c r="DM28" s="44">
        <f>IF(F$23=0,0,求节点(F$23:F$28,$B$23:$B$28,求节点(其他调用!$S$4:$S$20,其他调用!$T$4:$T$20,$DI28)))</f>
        <v>1.0276739745407326E-4</v>
      </c>
      <c r="DN28" s="44">
        <f>IF(G$23=0,0,求节点(G$23:G$28,$B$23:$B$28,求节点(其他调用!$S$4:$S$20,其他调用!$T$4:$T$20,$DI28)))</f>
        <v>1.5415109618110989E-4</v>
      </c>
      <c r="DO28" s="44">
        <f>IF(H$23=0,0,求节点(H$23:H$28,$B$23:$B$28,求节点(其他调用!$S$4:$S$20,其他调用!$T$4:$T$20,$DI28)))</f>
        <v>1.5415109618110989E-4</v>
      </c>
      <c r="DP28" s="44">
        <f>IF(I$23=0,0,求节点(I$23:I$28,$B$23:$B$28,求节点(其他调用!$S$4:$S$20,其他调用!$T$4:$T$20,$DI28)))</f>
        <v>2.3356226694115634E-4</v>
      </c>
      <c r="DQ28" s="44">
        <f>IF(J$23=0,0,求节点(J$23:J$28,$B$23:$B$28,求节点(其他调用!$S$4:$S$20,其他调用!$T$4:$T$20,$DI28)))</f>
        <v>0</v>
      </c>
      <c r="DR28" s="44">
        <f>IF(K$23=0,0,求节点(K$23:K$28,$B$23:$B$28,求节点(其他调用!$S$4:$S$20,其他调用!$T$4:$T$20,$DI28)))</f>
        <v>1.5415109618110989E-4</v>
      </c>
      <c r="DS28" s="44">
        <f>IF(L$23=0,0,求节点(L$23:L$28,$B$23:$B$28,求节点(其他调用!$S$4:$S$20,其他调用!$T$4:$T$20,$DI28)))</f>
        <v>0</v>
      </c>
      <c r="DT28" s="44">
        <f>IF(M$23=0,0,求节点(M$23:M$28,$B$23:$B$28,求节点(其他调用!$S$4:$S$20,其他调用!$T$4:$T$20,$DI28)))</f>
        <v>0</v>
      </c>
      <c r="DU28" s="44">
        <f>IF(N$23=0,0,求节点(N$23:N$28,$B$23:$B$28,求节点(其他调用!$S$4:$S$20,其他调用!$T$4:$T$20,$DI28)))</f>
        <v>0</v>
      </c>
      <c r="DV28" s="44">
        <f>IF(O$23=0,0,求节点(O$23:O$28,$B$23:$B$28,求节点(其他调用!$S$4:$S$20,其他调用!$T$4:$T$20,$DI28)))</f>
        <v>0</v>
      </c>
      <c r="DW28" s="44">
        <f>IF(P$23=0,0,求节点(P$23:P$28,$B$23:$B$28,求节点(其他调用!$S$4:$S$20,其他调用!$T$4:$T$20,$DI28)))</f>
        <v>0</v>
      </c>
      <c r="DX28" s="44">
        <f>IF(Q$23=0,0,求节点(Q$23:Q$28,$B$23:$B$28,求节点(其他调用!$S$4:$S$20,其他调用!$T$4:$T$20,$DI28)))</f>
        <v>0</v>
      </c>
      <c r="DY28" s="44">
        <f>IF(R$23=0,0,求节点(R$23:R$28,$B$23:$B$28,求节点(其他调用!$S$4:$S$20,其他调用!$T$4:$T$20,$DI28)))</f>
        <v>0</v>
      </c>
      <c r="DZ28" s="44">
        <f>IF(S$23=0,0,求节点(S$23:S$28,$B$23:$B$28,求节点(其他调用!$S$4:$S$20,其他调用!$T$4:$T$20,$DI28)))</f>
        <v>0</v>
      </c>
      <c r="EA28" s="44">
        <f>IF(T$23=0,0,求节点(T$23:T$28,$B$23:$B$28,求节点(其他调用!$S$4:$S$20,其他调用!$T$4:$T$20,$DI28)))</f>
        <v>0</v>
      </c>
      <c r="EB28" s="44">
        <f>IF(U$23=0,0,求节点(U$23:U$28,$B$23:$B$28,求节点(其他调用!$S$4:$S$20,其他调用!$T$4:$T$20,$DI28)))</f>
        <v>0</v>
      </c>
      <c r="EC28" s="44">
        <f>IF(V$23=0,0,求节点(V$23:V$28,$B$23:$B$28,求节点(其他调用!$S$4:$S$20,其他调用!$T$4:$T$20,$DI28)))</f>
        <v>0</v>
      </c>
      <c r="EF28" s="44">
        <v>25</v>
      </c>
      <c r="EG28" s="44">
        <f>IF(C$4=0,0,求节点(C$4:C$9,$B$4:$B$9,求节点(其他调用!$F$4:$F$42,其他调用!$G$4:$G$42,其他调用!$AG29)))</f>
        <v>1.1870212416268631</v>
      </c>
      <c r="EH28" s="44">
        <f>IF(D$4=0,0,求节点(D$4:D$9,$B$4:$B$9,求节点(其他调用!$F$4:$F$42,其他调用!$G$4:$G$42,其他调用!$AG29)))</f>
        <v>2.7612702482787608</v>
      </c>
      <c r="EI28" s="44">
        <f>IF(E$4=0,0,求节点(E$4:E$9,$B$4:$B$9,求节点(其他调用!$F$4:$F$42,其他调用!$G$4:$G$42,其他调用!$AG29)))</f>
        <v>0.32597268238838217</v>
      </c>
      <c r="EJ28" s="44">
        <f>IF(F$4=0,0,求节点(F$4:F$9,$B$4:$B$9,求节点(其他调用!$F$4:$F$42,其他调用!$G$4:$G$42,其他调用!$AG29)))</f>
        <v>0</v>
      </c>
      <c r="EK28" s="44">
        <f>IF(G$4=0,0,求节点(G$4:G$9,$B$4:$B$9,求节点(其他调用!$F$4:$F$42,其他调用!$G$4:$G$42,其他调用!$AG29)))</f>
        <v>0</v>
      </c>
      <c r="EL28" s="44">
        <f>IF(H$4=0,0,求节点(H$4:H$9,$B$4:$B$9,求节点(其他调用!$F$4:$F$42,其他调用!$G$4:$G$42,其他调用!$AG29)))</f>
        <v>0</v>
      </c>
      <c r="EM28" s="44">
        <f>IF(I$4=0,0,求节点(I$4:I$9,$B$4:$B$9,求节点(其他调用!$F$4:$F$42,其他调用!$G$4:$G$42,其他调用!$AG29)))</f>
        <v>0</v>
      </c>
      <c r="EN28" s="44">
        <f>IF(J$4=0,0,求节点(J$4:J$9,$B$4:$B$9,求节点(其他调用!$F$4:$F$42,其他调用!$G$4:$G$42,其他调用!$AG29)))</f>
        <v>0</v>
      </c>
      <c r="EO28" s="44">
        <f>IF(K$4=0,0,求节点(K$4:K$9,$B$4:$B$9,求节点(其他调用!$F$4:$F$42,其他调用!$G$4:$G$42,其他调用!$AG29)))</f>
        <v>0</v>
      </c>
      <c r="EP28" s="44">
        <f>IF(L$4=0,0,求节点(L$4:L$9,$B$4:$B$9,求节点(其他调用!$F$4:$F$42,其他调用!$G$4:$G$42,其他调用!$AG29)))</f>
        <v>0</v>
      </c>
      <c r="EQ28" s="44">
        <f>IF(M$4=0,0,求节点(M$4:M$9,$B$4:$B$9,求节点(其他调用!$F$4:$F$42,其他调用!$G$4:$G$42,其他调用!$AG29)))</f>
        <v>0</v>
      </c>
      <c r="ER28" s="44">
        <f>IF(N$4=0,0,求节点(N$4:N$9,$B$4:$B$9,求节点(其他调用!$F$4:$F$42,其他调用!$G$4:$G$42,其他调用!$AG29)))</f>
        <v>0</v>
      </c>
      <c r="ES28" s="44">
        <f>IF(O$4=0,0,求节点(O$4:O$9,$B$4:$B$9,求节点(其他调用!$F$4:$F$42,其他调用!$G$4:$G$42,其他调用!$AG29)))</f>
        <v>0</v>
      </c>
      <c r="ET28" s="44">
        <f>IF(P$4=0,0,求节点(P$4:P$9,$B$4:$B$9,求节点(其他调用!$F$4:$F$42,其他调用!$G$4:$G$42,其他调用!$AG29)))</f>
        <v>0</v>
      </c>
      <c r="EU28" s="44">
        <f>IF(Q$4=0,0,求节点(Q$4:Q$9,$B$4:$B$9,求节点(其他调用!$F$4:$F$42,其他调用!$G$4:$G$42,其他调用!$AG29)))</f>
        <v>0</v>
      </c>
      <c r="EV28" s="44">
        <f>IF(R$4=0,0,求节点(R$4:R$9,$B$4:$B$9,求节点(其他调用!$F$4:$F$42,其他调用!$G$4:$G$42,其他调用!$AG29)))</f>
        <v>0</v>
      </c>
      <c r="EW28" s="44">
        <f>IF(S$4=0,0,求节点(S$4:S$9,$B$4:$B$9,求节点(其他调用!$F$4:$F$42,其他调用!$G$4:$G$42,其他调用!$AG29)))</f>
        <v>1.9663468050099189</v>
      </c>
      <c r="EX28" s="44">
        <f>IF(T$4=0,0,求节点(T$4:T$9,$B$4:$B$9,求节点(其他调用!$F$4:$F$42,其他调用!$G$4:$G$42,其他调用!$AG29)))</f>
        <v>1.4033349110458817</v>
      </c>
      <c r="EY28" s="44">
        <f>IF(U$4=0,0,求节点(U$4:U$9,$B$4:$B$9,求节点(其他调用!$F$4:$F$42,其他调用!$G$4:$G$42,其他调用!$AG29)))</f>
        <v>1.6827400673787807</v>
      </c>
      <c r="EZ28" s="44">
        <f>IF(V$4=0,0,求节点(V$4:V$9,$B$4:$B$9,求节点(其他调用!$F$4:$F$42,其他调用!$G$4:$G$42,其他调用!$AG29)))</f>
        <v>0</v>
      </c>
      <c r="FA28" s="44">
        <f>IF(W$4=0,0,求节点(W$4:W$9,$B$4:$B$9,求节点(其他调用!$F$4:$F$42,其他调用!$G$4:$G$42,其他调用!$AG29)))</f>
        <v>0.78233443773211719</v>
      </c>
      <c r="FB28" s="44">
        <f>IF(X$4=0,0,求节点(X$4:X$9,$B$4:$B$9,求节点(其他调用!$F$4:$F$42,其他调用!$G$4:$G$42,其他调用!$AG29)))</f>
        <v>0.78233443773211719</v>
      </c>
      <c r="FC28" s="44">
        <f>IF(Y$4=0,0,求节点(Y$4:Y$9,$B$4:$B$9,求节点(其他调用!$F$4:$F$42,其他调用!$G$4:$G$42,其他调用!$AG29)))</f>
        <v>1.4033349110458817</v>
      </c>
      <c r="FD28" s="44">
        <f>IF(Z$4=0,0,求节点(Z$4:Z$9,$B$4:$B$9,求节点(其他调用!$F$4:$F$42,其他调用!$G$4:$G$42,其他调用!$AG29)))</f>
        <v>0</v>
      </c>
      <c r="FE28" s="44">
        <f>IF(AA$4=0,0,求节点(AA$4:AA$9,$B$4:$B$9,求节点(其他调用!$F$4:$F$42,其他调用!$G$4:$G$42,其他调用!$AG29)))</f>
        <v>0.78233443773211719</v>
      </c>
      <c r="FF28" s="44">
        <f>IF(AB$4=0,0,求节点(AB$4:AB$9,$B$4:$B$9,求节点(其他调用!$F$4:$F$42,其他调用!$G$4:$G$42,其他调用!$AG29)))</f>
        <v>2.7612702482787608</v>
      </c>
      <c r="FG28" s="44">
        <f>IF(AC$4=0,0,求节点(AC$4:AC$9,$B$4:$B$9,求节点(其他调用!$F$4:$F$42,其他调用!$G$4:$G$42,其他调用!$AG29)))</f>
        <v>2.1916850638052967</v>
      </c>
      <c r="FH28" s="44">
        <f>IF(AD$4=0,0,求节点(AD$4:AD$9,$B$4:$B$9,求节点(其他调用!$F$4:$F$42,其他调用!$G$4:$G$42,其他调用!$AG29)))</f>
        <v>8.101017311802583E-2</v>
      </c>
      <c r="FI28" s="44">
        <f>IF(AE$4=0,0,求节点(AE$4:AE$9,$B$4:$B$9,求节点(其他调用!$F$4:$F$42,其他调用!$G$4:$G$42,其他调用!$AG29)))</f>
        <v>8.101017311802583E-2</v>
      </c>
      <c r="FJ28" s="44">
        <f>IF(AF$4=0,0,求节点(AF$4:AF$9,$B$4:$B$9,求节点(其他调用!$F$4:$F$42,其他调用!$G$4:$G$42,其他调用!$AG29)))</f>
        <v>8.101017311802583E-2</v>
      </c>
      <c r="FK28" s="44">
        <f>IF(AG$4=0,0,求节点(AG$4:AG$9,$B$4:$B$9,求节点(其他调用!$F$4:$F$42,其他调用!$G$4:$G$42,其他调用!$AG29)))</f>
        <v>8.101017311802583E-2</v>
      </c>
      <c r="FL28" s="44">
        <f>IF(AH$4=0,0,求节点(AH$4:AH$9,$B$4:$B$9,求节点(其他调用!$F$4:$F$42,其他调用!$G$4:$G$42,其他调用!$AG29)))</f>
        <v>8.101017311802583E-2</v>
      </c>
      <c r="FM28" s="44">
        <f>IF(AI$4=0,0,求节点(AI$4:AI$9,$B$4:$B$9,求节点(其他调用!$F$4:$F$42,其他调用!$G$4:$G$42,其他调用!$AG29)))</f>
        <v>8.101017311802583E-2</v>
      </c>
      <c r="FN28" s="44">
        <f>IF(AJ$4=0,0,求节点(AJ$4:AJ$9,$B$4:$B$9,求节点(其他调用!$F$4:$F$42,其他调用!$G$4:$G$42,其他调用!$AG29)))</f>
        <v>8.101017311802583E-2</v>
      </c>
      <c r="FO28" s="44">
        <f>IF(AK$4=0,0,求节点(AK$4:AK$9,$B$4:$B$9,求节点(其他调用!$F$4:$F$42,其他调用!$G$4:$G$42,其他调用!$AG29)))</f>
        <v>8.101017311802583E-2</v>
      </c>
      <c r="FP28" s="44">
        <f>IF(AL$4=0,0,求节点(AL$4:AL$9,$B$4:$B$9,求节点(其他调用!$F$4:$F$42,其他调用!$G$4:$G$42,其他调用!$AG29)))</f>
        <v>8.101017311802583E-2</v>
      </c>
      <c r="FQ28" s="44">
        <f>IF(AM$4=0,0,求节点(AM$4:AM$9,$B$4:$B$9,求节点(其他调用!$F$4:$F$42,其他调用!$G$4:$G$42,其他调用!$AG29)))</f>
        <v>8.101017311802583E-2</v>
      </c>
      <c r="FR28" s="44">
        <f>IF(AN$4=0,0,求节点(AN$4:AN$9,$B$4:$B$9,求节点(其他调用!$F$4:$F$42,其他调用!$G$4:$G$42,其他调用!$AG29)))</f>
        <v>8.101017311802583E-2</v>
      </c>
      <c r="FS28" s="44">
        <f>IF(AO$4=0,0,求节点(AO$4:AO$9,$B$4:$B$9,求节点(其他调用!$F$4:$F$42,其他调用!$G$4:$G$42,其他调用!$AG29)))</f>
        <v>8.101017311802583E-2</v>
      </c>
      <c r="FT28" s="44">
        <f>IF(AP$4=0,0,求节点(AP$4:AP$9,$B$4:$B$9,求节点(其他调用!$F$4:$F$42,其他调用!$G$4:$G$42,其他调用!$AG29)))</f>
        <v>8.101017311802583E-2</v>
      </c>
      <c r="FU28" s="44">
        <f>IF(AQ$4=0,0,求节点(AQ$4:AQ$9,$B$4:$B$9,求节点(其他调用!$F$4:$F$42,其他调用!$G$4:$G$42,其他调用!$AG29)))</f>
        <v>8.101017311802583E-2</v>
      </c>
      <c r="FV28" s="44">
        <f>IF(AR$4=0,0,求节点(AR$4:AR$9,$B$4:$B$9,求节点(其他调用!$F$4:$F$42,其他调用!$G$4:$G$42,其他调用!$AG29)))</f>
        <v>8.101017311802583E-2</v>
      </c>
      <c r="FW28" s="44">
        <f>IF(AS$4=0,0,求节点(AS$4:AS$9,$B$4:$B$9,求节点(其他调用!$F$4:$F$42,其他调用!$G$4:$G$42,其他调用!$AG29)))</f>
        <v>8.101017311802583E-2</v>
      </c>
      <c r="FX28" s="44">
        <f>IF(AT$4=0,0,求节点(AT$4:AT$9,$B$4:$B$9,求节点(其他调用!$F$4:$F$42,其他调用!$G$4:$G$42,其他调用!$AG29)))</f>
        <v>8.101017311802583E-2</v>
      </c>
      <c r="FY28" s="44">
        <f>IF(AU$4=0,0,求节点(AU$4:AU$9,$B$4:$B$9,求节点(其他调用!$F$4:$F$42,其他调用!$G$4:$G$42,其他调用!$AG29)))</f>
        <v>8.101017311802583E-2</v>
      </c>
      <c r="FZ28" s="44">
        <f>IF(AV$4=0,0,求节点(AV$4:AV$9,$B$4:$B$9,求节点(其他调用!$F$4:$F$42,其他调用!$G$4:$G$42,其他调用!$AG29)))</f>
        <v>8.101017311802583E-2</v>
      </c>
      <c r="GA28" s="44">
        <f>IF(AW$4=0,0,求节点(AW$4:AW$9,$B$4:$B$9,求节点(其他调用!$F$4:$F$42,其他调用!$G$4:$G$42,其他调用!$AG29)))</f>
        <v>8.101017311802583E-2</v>
      </c>
      <c r="GB28" s="44">
        <f>IF(AX$4=0,0,求节点(AX$4:AX$9,$B$4:$B$9,求节点(其他调用!$F$4:$F$42,其他调用!$G$4:$G$42,其他调用!$AG29)))</f>
        <v>8.101017311802583E-2</v>
      </c>
      <c r="GC28" s="44">
        <f>IF(AY$4=0,0,求节点(AY$4:AY$9,$B$4:$B$9,求节点(其他调用!$F$4:$F$42,其他调用!$G$4:$G$42,其他调用!$AG29)))</f>
        <v>8.101017311802583E-2</v>
      </c>
      <c r="GD28" s="44">
        <f>IF(AZ$4=0,0,求节点(AZ$4:AZ$9,$B$4:$B$9,求节点(其他调用!$F$4:$F$42,其他调用!$G$4:$G$42,其他调用!$AG29)))</f>
        <v>8.101017311802583E-2</v>
      </c>
      <c r="GF28" s="44">
        <v>25</v>
      </c>
      <c r="GG28" s="44">
        <f>IF(C$23=0,0,求节点(C$23:C$28,$B$23:$B$28,求节点(其他调用!$U$4:$U$20,其他调用!$V$4:$V$20,$GF28)))</f>
        <v>0</v>
      </c>
      <c r="GH28" s="44">
        <f>IF(D$23=0,0,求节点(D$23:D$28,$B$23:$B$28,求节点(其他调用!$U$4:$U$20,其他调用!$V$4:$V$20,$GF28)))</f>
        <v>0</v>
      </c>
      <c r="GI28" s="44">
        <f>IF(E$23=0,0,求节点(E$23:E$28,$B$23:$B$28,求节点(其他调用!$U$4:$U$20,其他调用!$V$4:$V$20,$GF28)))</f>
        <v>0</v>
      </c>
      <c r="GJ28" s="44">
        <f>IF(F$23=0,0,求节点(F$23:F$28,$B$23:$B$28,求节点(其他调用!$U$4:$U$20,其他调用!$V$4:$V$20,$GF28)))</f>
        <v>0</v>
      </c>
      <c r="GK28" s="44">
        <f>IF(G$23=0,0,求节点(G$23:G$28,$B$23:$B$28,求节点(其他调用!$U$4:$U$20,其他调用!$V$4:$V$20,$GF28)))</f>
        <v>0</v>
      </c>
      <c r="GL28" s="44">
        <f>IF(H$23=0,0,求节点(H$23:H$28,$B$23:$B$28,求节点(其他调用!$U$4:$U$20,其他调用!$V$4:$V$20,$GF28)))</f>
        <v>0</v>
      </c>
      <c r="GM28" s="44">
        <f>IF(I$23=0,0,求节点(I$23:I$28,$B$23:$B$28,求节点(其他调用!$U$4:$U$20,其他调用!$V$4:$V$20,$GF28)))</f>
        <v>0</v>
      </c>
      <c r="GN28" s="44">
        <f>IF(J$23=0,0,求节点(J$23:J$28,$B$23:$B$28,求节点(其他调用!$U$4:$U$20,其他调用!$V$4:$V$20,$GF28)))</f>
        <v>0</v>
      </c>
      <c r="GO28" s="44">
        <f>IF(K$23=0,0,求节点(K$23:K$28,$B$23:$B$28,求节点(其他调用!$U$4:$U$20,其他调用!$V$4:$V$20,$GF28)))</f>
        <v>0</v>
      </c>
      <c r="GP28" s="44">
        <f>IF(L$23=0,0,求节点(L$23:L$28,$B$23:$B$28,求节点(其他调用!$U$4:$U$20,其他调用!$V$4:$V$20,$GF28)))</f>
        <v>0</v>
      </c>
      <c r="GQ28" s="44">
        <f>IF(M$23=0,0,求节点(M$23:M$28,$B$23:$B$28,求节点(其他调用!$U$4:$U$20,其他调用!$V$4:$V$20,$GF28)))</f>
        <v>0</v>
      </c>
      <c r="GR28" s="44">
        <f>IF(N$23=0,0,求节点(N$23:N$28,$B$23:$B$28,求节点(其他调用!$U$4:$U$20,其他调用!$V$4:$V$20,$GF28)))</f>
        <v>0</v>
      </c>
      <c r="GS28" s="44">
        <f>IF(O$23=0,0,求节点(O$23:O$28,$B$23:$B$28,求节点(其他调用!$U$4:$U$20,其他调用!$V$4:$V$20,$GF28)))</f>
        <v>0</v>
      </c>
      <c r="GT28" s="44">
        <f>IF(P$23=0,0,求节点(P$23:P$28,$B$23:$B$28,求节点(其他调用!$U$4:$U$20,其他调用!$V$4:$V$20,$GF28)))</f>
        <v>0</v>
      </c>
      <c r="GU28" s="44">
        <f>IF(Q$23=0,0,求节点(Q$23:Q$28,$B$23:$B$28,求节点(其他调用!$U$4:$U$20,其他调用!$V$4:$V$20,$GF28)))</f>
        <v>0</v>
      </c>
      <c r="GV28" s="44">
        <f>IF(R$23=0,0,求节点(R$23:R$28,$B$23:$B$28,求节点(其他调用!$U$4:$U$20,其他调用!$V$4:$V$20,$GF28)))</f>
        <v>0</v>
      </c>
      <c r="GW28" s="44">
        <f>IF(S$23=0,0,求节点(S$23:S$28,$B$23:$B$28,求节点(其他调用!$U$4:$U$20,其他调用!$V$4:$V$20,$GF28)))</f>
        <v>0</v>
      </c>
      <c r="GX28" s="44">
        <f>IF(T$23=0,0,求节点(T$23:T$28,$B$23:$B$28,求节点(其他调用!$U$4:$U$20,其他调用!$V$4:$V$20,$GF28)))</f>
        <v>0</v>
      </c>
      <c r="GY28" s="44">
        <f>IF(U$23=0,0,求节点(U$23:U$28,$B$23:$B$28,求节点(其他调用!$U$4:$U$20,其他调用!$V$4:$V$20,$GF28)))</f>
        <v>0</v>
      </c>
      <c r="GZ28" s="44">
        <f>IF(V$23=0,0,求节点(V$23:V$28,$B$23:$B$28,求节点(其他调用!$U$4:$U$20,其他调用!$V$4:$V$20,$GF28)))</f>
        <v>0</v>
      </c>
      <c r="HC28" s="44">
        <v>25</v>
      </c>
      <c r="HD28" s="44">
        <f>IF(C$4=0,0,求节点(C$4:C$9,$B$4:$B$9,求节点(其他调用!$I$4:$I$42,其他调用!$J$4:$J$42,其他调用!$AH29)))</f>
        <v>1.4881935127116561</v>
      </c>
      <c r="HE28" s="44">
        <f>IF(D$4=0,0,求节点(D$4:D$9,$B$4:$B$9,求节点(其他调用!$I$4:$I$42,其他调用!$J$4:$J$42,其他调用!$AH29)))</f>
        <v>3.311768269744285</v>
      </c>
      <c r="HF28" s="44">
        <f>IF(E$4=0,0,求节点(E$4:E$9,$B$4:$B$9,求节点(其他调用!$I$4:$I$42,其他调用!$J$4:$J$42,其他调用!$AH29)))</f>
        <v>0.43489665376404896</v>
      </c>
      <c r="HG28" s="44">
        <f>IF(F$4=0,0,求节点(F$4:F$9,$B$4:$B$9,求节点(其他调用!$I$4:$I$42,其他调用!$J$4:$J$42,其他调用!$AH29)))</f>
        <v>0</v>
      </c>
      <c r="HH28" s="44">
        <f>IF(G$4=0,0,求节点(G$4:G$9,$B$4:$B$9,求节点(其他调用!$I$4:$I$42,其他调用!$J$4:$J$42,其他调用!$AH29)))</f>
        <v>0</v>
      </c>
      <c r="HI28" s="44">
        <f>IF(H$4=0,0,求节点(H$4:H$9,$B$4:$B$9,求节点(其他调用!$I$4:$I$42,其他调用!$J$4:$J$42,其他调用!$AH29)))</f>
        <v>0</v>
      </c>
      <c r="HJ28" s="44">
        <f>IF(I$4=0,0,求节点(I$4:I$9,$B$4:$B$9,求节点(其他调用!$I$4:$I$42,其他调用!$J$4:$J$42,其他调用!$AH29)))</f>
        <v>0</v>
      </c>
      <c r="HK28" s="44">
        <f>IF(J$4=0,0,求节点(J$4:J$9,$B$4:$B$9,求节点(其他调用!$I$4:$I$42,其他调用!$J$4:$J$42,其他调用!$AH29)))</f>
        <v>0</v>
      </c>
      <c r="HL28" s="44">
        <f>IF(K$4=0,0,求节点(K$4:K$9,$B$4:$B$9,求节点(其他调用!$I$4:$I$42,其他调用!$J$4:$J$42,其他调用!$AH29)))</f>
        <v>0</v>
      </c>
      <c r="HM28" s="44">
        <f>IF(L$4=0,0,求节点(L$4:L$9,$B$4:$B$9,求节点(其他调用!$I$4:$I$42,其他调用!$J$4:$J$42,其他调用!$AH29)))</f>
        <v>0</v>
      </c>
      <c r="HN28" s="44">
        <f>IF(M$4=0,0,求节点(M$4:M$9,$B$4:$B$9,求节点(其他调用!$I$4:$I$42,其他调用!$J$4:$J$42,其他调用!$AH29)))</f>
        <v>0</v>
      </c>
      <c r="HO28" s="44">
        <f>IF(N$4=0,0,求节点(N$4:N$9,$B$4:$B$9,求节点(其他调用!$I$4:$I$42,其他调用!$J$4:$J$42,其他调用!$AH29)))</f>
        <v>0</v>
      </c>
      <c r="HP28" s="44">
        <f>IF(O$4=0,0,求节点(O$4:O$9,$B$4:$B$9,求节点(其他调用!$I$4:$I$42,其他调用!$J$4:$J$42,其他调用!$AH29)))</f>
        <v>0</v>
      </c>
      <c r="HQ28" s="44">
        <f>IF(P$4=0,0,求节点(P$4:P$9,$B$4:$B$9,求节点(其他调用!$I$4:$I$42,其他调用!$J$4:$J$42,其他调用!$AH29)))</f>
        <v>0</v>
      </c>
      <c r="HR28" s="44">
        <f>IF(Q$4=0,0,求节点(Q$4:Q$9,$B$4:$B$9,求节点(其他调用!$I$4:$I$42,其他调用!$J$4:$J$42,其他调用!$AH29)))</f>
        <v>0</v>
      </c>
      <c r="HS28" s="44">
        <f>IF(R$4=0,0,求节点(R$4:R$9,$B$4:$B$9,求节点(其他调用!$I$4:$I$42,其他调用!$J$4:$J$42,其他调用!$AH29)))</f>
        <v>0</v>
      </c>
      <c r="HT28" s="44">
        <f>IF(S$4=0,0,求节点(S$4:S$9,$B$4:$B$9,求节点(其他调用!$I$4:$I$42,其他调用!$J$4:$J$42,其他调用!$AH29)))</f>
        <v>2.4106131479260111</v>
      </c>
      <c r="HU28" s="44">
        <f>IF(T$4=0,0,求节点(T$4:T$9,$B$4:$B$9,求节点(其他调用!$I$4:$I$42,其他调用!$J$4:$J$42,其他调用!$AH29)))</f>
        <v>1.7767885271910249</v>
      </c>
      <c r="HV28" s="44">
        <f>IF(U$4=0,0,求节点(U$4:U$9,$B$4:$B$9,求节点(其他调用!$I$4:$I$42,其他调用!$J$4:$J$42,其他调用!$AH29)))</f>
        <v>2.1163221792134963</v>
      </c>
      <c r="HW28" s="44">
        <f>IF(V$4=0,0,求节点(V$4:V$9,$B$4:$B$9,求节点(其他调用!$I$4:$I$42,其他调用!$J$4:$J$42,其他调用!$AH29)))</f>
        <v>0</v>
      </c>
      <c r="HX28" s="44">
        <f>IF(W$4=0,0,求节点(W$4:W$9,$B$4:$B$9,求节点(其他调用!$I$4:$I$42,其他调用!$J$4:$J$42,其他调用!$AH29)))</f>
        <v>1.0312514064526552</v>
      </c>
      <c r="HY28" s="44">
        <f>IF(X$4=0,0,求节点(X$4:X$9,$B$4:$B$9,求节点(其他调用!$I$4:$I$42,其他调用!$J$4:$J$42,其他调用!$AH29)))</f>
        <v>1.0312514064526552</v>
      </c>
      <c r="HZ28" s="44">
        <f>IF(Y$4=0,0,求节点(Y$4:Y$9,$B$4:$B$9,求节点(其他调用!$I$4:$I$42,其他调用!$J$4:$J$42,其他调用!$AH29)))</f>
        <v>1.7767885271910249</v>
      </c>
      <c r="IA28" s="44">
        <f>IF(Z$4=0,0,求节点(Z$4:Z$9,$B$4:$B$9,求节点(其他调用!$I$4:$I$42,其他调用!$J$4:$J$42,其他调用!$AH29)))</f>
        <v>0</v>
      </c>
      <c r="IB28" s="44">
        <f>IF(AA$4=0,0,求节点(AA$4:AA$9,$B$4:$B$9,求节点(其他调用!$I$4:$I$42,其他调用!$J$4:$J$42,其他调用!$AH29)))</f>
        <v>1.0312514064526552</v>
      </c>
      <c r="IC28" s="44">
        <f>IF(AB$4=0,0,求节点(AB$4:AB$9,$B$4:$B$9,求节点(其他调用!$I$4:$I$42,其他调用!$J$4:$J$42,其他调用!$AH29)))</f>
        <v>3.3773318051121959</v>
      </c>
      <c r="ID28" s="44">
        <f>IF(AC$4=0,0,求节点(AC$4:AC$9,$B$4:$B$9,求节点(其他调用!$I$4:$I$42,其他调用!$J$4:$J$42,其他调用!$AH29)))</f>
        <v>2.7012708948025681</v>
      </c>
      <c r="IE28" s="44">
        <f>IF(AD$4=0,0,求节点(AD$4:AD$9,$B$4:$B$9,求节点(其他调用!$I$4:$I$42,其他调用!$J$4:$J$42,其他调用!$AH29)))</f>
        <v>0.10807977205862751</v>
      </c>
      <c r="IF28" s="44">
        <f>IF(AE$4=0,0,求节点(AE$4:AE$9,$B$4:$B$9,求节点(其他调用!$I$4:$I$42,其他调用!$J$4:$J$42,其他调用!$AH29)))</f>
        <v>0.10807977205862751</v>
      </c>
      <c r="IG28" s="44">
        <f>IF(AF$4=0,0,求节点(AF$4:AF$9,$B$4:$B$9,求节点(其他调用!$I$4:$I$42,其他调用!$J$4:$J$42,其他调用!$AH29)))</f>
        <v>0.10807977205862751</v>
      </c>
      <c r="IH28" s="44">
        <f>IF(AG$4=0,0,求节点(AG$4:AG$9,$B$4:$B$9,求节点(其他调用!$I$4:$I$42,其他调用!$J$4:$J$42,其他调用!$AH29)))</f>
        <v>0.10807977205862751</v>
      </c>
      <c r="II28" s="44">
        <f>IF(AH$4=0,0,求节点(AH$4:AH$9,$B$4:$B$9,求节点(其他调用!$I$4:$I$42,其他调用!$J$4:$J$42,其他调用!$AH29)))</f>
        <v>0.10807977205862751</v>
      </c>
      <c r="IJ28" s="44">
        <f>IF(AI$4=0,0,求节点(AI$4:AI$9,$B$4:$B$9,求节点(其他调用!$I$4:$I$42,其他调用!$J$4:$J$42,其他调用!$AH29)))</f>
        <v>0.10807977205862751</v>
      </c>
      <c r="IK28" s="44">
        <f>IF(AJ$4=0,0,求节点(AJ$4:AJ$9,$B$4:$B$9,求节点(其他调用!$I$4:$I$42,其他调用!$J$4:$J$42,其他调用!$AH29)))</f>
        <v>0.10807977205862751</v>
      </c>
      <c r="IL28" s="44">
        <f>IF(AK$4=0,0,求节点(AK$4:AK$9,$B$4:$B$9,求节点(其他调用!$I$4:$I$42,其他调用!$J$4:$J$42,其他调用!$AH29)))</f>
        <v>0.10807977205862751</v>
      </c>
      <c r="IM28" s="44">
        <f>IF(AL$4=0,0,求节点(AL$4:AL$9,$B$4:$B$9,求节点(其他调用!$I$4:$I$42,其他调用!$J$4:$J$42,其他调用!$AH29)))</f>
        <v>0.10807977205862751</v>
      </c>
      <c r="IN28" s="44">
        <f>IF(AM$4=0,0,求节点(AM$4:AM$9,$B$4:$B$9,求节点(其他调用!$I$4:$I$42,其他调用!$J$4:$J$42,其他调用!$AH29)))</f>
        <v>0.10807977205862751</v>
      </c>
      <c r="IO28" s="44">
        <f>IF(AN$4=0,0,求节点(AN$4:AN$9,$B$4:$B$9,求节点(其他调用!$I$4:$I$42,其他调用!$J$4:$J$42,其他调用!$AH29)))</f>
        <v>0.10807977205862751</v>
      </c>
      <c r="IP28" s="44">
        <f>IF(AO$4=0,0,求节点(AO$4:AO$9,$B$4:$B$9,求节点(其他调用!$I$4:$I$42,其他调用!$J$4:$J$42,其他调用!$AH29)))</f>
        <v>0.10807977205862751</v>
      </c>
      <c r="IQ28" s="44">
        <f>IF(AP$4=0,0,求节点(AP$4:AP$9,$B$4:$B$9,求节点(其他调用!$I$4:$I$42,其他调用!$J$4:$J$42,其他调用!$AH29)))</f>
        <v>0.10807977205862751</v>
      </c>
      <c r="IR28" s="44">
        <f>IF(AQ$4=0,0,求节点(AQ$4:AQ$9,$B$4:$B$9,求节点(其他调用!$I$4:$I$42,其他调用!$J$4:$J$42,其他调用!$AH29)))</f>
        <v>0.10807977205862751</v>
      </c>
      <c r="IS28" s="44">
        <f>IF(AR$4=0,0,求节点(AR$4:AR$9,$B$4:$B$9,求节点(其他调用!$I$4:$I$42,其他调用!$J$4:$J$42,其他调用!$AH29)))</f>
        <v>0.10807977205862751</v>
      </c>
      <c r="IT28" s="44">
        <f>IF(AS$4=0,0,求节点(AS$4:AS$9,$B$4:$B$9,求节点(其他调用!$I$4:$I$42,其他调用!$J$4:$J$42,其他调用!$AH29)))</f>
        <v>0.10807977205862751</v>
      </c>
      <c r="IU28" s="44">
        <f>IF(AT$4=0,0,求节点(AT$4:AT$9,$B$4:$B$9,求节点(其他调用!$I$4:$I$42,其他调用!$J$4:$J$42,其他调用!$AH29)))</f>
        <v>0.10807977205862751</v>
      </c>
      <c r="IV28" s="44">
        <f>IF(AU$4=0,0,求节点(AU$4:AU$9,$B$4:$B$9,求节点(其他调用!$I$4:$I$42,其他调用!$J$4:$J$42,其他调用!$AH29)))</f>
        <v>0.10807977205862751</v>
      </c>
      <c r="IW28" s="44">
        <f>IF(AV$4=0,0,求节点(AV$4:AV$9,$B$4:$B$9,求节点(其他调用!$I$4:$I$42,其他调用!$J$4:$J$42,其他调用!$AH29)))</f>
        <v>0.10807977205862751</v>
      </c>
      <c r="IX28" s="44">
        <f>IF(AW$4=0,0,求节点(AW$4:AW$9,$B$4:$B$9,求节点(其他调用!$I$4:$I$42,其他调用!$J$4:$J$42,其他调用!$AH29)))</f>
        <v>0.10807977205862751</v>
      </c>
      <c r="IY28" s="44">
        <f>IF(AX$4=0,0,求节点(AX$4:AX$9,$B$4:$B$9,求节点(其他调用!$I$4:$I$42,其他调用!$J$4:$J$42,其他调用!$AH29)))</f>
        <v>0.10807977205862751</v>
      </c>
      <c r="IZ28" s="44">
        <f>IF(AY$4=0,0,求节点(AY$4:AY$9,$B$4:$B$9,求节点(其他调用!$I$4:$I$42,其他调用!$J$4:$J$42,其他调用!$AH29)))</f>
        <v>0.10807977205862751</v>
      </c>
      <c r="JA28" s="44">
        <f>IF(AZ$4=0,0,求节点(AZ$4:AZ$9,$B$4:$B$9,求节点(其他调用!$I$4:$I$42,其他调用!$J$4:$J$42,其他调用!$AH29)))</f>
        <v>0.10807977205862751</v>
      </c>
      <c r="JC28" s="44">
        <v>25</v>
      </c>
      <c r="JD28" s="44">
        <f>IF(C$23=0,0,求节点(C$23:C$28,$B$23:$B$28,求节点(其他调用!$W$4:$W$20,其他调用!$X$4:$X$20,$JC28)))</f>
        <v>0</v>
      </c>
      <c r="JE28" s="44">
        <f>IF(D$23=0,0,求节点(D$23:D$28,$B$23:$B$28,求节点(其他调用!$W$4:$W$20,其他调用!$X$4:$X$20,$JC28)))</f>
        <v>0</v>
      </c>
      <c r="JF28" s="44">
        <f>IF(E$23=0,0,求节点(E$23:E$28,$B$23:$B$28,求节点(其他调用!$W$4:$W$20,其他调用!$X$4:$X$20,$JC28)))</f>
        <v>0</v>
      </c>
      <c r="JG28" s="44">
        <f>IF(F$23=0,0,求节点(F$23:F$28,$B$23:$B$28,求节点(其他调用!$W$4:$W$20,其他调用!$X$4:$X$20,$JC28)))</f>
        <v>8.9193473105653176E-5</v>
      </c>
      <c r="JH28" s="44">
        <f>IF(G$23=0,0,求节点(G$23:G$28,$B$23:$B$28,求节点(其他调用!$W$4:$W$20,其他调用!$X$4:$X$20,$JC28)))</f>
        <v>1.337902096586463E-4</v>
      </c>
      <c r="JI28" s="44">
        <f>IF(H$23=0,0,求节点(H$23:H$28,$B$23:$B$28,求节点(其他调用!$W$4:$W$20,其他调用!$X$4:$X$20,$JC28)))</f>
        <v>1.337902096586463E-4</v>
      </c>
      <c r="JJ28" s="44">
        <f>IF(I$23=0,0,求节点(I$23:I$28,$B$23:$B$28,求节点(其他调用!$W$4:$W$20,其他调用!$X$4:$X$20,$JC28)))</f>
        <v>2.0271243887681756E-4</v>
      </c>
      <c r="JK28" s="44">
        <f>IF(J$23=0,0,求节点(J$23:J$28,$B$23:$B$28,求节点(其他调用!$W$4:$W$20,其他调用!$X$4:$X$20,$JC28)))</f>
        <v>0</v>
      </c>
      <c r="JL28" s="44">
        <f>IF(K$23=0,0,求节点(K$23:K$28,$B$23:$B$28,求节点(其他调用!$W$4:$W$20,其他调用!$X$4:$X$20,$JC28)))</f>
        <v>1.337902096586463E-4</v>
      </c>
      <c r="JM28" s="44">
        <f>IF(L$23=0,0,求节点(L$23:L$28,$B$23:$B$28,求节点(其他调用!$W$4:$W$20,其他调用!$X$4:$X$20,$JC28)))</f>
        <v>0</v>
      </c>
      <c r="JN28" s="44">
        <f>IF(M$23=0,0,求节点(M$23:M$28,$B$23:$B$28,求节点(其他调用!$W$4:$W$20,其他调用!$X$4:$X$20,$JC28)))</f>
        <v>0</v>
      </c>
      <c r="JO28" s="44">
        <f>IF(N$23=0,0,求节点(N$23:N$28,$B$23:$B$28,求节点(其他调用!$W$4:$W$20,其他调用!$X$4:$X$20,$JC28)))</f>
        <v>0</v>
      </c>
      <c r="JP28" s="44">
        <f>IF(O$23=0,0,求节点(O$23:O$28,$B$23:$B$28,求节点(其他调用!$W$4:$W$20,其他调用!$X$4:$X$20,$JC28)))</f>
        <v>0</v>
      </c>
      <c r="JQ28" s="44">
        <f>IF(P$23=0,0,求节点(P$23:P$28,$B$23:$B$28,求节点(其他调用!$W$4:$W$20,其他调用!$X$4:$X$20,$JC28)))</f>
        <v>0</v>
      </c>
      <c r="JR28" s="44">
        <f>IF(Q$23=0,0,求节点(Q$23:Q$28,$B$23:$B$28,求节点(其他调用!$W$4:$W$20,其他调用!$X$4:$X$20,$JC28)))</f>
        <v>0</v>
      </c>
      <c r="JS28" s="44">
        <f>IF(R$23=0,0,求节点(R$23:R$28,$B$23:$B$28,求节点(其他调用!$W$4:$W$20,其他调用!$X$4:$X$20,$JC28)))</f>
        <v>0</v>
      </c>
      <c r="JT28" s="44">
        <f>IF(S$23=0,0,求节点(S$23:S$28,$B$23:$B$28,求节点(其他调用!$W$4:$W$20,其他调用!$X$4:$X$20,$JC28)))</f>
        <v>0</v>
      </c>
      <c r="JU28" s="44">
        <f>IF(T$23=0,0,求节点(T$23:T$28,$B$23:$B$28,求节点(其他调用!$W$4:$W$20,其他调用!$X$4:$X$20,$JC28)))</f>
        <v>0</v>
      </c>
      <c r="JV28" s="44">
        <f>IF(U$23=0,0,求节点(U$23:U$28,$B$23:$B$28,求节点(其他调用!$W$4:$W$20,其他调用!$X$4:$X$20,$JC28)))</f>
        <v>0</v>
      </c>
      <c r="JW28" s="44">
        <f>IF(V$23=0,0,求节点(V$23:V$28,$B$23:$B$28,求节点(其他调用!$W$4:$W$20,其他调用!$X$4:$X$20,$JC28)))</f>
        <v>0</v>
      </c>
      <c r="JZ28" s="44">
        <v>25</v>
      </c>
      <c r="KA28" s="44">
        <f>IF(C$4=0,0,求节点(C$4:C$9,$B$4:$B$9,求节点(其他调用!$L$4:$L$42,其他调用!$M$4:$M$42,其他调用!$AI29)))</f>
        <v>2.4687442004887461</v>
      </c>
      <c r="KB28" s="44">
        <f>IF(D$4=0,0,求节点(D$4:D$9,$B$4:$B$9,求节点(其他调用!$L$4:$L$42,其他调用!$M$4:$M$42,其他调用!$AI29)))</f>
        <v>5.0129116520530941</v>
      </c>
      <c r="KC28" s="44">
        <f>IF(E$4=0,0,求节点(E$4:E$9,$B$4:$B$9,求节点(其他调用!$L$4:$L$42,其他调用!$M$4:$M$42,其他调用!$AI29)))</f>
        <v>0.8379660532272668</v>
      </c>
      <c r="KD28" s="44">
        <f>IF(F$4=0,0,求节点(F$4:F$9,$B$4:$B$9,求节点(其他调用!$L$4:$L$42,其他调用!$M$4:$M$42,其他调用!$AI29)))</f>
        <v>0</v>
      </c>
      <c r="KE28" s="44">
        <f>IF(G$4=0,0,求节点(G$4:G$9,$B$4:$B$9,求节点(其他调用!$L$4:$L$42,其他调用!$M$4:$M$42,其他调用!$AI29)))</f>
        <v>0</v>
      </c>
      <c r="KF28" s="44">
        <f>IF(H$4=0,0,求节点(H$4:H$9,$B$4:$B$9,求节点(其他调用!$L$4:$L$42,其他调用!$M$4:$M$42,其他调用!$AI29)))</f>
        <v>0</v>
      </c>
      <c r="KG28" s="44">
        <f>IF(I$4=0,0,求节点(I$4:I$9,$B$4:$B$9,求节点(其他调用!$L$4:$L$42,其他调用!$M$4:$M$42,其他调用!$AI29)))</f>
        <v>0</v>
      </c>
      <c r="KH28" s="44">
        <f>IF(J$4=0,0,求节点(J$4:J$9,$B$4:$B$9,求节点(其他调用!$L$4:$L$42,其他调用!$M$4:$M$42,其他调用!$AI29)))</f>
        <v>0</v>
      </c>
      <c r="KI28" s="44">
        <f>IF(K$4=0,0,求节点(K$4:K$9,$B$4:$B$9,求节点(其他调用!$L$4:$L$42,其他调用!$M$4:$M$42,其他调用!$AI29)))</f>
        <v>0</v>
      </c>
      <c r="KJ28" s="44">
        <f>IF(L$4=0,0,求节点(L$4:L$9,$B$4:$B$9,求节点(其他调用!$L$4:$L$42,其他调用!$M$4:$M$42,其他调用!$AI29)))</f>
        <v>0</v>
      </c>
      <c r="KK28" s="44">
        <f>IF(M$4=0,0,求节点(M$4:M$9,$B$4:$B$9,求节点(其他调用!$L$4:$L$42,其他调用!$M$4:$M$42,其他调用!$AI29)))</f>
        <v>0</v>
      </c>
      <c r="KL28" s="44">
        <f>IF(N$4=0,0,求节点(N$4:N$9,$B$4:$B$9,求节点(其他调用!$L$4:$L$42,其他调用!$M$4:$M$42,其他调用!$AI29)))</f>
        <v>0</v>
      </c>
      <c r="KM28" s="44">
        <f>IF(O$4=0,0,求节点(O$4:O$9,$B$4:$B$9,求节点(其他调用!$L$4:$L$42,其他调用!$M$4:$M$42,其他调用!$AI29)))</f>
        <v>0</v>
      </c>
      <c r="KN28" s="44">
        <f>IF(P$4=0,0,求节点(P$4:P$9,$B$4:$B$9,求节点(其他调用!$L$4:$L$42,其他调用!$M$4:$M$42,其他调用!$AI29)))</f>
        <v>0</v>
      </c>
      <c r="KO28" s="44">
        <f>IF(Q$4=0,0,求节点(Q$4:Q$9,$B$4:$B$9,求节点(其他调用!$L$4:$L$42,其他调用!$M$4:$M$42,其他调用!$AI29)))</f>
        <v>0</v>
      </c>
      <c r="KP28" s="44">
        <f>IF(R$4=0,0,求节点(R$4:R$9,$B$4:$B$9,求节点(其他调用!$L$4:$L$42,其他调用!$M$4:$M$42,其他调用!$AI29)))</f>
        <v>0</v>
      </c>
      <c r="KQ28" s="44">
        <f>IF(S$4=0,0,求节点(S$4:S$9,$B$4:$B$9,求节点(其他调用!$L$4:$L$42,其他调用!$M$4:$M$42,其他调用!$AI29)))</f>
        <v>3.2137431847488926</v>
      </c>
      <c r="KR28" s="44">
        <f>IF(T$4=0,0,求节点(T$4:T$9,$B$4:$B$9,求节点(其他调用!$L$4:$L$42,其他调用!$M$4:$M$42,其他调用!$AI29)))</f>
        <v>2.9012428086060447</v>
      </c>
      <c r="KS28" s="44">
        <f>IF(U$4=0,0,求节点(U$4:U$9,$B$4:$B$9,求节点(其他调用!$L$4:$L$42,其他调用!$M$4:$M$42,其他调用!$AI29)))</f>
        <v>3.3762710542561822</v>
      </c>
      <c r="KT28" s="44">
        <f>IF(V$4=0,0,求节点(V$4:V$9,$B$4:$B$9,求节点(其他调用!$L$4:$L$42,其他调用!$M$4:$M$42,其他调用!$AI29)))</f>
        <v>0</v>
      </c>
      <c r="KU28" s="44">
        <f>IF(W$4=0,0,求节点(W$4:W$9,$B$4:$B$9,求节点(其他调用!$L$4:$L$42,其他调用!$M$4:$M$42,其他调用!$AI29)))</f>
        <v>1.7222275198181716</v>
      </c>
      <c r="KV28" s="44">
        <f>IF(X$4=0,0,求节点(X$4:X$9,$B$4:$B$9,求节点(其他调用!$L$4:$L$42,其他调用!$M$4:$M$42,其他调用!$AI29)))</f>
        <v>1.7222275198181716</v>
      </c>
      <c r="KW28" s="44">
        <f>IF(Y$4=0,0,求节点(Y$4:Y$9,$B$4:$B$9,求节点(其他调用!$L$4:$L$42,其他调用!$M$4:$M$42,其他调用!$AI29)))</f>
        <v>2.9012428086060447</v>
      </c>
      <c r="KX28" s="44">
        <f>IF(Z$4=0,0,求节点(Z$4:Z$9,$B$4:$B$9,求节点(其他调用!$L$4:$L$42,其他调用!$M$4:$M$42,其他调用!$AI29)))</f>
        <v>0</v>
      </c>
      <c r="KY28" s="44">
        <f>IF(AA$4=0,0,求节点(AA$4:AA$9,$B$4:$B$9,求节点(其他调用!$L$4:$L$42,其他调用!$M$4:$M$42,其他调用!$AI29)))</f>
        <v>1.7222275198181716</v>
      </c>
      <c r="KZ28" s="44">
        <f>IF(AB$4=0,0,求节点(AB$4:AB$9,$B$4:$B$9,求节点(其他调用!$L$4:$L$42,其他调用!$M$4:$M$42,其他调用!$AI29)))</f>
        <v>5.2307124943701853</v>
      </c>
      <c r="LA28" s="44">
        <f>IF(AC$4=0,0,求节点(AC$4:AC$9,$B$4:$B$9,求节点(其他调用!$L$4:$L$42,其他调用!$M$4:$M$42,其他调用!$AI29)))</f>
        <v>3.1897269931823446</v>
      </c>
      <c r="LB28" s="44">
        <f>IF(AD$4=0,0,求节点(AD$4:AD$9,$B$4:$B$9,求节点(其他调用!$L$4:$L$42,其他调用!$M$4:$M$42,其他调用!$AI29)))</f>
        <v>0.20824988935143085</v>
      </c>
      <c r="LC28" s="44">
        <f>IF(AE$4=0,0,求节点(AE$4:AE$9,$B$4:$B$9,求节点(其他调用!$L$4:$L$42,其他调用!$M$4:$M$42,其他调用!$AI29)))</f>
        <v>0.20824988935143085</v>
      </c>
      <c r="LD28" s="44">
        <f>IF(AF$4=0,0,求节点(AF$4:AF$9,$B$4:$B$9,求节点(其他调用!$L$4:$L$42,其他调用!$M$4:$M$42,其他调用!$AI29)))</f>
        <v>0.20824988935143085</v>
      </c>
      <c r="LE28" s="44">
        <f>IF(AG$4=0,0,求节点(AG$4:AG$9,$B$4:$B$9,求节点(其他调用!$L$4:$L$42,其他调用!$M$4:$M$42,其他调用!$AI29)))</f>
        <v>0.20824988935143085</v>
      </c>
      <c r="LF28" s="44">
        <f>IF(AH$4=0,0,求节点(AH$4:AH$9,$B$4:$B$9,求节点(其他调用!$L$4:$L$42,其他调用!$M$4:$M$42,其他调用!$AI29)))</f>
        <v>0.20824988935143085</v>
      </c>
      <c r="LG28" s="44">
        <f>IF(AI$4=0,0,求节点(AI$4:AI$9,$B$4:$B$9,求节点(其他调用!$L$4:$L$42,其他调用!$M$4:$M$42,其他调用!$AI29)))</f>
        <v>0.20824988935143085</v>
      </c>
      <c r="LH28" s="44">
        <f>IF(AJ$4=0,0,求节点(AJ$4:AJ$9,$B$4:$B$9,求节点(其他调用!$L$4:$L$42,其他调用!$M$4:$M$42,其他调用!$AI29)))</f>
        <v>0.20824988935143085</v>
      </c>
      <c r="LI28" s="44">
        <f>IF(AK$4=0,0,求节点(AK$4:AK$9,$B$4:$B$9,求节点(其他调用!$L$4:$L$42,其他调用!$M$4:$M$42,其他调用!$AI29)))</f>
        <v>0.20824988935143085</v>
      </c>
      <c r="LJ28" s="44">
        <f>IF(AL$4=0,0,求节点(AL$4:AL$9,$B$4:$B$9,求节点(其他调用!$L$4:$L$42,其他调用!$M$4:$M$42,其他调用!$AI29)))</f>
        <v>0.20824988935143085</v>
      </c>
      <c r="LK28" s="44">
        <f>IF(AM$4=0,0,求节点(AM$4:AM$9,$B$4:$B$9,求节点(其他调用!$L$4:$L$42,其他调用!$M$4:$M$42,其他调用!$AI29)))</f>
        <v>0.20824988935143085</v>
      </c>
      <c r="LL28" s="44">
        <f>IF(AN$4=0,0,求节点(AN$4:AN$9,$B$4:$B$9,求节点(其他调用!$L$4:$L$42,其他调用!$M$4:$M$42,其他调用!$AI29)))</f>
        <v>0.20824988935143085</v>
      </c>
      <c r="LM28" s="44">
        <f>IF(AO$4=0,0,求节点(AO$4:AO$9,$B$4:$B$9,求节点(其他调用!$L$4:$L$42,其他调用!$M$4:$M$42,其他调用!$AI29)))</f>
        <v>0.20824988935143085</v>
      </c>
      <c r="LN28" s="44">
        <f>IF(AP$4=0,0,求节点(AP$4:AP$9,$B$4:$B$9,求节点(其他调用!$L$4:$L$42,其他调用!$M$4:$M$42,其他调用!$AI29)))</f>
        <v>0.20824988935143085</v>
      </c>
      <c r="LO28" s="44">
        <f>IF(AQ$4=0,0,求节点(AQ$4:AQ$9,$B$4:$B$9,求节点(其他调用!$L$4:$L$42,其他调用!$M$4:$M$42,其他调用!$AI29)))</f>
        <v>0.20824988935143085</v>
      </c>
      <c r="LP28" s="44">
        <f>IF(AR$4=0,0,求节点(AR$4:AR$9,$B$4:$B$9,求节点(其他调用!$L$4:$L$42,其他调用!$M$4:$M$42,其他调用!$AI29)))</f>
        <v>0.20824988935143085</v>
      </c>
      <c r="LQ28" s="44">
        <f>IF(AS$4=0,0,求节点(AS$4:AS$9,$B$4:$B$9,求节点(其他调用!$L$4:$L$42,其他调用!$M$4:$M$42,其他调用!$AI29)))</f>
        <v>0.20824988935143085</v>
      </c>
      <c r="LR28" s="44">
        <f>IF(AT$4=0,0,求节点(AT$4:AT$9,$B$4:$B$9,求节点(其他调用!$L$4:$L$42,其他调用!$M$4:$M$42,其他调用!$AI29)))</f>
        <v>0.20824988935143085</v>
      </c>
      <c r="LS28" s="44">
        <f>IF(AU$4=0,0,求节点(AU$4:AU$9,$B$4:$B$9,求节点(其他调用!$L$4:$L$42,其他调用!$M$4:$M$42,其他调用!$AI29)))</f>
        <v>0.20824988935143085</v>
      </c>
      <c r="LT28" s="44">
        <f>IF(AV$4=0,0,求节点(AV$4:AV$9,$B$4:$B$9,求节点(其他调用!$L$4:$L$42,其他调用!$M$4:$M$42,其他调用!$AI29)))</f>
        <v>0.20824988935143085</v>
      </c>
      <c r="LU28" s="44">
        <f>IF(AW$4=0,0,求节点(AW$4:AW$9,$B$4:$B$9,求节点(其他调用!$L$4:$L$42,其他调用!$M$4:$M$42,其他调用!$AI29)))</f>
        <v>0.20824988935143085</v>
      </c>
      <c r="LV28" s="44">
        <f>IF(AX$4=0,0,求节点(AX$4:AX$9,$B$4:$B$9,求节点(其他调用!$L$4:$L$42,其他调用!$M$4:$M$42,其他调用!$AI29)))</f>
        <v>0.20824988935143085</v>
      </c>
      <c r="LW28" s="44">
        <f>IF(AY$4=0,0,求节点(AY$4:AY$9,$B$4:$B$9,求节点(其他调用!$L$4:$L$42,其他调用!$M$4:$M$42,其他调用!$AI29)))</f>
        <v>0.20824988935143085</v>
      </c>
      <c r="LX28" s="44">
        <f>IF(AZ$4=0,0,求节点(AZ$4:AZ$9,$B$4:$B$9,求节点(其他调用!$L$4:$L$42,其他调用!$M$4:$M$42,其他调用!$AI29)))</f>
        <v>0.20824988935143085</v>
      </c>
      <c r="LZ28" s="44">
        <v>25</v>
      </c>
      <c r="MA28" s="44">
        <f>IF(C$23=0,0,求节点(C$23:C$28,$B$23:$B$28,求节点(其他调用!$Y$4:$Y$20,其他调用!$Z$4:$Z$20,$LZ28)))</f>
        <v>0</v>
      </c>
      <c r="MB28" s="44">
        <f>IF(D$23=0,0,求节点(D$23:D$28,$B$23:$B$28,求节点(其他调用!$Y$4:$Y$20,其他调用!$Z$4:$Z$20,$LZ28)))</f>
        <v>0</v>
      </c>
      <c r="MC28" s="44">
        <f>IF(E$23=0,0,求节点(E$23:E$28,$B$23:$B$28,求节点(其他调用!$Y$4:$Y$20,其他调用!$Z$4:$Z$20,$LZ28)))</f>
        <v>0</v>
      </c>
      <c r="MD28" s="44">
        <f>IF(F$23=0,0,求节点(F$23:F$28,$B$23:$B$28,求节点(其他调用!$Y$4:$Y$20,其他调用!$Z$4:$Z$20,$LZ28)))</f>
        <v>0</v>
      </c>
      <c r="ME28" s="44">
        <f>IF(G$23=0,0,求节点(G$23:G$28,$B$23:$B$28,求节点(其他调用!$Y$4:$Y$20,其他调用!$Z$4:$Z$20,$LZ28)))</f>
        <v>0</v>
      </c>
      <c r="MF28" s="44">
        <f>IF(H$23=0,0,求节点(H$23:H$28,$B$23:$B$28,求节点(其他调用!$Y$4:$Y$20,其他调用!$Z$4:$Z$20,$LZ28)))</f>
        <v>0</v>
      </c>
      <c r="MG28" s="44">
        <f>IF(I$23=0,0,求节点(I$23:I$28,$B$23:$B$28,求节点(其他调用!$Y$4:$Y$20,其他调用!$Z$4:$Z$20,$LZ28)))</f>
        <v>0</v>
      </c>
      <c r="MH28" s="44">
        <f>IF(J$23=0,0,求节点(J$23:J$28,$B$23:$B$28,求节点(其他调用!$Y$4:$Y$20,其他调用!$Z$4:$Z$20,$LZ28)))</f>
        <v>0</v>
      </c>
      <c r="MI28" s="44">
        <f>IF(K$23=0,0,求节点(K$23:K$28,$B$23:$B$28,求节点(其他调用!$Y$4:$Y$20,其他调用!$Z$4:$Z$20,$LZ28)))</f>
        <v>0</v>
      </c>
      <c r="MJ28" s="44">
        <f>IF(L$23=0,0,求节点(L$23:L$28,$B$23:$B$28,求节点(其他调用!$Y$4:$Y$20,其他调用!$Z$4:$Z$20,$LZ28)))</f>
        <v>0</v>
      </c>
      <c r="MK28" s="44">
        <f>IF(M$23=0,0,求节点(M$23:M$28,$B$23:$B$28,求节点(其他调用!$Y$4:$Y$20,其他调用!$Z$4:$Z$20,$LZ28)))</f>
        <v>0</v>
      </c>
      <c r="ML28" s="44">
        <f>IF(N$23=0,0,求节点(N$23:N$28,$B$23:$B$28,求节点(其他调用!$Y$4:$Y$20,其他调用!$Z$4:$Z$20,$LZ28)))</f>
        <v>0</v>
      </c>
      <c r="MM28" s="44">
        <f>IF(O$23=0,0,求节点(O$23:O$28,$B$23:$B$28,求节点(其他调用!$Y$4:$Y$20,其他调用!$Z$4:$Z$20,$LZ28)))</f>
        <v>0</v>
      </c>
      <c r="MN28" s="44">
        <f>IF(P$23=0,0,求节点(P$23:P$28,$B$23:$B$28,求节点(其他调用!$Y$4:$Y$20,其他调用!$Z$4:$Z$20,$LZ28)))</f>
        <v>0</v>
      </c>
      <c r="MO28" s="44">
        <f>IF(Q$23=0,0,求节点(Q$23:Q$28,$B$23:$B$28,求节点(其他调用!$Y$4:$Y$20,其他调用!$Z$4:$Z$20,$LZ28)))</f>
        <v>0</v>
      </c>
      <c r="MP28" s="44">
        <f>IF(R$23=0,0,求节点(R$23:R$28,$B$23:$B$28,求节点(其他调用!$Y$4:$Y$20,其他调用!$Z$4:$Z$20,$LZ28)))</f>
        <v>0</v>
      </c>
      <c r="MQ28" s="44">
        <f>IF(S$23=0,0,求节点(S$23:S$28,$B$23:$B$28,求节点(其他调用!$Y$4:$Y$20,其他调用!$Z$4:$Z$20,$LZ28)))</f>
        <v>0</v>
      </c>
      <c r="MR28" s="44">
        <f>IF(T$23=0,0,求节点(T$23:T$28,$B$23:$B$28,求节点(其他调用!$Y$4:$Y$20,其他调用!$Z$4:$Z$20,$LZ28)))</f>
        <v>0</v>
      </c>
      <c r="MS28" s="44">
        <f>IF(U$23=0,0,求节点(U$23:U$28,$B$23:$B$28,求节点(其他调用!$Y$4:$Y$20,其他调用!$Z$4:$Z$20,$LZ28)))</f>
        <v>0</v>
      </c>
      <c r="MT28" s="44">
        <f>IF(V$23=0,0,求节点(V$23:V$28,$B$23:$B$28,求节点(其他调用!$Y$4:$Y$20,其他调用!$Z$4:$Z$20,$LZ28)))</f>
        <v>0</v>
      </c>
      <c r="MW28" s="44">
        <v>25</v>
      </c>
      <c r="MX28" s="44">
        <f>IF(C$4=0,0,求节点(C$4:C$9,$B$4:$B$9,求节点(其他调用!$O$4:$O$42,其他调用!$P$4:$P$42,其他调用!$AJ29)))</f>
        <v>3.3175710478042282</v>
      </c>
      <c r="MY28" s="44">
        <f>IF(D$4=0,0,求节点(D$4:D$9,$B$4:$B$9,求节点(其他调用!$O$4:$O$42,其他调用!$P$4:$P$42,其他调用!$AJ29)))</f>
        <v>6</v>
      </c>
      <c r="MZ28" s="44">
        <f>IF(E$4=0,0,求节点(E$4:E$9,$B$4:$B$9,求节点(其他调用!$O$4:$O$42,其他调用!$P$4:$P$42,其他调用!$AJ29)))</f>
        <v>1.1896330086919544</v>
      </c>
      <c r="NA28" s="44">
        <f>IF(F$4=0,0,求节点(F$4:F$9,$B$4:$B$9,求节点(其他调用!$O$4:$O$42,其他调用!$P$4:$P$42,其他调用!$AJ29)))</f>
        <v>0</v>
      </c>
      <c r="NB28" s="44">
        <f>IF(G$4=0,0,求节点(G$4:G$9,$B$4:$B$9,求节点(其他调用!$O$4:$O$42,其他调用!$P$4:$P$42,其他调用!$AJ29)))</f>
        <v>0</v>
      </c>
      <c r="NC28" s="44">
        <f>IF(H$4=0,0,求节点(H$4:H$9,$B$4:$B$9,求节点(其他调用!$O$4:$O$42,其他调用!$P$4:$P$42,其他调用!$AJ29)))</f>
        <v>0</v>
      </c>
      <c r="ND28" s="44">
        <f>IF(I$4=0,0,求节点(I$4:I$9,$B$4:$B$9,求节点(其他调用!$O$4:$O$42,其他调用!$P$4:$P$42,其他调用!$AJ29)))</f>
        <v>0</v>
      </c>
      <c r="NE28" s="44">
        <f>IF(J$4=0,0,求节点(J$4:J$9,$B$4:$B$9,求节点(其他调用!$O$4:$O$42,其他调用!$P$4:$P$42,其他调用!$AJ29)))</f>
        <v>0</v>
      </c>
      <c r="NF28" s="44">
        <f>IF(K$4=0,0,求节点(K$4:K$9,$B$4:$B$9,求节点(其他调用!$O$4:$O$42,其他调用!$P$4:$P$42,其他调用!$AJ29)))</f>
        <v>0</v>
      </c>
      <c r="NG28" s="44">
        <f>IF(L$4=0,0,求节点(L$4:L$9,$B$4:$B$9,求节点(其他调用!$O$4:$O$42,其他调用!$P$4:$P$42,其他调用!$AJ29)))</f>
        <v>0</v>
      </c>
      <c r="NH28" s="44">
        <f>IF(M$4=0,0,求节点(M$4:M$9,$B$4:$B$9,求节点(其他调用!$O$4:$O$42,其他调用!$P$4:$P$42,其他调用!$AJ29)))</f>
        <v>0</v>
      </c>
      <c r="NI28" s="44">
        <f>IF(N$4=0,0,求节点(N$4:N$9,$B$4:$B$9,求节点(其他调用!$O$4:$O$42,其他调用!$P$4:$P$42,其他调用!$AJ29)))</f>
        <v>0</v>
      </c>
      <c r="NJ28" s="44">
        <f>IF(O$4=0,0,求节点(O$4:O$9,$B$4:$B$9,求节点(其他调用!$O$4:$O$42,其他调用!$P$4:$P$42,其他调用!$AJ29)))</f>
        <v>0</v>
      </c>
      <c r="NK28" s="44">
        <f>IF(P$4=0,0,求节点(P$4:P$9,$B$4:$B$9,求节点(其他调用!$O$4:$O$42,其他调用!$P$4:$P$42,其他调用!$AJ29)))</f>
        <v>0</v>
      </c>
      <c r="NL28" s="44">
        <f>IF(Q$4=0,0,求节点(Q$4:Q$9,$B$4:$B$9,求节点(其他调用!$O$4:$O$42,其他调用!$P$4:$P$42,其他调用!$AJ29)))</f>
        <v>0</v>
      </c>
      <c r="NM28" s="44">
        <f>IF(R$4=0,0,求节点(R$4:R$9,$B$4:$B$9,求节点(其他调用!$O$4:$O$42,其他调用!$P$4:$P$42,其他调用!$AJ29)))</f>
        <v>0</v>
      </c>
      <c r="NN28" s="44">
        <f>IF(S$4=0,0,求节点(S$4:S$9,$B$4:$B$9,求节点(其他调用!$O$4:$O$42,其他调用!$P$4:$P$42,其他调用!$AJ29)))</f>
        <v>3.5705675218935724</v>
      </c>
      <c r="NO28" s="44">
        <f>IF(T$4=0,0,求节点(T$4:T$9,$B$4:$B$9,求节点(其他调用!$O$4:$O$42,其他调用!$P$4:$P$42,其他调用!$AJ29)))</f>
        <v>3.1249555878939956</v>
      </c>
      <c r="NP28" s="44">
        <f>IF(U$4=0,0,求节点(U$4:U$9,$B$4:$B$9,求节点(其他调用!$O$4:$O$42,其他调用!$P$4:$P$42,其他调用!$AJ29)))</f>
        <v>4.4588143357740071</v>
      </c>
      <c r="NQ28" s="44">
        <f>IF(V$4=0,0,求节点(V$4:V$9,$B$4:$B$9,求节点(其他调用!$O$4:$O$42,其他调用!$P$4:$P$42,其他调用!$AJ29)))</f>
        <v>0</v>
      </c>
      <c r="NR28" s="44">
        <f>IF(W$4=0,0,求节点(W$4:W$9,$B$4:$B$9,求节点(其他调用!$O$4:$O$42,其他调用!$P$4:$P$42,其他调用!$AJ29)))</f>
        <v>2.3539816162249818</v>
      </c>
      <c r="NS28" s="44">
        <f>IF(X$4=0,0,求节点(X$4:X$9,$B$4:$B$9,求节点(其他调用!$O$4:$O$42,其他调用!$P$4:$P$42,其他调用!$AJ29)))</f>
        <v>2.3539816162249818</v>
      </c>
      <c r="NT28" s="44">
        <f>IF(Y$4=0,0,求节点(Y$4:Y$9,$B$4:$B$9,求节点(其他调用!$O$4:$O$42,其他调用!$P$4:$P$42,其他调用!$AJ29)))</f>
        <v>3.8519699174590611</v>
      </c>
      <c r="NU28" s="44">
        <f>IF(Z$4=0,0,求节点(Z$4:Z$9,$B$4:$B$9,求节点(其他调用!$O$4:$O$42,其他调用!$P$4:$P$42,其他调用!$AJ29)))</f>
        <v>0</v>
      </c>
      <c r="NV28" s="44">
        <f>IF(AA$4=0,0,求节点(AA$4:AA$9,$B$4:$B$9,求节点(其他调用!$O$4:$O$42,其他调用!$P$4:$P$42,其他调用!$AJ29)))</f>
        <v>2.3539816162249818</v>
      </c>
      <c r="NW28" s="44">
        <f>IF(AB$4=0,0,求节点(AB$4:AB$9,$B$4:$B$9,求节点(其他调用!$O$4:$O$42,其他调用!$P$4:$P$42,其他调用!$AJ29)))</f>
        <v>6</v>
      </c>
      <c r="NX28" s="44">
        <f>IF(AC$4=0,0,求节点(AC$4:AC$9,$B$4:$B$9,求节点(其他调用!$O$4:$O$42,其他调用!$P$4:$P$42,其他调用!$AJ29)))</f>
        <v>3.4288433719890392</v>
      </c>
      <c r="NY28" s="44">
        <f>IF(AD$4=0,0,求节点(AD$4:AD$9,$B$4:$B$9,求节点(其他调用!$O$4:$O$42,其他调用!$P$4:$P$42,其他调用!$AJ29)))</f>
        <v>0.31449646754177774</v>
      </c>
      <c r="NZ28" s="44">
        <f>IF(AE$4=0,0,求节点(AE$4:AE$9,$B$4:$B$9,求节点(其他调用!$O$4:$O$42,其他调用!$P$4:$P$42,其他调用!$AJ29)))</f>
        <v>0.31449646754177774</v>
      </c>
      <c r="OA28" s="44">
        <f>IF(AF$4=0,0,求节点(AF$4:AF$9,$B$4:$B$9,求节点(其他调用!$O$4:$O$42,其他调用!$P$4:$P$42,其他调用!$AJ29)))</f>
        <v>0.31449646754177774</v>
      </c>
      <c r="OB28" s="44">
        <f>IF(AG$4=0,0,求节点(AG$4:AG$9,$B$4:$B$9,求节点(其他调用!$O$4:$O$42,其他调用!$P$4:$P$42,其他调用!$AJ29)))</f>
        <v>0.31449646754177774</v>
      </c>
      <c r="OC28" s="44">
        <f>IF(AH$4=0,0,求节点(AH$4:AH$9,$B$4:$B$9,求节点(其他调用!$O$4:$O$42,其他调用!$P$4:$P$42,其他调用!$AJ29)))</f>
        <v>0.31449646754177774</v>
      </c>
      <c r="OD28" s="44">
        <f>IF(AI$4=0,0,求节点(AI$4:AI$9,$B$4:$B$9,求节点(其他调用!$O$4:$O$42,其他调用!$P$4:$P$42,其他调用!$AJ29)))</f>
        <v>0.31449646754177774</v>
      </c>
      <c r="OE28" s="44">
        <f>IF(AJ$4=0,0,求节点(AJ$4:AJ$9,$B$4:$B$9,求节点(其他调用!$O$4:$O$42,其他调用!$P$4:$P$42,其他调用!$AJ29)))</f>
        <v>0.31449646754177774</v>
      </c>
      <c r="OF28" s="44">
        <f>IF(AK$4=0,0,求节点(AK$4:AK$9,$B$4:$B$9,求节点(其他调用!$O$4:$O$42,其他调用!$P$4:$P$42,其他调用!$AJ29)))</f>
        <v>0.31449646754177774</v>
      </c>
      <c r="OG28" s="44">
        <f>IF(AL$4=0,0,求节点(AL$4:AL$9,$B$4:$B$9,求节点(其他调用!$O$4:$O$42,其他调用!$P$4:$P$42,其他调用!$AJ29)))</f>
        <v>0.31449646754177774</v>
      </c>
      <c r="OH28" s="44">
        <f>IF(AM$4=0,0,求节点(AM$4:AM$9,$B$4:$B$9,求节点(其他调用!$O$4:$O$42,其他调用!$P$4:$P$42,其他调用!$AJ29)))</f>
        <v>0.31449646754177774</v>
      </c>
      <c r="OI28" s="44">
        <f>IF(AN$4=0,0,求节点(AN$4:AN$9,$B$4:$B$9,求节点(其他调用!$O$4:$O$42,其他调用!$P$4:$P$42,其他调用!$AJ29)))</f>
        <v>0.31449646754177774</v>
      </c>
      <c r="OJ28" s="44">
        <f>IF(AO$4=0,0,求节点(AO$4:AO$9,$B$4:$B$9,求节点(其他调用!$O$4:$O$42,其他调用!$P$4:$P$42,其他调用!$AJ29)))</f>
        <v>0.31449646754177774</v>
      </c>
      <c r="OK28" s="44">
        <f>IF(AP$4=0,0,求节点(AP$4:AP$9,$B$4:$B$9,求节点(其他调用!$O$4:$O$42,其他调用!$P$4:$P$42,其他调用!$AJ29)))</f>
        <v>0.31449646754177774</v>
      </c>
      <c r="OL28" s="44">
        <f>IF(AQ$4=0,0,求节点(AQ$4:AQ$9,$B$4:$B$9,求节点(其他调用!$O$4:$O$42,其他调用!$P$4:$P$42,其他调用!$AJ29)))</f>
        <v>0.31449646754177774</v>
      </c>
      <c r="OM28" s="44">
        <f>IF(AR$4=0,0,求节点(AR$4:AR$9,$B$4:$B$9,求节点(其他调用!$O$4:$O$42,其他调用!$P$4:$P$42,其他调用!$AJ29)))</f>
        <v>0.31449646754177774</v>
      </c>
      <c r="ON28" s="44">
        <f>IF(AS$4=0,0,求节点(AS$4:AS$9,$B$4:$B$9,求节点(其他调用!$O$4:$O$42,其他调用!$P$4:$P$42,其他调用!$AJ29)))</f>
        <v>0.31449646754177774</v>
      </c>
      <c r="OO28" s="44">
        <f>IF(AT$4=0,0,求节点(AT$4:AT$9,$B$4:$B$9,求节点(其他调用!$O$4:$O$42,其他调用!$P$4:$P$42,其他调用!$AJ29)))</f>
        <v>0.31449646754177774</v>
      </c>
      <c r="OP28" s="44">
        <f>IF(AU$4=0,0,求节点(AU$4:AU$9,$B$4:$B$9,求节点(其他调用!$O$4:$O$42,其他调用!$P$4:$P$42,其他调用!$AJ29)))</f>
        <v>0.31449646754177774</v>
      </c>
      <c r="OQ28" s="44">
        <f>IF(AV$4=0,0,求节点(AV$4:AV$9,$B$4:$B$9,求节点(其他调用!$O$4:$O$42,其他调用!$P$4:$P$42,其他调用!$AJ29)))</f>
        <v>0.31449646754177774</v>
      </c>
      <c r="OR28" s="44">
        <f>IF(AW$4=0,0,求节点(AW$4:AW$9,$B$4:$B$9,求节点(其他调用!$O$4:$O$42,其他调用!$P$4:$P$42,其他调用!$AJ29)))</f>
        <v>0.31449646754177774</v>
      </c>
      <c r="OS28" s="44">
        <f>IF(AX$4=0,0,求节点(AX$4:AX$9,$B$4:$B$9,求节点(其他调用!$O$4:$O$42,其他调用!$P$4:$P$42,其他调用!$AJ29)))</f>
        <v>0.31449646754177774</v>
      </c>
      <c r="OT28" s="44">
        <f>IF(AY$4=0,0,求节点(AY$4:AY$9,$B$4:$B$9,求节点(其他调用!$O$4:$O$42,其他调用!$P$4:$P$42,其他调用!$AJ29)))</f>
        <v>0.31449646754177774</v>
      </c>
      <c r="OU28" s="44">
        <f>IF(AZ$4=0,0,求节点(AZ$4:AZ$9,$B$4:$B$9,求节点(其他调用!$O$4:$O$42,其他调用!$P$4:$P$42,其他调用!$AJ29)))</f>
        <v>0.31449646754177774</v>
      </c>
      <c r="OW28" s="44">
        <v>25</v>
      </c>
      <c r="OX28" s="44">
        <f>IF(C$23=0,0,求节点(C$23:C$28,$B$23:$B$28,求节点(其他调用!$AA$4:$AA$20,其他调用!$AB$4:$AB$20,$OW28)))</f>
        <v>0</v>
      </c>
      <c r="OY28" s="44">
        <f>IF(D$23=0,0,求节点(D$23:D$28,$B$23:$B$28,求节点(其他调用!$AA$4:$AA$20,其他调用!$AB$4:$AB$20,$OW28)))</f>
        <v>0</v>
      </c>
      <c r="OZ28" s="44">
        <f>IF(E$23=0,0,求节点(E$23:E$28,$B$23:$B$28,求节点(其他调用!$AA$4:$AA$20,其他调用!$AB$4:$AB$20,$OW28)))</f>
        <v>0</v>
      </c>
      <c r="PA28" s="44">
        <f>IF(F$23=0,0,求节点(F$23:F$28,$B$23:$B$28,求节点(其他调用!$AA$4:$AA$20,其他调用!$AB$4:$AB$20,$OW28)))</f>
        <v>7.9980551698555225E-5</v>
      </c>
      <c r="PB28" s="44">
        <f>IF(G$23=0,0,求节点(G$23:G$28,$B$23:$B$28,求节点(其他调用!$AA$4:$AA$20,其他调用!$AB$4:$AB$20,$OW28)))</f>
        <v>1.1997082754799937E-4</v>
      </c>
      <c r="PC28" s="44">
        <f>IF(H$23=0,0,求节点(H$23:H$28,$B$23:$B$28,求节点(其他调用!$AA$4:$AA$20,其他调用!$AB$4:$AB$20,$OW28)))</f>
        <v>1.1997082754799937E-4</v>
      </c>
      <c r="PD28" s="44">
        <f>IF(I$23=0,0,求节点(I$23:I$28,$B$23:$B$28,求节点(其他调用!$AA$4:$AA$20,其他调用!$AB$4:$AB$20,$OW28)))</f>
        <v>1.8177398113339294E-4</v>
      </c>
      <c r="PE28" s="44">
        <f>IF(J$23=0,0,求节点(J$23:J$28,$B$23:$B$28,求节点(其他调用!$AA$4:$AA$20,其他调用!$AB$4:$AB$20,$OW28)))</f>
        <v>0</v>
      </c>
      <c r="PF28" s="44">
        <f>IF(K$23=0,0,求节点(K$23:K$28,$B$23:$B$28,求节点(其他调用!$AA$4:$AA$20,其他调用!$AB$4:$AB$20,$OW28)))</f>
        <v>1.1997082754799937E-4</v>
      </c>
      <c r="PG28" s="44">
        <f>IF(L$23=0,0,求节点(L$23:L$28,$B$23:$B$28,求节点(其他调用!$AA$4:$AA$20,其他调用!$AB$4:$AB$20,$OW28)))</f>
        <v>0</v>
      </c>
      <c r="PH28" s="44">
        <f>IF(M$23=0,0,求节点(M$23:M$28,$B$23:$B$28,求节点(其他调用!$AA$4:$AA$20,其他调用!$AB$4:$AB$20,$OW28)))</f>
        <v>0</v>
      </c>
      <c r="PI28" s="44">
        <f>IF(N$23=0,0,求节点(N$23:N$28,$B$23:$B$28,求节点(其他调用!$AA$4:$AA$20,其他调用!$AB$4:$AB$20,$OW28)))</f>
        <v>0</v>
      </c>
      <c r="PJ28" s="44">
        <f>IF(O$23=0,0,求节点(O$23:O$28,$B$23:$B$28,求节点(其他调用!$AA$4:$AA$20,其他调用!$AB$4:$AB$20,$OW28)))</f>
        <v>0</v>
      </c>
      <c r="PK28" s="44">
        <f>IF(P$23=0,0,求节点(P$23:P$28,$B$23:$B$28,求节点(其他调用!$AA$4:$AA$20,其他调用!$AB$4:$AB$20,$OW28)))</f>
        <v>0</v>
      </c>
      <c r="PL28" s="44">
        <f>IF(Q$23=0,0,求节点(Q$23:Q$28,$B$23:$B$28,求节点(其他调用!$AA$4:$AA$20,其他调用!$AB$4:$AB$20,$OW28)))</f>
        <v>0</v>
      </c>
      <c r="PM28" s="44">
        <f>IF(R$23=0,0,求节点(R$23:R$28,$B$23:$B$28,求节点(其他调用!$AA$4:$AA$20,其他调用!$AB$4:$AB$20,$OW28)))</f>
        <v>0</v>
      </c>
      <c r="PN28" s="44">
        <f>IF(S$23=0,0,求节点(S$23:S$28,$B$23:$B$28,求节点(其他调用!$AA$4:$AA$20,其他调用!$AB$4:$AB$20,$OW28)))</f>
        <v>0</v>
      </c>
      <c r="PO28" s="44">
        <f>IF(T$23=0,0,求节点(T$23:T$28,$B$23:$B$28,求节点(其他调用!$AA$4:$AA$20,其他调用!$AB$4:$AB$20,$OW28)))</f>
        <v>0</v>
      </c>
      <c r="PP28" s="44">
        <f>IF(U$23=0,0,求节点(U$23:U$28,$B$23:$B$28,求节点(其他调用!$AA$4:$AA$20,其他调用!$AB$4:$AB$20,$OW28)))</f>
        <v>0</v>
      </c>
      <c r="PQ28" s="44">
        <f>IF(V$23=0,0,求节点(V$23:V$28,$B$23:$B$28,求节点(其他调用!$AA$4:$AA$20,其他调用!$AB$4:$AB$20,$OW28)))</f>
        <v>0</v>
      </c>
    </row>
    <row r="29" spans="2:433" x14ac:dyDescent="0.2">
      <c r="BI29" s="44">
        <v>26</v>
      </c>
      <c r="BJ29" s="44">
        <f>IF(C$4=0,0,求节点(C$4:C$9,$B$4:$B$9,求节点(其他调用!$C$4:$C$42,其他调用!$D$4:$D$42,其他调用!$AF30)))</f>
        <v>1.1002981021537623</v>
      </c>
      <c r="BK29" s="44">
        <f>IF(D$4=0,0,求节点(D$4:D$9,$B$4:$B$9,求节点(其他调用!$C$4:$C$42,其他调用!$D$4:$D$42,其他调用!$AF30)))</f>
        <v>2.559728922809815</v>
      </c>
      <c r="BL29" s="44">
        <f>IF(E$4=0,0,求节点(E$4:E$9,$B$4:$B$9,求节点(其他调用!$C$4:$C$42,其他调用!$D$4:$D$42,其他调用!$AF30)))</f>
        <v>0.29460781361227739</v>
      </c>
      <c r="BM29" s="44">
        <f>IF(F$4=0,0,求节点(F$4:F$9,$B$4:$B$9,求节点(其他调用!$C$4:$C$42,其他调用!$D$4:$D$42,其他调用!$AF30)))</f>
        <v>0</v>
      </c>
      <c r="BN29" s="44">
        <f>IF(G$4=0,0,求节点(G$4:G$9,$B$4:$B$9,求节点(其他调用!$C$4:$C$42,其他调用!$D$4:$D$42,其他调用!$AF30)))</f>
        <v>0</v>
      </c>
      <c r="BO29" s="44">
        <f>IF(H$4=0,0,求节点(H$4:H$9,$B$4:$B$9,求节点(其他调用!$C$4:$C$42,其他调用!$D$4:$D$42,其他调用!$AF30)))</f>
        <v>0</v>
      </c>
      <c r="BP29" s="44">
        <f>IF(I$4=0,0,求节点(I$4:I$9,$B$4:$B$9,求节点(其他调用!$C$4:$C$42,其他调用!$D$4:$D$42,其他调用!$AF30)))</f>
        <v>0</v>
      </c>
      <c r="BQ29" s="44">
        <f>IF(J$4=0,0,求节点(J$4:J$9,$B$4:$B$9,求节点(其他调用!$C$4:$C$42,其他调用!$D$4:$D$42,其他调用!$AF30)))</f>
        <v>0</v>
      </c>
      <c r="BR29" s="44">
        <f>IF(K$4=0,0,求节点(K$4:K$9,$B$4:$B$9,求节点(其他调用!$C$4:$C$42,其他调用!$D$4:$D$42,其他调用!$AF30)))</f>
        <v>0</v>
      </c>
      <c r="BS29" s="44">
        <f>IF(L$4=0,0,求节点(L$4:L$9,$B$4:$B$9,求节点(其他调用!$C$4:$C$42,其他调用!$D$4:$D$42,其他调用!$AF30)))</f>
        <v>0</v>
      </c>
      <c r="BT29" s="44">
        <f>IF(M$4=0,0,求节点(M$4:M$9,$B$4:$B$9,求节点(其他调用!$C$4:$C$42,其他调用!$D$4:$D$42,其他调用!$AF30)))</f>
        <v>0</v>
      </c>
      <c r="BU29" s="44">
        <f>IF(N$4=0,0,求节点(N$4:N$9,$B$4:$B$9,求节点(其他调用!$C$4:$C$42,其他调用!$D$4:$D$42,其他调用!$AF30)))</f>
        <v>0</v>
      </c>
      <c r="BV29" s="44">
        <f>IF(O$4=0,0,求节点(O$4:O$9,$B$4:$B$9,求节点(其他调用!$C$4:$C$42,其他调用!$D$4:$D$42,其他调用!$AF30)))</f>
        <v>0</v>
      </c>
      <c r="BW29" s="44">
        <f>IF(P$4=0,0,求节点(P$4:P$9,$B$4:$B$9,求节点(其他调用!$C$4:$C$42,其他调用!$D$4:$D$42,其他调用!$AF30)))</f>
        <v>0</v>
      </c>
      <c r="BX29" s="44">
        <f>IF(Q$4=0,0,求节点(Q$4:Q$9,$B$4:$B$9,求节点(其他调用!$C$4:$C$42,其他调用!$D$4:$D$42,其他调用!$AF30)))</f>
        <v>0</v>
      </c>
      <c r="BY29" s="44">
        <f>IF(R$4=0,0,求节点(R$4:R$9,$B$4:$B$9,求节点(其他调用!$C$4:$C$42,其他调用!$D$4:$D$42,其他调用!$AF30)))</f>
        <v>0</v>
      </c>
      <c r="BZ29" s="44">
        <f>IF(S$4=0,0,求节点(S$4:S$9,$B$4:$B$9,求节点(其他调用!$C$4:$C$42,其他调用!$D$4:$D$42,其他调用!$AF30)))</f>
        <v>1.8046374923081971</v>
      </c>
      <c r="CA29" s="44">
        <f>IF(T$4=0,0,求节点(T$4:T$9,$B$4:$B$9,求节点(其他调用!$C$4:$C$42,其他调用!$D$4:$D$42,其他调用!$AF30)))</f>
        <v>1.2957982180992369</v>
      </c>
      <c r="CB29" s="44">
        <f>IF(U$4=0,0,求节点(U$4:U$9,$B$4:$B$9,求节点(其他调用!$C$4:$C$42,其他调用!$D$4:$D$42,其他调用!$AF30)))</f>
        <v>1.5483192011954747</v>
      </c>
      <c r="CC29" s="44">
        <f>IF(V$4=0,0,求节点(V$4:V$9,$B$4:$B$9,求节点(其他调用!$C$4:$C$42,其他调用!$D$4:$D$42,其他调用!$AF30)))</f>
        <v>0</v>
      </c>
      <c r="CD29" s="44">
        <f>IF(W$4=0,0,求节点(W$4:W$9,$B$4:$B$9,求节点(其他调用!$C$4:$C$42,其他调用!$D$4:$D$42,其他调用!$AF30)))</f>
        <v>0.70705875266946583</v>
      </c>
      <c r="CE29" s="44">
        <f>IF(X$4=0,0,求节点(X$4:X$9,$B$4:$B$9,求节点(其他调用!$C$4:$C$42,其他调用!$D$4:$D$42,其他调用!$AF30)))</f>
        <v>0.70705875266946583</v>
      </c>
      <c r="CF29" s="44">
        <f>IF(Y$4=0,0,求节点(Y$4:Y$9,$B$4:$B$9,求节点(其他调用!$C$4:$C$42,其他调用!$D$4:$D$42,其他调用!$AF30)))</f>
        <v>1.2957982180992369</v>
      </c>
      <c r="CG29" s="44">
        <f>IF(Z$4=0,0,求节点(Z$4:Z$9,$B$4:$B$9,求节点(其他调用!$C$4:$C$42,其他调用!$D$4:$D$42,其他调用!$AF30)))</f>
        <v>0</v>
      </c>
      <c r="CH29" s="44">
        <f>IF(AA$4=0,0,求节点(AA$4:AA$9,$B$4:$B$9,求节点(其他调用!$C$4:$C$42,其他调用!$D$4:$D$42,其他调用!$AF30)))</f>
        <v>0.70705875266946583</v>
      </c>
      <c r="CI29" s="44">
        <f>IF(AB$4=0,0,求节点(AB$4:AB$9,$B$4:$B$9,求节点(其他调用!$C$4:$C$42,其他调用!$D$4:$D$42,其他调用!$AF30)))</f>
        <v>2.559728922809815</v>
      </c>
      <c r="CJ29" s="44">
        <f>IF(AC$4=0,0,求节点(AC$4:AC$9,$B$4:$B$9,求节点(其他调用!$C$4:$C$42,其他调用!$D$4:$D$42,其他调用!$AF30)))</f>
        <v>2.0449488356129937</v>
      </c>
      <c r="CK29" s="44">
        <f>IF(AD$4=0,0,求节点(AD$4:AD$9,$B$4:$B$9,求节点(其他调用!$C$4:$C$42,其他调用!$D$4:$D$42,其他调用!$AF30)))</f>
        <v>7.3215429611424021E-2</v>
      </c>
      <c r="CL29" s="44">
        <f>IF(AE$4=0,0,求节点(AE$4:AE$9,$B$4:$B$9,求节点(其他调用!$C$4:$C$42,其他调用!$D$4:$D$42,其他调用!$AF30)))</f>
        <v>7.3215429611424021E-2</v>
      </c>
      <c r="CM29" s="44">
        <f>IF(AF$4=0,0,求节点(AF$4:AF$9,$B$4:$B$9,求节点(其他调用!$C$4:$C$42,其他调用!$D$4:$D$42,其他调用!$AF30)))</f>
        <v>7.3215429611424021E-2</v>
      </c>
      <c r="CN29" s="44">
        <f>IF(AG$4=0,0,求节点(AG$4:AG$9,$B$4:$B$9,求节点(其他调用!$C$4:$C$42,其他调用!$D$4:$D$42,其他调用!$AF30)))</f>
        <v>7.3215429611424021E-2</v>
      </c>
      <c r="CO29" s="44">
        <f>IF(AH$4=0,0,求节点(AH$4:AH$9,$B$4:$B$9,求节点(其他调用!$C$4:$C$42,其他调用!$D$4:$D$42,其他调用!$AF30)))</f>
        <v>7.3215429611424021E-2</v>
      </c>
      <c r="CP29" s="44">
        <f>IF(AI$4=0,0,求节点(AI$4:AI$9,$B$4:$B$9,求节点(其他调用!$C$4:$C$42,其他调用!$D$4:$D$42,其他调用!$AF30)))</f>
        <v>7.3215429611424021E-2</v>
      </c>
      <c r="CQ29" s="44">
        <f>IF(AJ$4=0,0,求节点(AJ$4:AJ$9,$B$4:$B$9,求节点(其他调用!$C$4:$C$42,其他调用!$D$4:$D$42,其他调用!$AF30)))</f>
        <v>7.3215429611424021E-2</v>
      </c>
      <c r="CR29" s="44">
        <f>IF(AK$4=0,0,求节点(AK$4:AK$9,$B$4:$B$9,求节点(其他调用!$C$4:$C$42,其他调用!$D$4:$D$42,其他调用!$AF30)))</f>
        <v>7.3215429611424021E-2</v>
      </c>
      <c r="CS29" s="44">
        <f>IF(AL$4=0,0,求节点(AL$4:AL$9,$B$4:$B$9,求节点(其他调用!$C$4:$C$42,其他调用!$D$4:$D$42,其他调用!$AF30)))</f>
        <v>7.3215429611424021E-2</v>
      </c>
      <c r="CT29" s="44">
        <f>IF(AM$4=0,0,求节点(AM$4:AM$9,$B$4:$B$9,求节点(其他调用!$C$4:$C$42,其他调用!$D$4:$D$42,其他调用!$AF30)))</f>
        <v>7.3215429611424021E-2</v>
      </c>
      <c r="CU29" s="44">
        <f>IF(AN$4=0,0,求节点(AN$4:AN$9,$B$4:$B$9,求节点(其他调用!$C$4:$C$42,其他调用!$D$4:$D$42,其他调用!$AF30)))</f>
        <v>7.3215429611424021E-2</v>
      </c>
      <c r="CV29" s="44">
        <f>IF(AO$4=0,0,求节点(AO$4:AO$9,$B$4:$B$9,求节点(其他调用!$C$4:$C$42,其他调用!$D$4:$D$42,其他调用!$AF30)))</f>
        <v>7.3215429611424021E-2</v>
      </c>
      <c r="CW29" s="44">
        <f>IF(AP$4=0,0,求节点(AP$4:AP$9,$B$4:$B$9,求节点(其他调用!$C$4:$C$42,其他调用!$D$4:$D$42,其他调用!$AF30)))</f>
        <v>7.3215429611424021E-2</v>
      </c>
      <c r="CX29" s="44">
        <f>IF(AQ$4=0,0,求节点(AQ$4:AQ$9,$B$4:$B$9,求节点(其他调用!$C$4:$C$42,其他调用!$D$4:$D$42,其他调用!$AF30)))</f>
        <v>7.3215429611424021E-2</v>
      </c>
      <c r="CY29" s="44">
        <f>IF(AR$4=0,0,求节点(AR$4:AR$9,$B$4:$B$9,求节点(其他调用!$C$4:$C$42,其他调用!$D$4:$D$42,其他调用!$AF30)))</f>
        <v>7.3215429611424021E-2</v>
      </c>
      <c r="CZ29" s="44">
        <f>IF(AS$4=0,0,求节点(AS$4:AS$9,$B$4:$B$9,求节点(其他调用!$C$4:$C$42,其他调用!$D$4:$D$42,其他调用!$AF30)))</f>
        <v>7.3215429611424021E-2</v>
      </c>
      <c r="DA29" s="44">
        <f>IF(AT$4=0,0,求节点(AT$4:AT$9,$B$4:$B$9,求节点(其他调用!$C$4:$C$42,其他调用!$D$4:$D$42,其他调用!$AF30)))</f>
        <v>7.3215429611424021E-2</v>
      </c>
      <c r="DB29" s="44">
        <f>IF(AU$4=0,0,求节点(AU$4:AU$9,$B$4:$B$9,求节点(其他调用!$C$4:$C$42,其他调用!$D$4:$D$42,其他调用!$AF30)))</f>
        <v>7.3215429611424021E-2</v>
      </c>
      <c r="DC29" s="44">
        <f>IF(AV$4=0,0,求节点(AV$4:AV$9,$B$4:$B$9,求节点(其他调用!$C$4:$C$42,其他调用!$D$4:$D$42,其他调用!$AF30)))</f>
        <v>7.3215429611424021E-2</v>
      </c>
      <c r="DD29" s="44">
        <f>IF(AW$4=0,0,求节点(AW$4:AW$9,$B$4:$B$9,求节点(其他调用!$C$4:$C$42,其他调用!$D$4:$D$42,其他调用!$AF30)))</f>
        <v>7.3215429611424021E-2</v>
      </c>
      <c r="DE29" s="44">
        <f>IF(AX$4=0,0,求节点(AX$4:AX$9,$B$4:$B$9,求节点(其他调用!$C$4:$C$42,其他调用!$D$4:$D$42,其他调用!$AF30)))</f>
        <v>7.3215429611424021E-2</v>
      </c>
      <c r="DF29" s="44">
        <f>IF(AY$4=0,0,求节点(AY$4:AY$9,$B$4:$B$9,求节点(其他调用!$C$4:$C$42,其他调用!$D$4:$D$42,其他调用!$AF30)))</f>
        <v>7.3215429611424021E-2</v>
      </c>
      <c r="DG29" s="44">
        <f>IF(AZ$4=0,0,求节点(AZ$4:AZ$9,$B$4:$B$9,求节点(其他调用!$C$4:$C$42,其他调用!$D$4:$D$42,其他调用!$AF30)))</f>
        <v>7.3215429611424021E-2</v>
      </c>
      <c r="DI29" s="44">
        <v>26</v>
      </c>
      <c r="DJ29" s="44">
        <f>IF(C$23=0,0,求节点(C$23:C$28,$B$23:$B$28,求节点(其他调用!$S$4:$S$20,其他调用!$T$4:$T$20,$DI29)))</f>
        <v>0</v>
      </c>
      <c r="DK29" s="44">
        <f>IF(D$23=0,0,求节点(D$23:D$28,$B$23:$B$28,求节点(其他调用!$S$4:$S$20,其他调用!$T$4:$T$20,$DI29)))</f>
        <v>0</v>
      </c>
      <c r="DL29" s="44">
        <f>IF(E$23=0,0,求节点(E$23:E$28,$B$23:$B$28,求节点(其他调用!$S$4:$S$20,其他调用!$T$4:$T$20,$DI29)))</f>
        <v>0</v>
      </c>
      <c r="DM29" s="44">
        <f>IF(F$23=0,0,求节点(F$23:F$28,$B$23:$B$28,求节点(其他调用!$S$4:$S$20,其他调用!$T$4:$T$20,$DI29)))</f>
        <v>1.1062951500317997E-4</v>
      </c>
      <c r="DN29" s="44">
        <f>IF(G$23=0,0,求节点(G$23:G$28,$B$23:$B$28,求节点(其他调用!$S$4:$S$20,其他调用!$T$4:$T$20,$DI29)))</f>
        <v>1.6594427250482546E-4</v>
      </c>
      <c r="DO29" s="44">
        <f>IF(H$23=0,0,求节点(H$23:H$28,$B$23:$B$28,求节点(其他调用!$S$4:$S$20,其他调用!$T$4:$T$20,$DI29)))</f>
        <v>1.6594427250482546E-4</v>
      </c>
      <c r="DP29" s="44">
        <f>IF(I$23=0,0,求节点(I$23:I$28,$B$23:$B$28,求节点(其他调用!$S$4:$S$20,其他调用!$T$4:$T$20,$DI29)))</f>
        <v>2.5143071591637867E-4</v>
      </c>
      <c r="DQ29" s="44">
        <f>IF(J$23=0,0,求节点(J$23:J$28,$B$23:$B$28,求节点(其他调用!$S$4:$S$20,其他调用!$T$4:$T$20,$DI29)))</f>
        <v>0</v>
      </c>
      <c r="DR29" s="44">
        <f>IF(K$23=0,0,求节点(K$23:K$28,$B$23:$B$28,求节点(其他调用!$S$4:$S$20,其他调用!$T$4:$T$20,$DI29)))</f>
        <v>1.6594427250482546E-4</v>
      </c>
      <c r="DS29" s="44">
        <f>IF(L$23=0,0,求节点(L$23:L$28,$B$23:$B$28,求节点(其他调用!$S$4:$S$20,其他调用!$T$4:$T$20,$DI29)))</f>
        <v>0</v>
      </c>
      <c r="DT29" s="44">
        <f>IF(M$23=0,0,求节点(M$23:M$28,$B$23:$B$28,求节点(其他调用!$S$4:$S$20,其他调用!$T$4:$T$20,$DI29)))</f>
        <v>0</v>
      </c>
      <c r="DU29" s="44">
        <f>IF(N$23=0,0,求节点(N$23:N$28,$B$23:$B$28,求节点(其他调用!$S$4:$S$20,其他调用!$T$4:$T$20,$DI29)))</f>
        <v>0</v>
      </c>
      <c r="DV29" s="44">
        <f>IF(O$23=0,0,求节点(O$23:O$28,$B$23:$B$28,求节点(其他调用!$S$4:$S$20,其他调用!$T$4:$T$20,$DI29)))</f>
        <v>0</v>
      </c>
      <c r="DW29" s="44">
        <f>IF(P$23=0,0,求节点(P$23:P$28,$B$23:$B$28,求节点(其他调用!$S$4:$S$20,其他调用!$T$4:$T$20,$DI29)))</f>
        <v>0</v>
      </c>
      <c r="DX29" s="44">
        <f>IF(Q$23=0,0,求节点(Q$23:Q$28,$B$23:$B$28,求节点(其他调用!$S$4:$S$20,其他调用!$T$4:$T$20,$DI29)))</f>
        <v>0</v>
      </c>
      <c r="DY29" s="44">
        <f>IF(R$23=0,0,求节点(R$23:R$28,$B$23:$B$28,求节点(其他调用!$S$4:$S$20,其他调用!$T$4:$T$20,$DI29)))</f>
        <v>0</v>
      </c>
      <c r="DZ29" s="44">
        <f>IF(S$23=0,0,求节点(S$23:S$28,$B$23:$B$28,求节点(其他调用!$S$4:$S$20,其他调用!$T$4:$T$20,$DI29)))</f>
        <v>0</v>
      </c>
      <c r="EA29" s="44">
        <f>IF(T$23=0,0,求节点(T$23:T$28,$B$23:$B$28,求节点(其他调用!$S$4:$S$20,其他调用!$T$4:$T$20,$DI29)))</f>
        <v>0</v>
      </c>
      <c r="EB29" s="44">
        <f>IF(U$23=0,0,求节点(U$23:U$28,$B$23:$B$28,求节点(其他调用!$S$4:$S$20,其他调用!$T$4:$T$20,$DI29)))</f>
        <v>0</v>
      </c>
      <c r="EC29" s="44">
        <f>IF(V$23=0,0,求节点(V$23:V$28,$B$23:$B$28,求节点(其他调用!$S$4:$S$20,其他调用!$T$4:$T$20,$DI29)))</f>
        <v>0</v>
      </c>
      <c r="EF29" s="44">
        <v>26</v>
      </c>
      <c r="EG29" s="44">
        <f>IF(C$4=0,0,求节点(C$4:C$9,$B$4:$B$9,求节点(其他调用!$F$4:$F$42,其他调用!$G$4:$G$42,其他调用!$AG30)))</f>
        <v>1.2462349289012022</v>
      </c>
      <c r="EH29" s="44">
        <f>IF(D$4=0,0,求节点(D$4:D$9,$B$4:$B$9,求节点(其他调用!$F$4:$F$42,其他调用!$G$4:$G$42,其他调用!$AG30)))</f>
        <v>2.8988806379819105</v>
      </c>
      <c r="EI29" s="44">
        <f>IF(E$4=0,0,求节点(E$4:E$9,$B$4:$B$9,求节点(其他调用!$F$4:$F$42,其他调用!$G$4:$G$42,其他调用!$AG30)))</f>
        <v>0.34738829928593484</v>
      </c>
      <c r="EJ29" s="44">
        <f>IF(F$4=0,0,求节点(F$4:F$9,$B$4:$B$9,求节点(其他调用!$F$4:$F$42,其他调用!$G$4:$G$42,其他调用!$AG30)))</f>
        <v>0</v>
      </c>
      <c r="EK29" s="44">
        <f>IF(G$4=0,0,求节点(G$4:G$9,$B$4:$B$9,求节点(其他调用!$F$4:$F$42,其他调用!$G$4:$G$42,其他调用!$AG30)))</f>
        <v>0</v>
      </c>
      <c r="EL29" s="44">
        <f>IF(H$4=0,0,求节点(H$4:H$9,$B$4:$B$9,求节点(其他调用!$F$4:$F$42,其他调用!$G$4:$G$42,其他调用!$AG30)))</f>
        <v>0</v>
      </c>
      <c r="EM29" s="44">
        <f>IF(I$4=0,0,求节点(I$4:I$9,$B$4:$B$9,求节点(其他调用!$F$4:$F$42,其他调用!$G$4:$G$42,其他调用!$AG30)))</f>
        <v>0</v>
      </c>
      <c r="EN29" s="44">
        <f>IF(J$4=0,0,求节点(J$4:J$9,$B$4:$B$9,求节点(其他调用!$F$4:$F$42,其他调用!$G$4:$G$42,其他调用!$AG30)))</f>
        <v>0</v>
      </c>
      <c r="EO29" s="44">
        <f>IF(K$4=0,0,求节点(K$4:K$9,$B$4:$B$9,求节点(其他调用!$F$4:$F$42,其他调用!$G$4:$G$42,其他调用!$AG30)))</f>
        <v>0</v>
      </c>
      <c r="EP29" s="44">
        <f>IF(L$4=0,0,求节点(L$4:L$9,$B$4:$B$9,求节点(其他调用!$F$4:$F$42,其他调用!$G$4:$G$42,其他调用!$AG30)))</f>
        <v>0</v>
      </c>
      <c r="EQ29" s="44">
        <f>IF(M$4=0,0,求节点(M$4:M$9,$B$4:$B$9,求节点(其他调用!$F$4:$F$42,其他调用!$G$4:$G$42,其他调用!$AG30)))</f>
        <v>0</v>
      </c>
      <c r="ER29" s="44">
        <f>IF(N$4=0,0,求节点(N$4:N$9,$B$4:$B$9,求节点(其他调用!$F$4:$F$42,其他调用!$G$4:$G$42,其他调用!$AG30)))</f>
        <v>0</v>
      </c>
      <c r="ES29" s="44">
        <f>IF(O$4=0,0,求节点(O$4:O$9,$B$4:$B$9,求节点(其他调用!$F$4:$F$42,其他调用!$G$4:$G$42,其他调用!$AG30)))</f>
        <v>0</v>
      </c>
      <c r="ET29" s="44">
        <f>IF(P$4=0,0,求节点(P$4:P$9,$B$4:$B$9,求节点(其他调用!$F$4:$F$42,其他调用!$G$4:$G$42,其他调用!$AG30)))</f>
        <v>0</v>
      </c>
      <c r="EU29" s="44">
        <f>IF(Q$4=0,0,求节点(Q$4:Q$9,$B$4:$B$9,求节点(其他调用!$F$4:$F$42,其他调用!$G$4:$G$42,其他调用!$AG30)))</f>
        <v>0</v>
      </c>
      <c r="EV29" s="44">
        <f>IF(R$4=0,0,求节点(R$4:R$9,$B$4:$B$9,求节点(其他调用!$F$4:$F$42,其他调用!$G$4:$G$42,其他调用!$AG30)))</f>
        <v>0</v>
      </c>
      <c r="EW29" s="44">
        <f>IF(S$4=0,0,求节点(S$4:S$9,$B$4:$B$9,求节点(其他调用!$F$4:$F$42,其他调用!$G$4:$G$42,其他调用!$AG30)))</f>
        <v>2.0597024532769317</v>
      </c>
      <c r="EX29" s="44">
        <f>IF(T$4=0,0,求节点(T$4:T$9,$B$4:$B$9,求节点(其他调用!$F$4:$F$42,其他调用!$G$4:$G$42,其他调用!$AG30)))</f>
        <v>1.4767598832660622</v>
      </c>
      <c r="EY29" s="44">
        <f>IF(U$4=0,0,求节点(U$4:U$9,$B$4:$B$9,求节点(其他调用!$F$4:$F$42,其他调用!$G$4:$G$42,其他调用!$AG30)))</f>
        <v>1.7745212826540064</v>
      </c>
      <c r="EZ29" s="44">
        <f>IF(V$4=0,0,求节点(V$4:V$9,$B$4:$B$9,求节点(其他调用!$F$4:$F$42,其他调用!$G$4:$G$42,其他调用!$AG30)))</f>
        <v>0</v>
      </c>
      <c r="FA29" s="44">
        <f>IF(W$4=0,0,求节点(W$4:W$9,$B$4:$B$9,求节点(其他调用!$F$4:$F$42,其他调用!$G$4:$G$42,其他调用!$AG30)))</f>
        <v>0.8337319182862436</v>
      </c>
      <c r="FB29" s="44">
        <f>IF(X$4=0,0,求节点(X$4:X$9,$B$4:$B$9,求节点(其他调用!$F$4:$F$42,其他调用!$G$4:$G$42,其他调用!$AG30)))</f>
        <v>0.8337319182862436</v>
      </c>
      <c r="FC29" s="44">
        <f>IF(Y$4=0,0,求节点(Y$4:Y$9,$B$4:$B$9,求节点(其他调用!$F$4:$F$42,其他调用!$G$4:$G$42,其他调用!$AG30)))</f>
        <v>1.4767598832660622</v>
      </c>
      <c r="FD29" s="44">
        <f>IF(Z$4=0,0,求节点(Z$4:Z$9,$B$4:$B$9,求节点(其他调用!$F$4:$F$42,其他调用!$G$4:$G$42,其他调用!$AG30)))</f>
        <v>0</v>
      </c>
      <c r="FE29" s="44">
        <f>IF(AA$4=0,0,求节点(AA$4:AA$9,$B$4:$B$9,求节点(其他调用!$F$4:$F$42,其他调用!$G$4:$G$42,其他调用!$AG30)))</f>
        <v>0.8337319182862436</v>
      </c>
      <c r="FF29" s="44">
        <f>IF(AB$4=0,0,求节点(AB$4:AB$9,$B$4:$B$9,求节点(其他调用!$F$4:$F$42,其他调用!$G$4:$G$42,其他调用!$AG30)))</f>
        <v>2.8988806379819105</v>
      </c>
      <c r="FG29" s="44">
        <f>IF(AC$4=0,0,求节点(AC$4:AC$9,$B$4:$B$9,求节点(其他调用!$F$4:$F$42,其他调用!$G$4:$G$42,其他调用!$AG30)))</f>
        <v>2.2918750843786428</v>
      </c>
      <c r="FH29" s="44">
        <f>IF(AD$4=0,0,求节点(AD$4:AD$9,$B$4:$B$9,求节点(其他调用!$F$4:$F$42,其他调用!$G$4:$G$42,其他调用!$AG30)))</f>
        <v>8.6332345576124681E-2</v>
      </c>
      <c r="FI29" s="44">
        <f>IF(AE$4=0,0,求节点(AE$4:AE$9,$B$4:$B$9,求节点(其他调用!$F$4:$F$42,其他调用!$G$4:$G$42,其他调用!$AG30)))</f>
        <v>8.6332345576124681E-2</v>
      </c>
      <c r="FJ29" s="44">
        <f>IF(AF$4=0,0,求节点(AF$4:AF$9,$B$4:$B$9,求节点(其他调用!$F$4:$F$42,其他调用!$G$4:$G$42,其他调用!$AG30)))</f>
        <v>8.6332345576124681E-2</v>
      </c>
      <c r="FK29" s="44">
        <f>IF(AG$4=0,0,求节点(AG$4:AG$9,$B$4:$B$9,求节点(其他调用!$F$4:$F$42,其他调用!$G$4:$G$42,其他调用!$AG30)))</f>
        <v>8.6332345576124681E-2</v>
      </c>
      <c r="FL29" s="44">
        <f>IF(AH$4=0,0,求节点(AH$4:AH$9,$B$4:$B$9,求节点(其他调用!$F$4:$F$42,其他调用!$G$4:$G$42,其他调用!$AG30)))</f>
        <v>8.6332345576124681E-2</v>
      </c>
      <c r="FM29" s="44">
        <f>IF(AI$4=0,0,求节点(AI$4:AI$9,$B$4:$B$9,求节点(其他调用!$F$4:$F$42,其他调用!$G$4:$G$42,其他调用!$AG30)))</f>
        <v>8.6332345576124681E-2</v>
      </c>
      <c r="FN29" s="44">
        <f>IF(AJ$4=0,0,求节点(AJ$4:AJ$9,$B$4:$B$9,求节点(其他调用!$F$4:$F$42,其他调用!$G$4:$G$42,其他调用!$AG30)))</f>
        <v>8.6332345576124681E-2</v>
      </c>
      <c r="FO29" s="44">
        <f>IF(AK$4=0,0,求节点(AK$4:AK$9,$B$4:$B$9,求节点(其他调用!$F$4:$F$42,其他调用!$G$4:$G$42,其他调用!$AG30)))</f>
        <v>8.6332345576124681E-2</v>
      </c>
      <c r="FP29" s="44">
        <f>IF(AL$4=0,0,求节点(AL$4:AL$9,$B$4:$B$9,求节点(其他调用!$F$4:$F$42,其他调用!$G$4:$G$42,其他调用!$AG30)))</f>
        <v>8.6332345576124681E-2</v>
      </c>
      <c r="FQ29" s="44">
        <f>IF(AM$4=0,0,求节点(AM$4:AM$9,$B$4:$B$9,求节点(其他调用!$F$4:$F$42,其他调用!$G$4:$G$42,其他调用!$AG30)))</f>
        <v>8.6332345576124681E-2</v>
      </c>
      <c r="FR29" s="44">
        <f>IF(AN$4=0,0,求节点(AN$4:AN$9,$B$4:$B$9,求节点(其他调用!$F$4:$F$42,其他调用!$G$4:$G$42,其他调用!$AG30)))</f>
        <v>8.6332345576124681E-2</v>
      </c>
      <c r="FS29" s="44">
        <f>IF(AO$4=0,0,求节点(AO$4:AO$9,$B$4:$B$9,求节点(其他调用!$F$4:$F$42,其他调用!$G$4:$G$42,其他调用!$AG30)))</f>
        <v>8.6332345576124681E-2</v>
      </c>
      <c r="FT29" s="44">
        <f>IF(AP$4=0,0,求节点(AP$4:AP$9,$B$4:$B$9,求节点(其他调用!$F$4:$F$42,其他调用!$G$4:$G$42,其他调用!$AG30)))</f>
        <v>8.6332345576124681E-2</v>
      </c>
      <c r="FU29" s="44">
        <f>IF(AQ$4=0,0,求节点(AQ$4:AQ$9,$B$4:$B$9,求节点(其他调用!$F$4:$F$42,其他调用!$G$4:$G$42,其他调用!$AG30)))</f>
        <v>8.6332345576124681E-2</v>
      </c>
      <c r="FV29" s="44">
        <f>IF(AR$4=0,0,求节点(AR$4:AR$9,$B$4:$B$9,求节点(其他调用!$F$4:$F$42,其他调用!$G$4:$G$42,其他调用!$AG30)))</f>
        <v>8.6332345576124681E-2</v>
      </c>
      <c r="FW29" s="44">
        <f>IF(AS$4=0,0,求节点(AS$4:AS$9,$B$4:$B$9,求节点(其他调用!$F$4:$F$42,其他调用!$G$4:$G$42,其他调用!$AG30)))</f>
        <v>8.6332345576124681E-2</v>
      </c>
      <c r="FX29" s="44">
        <f>IF(AT$4=0,0,求节点(AT$4:AT$9,$B$4:$B$9,求节点(其他调用!$F$4:$F$42,其他调用!$G$4:$G$42,其他调用!$AG30)))</f>
        <v>8.6332345576124681E-2</v>
      </c>
      <c r="FY29" s="44">
        <f>IF(AU$4=0,0,求节点(AU$4:AU$9,$B$4:$B$9,求节点(其他调用!$F$4:$F$42,其他调用!$G$4:$G$42,其他调用!$AG30)))</f>
        <v>8.6332345576124681E-2</v>
      </c>
      <c r="FZ29" s="44">
        <f>IF(AV$4=0,0,求节点(AV$4:AV$9,$B$4:$B$9,求节点(其他调用!$F$4:$F$42,其他调用!$G$4:$G$42,其他调用!$AG30)))</f>
        <v>8.6332345576124681E-2</v>
      </c>
      <c r="GA29" s="44">
        <f>IF(AW$4=0,0,求节点(AW$4:AW$9,$B$4:$B$9,求节点(其他调用!$F$4:$F$42,其他调用!$G$4:$G$42,其他调用!$AG30)))</f>
        <v>8.6332345576124681E-2</v>
      </c>
      <c r="GB29" s="44">
        <f>IF(AX$4=0,0,求节点(AX$4:AX$9,$B$4:$B$9,求节点(其他调用!$F$4:$F$42,其他调用!$G$4:$G$42,其他调用!$AG30)))</f>
        <v>8.6332345576124681E-2</v>
      </c>
      <c r="GC29" s="44">
        <f>IF(AY$4=0,0,求节点(AY$4:AY$9,$B$4:$B$9,求节点(其他调用!$F$4:$F$42,其他调用!$G$4:$G$42,其他调用!$AG30)))</f>
        <v>8.6332345576124681E-2</v>
      </c>
      <c r="GD29" s="44">
        <f>IF(AZ$4=0,0,求节点(AZ$4:AZ$9,$B$4:$B$9,求节点(其他调用!$F$4:$F$42,其他调用!$G$4:$G$42,其他调用!$AG30)))</f>
        <v>8.6332345576124681E-2</v>
      </c>
      <c r="GF29" s="44">
        <v>26</v>
      </c>
      <c r="GG29" s="44">
        <f>IF(C$23=0,0,求节点(C$23:C$28,$B$23:$B$28,求节点(其他调用!$U$4:$U$20,其他调用!$V$4:$V$20,$GF29)))</f>
        <v>0</v>
      </c>
      <c r="GH29" s="44">
        <f>IF(D$23=0,0,求节点(D$23:D$28,$B$23:$B$28,求节点(其他调用!$U$4:$U$20,其他调用!$V$4:$V$20,$GF29)))</f>
        <v>0</v>
      </c>
      <c r="GI29" s="44">
        <f>IF(E$23=0,0,求节点(E$23:E$28,$B$23:$B$28,求节点(其他调用!$U$4:$U$20,其他调用!$V$4:$V$20,$GF29)))</f>
        <v>0</v>
      </c>
      <c r="GJ29" s="44">
        <f>IF(F$23=0,0,求节点(F$23:F$28,$B$23:$B$28,求节点(其他调用!$U$4:$U$20,其他调用!$V$4:$V$20,$GF29)))</f>
        <v>0</v>
      </c>
      <c r="GK29" s="44">
        <f>IF(G$23=0,0,求节点(G$23:G$28,$B$23:$B$28,求节点(其他调用!$U$4:$U$20,其他调用!$V$4:$V$20,$GF29)))</f>
        <v>0</v>
      </c>
      <c r="GL29" s="44">
        <f>IF(H$23=0,0,求节点(H$23:H$28,$B$23:$B$28,求节点(其他调用!$U$4:$U$20,其他调用!$V$4:$V$20,$GF29)))</f>
        <v>0</v>
      </c>
      <c r="GM29" s="44">
        <f>IF(I$23=0,0,求节点(I$23:I$28,$B$23:$B$28,求节点(其他调用!$U$4:$U$20,其他调用!$V$4:$V$20,$GF29)))</f>
        <v>0</v>
      </c>
      <c r="GN29" s="44">
        <f>IF(J$23=0,0,求节点(J$23:J$28,$B$23:$B$28,求节点(其他调用!$U$4:$U$20,其他调用!$V$4:$V$20,$GF29)))</f>
        <v>0</v>
      </c>
      <c r="GO29" s="44">
        <f>IF(K$23=0,0,求节点(K$23:K$28,$B$23:$B$28,求节点(其他调用!$U$4:$U$20,其他调用!$V$4:$V$20,$GF29)))</f>
        <v>0</v>
      </c>
      <c r="GP29" s="44">
        <f>IF(L$23=0,0,求节点(L$23:L$28,$B$23:$B$28,求节点(其他调用!$U$4:$U$20,其他调用!$V$4:$V$20,$GF29)))</f>
        <v>0</v>
      </c>
      <c r="GQ29" s="44">
        <f>IF(M$23=0,0,求节点(M$23:M$28,$B$23:$B$28,求节点(其他调用!$U$4:$U$20,其他调用!$V$4:$V$20,$GF29)))</f>
        <v>0</v>
      </c>
      <c r="GR29" s="44">
        <f>IF(N$23=0,0,求节点(N$23:N$28,$B$23:$B$28,求节点(其他调用!$U$4:$U$20,其他调用!$V$4:$V$20,$GF29)))</f>
        <v>0</v>
      </c>
      <c r="GS29" s="44">
        <f>IF(O$23=0,0,求节点(O$23:O$28,$B$23:$B$28,求节点(其他调用!$U$4:$U$20,其他调用!$V$4:$V$20,$GF29)))</f>
        <v>0</v>
      </c>
      <c r="GT29" s="44">
        <f>IF(P$23=0,0,求节点(P$23:P$28,$B$23:$B$28,求节点(其他调用!$U$4:$U$20,其他调用!$V$4:$V$20,$GF29)))</f>
        <v>0</v>
      </c>
      <c r="GU29" s="44">
        <f>IF(Q$23=0,0,求节点(Q$23:Q$28,$B$23:$B$28,求节点(其他调用!$U$4:$U$20,其他调用!$V$4:$V$20,$GF29)))</f>
        <v>0</v>
      </c>
      <c r="GV29" s="44">
        <f>IF(R$23=0,0,求节点(R$23:R$28,$B$23:$B$28,求节点(其他调用!$U$4:$U$20,其他调用!$V$4:$V$20,$GF29)))</f>
        <v>0</v>
      </c>
      <c r="GW29" s="44">
        <f>IF(S$23=0,0,求节点(S$23:S$28,$B$23:$B$28,求节点(其他调用!$U$4:$U$20,其他调用!$V$4:$V$20,$GF29)))</f>
        <v>0</v>
      </c>
      <c r="GX29" s="44">
        <f>IF(T$23=0,0,求节点(T$23:T$28,$B$23:$B$28,求节点(其他调用!$U$4:$U$20,其他调用!$V$4:$V$20,$GF29)))</f>
        <v>0</v>
      </c>
      <c r="GY29" s="44">
        <f>IF(U$23=0,0,求节点(U$23:U$28,$B$23:$B$28,求节点(其他调用!$U$4:$U$20,其他调用!$V$4:$V$20,$GF29)))</f>
        <v>0</v>
      </c>
      <c r="GZ29" s="44">
        <f>IF(V$23=0,0,求节点(V$23:V$28,$B$23:$B$28,求节点(其他调用!$U$4:$U$20,其他调用!$V$4:$V$20,$GF29)))</f>
        <v>0</v>
      </c>
      <c r="HC29" s="44">
        <v>26</v>
      </c>
      <c r="HD29" s="44">
        <f>IF(C$4=0,0,求节点(C$4:C$9,$B$4:$B$9,求节点(其他调用!$I$4:$I$42,其他调用!$J$4:$J$42,其他调用!$AH30)))</f>
        <v>1.563458788610153</v>
      </c>
      <c r="HE29" s="44">
        <f>IF(D$4=0,0,求节点(D$4:D$9,$B$4:$B$9,求节点(其他调用!$I$4:$I$42,其他调用!$J$4:$J$42,其他调用!$AH30)))</f>
        <v>3.4300130832825571</v>
      </c>
      <c r="HF29" s="44">
        <f>IF(E$4=0,0,求节点(E$4:E$9,$B$4:$B$9,求节点(其他调用!$I$4:$I$42,其他调用!$J$4:$J$42,其他调用!$AH30)))</f>
        <v>0.46211759521400531</v>
      </c>
      <c r="HG29" s="44">
        <f>IF(F$4=0,0,求节点(F$4:F$9,$B$4:$B$9,求节点(其他调用!$I$4:$I$42,其他调用!$J$4:$J$42,其他调用!$AH30)))</f>
        <v>0</v>
      </c>
      <c r="HH29" s="44">
        <f>IF(G$4=0,0,求节点(G$4:G$9,$B$4:$B$9,求节点(其他调用!$I$4:$I$42,其他调用!$J$4:$J$42,其他调用!$AH30)))</f>
        <v>0</v>
      </c>
      <c r="HI29" s="44">
        <f>IF(H$4=0,0,求节点(H$4:H$9,$B$4:$B$9,求节点(其他调用!$I$4:$I$42,其他调用!$J$4:$J$42,其他调用!$AH30)))</f>
        <v>0</v>
      </c>
      <c r="HJ29" s="44">
        <f>IF(I$4=0,0,求节点(I$4:I$9,$B$4:$B$9,求节点(其他调用!$I$4:$I$42,其他调用!$J$4:$J$42,其他调用!$AH30)))</f>
        <v>0</v>
      </c>
      <c r="HK29" s="44">
        <f>IF(J$4=0,0,求节点(J$4:J$9,$B$4:$B$9,求节点(其他调用!$I$4:$I$42,其他调用!$J$4:$J$42,其他调用!$AH30)))</f>
        <v>0</v>
      </c>
      <c r="HL29" s="44">
        <f>IF(K$4=0,0,求节点(K$4:K$9,$B$4:$B$9,求节点(其他调用!$I$4:$I$42,其他调用!$J$4:$J$42,其他调用!$AH30)))</f>
        <v>0</v>
      </c>
      <c r="HM29" s="44">
        <f>IF(L$4=0,0,求节点(L$4:L$9,$B$4:$B$9,求节点(其他调用!$I$4:$I$42,其他调用!$J$4:$J$42,其他调用!$AH30)))</f>
        <v>0</v>
      </c>
      <c r="HN29" s="44">
        <f>IF(M$4=0,0,求节点(M$4:M$9,$B$4:$B$9,求节点(其他调用!$I$4:$I$42,其他调用!$J$4:$J$42,其他调用!$AH30)))</f>
        <v>0</v>
      </c>
      <c r="HO29" s="44">
        <f>IF(N$4=0,0,求节点(N$4:N$9,$B$4:$B$9,求节点(其他调用!$I$4:$I$42,其他调用!$J$4:$J$42,其他调用!$AH30)))</f>
        <v>0</v>
      </c>
      <c r="HP29" s="44">
        <f>IF(O$4=0,0,求节点(O$4:O$9,$B$4:$B$9,求节点(其他调用!$I$4:$I$42,其他调用!$J$4:$J$42,其他调用!$AH30)))</f>
        <v>0</v>
      </c>
      <c r="HQ29" s="44">
        <f>IF(P$4=0,0,求节点(P$4:P$9,$B$4:$B$9,求节点(其他调用!$I$4:$I$42,其他调用!$J$4:$J$42,其他调用!$AH30)))</f>
        <v>0</v>
      </c>
      <c r="HR29" s="44">
        <f>IF(Q$4=0,0,求节点(Q$4:Q$9,$B$4:$B$9,求节点(其他调用!$I$4:$I$42,其他调用!$J$4:$J$42,其他调用!$AH30)))</f>
        <v>0</v>
      </c>
      <c r="HS29" s="44">
        <f>IF(R$4=0,0,求节点(R$4:R$9,$B$4:$B$9,求节点(其他调用!$I$4:$I$42,其他调用!$J$4:$J$42,其他调用!$AH30)))</f>
        <v>0</v>
      </c>
      <c r="HT29" s="44">
        <f>IF(S$4=0,0,求节点(S$4:S$9,$B$4:$B$9,求节点(其他调用!$I$4:$I$42,其他调用!$J$4:$J$42,其他调用!$AH30)))</f>
        <v>2.5197698053694451</v>
      </c>
      <c r="HU29" s="44">
        <f>IF(T$4=0,0,求节点(T$4:T$9,$B$4:$B$9,求节点(其他调用!$I$4:$I$42,其他调用!$J$4:$J$42,其他调用!$AH30)))</f>
        <v>1.870117469305161</v>
      </c>
      <c r="HV29" s="44">
        <f>IF(U$4=0,0,求节点(U$4:U$9,$B$4:$B$9,求节点(其他调用!$I$4:$I$42,其他调用!$J$4:$J$42,其他调用!$AH30)))</f>
        <v>2.2070586507133512</v>
      </c>
      <c r="HW29" s="44">
        <f>IF(V$4=0,0,求节点(V$4:V$9,$B$4:$B$9,求节点(其他调用!$I$4:$I$42,其他调用!$J$4:$J$42,其他调用!$AH30)))</f>
        <v>0</v>
      </c>
      <c r="HX29" s="44">
        <f>IF(W$4=0,0,求节点(W$4:W$9,$B$4:$B$9,求节点(其他调用!$I$4:$I$42,其他调用!$J$4:$J$42,其他调用!$AH30)))</f>
        <v>1.0779158775097233</v>
      </c>
      <c r="HY29" s="44">
        <f>IF(X$4=0,0,求节点(X$4:X$9,$B$4:$B$9,求节点(其他调用!$I$4:$I$42,其他调用!$J$4:$J$42,其他调用!$AH30)))</f>
        <v>1.0779158775097233</v>
      </c>
      <c r="HZ29" s="44">
        <f>IF(Y$4=0,0,求节点(Y$4:Y$9,$B$4:$B$9,求节点(其他调用!$I$4:$I$42,其他调用!$J$4:$J$42,其他调用!$AH30)))</f>
        <v>1.870117469305161</v>
      </c>
      <c r="IA29" s="44">
        <f>IF(Z$4=0,0,求节点(Z$4:Z$9,$B$4:$B$9,求节点(其他调用!$I$4:$I$42,其他调用!$J$4:$J$42,其他调用!$AH30)))</f>
        <v>0</v>
      </c>
      <c r="IB29" s="44">
        <f>IF(AA$4=0,0,求节点(AA$4:AA$9,$B$4:$B$9,求节点(其他调用!$I$4:$I$42,其他调用!$J$4:$J$42,其他调用!$AH30)))</f>
        <v>1.0779158775097233</v>
      </c>
      <c r="IC29" s="44">
        <f>IF(AB$4=0,0,求节点(AB$4:AB$9,$B$4:$B$9,求节点(其他调用!$I$4:$I$42,其他调用!$J$4:$J$42,其他调用!$AH30)))</f>
        <v>3.5204429978392393</v>
      </c>
      <c r="ID29" s="44">
        <f>IF(AC$4=0,0,求节点(AC$4:AC$9,$B$4:$B$9,求节点(其他调用!$I$4:$I$42,其他调用!$J$4:$J$42,其他调用!$AH30)))</f>
        <v>2.8286203284865747</v>
      </c>
      <c r="IE29" s="44">
        <f>IF(AD$4=0,0,求节点(AD$4:AD$9,$B$4:$B$9,求节点(其他调用!$I$4:$I$42,其他调用!$J$4:$J$42,其他调用!$AH30)))</f>
        <v>0.11484467383855412</v>
      </c>
      <c r="IF29" s="44">
        <f>IF(AE$4=0,0,求节点(AE$4:AE$9,$B$4:$B$9,求节点(其他调用!$I$4:$I$42,其他调用!$J$4:$J$42,其他调用!$AH30)))</f>
        <v>0.11484467383855412</v>
      </c>
      <c r="IG29" s="44">
        <f>IF(AF$4=0,0,求节点(AF$4:AF$9,$B$4:$B$9,求节点(其他调用!$I$4:$I$42,其他调用!$J$4:$J$42,其他调用!$AH30)))</f>
        <v>0.11484467383855412</v>
      </c>
      <c r="IH29" s="44">
        <f>IF(AG$4=0,0,求节点(AG$4:AG$9,$B$4:$B$9,求节点(其他调用!$I$4:$I$42,其他调用!$J$4:$J$42,其他调用!$AH30)))</f>
        <v>0.11484467383855412</v>
      </c>
      <c r="II29" s="44">
        <f>IF(AH$4=0,0,求节点(AH$4:AH$9,$B$4:$B$9,求节点(其他调用!$I$4:$I$42,其他调用!$J$4:$J$42,其他调用!$AH30)))</f>
        <v>0.11484467383855412</v>
      </c>
      <c r="IJ29" s="44">
        <f>IF(AI$4=0,0,求节点(AI$4:AI$9,$B$4:$B$9,求节点(其他调用!$I$4:$I$42,其他调用!$J$4:$J$42,其他调用!$AH30)))</f>
        <v>0.11484467383855412</v>
      </c>
      <c r="IK29" s="44">
        <f>IF(AJ$4=0,0,求节点(AJ$4:AJ$9,$B$4:$B$9,求节点(其他调用!$I$4:$I$42,其他调用!$J$4:$J$42,其他调用!$AH30)))</f>
        <v>0.11484467383855412</v>
      </c>
      <c r="IL29" s="44">
        <f>IF(AK$4=0,0,求节点(AK$4:AK$9,$B$4:$B$9,求节点(其他调用!$I$4:$I$42,其他调用!$J$4:$J$42,其他调用!$AH30)))</f>
        <v>0.11484467383855412</v>
      </c>
      <c r="IM29" s="44">
        <f>IF(AL$4=0,0,求节点(AL$4:AL$9,$B$4:$B$9,求节点(其他调用!$I$4:$I$42,其他调用!$J$4:$J$42,其他调用!$AH30)))</f>
        <v>0.11484467383855412</v>
      </c>
      <c r="IN29" s="44">
        <f>IF(AM$4=0,0,求节点(AM$4:AM$9,$B$4:$B$9,求节点(其他调用!$I$4:$I$42,其他调用!$J$4:$J$42,其他调用!$AH30)))</f>
        <v>0.11484467383855412</v>
      </c>
      <c r="IO29" s="44">
        <f>IF(AN$4=0,0,求节点(AN$4:AN$9,$B$4:$B$9,求节点(其他调用!$I$4:$I$42,其他调用!$J$4:$J$42,其他调用!$AH30)))</f>
        <v>0.11484467383855412</v>
      </c>
      <c r="IP29" s="44">
        <f>IF(AO$4=0,0,求节点(AO$4:AO$9,$B$4:$B$9,求节点(其他调用!$I$4:$I$42,其他调用!$J$4:$J$42,其他调用!$AH30)))</f>
        <v>0.11484467383855412</v>
      </c>
      <c r="IQ29" s="44">
        <f>IF(AP$4=0,0,求节点(AP$4:AP$9,$B$4:$B$9,求节点(其他调用!$I$4:$I$42,其他调用!$J$4:$J$42,其他调用!$AH30)))</f>
        <v>0.11484467383855412</v>
      </c>
      <c r="IR29" s="44">
        <f>IF(AQ$4=0,0,求节点(AQ$4:AQ$9,$B$4:$B$9,求节点(其他调用!$I$4:$I$42,其他调用!$J$4:$J$42,其他调用!$AH30)))</f>
        <v>0.11484467383855412</v>
      </c>
      <c r="IS29" s="44">
        <f>IF(AR$4=0,0,求节点(AR$4:AR$9,$B$4:$B$9,求节点(其他调用!$I$4:$I$42,其他调用!$J$4:$J$42,其他调用!$AH30)))</f>
        <v>0.11484467383855412</v>
      </c>
      <c r="IT29" s="44">
        <f>IF(AS$4=0,0,求节点(AS$4:AS$9,$B$4:$B$9,求节点(其他调用!$I$4:$I$42,其他调用!$J$4:$J$42,其他调用!$AH30)))</f>
        <v>0.11484467383855412</v>
      </c>
      <c r="IU29" s="44">
        <f>IF(AT$4=0,0,求节点(AT$4:AT$9,$B$4:$B$9,求节点(其他调用!$I$4:$I$42,其他调用!$J$4:$J$42,其他调用!$AH30)))</f>
        <v>0.11484467383855412</v>
      </c>
      <c r="IV29" s="44">
        <f>IF(AU$4=0,0,求节点(AU$4:AU$9,$B$4:$B$9,求节点(其他调用!$I$4:$I$42,其他调用!$J$4:$J$42,其他调用!$AH30)))</f>
        <v>0.11484467383855412</v>
      </c>
      <c r="IW29" s="44">
        <f>IF(AV$4=0,0,求节点(AV$4:AV$9,$B$4:$B$9,求节点(其他调用!$I$4:$I$42,其他调用!$J$4:$J$42,其他调用!$AH30)))</f>
        <v>0.11484467383855412</v>
      </c>
      <c r="IX29" s="44">
        <f>IF(AW$4=0,0,求节点(AW$4:AW$9,$B$4:$B$9,求节点(其他调用!$I$4:$I$42,其他调用!$J$4:$J$42,其他调用!$AH30)))</f>
        <v>0.11484467383855412</v>
      </c>
      <c r="IY29" s="44">
        <f>IF(AX$4=0,0,求节点(AX$4:AX$9,$B$4:$B$9,求节点(其他调用!$I$4:$I$42,其他调用!$J$4:$J$42,其他调用!$AH30)))</f>
        <v>0.11484467383855412</v>
      </c>
      <c r="IZ29" s="44">
        <f>IF(AY$4=0,0,求节点(AY$4:AY$9,$B$4:$B$9,求节点(其他调用!$I$4:$I$42,其他调用!$J$4:$J$42,其他调用!$AH30)))</f>
        <v>0.11484467383855412</v>
      </c>
      <c r="JA29" s="44">
        <f>IF(AZ$4=0,0,求节点(AZ$4:AZ$9,$B$4:$B$9,求节点(其他调用!$I$4:$I$42,其他调用!$J$4:$J$42,其他调用!$AH30)))</f>
        <v>0.11484467383855412</v>
      </c>
      <c r="JC29" s="44">
        <v>26</v>
      </c>
      <c r="JD29" s="44">
        <f>IF(C$23=0,0,求节点(C$23:C$28,$B$23:$B$28,求节点(其他调用!$W$4:$W$20,其他调用!$X$4:$X$20,$JC29)))</f>
        <v>0</v>
      </c>
      <c r="JE29" s="44">
        <f>IF(D$23=0,0,求节点(D$23:D$28,$B$23:$B$28,求节点(其他调用!$W$4:$W$20,其他调用!$X$4:$X$20,$JC29)))</f>
        <v>0</v>
      </c>
      <c r="JF29" s="44">
        <f>IF(E$23=0,0,求节点(E$23:E$28,$B$23:$B$28,求节点(其他调用!$W$4:$W$20,其他调用!$X$4:$X$20,$JC29)))</f>
        <v>0</v>
      </c>
      <c r="JG29" s="44">
        <f>IF(F$23=0,0,求节点(F$23:F$28,$B$23:$B$28,求节点(其他调用!$W$4:$W$20,其他调用!$X$4:$X$20,$JC29)))</f>
        <v>9.59303336248718E-5</v>
      </c>
      <c r="JH29" s="44">
        <f>IF(G$23=0,0,求节点(G$23:G$28,$B$23:$B$28,求节点(其他调用!$W$4:$W$20,其他调用!$X$4:$X$20,$JC29)))</f>
        <v>1.4389550043758526E-4</v>
      </c>
      <c r="JI29" s="44">
        <f>IF(H$23=0,0,求节点(H$23:H$28,$B$23:$B$28,求节点(其他调用!$W$4:$W$20,其他调用!$X$4:$X$20,$JC29)))</f>
        <v>1.4389550043758526E-4</v>
      </c>
      <c r="JJ29" s="44">
        <f>IF(I$23=0,0,求节点(I$23:I$28,$B$23:$B$28,求节点(其他调用!$W$4:$W$20,其他调用!$X$4:$X$20,$JC29)))</f>
        <v>2.1802348551147599E-4</v>
      </c>
      <c r="JK29" s="44">
        <f>IF(J$23=0,0,求节点(J$23:J$28,$B$23:$B$28,求节点(其他调用!$W$4:$W$20,其他调用!$X$4:$X$20,$JC29)))</f>
        <v>0</v>
      </c>
      <c r="JL29" s="44">
        <f>IF(K$23=0,0,求节点(K$23:K$28,$B$23:$B$28,求节点(其他调用!$W$4:$W$20,其他调用!$X$4:$X$20,$JC29)))</f>
        <v>1.4389550043758526E-4</v>
      </c>
      <c r="JM29" s="44">
        <f>IF(L$23=0,0,求节点(L$23:L$28,$B$23:$B$28,求节点(其他调用!$W$4:$W$20,其他调用!$X$4:$X$20,$JC29)))</f>
        <v>0</v>
      </c>
      <c r="JN29" s="44">
        <f>IF(M$23=0,0,求节点(M$23:M$28,$B$23:$B$28,求节点(其他调用!$W$4:$W$20,其他调用!$X$4:$X$20,$JC29)))</f>
        <v>0</v>
      </c>
      <c r="JO29" s="44">
        <f>IF(N$23=0,0,求节点(N$23:N$28,$B$23:$B$28,求节点(其他调用!$W$4:$W$20,其他调用!$X$4:$X$20,$JC29)))</f>
        <v>0</v>
      </c>
      <c r="JP29" s="44">
        <f>IF(O$23=0,0,求节点(O$23:O$28,$B$23:$B$28,求节点(其他调用!$W$4:$W$20,其他调用!$X$4:$X$20,$JC29)))</f>
        <v>0</v>
      </c>
      <c r="JQ29" s="44">
        <f>IF(P$23=0,0,求节点(P$23:P$28,$B$23:$B$28,求节点(其他调用!$W$4:$W$20,其他调用!$X$4:$X$20,$JC29)))</f>
        <v>0</v>
      </c>
      <c r="JR29" s="44">
        <f>IF(Q$23=0,0,求节点(Q$23:Q$28,$B$23:$B$28,求节点(其他调用!$W$4:$W$20,其他调用!$X$4:$X$20,$JC29)))</f>
        <v>0</v>
      </c>
      <c r="JS29" s="44">
        <f>IF(R$23=0,0,求节点(R$23:R$28,$B$23:$B$28,求节点(其他调用!$W$4:$W$20,其他调用!$X$4:$X$20,$JC29)))</f>
        <v>0</v>
      </c>
      <c r="JT29" s="44">
        <f>IF(S$23=0,0,求节点(S$23:S$28,$B$23:$B$28,求节点(其他调用!$W$4:$W$20,其他调用!$X$4:$X$20,$JC29)))</f>
        <v>0</v>
      </c>
      <c r="JU29" s="44">
        <f>IF(T$23=0,0,求节点(T$23:T$28,$B$23:$B$28,求节点(其他调用!$W$4:$W$20,其他调用!$X$4:$X$20,$JC29)))</f>
        <v>0</v>
      </c>
      <c r="JV29" s="44">
        <f>IF(U$23=0,0,求节点(U$23:U$28,$B$23:$B$28,求节点(其他调用!$W$4:$W$20,其他调用!$X$4:$X$20,$JC29)))</f>
        <v>0</v>
      </c>
      <c r="JW29" s="44">
        <f>IF(V$23=0,0,求节点(V$23:V$28,$B$23:$B$28,求节点(其他调用!$W$4:$W$20,其他调用!$X$4:$X$20,$JC29)))</f>
        <v>0</v>
      </c>
      <c r="JZ29" s="44">
        <v>26</v>
      </c>
      <c r="KA29" s="44">
        <f>IF(C$4=0,0,求节点(C$4:C$9,$B$4:$B$9,求节点(其他调用!$L$4:$L$42,其他调用!$M$4:$M$42,其他调用!$AI30)))</f>
        <v>2.5697329760428449</v>
      </c>
      <c r="KB29" s="44">
        <f>IF(D$4=0,0,求节点(D$4:D$9,$B$4:$B$9,求节点(其他调用!$L$4:$L$42,其他调用!$M$4:$M$42,其他调用!$AI30)))</f>
        <v>5.1817558071368008</v>
      </c>
      <c r="KC29" s="44">
        <f>IF(E$4=0,0,求节点(E$4:E$9,$B$4:$B$9,求节点(其他调用!$L$4:$L$42,其他调用!$M$4:$M$42,其他调用!$AI30)))</f>
        <v>0.88492583385992274</v>
      </c>
      <c r="KD29" s="44">
        <f>IF(F$4=0,0,求节点(F$4:F$9,$B$4:$B$9,求节点(其他调用!$L$4:$L$42,其他调用!$M$4:$M$42,其他调用!$AI30)))</f>
        <v>0</v>
      </c>
      <c r="KE29" s="44">
        <f>IF(G$4=0,0,求节点(G$4:G$9,$B$4:$B$9,求节点(其他调用!$L$4:$L$42,其他调用!$M$4:$M$42,其他调用!$AI30)))</f>
        <v>0</v>
      </c>
      <c r="KF29" s="44">
        <f>IF(H$4=0,0,求节点(H$4:H$9,$B$4:$B$9,求节点(其他调用!$L$4:$L$42,其他调用!$M$4:$M$42,其他调用!$AI30)))</f>
        <v>0</v>
      </c>
      <c r="KG29" s="44">
        <f>IF(I$4=0,0,求节点(I$4:I$9,$B$4:$B$9,求节点(其他调用!$L$4:$L$42,其他调用!$M$4:$M$42,其他调用!$AI30)))</f>
        <v>0</v>
      </c>
      <c r="KH29" s="44">
        <f>IF(J$4=0,0,求节点(J$4:J$9,$B$4:$B$9,求节点(其他调用!$L$4:$L$42,其他调用!$M$4:$M$42,其他调用!$AI30)))</f>
        <v>0</v>
      </c>
      <c r="KI29" s="44">
        <f>IF(K$4=0,0,求节点(K$4:K$9,$B$4:$B$9,求节点(其他调用!$L$4:$L$42,其他调用!$M$4:$M$42,其他调用!$AI30)))</f>
        <v>0</v>
      </c>
      <c r="KJ29" s="44">
        <f>IF(L$4=0,0,求节点(L$4:L$9,$B$4:$B$9,求节点(其他调用!$L$4:$L$42,其他调用!$M$4:$M$42,其他调用!$AI30)))</f>
        <v>0</v>
      </c>
      <c r="KK29" s="44">
        <f>IF(M$4=0,0,求节点(M$4:M$9,$B$4:$B$9,求节点(其他调用!$L$4:$L$42,其他调用!$M$4:$M$42,其他调用!$AI30)))</f>
        <v>0</v>
      </c>
      <c r="KL29" s="44">
        <f>IF(N$4=0,0,求节点(N$4:N$9,$B$4:$B$9,求节点(其他调用!$L$4:$L$42,其他调用!$M$4:$M$42,其他调用!$AI30)))</f>
        <v>0</v>
      </c>
      <c r="KM29" s="44">
        <f>IF(O$4=0,0,求节点(O$4:O$9,$B$4:$B$9,求节点(其他调用!$L$4:$L$42,其他调用!$M$4:$M$42,其他调用!$AI30)))</f>
        <v>0</v>
      </c>
      <c r="KN29" s="44">
        <f>IF(P$4=0,0,求节点(P$4:P$9,$B$4:$B$9,求节点(其他调用!$L$4:$L$42,其他调用!$M$4:$M$42,其他调用!$AI30)))</f>
        <v>0</v>
      </c>
      <c r="KO29" s="44">
        <f>IF(Q$4=0,0,求节点(Q$4:Q$9,$B$4:$B$9,求节点(其他调用!$L$4:$L$42,其他调用!$M$4:$M$42,其他调用!$AI30)))</f>
        <v>0</v>
      </c>
      <c r="KP29" s="44">
        <f>IF(R$4=0,0,求节点(R$4:R$9,$B$4:$B$9,求节点(其他调用!$L$4:$L$42,其他调用!$M$4:$M$42,其他调用!$AI30)))</f>
        <v>0</v>
      </c>
      <c r="KQ29" s="44">
        <f>IF(S$4=0,0,求节点(S$4:S$9,$B$4:$B$9,求节点(其他调用!$L$4:$L$42,其他调用!$M$4:$M$42,其他调用!$AI30)))</f>
        <v>3.2529375765132373</v>
      </c>
      <c r="KR29" s="44">
        <f>IF(T$4=0,0,求节点(T$4:T$9,$B$4:$B$9,求节点(其他调用!$L$4:$L$42,其他调用!$M$4:$M$42,其他调用!$AI30)))</f>
        <v>3.0031762668351751</v>
      </c>
      <c r="KS29" s="44">
        <f>IF(U$4=0,0,求节点(U$4:U$9,$B$4:$B$9,求节点(其他调用!$L$4:$L$42,其他调用!$M$4:$M$42,其他调用!$AI30)))</f>
        <v>3.5043431832543348</v>
      </c>
      <c r="KT29" s="44">
        <f>IF(V$4=0,0,求节点(V$4:V$9,$B$4:$B$9,求节点(其他调用!$L$4:$L$42,其他调用!$M$4:$M$42,其他调用!$AI30)))</f>
        <v>0</v>
      </c>
      <c r="KU29" s="44">
        <f>IF(W$4=0,0,求节点(W$4:W$9,$B$4:$B$9,求节点(其他调用!$L$4:$L$42,其他调用!$M$4:$M$42,其他调用!$AI30)))</f>
        <v>1.8027300009027247</v>
      </c>
      <c r="KV29" s="44">
        <f>IF(X$4=0,0,求节点(X$4:X$9,$B$4:$B$9,求节点(其他调用!$L$4:$L$42,其他调用!$M$4:$M$42,其他调用!$AI30)))</f>
        <v>1.8027300009027247</v>
      </c>
      <c r="KW29" s="44">
        <f>IF(Y$4=0,0,求节点(Y$4:Y$9,$B$4:$B$9,求节点(其他调用!$L$4:$L$42,其他调用!$M$4:$M$42,其他调用!$AI30)))</f>
        <v>3.0216563647852861</v>
      </c>
      <c r="KX29" s="44">
        <f>IF(Z$4=0,0,求节点(Z$4:Z$9,$B$4:$B$9,求节点(其他调用!$L$4:$L$42,其他调用!$M$4:$M$42,其他调用!$AI30)))</f>
        <v>0</v>
      </c>
      <c r="KY29" s="44">
        <f>IF(AA$4=0,0,求节点(AA$4:AA$9,$B$4:$B$9,求节点(其他调用!$L$4:$L$42,其他调用!$M$4:$M$42,其他调用!$AI30)))</f>
        <v>1.8027300009027247</v>
      </c>
      <c r="KZ29" s="44">
        <f>IF(AB$4=0,0,求节点(AB$4:AB$9,$B$4:$B$9,求节点(其他调用!$L$4:$L$42,其他调用!$M$4:$M$42,其他调用!$AI30)))</f>
        <v>5.4117622510262082</v>
      </c>
      <c r="LA29" s="44">
        <f>IF(AC$4=0,0,求节点(AC$4:AC$9,$B$4:$B$9,求节点(其他调用!$L$4:$L$42,其他调用!$M$4:$M$42,其他调用!$AI30)))</f>
        <v>3.2159920767335852</v>
      </c>
      <c r="LB29" s="44">
        <f>IF(AD$4=0,0,求节点(AD$4:AD$9,$B$4:$B$9,求节点(其他调用!$L$4:$L$42,其他调用!$M$4:$M$42,其他调用!$AI30)))</f>
        <v>0.21992025366160151</v>
      </c>
      <c r="LC29" s="44">
        <f>IF(AE$4=0,0,求节点(AE$4:AE$9,$B$4:$B$9,求节点(其他调用!$L$4:$L$42,其他调用!$M$4:$M$42,其他调用!$AI30)))</f>
        <v>0.21992025366160151</v>
      </c>
      <c r="LD29" s="44">
        <f>IF(AF$4=0,0,求节点(AF$4:AF$9,$B$4:$B$9,求节点(其他调用!$L$4:$L$42,其他调用!$M$4:$M$42,其他调用!$AI30)))</f>
        <v>0.21992025366160151</v>
      </c>
      <c r="LE29" s="44">
        <f>IF(AG$4=0,0,求节点(AG$4:AG$9,$B$4:$B$9,求节点(其他调用!$L$4:$L$42,其他调用!$M$4:$M$42,其他调用!$AI30)))</f>
        <v>0.21992025366160151</v>
      </c>
      <c r="LF29" s="44">
        <f>IF(AH$4=0,0,求节点(AH$4:AH$9,$B$4:$B$9,求节点(其他调用!$L$4:$L$42,其他调用!$M$4:$M$42,其他调用!$AI30)))</f>
        <v>0.21992025366160151</v>
      </c>
      <c r="LG29" s="44">
        <f>IF(AI$4=0,0,求节点(AI$4:AI$9,$B$4:$B$9,求节点(其他调用!$L$4:$L$42,其他调用!$M$4:$M$42,其他调用!$AI30)))</f>
        <v>0.21992025366160151</v>
      </c>
      <c r="LH29" s="44">
        <f>IF(AJ$4=0,0,求节点(AJ$4:AJ$9,$B$4:$B$9,求节点(其他调用!$L$4:$L$42,其他调用!$M$4:$M$42,其他调用!$AI30)))</f>
        <v>0.21992025366160151</v>
      </c>
      <c r="LI29" s="44">
        <f>IF(AK$4=0,0,求节点(AK$4:AK$9,$B$4:$B$9,求节点(其他调用!$L$4:$L$42,其他调用!$M$4:$M$42,其他调用!$AI30)))</f>
        <v>0.21992025366160151</v>
      </c>
      <c r="LJ29" s="44">
        <f>IF(AL$4=0,0,求节点(AL$4:AL$9,$B$4:$B$9,求节点(其他调用!$L$4:$L$42,其他调用!$M$4:$M$42,其他调用!$AI30)))</f>
        <v>0.21992025366160151</v>
      </c>
      <c r="LK29" s="44">
        <f>IF(AM$4=0,0,求节点(AM$4:AM$9,$B$4:$B$9,求节点(其他调用!$L$4:$L$42,其他调用!$M$4:$M$42,其他调用!$AI30)))</f>
        <v>0.21992025366160151</v>
      </c>
      <c r="LL29" s="44">
        <f>IF(AN$4=0,0,求节点(AN$4:AN$9,$B$4:$B$9,求节点(其他调用!$L$4:$L$42,其他调用!$M$4:$M$42,其他调用!$AI30)))</f>
        <v>0.21992025366160151</v>
      </c>
      <c r="LM29" s="44">
        <f>IF(AO$4=0,0,求节点(AO$4:AO$9,$B$4:$B$9,求节点(其他调用!$L$4:$L$42,其他调用!$M$4:$M$42,其他调用!$AI30)))</f>
        <v>0.21992025366160151</v>
      </c>
      <c r="LN29" s="44">
        <f>IF(AP$4=0,0,求节点(AP$4:AP$9,$B$4:$B$9,求节点(其他调用!$L$4:$L$42,其他调用!$M$4:$M$42,其他调用!$AI30)))</f>
        <v>0.21992025366160151</v>
      </c>
      <c r="LO29" s="44">
        <f>IF(AQ$4=0,0,求节点(AQ$4:AQ$9,$B$4:$B$9,求节点(其他调用!$L$4:$L$42,其他调用!$M$4:$M$42,其他调用!$AI30)))</f>
        <v>0.21992025366160151</v>
      </c>
      <c r="LP29" s="44">
        <f>IF(AR$4=0,0,求节点(AR$4:AR$9,$B$4:$B$9,求节点(其他调用!$L$4:$L$42,其他调用!$M$4:$M$42,其他调用!$AI30)))</f>
        <v>0.21992025366160151</v>
      </c>
      <c r="LQ29" s="44">
        <f>IF(AS$4=0,0,求节点(AS$4:AS$9,$B$4:$B$9,求节点(其他调用!$L$4:$L$42,其他调用!$M$4:$M$42,其他调用!$AI30)))</f>
        <v>0.21992025366160151</v>
      </c>
      <c r="LR29" s="44">
        <f>IF(AT$4=0,0,求节点(AT$4:AT$9,$B$4:$B$9,求节点(其他调用!$L$4:$L$42,其他调用!$M$4:$M$42,其他调用!$AI30)))</f>
        <v>0.21992025366160151</v>
      </c>
      <c r="LS29" s="44">
        <f>IF(AU$4=0,0,求节点(AU$4:AU$9,$B$4:$B$9,求节点(其他调用!$L$4:$L$42,其他调用!$M$4:$M$42,其他调用!$AI30)))</f>
        <v>0.21992025366160151</v>
      </c>
      <c r="LT29" s="44">
        <f>IF(AV$4=0,0,求节点(AV$4:AV$9,$B$4:$B$9,求节点(其他调用!$L$4:$L$42,其他调用!$M$4:$M$42,其他调用!$AI30)))</f>
        <v>0.21992025366160151</v>
      </c>
      <c r="LU29" s="44">
        <f>IF(AW$4=0,0,求节点(AW$4:AW$9,$B$4:$B$9,求节点(其他调用!$L$4:$L$42,其他调用!$M$4:$M$42,其他调用!$AI30)))</f>
        <v>0.21992025366160151</v>
      </c>
      <c r="LV29" s="44">
        <f>IF(AX$4=0,0,求节点(AX$4:AX$9,$B$4:$B$9,求节点(其他调用!$L$4:$L$42,其他调用!$M$4:$M$42,其他调用!$AI30)))</f>
        <v>0.21992025366160151</v>
      </c>
      <c r="LW29" s="44">
        <f>IF(AY$4=0,0,求节点(AY$4:AY$9,$B$4:$B$9,求节点(其他调用!$L$4:$L$42,其他调用!$M$4:$M$42,其他调用!$AI30)))</f>
        <v>0.21992025366160151</v>
      </c>
      <c r="LX29" s="44">
        <f>IF(AZ$4=0,0,求节点(AZ$4:AZ$9,$B$4:$B$9,求节点(其他调用!$L$4:$L$42,其他调用!$M$4:$M$42,其他调用!$AI30)))</f>
        <v>0.21992025366160151</v>
      </c>
      <c r="LZ29" s="44">
        <v>26</v>
      </c>
      <c r="MA29" s="44">
        <f>IF(C$23=0,0,求节点(C$23:C$28,$B$23:$B$28,求节点(其他调用!$Y$4:$Y$20,其他调用!$Z$4:$Z$20,$LZ29)))</f>
        <v>0</v>
      </c>
      <c r="MB29" s="44">
        <f>IF(D$23=0,0,求节点(D$23:D$28,$B$23:$B$28,求节点(其他调用!$Y$4:$Y$20,其他调用!$Z$4:$Z$20,$LZ29)))</f>
        <v>0</v>
      </c>
      <c r="MC29" s="44">
        <f>IF(E$23=0,0,求节点(E$23:E$28,$B$23:$B$28,求节点(其他调用!$Y$4:$Y$20,其他调用!$Z$4:$Z$20,$LZ29)))</f>
        <v>0</v>
      </c>
      <c r="MD29" s="44">
        <f>IF(F$23=0,0,求节点(F$23:F$28,$B$23:$B$28,求节点(其他调用!$Y$4:$Y$20,其他调用!$Z$4:$Z$20,$LZ29)))</f>
        <v>0</v>
      </c>
      <c r="ME29" s="44">
        <f>IF(G$23=0,0,求节点(G$23:G$28,$B$23:$B$28,求节点(其他调用!$Y$4:$Y$20,其他调用!$Z$4:$Z$20,$LZ29)))</f>
        <v>0</v>
      </c>
      <c r="MF29" s="44">
        <f>IF(H$23=0,0,求节点(H$23:H$28,$B$23:$B$28,求节点(其他调用!$Y$4:$Y$20,其他调用!$Z$4:$Z$20,$LZ29)))</f>
        <v>0</v>
      </c>
      <c r="MG29" s="44">
        <f>IF(I$23=0,0,求节点(I$23:I$28,$B$23:$B$28,求节点(其他调用!$Y$4:$Y$20,其他调用!$Z$4:$Z$20,$LZ29)))</f>
        <v>0</v>
      </c>
      <c r="MH29" s="44">
        <f>IF(J$23=0,0,求节点(J$23:J$28,$B$23:$B$28,求节点(其他调用!$Y$4:$Y$20,其他调用!$Z$4:$Z$20,$LZ29)))</f>
        <v>0</v>
      </c>
      <c r="MI29" s="44">
        <f>IF(K$23=0,0,求节点(K$23:K$28,$B$23:$B$28,求节点(其他调用!$Y$4:$Y$20,其他调用!$Z$4:$Z$20,$LZ29)))</f>
        <v>0</v>
      </c>
      <c r="MJ29" s="44">
        <f>IF(L$23=0,0,求节点(L$23:L$28,$B$23:$B$28,求节点(其他调用!$Y$4:$Y$20,其他调用!$Z$4:$Z$20,$LZ29)))</f>
        <v>0</v>
      </c>
      <c r="MK29" s="44">
        <f>IF(M$23=0,0,求节点(M$23:M$28,$B$23:$B$28,求节点(其他调用!$Y$4:$Y$20,其他调用!$Z$4:$Z$20,$LZ29)))</f>
        <v>0</v>
      </c>
      <c r="ML29" s="44">
        <f>IF(N$23=0,0,求节点(N$23:N$28,$B$23:$B$28,求节点(其他调用!$Y$4:$Y$20,其他调用!$Z$4:$Z$20,$LZ29)))</f>
        <v>0</v>
      </c>
      <c r="MM29" s="44">
        <f>IF(O$23=0,0,求节点(O$23:O$28,$B$23:$B$28,求节点(其他调用!$Y$4:$Y$20,其他调用!$Z$4:$Z$20,$LZ29)))</f>
        <v>0</v>
      </c>
      <c r="MN29" s="44">
        <f>IF(P$23=0,0,求节点(P$23:P$28,$B$23:$B$28,求节点(其他调用!$Y$4:$Y$20,其他调用!$Z$4:$Z$20,$LZ29)))</f>
        <v>0</v>
      </c>
      <c r="MO29" s="44">
        <f>IF(Q$23=0,0,求节点(Q$23:Q$28,$B$23:$B$28,求节点(其他调用!$Y$4:$Y$20,其他调用!$Z$4:$Z$20,$LZ29)))</f>
        <v>0</v>
      </c>
      <c r="MP29" s="44">
        <f>IF(R$23=0,0,求节点(R$23:R$28,$B$23:$B$28,求节点(其他调用!$Y$4:$Y$20,其他调用!$Z$4:$Z$20,$LZ29)))</f>
        <v>0</v>
      </c>
      <c r="MQ29" s="44">
        <f>IF(S$23=0,0,求节点(S$23:S$28,$B$23:$B$28,求节点(其他调用!$Y$4:$Y$20,其他调用!$Z$4:$Z$20,$LZ29)))</f>
        <v>0</v>
      </c>
      <c r="MR29" s="44">
        <f>IF(T$23=0,0,求节点(T$23:T$28,$B$23:$B$28,求节点(其他调用!$Y$4:$Y$20,其他调用!$Z$4:$Z$20,$LZ29)))</f>
        <v>0</v>
      </c>
      <c r="MS29" s="44">
        <f>IF(U$23=0,0,求节点(U$23:U$28,$B$23:$B$28,求节点(其他调用!$Y$4:$Y$20,其他调用!$Z$4:$Z$20,$LZ29)))</f>
        <v>0</v>
      </c>
      <c r="MT29" s="44">
        <f>IF(V$23=0,0,求节点(V$23:V$28,$B$23:$B$28,求节点(其他调用!$Y$4:$Y$20,其他调用!$Z$4:$Z$20,$LZ29)))</f>
        <v>0</v>
      </c>
      <c r="MW29" s="44">
        <v>26</v>
      </c>
      <c r="MX29" s="44">
        <f>IF(C$4=0,0,求节点(C$4:C$9,$B$4:$B$9,求节点(其他调用!$O$4:$O$42,其他调用!$P$4:$P$42,其他调用!$AJ30)))</f>
        <v>3.442487846013158</v>
      </c>
      <c r="MY29" s="44">
        <f>IF(D$4=0,0,求节点(D$4:D$9,$B$4:$B$9,求节点(其他调用!$O$4:$O$42,其他调用!$P$4:$P$42,其他调用!$AJ30)))</f>
        <v>6</v>
      </c>
      <c r="MZ29" s="44">
        <f>IF(E$4=0,0,求节点(E$4:E$9,$B$4:$B$9,求节点(其他调用!$O$4:$O$42,其他调用!$P$4:$P$42,其他调用!$AJ30)))</f>
        <v>1.2403432803458176</v>
      </c>
      <c r="NA29" s="44">
        <f>IF(F$4=0,0,求节点(F$4:F$9,$B$4:$B$9,求节点(其他调用!$O$4:$O$42,其他调用!$P$4:$P$42,其他调用!$AJ30)))</f>
        <v>0</v>
      </c>
      <c r="NB29" s="44">
        <f>IF(G$4=0,0,求节点(G$4:G$9,$B$4:$B$9,求节点(其他调用!$O$4:$O$42,其他调用!$P$4:$P$42,其他调用!$AJ30)))</f>
        <v>0</v>
      </c>
      <c r="NC29" s="44">
        <f>IF(H$4=0,0,求节点(H$4:H$9,$B$4:$B$9,求节点(其他调用!$O$4:$O$42,其他调用!$P$4:$P$42,其他调用!$AJ30)))</f>
        <v>0</v>
      </c>
      <c r="ND29" s="44">
        <f>IF(I$4=0,0,求节点(I$4:I$9,$B$4:$B$9,求节点(其他调用!$O$4:$O$42,其他调用!$P$4:$P$42,其他调用!$AJ30)))</f>
        <v>0</v>
      </c>
      <c r="NE29" s="44">
        <f>IF(J$4=0,0,求节点(J$4:J$9,$B$4:$B$9,求节点(其他调用!$O$4:$O$42,其他调用!$P$4:$P$42,其他调用!$AJ30)))</f>
        <v>0</v>
      </c>
      <c r="NF29" s="44">
        <f>IF(K$4=0,0,求节点(K$4:K$9,$B$4:$B$9,求节点(其他调用!$O$4:$O$42,其他调用!$P$4:$P$42,其他调用!$AJ30)))</f>
        <v>0</v>
      </c>
      <c r="NG29" s="44">
        <f>IF(L$4=0,0,求节点(L$4:L$9,$B$4:$B$9,求节点(其他调用!$O$4:$O$42,其他调用!$P$4:$P$42,其他调用!$AJ30)))</f>
        <v>0</v>
      </c>
      <c r="NH29" s="44">
        <f>IF(M$4=0,0,求节点(M$4:M$9,$B$4:$B$9,求节点(其他调用!$O$4:$O$42,其他调用!$P$4:$P$42,其他调用!$AJ30)))</f>
        <v>0</v>
      </c>
      <c r="NI29" s="44">
        <f>IF(N$4=0,0,求节点(N$4:N$9,$B$4:$B$9,求节点(其他调用!$O$4:$O$42,其他调用!$P$4:$P$42,其他调用!$AJ30)))</f>
        <v>0</v>
      </c>
      <c r="NJ29" s="44">
        <f>IF(O$4=0,0,求节点(O$4:O$9,$B$4:$B$9,求节点(其他调用!$O$4:$O$42,其他调用!$P$4:$P$42,其他调用!$AJ30)))</f>
        <v>0</v>
      </c>
      <c r="NK29" s="44">
        <f>IF(P$4=0,0,求节点(P$4:P$9,$B$4:$B$9,求节点(其他调用!$O$4:$O$42,其他调用!$P$4:$P$42,其他调用!$AJ30)))</f>
        <v>0</v>
      </c>
      <c r="NL29" s="44">
        <f>IF(Q$4=0,0,求节点(Q$4:Q$9,$B$4:$B$9,求节点(其他调用!$O$4:$O$42,其他调用!$P$4:$P$42,其他调用!$AJ30)))</f>
        <v>0</v>
      </c>
      <c r="NM29" s="44">
        <f>IF(R$4=0,0,求节点(R$4:R$9,$B$4:$B$9,求节点(其他调用!$O$4:$O$42,其他调用!$P$4:$P$42,其他调用!$AJ30)))</f>
        <v>0</v>
      </c>
      <c r="NN29" s="44">
        <f>IF(S$4=0,0,求节点(S$4:S$9,$B$4:$B$9,求节点(其他调用!$O$4:$O$42,其他调用!$P$4:$P$42,其他调用!$AJ30)))</f>
        <v>3.6298220907535899</v>
      </c>
      <c r="NO29" s="44">
        <f>IF(T$4=0,0,求节点(T$4:T$9,$B$4:$B$9,求节点(其他调用!$O$4:$O$42,其他调用!$P$4:$P$42,其他调用!$AJ30)))</f>
        <v>3.1476737895949265</v>
      </c>
      <c r="NP29" s="44">
        <f>IF(U$4=0,0,求节点(U$4:U$9,$B$4:$B$9,求节点(其他调用!$O$4:$O$42,其他调用!$P$4:$P$42,其他调用!$AJ30)))</f>
        <v>4.6226475211172575</v>
      </c>
      <c r="NQ29" s="44">
        <f>IF(V$4=0,0,求节点(V$4:V$9,$B$4:$B$9,求节点(其他调用!$O$4:$O$42,其他调用!$P$4:$P$42,其他调用!$AJ30)))</f>
        <v>0</v>
      </c>
      <c r="NR29" s="44">
        <f>IF(W$4=0,0,求节点(W$4:W$9,$B$4:$B$9,求节点(其他调用!$O$4:$O$42,其他调用!$P$4:$P$42,其他调用!$AJ30)))</f>
        <v>2.4486407899788598</v>
      </c>
      <c r="NS29" s="44">
        <f>IF(X$4=0,0,求节点(X$4:X$9,$B$4:$B$9,求节点(其他调用!$O$4:$O$42,其他调用!$P$4:$P$42,其他调用!$AJ30)))</f>
        <v>2.4486407899788598</v>
      </c>
      <c r="NT29" s="44">
        <f>IF(Y$4=0,0,求节点(Y$4:Y$9,$B$4:$B$9,求节点(其他调用!$O$4:$O$42,其他调用!$P$4:$P$42,其他调用!$AJ30)))</f>
        <v>4.0058103245861139</v>
      </c>
      <c r="NU29" s="44">
        <f>IF(Z$4=0,0,求节点(Z$4:Z$9,$B$4:$B$9,求节点(其他调用!$O$4:$O$42,其他调用!$P$4:$P$42,其他调用!$AJ30)))</f>
        <v>0</v>
      </c>
      <c r="NV29" s="44">
        <f>IF(AA$4=0,0,求节点(AA$4:AA$9,$B$4:$B$9,求节点(其他调用!$O$4:$O$42,其他调用!$P$4:$P$42,其他调用!$AJ30)))</f>
        <v>2.4486407899788598</v>
      </c>
      <c r="NW29" s="44">
        <f>IF(AB$4=0,0,求节点(AB$4:AB$9,$B$4:$B$9,求节点(其他调用!$O$4:$O$42,其他调用!$P$4:$P$42,其他调用!$AJ30)))</f>
        <v>6</v>
      </c>
      <c r="NX29" s="44">
        <f>IF(AC$4=0,0,求节点(AC$4:AC$9,$B$4:$B$9,求节点(其他调用!$O$4:$O$42,其他调用!$P$4:$P$42,其他调用!$AJ30)))</f>
        <v>3.4685512519137607</v>
      </c>
      <c r="NY29" s="44">
        <f>IF(AD$4=0,0,求节点(AD$4:AD$9,$B$4:$B$9,求节点(其他调用!$O$4:$O$42,其他调用!$P$4:$P$42,其他调用!$AJ30)))</f>
        <v>0.33213986942938079</v>
      </c>
      <c r="NZ29" s="44">
        <f>IF(AE$4=0,0,求节点(AE$4:AE$9,$B$4:$B$9,求节点(其他调用!$O$4:$O$42,其他调用!$P$4:$P$42,其他调用!$AJ30)))</f>
        <v>0.33213986942938079</v>
      </c>
      <c r="OA29" s="44">
        <f>IF(AF$4=0,0,求节点(AF$4:AF$9,$B$4:$B$9,求节点(其他调用!$O$4:$O$42,其他调用!$P$4:$P$42,其他调用!$AJ30)))</f>
        <v>0.33213986942938079</v>
      </c>
      <c r="OB29" s="44">
        <f>IF(AG$4=0,0,求节点(AG$4:AG$9,$B$4:$B$9,求节点(其他调用!$O$4:$O$42,其他调用!$P$4:$P$42,其他调用!$AJ30)))</f>
        <v>0.33213986942938079</v>
      </c>
      <c r="OC29" s="44">
        <f>IF(AH$4=0,0,求节点(AH$4:AH$9,$B$4:$B$9,求节点(其他调用!$O$4:$O$42,其他调用!$P$4:$P$42,其他调用!$AJ30)))</f>
        <v>0.33213986942938079</v>
      </c>
      <c r="OD29" s="44">
        <f>IF(AI$4=0,0,求节点(AI$4:AI$9,$B$4:$B$9,求节点(其他调用!$O$4:$O$42,其他调用!$P$4:$P$42,其他调用!$AJ30)))</f>
        <v>0.33213986942938079</v>
      </c>
      <c r="OE29" s="44">
        <f>IF(AJ$4=0,0,求节点(AJ$4:AJ$9,$B$4:$B$9,求节点(其他调用!$O$4:$O$42,其他调用!$P$4:$P$42,其他调用!$AJ30)))</f>
        <v>0.33213986942938079</v>
      </c>
      <c r="OF29" s="44">
        <f>IF(AK$4=0,0,求节点(AK$4:AK$9,$B$4:$B$9,求节点(其他调用!$O$4:$O$42,其他调用!$P$4:$P$42,其他调用!$AJ30)))</f>
        <v>0.33213986942938079</v>
      </c>
      <c r="OG29" s="44">
        <f>IF(AL$4=0,0,求节点(AL$4:AL$9,$B$4:$B$9,求节点(其他调用!$O$4:$O$42,其他调用!$P$4:$P$42,其他调用!$AJ30)))</f>
        <v>0.33213986942938079</v>
      </c>
      <c r="OH29" s="44">
        <f>IF(AM$4=0,0,求节点(AM$4:AM$9,$B$4:$B$9,求节点(其他调用!$O$4:$O$42,其他调用!$P$4:$P$42,其他调用!$AJ30)))</f>
        <v>0.33213986942938079</v>
      </c>
      <c r="OI29" s="44">
        <f>IF(AN$4=0,0,求节点(AN$4:AN$9,$B$4:$B$9,求节点(其他调用!$O$4:$O$42,其他调用!$P$4:$P$42,其他调用!$AJ30)))</f>
        <v>0.33213986942938079</v>
      </c>
      <c r="OJ29" s="44">
        <f>IF(AO$4=0,0,求节点(AO$4:AO$9,$B$4:$B$9,求节点(其他调用!$O$4:$O$42,其他调用!$P$4:$P$42,其他调用!$AJ30)))</f>
        <v>0.33213986942938079</v>
      </c>
      <c r="OK29" s="44">
        <f>IF(AP$4=0,0,求节点(AP$4:AP$9,$B$4:$B$9,求节点(其他调用!$O$4:$O$42,其他调用!$P$4:$P$42,其他调用!$AJ30)))</f>
        <v>0.33213986942938079</v>
      </c>
      <c r="OL29" s="44">
        <f>IF(AQ$4=0,0,求节点(AQ$4:AQ$9,$B$4:$B$9,求节点(其他调用!$O$4:$O$42,其他调用!$P$4:$P$42,其他调用!$AJ30)))</f>
        <v>0.33213986942938079</v>
      </c>
      <c r="OM29" s="44">
        <f>IF(AR$4=0,0,求节点(AR$4:AR$9,$B$4:$B$9,求节点(其他调用!$O$4:$O$42,其他调用!$P$4:$P$42,其他调用!$AJ30)))</f>
        <v>0.33213986942938079</v>
      </c>
      <c r="ON29" s="44">
        <f>IF(AS$4=0,0,求节点(AS$4:AS$9,$B$4:$B$9,求节点(其他调用!$O$4:$O$42,其他调用!$P$4:$P$42,其他调用!$AJ30)))</f>
        <v>0.33213986942938079</v>
      </c>
      <c r="OO29" s="44">
        <f>IF(AT$4=0,0,求节点(AT$4:AT$9,$B$4:$B$9,求节点(其他调用!$O$4:$O$42,其他调用!$P$4:$P$42,其他调用!$AJ30)))</f>
        <v>0.33213986942938079</v>
      </c>
      <c r="OP29" s="44">
        <f>IF(AU$4=0,0,求节点(AU$4:AU$9,$B$4:$B$9,求节点(其他调用!$O$4:$O$42,其他调用!$P$4:$P$42,其他调用!$AJ30)))</f>
        <v>0.33213986942938079</v>
      </c>
      <c r="OQ29" s="44">
        <f>IF(AV$4=0,0,求节点(AV$4:AV$9,$B$4:$B$9,求节点(其他调用!$O$4:$O$42,其他调用!$P$4:$P$42,其他调用!$AJ30)))</f>
        <v>0.33213986942938079</v>
      </c>
      <c r="OR29" s="44">
        <f>IF(AW$4=0,0,求节点(AW$4:AW$9,$B$4:$B$9,求节点(其他调用!$O$4:$O$42,其他调用!$P$4:$P$42,其他调用!$AJ30)))</f>
        <v>0.33213986942938079</v>
      </c>
      <c r="OS29" s="44">
        <f>IF(AX$4=0,0,求节点(AX$4:AX$9,$B$4:$B$9,求节点(其他调用!$O$4:$O$42,其他调用!$P$4:$P$42,其他调用!$AJ30)))</f>
        <v>0.33213986942938079</v>
      </c>
      <c r="OT29" s="44">
        <f>IF(AY$4=0,0,求节点(AY$4:AY$9,$B$4:$B$9,求节点(其他调用!$O$4:$O$42,其他调用!$P$4:$P$42,其他调用!$AJ30)))</f>
        <v>0.33213986942938079</v>
      </c>
      <c r="OU29" s="44">
        <f>IF(AZ$4=0,0,求节点(AZ$4:AZ$9,$B$4:$B$9,求节点(其他调用!$O$4:$O$42,其他调用!$P$4:$P$42,其他调用!$AJ30)))</f>
        <v>0.33213986942938079</v>
      </c>
      <c r="OW29" s="44">
        <v>26</v>
      </c>
      <c r="OX29" s="44">
        <f>IF(C$23=0,0,求节点(C$23:C$28,$B$23:$B$28,求节点(其他调用!$AA$4:$AA$20,其他调用!$AB$4:$AB$20,$OW29)))</f>
        <v>0</v>
      </c>
      <c r="OY29" s="44">
        <f>IF(D$23=0,0,求节点(D$23:D$28,$B$23:$B$28,求节点(其他调用!$AA$4:$AA$20,其他调用!$AB$4:$AB$20,$OW29)))</f>
        <v>0</v>
      </c>
      <c r="OZ29" s="44">
        <f>IF(E$23=0,0,求节点(E$23:E$28,$B$23:$B$28,求节点(其他调用!$AA$4:$AA$20,其他调用!$AB$4:$AB$20,$OW29)))</f>
        <v>0</v>
      </c>
      <c r="PA29" s="44">
        <f>IF(F$23=0,0,求节点(F$23:F$28,$B$23:$B$28,求节点(其他调用!$AA$4:$AA$20,其他调用!$AB$4:$AB$20,$OW29)))</f>
        <v>8.3179773766484111E-5</v>
      </c>
      <c r="PB29" s="44">
        <f>IF(G$23=0,0,求节点(G$23:G$28,$B$23:$B$28,求节点(其他调用!$AA$4:$AA$20,其他调用!$AB$4:$AB$20,$OW29)))</f>
        <v>1.247696606498927E-4</v>
      </c>
      <c r="PC29" s="44">
        <f>IF(H$23=0,0,求节点(H$23:H$28,$B$23:$B$28,求节点(其他调用!$AA$4:$AA$20,其他调用!$AB$4:$AB$20,$OW29)))</f>
        <v>1.247696606498927E-4</v>
      </c>
      <c r="PD29" s="44">
        <f>IF(I$23=0,0,求节点(I$23:I$28,$B$23:$B$28,求节点(其他调用!$AA$4:$AA$20,其他调用!$AB$4:$AB$20,$OW29)))</f>
        <v>1.890449403786354E-4</v>
      </c>
      <c r="PE29" s="44">
        <f>IF(J$23=0,0,求节点(J$23:J$28,$B$23:$B$28,求节点(其他调用!$AA$4:$AA$20,其他调用!$AB$4:$AB$20,$OW29)))</f>
        <v>0</v>
      </c>
      <c r="PF29" s="44">
        <f>IF(K$23=0,0,求节点(K$23:K$28,$B$23:$B$28,求节点(其他调用!$AA$4:$AA$20,其他调用!$AB$4:$AB$20,$OW29)))</f>
        <v>1.247696606498927E-4</v>
      </c>
      <c r="PG29" s="44">
        <f>IF(L$23=0,0,求节点(L$23:L$28,$B$23:$B$28,求节点(其他调用!$AA$4:$AA$20,其他调用!$AB$4:$AB$20,$OW29)))</f>
        <v>0</v>
      </c>
      <c r="PH29" s="44">
        <f>IF(M$23=0,0,求节点(M$23:M$28,$B$23:$B$28,求节点(其他调用!$AA$4:$AA$20,其他调用!$AB$4:$AB$20,$OW29)))</f>
        <v>0</v>
      </c>
      <c r="PI29" s="44">
        <f>IF(N$23=0,0,求节点(N$23:N$28,$B$23:$B$28,求节点(其他调用!$AA$4:$AA$20,其他调用!$AB$4:$AB$20,$OW29)))</f>
        <v>0</v>
      </c>
      <c r="PJ29" s="44">
        <f>IF(O$23=0,0,求节点(O$23:O$28,$B$23:$B$28,求节点(其他调用!$AA$4:$AA$20,其他调用!$AB$4:$AB$20,$OW29)))</f>
        <v>0</v>
      </c>
      <c r="PK29" s="44">
        <f>IF(P$23=0,0,求节点(P$23:P$28,$B$23:$B$28,求节点(其他调用!$AA$4:$AA$20,其他调用!$AB$4:$AB$20,$OW29)))</f>
        <v>0</v>
      </c>
      <c r="PL29" s="44">
        <f>IF(Q$23=0,0,求节点(Q$23:Q$28,$B$23:$B$28,求节点(其他调用!$AA$4:$AA$20,其他调用!$AB$4:$AB$20,$OW29)))</f>
        <v>0</v>
      </c>
      <c r="PM29" s="44">
        <f>IF(R$23=0,0,求节点(R$23:R$28,$B$23:$B$28,求节点(其他调用!$AA$4:$AA$20,其他调用!$AB$4:$AB$20,$OW29)))</f>
        <v>0</v>
      </c>
      <c r="PN29" s="44">
        <f>IF(S$23=0,0,求节点(S$23:S$28,$B$23:$B$28,求节点(其他调用!$AA$4:$AA$20,其他调用!$AB$4:$AB$20,$OW29)))</f>
        <v>0</v>
      </c>
      <c r="PO29" s="44">
        <f>IF(T$23=0,0,求节点(T$23:T$28,$B$23:$B$28,求节点(其他调用!$AA$4:$AA$20,其他调用!$AB$4:$AB$20,$OW29)))</f>
        <v>0</v>
      </c>
      <c r="PP29" s="44">
        <f>IF(U$23=0,0,求节点(U$23:U$28,$B$23:$B$28,求节点(其他调用!$AA$4:$AA$20,其他调用!$AB$4:$AB$20,$OW29)))</f>
        <v>0</v>
      </c>
      <c r="PQ29" s="44">
        <f>IF(V$23=0,0,求节点(V$23:V$28,$B$23:$B$28,求节点(其他调用!$AA$4:$AA$20,其他调用!$AB$4:$AB$20,$OW29)))</f>
        <v>0</v>
      </c>
    </row>
    <row r="30" spans="2:433" x14ac:dyDescent="0.2">
      <c r="BI30" s="44">
        <v>27</v>
      </c>
      <c r="BJ30" s="44">
        <f>IF(C$4=0,0,求节点(C$4:C$9,$B$4:$B$9,求节点(其他调用!$C$4:$C$42,其他调用!$D$4:$D$42,其他调用!$AF31)))</f>
        <v>1.1553896043972984</v>
      </c>
      <c r="BK30" s="44">
        <f>IF(D$4=0,0,求节点(D$4:D$9,$B$4:$B$9,求节点(其他调用!$C$4:$C$42,其他调用!$D$4:$D$42,其他调用!$AF31)))</f>
        <v>2.687759509014338</v>
      </c>
      <c r="BL30" s="44">
        <f>IF(E$4=0,0,求节点(E$4:E$9,$B$4:$B$9,求节点(其他调用!$C$4:$C$42,其他调用!$D$4:$D$42,其他调用!$AF31)))</f>
        <v>0.31453257359035636</v>
      </c>
      <c r="BM30" s="44">
        <f>IF(F$4=0,0,求节点(F$4:F$9,$B$4:$B$9,求节点(其他调用!$C$4:$C$42,其他调用!$D$4:$D$42,其他调用!$AF31)))</f>
        <v>0</v>
      </c>
      <c r="BN30" s="44">
        <f>IF(G$4=0,0,求节点(G$4:G$9,$B$4:$B$9,求节点(其他调用!$C$4:$C$42,其他调用!$D$4:$D$42,其他调用!$AF31)))</f>
        <v>0</v>
      </c>
      <c r="BO30" s="44">
        <f>IF(H$4=0,0,求节点(H$4:H$9,$B$4:$B$9,求节点(其他调用!$C$4:$C$42,其他调用!$D$4:$D$42,其他调用!$AF31)))</f>
        <v>0</v>
      </c>
      <c r="BP30" s="44">
        <f>IF(I$4=0,0,求节点(I$4:I$9,$B$4:$B$9,求节点(其他调用!$C$4:$C$42,其他调用!$D$4:$D$42,其他调用!$AF31)))</f>
        <v>0</v>
      </c>
      <c r="BQ30" s="44">
        <f>IF(J$4=0,0,求节点(J$4:J$9,$B$4:$B$9,求节点(其他调用!$C$4:$C$42,其他调用!$D$4:$D$42,其他调用!$AF31)))</f>
        <v>0</v>
      </c>
      <c r="BR30" s="44">
        <f>IF(K$4=0,0,求节点(K$4:K$9,$B$4:$B$9,求节点(其他调用!$C$4:$C$42,其他调用!$D$4:$D$42,其他调用!$AF31)))</f>
        <v>0</v>
      </c>
      <c r="BS30" s="44">
        <f>IF(L$4=0,0,求节点(L$4:L$9,$B$4:$B$9,求节点(其他调用!$C$4:$C$42,其他调用!$D$4:$D$42,其他调用!$AF31)))</f>
        <v>0</v>
      </c>
      <c r="BT30" s="44">
        <f>IF(M$4=0,0,求节点(M$4:M$9,$B$4:$B$9,求节点(其他调用!$C$4:$C$42,其他调用!$D$4:$D$42,其他调用!$AF31)))</f>
        <v>0</v>
      </c>
      <c r="BU30" s="44">
        <f>IF(N$4=0,0,求节点(N$4:N$9,$B$4:$B$9,求节点(其他调用!$C$4:$C$42,其他调用!$D$4:$D$42,其他调用!$AF31)))</f>
        <v>0</v>
      </c>
      <c r="BV30" s="44">
        <f>IF(O$4=0,0,求节点(O$4:O$9,$B$4:$B$9,求节点(其他调用!$C$4:$C$42,其他调用!$D$4:$D$42,其他调用!$AF31)))</f>
        <v>0</v>
      </c>
      <c r="BW30" s="44">
        <f>IF(P$4=0,0,求节点(P$4:P$9,$B$4:$B$9,求节点(其他调用!$C$4:$C$42,其他调用!$D$4:$D$42,其他调用!$AF31)))</f>
        <v>0</v>
      </c>
      <c r="BX30" s="44">
        <f>IF(Q$4=0,0,求节点(Q$4:Q$9,$B$4:$B$9,求节点(其他调用!$C$4:$C$42,其他调用!$D$4:$D$42,其他调用!$AF31)))</f>
        <v>0</v>
      </c>
      <c r="BY30" s="44">
        <f>IF(R$4=0,0,求节点(R$4:R$9,$B$4:$B$9,求节点(其他调用!$C$4:$C$42,其他调用!$D$4:$D$42,其他调用!$AF31)))</f>
        <v>0</v>
      </c>
      <c r="BZ30" s="44">
        <f>IF(S$4=0,0,求节点(S$4:S$9,$B$4:$B$9,求节点(其他调用!$C$4:$C$42,其他调用!$D$4:$D$42,其他调用!$AF31)))</f>
        <v>1.9073645040104299</v>
      </c>
      <c r="CA30" s="44">
        <f>IF(T$4=0,0,求节点(T$4:T$9,$B$4:$B$9,求节点(其他调用!$C$4:$C$42,其他调用!$D$4:$D$42,其他调用!$AF31)))</f>
        <v>1.3641116808812215</v>
      </c>
      <c r="CB30" s="44">
        <f>IF(U$4=0,0,求节点(U$4:U$9,$B$4:$B$9,求节点(其他调用!$C$4:$C$42,其他调用!$D$4:$D$42,其他调用!$AF31)))</f>
        <v>1.6337110296729556</v>
      </c>
      <c r="CC30" s="44">
        <f>IF(V$4=0,0,求节点(V$4:V$9,$B$4:$B$9,求节点(其他调用!$C$4:$C$42,其他调用!$D$4:$D$42,其他调用!$AF31)))</f>
        <v>0</v>
      </c>
      <c r="CD30" s="44">
        <f>IF(W$4=0,0,求节点(W$4:W$9,$B$4:$B$9,求节点(其他调用!$C$4:$C$42,其他调用!$D$4:$D$42,其他调用!$AF31)))</f>
        <v>0.75487817661685508</v>
      </c>
      <c r="CE30" s="44">
        <f>IF(X$4=0,0,求节点(X$4:X$9,$B$4:$B$9,求节点(其他调用!$C$4:$C$42,其他调用!$D$4:$D$42,其他调用!$AF31)))</f>
        <v>0.75487817661685508</v>
      </c>
      <c r="CF30" s="44">
        <f>IF(Y$4=0,0,求节点(Y$4:Y$9,$B$4:$B$9,求节点(其他调用!$C$4:$C$42,其他调用!$D$4:$D$42,其他调用!$AF31)))</f>
        <v>1.3641116808812215</v>
      </c>
      <c r="CG30" s="44">
        <f>IF(Z$4=0,0,求节点(Z$4:Z$9,$B$4:$B$9,求节点(其他调用!$C$4:$C$42,其他调用!$D$4:$D$42,其他调用!$AF31)))</f>
        <v>0</v>
      </c>
      <c r="CH30" s="44">
        <f>IF(AA$4=0,0,求节点(AA$4:AA$9,$B$4:$B$9,求节点(其他调用!$C$4:$C$42,其他调用!$D$4:$D$42,其他调用!$AF31)))</f>
        <v>0.75487817661685508</v>
      </c>
      <c r="CI30" s="44">
        <f>IF(AB$4=0,0,求节点(AB$4:AB$9,$B$4:$B$9,求节点(其他调用!$C$4:$C$42,其他调用!$D$4:$D$42,其他调用!$AF31)))</f>
        <v>2.687759509014338</v>
      </c>
      <c r="CJ30" s="44">
        <f>IF(AC$4=0,0,求节点(AC$4:AC$9,$B$4:$B$9,求节点(其他调用!$C$4:$C$42,其他调用!$D$4:$D$42,其他调用!$AF31)))</f>
        <v>2.1381640869724272</v>
      </c>
      <c r="CK30" s="44">
        <f>IF(AD$4=0,0,求节点(AD$4:AD$9,$B$4:$B$9,求节点(其他调用!$C$4:$C$42,其他调用!$D$4:$D$42,其他调用!$AF31)))</f>
        <v>7.8167096859528384E-2</v>
      </c>
      <c r="CL30" s="44">
        <f>IF(AE$4=0,0,求节点(AE$4:AE$9,$B$4:$B$9,求节点(其他调用!$C$4:$C$42,其他调用!$D$4:$D$42,其他调用!$AF31)))</f>
        <v>7.8167096859528384E-2</v>
      </c>
      <c r="CM30" s="44">
        <f>IF(AF$4=0,0,求节点(AF$4:AF$9,$B$4:$B$9,求节点(其他调用!$C$4:$C$42,其他调用!$D$4:$D$42,其他调用!$AF31)))</f>
        <v>7.8167096859528384E-2</v>
      </c>
      <c r="CN30" s="44">
        <f>IF(AG$4=0,0,求节点(AG$4:AG$9,$B$4:$B$9,求节点(其他调用!$C$4:$C$42,其他调用!$D$4:$D$42,其他调用!$AF31)))</f>
        <v>7.8167096859528384E-2</v>
      </c>
      <c r="CO30" s="44">
        <f>IF(AH$4=0,0,求节点(AH$4:AH$9,$B$4:$B$9,求节点(其他调用!$C$4:$C$42,其他调用!$D$4:$D$42,其他调用!$AF31)))</f>
        <v>7.8167096859528384E-2</v>
      </c>
      <c r="CP30" s="44">
        <f>IF(AI$4=0,0,求节点(AI$4:AI$9,$B$4:$B$9,求节点(其他调用!$C$4:$C$42,其他调用!$D$4:$D$42,其他调用!$AF31)))</f>
        <v>7.8167096859528384E-2</v>
      </c>
      <c r="CQ30" s="44">
        <f>IF(AJ$4=0,0,求节点(AJ$4:AJ$9,$B$4:$B$9,求节点(其他调用!$C$4:$C$42,其他调用!$D$4:$D$42,其他调用!$AF31)))</f>
        <v>7.8167096859528384E-2</v>
      </c>
      <c r="CR30" s="44">
        <f>IF(AK$4=0,0,求节点(AK$4:AK$9,$B$4:$B$9,求节点(其他调用!$C$4:$C$42,其他调用!$D$4:$D$42,其他调用!$AF31)))</f>
        <v>7.8167096859528384E-2</v>
      </c>
      <c r="CS30" s="44">
        <f>IF(AL$4=0,0,求节点(AL$4:AL$9,$B$4:$B$9,求节点(其他调用!$C$4:$C$42,其他调用!$D$4:$D$42,其他调用!$AF31)))</f>
        <v>7.8167096859528384E-2</v>
      </c>
      <c r="CT30" s="44">
        <f>IF(AM$4=0,0,求节点(AM$4:AM$9,$B$4:$B$9,求节点(其他调用!$C$4:$C$42,其他调用!$D$4:$D$42,其他调用!$AF31)))</f>
        <v>7.8167096859528384E-2</v>
      </c>
      <c r="CU30" s="44">
        <f>IF(AN$4=0,0,求节点(AN$4:AN$9,$B$4:$B$9,求节点(其他调用!$C$4:$C$42,其他调用!$D$4:$D$42,其他调用!$AF31)))</f>
        <v>7.8167096859528384E-2</v>
      </c>
      <c r="CV30" s="44">
        <f>IF(AO$4=0,0,求节点(AO$4:AO$9,$B$4:$B$9,求节点(其他调用!$C$4:$C$42,其他调用!$D$4:$D$42,其他调用!$AF31)))</f>
        <v>7.8167096859528384E-2</v>
      </c>
      <c r="CW30" s="44">
        <f>IF(AP$4=0,0,求节点(AP$4:AP$9,$B$4:$B$9,求节点(其他调用!$C$4:$C$42,其他调用!$D$4:$D$42,其他调用!$AF31)))</f>
        <v>7.8167096859528384E-2</v>
      </c>
      <c r="CX30" s="44">
        <f>IF(AQ$4=0,0,求节点(AQ$4:AQ$9,$B$4:$B$9,求节点(其他调用!$C$4:$C$42,其他调用!$D$4:$D$42,其他调用!$AF31)))</f>
        <v>7.8167096859528384E-2</v>
      </c>
      <c r="CY30" s="44">
        <f>IF(AR$4=0,0,求节点(AR$4:AR$9,$B$4:$B$9,求节点(其他调用!$C$4:$C$42,其他调用!$D$4:$D$42,其他调用!$AF31)))</f>
        <v>7.8167096859528384E-2</v>
      </c>
      <c r="CZ30" s="44">
        <f>IF(AS$4=0,0,求节点(AS$4:AS$9,$B$4:$B$9,求节点(其他调用!$C$4:$C$42,其他调用!$D$4:$D$42,其他调用!$AF31)))</f>
        <v>7.8167096859528384E-2</v>
      </c>
      <c r="DA30" s="44">
        <f>IF(AT$4=0,0,求节点(AT$4:AT$9,$B$4:$B$9,求节点(其他调用!$C$4:$C$42,其他调用!$D$4:$D$42,其他调用!$AF31)))</f>
        <v>7.8167096859528384E-2</v>
      </c>
      <c r="DB30" s="44">
        <f>IF(AU$4=0,0,求节点(AU$4:AU$9,$B$4:$B$9,求节点(其他调用!$C$4:$C$42,其他调用!$D$4:$D$42,其他调用!$AF31)))</f>
        <v>7.8167096859528384E-2</v>
      </c>
      <c r="DC30" s="44">
        <f>IF(AV$4=0,0,求节点(AV$4:AV$9,$B$4:$B$9,求节点(其他调用!$C$4:$C$42,其他调用!$D$4:$D$42,其他调用!$AF31)))</f>
        <v>7.8167096859528384E-2</v>
      </c>
      <c r="DD30" s="44">
        <f>IF(AW$4=0,0,求节点(AW$4:AW$9,$B$4:$B$9,求节点(其他调用!$C$4:$C$42,其他调用!$D$4:$D$42,其他调用!$AF31)))</f>
        <v>7.8167096859528384E-2</v>
      </c>
      <c r="DE30" s="44">
        <f>IF(AX$4=0,0,求节点(AX$4:AX$9,$B$4:$B$9,求节点(其他调用!$C$4:$C$42,其他调用!$D$4:$D$42,其他调用!$AF31)))</f>
        <v>7.8167096859528384E-2</v>
      </c>
      <c r="DF30" s="44">
        <f>IF(AY$4=0,0,求节点(AY$4:AY$9,$B$4:$B$9,求节点(其他调用!$C$4:$C$42,其他调用!$D$4:$D$42,其他调用!$AF31)))</f>
        <v>7.8167096859528384E-2</v>
      </c>
      <c r="DG30" s="44">
        <f>IF(AZ$4=0,0,求节点(AZ$4:AZ$9,$B$4:$B$9,求节点(其他调用!$C$4:$C$42,其他调用!$D$4:$D$42,其他调用!$AF31)))</f>
        <v>7.8167096859528384E-2</v>
      </c>
      <c r="DI30" s="44">
        <v>27</v>
      </c>
      <c r="DJ30" s="44">
        <f>IF(C$23=0,0,求节点(C$23:C$28,$B$23:$B$28,求节点(其他调用!$S$4:$S$20,其他调用!$T$4:$T$20,$DI30)))</f>
        <v>0</v>
      </c>
      <c r="DK30" s="44">
        <f>IF(D$23=0,0,求节点(D$23:D$28,$B$23:$B$28,求节点(其他调用!$S$4:$S$20,其他调用!$T$4:$T$20,$DI30)))</f>
        <v>0</v>
      </c>
      <c r="DL30" s="44">
        <f>IF(E$23=0,0,求节点(E$23:E$28,$B$23:$B$28,求节点(其他调用!$S$4:$S$20,其他调用!$T$4:$T$20,$DI30)))</f>
        <v>0</v>
      </c>
      <c r="DM30" s="44">
        <f>IF(F$23=0,0,求节点(F$23:F$28,$B$23:$B$28,求节点(其他调用!$S$4:$S$20,其他调用!$T$4:$T$20,$DI30)))</f>
        <v>1.1849163255228667E-4</v>
      </c>
      <c r="DN30" s="44">
        <f>IF(G$23=0,0,求节点(G$23:G$28,$B$23:$B$28,求节点(其他调用!$S$4:$S$20,其他调用!$T$4:$T$20,$DI30)))</f>
        <v>1.7773744882831899E-4</v>
      </c>
      <c r="DO30" s="44">
        <f>IF(H$23=0,0,求节点(H$23:H$28,$B$23:$B$28,求节点(其他调用!$S$4:$S$20,其他调用!$T$4:$T$20,$DI30)))</f>
        <v>1.7773744882831899E-4</v>
      </c>
      <c r="DP30" s="44">
        <f>IF(I$23=0,0,求节点(I$23:I$28,$B$23:$B$28,求节点(其他调用!$S$4:$S$20,其他调用!$T$4:$T$20,$DI30)))</f>
        <v>2.6929916489137895E-4</v>
      </c>
      <c r="DQ30" s="44">
        <f>IF(J$23=0,0,求节点(J$23:J$28,$B$23:$B$28,求节点(其他调用!$S$4:$S$20,其他调用!$T$4:$T$20,$DI30)))</f>
        <v>0</v>
      </c>
      <c r="DR30" s="44">
        <f>IF(K$23=0,0,求节点(K$23:K$28,$B$23:$B$28,求节点(其他调用!$S$4:$S$20,其他调用!$T$4:$T$20,$DI30)))</f>
        <v>1.7773744882831899E-4</v>
      </c>
      <c r="DS30" s="44">
        <f>IF(L$23=0,0,求节点(L$23:L$28,$B$23:$B$28,求节点(其他调用!$S$4:$S$20,其他调用!$T$4:$T$20,$DI30)))</f>
        <v>0</v>
      </c>
      <c r="DT30" s="44">
        <f>IF(M$23=0,0,求节点(M$23:M$28,$B$23:$B$28,求节点(其他调用!$S$4:$S$20,其他调用!$T$4:$T$20,$DI30)))</f>
        <v>0</v>
      </c>
      <c r="DU30" s="44">
        <f>IF(N$23=0,0,求节点(N$23:N$28,$B$23:$B$28,求节点(其他调用!$S$4:$S$20,其他调用!$T$4:$T$20,$DI30)))</f>
        <v>0</v>
      </c>
      <c r="DV30" s="44">
        <f>IF(O$23=0,0,求节点(O$23:O$28,$B$23:$B$28,求节点(其他调用!$S$4:$S$20,其他调用!$T$4:$T$20,$DI30)))</f>
        <v>0</v>
      </c>
      <c r="DW30" s="44">
        <f>IF(P$23=0,0,求节点(P$23:P$28,$B$23:$B$28,求节点(其他调用!$S$4:$S$20,其他调用!$T$4:$T$20,$DI30)))</f>
        <v>0</v>
      </c>
      <c r="DX30" s="44">
        <f>IF(Q$23=0,0,求节点(Q$23:Q$28,$B$23:$B$28,求节点(其他调用!$S$4:$S$20,其他调用!$T$4:$T$20,$DI30)))</f>
        <v>0</v>
      </c>
      <c r="DY30" s="44">
        <f>IF(R$23=0,0,求节点(R$23:R$28,$B$23:$B$28,求节点(其他调用!$S$4:$S$20,其他调用!$T$4:$T$20,$DI30)))</f>
        <v>0</v>
      </c>
      <c r="DZ30" s="44">
        <f>IF(S$23=0,0,求节点(S$23:S$28,$B$23:$B$28,求节点(其他调用!$S$4:$S$20,其他调用!$T$4:$T$20,$DI30)))</f>
        <v>0</v>
      </c>
      <c r="EA30" s="44">
        <f>IF(T$23=0,0,求节点(T$23:T$28,$B$23:$B$28,求节点(其他调用!$S$4:$S$20,其他调用!$T$4:$T$20,$DI30)))</f>
        <v>0</v>
      </c>
      <c r="EB30" s="44">
        <f>IF(U$23=0,0,求节点(U$23:U$28,$B$23:$B$28,求节点(其他调用!$S$4:$S$20,其他调用!$T$4:$T$20,$DI30)))</f>
        <v>0</v>
      </c>
      <c r="EC30" s="44">
        <f>IF(V$23=0,0,求节点(V$23:V$28,$B$23:$B$28,求节点(其他调用!$S$4:$S$20,其他调用!$T$4:$T$20,$DI30)))</f>
        <v>0</v>
      </c>
      <c r="EF30" s="44">
        <v>27</v>
      </c>
      <c r="EG30" s="44">
        <f>IF(C$4=0,0,求节点(C$4:C$9,$B$4:$B$9,求节点(其他调用!$F$4:$F$42,其他调用!$G$4:$G$42,其他调用!$AG31)))</f>
        <v>1.309623683721288</v>
      </c>
      <c r="EH30" s="44">
        <f>IF(D$4=0,0,求节点(D$4:D$9,$B$4:$B$9,求节点(其他调用!$F$4:$F$42,其他调用!$G$4:$G$42,其他调用!$AG31)))</f>
        <v>3.0312277963259331</v>
      </c>
      <c r="EI30" s="44">
        <f>IF(E$4=0,0,求节点(E$4:E$9,$B$4:$B$9,求节点(其他调用!$F$4:$F$42,其他调用!$G$4:$G$42,其他调用!$AG31)))</f>
        <v>0.37031389894586586</v>
      </c>
      <c r="EJ30" s="44">
        <f>IF(F$4=0,0,求节点(F$4:F$9,$B$4:$B$9,求节点(其他调用!$F$4:$F$42,其他调用!$G$4:$G$42,其他调用!$AG31)))</f>
        <v>0</v>
      </c>
      <c r="EK30" s="44">
        <f>IF(G$4=0,0,求节点(G$4:G$9,$B$4:$B$9,求节点(其他调用!$F$4:$F$42,其他调用!$G$4:$G$42,其他调用!$AG31)))</f>
        <v>0</v>
      </c>
      <c r="EL30" s="44">
        <f>IF(H$4=0,0,求节点(H$4:H$9,$B$4:$B$9,求节点(其他调用!$F$4:$F$42,其他调用!$G$4:$G$42,其他调用!$AG31)))</f>
        <v>0</v>
      </c>
      <c r="EM30" s="44">
        <f>IF(I$4=0,0,求节点(I$4:I$9,$B$4:$B$9,求节点(其他调用!$F$4:$F$42,其他调用!$G$4:$G$42,其他调用!$AG31)))</f>
        <v>0</v>
      </c>
      <c r="EN30" s="44">
        <f>IF(J$4=0,0,求节点(J$4:J$9,$B$4:$B$9,求节点(其他调用!$F$4:$F$42,其他调用!$G$4:$G$42,其他调用!$AG31)))</f>
        <v>0</v>
      </c>
      <c r="EO30" s="44">
        <f>IF(K$4=0,0,求节点(K$4:K$9,$B$4:$B$9,求节点(其他调用!$F$4:$F$42,其他调用!$G$4:$G$42,其他调用!$AG31)))</f>
        <v>0</v>
      </c>
      <c r="EP30" s="44">
        <f>IF(L$4=0,0,求节点(L$4:L$9,$B$4:$B$9,求节点(其他调用!$F$4:$F$42,其他调用!$G$4:$G$42,其他调用!$AG31)))</f>
        <v>0</v>
      </c>
      <c r="EQ30" s="44">
        <f>IF(M$4=0,0,求节点(M$4:M$9,$B$4:$B$9,求节点(其他调用!$F$4:$F$42,其他调用!$G$4:$G$42,其他调用!$AG31)))</f>
        <v>0</v>
      </c>
      <c r="ER30" s="44">
        <f>IF(N$4=0,0,求节点(N$4:N$9,$B$4:$B$9,求节点(其他调用!$F$4:$F$42,其他调用!$G$4:$G$42,其他调用!$AG31)))</f>
        <v>0</v>
      </c>
      <c r="ES30" s="44">
        <f>IF(O$4=0,0,求节点(O$4:O$9,$B$4:$B$9,求节点(其他调用!$F$4:$F$42,其他调用!$G$4:$G$42,其他调用!$AG31)))</f>
        <v>0</v>
      </c>
      <c r="ET30" s="44">
        <f>IF(P$4=0,0,求节点(P$4:P$9,$B$4:$B$9,求节点(其他调用!$F$4:$F$42,其他调用!$G$4:$G$42,其他调用!$AG31)))</f>
        <v>0</v>
      </c>
      <c r="EU30" s="44">
        <f>IF(Q$4=0,0,求节点(Q$4:Q$9,$B$4:$B$9,求节点(其他调用!$F$4:$F$42,其他调用!$G$4:$G$42,其他调用!$AG31)))</f>
        <v>0</v>
      </c>
      <c r="EV30" s="44">
        <f>IF(R$4=0,0,求节点(R$4:R$9,$B$4:$B$9,求节点(其他调用!$F$4:$F$42,其他调用!$G$4:$G$42,其他调用!$AG31)))</f>
        <v>0</v>
      </c>
      <c r="EW30" s="44">
        <f>IF(S$4=0,0,求节点(S$4:S$9,$B$4:$B$9,求节点(其他调用!$F$4:$F$42,其他调用!$G$4:$G$42,其他调用!$AG31)))</f>
        <v>2.1516346824896875</v>
      </c>
      <c r="EX30" s="44">
        <f>IF(T$4=0,0,求节点(T$4:T$9,$B$4:$B$9,求节点(其他调用!$F$4:$F$42,其他调用!$G$4:$G$42,其他调用!$AG31)))</f>
        <v>1.5553619392429685</v>
      </c>
      <c r="EY30" s="44">
        <f>IF(U$4=0,0,求节点(U$4:U$9,$B$4:$B$9,求节点(其他调用!$F$4:$F$42,其他调用!$G$4:$G$42,其他调用!$AG31)))</f>
        <v>1.8727738526251392</v>
      </c>
      <c r="EZ30" s="44">
        <f>IF(V$4=0,0,求节点(V$4:V$9,$B$4:$B$9,求节点(其他调用!$F$4:$F$42,其他调用!$G$4:$G$42,其他调用!$AG31)))</f>
        <v>0</v>
      </c>
      <c r="FA30" s="44">
        <f>IF(W$4=0,0,求节点(W$4:W$9,$B$4:$B$9,求节点(其他调用!$F$4:$F$42,其他调用!$G$4:$G$42,其他调用!$AG31)))</f>
        <v>0.888753357470078</v>
      </c>
      <c r="FB30" s="44">
        <f>IF(X$4=0,0,求节点(X$4:X$9,$B$4:$B$9,求节点(其他调用!$F$4:$F$42,其他调用!$G$4:$G$42,其他调用!$AG31)))</f>
        <v>0.888753357470078</v>
      </c>
      <c r="FC30" s="44">
        <f>IF(Y$4=0,0,求节点(Y$4:Y$9,$B$4:$B$9,求节点(其他调用!$F$4:$F$42,其他调用!$G$4:$G$42,其他调用!$AG31)))</f>
        <v>1.5553619392429685</v>
      </c>
      <c r="FD30" s="44">
        <f>IF(Z$4=0,0,求节点(Z$4:Z$9,$B$4:$B$9,求节点(其他调用!$F$4:$F$42,其他调用!$G$4:$G$42,其他调用!$AG31)))</f>
        <v>0</v>
      </c>
      <c r="FE30" s="44">
        <f>IF(AA$4=0,0,求节点(AA$4:AA$9,$B$4:$B$9,求节点(其他调用!$F$4:$F$42,其他调用!$G$4:$G$42,其他调用!$AG31)))</f>
        <v>0.888753357470078</v>
      </c>
      <c r="FF30" s="44">
        <f>IF(AB$4=0,0,求节点(AB$4:AB$9,$B$4:$B$9,求节点(其他调用!$F$4:$F$42,其他调用!$G$4:$G$42,其他调用!$AG31)))</f>
        <v>3.0377948684996232</v>
      </c>
      <c r="FG30" s="44">
        <f>IF(AC$4=0,0,求节点(AC$4:AC$9,$B$4:$B$9,求节点(其他调用!$F$4:$F$42,其他调用!$G$4:$G$42,其他调用!$AG31)))</f>
        <v>2.3991293517935244</v>
      </c>
      <c r="FH30" s="44">
        <f>IF(AD$4=0,0,求节点(AD$4:AD$9,$B$4:$B$9,求节点(其他调用!$F$4:$F$42,其他调用!$G$4:$G$42,其他调用!$AG31)))</f>
        <v>9.2029776365962324E-2</v>
      </c>
      <c r="FI30" s="44">
        <f>IF(AE$4=0,0,求节点(AE$4:AE$9,$B$4:$B$9,求节点(其他调用!$F$4:$F$42,其他调用!$G$4:$G$42,其他调用!$AG31)))</f>
        <v>9.2029776365962324E-2</v>
      </c>
      <c r="FJ30" s="44">
        <f>IF(AF$4=0,0,求节点(AF$4:AF$9,$B$4:$B$9,求节点(其他调用!$F$4:$F$42,其他调用!$G$4:$G$42,其他调用!$AG31)))</f>
        <v>9.2029776365962324E-2</v>
      </c>
      <c r="FK30" s="44">
        <f>IF(AG$4=0,0,求节点(AG$4:AG$9,$B$4:$B$9,求节点(其他调用!$F$4:$F$42,其他调用!$G$4:$G$42,其他调用!$AG31)))</f>
        <v>9.2029776365962324E-2</v>
      </c>
      <c r="FL30" s="44">
        <f>IF(AH$4=0,0,求节点(AH$4:AH$9,$B$4:$B$9,求节点(其他调用!$F$4:$F$42,其他调用!$G$4:$G$42,其他调用!$AG31)))</f>
        <v>9.2029776365962324E-2</v>
      </c>
      <c r="FM30" s="44">
        <f>IF(AI$4=0,0,求节点(AI$4:AI$9,$B$4:$B$9,求节点(其他调用!$F$4:$F$42,其他调用!$G$4:$G$42,其他调用!$AG31)))</f>
        <v>9.2029776365962324E-2</v>
      </c>
      <c r="FN30" s="44">
        <f>IF(AJ$4=0,0,求节点(AJ$4:AJ$9,$B$4:$B$9,求节点(其他调用!$F$4:$F$42,其他调用!$G$4:$G$42,其他调用!$AG31)))</f>
        <v>9.2029776365962324E-2</v>
      </c>
      <c r="FO30" s="44">
        <f>IF(AK$4=0,0,求节点(AK$4:AK$9,$B$4:$B$9,求节点(其他调用!$F$4:$F$42,其他调用!$G$4:$G$42,其他调用!$AG31)))</f>
        <v>9.2029776365962324E-2</v>
      </c>
      <c r="FP30" s="44">
        <f>IF(AL$4=0,0,求节点(AL$4:AL$9,$B$4:$B$9,求节点(其他调用!$F$4:$F$42,其他调用!$G$4:$G$42,其他调用!$AG31)))</f>
        <v>9.2029776365962324E-2</v>
      </c>
      <c r="FQ30" s="44">
        <f>IF(AM$4=0,0,求节点(AM$4:AM$9,$B$4:$B$9,求节点(其他调用!$F$4:$F$42,其他调用!$G$4:$G$42,其他调用!$AG31)))</f>
        <v>9.2029776365962324E-2</v>
      </c>
      <c r="FR30" s="44">
        <f>IF(AN$4=0,0,求节点(AN$4:AN$9,$B$4:$B$9,求节点(其他调用!$F$4:$F$42,其他调用!$G$4:$G$42,其他调用!$AG31)))</f>
        <v>9.2029776365962324E-2</v>
      </c>
      <c r="FS30" s="44">
        <f>IF(AO$4=0,0,求节点(AO$4:AO$9,$B$4:$B$9,求节点(其他调用!$F$4:$F$42,其他调用!$G$4:$G$42,其他调用!$AG31)))</f>
        <v>9.2029776365962324E-2</v>
      </c>
      <c r="FT30" s="44">
        <f>IF(AP$4=0,0,求节点(AP$4:AP$9,$B$4:$B$9,求节点(其他调用!$F$4:$F$42,其他调用!$G$4:$G$42,其他调用!$AG31)))</f>
        <v>9.2029776365962324E-2</v>
      </c>
      <c r="FU30" s="44">
        <f>IF(AQ$4=0,0,求节点(AQ$4:AQ$9,$B$4:$B$9,求节点(其他调用!$F$4:$F$42,其他调用!$G$4:$G$42,其他调用!$AG31)))</f>
        <v>9.2029776365962324E-2</v>
      </c>
      <c r="FV30" s="44">
        <f>IF(AR$4=0,0,求节点(AR$4:AR$9,$B$4:$B$9,求节点(其他调用!$F$4:$F$42,其他调用!$G$4:$G$42,其他调用!$AG31)))</f>
        <v>9.2029776365962324E-2</v>
      </c>
      <c r="FW30" s="44">
        <f>IF(AS$4=0,0,求节点(AS$4:AS$9,$B$4:$B$9,求节点(其他调用!$F$4:$F$42,其他调用!$G$4:$G$42,其他调用!$AG31)))</f>
        <v>9.2029776365962324E-2</v>
      </c>
      <c r="FX30" s="44">
        <f>IF(AT$4=0,0,求节点(AT$4:AT$9,$B$4:$B$9,求节点(其他调用!$F$4:$F$42,其他调用!$G$4:$G$42,其他调用!$AG31)))</f>
        <v>9.2029776365962324E-2</v>
      </c>
      <c r="FY30" s="44">
        <f>IF(AU$4=0,0,求节点(AU$4:AU$9,$B$4:$B$9,求节点(其他调用!$F$4:$F$42,其他调用!$G$4:$G$42,其他调用!$AG31)))</f>
        <v>9.2029776365962324E-2</v>
      </c>
      <c r="FZ30" s="44">
        <f>IF(AV$4=0,0,求节点(AV$4:AV$9,$B$4:$B$9,求节点(其他调用!$F$4:$F$42,其他调用!$G$4:$G$42,其他调用!$AG31)))</f>
        <v>9.2029776365962324E-2</v>
      </c>
      <c r="GA30" s="44">
        <f>IF(AW$4=0,0,求节点(AW$4:AW$9,$B$4:$B$9,求节点(其他调用!$F$4:$F$42,其他调用!$G$4:$G$42,其他调用!$AG31)))</f>
        <v>9.2029776365962324E-2</v>
      </c>
      <c r="GB30" s="44">
        <f>IF(AX$4=0,0,求节点(AX$4:AX$9,$B$4:$B$9,求节点(其他调用!$F$4:$F$42,其他调用!$G$4:$G$42,其他调用!$AG31)))</f>
        <v>9.2029776365962324E-2</v>
      </c>
      <c r="GC30" s="44">
        <f>IF(AY$4=0,0,求节点(AY$4:AY$9,$B$4:$B$9,求节点(其他调用!$F$4:$F$42,其他调用!$G$4:$G$42,其他调用!$AG31)))</f>
        <v>9.2029776365962324E-2</v>
      </c>
      <c r="GD30" s="44">
        <f>IF(AZ$4=0,0,求节点(AZ$4:AZ$9,$B$4:$B$9,求节点(其他调用!$F$4:$F$42,其他调用!$G$4:$G$42,其他调用!$AG31)))</f>
        <v>9.2029776365962324E-2</v>
      </c>
      <c r="GF30" s="44">
        <v>27</v>
      </c>
      <c r="GG30" s="44">
        <f>IF(C$23=0,0,求节点(C$23:C$28,$B$23:$B$28,求节点(其他调用!$U$4:$U$20,其他调用!$V$4:$V$20,$GF30)))</f>
        <v>0</v>
      </c>
      <c r="GH30" s="44">
        <f>IF(D$23=0,0,求节点(D$23:D$28,$B$23:$B$28,求节点(其他调用!$U$4:$U$20,其他调用!$V$4:$V$20,$GF30)))</f>
        <v>0</v>
      </c>
      <c r="GI30" s="44">
        <f>IF(E$23=0,0,求节点(E$23:E$28,$B$23:$B$28,求节点(其他调用!$U$4:$U$20,其他调用!$V$4:$V$20,$GF30)))</f>
        <v>0</v>
      </c>
      <c r="GJ30" s="44">
        <f>IF(F$23=0,0,求节点(F$23:F$28,$B$23:$B$28,求节点(其他调用!$U$4:$U$20,其他调用!$V$4:$V$20,$GF30)))</f>
        <v>0</v>
      </c>
      <c r="GK30" s="44">
        <f>IF(G$23=0,0,求节点(G$23:G$28,$B$23:$B$28,求节点(其他调用!$U$4:$U$20,其他调用!$V$4:$V$20,$GF30)))</f>
        <v>0</v>
      </c>
      <c r="GL30" s="44">
        <f>IF(H$23=0,0,求节点(H$23:H$28,$B$23:$B$28,求节点(其他调用!$U$4:$U$20,其他调用!$V$4:$V$20,$GF30)))</f>
        <v>0</v>
      </c>
      <c r="GM30" s="44">
        <f>IF(I$23=0,0,求节点(I$23:I$28,$B$23:$B$28,求节点(其他调用!$U$4:$U$20,其他调用!$V$4:$V$20,$GF30)))</f>
        <v>0</v>
      </c>
      <c r="GN30" s="44">
        <f>IF(J$23=0,0,求节点(J$23:J$28,$B$23:$B$28,求节点(其他调用!$U$4:$U$20,其他调用!$V$4:$V$20,$GF30)))</f>
        <v>0</v>
      </c>
      <c r="GO30" s="44">
        <f>IF(K$23=0,0,求节点(K$23:K$28,$B$23:$B$28,求节点(其他调用!$U$4:$U$20,其他调用!$V$4:$V$20,$GF30)))</f>
        <v>0</v>
      </c>
      <c r="GP30" s="44">
        <f>IF(L$23=0,0,求节点(L$23:L$28,$B$23:$B$28,求节点(其他调用!$U$4:$U$20,其他调用!$V$4:$V$20,$GF30)))</f>
        <v>0</v>
      </c>
      <c r="GQ30" s="44">
        <f>IF(M$23=0,0,求节点(M$23:M$28,$B$23:$B$28,求节点(其他调用!$U$4:$U$20,其他调用!$V$4:$V$20,$GF30)))</f>
        <v>0</v>
      </c>
      <c r="GR30" s="44">
        <f>IF(N$23=0,0,求节点(N$23:N$28,$B$23:$B$28,求节点(其他调用!$U$4:$U$20,其他调用!$V$4:$V$20,$GF30)))</f>
        <v>0</v>
      </c>
      <c r="GS30" s="44">
        <f>IF(O$23=0,0,求节点(O$23:O$28,$B$23:$B$28,求节点(其他调用!$U$4:$U$20,其他调用!$V$4:$V$20,$GF30)))</f>
        <v>0</v>
      </c>
      <c r="GT30" s="44">
        <f>IF(P$23=0,0,求节点(P$23:P$28,$B$23:$B$28,求节点(其他调用!$U$4:$U$20,其他调用!$V$4:$V$20,$GF30)))</f>
        <v>0</v>
      </c>
      <c r="GU30" s="44">
        <f>IF(Q$23=0,0,求节点(Q$23:Q$28,$B$23:$B$28,求节点(其他调用!$U$4:$U$20,其他调用!$V$4:$V$20,$GF30)))</f>
        <v>0</v>
      </c>
      <c r="GV30" s="44">
        <f>IF(R$23=0,0,求节点(R$23:R$28,$B$23:$B$28,求节点(其他调用!$U$4:$U$20,其他调用!$V$4:$V$20,$GF30)))</f>
        <v>0</v>
      </c>
      <c r="GW30" s="44">
        <f>IF(S$23=0,0,求节点(S$23:S$28,$B$23:$B$28,求节点(其他调用!$U$4:$U$20,其他调用!$V$4:$V$20,$GF30)))</f>
        <v>0</v>
      </c>
      <c r="GX30" s="44">
        <f>IF(T$23=0,0,求节点(T$23:T$28,$B$23:$B$28,求节点(其他调用!$U$4:$U$20,其他调用!$V$4:$V$20,$GF30)))</f>
        <v>0</v>
      </c>
      <c r="GY30" s="44">
        <f>IF(U$23=0,0,求节点(U$23:U$28,$B$23:$B$28,求节点(其他调用!$U$4:$U$20,其他调用!$V$4:$V$20,$GF30)))</f>
        <v>0</v>
      </c>
      <c r="GZ30" s="44">
        <f>IF(V$23=0,0,求节点(V$23:V$28,$B$23:$B$28,求节点(其他调用!$U$4:$U$20,其他调用!$V$4:$V$20,$GF30)))</f>
        <v>0</v>
      </c>
      <c r="HC30" s="44">
        <v>27</v>
      </c>
      <c r="HD30" s="44">
        <f>IF(C$4=0,0,求节点(C$4:C$9,$B$4:$B$9,求节点(其他调用!$I$4:$I$42,其他调用!$J$4:$J$42,其他调用!$AH31)))</f>
        <v>1.6437279319937357</v>
      </c>
      <c r="HE30" s="44">
        <f>IF(D$4=0,0,求节点(D$4:D$9,$B$4:$B$9,求节点(其他调用!$I$4:$I$42,其他调用!$J$4:$J$42,其他调用!$AH31)))</f>
        <v>3.5561191764173072</v>
      </c>
      <c r="HF30" s="44">
        <f>IF(E$4=0,0,求节点(E$4:E$9,$B$4:$B$9,求节点(其他调用!$I$4:$I$42,其他调用!$J$4:$J$42,其他调用!$AH31)))</f>
        <v>0.49114826873773432</v>
      </c>
      <c r="HG30" s="44">
        <f>IF(F$4=0,0,求节点(F$4:F$9,$B$4:$B$9,求节点(其他调用!$I$4:$I$42,其他调用!$J$4:$J$42,其他调用!$AH31)))</f>
        <v>0</v>
      </c>
      <c r="HH30" s="44">
        <f>IF(G$4=0,0,求节点(G$4:G$9,$B$4:$B$9,求节点(其他调用!$I$4:$I$42,其他调用!$J$4:$J$42,其他调用!$AH31)))</f>
        <v>0</v>
      </c>
      <c r="HI30" s="44">
        <f>IF(H$4=0,0,求节点(H$4:H$9,$B$4:$B$9,求节点(其他调用!$I$4:$I$42,其他调用!$J$4:$J$42,其他调用!$AH31)))</f>
        <v>0</v>
      </c>
      <c r="HJ30" s="44">
        <f>IF(I$4=0,0,求节点(I$4:I$9,$B$4:$B$9,求节点(其他调用!$I$4:$I$42,其他调用!$J$4:$J$42,其他调用!$AH31)))</f>
        <v>0</v>
      </c>
      <c r="HK30" s="44">
        <f>IF(J$4=0,0,求节点(J$4:J$9,$B$4:$B$9,求节点(其他调用!$I$4:$I$42,其他调用!$J$4:$J$42,其他调用!$AH31)))</f>
        <v>0</v>
      </c>
      <c r="HL30" s="44">
        <f>IF(K$4=0,0,求节点(K$4:K$9,$B$4:$B$9,求节点(其他调用!$I$4:$I$42,其他调用!$J$4:$J$42,其他调用!$AH31)))</f>
        <v>0</v>
      </c>
      <c r="HM30" s="44">
        <f>IF(L$4=0,0,求节点(L$4:L$9,$B$4:$B$9,求节点(其他调用!$I$4:$I$42,其他调用!$J$4:$J$42,其他调用!$AH31)))</f>
        <v>0</v>
      </c>
      <c r="HN30" s="44">
        <f>IF(M$4=0,0,求节点(M$4:M$9,$B$4:$B$9,求节点(其他调用!$I$4:$I$42,其他调用!$J$4:$J$42,其他调用!$AH31)))</f>
        <v>0</v>
      </c>
      <c r="HO30" s="44">
        <f>IF(N$4=0,0,求节点(N$4:N$9,$B$4:$B$9,求节点(其他调用!$I$4:$I$42,其他调用!$J$4:$J$42,其他调用!$AH31)))</f>
        <v>0</v>
      </c>
      <c r="HP30" s="44">
        <f>IF(O$4=0,0,求节点(O$4:O$9,$B$4:$B$9,求节点(其他调用!$I$4:$I$42,其他调用!$J$4:$J$42,其他调用!$AH31)))</f>
        <v>0</v>
      </c>
      <c r="HQ30" s="44">
        <f>IF(P$4=0,0,求节点(P$4:P$9,$B$4:$B$9,求节点(其他调用!$I$4:$I$42,其他调用!$J$4:$J$42,其他调用!$AH31)))</f>
        <v>0</v>
      </c>
      <c r="HR30" s="44">
        <f>IF(Q$4=0,0,求节点(Q$4:Q$9,$B$4:$B$9,求节点(其他调用!$I$4:$I$42,其他调用!$J$4:$J$42,其他调用!$AH31)))</f>
        <v>0</v>
      </c>
      <c r="HS30" s="44">
        <f>IF(R$4=0,0,求节点(R$4:R$9,$B$4:$B$9,求节点(其他调用!$I$4:$I$42,其他调用!$J$4:$J$42,其他调用!$AH31)))</f>
        <v>0</v>
      </c>
      <c r="HT30" s="44">
        <f>IF(S$4=0,0,求节点(S$4:S$9,$B$4:$B$9,求节点(其他调用!$I$4:$I$42,其他调用!$J$4:$J$42,其他调用!$AH31)))</f>
        <v>2.6361835337854012</v>
      </c>
      <c r="HU30" s="44">
        <f>IF(T$4=0,0,求节点(T$4:T$9,$B$4:$B$9,求节点(其他调用!$I$4:$I$42,其他调用!$J$4:$J$42,其他调用!$AH31)))</f>
        <v>1.9696512071008034</v>
      </c>
      <c r="HV30" s="44">
        <f>IF(U$4=0,0,求节点(U$4:U$9,$B$4:$B$9,求节点(其他调用!$I$4:$I$42,其他调用!$J$4:$J$42,其他调用!$AH31)))</f>
        <v>2.3038275624591145</v>
      </c>
      <c r="HW30" s="44">
        <f>IF(V$4=0,0,求节点(V$4:V$9,$B$4:$B$9,求节点(其他调用!$I$4:$I$42,其他调用!$J$4:$J$42,其他调用!$AH31)))</f>
        <v>0</v>
      </c>
      <c r="HX30" s="44">
        <f>IF(W$4=0,0,求节点(W$4:W$9,$B$4:$B$9,求节点(其他调用!$I$4:$I$42,其他调用!$J$4:$J$42,其他调用!$AH31)))</f>
        <v>1.1276827464075445</v>
      </c>
      <c r="HY30" s="44">
        <f>IF(X$4=0,0,求节点(X$4:X$9,$B$4:$B$9,求节点(其他调用!$I$4:$I$42,其他调用!$J$4:$J$42,其他调用!$AH31)))</f>
        <v>1.1276827464075445</v>
      </c>
      <c r="HZ30" s="44">
        <f>IF(Y$4=0,0,求节点(Y$4:Y$9,$B$4:$B$9,求节点(其他调用!$I$4:$I$42,其他调用!$J$4:$J$42,其他调用!$AH31)))</f>
        <v>1.9696512071008034</v>
      </c>
      <c r="IA30" s="44">
        <f>IF(Z$4=0,0,求节点(Z$4:Z$9,$B$4:$B$9,求节点(其他调用!$I$4:$I$42,其他调用!$J$4:$J$42,其他调用!$AH31)))</f>
        <v>0</v>
      </c>
      <c r="IB30" s="44">
        <f>IF(AA$4=0,0,求节点(AA$4:AA$9,$B$4:$B$9,求节点(其他调用!$I$4:$I$42,其他调用!$J$4:$J$42,其他调用!$AH31)))</f>
        <v>1.1276827464075445</v>
      </c>
      <c r="IC30" s="44">
        <f>IF(AB$4=0,0,求节点(AB$4:AB$9,$B$4:$B$9,求节点(其他调用!$I$4:$I$42,其他调用!$J$4:$J$42,其他调用!$AH31)))</f>
        <v>3.6730686636814069</v>
      </c>
      <c r="ID30" s="44">
        <f>IF(AC$4=0,0,求节点(AC$4:AC$9,$B$4:$B$9,求节点(其他调用!$I$4:$I$42,其他调用!$J$4:$J$42,其他调用!$AH31)))</f>
        <v>2.9644363449718569</v>
      </c>
      <c r="IE30" s="44">
        <f>IF(AD$4=0,0,求节点(AD$4:AD$9,$B$4:$B$9,求节点(其他调用!$I$4:$I$42,其他调用!$J$4:$J$42,其他调用!$AH31)))</f>
        <v>0.12205932713605994</v>
      </c>
      <c r="IF30" s="44">
        <f>IF(AE$4=0,0,求节点(AE$4:AE$9,$B$4:$B$9,求节点(其他调用!$I$4:$I$42,其他调用!$J$4:$J$42,其他调用!$AH31)))</f>
        <v>0.12205932713605994</v>
      </c>
      <c r="IG30" s="44">
        <f>IF(AF$4=0,0,求节点(AF$4:AF$9,$B$4:$B$9,求节点(其他调用!$I$4:$I$42,其他调用!$J$4:$J$42,其他调用!$AH31)))</f>
        <v>0.12205932713605994</v>
      </c>
      <c r="IH30" s="44">
        <f>IF(AG$4=0,0,求节点(AG$4:AG$9,$B$4:$B$9,求节点(其他调用!$I$4:$I$42,其他调用!$J$4:$J$42,其他调用!$AH31)))</f>
        <v>0.12205932713605994</v>
      </c>
      <c r="II30" s="44">
        <f>IF(AH$4=0,0,求节点(AH$4:AH$9,$B$4:$B$9,求节点(其他调用!$I$4:$I$42,其他调用!$J$4:$J$42,其他调用!$AH31)))</f>
        <v>0.12205932713605994</v>
      </c>
      <c r="IJ30" s="44">
        <f>IF(AI$4=0,0,求节点(AI$4:AI$9,$B$4:$B$9,求节点(其他调用!$I$4:$I$42,其他调用!$J$4:$J$42,其他调用!$AH31)))</f>
        <v>0.12205932713605994</v>
      </c>
      <c r="IK30" s="44">
        <f>IF(AJ$4=0,0,求节点(AJ$4:AJ$9,$B$4:$B$9,求节点(其他调用!$I$4:$I$42,其他调用!$J$4:$J$42,其他调用!$AH31)))</f>
        <v>0.12205932713605994</v>
      </c>
      <c r="IL30" s="44">
        <f>IF(AK$4=0,0,求节点(AK$4:AK$9,$B$4:$B$9,求节点(其他调用!$I$4:$I$42,其他调用!$J$4:$J$42,其他调用!$AH31)))</f>
        <v>0.12205932713605994</v>
      </c>
      <c r="IM30" s="44">
        <f>IF(AL$4=0,0,求节点(AL$4:AL$9,$B$4:$B$9,求节点(其他调用!$I$4:$I$42,其他调用!$J$4:$J$42,其他调用!$AH31)))</f>
        <v>0.12205932713605994</v>
      </c>
      <c r="IN30" s="44">
        <f>IF(AM$4=0,0,求节点(AM$4:AM$9,$B$4:$B$9,求节点(其他调用!$I$4:$I$42,其他调用!$J$4:$J$42,其他调用!$AH31)))</f>
        <v>0.12205932713605994</v>
      </c>
      <c r="IO30" s="44">
        <f>IF(AN$4=0,0,求节点(AN$4:AN$9,$B$4:$B$9,求节点(其他调用!$I$4:$I$42,其他调用!$J$4:$J$42,其他调用!$AH31)))</f>
        <v>0.12205932713605994</v>
      </c>
      <c r="IP30" s="44">
        <f>IF(AO$4=0,0,求节点(AO$4:AO$9,$B$4:$B$9,求节点(其他调用!$I$4:$I$42,其他调用!$J$4:$J$42,其他调用!$AH31)))</f>
        <v>0.12205932713605994</v>
      </c>
      <c r="IQ30" s="44">
        <f>IF(AP$4=0,0,求节点(AP$4:AP$9,$B$4:$B$9,求节点(其他调用!$I$4:$I$42,其他调用!$J$4:$J$42,其他调用!$AH31)))</f>
        <v>0.12205932713605994</v>
      </c>
      <c r="IR30" s="44">
        <f>IF(AQ$4=0,0,求节点(AQ$4:AQ$9,$B$4:$B$9,求节点(其他调用!$I$4:$I$42,其他调用!$J$4:$J$42,其他调用!$AH31)))</f>
        <v>0.12205932713605994</v>
      </c>
      <c r="IS30" s="44">
        <f>IF(AR$4=0,0,求节点(AR$4:AR$9,$B$4:$B$9,求节点(其他调用!$I$4:$I$42,其他调用!$J$4:$J$42,其他调用!$AH31)))</f>
        <v>0.12205932713605994</v>
      </c>
      <c r="IT30" s="44">
        <f>IF(AS$4=0,0,求节点(AS$4:AS$9,$B$4:$B$9,求节点(其他调用!$I$4:$I$42,其他调用!$J$4:$J$42,其他调用!$AH31)))</f>
        <v>0.12205932713605994</v>
      </c>
      <c r="IU30" s="44">
        <f>IF(AT$4=0,0,求节点(AT$4:AT$9,$B$4:$B$9,求节点(其他调用!$I$4:$I$42,其他调用!$J$4:$J$42,其他调用!$AH31)))</f>
        <v>0.12205932713605994</v>
      </c>
      <c r="IV30" s="44">
        <f>IF(AU$4=0,0,求节点(AU$4:AU$9,$B$4:$B$9,求节点(其他调用!$I$4:$I$42,其他调用!$J$4:$J$42,其他调用!$AH31)))</f>
        <v>0.12205932713605994</v>
      </c>
      <c r="IW30" s="44">
        <f>IF(AV$4=0,0,求节点(AV$4:AV$9,$B$4:$B$9,求节点(其他调用!$I$4:$I$42,其他调用!$J$4:$J$42,其他调用!$AH31)))</f>
        <v>0.12205932713605994</v>
      </c>
      <c r="IX30" s="44">
        <f>IF(AW$4=0,0,求节点(AW$4:AW$9,$B$4:$B$9,求节点(其他调用!$I$4:$I$42,其他调用!$J$4:$J$42,其他调用!$AH31)))</f>
        <v>0.12205932713605994</v>
      </c>
      <c r="IY30" s="44">
        <f>IF(AX$4=0,0,求节点(AX$4:AX$9,$B$4:$B$9,求节点(其他调用!$I$4:$I$42,其他调用!$J$4:$J$42,其他调用!$AH31)))</f>
        <v>0.12205932713605994</v>
      </c>
      <c r="IZ30" s="44">
        <f>IF(AY$4=0,0,求节点(AY$4:AY$9,$B$4:$B$9,求节点(其他调用!$I$4:$I$42,其他调用!$J$4:$J$42,其他调用!$AH31)))</f>
        <v>0.12205932713605994</v>
      </c>
      <c r="JA30" s="44">
        <f>IF(AZ$4=0,0,求节点(AZ$4:AZ$9,$B$4:$B$9,求节点(其他调用!$I$4:$I$42,其他调用!$J$4:$J$42,其他调用!$AH31)))</f>
        <v>0.12205932713605994</v>
      </c>
      <c r="JC30" s="44">
        <v>27</v>
      </c>
      <c r="JD30" s="44">
        <f>IF(C$23=0,0,求节点(C$23:C$28,$B$23:$B$28,求节点(其他调用!$W$4:$W$20,其他调用!$X$4:$X$20,$JC30)))</f>
        <v>0</v>
      </c>
      <c r="JE30" s="44">
        <f>IF(D$23=0,0,求节点(D$23:D$28,$B$23:$B$28,求节点(其他调用!$W$4:$W$20,其他调用!$X$4:$X$20,$JC30)))</f>
        <v>0</v>
      </c>
      <c r="JF30" s="44">
        <f>IF(E$23=0,0,求节点(E$23:E$28,$B$23:$B$28,求节点(其他调用!$W$4:$W$20,其他调用!$X$4:$X$20,$JC30)))</f>
        <v>0</v>
      </c>
      <c r="JG30" s="44">
        <f>IF(F$23=0,0,求节点(F$23:F$28,$B$23:$B$28,求节点(其他调用!$W$4:$W$20,其他调用!$X$4:$X$20,$JC30)))</f>
        <v>1.0266719414420145E-4</v>
      </c>
      <c r="JH30" s="44">
        <f>IF(G$23=0,0,求节点(G$23:G$28,$B$23:$B$28,求节点(其他调用!$W$4:$W$20,其他调用!$X$4:$X$20,$JC30)))</f>
        <v>1.5400079121641319E-4</v>
      </c>
      <c r="JI30" s="44">
        <f>IF(H$23=0,0,求节点(H$23:H$28,$B$23:$B$28,求节点(其他调用!$W$4:$W$20,其他调用!$X$4:$X$20,$JC30)))</f>
        <v>1.5400079121641319E-4</v>
      </c>
      <c r="JJ30" s="44">
        <f>IF(I$23=0,0,求节点(I$23:I$28,$B$23:$B$28,求节点(其他调用!$W$4:$W$20,其他调用!$X$4:$X$20,$JC30)))</f>
        <v>2.3333453214613442E-4</v>
      </c>
      <c r="JK30" s="44">
        <f>IF(J$23=0,0,求节点(J$23:J$28,$B$23:$B$28,求节点(其他调用!$W$4:$W$20,其他调用!$X$4:$X$20,$JC30)))</f>
        <v>0</v>
      </c>
      <c r="JL30" s="44">
        <f>IF(K$23=0,0,求节点(K$23:K$28,$B$23:$B$28,求节点(其他调用!$W$4:$W$20,其他调用!$X$4:$X$20,$JC30)))</f>
        <v>1.5400079121641319E-4</v>
      </c>
      <c r="JM30" s="44">
        <f>IF(L$23=0,0,求节点(L$23:L$28,$B$23:$B$28,求节点(其他调用!$W$4:$W$20,其他调用!$X$4:$X$20,$JC30)))</f>
        <v>0</v>
      </c>
      <c r="JN30" s="44">
        <f>IF(M$23=0,0,求节点(M$23:M$28,$B$23:$B$28,求节点(其他调用!$W$4:$W$20,其他调用!$X$4:$X$20,$JC30)))</f>
        <v>0</v>
      </c>
      <c r="JO30" s="44">
        <f>IF(N$23=0,0,求节点(N$23:N$28,$B$23:$B$28,求节点(其他调用!$W$4:$W$20,其他调用!$X$4:$X$20,$JC30)))</f>
        <v>0</v>
      </c>
      <c r="JP30" s="44">
        <f>IF(O$23=0,0,求节点(O$23:O$28,$B$23:$B$28,求节点(其他调用!$W$4:$W$20,其他调用!$X$4:$X$20,$JC30)))</f>
        <v>0</v>
      </c>
      <c r="JQ30" s="44">
        <f>IF(P$23=0,0,求节点(P$23:P$28,$B$23:$B$28,求节点(其他调用!$W$4:$W$20,其他调用!$X$4:$X$20,$JC30)))</f>
        <v>0</v>
      </c>
      <c r="JR30" s="44">
        <f>IF(Q$23=0,0,求节点(Q$23:Q$28,$B$23:$B$28,求节点(其他调用!$W$4:$W$20,其他调用!$X$4:$X$20,$JC30)))</f>
        <v>0</v>
      </c>
      <c r="JS30" s="44">
        <f>IF(R$23=0,0,求节点(R$23:R$28,$B$23:$B$28,求节点(其他调用!$W$4:$W$20,其他调用!$X$4:$X$20,$JC30)))</f>
        <v>0</v>
      </c>
      <c r="JT30" s="44">
        <f>IF(S$23=0,0,求节点(S$23:S$28,$B$23:$B$28,求节点(其他调用!$W$4:$W$20,其他调用!$X$4:$X$20,$JC30)))</f>
        <v>0</v>
      </c>
      <c r="JU30" s="44">
        <f>IF(T$23=0,0,求节点(T$23:T$28,$B$23:$B$28,求节点(其他调用!$W$4:$W$20,其他调用!$X$4:$X$20,$JC30)))</f>
        <v>0</v>
      </c>
      <c r="JV30" s="44">
        <f>IF(U$23=0,0,求节点(U$23:U$28,$B$23:$B$28,求节点(其他调用!$W$4:$W$20,其他调用!$X$4:$X$20,$JC30)))</f>
        <v>0</v>
      </c>
      <c r="JW30" s="44">
        <f>IF(V$23=0,0,求节点(V$23:V$28,$B$23:$B$28,求节点(其他调用!$W$4:$W$20,其他调用!$X$4:$X$20,$JC30)))</f>
        <v>0</v>
      </c>
      <c r="JZ30" s="44">
        <v>27</v>
      </c>
      <c r="KA30" s="44">
        <f>IF(C$4=0,0,求节点(C$4:C$9,$B$4:$B$9,求节点(其他调用!$L$4:$L$42,其他调用!$M$4:$M$42,其他调用!$AI31)))</f>
        <v>2.6783471339165432</v>
      </c>
      <c r="KB30" s="44">
        <f>IF(D$4=0,0,求节点(D$4:D$9,$B$4:$B$9,求节点(其他调用!$L$4:$L$42,其他调用!$M$4:$M$42,其他调用!$AI31)))</f>
        <v>5.3633489160312537</v>
      </c>
      <c r="KC30" s="44">
        <f>IF(E$4=0,0,求节点(E$4:E$9,$B$4:$B$9,求节点(其他调用!$L$4:$L$42,其他调用!$M$4:$M$42,其他调用!$AI31)))</f>
        <v>0.9354314172711925</v>
      </c>
      <c r="KD30" s="44">
        <f>IF(F$4=0,0,求节点(F$4:F$9,$B$4:$B$9,求节点(其他调用!$L$4:$L$42,其他调用!$M$4:$M$42,其他调用!$AI31)))</f>
        <v>0</v>
      </c>
      <c r="KE30" s="44">
        <f>IF(G$4=0,0,求节点(G$4:G$9,$B$4:$B$9,求节点(其他调用!$L$4:$L$42,其他调用!$M$4:$M$42,其他调用!$AI31)))</f>
        <v>0</v>
      </c>
      <c r="KF30" s="44">
        <f>IF(H$4=0,0,求节点(H$4:H$9,$B$4:$B$9,求节点(其他调用!$L$4:$L$42,其他调用!$M$4:$M$42,其他调用!$AI31)))</f>
        <v>0</v>
      </c>
      <c r="KG30" s="44">
        <f>IF(I$4=0,0,求节点(I$4:I$9,$B$4:$B$9,求节点(其他调用!$L$4:$L$42,其他调用!$M$4:$M$42,其他调用!$AI31)))</f>
        <v>0</v>
      </c>
      <c r="KH30" s="44">
        <f>IF(J$4=0,0,求节点(J$4:J$9,$B$4:$B$9,求节点(其他调用!$L$4:$L$42,其他调用!$M$4:$M$42,其他调用!$AI31)))</f>
        <v>0</v>
      </c>
      <c r="KI30" s="44">
        <f>IF(K$4=0,0,求节点(K$4:K$9,$B$4:$B$9,求节点(其他调用!$L$4:$L$42,其他调用!$M$4:$M$42,其他调用!$AI31)))</f>
        <v>0</v>
      </c>
      <c r="KJ30" s="44">
        <f>IF(L$4=0,0,求节点(L$4:L$9,$B$4:$B$9,求节点(其他调用!$L$4:$L$42,其他调用!$M$4:$M$42,其他调用!$AI31)))</f>
        <v>0</v>
      </c>
      <c r="KK30" s="44">
        <f>IF(M$4=0,0,求节点(M$4:M$9,$B$4:$B$9,求节点(其他调用!$L$4:$L$42,其他调用!$M$4:$M$42,其他调用!$AI31)))</f>
        <v>0</v>
      </c>
      <c r="KL30" s="44">
        <f>IF(N$4=0,0,求节点(N$4:N$9,$B$4:$B$9,求节点(其他调用!$L$4:$L$42,其他调用!$M$4:$M$42,其他调用!$AI31)))</f>
        <v>0</v>
      </c>
      <c r="KM30" s="44">
        <f>IF(O$4=0,0,求节点(O$4:O$9,$B$4:$B$9,求节点(其他调用!$L$4:$L$42,其他调用!$M$4:$M$42,其他调用!$AI31)))</f>
        <v>0</v>
      </c>
      <c r="KN30" s="44">
        <f>IF(P$4=0,0,求节点(P$4:P$9,$B$4:$B$9,求节点(其他调用!$L$4:$L$42,其他调用!$M$4:$M$42,其他调用!$AI31)))</f>
        <v>0</v>
      </c>
      <c r="KO30" s="44">
        <f>IF(Q$4=0,0,求节点(Q$4:Q$9,$B$4:$B$9,求节点(其他调用!$L$4:$L$42,其他调用!$M$4:$M$42,其他调用!$AI31)))</f>
        <v>0</v>
      </c>
      <c r="KP30" s="44">
        <f>IF(R$4=0,0,求节点(R$4:R$9,$B$4:$B$9,求节点(其他调用!$L$4:$L$42,其他调用!$M$4:$M$42,其他调用!$AI31)))</f>
        <v>0</v>
      </c>
      <c r="KQ30" s="44">
        <f>IF(S$4=0,0,求节点(S$4:S$9,$B$4:$B$9,求节点(其他调用!$L$4:$L$42,其他调用!$M$4:$M$42,其他调用!$AI31)))</f>
        <v>3.2950914280823724</v>
      </c>
      <c r="KR30" s="44">
        <f>IF(T$4=0,0,求节点(T$4:T$9,$B$4:$B$9,求节点(其他调用!$L$4:$L$42,其他调用!$M$4:$M$42,其他调用!$AI31)))</f>
        <v>3.0193380535267815</v>
      </c>
      <c r="KS30" s="44">
        <f>IF(U$4=0,0,求节点(U$4:U$9,$B$4:$B$9,求节点(其他调用!$L$4:$L$42,其他调用!$M$4:$M$42,其他调用!$AI31)))</f>
        <v>3.6420856834668887</v>
      </c>
      <c r="KT30" s="44">
        <f>IF(V$4=0,0,求节点(V$4:V$9,$B$4:$B$9,求节点(其他调用!$L$4:$L$42,其他调用!$M$4:$M$42,其他调用!$AI31)))</f>
        <v>0</v>
      </c>
      <c r="KU30" s="44">
        <f>IF(W$4=0,0,求节点(W$4:W$9,$B$4:$B$9,求节点(其他调用!$L$4:$L$42,其他调用!$M$4:$M$42,其他调用!$AI31)))</f>
        <v>1.8893110010363299</v>
      </c>
      <c r="KV30" s="44">
        <f>IF(X$4=0,0,求节点(X$4:X$9,$B$4:$B$9,求节点(其他调用!$L$4:$L$42,其他调用!$M$4:$M$42,其他调用!$AI31)))</f>
        <v>1.8893110010363299</v>
      </c>
      <c r="KW30" s="44">
        <f>IF(Y$4=0,0,求节点(Y$4:Y$9,$B$4:$B$9,求节点(其他调用!$L$4:$L$42,其他调用!$M$4:$M$42,其他调用!$AI31)))</f>
        <v>3.1318503649553291</v>
      </c>
      <c r="KX30" s="44">
        <f>IF(Z$4=0,0,求节点(Z$4:Z$9,$B$4:$B$9,求节点(其他调用!$L$4:$L$42,其他调用!$M$4:$M$42,其他调用!$AI31)))</f>
        <v>0</v>
      </c>
      <c r="KY30" s="44">
        <f>IF(AA$4=0,0,求节点(AA$4:AA$9,$B$4:$B$9,求节点(其他调用!$L$4:$L$42,其他调用!$M$4:$M$42,其他调用!$AI31)))</f>
        <v>1.8893110010363299</v>
      </c>
      <c r="KZ30" s="44">
        <f>IF(AB$4=0,0,求节点(AB$4:AB$9,$B$4:$B$9,求节点(其他调用!$L$4:$L$42,其他调用!$M$4:$M$42,其他调用!$AI31)))</f>
        <v>5.6064825726118261</v>
      </c>
      <c r="LA30" s="44">
        <f>IF(AC$4=0,0,求节点(AC$4:AC$9,$B$4:$B$9,求节点(其他调用!$L$4:$L$42,其他调用!$M$4:$M$42,其他调用!$AI31)))</f>
        <v>3.244240363889737</v>
      </c>
      <c r="LB30" s="44">
        <f>IF(AD$4=0,0,求节点(AD$4:AD$9,$B$4:$B$9,求节点(其他调用!$L$4:$L$42,其他调用!$M$4:$M$42,其他调用!$AI31)))</f>
        <v>0.23247181480959689</v>
      </c>
      <c r="LC30" s="44">
        <f>IF(AE$4=0,0,求节点(AE$4:AE$9,$B$4:$B$9,求节点(其他调用!$L$4:$L$42,其他调用!$M$4:$M$42,其他调用!$AI31)))</f>
        <v>0.23247181480959689</v>
      </c>
      <c r="LD30" s="44">
        <f>IF(AF$4=0,0,求节点(AF$4:AF$9,$B$4:$B$9,求节点(其他调用!$L$4:$L$42,其他调用!$M$4:$M$42,其他调用!$AI31)))</f>
        <v>0.23247181480959689</v>
      </c>
      <c r="LE30" s="44">
        <f>IF(AG$4=0,0,求节点(AG$4:AG$9,$B$4:$B$9,求节点(其他调用!$L$4:$L$42,其他调用!$M$4:$M$42,其他调用!$AI31)))</f>
        <v>0.23247181480959689</v>
      </c>
      <c r="LF30" s="44">
        <f>IF(AH$4=0,0,求节点(AH$4:AH$9,$B$4:$B$9,求节点(其他调用!$L$4:$L$42,其他调用!$M$4:$M$42,其他调用!$AI31)))</f>
        <v>0.23247181480959689</v>
      </c>
      <c r="LG30" s="44">
        <f>IF(AI$4=0,0,求节点(AI$4:AI$9,$B$4:$B$9,求节点(其他调用!$L$4:$L$42,其他调用!$M$4:$M$42,其他调用!$AI31)))</f>
        <v>0.23247181480959689</v>
      </c>
      <c r="LH30" s="44">
        <f>IF(AJ$4=0,0,求节点(AJ$4:AJ$9,$B$4:$B$9,求节点(其他调用!$L$4:$L$42,其他调用!$M$4:$M$42,其他调用!$AI31)))</f>
        <v>0.23247181480959689</v>
      </c>
      <c r="LI30" s="44">
        <f>IF(AK$4=0,0,求节点(AK$4:AK$9,$B$4:$B$9,求节点(其他调用!$L$4:$L$42,其他调用!$M$4:$M$42,其他调用!$AI31)))</f>
        <v>0.23247181480959689</v>
      </c>
      <c r="LJ30" s="44">
        <f>IF(AL$4=0,0,求节点(AL$4:AL$9,$B$4:$B$9,求节点(其他调用!$L$4:$L$42,其他调用!$M$4:$M$42,其他调用!$AI31)))</f>
        <v>0.23247181480959689</v>
      </c>
      <c r="LK30" s="44">
        <f>IF(AM$4=0,0,求节点(AM$4:AM$9,$B$4:$B$9,求节点(其他调用!$L$4:$L$42,其他调用!$M$4:$M$42,其他调用!$AI31)))</f>
        <v>0.23247181480959689</v>
      </c>
      <c r="LL30" s="44">
        <f>IF(AN$4=0,0,求节点(AN$4:AN$9,$B$4:$B$9,求节点(其他调用!$L$4:$L$42,其他调用!$M$4:$M$42,其他调用!$AI31)))</f>
        <v>0.23247181480959689</v>
      </c>
      <c r="LM30" s="44">
        <f>IF(AO$4=0,0,求节点(AO$4:AO$9,$B$4:$B$9,求节点(其他调用!$L$4:$L$42,其他调用!$M$4:$M$42,其他调用!$AI31)))</f>
        <v>0.23247181480959689</v>
      </c>
      <c r="LN30" s="44">
        <f>IF(AP$4=0,0,求节点(AP$4:AP$9,$B$4:$B$9,求节点(其他调用!$L$4:$L$42,其他调用!$M$4:$M$42,其他调用!$AI31)))</f>
        <v>0.23247181480959689</v>
      </c>
      <c r="LO30" s="44">
        <f>IF(AQ$4=0,0,求节点(AQ$4:AQ$9,$B$4:$B$9,求节点(其他调用!$L$4:$L$42,其他调用!$M$4:$M$42,其他调用!$AI31)))</f>
        <v>0.23247181480959689</v>
      </c>
      <c r="LP30" s="44">
        <f>IF(AR$4=0,0,求节点(AR$4:AR$9,$B$4:$B$9,求节点(其他调用!$L$4:$L$42,其他调用!$M$4:$M$42,其他调用!$AI31)))</f>
        <v>0.23247181480959689</v>
      </c>
      <c r="LQ30" s="44">
        <f>IF(AS$4=0,0,求节点(AS$4:AS$9,$B$4:$B$9,求节点(其他调用!$L$4:$L$42,其他调用!$M$4:$M$42,其他调用!$AI31)))</f>
        <v>0.23247181480959689</v>
      </c>
      <c r="LR30" s="44">
        <f>IF(AT$4=0,0,求节点(AT$4:AT$9,$B$4:$B$9,求节点(其他调用!$L$4:$L$42,其他调用!$M$4:$M$42,其他调用!$AI31)))</f>
        <v>0.23247181480959689</v>
      </c>
      <c r="LS30" s="44">
        <f>IF(AU$4=0,0,求节点(AU$4:AU$9,$B$4:$B$9,求节点(其他调用!$L$4:$L$42,其他调用!$M$4:$M$42,其他调用!$AI31)))</f>
        <v>0.23247181480959689</v>
      </c>
      <c r="LT30" s="44">
        <f>IF(AV$4=0,0,求节点(AV$4:AV$9,$B$4:$B$9,求节点(其他调用!$L$4:$L$42,其他调用!$M$4:$M$42,其他调用!$AI31)))</f>
        <v>0.23247181480959689</v>
      </c>
      <c r="LU30" s="44">
        <f>IF(AW$4=0,0,求节点(AW$4:AW$9,$B$4:$B$9,求节点(其他调用!$L$4:$L$42,其他调用!$M$4:$M$42,其他调用!$AI31)))</f>
        <v>0.23247181480959689</v>
      </c>
      <c r="LV30" s="44">
        <f>IF(AX$4=0,0,求节点(AX$4:AX$9,$B$4:$B$9,求节点(其他调用!$L$4:$L$42,其他调用!$M$4:$M$42,其他调用!$AI31)))</f>
        <v>0.23247181480959689</v>
      </c>
      <c r="LW30" s="44">
        <f>IF(AY$4=0,0,求节点(AY$4:AY$9,$B$4:$B$9,求节点(其他调用!$L$4:$L$42,其他调用!$M$4:$M$42,其他调用!$AI31)))</f>
        <v>0.23247181480959689</v>
      </c>
      <c r="LX30" s="44">
        <f>IF(AZ$4=0,0,求节点(AZ$4:AZ$9,$B$4:$B$9,求节点(其他调用!$L$4:$L$42,其他调用!$M$4:$M$42,其他调用!$AI31)))</f>
        <v>0.23247181480959689</v>
      </c>
      <c r="LZ30" s="44">
        <v>27</v>
      </c>
      <c r="MA30" s="44">
        <f>IF(C$23=0,0,求节点(C$23:C$28,$B$23:$B$28,求节点(其他调用!$Y$4:$Y$20,其他调用!$Z$4:$Z$20,$LZ30)))</f>
        <v>0</v>
      </c>
      <c r="MB30" s="44">
        <f>IF(D$23=0,0,求节点(D$23:D$28,$B$23:$B$28,求节点(其他调用!$Y$4:$Y$20,其他调用!$Z$4:$Z$20,$LZ30)))</f>
        <v>0</v>
      </c>
      <c r="MC30" s="44">
        <f>IF(E$23=0,0,求节点(E$23:E$28,$B$23:$B$28,求节点(其他调用!$Y$4:$Y$20,其他调用!$Z$4:$Z$20,$LZ30)))</f>
        <v>0</v>
      </c>
      <c r="MD30" s="44">
        <f>IF(F$23=0,0,求节点(F$23:F$28,$B$23:$B$28,求节点(其他调用!$Y$4:$Y$20,其他调用!$Z$4:$Z$20,$LZ30)))</f>
        <v>0</v>
      </c>
      <c r="ME30" s="44">
        <f>IF(G$23=0,0,求节点(G$23:G$28,$B$23:$B$28,求节点(其他调用!$Y$4:$Y$20,其他调用!$Z$4:$Z$20,$LZ30)))</f>
        <v>0</v>
      </c>
      <c r="MF30" s="44">
        <f>IF(H$23=0,0,求节点(H$23:H$28,$B$23:$B$28,求节点(其他调用!$Y$4:$Y$20,其他调用!$Z$4:$Z$20,$LZ30)))</f>
        <v>0</v>
      </c>
      <c r="MG30" s="44">
        <f>IF(I$23=0,0,求节点(I$23:I$28,$B$23:$B$28,求节点(其他调用!$Y$4:$Y$20,其他调用!$Z$4:$Z$20,$LZ30)))</f>
        <v>0</v>
      </c>
      <c r="MH30" s="44">
        <f>IF(J$23=0,0,求节点(J$23:J$28,$B$23:$B$28,求节点(其他调用!$Y$4:$Y$20,其他调用!$Z$4:$Z$20,$LZ30)))</f>
        <v>0</v>
      </c>
      <c r="MI30" s="44">
        <f>IF(K$23=0,0,求节点(K$23:K$28,$B$23:$B$28,求节点(其他调用!$Y$4:$Y$20,其他调用!$Z$4:$Z$20,$LZ30)))</f>
        <v>0</v>
      </c>
      <c r="MJ30" s="44">
        <f>IF(L$23=0,0,求节点(L$23:L$28,$B$23:$B$28,求节点(其他调用!$Y$4:$Y$20,其他调用!$Z$4:$Z$20,$LZ30)))</f>
        <v>0</v>
      </c>
      <c r="MK30" s="44">
        <f>IF(M$23=0,0,求节点(M$23:M$28,$B$23:$B$28,求节点(其他调用!$Y$4:$Y$20,其他调用!$Z$4:$Z$20,$LZ30)))</f>
        <v>0</v>
      </c>
      <c r="ML30" s="44">
        <f>IF(N$23=0,0,求节点(N$23:N$28,$B$23:$B$28,求节点(其他调用!$Y$4:$Y$20,其他调用!$Z$4:$Z$20,$LZ30)))</f>
        <v>0</v>
      </c>
      <c r="MM30" s="44">
        <f>IF(O$23=0,0,求节点(O$23:O$28,$B$23:$B$28,求节点(其他调用!$Y$4:$Y$20,其他调用!$Z$4:$Z$20,$LZ30)))</f>
        <v>0</v>
      </c>
      <c r="MN30" s="44">
        <f>IF(P$23=0,0,求节点(P$23:P$28,$B$23:$B$28,求节点(其他调用!$Y$4:$Y$20,其他调用!$Z$4:$Z$20,$LZ30)))</f>
        <v>0</v>
      </c>
      <c r="MO30" s="44">
        <f>IF(Q$23=0,0,求节点(Q$23:Q$28,$B$23:$B$28,求节点(其他调用!$Y$4:$Y$20,其他调用!$Z$4:$Z$20,$LZ30)))</f>
        <v>0</v>
      </c>
      <c r="MP30" s="44">
        <f>IF(R$23=0,0,求节点(R$23:R$28,$B$23:$B$28,求节点(其他调用!$Y$4:$Y$20,其他调用!$Z$4:$Z$20,$LZ30)))</f>
        <v>0</v>
      </c>
      <c r="MQ30" s="44">
        <f>IF(S$23=0,0,求节点(S$23:S$28,$B$23:$B$28,求节点(其他调用!$Y$4:$Y$20,其他调用!$Z$4:$Z$20,$LZ30)))</f>
        <v>0</v>
      </c>
      <c r="MR30" s="44">
        <f>IF(T$23=0,0,求节点(T$23:T$28,$B$23:$B$28,求节点(其他调用!$Y$4:$Y$20,其他调用!$Z$4:$Z$20,$LZ30)))</f>
        <v>0</v>
      </c>
      <c r="MS30" s="44">
        <f>IF(U$23=0,0,求节点(U$23:U$28,$B$23:$B$28,求节点(其他调用!$Y$4:$Y$20,其他调用!$Z$4:$Z$20,$LZ30)))</f>
        <v>0</v>
      </c>
      <c r="MT30" s="44">
        <f>IF(V$23=0,0,求节点(V$23:V$28,$B$23:$B$28,求节点(其他调用!$Y$4:$Y$20,其他调用!$Z$4:$Z$20,$LZ30)))</f>
        <v>0</v>
      </c>
      <c r="MW30" s="44">
        <v>27</v>
      </c>
      <c r="MX30" s="44">
        <f>IF(C$4=0,0,求节点(C$4:C$9,$B$4:$B$9,求节点(其他调用!$O$4:$O$42,其他调用!$P$4:$P$42,其他调用!$AJ31)))</f>
        <v>3.577990859445165</v>
      </c>
      <c r="MY30" s="44">
        <f>IF(D$4=0,0,求节点(D$4:D$9,$B$4:$B$9,求节点(其他调用!$O$4:$O$42,其他调用!$P$4:$P$42,其他调用!$AJ31)))</f>
        <v>6</v>
      </c>
      <c r="MZ30" s="44">
        <f>IF(E$4=0,0,求节点(E$4:E$9,$B$4:$B$9,求节点(其他调用!$O$4:$O$42,其他调用!$P$4:$P$42,其他调用!$AJ31)))</f>
        <v>1.2953510512747635</v>
      </c>
      <c r="NA30" s="44">
        <f>IF(F$4=0,0,求节点(F$4:F$9,$B$4:$B$9,求节点(其他调用!$O$4:$O$42,其他调用!$P$4:$P$42,其他调用!$AJ31)))</f>
        <v>0</v>
      </c>
      <c r="NB30" s="44">
        <f>IF(G$4=0,0,求节点(G$4:G$9,$B$4:$B$9,求节点(其他调用!$O$4:$O$42,其他调用!$P$4:$P$42,其他调用!$AJ31)))</f>
        <v>0</v>
      </c>
      <c r="NC30" s="44">
        <f>IF(H$4=0,0,求节点(H$4:H$9,$B$4:$B$9,求节点(其他调用!$O$4:$O$42,其他调用!$P$4:$P$42,其他调用!$AJ31)))</f>
        <v>0</v>
      </c>
      <c r="ND30" s="44">
        <f>IF(I$4=0,0,求节点(I$4:I$9,$B$4:$B$9,求节点(其他调用!$O$4:$O$42,其他调用!$P$4:$P$42,其他调用!$AJ31)))</f>
        <v>0</v>
      </c>
      <c r="NE30" s="44">
        <f>IF(J$4=0,0,求节点(J$4:J$9,$B$4:$B$9,求节点(其他调用!$O$4:$O$42,其他调用!$P$4:$P$42,其他调用!$AJ31)))</f>
        <v>0</v>
      </c>
      <c r="NF30" s="44">
        <f>IF(K$4=0,0,求节点(K$4:K$9,$B$4:$B$9,求节点(其他调用!$O$4:$O$42,其他调用!$P$4:$P$42,其他调用!$AJ31)))</f>
        <v>0</v>
      </c>
      <c r="NG30" s="44">
        <f>IF(L$4=0,0,求节点(L$4:L$9,$B$4:$B$9,求节点(其他调用!$O$4:$O$42,其他调用!$P$4:$P$42,其他调用!$AJ31)))</f>
        <v>0</v>
      </c>
      <c r="NH30" s="44">
        <f>IF(M$4=0,0,求节点(M$4:M$9,$B$4:$B$9,求节点(其他调用!$O$4:$O$42,其他调用!$P$4:$P$42,其他调用!$AJ31)))</f>
        <v>0</v>
      </c>
      <c r="NI30" s="44">
        <f>IF(N$4=0,0,求节点(N$4:N$9,$B$4:$B$9,求节点(其他调用!$O$4:$O$42,其他调用!$P$4:$P$42,其他调用!$AJ31)))</f>
        <v>0</v>
      </c>
      <c r="NJ30" s="44">
        <f>IF(O$4=0,0,求节点(O$4:O$9,$B$4:$B$9,求节点(其他调用!$O$4:$O$42,其他调用!$P$4:$P$42,其他调用!$AJ31)))</f>
        <v>0</v>
      </c>
      <c r="NK30" s="44">
        <f>IF(P$4=0,0,求节点(P$4:P$9,$B$4:$B$9,求节点(其他调用!$O$4:$O$42,其他调用!$P$4:$P$42,其他调用!$AJ31)))</f>
        <v>0</v>
      </c>
      <c r="NL30" s="44">
        <f>IF(Q$4=0,0,求节点(Q$4:Q$9,$B$4:$B$9,求节点(其他调用!$O$4:$O$42,其他调用!$P$4:$P$42,其他调用!$AJ31)))</f>
        <v>0</v>
      </c>
      <c r="NM30" s="44">
        <f>IF(R$4=0,0,求节点(R$4:R$9,$B$4:$B$9,求节点(其他调用!$O$4:$O$42,其他调用!$P$4:$P$42,其他调用!$AJ31)))</f>
        <v>0</v>
      </c>
      <c r="NN30" s="44">
        <f>IF(S$4=0,0,求节点(S$4:S$9,$B$4:$B$9,求节点(其他调用!$O$4:$O$42,其他调用!$P$4:$P$42,其他调用!$AJ31)))</f>
        <v>3.6940982550106782</v>
      </c>
      <c r="NO30" s="44">
        <f>IF(T$4=0,0,求节点(T$4:T$9,$B$4:$B$9,求节点(其他调用!$O$4:$O$42,其他调用!$P$4:$P$42,其他调用!$AJ31)))</f>
        <v>3.1723172709710941</v>
      </c>
      <c r="NP30" s="44">
        <f>IF(U$4=0,0,求节点(U$4:U$9,$B$4:$B$9,求节点(其他调用!$O$4:$O$42,其他调用!$P$4:$P$42,其他调用!$AJ31)))</f>
        <v>4.8003649348876971</v>
      </c>
      <c r="NQ30" s="44">
        <f>IF(V$4=0,0,求节点(V$4:V$9,$B$4:$B$9,求节点(其他调用!$O$4:$O$42,其他调用!$P$4:$P$42,其他调用!$AJ31)))</f>
        <v>0</v>
      </c>
      <c r="NR30" s="44">
        <f>IF(W$4=0,0,求节点(W$4:W$9,$B$4:$B$9,求节点(其他调用!$O$4:$O$42,其他调用!$P$4:$P$42,其他调用!$AJ31)))</f>
        <v>2.5513219623795584</v>
      </c>
      <c r="NS30" s="44">
        <f>IF(X$4=0,0,求节点(X$4:X$9,$B$4:$B$9,求节点(其他调用!$O$4:$O$42,其他调用!$P$4:$P$42,其他调用!$AJ31)))</f>
        <v>2.5513219623795584</v>
      </c>
      <c r="NT30" s="44">
        <f>IF(Y$4=0,0,求节点(Y$4:Y$9,$B$4:$B$9,求节点(其他调用!$O$4:$O$42,其他调用!$P$4:$P$42,其他调用!$AJ31)))</f>
        <v>4.1479842556024655</v>
      </c>
      <c r="NU30" s="44">
        <f>IF(Z$4=0,0,求节点(Z$4:Z$9,$B$4:$B$9,求节点(其他调用!$O$4:$O$42,其他调用!$P$4:$P$42,其他调用!$AJ31)))</f>
        <v>0</v>
      </c>
      <c r="NV30" s="44">
        <f>IF(AA$4=0,0,求节点(AA$4:AA$9,$B$4:$B$9,求节点(其他调用!$O$4:$O$42,其他调用!$P$4:$P$42,其他调用!$AJ31)))</f>
        <v>2.5513219623795584</v>
      </c>
      <c r="NW30" s="44">
        <f>IF(AB$4=0,0,求节点(AB$4:AB$9,$B$4:$B$9,求节点(其他调用!$O$4:$O$42,其他调用!$P$4:$P$42,其他调用!$AJ31)))</f>
        <v>6</v>
      </c>
      <c r="NX30" s="44">
        <f>IF(AC$4=0,0,求节点(AC$4:AC$9,$B$4:$B$9,求节点(其他调用!$O$4:$O$42,其他调用!$P$4:$P$42,其他调用!$AJ31)))</f>
        <v>3.5116242209935224</v>
      </c>
      <c r="NY30" s="44">
        <f>IF(AD$4=0,0,求节点(AD$4:AD$9,$B$4:$B$9,求节点(其他调用!$O$4:$O$42,其他调用!$P$4:$P$42,其他调用!$AJ31)))</f>
        <v>0.35127848134739947</v>
      </c>
      <c r="NZ30" s="44">
        <f>IF(AE$4=0,0,求节点(AE$4:AE$9,$B$4:$B$9,求节点(其他调用!$O$4:$O$42,其他调用!$P$4:$P$42,其他调用!$AJ31)))</f>
        <v>0.35127848134739947</v>
      </c>
      <c r="OA30" s="44">
        <f>IF(AF$4=0,0,求节点(AF$4:AF$9,$B$4:$B$9,求节点(其他调用!$O$4:$O$42,其他调用!$P$4:$P$42,其他调用!$AJ31)))</f>
        <v>0.35127848134739947</v>
      </c>
      <c r="OB30" s="44">
        <f>IF(AG$4=0,0,求节点(AG$4:AG$9,$B$4:$B$9,求节点(其他调用!$O$4:$O$42,其他调用!$P$4:$P$42,其他调用!$AJ31)))</f>
        <v>0.35127848134739947</v>
      </c>
      <c r="OC30" s="44">
        <f>IF(AH$4=0,0,求节点(AH$4:AH$9,$B$4:$B$9,求节点(其他调用!$O$4:$O$42,其他调用!$P$4:$P$42,其他调用!$AJ31)))</f>
        <v>0.35127848134739947</v>
      </c>
      <c r="OD30" s="44">
        <f>IF(AI$4=0,0,求节点(AI$4:AI$9,$B$4:$B$9,求节点(其他调用!$O$4:$O$42,其他调用!$P$4:$P$42,其他调用!$AJ31)))</f>
        <v>0.35127848134739947</v>
      </c>
      <c r="OE30" s="44">
        <f>IF(AJ$4=0,0,求节点(AJ$4:AJ$9,$B$4:$B$9,求节点(其他调用!$O$4:$O$42,其他调用!$P$4:$P$42,其他调用!$AJ31)))</f>
        <v>0.35127848134739947</v>
      </c>
      <c r="OF30" s="44">
        <f>IF(AK$4=0,0,求节点(AK$4:AK$9,$B$4:$B$9,求节点(其他调用!$O$4:$O$42,其他调用!$P$4:$P$42,其他调用!$AJ31)))</f>
        <v>0.35127848134739947</v>
      </c>
      <c r="OG30" s="44">
        <f>IF(AL$4=0,0,求节点(AL$4:AL$9,$B$4:$B$9,求节点(其他调用!$O$4:$O$42,其他调用!$P$4:$P$42,其他调用!$AJ31)))</f>
        <v>0.35127848134739947</v>
      </c>
      <c r="OH30" s="44">
        <f>IF(AM$4=0,0,求节点(AM$4:AM$9,$B$4:$B$9,求节点(其他调用!$O$4:$O$42,其他调用!$P$4:$P$42,其他调用!$AJ31)))</f>
        <v>0.35127848134739947</v>
      </c>
      <c r="OI30" s="44">
        <f>IF(AN$4=0,0,求节点(AN$4:AN$9,$B$4:$B$9,求节点(其他调用!$O$4:$O$42,其他调用!$P$4:$P$42,其他调用!$AJ31)))</f>
        <v>0.35127848134739947</v>
      </c>
      <c r="OJ30" s="44">
        <f>IF(AO$4=0,0,求节点(AO$4:AO$9,$B$4:$B$9,求节点(其他调用!$O$4:$O$42,其他调用!$P$4:$P$42,其他调用!$AJ31)))</f>
        <v>0.35127848134739947</v>
      </c>
      <c r="OK30" s="44">
        <f>IF(AP$4=0,0,求节点(AP$4:AP$9,$B$4:$B$9,求节点(其他调用!$O$4:$O$42,其他调用!$P$4:$P$42,其他调用!$AJ31)))</f>
        <v>0.35127848134739947</v>
      </c>
      <c r="OL30" s="44">
        <f>IF(AQ$4=0,0,求节点(AQ$4:AQ$9,$B$4:$B$9,求节点(其他调用!$O$4:$O$42,其他调用!$P$4:$P$42,其他调用!$AJ31)))</f>
        <v>0.35127848134739947</v>
      </c>
      <c r="OM30" s="44">
        <f>IF(AR$4=0,0,求节点(AR$4:AR$9,$B$4:$B$9,求节点(其他调用!$O$4:$O$42,其他调用!$P$4:$P$42,其他调用!$AJ31)))</f>
        <v>0.35127848134739947</v>
      </c>
      <c r="ON30" s="44">
        <f>IF(AS$4=0,0,求节点(AS$4:AS$9,$B$4:$B$9,求节点(其他调用!$O$4:$O$42,其他调用!$P$4:$P$42,其他调用!$AJ31)))</f>
        <v>0.35127848134739947</v>
      </c>
      <c r="OO30" s="44">
        <f>IF(AT$4=0,0,求节点(AT$4:AT$9,$B$4:$B$9,求节点(其他调用!$O$4:$O$42,其他调用!$P$4:$P$42,其他调用!$AJ31)))</f>
        <v>0.35127848134739947</v>
      </c>
      <c r="OP30" s="44">
        <f>IF(AU$4=0,0,求节点(AU$4:AU$9,$B$4:$B$9,求节点(其他调用!$O$4:$O$42,其他调用!$P$4:$P$42,其他调用!$AJ31)))</f>
        <v>0.35127848134739947</v>
      </c>
      <c r="OQ30" s="44">
        <f>IF(AV$4=0,0,求节点(AV$4:AV$9,$B$4:$B$9,求节点(其他调用!$O$4:$O$42,其他调用!$P$4:$P$42,其他调用!$AJ31)))</f>
        <v>0.35127848134739947</v>
      </c>
      <c r="OR30" s="44">
        <f>IF(AW$4=0,0,求节点(AW$4:AW$9,$B$4:$B$9,求节点(其他调用!$O$4:$O$42,其他调用!$P$4:$P$42,其他调用!$AJ31)))</f>
        <v>0.35127848134739947</v>
      </c>
      <c r="OS30" s="44">
        <f>IF(AX$4=0,0,求节点(AX$4:AX$9,$B$4:$B$9,求节点(其他调用!$O$4:$O$42,其他调用!$P$4:$P$42,其他调用!$AJ31)))</f>
        <v>0.35127848134739947</v>
      </c>
      <c r="OT30" s="44">
        <f>IF(AY$4=0,0,求节点(AY$4:AY$9,$B$4:$B$9,求节点(其他调用!$O$4:$O$42,其他调用!$P$4:$P$42,其他调用!$AJ31)))</f>
        <v>0.35127848134739947</v>
      </c>
      <c r="OU30" s="44">
        <f>IF(AZ$4=0,0,求节点(AZ$4:AZ$9,$B$4:$B$9,求节点(其他调用!$O$4:$O$42,其他调用!$P$4:$P$42,其他调用!$AJ31)))</f>
        <v>0.35127848134739947</v>
      </c>
      <c r="OW30" s="44">
        <v>27</v>
      </c>
      <c r="OX30" s="44">
        <f>IF(C$23=0,0,求节点(C$23:C$28,$B$23:$B$28,求节点(其他调用!$AA$4:$AA$20,其他调用!$AB$4:$AB$20,$OW30)))</f>
        <v>0</v>
      </c>
      <c r="OY30" s="44">
        <f>IF(D$23=0,0,求节点(D$23:D$28,$B$23:$B$28,求节点(其他调用!$AA$4:$AA$20,其他调用!$AB$4:$AB$20,$OW30)))</f>
        <v>0</v>
      </c>
      <c r="OZ30" s="44">
        <f>IF(E$23=0,0,求节点(E$23:E$28,$B$23:$B$28,求节点(其他调用!$AA$4:$AA$20,其他调用!$AB$4:$AB$20,$OW30)))</f>
        <v>0</v>
      </c>
      <c r="PA30" s="44">
        <f>IF(F$23=0,0,求节点(F$23:F$28,$B$23:$B$28,求节点(其他调用!$AA$4:$AA$20,其他调用!$AB$4:$AB$20,$OW30)))</f>
        <v>8.6378995834412997E-5</v>
      </c>
      <c r="PB30" s="44">
        <f>IF(G$23=0,0,求节点(G$23:G$28,$B$23:$B$28,求节点(其他调用!$AA$4:$AA$20,其他调用!$AB$4:$AB$20,$OW30)))</f>
        <v>1.2956849375178603E-4</v>
      </c>
      <c r="PC30" s="44">
        <f>IF(H$23=0,0,求节点(H$23:H$28,$B$23:$B$28,求节点(其他调用!$AA$4:$AA$20,其他调用!$AB$4:$AB$20,$OW30)))</f>
        <v>1.2956849375178603E-4</v>
      </c>
      <c r="PD30" s="44">
        <f>IF(I$23=0,0,求节点(I$23:I$28,$B$23:$B$28,求节点(其他调用!$AA$4:$AA$20,其他调用!$AB$4:$AB$20,$OW30)))</f>
        <v>1.9631589962398888E-4</v>
      </c>
      <c r="PE30" s="44">
        <f>IF(J$23=0,0,求节点(J$23:J$28,$B$23:$B$28,求节点(其他调用!$AA$4:$AA$20,其他调用!$AB$4:$AB$20,$OW30)))</f>
        <v>0</v>
      </c>
      <c r="PF30" s="44">
        <f>IF(K$23=0,0,求节点(K$23:K$28,$B$23:$B$28,求节点(其他调用!$AA$4:$AA$20,其他调用!$AB$4:$AB$20,$OW30)))</f>
        <v>1.2956849375178603E-4</v>
      </c>
      <c r="PG30" s="44">
        <f>IF(L$23=0,0,求节点(L$23:L$28,$B$23:$B$28,求节点(其他调用!$AA$4:$AA$20,其他调用!$AB$4:$AB$20,$OW30)))</f>
        <v>0</v>
      </c>
      <c r="PH30" s="44">
        <f>IF(M$23=0,0,求节点(M$23:M$28,$B$23:$B$28,求节点(其他调用!$AA$4:$AA$20,其他调用!$AB$4:$AB$20,$OW30)))</f>
        <v>0</v>
      </c>
      <c r="PI30" s="44">
        <f>IF(N$23=0,0,求节点(N$23:N$28,$B$23:$B$28,求节点(其他调用!$AA$4:$AA$20,其他调用!$AB$4:$AB$20,$OW30)))</f>
        <v>0</v>
      </c>
      <c r="PJ30" s="44">
        <f>IF(O$23=0,0,求节点(O$23:O$28,$B$23:$B$28,求节点(其他调用!$AA$4:$AA$20,其他调用!$AB$4:$AB$20,$OW30)))</f>
        <v>0</v>
      </c>
      <c r="PK30" s="44">
        <f>IF(P$23=0,0,求节点(P$23:P$28,$B$23:$B$28,求节点(其他调用!$AA$4:$AA$20,其他调用!$AB$4:$AB$20,$OW30)))</f>
        <v>0</v>
      </c>
      <c r="PL30" s="44">
        <f>IF(Q$23=0,0,求节点(Q$23:Q$28,$B$23:$B$28,求节点(其他调用!$AA$4:$AA$20,其他调用!$AB$4:$AB$20,$OW30)))</f>
        <v>0</v>
      </c>
      <c r="PM30" s="44">
        <f>IF(R$23=0,0,求节点(R$23:R$28,$B$23:$B$28,求节点(其他调用!$AA$4:$AA$20,其他调用!$AB$4:$AB$20,$OW30)))</f>
        <v>0</v>
      </c>
      <c r="PN30" s="44">
        <f>IF(S$23=0,0,求节点(S$23:S$28,$B$23:$B$28,求节点(其他调用!$AA$4:$AA$20,其他调用!$AB$4:$AB$20,$OW30)))</f>
        <v>0</v>
      </c>
      <c r="PO30" s="44">
        <f>IF(T$23=0,0,求节点(T$23:T$28,$B$23:$B$28,求节点(其他调用!$AA$4:$AA$20,其他调用!$AB$4:$AB$20,$OW30)))</f>
        <v>0</v>
      </c>
      <c r="PP30" s="44">
        <f>IF(U$23=0,0,求节点(U$23:U$28,$B$23:$B$28,求节点(其他调用!$AA$4:$AA$20,其他调用!$AB$4:$AB$20,$OW30)))</f>
        <v>0</v>
      </c>
      <c r="PQ30" s="44">
        <f>IF(V$23=0,0,求节点(V$23:V$28,$B$23:$B$28,求节点(其他调用!$AA$4:$AA$20,其他调用!$AB$4:$AB$20,$OW30)))</f>
        <v>0</v>
      </c>
    </row>
    <row r="31" spans="2:433" x14ac:dyDescent="0.2">
      <c r="BI31" s="44">
        <v>28</v>
      </c>
      <c r="BJ31" s="44">
        <f>IF(C$4=0,0,求节点(C$4:C$9,$B$4:$B$9,求节点(其他调用!$C$4:$C$42,其他调用!$D$4:$D$42,其他调用!$AF32)))</f>
        <v>1.2144352145131789</v>
      </c>
      <c r="BK31" s="44">
        <f>IF(D$4=0,0,求节点(D$4:D$9,$B$4:$B$9,求节点(其他调用!$C$4:$C$42,其他调用!$D$4:$D$42,其他调用!$AF32)))</f>
        <v>2.8249792937013103</v>
      </c>
      <c r="BL31" s="44">
        <f>IF(E$4=0,0,求节点(E$4:E$9,$B$4:$B$9,求节点(其他调用!$C$4:$C$42,其他调用!$D$4:$D$42,其他调用!$AF32)))</f>
        <v>0.33588740258226635</v>
      </c>
      <c r="BM31" s="44">
        <f>IF(F$4=0,0,求节点(F$4:F$9,$B$4:$B$9,求节点(其他调用!$C$4:$C$42,其他调用!$D$4:$D$42,其他调用!$AF32)))</f>
        <v>0</v>
      </c>
      <c r="BN31" s="44">
        <f>IF(G$4=0,0,求节点(G$4:G$9,$B$4:$B$9,求节点(其他调用!$C$4:$C$42,其他调用!$D$4:$D$42,其他调用!$AF32)))</f>
        <v>0</v>
      </c>
      <c r="BO31" s="44">
        <f>IF(H$4=0,0,求节点(H$4:H$9,$B$4:$B$9,求节点(其他调用!$C$4:$C$42,其他调用!$D$4:$D$42,其他调用!$AF32)))</f>
        <v>0</v>
      </c>
      <c r="BP31" s="44">
        <f>IF(I$4=0,0,求节点(I$4:I$9,$B$4:$B$9,求节点(其他调用!$C$4:$C$42,其他调用!$D$4:$D$42,其他调用!$AF32)))</f>
        <v>0</v>
      </c>
      <c r="BQ31" s="44">
        <f>IF(J$4=0,0,求节点(J$4:J$9,$B$4:$B$9,求节点(其他调用!$C$4:$C$42,其他调用!$D$4:$D$42,其他调用!$AF32)))</f>
        <v>0</v>
      </c>
      <c r="BR31" s="44">
        <f>IF(K$4=0,0,求节点(K$4:K$9,$B$4:$B$9,求节点(其他调用!$C$4:$C$42,其他调用!$D$4:$D$42,其他调用!$AF32)))</f>
        <v>0</v>
      </c>
      <c r="BS31" s="44">
        <f>IF(L$4=0,0,求节点(L$4:L$9,$B$4:$B$9,求节点(其他调用!$C$4:$C$42,其他调用!$D$4:$D$42,其他调用!$AF32)))</f>
        <v>0</v>
      </c>
      <c r="BT31" s="44">
        <f>IF(M$4=0,0,求节点(M$4:M$9,$B$4:$B$9,求节点(其他调用!$C$4:$C$42,其他调用!$D$4:$D$42,其他调用!$AF32)))</f>
        <v>0</v>
      </c>
      <c r="BU31" s="44">
        <f>IF(N$4=0,0,求节点(N$4:N$9,$B$4:$B$9,求节点(其他调用!$C$4:$C$42,其他调用!$D$4:$D$42,其他调用!$AF32)))</f>
        <v>0</v>
      </c>
      <c r="BV31" s="44">
        <f>IF(O$4=0,0,求节点(O$4:O$9,$B$4:$B$9,求节点(其他调用!$C$4:$C$42,其他调用!$D$4:$D$42,其他调用!$AF32)))</f>
        <v>0</v>
      </c>
      <c r="BW31" s="44">
        <f>IF(P$4=0,0,求节点(P$4:P$9,$B$4:$B$9,求节点(其他调用!$C$4:$C$42,其他调用!$D$4:$D$42,其他调用!$AF32)))</f>
        <v>0</v>
      </c>
      <c r="BX31" s="44">
        <f>IF(Q$4=0,0,求节点(Q$4:Q$9,$B$4:$B$9,求节点(其他调用!$C$4:$C$42,其他调用!$D$4:$D$42,其他调用!$AF32)))</f>
        <v>0</v>
      </c>
      <c r="BY31" s="44">
        <f>IF(R$4=0,0,求节点(R$4:R$9,$B$4:$B$9,求节点(其他调用!$C$4:$C$42,其他调用!$D$4:$D$42,其他调用!$AF32)))</f>
        <v>0</v>
      </c>
      <c r="BZ31" s="44">
        <f>IF(S$4=0,0,求节点(S$4:S$9,$B$4:$B$9,求节点(其他调用!$C$4:$C$42,其他调用!$D$4:$D$42,其他调用!$AF32)))</f>
        <v>2.0135835692521962</v>
      </c>
      <c r="CA31" s="44">
        <f>IF(T$4=0,0,求节点(T$4:T$9,$B$4:$B$9,求节点(其他调用!$C$4:$C$42,其他调用!$D$4:$D$42,其他调用!$AF32)))</f>
        <v>1.4373282374249132</v>
      </c>
      <c r="CB31" s="44">
        <f>IF(U$4=0,0,求节点(U$4:U$9,$B$4:$B$9,求节点(其他调用!$C$4:$C$42,其他调用!$D$4:$D$42,其他调用!$AF32)))</f>
        <v>1.7252317253525702</v>
      </c>
      <c r="CC31" s="44">
        <f>IF(V$4=0,0,求节点(V$4:V$9,$B$4:$B$9,求节点(其他调用!$C$4:$C$42,其他调用!$D$4:$D$42,其他调用!$AF32)))</f>
        <v>0</v>
      </c>
      <c r="CD31" s="44">
        <f>IF(W$4=0,0,求节点(W$4:W$9,$B$4:$B$9,求节点(其他调用!$C$4:$C$42,其他调用!$D$4:$D$42,其他调用!$AF32)))</f>
        <v>0.80612976619743937</v>
      </c>
      <c r="CE31" s="44">
        <f>IF(X$4=0,0,求节点(X$4:X$9,$B$4:$B$9,求节点(其他调用!$C$4:$C$42,其他调用!$D$4:$D$42,其他调用!$AF32)))</f>
        <v>0.80612976619743937</v>
      </c>
      <c r="CF31" s="44">
        <f>IF(Y$4=0,0,求节点(Y$4:Y$9,$B$4:$B$9,求节点(其他调用!$C$4:$C$42,其他调用!$D$4:$D$42,其他调用!$AF32)))</f>
        <v>1.4373282374249132</v>
      </c>
      <c r="CG31" s="44">
        <f>IF(Z$4=0,0,求节点(Z$4:Z$9,$B$4:$B$9,求节点(其他调用!$C$4:$C$42,其他调用!$D$4:$D$42,其他调用!$AF32)))</f>
        <v>0</v>
      </c>
      <c r="CH31" s="44">
        <f>IF(AA$4=0,0,求节点(AA$4:AA$9,$B$4:$B$9,求节点(其他调用!$C$4:$C$42,其他调用!$D$4:$D$42,其他调用!$AF32)))</f>
        <v>0.80612976619743937</v>
      </c>
      <c r="CI31" s="44">
        <f>IF(AB$4=0,0,求节点(AB$4:AB$9,$B$4:$B$9,求节点(其他调用!$C$4:$C$42,其他调用!$D$4:$D$42,其他调用!$AF32)))</f>
        <v>2.8249792937013103</v>
      </c>
      <c r="CJ31" s="44">
        <f>IF(AC$4=0,0,求节点(AC$4:AC$9,$B$4:$B$9,求节点(其他调用!$C$4:$C$42,其他调用!$D$4:$D$42,其他调用!$AF32)))</f>
        <v>2.2380697196831179</v>
      </c>
      <c r="CK31" s="44">
        <f>IF(AD$4=0,0,求节点(AD$4:AD$9,$B$4:$B$9,求节点(其他调用!$C$4:$C$42,其他调用!$D$4:$D$42,其他调用!$AF32)))</f>
        <v>8.3474162411356745E-2</v>
      </c>
      <c r="CL31" s="44">
        <f>IF(AE$4=0,0,求节点(AE$4:AE$9,$B$4:$B$9,求节点(其他调用!$C$4:$C$42,其他调用!$D$4:$D$42,其他调用!$AF32)))</f>
        <v>8.3474162411356745E-2</v>
      </c>
      <c r="CM31" s="44">
        <f>IF(AF$4=0,0,求节点(AF$4:AF$9,$B$4:$B$9,求节点(其他调用!$C$4:$C$42,其他调用!$D$4:$D$42,其他调用!$AF32)))</f>
        <v>8.3474162411356745E-2</v>
      </c>
      <c r="CN31" s="44">
        <f>IF(AG$4=0,0,求节点(AG$4:AG$9,$B$4:$B$9,求节点(其他调用!$C$4:$C$42,其他调用!$D$4:$D$42,其他调用!$AF32)))</f>
        <v>8.3474162411356745E-2</v>
      </c>
      <c r="CO31" s="44">
        <f>IF(AH$4=0,0,求节点(AH$4:AH$9,$B$4:$B$9,求节点(其他调用!$C$4:$C$42,其他调用!$D$4:$D$42,其他调用!$AF32)))</f>
        <v>8.3474162411356745E-2</v>
      </c>
      <c r="CP31" s="44">
        <f>IF(AI$4=0,0,求节点(AI$4:AI$9,$B$4:$B$9,求节点(其他调用!$C$4:$C$42,其他调用!$D$4:$D$42,其他调用!$AF32)))</f>
        <v>8.3474162411356745E-2</v>
      </c>
      <c r="CQ31" s="44">
        <f>IF(AJ$4=0,0,求节点(AJ$4:AJ$9,$B$4:$B$9,求节点(其他调用!$C$4:$C$42,其他调用!$D$4:$D$42,其他调用!$AF32)))</f>
        <v>8.3474162411356745E-2</v>
      </c>
      <c r="CR31" s="44">
        <f>IF(AK$4=0,0,求节点(AK$4:AK$9,$B$4:$B$9,求节点(其他调用!$C$4:$C$42,其他调用!$D$4:$D$42,其他调用!$AF32)))</f>
        <v>8.3474162411356745E-2</v>
      </c>
      <c r="CS31" s="44">
        <f>IF(AL$4=0,0,求节点(AL$4:AL$9,$B$4:$B$9,求节点(其他调用!$C$4:$C$42,其他调用!$D$4:$D$42,其他调用!$AF32)))</f>
        <v>8.3474162411356745E-2</v>
      </c>
      <c r="CT31" s="44">
        <f>IF(AM$4=0,0,求节点(AM$4:AM$9,$B$4:$B$9,求节点(其他调用!$C$4:$C$42,其他调用!$D$4:$D$42,其他调用!$AF32)))</f>
        <v>8.3474162411356745E-2</v>
      </c>
      <c r="CU31" s="44">
        <f>IF(AN$4=0,0,求节点(AN$4:AN$9,$B$4:$B$9,求节点(其他调用!$C$4:$C$42,其他调用!$D$4:$D$42,其他调用!$AF32)))</f>
        <v>8.3474162411356745E-2</v>
      </c>
      <c r="CV31" s="44">
        <f>IF(AO$4=0,0,求节点(AO$4:AO$9,$B$4:$B$9,求节点(其他调用!$C$4:$C$42,其他调用!$D$4:$D$42,其他调用!$AF32)))</f>
        <v>8.3474162411356745E-2</v>
      </c>
      <c r="CW31" s="44">
        <f>IF(AP$4=0,0,求节点(AP$4:AP$9,$B$4:$B$9,求节点(其他调用!$C$4:$C$42,其他调用!$D$4:$D$42,其他调用!$AF32)))</f>
        <v>8.3474162411356745E-2</v>
      </c>
      <c r="CX31" s="44">
        <f>IF(AQ$4=0,0,求节点(AQ$4:AQ$9,$B$4:$B$9,求节点(其他调用!$C$4:$C$42,其他调用!$D$4:$D$42,其他调用!$AF32)))</f>
        <v>8.3474162411356745E-2</v>
      </c>
      <c r="CY31" s="44">
        <f>IF(AR$4=0,0,求节点(AR$4:AR$9,$B$4:$B$9,求节点(其他调用!$C$4:$C$42,其他调用!$D$4:$D$42,其他调用!$AF32)))</f>
        <v>8.3474162411356745E-2</v>
      </c>
      <c r="CZ31" s="44">
        <f>IF(AS$4=0,0,求节点(AS$4:AS$9,$B$4:$B$9,求节点(其他调用!$C$4:$C$42,其他调用!$D$4:$D$42,其他调用!$AF32)))</f>
        <v>8.3474162411356745E-2</v>
      </c>
      <c r="DA31" s="44">
        <f>IF(AT$4=0,0,求节点(AT$4:AT$9,$B$4:$B$9,求节点(其他调用!$C$4:$C$42,其他调用!$D$4:$D$42,其他调用!$AF32)))</f>
        <v>8.3474162411356745E-2</v>
      </c>
      <c r="DB31" s="44">
        <f>IF(AU$4=0,0,求节点(AU$4:AU$9,$B$4:$B$9,求节点(其他调用!$C$4:$C$42,其他调用!$D$4:$D$42,其他调用!$AF32)))</f>
        <v>8.3474162411356745E-2</v>
      </c>
      <c r="DC31" s="44">
        <f>IF(AV$4=0,0,求节点(AV$4:AV$9,$B$4:$B$9,求节点(其他调用!$C$4:$C$42,其他调用!$D$4:$D$42,其他调用!$AF32)))</f>
        <v>8.3474162411356745E-2</v>
      </c>
      <c r="DD31" s="44">
        <f>IF(AW$4=0,0,求节点(AW$4:AW$9,$B$4:$B$9,求节点(其他调用!$C$4:$C$42,其他调用!$D$4:$D$42,其他调用!$AF32)))</f>
        <v>8.3474162411356745E-2</v>
      </c>
      <c r="DE31" s="44">
        <f>IF(AX$4=0,0,求节点(AX$4:AX$9,$B$4:$B$9,求节点(其他调用!$C$4:$C$42,其他调用!$D$4:$D$42,其他调用!$AF32)))</f>
        <v>8.3474162411356745E-2</v>
      </c>
      <c r="DF31" s="44">
        <f>IF(AY$4=0,0,求节点(AY$4:AY$9,$B$4:$B$9,求节点(其他调用!$C$4:$C$42,其他调用!$D$4:$D$42,其他调用!$AF32)))</f>
        <v>8.3474162411356745E-2</v>
      </c>
      <c r="DG31" s="44">
        <f>IF(AZ$4=0,0,求节点(AZ$4:AZ$9,$B$4:$B$9,求节点(其他调用!$C$4:$C$42,其他调用!$D$4:$D$42,其他调用!$AF32)))</f>
        <v>8.3474162411356745E-2</v>
      </c>
      <c r="DI31" s="44">
        <v>28</v>
      </c>
      <c r="DJ31" s="44">
        <f>IF(C$23=0,0,求节点(C$23:C$28,$B$23:$B$28,求节点(其他调用!$S$4:$S$20,其他调用!$T$4:$T$20,$DI31)))</f>
        <v>0</v>
      </c>
      <c r="DK31" s="44">
        <f>IF(D$23=0,0,求节点(D$23:D$28,$B$23:$B$28,求节点(其他调用!$S$4:$S$20,其他调用!$T$4:$T$20,$DI31)))</f>
        <v>0</v>
      </c>
      <c r="DL31" s="44">
        <f>IF(E$23=0,0,求节点(E$23:E$28,$B$23:$B$28,求节点(其他调用!$S$4:$S$20,其他调用!$T$4:$T$20,$DI31)))</f>
        <v>0</v>
      </c>
      <c r="DM31" s="44">
        <f>IF(F$23=0,0,求节点(F$23:F$28,$B$23:$B$28,求节点(其他调用!$S$4:$S$20,其他调用!$T$4:$T$20,$DI31)))</f>
        <v>1.2635375010117134E-4</v>
      </c>
      <c r="DN31" s="44">
        <f>IF(G$23=0,0,求节点(G$23:G$28,$B$23:$B$28,求节点(其他调用!$S$4:$S$20,其他调用!$T$4:$T$20,$DI31)))</f>
        <v>1.8953062515192354E-4</v>
      </c>
      <c r="DO31" s="44">
        <f>IF(H$23=0,0,求节点(H$23:H$28,$B$23:$B$28,求节点(其他调用!$S$4:$S$20,其他调用!$T$4:$T$20,$DI31)))</f>
        <v>1.8953062515192354E-4</v>
      </c>
      <c r="DP31" s="44">
        <f>IF(I$23=0,0,求节点(I$23:I$28,$B$23:$B$28,求节点(其他调用!$S$4:$S$20,其他调用!$T$4:$T$20,$DI31)))</f>
        <v>2.8716761386660128E-4</v>
      </c>
      <c r="DQ31" s="44">
        <f>IF(J$23=0,0,求节点(J$23:J$28,$B$23:$B$28,求节点(其他调用!$S$4:$S$20,其他调用!$T$4:$T$20,$DI31)))</f>
        <v>0</v>
      </c>
      <c r="DR31" s="44">
        <f>IF(K$23=0,0,求节点(K$23:K$28,$B$23:$B$28,求节点(其他调用!$S$4:$S$20,其他调用!$T$4:$T$20,$DI31)))</f>
        <v>1.8953062515192354E-4</v>
      </c>
      <c r="DS31" s="44">
        <f>IF(L$23=0,0,求节点(L$23:L$28,$B$23:$B$28,求节点(其他调用!$S$4:$S$20,其他调用!$T$4:$T$20,$DI31)))</f>
        <v>0</v>
      </c>
      <c r="DT31" s="44">
        <f>IF(M$23=0,0,求节点(M$23:M$28,$B$23:$B$28,求节点(其他调用!$S$4:$S$20,其他调用!$T$4:$T$20,$DI31)))</f>
        <v>0</v>
      </c>
      <c r="DU31" s="44">
        <f>IF(N$23=0,0,求节点(N$23:N$28,$B$23:$B$28,求节点(其他调用!$S$4:$S$20,其他调用!$T$4:$T$20,$DI31)))</f>
        <v>0</v>
      </c>
      <c r="DV31" s="44">
        <f>IF(O$23=0,0,求节点(O$23:O$28,$B$23:$B$28,求节点(其他调用!$S$4:$S$20,其他调用!$T$4:$T$20,$DI31)))</f>
        <v>0</v>
      </c>
      <c r="DW31" s="44">
        <f>IF(P$23=0,0,求节点(P$23:P$28,$B$23:$B$28,求节点(其他调用!$S$4:$S$20,其他调用!$T$4:$T$20,$DI31)))</f>
        <v>0</v>
      </c>
      <c r="DX31" s="44">
        <f>IF(Q$23=0,0,求节点(Q$23:Q$28,$B$23:$B$28,求节点(其他调用!$S$4:$S$20,其他调用!$T$4:$T$20,$DI31)))</f>
        <v>0</v>
      </c>
      <c r="DY31" s="44">
        <f>IF(R$23=0,0,求节点(R$23:R$28,$B$23:$B$28,求节点(其他调用!$S$4:$S$20,其他调用!$T$4:$T$20,$DI31)))</f>
        <v>0</v>
      </c>
      <c r="DZ31" s="44">
        <f>IF(S$23=0,0,求节点(S$23:S$28,$B$23:$B$28,求节点(其他调用!$S$4:$S$20,其他调用!$T$4:$T$20,$DI31)))</f>
        <v>0</v>
      </c>
      <c r="EA31" s="44">
        <f>IF(T$23=0,0,求节点(T$23:T$28,$B$23:$B$28,求节点(其他调用!$S$4:$S$20,其他调用!$T$4:$T$20,$DI31)))</f>
        <v>0</v>
      </c>
      <c r="EB31" s="44">
        <f>IF(U$23=0,0,求节点(U$23:U$28,$B$23:$B$28,求节点(其他调用!$S$4:$S$20,其他调用!$T$4:$T$20,$DI31)))</f>
        <v>0</v>
      </c>
      <c r="EC31" s="44">
        <f>IF(V$23=0,0,求节点(V$23:V$28,$B$23:$B$28,求节点(其他调用!$S$4:$S$20,其他调用!$T$4:$T$20,$DI31)))</f>
        <v>0</v>
      </c>
      <c r="EF31" s="44">
        <v>28</v>
      </c>
      <c r="EG31" s="44">
        <f>IF(C$4=0,0,求节点(C$4:C$9,$B$4:$B$9,求节点(其他调用!$F$4:$F$42,其他调用!$G$4:$G$42,其他调用!$AG32)))</f>
        <v>1.3738199991816757</v>
      </c>
      <c r="EH31" s="44">
        <f>IF(D$4=0,0,求节点(D$4:D$9,$B$4:$B$9,求节点(其他调用!$F$4:$F$42,其他调用!$G$4:$G$42,其他调用!$AG32)))</f>
        <v>3.1320828222437909</v>
      </c>
      <c r="EI31" s="44">
        <f>IF(E$4=0,0,求节点(E$4:E$9,$B$4:$B$9,求节点(其他调用!$F$4:$F$42,其他调用!$G$4:$G$42,其他调用!$AG32)))</f>
        <v>0.39353156637070608</v>
      </c>
      <c r="EJ31" s="44">
        <f>IF(F$4=0,0,求节点(F$4:F$9,$B$4:$B$9,求节点(其他调用!$F$4:$F$42,其他调用!$G$4:$G$42,其他调用!$AG32)))</f>
        <v>0</v>
      </c>
      <c r="EK31" s="44">
        <f>IF(G$4=0,0,求节点(G$4:G$9,$B$4:$B$9,求节点(其他调用!$F$4:$F$42,其他调用!$G$4:$G$42,其他调用!$AG32)))</f>
        <v>0</v>
      </c>
      <c r="EL31" s="44">
        <f>IF(H$4=0,0,求节点(H$4:H$9,$B$4:$B$9,求节点(其他调用!$F$4:$F$42,其他调用!$G$4:$G$42,其他调用!$AG32)))</f>
        <v>0</v>
      </c>
      <c r="EM31" s="44">
        <f>IF(I$4=0,0,求节点(I$4:I$9,$B$4:$B$9,求节点(其他调用!$F$4:$F$42,其他调用!$G$4:$G$42,其他调用!$AG32)))</f>
        <v>0</v>
      </c>
      <c r="EN31" s="44">
        <f>IF(J$4=0,0,求节点(J$4:J$9,$B$4:$B$9,求节点(其他调用!$F$4:$F$42,其他调用!$G$4:$G$42,其他调用!$AG32)))</f>
        <v>0</v>
      </c>
      <c r="EO31" s="44">
        <f>IF(K$4=0,0,求节点(K$4:K$9,$B$4:$B$9,求节点(其他调用!$F$4:$F$42,其他调用!$G$4:$G$42,其他调用!$AG32)))</f>
        <v>0</v>
      </c>
      <c r="EP31" s="44">
        <f>IF(L$4=0,0,求节点(L$4:L$9,$B$4:$B$9,求节点(其他调用!$F$4:$F$42,其他调用!$G$4:$G$42,其他调用!$AG32)))</f>
        <v>0</v>
      </c>
      <c r="EQ31" s="44">
        <f>IF(M$4=0,0,求节点(M$4:M$9,$B$4:$B$9,求节点(其他调用!$F$4:$F$42,其他调用!$G$4:$G$42,其他调用!$AG32)))</f>
        <v>0</v>
      </c>
      <c r="ER31" s="44">
        <f>IF(N$4=0,0,求节点(N$4:N$9,$B$4:$B$9,求节点(其他调用!$F$4:$F$42,其他调用!$G$4:$G$42,其他调用!$AG32)))</f>
        <v>0</v>
      </c>
      <c r="ES31" s="44">
        <f>IF(O$4=0,0,求节点(O$4:O$9,$B$4:$B$9,求节点(其他调用!$F$4:$F$42,其他调用!$G$4:$G$42,其他调用!$AG32)))</f>
        <v>0</v>
      </c>
      <c r="ET31" s="44">
        <f>IF(P$4=0,0,求节点(P$4:P$9,$B$4:$B$9,求节点(其他调用!$F$4:$F$42,其他调用!$G$4:$G$42,其他调用!$AG32)))</f>
        <v>0</v>
      </c>
      <c r="EU31" s="44">
        <f>IF(Q$4=0,0,求节点(Q$4:Q$9,$B$4:$B$9,求节点(其他调用!$F$4:$F$42,其他调用!$G$4:$G$42,其他调用!$AG32)))</f>
        <v>0</v>
      </c>
      <c r="EV31" s="44">
        <f>IF(R$4=0,0,求节点(R$4:R$9,$B$4:$B$9,求节点(其他调用!$F$4:$F$42,其他调用!$G$4:$G$42,其他调用!$AG32)))</f>
        <v>0</v>
      </c>
      <c r="EW31" s="44">
        <f>IF(S$4=0,0,求节点(S$4:S$9,$B$4:$B$9,求节点(其他调用!$F$4:$F$42,其他调用!$G$4:$G$42,其他调用!$AG32)))</f>
        <v>2.2447381107597235</v>
      </c>
      <c r="EX31" s="44">
        <f>IF(T$4=0,0,求节点(T$4:T$9,$B$4:$B$9,求节点(其他调用!$F$4:$F$42,其他调用!$G$4:$G$42,其他调用!$AG32)))</f>
        <v>1.6349653704138492</v>
      </c>
      <c r="EY31" s="44">
        <f>IF(U$4=0,0,求节点(U$4:U$9,$B$4:$B$9,求节点(其他调用!$F$4:$F$42,其他调用!$G$4:$G$42,其他调用!$AG32)))</f>
        <v>1.97227814158874</v>
      </c>
      <c r="EZ31" s="44">
        <f>IF(V$4=0,0,求节点(V$4:V$9,$B$4:$B$9,求节点(其他调用!$F$4:$F$42,其他调用!$G$4:$G$42,其他调用!$AG32)))</f>
        <v>0</v>
      </c>
      <c r="FA31" s="44">
        <f>IF(W$4=0,0,求节点(W$4:W$9,$B$4:$B$9,求节点(其他调用!$F$4:$F$42,其他调用!$G$4:$G$42,其他调用!$AG32)))</f>
        <v>0.94447575928969441</v>
      </c>
      <c r="FB31" s="44">
        <f>IF(X$4=0,0,求节点(X$4:X$9,$B$4:$B$9,求节点(其他调用!$F$4:$F$42,其他调用!$G$4:$G$42,其他调用!$AG32)))</f>
        <v>0.94447575928969441</v>
      </c>
      <c r="FC31" s="44">
        <f>IF(Y$4=0,0,求节点(Y$4:Y$9,$B$4:$B$9,求节点(其他调用!$F$4:$F$42,其他调用!$G$4:$G$42,其他调用!$AG32)))</f>
        <v>1.6349653704138492</v>
      </c>
      <c r="FD31" s="44">
        <f>IF(Z$4=0,0,求节点(Z$4:Z$9,$B$4:$B$9,求节点(其他调用!$F$4:$F$42,其他调用!$G$4:$G$42,其他调用!$AG32)))</f>
        <v>0</v>
      </c>
      <c r="FE31" s="44">
        <f>IF(AA$4=0,0,求节点(AA$4:AA$9,$B$4:$B$9,求节点(其他调用!$F$4:$F$42,其他调用!$G$4:$G$42,其他调用!$AG32)))</f>
        <v>0.94447575928969441</v>
      </c>
      <c r="FF31" s="44">
        <f>IF(AB$4=0,0,求节点(AB$4:AB$9,$B$4:$B$9,求节点(其他调用!$F$4:$F$42,其他调用!$G$4:$G$42,其他调用!$AG32)))</f>
        <v>3.1598592755524524</v>
      </c>
      <c r="FG31" s="44">
        <f>IF(AC$4=0,0,求节点(AC$4:AC$9,$B$4:$B$9,求节点(其他调用!$F$4:$F$42,其他调用!$G$4:$G$42,其他调用!$AG32)))</f>
        <v>2.5077500181085663</v>
      </c>
      <c r="FH31" s="44">
        <f>IF(AD$4=0,0,求节点(AD$4:AD$9,$B$4:$B$9,求节点(其他调用!$F$4:$F$42,其他调用!$G$4:$G$42,其他调用!$AG32)))</f>
        <v>9.7799791336855124E-2</v>
      </c>
      <c r="FI31" s="44">
        <f>IF(AE$4=0,0,求节点(AE$4:AE$9,$B$4:$B$9,求节点(其他调用!$F$4:$F$42,其他调用!$G$4:$G$42,其他调用!$AG32)))</f>
        <v>9.7799791336855124E-2</v>
      </c>
      <c r="FJ31" s="44">
        <f>IF(AF$4=0,0,求节点(AF$4:AF$9,$B$4:$B$9,求节点(其他调用!$F$4:$F$42,其他调用!$G$4:$G$42,其他调用!$AG32)))</f>
        <v>9.7799791336855124E-2</v>
      </c>
      <c r="FK31" s="44">
        <f>IF(AG$4=0,0,求节点(AG$4:AG$9,$B$4:$B$9,求节点(其他调用!$F$4:$F$42,其他调用!$G$4:$G$42,其他调用!$AG32)))</f>
        <v>9.7799791336855124E-2</v>
      </c>
      <c r="FL31" s="44">
        <f>IF(AH$4=0,0,求节点(AH$4:AH$9,$B$4:$B$9,求节点(其他调用!$F$4:$F$42,其他调用!$G$4:$G$42,其他调用!$AG32)))</f>
        <v>9.7799791336855124E-2</v>
      </c>
      <c r="FM31" s="44">
        <f>IF(AI$4=0,0,求节点(AI$4:AI$9,$B$4:$B$9,求节点(其他调用!$F$4:$F$42,其他调用!$G$4:$G$42,其他调用!$AG32)))</f>
        <v>9.7799791336855124E-2</v>
      </c>
      <c r="FN31" s="44">
        <f>IF(AJ$4=0,0,求节点(AJ$4:AJ$9,$B$4:$B$9,求节点(其他调用!$F$4:$F$42,其他调用!$G$4:$G$42,其他调用!$AG32)))</f>
        <v>9.7799791336855124E-2</v>
      </c>
      <c r="FO31" s="44">
        <f>IF(AK$4=0,0,求节点(AK$4:AK$9,$B$4:$B$9,求节点(其他调用!$F$4:$F$42,其他调用!$G$4:$G$42,其他调用!$AG32)))</f>
        <v>9.7799791336855124E-2</v>
      </c>
      <c r="FP31" s="44">
        <f>IF(AL$4=0,0,求节点(AL$4:AL$9,$B$4:$B$9,求节点(其他调用!$F$4:$F$42,其他调用!$G$4:$G$42,其他调用!$AG32)))</f>
        <v>9.7799791336855124E-2</v>
      </c>
      <c r="FQ31" s="44">
        <f>IF(AM$4=0,0,求节点(AM$4:AM$9,$B$4:$B$9,求节点(其他调用!$F$4:$F$42,其他调用!$G$4:$G$42,其他调用!$AG32)))</f>
        <v>9.7799791336855124E-2</v>
      </c>
      <c r="FR31" s="44">
        <f>IF(AN$4=0,0,求节点(AN$4:AN$9,$B$4:$B$9,求节点(其他调用!$F$4:$F$42,其他调用!$G$4:$G$42,其他调用!$AG32)))</f>
        <v>9.7799791336855124E-2</v>
      </c>
      <c r="FS31" s="44">
        <f>IF(AO$4=0,0,求节点(AO$4:AO$9,$B$4:$B$9,求节点(其他调用!$F$4:$F$42,其他调用!$G$4:$G$42,其他调用!$AG32)))</f>
        <v>9.7799791336855124E-2</v>
      </c>
      <c r="FT31" s="44">
        <f>IF(AP$4=0,0,求节点(AP$4:AP$9,$B$4:$B$9,求节点(其他调用!$F$4:$F$42,其他调用!$G$4:$G$42,其他调用!$AG32)))</f>
        <v>9.7799791336855124E-2</v>
      </c>
      <c r="FU31" s="44">
        <f>IF(AQ$4=0,0,求节点(AQ$4:AQ$9,$B$4:$B$9,求节点(其他调用!$F$4:$F$42,其他调用!$G$4:$G$42,其他调用!$AG32)))</f>
        <v>9.7799791336855124E-2</v>
      </c>
      <c r="FV31" s="44">
        <f>IF(AR$4=0,0,求节点(AR$4:AR$9,$B$4:$B$9,求节点(其他调用!$F$4:$F$42,其他调用!$G$4:$G$42,其他调用!$AG32)))</f>
        <v>9.7799791336855124E-2</v>
      </c>
      <c r="FW31" s="44">
        <f>IF(AS$4=0,0,求节点(AS$4:AS$9,$B$4:$B$9,求节点(其他调用!$F$4:$F$42,其他调用!$G$4:$G$42,其他调用!$AG32)))</f>
        <v>9.7799791336855124E-2</v>
      </c>
      <c r="FX31" s="44">
        <f>IF(AT$4=0,0,求节点(AT$4:AT$9,$B$4:$B$9,求节点(其他调用!$F$4:$F$42,其他调用!$G$4:$G$42,其他调用!$AG32)))</f>
        <v>9.7799791336855124E-2</v>
      </c>
      <c r="FY31" s="44">
        <f>IF(AU$4=0,0,求节点(AU$4:AU$9,$B$4:$B$9,求节点(其他调用!$F$4:$F$42,其他调用!$G$4:$G$42,其他调用!$AG32)))</f>
        <v>9.7799791336855124E-2</v>
      </c>
      <c r="FZ31" s="44">
        <f>IF(AV$4=0,0,求节点(AV$4:AV$9,$B$4:$B$9,求节点(其他调用!$F$4:$F$42,其他调用!$G$4:$G$42,其他调用!$AG32)))</f>
        <v>9.7799791336855124E-2</v>
      </c>
      <c r="GA31" s="44">
        <f>IF(AW$4=0,0,求节点(AW$4:AW$9,$B$4:$B$9,求节点(其他调用!$F$4:$F$42,其他调用!$G$4:$G$42,其他调用!$AG32)))</f>
        <v>9.7799791336855124E-2</v>
      </c>
      <c r="GB31" s="44">
        <f>IF(AX$4=0,0,求节点(AX$4:AX$9,$B$4:$B$9,求节点(其他调用!$F$4:$F$42,其他调用!$G$4:$G$42,其他调用!$AG32)))</f>
        <v>9.7799791336855124E-2</v>
      </c>
      <c r="GC31" s="44">
        <f>IF(AY$4=0,0,求节点(AY$4:AY$9,$B$4:$B$9,求节点(其他调用!$F$4:$F$42,其他调用!$G$4:$G$42,其他调用!$AG32)))</f>
        <v>9.7799791336855124E-2</v>
      </c>
      <c r="GD31" s="44">
        <f>IF(AZ$4=0,0,求节点(AZ$4:AZ$9,$B$4:$B$9,求节点(其他调用!$F$4:$F$42,其他调用!$G$4:$G$42,其他调用!$AG32)))</f>
        <v>9.7799791336855124E-2</v>
      </c>
      <c r="GF31" s="44">
        <v>28</v>
      </c>
      <c r="GG31" s="44">
        <f>IF(C$23=0,0,求节点(C$23:C$28,$B$23:$B$28,求节点(其他调用!$U$4:$U$20,其他调用!$V$4:$V$20,$GF31)))</f>
        <v>0</v>
      </c>
      <c r="GH31" s="44">
        <f>IF(D$23=0,0,求节点(D$23:D$28,$B$23:$B$28,求节点(其他调用!$U$4:$U$20,其他调用!$V$4:$V$20,$GF31)))</f>
        <v>0</v>
      </c>
      <c r="GI31" s="44">
        <f>IF(E$23=0,0,求节点(E$23:E$28,$B$23:$B$28,求节点(其他调用!$U$4:$U$20,其他调用!$V$4:$V$20,$GF31)))</f>
        <v>0</v>
      </c>
      <c r="GJ31" s="44">
        <f>IF(F$23=0,0,求节点(F$23:F$28,$B$23:$B$28,求节点(其他调用!$U$4:$U$20,其他调用!$V$4:$V$20,$GF31)))</f>
        <v>0</v>
      </c>
      <c r="GK31" s="44">
        <f>IF(G$23=0,0,求节点(G$23:G$28,$B$23:$B$28,求节点(其他调用!$U$4:$U$20,其他调用!$V$4:$V$20,$GF31)))</f>
        <v>0</v>
      </c>
      <c r="GL31" s="44">
        <f>IF(H$23=0,0,求节点(H$23:H$28,$B$23:$B$28,求节点(其他调用!$U$4:$U$20,其他调用!$V$4:$V$20,$GF31)))</f>
        <v>0</v>
      </c>
      <c r="GM31" s="44">
        <f>IF(I$23=0,0,求节点(I$23:I$28,$B$23:$B$28,求节点(其他调用!$U$4:$U$20,其他调用!$V$4:$V$20,$GF31)))</f>
        <v>0</v>
      </c>
      <c r="GN31" s="44">
        <f>IF(J$23=0,0,求节点(J$23:J$28,$B$23:$B$28,求节点(其他调用!$U$4:$U$20,其他调用!$V$4:$V$20,$GF31)))</f>
        <v>0</v>
      </c>
      <c r="GO31" s="44">
        <f>IF(K$23=0,0,求节点(K$23:K$28,$B$23:$B$28,求节点(其他调用!$U$4:$U$20,其他调用!$V$4:$V$20,$GF31)))</f>
        <v>0</v>
      </c>
      <c r="GP31" s="44">
        <f>IF(L$23=0,0,求节点(L$23:L$28,$B$23:$B$28,求节点(其他调用!$U$4:$U$20,其他调用!$V$4:$V$20,$GF31)))</f>
        <v>0</v>
      </c>
      <c r="GQ31" s="44">
        <f>IF(M$23=0,0,求节点(M$23:M$28,$B$23:$B$28,求节点(其他调用!$U$4:$U$20,其他调用!$V$4:$V$20,$GF31)))</f>
        <v>0</v>
      </c>
      <c r="GR31" s="44">
        <f>IF(N$23=0,0,求节点(N$23:N$28,$B$23:$B$28,求节点(其他调用!$U$4:$U$20,其他调用!$V$4:$V$20,$GF31)))</f>
        <v>0</v>
      </c>
      <c r="GS31" s="44">
        <f>IF(O$23=0,0,求节点(O$23:O$28,$B$23:$B$28,求节点(其他调用!$U$4:$U$20,其他调用!$V$4:$V$20,$GF31)))</f>
        <v>0</v>
      </c>
      <c r="GT31" s="44">
        <f>IF(P$23=0,0,求节点(P$23:P$28,$B$23:$B$28,求节点(其他调用!$U$4:$U$20,其他调用!$V$4:$V$20,$GF31)))</f>
        <v>0</v>
      </c>
      <c r="GU31" s="44">
        <f>IF(Q$23=0,0,求节点(Q$23:Q$28,$B$23:$B$28,求节点(其他调用!$U$4:$U$20,其他调用!$V$4:$V$20,$GF31)))</f>
        <v>0</v>
      </c>
      <c r="GV31" s="44">
        <f>IF(R$23=0,0,求节点(R$23:R$28,$B$23:$B$28,求节点(其他调用!$U$4:$U$20,其他调用!$V$4:$V$20,$GF31)))</f>
        <v>0</v>
      </c>
      <c r="GW31" s="44">
        <f>IF(S$23=0,0,求节点(S$23:S$28,$B$23:$B$28,求节点(其他调用!$U$4:$U$20,其他调用!$V$4:$V$20,$GF31)))</f>
        <v>0</v>
      </c>
      <c r="GX31" s="44">
        <f>IF(T$23=0,0,求节点(T$23:T$28,$B$23:$B$28,求节点(其他调用!$U$4:$U$20,其他调用!$V$4:$V$20,$GF31)))</f>
        <v>0</v>
      </c>
      <c r="GY31" s="44">
        <f>IF(U$23=0,0,求节点(U$23:U$28,$B$23:$B$28,求节点(其他调用!$U$4:$U$20,其他调用!$V$4:$V$20,$GF31)))</f>
        <v>0</v>
      </c>
      <c r="GZ31" s="44">
        <f>IF(V$23=0,0,求节点(V$23:V$28,$B$23:$B$28,求节点(其他调用!$U$4:$U$20,其他调用!$V$4:$V$20,$GF31)))</f>
        <v>0</v>
      </c>
      <c r="HC31" s="44">
        <v>28</v>
      </c>
      <c r="HD31" s="44">
        <f>IF(C$4=0,0,求节点(C$4:C$9,$B$4:$B$9,求节点(其他调用!$I$4:$I$42,其他调用!$J$4:$J$42,其他调用!$AH32)))</f>
        <v>1.7260455467146127</v>
      </c>
      <c r="HE31" s="44">
        <f>IF(D$4=0,0,求节点(D$4:D$9,$B$4:$B$9,求节点(其他调用!$I$4:$I$42,其他调用!$J$4:$J$42,其他调用!$AH32)))</f>
        <v>3.6854435014448574</v>
      </c>
      <c r="HF31" s="44">
        <f>IF(E$4=0,0,求节点(E$4:E$9,$B$4:$B$9,求节点(其他调用!$I$4:$I$42,其他调用!$J$4:$J$42,其他调用!$AH32)))</f>
        <v>0.52091980606178478</v>
      </c>
      <c r="HG31" s="44">
        <f>IF(F$4=0,0,求节点(F$4:F$9,$B$4:$B$9,求节点(其他调用!$I$4:$I$42,其他调用!$J$4:$J$42,其他调用!$AH32)))</f>
        <v>0</v>
      </c>
      <c r="HH31" s="44">
        <f>IF(G$4=0,0,求节点(G$4:G$9,$B$4:$B$9,求节点(其他调用!$I$4:$I$42,其他调用!$J$4:$J$42,其他调用!$AH32)))</f>
        <v>0</v>
      </c>
      <c r="HI31" s="44">
        <f>IF(H$4=0,0,求节点(H$4:H$9,$B$4:$B$9,求节点(其他调用!$I$4:$I$42,其他调用!$J$4:$J$42,其他调用!$AH32)))</f>
        <v>0</v>
      </c>
      <c r="HJ31" s="44">
        <f>IF(I$4=0,0,求节点(I$4:I$9,$B$4:$B$9,求节点(其他调用!$I$4:$I$42,其他调用!$J$4:$J$42,其他调用!$AH32)))</f>
        <v>0</v>
      </c>
      <c r="HK31" s="44">
        <f>IF(J$4=0,0,求节点(J$4:J$9,$B$4:$B$9,求节点(其他调用!$I$4:$I$42,其他调用!$J$4:$J$42,其他调用!$AH32)))</f>
        <v>0</v>
      </c>
      <c r="HL31" s="44">
        <f>IF(K$4=0,0,求节点(K$4:K$9,$B$4:$B$9,求节点(其他调用!$I$4:$I$42,其他调用!$J$4:$J$42,其他调用!$AH32)))</f>
        <v>0</v>
      </c>
      <c r="HM31" s="44">
        <f>IF(L$4=0,0,求节点(L$4:L$9,$B$4:$B$9,求节点(其他调用!$I$4:$I$42,其他调用!$J$4:$J$42,其他调用!$AH32)))</f>
        <v>0</v>
      </c>
      <c r="HN31" s="44">
        <f>IF(M$4=0,0,求节点(M$4:M$9,$B$4:$B$9,求节点(其他调用!$I$4:$I$42,其他调用!$J$4:$J$42,其他调用!$AH32)))</f>
        <v>0</v>
      </c>
      <c r="HO31" s="44">
        <f>IF(N$4=0,0,求节点(N$4:N$9,$B$4:$B$9,求节点(其他调用!$I$4:$I$42,其他调用!$J$4:$J$42,其他调用!$AH32)))</f>
        <v>0</v>
      </c>
      <c r="HP31" s="44">
        <f>IF(O$4=0,0,求节点(O$4:O$9,$B$4:$B$9,求节点(其他调用!$I$4:$I$42,其他调用!$J$4:$J$42,其他调用!$AH32)))</f>
        <v>0</v>
      </c>
      <c r="HQ31" s="44">
        <f>IF(P$4=0,0,求节点(P$4:P$9,$B$4:$B$9,求节点(其他调用!$I$4:$I$42,其他调用!$J$4:$J$42,其他调用!$AH32)))</f>
        <v>0</v>
      </c>
      <c r="HR31" s="44">
        <f>IF(Q$4=0,0,求节点(Q$4:Q$9,$B$4:$B$9,求节点(其他调用!$I$4:$I$42,其他调用!$J$4:$J$42,其他调用!$AH32)))</f>
        <v>0</v>
      </c>
      <c r="HS31" s="44">
        <f>IF(R$4=0,0,求节点(R$4:R$9,$B$4:$B$9,求节点(其他调用!$I$4:$I$42,其他调用!$J$4:$J$42,其他调用!$AH32)))</f>
        <v>0</v>
      </c>
      <c r="HT31" s="44">
        <f>IF(S$4=0,0,求节点(S$4:S$9,$B$4:$B$9,求节点(其他调用!$I$4:$I$42,其他调用!$J$4:$J$42,其他调用!$AH32)))</f>
        <v>2.7555681446086613</v>
      </c>
      <c r="HU31" s="44">
        <f>IF(T$4=0,0,求节点(T$4:T$9,$B$4:$B$9,求节点(其他调用!$I$4:$I$42,其他调用!$J$4:$J$42,其他调用!$AH32)))</f>
        <v>2.0557861494980929</v>
      </c>
      <c r="HV31" s="44">
        <f>IF(U$4=0,0,求节点(U$4:U$9,$B$4:$B$9,求节点(其他调用!$I$4:$I$42,其他调用!$J$4:$J$42,其他调用!$AH32)))</f>
        <v>2.4030660202059497</v>
      </c>
      <c r="HW31" s="44">
        <f>IF(V$4=0,0,求节点(V$4:V$9,$B$4:$B$9,求节点(其他调用!$I$4:$I$42,其他调用!$J$4:$J$42,其他调用!$AH32)))</f>
        <v>0</v>
      </c>
      <c r="HX31" s="44">
        <f>IF(W$4=0,0,求节点(W$4:W$9,$B$4:$B$9,求节点(其他调用!$I$4:$I$42,其他调用!$J$4:$J$42,其他调用!$AH32)))</f>
        <v>1.1787196675344882</v>
      </c>
      <c r="HY31" s="44">
        <f>IF(X$4=0,0,求节点(X$4:X$9,$B$4:$B$9,求节点(其他调用!$I$4:$I$42,其他调用!$J$4:$J$42,其他调用!$AH32)))</f>
        <v>1.1787196675344882</v>
      </c>
      <c r="HZ31" s="44">
        <f>IF(Y$4=0,0,求节点(Y$4:Y$9,$B$4:$B$9,求节点(其他调用!$I$4:$I$42,其他调用!$J$4:$J$42,其他调用!$AH32)))</f>
        <v>2.0557861494980929</v>
      </c>
      <c r="IA31" s="44">
        <f>IF(Z$4=0,0,求节点(Z$4:Z$9,$B$4:$B$9,求节点(其他调用!$I$4:$I$42,其他调用!$J$4:$J$42,其他调用!$AH32)))</f>
        <v>0</v>
      </c>
      <c r="IB31" s="44">
        <f>IF(AA$4=0,0,求节点(AA$4:AA$9,$B$4:$B$9,求节点(其他调用!$I$4:$I$42,其他调用!$J$4:$J$42,其他调用!$AH32)))</f>
        <v>1.1787196675344882</v>
      </c>
      <c r="IC31" s="44">
        <f>IF(AB$4=0,0,求节点(AB$4:AB$9,$B$4:$B$9,求节点(其他调用!$I$4:$I$42,其他调用!$J$4:$J$42,其他调用!$AH32)))</f>
        <v>3.8295893418363276</v>
      </c>
      <c r="ID31" s="44">
        <f>IF(AC$4=0,0,求节点(AC$4:AC$9,$B$4:$B$9,求节点(其他调用!$I$4:$I$42,其他调用!$J$4:$J$42,其他调用!$AH32)))</f>
        <v>3.012399798310017</v>
      </c>
      <c r="IE31" s="44">
        <f>IF(AD$4=0,0,求节点(AD$4:AD$9,$B$4:$B$9,求节点(其他调用!$I$4:$I$42,其他调用!$J$4:$J$42,其他调用!$AH32)))</f>
        <v>0.12945809863721769</v>
      </c>
      <c r="IF31" s="44">
        <f>IF(AE$4=0,0,求节点(AE$4:AE$9,$B$4:$B$9,求节点(其他调用!$I$4:$I$42,其他调用!$J$4:$J$42,其他调用!$AH32)))</f>
        <v>0.12945809863721769</v>
      </c>
      <c r="IG31" s="44">
        <f>IF(AF$4=0,0,求节点(AF$4:AF$9,$B$4:$B$9,求节点(其他调用!$I$4:$I$42,其他调用!$J$4:$J$42,其他调用!$AH32)))</f>
        <v>0.12945809863721769</v>
      </c>
      <c r="IH31" s="44">
        <f>IF(AG$4=0,0,求节点(AG$4:AG$9,$B$4:$B$9,求节点(其他调用!$I$4:$I$42,其他调用!$J$4:$J$42,其他调用!$AH32)))</f>
        <v>0.12945809863721769</v>
      </c>
      <c r="II31" s="44">
        <f>IF(AH$4=0,0,求节点(AH$4:AH$9,$B$4:$B$9,求节点(其他调用!$I$4:$I$42,其他调用!$J$4:$J$42,其他调用!$AH32)))</f>
        <v>0.12945809863721769</v>
      </c>
      <c r="IJ31" s="44">
        <f>IF(AI$4=0,0,求节点(AI$4:AI$9,$B$4:$B$9,求节点(其他调用!$I$4:$I$42,其他调用!$J$4:$J$42,其他调用!$AH32)))</f>
        <v>0.12945809863721769</v>
      </c>
      <c r="IK31" s="44">
        <f>IF(AJ$4=0,0,求节点(AJ$4:AJ$9,$B$4:$B$9,求节点(其他调用!$I$4:$I$42,其他调用!$J$4:$J$42,其他调用!$AH32)))</f>
        <v>0.12945809863721769</v>
      </c>
      <c r="IL31" s="44">
        <f>IF(AK$4=0,0,求节点(AK$4:AK$9,$B$4:$B$9,求节点(其他调用!$I$4:$I$42,其他调用!$J$4:$J$42,其他调用!$AH32)))</f>
        <v>0.12945809863721769</v>
      </c>
      <c r="IM31" s="44">
        <f>IF(AL$4=0,0,求节点(AL$4:AL$9,$B$4:$B$9,求节点(其他调用!$I$4:$I$42,其他调用!$J$4:$J$42,其他调用!$AH32)))</f>
        <v>0.12945809863721769</v>
      </c>
      <c r="IN31" s="44">
        <f>IF(AM$4=0,0,求节点(AM$4:AM$9,$B$4:$B$9,求节点(其他调用!$I$4:$I$42,其他调用!$J$4:$J$42,其他调用!$AH32)))</f>
        <v>0.12945809863721769</v>
      </c>
      <c r="IO31" s="44">
        <f>IF(AN$4=0,0,求节点(AN$4:AN$9,$B$4:$B$9,求节点(其他调用!$I$4:$I$42,其他调用!$J$4:$J$42,其他调用!$AH32)))</f>
        <v>0.12945809863721769</v>
      </c>
      <c r="IP31" s="44">
        <f>IF(AO$4=0,0,求节点(AO$4:AO$9,$B$4:$B$9,求节点(其他调用!$I$4:$I$42,其他调用!$J$4:$J$42,其他调用!$AH32)))</f>
        <v>0.12945809863721769</v>
      </c>
      <c r="IQ31" s="44">
        <f>IF(AP$4=0,0,求节点(AP$4:AP$9,$B$4:$B$9,求节点(其他调用!$I$4:$I$42,其他调用!$J$4:$J$42,其他调用!$AH32)))</f>
        <v>0.12945809863721769</v>
      </c>
      <c r="IR31" s="44">
        <f>IF(AQ$4=0,0,求节点(AQ$4:AQ$9,$B$4:$B$9,求节点(其他调用!$I$4:$I$42,其他调用!$J$4:$J$42,其他调用!$AH32)))</f>
        <v>0.12945809863721769</v>
      </c>
      <c r="IS31" s="44">
        <f>IF(AR$4=0,0,求节点(AR$4:AR$9,$B$4:$B$9,求节点(其他调用!$I$4:$I$42,其他调用!$J$4:$J$42,其他调用!$AH32)))</f>
        <v>0.12945809863721769</v>
      </c>
      <c r="IT31" s="44">
        <f>IF(AS$4=0,0,求节点(AS$4:AS$9,$B$4:$B$9,求节点(其他调用!$I$4:$I$42,其他调用!$J$4:$J$42,其他调用!$AH32)))</f>
        <v>0.12945809863721769</v>
      </c>
      <c r="IU31" s="44">
        <f>IF(AT$4=0,0,求节点(AT$4:AT$9,$B$4:$B$9,求节点(其他调用!$I$4:$I$42,其他调用!$J$4:$J$42,其他调用!$AH32)))</f>
        <v>0.12945809863721769</v>
      </c>
      <c r="IV31" s="44">
        <f>IF(AU$4=0,0,求节点(AU$4:AU$9,$B$4:$B$9,求节点(其他调用!$I$4:$I$42,其他调用!$J$4:$J$42,其他调用!$AH32)))</f>
        <v>0.12945809863721769</v>
      </c>
      <c r="IW31" s="44">
        <f>IF(AV$4=0,0,求节点(AV$4:AV$9,$B$4:$B$9,求节点(其他调用!$I$4:$I$42,其他调用!$J$4:$J$42,其他调用!$AH32)))</f>
        <v>0.12945809863721769</v>
      </c>
      <c r="IX31" s="44">
        <f>IF(AW$4=0,0,求节点(AW$4:AW$9,$B$4:$B$9,求节点(其他调用!$I$4:$I$42,其他调用!$J$4:$J$42,其他调用!$AH32)))</f>
        <v>0.12945809863721769</v>
      </c>
      <c r="IY31" s="44">
        <f>IF(AX$4=0,0,求节点(AX$4:AX$9,$B$4:$B$9,求节点(其他调用!$I$4:$I$42,其他调用!$J$4:$J$42,其他调用!$AH32)))</f>
        <v>0.12945809863721769</v>
      </c>
      <c r="IZ31" s="44">
        <f>IF(AY$4=0,0,求节点(AY$4:AY$9,$B$4:$B$9,求节点(其他调用!$I$4:$I$42,其他调用!$J$4:$J$42,其他调用!$AH32)))</f>
        <v>0.12945809863721769</v>
      </c>
      <c r="JA31" s="44">
        <f>IF(AZ$4=0,0,求节点(AZ$4:AZ$9,$B$4:$B$9,求节点(其他调用!$I$4:$I$42,其他调用!$J$4:$J$42,其他调用!$AH32)))</f>
        <v>0.12945809863721769</v>
      </c>
      <c r="JC31" s="44">
        <v>28</v>
      </c>
      <c r="JD31" s="44">
        <f>IF(C$23=0,0,求节点(C$23:C$28,$B$23:$B$28,求节点(其他调用!$W$4:$W$20,其他调用!$X$4:$X$20,$JC31)))</f>
        <v>0</v>
      </c>
      <c r="JE31" s="44">
        <f>IF(D$23=0,0,求节点(D$23:D$28,$B$23:$B$28,求节点(其他调用!$W$4:$W$20,其他调用!$X$4:$X$20,$JC31)))</f>
        <v>0</v>
      </c>
      <c r="JF31" s="44">
        <f>IF(E$23=0,0,求节点(E$23:E$28,$B$23:$B$28,求节点(其他调用!$W$4:$W$20,其他调用!$X$4:$X$20,$JC31)))</f>
        <v>0</v>
      </c>
      <c r="JG31" s="44">
        <f>IF(F$23=0,0,求节点(F$23:F$28,$B$23:$B$28,求节点(其他调用!$W$4:$W$20,其他调用!$X$4:$X$20,$JC31)))</f>
        <v>1.1039392421308136E-4</v>
      </c>
      <c r="JH31" s="44">
        <f>IF(G$23=0,0,求节点(G$23:G$28,$B$23:$B$28,求节点(其他调用!$W$4:$W$20,其他调用!$X$4:$X$20,$JC31)))</f>
        <v>1.6559088631962204E-4</v>
      </c>
      <c r="JI31" s="44">
        <f>IF(H$23=0,0,求节点(H$23:H$28,$B$23:$B$28,求节点(其他调用!$W$4:$W$20,其他调用!$X$4:$X$20,$JC31)))</f>
        <v>1.6559088631962204E-4</v>
      </c>
      <c r="JJ31" s="44">
        <f>IF(I$23=0,0,求节点(I$23:I$28,$B$23:$B$28,求节点(其他调用!$W$4:$W$20,其他调用!$X$4:$X$20,$JC31)))</f>
        <v>2.5089528230248792E-4</v>
      </c>
      <c r="JK31" s="44">
        <f>IF(J$23=0,0,求节点(J$23:J$28,$B$23:$B$28,求节点(其他调用!$W$4:$W$20,其他调用!$X$4:$X$20,$JC31)))</f>
        <v>0</v>
      </c>
      <c r="JL31" s="44">
        <f>IF(K$23=0,0,求节点(K$23:K$28,$B$23:$B$28,求节点(其他调用!$W$4:$W$20,其他调用!$X$4:$X$20,$JC31)))</f>
        <v>1.6559088631962204E-4</v>
      </c>
      <c r="JM31" s="44">
        <f>IF(L$23=0,0,求节点(L$23:L$28,$B$23:$B$28,求节点(其他调用!$W$4:$W$20,其他调用!$X$4:$X$20,$JC31)))</f>
        <v>0</v>
      </c>
      <c r="JN31" s="44">
        <f>IF(M$23=0,0,求节点(M$23:M$28,$B$23:$B$28,求节点(其他调用!$W$4:$W$20,其他调用!$X$4:$X$20,$JC31)))</f>
        <v>0</v>
      </c>
      <c r="JO31" s="44">
        <f>IF(N$23=0,0,求节点(N$23:N$28,$B$23:$B$28,求节点(其他调用!$W$4:$W$20,其他调用!$X$4:$X$20,$JC31)))</f>
        <v>0</v>
      </c>
      <c r="JP31" s="44">
        <f>IF(O$23=0,0,求节点(O$23:O$28,$B$23:$B$28,求节点(其他调用!$W$4:$W$20,其他调用!$X$4:$X$20,$JC31)))</f>
        <v>0</v>
      </c>
      <c r="JQ31" s="44">
        <f>IF(P$23=0,0,求节点(P$23:P$28,$B$23:$B$28,求节点(其他调用!$W$4:$W$20,其他调用!$X$4:$X$20,$JC31)))</f>
        <v>0</v>
      </c>
      <c r="JR31" s="44">
        <f>IF(Q$23=0,0,求节点(Q$23:Q$28,$B$23:$B$28,求节点(其他调用!$W$4:$W$20,其他调用!$X$4:$X$20,$JC31)))</f>
        <v>0</v>
      </c>
      <c r="JS31" s="44">
        <f>IF(R$23=0,0,求节点(R$23:R$28,$B$23:$B$28,求节点(其他调用!$W$4:$W$20,其他调用!$X$4:$X$20,$JC31)))</f>
        <v>0</v>
      </c>
      <c r="JT31" s="44">
        <f>IF(S$23=0,0,求节点(S$23:S$28,$B$23:$B$28,求节点(其他调用!$W$4:$W$20,其他调用!$X$4:$X$20,$JC31)))</f>
        <v>0</v>
      </c>
      <c r="JU31" s="44">
        <f>IF(T$23=0,0,求节点(T$23:T$28,$B$23:$B$28,求节点(其他调用!$W$4:$W$20,其他调用!$X$4:$X$20,$JC31)))</f>
        <v>0</v>
      </c>
      <c r="JV31" s="44">
        <f>IF(U$23=0,0,求节点(U$23:U$28,$B$23:$B$28,求节点(其他调用!$W$4:$W$20,其他调用!$X$4:$X$20,$JC31)))</f>
        <v>0</v>
      </c>
      <c r="JW31" s="44">
        <f>IF(V$23=0,0,求节点(V$23:V$28,$B$23:$B$28,求节点(其他调用!$W$4:$W$20,其他调用!$X$4:$X$20,$JC31)))</f>
        <v>0</v>
      </c>
      <c r="JZ31" s="44">
        <v>28</v>
      </c>
      <c r="KA31" s="44">
        <f>IF(C$4=0,0,求节点(C$4:C$9,$B$4:$B$9,求节点(其他调用!$L$4:$L$42,其他调用!$M$4:$M$42,其他调用!$AI32)))</f>
        <v>2.789045655176646</v>
      </c>
      <c r="KB31" s="44">
        <f>IF(D$4=0,0,求节点(D$4:D$9,$B$4:$B$9,求节点(其他调用!$L$4:$L$42,其他调用!$M$4:$M$42,其他调用!$AI32)))</f>
        <v>5.5484268931492684</v>
      </c>
      <c r="KC31" s="44">
        <f>IF(E$4=0,0,求节点(E$4:E$9,$B$4:$B$9,求节点(其他调用!$L$4:$L$42,其他调用!$M$4:$M$42,其他调用!$AI32)))</f>
        <v>0.98690622965714025</v>
      </c>
      <c r="KD31" s="44">
        <f>IF(F$4=0,0,求节点(F$4:F$9,$B$4:$B$9,求节点(其他调用!$L$4:$L$42,其他调用!$M$4:$M$42,其他调用!$AI32)))</f>
        <v>0</v>
      </c>
      <c r="KE31" s="44">
        <f>IF(G$4=0,0,求节点(G$4:G$9,$B$4:$B$9,求节点(其他调用!$L$4:$L$42,其他调用!$M$4:$M$42,其他调用!$AI32)))</f>
        <v>0</v>
      </c>
      <c r="KF31" s="44">
        <f>IF(H$4=0,0,求节点(H$4:H$9,$B$4:$B$9,求节点(其他调用!$L$4:$L$42,其他调用!$M$4:$M$42,其他调用!$AI32)))</f>
        <v>0</v>
      </c>
      <c r="KG31" s="44">
        <f>IF(I$4=0,0,求节点(I$4:I$9,$B$4:$B$9,求节点(其他调用!$L$4:$L$42,其他调用!$M$4:$M$42,其他调用!$AI32)))</f>
        <v>0</v>
      </c>
      <c r="KH31" s="44">
        <f>IF(J$4=0,0,求节点(J$4:J$9,$B$4:$B$9,求节点(其他调用!$L$4:$L$42,其他调用!$M$4:$M$42,其他调用!$AI32)))</f>
        <v>0</v>
      </c>
      <c r="KI31" s="44">
        <f>IF(K$4=0,0,求节点(K$4:K$9,$B$4:$B$9,求节点(其他调用!$L$4:$L$42,其他调用!$M$4:$M$42,其他调用!$AI32)))</f>
        <v>0</v>
      </c>
      <c r="KJ31" s="44">
        <f>IF(L$4=0,0,求节点(L$4:L$9,$B$4:$B$9,求节点(其他调用!$L$4:$L$42,其他调用!$M$4:$M$42,其他调用!$AI32)))</f>
        <v>0</v>
      </c>
      <c r="KK31" s="44">
        <f>IF(M$4=0,0,求节点(M$4:M$9,$B$4:$B$9,求节点(其他调用!$L$4:$L$42,其他调用!$M$4:$M$42,其他调用!$AI32)))</f>
        <v>0</v>
      </c>
      <c r="KL31" s="44">
        <f>IF(N$4=0,0,求节点(N$4:N$9,$B$4:$B$9,求节点(其他调用!$L$4:$L$42,其他调用!$M$4:$M$42,其他调用!$AI32)))</f>
        <v>0</v>
      </c>
      <c r="KM31" s="44">
        <f>IF(O$4=0,0,求节点(O$4:O$9,$B$4:$B$9,求节点(其他调用!$L$4:$L$42,其他调用!$M$4:$M$42,其他调用!$AI32)))</f>
        <v>0</v>
      </c>
      <c r="KN31" s="44">
        <f>IF(P$4=0,0,求节点(P$4:P$9,$B$4:$B$9,求节点(其他调用!$L$4:$L$42,其他调用!$M$4:$M$42,其他调用!$AI32)))</f>
        <v>0</v>
      </c>
      <c r="KO31" s="44">
        <f>IF(Q$4=0,0,求节点(Q$4:Q$9,$B$4:$B$9,求节点(其他调用!$L$4:$L$42,其他调用!$M$4:$M$42,其他调用!$AI32)))</f>
        <v>0</v>
      </c>
      <c r="KP31" s="44">
        <f>IF(R$4=0,0,求节点(R$4:R$9,$B$4:$B$9,求节点(其他调用!$L$4:$L$42,其他调用!$M$4:$M$42,其他调用!$AI32)))</f>
        <v>0</v>
      </c>
      <c r="KQ31" s="44">
        <f>IF(S$4=0,0,求节点(S$4:S$9,$B$4:$B$9,求节点(其他调用!$L$4:$L$42,其他调用!$M$4:$M$42,其他调用!$AI32)))</f>
        <v>3.3380542344556203</v>
      </c>
      <c r="KR31" s="44">
        <f>IF(T$4=0,0,求节点(T$4:T$9,$B$4:$B$9,求节点(其他调用!$L$4:$L$42,其他调用!$M$4:$M$42,其他调用!$AI32)))</f>
        <v>3.0358099934902847</v>
      </c>
      <c r="KS31" s="44">
        <f>IF(U$4=0,0,求节点(U$4:U$9,$B$4:$B$9,求节点(其他调用!$L$4:$L$42,其他调用!$M$4:$M$42,其他调用!$AI32)))</f>
        <v>3.7824715354285643</v>
      </c>
      <c r="KT31" s="44">
        <f>IF(V$4=0,0,求节点(V$4:V$9,$B$4:$B$9,求节点(其他调用!$L$4:$L$42,其他调用!$M$4:$M$42,其他调用!$AI32)))</f>
        <v>0</v>
      </c>
      <c r="KU31" s="44">
        <f>IF(W$4=0,0,求节点(W$4:W$9,$B$4:$B$9,求节点(其他调用!$L$4:$L$42,其他调用!$M$4:$M$42,其他调用!$AI32)))</f>
        <v>1.9775535365550976</v>
      </c>
      <c r="KV31" s="44">
        <f>IF(X$4=0,0,求节点(X$4:X$9,$B$4:$B$9,求节点(其他调用!$L$4:$L$42,其他调用!$M$4:$M$42,其他调用!$AI32)))</f>
        <v>1.9775535365550976</v>
      </c>
      <c r="KW31" s="44">
        <f>IF(Y$4=0,0,求节点(Y$4:Y$9,$B$4:$B$9,求节点(其他调用!$L$4:$L$42,其他调用!$M$4:$M$42,其他调用!$AI32)))</f>
        <v>3.2441590465246697</v>
      </c>
      <c r="KX31" s="44">
        <f>IF(Z$4=0,0,求节点(Z$4:Z$9,$B$4:$B$9,求节点(其他调用!$L$4:$L$42,其他调用!$M$4:$M$42,其他调用!$AI32)))</f>
        <v>0</v>
      </c>
      <c r="KY31" s="44">
        <f>IF(AA$4=0,0,求节点(AA$4:AA$9,$B$4:$B$9,求节点(其他调用!$L$4:$L$42,其他调用!$M$4:$M$42,其他调用!$AI32)))</f>
        <v>1.9775535365550976</v>
      </c>
      <c r="KZ31" s="44">
        <f>IF(AB$4=0,0,求节点(AB$4:AB$9,$B$4:$B$9,求节点(其他调用!$L$4:$L$42,其他调用!$M$4:$M$42,其他调用!$AI32)))</f>
        <v>5.804939680605842</v>
      </c>
      <c r="LA31" s="44">
        <f>IF(AC$4=0,0,求节点(AC$4:AC$9,$B$4:$B$9,求节点(其他调用!$L$4:$L$42,其他调用!$M$4:$M$42,其他调用!$AI32)))</f>
        <v>3.2730307506821572</v>
      </c>
      <c r="LB31" s="44">
        <f>IF(AD$4=0,0,求节点(AD$4:AD$9,$B$4:$B$9,求节点(其他调用!$L$4:$L$42,其他调用!$M$4:$M$42,其他调用!$AI32)))</f>
        <v>0.24526424708352335</v>
      </c>
      <c r="LC31" s="44">
        <f>IF(AE$4=0,0,求节点(AE$4:AE$9,$B$4:$B$9,求节点(其他调用!$L$4:$L$42,其他调用!$M$4:$M$42,其他调用!$AI32)))</f>
        <v>0.24526424708352335</v>
      </c>
      <c r="LD31" s="44">
        <f>IF(AF$4=0,0,求节点(AF$4:AF$9,$B$4:$B$9,求节点(其他调用!$L$4:$L$42,其他调用!$M$4:$M$42,其他调用!$AI32)))</f>
        <v>0.24526424708352335</v>
      </c>
      <c r="LE31" s="44">
        <f>IF(AG$4=0,0,求节点(AG$4:AG$9,$B$4:$B$9,求节点(其他调用!$L$4:$L$42,其他调用!$M$4:$M$42,其他调用!$AI32)))</f>
        <v>0.24526424708352335</v>
      </c>
      <c r="LF31" s="44">
        <f>IF(AH$4=0,0,求节点(AH$4:AH$9,$B$4:$B$9,求节点(其他调用!$L$4:$L$42,其他调用!$M$4:$M$42,其他调用!$AI32)))</f>
        <v>0.24526424708352335</v>
      </c>
      <c r="LG31" s="44">
        <f>IF(AI$4=0,0,求节点(AI$4:AI$9,$B$4:$B$9,求节点(其他调用!$L$4:$L$42,其他调用!$M$4:$M$42,其他调用!$AI32)))</f>
        <v>0.24526424708352335</v>
      </c>
      <c r="LH31" s="44">
        <f>IF(AJ$4=0,0,求节点(AJ$4:AJ$9,$B$4:$B$9,求节点(其他调用!$L$4:$L$42,其他调用!$M$4:$M$42,其他调用!$AI32)))</f>
        <v>0.24526424708352335</v>
      </c>
      <c r="LI31" s="44">
        <f>IF(AK$4=0,0,求节点(AK$4:AK$9,$B$4:$B$9,求节点(其他调用!$L$4:$L$42,其他调用!$M$4:$M$42,其他调用!$AI32)))</f>
        <v>0.24526424708352335</v>
      </c>
      <c r="LJ31" s="44">
        <f>IF(AL$4=0,0,求节点(AL$4:AL$9,$B$4:$B$9,求节点(其他调用!$L$4:$L$42,其他调用!$M$4:$M$42,其他调用!$AI32)))</f>
        <v>0.24526424708352335</v>
      </c>
      <c r="LK31" s="44">
        <f>IF(AM$4=0,0,求节点(AM$4:AM$9,$B$4:$B$9,求节点(其他调用!$L$4:$L$42,其他调用!$M$4:$M$42,其他调用!$AI32)))</f>
        <v>0.24526424708352335</v>
      </c>
      <c r="LL31" s="44">
        <f>IF(AN$4=0,0,求节点(AN$4:AN$9,$B$4:$B$9,求节点(其他调用!$L$4:$L$42,其他调用!$M$4:$M$42,其他调用!$AI32)))</f>
        <v>0.24526424708352335</v>
      </c>
      <c r="LM31" s="44">
        <f>IF(AO$4=0,0,求节点(AO$4:AO$9,$B$4:$B$9,求节点(其他调用!$L$4:$L$42,其他调用!$M$4:$M$42,其他调用!$AI32)))</f>
        <v>0.24526424708352335</v>
      </c>
      <c r="LN31" s="44">
        <f>IF(AP$4=0,0,求节点(AP$4:AP$9,$B$4:$B$9,求节点(其他调用!$L$4:$L$42,其他调用!$M$4:$M$42,其他调用!$AI32)))</f>
        <v>0.24526424708352335</v>
      </c>
      <c r="LO31" s="44">
        <f>IF(AQ$4=0,0,求节点(AQ$4:AQ$9,$B$4:$B$9,求节点(其他调用!$L$4:$L$42,其他调用!$M$4:$M$42,其他调用!$AI32)))</f>
        <v>0.24526424708352335</v>
      </c>
      <c r="LP31" s="44">
        <f>IF(AR$4=0,0,求节点(AR$4:AR$9,$B$4:$B$9,求节点(其他调用!$L$4:$L$42,其他调用!$M$4:$M$42,其他调用!$AI32)))</f>
        <v>0.24526424708352335</v>
      </c>
      <c r="LQ31" s="44">
        <f>IF(AS$4=0,0,求节点(AS$4:AS$9,$B$4:$B$9,求节点(其他调用!$L$4:$L$42,其他调用!$M$4:$M$42,其他调用!$AI32)))</f>
        <v>0.24526424708352335</v>
      </c>
      <c r="LR31" s="44">
        <f>IF(AT$4=0,0,求节点(AT$4:AT$9,$B$4:$B$9,求节点(其他调用!$L$4:$L$42,其他调用!$M$4:$M$42,其他调用!$AI32)))</f>
        <v>0.24526424708352335</v>
      </c>
      <c r="LS31" s="44">
        <f>IF(AU$4=0,0,求节点(AU$4:AU$9,$B$4:$B$9,求节点(其他调用!$L$4:$L$42,其他调用!$M$4:$M$42,其他调用!$AI32)))</f>
        <v>0.24526424708352335</v>
      </c>
      <c r="LT31" s="44">
        <f>IF(AV$4=0,0,求节点(AV$4:AV$9,$B$4:$B$9,求节点(其他调用!$L$4:$L$42,其他调用!$M$4:$M$42,其他调用!$AI32)))</f>
        <v>0.24526424708352335</v>
      </c>
      <c r="LU31" s="44">
        <f>IF(AW$4=0,0,求节点(AW$4:AW$9,$B$4:$B$9,求节点(其他调用!$L$4:$L$42,其他调用!$M$4:$M$42,其他调用!$AI32)))</f>
        <v>0.24526424708352335</v>
      </c>
      <c r="LV31" s="44">
        <f>IF(AX$4=0,0,求节点(AX$4:AX$9,$B$4:$B$9,求节点(其他调用!$L$4:$L$42,其他调用!$M$4:$M$42,其他调用!$AI32)))</f>
        <v>0.24526424708352335</v>
      </c>
      <c r="LW31" s="44">
        <f>IF(AY$4=0,0,求节点(AY$4:AY$9,$B$4:$B$9,求节点(其他调用!$L$4:$L$42,其他调用!$M$4:$M$42,其他调用!$AI32)))</f>
        <v>0.24526424708352335</v>
      </c>
      <c r="LX31" s="44">
        <f>IF(AZ$4=0,0,求节点(AZ$4:AZ$9,$B$4:$B$9,求节点(其他调用!$L$4:$L$42,其他调用!$M$4:$M$42,其他调用!$AI32)))</f>
        <v>0.24526424708352335</v>
      </c>
      <c r="LZ31" s="44">
        <v>28</v>
      </c>
      <c r="MA31" s="44">
        <f>IF(C$23=0,0,求节点(C$23:C$28,$B$23:$B$28,求节点(其他调用!$Y$4:$Y$20,其他调用!$Z$4:$Z$20,$LZ31)))</f>
        <v>0</v>
      </c>
      <c r="MB31" s="44">
        <f>IF(D$23=0,0,求节点(D$23:D$28,$B$23:$B$28,求节点(其他调用!$Y$4:$Y$20,其他调用!$Z$4:$Z$20,$LZ31)))</f>
        <v>0</v>
      </c>
      <c r="MC31" s="44">
        <f>IF(E$23=0,0,求节点(E$23:E$28,$B$23:$B$28,求节点(其他调用!$Y$4:$Y$20,其他调用!$Z$4:$Z$20,$LZ31)))</f>
        <v>0</v>
      </c>
      <c r="MD31" s="44">
        <f>IF(F$23=0,0,求节点(F$23:F$28,$B$23:$B$28,求节点(其他调用!$Y$4:$Y$20,其他调用!$Z$4:$Z$20,$LZ31)))</f>
        <v>0</v>
      </c>
      <c r="ME31" s="44">
        <f>IF(G$23=0,0,求节点(G$23:G$28,$B$23:$B$28,求节点(其他调用!$Y$4:$Y$20,其他调用!$Z$4:$Z$20,$LZ31)))</f>
        <v>0</v>
      </c>
      <c r="MF31" s="44">
        <f>IF(H$23=0,0,求节点(H$23:H$28,$B$23:$B$28,求节点(其他调用!$Y$4:$Y$20,其他调用!$Z$4:$Z$20,$LZ31)))</f>
        <v>0</v>
      </c>
      <c r="MG31" s="44">
        <f>IF(I$23=0,0,求节点(I$23:I$28,$B$23:$B$28,求节点(其他调用!$Y$4:$Y$20,其他调用!$Z$4:$Z$20,$LZ31)))</f>
        <v>0</v>
      </c>
      <c r="MH31" s="44">
        <f>IF(J$23=0,0,求节点(J$23:J$28,$B$23:$B$28,求节点(其他调用!$Y$4:$Y$20,其他调用!$Z$4:$Z$20,$LZ31)))</f>
        <v>0</v>
      </c>
      <c r="MI31" s="44">
        <f>IF(K$23=0,0,求节点(K$23:K$28,$B$23:$B$28,求节点(其他调用!$Y$4:$Y$20,其他调用!$Z$4:$Z$20,$LZ31)))</f>
        <v>0</v>
      </c>
      <c r="MJ31" s="44">
        <f>IF(L$23=0,0,求节点(L$23:L$28,$B$23:$B$28,求节点(其他调用!$Y$4:$Y$20,其他调用!$Z$4:$Z$20,$LZ31)))</f>
        <v>0</v>
      </c>
      <c r="MK31" s="44">
        <f>IF(M$23=0,0,求节点(M$23:M$28,$B$23:$B$28,求节点(其他调用!$Y$4:$Y$20,其他调用!$Z$4:$Z$20,$LZ31)))</f>
        <v>0</v>
      </c>
      <c r="ML31" s="44">
        <f>IF(N$23=0,0,求节点(N$23:N$28,$B$23:$B$28,求节点(其他调用!$Y$4:$Y$20,其他调用!$Z$4:$Z$20,$LZ31)))</f>
        <v>0</v>
      </c>
      <c r="MM31" s="44">
        <f>IF(O$23=0,0,求节点(O$23:O$28,$B$23:$B$28,求节点(其他调用!$Y$4:$Y$20,其他调用!$Z$4:$Z$20,$LZ31)))</f>
        <v>0</v>
      </c>
      <c r="MN31" s="44">
        <f>IF(P$23=0,0,求节点(P$23:P$28,$B$23:$B$28,求节点(其他调用!$Y$4:$Y$20,其他调用!$Z$4:$Z$20,$LZ31)))</f>
        <v>0</v>
      </c>
      <c r="MO31" s="44">
        <f>IF(Q$23=0,0,求节点(Q$23:Q$28,$B$23:$B$28,求节点(其他调用!$Y$4:$Y$20,其他调用!$Z$4:$Z$20,$LZ31)))</f>
        <v>0</v>
      </c>
      <c r="MP31" s="44">
        <f>IF(R$23=0,0,求节点(R$23:R$28,$B$23:$B$28,求节点(其他调用!$Y$4:$Y$20,其他调用!$Z$4:$Z$20,$LZ31)))</f>
        <v>0</v>
      </c>
      <c r="MQ31" s="44">
        <f>IF(S$23=0,0,求节点(S$23:S$28,$B$23:$B$28,求节点(其他调用!$Y$4:$Y$20,其他调用!$Z$4:$Z$20,$LZ31)))</f>
        <v>0</v>
      </c>
      <c r="MR31" s="44">
        <f>IF(T$23=0,0,求节点(T$23:T$28,$B$23:$B$28,求节点(其他调用!$Y$4:$Y$20,其他调用!$Z$4:$Z$20,$LZ31)))</f>
        <v>0</v>
      </c>
      <c r="MS31" s="44">
        <f>IF(U$23=0,0,求节点(U$23:U$28,$B$23:$B$28,求节点(其他调用!$Y$4:$Y$20,其他调用!$Z$4:$Z$20,$LZ31)))</f>
        <v>0</v>
      </c>
      <c r="MT31" s="44">
        <f>IF(V$23=0,0,求节点(V$23:V$28,$B$23:$B$28,求节点(其他调用!$Y$4:$Y$20,其他调用!$Z$4:$Z$20,$LZ31)))</f>
        <v>0</v>
      </c>
      <c r="MW31" s="44">
        <v>28</v>
      </c>
      <c r="MX31" s="44">
        <f>IF(C$4=0,0,求节点(C$4:C$9,$B$4:$B$9,求节点(其他调用!$O$4:$O$42,其他调用!$P$4:$P$42,其他调用!$AJ32)))</f>
        <v>3.6996686247493935</v>
      </c>
      <c r="MY31" s="44">
        <f>IF(D$4=0,0,求节点(D$4:D$9,$B$4:$B$9,求节点(其他调用!$O$4:$O$42,其他调用!$P$4:$P$42,其他调用!$AJ32)))</f>
        <v>6</v>
      </c>
      <c r="MZ31" s="44">
        <f>IF(E$4=0,0,求节点(E$4:E$9,$B$4:$B$9,求节点(其他调用!$O$4:$O$42,其他调用!$P$4:$P$42,其他调用!$AJ32)))</f>
        <v>1.34474642980898</v>
      </c>
      <c r="NA31" s="44">
        <f>IF(F$4=0,0,求节点(F$4:F$9,$B$4:$B$9,求节点(其他调用!$O$4:$O$42,其他调用!$P$4:$P$42,其他调用!$AJ32)))</f>
        <v>0</v>
      </c>
      <c r="NB31" s="44">
        <f>IF(G$4=0,0,求节点(G$4:G$9,$B$4:$B$9,求节点(其他调用!$O$4:$O$42,其他调用!$P$4:$P$42,其他调用!$AJ32)))</f>
        <v>0</v>
      </c>
      <c r="NC31" s="44">
        <f>IF(H$4=0,0,求节点(H$4:H$9,$B$4:$B$9,求节点(其他调用!$O$4:$O$42,其他调用!$P$4:$P$42,其他调用!$AJ32)))</f>
        <v>0</v>
      </c>
      <c r="ND31" s="44">
        <f>IF(I$4=0,0,求节点(I$4:I$9,$B$4:$B$9,求节点(其他调用!$O$4:$O$42,其他调用!$P$4:$P$42,其他调用!$AJ32)))</f>
        <v>0</v>
      </c>
      <c r="NE31" s="44">
        <f>IF(J$4=0,0,求节点(J$4:J$9,$B$4:$B$9,求节点(其他调用!$O$4:$O$42,其他调用!$P$4:$P$42,其他调用!$AJ32)))</f>
        <v>0</v>
      </c>
      <c r="NF31" s="44">
        <f>IF(K$4=0,0,求节点(K$4:K$9,$B$4:$B$9,求节点(其他调用!$O$4:$O$42,其他调用!$P$4:$P$42,其他调用!$AJ32)))</f>
        <v>0</v>
      </c>
      <c r="NG31" s="44">
        <f>IF(L$4=0,0,求节点(L$4:L$9,$B$4:$B$9,求节点(其他调用!$O$4:$O$42,其他调用!$P$4:$P$42,其他调用!$AJ32)))</f>
        <v>0</v>
      </c>
      <c r="NH31" s="44">
        <f>IF(M$4=0,0,求节点(M$4:M$9,$B$4:$B$9,求节点(其他调用!$O$4:$O$42,其他调用!$P$4:$P$42,其他调用!$AJ32)))</f>
        <v>0</v>
      </c>
      <c r="NI31" s="44">
        <f>IF(N$4=0,0,求节点(N$4:N$9,$B$4:$B$9,求节点(其他调用!$O$4:$O$42,其他调用!$P$4:$P$42,其他调用!$AJ32)))</f>
        <v>0</v>
      </c>
      <c r="NJ31" s="44">
        <f>IF(O$4=0,0,求节点(O$4:O$9,$B$4:$B$9,求节点(其他调用!$O$4:$O$42,其他调用!$P$4:$P$42,其他调用!$AJ32)))</f>
        <v>0</v>
      </c>
      <c r="NK31" s="44">
        <f>IF(P$4=0,0,求节点(P$4:P$9,$B$4:$B$9,求节点(其他调用!$O$4:$O$42,其他调用!$P$4:$P$42,其他调用!$AJ32)))</f>
        <v>0</v>
      </c>
      <c r="NL31" s="44">
        <f>IF(Q$4=0,0,求节点(Q$4:Q$9,$B$4:$B$9,求节点(其他调用!$O$4:$O$42,其他调用!$P$4:$P$42,其他调用!$AJ32)))</f>
        <v>0</v>
      </c>
      <c r="NM31" s="44">
        <f>IF(R$4=0,0,求节点(R$4:R$9,$B$4:$B$9,求节点(其他调用!$O$4:$O$42,其他调用!$P$4:$P$42,其他调用!$AJ32)))</f>
        <v>0</v>
      </c>
      <c r="NN31" s="44">
        <f>IF(S$4=0,0,求节点(S$4:S$9,$B$4:$B$9,求节点(其他调用!$O$4:$O$42,其他调用!$P$4:$P$42,其他调用!$AJ32)))</f>
        <v>3.7518163812061109</v>
      </c>
      <c r="NO31" s="44">
        <f>IF(T$4=0,0,求节点(T$4:T$9,$B$4:$B$9,求节点(其他调用!$O$4:$O$42,其他调用!$P$4:$P$42,其他调用!$AJ32)))</f>
        <v>3.1944464005544231</v>
      </c>
      <c r="NP31" s="44">
        <f>IF(U$4=0,0,求节点(U$4:U$9,$B$4:$B$9,求节点(其他调用!$O$4:$O$42,其他调用!$P$4:$P$42,其他调用!$AJ32)))</f>
        <v>4.9599500039982427</v>
      </c>
      <c r="NQ31" s="44">
        <f>IF(V$4=0,0,求节点(V$4:V$9,$B$4:$B$9,求节点(其他调用!$O$4:$O$42,其他调用!$P$4:$P$42,其他调用!$AJ32)))</f>
        <v>0</v>
      </c>
      <c r="NR31" s="44">
        <f>IF(W$4=0,0,求节点(W$4:W$9,$B$4:$B$9,求节点(其他调用!$O$4:$O$42,其他调用!$P$4:$P$42,其他调用!$AJ32)))</f>
        <v>2.6435266689767625</v>
      </c>
      <c r="NS31" s="44">
        <f>IF(X$4=0,0,求节点(X$4:X$9,$B$4:$B$9,求节点(其他调用!$O$4:$O$42,其他调用!$P$4:$P$42,其他调用!$AJ32)))</f>
        <v>2.6435266689767625</v>
      </c>
      <c r="NT31" s="44">
        <f>IF(Y$4=0,0,求节点(Y$4:Y$9,$B$4:$B$9,求节点(其他调用!$O$4:$O$42,其他调用!$P$4:$P$42,其他调用!$AJ32)))</f>
        <v>4.2756523108909024</v>
      </c>
      <c r="NU31" s="44">
        <f>IF(Z$4=0,0,求节点(Z$4:Z$9,$B$4:$B$9,求节点(其他调用!$O$4:$O$42,其他调用!$P$4:$P$42,其他调用!$AJ32)))</f>
        <v>0</v>
      </c>
      <c r="NV31" s="44">
        <f>IF(AA$4=0,0,求节点(AA$4:AA$9,$B$4:$B$9,求节点(其他调用!$O$4:$O$42,其他调用!$P$4:$P$42,其他调用!$AJ32)))</f>
        <v>2.6435266689767625</v>
      </c>
      <c r="NW31" s="44">
        <f>IF(AB$4=0,0,求节点(AB$4:AB$9,$B$4:$B$9,求节点(其他调用!$O$4:$O$42,其他调用!$P$4:$P$42,其他调用!$AJ32)))</f>
        <v>6</v>
      </c>
      <c r="NX31" s="44">
        <f>IF(AC$4=0,0,求节点(AC$4:AC$9,$B$4:$B$9,求节点(其他调用!$O$4:$O$42,其他调用!$P$4:$P$42,其他调用!$AJ32)))</f>
        <v>3.5503024945602828</v>
      </c>
      <c r="NY31" s="44">
        <f>IF(AD$4=0,0,求节点(AD$4:AD$9,$B$4:$B$9,求节点(其他调用!$O$4:$O$42,其他调用!$P$4:$P$42,其他调用!$AJ32)))</f>
        <v>0.36846439825232435</v>
      </c>
      <c r="NZ31" s="44">
        <f>IF(AE$4=0,0,求节点(AE$4:AE$9,$B$4:$B$9,求节点(其他调用!$O$4:$O$42,其他调用!$P$4:$P$42,其他调用!$AJ32)))</f>
        <v>0.36846439825232435</v>
      </c>
      <c r="OA31" s="44">
        <f>IF(AF$4=0,0,求节点(AF$4:AF$9,$B$4:$B$9,求节点(其他调用!$O$4:$O$42,其他调用!$P$4:$P$42,其他调用!$AJ32)))</f>
        <v>0.36846439825232435</v>
      </c>
      <c r="OB31" s="44">
        <f>IF(AG$4=0,0,求节点(AG$4:AG$9,$B$4:$B$9,求节点(其他调用!$O$4:$O$42,其他调用!$P$4:$P$42,其他调用!$AJ32)))</f>
        <v>0.36846439825232435</v>
      </c>
      <c r="OC31" s="44">
        <f>IF(AH$4=0,0,求节点(AH$4:AH$9,$B$4:$B$9,求节点(其他调用!$O$4:$O$42,其他调用!$P$4:$P$42,其他调用!$AJ32)))</f>
        <v>0.36846439825232435</v>
      </c>
      <c r="OD31" s="44">
        <f>IF(AI$4=0,0,求节点(AI$4:AI$9,$B$4:$B$9,求节点(其他调用!$O$4:$O$42,其他调用!$P$4:$P$42,其他调用!$AJ32)))</f>
        <v>0.36846439825232435</v>
      </c>
      <c r="OE31" s="44">
        <f>IF(AJ$4=0,0,求节点(AJ$4:AJ$9,$B$4:$B$9,求节点(其他调用!$O$4:$O$42,其他调用!$P$4:$P$42,其他调用!$AJ32)))</f>
        <v>0.36846439825232435</v>
      </c>
      <c r="OF31" s="44">
        <f>IF(AK$4=0,0,求节点(AK$4:AK$9,$B$4:$B$9,求节点(其他调用!$O$4:$O$42,其他调用!$P$4:$P$42,其他调用!$AJ32)))</f>
        <v>0.36846439825232435</v>
      </c>
      <c r="OG31" s="44">
        <f>IF(AL$4=0,0,求节点(AL$4:AL$9,$B$4:$B$9,求节点(其他调用!$O$4:$O$42,其他调用!$P$4:$P$42,其他调用!$AJ32)))</f>
        <v>0.36846439825232435</v>
      </c>
      <c r="OH31" s="44">
        <f>IF(AM$4=0,0,求节点(AM$4:AM$9,$B$4:$B$9,求节点(其他调用!$O$4:$O$42,其他调用!$P$4:$P$42,其他调用!$AJ32)))</f>
        <v>0.36846439825232435</v>
      </c>
      <c r="OI31" s="44">
        <f>IF(AN$4=0,0,求节点(AN$4:AN$9,$B$4:$B$9,求节点(其他调用!$O$4:$O$42,其他调用!$P$4:$P$42,其他调用!$AJ32)))</f>
        <v>0.36846439825232435</v>
      </c>
      <c r="OJ31" s="44">
        <f>IF(AO$4=0,0,求节点(AO$4:AO$9,$B$4:$B$9,求节点(其他调用!$O$4:$O$42,其他调用!$P$4:$P$42,其他调用!$AJ32)))</f>
        <v>0.36846439825232435</v>
      </c>
      <c r="OK31" s="44">
        <f>IF(AP$4=0,0,求节点(AP$4:AP$9,$B$4:$B$9,求节点(其他调用!$O$4:$O$42,其他调用!$P$4:$P$42,其他调用!$AJ32)))</f>
        <v>0.36846439825232435</v>
      </c>
      <c r="OL31" s="44">
        <f>IF(AQ$4=0,0,求节点(AQ$4:AQ$9,$B$4:$B$9,求节点(其他调用!$O$4:$O$42,其他调用!$P$4:$P$42,其他调用!$AJ32)))</f>
        <v>0.36846439825232435</v>
      </c>
      <c r="OM31" s="44">
        <f>IF(AR$4=0,0,求节点(AR$4:AR$9,$B$4:$B$9,求节点(其他调用!$O$4:$O$42,其他调用!$P$4:$P$42,其他调用!$AJ32)))</f>
        <v>0.36846439825232435</v>
      </c>
      <c r="ON31" s="44">
        <f>IF(AS$4=0,0,求节点(AS$4:AS$9,$B$4:$B$9,求节点(其他调用!$O$4:$O$42,其他调用!$P$4:$P$42,其他调用!$AJ32)))</f>
        <v>0.36846439825232435</v>
      </c>
      <c r="OO31" s="44">
        <f>IF(AT$4=0,0,求节点(AT$4:AT$9,$B$4:$B$9,求节点(其他调用!$O$4:$O$42,其他调用!$P$4:$P$42,其他调用!$AJ32)))</f>
        <v>0.36846439825232435</v>
      </c>
      <c r="OP31" s="44">
        <f>IF(AU$4=0,0,求节点(AU$4:AU$9,$B$4:$B$9,求节点(其他调用!$O$4:$O$42,其他调用!$P$4:$P$42,其他调用!$AJ32)))</f>
        <v>0.36846439825232435</v>
      </c>
      <c r="OQ31" s="44">
        <f>IF(AV$4=0,0,求节点(AV$4:AV$9,$B$4:$B$9,求节点(其他调用!$O$4:$O$42,其他调用!$P$4:$P$42,其他调用!$AJ32)))</f>
        <v>0.36846439825232435</v>
      </c>
      <c r="OR31" s="44">
        <f>IF(AW$4=0,0,求节点(AW$4:AW$9,$B$4:$B$9,求节点(其他调用!$O$4:$O$42,其他调用!$P$4:$P$42,其他调用!$AJ32)))</f>
        <v>0.36846439825232435</v>
      </c>
      <c r="OS31" s="44">
        <f>IF(AX$4=0,0,求节点(AX$4:AX$9,$B$4:$B$9,求节点(其他调用!$O$4:$O$42,其他调用!$P$4:$P$42,其他调用!$AJ32)))</f>
        <v>0.36846439825232435</v>
      </c>
      <c r="OT31" s="44">
        <f>IF(AY$4=0,0,求节点(AY$4:AY$9,$B$4:$B$9,求节点(其他调用!$O$4:$O$42,其他调用!$P$4:$P$42,其他调用!$AJ32)))</f>
        <v>0.36846439825232435</v>
      </c>
      <c r="OU31" s="44">
        <f>IF(AZ$4=0,0,求节点(AZ$4:AZ$9,$B$4:$B$9,求节点(其他调用!$O$4:$O$42,其他调用!$P$4:$P$42,其他调用!$AJ32)))</f>
        <v>0.36846439825232435</v>
      </c>
      <c r="OW31" s="44">
        <v>28</v>
      </c>
      <c r="OX31" s="44">
        <f>IF(C$23=0,0,求节点(C$23:C$28,$B$23:$B$28,求节点(其他调用!$AA$4:$AA$20,其他调用!$AB$4:$AB$20,$OW31)))</f>
        <v>0</v>
      </c>
      <c r="OY31" s="44">
        <f>IF(D$23=0,0,求节点(D$23:D$28,$B$23:$B$28,求节点(其他调用!$AA$4:$AA$20,其他调用!$AB$4:$AB$20,$OW31)))</f>
        <v>0</v>
      </c>
      <c r="OZ31" s="44">
        <f>IF(E$23=0,0,求节点(E$23:E$28,$B$23:$B$28,求节点(其他调用!$AA$4:$AA$20,其他调用!$AB$4:$AB$20,$OW31)))</f>
        <v>0</v>
      </c>
      <c r="PA31" s="44">
        <f>IF(F$23=0,0,求节点(F$23:F$28,$B$23:$B$28,求节点(其他调用!$AA$4:$AA$20,其他调用!$AB$4:$AB$20,$OW31)))</f>
        <v>9.0968594987472784E-5</v>
      </c>
      <c r="PB31" s="44">
        <f>IF(G$23=0,0,求节点(G$23:G$28,$B$23:$B$28,求节点(其他调用!$AA$4:$AA$20,其他调用!$AB$4:$AB$20,$OW31)))</f>
        <v>1.3645289248109815E-4</v>
      </c>
      <c r="PC31" s="44">
        <f>IF(H$23=0,0,求节点(H$23:H$28,$B$23:$B$28,求节点(其他调用!$AA$4:$AA$20,其他调用!$AB$4:$AB$20,$OW31)))</f>
        <v>1.3645289248109815E-4</v>
      </c>
      <c r="PD31" s="44">
        <f>IF(I$23=0,0,求节点(I$23:I$28,$B$23:$B$28,求节点(其他调用!$AA$4:$AA$20,其他调用!$AB$4:$AB$20,$OW31)))</f>
        <v>2.067468067896705E-4</v>
      </c>
      <c r="PE31" s="44">
        <f>IF(J$23=0,0,求节点(J$23:J$28,$B$23:$B$28,求节点(其他调用!$AA$4:$AA$20,其他调用!$AB$4:$AB$20,$OW31)))</f>
        <v>0</v>
      </c>
      <c r="PF31" s="44">
        <f>IF(K$23=0,0,求节点(K$23:K$28,$B$23:$B$28,求节点(其他调用!$AA$4:$AA$20,其他调用!$AB$4:$AB$20,$OW31)))</f>
        <v>1.3645289248109815E-4</v>
      </c>
      <c r="PG31" s="44">
        <f>IF(L$23=0,0,求节点(L$23:L$28,$B$23:$B$28,求节点(其他调用!$AA$4:$AA$20,其他调用!$AB$4:$AB$20,$OW31)))</f>
        <v>0</v>
      </c>
      <c r="PH31" s="44">
        <f>IF(M$23=0,0,求节点(M$23:M$28,$B$23:$B$28,求节点(其他调用!$AA$4:$AA$20,其他调用!$AB$4:$AB$20,$OW31)))</f>
        <v>0</v>
      </c>
      <c r="PI31" s="44">
        <f>IF(N$23=0,0,求节点(N$23:N$28,$B$23:$B$28,求节点(其他调用!$AA$4:$AA$20,其他调用!$AB$4:$AB$20,$OW31)))</f>
        <v>0</v>
      </c>
      <c r="PJ31" s="44">
        <f>IF(O$23=0,0,求节点(O$23:O$28,$B$23:$B$28,求节点(其他调用!$AA$4:$AA$20,其他调用!$AB$4:$AB$20,$OW31)))</f>
        <v>0</v>
      </c>
      <c r="PK31" s="44">
        <f>IF(P$23=0,0,求节点(P$23:P$28,$B$23:$B$28,求节点(其他调用!$AA$4:$AA$20,其他调用!$AB$4:$AB$20,$OW31)))</f>
        <v>0</v>
      </c>
      <c r="PL31" s="44">
        <f>IF(Q$23=0,0,求节点(Q$23:Q$28,$B$23:$B$28,求节点(其他调用!$AA$4:$AA$20,其他调用!$AB$4:$AB$20,$OW31)))</f>
        <v>0</v>
      </c>
      <c r="PM31" s="44">
        <f>IF(R$23=0,0,求节点(R$23:R$28,$B$23:$B$28,求节点(其他调用!$AA$4:$AA$20,其他调用!$AB$4:$AB$20,$OW31)))</f>
        <v>0</v>
      </c>
      <c r="PN31" s="44">
        <f>IF(S$23=0,0,求节点(S$23:S$28,$B$23:$B$28,求节点(其他调用!$AA$4:$AA$20,其他调用!$AB$4:$AB$20,$OW31)))</f>
        <v>0</v>
      </c>
      <c r="PO31" s="44">
        <f>IF(T$23=0,0,求节点(T$23:T$28,$B$23:$B$28,求节点(其他调用!$AA$4:$AA$20,其他调用!$AB$4:$AB$20,$OW31)))</f>
        <v>0</v>
      </c>
      <c r="PP31" s="44">
        <f>IF(U$23=0,0,求节点(U$23:U$28,$B$23:$B$28,求节点(其他调用!$AA$4:$AA$20,其他调用!$AB$4:$AB$20,$OW31)))</f>
        <v>0</v>
      </c>
      <c r="PQ31" s="44">
        <f>IF(V$23=0,0,求节点(V$23:V$28,$B$23:$B$28,求节点(其他调用!$AA$4:$AA$20,其他调用!$AB$4:$AB$20,$OW31)))</f>
        <v>0</v>
      </c>
    </row>
    <row r="32" spans="2:433" x14ac:dyDescent="0.2">
      <c r="BI32" s="44">
        <v>29</v>
      </c>
      <c r="BJ32" s="44">
        <f>IF(C$4=0,0,求节点(C$4:C$9,$B$4:$B$9,求节点(其他调用!$C$4:$C$42,其他调用!$D$4:$D$42,其他调用!$AF33)))</f>
        <v>1.2580520501902841</v>
      </c>
      <c r="BK32" s="44">
        <f>IF(D$4=0,0,求节点(D$4:D$9,$B$4:$B$9,求节点(其他调用!$C$4:$C$42,其他调用!$D$4:$D$42,其他调用!$AF33)))</f>
        <v>2.9263431849134314</v>
      </c>
      <c r="BL32" s="44">
        <f>IF(E$4=0,0,求节点(E$4:E$9,$B$4:$B$9,求节点(其他调用!$C$4:$C$42,其他调用!$D$4:$D$42,其他调用!$AF33)))</f>
        <v>0.35166215815215263</v>
      </c>
      <c r="BM32" s="44">
        <f>IF(F$4=0,0,求节点(F$4:F$9,$B$4:$B$9,求节点(其他调用!$C$4:$C$42,其他调用!$D$4:$D$42,其他调用!$AF33)))</f>
        <v>0</v>
      </c>
      <c r="BN32" s="44">
        <f>IF(G$4=0,0,求节点(G$4:G$9,$B$4:$B$9,求节点(其他调用!$C$4:$C$42,其他调用!$D$4:$D$42,其他调用!$AF33)))</f>
        <v>0</v>
      </c>
      <c r="BO32" s="44">
        <f>IF(H$4=0,0,求节点(H$4:H$9,$B$4:$B$9,求节点(其他调用!$C$4:$C$42,其他调用!$D$4:$D$42,其他调用!$AF33)))</f>
        <v>0</v>
      </c>
      <c r="BP32" s="44">
        <f>IF(I$4=0,0,求节点(I$4:I$9,$B$4:$B$9,求节点(其他调用!$C$4:$C$42,其他调用!$D$4:$D$42,其他调用!$AF33)))</f>
        <v>0</v>
      </c>
      <c r="BQ32" s="44">
        <f>IF(J$4=0,0,求节点(J$4:J$9,$B$4:$B$9,求节点(其他调用!$C$4:$C$42,其他调用!$D$4:$D$42,其他调用!$AF33)))</f>
        <v>0</v>
      </c>
      <c r="BR32" s="44">
        <f>IF(K$4=0,0,求节点(K$4:K$9,$B$4:$B$9,求节点(其他调用!$C$4:$C$42,其他调用!$D$4:$D$42,其他调用!$AF33)))</f>
        <v>0</v>
      </c>
      <c r="BS32" s="44">
        <f>IF(L$4=0,0,求节点(L$4:L$9,$B$4:$B$9,求节点(其他调用!$C$4:$C$42,其他调用!$D$4:$D$42,其他调用!$AF33)))</f>
        <v>0</v>
      </c>
      <c r="BT32" s="44">
        <f>IF(M$4=0,0,求节点(M$4:M$9,$B$4:$B$9,求节点(其他调用!$C$4:$C$42,其他调用!$D$4:$D$42,其他调用!$AF33)))</f>
        <v>0</v>
      </c>
      <c r="BU32" s="44">
        <f>IF(N$4=0,0,求节点(N$4:N$9,$B$4:$B$9,求节点(其他调用!$C$4:$C$42,其他调用!$D$4:$D$42,其他调用!$AF33)))</f>
        <v>0</v>
      </c>
      <c r="BV32" s="44">
        <f>IF(O$4=0,0,求节点(O$4:O$9,$B$4:$B$9,求节点(其他调用!$C$4:$C$42,其他调用!$D$4:$D$42,其他调用!$AF33)))</f>
        <v>0</v>
      </c>
      <c r="BW32" s="44">
        <f>IF(P$4=0,0,求节点(P$4:P$9,$B$4:$B$9,求节点(其他调用!$C$4:$C$42,其他调用!$D$4:$D$42,其他调用!$AF33)))</f>
        <v>0</v>
      </c>
      <c r="BX32" s="44">
        <f>IF(Q$4=0,0,求节点(Q$4:Q$9,$B$4:$B$9,求节点(其他调用!$C$4:$C$42,其他调用!$D$4:$D$42,其他调用!$AF33)))</f>
        <v>0</v>
      </c>
      <c r="BY32" s="44">
        <f>IF(R$4=0,0,求节点(R$4:R$9,$B$4:$B$9,求节点(其他调用!$C$4:$C$42,其他调用!$D$4:$D$42,其他调用!$AF33)))</f>
        <v>0</v>
      </c>
      <c r="BZ32" s="44">
        <f>IF(S$4=0,0,求节点(S$4:S$9,$B$4:$B$9,求节点(其他调用!$C$4:$C$42,其他调用!$D$4:$D$42,其他调用!$AF33)))</f>
        <v>2.0768407344447226</v>
      </c>
      <c r="CA32" s="44">
        <f>IF(T$4=0,0,求节点(T$4:T$9,$B$4:$B$9,求节点(其他调用!$C$4:$C$42,其他调用!$D$4:$D$42,其他调用!$AF33)))</f>
        <v>1.4914131136645237</v>
      </c>
      <c r="CB32" s="44">
        <f>IF(U$4=0,0,求节点(U$4:U$9,$B$4:$B$9,求节点(其他调用!$C$4:$C$42,其他调用!$D$4:$D$42,其他调用!$AF33)))</f>
        <v>1.7928378206520832</v>
      </c>
      <c r="CC32" s="44">
        <f>IF(V$4=0,0,求节点(V$4:V$9,$B$4:$B$9,求节点(其他调用!$C$4:$C$42,其他调用!$D$4:$D$42,其他调用!$AF33)))</f>
        <v>0</v>
      </c>
      <c r="CD32" s="44">
        <f>IF(W$4=0,0,求节点(W$4:W$9,$B$4:$B$9,求节点(其他调用!$C$4:$C$42,其他调用!$D$4:$D$42,其他调用!$AF33)))</f>
        <v>0.84398917956516661</v>
      </c>
      <c r="CE32" s="44">
        <f>IF(X$4=0,0,求节点(X$4:X$9,$B$4:$B$9,求节点(其他调用!$C$4:$C$42,其他调用!$D$4:$D$42,其他调用!$AF33)))</f>
        <v>0.84398917956516661</v>
      </c>
      <c r="CF32" s="44">
        <f>IF(Y$4=0,0,求节点(Y$4:Y$9,$B$4:$B$9,求节点(其他调用!$C$4:$C$42,其他调用!$D$4:$D$42,其他调用!$AF33)))</f>
        <v>1.4914131136645237</v>
      </c>
      <c r="CG32" s="44">
        <f>IF(Z$4=0,0,求节点(Z$4:Z$9,$B$4:$B$9,求节点(其他调用!$C$4:$C$42,其他调用!$D$4:$D$42,其他调用!$AF33)))</f>
        <v>0</v>
      </c>
      <c r="CH32" s="44">
        <f>IF(AA$4=0,0,求节点(AA$4:AA$9,$B$4:$B$9,求节点(其他调用!$C$4:$C$42,其他调用!$D$4:$D$42,其他调用!$AF33)))</f>
        <v>0.84398917956516661</v>
      </c>
      <c r="CI32" s="44">
        <f>IF(AB$4=0,0,求节点(AB$4:AB$9,$B$4:$B$9,求节点(其他调用!$C$4:$C$42,其他调用!$D$4:$D$42,其他调用!$AF33)))</f>
        <v>2.9263431849134314</v>
      </c>
      <c r="CJ32" s="44">
        <f>IF(AC$4=0,0,求节点(AC$4:AC$9,$B$4:$B$9,求节点(其他调用!$C$4:$C$42,其他调用!$D$4:$D$42,其他调用!$AF33)))</f>
        <v>2.3118697457410655</v>
      </c>
      <c r="CK32" s="44">
        <f>IF(AD$4=0,0,求节点(AD$4:AD$9,$B$4:$B$9,求节点(其他调用!$C$4:$C$42,其他调用!$D$4:$D$42,其他调用!$AF33)))</f>
        <v>8.7394477666757453E-2</v>
      </c>
      <c r="CL32" s="44">
        <f>IF(AE$4=0,0,求节点(AE$4:AE$9,$B$4:$B$9,求节点(其他调用!$C$4:$C$42,其他调用!$D$4:$D$42,其他调用!$AF33)))</f>
        <v>8.7394477666757453E-2</v>
      </c>
      <c r="CM32" s="44">
        <f>IF(AF$4=0,0,求节点(AF$4:AF$9,$B$4:$B$9,求节点(其他调用!$C$4:$C$42,其他调用!$D$4:$D$42,其他调用!$AF33)))</f>
        <v>8.7394477666757453E-2</v>
      </c>
      <c r="CN32" s="44">
        <f>IF(AG$4=0,0,求节点(AG$4:AG$9,$B$4:$B$9,求节点(其他调用!$C$4:$C$42,其他调用!$D$4:$D$42,其他调用!$AF33)))</f>
        <v>8.7394477666757453E-2</v>
      </c>
      <c r="CO32" s="44">
        <f>IF(AH$4=0,0,求节点(AH$4:AH$9,$B$4:$B$9,求节点(其他调用!$C$4:$C$42,其他调用!$D$4:$D$42,其他调用!$AF33)))</f>
        <v>8.7394477666757453E-2</v>
      </c>
      <c r="CP32" s="44">
        <f>IF(AI$4=0,0,求节点(AI$4:AI$9,$B$4:$B$9,求节点(其他调用!$C$4:$C$42,其他调用!$D$4:$D$42,其他调用!$AF33)))</f>
        <v>8.7394477666757453E-2</v>
      </c>
      <c r="CQ32" s="44">
        <f>IF(AJ$4=0,0,求节点(AJ$4:AJ$9,$B$4:$B$9,求节点(其他调用!$C$4:$C$42,其他调用!$D$4:$D$42,其他调用!$AF33)))</f>
        <v>8.7394477666757453E-2</v>
      </c>
      <c r="CR32" s="44">
        <f>IF(AK$4=0,0,求节点(AK$4:AK$9,$B$4:$B$9,求节点(其他调用!$C$4:$C$42,其他调用!$D$4:$D$42,其他调用!$AF33)))</f>
        <v>8.7394477666757453E-2</v>
      </c>
      <c r="CS32" s="44">
        <f>IF(AL$4=0,0,求节点(AL$4:AL$9,$B$4:$B$9,求节点(其他调用!$C$4:$C$42,其他调用!$D$4:$D$42,其他调用!$AF33)))</f>
        <v>8.7394477666757453E-2</v>
      </c>
      <c r="CT32" s="44">
        <f>IF(AM$4=0,0,求节点(AM$4:AM$9,$B$4:$B$9,求节点(其他调用!$C$4:$C$42,其他调用!$D$4:$D$42,其他调用!$AF33)))</f>
        <v>8.7394477666757453E-2</v>
      </c>
      <c r="CU32" s="44">
        <f>IF(AN$4=0,0,求节点(AN$4:AN$9,$B$4:$B$9,求节点(其他调用!$C$4:$C$42,其他调用!$D$4:$D$42,其他调用!$AF33)))</f>
        <v>8.7394477666757453E-2</v>
      </c>
      <c r="CV32" s="44">
        <f>IF(AO$4=0,0,求节点(AO$4:AO$9,$B$4:$B$9,求节点(其他调用!$C$4:$C$42,其他调用!$D$4:$D$42,其他调用!$AF33)))</f>
        <v>8.7394477666757453E-2</v>
      </c>
      <c r="CW32" s="44">
        <f>IF(AP$4=0,0,求节点(AP$4:AP$9,$B$4:$B$9,求节点(其他调用!$C$4:$C$42,其他调用!$D$4:$D$42,其他调用!$AF33)))</f>
        <v>8.7394477666757453E-2</v>
      </c>
      <c r="CX32" s="44">
        <f>IF(AQ$4=0,0,求节点(AQ$4:AQ$9,$B$4:$B$9,求节点(其他调用!$C$4:$C$42,其他调用!$D$4:$D$42,其他调用!$AF33)))</f>
        <v>8.7394477666757453E-2</v>
      </c>
      <c r="CY32" s="44">
        <f>IF(AR$4=0,0,求节点(AR$4:AR$9,$B$4:$B$9,求节点(其他调用!$C$4:$C$42,其他调用!$D$4:$D$42,其他调用!$AF33)))</f>
        <v>8.7394477666757453E-2</v>
      </c>
      <c r="CZ32" s="44">
        <f>IF(AS$4=0,0,求节点(AS$4:AS$9,$B$4:$B$9,求节点(其他调用!$C$4:$C$42,其他调用!$D$4:$D$42,其他调用!$AF33)))</f>
        <v>8.7394477666757453E-2</v>
      </c>
      <c r="DA32" s="44">
        <f>IF(AT$4=0,0,求节点(AT$4:AT$9,$B$4:$B$9,求节点(其他调用!$C$4:$C$42,其他调用!$D$4:$D$42,其他调用!$AF33)))</f>
        <v>8.7394477666757453E-2</v>
      </c>
      <c r="DB32" s="44">
        <f>IF(AU$4=0,0,求节点(AU$4:AU$9,$B$4:$B$9,求节点(其他调用!$C$4:$C$42,其他调用!$D$4:$D$42,其他调用!$AF33)))</f>
        <v>8.7394477666757453E-2</v>
      </c>
      <c r="DC32" s="44">
        <f>IF(AV$4=0,0,求节点(AV$4:AV$9,$B$4:$B$9,求节点(其他调用!$C$4:$C$42,其他调用!$D$4:$D$42,其他调用!$AF33)))</f>
        <v>8.7394477666757453E-2</v>
      </c>
      <c r="DD32" s="44">
        <f>IF(AW$4=0,0,求节点(AW$4:AW$9,$B$4:$B$9,求节点(其他调用!$C$4:$C$42,其他调用!$D$4:$D$42,其他调用!$AF33)))</f>
        <v>8.7394477666757453E-2</v>
      </c>
      <c r="DE32" s="44">
        <f>IF(AX$4=0,0,求节点(AX$4:AX$9,$B$4:$B$9,求节点(其他调用!$C$4:$C$42,其他调用!$D$4:$D$42,其他调用!$AF33)))</f>
        <v>8.7394477666757453E-2</v>
      </c>
      <c r="DF32" s="44">
        <f>IF(AY$4=0,0,求节点(AY$4:AY$9,$B$4:$B$9,求节点(其他调用!$C$4:$C$42,其他调用!$D$4:$D$42,其他调用!$AF33)))</f>
        <v>8.7394477666757453E-2</v>
      </c>
      <c r="DG32" s="44">
        <f>IF(AZ$4=0,0,求节点(AZ$4:AZ$9,$B$4:$B$9,求节点(其他调用!$C$4:$C$42,其他调用!$D$4:$D$42,其他调用!$AF33)))</f>
        <v>8.7394477666757453E-2</v>
      </c>
      <c r="DI32" s="44">
        <v>29</v>
      </c>
      <c r="DJ32" s="44">
        <f>IF(C$23=0,0,求节点(C$23:C$28,$B$23:$B$28,求节点(其他调用!$S$4:$S$20,其他调用!$T$4:$T$20,$DI32)))</f>
        <v>0</v>
      </c>
      <c r="DK32" s="44">
        <f>IF(D$23=0,0,求节点(D$23:D$28,$B$23:$B$28,求节点(其他调用!$S$4:$S$20,其他调用!$T$4:$T$20,$DI32)))</f>
        <v>0</v>
      </c>
      <c r="DL32" s="44">
        <f>IF(E$23=0,0,求节点(E$23:E$28,$B$23:$B$28,求节点(其他调用!$S$4:$S$20,其他调用!$T$4:$T$20,$DI32)))</f>
        <v>0</v>
      </c>
      <c r="DM32" s="44">
        <f>IF(F$23=0,0,求节点(F$23:F$28,$B$23:$B$28,求节点(其他调用!$S$4:$S$20,其他调用!$T$4:$T$20,$DI32)))</f>
        <v>1.3897612405522342E-4</v>
      </c>
      <c r="DN32" s="44">
        <f>IF(G$23=0,0,求节点(G$23:G$28,$B$23:$B$28,求节点(其他调用!$S$4:$S$20,其他调用!$T$4:$T$20,$DI32)))</f>
        <v>2.0846418608289063E-4</v>
      </c>
      <c r="DO32" s="44">
        <f>IF(H$23=0,0,求节点(H$23:H$28,$B$23:$B$28,求节点(其他调用!$S$4:$S$20,其他调用!$T$4:$T$20,$DI32)))</f>
        <v>2.0846418608289063E-4</v>
      </c>
      <c r="DP32" s="44">
        <f>IF(I$23=0,0,求节点(I$23:I$28,$B$23:$B$28,求节点(其他调用!$S$4:$S$20,其他调用!$T$4:$T$20,$DI32)))</f>
        <v>3.1585482739826531E-4</v>
      </c>
      <c r="DQ32" s="44">
        <f>IF(J$23=0,0,求节点(J$23:J$28,$B$23:$B$28,求节点(其他调用!$S$4:$S$20,其他调用!$T$4:$T$20,$DI32)))</f>
        <v>0</v>
      </c>
      <c r="DR32" s="44">
        <f>IF(K$23=0,0,求节点(K$23:K$28,$B$23:$B$28,求节点(其他调用!$S$4:$S$20,其他调用!$T$4:$T$20,$DI32)))</f>
        <v>2.0846418608289063E-4</v>
      </c>
      <c r="DS32" s="44">
        <f>IF(L$23=0,0,求节点(L$23:L$28,$B$23:$B$28,求节点(其他调用!$S$4:$S$20,其他调用!$T$4:$T$20,$DI32)))</f>
        <v>0</v>
      </c>
      <c r="DT32" s="44">
        <f>IF(M$23=0,0,求节点(M$23:M$28,$B$23:$B$28,求节点(其他调用!$S$4:$S$20,其他调用!$T$4:$T$20,$DI32)))</f>
        <v>0</v>
      </c>
      <c r="DU32" s="44">
        <f>IF(N$23=0,0,求节点(N$23:N$28,$B$23:$B$28,求节点(其他调用!$S$4:$S$20,其他调用!$T$4:$T$20,$DI32)))</f>
        <v>0</v>
      </c>
      <c r="DV32" s="44">
        <f>IF(O$23=0,0,求节点(O$23:O$28,$B$23:$B$28,求节点(其他调用!$S$4:$S$20,其他调用!$T$4:$T$20,$DI32)))</f>
        <v>0</v>
      </c>
      <c r="DW32" s="44">
        <f>IF(P$23=0,0,求节点(P$23:P$28,$B$23:$B$28,求节点(其他调用!$S$4:$S$20,其他调用!$T$4:$T$20,$DI32)))</f>
        <v>0</v>
      </c>
      <c r="DX32" s="44">
        <f>IF(Q$23=0,0,求节点(Q$23:Q$28,$B$23:$B$28,求节点(其他调用!$S$4:$S$20,其他调用!$T$4:$T$20,$DI32)))</f>
        <v>0</v>
      </c>
      <c r="DY32" s="44">
        <f>IF(R$23=0,0,求节点(R$23:R$28,$B$23:$B$28,求节点(其他调用!$S$4:$S$20,其他调用!$T$4:$T$20,$DI32)))</f>
        <v>0</v>
      </c>
      <c r="DZ32" s="44">
        <f>IF(S$23=0,0,求节点(S$23:S$28,$B$23:$B$28,求节点(其他调用!$S$4:$S$20,其他调用!$T$4:$T$20,$DI32)))</f>
        <v>0</v>
      </c>
      <c r="EA32" s="44">
        <f>IF(T$23=0,0,求节点(T$23:T$28,$B$23:$B$28,求节点(其他调用!$S$4:$S$20,其他调用!$T$4:$T$20,$DI32)))</f>
        <v>0</v>
      </c>
      <c r="EB32" s="44">
        <f>IF(U$23=0,0,求节点(U$23:U$28,$B$23:$B$28,求节点(其他调用!$S$4:$S$20,其他调用!$T$4:$T$20,$DI32)))</f>
        <v>0</v>
      </c>
      <c r="EC32" s="44">
        <f>IF(V$23=0,0,求节点(V$23:V$28,$B$23:$B$28,求节点(其他调用!$S$4:$S$20,其他调用!$T$4:$T$20,$DI32)))</f>
        <v>0</v>
      </c>
      <c r="EF32" s="44">
        <v>29</v>
      </c>
      <c r="EG32" s="44">
        <f>IF(C$4=0,0,求节点(C$4:C$9,$B$4:$B$9,求节点(其他调用!$F$4:$F$42,其他调用!$G$4:$G$42,其他调用!$AG33)))</f>
        <v>1.4322596216365122</v>
      </c>
      <c r="EH32" s="44">
        <f>IF(D$4=0,0,求节点(D$4:D$9,$B$4:$B$9,求节点(其他调用!$F$4:$F$42,其他调用!$G$4:$G$42,其他调用!$AG33)))</f>
        <v>3.2238938490144662</v>
      </c>
      <c r="EI32" s="44">
        <f>IF(E$4=0,0,求节点(E$4:E$9,$B$4:$B$9,求节点(其他调用!$F$4:$F$42,其他调用!$G$4:$G$42,其他调用!$AG33)))</f>
        <v>0.41466722982520521</v>
      </c>
      <c r="EJ32" s="44">
        <f>IF(F$4=0,0,求节点(F$4:F$9,$B$4:$B$9,求节点(其他调用!$F$4:$F$42,其他调用!$G$4:$G$42,其他调用!$AG33)))</f>
        <v>0</v>
      </c>
      <c r="EK32" s="44">
        <f>IF(G$4=0,0,求节点(G$4:G$9,$B$4:$B$9,求节点(其他调用!$F$4:$F$42,其他调用!$G$4:$G$42,其他调用!$AG33)))</f>
        <v>0</v>
      </c>
      <c r="EL32" s="44">
        <f>IF(H$4=0,0,求节点(H$4:H$9,$B$4:$B$9,求节点(其他调用!$F$4:$F$42,其他调用!$G$4:$G$42,其他调用!$AG33)))</f>
        <v>0</v>
      </c>
      <c r="EM32" s="44">
        <f>IF(I$4=0,0,求节点(I$4:I$9,$B$4:$B$9,求节点(其他调用!$F$4:$F$42,其他调用!$G$4:$G$42,其他调用!$AG33)))</f>
        <v>0</v>
      </c>
      <c r="EN32" s="44">
        <f>IF(J$4=0,0,求节点(J$4:J$9,$B$4:$B$9,求节点(其他调用!$F$4:$F$42,其他调用!$G$4:$G$42,其他调用!$AG33)))</f>
        <v>0</v>
      </c>
      <c r="EO32" s="44">
        <f>IF(K$4=0,0,求节点(K$4:K$9,$B$4:$B$9,求节点(其他调用!$F$4:$F$42,其他调用!$G$4:$G$42,其他调用!$AG33)))</f>
        <v>0</v>
      </c>
      <c r="EP32" s="44">
        <f>IF(L$4=0,0,求节点(L$4:L$9,$B$4:$B$9,求节点(其他调用!$F$4:$F$42,其他调用!$G$4:$G$42,其他调用!$AG33)))</f>
        <v>0</v>
      </c>
      <c r="EQ32" s="44">
        <f>IF(M$4=0,0,求节点(M$4:M$9,$B$4:$B$9,求节点(其他调用!$F$4:$F$42,其他调用!$G$4:$G$42,其他调用!$AG33)))</f>
        <v>0</v>
      </c>
      <c r="ER32" s="44">
        <f>IF(N$4=0,0,求节点(N$4:N$9,$B$4:$B$9,求节点(其他调用!$F$4:$F$42,其他调用!$G$4:$G$42,其他调用!$AG33)))</f>
        <v>0</v>
      </c>
      <c r="ES32" s="44">
        <f>IF(O$4=0,0,求节点(O$4:O$9,$B$4:$B$9,求节点(其他调用!$F$4:$F$42,其他调用!$G$4:$G$42,其他调用!$AG33)))</f>
        <v>0</v>
      </c>
      <c r="ET32" s="44">
        <f>IF(P$4=0,0,求节点(P$4:P$9,$B$4:$B$9,求节点(其他调用!$F$4:$F$42,其他调用!$G$4:$G$42,其他调用!$AG33)))</f>
        <v>0</v>
      </c>
      <c r="EU32" s="44">
        <f>IF(Q$4=0,0,求节点(Q$4:Q$9,$B$4:$B$9,求节点(其他调用!$F$4:$F$42,其他调用!$G$4:$G$42,其他调用!$AG33)))</f>
        <v>0</v>
      </c>
      <c r="EV32" s="44">
        <f>IF(R$4=0,0,求节点(R$4:R$9,$B$4:$B$9,求节点(其他调用!$F$4:$F$42,其他调用!$G$4:$G$42,其他调用!$AG33)))</f>
        <v>0</v>
      </c>
      <c r="EW32" s="44">
        <f>IF(S$4=0,0,求节点(S$4:S$9,$B$4:$B$9,求节点(其他调用!$F$4:$F$42,其他调用!$G$4:$G$42,其他调用!$AG33)))</f>
        <v>2.3294926509281413</v>
      </c>
      <c r="EX32" s="44">
        <f>IF(T$4=0,0,求节点(T$4:T$9,$B$4:$B$9,求节点(其他调用!$F$4:$F$42,其他调用!$G$4:$G$42,其他调用!$AG33)))</f>
        <v>1.7074305022578464</v>
      </c>
      <c r="EY32" s="44">
        <f>IF(U$4=0,0,求节点(U$4:U$9,$B$4:$B$9,求节点(其他调用!$F$4:$F$42,其他调用!$G$4:$G$42,其他调用!$AG33)))</f>
        <v>2.0488907660840177</v>
      </c>
      <c r="EZ32" s="44">
        <f>IF(V$4=0,0,求节点(V$4:V$9,$B$4:$B$9,求节点(其他调用!$F$4:$F$42,其他调用!$G$4:$G$42,其他调用!$AG33)))</f>
        <v>0</v>
      </c>
      <c r="FA32" s="44">
        <f>IF(W$4=0,0,求节点(W$4:W$9,$B$4:$B$9,求节点(其他调用!$F$4:$F$42,其他调用!$G$4:$G$42,其他调用!$AG33)))</f>
        <v>0.99520135158049261</v>
      </c>
      <c r="FB32" s="44">
        <f>IF(X$4=0,0,求节点(X$4:X$9,$B$4:$B$9,求节点(其他调用!$F$4:$F$42,其他调用!$G$4:$G$42,其他调用!$AG33)))</f>
        <v>0.99520135158049261</v>
      </c>
      <c r="FC32" s="44">
        <f>IF(Y$4=0,0,求节点(Y$4:Y$9,$B$4:$B$9,求节点(其他调用!$F$4:$F$42,其他调用!$G$4:$G$42,其他调用!$AG33)))</f>
        <v>1.7074305022578464</v>
      </c>
      <c r="FD32" s="44">
        <f>IF(Z$4=0,0,求节点(Z$4:Z$9,$B$4:$B$9,求节点(其他调用!$F$4:$F$42,其他调用!$G$4:$G$42,其他调用!$AG33)))</f>
        <v>0</v>
      </c>
      <c r="FE32" s="44">
        <f>IF(AA$4=0,0,求节点(AA$4:AA$9,$B$4:$B$9,求节点(其他调用!$F$4:$F$42,其他调用!$G$4:$G$42,其他调用!$AG33)))</f>
        <v>0.99520135158049261</v>
      </c>
      <c r="FF32" s="44">
        <f>IF(AB$4=0,0,求节点(AB$4:AB$9,$B$4:$B$9,求节点(其他调用!$F$4:$F$42,其他调用!$G$4:$G$42,其他调用!$AG33)))</f>
        <v>3.2709777690700825</v>
      </c>
      <c r="FG32" s="44">
        <f>IF(AC$4=0,0,求节点(AC$4:AC$9,$B$4:$B$9,求节点(其他调用!$F$4:$F$42,其他调用!$G$4:$G$42,其他调用!$AG33)))</f>
        <v>2.6066303149717207</v>
      </c>
      <c r="FH32" s="44">
        <f>IF(AD$4=0,0,求节点(AD$4:AD$9,$B$4:$B$9,求节点(其他调用!$F$4:$F$42,其他调用!$G$4:$G$42,其他调用!$AG33)))</f>
        <v>0.10305239024443269</v>
      </c>
      <c r="FI32" s="44">
        <f>IF(AE$4=0,0,求节点(AE$4:AE$9,$B$4:$B$9,求节点(其他调用!$F$4:$F$42,其他调用!$G$4:$G$42,其他调用!$AG33)))</f>
        <v>0.10305239024443269</v>
      </c>
      <c r="FJ32" s="44">
        <f>IF(AF$4=0,0,求节点(AF$4:AF$9,$B$4:$B$9,求节点(其他调用!$F$4:$F$42,其他调用!$G$4:$G$42,其他调用!$AG33)))</f>
        <v>0.10305239024443269</v>
      </c>
      <c r="FK32" s="44">
        <f>IF(AG$4=0,0,求节点(AG$4:AG$9,$B$4:$B$9,求节点(其他调用!$F$4:$F$42,其他调用!$G$4:$G$42,其他调用!$AG33)))</f>
        <v>0.10305239024443269</v>
      </c>
      <c r="FL32" s="44">
        <f>IF(AH$4=0,0,求节点(AH$4:AH$9,$B$4:$B$9,求节点(其他调用!$F$4:$F$42,其他调用!$G$4:$G$42,其他调用!$AG33)))</f>
        <v>0.10305239024443269</v>
      </c>
      <c r="FM32" s="44">
        <f>IF(AI$4=0,0,求节点(AI$4:AI$9,$B$4:$B$9,求节点(其他调用!$F$4:$F$42,其他调用!$G$4:$G$42,其他调用!$AG33)))</f>
        <v>0.10305239024443269</v>
      </c>
      <c r="FN32" s="44">
        <f>IF(AJ$4=0,0,求节点(AJ$4:AJ$9,$B$4:$B$9,求节点(其他调用!$F$4:$F$42,其他调用!$G$4:$G$42,其他调用!$AG33)))</f>
        <v>0.10305239024443269</v>
      </c>
      <c r="FO32" s="44">
        <f>IF(AK$4=0,0,求节点(AK$4:AK$9,$B$4:$B$9,求节点(其他调用!$F$4:$F$42,其他调用!$G$4:$G$42,其他调用!$AG33)))</f>
        <v>0.10305239024443269</v>
      </c>
      <c r="FP32" s="44">
        <f>IF(AL$4=0,0,求节点(AL$4:AL$9,$B$4:$B$9,求节点(其他调用!$F$4:$F$42,其他调用!$G$4:$G$42,其他调用!$AG33)))</f>
        <v>0.10305239024443269</v>
      </c>
      <c r="FQ32" s="44">
        <f>IF(AM$4=0,0,求节点(AM$4:AM$9,$B$4:$B$9,求节点(其他调用!$F$4:$F$42,其他调用!$G$4:$G$42,其他调用!$AG33)))</f>
        <v>0.10305239024443269</v>
      </c>
      <c r="FR32" s="44">
        <f>IF(AN$4=0,0,求节点(AN$4:AN$9,$B$4:$B$9,求节点(其他调用!$F$4:$F$42,其他调用!$G$4:$G$42,其他调用!$AG33)))</f>
        <v>0.10305239024443269</v>
      </c>
      <c r="FS32" s="44">
        <f>IF(AO$4=0,0,求节点(AO$4:AO$9,$B$4:$B$9,求节点(其他调用!$F$4:$F$42,其他调用!$G$4:$G$42,其他调用!$AG33)))</f>
        <v>0.10305239024443269</v>
      </c>
      <c r="FT32" s="44">
        <f>IF(AP$4=0,0,求节点(AP$4:AP$9,$B$4:$B$9,求节点(其他调用!$F$4:$F$42,其他调用!$G$4:$G$42,其他调用!$AG33)))</f>
        <v>0.10305239024443269</v>
      </c>
      <c r="FU32" s="44">
        <f>IF(AQ$4=0,0,求节点(AQ$4:AQ$9,$B$4:$B$9,求节点(其他调用!$F$4:$F$42,其他调用!$G$4:$G$42,其他调用!$AG33)))</f>
        <v>0.10305239024443269</v>
      </c>
      <c r="FV32" s="44">
        <f>IF(AR$4=0,0,求节点(AR$4:AR$9,$B$4:$B$9,求节点(其他调用!$F$4:$F$42,其他调用!$G$4:$G$42,其他调用!$AG33)))</f>
        <v>0.10305239024443269</v>
      </c>
      <c r="FW32" s="44">
        <f>IF(AS$4=0,0,求节点(AS$4:AS$9,$B$4:$B$9,求节点(其他调用!$F$4:$F$42,其他调用!$G$4:$G$42,其他调用!$AG33)))</f>
        <v>0.10305239024443269</v>
      </c>
      <c r="FX32" s="44">
        <f>IF(AT$4=0,0,求节点(AT$4:AT$9,$B$4:$B$9,求节点(其他调用!$F$4:$F$42,其他调用!$G$4:$G$42,其他调用!$AG33)))</f>
        <v>0.10305239024443269</v>
      </c>
      <c r="FY32" s="44">
        <f>IF(AU$4=0,0,求节点(AU$4:AU$9,$B$4:$B$9,求节点(其他调用!$F$4:$F$42,其他调用!$G$4:$G$42,其他调用!$AG33)))</f>
        <v>0.10305239024443269</v>
      </c>
      <c r="FZ32" s="44">
        <f>IF(AV$4=0,0,求节点(AV$4:AV$9,$B$4:$B$9,求节点(其他调用!$F$4:$F$42,其他调用!$G$4:$G$42,其他调用!$AG33)))</f>
        <v>0.10305239024443269</v>
      </c>
      <c r="GA32" s="44">
        <f>IF(AW$4=0,0,求节点(AW$4:AW$9,$B$4:$B$9,求节点(其他调用!$F$4:$F$42,其他调用!$G$4:$G$42,其他调用!$AG33)))</f>
        <v>0.10305239024443269</v>
      </c>
      <c r="GB32" s="44">
        <f>IF(AX$4=0,0,求节点(AX$4:AX$9,$B$4:$B$9,求节点(其他调用!$F$4:$F$42,其他调用!$G$4:$G$42,其他调用!$AG33)))</f>
        <v>0.10305239024443269</v>
      </c>
      <c r="GC32" s="44">
        <f>IF(AY$4=0,0,求节点(AY$4:AY$9,$B$4:$B$9,求节点(其他调用!$F$4:$F$42,其他调用!$G$4:$G$42,其他调用!$AG33)))</f>
        <v>0.10305239024443269</v>
      </c>
      <c r="GD32" s="44">
        <f>IF(AZ$4=0,0,求节点(AZ$4:AZ$9,$B$4:$B$9,求节点(其他调用!$F$4:$F$42,其他调用!$G$4:$G$42,其他调用!$AG33)))</f>
        <v>0.10305239024443269</v>
      </c>
      <c r="GF32" s="44">
        <v>29</v>
      </c>
      <c r="GG32" s="44">
        <f>IF(C$23=0,0,求节点(C$23:C$28,$B$23:$B$28,求节点(其他调用!$U$4:$U$20,其他调用!$V$4:$V$20,$GF32)))</f>
        <v>0</v>
      </c>
      <c r="GH32" s="44">
        <f>IF(D$23=0,0,求节点(D$23:D$28,$B$23:$B$28,求节点(其他调用!$U$4:$U$20,其他调用!$V$4:$V$20,$GF32)))</f>
        <v>0</v>
      </c>
      <c r="GI32" s="44">
        <f>IF(E$23=0,0,求节点(E$23:E$28,$B$23:$B$28,求节点(其他调用!$U$4:$U$20,其他调用!$V$4:$V$20,$GF32)))</f>
        <v>0</v>
      </c>
      <c r="GJ32" s="44">
        <f>IF(F$23=0,0,求节点(F$23:F$28,$B$23:$B$28,求节点(其他调用!$U$4:$U$20,其他调用!$V$4:$V$20,$GF32)))</f>
        <v>0</v>
      </c>
      <c r="GK32" s="44">
        <f>IF(G$23=0,0,求节点(G$23:G$28,$B$23:$B$28,求节点(其他调用!$U$4:$U$20,其他调用!$V$4:$V$20,$GF32)))</f>
        <v>0</v>
      </c>
      <c r="GL32" s="44">
        <f>IF(H$23=0,0,求节点(H$23:H$28,$B$23:$B$28,求节点(其他调用!$U$4:$U$20,其他调用!$V$4:$V$20,$GF32)))</f>
        <v>0</v>
      </c>
      <c r="GM32" s="44">
        <f>IF(I$23=0,0,求节点(I$23:I$28,$B$23:$B$28,求节点(其他调用!$U$4:$U$20,其他调用!$V$4:$V$20,$GF32)))</f>
        <v>0</v>
      </c>
      <c r="GN32" s="44">
        <f>IF(J$23=0,0,求节点(J$23:J$28,$B$23:$B$28,求节点(其他调用!$U$4:$U$20,其他调用!$V$4:$V$20,$GF32)))</f>
        <v>0</v>
      </c>
      <c r="GO32" s="44">
        <f>IF(K$23=0,0,求节点(K$23:K$28,$B$23:$B$28,求节点(其他调用!$U$4:$U$20,其他调用!$V$4:$V$20,$GF32)))</f>
        <v>0</v>
      </c>
      <c r="GP32" s="44">
        <f>IF(L$23=0,0,求节点(L$23:L$28,$B$23:$B$28,求节点(其他调用!$U$4:$U$20,其他调用!$V$4:$V$20,$GF32)))</f>
        <v>0</v>
      </c>
      <c r="GQ32" s="44">
        <f>IF(M$23=0,0,求节点(M$23:M$28,$B$23:$B$28,求节点(其他调用!$U$4:$U$20,其他调用!$V$4:$V$20,$GF32)))</f>
        <v>0</v>
      </c>
      <c r="GR32" s="44">
        <f>IF(N$23=0,0,求节点(N$23:N$28,$B$23:$B$28,求节点(其他调用!$U$4:$U$20,其他调用!$V$4:$V$20,$GF32)))</f>
        <v>0</v>
      </c>
      <c r="GS32" s="44">
        <f>IF(O$23=0,0,求节点(O$23:O$28,$B$23:$B$28,求节点(其他调用!$U$4:$U$20,其他调用!$V$4:$V$20,$GF32)))</f>
        <v>0</v>
      </c>
      <c r="GT32" s="44">
        <f>IF(P$23=0,0,求节点(P$23:P$28,$B$23:$B$28,求节点(其他调用!$U$4:$U$20,其他调用!$V$4:$V$20,$GF32)))</f>
        <v>0</v>
      </c>
      <c r="GU32" s="44">
        <f>IF(Q$23=0,0,求节点(Q$23:Q$28,$B$23:$B$28,求节点(其他调用!$U$4:$U$20,其他调用!$V$4:$V$20,$GF32)))</f>
        <v>0</v>
      </c>
      <c r="GV32" s="44">
        <f>IF(R$23=0,0,求节点(R$23:R$28,$B$23:$B$28,求节点(其他调用!$U$4:$U$20,其他调用!$V$4:$V$20,$GF32)))</f>
        <v>0</v>
      </c>
      <c r="GW32" s="44">
        <f>IF(S$23=0,0,求节点(S$23:S$28,$B$23:$B$28,求节点(其他调用!$U$4:$U$20,其他调用!$V$4:$V$20,$GF32)))</f>
        <v>0</v>
      </c>
      <c r="GX32" s="44">
        <f>IF(T$23=0,0,求节点(T$23:T$28,$B$23:$B$28,求节点(其他调用!$U$4:$U$20,其他调用!$V$4:$V$20,$GF32)))</f>
        <v>0</v>
      </c>
      <c r="GY32" s="44">
        <f>IF(U$23=0,0,求节点(U$23:U$28,$B$23:$B$28,求节点(其他调用!$U$4:$U$20,其他调用!$V$4:$V$20,$GF32)))</f>
        <v>0</v>
      </c>
      <c r="GZ32" s="44">
        <f>IF(V$23=0,0,求节点(V$23:V$28,$B$23:$B$28,求节点(其他调用!$U$4:$U$20,其他调用!$V$4:$V$20,$GF32)))</f>
        <v>0</v>
      </c>
      <c r="HC32" s="44">
        <v>29</v>
      </c>
      <c r="HD32" s="44">
        <f>IF(C$4=0,0,求节点(C$4:C$9,$B$4:$B$9,求节点(其他调用!$I$4:$I$42,其他调用!$J$4:$J$42,其他调用!$AH33)))</f>
        <v>1.8149553204867732</v>
      </c>
      <c r="HE32" s="44">
        <f>IF(D$4=0,0,求节点(D$4:D$9,$B$4:$B$9,求节点(其他调用!$I$4:$I$42,其他调用!$J$4:$J$42,其他调用!$AH33)))</f>
        <v>3.8251243768009391</v>
      </c>
      <c r="HF32" s="44">
        <f>IF(E$4=0,0,求节点(E$4:E$9,$B$4:$B$9,求节点(其他调用!$I$4:$I$42,其他调用!$J$4:$J$42,其他调用!$AH33)))</f>
        <v>0.55307550757604962</v>
      </c>
      <c r="HG32" s="44">
        <f>IF(F$4=0,0,求节点(F$4:F$9,$B$4:$B$9,求节点(其他调用!$I$4:$I$42,其他调用!$J$4:$J$42,其他调用!$AH33)))</f>
        <v>0</v>
      </c>
      <c r="HH32" s="44">
        <f>IF(G$4=0,0,求节点(G$4:G$9,$B$4:$B$9,求节点(其他调用!$I$4:$I$42,其他调用!$J$4:$J$42,其他调用!$AH33)))</f>
        <v>0</v>
      </c>
      <c r="HI32" s="44">
        <f>IF(H$4=0,0,求节点(H$4:H$9,$B$4:$B$9,求节点(其他调用!$I$4:$I$42,其他调用!$J$4:$J$42,其他调用!$AH33)))</f>
        <v>0</v>
      </c>
      <c r="HJ32" s="44">
        <f>IF(I$4=0,0,求节点(I$4:I$9,$B$4:$B$9,求节点(其他调用!$I$4:$I$42,其他调用!$J$4:$J$42,其他调用!$AH33)))</f>
        <v>0</v>
      </c>
      <c r="HK32" s="44">
        <f>IF(J$4=0,0,求节点(J$4:J$9,$B$4:$B$9,求节点(其他调用!$I$4:$I$42,其他调用!$J$4:$J$42,其他调用!$AH33)))</f>
        <v>0</v>
      </c>
      <c r="HL32" s="44">
        <f>IF(K$4=0,0,求节点(K$4:K$9,$B$4:$B$9,求节点(其他调用!$I$4:$I$42,其他调用!$J$4:$J$42,其他调用!$AH33)))</f>
        <v>0</v>
      </c>
      <c r="HM32" s="44">
        <f>IF(L$4=0,0,求节点(L$4:L$9,$B$4:$B$9,求节点(其他调用!$I$4:$I$42,其他调用!$J$4:$J$42,其他调用!$AH33)))</f>
        <v>0</v>
      </c>
      <c r="HN32" s="44">
        <f>IF(M$4=0,0,求节点(M$4:M$9,$B$4:$B$9,求节点(其他调用!$I$4:$I$42,其他调用!$J$4:$J$42,其他调用!$AH33)))</f>
        <v>0</v>
      </c>
      <c r="HO32" s="44">
        <f>IF(N$4=0,0,求节点(N$4:N$9,$B$4:$B$9,求节点(其他调用!$I$4:$I$42,其他调用!$J$4:$J$42,其他调用!$AH33)))</f>
        <v>0</v>
      </c>
      <c r="HP32" s="44">
        <f>IF(O$4=0,0,求节点(O$4:O$9,$B$4:$B$9,求节点(其他调用!$I$4:$I$42,其他调用!$J$4:$J$42,其他调用!$AH33)))</f>
        <v>0</v>
      </c>
      <c r="HQ32" s="44">
        <f>IF(P$4=0,0,求节点(P$4:P$9,$B$4:$B$9,求节点(其他调用!$I$4:$I$42,其他调用!$J$4:$J$42,其他调用!$AH33)))</f>
        <v>0</v>
      </c>
      <c r="HR32" s="44">
        <f>IF(Q$4=0,0,求节点(Q$4:Q$9,$B$4:$B$9,求节点(其他调用!$I$4:$I$42,其他调用!$J$4:$J$42,其他调用!$AH33)))</f>
        <v>0</v>
      </c>
      <c r="HS32" s="44">
        <f>IF(R$4=0,0,求节点(R$4:R$9,$B$4:$B$9,求节点(其他调用!$I$4:$I$42,其他调用!$J$4:$J$42,其他调用!$AH33)))</f>
        <v>0</v>
      </c>
      <c r="HT32" s="44">
        <f>IF(S$4=0,0,求节点(S$4:S$9,$B$4:$B$9,求节点(其他调用!$I$4:$I$42,其他调用!$J$4:$J$42,其他调用!$AH33)))</f>
        <v>2.8845133135881689</v>
      </c>
      <c r="HU32" s="44">
        <f>IF(T$4=0,0,求节点(T$4:T$9,$B$4:$B$9,求节点(其他调用!$I$4:$I$42,其他调用!$J$4:$J$42,其他调用!$AH33)))</f>
        <v>2.1415346868694654</v>
      </c>
      <c r="HV32" s="44">
        <f>IF(U$4=0,0,求节点(U$4:U$9,$B$4:$B$9,求节点(其他调用!$I$4:$I$42,其他调用!$J$4:$J$42,其他调用!$AH33)))</f>
        <v>2.510251691920165</v>
      </c>
      <c r="HW32" s="44">
        <f>IF(V$4=0,0,求节点(V$4:V$9,$B$4:$B$9,求节点(其他调用!$I$4:$I$42,其他调用!$J$4:$J$42,其他调用!$AH33)))</f>
        <v>0</v>
      </c>
      <c r="HX32" s="44">
        <f>IF(W$4=0,0,求节点(W$4:W$9,$B$4:$B$9,求节点(其他调用!$I$4:$I$42,其他调用!$J$4:$J$42,其他调用!$AH33)))</f>
        <v>1.2338437272732279</v>
      </c>
      <c r="HY32" s="44">
        <f>IF(X$4=0,0,求节点(X$4:X$9,$B$4:$B$9,求节点(其他调用!$I$4:$I$42,其他调用!$J$4:$J$42,其他调用!$AH33)))</f>
        <v>1.2338437272732279</v>
      </c>
      <c r="HZ32" s="44">
        <f>IF(Y$4=0,0,求节点(Y$4:Y$9,$B$4:$B$9,求节点(其他调用!$I$4:$I$42,其他调用!$J$4:$J$42,其他调用!$AH33)))</f>
        <v>2.1415346868694654</v>
      </c>
      <c r="IA32" s="44">
        <f>IF(Z$4=0,0,求节点(Z$4:Z$9,$B$4:$B$9,求节点(其他调用!$I$4:$I$42,其他调用!$J$4:$J$42,其他调用!$AH33)))</f>
        <v>0</v>
      </c>
      <c r="IB32" s="44">
        <f>IF(AA$4=0,0,求节点(AA$4:AA$9,$B$4:$B$9,求节点(其他调用!$I$4:$I$42,其他调用!$J$4:$J$42,其他调用!$AH33)))</f>
        <v>1.2338437272732279</v>
      </c>
      <c r="IC32" s="44">
        <f>IF(AB$4=0,0,求节点(AB$4:AB$9,$B$4:$B$9,求节点(其他调用!$I$4:$I$42,其他调用!$J$4:$J$42,其他调用!$AH33)))</f>
        <v>3.998644508614499</v>
      </c>
      <c r="ID32" s="44">
        <f>IF(AC$4=0,0,求节点(AC$4:AC$9,$B$4:$B$9,求节点(其他调用!$I$4:$I$42,其他调用!$J$4:$J$42,其他调用!$AH33)))</f>
        <v>3.0303848096440267</v>
      </c>
      <c r="IE32" s="44">
        <f>IF(AD$4=0,0,求节点(AD$4:AD$9,$B$4:$B$9,求节点(其他调用!$I$4:$I$42,其他调用!$J$4:$J$42,其他调用!$AH33)))</f>
        <v>0.13744937854238004</v>
      </c>
      <c r="IF32" s="44">
        <f>IF(AE$4=0,0,求节点(AE$4:AE$9,$B$4:$B$9,求节点(其他调用!$I$4:$I$42,其他调用!$J$4:$J$42,其他调用!$AH33)))</f>
        <v>0.13744937854238004</v>
      </c>
      <c r="IG32" s="44">
        <f>IF(AF$4=0,0,求节点(AF$4:AF$9,$B$4:$B$9,求节点(其他调用!$I$4:$I$42,其他调用!$J$4:$J$42,其他调用!$AH33)))</f>
        <v>0.13744937854238004</v>
      </c>
      <c r="IH32" s="44">
        <f>IF(AG$4=0,0,求节点(AG$4:AG$9,$B$4:$B$9,求节点(其他调用!$I$4:$I$42,其他调用!$J$4:$J$42,其他调用!$AH33)))</f>
        <v>0.13744937854238004</v>
      </c>
      <c r="II32" s="44">
        <f>IF(AH$4=0,0,求节点(AH$4:AH$9,$B$4:$B$9,求节点(其他调用!$I$4:$I$42,其他调用!$J$4:$J$42,其他调用!$AH33)))</f>
        <v>0.13744937854238004</v>
      </c>
      <c r="IJ32" s="44">
        <f>IF(AI$4=0,0,求节点(AI$4:AI$9,$B$4:$B$9,求节点(其他调用!$I$4:$I$42,其他调用!$J$4:$J$42,其他调用!$AH33)))</f>
        <v>0.13744937854238004</v>
      </c>
      <c r="IK32" s="44">
        <f>IF(AJ$4=0,0,求节点(AJ$4:AJ$9,$B$4:$B$9,求节点(其他调用!$I$4:$I$42,其他调用!$J$4:$J$42,其他调用!$AH33)))</f>
        <v>0.13744937854238004</v>
      </c>
      <c r="IL32" s="44">
        <f>IF(AK$4=0,0,求节点(AK$4:AK$9,$B$4:$B$9,求节点(其他调用!$I$4:$I$42,其他调用!$J$4:$J$42,其他调用!$AH33)))</f>
        <v>0.13744937854238004</v>
      </c>
      <c r="IM32" s="44">
        <f>IF(AL$4=0,0,求节点(AL$4:AL$9,$B$4:$B$9,求节点(其他调用!$I$4:$I$42,其他调用!$J$4:$J$42,其他调用!$AH33)))</f>
        <v>0.13744937854238004</v>
      </c>
      <c r="IN32" s="44">
        <f>IF(AM$4=0,0,求节点(AM$4:AM$9,$B$4:$B$9,求节点(其他调用!$I$4:$I$42,其他调用!$J$4:$J$42,其他调用!$AH33)))</f>
        <v>0.13744937854238004</v>
      </c>
      <c r="IO32" s="44">
        <f>IF(AN$4=0,0,求节点(AN$4:AN$9,$B$4:$B$9,求节点(其他调用!$I$4:$I$42,其他调用!$J$4:$J$42,其他调用!$AH33)))</f>
        <v>0.13744937854238004</v>
      </c>
      <c r="IP32" s="44">
        <f>IF(AO$4=0,0,求节点(AO$4:AO$9,$B$4:$B$9,求节点(其他调用!$I$4:$I$42,其他调用!$J$4:$J$42,其他调用!$AH33)))</f>
        <v>0.13744937854238004</v>
      </c>
      <c r="IQ32" s="44">
        <f>IF(AP$4=0,0,求节点(AP$4:AP$9,$B$4:$B$9,求节点(其他调用!$I$4:$I$42,其他调用!$J$4:$J$42,其他调用!$AH33)))</f>
        <v>0.13744937854238004</v>
      </c>
      <c r="IR32" s="44">
        <f>IF(AQ$4=0,0,求节点(AQ$4:AQ$9,$B$4:$B$9,求节点(其他调用!$I$4:$I$42,其他调用!$J$4:$J$42,其他调用!$AH33)))</f>
        <v>0.13744937854238004</v>
      </c>
      <c r="IS32" s="44">
        <f>IF(AR$4=0,0,求节点(AR$4:AR$9,$B$4:$B$9,求节点(其他调用!$I$4:$I$42,其他调用!$J$4:$J$42,其他调用!$AH33)))</f>
        <v>0.13744937854238004</v>
      </c>
      <c r="IT32" s="44">
        <f>IF(AS$4=0,0,求节点(AS$4:AS$9,$B$4:$B$9,求节点(其他调用!$I$4:$I$42,其他调用!$J$4:$J$42,其他调用!$AH33)))</f>
        <v>0.13744937854238004</v>
      </c>
      <c r="IU32" s="44">
        <f>IF(AT$4=0,0,求节点(AT$4:AT$9,$B$4:$B$9,求节点(其他调用!$I$4:$I$42,其他调用!$J$4:$J$42,其他调用!$AH33)))</f>
        <v>0.13744937854238004</v>
      </c>
      <c r="IV32" s="44">
        <f>IF(AU$4=0,0,求节点(AU$4:AU$9,$B$4:$B$9,求节点(其他调用!$I$4:$I$42,其他调用!$J$4:$J$42,其他调用!$AH33)))</f>
        <v>0.13744937854238004</v>
      </c>
      <c r="IW32" s="44">
        <f>IF(AV$4=0,0,求节点(AV$4:AV$9,$B$4:$B$9,求节点(其他调用!$I$4:$I$42,其他调用!$J$4:$J$42,其他调用!$AH33)))</f>
        <v>0.13744937854238004</v>
      </c>
      <c r="IX32" s="44">
        <f>IF(AW$4=0,0,求节点(AW$4:AW$9,$B$4:$B$9,求节点(其他调用!$I$4:$I$42,其他调用!$J$4:$J$42,其他调用!$AH33)))</f>
        <v>0.13744937854238004</v>
      </c>
      <c r="IY32" s="44">
        <f>IF(AX$4=0,0,求节点(AX$4:AX$9,$B$4:$B$9,求节点(其他调用!$I$4:$I$42,其他调用!$J$4:$J$42,其他调用!$AH33)))</f>
        <v>0.13744937854238004</v>
      </c>
      <c r="IZ32" s="44">
        <f>IF(AY$4=0,0,求节点(AY$4:AY$9,$B$4:$B$9,求节点(其他调用!$I$4:$I$42,其他调用!$J$4:$J$42,其他调用!$AH33)))</f>
        <v>0.13744937854238004</v>
      </c>
      <c r="JA32" s="44">
        <f>IF(AZ$4=0,0,求节点(AZ$4:AZ$9,$B$4:$B$9,求节点(其他调用!$I$4:$I$42,其他调用!$J$4:$J$42,其他调用!$AH33)))</f>
        <v>0.13744937854238004</v>
      </c>
      <c r="JC32" s="44">
        <v>29</v>
      </c>
      <c r="JD32" s="44">
        <f>IF(C$23=0,0,求节点(C$23:C$28,$B$23:$B$28,求节点(其他调用!$W$4:$W$20,其他调用!$X$4:$X$20,$JC32)))</f>
        <v>0</v>
      </c>
      <c r="JE32" s="44">
        <f>IF(D$23=0,0,求节点(D$23:D$28,$B$23:$B$28,求节点(其他调用!$W$4:$W$20,其他调用!$X$4:$X$20,$JC32)))</f>
        <v>0</v>
      </c>
      <c r="JF32" s="44">
        <f>IF(E$23=0,0,求节点(E$23:E$28,$B$23:$B$28,求节点(其他调用!$W$4:$W$20,其他调用!$X$4:$X$20,$JC32)))</f>
        <v>0</v>
      </c>
      <c r="JG32" s="44">
        <f>IF(F$23=0,0,求节点(F$23:F$28,$B$23:$B$28,求节点(其他调用!$W$4:$W$20,其他调用!$X$4:$X$20,$JC32)))</f>
        <v>1.2149655130688775E-4</v>
      </c>
      <c r="JH32" s="44">
        <f>IF(G$23=0,0,求节点(G$23:G$28,$B$23:$B$28,求节点(其他调用!$W$4:$W$20,其他调用!$X$4:$X$20,$JC32)))</f>
        <v>1.8224482696027611E-4</v>
      </c>
      <c r="JI32" s="44">
        <f>IF(H$23=0,0,求节点(H$23:H$28,$B$23:$B$28,求节点(其他调用!$W$4:$W$20,其他调用!$X$4:$X$20,$JC32)))</f>
        <v>1.8224482696027611E-4</v>
      </c>
      <c r="JJ32" s="44">
        <f>IF(I$23=0,0,求节点(I$23:I$28,$B$23:$B$28,求节点(其他调用!$W$4:$W$20,其他调用!$X$4:$X$20,$JC32)))</f>
        <v>2.7612852569736113E-4</v>
      </c>
      <c r="JK32" s="44">
        <f>IF(J$23=0,0,求节点(J$23:J$28,$B$23:$B$28,求节点(其他调用!$W$4:$W$20,其他调用!$X$4:$X$20,$JC32)))</f>
        <v>0</v>
      </c>
      <c r="JL32" s="44">
        <f>IF(K$23=0,0,求节点(K$23:K$28,$B$23:$B$28,求节点(其他调用!$W$4:$W$20,其他调用!$X$4:$X$20,$JC32)))</f>
        <v>1.8224482696027611E-4</v>
      </c>
      <c r="JM32" s="44">
        <f>IF(L$23=0,0,求节点(L$23:L$28,$B$23:$B$28,求节点(其他调用!$W$4:$W$20,其他调用!$X$4:$X$20,$JC32)))</f>
        <v>0</v>
      </c>
      <c r="JN32" s="44">
        <f>IF(M$23=0,0,求节点(M$23:M$28,$B$23:$B$28,求节点(其他调用!$W$4:$W$20,其他调用!$X$4:$X$20,$JC32)))</f>
        <v>0</v>
      </c>
      <c r="JO32" s="44">
        <f>IF(N$23=0,0,求节点(N$23:N$28,$B$23:$B$28,求节点(其他调用!$W$4:$W$20,其他调用!$X$4:$X$20,$JC32)))</f>
        <v>0</v>
      </c>
      <c r="JP32" s="44">
        <f>IF(O$23=0,0,求节点(O$23:O$28,$B$23:$B$28,求节点(其他调用!$W$4:$W$20,其他调用!$X$4:$X$20,$JC32)))</f>
        <v>0</v>
      </c>
      <c r="JQ32" s="44">
        <f>IF(P$23=0,0,求节点(P$23:P$28,$B$23:$B$28,求节点(其他调用!$W$4:$W$20,其他调用!$X$4:$X$20,$JC32)))</f>
        <v>0</v>
      </c>
      <c r="JR32" s="44">
        <f>IF(Q$23=0,0,求节点(Q$23:Q$28,$B$23:$B$28,求节点(其他调用!$W$4:$W$20,其他调用!$X$4:$X$20,$JC32)))</f>
        <v>0</v>
      </c>
      <c r="JS32" s="44">
        <f>IF(R$23=0,0,求节点(R$23:R$28,$B$23:$B$28,求节点(其他调用!$W$4:$W$20,其他调用!$X$4:$X$20,$JC32)))</f>
        <v>0</v>
      </c>
      <c r="JT32" s="44">
        <f>IF(S$23=0,0,求节点(S$23:S$28,$B$23:$B$28,求节点(其他调用!$W$4:$W$20,其他调用!$X$4:$X$20,$JC32)))</f>
        <v>0</v>
      </c>
      <c r="JU32" s="44">
        <f>IF(T$23=0,0,求节点(T$23:T$28,$B$23:$B$28,求节点(其他调用!$W$4:$W$20,其他调用!$X$4:$X$20,$JC32)))</f>
        <v>0</v>
      </c>
      <c r="JV32" s="44">
        <f>IF(U$23=0,0,求节点(U$23:U$28,$B$23:$B$28,求节点(其他调用!$W$4:$W$20,其他调用!$X$4:$X$20,$JC32)))</f>
        <v>0</v>
      </c>
      <c r="JW32" s="44">
        <f>IF(V$23=0,0,求节点(V$23:V$28,$B$23:$B$28,求节点(其他调用!$W$4:$W$20,其他调用!$X$4:$X$20,$JC32)))</f>
        <v>0</v>
      </c>
      <c r="JZ32" s="44">
        <v>29</v>
      </c>
      <c r="KA32" s="44">
        <f>IF(C$4=0,0,求节点(C$4:C$9,$B$4:$B$9,求节点(其他调用!$L$4:$L$42,其他调用!$M$4:$M$42,其他调用!$AI33)))</f>
        <v>2.9162432614847518</v>
      </c>
      <c r="KB32" s="44">
        <f>IF(D$4=0,0,求节点(D$4:D$9,$B$4:$B$9,求节点(其他调用!$L$4:$L$42,其他调用!$M$4:$M$42,其他调用!$AI33)))</f>
        <v>5.7610898574037188</v>
      </c>
      <c r="KC32" s="44">
        <f>IF(E$4=0,0,求节点(E$4:E$9,$B$4:$B$9,求节点(其他调用!$L$4:$L$42,其他调用!$M$4:$M$42,其他调用!$AI33)))</f>
        <v>1.0328950832788639</v>
      </c>
      <c r="KD32" s="44">
        <f>IF(F$4=0,0,求节点(F$4:F$9,$B$4:$B$9,求节点(其他调用!$L$4:$L$42,其他调用!$M$4:$M$42,其他调用!$AI33)))</f>
        <v>0</v>
      </c>
      <c r="KE32" s="44">
        <f>IF(G$4=0,0,求节点(G$4:G$9,$B$4:$B$9,求节点(其他调用!$L$4:$L$42,其他调用!$M$4:$M$42,其他调用!$AI33)))</f>
        <v>0</v>
      </c>
      <c r="KF32" s="44">
        <f>IF(H$4=0,0,求节点(H$4:H$9,$B$4:$B$9,求节点(其他调用!$L$4:$L$42,其他调用!$M$4:$M$42,其他调用!$AI33)))</f>
        <v>0</v>
      </c>
      <c r="KG32" s="44">
        <f>IF(I$4=0,0,求节点(I$4:I$9,$B$4:$B$9,求节点(其他调用!$L$4:$L$42,其他调用!$M$4:$M$42,其他调用!$AI33)))</f>
        <v>0</v>
      </c>
      <c r="KH32" s="44">
        <f>IF(J$4=0,0,求节点(J$4:J$9,$B$4:$B$9,求节点(其他调用!$L$4:$L$42,其他调用!$M$4:$M$42,其他调用!$AI33)))</f>
        <v>0</v>
      </c>
      <c r="KI32" s="44">
        <f>IF(K$4=0,0,求节点(K$4:K$9,$B$4:$B$9,求节点(其他调用!$L$4:$L$42,其他调用!$M$4:$M$42,其他调用!$AI33)))</f>
        <v>0</v>
      </c>
      <c r="KJ32" s="44">
        <f>IF(L$4=0,0,求节点(L$4:L$9,$B$4:$B$9,求节点(其他调用!$L$4:$L$42,其他调用!$M$4:$M$42,其他调用!$AI33)))</f>
        <v>0</v>
      </c>
      <c r="KK32" s="44">
        <f>IF(M$4=0,0,求节点(M$4:M$9,$B$4:$B$9,求节点(其他调用!$L$4:$L$42,其他调用!$M$4:$M$42,其他调用!$AI33)))</f>
        <v>0</v>
      </c>
      <c r="KL32" s="44">
        <f>IF(N$4=0,0,求节点(N$4:N$9,$B$4:$B$9,求节点(其他调用!$L$4:$L$42,其他调用!$M$4:$M$42,其他调用!$AI33)))</f>
        <v>0</v>
      </c>
      <c r="KM32" s="44">
        <f>IF(O$4=0,0,求节点(O$4:O$9,$B$4:$B$9,求节点(其他调用!$L$4:$L$42,其他调用!$M$4:$M$42,其他调用!$AI33)))</f>
        <v>0</v>
      </c>
      <c r="KN32" s="44">
        <f>IF(P$4=0,0,求节点(P$4:P$9,$B$4:$B$9,求节点(其他调用!$L$4:$L$42,其他调用!$M$4:$M$42,其他调用!$AI33)))</f>
        <v>0</v>
      </c>
      <c r="KO32" s="44">
        <f>IF(Q$4=0,0,求节点(Q$4:Q$9,$B$4:$B$9,求节点(其他调用!$L$4:$L$42,其他调用!$M$4:$M$42,其他调用!$AI33)))</f>
        <v>0</v>
      </c>
      <c r="KP32" s="44">
        <f>IF(R$4=0,0,求节点(R$4:R$9,$B$4:$B$9,求节点(其他调用!$L$4:$L$42,其他调用!$M$4:$M$42,其他调用!$AI33)))</f>
        <v>0</v>
      </c>
      <c r="KQ32" s="44">
        <f>IF(S$4=0,0,求节点(S$4:S$9,$B$4:$B$9,求节点(其他调用!$L$4:$L$42,其他调用!$M$4:$M$42,其他调用!$AI33)))</f>
        <v>3.3874204415986724</v>
      </c>
      <c r="KR32" s="44">
        <f>IF(T$4=0,0,求节点(T$4:T$9,$B$4:$B$9,求节点(其他调用!$L$4:$L$42,其他调用!$M$4:$M$42,其他调用!$AI33)))</f>
        <v>3.0547369973089311</v>
      </c>
      <c r="KS32" s="44">
        <f>IF(U$4=0,0,求节点(U$4:U$9,$B$4:$B$9,求节点(其他调用!$L$4:$L$42,其他调用!$M$4:$M$42,其他调用!$AI33)))</f>
        <v>3.9437812270647528</v>
      </c>
      <c r="KT32" s="44">
        <f>IF(V$4=0,0,求节点(V$4:V$9,$B$4:$B$9,求节点(其他调用!$L$4:$L$42,其他调用!$M$4:$M$42,其他调用!$AI33)))</f>
        <v>0</v>
      </c>
      <c r="KU32" s="44">
        <f>IF(W$4=0,0,求节点(W$4:W$9,$B$4:$B$9,求节点(其他调用!$L$4:$L$42,其他调用!$M$4:$M$42,其他调用!$AI33)))</f>
        <v>2.0614041554538791</v>
      </c>
      <c r="KV32" s="44">
        <f>IF(X$4=0,0,求节点(X$4:X$9,$B$4:$B$9,求节点(其他调用!$L$4:$L$42,其他调用!$M$4:$M$42,其他调用!$AI33)))</f>
        <v>2.0614041554538791</v>
      </c>
      <c r="KW32" s="44">
        <f>IF(Y$4=0,0,求节点(Y$4:Y$9,$B$4:$B$9,求节点(其他调用!$L$4:$L$42,其他调用!$M$4:$M$42,其他调用!$AI33)))</f>
        <v>3.3732067998336204</v>
      </c>
      <c r="KX32" s="44">
        <f>IF(Z$4=0,0,求节点(Z$4:Z$9,$B$4:$B$9,求节点(其他调用!$L$4:$L$42,其他调用!$M$4:$M$42,其他调用!$AI33)))</f>
        <v>0</v>
      </c>
      <c r="KY32" s="44">
        <f>IF(AA$4=0,0,求节点(AA$4:AA$9,$B$4:$B$9,求节点(其他调用!$L$4:$L$42,其他调用!$M$4:$M$42,其他调用!$AI33)))</f>
        <v>2.0614041554538791</v>
      </c>
      <c r="KZ32" s="44">
        <f>IF(AB$4=0,0,求节点(AB$4:AB$9,$B$4:$B$9,求节点(其他调用!$L$4:$L$42,其他调用!$M$4:$M$42,其他调用!$AI33)))</f>
        <v>6</v>
      </c>
      <c r="LA32" s="44">
        <f>IF(AC$4=0,0,求节点(AC$4:AC$9,$B$4:$B$9,求节点(其他调用!$L$4:$L$42,其他调用!$M$4:$M$42,其他调用!$AI33)))</f>
        <v>3.3061122069021165</v>
      </c>
      <c r="LB32" s="44">
        <f>IF(AD$4=0,0,求节点(AD$4:AD$9,$B$4:$B$9,求节点(其他调用!$L$4:$L$42,其他调用!$M$4:$M$42,其他调用!$AI33)))</f>
        <v>0.25996333019303253</v>
      </c>
      <c r="LC32" s="44">
        <f>IF(AE$4=0,0,求节点(AE$4:AE$9,$B$4:$B$9,求节点(其他调用!$L$4:$L$42,其他调用!$M$4:$M$42,其他调用!$AI33)))</f>
        <v>0.25996333019303253</v>
      </c>
      <c r="LD32" s="44">
        <f>IF(AF$4=0,0,求节点(AF$4:AF$9,$B$4:$B$9,求节点(其他调用!$L$4:$L$42,其他调用!$M$4:$M$42,其他调用!$AI33)))</f>
        <v>0.25996333019303253</v>
      </c>
      <c r="LE32" s="44">
        <f>IF(AG$4=0,0,求节点(AG$4:AG$9,$B$4:$B$9,求节点(其他调用!$L$4:$L$42,其他调用!$M$4:$M$42,其他调用!$AI33)))</f>
        <v>0.25996333019303253</v>
      </c>
      <c r="LF32" s="44">
        <f>IF(AH$4=0,0,求节点(AH$4:AH$9,$B$4:$B$9,求节点(其他调用!$L$4:$L$42,其他调用!$M$4:$M$42,其他调用!$AI33)))</f>
        <v>0.25996333019303253</v>
      </c>
      <c r="LG32" s="44">
        <f>IF(AI$4=0,0,求节点(AI$4:AI$9,$B$4:$B$9,求节点(其他调用!$L$4:$L$42,其他调用!$M$4:$M$42,其他调用!$AI33)))</f>
        <v>0.25996333019303253</v>
      </c>
      <c r="LH32" s="44">
        <f>IF(AJ$4=0,0,求节点(AJ$4:AJ$9,$B$4:$B$9,求节点(其他调用!$L$4:$L$42,其他调用!$M$4:$M$42,其他调用!$AI33)))</f>
        <v>0.25996333019303253</v>
      </c>
      <c r="LI32" s="44">
        <f>IF(AK$4=0,0,求节点(AK$4:AK$9,$B$4:$B$9,求节点(其他调用!$L$4:$L$42,其他调用!$M$4:$M$42,其他调用!$AI33)))</f>
        <v>0.25996333019303253</v>
      </c>
      <c r="LJ32" s="44">
        <f>IF(AL$4=0,0,求节点(AL$4:AL$9,$B$4:$B$9,求节点(其他调用!$L$4:$L$42,其他调用!$M$4:$M$42,其他调用!$AI33)))</f>
        <v>0.25996333019303253</v>
      </c>
      <c r="LK32" s="44">
        <f>IF(AM$4=0,0,求节点(AM$4:AM$9,$B$4:$B$9,求节点(其他调用!$L$4:$L$42,其他调用!$M$4:$M$42,其他调用!$AI33)))</f>
        <v>0.25996333019303253</v>
      </c>
      <c r="LL32" s="44">
        <f>IF(AN$4=0,0,求节点(AN$4:AN$9,$B$4:$B$9,求节点(其他调用!$L$4:$L$42,其他调用!$M$4:$M$42,其他调用!$AI33)))</f>
        <v>0.25996333019303253</v>
      </c>
      <c r="LM32" s="44">
        <f>IF(AO$4=0,0,求节点(AO$4:AO$9,$B$4:$B$9,求节点(其他调用!$L$4:$L$42,其他调用!$M$4:$M$42,其他调用!$AI33)))</f>
        <v>0.25996333019303253</v>
      </c>
      <c r="LN32" s="44">
        <f>IF(AP$4=0,0,求节点(AP$4:AP$9,$B$4:$B$9,求节点(其他调用!$L$4:$L$42,其他调用!$M$4:$M$42,其他调用!$AI33)))</f>
        <v>0.25996333019303253</v>
      </c>
      <c r="LO32" s="44">
        <f>IF(AQ$4=0,0,求节点(AQ$4:AQ$9,$B$4:$B$9,求节点(其他调用!$L$4:$L$42,其他调用!$M$4:$M$42,其他调用!$AI33)))</f>
        <v>0.25996333019303253</v>
      </c>
      <c r="LP32" s="44">
        <f>IF(AR$4=0,0,求节点(AR$4:AR$9,$B$4:$B$9,求节点(其他调用!$L$4:$L$42,其他调用!$M$4:$M$42,其他调用!$AI33)))</f>
        <v>0.25996333019303253</v>
      </c>
      <c r="LQ32" s="44">
        <f>IF(AS$4=0,0,求节点(AS$4:AS$9,$B$4:$B$9,求节点(其他调用!$L$4:$L$42,其他调用!$M$4:$M$42,其他调用!$AI33)))</f>
        <v>0.25996333019303253</v>
      </c>
      <c r="LR32" s="44">
        <f>IF(AT$4=0,0,求节点(AT$4:AT$9,$B$4:$B$9,求节点(其他调用!$L$4:$L$42,其他调用!$M$4:$M$42,其他调用!$AI33)))</f>
        <v>0.25996333019303253</v>
      </c>
      <c r="LS32" s="44">
        <f>IF(AU$4=0,0,求节点(AU$4:AU$9,$B$4:$B$9,求节点(其他调用!$L$4:$L$42,其他调用!$M$4:$M$42,其他调用!$AI33)))</f>
        <v>0.25996333019303253</v>
      </c>
      <c r="LT32" s="44">
        <f>IF(AV$4=0,0,求节点(AV$4:AV$9,$B$4:$B$9,求节点(其他调用!$L$4:$L$42,其他调用!$M$4:$M$42,其他调用!$AI33)))</f>
        <v>0.25996333019303253</v>
      </c>
      <c r="LU32" s="44">
        <f>IF(AW$4=0,0,求节点(AW$4:AW$9,$B$4:$B$9,求节点(其他调用!$L$4:$L$42,其他调用!$M$4:$M$42,其他调用!$AI33)))</f>
        <v>0.25996333019303253</v>
      </c>
      <c r="LV32" s="44">
        <f>IF(AX$4=0,0,求节点(AX$4:AX$9,$B$4:$B$9,求节点(其他调用!$L$4:$L$42,其他调用!$M$4:$M$42,其他调用!$AI33)))</f>
        <v>0.25996333019303253</v>
      </c>
      <c r="LW32" s="44">
        <f>IF(AY$4=0,0,求节点(AY$4:AY$9,$B$4:$B$9,求节点(其他调用!$L$4:$L$42,其他调用!$M$4:$M$42,其他调用!$AI33)))</f>
        <v>0.25996333019303253</v>
      </c>
      <c r="LX32" s="44">
        <f>IF(AZ$4=0,0,求节点(AZ$4:AZ$9,$B$4:$B$9,求节点(其他调用!$L$4:$L$42,其他调用!$M$4:$M$42,其他调用!$AI33)))</f>
        <v>0.25996333019303253</v>
      </c>
      <c r="LZ32" s="44">
        <v>29</v>
      </c>
      <c r="MA32" s="44">
        <f>IF(C$23=0,0,求节点(C$23:C$28,$B$23:$B$28,求节点(其他调用!$Y$4:$Y$20,其他调用!$Z$4:$Z$20,$LZ32)))</f>
        <v>0</v>
      </c>
      <c r="MB32" s="44">
        <f>IF(D$23=0,0,求节点(D$23:D$28,$B$23:$B$28,求节点(其他调用!$Y$4:$Y$20,其他调用!$Z$4:$Z$20,$LZ32)))</f>
        <v>0</v>
      </c>
      <c r="MC32" s="44">
        <f>IF(E$23=0,0,求节点(E$23:E$28,$B$23:$B$28,求节点(其他调用!$Y$4:$Y$20,其他调用!$Z$4:$Z$20,$LZ32)))</f>
        <v>0</v>
      </c>
      <c r="MD32" s="44">
        <f>IF(F$23=0,0,求节点(F$23:F$28,$B$23:$B$28,求节点(其他调用!$Y$4:$Y$20,其他调用!$Z$4:$Z$20,$LZ32)))</f>
        <v>0</v>
      </c>
      <c r="ME32" s="44">
        <f>IF(G$23=0,0,求节点(G$23:G$28,$B$23:$B$28,求节点(其他调用!$Y$4:$Y$20,其他调用!$Z$4:$Z$20,$LZ32)))</f>
        <v>0</v>
      </c>
      <c r="MF32" s="44">
        <f>IF(H$23=0,0,求节点(H$23:H$28,$B$23:$B$28,求节点(其他调用!$Y$4:$Y$20,其他调用!$Z$4:$Z$20,$LZ32)))</f>
        <v>0</v>
      </c>
      <c r="MG32" s="44">
        <f>IF(I$23=0,0,求节点(I$23:I$28,$B$23:$B$28,求节点(其他调用!$Y$4:$Y$20,其他调用!$Z$4:$Z$20,$LZ32)))</f>
        <v>0</v>
      </c>
      <c r="MH32" s="44">
        <f>IF(J$23=0,0,求节点(J$23:J$28,$B$23:$B$28,求节点(其他调用!$Y$4:$Y$20,其他调用!$Z$4:$Z$20,$LZ32)))</f>
        <v>0</v>
      </c>
      <c r="MI32" s="44">
        <f>IF(K$23=0,0,求节点(K$23:K$28,$B$23:$B$28,求节点(其他调用!$Y$4:$Y$20,其他调用!$Z$4:$Z$20,$LZ32)))</f>
        <v>0</v>
      </c>
      <c r="MJ32" s="44">
        <f>IF(L$23=0,0,求节点(L$23:L$28,$B$23:$B$28,求节点(其他调用!$Y$4:$Y$20,其他调用!$Z$4:$Z$20,$LZ32)))</f>
        <v>0</v>
      </c>
      <c r="MK32" s="44">
        <f>IF(M$23=0,0,求节点(M$23:M$28,$B$23:$B$28,求节点(其他调用!$Y$4:$Y$20,其他调用!$Z$4:$Z$20,$LZ32)))</f>
        <v>0</v>
      </c>
      <c r="ML32" s="44">
        <f>IF(N$23=0,0,求节点(N$23:N$28,$B$23:$B$28,求节点(其他调用!$Y$4:$Y$20,其他调用!$Z$4:$Z$20,$LZ32)))</f>
        <v>0</v>
      </c>
      <c r="MM32" s="44">
        <f>IF(O$23=0,0,求节点(O$23:O$28,$B$23:$B$28,求节点(其他调用!$Y$4:$Y$20,其他调用!$Z$4:$Z$20,$LZ32)))</f>
        <v>0</v>
      </c>
      <c r="MN32" s="44">
        <f>IF(P$23=0,0,求节点(P$23:P$28,$B$23:$B$28,求节点(其他调用!$Y$4:$Y$20,其他调用!$Z$4:$Z$20,$LZ32)))</f>
        <v>0</v>
      </c>
      <c r="MO32" s="44">
        <f>IF(Q$23=0,0,求节点(Q$23:Q$28,$B$23:$B$28,求节点(其他调用!$Y$4:$Y$20,其他调用!$Z$4:$Z$20,$LZ32)))</f>
        <v>0</v>
      </c>
      <c r="MP32" s="44">
        <f>IF(R$23=0,0,求节点(R$23:R$28,$B$23:$B$28,求节点(其他调用!$Y$4:$Y$20,其他调用!$Z$4:$Z$20,$LZ32)))</f>
        <v>0</v>
      </c>
      <c r="MQ32" s="44">
        <f>IF(S$23=0,0,求节点(S$23:S$28,$B$23:$B$28,求节点(其他调用!$Y$4:$Y$20,其他调用!$Z$4:$Z$20,$LZ32)))</f>
        <v>0</v>
      </c>
      <c r="MR32" s="44">
        <f>IF(T$23=0,0,求节点(T$23:T$28,$B$23:$B$28,求节点(其他调用!$Y$4:$Y$20,其他调用!$Z$4:$Z$20,$LZ32)))</f>
        <v>0</v>
      </c>
      <c r="MS32" s="44">
        <f>IF(U$23=0,0,求节点(U$23:U$28,$B$23:$B$28,求节点(其他调用!$Y$4:$Y$20,其他调用!$Z$4:$Z$20,$LZ32)))</f>
        <v>0</v>
      </c>
      <c r="MT32" s="44">
        <f>IF(V$23=0,0,求节点(V$23:V$28,$B$23:$B$28,求节点(其他调用!$Y$4:$Y$20,其他调用!$Z$4:$Z$20,$LZ32)))</f>
        <v>0</v>
      </c>
      <c r="MW32" s="44">
        <v>29</v>
      </c>
      <c r="MX32" s="44">
        <f>IF(C$4=0,0,求节点(C$4:C$9,$B$4:$B$9,求节点(其他调用!$O$4:$O$42,其他调用!$P$4:$P$42,其他调用!$AJ33)))</f>
        <v>3.8309054966203662</v>
      </c>
      <c r="MY32" s="44">
        <f>IF(D$4=0,0,求节点(D$4:D$9,$B$4:$B$9,求节点(其他调用!$O$4:$O$42,其他调用!$P$4:$P$42,其他调用!$AJ33)))</f>
        <v>6</v>
      </c>
      <c r="MZ32" s="44">
        <f>IF(E$4=0,0,求节点(E$4:E$9,$B$4:$B$9,求节点(其他调用!$O$4:$O$42,其他调用!$P$4:$P$42,其他调用!$AJ33)))</f>
        <v>1.3980223504137439</v>
      </c>
      <c r="NA32" s="44">
        <f>IF(F$4=0,0,求节点(F$4:F$9,$B$4:$B$9,求节点(其他调用!$O$4:$O$42,其他调用!$P$4:$P$42,其他调用!$AJ33)))</f>
        <v>0</v>
      </c>
      <c r="NB32" s="44">
        <f>IF(G$4=0,0,求节点(G$4:G$9,$B$4:$B$9,求节点(其他调用!$O$4:$O$42,其他调用!$P$4:$P$42,其他调用!$AJ33)))</f>
        <v>0</v>
      </c>
      <c r="NC32" s="44">
        <f>IF(H$4=0,0,求节点(H$4:H$9,$B$4:$B$9,求节点(其他调用!$O$4:$O$42,其他调用!$P$4:$P$42,其他调用!$AJ33)))</f>
        <v>0</v>
      </c>
      <c r="ND32" s="44">
        <f>IF(I$4=0,0,求节点(I$4:I$9,$B$4:$B$9,求节点(其他调用!$O$4:$O$42,其他调用!$P$4:$P$42,其他调用!$AJ33)))</f>
        <v>0</v>
      </c>
      <c r="NE32" s="44">
        <f>IF(J$4=0,0,求节点(J$4:J$9,$B$4:$B$9,求节点(其他调用!$O$4:$O$42,其他调用!$P$4:$P$42,其他调用!$AJ33)))</f>
        <v>0</v>
      </c>
      <c r="NF32" s="44">
        <f>IF(K$4=0,0,求节点(K$4:K$9,$B$4:$B$9,求节点(其他调用!$O$4:$O$42,其他调用!$P$4:$P$42,其他调用!$AJ33)))</f>
        <v>0</v>
      </c>
      <c r="NG32" s="44">
        <f>IF(L$4=0,0,求节点(L$4:L$9,$B$4:$B$9,求节点(其他调用!$O$4:$O$42,其他调用!$P$4:$P$42,其他调用!$AJ33)))</f>
        <v>0</v>
      </c>
      <c r="NH32" s="44">
        <f>IF(M$4=0,0,求节点(M$4:M$9,$B$4:$B$9,求节点(其他调用!$O$4:$O$42,其他调用!$P$4:$P$42,其他调用!$AJ33)))</f>
        <v>0</v>
      </c>
      <c r="NI32" s="44">
        <f>IF(N$4=0,0,求节点(N$4:N$9,$B$4:$B$9,求节点(其他调用!$O$4:$O$42,其他调用!$P$4:$P$42,其他调用!$AJ33)))</f>
        <v>0</v>
      </c>
      <c r="NJ32" s="44">
        <f>IF(O$4=0,0,求节点(O$4:O$9,$B$4:$B$9,求节点(其他调用!$O$4:$O$42,其他调用!$P$4:$P$42,其他调用!$AJ33)))</f>
        <v>0</v>
      </c>
      <c r="NK32" s="44">
        <f>IF(P$4=0,0,求节点(P$4:P$9,$B$4:$B$9,求节点(其他调用!$O$4:$O$42,其他调用!$P$4:$P$42,其他调用!$AJ33)))</f>
        <v>0</v>
      </c>
      <c r="NL32" s="44">
        <f>IF(Q$4=0,0,求节点(Q$4:Q$9,$B$4:$B$9,求节点(其他调用!$O$4:$O$42,其他调用!$P$4:$P$42,其他调用!$AJ33)))</f>
        <v>0</v>
      </c>
      <c r="NM32" s="44">
        <f>IF(R$4=0,0,求节点(R$4:R$9,$B$4:$B$9,求节点(其他调用!$O$4:$O$42,其他调用!$P$4:$P$42,其他调用!$AJ33)))</f>
        <v>0</v>
      </c>
      <c r="NN32" s="44">
        <f>IF(S$4=0,0,求节点(S$4:S$9,$B$4:$B$9,求节点(其他调用!$O$4:$O$42,其他调用!$P$4:$P$42,其他调用!$AJ33)))</f>
        <v>3.8140688914589389</v>
      </c>
      <c r="NO32" s="44">
        <f>IF(T$4=0,0,求节点(T$4:T$9,$B$4:$B$9,求节点(其他调用!$O$4:$O$42,其他调用!$P$4:$P$42,其他调用!$AJ33)))</f>
        <v>3.2183140129853571</v>
      </c>
      <c r="NP32" s="44">
        <f>IF(U$4=0,0,求节点(U$4:U$9,$B$4:$B$9,求节点(其他调用!$O$4:$O$42,其他调用!$P$4:$P$42,其他调用!$AJ33)))</f>
        <v>5.1144625811584827</v>
      </c>
      <c r="NQ32" s="44">
        <f>IF(V$4=0,0,求节点(V$4:V$9,$B$4:$B$9,求节点(其他调用!$O$4:$O$42,其他调用!$P$4:$P$42,其他调用!$AJ33)))</f>
        <v>0</v>
      </c>
      <c r="NR32" s="44">
        <f>IF(W$4=0,0,求节点(W$4:W$9,$B$4:$B$9,求节点(其他调用!$O$4:$O$42,其他调用!$P$4:$P$42,其他调用!$AJ33)))</f>
        <v>2.7429750541056555</v>
      </c>
      <c r="NS32" s="44">
        <f>IF(X$4=0,0,求节点(X$4:X$9,$B$4:$B$9,求节点(其他调用!$O$4:$O$42,其他调用!$P$4:$P$42,其他调用!$AJ33)))</f>
        <v>2.7429750541056555</v>
      </c>
      <c r="NT32" s="44">
        <f>IF(Y$4=0,0,求节点(Y$4:Y$9,$B$4:$B$9,求节点(其他调用!$O$4:$O$42,其他调用!$P$4:$P$42,其他调用!$AJ33)))</f>
        <v>4.413350074915523</v>
      </c>
      <c r="NU32" s="44">
        <f>IF(Z$4=0,0,求节点(Z$4:Z$9,$B$4:$B$9,求节点(其他调用!$O$4:$O$42,其他调用!$P$4:$P$42,其他调用!$AJ33)))</f>
        <v>0</v>
      </c>
      <c r="NV32" s="44">
        <f>IF(AA$4=0,0,求节点(AA$4:AA$9,$B$4:$B$9,求节点(其他调用!$O$4:$O$42,其他调用!$P$4:$P$42,其他调用!$AJ33)))</f>
        <v>2.7429750541056555</v>
      </c>
      <c r="NW32" s="44">
        <f>IF(AB$4=0,0,求节点(AB$4:AB$9,$B$4:$B$9,求节点(其他调用!$O$4:$O$42,其他调用!$P$4:$P$42,其他调用!$AJ33)))</f>
        <v>6</v>
      </c>
      <c r="NX32" s="44">
        <f>IF(AC$4=0,0,求节点(AC$4:AC$9,$B$4:$B$9,求节点(其他调用!$O$4:$O$42,其他调用!$P$4:$P$42,其他调用!$AJ33)))</f>
        <v>3.5920193655069168</v>
      </c>
      <c r="NY32" s="44">
        <f>IF(AD$4=0,0,求节点(AD$4:AD$9,$B$4:$B$9,求节点(其他调用!$O$4:$O$42,其他调用!$P$4:$P$42,其他调用!$AJ33)))</f>
        <v>0.38700045510048908</v>
      </c>
      <c r="NZ32" s="44">
        <f>IF(AE$4=0,0,求节点(AE$4:AE$9,$B$4:$B$9,求节点(其他调用!$O$4:$O$42,其他调用!$P$4:$P$42,其他调用!$AJ33)))</f>
        <v>0.38700045510048908</v>
      </c>
      <c r="OA32" s="44">
        <f>IF(AF$4=0,0,求节点(AF$4:AF$9,$B$4:$B$9,求节点(其他调用!$O$4:$O$42,其他调用!$P$4:$P$42,其他调用!$AJ33)))</f>
        <v>0.38700045510048908</v>
      </c>
      <c r="OB32" s="44">
        <f>IF(AG$4=0,0,求节点(AG$4:AG$9,$B$4:$B$9,求节点(其他调用!$O$4:$O$42,其他调用!$P$4:$P$42,其他调用!$AJ33)))</f>
        <v>0.38700045510048908</v>
      </c>
      <c r="OC32" s="44">
        <f>IF(AH$4=0,0,求节点(AH$4:AH$9,$B$4:$B$9,求节点(其他调用!$O$4:$O$42,其他调用!$P$4:$P$42,其他调用!$AJ33)))</f>
        <v>0.38700045510048908</v>
      </c>
      <c r="OD32" s="44">
        <f>IF(AI$4=0,0,求节点(AI$4:AI$9,$B$4:$B$9,求节点(其他调用!$O$4:$O$42,其他调用!$P$4:$P$42,其他调用!$AJ33)))</f>
        <v>0.38700045510048908</v>
      </c>
      <c r="OE32" s="44">
        <f>IF(AJ$4=0,0,求节点(AJ$4:AJ$9,$B$4:$B$9,求节点(其他调用!$O$4:$O$42,其他调用!$P$4:$P$42,其他调用!$AJ33)))</f>
        <v>0.38700045510048908</v>
      </c>
      <c r="OF32" s="44">
        <f>IF(AK$4=0,0,求节点(AK$4:AK$9,$B$4:$B$9,求节点(其他调用!$O$4:$O$42,其他调用!$P$4:$P$42,其他调用!$AJ33)))</f>
        <v>0.38700045510048908</v>
      </c>
      <c r="OG32" s="44">
        <f>IF(AL$4=0,0,求节点(AL$4:AL$9,$B$4:$B$9,求节点(其他调用!$O$4:$O$42,其他调用!$P$4:$P$42,其他调用!$AJ33)))</f>
        <v>0.38700045510048908</v>
      </c>
      <c r="OH32" s="44">
        <f>IF(AM$4=0,0,求节点(AM$4:AM$9,$B$4:$B$9,求节点(其他调用!$O$4:$O$42,其他调用!$P$4:$P$42,其他调用!$AJ33)))</f>
        <v>0.38700045510048908</v>
      </c>
      <c r="OI32" s="44">
        <f>IF(AN$4=0,0,求节点(AN$4:AN$9,$B$4:$B$9,求节点(其他调用!$O$4:$O$42,其他调用!$P$4:$P$42,其他调用!$AJ33)))</f>
        <v>0.38700045510048908</v>
      </c>
      <c r="OJ32" s="44">
        <f>IF(AO$4=0,0,求节点(AO$4:AO$9,$B$4:$B$9,求节点(其他调用!$O$4:$O$42,其他调用!$P$4:$P$42,其他调用!$AJ33)))</f>
        <v>0.38700045510048908</v>
      </c>
      <c r="OK32" s="44">
        <f>IF(AP$4=0,0,求节点(AP$4:AP$9,$B$4:$B$9,求节点(其他调用!$O$4:$O$42,其他调用!$P$4:$P$42,其他调用!$AJ33)))</f>
        <v>0.38700045510048908</v>
      </c>
      <c r="OL32" s="44">
        <f>IF(AQ$4=0,0,求节点(AQ$4:AQ$9,$B$4:$B$9,求节点(其他调用!$O$4:$O$42,其他调用!$P$4:$P$42,其他调用!$AJ33)))</f>
        <v>0.38700045510048908</v>
      </c>
      <c r="OM32" s="44">
        <f>IF(AR$4=0,0,求节点(AR$4:AR$9,$B$4:$B$9,求节点(其他调用!$O$4:$O$42,其他调用!$P$4:$P$42,其他调用!$AJ33)))</f>
        <v>0.38700045510048908</v>
      </c>
      <c r="ON32" s="44">
        <f>IF(AS$4=0,0,求节点(AS$4:AS$9,$B$4:$B$9,求节点(其他调用!$O$4:$O$42,其他调用!$P$4:$P$42,其他调用!$AJ33)))</f>
        <v>0.38700045510048908</v>
      </c>
      <c r="OO32" s="44">
        <f>IF(AT$4=0,0,求节点(AT$4:AT$9,$B$4:$B$9,求节点(其他调用!$O$4:$O$42,其他调用!$P$4:$P$42,其他调用!$AJ33)))</f>
        <v>0.38700045510048908</v>
      </c>
      <c r="OP32" s="44">
        <f>IF(AU$4=0,0,求节点(AU$4:AU$9,$B$4:$B$9,求节点(其他调用!$O$4:$O$42,其他调用!$P$4:$P$42,其他调用!$AJ33)))</f>
        <v>0.38700045510048908</v>
      </c>
      <c r="OQ32" s="44">
        <f>IF(AV$4=0,0,求节点(AV$4:AV$9,$B$4:$B$9,求节点(其他调用!$O$4:$O$42,其他调用!$P$4:$P$42,其他调用!$AJ33)))</f>
        <v>0.38700045510048908</v>
      </c>
      <c r="OR32" s="44">
        <f>IF(AW$4=0,0,求节点(AW$4:AW$9,$B$4:$B$9,求节点(其他调用!$O$4:$O$42,其他调用!$P$4:$P$42,其他调用!$AJ33)))</f>
        <v>0.38700045510048908</v>
      </c>
      <c r="OS32" s="44">
        <f>IF(AX$4=0,0,求节点(AX$4:AX$9,$B$4:$B$9,求节点(其他调用!$O$4:$O$42,其他调用!$P$4:$P$42,其他调用!$AJ33)))</f>
        <v>0.38700045510048908</v>
      </c>
      <c r="OT32" s="44">
        <f>IF(AY$4=0,0,求节点(AY$4:AY$9,$B$4:$B$9,求节点(其他调用!$O$4:$O$42,其他调用!$P$4:$P$42,其他调用!$AJ33)))</f>
        <v>0.38700045510048908</v>
      </c>
      <c r="OU32" s="44">
        <f>IF(AZ$4=0,0,求节点(AZ$4:AZ$9,$B$4:$B$9,求节点(其他调用!$O$4:$O$42,其他调用!$P$4:$P$42,其他调用!$AJ33)))</f>
        <v>0.38700045510048908</v>
      </c>
      <c r="OW32" s="44">
        <v>29</v>
      </c>
      <c r="OX32" s="44">
        <f>IF(C$23=0,0,求节点(C$23:C$28,$B$23:$B$28,求节点(其他调用!$AA$4:$AA$20,其他调用!$AB$4:$AB$20,$OW32)))</f>
        <v>0</v>
      </c>
      <c r="OY32" s="44">
        <f>IF(D$23=0,0,求节点(D$23:D$28,$B$23:$B$28,求节点(其他调用!$AA$4:$AA$20,其他调用!$AB$4:$AB$20,$OW32)))</f>
        <v>0</v>
      </c>
      <c r="OZ32" s="44">
        <f>IF(E$23=0,0,求节点(E$23:E$28,$B$23:$B$28,求节点(其他调用!$AA$4:$AA$20,其他调用!$AB$4:$AB$20,$OW32)))</f>
        <v>0</v>
      </c>
      <c r="PA32" s="44">
        <f>IF(F$23=0,0,求节点(F$23:F$28,$B$23:$B$28,求节点(其他调用!$AA$4:$AA$20,其他调用!$AB$4:$AB$20,$OW32)))</f>
        <v>1.0018950317025599E-4</v>
      </c>
      <c r="PB32" s="44">
        <f>IF(G$23=0,0,求节点(G$23:G$28,$B$23:$B$28,求节点(其他调用!$AA$4:$AA$20,其他调用!$AB$4:$AB$20,$OW32)))</f>
        <v>1.5028425475549501E-4</v>
      </c>
      <c r="PC32" s="44">
        <f>IF(H$23=0,0,求节点(H$23:H$28,$B$23:$B$28,求节点(其他调用!$AA$4:$AA$20,其他调用!$AB$4:$AB$20,$OW32)))</f>
        <v>1.5028425475549501E-4</v>
      </c>
      <c r="PD32" s="44">
        <f>IF(I$23=0,0,求节点(I$23:I$28,$B$23:$B$28,求节点(其他调用!$AA$4:$AA$20,其他调用!$AB$4:$AB$20,$OW32)))</f>
        <v>2.2770341629618773E-4</v>
      </c>
      <c r="PE32" s="44">
        <f>IF(J$23=0,0,求节点(J$23:J$28,$B$23:$B$28,求节点(其他调用!$AA$4:$AA$20,其他调用!$AB$4:$AB$20,$OW32)))</f>
        <v>0</v>
      </c>
      <c r="PF32" s="44">
        <f>IF(K$23=0,0,求节点(K$23:K$28,$B$23:$B$28,求节点(其他调用!$AA$4:$AA$20,其他调用!$AB$4:$AB$20,$OW32)))</f>
        <v>1.5028425475549501E-4</v>
      </c>
      <c r="PG32" s="44">
        <f>IF(L$23=0,0,求节点(L$23:L$28,$B$23:$B$28,求节点(其他调用!$AA$4:$AA$20,其他调用!$AB$4:$AB$20,$OW32)))</f>
        <v>0</v>
      </c>
      <c r="PH32" s="44">
        <f>IF(M$23=0,0,求节点(M$23:M$28,$B$23:$B$28,求节点(其他调用!$AA$4:$AA$20,其他调用!$AB$4:$AB$20,$OW32)))</f>
        <v>0</v>
      </c>
      <c r="PI32" s="44">
        <f>IF(N$23=0,0,求节点(N$23:N$28,$B$23:$B$28,求节点(其他调用!$AA$4:$AA$20,其他调用!$AB$4:$AB$20,$OW32)))</f>
        <v>0</v>
      </c>
      <c r="PJ32" s="44">
        <f>IF(O$23=0,0,求节点(O$23:O$28,$B$23:$B$28,求节点(其他调用!$AA$4:$AA$20,其他调用!$AB$4:$AB$20,$OW32)))</f>
        <v>0</v>
      </c>
      <c r="PK32" s="44">
        <f>IF(P$23=0,0,求节点(P$23:P$28,$B$23:$B$28,求节点(其他调用!$AA$4:$AA$20,其他调用!$AB$4:$AB$20,$OW32)))</f>
        <v>0</v>
      </c>
      <c r="PL32" s="44">
        <f>IF(Q$23=0,0,求节点(Q$23:Q$28,$B$23:$B$28,求节点(其他调用!$AA$4:$AA$20,其他调用!$AB$4:$AB$20,$OW32)))</f>
        <v>0</v>
      </c>
      <c r="PM32" s="44">
        <f>IF(R$23=0,0,求节点(R$23:R$28,$B$23:$B$28,求节点(其他调用!$AA$4:$AA$20,其他调用!$AB$4:$AB$20,$OW32)))</f>
        <v>0</v>
      </c>
      <c r="PN32" s="44">
        <f>IF(S$23=0,0,求节点(S$23:S$28,$B$23:$B$28,求节点(其他调用!$AA$4:$AA$20,其他调用!$AB$4:$AB$20,$OW32)))</f>
        <v>0</v>
      </c>
      <c r="PO32" s="44">
        <f>IF(T$23=0,0,求节点(T$23:T$28,$B$23:$B$28,求节点(其他调用!$AA$4:$AA$20,其他调用!$AB$4:$AB$20,$OW32)))</f>
        <v>0</v>
      </c>
      <c r="PP32" s="44">
        <f>IF(U$23=0,0,求节点(U$23:U$28,$B$23:$B$28,求节点(其他调用!$AA$4:$AA$20,其他调用!$AB$4:$AB$20,$OW32)))</f>
        <v>0</v>
      </c>
      <c r="PQ32" s="44">
        <f>IF(V$23=0,0,求节点(V$23:V$28,$B$23:$B$28,求节点(其他调用!$AA$4:$AA$20,其他调用!$AB$4:$AB$20,$OW32)))</f>
        <v>0</v>
      </c>
    </row>
    <row r="33" spans="61:433" x14ac:dyDescent="0.2">
      <c r="BI33" s="44">
        <v>30</v>
      </c>
      <c r="BJ33" s="44">
        <f>IF(C$4=0,0,求节点(C$4:C$9,$B$4:$B$9,求节点(其他调用!$C$4:$C$42,其他调用!$D$4:$D$42,其他调用!$AF34)))</f>
        <v>1.3031833322727531</v>
      </c>
      <c r="BK33" s="44">
        <f>IF(D$4=0,0,求节点(D$4:D$9,$B$4:$B$9,求节点(其他调用!$C$4:$C$42,其他调用!$D$4:$D$42,其他调用!$AF34)))</f>
        <v>3.0211097419235289</v>
      </c>
      <c r="BL33" s="44">
        <f>IF(E$4=0,0,求节点(E$4:E$9,$B$4:$B$9,求节点(其他调用!$C$4:$C$42,其他调用!$D$4:$D$42,其他调用!$AF34)))</f>
        <v>0.36798463850531238</v>
      </c>
      <c r="BM33" s="44">
        <f>IF(F$4=0,0,求节点(F$4:F$9,$B$4:$B$9,求节点(其他调用!$C$4:$C$42,其他调用!$D$4:$D$42,其他调用!$AF34)))</f>
        <v>0</v>
      </c>
      <c r="BN33" s="44">
        <f>IF(G$4=0,0,求节点(G$4:G$9,$B$4:$B$9,求节点(其他调用!$C$4:$C$42,其他调用!$D$4:$D$42,其他调用!$AF34)))</f>
        <v>0</v>
      </c>
      <c r="BO33" s="44">
        <f>IF(H$4=0,0,求节点(H$4:H$9,$B$4:$B$9,求节点(其他调用!$C$4:$C$42,其他调用!$D$4:$D$42,其他调用!$AF34)))</f>
        <v>0</v>
      </c>
      <c r="BP33" s="44">
        <f>IF(I$4=0,0,求节点(I$4:I$9,$B$4:$B$9,求节点(其他调用!$C$4:$C$42,其他调用!$D$4:$D$42,其他调用!$AF34)))</f>
        <v>0</v>
      </c>
      <c r="BQ33" s="44">
        <f>IF(J$4=0,0,求节点(J$4:J$9,$B$4:$B$9,求节点(其他调用!$C$4:$C$42,其他调用!$D$4:$D$42,其他调用!$AF34)))</f>
        <v>0</v>
      </c>
      <c r="BR33" s="44">
        <f>IF(K$4=0,0,求节点(K$4:K$9,$B$4:$B$9,求节点(其他调用!$C$4:$C$42,其他调用!$D$4:$D$42,其他调用!$AF34)))</f>
        <v>0</v>
      </c>
      <c r="BS33" s="44">
        <f>IF(L$4=0,0,求节点(L$4:L$9,$B$4:$B$9,求节点(其他调用!$C$4:$C$42,其他调用!$D$4:$D$42,其他调用!$AF34)))</f>
        <v>0</v>
      </c>
      <c r="BT33" s="44">
        <f>IF(M$4=0,0,求节点(M$4:M$9,$B$4:$B$9,求节点(其他调用!$C$4:$C$42,其他调用!$D$4:$D$42,其他调用!$AF34)))</f>
        <v>0</v>
      </c>
      <c r="BU33" s="44">
        <f>IF(N$4=0,0,求节点(N$4:N$9,$B$4:$B$9,求节点(其他调用!$C$4:$C$42,其他调用!$D$4:$D$42,其他调用!$AF34)))</f>
        <v>0</v>
      </c>
      <c r="BV33" s="44">
        <f>IF(O$4=0,0,求节点(O$4:O$9,$B$4:$B$9,求节点(其他调用!$C$4:$C$42,其他调用!$D$4:$D$42,其他调用!$AF34)))</f>
        <v>0</v>
      </c>
      <c r="BW33" s="44">
        <f>IF(P$4=0,0,求节点(P$4:P$9,$B$4:$B$9,求节点(其他调用!$C$4:$C$42,其他调用!$D$4:$D$42,其他调用!$AF34)))</f>
        <v>0</v>
      </c>
      <c r="BX33" s="44">
        <f>IF(Q$4=0,0,求节点(Q$4:Q$9,$B$4:$B$9,求节点(其他调用!$C$4:$C$42,其他调用!$D$4:$D$42,其他调用!$AF34)))</f>
        <v>0</v>
      </c>
      <c r="BY33" s="44">
        <f>IF(R$4=0,0,求节点(R$4:R$9,$B$4:$B$9,求节点(其他调用!$C$4:$C$42,其他调用!$D$4:$D$42,其他调用!$AF34)))</f>
        <v>0</v>
      </c>
      <c r="BZ33" s="44">
        <f>IF(S$4=0,0,求节点(S$4:S$9,$B$4:$B$9,求节点(其他调用!$C$4:$C$42,其他调用!$D$4:$D$42,其他调用!$AF34)))</f>
        <v>2.1422942897456134</v>
      </c>
      <c r="CA33" s="44">
        <f>IF(T$4=0,0,求节点(T$4:T$9,$B$4:$B$9,求节点(其他调用!$C$4:$C$42,其他调用!$D$4:$D$42,其他调用!$AF34)))</f>
        <v>1.5473759034467851</v>
      </c>
      <c r="CB33" s="44">
        <f>IF(U$4=0,0,求节点(U$4:U$9,$B$4:$B$9,求节点(其他调用!$C$4:$C$42,其他调用!$D$4:$D$42,其他调用!$AF34)))</f>
        <v>1.8627913078799101</v>
      </c>
      <c r="CC33" s="44">
        <f>IF(V$4=0,0,求节点(V$4:V$9,$B$4:$B$9,求节点(其他调用!$C$4:$C$42,其他调用!$D$4:$D$42,其他调用!$AF34)))</f>
        <v>0</v>
      </c>
      <c r="CD33" s="44">
        <f>IF(W$4=0,0,求节点(W$4:W$9,$B$4:$B$9,求节点(其他调用!$C$4:$C$42,其他调用!$D$4:$D$42,其他调用!$AF34)))</f>
        <v>0.88316313241274969</v>
      </c>
      <c r="CE33" s="44">
        <f>IF(X$4=0,0,求节点(X$4:X$9,$B$4:$B$9,求节点(其他调用!$C$4:$C$42,其他调用!$D$4:$D$42,其他调用!$AF34)))</f>
        <v>0.88316313241274969</v>
      </c>
      <c r="CF33" s="44">
        <f>IF(Y$4=0,0,求节点(Y$4:Y$9,$B$4:$B$9,求节点(其他调用!$C$4:$C$42,其他调用!$D$4:$D$42,其他调用!$AF34)))</f>
        <v>1.5473759034467851</v>
      </c>
      <c r="CG33" s="44">
        <f>IF(Z$4=0,0,求节点(Z$4:Z$9,$B$4:$B$9,求节点(其他调用!$C$4:$C$42,其他调用!$D$4:$D$42,其他调用!$AF34)))</f>
        <v>0</v>
      </c>
      <c r="CH33" s="44">
        <f>IF(AA$4=0,0,求节点(AA$4:AA$9,$B$4:$B$9,求节点(其他调用!$C$4:$C$42,其他调用!$D$4:$D$42,其他调用!$AF34)))</f>
        <v>0.88316313241274969</v>
      </c>
      <c r="CI33" s="44">
        <f>IF(AB$4=0,0,求节点(AB$4:AB$9,$B$4:$B$9,求节点(其他调用!$C$4:$C$42,其他调用!$D$4:$D$42,其他调用!$AF34)))</f>
        <v>3.0255490304769985</v>
      </c>
      <c r="CJ33" s="44">
        <f>IF(AC$4=0,0,求节点(AC$4:AC$9,$B$4:$B$9,求节点(其他调用!$C$4:$C$42,其他调用!$D$4:$D$42,其他调用!$AF34)))</f>
        <v>2.3882322269254384</v>
      </c>
      <c r="CK33" s="44">
        <f>IF(AD$4=0,0,求节点(AD$4:AD$9,$B$4:$B$9,求节点(其他调用!$C$4:$C$42,其他调用!$D$4:$D$42,其他调用!$AF34)))</f>
        <v>9.1450912547854535E-2</v>
      </c>
      <c r="CL33" s="44">
        <f>IF(AE$4=0,0,求节点(AE$4:AE$9,$B$4:$B$9,求节点(其他调用!$C$4:$C$42,其他调用!$D$4:$D$42,其他调用!$AF34)))</f>
        <v>9.1450912547854535E-2</v>
      </c>
      <c r="CM33" s="44">
        <f>IF(AF$4=0,0,求节点(AF$4:AF$9,$B$4:$B$9,求节点(其他调用!$C$4:$C$42,其他调用!$D$4:$D$42,其他调用!$AF34)))</f>
        <v>9.1450912547854535E-2</v>
      </c>
      <c r="CN33" s="44">
        <f>IF(AG$4=0,0,求节点(AG$4:AG$9,$B$4:$B$9,求节点(其他调用!$C$4:$C$42,其他调用!$D$4:$D$42,其他调用!$AF34)))</f>
        <v>9.1450912547854535E-2</v>
      </c>
      <c r="CO33" s="44">
        <f>IF(AH$4=0,0,求节点(AH$4:AH$9,$B$4:$B$9,求节点(其他调用!$C$4:$C$42,其他调用!$D$4:$D$42,其他调用!$AF34)))</f>
        <v>9.1450912547854535E-2</v>
      </c>
      <c r="CP33" s="44">
        <f>IF(AI$4=0,0,求节点(AI$4:AI$9,$B$4:$B$9,求节点(其他调用!$C$4:$C$42,其他调用!$D$4:$D$42,其他调用!$AF34)))</f>
        <v>9.1450912547854535E-2</v>
      </c>
      <c r="CQ33" s="44">
        <f>IF(AJ$4=0,0,求节点(AJ$4:AJ$9,$B$4:$B$9,求节点(其他调用!$C$4:$C$42,其他调用!$D$4:$D$42,其他调用!$AF34)))</f>
        <v>9.1450912547854535E-2</v>
      </c>
      <c r="CR33" s="44">
        <f>IF(AK$4=0,0,求节点(AK$4:AK$9,$B$4:$B$9,求节点(其他调用!$C$4:$C$42,其他调用!$D$4:$D$42,其他调用!$AF34)))</f>
        <v>9.1450912547854535E-2</v>
      </c>
      <c r="CS33" s="44">
        <f>IF(AL$4=0,0,求节点(AL$4:AL$9,$B$4:$B$9,求节点(其他调用!$C$4:$C$42,其他调用!$D$4:$D$42,其他调用!$AF34)))</f>
        <v>9.1450912547854535E-2</v>
      </c>
      <c r="CT33" s="44">
        <f>IF(AM$4=0,0,求节点(AM$4:AM$9,$B$4:$B$9,求节点(其他调用!$C$4:$C$42,其他调用!$D$4:$D$42,其他调用!$AF34)))</f>
        <v>9.1450912547854535E-2</v>
      </c>
      <c r="CU33" s="44">
        <f>IF(AN$4=0,0,求节点(AN$4:AN$9,$B$4:$B$9,求节点(其他调用!$C$4:$C$42,其他调用!$D$4:$D$42,其他调用!$AF34)))</f>
        <v>9.1450912547854535E-2</v>
      </c>
      <c r="CV33" s="44">
        <f>IF(AO$4=0,0,求节点(AO$4:AO$9,$B$4:$B$9,求节点(其他调用!$C$4:$C$42,其他调用!$D$4:$D$42,其他调用!$AF34)))</f>
        <v>9.1450912547854535E-2</v>
      </c>
      <c r="CW33" s="44">
        <f>IF(AP$4=0,0,求节点(AP$4:AP$9,$B$4:$B$9,求节点(其他调用!$C$4:$C$42,其他调用!$D$4:$D$42,其他调用!$AF34)))</f>
        <v>9.1450912547854535E-2</v>
      </c>
      <c r="CX33" s="44">
        <f>IF(AQ$4=0,0,求节点(AQ$4:AQ$9,$B$4:$B$9,求节点(其他调用!$C$4:$C$42,其他调用!$D$4:$D$42,其他调用!$AF34)))</f>
        <v>9.1450912547854535E-2</v>
      </c>
      <c r="CY33" s="44">
        <f>IF(AR$4=0,0,求节点(AR$4:AR$9,$B$4:$B$9,求节点(其他调用!$C$4:$C$42,其他调用!$D$4:$D$42,其他调用!$AF34)))</f>
        <v>9.1450912547854535E-2</v>
      </c>
      <c r="CZ33" s="44">
        <f>IF(AS$4=0,0,求节点(AS$4:AS$9,$B$4:$B$9,求节点(其他调用!$C$4:$C$42,其他调用!$D$4:$D$42,其他调用!$AF34)))</f>
        <v>9.1450912547854535E-2</v>
      </c>
      <c r="DA33" s="44">
        <f>IF(AT$4=0,0,求节点(AT$4:AT$9,$B$4:$B$9,求节点(其他调用!$C$4:$C$42,其他调用!$D$4:$D$42,其他调用!$AF34)))</f>
        <v>9.1450912547854535E-2</v>
      </c>
      <c r="DB33" s="44">
        <f>IF(AU$4=0,0,求节点(AU$4:AU$9,$B$4:$B$9,求节点(其他调用!$C$4:$C$42,其他调用!$D$4:$D$42,其他调用!$AF34)))</f>
        <v>9.1450912547854535E-2</v>
      </c>
      <c r="DC33" s="44">
        <f>IF(AV$4=0,0,求节点(AV$4:AV$9,$B$4:$B$9,求节点(其他调用!$C$4:$C$42,其他调用!$D$4:$D$42,其他调用!$AF34)))</f>
        <v>9.1450912547854535E-2</v>
      </c>
      <c r="DD33" s="44">
        <f>IF(AW$4=0,0,求节点(AW$4:AW$9,$B$4:$B$9,求节点(其他调用!$C$4:$C$42,其他调用!$D$4:$D$42,其他调用!$AF34)))</f>
        <v>9.1450912547854535E-2</v>
      </c>
      <c r="DE33" s="44">
        <f>IF(AX$4=0,0,求节点(AX$4:AX$9,$B$4:$B$9,求节点(其他调用!$C$4:$C$42,其他调用!$D$4:$D$42,其他调用!$AF34)))</f>
        <v>9.1450912547854535E-2</v>
      </c>
      <c r="DF33" s="44">
        <f>IF(AY$4=0,0,求节点(AY$4:AY$9,$B$4:$B$9,求节点(其他调用!$C$4:$C$42,其他调用!$D$4:$D$42,其他调用!$AF34)))</f>
        <v>9.1450912547854535E-2</v>
      </c>
      <c r="DG33" s="44">
        <f>IF(AZ$4=0,0,求节点(AZ$4:AZ$9,$B$4:$B$9,求节点(其他调用!$C$4:$C$42,其他调用!$D$4:$D$42,其他调用!$AF34)))</f>
        <v>9.1450912547854535E-2</v>
      </c>
      <c r="DI33" s="44">
        <v>30</v>
      </c>
      <c r="DJ33" s="44">
        <f>IF(C$23=0,0,求节点(C$23:C$28,$B$23:$B$28,求节点(其他调用!$S$4:$S$20,其他调用!$T$4:$T$20,$DI33)))</f>
        <v>0</v>
      </c>
      <c r="DK33" s="44">
        <f>IF(D$23=0,0,求节点(D$23:D$28,$B$23:$B$28,求节点(其他调用!$S$4:$S$20,其他调用!$T$4:$T$20,$DI33)))</f>
        <v>0</v>
      </c>
      <c r="DL33" s="44">
        <f>IF(E$23=0,0,求节点(E$23:E$28,$B$23:$B$28,求节点(其他调用!$S$4:$S$20,其他调用!$T$4:$T$20,$DI33)))</f>
        <v>0</v>
      </c>
      <c r="DM33" s="44">
        <f>IF(F$23=0,0,求节点(F$23:F$28,$B$23:$B$28,求节点(其他调用!$S$4:$S$20,其他调用!$T$4:$T$20,$DI33)))</f>
        <v>1.5196347074297734E-4</v>
      </c>
      <c r="DN33" s="44">
        <f>IF(G$23=0,0,求节点(G$23:G$28,$B$23:$B$28,求节点(其他调用!$S$4:$S$20,其他调用!$T$4:$T$20,$DI33)))</f>
        <v>2.2794520611435498E-4</v>
      </c>
      <c r="DO33" s="44">
        <f>IF(H$23=0,0,求节点(H$23:H$28,$B$23:$B$28,求节点(其他调用!$S$4:$S$20,其他调用!$T$4:$T$20,$DI33)))</f>
        <v>2.2794520611435498E-4</v>
      </c>
      <c r="DP33" s="44">
        <f>IF(I$23=0,0,求节点(I$23:I$28,$B$23:$B$28,求节点(其他调用!$S$4:$S$20,其他调用!$T$4:$T$20,$DI33)))</f>
        <v>3.4537152441571628E-4</v>
      </c>
      <c r="DQ33" s="44">
        <f>IF(J$23=0,0,求节点(J$23:J$28,$B$23:$B$28,求节点(其他调用!$S$4:$S$20,其他调用!$T$4:$T$20,$DI33)))</f>
        <v>0</v>
      </c>
      <c r="DR33" s="44">
        <f>IF(K$23=0,0,求节点(K$23:K$28,$B$23:$B$28,求节点(其他调用!$S$4:$S$20,其他调用!$T$4:$T$20,$DI33)))</f>
        <v>2.2794520611435498E-4</v>
      </c>
      <c r="DS33" s="44">
        <f>IF(L$23=0,0,求节点(L$23:L$28,$B$23:$B$28,求节点(其他调用!$S$4:$S$20,其他调用!$T$4:$T$20,$DI33)))</f>
        <v>0</v>
      </c>
      <c r="DT33" s="44">
        <f>IF(M$23=0,0,求节点(M$23:M$28,$B$23:$B$28,求节点(其他调用!$S$4:$S$20,其他调用!$T$4:$T$20,$DI33)))</f>
        <v>0</v>
      </c>
      <c r="DU33" s="44">
        <f>IF(N$23=0,0,求节点(N$23:N$28,$B$23:$B$28,求节点(其他调用!$S$4:$S$20,其他调用!$T$4:$T$20,$DI33)))</f>
        <v>0</v>
      </c>
      <c r="DV33" s="44">
        <f>IF(O$23=0,0,求节点(O$23:O$28,$B$23:$B$28,求节点(其他调用!$S$4:$S$20,其他调用!$T$4:$T$20,$DI33)))</f>
        <v>0</v>
      </c>
      <c r="DW33" s="44">
        <f>IF(P$23=0,0,求节点(P$23:P$28,$B$23:$B$28,求节点(其他调用!$S$4:$S$20,其他调用!$T$4:$T$20,$DI33)))</f>
        <v>0</v>
      </c>
      <c r="DX33" s="44">
        <f>IF(Q$23=0,0,求节点(Q$23:Q$28,$B$23:$B$28,求节点(其他调用!$S$4:$S$20,其他调用!$T$4:$T$20,$DI33)))</f>
        <v>0</v>
      </c>
      <c r="DY33" s="44">
        <f>IF(R$23=0,0,求节点(R$23:R$28,$B$23:$B$28,求节点(其他调用!$S$4:$S$20,其他调用!$T$4:$T$20,$DI33)))</f>
        <v>0</v>
      </c>
      <c r="DZ33" s="44">
        <f>IF(S$23=0,0,求节点(S$23:S$28,$B$23:$B$28,求节点(其他调用!$S$4:$S$20,其他调用!$T$4:$T$20,$DI33)))</f>
        <v>0</v>
      </c>
      <c r="EA33" s="44">
        <f>IF(T$23=0,0,求节点(T$23:T$28,$B$23:$B$28,求节点(其他调用!$S$4:$S$20,其他调用!$T$4:$T$20,$DI33)))</f>
        <v>0</v>
      </c>
      <c r="EB33" s="44">
        <f>IF(U$23=0,0,求节点(U$23:U$28,$B$23:$B$28,求节点(其他调用!$S$4:$S$20,其他调用!$T$4:$T$20,$DI33)))</f>
        <v>0</v>
      </c>
      <c r="EC33" s="44">
        <f>IF(V$23=0,0,求节点(V$23:V$28,$B$23:$B$28,求节点(其他调用!$S$4:$S$20,其他调用!$T$4:$T$20,$DI33)))</f>
        <v>0</v>
      </c>
      <c r="EF33" s="44">
        <v>30</v>
      </c>
      <c r="EG33" s="44">
        <f>IF(C$4=0,0,求节点(C$4:C$9,$B$4:$B$9,求节点(其他调用!$F$4:$F$42,其他调用!$G$4:$G$42,其他调用!$AG34)))</f>
        <v>1.4945949964807381</v>
      </c>
      <c r="EH33" s="44">
        <f>IF(D$4=0,0,求节点(D$4:D$9,$B$4:$B$9,求节点(其他调用!$F$4:$F$42,其他调用!$G$4:$G$42,其他调用!$AG34)))</f>
        <v>3.3218252614394221</v>
      </c>
      <c r="EI33" s="44">
        <f>IF(E$4=0,0,求节点(E$4:E$9,$B$4:$B$9,求节点(其他调用!$F$4:$F$42,其他调用!$G$4:$G$42,其他调用!$AG34)))</f>
        <v>0.43721185706053356</v>
      </c>
      <c r="EJ33" s="44">
        <f>IF(F$4=0,0,求节点(F$4:F$9,$B$4:$B$9,求节点(其他调用!$F$4:$F$42,其他调用!$G$4:$G$42,其他调用!$AG34)))</f>
        <v>0</v>
      </c>
      <c r="EK33" s="44">
        <f>IF(G$4=0,0,求节点(G$4:G$9,$B$4:$B$9,求节点(其他调用!$F$4:$F$42,其他调用!$G$4:$G$42,其他调用!$AG34)))</f>
        <v>0</v>
      </c>
      <c r="EL33" s="44">
        <f>IF(H$4=0,0,求节点(H$4:H$9,$B$4:$B$9,求节点(其他调用!$F$4:$F$42,其他调用!$G$4:$G$42,其他调用!$AG34)))</f>
        <v>0</v>
      </c>
      <c r="EM33" s="44">
        <f>IF(I$4=0,0,求节点(I$4:I$9,$B$4:$B$9,求节点(其他调用!$F$4:$F$42,其他调用!$G$4:$G$42,其他调用!$AG34)))</f>
        <v>0</v>
      </c>
      <c r="EN33" s="44">
        <f>IF(J$4=0,0,求节点(J$4:J$9,$B$4:$B$9,求节点(其他调用!$F$4:$F$42,其他调用!$G$4:$G$42,其他调用!$AG34)))</f>
        <v>0</v>
      </c>
      <c r="EO33" s="44">
        <f>IF(K$4=0,0,求节点(K$4:K$9,$B$4:$B$9,求节点(其他调用!$F$4:$F$42,其他调用!$G$4:$G$42,其他调用!$AG34)))</f>
        <v>0</v>
      </c>
      <c r="EP33" s="44">
        <f>IF(L$4=0,0,求节点(L$4:L$9,$B$4:$B$9,求节点(其他调用!$F$4:$F$42,其他调用!$G$4:$G$42,其他调用!$AG34)))</f>
        <v>0</v>
      </c>
      <c r="EQ33" s="44">
        <f>IF(M$4=0,0,求节点(M$4:M$9,$B$4:$B$9,求节点(其他调用!$F$4:$F$42,其他调用!$G$4:$G$42,其他调用!$AG34)))</f>
        <v>0</v>
      </c>
      <c r="ER33" s="44">
        <f>IF(N$4=0,0,求节点(N$4:N$9,$B$4:$B$9,求节点(其他调用!$F$4:$F$42,其他调用!$G$4:$G$42,其他调用!$AG34)))</f>
        <v>0</v>
      </c>
      <c r="ES33" s="44">
        <f>IF(O$4=0,0,求节点(O$4:O$9,$B$4:$B$9,求节点(其他调用!$F$4:$F$42,其他调用!$G$4:$G$42,其他调用!$AG34)))</f>
        <v>0</v>
      </c>
      <c r="ET33" s="44">
        <f>IF(P$4=0,0,求节点(P$4:P$9,$B$4:$B$9,求节点(其他调用!$F$4:$F$42,其他调用!$G$4:$G$42,其他调用!$AG34)))</f>
        <v>0</v>
      </c>
      <c r="EU33" s="44">
        <f>IF(Q$4=0,0,求节点(Q$4:Q$9,$B$4:$B$9,求节点(其他调用!$F$4:$F$42,其他调用!$G$4:$G$42,其他调用!$AG34)))</f>
        <v>0</v>
      </c>
      <c r="EV33" s="44">
        <f>IF(R$4=0,0,求节点(R$4:R$9,$B$4:$B$9,求节点(其他调用!$F$4:$F$42,其他调用!$G$4:$G$42,其他调用!$AG34)))</f>
        <v>0</v>
      </c>
      <c r="EW33" s="44">
        <f>IF(S$4=0,0,求节点(S$4:S$9,$B$4:$B$9,求节点(其他调用!$F$4:$F$42,其他调用!$G$4:$G$42,其他调用!$AG34)))</f>
        <v>2.4198971711700596</v>
      </c>
      <c r="EX33" s="44">
        <f>IF(T$4=0,0,求节点(T$4:T$9,$B$4:$B$9,求节点(其他调用!$F$4:$F$42,其他调用!$G$4:$G$42,其他调用!$AG34)))</f>
        <v>1.7847263670646867</v>
      </c>
      <c r="EY33" s="44">
        <f>IF(U$4=0,0,求节点(U$4:U$9,$B$4:$B$9,求节点(其他调用!$F$4:$F$42,其他调用!$G$4:$G$42,其他调用!$AG34)))</f>
        <v>2.1240395235351119</v>
      </c>
      <c r="EZ33" s="44">
        <f>IF(V$4=0,0,求节点(V$4:V$9,$B$4:$B$9,求节点(其他调用!$F$4:$F$42,其他调用!$G$4:$G$42,其他调用!$AG34)))</f>
        <v>0</v>
      </c>
      <c r="FA33" s="44">
        <f>IF(W$4=0,0,求节点(W$4:W$9,$B$4:$B$9,求节点(其他调用!$F$4:$F$42,其他调用!$G$4:$G$42,其他调用!$AG34)))</f>
        <v>1.0352203263894861</v>
      </c>
      <c r="FB33" s="44">
        <f>IF(X$4=0,0,求节点(X$4:X$9,$B$4:$B$9,求节点(其他调用!$F$4:$F$42,其他调用!$G$4:$G$42,其他调用!$AG34)))</f>
        <v>1.0352203263894861</v>
      </c>
      <c r="FC33" s="44">
        <f>IF(Y$4=0,0,求节点(Y$4:Y$9,$B$4:$B$9,求节点(其他调用!$F$4:$F$42,其他调用!$G$4:$G$42,其他调用!$AG34)))</f>
        <v>1.7847263670646867</v>
      </c>
      <c r="FD33" s="44">
        <f>IF(Z$4=0,0,求节点(Z$4:Z$9,$B$4:$B$9,求节点(其他调用!$F$4:$F$42,其他调用!$G$4:$G$42,其他调用!$AG34)))</f>
        <v>0</v>
      </c>
      <c r="FE33" s="44">
        <f>IF(AA$4=0,0,求节点(AA$4:AA$9,$B$4:$B$9,求节点(其他调用!$F$4:$F$42,其他调用!$G$4:$G$42,其他调用!$AG34)))</f>
        <v>1.0352203263894861</v>
      </c>
      <c r="FF33" s="44">
        <f>IF(AB$4=0,0,求节点(AB$4:AB$9,$B$4:$B$9,求节点(其他调用!$F$4:$F$42,其他调用!$G$4:$G$42,其他调用!$AG34)))</f>
        <v>3.3895037392010527</v>
      </c>
      <c r="FG33" s="44">
        <f>IF(AC$4=0,0,求节点(AC$4:AC$9,$B$4:$B$9,求节点(其他调用!$F$4:$F$42,其他调用!$G$4:$G$42,其他调用!$AG34)))</f>
        <v>2.7121022552539586</v>
      </c>
      <c r="FH33" s="44">
        <f>IF(AD$4=0,0,求节点(AD$4:AD$9,$B$4:$B$9,求节点(其他调用!$F$4:$F$42,其他调用!$G$4:$G$42,其他调用!$AG34)))</f>
        <v>0.10865514241935059</v>
      </c>
      <c r="FI33" s="44">
        <f>IF(AE$4=0,0,求节点(AE$4:AE$9,$B$4:$B$9,求节点(其他调用!$F$4:$F$42,其他调用!$G$4:$G$42,其他调用!$AG34)))</f>
        <v>0.10865514241935059</v>
      </c>
      <c r="FJ33" s="44">
        <f>IF(AF$4=0,0,求节点(AF$4:AF$9,$B$4:$B$9,求节点(其他调用!$F$4:$F$42,其他调用!$G$4:$G$42,其他调用!$AG34)))</f>
        <v>0.10865514241935059</v>
      </c>
      <c r="FK33" s="44">
        <f>IF(AG$4=0,0,求节点(AG$4:AG$9,$B$4:$B$9,求节点(其他调用!$F$4:$F$42,其他调用!$G$4:$G$42,其他调用!$AG34)))</f>
        <v>0.10865514241935059</v>
      </c>
      <c r="FL33" s="44">
        <f>IF(AH$4=0,0,求节点(AH$4:AH$9,$B$4:$B$9,求节点(其他调用!$F$4:$F$42,其他调用!$G$4:$G$42,其他调用!$AG34)))</f>
        <v>0.10865514241935059</v>
      </c>
      <c r="FM33" s="44">
        <f>IF(AI$4=0,0,求节点(AI$4:AI$9,$B$4:$B$9,求节点(其他调用!$F$4:$F$42,其他调用!$G$4:$G$42,其他调用!$AG34)))</f>
        <v>0.10865514241935059</v>
      </c>
      <c r="FN33" s="44">
        <f>IF(AJ$4=0,0,求节点(AJ$4:AJ$9,$B$4:$B$9,求节点(其他调用!$F$4:$F$42,其他调用!$G$4:$G$42,其他调用!$AG34)))</f>
        <v>0.10865514241935059</v>
      </c>
      <c r="FO33" s="44">
        <f>IF(AK$4=0,0,求节点(AK$4:AK$9,$B$4:$B$9,求节点(其他调用!$F$4:$F$42,其他调用!$G$4:$G$42,其他调用!$AG34)))</f>
        <v>0.10865514241935059</v>
      </c>
      <c r="FP33" s="44">
        <f>IF(AL$4=0,0,求节点(AL$4:AL$9,$B$4:$B$9,求节点(其他调用!$F$4:$F$42,其他调用!$G$4:$G$42,其他调用!$AG34)))</f>
        <v>0.10865514241935059</v>
      </c>
      <c r="FQ33" s="44">
        <f>IF(AM$4=0,0,求节点(AM$4:AM$9,$B$4:$B$9,求节点(其他调用!$F$4:$F$42,其他调用!$G$4:$G$42,其他调用!$AG34)))</f>
        <v>0.10865514241935059</v>
      </c>
      <c r="FR33" s="44">
        <f>IF(AN$4=0,0,求节点(AN$4:AN$9,$B$4:$B$9,求节点(其他调用!$F$4:$F$42,其他调用!$G$4:$G$42,其他调用!$AG34)))</f>
        <v>0.10865514241935059</v>
      </c>
      <c r="FS33" s="44">
        <f>IF(AO$4=0,0,求节点(AO$4:AO$9,$B$4:$B$9,求节点(其他调用!$F$4:$F$42,其他调用!$G$4:$G$42,其他调用!$AG34)))</f>
        <v>0.10865514241935059</v>
      </c>
      <c r="FT33" s="44">
        <f>IF(AP$4=0,0,求节点(AP$4:AP$9,$B$4:$B$9,求节点(其他调用!$F$4:$F$42,其他调用!$G$4:$G$42,其他调用!$AG34)))</f>
        <v>0.10865514241935059</v>
      </c>
      <c r="FU33" s="44">
        <f>IF(AQ$4=0,0,求节点(AQ$4:AQ$9,$B$4:$B$9,求节点(其他调用!$F$4:$F$42,其他调用!$G$4:$G$42,其他调用!$AG34)))</f>
        <v>0.10865514241935059</v>
      </c>
      <c r="FV33" s="44">
        <f>IF(AR$4=0,0,求节点(AR$4:AR$9,$B$4:$B$9,求节点(其他调用!$F$4:$F$42,其他调用!$G$4:$G$42,其他调用!$AG34)))</f>
        <v>0.10865514241935059</v>
      </c>
      <c r="FW33" s="44">
        <f>IF(AS$4=0,0,求节点(AS$4:AS$9,$B$4:$B$9,求节点(其他调用!$F$4:$F$42,其他调用!$G$4:$G$42,其他调用!$AG34)))</f>
        <v>0.10865514241935059</v>
      </c>
      <c r="FX33" s="44">
        <f>IF(AT$4=0,0,求节点(AT$4:AT$9,$B$4:$B$9,求节点(其他调用!$F$4:$F$42,其他调用!$G$4:$G$42,其他调用!$AG34)))</f>
        <v>0.10865514241935059</v>
      </c>
      <c r="FY33" s="44">
        <f>IF(AU$4=0,0,求节点(AU$4:AU$9,$B$4:$B$9,求节点(其他调用!$F$4:$F$42,其他调用!$G$4:$G$42,其他调用!$AG34)))</f>
        <v>0.10865514241935059</v>
      </c>
      <c r="FZ33" s="44">
        <f>IF(AV$4=0,0,求节点(AV$4:AV$9,$B$4:$B$9,求节点(其他调用!$F$4:$F$42,其他调用!$G$4:$G$42,其他调用!$AG34)))</f>
        <v>0.10865514241935059</v>
      </c>
      <c r="GA33" s="44">
        <f>IF(AW$4=0,0,求节点(AW$4:AW$9,$B$4:$B$9,求节点(其他调用!$F$4:$F$42,其他调用!$G$4:$G$42,其他调用!$AG34)))</f>
        <v>0.10865514241935059</v>
      </c>
      <c r="GB33" s="44">
        <f>IF(AX$4=0,0,求节点(AX$4:AX$9,$B$4:$B$9,求节点(其他调用!$F$4:$F$42,其他调用!$G$4:$G$42,其他调用!$AG34)))</f>
        <v>0.10865514241935059</v>
      </c>
      <c r="GC33" s="44">
        <f>IF(AY$4=0,0,求节点(AY$4:AY$9,$B$4:$B$9,求节点(其他调用!$F$4:$F$42,其他调用!$G$4:$G$42,其他调用!$AG34)))</f>
        <v>0.10865514241935059</v>
      </c>
      <c r="GD33" s="44">
        <f>IF(AZ$4=0,0,求节点(AZ$4:AZ$9,$B$4:$B$9,求节点(其他调用!$F$4:$F$42,其他调用!$G$4:$G$42,其他调用!$AG34)))</f>
        <v>0.10865514241935059</v>
      </c>
      <c r="GF33" s="44">
        <v>30</v>
      </c>
      <c r="GG33" s="44">
        <f>IF(C$23=0,0,求节点(C$23:C$28,$B$23:$B$28,求节点(其他调用!$U$4:$U$20,其他调用!$V$4:$V$20,$GF33)))</f>
        <v>0</v>
      </c>
      <c r="GH33" s="44">
        <f>IF(D$23=0,0,求节点(D$23:D$28,$B$23:$B$28,求节点(其他调用!$U$4:$U$20,其他调用!$V$4:$V$20,$GF33)))</f>
        <v>0</v>
      </c>
      <c r="GI33" s="44">
        <f>IF(E$23=0,0,求节点(E$23:E$28,$B$23:$B$28,求节点(其他调用!$U$4:$U$20,其他调用!$V$4:$V$20,$GF33)))</f>
        <v>0</v>
      </c>
      <c r="GJ33" s="44">
        <f>IF(F$23=0,0,求节点(F$23:F$28,$B$23:$B$28,求节点(其他调用!$U$4:$U$20,其他调用!$V$4:$V$20,$GF33)))</f>
        <v>0</v>
      </c>
      <c r="GK33" s="44">
        <f>IF(G$23=0,0,求节点(G$23:G$28,$B$23:$B$28,求节点(其他调用!$U$4:$U$20,其他调用!$V$4:$V$20,$GF33)))</f>
        <v>0</v>
      </c>
      <c r="GL33" s="44">
        <f>IF(H$23=0,0,求节点(H$23:H$28,$B$23:$B$28,求节点(其他调用!$U$4:$U$20,其他调用!$V$4:$V$20,$GF33)))</f>
        <v>0</v>
      </c>
      <c r="GM33" s="44">
        <f>IF(I$23=0,0,求节点(I$23:I$28,$B$23:$B$28,求节点(其他调用!$U$4:$U$20,其他调用!$V$4:$V$20,$GF33)))</f>
        <v>0</v>
      </c>
      <c r="GN33" s="44">
        <f>IF(J$23=0,0,求节点(J$23:J$28,$B$23:$B$28,求节点(其他调用!$U$4:$U$20,其他调用!$V$4:$V$20,$GF33)))</f>
        <v>0</v>
      </c>
      <c r="GO33" s="44">
        <f>IF(K$23=0,0,求节点(K$23:K$28,$B$23:$B$28,求节点(其他调用!$U$4:$U$20,其他调用!$V$4:$V$20,$GF33)))</f>
        <v>0</v>
      </c>
      <c r="GP33" s="44">
        <f>IF(L$23=0,0,求节点(L$23:L$28,$B$23:$B$28,求节点(其他调用!$U$4:$U$20,其他调用!$V$4:$V$20,$GF33)))</f>
        <v>0</v>
      </c>
      <c r="GQ33" s="44">
        <f>IF(M$23=0,0,求节点(M$23:M$28,$B$23:$B$28,求节点(其他调用!$U$4:$U$20,其他调用!$V$4:$V$20,$GF33)))</f>
        <v>0</v>
      </c>
      <c r="GR33" s="44">
        <f>IF(N$23=0,0,求节点(N$23:N$28,$B$23:$B$28,求节点(其他调用!$U$4:$U$20,其他调用!$V$4:$V$20,$GF33)))</f>
        <v>0</v>
      </c>
      <c r="GS33" s="44">
        <f>IF(O$23=0,0,求节点(O$23:O$28,$B$23:$B$28,求节点(其他调用!$U$4:$U$20,其他调用!$V$4:$V$20,$GF33)))</f>
        <v>0</v>
      </c>
      <c r="GT33" s="44">
        <f>IF(P$23=0,0,求节点(P$23:P$28,$B$23:$B$28,求节点(其他调用!$U$4:$U$20,其他调用!$V$4:$V$20,$GF33)))</f>
        <v>0</v>
      </c>
      <c r="GU33" s="44">
        <f>IF(Q$23=0,0,求节点(Q$23:Q$28,$B$23:$B$28,求节点(其他调用!$U$4:$U$20,其他调用!$V$4:$V$20,$GF33)))</f>
        <v>0</v>
      </c>
      <c r="GV33" s="44">
        <f>IF(R$23=0,0,求节点(R$23:R$28,$B$23:$B$28,求节点(其他调用!$U$4:$U$20,其他调用!$V$4:$V$20,$GF33)))</f>
        <v>0</v>
      </c>
      <c r="GW33" s="44">
        <f>IF(S$23=0,0,求节点(S$23:S$28,$B$23:$B$28,求节点(其他调用!$U$4:$U$20,其他调用!$V$4:$V$20,$GF33)))</f>
        <v>0</v>
      </c>
      <c r="GX33" s="44">
        <f>IF(T$23=0,0,求节点(T$23:T$28,$B$23:$B$28,求节点(其他调用!$U$4:$U$20,其他调用!$V$4:$V$20,$GF33)))</f>
        <v>0</v>
      </c>
      <c r="GY33" s="44">
        <f>IF(U$23=0,0,求节点(U$23:U$28,$B$23:$B$28,求节点(其他调用!$U$4:$U$20,其他调用!$V$4:$V$20,$GF33)))</f>
        <v>0</v>
      </c>
      <c r="GZ33" s="44">
        <f>IF(V$23=0,0,求节点(V$23:V$28,$B$23:$B$28,求节点(其他调用!$U$4:$U$20,其他调用!$V$4:$V$20,$GF33)))</f>
        <v>0</v>
      </c>
      <c r="HC33" s="44">
        <v>30</v>
      </c>
      <c r="HD33" s="44">
        <f>IF(C$4=0,0,求节点(C$4:C$9,$B$4:$B$9,求节点(其他调用!$I$4:$I$42,其他调用!$J$4:$J$42,其他调用!$AH34)))</f>
        <v>1.9074875587384843</v>
      </c>
      <c r="HE33" s="44">
        <f>IF(D$4=0,0,求节点(D$4:D$9,$B$4:$B$9,求节点(其他调用!$I$4:$I$42,其他调用!$J$4:$J$42,其他调用!$AH34)))</f>
        <v>3.9704962913755733</v>
      </c>
      <c r="HF33" s="44">
        <f>IF(E$4=0,0,求节点(E$4:E$9,$B$4:$B$9,求节点(其他调用!$I$4:$I$42,其他调用!$J$4:$J$42,其他调用!$AH34)))</f>
        <v>0.58654133374375172</v>
      </c>
      <c r="HG33" s="44">
        <f>IF(F$4=0,0,求节点(F$4:F$9,$B$4:$B$9,求节点(其他调用!$I$4:$I$42,其他调用!$J$4:$J$42,其他调用!$AH34)))</f>
        <v>0</v>
      </c>
      <c r="HH33" s="44">
        <f>IF(G$4=0,0,求节点(G$4:G$9,$B$4:$B$9,求节点(其他调用!$I$4:$I$42,其他调用!$J$4:$J$42,其他调用!$AH34)))</f>
        <v>0</v>
      </c>
      <c r="HI33" s="44">
        <f>IF(H$4=0,0,求节点(H$4:H$9,$B$4:$B$9,求节点(其他调用!$I$4:$I$42,其他调用!$J$4:$J$42,其他调用!$AH34)))</f>
        <v>0</v>
      </c>
      <c r="HJ33" s="44">
        <f>IF(I$4=0,0,求节点(I$4:I$9,$B$4:$B$9,求节点(其他调用!$I$4:$I$42,其他调用!$J$4:$J$42,其他调用!$AH34)))</f>
        <v>0</v>
      </c>
      <c r="HK33" s="44">
        <f>IF(J$4=0,0,求节点(J$4:J$9,$B$4:$B$9,求节点(其他调用!$I$4:$I$42,其他调用!$J$4:$J$42,其他调用!$AH34)))</f>
        <v>0</v>
      </c>
      <c r="HL33" s="44">
        <f>IF(K$4=0,0,求节点(K$4:K$9,$B$4:$B$9,求节点(其他调用!$I$4:$I$42,其他调用!$J$4:$J$42,其他调用!$AH34)))</f>
        <v>0</v>
      </c>
      <c r="HM33" s="44">
        <f>IF(L$4=0,0,求节点(L$4:L$9,$B$4:$B$9,求节点(其他调用!$I$4:$I$42,其他调用!$J$4:$J$42,其他调用!$AH34)))</f>
        <v>0</v>
      </c>
      <c r="HN33" s="44">
        <f>IF(M$4=0,0,求节点(M$4:M$9,$B$4:$B$9,求节点(其他调用!$I$4:$I$42,其他调用!$J$4:$J$42,其他调用!$AH34)))</f>
        <v>0</v>
      </c>
      <c r="HO33" s="44">
        <f>IF(N$4=0,0,求节点(N$4:N$9,$B$4:$B$9,求节点(其他调用!$I$4:$I$42,其他调用!$J$4:$J$42,其他调用!$AH34)))</f>
        <v>0</v>
      </c>
      <c r="HP33" s="44">
        <f>IF(O$4=0,0,求节点(O$4:O$9,$B$4:$B$9,求节点(其他调用!$I$4:$I$42,其他调用!$J$4:$J$42,其他调用!$AH34)))</f>
        <v>0</v>
      </c>
      <c r="HQ33" s="44">
        <f>IF(P$4=0,0,求节点(P$4:P$9,$B$4:$B$9,求节点(其他调用!$I$4:$I$42,其他调用!$J$4:$J$42,其他调用!$AH34)))</f>
        <v>0</v>
      </c>
      <c r="HR33" s="44">
        <f>IF(Q$4=0,0,求节点(Q$4:Q$9,$B$4:$B$9,求节点(其他调用!$I$4:$I$42,其他调用!$J$4:$J$42,其他调用!$AH34)))</f>
        <v>0</v>
      </c>
      <c r="HS33" s="44">
        <f>IF(R$4=0,0,求节点(R$4:R$9,$B$4:$B$9,求节点(其他调用!$I$4:$I$42,其他调用!$J$4:$J$42,其他调用!$AH34)))</f>
        <v>0</v>
      </c>
      <c r="HT33" s="44">
        <f>IF(S$4=0,0,求节点(S$4:S$9,$B$4:$B$9,求节点(其他调用!$I$4:$I$42,其他调用!$J$4:$J$42,其他调用!$AH34)))</f>
        <v>3.0038946969170595</v>
      </c>
      <c r="HU33" s="44">
        <f>IF(T$4=0,0,求节点(T$4:T$9,$B$4:$B$9,求节点(其他调用!$I$4:$I$42,其他调用!$J$4:$J$42,其他调用!$AH34)))</f>
        <v>2.2307768899833382</v>
      </c>
      <c r="HV33" s="44">
        <f>IF(U$4=0,0,求节点(U$4:U$9,$B$4:$B$9,求节点(其他调用!$I$4:$I$42,其他调用!$J$4:$J$42,其他调用!$AH34)))</f>
        <v>2.621804445812506</v>
      </c>
      <c r="HW33" s="44">
        <f>IF(V$4=0,0,求节点(V$4:V$9,$B$4:$B$9,求节点(其他调用!$I$4:$I$42,其他调用!$J$4:$J$42,其他调用!$AH34)))</f>
        <v>0</v>
      </c>
      <c r="HX33" s="44">
        <f>IF(W$4=0,0,求节点(W$4:W$9,$B$4:$B$9,求节点(其他调用!$I$4:$I$42,其他调用!$J$4:$J$42,其他调用!$AH34)))</f>
        <v>1.2912137149892886</v>
      </c>
      <c r="HY33" s="44">
        <f>IF(X$4=0,0,求节点(X$4:X$9,$B$4:$B$9,求节点(其他调用!$I$4:$I$42,其他调用!$J$4:$J$42,其他调用!$AH34)))</f>
        <v>1.2912137149892886</v>
      </c>
      <c r="HZ33" s="44">
        <f>IF(Y$4=0,0,求节点(Y$4:Y$9,$B$4:$B$9,求节点(其他调用!$I$4:$I$42,其他调用!$J$4:$J$42,其他调用!$AH34)))</f>
        <v>2.2307768899833382</v>
      </c>
      <c r="IA33" s="44">
        <f>IF(Z$4=0,0,求节点(Z$4:Z$9,$B$4:$B$9,求节点(其他调用!$I$4:$I$42,其他调用!$J$4:$J$42,其他调用!$AH34)))</f>
        <v>0</v>
      </c>
      <c r="IB33" s="44">
        <f>IF(AA$4=0,0,求节点(AA$4:AA$9,$B$4:$B$9,求节点(其他调用!$I$4:$I$42,其他调用!$J$4:$J$42,其他调用!$AH34)))</f>
        <v>1.2912137149892886</v>
      </c>
      <c r="IC33" s="44">
        <f>IF(AB$4=0,0,求节点(AB$4:AB$9,$B$4:$B$9,求节点(其他调用!$I$4:$I$42,其他调用!$J$4:$J$42,其他调用!$AH34)))</f>
        <v>4.1477278980259573</v>
      </c>
      <c r="ID33" s="44">
        <f>IF(AC$4=0,0,求节点(AC$4:AC$9,$B$4:$B$9,求节点(其他调用!$I$4:$I$42,其他调用!$J$4:$J$42,其他调用!$AH34)))</f>
        <v>3.0491025870391528</v>
      </c>
      <c r="IE33" s="44">
        <f>IF(AD$4=0,0,求节点(AD$4:AD$9,$B$4:$B$9,求节点(其他调用!$I$4:$I$42,其他调用!$J$4:$J$42,其他调用!$AH34)))</f>
        <v>0.14576624838410857</v>
      </c>
      <c r="IF33" s="44">
        <f>IF(AE$4=0,0,求节点(AE$4:AE$9,$B$4:$B$9,求节点(其他调用!$I$4:$I$42,其他调用!$J$4:$J$42,其他调用!$AH34)))</f>
        <v>0.14576624838410857</v>
      </c>
      <c r="IG33" s="44">
        <f>IF(AF$4=0,0,求节点(AF$4:AF$9,$B$4:$B$9,求节点(其他调用!$I$4:$I$42,其他调用!$J$4:$J$42,其他调用!$AH34)))</f>
        <v>0.14576624838410857</v>
      </c>
      <c r="IH33" s="44">
        <f>IF(AG$4=0,0,求节点(AG$4:AG$9,$B$4:$B$9,求节点(其他调用!$I$4:$I$42,其他调用!$J$4:$J$42,其他调用!$AH34)))</f>
        <v>0.14576624838410857</v>
      </c>
      <c r="II33" s="44">
        <f>IF(AH$4=0,0,求节点(AH$4:AH$9,$B$4:$B$9,求节点(其他调用!$I$4:$I$42,其他调用!$J$4:$J$42,其他调用!$AH34)))</f>
        <v>0.14576624838410857</v>
      </c>
      <c r="IJ33" s="44">
        <f>IF(AI$4=0,0,求节点(AI$4:AI$9,$B$4:$B$9,求节点(其他调用!$I$4:$I$42,其他调用!$J$4:$J$42,其他调用!$AH34)))</f>
        <v>0.14576624838410857</v>
      </c>
      <c r="IK33" s="44">
        <f>IF(AJ$4=0,0,求节点(AJ$4:AJ$9,$B$4:$B$9,求节点(其他调用!$I$4:$I$42,其他调用!$J$4:$J$42,其他调用!$AH34)))</f>
        <v>0.14576624838410857</v>
      </c>
      <c r="IL33" s="44">
        <f>IF(AK$4=0,0,求节点(AK$4:AK$9,$B$4:$B$9,求节点(其他调用!$I$4:$I$42,其他调用!$J$4:$J$42,其他调用!$AH34)))</f>
        <v>0.14576624838410857</v>
      </c>
      <c r="IM33" s="44">
        <f>IF(AL$4=0,0,求节点(AL$4:AL$9,$B$4:$B$9,求节点(其他调用!$I$4:$I$42,其他调用!$J$4:$J$42,其他调用!$AH34)))</f>
        <v>0.14576624838410857</v>
      </c>
      <c r="IN33" s="44">
        <f>IF(AM$4=0,0,求节点(AM$4:AM$9,$B$4:$B$9,求节点(其他调用!$I$4:$I$42,其他调用!$J$4:$J$42,其他调用!$AH34)))</f>
        <v>0.14576624838410857</v>
      </c>
      <c r="IO33" s="44">
        <f>IF(AN$4=0,0,求节点(AN$4:AN$9,$B$4:$B$9,求节点(其他调用!$I$4:$I$42,其他调用!$J$4:$J$42,其他调用!$AH34)))</f>
        <v>0.14576624838410857</v>
      </c>
      <c r="IP33" s="44">
        <f>IF(AO$4=0,0,求节点(AO$4:AO$9,$B$4:$B$9,求节点(其他调用!$I$4:$I$42,其他调用!$J$4:$J$42,其他调用!$AH34)))</f>
        <v>0.14576624838410857</v>
      </c>
      <c r="IQ33" s="44">
        <f>IF(AP$4=0,0,求节点(AP$4:AP$9,$B$4:$B$9,求节点(其他调用!$I$4:$I$42,其他调用!$J$4:$J$42,其他调用!$AH34)))</f>
        <v>0.14576624838410857</v>
      </c>
      <c r="IR33" s="44">
        <f>IF(AQ$4=0,0,求节点(AQ$4:AQ$9,$B$4:$B$9,求节点(其他调用!$I$4:$I$42,其他调用!$J$4:$J$42,其他调用!$AH34)))</f>
        <v>0.14576624838410857</v>
      </c>
      <c r="IS33" s="44">
        <f>IF(AR$4=0,0,求节点(AR$4:AR$9,$B$4:$B$9,求节点(其他调用!$I$4:$I$42,其他调用!$J$4:$J$42,其他调用!$AH34)))</f>
        <v>0.14576624838410857</v>
      </c>
      <c r="IT33" s="44">
        <f>IF(AS$4=0,0,求节点(AS$4:AS$9,$B$4:$B$9,求节点(其他调用!$I$4:$I$42,其他调用!$J$4:$J$42,其他调用!$AH34)))</f>
        <v>0.14576624838410857</v>
      </c>
      <c r="IU33" s="44">
        <f>IF(AT$4=0,0,求节点(AT$4:AT$9,$B$4:$B$9,求节点(其他调用!$I$4:$I$42,其他调用!$J$4:$J$42,其他调用!$AH34)))</f>
        <v>0.14576624838410857</v>
      </c>
      <c r="IV33" s="44">
        <f>IF(AU$4=0,0,求节点(AU$4:AU$9,$B$4:$B$9,求节点(其他调用!$I$4:$I$42,其他调用!$J$4:$J$42,其他调用!$AH34)))</f>
        <v>0.14576624838410857</v>
      </c>
      <c r="IW33" s="44">
        <f>IF(AV$4=0,0,求节点(AV$4:AV$9,$B$4:$B$9,求节点(其他调用!$I$4:$I$42,其他调用!$J$4:$J$42,其他调用!$AH34)))</f>
        <v>0.14576624838410857</v>
      </c>
      <c r="IX33" s="44">
        <f>IF(AW$4=0,0,求节点(AW$4:AW$9,$B$4:$B$9,求节点(其他调用!$I$4:$I$42,其他调用!$J$4:$J$42,其他调用!$AH34)))</f>
        <v>0.14576624838410857</v>
      </c>
      <c r="IY33" s="44">
        <f>IF(AX$4=0,0,求节点(AX$4:AX$9,$B$4:$B$9,求节点(其他调用!$I$4:$I$42,其他调用!$J$4:$J$42,其他调用!$AH34)))</f>
        <v>0.14576624838410857</v>
      </c>
      <c r="IZ33" s="44">
        <f>IF(AY$4=0,0,求节点(AY$4:AY$9,$B$4:$B$9,求节点(其他调用!$I$4:$I$42,其他调用!$J$4:$J$42,其他调用!$AH34)))</f>
        <v>0.14576624838410857</v>
      </c>
      <c r="JA33" s="44">
        <f>IF(AZ$4=0,0,求节点(AZ$4:AZ$9,$B$4:$B$9,求节点(其他调用!$I$4:$I$42,其他调用!$J$4:$J$42,其他调用!$AH34)))</f>
        <v>0.14576624838410857</v>
      </c>
      <c r="JC33" s="44">
        <v>30</v>
      </c>
      <c r="JD33" s="44">
        <f>IF(C$23=0,0,求节点(C$23:C$28,$B$23:$B$28,求节点(其他调用!$W$4:$W$20,其他调用!$X$4:$X$20,$JC33)))</f>
        <v>0</v>
      </c>
      <c r="JE33" s="44">
        <f>IF(D$23=0,0,求节点(D$23:D$28,$B$23:$B$28,求节点(其他调用!$W$4:$W$20,其他调用!$X$4:$X$20,$JC33)))</f>
        <v>0</v>
      </c>
      <c r="JF33" s="44">
        <f>IF(E$23=0,0,求节点(E$23:E$28,$B$23:$B$28,求节点(其他调用!$W$4:$W$20,其他调用!$X$4:$X$20,$JC33)))</f>
        <v>0</v>
      </c>
      <c r="JG33" s="44">
        <f>IF(F$23=0,0,求节点(F$23:F$28,$B$23:$B$28,求节点(其他调用!$W$4:$W$20,其他调用!$X$4:$X$20,$JC33)))</f>
        <v>1.3259917840058311E-4</v>
      </c>
      <c r="JH33" s="44">
        <f>IF(G$23=0,0,求节点(G$23:G$28,$B$23:$B$28,求节点(其他调用!$W$4:$W$20,其他调用!$X$4:$X$20,$JC33)))</f>
        <v>1.9889876760104119E-4</v>
      </c>
      <c r="JI33" s="44">
        <f>IF(H$23=0,0,求节点(H$23:H$28,$B$23:$B$28,求节点(其他调用!$W$4:$W$20,其他调用!$X$4:$X$20,$JC33)))</f>
        <v>1.9889876760104119E-4</v>
      </c>
      <c r="JJ33" s="44">
        <f>IF(I$23=0,0,求节点(I$23:I$28,$B$23:$B$28,求节点(其他调用!$W$4:$W$20,其他调用!$X$4:$X$20,$JC33)))</f>
        <v>3.0136176909245638E-4</v>
      </c>
      <c r="JK33" s="44">
        <f>IF(J$23=0,0,求节点(J$23:J$28,$B$23:$B$28,求节点(其他调用!$W$4:$W$20,其他调用!$X$4:$X$20,$JC33)))</f>
        <v>0</v>
      </c>
      <c r="JL33" s="44">
        <f>IF(K$23=0,0,求节点(K$23:K$28,$B$23:$B$28,求节点(其他调用!$W$4:$W$20,其他调用!$X$4:$X$20,$JC33)))</f>
        <v>1.9889876760104119E-4</v>
      </c>
      <c r="JM33" s="44">
        <f>IF(L$23=0,0,求节点(L$23:L$28,$B$23:$B$28,求节点(其他调用!$W$4:$W$20,其他调用!$X$4:$X$20,$JC33)))</f>
        <v>0</v>
      </c>
      <c r="JN33" s="44">
        <f>IF(M$23=0,0,求节点(M$23:M$28,$B$23:$B$28,求节点(其他调用!$W$4:$W$20,其他调用!$X$4:$X$20,$JC33)))</f>
        <v>0</v>
      </c>
      <c r="JO33" s="44">
        <f>IF(N$23=0,0,求节点(N$23:N$28,$B$23:$B$28,求节点(其他调用!$W$4:$W$20,其他调用!$X$4:$X$20,$JC33)))</f>
        <v>0</v>
      </c>
      <c r="JP33" s="44">
        <f>IF(O$23=0,0,求节点(O$23:O$28,$B$23:$B$28,求节点(其他调用!$W$4:$W$20,其他调用!$X$4:$X$20,$JC33)))</f>
        <v>0</v>
      </c>
      <c r="JQ33" s="44">
        <f>IF(P$23=0,0,求节点(P$23:P$28,$B$23:$B$28,求节点(其他调用!$W$4:$W$20,其他调用!$X$4:$X$20,$JC33)))</f>
        <v>0</v>
      </c>
      <c r="JR33" s="44">
        <f>IF(Q$23=0,0,求节点(Q$23:Q$28,$B$23:$B$28,求节点(其他调用!$W$4:$W$20,其他调用!$X$4:$X$20,$JC33)))</f>
        <v>0</v>
      </c>
      <c r="JS33" s="44">
        <f>IF(R$23=0,0,求节点(R$23:R$28,$B$23:$B$28,求节点(其他调用!$W$4:$W$20,其他调用!$X$4:$X$20,$JC33)))</f>
        <v>0</v>
      </c>
      <c r="JT33" s="44">
        <f>IF(S$23=0,0,求节点(S$23:S$28,$B$23:$B$28,求节点(其他调用!$W$4:$W$20,其他调用!$X$4:$X$20,$JC33)))</f>
        <v>0</v>
      </c>
      <c r="JU33" s="44">
        <f>IF(T$23=0,0,求节点(T$23:T$28,$B$23:$B$28,求节点(其他调用!$W$4:$W$20,其他调用!$X$4:$X$20,$JC33)))</f>
        <v>0</v>
      </c>
      <c r="JV33" s="44">
        <f>IF(U$23=0,0,求节点(U$23:U$28,$B$23:$B$28,求节点(其他调用!$W$4:$W$20,其他调用!$X$4:$X$20,$JC33)))</f>
        <v>0</v>
      </c>
      <c r="JW33" s="44">
        <f>IF(V$23=0,0,求节点(V$23:V$28,$B$23:$B$28,求节点(其他调用!$W$4:$W$20,其他调用!$X$4:$X$20,$JC33)))</f>
        <v>0</v>
      </c>
      <c r="JZ33" s="44">
        <v>30</v>
      </c>
      <c r="KA33" s="44">
        <f>IF(C$4=0,0,求节点(C$4:C$9,$B$4:$B$9,求节点(其他调用!$L$4:$L$42,其他调用!$M$4:$M$42,其他调用!$AI34)))</f>
        <v>3.0361895397678667</v>
      </c>
      <c r="KB33" s="44">
        <f>IF(D$4=0,0,求节点(D$4:D$9,$B$4:$B$9,求节点(其他调用!$L$4:$L$42,其他调用!$M$4:$M$42,其他调用!$AI34)))</f>
        <v>5.9750749546717152</v>
      </c>
      <c r="KC33" s="44">
        <f>IF(E$4=0,0,求节点(E$4:E$9,$B$4:$B$9,求节点(其他调用!$L$4:$L$42,其他调用!$M$4:$M$42,其他调用!$AI34)))</f>
        <v>1.075405515548622</v>
      </c>
      <c r="KD33" s="44">
        <f>IF(F$4=0,0,求节点(F$4:F$9,$B$4:$B$9,求节点(其他调用!$L$4:$L$42,其他调用!$M$4:$M$42,其他调用!$AI34)))</f>
        <v>0</v>
      </c>
      <c r="KE33" s="44">
        <f>IF(G$4=0,0,求节点(G$4:G$9,$B$4:$B$9,求节点(其他调用!$L$4:$L$42,其他调用!$M$4:$M$42,其他调用!$AI34)))</f>
        <v>0</v>
      </c>
      <c r="KF33" s="44">
        <f>IF(H$4=0,0,求节点(H$4:H$9,$B$4:$B$9,求节点(其他调用!$L$4:$L$42,其他调用!$M$4:$M$42,其他调用!$AI34)))</f>
        <v>0</v>
      </c>
      <c r="KG33" s="44">
        <f>IF(I$4=0,0,求节点(I$4:I$9,$B$4:$B$9,求节点(其他调用!$L$4:$L$42,其他调用!$M$4:$M$42,其他调用!$AI34)))</f>
        <v>0</v>
      </c>
      <c r="KH33" s="44">
        <f>IF(J$4=0,0,求节点(J$4:J$9,$B$4:$B$9,求节点(其他调用!$L$4:$L$42,其他调用!$M$4:$M$42,其他调用!$AI34)))</f>
        <v>0</v>
      </c>
      <c r="KI33" s="44">
        <f>IF(K$4=0,0,求节点(K$4:K$9,$B$4:$B$9,求节点(其他调用!$L$4:$L$42,其他调用!$M$4:$M$42,其他调用!$AI34)))</f>
        <v>0</v>
      </c>
      <c r="KJ33" s="44">
        <f>IF(L$4=0,0,求节点(L$4:L$9,$B$4:$B$9,求节点(其他调用!$L$4:$L$42,其他调用!$M$4:$M$42,其他调用!$AI34)))</f>
        <v>0</v>
      </c>
      <c r="KK33" s="44">
        <f>IF(M$4=0,0,求节点(M$4:M$9,$B$4:$B$9,求节点(其他调用!$L$4:$L$42,其他调用!$M$4:$M$42,其他调用!$AI34)))</f>
        <v>0</v>
      </c>
      <c r="KL33" s="44">
        <f>IF(N$4=0,0,求节点(N$4:N$9,$B$4:$B$9,求节点(其他调用!$L$4:$L$42,其他调用!$M$4:$M$42,其他调用!$AI34)))</f>
        <v>0</v>
      </c>
      <c r="KM33" s="44">
        <f>IF(O$4=0,0,求节点(O$4:O$9,$B$4:$B$9,求节点(其他调用!$L$4:$L$42,其他调用!$M$4:$M$42,其他调用!$AI34)))</f>
        <v>0</v>
      </c>
      <c r="KN33" s="44">
        <f>IF(P$4=0,0,求节点(P$4:P$9,$B$4:$B$9,求节点(其他调用!$L$4:$L$42,其他调用!$M$4:$M$42,其他调用!$AI34)))</f>
        <v>0</v>
      </c>
      <c r="KO33" s="44">
        <f>IF(Q$4=0,0,求节点(Q$4:Q$9,$B$4:$B$9,求节点(其他调用!$L$4:$L$42,其他调用!$M$4:$M$42,其他调用!$AI34)))</f>
        <v>0</v>
      </c>
      <c r="KP33" s="44">
        <f>IF(R$4=0,0,求节点(R$4:R$9,$B$4:$B$9,求节点(其他调用!$L$4:$L$42,其他调用!$M$4:$M$42,其他调用!$AI34)))</f>
        <v>0</v>
      </c>
      <c r="KQ33" s="44">
        <f>IF(S$4=0,0,求节点(S$4:S$9,$B$4:$B$9,求节点(其他调用!$L$4:$L$42,其他调用!$M$4:$M$42,其他调用!$AI34)))</f>
        <v>3.4370935601611441</v>
      </c>
      <c r="KR33" s="44">
        <f>IF(T$4=0,0,求节点(T$4:T$9,$B$4:$B$9,求节点(其他调用!$L$4:$L$42,其他调用!$M$4:$M$42,其他调用!$AI34)))</f>
        <v>3.0737816709657828</v>
      </c>
      <c r="KS33" s="44">
        <f>IF(U$4=0,0,求节点(U$4:U$9,$B$4:$B$9,求节点(其他调用!$L$4:$L$42,其他调用!$M$4:$M$42,其他调用!$AI34)))</f>
        <v>4.0897716656186249</v>
      </c>
      <c r="KT33" s="44">
        <f>IF(V$4=0,0,求节点(V$4:V$9,$B$4:$B$9,求节点(其他调用!$L$4:$L$42,其他调用!$M$4:$M$42,其他调用!$AI34)))</f>
        <v>0</v>
      </c>
      <c r="KU33" s="44">
        <f>IF(W$4=0,0,求节点(W$4:W$9,$B$4:$B$9,求节点(其他调用!$L$4:$L$42,其他调用!$M$4:$M$42,其他调用!$AI34)))</f>
        <v>2.1407569623574276</v>
      </c>
      <c r="KV33" s="44">
        <f>IF(X$4=0,0,求节点(X$4:X$9,$B$4:$B$9,求节点(其他调用!$L$4:$L$42,其他调用!$M$4:$M$42,其他调用!$AI34)))</f>
        <v>2.1407569623574276</v>
      </c>
      <c r="KW33" s="44">
        <f>IF(Y$4=0,0,求节点(Y$4:Y$9,$B$4:$B$9,求节点(其他调用!$L$4:$L$42,其他调用!$M$4:$M$42,其他调用!$AI34)))</f>
        <v>3.5030568474939727</v>
      </c>
      <c r="KX33" s="44">
        <f>IF(Z$4=0,0,求节点(Z$4:Z$9,$B$4:$B$9,求节点(其他调用!$L$4:$L$42,其他调用!$M$4:$M$42,其他调用!$AI34)))</f>
        <v>0</v>
      </c>
      <c r="KY33" s="44">
        <f>IF(AA$4=0,0,求节点(AA$4:AA$9,$B$4:$B$9,求节点(其他调用!$L$4:$L$42,其他调用!$M$4:$M$42,其他调用!$AI34)))</f>
        <v>2.1407569623574276</v>
      </c>
      <c r="KZ33" s="44">
        <f>IF(AB$4=0,0,求节点(AB$4:AB$9,$B$4:$B$9,求节点(其他调用!$L$4:$L$42,其他调用!$M$4:$M$42,其他调用!$AI34)))</f>
        <v>6</v>
      </c>
      <c r="LA33" s="44">
        <f>IF(AC$4=0,0,求节点(AC$4:AC$9,$B$4:$B$9,求节点(其他调用!$L$4:$L$42,其他调用!$M$4:$M$42,其他调用!$AI34)))</f>
        <v>3.3393993316810464</v>
      </c>
      <c r="LB33" s="44">
        <f>IF(AD$4=0,0,求节点(AD$4:AD$9,$B$4:$B$9,求节点(其他调用!$L$4:$L$42,其他调用!$M$4:$M$42,其他调用!$AI34)))</f>
        <v>0.27475379801128041</v>
      </c>
      <c r="LC33" s="44">
        <f>IF(AE$4=0,0,求节点(AE$4:AE$9,$B$4:$B$9,求节点(其他调用!$L$4:$L$42,其他调用!$M$4:$M$42,其他调用!$AI34)))</f>
        <v>0.27475379801128041</v>
      </c>
      <c r="LD33" s="44">
        <f>IF(AF$4=0,0,求节点(AF$4:AF$9,$B$4:$B$9,求节点(其他调用!$L$4:$L$42,其他调用!$M$4:$M$42,其他调用!$AI34)))</f>
        <v>0.27475379801128041</v>
      </c>
      <c r="LE33" s="44">
        <f>IF(AG$4=0,0,求节点(AG$4:AG$9,$B$4:$B$9,求节点(其他调用!$L$4:$L$42,其他调用!$M$4:$M$42,其他调用!$AI34)))</f>
        <v>0.27475379801128041</v>
      </c>
      <c r="LF33" s="44">
        <f>IF(AH$4=0,0,求节点(AH$4:AH$9,$B$4:$B$9,求节点(其他调用!$L$4:$L$42,其他调用!$M$4:$M$42,其他调用!$AI34)))</f>
        <v>0.27475379801128041</v>
      </c>
      <c r="LG33" s="44">
        <f>IF(AI$4=0,0,求节点(AI$4:AI$9,$B$4:$B$9,求节点(其他调用!$L$4:$L$42,其他调用!$M$4:$M$42,其他调用!$AI34)))</f>
        <v>0.27475379801128041</v>
      </c>
      <c r="LH33" s="44">
        <f>IF(AJ$4=0,0,求节点(AJ$4:AJ$9,$B$4:$B$9,求节点(其他调用!$L$4:$L$42,其他调用!$M$4:$M$42,其他调用!$AI34)))</f>
        <v>0.27475379801128041</v>
      </c>
      <c r="LI33" s="44">
        <f>IF(AK$4=0,0,求节点(AK$4:AK$9,$B$4:$B$9,求节点(其他调用!$L$4:$L$42,其他调用!$M$4:$M$42,其他调用!$AI34)))</f>
        <v>0.27475379801128041</v>
      </c>
      <c r="LJ33" s="44">
        <f>IF(AL$4=0,0,求节点(AL$4:AL$9,$B$4:$B$9,求节点(其他调用!$L$4:$L$42,其他调用!$M$4:$M$42,其他调用!$AI34)))</f>
        <v>0.27475379801128041</v>
      </c>
      <c r="LK33" s="44">
        <f>IF(AM$4=0,0,求节点(AM$4:AM$9,$B$4:$B$9,求节点(其他调用!$L$4:$L$42,其他调用!$M$4:$M$42,其他调用!$AI34)))</f>
        <v>0.27475379801128041</v>
      </c>
      <c r="LL33" s="44">
        <f>IF(AN$4=0,0,求节点(AN$4:AN$9,$B$4:$B$9,求节点(其他调用!$L$4:$L$42,其他调用!$M$4:$M$42,其他调用!$AI34)))</f>
        <v>0.27475379801128041</v>
      </c>
      <c r="LM33" s="44">
        <f>IF(AO$4=0,0,求节点(AO$4:AO$9,$B$4:$B$9,求节点(其他调用!$L$4:$L$42,其他调用!$M$4:$M$42,其他调用!$AI34)))</f>
        <v>0.27475379801128041</v>
      </c>
      <c r="LN33" s="44">
        <f>IF(AP$4=0,0,求节点(AP$4:AP$9,$B$4:$B$9,求节点(其他调用!$L$4:$L$42,其他调用!$M$4:$M$42,其他调用!$AI34)))</f>
        <v>0.27475379801128041</v>
      </c>
      <c r="LO33" s="44">
        <f>IF(AQ$4=0,0,求节点(AQ$4:AQ$9,$B$4:$B$9,求节点(其他调用!$L$4:$L$42,其他调用!$M$4:$M$42,其他调用!$AI34)))</f>
        <v>0.27475379801128041</v>
      </c>
      <c r="LP33" s="44">
        <f>IF(AR$4=0,0,求节点(AR$4:AR$9,$B$4:$B$9,求节点(其他调用!$L$4:$L$42,其他调用!$M$4:$M$42,其他调用!$AI34)))</f>
        <v>0.27475379801128041</v>
      </c>
      <c r="LQ33" s="44">
        <f>IF(AS$4=0,0,求节点(AS$4:AS$9,$B$4:$B$9,求节点(其他调用!$L$4:$L$42,其他调用!$M$4:$M$42,其他调用!$AI34)))</f>
        <v>0.27475379801128041</v>
      </c>
      <c r="LR33" s="44">
        <f>IF(AT$4=0,0,求节点(AT$4:AT$9,$B$4:$B$9,求节点(其他调用!$L$4:$L$42,其他调用!$M$4:$M$42,其他调用!$AI34)))</f>
        <v>0.27475379801128041</v>
      </c>
      <c r="LS33" s="44">
        <f>IF(AU$4=0,0,求节点(AU$4:AU$9,$B$4:$B$9,求节点(其他调用!$L$4:$L$42,其他调用!$M$4:$M$42,其他调用!$AI34)))</f>
        <v>0.27475379801128041</v>
      </c>
      <c r="LT33" s="44">
        <f>IF(AV$4=0,0,求节点(AV$4:AV$9,$B$4:$B$9,求节点(其他调用!$L$4:$L$42,其他调用!$M$4:$M$42,其他调用!$AI34)))</f>
        <v>0.27475379801128041</v>
      </c>
      <c r="LU33" s="44">
        <f>IF(AW$4=0,0,求节点(AW$4:AW$9,$B$4:$B$9,求节点(其他调用!$L$4:$L$42,其他调用!$M$4:$M$42,其他调用!$AI34)))</f>
        <v>0.27475379801128041</v>
      </c>
      <c r="LV33" s="44">
        <f>IF(AX$4=0,0,求节点(AX$4:AX$9,$B$4:$B$9,求节点(其他调用!$L$4:$L$42,其他调用!$M$4:$M$42,其他调用!$AI34)))</f>
        <v>0.27475379801128041</v>
      </c>
      <c r="LW33" s="44">
        <f>IF(AY$4=0,0,求节点(AY$4:AY$9,$B$4:$B$9,求节点(其他调用!$L$4:$L$42,其他调用!$M$4:$M$42,其他调用!$AI34)))</f>
        <v>0.27475379801128041</v>
      </c>
      <c r="LX33" s="44">
        <f>IF(AZ$4=0,0,求节点(AZ$4:AZ$9,$B$4:$B$9,求节点(其他调用!$L$4:$L$42,其他调用!$M$4:$M$42,其他调用!$AI34)))</f>
        <v>0.27475379801128041</v>
      </c>
      <c r="LZ33" s="44">
        <v>30</v>
      </c>
      <c r="MA33" s="44">
        <f>IF(C$23=0,0,求节点(C$23:C$28,$B$23:$B$28,求节点(其他调用!$Y$4:$Y$20,其他调用!$Z$4:$Z$20,$LZ33)))</f>
        <v>0</v>
      </c>
      <c r="MB33" s="44">
        <f>IF(D$23=0,0,求节点(D$23:D$28,$B$23:$B$28,求节点(其他调用!$Y$4:$Y$20,其他调用!$Z$4:$Z$20,$LZ33)))</f>
        <v>0</v>
      </c>
      <c r="MC33" s="44">
        <f>IF(E$23=0,0,求节点(E$23:E$28,$B$23:$B$28,求节点(其他调用!$Y$4:$Y$20,其他调用!$Z$4:$Z$20,$LZ33)))</f>
        <v>0</v>
      </c>
      <c r="MD33" s="44">
        <f>IF(F$23=0,0,求节点(F$23:F$28,$B$23:$B$28,求节点(其他调用!$Y$4:$Y$20,其他调用!$Z$4:$Z$20,$LZ33)))</f>
        <v>0</v>
      </c>
      <c r="ME33" s="44">
        <f>IF(G$23=0,0,求节点(G$23:G$28,$B$23:$B$28,求节点(其他调用!$Y$4:$Y$20,其他调用!$Z$4:$Z$20,$LZ33)))</f>
        <v>0</v>
      </c>
      <c r="MF33" s="44">
        <f>IF(H$23=0,0,求节点(H$23:H$28,$B$23:$B$28,求节点(其他调用!$Y$4:$Y$20,其他调用!$Z$4:$Z$20,$LZ33)))</f>
        <v>0</v>
      </c>
      <c r="MG33" s="44">
        <f>IF(I$23=0,0,求节点(I$23:I$28,$B$23:$B$28,求节点(其他调用!$Y$4:$Y$20,其他调用!$Z$4:$Z$20,$LZ33)))</f>
        <v>0</v>
      </c>
      <c r="MH33" s="44">
        <f>IF(J$23=0,0,求节点(J$23:J$28,$B$23:$B$28,求节点(其他调用!$Y$4:$Y$20,其他调用!$Z$4:$Z$20,$LZ33)))</f>
        <v>0</v>
      </c>
      <c r="MI33" s="44">
        <f>IF(K$23=0,0,求节点(K$23:K$28,$B$23:$B$28,求节点(其他调用!$Y$4:$Y$20,其他调用!$Z$4:$Z$20,$LZ33)))</f>
        <v>0</v>
      </c>
      <c r="MJ33" s="44">
        <f>IF(L$23=0,0,求节点(L$23:L$28,$B$23:$B$28,求节点(其他调用!$Y$4:$Y$20,其他调用!$Z$4:$Z$20,$LZ33)))</f>
        <v>0</v>
      </c>
      <c r="MK33" s="44">
        <f>IF(M$23=0,0,求节点(M$23:M$28,$B$23:$B$28,求节点(其他调用!$Y$4:$Y$20,其他调用!$Z$4:$Z$20,$LZ33)))</f>
        <v>0</v>
      </c>
      <c r="ML33" s="44">
        <f>IF(N$23=0,0,求节点(N$23:N$28,$B$23:$B$28,求节点(其他调用!$Y$4:$Y$20,其他调用!$Z$4:$Z$20,$LZ33)))</f>
        <v>0</v>
      </c>
      <c r="MM33" s="44">
        <f>IF(O$23=0,0,求节点(O$23:O$28,$B$23:$B$28,求节点(其他调用!$Y$4:$Y$20,其他调用!$Z$4:$Z$20,$LZ33)))</f>
        <v>0</v>
      </c>
      <c r="MN33" s="44">
        <f>IF(P$23=0,0,求节点(P$23:P$28,$B$23:$B$28,求节点(其他调用!$Y$4:$Y$20,其他调用!$Z$4:$Z$20,$LZ33)))</f>
        <v>0</v>
      </c>
      <c r="MO33" s="44">
        <f>IF(Q$23=0,0,求节点(Q$23:Q$28,$B$23:$B$28,求节点(其他调用!$Y$4:$Y$20,其他调用!$Z$4:$Z$20,$LZ33)))</f>
        <v>0</v>
      </c>
      <c r="MP33" s="44">
        <f>IF(R$23=0,0,求节点(R$23:R$28,$B$23:$B$28,求节点(其他调用!$Y$4:$Y$20,其他调用!$Z$4:$Z$20,$LZ33)))</f>
        <v>0</v>
      </c>
      <c r="MQ33" s="44">
        <f>IF(S$23=0,0,求节点(S$23:S$28,$B$23:$B$28,求节点(其他调用!$Y$4:$Y$20,其他调用!$Z$4:$Z$20,$LZ33)))</f>
        <v>0</v>
      </c>
      <c r="MR33" s="44">
        <f>IF(T$23=0,0,求节点(T$23:T$28,$B$23:$B$28,求节点(其他调用!$Y$4:$Y$20,其他调用!$Z$4:$Z$20,$LZ33)))</f>
        <v>0</v>
      </c>
      <c r="MS33" s="44">
        <f>IF(U$23=0,0,求节点(U$23:U$28,$B$23:$B$28,求节点(其他调用!$Y$4:$Y$20,其他调用!$Z$4:$Z$20,$LZ33)))</f>
        <v>0</v>
      </c>
      <c r="MT33" s="44">
        <f>IF(V$23=0,0,求节点(V$23:V$28,$B$23:$B$28,求节点(其他调用!$Y$4:$Y$20,其他调用!$Z$4:$Z$20,$LZ33)))</f>
        <v>0</v>
      </c>
      <c r="MW33" s="44">
        <v>30</v>
      </c>
      <c r="MX33" s="44">
        <f>IF(C$4=0,0,求节点(C$4:C$9,$B$4:$B$9,求节点(其他调用!$O$4:$O$42,其他调用!$P$4:$P$42,其他调用!$AJ34)))</f>
        <v>3.9630503868932276</v>
      </c>
      <c r="MY33" s="44">
        <f>IF(D$4=0,0,求节点(D$4:D$9,$B$4:$B$9,求节点(其他调用!$O$4:$O$42,其他调用!$P$4:$P$42,其他调用!$AJ34)))</f>
        <v>6</v>
      </c>
      <c r="MZ33" s="44">
        <f>IF(E$4=0,0,求节点(E$4:E$9,$B$4:$B$9,求节点(其他调用!$O$4:$O$42,其他调用!$P$4:$P$42,其他调用!$AJ34)))</f>
        <v>1.4516668832507031</v>
      </c>
      <c r="NA33" s="44">
        <f>IF(F$4=0,0,求节点(F$4:F$9,$B$4:$B$9,求节点(其他调用!$O$4:$O$42,其他调用!$P$4:$P$42,其他调用!$AJ34)))</f>
        <v>0</v>
      </c>
      <c r="NB33" s="44">
        <f>IF(G$4=0,0,求节点(G$4:G$9,$B$4:$B$9,求节点(其他调用!$O$4:$O$42,其他调用!$P$4:$P$42,其他调用!$AJ34)))</f>
        <v>0</v>
      </c>
      <c r="NC33" s="44">
        <f>IF(H$4=0,0,求节点(H$4:H$9,$B$4:$B$9,求节点(其他调用!$O$4:$O$42,其他调用!$P$4:$P$42,其他调用!$AJ34)))</f>
        <v>0</v>
      </c>
      <c r="ND33" s="44">
        <f>IF(I$4=0,0,求节点(I$4:I$9,$B$4:$B$9,求节点(其他调用!$O$4:$O$42,其他调用!$P$4:$P$42,其他调用!$AJ34)))</f>
        <v>0</v>
      </c>
      <c r="NE33" s="44">
        <f>IF(J$4=0,0,求节点(J$4:J$9,$B$4:$B$9,求节点(其他调用!$O$4:$O$42,其他调用!$P$4:$P$42,其他调用!$AJ34)))</f>
        <v>0</v>
      </c>
      <c r="NF33" s="44">
        <f>IF(K$4=0,0,求节点(K$4:K$9,$B$4:$B$9,求节点(其他调用!$O$4:$O$42,其他调用!$P$4:$P$42,其他调用!$AJ34)))</f>
        <v>0</v>
      </c>
      <c r="NG33" s="44">
        <f>IF(L$4=0,0,求节点(L$4:L$9,$B$4:$B$9,求节点(其他调用!$O$4:$O$42,其他调用!$P$4:$P$42,其他调用!$AJ34)))</f>
        <v>0</v>
      </c>
      <c r="NH33" s="44">
        <f>IF(M$4=0,0,求节点(M$4:M$9,$B$4:$B$9,求节点(其他调用!$O$4:$O$42,其他调用!$P$4:$P$42,其他调用!$AJ34)))</f>
        <v>0</v>
      </c>
      <c r="NI33" s="44">
        <f>IF(N$4=0,0,求节点(N$4:N$9,$B$4:$B$9,求节点(其他调用!$O$4:$O$42,其他调用!$P$4:$P$42,其他调用!$AJ34)))</f>
        <v>0</v>
      </c>
      <c r="NJ33" s="44">
        <f>IF(O$4=0,0,求节点(O$4:O$9,$B$4:$B$9,求节点(其他调用!$O$4:$O$42,其他调用!$P$4:$P$42,其他调用!$AJ34)))</f>
        <v>0</v>
      </c>
      <c r="NK33" s="44">
        <f>IF(P$4=0,0,求节点(P$4:P$9,$B$4:$B$9,求节点(其他调用!$O$4:$O$42,其他调用!$P$4:$P$42,其他调用!$AJ34)))</f>
        <v>0</v>
      </c>
      <c r="NL33" s="44">
        <f>IF(Q$4=0,0,求节点(Q$4:Q$9,$B$4:$B$9,求节点(其他调用!$O$4:$O$42,其他调用!$P$4:$P$42,其他调用!$AJ34)))</f>
        <v>0</v>
      </c>
      <c r="NM33" s="44">
        <f>IF(R$4=0,0,求节点(R$4:R$9,$B$4:$B$9,求节点(其他调用!$O$4:$O$42,其他调用!$P$4:$P$42,其他调用!$AJ34)))</f>
        <v>0</v>
      </c>
      <c r="NN33" s="44">
        <f>IF(S$4=0,0,求节点(S$4:S$9,$B$4:$B$9,求节点(其他调用!$O$4:$O$42,其他调用!$P$4:$P$42,其他调用!$AJ34)))</f>
        <v>3.8767521223169403</v>
      </c>
      <c r="NO33" s="44">
        <f>IF(T$4=0,0,求节点(T$4:T$9,$B$4:$B$9,求节点(其他调用!$O$4:$O$42,其他调用!$P$4:$P$42,其他调用!$AJ34)))</f>
        <v>3.242346763696315</v>
      </c>
      <c r="NP33" s="44">
        <f>IF(U$4=0,0,求节点(U$4:U$9,$B$4:$B$9,求节点(其他调用!$O$4:$O$42,其他调用!$P$4:$P$42,其他调用!$AJ34)))</f>
        <v>5.2646672731019688</v>
      </c>
      <c r="NQ33" s="44">
        <f>IF(V$4=0,0,求节点(V$4:V$9,$B$4:$B$9,求节点(其他调用!$O$4:$O$42,其他调用!$P$4:$P$42,其他调用!$AJ34)))</f>
        <v>0</v>
      </c>
      <c r="NR33" s="44">
        <f>IF(W$4=0,0,求节点(W$4:W$9,$B$4:$B$9,求节点(其他调用!$O$4:$O$42,其他调用!$P$4:$P$42,其他调用!$AJ34)))</f>
        <v>2.8431115154013122</v>
      </c>
      <c r="NS33" s="44">
        <f>IF(X$4=0,0,求节点(X$4:X$9,$B$4:$B$9,求节点(其他调用!$O$4:$O$42,其他调用!$P$4:$P$42,其他调用!$AJ34)))</f>
        <v>2.8431115154013122</v>
      </c>
      <c r="NT33" s="44">
        <f>IF(Y$4=0,0,求节点(Y$4:Y$9,$B$4:$B$9,求节点(其他调用!$O$4:$O$42,其他调用!$P$4:$P$42,其他调用!$AJ34)))</f>
        <v>4.5520005597864328</v>
      </c>
      <c r="NU33" s="44">
        <f>IF(Z$4=0,0,求节点(Z$4:Z$9,$B$4:$B$9,求节点(其他调用!$O$4:$O$42,其他调用!$P$4:$P$42,其他调用!$AJ34)))</f>
        <v>0</v>
      </c>
      <c r="NV33" s="44">
        <f>IF(AA$4=0,0,求节点(AA$4:AA$9,$B$4:$B$9,求节点(其他调用!$O$4:$O$42,其他调用!$P$4:$P$42,其他调用!$AJ34)))</f>
        <v>2.8431115154013122</v>
      </c>
      <c r="NW33" s="44">
        <f>IF(AB$4=0,0,求节点(AB$4:AB$9,$B$4:$B$9,求节点(其他调用!$O$4:$O$42,其他调用!$P$4:$P$42,其他调用!$AJ34)))</f>
        <v>6</v>
      </c>
      <c r="NX33" s="44">
        <f>IF(AC$4=0,0,求节点(AC$4:AC$9,$B$4:$B$9,求节点(其他调用!$O$4:$O$42,其他调用!$P$4:$P$42,其他调用!$AJ34)))</f>
        <v>3.634024872459185</v>
      </c>
      <c r="NY33" s="44">
        <f>IF(AD$4=0,0,求节点(AD$4:AD$9,$B$4:$B$9,求节点(其他调用!$O$4:$O$42,其他调用!$P$4:$P$42,其他调用!$AJ34)))</f>
        <v>0.40566476158213438</v>
      </c>
      <c r="NZ33" s="44">
        <f>IF(AE$4=0,0,求节点(AE$4:AE$9,$B$4:$B$9,求节点(其他调用!$O$4:$O$42,其他调用!$P$4:$P$42,其他调用!$AJ34)))</f>
        <v>0.40566476158213438</v>
      </c>
      <c r="OA33" s="44">
        <f>IF(AF$4=0,0,求节点(AF$4:AF$9,$B$4:$B$9,求节点(其他调用!$O$4:$O$42,其他调用!$P$4:$P$42,其他调用!$AJ34)))</f>
        <v>0.40566476158213438</v>
      </c>
      <c r="OB33" s="44">
        <f>IF(AG$4=0,0,求节点(AG$4:AG$9,$B$4:$B$9,求节点(其他调用!$O$4:$O$42,其他调用!$P$4:$P$42,其他调用!$AJ34)))</f>
        <v>0.40566476158213438</v>
      </c>
      <c r="OC33" s="44">
        <f>IF(AH$4=0,0,求节点(AH$4:AH$9,$B$4:$B$9,求节点(其他调用!$O$4:$O$42,其他调用!$P$4:$P$42,其他调用!$AJ34)))</f>
        <v>0.40566476158213438</v>
      </c>
      <c r="OD33" s="44">
        <f>IF(AI$4=0,0,求节点(AI$4:AI$9,$B$4:$B$9,求节点(其他调用!$O$4:$O$42,其他调用!$P$4:$P$42,其他调用!$AJ34)))</f>
        <v>0.40566476158213438</v>
      </c>
      <c r="OE33" s="44">
        <f>IF(AJ$4=0,0,求节点(AJ$4:AJ$9,$B$4:$B$9,求节点(其他调用!$O$4:$O$42,其他调用!$P$4:$P$42,其他调用!$AJ34)))</f>
        <v>0.40566476158213438</v>
      </c>
      <c r="OF33" s="44">
        <f>IF(AK$4=0,0,求节点(AK$4:AK$9,$B$4:$B$9,求节点(其他调用!$O$4:$O$42,其他调用!$P$4:$P$42,其他调用!$AJ34)))</f>
        <v>0.40566476158213438</v>
      </c>
      <c r="OG33" s="44">
        <f>IF(AL$4=0,0,求节点(AL$4:AL$9,$B$4:$B$9,求节点(其他调用!$O$4:$O$42,其他调用!$P$4:$P$42,其他调用!$AJ34)))</f>
        <v>0.40566476158213438</v>
      </c>
      <c r="OH33" s="44">
        <f>IF(AM$4=0,0,求节点(AM$4:AM$9,$B$4:$B$9,求节点(其他调用!$O$4:$O$42,其他调用!$P$4:$P$42,其他调用!$AJ34)))</f>
        <v>0.40566476158213438</v>
      </c>
      <c r="OI33" s="44">
        <f>IF(AN$4=0,0,求节点(AN$4:AN$9,$B$4:$B$9,求节点(其他调用!$O$4:$O$42,其他调用!$P$4:$P$42,其他调用!$AJ34)))</f>
        <v>0.40566476158213438</v>
      </c>
      <c r="OJ33" s="44">
        <f>IF(AO$4=0,0,求节点(AO$4:AO$9,$B$4:$B$9,求节点(其他调用!$O$4:$O$42,其他调用!$P$4:$P$42,其他调用!$AJ34)))</f>
        <v>0.40566476158213438</v>
      </c>
      <c r="OK33" s="44">
        <f>IF(AP$4=0,0,求节点(AP$4:AP$9,$B$4:$B$9,求节点(其他调用!$O$4:$O$42,其他调用!$P$4:$P$42,其他调用!$AJ34)))</f>
        <v>0.40566476158213438</v>
      </c>
      <c r="OL33" s="44">
        <f>IF(AQ$4=0,0,求节点(AQ$4:AQ$9,$B$4:$B$9,求节点(其他调用!$O$4:$O$42,其他调用!$P$4:$P$42,其他调用!$AJ34)))</f>
        <v>0.40566476158213438</v>
      </c>
      <c r="OM33" s="44">
        <f>IF(AR$4=0,0,求节点(AR$4:AR$9,$B$4:$B$9,求节点(其他调用!$O$4:$O$42,其他调用!$P$4:$P$42,其他调用!$AJ34)))</f>
        <v>0.40566476158213438</v>
      </c>
      <c r="ON33" s="44">
        <f>IF(AS$4=0,0,求节点(AS$4:AS$9,$B$4:$B$9,求节点(其他调用!$O$4:$O$42,其他调用!$P$4:$P$42,其他调用!$AJ34)))</f>
        <v>0.40566476158213438</v>
      </c>
      <c r="OO33" s="44">
        <f>IF(AT$4=0,0,求节点(AT$4:AT$9,$B$4:$B$9,求节点(其他调用!$O$4:$O$42,其他调用!$P$4:$P$42,其他调用!$AJ34)))</f>
        <v>0.40566476158213438</v>
      </c>
      <c r="OP33" s="44">
        <f>IF(AU$4=0,0,求节点(AU$4:AU$9,$B$4:$B$9,求节点(其他调用!$O$4:$O$42,其他调用!$P$4:$P$42,其他调用!$AJ34)))</f>
        <v>0.40566476158213438</v>
      </c>
      <c r="OQ33" s="44">
        <f>IF(AV$4=0,0,求节点(AV$4:AV$9,$B$4:$B$9,求节点(其他调用!$O$4:$O$42,其他调用!$P$4:$P$42,其他调用!$AJ34)))</f>
        <v>0.40566476158213438</v>
      </c>
      <c r="OR33" s="44">
        <f>IF(AW$4=0,0,求节点(AW$4:AW$9,$B$4:$B$9,求节点(其他调用!$O$4:$O$42,其他调用!$P$4:$P$42,其他调用!$AJ34)))</f>
        <v>0.40566476158213438</v>
      </c>
      <c r="OS33" s="44">
        <f>IF(AX$4=0,0,求节点(AX$4:AX$9,$B$4:$B$9,求节点(其他调用!$O$4:$O$42,其他调用!$P$4:$P$42,其他调用!$AJ34)))</f>
        <v>0.40566476158213438</v>
      </c>
      <c r="OT33" s="44">
        <f>IF(AY$4=0,0,求节点(AY$4:AY$9,$B$4:$B$9,求节点(其他调用!$O$4:$O$42,其他调用!$P$4:$P$42,其他调用!$AJ34)))</f>
        <v>0.40566476158213438</v>
      </c>
      <c r="OU33" s="44">
        <f>IF(AZ$4=0,0,求节点(AZ$4:AZ$9,$B$4:$B$9,求节点(其他调用!$O$4:$O$42,其他调用!$P$4:$P$42,其他调用!$AJ34)))</f>
        <v>0.40566476158213438</v>
      </c>
      <c r="OW33" s="44">
        <v>30</v>
      </c>
      <c r="OX33" s="44">
        <f>IF(C$23=0,0,求节点(C$23:C$28,$B$23:$B$28,求节点(其他调用!$AA$4:$AA$20,其他调用!$AB$4:$AB$20,$OW33)))</f>
        <v>0</v>
      </c>
      <c r="OY33" s="44">
        <f>IF(D$23=0,0,求节点(D$23:D$28,$B$23:$B$28,求节点(其他调用!$AA$4:$AA$20,其他调用!$AB$4:$AB$20,$OW33)))</f>
        <v>0</v>
      </c>
      <c r="OZ33" s="44">
        <f>IF(E$23=0,0,求节点(E$23:E$28,$B$23:$B$28,求节点(其他调用!$AA$4:$AA$20,其他调用!$AB$4:$AB$20,$OW33)))</f>
        <v>0</v>
      </c>
      <c r="PA33" s="44">
        <f>IF(F$23=0,0,求节点(F$23:F$28,$B$23:$B$28,求节点(其他调用!$AA$4:$AA$20,其他调用!$AB$4:$AB$20,$OW33)))</f>
        <v>1.0941041135326124E-4</v>
      </c>
      <c r="PB33" s="44">
        <f>IF(G$23=0,0,求节点(G$23:G$28,$B$23:$B$28,求节点(其他调用!$AA$4:$AA$20,其他调用!$AB$4:$AB$20,$OW33)))</f>
        <v>1.6411561702978084E-4</v>
      </c>
      <c r="PC33" s="44">
        <f>IF(H$23=0,0,求节点(H$23:H$28,$B$23:$B$28,求节点(其他调用!$AA$4:$AA$20,其他调用!$AB$4:$AB$20,$OW33)))</f>
        <v>1.6411561702978084E-4</v>
      </c>
      <c r="PD33" s="44">
        <f>IF(I$23=0,0,求节点(I$23:I$28,$B$23:$B$28,求节点(其他调用!$AA$4:$AA$20,其他调用!$AB$4:$AB$20,$OW33)))</f>
        <v>2.4866002580270496E-4</v>
      </c>
      <c r="PE33" s="44">
        <f>IF(J$23=0,0,求节点(J$23:J$28,$B$23:$B$28,求节点(其他调用!$AA$4:$AA$20,其他调用!$AB$4:$AB$20,$OW33)))</f>
        <v>0</v>
      </c>
      <c r="PF33" s="44">
        <f>IF(K$23=0,0,求节点(K$23:K$28,$B$23:$B$28,求节点(其他调用!$AA$4:$AA$20,其他调用!$AB$4:$AB$20,$OW33)))</f>
        <v>1.6411561702978084E-4</v>
      </c>
      <c r="PG33" s="44">
        <f>IF(L$23=0,0,求节点(L$23:L$28,$B$23:$B$28,求节点(其他调用!$AA$4:$AA$20,其他调用!$AB$4:$AB$20,$OW33)))</f>
        <v>0</v>
      </c>
      <c r="PH33" s="44">
        <f>IF(M$23=0,0,求节点(M$23:M$28,$B$23:$B$28,求节点(其他调用!$AA$4:$AA$20,其他调用!$AB$4:$AB$20,$OW33)))</f>
        <v>0</v>
      </c>
      <c r="PI33" s="44">
        <f>IF(N$23=0,0,求节点(N$23:N$28,$B$23:$B$28,求节点(其他调用!$AA$4:$AA$20,其他调用!$AB$4:$AB$20,$OW33)))</f>
        <v>0</v>
      </c>
      <c r="PJ33" s="44">
        <f>IF(O$23=0,0,求节点(O$23:O$28,$B$23:$B$28,求节点(其他调用!$AA$4:$AA$20,其他调用!$AB$4:$AB$20,$OW33)))</f>
        <v>0</v>
      </c>
      <c r="PK33" s="44">
        <f>IF(P$23=0,0,求节点(P$23:P$28,$B$23:$B$28,求节点(其他调用!$AA$4:$AA$20,其他调用!$AB$4:$AB$20,$OW33)))</f>
        <v>0</v>
      </c>
      <c r="PL33" s="44">
        <f>IF(Q$23=0,0,求节点(Q$23:Q$28,$B$23:$B$28,求节点(其他调用!$AA$4:$AA$20,其他调用!$AB$4:$AB$20,$OW33)))</f>
        <v>0</v>
      </c>
      <c r="PM33" s="44">
        <f>IF(R$23=0,0,求节点(R$23:R$28,$B$23:$B$28,求节点(其他调用!$AA$4:$AA$20,其他调用!$AB$4:$AB$20,$OW33)))</f>
        <v>0</v>
      </c>
      <c r="PN33" s="44">
        <f>IF(S$23=0,0,求节点(S$23:S$28,$B$23:$B$28,求节点(其他调用!$AA$4:$AA$20,其他调用!$AB$4:$AB$20,$OW33)))</f>
        <v>0</v>
      </c>
      <c r="PO33" s="44">
        <f>IF(T$23=0,0,求节点(T$23:T$28,$B$23:$B$28,求节点(其他调用!$AA$4:$AA$20,其他调用!$AB$4:$AB$20,$OW33)))</f>
        <v>0</v>
      </c>
      <c r="PP33" s="44">
        <f>IF(U$23=0,0,求节点(U$23:U$28,$B$23:$B$28,求节点(其他调用!$AA$4:$AA$20,其他调用!$AB$4:$AB$20,$OW33)))</f>
        <v>0</v>
      </c>
      <c r="PQ33" s="44">
        <f>IF(V$23=0,0,求节点(V$23:V$28,$B$23:$B$28,求节点(其他调用!$AA$4:$AA$20,其他调用!$AB$4:$AB$20,$OW33)))</f>
        <v>0</v>
      </c>
    </row>
    <row r="34" spans="61:433" x14ac:dyDescent="0.2">
      <c r="BI34" s="44">
        <v>31</v>
      </c>
      <c r="BJ34" s="44">
        <f>IF(C$4=0,0,求节点(C$4:C$9,$B$4:$B$9,求节点(其他调用!$C$4:$C$42,其他调用!$D$4:$D$42,其他调用!$AF35)))</f>
        <v>1.3515538427389828</v>
      </c>
      <c r="BK34" s="44">
        <f>IF(D$4=0,0,求节点(D$4:D$9,$B$4:$B$9,求节点(其他调用!$C$4:$C$42,其他调用!$D$4:$D$42,其他调用!$AF35)))</f>
        <v>3.0971017837057686</v>
      </c>
      <c r="BL34" s="44">
        <f>IF(E$4=0,0,求节点(E$4:E$9,$B$4:$B$9,求节点(其他调用!$C$4:$C$42,其他调用!$D$4:$D$42,其他调用!$AF35)))</f>
        <v>0.38547863979059871</v>
      </c>
      <c r="BM34" s="44">
        <f>IF(F$4=0,0,求节点(F$4:F$9,$B$4:$B$9,求节点(其他调用!$C$4:$C$42,其他调用!$D$4:$D$42,其他调用!$AF35)))</f>
        <v>0</v>
      </c>
      <c r="BN34" s="44">
        <f>IF(G$4=0,0,求节点(G$4:G$9,$B$4:$B$9,求节点(其他调用!$C$4:$C$42,其他调用!$D$4:$D$42,其他调用!$AF35)))</f>
        <v>0</v>
      </c>
      <c r="BO34" s="44">
        <f>IF(H$4=0,0,求节点(H$4:H$9,$B$4:$B$9,求节点(其他调用!$C$4:$C$42,其他调用!$D$4:$D$42,其他调用!$AF35)))</f>
        <v>0</v>
      </c>
      <c r="BP34" s="44">
        <f>IF(I$4=0,0,求节点(I$4:I$9,$B$4:$B$9,求节点(其他调用!$C$4:$C$42,其他调用!$D$4:$D$42,其他调用!$AF35)))</f>
        <v>0</v>
      </c>
      <c r="BQ34" s="44">
        <f>IF(J$4=0,0,求节点(J$4:J$9,$B$4:$B$9,求节点(其他调用!$C$4:$C$42,其他调用!$D$4:$D$42,其他调用!$AF35)))</f>
        <v>0</v>
      </c>
      <c r="BR34" s="44">
        <f>IF(K$4=0,0,求节点(K$4:K$9,$B$4:$B$9,求节点(其他调用!$C$4:$C$42,其他调用!$D$4:$D$42,其他调用!$AF35)))</f>
        <v>0</v>
      </c>
      <c r="BS34" s="44">
        <f>IF(L$4=0,0,求节点(L$4:L$9,$B$4:$B$9,求节点(其他调用!$C$4:$C$42,其他调用!$D$4:$D$42,其他调用!$AF35)))</f>
        <v>0</v>
      </c>
      <c r="BT34" s="44">
        <f>IF(M$4=0,0,求节点(M$4:M$9,$B$4:$B$9,求节点(其他调用!$C$4:$C$42,其他调用!$D$4:$D$42,其他调用!$AF35)))</f>
        <v>0</v>
      </c>
      <c r="BU34" s="44">
        <f>IF(N$4=0,0,求节点(N$4:N$9,$B$4:$B$9,求节点(其他调用!$C$4:$C$42,其他调用!$D$4:$D$42,其他调用!$AF35)))</f>
        <v>0</v>
      </c>
      <c r="BV34" s="44">
        <f>IF(O$4=0,0,求节点(O$4:O$9,$B$4:$B$9,求节点(其他调用!$C$4:$C$42,其他调用!$D$4:$D$42,其他调用!$AF35)))</f>
        <v>0</v>
      </c>
      <c r="BW34" s="44">
        <f>IF(P$4=0,0,求节点(P$4:P$9,$B$4:$B$9,求节点(其他调用!$C$4:$C$42,其他调用!$D$4:$D$42,其他调用!$AF35)))</f>
        <v>0</v>
      </c>
      <c r="BX34" s="44">
        <f>IF(Q$4=0,0,求节点(Q$4:Q$9,$B$4:$B$9,求节点(其他调用!$C$4:$C$42,其他调用!$D$4:$D$42,其他调用!$AF35)))</f>
        <v>0</v>
      </c>
      <c r="BY34" s="44">
        <f>IF(R$4=0,0,求节点(R$4:R$9,$B$4:$B$9,求节点(其他调用!$C$4:$C$42,其他调用!$D$4:$D$42,其他调用!$AF35)))</f>
        <v>0</v>
      </c>
      <c r="BZ34" s="44">
        <f>IF(S$4=0,0,求节点(S$4:S$9,$B$4:$B$9,求节点(其他调用!$C$4:$C$42,其他调用!$D$4:$D$42,其他调用!$AF35)))</f>
        <v>2.2124456733457594</v>
      </c>
      <c r="CA34" s="44">
        <f>IF(T$4=0,0,求节点(T$4:T$9,$B$4:$B$9,求节点(其他调用!$C$4:$C$42,其他调用!$D$4:$D$42,其他调用!$AF35)))</f>
        <v>1.6073553364249098</v>
      </c>
      <c r="CB34" s="44">
        <f>IF(U$4=0,0,求节点(U$4:U$9,$B$4:$B$9,求节点(其他调用!$C$4:$C$42,其他调用!$D$4:$D$42,其他调用!$AF35)))</f>
        <v>1.937765599102566</v>
      </c>
      <c r="CC34" s="44">
        <f>IF(V$4=0,0,求节点(V$4:V$9,$B$4:$B$9,求节点(其他调用!$C$4:$C$42,其他调用!$D$4:$D$42,其他调用!$AF35)))</f>
        <v>0</v>
      </c>
      <c r="CD34" s="44">
        <f>IF(W$4=0,0,求节点(W$4:W$9,$B$4:$B$9,求节点(其他调用!$C$4:$C$42,其他调用!$D$4:$D$42,其他调用!$AF35)))</f>
        <v>0.92514873549743692</v>
      </c>
      <c r="CE34" s="44">
        <f>IF(X$4=0,0,求节点(X$4:X$9,$B$4:$B$9,求节点(其他调用!$C$4:$C$42,其他调用!$D$4:$D$42,其他调用!$AF35)))</f>
        <v>0.92514873549743692</v>
      </c>
      <c r="CF34" s="44">
        <f>IF(Y$4=0,0,求节点(Y$4:Y$9,$B$4:$B$9,求节点(其他调用!$C$4:$C$42,其他调用!$D$4:$D$42,其他调用!$AF35)))</f>
        <v>1.6073553364249098</v>
      </c>
      <c r="CG34" s="44">
        <f>IF(Z$4=0,0,求节点(Z$4:Z$9,$B$4:$B$9,求节点(其他调用!$C$4:$C$42,其他调用!$D$4:$D$42,其他调用!$AF35)))</f>
        <v>0</v>
      </c>
      <c r="CH34" s="44">
        <f>IF(AA$4=0,0,求节点(AA$4:AA$9,$B$4:$B$9,求节点(其他调用!$C$4:$C$42,其他调用!$D$4:$D$42,其他调用!$AF35)))</f>
        <v>0.92514873549743692</v>
      </c>
      <c r="CI34" s="44">
        <f>IF(AB$4=0,0,求节点(AB$4:AB$9,$B$4:$B$9,求节点(其他调用!$C$4:$C$42,其他调用!$D$4:$D$42,其他调用!$AF35)))</f>
        <v>3.1175218740360067</v>
      </c>
      <c r="CJ34" s="44">
        <f>IF(AC$4=0,0,求节点(AC$4:AC$9,$B$4:$B$9,求节点(其他调用!$C$4:$C$42,其他调用!$D$4:$D$42,其他调用!$AF35)))</f>
        <v>2.4700755077922749</v>
      </c>
      <c r="CK34" s="44">
        <f>IF(AD$4=0,0,求节点(AD$4:AD$9,$B$4:$B$9,求节点(其他调用!$C$4:$C$42,其他调用!$D$4:$D$42,其他调用!$AF35)))</f>
        <v>9.5798491805920927E-2</v>
      </c>
      <c r="CL34" s="44">
        <f>IF(AE$4=0,0,求节点(AE$4:AE$9,$B$4:$B$9,求节点(其他调用!$C$4:$C$42,其他调用!$D$4:$D$42,其他调用!$AF35)))</f>
        <v>9.5798491805920927E-2</v>
      </c>
      <c r="CM34" s="44">
        <f>IF(AF$4=0,0,求节点(AF$4:AF$9,$B$4:$B$9,求节点(其他调用!$C$4:$C$42,其他调用!$D$4:$D$42,其他调用!$AF35)))</f>
        <v>9.5798491805920927E-2</v>
      </c>
      <c r="CN34" s="44">
        <f>IF(AG$4=0,0,求节点(AG$4:AG$9,$B$4:$B$9,求节点(其他调用!$C$4:$C$42,其他调用!$D$4:$D$42,其他调用!$AF35)))</f>
        <v>9.5798491805920927E-2</v>
      </c>
      <c r="CO34" s="44">
        <f>IF(AH$4=0,0,求节点(AH$4:AH$9,$B$4:$B$9,求节点(其他调用!$C$4:$C$42,其他调用!$D$4:$D$42,其他调用!$AF35)))</f>
        <v>9.5798491805920927E-2</v>
      </c>
      <c r="CP34" s="44">
        <f>IF(AI$4=0,0,求节点(AI$4:AI$9,$B$4:$B$9,求节点(其他调用!$C$4:$C$42,其他调用!$D$4:$D$42,其他调用!$AF35)))</f>
        <v>9.5798491805920927E-2</v>
      </c>
      <c r="CQ34" s="44">
        <f>IF(AJ$4=0,0,求节点(AJ$4:AJ$9,$B$4:$B$9,求节点(其他调用!$C$4:$C$42,其他调用!$D$4:$D$42,其他调用!$AF35)))</f>
        <v>9.5798491805920927E-2</v>
      </c>
      <c r="CR34" s="44">
        <f>IF(AK$4=0,0,求节点(AK$4:AK$9,$B$4:$B$9,求节点(其他调用!$C$4:$C$42,其他调用!$D$4:$D$42,其他调用!$AF35)))</f>
        <v>9.5798491805920927E-2</v>
      </c>
      <c r="CS34" s="44">
        <f>IF(AL$4=0,0,求节点(AL$4:AL$9,$B$4:$B$9,求节点(其他调用!$C$4:$C$42,其他调用!$D$4:$D$42,其他调用!$AF35)))</f>
        <v>9.5798491805920927E-2</v>
      </c>
      <c r="CT34" s="44">
        <f>IF(AM$4=0,0,求节点(AM$4:AM$9,$B$4:$B$9,求节点(其他调用!$C$4:$C$42,其他调用!$D$4:$D$42,其他调用!$AF35)))</f>
        <v>9.5798491805920927E-2</v>
      </c>
      <c r="CU34" s="44">
        <f>IF(AN$4=0,0,求节点(AN$4:AN$9,$B$4:$B$9,求节点(其他调用!$C$4:$C$42,其他调用!$D$4:$D$42,其他调用!$AF35)))</f>
        <v>9.5798491805920927E-2</v>
      </c>
      <c r="CV34" s="44">
        <f>IF(AO$4=0,0,求节点(AO$4:AO$9,$B$4:$B$9,求节点(其他调用!$C$4:$C$42,其他调用!$D$4:$D$42,其他调用!$AF35)))</f>
        <v>9.5798491805920927E-2</v>
      </c>
      <c r="CW34" s="44">
        <f>IF(AP$4=0,0,求节点(AP$4:AP$9,$B$4:$B$9,求节点(其他调用!$C$4:$C$42,其他调用!$D$4:$D$42,其他调用!$AF35)))</f>
        <v>9.5798491805920927E-2</v>
      </c>
      <c r="CX34" s="44">
        <f>IF(AQ$4=0,0,求节点(AQ$4:AQ$9,$B$4:$B$9,求节点(其他调用!$C$4:$C$42,其他调用!$D$4:$D$42,其他调用!$AF35)))</f>
        <v>9.5798491805920927E-2</v>
      </c>
      <c r="CY34" s="44">
        <f>IF(AR$4=0,0,求节点(AR$4:AR$9,$B$4:$B$9,求节点(其他调用!$C$4:$C$42,其他调用!$D$4:$D$42,其他调用!$AF35)))</f>
        <v>9.5798491805920927E-2</v>
      </c>
      <c r="CZ34" s="44">
        <f>IF(AS$4=0,0,求节点(AS$4:AS$9,$B$4:$B$9,求节点(其他调用!$C$4:$C$42,其他调用!$D$4:$D$42,其他调用!$AF35)))</f>
        <v>9.5798491805920927E-2</v>
      </c>
      <c r="DA34" s="44">
        <f>IF(AT$4=0,0,求节点(AT$4:AT$9,$B$4:$B$9,求节点(其他调用!$C$4:$C$42,其他调用!$D$4:$D$42,其他调用!$AF35)))</f>
        <v>9.5798491805920927E-2</v>
      </c>
      <c r="DB34" s="44">
        <f>IF(AU$4=0,0,求节点(AU$4:AU$9,$B$4:$B$9,求节点(其他调用!$C$4:$C$42,其他调用!$D$4:$D$42,其他调用!$AF35)))</f>
        <v>9.5798491805920927E-2</v>
      </c>
      <c r="DC34" s="44">
        <f>IF(AV$4=0,0,求节点(AV$4:AV$9,$B$4:$B$9,求节点(其他调用!$C$4:$C$42,其他调用!$D$4:$D$42,其他调用!$AF35)))</f>
        <v>9.5798491805920927E-2</v>
      </c>
      <c r="DD34" s="44">
        <f>IF(AW$4=0,0,求节点(AW$4:AW$9,$B$4:$B$9,求节点(其他调用!$C$4:$C$42,其他调用!$D$4:$D$42,其他调用!$AF35)))</f>
        <v>9.5798491805920927E-2</v>
      </c>
      <c r="DE34" s="44">
        <f>IF(AX$4=0,0,求节点(AX$4:AX$9,$B$4:$B$9,求节点(其他调用!$C$4:$C$42,其他调用!$D$4:$D$42,其他调用!$AF35)))</f>
        <v>9.5798491805920927E-2</v>
      </c>
      <c r="DF34" s="44">
        <f>IF(AY$4=0,0,求节点(AY$4:AY$9,$B$4:$B$9,求节点(其他调用!$C$4:$C$42,其他调用!$D$4:$D$42,其他调用!$AF35)))</f>
        <v>9.5798491805920927E-2</v>
      </c>
      <c r="DG34" s="44">
        <f>IF(AZ$4=0,0,求节点(AZ$4:AZ$9,$B$4:$B$9,求节点(其他调用!$C$4:$C$42,其他调用!$D$4:$D$42,其他调用!$AF35)))</f>
        <v>9.5798491805920927E-2</v>
      </c>
      <c r="DI34" s="44">
        <v>31</v>
      </c>
      <c r="DJ34" s="44">
        <f>IF(C$23=0,0,求节点(C$23:C$28,$B$23:$B$28,求节点(其他调用!$S$4:$S$20,其他调用!$T$4:$T$20,$DI34)))</f>
        <v>0</v>
      </c>
      <c r="DK34" s="44">
        <f>IF(D$23=0,0,求节点(D$23:D$28,$B$23:$B$28,求节点(其他调用!$S$4:$S$20,其他调用!$T$4:$T$20,$DI34)))</f>
        <v>0</v>
      </c>
      <c r="DL34" s="44">
        <f>IF(E$23=0,0,求节点(E$23:E$28,$B$23:$B$28,求节点(其他调用!$S$4:$S$20,其他调用!$T$4:$T$20,$DI34)))</f>
        <v>0</v>
      </c>
      <c r="DM34" s="44">
        <f>IF(F$23=0,0,求节点(F$23:F$28,$B$23:$B$28,求节点(其他调用!$S$4:$S$20,其他调用!$T$4:$T$20,$DI34)))</f>
        <v>1.6495081743062023E-4</v>
      </c>
      <c r="DN34" s="44">
        <f>IF(G$23=0,0,求节点(G$23:G$28,$B$23:$B$28,求节点(其他调用!$S$4:$S$20,其他调用!$T$4:$T$20,$DI34)))</f>
        <v>2.4742622614604137E-4</v>
      </c>
      <c r="DO34" s="44">
        <f>IF(H$23=0,0,求节点(H$23:H$28,$B$23:$B$28,求节点(其他调用!$S$4:$S$20,其他调用!$T$4:$T$20,$DI34)))</f>
        <v>2.4742622614604137E-4</v>
      </c>
      <c r="DP34" s="44">
        <f>IF(I$23=0,0,求节点(I$23:I$28,$B$23:$B$28,求节点(其他调用!$S$4:$S$20,其他调用!$T$4:$T$20,$DI34)))</f>
        <v>3.7488822143350031E-4</v>
      </c>
      <c r="DQ34" s="44">
        <f>IF(J$23=0,0,求节点(J$23:J$28,$B$23:$B$28,求节点(其他调用!$S$4:$S$20,其他调用!$T$4:$T$20,$DI34)))</f>
        <v>0</v>
      </c>
      <c r="DR34" s="44">
        <f>IF(K$23=0,0,求节点(K$23:K$28,$B$23:$B$28,求节点(其他调用!$S$4:$S$20,其他调用!$T$4:$T$20,$DI34)))</f>
        <v>2.4742622614604137E-4</v>
      </c>
      <c r="DS34" s="44">
        <f>IF(L$23=0,0,求节点(L$23:L$28,$B$23:$B$28,求节点(其他调用!$S$4:$S$20,其他调用!$T$4:$T$20,$DI34)))</f>
        <v>0</v>
      </c>
      <c r="DT34" s="44">
        <f>IF(M$23=0,0,求节点(M$23:M$28,$B$23:$B$28,求节点(其他调用!$S$4:$S$20,其他调用!$T$4:$T$20,$DI34)))</f>
        <v>0</v>
      </c>
      <c r="DU34" s="44">
        <f>IF(N$23=0,0,求节点(N$23:N$28,$B$23:$B$28,求节点(其他调用!$S$4:$S$20,其他调用!$T$4:$T$20,$DI34)))</f>
        <v>0</v>
      </c>
      <c r="DV34" s="44">
        <f>IF(O$23=0,0,求节点(O$23:O$28,$B$23:$B$28,求节点(其他调用!$S$4:$S$20,其他调用!$T$4:$T$20,$DI34)))</f>
        <v>0</v>
      </c>
      <c r="DW34" s="44">
        <f>IF(P$23=0,0,求节点(P$23:P$28,$B$23:$B$28,求节点(其他调用!$S$4:$S$20,其他调用!$T$4:$T$20,$DI34)))</f>
        <v>0</v>
      </c>
      <c r="DX34" s="44">
        <f>IF(Q$23=0,0,求节点(Q$23:Q$28,$B$23:$B$28,求节点(其他调用!$S$4:$S$20,其他调用!$T$4:$T$20,$DI34)))</f>
        <v>0</v>
      </c>
      <c r="DY34" s="44">
        <f>IF(R$23=0,0,求节点(R$23:R$28,$B$23:$B$28,求节点(其他调用!$S$4:$S$20,其他调用!$T$4:$T$20,$DI34)))</f>
        <v>0</v>
      </c>
      <c r="DZ34" s="44">
        <f>IF(S$23=0,0,求节点(S$23:S$28,$B$23:$B$28,求节点(其他调用!$S$4:$S$20,其他调用!$T$4:$T$20,$DI34)))</f>
        <v>0</v>
      </c>
      <c r="EA34" s="44">
        <f>IF(T$23=0,0,求节点(T$23:T$28,$B$23:$B$28,求节点(其他调用!$S$4:$S$20,其他调用!$T$4:$T$20,$DI34)))</f>
        <v>0</v>
      </c>
      <c r="EB34" s="44">
        <f>IF(U$23=0,0,求节点(U$23:U$28,$B$23:$B$28,求节点(其他调用!$S$4:$S$20,其他调用!$T$4:$T$20,$DI34)))</f>
        <v>0</v>
      </c>
      <c r="EC34" s="44">
        <f>IF(V$23=0,0,求节点(V$23:V$28,$B$23:$B$28,求节点(其他调用!$S$4:$S$20,其他调用!$T$4:$T$20,$DI34)))</f>
        <v>0</v>
      </c>
      <c r="EF34" s="44">
        <v>31</v>
      </c>
      <c r="EG34" s="44">
        <f>IF(C$4=0,0,求节点(C$4:C$9,$B$4:$B$9,求节点(其他调用!$F$4:$F$42,其他调用!$G$4:$G$42,其他调用!$AG35)))</f>
        <v>1.5620495713866085</v>
      </c>
      <c r="EH34" s="44">
        <f>IF(D$4=0,0,求节点(D$4:D$9,$B$4:$B$9,求节点(其他调用!$F$4:$F$42,其他调用!$G$4:$G$42,其他调用!$AG35)))</f>
        <v>3.427799145635432</v>
      </c>
      <c r="EI34" s="44">
        <f>IF(E$4=0,0,求节点(E$4:E$9,$B$4:$B$9,求节点(其他调用!$F$4:$F$42,其他调用!$G$4:$G$42,其他调用!$AG35)))</f>
        <v>0.46160792831815678</v>
      </c>
      <c r="EJ34" s="44">
        <f>IF(F$4=0,0,求节点(F$4:F$9,$B$4:$B$9,求节点(其他调用!$F$4:$F$42,其他调用!$G$4:$G$42,其他调用!$AG35)))</f>
        <v>0</v>
      </c>
      <c r="EK34" s="44">
        <f>IF(G$4=0,0,求节点(G$4:G$9,$B$4:$B$9,求节点(其他调用!$F$4:$F$42,其他调用!$G$4:$G$42,其他调用!$AG35)))</f>
        <v>0</v>
      </c>
      <c r="EL34" s="44">
        <f>IF(H$4=0,0,求节点(H$4:H$9,$B$4:$B$9,求节点(其他调用!$F$4:$F$42,其他调用!$G$4:$G$42,其他调用!$AG35)))</f>
        <v>0</v>
      </c>
      <c r="EM34" s="44">
        <f>IF(I$4=0,0,求节点(I$4:I$9,$B$4:$B$9,求节点(其他调用!$F$4:$F$42,其他调用!$G$4:$G$42,其他调用!$AG35)))</f>
        <v>0</v>
      </c>
      <c r="EN34" s="44">
        <f>IF(J$4=0,0,求节点(J$4:J$9,$B$4:$B$9,求节点(其他调用!$F$4:$F$42,其他调用!$G$4:$G$42,其他调用!$AG35)))</f>
        <v>0</v>
      </c>
      <c r="EO34" s="44">
        <f>IF(K$4=0,0,求节点(K$4:K$9,$B$4:$B$9,求节点(其他调用!$F$4:$F$42,其他调用!$G$4:$G$42,其他调用!$AG35)))</f>
        <v>0</v>
      </c>
      <c r="EP34" s="44">
        <f>IF(L$4=0,0,求节点(L$4:L$9,$B$4:$B$9,求节点(其他调用!$F$4:$F$42,其他调用!$G$4:$G$42,其他调用!$AG35)))</f>
        <v>0</v>
      </c>
      <c r="EQ34" s="44">
        <f>IF(M$4=0,0,求节点(M$4:M$9,$B$4:$B$9,求节点(其他调用!$F$4:$F$42,其他调用!$G$4:$G$42,其他调用!$AG35)))</f>
        <v>0</v>
      </c>
      <c r="ER34" s="44">
        <f>IF(N$4=0,0,求节点(N$4:N$9,$B$4:$B$9,求节点(其他调用!$F$4:$F$42,其他调用!$G$4:$G$42,其他调用!$AG35)))</f>
        <v>0</v>
      </c>
      <c r="ES34" s="44">
        <f>IF(O$4=0,0,求节点(O$4:O$9,$B$4:$B$9,求节点(其他调用!$F$4:$F$42,其他调用!$G$4:$G$42,其他调用!$AG35)))</f>
        <v>0</v>
      </c>
      <c r="ET34" s="44">
        <f>IF(P$4=0,0,求节点(P$4:P$9,$B$4:$B$9,求节点(其他调用!$F$4:$F$42,其他调用!$G$4:$G$42,其他调用!$AG35)))</f>
        <v>0</v>
      </c>
      <c r="EU34" s="44">
        <f>IF(Q$4=0,0,求节点(Q$4:Q$9,$B$4:$B$9,求节点(其他调用!$F$4:$F$42,其他调用!$G$4:$G$42,其他调用!$AG35)))</f>
        <v>0</v>
      </c>
      <c r="EV34" s="44">
        <f>IF(R$4=0,0,求节点(R$4:R$9,$B$4:$B$9,求节点(其他调用!$F$4:$F$42,其他调用!$G$4:$G$42,其他调用!$AG35)))</f>
        <v>0</v>
      </c>
      <c r="EW34" s="44">
        <f>IF(S$4=0,0,求节点(S$4:S$9,$B$4:$B$9,求节点(其他调用!$F$4:$F$42,其他调用!$G$4:$G$42,其他调用!$AG35)))</f>
        <v>2.5177260283434855</v>
      </c>
      <c r="EX34" s="44">
        <f>IF(T$4=0,0,求节点(T$4:T$9,$B$4:$B$9,求节点(其他调用!$F$4:$F$42,其他调用!$G$4:$G$42,其他调用!$AG35)))</f>
        <v>1.8683700399479657</v>
      </c>
      <c r="EY34" s="44">
        <f>IF(U$4=0,0,求节点(U$4:U$9,$B$4:$B$9,求节点(其他调用!$F$4:$F$42,其他调用!$G$4:$G$42,其他调用!$AG35)))</f>
        <v>2.2053597610605222</v>
      </c>
      <c r="EZ34" s="44">
        <f>IF(V$4=0,0,求节点(V$4:V$9,$B$4:$B$9,求节点(其他调用!$F$4:$F$42,其他调用!$G$4:$G$42,其他调用!$AG35)))</f>
        <v>0</v>
      </c>
      <c r="FA34" s="44">
        <f>IF(W$4=0,0,求节点(W$4:W$9,$B$4:$B$9,求节点(其他调用!$F$4:$F$42,其他调用!$G$4:$G$42,其他调用!$AG35)))</f>
        <v>1.0770421628311257</v>
      </c>
      <c r="FB34" s="44">
        <f>IF(X$4=0,0,求节点(X$4:X$9,$B$4:$B$9,求节点(其他调用!$F$4:$F$42,其他调用!$G$4:$G$42,其他调用!$AG35)))</f>
        <v>1.0770421628311257</v>
      </c>
      <c r="FC34" s="44">
        <f>IF(Y$4=0,0,求节点(Y$4:Y$9,$B$4:$B$9,求节点(其他调用!$F$4:$F$42,其他调用!$G$4:$G$42,其他调用!$AG35)))</f>
        <v>1.8683700399479657</v>
      </c>
      <c r="FD34" s="44">
        <f>IF(Z$4=0,0,求节点(Z$4:Z$9,$B$4:$B$9,求节点(其他调用!$F$4:$F$42,其他调用!$G$4:$G$42,其他调用!$AG35)))</f>
        <v>0</v>
      </c>
      <c r="FE34" s="44">
        <f>IF(AA$4=0,0,求节点(AA$4:AA$9,$B$4:$B$9,求节点(其他调用!$F$4:$F$42,其他调用!$G$4:$G$42,其他调用!$AG35)))</f>
        <v>1.0770421628311257</v>
      </c>
      <c r="FF34" s="44">
        <f>IF(AB$4=0,0,求节点(AB$4:AB$9,$B$4:$B$9,求节点(其他调用!$F$4:$F$42,其他调用!$G$4:$G$42,其他调用!$AG35)))</f>
        <v>3.5177634785620504</v>
      </c>
      <c r="FG34" s="44">
        <f>IF(AC$4=0,0,求节点(AC$4:AC$9,$B$4:$B$9,求节点(其他调用!$F$4:$F$42,其他调用!$G$4:$G$42,其他调用!$AG35)))</f>
        <v>2.8262359219562887</v>
      </c>
      <c r="FH34" s="44">
        <f>IF(AD$4=0,0,求节点(AD$4:AD$9,$B$4:$B$9,求节点(其他调用!$F$4:$F$42,其他调用!$G$4:$G$42,其他调用!$AG35)))</f>
        <v>0.11471801229390344</v>
      </c>
      <c r="FI34" s="44">
        <f>IF(AE$4=0,0,求节点(AE$4:AE$9,$B$4:$B$9,求节点(其他调用!$F$4:$F$42,其他调用!$G$4:$G$42,其他调用!$AG35)))</f>
        <v>0.11471801229390344</v>
      </c>
      <c r="FJ34" s="44">
        <f>IF(AF$4=0,0,求节点(AF$4:AF$9,$B$4:$B$9,求节点(其他调用!$F$4:$F$42,其他调用!$G$4:$G$42,其他调用!$AG35)))</f>
        <v>0.11471801229390344</v>
      </c>
      <c r="FK34" s="44">
        <f>IF(AG$4=0,0,求节点(AG$4:AG$9,$B$4:$B$9,求节点(其他调用!$F$4:$F$42,其他调用!$G$4:$G$42,其他调用!$AG35)))</f>
        <v>0.11471801229390344</v>
      </c>
      <c r="FL34" s="44">
        <f>IF(AH$4=0,0,求节点(AH$4:AH$9,$B$4:$B$9,求节点(其他调用!$F$4:$F$42,其他调用!$G$4:$G$42,其他调用!$AG35)))</f>
        <v>0.11471801229390344</v>
      </c>
      <c r="FM34" s="44">
        <f>IF(AI$4=0,0,求节点(AI$4:AI$9,$B$4:$B$9,求节点(其他调用!$F$4:$F$42,其他调用!$G$4:$G$42,其他调用!$AG35)))</f>
        <v>0.11471801229390344</v>
      </c>
      <c r="FN34" s="44">
        <f>IF(AJ$4=0,0,求节点(AJ$4:AJ$9,$B$4:$B$9,求节点(其他调用!$F$4:$F$42,其他调用!$G$4:$G$42,其他调用!$AG35)))</f>
        <v>0.11471801229390344</v>
      </c>
      <c r="FO34" s="44">
        <f>IF(AK$4=0,0,求节点(AK$4:AK$9,$B$4:$B$9,求节点(其他调用!$F$4:$F$42,其他调用!$G$4:$G$42,其他调用!$AG35)))</f>
        <v>0.11471801229390344</v>
      </c>
      <c r="FP34" s="44">
        <f>IF(AL$4=0,0,求节点(AL$4:AL$9,$B$4:$B$9,求节点(其他调用!$F$4:$F$42,其他调用!$G$4:$G$42,其他调用!$AG35)))</f>
        <v>0.11471801229390344</v>
      </c>
      <c r="FQ34" s="44">
        <f>IF(AM$4=0,0,求节点(AM$4:AM$9,$B$4:$B$9,求节点(其他调用!$F$4:$F$42,其他调用!$G$4:$G$42,其他调用!$AG35)))</f>
        <v>0.11471801229390344</v>
      </c>
      <c r="FR34" s="44">
        <f>IF(AN$4=0,0,求节点(AN$4:AN$9,$B$4:$B$9,求节点(其他调用!$F$4:$F$42,其他调用!$G$4:$G$42,其他调用!$AG35)))</f>
        <v>0.11471801229390344</v>
      </c>
      <c r="FS34" s="44">
        <f>IF(AO$4=0,0,求节点(AO$4:AO$9,$B$4:$B$9,求节点(其他调用!$F$4:$F$42,其他调用!$G$4:$G$42,其他调用!$AG35)))</f>
        <v>0.11471801229390344</v>
      </c>
      <c r="FT34" s="44">
        <f>IF(AP$4=0,0,求节点(AP$4:AP$9,$B$4:$B$9,求节点(其他调用!$F$4:$F$42,其他调用!$G$4:$G$42,其他调用!$AG35)))</f>
        <v>0.11471801229390344</v>
      </c>
      <c r="FU34" s="44">
        <f>IF(AQ$4=0,0,求节点(AQ$4:AQ$9,$B$4:$B$9,求节点(其他调用!$F$4:$F$42,其他调用!$G$4:$G$42,其他调用!$AG35)))</f>
        <v>0.11471801229390344</v>
      </c>
      <c r="FV34" s="44">
        <f>IF(AR$4=0,0,求节点(AR$4:AR$9,$B$4:$B$9,求节点(其他调用!$F$4:$F$42,其他调用!$G$4:$G$42,其他调用!$AG35)))</f>
        <v>0.11471801229390344</v>
      </c>
      <c r="FW34" s="44">
        <f>IF(AS$4=0,0,求节点(AS$4:AS$9,$B$4:$B$9,求节点(其他调用!$F$4:$F$42,其他调用!$G$4:$G$42,其他调用!$AG35)))</f>
        <v>0.11471801229390344</v>
      </c>
      <c r="FX34" s="44">
        <f>IF(AT$4=0,0,求节点(AT$4:AT$9,$B$4:$B$9,求节点(其他调用!$F$4:$F$42,其他调用!$G$4:$G$42,其他调用!$AG35)))</f>
        <v>0.11471801229390344</v>
      </c>
      <c r="FY34" s="44">
        <f>IF(AU$4=0,0,求节点(AU$4:AU$9,$B$4:$B$9,求节点(其他调用!$F$4:$F$42,其他调用!$G$4:$G$42,其他调用!$AG35)))</f>
        <v>0.11471801229390344</v>
      </c>
      <c r="FZ34" s="44">
        <f>IF(AV$4=0,0,求节点(AV$4:AV$9,$B$4:$B$9,求节点(其他调用!$F$4:$F$42,其他调用!$G$4:$G$42,其他调用!$AG35)))</f>
        <v>0.11471801229390344</v>
      </c>
      <c r="GA34" s="44">
        <f>IF(AW$4=0,0,求节点(AW$4:AW$9,$B$4:$B$9,求节点(其他调用!$F$4:$F$42,其他调用!$G$4:$G$42,其他调用!$AG35)))</f>
        <v>0.11471801229390344</v>
      </c>
      <c r="GB34" s="44">
        <f>IF(AX$4=0,0,求节点(AX$4:AX$9,$B$4:$B$9,求节点(其他调用!$F$4:$F$42,其他调用!$G$4:$G$42,其他调用!$AG35)))</f>
        <v>0.11471801229390344</v>
      </c>
      <c r="GC34" s="44">
        <f>IF(AY$4=0,0,求节点(AY$4:AY$9,$B$4:$B$9,求节点(其他调用!$F$4:$F$42,其他调用!$G$4:$G$42,其他调用!$AG35)))</f>
        <v>0.11471801229390344</v>
      </c>
      <c r="GD34" s="44">
        <f>IF(AZ$4=0,0,求节点(AZ$4:AZ$9,$B$4:$B$9,求节点(其他调用!$F$4:$F$42,其他调用!$G$4:$G$42,其他调用!$AG35)))</f>
        <v>0.11471801229390344</v>
      </c>
      <c r="GF34" s="44">
        <v>31</v>
      </c>
      <c r="GG34" s="44">
        <f>IF(C$23=0,0,求节点(C$23:C$28,$B$23:$B$28,求节点(其他调用!$U$4:$U$20,其他调用!$V$4:$V$20,$GF34)))</f>
        <v>0</v>
      </c>
      <c r="GH34" s="44">
        <f>IF(D$23=0,0,求节点(D$23:D$28,$B$23:$B$28,求节点(其他调用!$U$4:$U$20,其他调用!$V$4:$V$20,$GF34)))</f>
        <v>0</v>
      </c>
      <c r="GI34" s="44">
        <f>IF(E$23=0,0,求节点(E$23:E$28,$B$23:$B$28,求节点(其他调用!$U$4:$U$20,其他调用!$V$4:$V$20,$GF34)))</f>
        <v>0</v>
      </c>
      <c r="GJ34" s="44">
        <f>IF(F$23=0,0,求节点(F$23:F$28,$B$23:$B$28,求节点(其他调用!$U$4:$U$20,其他调用!$V$4:$V$20,$GF34)))</f>
        <v>0</v>
      </c>
      <c r="GK34" s="44">
        <f>IF(G$23=0,0,求节点(G$23:G$28,$B$23:$B$28,求节点(其他调用!$U$4:$U$20,其他调用!$V$4:$V$20,$GF34)))</f>
        <v>0</v>
      </c>
      <c r="GL34" s="44">
        <f>IF(H$23=0,0,求节点(H$23:H$28,$B$23:$B$28,求节点(其他调用!$U$4:$U$20,其他调用!$V$4:$V$20,$GF34)))</f>
        <v>0</v>
      </c>
      <c r="GM34" s="44">
        <f>IF(I$23=0,0,求节点(I$23:I$28,$B$23:$B$28,求节点(其他调用!$U$4:$U$20,其他调用!$V$4:$V$20,$GF34)))</f>
        <v>0</v>
      </c>
      <c r="GN34" s="44">
        <f>IF(J$23=0,0,求节点(J$23:J$28,$B$23:$B$28,求节点(其他调用!$U$4:$U$20,其他调用!$V$4:$V$20,$GF34)))</f>
        <v>0</v>
      </c>
      <c r="GO34" s="44">
        <f>IF(K$23=0,0,求节点(K$23:K$28,$B$23:$B$28,求节点(其他调用!$U$4:$U$20,其他调用!$V$4:$V$20,$GF34)))</f>
        <v>0</v>
      </c>
      <c r="GP34" s="44">
        <f>IF(L$23=0,0,求节点(L$23:L$28,$B$23:$B$28,求节点(其他调用!$U$4:$U$20,其他调用!$V$4:$V$20,$GF34)))</f>
        <v>0</v>
      </c>
      <c r="GQ34" s="44">
        <f>IF(M$23=0,0,求节点(M$23:M$28,$B$23:$B$28,求节点(其他调用!$U$4:$U$20,其他调用!$V$4:$V$20,$GF34)))</f>
        <v>0</v>
      </c>
      <c r="GR34" s="44">
        <f>IF(N$23=0,0,求节点(N$23:N$28,$B$23:$B$28,求节点(其他调用!$U$4:$U$20,其他调用!$V$4:$V$20,$GF34)))</f>
        <v>0</v>
      </c>
      <c r="GS34" s="44">
        <f>IF(O$23=0,0,求节点(O$23:O$28,$B$23:$B$28,求节点(其他调用!$U$4:$U$20,其他调用!$V$4:$V$20,$GF34)))</f>
        <v>0</v>
      </c>
      <c r="GT34" s="44">
        <f>IF(P$23=0,0,求节点(P$23:P$28,$B$23:$B$28,求节点(其他调用!$U$4:$U$20,其他调用!$V$4:$V$20,$GF34)))</f>
        <v>0</v>
      </c>
      <c r="GU34" s="44">
        <f>IF(Q$23=0,0,求节点(Q$23:Q$28,$B$23:$B$28,求节点(其他调用!$U$4:$U$20,其他调用!$V$4:$V$20,$GF34)))</f>
        <v>0</v>
      </c>
      <c r="GV34" s="44">
        <f>IF(R$23=0,0,求节点(R$23:R$28,$B$23:$B$28,求节点(其他调用!$U$4:$U$20,其他调用!$V$4:$V$20,$GF34)))</f>
        <v>0</v>
      </c>
      <c r="GW34" s="44">
        <f>IF(S$23=0,0,求节点(S$23:S$28,$B$23:$B$28,求节点(其他调用!$U$4:$U$20,其他调用!$V$4:$V$20,$GF34)))</f>
        <v>0</v>
      </c>
      <c r="GX34" s="44">
        <f>IF(T$23=0,0,求节点(T$23:T$28,$B$23:$B$28,求节点(其他调用!$U$4:$U$20,其他调用!$V$4:$V$20,$GF34)))</f>
        <v>0</v>
      </c>
      <c r="GY34" s="44">
        <f>IF(U$23=0,0,求节点(U$23:U$28,$B$23:$B$28,求节点(其他调用!$U$4:$U$20,其他调用!$V$4:$V$20,$GF34)))</f>
        <v>0</v>
      </c>
      <c r="GZ34" s="44">
        <f>IF(V$23=0,0,求节点(V$23:V$28,$B$23:$B$28,求节点(其他调用!$U$4:$U$20,其他调用!$V$4:$V$20,$GF34)))</f>
        <v>0</v>
      </c>
      <c r="HC34" s="44">
        <v>31</v>
      </c>
      <c r="HD34" s="44">
        <f>IF(C$4=0,0,求节点(C$4:C$9,$B$4:$B$9,求节点(其他调用!$I$4:$I$42,其他调用!$J$4:$J$42,其他调用!$AH35)))</f>
        <v>2.0055547880093636</v>
      </c>
      <c r="HE34" s="44">
        <f>IF(D$4=0,0,求节点(D$4:D$9,$B$4:$B$9,求节点(其他调用!$I$4:$I$42,其他调用!$J$4:$J$42,其他调用!$AH35)))</f>
        <v>4.121346833912618</v>
      </c>
      <c r="HF34" s="44">
        <f>IF(E$4=0,0,求节点(E$4:E$9,$B$4:$B$9,求节点(其他调用!$I$4:$I$42,其他调用!$J$4:$J$42,其他调用!$AH35)))</f>
        <v>0.62258297642435401</v>
      </c>
      <c r="HG34" s="44">
        <f>IF(F$4=0,0,求节点(F$4:F$9,$B$4:$B$9,求节点(其他调用!$I$4:$I$42,其他调用!$J$4:$J$42,其他调用!$AH35)))</f>
        <v>0</v>
      </c>
      <c r="HH34" s="44">
        <f>IF(G$4=0,0,求节点(G$4:G$9,$B$4:$B$9,求节点(其他调用!$I$4:$I$42,其他调用!$J$4:$J$42,其他调用!$AH35)))</f>
        <v>0</v>
      </c>
      <c r="HI34" s="44">
        <f>IF(H$4=0,0,求节点(H$4:H$9,$B$4:$B$9,求节点(其他调用!$I$4:$I$42,其他调用!$J$4:$J$42,其他调用!$AH35)))</f>
        <v>0</v>
      </c>
      <c r="HJ34" s="44">
        <f>IF(I$4=0,0,求节点(I$4:I$9,$B$4:$B$9,求节点(其他调用!$I$4:$I$42,其他调用!$J$4:$J$42,其他调用!$AH35)))</f>
        <v>0</v>
      </c>
      <c r="HK34" s="44">
        <f>IF(J$4=0,0,求节点(J$4:J$9,$B$4:$B$9,求节点(其他调用!$I$4:$I$42,其他调用!$J$4:$J$42,其他调用!$AH35)))</f>
        <v>0</v>
      </c>
      <c r="HL34" s="44">
        <f>IF(K$4=0,0,求节点(K$4:K$9,$B$4:$B$9,求节点(其他调用!$I$4:$I$42,其他调用!$J$4:$J$42,其他调用!$AH35)))</f>
        <v>0</v>
      </c>
      <c r="HM34" s="44">
        <f>IF(L$4=0,0,求节点(L$4:L$9,$B$4:$B$9,求节点(其他调用!$I$4:$I$42,其他调用!$J$4:$J$42,其他调用!$AH35)))</f>
        <v>0</v>
      </c>
      <c r="HN34" s="44">
        <f>IF(M$4=0,0,求节点(M$4:M$9,$B$4:$B$9,求节点(其他调用!$I$4:$I$42,其他调用!$J$4:$J$42,其他调用!$AH35)))</f>
        <v>0</v>
      </c>
      <c r="HO34" s="44">
        <f>IF(N$4=0,0,求节点(N$4:N$9,$B$4:$B$9,求节点(其他调用!$I$4:$I$42,其他调用!$J$4:$J$42,其他调用!$AH35)))</f>
        <v>0</v>
      </c>
      <c r="HP34" s="44">
        <f>IF(O$4=0,0,求节点(O$4:O$9,$B$4:$B$9,求节点(其他调用!$I$4:$I$42,其他调用!$J$4:$J$42,其他调用!$AH35)))</f>
        <v>0</v>
      </c>
      <c r="HQ34" s="44">
        <f>IF(P$4=0,0,求节点(P$4:P$9,$B$4:$B$9,求节点(其他调用!$I$4:$I$42,其他调用!$J$4:$J$42,其他调用!$AH35)))</f>
        <v>0</v>
      </c>
      <c r="HR34" s="44">
        <f>IF(Q$4=0,0,求节点(Q$4:Q$9,$B$4:$B$9,求节点(其他调用!$I$4:$I$42,其他调用!$J$4:$J$42,其他调用!$AH35)))</f>
        <v>0</v>
      </c>
      <c r="HS34" s="44">
        <f>IF(R$4=0,0,求节点(R$4:R$9,$B$4:$B$9,求节点(其他调用!$I$4:$I$42,其他调用!$J$4:$J$42,其他调用!$AH35)))</f>
        <v>0</v>
      </c>
      <c r="HT34" s="44">
        <f>IF(S$4=0,0,求节点(S$4:S$9,$B$4:$B$9,求节点(其他调用!$I$4:$I$42,其他调用!$J$4:$J$42,其他调用!$AH35)))</f>
        <v>3.0339764018147974</v>
      </c>
      <c r="HU34" s="44">
        <f>IF(T$4=0,0,求节点(T$4:T$9,$B$4:$B$9,求节点(其他调用!$I$4:$I$42,其他调用!$J$4:$J$42,其他调用!$AH35)))</f>
        <v>2.3268879371316107</v>
      </c>
      <c r="HV34" s="44">
        <f>IF(U$4=0,0,求节点(U$4:U$9,$B$4:$B$9,求节点(其他调用!$I$4:$I$42,其他调用!$J$4:$J$42,其他调用!$AH35)))</f>
        <v>2.7419432547478468</v>
      </c>
      <c r="HW34" s="44">
        <f>IF(V$4=0,0,求节点(V$4:V$9,$B$4:$B$9,求节点(其他调用!$I$4:$I$42,其他调用!$J$4:$J$42,其他调用!$AH35)))</f>
        <v>0</v>
      </c>
      <c r="HX34" s="44">
        <f>IF(W$4=0,0,求节点(W$4:W$9,$B$4:$B$9,求节点(其他调用!$I$4:$I$42,其他调用!$J$4:$J$42,其他调用!$AH35)))</f>
        <v>1.3529993881560354</v>
      </c>
      <c r="HY34" s="44">
        <f>IF(X$4=0,0,求节点(X$4:X$9,$B$4:$B$9,求节点(其他调用!$I$4:$I$42,其他调用!$J$4:$J$42,其他调用!$AH35)))</f>
        <v>1.3529993881560354</v>
      </c>
      <c r="HZ34" s="44">
        <f>IF(Y$4=0,0,求节点(Y$4:Y$9,$B$4:$B$9,求节点(其他调用!$I$4:$I$42,其他调用!$J$4:$J$42,其他调用!$AH35)))</f>
        <v>2.3268879371316107</v>
      </c>
      <c r="IA34" s="44">
        <f>IF(Z$4=0,0,求节点(Z$4:Z$9,$B$4:$B$9,求节点(其他调用!$I$4:$I$42,其他调用!$J$4:$J$42,其他调用!$AH35)))</f>
        <v>0</v>
      </c>
      <c r="IB34" s="44">
        <f>IF(AA$4=0,0,求节点(AA$4:AA$9,$B$4:$B$9,求节点(其他调用!$I$4:$I$42,其他调用!$J$4:$J$42,其他调用!$AH35)))</f>
        <v>1.3529993881560354</v>
      </c>
      <c r="IC34" s="44">
        <f>IF(AB$4=0,0,求节点(AB$4:AB$9,$B$4:$B$9,求节点(其他调用!$I$4:$I$42,其他调用!$J$4:$J$42,其他调用!$AH35)))</f>
        <v>4.3080614335837808</v>
      </c>
      <c r="ID34" s="44">
        <f>IF(AC$4=0,0,求节点(AC$4:AC$9,$B$4:$B$9,求节点(其他调用!$I$4:$I$42,其他调用!$J$4:$J$42,其他调用!$AH35)))</f>
        <v>3.0692610448423325</v>
      </c>
      <c r="IE34" s="44">
        <f>IF(AD$4=0,0,求节点(AD$4:AD$9,$B$4:$B$9,求节点(其他调用!$I$4:$I$42,其他调用!$J$4:$J$42,其他调用!$AH35)))</f>
        <v>0.15472325573705881</v>
      </c>
      <c r="IF34" s="44">
        <f>IF(AE$4=0,0,求节点(AE$4:AE$9,$B$4:$B$9,求节点(其他调用!$I$4:$I$42,其他调用!$J$4:$J$42,其他调用!$AH35)))</f>
        <v>0.15472325573705881</v>
      </c>
      <c r="IG34" s="44">
        <f>IF(AF$4=0,0,求节点(AF$4:AF$9,$B$4:$B$9,求节点(其他调用!$I$4:$I$42,其他调用!$J$4:$J$42,其他调用!$AH35)))</f>
        <v>0.15472325573705881</v>
      </c>
      <c r="IH34" s="44">
        <f>IF(AG$4=0,0,求节点(AG$4:AG$9,$B$4:$B$9,求节点(其他调用!$I$4:$I$42,其他调用!$J$4:$J$42,其他调用!$AH35)))</f>
        <v>0.15472325573705881</v>
      </c>
      <c r="II34" s="44">
        <f>IF(AH$4=0,0,求节点(AH$4:AH$9,$B$4:$B$9,求节点(其他调用!$I$4:$I$42,其他调用!$J$4:$J$42,其他调用!$AH35)))</f>
        <v>0.15472325573705881</v>
      </c>
      <c r="IJ34" s="44">
        <f>IF(AI$4=0,0,求节点(AI$4:AI$9,$B$4:$B$9,求节点(其他调用!$I$4:$I$42,其他调用!$J$4:$J$42,其他调用!$AH35)))</f>
        <v>0.15472325573705881</v>
      </c>
      <c r="IK34" s="44">
        <f>IF(AJ$4=0,0,求节点(AJ$4:AJ$9,$B$4:$B$9,求节点(其他调用!$I$4:$I$42,其他调用!$J$4:$J$42,其他调用!$AH35)))</f>
        <v>0.15472325573705881</v>
      </c>
      <c r="IL34" s="44">
        <f>IF(AK$4=0,0,求节点(AK$4:AK$9,$B$4:$B$9,求节点(其他调用!$I$4:$I$42,其他调用!$J$4:$J$42,其他调用!$AH35)))</f>
        <v>0.15472325573705881</v>
      </c>
      <c r="IM34" s="44">
        <f>IF(AL$4=0,0,求节点(AL$4:AL$9,$B$4:$B$9,求节点(其他调用!$I$4:$I$42,其他调用!$J$4:$J$42,其他调用!$AH35)))</f>
        <v>0.15472325573705881</v>
      </c>
      <c r="IN34" s="44">
        <f>IF(AM$4=0,0,求节点(AM$4:AM$9,$B$4:$B$9,求节点(其他调用!$I$4:$I$42,其他调用!$J$4:$J$42,其他调用!$AH35)))</f>
        <v>0.15472325573705881</v>
      </c>
      <c r="IO34" s="44">
        <f>IF(AN$4=0,0,求节点(AN$4:AN$9,$B$4:$B$9,求节点(其他调用!$I$4:$I$42,其他调用!$J$4:$J$42,其他调用!$AH35)))</f>
        <v>0.15472325573705881</v>
      </c>
      <c r="IP34" s="44">
        <f>IF(AO$4=0,0,求节点(AO$4:AO$9,$B$4:$B$9,求节点(其他调用!$I$4:$I$42,其他调用!$J$4:$J$42,其他调用!$AH35)))</f>
        <v>0.15472325573705881</v>
      </c>
      <c r="IQ34" s="44">
        <f>IF(AP$4=0,0,求节点(AP$4:AP$9,$B$4:$B$9,求节点(其他调用!$I$4:$I$42,其他调用!$J$4:$J$42,其他调用!$AH35)))</f>
        <v>0.15472325573705881</v>
      </c>
      <c r="IR34" s="44">
        <f>IF(AQ$4=0,0,求节点(AQ$4:AQ$9,$B$4:$B$9,求节点(其他调用!$I$4:$I$42,其他调用!$J$4:$J$42,其他调用!$AH35)))</f>
        <v>0.15472325573705881</v>
      </c>
      <c r="IS34" s="44">
        <f>IF(AR$4=0,0,求节点(AR$4:AR$9,$B$4:$B$9,求节点(其他调用!$I$4:$I$42,其他调用!$J$4:$J$42,其他调用!$AH35)))</f>
        <v>0.15472325573705881</v>
      </c>
      <c r="IT34" s="44">
        <f>IF(AS$4=0,0,求节点(AS$4:AS$9,$B$4:$B$9,求节点(其他调用!$I$4:$I$42,其他调用!$J$4:$J$42,其他调用!$AH35)))</f>
        <v>0.15472325573705881</v>
      </c>
      <c r="IU34" s="44">
        <f>IF(AT$4=0,0,求节点(AT$4:AT$9,$B$4:$B$9,求节点(其他调用!$I$4:$I$42,其他调用!$J$4:$J$42,其他调用!$AH35)))</f>
        <v>0.15472325573705881</v>
      </c>
      <c r="IV34" s="44">
        <f>IF(AU$4=0,0,求节点(AU$4:AU$9,$B$4:$B$9,求节点(其他调用!$I$4:$I$42,其他调用!$J$4:$J$42,其他调用!$AH35)))</f>
        <v>0.15472325573705881</v>
      </c>
      <c r="IW34" s="44">
        <f>IF(AV$4=0,0,求节点(AV$4:AV$9,$B$4:$B$9,求节点(其他调用!$I$4:$I$42,其他调用!$J$4:$J$42,其他调用!$AH35)))</f>
        <v>0.15472325573705881</v>
      </c>
      <c r="IX34" s="44">
        <f>IF(AW$4=0,0,求节点(AW$4:AW$9,$B$4:$B$9,求节点(其他调用!$I$4:$I$42,其他调用!$J$4:$J$42,其他调用!$AH35)))</f>
        <v>0.15472325573705881</v>
      </c>
      <c r="IY34" s="44">
        <f>IF(AX$4=0,0,求节点(AX$4:AX$9,$B$4:$B$9,求节点(其他调用!$I$4:$I$42,其他调用!$J$4:$J$42,其他调用!$AH35)))</f>
        <v>0.15472325573705881</v>
      </c>
      <c r="IZ34" s="44">
        <f>IF(AY$4=0,0,求节点(AY$4:AY$9,$B$4:$B$9,求节点(其他调用!$I$4:$I$42,其他调用!$J$4:$J$42,其他调用!$AH35)))</f>
        <v>0.15472325573705881</v>
      </c>
      <c r="JA34" s="44">
        <f>IF(AZ$4=0,0,求节点(AZ$4:AZ$9,$B$4:$B$9,求节点(其他调用!$I$4:$I$42,其他调用!$J$4:$J$42,其他调用!$AH35)))</f>
        <v>0.15472325573705881</v>
      </c>
      <c r="JC34" s="44">
        <v>31</v>
      </c>
      <c r="JD34" s="44">
        <f>IF(C$23=0,0,求节点(C$23:C$28,$B$23:$B$28,求节点(其他调用!$W$4:$W$20,其他调用!$X$4:$X$20,$JC34)))</f>
        <v>0</v>
      </c>
      <c r="JE34" s="44">
        <f>IF(D$23=0,0,求节点(D$23:D$28,$B$23:$B$28,求节点(其他调用!$W$4:$W$20,其他调用!$X$4:$X$20,$JC34)))</f>
        <v>0</v>
      </c>
      <c r="JF34" s="44">
        <f>IF(E$23=0,0,求节点(E$23:E$28,$B$23:$B$28,求节点(其他调用!$W$4:$W$20,其他调用!$X$4:$X$20,$JC34)))</f>
        <v>0</v>
      </c>
      <c r="JG34" s="44">
        <f>IF(F$23=0,0,求节点(F$23:F$28,$B$23:$B$28,求节点(其他调用!$W$4:$W$20,其他调用!$X$4:$X$20,$JC34)))</f>
        <v>1.4370180549438949E-4</v>
      </c>
      <c r="JH34" s="44">
        <f>IF(G$23=0,0,求节点(G$23:G$28,$B$23:$B$28,求节点(其他调用!$W$4:$W$20,其他调用!$X$4:$X$20,$JC34)))</f>
        <v>2.1555270824158423E-4</v>
      </c>
      <c r="JI34" s="44">
        <f>IF(H$23=0,0,求节点(H$23:H$28,$B$23:$B$28,求节点(其他调用!$W$4:$W$20,其他调用!$X$4:$X$20,$JC34)))</f>
        <v>2.1555270824158423E-4</v>
      </c>
      <c r="JJ34" s="44">
        <f>IF(I$23=0,0,求节点(I$23:I$28,$B$23:$B$28,求节点(其他调用!$W$4:$W$20,其他调用!$X$4:$X$20,$JC34)))</f>
        <v>3.2659501248732958E-4</v>
      </c>
      <c r="JK34" s="44">
        <f>IF(J$23=0,0,求节点(J$23:J$28,$B$23:$B$28,求节点(其他调用!$W$4:$W$20,其他调用!$X$4:$X$20,$JC34)))</f>
        <v>0</v>
      </c>
      <c r="JL34" s="44">
        <f>IF(K$23=0,0,求节点(K$23:K$28,$B$23:$B$28,求节点(其他调用!$W$4:$W$20,其他调用!$X$4:$X$20,$JC34)))</f>
        <v>2.1555270824158423E-4</v>
      </c>
      <c r="JM34" s="44">
        <f>IF(L$23=0,0,求节点(L$23:L$28,$B$23:$B$28,求节点(其他调用!$W$4:$W$20,其他调用!$X$4:$X$20,$JC34)))</f>
        <v>0</v>
      </c>
      <c r="JN34" s="44">
        <f>IF(M$23=0,0,求节点(M$23:M$28,$B$23:$B$28,求节点(其他调用!$W$4:$W$20,其他调用!$X$4:$X$20,$JC34)))</f>
        <v>0</v>
      </c>
      <c r="JO34" s="44">
        <f>IF(N$23=0,0,求节点(N$23:N$28,$B$23:$B$28,求节点(其他调用!$W$4:$W$20,其他调用!$X$4:$X$20,$JC34)))</f>
        <v>0</v>
      </c>
      <c r="JP34" s="44">
        <f>IF(O$23=0,0,求节点(O$23:O$28,$B$23:$B$28,求节点(其他调用!$W$4:$W$20,其他调用!$X$4:$X$20,$JC34)))</f>
        <v>0</v>
      </c>
      <c r="JQ34" s="44">
        <f>IF(P$23=0,0,求节点(P$23:P$28,$B$23:$B$28,求节点(其他调用!$W$4:$W$20,其他调用!$X$4:$X$20,$JC34)))</f>
        <v>0</v>
      </c>
      <c r="JR34" s="44">
        <f>IF(Q$23=0,0,求节点(Q$23:Q$28,$B$23:$B$28,求节点(其他调用!$W$4:$W$20,其他调用!$X$4:$X$20,$JC34)))</f>
        <v>0</v>
      </c>
      <c r="JS34" s="44">
        <f>IF(R$23=0,0,求节点(R$23:R$28,$B$23:$B$28,求节点(其他调用!$W$4:$W$20,其他调用!$X$4:$X$20,$JC34)))</f>
        <v>0</v>
      </c>
      <c r="JT34" s="44">
        <f>IF(S$23=0,0,求节点(S$23:S$28,$B$23:$B$28,求节点(其他调用!$W$4:$W$20,其他调用!$X$4:$X$20,$JC34)))</f>
        <v>0</v>
      </c>
      <c r="JU34" s="44">
        <f>IF(T$23=0,0,求节点(T$23:T$28,$B$23:$B$28,求节点(其他调用!$W$4:$W$20,其他调用!$X$4:$X$20,$JC34)))</f>
        <v>0</v>
      </c>
      <c r="JV34" s="44">
        <f>IF(U$23=0,0,求节点(U$23:U$28,$B$23:$B$28,求节点(其他调用!$W$4:$W$20,其他调用!$X$4:$X$20,$JC34)))</f>
        <v>0</v>
      </c>
      <c r="JW34" s="44">
        <f>IF(V$23=0,0,求节点(V$23:V$28,$B$23:$B$28,求节点(其他调用!$W$4:$W$20,其他调用!$X$4:$X$20,$JC34)))</f>
        <v>0</v>
      </c>
      <c r="JZ34" s="44">
        <v>31</v>
      </c>
      <c r="KA34" s="44">
        <f>IF(C$4=0,0,求节点(C$4:C$9,$B$4:$B$9,求节点(其他调用!$L$4:$L$42,其他调用!$M$4:$M$42,其他调用!$AI35)))</f>
        <v>3.14799244305076</v>
      </c>
      <c r="KB34" s="44">
        <f>IF(D$4=0,0,求节点(D$4:D$9,$B$4:$B$9,求节点(其他调用!$L$4:$L$42,其他调用!$M$4:$M$42,其他调用!$AI35)))</f>
        <v>6</v>
      </c>
      <c r="KC34" s="44">
        <f>IF(E$4=0,0,求节点(E$4:E$9,$B$4:$B$9,求节点(其他调用!$L$4:$L$42,其他调用!$M$4:$M$42,其他调用!$AI35)))</f>
        <v>1.1207921703337014</v>
      </c>
      <c r="KD34" s="44">
        <f>IF(F$4=0,0,求节点(F$4:F$9,$B$4:$B$9,求节点(其他调用!$L$4:$L$42,其他调用!$M$4:$M$42,其他调用!$AI35)))</f>
        <v>0</v>
      </c>
      <c r="KE34" s="44">
        <f>IF(G$4=0,0,求节点(G$4:G$9,$B$4:$B$9,求节点(其他调用!$L$4:$L$42,其他调用!$M$4:$M$42,其他调用!$AI35)))</f>
        <v>0</v>
      </c>
      <c r="KF34" s="44">
        <f>IF(H$4=0,0,求节点(H$4:H$9,$B$4:$B$9,求节点(其他调用!$L$4:$L$42,其他调用!$M$4:$M$42,其他调用!$AI35)))</f>
        <v>0</v>
      </c>
      <c r="KG34" s="44">
        <f>IF(I$4=0,0,求节点(I$4:I$9,$B$4:$B$9,求节点(其他调用!$L$4:$L$42,其他调用!$M$4:$M$42,其他调用!$AI35)))</f>
        <v>0</v>
      </c>
      <c r="KH34" s="44">
        <f>IF(J$4=0,0,求节点(J$4:J$9,$B$4:$B$9,求节点(其他调用!$L$4:$L$42,其他调用!$M$4:$M$42,其他调用!$AI35)))</f>
        <v>0</v>
      </c>
      <c r="KI34" s="44">
        <f>IF(K$4=0,0,求节点(K$4:K$9,$B$4:$B$9,求节点(其他调用!$L$4:$L$42,其他调用!$M$4:$M$42,其他调用!$AI35)))</f>
        <v>0</v>
      </c>
      <c r="KJ34" s="44">
        <f>IF(L$4=0,0,求节点(L$4:L$9,$B$4:$B$9,求节点(其他调用!$L$4:$L$42,其他调用!$M$4:$M$42,其他调用!$AI35)))</f>
        <v>0</v>
      </c>
      <c r="KK34" s="44">
        <f>IF(M$4=0,0,求节点(M$4:M$9,$B$4:$B$9,求节点(其他调用!$L$4:$L$42,其他调用!$M$4:$M$42,其他调用!$AI35)))</f>
        <v>0</v>
      </c>
      <c r="KL34" s="44">
        <f>IF(N$4=0,0,求节点(N$4:N$9,$B$4:$B$9,求节点(其他调用!$L$4:$L$42,其他调用!$M$4:$M$42,其他调用!$AI35)))</f>
        <v>0</v>
      </c>
      <c r="KM34" s="44">
        <f>IF(O$4=0,0,求节点(O$4:O$9,$B$4:$B$9,求节点(其他调用!$L$4:$L$42,其他调用!$M$4:$M$42,其他调用!$AI35)))</f>
        <v>0</v>
      </c>
      <c r="KN34" s="44">
        <f>IF(P$4=0,0,求节点(P$4:P$9,$B$4:$B$9,求节点(其他调用!$L$4:$L$42,其他调用!$M$4:$M$42,其他调用!$AI35)))</f>
        <v>0</v>
      </c>
      <c r="KO34" s="44">
        <f>IF(Q$4=0,0,求节点(Q$4:Q$9,$B$4:$B$9,求节点(其他调用!$L$4:$L$42,其他调用!$M$4:$M$42,其他调用!$AI35)))</f>
        <v>0</v>
      </c>
      <c r="KP34" s="44">
        <f>IF(R$4=0,0,求节点(R$4:R$9,$B$4:$B$9,求节点(其他调用!$L$4:$L$42,其他调用!$M$4:$M$42,其他调用!$AI35)))</f>
        <v>0</v>
      </c>
      <c r="KQ34" s="44">
        <f>IF(S$4=0,0,求节点(S$4:S$9,$B$4:$B$9,求节点(其他调用!$L$4:$L$42,其他调用!$M$4:$M$42,其他调用!$AI35)))</f>
        <v>3.4901275229773034</v>
      </c>
      <c r="KR34" s="44">
        <f>IF(T$4=0,0,求节点(T$4:T$9,$B$4:$B$9,求节点(其他调用!$L$4:$L$42,其他调用!$M$4:$M$42,其他调用!$AI35)))</f>
        <v>3.0941148923094981</v>
      </c>
      <c r="KS34" s="44">
        <f>IF(U$4=0,0,求节点(U$4:U$9,$B$4:$B$9,求节点(其他调用!$L$4:$L$42,其他调用!$M$4:$M$42,其他调用!$AI35)))</f>
        <v>4.2364054733858048</v>
      </c>
      <c r="KT34" s="44">
        <f>IF(V$4=0,0,求节点(V$4:V$9,$B$4:$B$9,求节点(其他调用!$L$4:$L$42,其他调用!$M$4:$M$42,其他调用!$AI35)))</f>
        <v>0</v>
      </c>
      <c r="KU34" s="44">
        <f>IF(W$4=0,0,求节点(W$4:W$9,$B$4:$B$9,求节点(其他调用!$L$4:$L$42,其他调用!$M$4:$M$42,其他调用!$AI35)))</f>
        <v>2.2254787179562427</v>
      </c>
      <c r="KV34" s="44">
        <f>IF(X$4=0,0,求节点(X$4:X$9,$B$4:$B$9,求节点(其他调用!$L$4:$L$42,其他调用!$M$4:$M$42,其他调用!$AI35)))</f>
        <v>2.2254787179562427</v>
      </c>
      <c r="KW34" s="44">
        <f>IF(Y$4=0,0,求节点(Y$4:Y$9,$B$4:$B$9,求节点(其他调用!$L$4:$L$42,其他调用!$M$4:$M$42,其他调用!$AI35)))</f>
        <v>3.6416924475647603</v>
      </c>
      <c r="KX34" s="44">
        <f>IF(Z$4=0,0,求节点(Z$4:Z$9,$B$4:$B$9,求节点(其他调用!$L$4:$L$42,其他调用!$M$4:$M$42,其他调用!$AI35)))</f>
        <v>0</v>
      </c>
      <c r="KY34" s="44">
        <f>IF(AA$4=0,0,求节点(AA$4:AA$9,$B$4:$B$9,求节点(其他调用!$L$4:$L$42,其他调用!$M$4:$M$42,其他调用!$AI35)))</f>
        <v>2.2254787179562427</v>
      </c>
      <c r="KZ34" s="44">
        <f>IF(AB$4=0,0,求节点(AB$4:AB$9,$B$4:$B$9,求节点(其他调用!$L$4:$L$42,其他调用!$M$4:$M$42,其他调用!$AI35)))</f>
        <v>6</v>
      </c>
      <c r="LA34" s="44">
        <f>IF(AC$4=0,0,求节点(AC$4:AC$9,$B$4:$B$9,求节点(其他调用!$L$4:$L$42,其他调用!$M$4:$M$42,其他调用!$AI35)))</f>
        <v>3.3749386372223809</v>
      </c>
      <c r="LB34" s="44">
        <f>IF(AD$4=0,0,求节点(AD$4:AD$9,$B$4:$B$9,求节点(其他调用!$L$4:$L$42,其他调用!$M$4:$M$42,其他调用!$AI35)))</f>
        <v>0.29054497728503703</v>
      </c>
      <c r="LC34" s="44">
        <f>IF(AE$4=0,0,求节点(AE$4:AE$9,$B$4:$B$9,求节点(其他调用!$L$4:$L$42,其他调用!$M$4:$M$42,其他调用!$AI35)))</f>
        <v>0.29054497728503703</v>
      </c>
      <c r="LD34" s="44">
        <f>IF(AF$4=0,0,求节点(AF$4:AF$9,$B$4:$B$9,求节点(其他调用!$L$4:$L$42,其他调用!$M$4:$M$42,其他调用!$AI35)))</f>
        <v>0.29054497728503703</v>
      </c>
      <c r="LE34" s="44">
        <f>IF(AG$4=0,0,求节点(AG$4:AG$9,$B$4:$B$9,求节点(其他调用!$L$4:$L$42,其他调用!$M$4:$M$42,其他调用!$AI35)))</f>
        <v>0.29054497728503703</v>
      </c>
      <c r="LF34" s="44">
        <f>IF(AH$4=0,0,求节点(AH$4:AH$9,$B$4:$B$9,求节点(其他调用!$L$4:$L$42,其他调用!$M$4:$M$42,其他调用!$AI35)))</f>
        <v>0.29054497728503703</v>
      </c>
      <c r="LG34" s="44">
        <f>IF(AI$4=0,0,求节点(AI$4:AI$9,$B$4:$B$9,求节点(其他调用!$L$4:$L$42,其他调用!$M$4:$M$42,其他调用!$AI35)))</f>
        <v>0.29054497728503703</v>
      </c>
      <c r="LH34" s="44">
        <f>IF(AJ$4=0,0,求节点(AJ$4:AJ$9,$B$4:$B$9,求节点(其他调用!$L$4:$L$42,其他调用!$M$4:$M$42,其他调用!$AI35)))</f>
        <v>0.29054497728503703</v>
      </c>
      <c r="LI34" s="44">
        <f>IF(AK$4=0,0,求节点(AK$4:AK$9,$B$4:$B$9,求节点(其他调用!$L$4:$L$42,其他调用!$M$4:$M$42,其他调用!$AI35)))</f>
        <v>0.29054497728503703</v>
      </c>
      <c r="LJ34" s="44">
        <f>IF(AL$4=0,0,求节点(AL$4:AL$9,$B$4:$B$9,求节点(其他调用!$L$4:$L$42,其他调用!$M$4:$M$42,其他调用!$AI35)))</f>
        <v>0.29054497728503703</v>
      </c>
      <c r="LK34" s="44">
        <f>IF(AM$4=0,0,求节点(AM$4:AM$9,$B$4:$B$9,求节点(其他调用!$L$4:$L$42,其他调用!$M$4:$M$42,其他调用!$AI35)))</f>
        <v>0.29054497728503703</v>
      </c>
      <c r="LL34" s="44">
        <f>IF(AN$4=0,0,求节点(AN$4:AN$9,$B$4:$B$9,求节点(其他调用!$L$4:$L$42,其他调用!$M$4:$M$42,其他调用!$AI35)))</f>
        <v>0.29054497728503703</v>
      </c>
      <c r="LM34" s="44">
        <f>IF(AO$4=0,0,求节点(AO$4:AO$9,$B$4:$B$9,求节点(其他调用!$L$4:$L$42,其他调用!$M$4:$M$42,其他调用!$AI35)))</f>
        <v>0.29054497728503703</v>
      </c>
      <c r="LN34" s="44">
        <f>IF(AP$4=0,0,求节点(AP$4:AP$9,$B$4:$B$9,求节点(其他调用!$L$4:$L$42,其他调用!$M$4:$M$42,其他调用!$AI35)))</f>
        <v>0.29054497728503703</v>
      </c>
      <c r="LO34" s="44">
        <f>IF(AQ$4=0,0,求节点(AQ$4:AQ$9,$B$4:$B$9,求节点(其他调用!$L$4:$L$42,其他调用!$M$4:$M$42,其他调用!$AI35)))</f>
        <v>0.29054497728503703</v>
      </c>
      <c r="LP34" s="44">
        <f>IF(AR$4=0,0,求节点(AR$4:AR$9,$B$4:$B$9,求节点(其他调用!$L$4:$L$42,其他调用!$M$4:$M$42,其他调用!$AI35)))</f>
        <v>0.29054497728503703</v>
      </c>
      <c r="LQ34" s="44">
        <f>IF(AS$4=0,0,求节点(AS$4:AS$9,$B$4:$B$9,求节点(其他调用!$L$4:$L$42,其他调用!$M$4:$M$42,其他调用!$AI35)))</f>
        <v>0.29054497728503703</v>
      </c>
      <c r="LR34" s="44">
        <f>IF(AT$4=0,0,求节点(AT$4:AT$9,$B$4:$B$9,求节点(其他调用!$L$4:$L$42,其他调用!$M$4:$M$42,其他调用!$AI35)))</f>
        <v>0.29054497728503703</v>
      </c>
      <c r="LS34" s="44">
        <f>IF(AU$4=0,0,求节点(AU$4:AU$9,$B$4:$B$9,求节点(其他调用!$L$4:$L$42,其他调用!$M$4:$M$42,其他调用!$AI35)))</f>
        <v>0.29054497728503703</v>
      </c>
      <c r="LT34" s="44">
        <f>IF(AV$4=0,0,求节点(AV$4:AV$9,$B$4:$B$9,求节点(其他调用!$L$4:$L$42,其他调用!$M$4:$M$42,其他调用!$AI35)))</f>
        <v>0.29054497728503703</v>
      </c>
      <c r="LU34" s="44">
        <f>IF(AW$4=0,0,求节点(AW$4:AW$9,$B$4:$B$9,求节点(其他调用!$L$4:$L$42,其他调用!$M$4:$M$42,其他调用!$AI35)))</f>
        <v>0.29054497728503703</v>
      </c>
      <c r="LV34" s="44">
        <f>IF(AX$4=0,0,求节点(AX$4:AX$9,$B$4:$B$9,求节点(其他调用!$L$4:$L$42,其他调用!$M$4:$M$42,其他调用!$AI35)))</f>
        <v>0.29054497728503703</v>
      </c>
      <c r="LW34" s="44">
        <f>IF(AY$4=0,0,求节点(AY$4:AY$9,$B$4:$B$9,求节点(其他调用!$L$4:$L$42,其他调用!$M$4:$M$42,其他调用!$AI35)))</f>
        <v>0.29054497728503703</v>
      </c>
      <c r="LX34" s="44">
        <f>IF(AZ$4=0,0,求节点(AZ$4:AZ$9,$B$4:$B$9,求节点(其他调用!$L$4:$L$42,其他调用!$M$4:$M$42,其他调用!$AI35)))</f>
        <v>0.29054497728503703</v>
      </c>
      <c r="LZ34" s="44">
        <v>31</v>
      </c>
      <c r="MA34" s="44">
        <f>IF(C$23=0,0,求节点(C$23:C$28,$B$23:$B$28,求节点(其他调用!$Y$4:$Y$20,其他调用!$Z$4:$Z$20,$LZ34)))</f>
        <v>0</v>
      </c>
      <c r="MB34" s="44">
        <f>IF(D$23=0,0,求节点(D$23:D$28,$B$23:$B$28,求节点(其他调用!$Y$4:$Y$20,其他调用!$Z$4:$Z$20,$LZ34)))</f>
        <v>0</v>
      </c>
      <c r="MC34" s="44">
        <f>IF(E$23=0,0,求节点(E$23:E$28,$B$23:$B$28,求节点(其他调用!$Y$4:$Y$20,其他调用!$Z$4:$Z$20,$LZ34)))</f>
        <v>0</v>
      </c>
      <c r="MD34" s="44">
        <f>IF(F$23=0,0,求节点(F$23:F$28,$B$23:$B$28,求节点(其他调用!$Y$4:$Y$20,其他调用!$Z$4:$Z$20,$LZ34)))</f>
        <v>0</v>
      </c>
      <c r="ME34" s="44">
        <f>IF(G$23=0,0,求节点(G$23:G$28,$B$23:$B$28,求节点(其他调用!$Y$4:$Y$20,其他调用!$Z$4:$Z$20,$LZ34)))</f>
        <v>0</v>
      </c>
      <c r="MF34" s="44">
        <f>IF(H$23=0,0,求节点(H$23:H$28,$B$23:$B$28,求节点(其他调用!$Y$4:$Y$20,其他调用!$Z$4:$Z$20,$LZ34)))</f>
        <v>0</v>
      </c>
      <c r="MG34" s="44">
        <f>IF(I$23=0,0,求节点(I$23:I$28,$B$23:$B$28,求节点(其他调用!$Y$4:$Y$20,其他调用!$Z$4:$Z$20,$LZ34)))</f>
        <v>0</v>
      </c>
      <c r="MH34" s="44">
        <f>IF(J$23=0,0,求节点(J$23:J$28,$B$23:$B$28,求节点(其他调用!$Y$4:$Y$20,其他调用!$Z$4:$Z$20,$LZ34)))</f>
        <v>0</v>
      </c>
      <c r="MI34" s="44">
        <f>IF(K$23=0,0,求节点(K$23:K$28,$B$23:$B$28,求节点(其他调用!$Y$4:$Y$20,其他调用!$Z$4:$Z$20,$LZ34)))</f>
        <v>0</v>
      </c>
      <c r="MJ34" s="44">
        <f>IF(L$23=0,0,求节点(L$23:L$28,$B$23:$B$28,求节点(其他调用!$Y$4:$Y$20,其他调用!$Z$4:$Z$20,$LZ34)))</f>
        <v>0</v>
      </c>
      <c r="MK34" s="44">
        <f>IF(M$23=0,0,求节点(M$23:M$28,$B$23:$B$28,求节点(其他调用!$Y$4:$Y$20,其他调用!$Z$4:$Z$20,$LZ34)))</f>
        <v>0</v>
      </c>
      <c r="ML34" s="44">
        <f>IF(N$23=0,0,求节点(N$23:N$28,$B$23:$B$28,求节点(其他调用!$Y$4:$Y$20,其他调用!$Z$4:$Z$20,$LZ34)))</f>
        <v>0</v>
      </c>
      <c r="MM34" s="44">
        <f>IF(O$23=0,0,求节点(O$23:O$28,$B$23:$B$28,求节点(其他调用!$Y$4:$Y$20,其他调用!$Z$4:$Z$20,$LZ34)))</f>
        <v>0</v>
      </c>
      <c r="MN34" s="44">
        <f>IF(P$23=0,0,求节点(P$23:P$28,$B$23:$B$28,求节点(其他调用!$Y$4:$Y$20,其他调用!$Z$4:$Z$20,$LZ34)))</f>
        <v>0</v>
      </c>
      <c r="MO34" s="44">
        <f>IF(Q$23=0,0,求节点(Q$23:Q$28,$B$23:$B$28,求节点(其他调用!$Y$4:$Y$20,其他调用!$Z$4:$Z$20,$LZ34)))</f>
        <v>0</v>
      </c>
      <c r="MP34" s="44">
        <f>IF(R$23=0,0,求节点(R$23:R$28,$B$23:$B$28,求节点(其他调用!$Y$4:$Y$20,其他调用!$Z$4:$Z$20,$LZ34)))</f>
        <v>0</v>
      </c>
      <c r="MQ34" s="44">
        <f>IF(S$23=0,0,求节点(S$23:S$28,$B$23:$B$28,求节点(其他调用!$Y$4:$Y$20,其他调用!$Z$4:$Z$20,$LZ34)))</f>
        <v>0</v>
      </c>
      <c r="MR34" s="44">
        <f>IF(T$23=0,0,求节点(T$23:T$28,$B$23:$B$28,求节点(其他调用!$Y$4:$Y$20,其他调用!$Z$4:$Z$20,$LZ34)))</f>
        <v>0</v>
      </c>
      <c r="MS34" s="44">
        <f>IF(U$23=0,0,求节点(U$23:U$28,$B$23:$B$28,求节点(其他调用!$Y$4:$Y$20,其他调用!$Z$4:$Z$20,$LZ34)))</f>
        <v>0</v>
      </c>
      <c r="MT34" s="44">
        <f>IF(V$23=0,0,求节点(V$23:V$28,$B$23:$B$28,求节点(其他调用!$Y$4:$Y$20,其他调用!$Z$4:$Z$20,$LZ34)))</f>
        <v>0</v>
      </c>
      <c r="MW34" s="44">
        <v>31</v>
      </c>
      <c r="MX34" s="44">
        <f>IF(C$4=0,0,求节点(C$4:C$9,$B$4:$B$9,求节点(其他调用!$O$4:$O$42,其他调用!$P$4:$P$42,其他调用!$AJ35)))</f>
        <v>4.0898281642147003</v>
      </c>
      <c r="MY34" s="44">
        <f>IF(D$4=0,0,求节点(D$4:D$9,$B$4:$B$9,求节点(其他调用!$O$4:$O$42,其他调用!$P$4:$P$42,其他调用!$AJ35)))</f>
        <v>6</v>
      </c>
      <c r="MZ34" s="44">
        <f>IF(E$4=0,0,求节点(E$4:E$9,$B$4:$B$9,求节点(其他调用!$O$4:$O$42,其他调用!$P$4:$P$42,其他调用!$AJ35)))</f>
        <v>1.5097627978315764</v>
      </c>
      <c r="NA34" s="44">
        <f>IF(F$4=0,0,求节点(F$4:F$9,$B$4:$B$9,求节点(其他调用!$O$4:$O$42,其他调用!$P$4:$P$42,其他调用!$AJ35)))</f>
        <v>0</v>
      </c>
      <c r="NB34" s="44">
        <f>IF(G$4=0,0,求节点(G$4:G$9,$B$4:$B$9,求节点(其他调用!$O$4:$O$42,其他调用!$P$4:$P$42,其他调用!$AJ35)))</f>
        <v>0</v>
      </c>
      <c r="NC34" s="44">
        <f>IF(H$4=0,0,求节点(H$4:H$9,$B$4:$B$9,求节点(其他调用!$O$4:$O$42,其他调用!$P$4:$P$42,其他调用!$AJ35)))</f>
        <v>0</v>
      </c>
      <c r="ND34" s="44">
        <f>IF(I$4=0,0,求节点(I$4:I$9,$B$4:$B$9,求节点(其他调用!$O$4:$O$42,其他调用!$P$4:$P$42,其他调用!$AJ35)))</f>
        <v>0</v>
      </c>
      <c r="NE34" s="44">
        <f>IF(J$4=0,0,求节点(J$4:J$9,$B$4:$B$9,求节点(其他调用!$O$4:$O$42,其他调用!$P$4:$P$42,其他调用!$AJ35)))</f>
        <v>0</v>
      </c>
      <c r="NF34" s="44">
        <f>IF(K$4=0,0,求节点(K$4:K$9,$B$4:$B$9,求节点(其他调用!$O$4:$O$42,其他调用!$P$4:$P$42,其他调用!$AJ35)))</f>
        <v>0</v>
      </c>
      <c r="NG34" s="44">
        <f>IF(L$4=0,0,求节点(L$4:L$9,$B$4:$B$9,求节点(其他调用!$O$4:$O$42,其他调用!$P$4:$P$42,其他调用!$AJ35)))</f>
        <v>0</v>
      </c>
      <c r="NH34" s="44">
        <f>IF(M$4=0,0,求节点(M$4:M$9,$B$4:$B$9,求节点(其他调用!$O$4:$O$42,其他调用!$P$4:$P$42,其他调用!$AJ35)))</f>
        <v>0</v>
      </c>
      <c r="NI34" s="44">
        <f>IF(N$4=0,0,求节点(N$4:N$9,$B$4:$B$9,求节点(其他调用!$O$4:$O$42,其他调用!$P$4:$P$42,其他调用!$AJ35)))</f>
        <v>0</v>
      </c>
      <c r="NJ34" s="44">
        <f>IF(O$4=0,0,求节点(O$4:O$9,$B$4:$B$9,求节点(其他调用!$O$4:$O$42,其他调用!$P$4:$P$42,其他调用!$AJ35)))</f>
        <v>0</v>
      </c>
      <c r="NK34" s="44">
        <f>IF(P$4=0,0,求节点(P$4:P$9,$B$4:$B$9,求节点(其他调用!$O$4:$O$42,其他调用!$P$4:$P$42,其他调用!$AJ35)))</f>
        <v>0</v>
      </c>
      <c r="NL34" s="44">
        <f>IF(Q$4=0,0,求节点(Q$4:Q$9,$B$4:$B$9,求节点(其他调用!$O$4:$O$42,其他调用!$P$4:$P$42,其他调用!$AJ35)))</f>
        <v>0</v>
      </c>
      <c r="NM34" s="44">
        <f>IF(R$4=0,0,求节点(R$4:R$9,$B$4:$B$9,求节点(其他调用!$O$4:$O$42,其他调用!$P$4:$P$42,其他调用!$AJ35)))</f>
        <v>0</v>
      </c>
      <c r="NN34" s="44">
        <f>IF(S$4=0,0,求节点(S$4:S$9,$B$4:$B$9,求节点(其他调用!$O$4:$O$42,其他调用!$P$4:$P$42,其他调用!$AJ35)))</f>
        <v>3.9446367590728904</v>
      </c>
      <c r="NO34" s="44">
        <f>IF(T$4=0,0,求节点(T$4:T$9,$B$4:$B$9,求节点(其他调用!$O$4:$O$42,其他调用!$P$4:$P$42,其他调用!$AJ35)))</f>
        <v>3.2683737334285463</v>
      </c>
      <c r="NP34" s="44">
        <f>IF(U$4=0,0,求节点(U$4:U$9,$B$4:$B$9,求节点(其他调用!$O$4:$O$42,其他调用!$P$4:$P$42,其他调用!$AJ35)))</f>
        <v>5.4273358339284137</v>
      </c>
      <c r="NQ34" s="44">
        <f>IF(V$4=0,0,求节点(V$4:V$9,$B$4:$B$9,求节点(其他调用!$O$4:$O$42,其他调用!$P$4:$P$42,其他调用!$AJ35)))</f>
        <v>0</v>
      </c>
      <c r="NR34" s="44">
        <f>IF(W$4=0,0,求节点(W$4:W$9,$B$4:$B$9,求节点(其他调用!$O$4:$O$42,其他调用!$P$4:$P$42,其他调用!$AJ35)))</f>
        <v>2.9515572226189426</v>
      </c>
      <c r="NS34" s="44">
        <f>IF(X$4=0,0,求节点(X$4:X$9,$B$4:$B$9,求节点(其他调用!$O$4:$O$42,其他调用!$P$4:$P$42,其他调用!$AJ35)))</f>
        <v>2.9515572226189426</v>
      </c>
      <c r="NT34" s="44">
        <f>IF(Y$4=0,0,求节点(Y$4:Y$9,$B$4:$B$9,求节点(其他调用!$O$4:$O$42,其他调用!$P$4:$P$42,其他调用!$AJ35)))</f>
        <v>4.7021561543954586</v>
      </c>
      <c r="NU34" s="44">
        <f>IF(Z$4=0,0,求节点(Z$4:Z$9,$B$4:$B$9,求节点(其他调用!$O$4:$O$42,其他调用!$P$4:$P$42,其他调用!$AJ35)))</f>
        <v>0</v>
      </c>
      <c r="NV34" s="44">
        <f>IF(AA$4=0,0,求节点(AA$4:AA$9,$B$4:$B$9,求节点(其他调用!$O$4:$O$42,其他调用!$P$4:$P$42,其他调用!$AJ35)))</f>
        <v>2.9515572226189426</v>
      </c>
      <c r="NW34" s="44">
        <f>IF(AB$4=0,0,求节点(AB$4:AB$9,$B$4:$B$9,求节点(其他调用!$O$4:$O$42,其他调用!$P$4:$P$42,其他调用!$AJ35)))</f>
        <v>6</v>
      </c>
      <c r="NX34" s="44">
        <f>IF(AC$4=0,0,求节点(AC$4:AC$9,$B$4:$B$9,求节点(其他调用!$O$4:$O$42,其他调用!$P$4:$P$42,其他调用!$AJ35)))</f>
        <v>3.6795159638112551</v>
      </c>
      <c r="NY34" s="44">
        <f>IF(AD$4=0,0,求节点(AD$4:AD$9,$B$4:$B$9,求节点(其他调用!$O$4:$O$42,其他调用!$P$4:$P$42,其他调用!$AJ35)))</f>
        <v>0.42587781774508859</v>
      </c>
      <c r="NZ34" s="44">
        <f>IF(AE$4=0,0,求节点(AE$4:AE$9,$B$4:$B$9,求节点(其他调用!$O$4:$O$42,其他调用!$P$4:$P$42,其他调用!$AJ35)))</f>
        <v>0.42587781774508859</v>
      </c>
      <c r="OA34" s="44">
        <f>IF(AF$4=0,0,求节点(AF$4:AF$9,$B$4:$B$9,求节点(其他调用!$O$4:$O$42,其他调用!$P$4:$P$42,其他调用!$AJ35)))</f>
        <v>0.42587781774508859</v>
      </c>
      <c r="OB34" s="44">
        <f>IF(AG$4=0,0,求节点(AG$4:AG$9,$B$4:$B$9,求节点(其他调用!$O$4:$O$42,其他调用!$P$4:$P$42,其他调用!$AJ35)))</f>
        <v>0.42587781774508859</v>
      </c>
      <c r="OC34" s="44">
        <f>IF(AH$4=0,0,求节点(AH$4:AH$9,$B$4:$B$9,求节点(其他调用!$O$4:$O$42,其他调用!$P$4:$P$42,其他调用!$AJ35)))</f>
        <v>0.42587781774508859</v>
      </c>
      <c r="OD34" s="44">
        <f>IF(AI$4=0,0,求节点(AI$4:AI$9,$B$4:$B$9,求节点(其他调用!$O$4:$O$42,其他调用!$P$4:$P$42,其他调用!$AJ35)))</f>
        <v>0.42587781774508859</v>
      </c>
      <c r="OE34" s="44">
        <f>IF(AJ$4=0,0,求节点(AJ$4:AJ$9,$B$4:$B$9,求节点(其他调用!$O$4:$O$42,其他调用!$P$4:$P$42,其他调用!$AJ35)))</f>
        <v>0.42587781774508859</v>
      </c>
      <c r="OF34" s="44">
        <f>IF(AK$4=0,0,求节点(AK$4:AK$9,$B$4:$B$9,求节点(其他调用!$O$4:$O$42,其他调用!$P$4:$P$42,其他调用!$AJ35)))</f>
        <v>0.42587781774508859</v>
      </c>
      <c r="OG34" s="44">
        <f>IF(AL$4=0,0,求节点(AL$4:AL$9,$B$4:$B$9,求节点(其他调用!$O$4:$O$42,其他调用!$P$4:$P$42,其他调用!$AJ35)))</f>
        <v>0.42587781774508859</v>
      </c>
      <c r="OH34" s="44">
        <f>IF(AM$4=0,0,求节点(AM$4:AM$9,$B$4:$B$9,求节点(其他调用!$O$4:$O$42,其他调用!$P$4:$P$42,其他调用!$AJ35)))</f>
        <v>0.42587781774508859</v>
      </c>
      <c r="OI34" s="44">
        <f>IF(AN$4=0,0,求节点(AN$4:AN$9,$B$4:$B$9,求节点(其他调用!$O$4:$O$42,其他调用!$P$4:$P$42,其他调用!$AJ35)))</f>
        <v>0.42587781774508859</v>
      </c>
      <c r="OJ34" s="44">
        <f>IF(AO$4=0,0,求节点(AO$4:AO$9,$B$4:$B$9,求节点(其他调用!$O$4:$O$42,其他调用!$P$4:$P$42,其他调用!$AJ35)))</f>
        <v>0.42587781774508859</v>
      </c>
      <c r="OK34" s="44">
        <f>IF(AP$4=0,0,求节点(AP$4:AP$9,$B$4:$B$9,求节点(其他调用!$O$4:$O$42,其他调用!$P$4:$P$42,其他调用!$AJ35)))</f>
        <v>0.42587781774508859</v>
      </c>
      <c r="OL34" s="44">
        <f>IF(AQ$4=0,0,求节点(AQ$4:AQ$9,$B$4:$B$9,求节点(其他调用!$O$4:$O$42,其他调用!$P$4:$P$42,其他调用!$AJ35)))</f>
        <v>0.42587781774508859</v>
      </c>
      <c r="OM34" s="44">
        <f>IF(AR$4=0,0,求节点(AR$4:AR$9,$B$4:$B$9,求节点(其他调用!$O$4:$O$42,其他调用!$P$4:$P$42,其他调用!$AJ35)))</f>
        <v>0.42587781774508859</v>
      </c>
      <c r="ON34" s="44">
        <f>IF(AS$4=0,0,求节点(AS$4:AS$9,$B$4:$B$9,求节点(其他调用!$O$4:$O$42,其他调用!$P$4:$P$42,其他调用!$AJ35)))</f>
        <v>0.42587781774508859</v>
      </c>
      <c r="OO34" s="44">
        <f>IF(AT$4=0,0,求节点(AT$4:AT$9,$B$4:$B$9,求节点(其他调用!$O$4:$O$42,其他调用!$P$4:$P$42,其他调用!$AJ35)))</f>
        <v>0.42587781774508859</v>
      </c>
      <c r="OP34" s="44">
        <f>IF(AU$4=0,0,求节点(AU$4:AU$9,$B$4:$B$9,求节点(其他调用!$O$4:$O$42,其他调用!$P$4:$P$42,其他调用!$AJ35)))</f>
        <v>0.42587781774508859</v>
      </c>
      <c r="OQ34" s="44">
        <f>IF(AV$4=0,0,求节点(AV$4:AV$9,$B$4:$B$9,求节点(其他调用!$O$4:$O$42,其他调用!$P$4:$P$42,其他调用!$AJ35)))</f>
        <v>0.42587781774508859</v>
      </c>
      <c r="OR34" s="44">
        <f>IF(AW$4=0,0,求节点(AW$4:AW$9,$B$4:$B$9,求节点(其他调用!$O$4:$O$42,其他调用!$P$4:$P$42,其他调用!$AJ35)))</f>
        <v>0.42587781774508859</v>
      </c>
      <c r="OS34" s="44">
        <f>IF(AX$4=0,0,求节点(AX$4:AX$9,$B$4:$B$9,求节点(其他调用!$O$4:$O$42,其他调用!$P$4:$P$42,其他调用!$AJ35)))</f>
        <v>0.42587781774508859</v>
      </c>
      <c r="OT34" s="44">
        <f>IF(AY$4=0,0,求节点(AY$4:AY$9,$B$4:$B$9,求节点(其他调用!$O$4:$O$42,其他调用!$P$4:$P$42,其他调用!$AJ35)))</f>
        <v>0.42587781774508859</v>
      </c>
      <c r="OU34" s="44">
        <f>IF(AZ$4=0,0,求节点(AZ$4:AZ$9,$B$4:$B$9,求节点(其他调用!$O$4:$O$42,其他调用!$P$4:$P$42,其他调用!$AJ35)))</f>
        <v>0.42587781774508859</v>
      </c>
      <c r="OW34" s="44">
        <v>31</v>
      </c>
      <c r="OX34" s="44">
        <f>IF(C$23=0,0,求节点(C$23:C$28,$B$23:$B$28,求节点(其他调用!$AA$4:$AA$20,其他调用!$AB$4:$AB$20,$OW34)))</f>
        <v>0</v>
      </c>
      <c r="OY34" s="44">
        <f>IF(D$23=0,0,求节点(D$23:D$28,$B$23:$B$28,求节点(其他调用!$AA$4:$AA$20,其他调用!$AB$4:$AB$20,$OW34)))</f>
        <v>0</v>
      </c>
      <c r="OZ34" s="44">
        <f>IF(E$23=0,0,求节点(E$23:E$28,$B$23:$B$28,求节点(其他调用!$AA$4:$AA$20,其他调用!$AB$4:$AB$20,$OW34)))</f>
        <v>0</v>
      </c>
      <c r="PA34" s="44">
        <f>IF(F$23=0,0,求节点(F$23:F$28,$B$23:$B$28,求节点(其他调用!$AA$4:$AA$20,其他调用!$AB$4:$AB$20,$OW34)))</f>
        <v>1.1863131953604444E-4</v>
      </c>
      <c r="PB34" s="44">
        <f>IF(G$23=0,0,求节点(G$23:G$28,$B$23:$B$28,求节点(其他调用!$AA$4:$AA$20,其他调用!$AB$4:$AB$20,$OW34)))</f>
        <v>1.7794697930406667E-4</v>
      </c>
      <c r="PC34" s="44">
        <f>IF(H$23=0,0,求节点(H$23:H$28,$B$23:$B$28,求节点(其他调用!$AA$4:$AA$20,其他调用!$AB$4:$AB$20,$OW34)))</f>
        <v>1.7794697930406667E-4</v>
      </c>
      <c r="PD34" s="44">
        <f>IF(I$23=0,0,求节点(I$23:I$28,$B$23:$B$28,求节点(其他调用!$AA$4:$AA$20,其他调用!$AB$4:$AB$20,$OW34)))</f>
        <v>2.696166353092222E-4</v>
      </c>
      <c r="PE34" s="44">
        <f>IF(J$23=0,0,求节点(J$23:J$28,$B$23:$B$28,求节点(其他调用!$AA$4:$AA$20,其他调用!$AB$4:$AB$20,$OW34)))</f>
        <v>0</v>
      </c>
      <c r="PF34" s="44">
        <f>IF(K$23=0,0,求节点(K$23:K$28,$B$23:$B$28,求节点(其他调用!$AA$4:$AA$20,其他调用!$AB$4:$AB$20,$OW34)))</f>
        <v>1.7794697930406667E-4</v>
      </c>
      <c r="PG34" s="44">
        <f>IF(L$23=0,0,求节点(L$23:L$28,$B$23:$B$28,求节点(其他调用!$AA$4:$AA$20,其他调用!$AB$4:$AB$20,$OW34)))</f>
        <v>0</v>
      </c>
      <c r="PH34" s="44">
        <f>IF(M$23=0,0,求节点(M$23:M$28,$B$23:$B$28,求节点(其他调用!$AA$4:$AA$20,其他调用!$AB$4:$AB$20,$OW34)))</f>
        <v>0</v>
      </c>
      <c r="PI34" s="44">
        <f>IF(N$23=0,0,求节点(N$23:N$28,$B$23:$B$28,求节点(其他调用!$AA$4:$AA$20,其他调用!$AB$4:$AB$20,$OW34)))</f>
        <v>0</v>
      </c>
      <c r="PJ34" s="44">
        <f>IF(O$23=0,0,求节点(O$23:O$28,$B$23:$B$28,求节点(其他调用!$AA$4:$AA$20,其他调用!$AB$4:$AB$20,$OW34)))</f>
        <v>0</v>
      </c>
      <c r="PK34" s="44">
        <f>IF(P$23=0,0,求节点(P$23:P$28,$B$23:$B$28,求节点(其他调用!$AA$4:$AA$20,其他调用!$AB$4:$AB$20,$OW34)))</f>
        <v>0</v>
      </c>
      <c r="PL34" s="44">
        <f>IF(Q$23=0,0,求节点(Q$23:Q$28,$B$23:$B$28,求节点(其他调用!$AA$4:$AA$20,其他调用!$AB$4:$AB$20,$OW34)))</f>
        <v>0</v>
      </c>
      <c r="PM34" s="44">
        <f>IF(R$23=0,0,求节点(R$23:R$28,$B$23:$B$28,求节点(其他调用!$AA$4:$AA$20,其他调用!$AB$4:$AB$20,$OW34)))</f>
        <v>0</v>
      </c>
      <c r="PN34" s="44">
        <f>IF(S$23=0,0,求节点(S$23:S$28,$B$23:$B$28,求节点(其他调用!$AA$4:$AA$20,其他调用!$AB$4:$AB$20,$OW34)))</f>
        <v>0</v>
      </c>
      <c r="PO34" s="44">
        <f>IF(T$23=0,0,求节点(T$23:T$28,$B$23:$B$28,求节点(其他调用!$AA$4:$AA$20,其他调用!$AB$4:$AB$20,$OW34)))</f>
        <v>0</v>
      </c>
      <c r="PP34" s="44">
        <f>IF(U$23=0,0,求节点(U$23:U$28,$B$23:$B$28,求节点(其他调用!$AA$4:$AA$20,其他调用!$AB$4:$AB$20,$OW34)))</f>
        <v>0</v>
      </c>
      <c r="PQ34" s="44">
        <f>IF(V$23=0,0,求节点(V$23:V$28,$B$23:$B$28,求节点(其他调用!$AA$4:$AA$20,其他调用!$AB$4:$AB$20,$OW34)))</f>
        <v>0</v>
      </c>
    </row>
    <row r="35" spans="61:433" x14ac:dyDescent="0.2">
      <c r="BI35" s="44">
        <v>32</v>
      </c>
      <c r="BJ35" s="44">
        <f>IF(C$4=0,0,求节点(C$4:C$9,$B$4:$B$9,求节点(其他调用!$C$4:$C$42,其他调用!$D$4:$D$42,其他调用!$AF36)))</f>
        <v>1.4033960722260221</v>
      </c>
      <c r="BK35" s="44">
        <f>IF(D$4=0,0,求节点(D$4:D$9,$B$4:$B$9,求节点(其他调用!$C$4:$C$42,其他调用!$D$4:$D$42,其他调用!$AF36)))</f>
        <v>3.1785480374519226</v>
      </c>
      <c r="BL35" s="44">
        <f>IF(E$4=0,0,求节点(E$4:E$9,$B$4:$B$9,求节点(其他调用!$C$4:$C$42,其他调用!$D$4:$D$42,其他调用!$AF36)))</f>
        <v>0.40422824612174468</v>
      </c>
      <c r="BM35" s="44">
        <f>IF(F$4=0,0,求节点(F$4:F$9,$B$4:$B$9,求节点(其他调用!$C$4:$C$42,其他调用!$D$4:$D$42,其他调用!$AF36)))</f>
        <v>0</v>
      </c>
      <c r="BN35" s="44">
        <f>IF(G$4=0,0,求节点(G$4:G$9,$B$4:$B$9,求节点(其他调用!$C$4:$C$42,其他调用!$D$4:$D$42,其他调用!$AF36)))</f>
        <v>0</v>
      </c>
      <c r="BO35" s="44">
        <f>IF(H$4=0,0,求节点(H$4:H$9,$B$4:$B$9,求节点(其他调用!$C$4:$C$42,其他调用!$D$4:$D$42,其他调用!$AF36)))</f>
        <v>0</v>
      </c>
      <c r="BP35" s="44">
        <f>IF(I$4=0,0,求节点(I$4:I$9,$B$4:$B$9,求节点(其他调用!$C$4:$C$42,其他调用!$D$4:$D$42,其他调用!$AF36)))</f>
        <v>0</v>
      </c>
      <c r="BQ35" s="44">
        <f>IF(J$4=0,0,求节点(J$4:J$9,$B$4:$B$9,求节点(其他调用!$C$4:$C$42,其他调用!$D$4:$D$42,其他调用!$AF36)))</f>
        <v>0</v>
      </c>
      <c r="BR35" s="44">
        <f>IF(K$4=0,0,求节点(K$4:K$9,$B$4:$B$9,求节点(其他调用!$C$4:$C$42,其他调用!$D$4:$D$42,其他调用!$AF36)))</f>
        <v>0</v>
      </c>
      <c r="BS35" s="44">
        <f>IF(L$4=0,0,求节点(L$4:L$9,$B$4:$B$9,求节点(其他调用!$C$4:$C$42,其他调用!$D$4:$D$42,其他调用!$AF36)))</f>
        <v>0</v>
      </c>
      <c r="BT35" s="44">
        <f>IF(M$4=0,0,求节点(M$4:M$9,$B$4:$B$9,求节点(其他调用!$C$4:$C$42,其他调用!$D$4:$D$42,其他调用!$AF36)))</f>
        <v>0</v>
      </c>
      <c r="BU35" s="44">
        <f>IF(N$4=0,0,求节点(N$4:N$9,$B$4:$B$9,求节点(其他调用!$C$4:$C$42,其他调用!$D$4:$D$42,其他调用!$AF36)))</f>
        <v>0</v>
      </c>
      <c r="BV35" s="44">
        <f>IF(O$4=0,0,求节点(O$4:O$9,$B$4:$B$9,求节点(其他调用!$C$4:$C$42,其他调用!$D$4:$D$42,其他调用!$AF36)))</f>
        <v>0</v>
      </c>
      <c r="BW35" s="44">
        <f>IF(P$4=0,0,求节点(P$4:P$9,$B$4:$B$9,求节点(其他调用!$C$4:$C$42,其他调用!$D$4:$D$42,其他调用!$AF36)))</f>
        <v>0</v>
      </c>
      <c r="BX35" s="44">
        <f>IF(Q$4=0,0,求节点(Q$4:Q$9,$B$4:$B$9,求节点(其他调用!$C$4:$C$42,其他调用!$D$4:$D$42,其他调用!$AF36)))</f>
        <v>0</v>
      </c>
      <c r="BY35" s="44">
        <f>IF(R$4=0,0,求节点(R$4:R$9,$B$4:$B$9,求节点(其他调用!$C$4:$C$42,其他调用!$D$4:$D$42,其他调用!$AF36)))</f>
        <v>0</v>
      </c>
      <c r="BZ35" s="44">
        <f>IF(S$4=0,0,求节点(S$4:S$9,$B$4:$B$9,求节点(其他调用!$C$4:$C$42,其他调用!$D$4:$D$42,其他调用!$AF36)))</f>
        <v>2.2876320646486001</v>
      </c>
      <c r="CA35" s="44">
        <f>IF(T$4=0,0,求节点(T$4:T$9,$B$4:$B$9,求节点(其他调用!$C$4:$C$42,其他调用!$D$4:$D$42,其他调用!$AF36)))</f>
        <v>1.6716397009888389</v>
      </c>
      <c r="CB35" s="44">
        <f>IF(U$4=0,0,求节点(U$4:U$9,$B$4:$B$9,求节点(其他调用!$C$4:$C$42,其他调用!$D$4:$D$42,其他调用!$AF36)))</f>
        <v>2.014094153739149</v>
      </c>
      <c r="CC35" s="44">
        <f>IF(V$4=0,0,求节点(V$4:V$9,$B$4:$B$9,求节点(其他调用!$C$4:$C$42,其他调用!$D$4:$D$42,其他调用!$AF36)))</f>
        <v>0</v>
      </c>
      <c r="CD35" s="44">
        <f>IF(W$4=0,0,求节点(W$4:W$9,$B$4:$B$9,求节点(其他调用!$C$4:$C$42,其他调用!$D$4:$D$42,其他调用!$AF36)))</f>
        <v>0.97014779069218715</v>
      </c>
      <c r="CE35" s="44">
        <f>IF(X$4=0,0,求节点(X$4:X$9,$B$4:$B$9,求节点(其他调用!$C$4:$C$42,其他调用!$D$4:$D$42,其他调用!$AF36)))</f>
        <v>0.97014779069218715</v>
      </c>
      <c r="CF35" s="44">
        <f>IF(Y$4=0,0,求节点(Y$4:Y$9,$B$4:$B$9,求节点(其他调用!$C$4:$C$42,其他调用!$D$4:$D$42,其他调用!$AF36)))</f>
        <v>1.6716397009888389</v>
      </c>
      <c r="CG35" s="44">
        <f>IF(Z$4=0,0,求节点(Z$4:Z$9,$B$4:$B$9,求节点(其他调用!$C$4:$C$42,其他调用!$D$4:$D$42,其他调用!$AF36)))</f>
        <v>0</v>
      </c>
      <c r="CH35" s="44">
        <f>IF(AA$4=0,0,求节点(AA$4:AA$9,$B$4:$B$9,求节点(其他调用!$C$4:$C$42,其他调用!$D$4:$D$42,其他调用!$AF36)))</f>
        <v>0.97014779069218715</v>
      </c>
      <c r="CI35" s="44">
        <f>IF(AB$4=0,0,求节点(AB$4:AB$9,$B$4:$B$9,求节点(其他调用!$C$4:$C$42,其他调用!$D$4:$D$42,其他调用!$AF36)))</f>
        <v>3.2160959270365548</v>
      </c>
      <c r="CJ35" s="44">
        <f>IF(AC$4=0,0,求节点(AC$4:AC$9,$B$4:$B$9,求节点(其他调用!$C$4:$C$42,其他调用!$D$4:$D$42,其他调用!$AF36)))</f>
        <v>2.5577929643122559</v>
      </c>
      <c r="CK35" s="44">
        <f>IF(AD$4=0,0,求节点(AD$4:AD$9,$B$4:$B$9,求节点(其他调用!$C$4:$C$42,其他调用!$D$4:$D$42,其他调用!$AF36)))</f>
        <v>0.10045811188098996</v>
      </c>
      <c r="CL35" s="44">
        <f>IF(AE$4=0,0,求节点(AE$4:AE$9,$B$4:$B$9,求节点(其他调用!$C$4:$C$42,其他调用!$D$4:$D$42,其他调用!$AF36)))</f>
        <v>0.10045811188098996</v>
      </c>
      <c r="CM35" s="44">
        <f>IF(AF$4=0,0,求节点(AF$4:AF$9,$B$4:$B$9,求节点(其他调用!$C$4:$C$42,其他调用!$D$4:$D$42,其他调用!$AF36)))</f>
        <v>0.10045811188098996</v>
      </c>
      <c r="CN35" s="44">
        <f>IF(AG$4=0,0,求节点(AG$4:AG$9,$B$4:$B$9,求节点(其他调用!$C$4:$C$42,其他调用!$D$4:$D$42,其他调用!$AF36)))</f>
        <v>0.10045811188098996</v>
      </c>
      <c r="CO35" s="44">
        <f>IF(AH$4=0,0,求节点(AH$4:AH$9,$B$4:$B$9,求节点(其他调用!$C$4:$C$42,其他调用!$D$4:$D$42,其他调用!$AF36)))</f>
        <v>0.10045811188098996</v>
      </c>
      <c r="CP35" s="44">
        <f>IF(AI$4=0,0,求节点(AI$4:AI$9,$B$4:$B$9,求节点(其他调用!$C$4:$C$42,其他调用!$D$4:$D$42,其他调用!$AF36)))</f>
        <v>0.10045811188098996</v>
      </c>
      <c r="CQ35" s="44">
        <f>IF(AJ$4=0,0,求节点(AJ$4:AJ$9,$B$4:$B$9,求节点(其他调用!$C$4:$C$42,其他调用!$D$4:$D$42,其他调用!$AF36)))</f>
        <v>0.10045811188098996</v>
      </c>
      <c r="CR35" s="44">
        <f>IF(AK$4=0,0,求节点(AK$4:AK$9,$B$4:$B$9,求节点(其他调用!$C$4:$C$42,其他调用!$D$4:$D$42,其他调用!$AF36)))</f>
        <v>0.10045811188098996</v>
      </c>
      <c r="CS35" s="44">
        <f>IF(AL$4=0,0,求节点(AL$4:AL$9,$B$4:$B$9,求节点(其他调用!$C$4:$C$42,其他调用!$D$4:$D$42,其他调用!$AF36)))</f>
        <v>0.10045811188098996</v>
      </c>
      <c r="CT35" s="44">
        <f>IF(AM$4=0,0,求节点(AM$4:AM$9,$B$4:$B$9,求节点(其他调用!$C$4:$C$42,其他调用!$D$4:$D$42,其他调用!$AF36)))</f>
        <v>0.10045811188098996</v>
      </c>
      <c r="CU35" s="44">
        <f>IF(AN$4=0,0,求节点(AN$4:AN$9,$B$4:$B$9,求节点(其他调用!$C$4:$C$42,其他调用!$D$4:$D$42,其他调用!$AF36)))</f>
        <v>0.10045811188098996</v>
      </c>
      <c r="CV35" s="44">
        <f>IF(AO$4=0,0,求节点(AO$4:AO$9,$B$4:$B$9,求节点(其他调用!$C$4:$C$42,其他调用!$D$4:$D$42,其他调用!$AF36)))</f>
        <v>0.10045811188098996</v>
      </c>
      <c r="CW35" s="44">
        <f>IF(AP$4=0,0,求节点(AP$4:AP$9,$B$4:$B$9,求节点(其他调用!$C$4:$C$42,其他调用!$D$4:$D$42,其他调用!$AF36)))</f>
        <v>0.10045811188098996</v>
      </c>
      <c r="CX35" s="44">
        <f>IF(AQ$4=0,0,求节点(AQ$4:AQ$9,$B$4:$B$9,求节点(其他调用!$C$4:$C$42,其他调用!$D$4:$D$42,其他调用!$AF36)))</f>
        <v>0.10045811188098996</v>
      </c>
      <c r="CY35" s="44">
        <f>IF(AR$4=0,0,求节点(AR$4:AR$9,$B$4:$B$9,求节点(其他调用!$C$4:$C$42,其他调用!$D$4:$D$42,其他调用!$AF36)))</f>
        <v>0.10045811188098996</v>
      </c>
      <c r="CZ35" s="44">
        <f>IF(AS$4=0,0,求节点(AS$4:AS$9,$B$4:$B$9,求节点(其他调用!$C$4:$C$42,其他调用!$D$4:$D$42,其他调用!$AF36)))</f>
        <v>0.10045811188098996</v>
      </c>
      <c r="DA35" s="44">
        <f>IF(AT$4=0,0,求节点(AT$4:AT$9,$B$4:$B$9,求节点(其他调用!$C$4:$C$42,其他调用!$D$4:$D$42,其他调用!$AF36)))</f>
        <v>0.10045811188098996</v>
      </c>
      <c r="DB35" s="44">
        <f>IF(AU$4=0,0,求节点(AU$4:AU$9,$B$4:$B$9,求节点(其他调用!$C$4:$C$42,其他调用!$D$4:$D$42,其他调用!$AF36)))</f>
        <v>0.10045811188098996</v>
      </c>
      <c r="DC35" s="44">
        <f>IF(AV$4=0,0,求节点(AV$4:AV$9,$B$4:$B$9,求节点(其他调用!$C$4:$C$42,其他调用!$D$4:$D$42,其他调用!$AF36)))</f>
        <v>0.10045811188098996</v>
      </c>
      <c r="DD35" s="44">
        <f>IF(AW$4=0,0,求节点(AW$4:AW$9,$B$4:$B$9,求节点(其他调用!$C$4:$C$42,其他调用!$D$4:$D$42,其他调用!$AF36)))</f>
        <v>0.10045811188098996</v>
      </c>
      <c r="DE35" s="44">
        <f>IF(AX$4=0,0,求节点(AX$4:AX$9,$B$4:$B$9,求节点(其他调用!$C$4:$C$42,其他调用!$D$4:$D$42,其他调用!$AF36)))</f>
        <v>0.10045811188098996</v>
      </c>
      <c r="DF35" s="44">
        <f>IF(AY$4=0,0,求节点(AY$4:AY$9,$B$4:$B$9,求节点(其他调用!$C$4:$C$42,其他调用!$D$4:$D$42,其他调用!$AF36)))</f>
        <v>0.10045811188098996</v>
      </c>
      <c r="DG35" s="44">
        <f>IF(AZ$4=0,0,求节点(AZ$4:AZ$9,$B$4:$B$9,求节点(其他调用!$C$4:$C$42,其他调用!$D$4:$D$42,其他调用!$AF36)))</f>
        <v>0.10045811188098996</v>
      </c>
      <c r="DI35" s="44">
        <v>32</v>
      </c>
      <c r="DJ35" s="44">
        <f>IF(C$23=0,0,求节点(C$23:C$28,$B$23:$B$28,求节点(其他调用!$S$4:$S$20,其他调用!$T$4:$T$20,$DI35)))</f>
        <v>0</v>
      </c>
      <c r="DK35" s="44">
        <f>IF(D$23=0,0,求节点(D$23:D$28,$B$23:$B$28,求节点(其他调用!$S$4:$S$20,其他调用!$T$4:$T$20,$DI35)))</f>
        <v>0</v>
      </c>
      <c r="DL35" s="44">
        <f>IF(E$23=0,0,求节点(E$23:E$28,$B$23:$B$28,求节点(其他调用!$S$4:$S$20,其他调用!$T$4:$T$20,$DI35)))</f>
        <v>0</v>
      </c>
      <c r="DM35" s="44">
        <f>IF(F$23=0,0,求节点(F$23:F$28,$B$23:$B$28,求节点(其他调用!$S$4:$S$20,其他调用!$T$4:$T$20,$DI35)))</f>
        <v>1.7793816411837415E-4</v>
      </c>
      <c r="DN35" s="44">
        <f>IF(G$23=0,0,求节点(G$23:G$28,$B$23:$B$28,求节点(其他调用!$S$4:$S$20,其他调用!$T$4:$T$20,$DI35)))</f>
        <v>2.6690724617761674E-4</v>
      </c>
      <c r="DO35" s="44">
        <f>IF(H$23=0,0,求节点(H$23:H$28,$B$23:$B$28,求节点(其他调用!$S$4:$S$20,其他调用!$T$4:$T$20,$DI35)))</f>
        <v>2.6690724617761674E-4</v>
      </c>
      <c r="DP35" s="44">
        <f>IF(I$23=0,0,求节点(I$23:I$28,$B$23:$B$28,求节点(其他调用!$S$4:$S$20,其他调用!$T$4:$T$20,$DI35)))</f>
        <v>4.0440491845095128E-4</v>
      </c>
      <c r="DQ35" s="44">
        <f>IF(J$23=0,0,求节点(J$23:J$28,$B$23:$B$28,求节点(其他调用!$S$4:$S$20,其他调用!$T$4:$T$20,$DI35)))</f>
        <v>0</v>
      </c>
      <c r="DR35" s="44">
        <f>IF(K$23=0,0,求节点(K$23:K$28,$B$23:$B$28,求节点(其他调用!$S$4:$S$20,其他调用!$T$4:$T$20,$DI35)))</f>
        <v>2.6690724617761674E-4</v>
      </c>
      <c r="DS35" s="44">
        <f>IF(L$23=0,0,求节点(L$23:L$28,$B$23:$B$28,求节点(其他调用!$S$4:$S$20,其他调用!$T$4:$T$20,$DI35)))</f>
        <v>0</v>
      </c>
      <c r="DT35" s="44">
        <f>IF(M$23=0,0,求节点(M$23:M$28,$B$23:$B$28,求节点(其他调用!$S$4:$S$20,其他调用!$T$4:$T$20,$DI35)))</f>
        <v>0</v>
      </c>
      <c r="DU35" s="44">
        <f>IF(N$23=0,0,求节点(N$23:N$28,$B$23:$B$28,求节点(其他调用!$S$4:$S$20,其他调用!$T$4:$T$20,$DI35)))</f>
        <v>0</v>
      </c>
      <c r="DV35" s="44">
        <f>IF(O$23=0,0,求节点(O$23:O$28,$B$23:$B$28,求节点(其他调用!$S$4:$S$20,其他调用!$T$4:$T$20,$DI35)))</f>
        <v>0</v>
      </c>
      <c r="DW35" s="44">
        <f>IF(P$23=0,0,求节点(P$23:P$28,$B$23:$B$28,求节点(其他调用!$S$4:$S$20,其他调用!$T$4:$T$20,$DI35)))</f>
        <v>0</v>
      </c>
      <c r="DX35" s="44">
        <f>IF(Q$23=0,0,求节点(Q$23:Q$28,$B$23:$B$28,求节点(其他调用!$S$4:$S$20,其他调用!$T$4:$T$20,$DI35)))</f>
        <v>0</v>
      </c>
      <c r="DY35" s="44">
        <f>IF(R$23=0,0,求节点(R$23:R$28,$B$23:$B$28,求节点(其他调用!$S$4:$S$20,其他调用!$T$4:$T$20,$DI35)))</f>
        <v>0</v>
      </c>
      <c r="DZ35" s="44">
        <f>IF(S$23=0,0,求节点(S$23:S$28,$B$23:$B$28,求节点(其他调用!$S$4:$S$20,其他调用!$T$4:$T$20,$DI35)))</f>
        <v>0</v>
      </c>
      <c r="EA35" s="44">
        <f>IF(T$23=0,0,求节点(T$23:T$28,$B$23:$B$28,求节点(其他调用!$S$4:$S$20,其他调用!$T$4:$T$20,$DI35)))</f>
        <v>0</v>
      </c>
      <c r="EB35" s="44">
        <f>IF(U$23=0,0,求节点(U$23:U$28,$B$23:$B$28,求节点(其他调用!$S$4:$S$20,其他调用!$T$4:$T$20,$DI35)))</f>
        <v>0</v>
      </c>
      <c r="EC35" s="44">
        <f>IF(V$23=0,0,求节点(V$23:V$28,$B$23:$B$28,求节点(其他调用!$S$4:$S$20,其他调用!$T$4:$T$20,$DI35)))</f>
        <v>0</v>
      </c>
      <c r="EF35" s="44">
        <v>32</v>
      </c>
      <c r="EG35" s="44">
        <f>IF(C$4=0,0,求节点(C$4:C$9,$B$4:$B$9,求节点(其他调用!$F$4:$F$42,其他调用!$G$4:$G$42,其他调用!$AG36)))</f>
        <v>1.6336859292032346</v>
      </c>
      <c r="EH35" s="44">
        <f>IF(D$4=0,0,求节点(D$4:D$9,$B$4:$B$9,求节点(其他调用!$F$4:$F$42,其他调用!$G$4:$G$42,其他调用!$AG36)))</f>
        <v>3.5403427810830905</v>
      </c>
      <c r="EI35" s="44">
        <f>IF(E$4=0,0,求节点(E$4:E$9,$B$4:$B$9,求节点(其他调用!$F$4:$F$42,其他调用!$G$4:$G$42,其他调用!$AG36)))</f>
        <v>0.48751641106183652</v>
      </c>
      <c r="EJ35" s="44">
        <f>IF(F$4=0,0,求节点(F$4:F$9,$B$4:$B$9,求节点(其他调用!$F$4:$F$42,其他调用!$G$4:$G$42,其他调用!$AG36)))</f>
        <v>0</v>
      </c>
      <c r="EK35" s="44">
        <f>IF(G$4=0,0,求节点(G$4:G$9,$B$4:$B$9,求节点(其他调用!$F$4:$F$42,其他调用!$G$4:$G$42,其他调用!$AG36)))</f>
        <v>0</v>
      </c>
      <c r="EL35" s="44">
        <f>IF(H$4=0,0,求节点(H$4:H$9,$B$4:$B$9,求节点(其他调用!$F$4:$F$42,其他调用!$G$4:$G$42,其他调用!$AG36)))</f>
        <v>0</v>
      </c>
      <c r="EM35" s="44">
        <f>IF(I$4=0,0,求节点(I$4:I$9,$B$4:$B$9,求节点(其他调用!$F$4:$F$42,其他调用!$G$4:$G$42,其他调用!$AG36)))</f>
        <v>0</v>
      </c>
      <c r="EN35" s="44">
        <f>IF(J$4=0,0,求节点(J$4:J$9,$B$4:$B$9,求节点(其他调用!$F$4:$F$42,其他调用!$G$4:$G$42,其他调用!$AG36)))</f>
        <v>0</v>
      </c>
      <c r="EO35" s="44">
        <f>IF(K$4=0,0,求节点(K$4:K$9,$B$4:$B$9,求节点(其他调用!$F$4:$F$42,其他调用!$G$4:$G$42,其他调用!$AG36)))</f>
        <v>0</v>
      </c>
      <c r="EP35" s="44">
        <f>IF(L$4=0,0,求节点(L$4:L$9,$B$4:$B$9,求节点(其他调用!$F$4:$F$42,其他调用!$G$4:$G$42,其他调用!$AG36)))</f>
        <v>0</v>
      </c>
      <c r="EQ35" s="44">
        <f>IF(M$4=0,0,求节点(M$4:M$9,$B$4:$B$9,求节点(其他调用!$F$4:$F$42,其他调用!$G$4:$G$42,其他调用!$AG36)))</f>
        <v>0</v>
      </c>
      <c r="ER35" s="44">
        <f>IF(N$4=0,0,求节点(N$4:N$9,$B$4:$B$9,求节点(其他调用!$F$4:$F$42,其他调用!$G$4:$G$42,其他调用!$AG36)))</f>
        <v>0</v>
      </c>
      <c r="ES35" s="44">
        <f>IF(O$4=0,0,求节点(O$4:O$9,$B$4:$B$9,求节点(其他调用!$F$4:$F$42,其他调用!$G$4:$G$42,其他调用!$AG36)))</f>
        <v>0</v>
      </c>
      <c r="ET35" s="44">
        <f>IF(P$4=0,0,求节点(P$4:P$9,$B$4:$B$9,求节点(其他调用!$F$4:$F$42,其他调用!$G$4:$G$42,其他调用!$AG36)))</f>
        <v>0</v>
      </c>
      <c r="EU35" s="44">
        <f>IF(Q$4=0,0,求节点(Q$4:Q$9,$B$4:$B$9,求节点(其他调用!$F$4:$F$42,其他调用!$G$4:$G$42,其他调用!$AG36)))</f>
        <v>0</v>
      </c>
      <c r="EV35" s="44">
        <f>IF(R$4=0,0,求节点(R$4:R$9,$B$4:$B$9,求节点(其他调用!$F$4:$F$42,其他调用!$G$4:$G$42,其他调用!$AG36)))</f>
        <v>0</v>
      </c>
      <c r="EW35" s="44">
        <f>IF(S$4=0,0,求节点(S$4:S$9,$B$4:$B$9,求节点(其他调用!$F$4:$F$42,其他调用!$G$4:$G$42,其他调用!$AG36)))</f>
        <v>2.6216196934810485</v>
      </c>
      <c r="EX35" s="44">
        <f>IF(T$4=0,0,求节点(T$4:T$9,$B$4:$B$9,求节点(其他调用!$F$4:$F$42,其他调用!$G$4:$G$42,其他调用!$AG36)))</f>
        <v>1.9571991236405821</v>
      </c>
      <c r="EY35" s="44">
        <f>IF(U$4=0,0,求节点(U$4:U$9,$B$4:$B$9,求节点(其他调用!$F$4:$F$42,其他调用!$G$4:$G$42,其他调用!$AG36)))</f>
        <v>2.2917213702061217</v>
      </c>
      <c r="EZ35" s="44">
        <f>IF(V$4=0,0,求节点(V$4:V$9,$B$4:$B$9,求节点(其他调用!$F$4:$F$42,其他调用!$G$4:$G$42,其他调用!$AG36)))</f>
        <v>0</v>
      </c>
      <c r="FA35" s="44">
        <f>IF(W$4=0,0,求节点(W$4:W$9,$B$4:$B$9,求节点(其他调用!$F$4:$F$42,其他调用!$G$4:$G$42,其他调用!$AG36)))</f>
        <v>1.121456704677434</v>
      </c>
      <c r="FB35" s="44">
        <f>IF(X$4=0,0,求节点(X$4:X$9,$B$4:$B$9,求节点(其他调用!$F$4:$F$42,其他调用!$G$4:$G$42,其他调用!$AG36)))</f>
        <v>1.121456704677434</v>
      </c>
      <c r="FC35" s="44">
        <f>IF(Y$4=0,0,求节点(Y$4:Y$9,$B$4:$B$9,求节点(其他调用!$F$4:$F$42,其他调用!$G$4:$G$42,其他调用!$AG36)))</f>
        <v>1.9571991236405821</v>
      </c>
      <c r="FD35" s="44">
        <f>IF(Z$4=0,0,求节点(Z$4:Z$9,$B$4:$B$9,求节点(其他调用!$F$4:$F$42,其他调用!$G$4:$G$42,其他调用!$AG36)))</f>
        <v>0</v>
      </c>
      <c r="FE35" s="44">
        <f>IF(AA$4=0,0,求节点(AA$4:AA$9,$B$4:$B$9,求节点(其他调用!$F$4:$F$42,其他调用!$G$4:$G$42,其他调用!$AG36)))</f>
        <v>1.121456704677434</v>
      </c>
      <c r="FF35" s="44">
        <f>IF(AB$4=0,0,求节点(AB$4:AB$9,$B$4:$B$9,求节点(其他调用!$F$4:$F$42,其他调用!$G$4:$G$42,其他调用!$AG36)))</f>
        <v>3.6539745597993591</v>
      </c>
      <c r="FG35" s="44">
        <f>IF(AC$4=0,0,求节点(AC$4:AC$9,$B$4:$B$9,求节点(其他调用!$F$4:$F$42,其他调用!$G$4:$G$42,其他调用!$AG36)))</f>
        <v>2.9474451979501124</v>
      </c>
      <c r="FH35" s="44">
        <f>IF(AD$4=0,0,求节点(AD$4:AD$9,$B$4:$B$9,求节点(其他调用!$F$4:$F$42,其他调用!$G$4:$G$42,其他调用!$AG36)))</f>
        <v>0.12115674408244703</v>
      </c>
      <c r="FI35" s="44">
        <f>IF(AE$4=0,0,求节点(AE$4:AE$9,$B$4:$B$9,求节点(其他调用!$F$4:$F$42,其他调用!$G$4:$G$42,其他调用!$AG36)))</f>
        <v>0.12115674408244703</v>
      </c>
      <c r="FJ35" s="44">
        <f>IF(AF$4=0,0,求节点(AF$4:AF$9,$B$4:$B$9,求节点(其他调用!$F$4:$F$42,其他调用!$G$4:$G$42,其他调用!$AG36)))</f>
        <v>0.12115674408244703</v>
      </c>
      <c r="FK35" s="44">
        <f>IF(AG$4=0,0,求节点(AG$4:AG$9,$B$4:$B$9,求节点(其他调用!$F$4:$F$42,其他调用!$G$4:$G$42,其他调用!$AG36)))</f>
        <v>0.12115674408244703</v>
      </c>
      <c r="FL35" s="44">
        <f>IF(AH$4=0,0,求节点(AH$4:AH$9,$B$4:$B$9,求节点(其他调用!$F$4:$F$42,其他调用!$G$4:$G$42,其他调用!$AG36)))</f>
        <v>0.12115674408244703</v>
      </c>
      <c r="FM35" s="44">
        <f>IF(AI$4=0,0,求节点(AI$4:AI$9,$B$4:$B$9,求节点(其他调用!$F$4:$F$42,其他调用!$G$4:$G$42,其他调用!$AG36)))</f>
        <v>0.12115674408244703</v>
      </c>
      <c r="FN35" s="44">
        <f>IF(AJ$4=0,0,求节点(AJ$4:AJ$9,$B$4:$B$9,求节点(其他调用!$F$4:$F$42,其他调用!$G$4:$G$42,其他调用!$AG36)))</f>
        <v>0.12115674408244703</v>
      </c>
      <c r="FO35" s="44">
        <f>IF(AK$4=0,0,求节点(AK$4:AK$9,$B$4:$B$9,求节点(其他调用!$F$4:$F$42,其他调用!$G$4:$G$42,其他调用!$AG36)))</f>
        <v>0.12115674408244703</v>
      </c>
      <c r="FP35" s="44">
        <f>IF(AL$4=0,0,求节点(AL$4:AL$9,$B$4:$B$9,求节点(其他调用!$F$4:$F$42,其他调用!$G$4:$G$42,其他调用!$AG36)))</f>
        <v>0.12115674408244703</v>
      </c>
      <c r="FQ35" s="44">
        <f>IF(AM$4=0,0,求节点(AM$4:AM$9,$B$4:$B$9,求节点(其他调用!$F$4:$F$42,其他调用!$G$4:$G$42,其他调用!$AG36)))</f>
        <v>0.12115674408244703</v>
      </c>
      <c r="FR35" s="44">
        <f>IF(AN$4=0,0,求节点(AN$4:AN$9,$B$4:$B$9,求节点(其他调用!$F$4:$F$42,其他调用!$G$4:$G$42,其他调用!$AG36)))</f>
        <v>0.12115674408244703</v>
      </c>
      <c r="FS35" s="44">
        <f>IF(AO$4=0,0,求节点(AO$4:AO$9,$B$4:$B$9,求节点(其他调用!$F$4:$F$42,其他调用!$G$4:$G$42,其他调用!$AG36)))</f>
        <v>0.12115674408244703</v>
      </c>
      <c r="FT35" s="44">
        <f>IF(AP$4=0,0,求节点(AP$4:AP$9,$B$4:$B$9,求节点(其他调用!$F$4:$F$42,其他调用!$G$4:$G$42,其他调用!$AG36)))</f>
        <v>0.12115674408244703</v>
      </c>
      <c r="FU35" s="44">
        <f>IF(AQ$4=0,0,求节点(AQ$4:AQ$9,$B$4:$B$9,求节点(其他调用!$F$4:$F$42,其他调用!$G$4:$G$42,其他调用!$AG36)))</f>
        <v>0.12115674408244703</v>
      </c>
      <c r="FV35" s="44">
        <f>IF(AR$4=0,0,求节点(AR$4:AR$9,$B$4:$B$9,求节点(其他调用!$F$4:$F$42,其他调用!$G$4:$G$42,其他调用!$AG36)))</f>
        <v>0.12115674408244703</v>
      </c>
      <c r="FW35" s="44">
        <f>IF(AS$4=0,0,求节点(AS$4:AS$9,$B$4:$B$9,求节点(其他调用!$F$4:$F$42,其他调用!$G$4:$G$42,其他调用!$AG36)))</f>
        <v>0.12115674408244703</v>
      </c>
      <c r="FX35" s="44">
        <f>IF(AT$4=0,0,求节点(AT$4:AT$9,$B$4:$B$9,求节点(其他调用!$F$4:$F$42,其他调用!$G$4:$G$42,其他调用!$AG36)))</f>
        <v>0.12115674408244703</v>
      </c>
      <c r="FY35" s="44">
        <f>IF(AU$4=0,0,求节点(AU$4:AU$9,$B$4:$B$9,求节点(其他调用!$F$4:$F$42,其他调用!$G$4:$G$42,其他调用!$AG36)))</f>
        <v>0.12115674408244703</v>
      </c>
      <c r="FZ35" s="44">
        <f>IF(AV$4=0,0,求节点(AV$4:AV$9,$B$4:$B$9,求节点(其他调用!$F$4:$F$42,其他调用!$G$4:$G$42,其他调用!$AG36)))</f>
        <v>0.12115674408244703</v>
      </c>
      <c r="GA35" s="44">
        <f>IF(AW$4=0,0,求节点(AW$4:AW$9,$B$4:$B$9,求节点(其他调用!$F$4:$F$42,其他调用!$G$4:$G$42,其他调用!$AG36)))</f>
        <v>0.12115674408244703</v>
      </c>
      <c r="GB35" s="44">
        <f>IF(AX$4=0,0,求节点(AX$4:AX$9,$B$4:$B$9,求节点(其他调用!$F$4:$F$42,其他调用!$G$4:$G$42,其他调用!$AG36)))</f>
        <v>0.12115674408244703</v>
      </c>
      <c r="GC35" s="44">
        <f>IF(AY$4=0,0,求节点(AY$4:AY$9,$B$4:$B$9,求节点(其他调用!$F$4:$F$42,其他调用!$G$4:$G$42,其他调用!$AG36)))</f>
        <v>0.12115674408244703</v>
      </c>
      <c r="GD35" s="44">
        <f>IF(AZ$4=0,0,求节点(AZ$4:AZ$9,$B$4:$B$9,求节点(其他调用!$F$4:$F$42,其他调用!$G$4:$G$42,其他调用!$AG36)))</f>
        <v>0.12115674408244703</v>
      </c>
      <c r="GF35" s="44">
        <v>32</v>
      </c>
      <c r="GG35" s="44">
        <f>IF(C$23=0,0,求节点(C$23:C$28,$B$23:$B$28,求节点(其他调用!$U$4:$U$20,其他调用!$V$4:$V$20,$GF35)))</f>
        <v>0</v>
      </c>
      <c r="GH35" s="44">
        <f>IF(D$23=0,0,求节点(D$23:D$28,$B$23:$B$28,求节点(其他调用!$U$4:$U$20,其他调用!$V$4:$V$20,$GF35)))</f>
        <v>0</v>
      </c>
      <c r="GI35" s="44">
        <f>IF(E$23=0,0,求节点(E$23:E$28,$B$23:$B$28,求节点(其他调用!$U$4:$U$20,其他调用!$V$4:$V$20,$GF35)))</f>
        <v>0</v>
      </c>
      <c r="GJ35" s="44">
        <f>IF(F$23=0,0,求节点(F$23:F$28,$B$23:$B$28,求节点(其他调用!$U$4:$U$20,其他调用!$V$4:$V$20,$GF35)))</f>
        <v>0</v>
      </c>
      <c r="GK35" s="44">
        <f>IF(G$23=0,0,求节点(G$23:G$28,$B$23:$B$28,求节点(其他调用!$U$4:$U$20,其他调用!$V$4:$V$20,$GF35)))</f>
        <v>0</v>
      </c>
      <c r="GL35" s="44">
        <f>IF(H$23=0,0,求节点(H$23:H$28,$B$23:$B$28,求节点(其他调用!$U$4:$U$20,其他调用!$V$4:$V$20,$GF35)))</f>
        <v>0</v>
      </c>
      <c r="GM35" s="44">
        <f>IF(I$23=0,0,求节点(I$23:I$28,$B$23:$B$28,求节点(其他调用!$U$4:$U$20,其他调用!$V$4:$V$20,$GF35)))</f>
        <v>0</v>
      </c>
      <c r="GN35" s="44">
        <f>IF(J$23=0,0,求节点(J$23:J$28,$B$23:$B$28,求节点(其他调用!$U$4:$U$20,其他调用!$V$4:$V$20,$GF35)))</f>
        <v>0</v>
      </c>
      <c r="GO35" s="44">
        <f>IF(K$23=0,0,求节点(K$23:K$28,$B$23:$B$28,求节点(其他调用!$U$4:$U$20,其他调用!$V$4:$V$20,$GF35)))</f>
        <v>0</v>
      </c>
      <c r="GP35" s="44">
        <f>IF(L$23=0,0,求节点(L$23:L$28,$B$23:$B$28,求节点(其他调用!$U$4:$U$20,其他调用!$V$4:$V$20,$GF35)))</f>
        <v>0</v>
      </c>
      <c r="GQ35" s="44">
        <f>IF(M$23=0,0,求节点(M$23:M$28,$B$23:$B$28,求节点(其他调用!$U$4:$U$20,其他调用!$V$4:$V$20,$GF35)))</f>
        <v>0</v>
      </c>
      <c r="GR35" s="44">
        <f>IF(N$23=0,0,求节点(N$23:N$28,$B$23:$B$28,求节点(其他调用!$U$4:$U$20,其他调用!$V$4:$V$20,$GF35)))</f>
        <v>0</v>
      </c>
      <c r="GS35" s="44">
        <f>IF(O$23=0,0,求节点(O$23:O$28,$B$23:$B$28,求节点(其他调用!$U$4:$U$20,其他调用!$V$4:$V$20,$GF35)))</f>
        <v>0</v>
      </c>
      <c r="GT35" s="44">
        <f>IF(P$23=0,0,求节点(P$23:P$28,$B$23:$B$28,求节点(其他调用!$U$4:$U$20,其他调用!$V$4:$V$20,$GF35)))</f>
        <v>0</v>
      </c>
      <c r="GU35" s="44">
        <f>IF(Q$23=0,0,求节点(Q$23:Q$28,$B$23:$B$28,求节点(其他调用!$U$4:$U$20,其他调用!$V$4:$V$20,$GF35)))</f>
        <v>0</v>
      </c>
      <c r="GV35" s="44">
        <f>IF(R$23=0,0,求节点(R$23:R$28,$B$23:$B$28,求节点(其他调用!$U$4:$U$20,其他调用!$V$4:$V$20,$GF35)))</f>
        <v>0</v>
      </c>
      <c r="GW35" s="44">
        <f>IF(S$23=0,0,求节点(S$23:S$28,$B$23:$B$28,求节点(其他调用!$U$4:$U$20,其他调用!$V$4:$V$20,$GF35)))</f>
        <v>0</v>
      </c>
      <c r="GX35" s="44">
        <f>IF(T$23=0,0,求节点(T$23:T$28,$B$23:$B$28,求节点(其他调用!$U$4:$U$20,其他调用!$V$4:$V$20,$GF35)))</f>
        <v>0</v>
      </c>
      <c r="GY35" s="44">
        <f>IF(U$23=0,0,求节点(U$23:U$28,$B$23:$B$28,求节点(其他调用!$U$4:$U$20,其他调用!$V$4:$V$20,$GF35)))</f>
        <v>0</v>
      </c>
      <c r="GZ35" s="44">
        <f>IF(V$23=0,0,求节点(V$23:V$28,$B$23:$B$28,求节点(其他调用!$U$4:$U$20,其他调用!$V$4:$V$20,$GF35)))</f>
        <v>0</v>
      </c>
      <c r="HC35" s="44">
        <v>32</v>
      </c>
      <c r="HD35" s="44">
        <f>IF(C$4=0,0,求节点(C$4:C$9,$B$4:$B$9,求节点(其他调用!$I$4:$I$42,其他调用!$J$4:$J$42,其他调用!$AH36)))</f>
        <v>2.0870953472933338</v>
      </c>
      <c r="HE35" s="44">
        <f>IF(D$4=0,0,求节点(D$4:D$9,$B$4:$B$9,求节点(其他调用!$I$4:$I$42,其他调用!$J$4:$J$42,其他调用!$AH36)))</f>
        <v>4.2786489327214525</v>
      </c>
      <c r="HF35" s="44">
        <f>IF(E$4=0,0,求节点(E$4:E$9,$B$4:$B$9,求节点(其他调用!$I$4:$I$42,其他调用!$J$4:$J$42,其他调用!$AH36)))</f>
        <v>0.66049933649140014</v>
      </c>
      <c r="HG35" s="44">
        <f>IF(F$4=0,0,求节点(F$4:F$9,$B$4:$B$9,求节点(其他调用!$I$4:$I$42,其他调用!$J$4:$J$42,其他调用!$AH36)))</f>
        <v>0</v>
      </c>
      <c r="HH35" s="44">
        <f>IF(G$4=0,0,求节点(G$4:G$9,$B$4:$B$9,求节点(其他调用!$I$4:$I$42,其他调用!$J$4:$J$42,其他调用!$AH36)))</f>
        <v>0</v>
      </c>
      <c r="HI35" s="44">
        <f>IF(H$4=0,0,求节点(H$4:H$9,$B$4:$B$9,求节点(其他调用!$I$4:$I$42,其他调用!$J$4:$J$42,其他调用!$AH36)))</f>
        <v>0</v>
      </c>
      <c r="HJ35" s="44">
        <f>IF(I$4=0,0,求节点(I$4:I$9,$B$4:$B$9,求节点(其他调用!$I$4:$I$42,其他调用!$J$4:$J$42,其他调用!$AH36)))</f>
        <v>0</v>
      </c>
      <c r="HK35" s="44">
        <f>IF(J$4=0,0,求节点(J$4:J$9,$B$4:$B$9,求节点(其他调用!$I$4:$I$42,其他调用!$J$4:$J$42,其他调用!$AH36)))</f>
        <v>0</v>
      </c>
      <c r="HL35" s="44">
        <f>IF(K$4=0,0,求节点(K$4:K$9,$B$4:$B$9,求节点(其他调用!$I$4:$I$42,其他调用!$J$4:$J$42,其他调用!$AH36)))</f>
        <v>0</v>
      </c>
      <c r="HM35" s="44">
        <f>IF(L$4=0,0,求节点(L$4:L$9,$B$4:$B$9,求节点(其他调用!$I$4:$I$42,其他调用!$J$4:$J$42,其他调用!$AH36)))</f>
        <v>0</v>
      </c>
      <c r="HN35" s="44">
        <f>IF(M$4=0,0,求节点(M$4:M$9,$B$4:$B$9,求节点(其他调用!$I$4:$I$42,其他调用!$J$4:$J$42,其他调用!$AH36)))</f>
        <v>0</v>
      </c>
      <c r="HO35" s="44">
        <f>IF(N$4=0,0,求节点(N$4:N$9,$B$4:$B$9,求节点(其他调用!$I$4:$I$42,其他调用!$J$4:$J$42,其他调用!$AH36)))</f>
        <v>0</v>
      </c>
      <c r="HP35" s="44">
        <f>IF(O$4=0,0,求节点(O$4:O$9,$B$4:$B$9,求节点(其他调用!$I$4:$I$42,其他调用!$J$4:$J$42,其他调用!$AH36)))</f>
        <v>0</v>
      </c>
      <c r="HQ35" s="44">
        <f>IF(P$4=0,0,求节点(P$4:P$9,$B$4:$B$9,求节点(其他调用!$I$4:$I$42,其他调用!$J$4:$J$42,其他调用!$AH36)))</f>
        <v>0</v>
      </c>
      <c r="HR35" s="44">
        <f>IF(Q$4=0,0,求节点(Q$4:Q$9,$B$4:$B$9,求节点(其他调用!$I$4:$I$42,其他调用!$J$4:$J$42,其他调用!$AH36)))</f>
        <v>0</v>
      </c>
      <c r="HS35" s="44">
        <f>IF(R$4=0,0,求节点(R$4:R$9,$B$4:$B$9,求节点(其他调用!$I$4:$I$42,其他调用!$J$4:$J$42,其他调用!$AH36)))</f>
        <v>0</v>
      </c>
      <c r="HT35" s="44">
        <f>IF(S$4=0,0,求节点(S$4:S$9,$B$4:$B$9,求节点(其他调用!$I$4:$I$42,其他调用!$J$4:$J$42,其他调用!$AH36)))</f>
        <v>3.0656228160595935</v>
      </c>
      <c r="HU35" s="44">
        <f>IF(T$4=0,0,求节点(T$4:T$9,$B$4:$B$9,求节点(其他调用!$I$4:$I$42,其他调用!$J$4:$J$42,其他调用!$AH36)))</f>
        <v>2.427998230643734</v>
      </c>
      <c r="HV35" s="44">
        <f>IF(U$4=0,0,求节点(U$4:U$9,$B$4:$B$9,求节点(其他调用!$I$4:$I$42,其他调用!$J$4:$J$42,其他调用!$AH36)))</f>
        <v>2.8683311216380005</v>
      </c>
      <c r="HW35" s="44">
        <f>IF(V$4=0,0,求节点(V$4:V$9,$B$4:$B$9,求节点(其他调用!$I$4:$I$42,其他调用!$J$4:$J$42,其他调用!$AH36)))</f>
        <v>0</v>
      </c>
      <c r="HX35" s="44">
        <f>IF(W$4=0,0,求节点(W$4:W$9,$B$4:$B$9,求节点(其他调用!$I$4:$I$42,其他调用!$J$4:$J$42,其他调用!$AH36)))</f>
        <v>1.4179988625566859</v>
      </c>
      <c r="HY35" s="44">
        <f>IF(X$4=0,0,求节点(X$4:X$9,$B$4:$B$9,求节点(其他调用!$I$4:$I$42,其他调用!$J$4:$J$42,其他调用!$AH36)))</f>
        <v>1.4179988625566859</v>
      </c>
      <c r="HZ35" s="44">
        <f>IF(Y$4=0,0,求节点(Y$4:Y$9,$B$4:$B$9,求节点(其他调用!$I$4:$I$42,其他调用!$J$4:$J$42,其他调用!$AH36)))</f>
        <v>2.427998230643734</v>
      </c>
      <c r="IA35" s="44">
        <f>IF(Z$4=0,0,求节点(Z$4:Z$9,$B$4:$B$9,求节点(其他调用!$I$4:$I$42,其他调用!$J$4:$J$42,其他调用!$AH36)))</f>
        <v>0</v>
      </c>
      <c r="IB35" s="44">
        <f>IF(AA$4=0,0,求节点(AA$4:AA$9,$B$4:$B$9,求节点(其他调用!$I$4:$I$42,其他调用!$J$4:$J$42,其他调用!$AH36)))</f>
        <v>1.4179988625566859</v>
      </c>
      <c r="IC35" s="44">
        <f>IF(AB$4=0,0,求节点(AB$4:AB$9,$B$4:$B$9,求节点(其他调用!$I$4:$I$42,其他调用!$J$4:$J$42,其他调用!$AH36)))</f>
        <v>4.4767347684510845</v>
      </c>
      <c r="ID35" s="44">
        <f>IF(AC$4=0,0,求节点(AC$4:AC$9,$B$4:$B$9,求节点(其他调用!$I$4:$I$42,其他调用!$J$4:$J$42,其他调用!$AH36)))</f>
        <v>3.0904680511720719</v>
      </c>
      <c r="IE35" s="44">
        <f>IF(AD$4=0,0,求节点(AD$4:AD$9,$B$4:$B$9,求节点(其他调用!$I$4:$I$42,其他调用!$J$4:$J$42,其他调用!$AH36)))</f>
        <v>0.16414616464626941</v>
      </c>
      <c r="IF35" s="44">
        <f>IF(AE$4=0,0,求节点(AE$4:AE$9,$B$4:$B$9,求节点(其他调用!$I$4:$I$42,其他调用!$J$4:$J$42,其他调用!$AH36)))</f>
        <v>0.16414616464626941</v>
      </c>
      <c r="IG35" s="44">
        <f>IF(AF$4=0,0,求节点(AF$4:AF$9,$B$4:$B$9,求节点(其他调用!$I$4:$I$42,其他调用!$J$4:$J$42,其他调用!$AH36)))</f>
        <v>0.16414616464626941</v>
      </c>
      <c r="IH35" s="44">
        <f>IF(AG$4=0,0,求节点(AG$4:AG$9,$B$4:$B$9,求节点(其他调用!$I$4:$I$42,其他调用!$J$4:$J$42,其他调用!$AH36)))</f>
        <v>0.16414616464626941</v>
      </c>
      <c r="II35" s="44">
        <f>IF(AH$4=0,0,求节点(AH$4:AH$9,$B$4:$B$9,求节点(其他调用!$I$4:$I$42,其他调用!$J$4:$J$42,其他调用!$AH36)))</f>
        <v>0.16414616464626941</v>
      </c>
      <c r="IJ35" s="44">
        <f>IF(AI$4=0,0,求节点(AI$4:AI$9,$B$4:$B$9,求节点(其他调用!$I$4:$I$42,其他调用!$J$4:$J$42,其他调用!$AH36)))</f>
        <v>0.16414616464626941</v>
      </c>
      <c r="IK35" s="44">
        <f>IF(AJ$4=0,0,求节点(AJ$4:AJ$9,$B$4:$B$9,求节点(其他调用!$I$4:$I$42,其他调用!$J$4:$J$42,其他调用!$AH36)))</f>
        <v>0.16414616464626941</v>
      </c>
      <c r="IL35" s="44">
        <f>IF(AK$4=0,0,求节点(AK$4:AK$9,$B$4:$B$9,求节点(其他调用!$I$4:$I$42,其他调用!$J$4:$J$42,其他调用!$AH36)))</f>
        <v>0.16414616464626941</v>
      </c>
      <c r="IM35" s="44">
        <f>IF(AL$4=0,0,求节点(AL$4:AL$9,$B$4:$B$9,求节点(其他调用!$I$4:$I$42,其他调用!$J$4:$J$42,其他调用!$AH36)))</f>
        <v>0.16414616464626941</v>
      </c>
      <c r="IN35" s="44">
        <f>IF(AM$4=0,0,求节点(AM$4:AM$9,$B$4:$B$9,求节点(其他调用!$I$4:$I$42,其他调用!$J$4:$J$42,其他调用!$AH36)))</f>
        <v>0.16414616464626941</v>
      </c>
      <c r="IO35" s="44">
        <f>IF(AN$4=0,0,求节点(AN$4:AN$9,$B$4:$B$9,求节点(其他调用!$I$4:$I$42,其他调用!$J$4:$J$42,其他调用!$AH36)))</f>
        <v>0.16414616464626941</v>
      </c>
      <c r="IP35" s="44">
        <f>IF(AO$4=0,0,求节点(AO$4:AO$9,$B$4:$B$9,求节点(其他调用!$I$4:$I$42,其他调用!$J$4:$J$42,其他调用!$AH36)))</f>
        <v>0.16414616464626941</v>
      </c>
      <c r="IQ35" s="44">
        <f>IF(AP$4=0,0,求节点(AP$4:AP$9,$B$4:$B$9,求节点(其他调用!$I$4:$I$42,其他调用!$J$4:$J$42,其他调用!$AH36)))</f>
        <v>0.16414616464626941</v>
      </c>
      <c r="IR35" s="44">
        <f>IF(AQ$4=0,0,求节点(AQ$4:AQ$9,$B$4:$B$9,求节点(其他调用!$I$4:$I$42,其他调用!$J$4:$J$42,其他调用!$AH36)))</f>
        <v>0.16414616464626941</v>
      </c>
      <c r="IS35" s="44">
        <f>IF(AR$4=0,0,求节点(AR$4:AR$9,$B$4:$B$9,求节点(其他调用!$I$4:$I$42,其他调用!$J$4:$J$42,其他调用!$AH36)))</f>
        <v>0.16414616464626941</v>
      </c>
      <c r="IT35" s="44">
        <f>IF(AS$4=0,0,求节点(AS$4:AS$9,$B$4:$B$9,求节点(其他调用!$I$4:$I$42,其他调用!$J$4:$J$42,其他调用!$AH36)))</f>
        <v>0.16414616464626941</v>
      </c>
      <c r="IU35" s="44">
        <f>IF(AT$4=0,0,求节点(AT$4:AT$9,$B$4:$B$9,求节点(其他调用!$I$4:$I$42,其他调用!$J$4:$J$42,其他调用!$AH36)))</f>
        <v>0.16414616464626941</v>
      </c>
      <c r="IV35" s="44">
        <f>IF(AU$4=0,0,求节点(AU$4:AU$9,$B$4:$B$9,求节点(其他调用!$I$4:$I$42,其他调用!$J$4:$J$42,其他调用!$AH36)))</f>
        <v>0.16414616464626941</v>
      </c>
      <c r="IW35" s="44">
        <f>IF(AV$4=0,0,求节点(AV$4:AV$9,$B$4:$B$9,求节点(其他调用!$I$4:$I$42,其他调用!$J$4:$J$42,其他调用!$AH36)))</f>
        <v>0.16414616464626941</v>
      </c>
      <c r="IX35" s="44">
        <f>IF(AW$4=0,0,求节点(AW$4:AW$9,$B$4:$B$9,求节点(其他调用!$I$4:$I$42,其他调用!$J$4:$J$42,其他调用!$AH36)))</f>
        <v>0.16414616464626941</v>
      </c>
      <c r="IY35" s="44">
        <f>IF(AX$4=0,0,求节点(AX$4:AX$9,$B$4:$B$9,求节点(其他调用!$I$4:$I$42,其他调用!$J$4:$J$42,其他调用!$AH36)))</f>
        <v>0.16414616464626941</v>
      </c>
      <c r="IZ35" s="44">
        <f>IF(AY$4=0,0,求节点(AY$4:AY$9,$B$4:$B$9,求节点(其他调用!$I$4:$I$42,其他调用!$J$4:$J$42,其他调用!$AH36)))</f>
        <v>0.16414616464626941</v>
      </c>
      <c r="JA35" s="44">
        <f>IF(AZ$4=0,0,求节点(AZ$4:AZ$9,$B$4:$B$9,求节点(其他调用!$I$4:$I$42,其他调用!$J$4:$J$42,其他调用!$AH36)))</f>
        <v>0.16414616464626941</v>
      </c>
      <c r="JC35" s="44">
        <v>32</v>
      </c>
      <c r="JD35" s="44">
        <f>IF(C$23=0,0,求节点(C$23:C$28,$B$23:$B$28,求节点(其他调用!$W$4:$W$20,其他调用!$X$4:$X$20,$JC35)))</f>
        <v>0</v>
      </c>
      <c r="JE35" s="44">
        <f>IF(D$23=0,0,求节点(D$23:D$28,$B$23:$B$28,求节点(其他调用!$W$4:$W$20,其他调用!$X$4:$X$20,$JC35)))</f>
        <v>0</v>
      </c>
      <c r="JF35" s="44">
        <f>IF(E$23=0,0,求节点(E$23:E$28,$B$23:$B$28,求节点(其他调用!$W$4:$W$20,其他调用!$X$4:$X$20,$JC35)))</f>
        <v>0</v>
      </c>
      <c r="JG35" s="44">
        <f>IF(F$23=0,0,求节点(F$23:F$28,$B$23:$B$28,求节点(其他调用!$W$4:$W$20,其他调用!$X$4:$X$20,$JC35)))</f>
        <v>1.5480443258819587E-4</v>
      </c>
      <c r="JH35" s="44">
        <f>IF(G$23=0,0,求节点(G$23:G$28,$B$23:$B$28,求节点(其他调用!$W$4:$W$20,其他调用!$X$4:$X$20,$JC35)))</f>
        <v>2.3220664888234932E-4</v>
      </c>
      <c r="JI35" s="44">
        <f>IF(H$23=0,0,求节点(H$23:H$28,$B$23:$B$28,求节点(其他调用!$W$4:$W$20,其他调用!$X$4:$X$20,$JC35)))</f>
        <v>2.3220664888234932E-4</v>
      </c>
      <c r="JJ35" s="44">
        <f>IF(I$23=0,0,求节点(I$23:I$28,$B$23:$B$28,求节点(其他调用!$W$4:$W$20,其他调用!$X$4:$X$20,$JC35)))</f>
        <v>3.5182825588242483E-4</v>
      </c>
      <c r="JK35" s="44">
        <f>IF(J$23=0,0,求节点(J$23:J$28,$B$23:$B$28,求节点(其他调用!$W$4:$W$20,其他调用!$X$4:$X$20,$JC35)))</f>
        <v>0</v>
      </c>
      <c r="JL35" s="44">
        <f>IF(K$23=0,0,求节点(K$23:K$28,$B$23:$B$28,求节点(其他调用!$W$4:$W$20,其他调用!$X$4:$X$20,$JC35)))</f>
        <v>2.3220664888234932E-4</v>
      </c>
      <c r="JM35" s="44">
        <f>IF(L$23=0,0,求节点(L$23:L$28,$B$23:$B$28,求节点(其他调用!$W$4:$W$20,其他调用!$X$4:$X$20,$JC35)))</f>
        <v>0</v>
      </c>
      <c r="JN35" s="44">
        <f>IF(M$23=0,0,求节点(M$23:M$28,$B$23:$B$28,求节点(其他调用!$W$4:$W$20,其他调用!$X$4:$X$20,$JC35)))</f>
        <v>0</v>
      </c>
      <c r="JO35" s="44">
        <f>IF(N$23=0,0,求节点(N$23:N$28,$B$23:$B$28,求节点(其他调用!$W$4:$W$20,其他调用!$X$4:$X$20,$JC35)))</f>
        <v>0</v>
      </c>
      <c r="JP35" s="44">
        <f>IF(O$23=0,0,求节点(O$23:O$28,$B$23:$B$28,求节点(其他调用!$W$4:$W$20,其他调用!$X$4:$X$20,$JC35)))</f>
        <v>0</v>
      </c>
      <c r="JQ35" s="44">
        <f>IF(P$23=0,0,求节点(P$23:P$28,$B$23:$B$28,求节点(其他调用!$W$4:$W$20,其他调用!$X$4:$X$20,$JC35)))</f>
        <v>0</v>
      </c>
      <c r="JR35" s="44">
        <f>IF(Q$23=0,0,求节点(Q$23:Q$28,$B$23:$B$28,求节点(其他调用!$W$4:$W$20,其他调用!$X$4:$X$20,$JC35)))</f>
        <v>0</v>
      </c>
      <c r="JS35" s="44">
        <f>IF(R$23=0,0,求节点(R$23:R$28,$B$23:$B$28,求节点(其他调用!$W$4:$W$20,其他调用!$X$4:$X$20,$JC35)))</f>
        <v>0</v>
      </c>
      <c r="JT35" s="44">
        <f>IF(S$23=0,0,求节点(S$23:S$28,$B$23:$B$28,求节点(其他调用!$W$4:$W$20,其他调用!$X$4:$X$20,$JC35)))</f>
        <v>0</v>
      </c>
      <c r="JU35" s="44">
        <f>IF(T$23=0,0,求节点(T$23:T$28,$B$23:$B$28,求节点(其他调用!$W$4:$W$20,其他调用!$X$4:$X$20,$JC35)))</f>
        <v>0</v>
      </c>
      <c r="JV35" s="44">
        <f>IF(U$23=0,0,求节点(U$23:U$28,$B$23:$B$28,求节点(其他调用!$W$4:$W$20,其他调用!$X$4:$X$20,$JC35)))</f>
        <v>0</v>
      </c>
      <c r="JW35" s="44">
        <f>IF(V$23=0,0,求节点(V$23:V$28,$B$23:$B$28,求节点(其他调用!$W$4:$W$20,其他调用!$X$4:$X$20,$JC35)))</f>
        <v>0</v>
      </c>
      <c r="JZ35" s="44">
        <v>32</v>
      </c>
      <c r="KA35" s="44">
        <f>IF(C$4=0,0,求节点(C$4:C$9,$B$4:$B$9,求节点(其他调用!$L$4:$L$42,其他调用!$M$4:$M$42,其他调用!$AI36)))</f>
        <v>3.2684864255313162</v>
      </c>
      <c r="KB35" s="44">
        <f>IF(D$4=0,0,求节点(D$4:D$9,$B$4:$B$9,求节点(其他调用!$L$4:$L$42,其他调用!$M$4:$M$42,其他调用!$AI36)))</f>
        <v>6</v>
      </c>
      <c r="KC35" s="44">
        <f>IF(E$4=0,0,求节点(E$4:E$9,$B$4:$B$9,求节点(其他调用!$L$4:$L$42,其他调用!$M$4:$M$42,其他调用!$AI36)))</f>
        <v>1.1697069894121175</v>
      </c>
      <c r="KD35" s="44">
        <f>IF(F$4=0,0,求节点(F$4:F$9,$B$4:$B$9,求节点(其他调用!$L$4:$L$42,其他调用!$M$4:$M$42,其他调用!$AI36)))</f>
        <v>0</v>
      </c>
      <c r="KE35" s="44">
        <f>IF(G$4=0,0,求节点(G$4:G$9,$B$4:$B$9,求节点(其他调用!$L$4:$L$42,其他调用!$M$4:$M$42,其他调用!$AI36)))</f>
        <v>0</v>
      </c>
      <c r="KF35" s="44">
        <f>IF(H$4=0,0,求节点(H$4:H$9,$B$4:$B$9,求节点(其他调用!$L$4:$L$42,其他调用!$M$4:$M$42,其他调用!$AI36)))</f>
        <v>0</v>
      </c>
      <c r="KG35" s="44">
        <f>IF(I$4=0,0,求节点(I$4:I$9,$B$4:$B$9,求节点(其他调用!$L$4:$L$42,其他调用!$M$4:$M$42,其他调用!$AI36)))</f>
        <v>0</v>
      </c>
      <c r="KH35" s="44">
        <f>IF(J$4=0,0,求节点(J$4:J$9,$B$4:$B$9,求节点(其他调用!$L$4:$L$42,其他调用!$M$4:$M$42,其他调用!$AI36)))</f>
        <v>0</v>
      </c>
      <c r="KI35" s="44">
        <f>IF(K$4=0,0,求节点(K$4:K$9,$B$4:$B$9,求节点(其他调用!$L$4:$L$42,其他调用!$M$4:$M$42,其他调用!$AI36)))</f>
        <v>0</v>
      </c>
      <c r="KJ35" s="44">
        <f>IF(L$4=0,0,求节点(L$4:L$9,$B$4:$B$9,求节点(其他调用!$L$4:$L$42,其他调用!$M$4:$M$42,其他调用!$AI36)))</f>
        <v>0</v>
      </c>
      <c r="KK35" s="44">
        <f>IF(M$4=0,0,求节点(M$4:M$9,$B$4:$B$9,求节点(其他调用!$L$4:$L$42,其他调用!$M$4:$M$42,其他调用!$AI36)))</f>
        <v>0</v>
      </c>
      <c r="KL35" s="44">
        <f>IF(N$4=0,0,求节点(N$4:N$9,$B$4:$B$9,求节点(其他调用!$L$4:$L$42,其他调用!$M$4:$M$42,其他调用!$AI36)))</f>
        <v>0</v>
      </c>
      <c r="KM35" s="44">
        <f>IF(O$4=0,0,求节点(O$4:O$9,$B$4:$B$9,求节点(其他调用!$L$4:$L$42,其他调用!$M$4:$M$42,其他调用!$AI36)))</f>
        <v>0</v>
      </c>
      <c r="KN35" s="44">
        <f>IF(P$4=0,0,求节点(P$4:P$9,$B$4:$B$9,求节点(其他调用!$L$4:$L$42,其他调用!$M$4:$M$42,其他调用!$AI36)))</f>
        <v>0</v>
      </c>
      <c r="KO35" s="44">
        <f>IF(Q$4=0,0,求节点(Q$4:Q$9,$B$4:$B$9,求节点(其他调用!$L$4:$L$42,其他调用!$M$4:$M$42,其他调用!$AI36)))</f>
        <v>0</v>
      </c>
      <c r="KP35" s="44">
        <f>IF(R$4=0,0,求节点(R$4:R$9,$B$4:$B$9,求节点(其他调用!$L$4:$L$42,其他调用!$M$4:$M$42,其他调用!$AI36)))</f>
        <v>0</v>
      </c>
      <c r="KQ35" s="44">
        <f>IF(S$4=0,0,求节点(S$4:S$9,$B$4:$B$9,求节点(其他调用!$L$4:$L$42,其他调用!$M$4:$M$42,其他调用!$AI36)))</f>
        <v>3.5472841190835385</v>
      </c>
      <c r="KR35" s="44">
        <f>IF(T$4=0,0,求节点(T$4:T$9,$B$4:$B$9,求节点(其他调用!$L$4:$L$42,其他调用!$M$4:$M$42,其他调用!$AI36)))</f>
        <v>3.1160287312566286</v>
      </c>
      <c r="KS35" s="44">
        <f>IF(U$4=0,0,求节点(U$4:U$9,$B$4:$B$9,求节点(其他调用!$L$4:$L$42,其他调用!$M$4:$M$42,其他调用!$AI36)))</f>
        <v>4.3944379657929948</v>
      </c>
      <c r="KT35" s="44">
        <f>IF(V$4=0,0,求节点(V$4:V$9,$B$4:$B$9,求节点(其他调用!$L$4:$L$42,其他调用!$M$4:$M$42,其他调用!$AI36)))</f>
        <v>0</v>
      </c>
      <c r="KU35" s="44">
        <f>IF(W$4=0,0,求节点(W$4:W$9,$B$4:$B$9,求节点(其他调用!$L$4:$L$42,其他调用!$M$4:$M$42,其他调用!$AI36)))</f>
        <v>2.316786380235953</v>
      </c>
      <c r="KV35" s="44">
        <f>IF(X$4=0,0,求节点(X$4:X$9,$B$4:$B$9,求节点(其他调用!$L$4:$L$42,其他调用!$M$4:$M$42,其他调用!$AI36)))</f>
        <v>2.316786380235953</v>
      </c>
      <c r="KW35" s="44">
        <f>IF(Y$4=0,0,求节点(Y$4:Y$9,$B$4:$B$9,求节点(其他调用!$L$4:$L$42,其他调用!$M$4:$M$42,其他调用!$AI36)))</f>
        <v>3.7911049858406498</v>
      </c>
      <c r="KX35" s="44">
        <f>IF(Z$4=0,0,求节点(Z$4:Z$9,$B$4:$B$9,求节点(其他调用!$L$4:$L$42,其他调用!$M$4:$M$42,其他调用!$AI36)))</f>
        <v>0</v>
      </c>
      <c r="KY35" s="44">
        <f>IF(AA$4=0,0,求节点(AA$4:AA$9,$B$4:$B$9,求节点(其他调用!$L$4:$L$42,其他调用!$M$4:$M$42,其他调用!$AI36)))</f>
        <v>2.316786380235953</v>
      </c>
      <c r="KZ35" s="44">
        <f>IF(AB$4=0,0,求节点(AB$4:AB$9,$B$4:$B$9,求节点(其他调用!$L$4:$L$42,其他调用!$M$4:$M$42,其他调用!$AI36)))</f>
        <v>6</v>
      </c>
      <c r="LA35" s="44">
        <f>IF(AC$4=0,0,求节点(AC$4:AC$9,$B$4:$B$9,求节点(其他调用!$L$4:$L$42,其他调用!$M$4:$M$42,其他调用!$AI36)))</f>
        <v>3.4132406162723643</v>
      </c>
      <c r="LB35" s="44">
        <f>IF(AD$4=0,0,求节点(AD$4:AD$9,$B$4:$B$9,求节点(其他调用!$L$4:$L$42,其他调用!$M$4:$M$42,其他调用!$AI36)))</f>
        <v>0.30756369525110694</v>
      </c>
      <c r="LC35" s="44">
        <f>IF(AE$4=0,0,求节点(AE$4:AE$9,$B$4:$B$9,求节点(其他调用!$L$4:$L$42,其他调用!$M$4:$M$42,其他调用!$AI36)))</f>
        <v>0.30756369525110694</v>
      </c>
      <c r="LD35" s="44">
        <f>IF(AF$4=0,0,求节点(AF$4:AF$9,$B$4:$B$9,求节点(其他调用!$L$4:$L$42,其他调用!$M$4:$M$42,其他调用!$AI36)))</f>
        <v>0.30756369525110694</v>
      </c>
      <c r="LE35" s="44">
        <f>IF(AG$4=0,0,求节点(AG$4:AG$9,$B$4:$B$9,求节点(其他调用!$L$4:$L$42,其他调用!$M$4:$M$42,其他调用!$AI36)))</f>
        <v>0.30756369525110694</v>
      </c>
      <c r="LF35" s="44">
        <f>IF(AH$4=0,0,求节点(AH$4:AH$9,$B$4:$B$9,求节点(其他调用!$L$4:$L$42,其他调用!$M$4:$M$42,其他调用!$AI36)))</f>
        <v>0.30756369525110694</v>
      </c>
      <c r="LG35" s="44">
        <f>IF(AI$4=0,0,求节点(AI$4:AI$9,$B$4:$B$9,求节点(其他调用!$L$4:$L$42,其他调用!$M$4:$M$42,其他调用!$AI36)))</f>
        <v>0.30756369525110694</v>
      </c>
      <c r="LH35" s="44">
        <f>IF(AJ$4=0,0,求节点(AJ$4:AJ$9,$B$4:$B$9,求节点(其他调用!$L$4:$L$42,其他调用!$M$4:$M$42,其他调用!$AI36)))</f>
        <v>0.30756369525110694</v>
      </c>
      <c r="LI35" s="44">
        <f>IF(AK$4=0,0,求节点(AK$4:AK$9,$B$4:$B$9,求节点(其他调用!$L$4:$L$42,其他调用!$M$4:$M$42,其他调用!$AI36)))</f>
        <v>0.30756369525110694</v>
      </c>
      <c r="LJ35" s="44">
        <f>IF(AL$4=0,0,求节点(AL$4:AL$9,$B$4:$B$9,求节点(其他调用!$L$4:$L$42,其他调用!$M$4:$M$42,其他调用!$AI36)))</f>
        <v>0.30756369525110694</v>
      </c>
      <c r="LK35" s="44">
        <f>IF(AM$4=0,0,求节点(AM$4:AM$9,$B$4:$B$9,求节点(其他调用!$L$4:$L$42,其他调用!$M$4:$M$42,其他调用!$AI36)))</f>
        <v>0.30756369525110694</v>
      </c>
      <c r="LL35" s="44">
        <f>IF(AN$4=0,0,求节点(AN$4:AN$9,$B$4:$B$9,求节点(其他调用!$L$4:$L$42,其他调用!$M$4:$M$42,其他调用!$AI36)))</f>
        <v>0.30756369525110694</v>
      </c>
      <c r="LM35" s="44">
        <f>IF(AO$4=0,0,求节点(AO$4:AO$9,$B$4:$B$9,求节点(其他调用!$L$4:$L$42,其他调用!$M$4:$M$42,其他调用!$AI36)))</f>
        <v>0.30756369525110694</v>
      </c>
      <c r="LN35" s="44">
        <f>IF(AP$4=0,0,求节点(AP$4:AP$9,$B$4:$B$9,求节点(其他调用!$L$4:$L$42,其他调用!$M$4:$M$42,其他调用!$AI36)))</f>
        <v>0.30756369525110694</v>
      </c>
      <c r="LO35" s="44">
        <f>IF(AQ$4=0,0,求节点(AQ$4:AQ$9,$B$4:$B$9,求节点(其他调用!$L$4:$L$42,其他调用!$M$4:$M$42,其他调用!$AI36)))</f>
        <v>0.30756369525110694</v>
      </c>
      <c r="LP35" s="44">
        <f>IF(AR$4=0,0,求节点(AR$4:AR$9,$B$4:$B$9,求节点(其他调用!$L$4:$L$42,其他调用!$M$4:$M$42,其他调用!$AI36)))</f>
        <v>0.30756369525110694</v>
      </c>
      <c r="LQ35" s="44">
        <f>IF(AS$4=0,0,求节点(AS$4:AS$9,$B$4:$B$9,求节点(其他调用!$L$4:$L$42,其他调用!$M$4:$M$42,其他调用!$AI36)))</f>
        <v>0.30756369525110694</v>
      </c>
      <c r="LR35" s="44">
        <f>IF(AT$4=0,0,求节点(AT$4:AT$9,$B$4:$B$9,求节点(其他调用!$L$4:$L$42,其他调用!$M$4:$M$42,其他调用!$AI36)))</f>
        <v>0.30756369525110694</v>
      </c>
      <c r="LS35" s="44">
        <f>IF(AU$4=0,0,求节点(AU$4:AU$9,$B$4:$B$9,求节点(其他调用!$L$4:$L$42,其他调用!$M$4:$M$42,其他调用!$AI36)))</f>
        <v>0.30756369525110694</v>
      </c>
      <c r="LT35" s="44">
        <f>IF(AV$4=0,0,求节点(AV$4:AV$9,$B$4:$B$9,求节点(其他调用!$L$4:$L$42,其他调用!$M$4:$M$42,其他调用!$AI36)))</f>
        <v>0.30756369525110694</v>
      </c>
      <c r="LU35" s="44">
        <f>IF(AW$4=0,0,求节点(AW$4:AW$9,$B$4:$B$9,求节点(其他调用!$L$4:$L$42,其他调用!$M$4:$M$42,其他调用!$AI36)))</f>
        <v>0.30756369525110694</v>
      </c>
      <c r="LV35" s="44">
        <f>IF(AX$4=0,0,求节点(AX$4:AX$9,$B$4:$B$9,求节点(其他调用!$L$4:$L$42,其他调用!$M$4:$M$42,其他调用!$AI36)))</f>
        <v>0.30756369525110694</v>
      </c>
      <c r="LW35" s="44">
        <f>IF(AY$4=0,0,求节点(AY$4:AY$9,$B$4:$B$9,求节点(其他调用!$L$4:$L$42,其他调用!$M$4:$M$42,其他调用!$AI36)))</f>
        <v>0.30756369525110694</v>
      </c>
      <c r="LX35" s="44">
        <f>IF(AZ$4=0,0,求节点(AZ$4:AZ$9,$B$4:$B$9,求节点(其他调用!$L$4:$L$42,其他调用!$M$4:$M$42,其他调用!$AI36)))</f>
        <v>0.30756369525110694</v>
      </c>
      <c r="LZ35" s="44">
        <v>32</v>
      </c>
      <c r="MA35" s="44">
        <f>IF(C$23=0,0,求节点(C$23:C$28,$B$23:$B$28,求节点(其他调用!$Y$4:$Y$20,其他调用!$Z$4:$Z$20,$LZ35)))</f>
        <v>0</v>
      </c>
      <c r="MB35" s="44">
        <f>IF(D$23=0,0,求节点(D$23:D$28,$B$23:$B$28,求节点(其他调用!$Y$4:$Y$20,其他调用!$Z$4:$Z$20,$LZ35)))</f>
        <v>0</v>
      </c>
      <c r="MC35" s="44">
        <f>IF(E$23=0,0,求节点(E$23:E$28,$B$23:$B$28,求节点(其他调用!$Y$4:$Y$20,其他调用!$Z$4:$Z$20,$LZ35)))</f>
        <v>0</v>
      </c>
      <c r="MD35" s="44">
        <f>IF(F$23=0,0,求节点(F$23:F$28,$B$23:$B$28,求节点(其他调用!$Y$4:$Y$20,其他调用!$Z$4:$Z$20,$LZ35)))</f>
        <v>0</v>
      </c>
      <c r="ME35" s="44">
        <f>IF(G$23=0,0,求节点(G$23:G$28,$B$23:$B$28,求节点(其他调用!$Y$4:$Y$20,其他调用!$Z$4:$Z$20,$LZ35)))</f>
        <v>0</v>
      </c>
      <c r="MF35" s="44">
        <f>IF(H$23=0,0,求节点(H$23:H$28,$B$23:$B$28,求节点(其他调用!$Y$4:$Y$20,其他调用!$Z$4:$Z$20,$LZ35)))</f>
        <v>0</v>
      </c>
      <c r="MG35" s="44">
        <f>IF(I$23=0,0,求节点(I$23:I$28,$B$23:$B$28,求节点(其他调用!$Y$4:$Y$20,其他调用!$Z$4:$Z$20,$LZ35)))</f>
        <v>0</v>
      </c>
      <c r="MH35" s="44">
        <f>IF(J$23=0,0,求节点(J$23:J$28,$B$23:$B$28,求节点(其他调用!$Y$4:$Y$20,其他调用!$Z$4:$Z$20,$LZ35)))</f>
        <v>0</v>
      </c>
      <c r="MI35" s="44">
        <f>IF(K$23=0,0,求节点(K$23:K$28,$B$23:$B$28,求节点(其他调用!$Y$4:$Y$20,其他调用!$Z$4:$Z$20,$LZ35)))</f>
        <v>0</v>
      </c>
      <c r="MJ35" s="44">
        <f>IF(L$23=0,0,求节点(L$23:L$28,$B$23:$B$28,求节点(其他调用!$Y$4:$Y$20,其他调用!$Z$4:$Z$20,$LZ35)))</f>
        <v>0</v>
      </c>
      <c r="MK35" s="44">
        <f>IF(M$23=0,0,求节点(M$23:M$28,$B$23:$B$28,求节点(其他调用!$Y$4:$Y$20,其他调用!$Z$4:$Z$20,$LZ35)))</f>
        <v>0</v>
      </c>
      <c r="ML35" s="44">
        <f>IF(N$23=0,0,求节点(N$23:N$28,$B$23:$B$28,求节点(其他调用!$Y$4:$Y$20,其他调用!$Z$4:$Z$20,$LZ35)))</f>
        <v>0</v>
      </c>
      <c r="MM35" s="44">
        <f>IF(O$23=0,0,求节点(O$23:O$28,$B$23:$B$28,求节点(其他调用!$Y$4:$Y$20,其他调用!$Z$4:$Z$20,$LZ35)))</f>
        <v>0</v>
      </c>
      <c r="MN35" s="44">
        <f>IF(P$23=0,0,求节点(P$23:P$28,$B$23:$B$28,求节点(其他调用!$Y$4:$Y$20,其他调用!$Z$4:$Z$20,$LZ35)))</f>
        <v>0</v>
      </c>
      <c r="MO35" s="44">
        <f>IF(Q$23=0,0,求节点(Q$23:Q$28,$B$23:$B$28,求节点(其他调用!$Y$4:$Y$20,其他调用!$Z$4:$Z$20,$LZ35)))</f>
        <v>0</v>
      </c>
      <c r="MP35" s="44">
        <f>IF(R$23=0,0,求节点(R$23:R$28,$B$23:$B$28,求节点(其他调用!$Y$4:$Y$20,其他调用!$Z$4:$Z$20,$LZ35)))</f>
        <v>0</v>
      </c>
      <c r="MQ35" s="44">
        <f>IF(S$23=0,0,求节点(S$23:S$28,$B$23:$B$28,求节点(其他调用!$Y$4:$Y$20,其他调用!$Z$4:$Z$20,$LZ35)))</f>
        <v>0</v>
      </c>
      <c r="MR35" s="44">
        <f>IF(T$23=0,0,求节点(T$23:T$28,$B$23:$B$28,求节点(其他调用!$Y$4:$Y$20,其他调用!$Z$4:$Z$20,$LZ35)))</f>
        <v>0</v>
      </c>
      <c r="MS35" s="44">
        <f>IF(U$23=0,0,求节点(U$23:U$28,$B$23:$B$28,求节点(其他调用!$Y$4:$Y$20,其他调用!$Z$4:$Z$20,$LZ35)))</f>
        <v>0</v>
      </c>
      <c r="MT35" s="44">
        <f>IF(V$23=0,0,求节点(V$23:V$28,$B$23:$B$28,求节点(其他调用!$Y$4:$Y$20,其他调用!$Z$4:$Z$20,$LZ35)))</f>
        <v>0</v>
      </c>
      <c r="MW35" s="44">
        <v>32</v>
      </c>
      <c r="MX35" s="44">
        <f>IF(C$4=0,0,求节点(C$4:C$9,$B$4:$B$9,求节点(其他调用!$O$4:$O$42,其他调用!$P$4:$P$42,其他调用!$AJ36)))</f>
        <v>4.2171488998007929</v>
      </c>
      <c r="MY35" s="44">
        <f>IF(D$4=0,0,求节点(D$4:D$9,$B$4:$B$9,求节点(其他调用!$O$4:$O$42,其他调用!$P$4:$P$42,其他调用!$AJ36)))</f>
        <v>6</v>
      </c>
      <c r="MZ35" s="44">
        <f>IF(E$4=0,0,求节点(E$4:E$9,$B$4:$B$9,求节点(其他调用!$O$4:$O$42,其他调用!$P$4:$P$42,其他调用!$AJ36)))</f>
        <v>1.5708464364520471</v>
      </c>
      <c r="NA35" s="44">
        <f>IF(F$4=0,0,求节点(F$4:F$9,$B$4:$B$9,求节点(其他调用!$O$4:$O$42,其他调用!$P$4:$P$42,其他调用!$AJ36)))</f>
        <v>0</v>
      </c>
      <c r="NB35" s="44">
        <f>IF(G$4=0,0,求节点(G$4:G$9,$B$4:$B$9,求节点(其他调用!$O$4:$O$42,其他调用!$P$4:$P$42,其他调用!$AJ36)))</f>
        <v>0</v>
      </c>
      <c r="NC35" s="44">
        <f>IF(H$4=0,0,求节点(H$4:H$9,$B$4:$B$9,求节点(其他调用!$O$4:$O$42,其他调用!$P$4:$P$42,其他调用!$AJ36)))</f>
        <v>0</v>
      </c>
      <c r="ND35" s="44">
        <f>IF(I$4=0,0,求节点(I$4:I$9,$B$4:$B$9,求节点(其他调用!$O$4:$O$42,其他调用!$P$4:$P$42,其他调用!$AJ36)))</f>
        <v>0</v>
      </c>
      <c r="NE35" s="44">
        <f>IF(J$4=0,0,求节点(J$4:J$9,$B$4:$B$9,求节点(其他调用!$O$4:$O$42,其他调用!$P$4:$P$42,其他调用!$AJ36)))</f>
        <v>0</v>
      </c>
      <c r="NF35" s="44">
        <f>IF(K$4=0,0,求节点(K$4:K$9,$B$4:$B$9,求节点(其他调用!$O$4:$O$42,其他调用!$P$4:$P$42,其他调用!$AJ36)))</f>
        <v>0</v>
      </c>
      <c r="NG35" s="44">
        <f>IF(L$4=0,0,求节点(L$4:L$9,$B$4:$B$9,求节点(其他调用!$O$4:$O$42,其他调用!$P$4:$P$42,其他调用!$AJ36)))</f>
        <v>0</v>
      </c>
      <c r="NH35" s="44">
        <f>IF(M$4=0,0,求节点(M$4:M$9,$B$4:$B$9,求节点(其他调用!$O$4:$O$42,其他调用!$P$4:$P$42,其他调用!$AJ36)))</f>
        <v>0</v>
      </c>
      <c r="NI35" s="44">
        <f>IF(N$4=0,0,求节点(N$4:N$9,$B$4:$B$9,求节点(其他调用!$O$4:$O$42,其他调用!$P$4:$P$42,其他调用!$AJ36)))</f>
        <v>0</v>
      </c>
      <c r="NJ35" s="44">
        <f>IF(O$4=0,0,求节点(O$4:O$9,$B$4:$B$9,求节点(其他调用!$O$4:$O$42,其他调用!$P$4:$P$42,其他调用!$AJ36)))</f>
        <v>0</v>
      </c>
      <c r="NK35" s="44">
        <f>IF(P$4=0,0,求节点(P$4:P$9,$B$4:$B$9,求节点(其他调用!$O$4:$O$42,其他调用!$P$4:$P$42,其他调用!$AJ36)))</f>
        <v>0</v>
      </c>
      <c r="NL35" s="44">
        <f>IF(Q$4=0,0,求节点(Q$4:Q$9,$B$4:$B$9,求节点(其他调用!$O$4:$O$42,其他调用!$P$4:$P$42,其他调用!$AJ36)))</f>
        <v>0</v>
      </c>
      <c r="NM35" s="44">
        <f>IF(R$4=0,0,求节点(R$4:R$9,$B$4:$B$9,求节点(其他调用!$O$4:$O$42,其他调用!$P$4:$P$42,其他调用!$AJ36)))</f>
        <v>0</v>
      </c>
      <c r="NN35" s="44">
        <f>IF(S$4=0,0,求节点(S$4:S$9,$B$4:$B$9,求节点(其他调用!$O$4:$O$42,其他调用!$P$4:$P$42,其他调用!$AJ36)))</f>
        <v>4.0265306980575497</v>
      </c>
      <c r="NO35" s="44">
        <f>IF(T$4=0,0,求节点(T$4:T$9,$B$4:$B$9,求节点(其他调用!$O$4:$O$42,其他调用!$P$4:$P$42,其他调用!$AJ36)))</f>
        <v>3.2957392035305171</v>
      </c>
      <c r="NP35" s="44">
        <f>IF(U$4=0,0,求节点(U$4:U$9,$B$4:$B$9,求节点(其他调用!$O$4:$O$42,其他调用!$P$4:$P$42,其他调用!$AJ36)))</f>
        <v>5.5983700220657324</v>
      </c>
      <c r="NQ35" s="44">
        <f>IF(V$4=0,0,求节点(V$4:V$9,$B$4:$B$9,求节点(其他调用!$O$4:$O$42,其他调用!$P$4:$P$42,其他调用!$AJ36)))</f>
        <v>0</v>
      </c>
      <c r="NR35" s="44">
        <f>IF(W$4=0,0,求节点(W$4:W$9,$B$4:$B$9,求节点(其他调用!$O$4:$O$42,其他调用!$P$4:$P$42,其他调用!$AJ36)))</f>
        <v>3.0536563756722175</v>
      </c>
      <c r="NS35" s="44">
        <f>IF(X$4=0,0,求节点(X$4:X$9,$B$4:$B$9,求节点(其他调用!$O$4:$O$42,其他调用!$P$4:$P$42,其他调用!$AJ36)))</f>
        <v>3.0536563756722175</v>
      </c>
      <c r="NT35" s="44">
        <f>IF(Y$4=0,0,求节点(Y$4:Y$9,$B$4:$B$9,求节点(其他调用!$O$4:$O$42,其他调用!$P$4:$P$42,其他调用!$AJ36)))</f>
        <v>4.8600338665222145</v>
      </c>
      <c r="NU35" s="44">
        <f>IF(Z$4=0,0,求节点(Z$4:Z$9,$B$4:$B$9,求节点(其他调用!$O$4:$O$42,其他调用!$P$4:$P$42,其他调用!$AJ36)))</f>
        <v>0</v>
      </c>
      <c r="NV35" s="44">
        <f>IF(AA$4=0,0,求节点(AA$4:AA$9,$B$4:$B$9,求节点(其他调用!$O$4:$O$42,其他调用!$P$4:$P$42,其他调用!$AJ36)))</f>
        <v>3.0536563756722175</v>
      </c>
      <c r="NW35" s="44">
        <f>IF(AB$4=0,0,求节点(AB$4:AB$9,$B$4:$B$9,求节点(其他调用!$O$4:$O$42,其他调用!$P$4:$P$42,其他调用!$AJ36)))</f>
        <v>6</v>
      </c>
      <c r="NX35" s="44">
        <f>IF(AC$4=0,0,求节点(AC$4:AC$9,$B$4:$B$9,求节点(其他调用!$O$4:$O$42,其他调用!$P$4:$P$42,其他调用!$AJ36)))</f>
        <v>3.7273465454390302</v>
      </c>
      <c r="NY35" s="44">
        <f>IF(AD$4=0,0,求节点(AD$4:AD$9,$B$4:$B$9,求节点(其他调用!$O$4:$O$42,其他调用!$P$4:$P$42,其他调用!$AJ36)))</f>
        <v>0.44713037959871793</v>
      </c>
      <c r="NZ35" s="44">
        <f>IF(AE$4=0,0,求节点(AE$4:AE$9,$B$4:$B$9,求节点(其他调用!$O$4:$O$42,其他调用!$P$4:$P$42,其他调用!$AJ36)))</f>
        <v>0.44713037959871793</v>
      </c>
      <c r="OA35" s="44">
        <f>IF(AF$4=0,0,求节点(AF$4:AF$9,$B$4:$B$9,求节点(其他调用!$O$4:$O$42,其他调用!$P$4:$P$42,其他调用!$AJ36)))</f>
        <v>0.44713037959871793</v>
      </c>
      <c r="OB35" s="44">
        <f>IF(AG$4=0,0,求节点(AG$4:AG$9,$B$4:$B$9,求节点(其他调用!$O$4:$O$42,其他调用!$P$4:$P$42,其他调用!$AJ36)))</f>
        <v>0.44713037959871793</v>
      </c>
      <c r="OC35" s="44">
        <f>IF(AH$4=0,0,求节点(AH$4:AH$9,$B$4:$B$9,求节点(其他调用!$O$4:$O$42,其他调用!$P$4:$P$42,其他调用!$AJ36)))</f>
        <v>0.44713037959871793</v>
      </c>
      <c r="OD35" s="44">
        <f>IF(AI$4=0,0,求节点(AI$4:AI$9,$B$4:$B$9,求节点(其他调用!$O$4:$O$42,其他调用!$P$4:$P$42,其他调用!$AJ36)))</f>
        <v>0.44713037959871793</v>
      </c>
      <c r="OE35" s="44">
        <f>IF(AJ$4=0,0,求节点(AJ$4:AJ$9,$B$4:$B$9,求节点(其他调用!$O$4:$O$42,其他调用!$P$4:$P$42,其他调用!$AJ36)))</f>
        <v>0.44713037959871793</v>
      </c>
      <c r="OF35" s="44">
        <f>IF(AK$4=0,0,求节点(AK$4:AK$9,$B$4:$B$9,求节点(其他调用!$O$4:$O$42,其他调用!$P$4:$P$42,其他调用!$AJ36)))</f>
        <v>0.44713037959871793</v>
      </c>
      <c r="OG35" s="44">
        <f>IF(AL$4=0,0,求节点(AL$4:AL$9,$B$4:$B$9,求节点(其他调用!$O$4:$O$42,其他调用!$P$4:$P$42,其他调用!$AJ36)))</f>
        <v>0.44713037959871793</v>
      </c>
      <c r="OH35" s="44">
        <f>IF(AM$4=0,0,求节点(AM$4:AM$9,$B$4:$B$9,求节点(其他调用!$O$4:$O$42,其他调用!$P$4:$P$42,其他调用!$AJ36)))</f>
        <v>0.44713037959871793</v>
      </c>
      <c r="OI35" s="44">
        <f>IF(AN$4=0,0,求节点(AN$4:AN$9,$B$4:$B$9,求节点(其他调用!$O$4:$O$42,其他调用!$P$4:$P$42,其他调用!$AJ36)))</f>
        <v>0.44713037959871793</v>
      </c>
      <c r="OJ35" s="44">
        <f>IF(AO$4=0,0,求节点(AO$4:AO$9,$B$4:$B$9,求节点(其他调用!$O$4:$O$42,其他调用!$P$4:$P$42,其他调用!$AJ36)))</f>
        <v>0.44713037959871793</v>
      </c>
      <c r="OK35" s="44">
        <f>IF(AP$4=0,0,求节点(AP$4:AP$9,$B$4:$B$9,求节点(其他调用!$O$4:$O$42,其他调用!$P$4:$P$42,其他调用!$AJ36)))</f>
        <v>0.44713037959871793</v>
      </c>
      <c r="OL35" s="44">
        <f>IF(AQ$4=0,0,求节点(AQ$4:AQ$9,$B$4:$B$9,求节点(其他调用!$O$4:$O$42,其他调用!$P$4:$P$42,其他调用!$AJ36)))</f>
        <v>0.44713037959871793</v>
      </c>
      <c r="OM35" s="44">
        <f>IF(AR$4=0,0,求节点(AR$4:AR$9,$B$4:$B$9,求节点(其他调用!$O$4:$O$42,其他调用!$P$4:$P$42,其他调用!$AJ36)))</f>
        <v>0.44713037959871793</v>
      </c>
      <c r="ON35" s="44">
        <f>IF(AS$4=0,0,求节点(AS$4:AS$9,$B$4:$B$9,求节点(其他调用!$O$4:$O$42,其他调用!$P$4:$P$42,其他调用!$AJ36)))</f>
        <v>0.44713037959871793</v>
      </c>
      <c r="OO35" s="44">
        <f>IF(AT$4=0,0,求节点(AT$4:AT$9,$B$4:$B$9,求节点(其他调用!$O$4:$O$42,其他调用!$P$4:$P$42,其他调用!$AJ36)))</f>
        <v>0.44713037959871793</v>
      </c>
      <c r="OP35" s="44">
        <f>IF(AU$4=0,0,求节点(AU$4:AU$9,$B$4:$B$9,求节点(其他调用!$O$4:$O$42,其他调用!$P$4:$P$42,其他调用!$AJ36)))</f>
        <v>0.44713037959871793</v>
      </c>
      <c r="OQ35" s="44">
        <f>IF(AV$4=0,0,求节点(AV$4:AV$9,$B$4:$B$9,求节点(其他调用!$O$4:$O$42,其他调用!$P$4:$P$42,其他调用!$AJ36)))</f>
        <v>0.44713037959871793</v>
      </c>
      <c r="OR35" s="44">
        <f>IF(AW$4=0,0,求节点(AW$4:AW$9,$B$4:$B$9,求节点(其他调用!$O$4:$O$42,其他调用!$P$4:$P$42,其他调用!$AJ36)))</f>
        <v>0.44713037959871793</v>
      </c>
      <c r="OS35" s="44">
        <f>IF(AX$4=0,0,求节点(AX$4:AX$9,$B$4:$B$9,求节点(其他调用!$O$4:$O$42,其他调用!$P$4:$P$42,其他调用!$AJ36)))</f>
        <v>0.44713037959871793</v>
      </c>
      <c r="OT35" s="44">
        <f>IF(AY$4=0,0,求节点(AY$4:AY$9,$B$4:$B$9,求节点(其他调用!$O$4:$O$42,其他调用!$P$4:$P$42,其他调用!$AJ36)))</f>
        <v>0.44713037959871793</v>
      </c>
      <c r="OU35" s="44">
        <f>IF(AZ$4=0,0,求节点(AZ$4:AZ$9,$B$4:$B$9,求节点(其他调用!$O$4:$O$42,其他调用!$P$4:$P$42,其他调用!$AJ36)))</f>
        <v>0.44713037959871793</v>
      </c>
      <c r="OW35" s="44">
        <v>32</v>
      </c>
      <c r="OX35" s="44">
        <f>IF(C$23=0,0,求节点(C$23:C$28,$B$23:$B$28,求节点(其他调用!$AA$4:$AA$20,其他调用!$AB$4:$AB$20,$OW35)))</f>
        <v>0</v>
      </c>
      <c r="OY35" s="44">
        <f>IF(D$23=0,0,求节点(D$23:D$28,$B$23:$B$28,求节点(其他调用!$AA$4:$AA$20,其他调用!$AB$4:$AB$20,$OW35)))</f>
        <v>0</v>
      </c>
      <c r="OZ35" s="44">
        <f>IF(E$23=0,0,求节点(E$23:E$28,$B$23:$B$28,求节点(其他调用!$AA$4:$AA$20,其他调用!$AB$4:$AB$20,$OW35)))</f>
        <v>0</v>
      </c>
      <c r="PA35" s="44">
        <f>IF(F$23=0,0,求节点(F$23:F$28,$B$23:$B$28,求节点(其他调用!$AA$4:$AA$20,其他调用!$AB$4:$AB$20,$OW35)))</f>
        <v>1.2785222771882765E-4</v>
      </c>
      <c r="PB35" s="44">
        <f>IF(G$23=0,0,求节点(G$23:G$28,$B$23:$B$28,求节点(其他调用!$AA$4:$AA$20,其他调用!$AB$4:$AB$20,$OW35)))</f>
        <v>1.9177834157846352E-4</v>
      </c>
      <c r="PC35" s="44">
        <f>IF(H$23=0,0,求节点(H$23:H$28,$B$23:$B$28,求节点(其他调用!$AA$4:$AA$20,其他调用!$AB$4:$AB$20,$OW35)))</f>
        <v>1.9177834157846352E-4</v>
      </c>
      <c r="PD35" s="44">
        <f>IF(I$23=0,0,求节点(I$23:I$28,$B$23:$B$28,求节点(其他调用!$AA$4:$AA$20,其他调用!$AB$4:$AB$20,$OW35)))</f>
        <v>2.9057324481573943E-4</v>
      </c>
      <c r="PE35" s="44">
        <f>IF(J$23=0,0,求节点(J$23:J$28,$B$23:$B$28,求节点(其他调用!$AA$4:$AA$20,其他调用!$AB$4:$AB$20,$OW35)))</f>
        <v>0</v>
      </c>
      <c r="PF35" s="44">
        <f>IF(K$23=0,0,求节点(K$23:K$28,$B$23:$B$28,求节点(其他调用!$AA$4:$AA$20,其他调用!$AB$4:$AB$20,$OW35)))</f>
        <v>1.9177834157846352E-4</v>
      </c>
      <c r="PG35" s="44">
        <f>IF(L$23=0,0,求节点(L$23:L$28,$B$23:$B$28,求节点(其他调用!$AA$4:$AA$20,其他调用!$AB$4:$AB$20,$OW35)))</f>
        <v>0</v>
      </c>
      <c r="PH35" s="44">
        <f>IF(M$23=0,0,求节点(M$23:M$28,$B$23:$B$28,求节点(其他调用!$AA$4:$AA$20,其他调用!$AB$4:$AB$20,$OW35)))</f>
        <v>0</v>
      </c>
      <c r="PI35" s="44">
        <f>IF(N$23=0,0,求节点(N$23:N$28,$B$23:$B$28,求节点(其他调用!$AA$4:$AA$20,其他调用!$AB$4:$AB$20,$OW35)))</f>
        <v>0</v>
      </c>
      <c r="PJ35" s="44">
        <f>IF(O$23=0,0,求节点(O$23:O$28,$B$23:$B$28,求节点(其他调用!$AA$4:$AA$20,其他调用!$AB$4:$AB$20,$OW35)))</f>
        <v>0</v>
      </c>
      <c r="PK35" s="44">
        <f>IF(P$23=0,0,求节点(P$23:P$28,$B$23:$B$28,求节点(其他调用!$AA$4:$AA$20,其他调用!$AB$4:$AB$20,$OW35)))</f>
        <v>0</v>
      </c>
      <c r="PL35" s="44">
        <f>IF(Q$23=0,0,求节点(Q$23:Q$28,$B$23:$B$28,求节点(其他调用!$AA$4:$AA$20,其他调用!$AB$4:$AB$20,$OW35)))</f>
        <v>0</v>
      </c>
      <c r="PM35" s="44">
        <f>IF(R$23=0,0,求节点(R$23:R$28,$B$23:$B$28,求节点(其他调用!$AA$4:$AA$20,其他调用!$AB$4:$AB$20,$OW35)))</f>
        <v>0</v>
      </c>
      <c r="PN35" s="44">
        <f>IF(S$23=0,0,求节点(S$23:S$28,$B$23:$B$28,求节点(其他调用!$AA$4:$AA$20,其他调用!$AB$4:$AB$20,$OW35)))</f>
        <v>0</v>
      </c>
      <c r="PO35" s="44">
        <f>IF(T$23=0,0,求节点(T$23:T$28,$B$23:$B$28,求节点(其他调用!$AA$4:$AA$20,其他调用!$AB$4:$AB$20,$OW35)))</f>
        <v>0</v>
      </c>
      <c r="PP35" s="44">
        <f>IF(U$23=0,0,求节点(U$23:U$28,$B$23:$B$28,求节点(其他调用!$AA$4:$AA$20,其他调用!$AB$4:$AB$20,$OW35)))</f>
        <v>0</v>
      </c>
      <c r="PQ35" s="44">
        <f>IF(V$23=0,0,求节点(V$23:V$28,$B$23:$B$28,求节点(其他调用!$AA$4:$AA$20,其他调用!$AB$4:$AB$20,$OW35)))</f>
        <v>0</v>
      </c>
    </row>
    <row r="36" spans="61:433" x14ac:dyDescent="0.2">
      <c r="BI36" s="44">
        <v>33</v>
      </c>
      <c r="BJ36" s="44">
        <f>IF(C$4=0,0,求节点(C$4:C$9,$B$4:$B$9,求节点(其他调用!$C$4:$C$42,其他调用!$D$4:$D$42,其他调用!$AF37)))</f>
        <v>1.4589591980289471</v>
      </c>
      <c r="BK36" s="44">
        <f>IF(D$4=0,0,求节点(D$4:D$9,$B$4:$B$9,求节点(其他调用!$C$4:$C$42,其他调用!$D$4:$D$42,其他调用!$AF37)))</f>
        <v>3.2658399708400472</v>
      </c>
      <c r="BL36" s="44">
        <f>IF(E$4=0,0,求节点(E$4:E$9,$B$4:$B$9,求节点(其他调用!$C$4:$C$42,其他调用!$D$4:$D$42,其他调用!$AF37)))</f>
        <v>0.42432357662046927</v>
      </c>
      <c r="BM36" s="44">
        <f>IF(F$4=0,0,求节点(F$4:F$9,$B$4:$B$9,求节点(其他调用!$C$4:$C$42,其他调用!$D$4:$D$42,其他调用!$AF37)))</f>
        <v>0</v>
      </c>
      <c r="BN36" s="44">
        <f>IF(G$4=0,0,求节点(G$4:G$9,$B$4:$B$9,求节点(其他调用!$C$4:$C$42,其他调用!$D$4:$D$42,其他调用!$AF37)))</f>
        <v>0</v>
      </c>
      <c r="BO36" s="44">
        <f>IF(H$4=0,0,求节点(H$4:H$9,$B$4:$B$9,求节点(其他调用!$C$4:$C$42,其他调用!$D$4:$D$42,其他调用!$AF37)))</f>
        <v>0</v>
      </c>
      <c r="BP36" s="44">
        <f>IF(I$4=0,0,求节点(I$4:I$9,$B$4:$B$9,求节点(其他调用!$C$4:$C$42,其他调用!$D$4:$D$42,其他调用!$AF37)))</f>
        <v>0</v>
      </c>
      <c r="BQ36" s="44">
        <f>IF(J$4=0,0,求节点(J$4:J$9,$B$4:$B$9,求节点(其他调用!$C$4:$C$42,其他调用!$D$4:$D$42,其他调用!$AF37)))</f>
        <v>0</v>
      </c>
      <c r="BR36" s="44">
        <f>IF(K$4=0,0,求节点(K$4:K$9,$B$4:$B$9,求节点(其他调用!$C$4:$C$42,其他调用!$D$4:$D$42,其他调用!$AF37)))</f>
        <v>0</v>
      </c>
      <c r="BS36" s="44">
        <f>IF(L$4=0,0,求节点(L$4:L$9,$B$4:$B$9,求节点(其他调用!$C$4:$C$42,其他调用!$D$4:$D$42,其他调用!$AF37)))</f>
        <v>0</v>
      </c>
      <c r="BT36" s="44">
        <f>IF(M$4=0,0,求节点(M$4:M$9,$B$4:$B$9,求节点(其他调用!$C$4:$C$42,其他调用!$D$4:$D$42,其他调用!$AF37)))</f>
        <v>0</v>
      </c>
      <c r="BU36" s="44">
        <f>IF(N$4=0,0,求节点(N$4:N$9,$B$4:$B$9,求节点(其他调用!$C$4:$C$42,其他调用!$D$4:$D$42,其他调用!$AF37)))</f>
        <v>0</v>
      </c>
      <c r="BV36" s="44">
        <f>IF(O$4=0,0,求节点(O$4:O$9,$B$4:$B$9,求节点(其他调用!$C$4:$C$42,其他调用!$D$4:$D$42,其他调用!$AF37)))</f>
        <v>0</v>
      </c>
      <c r="BW36" s="44">
        <f>IF(P$4=0,0,求节点(P$4:P$9,$B$4:$B$9,求节点(其他调用!$C$4:$C$42,其他调用!$D$4:$D$42,其他调用!$AF37)))</f>
        <v>0</v>
      </c>
      <c r="BX36" s="44">
        <f>IF(Q$4=0,0,求节点(Q$4:Q$9,$B$4:$B$9,求节点(其他调用!$C$4:$C$42,其他调用!$D$4:$D$42,其他调用!$AF37)))</f>
        <v>0</v>
      </c>
      <c r="BY36" s="44">
        <f>IF(R$4=0,0,求节点(R$4:R$9,$B$4:$B$9,求节点(其他调用!$C$4:$C$42,其他调用!$D$4:$D$42,其他调用!$AF37)))</f>
        <v>0</v>
      </c>
      <c r="BZ36" s="44">
        <f>IF(S$4=0,0,求节点(S$4:S$9,$B$4:$B$9,求节点(其他调用!$C$4:$C$42,其他调用!$D$4:$D$42,其他调用!$AF37)))</f>
        <v>2.3682148435908541</v>
      </c>
      <c r="CA36" s="44">
        <f>IF(T$4=0,0,求节点(T$4:T$9,$B$4:$B$9,求节点(其他调用!$C$4:$C$42,其他调用!$D$4:$D$42,其他调用!$AF37)))</f>
        <v>1.740537976984466</v>
      </c>
      <c r="CB36" s="44">
        <f>IF(U$4=0,0,求节点(U$4:U$9,$B$4:$B$9,求节点(其他调用!$C$4:$C$42,其他调用!$D$4:$D$42,其他调用!$AF37)))</f>
        <v>2.0810785887348975</v>
      </c>
      <c r="CC36" s="44">
        <f>IF(V$4=0,0,求节点(V$4:V$9,$B$4:$B$9,求节点(其他调用!$C$4:$C$42,其他调用!$D$4:$D$42,其他调用!$AF37)))</f>
        <v>0</v>
      </c>
      <c r="CD36" s="44">
        <f>IF(W$4=0,0,求节点(W$4:W$9,$B$4:$B$9,求节点(其他调用!$C$4:$C$42,其他调用!$D$4:$D$42,其他调用!$AF37)))</f>
        <v>1.0131261313493758</v>
      </c>
      <c r="CE36" s="44">
        <f>IF(X$4=0,0,求节点(X$4:X$9,$B$4:$B$9,求节点(其他调用!$C$4:$C$42,其他调用!$D$4:$D$42,其他调用!$AF37)))</f>
        <v>1.0131261313493758</v>
      </c>
      <c r="CF36" s="44">
        <f>IF(Y$4=0,0,求节点(Y$4:Y$9,$B$4:$B$9,求节点(其他调用!$C$4:$C$42,其他调用!$D$4:$D$42,其他调用!$AF37)))</f>
        <v>1.740537976984466</v>
      </c>
      <c r="CG36" s="44">
        <f>IF(Z$4=0,0,求节点(Z$4:Z$9,$B$4:$B$9,求节点(其他调用!$C$4:$C$42,其他调用!$D$4:$D$42,其他调用!$AF37)))</f>
        <v>0</v>
      </c>
      <c r="CH36" s="44">
        <f>IF(AA$4=0,0,求节点(AA$4:AA$9,$B$4:$B$9,求节点(其他调用!$C$4:$C$42,其他调用!$D$4:$D$42,其他调用!$AF37)))</f>
        <v>1.0131261313493758</v>
      </c>
      <c r="CI36" s="44">
        <f>IF(AB$4=0,0,求节点(AB$4:AB$9,$B$4:$B$9,求节点(其他调用!$C$4:$C$42,其他调用!$D$4:$D$42,其他调用!$AF37)))</f>
        <v>3.3217449811371877</v>
      </c>
      <c r="CJ36" s="44">
        <f>IF(AC$4=0,0,求节点(AC$4:AC$9,$B$4:$B$9,求节点(其他调用!$C$4:$C$42,其他调用!$D$4:$D$42,其他调用!$AF37)))</f>
        <v>2.6518062064115524</v>
      </c>
      <c r="CK36" s="44">
        <f>IF(AD$4=0,0,求节点(AD$4:AD$9,$B$4:$B$9,求节点(其他调用!$C$4:$C$42,其他调用!$D$4:$D$42,其他调用!$AF37)))</f>
        <v>0.10545216902295007</v>
      </c>
      <c r="CL36" s="44">
        <f>IF(AE$4=0,0,求节点(AE$4:AE$9,$B$4:$B$9,求节点(其他调用!$C$4:$C$42,其他调用!$D$4:$D$42,其他调用!$AF37)))</f>
        <v>0.10545216902295007</v>
      </c>
      <c r="CM36" s="44">
        <f>IF(AF$4=0,0,求节点(AF$4:AF$9,$B$4:$B$9,求节点(其他调用!$C$4:$C$42,其他调用!$D$4:$D$42,其他调用!$AF37)))</f>
        <v>0.10545216902295007</v>
      </c>
      <c r="CN36" s="44">
        <f>IF(AG$4=0,0,求节点(AG$4:AG$9,$B$4:$B$9,求节点(其他调用!$C$4:$C$42,其他调用!$D$4:$D$42,其他调用!$AF37)))</f>
        <v>0.10545216902295007</v>
      </c>
      <c r="CO36" s="44">
        <f>IF(AH$4=0,0,求节点(AH$4:AH$9,$B$4:$B$9,求节点(其他调用!$C$4:$C$42,其他调用!$D$4:$D$42,其他调用!$AF37)))</f>
        <v>0.10545216902295007</v>
      </c>
      <c r="CP36" s="44">
        <f>IF(AI$4=0,0,求节点(AI$4:AI$9,$B$4:$B$9,求节点(其他调用!$C$4:$C$42,其他调用!$D$4:$D$42,其他调用!$AF37)))</f>
        <v>0.10545216902295007</v>
      </c>
      <c r="CQ36" s="44">
        <f>IF(AJ$4=0,0,求节点(AJ$4:AJ$9,$B$4:$B$9,求节点(其他调用!$C$4:$C$42,其他调用!$D$4:$D$42,其他调用!$AF37)))</f>
        <v>0.10545216902295007</v>
      </c>
      <c r="CR36" s="44">
        <f>IF(AK$4=0,0,求节点(AK$4:AK$9,$B$4:$B$9,求节点(其他调用!$C$4:$C$42,其他调用!$D$4:$D$42,其他调用!$AF37)))</f>
        <v>0.10545216902295007</v>
      </c>
      <c r="CS36" s="44">
        <f>IF(AL$4=0,0,求节点(AL$4:AL$9,$B$4:$B$9,求节点(其他调用!$C$4:$C$42,其他调用!$D$4:$D$42,其他调用!$AF37)))</f>
        <v>0.10545216902295007</v>
      </c>
      <c r="CT36" s="44">
        <f>IF(AM$4=0,0,求节点(AM$4:AM$9,$B$4:$B$9,求节点(其他调用!$C$4:$C$42,其他调用!$D$4:$D$42,其他调用!$AF37)))</f>
        <v>0.10545216902295007</v>
      </c>
      <c r="CU36" s="44">
        <f>IF(AN$4=0,0,求节点(AN$4:AN$9,$B$4:$B$9,求节点(其他调用!$C$4:$C$42,其他调用!$D$4:$D$42,其他调用!$AF37)))</f>
        <v>0.10545216902295007</v>
      </c>
      <c r="CV36" s="44">
        <f>IF(AO$4=0,0,求节点(AO$4:AO$9,$B$4:$B$9,求节点(其他调用!$C$4:$C$42,其他调用!$D$4:$D$42,其他调用!$AF37)))</f>
        <v>0.10545216902295007</v>
      </c>
      <c r="CW36" s="44">
        <f>IF(AP$4=0,0,求节点(AP$4:AP$9,$B$4:$B$9,求节点(其他调用!$C$4:$C$42,其他调用!$D$4:$D$42,其他调用!$AF37)))</f>
        <v>0.10545216902295007</v>
      </c>
      <c r="CX36" s="44">
        <f>IF(AQ$4=0,0,求节点(AQ$4:AQ$9,$B$4:$B$9,求节点(其他调用!$C$4:$C$42,其他调用!$D$4:$D$42,其他调用!$AF37)))</f>
        <v>0.10545216902295007</v>
      </c>
      <c r="CY36" s="44">
        <f>IF(AR$4=0,0,求节点(AR$4:AR$9,$B$4:$B$9,求节点(其他调用!$C$4:$C$42,其他调用!$D$4:$D$42,其他调用!$AF37)))</f>
        <v>0.10545216902295007</v>
      </c>
      <c r="CZ36" s="44">
        <f>IF(AS$4=0,0,求节点(AS$4:AS$9,$B$4:$B$9,求节点(其他调用!$C$4:$C$42,其他调用!$D$4:$D$42,其他调用!$AF37)))</f>
        <v>0.10545216902295007</v>
      </c>
      <c r="DA36" s="44">
        <f>IF(AT$4=0,0,求节点(AT$4:AT$9,$B$4:$B$9,求节点(其他调用!$C$4:$C$42,其他调用!$D$4:$D$42,其他调用!$AF37)))</f>
        <v>0.10545216902295007</v>
      </c>
      <c r="DB36" s="44">
        <f>IF(AU$4=0,0,求节点(AU$4:AU$9,$B$4:$B$9,求节点(其他调用!$C$4:$C$42,其他调用!$D$4:$D$42,其他调用!$AF37)))</f>
        <v>0.10545216902295007</v>
      </c>
      <c r="DC36" s="44">
        <f>IF(AV$4=0,0,求节点(AV$4:AV$9,$B$4:$B$9,求节点(其他调用!$C$4:$C$42,其他调用!$D$4:$D$42,其他调用!$AF37)))</f>
        <v>0.10545216902295007</v>
      </c>
      <c r="DD36" s="44">
        <f>IF(AW$4=0,0,求节点(AW$4:AW$9,$B$4:$B$9,求节点(其他调用!$C$4:$C$42,其他调用!$D$4:$D$42,其他调用!$AF37)))</f>
        <v>0.10545216902295007</v>
      </c>
      <c r="DE36" s="44">
        <f>IF(AX$4=0,0,求节点(AX$4:AX$9,$B$4:$B$9,求节点(其他调用!$C$4:$C$42,其他调用!$D$4:$D$42,其他调用!$AF37)))</f>
        <v>0.10545216902295007</v>
      </c>
      <c r="DF36" s="44">
        <f>IF(AY$4=0,0,求节点(AY$4:AY$9,$B$4:$B$9,求节点(其他调用!$C$4:$C$42,其他调用!$D$4:$D$42,其他调用!$AF37)))</f>
        <v>0.10545216902295007</v>
      </c>
      <c r="DG36" s="44">
        <f>IF(AZ$4=0,0,求节点(AZ$4:AZ$9,$B$4:$B$9,求节点(其他调用!$C$4:$C$42,其他调用!$D$4:$D$42,其他调用!$AF37)))</f>
        <v>0.10545216902295007</v>
      </c>
      <c r="DI36" s="44">
        <v>33</v>
      </c>
      <c r="DJ36" s="44">
        <f>IF(C$23=0,0,求节点(C$23:C$28,$B$23:$B$28,求节点(其他调用!$S$4:$S$20,其他调用!$T$4:$T$20,$DI36)))</f>
        <v>0</v>
      </c>
      <c r="DK36" s="44">
        <f>IF(D$23=0,0,求节点(D$23:D$28,$B$23:$B$28,求节点(其他调用!$S$4:$S$20,其他调用!$T$4:$T$20,$DI36)))</f>
        <v>0</v>
      </c>
      <c r="DL36" s="44">
        <f>IF(E$23=0,0,求节点(E$23:E$28,$B$23:$B$28,求节点(其他调用!$S$4:$S$20,其他调用!$T$4:$T$20,$DI36)))</f>
        <v>0</v>
      </c>
      <c r="DM36" s="44">
        <f>IF(F$23=0,0,求节点(F$23:F$28,$B$23:$B$28,求节点(其他调用!$S$4:$S$20,其他调用!$T$4:$T$20,$DI36)))</f>
        <v>1.9092551080601705E-4</v>
      </c>
      <c r="DN36" s="44">
        <f>IF(G$23=0,0,求节点(G$23:G$28,$B$23:$B$28,求节点(其他调用!$S$4:$S$20,其他调用!$T$4:$T$20,$DI36)))</f>
        <v>2.8638826620919211E-4</v>
      </c>
      <c r="DO36" s="44">
        <f>IF(H$23=0,0,求节点(H$23:H$28,$B$23:$B$28,求节点(其他调用!$S$4:$S$20,其他调用!$T$4:$T$20,$DI36)))</f>
        <v>2.8638826620919211E-4</v>
      </c>
      <c r="DP36" s="44">
        <f>IF(I$23=0,0,求节点(I$23:I$28,$B$23:$B$28,求节点(其他调用!$S$4:$S$20,其他调用!$T$4:$T$20,$DI36)))</f>
        <v>4.3392161546851327E-4</v>
      </c>
      <c r="DQ36" s="44">
        <f>IF(J$23=0,0,求节点(J$23:J$28,$B$23:$B$28,求节点(其他调用!$S$4:$S$20,其他调用!$T$4:$T$20,$DI36)))</f>
        <v>0</v>
      </c>
      <c r="DR36" s="44">
        <f>IF(K$23=0,0,求节点(K$23:K$28,$B$23:$B$28,求节点(其他调用!$S$4:$S$20,其他调用!$T$4:$T$20,$DI36)))</f>
        <v>2.8638826620919211E-4</v>
      </c>
      <c r="DS36" s="44">
        <f>IF(L$23=0,0,求节点(L$23:L$28,$B$23:$B$28,求节点(其他调用!$S$4:$S$20,其他调用!$T$4:$T$20,$DI36)))</f>
        <v>0</v>
      </c>
      <c r="DT36" s="44">
        <f>IF(M$23=0,0,求节点(M$23:M$28,$B$23:$B$28,求节点(其他调用!$S$4:$S$20,其他调用!$T$4:$T$20,$DI36)))</f>
        <v>0</v>
      </c>
      <c r="DU36" s="44">
        <f>IF(N$23=0,0,求节点(N$23:N$28,$B$23:$B$28,求节点(其他调用!$S$4:$S$20,其他调用!$T$4:$T$20,$DI36)))</f>
        <v>0</v>
      </c>
      <c r="DV36" s="44">
        <f>IF(O$23=0,0,求节点(O$23:O$28,$B$23:$B$28,求节点(其他调用!$S$4:$S$20,其他调用!$T$4:$T$20,$DI36)))</f>
        <v>0</v>
      </c>
      <c r="DW36" s="44">
        <f>IF(P$23=0,0,求节点(P$23:P$28,$B$23:$B$28,求节点(其他调用!$S$4:$S$20,其他调用!$T$4:$T$20,$DI36)))</f>
        <v>0</v>
      </c>
      <c r="DX36" s="44">
        <f>IF(Q$23=0,0,求节点(Q$23:Q$28,$B$23:$B$28,求节点(其他调用!$S$4:$S$20,其他调用!$T$4:$T$20,$DI36)))</f>
        <v>0</v>
      </c>
      <c r="DY36" s="44">
        <f>IF(R$23=0,0,求节点(R$23:R$28,$B$23:$B$28,求节点(其他调用!$S$4:$S$20,其他调用!$T$4:$T$20,$DI36)))</f>
        <v>0</v>
      </c>
      <c r="DZ36" s="44">
        <f>IF(S$23=0,0,求节点(S$23:S$28,$B$23:$B$28,求节点(其他调用!$S$4:$S$20,其他调用!$T$4:$T$20,$DI36)))</f>
        <v>0</v>
      </c>
      <c r="EA36" s="44">
        <f>IF(T$23=0,0,求节点(T$23:T$28,$B$23:$B$28,求节点(其他调用!$S$4:$S$20,其他调用!$T$4:$T$20,$DI36)))</f>
        <v>0</v>
      </c>
      <c r="EB36" s="44">
        <f>IF(U$23=0,0,求节点(U$23:U$28,$B$23:$B$28,求节点(其他调用!$S$4:$S$20,其他调用!$T$4:$T$20,$DI36)))</f>
        <v>0</v>
      </c>
      <c r="EC36" s="44">
        <f>IF(V$23=0,0,求节点(V$23:V$28,$B$23:$B$28,求节点(其他调用!$S$4:$S$20,其他调用!$T$4:$T$20,$DI36)))</f>
        <v>0</v>
      </c>
      <c r="EF36" s="44">
        <v>33</v>
      </c>
      <c r="EG36" s="44">
        <f>IF(C$4=0,0,求节点(C$4:C$9,$B$4:$B$9,求节点(其他调用!$F$4:$F$42,其他调用!$G$4:$G$42,其他调用!$AG37)))</f>
        <v>1.7079221967302676</v>
      </c>
      <c r="EH36" s="44">
        <f>IF(D$4=0,0,求节点(D$4:D$9,$B$4:$B$9,求节点(其他调用!$F$4:$F$42,其他调用!$G$4:$G$42,其他调用!$AG37)))</f>
        <v>3.6569709805644743</v>
      </c>
      <c r="EI36" s="44">
        <f>IF(E$4=0,0,求节点(E$4:E$9,$B$4:$B$9,求节点(其他调用!$F$4:$F$42,其他调用!$G$4:$G$42,其他调用!$AG37)))</f>
        <v>0.51436519448411344</v>
      </c>
      <c r="EJ36" s="44">
        <f>IF(F$4=0,0,求节点(F$4:F$9,$B$4:$B$9,求节点(其他调用!$F$4:$F$42,其他调用!$G$4:$G$42,其他调用!$AG37)))</f>
        <v>0</v>
      </c>
      <c r="EK36" s="44">
        <f>IF(G$4=0,0,求节点(G$4:G$9,$B$4:$B$9,求节点(其他调用!$F$4:$F$42,其他调用!$G$4:$G$42,其他调用!$AG37)))</f>
        <v>0</v>
      </c>
      <c r="EL36" s="44">
        <f>IF(H$4=0,0,求节点(H$4:H$9,$B$4:$B$9,求节点(其他调用!$F$4:$F$42,其他调用!$G$4:$G$42,其他调用!$AG37)))</f>
        <v>0</v>
      </c>
      <c r="EM36" s="44">
        <f>IF(I$4=0,0,求节点(I$4:I$9,$B$4:$B$9,求节点(其他调用!$F$4:$F$42,其他调用!$G$4:$G$42,其他调用!$AG37)))</f>
        <v>0</v>
      </c>
      <c r="EN36" s="44">
        <f>IF(J$4=0,0,求节点(J$4:J$9,$B$4:$B$9,求节点(其他调用!$F$4:$F$42,其他调用!$G$4:$G$42,其他调用!$AG37)))</f>
        <v>0</v>
      </c>
      <c r="EO36" s="44">
        <f>IF(K$4=0,0,求节点(K$4:K$9,$B$4:$B$9,求节点(其他调用!$F$4:$F$42,其他调用!$G$4:$G$42,其他调用!$AG37)))</f>
        <v>0</v>
      </c>
      <c r="EP36" s="44">
        <f>IF(L$4=0,0,求节点(L$4:L$9,$B$4:$B$9,求节点(其他调用!$F$4:$F$42,其他调用!$G$4:$G$42,其他调用!$AG37)))</f>
        <v>0</v>
      </c>
      <c r="EQ36" s="44">
        <f>IF(M$4=0,0,求节点(M$4:M$9,$B$4:$B$9,求节点(其他调用!$F$4:$F$42,其他调用!$G$4:$G$42,其他调用!$AG37)))</f>
        <v>0</v>
      </c>
      <c r="ER36" s="44">
        <f>IF(N$4=0,0,求节点(N$4:N$9,$B$4:$B$9,求节点(其他调用!$F$4:$F$42,其他调用!$G$4:$G$42,其他调用!$AG37)))</f>
        <v>0</v>
      </c>
      <c r="ES36" s="44">
        <f>IF(O$4=0,0,求节点(O$4:O$9,$B$4:$B$9,求节点(其他调用!$F$4:$F$42,其他调用!$G$4:$G$42,其他调用!$AG37)))</f>
        <v>0</v>
      </c>
      <c r="ET36" s="44">
        <f>IF(P$4=0,0,求节点(P$4:P$9,$B$4:$B$9,求节点(其他调用!$F$4:$F$42,其他调用!$G$4:$G$42,其他调用!$AG37)))</f>
        <v>0</v>
      </c>
      <c r="EU36" s="44">
        <f>IF(Q$4=0,0,求节点(Q$4:Q$9,$B$4:$B$9,求节点(其他调用!$F$4:$F$42,其他调用!$G$4:$G$42,其他调用!$AG37)))</f>
        <v>0</v>
      </c>
      <c r="EV36" s="44">
        <f>IF(R$4=0,0,求节点(R$4:R$9,$B$4:$B$9,求节点(其他调用!$F$4:$F$42,其他调用!$G$4:$G$42,其他调用!$AG37)))</f>
        <v>0</v>
      </c>
      <c r="EW36" s="44">
        <f>IF(S$4=0,0,求节点(S$4:S$9,$B$4:$B$9,求节点(其他调用!$F$4:$F$42,其他调用!$G$4:$G$42,其他调用!$AG37)))</f>
        <v>2.7292839879062192</v>
      </c>
      <c r="EX36" s="44">
        <f>IF(T$4=0,0,求节点(T$4:T$9,$B$4:$B$9,求节点(其他调用!$F$4:$F$42,其他调用!$G$4:$G$42,其他调用!$AG37)))</f>
        <v>2.0383071852909689</v>
      </c>
      <c r="EY36" s="44">
        <f>IF(U$4=0,0,求节点(U$4:U$9,$B$4:$B$9,求节点(其他调用!$F$4:$F$42,其他调用!$G$4:$G$42,其他调用!$AG37)))</f>
        <v>2.3812173149470444</v>
      </c>
      <c r="EZ36" s="44">
        <f>IF(V$4=0,0,求节点(V$4:V$9,$B$4:$B$9,求节点(其他调用!$F$4:$F$42,其他调用!$G$4:$G$42,其他调用!$AG37)))</f>
        <v>0</v>
      </c>
      <c r="FA36" s="44">
        <f>IF(W$4=0,0,求节点(W$4:W$9,$B$4:$B$9,求节点(其他调用!$F$4:$F$42,其他调用!$G$4:$G$42,其他调用!$AG37)))</f>
        <v>1.1674831905441942</v>
      </c>
      <c r="FB36" s="44">
        <f>IF(X$4=0,0,求节点(X$4:X$9,$B$4:$B$9,求节点(其他调用!$F$4:$F$42,其他调用!$G$4:$G$42,其他调用!$AG37)))</f>
        <v>1.1674831905441942</v>
      </c>
      <c r="FC36" s="44">
        <f>IF(Y$4=0,0,求节点(Y$4:Y$9,$B$4:$B$9,求节点(其他调用!$F$4:$F$42,其他调用!$G$4:$G$42,其他调用!$AG37)))</f>
        <v>2.0383071852909689</v>
      </c>
      <c r="FD36" s="44">
        <f>IF(Z$4=0,0,求节点(Z$4:Z$9,$B$4:$B$9,求节点(其他调用!$F$4:$F$42,其他调用!$G$4:$G$42,其他调用!$AG37)))</f>
        <v>0</v>
      </c>
      <c r="FE36" s="44">
        <f>IF(AA$4=0,0,求节点(AA$4:AA$9,$B$4:$B$9,求节点(其他调用!$F$4:$F$42,其他调用!$G$4:$G$42,其他调用!$AG37)))</f>
        <v>1.1674831905441942</v>
      </c>
      <c r="FF36" s="44">
        <f>IF(AB$4=0,0,求节点(AB$4:AB$9,$B$4:$B$9,求节点(其他调用!$F$4:$F$42,其他调用!$G$4:$G$42,其他调用!$AG37)))</f>
        <v>3.7951291714389308</v>
      </c>
      <c r="FG36" s="44">
        <f>IF(AC$4=0,0,求节点(AC$4:AC$9,$B$4:$B$9,求节点(其他调用!$F$4:$F$42,其他调用!$G$4:$G$42,其他调用!$AG37)))</f>
        <v>3.0087337373017649</v>
      </c>
      <c r="FH36" s="44">
        <f>IF(AD$4=0,0,求节点(AD$4:AD$9,$B$4:$B$9,求节点(其他调用!$F$4:$F$42,其他调用!$G$4:$G$42,其他调用!$AG37)))</f>
        <v>0.127829157786291</v>
      </c>
      <c r="FI36" s="44">
        <f>IF(AE$4=0,0,求节点(AE$4:AE$9,$B$4:$B$9,求节点(其他调用!$F$4:$F$42,其他调用!$G$4:$G$42,其他调用!$AG37)))</f>
        <v>0.127829157786291</v>
      </c>
      <c r="FJ36" s="44">
        <f>IF(AF$4=0,0,求节点(AF$4:AF$9,$B$4:$B$9,求节点(其他调用!$F$4:$F$42,其他调用!$G$4:$G$42,其他调用!$AG37)))</f>
        <v>0.127829157786291</v>
      </c>
      <c r="FK36" s="44">
        <f>IF(AG$4=0,0,求节点(AG$4:AG$9,$B$4:$B$9,求节点(其他调用!$F$4:$F$42,其他调用!$G$4:$G$42,其他调用!$AG37)))</f>
        <v>0.127829157786291</v>
      </c>
      <c r="FL36" s="44">
        <f>IF(AH$4=0,0,求节点(AH$4:AH$9,$B$4:$B$9,求节点(其他调用!$F$4:$F$42,其他调用!$G$4:$G$42,其他调用!$AG37)))</f>
        <v>0.127829157786291</v>
      </c>
      <c r="FM36" s="44">
        <f>IF(AI$4=0,0,求节点(AI$4:AI$9,$B$4:$B$9,求节点(其他调用!$F$4:$F$42,其他调用!$G$4:$G$42,其他调用!$AG37)))</f>
        <v>0.127829157786291</v>
      </c>
      <c r="FN36" s="44">
        <f>IF(AJ$4=0,0,求节点(AJ$4:AJ$9,$B$4:$B$9,求节点(其他调用!$F$4:$F$42,其他调用!$G$4:$G$42,其他调用!$AG37)))</f>
        <v>0.127829157786291</v>
      </c>
      <c r="FO36" s="44">
        <f>IF(AK$4=0,0,求节点(AK$4:AK$9,$B$4:$B$9,求节点(其他调用!$F$4:$F$42,其他调用!$G$4:$G$42,其他调用!$AG37)))</f>
        <v>0.127829157786291</v>
      </c>
      <c r="FP36" s="44">
        <f>IF(AL$4=0,0,求节点(AL$4:AL$9,$B$4:$B$9,求节点(其他调用!$F$4:$F$42,其他调用!$G$4:$G$42,其他调用!$AG37)))</f>
        <v>0.127829157786291</v>
      </c>
      <c r="FQ36" s="44">
        <f>IF(AM$4=0,0,求节点(AM$4:AM$9,$B$4:$B$9,求节点(其他调用!$F$4:$F$42,其他调用!$G$4:$G$42,其他调用!$AG37)))</f>
        <v>0.127829157786291</v>
      </c>
      <c r="FR36" s="44">
        <f>IF(AN$4=0,0,求节点(AN$4:AN$9,$B$4:$B$9,求节点(其他调用!$F$4:$F$42,其他调用!$G$4:$G$42,其他调用!$AG37)))</f>
        <v>0.127829157786291</v>
      </c>
      <c r="FS36" s="44">
        <f>IF(AO$4=0,0,求节点(AO$4:AO$9,$B$4:$B$9,求节点(其他调用!$F$4:$F$42,其他调用!$G$4:$G$42,其他调用!$AG37)))</f>
        <v>0.127829157786291</v>
      </c>
      <c r="FT36" s="44">
        <f>IF(AP$4=0,0,求节点(AP$4:AP$9,$B$4:$B$9,求节点(其他调用!$F$4:$F$42,其他调用!$G$4:$G$42,其他调用!$AG37)))</f>
        <v>0.127829157786291</v>
      </c>
      <c r="FU36" s="44">
        <f>IF(AQ$4=0,0,求节点(AQ$4:AQ$9,$B$4:$B$9,求节点(其他调用!$F$4:$F$42,其他调用!$G$4:$G$42,其他调用!$AG37)))</f>
        <v>0.127829157786291</v>
      </c>
      <c r="FV36" s="44">
        <f>IF(AR$4=0,0,求节点(AR$4:AR$9,$B$4:$B$9,求节点(其他调用!$F$4:$F$42,其他调用!$G$4:$G$42,其他调用!$AG37)))</f>
        <v>0.127829157786291</v>
      </c>
      <c r="FW36" s="44">
        <f>IF(AS$4=0,0,求节点(AS$4:AS$9,$B$4:$B$9,求节点(其他调用!$F$4:$F$42,其他调用!$G$4:$G$42,其他调用!$AG37)))</f>
        <v>0.127829157786291</v>
      </c>
      <c r="FX36" s="44">
        <f>IF(AT$4=0,0,求节点(AT$4:AT$9,$B$4:$B$9,求节点(其他调用!$F$4:$F$42,其他调用!$G$4:$G$42,其他调用!$AG37)))</f>
        <v>0.127829157786291</v>
      </c>
      <c r="FY36" s="44">
        <f>IF(AU$4=0,0,求节点(AU$4:AU$9,$B$4:$B$9,求节点(其他调用!$F$4:$F$42,其他调用!$G$4:$G$42,其他调用!$AG37)))</f>
        <v>0.127829157786291</v>
      </c>
      <c r="FZ36" s="44">
        <f>IF(AV$4=0,0,求节点(AV$4:AV$9,$B$4:$B$9,求节点(其他调用!$F$4:$F$42,其他调用!$G$4:$G$42,其他调用!$AG37)))</f>
        <v>0.127829157786291</v>
      </c>
      <c r="GA36" s="44">
        <f>IF(AW$4=0,0,求节点(AW$4:AW$9,$B$4:$B$9,求节点(其他调用!$F$4:$F$42,其他调用!$G$4:$G$42,其他调用!$AG37)))</f>
        <v>0.127829157786291</v>
      </c>
      <c r="GB36" s="44">
        <f>IF(AX$4=0,0,求节点(AX$4:AX$9,$B$4:$B$9,求节点(其他调用!$F$4:$F$42,其他调用!$G$4:$G$42,其他调用!$AG37)))</f>
        <v>0.127829157786291</v>
      </c>
      <c r="GC36" s="44">
        <f>IF(AY$4=0,0,求节点(AY$4:AY$9,$B$4:$B$9,求节点(其他调用!$F$4:$F$42,其他调用!$G$4:$G$42,其他调用!$AG37)))</f>
        <v>0.127829157786291</v>
      </c>
      <c r="GD36" s="44">
        <f>IF(AZ$4=0,0,求节点(AZ$4:AZ$9,$B$4:$B$9,求节点(其他调用!$F$4:$F$42,其他调用!$G$4:$G$42,其他调用!$AG37)))</f>
        <v>0.127829157786291</v>
      </c>
      <c r="GF36" s="44">
        <v>33</v>
      </c>
      <c r="GG36" s="44">
        <f>IF(C$23=0,0,求节点(C$23:C$28,$B$23:$B$28,求节点(其他调用!$U$4:$U$20,其他调用!$V$4:$V$20,$GF36)))</f>
        <v>0</v>
      </c>
      <c r="GH36" s="44">
        <f>IF(D$23=0,0,求节点(D$23:D$28,$B$23:$B$28,求节点(其他调用!$U$4:$U$20,其他调用!$V$4:$V$20,$GF36)))</f>
        <v>0</v>
      </c>
      <c r="GI36" s="44">
        <f>IF(E$23=0,0,求节点(E$23:E$28,$B$23:$B$28,求节点(其他调用!$U$4:$U$20,其他调用!$V$4:$V$20,$GF36)))</f>
        <v>0</v>
      </c>
      <c r="GJ36" s="44">
        <f>IF(F$23=0,0,求节点(F$23:F$28,$B$23:$B$28,求节点(其他调用!$U$4:$U$20,其他调用!$V$4:$V$20,$GF36)))</f>
        <v>0</v>
      </c>
      <c r="GK36" s="44">
        <f>IF(G$23=0,0,求节点(G$23:G$28,$B$23:$B$28,求节点(其他调用!$U$4:$U$20,其他调用!$V$4:$V$20,$GF36)))</f>
        <v>0</v>
      </c>
      <c r="GL36" s="44">
        <f>IF(H$23=0,0,求节点(H$23:H$28,$B$23:$B$28,求节点(其他调用!$U$4:$U$20,其他调用!$V$4:$V$20,$GF36)))</f>
        <v>0</v>
      </c>
      <c r="GM36" s="44">
        <f>IF(I$23=0,0,求节点(I$23:I$28,$B$23:$B$28,求节点(其他调用!$U$4:$U$20,其他调用!$V$4:$V$20,$GF36)))</f>
        <v>0</v>
      </c>
      <c r="GN36" s="44">
        <f>IF(J$23=0,0,求节点(J$23:J$28,$B$23:$B$28,求节点(其他调用!$U$4:$U$20,其他调用!$V$4:$V$20,$GF36)))</f>
        <v>0</v>
      </c>
      <c r="GO36" s="44">
        <f>IF(K$23=0,0,求节点(K$23:K$28,$B$23:$B$28,求节点(其他调用!$U$4:$U$20,其他调用!$V$4:$V$20,$GF36)))</f>
        <v>0</v>
      </c>
      <c r="GP36" s="44">
        <f>IF(L$23=0,0,求节点(L$23:L$28,$B$23:$B$28,求节点(其他调用!$U$4:$U$20,其他调用!$V$4:$V$20,$GF36)))</f>
        <v>0</v>
      </c>
      <c r="GQ36" s="44">
        <f>IF(M$23=0,0,求节点(M$23:M$28,$B$23:$B$28,求节点(其他调用!$U$4:$U$20,其他调用!$V$4:$V$20,$GF36)))</f>
        <v>0</v>
      </c>
      <c r="GR36" s="44">
        <f>IF(N$23=0,0,求节点(N$23:N$28,$B$23:$B$28,求节点(其他调用!$U$4:$U$20,其他调用!$V$4:$V$20,$GF36)))</f>
        <v>0</v>
      </c>
      <c r="GS36" s="44">
        <f>IF(O$23=0,0,求节点(O$23:O$28,$B$23:$B$28,求节点(其他调用!$U$4:$U$20,其他调用!$V$4:$V$20,$GF36)))</f>
        <v>0</v>
      </c>
      <c r="GT36" s="44">
        <f>IF(P$23=0,0,求节点(P$23:P$28,$B$23:$B$28,求节点(其他调用!$U$4:$U$20,其他调用!$V$4:$V$20,$GF36)))</f>
        <v>0</v>
      </c>
      <c r="GU36" s="44">
        <f>IF(Q$23=0,0,求节点(Q$23:Q$28,$B$23:$B$28,求节点(其他调用!$U$4:$U$20,其他调用!$V$4:$V$20,$GF36)))</f>
        <v>0</v>
      </c>
      <c r="GV36" s="44">
        <f>IF(R$23=0,0,求节点(R$23:R$28,$B$23:$B$28,求节点(其他调用!$U$4:$U$20,其他调用!$V$4:$V$20,$GF36)))</f>
        <v>0</v>
      </c>
      <c r="GW36" s="44">
        <f>IF(S$23=0,0,求节点(S$23:S$28,$B$23:$B$28,求节点(其他调用!$U$4:$U$20,其他调用!$V$4:$V$20,$GF36)))</f>
        <v>0</v>
      </c>
      <c r="GX36" s="44">
        <f>IF(T$23=0,0,求节点(T$23:T$28,$B$23:$B$28,求节点(其他调用!$U$4:$U$20,其他调用!$V$4:$V$20,$GF36)))</f>
        <v>0</v>
      </c>
      <c r="GY36" s="44">
        <f>IF(U$23=0,0,求节点(U$23:U$28,$B$23:$B$28,求节点(其他调用!$U$4:$U$20,其他调用!$V$4:$V$20,$GF36)))</f>
        <v>0</v>
      </c>
      <c r="GZ36" s="44">
        <f>IF(V$23=0,0,求节点(V$23:V$28,$B$23:$B$28,求节点(其他调用!$U$4:$U$20,其他调用!$V$4:$V$20,$GF36)))</f>
        <v>0</v>
      </c>
      <c r="HC36" s="44">
        <v>33</v>
      </c>
      <c r="HD36" s="44">
        <f>IF(C$4=0,0,求节点(C$4:C$9,$B$4:$B$9,求节点(其他调用!$I$4:$I$42,其他调用!$J$4:$J$42,其他调用!$AH37)))</f>
        <v>2.1723577630293822</v>
      </c>
      <c r="HE36" s="44">
        <f>IF(D$4=0,0,求节点(D$4:D$9,$B$4:$B$9,求节点(其他调用!$I$4:$I$42,其他调用!$J$4:$J$42,其他调用!$AH37)))</f>
        <v>4.4431309654983409</v>
      </c>
      <c r="HF36" s="44">
        <f>IF(E$4=0,0,求节点(E$4:E$9,$B$4:$B$9,求节点(其他调用!$I$4:$I$42,其他调用!$J$4:$J$42,其他调用!$AH37)))</f>
        <v>0.70014635980866269</v>
      </c>
      <c r="HG36" s="44">
        <f>IF(F$4=0,0,求节点(F$4:F$9,$B$4:$B$9,求节点(其他调用!$I$4:$I$42,其他调用!$J$4:$J$42,其他调用!$AH37)))</f>
        <v>0</v>
      </c>
      <c r="HH36" s="44">
        <f>IF(G$4=0,0,求节点(G$4:G$9,$B$4:$B$9,求节点(其他调用!$I$4:$I$42,其他调用!$J$4:$J$42,其他调用!$AH37)))</f>
        <v>0</v>
      </c>
      <c r="HI36" s="44">
        <f>IF(H$4=0,0,求节点(H$4:H$9,$B$4:$B$9,求节点(其他调用!$I$4:$I$42,其他调用!$J$4:$J$42,其他调用!$AH37)))</f>
        <v>0</v>
      </c>
      <c r="HJ36" s="44">
        <f>IF(I$4=0,0,求节点(I$4:I$9,$B$4:$B$9,求节点(其他调用!$I$4:$I$42,其他调用!$J$4:$J$42,其他调用!$AH37)))</f>
        <v>0</v>
      </c>
      <c r="HK36" s="44">
        <f>IF(J$4=0,0,求节点(J$4:J$9,$B$4:$B$9,求节点(其他调用!$I$4:$I$42,其他调用!$J$4:$J$42,其他调用!$AH37)))</f>
        <v>0</v>
      </c>
      <c r="HL36" s="44">
        <f>IF(K$4=0,0,求节点(K$4:K$9,$B$4:$B$9,求节点(其他调用!$I$4:$I$42,其他调用!$J$4:$J$42,其他调用!$AH37)))</f>
        <v>0</v>
      </c>
      <c r="HM36" s="44">
        <f>IF(L$4=0,0,求节点(L$4:L$9,$B$4:$B$9,求节点(其他调用!$I$4:$I$42,其他调用!$J$4:$J$42,其他调用!$AH37)))</f>
        <v>0</v>
      </c>
      <c r="HN36" s="44">
        <f>IF(M$4=0,0,求节点(M$4:M$9,$B$4:$B$9,求节点(其他调用!$I$4:$I$42,其他调用!$J$4:$J$42,其他调用!$AH37)))</f>
        <v>0</v>
      </c>
      <c r="HO36" s="44">
        <f>IF(N$4=0,0,求节点(N$4:N$9,$B$4:$B$9,求节点(其他调用!$I$4:$I$42,其他调用!$J$4:$J$42,其他调用!$AH37)))</f>
        <v>0</v>
      </c>
      <c r="HP36" s="44">
        <f>IF(O$4=0,0,求节点(O$4:O$9,$B$4:$B$9,求节点(其他调用!$I$4:$I$42,其他调用!$J$4:$J$42,其他调用!$AH37)))</f>
        <v>0</v>
      </c>
      <c r="HQ36" s="44">
        <f>IF(P$4=0,0,求节点(P$4:P$9,$B$4:$B$9,求节点(其他调用!$I$4:$I$42,其他调用!$J$4:$J$42,其他调用!$AH37)))</f>
        <v>0</v>
      </c>
      <c r="HR36" s="44">
        <f>IF(Q$4=0,0,求节点(Q$4:Q$9,$B$4:$B$9,求节点(其他调用!$I$4:$I$42,其他调用!$J$4:$J$42,其他调用!$AH37)))</f>
        <v>0</v>
      </c>
      <c r="HS36" s="44">
        <f>IF(R$4=0,0,求节点(R$4:R$9,$B$4:$B$9,求节点(其他调用!$I$4:$I$42,其他调用!$J$4:$J$42,其他调用!$AH37)))</f>
        <v>0</v>
      </c>
      <c r="HT36" s="44">
        <f>IF(S$4=0,0,求节点(S$4:S$9,$B$4:$B$9,求节点(其他调用!$I$4:$I$42,其他调用!$J$4:$J$42,其他调用!$AH37)))</f>
        <v>3.0987137066738968</v>
      </c>
      <c r="HU36" s="44">
        <f>IF(T$4=0,0,求节点(T$4:T$9,$B$4:$B$9,求节点(其他调用!$I$4:$I$42,其他调用!$J$4:$J$42,其他调用!$AH37)))</f>
        <v>2.5337236261564335</v>
      </c>
      <c r="HV36" s="44">
        <f>IF(U$4=0,0,求节点(U$4:U$9,$B$4:$B$9,求节点(其他调用!$I$4:$I$42,其他调用!$J$4:$J$42,其他调用!$AH37)))</f>
        <v>3.0003991631145346</v>
      </c>
      <c r="HW36" s="44">
        <f>IF(V$4=0,0,求节点(V$4:V$9,$B$4:$B$9,求节点(其他调用!$I$4:$I$42,其他调用!$J$4:$J$42,其他调用!$AH37)))</f>
        <v>0</v>
      </c>
      <c r="HX36" s="44">
        <f>IF(W$4=0,0,求节点(W$4:W$9,$B$4:$B$9,求节点(其他调用!$I$4:$I$42,其他调用!$J$4:$J$42,其他调用!$AH37)))</f>
        <v>1.4859651882434217</v>
      </c>
      <c r="HY36" s="44">
        <f>IF(X$4=0,0,求节点(X$4:X$9,$B$4:$B$9,求节点(其他调用!$I$4:$I$42,其他调用!$J$4:$J$42,其他调用!$AH37)))</f>
        <v>1.4859651882434217</v>
      </c>
      <c r="HZ36" s="44">
        <f>IF(Y$4=0,0,求节点(Y$4:Y$9,$B$4:$B$9,求节点(其他调用!$I$4:$I$42,其他调用!$J$4:$J$42,其他调用!$AH37)))</f>
        <v>2.5337236261564335</v>
      </c>
      <c r="IA36" s="44">
        <f>IF(Z$4=0,0,求节点(Z$4:Z$9,$B$4:$B$9,求节点(其他调用!$I$4:$I$42,其他调用!$J$4:$J$42,其他调用!$AH37)))</f>
        <v>0</v>
      </c>
      <c r="IB36" s="44">
        <f>IF(AA$4=0,0,求节点(AA$4:AA$9,$B$4:$B$9,求节点(其他调用!$I$4:$I$42,其他调用!$J$4:$J$42,其他调用!$AH37)))</f>
        <v>1.4859651882434217</v>
      </c>
      <c r="IC36" s="44">
        <f>IF(AB$4=0,0,求节点(AB$4:AB$9,$B$4:$B$9,求节点(其他调用!$I$4:$I$42,其他调用!$J$4:$J$42,其他调用!$AH37)))</f>
        <v>4.6531070686576284</v>
      </c>
      <c r="ID36" s="44">
        <f>IF(AC$4=0,0,求节点(AC$4:AC$9,$B$4:$B$9,求节点(其他调用!$I$4:$I$42,其他调用!$J$4:$J$42,其他调用!$AH37)))</f>
        <v>3.1126430350829155</v>
      </c>
      <c r="IE36" s="44">
        <f>IF(AD$4=0,0,求节点(AD$4:AD$9,$B$4:$B$9,求节点(其他调用!$I$4:$I$42,其他调用!$J$4:$J$42,其他调用!$AH37)))</f>
        <v>0.17399917502435724</v>
      </c>
      <c r="IF36" s="44">
        <f>IF(AE$4=0,0,求节点(AE$4:AE$9,$B$4:$B$9,求节点(其他调用!$I$4:$I$42,其他调用!$J$4:$J$42,其他调用!$AH37)))</f>
        <v>0.17399917502435724</v>
      </c>
      <c r="IG36" s="44">
        <f>IF(AF$4=0,0,求节点(AF$4:AF$9,$B$4:$B$9,求节点(其他调用!$I$4:$I$42,其他调用!$J$4:$J$42,其他调用!$AH37)))</f>
        <v>0.17399917502435724</v>
      </c>
      <c r="IH36" s="44">
        <f>IF(AG$4=0,0,求节点(AG$4:AG$9,$B$4:$B$9,求节点(其他调用!$I$4:$I$42,其他调用!$J$4:$J$42,其他调用!$AH37)))</f>
        <v>0.17399917502435724</v>
      </c>
      <c r="II36" s="44">
        <f>IF(AH$4=0,0,求节点(AH$4:AH$9,$B$4:$B$9,求节点(其他调用!$I$4:$I$42,其他调用!$J$4:$J$42,其他调用!$AH37)))</f>
        <v>0.17399917502435724</v>
      </c>
      <c r="IJ36" s="44">
        <f>IF(AI$4=0,0,求节点(AI$4:AI$9,$B$4:$B$9,求节点(其他调用!$I$4:$I$42,其他调用!$J$4:$J$42,其他调用!$AH37)))</f>
        <v>0.17399917502435724</v>
      </c>
      <c r="IK36" s="44">
        <f>IF(AJ$4=0,0,求节点(AJ$4:AJ$9,$B$4:$B$9,求节点(其他调用!$I$4:$I$42,其他调用!$J$4:$J$42,其他调用!$AH37)))</f>
        <v>0.17399917502435724</v>
      </c>
      <c r="IL36" s="44">
        <f>IF(AK$4=0,0,求节点(AK$4:AK$9,$B$4:$B$9,求节点(其他调用!$I$4:$I$42,其他调用!$J$4:$J$42,其他调用!$AH37)))</f>
        <v>0.17399917502435724</v>
      </c>
      <c r="IM36" s="44">
        <f>IF(AL$4=0,0,求节点(AL$4:AL$9,$B$4:$B$9,求节点(其他调用!$I$4:$I$42,其他调用!$J$4:$J$42,其他调用!$AH37)))</f>
        <v>0.17399917502435724</v>
      </c>
      <c r="IN36" s="44">
        <f>IF(AM$4=0,0,求节点(AM$4:AM$9,$B$4:$B$9,求节点(其他调用!$I$4:$I$42,其他调用!$J$4:$J$42,其他调用!$AH37)))</f>
        <v>0.17399917502435724</v>
      </c>
      <c r="IO36" s="44">
        <f>IF(AN$4=0,0,求节点(AN$4:AN$9,$B$4:$B$9,求节点(其他调用!$I$4:$I$42,其他调用!$J$4:$J$42,其他调用!$AH37)))</f>
        <v>0.17399917502435724</v>
      </c>
      <c r="IP36" s="44">
        <f>IF(AO$4=0,0,求节点(AO$4:AO$9,$B$4:$B$9,求节点(其他调用!$I$4:$I$42,其他调用!$J$4:$J$42,其他调用!$AH37)))</f>
        <v>0.17399917502435724</v>
      </c>
      <c r="IQ36" s="44">
        <f>IF(AP$4=0,0,求节点(AP$4:AP$9,$B$4:$B$9,求节点(其他调用!$I$4:$I$42,其他调用!$J$4:$J$42,其他调用!$AH37)))</f>
        <v>0.17399917502435724</v>
      </c>
      <c r="IR36" s="44">
        <f>IF(AQ$4=0,0,求节点(AQ$4:AQ$9,$B$4:$B$9,求节点(其他调用!$I$4:$I$42,其他调用!$J$4:$J$42,其他调用!$AH37)))</f>
        <v>0.17399917502435724</v>
      </c>
      <c r="IS36" s="44">
        <f>IF(AR$4=0,0,求节点(AR$4:AR$9,$B$4:$B$9,求节点(其他调用!$I$4:$I$42,其他调用!$J$4:$J$42,其他调用!$AH37)))</f>
        <v>0.17399917502435724</v>
      </c>
      <c r="IT36" s="44">
        <f>IF(AS$4=0,0,求节点(AS$4:AS$9,$B$4:$B$9,求节点(其他调用!$I$4:$I$42,其他调用!$J$4:$J$42,其他调用!$AH37)))</f>
        <v>0.17399917502435724</v>
      </c>
      <c r="IU36" s="44">
        <f>IF(AT$4=0,0,求节点(AT$4:AT$9,$B$4:$B$9,求节点(其他调用!$I$4:$I$42,其他调用!$J$4:$J$42,其他调用!$AH37)))</f>
        <v>0.17399917502435724</v>
      </c>
      <c r="IV36" s="44">
        <f>IF(AU$4=0,0,求节点(AU$4:AU$9,$B$4:$B$9,求节点(其他调用!$I$4:$I$42,其他调用!$J$4:$J$42,其他调用!$AH37)))</f>
        <v>0.17399917502435724</v>
      </c>
      <c r="IW36" s="44">
        <f>IF(AV$4=0,0,求节点(AV$4:AV$9,$B$4:$B$9,求节点(其他调用!$I$4:$I$42,其他调用!$J$4:$J$42,其他调用!$AH37)))</f>
        <v>0.17399917502435724</v>
      </c>
      <c r="IX36" s="44">
        <f>IF(AW$4=0,0,求节点(AW$4:AW$9,$B$4:$B$9,求节点(其他调用!$I$4:$I$42,其他调用!$J$4:$J$42,其他调用!$AH37)))</f>
        <v>0.17399917502435724</v>
      </c>
      <c r="IY36" s="44">
        <f>IF(AX$4=0,0,求节点(AX$4:AX$9,$B$4:$B$9,求节点(其他调用!$I$4:$I$42,其他调用!$J$4:$J$42,其他调用!$AH37)))</f>
        <v>0.17399917502435724</v>
      </c>
      <c r="IZ36" s="44">
        <f>IF(AY$4=0,0,求节点(AY$4:AY$9,$B$4:$B$9,求节点(其他调用!$I$4:$I$42,其他调用!$J$4:$J$42,其他调用!$AH37)))</f>
        <v>0.17399917502435724</v>
      </c>
      <c r="JA36" s="44">
        <f>IF(AZ$4=0,0,求节点(AZ$4:AZ$9,$B$4:$B$9,求节点(其他调用!$I$4:$I$42,其他调用!$J$4:$J$42,其他调用!$AH37)))</f>
        <v>0.17399917502435724</v>
      </c>
      <c r="JC36" s="44">
        <v>33</v>
      </c>
      <c r="JD36" s="44">
        <f>IF(C$23=0,0,求节点(C$23:C$28,$B$23:$B$28,求节点(其他调用!$W$4:$W$20,其他调用!$X$4:$X$20,$JC36)))</f>
        <v>0</v>
      </c>
      <c r="JE36" s="44">
        <f>IF(D$23=0,0,求节点(D$23:D$28,$B$23:$B$28,求节点(其他调用!$W$4:$W$20,其他调用!$X$4:$X$20,$JC36)))</f>
        <v>0</v>
      </c>
      <c r="JF36" s="44">
        <f>IF(E$23=0,0,求节点(E$23:E$28,$B$23:$B$28,求节点(其他调用!$W$4:$W$20,其他调用!$X$4:$X$20,$JC36)))</f>
        <v>0</v>
      </c>
      <c r="JG36" s="44">
        <f>IF(F$23=0,0,求节点(F$23:F$28,$B$23:$B$28,求节点(其他调用!$W$4:$W$20,其他调用!$X$4:$X$20,$JC36)))</f>
        <v>1.6590705968211328E-4</v>
      </c>
      <c r="JH36" s="44">
        <f>IF(G$23=0,0,求节点(G$23:G$28,$B$23:$B$28,求节点(其他调用!$W$4:$W$20,其他调用!$X$4:$X$20,$JC36)))</f>
        <v>2.4886058952300338E-4</v>
      </c>
      <c r="JI36" s="44">
        <f>IF(H$23=0,0,求节点(H$23:H$28,$B$23:$B$28,求节点(其他调用!$W$4:$W$20,其他调用!$X$4:$X$20,$JC36)))</f>
        <v>2.4886058952300338E-4</v>
      </c>
      <c r="JJ36" s="44">
        <f>IF(I$23=0,0,求节点(I$23:I$28,$B$23:$B$28,求节点(其他调用!$W$4:$W$20,其他调用!$X$4:$X$20,$JC36)))</f>
        <v>3.7706149927729804E-4</v>
      </c>
      <c r="JK36" s="44">
        <f>IF(J$23=0,0,求节点(J$23:J$28,$B$23:$B$28,求节点(其他调用!$W$4:$W$20,其他调用!$X$4:$X$20,$JC36)))</f>
        <v>0</v>
      </c>
      <c r="JL36" s="44">
        <f>IF(K$23=0,0,求节点(K$23:K$28,$B$23:$B$28,求节点(其他调用!$W$4:$W$20,其他调用!$X$4:$X$20,$JC36)))</f>
        <v>2.4886058952300338E-4</v>
      </c>
      <c r="JM36" s="44">
        <f>IF(L$23=0,0,求节点(L$23:L$28,$B$23:$B$28,求节点(其他调用!$W$4:$W$20,其他调用!$X$4:$X$20,$JC36)))</f>
        <v>0</v>
      </c>
      <c r="JN36" s="44">
        <f>IF(M$23=0,0,求节点(M$23:M$28,$B$23:$B$28,求节点(其他调用!$W$4:$W$20,其他调用!$X$4:$X$20,$JC36)))</f>
        <v>0</v>
      </c>
      <c r="JO36" s="44">
        <f>IF(N$23=0,0,求节点(N$23:N$28,$B$23:$B$28,求节点(其他调用!$W$4:$W$20,其他调用!$X$4:$X$20,$JC36)))</f>
        <v>0</v>
      </c>
      <c r="JP36" s="44">
        <f>IF(O$23=0,0,求节点(O$23:O$28,$B$23:$B$28,求节点(其他调用!$W$4:$W$20,其他调用!$X$4:$X$20,$JC36)))</f>
        <v>0</v>
      </c>
      <c r="JQ36" s="44">
        <f>IF(P$23=0,0,求节点(P$23:P$28,$B$23:$B$28,求节点(其他调用!$W$4:$W$20,其他调用!$X$4:$X$20,$JC36)))</f>
        <v>0</v>
      </c>
      <c r="JR36" s="44">
        <f>IF(Q$23=0,0,求节点(Q$23:Q$28,$B$23:$B$28,求节点(其他调用!$W$4:$W$20,其他调用!$X$4:$X$20,$JC36)))</f>
        <v>0</v>
      </c>
      <c r="JS36" s="44">
        <f>IF(R$23=0,0,求节点(R$23:R$28,$B$23:$B$28,求节点(其他调用!$W$4:$W$20,其他调用!$X$4:$X$20,$JC36)))</f>
        <v>0</v>
      </c>
      <c r="JT36" s="44">
        <f>IF(S$23=0,0,求节点(S$23:S$28,$B$23:$B$28,求节点(其他调用!$W$4:$W$20,其他调用!$X$4:$X$20,$JC36)))</f>
        <v>0</v>
      </c>
      <c r="JU36" s="44">
        <f>IF(T$23=0,0,求节点(T$23:T$28,$B$23:$B$28,求节点(其他调用!$W$4:$W$20,其他调用!$X$4:$X$20,$JC36)))</f>
        <v>0</v>
      </c>
      <c r="JV36" s="44">
        <f>IF(U$23=0,0,求节点(U$23:U$28,$B$23:$B$28,求节点(其他调用!$W$4:$W$20,其他调用!$X$4:$X$20,$JC36)))</f>
        <v>0</v>
      </c>
      <c r="JW36" s="44">
        <f>IF(V$23=0,0,求节点(V$23:V$28,$B$23:$B$28,求节点(其他调用!$W$4:$W$20,其他调用!$X$4:$X$20,$JC36)))</f>
        <v>0</v>
      </c>
      <c r="JZ36" s="44">
        <v>33</v>
      </c>
      <c r="KA36" s="44">
        <f>IF(C$4=0,0,求节点(C$4:C$9,$B$4:$B$9,求节点(其他调用!$L$4:$L$42,其他调用!$M$4:$M$42,其他调用!$AI37)))</f>
        <v>3.3952018138855955</v>
      </c>
      <c r="KB36" s="44">
        <f>IF(D$4=0,0,求节点(D$4:D$9,$B$4:$B$9,求节点(其他调用!$L$4:$L$42,其他调用!$M$4:$M$42,其他调用!$AI37)))</f>
        <v>6</v>
      </c>
      <c r="KC36" s="44">
        <f>IF(E$4=0,0,求节点(E$4:E$9,$B$4:$B$9,求节点(其他调用!$L$4:$L$42,其他调用!$M$4:$M$42,其他调用!$AI37)))</f>
        <v>1.2211474030178429</v>
      </c>
      <c r="KD36" s="44">
        <f>IF(F$4=0,0,求节点(F$4:F$9,$B$4:$B$9,求节点(其他调用!$L$4:$L$42,其他调用!$M$4:$M$42,其他调用!$AI37)))</f>
        <v>0</v>
      </c>
      <c r="KE36" s="44">
        <f>IF(G$4=0,0,求节点(G$4:G$9,$B$4:$B$9,求节点(其他调用!$L$4:$L$42,其他调用!$M$4:$M$42,其他调用!$AI37)))</f>
        <v>0</v>
      </c>
      <c r="KF36" s="44">
        <f>IF(H$4=0,0,求节点(H$4:H$9,$B$4:$B$9,求节点(其他调用!$L$4:$L$42,其他调用!$M$4:$M$42,其他调用!$AI37)))</f>
        <v>0</v>
      </c>
      <c r="KG36" s="44">
        <f>IF(I$4=0,0,求节点(I$4:I$9,$B$4:$B$9,求节点(其他调用!$L$4:$L$42,其他调用!$M$4:$M$42,其他调用!$AI37)))</f>
        <v>0</v>
      </c>
      <c r="KH36" s="44">
        <f>IF(J$4=0,0,求节点(J$4:J$9,$B$4:$B$9,求节点(其他调用!$L$4:$L$42,其他调用!$M$4:$M$42,其他调用!$AI37)))</f>
        <v>0</v>
      </c>
      <c r="KI36" s="44">
        <f>IF(K$4=0,0,求节点(K$4:K$9,$B$4:$B$9,求节点(其他调用!$L$4:$L$42,其他调用!$M$4:$M$42,其他调用!$AI37)))</f>
        <v>0</v>
      </c>
      <c r="KJ36" s="44">
        <f>IF(L$4=0,0,求节点(L$4:L$9,$B$4:$B$9,求节点(其他调用!$L$4:$L$42,其他调用!$M$4:$M$42,其他调用!$AI37)))</f>
        <v>0</v>
      </c>
      <c r="KK36" s="44">
        <f>IF(M$4=0,0,求节点(M$4:M$9,$B$4:$B$9,求节点(其他调用!$L$4:$L$42,其他调用!$M$4:$M$42,其他调用!$AI37)))</f>
        <v>0</v>
      </c>
      <c r="KL36" s="44">
        <f>IF(N$4=0,0,求节点(N$4:N$9,$B$4:$B$9,求节点(其他调用!$L$4:$L$42,其他调用!$M$4:$M$42,其他调用!$AI37)))</f>
        <v>0</v>
      </c>
      <c r="KM36" s="44">
        <f>IF(O$4=0,0,求节点(O$4:O$9,$B$4:$B$9,求节点(其他调用!$L$4:$L$42,其他调用!$M$4:$M$42,其他调用!$AI37)))</f>
        <v>0</v>
      </c>
      <c r="KN36" s="44">
        <f>IF(P$4=0,0,求节点(P$4:P$9,$B$4:$B$9,求节点(其他调用!$L$4:$L$42,其他调用!$M$4:$M$42,其他调用!$AI37)))</f>
        <v>0</v>
      </c>
      <c r="KO36" s="44">
        <f>IF(Q$4=0,0,求节点(Q$4:Q$9,$B$4:$B$9,求节点(其他调用!$L$4:$L$42,其他调用!$M$4:$M$42,其他调用!$AI37)))</f>
        <v>0</v>
      </c>
      <c r="KP36" s="44">
        <f>IF(R$4=0,0,求节点(R$4:R$9,$B$4:$B$9,求节点(其他调用!$L$4:$L$42,其他调用!$M$4:$M$42,其他调用!$AI37)))</f>
        <v>0</v>
      </c>
      <c r="KQ36" s="44">
        <f>IF(S$4=0,0,求节点(S$4:S$9,$B$4:$B$9,求节点(其他调用!$L$4:$L$42,其他调用!$M$4:$M$42,其他调用!$AI37)))</f>
        <v>3.6073918532915847</v>
      </c>
      <c r="KR36" s="44">
        <f>IF(T$4=0,0,求节点(T$4:T$9,$B$4:$B$9,求节点(其他调用!$L$4:$L$42,其他调用!$M$4:$M$42,其他调用!$AI37)))</f>
        <v>3.1390740365519938</v>
      </c>
      <c r="KS36" s="44">
        <f>IF(U$4=0,0,求节点(U$4:U$9,$B$4:$B$9,求节点(其他调用!$L$4:$L$42,其他调用!$M$4:$M$42,其他调用!$AI37)))</f>
        <v>4.5606300712884158</v>
      </c>
      <c r="KT36" s="44">
        <f>IF(V$4=0,0,求节点(V$4:V$9,$B$4:$B$9,求节点(其他调用!$L$4:$L$42,其他调用!$M$4:$M$42,其他调用!$AI37)))</f>
        <v>0</v>
      </c>
      <c r="KU36" s="44">
        <f>IF(W$4=0,0,求节点(W$4:W$9,$B$4:$B$9,求节点(其他调用!$L$4:$L$42,其他调用!$M$4:$M$42,其他调用!$AI37)))</f>
        <v>2.412808485633307</v>
      </c>
      <c r="KV36" s="44">
        <f>IF(X$4=0,0,求节点(X$4:X$9,$B$4:$B$9,求节点(其他调用!$L$4:$L$42,其他调用!$M$4:$M$42,其他调用!$AI37)))</f>
        <v>2.412808485633307</v>
      </c>
      <c r="KW36" s="44">
        <f>IF(Y$4=0,0,求节点(Y$4:Y$9,$B$4:$B$9,求节点(其他调用!$L$4:$L$42,其他调用!$M$4:$M$42,其他调用!$AI37)))</f>
        <v>3.9482320673999562</v>
      </c>
      <c r="KX36" s="44">
        <f>IF(Z$4=0,0,求节点(Z$4:Z$9,$B$4:$B$9,求节点(其他调用!$L$4:$L$42,其他调用!$M$4:$M$42,其他调用!$AI37)))</f>
        <v>0</v>
      </c>
      <c r="KY36" s="44">
        <f>IF(AA$4=0,0,求节点(AA$4:AA$9,$B$4:$B$9,求节点(其他调用!$L$4:$L$42,其他调用!$M$4:$M$42,其他调用!$AI37)))</f>
        <v>2.412808485633307</v>
      </c>
      <c r="KZ36" s="44">
        <f>IF(AB$4=0,0,求节点(AB$4:AB$9,$B$4:$B$9,求节点(其他调用!$L$4:$L$42,其他调用!$M$4:$M$42,其他调用!$AI37)))</f>
        <v>6</v>
      </c>
      <c r="LA36" s="44">
        <f>IF(AC$4=0,0,求节点(AC$4:AC$9,$B$4:$B$9,求节点(其他调用!$L$4:$L$42,其他调用!$M$4:$M$42,其他调用!$AI37)))</f>
        <v>3.4535202223584136</v>
      </c>
      <c r="LB36" s="44">
        <f>IF(AD$4=0,0,求节点(AD$4:AD$9,$B$4:$B$9,求节点(其他调用!$L$4:$L$42,其他调用!$M$4:$M$42,其他调用!$AI37)))</f>
        <v>0.3254611322182227</v>
      </c>
      <c r="LC36" s="44">
        <f>IF(AE$4=0,0,求节点(AE$4:AE$9,$B$4:$B$9,求节点(其他调用!$L$4:$L$42,其他调用!$M$4:$M$42,其他调用!$AI37)))</f>
        <v>0.3254611322182227</v>
      </c>
      <c r="LD36" s="44">
        <f>IF(AF$4=0,0,求节点(AF$4:AF$9,$B$4:$B$9,求节点(其他调用!$L$4:$L$42,其他调用!$M$4:$M$42,其他调用!$AI37)))</f>
        <v>0.3254611322182227</v>
      </c>
      <c r="LE36" s="44">
        <f>IF(AG$4=0,0,求节点(AG$4:AG$9,$B$4:$B$9,求节点(其他调用!$L$4:$L$42,其他调用!$M$4:$M$42,其他调用!$AI37)))</f>
        <v>0.3254611322182227</v>
      </c>
      <c r="LF36" s="44">
        <f>IF(AH$4=0,0,求节点(AH$4:AH$9,$B$4:$B$9,求节点(其他调用!$L$4:$L$42,其他调用!$M$4:$M$42,其他调用!$AI37)))</f>
        <v>0.3254611322182227</v>
      </c>
      <c r="LG36" s="44">
        <f>IF(AI$4=0,0,求节点(AI$4:AI$9,$B$4:$B$9,求节点(其他调用!$L$4:$L$42,其他调用!$M$4:$M$42,其他调用!$AI37)))</f>
        <v>0.3254611322182227</v>
      </c>
      <c r="LH36" s="44">
        <f>IF(AJ$4=0,0,求节点(AJ$4:AJ$9,$B$4:$B$9,求节点(其他调用!$L$4:$L$42,其他调用!$M$4:$M$42,其他调用!$AI37)))</f>
        <v>0.3254611322182227</v>
      </c>
      <c r="LI36" s="44">
        <f>IF(AK$4=0,0,求节点(AK$4:AK$9,$B$4:$B$9,求节点(其他调用!$L$4:$L$42,其他调用!$M$4:$M$42,其他调用!$AI37)))</f>
        <v>0.3254611322182227</v>
      </c>
      <c r="LJ36" s="44">
        <f>IF(AL$4=0,0,求节点(AL$4:AL$9,$B$4:$B$9,求节点(其他调用!$L$4:$L$42,其他调用!$M$4:$M$42,其他调用!$AI37)))</f>
        <v>0.3254611322182227</v>
      </c>
      <c r="LK36" s="44">
        <f>IF(AM$4=0,0,求节点(AM$4:AM$9,$B$4:$B$9,求节点(其他调用!$L$4:$L$42,其他调用!$M$4:$M$42,其他调用!$AI37)))</f>
        <v>0.3254611322182227</v>
      </c>
      <c r="LL36" s="44">
        <f>IF(AN$4=0,0,求节点(AN$4:AN$9,$B$4:$B$9,求节点(其他调用!$L$4:$L$42,其他调用!$M$4:$M$42,其他调用!$AI37)))</f>
        <v>0.3254611322182227</v>
      </c>
      <c r="LM36" s="44">
        <f>IF(AO$4=0,0,求节点(AO$4:AO$9,$B$4:$B$9,求节点(其他调用!$L$4:$L$42,其他调用!$M$4:$M$42,其他调用!$AI37)))</f>
        <v>0.3254611322182227</v>
      </c>
      <c r="LN36" s="44">
        <f>IF(AP$4=0,0,求节点(AP$4:AP$9,$B$4:$B$9,求节点(其他调用!$L$4:$L$42,其他调用!$M$4:$M$42,其他调用!$AI37)))</f>
        <v>0.3254611322182227</v>
      </c>
      <c r="LO36" s="44">
        <f>IF(AQ$4=0,0,求节点(AQ$4:AQ$9,$B$4:$B$9,求节点(其他调用!$L$4:$L$42,其他调用!$M$4:$M$42,其他调用!$AI37)))</f>
        <v>0.3254611322182227</v>
      </c>
      <c r="LP36" s="44">
        <f>IF(AR$4=0,0,求节点(AR$4:AR$9,$B$4:$B$9,求节点(其他调用!$L$4:$L$42,其他调用!$M$4:$M$42,其他调用!$AI37)))</f>
        <v>0.3254611322182227</v>
      </c>
      <c r="LQ36" s="44">
        <f>IF(AS$4=0,0,求节点(AS$4:AS$9,$B$4:$B$9,求节点(其他调用!$L$4:$L$42,其他调用!$M$4:$M$42,其他调用!$AI37)))</f>
        <v>0.3254611322182227</v>
      </c>
      <c r="LR36" s="44">
        <f>IF(AT$4=0,0,求节点(AT$4:AT$9,$B$4:$B$9,求节点(其他调用!$L$4:$L$42,其他调用!$M$4:$M$42,其他调用!$AI37)))</f>
        <v>0.3254611322182227</v>
      </c>
      <c r="LS36" s="44">
        <f>IF(AU$4=0,0,求节点(AU$4:AU$9,$B$4:$B$9,求节点(其他调用!$L$4:$L$42,其他调用!$M$4:$M$42,其他调用!$AI37)))</f>
        <v>0.3254611322182227</v>
      </c>
      <c r="LT36" s="44">
        <f>IF(AV$4=0,0,求节点(AV$4:AV$9,$B$4:$B$9,求节点(其他调用!$L$4:$L$42,其他调用!$M$4:$M$42,其他调用!$AI37)))</f>
        <v>0.3254611322182227</v>
      </c>
      <c r="LU36" s="44">
        <f>IF(AW$4=0,0,求节点(AW$4:AW$9,$B$4:$B$9,求节点(其他调用!$L$4:$L$42,其他调用!$M$4:$M$42,其他调用!$AI37)))</f>
        <v>0.3254611322182227</v>
      </c>
      <c r="LV36" s="44">
        <f>IF(AX$4=0,0,求节点(AX$4:AX$9,$B$4:$B$9,求节点(其他调用!$L$4:$L$42,其他调用!$M$4:$M$42,其他调用!$AI37)))</f>
        <v>0.3254611322182227</v>
      </c>
      <c r="LW36" s="44">
        <f>IF(AY$4=0,0,求节点(AY$4:AY$9,$B$4:$B$9,求节点(其他调用!$L$4:$L$42,其他调用!$M$4:$M$42,其他调用!$AI37)))</f>
        <v>0.3254611322182227</v>
      </c>
      <c r="LX36" s="44">
        <f>IF(AZ$4=0,0,求节点(AZ$4:AZ$9,$B$4:$B$9,求节点(其他调用!$L$4:$L$42,其他调用!$M$4:$M$42,其他调用!$AI37)))</f>
        <v>0.3254611322182227</v>
      </c>
      <c r="LZ36" s="44">
        <v>33</v>
      </c>
      <c r="MA36" s="44">
        <f>IF(C$23=0,0,求节点(C$23:C$28,$B$23:$B$28,求节点(其他调用!$Y$4:$Y$20,其他调用!$Z$4:$Z$20,$LZ36)))</f>
        <v>0</v>
      </c>
      <c r="MB36" s="44">
        <f>IF(D$23=0,0,求节点(D$23:D$28,$B$23:$B$28,求节点(其他调用!$Y$4:$Y$20,其他调用!$Z$4:$Z$20,$LZ36)))</f>
        <v>0</v>
      </c>
      <c r="MC36" s="44">
        <f>IF(E$23=0,0,求节点(E$23:E$28,$B$23:$B$28,求节点(其他调用!$Y$4:$Y$20,其他调用!$Z$4:$Z$20,$LZ36)))</f>
        <v>0</v>
      </c>
      <c r="MD36" s="44">
        <f>IF(F$23=0,0,求节点(F$23:F$28,$B$23:$B$28,求节点(其他调用!$Y$4:$Y$20,其他调用!$Z$4:$Z$20,$LZ36)))</f>
        <v>0</v>
      </c>
      <c r="ME36" s="44">
        <f>IF(G$23=0,0,求节点(G$23:G$28,$B$23:$B$28,求节点(其他调用!$Y$4:$Y$20,其他调用!$Z$4:$Z$20,$LZ36)))</f>
        <v>0</v>
      </c>
      <c r="MF36" s="44">
        <f>IF(H$23=0,0,求节点(H$23:H$28,$B$23:$B$28,求节点(其他调用!$Y$4:$Y$20,其他调用!$Z$4:$Z$20,$LZ36)))</f>
        <v>0</v>
      </c>
      <c r="MG36" s="44">
        <f>IF(I$23=0,0,求节点(I$23:I$28,$B$23:$B$28,求节点(其他调用!$Y$4:$Y$20,其他调用!$Z$4:$Z$20,$LZ36)))</f>
        <v>0</v>
      </c>
      <c r="MH36" s="44">
        <f>IF(J$23=0,0,求节点(J$23:J$28,$B$23:$B$28,求节点(其他调用!$Y$4:$Y$20,其他调用!$Z$4:$Z$20,$LZ36)))</f>
        <v>0</v>
      </c>
      <c r="MI36" s="44">
        <f>IF(K$23=0,0,求节点(K$23:K$28,$B$23:$B$28,求节点(其他调用!$Y$4:$Y$20,其他调用!$Z$4:$Z$20,$LZ36)))</f>
        <v>0</v>
      </c>
      <c r="MJ36" s="44">
        <f>IF(L$23=0,0,求节点(L$23:L$28,$B$23:$B$28,求节点(其他调用!$Y$4:$Y$20,其他调用!$Z$4:$Z$20,$LZ36)))</f>
        <v>0</v>
      </c>
      <c r="MK36" s="44">
        <f>IF(M$23=0,0,求节点(M$23:M$28,$B$23:$B$28,求节点(其他调用!$Y$4:$Y$20,其他调用!$Z$4:$Z$20,$LZ36)))</f>
        <v>0</v>
      </c>
      <c r="ML36" s="44">
        <f>IF(N$23=0,0,求节点(N$23:N$28,$B$23:$B$28,求节点(其他调用!$Y$4:$Y$20,其他调用!$Z$4:$Z$20,$LZ36)))</f>
        <v>0</v>
      </c>
      <c r="MM36" s="44">
        <f>IF(O$23=0,0,求节点(O$23:O$28,$B$23:$B$28,求节点(其他调用!$Y$4:$Y$20,其他调用!$Z$4:$Z$20,$LZ36)))</f>
        <v>0</v>
      </c>
      <c r="MN36" s="44">
        <f>IF(P$23=0,0,求节点(P$23:P$28,$B$23:$B$28,求节点(其他调用!$Y$4:$Y$20,其他调用!$Z$4:$Z$20,$LZ36)))</f>
        <v>0</v>
      </c>
      <c r="MO36" s="44">
        <f>IF(Q$23=0,0,求节点(Q$23:Q$28,$B$23:$B$28,求节点(其他调用!$Y$4:$Y$20,其他调用!$Z$4:$Z$20,$LZ36)))</f>
        <v>0</v>
      </c>
      <c r="MP36" s="44">
        <f>IF(R$23=0,0,求节点(R$23:R$28,$B$23:$B$28,求节点(其他调用!$Y$4:$Y$20,其他调用!$Z$4:$Z$20,$LZ36)))</f>
        <v>0</v>
      </c>
      <c r="MQ36" s="44">
        <f>IF(S$23=0,0,求节点(S$23:S$28,$B$23:$B$28,求节点(其他调用!$Y$4:$Y$20,其他调用!$Z$4:$Z$20,$LZ36)))</f>
        <v>0</v>
      </c>
      <c r="MR36" s="44">
        <f>IF(T$23=0,0,求节点(T$23:T$28,$B$23:$B$28,求节点(其他调用!$Y$4:$Y$20,其他调用!$Z$4:$Z$20,$LZ36)))</f>
        <v>0</v>
      </c>
      <c r="MS36" s="44">
        <f>IF(U$23=0,0,求节点(U$23:U$28,$B$23:$B$28,求节点(其他调用!$Y$4:$Y$20,其他调用!$Z$4:$Z$20,$LZ36)))</f>
        <v>0</v>
      </c>
      <c r="MT36" s="44">
        <f>IF(V$23=0,0,求节点(V$23:V$28,$B$23:$B$28,求节点(其他调用!$Y$4:$Y$20,其他调用!$Z$4:$Z$20,$LZ36)))</f>
        <v>0</v>
      </c>
      <c r="MW36" s="44">
        <v>33</v>
      </c>
      <c r="MX36" s="44">
        <f>IF(C$4=0,0,求节点(C$4:C$9,$B$4:$B$9,求节点(其他调用!$O$4:$O$42,其他调用!$P$4:$P$42,其他调用!$AJ37)))</f>
        <v>4.3518976775234179</v>
      </c>
      <c r="MY36" s="44">
        <f>IF(D$4=0,0,求节点(D$4:D$9,$B$4:$B$9,求节点(其他调用!$O$4:$O$42,其他调用!$P$4:$P$42,其他调用!$AJ37)))</f>
        <v>6</v>
      </c>
      <c r="MZ36" s="44">
        <f>IF(E$4=0,0,求节点(E$4:E$9,$B$4:$B$9,求节点(其他调用!$O$4:$O$42,其他调用!$P$4:$P$42,其他调用!$AJ37)))</f>
        <v>1.6354937667165921</v>
      </c>
      <c r="NA36" s="44">
        <f>IF(F$4=0,0,求节点(F$4:F$9,$B$4:$B$9,求节点(其他调用!$O$4:$O$42,其他调用!$P$4:$P$42,其他调用!$AJ37)))</f>
        <v>0</v>
      </c>
      <c r="NB36" s="44">
        <f>IF(G$4=0,0,求节点(G$4:G$9,$B$4:$B$9,求节点(其他调用!$O$4:$O$42,其他调用!$P$4:$P$42,其他调用!$AJ37)))</f>
        <v>0</v>
      </c>
      <c r="NC36" s="44">
        <f>IF(H$4=0,0,求节点(H$4:H$9,$B$4:$B$9,求节点(其他调用!$O$4:$O$42,其他调用!$P$4:$P$42,其他调用!$AJ37)))</f>
        <v>0</v>
      </c>
      <c r="ND36" s="44">
        <f>IF(I$4=0,0,求节点(I$4:I$9,$B$4:$B$9,求节点(其他调用!$O$4:$O$42,其他调用!$P$4:$P$42,其他调用!$AJ37)))</f>
        <v>0</v>
      </c>
      <c r="NE36" s="44">
        <f>IF(J$4=0,0,求节点(J$4:J$9,$B$4:$B$9,求节点(其他调用!$O$4:$O$42,其他调用!$P$4:$P$42,其他调用!$AJ37)))</f>
        <v>0</v>
      </c>
      <c r="NF36" s="44">
        <f>IF(K$4=0,0,求节点(K$4:K$9,$B$4:$B$9,求节点(其他调用!$O$4:$O$42,其他调用!$P$4:$P$42,其他调用!$AJ37)))</f>
        <v>0</v>
      </c>
      <c r="NG36" s="44">
        <f>IF(L$4=0,0,求节点(L$4:L$9,$B$4:$B$9,求节点(其他调用!$O$4:$O$42,其他调用!$P$4:$P$42,其他调用!$AJ37)))</f>
        <v>0</v>
      </c>
      <c r="NH36" s="44">
        <f>IF(M$4=0,0,求节点(M$4:M$9,$B$4:$B$9,求节点(其他调用!$O$4:$O$42,其他调用!$P$4:$P$42,其他调用!$AJ37)))</f>
        <v>0</v>
      </c>
      <c r="NI36" s="44">
        <f>IF(N$4=0,0,求节点(N$4:N$9,$B$4:$B$9,求节点(其他调用!$O$4:$O$42,其他调用!$P$4:$P$42,其他调用!$AJ37)))</f>
        <v>0</v>
      </c>
      <c r="NJ36" s="44">
        <f>IF(O$4=0,0,求节点(O$4:O$9,$B$4:$B$9,求节点(其他调用!$O$4:$O$42,其他调用!$P$4:$P$42,其他调用!$AJ37)))</f>
        <v>0</v>
      </c>
      <c r="NK36" s="44">
        <f>IF(P$4=0,0,求节点(P$4:P$9,$B$4:$B$9,求节点(其他调用!$O$4:$O$42,其他调用!$P$4:$P$42,其他调用!$AJ37)))</f>
        <v>0</v>
      </c>
      <c r="NL36" s="44">
        <f>IF(Q$4=0,0,求节点(Q$4:Q$9,$B$4:$B$9,求节点(其他调用!$O$4:$O$42,其他调用!$P$4:$P$42,其他调用!$AJ37)))</f>
        <v>0</v>
      </c>
      <c r="NM36" s="44">
        <f>IF(R$4=0,0,求节点(R$4:R$9,$B$4:$B$9,求节点(其他调用!$O$4:$O$42,其他调用!$P$4:$P$42,其他调用!$AJ37)))</f>
        <v>0</v>
      </c>
      <c r="NN36" s="44">
        <f>IF(S$4=0,0,求节点(S$4:S$9,$B$4:$B$9,求节点(其他调用!$O$4:$O$42,其他调用!$P$4:$P$42,其他调用!$AJ37)))</f>
        <v>4.1516906114478527</v>
      </c>
      <c r="NO36" s="44">
        <f>IF(T$4=0,0,求节点(T$4:T$9,$B$4:$B$9,求节点(其他调用!$O$4:$O$42,其他调用!$P$4:$P$42,其他调用!$AJ37)))</f>
        <v>3.3247012074890332</v>
      </c>
      <c r="NP36" s="44">
        <f>IF(U$4=0,0,求节点(U$4:U$9,$B$4:$B$9,求节点(其他调用!$O$4:$O$42,其他调用!$P$4:$P$42,其他调用!$AJ37)))</f>
        <v>5.7793825468064579</v>
      </c>
      <c r="NQ36" s="44">
        <f>IF(V$4=0,0,求节点(V$4:V$9,$B$4:$B$9,求节点(其他调用!$O$4:$O$42,其他调用!$P$4:$P$42,其他调用!$AJ37)))</f>
        <v>0</v>
      </c>
      <c r="NR36" s="44">
        <f>IF(W$4=0,0,求节点(W$4:W$9,$B$4:$B$9,求节点(其他调用!$O$4:$O$42,其他调用!$P$4:$P$42,其他调用!$AJ37)))</f>
        <v>3.1523904800762499</v>
      </c>
      <c r="NS36" s="44">
        <f>IF(X$4=0,0,求节点(X$4:X$9,$B$4:$B$9,求节点(其他调用!$O$4:$O$42,其他调用!$P$4:$P$42,其他调用!$AJ37)))</f>
        <v>3.1523904800762499</v>
      </c>
      <c r="NT36" s="44">
        <f>IF(Y$4=0,0,求节点(Y$4:Y$9,$B$4:$B$9,求节点(其他调用!$O$4:$O$42,其他调用!$P$4:$P$42,其他调用!$AJ37)))</f>
        <v>5.0235060374451663</v>
      </c>
      <c r="NU36" s="44">
        <f>IF(Z$4=0,0,求节点(Z$4:Z$9,$B$4:$B$9,求节点(其他调用!$O$4:$O$42,其他调用!$P$4:$P$42,其他调用!$AJ37)))</f>
        <v>0</v>
      </c>
      <c r="NV36" s="44">
        <f>IF(AA$4=0,0,求节点(AA$4:AA$9,$B$4:$B$9,求节点(其他调用!$O$4:$O$42,其他调用!$P$4:$P$42,其他调用!$AJ37)))</f>
        <v>3.1523904800762499</v>
      </c>
      <c r="NW36" s="44">
        <f>IF(AB$4=0,0,求节点(AB$4:AB$9,$B$4:$B$9,求节点(其他调用!$O$4:$O$42,其他调用!$P$4:$P$42,其他调用!$AJ37)))</f>
        <v>6</v>
      </c>
      <c r="NX36" s="44">
        <f>IF(AC$4=0,0,求节点(AC$4:AC$9,$B$4:$B$9,求节点(其他调用!$O$4:$O$42,其他调用!$P$4:$P$42,其他调用!$AJ37)))</f>
        <v>3.7779676197081682</v>
      </c>
      <c r="NY36" s="44">
        <f>IF(AD$4=0,0,求节点(AD$4:AD$9,$B$4:$B$9,求节点(其他调用!$O$4:$O$42,其他调用!$P$4:$P$42,其他调用!$AJ37)))</f>
        <v>0.46962284101961971</v>
      </c>
      <c r="NZ36" s="44">
        <f>IF(AE$4=0,0,求节点(AE$4:AE$9,$B$4:$B$9,求节点(其他调用!$O$4:$O$42,其他调用!$P$4:$P$42,其他调用!$AJ37)))</f>
        <v>0.46962284101961971</v>
      </c>
      <c r="OA36" s="44">
        <f>IF(AF$4=0,0,求节点(AF$4:AF$9,$B$4:$B$9,求节点(其他调用!$O$4:$O$42,其他调用!$P$4:$P$42,其他调用!$AJ37)))</f>
        <v>0.46962284101961971</v>
      </c>
      <c r="OB36" s="44">
        <f>IF(AG$4=0,0,求节点(AG$4:AG$9,$B$4:$B$9,求节点(其他调用!$O$4:$O$42,其他调用!$P$4:$P$42,其他调用!$AJ37)))</f>
        <v>0.46962284101961971</v>
      </c>
      <c r="OC36" s="44">
        <f>IF(AH$4=0,0,求节点(AH$4:AH$9,$B$4:$B$9,求节点(其他调用!$O$4:$O$42,其他调用!$P$4:$P$42,其他调用!$AJ37)))</f>
        <v>0.46962284101961971</v>
      </c>
      <c r="OD36" s="44">
        <f>IF(AI$4=0,0,求节点(AI$4:AI$9,$B$4:$B$9,求节点(其他调用!$O$4:$O$42,其他调用!$P$4:$P$42,其他调用!$AJ37)))</f>
        <v>0.46962284101961971</v>
      </c>
      <c r="OE36" s="44">
        <f>IF(AJ$4=0,0,求节点(AJ$4:AJ$9,$B$4:$B$9,求节点(其他调用!$O$4:$O$42,其他调用!$P$4:$P$42,其他调用!$AJ37)))</f>
        <v>0.46962284101961971</v>
      </c>
      <c r="OF36" s="44">
        <f>IF(AK$4=0,0,求节点(AK$4:AK$9,$B$4:$B$9,求节点(其他调用!$O$4:$O$42,其他调用!$P$4:$P$42,其他调用!$AJ37)))</f>
        <v>0.46962284101961971</v>
      </c>
      <c r="OG36" s="44">
        <f>IF(AL$4=0,0,求节点(AL$4:AL$9,$B$4:$B$9,求节点(其他调用!$O$4:$O$42,其他调用!$P$4:$P$42,其他调用!$AJ37)))</f>
        <v>0.46962284101961971</v>
      </c>
      <c r="OH36" s="44">
        <f>IF(AM$4=0,0,求节点(AM$4:AM$9,$B$4:$B$9,求节点(其他调用!$O$4:$O$42,其他调用!$P$4:$P$42,其他调用!$AJ37)))</f>
        <v>0.46962284101961971</v>
      </c>
      <c r="OI36" s="44">
        <f>IF(AN$4=0,0,求节点(AN$4:AN$9,$B$4:$B$9,求节点(其他调用!$O$4:$O$42,其他调用!$P$4:$P$42,其他调用!$AJ37)))</f>
        <v>0.46962284101961971</v>
      </c>
      <c r="OJ36" s="44">
        <f>IF(AO$4=0,0,求节点(AO$4:AO$9,$B$4:$B$9,求节点(其他调用!$O$4:$O$42,其他调用!$P$4:$P$42,其他调用!$AJ37)))</f>
        <v>0.46962284101961971</v>
      </c>
      <c r="OK36" s="44">
        <f>IF(AP$4=0,0,求节点(AP$4:AP$9,$B$4:$B$9,求节点(其他调用!$O$4:$O$42,其他调用!$P$4:$P$42,其他调用!$AJ37)))</f>
        <v>0.46962284101961971</v>
      </c>
      <c r="OL36" s="44">
        <f>IF(AQ$4=0,0,求节点(AQ$4:AQ$9,$B$4:$B$9,求节点(其他调用!$O$4:$O$42,其他调用!$P$4:$P$42,其他调用!$AJ37)))</f>
        <v>0.46962284101961971</v>
      </c>
      <c r="OM36" s="44">
        <f>IF(AR$4=0,0,求节点(AR$4:AR$9,$B$4:$B$9,求节点(其他调用!$O$4:$O$42,其他调用!$P$4:$P$42,其他调用!$AJ37)))</f>
        <v>0.46962284101961971</v>
      </c>
      <c r="ON36" s="44">
        <f>IF(AS$4=0,0,求节点(AS$4:AS$9,$B$4:$B$9,求节点(其他调用!$O$4:$O$42,其他调用!$P$4:$P$42,其他调用!$AJ37)))</f>
        <v>0.46962284101961971</v>
      </c>
      <c r="OO36" s="44">
        <f>IF(AT$4=0,0,求节点(AT$4:AT$9,$B$4:$B$9,求节点(其他调用!$O$4:$O$42,其他调用!$P$4:$P$42,其他调用!$AJ37)))</f>
        <v>0.46962284101961971</v>
      </c>
      <c r="OP36" s="44">
        <f>IF(AU$4=0,0,求节点(AU$4:AU$9,$B$4:$B$9,求节点(其他调用!$O$4:$O$42,其他调用!$P$4:$P$42,其他调用!$AJ37)))</f>
        <v>0.46962284101961971</v>
      </c>
      <c r="OQ36" s="44">
        <f>IF(AV$4=0,0,求节点(AV$4:AV$9,$B$4:$B$9,求节点(其他调用!$O$4:$O$42,其他调用!$P$4:$P$42,其他调用!$AJ37)))</f>
        <v>0.46962284101961971</v>
      </c>
      <c r="OR36" s="44">
        <f>IF(AW$4=0,0,求节点(AW$4:AW$9,$B$4:$B$9,求节点(其他调用!$O$4:$O$42,其他调用!$P$4:$P$42,其他调用!$AJ37)))</f>
        <v>0.46962284101961971</v>
      </c>
      <c r="OS36" s="44">
        <f>IF(AX$4=0,0,求节点(AX$4:AX$9,$B$4:$B$9,求节点(其他调用!$O$4:$O$42,其他调用!$P$4:$P$42,其他调用!$AJ37)))</f>
        <v>0.46962284101961971</v>
      </c>
      <c r="OT36" s="44">
        <f>IF(AY$4=0,0,求节点(AY$4:AY$9,$B$4:$B$9,求节点(其他调用!$O$4:$O$42,其他调用!$P$4:$P$42,其他调用!$AJ37)))</f>
        <v>0.46962284101961971</v>
      </c>
      <c r="OU36" s="44">
        <f>IF(AZ$4=0,0,求节点(AZ$4:AZ$9,$B$4:$B$9,求节点(其他调用!$O$4:$O$42,其他调用!$P$4:$P$42,其他调用!$AJ37)))</f>
        <v>0.46962284101961971</v>
      </c>
      <c r="OW36" s="44">
        <v>33</v>
      </c>
      <c r="OX36" s="44">
        <f>IF(C$23=0,0,求节点(C$23:C$28,$B$23:$B$28,求节点(其他调用!$AA$4:$AA$20,其他调用!$AB$4:$AB$20,$OW36)))</f>
        <v>0</v>
      </c>
      <c r="OY36" s="44">
        <f>IF(D$23=0,0,求节点(D$23:D$28,$B$23:$B$28,求节点(其他调用!$AA$4:$AA$20,其他调用!$AB$4:$AB$20,$OW36)))</f>
        <v>0</v>
      </c>
      <c r="OZ36" s="44">
        <f>IF(E$23=0,0,求节点(E$23:E$28,$B$23:$B$28,求节点(其他调用!$AA$4:$AA$20,其他调用!$AB$4:$AB$20,$OW36)))</f>
        <v>0</v>
      </c>
      <c r="PA36" s="44">
        <f>IF(F$23=0,0,求节点(F$23:F$28,$B$23:$B$28,求节点(其他调用!$AA$4:$AA$20,其他调用!$AB$4:$AB$20,$OW36)))</f>
        <v>1.3707313590172188E-4</v>
      </c>
      <c r="PB36" s="44">
        <f>IF(G$23=0,0,求节点(G$23:G$28,$B$23:$B$28,求节点(其他调用!$AA$4:$AA$20,其他调用!$AB$4:$AB$20,$OW36)))</f>
        <v>2.0560970385274935E-4</v>
      </c>
      <c r="PC36" s="44">
        <f>IF(H$23=0,0,求节点(H$23:H$28,$B$23:$B$28,求节点(其他调用!$AA$4:$AA$20,其他调用!$AB$4:$AB$20,$OW36)))</f>
        <v>2.0560970385274935E-4</v>
      </c>
      <c r="PD36" s="44">
        <f>IF(I$23=0,0,求节点(I$23:I$28,$B$23:$B$28,求节点(其他调用!$AA$4:$AA$20,其他调用!$AB$4:$AB$20,$OW36)))</f>
        <v>3.1152985432236768E-4</v>
      </c>
      <c r="PE36" s="44">
        <f>IF(J$23=0,0,求节点(J$23:J$28,$B$23:$B$28,求节点(其他调用!$AA$4:$AA$20,其他调用!$AB$4:$AB$20,$OW36)))</f>
        <v>0</v>
      </c>
      <c r="PF36" s="44">
        <f>IF(K$23=0,0,求节点(K$23:K$28,$B$23:$B$28,求节点(其他调用!$AA$4:$AA$20,其他调用!$AB$4:$AB$20,$OW36)))</f>
        <v>2.0560970385274935E-4</v>
      </c>
      <c r="PG36" s="44">
        <f>IF(L$23=0,0,求节点(L$23:L$28,$B$23:$B$28,求节点(其他调用!$AA$4:$AA$20,其他调用!$AB$4:$AB$20,$OW36)))</f>
        <v>0</v>
      </c>
      <c r="PH36" s="44">
        <f>IF(M$23=0,0,求节点(M$23:M$28,$B$23:$B$28,求节点(其他调用!$AA$4:$AA$20,其他调用!$AB$4:$AB$20,$OW36)))</f>
        <v>0</v>
      </c>
      <c r="PI36" s="44">
        <f>IF(N$23=0,0,求节点(N$23:N$28,$B$23:$B$28,求节点(其他调用!$AA$4:$AA$20,其他调用!$AB$4:$AB$20,$OW36)))</f>
        <v>0</v>
      </c>
      <c r="PJ36" s="44">
        <f>IF(O$23=0,0,求节点(O$23:O$28,$B$23:$B$28,求节点(其他调用!$AA$4:$AA$20,其他调用!$AB$4:$AB$20,$OW36)))</f>
        <v>0</v>
      </c>
      <c r="PK36" s="44">
        <f>IF(P$23=0,0,求节点(P$23:P$28,$B$23:$B$28,求节点(其他调用!$AA$4:$AA$20,其他调用!$AB$4:$AB$20,$OW36)))</f>
        <v>0</v>
      </c>
      <c r="PL36" s="44">
        <f>IF(Q$23=0,0,求节点(Q$23:Q$28,$B$23:$B$28,求节点(其他调用!$AA$4:$AA$20,其他调用!$AB$4:$AB$20,$OW36)))</f>
        <v>0</v>
      </c>
      <c r="PM36" s="44">
        <f>IF(R$23=0,0,求节点(R$23:R$28,$B$23:$B$28,求节点(其他调用!$AA$4:$AA$20,其他调用!$AB$4:$AB$20,$OW36)))</f>
        <v>0</v>
      </c>
      <c r="PN36" s="44">
        <f>IF(S$23=0,0,求节点(S$23:S$28,$B$23:$B$28,求节点(其他调用!$AA$4:$AA$20,其他调用!$AB$4:$AB$20,$OW36)))</f>
        <v>0</v>
      </c>
      <c r="PO36" s="44">
        <f>IF(T$23=0,0,求节点(T$23:T$28,$B$23:$B$28,求节点(其他调用!$AA$4:$AA$20,其他调用!$AB$4:$AB$20,$OW36)))</f>
        <v>0</v>
      </c>
      <c r="PP36" s="44">
        <f>IF(U$23=0,0,求节点(U$23:U$28,$B$23:$B$28,求节点(其他调用!$AA$4:$AA$20,其他调用!$AB$4:$AB$20,$OW36)))</f>
        <v>0</v>
      </c>
      <c r="PQ36" s="44">
        <f>IF(V$23=0,0,求节点(V$23:V$28,$B$23:$B$28,求节点(其他调用!$AA$4:$AA$20,其他调用!$AB$4:$AB$20,$OW36)))</f>
        <v>0</v>
      </c>
    </row>
    <row r="37" spans="61:433" x14ac:dyDescent="0.2">
      <c r="BI37" s="44">
        <v>34</v>
      </c>
      <c r="BJ37" s="44">
        <f>IF(C$4=0,0,求节点(C$4:C$9,$B$4:$B$9,求节点(其他调用!$C$4:$C$42,其他调用!$D$4:$D$42,其他调用!$AF38)))</f>
        <v>1.518510281760088</v>
      </c>
      <c r="BK37" s="44">
        <f>IF(D$4=0,0,求节点(D$4:D$9,$B$4:$B$9,求节点(其他调用!$C$4:$C$42,其他调用!$D$4:$D$42,其他调用!$AF38)))</f>
        <v>3.3593971485389256</v>
      </c>
      <c r="BL37" s="44">
        <f>IF(E$4=0,0,求节点(E$4:E$9,$B$4:$B$9,求节点(其他调用!$C$4:$C$42,其他调用!$D$4:$D$42,其他调用!$AF38)))</f>
        <v>0.44586121856989847</v>
      </c>
      <c r="BM37" s="44">
        <f>IF(F$4=0,0,求节点(F$4:F$9,$B$4:$B$9,求节点(其他调用!$C$4:$C$42,其他调用!$D$4:$D$42,其他调用!$AF38)))</f>
        <v>0</v>
      </c>
      <c r="BN37" s="44">
        <f>IF(G$4=0,0,求节点(G$4:G$9,$B$4:$B$9,求节点(其他调用!$C$4:$C$42,其他调用!$D$4:$D$42,其他调用!$AF38)))</f>
        <v>0</v>
      </c>
      <c r="BO37" s="44">
        <f>IF(H$4=0,0,求节点(H$4:H$9,$B$4:$B$9,求节点(其他调用!$C$4:$C$42,其他调用!$D$4:$D$42,其他调用!$AF38)))</f>
        <v>0</v>
      </c>
      <c r="BP37" s="44">
        <f>IF(I$4=0,0,求节点(I$4:I$9,$B$4:$B$9,求节点(其他调用!$C$4:$C$42,其他调用!$D$4:$D$42,其他调用!$AF38)))</f>
        <v>0</v>
      </c>
      <c r="BQ37" s="44">
        <f>IF(J$4=0,0,求节点(J$4:J$9,$B$4:$B$9,求节点(其他调用!$C$4:$C$42,其他调用!$D$4:$D$42,其他调用!$AF38)))</f>
        <v>0</v>
      </c>
      <c r="BR37" s="44">
        <f>IF(K$4=0,0,求节点(K$4:K$9,$B$4:$B$9,求节点(其他调用!$C$4:$C$42,其他调用!$D$4:$D$42,其他调用!$AF38)))</f>
        <v>0</v>
      </c>
      <c r="BS37" s="44">
        <f>IF(L$4=0,0,求节点(L$4:L$9,$B$4:$B$9,求节点(其他调用!$C$4:$C$42,其他调用!$D$4:$D$42,其他调用!$AF38)))</f>
        <v>0</v>
      </c>
      <c r="BT37" s="44">
        <f>IF(M$4=0,0,求节点(M$4:M$9,$B$4:$B$9,求节点(其他调用!$C$4:$C$42,其他调用!$D$4:$D$42,其他调用!$AF38)))</f>
        <v>0</v>
      </c>
      <c r="BU37" s="44">
        <f>IF(N$4=0,0,求节点(N$4:N$9,$B$4:$B$9,求节点(其他调用!$C$4:$C$42,其他调用!$D$4:$D$42,其他调用!$AF38)))</f>
        <v>0</v>
      </c>
      <c r="BV37" s="44">
        <f>IF(O$4=0,0,求节点(O$4:O$9,$B$4:$B$9,求节点(其他调用!$C$4:$C$42,其他调用!$D$4:$D$42,其他调用!$AF38)))</f>
        <v>0</v>
      </c>
      <c r="BW37" s="44">
        <f>IF(P$4=0,0,求节点(P$4:P$9,$B$4:$B$9,求节点(其他调用!$C$4:$C$42,其他调用!$D$4:$D$42,其他调用!$AF38)))</f>
        <v>0</v>
      </c>
      <c r="BX37" s="44">
        <f>IF(Q$4=0,0,求节点(Q$4:Q$9,$B$4:$B$9,求节点(其他调用!$C$4:$C$42,其他调用!$D$4:$D$42,其他调用!$AF38)))</f>
        <v>0</v>
      </c>
      <c r="BY37" s="44">
        <f>IF(R$4=0,0,求节点(R$4:R$9,$B$4:$B$9,求节点(其他调用!$C$4:$C$42,其他调用!$D$4:$D$42,其他调用!$AF38)))</f>
        <v>0</v>
      </c>
      <c r="BZ37" s="44">
        <f>IF(S$4=0,0,求节点(S$4:S$9,$B$4:$B$9,求节点(其他调用!$C$4:$C$42,其他调用!$D$4:$D$42,其他调用!$AF38)))</f>
        <v>2.4545813275985906</v>
      </c>
      <c r="CA37" s="44">
        <f>IF(T$4=0,0,求节点(T$4:T$9,$B$4:$B$9,求节点(其他调用!$C$4:$C$42,其他调用!$D$4:$D$42,其他调用!$AF38)))</f>
        <v>1.8143813208110804</v>
      </c>
      <c r="CB37" s="44">
        <f>IF(U$4=0,0,求节点(U$4:U$9,$B$4:$B$9,求节点(其他调用!$C$4:$C$42,其他调用!$D$4:$D$42,其他调用!$AF38)))</f>
        <v>2.1528707285663282</v>
      </c>
      <c r="CC37" s="44">
        <f>IF(V$4=0,0,求节点(V$4:V$9,$B$4:$B$9,求节点(其他调用!$C$4:$C$42,其他调用!$D$4:$D$42,其他调用!$AF38)))</f>
        <v>0</v>
      </c>
      <c r="CD37" s="44">
        <f>IF(W$4=0,0,求节点(W$4:W$9,$B$4:$B$9,求节点(其他调用!$C$4:$C$42,其他调用!$D$4:$D$42,其他调用!$AF38)))</f>
        <v>1.050047803262683</v>
      </c>
      <c r="CE37" s="44">
        <f>IF(X$4=0,0,求节点(X$4:X$9,$B$4:$B$9,求节点(其他调用!$C$4:$C$42,其他调用!$D$4:$D$42,其他调用!$AF38)))</f>
        <v>1.050047803262683</v>
      </c>
      <c r="CF37" s="44">
        <f>IF(Y$4=0,0,求节点(Y$4:Y$9,$B$4:$B$9,求节点(其他调用!$C$4:$C$42,其他调用!$D$4:$D$42,其他调用!$AF38)))</f>
        <v>1.8143813208110804</v>
      </c>
      <c r="CG37" s="44">
        <f>IF(Z$4=0,0,求节点(Z$4:Z$9,$B$4:$B$9,求节点(其他调用!$C$4:$C$42,其他调用!$D$4:$D$42,其他调用!$AF38)))</f>
        <v>0</v>
      </c>
      <c r="CH37" s="44">
        <f>IF(AA$4=0,0,求节点(AA$4:AA$9,$B$4:$B$9,求节点(其他调用!$C$4:$C$42,其他调用!$D$4:$D$42,其他调用!$AF38)))</f>
        <v>1.050047803262683</v>
      </c>
      <c r="CI37" s="44">
        <f>IF(AB$4=0,0,求节点(AB$4:AB$9,$B$4:$B$9,求节点(其他调用!$C$4:$C$42,其他调用!$D$4:$D$42,其他调用!$AF38)))</f>
        <v>3.4349768336643072</v>
      </c>
      <c r="CJ37" s="44">
        <f>IF(AC$4=0,0,求节点(AC$4:AC$9,$B$4:$B$9,求节点(其他调用!$C$4:$C$42,其他调用!$D$4:$D$42,其他调用!$AF38)))</f>
        <v>2.7525671044205779</v>
      </c>
      <c r="CK37" s="44">
        <f>IF(AD$4=0,0,求节点(AD$4:AD$9,$B$4:$B$9,求节点(其他调用!$C$4:$C$42,其他调用!$D$4:$D$42,其他调用!$AF38)))</f>
        <v>0.11080466693809288</v>
      </c>
      <c r="CL37" s="44">
        <f>IF(AE$4=0,0,求节点(AE$4:AE$9,$B$4:$B$9,求节点(其他调用!$C$4:$C$42,其他调用!$D$4:$D$42,其他调用!$AF38)))</f>
        <v>0.11080466693809288</v>
      </c>
      <c r="CM37" s="44">
        <f>IF(AF$4=0,0,求节点(AF$4:AF$9,$B$4:$B$9,求节点(其他调用!$C$4:$C$42,其他调用!$D$4:$D$42,其他调用!$AF38)))</f>
        <v>0.11080466693809288</v>
      </c>
      <c r="CN37" s="44">
        <f>IF(AG$4=0,0,求节点(AG$4:AG$9,$B$4:$B$9,求节点(其他调用!$C$4:$C$42,其他调用!$D$4:$D$42,其他调用!$AF38)))</f>
        <v>0.11080466693809288</v>
      </c>
      <c r="CO37" s="44">
        <f>IF(AH$4=0,0,求节点(AH$4:AH$9,$B$4:$B$9,求节点(其他调用!$C$4:$C$42,其他调用!$D$4:$D$42,其他调用!$AF38)))</f>
        <v>0.11080466693809288</v>
      </c>
      <c r="CP37" s="44">
        <f>IF(AI$4=0,0,求节点(AI$4:AI$9,$B$4:$B$9,求节点(其他调用!$C$4:$C$42,其他调用!$D$4:$D$42,其他调用!$AF38)))</f>
        <v>0.11080466693809288</v>
      </c>
      <c r="CQ37" s="44">
        <f>IF(AJ$4=0,0,求节点(AJ$4:AJ$9,$B$4:$B$9,求节点(其他调用!$C$4:$C$42,其他调用!$D$4:$D$42,其他调用!$AF38)))</f>
        <v>0.11080466693809288</v>
      </c>
      <c r="CR37" s="44">
        <f>IF(AK$4=0,0,求节点(AK$4:AK$9,$B$4:$B$9,求节点(其他调用!$C$4:$C$42,其他调用!$D$4:$D$42,其他调用!$AF38)))</f>
        <v>0.11080466693809288</v>
      </c>
      <c r="CS37" s="44">
        <f>IF(AL$4=0,0,求节点(AL$4:AL$9,$B$4:$B$9,求节点(其他调用!$C$4:$C$42,其他调用!$D$4:$D$42,其他调用!$AF38)))</f>
        <v>0.11080466693809288</v>
      </c>
      <c r="CT37" s="44">
        <f>IF(AM$4=0,0,求节点(AM$4:AM$9,$B$4:$B$9,求节点(其他调用!$C$4:$C$42,其他调用!$D$4:$D$42,其他调用!$AF38)))</f>
        <v>0.11080466693809288</v>
      </c>
      <c r="CU37" s="44">
        <f>IF(AN$4=0,0,求节点(AN$4:AN$9,$B$4:$B$9,求节点(其他调用!$C$4:$C$42,其他调用!$D$4:$D$42,其他调用!$AF38)))</f>
        <v>0.11080466693809288</v>
      </c>
      <c r="CV37" s="44">
        <f>IF(AO$4=0,0,求节点(AO$4:AO$9,$B$4:$B$9,求节点(其他调用!$C$4:$C$42,其他调用!$D$4:$D$42,其他调用!$AF38)))</f>
        <v>0.11080466693809288</v>
      </c>
      <c r="CW37" s="44">
        <f>IF(AP$4=0,0,求节点(AP$4:AP$9,$B$4:$B$9,求节点(其他调用!$C$4:$C$42,其他调用!$D$4:$D$42,其他调用!$AF38)))</f>
        <v>0.11080466693809288</v>
      </c>
      <c r="CX37" s="44">
        <f>IF(AQ$4=0,0,求节点(AQ$4:AQ$9,$B$4:$B$9,求节点(其他调用!$C$4:$C$42,其他调用!$D$4:$D$42,其他调用!$AF38)))</f>
        <v>0.11080466693809288</v>
      </c>
      <c r="CY37" s="44">
        <f>IF(AR$4=0,0,求节点(AR$4:AR$9,$B$4:$B$9,求节点(其他调用!$C$4:$C$42,其他调用!$D$4:$D$42,其他调用!$AF38)))</f>
        <v>0.11080466693809288</v>
      </c>
      <c r="CZ37" s="44">
        <f>IF(AS$4=0,0,求节点(AS$4:AS$9,$B$4:$B$9,求节点(其他调用!$C$4:$C$42,其他调用!$D$4:$D$42,其他调用!$AF38)))</f>
        <v>0.11080466693809288</v>
      </c>
      <c r="DA37" s="44">
        <f>IF(AT$4=0,0,求节点(AT$4:AT$9,$B$4:$B$9,求节点(其他调用!$C$4:$C$42,其他调用!$D$4:$D$42,其他调用!$AF38)))</f>
        <v>0.11080466693809288</v>
      </c>
      <c r="DB37" s="44">
        <f>IF(AU$4=0,0,求节点(AU$4:AU$9,$B$4:$B$9,求节点(其他调用!$C$4:$C$42,其他调用!$D$4:$D$42,其他调用!$AF38)))</f>
        <v>0.11080466693809288</v>
      </c>
      <c r="DC37" s="44">
        <f>IF(AV$4=0,0,求节点(AV$4:AV$9,$B$4:$B$9,求节点(其他调用!$C$4:$C$42,其他调用!$D$4:$D$42,其他调用!$AF38)))</f>
        <v>0.11080466693809288</v>
      </c>
      <c r="DD37" s="44">
        <f>IF(AW$4=0,0,求节点(AW$4:AW$9,$B$4:$B$9,求节点(其他调用!$C$4:$C$42,其他调用!$D$4:$D$42,其他调用!$AF38)))</f>
        <v>0.11080466693809288</v>
      </c>
      <c r="DE37" s="44">
        <f>IF(AX$4=0,0,求节点(AX$4:AX$9,$B$4:$B$9,求节点(其他调用!$C$4:$C$42,其他调用!$D$4:$D$42,其他调用!$AF38)))</f>
        <v>0.11080466693809288</v>
      </c>
      <c r="DF37" s="44">
        <f>IF(AY$4=0,0,求节点(AY$4:AY$9,$B$4:$B$9,求节点(其他调用!$C$4:$C$42,其他调用!$D$4:$D$42,其他调用!$AF38)))</f>
        <v>0.11080466693809288</v>
      </c>
      <c r="DG37" s="44">
        <f>IF(AZ$4=0,0,求节点(AZ$4:AZ$9,$B$4:$B$9,求节点(其他调用!$C$4:$C$42,其他调用!$D$4:$D$42,其他调用!$AF38)))</f>
        <v>0.11080466693809288</v>
      </c>
      <c r="DI37" s="44">
        <v>34</v>
      </c>
      <c r="DJ37" s="44">
        <f>IF(C$23=0,0,求节点(C$23:C$28,$B$23:$B$28,求节点(其他调用!$S$4:$S$20,其他调用!$T$4:$T$20,$DI37)))</f>
        <v>0</v>
      </c>
      <c r="DK37" s="44">
        <f>IF(D$23=0,0,求节点(D$23:D$28,$B$23:$B$28,求节点(其他调用!$S$4:$S$20,其他调用!$T$4:$T$20,$DI37)))</f>
        <v>0</v>
      </c>
      <c r="DL37" s="44">
        <f>IF(E$23=0,0,求节点(E$23:E$28,$B$23:$B$28,求节点(其他调用!$S$4:$S$20,其他调用!$T$4:$T$20,$DI37)))</f>
        <v>0</v>
      </c>
      <c r="DM37" s="44">
        <f>IF(F$23=0,0,求节点(F$23:F$28,$B$23:$B$28,求节点(其他调用!$S$4:$S$20,其他调用!$T$4:$T$20,$DI37)))</f>
        <v>2.0391285749377097E-4</v>
      </c>
      <c r="DN37" s="44">
        <f>IF(G$23=0,0,求节点(G$23:G$28,$B$23:$B$28,求节点(其他调用!$S$4:$S$20,其他调用!$T$4:$T$20,$DI37)))</f>
        <v>3.0586928624076748E-4</v>
      </c>
      <c r="DO37" s="44">
        <f>IF(H$23=0,0,求节点(H$23:H$28,$B$23:$B$28,求节点(其他调用!$S$4:$S$20,其他调用!$T$4:$T$20,$DI37)))</f>
        <v>3.0586928624076748E-4</v>
      </c>
      <c r="DP37" s="44">
        <f>IF(I$23=0,0,求节点(I$23:I$28,$B$23:$B$28,求节点(其他调用!$S$4:$S$20,其他调用!$T$4:$T$20,$DI37)))</f>
        <v>4.6343831248596423E-4</v>
      </c>
      <c r="DQ37" s="44">
        <f>IF(J$23=0,0,求节点(J$23:J$28,$B$23:$B$28,求节点(其他调用!$S$4:$S$20,其他调用!$T$4:$T$20,$DI37)))</f>
        <v>0</v>
      </c>
      <c r="DR37" s="44">
        <f>IF(K$23=0,0,求节点(K$23:K$28,$B$23:$B$28,求节点(其他调用!$S$4:$S$20,其他调用!$T$4:$T$20,$DI37)))</f>
        <v>3.0586928624076748E-4</v>
      </c>
      <c r="DS37" s="44">
        <f>IF(L$23=0,0,求节点(L$23:L$28,$B$23:$B$28,求节点(其他调用!$S$4:$S$20,其他调用!$T$4:$T$20,$DI37)))</f>
        <v>0</v>
      </c>
      <c r="DT37" s="44">
        <f>IF(M$23=0,0,求节点(M$23:M$28,$B$23:$B$28,求节点(其他调用!$S$4:$S$20,其他调用!$T$4:$T$20,$DI37)))</f>
        <v>0</v>
      </c>
      <c r="DU37" s="44">
        <f>IF(N$23=0,0,求节点(N$23:N$28,$B$23:$B$28,求节点(其他调用!$S$4:$S$20,其他调用!$T$4:$T$20,$DI37)))</f>
        <v>0</v>
      </c>
      <c r="DV37" s="44">
        <f>IF(O$23=0,0,求节点(O$23:O$28,$B$23:$B$28,求节点(其他调用!$S$4:$S$20,其他调用!$T$4:$T$20,$DI37)))</f>
        <v>0</v>
      </c>
      <c r="DW37" s="44">
        <f>IF(P$23=0,0,求节点(P$23:P$28,$B$23:$B$28,求节点(其他调用!$S$4:$S$20,其他调用!$T$4:$T$20,$DI37)))</f>
        <v>0</v>
      </c>
      <c r="DX37" s="44">
        <f>IF(Q$23=0,0,求节点(Q$23:Q$28,$B$23:$B$28,求节点(其他调用!$S$4:$S$20,其他调用!$T$4:$T$20,$DI37)))</f>
        <v>0</v>
      </c>
      <c r="DY37" s="44">
        <f>IF(R$23=0,0,求节点(R$23:R$28,$B$23:$B$28,求节点(其他调用!$S$4:$S$20,其他调用!$T$4:$T$20,$DI37)))</f>
        <v>0</v>
      </c>
      <c r="DZ37" s="44">
        <f>IF(S$23=0,0,求节点(S$23:S$28,$B$23:$B$28,求节点(其他调用!$S$4:$S$20,其他调用!$T$4:$T$20,$DI37)))</f>
        <v>0</v>
      </c>
      <c r="EA37" s="44">
        <f>IF(T$23=0,0,求节点(T$23:T$28,$B$23:$B$28,求节点(其他调用!$S$4:$S$20,其他调用!$T$4:$T$20,$DI37)))</f>
        <v>0</v>
      </c>
      <c r="EB37" s="44">
        <f>IF(U$23=0,0,求节点(U$23:U$28,$B$23:$B$28,求节点(其他调用!$S$4:$S$20,其他调用!$T$4:$T$20,$DI37)))</f>
        <v>0</v>
      </c>
      <c r="EC37" s="44">
        <f>IF(V$23=0,0,求节点(V$23:V$28,$B$23:$B$28,求节点(其他调用!$S$4:$S$20,其他调用!$T$4:$T$20,$DI37)))</f>
        <v>0</v>
      </c>
      <c r="EF37" s="44">
        <v>34</v>
      </c>
      <c r="EG37" s="44">
        <f>IF(C$4=0,0,求节点(C$4:C$9,$B$4:$B$9,求节点(其他调用!$F$4:$F$42,其他调用!$G$4:$G$42,其他调用!$AG38)))</f>
        <v>1.789960805158672</v>
      </c>
      <c r="EH37" s="44">
        <f>IF(D$4=0,0,求节点(D$4:D$9,$B$4:$B$9,求节点(其他调用!$F$4:$F$42,其他调用!$G$4:$G$42,其他调用!$AG38)))</f>
        <v>3.7858569753443025</v>
      </c>
      <c r="EI37" s="44">
        <f>IF(E$4=0,0,求节点(E$4:E$9,$B$4:$B$9,求节点(其他调用!$F$4:$F$42,其他调用!$G$4:$G$42,其他调用!$AG38)))</f>
        <v>0.5440358245323863</v>
      </c>
      <c r="EJ37" s="44">
        <f>IF(F$4=0,0,求节点(F$4:F$9,$B$4:$B$9,求节点(其他调用!$F$4:$F$42,其他调用!$G$4:$G$42,其他调用!$AG38)))</f>
        <v>0</v>
      </c>
      <c r="EK37" s="44">
        <f>IF(G$4=0,0,求节点(G$4:G$9,$B$4:$B$9,求节点(其他调用!$F$4:$F$42,其他调用!$G$4:$G$42,其他调用!$AG38)))</f>
        <v>0</v>
      </c>
      <c r="EL37" s="44">
        <f>IF(H$4=0,0,求节点(H$4:H$9,$B$4:$B$9,求节点(其他调用!$F$4:$F$42,其他调用!$G$4:$G$42,其他调用!$AG38)))</f>
        <v>0</v>
      </c>
      <c r="EM37" s="44">
        <f>IF(I$4=0,0,求节点(I$4:I$9,$B$4:$B$9,求节点(其他调用!$F$4:$F$42,其他调用!$G$4:$G$42,其他调用!$AG38)))</f>
        <v>0</v>
      </c>
      <c r="EN37" s="44">
        <f>IF(J$4=0,0,求节点(J$4:J$9,$B$4:$B$9,求节点(其他调用!$F$4:$F$42,其他调用!$G$4:$G$42,其他调用!$AG38)))</f>
        <v>0</v>
      </c>
      <c r="EO37" s="44">
        <f>IF(K$4=0,0,求节点(K$4:K$9,$B$4:$B$9,求节点(其他调用!$F$4:$F$42,其他调用!$G$4:$G$42,其他调用!$AG38)))</f>
        <v>0</v>
      </c>
      <c r="EP37" s="44">
        <f>IF(L$4=0,0,求节点(L$4:L$9,$B$4:$B$9,求节点(其他调用!$F$4:$F$42,其他调用!$G$4:$G$42,其他调用!$AG38)))</f>
        <v>0</v>
      </c>
      <c r="EQ37" s="44">
        <f>IF(M$4=0,0,求节点(M$4:M$9,$B$4:$B$9,求节点(其他调用!$F$4:$F$42,其他调用!$G$4:$G$42,其他调用!$AG38)))</f>
        <v>0</v>
      </c>
      <c r="ER37" s="44">
        <f>IF(N$4=0,0,求节点(N$4:N$9,$B$4:$B$9,求节点(其他调用!$F$4:$F$42,其他调用!$G$4:$G$42,其他调用!$AG38)))</f>
        <v>0</v>
      </c>
      <c r="ES37" s="44">
        <f>IF(O$4=0,0,求节点(O$4:O$9,$B$4:$B$9,求节点(其他调用!$F$4:$F$42,其他调用!$G$4:$G$42,其他调用!$AG38)))</f>
        <v>0</v>
      </c>
      <c r="ET37" s="44">
        <f>IF(P$4=0,0,求节点(P$4:P$9,$B$4:$B$9,求节点(其他调用!$F$4:$F$42,其他调用!$G$4:$G$42,其他调用!$AG38)))</f>
        <v>0</v>
      </c>
      <c r="EU37" s="44">
        <f>IF(Q$4=0,0,求节点(Q$4:Q$9,$B$4:$B$9,求节点(其他调用!$F$4:$F$42,其他调用!$G$4:$G$42,其他调用!$AG38)))</f>
        <v>0</v>
      </c>
      <c r="EV37" s="44">
        <f>IF(R$4=0,0,求节点(R$4:R$9,$B$4:$B$9,求节点(其他调用!$F$4:$F$42,其他调用!$G$4:$G$42,其他调用!$AG38)))</f>
        <v>0</v>
      </c>
      <c r="EW37" s="44">
        <f>IF(S$4=0,0,求节点(S$4:S$9,$B$4:$B$9,求节点(其他调用!$F$4:$F$42,其他调用!$G$4:$G$42,其他调用!$AG38)))</f>
        <v>2.848263958024607</v>
      </c>
      <c r="EX37" s="44">
        <f>IF(T$4=0,0,求节点(T$4:T$9,$B$4:$B$9,求节点(其他调用!$F$4:$F$42,其他调用!$G$4:$G$42,其他调用!$AG38)))</f>
        <v>2.1174288654196967</v>
      </c>
      <c r="EY37" s="44">
        <f>IF(U$4=0,0,求节点(U$4:U$9,$B$4:$B$9,求节点(其他调用!$F$4:$F$42,其他调用!$G$4:$G$42,其他调用!$AG38)))</f>
        <v>2.4801194151079544</v>
      </c>
      <c r="EZ37" s="44">
        <f>IF(V$4=0,0,求节点(V$4:V$9,$B$4:$B$9,求节点(其他调用!$F$4:$F$42,其他调用!$G$4:$G$42,其他调用!$AG38)))</f>
        <v>0</v>
      </c>
      <c r="FA37" s="44">
        <f>IF(W$4=0,0,求节点(W$4:W$9,$B$4:$B$9,求节点(其他调用!$F$4:$F$42,其他调用!$G$4:$G$42,其他调用!$AG38)))</f>
        <v>1.218347127769805</v>
      </c>
      <c r="FB37" s="44">
        <f>IF(X$4=0,0,求节点(X$4:X$9,$B$4:$B$9,求节点(其他调用!$F$4:$F$42,其他调用!$G$4:$G$42,其他调用!$AG38)))</f>
        <v>1.218347127769805</v>
      </c>
      <c r="FC37" s="44">
        <f>IF(Y$4=0,0,求节点(Y$4:Y$9,$B$4:$B$9,求节点(其他调用!$F$4:$F$42,其他调用!$G$4:$G$42,其他调用!$AG38)))</f>
        <v>2.1174288654196967</v>
      </c>
      <c r="FD37" s="44">
        <f>IF(Z$4=0,0,求节点(Z$4:Z$9,$B$4:$B$9,求节点(其他调用!$F$4:$F$42,其他调用!$G$4:$G$42,其他调用!$AG38)))</f>
        <v>0</v>
      </c>
      <c r="FE37" s="44">
        <f>IF(AA$4=0,0,求节点(AA$4:AA$9,$B$4:$B$9,求节点(其他调用!$F$4:$F$42,其他调用!$G$4:$G$42,其他调用!$AG38)))</f>
        <v>1.218347127769805</v>
      </c>
      <c r="FF37" s="44">
        <f>IF(AB$4=0,0,求节点(AB$4:AB$9,$B$4:$B$9,求节点(其他调用!$F$4:$F$42,其他调用!$G$4:$G$42,其他调用!$AG38)))</f>
        <v>3.9511193403674194</v>
      </c>
      <c r="FG37" s="44">
        <f>IF(AC$4=0,0,求节点(AC$4:AC$9,$B$4:$B$9,求节点(其他调用!$F$4:$F$42,其他调用!$G$4:$G$42,其他调用!$AG38)))</f>
        <v>3.0253288228566131</v>
      </c>
      <c r="FH37" s="44">
        <f>IF(AD$4=0,0,求节点(AD$4:AD$9,$B$4:$B$9,求节点(其他调用!$F$4:$F$42,其他调用!$G$4:$G$42,其他调用!$AG38)))</f>
        <v>0.13520285198397741</v>
      </c>
      <c r="FI37" s="44">
        <f>IF(AE$4=0,0,求节点(AE$4:AE$9,$B$4:$B$9,求节点(其他调用!$F$4:$F$42,其他调用!$G$4:$G$42,其他调用!$AG38)))</f>
        <v>0.13520285198397741</v>
      </c>
      <c r="FJ37" s="44">
        <f>IF(AF$4=0,0,求节点(AF$4:AF$9,$B$4:$B$9,求节点(其他调用!$F$4:$F$42,其他调用!$G$4:$G$42,其他调用!$AG38)))</f>
        <v>0.13520285198397741</v>
      </c>
      <c r="FK37" s="44">
        <f>IF(AG$4=0,0,求节点(AG$4:AG$9,$B$4:$B$9,求节点(其他调用!$F$4:$F$42,其他调用!$G$4:$G$42,其他调用!$AG38)))</f>
        <v>0.13520285198397741</v>
      </c>
      <c r="FL37" s="44">
        <f>IF(AH$4=0,0,求节点(AH$4:AH$9,$B$4:$B$9,求节点(其他调用!$F$4:$F$42,其他调用!$G$4:$G$42,其他调用!$AG38)))</f>
        <v>0.13520285198397741</v>
      </c>
      <c r="FM37" s="44">
        <f>IF(AI$4=0,0,求节点(AI$4:AI$9,$B$4:$B$9,求节点(其他调用!$F$4:$F$42,其他调用!$G$4:$G$42,其他调用!$AG38)))</f>
        <v>0.13520285198397741</v>
      </c>
      <c r="FN37" s="44">
        <f>IF(AJ$4=0,0,求节点(AJ$4:AJ$9,$B$4:$B$9,求节点(其他调用!$F$4:$F$42,其他调用!$G$4:$G$42,其他调用!$AG38)))</f>
        <v>0.13520285198397741</v>
      </c>
      <c r="FO37" s="44">
        <f>IF(AK$4=0,0,求节点(AK$4:AK$9,$B$4:$B$9,求节点(其他调用!$F$4:$F$42,其他调用!$G$4:$G$42,其他调用!$AG38)))</f>
        <v>0.13520285198397741</v>
      </c>
      <c r="FP37" s="44">
        <f>IF(AL$4=0,0,求节点(AL$4:AL$9,$B$4:$B$9,求节点(其他调用!$F$4:$F$42,其他调用!$G$4:$G$42,其他调用!$AG38)))</f>
        <v>0.13520285198397741</v>
      </c>
      <c r="FQ37" s="44">
        <f>IF(AM$4=0,0,求节点(AM$4:AM$9,$B$4:$B$9,求节点(其他调用!$F$4:$F$42,其他调用!$G$4:$G$42,其他调用!$AG38)))</f>
        <v>0.13520285198397741</v>
      </c>
      <c r="FR37" s="44">
        <f>IF(AN$4=0,0,求节点(AN$4:AN$9,$B$4:$B$9,求节点(其他调用!$F$4:$F$42,其他调用!$G$4:$G$42,其他调用!$AG38)))</f>
        <v>0.13520285198397741</v>
      </c>
      <c r="FS37" s="44">
        <f>IF(AO$4=0,0,求节点(AO$4:AO$9,$B$4:$B$9,求节点(其他调用!$F$4:$F$42,其他调用!$G$4:$G$42,其他调用!$AG38)))</f>
        <v>0.13520285198397741</v>
      </c>
      <c r="FT37" s="44">
        <f>IF(AP$4=0,0,求节点(AP$4:AP$9,$B$4:$B$9,求节点(其他调用!$F$4:$F$42,其他调用!$G$4:$G$42,其他调用!$AG38)))</f>
        <v>0.13520285198397741</v>
      </c>
      <c r="FU37" s="44">
        <f>IF(AQ$4=0,0,求节点(AQ$4:AQ$9,$B$4:$B$9,求节点(其他调用!$F$4:$F$42,其他调用!$G$4:$G$42,其他调用!$AG38)))</f>
        <v>0.13520285198397741</v>
      </c>
      <c r="FV37" s="44">
        <f>IF(AR$4=0,0,求节点(AR$4:AR$9,$B$4:$B$9,求节点(其他调用!$F$4:$F$42,其他调用!$G$4:$G$42,其他调用!$AG38)))</f>
        <v>0.13520285198397741</v>
      </c>
      <c r="FW37" s="44">
        <f>IF(AS$4=0,0,求节点(AS$4:AS$9,$B$4:$B$9,求节点(其他调用!$F$4:$F$42,其他调用!$G$4:$G$42,其他调用!$AG38)))</f>
        <v>0.13520285198397741</v>
      </c>
      <c r="FX37" s="44">
        <f>IF(AT$4=0,0,求节点(AT$4:AT$9,$B$4:$B$9,求节点(其他调用!$F$4:$F$42,其他调用!$G$4:$G$42,其他调用!$AG38)))</f>
        <v>0.13520285198397741</v>
      </c>
      <c r="FY37" s="44">
        <f>IF(AU$4=0,0,求节点(AU$4:AU$9,$B$4:$B$9,求节点(其他调用!$F$4:$F$42,其他调用!$G$4:$G$42,其他调用!$AG38)))</f>
        <v>0.13520285198397741</v>
      </c>
      <c r="FZ37" s="44">
        <f>IF(AV$4=0,0,求节点(AV$4:AV$9,$B$4:$B$9,求节点(其他调用!$F$4:$F$42,其他调用!$G$4:$G$42,其他调用!$AG38)))</f>
        <v>0.13520285198397741</v>
      </c>
      <c r="GA37" s="44">
        <f>IF(AW$4=0,0,求节点(AW$4:AW$9,$B$4:$B$9,求节点(其他调用!$F$4:$F$42,其他调用!$G$4:$G$42,其他调用!$AG38)))</f>
        <v>0.13520285198397741</v>
      </c>
      <c r="GB37" s="44">
        <f>IF(AX$4=0,0,求节点(AX$4:AX$9,$B$4:$B$9,求节点(其他调用!$F$4:$F$42,其他调用!$G$4:$G$42,其他调用!$AG38)))</f>
        <v>0.13520285198397741</v>
      </c>
      <c r="GC37" s="44">
        <f>IF(AY$4=0,0,求节点(AY$4:AY$9,$B$4:$B$9,求节点(其他调用!$F$4:$F$42,其他调用!$G$4:$G$42,其他调用!$AG38)))</f>
        <v>0.13520285198397741</v>
      </c>
      <c r="GD37" s="44">
        <f>IF(AZ$4=0,0,求节点(AZ$4:AZ$9,$B$4:$B$9,求节点(其他调用!$F$4:$F$42,其他调用!$G$4:$G$42,其他调用!$AG38)))</f>
        <v>0.13520285198397741</v>
      </c>
      <c r="GF37" s="44">
        <v>34</v>
      </c>
      <c r="GG37" s="44">
        <f>IF(C$23=0,0,求节点(C$23:C$28,$B$23:$B$28,求节点(其他调用!$U$4:$U$20,其他调用!$V$4:$V$20,$GF37)))</f>
        <v>0</v>
      </c>
      <c r="GH37" s="44">
        <f>IF(D$23=0,0,求节点(D$23:D$28,$B$23:$B$28,求节点(其他调用!$U$4:$U$20,其他调用!$V$4:$V$20,$GF37)))</f>
        <v>0</v>
      </c>
      <c r="GI37" s="44">
        <f>IF(E$23=0,0,求节点(E$23:E$28,$B$23:$B$28,求节点(其他调用!$U$4:$U$20,其他调用!$V$4:$V$20,$GF37)))</f>
        <v>0</v>
      </c>
      <c r="GJ37" s="44">
        <f>IF(F$23=0,0,求节点(F$23:F$28,$B$23:$B$28,求节点(其他调用!$U$4:$U$20,其他调用!$V$4:$V$20,$GF37)))</f>
        <v>0</v>
      </c>
      <c r="GK37" s="44">
        <f>IF(G$23=0,0,求节点(G$23:G$28,$B$23:$B$28,求节点(其他调用!$U$4:$U$20,其他调用!$V$4:$V$20,$GF37)))</f>
        <v>0</v>
      </c>
      <c r="GL37" s="44">
        <f>IF(H$23=0,0,求节点(H$23:H$28,$B$23:$B$28,求节点(其他调用!$U$4:$U$20,其他调用!$V$4:$V$20,$GF37)))</f>
        <v>0</v>
      </c>
      <c r="GM37" s="44">
        <f>IF(I$23=0,0,求节点(I$23:I$28,$B$23:$B$28,求节点(其他调用!$U$4:$U$20,其他调用!$V$4:$V$20,$GF37)))</f>
        <v>0</v>
      </c>
      <c r="GN37" s="44">
        <f>IF(J$23=0,0,求节点(J$23:J$28,$B$23:$B$28,求节点(其他调用!$U$4:$U$20,其他调用!$V$4:$V$20,$GF37)))</f>
        <v>0</v>
      </c>
      <c r="GO37" s="44">
        <f>IF(K$23=0,0,求节点(K$23:K$28,$B$23:$B$28,求节点(其他调用!$U$4:$U$20,其他调用!$V$4:$V$20,$GF37)))</f>
        <v>0</v>
      </c>
      <c r="GP37" s="44">
        <f>IF(L$23=0,0,求节点(L$23:L$28,$B$23:$B$28,求节点(其他调用!$U$4:$U$20,其他调用!$V$4:$V$20,$GF37)))</f>
        <v>0</v>
      </c>
      <c r="GQ37" s="44">
        <f>IF(M$23=0,0,求节点(M$23:M$28,$B$23:$B$28,求节点(其他调用!$U$4:$U$20,其他调用!$V$4:$V$20,$GF37)))</f>
        <v>0</v>
      </c>
      <c r="GR37" s="44">
        <f>IF(N$23=0,0,求节点(N$23:N$28,$B$23:$B$28,求节点(其他调用!$U$4:$U$20,其他调用!$V$4:$V$20,$GF37)))</f>
        <v>0</v>
      </c>
      <c r="GS37" s="44">
        <f>IF(O$23=0,0,求节点(O$23:O$28,$B$23:$B$28,求节点(其他调用!$U$4:$U$20,其他调用!$V$4:$V$20,$GF37)))</f>
        <v>0</v>
      </c>
      <c r="GT37" s="44">
        <f>IF(P$23=0,0,求节点(P$23:P$28,$B$23:$B$28,求节点(其他调用!$U$4:$U$20,其他调用!$V$4:$V$20,$GF37)))</f>
        <v>0</v>
      </c>
      <c r="GU37" s="44">
        <f>IF(Q$23=0,0,求节点(Q$23:Q$28,$B$23:$B$28,求节点(其他调用!$U$4:$U$20,其他调用!$V$4:$V$20,$GF37)))</f>
        <v>0</v>
      </c>
      <c r="GV37" s="44">
        <f>IF(R$23=0,0,求节点(R$23:R$28,$B$23:$B$28,求节点(其他调用!$U$4:$U$20,其他调用!$V$4:$V$20,$GF37)))</f>
        <v>0</v>
      </c>
      <c r="GW37" s="44">
        <f>IF(S$23=0,0,求节点(S$23:S$28,$B$23:$B$28,求节点(其他调用!$U$4:$U$20,其他调用!$V$4:$V$20,$GF37)))</f>
        <v>0</v>
      </c>
      <c r="GX37" s="44">
        <f>IF(T$23=0,0,求节点(T$23:T$28,$B$23:$B$28,求节点(其他调用!$U$4:$U$20,其他调用!$V$4:$V$20,$GF37)))</f>
        <v>0</v>
      </c>
      <c r="GY37" s="44">
        <f>IF(U$23=0,0,求节点(U$23:U$28,$B$23:$B$28,求节点(其他调用!$U$4:$U$20,其他调用!$V$4:$V$20,$GF37)))</f>
        <v>0</v>
      </c>
      <c r="GZ37" s="44">
        <f>IF(V$23=0,0,求节点(V$23:V$28,$B$23:$B$28,求节点(其他调用!$U$4:$U$20,其他调用!$V$4:$V$20,$GF37)))</f>
        <v>0</v>
      </c>
      <c r="HC37" s="44">
        <v>34</v>
      </c>
      <c r="HD37" s="44">
        <f>IF(C$4=0,0,求节点(C$4:C$9,$B$4:$B$9,求节点(其他调用!$I$4:$I$42,其他调用!$J$4:$J$42,其他调用!$AH38)))</f>
        <v>2.2684633779487902</v>
      </c>
      <c r="HE37" s="44">
        <f>IF(D$4=0,0,求节点(D$4:D$9,$B$4:$B$9,求节点(其他调用!$I$4:$I$42,其他调用!$J$4:$J$42,其他调用!$AH38)))</f>
        <v>4.6285309071579075</v>
      </c>
      <c r="HF37" s="44">
        <f>IF(E$4=0,0,求节点(E$4:E$9,$B$4:$B$9,求节点(其他调用!$I$4:$I$42,其他调用!$J$4:$J$42,其他调用!$AH38)))</f>
        <v>0.74483547074618739</v>
      </c>
      <c r="HG37" s="44">
        <f>IF(F$4=0,0,求节点(F$4:F$9,$B$4:$B$9,求节点(其他调用!$I$4:$I$42,其他调用!$J$4:$J$42,其他调用!$AH38)))</f>
        <v>0</v>
      </c>
      <c r="HH37" s="44">
        <f>IF(G$4=0,0,求节点(G$4:G$9,$B$4:$B$9,求节点(其他调用!$I$4:$I$42,其他调用!$J$4:$J$42,其他调用!$AH38)))</f>
        <v>0</v>
      </c>
      <c r="HI37" s="44">
        <f>IF(H$4=0,0,求节点(H$4:H$9,$B$4:$B$9,求节点(其他调用!$I$4:$I$42,其他调用!$J$4:$J$42,其他调用!$AH38)))</f>
        <v>0</v>
      </c>
      <c r="HJ37" s="44">
        <f>IF(I$4=0,0,求节点(I$4:I$9,$B$4:$B$9,求节点(其他调用!$I$4:$I$42,其他调用!$J$4:$J$42,其他调用!$AH38)))</f>
        <v>0</v>
      </c>
      <c r="HK37" s="44">
        <f>IF(J$4=0,0,求节点(J$4:J$9,$B$4:$B$9,求节点(其他调用!$I$4:$I$42,其他调用!$J$4:$J$42,其他调用!$AH38)))</f>
        <v>0</v>
      </c>
      <c r="HL37" s="44">
        <f>IF(K$4=0,0,求节点(K$4:K$9,$B$4:$B$9,求节点(其他调用!$I$4:$I$42,其他调用!$J$4:$J$42,其他调用!$AH38)))</f>
        <v>0</v>
      </c>
      <c r="HM37" s="44">
        <f>IF(L$4=0,0,求节点(L$4:L$9,$B$4:$B$9,求节点(其他调用!$I$4:$I$42,其他调用!$J$4:$J$42,其他调用!$AH38)))</f>
        <v>0</v>
      </c>
      <c r="HN37" s="44">
        <f>IF(M$4=0,0,求节点(M$4:M$9,$B$4:$B$9,求节点(其他调用!$I$4:$I$42,其他调用!$J$4:$J$42,其他调用!$AH38)))</f>
        <v>0</v>
      </c>
      <c r="HO37" s="44">
        <f>IF(N$4=0,0,求节点(N$4:N$9,$B$4:$B$9,求节点(其他调用!$I$4:$I$42,其他调用!$J$4:$J$42,其他调用!$AH38)))</f>
        <v>0</v>
      </c>
      <c r="HP37" s="44">
        <f>IF(O$4=0,0,求节点(O$4:O$9,$B$4:$B$9,求节点(其他调用!$I$4:$I$42,其他调用!$J$4:$J$42,其他调用!$AH38)))</f>
        <v>0</v>
      </c>
      <c r="HQ37" s="44">
        <f>IF(P$4=0,0,求节点(P$4:P$9,$B$4:$B$9,求节点(其他调用!$I$4:$I$42,其他调用!$J$4:$J$42,其他调用!$AH38)))</f>
        <v>0</v>
      </c>
      <c r="HR37" s="44">
        <f>IF(Q$4=0,0,求节点(Q$4:Q$9,$B$4:$B$9,求节点(其他调用!$I$4:$I$42,其他调用!$J$4:$J$42,其他调用!$AH38)))</f>
        <v>0</v>
      </c>
      <c r="HS37" s="44">
        <f>IF(R$4=0,0,求节点(R$4:R$9,$B$4:$B$9,求节点(其他调用!$I$4:$I$42,其他调用!$J$4:$J$42,其他调用!$AH38)))</f>
        <v>0</v>
      </c>
      <c r="HT37" s="44">
        <f>IF(S$4=0,0,求节点(S$4:S$9,$B$4:$B$9,求节点(其他调用!$I$4:$I$42,其他调用!$J$4:$J$42,其他调用!$AH38)))</f>
        <v>3.1360129124642149</v>
      </c>
      <c r="HU37" s="44">
        <f>IF(T$4=0,0,求节点(T$4:T$9,$B$4:$B$9,求节点(其他调用!$I$4:$I$42,其他调用!$J$4:$J$42,其他调用!$AH38)))</f>
        <v>2.6528945886564999</v>
      </c>
      <c r="HV37" s="44">
        <f>IF(U$4=0,0,求节点(U$4:U$9,$B$4:$B$9,求节点(其他调用!$I$4:$I$42,其他调用!$J$4:$J$42,其他调用!$AH38)))</f>
        <v>3.1222785565805111</v>
      </c>
      <c r="HW37" s="44">
        <f>IF(V$4=0,0,求节点(V$4:V$9,$B$4:$B$9,求节点(其他调用!$I$4:$I$42,其他调用!$J$4:$J$42,其他调用!$AH38)))</f>
        <v>0</v>
      </c>
      <c r="HX37" s="44">
        <f>IF(W$4=0,0,求节点(W$4:W$9,$B$4:$B$9,求节点(其他调用!$I$4:$I$42,其他调用!$J$4:$J$42,其他调用!$AH38)))</f>
        <v>1.5625750927077497</v>
      </c>
      <c r="HY37" s="44">
        <f>IF(X$4=0,0,求节点(X$4:X$9,$B$4:$B$9,求节点(其他调用!$I$4:$I$42,其他调用!$J$4:$J$42,其他调用!$AH38)))</f>
        <v>1.5625750927077497</v>
      </c>
      <c r="HZ37" s="44">
        <f>IF(Y$4=0,0,求节点(Y$4:Y$9,$B$4:$B$9,求节点(其他调用!$I$4:$I$42,其他调用!$J$4:$J$42,其他调用!$AH38)))</f>
        <v>2.6528945886564999</v>
      </c>
      <c r="IA37" s="44">
        <f>IF(Z$4=0,0,求节点(Z$4:Z$9,$B$4:$B$9,求节点(其他调用!$I$4:$I$42,其他调用!$J$4:$J$42,其他调用!$AH38)))</f>
        <v>0</v>
      </c>
      <c r="IB37" s="44">
        <f>IF(AA$4=0,0,求节点(AA$4:AA$9,$B$4:$B$9,求节点(其他调用!$I$4:$I$42,其他调用!$J$4:$J$42,其他调用!$AH38)))</f>
        <v>1.5625750927077497</v>
      </c>
      <c r="IC37" s="44">
        <f>IF(AB$4=0,0,求节点(AB$4:AB$9,$B$4:$B$9,求节点(其他调用!$I$4:$I$42,其他调用!$J$4:$J$42,其他调用!$AH38)))</f>
        <v>4.8519094157383682</v>
      </c>
      <c r="ID37" s="44">
        <f>IF(AC$4=0,0,求节点(AC$4:AC$9,$B$4:$B$9,求节点(其他调用!$I$4:$I$42,其他调用!$J$4:$J$42,其他调用!$AH38)))</f>
        <v>3.1376381099489281</v>
      </c>
      <c r="IE37" s="44">
        <f>IF(AD$4=0,0,求节点(AD$4:AD$9,$B$4:$B$9,求节点(其他调用!$I$4:$I$42,其他调用!$J$4:$J$42,其他调用!$AH38)))</f>
        <v>0.1851052363881931</v>
      </c>
      <c r="IF37" s="44">
        <f>IF(AE$4=0,0,求节点(AE$4:AE$9,$B$4:$B$9,求节点(其他调用!$I$4:$I$42,其他调用!$J$4:$J$42,其他调用!$AH38)))</f>
        <v>0.1851052363881931</v>
      </c>
      <c r="IG37" s="44">
        <f>IF(AF$4=0,0,求节点(AF$4:AF$9,$B$4:$B$9,求节点(其他调用!$I$4:$I$42,其他调用!$J$4:$J$42,其他调用!$AH38)))</f>
        <v>0.1851052363881931</v>
      </c>
      <c r="IH37" s="44">
        <f>IF(AG$4=0,0,求节点(AG$4:AG$9,$B$4:$B$9,求节点(其他调用!$I$4:$I$42,其他调用!$J$4:$J$42,其他调用!$AH38)))</f>
        <v>0.1851052363881931</v>
      </c>
      <c r="II37" s="44">
        <f>IF(AH$4=0,0,求节点(AH$4:AH$9,$B$4:$B$9,求节点(其他调用!$I$4:$I$42,其他调用!$J$4:$J$42,其他调用!$AH38)))</f>
        <v>0.1851052363881931</v>
      </c>
      <c r="IJ37" s="44">
        <f>IF(AI$4=0,0,求节点(AI$4:AI$9,$B$4:$B$9,求节点(其他调用!$I$4:$I$42,其他调用!$J$4:$J$42,其他调用!$AH38)))</f>
        <v>0.1851052363881931</v>
      </c>
      <c r="IK37" s="44">
        <f>IF(AJ$4=0,0,求节点(AJ$4:AJ$9,$B$4:$B$9,求节点(其他调用!$I$4:$I$42,其他调用!$J$4:$J$42,其他调用!$AH38)))</f>
        <v>0.1851052363881931</v>
      </c>
      <c r="IL37" s="44">
        <f>IF(AK$4=0,0,求节点(AK$4:AK$9,$B$4:$B$9,求节点(其他调用!$I$4:$I$42,其他调用!$J$4:$J$42,其他调用!$AH38)))</f>
        <v>0.1851052363881931</v>
      </c>
      <c r="IM37" s="44">
        <f>IF(AL$4=0,0,求节点(AL$4:AL$9,$B$4:$B$9,求节点(其他调用!$I$4:$I$42,其他调用!$J$4:$J$42,其他调用!$AH38)))</f>
        <v>0.1851052363881931</v>
      </c>
      <c r="IN37" s="44">
        <f>IF(AM$4=0,0,求节点(AM$4:AM$9,$B$4:$B$9,求节点(其他调用!$I$4:$I$42,其他调用!$J$4:$J$42,其他调用!$AH38)))</f>
        <v>0.1851052363881931</v>
      </c>
      <c r="IO37" s="44">
        <f>IF(AN$4=0,0,求节点(AN$4:AN$9,$B$4:$B$9,求节点(其他调用!$I$4:$I$42,其他调用!$J$4:$J$42,其他调用!$AH38)))</f>
        <v>0.1851052363881931</v>
      </c>
      <c r="IP37" s="44">
        <f>IF(AO$4=0,0,求节点(AO$4:AO$9,$B$4:$B$9,求节点(其他调用!$I$4:$I$42,其他调用!$J$4:$J$42,其他调用!$AH38)))</f>
        <v>0.1851052363881931</v>
      </c>
      <c r="IQ37" s="44">
        <f>IF(AP$4=0,0,求节点(AP$4:AP$9,$B$4:$B$9,求节点(其他调用!$I$4:$I$42,其他调用!$J$4:$J$42,其他调用!$AH38)))</f>
        <v>0.1851052363881931</v>
      </c>
      <c r="IR37" s="44">
        <f>IF(AQ$4=0,0,求节点(AQ$4:AQ$9,$B$4:$B$9,求节点(其他调用!$I$4:$I$42,其他调用!$J$4:$J$42,其他调用!$AH38)))</f>
        <v>0.1851052363881931</v>
      </c>
      <c r="IS37" s="44">
        <f>IF(AR$4=0,0,求节点(AR$4:AR$9,$B$4:$B$9,求节点(其他调用!$I$4:$I$42,其他调用!$J$4:$J$42,其他调用!$AH38)))</f>
        <v>0.1851052363881931</v>
      </c>
      <c r="IT37" s="44">
        <f>IF(AS$4=0,0,求节点(AS$4:AS$9,$B$4:$B$9,求节点(其他调用!$I$4:$I$42,其他调用!$J$4:$J$42,其他调用!$AH38)))</f>
        <v>0.1851052363881931</v>
      </c>
      <c r="IU37" s="44">
        <f>IF(AT$4=0,0,求节点(AT$4:AT$9,$B$4:$B$9,求节点(其他调用!$I$4:$I$42,其他调用!$J$4:$J$42,其他调用!$AH38)))</f>
        <v>0.1851052363881931</v>
      </c>
      <c r="IV37" s="44">
        <f>IF(AU$4=0,0,求节点(AU$4:AU$9,$B$4:$B$9,求节点(其他调用!$I$4:$I$42,其他调用!$J$4:$J$42,其他调用!$AH38)))</f>
        <v>0.1851052363881931</v>
      </c>
      <c r="IW37" s="44">
        <f>IF(AV$4=0,0,求节点(AV$4:AV$9,$B$4:$B$9,求节点(其他调用!$I$4:$I$42,其他调用!$J$4:$J$42,其他调用!$AH38)))</f>
        <v>0.1851052363881931</v>
      </c>
      <c r="IX37" s="44">
        <f>IF(AW$4=0,0,求节点(AW$4:AW$9,$B$4:$B$9,求节点(其他调用!$I$4:$I$42,其他调用!$J$4:$J$42,其他调用!$AH38)))</f>
        <v>0.1851052363881931</v>
      </c>
      <c r="IY37" s="44">
        <f>IF(AX$4=0,0,求节点(AX$4:AX$9,$B$4:$B$9,求节点(其他调用!$I$4:$I$42,其他调用!$J$4:$J$42,其他调用!$AH38)))</f>
        <v>0.1851052363881931</v>
      </c>
      <c r="IZ37" s="44">
        <f>IF(AY$4=0,0,求节点(AY$4:AY$9,$B$4:$B$9,求节点(其他调用!$I$4:$I$42,其他调用!$J$4:$J$42,其他调用!$AH38)))</f>
        <v>0.1851052363881931</v>
      </c>
      <c r="JA37" s="44">
        <f>IF(AZ$4=0,0,求节点(AZ$4:AZ$9,$B$4:$B$9,求节点(其他调用!$I$4:$I$42,其他调用!$J$4:$J$42,其他调用!$AH38)))</f>
        <v>0.1851052363881931</v>
      </c>
      <c r="JC37" s="44">
        <v>34</v>
      </c>
      <c r="JD37" s="44">
        <f>IF(C$23=0,0,求节点(C$23:C$28,$B$23:$B$28,求节点(其他调用!$W$4:$W$20,其他调用!$X$4:$X$20,$JC37)))</f>
        <v>0</v>
      </c>
      <c r="JE37" s="44">
        <f>IF(D$23=0,0,求节点(D$23:D$28,$B$23:$B$28,求节点(其他调用!$W$4:$W$20,其他调用!$X$4:$X$20,$JC37)))</f>
        <v>0</v>
      </c>
      <c r="JF37" s="44">
        <f>IF(E$23=0,0,求节点(E$23:E$28,$B$23:$B$28,求节点(其他调用!$W$4:$W$20,其他调用!$X$4:$X$20,$JC37)))</f>
        <v>0</v>
      </c>
      <c r="JG37" s="44">
        <f>IF(F$23=0,0,求节点(F$23:F$28,$B$23:$B$28,求节点(其他调用!$W$4:$W$20,其他调用!$X$4:$X$20,$JC37)))</f>
        <v>1.7700968677569762E-4</v>
      </c>
      <c r="JH37" s="44">
        <f>IF(G$23=0,0,求节点(G$23:G$28,$B$23:$B$28,求节点(其他调用!$W$4:$W$20,其他调用!$X$4:$X$20,$JC37)))</f>
        <v>2.6551453016376847E-4</v>
      </c>
      <c r="JI37" s="44">
        <f>IF(H$23=0,0,求节点(H$23:H$28,$B$23:$B$28,求节点(其他调用!$W$4:$W$20,其他调用!$X$4:$X$20,$JC37)))</f>
        <v>2.6551453016376847E-4</v>
      </c>
      <c r="JJ37" s="44">
        <f>IF(I$23=0,0,求节点(I$23:I$28,$B$23:$B$28,求节点(其他调用!$W$4:$W$20,其他调用!$X$4:$X$20,$JC37)))</f>
        <v>4.0229474267239329E-4</v>
      </c>
      <c r="JK37" s="44">
        <f>IF(J$23=0,0,求节点(J$23:J$28,$B$23:$B$28,求节点(其他调用!$W$4:$W$20,其他调用!$X$4:$X$20,$JC37)))</f>
        <v>0</v>
      </c>
      <c r="JL37" s="44">
        <f>IF(K$23=0,0,求节点(K$23:K$28,$B$23:$B$28,求节点(其他调用!$W$4:$W$20,其他调用!$X$4:$X$20,$JC37)))</f>
        <v>2.6551453016376847E-4</v>
      </c>
      <c r="JM37" s="44">
        <f>IF(L$23=0,0,求节点(L$23:L$28,$B$23:$B$28,求节点(其他调用!$W$4:$W$20,其他调用!$X$4:$X$20,$JC37)))</f>
        <v>0</v>
      </c>
      <c r="JN37" s="44">
        <f>IF(M$23=0,0,求节点(M$23:M$28,$B$23:$B$28,求节点(其他调用!$W$4:$W$20,其他调用!$X$4:$X$20,$JC37)))</f>
        <v>0</v>
      </c>
      <c r="JO37" s="44">
        <f>IF(N$23=0,0,求节点(N$23:N$28,$B$23:$B$28,求节点(其他调用!$W$4:$W$20,其他调用!$X$4:$X$20,$JC37)))</f>
        <v>0</v>
      </c>
      <c r="JP37" s="44">
        <f>IF(O$23=0,0,求节点(O$23:O$28,$B$23:$B$28,求节点(其他调用!$W$4:$W$20,其他调用!$X$4:$X$20,$JC37)))</f>
        <v>0</v>
      </c>
      <c r="JQ37" s="44">
        <f>IF(P$23=0,0,求节点(P$23:P$28,$B$23:$B$28,求节点(其他调用!$W$4:$W$20,其他调用!$X$4:$X$20,$JC37)))</f>
        <v>0</v>
      </c>
      <c r="JR37" s="44">
        <f>IF(Q$23=0,0,求节点(Q$23:Q$28,$B$23:$B$28,求节点(其他调用!$W$4:$W$20,其他调用!$X$4:$X$20,$JC37)))</f>
        <v>0</v>
      </c>
      <c r="JS37" s="44">
        <f>IF(R$23=0,0,求节点(R$23:R$28,$B$23:$B$28,求节点(其他调用!$W$4:$W$20,其他调用!$X$4:$X$20,$JC37)))</f>
        <v>0</v>
      </c>
      <c r="JT37" s="44">
        <f>IF(S$23=0,0,求节点(S$23:S$28,$B$23:$B$28,求节点(其他调用!$W$4:$W$20,其他调用!$X$4:$X$20,$JC37)))</f>
        <v>0</v>
      </c>
      <c r="JU37" s="44">
        <f>IF(T$23=0,0,求节点(T$23:T$28,$B$23:$B$28,求节点(其他调用!$W$4:$W$20,其他调用!$X$4:$X$20,$JC37)))</f>
        <v>0</v>
      </c>
      <c r="JV37" s="44">
        <f>IF(U$23=0,0,求节点(U$23:U$28,$B$23:$B$28,求节点(其他调用!$W$4:$W$20,其他调用!$X$4:$X$20,$JC37)))</f>
        <v>0</v>
      </c>
      <c r="JW37" s="44">
        <f>IF(V$23=0,0,求节点(V$23:V$28,$B$23:$B$28,求节点(其他调用!$W$4:$W$20,其他调用!$X$4:$X$20,$JC37)))</f>
        <v>0</v>
      </c>
      <c r="JZ37" s="44">
        <v>34</v>
      </c>
      <c r="KA37" s="44">
        <f>IF(C$4=0,0,求节点(C$4:C$9,$B$4:$B$9,求节点(其他调用!$L$4:$L$42,其他调用!$M$4:$M$42,其他调用!$AI38)))</f>
        <v>3.5333532406733763</v>
      </c>
      <c r="KB37" s="44">
        <f>IF(D$4=0,0,求节点(D$4:D$9,$B$4:$B$9,求节点(其他调用!$L$4:$L$42,其他调用!$M$4:$M$42,其他调用!$AI38)))</f>
        <v>6</v>
      </c>
      <c r="KC37" s="44">
        <f>IF(E$4=0,0,求节点(E$4:E$9,$B$4:$B$9,求节点(其他调用!$L$4:$L$42,其他调用!$M$4:$M$42,其他调用!$AI38)))</f>
        <v>1.2772303036543109</v>
      </c>
      <c r="KD37" s="44">
        <f>IF(F$4=0,0,求节点(F$4:F$9,$B$4:$B$9,求节点(其他调用!$L$4:$L$42,其他调用!$M$4:$M$42,其他调用!$AI38)))</f>
        <v>0</v>
      </c>
      <c r="KE37" s="44">
        <f>IF(G$4=0,0,求节点(G$4:G$9,$B$4:$B$9,求节点(其他调用!$L$4:$L$42,其他调用!$M$4:$M$42,其他调用!$AI38)))</f>
        <v>0</v>
      </c>
      <c r="KF37" s="44">
        <f>IF(H$4=0,0,求节点(H$4:H$9,$B$4:$B$9,求节点(其他调用!$L$4:$L$42,其他调用!$M$4:$M$42,其他调用!$AI38)))</f>
        <v>0</v>
      </c>
      <c r="KG37" s="44">
        <f>IF(I$4=0,0,求节点(I$4:I$9,$B$4:$B$9,求节点(其他调用!$L$4:$L$42,其他调用!$M$4:$M$42,其他调用!$AI38)))</f>
        <v>0</v>
      </c>
      <c r="KH37" s="44">
        <f>IF(J$4=0,0,求节点(J$4:J$9,$B$4:$B$9,求节点(其他调用!$L$4:$L$42,其他调用!$M$4:$M$42,其他调用!$AI38)))</f>
        <v>0</v>
      </c>
      <c r="KI37" s="44">
        <f>IF(K$4=0,0,求节点(K$4:K$9,$B$4:$B$9,求节点(其他调用!$L$4:$L$42,其他调用!$M$4:$M$42,其他调用!$AI38)))</f>
        <v>0</v>
      </c>
      <c r="KJ37" s="44">
        <f>IF(L$4=0,0,求节点(L$4:L$9,$B$4:$B$9,求节点(其他调用!$L$4:$L$42,其他调用!$M$4:$M$42,其他调用!$AI38)))</f>
        <v>0</v>
      </c>
      <c r="KK37" s="44">
        <f>IF(M$4=0,0,求节点(M$4:M$9,$B$4:$B$9,求节点(其他调用!$L$4:$L$42,其他调用!$M$4:$M$42,其他调用!$AI38)))</f>
        <v>0</v>
      </c>
      <c r="KL37" s="44">
        <f>IF(N$4=0,0,求节点(N$4:N$9,$B$4:$B$9,求节点(其他调用!$L$4:$L$42,其他调用!$M$4:$M$42,其他调用!$AI38)))</f>
        <v>0</v>
      </c>
      <c r="KM37" s="44">
        <f>IF(O$4=0,0,求节点(O$4:O$9,$B$4:$B$9,求节点(其他调用!$L$4:$L$42,其他调用!$M$4:$M$42,其他调用!$AI38)))</f>
        <v>0</v>
      </c>
      <c r="KN37" s="44">
        <f>IF(P$4=0,0,求节点(P$4:P$9,$B$4:$B$9,求节点(其他调用!$L$4:$L$42,其他调用!$M$4:$M$42,其他调用!$AI38)))</f>
        <v>0</v>
      </c>
      <c r="KO37" s="44">
        <f>IF(Q$4=0,0,求节点(Q$4:Q$9,$B$4:$B$9,求节点(其他调用!$L$4:$L$42,其他调用!$M$4:$M$42,其他调用!$AI38)))</f>
        <v>0</v>
      </c>
      <c r="KP37" s="44">
        <f>IF(R$4=0,0,求节点(R$4:R$9,$B$4:$B$9,求节点(其他调用!$L$4:$L$42,其他调用!$M$4:$M$42,其他调用!$AI38)))</f>
        <v>0</v>
      </c>
      <c r="KQ37" s="44">
        <f>IF(S$4=0,0,求节点(S$4:S$9,$B$4:$B$9,求节点(其他调用!$L$4:$L$42,其他调用!$M$4:$M$42,其他调用!$AI38)))</f>
        <v>3.6729242984797374</v>
      </c>
      <c r="KR37" s="44">
        <f>IF(T$4=0,0,求节点(T$4:T$9,$B$4:$B$9,求节点(其他调用!$L$4:$L$42,其他调用!$M$4:$M$42,其他调用!$AI38)))</f>
        <v>3.1641991760371315</v>
      </c>
      <c r="KS37" s="44">
        <f>IF(U$4=0,0,求节点(U$4:U$9,$B$4:$B$9,求节点(其他调用!$L$4:$L$42,其他调用!$M$4:$M$42,其他调用!$AI38)))</f>
        <v>4.7418209810370051</v>
      </c>
      <c r="KT37" s="44">
        <f>IF(V$4=0,0,求节点(V$4:V$9,$B$4:$B$9,求节点(其他调用!$L$4:$L$42,其他调用!$M$4:$M$42,其他调用!$AI38)))</f>
        <v>0</v>
      </c>
      <c r="KU37" s="44">
        <f>IF(W$4=0,0,求节点(W$4:W$9,$B$4:$B$9,求节点(其他调用!$L$4:$L$42,其他调用!$M$4:$M$42,其他调用!$AI38)))</f>
        <v>2.5174965668213805</v>
      </c>
      <c r="KV37" s="44">
        <f>IF(X$4=0,0,求节点(X$4:X$9,$B$4:$B$9,求节点(其他调用!$L$4:$L$42,其他调用!$M$4:$M$42,其他调用!$AI38)))</f>
        <v>2.5174965668213805</v>
      </c>
      <c r="KW37" s="44">
        <f>IF(Y$4=0,0,求节点(Y$4:Y$9,$B$4:$B$9,求节点(其他调用!$L$4:$L$42,其他调用!$M$4:$M$42,其他调用!$AI38)))</f>
        <v>4.1011490925219114</v>
      </c>
      <c r="KX37" s="44">
        <f>IF(Z$4=0,0,求节点(Z$4:Z$9,$B$4:$B$9,求节点(其他调用!$L$4:$L$42,其他调用!$M$4:$M$42,其他调用!$AI38)))</f>
        <v>0</v>
      </c>
      <c r="KY37" s="44">
        <f>IF(AA$4=0,0,求节点(AA$4:AA$9,$B$4:$B$9,求节点(其他调用!$L$4:$L$42,其他调用!$M$4:$M$42,其他调用!$AI38)))</f>
        <v>2.5174965668213805</v>
      </c>
      <c r="KZ37" s="44">
        <f>IF(AB$4=0,0,求节点(AB$4:AB$9,$B$4:$B$9,求节点(其他调用!$L$4:$L$42,其他调用!$M$4:$M$42,其他调用!$AI38)))</f>
        <v>6</v>
      </c>
      <c r="LA37" s="44">
        <f>IF(AC$4=0,0,求节点(AC$4:AC$9,$B$4:$B$9,求节点(其他调用!$L$4:$L$42,其他调用!$M$4:$M$42,其他调用!$AI38)))</f>
        <v>3.4974350548306887</v>
      </c>
      <c r="LB37" s="44">
        <f>IF(AD$4=0,0,求节点(AD$4:AD$9,$B$4:$B$9,求节点(其他调用!$L$4:$L$42,其他调用!$M$4:$M$42,其他调用!$AI38)))</f>
        <v>0.34497380928897037</v>
      </c>
      <c r="LC37" s="44">
        <f>IF(AE$4=0,0,求节点(AE$4:AE$9,$B$4:$B$9,求节点(其他调用!$L$4:$L$42,其他调用!$M$4:$M$42,其他调用!$AI38)))</f>
        <v>0.34497380928897037</v>
      </c>
      <c r="LD37" s="44">
        <f>IF(AF$4=0,0,求节点(AF$4:AF$9,$B$4:$B$9,求节点(其他调用!$L$4:$L$42,其他调用!$M$4:$M$42,其他调用!$AI38)))</f>
        <v>0.34497380928897037</v>
      </c>
      <c r="LE37" s="44">
        <f>IF(AG$4=0,0,求节点(AG$4:AG$9,$B$4:$B$9,求节点(其他调用!$L$4:$L$42,其他调用!$M$4:$M$42,其他调用!$AI38)))</f>
        <v>0.34497380928897037</v>
      </c>
      <c r="LF37" s="44">
        <f>IF(AH$4=0,0,求节点(AH$4:AH$9,$B$4:$B$9,求节点(其他调用!$L$4:$L$42,其他调用!$M$4:$M$42,其他调用!$AI38)))</f>
        <v>0.34497380928897037</v>
      </c>
      <c r="LG37" s="44">
        <f>IF(AI$4=0,0,求节点(AI$4:AI$9,$B$4:$B$9,求节点(其他调用!$L$4:$L$42,其他调用!$M$4:$M$42,其他调用!$AI38)))</f>
        <v>0.34497380928897037</v>
      </c>
      <c r="LH37" s="44">
        <f>IF(AJ$4=0,0,求节点(AJ$4:AJ$9,$B$4:$B$9,求节点(其他调用!$L$4:$L$42,其他调用!$M$4:$M$42,其他调用!$AI38)))</f>
        <v>0.34497380928897037</v>
      </c>
      <c r="LI37" s="44">
        <f>IF(AK$4=0,0,求节点(AK$4:AK$9,$B$4:$B$9,求节点(其他调用!$L$4:$L$42,其他调用!$M$4:$M$42,其他调用!$AI38)))</f>
        <v>0.34497380928897037</v>
      </c>
      <c r="LJ37" s="44">
        <f>IF(AL$4=0,0,求节点(AL$4:AL$9,$B$4:$B$9,求节点(其他调用!$L$4:$L$42,其他调用!$M$4:$M$42,其他调用!$AI38)))</f>
        <v>0.34497380928897037</v>
      </c>
      <c r="LK37" s="44">
        <f>IF(AM$4=0,0,求节点(AM$4:AM$9,$B$4:$B$9,求节点(其他调用!$L$4:$L$42,其他调用!$M$4:$M$42,其他调用!$AI38)))</f>
        <v>0.34497380928897037</v>
      </c>
      <c r="LL37" s="44">
        <f>IF(AN$4=0,0,求节点(AN$4:AN$9,$B$4:$B$9,求节点(其他调用!$L$4:$L$42,其他调用!$M$4:$M$42,其他调用!$AI38)))</f>
        <v>0.34497380928897037</v>
      </c>
      <c r="LM37" s="44">
        <f>IF(AO$4=0,0,求节点(AO$4:AO$9,$B$4:$B$9,求节点(其他调用!$L$4:$L$42,其他调用!$M$4:$M$42,其他调用!$AI38)))</f>
        <v>0.34497380928897037</v>
      </c>
      <c r="LN37" s="44">
        <f>IF(AP$4=0,0,求节点(AP$4:AP$9,$B$4:$B$9,求节点(其他调用!$L$4:$L$42,其他调用!$M$4:$M$42,其他调用!$AI38)))</f>
        <v>0.34497380928897037</v>
      </c>
      <c r="LO37" s="44">
        <f>IF(AQ$4=0,0,求节点(AQ$4:AQ$9,$B$4:$B$9,求节点(其他调用!$L$4:$L$42,其他调用!$M$4:$M$42,其他调用!$AI38)))</f>
        <v>0.34497380928897037</v>
      </c>
      <c r="LP37" s="44">
        <f>IF(AR$4=0,0,求节点(AR$4:AR$9,$B$4:$B$9,求节点(其他调用!$L$4:$L$42,其他调用!$M$4:$M$42,其他调用!$AI38)))</f>
        <v>0.34497380928897037</v>
      </c>
      <c r="LQ37" s="44">
        <f>IF(AS$4=0,0,求节点(AS$4:AS$9,$B$4:$B$9,求节点(其他调用!$L$4:$L$42,其他调用!$M$4:$M$42,其他调用!$AI38)))</f>
        <v>0.34497380928897037</v>
      </c>
      <c r="LR37" s="44">
        <f>IF(AT$4=0,0,求节点(AT$4:AT$9,$B$4:$B$9,求节点(其他调用!$L$4:$L$42,其他调用!$M$4:$M$42,其他调用!$AI38)))</f>
        <v>0.34497380928897037</v>
      </c>
      <c r="LS37" s="44">
        <f>IF(AU$4=0,0,求节点(AU$4:AU$9,$B$4:$B$9,求节点(其他调用!$L$4:$L$42,其他调用!$M$4:$M$42,其他调用!$AI38)))</f>
        <v>0.34497380928897037</v>
      </c>
      <c r="LT37" s="44">
        <f>IF(AV$4=0,0,求节点(AV$4:AV$9,$B$4:$B$9,求节点(其他调用!$L$4:$L$42,其他调用!$M$4:$M$42,其他调用!$AI38)))</f>
        <v>0.34497380928897037</v>
      </c>
      <c r="LU37" s="44">
        <f>IF(AW$4=0,0,求节点(AW$4:AW$9,$B$4:$B$9,求节点(其他调用!$L$4:$L$42,其他调用!$M$4:$M$42,其他调用!$AI38)))</f>
        <v>0.34497380928897037</v>
      </c>
      <c r="LV37" s="44">
        <f>IF(AX$4=0,0,求节点(AX$4:AX$9,$B$4:$B$9,求节点(其他调用!$L$4:$L$42,其他调用!$M$4:$M$42,其他调用!$AI38)))</f>
        <v>0.34497380928897037</v>
      </c>
      <c r="LW37" s="44">
        <f>IF(AY$4=0,0,求节点(AY$4:AY$9,$B$4:$B$9,求节点(其他调用!$L$4:$L$42,其他调用!$M$4:$M$42,其他调用!$AI38)))</f>
        <v>0.34497380928897037</v>
      </c>
      <c r="LX37" s="44">
        <f>IF(AZ$4=0,0,求节点(AZ$4:AZ$9,$B$4:$B$9,求节点(其他调用!$L$4:$L$42,其他调用!$M$4:$M$42,其他调用!$AI38)))</f>
        <v>0.34497380928897037</v>
      </c>
      <c r="LZ37" s="44">
        <v>34</v>
      </c>
      <c r="MA37" s="44">
        <f>IF(C$23=0,0,求节点(C$23:C$28,$B$23:$B$28,求节点(其他调用!$Y$4:$Y$20,其他调用!$Z$4:$Z$20,$LZ37)))</f>
        <v>0</v>
      </c>
      <c r="MB37" s="44">
        <f>IF(D$23=0,0,求节点(D$23:D$28,$B$23:$B$28,求节点(其他调用!$Y$4:$Y$20,其他调用!$Z$4:$Z$20,$LZ37)))</f>
        <v>0</v>
      </c>
      <c r="MC37" s="44">
        <f>IF(E$23=0,0,求节点(E$23:E$28,$B$23:$B$28,求节点(其他调用!$Y$4:$Y$20,其他调用!$Z$4:$Z$20,$LZ37)))</f>
        <v>0</v>
      </c>
      <c r="MD37" s="44">
        <f>IF(F$23=0,0,求节点(F$23:F$28,$B$23:$B$28,求节点(其他调用!$Y$4:$Y$20,其他调用!$Z$4:$Z$20,$LZ37)))</f>
        <v>0</v>
      </c>
      <c r="ME37" s="44">
        <f>IF(G$23=0,0,求节点(G$23:G$28,$B$23:$B$28,求节点(其他调用!$Y$4:$Y$20,其他调用!$Z$4:$Z$20,$LZ37)))</f>
        <v>0</v>
      </c>
      <c r="MF37" s="44">
        <f>IF(H$23=0,0,求节点(H$23:H$28,$B$23:$B$28,求节点(其他调用!$Y$4:$Y$20,其他调用!$Z$4:$Z$20,$LZ37)))</f>
        <v>0</v>
      </c>
      <c r="MG37" s="44">
        <f>IF(I$23=0,0,求节点(I$23:I$28,$B$23:$B$28,求节点(其他调用!$Y$4:$Y$20,其他调用!$Z$4:$Z$20,$LZ37)))</f>
        <v>0</v>
      </c>
      <c r="MH37" s="44">
        <f>IF(J$23=0,0,求节点(J$23:J$28,$B$23:$B$28,求节点(其他调用!$Y$4:$Y$20,其他调用!$Z$4:$Z$20,$LZ37)))</f>
        <v>0</v>
      </c>
      <c r="MI37" s="44">
        <f>IF(K$23=0,0,求节点(K$23:K$28,$B$23:$B$28,求节点(其他调用!$Y$4:$Y$20,其他调用!$Z$4:$Z$20,$LZ37)))</f>
        <v>0</v>
      </c>
      <c r="MJ37" s="44">
        <f>IF(L$23=0,0,求节点(L$23:L$28,$B$23:$B$28,求节点(其他调用!$Y$4:$Y$20,其他调用!$Z$4:$Z$20,$LZ37)))</f>
        <v>0</v>
      </c>
      <c r="MK37" s="44">
        <f>IF(M$23=0,0,求节点(M$23:M$28,$B$23:$B$28,求节点(其他调用!$Y$4:$Y$20,其他调用!$Z$4:$Z$20,$LZ37)))</f>
        <v>0</v>
      </c>
      <c r="ML37" s="44">
        <f>IF(N$23=0,0,求节点(N$23:N$28,$B$23:$B$28,求节点(其他调用!$Y$4:$Y$20,其他调用!$Z$4:$Z$20,$LZ37)))</f>
        <v>0</v>
      </c>
      <c r="MM37" s="44">
        <f>IF(O$23=0,0,求节点(O$23:O$28,$B$23:$B$28,求节点(其他调用!$Y$4:$Y$20,其他调用!$Z$4:$Z$20,$LZ37)))</f>
        <v>0</v>
      </c>
      <c r="MN37" s="44">
        <f>IF(P$23=0,0,求节点(P$23:P$28,$B$23:$B$28,求节点(其他调用!$Y$4:$Y$20,其他调用!$Z$4:$Z$20,$LZ37)))</f>
        <v>0</v>
      </c>
      <c r="MO37" s="44">
        <f>IF(Q$23=0,0,求节点(Q$23:Q$28,$B$23:$B$28,求节点(其他调用!$Y$4:$Y$20,其他调用!$Z$4:$Z$20,$LZ37)))</f>
        <v>0</v>
      </c>
      <c r="MP37" s="44">
        <f>IF(R$23=0,0,求节点(R$23:R$28,$B$23:$B$28,求节点(其他调用!$Y$4:$Y$20,其他调用!$Z$4:$Z$20,$LZ37)))</f>
        <v>0</v>
      </c>
      <c r="MQ37" s="44">
        <f>IF(S$23=0,0,求节点(S$23:S$28,$B$23:$B$28,求节点(其他调用!$Y$4:$Y$20,其他调用!$Z$4:$Z$20,$LZ37)))</f>
        <v>0</v>
      </c>
      <c r="MR37" s="44">
        <f>IF(T$23=0,0,求节点(T$23:T$28,$B$23:$B$28,求节点(其他调用!$Y$4:$Y$20,其他调用!$Z$4:$Z$20,$LZ37)))</f>
        <v>0</v>
      </c>
      <c r="MS37" s="44">
        <f>IF(U$23=0,0,求节点(U$23:U$28,$B$23:$B$28,求节点(其他调用!$Y$4:$Y$20,其他调用!$Z$4:$Z$20,$LZ37)))</f>
        <v>0</v>
      </c>
      <c r="MT37" s="44">
        <f>IF(V$23=0,0,求节点(V$23:V$28,$B$23:$B$28,求节点(其他调用!$Y$4:$Y$20,其他调用!$Z$4:$Z$20,$LZ37)))</f>
        <v>0</v>
      </c>
      <c r="MW37" s="44">
        <v>34</v>
      </c>
      <c r="MX37" s="44">
        <f>IF(C$4=0,0,求节点(C$4:C$9,$B$4:$B$9,求节点(其他调用!$O$4:$O$42,其他调用!$P$4:$P$42,其他调用!$AJ38)))</f>
        <v>4.4969173356498553</v>
      </c>
      <c r="MY37" s="44">
        <f>IF(D$4=0,0,求节点(D$4:D$9,$B$4:$B$9,求节点(其他调用!$O$4:$O$42,其他调用!$P$4:$P$42,其他调用!$AJ38)))</f>
        <v>6</v>
      </c>
      <c r="MZ37" s="44">
        <f>IF(E$4=0,0,求节点(E$4:E$9,$B$4:$B$9,求节点(其他调用!$O$4:$O$42,其他调用!$P$4:$P$42,其他调用!$AJ38)))</f>
        <v>1.7050686741272518</v>
      </c>
      <c r="NA37" s="44">
        <f>IF(F$4=0,0,求节点(F$4:F$9,$B$4:$B$9,求节点(其他调用!$O$4:$O$42,其他调用!$P$4:$P$42,其他调用!$AJ38)))</f>
        <v>0</v>
      </c>
      <c r="NB37" s="44">
        <f>IF(G$4=0,0,求节点(G$4:G$9,$B$4:$B$9,求节点(其他调用!$O$4:$O$42,其他调用!$P$4:$P$42,其他调用!$AJ38)))</f>
        <v>0</v>
      </c>
      <c r="NC37" s="44">
        <f>IF(H$4=0,0,求节点(H$4:H$9,$B$4:$B$9,求节点(其他调用!$O$4:$O$42,其他调用!$P$4:$P$42,其他调用!$AJ38)))</f>
        <v>0</v>
      </c>
      <c r="ND37" s="44">
        <f>IF(I$4=0,0,求节点(I$4:I$9,$B$4:$B$9,求节点(其他调用!$O$4:$O$42,其他调用!$P$4:$P$42,其他调用!$AJ38)))</f>
        <v>0</v>
      </c>
      <c r="NE37" s="44">
        <f>IF(J$4=0,0,求节点(J$4:J$9,$B$4:$B$9,求节点(其他调用!$O$4:$O$42,其他调用!$P$4:$P$42,其他调用!$AJ38)))</f>
        <v>0</v>
      </c>
      <c r="NF37" s="44">
        <f>IF(K$4=0,0,求节点(K$4:K$9,$B$4:$B$9,求节点(其他调用!$O$4:$O$42,其他调用!$P$4:$P$42,其他调用!$AJ38)))</f>
        <v>0</v>
      </c>
      <c r="NG37" s="44">
        <f>IF(L$4=0,0,求节点(L$4:L$9,$B$4:$B$9,求节点(其他调用!$O$4:$O$42,其他调用!$P$4:$P$42,其他调用!$AJ38)))</f>
        <v>0</v>
      </c>
      <c r="NH37" s="44">
        <f>IF(M$4=0,0,求节点(M$4:M$9,$B$4:$B$9,求节点(其他调用!$O$4:$O$42,其他调用!$P$4:$P$42,其他调用!$AJ38)))</f>
        <v>0</v>
      </c>
      <c r="NI37" s="44">
        <f>IF(N$4=0,0,求节点(N$4:N$9,$B$4:$B$9,求节点(其他调用!$O$4:$O$42,其他调用!$P$4:$P$42,其他调用!$AJ38)))</f>
        <v>0</v>
      </c>
      <c r="NJ37" s="44">
        <f>IF(O$4=0,0,求节点(O$4:O$9,$B$4:$B$9,求节点(其他调用!$O$4:$O$42,其他调用!$P$4:$P$42,其他调用!$AJ38)))</f>
        <v>0</v>
      </c>
      <c r="NK37" s="44">
        <f>IF(P$4=0,0,求节点(P$4:P$9,$B$4:$B$9,求节点(其他调用!$O$4:$O$42,其他调用!$P$4:$P$42,其他调用!$AJ38)))</f>
        <v>0</v>
      </c>
      <c r="NL37" s="44">
        <f>IF(Q$4=0,0,求节点(Q$4:Q$9,$B$4:$B$9,求节点(其他调用!$O$4:$O$42,其他调用!$P$4:$P$42,其他调用!$AJ38)))</f>
        <v>0</v>
      </c>
      <c r="NM37" s="44">
        <f>IF(R$4=0,0,求节点(R$4:R$9,$B$4:$B$9,求节点(其他调用!$O$4:$O$42,其他调用!$P$4:$P$42,其他调用!$AJ38)))</f>
        <v>0</v>
      </c>
      <c r="NN37" s="44">
        <f>IF(S$4=0,0,求节点(S$4:S$9,$B$4:$B$9,求节点(其他调用!$O$4:$O$42,其他调用!$P$4:$P$42,其他调用!$AJ38)))</f>
        <v>4.2863905186214728</v>
      </c>
      <c r="NO37" s="44">
        <f>IF(T$4=0,0,求节点(T$4:T$9,$B$4:$B$9,求节点(其他调用!$O$4:$O$42,其他调用!$P$4:$P$42,其他调用!$AJ38)))</f>
        <v>3.355870766009009</v>
      </c>
      <c r="NP37" s="44">
        <f>IF(U$4=0,0,求节点(U$4:U$9,$B$4:$B$9,求节点(其他调用!$O$4:$O$42,其他调用!$P$4:$P$42,其他调用!$AJ38)))</f>
        <v>5.9741922875563054</v>
      </c>
      <c r="NQ37" s="44">
        <f>IF(V$4=0,0,求节点(V$4:V$9,$B$4:$B$9,求节点(其他调用!$O$4:$O$42,其他调用!$P$4:$P$42,其他调用!$AJ38)))</f>
        <v>0</v>
      </c>
      <c r="NR37" s="44">
        <f>IF(W$4=0,0,求节点(W$4:W$9,$B$4:$B$9,求节点(其他调用!$O$4:$O$42,其他调用!$P$4:$P$42,其他调用!$AJ38)))</f>
        <v>3.2586503386670755</v>
      </c>
      <c r="NS37" s="44">
        <f>IF(X$4=0,0,求节点(X$4:X$9,$B$4:$B$9,求节点(其他调用!$O$4:$O$42,其他调用!$P$4:$P$42,其他调用!$AJ38)))</f>
        <v>3.2586503386670755</v>
      </c>
      <c r="NT37" s="44">
        <f>IF(Y$4=0,0,求节点(Y$4:Y$9,$B$4:$B$9,求节点(其他调用!$O$4:$O$42,其他调用!$P$4:$P$42,其他调用!$AJ38)))</f>
        <v>5.1793538300450441</v>
      </c>
      <c r="NU37" s="44">
        <f>IF(Z$4=0,0,求节点(Z$4:Z$9,$B$4:$B$9,求节点(其他调用!$O$4:$O$42,其他调用!$P$4:$P$42,其他调用!$AJ38)))</f>
        <v>0</v>
      </c>
      <c r="NV37" s="44">
        <f>IF(AA$4=0,0,求节点(AA$4:AA$9,$B$4:$B$9,求节点(其他调用!$O$4:$O$42,其他调用!$P$4:$P$42,其他调用!$AJ38)))</f>
        <v>3.2586503386670755</v>
      </c>
      <c r="NW37" s="44">
        <f>IF(AB$4=0,0,求节点(AB$4:AB$9,$B$4:$B$9,求节点(其他调用!$O$4:$O$42,其他调用!$P$4:$P$42,其他调用!$AJ38)))</f>
        <v>6</v>
      </c>
      <c r="NX37" s="44">
        <f>IF(AC$4=0,0,求节点(AC$4:AC$9,$B$4:$B$9,求节点(其他调用!$O$4:$O$42,其他调用!$P$4:$P$42,其他调用!$AJ38)))</f>
        <v>3.8324471556904141</v>
      </c>
      <c r="NY37" s="44">
        <f>IF(AD$4=0,0,求节点(AD$4:AD$9,$B$4:$B$9,求节点(其他调用!$O$4:$O$42,其他调用!$P$4:$P$42,其他调用!$AJ38)))</f>
        <v>0.49382973269470154</v>
      </c>
      <c r="NZ37" s="44">
        <f>IF(AE$4=0,0,求节点(AE$4:AE$9,$B$4:$B$9,求节点(其他调用!$O$4:$O$42,其他调用!$P$4:$P$42,其他调用!$AJ38)))</f>
        <v>0.49382973269470154</v>
      </c>
      <c r="OA37" s="44">
        <f>IF(AF$4=0,0,求节点(AF$4:AF$9,$B$4:$B$9,求节点(其他调用!$O$4:$O$42,其他调用!$P$4:$P$42,其他调用!$AJ38)))</f>
        <v>0.49382973269470154</v>
      </c>
      <c r="OB37" s="44">
        <f>IF(AG$4=0,0,求节点(AG$4:AG$9,$B$4:$B$9,求节点(其他调用!$O$4:$O$42,其他调用!$P$4:$P$42,其他调用!$AJ38)))</f>
        <v>0.49382973269470154</v>
      </c>
      <c r="OC37" s="44">
        <f>IF(AH$4=0,0,求节点(AH$4:AH$9,$B$4:$B$9,求节点(其他调用!$O$4:$O$42,其他调用!$P$4:$P$42,其他调用!$AJ38)))</f>
        <v>0.49382973269470154</v>
      </c>
      <c r="OD37" s="44">
        <f>IF(AI$4=0,0,求节点(AI$4:AI$9,$B$4:$B$9,求节点(其他调用!$O$4:$O$42,其他调用!$P$4:$P$42,其他调用!$AJ38)))</f>
        <v>0.49382973269470154</v>
      </c>
      <c r="OE37" s="44">
        <f>IF(AJ$4=0,0,求节点(AJ$4:AJ$9,$B$4:$B$9,求节点(其他调用!$O$4:$O$42,其他调用!$P$4:$P$42,其他调用!$AJ38)))</f>
        <v>0.49382973269470154</v>
      </c>
      <c r="OF37" s="44">
        <f>IF(AK$4=0,0,求节点(AK$4:AK$9,$B$4:$B$9,求节点(其他调用!$O$4:$O$42,其他调用!$P$4:$P$42,其他调用!$AJ38)))</f>
        <v>0.49382973269470154</v>
      </c>
      <c r="OG37" s="44">
        <f>IF(AL$4=0,0,求节点(AL$4:AL$9,$B$4:$B$9,求节点(其他调用!$O$4:$O$42,其他调用!$P$4:$P$42,其他调用!$AJ38)))</f>
        <v>0.49382973269470154</v>
      </c>
      <c r="OH37" s="44">
        <f>IF(AM$4=0,0,求节点(AM$4:AM$9,$B$4:$B$9,求节点(其他调用!$O$4:$O$42,其他调用!$P$4:$P$42,其他调用!$AJ38)))</f>
        <v>0.49382973269470154</v>
      </c>
      <c r="OI37" s="44">
        <f>IF(AN$4=0,0,求节点(AN$4:AN$9,$B$4:$B$9,求节点(其他调用!$O$4:$O$42,其他调用!$P$4:$P$42,其他调用!$AJ38)))</f>
        <v>0.49382973269470154</v>
      </c>
      <c r="OJ37" s="44">
        <f>IF(AO$4=0,0,求节点(AO$4:AO$9,$B$4:$B$9,求节点(其他调用!$O$4:$O$42,其他调用!$P$4:$P$42,其他调用!$AJ38)))</f>
        <v>0.49382973269470154</v>
      </c>
      <c r="OK37" s="44">
        <f>IF(AP$4=0,0,求节点(AP$4:AP$9,$B$4:$B$9,求节点(其他调用!$O$4:$O$42,其他调用!$P$4:$P$42,其他调用!$AJ38)))</f>
        <v>0.49382973269470154</v>
      </c>
      <c r="OL37" s="44">
        <f>IF(AQ$4=0,0,求节点(AQ$4:AQ$9,$B$4:$B$9,求节点(其他调用!$O$4:$O$42,其他调用!$P$4:$P$42,其他调用!$AJ38)))</f>
        <v>0.49382973269470154</v>
      </c>
      <c r="OM37" s="44">
        <f>IF(AR$4=0,0,求节点(AR$4:AR$9,$B$4:$B$9,求节点(其他调用!$O$4:$O$42,其他调用!$P$4:$P$42,其他调用!$AJ38)))</f>
        <v>0.49382973269470154</v>
      </c>
      <c r="ON37" s="44">
        <f>IF(AS$4=0,0,求节点(AS$4:AS$9,$B$4:$B$9,求节点(其他调用!$O$4:$O$42,其他调用!$P$4:$P$42,其他调用!$AJ38)))</f>
        <v>0.49382973269470154</v>
      </c>
      <c r="OO37" s="44">
        <f>IF(AT$4=0,0,求节点(AT$4:AT$9,$B$4:$B$9,求节点(其他调用!$O$4:$O$42,其他调用!$P$4:$P$42,其他调用!$AJ38)))</f>
        <v>0.49382973269470154</v>
      </c>
      <c r="OP37" s="44">
        <f>IF(AU$4=0,0,求节点(AU$4:AU$9,$B$4:$B$9,求节点(其他调用!$O$4:$O$42,其他调用!$P$4:$P$42,其他调用!$AJ38)))</f>
        <v>0.49382973269470154</v>
      </c>
      <c r="OQ37" s="44">
        <f>IF(AV$4=0,0,求节点(AV$4:AV$9,$B$4:$B$9,求节点(其他调用!$O$4:$O$42,其他调用!$P$4:$P$42,其他调用!$AJ38)))</f>
        <v>0.49382973269470154</v>
      </c>
      <c r="OR37" s="44">
        <f>IF(AW$4=0,0,求节点(AW$4:AW$9,$B$4:$B$9,求节点(其他调用!$O$4:$O$42,其他调用!$P$4:$P$42,其他调用!$AJ38)))</f>
        <v>0.49382973269470154</v>
      </c>
      <c r="OS37" s="44">
        <f>IF(AX$4=0,0,求节点(AX$4:AX$9,$B$4:$B$9,求节点(其他调用!$O$4:$O$42,其他调用!$P$4:$P$42,其他调用!$AJ38)))</f>
        <v>0.49382973269470154</v>
      </c>
      <c r="OT37" s="44">
        <f>IF(AY$4=0,0,求节点(AY$4:AY$9,$B$4:$B$9,求节点(其他调用!$O$4:$O$42,其他调用!$P$4:$P$42,其他调用!$AJ38)))</f>
        <v>0.49382973269470154</v>
      </c>
      <c r="OU37" s="44">
        <f>IF(AZ$4=0,0,求节点(AZ$4:AZ$9,$B$4:$B$9,求节点(其他调用!$O$4:$O$42,其他调用!$P$4:$P$42,其他调用!$AJ38)))</f>
        <v>0.49382973269470154</v>
      </c>
      <c r="OW37" s="44">
        <v>34</v>
      </c>
      <c r="OX37" s="44">
        <f>IF(C$23=0,0,求节点(C$23:C$28,$B$23:$B$28,求节点(其他调用!$AA$4:$AA$20,其他调用!$AB$4:$AB$20,$OW37)))</f>
        <v>0</v>
      </c>
      <c r="OY37" s="44">
        <f>IF(D$23=0,0,求节点(D$23:D$28,$B$23:$B$28,求节点(其他调用!$AA$4:$AA$20,其他调用!$AB$4:$AB$20,$OW37)))</f>
        <v>0</v>
      </c>
      <c r="OZ37" s="44">
        <f>IF(E$23=0,0,求节点(E$23:E$28,$B$23:$B$28,求节点(其他调用!$AA$4:$AA$20,其他调用!$AB$4:$AB$20,$OW37)))</f>
        <v>0</v>
      </c>
      <c r="PA37" s="44">
        <f>IF(F$23=0,0,求节点(F$23:F$28,$B$23:$B$28,求节点(其他调用!$AA$4:$AA$20,其他调用!$AB$4:$AB$20,$OW37)))</f>
        <v>1.4629404408450508E-4</v>
      </c>
      <c r="PB37" s="44">
        <f>IF(G$23=0,0,求节点(G$23:G$28,$B$23:$B$28,求节点(其他调用!$AA$4:$AA$20,其他调用!$AB$4:$AB$20,$OW37)))</f>
        <v>2.1944106612703518E-4</v>
      </c>
      <c r="PC37" s="44">
        <f>IF(H$23=0,0,求节点(H$23:H$28,$B$23:$B$28,求节点(其他调用!$AA$4:$AA$20,其他调用!$AB$4:$AB$20,$OW37)))</f>
        <v>2.1944106612703518E-4</v>
      </c>
      <c r="PD37" s="44">
        <f>IF(I$23=0,0,求节点(I$23:I$28,$B$23:$B$28,求节点(其他调用!$AA$4:$AA$20,其他调用!$AB$4:$AB$20,$OW37)))</f>
        <v>3.3248646382888492E-4</v>
      </c>
      <c r="PE37" s="44">
        <f>IF(J$23=0,0,求节点(J$23:J$28,$B$23:$B$28,求节点(其他调用!$AA$4:$AA$20,其他调用!$AB$4:$AB$20,$OW37)))</f>
        <v>0</v>
      </c>
      <c r="PF37" s="44">
        <f>IF(K$23=0,0,求节点(K$23:K$28,$B$23:$B$28,求节点(其他调用!$AA$4:$AA$20,其他调用!$AB$4:$AB$20,$OW37)))</f>
        <v>2.1944106612703518E-4</v>
      </c>
      <c r="PG37" s="44">
        <f>IF(L$23=0,0,求节点(L$23:L$28,$B$23:$B$28,求节点(其他调用!$AA$4:$AA$20,其他调用!$AB$4:$AB$20,$OW37)))</f>
        <v>0</v>
      </c>
      <c r="PH37" s="44">
        <f>IF(M$23=0,0,求节点(M$23:M$28,$B$23:$B$28,求节点(其他调用!$AA$4:$AA$20,其他调用!$AB$4:$AB$20,$OW37)))</f>
        <v>0</v>
      </c>
      <c r="PI37" s="44">
        <f>IF(N$23=0,0,求节点(N$23:N$28,$B$23:$B$28,求节点(其他调用!$AA$4:$AA$20,其他调用!$AB$4:$AB$20,$OW37)))</f>
        <v>0</v>
      </c>
      <c r="PJ37" s="44">
        <f>IF(O$23=0,0,求节点(O$23:O$28,$B$23:$B$28,求节点(其他调用!$AA$4:$AA$20,其他调用!$AB$4:$AB$20,$OW37)))</f>
        <v>0</v>
      </c>
      <c r="PK37" s="44">
        <f>IF(P$23=0,0,求节点(P$23:P$28,$B$23:$B$28,求节点(其他调用!$AA$4:$AA$20,其他调用!$AB$4:$AB$20,$OW37)))</f>
        <v>0</v>
      </c>
      <c r="PL37" s="44">
        <f>IF(Q$23=0,0,求节点(Q$23:Q$28,$B$23:$B$28,求节点(其他调用!$AA$4:$AA$20,其他调用!$AB$4:$AB$20,$OW37)))</f>
        <v>0</v>
      </c>
      <c r="PM37" s="44">
        <f>IF(R$23=0,0,求节点(R$23:R$28,$B$23:$B$28,求节点(其他调用!$AA$4:$AA$20,其他调用!$AB$4:$AB$20,$OW37)))</f>
        <v>0</v>
      </c>
      <c r="PN37" s="44">
        <f>IF(S$23=0,0,求节点(S$23:S$28,$B$23:$B$28,求节点(其他调用!$AA$4:$AA$20,其他调用!$AB$4:$AB$20,$OW37)))</f>
        <v>0</v>
      </c>
      <c r="PO37" s="44">
        <f>IF(T$23=0,0,求节点(T$23:T$28,$B$23:$B$28,求节点(其他调用!$AA$4:$AA$20,其他调用!$AB$4:$AB$20,$OW37)))</f>
        <v>0</v>
      </c>
      <c r="PP37" s="44">
        <f>IF(U$23=0,0,求节点(U$23:U$28,$B$23:$B$28,求节点(其他调用!$AA$4:$AA$20,其他调用!$AB$4:$AB$20,$OW37)))</f>
        <v>0</v>
      </c>
      <c r="PQ37" s="44">
        <f>IF(V$23=0,0,求节点(V$23:V$28,$B$23:$B$28,求节点(其他调用!$AA$4:$AA$20,其他调用!$AB$4:$AB$20,$OW37)))</f>
        <v>0</v>
      </c>
    </row>
    <row r="38" spans="61:433" x14ac:dyDescent="0.2">
      <c r="BI38" s="44">
        <v>35</v>
      </c>
      <c r="BJ38" s="44">
        <f>IF(C$4=0,0,求节点(C$4:C$9,$B$4:$B$9,求节点(其他调用!$C$4:$C$42,其他调用!$D$4:$D$42,其他调用!$AF39)))</f>
        <v>1.5779066381449347</v>
      </c>
      <c r="BK38" s="44">
        <f>IF(D$4=0,0,求节点(D$4:D$9,$B$4:$B$9,求节点(其他调用!$C$4:$C$42,其他调用!$D$4:$D$42,其他调用!$AF39)))</f>
        <v>3.4527112432756621</v>
      </c>
      <c r="BL38" s="44">
        <f>IF(E$4=0,0,求节点(E$4:E$9,$B$4:$B$9,求节点(其他调用!$C$4:$C$42,其他调用!$D$4:$D$42,其他调用!$AF39)))</f>
        <v>0.46734290079575136</v>
      </c>
      <c r="BM38" s="44">
        <f>IF(F$4=0,0,求节点(F$4:F$9,$B$4:$B$9,求节点(其他调用!$C$4:$C$42,其他调用!$D$4:$D$42,其他调用!$AF39)))</f>
        <v>0</v>
      </c>
      <c r="BN38" s="44">
        <f>IF(G$4=0,0,求节点(G$4:G$9,$B$4:$B$9,求节点(其他调用!$C$4:$C$42,其他调用!$D$4:$D$42,其他调用!$AF39)))</f>
        <v>0</v>
      </c>
      <c r="BO38" s="44">
        <f>IF(H$4=0,0,求节点(H$4:H$9,$B$4:$B$9,求节点(其他调用!$C$4:$C$42,其他调用!$D$4:$D$42,其他调用!$AF39)))</f>
        <v>0</v>
      </c>
      <c r="BP38" s="44">
        <f>IF(I$4=0,0,求节点(I$4:I$9,$B$4:$B$9,求节点(其他调用!$C$4:$C$42,其他调用!$D$4:$D$42,其他调用!$AF39)))</f>
        <v>0</v>
      </c>
      <c r="BQ38" s="44">
        <f>IF(J$4=0,0,求节点(J$4:J$9,$B$4:$B$9,求节点(其他调用!$C$4:$C$42,其他调用!$D$4:$D$42,其他调用!$AF39)))</f>
        <v>0</v>
      </c>
      <c r="BR38" s="44">
        <f>IF(K$4=0,0,求节点(K$4:K$9,$B$4:$B$9,求节点(其他调用!$C$4:$C$42,其他调用!$D$4:$D$42,其他调用!$AF39)))</f>
        <v>0</v>
      </c>
      <c r="BS38" s="44">
        <f>IF(L$4=0,0,求节点(L$4:L$9,$B$4:$B$9,求节点(其他调用!$C$4:$C$42,其他调用!$D$4:$D$42,其他调用!$AF39)))</f>
        <v>0</v>
      </c>
      <c r="BT38" s="44">
        <f>IF(M$4=0,0,求节点(M$4:M$9,$B$4:$B$9,求节点(其他调用!$C$4:$C$42,其他调用!$D$4:$D$42,其他调用!$AF39)))</f>
        <v>0</v>
      </c>
      <c r="BU38" s="44">
        <f>IF(N$4=0,0,求节点(N$4:N$9,$B$4:$B$9,求节点(其他调用!$C$4:$C$42,其他调用!$D$4:$D$42,其他调用!$AF39)))</f>
        <v>0</v>
      </c>
      <c r="BV38" s="44">
        <f>IF(O$4=0,0,求节点(O$4:O$9,$B$4:$B$9,求节点(其他调用!$C$4:$C$42,其他调用!$D$4:$D$42,其他调用!$AF39)))</f>
        <v>0</v>
      </c>
      <c r="BW38" s="44">
        <f>IF(P$4=0,0,求节点(P$4:P$9,$B$4:$B$9,求节点(其他调用!$C$4:$C$42,其他调用!$D$4:$D$42,其他调用!$AF39)))</f>
        <v>0</v>
      </c>
      <c r="BX38" s="44">
        <f>IF(Q$4=0,0,求节点(Q$4:Q$9,$B$4:$B$9,求节点(其他调用!$C$4:$C$42,其他调用!$D$4:$D$42,其他调用!$AF39)))</f>
        <v>0</v>
      </c>
      <c r="BY38" s="44">
        <f>IF(R$4=0,0,求节点(R$4:R$9,$B$4:$B$9,求节点(其他调用!$C$4:$C$42,其他调用!$D$4:$D$42,其他调用!$AF39)))</f>
        <v>0</v>
      </c>
      <c r="BZ38" s="44">
        <f>IF(S$4=0,0,求节点(S$4:S$9,$B$4:$B$9,求节点(其他调用!$C$4:$C$42,其他调用!$D$4:$D$42,其他调用!$AF39)))</f>
        <v>2.5407234117122863</v>
      </c>
      <c r="CA38" s="44">
        <f>IF(T$4=0,0,求节点(T$4:T$9,$B$4:$B$9,求节点(其他调用!$C$4:$C$42,其他调用!$D$4:$D$42,其他调用!$AF39)))</f>
        <v>1.8880328027282904</v>
      </c>
      <c r="CB38" s="44">
        <f>IF(U$4=0,0,求节点(U$4:U$9,$B$4:$B$9,求节点(其他调用!$C$4:$C$42,其他调用!$D$4:$D$42,其他调用!$AF39)))</f>
        <v>2.2244763359858379</v>
      </c>
      <c r="CC38" s="44">
        <f>IF(V$4=0,0,求节点(V$4:V$9,$B$4:$B$9,求节点(其他调用!$C$4:$C$42,其他调用!$D$4:$D$42,其他调用!$AF39)))</f>
        <v>0</v>
      </c>
      <c r="CD38" s="44">
        <f>IF(W$4=0,0,求节点(W$4:W$9,$B$4:$B$9,求节点(其他调用!$C$4:$C$42,其他调用!$D$4:$D$42,其他调用!$AF39)))</f>
        <v>1.086873544221288</v>
      </c>
      <c r="CE38" s="44">
        <f>IF(X$4=0,0,求节点(X$4:X$9,$B$4:$B$9,求节点(其他调用!$C$4:$C$42,其他调用!$D$4:$D$42,其他调用!$AF39)))</f>
        <v>1.086873544221288</v>
      </c>
      <c r="CF38" s="44">
        <f>IF(Y$4=0,0,求节点(Y$4:Y$9,$B$4:$B$9,求节点(其他调用!$C$4:$C$42,其他调用!$D$4:$D$42,其他调用!$AF39)))</f>
        <v>1.8880328027282904</v>
      </c>
      <c r="CG38" s="44">
        <f>IF(Z$4=0,0,求节点(Z$4:Z$9,$B$4:$B$9,求节点(其他调用!$C$4:$C$42,其他调用!$D$4:$D$42,其他调用!$AF39)))</f>
        <v>0</v>
      </c>
      <c r="CH38" s="44">
        <f>IF(AA$4=0,0,求节点(AA$4:AA$9,$B$4:$B$9,求节点(其他调用!$C$4:$C$42,其他调用!$D$4:$D$42,其他调用!$AF39)))</f>
        <v>1.086873544221288</v>
      </c>
      <c r="CI38" s="44">
        <f>IF(AB$4=0,0,求节点(AB$4:AB$9,$B$4:$B$9,求节点(其他调用!$C$4:$C$42,其他调用!$D$4:$D$42,其他调用!$AF39)))</f>
        <v>3.547914483920708</v>
      </c>
      <c r="CJ38" s="44">
        <f>IF(AC$4=0,0,求节点(AC$4:AC$9,$B$4:$B$9,求节点(其他调用!$C$4:$C$42,其他调用!$D$4:$D$42,其他调用!$AF39)))</f>
        <v>2.8530662025532232</v>
      </c>
      <c r="CK38" s="44">
        <f>IF(AD$4=0,0,求节点(AD$4:AD$9,$B$4:$B$9,求节点(其他调用!$C$4:$C$42,其他调用!$D$4:$D$42,其他调用!$AF39)))</f>
        <v>0.11614325783850865</v>
      </c>
      <c r="CL38" s="44">
        <f>IF(AE$4=0,0,求节点(AE$4:AE$9,$B$4:$B$9,求节点(其他调用!$C$4:$C$42,其他调用!$D$4:$D$42,其他调用!$AF39)))</f>
        <v>0.11614325783850865</v>
      </c>
      <c r="CM38" s="44">
        <f>IF(AF$4=0,0,求节点(AF$4:AF$9,$B$4:$B$9,求节点(其他调用!$C$4:$C$42,其他调用!$D$4:$D$42,其他调用!$AF39)))</f>
        <v>0.11614325783850865</v>
      </c>
      <c r="CN38" s="44">
        <f>IF(AG$4=0,0,求节点(AG$4:AG$9,$B$4:$B$9,求节点(其他调用!$C$4:$C$42,其他调用!$D$4:$D$42,其他调用!$AF39)))</f>
        <v>0.11614325783850865</v>
      </c>
      <c r="CO38" s="44">
        <f>IF(AH$4=0,0,求节点(AH$4:AH$9,$B$4:$B$9,求节点(其他调用!$C$4:$C$42,其他调用!$D$4:$D$42,其他调用!$AF39)))</f>
        <v>0.11614325783850865</v>
      </c>
      <c r="CP38" s="44">
        <f>IF(AI$4=0,0,求节点(AI$4:AI$9,$B$4:$B$9,求节点(其他调用!$C$4:$C$42,其他调用!$D$4:$D$42,其他调用!$AF39)))</f>
        <v>0.11614325783850865</v>
      </c>
      <c r="CQ38" s="44">
        <f>IF(AJ$4=0,0,求节点(AJ$4:AJ$9,$B$4:$B$9,求节点(其他调用!$C$4:$C$42,其他调用!$D$4:$D$42,其他调用!$AF39)))</f>
        <v>0.11614325783850865</v>
      </c>
      <c r="CR38" s="44">
        <f>IF(AK$4=0,0,求节点(AK$4:AK$9,$B$4:$B$9,求节点(其他调用!$C$4:$C$42,其他调用!$D$4:$D$42,其他调用!$AF39)))</f>
        <v>0.11614325783850865</v>
      </c>
      <c r="CS38" s="44">
        <f>IF(AL$4=0,0,求节点(AL$4:AL$9,$B$4:$B$9,求节点(其他调用!$C$4:$C$42,其他调用!$D$4:$D$42,其他调用!$AF39)))</f>
        <v>0.11614325783850865</v>
      </c>
      <c r="CT38" s="44">
        <f>IF(AM$4=0,0,求节点(AM$4:AM$9,$B$4:$B$9,求节点(其他调用!$C$4:$C$42,其他调用!$D$4:$D$42,其他调用!$AF39)))</f>
        <v>0.11614325783850865</v>
      </c>
      <c r="CU38" s="44">
        <f>IF(AN$4=0,0,求节点(AN$4:AN$9,$B$4:$B$9,求节点(其他调用!$C$4:$C$42,其他调用!$D$4:$D$42,其他调用!$AF39)))</f>
        <v>0.11614325783850865</v>
      </c>
      <c r="CV38" s="44">
        <f>IF(AO$4=0,0,求节点(AO$4:AO$9,$B$4:$B$9,求节点(其他调用!$C$4:$C$42,其他调用!$D$4:$D$42,其他调用!$AF39)))</f>
        <v>0.11614325783850865</v>
      </c>
      <c r="CW38" s="44">
        <f>IF(AP$4=0,0,求节点(AP$4:AP$9,$B$4:$B$9,求节点(其他调用!$C$4:$C$42,其他调用!$D$4:$D$42,其他调用!$AF39)))</f>
        <v>0.11614325783850865</v>
      </c>
      <c r="CX38" s="44">
        <f>IF(AQ$4=0,0,求节点(AQ$4:AQ$9,$B$4:$B$9,求节点(其他调用!$C$4:$C$42,其他调用!$D$4:$D$42,其他调用!$AF39)))</f>
        <v>0.11614325783850865</v>
      </c>
      <c r="CY38" s="44">
        <f>IF(AR$4=0,0,求节点(AR$4:AR$9,$B$4:$B$9,求节点(其他调用!$C$4:$C$42,其他调用!$D$4:$D$42,其他调用!$AF39)))</f>
        <v>0.11614325783850865</v>
      </c>
      <c r="CZ38" s="44">
        <f>IF(AS$4=0,0,求节点(AS$4:AS$9,$B$4:$B$9,求节点(其他调用!$C$4:$C$42,其他调用!$D$4:$D$42,其他调用!$AF39)))</f>
        <v>0.11614325783850865</v>
      </c>
      <c r="DA38" s="44">
        <f>IF(AT$4=0,0,求节点(AT$4:AT$9,$B$4:$B$9,求节点(其他调用!$C$4:$C$42,其他调用!$D$4:$D$42,其他调用!$AF39)))</f>
        <v>0.11614325783850865</v>
      </c>
      <c r="DB38" s="44">
        <f>IF(AU$4=0,0,求节点(AU$4:AU$9,$B$4:$B$9,求节点(其他调用!$C$4:$C$42,其他调用!$D$4:$D$42,其他调用!$AF39)))</f>
        <v>0.11614325783850865</v>
      </c>
      <c r="DC38" s="44">
        <f>IF(AV$4=0,0,求节点(AV$4:AV$9,$B$4:$B$9,求节点(其他调用!$C$4:$C$42,其他调用!$D$4:$D$42,其他调用!$AF39)))</f>
        <v>0.11614325783850865</v>
      </c>
      <c r="DD38" s="44">
        <f>IF(AW$4=0,0,求节点(AW$4:AW$9,$B$4:$B$9,求节点(其他调用!$C$4:$C$42,其他调用!$D$4:$D$42,其他调用!$AF39)))</f>
        <v>0.11614325783850865</v>
      </c>
      <c r="DE38" s="44">
        <f>IF(AX$4=0,0,求节点(AX$4:AX$9,$B$4:$B$9,求节点(其他调用!$C$4:$C$42,其他调用!$D$4:$D$42,其他调用!$AF39)))</f>
        <v>0.11614325783850865</v>
      </c>
      <c r="DF38" s="44">
        <f>IF(AY$4=0,0,求节点(AY$4:AY$9,$B$4:$B$9,求节点(其他调用!$C$4:$C$42,其他调用!$D$4:$D$42,其他调用!$AF39)))</f>
        <v>0.11614325783850865</v>
      </c>
      <c r="DG38" s="44">
        <f>IF(AZ$4=0,0,求节点(AZ$4:AZ$9,$B$4:$B$9,求节点(其他调用!$C$4:$C$42,其他调用!$D$4:$D$42,其他调用!$AF39)))</f>
        <v>0.11614325783850865</v>
      </c>
      <c r="DI38" s="44">
        <v>35</v>
      </c>
      <c r="DJ38" s="44">
        <f>IF(C$23=0,0,求节点(C$23:C$28,$B$23:$B$28,求节点(其他调用!$S$4:$S$20,其他调用!$T$4:$T$20,$DI38)))</f>
        <v>0</v>
      </c>
      <c r="DK38" s="44">
        <f>IF(D$23=0,0,求节点(D$23:D$28,$B$23:$B$28,求节点(其他调用!$S$4:$S$20,其他调用!$T$4:$T$20,$DI38)))</f>
        <v>0</v>
      </c>
      <c r="DL38" s="44">
        <f>IF(E$23=0,0,求节点(E$23:E$28,$B$23:$B$28,求节点(其他调用!$S$4:$S$20,其他调用!$T$4:$T$20,$DI38)))</f>
        <v>0</v>
      </c>
      <c r="DM38" s="44">
        <f>IF(F$23=0,0,求节点(F$23:F$28,$B$23:$B$28,求节点(其他调用!$S$4:$S$20,其他调用!$T$4:$T$20,$DI38)))</f>
        <v>2.1961113479007643E-4</v>
      </c>
      <c r="DN38" s="44">
        <f>IF(G$23=0,0,求节点(G$23:G$28,$B$23:$B$28,求节点(其他调用!$S$4:$S$20,其他调用!$T$4:$T$20,$DI38)))</f>
        <v>3.294167021853367E-4</v>
      </c>
      <c r="DO38" s="44">
        <f>IF(H$23=0,0,求节点(H$23:H$28,$B$23:$B$28,求节点(其他调用!$S$4:$S$20,其他调用!$T$4:$T$20,$DI38)))</f>
        <v>3.294167021853367E-4</v>
      </c>
      <c r="DP38" s="44">
        <f>IF(I$23=0,0,求节点(I$23:I$28,$B$23:$B$28,求节点(其他调用!$S$4:$S$20,其他调用!$T$4:$T$20,$DI38)))</f>
        <v>4.9911621543230478E-4</v>
      </c>
      <c r="DQ38" s="44">
        <f>IF(J$23=0,0,求节点(J$23:J$28,$B$23:$B$28,求节点(其他调用!$S$4:$S$20,其他调用!$T$4:$T$20,$DI38)))</f>
        <v>0</v>
      </c>
      <c r="DR38" s="44">
        <f>IF(K$23=0,0,求节点(K$23:K$28,$B$23:$B$28,求节点(其他调用!$S$4:$S$20,其他调用!$T$4:$T$20,$DI38)))</f>
        <v>3.294167021853367E-4</v>
      </c>
      <c r="DS38" s="44">
        <f>IF(L$23=0,0,求节点(L$23:L$28,$B$23:$B$28,求节点(其他调用!$S$4:$S$20,其他调用!$T$4:$T$20,$DI38)))</f>
        <v>0</v>
      </c>
      <c r="DT38" s="44">
        <f>IF(M$23=0,0,求节点(M$23:M$28,$B$23:$B$28,求节点(其他调用!$S$4:$S$20,其他调用!$T$4:$T$20,$DI38)))</f>
        <v>0</v>
      </c>
      <c r="DU38" s="44">
        <f>IF(N$23=0,0,求节点(N$23:N$28,$B$23:$B$28,求节点(其他调用!$S$4:$S$20,其他调用!$T$4:$T$20,$DI38)))</f>
        <v>0</v>
      </c>
      <c r="DV38" s="44">
        <f>IF(O$23=0,0,求节点(O$23:O$28,$B$23:$B$28,求节点(其他调用!$S$4:$S$20,其他调用!$T$4:$T$20,$DI38)))</f>
        <v>0</v>
      </c>
      <c r="DW38" s="44">
        <f>IF(P$23=0,0,求节点(P$23:P$28,$B$23:$B$28,求节点(其他调用!$S$4:$S$20,其他调用!$T$4:$T$20,$DI38)))</f>
        <v>0</v>
      </c>
      <c r="DX38" s="44">
        <f>IF(Q$23=0,0,求节点(Q$23:Q$28,$B$23:$B$28,求节点(其他调用!$S$4:$S$20,其他调用!$T$4:$T$20,$DI38)))</f>
        <v>0</v>
      </c>
      <c r="DY38" s="44">
        <f>IF(R$23=0,0,求节点(R$23:R$28,$B$23:$B$28,求节点(其他调用!$S$4:$S$20,其他调用!$T$4:$T$20,$DI38)))</f>
        <v>0</v>
      </c>
      <c r="DZ38" s="44">
        <f>IF(S$23=0,0,求节点(S$23:S$28,$B$23:$B$28,求节点(其他调用!$S$4:$S$20,其他调用!$T$4:$T$20,$DI38)))</f>
        <v>0</v>
      </c>
      <c r="EA38" s="44">
        <f>IF(T$23=0,0,求节点(T$23:T$28,$B$23:$B$28,求节点(其他调用!$S$4:$S$20,其他调用!$T$4:$T$20,$DI38)))</f>
        <v>0</v>
      </c>
      <c r="EB38" s="44">
        <f>IF(U$23=0,0,求节点(U$23:U$28,$B$23:$B$28,求节点(其他调用!$S$4:$S$20,其他调用!$T$4:$T$20,$DI38)))</f>
        <v>0</v>
      </c>
      <c r="EC38" s="44">
        <f>IF(V$23=0,0,求节点(V$23:V$28,$B$23:$B$28,求节点(其他调用!$S$4:$S$20,其他调用!$T$4:$T$20,$DI38)))</f>
        <v>0</v>
      </c>
      <c r="EF38" s="44">
        <v>35</v>
      </c>
      <c r="EG38" s="44">
        <f>IF(C$4=0,0,求节点(C$4:C$9,$B$4:$B$9,求节点(其他调用!$F$4:$F$42,其他调用!$G$4:$G$42,其他调用!$AG39)))</f>
        <v>1.8625272776573505</v>
      </c>
      <c r="EH38" s="44">
        <f>IF(D$4=0,0,求节点(D$4:D$9,$B$4:$B$9,求节点(其他调用!$F$4:$F$42,其他调用!$G$4:$G$42,其他调用!$AG39)))</f>
        <v>3.8998618588354388</v>
      </c>
      <c r="EI38" s="44">
        <f>IF(E$4=0,0,求节点(E$4:E$9,$B$4:$B$9,求节点(其他调用!$F$4:$F$42,其他调用!$G$4:$G$42,其他调用!$AG39)))</f>
        <v>0.57028069875274179</v>
      </c>
      <c r="EJ38" s="44">
        <f>IF(F$4=0,0,求节点(F$4:F$9,$B$4:$B$9,求节点(其他调用!$F$4:$F$42,其他调用!$G$4:$G$42,其他调用!$AG39)))</f>
        <v>0</v>
      </c>
      <c r="EK38" s="44">
        <f>IF(G$4=0,0,求节点(G$4:G$9,$B$4:$B$9,求节点(其他调用!$F$4:$F$42,其他调用!$G$4:$G$42,其他调用!$AG39)))</f>
        <v>0</v>
      </c>
      <c r="EL38" s="44">
        <f>IF(H$4=0,0,求节点(H$4:H$9,$B$4:$B$9,求节点(其他调用!$F$4:$F$42,其他调用!$G$4:$G$42,其他调用!$AG39)))</f>
        <v>0</v>
      </c>
      <c r="EM38" s="44">
        <f>IF(I$4=0,0,求节点(I$4:I$9,$B$4:$B$9,求节点(其他调用!$F$4:$F$42,其他调用!$G$4:$G$42,其他调用!$AG39)))</f>
        <v>0</v>
      </c>
      <c r="EN38" s="44">
        <f>IF(J$4=0,0,求节点(J$4:J$9,$B$4:$B$9,求节点(其他调用!$F$4:$F$42,其他调用!$G$4:$G$42,其他调用!$AG39)))</f>
        <v>0</v>
      </c>
      <c r="EO38" s="44">
        <f>IF(K$4=0,0,求节点(K$4:K$9,$B$4:$B$9,求节点(其他调用!$F$4:$F$42,其他调用!$G$4:$G$42,其他调用!$AG39)))</f>
        <v>0</v>
      </c>
      <c r="EP38" s="44">
        <f>IF(L$4=0,0,求节点(L$4:L$9,$B$4:$B$9,求节点(其他调用!$F$4:$F$42,其他调用!$G$4:$G$42,其他调用!$AG39)))</f>
        <v>0</v>
      </c>
      <c r="EQ38" s="44">
        <f>IF(M$4=0,0,求节点(M$4:M$9,$B$4:$B$9,求节点(其他调用!$F$4:$F$42,其他调用!$G$4:$G$42,其他调用!$AG39)))</f>
        <v>0</v>
      </c>
      <c r="ER38" s="44">
        <f>IF(N$4=0,0,求节点(N$4:N$9,$B$4:$B$9,求节点(其他调用!$F$4:$F$42,其他调用!$G$4:$G$42,其他调用!$AG39)))</f>
        <v>0</v>
      </c>
      <c r="ES38" s="44">
        <f>IF(O$4=0,0,求节点(O$4:O$9,$B$4:$B$9,求节点(其他调用!$F$4:$F$42,其他调用!$G$4:$G$42,其他调用!$AG39)))</f>
        <v>0</v>
      </c>
      <c r="ET38" s="44">
        <f>IF(P$4=0,0,求节点(P$4:P$9,$B$4:$B$9,求节点(其他调用!$F$4:$F$42,其他调用!$G$4:$G$42,其他调用!$AG39)))</f>
        <v>0</v>
      </c>
      <c r="EU38" s="44">
        <f>IF(Q$4=0,0,求节点(Q$4:Q$9,$B$4:$B$9,求节点(其他调用!$F$4:$F$42,其他调用!$G$4:$G$42,其他调用!$AG39)))</f>
        <v>0</v>
      </c>
      <c r="EV38" s="44">
        <f>IF(R$4=0,0,求节点(R$4:R$9,$B$4:$B$9,求节点(其他调用!$F$4:$F$42,其他调用!$G$4:$G$42,其他调用!$AG39)))</f>
        <v>0</v>
      </c>
      <c r="EW38" s="44">
        <f>IF(S$4=0,0,求节点(S$4:S$9,$B$4:$B$9,求节点(其他调用!$F$4:$F$42,其他调用!$G$4:$G$42,其他调用!$AG39)))</f>
        <v>2.9535065614145033</v>
      </c>
      <c r="EX38" s="44">
        <f>IF(T$4=0,0,求节点(T$4:T$9,$B$4:$B$9,求节点(其他调用!$F$4:$F$42,其他调用!$G$4:$G$42,其他调用!$AG39)))</f>
        <v>2.1874151966739781</v>
      </c>
      <c r="EY38" s="44">
        <f>IF(U$4=0,0,求节点(U$4:U$9,$B$4:$B$9,求节点(其他调用!$F$4:$F$42,其他调用!$G$4:$G$42,其他调用!$AG39)))</f>
        <v>2.5676023291758057</v>
      </c>
      <c r="EZ38" s="44">
        <f>IF(V$4=0,0,求节点(V$4:V$9,$B$4:$B$9,求节点(其他调用!$F$4:$F$42,其他调用!$G$4:$G$42,其他调用!$AG39)))</f>
        <v>0</v>
      </c>
      <c r="FA38" s="44">
        <f>IF(W$4=0,0,求节点(W$4:W$9,$B$4:$B$9,求节点(其他调用!$F$4:$F$42,其他调用!$G$4:$G$42,其他调用!$AG39)))</f>
        <v>1.2633383407189858</v>
      </c>
      <c r="FB38" s="44">
        <f>IF(X$4=0,0,求节点(X$4:X$9,$B$4:$B$9,求节点(其他调用!$F$4:$F$42,其他调用!$G$4:$G$42,其他调用!$AG39)))</f>
        <v>1.2633383407189858</v>
      </c>
      <c r="FC38" s="44">
        <f>IF(Y$4=0,0,求节点(Y$4:Y$9,$B$4:$B$9,求节点(其他调用!$F$4:$F$42,其他调用!$G$4:$G$42,其他调用!$AG39)))</f>
        <v>2.1874151966739781</v>
      </c>
      <c r="FD38" s="44">
        <f>IF(Z$4=0,0,求节点(Z$4:Z$9,$B$4:$B$9,求节点(其他调用!$F$4:$F$42,其他调用!$G$4:$G$42,其他调用!$AG39)))</f>
        <v>0</v>
      </c>
      <c r="FE38" s="44">
        <f>IF(AA$4=0,0,求节点(AA$4:AA$9,$B$4:$B$9,求节点(其他调用!$F$4:$F$42,其他调用!$G$4:$G$42,其他调用!$AG39)))</f>
        <v>1.2633383407189858</v>
      </c>
      <c r="FF38" s="44">
        <f>IF(AB$4=0,0,求节点(AB$4:AB$9,$B$4:$B$9,求节点(其他调用!$F$4:$F$42,其他调用!$G$4:$G$42,其他调用!$AG39)))</f>
        <v>4.0753914309667838</v>
      </c>
      <c r="FG38" s="44">
        <f>IF(AC$4=0,0,求节点(AC$4:AC$9,$B$4:$B$9,求节点(其他调用!$F$4:$F$42,其他调用!$G$4:$G$42,其他调用!$AG39)))</f>
        <v>3.0400078482886461</v>
      </c>
      <c r="FH38" s="44">
        <f>IF(AD$4=0,0,求节点(AD$4:AD$9,$B$4:$B$9,求节点(其他调用!$F$4:$F$42,其他调用!$G$4:$G$42,其他调用!$AG39)))</f>
        <v>0.14172518320656324</v>
      </c>
      <c r="FI38" s="44">
        <f>IF(AE$4=0,0,求节点(AE$4:AE$9,$B$4:$B$9,求节点(其他调用!$F$4:$F$42,其他调用!$G$4:$G$42,其他调用!$AG39)))</f>
        <v>0.14172518320656324</v>
      </c>
      <c r="FJ38" s="44">
        <f>IF(AF$4=0,0,求节点(AF$4:AF$9,$B$4:$B$9,求节点(其他调用!$F$4:$F$42,其他调用!$G$4:$G$42,其他调用!$AG39)))</f>
        <v>0.14172518320656324</v>
      </c>
      <c r="FK38" s="44">
        <f>IF(AG$4=0,0,求节点(AG$4:AG$9,$B$4:$B$9,求节点(其他调用!$F$4:$F$42,其他调用!$G$4:$G$42,其他调用!$AG39)))</f>
        <v>0.14172518320656324</v>
      </c>
      <c r="FL38" s="44">
        <f>IF(AH$4=0,0,求节点(AH$4:AH$9,$B$4:$B$9,求节点(其他调用!$F$4:$F$42,其他调用!$G$4:$G$42,其他调用!$AG39)))</f>
        <v>0.14172518320656324</v>
      </c>
      <c r="FM38" s="44">
        <f>IF(AI$4=0,0,求节点(AI$4:AI$9,$B$4:$B$9,求节点(其他调用!$F$4:$F$42,其他调用!$G$4:$G$42,其他调用!$AG39)))</f>
        <v>0.14172518320656324</v>
      </c>
      <c r="FN38" s="44">
        <f>IF(AJ$4=0,0,求节点(AJ$4:AJ$9,$B$4:$B$9,求节点(其他调用!$F$4:$F$42,其他调用!$G$4:$G$42,其他调用!$AG39)))</f>
        <v>0.14172518320656324</v>
      </c>
      <c r="FO38" s="44">
        <f>IF(AK$4=0,0,求节点(AK$4:AK$9,$B$4:$B$9,求节点(其他调用!$F$4:$F$42,其他调用!$G$4:$G$42,其他调用!$AG39)))</f>
        <v>0.14172518320656324</v>
      </c>
      <c r="FP38" s="44">
        <f>IF(AL$4=0,0,求节点(AL$4:AL$9,$B$4:$B$9,求节点(其他调用!$F$4:$F$42,其他调用!$G$4:$G$42,其他调用!$AG39)))</f>
        <v>0.14172518320656324</v>
      </c>
      <c r="FQ38" s="44">
        <f>IF(AM$4=0,0,求节点(AM$4:AM$9,$B$4:$B$9,求节点(其他调用!$F$4:$F$42,其他调用!$G$4:$G$42,其他调用!$AG39)))</f>
        <v>0.14172518320656324</v>
      </c>
      <c r="FR38" s="44">
        <f>IF(AN$4=0,0,求节点(AN$4:AN$9,$B$4:$B$9,求节点(其他调用!$F$4:$F$42,其他调用!$G$4:$G$42,其他调用!$AG39)))</f>
        <v>0.14172518320656324</v>
      </c>
      <c r="FS38" s="44">
        <f>IF(AO$4=0,0,求节点(AO$4:AO$9,$B$4:$B$9,求节点(其他调用!$F$4:$F$42,其他调用!$G$4:$G$42,其他调用!$AG39)))</f>
        <v>0.14172518320656324</v>
      </c>
      <c r="FT38" s="44">
        <f>IF(AP$4=0,0,求节点(AP$4:AP$9,$B$4:$B$9,求节点(其他调用!$F$4:$F$42,其他调用!$G$4:$G$42,其他调用!$AG39)))</f>
        <v>0.14172518320656324</v>
      </c>
      <c r="FU38" s="44">
        <f>IF(AQ$4=0,0,求节点(AQ$4:AQ$9,$B$4:$B$9,求节点(其他调用!$F$4:$F$42,其他调用!$G$4:$G$42,其他调用!$AG39)))</f>
        <v>0.14172518320656324</v>
      </c>
      <c r="FV38" s="44">
        <f>IF(AR$4=0,0,求节点(AR$4:AR$9,$B$4:$B$9,求节点(其他调用!$F$4:$F$42,其他调用!$G$4:$G$42,其他调用!$AG39)))</f>
        <v>0.14172518320656324</v>
      </c>
      <c r="FW38" s="44">
        <f>IF(AS$4=0,0,求节点(AS$4:AS$9,$B$4:$B$9,求节点(其他调用!$F$4:$F$42,其他调用!$G$4:$G$42,其他调用!$AG39)))</f>
        <v>0.14172518320656324</v>
      </c>
      <c r="FX38" s="44">
        <f>IF(AT$4=0,0,求节点(AT$4:AT$9,$B$4:$B$9,求节点(其他调用!$F$4:$F$42,其他调用!$G$4:$G$42,其他调用!$AG39)))</f>
        <v>0.14172518320656324</v>
      </c>
      <c r="FY38" s="44">
        <f>IF(AU$4=0,0,求节点(AU$4:AU$9,$B$4:$B$9,求节点(其他调用!$F$4:$F$42,其他调用!$G$4:$G$42,其他调用!$AG39)))</f>
        <v>0.14172518320656324</v>
      </c>
      <c r="FZ38" s="44">
        <f>IF(AV$4=0,0,求节点(AV$4:AV$9,$B$4:$B$9,求节点(其他调用!$F$4:$F$42,其他调用!$G$4:$G$42,其他调用!$AG39)))</f>
        <v>0.14172518320656324</v>
      </c>
      <c r="GA38" s="44">
        <f>IF(AW$4=0,0,求节点(AW$4:AW$9,$B$4:$B$9,求节点(其他调用!$F$4:$F$42,其他调用!$G$4:$G$42,其他调用!$AG39)))</f>
        <v>0.14172518320656324</v>
      </c>
      <c r="GB38" s="44">
        <f>IF(AX$4=0,0,求节点(AX$4:AX$9,$B$4:$B$9,求节点(其他调用!$F$4:$F$42,其他调用!$G$4:$G$42,其他调用!$AG39)))</f>
        <v>0.14172518320656324</v>
      </c>
      <c r="GC38" s="44">
        <f>IF(AY$4=0,0,求节点(AY$4:AY$9,$B$4:$B$9,求节点(其他调用!$F$4:$F$42,其他调用!$G$4:$G$42,其他调用!$AG39)))</f>
        <v>0.14172518320656324</v>
      </c>
      <c r="GD38" s="44">
        <f>IF(AZ$4=0,0,求节点(AZ$4:AZ$9,$B$4:$B$9,求节点(其他调用!$F$4:$F$42,其他调用!$G$4:$G$42,其他调用!$AG39)))</f>
        <v>0.14172518320656324</v>
      </c>
      <c r="GF38" s="44">
        <v>35</v>
      </c>
      <c r="GG38" s="44">
        <f>IF(C$23=0,0,求节点(C$23:C$28,$B$23:$B$28,求节点(其他调用!$U$4:$U$20,其他调用!$V$4:$V$20,$GF38)))</f>
        <v>0</v>
      </c>
      <c r="GH38" s="44">
        <f>IF(D$23=0,0,求节点(D$23:D$28,$B$23:$B$28,求节点(其他调用!$U$4:$U$20,其他调用!$V$4:$V$20,$GF38)))</f>
        <v>0</v>
      </c>
      <c r="GI38" s="44">
        <f>IF(E$23=0,0,求节点(E$23:E$28,$B$23:$B$28,求节点(其他调用!$U$4:$U$20,其他调用!$V$4:$V$20,$GF38)))</f>
        <v>0</v>
      </c>
      <c r="GJ38" s="44">
        <f>IF(F$23=0,0,求节点(F$23:F$28,$B$23:$B$28,求节点(其他调用!$U$4:$U$20,其他调用!$V$4:$V$20,$GF38)))</f>
        <v>0</v>
      </c>
      <c r="GK38" s="44">
        <f>IF(G$23=0,0,求节点(G$23:G$28,$B$23:$B$28,求节点(其他调用!$U$4:$U$20,其他调用!$V$4:$V$20,$GF38)))</f>
        <v>0</v>
      </c>
      <c r="GL38" s="44">
        <f>IF(H$23=0,0,求节点(H$23:H$28,$B$23:$B$28,求节点(其他调用!$U$4:$U$20,其他调用!$V$4:$V$20,$GF38)))</f>
        <v>0</v>
      </c>
      <c r="GM38" s="44">
        <f>IF(I$23=0,0,求节点(I$23:I$28,$B$23:$B$28,求节点(其他调用!$U$4:$U$20,其他调用!$V$4:$V$20,$GF38)))</f>
        <v>0</v>
      </c>
      <c r="GN38" s="44">
        <f>IF(J$23=0,0,求节点(J$23:J$28,$B$23:$B$28,求节点(其他调用!$U$4:$U$20,其他调用!$V$4:$V$20,$GF38)))</f>
        <v>0</v>
      </c>
      <c r="GO38" s="44">
        <f>IF(K$23=0,0,求节点(K$23:K$28,$B$23:$B$28,求节点(其他调用!$U$4:$U$20,其他调用!$V$4:$V$20,$GF38)))</f>
        <v>0</v>
      </c>
      <c r="GP38" s="44">
        <f>IF(L$23=0,0,求节点(L$23:L$28,$B$23:$B$28,求节点(其他调用!$U$4:$U$20,其他调用!$V$4:$V$20,$GF38)))</f>
        <v>0</v>
      </c>
      <c r="GQ38" s="44">
        <f>IF(M$23=0,0,求节点(M$23:M$28,$B$23:$B$28,求节点(其他调用!$U$4:$U$20,其他调用!$V$4:$V$20,$GF38)))</f>
        <v>0</v>
      </c>
      <c r="GR38" s="44">
        <f>IF(N$23=0,0,求节点(N$23:N$28,$B$23:$B$28,求节点(其他调用!$U$4:$U$20,其他调用!$V$4:$V$20,$GF38)))</f>
        <v>0</v>
      </c>
      <c r="GS38" s="44">
        <f>IF(O$23=0,0,求节点(O$23:O$28,$B$23:$B$28,求节点(其他调用!$U$4:$U$20,其他调用!$V$4:$V$20,$GF38)))</f>
        <v>0</v>
      </c>
      <c r="GT38" s="44">
        <f>IF(P$23=0,0,求节点(P$23:P$28,$B$23:$B$28,求节点(其他调用!$U$4:$U$20,其他调用!$V$4:$V$20,$GF38)))</f>
        <v>0</v>
      </c>
      <c r="GU38" s="44">
        <f>IF(Q$23=0,0,求节点(Q$23:Q$28,$B$23:$B$28,求节点(其他调用!$U$4:$U$20,其他调用!$V$4:$V$20,$GF38)))</f>
        <v>0</v>
      </c>
      <c r="GV38" s="44">
        <f>IF(R$23=0,0,求节点(R$23:R$28,$B$23:$B$28,求节点(其他调用!$U$4:$U$20,其他调用!$V$4:$V$20,$GF38)))</f>
        <v>0</v>
      </c>
      <c r="GW38" s="44">
        <f>IF(S$23=0,0,求节点(S$23:S$28,$B$23:$B$28,求节点(其他调用!$U$4:$U$20,其他调用!$V$4:$V$20,$GF38)))</f>
        <v>0</v>
      </c>
      <c r="GX38" s="44">
        <f>IF(T$23=0,0,求节点(T$23:T$28,$B$23:$B$28,求节点(其他调用!$U$4:$U$20,其他调用!$V$4:$V$20,$GF38)))</f>
        <v>0</v>
      </c>
      <c r="GY38" s="44">
        <f>IF(U$23=0,0,求节点(U$23:U$28,$B$23:$B$28,求节点(其他调用!$U$4:$U$20,其他调用!$V$4:$V$20,$GF38)))</f>
        <v>0</v>
      </c>
      <c r="GZ38" s="44">
        <f>IF(V$23=0,0,求节点(V$23:V$28,$B$23:$B$28,求节点(其他调用!$U$4:$U$20,其他调用!$V$4:$V$20,$GF38)))</f>
        <v>0</v>
      </c>
      <c r="HC38" s="44">
        <v>35</v>
      </c>
      <c r="HD38" s="44">
        <f>IF(C$4=0,0,求节点(C$4:C$9,$B$4:$B$9,求节点(其他调用!$I$4:$I$42,其他调用!$J$4:$J$42,其他调用!$AH39)))</f>
        <v>2.3485393948832569</v>
      </c>
      <c r="HE38" s="44">
        <f>IF(D$4=0,0,求节点(D$4:D$9,$B$4:$B$9,求节点(其他调用!$I$4:$I$42,其他调用!$J$4:$J$42,其他调用!$AH39)))</f>
        <v>4.7830077177004577</v>
      </c>
      <c r="HF38" s="44">
        <f>IF(E$4=0,0,求节点(E$4:E$9,$B$4:$B$9,求节点(其他调用!$I$4:$I$42,其他调用!$J$4:$J$42,其他调用!$AH39)))</f>
        <v>0.78207081862071437</v>
      </c>
      <c r="HG38" s="44">
        <f>IF(F$4=0,0,求节点(F$4:F$9,$B$4:$B$9,求节点(其他调用!$I$4:$I$42,其他调用!$J$4:$J$42,其他调用!$AH39)))</f>
        <v>0</v>
      </c>
      <c r="HH38" s="44">
        <f>IF(G$4=0,0,求节点(G$4:G$9,$B$4:$B$9,求节点(其他调用!$I$4:$I$42,其他调用!$J$4:$J$42,其他调用!$AH39)))</f>
        <v>0</v>
      </c>
      <c r="HI38" s="44">
        <f>IF(H$4=0,0,求节点(H$4:H$9,$B$4:$B$9,求节点(其他调用!$I$4:$I$42,其他调用!$J$4:$J$42,其他调用!$AH39)))</f>
        <v>0</v>
      </c>
      <c r="HJ38" s="44">
        <f>IF(I$4=0,0,求节点(I$4:I$9,$B$4:$B$9,求节点(其他调用!$I$4:$I$42,其他调用!$J$4:$J$42,其他调用!$AH39)))</f>
        <v>0</v>
      </c>
      <c r="HK38" s="44">
        <f>IF(J$4=0,0,求节点(J$4:J$9,$B$4:$B$9,求节点(其他调用!$I$4:$I$42,其他调用!$J$4:$J$42,其他调用!$AH39)))</f>
        <v>0</v>
      </c>
      <c r="HL38" s="44">
        <f>IF(K$4=0,0,求节点(K$4:K$9,$B$4:$B$9,求节点(其他调用!$I$4:$I$42,其他调用!$J$4:$J$42,其他调用!$AH39)))</f>
        <v>0</v>
      </c>
      <c r="HM38" s="44">
        <f>IF(L$4=0,0,求节点(L$4:L$9,$B$4:$B$9,求节点(其他调用!$I$4:$I$42,其他调用!$J$4:$J$42,其他调用!$AH39)))</f>
        <v>0</v>
      </c>
      <c r="HN38" s="44">
        <f>IF(M$4=0,0,求节点(M$4:M$9,$B$4:$B$9,求节点(其他调用!$I$4:$I$42,其他调用!$J$4:$J$42,其他调用!$AH39)))</f>
        <v>0</v>
      </c>
      <c r="HO38" s="44">
        <f>IF(N$4=0,0,求节点(N$4:N$9,$B$4:$B$9,求节点(其他调用!$I$4:$I$42,其他调用!$J$4:$J$42,其他调用!$AH39)))</f>
        <v>0</v>
      </c>
      <c r="HP38" s="44">
        <f>IF(O$4=0,0,求节点(O$4:O$9,$B$4:$B$9,求节点(其他调用!$I$4:$I$42,其他调用!$J$4:$J$42,其他调用!$AH39)))</f>
        <v>0</v>
      </c>
      <c r="HQ38" s="44">
        <f>IF(P$4=0,0,求节点(P$4:P$9,$B$4:$B$9,求节点(其他调用!$I$4:$I$42,其他调用!$J$4:$J$42,其他调用!$AH39)))</f>
        <v>0</v>
      </c>
      <c r="HR38" s="44">
        <f>IF(Q$4=0,0,求节点(Q$4:Q$9,$B$4:$B$9,求节点(其他调用!$I$4:$I$42,其他调用!$J$4:$J$42,其他调用!$AH39)))</f>
        <v>0</v>
      </c>
      <c r="HS38" s="44">
        <f>IF(R$4=0,0,求节点(R$4:R$9,$B$4:$B$9,求节点(其他调用!$I$4:$I$42,其他调用!$J$4:$J$42,其他调用!$AH39)))</f>
        <v>0</v>
      </c>
      <c r="HT38" s="44">
        <f>IF(S$4=0,0,求节点(S$4:S$9,$B$4:$B$9,求节点(其他调用!$I$4:$I$42,其他调用!$J$4:$J$42,其他调用!$AH39)))</f>
        <v>3.1670909284262616</v>
      </c>
      <c r="HU38" s="44">
        <f>IF(T$4=0,0,求节点(T$4:T$9,$B$4:$B$9,求节点(其他调用!$I$4:$I$42,其他调用!$J$4:$J$42,其他调用!$AH39)))</f>
        <v>2.7521888496552385</v>
      </c>
      <c r="HV38" s="44">
        <f>IF(U$4=0,0,求节点(U$4:U$9,$B$4:$B$9,求节点(其他调用!$I$4:$I$42,其他调用!$J$4:$J$42,其他调用!$AH39)))</f>
        <v>3.223829505329221</v>
      </c>
      <c r="HW38" s="44">
        <f>IF(V$4=0,0,求节点(V$4:V$9,$B$4:$B$9,求节点(其他调用!$I$4:$I$42,其他调用!$J$4:$J$42,其他调用!$AH39)))</f>
        <v>0</v>
      </c>
      <c r="HX38" s="44">
        <f>IF(W$4=0,0,求节点(W$4:W$9,$B$4:$B$9,求节点(其他调用!$I$4:$I$42,其他调用!$J$4:$J$42,其他调用!$AH39)))</f>
        <v>1.6264071176355104</v>
      </c>
      <c r="HY38" s="44">
        <f>IF(X$4=0,0,求节点(X$4:X$9,$B$4:$B$9,求节点(其他调用!$I$4:$I$42,其他调用!$J$4:$J$42,其他调用!$AH39)))</f>
        <v>1.6264071176355104</v>
      </c>
      <c r="HZ38" s="44">
        <f>IF(Y$4=0,0,求节点(Y$4:Y$9,$B$4:$B$9,求节点(其他调用!$I$4:$I$42,其他调用!$J$4:$J$42,其他调用!$AH39)))</f>
        <v>2.7521888496552385</v>
      </c>
      <c r="IA38" s="44">
        <f>IF(Z$4=0,0,求节点(Z$4:Z$9,$B$4:$B$9,求节点(其他调用!$I$4:$I$42,其他调用!$J$4:$J$42,其他调用!$AH39)))</f>
        <v>0</v>
      </c>
      <c r="IB38" s="44">
        <f>IF(AA$4=0,0,求节点(AA$4:AA$9,$B$4:$B$9,求节点(其他调用!$I$4:$I$42,其他调用!$J$4:$J$42,其他调用!$AH39)))</f>
        <v>1.6264071176355104</v>
      </c>
      <c r="IC38" s="44">
        <f>IF(AB$4=0,0,求节点(AB$4:AB$9,$B$4:$B$9,求节点(其他调用!$I$4:$I$42,其他调用!$J$4:$J$42,其他调用!$AH39)))</f>
        <v>5.0152127946822729</v>
      </c>
      <c r="ID38" s="44">
        <f>IF(AC$4=0,0,求节点(AC$4:AC$9,$B$4:$B$9,求节点(其他调用!$I$4:$I$42,其他调用!$J$4:$J$42,其他调用!$AH39)))</f>
        <v>3.1584642192238905</v>
      </c>
      <c r="IE38" s="44">
        <f>IF(AD$4=0,0,求节点(AD$4:AD$9,$B$4:$B$9,求节点(其他调用!$I$4:$I$42,其他调用!$J$4:$J$42,其他调用!$AH39)))</f>
        <v>0.1943589013128858</v>
      </c>
      <c r="IF38" s="44">
        <f>IF(AE$4=0,0,求节点(AE$4:AE$9,$B$4:$B$9,求节点(其他调用!$I$4:$I$42,其他调用!$J$4:$J$42,其他调用!$AH39)))</f>
        <v>0.1943589013128858</v>
      </c>
      <c r="IG38" s="44">
        <f>IF(AF$4=0,0,求节点(AF$4:AF$9,$B$4:$B$9,求节点(其他调用!$I$4:$I$42,其他调用!$J$4:$J$42,其他调用!$AH39)))</f>
        <v>0.1943589013128858</v>
      </c>
      <c r="IH38" s="44">
        <f>IF(AG$4=0,0,求节点(AG$4:AG$9,$B$4:$B$9,求节点(其他调用!$I$4:$I$42,其他调用!$J$4:$J$42,其他调用!$AH39)))</f>
        <v>0.1943589013128858</v>
      </c>
      <c r="II38" s="44">
        <f>IF(AH$4=0,0,求节点(AH$4:AH$9,$B$4:$B$9,求节点(其他调用!$I$4:$I$42,其他调用!$J$4:$J$42,其他调用!$AH39)))</f>
        <v>0.1943589013128858</v>
      </c>
      <c r="IJ38" s="44">
        <f>IF(AI$4=0,0,求节点(AI$4:AI$9,$B$4:$B$9,求节点(其他调用!$I$4:$I$42,其他调用!$J$4:$J$42,其他调用!$AH39)))</f>
        <v>0.1943589013128858</v>
      </c>
      <c r="IK38" s="44">
        <f>IF(AJ$4=0,0,求节点(AJ$4:AJ$9,$B$4:$B$9,求节点(其他调用!$I$4:$I$42,其他调用!$J$4:$J$42,其他调用!$AH39)))</f>
        <v>0.1943589013128858</v>
      </c>
      <c r="IL38" s="44">
        <f>IF(AK$4=0,0,求节点(AK$4:AK$9,$B$4:$B$9,求节点(其他调用!$I$4:$I$42,其他调用!$J$4:$J$42,其他调用!$AH39)))</f>
        <v>0.1943589013128858</v>
      </c>
      <c r="IM38" s="44">
        <f>IF(AL$4=0,0,求节点(AL$4:AL$9,$B$4:$B$9,求节点(其他调用!$I$4:$I$42,其他调用!$J$4:$J$42,其他调用!$AH39)))</f>
        <v>0.1943589013128858</v>
      </c>
      <c r="IN38" s="44">
        <f>IF(AM$4=0,0,求节点(AM$4:AM$9,$B$4:$B$9,求节点(其他调用!$I$4:$I$42,其他调用!$J$4:$J$42,其他调用!$AH39)))</f>
        <v>0.1943589013128858</v>
      </c>
      <c r="IO38" s="44">
        <f>IF(AN$4=0,0,求节点(AN$4:AN$9,$B$4:$B$9,求节点(其他调用!$I$4:$I$42,其他调用!$J$4:$J$42,其他调用!$AH39)))</f>
        <v>0.1943589013128858</v>
      </c>
      <c r="IP38" s="44">
        <f>IF(AO$4=0,0,求节点(AO$4:AO$9,$B$4:$B$9,求节点(其他调用!$I$4:$I$42,其他调用!$J$4:$J$42,其他调用!$AH39)))</f>
        <v>0.1943589013128858</v>
      </c>
      <c r="IQ38" s="44">
        <f>IF(AP$4=0,0,求节点(AP$4:AP$9,$B$4:$B$9,求节点(其他调用!$I$4:$I$42,其他调用!$J$4:$J$42,其他调用!$AH39)))</f>
        <v>0.1943589013128858</v>
      </c>
      <c r="IR38" s="44">
        <f>IF(AQ$4=0,0,求节点(AQ$4:AQ$9,$B$4:$B$9,求节点(其他调用!$I$4:$I$42,其他调用!$J$4:$J$42,其他调用!$AH39)))</f>
        <v>0.1943589013128858</v>
      </c>
      <c r="IS38" s="44">
        <f>IF(AR$4=0,0,求节点(AR$4:AR$9,$B$4:$B$9,求节点(其他调用!$I$4:$I$42,其他调用!$J$4:$J$42,其他调用!$AH39)))</f>
        <v>0.1943589013128858</v>
      </c>
      <c r="IT38" s="44">
        <f>IF(AS$4=0,0,求节点(AS$4:AS$9,$B$4:$B$9,求节点(其他调用!$I$4:$I$42,其他调用!$J$4:$J$42,其他调用!$AH39)))</f>
        <v>0.1943589013128858</v>
      </c>
      <c r="IU38" s="44">
        <f>IF(AT$4=0,0,求节点(AT$4:AT$9,$B$4:$B$9,求节点(其他调用!$I$4:$I$42,其他调用!$J$4:$J$42,其他调用!$AH39)))</f>
        <v>0.1943589013128858</v>
      </c>
      <c r="IV38" s="44">
        <f>IF(AU$4=0,0,求节点(AU$4:AU$9,$B$4:$B$9,求节点(其他调用!$I$4:$I$42,其他调用!$J$4:$J$42,其他调用!$AH39)))</f>
        <v>0.1943589013128858</v>
      </c>
      <c r="IW38" s="44">
        <f>IF(AV$4=0,0,求节点(AV$4:AV$9,$B$4:$B$9,求节点(其他调用!$I$4:$I$42,其他调用!$J$4:$J$42,其他调用!$AH39)))</f>
        <v>0.1943589013128858</v>
      </c>
      <c r="IX38" s="44">
        <f>IF(AW$4=0,0,求节点(AW$4:AW$9,$B$4:$B$9,求节点(其他调用!$I$4:$I$42,其他调用!$J$4:$J$42,其他调用!$AH39)))</f>
        <v>0.1943589013128858</v>
      </c>
      <c r="IY38" s="44">
        <f>IF(AX$4=0,0,求节点(AX$4:AX$9,$B$4:$B$9,求节点(其他调用!$I$4:$I$42,其他调用!$J$4:$J$42,其他调用!$AH39)))</f>
        <v>0.1943589013128858</v>
      </c>
      <c r="IZ38" s="44">
        <f>IF(AY$4=0,0,求节点(AY$4:AY$9,$B$4:$B$9,求节点(其他调用!$I$4:$I$42,其他调用!$J$4:$J$42,其他调用!$AH39)))</f>
        <v>0.1943589013128858</v>
      </c>
      <c r="JA38" s="44">
        <f>IF(AZ$4=0,0,求节点(AZ$4:AZ$9,$B$4:$B$9,求节点(其他调用!$I$4:$I$42,其他调用!$J$4:$J$42,其他调用!$AH39)))</f>
        <v>0.1943589013128858</v>
      </c>
      <c r="JC38" s="44">
        <v>35</v>
      </c>
      <c r="JD38" s="44">
        <f>IF(C$23=0,0,求节点(C$23:C$28,$B$23:$B$28,求节点(其他调用!$W$4:$W$20,其他调用!$X$4:$X$20,$JC38)))</f>
        <v>0</v>
      </c>
      <c r="JE38" s="44">
        <f>IF(D$23=0,0,求节点(D$23:D$28,$B$23:$B$28,求节点(其他调用!$W$4:$W$20,其他调用!$X$4:$X$20,$JC38)))</f>
        <v>0</v>
      </c>
      <c r="JF38" s="44">
        <f>IF(E$23=0,0,求节点(E$23:E$28,$B$23:$B$28,求节点(其他调用!$W$4:$W$20,其他调用!$X$4:$X$20,$JC38)))</f>
        <v>0</v>
      </c>
      <c r="JG38" s="44">
        <f>IF(F$23=0,0,求节点(F$23:F$28,$B$23:$B$28,求节点(其他调用!$W$4:$W$20,其他调用!$X$4:$X$20,$JC38)))</f>
        <v>1.9224272330642389E-4</v>
      </c>
      <c r="JH38" s="44">
        <f>IF(G$23=0,0,求节点(G$23:G$28,$B$23:$B$28,求节点(其他调用!$W$4:$W$20,其他调用!$X$4:$X$20,$JC38)))</f>
        <v>2.8836408495991339E-4</v>
      </c>
      <c r="JI38" s="44">
        <f>IF(H$23=0,0,求节点(H$23:H$28,$B$23:$B$28,求节点(其他调用!$W$4:$W$20,其他调用!$X$4:$X$20,$JC38)))</f>
        <v>2.8836408495991339E-4</v>
      </c>
      <c r="JJ38" s="44">
        <f>IF(I$23=0,0,求节点(I$23:I$28,$B$23:$B$28,求节点(其他调用!$W$4:$W$20,其他调用!$X$4:$X$20,$JC38)))</f>
        <v>4.3691528024225601E-4</v>
      </c>
      <c r="JK38" s="44">
        <f>IF(J$23=0,0,求节点(J$23:J$28,$B$23:$B$28,求节点(其他调用!$W$4:$W$20,其他调用!$X$4:$X$20,$JC38)))</f>
        <v>0</v>
      </c>
      <c r="JL38" s="44">
        <f>IF(K$23=0,0,求节点(K$23:K$28,$B$23:$B$28,求节点(其他调用!$W$4:$W$20,其他调用!$X$4:$X$20,$JC38)))</f>
        <v>2.8836408495991339E-4</v>
      </c>
      <c r="JM38" s="44">
        <f>IF(L$23=0,0,求节点(L$23:L$28,$B$23:$B$28,求节点(其他调用!$W$4:$W$20,其他调用!$X$4:$X$20,$JC38)))</f>
        <v>0</v>
      </c>
      <c r="JN38" s="44">
        <f>IF(M$23=0,0,求节点(M$23:M$28,$B$23:$B$28,求节点(其他调用!$W$4:$W$20,其他调用!$X$4:$X$20,$JC38)))</f>
        <v>0</v>
      </c>
      <c r="JO38" s="44">
        <f>IF(N$23=0,0,求节点(N$23:N$28,$B$23:$B$28,求节点(其他调用!$W$4:$W$20,其他调用!$X$4:$X$20,$JC38)))</f>
        <v>0</v>
      </c>
      <c r="JP38" s="44">
        <f>IF(O$23=0,0,求节点(O$23:O$28,$B$23:$B$28,求节点(其他调用!$W$4:$W$20,其他调用!$X$4:$X$20,$JC38)))</f>
        <v>0</v>
      </c>
      <c r="JQ38" s="44">
        <f>IF(P$23=0,0,求节点(P$23:P$28,$B$23:$B$28,求节点(其他调用!$W$4:$W$20,其他调用!$X$4:$X$20,$JC38)))</f>
        <v>0</v>
      </c>
      <c r="JR38" s="44">
        <f>IF(Q$23=0,0,求节点(Q$23:Q$28,$B$23:$B$28,求节点(其他调用!$W$4:$W$20,其他调用!$X$4:$X$20,$JC38)))</f>
        <v>0</v>
      </c>
      <c r="JS38" s="44">
        <f>IF(R$23=0,0,求节点(R$23:R$28,$B$23:$B$28,求节点(其他调用!$W$4:$W$20,其他调用!$X$4:$X$20,$JC38)))</f>
        <v>0</v>
      </c>
      <c r="JT38" s="44">
        <f>IF(S$23=0,0,求节点(S$23:S$28,$B$23:$B$28,求节点(其他调用!$W$4:$W$20,其他调用!$X$4:$X$20,$JC38)))</f>
        <v>0</v>
      </c>
      <c r="JU38" s="44">
        <f>IF(T$23=0,0,求节点(T$23:T$28,$B$23:$B$28,求节点(其他调用!$W$4:$W$20,其他调用!$X$4:$X$20,$JC38)))</f>
        <v>0</v>
      </c>
      <c r="JV38" s="44">
        <f>IF(U$23=0,0,求节点(U$23:U$28,$B$23:$B$28,求节点(其他调用!$W$4:$W$20,其他调用!$X$4:$X$20,$JC38)))</f>
        <v>0</v>
      </c>
      <c r="JW38" s="44">
        <f>IF(V$23=0,0,求节点(V$23:V$28,$B$23:$B$28,求节点(其他调用!$W$4:$W$20,其他调用!$X$4:$X$20,$JC38)))</f>
        <v>0</v>
      </c>
      <c r="JZ38" s="44">
        <v>35</v>
      </c>
      <c r="KA38" s="44">
        <f>IF(C$4=0,0,求节点(C$4:C$9,$B$4:$B$9,求节点(其他调用!$L$4:$L$42,其他调用!$M$4:$M$42,其他调用!$AI39)))</f>
        <v>3.6700765621206113</v>
      </c>
      <c r="KB38" s="44">
        <f>IF(D$4=0,0,求节点(D$4:D$9,$B$4:$B$9,求节点(其他调用!$L$4:$L$42,其他调用!$M$4:$M$42,其他调用!$AI39)))</f>
        <v>6</v>
      </c>
      <c r="KC38" s="44">
        <f>IF(E$4=0,0,求节点(E$4:E$9,$B$4:$B$9,求节点(其他调用!$L$4:$L$42,其他调用!$M$4:$M$42,其他调用!$AI39)))</f>
        <v>1.3327334615275337</v>
      </c>
      <c r="KD38" s="44">
        <f>IF(F$4=0,0,求节点(F$4:F$9,$B$4:$B$9,求节点(其他调用!$L$4:$L$42,其他调用!$M$4:$M$42,其他调用!$AI39)))</f>
        <v>0</v>
      </c>
      <c r="KE38" s="44">
        <f>IF(G$4=0,0,求节点(G$4:G$9,$B$4:$B$9,求节点(其他调用!$L$4:$L$42,其他调用!$M$4:$M$42,其他调用!$AI39)))</f>
        <v>0</v>
      </c>
      <c r="KF38" s="44">
        <f>IF(H$4=0,0,求节点(H$4:H$9,$B$4:$B$9,求节点(其他调用!$L$4:$L$42,其他调用!$M$4:$M$42,其他调用!$AI39)))</f>
        <v>0</v>
      </c>
      <c r="KG38" s="44">
        <f>IF(I$4=0,0,求节点(I$4:I$9,$B$4:$B$9,求节点(其他调用!$L$4:$L$42,其他调用!$M$4:$M$42,其他调用!$AI39)))</f>
        <v>0</v>
      </c>
      <c r="KH38" s="44">
        <f>IF(J$4=0,0,求节点(J$4:J$9,$B$4:$B$9,求节点(其他调用!$L$4:$L$42,其他调用!$M$4:$M$42,其他调用!$AI39)))</f>
        <v>0</v>
      </c>
      <c r="KI38" s="44">
        <f>IF(K$4=0,0,求节点(K$4:K$9,$B$4:$B$9,求节点(其他调用!$L$4:$L$42,其他调用!$M$4:$M$42,其他调用!$AI39)))</f>
        <v>0</v>
      </c>
      <c r="KJ38" s="44">
        <f>IF(L$4=0,0,求节点(L$4:L$9,$B$4:$B$9,求节点(其他调用!$L$4:$L$42,其他调用!$M$4:$M$42,其他调用!$AI39)))</f>
        <v>0</v>
      </c>
      <c r="KK38" s="44">
        <f>IF(M$4=0,0,求节点(M$4:M$9,$B$4:$B$9,求节点(其他调用!$L$4:$L$42,其他调用!$M$4:$M$42,其他调用!$AI39)))</f>
        <v>0</v>
      </c>
      <c r="KL38" s="44">
        <f>IF(N$4=0,0,求节点(N$4:N$9,$B$4:$B$9,求节点(其他调用!$L$4:$L$42,其他调用!$M$4:$M$42,其他调用!$AI39)))</f>
        <v>0</v>
      </c>
      <c r="KM38" s="44">
        <f>IF(O$4=0,0,求节点(O$4:O$9,$B$4:$B$9,求节点(其他调用!$L$4:$L$42,其他调用!$M$4:$M$42,其他调用!$AI39)))</f>
        <v>0</v>
      </c>
      <c r="KN38" s="44">
        <f>IF(P$4=0,0,求节点(P$4:P$9,$B$4:$B$9,求节点(其他调用!$L$4:$L$42,其他调用!$M$4:$M$42,其他调用!$AI39)))</f>
        <v>0</v>
      </c>
      <c r="KO38" s="44">
        <f>IF(Q$4=0,0,求节点(Q$4:Q$9,$B$4:$B$9,求节点(其他调用!$L$4:$L$42,其他调用!$M$4:$M$42,其他调用!$AI39)))</f>
        <v>0</v>
      </c>
      <c r="KP38" s="44">
        <f>IF(R$4=0,0,求节点(R$4:R$9,$B$4:$B$9,求节点(其他调用!$L$4:$L$42,其他调用!$M$4:$M$42,其他调用!$AI39)))</f>
        <v>0</v>
      </c>
      <c r="KQ38" s="44">
        <f>IF(S$4=0,0,求节点(S$4:S$9,$B$4:$B$9,求节点(其他调用!$L$4:$L$42,其他调用!$M$4:$M$42,其他调用!$AI39)))</f>
        <v>3.7377793186341552</v>
      </c>
      <c r="KR38" s="44">
        <f>IF(T$4=0,0,求节点(T$4:T$9,$B$4:$B$9,求节点(其他调用!$L$4:$L$42,其他调用!$M$4:$M$42,其他调用!$AI39)))</f>
        <v>3.1890645907643353</v>
      </c>
      <c r="KS38" s="44">
        <f>IF(U$4=0,0,求节点(U$4:U$9,$B$4:$B$9,求节点(其他调用!$L$4:$L$42,其他调用!$M$4:$M$42,其他调用!$AI39)))</f>
        <v>4.9211388757043402</v>
      </c>
      <c r="KT38" s="44">
        <f>IF(V$4=0,0,求节点(V$4:V$9,$B$4:$B$9,求节点(其他调用!$L$4:$L$42,其他调用!$M$4:$M$42,其他调用!$AI39)))</f>
        <v>0</v>
      </c>
      <c r="KU38" s="44">
        <f>IF(W$4=0,0,求节点(W$4:W$9,$B$4:$B$9,求节点(其他调用!$L$4:$L$42,其他调用!$M$4:$M$42,其他调用!$AI39)))</f>
        <v>2.6211024615180629</v>
      </c>
      <c r="KV38" s="44">
        <f>IF(X$4=0,0,求节点(X$4:X$9,$B$4:$B$9,求节点(其他调用!$L$4:$L$42,其他调用!$M$4:$M$42,其他调用!$AI39)))</f>
        <v>2.6211024615180629</v>
      </c>
      <c r="KW38" s="44">
        <f>IF(Y$4=0,0,求节点(Y$4:Y$9,$B$4:$B$9,求节点(其他调用!$L$4:$L$42,其他调用!$M$4:$M$42,其他调用!$AI39)))</f>
        <v>4.24460340825578</v>
      </c>
      <c r="KX38" s="44">
        <f>IF(Z$4=0,0,求节点(Z$4:Z$9,$B$4:$B$9,求节点(其他调用!$L$4:$L$42,其他调用!$M$4:$M$42,其他调用!$AI39)))</f>
        <v>0</v>
      </c>
      <c r="KY38" s="44">
        <f>IF(AA$4=0,0,求节点(AA$4:AA$9,$B$4:$B$9,求节点(其他调用!$L$4:$L$42,其他调用!$M$4:$M$42,其他调用!$AI39)))</f>
        <v>2.6211024615180629</v>
      </c>
      <c r="KZ38" s="44">
        <f>IF(AB$4=0,0,求节点(AB$4:AB$9,$B$4:$B$9,求节点(其他调用!$L$4:$L$42,其他调用!$M$4:$M$42,其他调用!$AI39)))</f>
        <v>6</v>
      </c>
      <c r="LA38" s="44">
        <f>IF(AC$4=0,0,求节点(AC$4:AC$9,$B$4:$B$9,求节点(其他调用!$L$4:$L$42,其他调用!$M$4:$M$42,其他调用!$AI39)))</f>
        <v>3.540895928858661</v>
      </c>
      <c r="LB38" s="44">
        <f>IF(AD$4=0,0,求节点(AD$4:AD$9,$B$4:$B$9,求节点(其他调用!$L$4:$L$42,其他调用!$M$4:$M$42,其他调用!$AI39)))</f>
        <v>0.36428477900872613</v>
      </c>
      <c r="LC38" s="44">
        <f>IF(AE$4=0,0,求节点(AE$4:AE$9,$B$4:$B$9,求节点(其他调用!$L$4:$L$42,其他调用!$M$4:$M$42,其他调用!$AI39)))</f>
        <v>0.36428477900872613</v>
      </c>
      <c r="LD38" s="44">
        <f>IF(AF$4=0,0,求节点(AF$4:AF$9,$B$4:$B$9,求节点(其他调用!$L$4:$L$42,其他调用!$M$4:$M$42,其他调用!$AI39)))</f>
        <v>0.36428477900872613</v>
      </c>
      <c r="LE38" s="44">
        <f>IF(AG$4=0,0,求节点(AG$4:AG$9,$B$4:$B$9,求节点(其他调用!$L$4:$L$42,其他调用!$M$4:$M$42,其他调用!$AI39)))</f>
        <v>0.36428477900872613</v>
      </c>
      <c r="LF38" s="44">
        <f>IF(AH$4=0,0,求节点(AH$4:AH$9,$B$4:$B$9,求节点(其他调用!$L$4:$L$42,其他调用!$M$4:$M$42,其他调用!$AI39)))</f>
        <v>0.36428477900872613</v>
      </c>
      <c r="LG38" s="44">
        <f>IF(AI$4=0,0,求节点(AI$4:AI$9,$B$4:$B$9,求节点(其他调用!$L$4:$L$42,其他调用!$M$4:$M$42,其他调用!$AI39)))</f>
        <v>0.36428477900872613</v>
      </c>
      <c r="LH38" s="44">
        <f>IF(AJ$4=0,0,求节点(AJ$4:AJ$9,$B$4:$B$9,求节点(其他调用!$L$4:$L$42,其他调用!$M$4:$M$42,其他调用!$AI39)))</f>
        <v>0.36428477900872613</v>
      </c>
      <c r="LI38" s="44">
        <f>IF(AK$4=0,0,求节点(AK$4:AK$9,$B$4:$B$9,求节点(其他调用!$L$4:$L$42,其他调用!$M$4:$M$42,其他调用!$AI39)))</f>
        <v>0.36428477900872613</v>
      </c>
      <c r="LJ38" s="44">
        <f>IF(AL$4=0,0,求节点(AL$4:AL$9,$B$4:$B$9,求节点(其他调用!$L$4:$L$42,其他调用!$M$4:$M$42,其他调用!$AI39)))</f>
        <v>0.36428477900872613</v>
      </c>
      <c r="LK38" s="44">
        <f>IF(AM$4=0,0,求节点(AM$4:AM$9,$B$4:$B$9,求节点(其他调用!$L$4:$L$42,其他调用!$M$4:$M$42,其他调用!$AI39)))</f>
        <v>0.36428477900872613</v>
      </c>
      <c r="LL38" s="44">
        <f>IF(AN$4=0,0,求节点(AN$4:AN$9,$B$4:$B$9,求节点(其他调用!$L$4:$L$42,其他调用!$M$4:$M$42,其他调用!$AI39)))</f>
        <v>0.36428477900872613</v>
      </c>
      <c r="LM38" s="44">
        <f>IF(AO$4=0,0,求节点(AO$4:AO$9,$B$4:$B$9,求节点(其他调用!$L$4:$L$42,其他调用!$M$4:$M$42,其他调用!$AI39)))</f>
        <v>0.36428477900872613</v>
      </c>
      <c r="LN38" s="44">
        <f>IF(AP$4=0,0,求节点(AP$4:AP$9,$B$4:$B$9,求节点(其他调用!$L$4:$L$42,其他调用!$M$4:$M$42,其他调用!$AI39)))</f>
        <v>0.36428477900872613</v>
      </c>
      <c r="LO38" s="44">
        <f>IF(AQ$4=0,0,求节点(AQ$4:AQ$9,$B$4:$B$9,求节点(其他调用!$L$4:$L$42,其他调用!$M$4:$M$42,其他调用!$AI39)))</f>
        <v>0.36428477900872613</v>
      </c>
      <c r="LP38" s="44">
        <f>IF(AR$4=0,0,求节点(AR$4:AR$9,$B$4:$B$9,求节点(其他调用!$L$4:$L$42,其他调用!$M$4:$M$42,其他调用!$AI39)))</f>
        <v>0.36428477900872613</v>
      </c>
      <c r="LQ38" s="44">
        <f>IF(AS$4=0,0,求节点(AS$4:AS$9,$B$4:$B$9,求节点(其他调用!$L$4:$L$42,其他调用!$M$4:$M$42,其他调用!$AI39)))</f>
        <v>0.36428477900872613</v>
      </c>
      <c r="LR38" s="44">
        <f>IF(AT$4=0,0,求节点(AT$4:AT$9,$B$4:$B$9,求节点(其他调用!$L$4:$L$42,其他调用!$M$4:$M$42,其他调用!$AI39)))</f>
        <v>0.36428477900872613</v>
      </c>
      <c r="LS38" s="44">
        <f>IF(AU$4=0,0,求节点(AU$4:AU$9,$B$4:$B$9,求节点(其他调用!$L$4:$L$42,其他调用!$M$4:$M$42,其他调用!$AI39)))</f>
        <v>0.36428477900872613</v>
      </c>
      <c r="LT38" s="44">
        <f>IF(AV$4=0,0,求节点(AV$4:AV$9,$B$4:$B$9,求节点(其他调用!$L$4:$L$42,其他调用!$M$4:$M$42,其他调用!$AI39)))</f>
        <v>0.36428477900872613</v>
      </c>
      <c r="LU38" s="44">
        <f>IF(AW$4=0,0,求节点(AW$4:AW$9,$B$4:$B$9,求节点(其他调用!$L$4:$L$42,其他调用!$M$4:$M$42,其他调用!$AI39)))</f>
        <v>0.36428477900872613</v>
      </c>
      <c r="LV38" s="44">
        <f>IF(AX$4=0,0,求节点(AX$4:AX$9,$B$4:$B$9,求节点(其他调用!$L$4:$L$42,其他调用!$M$4:$M$42,其他调用!$AI39)))</f>
        <v>0.36428477900872613</v>
      </c>
      <c r="LW38" s="44">
        <f>IF(AY$4=0,0,求节点(AY$4:AY$9,$B$4:$B$9,求节点(其他调用!$L$4:$L$42,其他调用!$M$4:$M$42,其他调用!$AI39)))</f>
        <v>0.36428477900872613</v>
      </c>
      <c r="LX38" s="44">
        <f>IF(AZ$4=0,0,求节点(AZ$4:AZ$9,$B$4:$B$9,求节点(其他调用!$L$4:$L$42,其他调用!$M$4:$M$42,其他调用!$AI39)))</f>
        <v>0.36428477900872613</v>
      </c>
      <c r="LZ38" s="44">
        <v>35</v>
      </c>
      <c r="MA38" s="44">
        <f>IF(C$23=0,0,求节点(C$23:C$28,$B$23:$B$28,求节点(其他调用!$Y$4:$Y$20,其他调用!$Z$4:$Z$20,$LZ38)))</f>
        <v>0</v>
      </c>
      <c r="MB38" s="44">
        <f>IF(D$23=0,0,求节点(D$23:D$28,$B$23:$B$28,求节点(其他调用!$Y$4:$Y$20,其他调用!$Z$4:$Z$20,$LZ38)))</f>
        <v>0</v>
      </c>
      <c r="MC38" s="44">
        <f>IF(E$23=0,0,求节点(E$23:E$28,$B$23:$B$28,求节点(其他调用!$Y$4:$Y$20,其他调用!$Z$4:$Z$20,$LZ38)))</f>
        <v>0</v>
      </c>
      <c r="MD38" s="44">
        <f>IF(F$23=0,0,求节点(F$23:F$28,$B$23:$B$28,求节点(其他调用!$Y$4:$Y$20,其他调用!$Z$4:$Z$20,$LZ38)))</f>
        <v>0</v>
      </c>
      <c r="ME38" s="44">
        <f>IF(G$23=0,0,求节点(G$23:G$28,$B$23:$B$28,求节点(其他调用!$Y$4:$Y$20,其他调用!$Z$4:$Z$20,$LZ38)))</f>
        <v>0</v>
      </c>
      <c r="MF38" s="44">
        <f>IF(H$23=0,0,求节点(H$23:H$28,$B$23:$B$28,求节点(其他调用!$Y$4:$Y$20,其他调用!$Z$4:$Z$20,$LZ38)))</f>
        <v>0</v>
      </c>
      <c r="MG38" s="44">
        <f>IF(I$23=0,0,求节点(I$23:I$28,$B$23:$B$28,求节点(其他调用!$Y$4:$Y$20,其他调用!$Z$4:$Z$20,$LZ38)))</f>
        <v>0</v>
      </c>
      <c r="MH38" s="44">
        <f>IF(J$23=0,0,求节点(J$23:J$28,$B$23:$B$28,求节点(其他调用!$Y$4:$Y$20,其他调用!$Z$4:$Z$20,$LZ38)))</f>
        <v>0</v>
      </c>
      <c r="MI38" s="44">
        <f>IF(K$23=0,0,求节点(K$23:K$28,$B$23:$B$28,求节点(其他调用!$Y$4:$Y$20,其他调用!$Z$4:$Z$20,$LZ38)))</f>
        <v>0</v>
      </c>
      <c r="MJ38" s="44">
        <f>IF(L$23=0,0,求节点(L$23:L$28,$B$23:$B$28,求节点(其他调用!$Y$4:$Y$20,其他调用!$Z$4:$Z$20,$LZ38)))</f>
        <v>0</v>
      </c>
      <c r="MK38" s="44">
        <f>IF(M$23=0,0,求节点(M$23:M$28,$B$23:$B$28,求节点(其他调用!$Y$4:$Y$20,其他调用!$Z$4:$Z$20,$LZ38)))</f>
        <v>0</v>
      </c>
      <c r="ML38" s="44">
        <f>IF(N$23=0,0,求节点(N$23:N$28,$B$23:$B$28,求节点(其他调用!$Y$4:$Y$20,其他调用!$Z$4:$Z$20,$LZ38)))</f>
        <v>0</v>
      </c>
      <c r="MM38" s="44">
        <f>IF(O$23=0,0,求节点(O$23:O$28,$B$23:$B$28,求节点(其他调用!$Y$4:$Y$20,其他调用!$Z$4:$Z$20,$LZ38)))</f>
        <v>0</v>
      </c>
      <c r="MN38" s="44">
        <f>IF(P$23=0,0,求节点(P$23:P$28,$B$23:$B$28,求节点(其他调用!$Y$4:$Y$20,其他调用!$Z$4:$Z$20,$LZ38)))</f>
        <v>0</v>
      </c>
      <c r="MO38" s="44">
        <f>IF(Q$23=0,0,求节点(Q$23:Q$28,$B$23:$B$28,求节点(其他调用!$Y$4:$Y$20,其他调用!$Z$4:$Z$20,$LZ38)))</f>
        <v>0</v>
      </c>
      <c r="MP38" s="44">
        <f>IF(R$23=0,0,求节点(R$23:R$28,$B$23:$B$28,求节点(其他调用!$Y$4:$Y$20,其他调用!$Z$4:$Z$20,$LZ38)))</f>
        <v>0</v>
      </c>
      <c r="MQ38" s="44">
        <f>IF(S$23=0,0,求节点(S$23:S$28,$B$23:$B$28,求节点(其他调用!$Y$4:$Y$20,其他调用!$Z$4:$Z$20,$LZ38)))</f>
        <v>0</v>
      </c>
      <c r="MR38" s="44">
        <f>IF(T$23=0,0,求节点(T$23:T$28,$B$23:$B$28,求节点(其他调用!$Y$4:$Y$20,其他调用!$Z$4:$Z$20,$LZ38)))</f>
        <v>0</v>
      </c>
      <c r="MS38" s="44">
        <f>IF(U$23=0,0,求节点(U$23:U$28,$B$23:$B$28,求节点(其他调用!$Y$4:$Y$20,其他调用!$Z$4:$Z$20,$LZ38)))</f>
        <v>0</v>
      </c>
      <c r="MT38" s="44">
        <f>IF(V$23=0,0,求节点(V$23:V$28,$B$23:$B$28,求节点(其他调用!$Y$4:$Y$20,其他调用!$Z$4:$Z$20,$LZ38)))</f>
        <v>0</v>
      </c>
      <c r="MW38" s="44">
        <v>35</v>
      </c>
      <c r="MX38" s="44">
        <f>IF(C$4=0,0,求节点(C$4:C$9,$B$4:$B$9,求节点(其他调用!$O$4:$O$42,其他调用!$P$4:$P$42,其他调用!$AJ39)))</f>
        <v>4.6465202539460275</v>
      </c>
      <c r="MY38" s="44">
        <f>IF(D$4=0,0,求节点(D$4:D$9,$B$4:$B$9,求节点(其他调用!$O$4:$O$42,其他调用!$P$4:$P$42,其他调用!$AJ39)))</f>
        <v>6</v>
      </c>
      <c r="MZ38" s="44">
        <f>IF(E$4=0,0,求节点(E$4:E$9,$B$4:$B$9,求节点(其他调用!$O$4:$O$42,其他调用!$P$4:$P$42,其他调用!$AJ39)))</f>
        <v>1.776842455166963</v>
      </c>
      <c r="NA38" s="44">
        <f>IF(F$4=0,0,求节点(F$4:F$9,$B$4:$B$9,求节点(其他调用!$O$4:$O$42,其他调用!$P$4:$P$42,其他调用!$AJ39)))</f>
        <v>0</v>
      </c>
      <c r="NB38" s="44">
        <f>IF(G$4=0,0,求节点(G$4:G$9,$B$4:$B$9,求节点(其他调用!$O$4:$O$42,其他调用!$P$4:$P$42,其他调用!$AJ39)))</f>
        <v>0</v>
      </c>
      <c r="NC38" s="44">
        <f>IF(H$4=0,0,求节点(H$4:H$9,$B$4:$B$9,求节点(其他调用!$O$4:$O$42,其他调用!$P$4:$P$42,其他调用!$AJ39)))</f>
        <v>0</v>
      </c>
      <c r="ND38" s="44">
        <f>IF(I$4=0,0,求节点(I$4:I$9,$B$4:$B$9,求节点(其他调用!$O$4:$O$42,其他调用!$P$4:$P$42,其他调用!$AJ39)))</f>
        <v>0</v>
      </c>
      <c r="NE38" s="44">
        <f>IF(J$4=0,0,求节点(J$4:J$9,$B$4:$B$9,求节点(其他调用!$O$4:$O$42,其他调用!$P$4:$P$42,其他调用!$AJ39)))</f>
        <v>0</v>
      </c>
      <c r="NF38" s="44">
        <f>IF(K$4=0,0,求节点(K$4:K$9,$B$4:$B$9,求节点(其他调用!$O$4:$O$42,其他调用!$P$4:$P$42,其他调用!$AJ39)))</f>
        <v>0</v>
      </c>
      <c r="NG38" s="44">
        <f>IF(L$4=0,0,求节点(L$4:L$9,$B$4:$B$9,求节点(其他调用!$O$4:$O$42,其他调用!$P$4:$P$42,其他调用!$AJ39)))</f>
        <v>0</v>
      </c>
      <c r="NH38" s="44">
        <f>IF(M$4=0,0,求节点(M$4:M$9,$B$4:$B$9,求节点(其他调用!$O$4:$O$42,其他调用!$P$4:$P$42,其他调用!$AJ39)))</f>
        <v>0</v>
      </c>
      <c r="NI38" s="44">
        <f>IF(N$4=0,0,求节点(N$4:N$9,$B$4:$B$9,求节点(其他调用!$O$4:$O$42,其他调用!$P$4:$P$42,其他调用!$AJ39)))</f>
        <v>0</v>
      </c>
      <c r="NJ38" s="44">
        <f>IF(O$4=0,0,求节点(O$4:O$9,$B$4:$B$9,求节点(其他调用!$O$4:$O$42,其他调用!$P$4:$P$42,其他调用!$AJ39)))</f>
        <v>0</v>
      </c>
      <c r="NK38" s="44">
        <f>IF(P$4=0,0,求节点(P$4:P$9,$B$4:$B$9,求节点(其他调用!$O$4:$O$42,其他调用!$P$4:$P$42,其他调用!$AJ39)))</f>
        <v>0</v>
      </c>
      <c r="NL38" s="44">
        <f>IF(Q$4=0,0,求节点(Q$4:Q$9,$B$4:$B$9,求节点(其他调用!$O$4:$O$42,其他调用!$P$4:$P$42,其他调用!$AJ39)))</f>
        <v>0</v>
      </c>
      <c r="NM38" s="44">
        <f>IF(R$4=0,0,求节点(R$4:R$9,$B$4:$B$9,求节点(其他调用!$O$4:$O$42,其他调用!$P$4:$P$42,其他调用!$AJ39)))</f>
        <v>0</v>
      </c>
      <c r="NN38" s="44">
        <f>IF(S$4=0,0,求节点(S$4:S$9,$B$4:$B$9,求节点(其他调用!$O$4:$O$42,其他调用!$P$4:$P$42,其他调用!$AJ39)))</f>
        <v>4.4253475363647343</v>
      </c>
      <c r="NO38" s="44">
        <f>IF(T$4=0,0,求节点(T$4:T$9,$B$4:$B$9,求节点(其他调用!$O$4:$O$42,其他调用!$P$4:$P$42,其他调用!$AJ39)))</f>
        <v>3.3880254199147997</v>
      </c>
      <c r="NP38" s="44">
        <f>IF(U$4=0,0,求节点(U$4:U$9,$B$4:$B$9,求节点(其他调用!$O$4:$O$42,其他调用!$P$4:$P$42,其他调用!$AJ39)))</f>
        <v>6</v>
      </c>
      <c r="NQ38" s="44">
        <f>IF(V$4=0,0,求节点(V$4:V$9,$B$4:$B$9,求节点(其他调用!$O$4:$O$42,其他调用!$P$4:$P$42,其他调用!$AJ39)))</f>
        <v>0</v>
      </c>
      <c r="NR38" s="44">
        <f>IF(W$4=0,0,求节点(W$4:W$9,$B$4:$B$9,求节点(其他调用!$O$4:$O$42,其他调用!$P$4:$P$42,其他调用!$AJ39)))</f>
        <v>3.3682684769822711</v>
      </c>
      <c r="NS38" s="44">
        <f>IF(X$4=0,0,求节点(X$4:X$9,$B$4:$B$9,求节点(其他调用!$O$4:$O$42,其他调用!$P$4:$P$42,其他调用!$AJ39)))</f>
        <v>3.3682684769822711</v>
      </c>
      <c r="NT38" s="44">
        <f>IF(Y$4=0,0,求节点(Y$4:Y$9,$B$4:$B$9,求节点(其他调用!$O$4:$O$42,其他调用!$P$4:$P$42,其他调用!$AJ39)))</f>
        <v>5.3401270995739978</v>
      </c>
      <c r="NU38" s="44">
        <f>IF(Z$4=0,0,求节点(Z$4:Z$9,$B$4:$B$9,求节点(其他调用!$O$4:$O$42,其他调用!$P$4:$P$42,其他调用!$AJ39)))</f>
        <v>0</v>
      </c>
      <c r="NV38" s="44">
        <f>IF(AA$4=0,0,求节点(AA$4:AA$9,$B$4:$B$9,求节点(其他调用!$O$4:$O$42,其他调用!$P$4:$P$42,其他调用!$AJ39)))</f>
        <v>3.3682684769822711</v>
      </c>
      <c r="NW38" s="44">
        <f>IF(AB$4=0,0,求节点(AB$4:AB$9,$B$4:$B$9,求节点(其他调用!$O$4:$O$42,其他调用!$P$4:$P$42,其他调用!$AJ39)))</f>
        <v>6</v>
      </c>
      <c r="NX38" s="44">
        <f>IF(AC$4=0,0,求节点(AC$4:AC$9,$B$4:$B$9,求节点(其他调用!$O$4:$O$42,其他调用!$P$4:$P$42,其他调用!$AJ39)))</f>
        <v>3.8886484850526672</v>
      </c>
      <c r="NY38" s="44">
        <f>IF(AD$4=0,0,求节点(AD$4:AD$9,$B$4:$B$9,求节点(其他调用!$O$4:$O$42,其他调用!$P$4:$P$42,其他调用!$AJ39)))</f>
        <v>0.51880166880500589</v>
      </c>
      <c r="NZ38" s="44">
        <f>IF(AE$4=0,0,求节点(AE$4:AE$9,$B$4:$B$9,求节点(其他调用!$O$4:$O$42,其他调用!$P$4:$P$42,其他调用!$AJ39)))</f>
        <v>0.51880166880500589</v>
      </c>
      <c r="OA38" s="44">
        <f>IF(AF$4=0,0,求节点(AF$4:AF$9,$B$4:$B$9,求节点(其他调用!$O$4:$O$42,其他调用!$P$4:$P$42,其他调用!$AJ39)))</f>
        <v>0.51880166880500589</v>
      </c>
      <c r="OB38" s="44">
        <f>IF(AG$4=0,0,求节点(AG$4:AG$9,$B$4:$B$9,求节点(其他调用!$O$4:$O$42,其他调用!$P$4:$P$42,其他调用!$AJ39)))</f>
        <v>0.51880166880500589</v>
      </c>
      <c r="OC38" s="44">
        <f>IF(AH$4=0,0,求节点(AH$4:AH$9,$B$4:$B$9,求节点(其他调用!$O$4:$O$42,其他调用!$P$4:$P$42,其他调用!$AJ39)))</f>
        <v>0.51880166880500589</v>
      </c>
      <c r="OD38" s="44">
        <f>IF(AI$4=0,0,求节点(AI$4:AI$9,$B$4:$B$9,求节点(其他调用!$O$4:$O$42,其他调用!$P$4:$P$42,其他调用!$AJ39)))</f>
        <v>0.51880166880500589</v>
      </c>
      <c r="OE38" s="44">
        <f>IF(AJ$4=0,0,求节点(AJ$4:AJ$9,$B$4:$B$9,求节点(其他调用!$O$4:$O$42,其他调用!$P$4:$P$42,其他调用!$AJ39)))</f>
        <v>0.51880166880500589</v>
      </c>
      <c r="OF38" s="44">
        <f>IF(AK$4=0,0,求节点(AK$4:AK$9,$B$4:$B$9,求节点(其他调用!$O$4:$O$42,其他调用!$P$4:$P$42,其他调用!$AJ39)))</f>
        <v>0.51880166880500589</v>
      </c>
      <c r="OG38" s="44">
        <f>IF(AL$4=0,0,求节点(AL$4:AL$9,$B$4:$B$9,求节点(其他调用!$O$4:$O$42,其他调用!$P$4:$P$42,其他调用!$AJ39)))</f>
        <v>0.51880166880500589</v>
      </c>
      <c r="OH38" s="44">
        <f>IF(AM$4=0,0,求节点(AM$4:AM$9,$B$4:$B$9,求节点(其他调用!$O$4:$O$42,其他调用!$P$4:$P$42,其他调用!$AJ39)))</f>
        <v>0.51880166880500589</v>
      </c>
      <c r="OI38" s="44">
        <f>IF(AN$4=0,0,求节点(AN$4:AN$9,$B$4:$B$9,求节点(其他调用!$O$4:$O$42,其他调用!$P$4:$P$42,其他调用!$AJ39)))</f>
        <v>0.51880166880500589</v>
      </c>
      <c r="OJ38" s="44">
        <f>IF(AO$4=0,0,求节点(AO$4:AO$9,$B$4:$B$9,求节点(其他调用!$O$4:$O$42,其他调用!$P$4:$P$42,其他调用!$AJ39)))</f>
        <v>0.51880166880500589</v>
      </c>
      <c r="OK38" s="44">
        <f>IF(AP$4=0,0,求节点(AP$4:AP$9,$B$4:$B$9,求节点(其他调用!$O$4:$O$42,其他调用!$P$4:$P$42,其他调用!$AJ39)))</f>
        <v>0.51880166880500589</v>
      </c>
      <c r="OL38" s="44">
        <f>IF(AQ$4=0,0,求节点(AQ$4:AQ$9,$B$4:$B$9,求节点(其他调用!$O$4:$O$42,其他调用!$P$4:$P$42,其他调用!$AJ39)))</f>
        <v>0.51880166880500589</v>
      </c>
      <c r="OM38" s="44">
        <f>IF(AR$4=0,0,求节点(AR$4:AR$9,$B$4:$B$9,求节点(其他调用!$O$4:$O$42,其他调用!$P$4:$P$42,其他调用!$AJ39)))</f>
        <v>0.51880166880500589</v>
      </c>
      <c r="ON38" s="44">
        <f>IF(AS$4=0,0,求节点(AS$4:AS$9,$B$4:$B$9,求节点(其他调用!$O$4:$O$42,其他调用!$P$4:$P$42,其他调用!$AJ39)))</f>
        <v>0.51880166880500589</v>
      </c>
      <c r="OO38" s="44">
        <f>IF(AT$4=0,0,求节点(AT$4:AT$9,$B$4:$B$9,求节点(其他调用!$O$4:$O$42,其他调用!$P$4:$P$42,其他调用!$AJ39)))</f>
        <v>0.51880166880500589</v>
      </c>
      <c r="OP38" s="44">
        <f>IF(AU$4=0,0,求节点(AU$4:AU$9,$B$4:$B$9,求节点(其他调用!$O$4:$O$42,其他调用!$P$4:$P$42,其他调用!$AJ39)))</f>
        <v>0.51880166880500589</v>
      </c>
      <c r="OQ38" s="44">
        <f>IF(AV$4=0,0,求节点(AV$4:AV$9,$B$4:$B$9,求节点(其他调用!$O$4:$O$42,其他调用!$P$4:$P$42,其他调用!$AJ39)))</f>
        <v>0.51880166880500589</v>
      </c>
      <c r="OR38" s="44">
        <f>IF(AW$4=0,0,求节点(AW$4:AW$9,$B$4:$B$9,求节点(其他调用!$O$4:$O$42,其他调用!$P$4:$P$42,其他调用!$AJ39)))</f>
        <v>0.51880166880500589</v>
      </c>
      <c r="OS38" s="44">
        <f>IF(AX$4=0,0,求节点(AX$4:AX$9,$B$4:$B$9,求节点(其他调用!$O$4:$O$42,其他调用!$P$4:$P$42,其他调用!$AJ39)))</f>
        <v>0.51880166880500589</v>
      </c>
      <c r="OT38" s="44">
        <f>IF(AY$4=0,0,求节点(AY$4:AY$9,$B$4:$B$9,求节点(其他调用!$O$4:$O$42,其他调用!$P$4:$P$42,其他调用!$AJ39)))</f>
        <v>0.51880166880500589</v>
      </c>
      <c r="OU38" s="44">
        <f>IF(AZ$4=0,0,求节点(AZ$4:AZ$9,$B$4:$B$9,求节点(其他调用!$O$4:$O$42,其他调用!$P$4:$P$42,其他调用!$AJ39)))</f>
        <v>0.51880166880500589</v>
      </c>
      <c r="OW38" s="44">
        <v>35</v>
      </c>
      <c r="OX38" s="44">
        <f>IF(C$23=0,0,求节点(C$23:C$28,$B$23:$B$28,求节点(其他调用!$AA$4:$AA$20,其他调用!$AB$4:$AB$20,$OW38)))</f>
        <v>0</v>
      </c>
      <c r="OY38" s="44">
        <f>IF(D$23=0,0,求节点(D$23:D$28,$B$23:$B$28,求节点(其他调用!$AA$4:$AA$20,其他调用!$AB$4:$AB$20,$OW38)))</f>
        <v>0</v>
      </c>
      <c r="OZ38" s="44">
        <f>IF(E$23=0,0,求节点(E$23:E$28,$B$23:$B$28,求节点(其他调用!$AA$4:$AA$20,其他调用!$AB$4:$AB$20,$OW38)))</f>
        <v>0</v>
      </c>
      <c r="PA38" s="44">
        <f>IF(F$23=0,0,求节点(F$23:F$28,$B$23:$B$28,求节点(其他调用!$AA$4:$AA$20,其他调用!$AB$4:$AB$20,$OW38)))</f>
        <v>1.5906046064040336E-4</v>
      </c>
      <c r="PB38" s="44">
        <f>IF(G$23=0,0,求节点(G$23:G$28,$B$23:$B$28,求节点(其他调用!$AA$4:$AA$20,其他调用!$AB$4:$AB$20,$OW38)))</f>
        <v>2.3859069096054952E-4</v>
      </c>
      <c r="PC38" s="44">
        <f>IF(H$23=0,0,求节点(H$23:H$28,$B$23:$B$28,求节点(其他调用!$AA$4:$AA$20,其他调用!$AB$4:$AB$20,$OW38)))</f>
        <v>2.3859069096054952E-4</v>
      </c>
      <c r="PD38" s="44">
        <f>IF(I$23=0,0,求节点(I$23:I$28,$B$23:$B$28,求节点(其他调用!$AA$4:$AA$20,其他调用!$AB$4:$AB$20,$OW38)))</f>
        <v>3.6150104691001772E-4</v>
      </c>
      <c r="PE38" s="44">
        <f>IF(J$23=0,0,求节点(J$23:J$28,$B$23:$B$28,求节点(其他调用!$AA$4:$AA$20,其他调用!$AB$4:$AB$20,$OW38)))</f>
        <v>0</v>
      </c>
      <c r="PF38" s="44">
        <f>IF(K$23=0,0,求节点(K$23:K$28,$B$23:$B$28,求节点(其他调用!$AA$4:$AA$20,其他调用!$AB$4:$AB$20,$OW38)))</f>
        <v>2.3859069096054952E-4</v>
      </c>
      <c r="PG38" s="44">
        <f>IF(L$23=0,0,求节点(L$23:L$28,$B$23:$B$28,求节点(其他调用!$AA$4:$AA$20,其他调用!$AB$4:$AB$20,$OW38)))</f>
        <v>0</v>
      </c>
      <c r="PH38" s="44">
        <f>IF(M$23=0,0,求节点(M$23:M$28,$B$23:$B$28,求节点(其他调用!$AA$4:$AA$20,其他调用!$AB$4:$AB$20,$OW38)))</f>
        <v>0</v>
      </c>
      <c r="PI38" s="44">
        <f>IF(N$23=0,0,求节点(N$23:N$28,$B$23:$B$28,求节点(其他调用!$AA$4:$AA$20,其他调用!$AB$4:$AB$20,$OW38)))</f>
        <v>0</v>
      </c>
      <c r="PJ38" s="44">
        <f>IF(O$23=0,0,求节点(O$23:O$28,$B$23:$B$28,求节点(其他调用!$AA$4:$AA$20,其他调用!$AB$4:$AB$20,$OW38)))</f>
        <v>0</v>
      </c>
      <c r="PK38" s="44">
        <f>IF(P$23=0,0,求节点(P$23:P$28,$B$23:$B$28,求节点(其他调用!$AA$4:$AA$20,其他调用!$AB$4:$AB$20,$OW38)))</f>
        <v>0</v>
      </c>
      <c r="PL38" s="44">
        <f>IF(Q$23=0,0,求节点(Q$23:Q$28,$B$23:$B$28,求节点(其他调用!$AA$4:$AA$20,其他调用!$AB$4:$AB$20,$OW38)))</f>
        <v>0</v>
      </c>
      <c r="PM38" s="44">
        <f>IF(R$23=0,0,求节点(R$23:R$28,$B$23:$B$28,求节点(其他调用!$AA$4:$AA$20,其他调用!$AB$4:$AB$20,$OW38)))</f>
        <v>0</v>
      </c>
      <c r="PN38" s="44">
        <f>IF(S$23=0,0,求节点(S$23:S$28,$B$23:$B$28,求节点(其他调用!$AA$4:$AA$20,其他调用!$AB$4:$AB$20,$OW38)))</f>
        <v>0</v>
      </c>
      <c r="PO38" s="44">
        <f>IF(T$23=0,0,求节点(T$23:T$28,$B$23:$B$28,求节点(其他调用!$AA$4:$AA$20,其他调用!$AB$4:$AB$20,$OW38)))</f>
        <v>0</v>
      </c>
      <c r="PP38" s="44">
        <f>IF(U$23=0,0,求节点(U$23:U$28,$B$23:$B$28,求节点(其他调用!$AA$4:$AA$20,其他调用!$AB$4:$AB$20,$OW38)))</f>
        <v>0</v>
      </c>
      <c r="PQ38" s="44">
        <f>IF(V$23=0,0,求节点(V$23:V$28,$B$23:$B$28,求节点(其他调用!$AA$4:$AA$20,其他调用!$AB$4:$AB$20,$OW38)))</f>
        <v>0</v>
      </c>
    </row>
    <row r="39" spans="61:433" x14ac:dyDescent="0.2">
      <c r="BI39" s="44">
        <v>36</v>
      </c>
      <c r="BJ39" s="44">
        <f>IF(C$4=0,0,求节点(C$4:C$9,$B$4:$B$9,求节点(其他调用!$C$4:$C$42,其他调用!$D$4:$D$42,其他调用!$AF40)))</f>
        <v>1.6348487711044011</v>
      </c>
      <c r="BK39" s="44">
        <f>IF(D$4=0,0,求节点(D$4:D$9,$B$4:$B$9,求节点(其他调用!$C$4:$C$42,其他调用!$D$4:$D$42,其他调用!$AF40)))</f>
        <v>3.5421696530653755</v>
      </c>
      <c r="BL39" s="44">
        <f>IF(E$4=0,0,求节点(E$4:E$9,$B$4:$B$9,求节点(其他调用!$C$4:$C$42,其他调用!$D$4:$D$42,其他调用!$AF40)))</f>
        <v>0.48793697221609167</v>
      </c>
      <c r="BM39" s="44">
        <f>IF(F$4=0,0,求节点(F$4:F$9,$B$4:$B$9,求节点(其他调用!$C$4:$C$42,其他调用!$D$4:$D$42,其他调用!$AF40)))</f>
        <v>0</v>
      </c>
      <c r="BN39" s="44">
        <f>IF(G$4=0,0,求节点(G$4:G$9,$B$4:$B$9,求节点(其他调用!$C$4:$C$42,其他调用!$D$4:$D$42,其他调用!$AF40)))</f>
        <v>0</v>
      </c>
      <c r="BO39" s="44">
        <f>IF(H$4=0,0,求节点(H$4:H$9,$B$4:$B$9,求节点(其他调用!$C$4:$C$42,其他调用!$D$4:$D$42,其他调用!$AF40)))</f>
        <v>0</v>
      </c>
      <c r="BP39" s="44">
        <f>IF(I$4=0,0,求节点(I$4:I$9,$B$4:$B$9,求节点(其他调用!$C$4:$C$42,其他调用!$D$4:$D$42,其他调用!$AF40)))</f>
        <v>0</v>
      </c>
      <c r="BQ39" s="44">
        <f>IF(J$4=0,0,求节点(J$4:J$9,$B$4:$B$9,求节点(其他调用!$C$4:$C$42,其他调用!$D$4:$D$42,其他调用!$AF40)))</f>
        <v>0</v>
      </c>
      <c r="BR39" s="44">
        <f>IF(K$4=0,0,求节点(K$4:K$9,$B$4:$B$9,求节点(其他调用!$C$4:$C$42,其他调用!$D$4:$D$42,其他调用!$AF40)))</f>
        <v>0</v>
      </c>
      <c r="BS39" s="44">
        <f>IF(L$4=0,0,求节点(L$4:L$9,$B$4:$B$9,求节点(其他调用!$C$4:$C$42,其他调用!$D$4:$D$42,其他调用!$AF40)))</f>
        <v>0</v>
      </c>
      <c r="BT39" s="44">
        <f>IF(M$4=0,0,求节点(M$4:M$9,$B$4:$B$9,求节点(其他调用!$C$4:$C$42,其他调用!$D$4:$D$42,其他调用!$AF40)))</f>
        <v>0</v>
      </c>
      <c r="BU39" s="44">
        <f>IF(N$4=0,0,求节点(N$4:N$9,$B$4:$B$9,求节点(其他调用!$C$4:$C$42,其他调用!$D$4:$D$42,其他调用!$AF40)))</f>
        <v>0</v>
      </c>
      <c r="BV39" s="44">
        <f>IF(O$4=0,0,求节点(O$4:O$9,$B$4:$B$9,求节点(其他调用!$C$4:$C$42,其他调用!$D$4:$D$42,其他调用!$AF40)))</f>
        <v>0</v>
      </c>
      <c r="BW39" s="44">
        <f>IF(P$4=0,0,求节点(P$4:P$9,$B$4:$B$9,求节点(其他调用!$C$4:$C$42,其他调用!$D$4:$D$42,其他调用!$AF40)))</f>
        <v>0</v>
      </c>
      <c r="BX39" s="44">
        <f>IF(Q$4=0,0,求节点(Q$4:Q$9,$B$4:$B$9,求节点(其他调用!$C$4:$C$42,其他调用!$D$4:$D$42,其他调用!$AF40)))</f>
        <v>0</v>
      </c>
      <c r="BY39" s="44">
        <f>IF(R$4=0,0,求节点(R$4:R$9,$B$4:$B$9,求节点(其他调用!$C$4:$C$42,其他调用!$D$4:$D$42,其他调用!$AF40)))</f>
        <v>0</v>
      </c>
      <c r="BZ39" s="44">
        <f>IF(S$4=0,0,求节点(S$4:S$9,$B$4:$B$9,求节点(其他调用!$C$4:$C$42,其他调用!$D$4:$D$42,其他调用!$AF40)))</f>
        <v>2.6233061542499918</v>
      </c>
      <c r="CA39" s="44">
        <f>IF(T$4=0,0,求节点(T$4:T$9,$B$4:$B$9,求节点(其他调用!$C$4:$C$42,其他调用!$D$4:$D$42,其他调用!$AF40)))</f>
        <v>1.9586410475980285</v>
      </c>
      <c r="CB39" s="44">
        <f>IF(U$4=0,0,求节点(U$4:U$9,$B$4:$B$9,求节点(其他调用!$C$4:$C$42,其他调用!$D$4:$D$42,其他调用!$AF40)))</f>
        <v>2.2931232407203055</v>
      </c>
      <c r="CC39" s="44">
        <f>IF(V$4=0,0,求节点(V$4:V$9,$B$4:$B$9,求节点(其他调用!$C$4:$C$42,其他调用!$D$4:$D$42,其他调用!$AF40)))</f>
        <v>0</v>
      </c>
      <c r="CD39" s="44">
        <f>IF(W$4=0,0,求节点(W$4:W$9,$B$4:$B$9,求节点(其他调用!$C$4:$C$42,其他调用!$D$4:$D$42,其他调用!$AF40)))</f>
        <v>1.1221776666561571</v>
      </c>
      <c r="CE39" s="44">
        <f>IF(X$4=0,0,求节点(X$4:X$9,$B$4:$B$9,求节点(其他调用!$C$4:$C$42,其他调用!$D$4:$D$42,其他调用!$AF40)))</f>
        <v>1.1221776666561571</v>
      </c>
      <c r="CF39" s="44">
        <f>IF(Y$4=0,0,求节点(Y$4:Y$9,$B$4:$B$9,求节点(其他调用!$C$4:$C$42,其他调用!$D$4:$D$42,其他调用!$AF40)))</f>
        <v>1.9586410475980285</v>
      </c>
      <c r="CG39" s="44">
        <f>IF(Z$4=0,0,求节点(Z$4:Z$9,$B$4:$B$9,求节点(其他调用!$C$4:$C$42,其他调用!$D$4:$D$42,其他调用!$AF40)))</f>
        <v>0</v>
      </c>
      <c r="CH39" s="44">
        <f>IF(AA$4=0,0,求节点(AA$4:AA$9,$B$4:$B$9,求节点(其他调用!$C$4:$C$42,其他调用!$D$4:$D$42,其他调用!$AF40)))</f>
        <v>1.1221776666561571</v>
      </c>
      <c r="CI39" s="44">
        <f>IF(AB$4=0,0,求节点(AB$4:AB$9,$B$4:$B$9,求节点(其他调用!$C$4:$C$42,其他调用!$D$4:$D$42,其他调用!$AF40)))</f>
        <v>3.6561856151557937</v>
      </c>
      <c r="CJ39" s="44">
        <f>IF(AC$4=0,0,求节点(AC$4:AC$9,$B$4:$B$9,求节点(其他调用!$C$4:$C$42,其他调用!$D$4:$D$42,其他调用!$AF40)))</f>
        <v>2.9494127355138793</v>
      </c>
      <c r="CK39" s="44">
        <f>IF(AD$4=0,0,求节点(AD$4:AD$9,$B$4:$B$9,求节点(其他调用!$C$4:$C$42,其他调用!$D$4:$D$42,其他调用!$AF40)))</f>
        <v>0.12126126122070324</v>
      </c>
      <c r="CL39" s="44">
        <f>IF(AE$4=0,0,求节点(AE$4:AE$9,$B$4:$B$9,求节点(其他调用!$C$4:$C$42,其他调用!$D$4:$D$42,其他调用!$AF40)))</f>
        <v>0.12126126122070324</v>
      </c>
      <c r="CM39" s="44">
        <f>IF(AF$4=0,0,求节点(AF$4:AF$9,$B$4:$B$9,求节点(其他调用!$C$4:$C$42,其他调用!$D$4:$D$42,其他调用!$AF40)))</f>
        <v>0.12126126122070324</v>
      </c>
      <c r="CN39" s="44">
        <f>IF(AG$4=0,0,求节点(AG$4:AG$9,$B$4:$B$9,求节点(其他调用!$C$4:$C$42,其他调用!$D$4:$D$42,其他调用!$AF40)))</f>
        <v>0.12126126122070324</v>
      </c>
      <c r="CO39" s="44">
        <f>IF(AH$4=0,0,求节点(AH$4:AH$9,$B$4:$B$9,求节点(其他调用!$C$4:$C$42,其他调用!$D$4:$D$42,其他调用!$AF40)))</f>
        <v>0.12126126122070324</v>
      </c>
      <c r="CP39" s="44">
        <f>IF(AI$4=0,0,求节点(AI$4:AI$9,$B$4:$B$9,求节点(其他调用!$C$4:$C$42,其他调用!$D$4:$D$42,其他调用!$AF40)))</f>
        <v>0.12126126122070324</v>
      </c>
      <c r="CQ39" s="44">
        <f>IF(AJ$4=0,0,求节点(AJ$4:AJ$9,$B$4:$B$9,求节点(其他调用!$C$4:$C$42,其他调用!$D$4:$D$42,其他调用!$AF40)))</f>
        <v>0.12126126122070324</v>
      </c>
      <c r="CR39" s="44">
        <f>IF(AK$4=0,0,求节点(AK$4:AK$9,$B$4:$B$9,求节点(其他调用!$C$4:$C$42,其他调用!$D$4:$D$42,其他调用!$AF40)))</f>
        <v>0.12126126122070324</v>
      </c>
      <c r="CS39" s="44">
        <f>IF(AL$4=0,0,求节点(AL$4:AL$9,$B$4:$B$9,求节点(其他调用!$C$4:$C$42,其他调用!$D$4:$D$42,其他调用!$AF40)))</f>
        <v>0.12126126122070324</v>
      </c>
      <c r="CT39" s="44">
        <f>IF(AM$4=0,0,求节点(AM$4:AM$9,$B$4:$B$9,求节点(其他调用!$C$4:$C$42,其他调用!$D$4:$D$42,其他调用!$AF40)))</f>
        <v>0.12126126122070324</v>
      </c>
      <c r="CU39" s="44">
        <f>IF(AN$4=0,0,求节点(AN$4:AN$9,$B$4:$B$9,求节点(其他调用!$C$4:$C$42,其他调用!$D$4:$D$42,其他调用!$AF40)))</f>
        <v>0.12126126122070324</v>
      </c>
      <c r="CV39" s="44">
        <f>IF(AO$4=0,0,求节点(AO$4:AO$9,$B$4:$B$9,求节点(其他调用!$C$4:$C$42,其他调用!$D$4:$D$42,其他调用!$AF40)))</f>
        <v>0.12126126122070324</v>
      </c>
      <c r="CW39" s="44">
        <f>IF(AP$4=0,0,求节点(AP$4:AP$9,$B$4:$B$9,求节点(其他调用!$C$4:$C$42,其他调用!$D$4:$D$42,其他调用!$AF40)))</f>
        <v>0.12126126122070324</v>
      </c>
      <c r="CX39" s="44">
        <f>IF(AQ$4=0,0,求节点(AQ$4:AQ$9,$B$4:$B$9,求节点(其他调用!$C$4:$C$42,其他调用!$D$4:$D$42,其他调用!$AF40)))</f>
        <v>0.12126126122070324</v>
      </c>
      <c r="CY39" s="44">
        <f>IF(AR$4=0,0,求节点(AR$4:AR$9,$B$4:$B$9,求节点(其他调用!$C$4:$C$42,其他调用!$D$4:$D$42,其他调用!$AF40)))</f>
        <v>0.12126126122070324</v>
      </c>
      <c r="CZ39" s="44">
        <f>IF(AS$4=0,0,求节点(AS$4:AS$9,$B$4:$B$9,求节点(其他调用!$C$4:$C$42,其他调用!$D$4:$D$42,其他调用!$AF40)))</f>
        <v>0.12126126122070324</v>
      </c>
      <c r="DA39" s="44">
        <f>IF(AT$4=0,0,求节点(AT$4:AT$9,$B$4:$B$9,求节点(其他调用!$C$4:$C$42,其他调用!$D$4:$D$42,其他调用!$AF40)))</f>
        <v>0.12126126122070324</v>
      </c>
      <c r="DB39" s="44">
        <f>IF(AU$4=0,0,求节点(AU$4:AU$9,$B$4:$B$9,求节点(其他调用!$C$4:$C$42,其他调用!$D$4:$D$42,其他调用!$AF40)))</f>
        <v>0.12126126122070324</v>
      </c>
      <c r="DC39" s="44">
        <f>IF(AV$4=0,0,求节点(AV$4:AV$9,$B$4:$B$9,求节点(其他调用!$C$4:$C$42,其他调用!$D$4:$D$42,其他调用!$AF40)))</f>
        <v>0.12126126122070324</v>
      </c>
      <c r="DD39" s="44">
        <f>IF(AW$4=0,0,求节点(AW$4:AW$9,$B$4:$B$9,求节点(其他调用!$C$4:$C$42,其他调用!$D$4:$D$42,其他调用!$AF40)))</f>
        <v>0.12126126122070324</v>
      </c>
      <c r="DE39" s="44">
        <f>IF(AX$4=0,0,求节点(AX$4:AX$9,$B$4:$B$9,求节点(其他调用!$C$4:$C$42,其他调用!$D$4:$D$42,其他调用!$AF40)))</f>
        <v>0.12126126122070324</v>
      </c>
      <c r="DF39" s="44">
        <f>IF(AY$4=0,0,求节点(AY$4:AY$9,$B$4:$B$9,求节点(其他调用!$C$4:$C$42,其他调用!$D$4:$D$42,其他调用!$AF40)))</f>
        <v>0.12126126122070324</v>
      </c>
      <c r="DG39" s="44">
        <f>IF(AZ$4=0,0,求节点(AZ$4:AZ$9,$B$4:$B$9,求节点(其他调用!$C$4:$C$42,其他调用!$D$4:$D$42,其他调用!$AF40)))</f>
        <v>0.12126126122070324</v>
      </c>
      <c r="DI39" s="44">
        <v>36</v>
      </c>
      <c r="DJ39" s="44">
        <f>IF(C$23=0,0,求节点(C$23:C$28,$B$23:$B$28,求节点(其他调用!$S$4:$S$20,其他调用!$T$4:$T$20,$DI39)))</f>
        <v>0</v>
      </c>
      <c r="DK39" s="44">
        <f>IF(D$23=0,0,求节点(D$23:D$28,$B$23:$B$28,求节点(其他调用!$S$4:$S$20,其他调用!$T$4:$T$20,$DI39)))</f>
        <v>0</v>
      </c>
      <c r="DL39" s="44">
        <f>IF(E$23=0,0,求节点(E$23:E$28,$B$23:$B$28,求节点(其他调用!$S$4:$S$20,其他调用!$T$4:$T$20,$DI39)))</f>
        <v>0</v>
      </c>
      <c r="DM39" s="44">
        <f>IF(F$23=0,0,求节点(F$23:F$28,$B$23:$B$28,求节点(其他调用!$S$4:$S$20,其他调用!$T$4:$T$20,$DI39)))</f>
        <v>2.3914571754091174E-4</v>
      </c>
      <c r="DN39" s="44">
        <f>IF(G$23=0,0,求节点(G$23:G$28,$B$23:$B$28,求节点(其他调用!$S$4:$S$20,其他调用!$T$4:$T$20,$DI39)))</f>
        <v>3.5871857631164517E-4</v>
      </c>
      <c r="DO39" s="44">
        <f>IF(H$23=0,0,求节点(H$23:H$28,$B$23:$B$28,求节点(其他调用!$S$4:$S$20,其他调用!$T$4:$T$20,$DI39)))</f>
        <v>3.5871857631164517E-4</v>
      </c>
      <c r="DP39" s="44">
        <f>IF(I$23=0,0,求节点(I$23:I$28,$B$23:$B$28,求节点(其他调用!$S$4:$S$20,其他调用!$T$4:$T$20,$DI39)))</f>
        <v>5.4351299441157686E-4</v>
      </c>
      <c r="DQ39" s="44">
        <f>IF(J$23=0,0,求节点(J$23:J$28,$B$23:$B$28,求节点(其他调用!$S$4:$S$20,其他调用!$T$4:$T$20,$DI39)))</f>
        <v>0</v>
      </c>
      <c r="DR39" s="44">
        <f>IF(K$23=0,0,求节点(K$23:K$28,$B$23:$B$28,求节点(其他调用!$S$4:$S$20,其他调用!$T$4:$T$20,$DI39)))</f>
        <v>3.5871857631164517E-4</v>
      </c>
      <c r="DS39" s="44">
        <f>IF(L$23=0,0,求节点(L$23:L$28,$B$23:$B$28,求节点(其他调用!$S$4:$S$20,其他调用!$T$4:$T$20,$DI39)))</f>
        <v>0</v>
      </c>
      <c r="DT39" s="44">
        <f>IF(M$23=0,0,求节点(M$23:M$28,$B$23:$B$28,求节点(其他调用!$S$4:$S$20,其他调用!$T$4:$T$20,$DI39)))</f>
        <v>0</v>
      </c>
      <c r="DU39" s="44">
        <f>IF(N$23=0,0,求节点(N$23:N$28,$B$23:$B$28,求节点(其他调用!$S$4:$S$20,其他调用!$T$4:$T$20,$DI39)))</f>
        <v>0</v>
      </c>
      <c r="DV39" s="44">
        <f>IF(O$23=0,0,求节点(O$23:O$28,$B$23:$B$28,求节点(其他调用!$S$4:$S$20,其他调用!$T$4:$T$20,$DI39)))</f>
        <v>0</v>
      </c>
      <c r="DW39" s="44">
        <f>IF(P$23=0,0,求节点(P$23:P$28,$B$23:$B$28,求节点(其他调用!$S$4:$S$20,其他调用!$T$4:$T$20,$DI39)))</f>
        <v>0</v>
      </c>
      <c r="DX39" s="44">
        <f>IF(Q$23=0,0,求节点(Q$23:Q$28,$B$23:$B$28,求节点(其他调用!$S$4:$S$20,其他调用!$T$4:$T$20,$DI39)))</f>
        <v>0</v>
      </c>
      <c r="DY39" s="44">
        <f>IF(R$23=0,0,求节点(R$23:R$28,$B$23:$B$28,求节点(其他调用!$S$4:$S$20,其他调用!$T$4:$T$20,$DI39)))</f>
        <v>0</v>
      </c>
      <c r="DZ39" s="44">
        <f>IF(S$23=0,0,求节点(S$23:S$28,$B$23:$B$28,求节点(其他调用!$S$4:$S$20,其他调用!$T$4:$T$20,$DI39)))</f>
        <v>0</v>
      </c>
      <c r="EA39" s="44">
        <f>IF(T$23=0,0,求节点(T$23:T$28,$B$23:$B$28,求节点(其他调用!$S$4:$S$20,其他调用!$T$4:$T$20,$DI39)))</f>
        <v>0</v>
      </c>
      <c r="EB39" s="44">
        <f>IF(U$23=0,0,求节点(U$23:U$28,$B$23:$B$28,求节点(其他调用!$S$4:$S$20,其他调用!$T$4:$T$20,$DI39)))</f>
        <v>0</v>
      </c>
      <c r="EC39" s="44">
        <f>IF(V$23=0,0,求节点(V$23:V$28,$B$23:$B$28,求节点(其他调用!$S$4:$S$20,其他调用!$T$4:$T$20,$DI39)))</f>
        <v>0</v>
      </c>
      <c r="EF39" s="44">
        <v>36</v>
      </c>
      <c r="EG39" s="44">
        <f>IF(C$4=0,0,求节点(C$4:C$9,$B$4:$B$9,求节点(其他调用!$F$4:$F$42,其他调用!$G$4:$G$42,其他调用!$AG40)))</f>
        <v>1.9341816279145596</v>
      </c>
      <c r="EH39" s="44">
        <f>IF(D$4=0,0,求节点(D$4:D$9,$B$4:$B$9,求节点(其他调用!$F$4:$F$42,其他调用!$G$4:$G$42,其他调用!$AG40)))</f>
        <v>4.011874940414585</v>
      </c>
      <c r="EI39" s="44">
        <f>IF(E$4=0,0,求节点(E$4:E$9,$B$4:$B$9,求节点(其他调用!$F$4:$F$42,其他调用!$G$4:$G$42,其他调用!$AG40)))</f>
        <v>0.59619568876243245</v>
      </c>
      <c r="EJ39" s="44">
        <f>IF(F$4=0,0,求节点(F$4:F$9,$B$4:$B$9,求节点(其他调用!$F$4:$F$42,其他调用!$G$4:$G$42,其他调用!$AG40)))</f>
        <v>0</v>
      </c>
      <c r="EK39" s="44">
        <f>IF(G$4=0,0,求节点(G$4:G$9,$B$4:$B$9,求节点(其他调用!$F$4:$F$42,其他调用!$G$4:$G$42,其他调用!$AG40)))</f>
        <v>0</v>
      </c>
      <c r="EL39" s="44">
        <f>IF(H$4=0,0,求节点(H$4:H$9,$B$4:$B$9,求节点(其他调用!$F$4:$F$42,其他调用!$G$4:$G$42,其他调用!$AG40)))</f>
        <v>0</v>
      </c>
      <c r="EM39" s="44">
        <f>IF(I$4=0,0,求节点(I$4:I$9,$B$4:$B$9,求节点(其他调用!$F$4:$F$42,其他调用!$G$4:$G$42,其他调用!$AG40)))</f>
        <v>0</v>
      </c>
      <c r="EN39" s="44">
        <f>IF(J$4=0,0,求节点(J$4:J$9,$B$4:$B$9,求节点(其他调用!$F$4:$F$42,其他调用!$G$4:$G$42,其他调用!$AG40)))</f>
        <v>0</v>
      </c>
      <c r="EO39" s="44">
        <f>IF(K$4=0,0,求节点(K$4:K$9,$B$4:$B$9,求节点(其他调用!$F$4:$F$42,其他调用!$G$4:$G$42,其他调用!$AG40)))</f>
        <v>0</v>
      </c>
      <c r="EP39" s="44">
        <f>IF(L$4=0,0,求节点(L$4:L$9,$B$4:$B$9,求节点(其他调用!$F$4:$F$42,其他调用!$G$4:$G$42,其他调用!$AG40)))</f>
        <v>0</v>
      </c>
      <c r="EQ39" s="44">
        <f>IF(M$4=0,0,求节点(M$4:M$9,$B$4:$B$9,求节点(其他调用!$F$4:$F$42,其他调用!$G$4:$G$42,其他调用!$AG40)))</f>
        <v>0</v>
      </c>
      <c r="ER39" s="44">
        <f>IF(N$4=0,0,求节点(N$4:N$9,$B$4:$B$9,求节点(其他调用!$F$4:$F$42,其他调用!$G$4:$G$42,其他调用!$AG40)))</f>
        <v>0</v>
      </c>
      <c r="ES39" s="44">
        <f>IF(O$4=0,0,求节点(O$4:O$9,$B$4:$B$9,求节点(其他调用!$F$4:$F$42,其他调用!$G$4:$G$42,其他调用!$AG40)))</f>
        <v>0</v>
      </c>
      <c r="ET39" s="44">
        <f>IF(P$4=0,0,求节点(P$4:P$9,$B$4:$B$9,求节点(其他调用!$F$4:$F$42,其他调用!$G$4:$G$42,其他调用!$AG40)))</f>
        <v>0</v>
      </c>
      <c r="EU39" s="44">
        <f>IF(Q$4=0,0,求节点(Q$4:Q$9,$B$4:$B$9,求节点(其他调用!$F$4:$F$42,其他调用!$G$4:$G$42,其他调用!$AG40)))</f>
        <v>0</v>
      </c>
      <c r="EV39" s="44">
        <f>IF(R$4=0,0,求节点(R$4:R$9,$B$4:$B$9,求节点(其他调用!$F$4:$F$42,其他调用!$G$4:$G$42,其他调用!$AG40)))</f>
        <v>0</v>
      </c>
      <c r="EW39" s="44">
        <f>IF(S$4=0,0,求节点(S$4:S$9,$B$4:$B$9,求节点(其他调用!$F$4:$F$42,其他调用!$G$4:$G$42,其他调用!$AG40)))</f>
        <v>3.0119525832132976</v>
      </c>
      <c r="EX39" s="44">
        <f>IF(T$4=0,0,求节点(T$4:T$9,$B$4:$B$9,求节点(其他调用!$F$4:$F$42,其他调用!$G$4:$G$42,其他调用!$AG40)))</f>
        <v>2.2565218366998199</v>
      </c>
      <c r="EY39" s="44">
        <f>IF(U$4=0,0,求节点(U$4:U$9,$B$4:$B$9,求节点(其他调用!$F$4:$F$42,其他调用!$G$4:$G$42,其他调用!$AG40)))</f>
        <v>2.6539856292081079</v>
      </c>
      <c r="EZ39" s="44">
        <f>IF(V$4=0,0,求节点(V$4:V$9,$B$4:$B$9,求节点(其他调用!$F$4:$F$42,其他调用!$G$4:$G$42,其他调用!$AG40)))</f>
        <v>0</v>
      </c>
      <c r="FA39" s="44">
        <f>IF(W$4=0,0,求节点(W$4:W$9,$B$4:$B$9,求节点(其他调用!$F$4:$F$42,其他调用!$G$4:$G$42,其他调用!$AG40)))</f>
        <v>1.3077640378784556</v>
      </c>
      <c r="FB39" s="44">
        <f>IF(X$4=0,0,求节点(X$4:X$9,$B$4:$B$9,求节点(其他调用!$F$4:$F$42,其他调用!$G$4:$G$42,其他调用!$AG40)))</f>
        <v>1.3077640378784556</v>
      </c>
      <c r="FC39" s="44">
        <f>IF(Y$4=0,0,求节点(Y$4:Y$9,$B$4:$B$9,求节点(其他调用!$F$4:$F$42,其他调用!$G$4:$G$42,其他调用!$AG40)))</f>
        <v>2.2565218366998199</v>
      </c>
      <c r="FD39" s="44">
        <f>IF(Z$4=0,0,求节点(Z$4:Z$9,$B$4:$B$9,求节点(其他调用!$F$4:$F$42,其他调用!$G$4:$G$42,其他调用!$AG40)))</f>
        <v>0</v>
      </c>
      <c r="FE39" s="44">
        <f>IF(AA$4=0,0,求节点(AA$4:AA$9,$B$4:$B$9,求节点(其他调用!$F$4:$F$42,其他调用!$G$4:$G$42,其他调用!$AG40)))</f>
        <v>1.3077640378784556</v>
      </c>
      <c r="FF39" s="44">
        <f>IF(AB$4=0,0,求节点(AB$4:AB$9,$B$4:$B$9,求节点(其他调用!$F$4:$F$42,其他调用!$G$4:$G$42,其他调用!$AG40)))</f>
        <v>4.1906759092304684</v>
      </c>
      <c r="FG39" s="44">
        <f>IF(AC$4=0,0,求节点(AC$4:AC$9,$B$4:$B$9,求节点(其他调用!$F$4:$F$42,其他调用!$G$4:$G$42,其他调用!$AG40)))</f>
        <v>3.0545023661220783</v>
      </c>
      <c r="FH39" s="44">
        <f>IF(AD$4=0,0,求节点(AD$4:AD$9,$B$4:$B$9,求节点(其他调用!$F$4:$F$42,其他调用!$G$4:$G$42,其他调用!$AG40)))</f>
        <v>0.14816553216971851</v>
      </c>
      <c r="FI39" s="44">
        <f>IF(AE$4=0,0,求节点(AE$4:AE$9,$B$4:$B$9,求节点(其他调用!$F$4:$F$42,其他调用!$G$4:$G$42,其他调用!$AG40)))</f>
        <v>0.14816553216971851</v>
      </c>
      <c r="FJ39" s="44">
        <f>IF(AF$4=0,0,求节点(AF$4:AF$9,$B$4:$B$9,求节点(其他调用!$F$4:$F$42,其他调用!$G$4:$G$42,其他调用!$AG40)))</f>
        <v>0.14816553216971851</v>
      </c>
      <c r="FK39" s="44">
        <f>IF(AG$4=0,0,求节点(AG$4:AG$9,$B$4:$B$9,求节点(其他调用!$F$4:$F$42,其他调用!$G$4:$G$42,其他调用!$AG40)))</f>
        <v>0.14816553216971851</v>
      </c>
      <c r="FL39" s="44">
        <f>IF(AH$4=0,0,求节点(AH$4:AH$9,$B$4:$B$9,求节点(其他调用!$F$4:$F$42,其他调用!$G$4:$G$42,其他调用!$AG40)))</f>
        <v>0.14816553216971851</v>
      </c>
      <c r="FM39" s="44">
        <f>IF(AI$4=0,0,求节点(AI$4:AI$9,$B$4:$B$9,求节点(其他调用!$F$4:$F$42,其他调用!$G$4:$G$42,其他调用!$AG40)))</f>
        <v>0.14816553216971851</v>
      </c>
      <c r="FN39" s="44">
        <f>IF(AJ$4=0,0,求节点(AJ$4:AJ$9,$B$4:$B$9,求节点(其他调用!$F$4:$F$42,其他调用!$G$4:$G$42,其他调用!$AG40)))</f>
        <v>0.14816553216971851</v>
      </c>
      <c r="FO39" s="44">
        <f>IF(AK$4=0,0,求节点(AK$4:AK$9,$B$4:$B$9,求节点(其他调用!$F$4:$F$42,其他调用!$G$4:$G$42,其他调用!$AG40)))</f>
        <v>0.14816553216971851</v>
      </c>
      <c r="FP39" s="44">
        <f>IF(AL$4=0,0,求节点(AL$4:AL$9,$B$4:$B$9,求节点(其他调用!$F$4:$F$42,其他调用!$G$4:$G$42,其他调用!$AG40)))</f>
        <v>0.14816553216971851</v>
      </c>
      <c r="FQ39" s="44">
        <f>IF(AM$4=0,0,求节点(AM$4:AM$9,$B$4:$B$9,求节点(其他调用!$F$4:$F$42,其他调用!$G$4:$G$42,其他调用!$AG40)))</f>
        <v>0.14816553216971851</v>
      </c>
      <c r="FR39" s="44">
        <f>IF(AN$4=0,0,求节点(AN$4:AN$9,$B$4:$B$9,求节点(其他调用!$F$4:$F$42,其他调用!$G$4:$G$42,其他调用!$AG40)))</f>
        <v>0.14816553216971851</v>
      </c>
      <c r="FS39" s="44">
        <f>IF(AO$4=0,0,求节点(AO$4:AO$9,$B$4:$B$9,求节点(其他调用!$F$4:$F$42,其他调用!$G$4:$G$42,其他调用!$AG40)))</f>
        <v>0.14816553216971851</v>
      </c>
      <c r="FT39" s="44">
        <f>IF(AP$4=0,0,求节点(AP$4:AP$9,$B$4:$B$9,求节点(其他调用!$F$4:$F$42,其他调用!$G$4:$G$42,其他调用!$AG40)))</f>
        <v>0.14816553216971851</v>
      </c>
      <c r="FU39" s="44">
        <f>IF(AQ$4=0,0,求节点(AQ$4:AQ$9,$B$4:$B$9,求节点(其他调用!$F$4:$F$42,其他调用!$G$4:$G$42,其他调用!$AG40)))</f>
        <v>0.14816553216971851</v>
      </c>
      <c r="FV39" s="44">
        <f>IF(AR$4=0,0,求节点(AR$4:AR$9,$B$4:$B$9,求节点(其他调用!$F$4:$F$42,其他调用!$G$4:$G$42,其他调用!$AG40)))</f>
        <v>0.14816553216971851</v>
      </c>
      <c r="FW39" s="44">
        <f>IF(AS$4=0,0,求节点(AS$4:AS$9,$B$4:$B$9,求节点(其他调用!$F$4:$F$42,其他调用!$G$4:$G$42,其他调用!$AG40)))</f>
        <v>0.14816553216971851</v>
      </c>
      <c r="FX39" s="44">
        <f>IF(AT$4=0,0,求节点(AT$4:AT$9,$B$4:$B$9,求节点(其他调用!$F$4:$F$42,其他调用!$G$4:$G$42,其他调用!$AG40)))</f>
        <v>0.14816553216971851</v>
      </c>
      <c r="FY39" s="44">
        <f>IF(AU$4=0,0,求节点(AU$4:AU$9,$B$4:$B$9,求节点(其他调用!$F$4:$F$42,其他调用!$G$4:$G$42,其他调用!$AG40)))</f>
        <v>0.14816553216971851</v>
      </c>
      <c r="FZ39" s="44">
        <f>IF(AV$4=0,0,求节点(AV$4:AV$9,$B$4:$B$9,求节点(其他调用!$F$4:$F$42,其他调用!$G$4:$G$42,其他调用!$AG40)))</f>
        <v>0.14816553216971851</v>
      </c>
      <c r="GA39" s="44">
        <f>IF(AW$4=0,0,求节点(AW$4:AW$9,$B$4:$B$9,求节点(其他调用!$F$4:$F$42,其他调用!$G$4:$G$42,其他调用!$AG40)))</f>
        <v>0.14816553216971851</v>
      </c>
      <c r="GB39" s="44">
        <f>IF(AX$4=0,0,求节点(AX$4:AX$9,$B$4:$B$9,求节点(其他调用!$F$4:$F$42,其他调用!$G$4:$G$42,其他调用!$AG40)))</f>
        <v>0.14816553216971851</v>
      </c>
      <c r="GC39" s="44">
        <f>IF(AY$4=0,0,求节点(AY$4:AY$9,$B$4:$B$9,求节点(其他调用!$F$4:$F$42,其他调用!$G$4:$G$42,其他调用!$AG40)))</f>
        <v>0.14816553216971851</v>
      </c>
      <c r="GD39" s="44">
        <f>IF(AZ$4=0,0,求节点(AZ$4:AZ$9,$B$4:$B$9,求节点(其他调用!$F$4:$F$42,其他调用!$G$4:$G$42,其他调用!$AG40)))</f>
        <v>0.14816553216971851</v>
      </c>
      <c r="GF39" s="44">
        <v>36</v>
      </c>
      <c r="GG39" s="44">
        <f>IF(C$23=0,0,求节点(C$23:C$28,$B$23:$B$28,求节点(其他调用!$U$4:$U$20,其他调用!$V$4:$V$20,$GF39)))</f>
        <v>0</v>
      </c>
      <c r="GH39" s="44">
        <f>IF(D$23=0,0,求节点(D$23:D$28,$B$23:$B$28,求节点(其他调用!$U$4:$U$20,其他调用!$V$4:$V$20,$GF39)))</f>
        <v>0</v>
      </c>
      <c r="GI39" s="44">
        <f>IF(E$23=0,0,求节点(E$23:E$28,$B$23:$B$28,求节点(其他调用!$U$4:$U$20,其他调用!$V$4:$V$20,$GF39)))</f>
        <v>0</v>
      </c>
      <c r="GJ39" s="44">
        <f>IF(F$23=0,0,求节点(F$23:F$28,$B$23:$B$28,求节点(其他调用!$U$4:$U$20,其他调用!$V$4:$V$20,$GF39)))</f>
        <v>0</v>
      </c>
      <c r="GK39" s="44">
        <f>IF(G$23=0,0,求节点(G$23:G$28,$B$23:$B$28,求节点(其他调用!$U$4:$U$20,其他调用!$V$4:$V$20,$GF39)))</f>
        <v>0</v>
      </c>
      <c r="GL39" s="44">
        <f>IF(H$23=0,0,求节点(H$23:H$28,$B$23:$B$28,求节点(其他调用!$U$4:$U$20,其他调用!$V$4:$V$20,$GF39)))</f>
        <v>0</v>
      </c>
      <c r="GM39" s="44">
        <f>IF(I$23=0,0,求节点(I$23:I$28,$B$23:$B$28,求节点(其他调用!$U$4:$U$20,其他调用!$V$4:$V$20,$GF39)))</f>
        <v>0</v>
      </c>
      <c r="GN39" s="44">
        <f>IF(J$23=0,0,求节点(J$23:J$28,$B$23:$B$28,求节点(其他调用!$U$4:$U$20,其他调用!$V$4:$V$20,$GF39)))</f>
        <v>0</v>
      </c>
      <c r="GO39" s="44">
        <f>IF(K$23=0,0,求节点(K$23:K$28,$B$23:$B$28,求节点(其他调用!$U$4:$U$20,其他调用!$V$4:$V$20,$GF39)))</f>
        <v>0</v>
      </c>
      <c r="GP39" s="44">
        <f>IF(L$23=0,0,求节点(L$23:L$28,$B$23:$B$28,求节点(其他调用!$U$4:$U$20,其他调用!$V$4:$V$20,$GF39)))</f>
        <v>0</v>
      </c>
      <c r="GQ39" s="44">
        <f>IF(M$23=0,0,求节点(M$23:M$28,$B$23:$B$28,求节点(其他调用!$U$4:$U$20,其他调用!$V$4:$V$20,$GF39)))</f>
        <v>0</v>
      </c>
      <c r="GR39" s="44">
        <f>IF(N$23=0,0,求节点(N$23:N$28,$B$23:$B$28,求节点(其他调用!$U$4:$U$20,其他调用!$V$4:$V$20,$GF39)))</f>
        <v>0</v>
      </c>
      <c r="GS39" s="44">
        <f>IF(O$23=0,0,求节点(O$23:O$28,$B$23:$B$28,求节点(其他调用!$U$4:$U$20,其他调用!$V$4:$V$20,$GF39)))</f>
        <v>0</v>
      </c>
      <c r="GT39" s="44">
        <f>IF(P$23=0,0,求节点(P$23:P$28,$B$23:$B$28,求节点(其他调用!$U$4:$U$20,其他调用!$V$4:$V$20,$GF39)))</f>
        <v>0</v>
      </c>
      <c r="GU39" s="44">
        <f>IF(Q$23=0,0,求节点(Q$23:Q$28,$B$23:$B$28,求节点(其他调用!$U$4:$U$20,其他调用!$V$4:$V$20,$GF39)))</f>
        <v>0</v>
      </c>
      <c r="GV39" s="44">
        <f>IF(R$23=0,0,求节点(R$23:R$28,$B$23:$B$28,求节点(其他调用!$U$4:$U$20,其他调用!$V$4:$V$20,$GF39)))</f>
        <v>0</v>
      </c>
      <c r="GW39" s="44">
        <f>IF(S$23=0,0,求节点(S$23:S$28,$B$23:$B$28,求节点(其他调用!$U$4:$U$20,其他调用!$V$4:$V$20,$GF39)))</f>
        <v>0</v>
      </c>
      <c r="GX39" s="44">
        <f>IF(T$23=0,0,求节点(T$23:T$28,$B$23:$B$28,求节点(其他调用!$U$4:$U$20,其他调用!$V$4:$V$20,$GF39)))</f>
        <v>0</v>
      </c>
      <c r="GY39" s="44">
        <f>IF(U$23=0,0,求节点(U$23:U$28,$B$23:$B$28,求节点(其他调用!$U$4:$U$20,其他调用!$V$4:$V$20,$GF39)))</f>
        <v>0</v>
      </c>
      <c r="GZ39" s="44">
        <f>IF(V$23=0,0,求节点(V$23:V$28,$B$23:$B$28,求节点(其他调用!$U$4:$U$20,其他调用!$V$4:$V$20,$GF39)))</f>
        <v>0</v>
      </c>
      <c r="HC39" s="44">
        <v>36</v>
      </c>
      <c r="HD39" s="44">
        <f>IF(C$4=0,0,求节点(C$4:C$9,$B$4:$B$9,求节点(其他调用!$I$4:$I$42,其他调用!$J$4:$J$42,其他调用!$AH40)))</f>
        <v>2.4260510722476165</v>
      </c>
      <c r="HE39" s="44">
        <f>IF(D$4=0,0,求节点(D$4:D$9,$B$4:$B$9,求节点(其他调用!$I$4:$I$42,其他调用!$J$4:$J$42,其他调用!$AH40)))</f>
        <v>4.9325375914059455</v>
      </c>
      <c r="HF39" s="44">
        <f>IF(E$4=0,0,求节点(E$4:E$9,$B$4:$B$9,求节点(其他调用!$I$4:$I$42,其他调用!$J$4:$J$42,其他调用!$AH40)))</f>
        <v>0.81811374859514152</v>
      </c>
      <c r="HG39" s="44">
        <f>IF(F$4=0,0,求节点(F$4:F$9,$B$4:$B$9,求节点(其他调用!$I$4:$I$42,其他调用!$J$4:$J$42,其他调用!$AH40)))</f>
        <v>0</v>
      </c>
      <c r="HH39" s="44">
        <f>IF(G$4=0,0,求节点(G$4:G$9,$B$4:$B$9,求节点(其他调用!$I$4:$I$42,其他调用!$J$4:$J$42,其他调用!$AH40)))</f>
        <v>0</v>
      </c>
      <c r="HI39" s="44">
        <f>IF(H$4=0,0,求节点(H$4:H$9,$B$4:$B$9,求节点(其他调用!$I$4:$I$42,其他调用!$J$4:$J$42,其他调用!$AH40)))</f>
        <v>0</v>
      </c>
      <c r="HJ39" s="44">
        <f>IF(I$4=0,0,求节点(I$4:I$9,$B$4:$B$9,求节点(其他调用!$I$4:$I$42,其他调用!$J$4:$J$42,其他调用!$AH40)))</f>
        <v>0</v>
      </c>
      <c r="HK39" s="44">
        <f>IF(J$4=0,0,求节点(J$4:J$9,$B$4:$B$9,求节点(其他调用!$I$4:$I$42,其他调用!$J$4:$J$42,其他调用!$AH40)))</f>
        <v>0</v>
      </c>
      <c r="HL39" s="44">
        <f>IF(K$4=0,0,求节点(K$4:K$9,$B$4:$B$9,求节点(其他调用!$I$4:$I$42,其他调用!$J$4:$J$42,其他调用!$AH40)))</f>
        <v>0</v>
      </c>
      <c r="HM39" s="44">
        <f>IF(L$4=0,0,求节点(L$4:L$9,$B$4:$B$9,求节点(其他调用!$I$4:$I$42,其他调用!$J$4:$J$42,其他调用!$AH40)))</f>
        <v>0</v>
      </c>
      <c r="HN39" s="44">
        <f>IF(M$4=0,0,求节点(M$4:M$9,$B$4:$B$9,求节点(其他调用!$I$4:$I$42,其他调用!$J$4:$J$42,其他调用!$AH40)))</f>
        <v>0</v>
      </c>
      <c r="HO39" s="44">
        <f>IF(N$4=0,0,求节点(N$4:N$9,$B$4:$B$9,求节点(其他调用!$I$4:$I$42,其他调用!$J$4:$J$42,其他调用!$AH40)))</f>
        <v>0</v>
      </c>
      <c r="HP39" s="44">
        <f>IF(O$4=0,0,求节点(O$4:O$9,$B$4:$B$9,求节点(其他调用!$I$4:$I$42,其他调用!$J$4:$J$42,其他调用!$AH40)))</f>
        <v>0</v>
      </c>
      <c r="HQ39" s="44">
        <f>IF(P$4=0,0,求节点(P$4:P$9,$B$4:$B$9,求节点(其他调用!$I$4:$I$42,其他调用!$J$4:$J$42,其他调用!$AH40)))</f>
        <v>0</v>
      </c>
      <c r="HR39" s="44">
        <f>IF(Q$4=0,0,求节点(Q$4:Q$9,$B$4:$B$9,求节点(其他调用!$I$4:$I$42,其他调用!$J$4:$J$42,其他调用!$AH40)))</f>
        <v>0</v>
      </c>
      <c r="HS39" s="44">
        <f>IF(R$4=0,0,求节点(R$4:R$9,$B$4:$B$9,求节点(其他调用!$I$4:$I$42,其他调用!$J$4:$J$42,其他调用!$AH40)))</f>
        <v>0</v>
      </c>
      <c r="HT39" s="44">
        <f>IF(S$4=0,0,求节点(S$4:S$9,$B$4:$B$9,求节点(其他调用!$I$4:$I$42,其他调用!$J$4:$J$42,其他调用!$AH40)))</f>
        <v>3.1971737077476403</v>
      </c>
      <c r="HU39" s="44">
        <f>IF(T$4=0,0,求节点(T$4:T$9,$B$4:$B$9,求节点(其他调用!$I$4:$I$42,其他调用!$J$4:$J$42,其他调用!$AH40)))</f>
        <v>2.8483033295870439</v>
      </c>
      <c r="HV39" s="44">
        <f>IF(U$4=0,0,求节点(U$4:U$9,$B$4:$B$9,求节点(其他调用!$I$4:$I$42,其他调用!$J$4:$J$42,其他调用!$AH40)))</f>
        <v>3.3221284052594768</v>
      </c>
      <c r="HW39" s="44">
        <f>IF(V$4=0,0,求节点(V$4:V$9,$B$4:$B$9,求节点(其他调用!$I$4:$I$42,其他调用!$J$4:$J$42,其他调用!$AH40)))</f>
        <v>0</v>
      </c>
      <c r="HX39" s="44">
        <f>IF(W$4=0,0,求节点(W$4:W$9,$B$4:$B$9,求节点(其他调用!$I$4:$I$42,其他调用!$J$4:$J$42,其他调用!$AH40)))</f>
        <v>1.6881949975916712</v>
      </c>
      <c r="HY39" s="44">
        <f>IF(X$4=0,0,求节点(X$4:X$9,$B$4:$B$9,求节点(其他调用!$I$4:$I$42,其他调用!$J$4:$J$42,其他调用!$AH40)))</f>
        <v>1.6881949975916712</v>
      </c>
      <c r="HZ39" s="44">
        <f>IF(Y$4=0,0,求节点(Y$4:Y$9,$B$4:$B$9,求节点(其他调用!$I$4:$I$42,其他调用!$J$4:$J$42,其他调用!$AH40)))</f>
        <v>2.8483033295870439</v>
      </c>
      <c r="IA39" s="44">
        <f>IF(Z$4=0,0,求节点(Z$4:Z$9,$B$4:$B$9,求节点(其他调用!$I$4:$I$42,其他调用!$J$4:$J$42,其他调用!$AH40)))</f>
        <v>0</v>
      </c>
      <c r="IB39" s="44">
        <f>IF(AA$4=0,0,求节点(AA$4:AA$9,$B$4:$B$9,求节点(其他调用!$I$4:$I$42,其他调用!$J$4:$J$42,其他调用!$AH40)))</f>
        <v>1.6881949975916712</v>
      </c>
      <c r="IC39" s="44">
        <f>IF(AB$4=0,0,求节点(AB$4:AB$9,$B$4:$B$9,求节点(其他调用!$I$4:$I$42,其他调用!$J$4:$J$42,其他调用!$AH40)))</f>
        <v>5.1541734885595814</v>
      </c>
      <c r="ID39" s="44">
        <f>IF(AC$4=0,0,求节点(AC$4:AC$9,$B$4:$B$9,求节点(其他调用!$I$4:$I$42,其他调用!$J$4:$J$42,其他调用!$AH40)))</f>
        <v>3.1786233970236166</v>
      </c>
      <c r="IE39" s="44">
        <f>IF(AD$4=0,0,求节点(AD$4:AD$9,$B$4:$B$9,求节点(其他调用!$I$4:$I$42,其他调用!$J$4:$J$42,其他调用!$AH40)))</f>
        <v>0.20331622858189402</v>
      </c>
      <c r="IF39" s="44">
        <f>IF(AE$4=0,0,求节点(AE$4:AE$9,$B$4:$B$9,求节点(其他调用!$I$4:$I$42,其他调用!$J$4:$J$42,其他调用!$AH40)))</f>
        <v>0.20331622858189402</v>
      </c>
      <c r="IG39" s="44">
        <f>IF(AF$4=0,0,求节点(AF$4:AF$9,$B$4:$B$9,求节点(其他调用!$I$4:$I$42,其他调用!$J$4:$J$42,其他调用!$AH40)))</f>
        <v>0.20331622858189402</v>
      </c>
      <c r="IH39" s="44">
        <f>IF(AG$4=0,0,求节点(AG$4:AG$9,$B$4:$B$9,求节点(其他调用!$I$4:$I$42,其他调用!$J$4:$J$42,其他调用!$AH40)))</f>
        <v>0.20331622858189402</v>
      </c>
      <c r="II39" s="44">
        <f>IF(AH$4=0,0,求节点(AH$4:AH$9,$B$4:$B$9,求节点(其他调用!$I$4:$I$42,其他调用!$J$4:$J$42,其他调用!$AH40)))</f>
        <v>0.20331622858189402</v>
      </c>
      <c r="IJ39" s="44">
        <f>IF(AI$4=0,0,求节点(AI$4:AI$9,$B$4:$B$9,求节点(其他调用!$I$4:$I$42,其他调用!$J$4:$J$42,其他调用!$AH40)))</f>
        <v>0.20331622858189402</v>
      </c>
      <c r="IK39" s="44">
        <f>IF(AJ$4=0,0,求节点(AJ$4:AJ$9,$B$4:$B$9,求节点(其他调用!$I$4:$I$42,其他调用!$J$4:$J$42,其他调用!$AH40)))</f>
        <v>0.20331622858189402</v>
      </c>
      <c r="IL39" s="44">
        <f>IF(AK$4=0,0,求节点(AK$4:AK$9,$B$4:$B$9,求节点(其他调用!$I$4:$I$42,其他调用!$J$4:$J$42,其他调用!$AH40)))</f>
        <v>0.20331622858189402</v>
      </c>
      <c r="IM39" s="44">
        <f>IF(AL$4=0,0,求节点(AL$4:AL$9,$B$4:$B$9,求节点(其他调用!$I$4:$I$42,其他调用!$J$4:$J$42,其他调用!$AH40)))</f>
        <v>0.20331622858189402</v>
      </c>
      <c r="IN39" s="44">
        <f>IF(AM$4=0,0,求节点(AM$4:AM$9,$B$4:$B$9,求节点(其他调用!$I$4:$I$42,其他调用!$J$4:$J$42,其他调用!$AH40)))</f>
        <v>0.20331622858189402</v>
      </c>
      <c r="IO39" s="44">
        <f>IF(AN$4=0,0,求节点(AN$4:AN$9,$B$4:$B$9,求节点(其他调用!$I$4:$I$42,其他调用!$J$4:$J$42,其他调用!$AH40)))</f>
        <v>0.20331622858189402</v>
      </c>
      <c r="IP39" s="44">
        <f>IF(AO$4=0,0,求节点(AO$4:AO$9,$B$4:$B$9,求节点(其他调用!$I$4:$I$42,其他调用!$J$4:$J$42,其他调用!$AH40)))</f>
        <v>0.20331622858189402</v>
      </c>
      <c r="IQ39" s="44">
        <f>IF(AP$4=0,0,求节点(AP$4:AP$9,$B$4:$B$9,求节点(其他调用!$I$4:$I$42,其他调用!$J$4:$J$42,其他调用!$AH40)))</f>
        <v>0.20331622858189402</v>
      </c>
      <c r="IR39" s="44">
        <f>IF(AQ$4=0,0,求节点(AQ$4:AQ$9,$B$4:$B$9,求节点(其他调用!$I$4:$I$42,其他调用!$J$4:$J$42,其他调用!$AH40)))</f>
        <v>0.20331622858189402</v>
      </c>
      <c r="IS39" s="44">
        <f>IF(AR$4=0,0,求节点(AR$4:AR$9,$B$4:$B$9,求节点(其他调用!$I$4:$I$42,其他调用!$J$4:$J$42,其他调用!$AH40)))</f>
        <v>0.20331622858189402</v>
      </c>
      <c r="IT39" s="44">
        <f>IF(AS$4=0,0,求节点(AS$4:AS$9,$B$4:$B$9,求节点(其他调用!$I$4:$I$42,其他调用!$J$4:$J$42,其他调用!$AH40)))</f>
        <v>0.20331622858189402</v>
      </c>
      <c r="IU39" s="44">
        <f>IF(AT$4=0,0,求节点(AT$4:AT$9,$B$4:$B$9,求节点(其他调用!$I$4:$I$42,其他调用!$J$4:$J$42,其他调用!$AH40)))</f>
        <v>0.20331622858189402</v>
      </c>
      <c r="IV39" s="44">
        <f>IF(AU$4=0,0,求节点(AU$4:AU$9,$B$4:$B$9,求节点(其他调用!$I$4:$I$42,其他调用!$J$4:$J$42,其他调用!$AH40)))</f>
        <v>0.20331622858189402</v>
      </c>
      <c r="IW39" s="44">
        <f>IF(AV$4=0,0,求节点(AV$4:AV$9,$B$4:$B$9,求节点(其他调用!$I$4:$I$42,其他调用!$J$4:$J$42,其他调用!$AH40)))</f>
        <v>0.20331622858189402</v>
      </c>
      <c r="IX39" s="44">
        <f>IF(AW$4=0,0,求节点(AW$4:AW$9,$B$4:$B$9,求节点(其他调用!$I$4:$I$42,其他调用!$J$4:$J$42,其他调用!$AH40)))</f>
        <v>0.20331622858189402</v>
      </c>
      <c r="IY39" s="44">
        <f>IF(AX$4=0,0,求节点(AX$4:AX$9,$B$4:$B$9,求节点(其他调用!$I$4:$I$42,其他调用!$J$4:$J$42,其他调用!$AH40)))</f>
        <v>0.20331622858189402</v>
      </c>
      <c r="IZ39" s="44">
        <f>IF(AY$4=0,0,求节点(AY$4:AY$9,$B$4:$B$9,求节点(其他调用!$I$4:$I$42,其他调用!$J$4:$J$42,其他调用!$AH40)))</f>
        <v>0.20331622858189402</v>
      </c>
      <c r="JA39" s="44">
        <f>IF(AZ$4=0,0,求节点(AZ$4:AZ$9,$B$4:$B$9,求节点(其他调用!$I$4:$I$42,其他调用!$J$4:$J$42,其他调用!$AH40)))</f>
        <v>0.20331622858189402</v>
      </c>
      <c r="JC39" s="44">
        <v>36</v>
      </c>
      <c r="JD39" s="44">
        <f>IF(C$23=0,0,求节点(C$23:C$28,$B$23:$B$28,求节点(其他调用!$W$4:$W$20,其他调用!$X$4:$X$20,$JC39)))</f>
        <v>0</v>
      </c>
      <c r="JE39" s="44">
        <f>IF(D$23=0,0,求节点(D$23:D$28,$B$23:$B$28,求节点(其他调用!$W$4:$W$20,其他调用!$X$4:$X$20,$JC39)))</f>
        <v>0</v>
      </c>
      <c r="JF39" s="44">
        <f>IF(E$23=0,0,求节点(E$23:E$28,$B$23:$B$28,求节点(其他调用!$W$4:$W$20,其他调用!$X$4:$X$20,$JC39)))</f>
        <v>0</v>
      </c>
      <c r="JG39" s="44">
        <f>IF(F$23=0,0,求节点(F$23:F$28,$B$23:$B$28,求节点(其他调用!$W$4:$W$20,其他调用!$X$4:$X$20,$JC39)))</f>
        <v>2.0885848903273718E-4</v>
      </c>
      <c r="JH39" s="44">
        <f>IF(G$23=0,0,求节点(G$23:G$28,$B$23:$B$28,求节点(其他调用!$W$4:$W$20,其他调用!$X$4:$X$20,$JC39)))</f>
        <v>3.1328773354910577E-4</v>
      </c>
      <c r="JI39" s="44">
        <f>IF(H$23=0,0,求节点(H$23:H$28,$B$23:$B$28,求节点(其他调用!$W$4:$W$20,其他调用!$X$4:$X$20,$JC39)))</f>
        <v>3.1328773354910577E-4</v>
      </c>
      <c r="JJ39" s="44">
        <f>IF(I$23=0,0,求节点(I$23:I$28,$B$23:$B$28,求节点(其他调用!$W$4:$W$20,其他调用!$X$4:$X$20,$JC39)))</f>
        <v>4.7467838416537234E-4</v>
      </c>
      <c r="JK39" s="44">
        <f>IF(J$23=0,0,求节点(J$23:J$28,$B$23:$B$28,求节点(其他调用!$W$4:$W$20,其他调用!$X$4:$X$20,$JC39)))</f>
        <v>0</v>
      </c>
      <c r="JL39" s="44">
        <f>IF(K$23=0,0,求节点(K$23:K$28,$B$23:$B$28,求节点(其他调用!$W$4:$W$20,其他调用!$X$4:$X$20,$JC39)))</f>
        <v>3.1328773354910577E-4</v>
      </c>
      <c r="JM39" s="44">
        <f>IF(L$23=0,0,求节点(L$23:L$28,$B$23:$B$28,求节点(其他调用!$W$4:$W$20,其他调用!$X$4:$X$20,$JC39)))</f>
        <v>0</v>
      </c>
      <c r="JN39" s="44">
        <f>IF(M$23=0,0,求节点(M$23:M$28,$B$23:$B$28,求节点(其他调用!$W$4:$W$20,其他调用!$X$4:$X$20,$JC39)))</f>
        <v>0</v>
      </c>
      <c r="JO39" s="44">
        <f>IF(N$23=0,0,求节点(N$23:N$28,$B$23:$B$28,求节点(其他调用!$W$4:$W$20,其他调用!$X$4:$X$20,$JC39)))</f>
        <v>0</v>
      </c>
      <c r="JP39" s="44">
        <f>IF(O$23=0,0,求节点(O$23:O$28,$B$23:$B$28,求节点(其他调用!$W$4:$W$20,其他调用!$X$4:$X$20,$JC39)))</f>
        <v>0</v>
      </c>
      <c r="JQ39" s="44">
        <f>IF(P$23=0,0,求节点(P$23:P$28,$B$23:$B$28,求节点(其他调用!$W$4:$W$20,其他调用!$X$4:$X$20,$JC39)))</f>
        <v>0</v>
      </c>
      <c r="JR39" s="44">
        <f>IF(Q$23=0,0,求节点(Q$23:Q$28,$B$23:$B$28,求节点(其他调用!$W$4:$W$20,其他调用!$X$4:$X$20,$JC39)))</f>
        <v>0</v>
      </c>
      <c r="JS39" s="44">
        <f>IF(R$23=0,0,求节点(R$23:R$28,$B$23:$B$28,求节点(其他调用!$W$4:$W$20,其他调用!$X$4:$X$20,$JC39)))</f>
        <v>0</v>
      </c>
      <c r="JT39" s="44">
        <f>IF(S$23=0,0,求节点(S$23:S$28,$B$23:$B$28,求节点(其他调用!$W$4:$W$20,其他调用!$X$4:$X$20,$JC39)))</f>
        <v>0</v>
      </c>
      <c r="JU39" s="44">
        <f>IF(T$23=0,0,求节点(T$23:T$28,$B$23:$B$28,求节点(其他调用!$W$4:$W$20,其他调用!$X$4:$X$20,$JC39)))</f>
        <v>0</v>
      </c>
      <c r="JV39" s="44">
        <f>IF(U$23=0,0,求节点(U$23:U$28,$B$23:$B$28,求节点(其他调用!$W$4:$W$20,其他调用!$X$4:$X$20,$JC39)))</f>
        <v>0</v>
      </c>
      <c r="JW39" s="44">
        <f>IF(V$23=0,0,求节点(V$23:V$28,$B$23:$B$28,求节点(其他调用!$W$4:$W$20,其他调用!$X$4:$X$20,$JC39)))</f>
        <v>0</v>
      </c>
      <c r="JZ39" s="44">
        <v>36</v>
      </c>
      <c r="KA39" s="44">
        <f>IF(C$4=0,0,求节点(C$4:C$9,$B$4:$B$9,求节点(其他调用!$L$4:$L$42,其他调用!$M$4:$M$42,其他调用!$AI40)))</f>
        <v>3.8126962764368026</v>
      </c>
      <c r="KB39" s="44">
        <f>IF(D$4=0,0,求节点(D$4:D$9,$B$4:$B$9,求节点(其他调用!$L$4:$L$42,其他调用!$M$4:$M$42,其他调用!$AI40)))</f>
        <v>6</v>
      </c>
      <c r="KC39" s="44">
        <f>IF(E$4=0,0,求节点(E$4:E$9,$B$4:$B$9,求节点(其他调用!$L$4:$L$42,其他调用!$M$4:$M$42,其他调用!$AI40)))</f>
        <v>1.3906302741249401</v>
      </c>
      <c r="KD39" s="44">
        <f>IF(F$4=0,0,求节点(F$4:F$9,$B$4:$B$9,求节点(其他调用!$L$4:$L$42,其他调用!$M$4:$M$42,其他调用!$AI40)))</f>
        <v>0</v>
      </c>
      <c r="KE39" s="44">
        <f>IF(G$4=0,0,求节点(G$4:G$9,$B$4:$B$9,求节点(其他调用!$L$4:$L$42,其他调用!$M$4:$M$42,其他调用!$AI40)))</f>
        <v>0</v>
      </c>
      <c r="KF39" s="44">
        <f>IF(H$4=0,0,求节点(H$4:H$9,$B$4:$B$9,求节点(其他调用!$L$4:$L$42,其他调用!$M$4:$M$42,其他调用!$AI40)))</f>
        <v>0</v>
      </c>
      <c r="KG39" s="44">
        <f>IF(I$4=0,0,求节点(I$4:I$9,$B$4:$B$9,求节点(其他调用!$L$4:$L$42,其他调用!$M$4:$M$42,其他调用!$AI40)))</f>
        <v>0</v>
      </c>
      <c r="KH39" s="44">
        <f>IF(J$4=0,0,求节点(J$4:J$9,$B$4:$B$9,求节点(其他调用!$L$4:$L$42,其他调用!$M$4:$M$42,其他调用!$AI40)))</f>
        <v>0</v>
      </c>
      <c r="KI39" s="44">
        <f>IF(K$4=0,0,求节点(K$4:K$9,$B$4:$B$9,求节点(其他调用!$L$4:$L$42,其他调用!$M$4:$M$42,其他调用!$AI40)))</f>
        <v>0</v>
      </c>
      <c r="KJ39" s="44">
        <f>IF(L$4=0,0,求节点(L$4:L$9,$B$4:$B$9,求节点(其他调用!$L$4:$L$42,其他调用!$M$4:$M$42,其他调用!$AI40)))</f>
        <v>0</v>
      </c>
      <c r="KK39" s="44">
        <f>IF(M$4=0,0,求节点(M$4:M$9,$B$4:$B$9,求节点(其他调用!$L$4:$L$42,其他调用!$M$4:$M$42,其他调用!$AI40)))</f>
        <v>0</v>
      </c>
      <c r="KL39" s="44">
        <f>IF(N$4=0,0,求节点(N$4:N$9,$B$4:$B$9,求节点(其他调用!$L$4:$L$42,其他调用!$M$4:$M$42,其他调用!$AI40)))</f>
        <v>0</v>
      </c>
      <c r="KM39" s="44">
        <f>IF(O$4=0,0,求节点(O$4:O$9,$B$4:$B$9,求节点(其他调用!$L$4:$L$42,其他调用!$M$4:$M$42,其他调用!$AI40)))</f>
        <v>0</v>
      </c>
      <c r="KN39" s="44">
        <f>IF(P$4=0,0,求节点(P$4:P$9,$B$4:$B$9,求节点(其他调用!$L$4:$L$42,其他调用!$M$4:$M$42,其他调用!$AI40)))</f>
        <v>0</v>
      </c>
      <c r="KO39" s="44">
        <f>IF(Q$4=0,0,求节点(Q$4:Q$9,$B$4:$B$9,求节点(其他调用!$L$4:$L$42,其他调用!$M$4:$M$42,其他调用!$AI40)))</f>
        <v>0</v>
      </c>
      <c r="KP39" s="44">
        <f>IF(R$4=0,0,求节点(R$4:R$9,$B$4:$B$9,求节点(其他调用!$L$4:$L$42,其他调用!$M$4:$M$42,其他调用!$AI40)))</f>
        <v>0</v>
      </c>
      <c r="KQ39" s="44">
        <f>IF(S$4=0,0,求节点(S$4:S$9,$B$4:$B$9,求节点(其他调用!$L$4:$L$42,其他调用!$M$4:$M$42,其他调用!$AI40)))</f>
        <v>3.805431306228412</v>
      </c>
      <c r="KR39" s="44">
        <f>IF(T$4=0,0,求节点(T$4:T$9,$B$4:$B$9,求节点(其他调用!$L$4:$L$42,其他调用!$M$4:$M$42,其他调用!$AI40)))</f>
        <v>3.2150023628079731</v>
      </c>
      <c r="KS39" s="44">
        <f>IF(U$4=0,0,求节点(U$4:U$9,$B$4:$B$9,求节点(其他调用!$L$4:$L$42,其他调用!$M$4:$M$42,其他调用!$AI40)))</f>
        <v>5.0937647675498328</v>
      </c>
      <c r="KT39" s="44">
        <f>IF(V$4=0,0,求节点(V$4:V$9,$B$4:$B$9,求节点(其他调用!$L$4:$L$42,其他调用!$M$4:$M$42,其他调用!$AI40)))</f>
        <v>0</v>
      </c>
      <c r="KU39" s="44">
        <f>IF(W$4=0,0,求节点(W$4:W$9,$B$4:$B$9,求节点(其他调用!$L$4:$L$42,其他调用!$M$4:$M$42,其他调用!$AI40)))</f>
        <v>2.7291765116998885</v>
      </c>
      <c r="KV39" s="44">
        <f>IF(X$4=0,0,求节点(X$4:X$9,$B$4:$B$9,求节点(其他调用!$L$4:$L$42,其他调用!$M$4:$M$42,其他调用!$AI40)))</f>
        <v>2.7291765116998885</v>
      </c>
      <c r="KW39" s="44">
        <f>IF(Y$4=0,0,求节点(Y$4:Y$9,$B$4:$B$9,求节点(其他调用!$L$4:$L$42,其他调用!$M$4:$M$42,其他调用!$AI40)))</f>
        <v>4.3942444008152304</v>
      </c>
      <c r="KX39" s="44">
        <f>IF(Z$4=0,0,求节点(Z$4:Z$9,$B$4:$B$9,求节点(其他调用!$L$4:$L$42,其他调用!$M$4:$M$42,其他调用!$AI40)))</f>
        <v>0</v>
      </c>
      <c r="KY39" s="44">
        <f>IF(AA$4=0,0,求节点(AA$4:AA$9,$B$4:$B$9,求节点(其他调用!$L$4:$L$42,其他调用!$M$4:$M$42,其他调用!$AI40)))</f>
        <v>2.7291765116998885</v>
      </c>
      <c r="KZ39" s="44">
        <f>IF(AB$4=0,0,求节点(AB$4:AB$9,$B$4:$B$9,求节点(其他调用!$L$4:$L$42,其他调用!$M$4:$M$42,其他调用!$AI40)))</f>
        <v>6</v>
      </c>
      <c r="LA39" s="44">
        <f>IF(AC$4=0,0,求节点(AC$4:AC$9,$B$4:$B$9,求节点(其他调用!$L$4:$L$42,其他调用!$M$4:$M$42,其他调用!$AI40)))</f>
        <v>3.586231116536891</v>
      </c>
      <c r="LB39" s="44">
        <f>IF(AD$4=0,0,求节点(AD$4:AD$9,$B$4:$B$9,求节点(其他调用!$L$4:$L$42,其他调用!$M$4:$M$42,其他调用!$AI40)))</f>
        <v>0.38442856249385082</v>
      </c>
      <c r="LC39" s="44">
        <f>IF(AE$4=0,0,求节点(AE$4:AE$9,$B$4:$B$9,求节点(其他调用!$L$4:$L$42,其他调用!$M$4:$M$42,其他调用!$AI40)))</f>
        <v>0.38442856249385082</v>
      </c>
      <c r="LD39" s="44">
        <f>IF(AF$4=0,0,求节点(AF$4:AF$9,$B$4:$B$9,求节点(其他调用!$L$4:$L$42,其他调用!$M$4:$M$42,其他调用!$AI40)))</f>
        <v>0.38442856249385082</v>
      </c>
      <c r="LE39" s="44">
        <f>IF(AG$4=0,0,求节点(AG$4:AG$9,$B$4:$B$9,求节点(其他调用!$L$4:$L$42,其他调用!$M$4:$M$42,其他调用!$AI40)))</f>
        <v>0.38442856249385082</v>
      </c>
      <c r="LF39" s="44">
        <f>IF(AH$4=0,0,求节点(AH$4:AH$9,$B$4:$B$9,求节点(其他调用!$L$4:$L$42,其他调用!$M$4:$M$42,其他调用!$AI40)))</f>
        <v>0.38442856249385082</v>
      </c>
      <c r="LG39" s="44">
        <f>IF(AI$4=0,0,求节点(AI$4:AI$9,$B$4:$B$9,求节点(其他调用!$L$4:$L$42,其他调用!$M$4:$M$42,其他调用!$AI40)))</f>
        <v>0.38442856249385082</v>
      </c>
      <c r="LH39" s="44">
        <f>IF(AJ$4=0,0,求节点(AJ$4:AJ$9,$B$4:$B$9,求节点(其他调用!$L$4:$L$42,其他调用!$M$4:$M$42,其他调用!$AI40)))</f>
        <v>0.38442856249385082</v>
      </c>
      <c r="LI39" s="44">
        <f>IF(AK$4=0,0,求节点(AK$4:AK$9,$B$4:$B$9,求节点(其他调用!$L$4:$L$42,其他调用!$M$4:$M$42,其他调用!$AI40)))</f>
        <v>0.38442856249385082</v>
      </c>
      <c r="LJ39" s="44">
        <f>IF(AL$4=0,0,求节点(AL$4:AL$9,$B$4:$B$9,求节点(其他调用!$L$4:$L$42,其他调用!$M$4:$M$42,其他调用!$AI40)))</f>
        <v>0.38442856249385082</v>
      </c>
      <c r="LK39" s="44">
        <f>IF(AM$4=0,0,求节点(AM$4:AM$9,$B$4:$B$9,求节点(其他调用!$L$4:$L$42,其他调用!$M$4:$M$42,其他调用!$AI40)))</f>
        <v>0.38442856249385082</v>
      </c>
      <c r="LL39" s="44">
        <f>IF(AN$4=0,0,求节点(AN$4:AN$9,$B$4:$B$9,求节点(其他调用!$L$4:$L$42,其他调用!$M$4:$M$42,其他调用!$AI40)))</f>
        <v>0.38442856249385082</v>
      </c>
      <c r="LM39" s="44">
        <f>IF(AO$4=0,0,求节点(AO$4:AO$9,$B$4:$B$9,求节点(其他调用!$L$4:$L$42,其他调用!$M$4:$M$42,其他调用!$AI40)))</f>
        <v>0.38442856249385082</v>
      </c>
      <c r="LN39" s="44">
        <f>IF(AP$4=0,0,求节点(AP$4:AP$9,$B$4:$B$9,求节点(其他调用!$L$4:$L$42,其他调用!$M$4:$M$42,其他调用!$AI40)))</f>
        <v>0.38442856249385082</v>
      </c>
      <c r="LO39" s="44">
        <f>IF(AQ$4=0,0,求节点(AQ$4:AQ$9,$B$4:$B$9,求节点(其他调用!$L$4:$L$42,其他调用!$M$4:$M$42,其他调用!$AI40)))</f>
        <v>0.38442856249385082</v>
      </c>
      <c r="LP39" s="44">
        <f>IF(AR$4=0,0,求节点(AR$4:AR$9,$B$4:$B$9,求节点(其他调用!$L$4:$L$42,其他调用!$M$4:$M$42,其他调用!$AI40)))</f>
        <v>0.38442856249385082</v>
      </c>
      <c r="LQ39" s="44">
        <f>IF(AS$4=0,0,求节点(AS$4:AS$9,$B$4:$B$9,求节点(其他调用!$L$4:$L$42,其他调用!$M$4:$M$42,其他调用!$AI40)))</f>
        <v>0.38442856249385082</v>
      </c>
      <c r="LR39" s="44">
        <f>IF(AT$4=0,0,求节点(AT$4:AT$9,$B$4:$B$9,求节点(其他调用!$L$4:$L$42,其他调用!$M$4:$M$42,其他调用!$AI40)))</f>
        <v>0.38442856249385082</v>
      </c>
      <c r="LS39" s="44">
        <f>IF(AU$4=0,0,求节点(AU$4:AU$9,$B$4:$B$9,求节点(其他调用!$L$4:$L$42,其他调用!$M$4:$M$42,其他调用!$AI40)))</f>
        <v>0.38442856249385082</v>
      </c>
      <c r="LT39" s="44">
        <f>IF(AV$4=0,0,求节点(AV$4:AV$9,$B$4:$B$9,求节点(其他调用!$L$4:$L$42,其他调用!$M$4:$M$42,其他调用!$AI40)))</f>
        <v>0.38442856249385082</v>
      </c>
      <c r="LU39" s="44">
        <f>IF(AW$4=0,0,求节点(AW$4:AW$9,$B$4:$B$9,求节点(其他调用!$L$4:$L$42,其他调用!$M$4:$M$42,其他调用!$AI40)))</f>
        <v>0.38442856249385082</v>
      </c>
      <c r="LV39" s="44">
        <f>IF(AX$4=0,0,求节点(AX$4:AX$9,$B$4:$B$9,求节点(其他调用!$L$4:$L$42,其他调用!$M$4:$M$42,其他调用!$AI40)))</f>
        <v>0.38442856249385082</v>
      </c>
      <c r="LW39" s="44">
        <f>IF(AY$4=0,0,求节点(AY$4:AY$9,$B$4:$B$9,求节点(其他调用!$L$4:$L$42,其他调用!$M$4:$M$42,其他调用!$AI40)))</f>
        <v>0.38442856249385082</v>
      </c>
      <c r="LX39" s="44">
        <f>IF(AZ$4=0,0,求节点(AZ$4:AZ$9,$B$4:$B$9,求节点(其他调用!$L$4:$L$42,其他调用!$M$4:$M$42,其他调用!$AI40)))</f>
        <v>0.38442856249385082</v>
      </c>
      <c r="LZ39" s="44">
        <v>36</v>
      </c>
      <c r="MA39" s="44">
        <f>IF(C$23=0,0,求节点(C$23:C$28,$B$23:$B$28,求节点(其他调用!$Y$4:$Y$20,其他调用!$Z$4:$Z$20,$LZ39)))</f>
        <v>0</v>
      </c>
      <c r="MB39" s="44">
        <f>IF(D$23=0,0,求节点(D$23:D$28,$B$23:$B$28,求节点(其他调用!$Y$4:$Y$20,其他调用!$Z$4:$Z$20,$LZ39)))</f>
        <v>0</v>
      </c>
      <c r="MC39" s="44">
        <f>IF(E$23=0,0,求节点(E$23:E$28,$B$23:$B$28,求节点(其他调用!$Y$4:$Y$20,其他调用!$Z$4:$Z$20,$LZ39)))</f>
        <v>0</v>
      </c>
      <c r="MD39" s="44">
        <f>IF(F$23=0,0,求节点(F$23:F$28,$B$23:$B$28,求节点(其他调用!$Y$4:$Y$20,其他调用!$Z$4:$Z$20,$LZ39)))</f>
        <v>0</v>
      </c>
      <c r="ME39" s="44">
        <f>IF(G$23=0,0,求节点(G$23:G$28,$B$23:$B$28,求节点(其他调用!$Y$4:$Y$20,其他调用!$Z$4:$Z$20,$LZ39)))</f>
        <v>0</v>
      </c>
      <c r="MF39" s="44">
        <f>IF(H$23=0,0,求节点(H$23:H$28,$B$23:$B$28,求节点(其他调用!$Y$4:$Y$20,其他调用!$Z$4:$Z$20,$LZ39)))</f>
        <v>0</v>
      </c>
      <c r="MG39" s="44">
        <f>IF(I$23=0,0,求节点(I$23:I$28,$B$23:$B$28,求节点(其他调用!$Y$4:$Y$20,其他调用!$Z$4:$Z$20,$LZ39)))</f>
        <v>0</v>
      </c>
      <c r="MH39" s="44">
        <f>IF(J$23=0,0,求节点(J$23:J$28,$B$23:$B$28,求节点(其他调用!$Y$4:$Y$20,其他调用!$Z$4:$Z$20,$LZ39)))</f>
        <v>0</v>
      </c>
      <c r="MI39" s="44">
        <f>IF(K$23=0,0,求节点(K$23:K$28,$B$23:$B$28,求节点(其他调用!$Y$4:$Y$20,其他调用!$Z$4:$Z$20,$LZ39)))</f>
        <v>0</v>
      </c>
      <c r="MJ39" s="44">
        <f>IF(L$23=0,0,求节点(L$23:L$28,$B$23:$B$28,求节点(其他调用!$Y$4:$Y$20,其他调用!$Z$4:$Z$20,$LZ39)))</f>
        <v>0</v>
      </c>
      <c r="MK39" s="44">
        <f>IF(M$23=0,0,求节点(M$23:M$28,$B$23:$B$28,求节点(其他调用!$Y$4:$Y$20,其他调用!$Z$4:$Z$20,$LZ39)))</f>
        <v>0</v>
      </c>
      <c r="ML39" s="44">
        <f>IF(N$23=0,0,求节点(N$23:N$28,$B$23:$B$28,求节点(其他调用!$Y$4:$Y$20,其他调用!$Z$4:$Z$20,$LZ39)))</f>
        <v>0</v>
      </c>
      <c r="MM39" s="44">
        <f>IF(O$23=0,0,求节点(O$23:O$28,$B$23:$B$28,求节点(其他调用!$Y$4:$Y$20,其他调用!$Z$4:$Z$20,$LZ39)))</f>
        <v>0</v>
      </c>
      <c r="MN39" s="44">
        <f>IF(P$23=0,0,求节点(P$23:P$28,$B$23:$B$28,求节点(其他调用!$Y$4:$Y$20,其他调用!$Z$4:$Z$20,$LZ39)))</f>
        <v>0</v>
      </c>
      <c r="MO39" s="44">
        <f>IF(Q$23=0,0,求节点(Q$23:Q$28,$B$23:$B$28,求节点(其他调用!$Y$4:$Y$20,其他调用!$Z$4:$Z$20,$LZ39)))</f>
        <v>0</v>
      </c>
      <c r="MP39" s="44">
        <f>IF(R$23=0,0,求节点(R$23:R$28,$B$23:$B$28,求节点(其他调用!$Y$4:$Y$20,其他调用!$Z$4:$Z$20,$LZ39)))</f>
        <v>0</v>
      </c>
      <c r="MQ39" s="44">
        <f>IF(S$23=0,0,求节点(S$23:S$28,$B$23:$B$28,求节点(其他调用!$Y$4:$Y$20,其他调用!$Z$4:$Z$20,$LZ39)))</f>
        <v>0</v>
      </c>
      <c r="MR39" s="44">
        <f>IF(T$23=0,0,求节点(T$23:T$28,$B$23:$B$28,求节点(其他调用!$Y$4:$Y$20,其他调用!$Z$4:$Z$20,$LZ39)))</f>
        <v>0</v>
      </c>
      <c r="MS39" s="44">
        <f>IF(U$23=0,0,求节点(U$23:U$28,$B$23:$B$28,求节点(其他调用!$Y$4:$Y$20,其他调用!$Z$4:$Z$20,$LZ39)))</f>
        <v>0</v>
      </c>
      <c r="MT39" s="44">
        <f>IF(V$23=0,0,求节点(V$23:V$28,$B$23:$B$28,求节点(其他调用!$Y$4:$Y$20,其他调用!$Z$4:$Z$20,$LZ39)))</f>
        <v>0</v>
      </c>
      <c r="MW39" s="44">
        <v>36</v>
      </c>
      <c r="MX39" s="44">
        <f>IF(C$4=0,0,求节点(C$4:C$9,$B$4:$B$9,求节点(其他调用!$O$4:$O$42,其他调用!$P$4:$P$42,其他调用!$AJ40)))</f>
        <v>4.7953124077971365</v>
      </c>
      <c r="MY39" s="44">
        <f>IF(D$4=0,0,求节点(D$4:D$9,$B$4:$B$9,求节点(其他调用!$O$4:$O$42,其他调用!$P$4:$P$42,其他调用!$AJ40)))</f>
        <v>6</v>
      </c>
      <c r="MZ39" s="44">
        <f>IF(E$4=0,0,求节点(E$4:E$9,$B$4:$B$9,求节点(其他调用!$O$4:$O$42,其他调用!$P$4:$P$42,其他调用!$AJ40)))</f>
        <v>1.8482272623121976</v>
      </c>
      <c r="NA39" s="44">
        <f>IF(F$4=0,0,求节点(F$4:F$9,$B$4:$B$9,求节点(其他调用!$O$4:$O$42,其他调用!$P$4:$P$42,其他调用!$AJ40)))</f>
        <v>0</v>
      </c>
      <c r="NB39" s="44">
        <f>IF(G$4=0,0,求节点(G$4:G$9,$B$4:$B$9,求节点(其他调用!$O$4:$O$42,其他调用!$P$4:$P$42,其他调用!$AJ40)))</f>
        <v>0</v>
      </c>
      <c r="NC39" s="44">
        <f>IF(H$4=0,0,求节点(H$4:H$9,$B$4:$B$9,求节点(其他调用!$O$4:$O$42,其他调用!$P$4:$P$42,其他调用!$AJ40)))</f>
        <v>0</v>
      </c>
      <c r="ND39" s="44">
        <f>IF(I$4=0,0,求节点(I$4:I$9,$B$4:$B$9,求节点(其他调用!$O$4:$O$42,其他调用!$P$4:$P$42,其他调用!$AJ40)))</f>
        <v>0</v>
      </c>
      <c r="NE39" s="44">
        <f>IF(J$4=0,0,求节点(J$4:J$9,$B$4:$B$9,求节点(其他调用!$O$4:$O$42,其他调用!$P$4:$P$42,其他调用!$AJ40)))</f>
        <v>0</v>
      </c>
      <c r="NF39" s="44">
        <f>IF(K$4=0,0,求节点(K$4:K$9,$B$4:$B$9,求节点(其他调用!$O$4:$O$42,其他调用!$P$4:$P$42,其他调用!$AJ40)))</f>
        <v>0</v>
      </c>
      <c r="NG39" s="44">
        <f>IF(L$4=0,0,求节点(L$4:L$9,$B$4:$B$9,求节点(其他调用!$O$4:$O$42,其他调用!$P$4:$P$42,其他调用!$AJ40)))</f>
        <v>0</v>
      </c>
      <c r="NH39" s="44">
        <f>IF(M$4=0,0,求节点(M$4:M$9,$B$4:$B$9,求节点(其他调用!$O$4:$O$42,其他调用!$P$4:$P$42,其他调用!$AJ40)))</f>
        <v>0</v>
      </c>
      <c r="NI39" s="44">
        <f>IF(N$4=0,0,求节点(N$4:N$9,$B$4:$B$9,求节点(其他调用!$O$4:$O$42,其他调用!$P$4:$P$42,其他调用!$AJ40)))</f>
        <v>0</v>
      </c>
      <c r="NJ39" s="44">
        <f>IF(O$4=0,0,求节点(O$4:O$9,$B$4:$B$9,求节点(其他调用!$O$4:$O$42,其他调用!$P$4:$P$42,其他调用!$AJ40)))</f>
        <v>0</v>
      </c>
      <c r="NK39" s="44">
        <f>IF(P$4=0,0,求节点(P$4:P$9,$B$4:$B$9,求节点(其他调用!$O$4:$O$42,其他调用!$P$4:$P$42,其他调用!$AJ40)))</f>
        <v>0</v>
      </c>
      <c r="NL39" s="44">
        <f>IF(Q$4=0,0,求节点(Q$4:Q$9,$B$4:$B$9,求节点(其他调用!$O$4:$O$42,其他调用!$P$4:$P$42,其他调用!$AJ40)))</f>
        <v>0</v>
      </c>
      <c r="NM39" s="44">
        <f>IF(R$4=0,0,求节点(R$4:R$9,$B$4:$B$9,求节点(其他调用!$O$4:$O$42,其他调用!$P$4:$P$42,其他调用!$AJ40)))</f>
        <v>0</v>
      </c>
      <c r="NN39" s="44">
        <f>IF(S$4=0,0,求节点(S$4:S$9,$B$4:$B$9,求节点(其他调用!$O$4:$O$42,其他调用!$P$4:$P$42,其他调用!$AJ40)))</f>
        <v>4.5635514845110823</v>
      </c>
      <c r="NO39" s="44">
        <f>IF(T$4=0,0,求节点(T$4:T$9,$B$4:$B$9,求节点(其他调用!$O$4:$O$42,其他调用!$P$4:$P$42,其他调用!$AJ40)))</f>
        <v>3.4200058135158646</v>
      </c>
      <c r="NP39" s="44">
        <f>IF(U$4=0,0,求节点(U$4:U$9,$B$4:$B$9,求节点(其他调用!$O$4:$O$42,其他调用!$P$4:$P$42,其他调用!$AJ40)))</f>
        <v>6</v>
      </c>
      <c r="NQ39" s="44">
        <f>IF(V$4=0,0,求节点(V$4:V$9,$B$4:$B$9,求节点(其他调用!$O$4:$O$42,其他调用!$P$4:$P$42,其他调用!$AJ40)))</f>
        <v>0</v>
      </c>
      <c r="NR39" s="44">
        <f>IF(W$4=0,0,求节点(W$4:W$9,$B$4:$B$9,求节点(其他调用!$O$4:$O$42,其他调用!$P$4:$P$42,其他调用!$AJ40)))</f>
        <v>3.4772925460768107</v>
      </c>
      <c r="NS39" s="44">
        <f>IF(X$4=0,0,求节点(X$4:X$9,$B$4:$B$9,求节点(其他调用!$O$4:$O$42,其他调用!$P$4:$P$42,其他调用!$AJ40)))</f>
        <v>3.4772925460768107</v>
      </c>
      <c r="NT39" s="44">
        <f>IF(Y$4=0,0,求节点(Y$4:Y$9,$B$4:$B$9,求节点(其他调用!$O$4:$O$42,其他调用!$P$4:$P$42,其他调用!$AJ40)))</f>
        <v>5.5000290675793231</v>
      </c>
      <c r="NU39" s="44">
        <f>IF(Z$4=0,0,求节点(Z$4:Z$9,$B$4:$B$9,求节点(其他调用!$O$4:$O$42,其他调用!$P$4:$P$42,其他调用!$AJ40)))</f>
        <v>0</v>
      </c>
      <c r="NV39" s="44">
        <f>IF(AA$4=0,0,求节点(AA$4:AA$9,$B$4:$B$9,求节点(其他调用!$O$4:$O$42,其他调用!$P$4:$P$42,其他调用!$AJ40)))</f>
        <v>3.4772925460768107</v>
      </c>
      <c r="NW39" s="44">
        <f>IF(AB$4=0,0,求节点(AB$4:AB$9,$B$4:$B$9,求节点(其他调用!$O$4:$O$42,其他调用!$P$4:$P$42,其他调用!$AJ40)))</f>
        <v>6</v>
      </c>
      <c r="NX39" s="44">
        <f>IF(AC$4=0,0,求节点(AC$4:AC$9,$B$4:$B$9,求节点(其他调用!$O$4:$O$42,其他调用!$P$4:$P$42,其他调用!$AJ40)))</f>
        <v>3.9445452345301755</v>
      </c>
      <c r="NY39" s="44">
        <f>IF(AD$4=0,0,求节点(AD$4:AD$9,$B$4:$B$9,求节点(其他调用!$O$4:$O$42,其他调用!$P$4:$P$42,其他调用!$AJ40)))</f>
        <v>0.54363827093818462</v>
      </c>
      <c r="NZ39" s="44">
        <f>IF(AE$4=0,0,求节点(AE$4:AE$9,$B$4:$B$9,求节点(其他调用!$O$4:$O$42,其他调用!$P$4:$P$42,其他调用!$AJ40)))</f>
        <v>0.54363827093818462</v>
      </c>
      <c r="OA39" s="44">
        <f>IF(AF$4=0,0,求节点(AF$4:AF$9,$B$4:$B$9,求节点(其他调用!$O$4:$O$42,其他调用!$P$4:$P$42,其他调用!$AJ40)))</f>
        <v>0.54363827093818462</v>
      </c>
      <c r="OB39" s="44">
        <f>IF(AG$4=0,0,求节点(AG$4:AG$9,$B$4:$B$9,求节点(其他调用!$O$4:$O$42,其他调用!$P$4:$P$42,其他调用!$AJ40)))</f>
        <v>0.54363827093818462</v>
      </c>
      <c r="OC39" s="44">
        <f>IF(AH$4=0,0,求节点(AH$4:AH$9,$B$4:$B$9,求节点(其他调用!$O$4:$O$42,其他调用!$P$4:$P$42,其他调用!$AJ40)))</f>
        <v>0.54363827093818462</v>
      </c>
      <c r="OD39" s="44">
        <f>IF(AI$4=0,0,求节点(AI$4:AI$9,$B$4:$B$9,求节点(其他调用!$O$4:$O$42,其他调用!$P$4:$P$42,其他调用!$AJ40)))</f>
        <v>0.54363827093818462</v>
      </c>
      <c r="OE39" s="44">
        <f>IF(AJ$4=0,0,求节点(AJ$4:AJ$9,$B$4:$B$9,求节点(其他调用!$O$4:$O$42,其他调用!$P$4:$P$42,其他调用!$AJ40)))</f>
        <v>0.54363827093818462</v>
      </c>
      <c r="OF39" s="44">
        <f>IF(AK$4=0,0,求节点(AK$4:AK$9,$B$4:$B$9,求节点(其他调用!$O$4:$O$42,其他调用!$P$4:$P$42,其他调用!$AJ40)))</f>
        <v>0.54363827093818462</v>
      </c>
      <c r="OG39" s="44">
        <f>IF(AL$4=0,0,求节点(AL$4:AL$9,$B$4:$B$9,求节点(其他调用!$O$4:$O$42,其他调用!$P$4:$P$42,其他调用!$AJ40)))</f>
        <v>0.54363827093818462</v>
      </c>
      <c r="OH39" s="44">
        <f>IF(AM$4=0,0,求节点(AM$4:AM$9,$B$4:$B$9,求节点(其他调用!$O$4:$O$42,其他调用!$P$4:$P$42,其他调用!$AJ40)))</f>
        <v>0.54363827093818462</v>
      </c>
      <c r="OI39" s="44">
        <f>IF(AN$4=0,0,求节点(AN$4:AN$9,$B$4:$B$9,求节点(其他调用!$O$4:$O$42,其他调用!$P$4:$P$42,其他调用!$AJ40)))</f>
        <v>0.54363827093818462</v>
      </c>
      <c r="OJ39" s="44">
        <f>IF(AO$4=0,0,求节点(AO$4:AO$9,$B$4:$B$9,求节点(其他调用!$O$4:$O$42,其他调用!$P$4:$P$42,其他调用!$AJ40)))</f>
        <v>0.54363827093818462</v>
      </c>
      <c r="OK39" s="44">
        <f>IF(AP$4=0,0,求节点(AP$4:AP$9,$B$4:$B$9,求节点(其他调用!$O$4:$O$42,其他调用!$P$4:$P$42,其他调用!$AJ40)))</f>
        <v>0.54363827093818462</v>
      </c>
      <c r="OL39" s="44">
        <f>IF(AQ$4=0,0,求节点(AQ$4:AQ$9,$B$4:$B$9,求节点(其他调用!$O$4:$O$42,其他调用!$P$4:$P$42,其他调用!$AJ40)))</f>
        <v>0.54363827093818462</v>
      </c>
      <c r="OM39" s="44">
        <f>IF(AR$4=0,0,求节点(AR$4:AR$9,$B$4:$B$9,求节点(其他调用!$O$4:$O$42,其他调用!$P$4:$P$42,其他调用!$AJ40)))</f>
        <v>0.54363827093818462</v>
      </c>
      <c r="ON39" s="44">
        <f>IF(AS$4=0,0,求节点(AS$4:AS$9,$B$4:$B$9,求节点(其他调用!$O$4:$O$42,其他调用!$P$4:$P$42,其他调用!$AJ40)))</f>
        <v>0.54363827093818462</v>
      </c>
      <c r="OO39" s="44">
        <f>IF(AT$4=0,0,求节点(AT$4:AT$9,$B$4:$B$9,求节点(其他调用!$O$4:$O$42,其他调用!$P$4:$P$42,其他调用!$AJ40)))</f>
        <v>0.54363827093818462</v>
      </c>
      <c r="OP39" s="44">
        <f>IF(AU$4=0,0,求节点(AU$4:AU$9,$B$4:$B$9,求节点(其他调用!$O$4:$O$42,其他调用!$P$4:$P$42,其他调用!$AJ40)))</f>
        <v>0.54363827093818462</v>
      </c>
      <c r="OQ39" s="44">
        <f>IF(AV$4=0,0,求节点(AV$4:AV$9,$B$4:$B$9,求节点(其他调用!$O$4:$O$42,其他调用!$P$4:$P$42,其他调用!$AJ40)))</f>
        <v>0.54363827093818462</v>
      </c>
      <c r="OR39" s="44">
        <f>IF(AW$4=0,0,求节点(AW$4:AW$9,$B$4:$B$9,求节点(其他调用!$O$4:$O$42,其他调用!$P$4:$P$42,其他调用!$AJ40)))</f>
        <v>0.54363827093818462</v>
      </c>
      <c r="OS39" s="44">
        <f>IF(AX$4=0,0,求节点(AX$4:AX$9,$B$4:$B$9,求节点(其他调用!$O$4:$O$42,其他调用!$P$4:$P$42,其他调用!$AJ40)))</f>
        <v>0.54363827093818462</v>
      </c>
      <c r="OT39" s="44">
        <f>IF(AY$4=0,0,求节点(AY$4:AY$9,$B$4:$B$9,求节点(其他调用!$O$4:$O$42,其他调用!$P$4:$P$42,其他调用!$AJ40)))</f>
        <v>0.54363827093818462</v>
      </c>
      <c r="OU39" s="44">
        <f>IF(AZ$4=0,0,求节点(AZ$4:AZ$9,$B$4:$B$9,求节点(其他调用!$O$4:$O$42,其他调用!$P$4:$P$42,其他调用!$AJ40)))</f>
        <v>0.54363827093818462</v>
      </c>
      <c r="OW39" s="44">
        <v>36</v>
      </c>
      <c r="OX39" s="44">
        <f>IF(C$23=0,0,求节点(C$23:C$28,$B$23:$B$28,求节点(其他调用!$AA$4:$AA$20,其他调用!$AB$4:$AB$20,$OW39)))</f>
        <v>0</v>
      </c>
      <c r="OY39" s="44">
        <f>IF(D$23=0,0,求节点(D$23:D$28,$B$23:$B$28,求节点(其他调用!$AA$4:$AA$20,其他调用!$AB$4:$AB$20,$OW39)))</f>
        <v>0</v>
      </c>
      <c r="OZ39" s="44">
        <f>IF(E$23=0,0,求节点(E$23:E$28,$B$23:$B$28,求节点(其他调用!$AA$4:$AA$20,其他调用!$AB$4:$AB$20,$OW39)))</f>
        <v>0</v>
      </c>
      <c r="PA39" s="44">
        <f>IF(F$23=0,0,求节点(F$23:F$28,$B$23:$B$28,求节点(其他调用!$AA$4:$AA$20,其他调用!$AB$4:$AB$20,$OW39)))</f>
        <v>1.7267021711209196E-4</v>
      </c>
      <c r="PB39" s="44">
        <f>IF(G$23=0,0,求节点(G$23:G$28,$B$23:$B$28,求节点(其他调用!$AA$4:$AA$20,其他调用!$AB$4:$AB$20,$OW39)))</f>
        <v>2.5900532566824896E-4</v>
      </c>
      <c r="PC39" s="44">
        <f>IF(H$23=0,0,求节点(H$23:H$28,$B$23:$B$28,求节点(其他调用!$AA$4:$AA$20,其他调用!$AB$4:$AB$20,$OW39)))</f>
        <v>2.5900532566824896E-4</v>
      </c>
      <c r="PD39" s="44">
        <f>IF(I$23=0,0,求节点(I$23:I$28,$B$23:$B$28,求节点(其他调用!$AA$4:$AA$20,其他调用!$AB$4:$AB$20,$OW39)))</f>
        <v>3.9243231161845138E-4</v>
      </c>
      <c r="PE39" s="44">
        <f>IF(J$23=0,0,求节点(J$23:J$28,$B$23:$B$28,求节点(其他调用!$AA$4:$AA$20,其他调用!$AB$4:$AB$20,$OW39)))</f>
        <v>0</v>
      </c>
      <c r="PF39" s="44">
        <f>IF(K$23=0,0,求节点(K$23:K$28,$B$23:$B$28,求节点(其他调用!$AA$4:$AA$20,其他调用!$AB$4:$AB$20,$OW39)))</f>
        <v>2.5900532566824896E-4</v>
      </c>
      <c r="PG39" s="44">
        <f>IF(L$23=0,0,求节点(L$23:L$28,$B$23:$B$28,求节点(其他调用!$AA$4:$AA$20,其他调用!$AB$4:$AB$20,$OW39)))</f>
        <v>0</v>
      </c>
      <c r="PH39" s="44">
        <f>IF(M$23=0,0,求节点(M$23:M$28,$B$23:$B$28,求节点(其他调用!$AA$4:$AA$20,其他调用!$AB$4:$AB$20,$OW39)))</f>
        <v>0</v>
      </c>
      <c r="PI39" s="44">
        <f>IF(N$23=0,0,求节点(N$23:N$28,$B$23:$B$28,求节点(其他调用!$AA$4:$AA$20,其他调用!$AB$4:$AB$20,$OW39)))</f>
        <v>0</v>
      </c>
      <c r="PJ39" s="44">
        <f>IF(O$23=0,0,求节点(O$23:O$28,$B$23:$B$28,求节点(其他调用!$AA$4:$AA$20,其他调用!$AB$4:$AB$20,$OW39)))</f>
        <v>0</v>
      </c>
      <c r="PK39" s="44">
        <f>IF(P$23=0,0,求节点(P$23:P$28,$B$23:$B$28,求节点(其他调用!$AA$4:$AA$20,其他调用!$AB$4:$AB$20,$OW39)))</f>
        <v>0</v>
      </c>
      <c r="PL39" s="44">
        <f>IF(Q$23=0,0,求节点(Q$23:Q$28,$B$23:$B$28,求节点(其他调用!$AA$4:$AA$20,其他调用!$AB$4:$AB$20,$OW39)))</f>
        <v>0</v>
      </c>
      <c r="PM39" s="44">
        <f>IF(R$23=0,0,求节点(R$23:R$28,$B$23:$B$28,求节点(其他调用!$AA$4:$AA$20,其他调用!$AB$4:$AB$20,$OW39)))</f>
        <v>0</v>
      </c>
      <c r="PN39" s="44">
        <f>IF(S$23=0,0,求节点(S$23:S$28,$B$23:$B$28,求节点(其他调用!$AA$4:$AA$20,其他调用!$AB$4:$AB$20,$OW39)))</f>
        <v>0</v>
      </c>
      <c r="PO39" s="44">
        <f>IF(T$23=0,0,求节点(T$23:T$28,$B$23:$B$28,求节点(其他调用!$AA$4:$AA$20,其他调用!$AB$4:$AB$20,$OW39)))</f>
        <v>0</v>
      </c>
      <c r="PP39" s="44">
        <f>IF(U$23=0,0,求节点(U$23:U$28,$B$23:$B$28,求节点(其他调用!$AA$4:$AA$20,其他调用!$AB$4:$AB$20,$OW39)))</f>
        <v>0</v>
      </c>
      <c r="PQ39" s="44">
        <f>IF(V$23=0,0,求节点(V$23:V$28,$B$23:$B$28,求节点(其他调用!$AA$4:$AA$20,其他调用!$AB$4:$AB$20,$OW39)))</f>
        <v>0</v>
      </c>
    </row>
    <row r="40" spans="61:433" x14ac:dyDescent="0.2">
      <c r="BI40" s="44">
        <v>37</v>
      </c>
      <c r="BJ40" s="44">
        <f>IF(C$4=0,0,求节点(C$4:C$9,$B$4:$B$9,求节点(其他调用!$C$4:$C$42,其他调用!$D$4:$D$42,其他调用!$AF41)))</f>
        <v>1.6958778381105701</v>
      </c>
      <c r="BK40" s="44">
        <f>IF(D$4=0,0,求节点(D$4:D$9,$B$4:$B$9,求节点(其他调用!$C$4:$C$42,其他调用!$D$4:$D$42,其他调用!$AF41)))</f>
        <v>3.6380488026786875</v>
      </c>
      <c r="BL40" s="44">
        <f>IF(E$4=0,0,求节点(E$4:E$9,$B$4:$B$9,求节点(其他调用!$C$4:$C$42,其他调用!$D$4:$D$42,其他调用!$AF41)))</f>
        <v>0.5100091514499896</v>
      </c>
      <c r="BM40" s="44">
        <f>IF(F$4=0,0,求节点(F$4:F$9,$B$4:$B$9,求节点(其他调用!$C$4:$C$42,其他调用!$D$4:$D$42,其他调用!$AF41)))</f>
        <v>0</v>
      </c>
      <c r="BN40" s="44">
        <f>IF(G$4=0,0,求节点(G$4:G$9,$B$4:$B$9,求节点(其他调用!$C$4:$C$42,其他调用!$D$4:$D$42,其他调用!$AF41)))</f>
        <v>0</v>
      </c>
      <c r="BO40" s="44">
        <f>IF(H$4=0,0,求节点(H$4:H$9,$B$4:$B$9,求节点(其他调用!$C$4:$C$42,其他调用!$D$4:$D$42,其他调用!$AF41)))</f>
        <v>0</v>
      </c>
      <c r="BP40" s="44">
        <f>IF(I$4=0,0,求节点(I$4:I$9,$B$4:$B$9,求节点(其他调用!$C$4:$C$42,其他调用!$D$4:$D$42,其他调用!$AF41)))</f>
        <v>0</v>
      </c>
      <c r="BQ40" s="44">
        <f>IF(J$4=0,0,求节点(J$4:J$9,$B$4:$B$9,求节点(其他调用!$C$4:$C$42,其他调用!$D$4:$D$42,其他调用!$AF41)))</f>
        <v>0</v>
      </c>
      <c r="BR40" s="44">
        <f>IF(K$4=0,0,求节点(K$4:K$9,$B$4:$B$9,求节点(其他调用!$C$4:$C$42,其他调用!$D$4:$D$42,其他调用!$AF41)))</f>
        <v>0</v>
      </c>
      <c r="BS40" s="44">
        <f>IF(L$4=0,0,求节点(L$4:L$9,$B$4:$B$9,求节点(其他调用!$C$4:$C$42,其他调用!$D$4:$D$42,其他调用!$AF41)))</f>
        <v>0</v>
      </c>
      <c r="BT40" s="44">
        <f>IF(M$4=0,0,求节点(M$4:M$9,$B$4:$B$9,求节点(其他调用!$C$4:$C$42,其他调用!$D$4:$D$42,其他调用!$AF41)))</f>
        <v>0</v>
      </c>
      <c r="BU40" s="44">
        <f>IF(N$4=0,0,求节点(N$4:N$9,$B$4:$B$9,求节点(其他调用!$C$4:$C$42,其他调用!$D$4:$D$42,其他调用!$AF41)))</f>
        <v>0</v>
      </c>
      <c r="BV40" s="44">
        <f>IF(O$4=0,0,求节点(O$4:O$9,$B$4:$B$9,求节点(其他调用!$C$4:$C$42,其他调用!$D$4:$D$42,其他调用!$AF41)))</f>
        <v>0</v>
      </c>
      <c r="BW40" s="44">
        <f>IF(P$4=0,0,求节点(P$4:P$9,$B$4:$B$9,求节点(其他调用!$C$4:$C$42,其他调用!$D$4:$D$42,其他调用!$AF41)))</f>
        <v>0</v>
      </c>
      <c r="BX40" s="44">
        <f>IF(Q$4=0,0,求节点(Q$4:Q$9,$B$4:$B$9,求节点(其他调用!$C$4:$C$42,其他调用!$D$4:$D$42,其他调用!$AF41)))</f>
        <v>0</v>
      </c>
      <c r="BY40" s="44">
        <f>IF(R$4=0,0,求节点(R$4:R$9,$B$4:$B$9,求节点(其他调用!$C$4:$C$42,其他调用!$D$4:$D$42,其他调用!$AF41)))</f>
        <v>0</v>
      </c>
      <c r="BZ40" s="44">
        <f>IF(S$4=0,0,求节点(S$4:S$9,$B$4:$B$9,求节点(其他调用!$C$4:$C$42,其他调用!$D$4:$D$42,其他调用!$AF41)))</f>
        <v>2.711816146165372</v>
      </c>
      <c r="CA40" s="44">
        <f>IF(T$4=0,0,求节点(T$4:T$9,$B$4:$B$9,求节点(其他调用!$C$4:$C$42,其他调用!$D$4:$D$42,其他调用!$AF41)))</f>
        <v>2.0266910705333054</v>
      </c>
      <c r="CB40" s="44">
        <f>IF(U$4=0,0,求节点(U$4:U$9,$B$4:$B$9,求节点(其他调用!$C$4:$C$42,其他调用!$D$4:$D$42,其他调用!$AF41)))</f>
        <v>2.3666971714999652</v>
      </c>
      <c r="CC40" s="44">
        <f>IF(V$4=0,0,求节点(V$4:V$9,$B$4:$B$9,求节点(其他调用!$C$4:$C$42,其他调用!$D$4:$D$42,其他调用!$AF41)))</f>
        <v>0</v>
      </c>
      <c r="CD40" s="44">
        <f>IF(W$4=0,0,求节点(W$4:W$9,$B$4:$B$9,求节点(其他调用!$C$4:$C$42,其他调用!$D$4:$D$42,其他调用!$AF41)))</f>
        <v>1.1600156881999821</v>
      </c>
      <c r="CE40" s="44">
        <f>IF(X$4=0,0,求节点(X$4:X$9,$B$4:$B$9,求节点(其他调用!$C$4:$C$42,其他调用!$D$4:$D$42,其他调用!$AF41)))</f>
        <v>1.1600156881999821</v>
      </c>
      <c r="CF40" s="44">
        <f>IF(Y$4=0,0,求节点(Y$4:Y$9,$B$4:$B$9,求节点(其他调用!$C$4:$C$42,其他调用!$D$4:$D$42,其他调用!$AF41)))</f>
        <v>2.0266910705333054</v>
      </c>
      <c r="CG40" s="44">
        <f>IF(Z$4=0,0,求节点(Z$4:Z$9,$B$4:$B$9,求节点(其他调用!$C$4:$C$42,其他调用!$D$4:$D$42,其他调用!$AF41)))</f>
        <v>0</v>
      </c>
      <c r="CH40" s="44">
        <f>IF(AA$4=0,0,求节点(AA$4:AA$9,$B$4:$B$9,求节点(其他调用!$C$4:$C$42,其他调用!$D$4:$D$42,其他调用!$AF41)))</f>
        <v>1.1600156881999821</v>
      </c>
      <c r="CI40" s="44">
        <f>IF(AB$4=0,0,求节点(AB$4:AB$9,$B$4:$B$9,求节点(其他调用!$C$4:$C$42,其他调用!$D$4:$D$42,其他调用!$AF41)))</f>
        <v>3.7722277403723434</v>
      </c>
      <c r="CJ40" s="44">
        <f>IF(AC$4=0,0,求节点(AC$4:AC$9,$B$4:$B$9,求节点(其他调用!$C$4:$C$42,其他调用!$D$4:$D$42,其他调用!$AF41)))</f>
        <v>3.0062973580703742</v>
      </c>
      <c r="CK40" s="44">
        <f>IF(AD$4=0,0,求节点(AD$4:AD$9,$B$4:$B$9,求节点(其他调用!$C$4:$C$42,其他调用!$D$4:$D$42,其他调用!$AF41)))</f>
        <v>0.12674660142691019</v>
      </c>
      <c r="CL40" s="44">
        <f>IF(AE$4=0,0,求节点(AE$4:AE$9,$B$4:$B$9,求节点(其他调用!$C$4:$C$42,其他调用!$D$4:$D$42,其他调用!$AF41)))</f>
        <v>0.12674660142691019</v>
      </c>
      <c r="CM40" s="44">
        <f>IF(AF$4=0,0,求节点(AF$4:AF$9,$B$4:$B$9,求节点(其他调用!$C$4:$C$42,其他调用!$D$4:$D$42,其他调用!$AF41)))</f>
        <v>0.12674660142691019</v>
      </c>
      <c r="CN40" s="44">
        <f>IF(AG$4=0,0,求节点(AG$4:AG$9,$B$4:$B$9,求节点(其他调用!$C$4:$C$42,其他调用!$D$4:$D$42,其他调用!$AF41)))</f>
        <v>0.12674660142691019</v>
      </c>
      <c r="CO40" s="44">
        <f>IF(AH$4=0,0,求节点(AH$4:AH$9,$B$4:$B$9,求节点(其他调用!$C$4:$C$42,其他调用!$D$4:$D$42,其他调用!$AF41)))</f>
        <v>0.12674660142691019</v>
      </c>
      <c r="CP40" s="44">
        <f>IF(AI$4=0,0,求节点(AI$4:AI$9,$B$4:$B$9,求节点(其他调用!$C$4:$C$42,其他调用!$D$4:$D$42,其他调用!$AF41)))</f>
        <v>0.12674660142691019</v>
      </c>
      <c r="CQ40" s="44">
        <f>IF(AJ$4=0,0,求节点(AJ$4:AJ$9,$B$4:$B$9,求节点(其他调用!$C$4:$C$42,其他调用!$D$4:$D$42,其他调用!$AF41)))</f>
        <v>0.12674660142691019</v>
      </c>
      <c r="CR40" s="44">
        <f>IF(AK$4=0,0,求节点(AK$4:AK$9,$B$4:$B$9,求节点(其他调用!$C$4:$C$42,其他调用!$D$4:$D$42,其他调用!$AF41)))</f>
        <v>0.12674660142691019</v>
      </c>
      <c r="CS40" s="44">
        <f>IF(AL$4=0,0,求节点(AL$4:AL$9,$B$4:$B$9,求节点(其他调用!$C$4:$C$42,其他调用!$D$4:$D$42,其他调用!$AF41)))</f>
        <v>0.12674660142691019</v>
      </c>
      <c r="CT40" s="44">
        <f>IF(AM$4=0,0,求节点(AM$4:AM$9,$B$4:$B$9,求节点(其他调用!$C$4:$C$42,其他调用!$D$4:$D$42,其他调用!$AF41)))</f>
        <v>0.12674660142691019</v>
      </c>
      <c r="CU40" s="44">
        <f>IF(AN$4=0,0,求节点(AN$4:AN$9,$B$4:$B$9,求节点(其他调用!$C$4:$C$42,其他调用!$D$4:$D$42,其他调用!$AF41)))</f>
        <v>0.12674660142691019</v>
      </c>
      <c r="CV40" s="44">
        <f>IF(AO$4=0,0,求节点(AO$4:AO$9,$B$4:$B$9,求节点(其他调用!$C$4:$C$42,其他调用!$D$4:$D$42,其他调用!$AF41)))</f>
        <v>0.12674660142691019</v>
      </c>
      <c r="CW40" s="44">
        <f>IF(AP$4=0,0,求节点(AP$4:AP$9,$B$4:$B$9,求节点(其他调用!$C$4:$C$42,其他调用!$D$4:$D$42,其他调用!$AF41)))</f>
        <v>0.12674660142691019</v>
      </c>
      <c r="CX40" s="44">
        <f>IF(AQ$4=0,0,求节点(AQ$4:AQ$9,$B$4:$B$9,求节点(其他调用!$C$4:$C$42,其他调用!$D$4:$D$42,其他调用!$AF41)))</f>
        <v>0.12674660142691019</v>
      </c>
      <c r="CY40" s="44">
        <f>IF(AR$4=0,0,求节点(AR$4:AR$9,$B$4:$B$9,求节点(其他调用!$C$4:$C$42,其他调用!$D$4:$D$42,其他调用!$AF41)))</f>
        <v>0.12674660142691019</v>
      </c>
      <c r="CZ40" s="44">
        <f>IF(AS$4=0,0,求节点(AS$4:AS$9,$B$4:$B$9,求节点(其他调用!$C$4:$C$42,其他调用!$D$4:$D$42,其他调用!$AF41)))</f>
        <v>0.12674660142691019</v>
      </c>
      <c r="DA40" s="44">
        <f>IF(AT$4=0,0,求节点(AT$4:AT$9,$B$4:$B$9,求节点(其他调用!$C$4:$C$42,其他调用!$D$4:$D$42,其他调用!$AF41)))</f>
        <v>0.12674660142691019</v>
      </c>
      <c r="DB40" s="44">
        <f>IF(AU$4=0,0,求节点(AU$4:AU$9,$B$4:$B$9,求节点(其他调用!$C$4:$C$42,其他调用!$D$4:$D$42,其他调用!$AF41)))</f>
        <v>0.12674660142691019</v>
      </c>
      <c r="DC40" s="44">
        <f>IF(AV$4=0,0,求节点(AV$4:AV$9,$B$4:$B$9,求节点(其他调用!$C$4:$C$42,其他调用!$D$4:$D$42,其他调用!$AF41)))</f>
        <v>0.12674660142691019</v>
      </c>
      <c r="DD40" s="44">
        <f>IF(AW$4=0,0,求节点(AW$4:AW$9,$B$4:$B$9,求节点(其他调用!$C$4:$C$42,其他调用!$D$4:$D$42,其他调用!$AF41)))</f>
        <v>0.12674660142691019</v>
      </c>
      <c r="DE40" s="44">
        <f>IF(AX$4=0,0,求节点(AX$4:AX$9,$B$4:$B$9,求节点(其他调用!$C$4:$C$42,其他调用!$D$4:$D$42,其他调用!$AF41)))</f>
        <v>0.12674660142691019</v>
      </c>
      <c r="DF40" s="44">
        <f>IF(AY$4=0,0,求节点(AY$4:AY$9,$B$4:$B$9,求节点(其他调用!$C$4:$C$42,其他调用!$D$4:$D$42,其他调用!$AF41)))</f>
        <v>0.12674660142691019</v>
      </c>
      <c r="DG40" s="44">
        <f>IF(AZ$4=0,0,求节点(AZ$4:AZ$9,$B$4:$B$9,求节点(其他调用!$C$4:$C$42,其他调用!$D$4:$D$42,其他调用!$AF41)))</f>
        <v>0.12674660142691019</v>
      </c>
      <c r="DI40" s="44">
        <v>37</v>
      </c>
      <c r="DJ40" s="44">
        <f>IF(C$23=0,0,求节点(C$23:C$28,$B$23:$B$28,求节点(其他调用!$S$4:$S$20,其他调用!$T$4:$T$20,$DI40)))</f>
        <v>0</v>
      </c>
      <c r="DK40" s="44">
        <f>IF(D$23=0,0,求节点(D$23:D$28,$B$23:$B$28,求节点(其他调用!$S$4:$S$20,其他调用!$T$4:$T$20,$DI40)))</f>
        <v>0</v>
      </c>
      <c r="DL40" s="44">
        <f>IF(E$23=0,0,求节点(E$23:E$28,$B$23:$B$28,求节点(其他调用!$S$4:$S$20,其他调用!$T$4:$T$20,$DI40)))</f>
        <v>0</v>
      </c>
      <c r="DM40" s="44">
        <f>IF(F$23=0,0,求节点(F$23:F$28,$B$23:$B$28,求节点(其他调用!$S$4:$S$20,其他调用!$T$4:$T$20,$DI40)))</f>
        <v>2.5868030029185807E-4</v>
      </c>
      <c r="DN40" s="44">
        <f>IF(G$23=0,0,求节点(G$23:G$28,$B$23:$B$28,求节点(其他调用!$S$4:$S$20,其他调用!$T$4:$T$20,$DI40)))</f>
        <v>3.8802045043795363E-4</v>
      </c>
      <c r="DO40" s="44">
        <f>IF(H$23=0,0,求节点(H$23:H$28,$B$23:$B$28,求节点(其他调用!$S$4:$S$20,其他调用!$T$4:$T$20,$DI40)))</f>
        <v>3.8802045043795363E-4</v>
      </c>
      <c r="DP40" s="44">
        <f>IF(I$23=0,0,求节点(I$23:I$28,$B$23:$B$28,求节点(其他调用!$S$4:$S$20,其他调用!$T$4:$T$20,$DI40)))</f>
        <v>5.8790977339084893E-4</v>
      </c>
      <c r="DQ40" s="44">
        <f>IF(J$23=0,0,求节点(J$23:J$28,$B$23:$B$28,求节点(其他调用!$S$4:$S$20,其他调用!$T$4:$T$20,$DI40)))</f>
        <v>0</v>
      </c>
      <c r="DR40" s="44">
        <f>IF(K$23=0,0,求节点(K$23:K$28,$B$23:$B$28,求节点(其他调用!$S$4:$S$20,其他调用!$T$4:$T$20,$DI40)))</f>
        <v>3.8802045043795363E-4</v>
      </c>
      <c r="DS40" s="44">
        <f>IF(L$23=0,0,求节点(L$23:L$28,$B$23:$B$28,求节点(其他调用!$S$4:$S$20,其他调用!$T$4:$T$20,$DI40)))</f>
        <v>0</v>
      </c>
      <c r="DT40" s="44">
        <f>IF(M$23=0,0,求节点(M$23:M$28,$B$23:$B$28,求节点(其他调用!$S$4:$S$20,其他调用!$T$4:$T$20,$DI40)))</f>
        <v>0</v>
      </c>
      <c r="DU40" s="44">
        <f>IF(N$23=0,0,求节点(N$23:N$28,$B$23:$B$28,求节点(其他调用!$S$4:$S$20,其他调用!$T$4:$T$20,$DI40)))</f>
        <v>0</v>
      </c>
      <c r="DV40" s="44">
        <f>IF(O$23=0,0,求节点(O$23:O$28,$B$23:$B$28,求节点(其他调用!$S$4:$S$20,其他调用!$T$4:$T$20,$DI40)))</f>
        <v>0</v>
      </c>
      <c r="DW40" s="44">
        <f>IF(P$23=0,0,求节点(P$23:P$28,$B$23:$B$28,求节点(其他调用!$S$4:$S$20,其他调用!$T$4:$T$20,$DI40)))</f>
        <v>0</v>
      </c>
      <c r="DX40" s="44">
        <f>IF(Q$23=0,0,求节点(Q$23:Q$28,$B$23:$B$28,求节点(其他调用!$S$4:$S$20,其他调用!$T$4:$T$20,$DI40)))</f>
        <v>0</v>
      </c>
      <c r="DY40" s="44">
        <f>IF(R$23=0,0,求节点(R$23:R$28,$B$23:$B$28,求节点(其他调用!$S$4:$S$20,其他调用!$T$4:$T$20,$DI40)))</f>
        <v>0</v>
      </c>
      <c r="DZ40" s="44">
        <f>IF(S$23=0,0,求节点(S$23:S$28,$B$23:$B$28,求节点(其他调用!$S$4:$S$20,其他调用!$T$4:$T$20,$DI40)))</f>
        <v>0</v>
      </c>
      <c r="EA40" s="44">
        <f>IF(T$23=0,0,求节点(T$23:T$28,$B$23:$B$28,求节点(其他调用!$S$4:$S$20,其他调用!$T$4:$T$20,$DI40)))</f>
        <v>0</v>
      </c>
      <c r="EB40" s="44">
        <f>IF(U$23=0,0,求节点(U$23:U$28,$B$23:$B$28,求节点(其他调用!$S$4:$S$20,其他调用!$T$4:$T$20,$DI40)))</f>
        <v>0</v>
      </c>
      <c r="EC40" s="44">
        <f>IF(V$23=0,0,求节点(V$23:V$28,$B$23:$B$28,求节点(其他调用!$S$4:$S$20,其他调用!$T$4:$T$20,$DI40)))</f>
        <v>0</v>
      </c>
      <c r="EF40" s="44">
        <v>37</v>
      </c>
      <c r="EG40" s="44">
        <f>IF(C$4=0,0,求节点(C$4:C$9,$B$4:$B$9,求节点(其他调用!$F$4:$F$42,其他调用!$G$4:$G$42,其他调用!$AG41)))</f>
        <v>2.0073214186539086</v>
      </c>
      <c r="EH40" s="44">
        <f>IF(D$4=0,0,求节点(D$4:D$9,$B$4:$B$9,求节点(其他调用!$F$4:$F$42,其他调用!$G$4:$G$42,其他调用!$AG41)))</f>
        <v>4.1247548888811787</v>
      </c>
      <c r="EI40" s="44">
        <f>IF(E$4=0,0,求节点(E$4:E$9,$B$4:$B$9,求节点(其他调用!$F$4:$F$42,其他调用!$G$4:$G$42,其他调用!$AG41)))</f>
        <v>0.62340445967406732</v>
      </c>
      <c r="EJ40" s="44">
        <f>IF(F$4=0,0,求节点(F$4:F$9,$B$4:$B$9,求节点(其他调用!$F$4:$F$42,其他调用!$G$4:$G$42,其他调用!$AG41)))</f>
        <v>0</v>
      </c>
      <c r="EK40" s="44">
        <f>IF(G$4=0,0,求节点(G$4:G$9,$B$4:$B$9,求节点(其他调用!$F$4:$F$42,其他调用!$G$4:$G$42,其他调用!$AG41)))</f>
        <v>0</v>
      </c>
      <c r="EL40" s="44">
        <f>IF(H$4=0,0,求节点(H$4:H$9,$B$4:$B$9,求节点(其他调用!$F$4:$F$42,其他调用!$G$4:$G$42,其他调用!$AG41)))</f>
        <v>0</v>
      </c>
      <c r="EM40" s="44">
        <f>IF(I$4=0,0,求节点(I$4:I$9,$B$4:$B$9,求节点(其他调用!$F$4:$F$42,其他调用!$G$4:$G$42,其他调用!$AG41)))</f>
        <v>0</v>
      </c>
      <c r="EN40" s="44">
        <f>IF(J$4=0,0,求节点(J$4:J$9,$B$4:$B$9,求节点(其他调用!$F$4:$F$42,其他调用!$G$4:$G$42,其他调用!$AG41)))</f>
        <v>0</v>
      </c>
      <c r="EO40" s="44">
        <f>IF(K$4=0,0,求节点(K$4:K$9,$B$4:$B$9,求节点(其他调用!$F$4:$F$42,其他调用!$G$4:$G$42,其他调用!$AG41)))</f>
        <v>0</v>
      </c>
      <c r="EP40" s="44">
        <f>IF(L$4=0,0,求节点(L$4:L$9,$B$4:$B$9,求节点(其他调用!$F$4:$F$42,其他调用!$G$4:$G$42,其他调用!$AG41)))</f>
        <v>0</v>
      </c>
      <c r="EQ40" s="44">
        <f>IF(M$4=0,0,求节点(M$4:M$9,$B$4:$B$9,求节点(其他调用!$F$4:$F$42,其他调用!$G$4:$G$42,其他调用!$AG41)))</f>
        <v>0</v>
      </c>
      <c r="ER40" s="44">
        <f>IF(N$4=0,0,求节点(N$4:N$9,$B$4:$B$9,求节点(其他调用!$F$4:$F$42,其他调用!$G$4:$G$42,其他调用!$AG41)))</f>
        <v>0</v>
      </c>
      <c r="ES40" s="44">
        <f>IF(O$4=0,0,求节点(O$4:O$9,$B$4:$B$9,求节点(其他调用!$F$4:$F$42,其他调用!$G$4:$G$42,其他调用!$AG41)))</f>
        <v>0</v>
      </c>
      <c r="ET40" s="44">
        <f>IF(P$4=0,0,求节点(P$4:P$9,$B$4:$B$9,求节点(其他调用!$F$4:$F$42,其他调用!$G$4:$G$42,其他调用!$AG41)))</f>
        <v>0</v>
      </c>
      <c r="EU40" s="44">
        <f>IF(Q$4=0,0,求节点(Q$4:Q$9,$B$4:$B$9,求节点(其他调用!$F$4:$F$42,其他调用!$G$4:$G$42,其他调用!$AG41)))</f>
        <v>0</v>
      </c>
      <c r="EV40" s="44">
        <f>IF(R$4=0,0,求节点(R$4:R$9,$B$4:$B$9,求节点(其他调用!$F$4:$F$42,其他调用!$G$4:$G$42,其他调用!$AG41)))</f>
        <v>0</v>
      </c>
      <c r="EW40" s="44">
        <f>IF(S$4=0,0,求节点(S$4:S$9,$B$4:$B$9,求节点(其他调用!$F$4:$F$42,其他调用!$G$4:$G$42,其他调用!$AG41)))</f>
        <v>3.0346620425031339</v>
      </c>
      <c r="EX40" s="44">
        <f>IF(T$4=0,0,求节点(T$4:T$9,$B$4:$B$9,求节点(其他调用!$F$4:$F$42,其他调用!$G$4:$G$42,其他调用!$AG41)))</f>
        <v>2.3290785591308465</v>
      </c>
      <c r="EY40" s="44">
        <f>IF(U$4=0,0,求节点(U$4:U$9,$B$4:$B$9,求节点(其他调用!$F$4:$F$42,其他调用!$G$4:$G$42,其他调用!$AG41)))</f>
        <v>2.7446815322468909</v>
      </c>
      <c r="EZ40" s="44">
        <f>IF(V$4=0,0,求节点(V$4:V$9,$B$4:$B$9,求节点(其他调用!$F$4:$F$42,其他调用!$G$4:$G$42,其他调用!$AG41)))</f>
        <v>0</v>
      </c>
      <c r="FA40" s="44">
        <f>IF(W$4=0,0,求节点(W$4:W$9,$B$4:$B$9,求节点(其他调用!$F$4:$F$42,其他调用!$G$4:$G$42,其他调用!$AG41)))</f>
        <v>1.354407645155544</v>
      </c>
      <c r="FB40" s="44">
        <f>IF(X$4=0,0,求节点(X$4:X$9,$B$4:$B$9,求节点(其他调用!$F$4:$F$42,其他调用!$G$4:$G$42,其他调用!$AG41)))</f>
        <v>1.354407645155544</v>
      </c>
      <c r="FC40" s="44">
        <f>IF(Y$4=0,0,求节点(Y$4:Y$9,$B$4:$B$9,求节点(其他调用!$F$4:$F$42,其他调用!$G$4:$G$42,其他调用!$AG41)))</f>
        <v>2.3290785591308465</v>
      </c>
      <c r="FD40" s="44">
        <f>IF(Z$4=0,0,求节点(Z$4:Z$9,$B$4:$B$9,求节点(其他调用!$F$4:$F$42,其他调用!$G$4:$G$42,其他调用!$AG41)))</f>
        <v>0</v>
      </c>
      <c r="FE40" s="44">
        <f>IF(AA$4=0,0,求节点(AA$4:AA$9,$B$4:$B$9,求节点(其他调用!$F$4:$F$42,其他调用!$G$4:$G$42,其他调用!$AG41)))</f>
        <v>1.354407645155544</v>
      </c>
      <c r="FF40" s="44">
        <f>IF(AB$4=0,0,求节点(AB$4:AB$9,$B$4:$B$9,求节点(其他调用!$F$4:$F$42,其他调用!$G$4:$G$42,其他调用!$AG41)))</f>
        <v>4.3117158539717551</v>
      </c>
      <c r="FG40" s="44">
        <f>IF(AC$4=0,0,求节点(AC$4:AC$9,$B$4:$B$9,求节点(其他调用!$F$4:$F$42,其他调用!$G$4:$G$42,其他调用!$AG41)))</f>
        <v>3.0697205087899699</v>
      </c>
      <c r="FH40" s="44">
        <f>IF(AD$4=0,0,求节点(AD$4:AD$9,$B$4:$B$9,求节点(其他调用!$F$4:$F$42,其他调用!$G$4:$G$42,其他调用!$AG41)))</f>
        <v>0.15492740934829163</v>
      </c>
      <c r="FI40" s="44">
        <f>IF(AE$4=0,0,求节点(AE$4:AE$9,$B$4:$B$9,求节点(其他调用!$F$4:$F$42,其他调用!$G$4:$G$42,其他调用!$AG41)))</f>
        <v>0.15492740934829163</v>
      </c>
      <c r="FJ40" s="44">
        <f>IF(AF$4=0,0,求节点(AF$4:AF$9,$B$4:$B$9,求节点(其他调用!$F$4:$F$42,其他调用!$G$4:$G$42,其他调用!$AG41)))</f>
        <v>0.15492740934829163</v>
      </c>
      <c r="FK40" s="44">
        <f>IF(AG$4=0,0,求节点(AG$4:AG$9,$B$4:$B$9,求节点(其他调用!$F$4:$F$42,其他调用!$G$4:$G$42,其他调用!$AG41)))</f>
        <v>0.15492740934829163</v>
      </c>
      <c r="FL40" s="44">
        <f>IF(AH$4=0,0,求节点(AH$4:AH$9,$B$4:$B$9,求节点(其他调用!$F$4:$F$42,其他调用!$G$4:$G$42,其他调用!$AG41)))</f>
        <v>0.15492740934829163</v>
      </c>
      <c r="FM40" s="44">
        <f>IF(AI$4=0,0,求节点(AI$4:AI$9,$B$4:$B$9,求节点(其他调用!$F$4:$F$42,其他调用!$G$4:$G$42,其他调用!$AG41)))</f>
        <v>0.15492740934829163</v>
      </c>
      <c r="FN40" s="44">
        <f>IF(AJ$4=0,0,求节点(AJ$4:AJ$9,$B$4:$B$9,求节点(其他调用!$F$4:$F$42,其他调用!$G$4:$G$42,其他调用!$AG41)))</f>
        <v>0.15492740934829163</v>
      </c>
      <c r="FO40" s="44">
        <f>IF(AK$4=0,0,求节点(AK$4:AK$9,$B$4:$B$9,求节点(其他调用!$F$4:$F$42,其他调用!$G$4:$G$42,其他调用!$AG41)))</f>
        <v>0.15492740934829163</v>
      </c>
      <c r="FP40" s="44">
        <f>IF(AL$4=0,0,求节点(AL$4:AL$9,$B$4:$B$9,求节点(其他调用!$F$4:$F$42,其他调用!$G$4:$G$42,其他调用!$AG41)))</f>
        <v>0.15492740934829163</v>
      </c>
      <c r="FQ40" s="44">
        <f>IF(AM$4=0,0,求节点(AM$4:AM$9,$B$4:$B$9,求节点(其他调用!$F$4:$F$42,其他调用!$G$4:$G$42,其他调用!$AG41)))</f>
        <v>0.15492740934829163</v>
      </c>
      <c r="FR40" s="44">
        <f>IF(AN$4=0,0,求节点(AN$4:AN$9,$B$4:$B$9,求节点(其他调用!$F$4:$F$42,其他调用!$G$4:$G$42,其他调用!$AG41)))</f>
        <v>0.15492740934829163</v>
      </c>
      <c r="FS40" s="44">
        <f>IF(AO$4=0,0,求节点(AO$4:AO$9,$B$4:$B$9,求节点(其他调用!$F$4:$F$42,其他调用!$G$4:$G$42,其他调用!$AG41)))</f>
        <v>0.15492740934829163</v>
      </c>
      <c r="FT40" s="44">
        <f>IF(AP$4=0,0,求节点(AP$4:AP$9,$B$4:$B$9,求节点(其他调用!$F$4:$F$42,其他调用!$G$4:$G$42,其他调用!$AG41)))</f>
        <v>0.15492740934829163</v>
      </c>
      <c r="FU40" s="44">
        <f>IF(AQ$4=0,0,求节点(AQ$4:AQ$9,$B$4:$B$9,求节点(其他调用!$F$4:$F$42,其他调用!$G$4:$G$42,其他调用!$AG41)))</f>
        <v>0.15492740934829163</v>
      </c>
      <c r="FV40" s="44">
        <f>IF(AR$4=0,0,求节点(AR$4:AR$9,$B$4:$B$9,求节点(其他调用!$F$4:$F$42,其他调用!$G$4:$G$42,其他调用!$AG41)))</f>
        <v>0.15492740934829163</v>
      </c>
      <c r="FW40" s="44">
        <f>IF(AS$4=0,0,求节点(AS$4:AS$9,$B$4:$B$9,求节点(其他调用!$F$4:$F$42,其他调用!$G$4:$G$42,其他调用!$AG41)))</f>
        <v>0.15492740934829163</v>
      </c>
      <c r="FX40" s="44">
        <f>IF(AT$4=0,0,求节点(AT$4:AT$9,$B$4:$B$9,求节点(其他调用!$F$4:$F$42,其他调用!$G$4:$G$42,其他调用!$AG41)))</f>
        <v>0.15492740934829163</v>
      </c>
      <c r="FY40" s="44">
        <f>IF(AU$4=0,0,求节点(AU$4:AU$9,$B$4:$B$9,求节点(其他调用!$F$4:$F$42,其他调用!$G$4:$G$42,其他调用!$AG41)))</f>
        <v>0.15492740934829163</v>
      </c>
      <c r="FZ40" s="44">
        <f>IF(AV$4=0,0,求节点(AV$4:AV$9,$B$4:$B$9,求节点(其他调用!$F$4:$F$42,其他调用!$G$4:$G$42,其他调用!$AG41)))</f>
        <v>0.15492740934829163</v>
      </c>
      <c r="GA40" s="44">
        <f>IF(AW$4=0,0,求节点(AW$4:AW$9,$B$4:$B$9,求节点(其他调用!$F$4:$F$42,其他调用!$G$4:$G$42,其他调用!$AG41)))</f>
        <v>0.15492740934829163</v>
      </c>
      <c r="GB40" s="44">
        <f>IF(AX$4=0,0,求节点(AX$4:AX$9,$B$4:$B$9,求节点(其他调用!$F$4:$F$42,其他调用!$G$4:$G$42,其他调用!$AG41)))</f>
        <v>0.15492740934829163</v>
      </c>
      <c r="GC40" s="44">
        <f>IF(AY$4=0,0,求节点(AY$4:AY$9,$B$4:$B$9,求节点(其他调用!$F$4:$F$42,其他调用!$G$4:$G$42,其他调用!$AG41)))</f>
        <v>0.15492740934829163</v>
      </c>
      <c r="GD40" s="44">
        <f>IF(AZ$4=0,0,求节点(AZ$4:AZ$9,$B$4:$B$9,求节点(其他调用!$F$4:$F$42,其他调用!$G$4:$G$42,其他调用!$AG41)))</f>
        <v>0.15492740934829163</v>
      </c>
      <c r="GF40" s="44">
        <v>37</v>
      </c>
      <c r="GG40" s="44">
        <f>IF(C$23=0,0,求节点(C$23:C$28,$B$23:$B$28,求节点(其他调用!$U$4:$U$20,其他调用!$V$4:$V$20,$GF40)))</f>
        <v>0</v>
      </c>
      <c r="GH40" s="44">
        <f>IF(D$23=0,0,求节点(D$23:D$28,$B$23:$B$28,求节点(其他调用!$U$4:$U$20,其他调用!$V$4:$V$20,$GF40)))</f>
        <v>0</v>
      </c>
      <c r="GI40" s="44">
        <f>IF(E$23=0,0,求节点(E$23:E$28,$B$23:$B$28,求节点(其他调用!$U$4:$U$20,其他调用!$V$4:$V$20,$GF40)))</f>
        <v>0</v>
      </c>
      <c r="GJ40" s="44">
        <f>IF(F$23=0,0,求节点(F$23:F$28,$B$23:$B$28,求节点(其他调用!$U$4:$U$20,其他调用!$V$4:$V$20,$GF40)))</f>
        <v>0</v>
      </c>
      <c r="GK40" s="44">
        <f>IF(G$23=0,0,求节点(G$23:G$28,$B$23:$B$28,求节点(其他调用!$U$4:$U$20,其他调用!$V$4:$V$20,$GF40)))</f>
        <v>0</v>
      </c>
      <c r="GL40" s="44">
        <f>IF(H$23=0,0,求节点(H$23:H$28,$B$23:$B$28,求节点(其他调用!$U$4:$U$20,其他调用!$V$4:$V$20,$GF40)))</f>
        <v>0</v>
      </c>
      <c r="GM40" s="44">
        <f>IF(I$23=0,0,求节点(I$23:I$28,$B$23:$B$28,求节点(其他调用!$U$4:$U$20,其他调用!$V$4:$V$20,$GF40)))</f>
        <v>0</v>
      </c>
      <c r="GN40" s="44">
        <f>IF(J$23=0,0,求节点(J$23:J$28,$B$23:$B$28,求节点(其他调用!$U$4:$U$20,其他调用!$V$4:$V$20,$GF40)))</f>
        <v>0</v>
      </c>
      <c r="GO40" s="44">
        <f>IF(K$23=0,0,求节点(K$23:K$28,$B$23:$B$28,求节点(其他调用!$U$4:$U$20,其他调用!$V$4:$V$20,$GF40)))</f>
        <v>0</v>
      </c>
      <c r="GP40" s="44">
        <f>IF(L$23=0,0,求节点(L$23:L$28,$B$23:$B$28,求节点(其他调用!$U$4:$U$20,其他调用!$V$4:$V$20,$GF40)))</f>
        <v>0</v>
      </c>
      <c r="GQ40" s="44">
        <f>IF(M$23=0,0,求节点(M$23:M$28,$B$23:$B$28,求节点(其他调用!$U$4:$U$20,其他调用!$V$4:$V$20,$GF40)))</f>
        <v>0</v>
      </c>
      <c r="GR40" s="44">
        <f>IF(N$23=0,0,求节点(N$23:N$28,$B$23:$B$28,求节点(其他调用!$U$4:$U$20,其他调用!$V$4:$V$20,$GF40)))</f>
        <v>0</v>
      </c>
      <c r="GS40" s="44">
        <f>IF(O$23=0,0,求节点(O$23:O$28,$B$23:$B$28,求节点(其他调用!$U$4:$U$20,其他调用!$V$4:$V$20,$GF40)))</f>
        <v>0</v>
      </c>
      <c r="GT40" s="44">
        <f>IF(P$23=0,0,求节点(P$23:P$28,$B$23:$B$28,求节点(其他调用!$U$4:$U$20,其他调用!$V$4:$V$20,$GF40)))</f>
        <v>0</v>
      </c>
      <c r="GU40" s="44">
        <f>IF(Q$23=0,0,求节点(Q$23:Q$28,$B$23:$B$28,求节点(其他调用!$U$4:$U$20,其他调用!$V$4:$V$20,$GF40)))</f>
        <v>0</v>
      </c>
      <c r="GV40" s="44">
        <f>IF(R$23=0,0,求节点(R$23:R$28,$B$23:$B$28,求节点(其他调用!$U$4:$U$20,其他调用!$V$4:$V$20,$GF40)))</f>
        <v>0</v>
      </c>
      <c r="GW40" s="44">
        <f>IF(S$23=0,0,求节点(S$23:S$28,$B$23:$B$28,求节点(其他调用!$U$4:$U$20,其他调用!$V$4:$V$20,$GF40)))</f>
        <v>0</v>
      </c>
      <c r="GX40" s="44">
        <f>IF(T$23=0,0,求节点(T$23:T$28,$B$23:$B$28,求节点(其他调用!$U$4:$U$20,其他调用!$V$4:$V$20,$GF40)))</f>
        <v>0</v>
      </c>
      <c r="GY40" s="44">
        <f>IF(U$23=0,0,求节点(U$23:U$28,$B$23:$B$28,求节点(其他调用!$U$4:$U$20,其他调用!$V$4:$V$20,$GF40)))</f>
        <v>0</v>
      </c>
      <c r="GZ40" s="44">
        <f>IF(V$23=0,0,求节点(V$23:V$28,$B$23:$B$28,求节点(其他调用!$U$4:$U$20,其他调用!$V$4:$V$20,$GF40)))</f>
        <v>0</v>
      </c>
      <c r="HC40" s="44">
        <v>37</v>
      </c>
      <c r="HD40" s="44">
        <f>IF(C$4=0,0,求节点(C$4:C$9,$B$4:$B$9,求节点(其他调用!$I$4:$I$42,其他调用!$J$4:$J$42,其他调用!$AH41)))</f>
        <v>2.5089548423324555</v>
      </c>
      <c r="HE40" s="44">
        <f>IF(D$4=0,0,求节点(D$4:D$9,$B$4:$B$9,求节点(其他调用!$I$4:$I$42,其他调用!$J$4:$J$42,其他调用!$AH41)))</f>
        <v>5.0801402307760606</v>
      </c>
      <c r="HF40" s="44">
        <f>IF(E$4=0,0,求节点(E$4:E$9,$B$4:$B$9,求节点(其他调用!$I$4:$I$42,其他调用!$J$4:$J$42,其他调用!$AH41)))</f>
        <v>0.85666400168459178</v>
      </c>
      <c r="HG40" s="44">
        <f>IF(F$4=0,0,求节点(F$4:F$9,$B$4:$B$9,求节点(其他调用!$I$4:$I$42,其他调用!$J$4:$J$42,其他调用!$AH41)))</f>
        <v>0</v>
      </c>
      <c r="HH40" s="44">
        <f>IF(G$4=0,0,求节点(G$4:G$9,$B$4:$B$9,求节点(其他调用!$I$4:$I$42,其他调用!$J$4:$J$42,其他调用!$AH41)))</f>
        <v>0</v>
      </c>
      <c r="HI40" s="44">
        <f>IF(H$4=0,0,求节点(H$4:H$9,$B$4:$B$9,求节点(其他调用!$I$4:$I$42,其他调用!$J$4:$J$42,其他调用!$AH41)))</f>
        <v>0</v>
      </c>
      <c r="HJ40" s="44">
        <f>IF(I$4=0,0,求节点(I$4:I$9,$B$4:$B$9,求节点(其他调用!$I$4:$I$42,其他调用!$J$4:$J$42,其他调用!$AH41)))</f>
        <v>0</v>
      </c>
      <c r="HK40" s="44">
        <f>IF(J$4=0,0,求节点(J$4:J$9,$B$4:$B$9,求节点(其他调用!$I$4:$I$42,其他调用!$J$4:$J$42,其他调用!$AH41)))</f>
        <v>0</v>
      </c>
      <c r="HL40" s="44">
        <f>IF(K$4=0,0,求节点(K$4:K$9,$B$4:$B$9,求节点(其他调用!$I$4:$I$42,其他调用!$J$4:$J$42,其他调用!$AH41)))</f>
        <v>0</v>
      </c>
      <c r="HM40" s="44">
        <f>IF(L$4=0,0,求节点(L$4:L$9,$B$4:$B$9,求节点(其他调用!$I$4:$I$42,其他调用!$J$4:$J$42,其他调用!$AH41)))</f>
        <v>0</v>
      </c>
      <c r="HN40" s="44">
        <f>IF(M$4=0,0,求节点(M$4:M$9,$B$4:$B$9,求节点(其他调用!$I$4:$I$42,其他调用!$J$4:$J$42,其他调用!$AH41)))</f>
        <v>0</v>
      </c>
      <c r="HO40" s="44">
        <f>IF(N$4=0,0,求节点(N$4:N$9,$B$4:$B$9,求节点(其他调用!$I$4:$I$42,其他调用!$J$4:$J$42,其他调用!$AH41)))</f>
        <v>0</v>
      </c>
      <c r="HP40" s="44">
        <f>IF(O$4=0,0,求节点(O$4:O$9,$B$4:$B$9,求节点(其他调用!$I$4:$I$42,其他调用!$J$4:$J$42,其他调用!$AH41)))</f>
        <v>0</v>
      </c>
      <c r="HQ40" s="44">
        <f>IF(P$4=0,0,求节点(P$4:P$9,$B$4:$B$9,求节点(其他调用!$I$4:$I$42,其他调用!$J$4:$J$42,其他调用!$AH41)))</f>
        <v>0</v>
      </c>
      <c r="HR40" s="44">
        <f>IF(Q$4=0,0,求节点(Q$4:Q$9,$B$4:$B$9,求节点(其他调用!$I$4:$I$42,其他调用!$J$4:$J$42,其他调用!$AH41)))</f>
        <v>0</v>
      </c>
      <c r="HS40" s="44">
        <f>IF(R$4=0,0,求节点(R$4:R$9,$B$4:$B$9,求节点(其他调用!$I$4:$I$42,其他调用!$J$4:$J$42,其他调用!$AH41)))</f>
        <v>0</v>
      </c>
      <c r="HT40" s="44">
        <f>IF(S$4=0,0,求节点(S$4:S$9,$B$4:$B$9,求节点(其他调用!$I$4:$I$42,其他调用!$J$4:$J$42,其他调用!$AH41)))</f>
        <v>3.2293491928509894</v>
      </c>
      <c r="HU40" s="44">
        <f>IF(T$4=0,0,求节点(T$4:T$9,$B$4:$B$9,求节点(其他调用!$I$4:$I$42,其他调用!$J$4:$J$42,其他调用!$AH41)))</f>
        <v>2.9511040044922447</v>
      </c>
      <c r="HV40" s="44">
        <f>IF(U$4=0,0,求节点(U$4:U$9,$B$4:$B$9,求节点(其他调用!$I$4:$I$42,其他调用!$J$4:$J$42,其他调用!$AH41)))</f>
        <v>3.4272654591397957</v>
      </c>
      <c r="HW40" s="44">
        <f>IF(V$4=0,0,求节点(V$4:V$9,$B$4:$B$9,求节点(其他调用!$I$4:$I$42,其他调用!$J$4:$J$42,其他调用!$AH41)))</f>
        <v>0</v>
      </c>
      <c r="HX40" s="44">
        <f>IF(W$4=0,0,求节点(W$4:W$9,$B$4:$B$9,求节点(其他调用!$I$4:$I$42,其他调用!$J$4:$J$42,其他调用!$AH41)))</f>
        <v>1.7542811457450145</v>
      </c>
      <c r="HY40" s="44">
        <f>IF(X$4=0,0,求节点(X$4:X$9,$B$4:$B$9,求节点(其他调用!$I$4:$I$42,其他调用!$J$4:$J$42,其他调用!$AH41)))</f>
        <v>1.7542811457450145</v>
      </c>
      <c r="HZ40" s="44">
        <f>IF(Y$4=0,0,求节点(Y$4:Y$9,$B$4:$B$9,求节点(其他调用!$I$4:$I$42,其他调用!$J$4:$J$42,其他调用!$AH41)))</f>
        <v>2.9511040044922447</v>
      </c>
      <c r="IA40" s="44">
        <f>IF(Z$4=0,0,求节点(Z$4:Z$9,$B$4:$B$9,求节点(其他调用!$I$4:$I$42,其他调用!$J$4:$J$42,其他调用!$AH41)))</f>
        <v>0</v>
      </c>
      <c r="IB40" s="44">
        <f>IF(AA$4=0,0,求节点(AA$4:AA$9,$B$4:$B$9,求节点(其他调用!$I$4:$I$42,其他调用!$J$4:$J$42,其他调用!$AH41)))</f>
        <v>1.7542811457450145</v>
      </c>
      <c r="IC40" s="44">
        <f>IF(AB$4=0,0,求节点(AB$4:AB$9,$B$4:$B$9,求节点(其他调用!$I$4:$I$42,其他调用!$J$4:$J$42,其他调用!$AH41)))</f>
        <v>5.3028009703502335</v>
      </c>
      <c r="ID40" s="44">
        <f>IF(AC$4=0,0,求节点(AC$4:AC$9,$B$4:$B$9,求节点(其他调用!$I$4:$I$42,其他调用!$J$4:$J$42,其他调用!$AH41)))</f>
        <v>3.2001849461764205</v>
      </c>
      <c r="IE40" s="44">
        <f>IF(AD$4=0,0,求节点(AD$4:AD$9,$B$4:$B$9,求节点(其他调用!$I$4:$I$42,其他调用!$J$4:$J$42,其他调用!$AH41)))</f>
        <v>0.21289667150011138</v>
      </c>
      <c r="IF40" s="44">
        <f>IF(AE$4=0,0,求节点(AE$4:AE$9,$B$4:$B$9,求节点(其他调用!$I$4:$I$42,其他调用!$J$4:$J$42,其他调用!$AH41)))</f>
        <v>0.21289667150011138</v>
      </c>
      <c r="IG40" s="44">
        <f>IF(AF$4=0,0,求节点(AF$4:AF$9,$B$4:$B$9,求节点(其他调用!$I$4:$I$42,其他调用!$J$4:$J$42,其他调用!$AH41)))</f>
        <v>0.21289667150011138</v>
      </c>
      <c r="IH40" s="44">
        <f>IF(AG$4=0,0,求节点(AG$4:AG$9,$B$4:$B$9,求节点(其他调用!$I$4:$I$42,其他调用!$J$4:$J$42,其他调用!$AH41)))</f>
        <v>0.21289667150011138</v>
      </c>
      <c r="II40" s="44">
        <f>IF(AH$4=0,0,求节点(AH$4:AH$9,$B$4:$B$9,求节点(其他调用!$I$4:$I$42,其他调用!$J$4:$J$42,其他调用!$AH41)))</f>
        <v>0.21289667150011138</v>
      </c>
      <c r="IJ40" s="44">
        <f>IF(AI$4=0,0,求节点(AI$4:AI$9,$B$4:$B$9,求节点(其他调用!$I$4:$I$42,其他调用!$J$4:$J$42,其他调用!$AH41)))</f>
        <v>0.21289667150011138</v>
      </c>
      <c r="IK40" s="44">
        <f>IF(AJ$4=0,0,求节点(AJ$4:AJ$9,$B$4:$B$9,求节点(其他调用!$I$4:$I$42,其他调用!$J$4:$J$42,其他调用!$AH41)))</f>
        <v>0.21289667150011138</v>
      </c>
      <c r="IL40" s="44">
        <f>IF(AK$4=0,0,求节点(AK$4:AK$9,$B$4:$B$9,求节点(其他调用!$I$4:$I$42,其他调用!$J$4:$J$42,其他调用!$AH41)))</f>
        <v>0.21289667150011138</v>
      </c>
      <c r="IM40" s="44">
        <f>IF(AL$4=0,0,求节点(AL$4:AL$9,$B$4:$B$9,求节点(其他调用!$I$4:$I$42,其他调用!$J$4:$J$42,其他调用!$AH41)))</f>
        <v>0.21289667150011138</v>
      </c>
      <c r="IN40" s="44">
        <f>IF(AM$4=0,0,求节点(AM$4:AM$9,$B$4:$B$9,求节点(其他调用!$I$4:$I$42,其他调用!$J$4:$J$42,其他调用!$AH41)))</f>
        <v>0.21289667150011138</v>
      </c>
      <c r="IO40" s="44">
        <f>IF(AN$4=0,0,求节点(AN$4:AN$9,$B$4:$B$9,求节点(其他调用!$I$4:$I$42,其他调用!$J$4:$J$42,其他调用!$AH41)))</f>
        <v>0.21289667150011138</v>
      </c>
      <c r="IP40" s="44">
        <f>IF(AO$4=0,0,求节点(AO$4:AO$9,$B$4:$B$9,求节点(其他调用!$I$4:$I$42,其他调用!$J$4:$J$42,其他调用!$AH41)))</f>
        <v>0.21289667150011138</v>
      </c>
      <c r="IQ40" s="44">
        <f>IF(AP$4=0,0,求节点(AP$4:AP$9,$B$4:$B$9,求节点(其他调用!$I$4:$I$42,其他调用!$J$4:$J$42,其他调用!$AH41)))</f>
        <v>0.21289667150011138</v>
      </c>
      <c r="IR40" s="44">
        <f>IF(AQ$4=0,0,求节点(AQ$4:AQ$9,$B$4:$B$9,求节点(其他调用!$I$4:$I$42,其他调用!$J$4:$J$42,其他调用!$AH41)))</f>
        <v>0.21289667150011138</v>
      </c>
      <c r="IS40" s="44">
        <f>IF(AR$4=0,0,求节点(AR$4:AR$9,$B$4:$B$9,求节点(其他调用!$I$4:$I$42,其他调用!$J$4:$J$42,其他调用!$AH41)))</f>
        <v>0.21289667150011138</v>
      </c>
      <c r="IT40" s="44">
        <f>IF(AS$4=0,0,求节点(AS$4:AS$9,$B$4:$B$9,求节点(其他调用!$I$4:$I$42,其他调用!$J$4:$J$42,其他调用!$AH41)))</f>
        <v>0.21289667150011138</v>
      </c>
      <c r="IU40" s="44">
        <f>IF(AT$4=0,0,求节点(AT$4:AT$9,$B$4:$B$9,求节点(其他调用!$I$4:$I$42,其他调用!$J$4:$J$42,其他调用!$AH41)))</f>
        <v>0.21289667150011138</v>
      </c>
      <c r="IV40" s="44">
        <f>IF(AU$4=0,0,求节点(AU$4:AU$9,$B$4:$B$9,求节点(其他调用!$I$4:$I$42,其他调用!$J$4:$J$42,其他调用!$AH41)))</f>
        <v>0.21289667150011138</v>
      </c>
      <c r="IW40" s="44">
        <f>IF(AV$4=0,0,求节点(AV$4:AV$9,$B$4:$B$9,求节点(其他调用!$I$4:$I$42,其他调用!$J$4:$J$42,其他调用!$AH41)))</f>
        <v>0.21289667150011138</v>
      </c>
      <c r="IX40" s="44">
        <f>IF(AW$4=0,0,求节点(AW$4:AW$9,$B$4:$B$9,求节点(其他调用!$I$4:$I$42,其他调用!$J$4:$J$42,其他调用!$AH41)))</f>
        <v>0.21289667150011138</v>
      </c>
      <c r="IY40" s="44">
        <f>IF(AX$4=0,0,求节点(AX$4:AX$9,$B$4:$B$9,求节点(其他调用!$I$4:$I$42,其他调用!$J$4:$J$42,其他调用!$AH41)))</f>
        <v>0.21289667150011138</v>
      </c>
      <c r="IZ40" s="44">
        <f>IF(AY$4=0,0,求节点(AY$4:AY$9,$B$4:$B$9,求节点(其他调用!$I$4:$I$42,其他调用!$J$4:$J$42,其他调用!$AH41)))</f>
        <v>0.21289667150011138</v>
      </c>
      <c r="JA40" s="44">
        <f>IF(AZ$4=0,0,求节点(AZ$4:AZ$9,$B$4:$B$9,求节点(其他调用!$I$4:$I$42,其他调用!$J$4:$J$42,其他调用!$AH41)))</f>
        <v>0.21289667150011138</v>
      </c>
      <c r="JC40" s="44">
        <v>37</v>
      </c>
      <c r="JD40" s="44">
        <f>IF(C$23=0,0,求节点(C$23:C$28,$B$23:$B$28,求节点(其他调用!$W$4:$W$20,其他调用!$X$4:$X$20,$JC40)))</f>
        <v>0</v>
      </c>
      <c r="JE40" s="44">
        <f>IF(D$23=0,0,求节点(D$23:D$28,$B$23:$B$28,求节点(其他调用!$W$4:$W$20,其他调用!$X$4:$X$20,$JC40)))</f>
        <v>0</v>
      </c>
      <c r="JF40" s="44">
        <f>IF(E$23=0,0,求节点(E$23:E$28,$B$23:$B$28,求节点(其他调用!$W$4:$W$20,其他调用!$X$4:$X$20,$JC40)))</f>
        <v>0</v>
      </c>
      <c r="JG40" s="44">
        <f>IF(F$23=0,0,求节点(F$23:F$28,$B$23:$B$28,求节点(其他调用!$W$4:$W$20,其他调用!$X$4:$X$20,$JC40)))</f>
        <v>2.2547425475893945E-4</v>
      </c>
      <c r="JH40" s="44">
        <f>IF(G$23=0,0,求节点(G$23:G$28,$B$23:$B$28,求节点(其他调用!$W$4:$W$20,其他调用!$X$4:$X$20,$JC40)))</f>
        <v>3.382113821385202E-4</v>
      </c>
      <c r="JI40" s="44">
        <f>IF(H$23=0,0,求节点(H$23:H$28,$B$23:$B$28,求节点(其他调用!$W$4:$W$20,其他调用!$X$4:$X$20,$JC40)))</f>
        <v>3.382113821385202E-4</v>
      </c>
      <c r="JJ40" s="44">
        <f>IF(I$23=0,0,求节点(I$23:I$28,$B$23:$B$28,求节点(其他调用!$W$4:$W$20,其他调用!$X$4:$X$20,$JC40)))</f>
        <v>5.1244148808859968E-4</v>
      </c>
      <c r="JK40" s="44">
        <f>IF(J$23=0,0,求节点(J$23:J$28,$B$23:$B$28,求节点(其他调用!$W$4:$W$20,其他调用!$X$4:$X$20,$JC40)))</f>
        <v>0</v>
      </c>
      <c r="JL40" s="44">
        <f>IF(K$23=0,0,求节点(K$23:K$28,$B$23:$B$28,求节点(其他调用!$W$4:$W$20,其他调用!$X$4:$X$20,$JC40)))</f>
        <v>3.382113821385202E-4</v>
      </c>
      <c r="JM40" s="44">
        <f>IF(L$23=0,0,求节点(L$23:L$28,$B$23:$B$28,求节点(其他调用!$W$4:$W$20,其他调用!$X$4:$X$20,$JC40)))</f>
        <v>0</v>
      </c>
      <c r="JN40" s="44">
        <f>IF(M$23=0,0,求节点(M$23:M$28,$B$23:$B$28,求节点(其他调用!$W$4:$W$20,其他调用!$X$4:$X$20,$JC40)))</f>
        <v>0</v>
      </c>
      <c r="JO40" s="44">
        <f>IF(N$23=0,0,求节点(N$23:N$28,$B$23:$B$28,求节点(其他调用!$W$4:$W$20,其他调用!$X$4:$X$20,$JC40)))</f>
        <v>0</v>
      </c>
      <c r="JP40" s="44">
        <f>IF(O$23=0,0,求节点(O$23:O$28,$B$23:$B$28,求节点(其他调用!$W$4:$W$20,其他调用!$X$4:$X$20,$JC40)))</f>
        <v>0</v>
      </c>
      <c r="JQ40" s="44">
        <f>IF(P$23=0,0,求节点(P$23:P$28,$B$23:$B$28,求节点(其他调用!$W$4:$W$20,其他调用!$X$4:$X$20,$JC40)))</f>
        <v>0</v>
      </c>
      <c r="JR40" s="44">
        <f>IF(Q$23=0,0,求节点(Q$23:Q$28,$B$23:$B$28,求节点(其他调用!$W$4:$W$20,其他调用!$X$4:$X$20,$JC40)))</f>
        <v>0</v>
      </c>
      <c r="JS40" s="44">
        <f>IF(R$23=0,0,求节点(R$23:R$28,$B$23:$B$28,求节点(其他调用!$W$4:$W$20,其他调用!$X$4:$X$20,$JC40)))</f>
        <v>0</v>
      </c>
      <c r="JT40" s="44">
        <f>IF(S$23=0,0,求节点(S$23:S$28,$B$23:$B$28,求节点(其他调用!$W$4:$W$20,其他调用!$X$4:$X$20,$JC40)))</f>
        <v>0</v>
      </c>
      <c r="JU40" s="44">
        <f>IF(T$23=0,0,求节点(T$23:T$28,$B$23:$B$28,求节点(其他调用!$W$4:$W$20,其他调用!$X$4:$X$20,$JC40)))</f>
        <v>0</v>
      </c>
      <c r="JV40" s="44">
        <f>IF(U$23=0,0,求节点(U$23:U$28,$B$23:$B$28,求节点(其他调用!$W$4:$W$20,其他调用!$X$4:$X$20,$JC40)))</f>
        <v>0</v>
      </c>
      <c r="JW40" s="44">
        <f>IF(V$23=0,0,求节点(V$23:V$28,$B$23:$B$28,求节点(其他调用!$W$4:$W$20,其他调用!$X$4:$X$20,$JC40)))</f>
        <v>0</v>
      </c>
      <c r="JZ40" s="44">
        <v>37</v>
      </c>
      <c r="KA40" s="44">
        <f>IF(C$4=0,0,求节点(C$4:C$9,$B$4:$B$9,求节点(其他调用!$L$4:$L$42,其他调用!$M$4:$M$42,其他调用!$AI41)))</f>
        <v>3.9609833289080925</v>
      </c>
      <c r="KB40" s="44">
        <f>IF(D$4=0,0,求节点(D$4:D$9,$B$4:$B$9,求节点(其他调用!$L$4:$L$42,其他调用!$M$4:$M$42,其他调用!$AI41)))</f>
        <v>6</v>
      </c>
      <c r="KC40" s="44">
        <f>IF(E$4=0,0,求节点(E$4:E$9,$B$4:$B$9,求节点(其他调用!$L$4:$L$42,其他调用!$M$4:$M$42,其他调用!$AI41)))</f>
        <v>1.4508277561400709</v>
      </c>
      <c r="KD40" s="44">
        <f>IF(F$4=0,0,求节点(F$4:F$9,$B$4:$B$9,求节点(其他调用!$L$4:$L$42,其他调用!$M$4:$M$42,其他调用!$AI41)))</f>
        <v>0</v>
      </c>
      <c r="KE40" s="44">
        <f>IF(G$4=0,0,求节点(G$4:G$9,$B$4:$B$9,求节点(其他调用!$L$4:$L$42,其他调用!$M$4:$M$42,其他调用!$AI41)))</f>
        <v>0</v>
      </c>
      <c r="KF40" s="44">
        <f>IF(H$4=0,0,求节点(H$4:H$9,$B$4:$B$9,求节点(其他调用!$L$4:$L$42,其他调用!$M$4:$M$42,其他调用!$AI41)))</f>
        <v>0</v>
      </c>
      <c r="KG40" s="44">
        <f>IF(I$4=0,0,求节点(I$4:I$9,$B$4:$B$9,求节点(其他调用!$L$4:$L$42,其他调用!$M$4:$M$42,其他调用!$AI41)))</f>
        <v>0</v>
      </c>
      <c r="KH40" s="44">
        <f>IF(J$4=0,0,求节点(J$4:J$9,$B$4:$B$9,求节点(其他调用!$L$4:$L$42,其他调用!$M$4:$M$42,其他调用!$AI41)))</f>
        <v>0</v>
      </c>
      <c r="KI40" s="44">
        <f>IF(K$4=0,0,求节点(K$4:K$9,$B$4:$B$9,求节点(其他调用!$L$4:$L$42,其他调用!$M$4:$M$42,其他调用!$AI41)))</f>
        <v>0</v>
      </c>
      <c r="KJ40" s="44">
        <f>IF(L$4=0,0,求节点(L$4:L$9,$B$4:$B$9,求节点(其他调用!$L$4:$L$42,其他调用!$M$4:$M$42,其他调用!$AI41)))</f>
        <v>0</v>
      </c>
      <c r="KK40" s="44">
        <f>IF(M$4=0,0,求节点(M$4:M$9,$B$4:$B$9,求节点(其他调用!$L$4:$L$42,其他调用!$M$4:$M$42,其他调用!$AI41)))</f>
        <v>0</v>
      </c>
      <c r="KL40" s="44">
        <f>IF(N$4=0,0,求节点(N$4:N$9,$B$4:$B$9,求节点(其他调用!$L$4:$L$42,其他调用!$M$4:$M$42,其他调用!$AI41)))</f>
        <v>0</v>
      </c>
      <c r="KM40" s="44">
        <f>IF(O$4=0,0,求节点(O$4:O$9,$B$4:$B$9,求节点(其他调用!$L$4:$L$42,其他调用!$M$4:$M$42,其他调用!$AI41)))</f>
        <v>0</v>
      </c>
      <c r="KN40" s="44">
        <f>IF(P$4=0,0,求节点(P$4:P$9,$B$4:$B$9,求节点(其他调用!$L$4:$L$42,其他调用!$M$4:$M$42,其他调用!$AI41)))</f>
        <v>0</v>
      </c>
      <c r="KO40" s="44">
        <f>IF(Q$4=0,0,求节点(Q$4:Q$9,$B$4:$B$9,求节点(其他调用!$L$4:$L$42,其他调用!$M$4:$M$42,其他调用!$AI41)))</f>
        <v>0</v>
      </c>
      <c r="KP40" s="44">
        <f>IF(R$4=0,0,求节点(R$4:R$9,$B$4:$B$9,求节点(其他调用!$L$4:$L$42,其他调用!$M$4:$M$42,其他调用!$AI41)))</f>
        <v>0</v>
      </c>
      <c r="KQ40" s="44">
        <f>IF(S$4=0,0,求节点(S$4:S$9,$B$4:$B$9,求节点(其他调用!$L$4:$L$42,其他调用!$M$4:$M$42,其他调用!$AI41)))</f>
        <v>3.8757716086352416</v>
      </c>
      <c r="KR40" s="44">
        <f>IF(T$4=0,0,求节点(T$4:T$9,$B$4:$B$9,求节点(其他调用!$L$4:$L$42,其他调用!$M$4:$M$42,其他调用!$AI41)))</f>
        <v>3.2419708347507519</v>
      </c>
      <c r="KS40" s="44">
        <f>IF(U$4=0,0,求节点(U$4:U$9,$B$4:$B$9,求节点(其他调用!$L$4:$L$42,其他调用!$M$4:$M$42,其他调用!$AI41)))</f>
        <v>5.2623177171921984</v>
      </c>
      <c r="KT40" s="44">
        <f>IF(V$4=0,0,求节点(V$4:V$9,$B$4:$B$9,求节点(其他调用!$L$4:$L$42,其他调用!$M$4:$M$42,其他调用!$AI41)))</f>
        <v>0</v>
      </c>
      <c r="KU40" s="44">
        <f>IF(W$4=0,0,求节点(W$4:W$9,$B$4:$B$9,求节点(其他调用!$L$4:$L$42,其他调用!$M$4:$M$42,其他调用!$AI41)))</f>
        <v>2.8415451447947992</v>
      </c>
      <c r="KV40" s="44">
        <f>IF(X$4=0,0,求节点(X$4:X$9,$B$4:$B$9,求节点(其他调用!$L$4:$L$42,其他调用!$M$4:$M$42,其他调用!$AI41)))</f>
        <v>2.8415451447947992</v>
      </c>
      <c r="KW40" s="44">
        <f>IF(Y$4=0,0,求节点(Y$4:Y$9,$B$4:$B$9,求节点(其他调用!$L$4:$L$42,其他调用!$M$4:$M$42,其他调用!$AI41)))</f>
        <v>4.5498317389466445</v>
      </c>
      <c r="KX40" s="44">
        <f>IF(Z$4=0,0,求节点(Z$4:Z$9,$B$4:$B$9,求节点(其他调用!$L$4:$L$42,其他调用!$M$4:$M$42,其他调用!$AI41)))</f>
        <v>0</v>
      </c>
      <c r="KY40" s="44">
        <f>IF(AA$4=0,0,求节点(AA$4:AA$9,$B$4:$B$9,求节点(其他调用!$L$4:$L$42,其他调用!$M$4:$M$42,其他调用!$AI41)))</f>
        <v>2.8415451447947992</v>
      </c>
      <c r="KZ40" s="44">
        <f>IF(AB$4=0,0,求节点(AB$4:AB$9,$B$4:$B$9,求节点(其他调用!$L$4:$L$42,其他调用!$M$4:$M$42,其他调用!$AI41)))</f>
        <v>6</v>
      </c>
      <c r="LA40" s="44">
        <f>IF(AC$4=0,0,求节点(AC$4:AC$9,$B$4:$B$9,求节点(其他调用!$L$4:$L$42,其他调用!$M$4:$M$42,其他调用!$AI41)))</f>
        <v>3.6333678071849542</v>
      </c>
      <c r="LB40" s="44">
        <f>IF(AD$4=0,0,求节点(AD$4:AD$9,$B$4:$B$9,求节点(其他调用!$L$4:$L$42,其他调用!$M$4:$M$42,其他调用!$AI41)))</f>
        <v>0.4053728077754436</v>
      </c>
      <c r="LC40" s="44">
        <f>IF(AE$4=0,0,求节点(AE$4:AE$9,$B$4:$B$9,求节点(其他调用!$L$4:$L$42,其他调用!$M$4:$M$42,其他调用!$AI41)))</f>
        <v>0.4053728077754436</v>
      </c>
      <c r="LD40" s="44">
        <f>IF(AF$4=0,0,求节点(AF$4:AF$9,$B$4:$B$9,求节点(其他调用!$L$4:$L$42,其他调用!$M$4:$M$42,其他调用!$AI41)))</f>
        <v>0.4053728077754436</v>
      </c>
      <c r="LE40" s="44">
        <f>IF(AG$4=0,0,求节点(AG$4:AG$9,$B$4:$B$9,求节点(其他调用!$L$4:$L$42,其他调用!$M$4:$M$42,其他调用!$AI41)))</f>
        <v>0.4053728077754436</v>
      </c>
      <c r="LF40" s="44">
        <f>IF(AH$4=0,0,求节点(AH$4:AH$9,$B$4:$B$9,求节点(其他调用!$L$4:$L$42,其他调用!$M$4:$M$42,其他调用!$AI41)))</f>
        <v>0.4053728077754436</v>
      </c>
      <c r="LG40" s="44">
        <f>IF(AI$4=0,0,求节点(AI$4:AI$9,$B$4:$B$9,求节点(其他调用!$L$4:$L$42,其他调用!$M$4:$M$42,其他调用!$AI41)))</f>
        <v>0.4053728077754436</v>
      </c>
      <c r="LH40" s="44">
        <f>IF(AJ$4=0,0,求节点(AJ$4:AJ$9,$B$4:$B$9,求节点(其他调用!$L$4:$L$42,其他调用!$M$4:$M$42,其他调用!$AI41)))</f>
        <v>0.4053728077754436</v>
      </c>
      <c r="LI40" s="44">
        <f>IF(AK$4=0,0,求节点(AK$4:AK$9,$B$4:$B$9,求节点(其他调用!$L$4:$L$42,其他调用!$M$4:$M$42,其他调用!$AI41)))</f>
        <v>0.4053728077754436</v>
      </c>
      <c r="LJ40" s="44">
        <f>IF(AL$4=0,0,求节点(AL$4:AL$9,$B$4:$B$9,求节点(其他调用!$L$4:$L$42,其他调用!$M$4:$M$42,其他调用!$AI41)))</f>
        <v>0.4053728077754436</v>
      </c>
      <c r="LK40" s="44">
        <f>IF(AM$4=0,0,求节点(AM$4:AM$9,$B$4:$B$9,求节点(其他调用!$L$4:$L$42,其他调用!$M$4:$M$42,其他调用!$AI41)))</f>
        <v>0.4053728077754436</v>
      </c>
      <c r="LL40" s="44">
        <f>IF(AN$4=0,0,求节点(AN$4:AN$9,$B$4:$B$9,求节点(其他调用!$L$4:$L$42,其他调用!$M$4:$M$42,其他调用!$AI41)))</f>
        <v>0.4053728077754436</v>
      </c>
      <c r="LM40" s="44">
        <f>IF(AO$4=0,0,求节点(AO$4:AO$9,$B$4:$B$9,求节点(其他调用!$L$4:$L$42,其他调用!$M$4:$M$42,其他调用!$AI41)))</f>
        <v>0.4053728077754436</v>
      </c>
      <c r="LN40" s="44">
        <f>IF(AP$4=0,0,求节点(AP$4:AP$9,$B$4:$B$9,求节点(其他调用!$L$4:$L$42,其他调用!$M$4:$M$42,其他调用!$AI41)))</f>
        <v>0.4053728077754436</v>
      </c>
      <c r="LO40" s="44">
        <f>IF(AQ$4=0,0,求节点(AQ$4:AQ$9,$B$4:$B$9,求节点(其他调用!$L$4:$L$42,其他调用!$M$4:$M$42,其他调用!$AI41)))</f>
        <v>0.4053728077754436</v>
      </c>
      <c r="LP40" s="44">
        <f>IF(AR$4=0,0,求节点(AR$4:AR$9,$B$4:$B$9,求节点(其他调用!$L$4:$L$42,其他调用!$M$4:$M$42,其他调用!$AI41)))</f>
        <v>0.4053728077754436</v>
      </c>
      <c r="LQ40" s="44">
        <f>IF(AS$4=0,0,求节点(AS$4:AS$9,$B$4:$B$9,求节点(其他调用!$L$4:$L$42,其他调用!$M$4:$M$42,其他调用!$AI41)))</f>
        <v>0.4053728077754436</v>
      </c>
      <c r="LR40" s="44">
        <f>IF(AT$4=0,0,求节点(AT$4:AT$9,$B$4:$B$9,求节点(其他调用!$L$4:$L$42,其他调用!$M$4:$M$42,其他调用!$AI41)))</f>
        <v>0.4053728077754436</v>
      </c>
      <c r="LS40" s="44">
        <f>IF(AU$4=0,0,求节点(AU$4:AU$9,$B$4:$B$9,求节点(其他调用!$L$4:$L$42,其他调用!$M$4:$M$42,其他调用!$AI41)))</f>
        <v>0.4053728077754436</v>
      </c>
      <c r="LT40" s="44">
        <f>IF(AV$4=0,0,求节点(AV$4:AV$9,$B$4:$B$9,求节点(其他调用!$L$4:$L$42,其他调用!$M$4:$M$42,其他调用!$AI41)))</f>
        <v>0.4053728077754436</v>
      </c>
      <c r="LU40" s="44">
        <f>IF(AW$4=0,0,求节点(AW$4:AW$9,$B$4:$B$9,求节点(其他调用!$L$4:$L$42,其他调用!$M$4:$M$42,其他调用!$AI41)))</f>
        <v>0.4053728077754436</v>
      </c>
      <c r="LV40" s="44">
        <f>IF(AX$4=0,0,求节点(AX$4:AX$9,$B$4:$B$9,求节点(其他调用!$L$4:$L$42,其他调用!$M$4:$M$42,其他调用!$AI41)))</f>
        <v>0.4053728077754436</v>
      </c>
      <c r="LW40" s="44">
        <f>IF(AY$4=0,0,求节点(AY$4:AY$9,$B$4:$B$9,求节点(其他调用!$L$4:$L$42,其他调用!$M$4:$M$42,其他调用!$AI41)))</f>
        <v>0.4053728077754436</v>
      </c>
      <c r="LX40" s="44">
        <f>IF(AZ$4=0,0,求节点(AZ$4:AZ$9,$B$4:$B$9,求节点(其他调用!$L$4:$L$42,其他调用!$M$4:$M$42,其他调用!$AI41)))</f>
        <v>0.4053728077754436</v>
      </c>
      <c r="LZ40" s="44">
        <v>37</v>
      </c>
      <c r="MA40" s="44">
        <f>IF(C$23=0,0,求节点(C$23:C$28,$B$23:$B$28,求节点(其他调用!$Y$4:$Y$20,其他调用!$Z$4:$Z$20,$LZ40)))</f>
        <v>0</v>
      </c>
      <c r="MB40" s="44">
        <f>IF(D$23=0,0,求节点(D$23:D$28,$B$23:$B$28,求节点(其他调用!$Y$4:$Y$20,其他调用!$Z$4:$Z$20,$LZ40)))</f>
        <v>0</v>
      </c>
      <c r="MC40" s="44">
        <f>IF(E$23=0,0,求节点(E$23:E$28,$B$23:$B$28,求节点(其他调用!$Y$4:$Y$20,其他调用!$Z$4:$Z$20,$LZ40)))</f>
        <v>0</v>
      </c>
      <c r="MD40" s="44">
        <f>IF(F$23=0,0,求节点(F$23:F$28,$B$23:$B$28,求节点(其他调用!$Y$4:$Y$20,其他调用!$Z$4:$Z$20,$LZ40)))</f>
        <v>0</v>
      </c>
      <c r="ME40" s="44">
        <f>IF(G$23=0,0,求节点(G$23:G$28,$B$23:$B$28,求节点(其他调用!$Y$4:$Y$20,其他调用!$Z$4:$Z$20,$LZ40)))</f>
        <v>0</v>
      </c>
      <c r="MF40" s="44">
        <f>IF(H$23=0,0,求节点(H$23:H$28,$B$23:$B$28,求节点(其他调用!$Y$4:$Y$20,其他调用!$Z$4:$Z$20,$LZ40)))</f>
        <v>0</v>
      </c>
      <c r="MG40" s="44">
        <f>IF(I$23=0,0,求节点(I$23:I$28,$B$23:$B$28,求节点(其他调用!$Y$4:$Y$20,其他调用!$Z$4:$Z$20,$LZ40)))</f>
        <v>0</v>
      </c>
      <c r="MH40" s="44">
        <f>IF(J$23=0,0,求节点(J$23:J$28,$B$23:$B$28,求节点(其他调用!$Y$4:$Y$20,其他调用!$Z$4:$Z$20,$LZ40)))</f>
        <v>0</v>
      </c>
      <c r="MI40" s="44">
        <f>IF(K$23=0,0,求节点(K$23:K$28,$B$23:$B$28,求节点(其他调用!$Y$4:$Y$20,其他调用!$Z$4:$Z$20,$LZ40)))</f>
        <v>0</v>
      </c>
      <c r="MJ40" s="44">
        <f>IF(L$23=0,0,求节点(L$23:L$28,$B$23:$B$28,求节点(其他调用!$Y$4:$Y$20,其他调用!$Z$4:$Z$20,$LZ40)))</f>
        <v>0</v>
      </c>
      <c r="MK40" s="44">
        <f>IF(M$23=0,0,求节点(M$23:M$28,$B$23:$B$28,求节点(其他调用!$Y$4:$Y$20,其他调用!$Z$4:$Z$20,$LZ40)))</f>
        <v>0</v>
      </c>
      <c r="ML40" s="44">
        <f>IF(N$23=0,0,求节点(N$23:N$28,$B$23:$B$28,求节点(其他调用!$Y$4:$Y$20,其他调用!$Z$4:$Z$20,$LZ40)))</f>
        <v>0</v>
      </c>
      <c r="MM40" s="44">
        <f>IF(O$23=0,0,求节点(O$23:O$28,$B$23:$B$28,求节点(其他调用!$Y$4:$Y$20,其他调用!$Z$4:$Z$20,$LZ40)))</f>
        <v>0</v>
      </c>
      <c r="MN40" s="44">
        <f>IF(P$23=0,0,求节点(P$23:P$28,$B$23:$B$28,求节点(其他调用!$Y$4:$Y$20,其他调用!$Z$4:$Z$20,$LZ40)))</f>
        <v>0</v>
      </c>
      <c r="MO40" s="44">
        <f>IF(Q$23=0,0,求节点(Q$23:Q$28,$B$23:$B$28,求节点(其他调用!$Y$4:$Y$20,其他调用!$Z$4:$Z$20,$LZ40)))</f>
        <v>0</v>
      </c>
      <c r="MP40" s="44">
        <f>IF(R$23=0,0,求节点(R$23:R$28,$B$23:$B$28,求节点(其他调用!$Y$4:$Y$20,其他调用!$Z$4:$Z$20,$LZ40)))</f>
        <v>0</v>
      </c>
      <c r="MQ40" s="44">
        <f>IF(S$23=0,0,求节点(S$23:S$28,$B$23:$B$28,求节点(其他调用!$Y$4:$Y$20,其他调用!$Z$4:$Z$20,$LZ40)))</f>
        <v>0</v>
      </c>
      <c r="MR40" s="44">
        <f>IF(T$23=0,0,求节点(T$23:T$28,$B$23:$B$28,求节点(其他调用!$Y$4:$Y$20,其他调用!$Z$4:$Z$20,$LZ40)))</f>
        <v>0</v>
      </c>
      <c r="MS40" s="44">
        <f>IF(U$23=0,0,求节点(U$23:U$28,$B$23:$B$28,求节点(其他调用!$Y$4:$Y$20,其他调用!$Z$4:$Z$20,$LZ40)))</f>
        <v>0</v>
      </c>
      <c r="MT40" s="44">
        <f>IF(V$23=0,0,求节点(V$23:V$28,$B$23:$B$28,求节点(其他调用!$Y$4:$Y$20,其他调用!$Z$4:$Z$20,$LZ40)))</f>
        <v>0</v>
      </c>
      <c r="MW40" s="44">
        <v>37</v>
      </c>
      <c r="MX40" s="44">
        <f>IF(C$4=0,0,求节点(C$4:C$9,$B$4:$B$9,求节点(其他调用!$O$4:$O$42,其他调用!$P$4:$P$42,其他调用!$AJ41)))</f>
        <v>4.9655942341966206</v>
      </c>
      <c r="MY40" s="44">
        <f>IF(D$4=0,0,求节点(D$4:D$9,$B$4:$B$9,求节点(其他调用!$O$4:$O$42,其他调用!$P$4:$P$42,其他调用!$AJ41)))</f>
        <v>6</v>
      </c>
      <c r="MZ40" s="44">
        <f>IF(E$4=0,0,求节点(E$4:E$9,$B$4:$B$9,求节点(其他调用!$O$4:$O$42,其他调用!$P$4:$P$42,其他调用!$AJ41)))</f>
        <v>1.9299219956919504</v>
      </c>
      <c r="NA40" s="44">
        <f>IF(F$4=0,0,求节点(F$4:F$9,$B$4:$B$9,求节点(其他调用!$O$4:$O$42,其他调用!$P$4:$P$42,其他调用!$AJ41)))</f>
        <v>0</v>
      </c>
      <c r="NB40" s="44">
        <f>IF(G$4=0,0,求节点(G$4:G$9,$B$4:$B$9,求节点(其他调用!$O$4:$O$42,其他调用!$P$4:$P$42,其他调用!$AJ41)))</f>
        <v>0</v>
      </c>
      <c r="NC40" s="44">
        <f>IF(H$4=0,0,求节点(H$4:H$9,$B$4:$B$9,求节点(其他调用!$O$4:$O$42,其他调用!$P$4:$P$42,其他调用!$AJ41)))</f>
        <v>0</v>
      </c>
      <c r="ND40" s="44">
        <f>IF(I$4=0,0,求节点(I$4:I$9,$B$4:$B$9,求节点(其他调用!$O$4:$O$42,其他调用!$P$4:$P$42,其他调用!$AJ41)))</f>
        <v>0</v>
      </c>
      <c r="NE40" s="44">
        <f>IF(J$4=0,0,求节点(J$4:J$9,$B$4:$B$9,求节点(其他调用!$O$4:$O$42,其他调用!$P$4:$P$42,其他调用!$AJ41)))</f>
        <v>0</v>
      </c>
      <c r="NF40" s="44">
        <f>IF(K$4=0,0,求节点(K$4:K$9,$B$4:$B$9,求节点(其他调用!$O$4:$O$42,其他调用!$P$4:$P$42,其他调用!$AJ41)))</f>
        <v>0</v>
      </c>
      <c r="NG40" s="44">
        <f>IF(L$4=0,0,求节点(L$4:L$9,$B$4:$B$9,求节点(其他调用!$O$4:$O$42,其他调用!$P$4:$P$42,其他调用!$AJ41)))</f>
        <v>0</v>
      </c>
      <c r="NH40" s="44">
        <f>IF(M$4=0,0,求节点(M$4:M$9,$B$4:$B$9,求节点(其他调用!$O$4:$O$42,其他调用!$P$4:$P$42,其他调用!$AJ41)))</f>
        <v>0</v>
      </c>
      <c r="NI40" s="44">
        <f>IF(N$4=0,0,求节点(N$4:N$9,$B$4:$B$9,求节点(其他调用!$O$4:$O$42,其他调用!$P$4:$P$42,其他调用!$AJ41)))</f>
        <v>0</v>
      </c>
      <c r="NJ40" s="44">
        <f>IF(O$4=0,0,求节点(O$4:O$9,$B$4:$B$9,求节点(其他调用!$O$4:$O$42,其他调用!$P$4:$P$42,其他调用!$AJ41)))</f>
        <v>0</v>
      </c>
      <c r="NK40" s="44">
        <f>IF(P$4=0,0,求节点(P$4:P$9,$B$4:$B$9,求节点(其他调用!$O$4:$O$42,其他调用!$P$4:$P$42,其他调用!$AJ41)))</f>
        <v>0</v>
      </c>
      <c r="NL40" s="44">
        <f>IF(Q$4=0,0,求节点(Q$4:Q$9,$B$4:$B$9,求节点(其他调用!$O$4:$O$42,其他调用!$P$4:$P$42,其他调用!$AJ41)))</f>
        <v>0</v>
      </c>
      <c r="NM40" s="44">
        <f>IF(R$4=0,0,求节点(R$4:R$9,$B$4:$B$9,求节点(其他调用!$O$4:$O$42,其他调用!$P$4:$P$42,其他调用!$AJ41)))</f>
        <v>0</v>
      </c>
      <c r="NN40" s="44">
        <f>IF(S$4=0,0,求节点(S$4:S$9,$B$4:$B$9,求节点(其他调用!$O$4:$O$42,其他调用!$P$4:$P$42,其他调用!$AJ41)))</f>
        <v>4.7217158775712784</v>
      </c>
      <c r="NO40" s="44">
        <f>IF(T$4=0,0,求节点(T$4:T$9,$B$4:$B$9,求节点(其他调用!$O$4:$O$42,其他调用!$P$4:$P$42,其他调用!$AJ41)))</f>
        <v>3.4566050540699935</v>
      </c>
      <c r="NP40" s="44">
        <f>IF(U$4=0,0,求节点(U$4:U$9,$B$4:$B$9,求节点(其他调用!$O$4:$O$42,其他调用!$P$4:$P$42,其他调用!$AJ41)))</f>
        <v>6</v>
      </c>
      <c r="NQ40" s="44">
        <f>IF(V$4=0,0,求节点(V$4:V$9,$B$4:$B$9,求节点(其他调用!$O$4:$O$42,其他调用!$P$4:$P$42,其他调用!$AJ41)))</f>
        <v>0</v>
      </c>
      <c r="NR40" s="44">
        <f>IF(W$4=0,0,求节点(W$4:W$9,$B$4:$B$9,求节点(其他调用!$O$4:$O$42,其他调用!$P$4:$P$42,其他调用!$AJ41)))</f>
        <v>3.6020626843295243</v>
      </c>
      <c r="NS40" s="44">
        <f>IF(X$4=0,0,求节点(X$4:X$9,$B$4:$B$9,求节点(其他调用!$O$4:$O$42,其他调用!$P$4:$P$42,其他调用!$AJ41)))</f>
        <v>3.6020626843295243</v>
      </c>
      <c r="NT40" s="44">
        <f>IF(Y$4=0,0,求节点(Y$4:Y$9,$B$4:$B$9,求节点(其他调用!$O$4:$O$42,其他调用!$P$4:$P$42,其他调用!$AJ41)))</f>
        <v>5.6830252703499688</v>
      </c>
      <c r="NU40" s="44">
        <f>IF(Z$4=0,0,求节点(Z$4:Z$9,$B$4:$B$9,求节点(其他调用!$O$4:$O$42,其他调用!$P$4:$P$42,其他调用!$AJ41)))</f>
        <v>0</v>
      </c>
      <c r="NV40" s="44">
        <f>IF(AA$4=0,0,求节点(AA$4:AA$9,$B$4:$B$9,求节点(其他调用!$O$4:$O$42,其他调用!$P$4:$P$42,其他调用!$AJ41)))</f>
        <v>3.6020626843295243</v>
      </c>
      <c r="NW40" s="44">
        <f>IF(AB$4=0,0,求节点(AB$4:AB$9,$B$4:$B$9,求节点(其他调用!$O$4:$O$42,其他调用!$P$4:$P$42,其他调用!$AJ41)))</f>
        <v>6</v>
      </c>
      <c r="NX40" s="44">
        <f>IF(AC$4=0,0,求节点(AC$4:AC$9,$B$4:$B$9,求节点(其他调用!$O$4:$O$42,其他调用!$P$4:$P$42,其他调用!$AJ41)))</f>
        <v>4.0163883855236389</v>
      </c>
      <c r="NY40" s="44">
        <f>IF(AD$4=0,0,求节点(AD$4:AD$9,$B$4:$B$9,求节点(其他调用!$O$4:$O$42,其他调用!$P$4:$P$42,其他调用!$AJ41)))</f>
        <v>0.57206196038236734</v>
      </c>
      <c r="NZ40" s="44">
        <f>IF(AE$4=0,0,求节点(AE$4:AE$9,$B$4:$B$9,求节点(其他调用!$O$4:$O$42,其他调用!$P$4:$P$42,其他调用!$AJ41)))</f>
        <v>0.57206196038236734</v>
      </c>
      <c r="OA40" s="44">
        <f>IF(AF$4=0,0,求节点(AF$4:AF$9,$B$4:$B$9,求节点(其他调用!$O$4:$O$42,其他调用!$P$4:$P$42,其他调用!$AJ41)))</f>
        <v>0.57206196038236734</v>
      </c>
      <c r="OB40" s="44">
        <f>IF(AG$4=0,0,求节点(AG$4:AG$9,$B$4:$B$9,求节点(其他调用!$O$4:$O$42,其他调用!$P$4:$P$42,其他调用!$AJ41)))</f>
        <v>0.57206196038236734</v>
      </c>
      <c r="OC40" s="44">
        <f>IF(AH$4=0,0,求节点(AH$4:AH$9,$B$4:$B$9,求节点(其他调用!$O$4:$O$42,其他调用!$P$4:$P$42,其他调用!$AJ41)))</f>
        <v>0.57206196038236734</v>
      </c>
      <c r="OD40" s="44">
        <f>IF(AI$4=0,0,求节点(AI$4:AI$9,$B$4:$B$9,求节点(其他调用!$O$4:$O$42,其他调用!$P$4:$P$42,其他调用!$AJ41)))</f>
        <v>0.57206196038236734</v>
      </c>
      <c r="OE40" s="44">
        <f>IF(AJ$4=0,0,求节点(AJ$4:AJ$9,$B$4:$B$9,求节点(其他调用!$O$4:$O$42,其他调用!$P$4:$P$42,其他调用!$AJ41)))</f>
        <v>0.57206196038236734</v>
      </c>
      <c r="OF40" s="44">
        <f>IF(AK$4=0,0,求节点(AK$4:AK$9,$B$4:$B$9,求节点(其他调用!$O$4:$O$42,其他调用!$P$4:$P$42,其他调用!$AJ41)))</f>
        <v>0.57206196038236734</v>
      </c>
      <c r="OG40" s="44">
        <f>IF(AL$4=0,0,求节点(AL$4:AL$9,$B$4:$B$9,求节点(其他调用!$O$4:$O$42,其他调用!$P$4:$P$42,其他调用!$AJ41)))</f>
        <v>0.57206196038236734</v>
      </c>
      <c r="OH40" s="44">
        <f>IF(AM$4=0,0,求节点(AM$4:AM$9,$B$4:$B$9,求节点(其他调用!$O$4:$O$42,其他调用!$P$4:$P$42,其他调用!$AJ41)))</f>
        <v>0.57206196038236734</v>
      </c>
      <c r="OI40" s="44">
        <f>IF(AN$4=0,0,求节点(AN$4:AN$9,$B$4:$B$9,求节点(其他调用!$O$4:$O$42,其他调用!$P$4:$P$42,其他调用!$AJ41)))</f>
        <v>0.57206196038236734</v>
      </c>
      <c r="OJ40" s="44">
        <f>IF(AO$4=0,0,求节点(AO$4:AO$9,$B$4:$B$9,求节点(其他调用!$O$4:$O$42,其他调用!$P$4:$P$42,其他调用!$AJ41)))</f>
        <v>0.57206196038236734</v>
      </c>
      <c r="OK40" s="44">
        <f>IF(AP$4=0,0,求节点(AP$4:AP$9,$B$4:$B$9,求节点(其他调用!$O$4:$O$42,其他调用!$P$4:$P$42,其他调用!$AJ41)))</f>
        <v>0.57206196038236734</v>
      </c>
      <c r="OL40" s="44">
        <f>IF(AQ$4=0,0,求节点(AQ$4:AQ$9,$B$4:$B$9,求节点(其他调用!$O$4:$O$42,其他调用!$P$4:$P$42,其他调用!$AJ41)))</f>
        <v>0.57206196038236734</v>
      </c>
      <c r="OM40" s="44">
        <f>IF(AR$4=0,0,求节点(AR$4:AR$9,$B$4:$B$9,求节点(其他调用!$O$4:$O$42,其他调用!$P$4:$P$42,其他调用!$AJ41)))</f>
        <v>0.57206196038236734</v>
      </c>
      <c r="ON40" s="44">
        <f>IF(AS$4=0,0,求节点(AS$4:AS$9,$B$4:$B$9,求节点(其他调用!$O$4:$O$42,其他调用!$P$4:$P$42,其他调用!$AJ41)))</f>
        <v>0.57206196038236734</v>
      </c>
      <c r="OO40" s="44">
        <f>IF(AT$4=0,0,求节点(AT$4:AT$9,$B$4:$B$9,求节点(其他调用!$O$4:$O$42,其他调用!$P$4:$P$42,其他调用!$AJ41)))</f>
        <v>0.57206196038236734</v>
      </c>
      <c r="OP40" s="44">
        <f>IF(AU$4=0,0,求节点(AU$4:AU$9,$B$4:$B$9,求节点(其他调用!$O$4:$O$42,其他调用!$P$4:$P$42,其他调用!$AJ41)))</f>
        <v>0.57206196038236734</v>
      </c>
      <c r="OQ40" s="44">
        <f>IF(AV$4=0,0,求节点(AV$4:AV$9,$B$4:$B$9,求节点(其他调用!$O$4:$O$42,其他调用!$P$4:$P$42,其他调用!$AJ41)))</f>
        <v>0.57206196038236734</v>
      </c>
      <c r="OR40" s="44">
        <f>IF(AW$4=0,0,求节点(AW$4:AW$9,$B$4:$B$9,求节点(其他调用!$O$4:$O$42,其他调用!$P$4:$P$42,其他调用!$AJ41)))</f>
        <v>0.57206196038236734</v>
      </c>
      <c r="OS40" s="44">
        <f>IF(AX$4=0,0,求节点(AX$4:AX$9,$B$4:$B$9,求节点(其他调用!$O$4:$O$42,其他调用!$P$4:$P$42,其他调用!$AJ41)))</f>
        <v>0.57206196038236734</v>
      </c>
      <c r="OT40" s="44">
        <f>IF(AY$4=0,0,求节点(AY$4:AY$9,$B$4:$B$9,求节点(其他调用!$O$4:$O$42,其他调用!$P$4:$P$42,其他调用!$AJ41)))</f>
        <v>0.57206196038236734</v>
      </c>
      <c r="OU40" s="44">
        <f>IF(AZ$4=0,0,求节点(AZ$4:AZ$9,$B$4:$B$9,求节点(其他调用!$O$4:$O$42,其他调用!$P$4:$P$42,其他调用!$AJ41)))</f>
        <v>0.57206196038236734</v>
      </c>
      <c r="OW40" s="44">
        <v>37</v>
      </c>
      <c r="OX40" s="44">
        <f>IF(C$23=0,0,求节点(C$23:C$28,$B$23:$B$28,求节点(其他调用!$AA$4:$AA$20,其他调用!$AB$4:$AB$20,$OW40)))</f>
        <v>0</v>
      </c>
      <c r="OY40" s="44">
        <f>IF(D$23=0,0,求节点(D$23:D$28,$B$23:$B$28,求节点(其他调用!$AA$4:$AA$20,其他调用!$AB$4:$AB$20,$OW40)))</f>
        <v>0</v>
      </c>
      <c r="OZ40" s="44">
        <f>IF(E$23=0,0,求节点(E$23:E$28,$B$23:$B$28,求节点(其他调用!$AA$4:$AA$20,其他调用!$AB$4:$AB$20,$OW40)))</f>
        <v>0</v>
      </c>
      <c r="PA40" s="44">
        <f>IF(F$23=0,0,求节点(F$23:F$28,$B$23:$B$28,求节点(其他调用!$AA$4:$AA$20,其他调用!$AB$4:$AB$20,$OW40)))</f>
        <v>1.8627997358378057E-4</v>
      </c>
      <c r="PB40" s="44">
        <f>IF(G$23=0,0,求节点(G$23:G$28,$B$23:$B$28,求节点(其他调用!$AA$4:$AA$20,其他调用!$AB$4:$AB$20,$OW40)))</f>
        <v>2.7941996037594841E-4</v>
      </c>
      <c r="PC40" s="44">
        <f>IF(H$23=0,0,求节点(H$23:H$28,$B$23:$B$28,求节点(其他调用!$AA$4:$AA$20,其他调用!$AB$4:$AB$20,$OW40)))</f>
        <v>2.7941996037594841E-4</v>
      </c>
      <c r="PD40" s="44">
        <f>IF(I$23=0,0,求节点(I$23:I$28,$B$23:$B$28,求节点(其他调用!$AA$4:$AA$20,其他调用!$AB$4:$AB$20,$OW40)))</f>
        <v>4.2336357632721811E-4</v>
      </c>
      <c r="PE40" s="44">
        <f>IF(J$23=0,0,求节点(J$23:J$28,$B$23:$B$28,求节点(其他调用!$AA$4:$AA$20,其他调用!$AB$4:$AB$20,$OW40)))</f>
        <v>0</v>
      </c>
      <c r="PF40" s="44">
        <f>IF(K$23=0,0,求节点(K$23:K$28,$B$23:$B$28,求节点(其他调用!$AA$4:$AA$20,其他调用!$AB$4:$AB$20,$OW40)))</f>
        <v>2.7941996037594841E-4</v>
      </c>
      <c r="PG40" s="44">
        <f>IF(L$23=0,0,求节点(L$23:L$28,$B$23:$B$28,求节点(其他调用!$AA$4:$AA$20,其他调用!$AB$4:$AB$20,$OW40)))</f>
        <v>0</v>
      </c>
      <c r="PH40" s="44">
        <f>IF(M$23=0,0,求节点(M$23:M$28,$B$23:$B$28,求节点(其他调用!$AA$4:$AA$20,其他调用!$AB$4:$AB$20,$OW40)))</f>
        <v>0</v>
      </c>
      <c r="PI40" s="44">
        <f>IF(N$23=0,0,求节点(N$23:N$28,$B$23:$B$28,求节点(其他调用!$AA$4:$AA$20,其他调用!$AB$4:$AB$20,$OW40)))</f>
        <v>0</v>
      </c>
      <c r="PJ40" s="44">
        <f>IF(O$23=0,0,求节点(O$23:O$28,$B$23:$B$28,求节点(其他调用!$AA$4:$AA$20,其他调用!$AB$4:$AB$20,$OW40)))</f>
        <v>0</v>
      </c>
      <c r="PK40" s="44">
        <f>IF(P$23=0,0,求节点(P$23:P$28,$B$23:$B$28,求节点(其他调用!$AA$4:$AA$20,其他调用!$AB$4:$AB$20,$OW40)))</f>
        <v>0</v>
      </c>
      <c r="PL40" s="44">
        <f>IF(Q$23=0,0,求节点(Q$23:Q$28,$B$23:$B$28,求节点(其他调用!$AA$4:$AA$20,其他调用!$AB$4:$AB$20,$OW40)))</f>
        <v>0</v>
      </c>
      <c r="PM40" s="44">
        <f>IF(R$23=0,0,求节点(R$23:R$28,$B$23:$B$28,求节点(其他调用!$AA$4:$AA$20,其他调用!$AB$4:$AB$20,$OW40)))</f>
        <v>0</v>
      </c>
      <c r="PN40" s="44">
        <f>IF(S$23=0,0,求节点(S$23:S$28,$B$23:$B$28,求节点(其他调用!$AA$4:$AA$20,其他调用!$AB$4:$AB$20,$OW40)))</f>
        <v>0</v>
      </c>
      <c r="PO40" s="44">
        <f>IF(T$23=0,0,求节点(T$23:T$28,$B$23:$B$28,求节点(其他调用!$AA$4:$AA$20,其他调用!$AB$4:$AB$20,$OW40)))</f>
        <v>0</v>
      </c>
      <c r="PP40" s="44">
        <f>IF(U$23=0,0,求节点(U$23:U$28,$B$23:$B$28,求节点(其他调用!$AA$4:$AA$20,其他调用!$AB$4:$AB$20,$OW40)))</f>
        <v>0</v>
      </c>
      <c r="PQ40" s="44">
        <f>IF(V$23=0,0,求节点(V$23:V$28,$B$23:$B$28,求节点(其他调用!$AA$4:$AA$20,其他调用!$AB$4:$AB$20,$OW40)))</f>
        <v>0</v>
      </c>
    </row>
    <row r="41" spans="61:433" x14ac:dyDescent="0.2">
      <c r="BI41" s="44">
        <v>38</v>
      </c>
      <c r="BJ41" s="44">
        <f>IF(C$4=0,0,求节点(C$4:C$9,$B$4:$B$9,求节点(其他调用!$C$4:$C$42,其他调用!$D$4:$D$42,其他调用!$AF42)))</f>
        <v>1.7612871725711314</v>
      </c>
      <c r="BK41" s="44">
        <f>IF(D$4=0,0,求节点(D$4:D$9,$B$4:$B$9,求节点(其他调用!$C$4:$C$42,其他调用!$D$4:$D$42,其他调用!$AF42)))</f>
        <v>3.740809530844782</v>
      </c>
      <c r="BL41" s="44">
        <f>IF(E$4=0,0,求节点(E$4:E$9,$B$4:$B$9,求节点(其他调用!$C$4:$C$42,其他调用!$D$4:$D$42,其他调用!$AF42)))</f>
        <v>0.53366552741322582</v>
      </c>
      <c r="BM41" s="44">
        <f>IF(F$4=0,0,求节点(F$4:F$9,$B$4:$B$9,求节点(其他调用!$C$4:$C$42,其他调用!$D$4:$D$42,其他调用!$AF42)))</f>
        <v>0</v>
      </c>
      <c r="BN41" s="44">
        <f>IF(G$4=0,0,求节点(G$4:G$9,$B$4:$B$9,求节点(其他调用!$C$4:$C$42,其他调用!$D$4:$D$42,其他调用!$AF42)))</f>
        <v>0</v>
      </c>
      <c r="BO41" s="44">
        <f>IF(H$4=0,0,求节点(H$4:H$9,$B$4:$B$9,求节点(其他调用!$C$4:$C$42,其他调用!$D$4:$D$42,其他调用!$AF42)))</f>
        <v>0</v>
      </c>
      <c r="BP41" s="44">
        <f>IF(I$4=0,0,求节点(I$4:I$9,$B$4:$B$9,求节点(其他调用!$C$4:$C$42,其他调用!$D$4:$D$42,其他调用!$AF42)))</f>
        <v>0</v>
      </c>
      <c r="BQ41" s="44">
        <f>IF(J$4=0,0,求节点(J$4:J$9,$B$4:$B$9,求节点(其他调用!$C$4:$C$42,其他调用!$D$4:$D$42,其他调用!$AF42)))</f>
        <v>0</v>
      </c>
      <c r="BR41" s="44">
        <f>IF(K$4=0,0,求节点(K$4:K$9,$B$4:$B$9,求节点(其他调用!$C$4:$C$42,其他调用!$D$4:$D$42,其他调用!$AF42)))</f>
        <v>0</v>
      </c>
      <c r="BS41" s="44">
        <f>IF(L$4=0,0,求节点(L$4:L$9,$B$4:$B$9,求节点(其他调用!$C$4:$C$42,其他调用!$D$4:$D$42,其他调用!$AF42)))</f>
        <v>0</v>
      </c>
      <c r="BT41" s="44">
        <f>IF(M$4=0,0,求节点(M$4:M$9,$B$4:$B$9,求节点(其他调用!$C$4:$C$42,其他调用!$D$4:$D$42,其他调用!$AF42)))</f>
        <v>0</v>
      </c>
      <c r="BU41" s="44">
        <f>IF(N$4=0,0,求节点(N$4:N$9,$B$4:$B$9,求节点(其他调用!$C$4:$C$42,其他调用!$D$4:$D$42,其他调用!$AF42)))</f>
        <v>0</v>
      </c>
      <c r="BV41" s="44">
        <f>IF(O$4=0,0,求节点(O$4:O$9,$B$4:$B$9,求节点(其他调用!$C$4:$C$42,其他调用!$D$4:$D$42,其他调用!$AF42)))</f>
        <v>0</v>
      </c>
      <c r="BW41" s="44">
        <f>IF(P$4=0,0,求节点(P$4:P$9,$B$4:$B$9,求节点(其他调用!$C$4:$C$42,其他调用!$D$4:$D$42,其他调用!$AF42)))</f>
        <v>0</v>
      </c>
      <c r="BX41" s="44">
        <f>IF(Q$4=0,0,求节点(Q$4:Q$9,$B$4:$B$9,求节点(其他调用!$C$4:$C$42,其他调用!$D$4:$D$42,其他调用!$AF42)))</f>
        <v>0</v>
      </c>
      <c r="BY41" s="44">
        <f>IF(R$4=0,0,求节点(R$4:R$9,$B$4:$B$9,求节点(其他调用!$C$4:$C$42,其他调用!$D$4:$D$42,其他调用!$AF42)))</f>
        <v>0</v>
      </c>
      <c r="BZ41" s="44">
        <f>IF(S$4=0,0,求节点(S$4:S$9,$B$4:$B$9,求节点(其他调用!$C$4:$C$42,其他调用!$D$4:$D$42,其他调用!$AF42)))</f>
        <v>2.8066788066695776</v>
      </c>
      <c r="CA41" s="44">
        <f>IF(T$4=0,0,求节点(T$4:T$9,$B$4:$B$9,求节点(其他调用!$C$4:$C$42,其他调用!$D$4:$D$42,其他调用!$AF42)))</f>
        <v>2.0897747397686022</v>
      </c>
      <c r="CB41" s="44">
        <f>IF(U$4=0,0,求节点(U$4:U$9,$B$4:$B$9,求节点(其他调用!$C$4:$C$42,其他调用!$D$4:$D$42,其他调用!$AF42)))</f>
        <v>2.4455517580440862</v>
      </c>
      <c r="CC41" s="44">
        <f>IF(V$4=0,0,求节点(V$4:V$9,$B$4:$B$9,求节点(其他调用!$C$4:$C$42,其他调用!$D$4:$D$42,其他调用!$AF42)))</f>
        <v>0</v>
      </c>
      <c r="CD41" s="44">
        <f>IF(W$4=0,0,求节点(W$4:W$9,$B$4:$B$9,求节点(其他调用!$C$4:$C$42,其他调用!$D$4:$D$42,其他调用!$AF42)))</f>
        <v>1.2005694755655301</v>
      </c>
      <c r="CE41" s="44">
        <f>IF(X$4=0,0,求节点(X$4:X$9,$B$4:$B$9,求节点(其他调用!$C$4:$C$42,其他调用!$D$4:$D$42,其他调用!$AF42)))</f>
        <v>1.2005694755655301</v>
      </c>
      <c r="CF41" s="44">
        <f>IF(Y$4=0,0,求节点(Y$4:Y$9,$B$4:$B$9,求节点(其他调用!$C$4:$C$42,其他调用!$D$4:$D$42,其他调用!$AF42)))</f>
        <v>2.0897747397686022</v>
      </c>
      <c r="CG41" s="44">
        <f>IF(Z$4=0,0,求节点(Z$4:Z$9,$B$4:$B$9,求节点(其他调用!$C$4:$C$42,其他调用!$D$4:$D$42,其他调用!$AF42)))</f>
        <v>0</v>
      </c>
      <c r="CH41" s="44">
        <f>IF(AA$4=0,0,求节点(AA$4:AA$9,$B$4:$B$9,求节点(其他调用!$C$4:$C$42,其他调用!$D$4:$D$42,其他调用!$AF42)))</f>
        <v>1.2005694755655301</v>
      </c>
      <c r="CI41" s="44">
        <f>IF(AB$4=0,0,求节点(AB$4:AB$9,$B$4:$B$9,求节点(其他调用!$C$4:$C$42,其他调用!$D$4:$D$42,其他调用!$AF42)))</f>
        <v>3.8965986107157544</v>
      </c>
      <c r="CJ41" s="44">
        <f>IF(AC$4=0,0,求节点(AC$4:AC$9,$B$4:$B$9,求节点(其他调用!$C$4:$C$42,其他调用!$D$4:$D$42,其他调用!$AF42)))</f>
        <v>3.0195286100656586</v>
      </c>
      <c r="CK41" s="44">
        <f>IF(AD$4=0,0,求节点(AD$4:AD$9,$B$4:$B$9,求节点(其他调用!$C$4:$C$42,其他调用!$D$4:$D$42,其他调用!$AF42)))</f>
        <v>0.1326256434929064</v>
      </c>
      <c r="CL41" s="44">
        <f>IF(AE$4=0,0,求节点(AE$4:AE$9,$B$4:$B$9,求节点(其他调用!$C$4:$C$42,其他调用!$D$4:$D$42,其他调用!$AF42)))</f>
        <v>0.1326256434929064</v>
      </c>
      <c r="CM41" s="44">
        <f>IF(AF$4=0,0,求节点(AF$4:AF$9,$B$4:$B$9,求节点(其他调用!$C$4:$C$42,其他调用!$D$4:$D$42,其他调用!$AF42)))</f>
        <v>0.1326256434929064</v>
      </c>
      <c r="CN41" s="44">
        <f>IF(AG$4=0,0,求节点(AG$4:AG$9,$B$4:$B$9,求节点(其他调用!$C$4:$C$42,其他调用!$D$4:$D$42,其他调用!$AF42)))</f>
        <v>0.1326256434929064</v>
      </c>
      <c r="CO41" s="44">
        <f>IF(AH$4=0,0,求节点(AH$4:AH$9,$B$4:$B$9,求节点(其他调用!$C$4:$C$42,其他调用!$D$4:$D$42,其他调用!$AF42)))</f>
        <v>0.1326256434929064</v>
      </c>
      <c r="CP41" s="44">
        <f>IF(AI$4=0,0,求节点(AI$4:AI$9,$B$4:$B$9,求节点(其他调用!$C$4:$C$42,其他调用!$D$4:$D$42,其他调用!$AF42)))</f>
        <v>0.1326256434929064</v>
      </c>
      <c r="CQ41" s="44">
        <f>IF(AJ$4=0,0,求节点(AJ$4:AJ$9,$B$4:$B$9,求节点(其他调用!$C$4:$C$42,其他调用!$D$4:$D$42,其他调用!$AF42)))</f>
        <v>0.1326256434929064</v>
      </c>
      <c r="CR41" s="44">
        <f>IF(AK$4=0,0,求节点(AK$4:AK$9,$B$4:$B$9,求节点(其他调用!$C$4:$C$42,其他调用!$D$4:$D$42,其他调用!$AF42)))</f>
        <v>0.1326256434929064</v>
      </c>
      <c r="CS41" s="44">
        <f>IF(AL$4=0,0,求节点(AL$4:AL$9,$B$4:$B$9,求节点(其他调用!$C$4:$C$42,其他调用!$D$4:$D$42,其他调用!$AF42)))</f>
        <v>0.1326256434929064</v>
      </c>
      <c r="CT41" s="44">
        <f>IF(AM$4=0,0,求节点(AM$4:AM$9,$B$4:$B$9,求节点(其他调用!$C$4:$C$42,其他调用!$D$4:$D$42,其他调用!$AF42)))</f>
        <v>0.1326256434929064</v>
      </c>
      <c r="CU41" s="44">
        <f>IF(AN$4=0,0,求节点(AN$4:AN$9,$B$4:$B$9,求节点(其他调用!$C$4:$C$42,其他调用!$D$4:$D$42,其他调用!$AF42)))</f>
        <v>0.1326256434929064</v>
      </c>
      <c r="CV41" s="44">
        <f>IF(AO$4=0,0,求节点(AO$4:AO$9,$B$4:$B$9,求节点(其他调用!$C$4:$C$42,其他调用!$D$4:$D$42,其他调用!$AF42)))</f>
        <v>0.1326256434929064</v>
      </c>
      <c r="CW41" s="44">
        <f>IF(AP$4=0,0,求节点(AP$4:AP$9,$B$4:$B$9,求节点(其他调用!$C$4:$C$42,其他调用!$D$4:$D$42,其他调用!$AF42)))</f>
        <v>0.1326256434929064</v>
      </c>
      <c r="CX41" s="44">
        <f>IF(AQ$4=0,0,求节点(AQ$4:AQ$9,$B$4:$B$9,求节点(其他调用!$C$4:$C$42,其他调用!$D$4:$D$42,其他调用!$AF42)))</f>
        <v>0.1326256434929064</v>
      </c>
      <c r="CY41" s="44">
        <f>IF(AR$4=0,0,求节点(AR$4:AR$9,$B$4:$B$9,求节点(其他调用!$C$4:$C$42,其他调用!$D$4:$D$42,其他调用!$AF42)))</f>
        <v>0.1326256434929064</v>
      </c>
      <c r="CZ41" s="44">
        <f>IF(AS$4=0,0,求节点(AS$4:AS$9,$B$4:$B$9,求节点(其他调用!$C$4:$C$42,其他调用!$D$4:$D$42,其他调用!$AF42)))</f>
        <v>0.1326256434929064</v>
      </c>
      <c r="DA41" s="44">
        <f>IF(AT$4=0,0,求节点(AT$4:AT$9,$B$4:$B$9,求节点(其他调用!$C$4:$C$42,其他调用!$D$4:$D$42,其他调用!$AF42)))</f>
        <v>0.1326256434929064</v>
      </c>
      <c r="DB41" s="44">
        <f>IF(AU$4=0,0,求节点(AU$4:AU$9,$B$4:$B$9,求节点(其他调用!$C$4:$C$42,其他调用!$D$4:$D$42,其他调用!$AF42)))</f>
        <v>0.1326256434929064</v>
      </c>
      <c r="DC41" s="44">
        <f>IF(AV$4=0,0,求节点(AV$4:AV$9,$B$4:$B$9,求节点(其他调用!$C$4:$C$42,其他调用!$D$4:$D$42,其他调用!$AF42)))</f>
        <v>0.1326256434929064</v>
      </c>
      <c r="DD41" s="44">
        <f>IF(AW$4=0,0,求节点(AW$4:AW$9,$B$4:$B$9,求节点(其他调用!$C$4:$C$42,其他调用!$D$4:$D$42,其他调用!$AF42)))</f>
        <v>0.1326256434929064</v>
      </c>
      <c r="DE41" s="44">
        <f>IF(AX$4=0,0,求节点(AX$4:AX$9,$B$4:$B$9,求节点(其他调用!$C$4:$C$42,其他调用!$D$4:$D$42,其他调用!$AF42)))</f>
        <v>0.1326256434929064</v>
      </c>
      <c r="DF41" s="44">
        <f>IF(AY$4=0,0,求节点(AY$4:AY$9,$B$4:$B$9,求节点(其他调用!$C$4:$C$42,其他调用!$D$4:$D$42,其他调用!$AF42)))</f>
        <v>0.1326256434929064</v>
      </c>
      <c r="DG41" s="44">
        <f>IF(AZ$4=0,0,求节点(AZ$4:AZ$9,$B$4:$B$9,求节点(其他调用!$C$4:$C$42,其他调用!$D$4:$D$42,其他调用!$AF42)))</f>
        <v>0.1326256434929064</v>
      </c>
      <c r="DI41" s="44">
        <v>38</v>
      </c>
      <c r="DJ41" s="44">
        <f>IF(C$23=0,0,求节点(C$23:C$28,$B$23:$B$28,求节点(其他调用!$S$4:$S$20,其他调用!$T$4:$T$20,$DI41)))</f>
        <v>0</v>
      </c>
      <c r="DK41" s="44">
        <f>IF(D$23=0,0,求节点(D$23:D$28,$B$23:$B$28,求节点(其他调用!$S$4:$S$20,其他调用!$T$4:$T$20,$DI41)))</f>
        <v>0</v>
      </c>
      <c r="DL41" s="44">
        <f>IF(E$23=0,0,求节点(E$23:E$28,$B$23:$B$28,求节点(其他调用!$S$4:$S$20,其他调用!$T$4:$T$20,$DI41)))</f>
        <v>0</v>
      </c>
      <c r="DM41" s="44">
        <f>IF(F$23=0,0,求节点(F$23:F$28,$B$23:$B$28,求节点(其他调用!$S$4:$S$20,其他调用!$T$4:$T$20,$DI41)))</f>
        <v>2.7821488304269337E-4</v>
      </c>
      <c r="DN41" s="44">
        <f>IF(G$23=0,0,求节点(G$23:G$28,$B$23:$B$28,求节点(其他调用!$S$4:$S$20,其他调用!$T$4:$T$20,$DI41)))</f>
        <v>4.1732232456404006E-4</v>
      </c>
      <c r="DO41" s="44">
        <f>IF(H$23=0,0,求节点(H$23:H$28,$B$23:$B$28,求节点(其他调用!$S$4:$S$20,其他调用!$T$4:$T$20,$DI41)))</f>
        <v>4.1732232456404006E-4</v>
      </c>
      <c r="DP41" s="44">
        <f>IF(I$23=0,0,求节点(I$23:I$28,$B$23:$B$28,求节点(其他调用!$S$4:$S$20,其他调用!$T$4:$T$20,$DI41)))</f>
        <v>6.3230655236978794E-4</v>
      </c>
      <c r="DQ41" s="44">
        <f>IF(J$23=0,0,求节点(J$23:J$28,$B$23:$B$28,求节点(其他调用!$S$4:$S$20,其他调用!$T$4:$T$20,$DI41)))</f>
        <v>0</v>
      </c>
      <c r="DR41" s="44">
        <f>IF(K$23=0,0,求节点(K$23:K$28,$B$23:$B$28,求节点(其他调用!$S$4:$S$20,其他调用!$T$4:$T$20,$DI41)))</f>
        <v>4.1732232456404006E-4</v>
      </c>
      <c r="DS41" s="44">
        <f>IF(L$23=0,0,求节点(L$23:L$28,$B$23:$B$28,求节点(其他调用!$S$4:$S$20,其他调用!$T$4:$T$20,$DI41)))</f>
        <v>0</v>
      </c>
      <c r="DT41" s="44">
        <f>IF(M$23=0,0,求节点(M$23:M$28,$B$23:$B$28,求节点(其他调用!$S$4:$S$20,其他调用!$T$4:$T$20,$DI41)))</f>
        <v>0</v>
      </c>
      <c r="DU41" s="44">
        <f>IF(N$23=0,0,求节点(N$23:N$28,$B$23:$B$28,求节点(其他调用!$S$4:$S$20,其他调用!$T$4:$T$20,$DI41)))</f>
        <v>0</v>
      </c>
      <c r="DV41" s="44">
        <f>IF(O$23=0,0,求节点(O$23:O$28,$B$23:$B$28,求节点(其他调用!$S$4:$S$20,其他调用!$T$4:$T$20,$DI41)))</f>
        <v>0</v>
      </c>
      <c r="DW41" s="44">
        <f>IF(P$23=0,0,求节点(P$23:P$28,$B$23:$B$28,求节点(其他调用!$S$4:$S$20,其他调用!$T$4:$T$20,$DI41)))</f>
        <v>0</v>
      </c>
      <c r="DX41" s="44">
        <f>IF(Q$23=0,0,求节点(Q$23:Q$28,$B$23:$B$28,求节点(其他调用!$S$4:$S$20,其他调用!$T$4:$T$20,$DI41)))</f>
        <v>0</v>
      </c>
      <c r="DY41" s="44">
        <f>IF(R$23=0,0,求节点(R$23:R$28,$B$23:$B$28,求节点(其他调用!$S$4:$S$20,其他调用!$T$4:$T$20,$DI41)))</f>
        <v>0</v>
      </c>
      <c r="DZ41" s="44">
        <f>IF(S$23=0,0,求节点(S$23:S$28,$B$23:$B$28,求节点(其他调用!$S$4:$S$20,其他调用!$T$4:$T$20,$DI41)))</f>
        <v>0</v>
      </c>
      <c r="EA41" s="44">
        <f>IF(T$23=0,0,求节点(T$23:T$28,$B$23:$B$28,求节点(其他调用!$S$4:$S$20,其他调用!$T$4:$T$20,$DI41)))</f>
        <v>0</v>
      </c>
      <c r="EB41" s="44">
        <f>IF(U$23=0,0,求节点(U$23:U$28,$B$23:$B$28,求节点(其他调用!$S$4:$S$20,其他调用!$T$4:$T$20,$DI41)))</f>
        <v>0</v>
      </c>
      <c r="EC41" s="44">
        <f>IF(V$23=0,0,求节点(V$23:V$28,$B$23:$B$28,求节点(其他调用!$S$4:$S$20,其他调用!$T$4:$T$20,$DI41)))</f>
        <v>0</v>
      </c>
      <c r="EF41" s="44">
        <v>38</v>
      </c>
      <c r="EG41" s="44">
        <f>IF(C$4=0,0,求节点(C$4:C$9,$B$4:$B$9,求节点(其他调用!$F$4:$F$42,其他调用!$G$4:$G$42,其他调用!$AG42)))</f>
        <v>2.0698115207550773</v>
      </c>
      <c r="EH41" s="44">
        <f>IF(D$4=0,0,求节点(D$4:D$9,$B$4:$B$9,求节点(其他调用!$F$4:$F$42,其他调用!$G$4:$G$42,其他调用!$AG42)))</f>
        <v>4.2453062353719382</v>
      </c>
      <c r="EI41" s="44">
        <f>IF(E$4=0,0,求节点(E$4:E$9,$B$4:$B$9,求节点(其他调用!$F$4:$F$42,其他调用!$G$4:$G$42,其他调用!$AG42)))</f>
        <v>0.65246235715111101</v>
      </c>
      <c r="EJ41" s="44">
        <f>IF(F$4=0,0,求节点(F$4:F$9,$B$4:$B$9,求节点(其他调用!$F$4:$F$42,其他调用!$G$4:$G$42,其他调用!$AG42)))</f>
        <v>0</v>
      </c>
      <c r="EK41" s="44">
        <f>IF(G$4=0,0,求节点(G$4:G$9,$B$4:$B$9,求节点(其他调用!$F$4:$F$42,其他调用!$G$4:$G$42,其他调用!$AG42)))</f>
        <v>0</v>
      </c>
      <c r="EL41" s="44">
        <f>IF(H$4=0,0,求节点(H$4:H$9,$B$4:$B$9,求节点(其他调用!$F$4:$F$42,其他调用!$G$4:$G$42,其他调用!$AG42)))</f>
        <v>0</v>
      </c>
      <c r="EM41" s="44">
        <f>IF(I$4=0,0,求节点(I$4:I$9,$B$4:$B$9,求节点(其他调用!$F$4:$F$42,其他调用!$G$4:$G$42,其他调用!$AG42)))</f>
        <v>0</v>
      </c>
      <c r="EN41" s="44">
        <f>IF(J$4=0,0,求节点(J$4:J$9,$B$4:$B$9,求节点(其他调用!$F$4:$F$42,其他调用!$G$4:$G$42,其他调用!$AG42)))</f>
        <v>0</v>
      </c>
      <c r="EO41" s="44">
        <f>IF(K$4=0,0,求节点(K$4:K$9,$B$4:$B$9,求节点(其他调用!$F$4:$F$42,其他调用!$G$4:$G$42,其他调用!$AG42)))</f>
        <v>0</v>
      </c>
      <c r="EP41" s="44">
        <f>IF(L$4=0,0,求节点(L$4:L$9,$B$4:$B$9,求节点(其他调用!$F$4:$F$42,其他调用!$G$4:$G$42,其他调用!$AG42)))</f>
        <v>0</v>
      </c>
      <c r="EQ41" s="44">
        <f>IF(M$4=0,0,求节点(M$4:M$9,$B$4:$B$9,求节点(其他调用!$F$4:$F$42,其他调用!$G$4:$G$42,其他调用!$AG42)))</f>
        <v>0</v>
      </c>
      <c r="ER41" s="44">
        <f>IF(N$4=0,0,求节点(N$4:N$9,$B$4:$B$9,求节点(其他调用!$F$4:$F$42,其他调用!$G$4:$G$42,其他调用!$AG42)))</f>
        <v>0</v>
      </c>
      <c r="ES41" s="44">
        <f>IF(O$4=0,0,求节点(O$4:O$9,$B$4:$B$9,求节点(其他调用!$F$4:$F$42,其他调用!$G$4:$G$42,其他调用!$AG42)))</f>
        <v>0</v>
      </c>
      <c r="ET41" s="44">
        <f>IF(P$4=0,0,求节点(P$4:P$9,$B$4:$B$9,求节点(其他调用!$F$4:$F$42,其他调用!$G$4:$G$42,其他调用!$AG42)))</f>
        <v>0</v>
      </c>
      <c r="EU41" s="44">
        <f>IF(Q$4=0,0,求节点(Q$4:Q$9,$B$4:$B$9,求节点(其他调用!$F$4:$F$42,其他调用!$G$4:$G$42,其他调用!$AG42)))</f>
        <v>0</v>
      </c>
      <c r="EV41" s="44">
        <f>IF(R$4=0,0,求节点(R$4:R$9,$B$4:$B$9,求节点(其他调用!$F$4:$F$42,其他调用!$G$4:$G$42,其他调用!$AG42)))</f>
        <v>0</v>
      </c>
      <c r="EW41" s="44">
        <f>IF(S$4=0,0,求节点(S$4:S$9,$B$4:$B$9,求节点(其他调用!$F$4:$F$42,其他调用!$G$4:$G$42,其他调用!$AG42)))</f>
        <v>3.0589148520823044</v>
      </c>
      <c r="EX41" s="44">
        <f>IF(T$4=0,0,求节点(T$4:T$9,$B$4:$B$9,求节点(其他调用!$F$4:$F$42,其他调用!$G$4:$G$42,其他调用!$AG42)))</f>
        <v>2.4065662857362957</v>
      </c>
      <c r="EY41" s="44">
        <f>IF(U$4=0,0,求节点(U$4:U$9,$B$4:$B$9,求节点(其他调用!$F$4:$F$42,其他调用!$G$4:$G$42,其他调用!$AG42)))</f>
        <v>2.8415411905037029</v>
      </c>
      <c r="EZ41" s="44">
        <f>IF(V$4=0,0,求节点(V$4:V$9,$B$4:$B$9,求节点(其他调用!$F$4:$F$42,其他调用!$G$4:$G$42,其他调用!$AG42)))</f>
        <v>0</v>
      </c>
      <c r="FA41" s="44">
        <f>IF(W$4=0,0,求节点(W$4:W$9,$B$4:$B$9,求节点(其他调用!$F$4:$F$42,其他调用!$G$4:$G$42,其他调用!$AG42)))</f>
        <v>1.4042211836876186</v>
      </c>
      <c r="FB41" s="44">
        <f>IF(X$4=0,0,求节点(X$4:X$9,$B$4:$B$9,求节点(其他调用!$F$4:$F$42,其他调用!$G$4:$G$42,其他调用!$AG42)))</f>
        <v>1.4042211836876186</v>
      </c>
      <c r="FC41" s="44">
        <f>IF(Y$4=0,0,求节点(Y$4:Y$9,$B$4:$B$9,求节点(其他调用!$F$4:$F$42,其他调用!$G$4:$G$42,其他调用!$AG42)))</f>
        <v>2.4065662857362957</v>
      </c>
      <c r="FD41" s="44">
        <f>IF(Z$4=0,0,求节点(Z$4:Z$9,$B$4:$B$9,求节点(其他调用!$F$4:$F$42,其他调用!$G$4:$G$42,其他调用!$AG42)))</f>
        <v>0</v>
      </c>
      <c r="FE41" s="44">
        <f>IF(AA$4=0,0,求节点(AA$4:AA$9,$B$4:$B$9,求节点(其他调用!$F$4:$F$42,其他调用!$G$4:$G$42,其他调用!$AG42)))</f>
        <v>1.4042211836876186</v>
      </c>
      <c r="FF41" s="44">
        <f>IF(AB$4=0,0,求节点(AB$4:AB$9,$B$4:$B$9,求节点(其他调用!$F$4:$F$42,其他调用!$G$4:$G$42,其他调用!$AG42)))</f>
        <v>4.4409817556305216</v>
      </c>
      <c r="FG41" s="44">
        <f>IF(AC$4=0,0,求节点(AC$4:AC$9,$B$4:$B$9,求节点(其他调用!$F$4:$F$42,其他调用!$G$4:$G$42,其他调用!$AG42)))</f>
        <v>3.0859728867775966</v>
      </c>
      <c r="FH41" s="44">
        <f>IF(AD$4=0,0,求节点(AD$4:AD$9,$B$4:$B$9,求节点(其他调用!$F$4:$F$42,其他调用!$G$4:$G$42,其他调用!$AG42)))</f>
        <v>0.16214882829608079</v>
      </c>
      <c r="FI41" s="44">
        <f>IF(AE$4=0,0,求节点(AE$4:AE$9,$B$4:$B$9,求节点(其他调用!$F$4:$F$42,其他调用!$G$4:$G$42,其他调用!$AG42)))</f>
        <v>0.16214882829608079</v>
      </c>
      <c r="FJ41" s="44">
        <f>IF(AF$4=0,0,求节点(AF$4:AF$9,$B$4:$B$9,求节点(其他调用!$F$4:$F$42,其他调用!$G$4:$G$42,其他调用!$AG42)))</f>
        <v>0.16214882829608079</v>
      </c>
      <c r="FK41" s="44">
        <f>IF(AG$4=0,0,求节点(AG$4:AG$9,$B$4:$B$9,求节点(其他调用!$F$4:$F$42,其他调用!$G$4:$G$42,其他调用!$AG42)))</f>
        <v>0.16214882829608079</v>
      </c>
      <c r="FL41" s="44">
        <f>IF(AH$4=0,0,求节点(AH$4:AH$9,$B$4:$B$9,求节点(其他调用!$F$4:$F$42,其他调用!$G$4:$G$42,其他调用!$AG42)))</f>
        <v>0.16214882829608079</v>
      </c>
      <c r="FM41" s="44">
        <f>IF(AI$4=0,0,求节点(AI$4:AI$9,$B$4:$B$9,求节点(其他调用!$F$4:$F$42,其他调用!$G$4:$G$42,其他调用!$AG42)))</f>
        <v>0.16214882829608079</v>
      </c>
      <c r="FN41" s="44">
        <f>IF(AJ$4=0,0,求节点(AJ$4:AJ$9,$B$4:$B$9,求节点(其他调用!$F$4:$F$42,其他调用!$G$4:$G$42,其他调用!$AG42)))</f>
        <v>0.16214882829608079</v>
      </c>
      <c r="FO41" s="44">
        <f>IF(AK$4=0,0,求节点(AK$4:AK$9,$B$4:$B$9,求节点(其他调用!$F$4:$F$42,其他调用!$G$4:$G$42,其他调用!$AG42)))</f>
        <v>0.16214882829608079</v>
      </c>
      <c r="FP41" s="44">
        <f>IF(AL$4=0,0,求节点(AL$4:AL$9,$B$4:$B$9,求节点(其他调用!$F$4:$F$42,其他调用!$G$4:$G$42,其他调用!$AG42)))</f>
        <v>0.16214882829608079</v>
      </c>
      <c r="FQ41" s="44">
        <f>IF(AM$4=0,0,求节点(AM$4:AM$9,$B$4:$B$9,求节点(其他调用!$F$4:$F$42,其他调用!$G$4:$G$42,其他调用!$AG42)))</f>
        <v>0.16214882829608079</v>
      </c>
      <c r="FR41" s="44">
        <f>IF(AN$4=0,0,求节点(AN$4:AN$9,$B$4:$B$9,求节点(其他调用!$F$4:$F$42,其他调用!$G$4:$G$42,其他调用!$AG42)))</f>
        <v>0.16214882829608079</v>
      </c>
      <c r="FS41" s="44">
        <f>IF(AO$4=0,0,求节点(AO$4:AO$9,$B$4:$B$9,求节点(其他调用!$F$4:$F$42,其他调用!$G$4:$G$42,其他调用!$AG42)))</f>
        <v>0.16214882829608079</v>
      </c>
      <c r="FT41" s="44">
        <f>IF(AP$4=0,0,求节点(AP$4:AP$9,$B$4:$B$9,求节点(其他调用!$F$4:$F$42,其他调用!$G$4:$G$42,其他调用!$AG42)))</f>
        <v>0.16214882829608079</v>
      </c>
      <c r="FU41" s="44">
        <f>IF(AQ$4=0,0,求节点(AQ$4:AQ$9,$B$4:$B$9,求节点(其他调用!$F$4:$F$42,其他调用!$G$4:$G$42,其他调用!$AG42)))</f>
        <v>0.16214882829608079</v>
      </c>
      <c r="FV41" s="44">
        <f>IF(AR$4=0,0,求节点(AR$4:AR$9,$B$4:$B$9,求节点(其他调用!$F$4:$F$42,其他调用!$G$4:$G$42,其他调用!$AG42)))</f>
        <v>0.16214882829608079</v>
      </c>
      <c r="FW41" s="44">
        <f>IF(AS$4=0,0,求节点(AS$4:AS$9,$B$4:$B$9,求节点(其他调用!$F$4:$F$42,其他调用!$G$4:$G$42,其他调用!$AG42)))</f>
        <v>0.16214882829608079</v>
      </c>
      <c r="FX41" s="44">
        <f>IF(AT$4=0,0,求节点(AT$4:AT$9,$B$4:$B$9,求节点(其他调用!$F$4:$F$42,其他调用!$G$4:$G$42,其他调用!$AG42)))</f>
        <v>0.16214882829608079</v>
      </c>
      <c r="FY41" s="44">
        <f>IF(AU$4=0,0,求节点(AU$4:AU$9,$B$4:$B$9,求节点(其他调用!$F$4:$F$42,其他调用!$G$4:$G$42,其他调用!$AG42)))</f>
        <v>0.16214882829608079</v>
      </c>
      <c r="FZ41" s="44">
        <f>IF(AV$4=0,0,求节点(AV$4:AV$9,$B$4:$B$9,求节点(其他调用!$F$4:$F$42,其他调用!$G$4:$G$42,其他调用!$AG42)))</f>
        <v>0.16214882829608079</v>
      </c>
      <c r="GA41" s="44">
        <f>IF(AW$4=0,0,求节点(AW$4:AW$9,$B$4:$B$9,求节点(其他调用!$F$4:$F$42,其他调用!$G$4:$G$42,其他调用!$AG42)))</f>
        <v>0.16214882829608079</v>
      </c>
      <c r="GB41" s="44">
        <f>IF(AX$4=0,0,求节点(AX$4:AX$9,$B$4:$B$9,求节点(其他调用!$F$4:$F$42,其他调用!$G$4:$G$42,其他调用!$AG42)))</f>
        <v>0.16214882829608079</v>
      </c>
      <c r="GC41" s="44">
        <f>IF(AY$4=0,0,求节点(AY$4:AY$9,$B$4:$B$9,求节点(其他调用!$F$4:$F$42,其他调用!$G$4:$G$42,其他调用!$AG42)))</f>
        <v>0.16214882829608079</v>
      </c>
      <c r="GD41" s="44">
        <f>IF(AZ$4=0,0,求节点(AZ$4:AZ$9,$B$4:$B$9,求节点(其他调用!$F$4:$F$42,其他调用!$G$4:$G$42,其他调用!$AG42)))</f>
        <v>0.16214882829608079</v>
      </c>
      <c r="GF41" s="44">
        <v>38</v>
      </c>
      <c r="GG41" s="44">
        <f>IF(C$23=0,0,求节点(C$23:C$28,$B$23:$B$28,求节点(其他调用!$U$4:$U$20,其他调用!$V$4:$V$20,$GF41)))</f>
        <v>0</v>
      </c>
      <c r="GH41" s="44">
        <f>IF(D$23=0,0,求节点(D$23:D$28,$B$23:$B$28,求节点(其他调用!$U$4:$U$20,其他调用!$V$4:$V$20,$GF41)))</f>
        <v>0</v>
      </c>
      <c r="GI41" s="44">
        <f>IF(E$23=0,0,求节点(E$23:E$28,$B$23:$B$28,求节点(其他调用!$U$4:$U$20,其他调用!$V$4:$V$20,$GF41)))</f>
        <v>0</v>
      </c>
      <c r="GJ41" s="44">
        <f>IF(F$23=0,0,求节点(F$23:F$28,$B$23:$B$28,求节点(其他调用!$U$4:$U$20,其他调用!$V$4:$V$20,$GF41)))</f>
        <v>0</v>
      </c>
      <c r="GK41" s="44">
        <f>IF(G$23=0,0,求节点(G$23:G$28,$B$23:$B$28,求节点(其他调用!$U$4:$U$20,其他调用!$V$4:$V$20,$GF41)))</f>
        <v>0</v>
      </c>
      <c r="GL41" s="44">
        <f>IF(H$23=0,0,求节点(H$23:H$28,$B$23:$B$28,求节点(其他调用!$U$4:$U$20,其他调用!$V$4:$V$20,$GF41)))</f>
        <v>0</v>
      </c>
      <c r="GM41" s="44">
        <f>IF(I$23=0,0,求节点(I$23:I$28,$B$23:$B$28,求节点(其他调用!$U$4:$U$20,其他调用!$V$4:$V$20,$GF41)))</f>
        <v>0</v>
      </c>
      <c r="GN41" s="44">
        <f>IF(J$23=0,0,求节点(J$23:J$28,$B$23:$B$28,求节点(其他调用!$U$4:$U$20,其他调用!$V$4:$V$20,$GF41)))</f>
        <v>0</v>
      </c>
      <c r="GO41" s="44">
        <f>IF(K$23=0,0,求节点(K$23:K$28,$B$23:$B$28,求节点(其他调用!$U$4:$U$20,其他调用!$V$4:$V$20,$GF41)))</f>
        <v>0</v>
      </c>
      <c r="GP41" s="44">
        <f>IF(L$23=0,0,求节点(L$23:L$28,$B$23:$B$28,求节点(其他调用!$U$4:$U$20,其他调用!$V$4:$V$20,$GF41)))</f>
        <v>0</v>
      </c>
      <c r="GQ41" s="44">
        <f>IF(M$23=0,0,求节点(M$23:M$28,$B$23:$B$28,求节点(其他调用!$U$4:$U$20,其他调用!$V$4:$V$20,$GF41)))</f>
        <v>0</v>
      </c>
      <c r="GR41" s="44">
        <f>IF(N$23=0,0,求节点(N$23:N$28,$B$23:$B$28,求节点(其他调用!$U$4:$U$20,其他调用!$V$4:$V$20,$GF41)))</f>
        <v>0</v>
      </c>
      <c r="GS41" s="44">
        <f>IF(O$23=0,0,求节点(O$23:O$28,$B$23:$B$28,求节点(其他调用!$U$4:$U$20,其他调用!$V$4:$V$20,$GF41)))</f>
        <v>0</v>
      </c>
      <c r="GT41" s="44">
        <f>IF(P$23=0,0,求节点(P$23:P$28,$B$23:$B$28,求节点(其他调用!$U$4:$U$20,其他调用!$V$4:$V$20,$GF41)))</f>
        <v>0</v>
      </c>
      <c r="GU41" s="44">
        <f>IF(Q$23=0,0,求节点(Q$23:Q$28,$B$23:$B$28,求节点(其他调用!$U$4:$U$20,其他调用!$V$4:$V$20,$GF41)))</f>
        <v>0</v>
      </c>
      <c r="GV41" s="44">
        <f>IF(R$23=0,0,求节点(R$23:R$28,$B$23:$B$28,求节点(其他调用!$U$4:$U$20,其他调用!$V$4:$V$20,$GF41)))</f>
        <v>0</v>
      </c>
      <c r="GW41" s="44">
        <f>IF(S$23=0,0,求节点(S$23:S$28,$B$23:$B$28,求节点(其他调用!$U$4:$U$20,其他调用!$V$4:$V$20,$GF41)))</f>
        <v>0</v>
      </c>
      <c r="GX41" s="44">
        <f>IF(T$23=0,0,求节点(T$23:T$28,$B$23:$B$28,求节点(其他调用!$U$4:$U$20,其他调用!$V$4:$V$20,$GF41)))</f>
        <v>0</v>
      </c>
      <c r="GY41" s="44">
        <f>IF(U$23=0,0,求节点(U$23:U$28,$B$23:$B$28,求节点(其他调用!$U$4:$U$20,其他调用!$V$4:$V$20,$GF41)))</f>
        <v>0</v>
      </c>
      <c r="GZ41" s="44">
        <f>IF(V$23=0,0,求节点(V$23:V$28,$B$23:$B$28,求节点(其他调用!$U$4:$U$20,其他调用!$V$4:$V$20,$GF41)))</f>
        <v>0</v>
      </c>
      <c r="HC41" s="44">
        <v>38</v>
      </c>
      <c r="HD41" s="44">
        <f>IF(C$4=0,0,求节点(C$4:C$9,$B$4:$B$9,求节点(其他调用!$I$4:$I$42,其他调用!$J$4:$J$42,其他调用!$AH42)))</f>
        <v>2.595216336321263</v>
      </c>
      <c r="HE41" s="44">
        <f>IF(D$4=0,0,求节点(D$4:D$9,$B$4:$B$9,求节点(其他调用!$I$4:$I$42,其他调用!$J$4:$J$42,其他调用!$AH42)))</f>
        <v>5.2243616948831901</v>
      </c>
      <c r="HF41" s="44">
        <f>IF(E$4=0,0,求节点(E$4:E$9,$B$4:$B$9,求节点(其他调用!$I$4:$I$42,其他调用!$J$4:$J$42,其他调用!$AH42)))</f>
        <v>0.89677559638938731</v>
      </c>
      <c r="HG41" s="44">
        <f>IF(F$4=0,0,求节点(F$4:F$9,$B$4:$B$9,求节点(其他调用!$I$4:$I$42,其他调用!$J$4:$J$42,其他调用!$AH42)))</f>
        <v>0</v>
      </c>
      <c r="HH41" s="44">
        <f>IF(G$4=0,0,求节点(G$4:G$9,$B$4:$B$9,求节点(其他调用!$I$4:$I$42,其他调用!$J$4:$J$42,其他调用!$AH42)))</f>
        <v>0</v>
      </c>
      <c r="HI41" s="44">
        <f>IF(H$4=0,0,求节点(H$4:H$9,$B$4:$B$9,求节点(其他调用!$I$4:$I$42,其他调用!$J$4:$J$42,其他调用!$AH42)))</f>
        <v>0</v>
      </c>
      <c r="HJ41" s="44">
        <f>IF(I$4=0,0,求节点(I$4:I$9,$B$4:$B$9,求节点(其他调用!$I$4:$I$42,其他调用!$J$4:$J$42,其他调用!$AH42)))</f>
        <v>0</v>
      </c>
      <c r="HK41" s="44">
        <f>IF(J$4=0,0,求节点(J$4:J$9,$B$4:$B$9,求节点(其他调用!$I$4:$I$42,其他调用!$J$4:$J$42,其他调用!$AH42)))</f>
        <v>0</v>
      </c>
      <c r="HL41" s="44">
        <f>IF(K$4=0,0,求节点(K$4:K$9,$B$4:$B$9,求节点(其他调用!$I$4:$I$42,其他调用!$J$4:$J$42,其他调用!$AH42)))</f>
        <v>0</v>
      </c>
      <c r="HM41" s="44">
        <f>IF(L$4=0,0,求节点(L$4:L$9,$B$4:$B$9,求节点(其他调用!$I$4:$I$42,其他调用!$J$4:$J$42,其他调用!$AH42)))</f>
        <v>0</v>
      </c>
      <c r="HN41" s="44">
        <f>IF(M$4=0,0,求节点(M$4:M$9,$B$4:$B$9,求节点(其他调用!$I$4:$I$42,其他调用!$J$4:$J$42,其他调用!$AH42)))</f>
        <v>0</v>
      </c>
      <c r="HO41" s="44">
        <f>IF(N$4=0,0,求节点(N$4:N$9,$B$4:$B$9,求节点(其他调用!$I$4:$I$42,其他调用!$J$4:$J$42,其他调用!$AH42)))</f>
        <v>0</v>
      </c>
      <c r="HP41" s="44">
        <f>IF(O$4=0,0,求节点(O$4:O$9,$B$4:$B$9,求节点(其他调用!$I$4:$I$42,其他调用!$J$4:$J$42,其他调用!$AH42)))</f>
        <v>0</v>
      </c>
      <c r="HQ41" s="44">
        <f>IF(P$4=0,0,求节点(P$4:P$9,$B$4:$B$9,求节点(其他调用!$I$4:$I$42,其他调用!$J$4:$J$42,其他调用!$AH42)))</f>
        <v>0</v>
      </c>
      <c r="HR41" s="44">
        <f>IF(Q$4=0,0,求节点(Q$4:Q$9,$B$4:$B$9,求节点(其他调用!$I$4:$I$42,其他调用!$J$4:$J$42,其他调用!$AH42)))</f>
        <v>0</v>
      </c>
      <c r="HS41" s="44">
        <f>IF(R$4=0,0,求节点(R$4:R$9,$B$4:$B$9,求节点(其他调用!$I$4:$I$42,其他调用!$J$4:$J$42,其他调用!$AH42)))</f>
        <v>0</v>
      </c>
      <c r="HT41" s="44">
        <f>IF(S$4=0,0,求节点(S$4:S$9,$B$4:$B$9,求节点(其他调用!$I$4:$I$42,其他调用!$J$4:$J$42,其他调用!$AH42)))</f>
        <v>3.2628278321455504</v>
      </c>
      <c r="HU41" s="44">
        <f>IF(T$4=0,0,求节点(T$4:T$9,$B$4:$B$9,求节点(其他调用!$I$4:$I$42,其他调用!$J$4:$J$42,其他调用!$AH42)))</f>
        <v>3.0069681908446038</v>
      </c>
      <c r="HV41" s="44">
        <f>IF(U$4=0,0,求节点(U$4:U$9,$B$4:$B$9,求节点(其他调用!$I$4:$I$42,其他调用!$J$4:$J$42,其他调用!$AH42)))</f>
        <v>3.536660717425602</v>
      </c>
      <c r="HW41" s="44">
        <f>IF(V$4=0,0,求节点(V$4:V$9,$B$4:$B$9,求节点(其他调用!$I$4:$I$42,其他调用!$J$4:$J$42,其他调用!$AH42)))</f>
        <v>0</v>
      </c>
      <c r="HX41" s="44">
        <f>IF(W$4=0,0,求节点(W$4:W$9,$B$4:$B$9,求节点(其他调用!$I$4:$I$42,其他调用!$J$4:$J$42,其他调用!$AH42)))</f>
        <v>1.823043879524664</v>
      </c>
      <c r="HY41" s="44">
        <f>IF(X$4=0,0,求节点(X$4:X$9,$B$4:$B$9,求节点(其他调用!$I$4:$I$42,其他调用!$J$4:$J$42,其他调用!$AH42)))</f>
        <v>1.823043879524664</v>
      </c>
      <c r="HZ41" s="44">
        <f>IF(Y$4=0,0,求节点(Y$4:Y$9,$B$4:$B$9,求节点(其他调用!$I$4:$I$42,其他调用!$J$4:$J$42,其他调用!$AH42)))</f>
        <v>3.0475103921222995</v>
      </c>
      <c r="IA41" s="44">
        <f>IF(Z$4=0,0,求节点(Z$4:Z$9,$B$4:$B$9,求节点(其他调用!$I$4:$I$42,其他调用!$J$4:$J$42,其他调用!$AH42)))</f>
        <v>0</v>
      </c>
      <c r="IB41" s="44">
        <f>IF(AA$4=0,0,求节点(AA$4:AA$9,$B$4:$B$9,求节点(其他调用!$I$4:$I$42,其他调用!$J$4:$J$42,其他调用!$AH42)))</f>
        <v>1.823043879524664</v>
      </c>
      <c r="IC41" s="44">
        <f>IF(AB$4=0,0,求节点(AB$4:AB$9,$B$4:$B$9,求节点(其他调用!$I$4:$I$42,其他调用!$J$4:$J$42,其他调用!$AH42)))</f>
        <v>5.4574480824651079</v>
      </c>
      <c r="ID41" s="44">
        <f>IF(AC$4=0,0,求节点(AC$4:AC$9,$B$4:$B$9,求节点(其他调用!$I$4:$I$42,其他调用!$J$4:$J$42,其他调用!$AH42)))</f>
        <v>3.2226197695955556</v>
      </c>
      <c r="IE41" s="44">
        <f>IF(AD$4=0,0,求节点(AD$4:AD$9,$B$4:$B$9,求节点(其他调用!$I$4:$I$42,其他调用!$J$4:$J$42,其他调用!$AH42)))</f>
        <v>0.22286513636430505</v>
      </c>
      <c r="IF41" s="44">
        <f>IF(AE$4=0,0,求节点(AE$4:AE$9,$B$4:$B$9,求节点(其他调用!$I$4:$I$42,其他调用!$J$4:$J$42,其他调用!$AH42)))</f>
        <v>0.22286513636430505</v>
      </c>
      <c r="IG41" s="44">
        <f>IF(AF$4=0,0,求节点(AF$4:AF$9,$B$4:$B$9,求节点(其他调用!$I$4:$I$42,其他调用!$J$4:$J$42,其他调用!$AH42)))</f>
        <v>0.22286513636430505</v>
      </c>
      <c r="IH41" s="44">
        <f>IF(AG$4=0,0,求节点(AG$4:AG$9,$B$4:$B$9,求节点(其他调用!$I$4:$I$42,其他调用!$J$4:$J$42,其他调用!$AH42)))</f>
        <v>0.22286513636430505</v>
      </c>
      <c r="II41" s="44">
        <f>IF(AH$4=0,0,求节点(AH$4:AH$9,$B$4:$B$9,求节点(其他调用!$I$4:$I$42,其他调用!$J$4:$J$42,其他调用!$AH42)))</f>
        <v>0.22286513636430505</v>
      </c>
      <c r="IJ41" s="44">
        <f>IF(AI$4=0,0,求节点(AI$4:AI$9,$B$4:$B$9,求节点(其他调用!$I$4:$I$42,其他调用!$J$4:$J$42,其他调用!$AH42)))</f>
        <v>0.22286513636430505</v>
      </c>
      <c r="IK41" s="44">
        <f>IF(AJ$4=0,0,求节点(AJ$4:AJ$9,$B$4:$B$9,求节点(其他调用!$I$4:$I$42,其他调用!$J$4:$J$42,其他调用!$AH42)))</f>
        <v>0.22286513636430505</v>
      </c>
      <c r="IL41" s="44">
        <f>IF(AK$4=0,0,求节点(AK$4:AK$9,$B$4:$B$9,求节点(其他调用!$I$4:$I$42,其他调用!$J$4:$J$42,其他调用!$AH42)))</f>
        <v>0.22286513636430505</v>
      </c>
      <c r="IM41" s="44">
        <f>IF(AL$4=0,0,求节点(AL$4:AL$9,$B$4:$B$9,求节点(其他调用!$I$4:$I$42,其他调用!$J$4:$J$42,其他调用!$AH42)))</f>
        <v>0.22286513636430505</v>
      </c>
      <c r="IN41" s="44">
        <f>IF(AM$4=0,0,求节点(AM$4:AM$9,$B$4:$B$9,求节点(其他调用!$I$4:$I$42,其他调用!$J$4:$J$42,其他调用!$AH42)))</f>
        <v>0.22286513636430505</v>
      </c>
      <c r="IO41" s="44">
        <f>IF(AN$4=0,0,求节点(AN$4:AN$9,$B$4:$B$9,求节点(其他调用!$I$4:$I$42,其他调用!$J$4:$J$42,其他调用!$AH42)))</f>
        <v>0.22286513636430505</v>
      </c>
      <c r="IP41" s="44">
        <f>IF(AO$4=0,0,求节点(AO$4:AO$9,$B$4:$B$9,求节点(其他调用!$I$4:$I$42,其他调用!$J$4:$J$42,其他调用!$AH42)))</f>
        <v>0.22286513636430505</v>
      </c>
      <c r="IQ41" s="44">
        <f>IF(AP$4=0,0,求节点(AP$4:AP$9,$B$4:$B$9,求节点(其他调用!$I$4:$I$42,其他调用!$J$4:$J$42,其他调用!$AH42)))</f>
        <v>0.22286513636430505</v>
      </c>
      <c r="IR41" s="44">
        <f>IF(AQ$4=0,0,求节点(AQ$4:AQ$9,$B$4:$B$9,求节点(其他调用!$I$4:$I$42,其他调用!$J$4:$J$42,其他调用!$AH42)))</f>
        <v>0.22286513636430505</v>
      </c>
      <c r="IS41" s="44">
        <f>IF(AR$4=0,0,求节点(AR$4:AR$9,$B$4:$B$9,求节点(其他调用!$I$4:$I$42,其他调用!$J$4:$J$42,其他调用!$AH42)))</f>
        <v>0.22286513636430505</v>
      </c>
      <c r="IT41" s="44">
        <f>IF(AS$4=0,0,求节点(AS$4:AS$9,$B$4:$B$9,求节点(其他调用!$I$4:$I$42,其他调用!$J$4:$J$42,其他调用!$AH42)))</f>
        <v>0.22286513636430505</v>
      </c>
      <c r="IU41" s="44">
        <f>IF(AT$4=0,0,求节点(AT$4:AT$9,$B$4:$B$9,求节点(其他调用!$I$4:$I$42,其他调用!$J$4:$J$42,其他调用!$AH42)))</f>
        <v>0.22286513636430505</v>
      </c>
      <c r="IV41" s="44">
        <f>IF(AU$4=0,0,求节点(AU$4:AU$9,$B$4:$B$9,求节点(其他调用!$I$4:$I$42,其他调用!$J$4:$J$42,其他调用!$AH42)))</f>
        <v>0.22286513636430505</v>
      </c>
      <c r="IW41" s="44">
        <f>IF(AV$4=0,0,求节点(AV$4:AV$9,$B$4:$B$9,求节点(其他调用!$I$4:$I$42,其他调用!$J$4:$J$42,其他调用!$AH42)))</f>
        <v>0.22286513636430505</v>
      </c>
      <c r="IX41" s="44">
        <f>IF(AW$4=0,0,求节点(AW$4:AW$9,$B$4:$B$9,求节点(其他调用!$I$4:$I$42,其他调用!$J$4:$J$42,其他调用!$AH42)))</f>
        <v>0.22286513636430505</v>
      </c>
      <c r="IY41" s="44">
        <f>IF(AX$4=0,0,求节点(AX$4:AX$9,$B$4:$B$9,求节点(其他调用!$I$4:$I$42,其他调用!$J$4:$J$42,其他调用!$AH42)))</f>
        <v>0.22286513636430505</v>
      </c>
      <c r="IZ41" s="44">
        <f>IF(AY$4=0,0,求节点(AY$4:AY$9,$B$4:$B$9,求节点(其他调用!$I$4:$I$42,其他调用!$J$4:$J$42,其他调用!$AH42)))</f>
        <v>0.22286513636430505</v>
      </c>
      <c r="JA41" s="44">
        <f>IF(AZ$4=0,0,求节点(AZ$4:AZ$9,$B$4:$B$9,求节点(其他调用!$I$4:$I$42,其他调用!$J$4:$J$42,其他调用!$AH42)))</f>
        <v>0.22286513636430505</v>
      </c>
      <c r="JC41" s="44">
        <v>38</v>
      </c>
      <c r="JD41" s="44">
        <f>IF(C$23=0,0,求节点(C$23:C$28,$B$23:$B$28,求节点(其他调用!$W$4:$W$20,其他调用!$X$4:$X$20,$JC41)))</f>
        <v>0</v>
      </c>
      <c r="JE41" s="44">
        <f>IF(D$23=0,0,求节点(D$23:D$28,$B$23:$B$28,求节点(其他调用!$W$4:$W$20,其他调用!$X$4:$X$20,$JC41)))</f>
        <v>0</v>
      </c>
      <c r="JF41" s="44">
        <f>IF(E$23=0,0,求节点(E$23:E$28,$B$23:$B$28,求节点(其他调用!$W$4:$W$20,其他调用!$X$4:$X$20,$JC41)))</f>
        <v>0</v>
      </c>
      <c r="JG41" s="44">
        <f>IF(F$23=0,0,求节点(F$23:F$28,$B$23:$B$28,求节点(其他调用!$W$4:$W$20,其他调用!$X$4:$X$20,$JC41)))</f>
        <v>2.4209002048525274E-4</v>
      </c>
      <c r="JH41" s="44">
        <f>IF(G$23=0,0,求节点(G$23:G$28,$B$23:$B$28,求节点(其他调用!$W$4:$W$20,其他调用!$X$4:$X$20,$JC41)))</f>
        <v>3.6313503072793463E-4</v>
      </c>
      <c r="JI41" s="44">
        <f>IF(H$23=0,0,求节点(H$23:H$28,$B$23:$B$28,求节点(其他调用!$W$4:$W$20,其他调用!$X$4:$X$20,$JC41)))</f>
        <v>3.6313503072793463E-4</v>
      </c>
      <c r="JJ41" s="44">
        <f>IF(I$23=0,0,求节点(I$23:I$28,$B$23:$B$28,求节点(其他调用!$W$4:$W$20,其他调用!$X$4:$X$20,$JC41)))</f>
        <v>5.5020459201193805E-4</v>
      </c>
      <c r="JK41" s="44">
        <f>IF(J$23=0,0,求节点(J$23:J$28,$B$23:$B$28,求节点(其他调用!$W$4:$W$20,其他调用!$X$4:$X$20,$JC41)))</f>
        <v>0</v>
      </c>
      <c r="JL41" s="44">
        <f>IF(K$23=0,0,求节点(K$23:K$28,$B$23:$B$28,求节点(其他调用!$W$4:$W$20,其他调用!$X$4:$X$20,$JC41)))</f>
        <v>3.6313503072793463E-4</v>
      </c>
      <c r="JM41" s="44">
        <f>IF(L$23=0,0,求节点(L$23:L$28,$B$23:$B$28,求节点(其他调用!$W$4:$W$20,其他调用!$X$4:$X$20,$JC41)))</f>
        <v>0</v>
      </c>
      <c r="JN41" s="44">
        <f>IF(M$23=0,0,求节点(M$23:M$28,$B$23:$B$28,求节点(其他调用!$W$4:$W$20,其他调用!$X$4:$X$20,$JC41)))</f>
        <v>0</v>
      </c>
      <c r="JO41" s="44">
        <f>IF(N$23=0,0,求节点(N$23:N$28,$B$23:$B$28,求节点(其他调用!$W$4:$W$20,其他调用!$X$4:$X$20,$JC41)))</f>
        <v>0</v>
      </c>
      <c r="JP41" s="44">
        <f>IF(O$23=0,0,求节点(O$23:O$28,$B$23:$B$28,求节点(其他调用!$W$4:$W$20,其他调用!$X$4:$X$20,$JC41)))</f>
        <v>0</v>
      </c>
      <c r="JQ41" s="44">
        <f>IF(P$23=0,0,求节点(P$23:P$28,$B$23:$B$28,求节点(其他调用!$W$4:$W$20,其他调用!$X$4:$X$20,$JC41)))</f>
        <v>0</v>
      </c>
      <c r="JR41" s="44">
        <f>IF(Q$23=0,0,求节点(Q$23:Q$28,$B$23:$B$28,求节点(其他调用!$W$4:$W$20,其他调用!$X$4:$X$20,$JC41)))</f>
        <v>0</v>
      </c>
      <c r="JS41" s="44">
        <f>IF(R$23=0,0,求节点(R$23:R$28,$B$23:$B$28,求节点(其他调用!$W$4:$W$20,其他调用!$X$4:$X$20,$JC41)))</f>
        <v>0</v>
      </c>
      <c r="JT41" s="44">
        <f>IF(S$23=0,0,求节点(S$23:S$28,$B$23:$B$28,求节点(其他调用!$W$4:$W$20,其他调用!$X$4:$X$20,$JC41)))</f>
        <v>0</v>
      </c>
      <c r="JU41" s="44">
        <f>IF(T$23=0,0,求节点(T$23:T$28,$B$23:$B$28,求节点(其他调用!$W$4:$W$20,其他调用!$X$4:$X$20,$JC41)))</f>
        <v>0</v>
      </c>
      <c r="JV41" s="44">
        <f>IF(U$23=0,0,求节点(U$23:U$28,$B$23:$B$28,求节点(其他调用!$W$4:$W$20,其他调用!$X$4:$X$20,$JC41)))</f>
        <v>0</v>
      </c>
      <c r="JW41" s="44">
        <f>IF(V$23=0,0,求节点(V$23:V$28,$B$23:$B$28,求节点(其他调用!$W$4:$W$20,其他调用!$X$4:$X$20,$JC41)))</f>
        <v>0</v>
      </c>
      <c r="JZ41" s="44">
        <v>38</v>
      </c>
      <c r="KA41" s="44">
        <f>IF(C$4=0,0,求节点(C$4:C$9,$B$4:$B$9,求节点(其他调用!$L$4:$L$42,其他调用!$M$4:$M$42,其他调用!$AI42)))</f>
        <v>4.1017119125711501</v>
      </c>
      <c r="KB41" s="44">
        <f>IF(D$4=0,0,求节点(D$4:D$9,$B$4:$B$9,求节点(其他调用!$L$4:$L$42,其他调用!$M$4:$M$42,其他调用!$AI42)))</f>
        <v>6</v>
      </c>
      <c r="KC41" s="44">
        <f>IF(E$4=0,0,求节点(E$4:E$9,$B$4:$B$9,求节点(其他调用!$L$4:$L$42,其他调用!$M$4:$M$42,其他调用!$AI42)))</f>
        <v>1.5154641675787781</v>
      </c>
      <c r="KD41" s="44">
        <f>IF(F$4=0,0,求节点(F$4:F$9,$B$4:$B$9,求节点(其他调用!$L$4:$L$42,其他调用!$M$4:$M$42,其他调用!$AI42)))</f>
        <v>0</v>
      </c>
      <c r="KE41" s="44">
        <f>IF(G$4=0,0,求节点(G$4:G$9,$B$4:$B$9,求节点(其他调用!$L$4:$L$42,其他调用!$M$4:$M$42,其他调用!$AI42)))</f>
        <v>0</v>
      </c>
      <c r="KF41" s="44">
        <f>IF(H$4=0,0,求节点(H$4:H$9,$B$4:$B$9,求节点(其他调用!$L$4:$L$42,其他调用!$M$4:$M$42,其他调用!$AI42)))</f>
        <v>0</v>
      </c>
      <c r="KG41" s="44">
        <f>IF(I$4=0,0,求节点(I$4:I$9,$B$4:$B$9,求节点(其他调用!$L$4:$L$42,其他调用!$M$4:$M$42,其他调用!$AI42)))</f>
        <v>0</v>
      </c>
      <c r="KH41" s="44">
        <f>IF(J$4=0,0,求节点(J$4:J$9,$B$4:$B$9,求节点(其他调用!$L$4:$L$42,其他调用!$M$4:$M$42,其他调用!$AI42)))</f>
        <v>0</v>
      </c>
      <c r="KI41" s="44">
        <f>IF(K$4=0,0,求节点(K$4:K$9,$B$4:$B$9,求节点(其他调用!$L$4:$L$42,其他调用!$M$4:$M$42,其他调用!$AI42)))</f>
        <v>0</v>
      </c>
      <c r="KJ41" s="44">
        <f>IF(L$4=0,0,求节点(L$4:L$9,$B$4:$B$9,求节点(其他调用!$L$4:$L$42,其他调用!$M$4:$M$42,其他调用!$AI42)))</f>
        <v>0</v>
      </c>
      <c r="KK41" s="44">
        <f>IF(M$4=0,0,求节点(M$4:M$9,$B$4:$B$9,求节点(其他调用!$L$4:$L$42,其他调用!$M$4:$M$42,其他调用!$AI42)))</f>
        <v>0</v>
      </c>
      <c r="KL41" s="44">
        <f>IF(N$4=0,0,求节点(N$4:N$9,$B$4:$B$9,求节点(其他调用!$L$4:$L$42,其他调用!$M$4:$M$42,其他调用!$AI42)))</f>
        <v>0</v>
      </c>
      <c r="KM41" s="44">
        <f>IF(O$4=0,0,求节点(O$4:O$9,$B$4:$B$9,求节点(其他调用!$L$4:$L$42,其他调用!$M$4:$M$42,其他调用!$AI42)))</f>
        <v>0</v>
      </c>
      <c r="KN41" s="44">
        <f>IF(P$4=0,0,求节点(P$4:P$9,$B$4:$B$9,求节点(其他调用!$L$4:$L$42,其他调用!$M$4:$M$42,其他调用!$AI42)))</f>
        <v>0</v>
      </c>
      <c r="KO41" s="44">
        <f>IF(Q$4=0,0,求节点(Q$4:Q$9,$B$4:$B$9,求节点(其他调用!$L$4:$L$42,其他调用!$M$4:$M$42,其他调用!$AI42)))</f>
        <v>0</v>
      </c>
      <c r="KP41" s="44">
        <f>IF(R$4=0,0,求节点(R$4:R$9,$B$4:$B$9,求节点(其他调用!$L$4:$L$42,其他调用!$M$4:$M$42,其他调用!$AI42)))</f>
        <v>0</v>
      </c>
      <c r="KQ41" s="44">
        <f>IF(S$4=0,0,求节点(S$4:S$9,$B$4:$B$9,求节点(其他调用!$L$4:$L$42,其他调用!$M$4:$M$42,其他调用!$AI42)))</f>
        <v>3.951298766497894</v>
      </c>
      <c r="KR41" s="44">
        <f>IF(T$4=0,0,求节点(T$4:T$9,$B$4:$B$9,求节点(其他调用!$L$4:$L$42,其他调用!$M$4:$M$42,其他调用!$AI42)))</f>
        <v>3.2709279470752923</v>
      </c>
      <c r="KS41" s="44">
        <f>IF(U$4=0,0,求节点(U$4:U$9,$B$4:$B$9,求节点(其他调用!$L$4:$L$42,其他调用!$M$4:$M$42,其他调用!$AI42)))</f>
        <v>5.4432996692205782</v>
      </c>
      <c r="KT41" s="44">
        <f>IF(V$4=0,0,求节点(V$4:V$9,$B$4:$B$9,求节点(其他调用!$L$4:$L$42,其他调用!$M$4:$M$42,其他调用!$AI42)))</f>
        <v>0</v>
      </c>
      <c r="KU41" s="44">
        <f>IF(W$4=0,0,求节点(W$4:W$9,$B$4:$B$9,求节点(其他调用!$L$4:$L$42,其他调用!$M$4:$M$42,其他调用!$AI42)))</f>
        <v>2.9621997794803856</v>
      </c>
      <c r="KV41" s="44">
        <f>IF(X$4=0,0,求节点(X$4:X$9,$B$4:$B$9,求节点(其他调用!$L$4:$L$42,其他调用!$M$4:$M$42,其他调用!$AI42)))</f>
        <v>2.9621997794803856</v>
      </c>
      <c r="KW41" s="44">
        <f>IF(Y$4=0,0,求节点(Y$4:Y$9,$B$4:$B$9,求节点(其他调用!$L$4:$L$42,其他调用!$M$4:$M$42,其他调用!$AI42)))</f>
        <v>4.716892002357457</v>
      </c>
      <c r="KX41" s="44">
        <f>IF(Z$4=0,0,求节点(Z$4:Z$9,$B$4:$B$9,求节点(其他调用!$L$4:$L$42,其他调用!$M$4:$M$42,其他调用!$AI42)))</f>
        <v>0</v>
      </c>
      <c r="KY41" s="44">
        <f>IF(AA$4=0,0,求节点(AA$4:AA$9,$B$4:$B$9,求节点(其他调用!$L$4:$L$42,其他调用!$M$4:$M$42,其他调用!$AI42)))</f>
        <v>2.9621997794803856</v>
      </c>
      <c r="KZ41" s="44">
        <f>IF(AB$4=0,0,求节点(AB$4:AB$9,$B$4:$B$9,求节点(其他调用!$L$4:$L$42,其他调用!$M$4:$M$42,其他调用!$AI42)))</f>
        <v>6</v>
      </c>
      <c r="LA41" s="44">
        <f>IF(AC$4=0,0,求节点(AC$4:AC$9,$B$4:$B$9,求节点(其他调用!$L$4:$L$42,其他调用!$M$4:$M$42,其他调用!$AI42)))</f>
        <v>3.6839803316394066</v>
      </c>
      <c r="LB41" s="44">
        <f>IF(AD$4=0,0,求节点(AD$4:AD$9,$B$4:$B$9,求节点(其他调用!$L$4:$L$42,其他调用!$M$4:$M$42,其他调用!$AI42)))</f>
        <v>0.42786147025727228</v>
      </c>
      <c r="LC41" s="44">
        <f>IF(AE$4=0,0,求节点(AE$4:AE$9,$B$4:$B$9,求节点(其他调用!$L$4:$L$42,其他调用!$M$4:$M$42,其他调用!$AI42)))</f>
        <v>0.42786147025727228</v>
      </c>
      <c r="LD41" s="44">
        <f>IF(AF$4=0,0,求节点(AF$4:AF$9,$B$4:$B$9,求节点(其他调用!$L$4:$L$42,其他调用!$M$4:$M$42,其他调用!$AI42)))</f>
        <v>0.42786147025727228</v>
      </c>
      <c r="LE41" s="44">
        <f>IF(AG$4=0,0,求节点(AG$4:AG$9,$B$4:$B$9,求节点(其他调用!$L$4:$L$42,其他调用!$M$4:$M$42,其他调用!$AI42)))</f>
        <v>0.42786147025727228</v>
      </c>
      <c r="LF41" s="44">
        <f>IF(AH$4=0,0,求节点(AH$4:AH$9,$B$4:$B$9,求节点(其他调用!$L$4:$L$42,其他调用!$M$4:$M$42,其他调用!$AI42)))</f>
        <v>0.42786147025727228</v>
      </c>
      <c r="LG41" s="44">
        <f>IF(AI$4=0,0,求节点(AI$4:AI$9,$B$4:$B$9,求节点(其他调用!$L$4:$L$42,其他调用!$M$4:$M$42,其他调用!$AI42)))</f>
        <v>0.42786147025727228</v>
      </c>
      <c r="LH41" s="44">
        <f>IF(AJ$4=0,0,求节点(AJ$4:AJ$9,$B$4:$B$9,求节点(其他调用!$L$4:$L$42,其他调用!$M$4:$M$42,其他调用!$AI42)))</f>
        <v>0.42786147025727228</v>
      </c>
      <c r="LI41" s="44">
        <f>IF(AK$4=0,0,求节点(AK$4:AK$9,$B$4:$B$9,求节点(其他调用!$L$4:$L$42,其他调用!$M$4:$M$42,其他调用!$AI42)))</f>
        <v>0.42786147025727228</v>
      </c>
      <c r="LJ41" s="44">
        <f>IF(AL$4=0,0,求节点(AL$4:AL$9,$B$4:$B$9,求节点(其他调用!$L$4:$L$42,其他调用!$M$4:$M$42,其他调用!$AI42)))</f>
        <v>0.42786147025727228</v>
      </c>
      <c r="LK41" s="44">
        <f>IF(AM$4=0,0,求节点(AM$4:AM$9,$B$4:$B$9,求节点(其他调用!$L$4:$L$42,其他调用!$M$4:$M$42,其他调用!$AI42)))</f>
        <v>0.42786147025727228</v>
      </c>
      <c r="LL41" s="44">
        <f>IF(AN$4=0,0,求节点(AN$4:AN$9,$B$4:$B$9,求节点(其他调用!$L$4:$L$42,其他调用!$M$4:$M$42,其他调用!$AI42)))</f>
        <v>0.42786147025727228</v>
      </c>
      <c r="LM41" s="44">
        <f>IF(AO$4=0,0,求节点(AO$4:AO$9,$B$4:$B$9,求节点(其他调用!$L$4:$L$42,其他调用!$M$4:$M$42,其他调用!$AI42)))</f>
        <v>0.42786147025727228</v>
      </c>
      <c r="LN41" s="44">
        <f>IF(AP$4=0,0,求节点(AP$4:AP$9,$B$4:$B$9,求节点(其他调用!$L$4:$L$42,其他调用!$M$4:$M$42,其他调用!$AI42)))</f>
        <v>0.42786147025727228</v>
      </c>
      <c r="LO41" s="44">
        <f>IF(AQ$4=0,0,求节点(AQ$4:AQ$9,$B$4:$B$9,求节点(其他调用!$L$4:$L$42,其他调用!$M$4:$M$42,其他调用!$AI42)))</f>
        <v>0.42786147025727228</v>
      </c>
      <c r="LP41" s="44">
        <f>IF(AR$4=0,0,求节点(AR$4:AR$9,$B$4:$B$9,求节点(其他调用!$L$4:$L$42,其他调用!$M$4:$M$42,其他调用!$AI42)))</f>
        <v>0.42786147025727228</v>
      </c>
      <c r="LQ41" s="44">
        <f>IF(AS$4=0,0,求节点(AS$4:AS$9,$B$4:$B$9,求节点(其他调用!$L$4:$L$42,其他调用!$M$4:$M$42,其他调用!$AI42)))</f>
        <v>0.42786147025727228</v>
      </c>
      <c r="LR41" s="44">
        <f>IF(AT$4=0,0,求节点(AT$4:AT$9,$B$4:$B$9,求节点(其他调用!$L$4:$L$42,其他调用!$M$4:$M$42,其他调用!$AI42)))</f>
        <v>0.42786147025727228</v>
      </c>
      <c r="LS41" s="44">
        <f>IF(AU$4=0,0,求节点(AU$4:AU$9,$B$4:$B$9,求节点(其他调用!$L$4:$L$42,其他调用!$M$4:$M$42,其他调用!$AI42)))</f>
        <v>0.42786147025727228</v>
      </c>
      <c r="LT41" s="44">
        <f>IF(AV$4=0,0,求节点(AV$4:AV$9,$B$4:$B$9,求节点(其他调用!$L$4:$L$42,其他调用!$M$4:$M$42,其他调用!$AI42)))</f>
        <v>0.42786147025727228</v>
      </c>
      <c r="LU41" s="44">
        <f>IF(AW$4=0,0,求节点(AW$4:AW$9,$B$4:$B$9,求节点(其他调用!$L$4:$L$42,其他调用!$M$4:$M$42,其他调用!$AI42)))</f>
        <v>0.42786147025727228</v>
      </c>
      <c r="LV41" s="44">
        <f>IF(AX$4=0,0,求节点(AX$4:AX$9,$B$4:$B$9,求节点(其他调用!$L$4:$L$42,其他调用!$M$4:$M$42,其他调用!$AI42)))</f>
        <v>0.42786147025727228</v>
      </c>
      <c r="LW41" s="44">
        <f>IF(AY$4=0,0,求节点(AY$4:AY$9,$B$4:$B$9,求节点(其他调用!$L$4:$L$42,其他调用!$M$4:$M$42,其他调用!$AI42)))</f>
        <v>0.42786147025727228</v>
      </c>
      <c r="LX41" s="44">
        <f>IF(AZ$4=0,0,求节点(AZ$4:AZ$9,$B$4:$B$9,求节点(其他调用!$L$4:$L$42,其他调用!$M$4:$M$42,其他调用!$AI42)))</f>
        <v>0.42786147025727228</v>
      </c>
      <c r="LZ41" s="44">
        <v>38</v>
      </c>
      <c r="MA41" s="44">
        <f>IF(C$23=0,0,求节点(C$23:C$28,$B$23:$B$28,求节点(其他调用!$Y$4:$Y$20,其他调用!$Z$4:$Z$20,$LZ41)))</f>
        <v>0</v>
      </c>
      <c r="MB41" s="44">
        <f>IF(D$23=0,0,求节点(D$23:D$28,$B$23:$B$28,求节点(其他调用!$Y$4:$Y$20,其他调用!$Z$4:$Z$20,$LZ41)))</f>
        <v>0</v>
      </c>
      <c r="MC41" s="44">
        <f>IF(E$23=0,0,求节点(E$23:E$28,$B$23:$B$28,求节点(其他调用!$Y$4:$Y$20,其他调用!$Z$4:$Z$20,$LZ41)))</f>
        <v>0</v>
      </c>
      <c r="MD41" s="44">
        <f>IF(F$23=0,0,求节点(F$23:F$28,$B$23:$B$28,求节点(其他调用!$Y$4:$Y$20,其他调用!$Z$4:$Z$20,$LZ41)))</f>
        <v>0</v>
      </c>
      <c r="ME41" s="44">
        <f>IF(G$23=0,0,求节点(G$23:G$28,$B$23:$B$28,求节点(其他调用!$Y$4:$Y$20,其他调用!$Z$4:$Z$20,$LZ41)))</f>
        <v>0</v>
      </c>
      <c r="MF41" s="44">
        <f>IF(H$23=0,0,求节点(H$23:H$28,$B$23:$B$28,求节点(其他调用!$Y$4:$Y$20,其他调用!$Z$4:$Z$20,$LZ41)))</f>
        <v>0</v>
      </c>
      <c r="MG41" s="44">
        <f>IF(I$23=0,0,求节点(I$23:I$28,$B$23:$B$28,求节点(其他调用!$Y$4:$Y$20,其他调用!$Z$4:$Z$20,$LZ41)))</f>
        <v>0</v>
      </c>
      <c r="MH41" s="44">
        <f>IF(J$23=0,0,求节点(J$23:J$28,$B$23:$B$28,求节点(其他调用!$Y$4:$Y$20,其他调用!$Z$4:$Z$20,$LZ41)))</f>
        <v>0</v>
      </c>
      <c r="MI41" s="44">
        <f>IF(K$23=0,0,求节点(K$23:K$28,$B$23:$B$28,求节点(其他调用!$Y$4:$Y$20,其他调用!$Z$4:$Z$20,$LZ41)))</f>
        <v>0</v>
      </c>
      <c r="MJ41" s="44">
        <f>IF(L$23=0,0,求节点(L$23:L$28,$B$23:$B$28,求节点(其他调用!$Y$4:$Y$20,其他调用!$Z$4:$Z$20,$LZ41)))</f>
        <v>0</v>
      </c>
      <c r="MK41" s="44">
        <f>IF(M$23=0,0,求节点(M$23:M$28,$B$23:$B$28,求节点(其他调用!$Y$4:$Y$20,其他调用!$Z$4:$Z$20,$LZ41)))</f>
        <v>0</v>
      </c>
      <c r="ML41" s="44">
        <f>IF(N$23=0,0,求节点(N$23:N$28,$B$23:$B$28,求节点(其他调用!$Y$4:$Y$20,其他调用!$Z$4:$Z$20,$LZ41)))</f>
        <v>0</v>
      </c>
      <c r="MM41" s="44">
        <f>IF(O$23=0,0,求节点(O$23:O$28,$B$23:$B$28,求节点(其他调用!$Y$4:$Y$20,其他调用!$Z$4:$Z$20,$LZ41)))</f>
        <v>0</v>
      </c>
      <c r="MN41" s="44">
        <f>IF(P$23=0,0,求节点(P$23:P$28,$B$23:$B$28,求节点(其他调用!$Y$4:$Y$20,其他调用!$Z$4:$Z$20,$LZ41)))</f>
        <v>0</v>
      </c>
      <c r="MO41" s="44">
        <f>IF(Q$23=0,0,求节点(Q$23:Q$28,$B$23:$B$28,求节点(其他调用!$Y$4:$Y$20,其他调用!$Z$4:$Z$20,$LZ41)))</f>
        <v>0</v>
      </c>
      <c r="MP41" s="44">
        <f>IF(R$23=0,0,求节点(R$23:R$28,$B$23:$B$28,求节点(其他调用!$Y$4:$Y$20,其他调用!$Z$4:$Z$20,$LZ41)))</f>
        <v>0</v>
      </c>
      <c r="MQ41" s="44">
        <f>IF(S$23=0,0,求节点(S$23:S$28,$B$23:$B$28,求节点(其他调用!$Y$4:$Y$20,其他调用!$Z$4:$Z$20,$LZ41)))</f>
        <v>0</v>
      </c>
      <c r="MR41" s="44">
        <f>IF(T$23=0,0,求节点(T$23:T$28,$B$23:$B$28,求节点(其他调用!$Y$4:$Y$20,其他调用!$Z$4:$Z$20,$LZ41)))</f>
        <v>0</v>
      </c>
      <c r="MS41" s="44">
        <f>IF(U$23=0,0,求节点(U$23:U$28,$B$23:$B$28,求节点(其他调用!$Y$4:$Y$20,其他调用!$Z$4:$Z$20,$LZ41)))</f>
        <v>0</v>
      </c>
      <c r="MT41" s="44">
        <f>IF(V$23=0,0,求节点(V$23:V$28,$B$23:$B$28,求节点(其他调用!$Y$4:$Y$20,其他调用!$Z$4:$Z$20,$LZ41)))</f>
        <v>0</v>
      </c>
      <c r="MW41" s="44">
        <v>38</v>
      </c>
      <c r="MX41" s="44">
        <f>IF(C$4=0,0,求节点(C$4:C$9,$B$4:$B$9,求节点(其他调用!$O$4:$O$42,其他调用!$P$4:$P$42,其他调用!$AJ42)))</f>
        <v>5.1232376615498856</v>
      </c>
      <c r="MY41" s="44">
        <f>IF(D$4=0,0,求节点(D$4:D$9,$B$4:$B$9,求节点(其他调用!$O$4:$O$42,其他调用!$P$4:$P$42,其他调用!$AJ42)))</f>
        <v>6</v>
      </c>
      <c r="MZ41" s="44">
        <f>IF(E$4=0,0,求节点(E$4:E$9,$B$4:$B$9,求节点(其他调用!$O$4:$O$42,其他调用!$P$4:$P$42,其他调用!$AJ42)))</f>
        <v>2.0113939931673119</v>
      </c>
      <c r="NA41" s="44">
        <f>IF(F$4=0,0,求节点(F$4:F$9,$B$4:$B$9,求节点(其他调用!$O$4:$O$42,其他调用!$P$4:$P$42,其他调用!$AJ42)))</f>
        <v>0</v>
      </c>
      <c r="NB41" s="44">
        <f>IF(G$4=0,0,求节点(G$4:G$9,$B$4:$B$9,求节点(其他调用!$O$4:$O$42,其他调用!$P$4:$P$42,其他调用!$AJ42)))</f>
        <v>0</v>
      </c>
      <c r="NC41" s="44">
        <f>IF(H$4=0,0,求节点(H$4:H$9,$B$4:$B$9,求节点(其他调用!$O$4:$O$42,其他调用!$P$4:$P$42,其他调用!$AJ42)))</f>
        <v>0</v>
      </c>
      <c r="ND41" s="44">
        <f>IF(I$4=0,0,求节点(I$4:I$9,$B$4:$B$9,求节点(其他调用!$O$4:$O$42,其他调用!$P$4:$P$42,其他调用!$AJ42)))</f>
        <v>0</v>
      </c>
      <c r="NE41" s="44">
        <f>IF(J$4=0,0,求节点(J$4:J$9,$B$4:$B$9,求节点(其他调用!$O$4:$O$42,其他调用!$P$4:$P$42,其他调用!$AJ42)))</f>
        <v>0</v>
      </c>
      <c r="NF41" s="44">
        <f>IF(K$4=0,0,求节点(K$4:K$9,$B$4:$B$9,求节点(其他调用!$O$4:$O$42,其他调用!$P$4:$P$42,其他调用!$AJ42)))</f>
        <v>0</v>
      </c>
      <c r="NG41" s="44">
        <f>IF(L$4=0,0,求节点(L$4:L$9,$B$4:$B$9,求节点(其他调用!$O$4:$O$42,其他调用!$P$4:$P$42,其他调用!$AJ42)))</f>
        <v>0</v>
      </c>
      <c r="NH41" s="44">
        <f>IF(M$4=0,0,求节点(M$4:M$9,$B$4:$B$9,求节点(其他调用!$O$4:$O$42,其他调用!$P$4:$P$42,其他调用!$AJ42)))</f>
        <v>0</v>
      </c>
      <c r="NI41" s="44">
        <f>IF(N$4=0,0,求节点(N$4:N$9,$B$4:$B$9,求节点(其他调用!$O$4:$O$42,其他调用!$P$4:$P$42,其他调用!$AJ42)))</f>
        <v>0</v>
      </c>
      <c r="NJ41" s="44">
        <f>IF(O$4=0,0,求节点(O$4:O$9,$B$4:$B$9,求节点(其他调用!$O$4:$O$42,其他调用!$P$4:$P$42,其他调用!$AJ42)))</f>
        <v>0</v>
      </c>
      <c r="NK41" s="44">
        <f>IF(P$4=0,0,求节点(P$4:P$9,$B$4:$B$9,求节点(其他调用!$O$4:$O$42,其他调用!$P$4:$P$42,其他调用!$AJ42)))</f>
        <v>0</v>
      </c>
      <c r="NL41" s="44">
        <f>IF(Q$4=0,0,求节点(Q$4:Q$9,$B$4:$B$9,求节点(其他调用!$O$4:$O$42,其他调用!$P$4:$P$42,其他调用!$AJ42)))</f>
        <v>0</v>
      </c>
      <c r="NM41" s="44">
        <f>IF(R$4=0,0,求节点(R$4:R$9,$B$4:$B$9,求节点(其他调用!$O$4:$O$42,其他调用!$P$4:$P$42,其他调用!$AJ42)))</f>
        <v>0</v>
      </c>
      <c r="NN41" s="44">
        <f>IF(S$4=0,0,求节点(S$4:S$9,$B$4:$B$9,求节点(其他调用!$O$4:$O$42,其他调用!$P$4:$P$42,其他调用!$AJ42)))</f>
        <v>4.8857516856714414</v>
      </c>
      <c r="NO41" s="44">
        <f>IF(T$4=0,0,求节点(T$4:T$9,$B$4:$B$9,求节点(其他调用!$O$4:$O$42,其他调用!$P$4:$P$42,其他调用!$AJ42)))</f>
        <v>3.4945629400643714</v>
      </c>
      <c r="NP41" s="44">
        <f>IF(U$4=0,0,求节点(U$4:U$9,$B$4:$B$9,求节点(其他调用!$O$4:$O$42,其他调用!$P$4:$P$42,其他调用!$AJ42)))</f>
        <v>6</v>
      </c>
      <c r="NQ41" s="44">
        <f>IF(V$4=0,0,求节点(V$4:V$9,$B$4:$B$9,求节点(其他调用!$O$4:$O$42,其他调用!$P$4:$P$42,其他调用!$AJ42)))</f>
        <v>0</v>
      </c>
      <c r="NR41" s="44">
        <f>IF(W$4=0,0,求节点(W$4:W$9,$B$4:$B$9,求节点(其他调用!$O$4:$O$42,其他调用!$P$4:$P$42,其他调用!$AJ42)))</f>
        <v>3.7314645684012664</v>
      </c>
      <c r="NS41" s="44">
        <f>IF(X$4=0,0,求节点(X$4:X$9,$B$4:$B$9,求节点(其他调用!$O$4:$O$42,其他调用!$P$4:$P$42,其他调用!$AJ42)))</f>
        <v>3.7314645684012664</v>
      </c>
      <c r="NT41" s="44">
        <f>IF(Y$4=0,0,求节点(Y$4:Y$9,$B$4:$B$9,求节点(其他调用!$O$4:$O$42,其他调用!$P$4:$P$42,其他调用!$AJ42)))</f>
        <v>5.8728147003218574</v>
      </c>
      <c r="NU41" s="44">
        <f>IF(Z$4=0,0,求节点(Z$4:Z$9,$B$4:$B$9,求节点(其他调用!$O$4:$O$42,其他调用!$P$4:$P$42,其他调用!$AJ42)))</f>
        <v>0</v>
      </c>
      <c r="NV41" s="44">
        <f>IF(AA$4=0,0,求节点(AA$4:AA$9,$B$4:$B$9,求节点(其他调用!$O$4:$O$42,其他调用!$P$4:$P$42,其他调用!$AJ42)))</f>
        <v>3.7314645684012664</v>
      </c>
      <c r="NW41" s="44">
        <f>IF(AB$4=0,0,求节点(AB$4:AB$9,$B$4:$B$9,求节点(其他调用!$O$4:$O$42,其他调用!$P$4:$P$42,其他调用!$AJ42)))</f>
        <v>6</v>
      </c>
      <c r="NX41" s="44">
        <f>IF(AC$4=0,0,求节点(AC$4:AC$9,$B$4:$B$9,求节点(其他调用!$O$4:$O$42,其他调用!$P$4:$P$42,其他调用!$AJ42)))</f>
        <v>4.1440780670476727</v>
      </c>
      <c r="NY41" s="44">
        <f>IF(AD$4=0,0,求节点(AD$4:AD$9,$B$4:$B$9,求节点(其他调用!$O$4:$O$42,其他调用!$P$4:$P$42,其他调用!$AJ42)))</f>
        <v>0.60154080057486325</v>
      </c>
      <c r="NZ41" s="44">
        <f>IF(AE$4=0,0,求节点(AE$4:AE$9,$B$4:$B$9,求节点(其他调用!$O$4:$O$42,其他调用!$P$4:$P$42,其他调用!$AJ42)))</f>
        <v>0.60154080057486325</v>
      </c>
      <c r="OA41" s="44">
        <f>IF(AF$4=0,0,求节点(AF$4:AF$9,$B$4:$B$9,求节点(其他调用!$O$4:$O$42,其他调用!$P$4:$P$42,其他调用!$AJ42)))</f>
        <v>0.60154080057486325</v>
      </c>
      <c r="OB41" s="44">
        <f>IF(AG$4=0,0,求节点(AG$4:AG$9,$B$4:$B$9,求节点(其他调用!$O$4:$O$42,其他调用!$P$4:$P$42,其他调用!$AJ42)))</f>
        <v>0.60154080057486325</v>
      </c>
      <c r="OC41" s="44">
        <f>IF(AH$4=0,0,求节点(AH$4:AH$9,$B$4:$B$9,求节点(其他调用!$O$4:$O$42,其他调用!$P$4:$P$42,其他调用!$AJ42)))</f>
        <v>0.60154080057486325</v>
      </c>
      <c r="OD41" s="44">
        <f>IF(AI$4=0,0,求节点(AI$4:AI$9,$B$4:$B$9,求节点(其他调用!$O$4:$O$42,其他调用!$P$4:$P$42,其他调用!$AJ42)))</f>
        <v>0.60154080057486325</v>
      </c>
      <c r="OE41" s="44">
        <f>IF(AJ$4=0,0,求节点(AJ$4:AJ$9,$B$4:$B$9,求节点(其他调用!$O$4:$O$42,其他调用!$P$4:$P$42,其他调用!$AJ42)))</f>
        <v>0.60154080057486325</v>
      </c>
      <c r="OF41" s="44">
        <f>IF(AK$4=0,0,求节点(AK$4:AK$9,$B$4:$B$9,求节点(其他调用!$O$4:$O$42,其他调用!$P$4:$P$42,其他调用!$AJ42)))</f>
        <v>0.60154080057486325</v>
      </c>
      <c r="OG41" s="44">
        <f>IF(AL$4=0,0,求节点(AL$4:AL$9,$B$4:$B$9,求节点(其他调用!$O$4:$O$42,其他调用!$P$4:$P$42,其他调用!$AJ42)))</f>
        <v>0.60154080057486325</v>
      </c>
      <c r="OH41" s="44">
        <f>IF(AM$4=0,0,求节点(AM$4:AM$9,$B$4:$B$9,求节点(其他调用!$O$4:$O$42,其他调用!$P$4:$P$42,其他调用!$AJ42)))</f>
        <v>0.60154080057486325</v>
      </c>
      <c r="OI41" s="44">
        <f>IF(AN$4=0,0,求节点(AN$4:AN$9,$B$4:$B$9,求节点(其他调用!$O$4:$O$42,其他调用!$P$4:$P$42,其他调用!$AJ42)))</f>
        <v>0.60154080057486325</v>
      </c>
      <c r="OJ41" s="44">
        <f>IF(AO$4=0,0,求节点(AO$4:AO$9,$B$4:$B$9,求节点(其他调用!$O$4:$O$42,其他调用!$P$4:$P$42,其他调用!$AJ42)))</f>
        <v>0.60154080057486325</v>
      </c>
      <c r="OK41" s="44">
        <f>IF(AP$4=0,0,求节点(AP$4:AP$9,$B$4:$B$9,求节点(其他调用!$O$4:$O$42,其他调用!$P$4:$P$42,其他调用!$AJ42)))</f>
        <v>0.60154080057486325</v>
      </c>
      <c r="OL41" s="44">
        <f>IF(AQ$4=0,0,求节点(AQ$4:AQ$9,$B$4:$B$9,求节点(其他调用!$O$4:$O$42,其他调用!$P$4:$P$42,其他调用!$AJ42)))</f>
        <v>0.60154080057486325</v>
      </c>
      <c r="OM41" s="44">
        <f>IF(AR$4=0,0,求节点(AR$4:AR$9,$B$4:$B$9,求节点(其他调用!$O$4:$O$42,其他调用!$P$4:$P$42,其他调用!$AJ42)))</f>
        <v>0.60154080057486325</v>
      </c>
      <c r="ON41" s="44">
        <f>IF(AS$4=0,0,求节点(AS$4:AS$9,$B$4:$B$9,求节点(其他调用!$O$4:$O$42,其他调用!$P$4:$P$42,其他调用!$AJ42)))</f>
        <v>0.60154080057486325</v>
      </c>
      <c r="OO41" s="44">
        <f>IF(AT$4=0,0,求节点(AT$4:AT$9,$B$4:$B$9,求节点(其他调用!$O$4:$O$42,其他调用!$P$4:$P$42,其他调用!$AJ42)))</f>
        <v>0.60154080057486325</v>
      </c>
      <c r="OP41" s="44">
        <f>IF(AU$4=0,0,求节点(AU$4:AU$9,$B$4:$B$9,求节点(其他调用!$O$4:$O$42,其他调用!$P$4:$P$42,其他调用!$AJ42)))</f>
        <v>0.60154080057486325</v>
      </c>
      <c r="OQ41" s="44">
        <f>IF(AV$4=0,0,求节点(AV$4:AV$9,$B$4:$B$9,求节点(其他调用!$O$4:$O$42,其他调用!$P$4:$P$42,其他调用!$AJ42)))</f>
        <v>0.60154080057486325</v>
      </c>
      <c r="OR41" s="44">
        <f>IF(AW$4=0,0,求节点(AW$4:AW$9,$B$4:$B$9,求节点(其他调用!$O$4:$O$42,其他调用!$P$4:$P$42,其他调用!$AJ42)))</f>
        <v>0.60154080057486325</v>
      </c>
      <c r="OS41" s="44">
        <f>IF(AX$4=0,0,求节点(AX$4:AX$9,$B$4:$B$9,求节点(其他调用!$O$4:$O$42,其他调用!$P$4:$P$42,其他调用!$AJ42)))</f>
        <v>0.60154080057486325</v>
      </c>
      <c r="OT41" s="44">
        <f>IF(AY$4=0,0,求节点(AY$4:AY$9,$B$4:$B$9,求节点(其他调用!$O$4:$O$42,其他调用!$P$4:$P$42,其他调用!$AJ42)))</f>
        <v>0.60154080057486325</v>
      </c>
      <c r="OU41" s="44">
        <f>IF(AZ$4=0,0,求节点(AZ$4:AZ$9,$B$4:$B$9,求节点(其他调用!$O$4:$O$42,其他调用!$P$4:$P$42,其他调用!$AJ42)))</f>
        <v>0.60154080057486325</v>
      </c>
      <c r="OW41" s="44">
        <v>38</v>
      </c>
      <c r="OX41" s="44">
        <f>IF(C$23=0,0,求节点(C$23:C$28,$B$23:$B$28,求节点(其他调用!$AA$4:$AA$20,其他调用!$AB$4:$AB$20,$OW41)))</f>
        <v>0</v>
      </c>
      <c r="OY41" s="44">
        <f>IF(D$23=0,0,求节点(D$23:D$28,$B$23:$B$28,求节点(其他调用!$AA$4:$AA$20,其他调用!$AB$4:$AB$20,$OW41)))</f>
        <v>0</v>
      </c>
      <c r="OZ41" s="44">
        <f>IF(E$23=0,0,求节点(E$23:E$28,$B$23:$B$28,求节点(其他调用!$AA$4:$AA$20,其他调用!$AB$4:$AB$20,$OW41)))</f>
        <v>0</v>
      </c>
      <c r="PA41" s="44">
        <f>IF(F$23=0,0,求节点(F$23:F$28,$B$23:$B$28,求节点(其他调用!$AA$4:$AA$20,其他调用!$AB$4:$AB$20,$OW41)))</f>
        <v>1.9988973005558019E-4</v>
      </c>
      <c r="PB41" s="44">
        <f>IF(G$23=0,0,求节点(G$23:G$28,$B$23:$B$28,求节点(其他调用!$AA$4:$AA$20,其他调用!$AB$4:$AB$20,$OW41)))</f>
        <v>2.9983459508353683E-4</v>
      </c>
      <c r="PC41" s="44">
        <f>IF(H$23=0,0,求节点(H$23:H$28,$B$23:$B$28,求节点(其他调用!$AA$4:$AA$20,其他调用!$AB$4:$AB$20,$OW41)))</f>
        <v>2.9983459508353683E-4</v>
      </c>
      <c r="PD41" s="44">
        <f>IF(I$23=0,0,求节点(I$23:I$28,$B$23:$B$28,求节点(其他调用!$AA$4:$AA$20,其他调用!$AB$4:$AB$20,$OW41)))</f>
        <v>4.5429484103565176E-4</v>
      </c>
      <c r="PE41" s="44">
        <f>IF(J$23=0,0,求节点(J$23:J$28,$B$23:$B$28,求节点(其他调用!$AA$4:$AA$20,其他调用!$AB$4:$AB$20,$OW41)))</f>
        <v>0</v>
      </c>
      <c r="PF41" s="44">
        <f>IF(K$23=0,0,求节点(K$23:K$28,$B$23:$B$28,求节点(其他调用!$AA$4:$AA$20,其他调用!$AB$4:$AB$20,$OW41)))</f>
        <v>2.9983459508353683E-4</v>
      </c>
      <c r="PG41" s="44">
        <f>IF(L$23=0,0,求节点(L$23:L$28,$B$23:$B$28,求节点(其他调用!$AA$4:$AA$20,其他调用!$AB$4:$AB$20,$OW41)))</f>
        <v>0</v>
      </c>
      <c r="PH41" s="44">
        <f>IF(M$23=0,0,求节点(M$23:M$28,$B$23:$B$28,求节点(其他调用!$AA$4:$AA$20,其他调用!$AB$4:$AB$20,$OW41)))</f>
        <v>0</v>
      </c>
      <c r="PI41" s="44">
        <f>IF(N$23=0,0,求节点(N$23:N$28,$B$23:$B$28,求节点(其他调用!$AA$4:$AA$20,其他调用!$AB$4:$AB$20,$OW41)))</f>
        <v>0</v>
      </c>
      <c r="PJ41" s="44">
        <f>IF(O$23=0,0,求节点(O$23:O$28,$B$23:$B$28,求节点(其他调用!$AA$4:$AA$20,其他调用!$AB$4:$AB$20,$OW41)))</f>
        <v>0</v>
      </c>
      <c r="PK41" s="44">
        <f>IF(P$23=0,0,求节点(P$23:P$28,$B$23:$B$28,求节点(其他调用!$AA$4:$AA$20,其他调用!$AB$4:$AB$20,$OW41)))</f>
        <v>0</v>
      </c>
      <c r="PL41" s="44">
        <f>IF(Q$23=0,0,求节点(Q$23:Q$28,$B$23:$B$28,求节点(其他调用!$AA$4:$AA$20,其他调用!$AB$4:$AB$20,$OW41)))</f>
        <v>0</v>
      </c>
      <c r="PM41" s="44">
        <f>IF(R$23=0,0,求节点(R$23:R$28,$B$23:$B$28,求节点(其他调用!$AA$4:$AA$20,其他调用!$AB$4:$AB$20,$OW41)))</f>
        <v>0</v>
      </c>
      <c r="PN41" s="44">
        <f>IF(S$23=0,0,求节点(S$23:S$28,$B$23:$B$28,求节点(其他调用!$AA$4:$AA$20,其他调用!$AB$4:$AB$20,$OW41)))</f>
        <v>0</v>
      </c>
      <c r="PO41" s="44">
        <f>IF(T$23=0,0,求节点(T$23:T$28,$B$23:$B$28,求节点(其他调用!$AA$4:$AA$20,其他调用!$AB$4:$AB$20,$OW41)))</f>
        <v>0</v>
      </c>
      <c r="PP41" s="44">
        <f>IF(U$23=0,0,求节点(U$23:U$28,$B$23:$B$28,求节点(其他调用!$AA$4:$AA$20,其他调用!$AB$4:$AB$20,$OW41)))</f>
        <v>0</v>
      </c>
      <c r="PQ41" s="44">
        <f>IF(V$23=0,0,求节点(V$23:V$28,$B$23:$B$28,求节点(其他调用!$AA$4:$AA$20,其他调用!$AB$4:$AB$20,$OW41)))</f>
        <v>0</v>
      </c>
    </row>
    <row r="42" spans="61:433" x14ac:dyDescent="0.2">
      <c r="BI42" s="44">
        <v>39</v>
      </c>
      <c r="BJ42" s="44">
        <f>IF(C$4=0,0,求节点(C$4:C$9,$B$4:$B$9,求节点(其他调用!$C$4:$C$42,其他调用!$D$4:$D$42,其他调用!$AF43)))</f>
        <v>1.831391161448122</v>
      </c>
      <c r="BK42" s="44">
        <f>IF(D$4=0,0,求节点(D$4:D$9,$B$4:$B$9,求节点(其他调用!$C$4:$C$42,其他调用!$D$4:$D$42,其他调用!$AF43)))</f>
        <v>3.8509457522841077</v>
      </c>
      <c r="BL42" s="44">
        <f>IF(E$4=0,0,求节点(E$4:E$9,$B$4:$B$9,求节点(其他调用!$C$4:$C$42,其他调用!$D$4:$D$42,其他调用!$AF43)))</f>
        <v>0.55901980339040402</v>
      </c>
      <c r="BM42" s="44">
        <f>IF(F$4=0,0,求节点(F$4:F$9,$B$4:$B$9,求节点(其他调用!$C$4:$C$42,其他调用!$D$4:$D$42,其他调用!$AF43)))</f>
        <v>0</v>
      </c>
      <c r="BN42" s="44">
        <f>IF(G$4=0,0,求节点(G$4:G$9,$B$4:$B$9,求节点(其他调用!$C$4:$C$42,其他调用!$D$4:$D$42,其他调用!$AF43)))</f>
        <v>0</v>
      </c>
      <c r="BO42" s="44">
        <f>IF(H$4=0,0,求节点(H$4:H$9,$B$4:$B$9,求节点(其他调用!$C$4:$C$42,其他调用!$D$4:$D$42,其他调用!$AF43)))</f>
        <v>0</v>
      </c>
      <c r="BP42" s="44">
        <f>IF(I$4=0,0,求节点(I$4:I$9,$B$4:$B$9,求节点(其他调用!$C$4:$C$42,其他调用!$D$4:$D$42,其他调用!$AF43)))</f>
        <v>0</v>
      </c>
      <c r="BQ42" s="44">
        <f>IF(J$4=0,0,求节点(J$4:J$9,$B$4:$B$9,求节点(其他调用!$C$4:$C$42,其他调用!$D$4:$D$42,其他调用!$AF43)))</f>
        <v>0</v>
      </c>
      <c r="BR42" s="44">
        <f>IF(K$4=0,0,求节点(K$4:K$9,$B$4:$B$9,求节点(其他调用!$C$4:$C$42,其他调用!$D$4:$D$42,其他调用!$AF43)))</f>
        <v>0</v>
      </c>
      <c r="BS42" s="44">
        <f>IF(L$4=0,0,求节点(L$4:L$9,$B$4:$B$9,求节点(其他调用!$C$4:$C$42,其他调用!$D$4:$D$42,其他调用!$AF43)))</f>
        <v>0</v>
      </c>
      <c r="BT42" s="44">
        <f>IF(M$4=0,0,求节点(M$4:M$9,$B$4:$B$9,求节点(其他调用!$C$4:$C$42,其他调用!$D$4:$D$42,其他调用!$AF43)))</f>
        <v>0</v>
      </c>
      <c r="BU42" s="44">
        <f>IF(N$4=0,0,求节点(N$4:N$9,$B$4:$B$9,求节点(其他调用!$C$4:$C$42,其他调用!$D$4:$D$42,其他调用!$AF43)))</f>
        <v>0</v>
      </c>
      <c r="BV42" s="44">
        <f>IF(O$4=0,0,求节点(O$4:O$9,$B$4:$B$9,求节点(其他调用!$C$4:$C$42,其他调用!$D$4:$D$42,其他调用!$AF43)))</f>
        <v>0</v>
      </c>
      <c r="BW42" s="44">
        <f>IF(P$4=0,0,求节点(P$4:P$9,$B$4:$B$9,求节点(其他调用!$C$4:$C$42,其他调用!$D$4:$D$42,其他调用!$AF43)))</f>
        <v>0</v>
      </c>
      <c r="BX42" s="44">
        <f>IF(Q$4=0,0,求节点(Q$4:Q$9,$B$4:$B$9,求节点(其他调用!$C$4:$C$42,其他调用!$D$4:$D$42,其他调用!$AF43)))</f>
        <v>0</v>
      </c>
      <c r="BY42" s="44">
        <f>IF(R$4=0,0,求节点(R$4:R$9,$B$4:$B$9,求节点(其他调用!$C$4:$C$42,其他调用!$D$4:$D$42,其他调用!$AF43)))</f>
        <v>0</v>
      </c>
      <c r="BZ42" s="44">
        <f>IF(S$4=0,0,求节点(S$4:S$9,$B$4:$B$9,求节点(其他调用!$C$4:$C$42,其他调用!$D$4:$D$42,其他调用!$AF43)))</f>
        <v>2.9083500887835756</v>
      </c>
      <c r="CA42" s="44">
        <f>IF(T$4=0,0,求节点(T$4:T$9,$B$4:$B$9,求节点(其他调用!$C$4:$C$42,其他调用!$D$4:$D$42,其他调用!$AF43)))</f>
        <v>2.1573861423744107</v>
      </c>
      <c r="CB42" s="44">
        <f>IF(U$4=0,0,求节点(U$4:U$9,$B$4:$B$9,求节点(其他调用!$C$4:$C$42,其他调用!$D$4:$D$42,其他调用!$AF43)))</f>
        <v>2.5300660113013467</v>
      </c>
      <c r="CC42" s="44">
        <f>IF(V$4=0,0,求节点(V$4:V$9,$B$4:$B$9,求节点(其他调用!$C$4:$C$42,其他调用!$D$4:$D$42,其他调用!$AF43)))</f>
        <v>0</v>
      </c>
      <c r="CD42" s="44">
        <f>IF(W$4=0,0,求节点(W$4:W$9,$B$4:$B$9,求节点(其他调用!$C$4:$C$42,其他调用!$D$4:$D$42,其他调用!$AF43)))</f>
        <v>1.244033948669264</v>
      </c>
      <c r="CE42" s="44">
        <f>IF(X$4=0,0,求节点(X$4:X$9,$B$4:$B$9,求节点(其他调用!$C$4:$C$42,其他调用!$D$4:$D$42,其他调用!$AF43)))</f>
        <v>1.244033948669264</v>
      </c>
      <c r="CF42" s="44">
        <f>IF(Y$4=0,0,求节点(Y$4:Y$9,$B$4:$B$9,求节点(其他调用!$C$4:$C$42,其他调用!$D$4:$D$42,其他调用!$AF43)))</f>
        <v>2.1573861423744107</v>
      </c>
      <c r="CG42" s="44">
        <f>IF(Z$4=0,0,求节点(Z$4:Z$9,$B$4:$B$9,求节点(其他调用!$C$4:$C$42,其他调用!$D$4:$D$42,其他调用!$AF43)))</f>
        <v>0</v>
      </c>
      <c r="CH42" s="44">
        <f>IF(AA$4=0,0,求节点(AA$4:AA$9,$B$4:$B$9,求节点(其他调用!$C$4:$C$42,其他调用!$D$4:$D$42,其他调用!$AF43)))</f>
        <v>1.244033948669264</v>
      </c>
      <c r="CI42" s="44">
        <f>IF(AB$4=0,0,求节点(AB$4:AB$9,$B$4:$B$9,求节点(其他调用!$C$4:$C$42,其他调用!$D$4:$D$42,其他调用!$AF43)))</f>
        <v>4.0252966230527703</v>
      </c>
      <c r="CJ42" s="44">
        <f>IF(AC$4=0,0,求节点(AC$4:AC$9,$B$4:$B$9,求节点(其他调用!$C$4:$C$42,其他调用!$D$4:$D$42,其他调用!$AF43)))</f>
        <v>3.0337095148303357</v>
      </c>
      <c r="CK42" s="44">
        <f>IF(AD$4=0,0,求节点(AD$4:AD$9,$B$4:$B$9,求节点(其他调用!$C$4:$C$42,其他调用!$D$4:$D$42,其他调用!$AF43)))</f>
        <v>0.13892664476437555</v>
      </c>
      <c r="CL42" s="44">
        <f>IF(AE$4=0,0,求节点(AE$4:AE$9,$B$4:$B$9,求节点(其他调用!$C$4:$C$42,其他调用!$D$4:$D$42,其他调用!$AF43)))</f>
        <v>0.13892664476437555</v>
      </c>
      <c r="CM42" s="44">
        <f>IF(AF$4=0,0,求节点(AF$4:AF$9,$B$4:$B$9,求节点(其他调用!$C$4:$C$42,其他调用!$D$4:$D$42,其他调用!$AF43)))</f>
        <v>0.13892664476437555</v>
      </c>
      <c r="CN42" s="44">
        <f>IF(AG$4=0,0,求节点(AG$4:AG$9,$B$4:$B$9,求节点(其他调用!$C$4:$C$42,其他调用!$D$4:$D$42,其他调用!$AF43)))</f>
        <v>0.13892664476437555</v>
      </c>
      <c r="CO42" s="44">
        <f>IF(AH$4=0,0,求节点(AH$4:AH$9,$B$4:$B$9,求节点(其他调用!$C$4:$C$42,其他调用!$D$4:$D$42,其他调用!$AF43)))</f>
        <v>0.13892664476437555</v>
      </c>
      <c r="CP42" s="44">
        <f>IF(AI$4=0,0,求节点(AI$4:AI$9,$B$4:$B$9,求节点(其他调用!$C$4:$C$42,其他调用!$D$4:$D$42,其他调用!$AF43)))</f>
        <v>0.13892664476437555</v>
      </c>
      <c r="CQ42" s="44">
        <f>IF(AJ$4=0,0,求节点(AJ$4:AJ$9,$B$4:$B$9,求节点(其他调用!$C$4:$C$42,其他调用!$D$4:$D$42,其他调用!$AF43)))</f>
        <v>0.13892664476437555</v>
      </c>
      <c r="CR42" s="44">
        <f>IF(AK$4=0,0,求节点(AK$4:AK$9,$B$4:$B$9,求节点(其他调用!$C$4:$C$42,其他调用!$D$4:$D$42,其他调用!$AF43)))</f>
        <v>0.13892664476437555</v>
      </c>
      <c r="CS42" s="44">
        <f>IF(AL$4=0,0,求节点(AL$4:AL$9,$B$4:$B$9,求节点(其他调用!$C$4:$C$42,其他调用!$D$4:$D$42,其他调用!$AF43)))</f>
        <v>0.13892664476437555</v>
      </c>
      <c r="CT42" s="44">
        <f>IF(AM$4=0,0,求节点(AM$4:AM$9,$B$4:$B$9,求节点(其他调用!$C$4:$C$42,其他调用!$D$4:$D$42,其他调用!$AF43)))</f>
        <v>0.13892664476437555</v>
      </c>
      <c r="CU42" s="44">
        <f>IF(AN$4=0,0,求节点(AN$4:AN$9,$B$4:$B$9,求节点(其他调用!$C$4:$C$42,其他调用!$D$4:$D$42,其他调用!$AF43)))</f>
        <v>0.13892664476437555</v>
      </c>
      <c r="CV42" s="44">
        <f>IF(AO$4=0,0,求节点(AO$4:AO$9,$B$4:$B$9,求节点(其他调用!$C$4:$C$42,其他调用!$D$4:$D$42,其他调用!$AF43)))</f>
        <v>0.13892664476437555</v>
      </c>
      <c r="CW42" s="44">
        <f>IF(AP$4=0,0,求节点(AP$4:AP$9,$B$4:$B$9,求节点(其他调用!$C$4:$C$42,其他调用!$D$4:$D$42,其他调用!$AF43)))</f>
        <v>0.13892664476437555</v>
      </c>
      <c r="CX42" s="44">
        <f>IF(AQ$4=0,0,求节点(AQ$4:AQ$9,$B$4:$B$9,求节点(其他调用!$C$4:$C$42,其他调用!$D$4:$D$42,其他调用!$AF43)))</f>
        <v>0.13892664476437555</v>
      </c>
      <c r="CY42" s="44">
        <f>IF(AR$4=0,0,求节点(AR$4:AR$9,$B$4:$B$9,求节点(其他调用!$C$4:$C$42,其他调用!$D$4:$D$42,其他调用!$AF43)))</f>
        <v>0.13892664476437555</v>
      </c>
      <c r="CZ42" s="44">
        <f>IF(AS$4=0,0,求节点(AS$4:AS$9,$B$4:$B$9,求节点(其他调用!$C$4:$C$42,其他调用!$D$4:$D$42,其他调用!$AF43)))</f>
        <v>0.13892664476437555</v>
      </c>
      <c r="DA42" s="44">
        <f>IF(AT$4=0,0,求节点(AT$4:AT$9,$B$4:$B$9,求节点(其他调用!$C$4:$C$42,其他调用!$D$4:$D$42,其他调用!$AF43)))</f>
        <v>0.13892664476437555</v>
      </c>
      <c r="DB42" s="44">
        <f>IF(AU$4=0,0,求节点(AU$4:AU$9,$B$4:$B$9,求节点(其他调用!$C$4:$C$42,其他调用!$D$4:$D$42,其他调用!$AF43)))</f>
        <v>0.13892664476437555</v>
      </c>
      <c r="DC42" s="44">
        <f>IF(AV$4=0,0,求节点(AV$4:AV$9,$B$4:$B$9,求节点(其他调用!$C$4:$C$42,其他调用!$D$4:$D$42,其他调用!$AF43)))</f>
        <v>0.13892664476437555</v>
      </c>
      <c r="DD42" s="44">
        <f>IF(AW$4=0,0,求节点(AW$4:AW$9,$B$4:$B$9,求节点(其他调用!$C$4:$C$42,其他调用!$D$4:$D$42,其他调用!$AF43)))</f>
        <v>0.13892664476437555</v>
      </c>
      <c r="DE42" s="44">
        <f>IF(AX$4=0,0,求节点(AX$4:AX$9,$B$4:$B$9,求节点(其他调用!$C$4:$C$42,其他调用!$D$4:$D$42,其他调用!$AF43)))</f>
        <v>0.13892664476437555</v>
      </c>
      <c r="DF42" s="44">
        <f>IF(AY$4=0,0,求节点(AY$4:AY$9,$B$4:$B$9,求节点(其他调用!$C$4:$C$42,其他调用!$D$4:$D$42,其他调用!$AF43)))</f>
        <v>0.13892664476437555</v>
      </c>
      <c r="DG42" s="44">
        <f>IF(AZ$4=0,0,求节点(AZ$4:AZ$9,$B$4:$B$9,求节点(其他调用!$C$4:$C$42,其他调用!$D$4:$D$42,其他调用!$AF43)))</f>
        <v>0.13892664476437555</v>
      </c>
      <c r="DI42" s="44">
        <v>39</v>
      </c>
      <c r="DJ42" s="44">
        <f>IF(C$23=0,0,求节点(C$23:C$28,$B$23:$B$28,求节点(其他调用!$S$4:$S$20,其他调用!$T$4:$T$20,$DI42)))</f>
        <v>0</v>
      </c>
      <c r="DK42" s="44">
        <f>IF(D$23=0,0,求节点(D$23:D$28,$B$23:$B$28,求节点(其他调用!$S$4:$S$20,其他调用!$T$4:$T$20,$DI42)))</f>
        <v>0</v>
      </c>
      <c r="DL42" s="44">
        <f>IF(E$23=0,0,求节点(E$23:E$28,$B$23:$B$28,求节点(其他调用!$S$4:$S$20,其他调用!$T$4:$T$20,$DI42)))</f>
        <v>0</v>
      </c>
      <c r="DM42" s="44">
        <f>IF(F$23=0,0,求节点(F$23:F$28,$B$23:$B$28,求节点(其他调用!$S$4:$S$20,其他调用!$T$4:$T$20,$DI42)))</f>
        <v>2.9774946579352868E-4</v>
      </c>
      <c r="DN42" s="44">
        <f>IF(G$23=0,0,求节点(G$23:G$28,$B$23:$B$28,求节点(其他调用!$S$4:$S$20,其他调用!$T$4:$T$20,$DI42)))</f>
        <v>4.4662419869034853E-4</v>
      </c>
      <c r="DO42" s="44">
        <f>IF(H$23=0,0,求节点(H$23:H$28,$B$23:$B$28,求节点(其他调用!$S$4:$S$20,其他调用!$T$4:$T$20,$DI42)))</f>
        <v>4.4662419869034853E-4</v>
      </c>
      <c r="DP42" s="44">
        <f>IF(I$23=0,0,求节点(I$23:I$28,$B$23:$B$28,求节点(其他调用!$S$4:$S$20,其他调用!$T$4:$T$20,$DI42)))</f>
        <v>6.7670333134906002E-4</v>
      </c>
      <c r="DQ42" s="44">
        <f>IF(J$23=0,0,求节点(J$23:J$28,$B$23:$B$28,求节点(其他调用!$S$4:$S$20,其他调用!$T$4:$T$20,$DI42)))</f>
        <v>0</v>
      </c>
      <c r="DR42" s="44">
        <f>IF(K$23=0,0,求节点(K$23:K$28,$B$23:$B$28,求节点(其他调用!$S$4:$S$20,其他调用!$T$4:$T$20,$DI42)))</f>
        <v>4.4662419869034853E-4</v>
      </c>
      <c r="DS42" s="44">
        <f>IF(L$23=0,0,求节点(L$23:L$28,$B$23:$B$28,求节点(其他调用!$S$4:$S$20,其他调用!$T$4:$T$20,$DI42)))</f>
        <v>0</v>
      </c>
      <c r="DT42" s="44">
        <f>IF(M$23=0,0,求节点(M$23:M$28,$B$23:$B$28,求节点(其他调用!$S$4:$S$20,其他调用!$T$4:$T$20,$DI42)))</f>
        <v>0</v>
      </c>
      <c r="DU42" s="44">
        <f>IF(N$23=0,0,求节点(N$23:N$28,$B$23:$B$28,求节点(其他调用!$S$4:$S$20,其他调用!$T$4:$T$20,$DI42)))</f>
        <v>0</v>
      </c>
      <c r="DV42" s="44">
        <f>IF(O$23=0,0,求节点(O$23:O$28,$B$23:$B$28,求节点(其他调用!$S$4:$S$20,其他调用!$T$4:$T$20,$DI42)))</f>
        <v>0</v>
      </c>
      <c r="DW42" s="44">
        <f>IF(P$23=0,0,求节点(P$23:P$28,$B$23:$B$28,求节点(其他调用!$S$4:$S$20,其他调用!$T$4:$T$20,$DI42)))</f>
        <v>0</v>
      </c>
      <c r="DX42" s="44">
        <f>IF(Q$23=0,0,求节点(Q$23:Q$28,$B$23:$B$28,求节点(其他调用!$S$4:$S$20,其他调用!$T$4:$T$20,$DI42)))</f>
        <v>0</v>
      </c>
      <c r="DY42" s="44">
        <f>IF(R$23=0,0,求节点(R$23:R$28,$B$23:$B$28,求节点(其他调用!$S$4:$S$20,其他调用!$T$4:$T$20,$DI42)))</f>
        <v>0</v>
      </c>
      <c r="DZ42" s="44">
        <f>IF(S$23=0,0,求节点(S$23:S$28,$B$23:$B$28,求节点(其他调用!$S$4:$S$20,其他调用!$T$4:$T$20,$DI42)))</f>
        <v>0</v>
      </c>
      <c r="EA42" s="44">
        <f>IF(T$23=0,0,求节点(T$23:T$28,$B$23:$B$28,求节点(其他调用!$S$4:$S$20,其他调用!$T$4:$T$20,$DI42)))</f>
        <v>0</v>
      </c>
      <c r="EB42" s="44">
        <f>IF(U$23=0,0,求节点(U$23:U$28,$B$23:$B$28,求节点(其他调用!$S$4:$S$20,其他调用!$T$4:$T$20,$DI42)))</f>
        <v>0</v>
      </c>
      <c r="EC42" s="44">
        <f>IF(V$23=0,0,求节点(V$23:V$28,$B$23:$B$28,求节点(其他调用!$S$4:$S$20,其他调用!$T$4:$T$20,$DI42)))</f>
        <v>0</v>
      </c>
      <c r="EF42" s="44">
        <v>39</v>
      </c>
      <c r="EG42" s="44">
        <f>IF(C$4=0,0,求节点(C$4:C$9,$B$4:$B$9,求节点(其他调用!$F$4:$F$42,其他调用!$G$4:$G$42,其他调用!$AG43)))</f>
        <v>2.1358843061301029</v>
      </c>
      <c r="EH42" s="44">
        <f>IF(D$4=0,0,求节点(D$4:D$9,$B$4:$B$9,求节点(其他调用!$F$4:$F$42,其他调用!$G$4:$G$42,其他调用!$AG43)))</f>
        <v>4.3727690330876312</v>
      </c>
      <c r="EI42" s="44">
        <f>IF(E$4=0,0,求节点(E$4:E$9,$B$4:$B$9,求节点(其他调用!$F$4:$F$42,其他调用!$G$4:$G$42,其他调用!$AG43)))</f>
        <v>0.68318620235049787</v>
      </c>
      <c r="EJ42" s="44">
        <f>IF(F$4=0,0,求节点(F$4:F$9,$B$4:$B$9,求节点(其他调用!$F$4:$F$42,其他调用!$G$4:$G$42,其他调用!$AG43)))</f>
        <v>0</v>
      </c>
      <c r="EK42" s="44">
        <f>IF(G$4=0,0,求节点(G$4:G$9,$B$4:$B$9,求节点(其他调用!$F$4:$F$42,其他调用!$G$4:$G$42,其他调用!$AG43)))</f>
        <v>0</v>
      </c>
      <c r="EL42" s="44">
        <f>IF(H$4=0,0,求节点(H$4:H$9,$B$4:$B$9,求节点(其他调用!$F$4:$F$42,其他调用!$G$4:$G$42,其他调用!$AG43)))</f>
        <v>0</v>
      </c>
      <c r="EM42" s="44">
        <f>IF(I$4=0,0,求节点(I$4:I$9,$B$4:$B$9,求节点(其他调用!$F$4:$F$42,其他调用!$G$4:$G$42,其他调用!$AG43)))</f>
        <v>0</v>
      </c>
      <c r="EN42" s="44">
        <f>IF(J$4=0,0,求节点(J$4:J$9,$B$4:$B$9,求节点(其他调用!$F$4:$F$42,其他调用!$G$4:$G$42,其他调用!$AG43)))</f>
        <v>0</v>
      </c>
      <c r="EO42" s="44">
        <f>IF(K$4=0,0,求节点(K$4:K$9,$B$4:$B$9,求节点(其他调用!$F$4:$F$42,其他调用!$G$4:$G$42,其他调用!$AG43)))</f>
        <v>0</v>
      </c>
      <c r="EP42" s="44">
        <f>IF(L$4=0,0,求节点(L$4:L$9,$B$4:$B$9,求节点(其他调用!$F$4:$F$42,其他调用!$G$4:$G$42,其他调用!$AG43)))</f>
        <v>0</v>
      </c>
      <c r="EQ42" s="44">
        <f>IF(M$4=0,0,求节点(M$4:M$9,$B$4:$B$9,求节点(其他调用!$F$4:$F$42,其他调用!$G$4:$G$42,其他调用!$AG43)))</f>
        <v>0</v>
      </c>
      <c r="ER42" s="44">
        <f>IF(N$4=0,0,求节点(N$4:N$9,$B$4:$B$9,求节点(其他调用!$F$4:$F$42,其他调用!$G$4:$G$42,其他调用!$AG43)))</f>
        <v>0</v>
      </c>
      <c r="ES42" s="44">
        <f>IF(O$4=0,0,求节点(O$4:O$9,$B$4:$B$9,求节点(其他调用!$F$4:$F$42,其他调用!$G$4:$G$42,其他调用!$AG43)))</f>
        <v>0</v>
      </c>
      <c r="ET42" s="44">
        <f>IF(P$4=0,0,求节点(P$4:P$9,$B$4:$B$9,求节点(其他调用!$F$4:$F$42,其他调用!$G$4:$G$42,其他调用!$AG43)))</f>
        <v>0</v>
      </c>
      <c r="EU42" s="44">
        <f>IF(Q$4=0,0,求节点(Q$4:Q$9,$B$4:$B$9,求节点(其他调用!$F$4:$F$42,其他调用!$G$4:$G$42,其他调用!$AG43)))</f>
        <v>0</v>
      </c>
      <c r="EV42" s="44">
        <f>IF(R$4=0,0,求节点(R$4:R$9,$B$4:$B$9,求节点(其他调用!$F$4:$F$42,其他调用!$G$4:$G$42,其他调用!$AG43)))</f>
        <v>0</v>
      </c>
      <c r="EW42" s="44">
        <f>IF(S$4=0,0,求节点(S$4:S$9,$B$4:$B$9,求节点(其他调用!$F$4:$F$42,其他调用!$G$4:$G$42,其他调用!$AG43)))</f>
        <v>3.0845581240275415</v>
      </c>
      <c r="EX42" s="44">
        <f>IF(T$4=0,0,求节点(T$4:T$9,$B$4:$B$9,求节点(其他调用!$F$4:$F$42,其他调用!$G$4:$G$42,其他调用!$AG43)))</f>
        <v>2.4884965396013277</v>
      </c>
      <c r="EY42" s="44">
        <f>IF(U$4=0,0,求节点(U$4:U$9,$B$4:$B$9,求节点(其他调用!$F$4:$F$42,其他调用!$G$4:$G$42,其他调用!$AG43)))</f>
        <v>2.9439540078349928</v>
      </c>
      <c r="EZ42" s="44">
        <f>IF(V$4=0,0,求节点(V$4:V$9,$B$4:$B$9,求节点(其他调用!$F$4:$F$42,其他调用!$G$4:$G$42,其他调用!$AG43)))</f>
        <v>0</v>
      </c>
      <c r="FA42" s="44">
        <f>IF(W$4=0,0,求节点(W$4:W$9,$B$4:$B$9,求节点(其他调用!$F$4:$F$42,其他调用!$G$4:$G$42,其他调用!$AG43)))</f>
        <v>1.4568906326008535</v>
      </c>
      <c r="FB42" s="44">
        <f>IF(X$4=0,0,求节点(X$4:X$9,$B$4:$B$9,求节点(其他调用!$F$4:$F$42,其他调用!$G$4:$G$42,其他调用!$AG43)))</f>
        <v>1.4568906326008535</v>
      </c>
      <c r="FC42" s="44">
        <f>IF(Y$4=0,0,求节点(Y$4:Y$9,$B$4:$B$9,求节点(其他调用!$F$4:$F$42,其他调用!$G$4:$G$42,其他调用!$AG43)))</f>
        <v>2.4884965396013277</v>
      </c>
      <c r="FD42" s="44">
        <f>IF(Z$4=0,0,求节点(Z$4:Z$9,$B$4:$B$9,求节点(其他调用!$F$4:$F$42,其他调用!$G$4:$G$42,其他调用!$AG43)))</f>
        <v>0</v>
      </c>
      <c r="FE42" s="44">
        <f>IF(AA$4=0,0,求节点(AA$4:AA$9,$B$4:$B$9,求节点(其他调用!$F$4:$F$42,其他调用!$G$4:$G$42,其他调用!$AG43)))</f>
        <v>1.4568906326008535</v>
      </c>
      <c r="FF42" s="44">
        <f>IF(AB$4=0,0,求节点(AB$4:AB$9,$B$4:$B$9,求节点(其他调用!$F$4:$F$42,其他调用!$G$4:$G$42,其他调用!$AG43)))</f>
        <v>4.5776587314943367</v>
      </c>
      <c r="FG42" s="44">
        <f>IF(AC$4=0,0,求节点(AC$4:AC$9,$B$4:$B$9,求节点(其他调用!$F$4:$F$42,其他调用!$G$4:$G$42,其他调用!$AG43)))</f>
        <v>3.1031570462925182</v>
      </c>
      <c r="FH42" s="44">
        <f>IF(AD$4=0,0,求节点(AD$4:AD$9,$B$4:$B$9,求节点(其他调用!$F$4:$F$42,其他调用!$G$4:$G$42,其他调用!$AG43)))</f>
        <v>0.16978426572052208</v>
      </c>
      <c r="FI42" s="44">
        <f>IF(AE$4=0,0,求节点(AE$4:AE$9,$B$4:$B$9,求节点(其他调用!$F$4:$F$42,其他调用!$G$4:$G$42,其他调用!$AG43)))</f>
        <v>0.16978426572052208</v>
      </c>
      <c r="FJ42" s="44">
        <f>IF(AF$4=0,0,求节点(AF$4:AF$9,$B$4:$B$9,求节点(其他调用!$F$4:$F$42,其他调用!$G$4:$G$42,其他调用!$AG43)))</f>
        <v>0.16978426572052208</v>
      </c>
      <c r="FK42" s="44">
        <f>IF(AG$4=0,0,求节点(AG$4:AG$9,$B$4:$B$9,求节点(其他调用!$F$4:$F$42,其他调用!$G$4:$G$42,其他调用!$AG43)))</f>
        <v>0.16978426572052208</v>
      </c>
      <c r="FL42" s="44">
        <f>IF(AH$4=0,0,求节点(AH$4:AH$9,$B$4:$B$9,求节点(其他调用!$F$4:$F$42,其他调用!$G$4:$G$42,其他调用!$AG43)))</f>
        <v>0.16978426572052208</v>
      </c>
      <c r="FM42" s="44">
        <f>IF(AI$4=0,0,求节点(AI$4:AI$9,$B$4:$B$9,求节点(其他调用!$F$4:$F$42,其他调用!$G$4:$G$42,其他调用!$AG43)))</f>
        <v>0.16978426572052208</v>
      </c>
      <c r="FN42" s="44">
        <f>IF(AJ$4=0,0,求节点(AJ$4:AJ$9,$B$4:$B$9,求节点(其他调用!$F$4:$F$42,其他调用!$G$4:$G$42,其他调用!$AG43)))</f>
        <v>0.16978426572052208</v>
      </c>
      <c r="FO42" s="44">
        <f>IF(AK$4=0,0,求节点(AK$4:AK$9,$B$4:$B$9,求节点(其他调用!$F$4:$F$42,其他调用!$G$4:$G$42,其他调用!$AG43)))</f>
        <v>0.16978426572052208</v>
      </c>
      <c r="FP42" s="44">
        <f>IF(AL$4=0,0,求节点(AL$4:AL$9,$B$4:$B$9,求节点(其他调用!$F$4:$F$42,其他调用!$G$4:$G$42,其他调用!$AG43)))</f>
        <v>0.16978426572052208</v>
      </c>
      <c r="FQ42" s="44">
        <f>IF(AM$4=0,0,求节点(AM$4:AM$9,$B$4:$B$9,求节点(其他调用!$F$4:$F$42,其他调用!$G$4:$G$42,其他调用!$AG43)))</f>
        <v>0.16978426572052208</v>
      </c>
      <c r="FR42" s="44">
        <f>IF(AN$4=0,0,求节点(AN$4:AN$9,$B$4:$B$9,求节点(其他调用!$F$4:$F$42,其他调用!$G$4:$G$42,其他调用!$AG43)))</f>
        <v>0.16978426572052208</v>
      </c>
      <c r="FS42" s="44">
        <f>IF(AO$4=0,0,求节点(AO$4:AO$9,$B$4:$B$9,求节点(其他调用!$F$4:$F$42,其他调用!$G$4:$G$42,其他调用!$AG43)))</f>
        <v>0.16978426572052208</v>
      </c>
      <c r="FT42" s="44">
        <f>IF(AP$4=0,0,求节点(AP$4:AP$9,$B$4:$B$9,求节点(其他调用!$F$4:$F$42,其他调用!$G$4:$G$42,其他调用!$AG43)))</f>
        <v>0.16978426572052208</v>
      </c>
      <c r="FU42" s="44">
        <f>IF(AQ$4=0,0,求节点(AQ$4:AQ$9,$B$4:$B$9,求节点(其他调用!$F$4:$F$42,其他调用!$G$4:$G$42,其他调用!$AG43)))</f>
        <v>0.16978426572052208</v>
      </c>
      <c r="FV42" s="44">
        <f>IF(AR$4=0,0,求节点(AR$4:AR$9,$B$4:$B$9,求节点(其他调用!$F$4:$F$42,其他调用!$G$4:$G$42,其他调用!$AG43)))</f>
        <v>0.16978426572052208</v>
      </c>
      <c r="FW42" s="44">
        <f>IF(AS$4=0,0,求节点(AS$4:AS$9,$B$4:$B$9,求节点(其他调用!$F$4:$F$42,其他调用!$G$4:$G$42,其他调用!$AG43)))</f>
        <v>0.16978426572052208</v>
      </c>
      <c r="FX42" s="44">
        <f>IF(AT$4=0,0,求节点(AT$4:AT$9,$B$4:$B$9,求节点(其他调用!$F$4:$F$42,其他调用!$G$4:$G$42,其他调用!$AG43)))</f>
        <v>0.16978426572052208</v>
      </c>
      <c r="FY42" s="44">
        <f>IF(AU$4=0,0,求节点(AU$4:AU$9,$B$4:$B$9,求节点(其他调用!$F$4:$F$42,其他调用!$G$4:$G$42,其他调用!$AG43)))</f>
        <v>0.16978426572052208</v>
      </c>
      <c r="FZ42" s="44">
        <f>IF(AV$4=0,0,求节点(AV$4:AV$9,$B$4:$B$9,求节点(其他调用!$F$4:$F$42,其他调用!$G$4:$G$42,其他调用!$AG43)))</f>
        <v>0.16978426572052208</v>
      </c>
      <c r="GA42" s="44">
        <f>IF(AW$4=0,0,求节点(AW$4:AW$9,$B$4:$B$9,求节点(其他调用!$F$4:$F$42,其他调用!$G$4:$G$42,其他调用!$AG43)))</f>
        <v>0.16978426572052208</v>
      </c>
      <c r="GB42" s="44">
        <f>IF(AX$4=0,0,求节点(AX$4:AX$9,$B$4:$B$9,求节点(其他调用!$F$4:$F$42,其他调用!$G$4:$G$42,其他调用!$AG43)))</f>
        <v>0.16978426572052208</v>
      </c>
      <c r="GC42" s="44">
        <f>IF(AY$4=0,0,求节点(AY$4:AY$9,$B$4:$B$9,求节点(其他调用!$F$4:$F$42,其他调用!$G$4:$G$42,其他调用!$AG43)))</f>
        <v>0.16978426572052208</v>
      </c>
      <c r="GD42" s="44">
        <f>IF(AZ$4=0,0,求节点(AZ$4:AZ$9,$B$4:$B$9,求节点(其他调用!$F$4:$F$42,其他调用!$G$4:$G$42,其他调用!$AG43)))</f>
        <v>0.16978426572052208</v>
      </c>
      <c r="GF42" s="44">
        <v>39</v>
      </c>
      <c r="GG42" s="44">
        <f>IF(C$23=0,0,求节点(C$23:C$28,$B$23:$B$28,求节点(其他调用!$U$4:$U$20,其他调用!$V$4:$V$20,$GF42)))</f>
        <v>0</v>
      </c>
      <c r="GH42" s="44">
        <f>IF(D$23=0,0,求节点(D$23:D$28,$B$23:$B$28,求节点(其他调用!$U$4:$U$20,其他调用!$V$4:$V$20,$GF42)))</f>
        <v>0</v>
      </c>
      <c r="GI42" s="44">
        <f>IF(E$23=0,0,求节点(E$23:E$28,$B$23:$B$28,求节点(其他调用!$U$4:$U$20,其他调用!$V$4:$V$20,$GF42)))</f>
        <v>0</v>
      </c>
      <c r="GJ42" s="44">
        <f>IF(F$23=0,0,求节点(F$23:F$28,$B$23:$B$28,求节点(其他调用!$U$4:$U$20,其他调用!$V$4:$V$20,$GF42)))</f>
        <v>0</v>
      </c>
      <c r="GK42" s="44">
        <f>IF(G$23=0,0,求节点(G$23:G$28,$B$23:$B$28,求节点(其他调用!$U$4:$U$20,其他调用!$V$4:$V$20,$GF42)))</f>
        <v>0</v>
      </c>
      <c r="GL42" s="44">
        <f>IF(H$23=0,0,求节点(H$23:H$28,$B$23:$B$28,求节点(其他调用!$U$4:$U$20,其他调用!$V$4:$V$20,$GF42)))</f>
        <v>0</v>
      </c>
      <c r="GM42" s="44">
        <f>IF(I$23=0,0,求节点(I$23:I$28,$B$23:$B$28,求节点(其他调用!$U$4:$U$20,其他调用!$V$4:$V$20,$GF42)))</f>
        <v>0</v>
      </c>
      <c r="GN42" s="44">
        <f>IF(J$23=0,0,求节点(J$23:J$28,$B$23:$B$28,求节点(其他调用!$U$4:$U$20,其他调用!$V$4:$V$20,$GF42)))</f>
        <v>0</v>
      </c>
      <c r="GO42" s="44">
        <f>IF(K$23=0,0,求节点(K$23:K$28,$B$23:$B$28,求节点(其他调用!$U$4:$U$20,其他调用!$V$4:$V$20,$GF42)))</f>
        <v>0</v>
      </c>
      <c r="GP42" s="44">
        <f>IF(L$23=0,0,求节点(L$23:L$28,$B$23:$B$28,求节点(其他调用!$U$4:$U$20,其他调用!$V$4:$V$20,$GF42)))</f>
        <v>0</v>
      </c>
      <c r="GQ42" s="44">
        <f>IF(M$23=0,0,求节点(M$23:M$28,$B$23:$B$28,求节点(其他调用!$U$4:$U$20,其他调用!$V$4:$V$20,$GF42)))</f>
        <v>0</v>
      </c>
      <c r="GR42" s="44">
        <f>IF(N$23=0,0,求节点(N$23:N$28,$B$23:$B$28,求节点(其他调用!$U$4:$U$20,其他调用!$V$4:$V$20,$GF42)))</f>
        <v>0</v>
      </c>
      <c r="GS42" s="44">
        <f>IF(O$23=0,0,求节点(O$23:O$28,$B$23:$B$28,求节点(其他调用!$U$4:$U$20,其他调用!$V$4:$V$20,$GF42)))</f>
        <v>0</v>
      </c>
      <c r="GT42" s="44">
        <f>IF(P$23=0,0,求节点(P$23:P$28,$B$23:$B$28,求节点(其他调用!$U$4:$U$20,其他调用!$V$4:$V$20,$GF42)))</f>
        <v>0</v>
      </c>
      <c r="GU42" s="44">
        <f>IF(Q$23=0,0,求节点(Q$23:Q$28,$B$23:$B$28,求节点(其他调用!$U$4:$U$20,其他调用!$V$4:$V$20,$GF42)))</f>
        <v>0</v>
      </c>
      <c r="GV42" s="44">
        <f>IF(R$23=0,0,求节点(R$23:R$28,$B$23:$B$28,求节点(其他调用!$U$4:$U$20,其他调用!$V$4:$V$20,$GF42)))</f>
        <v>0</v>
      </c>
      <c r="GW42" s="44">
        <f>IF(S$23=0,0,求节点(S$23:S$28,$B$23:$B$28,求节点(其他调用!$U$4:$U$20,其他调用!$V$4:$V$20,$GF42)))</f>
        <v>0</v>
      </c>
      <c r="GX42" s="44">
        <f>IF(T$23=0,0,求节点(T$23:T$28,$B$23:$B$28,求节点(其他调用!$U$4:$U$20,其他调用!$V$4:$V$20,$GF42)))</f>
        <v>0</v>
      </c>
      <c r="GY42" s="44">
        <f>IF(U$23=0,0,求节点(U$23:U$28,$B$23:$B$28,求节点(其他调用!$U$4:$U$20,其他调用!$V$4:$V$20,$GF42)))</f>
        <v>0</v>
      </c>
      <c r="GZ42" s="44">
        <f>IF(V$23=0,0,求节点(V$23:V$28,$B$23:$B$28,求节点(其他调用!$U$4:$U$20,其他调用!$V$4:$V$20,$GF42)))</f>
        <v>0</v>
      </c>
      <c r="HC42" s="44">
        <v>39</v>
      </c>
      <c r="HD42" s="44">
        <f>IF(C$4=0,0,求节点(C$4:C$9,$B$4:$B$9,求节点(其他调用!$I$4:$I$42,其他调用!$J$4:$J$42,其他调用!$AH43)))</f>
        <v>2.6874281025062619</v>
      </c>
      <c r="HE42" s="44">
        <f>IF(D$4=0,0,求节点(D$4:D$9,$B$4:$B$9,求节点(其他调用!$I$4:$I$42,其他调用!$J$4:$J$42,其他调用!$AH43)))</f>
        <v>5.3785314792464245</v>
      </c>
      <c r="HF42" s="44">
        <f>IF(E$4=0,0,求节点(E$4:E$9,$B$4:$B$9,求节点(其他调用!$I$4:$I$42,其他调用!$J$4:$J$42,其他调用!$AH43)))</f>
        <v>0.93965406766541171</v>
      </c>
      <c r="HG42" s="44">
        <f>IF(F$4=0,0,求节点(F$4:F$9,$B$4:$B$9,求节点(其他调用!$I$4:$I$42,其他调用!$J$4:$J$42,其他调用!$AH43)))</f>
        <v>0</v>
      </c>
      <c r="HH42" s="44">
        <f>IF(G$4=0,0,求节点(G$4:G$9,$B$4:$B$9,求节点(其他调用!$I$4:$I$42,其他调用!$J$4:$J$42,其他调用!$AH43)))</f>
        <v>0</v>
      </c>
      <c r="HI42" s="44">
        <f>IF(H$4=0,0,求节点(H$4:H$9,$B$4:$B$9,求节点(其他调用!$I$4:$I$42,其他调用!$J$4:$J$42,其他调用!$AH43)))</f>
        <v>0</v>
      </c>
      <c r="HJ42" s="44">
        <f>IF(I$4=0,0,求节点(I$4:I$9,$B$4:$B$9,求节点(其他调用!$I$4:$I$42,其他调用!$J$4:$J$42,其他调用!$AH43)))</f>
        <v>0</v>
      </c>
      <c r="HK42" s="44">
        <f>IF(J$4=0,0,求节点(J$4:J$9,$B$4:$B$9,求节点(其他调用!$I$4:$I$42,其他调用!$J$4:$J$42,其他调用!$AH43)))</f>
        <v>0</v>
      </c>
      <c r="HL42" s="44">
        <f>IF(K$4=0,0,求节点(K$4:K$9,$B$4:$B$9,求节点(其他调用!$I$4:$I$42,其他调用!$J$4:$J$42,其他调用!$AH43)))</f>
        <v>0</v>
      </c>
      <c r="HM42" s="44">
        <f>IF(L$4=0,0,求节点(L$4:L$9,$B$4:$B$9,求节点(其他调用!$I$4:$I$42,其他调用!$J$4:$J$42,其他调用!$AH43)))</f>
        <v>0</v>
      </c>
      <c r="HN42" s="44">
        <f>IF(M$4=0,0,求节点(M$4:M$9,$B$4:$B$9,求节点(其他调用!$I$4:$I$42,其他调用!$J$4:$J$42,其他调用!$AH43)))</f>
        <v>0</v>
      </c>
      <c r="HO42" s="44">
        <f>IF(N$4=0,0,求节点(N$4:N$9,$B$4:$B$9,求节点(其他调用!$I$4:$I$42,其他调用!$J$4:$J$42,其他调用!$AH43)))</f>
        <v>0</v>
      </c>
      <c r="HP42" s="44">
        <f>IF(O$4=0,0,求节点(O$4:O$9,$B$4:$B$9,求节点(其他调用!$I$4:$I$42,其他调用!$J$4:$J$42,其他调用!$AH43)))</f>
        <v>0</v>
      </c>
      <c r="HQ42" s="44">
        <f>IF(P$4=0,0,求节点(P$4:P$9,$B$4:$B$9,求节点(其他调用!$I$4:$I$42,其他调用!$J$4:$J$42,其他调用!$AH43)))</f>
        <v>0</v>
      </c>
      <c r="HR42" s="44">
        <f>IF(Q$4=0,0,求节点(Q$4:Q$9,$B$4:$B$9,求节点(其他调用!$I$4:$I$42,其他调用!$J$4:$J$42,其他调用!$AH43)))</f>
        <v>0</v>
      </c>
      <c r="HS42" s="44">
        <f>IF(R$4=0,0,求节点(R$4:R$9,$B$4:$B$9,求节点(其他调用!$I$4:$I$42,其他调用!$J$4:$J$42,其他调用!$AH43)))</f>
        <v>0</v>
      </c>
      <c r="HT42" s="44">
        <f>IF(S$4=0,0,求节点(S$4:S$9,$B$4:$B$9,求节点(其他调用!$I$4:$I$42,其他调用!$J$4:$J$42,其他调用!$AH43)))</f>
        <v>3.2986158102580379</v>
      </c>
      <c r="HU42" s="44">
        <f>IF(T$4=0,0,求节点(T$4:T$9,$B$4:$B$9,求节点(其他调用!$I$4:$I$42,其他调用!$J$4:$J$42,其他调用!$AH43)))</f>
        <v>3.0206893016529319</v>
      </c>
      <c r="HV42" s="44">
        <f>IF(U$4=0,0,求节点(U$4:U$9,$B$4:$B$9,求节点(其他调用!$I$4:$I$42,其他调用!$J$4:$J$42,其他调用!$AH43)))</f>
        <v>3.6536020027238498</v>
      </c>
      <c r="HW42" s="44">
        <f>IF(V$4=0,0,求节点(V$4:V$9,$B$4:$B$9,求节点(其他调用!$I$4:$I$42,其他调用!$J$4:$J$42,其他调用!$AH43)))</f>
        <v>0</v>
      </c>
      <c r="HX42" s="44">
        <f>IF(W$4=0,0,求节点(W$4:W$9,$B$4:$B$9,求节点(其他调用!$I$4:$I$42,其他调用!$J$4:$J$42,其他调用!$AH43)))</f>
        <v>1.8965498302835628</v>
      </c>
      <c r="HY42" s="44">
        <f>IF(X$4=0,0,求节点(X$4:X$9,$B$4:$B$9,求节点(其他调用!$I$4:$I$42,其他调用!$J$4:$J$42,其他调用!$AH43)))</f>
        <v>1.8965498302835628</v>
      </c>
      <c r="HZ42" s="44">
        <f>IF(Y$4=0,0,求节点(Y$4:Y$9,$B$4:$B$9,求节点(其他调用!$I$4:$I$42,其他调用!$J$4:$J$42,其他调用!$AH43)))</f>
        <v>3.141063420360898</v>
      </c>
      <c r="IA42" s="44">
        <f>IF(Z$4=0,0,求节点(Z$4:Z$9,$B$4:$B$9,求节点(其他调用!$I$4:$I$42,其他调用!$J$4:$J$42,其他调用!$AH43)))</f>
        <v>0</v>
      </c>
      <c r="IB42" s="44">
        <f>IF(AA$4=0,0,求节点(AA$4:AA$9,$B$4:$B$9,求节点(其他调用!$I$4:$I$42,其他调用!$J$4:$J$42,其他调用!$AH43)))</f>
        <v>1.8965498302835628</v>
      </c>
      <c r="IC42" s="44">
        <f>IF(AB$4=0,0,求节点(AB$4:AB$9,$B$4:$B$9,求节点(其他调用!$I$4:$I$42,其他调用!$J$4:$J$42,其他调用!$AH43)))</f>
        <v>5.6227626705172495</v>
      </c>
      <c r="ID42" s="44">
        <f>IF(AC$4=0,0,求节点(AC$4:AC$9,$B$4:$B$9,求节点(其他调用!$I$4:$I$42,其他调用!$J$4:$J$42,其他调用!$AH43)))</f>
        <v>3.2466021352591441</v>
      </c>
      <c r="IE42" s="44">
        <f>IF(AD$4=0,0,求节点(AD$4:AD$9,$B$4:$B$9,求节点(其他调用!$I$4:$I$42,其他调用!$J$4:$J$42,其他调用!$AH43)))</f>
        <v>0.23352122065841285</v>
      </c>
      <c r="IF42" s="44">
        <f>IF(AE$4=0,0,求节点(AE$4:AE$9,$B$4:$B$9,求节点(其他调用!$I$4:$I$42,其他调用!$J$4:$J$42,其他调用!$AH43)))</f>
        <v>0.23352122065841285</v>
      </c>
      <c r="IG42" s="44">
        <f>IF(AF$4=0,0,求节点(AF$4:AF$9,$B$4:$B$9,求节点(其他调用!$I$4:$I$42,其他调用!$J$4:$J$42,其他调用!$AH43)))</f>
        <v>0.23352122065841285</v>
      </c>
      <c r="IH42" s="44">
        <f>IF(AG$4=0,0,求节点(AG$4:AG$9,$B$4:$B$9,求节点(其他调用!$I$4:$I$42,其他调用!$J$4:$J$42,其他调用!$AH43)))</f>
        <v>0.23352122065841285</v>
      </c>
      <c r="II42" s="44">
        <f>IF(AH$4=0,0,求节点(AH$4:AH$9,$B$4:$B$9,求节点(其他调用!$I$4:$I$42,其他调用!$J$4:$J$42,其他调用!$AH43)))</f>
        <v>0.23352122065841285</v>
      </c>
      <c r="IJ42" s="44">
        <f>IF(AI$4=0,0,求节点(AI$4:AI$9,$B$4:$B$9,求节点(其他调用!$I$4:$I$42,其他调用!$J$4:$J$42,其他调用!$AH43)))</f>
        <v>0.23352122065841285</v>
      </c>
      <c r="IK42" s="44">
        <f>IF(AJ$4=0,0,求节点(AJ$4:AJ$9,$B$4:$B$9,求节点(其他调用!$I$4:$I$42,其他调用!$J$4:$J$42,其他调用!$AH43)))</f>
        <v>0.23352122065841285</v>
      </c>
      <c r="IL42" s="44">
        <f>IF(AK$4=0,0,求节点(AK$4:AK$9,$B$4:$B$9,求节点(其他调用!$I$4:$I$42,其他调用!$J$4:$J$42,其他调用!$AH43)))</f>
        <v>0.23352122065841285</v>
      </c>
      <c r="IM42" s="44">
        <f>IF(AL$4=0,0,求节点(AL$4:AL$9,$B$4:$B$9,求节点(其他调用!$I$4:$I$42,其他调用!$J$4:$J$42,其他调用!$AH43)))</f>
        <v>0.23352122065841285</v>
      </c>
      <c r="IN42" s="44">
        <f>IF(AM$4=0,0,求节点(AM$4:AM$9,$B$4:$B$9,求节点(其他调用!$I$4:$I$42,其他调用!$J$4:$J$42,其他调用!$AH43)))</f>
        <v>0.23352122065841285</v>
      </c>
      <c r="IO42" s="44">
        <f>IF(AN$4=0,0,求节点(AN$4:AN$9,$B$4:$B$9,求节点(其他调用!$I$4:$I$42,其他调用!$J$4:$J$42,其他调用!$AH43)))</f>
        <v>0.23352122065841285</v>
      </c>
      <c r="IP42" s="44">
        <f>IF(AO$4=0,0,求节点(AO$4:AO$9,$B$4:$B$9,求节点(其他调用!$I$4:$I$42,其他调用!$J$4:$J$42,其他调用!$AH43)))</f>
        <v>0.23352122065841285</v>
      </c>
      <c r="IQ42" s="44">
        <f>IF(AP$4=0,0,求节点(AP$4:AP$9,$B$4:$B$9,求节点(其他调用!$I$4:$I$42,其他调用!$J$4:$J$42,其他调用!$AH43)))</f>
        <v>0.23352122065841285</v>
      </c>
      <c r="IR42" s="44">
        <f>IF(AQ$4=0,0,求节点(AQ$4:AQ$9,$B$4:$B$9,求节点(其他调用!$I$4:$I$42,其他调用!$J$4:$J$42,其他调用!$AH43)))</f>
        <v>0.23352122065841285</v>
      </c>
      <c r="IS42" s="44">
        <f>IF(AR$4=0,0,求节点(AR$4:AR$9,$B$4:$B$9,求节点(其他调用!$I$4:$I$42,其他调用!$J$4:$J$42,其他调用!$AH43)))</f>
        <v>0.23352122065841285</v>
      </c>
      <c r="IT42" s="44">
        <f>IF(AS$4=0,0,求节点(AS$4:AS$9,$B$4:$B$9,求节点(其他调用!$I$4:$I$42,其他调用!$J$4:$J$42,其他调用!$AH43)))</f>
        <v>0.23352122065841285</v>
      </c>
      <c r="IU42" s="44">
        <f>IF(AT$4=0,0,求节点(AT$4:AT$9,$B$4:$B$9,求节点(其他调用!$I$4:$I$42,其他调用!$J$4:$J$42,其他调用!$AH43)))</f>
        <v>0.23352122065841285</v>
      </c>
      <c r="IV42" s="44">
        <f>IF(AU$4=0,0,求节点(AU$4:AU$9,$B$4:$B$9,求节点(其他调用!$I$4:$I$42,其他调用!$J$4:$J$42,其他调用!$AH43)))</f>
        <v>0.23352122065841285</v>
      </c>
      <c r="IW42" s="44">
        <f>IF(AV$4=0,0,求节点(AV$4:AV$9,$B$4:$B$9,求节点(其他调用!$I$4:$I$42,其他调用!$J$4:$J$42,其他调用!$AH43)))</f>
        <v>0.23352122065841285</v>
      </c>
      <c r="IX42" s="44">
        <f>IF(AW$4=0,0,求节点(AW$4:AW$9,$B$4:$B$9,求节点(其他调用!$I$4:$I$42,其他调用!$J$4:$J$42,其他调用!$AH43)))</f>
        <v>0.23352122065841285</v>
      </c>
      <c r="IY42" s="44">
        <f>IF(AX$4=0,0,求节点(AX$4:AX$9,$B$4:$B$9,求节点(其他调用!$I$4:$I$42,其他调用!$J$4:$J$42,其他调用!$AH43)))</f>
        <v>0.23352122065841285</v>
      </c>
      <c r="IZ42" s="44">
        <f>IF(AY$4=0,0,求节点(AY$4:AY$9,$B$4:$B$9,求节点(其他调用!$I$4:$I$42,其他调用!$J$4:$J$42,其他调用!$AH43)))</f>
        <v>0.23352122065841285</v>
      </c>
      <c r="JA42" s="44">
        <f>IF(AZ$4=0,0,求节点(AZ$4:AZ$9,$B$4:$B$9,求节点(其他调用!$I$4:$I$42,其他调用!$J$4:$J$42,其他调用!$AH43)))</f>
        <v>0.23352122065841285</v>
      </c>
      <c r="JC42" s="44">
        <v>39</v>
      </c>
      <c r="JD42" s="44">
        <f>IF(C$23=0,0,求节点(C$23:C$28,$B$23:$B$28,求节点(其他调用!$W$4:$W$20,其他调用!$X$4:$X$20,$JC42)))</f>
        <v>0</v>
      </c>
      <c r="JE42" s="44">
        <f>IF(D$23=0,0,求节点(D$23:D$28,$B$23:$B$28,求节点(其他调用!$W$4:$W$20,其他调用!$X$4:$X$20,$JC42)))</f>
        <v>0</v>
      </c>
      <c r="JF42" s="44">
        <f>IF(E$23=0,0,求节点(E$23:E$28,$B$23:$B$28,求节点(其他调用!$W$4:$W$20,其他调用!$X$4:$X$20,$JC42)))</f>
        <v>0</v>
      </c>
      <c r="JG42" s="44">
        <f>IF(F$23=0,0,求节点(F$23:F$28,$B$23:$B$28,求节点(其他调用!$W$4:$W$20,其他调用!$X$4:$X$20,$JC42)))</f>
        <v>2.5870578621145501E-4</v>
      </c>
      <c r="JH42" s="44">
        <f>IF(G$23=0,0,求节点(G$23:G$28,$B$23:$B$28,求节点(其他调用!$W$4:$W$20,其他调用!$X$4:$X$20,$JC42)))</f>
        <v>3.8805867931723803E-4</v>
      </c>
      <c r="JI42" s="44">
        <f>IF(H$23=0,0,求节点(H$23:H$28,$B$23:$B$28,求节点(其他调用!$W$4:$W$20,其他调用!$X$4:$X$20,$JC42)))</f>
        <v>3.8805867931723803E-4</v>
      </c>
      <c r="JJ42" s="44">
        <f>IF(I$23=0,0,求节点(I$23:I$28,$B$23:$B$28,求节点(其他调用!$W$4:$W$20,其他调用!$X$4:$X$20,$JC42)))</f>
        <v>5.8796769593527642E-4</v>
      </c>
      <c r="JK42" s="44">
        <f>IF(J$23=0,0,求节点(J$23:J$28,$B$23:$B$28,求节点(其他调用!$W$4:$W$20,其他调用!$X$4:$X$20,$JC42)))</f>
        <v>0</v>
      </c>
      <c r="JL42" s="44">
        <f>IF(K$23=0,0,求节点(K$23:K$28,$B$23:$B$28,求节点(其他调用!$W$4:$W$20,其他调用!$X$4:$X$20,$JC42)))</f>
        <v>3.8805867931723803E-4</v>
      </c>
      <c r="JM42" s="44">
        <f>IF(L$23=0,0,求节点(L$23:L$28,$B$23:$B$28,求节点(其他调用!$W$4:$W$20,其他调用!$X$4:$X$20,$JC42)))</f>
        <v>0</v>
      </c>
      <c r="JN42" s="44">
        <f>IF(M$23=0,0,求节点(M$23:M$28,$B$23:$B$28,求节点(其他调用!$W$4:$W$20,其他调用!$X$4:$X$20,$JC42)))</f>
        <v>0</v>
      </c>
      <c r="JO42" s="44">
        <f>IF(N$23=0,0,求节点(N$23:N$28,$B$23:$B$28,求节点(其他调用!$W$4:$W$20,其他调用!$X$4:$X$20,$JC42)))</f>
        <v>0</v>
      </c>
      <c r="JP42" s="44">
        <f>IF(O$23=0,0,求节点(O$23:O$28,$B$23:$B$28,求节点(其他调用!$W$4:$W$20,其他调用!$X$4:$X$20,$JC42)))</f>
        <v>0</v>
      </c>
      <c r="JQ42" s="44">
        <f>IF(P$23=0,0,求节点(P$23:P$28,$B$23:$B$28,求节点(其他调用!$W$4:$W$20,其他调用!$X$4:$X$20,$JC42)))</f>
        <v>0</v>
      </c>
      <c r="JR42" s="44">
        <f>IF(Q$23=0,0,求节点(Q$23:Q$28,$B$23:$B$28,求节点(其他调用!$W$4:$W$20,其他调用!$X$4:$X$20,$JC42)))</f>
        <v>0</v>
      </c>
      <c r="JS42" s="44">
        <f>IF(R$23=0,0,求节点(R$23:R$28,$B$23:$B$28,求节点(其他调用!$W$4:$W$20,其他调用!$X$4:$X$20,$JC42)))</f>
        <v>0</v>
      </c>
      <c r="JT42" s="44">
        <f>IF(S$23=0,0,求节点(S$23:S$28,$B$23:$B$28,求节点(其他调用!$W$4:$W$20,其他调用!$X$4:$X$20,$JC42)))</f>
        <v>0</v>
      </c>
      <c r="JU42" s="44">
        <f>IF(T$23=0,0,求节点(T$23:T$28,$B$23:$B$28,求节点(其他调用!$W$4:$W$20,其他调用!$X$4:$X$20,$JC42)))</f>
        <v>0</v>
      </c>
      <c r="JV42" s="44">
        <f>IF(U$23=0,0,求节点(U$23:U$28,$B$23:$B$28,求节点(其他调用!$W$4:$W$20,其他调用!$X$4:$X$20,$JC42)))</f>
        <v>0</v>
      </c>
      <c r="JW42" s="44">
        <f>IF(V$23=0,0,求节点(V$23:V$28,$B$23:$B$28,求节点(其他调用!$W$4:$W$20,其他调用!$X$4:$X$20,$JC42)))</f>
        <v>0</v>
      </c>
      <c r="JZ42" s="44">
        <v>39</v>
      </c>
      <c r="KA42" s="44">
        <f>IF(C$4=0,0,求节点(C$4:C$9,$B$4:$B$9,求节点(其他调用!$L$4:$L$42,其他调用!$M$4:$M$42,其他调用!$AI43)))</f>
        <v>4.2487866592921932</v>
      </c>
      <c r="KB42" s="44">
        <f>IF(D$4=0,0,求节点(D$4:D$9,$B$4:$B$9,求节点(其他调用!$L$4:$L$42,其他调用!$M$4:$M$42,其他调用!$AI43)))</f>
        <v>6</v>
      </c>
      <c r="KC42" s="44">
        <f>IF(E$4=0,0,求节点(E$4:E$9,$B$4:$B$9,求节点(其他调用!$L$4:$L$42,其他调用!$M$4:$M$42,其他调用!$AI43)))</f>
        <v>1.5860250282080406</v>
      </c>
      <c r="KD42" s="44">
        <f>IF(F$4=0,0,求节点(F$4:F$9,$B$4:$B$9,求节点(其他调用!$L$4:$L$42,其他调用!$M$4:$M$42,其他调用!$AI43)))</f>
        <v>0</v>
      </c>
      <c r="KE42" s="44">
        <f>IF(G$4=0,0,求节点(G$4:G$9,$B$4:$B$9,求节点(其他调用!$L$4:$L$42,其他调用!$M$4:$M$42,其他调用!$AI43)))</f>
        <v>0</v>
      </c>
      <c r="KF42" s="44">
        <f>IF(H$4=0,0,求节点(H$4:H$9,$B$4:$B$9,求节点(其他调用!$L$4:$L$42,其他调用!$M$4:$M$42,其他调用!$AI43)))</f>
        <v>0</v>
      </c>
      <c r="KG42" s="44">
        <f>IF(I$4=0,0,求节点(I$4:I$9,$B$4:$B$9,求节点(其他调用!$L$4:$L$42,其他调用!$M$4:$M$42,其他调用!$AI43)))</f>
        <v>0</v>
      </c>
      <c r="KH42" s="44">
        <f>IF(J$4=0,0,求节点(J$4:J$9,$B$4:$B$9,求节点(其他调用!$L$4:$L$42,其他调用!$M$4:$M$42,其他调用!$AI43)))</f>
        <v>0</v>
      </c>
      <c r="KI42" s="44">
        <f>IF(K$4=0,0,求节点(K$4:K$9,$B$4:$B$9,求节点(其他调用!$L$4:$L$42,其他调用!$M$4:$M$42,其他调用!$AI43)))</f>
        <v>0</v>
      </c>
      <c r="KJ42" s="44">
        <f>IF(L$4=0,0,求节点(L$4:L$9,$B$4:$B$9,求节点(其他调用!$L$4:$L$42,其他调用!$M$4:$M$42,其他调用!$AI43)))</f>
        <v>0</v>
      </c>
      <c r="KK42" s="44">
        <f>IF(M$4=0,0,求节点(M$4:M$9,$B$4:$B$9,求节点(其他调用!$L$4:$L$42,其他调用!$M$4:$M$42,其他调用!$AI43)))</f>
        <v>0</v>
      </c>
      <c r="KL42" s="44">
        <f>IF(N$4=0,0,求节点(N$4:N$9,$B$4:$B$9,求节点(其他调用!$L$4:$L$42,其他调用!$M$4:$M$42,其他调用!$AI43)))</f>
        <v>0</v>
      </c>
      <c r="KM42" s="44">
        <f>IF(O$4=0,0,求节点(O$4:O$9,$B$4:$B$9,求节点(其他调用!$L$4:$L$42,其他调用!$M$4:$M$42,其他调用!$AI43)))</f>
        <v>0</v>
      </c>
      <c r="KN42" s="44">
        <f>IF(P$4=0,0,求节点(P$4:P$9,$B$4:$B$9,求节点(其他调用!$L$4:$L$42,其他调用!$M$4:$M$42,其他调用!$AI43)))</f>
        <v>0</v>
      </c>
      <c r="KO42" s="44">
        <f>IF(Q$4=0,0,求节点(Q$4:Q$9,$B$4:$B$9,求节点(其他调用!$L$4:$L$42,其他调用!$M$4:$M$42,其他调用!$AI43)))</f>
        <v>0</v>
      </c>
      <c r="KP42" s="44">
        <f>IF(R$4=0,0,求节点(R$4:R$9,$B$4:$B$9,求节点(其他调用!$L$4:$L$42,其他调用!$M$4:$M$42,其他调用!$AI43)))</f>
        <v>0</v>
      </c>
      <c r="KQ42" s="44">
        <f>IF(S$4=0,0,求节点(S$4:S$9,$B$4:$B$9,求节点(其他调用!$L$4:$L$42,其他调用!$M$4:$M$42,其他调用!$AI43)))</f>
        <v>4.0559170814053678</v>
      </c>
      <c r="KR42" s="44">
        <f>IF(T$4=0,0,求节点(T$4:T$9,$B$4:$B$9,求节点(其他调用!$L$4:$L$42,其他调用!$M$4:$M$42,其他调用!$AI43)))</f>
        <v>3.302539212637202</v>
      </c>
      <c r="KS42" s="44">
        <f>IF(U$4=0,0,求节点(U$4:U$9,$B$4:$B$9,求节点(其他调用!$L$4:$L$42,其他调用!$M$4:$M$42,其他调用!$AI43)))</f>
        <v>5.6408700789825135</v>
      </c>
      <c r="KT42" s="44">
        <f>IF(V$4=0,0,求节点(V$4:V$9,$B$4:$B$9,求节点(其他调用!$L$4:$L$42,其他调用!$M$4:$M$42,其他调用!$AI43)))</f>
        <v>0</v>
      </c>
      <c r="KU42" s="44">
        <f>IF(W$4=0,0,求节点(W$4:W$9,$B$4:$B$9,求节点(其他调用!$L$4:$L$42,其他调用!$M$4:$M$42,其他调用!$AI43)))</f>
        <v>3.0768382248995527</v>
      </c>
      <c r="KV42" s="44">
        <f>IF(X$4=0,0,求节点(X$4:X$9,$B$4:$B$9,求节点(其他调用!$L$4:$L$42,其他调用!$M$4:$M$42,其他调用!$AI43)))</f>
        <v>3.0768382248995527</v>
      </c>
      <c r="KW42" s="44">
        <f>IF(Y$4=0,0,求节点(Y$4:Y$9,$B$4:$B$9,求节点(其他调用!$L$4:$L$42,其他调用!$M$4:$M$42,其他调用!$AI43)))</f>
        <v>4.8992646882915505</v>
      </c>
      <c r="KX42" s="44">
        <f>IF(Z$4=0,0,求节点(Z$4:Z$9,$B$4:$B$9,求节点(其他调用!$L$4:$L$42,其他调用!$M$4:$M$42,其他调用!$AI43)))</f>
        <v>0</v>
      </c>
      <c r="KY42" s="44">
        <f>IF(AA$4=0,0,求节点(AA$4:AA$9,$B$4:$B$9,求节点(其他调用!$L$4:$L$42,其他调用!$M$4:$M$42,其他调用!$AI43)))</f>
        <v>3.0768382248995527</v>
      </c>
      <c r="KZ42" s="44">
        <f>IF(AB$4=0,0,求节点(AB$4:AB$9,$B$4:$B$9,求节点(其他调用!$L$4:$L$42,其他调用!$M$4:$M$42,其他调用!$AI43)))</f>
        <v>6</v>
      </c>
      <c r="LA42" s="44">
        <f>IF(AC$4=0,0,求节点(AC$4:AC$9,$B$4:$B$9,求节点(其他调用!$L$4:$L$42,其他调用!$M$4:$M$42,其他调用!$AI43)))</f>
        <v>3.7392319027683563</v>
      </c>
      <c r="LB42" s="44">
        <f>IF(AD$4=0,0,求节点(AD$4:AD$9,$B$4:$B$9,求节点(其他调用!$L$4:$L$42,其他调用!$M$4:$M$42,其他调用!$AI43)))</f>
        <v>0.45241140030132432</v>
      </c>
      <c r="LC42" s="44">
        <f>IF(AE$4=0,0,求节点(AE$4:AE$9,$B$4:$B$9,求节点(其他调用!$L$4:$L$42,其他调用!$M$4:$M$42,其他调用!$AI43)))</f>
        <v>0.45241140030132432</v>
      </c>
      <c r="LD42" s="44">
        <f>IF(AF$4=0,0,求节点(AF$4:AF$9,$B$4:$B$9,求节点(其他调用!$L$4:$L$42,其他调用!$M$4:$M$42,其他调用!$AI43)))</f>
        <v>0.45241140030132432</v>
      </c>
      <c r="LE42" s="44">
        <f>IF(AG$4=0,0,求节点(AG$4:AG$9,$B$4:$B$9,求节点(其他调用!$L$4:$L$42,其他调用!$M$4:$M$42,其他调用!$AI43)))</f>
        <v>0.45241140030132432</v>
      </c>
      <c r="LF42" s="44">
        <f>IF(AH$4=0,0,求节点(AH$4:AH$9,$B$4:$B$9,求节点(其他调用!$L$4:$L$42,其他调用!$M$4:$M$42,其他调用!$AI43)))</f>
        <v>0.45241140030132432</v>
      </c>
      <c r="LG42" s="44">
        <f>IF(AI$4=0,0,求节点(AI$4:AI$9,$B$4:$B$9,求节点(其他调用!$L$4:$L$42,其他调用!$M$4:$M$42,其他调用!$AI43)))</f>
        <v>0.45241140030132432</v>
      </c>
      <c r="LH42" s="44">
        <f>IF(AJ$4=0,0,求节点(AJ$4:AJ$9,$B$4:$B$9,求节点(其他调用!$L$4:$L$42,其他调用!$M$4:$M$42,其他调用!$AI43)))</f>
        <v>0.45241140030132432</v>
      </c>
      <c r="LI42" s="44">
        <f>IF(AK$4=0,0,求节点(AK$4:AK$9,$B$4:$B$9,求节点(其他调用!$L$4:$L$42,其他调用!$M$4:$M$42,其他调用!$AI43)))</f>
        <v>0.45241140030132432</v>
      </c>
      <c r="LJ42" s="44">
        <f>IF(AL$4=0,0,求节点(AL$4:AL$9,$B$4:$B$9,求节点(其他调用!$L$4:$L$42,其他调用!$M$4:$M$42,其他调用!$AI43)))</f>
        <v>0.45241140030132432</v>
      </c>
      <c r="LK42" s="44">
        <f>IF(AM$4=0,0,求节点(AM$4:AM$9,$B$4:$B$9,求节点(其他调用!$L$4:$L$42,其他调用!$M$4:$M$42,其他调用!$AI43)))</f>
        <v>0.45241140030132432</v>
      </c>
      <c r="LL42" s="44">
        <f>IF(AN$4=0,0,求节点(AN$4:AN$9,$B$4:$B$9,求节点(其他调用!$L$4:$L$42,其他调用!$M$4:$M$42,其他调用!$AI43)))</f>
        <v>0.45241140030132432</v>
      </c>
      <c r="LM42" s="44">
        <f>IF(AO$4=0,0,求节点(AO$4:AO$9,$B$4:$B$9,求节点(其他调用!$L$4:$L$42,其他调用!$M$4:$M$42,其他调用!$AI43)))</f>
        <v>0.45241140030132432</v>
      </c>
      <c r="LN42" s="44">
        <f>IF(AP$4=0,0,求节点(AP$4:AP$9,$B$4:$B$9,求节点(其他调用!$L$4:$L$42,其他调用!$M$4:$M$42,其他调用!$AI43)))</f>
        <v>0.45241140030132432</v>
      </c>
      <c r="LO42" s="44">
        <f>IF(AQ$4=0,0,求节点(AQ$4:AQ$9,$B$4:$B$9,求节点(其他调用!$L$4:$L$42,其他调用!$M$4:$M$42,其他调用!$AI43)))</f>
        <v>0.45241140030132432</v>
      </c>
      <c r="LP42" s="44">
        <f>IF(AR$4=0,0,求节点(AR$4:AR$9,$B$4:$B$9,求节点(其他调用!$L$4:$L$42,其他调用!$M$4:$M$42,其他调用!$AI43)))</f>
        <v>0.45241140030132432</v>
      </c>
      <c r="LQ42" s="44">
        <f>IF(AS$4=0,0,求节点(AS$4:AS$9,$B$4:$B$9,求节点(其他调用!$L$4:$L$42,其他调用!$M$4:$M$42,其他调用!$AI43)))</f>
        <v>0.45241140030132432</v>
      </c>
      <c r="LR42" s="44">
        <f>IF(AT$4=0,0,求节点(AT$4:AT$9,$B$4:$B$9,求节点(其他调用!$L$4:$L$42,其他调用!$M$4:$M$42,其他调用!$AI43)))</f>
        <v>0.45241140030132432</v>
      </c>
      <c r="LS42" s="44">
        <f>IF(AU$4=0,0,求节点(AU$4:AU$9,$B$4:$B$9,求节点(其他调用!$L$4:$L$42,其他调用!$M$4:$M$42,其他调用!$AI43)))</f>
        <v>0.45241140030132432</v>
      </c>
      <c r="LT42" s="44">
        <f>IF(AV$4=0,0,求节点(AV$4:AV$9,$B$4:$B$9,求节点(其他调用!$L$4:$L$42,其他调用!$M$4:$M$42,其他调用!$AI43)))</f>
        <v>0.45241140030132432</v>
      </c>
      <c r="LU42" s="44">
        <f>IF(AW$4=0,0,求节点(AW$4:AW$9,$B$4:$B$9,求节点(其他调用!$L$4:$L$42,其他调用!$M$4:$M$42,其他调用!$AI43)))</f>
        <v>0.45241140030132432</v>
      </c>
      <c r="LV42" s="44">
        <f>IF(AX$4=0,0,求节点(AX$4:AX$9,$B$4:$B$9,求节点(其他调用!$L$4:$L$42,其他调用!$M$4:$M$42,其他调用!$AI43)))</f>
        <v>0.45241140030132432</v>
      </c>
      <c r="LW42" s="44">
        <f>IF(AY$4=0,0,求节点(AY$4:AY$9,$B$4:$B$9,求节点(其他调用!$L$4:$L$42,其他调用!$M$4:$M$42,其他调用!$AI43)))</f>
        <v>0.45241140030132432</v>
      </c>
      <c r="LX42" s="44">
        <f>IF(AZ$4=0,0,求节点(AZ$4:AZ$9,$B$4:$B$9,求节点(其他调用!$L$4:$L$42,其他调用!$M$4:$M$42,其他调用!$AI43)))</f>
        <v>0.45241140030132432</v>
      </c>
      <c r="LZ42" s="44">
        <v>39</v>
      </c>
      <c r="MA42" s="44">
        <f>IF(C$23=0,0,求节点(C$23:C$28,$B$23:$B$28,求节点(其他调用!$Y$4:$Y$20,其他调用!$Z$4:$Z$20,$LZ42)))</f>
        <v>0</v>
      </c>
      <c r="MB42" s="44">
        <f>IF(D$23=0,0,求节点(D$23:D$28,$B$23:$B$28,求节点(其他调用!$Y$4:$Y$20,其他调用!$Z$4:$Z$20,$LZ42)))</f>
        <v>0</v>
      </c>
      <c r="MC42" s="44">
        <f>IF(E$23=0,0,求节点(E$23:E$28,$B$23:$B$28,求节点(其他调用!$Y$4:$Y$20,其他调用!$Z$4:$Z$20,$LZ42)))</f>
        <v>0</v>
      </c>
      <c r="MD42" s="44">
        <f>IF(F$23=0,0,求节点(F$23:F$28,$B$23:$B$28,求节点(其他调用!$Y$4:$Y$20,其他调用!$Z$4:$Z$20,$LZ42)))</f>
        <v>0</v>
      </c>
      <c r="ME42" s="44">
        <f>IF(G$23=0,0,求节点(G$23:G$28,$B$23:$B$28,求节点(其他调用!$Y$4:$Y$20,其他调用!$Z$4:$Z$20,$LZ42)))</f>
        <v>0</v>
      </c>
      <c r="MF42" s="44">
        <f>IF(H$23=0,0,求节点(H$23:H$28,$B$23:$B$28,求节点(其他调用!$Y$4:$Y$20,其他调用!$Z$4:$Z$20,$LZ42)))</f>
        <v>0</v>
      </c>
      <c r="MG42" s="44">
        <f>IF(I$23=0,0,求节点(I$23:I$28,$B$23:$B$28,求节点(其他调用!$Y$4:$Y$20,其他调用!$Z$4:$Z$20,$LZ42)))</f>
        <v>0</v>
      </c>
      <c r="MH42" s="44">
        <f>IF(J$23=0,0,求节点(J$23:J$28,$B$23:$B$28,求节点(其他调用!$Y$4:$Y$20,其他调用!$Z$4:$Z$20,$LZ42)))</f>
        <v>0</v>
      </c>
      <c r="MI42" s="44">
        <f>IF(K$23=0,0,求节点(K$23:K$28,$B$23:$B$28,求节点(其他调用!$Y$4:$Y$20,其他调用!$Z$4:$Z$20,$LZ42)))</f>
        <v>0</v>
      </c>
      <c r="MJ42" s="44">
        <f>IF(L$23=0,0,求节点(L$23:L$28,$B$23:$B$28,求节点(其他调用!$Y$4:$Y$20,其他调用!$Z$4:$Z$20,$LZ42)))</f>
        <v>0</v>
      </c>
      <c r="MK42" s="44">
        <f>IF(M$23=0,0,求节点(M$23:M$28,$B$23:$B$28,求节点(其他调用!$Y$4:$Y$20,其他调用!$Z$4:$Z$20,$LZ42)))</f>
        <v>0</v>
      </c>
      <c r="ML42" s="44">
        <f>IF(N$23=0,0,求节点(N$23:N$28,$B$23:$B$28,求节点(其他调用!$Y$4:$Y$20,其他调用!$Z$4:$Z$20,$LZ42)))</f>
        <v>0</v>
      </c>
      <c r="MM42" s="44">
        <f>IF(O$23=0,0,求节点(O$23:O$28,$B$23:$B$28,求节点(其他调用!$Y$4:$Y$20,其他调用!$Z$4:$Z$20,$LZ42)))</f>
        <v>0</v>
      </c>
      <c r="MN42" s="44">
        <f>IF(P$23=0,0,求节点(P$23:P$28,$B$23:$B$28,求节点(其他调用!$Y$4:$Y$20,其他调用!$Z$4:$Z$20,$LZ42)))</f>
        <v>0</v>
      </c>
      <c r="MO42" s="44">
        <f>IF(Q$23=0,0,求节点(Q$23:Q$28,$B$23:$B$28,求节点(其他调用!$Y$4:$Y$20,其他调用!$Z$4:$Z$20,$LZ42)))</f>
        <v>0</v>
      </c>
      <c r="MP42" s="44">
        <f>IF(R$23=0,0,求节点(R$23:R$28,$B$23:$B$28,求节点(其他调用!$Y$4:$Y$20,其他调用!$Z$4:$Z$20,$LZ42)))</f>
        <v>0</v>
      </c>
      <c r="MQ42" s="44">
        <f>IF(S$23=0,0,求节点(S$23:S$28,$B$23:$B$28,求节点(其他调用!$Y$4:$Y$20,其他调用!$Z$4:$Z$20,$LZ42)))</f>
        <v>0</v>
      </c>
      <c r="MR42" s="44">
        <f>IF(T$23=0,0,求节点(T$23:T$28,$B$23:$B$28,求节点(其他调用!$Y$4:$Y$20,其他调用!$Z$4:$Z$20,$LZ42)))</f>
        <v>0</v>
      </c>
      <c r="MS42" s="44">
        <f>IF(U$23=0,0,求节点(U$23:U$28,$B$23:$B$28,求节点(其他调用!$Y$4:$Y$20,其他调用!$Z$4:$Z$20,$LZ42)))</f>
        <v>0</v>
      </c>
      <c r="MT42" s="44">
        <f>IF(V$23=0,0,求节点(V$23:V$28,$B$23:$B$28,求节点(其他调用!$Y$4:$Y$20,其他调用!$Z$4:$Z$20,$LZ42)))</f>
        <v>0</v>
      </c>
      <c r="MW42" s="44">
        <v>39</v>
      </c>
      <c r="MX42" s="44">
        <f>IF(C$4=0,0,求节点(C$4:C$9,$B$4:$B$9,求节点(其他调用!$O$4:$O$42,其他调用!$P$4:$P$42,其他调用!$AJ43)))</f>
        <v>5.2916464696969312</v>
      </c>
      <c r="MY42" s="44">
        <f>IF(D$4=0,0,求节点(D$4:D$9,$B$4:$B$9,求节点(其他调用!$O$4:$O$42,其他调用!$P$4:$P$42,其他调用!$AJ43)))</f>
        <v>6</v>
      </c>
      <c r="MZ42" s="44">
        <f>IF(E$4=0,0,求节点(E$4:E$9,$B$4:$B$9,求节点(其他调用!$O$4:$O$42,其他调用!$P$4:$P$42,其他调用!$AJ43)))</f>
        <v>2.083903341119512</v>
      </c>
      <c r="NA42" s="44">
        <f>IF(F$4=0,0,求节点(F$4:F$9,$B$4:$B$9,求节点(其他调用!$O$4:$O$42,其他调用!$P$4:$P$42,其他调用!$AJ43)))</f>
        <v>0</v>
      </c>
      <c r="NB42" s="44">
        <f>IF(G$4=0,0,求节点(G$4:G$9,$B$4:$B$9,求节点(其他调用!$O$4:$O$42,其他调用!$P$4:$P$42,其他调用!$AJ43)))</f>
        <v>0</v>
      </c>
      <c r="NC42" s="44">
        <f>IF(H$4=0,0,求节点(H$4:H$9,$B$4:$B$9,求节点(其他调用!$O$4:$O$42,其他调用!$P$4:$P$42,其他调用!$AJ43)))</f>
        <v>0</v>
      </c>
      <c r="ND42" s="44">
        <f>IF(I$4=0,0,求节点(I$4:I$9,$B$4:$B$9,求节点(其他调用!$O$4:$O$42,其他调用!$P$4:$P$42,其他调用!$AJ43)))</f>
        <v>0</v>
      </c>
      <c r="NE42" s="44">
        <f>IF(J$4=0,0,求节点(J$4:J$9,$B$4:$B$9,求节点(其他调用!$O$4:$O$42,其他调用!$P$4:$P$42,其他调用!$AJ43)))</f>
        <v>0</v>
      </c>
      <c r="NF42" s="44">
        <f>IF(K$4=0,0,求节点(K$4:K$9,$B$4:$B$9,求节点(其他调用!$O$4:$O$42,其他调用!$P$4:$P$42,其他调用!$AJ43)))</f>
        <v>0</v>
      </c>
      <c r="NG42" s="44">
        <f>IF(L$4=0,0,求节点(L$4:L$9,$B$4:$B$9,求节点(其他调用!$O$4:$O$42,其他调用!$P$4:$P$42,其他调用!$AJ43)))</f>
        <v>0</v>
      </c>
      <c r="NH42" s="44">
        <f>IF(M$4=0,0,求节点(M$4:M$9,$B$4:$B$9,求节点(其他调用!$O$4:$O$42,其他调用!$P$4:$P$42,其他调用!$AJ43)))</f>
        <v>0</v>
      </c>
      <c r="NI42" s="44">
        <f>IF(N$4=0,0,求节点(N$4:N$9,$B$4:$B$9,求节点(其他调用!$O$4:$O$42,其他调用!$P$4:$P$42,其他调用!$AJ43)))</f>
        <v>0</v>
      </c>
      <c r="NJ42" s="44">
        <f>IF(O$4=0,0,求节点(O$4:O$9,$B$4:$B$9,求节点(其他调用!$O$4:$O$42,其他调用!$P$4:$P$42,其他调用!$AJ43)))</f>
        <v>0</v>
      </c>
      <c r="NK42" s="44">
        <f>IF(P$4=0,0,求节点(P$4:P$9,$B$4:$B$9,求节点(其他调用!$O$4:$O$42,其他调用!$P$4:$P$42,其他调用!$AJ43)))</f>
        <v>0</v>
      </c>
      <c r="NL42" s="44">
        <f>IF(Q$4=0,0,求节点(Q$4:Q$9,$B$4:$B$9,求节点(其他调用!$O$4:$O$42,其他调用!$P$4:$P$42,其他调用!$AJ43)))</f>
        <v>0</v>
      </c>
      <c r="NM42" s="44">
        <f>IF(R$4=0,0,求节点(R$4:R$9,$B$4:$B$9,求节点(其他调用!$O$4:$O$42,其他调用!$P$4:$P$42,其他调用!$AJ43)))</f>
        <v>0</v>
      </c>
      <c r="NN42" s="44">
        <f>IF(S$4=0,0,求节点(S$4:S$9,$B$4:$B$9,求节点(其他调用!$O$4:$O$42,其他调用!$P$4:$P$42,其他调用!$AJ43)))</f>
        <v>5.0574094549993971</v>
      </c>
      <c r="NO42" s="44">
        <f>IF(T$4=0,0,求节点(T$4:T$9,$B$4:$B$9,求节点(其他调用!$O$4:$O$42,其他调用!$P$4:$P$42,其他调用!$AJ43)))</f>
        <v>3.5363283244848391</v>
      </c>
      <c r="NP42" s="44">
        <f>IF(U$4=0,0,求节点(U$4:U$9,$B$4:$B$9,求节点(其他调用!$O$4:$O$42,其他调用!$P$4:$P$42,其他调用!$AJ43)))</f>
        <v>6</v>
      </c>
      <c r="NQ42" s="44">
        <f>IF(V$4=0,0,求节点(V$4:V$9,$B$4:$B$9,求节点(其他调用!$O$4:$O$42,其他调用!$P$4:$P$42,其他调用!$AJ43)))</f>
        <v>0</v>
      </c>
      <c r="NR42" s="44">
        <f>IF(W$4=0,0,求节点(W$4:W$9,$B$4:$B$9,求节点(其他调用!$O$4:$O$42,其他调用!$P$4:$P$42,其他调用!$AJ43)))</f>
        <v>3.8738465607437691</v>
      </c>
      <c r="NS42" s="44">
        <f>IF(X$4=0,0,求节点(X$4:X$9,$B$4:$B$9,求节点(其他调用!$O$4:$O$42,其他调用!$P$4:$P$42,其他调用!$AJ43)))</f>
        <v>3.8738465607437691</v>
      </c>
      <c r="NT42" s="44">
        <f>IF(Y$4=0,0,求节点(Y$4:Y$9,$B$4:$B$9,求节点(其他调用!$O$4:$O$42,其他调用!$P$4:$P$42,其他调用!$AJ43)))</f>
        <v>6</v>
      </c>
      <c r="NU42" s="44">
        <f>IF(Z$4=0,0,求节点(Z$4:Z$9,$B$4:$B$9,求节点(其他调用!$O$4:$O$42,其他调用!$P$4:$P$42,其他调用!$AJ43)))</f>
        <v>0</v>
      </c>
      <c r="NV42" s="44">
        <f>IF(AA$4=0,0,求节点(AA$4:AA$9,$B$4:$B$9,求节点(其他调用!$O$4:$O$42,其他调用!$P$4:$P$42,其他调用!$AJ43)))</f>
        <v>3.8738465607437691</v>
      </c>
      <c r="NW42" s="44">
        <f>IF(AB$4=0,0,求节点(AB$4:AB$9,$B$4:$B$9,求节点(其他调用!$O$4:$O$42,其他调用!$P$4:$P$42,其他调用!$AJ43)))</f>
        <v>6</v>
      </c>
      <c r="NX42" s="44">
        <f>IF(AC$4=0,0,求节点(AC$4:AC$9,$B$4:$B$9,求节点(其他调用!$O$4:$O$42,其他调用!$P$4:$P$42,其他调用!$AJ43)))</f>
        <v>4.2845761083813825</v>
      </c>
      <c r="NY42" s="44">
        <f>IF(AD$4=0,0,求节点(AD$4:AD$9,$B$4:$B$9,求节点(其他调用!$O$4:$O$42,其他调用!$P$4:$P$42,其他调用!$AJ43)))</f>
        <v>0.63397661886810219</v>
      </c>
      <c r="NZ42" s="44">
        <f>IF(AE$4=0,0,求节点(AE$4:AE$9,$B$4:$B$9,求节点(其他调用!$O$4:$O$42,其他调用!$P$4:$P$42,其他调用!$AJ43)))</f>
        <v>0.63397661886810219</v>
      </c>
      <c r="OA42" s="44">
        <f>IF(AF$4=0,0,求节点(AF$4:AF$9,$B$4:$B$9,求节点(其他调用!$O$4:$O$42,其他调用!$P$4:$P$42,其他调用!$AJ43)))</f>
        <v>0.63397661886810219</v>
      </c>
      <c r="OB42" s="44">
        <f>IF(AG$4=0,0,求节点(AG$4:AG$9,$B$4:$B$9,求节点(其他调用!$O$4:$O$42,其他调用!$P$4:$P$42,其他调用!$AJ43)))</f>
        <v>0.63397661886810219</v>
      </c>
      <c r="OC42" s="44">
        <f>IF(AH$4=0,0,求节点(AH$4:AH$9,$B$4:$B$9,求节点(其他调用!$O$4:$O$42,其他调用!$P$4:$P$42,其他调用!$AJ43)))</f>
        <v>0.63397661886810219</v>
      </c>
      <c r="OD42" s="44">
        <f>IF(AI$4=0,0,求节点(AI$4:AI$9,$B$4:$B$9,求节点(其他调用!$O$4:$O$42,其他调用!$P$4:$P$42,其他调用!$AJ43)))</f>
        <v>0.63397661886810219</v>
      </c>
      <c r="OE42" s="44">
        <f>IF(AJ$4=0,0,求节点(AJ$4:AJ$9,$B$4:$B$9,求节点(其他调用!$O$4:$O$42,其他调用!$P$4:$P$42,其他调用!$AJ43)))</f>
        <v>0.63397661886810219</v>
      </c>
      <c r="OF42" s="44">
        <f>IF(AK$4=0,0,求节点(AK$4:AK$9,$B$4:$B$9,求节点(其他调用!$O$4:$O$42,其他调用!$P$4:$P$42,其他调用!$AJ43)))</f>
        <v>0.63397661886810219</v>
      </c>
      <c r="OG42" s="44">
        <f>IF(AL$4=0,0,求节点(AL$4:AL$9,$B$4:$B$9,求节点(其他调用!$O$4:$O$42,其他调用!$P$4:$P$42,其他调用!$AJ43)))</f>
        <v>0.63397661886810219</v>
      </c>
      <c r="OH42" s="44">
        <f>IF(AM$4=0,0,求节点(AM$4:AM$9,$B$4:$B$9,求节点(其他调用!$O$4:$O$42,其他调用!$P$4:$P$42,其他调用!$AJ43)))</f>
        <v>0.63397661886810219</v>
      </c>
      <c r="OI42" s="44">
        <f>IF(AN$4=0,0,求节点(AN$4:AN$9,$B$4:$B$9,求节点(其他调用!$O$4:$O$42,其他调用!$P$4:$P$42,其他调用!$AJ43)))</f>
        <v>0.63397661886810219</v>
      </c>
      <c r="OJ42" s="44">
        <f>IF(AO$4=0,0,求节点(AO$4:AO$9,$B$4:$B$9,求节点(其他调用!$O$4:$O$42,其他调用!$P$4:$P$42,其他调用!$AJ43)))</f>
        <v>0.63397661886810219</v>
      </c>
      <c r="OK42" s="44">
        <f>IF(AP$4=0,0,求节点(AP$4:AP$9,$B$4:$B$9,求节点(其他调用!$O$4:$O$42,其他调用!$P$4:$P$42,其他调用!$AJ43)))</f>
        <v>0.63397661886810219</v>
      </c>
      <c r="OL42" s="44">
        <f>IF(AQ$4=0,0,求节点(AQ$4:AQ$9,$B$4:$B$9,求节点(其他调用!$O$4:$O$42,其他调用!$P$4:$P$42,其他调用!$AJ43)))</f>
        <v>0.63397661886810219</v>
      </c>
      <c r="OM42" s="44">
        <f>IF(AR$4=0,0,求节点(AR$4:AR$9,$B$4:$B$9,求节点(其他调用!$O$4:$O$42,其他调用!$P$4:$P$42,其他调用!$AJ43)))</f>
        <v>0.63397661886810219</v>
      </c>
      <c r="ON42" s="44">
        <f>IF(AS$4=0,0,求节点(AS$4:AS$9,$B$4:$B$9,求节点(其他调用!$O$4:$O$42,其他调用!$P$4:$P$42,其他调用!$AJ43)))</f>
        <v>0.63397661886810219</v>
      </c>
      <c r="OO42" s="44">
        <f>IF(AT$4=0,0,求节点(AT$4:AT$9,$B$4:$B$9,求节点(其他调用!$O$4:$O$42,其他调用!$P$4:$P$42,其他调用!$AJ43)))</f>
        <v>0.63397661886810219</v>
      </c>
      <c r="OP42" s="44">
        <f>IF(AU$4=0,0,求节点(AU$4:AU$9,$B$4:$B$9,求节点(其他调用!$O$4:$O$42,其他调用!$P$4:$P$42,其他调用!$AJ43)))</f>
        <v>0.63397661886810219</v>
      </c>
      <c r="OQ42" s="44">
        <f>IF(AV$4=0,0,求节点(AV$4:AV$9,$B$4:$B$9,求节点(其他调用!$O$4:$O$42,其他调用!$P$4:$P$42,其他调用!$AJ43)))</f>
        <v>0.63397661886810219</v>
      </c>
      <c r="OR42" s="44">
        <f>IF(AW$4=0,0,求节点(AW$4:AW$9,$B$4:$B$9,求节点(其他调用!$O$4:$O$42,其他调用!$P$4:$P$42,其他调用!$AJ43)))</f>
        <v>0.63397661886810219</v>
      </c>
      <c r="OS42" s="44">
        <f>IF(AX$4=0,0,求节点(AX$4:AX$9,$B$4:$B$9,求节点(其他调用!$O$4:$O$42,其他调用!$P$4:$P$42,其他调用!$AJ43)))</f>
        <v>0.63397661886810219</v>
      </c>
      <c r="OT42" s="44">
        <f>IF(AY$4=0,0,求节点(AY$4:AY$9,$B$4:$B$9,求节点(其他调用!$O$4:$O$42,其他调用!$P$4:$P$42,其他调用!$AJ43)))</f>
        <v>0.63397661886810219</v>
      </c>
      <c r="OU42" s="44">
        <f>IF(AZ$4=0,0,求节点(AZ$4:AZ$9,$B$4:$B$9,求节点(其他调用!$O$4:$O$42,其他调用!$P$4:$P$42,其他调用!$AJ43)))</f>
        <v>0.63397661886810219</v>
      </c>
      <c r="OW42" s="44">
        <v>39</v>
      </c>
      <c r="OX42" s="44">
        <f>IF(C$23=0,0,求节点(C$23:C$28,$B$23:$B$28,求节点(其他调用!$AA$4:$AA$20,其他调用!$AB$4:$AB$20,$OW42)))</f>
        <v>0</v>
      </c>
      <c r="OY42" s="44">
        <f>IF(D$23=0,0,求节点(D$23:D$28,$B$23:$B$28,求节点(其他调用!$AA$4:$AA$20,其他调用!$AB$4:$AB$20,$OW42)))</f>
        <v>0</v>
      </c>
      <c r="OZ42" s="44">
        <f>IF(E$23=0,0,求节点(E$23:E$28,$B$23:$B$28,求节点(其他调用!$AA$4:$AA$20,其他调用!$AB$4:$AB$20,$OW42)))</f>
        <v>0</v>
      </c>
      <c r="PA42" s="44">
        <f>IF(F$23=0,0,求节点(F$23:F$28,$B$23:$B$28,求节点(其他调用!$AA$4:$AA$20,其他调用!$AB$4:$AB$20,$OW42)))</f>
        <v>2.134994865272688E-4</v>
      </c>
      <c r="PB42" s="44">
        <f>IF(G$23=0,0,求节点(G$23:G$28,$B$23:$B$28,求节点(其他调用!$AA$4:$AA$20,其他调用!$AB$4:$AB$20,$OW42)))</f>
        <v>3.2024922979112525E-4</v>
      </c>
      <c r="PC42" s="44">
        <f>IF(H$23=0,0,求节点(H$23:H$28,$B$23:$B$28,求节点(其他调用!$AA$4:$AA$20,其他调用!$AB$4:$AB$20,$OW42)))</f>
        <v>3.2024922979112525E-4</v>
      </c>
      <c r="PD42" s="44">
        <f>IF(I$23=0,0,求节点(I$23:I$28,$B$23:$B$28,求节点(其他调用!$AA$4:$AA$20,其他调用!$AB$4:$AB$20,$OW42)))</f>
        <v>4.8522610574419645E-4</v>
      </c>
      <c r="PE42" s="44">
        <f>IF(J$23=0,0,求节点(J$23:J$28,$B$23:$B$28,求节点(其他调用!$AA$4:$AA$20,其他调用!$AB$4:$AB$20,$OW42)))</f>
        <v>0</v>
      </c>
      <c r="PF42" s="44">
        <f>IF(K$23=0,0,求节点(K$23:K$28,$B$23:$B$28,求节点(其他调用!$AA$4:$AA$20,其他调用!$AB$4:$AB$20,$OW42)))</f>
        <v>3.2024922979112525E-4</v>
      </c>
      <c r="PG42" s="44">
        <f>IF(L$23=0,0,求节点(L$23:L$28,$B$23:$B$28,求节点(其他调用!$AA$4:$AA$20,其他调用!$AB$4:$AB$20,$OW42)))</f>
        <v>0</v>
      </c>
      <c r="PH42" s="44">
        <f>IF(M$23=0,0,求节点(M$23:M$28,$B$23:$B$28,求节点(其他调用!$AA$4:$AA$20,其他调用!$AB$4:$AB$20,$OW42)))</f>
        <v>0</v>
      </c>
      <c r="PI42" s="44">
        <f>IF(N$23=0,0,求节点(N$23:N$28,$B$23:$B$28,求节点(其他调用!$AA$4:$AA$20,其他调用!$AB$4:$AB$20,$OW42)))</f>
        <v>0</v>
      </c>
      <c r="PJ42" s="44">
        <f>IF(O$23=0,0,求节点(O$23:O$28,$B$23:$B$28,求节点(其他调用!$AA$4:$AA$20,其他调用!$AB$4:$AB$20,$OW42)))</f>
        <v>0</v>
      </c>
      <c r="PK42" s="44">
        <f>IF(P$23=0,0,求节点(P$23:P$28,$B$23:$B$28,求节点(其他调用!$AA$4:$AA$20,其他调用!$AB$4:$AB$20,$OW42)))</f>
        <v>0</v>
      </c>
      <c r="PL42" s="44">
        <f>IF(Q$23=0,0,求节点(Q$23:Q$28,$B$23:$B$28,求节点(其他调用!$AA$4:$AA$20,其他调用!$AB$4:$AB$20,$OW42)))</f>
        <v>0</v>
      </c>
      <c r="PM42" s="44">
        <f>IF(R$23=0,0,求节点(R$23:R$28,$B$23:$B$28,求节点(其他调用!$AA$4:$AA$20,其他调用!$AB$4:$AB$20,$OW42)))</f>
        <v>0</v>
      </c>
      <c r="PN42" s="44">
        <f>IF(S$23=0,0,求节点(S$23:S$28,$B$23:$B$28,求节点(其他调用!$AA$4:$AA$20,其他调用!$AB$4:$AB$20,$OW42)))</f>
        <v>0</v>
      </c>
      <c r="PO42" s="44">
        <f>IF(T$23=0,0,求节点(T$23:T$28,$B$23:$B$28,求节点(其他调用!$AA$4:$AA$20,其他调用!$AB$4:$AB$20,$OW42)))</f>
        <v>0</v>
      </c>
      <c r="PP42" s="44">
        <f>IF(U$23=0,0,求节点(U$23:U$28,$B$23:$B$28,求节点(其他调用!$AA$4:$AA$20,其他调用!$AB$4:$AB$20,$OW42)))</f>
        <v>0</v>
      </c>
      <c r="PQ42" s="44">
        <f>IF(V$23=0,0,求节点(V$23:V$28,$B$23:$B$28,求节点(其他调用!$AA$4:$AA$20,其他调用!$AB$4:$AB$20,$OW42)))</f>
        <v>0</v>
      </c>
    </row>
    <row r="43" spans="61:433" x14ac:dyDescent="0.2">
      <c r="BI43" s="44">
        <v>40</v>
      </c>
      <c r="BJ43" s="44">
        <f>IF(C$4=0,0,求节点(C$4:C$9,$B$4:$B$9,求节点(其他调用!$C$4:$C$42,其他调用!$D$4:$D$42,其他调用!$AF44)))</f>
        <v>1.9065267563444199</v>
      </c>
      <c r="BK43" s="44">
        <f>IF(D$4=0,0,求节点(D$4:D$9,$B$4:$B$9,求节点(其他调用!$C$4:$C$42,其他调用!$D$4:$D$42,其他调用!$AF44)))</f>
        <v>3.9689868316867987</v>
      </c>
      <c r="BL43" s="44">
        <f>IF(E$4=0,0,求节点(E$4:E$9,$B$4:$B$9,求节点(其他调用!$C$4:$C$42,其他调用!$D$4:$D$42,其他调用!$AF44)))</f>
        <v>0.58619384354456516</v>
      </c>
      <c r="BM43" s="44">
        <f>IF(F$4=0,0,求节点(F$4:F$9,$B$4:$B$9,求节点(其他调用!$C$4:$C$42,其他调用!$D$4:$D$42,其他调用!$AF44)))</f>
        <v>0</v>
      </c>
      <c r="BN43" s="44">
        <f>IF(G$4=0,0,求节点(G$4:G$9,$B$4:$B$9,求节点(其他调用!$C$4:$C$42,其他调用!$D$4:$D$42,其他调用!$AF44)))</f>
        <v>0</v>
      </c>
      <c r="BO43" s="44">
        <f>IF(H$4=0,0,求节点(H$4:H$9,$B$4:$B$9,求节点(其他调用!$C$4:$C$42,其他调用!$D$4:$D$42,其他调用!$AF44)))</f>
        <v>0</v>
      </c>
      <c r="BP43" s="44">
        <f>IF(I$4=0,0,求节点(I$4:I$9,$B$4:$B$9,求节点(其他调用!$C$4:$C$42,其他调用!$D$4:$D$42,其他调用!$AF44)))</f>
        <v>0</v>
      </c>
      <c r="BQ43" s="44">
        <f>IF(J$4=0,0,求节点(J$4:J$9,$B$4:$B$9,求节点(其他调用!$C$4:$C$42,其他调用!$D$4:$D$42,其他调用!$AF44)))</f>
        <v>0</v>
      </c>
      <c r="BR43" s="44">
        <f>IF(K$4=0,0,求节点(K$4:K$9,$B$4:$B$9,求节点(其他调用!$C$4:$C$42,其他调用!$D$4:$D$42,其他调用!$AF44)))</f>
        <v>0</v>
      </c>
      <c r="BS43" s="44">
        <f>IF(L$4=0,0,求节点(L$4:L$9,$B$4:$B$9,求节点(其他调用!$C$4:$C$42,其他调用!$D$4:$D$42,其他调用!$AF44)))</f>
        <v>0</v>
      </c>
      <c r="BT43" s="44">
        <f>IF(M$4=0,0,求节点(M$4:M$9,$B$4:$B$9,求节点(其他调用!$C$4:$C$42,其他调用!$D$4:$D$42,其他调用!$AF44)))</f>
        <v>0</v>
      </c>
      <c r="BU43" s="44">
        <f>IF(N$4=0,0,求节点(N$4:N$9,$B$4:$B$9,求节点(其他调用!$C$4:$C$42,其他调用!$D$4:$D$42,其他调用!$AF44)))</f>
        <v>0</v>
      </c>
      <c r="BV43" s="44">
        <f>IF(O$4=0,0,求节点(O$4:O$9,$B$4:$B$9,求节点(其他调用!$C$4:$C$42,其他调用!$D$4:$D$42,其他调用!$AF44)))</f>
        <v>0</v>
      </c>
      <c r="BW43" s="44">
        <f>IF(P$4=0,0,求节点(P$4:P$9,$B$4:$B$9,求节点(其他调用!$C$4:$C$42,其他调用!$D$4:$D$42,其他调用!$AF44)))</f>
        <v>0</v>
      </c>
      <c r="BX43" s="44">
        <f>IF(Q$4=0,0,求节点(Q$4:Q$9,$B$4:$B$9,求节点(其他调用!$C$4:$C$42,其他调用!$D$4:$D$42,其他调用!$AF44)))</f>
        <v>0</v>
      </c>
      <c r="BY43" s="44">
        <f>IF(R$4=0,0,求节点(R$4:R$9,$B$4:$B$9,求节点(其他调用!$C$4:$C$42,其他调用!$D$4:$D$42,其他调用!$AF44)))</f>
        <v>0</v>
      </c>
      <c r="BZ43" s="44">
        <f>IF(S$4=0,0,求节点(S$4:S$9,$B$4:$B$9,求节点(其他调用!$C$4:$C$42,其他调用!$D$4:$D$42,其他调用!$AF44)))</f>
        <v>3.0036046685817968</v>
      </c>
      <c r="CA43" s="44">
        <f>IF(T$4=0,0,求节点(T$4:T$9,$B$4:$B$9,求节点(其他调用!$C$4:$C$42,其他调用!$D$4:$D$42,其他调用!$AF44)))</f>
        <v>2.2298502494521739</v>
      </c>
      <c r="CB43" s="44">
        <f>IF(U$4=0,0,求节点(U$4:U$9,$B$4:$B$9,求节点(其他调用!$C$4:$C$42,其他调用!$D$4:$D$42,其他调用!$AF44)))</f>
        <v>2.6206461451485503</v>
      </c>
      <c r="CC43" s="44">
        <f>IF(V$4=0,0,求节点(V$4:V$9,$B$4:$B$9,求节点(其他调用!$C$4:$C$42,其他调用!$D$4:$D$42,其他调用!$AF44)))</f>
        <v>0</v>
      </c>
      <c r="CD43" s="44">
        <f>IF(W$4=0,0,求节点(W$4:W$9,$B$4:$B$9,求节点(其他调用!$C$4:$C$42,其他调用!$D$4:$D$42,其他调用!$AF44)))</f>
        <v>1.2906180175049689</v>
      </c>
      <c r="CE43" s="44">
        <f>IF(X$4=0,0,求节点(X$4:X$9,$B$4:$B$9,求节点(其他调用!$C$4:$C$42,其他调用!$D$4:$D$42,其他调用!$AF44)))</f>
        <v>1.2906180175049689</v>
      </c>
      <c r="CF43" s="44">
        <f>IF(Y$4=0,0,求节点(Y$4:Y$9,$B$4:$B$9,求节点(其他调用!$C$4:$C$42,其他调用!$D$4:$D$42,其他调用!$AF44)))</f>
        <v>2.2298502494521739</v>
      </c>
      <c r="CG43" s="44">
        <f>IF(Z$4=0,0,求节点(Z$4:Z$9,$B$4:$B$9,求节点(其他调用!$C$4:$C$42,其他调用!$D$4:$D$42,其他调用!$AF44)))</f>
        <v>0</v>
      </c>
      <c r="CH43" s="44">
        <f>IF(AA$4=0,0,求节点(AA$4:AA$9,$B$4:$B$9,求节点(其他调用!$C$4:$C$42,其他调用!$D$4:$D$42,其他调用!$AF44)))</f>
        <v>1.2906180175049689</v>
      </c>
      <c r="CI43" s="44">
        <f>IF(AB$4=0,0,求节点(AB$4:AB$9,$B$4:$B$9,求节点(其他调用!$C$4:$C$42,其他调用!$D$4:$D$42,其他调用!$AF44)))</f>
        <v>4.1461820658145623</v>
      </c>
      <c r="CJ43" s="44">
        <f>IF(AC$4=0,0,求节点(AC$4:AC$9,$B$4:$B$9,求节点(其他调用!$C$4:$C$42,其他调用!$D$4:$D$42,其他调用!$AF44)))</f>
        <v>3.0489082322318706</v>
      </c>
      <c r="CK43" s="44">
        <f>IF(AD$4=0,0,求节点(AD$4:AD$9,$B$4:$B$9,求节点(其他调用!$C$4:$C$42,其他调用!$D$4:$D$42,其他调用!$AF44)))</f>
        <v>0.14567989071454357</v>
      </c>
      <c r="CL43" s="44">
        <f>IF(AE$4=0,0,求节点(AE$4:AE$9,$B$4:$B$9,求节点(其他调用!$C$4:$C$42,其他调用!$D$4:$D$42,其他调用!$AF44)))</f>
        <v>0.14567989071454357</v>
      </c>
      <c r="CM43" s="44">
        <f>IF(AF$4=0,0,求节点(AF$4:AF$9,$B$4:$B$9,求节点(其他调用!$C$4:$C$42,其他调用!$D$4:$D$42,其他调用!$AF44)))</f>
        <v>0.14567989071454357</v>
      </c>
      <c r="CN43" s="44">
        <f>IF(AG$4=0,0,求节点(AG$4:AG$9,$B$4:$B$9,求节点(其他调用!$C$4:$C$42,其他调用!$D$4:$D$42,其他调用!$AF44)))</f>
        <v>0.14567989071454357</v>
      </c>
      <c r="CO43" s="44">
        <f>IF(AH$4=0,0,求节点(AH$4:AH$9,$B$4:$B$9,求节点(其他调用!$C$4:$C$42,其他调用!$D$4:$D$42,其他调用!$AF44)))</f>
        <v>0.14567989071454357</v>
      </c>
      <c r="CP43" s="44">
        <f>IF(AI$4=0,0,求节点(AI$4:AI$9,$B$4:$B$9,求节点(其他调用!$C$4:$C$42,其他调用!$D$4:$D$42,其他调用!$AF44)))</f>
        <v>0.14567989071454357</v>
      </c>
      <c r="CQ43" s="44">
        <f>IF(AJ$4=0,0,求节点(AJ$4:AJ$9,$B$4:$B$9,求节点(其他调用!$C$4:$C$42,其他调用!$D$4:$D$42,其他调用!$AF44)))</f>
        <v>0.14567989071454357</v>
      </c>
      <c r="CR43" s="44">
        <f>IF(AK$4=0,0,求节点(AK$4:AK$9,$B$4:$B$9,求节点(其他调用!$C$4:$C$42,其他调用!$D$4:$D$42,其他调用!$AF44)))</f>
        <v>0.14567989071454357</v>
      </c>
      <c r="CS43" s="44">
        <f>IF(AL$4=0,0,求节点(AL$4:AL$9,$B$4:$B$9,求节点(其他调用!$C$4:$C$42,其他调用!$D$4:$D$42,其他调用!$AF44)))</f>
        <v>0.14567989071454357</v>
      </c>
      <c r="CT43" s="44">
        <f>IF(AM$4=0,0,求节点(AM$4:AM$9,$B$4:$B$9,求节点(其他调用!$C$4:$C$42,其他调用!$D$4:$D$42,其他调用!$AF44)))</f>
        <v>0.14567989071454357</v>
      </c>
      <c r="CU43" s="44">
        <f>IF(AN$4=0,0,求节点(AN$4:AN$9,$B$4:$B$9,求节点(其他调用!$C$4:$C$42,其他调用!$D$4:$D$42,其他调用!$AF44)))</f>
        <v>0.14567989071454357</v>
      </c>
      <c r="CV43" s="44">
        <f>IF(AO$4=0,0,求节点(AO$4:AO$9,$B$4:$B$9,求节点(其他调用!$C$4:$C$42,其他调用!$D$4:$D$42,其他调用!$AF44)))</f>
        <v>0.14567989071454357</v>
      </c>
      <c r="CW43" s="44">
        <f>IF(AP$4=0,0,求节点(AP$4:AP$9,$B$4:$B$9,求节点(其他调用!$C$4:$C$42,其他调用!$D$4:$D$42,其他调用!$AF44)))</f>
        <v>0.14567989071454357</v>
      </c>
      <c r="CX43" s="44">
        <f>IF(AQ$4=0,0,求节点(AQ$4:AQ$9,$B$4:$B$9,求节点(其他调用!$C$4:$C$42,其他调用!$D$4:$D$42,其他调用!$AF44)))</f>
        <v>0.14567989071454357</v>
      </c>
      <c r="CY43" s="44">
        <f>IF(AR$4=0,0,求节点(AR$4:AR$9,$B$4:$B$9,求节点(其他调用!$C$4:$C$42,其他调用!$D$4:$D$42,其他调用!$AF44)))</f>
        <v>0.14567989071454357</v>
      </c>
      <c r="CZ43" s="44">
        <f>IF(AS$4=0,0,求节点(AS$4:AS$9,$B$4:$B$9,求节点(其他调用!$C$4:$C$42,其他调用!$D$4:$D$42,其他调用!$AF44)))</f>
        <v>0.14567989071454357</v>
      </c>
      <c r="DA43" s="44">
        <f>IF(AT$4=0,0,求节点(AT$4:AT$9,$B$4:$B$9,求节点(其他调用!$C$4:$C$42,其他调用!$D$4:$D$42,其他调用!$AF44)))</f>
        <v>0.14567989071454357</v>
      </c>
      <c r="DB43" s="44">
        <f>IF(AU$4=0,0,求节点(AU$4:AU$9,$B$4:$B$9,求节点(其他调用!$C$4:$C$42,其他调用!$D$4:$D$42,其他调用!$AF44)))</f>
        <v>0.14567989071454357</v>
      </c>
      <c r="DC43" s="44">
        <f>IF(AV$4=0,0,求节点(AV$4:AV$9,$B$4:$B$9,求节点(其他调用!$C$4:$C$42,其他调用!$D$4:$D$42,其他调用!$AF44)))</f>
        <v>0.14567989071454357</v>
      </c>
      <c r="DD43" s="44">
        <f>IF(AW$4=0,0,求节点(AW$4:AW$9,$B$4:$B$9,求节点(其他调用!$C$4:$C$42,其他调用!$D$4:$D$42,其他调用!$AF44)))</f>
        <v>0.14567989071454357</v>
      </c>
      <c r="DE43" s="44">
        <f>IF(AX$4=0,0,求节点(AX$4:AX$9,$B$4:$B$9,求节点(其他调用!$C$4:$C$42,其他调用!$D$4:$D$42,其他调用!$AF44)))</f>
        <v>0.14567989071454357</v>
      </c>
      <c r="DF43" s="44">
        <f>IF(AY$4=0,0,求节点(AY$4:AY$9,$B$4:$B$9,求节点(其他调用!$C$4:$C$42,其他调用!$D$4:$D$42,其他调用!$AF44)))</f>
        <v>0.14567989071454357</v>
      </c>
      <c r="DG43" s="44">
        <f>IF(AZ$4=0,0,求节点(AZ$4:AZ$9,$B$4:$B$9,求节点(其他调用!$C$4:$C$42,其他调用!$D$4:$D$42,其他调用!$AF44)))</f>
        <v>0.14567989071454357</v>
      </c>
      <c r="DI43" s="44">
        <v>40</v>
      </c>
      <c r="DJ43" s="44">
        <f>IF(C$23=0,0,求节点(C$23:C$28,$B$23:$B$28,求节点(其他调用!$S$4:$S$20,其他调用!$T$4:$T$20,$DI43)))</f>
        <v>0</v>
      </c>
      <c r="DK43" s="44">
        <f>IF(D$23=0,0,求节点(D$23:D$28,$B$23:$B$28,求节点(其他调用!$S$4:$S$20,其他调用!$T$4:$T$20,$DI43)))</f>
        <v>0</v>
      </c>
      <c r="DL43" s="44">
        <f>IF(E$23=0,0,求节点(E$23:E$28,$B$23:$B$28,求节点(其他调用!$S$4:$S$20,其他调用!$T$4:$T$20,$DI43)))</f>
        <v>0</v>
      </c>
      <c r="DM43" s="44">
        <f>IF(F$23=0,0,求节点(F$23:F$28,$B$23:$B$28,求节点(其他调用!$S$4:$S$20,其他调用!$T$4:$T$20,$DI43)))</f>
        <v>3.1728404854436398E-4</v>
      </c>
      <c r="DN43" s="44">
        <f>IF(G$23=0,0,求节点(G$23:G$28,$B$23:$B$28,求节点(其他调用!$S$4:$S$20,其他调用!$T$4:$T$20,$DI43)))</f>
        <v>4.75926072816657E-4</v>
      </c>
      <c r="DO43" s="44">
        <f>IF(H$23=0,0,求节点(H$23:H$28,$B$23:$B$28,求节点(其他调用!$S$4:$S$20,其他调用!$T$4:$T$20,$DI43)))</f>
        <v>4.75926072816657E-4</v>
      </c>
      <c r="DP43" s="44">
        <f>IF(I$23=0,0,求节点(I$23:I$28,$B$23:$B$28,求节点(其他调用!$S$4:$S$20,其他调用!$T$4:$T$20,$DI43)))</f>
        <v>7.211001103283321E-4</v>
      </c>
      <c r="DQ43" s="44">
        <f>IF(J$23=0,0,求节点(J$23:J$28,$B$23:$B$28,求节点(其他调用!$S$4:$S$20,其他调用!$T$4:$T$20,$DI43)))</f>
        <v>0</v>
      </c>
      <c r="DR43" s="44">
        <f>IF(K$23=0,0,求节点(K$23:K$28,$B$23:$B$28,求节点(其他调用!$S$4:$S$20,其他调用!$T$4:$T$20,$DI43)))</f>
        <v>4.75926072816657E-4</v>
      </c>
      <c r="DS43" s="44">
        <f>IF(L$23=0,0,求节点(L$23:L$28,$B$23:$B$28,求节点(其他调用!$S$4:$S$20,其他调用!$T$4:$T$20,$DI43)))</f>
        <v>0</v>
      </c>
      <c r="DT43" s="44">
        <f>IF(M$23=0,0,求节点(M$23:M$28,$B$23:$B$28,求节点(其他调用!$S$4:$S$20,其他调用!$T$4:$T$20,$DI43)))</f>
        <v>0</v>
      </c>
      <c r="DU43" s="44">
        <f>IF(N$23=0,0,求节点(N$23:N$28,$B$23:$B$28,求节点(其他调用!$S$4:$S$20,其他调用!$T$4:$T$20,$DI43)))</f>
        <v>0</v>
      </c>
      <c r="DV43" s="44">
        <f>IF(O$23=0,0,求节点(O$23:O$28,$B$23:$B$28,求节点(其他调用!$S$4:$S$20,其他调用!$T$4:$T$20,$DI43)))</f>
        <v>0</v>
      </c>
      <c r="DW43" s="44">
        <f>IF(P$23=0,0,求节点(P$23:P$28,$B$23:$B$28,求节点(其他调用!$S$4:$S$20,其他调用!$T$4:$T$20,$DI43)))</f>
        <v>0</v>
      </c>
      <c r="DX43" s="44">
        <f>IF(Q$23=0,0,求节点(Q$23:Q$28,$B$23:$B$28,求节点(其他调用!$S$4:$S$20,其他调用!$T$4:$T$20,$DI43)))</f>
        <v>0</v>
      </c>
      <c r="DY43" s="44">
        <f>IF(R$23=0,0,求节点(R$23:R$28,$B$23:$B$28,求节点(其他调用!$S$4:$S$20,其他调用!$T$4:$T$20,$DI43)))</f>
        <v>0</v>
      </c>
      <c r="DZ43" s="44">
        <f>IF(S$23=0,0,求节点(S$23:S$28,$B$23:$B$28,求节点(其他调用!$S$4:$S$20,其他调用!$T$4:$T$20,$DI43)))</f>
        <v>0</v>
      </c>
      <c r="EA43" s="44">
        <f>IF(T$23=0,0,求节点(T$23:T$28,$B$23:$B$28,求节点(其他调用!$S$4:$S$20,其他调用!$T$4:$T$20,$DI43)))</f>
        <v>0</v>
      </c>
      <c r="EB43" s="44">
        <f>IF(U$23=0,0,求节点(U$23:U$28,$B$23:$B$28,求节点(其他调用!$S$4:$S$20,其他调用!$T$4:$T$20,$DI43)))</f>
        <v>0</v>
      </c>
      <c r="EC43" s="44">
        <f>IF(V$23=0,0,求节点(V$23:V$28,$B$23:$B$28,求节点(其他调用!$S$4:$S$20,其他调用!$T$4:$T$20,$DI43)))</f>
        <v>0</v>
      </c>
      <c r="EF43" s="44">
        <v>40</v>
      </c>
      <c r="EG43" s="44">
        <f>IF(C$4=0,0,求节点(C$4:C$9,$B$4:$B$9,求节点(其他调用!$F$4:$F$42,其他调用!$G$4:$G$42,其他调用!$AG44)))</f>
        <v>2.2052748863391813</v>
      </c>
      <c r="EH43" s="44">
        <f>IF(D$4=0,0,求节点(D$4:D$9,$B$4:$B$9,求节点(其他调用!$F$4:$F$42,其他调用!$G$4:$G$42,其他调用!$AG44)))</f>
        <v>4.506632278573079</v>
      </c>
      <c r="EI43" s="44">
        <f>IF(E$4=0,0,求节点(E$4:E$9,$B$4:$B$9,求节点(其他调用!$F$4:$F$42,其他调用!$G$4:$G$42,其他调用!$AG44)))</f>
        <v>0.71545282214771933</v>
      </c>
      <c r="EJ43" s="44">
        <f>IF(F$4=0,0,求节点(F$4:F$9,$B$4:$B$9,求节点(其他调用!$F$4:$F$42,其他调用!$G$4:$G$42,其他调用!$AG44)))</f>
        <v>0</v>
      </c>
      <c r="EK43" s="44">
        <f>IF(G$4=0,0,求节点(G$4:G$9,$B$4:$B$9,求节点(其他调用!$F$4:$F$42,其他调用!$G$4:$G$42,其他调用!$AG44)))</f>
        <v>0</v>
      </c>
      <c r="EL43" s="44">
        <f>IF(H$4=0,0,求节点(H$4:H$9,$B$4:$B$9,求节点(其他调用!$F$4:$F$42,其他调用!$G$4:$G$42,其他调用!$AG44)))</f>
        <v>0</v>
      </c>
      <c r="EM43" s="44">
        <f>IF(I$4=0,0,求节点(I$4:I$9,$B$4:$B$9,求节点(其他调用!$F$4:$F$42,其他调用!$G$4:$G$42,其他调用!$AG44)))</f>
        <v>0</v>
      </c>
      <c r="EN43" s="44">
        <f>IF(J$4=0,0,求节点(J$4:J$9,$B$4:$B$9,求节点(其他调用!$F$4:$F$42,其他调用!$G$4:$G$42,其他调用!$AG44)))</f>
        <v>0</v>
      </c>
      <c r="EO43" s="44">
        <f>IF(K$4=0,0,求节点(K$4:K$9,$B$4:$B$9,求节点(其他调用!$F$4:$F$42,其他调用!$G$4:$G$42,其他调用!$AG44)))</f>
        <v>0</v>
      </c>
      <c r="EP43" s="44">
        <f>IF(L$4=0,0,求节点(L$4:L$9,$B$4:$B$9,求节点(其他调用!$F$4:$F$42,其他调用!$G$4:$G$42,其他调用!$AG44)))</f>
        <v>0</v>
      </c>
      <c r="EQ43" s="44">
        <f>IF(M$4=0,0,求节点(M$4:M$9,$B$4:$B$9,求节点(其他调用!$F$4:$F$42,其他调用!$G$4:$G$42,其他调用!$AG44)))</f>
        <v>0</v>
      </c>
      <c r="ER43" s="44">
        <f>IF(N$4=0,0,求节点(N$4:N$9,$B$4:$B$9,求节点(其他调用!$F$4:$F$42,其他调用!$G$4:$G$42,其他调用!$AG44)))</f>
        <v>0</v>
      </c>
      <c r="ES43" s="44">
        <f>IF(O$4=0,0,求节点(O$4:O$9,$B$4:$B$9,求节点(其他调用!$F$4:$F$42,其他调用!$G$4:$G$42,其他调用!$AG44)))</f>
        <v>0</v>
      </c>
      <c r="ET43" s="44">
        <f>IF(P$4=0,0,求节点(P$4:P$9,$B$4:$B$9,求节点(其他调用!$F$4:$F$42,其他调用!$G$4:$G$42,其他调用!$AG44)))</f>
        <v>0</v>
      </c>
      <c r="EU43" s="44">
        <f>IF(Q$4=0,0,求节点(Q$4:Q$9,$B$4:$B$9,求节点(其他调用!$F$4:$F$42,其他调用!$G$4:$G$42,其他调用!$AG44)))</f>
        <v>0</v>
      </c>
      <c r="EV43" s="44">
        <f>IF(R$4=0,0,求节点(R$4:R$9,$B$4:$B$9,求节点(其他调用!$F$4:$F$42,其他调用!$G$4:$G$42,其他调用!$AG44)))</f>
        <v>0</v>
      </c>
      <c r="EW43" s="44">
        <f>IF(S$4=0,0,求节点(S$4:S$9,$B$4:$B$9,求节点(其他调用!$F$4:$F$42,其他调用!$G$4:$G$42,其他调用!$AG44)))</f>
        <v>3.1114890534357595</v>
      </c>
      <c r="EX43" s="44">
        <f>IF(T$4=0,0,求节点(T$4:T$9,$B$4:$B$9,求节点(其他调用!$F$4:$F$42,其他调用!$G$4:$G$42,其他调用!$AG44)))</f>
        <v>2.5745408590605847</v>
      </c>
      <c r="EY43" s="44">
        <f>IF(U$4=0,0,求节点(U$4:U$9,$B$4:$B$9,求节点(其他调用!$F$4:$F$42,其他调用!$G$4:$G$42,其他调用!$AG44)))</f>
        <v>3.0421440604028707</v>
      </c>
      <c r="EZ43" s="44">
        <f>IF(V$4=0,0,求节点(V$4:V$9,$B$4:$B$9,求节点(其他调用!$F$4:$F$42,其他调用!$G$4:$G$42,其他调用!$AG44)))</f>
        <v>0</v>
      </c>
      <c r="FA43" s="44">
        <f>IF(W$4=0,0,求节点(W$4:W$9,$B$4:$B$9,求节点(其他调用!$F$4:$F$42,其他调用!$G$4:$G$42,其他调用!$AG44)))</f>
        <v>1.5122048379675188</v>
      </c>
      <c r="FB43" s="44">
        <f>IF(X$4=0,0,求节点(X$4:X$9,$B$4:$B$9,求节点(其他调用!$F$4:$F$42,其他调用!$G$4:$G$42,其他调用!$AG44)))</f>
        <v>1.5122048379675188</v>
      </c>
      <c r="FC43" s="44">
        <f>IF(Y$4=0,0,求节点(Y$4:Y$9,$B$4:$B$9,求节点(其他调用!$F$4:$F$42,其他调用!$G$4:$G$42,其他调用!$AG44)))</f>
        <v>2.5745408590605847</v>
      </c>
      <c r="FD43" s="44">
        <f>IF(Z$4=0,0,求节点(Z$4:Z$9,$B$4:$B$9,求节点(其他调用!$F$4:$F$42,其他调用!$G$4:$G$42,其他调用!$AG44)))</f>
        <v>0</v>
      </c>
      <c r="FE43" s="44">
        <f>IF(AA$4=0,0,求节点(AA$4:AA$9,$B$4:$B$9,求节点(其他调用!$F$4:$F$42,其他调用!$G$4:$G$42,其他调用!$AG44)))</f>
        <v>1.5122048379675188</v>
      </c>
      <c r="FF43" s="44">
        <f>IF(AB$4=0,0,求节点(AB$4:AB$9,$B$4:$B$9,求节点(其他调用!$F$4:$F$42,其他调用!$G$4:$G$42,其他调用!$AG44)))</f>
        <v>4.7211988380992143</v>
      </c>
      <c r="FG43" s="44">
        <f>IF(AC$4=0,0,求节点(AC$4:AC$9,$B$4:$B$9,求节点(其他调用!$F$4:$F$42,其他调用!$G$4:$G$42,其他调用!$AG44)))</f>
        <v>3.1212040953517888</v>
      </c>
      <c r="FH43" s="44">
        <f>IF(AD$4=0,0,求节点(AD$4:AD$9,$B$4:$B$9,求节点(其他调用!$F$4:$F$42,其他调用!$G$4:$G$42,其他调用!$AG44)))</f>
        <v>0.17780311084752587</v>
      </c>
      <c r="FI43" s="44">
        <f>IF(AE$4=0,0,求节点(AE$4:AE$9,$B$4:$B$9,求节点(其他调用!$F$4:$F$42,其他调用!$G$4:$G$42,其他调用!$AG44)))</f>
        <v>0.17780311084752587</v>
      </c>
      <c r="FJ43" s="44">
        <f>IF(AF$4=0,0,求节点(AF$4:AF$9,$B$4:$B$9,求节点(其他调用!$F$4:$F$42,其他调用!$G$4:$G$42,其他调用!$AG44)))</f>
        <v>0.17780311084752587</v>
      </c>
      <c r="FK43" s="44">
        <f>IF(AG$4=0,0,求节点(AG$4:AG$9,$B$4:$B$9,求节点(其他调用!$F$4:$F$42,其他调用!$G$4:$G$42,其他调用!$AG44)))</f>
        <v>0.17780311084752587</v>
      </c>
      <c r="FL43" s="44">
        <f>IF(AH$4=0,0,求节点(AH$4:AH$9,$B$4:$B$9,求节点(其他调用!$F$4:$F$42,其他调用!$G$4:$G$42,其他调用!$AG44)))</f>
        <v>0.17780311084752587</v>
      </c>
      <c r="FM43" s="44">
        <f>IF(AI$4=0,0,求节点(AI$4:AI$9,$B$4:$B$9,求节点(其他调用!$F$4:$F$42,其他调用!$G$4:$G$42,其他调用!$AG44)))</f>
        <v>0.17780311084752587</v>
      </c>
      <c r="FN43" s="44">
        <f>IF(AJ$4=0,0,求节点(AJ$4:AJ$9,$B$4:$B$9,求节点(其他调用!$F$4:$F$42,其他调用!$G$4:$G$42,其他调用!$AG44)))</f>
        <v>0.17780311084752587</v>
      </c>
      <c r="FO43" s="44">
        <f>IF(AK$4=0,0,求节点(AK$4:AK$9,$B$4:$B$9,求节点(其他调用!$F$4:$F$42,其他调用!$G$4:$G$42,其他调用!$AG44)))</f>
        <v>0.17780311084752587</v>
      </c>
      <c r="FP43" s="44">
        <f>IF(AL$4=0,0,求节点(AL$4:AL$9,$B$4:$B$9,求节点(其他调用!$F$4:$F$42,其他调用!$G$4:$G$42,其他调用!$AG44)))</f>
        <v>0.17780311084752587</v>
      </c>
      <c r="FQ43" s="44">
        <f>IF(AM$4=0,0,求节点(AM$4:AM$9,$B$4:$B$9,求节点(其他调用!$F$4:$F$42,其他调用!$G$4:$G$42,其他调用!$AG44)))</f>
        <v>0.17780311084752587</v>
      </c>
      <c r="FR43" s="44">
        <f>IF(AN$4=0,0,求节点(AN$4:AN$9,$B$4:$B$9,求节点(其他调用!$F$4:$F$42,其他调用!$G$4:$G$42,其他调用!$AG44)))</f>
        <v>0.17780311084752587</v>
      </c>
      <c r="FS43" s="44">
        <f>IF(AO$4=0,0,求节点(AO$4:AO$9,$B$4:$B$9,求节点(其他调用!$F$4:$F$42,其他调用!$G$4:$G$42,其他调用!$AG44)))</f>
        <v>0.17780311084752587</v>
      </c>
      <c r="FT43" s="44">
        <f>IF(AP$4=0,0,求节点(AP$4:AP$9,$B$4:$B$9,求节点(其他调用!$F$4:$F$42,其他调用!$G$4:$G$42,其他调用!$AG44)))</f>
        <v>0.17780311084752587</v>
      </c>
      <c r="FU43" s="44">
        <f>IF(AQ$4=0,0,求节点(AQ$4:AQ$9,$B$4:$B$9,求节点(其他调用!$F$4:$F$42,其他调用!$G$4:$G$42,其他调用!$AG44)))</f>
        <v>0.17780311084752587</v>
      </c>
      <c r="FV43" s="44">
        <f>IF(AR$4=0,0,求节点(AR$4:AR$9,$B$4:$B$9,求节点(其他调用!$F$4:$F$42,其他调用!$G$4:$G$42,其他调用!$AG44)))</f>
        <v>0.17780311084752587</v>
      </c>
      <c r="FW43" s="44">
        <f>IF(AS$4=0,0,求节点(AS$4:AS$9,$B$4:$B$9,求节点(其他调用!$F$4:$F$42,其他调用!$G$4:$G$42,其他调用!$AG44)))</f>
        <v>0.17780311084752587</v>
      </c>
      <c r="FX43" s="44">
        <f>IF(AT$4=0,0,求节点(AT$4:AT$9,$B$4:$B$9,求节点(其他调用!$F$4:$F$42,其他调用!$G$4:$G$42,其他调用!$AG44)))</f>
        <v>0.17780311084752587</v>
      </c>
      <c r="FY43" s="44">
        <f>IF(AU$4=0,0,求节点(AU$4:AU$9,$B$4:$B$9,求节点(其他调用!$F$4:$F$42,其他调用!$G$4:$G$42,其他调用!$AG44)))</f>
        <v>0.17780311084752587</v>
      </c>
      <c r="FZ43" s="44">
        <f>IF(AV$4=0,0,求节点(AV$4:AV$9,$B$4:$B$9,求节点(其他调用!$F$4:$F$42,其他调用!$G$4:$G$42,其他调用!$AG44)))</f>
        <v>0.17780311084752587</v>
      </c>
      <c r="GA43" s="44">
        <f>IF(AW$4=0,0,求节点(AW$4:AW$9,$B$4:$B$9,求节点(其他调用!$F$4:$F$42,其他调用!$G$4:$G$42,其他调用!$AG44)))</f>
        <v>0.17780311084752587</v>
      </c>
      <c r="GB43" s="44">
        <f>IF(AX$4=0,0,求节点(AX$4:AX$9,$B$4:$B$9,求节点(其他调用!$F$4:$F$42,其他调用!$G$4:$G$42,其他调用!$AG44)))</f>
        <v>0.17780311084752587</v>
      </c>
      <c r="GC43" s="44">
        <f>IF(AY$4=0,0,求节点(AY$4:AY$9,$B$4:$B$9,求节点(其他调用!$F$4:$F$42,其他调用!$G$4:$G$42,其他调用!$AG44)))</f>
        <v>0.17780311084752587</v>
      </c>
      <c r="GD43" s="44">
        <f>IF(AZ$4=0,0,求节点(AZ$4:AZ$9,$B$4:$B$9,求节点(其他调用!$F$4:$F$42,其他调用!$G$4:$G$42,其他调用!$AG44)))</f>
        <v>0.17780311084752587</v>
      </c>
      <c r="GF43" s="44">
        <v>40</v>
      </c>
      <c r="GG43" s="44">
        <f>IF(C$23=0,0,求节点(C$23:C$28,$B$23:$B$28,求节点(其他调用!$U$4:$U$20,其他调用!$V$4:$V$20,$GF43)))</f>
        <v>0</v>
      </c>
      <c r="GH43" s="44">
        <f>IF(D$23=0,0,求节点(D$23:D$28,$B$23:$B$28,求节点(其他调用!$U$4:$U$20,其他调用!$V$4:$V$20,$GF43)))</f>
        <v>0</v>
      </c>
      <c r="GI43" s="44">
        <f>IF(E$23=0,0,求节点(E$23:E$28,$B$23:$B$28,求节点(其他调用!$U$4:$U$20,其他调用!$V$4:$V$20,$GF43)))</f>
        <v>0</v>
      </c>
      <c r="GJ43" s="44">
        <f>IF(F$23=0,0,求节点(F$23:F$28,$B$23:$B$28,求节点(其他调用!$U$4:$U$20,其他调用!$V$4:$V$20,$GF43)))</f>
        <v>0</v>
      </c>
      <c r="GK43" s="44">
        <f>IF(G$23=0,0,求节点(G$23:G$28,$B$23:$B$28,求节点(其他调用!$U$4:$U$20,其他调用!$V$4:$V$20,$GF43)))</f>
        <v>0</v>
      </c>
      <c r="GL43" s="44">
        <f>IF(H$23=0,0,求节点(H$23:H$28,$B$23:$B$28,求节点(其他调用!$U$4:$U$20,其他调用!$V$4:$V$20,$GF43)))</f>
        <v>0</v>
      </c>
      <c r="GM43" s="44">
        <f>IF(I$23=0,0,求节点(I$23:I$28,$B$23:$B$28,求节点(其他调用!$U$4:$U$20,其他调用!$V$4:$V$20,$GF43)))</f>
        <v>0</v>
      </c>
      <c r="GN43" s="44">
        <f>IF(J$23=0,0,求节点(J$23:J$28,$B$23:$B$28,求节点(其他调用!$U$4:$U$20,其他调用!$V$4:$V$20,$GF43)))</f>
        <v>0</v>
      </c>
      <c r="GO43" s="44">
        <f>IF(K$23=0,0,求节点(K$23:K$28,$B$23:$B$28,求节点(其他调用!$U$4:$U$20,其他调用!$V$4:$V$20,$GF43)))</f>
        <v>0</v>
      </c>
      <c r="GP43" s="44">
        <f>IF(L$23=0,0,求节点(L$23:L$28,$B$23:$B$28,求节点(其他调用!$U$4:$U$20,其他调用!$V$4:$V$20,$GF43)))</f>
        <v>0</v>
      </c>
      <c r="GQ43" s="44">
        <f>IF(M$23=0,0,求节点(M$23:M$28,$B$23:$B$28,求节点(其他调用!$U$4:$U$20,其他调用!$V$4:$V$20,$GF43)))</f>
        <v>0</v>
      </c>
      <c r="GR43" s="44">
        <f>IF(N$23=0,0,求节点(N$23:N$28,$B$23:$B$28,求节点(其他调用!$U$4:$U$20,其他调用!$V$4:$V$20,$GF43)))</f>
        <v>0</v>
      </c>
      <c r="GS43" s="44">
        <f>IF(O$23=0,0,求节点(O$23:O$28,$B$23:$B$28,求节点(其他调用!$U$4:$U$20,其他调用!$V$4:$V$20,$GF43)))</f>
        <v>0</v>
      </c>
      <c r="GT43" s="44">
        <f>IF(P$23=0,0,求节点(P$23:P$28,$B$23:$B$28,求节点(其他调用!$U$4:$U$20,其他调用!$V$4:$V$20,$GF43)))</f>
        <v>0</v>
      </c>
      <c r="GU43" s="44">
        <f>IF(Q$23=0,0,求节点(Q$23:Q$28,$B$23:$B$28,求节点(其他调用!$U$4:$U$20,其他调用!$V$4:$V$20,$GF43)))</f>
        <v>0</v>
      </c>
      <c r="GV43" s="44">
        <f>IF(R$23=0,0,求节点(R$23:R$28,$B$23:$B$28,求节点(其他调用!$U$4:$U$20,其他调用!$V$4:$V$20,$GF43)))</f>
        <v>0</v>
      </c>
      <c r="GW43" s="44">
        <f>IF(S$23=0,0,求节点(S$23:S$28,$B$23:$B$28,求节点(其他调用!$U$4:$U$20,其他调用!$V$4:$V$20,$GF43)))</f>
        <v>0</v>
      </c>
      <c r="GX43" s="44">
        <f>IF(T$23=0,0,求节点(T$23:T$28,$B$23:$B$28,求节点(其他调用!$U$4:$U$20,其他调用!$V$4:$V$20,$GF43)))</f>
        <v>0</v>
      </c>
      <c r="GY43" s="44">
        <f>IF(U$23=0,0,求节点(U$23:U$28,$B$23:$B$28,求节点(其他调用!$U$4:$U$20,其他调用!$V$4:$V$20,$GF43)))</f>
        <v>0</v>
      </c>
      <c r="GZ43" s="44">
        <f>IF(V$23=0,0,求节点(V$23:V$28,$B$23:$B$28,求节点(其他调用!$U$4:$U$20,其他调用!$V$4:$V$20,$GF43)))</f>
        <v>0</v>
      </c>
      <c r="HC43" s="44">
        <v>40</v>
      </c>
      <c r="HD43" s="44">
        <f>IF(C$4=0,0,求节点(C$4:C$9,$B$4:$B$9,求节点(其他调用!$I$4:$I$42,其他调用!$J$4:$J$42,其他调用!$AH44)))</f>
        <v>2.7873910649975944</v>
      </c>
      <c r="HE43" s="44">
        <f>IF(D$4=0,0,求节点(D$4:D$9,$B$4:$B$9,求节点(其他调用!$I$4:$I$42,其他调用!$J$4:$J$42,其他调用!$AH44)))</f>
        <v>5.5456605670971006</v>
      </c>
      <c r="HF43" s="44">
        <f>IF(E$4=0,0,求节点(E$4:E$9,$B$4:$B$9,求节点(其他调用!$I$4:$I$42,其他调用!$J$4:$J$42,其他调用!$AH44)))</f>
        <v>0.98613684522388112</v>
      </c>
      <c r="HG43" s="44">
        <f>IF(F$4=0,0,求节点(F$4:F$9,$B$4:$B$9,求节点(其他调用!$I$4:$I$42,其他调用!$J$4:$J$42,其他调用!$AH44)))</f>
        <v>0</v>
      </c>
      <c r="HH43" s="44">
        <f>IF(G$4=0,0,求节点(G$4:G$9,$B$4:$B$9,求节点(其他调用!$I$4:$I$42,其他调用!$J$4:$J$42,其他调用!$AH44)))</f>
        <v>0</v>
      </c>
      <c r="HI43" s="44">
        <f>IF(H$4=0,0,求节点(H$4:H$9,$B$4:$B$9,求节点(其他调用!$I$4:$I$42,其他调用!$J$4:$J$42,其他调用!$AH44)))</f>
        <v>0</v>
      </c>
      <c r="HJ43" s="44">
        <f>IF(I$4=0,0,求节点(I$4:I$9,$B$4:$B$9,求节点(其他调用!$I$4:$I$42,其他调用!$J$4:$J$42,其他调用!$AH44)))</f>
        <v>0</v>
      </c>
      <c r="HK43" s="44">
        <f>IF(J$4=0,0,求节点(J$4:J$9,$B$4:$B$9,求节点(其他调用!$I$4:$I$42,其他调用!$J$4:$J$42,其他调用!$AH44)))</f>
        <v>0</v>
      </c>
      <c r="HL43" s="44">
        <f>IF(K$4=0,0,求节点(K$4:K$9,$B$4:$B$9,求节点(其他调用!$I$4:$I$42,其他调用!$J$4:$J$42,其他调用!$AH44)))</f>
        <v>0</v>
      </c>
      <c r="HM43" s="44">
        <f>IF(L$4=0,0,求节点(L$4:L$9,$B$4:$B$9,求节点(其他调用!$I$4:$I$42,其他调用!$J$4:$J$42,其他调用!$AH44)))</f>
        <v>0</v>
      </c>
      <c r="HN43" s="44">
        <f>IF(M$4=0,0,求节点(M$4:M$9,$B$4:$B$9,求节点(其他调用!$I$4:$I$42,其他调用!$J$4:$J$42,其他调用!$AH44)))</f>
        <v>0</v>
      </c>
      <c r="HO43" s="44">
        <f>IF(N$4=0,0,求节点(N$4:N$9,$B$4:$B$9,求节点(其他调用!$I$4:$I$42,其他调用!$J$4:$J$42,其他调用!$AH44)))</f>
        <v>0</v>
      </c>
      <c r="HP43" s="44">
        <f>IF(O$4=0,0,求节点(O$4:O$9,$B$4:$B$9,求节点(其他调用!$I$4:$I$42,其他调用!$J$4:$J$42,其他调用!$AH44)))</f>
        <v>0</v>
      </c>
      <c r="HQ43" s="44">
        <f>IF(P$4=0,0,求节点(P$4:P$9,$B$4:$B$9,求节点(其他调用!$I$4:$I$42,其他调用!$J$4:$J$42,其他调用!$AH44)))</f>
        <v>0</v>
      </c>
      <c r="HR43" s="44">
        <f>IF(Q$4=0,0,求节点(Q$4:Q$9,$B$4:$B$9,求节点(其他调用!$I$4:$I$42,其他调用!$J$4:$J$42,其他调用!$AH44)))</f>
        <v>0</v>
      </c>
      <c r="HS43" s="44">
        <f>IF(R$4=0,0,求节点(R$4:R$9,$B$4:$B$9,求节点(其他调用!$I$4:$I$42,其他调用!$J$4:$J$42,其他调用!$AH44)))</f>
        <v>0</v>
      </c>
      <c r="HT43" s="44">
        <f>IF(S$4=0,0,求节点(S$4:S$9,$B$4:$B$9,求节点(其他调用!$I$4:$I$42,其他调用!$J$4:$J$42,其他调用!$AH44)))</f>
        <v>3.337412077390824</v>
      </c>
      <c r="HU43" s="44">
        <f>IF(T$4=0,0,求节点(T$4:T$9,$B$4:$B$9,求节点(其他调用!$I$4:$I$42,其他调用!$J$4:$J$42,其他调用!$AH44)))</f>
        <v>3.0355637904716422</v>
      </c>
      <c r="HV43" s="44">
        <f>IF(U$4=0,0,求节点(U$4:U$9,$B$4:$B$9,求节点(其他调用!$I$4:$I$42,其他调用!$J$4:$J$42,其他调用!$AH44)))</f>
        <v>3.7803732142469486</v>
      </c>
      <c r="HW43" s="44">
        <f>IF(V$4=0,0,求节点(V$4:V$9,$B$4:$B$9,求节点(其他调用!$I$4:$I$42,其他调用!$J$4:$J$42,其他调用!$AH44)))</f>
        <v>0</v>
      </c>
      <c r="HX43" s="44">
        <f>IF(W$4=0,0,求节点(W$4:W$9,$B$4:$B$9,求节点(其他调用!$I$4:$I$42,其他调用!$J$4:$J$42,其他调用!$AH44)))</f>
        <v>1.9762345918123678</v>
      </c>
      <c r="HY43" s="44">
        <f>IF(X$4=0,0,求节点(X$4:X$9,$B$4:$B$9,求节点(其他调用!$I$4:$I$42,其他调用!$J$4:$J$42,其他调用!$AH44)))</f>
        <v>1.9762345918123678</v>
      </c>
      <c r="HZ43" s="44">
        <f>IF(Y$4=0,0,求节点(Y$4:Y$9,$B$4:$B$9,求节点(其他调用!$I$4:$I$42,其他调用!$J$4:$J$42,其他调用!$AH44)))</f>
        <v>3.2424803895793772</v>
      </c>
      <c r="IA43" s="44">
        <f>IF(Z$4=0,0,求节点(Z$4:Z$9,$B$4:$B$9,求节点(其他调用!$I$4:$I$42,其他调用!$J$4:$J$42,其他调用!$AH44)))</f>
        <v>0</v>
      </c>
      <c r="IB43" s="44">
        <f>IF(AA$4=0,0,求节点(AA$4:AA$9,$B$4:$B$9,求节点(其他调用!$I$4:$I$42,其他调用!$J$4:$J$42,其他调用!$AH44)))</f>
        <v>1.9762345918123678</v>
      </c>
      <c r="IC43" s="44">
        <f>IF(AB$4=0,0,求节点(AB$4:AB$9,$B$4:$B$9,求节点(其他调用!$I$4:$I$42,其他调用!$J$4:$J$42,其他调用!$AH44)))</f>
        <v>5.8019733791764097</v>
      </c>
      <c r="ID43" s="44">
        <f>IF(AC$4=0,0,求节点(AC$4:AC$9,$B$4:$B$9,求节点(其他调用!$I$4:$I$42,其他调用!$J$4:$J$42,其他调用!$AH44)))</f>
        <v>3.2726004261331427</v>
      </c>
      <c r="IE43" s="44">
        <f>IF(AD$4=0,0,求节点(AD$4:AD$9,$B$4:$B$9,求节点(其他调用!$I$4:$I$42,其他调用!$J$4:$J$42,其他调用!$AH44)))</f>
        <v>0.24507304098098759</v>
      </c>
      <c r="IF43" s="44">
        <f>IF(AE$4=0,0,求节点(AE$4:AE$9,$B$4:$B$9,求节点(其他调用!$I$4:$I$42,其他调用!$J$4:$J$42,其他调用!$AH44)))</f>
        <v>0.24507304098098759</v>
      </c>
      <c r="IG43" s="44">
        <f>IF(AF$4=0,0,求节点(AF$4:AF$9,$B$4:$B$9,求节点(其他调用!$I$4:$I$42,其他调用!$J$4:$J$42,其他调用!$AH44)))</f>
        <v>0.24507304098098759</v>
      </c>
      <c r="IH43" s="44">
        <f>IF(AG$4=0,0,求节点(AG$4:AG$9,$B$4:$B$9,求节点(其他调用!$I$4:$I$42,其他调用!$J$4:$J$42,其他调用!$AH44)))</f>
        <v>0.24507304098098759</v>
      </c>
      <c r="II43" s="44">
        <f>IF(AH$4=0,0,求节点(AH$4:AH$9,$B$4:$B$9,求节点(其他调用!$I$4:$I$42,其他调用!$J$4:$J$42,其他调用!$AH44)))</f>
        <v>0.24507304098098759</v>
      </c>
      <c r="IJ43" s="44">
        <f>IF(AI$4=0,0,求节点(AI$4:AI$9,$B$4:$B$9,求节点(其他调用!$I$4:$I$42,其他调用!$J$4:$J$42,其他调用!$AH44)))</f>
        <v>0.24507304098098759</v>
      </c>
      <c r="IK43" s="44">
        <f>IF(AJ$4=0,0,求节点(AJ$4:AJ$9,$B$4:$B$9,求节点(其他调用!$I$4:$I$42,其他调用!$J$4:$J$42,其他调用!$AH44)))</f>
        <v>0.24507304098098759</v>
      </c>
      <c r="IL43" s="44">
        <f>IF(AK$4=0,0,求节点(AK$4:AK$9,$B$4:$B$9,求节点(其他调用!$I$4:$I$42,其他调用!$J$4:$J$42,其他调用!$AH44)))</f>
        <v>0.24507304098098759</v>
      </c>
      <c r="IM43" s="44">
        <f>IF(AL$4=0,0,求节点(AL$4:AL$9,$B$4:$B$9,求节点(其他调用!$I$4:$I$42,其他调用!$J$4:$J$42,其他调用!$AH44)))</f>
        <v>0.24507304098098759</v>
      </c>
      <c r="IN43" s="44">
        <f>IF(AM$4=0,0,求节点(AM$4:AM$9,$B$4:$B$9,求节点(其他调用!$I$4:$I$42,其他调用!$J$4:$J$42,其他调用!$AH44)))</f>
        <v>0.24507304098098759</v>
      </c>
      <c r="IO43" s="44">
        <f>IF(AN$4=0,0,求节点(AN$4:AN$9,$B$4:$B$9,求节点(其他调用!$I$4:$I$42,其他调用!$J$4:$J$42,其他调用!$AH44)))</f>
        <v>0.24507304098098759</v>
      </c>
      <c r="IP43" s="44">
        <f>IF(AO$4=0,0,求节点(AO$4:AO$9,$B$4:$B$9,求节点(其他调用!$I$4:$I$42,其他调用!$J$4:$J$42,其他调用!$AH44)))</f>
        <v>0.24507304098098759</v>
      </c>
      <c r="IQ43" s="44">
        <f>IF(AP$4=0,0,求节点(AP$4:AP$9,$B$4:$B$9,求节点(其他调用!$I$4:$I$42,其他调用!$J$4:$J$42,其他调用!$AH44)))</f>
        <v>0.24507304098098759</v>
      </c>
      <c r="IR43" s="44">
        <f>IF(AQ$4=0,0,求节点(AQ$4:AQ$9,$B$4:$B$9,求节点(其他调用!$I$4:$I$42,其他调用!$J$4:$J$42,其他调用!$AH44)))</f>
        <v>0.24507304098098759</v>
      </c>
      <c r="IS43" s="44">
        <f>IF(AR$4=0,0,求节点(AR$4:AR$9,$B$4:$B$9,求节点(其他调用!$I$4:$I$42,其他调用!$J$4:$J$42,其他调用!$AH44)))</f>
        <v>0.24507304098098759</v>
      </c>
      <c r="IT43" s="44">
        <f>IF(AS$4=0,0,求节点(AS$4:AS$9,$B$4:$B$9,求节点(其他调用!$I$4:$I$42,其他调用!$J$4:$J$42,其他调用!$AH44)))</f>
        <v>0.24507304098098759</v>
      </c>
      <c r="IU43" s="44">
        <f>IF(AT$4=0,0,求节点(AT$4:AT$9,$B$4:$B$9,求节点(其他调用!$I$4:$I$42,其他调用!$J$4:$J$42,其他调用!$AH44)))</f>
        <v>0.24507304098098759</v>
      </c>
      <c r="IV43" s="44">
        <f>IF(AU$4=0,0,求节点(AU$4:AU$9,$B$4:$B$9,求节点(其他调用!$I$4:$I$42,其他调用!$J$4:$J$42,其他调用!$AH44)))</f>
        <v>0.24507304098098759</v>
      </c>
      <c r="IW43" s="44">
        <f>IF(AV$4=0,0,求节点(AV$4:AV$9,$B$4:$B$9,求节点(其他调用!$I$4:$I$42,其他调用!$J$4:$J$42,其他调用!$AH44)))</f>
        <v>0.24507304098098759</v>
      </c>
      <c r="IX43" s="44">
        <f>IF(AW$4=0,0,求节点(AW$4:AW$9,$B$4:$B$9,求节点(其他调用!$I$4:$I$42,其他调用!$J$4:$J$42,其他调用!$AH44)))</f>
        <v>0.24507304098098759</v>
      </c>
      <c r="IY43" s="44">
        <f>IF(AX$4=0,0,求节点(AX$4:AX$9,$B$4:$B$9,求节点(其他调用!$I$4:$I$42,其他调用!$J$4:$J$42,其他调用!$AH44)))</f>
        <v>0.24507304098098759</v>
      </c>
      <c r="IZ43" s="44">
        <f>IF(AY$4=0,0,求节点(AY$4:AY$9,$B$4:$B$9,求节点(其他调用!$I$4:$I$42,其他调用!$J$4:$J$42,其他调用!$AH44)))</f>
        <v>0.24507304098098759</v>
      </c>
      <c r="JA43" s="44">
        <f>IF(AZ$4=0,0,求节点(AZ$4:AZ$9,$B$4:$B$9,求节点(其他调用!$I$4:$I$42,其他调用!$J$4:$J$42,其他调用!$AH44)))</f>
        <v>0.24507304098098759</v>
      </c>
      <c r="JC43" s="44">
        <v>40</v>
      </c>
      <c r="JD43" s="44">
        <f>IF(C$23=0,0,求节点(C$23:C$28,$B$23:$B$28,求节点(其他调用!$W$4:$W$20,其他调用!$X$4:$X$20,$JC43)))</f>
        <v>0</v>
      </c>
      <c r="JE43" s="44">
        <f>IF(D$23=0,0,求节点(D$23:D$28,$B$23:$B$28,求节点(其他调用!$W$4:$W$20,其他调用!$X$4:$X$20,$JC43)))</f>
        <v>0</v>
      </c>
      <c r="JF43" s="44">
        <f>IF(E$23=0,0,求节点(E$23:E$28,$B$23:$B$28,求节点(其他调用!$W$4:$W$20,其他调用!$X$4:$X$20,$JC43)))</f>
        <v>0</v>
      </c>
      <c r="JG43" s="44">
        <f>IF(F$23=0,0,求节点(F$23:F$28,$B$23:$B$28,求节点(其他调用!$W$4:$W$20,其他调用!$X$4:$X$20,$JC43)))</f>
        <v>2.7755387439387658E-4</v>
      </c>
      <c r="JH43" s="44">
        <f>IF(G$23=0,0,求节点(G$23:G$28,$B$23:$B$28,求节点(其他调用!$W$4:$W$20,其他调用!$X$4:$X$20,$JC43)))</f>
        <v>4.1633081159087038E-4</v>
      </c>
      <c r="JI43" s="44">
        <f>IF(H$23=0,0,求节点(H$23:H$28,$B$23:$B$28,求节点(其他调用!$W$4:$W$20,其他调用!$X$4:$X$20,$JC43)))</f>
        <v>4.1633081159087038E-4</v>
      </c>
      <c r="JJ43" s="44">
        <f>IF(I$23=0,0,求节点(I$23:I$28,$B$23:$B$28,求节点(其他调用!$W$4:$W$20,其他调用!$X$4:$X$20,$JC43)))</f>
        <v>6.3080425998618406E-4</v>
      </c>
      <c r="JK43" s="44">
        <f>IF(J$23=0,0,求节点(J$23:J$28,$B$23:$B$28,求节点(其他调用!$W$4:$W$20,其他调用!$X$4:$X$20,$JC43)))</f>
        <v>0</v>
      </c>
      <c r="JL43" s="44">
        <f>IF(K$23=0,0,求节点(K$23:K$28,$B$23:$B$28,求节点(其他调用!$W$4:$W$20,其他调用!$X$4:$X$20,$JC43)))</f>
        <v>4.1633081159087038E-4</v>
      </c>
      <c r="JM43" s="44">
        <f>IF(L$23=0,0,求节点(L$23:L$28,$B$23:$B$28,求节点(其他调用!$W$4:$W$20,其他调用!$X$4:$X$20,$JC43)))</f>
        <v>0</v>
      </c>
      <c r="JN43" s="44">
        <f>IF(M$23=0,0,求节点(M$23:M$28,$B$23:$B$28,求节点(其他调用!$W$4:$W$20,其他调用!$X$4:$X$20,$JC43)))</f>
        <v>0</v>
      </c>
      <c r="JO43" s="44">
        <f>IF(N$23=0,0,求节点(N$23:N$28,$B$23:$B$28,求节点(其他调用!$W$4:$W$20,其他调用!$X$4:$X$20,$JC43)))</f>
        <v>0</v>
      </c>
      <c r="JP43" s="44">
        <f>IF(O$23=0,0,求节点(O$23:O$28,$B$23:$B$28,求节点(其他调用!$W$4:$W$20,其他调用!$X$4:$X$20,$JC43)))</f>
        <v>0</v>
      </c>
      <c r="JQ43" s="44">
        <f>IF(P$23=0,0,求节点(P$23:P$28,$B$23:$B$28,求节点(其他调用!$W$4:$W$20,其他调用!$X$4:$X$20,$JC43)))</f>
        <v>0</v>
      </c>
      <c r="JR43" s="44">
        <f>IF(Q$23=0,0,求节点(Q$23:Q$28,$B$23:$B$28,求节点(其他调用!$W$4:$W$20,其他调用!$X$4:$X$20,$JC43)))</f>
        <v>0</v>
      </c>
      <c r="JS43" s="44">
        <f>IF(R$23=0,0,求节点(R$23:R$28,$B$23:$B$28,求节点(其他调用!$W$4:$W$20,其他调用!$X$4:$X$20,$JC43)))</f>
        <v>0</v>
      </c>
      <c r="JT43" s="44">
        <f>IF(S$23=0,0,求节点(S$23:S$28,$B$23:$B$28,求节点(其他调用!$W$4:$W$20,其他调用!$X$4:$X$20,$JC43)))</f>
        <v>0</v>
      </c>
      <c r="JU43" s="44">
        <f>IF(T$23=0,0,求节点(T$23:T$28,$B$23:$B$28,求节点(其他调用!$W$4:$W$20,其他调用!$X$4:$X$20,$JC43)))</f>
        <v>0</v>
      </c>
      <c r="JV43" s="44">
        <f>IF(U$23=0,0,求节点(U$23:U$28,$B$23:$B$28,求节点(其他调用!$W$4:$W$20,其他调用!$X$4:$X$20,$JC43)))</f>
        <v>0</v>
      </c>
      <c r="JW43" s="44">
        <f>IF(V$23=0,0,求节点(V$23:V$28,$B$23:$B$28,求节点(其他调用!$W$4:$W$20,其他调用!$X$4:$X$20,$JC43)))</f>
        <v>0</v>
      </c>
      <c r="JZ43" s="44">
        <v>40</v>
      </c>
      <c r="KA43" s="44">
        <f>IF(C$4=0,0,求节点(C$4:C$9,$B$4:$B$9,求节点(其他调用!$L$4:$L$42,其他调用!$M$4:$M$42,其他调用!$AI44)))</f>
        <v>4.3902360231227791</v>
      </c>
      <c r="KB43" s="44">
        <f>IF(D$4=0,0,求节点(D$4:D$9,$B$4:$B$9,求节点(其他调用!$L$4:$L$42,其他调用!$M$4:$M$42,其他调用!$AI44)))</f>
        <v>6</v>
      </c>
      <c r="KC43" s="44">
        <f>IF(E$4=0,0,求节点(E$4:E$9,$B$4:$B$9,求节点(其他调用!$L$4:$L$42,其他调用!$M$4:$M$42,其他调用!$AI44)))</f>
        <v>1.6538870444267619</v>
      </c>
      <c r="KD43" s="44">
        <f>IF(F$4=0,0,求节点(F$4:F$9,$B$4:$B$9,求节点(其他调用!$L$4:$L$42,其他调用!$M$4:$M$42,其他调用!$AI44)))</f>
        <v>0</v>
      </c>
      <c r="KE43" s="44">
        <f>IF(G$4=0,0,求节点(G$4:G$9,$B$4:$B$9,求节点(其他调用!$L$4:$L$42,其他调用!$M$4:$M$42,其他调用!$AI44)))</f>
        <v>0</v>
      </c>
      <c r="KF43" s="44">
        <f>IF(H$4=0,0,求节点(H$4:H$9,$B$4:$B$9,求节点(其他调用!$L$4:$L$42,其他调用!$M$4:$M$42,其他调用!$AI44)))</f>
        <v>0</v>
      </c>
      <c r="KG43" s="44">
        <f>IF(I$4=0,0,求节点(I$4:I$9,$B$4:$B$9,求节点(其他调用!$L$4:$L$42,其他调用!$M$4:$M$42,其他调用!$AI44)))</f>
        <v>0</v>
      </c>
      <c r="KH43" s="44">
        <f>IF(J$4=0,0,求节点(J$4:J$9,$B$4:$B$9,求节点(其他调用!$L$4:$L$42,其他调用!$M$4:$M$42,其他调用!$AI44)))</f>
        <v>0</v>
      </c>
      <c r="KI43" s="44">
        <f>IF(K$4=0,0,求节点(K$4:K$9,$B$4:$B$9,求节点(其他调用!$L$4:$L$42,其他调用!$M$4:$M$42,其他调用!$AI44)))</f>
        <v>0</v>
      </c>
      <c r="KJ43" s="44">
        <f>IF(L$4=0,0,求节点(L$4:L$9,$B$4:$B$9,求节点(其他调用!$L$4:$L$42,其他调用!$M$4:$M$42,其他调用!$AI44)))</f>
        <v>0</v>
      </c>
      <c r="KK43" s="44">
        <f>IF(M$4=0,0,求节点(M$4:M$9,$B$4:$B$9,求节点(其他调用!$L$4:$L$42,其他调用!$M$4:$M$42,其他调用!$AI44)))</f>
        <v>0</v>
      </c>
      <c r="KL43" s="44">
        <f>IF(N$4=0,0,求节点(N$4:N$9,$B$4:$B$9,求节点(其他调用!$L$4:$L$42,其他调用!$M$4:$M$42,其他调用!$AI44)))</f>
        <v>0</v>
      </c>
      <c r="KM43" s="44">
        <f>IF(O$4=0,0,求节点(O$4:O$9,$B$4:$B$9,求节点(其他调用!$L$4:$L$42,其他调用!$M$4:$M$42,其他调用!$AI44)))</f>
        <v>0</v>
      </c>
      <c r="KN43" s="44">
        <f>IF(P$4=0,0,求节点(P$4:P$9,$B$4:$B$9,求节点(其他调用!$L$4:$L$42,其他调用!$M$4:$M$42,其他调用!$AI44)))</f>
        <v>0</v>
      </c>
      <c r="KO43" s="44">
        <f>IF(Q$4=0,0,求节点(Q$4:Q$9,$B$4:$B$9,求节点(其他调用!$L$4:$L$42,其他调用!$M$4:$M$42,其他调用!$AI44)))</f>
        <v>0</v>
      </c>
      <c r="KP43" s="44">
        <f>IF(R$4=0,0,求节点(R$4:R$9,$B$4:$B$9,求节点(其他调用!$L$4:$L$42,其他调用!$M$4:$M$42,其他调用!$AI44)))</f>
        <v>0</v>
      </c>
      <c r="KQ43" s="44">
        <f>IF(S$4=0,0,求节点(S$4:S$9,$B$4:$B$9,求节点(其他调用!$L$4:$L$42,其他调用!$M$4:$M$42,其他调用!$AI44)))</f>
        <v>4.1873007601693573</v>
      </c>
      <c r="KR43" s="44">
        <f>IF(T$4=0,0,求节点(T$4:T$9,$B$4:$B$9,求节点(其他调用!$L$4:$L$42,其他调用!$M$4:$M$42,其他调用!$AI44)))</f>
        <v>3.3329413959031893</v>
      </c>
      <c r="KS43" s="44">
        <f>IF(U$4=0,0,求节点(U$4:U$9,$B$4:$B$9,求节点(其他调用!$L$4:$L$42,其他调用!$M$4:$M$42,其他调用!$AI44)))</f>
        <v>5.8308837243949334</v>
      </c>
      <c r="KT43" s="44">
        <f>IF(V$4=0,0,求节点(V$4:V$9,$B$4:$B$9,求节点(其他调用!$L$4:$L$42,其他调用!$M$4:$M$42,其他调用!$AI44)))</f>
        <v>0</v>
      </c>
      <c r="KU43" s="44">
        <f>IF(W$4=0,0,求节点(W$4:W$9,$B$4:$B$9,求节点(其他调用!$L$4:$L$42,其他调用!$M$4:$M$42,其他调用!$AI44)))</f>
        <v>3.1804820314881455</v>
      </c>
      <c r="KV43" s="44">
        <f>IF(X$4=0,0,求节点(X$4:X$9,$B$4:$B$9,求节点(其他调用!$L$4:$L$42,其他调用!$M$4:$M$42,其他调用!$AI44)))</f>
        <v>3.1804820314881455</v>
      </c>
      <c r="KW43" s="44">
        <f>IF(Y$4=0,0,求节点(Y$4:Y$9,$B$4:$B$9,求节点(其他调用!$L$4:$L$42,其他调用!$M$4:$M$42,其他调用!$AI44)))</f>
        <v>5.0647069795159467</v>
      </c>
      <c r="KX43" s="44">
        <f>IF(Z$4=0,0,求节点(Z$4:Z$9,$B$4:$B$9,求节点(其他调用!$L$4:$L$42,其他调用!$M$4:$M$42,其他调用!$AI44)))</f>
        <v>0</v>
      </c>
      <c r="KY43" s="44">
        <f>IF(AA$4=0,0,求节点(AA$4:AA$9,$B$4:$B$9,求节点(其他调用!$L$4:$L$42,其他调用!$M$4:$M$42,其他调用!$AI44)))</f>
        <v>3.1804820314881455</v>
      </c>
      <c r="KZ43" s="44">
        <f>IF(AB$4=0,0,求节点(AB$4:AB$9,$B$4:$B$9,求节点(其他调用!$L$4:$L$42,其他调用!$M$4:$M$42,其他调用!$AI44)))</f>
        <v>6</v>
      </c>
      <c r="LA43" s="44">
        <f>IF(AC$4=0,0,求节点(AC$4:AC$9,$B$4:$B$9,求节点(其他调用!$L$4:$L$42,其他调用!$M$4:$M$42,其他调用!$AI44)))</f>
        <v>3.7923701862675179</v>
      </c>
      <c r="LB43" s="44">
        <f>IF(AD$4=0,0,求节点(AD$4:AD$9,$B$4:$B$9,求节点(其他调用!$L$4:$L$42,其他调用!$M$4:$M$42,其他调用!$AI44)))</f>
        <v>0.47602233327408672</v>
      </c>
      <c r="LC43" s="44">
        <f>IF(AE$4=0,0,求节点(AE$4:AE$9,$B$4:$B$9,求节点(其他调用!$L$4:$L$42,其他调用!$M$4:$M$42,其他调用!$AI44)))</f>
        <v>0.47602233327408672</v>
      </c>
      <c r="LD43" s="44">
        <f>IF(AF$4=0,0,求节点(AF$4:AF$9,$B$4:$B$9,求节点(其他调用!$L$4:$L$42,其他调用!$M$4:$M$42,其他调用!$AI44)))</f>
        <v>0.47602233327408672</v>
      </c>
      <c r="LE43" s="44">
        <f>IF(AG$4=0,0,求节点(AG$4:AG$9,$B$4:$B$9,求节点(其他调用!$L$4:$L$42,其他调用!$M$4:$M$42,其他调用!$AI44)))</f>
        <v>0.47602233327408672</v>
      </c>
      <c r="LF43" s="44">
        <f>IF(AH$4=0,0,求节点(AH$4:AH$9,$B$4:$B$9,求节点(其他调用!$L$4:$L$42,其他调用!$M$4:$M$42,其他调用!$AI44)))</f>
        <v>0.47602233327408672</v>
      </c>
      <c r="LG43" s="44">
        <f>IF(AI$4=0,0,求节点(AI$4:AI$9,$B$4:$B$9,求节点(其他调用!$L$4:$L$42,其他调用!$M$4:$M$42,其他调用!$AI44)))</f>
        <v>0.47602233327408672</v>
      </c>
      <c r="LH43" s="44">
        <f>IF(AJ$4=0,0,求节点(AJ$4:AJ$9,$B$4:$B$9,求节点(其他调用!$L$4:$L$42,其他调用!$M$4:$M$42,其他调用!$AI44)))</f>
        <v>0.47602233327408672</v>
      </c>
      <c r="LI43" s="44">
        <f>IF(AK$4=0,0,求节点(AK$4:AK$9,$B$4:$B$9,求节点(其他调用!$L$4:$L$42,其他调用!$M$4:$M$42,其他调用!$AI44)))</f>
        <v>0.47602233327408672</v>
      </c>
      <c r="LJ43" s="44">
        <f>IF(AL$4=0,0,求节点(AL$4:AL$9,$B$4:$B$9,求节点(其他调用!$L$4:$L$42,其他调用!$M$4:$M$42,其他调用!$AI44)))</f>
        <v>0.47602233327408672</v>
      </c>
      <c r="LK43" s="44">
        <f>IF(AM$4=0,0,求节点(AM$4:AM$9,$B$4:$B$9,求节点(其他调用!$L$4:$L$42,其他调用!$M$4:$M$42,其他调用!$AI44)))</f>
        <v>0.47602233327408672</v>
      </c>
      <c r="LL43" s="44">
        <f>IF(AN$4=0,0,求节点(AN$4:AN$9,$B$4:$B$9,求节点(其他调用!$L$4:$L$42,其他调用!$M$4:$M$42,其他调用!$AI44)))</f>
        <v>0.47602233327408672</v>
      </c>
      <c r="LM43" s="44">
        <f>IF(AO$4=0,0,求节点(AO$4:AO$9,$B$4:$B$9,求节点(其他调用!$L$4:$L$42,其他调用!$M$4:$M$42,其他调用!$AI44)))</f>
        <v>0.47602233327408672</v>
      </c>
      <c r="LN43" s="44">
        <f>IF(AP$4=0,0,求节点(AP$4:AP$9,$B$4:$B$9,求节点(其他调用!$L$4:$L$42,其他调用!$M$4:$M$42,其他调用!$AI44)))</f>
        <v>0.47602233327408672</v>
      </c>
      <c r="LO43" s="44">
        <f>IF(AQ$4=0,0,求节点(AQ$4:AQ$9,$B$4:$B$9,求节点(其他调用!$L$4:$L$42,其他调用!$M$4:$M$42,其他调用!$AI44)))</f>
        <v>0.47602233327408672</v>
      </c>
      <c r="LP43" s="44">
        <f>IF(AR$4=0,0,求节点(AR$4:AR$9,$B$4:$B$9,求节点(其他调用!$L$4:$L$42,其他调用!$M$4:$M$42,其他调用!$AI44)))</f>
        <v>0.47602233327408672</v>
      </c>
      <c r="LQ43" s="44">
        <f>IF(AS$4=0,0,求节点(AS$4:AS$9,$B$4:$B$9,求节点(其他调用!$L$4:$L$42,其他调用!$M$4:$M$42,其他调用!$AI44)))</f>
        <v>0.47602233327408672</v>
      </c>
      <c r="LR43" s="44">
        <f>IF(AT$4=0,0,求节点(AT$4:AT$9,$B$4:$B$9,求节点(其他调用!$L$4:$L$42,其他调用!$M$4:$M$42,其他调用!$AI44)))</f>
        <v>0.47602233327408672</v>
      </c>
      <c r="LS43" s="44">
        <f>IF(AU$4=0,0,求节点(AU$4:AU$9,$B$4:$B$9,求节点(其他调用!$L$4:$L$42,其他调用!$M$4:$M$42,其他调用!$AI44)))</f>
        <v>0.47602233327408672</v>
      </c>
      <c r="LT43" s="44">
        <f>IF(AV$4=0,0,求节点(AV$4:AV$9,$B$4:$B$9,求节点(其他调用!$L$4:$L$42,其他调用!$M$4:$M$42,其他调用!$AI44)))</f>
        <v>0.47602233327408672</v>
      </c>
      <c r="LU43" s="44">
        <f>IF(AW$4=0,0,求节点(AW$4:AW$9,$B$4:$B$9,求节点(其他调用!$L$4:$L$42,其他调用!$M$4:$M$42,其他调用!$AI44)))</f>
        <v>0.47602233327408672</v>
      </c>
      <c r="LV43" s="44">
        <f>IF(AX$4=0,0,求节点(AX$4:AX$9,$B$4:$B$9,求节点(其他调用!$L$4:$L$42,其他调用!$M$4:$M$42,其他调用!$AI44)))</f>
        <v>0.47602233327408672</v>
      </c>
      <c r="LW43" s="44">
        <f>IF(AY$4=0,0,求节点(AY$4:AY$9,$B$4:$B$9,求节点(其他调用!$L$4:$L$42,其他调用!$M$4:$M$42,其他调用!$AI44)))</f>
        <v>0.47602233327408672</v>
      </c>
      <c r="LX43" s="44">
        <f>IF(AZ$4=0,0,求节点(AZ$4:AZ$9,$B$4:$B$9,求节点(其他调用!$L$4:$L$42,其他调用!$M$4:$M$42,其他调用!$AI44)))</f>
        <v>0.47602233327408672</v>
      </c>
      <c r="LZ43" s="44">
        <v>40</v>
      </c>
      <c r="MA43" s="44">
        <f>IF(C$23=0,0,求节点(C$23:C$28,$B$23:$B$28,求节点(其他调用!$Y$4:$Y$20,其他调用!$Z$4:$Z$20,$LZ43)))</f>
        <v>0</v>
      </c>
      <c r="MB43" s="44">
        <f>IF(D$23=0,0,求节点(D$23:D$28,$B$23:$B$28,求节点(其他调用!$Y$4:$Y$20,其他调用!$Z$4:$Z$20,$LZ43)))</f>
        <v>0</v>
      </c>
      <c r="MC43" s="44">
        <f>IF(E$23=0,0,求节点(E$23:E$28,$B$23:$B$28,求节点(其他调用!$Y$4:$Y$20,其他调用!$Z$4:$Z$20,$LZ43)))</f>
        <v>0</v>
      </c>
      <c r="MD43" s="44">
        <f>IF(F$23=0,0,求节点(F$23:F$28,$B$23:$B$28,求节点(其他调用!$Y$4:$Y$20,其他调用!$Z$4:$Z$20,$LZ43)))</f>
        <v>0</v>
      </c>
      <c r="ME43" s="44">
        <f>IF(G$23=0,0,求节点(G$23:G$28,$B$23:$B$28,求节点(其他调用!$Y$4:$Y$20,其他调用!$Z$4:$Z$20,$LZ43)))</f>
        <v>0</v>
      </c>
      <c r="MF43" s="44">
        <f>IF(H$23=0,0,求节点(H$23:H$28,$B$23:$B$28,求节点(其他调用!$Y$4:$Y$20,其他调用!$Z$4:$Z$20,$LZ43)))</f>
        <v>0</v>
      </c>
      <c r="MG43" s="44">
        <f>IF(I$23=0,0,求节点(I$23:I$28,$B$23:$B$28,求节点(其他调用!$Y$4:$Y$20,其他调用!$Z$4:$Z$20,$LZ43)))</f>
        <v>0</v>
      </c>
      <c r="MH43" s="44">
        <f>IF(J$23=0,0,求节点(J$23:J$28,$B$23:$B$28,求节点(其他调用!$Y$4:$Y$20,其他调用!$Z$4:$Z$20,$LZ43)))</f>
        <v>0</v>
      </c>
      <c r="MI43" s="44">
        <f>IF(K$23=0,0,求节点(K$23:K$28,$B$23:$B$28,求节点(其他调用!$Y$4:$Y$20,其他调用!$Z$4:$Z$20,$LZ43)))</f>
        <v>0</v>
      </c>
      <c r="MJ43" s="44">
        <f>IF(L$23=0,0,求节点(L$23:L$28,$B$23:$B$28,求节点(其他调用!$Y$4:$Y$20,其他调用!$Z$4:$Z$20,$LZ43)))</f>
        <v>0</v>
      </c>
      <c r="MK43" s="44">
        <f>IF(M$23=0,0,求节点(M$23:M$28,$B$23:$B$28,求节点(其他调用!$Y$4:$Y$20,其他调用!$Z$4:$Z$20,$LZ43)))</f>
        <v>0</v>
      </c>
      <c r="ML43" s="44">
        <f>IF(N$23=0,0,求节点(N$23:N$28,$B$23:$B$28,求节点(其他调用!$Y$4:$Y$20,其他调用!$Z$4:$Z$20,$LZ43)))</f>
        <v>0</v>
      </c>
      <c r="MM43" s="44">
        <f>IF(O$23=0,0,求节点(O$23:O$28,$B$23:$B$28,求节点(其他调用!$Y$4:$Y$20,其他调用!$Z$4:$Z$20,$LZ43)))</f>
        <v>0</v>
      </c>
      <c r="MN43" s="44">
        <f>IF(P$23=0,0,求节点(P$23:P$28,$B$23:$B$28,求节点(其他调用!$Y$4:$Y$20,其他调用!$Z$4:$Z$20,$LZ43)))</f>
        <v>0</v>
      </c>
      <c r="MO43" s="44">
        <f>IF(Q$23=0,0,求节点(Q$23:Q$28,$B$23:$B$28,求节点(其他调用!$Y$4:$Y$20,其他调用!$Z$4:$Z$20,$LZ43)))</f>
        <v>0</v>
      </c>
      <c r="MP43" s="44">
        <f>IF(R$23=0,0,求节点(R$23:R$28,$B$23:$B$28,求节点(其他调用!$Y$4:$Y$20,其他调用!$Z$4:$Z$20,$LZ43)))</f>
        <v>0</v>
      </c>
      <c r="MQ43" s="44">
        <f>IF(S$23=0,0,求节点(S$23:S$28,$B$23:$B$28,求节点(其他调用!$Y$4:$Y$20,其他调用!$Z$4:$Z$20,$LZ43)))</f>
        <v>0</v>
      </c>
      <c r="MR43" s="44">
        <f>IF(T$23=0,0,求节点(T$23:T$28,$B$23:$B$28,求节点(其他调用!$Y$4:$Y$20,其他调用!$Z$4:$Z$20,$LZ43)))</f>
        <v>0</v>
      </c>
      <c r="MS43" s="44">
        <f>IF(U$23=0,0,求节点(U$23:U$28,$B$23:$B$28,求节点(其他调用!$Y$4:$Y$20,其他调用!$Z$4:$Z$20,$LZ43)))</f>
        <v>0</v>
      </c>
      <c r="MT43" s="44">
        <f>IF(V$23=0,0,求节点(V$23:V$28,$B$23:$B$28,求节点(其他调用!$Y$4:$Y$20,其他调用!$Z$4:$Z$20,$LZ43)))</f>
        <v>0</v>
      </c>
      <c r="MW43" s="44">
        <v>40</v>
      </c>
      <c r="MX43" s="44">
        <f>IF(C$4=0,0,求节点(C$4:C$9,$B$4:$B$9,求节点(其他调用!$O$4:$O$42,其他调用!$P$4:$P$42,其他调用!$AJ44)))</f>
        <v>5.4727594291447099</v>
      </c>
      <c r="MY43" s="44">
        <f>IF(D$4=0,0,求节点(D$4:D$9,$B$4:$B$9,求节点(其他调用!$O$4:$O$42,其他调用!$P$4:$P$42,其他调用!$AJ44)))</f>
        <v>6</v>
      </c>
      <c r="MZ43" s="44">
        <f>IF(E$4=0,0,求节点(E$4:E$9,$B$4:$B$9,求节点(其他调用!$O$4:$O$42,其他调用!$P$4:$P$42,其他调用!$AJ44)))</f>
        <v>2.1618825319928612</v>
      </c>
      <c r="NA43" s="44">
        <f>IF(F$4=0,0,求节点(F$4:F$9,$B$4:$B$9,求节点(其他调用!$O$4:$O$42,其他调用!$P$4:$P$42,其他调用!$AJ44)))</f>
        <v>0</v>
      </c>
      <c r="NB43" s="44">
        <f>IF(G$4=0,0,求节点(G$4:G$9,$B$4:$B$9,求节点(其他调用!$O$4:$O$42,其他调用!$P$4:$P$42,其他调用!$AJ44)))</f>
        <v>0</v>
      </c>
      <c r="NC43" s="44">
        <f>IF(H$4=0,0,求节点(H$4:H$9,$B$4:$B$9,求节点(其他调用!$O$4:$O$42,其他调用!$P$4:$P$42,其他调用!$AJ44)))</f>
        <v>0</v>
      </c>
      <c r="ND43" s="44">
        <f>IF(I$4=0,0,求节点(I$4:I$9,$B$4:$B$9,求节点(其他调用!$O$4:$O$42,其他调用!$P$4:$P$42,其他调用!$AJ44)))</f>
        <v>0</v>
      </c>
      <c r="NE43" s="44">
        <f>IF(J$4=0,0,求节点(J$4:J$9,$B$4:$B$9,求节点(其他调用!$O$4:$O$42,其他调用!$P$4:$P$42,其他调用!$AJ44)))</f>
        <v>0</v>
      </c>
      <c r="NF43" s="44">
        <f>IF(K$4=0,0,求节点(K$4:K$9,$B$4:$B$9,求节点(其他调用!$O$4:$O$42,其他调用!$P$4:$P$42,其他调用!$AJ44)))</f>
        <v>0</v>
      </c>
      <c r="NG43" s="44">
        <f>IF(L$4=0,0,求节点(L$4:L$9,$B$4:$B$9,求节点(其他调用!$O$4:$O$42,其他调用!$P$4:$P$42,其他调用!$AJ44)))</f>
        <v>0</v>
      </c>
      <c r="NH43" s="44">
        <f>IF(M$4=0,0,求节点(M$4:M$9,$B$4:$B$9,求节点(其他调用!$O$4:$O$42,其他调用!$P$4:$P$42,其他调用!$AJ44)))</f>
        <v>0</v>
      </c>
      <c r="NI43" s="44">
        <f>IF(N$4=0,0,求节点(N$4:N$9,$B$4:$B$9,求节点(其他调用!$O$4:$O$42,其他调用!$P$4:$P$42,其他调用!$AJ44)))</f>
        <v>0</v>
      </c>
      <c r="NJ43" s="44">
        <f>IF(O$4=0,0,求节点(O$4:O$9,$B$4:$B$9,求节点(其他调用!$O$4:$O$42,其他调用!$P$4:$P$42,其他调用!$AJ44)))</f>
        <v>0</v>
      </c>
      <c r="NK43" s="44">
        <f>IF(P$4=0,0,求节点(P$4:P$9,$B$4:$B$9,求节点(其他调用!$O$4:$O$42,其他调用!$P$4:$P$42,其他调用!$AJ44)))</f>
        <v>0</v>
      </c>
      <c r="NL43" s="44">
        <f>IF(Q$4=0,0,求节点(Q$4:Q$9,$B$4:$B$9,求节点(其他调用!$O$4:$O$42,其他调用!$P$4:$P$42,其他调用!$AJ44)))</f>
        <v>0</v>
      </c>
      <c r="NM43" s="44">
        <f>IF(R$4=0,0,求节点(R$4:R$9,$B$4:$B$9,求节点(其他调用!$O$4:$O$42,其他调用!$P$4:$P$42,其他调用!$AJ44)))</f>
        <v>0</v>
      </c>
      <c r="NN43" s="44">
        <f>IF(S$4=0,0,求节点(S$4:S$9,$B$4:$B$9,求节点(其他调用!$O$4:$O$42,其他调用!$P$4:$P$42,其他调用!$AJ44)))</f>
        <v>5.2256342263216782</v>
      </c>
      <c r="NO43" s="44">
        <f>IF(T$4=0,0,求节点(T$4:T$9,$B$4:$B$9,求节点(其他调用!$O$4:$O$42,其他调用!$P$4:$P$42,其他调用!$AJ44)))</f>
        <v>3.5812443384278883</v>
      </c>
      <c r="NP43" s="44">
        <f>IF(U$4=0,0,求节点(U$4:U$9,$B$4:$B$9,求节点(其他调用!$O$4:$O$42,其他调用!$P$4:$P$42,其他调用!$AJ44)))</f>
        <v>6</v>
      </c>
      <c r="NQ43" s="44">
        <f>IF(V$4=0,0,求节点(V$4:V$9,$B$4:$B$9,求节点(其他调用!$O$4:$O$42,其他调用!$P$4:$P$42,其他调用!$AJ44)))</f>
        <v>0</v>
      </c>
      <c r="NR43" s="44">
        <f>IF(W$4=0,0,求节点(W$4:W$9,$B$4:$B$9,求节点(其他调用!$O$4:$O$42,其他调用!$P$4:$P$42,其他调用!$AJ44)))</f>
        <v>4.0228202070035231</v>
      </c>
      <c r="NS43" s="44">
        <f>IF(X$4=0,0,求节点(X$4:X$9,$B$4:$B$9,求节点(其他调用!$O$4:$O$42,其他调用!$P$4:$P$42,其他调用!$AJ44)))</f>
        <v>4.0228202070035231</v>
      </c>
      <c r="NT43" s="44">
        <f>IF(Y$4=0,0,求节点(Y$4:Y$9,$B$4:$B$9,求节点(其他调用!$O$4:$O$42,其他调用!$P$4:$P$42,其他调用!$AJ44)))</f>
        <v>6</v>
      </c>
      <c r="NU43" s="44">
        <f>IF(Z$4=0,0,求节点(Z$4:Z$9,$B$4:$B$9,求节点(其他调用!$O$4:$O$42,其他调用!$P$4:$P$42,其他调用!$AJ44)))</f>
        <v>0</v>
      </c>
      <c r="NV43" s="44">
        <f>IF(AA$4=0,0,求节点(AA$4:AA$9,$B$4:$B$9,求节点(其他调用!$O$4:$O$42,其他调用!$P$4:$P$42,其他调用!$AJ44)))</f>
        <v>4.0228202070035231</v>
      </c>
      <c r="NW43" s="44">
        <f>IF(AB$4=0,0,求节点(AB$4:AB$9,$B$4:$B$9,求节点(其他调用!$O$4:$O$42,其他调用!$P$4:$P$42,其他调用!$AJ44)))</f>
        <v>6</v>
      </c>
      <c r="NX43" s="44">
        <f>IF(AC$4=0,0,求节点(AC$4:AC$9,$B$4:$B$9,求节点(其他调用!$O$4:$O$42,其他调用!$P$4:$P$42,其他调用!$AJ44)))</f>
        <v>4.435672813729159</v>
      </c>
      <c r="NY43" s="44">
        <f>IF(AD$4=0,0,求节点(AD$4:AD$9,$B$4:$B$9,求节点(其他调用!$O$4:$O$42,其他调用!$P$4:$P$42,其他调用!$AJ44)))</f>
        <v>0.66885927796316302</v>
      </c>
      <c r="NZ43" s="44">
        <f>IF(AE$4=0,0,求节点(AE$4:AE$9,$B$4:$B$9,求节点(其他调用!$O$4:$O$42,其他调用!$P$4:$P$42,其他调用!$AJ44)))</f>
        <v>0.66885927796316302</v>
      </c>
      <c r="OA43" s="44">
        <f>IF(AF$4=0,0,求节点(AF$4:AF$9,$B$4:$B$9,求节点(其他调用!$O$4:$O$42,其他调用!$P$4:$P$42,其他调用!$AJ44)))</f>
        <v>0.66885927796316302</v>
      </c>
      <c r="OB43" s="44">
        <f>IF(AG$4=0,0,求节点(AG$4:AG$9,$B$4:$B$9,求节点(其他调用!$O$4:$O$42,其他调用!$P$4:$P$42,其他调用!$AJ44)))</f>
        <v>0.66885927796316302</v>
      </c>
      <c r="OC43" s="44">
        <f>IF(AH$4=0,0,求节点(AH$4:AH$9,$B$4:$B$9,求节点(其他调用!$O$4:$O$42,其他调用!$P$4:$P$42,其他调用!$AJ44)))</f>
        <v>0.66885927796316302</v>
      </c>
      <c r="OD43" s="44">
        <f>IF(AI$4=0,0,求节点(AI$4:AI$9,$B$4:$B$9,求节点(其他调用!$O$4:$O$42,其他调用!$P$4:$P$42,其他调用!$AJ44)))</f>
        <v>0.66885927796316302</v>
      </c>
      <c r="OE43" s="44">
        <f>IF(AJ$4=0,0,求节点(AJ$4:AJ$9,$B$4:$B$9,求节点(其他调用!$O$4:$O$42,其他调用!$P$4:$P$42,其他调用!$AJ44)))</f>
        <v>0.66885927796316302</v>
      </c>
      <c r="OF43" s="44">
        <f>IF(AK$4=0,0,求节点(AK$4:AK$9,$B$4:$B$9,求节点(其他调用!$O$4:$O$42,其他调用!$P$4:$P$42,其他调用!$AJ44)))</f>
        <v>0.66885927796316302</v>
      </c>
      <c r="OG43" s="44">
        <f>IF(AL$4=0,0,求节点(AL$4:AL$9,$B$4:$B$9,求节点(其他调用!$O$4:$O$42,其他调用!$P$4:$P$42,其他调用!$AJ44)))</f>
        <v>0.66885927796316302</v>
      </c>
      <c r="OH43" s="44">
        <f>IF(AM$4=0,0,求节点(AM$4:AM$9,$B$4:$B$9,求节点(其他调用!$O$4:$O$42,其他调用!$P$4:$P$42,其他调用!$AJ44)))</f>
        <v>0.66885927796316302</v>
      </c>
      <c r="OI43" s="44">
        <f>IF(AN$4=0,0,求节点(AN$4:AN$9,$B$4:$B$9,求节点(其他调用!$O$4:$O$42,其他调用!$P$4:$P$42,其他调用!$AJ44)))</f>
        <v>0.66885927796316302</v>
      </c>
      <c r="OJ43" s="44">
        <f>IF(AO$4=0,0,求节点(AO$4:AO$9,$B$4:$B$9,求节点(其他调用!$O$4:$O$42,其他调用!$P$4:$P$42,其他调用!$AJ44)))</f>
        <v>0.66885927796316302</v>
      </c>
      <c r="OK43" s="44">
        <f>IF(AP$4=0,0,求节点(AP$4:AP$9,$B$4:$B$9,求节点(其他调用!$O$4:$O$42,其他调用!$P$4:$P$42,其他调用!$AJ44)))</f>
        <v>0.66885927796316302</v>
      </c>
      <c r="OL43" s="44">
        <f>IF(AQ$4=0,0,求节点(AQ$4:AQ$9,$B$4:$B$9,求节点(其他调用!$O$4:$O$42,其他调用!$P$4:$P$42,其他调用!$AJ44)))</f>
        <v>0.66885927796316302</v>
      </c>
      <c r="OM43" s="44">
        <f>IF(AR$4=0,0,求节点(AR$4:AR$9,$B$4:$B$9,求节点(其他调用!$O$4:$O$42,其他调用!$P$4:$P$42,其他调用!$AJ44)))</f>
        <v>0.66885927796316302</v>
      </c>
      <c r="ON43" s="44">
        <f>IF(AS$4=0,0,求节点(AS$4:AS$9,$B$4:$B$9,求节点(其他调用!$O$4:$O$42,其他调用!$P$4:$P$42,其他调用!$AJ44)))</f>
        <v>0.66885927796316302</v>
      </c>
      <c r="OO43" s="44">
        <f>IF(AT$4=0,0,求节点(AT$4:AT$9,$B$4:$B$9,求节点(其他调用!$O$4:$O$42,其他调用!$P$4:$P$42,其他调用!$AJ44)))</f>
        <v>0.66885927796316302</v>
      </c>
      <c r="OP43" s="44">
        <f>IF(AU$4=0,0,求节点(AU$4:AU$9,$B$4:$B$9,求节点(其他调用!$O$4:$O$42,其他调用!$P$4:$P$42,其他调用!$AJ44)))</f>
        <v>0.66885927796316302</v>
      </c>
      <c r="OQ43" s="44">
        <f>IF(AV$4=0,0,求节点(AV$4:AV$9,$B$4:$B$9,求节点(其他调用!$O$4:$O$42,其他调用!$P$4:$P$42,其他调用!$AJ44)))</f>
        <v>0.66885927796316302</v>
      </c>
      <c r="OR43" s="44">
        <f>IF(AW$4=0,0,求节点(AW$4:AW$9,$B$4:$B$9,求节点(其他调用!$O$4:$O$42,其他调用!$P$4:$P$42,其他调用!$AJ44)))</f>
        <v>0.66885927796316302</v>
      </c>
      <c r="OS43" s="44">
        <f>IF(AX$4=0,0,求节点(AX$4:AX$9,$B$4:$B$9,求节点(其他调用!$O$4:$O$42,其他调用!$P$4:$P$42,其他调用!$AJ44)))</f>
        <v>0.66885927796316302</v>
      </c>
      <c r="OT43" s="44">
        <f>IF(AY$4=0,0,求节点(AY$4:AY$9,$B$4:$B$9,求节点(其他调用!$O$4:$O$42,其他调用!$P$4:$P$42,其他调用!$AJ44)))</f>
        <v>0.66885927796316302</v>
      </c>
      <c r="OU43" s="44">
        <f>IF(AZ$4=0,0,求节点(AZ$4:AZ$9,$B$4:$B$9,求节点(其他调用!$O$4:$O$42,其他调用!$P$4:$P$42,其他调用!$AJ44)))</f>
        <v>0.66885927796316302</v>
      </c>
      <c r="OW43" s="44">
        <v>40</v>
      </c>
      <c r="OX43" s="44">
        <f>IF(C$23=0,0,求节点(C$23:C$28,$B$23:$B$28,求节点(其他调用!$AA$4:$AA$20,其他调用!$AB$4:$AB$20,$OW43)))</f>
        <v>0</v>
      </c>
      <c r="OY43" s="44">
        <f>IF(D$23=0,0,求节点(D$23:D$28,$B$23:$B$28,求节点(其他调用!$AA$4:$AA$20,其他调用!$AB$4:$AB$20,$OW43)))</f>
        <v>0</v>
      </c>
      <c r="OZ43" s="44">
        <f>IF(E$23=0,0,求节点(E$23:E$28,$B$23:$B$28,求节点(其他调用!$AA$4:$AA$20,其他调用!$AB$4:$AB$20,$OW43)))</f>
        <v>0</v>
      </c>
      <c r="PA43" s="44">
        <f>IF(F$23=0,0,求节点(F$23:F$28,$B$23:$B$28,求节点(其他调用!$AA$4:$AA$20,其他调用!$AB$4:$AB$20,$OW43)))</f>
        <v>2.2917242647180203E-4</v>
      </c>
      <c r="PB43" s="44">
        <f>IF(G$23=0,0,求节点(G$23:G$28,$B$23:$B$28,求节点(其他调用!$AA$4:$AA$20,其他调用!$AB$4:$AB$20,$OW43)))</f>
        <v>3.4375863970792508E-4</v>
      </c>
      <c r="PC43" s="44">
        <f>IF(H$23=0,0,求节点(H$23:H$28,$B$23:$B$28,求节点(其他调用!$AA$4:$AA$20,其他调用!$AB$4:$AB$20,$OW43)))</f>
        <v>3.4375863970792508E-4</v>
      </c>
      <c r="PD43" s="44">
        <f>IF(I$23=0,0,求节点(I$23:I$28,$B$23:$B$28,求节点(其他调用!$AA$4:$AA$20,其他调用!$AB$4:$AB$20,$OW43)))</f>
        <v>5.2084642379990331E-4</v>
      </c>
      <c r="PE43" s="44">
        <f>IF(J$23=0,0,求节点(J$23:J$28,$B$23:$B$28,求节点(其他调用!$AA$4:$AA$20,其他调用!$AB$4:$AB$20,$OW43)))</f>
        <v>0</v>
      </c>
      <c r="PF43" s="44">
        <f>IF(K$23=0,0,求节点(K$23:K$28,$B$23:$B$28,求节点(其他调用!$AA$4:$AA$20,其他调用!$AB$4:$AB$20,$OW43)))</f>
        <v>3.4375863970792508E-4</v>
      </c>
      <c r="PG43" s="44">
        <f>IF(L$23=0,0,求节点(L$23:L$28,$B$23:$B$28,求节点(其他调用!$AA$4:$AA$20,其他调用!$AB$4:$AB$20,$OW43)))</f>
        <v>0</v>
      </c>
      <c r="PH43" s="44">
        <f>IF(M$23=0,0,求节点(M$23:M$28,$B$23:$B$28,求节点(其他调用!$AA$4:$AA$20,其他调用!$AB$4:$AB$20,$OW43)))</f>
        <v>0</v>
      </c>
      <c r="PI43" s="44">
        <f>IF(N$23=0,0,求节点(N$23:N$28,$B$23:$B$28,求节点(其他调用!$AA$4:$AA$20,其他调用!$AB$4:$AB$20,$OW43)))</f>
        <v>0</v>
      </c>
      <c r="PJ43" s="44">
        <f>IF(O$23=0,0,求节点(O$23:O$28,$B$23:$B$28,求节点(其他调用!$AA$4:$AA$20,其他调用!$AB$4:$AB$20,$OW43)))</f>
        <v>0</v>
      </c>
      <c r="PK43" s="44">
        <f>IF(P$23=0,0,求节点(P$23:P$28,$B$23:$B$28,求节点(其他调用!$AA$4:$AA$20,其他调用!$AB$4:$AB$20,$OW43)))</f>
        <v>0</v>
      </c>
      <c r="PL43" s="44">
        <f>IF(Q$23=0,0,求节点(Q$23:Q$28,$B$23:$B$28,求节点(其他调用!$AA$4:$AA$20,其他调用!$AB$4:$AB$20,$OW43)))</f>
        <v>0</v>
      </c>
      <c r="PM43" s="44">
        <f>IF(R$23=0,0,求节点(R$23:R$28,$B$23:$B$28,求节点(其他调用!$AA$4:$AA$20,其他调用!$AB$4:$AB$20,$OW43)))</f>
        <v>0</v>
      </c>
      <c r="PN43" s="44">
        <f>IF(S$23=0,0,求节点(S$23:S$28,$B$23:$B$28,求节点(其他调用!$AA$4:$AA$20,其他调用!$AB$4:$AB$20,$OW43)))</f>
        <v>0</v>
      </c>
      <c r="PO43" s="44">
        <f>IF(T$23=0,0,求节点(T$23:T$28,$B$23:$B$28,求节点(其他调用!$AA$4:$AA$20,其他调用!$AB$4:$AB$20,$OW43)))</f>
        <v>0</v>
      </c>
      <c r="PP43" s="44">
        <f>IF(U$23=0,0,求节点(U$23:U$28,$B$23:$B$28,求节点(其他调用!$AA$4:$AA$20,其他调用!$AB$4:$AB$20,$OW43)))</f>
        <v>0</v>
      </c>
      <c r="PQ43" s="44">
        <f>IF(V$23=0,0,求节点(V$23:V$28,$B$23:$B$28,求节点(其他调用!$AA$4:$AA$20,其他调用!$AB$4:$AB$20,$OW43)))</f>
        <v>0</v>
      </c>
    </row>
    <row r="44" spans="61:433" x14ac:dyDescent="0.2">
      <c r="BI44" s="44">
        <v>41</v>
      </c>
      <c r="BJ44" s="44">
        <f>IF(C$4=0,0,求节点(C$4:C$9,$B$4:$B$9,求节点(其他调用!$C$4:$C$42,其他调用!$D$4:$D$42,其他调用!$AF45)))</f>
        <v>1.9852374905617096</v>
      </c>
      <c r="BK44" s="44">
        <f>IF(D$4=0,0,求节点(D$4:D$9,$B$4:$B$9,求节点(其他调用!$C$4:$C$42,其他调用!$D$4:$D$42,其他调用!$AF45)))</f>
        <v>4.0884807982844658</v>
      </c>
      <c r="BL44" s="44">
        <f>IF(E$4=0,0,求节点(E$4:E$9,$B$4:$B$9,求节点(其他调用!$C$4:$C$42,其他调用!$D$4:$D$42,其他调用!$AF45)))</f>
        <v>0.61466089241981825</v>
      </c>
      <c r="BM44" s="44">
        <f>IF(F$4=0,0,求节点(F$4:F$9,$B$4:$B$9,求节点(其他调用!$C$4:$C$42,其他调用!$D$4:$D$42,其他调用!$AF45)))</f>
        <v>0</v>
      </c>
      <c r="BN44" s="44">
        <f>IF(G$4=0,0,求节点(G$4:G$9,$B$4:$B$9,求节点(其他调用!$C$4:$C$42,其他调用!$D$4:$D$42,其他调用!$AF45)))</f>
        <v>0</v>
      </c>
      <c r="BO44" s="44">
        <f>IF(H$4=0,0,求节点(H$4:H$9,$B$4:$B$9,求节点(其他调用!$C$4:$C$42,其他调用!$D$4:$D$42,其他调用!$AF45)))</f>
        <v>0</v>
      </c>
      <c r="BP44" s="44">
        <f>IF(I$4=0,0,求节点(I$4:I$9,$B$4:$B$9,求节点(其他调用!$C$4:$C$42,其他调用!$D$4:$D$42,其他调用!$AF45)))</f>
        <v>0</v>
      </c>
      <c r="BQ44" s="44">
        <f>IF(J$4=0,0,求节点(J$4:J$9,$B$4:$B$9,求节点(其他调用!$C$4:$C$42,其他调用!$D$4:$D$42,其他调用!$AF45)))</f>
        <v>0</v>
      </c>
      <c r="BR44" s="44">
        <f>IF(K$4=0,0,求节点(K$4:K$9,$B$4:$B$9,求节点(其他调用!$C$4:$C$42,其他调用!$D$4:$D$42,其他调用!$AF45)))</f>
        <v>0</v>
      </c>
      <c r="BS44" s="44">
        <f>IF(L$4=0,0,求节点(L$4:L$9,$B$4:$B$9,求节点(其他调用!$C$4:$C$42,其他调用!$D$4:$D$42,其他调用!$AF45)))</f>
        <v>0</v>
      </c>
      <c r="BT44" s="44">
        <f>IF(M$4=0,0,求节点(M$4:M$9,$B$4:$B$9,求节点(其他调用!$C$4:$C$42,其他调用!$D$4:$D$42,其他调用!$AF45)))</f>
        <v>0</v>
      </c>
      <c r="BU44" s="44">
        <f>IF(N$4=0,0,求节点(N$4:N$9,$B$4:$B$9,求节点(其他调用!$C$4:$C$42,其他调用!$D$4:$D$42,其他调用!$AF45)))</f>
        <v>0</v>
      </c>
      <c r="BV44" s="44">
        <f>IF(O$4=0,0,求节点(O$4:O$9,$B$4:$B$9,求节点(其他调用!$C$4:$C$42,其他调用!$D$4:$D$42,其他调用!$AF45)))</f>
        <v>0</v>
      </c>
      <c r="BW44" s="44">
        <f>IF(P$4=0,0,求节点(P$4:P$9,$B$4:$B$9,求节点(其他调用!$C$4:$C$42,其他调用!$D$4:$D$42,其他调用!$AF45)))</f>
        <v>0</v>
      </c>
      <c r="BX44" s="44">
        <f>IF(Q$4=0,0,求节点(Q$4:Q$9,$B$4:$B$9,求节点(其他调用!$C$4:$C$42,其他调用!$D$4:$D$42,其他调用!$AF45)))</f>
        <v>0</v>
      </c>
      <c r="BY44" s="44">
        <f>IF(R$4=0,0,求节点(R$4:R$9,$B$4:$B$9,求节点(其他调用!$C$4:$C$42,其他调用!$D$4:$D$42,其他调用!$AF45)))</f>
        <v>0</v>
      </c>
      <c r="BZ44" s="44">
        <f>IF(S$4=0,0,求节点(S$4:S$9,$B$4:$B$9,求节点(其他调用!$C$4:$C$42,其他调用!$D$4:$D$42,其他调用!$AF45)))</f>
        <v>3.0273643337880589</v>
      </c>
      <c r="CA44" s="44">
        <f>IF(T$4=0,0,求节点(T$4:T$9,$B$4:$B$9,求节点(其他调用!$C$4:$C$42,其他调用!$D$4:$D$42,其他调用!$AF45)))</f>
        <v>2.3057623797861817</v>
      </c>
      <c r="CB44" s="44">
        <f>IF(U$4=0,0,求节点(U$4:U$9,$B$4:$B$9,求节点(其他调用!$C$4:$C$42,其他调用!$D$4:$D$42,其他调用!$AF45)))</f>
        <v>2.7155363080660608</v>
      </c>
      <c r="CC44" s="44">
        <f>IF(V$4=0,0,求节点(V$4:V$9,$B$4:$B$9,求节点(其他调用!$C$4:$C$42,其他调用!$D$4:$D$42,其他调用!$AF45)))</f>
        <v>0</v>
      </c>
      <c r="CD44" s="44">
        <f>IF(W$4=0,0,求节点(W$4:W$9,$B$4:$B$9,求节点(其他调用!$C$4:$C$42,其他调用!$D$4:$D$42,其他调用!$AF45)))</f>
        <v>1.3394186727196884</v>
      </c>
      <c r="CE44" s="44">
        <f>IF(X$4=0,0,求节点(X$4:X$9,$B$4:$B$9,求节点(其他调用!$C$4:$C$42,其他调用!$D$4:$D$42,其他调用!$AF45)))</f>
        <v>1.3394186727196884</v>
      </c>
      <c r="CF44" s="44">
        <f>IF(Y$4=0,0,求节点(Y$4:Y$9,$B$4:$B$9,求节点(其他调用!$C$4:$C$42,其他调用!$D$4:$D$42,其他调用!$AF45)))</f>
        <v>2.3057623797861817</v>
      </c>
      <c r="CG44" s="44">
        <f>IF(Z$4=0,0,求节点(Z$4:Z$9,$B$4:$B$9,求节点(其他调用!$C$4:$C$42,其他调用!$D$4:$D$42,其他调用!$AF45)))</f>
        <v>0</v>
      </c>
      <c r="CH44" s="44">
        <f>IF(AA$4=0,0,求节点(AA$4:AA$9,$B$4:$B$9,求节点(其他调用!$C$4:$C$42,其他调用!$D$4:$D$42,其他调用!$AF45)))</f>
        <v>1.3394186727196884</v>
      </c>
      <c r="CI44" s="44">
        <f>IF(AB$4=0,0,求节点(AB$4:AB$9,$B$4:$B$9,求节点(其他调用!$C$4:$C$42,其他调用!$D$4:$D$42,其他调用!$AF45)))</f>
        <v>4.2728195399584123</v>
      </c>
      <c r="CJ44" s="44">
        <f>IF(AC$4=0,0,求节点(AC$4:AC$9,$B$4:$B$9,求节点(其他调用!$C$4:$C$42,其他调用!$D$4:$D$42,其他调用!$AF45)))</f>
        <v>3.0648301425792503</v>
      </c>
      <c r="CK44" s="44">
        <f>IF(AD$4=0,0,求节点(AD$4:AD$9,$B$4:$B$9,求节点(其他调用!$C$4:$C$42,其他调用!$D$4:$D$42,其他调用!$AF45)))</f>
        <v>0.15275447297906575</v>
      </c>
      <c r="CL44" s="44">
        <f>IF(AE$4=0,0,求节点(AE$4:AE$9,$B$4:$B$9,求节点(其他调用!$C$4:$C$42,其他调用!$D$4:$D$42,其他调用!$AF45)))</f>
        <v>0.15275447297906575</v>
      </c>
      <c r="CM44" s="44">
        <f>IF(AF$4=0,0,求节点(AF$4:AF$9,$B$4:$B$9,求节点(其他调用!$C$4:$C$42,其他调用!$D$4:$D$42,其他调用!$AF45)))</f>
        <v>0.15275447297906575</v>
      </c>
      <c r="CN44" s="44">
        <f>IF(AG$4=0,0,求节点(AG$4:AG$9,$B$4:$B$9,求节点(其他调用!$C$4:$C$42,其他调用!$D$4:$D$42,其他调用!$AF45)))</f>
        <v>0.15275447297906575</v>
      </c>
      <c r="CO44" s="44">
        <f>IF(AH$4=0,0,求节点(AH$4:AH$9,$B$4:$B$9,求节点(其他调用!$C$4:$C$42,其他调用!$D$4:$D$42,其他调用!$AF45)))</f>
        <v>0.15275447297906575</v>
      </c>
      <c r="CP44" s="44">
        <f>IF(AI$4=0,0,求节点(AI$4:AI$9,$B$4:$B$9,求节点(其他调用!$C$4:$C$42,其他调用!$D$4:$D$42,其他调用!$AF45)))</f>
        <v>0.15275447297906575</v>
      </c>
      <c r="CQ44" s="44">
        <f>IF(AJ$4=0,0,求节点(AJ$4:AJ$9,$B$4:$B$9,求节点(其他调用!$C$4:$C$42,其他调用!$D$4:$D$42,其他调用!$AF45)))</f>
        <v>0.15275447297906575</v>
      </c>
      <c r="CR44" s="44">
        <f>IF(AK$4=0,0,求节点(AK$4:AK$9,$B$4:$B$9,求节点(其他调用!$C$4:$C$42,其他调用!$D$4:$D$42,其他调用!$AF45)))</f>
        <v>0.15275447297906575</v>
      </c>
      <c r="CS44" s="44">
        <f>IF(AL$4=0,0,求节点(AL$4:AL$9,$B$4:$B$9,求节点(其他调用!$C$4:$C$42,其他调用!$D$4:$D$42,其他调用!$AF45)))</f>
        <v>0.15275447297906575</v>
      </c>
      <c r="CT44" s="44">
        <f>IF(AM$4=0,0,求节点(AM$4:AM$9,$B$4:$B$9,求节点(其他调用!$C$4:$C$42,其他调用!$D$4:$D$42,其他调用!$AF45)))</f>
        <v>0.15275447297906575</v>
      </c>
      <c r="CU44" s="44">
        <f>IF(AN$4=0,0,求节点(AN$4:AN$9,$B$4:$B$9,求节点(其他调用!$C$4:$C$42,其他调用!$D$4:$D$42,其他调用!$AF45)))</f>
        <v>0.15275447297906575</v>
      </c>
      <c r="CV44" s="44">
        <f>IF(AO$4=0,0,求节点(AO$4:AO$9,$B$4:$B$9,求节点(其他调用!$C$4:$C$42,其他调用!$D$4:$D$42,其他调用!$AF45)))</f>
        <v>0.15275447297906575</v>
      </c>
      <c r="CW44" s="44">
        <f>IF(AP$4=0,0,求节点(AP$4:AP$9,$B$4:$B$9,求节点(其他调用!$C$4:$C$42,其他调用!$D$4:$D$42,其他调用!$AF45)))</f>
        <v>0.15275447297906575</v>
      </c>
      <c r="CX44" s="44">
        <f>IF(AQ$4=0,0,求节点(AQ$4:AQ$9,$B$4:$B$9,求节点(其他调用!$C$4:$C$42,其他调用!$D$4:$D$42,其他调用!$AF45)))</f>
        <v>0.15275447297906575</v>
      </c>
      <c r="CY44" s="44">
        <f>IF(AR$4=0,0,求节点(AR$4:AR$9,$B$4:$B$9,求节点(其他调用!$C$4:$C$42,其他调用!$D$4:$D$42,其他调用!$AF45)))</f>
        <v>0.15275447297906575</v>
      </c>
      <c r="CZ44" s="44">
        <f>IF(AS$4=0,0,求节点(AS$4:AS$9,$B$4:$B$9,求节点(其他调用!$C$4:$C$42,其他调用!$D$4:$D$42,其他调用!$AF45)))</f>
        <v>0.15275447297906575</v>
      </c>
      <c r="DA44" s="44">
        <f>IF(AT$4=0,0,求节点(AT$4:AT$9,$B$4:$B$9,求节点(其他调用!$C$4:$C$42,其他调用!$D$4:$D$42,其他调用!$AF45)))</f>
        <v>0.15275447297906575</v>
      </c>
      <c r="DB44" s="44">
        <f>IF(AU$4=0,0,求节点(AU$4:AU$9,$B$4:$B$9,求节点(其他调用!$C$4:$C$42,其他调用!$D$4:$D$42,其他调用!$AF45)))</f>
        <v>0.15275447297906575</v>
      </c>
      <c r="DC44" s="44">
        <f>IF(AV$4=0,0,求节点(AV$4:AV$9,$B$4:$B$9,求节点(其他调用!$C$4:$C$42,其他调用!$D$4:$D$42,其他调用!$AF45)))</f>
        <v>0.15275447297906575</v>
      </c>
      <c r="DD44" s="44">
        <f>IF(AW$4=0,0,求节点(AW$4:AW$9,$B$4:$B$9,求节点(其他调用!$C$4:$C$42,其他调用!$D$4:$D$42,其他调用!$AF45)))</f>
        <v>0.15275447297906575</v>
      </c>
      <c r="DE44" s="44">
        <f>IF(AX$4=0,0,求节点(AX$4:AX$9,$B$4:$B$9,求节点(其他调用!$C$4:$C$42,其他调用!$D$4:$D$42,其他调用!$AF45)))</f>
        <v>0.15275447297906575</v>
      </c>
      <c r="DF44" s="44">
        <f>IF(AY$4=0,0,求节点(AY$4:AY$9,$B$4:$B$9,求节点(其他调用!$C$4:$C$42,其他调用!$D$4:$D$42,其他调用!$AF45)))</f>
        <v>0.15275447297906575</v>
      </c>
      <c r="DG44" s="44">
        <f>IF(AZ$4=0,0,求节点(AZ$4:AZ$9,$B$4:$B$9,求节点(其他调用!$C$4:$C$42,其他调用!$D$4:$D$42,其他调用!$AF45)))</f>
        <v>0.15275447297906575</v>
      </c>
      <c r="DI44" s="44">
        <v>41</v>
      </c>
      <c r="DJ44" s="44">
        <f>IF(C$23=0,0,求节点(C$23:C$28,$B$23:$B$28,求节点(其他调用!$S$4:$S$20,其他调用!$T$4:$T$20,$DI44)))</f>
        <v>0</v>
      </c>
      <c r="DK44" s="44">
        <f>IF(D$23=0,0,求节点(D$23:D$28,$B$23:$B$28,求节点(其他调用!$S$4:$S$20,其他调用!$T$4:$T$20,$DI44)))</f>
        <v>0</v>
      </c>
      <c r="DL44" s="44">
        <f>IF(E$23=0,0,求节点(E$23:E$28,$B$23:$B$28,求节点(其他调用!$S$4:$S$20,其他调用!$T$4:$T$20,$DI44)))</f>
        <v>0</v>
      </c>
      <c r="DM44" s="44">
        <f>IF(F$23=0,0,求节点(F$23:F$28,$B$23:$B$28,求节点(其他调用!$S$4:$S$20,其他调用!$T$4:$T$20,$DI44)))</f>
        <v>3.4425922102854223E-4</v>
      </c>
      <c r="DN44" s="44">
        <f>IF(G$23=0,0,求节点(G$23:G$28,$B$23:$B$28,求节点(其他调用!$S$4:$S$20,其他调用!$T$4:$T$20,$DI44)))</f>
        <v>5.1638883154281334E-4</v>
      </c>
      <c r="DO44" s="44">
        <f>IF(H$23=0,0,求节点(H$23:H$28,$B$23:$B$28,求节点(其他调用!$S$4:$S$20,其他调用!$T$4:$T$20,$DI44)))</f>
        <v>5.1638883154281334E-4</v>
      </c>
      <c r="DP44" s="44">
        <f>IF(I$23=0,0,求节点(I$23:I$28,$B$23:$B$28,求节点(其他调用!$S$4:$S$20,其他调用!$T$4:$T$20,$DI44)))</f>
        <v>7.8240732051937378E-4</v>
      </c>
      <c r="DQ44" s="44">
        <f>IF(J$23=0,0,求节点(J$23:J$28,$B$23:$B$28,求节点(其他调用!$S$4:$S$20,其他调用!$T$4:$T$20,$DI44)))</f>
        <v>0</v>
      </c>
      <c r="DR44" s="44">
        <f>IF(K$23=0,0,求节点(K$23:K$28,$B$23:$B$28,求节点(其他调用!$S$4:$S$20,其他调用!$T$4:$T$20,$DI44)))</f>
        <v>5.1638883154281334E-4</v>
      </c>
      <c r="DS44" s="44">
        <f>IF(L$23=0,0,求节点(L$23:L$28,$B$23:$B$28,求节点(其他调用!$S$4:$S$20,其他调用!$T$4:$T$20,$DI44)))</f>
        <v>0</v>
      </c>
      <c r="DT44" s="44">
        <f>IF(M$23=0,0,求节点(M$23:M$28,$B$23:$B$28,求节点(其他调用!$S$4:$S$20,其他调用!$T$4:$T$20,$DI44)))</f>
        <v>0</v>
      </c>
      <c r="DU44" s="44">
        <f>IF(N$23=0,0,求节点(N$23:N$28,$B$23:$B$28,求节点(其他调用!$S$4:$S$20,其他调用!$T$4:$T$20,$DI44)))</f>
        <v>0</v>
      </c>
      <c r="DV44" s="44">
        <f>IF(O$23=0,0,求节点(O$23:O$28,$B$23:$B$28,求节点(其他调用!$S$4:$S$20,其他调用!$T$4:$T$20,$DI44)))</f>
        <v>0</v>
      </c>
      <c r="DW44" s="44">
        <f>IF(P$23=0,0,求节点(P$23:P$28,$B$23:$B$28,求节点(其他调用!$S$4:$S$20,其他调用!$T$4:$T$20,$DI44)))</f>
        <v>0</v>
      </c>
      <c r="DX44" s="44">
        <f>IF(Q$23=0,0,求节点(Q$23:Q$28,$B$23:$B$28,求节点(其他调用!$S$4:$S$20,其他调用!$T$4:$T$20,$DI44)))</f>
        <v>0</v>
      </c>
      <c r="DY44" s="44">
        <f>IF(R$23=0,0,求节点(R$23:R$28,$B$23:$B$28,求节点(其他调用!$S$4:$S$20,其他调用!$T$4:$T$20,$DI44)))</f>
        <v>0</v>
      </c>
      <c r="DZ44" s="44">
        <f>IF(S$23=0,0,求节点(S$23:S$28,$B$23:$B$28,求节点(其他调用!$S$4:$S$20,其他调用!$T$4:$T$20,$DI44)))</f>
        <v>0</v>
      </c>
      <c r="EA44" s="44">
        <f>IF(T$23=0,0,求节点(T$23:T$28,$B$23:$B$28,求节点(其他调用!$S$4:$S$20,其他调用!$T$4:$T$20,$DI44)))</f>
        <v>0</v>
      </c>
      <c r="EB44" s="44">
        <f>IF(U$23=0,0,求节点(U$23:U$28,$B$23:$B$28,求节点(其他调用!$S$4:$S$20,其他调用!$T$4:$T$20,$DI44)))</f>
        <v>0</v>
      </c>
      <c r="EC44" s="44">
        <f>IF(V$23=0,0,求节点(V$23:V$28,$B$23:$B$28,求节点(其他调用!$S$4:$S$20,其他调用!$T$4:$T$20,$DI44)))</f>
        <v>0</v>
      </c>
      <c r="EF44" s="44">
        <v>41</v>
      </c>
      <c r="EG44" s="44">
        <f>IF(C$4=0,0,求节点(C$4:C$9,$B$4:$B$9,求节点(其他调用!$F$4:$F$42,其他调用!$G$4:$G$42,其他调用!$AG45)))</f>
        <v>2.2795207104575339</v>
      </c>
      <c r="EH44" s="44">
        <f>IF(D$4=0,0,求节点(D$4:D$9,$B$4:$B$9,求节点(其他调用!$F$4:$F$42,其他调用!$G$4:$G$42,其他调用!$AG45)))</f>
        <v>4.6498619064314735</v>
      </c>
      <c r="EI44" s="44">
        <f>IF(E$4=0,0,求节点(E$4:E$9,$B$4:$B$9,求节点(其他调用!$F$4:$F$42,其他调用!$G$4:$G$42,其他调用!$AG45)))</f>
        <v>0.74997713036275315</v>
      </c>
      <c r="EJ44" s="44">
        <f>IF(F$4=0,0,求节点(F$4:F$9,$B$4:$B$9,求节点(其他调用!$F$4:$F$42,其他调用!$G$4:$G$42,其他调用!$AG45)))</f>
        <v>0</v>
      </c>
      <c r="EK44" s="44">
        <f>IF(G$4=0,0,求节点(G$4:G$9,$B$4:$B$9,求节点(其他调用!$F$4:$F$42,其他调用!$G$4:$G$42,其他调用!$AG45)))</f>
        <v>0</v>
      </c>
      <c r="EL44" s="44">
        <f>IF(H$4=0,0,求节点(H$4:H$9,$B$4:$B$9,求节点(其他调用!$F$4:$F$42,其他调用!$G$4:$G$42,其他调用!$AG45)))</f>
        <v>0</v>
      </c>
      <c r="EM44" s="44">
        <f>IF(I$4=0,0,求节点(I$4:I$9,$B$4:$B$9,求节点(其他调用!$F$4:$F$42,其他调用!$G$4:$G$42,其他调用!$AG45)))</f>
        <v>0</v>
      </c>
      <c r="EN44" s="44">
        <f>IF(J$4=0,0,求节点(J$4:J$9,$B$4:$B$9,求节点(其他调用!$F$4:$F$42,其他调用!$G$4:$G$42,其他调用!$AG45)))</f>
        <v>0</v>
      </c>
      <c r="EO44" s="44">
        <f>IF(K$4=0,0,求节点(K$4:K$9,$B$4:$B$9,求节点(其他调用!$F$4:$F$42,其他调用!$G$4:$G$42,其他调用!$AG45)))</f>
        <v>0</v>
      </c>
      <c r="EP44" s="44">
        <f>IF(L$4=0,0,求节点(L$4:L$9,$B$4:$B$9,求节点(其他调用!$F$4:$F$42,其他调用!$G$4:$G$42,其他调用!$AG45)))</f>
        <v>0</v>
      </c>
      <c r="EQ44" s="44">
        <f>IF(M$4=0,0,求节点(M$4:M$9,$B$4:$B$9,求节点(其他调用!$F$4:$F$42,其他调用!$G$4:$G$42,其他调用!$AG45)))</f>
        <v>0</v>
      </c>
      <c r="ER44" s="44">
        <f>IF(N$4=0,0,求节点(N$4:N$9,$B$4:$B$9,求节点(其他调用!$F$4:$F$42,其他调用!$G$4:$G$42,其他调用!$AG45)))</f>
        <v>0</v>
      </c>
      <c r="ES44" s="44">
        <f>IF(O$4=0,0,求节点(O$4:O$9,$B$4:$B$9,求节点(其他调用!$F$4:$F$42,其他调用!$G$4:$G$42,其他调用!$AG45)))</f>
        <v>0</v>
      </c>
      <c r="ET44" s="44">
        <f>IF(P$4=0,0,求节点(P$4:P$9,$B$4:$B$9,求节点(其他调用!$F$4:$F$42,其他调用!$G$4:$G$42,其他调用!$AG45)))</f>
        <v>0</v>
      </c>
      <c r="EU44" s="44">
        <f>IF(Q$4=0,0,求节点(Q$4:Q$9,$B$4:$B$9,求节点(其他调用!$F$4:$F$42,其他调用!$G$4:$G$42,其他调用!$AG45)))</f>
        <v>0</v>
      </c>
      <c r="EV44" s="44">
        <f>IF(R$4=0,0,求节点(R$4:R$9,$B$4:$B$9,求节点(其他调用!$F$4:$F$42,其他调用!$G$4:$G$42,其他调用!$AG45)))</f>
        <v>0</v>
      </c>
      <c r="EW44" s="44">
        <f>IF(S$4=0,0,求节点(S$4:S$9,$B$4:$B$9,求节点(其他调用!$F$4:$F$42,其他调用!$G$4:$G$42,其他调用!$AG45)))</f>
        <v>3.140304334157749</v>
      </c>
      <c r="EX44" s="44">
        <f>IF(T$4=0,0,求节点(T$4:T$9,$B$4:$B$9,求节点(其他调用!$F$4:$F$42,其他调用!$G$4:$G$42,其他调用!$AG45)))</f>
        <v>2.6666056809673417</v>
      </c>
      <c r="EY44" s="44">
        <f>IF(U$4=0,0,求节点(U$4:U$9,$B$4:$B$9,求节点(其他调用!$F$4:$F$42,其他调用!$G$4:$G$42,其他调用!$AG45)))</f>
        <v>3.1363012646256903</v>
      </c>
      <c r="EZ44" s="44">
        <f>IF(V$4=0,0,求节点(V$4:V$9,$B$4:$B$9,求节点(其他调用!$F$4:$F$42,其他调用!$G$4:$G$42,其他调用!$AG45)))</f>
        <v>0</v>
      </c>
      <c r="FA44" s="44">
        <f>IF(W$4=0,0,求节点(W$4:W$9,$B$4:$B$9,求节点(其他调用!$F$4:$F$42,其他调用!$G$4:$G$42,其他调用!$AG45)))</f>
        <v>1.5713893663361482</v>
      </c>
      <c r="FB44" s="44">
        <f>IF(X$4=0,0,求节点(X$4:X$9,$B$4:$B$9,求节点(其他调用!$F$4:$F$42,其他调用!$G$4:$G$42,其他调用!$AG45)))</f>
        <v>1.5713893663361482</v>
      </c>
      <c r="FC44" s="44">
        <f>IF(Y$4=0,0,求节点(Y$4:Y$9,$B$4:$B$9,求节点(其他调用!$F$4:$F$42,其他调用!$G$4:$G$42,其他调用!$AG45)))</f>
        <v>2.6666056809673417</v>
      </c>
      <c r="FD44" s="44">
        <f>IF(Z$4=0,0,求节点(Z$4:Z$9,$B$4:$B$9,求节点(其他调用!$F$4:$F$42,其他调用!$G$4:$G$42,其他调用!$AG45)))</f>
        <v>0</v>
      </c>
      <c r="FE44" s="44">
        <f>IF(AA$4=0,0,求节点(AA$4:AA$9,$B$4:$B$9,求节点(其他调用!$F$4:$F$42,其他调用!$G$4:$G$42,其他调用!$AG45)))</f>
        <v>1.5713893663361482</v>
      </c>
      <c r="FF44" s="44">
        <f>IF(AB$4=0,0,求节点(AB$4:AB$9,$B$4:$B$9,求节点(其他调用!$F$4:$F$42,其他调用!$G$4:$G$42,其他调用!$AG45)))</f>
        <v>4.8747824149594212</v>
      </c>
      <c r="FG44" s="44">
        <f>IF(AC$4=0,0,求节点(AC$4:AC$9,$B$4:$B$9,求节点(其他调用!$F$4:$F$42,其他调用!$G$4:$G$42,其他调用!$AG45)))</f>
        <v>3.1405138925356813</v>
      </c>
      <c r="FH44" s="44">
        <f>IF(AD$4=0,0,求节点(AD$4:AD$9,$B$4:$B$9,求节点(其他调用!$F$4:$F$42,其他调用!$G$4:$G$42,其他调用!$AG45)))</f>
        <v>0.18638303283604296</v>
      </c>
      <c r="FI44" s="44">
        <f>IF(AE$4=0,0,求节点(AE$4:AE$9,$B$4:$B$9,求节点(其他调用!$F$4:$F$42,其他调用!$G$4:$G$42,其他调用!$AG45)))</f>
        <v>0.18638303283604296</v>
      </c>
      <c r="FJ44" s="44">
        <f>IF(AF$4=0,0,求节点(AF$4:AF$9,$B$4:$B$9,求节点(其他调用!$F$4:$F$42,其他调用!$G$4:$G$42,其他调用!$AG45)))</f>
        <v>0.18638303283604296</v>
      </c>
      <c r="FK44" s="44">
        <f>IF(AG$4=0,0,求节点(AG$4:AG$9,$B$4:$B$9,求节点(其他调用!$F$4:$F$42,其他调用!$G$4:$G$42,其他调用!$AG45)))</f>
        <v>0.18638303283604296</v>
      </c>
      <c r="FL44" s="44">
        <f>IF(AH$4=0,0,求节点(AH$4:AH$9,$B$4:$B$9,求节点(其他调用!$F$4:$F$42,其他调用!$G$4:$G$42,其他调用!$AG45)))</f>
        <v>0.18638303283604296</v>
      </c>
      <c r="FM44" s="44">
        <f>IF(AI$4=0,0,求节点(AI$4:AI$9,$B$4:$B$9,求节点(其他调用!$F$4:$F$42,其他调用!$G$4:$G$42,其他调用!$AG45)))</f>
        <v>0.18638303283604296</v>
      </c>
      <c r="FN44" s="44">
        <f>IF(AJ$4=0,0,求节点(AJ$4:AJ$9,$B$4:$B$9,求节点(其他调用!$F$4:$F$42,其他调用!$G$4:$G$42,其他调用!$AG45)))</f>
        <v>0.18638303283604296</v>
      </c>
      <c r="FO44" s="44">
        <f>IF(AK$4=0,0,求节点(AK$4:AK$9,$B$4:$B$9,求节点(其他调用!$F$4:$F$42,其他调用!$G$4:$G$42,其他调用!$AG45)))</f>
        <v>0.18638303283604296</v>
      </c>
      <c r="FP44" s="44">
        <f>IF(AL$4=0,0,求节点(AL$4:AL$9,$B$4:$B$9,求节点(其他调用!$F$4:$F$42,其他调用!$G$4:$G$42,其他调用!$AG45)))</f>
        <v>0.18638303283604296</v>
      </c>
      <c r="FQ44" s="44">
        <f>IF(AM$4=0,0,求节点(AM$4:AM$9,$B$4:$B$9,求节点(其他调用!$F$4:$F$42,其他调用!$G$4:$G$42,其他调用!$AG45)))</f>
        <v>0.18638303283604296</v>
      </c>
      <c r="FR44" s="44">
        <f>IF(AN$4=0,0,求节点(AN$4:AN$9,$B$4:$B$9,求节点(其他调用!$F$4:$F$42,其他调用!$G$4:$G$42,其他调用!$AG45)))</f>
        <v>0.18638303283604296</v>
      </c>
      <c r="FS44" s="44">
        <f>IF(AO$4=0,0,求节点(AO$4:AO$9,$B$4:$B$9,求节点(其他调用!$F$4:$F$42,其他调用!$G$4:$G$42,其他调用!$AG45)))</f>
        <v>0.18638303283604296</v>
      </c>
      <c r="FT44" s="44">
        <f>IF(AP$4=0,0,求节点(AP$4:AP$9,$B$4:$B$9,求节点(其他调用!$F$4:$F$42,其他调用!$G$4:$G$42,其他调用!$AG45)))</f>
        <v>0.18638303283604296</v>
      </c>
      <c r="FU44" s="44">
        <f>IF(AQ$4=0,0,求节点(AQ$4:AQ$9,$B$4:$B$9,求节点(其他调用!$F$4:$F$42,其他调用!$G$4:$G$42,其他调用!$AG45)))</f>
        <v>0.18638303283604296</v>
      </c>
      <c r="FV44" s="44">
        <f>IF(AR$4=0,0,求节点(AR$4:AR$9,$B$4:$B$9,求节点(其他调用!$F$4:$F$42,其他调用!$G$4:$G$42,其他调用!$AG45)))</f>
        <v>0.18638303283604296</v>
      </c>
      <c r="FW44" s="44">
        <f>IF(AS$4=0,0,求节点(AS$4:AS$9,$B$4:$B$9,求节点(其他调用!$F$4:$F$42,其他调用!$G$4:$G$42,其他调用!$AG45)))</f>
        <v>0.18638303283604296</v>
      </c>
      <c r="FX44" s="44">
        <f>IF(AT$4=0,0,求节点(AT$4:AT$9,$B$4:$B$9,求节点(其他调用!$F$4:$F$42,其他调用!$G$4:$G$42,其他调用!$AG45)))</f>
        <v>0.18638303283604296</v>
      </c>
      <c r="FY44" s="44">
        <f>IF(AU$4=0,0,求节点(AU$4:AU$9,$B$4:$B$9,求节点(其他调用!$F$4:$F$42,其他调用!$G$4:$G$42,其他调用!$AG45)))</f>
        <v>0.18638303283604296</v>
      </c>
      <c r="FZ44" s="44">
        <f>IF(AV$4=0,0,求节点(AV$4:AV$9,$B$4:$B$9,求节点(其他调用!$F$4:$F$42,其他调用!$G$4:$G$42,其他调用!$AG45)))</f>
        <v>0.18638303283604296</v>
      </c>
      <c r="GA44" s="44">
        <f>IF(AW$4=0,0,求节点(AW$4:AW$9,$B$4:$B$9,求节点(其他调用!$F$4:$F$42,其他调用!$G$4:$G$42,其他调用!$AG45)))</f>
        <v>0.18638303283604296</v>
      </c>
      <c r="GB44" s="44">
        <f>IF(AX$4=0,0,求节点(AX$4:AX$9,$B$4:$B$9,求节点(其他调用!$F$4:$F$42,其他调用!$G$4:$G$42,其他调用!$AG45)))</f>
        <v>0.18638303283604296</v>
      </c>
      <c r="GC44" s="44">
        <f>IF(AY$4=0,0,求节点(AY$4:AY$9,$B$4:$B$9,求节点(其他调用!$F$4:$F$42,其他调用!$G$4:$G$42,其他调用!$AG45)))</f>
        <v>0.18638303283604296</v>
      </c>
      <c r="GD44" s="44">
        <f>IF(AZ$4=0,0,求节点(AZ$4:AZ$9,$B$4:$B$9,求节点(其他调用!$F$4:$F$42,其他调用!$G$4:$G$42,其他调用!$AG45)))</f>
        <v>0.18638303283604296</v>
      </c>
      <c r="GF44" s="44">
        <v>41</v>
      </c>
      <c r="GG44" s="44">
        <f>IF(C$23=0,0,求节点(C$23:C$28,$B$23:$B$28,求节点(其他调用!$U$4:$U$20,其他调用!$V$4:$V$20,$GF44)))</f>
        <v>0</v>
      </c>
      <c r="GH44" s="44">
        <f>IF(D$23=0,0,求节点(D$23:D$28,$B$23:$B$28,求节点(其他调用!$U$4:$U$20,其他调用!$V$4:$V$20,$GF44)))</f>
        <v>0</v>
      </c>
      <c r="GI44" s="44">
        <f>IF(E$23=0,0,求节点(E$23:E$28,$B$23:$B$28,求节点(其他调用!$U$4:$U$20,其他调用!$V$4:$V$20,$GF44)))</f>
        <v>0</v>
      </c>
      <c r="GJ44" s="44">
        <f>IF(F$23=0,0,求节点(F$23:F$28,$B$23:$B$28,求节点(其他调用!$U$4:$U$20,其他调用!$V$4:$V$20,$GF44)))</f>
        <v>0</v>
      </c>
      <c r="GK44" s="44">
        <f>IF(G$23=0,0,求节点(G$23:G$28,$B$23:$B$28,求节点(其他调用!$U$4:$U$20,其他调用!$V$4:$V$20,$GF44)))</f>
        <v>0</v>
      </c>
      <c r="GL44" s="44">
        <f>IF(H$23=0,0,求节点(H$23:H$28,$B$23:$B$28,求节点(其他调用!$U$4:$U$20,其他调用!$V$4:$V$20,$GF44)))</f>
        <v>0</v>
      </c>
      <c r="GM44" s="44">
        <f>IF(I$23=0,0,求节点(I$23:I$28,$B$23:$B$28,求节点(其他调用!$U$4:$U$20,其他调用!$V$4:$V$20,$GF44)))</f>
        <v>0</v>
      </c>
      <c r="GN44" s="44">
        <f>IF(J$23=0,0,求节点(J$23:J$28,$B$23:$B$28,求节点(其他调用!$U$4:$U$20,其他调用!$V$4:$V$20,$GF44)))</f>
        <v>0</v>
      </c>
      <c r="GO44" s="44">
        <f>IF(K$23=0,0,求节点(K$23:K$28,$B$23:$B$28,求节点(其他调用!$U$4:$U$20,其他调用!$V$4:$V$20,$GF44)))</f>
        <v>0</v>
      </c>
      <c r="GP44" s="44">
        <f>IF(L$23=0,0,求节点(L$23:L$28,$B$23:$B$28,求节点(其他调用!$U$4:$U$20,其他调用!$V$4:$V$20,$GF44)))</f>
        <v>0</v>
      </c>
      <c r="GQ44" s="44">
        <f>IF(M$23=0,0,求节点(M$23:M$28,$B$23:$B$28,求节点(其他调用!$U$4:$U$20,其他调用!$V$4:$V$20,$GF44)))</f>
        <v>0</v>
      </c>
      <c r="GR44" s="44">
        <f>IF(N$23=0,0,求节点(N$23:N$28,$B$23:$B$28,求节点(其他调用!$U$4:$U$20,其他调用!$V$4:$V$20,$GF44)))</f>
        <v>0</v>
      </c>
      <c r="GS44" s="44">
        <f>IF(O$23=0,0,求节点(O$23:O$28,$B$23:$B$28,求节点(其他调用!$U$4:$U$20,其他调用!$V$4:$V$20,$GF44)))</f>
        <v>0</v>
      </c>
      <c r="GT44" s="44">
        <f>IF(P$23=0,0,求节点(P$23:P$28,$B$23:$B$28,求节点(其他调用!$U$4:$U$20,其他调用!$V$4:$V$20,$GF44)))</f>
        <v>0</v>
      </c>
      <c r="GU44" s="44">
        <f>IF(Q$23=0,0,求节点(Q$23:Q$28,$B$23:$B$28,求节点(其他调用!$U$4:$U$20,其他调用!$V$4:$V$20,$GF44)))</f>
        <v>0</v>
      </c>
      <c r="GV44" s="44">
        <f>IF(R$23=0,0,求节点(R$23:R$28,$B$23:$B$28,求节点(其他调用!$U$4:$U$20,其他调用!$V$4:$V$20,$GF44)))</f>
        <v>0</v>
      </c>
      <c r="GW44" s="44">
        <f>IF(S$23=0,0,求节点(S$23:S$28,$B$23:$B$28,求节点(其他调用!$U$4:$U$20,其他调用!$V$4:$V$20,$GF44)))</f>
        <v>0</v>
      </c>
      <c r="GX44" s="44">
        <f>IF(T$23=0,0,求节点(T$23:T$28,$B$23:$B$28,求节点(其他调用!$U$4:$U$20,其他调用!$V$4:$V$20,$GF44)))</f>
        <v>0</v>
      </c>
      <c r="GY44" s="44">
        <f>IF(U$23=0,0,求节点(U$23:U$28,$B$23:$B$28,求节点(其他调用!$U$4:$U$20,其他调用!$V$4:$V$20,$GF44)))</f>
        <v>0</v>
      </c>
      <c r="GZ44" s="44">
        <f>IF(V$23=0,0,求节点(V$23:V$28,$B$23:$B$28,求节点(其他调用!$U$4:$U$20,其他调用!$V$4:$V$20,$GF44)))</f>
        <v>0</v>
      </c>
      <c r="HC44" s="44">
        <v>41</v>
      </c>
      <c r="HD44" s="44">
        <f>IF(C$4=0,0,求节点(C$4:C$9,$B$4:$B$9,求节点(其他调用!$I$4:$I$42,其他调用!$J$4:$J$42,其他调用!$AH45)))</f>
        <v>2.8943963564959549</v>
      </c>
      <c r="HE44" s="44">
        <f>IF(D$4=0,0,求节点(D$4:D$9,$B$4:$B$9,求节点(其他调用!$I$4:$I$42,其他调用!$J$4:$J$42,其他调用!$AH45)))</f>
        <v>5.7245637960291909</v>
      </c>
      <c r="HF44" s="44">
        <f>IF(E$4=0,0,求节点(E$4:E$9,$B$4:$B$9,求节点(其他调用!$I$4:$I$42,其他调用!$J$4:$J$42,其他调用!$AH45)))</f>
        <v>1.0256387898361563</v>
      </c>
      <c r="HG44" s="44">
        <f>IF(F$4=0,0,求节点(F$4:F$9,$B$4:$B$9,求节点(其他调用!$I$4:$I$42,其他调用!$J$4:$J$42,其他调用!$AH45)))</f>
        <v>0</v>
      </c>
      <c r="HH44" s="44">
        <f>IF(G$4=0,0,求节点(G$4:G$9,$B$4:$B$9,求节点(其他调用!$I$4:$I$42,其他调用!$J$4:$J$42,其他调用!$AH45)))</f>
        <v>0</v>
      </c>
      <c r="HI44" s="44">
        <f>IF(H$4=0,0,求节点(H$4:H$9,$B$4:$B$9,求节点(其他调用!$I$4:$I$42,其他调用!$J$4:$J$42,其他调用!$AH45)))</f>
        <v>0</v>
      </c>
      <c r="HJ44" s="44">
        <f>IF(I$4=0,0,求节点(I$4:I$9,$B$4:$B$9,求节点(其他调用!$I$4:$I$42,其他调用!$J$4:$J$42,其他调用!$AH45)))</f>
        <v>0</v>
      </c>
      <c r="HK44" s="44">
        <f>IF(J$4=0,0,求节点(J$4:J$9,$B$4:$B$9,求节点(其他调用!$I$4:$I$42,其他调用!$J$4:$J$42,其他调用!$AH45)))</f>
        <v>0</v>
      </c>
      <c r="HL44" s="44">
        <f>IF(K$4=0,0,求节点(K$4:K$9,$B$4:$B$9,求节点(其他调用!$I$4:$I$42,其他调用!$J$4:$J$42,其他调用!$AH45)))</f>
        <v>0</v>
      </c>
      <c r="HM44" s="44">
        <f>IF(L$4=0,0,求节点(L$4:L$9,$B$4:$B$9,求节点(其他调用!$I$4:$I$42,其他调用!$J$4:$J$42,其他调用!$AH45)))</f>
        <v>0</v>
      </c>
      <c r="HN44" s="44">
        <f>IF(M$4=0,0,求节点(M$4:M$9,$B$4:$B$9,求节点(其他调用!$I$4:$I$42,其他调用!$J$4:$J$42,其他调用!$AH45)))</f>
        <v>0</v>
      </c>
      <c r="HO44" s="44">
        <f>IF(N$4=0,0,求节点(N$4:N$9,$B$4:$B$9,求节点(其他调用!$I$4:$I$42,其他调用!$J$4:$J$42,其他调用!$AH45)))</f>
        <v>0</v>
      </c>
      <c r="HP44" s="44">
        <f>IF(O$4=0,0,求节点(O$4:O$9,$B$4:$B$9,求节点(其他调用!$I$4:$I$42,其他调用!$J$4:$J$42,其他调用!$AH45)))</f>
        <v>0</v>
      </c>
      <c r="HQ44" s="44">
        <f>IF(P$4=0,0,求节点(P$4:P$9,$B$4:$B$9,求节点(其他调用!$I$4:$I$42,其他调用!$J$4:$J$42,其他调用!$AH45)))</f>
        <v>0</v>
      </c>
      <c r="HR44" s="44">
        <f>IF(Q$4=0,0,求节点(Q$4:Q$9,$B$4:$B$9,求节点(其他调用!$I$4:$I$42,其他调用!$J$4:$J$42,其他调用!$AH45)))</f>
        <v>0</v>
      </c>
      <c r="HS44" s="44">
        <f>IF(R$4=0,0,求节点(R$4:R$9,$B$4:$B$9,求节点(其他调用!$I$4:$I$42,其他调用!$J$4:$J$42,其他调用!$AH45)))</f>
        <v>0</v>
      </c>
      <c r="HT44" s="44">
        <f>IF(S$4=0,0,求节点(S$4:S$9,$B$4:$B$9,求节点(其他调用!$I$4:$I$42,其他调用!$J$4:$J$42,其他调用!$AH45)))</f>
        <v>3.3789415175967608</v>
      </c>
      <c r="HU44" s="44">
        <f>IF(T$4=0,0,求节点(T$4:T$9,$B$4:$B$9,求节点(其他调用!$I$4:$I$42,其他调用!$J$4:$J$42,其他调用!$AH45)))</f>
        <v>3.051486177846598</v>
      </c>
      <c r="HV44" s="44">
        <f>IF(U$4=0,0,求节点(U$4:U$9,$B$4:$B$9,求节点(其他调用!$I$4:$I$42,其他调用!$J$4:$J$42,其他调用!$AH45)))</f>
        <v>3.9160753793744147</v>
      </c>
      <c r="HW44" s="44">
        <f>IF(V$4=0,0,求节点(V$4:V$9,$B$4:$B$9,求节点(其他调用!$I$4:$I$42,其他调用!$J$4:$J$42,其他调用!$AH45)))</f>
        <v>0</v>
      </c>
      <c r="HX44" s="44">
        <f>IF(W$4=0,0,求节点(W$4:W$9,$B$4:$B$9,求节点(其他调用!$I$4:$I$42,其他调用!$J$4:$J$42,其他调用!$AH45)))</f>
        <v>2.0478590743608249</v>
      </c>
      <c r="HY44" s="44">
        <f>IF(X$4=0,0,求节点(X$4:X$9,$B$4:$B$9,求节点(其他调用!$I$4:$I$42,其他调用!$J$4:$J$42,其他调用!$AH45)))</f>
        <v>2.0478590743608249</v>
      </c>
      <c r="HZ44" s="44">
        <f>IF(Y$4=0,0,求节点(Y$4:Y$9,$B$4:$B$9,求节点(其他调用!$I$4:$I$42,其他调用!$J$4:$J$42,其他调用!$AH45)))</f>
        <v>3.35104212168135</v>
      </c>
      <c r="IA44" s="44">
        <f>IF(Z$4=0,0,求节点(Z$4:Z$9,$B$4:$B$9,求节点(其他调用!$I$4:$I$42,其他调用!$J$4:$J$42,其他调用!$AH45)))</f>
        <v>0</v>
      </c>
      <c r="IB44" s="44">
        <f>IF(AA$4=0,0,求节点(AA$4:AA$9,$B$4:$B$9,求节点(其他调用!$I$4:$I$42,其他调用!$J$4:$J$42,其他调用!$AH45)))</f>
        <v>2.0478590743608249</v>
      </c>
      <c r="IC44" s="44">
        <f>IF(AB$4=0,0,求节点(AB$4:AB$9,$B$4:$B$9,求节点(其他调用!$I$4:$I$42,其他调用!$J$4:$J$42,其他调用!$AH45)))</f>
        <v>5.9938093716457592</v>
      </c>
      <c r="ID44" s="44">
        <f>IF(AC$4=0,0,求节点(AC$4:AC$9,$B$4:$B$9,求节点(其他调用!$I$4:$I$42,其他调用!$J$4:$J$42,其他调用!$AH45)))</f>
        <v>3.3004302805521988</v>
      </c>
      <c r="IE44" s="44">
        <f>IF(AD$4=0,0,求节点(AD$4:AD$9,$B$4:$B$9,求节点(其他调用!$I$4:$I$42,其他调用!$J$4:$J$42,其他调用!$AH45)))</f>
        <v>0.25743867991511749</v>
      </c>
      <c r="IF44" s="44">
        <f>IF(AE$4=0,0,求节点(AE$4:AE$9,$B$4:$B$9,求节点(其他调用!$I$4:$I$42,其他调用!$J$4:$J$42,其他调用!$AH45)))</f>
        <v>0.25743867991511749</v>
      </c>
      <c r="IG44" s="44">
        <f>IF(AF$4=0,0,求节点(AF$4:AF$9,$B$4:$B$9,求节点(其他调用!$I$4:$I$42,其他调用!$J$4:$J$42,其他调用!$AH45)))</f>
        <v>0.25743867991511749</v>
      </c>
      <c r="IH44" s="44">
        <f>IF(AG$4=0,0,求节点(AG$4:AG$9,$B$4:$B$9,求节点(其他调用!$I$4:$I$42,其他调用!$J$4:$J$42,其他调用!$AH45)))</f>
        <v>0.25743867991511749</v>
      </c>
      <c r="II44" s="44">
        <f>IF(AH$4=0,0,求节点(AH$4:AH$9,$B$4:$B$9,求节点(其他调用!$I$4:$I$42,其他调用!$J$4:$J$42,其他调用!$AH45)))</f>
        <v>0.25743867991511749</v>
      </c>
      <c r="IJ44" s="44">
        <f>IF(AI$4=0,0,求节点(AI$4:AI$9,$B$4:$B$9,求节点(其他调用!$I$4:$I$42,其他调用!$J$4:$J$42,其他调用!$AH45)))</f>
        <v>0.25743867991511749</v>
      </c>
      <c r="IK44" s="44">
        <f>IF(AJ$4=0,0,求节点(AJ$4:AJ$9,$B$4:$B$9,求节点(其他调用!$I$4:$I$42,其他调用!$J$4:$J$42,其他调用!$AH45)))</f>
        <v>0.25743867991511749</v>
      </c>
      <c r="IL44" s="44">
        <f>IF(AK$4=0,0,求节点(AK$4:AK$9,$B$4:$B$9,求节点(其他调用!$I$4:$I$42,其他调用!$J$4:$J$42,其他调用!$AH45)))</f>
        <v>0.25743867991511749</v>
      </c>
      <c r="IM44" s="44">
        <f>IF(AL$4=0,0,求节点(AL$4:AL$9,$B$4:$B$9,求节点(其他调用!$I$4:$I$42,其他调用!$J$4:$J$42,其他调用!$AH45)))</f>
        <v>0.25743867991511749</v>
      </c>
      <c r="IN44" s="44">
        <f>IF(AM$4=0,0,求节点(AM$4:AM$9,$B$4:$B$9,求节点(其他调用!$I$4:$I$42,其他调用!$J$4:$J$42,其他调用!$AH45)))</f>
        <v>0.25743867991511749</v>
      </c>
      <c r="IO44" s="44">
        <f>IF(AN$4=0,0,求节点(AN$4:AN$9,$B$4:$B$9,求节点(其他调用!$I$4:$I$42,其他调用!$J$4:$J$42,其他调用!$AH45)))</f>
        <v>0.25743867991511749</v>
      </c>
      <c r="IP44" s="44">
        <f>IF(AO$4=0,0,求节点(AO$4:AO$9,$B$4:$B$9,求节点(其他调用!$I$4:$I$42,其他调用!$J$4:$J$42,其他调用!$AH45)))</f>
        <v>0.25743867991511749</v>
      </c>
      <c r="IQ44" s="44">
        <f>IF(AP$4=0,0,求节点(AP$4:AP$9,$B$4:$B$9,求节点(其他调用!$I$4:$I$42,其他调用!$J$4:$J$42,其他调用!$AH45)))</f>
        <v>0.25743867991511749</v>
      </c>
      <c r="IR44" s="44">
        <f>IF(AQ$4=0,0,求节点(AQ$4:AQ$9,$B$4:$B$9,求节点(其他调用!$I$4:$I$42,其他调用!$J$4:$J$42,其他调用!$AH45)))</f>
        <v>0.25743867991511749</v>
      </c>
      <c r="IS44" s="44">
        <f>IF(AR$4=0,0,求节点(AR$4:AR$9,$B$4:$B$9,求节点(其他调用!$I$4:$I$42,其他调用!$J$4:$J$42,其他调用!$AH45)))</f>
        <v>0.25743867991511749</v>
      </c>
      <c r="IT44" s="44">
        <f>IF(AS$4=0,0,求节点(AS$4:AS$9,$B$4:$B$9,求节点(其他调用!$I$4:$I$42,其他调用!$J$4:$J$42,其他调用!$AH45)))</f>
        <v>0.25743867991511749</v>
      </c>
      <c r="IU44" s="44">
        <f>IF(AT$4=0,0,求节点(AT$4:AT$9,$B$4:$B$9,求节点(其他调用!$I$4:$I$42,其他调用!$J$4:$J$42,其他调用!$AH45)))</f>
        <v>0.25743867991511749</v>
      </c>
      <c r="IV44" s="44">
        <f>IF(AU$4=0,0,求节点(AU$4:AU$9,$B$4:$B$9,求节点(其他调用!$I$4:$I$42,其他调用!$J$4:$J$42,其他调用!$AH45)))</f>
        <v>0.25743867991511749</v>
      </c>
      <c r="IW44" s="44">
        <f>IF(AV$4=0,0,求节点(AV$4:AV$9,$B$4:$B$9,求节点(其他调用!$I$4:$I$42,其他调用!$J$4:$J$42,其他调用!$AH45)))</f>
        <v>0.25743867991511749</v>
      </c>
      <c r="IX44" s="44">
        <f>IF(AW$4=0,0,求节点(AW$4:AW$9,$B$4:$B$9,求节点(其他调用!$I$4:$I$42,其他调用!$J$4:$J$42,其他调用!$AH45)))</f>
        <v>0.25743867991511749</v>
      </c>
      <c r="IY44" s="44">
        <f>IF(AX$4=0,0,求节点(AX$4:AX$9,$B$4:$B$9,求节点(其他调用!$I$4:$I$42,其他调用!$J$4:$J$42,其他调用!$AH45)))</f>
        <v>0.25743867991511749</v>
      </c>
      <c r="IZ44" s="44">
        <f>IF(AY$4=0,0,求节点(AY$4:AY$9,$B$4:$B$9,求节点(其他调用!$I$4:$I$42,其他调用!$J$4:$J$42,其他调用!$AH45)))</f>
        <v>0.25743867991511749</v>
      </c>
      <c r="JA44" s="44">
        <f>IF(AZ$4=0,0,求节点(AZ$4:AZ$9,$B$4:$B$9,求节点(其他调用!$I$4:$I$42,其他调用!$J$4:$J$42,其他调用!$AH45)))</f>
        <v>0.25743867991511749</v>
      </c>
      <c r="JC44" s="44">
        <v>41</v>
      </c>
      <c r="JD44" s="44">
        <f>IF(C$23=0,0,求节点(C$23:C$28,$B$23:$B$28,求节点(其他调用!$W$4:$W$20,其他调用!$X$4:$X$20,$JC44)))</f>
        <v>0</v>
      </c>
      <c r="JE44" s="44">
        <f>IF(D$23=0,0,求节点(D$23:D$28,$B$23:$B$28,求节点(其他调用!$W$4:$W$20,其他调用!$X$4:$X$20,$JC44)))</f>
        <v>0</v>
      </c>
      <c r="JF44" s="44">
        <f>IF(E$23=0,0,求节点(E$23:E$28,$B$23:$B$28,求节点(其他调用!$W$4:$W$20,其他调用!$X$4:$X$20,$JC44)))</f>
        <v>0</v>
      </c>
      <c r="JG44" s="44">
        <f>IF(F$23=0,0,求节点(F$23:F$28,$B$23:$B$28,求节点(其他调用!$W$4:$W$20,其他调用!$X$4:$X$20,$JC44)))</f>
        <v>3.0075774275217793E-4</v>
      </c>
      <c r="JH44" s="44">
        <f>IF(G$23=0,0,求节点(G$23:G$28,$B$23:$B$28,求节点(其他调用!$W$4:$W$20,其他调用!$X$4:$X$20,$JC44)))</f>
        <v>4.5113661412843342E-4</v>
      </c>
      <c r="JI44" s="44">
        <f>IF(H$23=0,0,求节点(H$23:H$28,$B$23:$B$28,求节点(其他调用!$W$4:$W$20,其他调用!$X$4:$X$20,$JC44)))</f>
        <v>4.5113661412843342E-4</v>
      </c>
      <c r="JJ44" s="44">
        <f>IF(I$23=0,0,求节点(I$23:I$28,$B$23:$B$28,求节点(其他调用!$W$4:$W$20,其他调用!$X$4:$X$20,$JC44)))</f>
        <v>6.8354032443695978E-4</v>
      </c>
      <c r="JK44" s="44">
        <f>IF(J$23=0,0,求节点(J$23:J$28,$B$23:$B$28,求节点(其他调用!$W$4:$W$20,其他调用!$X$4:$X$20,$JC44)))</f>
        <v>0</v>
      </c>
      <c r="JL44" s="44">
        <f>IF(K$23=0,0,求节点(K$23:K$28,$B$23:$B$28,求节点(其他调用!$W$4:$W$20,其他调用!$X$4:$X$20,$JC44)))</f>
        <v>4.5113661412843342E-4</v>
      </c>
      <c r="JM44" s="44">
        <f>IF(L$23=0,0,求节点(L$23:L$28,$B$23:$B$28,求节点(其他调用!$W$4:$W$20,其他调用!$X$4:$X$20,$JC44)))</f>
        <v>0</v>
      </c>
      <c r="JN44" s="44">
        <f>IF(M$23=0,0,求节点(M$23:M$28,$B$23:$B$28,求节点(其他调用!$W$4:$W$20,其他调用!$X$4:$X$20,$JC44)))</f>
        <v>0</v>
      </c>
      <c r="JO44" s="44">
        <f>IF(N$23=0,0,求节点(N$23:N$28,$B$23:$B$28,求节点(其他调用!$W$4:$W$20,其他调用!$X$4:$X$20,$JC44)))</f>
        <v>0</v>
      </c>
      <c r="JP44" s="44">
        <f>IF(O$23=0,0,求节点(O$23:O$28,$B$23:$B$28,求节点(其他调用!$W$4:$W$20,其他调用!$X$4:$X$20,$JC44)))</f>
        <v>0</v>
      </c>
      <c r="JQ44" s="44">
        <f>IF(P$23=0,0,求节点(P$23:P$28,$B$23:$B$28,求节点(其他调用!$W$4:$W$20,其他调用!$X$4:$X$20,$JC44)))</f>
        <v>0</v>
      </c>
      <c r="JR44" s="44">
        <f>IF(Q$23=0,0,求节点(Q$23:Q$28,$B$23:$B$28,求节点(其他调用!$W$4:$W$20,其他调用!$X$4:$X$20,$JC44)))</f>
        <v>0</v>
      </c>
      <c r="JS44" s="44">
        <f>IF(R$23=0,0,求节点(R$23:R$28,$B$23:$B$28,求节点(其他调用!$W$4:$W$20,其他调用!$X$4:$X$20,$JC44)))</f>
        <v>0</v>
      </c>
      <c r="JT44" s="44">
        <f>IF(S$23=0,0,求节点(S$23:S$28,$B$23:$B$28,求节点(其他调用!$W$4:$W$20,其他调用!$X$4:$X$20,$JC44)))</f>
        <v>0</v>
      </c>
      <c r="JU44" s="44">
        <f>IF(T$23=0,0,求节点(T$23:T$28,$B$23:$B$28,求节点(其他调用!$W$4:$W$20,其他调用!$X$4:$X$20,$JC44)))</f>
        <v>0</v>
      </c>
      <c r="JV44" s="44">
        <f>IF(U$23=0,0,求节点(U$23:U$28,$B$23:$B$28,求节点(其他调用!$W$4:$W$20,其他调用!$X$4:$X$20,$JC44)))</f>
        <v>0</v>
      </c>
      <c r="JW44" s="44">
        <f>IF(V$23=0,0,求节点(V$23:V$28,$B$23:$B$28,求节点(其他调用!$W$4:$W$20,其他调用!$X$4:$X$20,$JC44)))</f>
        <v>0</v>
      </c>
      <c r="JZ44" s="44">
        <v>41</v>
      </c>
      <c r="KA44" s="44">
        <f>IF(C$4=0,0,求节点(C$4:C$9,$B$4:$B$9,求节点(其他调用!$L$4:$L$42,其他调用!$M$4:$M$42,其他调用!$AI45)))</f>
        <v>4.5394367687175903</v>
      </c>
      <c r="KB44" s="44">
        <f>IF(D$4=0,0,求节点(D$4:D$9,$B$4:$B$9,求节点(其他调用!$L$4:$L$42,其他调用!$M$4:$M$42,其他调用!$AI45)))</f>
        <v>6</v>
      </c>
      <c r="KC44" s="44">
        <f>IF(E$4=0,0,求节点(E$4:E$9,$B$4:$B$9,求节点(其他调用!$L$4:$L$42,其他调用!$M$4:$M$42,其他调用!$AI45)))</f>
        <v>1.7254678783252249</v>
      </c>
      <c r="KD44" s="44">
        <f>IF(F$4=0,0,求节点(F$4:F$9,$B$4:$B$9,求节点(其他调用!$L$4:$L$42,其他调用!$M$4:$M$42,其他调用!$AI45)))</f>
        <v>0</v>
      </c>
      <c r="KE44" s="44">
        <f>IF(G$4=0,0,求节点(G$4:G$9,$B$4:$B$9,求节点(其他调用!$L$4:$L$42,其他调用!$M$4:$M$42,其他调用!$AI45)))</f>
        <v>0</v>
      </c>
      <c r="KF44" s="44">
        <f>IF(H$4=0,0,求节点(H$4:H$9,$B$4:$B$9,求节点(其他调用!$L$4:$L$42,其他调用!$M$4:$M$42,其他调用!$AI45)))</f>
        <v>0</v>
      </c>
      <c r="KG44" s="44">
        <f>IF(I$4=0,0,求节点(I$4:I$9,$B$4:$B$9,求节点(其他调用!$L$4:$L$42,其他调用!$M$4:$M$42,其他调用!$AI45)))</f>
        <v>0</v>
      </c>
      <c r="KH44" s="44">
        <f>IF(J$4=0,0,求节点(J$4:J$9,$B$4:$B$9,求节点(其他调用!$L$4:$L$42,其他调用!$M$4:$M$42,其他调用!$AI45)))</f>
        <v>0</v>
      </c>
      <c r="KI44" s="44">
        <f>IF(K$4=0,0,求节点(K$4:K$9,$B$4:$B$9,求节点(其他调用!$L$4:$L$42,其他调用!$M$4:$M$42,其他调用!$AI45)))</f>
        <v>0</v>
      </c>
      <c r="KJ44" s="44">
        <f>IF(L$4=0,0,求节点(L$4:L$9,$B$4:$B$9,求节点(其他调用!$L$4:$L$42,其他调用!$M$4:$M$42,其他调用!$AI45)))</f>
        <v>0</v>
      </c>
      <c r="KK44" s="44">
        <f>IF(M$4=0,0,求节点(M$4:M$9,$B$4:$B$9,求节点(其他调用!$L$4:$L$42,其他调用!$M$4:$M$42,其他调用!$AI45)))</f>
        <v>0</v>
      </c>
      <c r="KL44" s="44">
        <f>IF(N$4=0,0,求节点(N$4:N$9,$B$4:$B$9,求节点(其他调用!$L$4:$L$42,其他调用!$M$4:$M$42,其他调用!$AI45)))</f>
        <v>0</v>
      </c>
      <c r="KM44" s="44">
        <f>IF(O$4=0,0,求节点(O$4:O$9,$B$4:$B$9,求节点(其他调用!$L$4:$L$42,其他调用!$M$4:$M$42,其他调用!$AI45)))</f>
        <v>0</v>
      </c>
      <c r="KN44" s="44">
        <f>IF(P$4=0,0,求节点(P$4:P$9,$B$4:$B$9,求节点(其他调用!$L$4:$L$42,其他调用!$M$4:$M$42,其他调用!$AI45)))</f>
        <v>0</v>
      </c>
      <c r="KO44" s="44">
        <f>IF(Q$4=0,0,求节点(Q$4:Q$9,$B$4:$B$9,求节点(其他调用!$L$4:$L$42,其他调用!$M$4:$M$42,其他调用!$AI45)))</f>
        <v>0</v>
      </c>
      <c r="KP44" s="44">
        <f>IF(R$4=0,0,求节点(R$4:R$9,$B$4:$B$9,求节点(其他调用!$L$4:$L$42,其他调用!$M$4:$M$42,其他调用!$AI45)))</f>
        <v>0</v>
      </c>
      <c r="KQ44" s="44">
        <f>IF(S$4=0,0,求节点(S$4:S$9,$B$4:$B$9,求节点(其他调用!$L$4:$L$42,其他调用!$M$4:$M$42,其他调用!$AI45)))</f>
        <v>4.3258842242424409</v>
      </c>
      <c r="KR44" s="44">
        <f>IF(T$4=0,0,求节点(T$4:T$9,$B$4:$B$9,求节点(其他调用!$L$4:$L$42,其他调用!$M$4:$M$42,其他调用!$AI45)))</f>
        <v>3.3650096094897006</v>
      </c>
      <c r="KS44" s="44">
        <f>IF(U$4=0,0,求节点(U$4:U$9,$B$4:$B$9,求节点(其他调用!$L$4:$L$42,其他调用!$M$4:$M$42,其他调用!$AI45)))</f>
        <v>6</v>
      </c>
      <c r="KT44" s="44">
        <f>IF(V$4=0,0,求节点(V$4:V$9,$B$4:$B$9,求节点(其他调用!$L$4:$L$42,其他调用!$M$4:$M$42,其他调用!$AI45)))</f>
        <v>0</v>
      </c>
      <c r="KU44" s="44">
        <f>IF(W$4=0,0,求节点(W$4:W$9,$B$4:$B$9,求节点(其他调用!$L$4:$L$42,其他调用!$M$4:$M$42,其他调用!$AI45)))</f>
        <v>3.2898054868967073</v>
      </c>
      <c r="KV44" s="44">
        <f>IF(X$4=0,0,求节点(X$4:X$9,$B$4:$B$9,求节点(其他调用!$L$4:$L$42,其他调用!$M$4:$M$42,其他调用!$AI45)))</f>
        <v>3.2898054868967073</v>
      </c>
      <c r="KW44" s="44">
        <f>IF(Y$4=0,0,求节点(Y$4:Y$9,$B$4:$B$9,求节点(其他调用!$L$4:$L$42,其他调用!$M$4:$M$42,其他调用!$AI45)))</f>
        <v>5.2250480474485039</v>
      </c>
      <c r="KX44" s="44">
        <f>IF(Z$4=0,0,求节点(Z$4:Z$9,$B$4:$B$9,求节点(其他调用!$L$4:$L$42,其他调用!$M$4:$M$42,其他调用!$AI45)))</f>
        <v>0</v>
      </c>
      <c r="KY44" s="44">
        <f>IF(AA$4=0,0,求节点(AA$4:AA$9,$B$4:$B$9,求节点(其他调用!$L$4:$L$42,其他调用!$M$4:$M$42,其他调用!$AI45)))</f>
        <v>3.2898054868967073</v>
      </c>
      <c r="KZ44" s="44">
        <f>IF(AB$4=0,0,求节点(AB$4:AB$9,$B$4:$B$9,求节点(其他调用!$L$4:$L$42,其他调用!$M$4:$M$42,其他调用!$AI45)))</f>
        <v>6</v>
      </c>
      <c r="LA44" s="44">
        <f>IF(AC$4=0,0,求节点(AC$4:AC$9,$B$4:$B$9,求节点(其他调用!$L$4:$L$42,其他调用!$M$4:$M$42,其他调用!$AI45)))</f>
        <v>3.8484204314082393</v>
      </c>
      <c r="LB44" s="44">
        <f>IF(AD$4=0,0,求节点(AD$4:AD$9,$B$4:$B$9,求节点(其他调用!$L$4:$L$42,其他调用!$M$4:$M$42,其他调用!$AI45)))</f>
        <v>0.50092713813375722</v>
      </c>
      <c r="LC44" s="44">
        <f>IF(AE$4=0,0,求节点(AE$4:AE$9,$B$4:$B$9,求节点(其他调用!$L$4:$L$42,其他调用!$M$4:$M$42,其他调用!$AI45)))</f>
        <v>0.50092713813375722</v>
      </c>
      <c r="LD44" s="44">
        <f>IF(AF$4=0,0,求节点(AF$4:AF$9,$B$4:$B$9,求节点(其他调用!$L$4:$L$42,其他调用!$M$4:$M$42,其他调用!$AI45)))</f>
        <v>0.50092713813375722</v>
      </c>
      <c r="LE44" s="44">
        <f>IF(AG$4=0,0,求节点(AG$4:AG$9,$B$4:$B$9,求节点(其他调用!$L$4:$L$42,其他调用!$M$4:$M$42,其他调用!$AI45)))</f>
        <v>0.50092713813375722</v>
      </c>
      <c r="LF44" s="44">
        <f>IF(AH$4=0,0,求节点(AH$4:AH$9,$B$4:$B$9,求节点(其他调用!$L$4:$L$42,其他调用!$M$4:$M$42,其他调用!$AI45)))</f>
        <v>0.50092713813375722</v>
      </c>
      <c r="LG44" s="44">
        <f>IF(AI$4=0,0,求节点(AI$4:AI$9,$B$4:$B$9,求节点(其他调用!$L$4:$L$42,其他调用!$M$4:$M$42,其他调用!$AI45)))</f>
        <v>0.50092713813375722</v>
      </c>
      <c r="LH44" s="44">
        <f>IF(AJ$4=0,0,求节点(AJ$4:AJ$9,$B$4:$B$9,求节点(其他调用!$L$4:$L$42,其他调用!$M$4:$M$42,其他调用!$AI45)))</f>
        <v>0.50092713813375722</v>
      </c>
      <c r="LI44" s="44">
        <f>IF(AK$4=0,0,求节点(AK$4:AK$9,$B$4:$B$9,求节点(其他调用!$L$4:$L$42,其他调用!$M$4:$M$42,其他调用!$AI45)))</f>
        <v>0.50092713813375722</v>
      </c>
      <c r="LJ44" s="44">
        <f>IF(AL$4=0,0,求节点(AL$4:AL$9,$B$4:$B$9,求节点(其他调用!$L$4:$L$42,其他调用!$M$4:$M$42,其他调用!$AI45)))</f>
        <v>0.50092713813375722</v>
      </c>
      <c r="LK44" s="44">
        <f>IF(AM$4=0,0,求节点(AM$4:AM$9,$B$4:$B$9,求节点(其他调用!$L$4:$L$42,其他调用!$M$4:$M$42,其他调用!$AI45)))</f>
        <v>0.50092713813375722</v>
      </c>
      <c r="LL44" s="44">
        <f>IF(AN$4=0,0,求节点(AN$4:AN$9,$B$4:$B$9,求节点(其他调用!$L$4:$L$42,其他调用!$M$4:$M$42,其他调用!$AI45)))</f>
        <v>0.50092713813375722</v>
      </c>
      <c r="LM44" s="44">
        <f>IF(AO$4=0,0,求节点(AO$4:AO$9,$B$4:$B$9,求节点(其他调用!$L$4:$L$42,其他调用!$M$4:$M$42,其他调用!$AI45)))</f>
        <v>0.50092713813375722</v>
      </c>
      <c r="LN44" s="44">
        <f>IF(AP$4=0,0,求节点(AP$4:AP$9,$B$4:$B$9,求节点(其他调用!$L$4:$L$42,其他调用!$M$4:$M$42,其他调用!$AI45)))</f>
        <v>0.50092713813375722</v>
      </c>
      <c r="LO44" s="44">
        <f>IF(AQ$4=0,0,求节点(AQ$4:AQ$9,$B$4:$B$9,求节点(其他调用!$L$4:$L$42,其他调用!$M$4:$M$42,其他调用!$AI45)))</f>
        <v>0.50092713813375722</v>
      </c>
      <c r="LP44" s="44">
        <f>IF(AR$4=0,0,求节点(AR$4:AR$9,$B$4:$B$9,求节点(其他调用!$L$4:$L$42,其他调用!$M$4:$M$42,其他调用!$AI45)))</f>
        <v>0.50092713813375722</v>
      </c>
      <c r="LQ44" s="44">
        <f>IF(AS$4=0,0,求节点(AS$4:AS$9,$B$4:$B$9,求节点(其他调用!$L$4:$L$42,其他调用!$M$4:$M$42,其他调用!$AI45)))</f>
        <v>0.50092713813375722</v>
      </c>
      <c r="LR44" s="44">
        <f>IF(AT$4=0,0,求节点(AT$4:AT$9,$B$4:$B$9,求节点(其他调用!$L$4:$L$42,其他调用!$M$4:$M$42,其他调用!$AI45)))</f>
        <v>0.50092713813375722</v>
      </c>
      <c r="LS44" s="44">
        <f>IF(AU$4=0,0,求节点(AU$4:AU$9,$B$4:$B$9,求节点(其他调用!$L$4:$L$42,其他调用!$M$4:$M$42,其他调用!$AI45)))</f>
        <v>0.50092713813375722</v>
      </c>
      <c r="LT44" s="44">
        <f>IF(AV$4=0,0,求节点(AV$4:AV$9,$B$4:$B$9,求节点(其他调用!$L$4:$L$42,其他调用!$M$4:$M$42,其他调用!$AI45)))</f>
        <v>0.50092713813375722</v>
      </c>
      <c r="LU44" s="44">
        <f>IF(AW$4=0,0,求节点(AW$4:AW$9,$B$4:$B$9,求节点(其他调用!$L$4:$L$42,其他调用!$M$4:$M$42,其他调用!$AI45)))</f>
        <v>0.50092713813375722</v>
      </c>
      <c r="LV44" s="44">
        <f>IF(AX$4=0,0,求节点(AX$4:AX$9,$B$4:$B$9,求节点(其他调用!$L$4:$L$42,其他调用!$M$4:$M$42,其他调用!$AI45)))</f>
        <v>0.50092713813375722</v>
      </c>
      <c r="LW44" s="44">
        <f>IF(AY$4=0,0,求节点(AY$4:AY$9,$B$4:$B$9,求节点(其他调用!$L$4:$L$42,其他调用!$M$4:$M$42,其他调用!$AI45)))</f>
        <v>0.50092713813375722</v>
      </c>
      <c r="LX44" s="44">
        <f>IF(AZ$4=0,0,求节点(AZ$4:AZ$9,$B$4:$B$9,求节点(其他调用!$L$4:$L$42,其他调用!$M$4:$M$42,其他调用!$AI45)))</f>
        <v>0.50092713813375722</v>
      </c>
      <c r="LZ44" s="44">
        <v>41</v>
      </c>
      <c r="MA44" s="44">
        <f>IF(C$23=0,0,求节点(C$23:C$28,$B$23:$B$28,求节点(其他调用!$Y$4:$Y$20,其他调用!$Z$4:$Z$20,$LZ44)))</f>
        <v>0</v>
      </c>
      <c r="MB44" s="44">
        <f>IF(D$23=0,0,求节点(D$23:D$28,$B$23:$B$28,求节点(其他调用!$Y$4:$Y$20,其他调用!$Z$4:$Z$20,$LZ44)))</f>
        <v>0</v>
      </c>
      <c r="MC44" s="44">
        <f>IF(E$23=0,0,求节点(E$23:E$28,$B$23:$B$28,求节点(其他调用!$Y$4:$Y$20,其他调用!$Z$4:$Z$20,$LZ44)))</f>
        <v>0</v>
      </c>
      <c r="MD44" s="44">
        <f>IF(F$23=0,0,求节点(F$23:F$28,$B$23:$B$28,求节点(其他调用!$Y$4:$Y$20,其他调用!$Z$4:$Z$20,$LZ44)))</f>
        <v>0</v>
      </c>
      <c r="ME44" s="44">
        <f>IF(G$23=0,0,求节点(G$23:G$28,$B$23:$B$28,求节点(其他调用!$Y$4:$Y$20,其他调用!$Z$4:$Z$20,$LZ44)))</f>
        <v>0</v>
      </c>
      <c r="MF44" s="44">
        <f>IF(H$23=0,0,求节点(H$23:H$28,$B$23:$B$28,求节点(其他调用!$Y$4:$Y$20,其他调用!$Z$4:$Z$20,$LZ44)))</f>
        <v>0</v>
      </c>
      <c r="MG44" s="44">
        <f>IF(I$23=0,0,求节点(I$23:I$28,$B$23:$B$28,求节点(其他调用!$Y$4:$Y$20,其他调用!$Z$4:$Z$20,$LZ44)))</f>
        <v>0</v>
      </c>
      <c r="MH44" s="44">
        <f>IF(J$23=0,0,求节点(J$23:J$28,$B$23:$B$28,求节点(其他调用!$Y$4:$Y$20,其他调用!$Z$4:$Z$20,$LZ44)))</f>
        <v>0</v>
      </c>
      <c r="MI44" s="44">
        <f>IF(K$23=0,0,求节点(K$23:K$28,$B$23:$B$28,求节点(其他调用!$Y$4:$Y$20,其他调用!$Z$4:$Z$20,$LZ44)))</f>
        <v>0</v>
      </c>
      <c r="MJ44" s="44">
        <f>IF(L$23=0,0,求节点(L$23:L$28,$B$23:$B$28,求节点(其他调用!$Y$4:$Y$20,其他调用!$Z$4:$Z$20,$LZ44)))</f>
        <v>0</v>
      </c>
      <c r="MK44" s="44">
        <f>IF(M$23=0,0,求节点(M$23:M$28,$B$23:$B$28,求节点(其他调用!$Y$4:$Y$20,其他调用!$Z$4:$Z$20,$LZ44)))</f>
        <v>0</v>
      </c>
      <c r="ML44" s="44">
        <f>IF(N$23=0,0,求节点(N$23:N$28,$B$23:$B$28,求节点(其他调用!$Y$4:$Y$20,其他调用!$Z$4:$Z$20,$LZ44)))</f>
        <v>0</v>
      </c>
      <c r="MM44" s="44">
        <f>IF(O$23=0,0,求节点(O$23:O$28,$B$23:$B$28,求节点(其他调用!$Y$4:$Y$20,其他调用!$Z$4:$Z$20,$LZ44)))</f>
        <v>0</v>
      </c>
      <c r="MN44" s="44">
        <f>IF(P$23=0,0,求节点(P$23:P$28,$B$23:$B$28,求节点(其他调用!$Y$4:$Y$20,其他调用!$Z$4:$Z$20,$LZ44)))</f>
        <v>0</v>
      </c>
      <c r="MO44" s="44">
        <f>IF(Q$23=0,0,求节点(Q$23:Q$28,$B$23:$B$28,求节点(其他调用!$Y$4:$Y$20,其他调用!$Z$4:$Z$20,$LZ44)))</f>
        <v>0</v>
      </c>
      <c r="MP44" s="44">
        <f>IF(R$23=0,0,求节点(R$23:R$28,$B$23:$B$28,求节点(其他调用!$Y$4:$Y$20,其他调用!$Z$4:$Z$20,$LZ44)))</f>
        <v>0</v>
      </c>
      <c r="MQ44" s="44">
        <f>IF(S$23=0,0,求节点(S$23:S$28,$B$23:$B$28,求节点(其他调用!$Y$4:$Y$20,其他调用!$Z$4:$Z$20,$LZ44)))</f>
        <v>0</v>
      </c>
      <c r="MR44" s="44">
        <f>IF(T$23=0,0,求节点(T$23:T$28,$B$23:$B$28,求节点(其他调用!$Y$4:$Y$20,其他调用!$Z$4:$Z$20,$LZ44)))</f>
        <v>0</v>
      </c>
      <c r="MS44" s="44">
        <f>IF(U$23=0,0,求节点(U$23:U$28,$B$23:$B$28,求节点(其他调用!$Y$4:$Y$20,其他调用!$Z$4:$Z$20,$LZ44)))</f>
        <v>0</v>
      </c>
      <c r="MT44" s="44">
        <f>IF(V$23=0,0,求节点(V$23:V$28,$B$23:$B$28,求节点(其他调用!$Y$4:$Y$20,其他调用!$Z$4:$Z$20,$LZ44)))</f>
        <v>0</v>
      </c>
      <c r="MW44" s="44">
        <v>41</v>
      </c>
      <c r="MX44" s="44">
        <f>IF(C$4=0,0,求节点(C$4:C$9,$B$4:$B$9,求节点(其他调用!$O$4:$O$42,其他调用!$P$4:$P$42,其他调用!$AJ45)))</f>
        <v>5.6708207584000512</v>
      </c>
      <c r="MY44" s="44">
        <f>IF(D$4=0,0,求节点(D$4:D$9,$B$4:$B$9,求节点(其他调用!$O$4:$O$42,其他调用!$P$4:$P$42,其他调用!$AJ45)))</f>
        <v>6</v>
      </c>
      <c r="MZ44" s="44">
        <f>IF(E$4=0,0,求节点(E$4:E$9,$B$4:$B$9,求节点(其他调用!$O$4:$O$42,其他调用!$P$4:$P$42,其他调用!$AJ45)))</f>
        <v>2.2471589376444667</v>
      </c>
      <c r="NA44" s="44">
        <f>IF(F$4=0,0,求节点(F$4:F$9,$B$4:$B$9,求节点(其他调用!$O$4:$O$42,其他调用!$P$4:$P$42,其他调用!$AJ45)))</f>
        <v>0</v>
      </c>
      <c r="NB44" s="44">
        <f>IF(G$4=0,0,求节点(G$4:G$9,$B$4:$B$9,求节点(其他调用!$O$4:$O$42,其他调用!$P$4:$P$42,其他调用!$AJ45)))</f>
        <v>0</v>
      </c>
      <c r="NC44" s="44">
        <f>IF(H$4=0,0,求节点(H$4:H$9,$B$4:$B$9,求节点(其他调用!$O$4:$O$42,其他调用!$P$4:$P$42,其他调用!$AJ45)))</f>
        <v>0</v>
      </c>
      <c r="ND44" s="44">
        <f>IF(I$4=0,0,求节点(I$4:I$9,$B$4:$B$9,求节点(其他调用!$O$4:$O$42,其他调用!$P$4:$P$42,其他调用!$AJ45)))</f>
        <v>0</v>
      </c>
      <c r="NE44" s="44">
        <f>IF(J$4=0,0,求节点(J$4:J$9,$B$4:$B$9,求节点(其他调用!$O$4:$O$42,其他调用!$P$4:$P$42,其他调用!$AJ45)))</f>
        <v>0</v>
      </c>
      <c r="NF44" s="44">
        <f>IF(K$4=0,0,求节点(K$4:K$9,$B$4:$B$9,求节点(其他调用!$O$4:$O$42,其他调用!$P$4:$P$42,其他调用!$AJ45)))</f>
        <v>0</v>
      </c>
      <c r="NG44" s="44">
        <f>IF(L$4=0,0,求节点(L$4:L$9,$B$4:$B$9,求节点(其他调用!$O$4:$O$42,其他调用!$P$4:$P$42,其他调用!$AJ45)))</f>
        <v>0</v>
      </c>
      <c r="NH44" s="44">
        <f>IF(M$4=0,0,求节点(M$4:M$9,$B$4:$B$9,求节点(其他调用!$O$4:$O$42,其他调用!$P$4:$P$42,其他调用!$AJ45)))</f>
        <v>0</v>
      </c>
      <c r="NI44" s="44">
        <f>IF(N$4=0,0,求节点(N$4:N$9,$B$4:$B$9,求节点(其他调用!$O$4:$O$42,其他调用!$P$4:$P$42,其他调用!$AJ45)))</f>
        <v>0</v>
      </c>
      <c r="NJ44" s="44">
        <f>IF(O$4=0,0,求节点(O$4:O$9,$B$4:$B$9,求节点(其他调用!$O$4:$O$42,其他调用!$P$4:$P$42,其他调用!$AJ45)))</f>
        <v>0</v>
      </c>
      <c r="NK44" s="44">
        <f>IF(P$4=0,0,求节点(P$4:P$9,$B$4:$B$9,求节点(其他调用!$O$4:$O$42,其他调用!$P$4:$P$42,其他调用!$AJ45)))</f>
        <v>0</v>
      </c>
      <c r="NL44" s="44">
        <f>IF(Q$4=0,0,求节点(Q$4:Q$9,$B$4:$B$9,求节点(其他调用!$O$4:$O$42,其他调用!$P$4:$P$42,其他调用!$AJ45)))</f>
        <v>0</v>
      </c>
      <c r="NM44" s="44">
        <f>IF(R$4=0,0,求节点(R$4:R$9,$B$4:$B$9,求节点(其他调用!$O$4:$O$42,其他调用!$P$4:$P$42,其他调用!$AJ45)))</f>
        <v>0</v>
      </c>
      <c r="NN44" s="44">
        <f>IF(S$4=0,0,求节点(S$4:S$9,$B$4:$B$9,求节点(其他调用!$O$4:$O$42,其他调用!$P$4:$P$42,其他调用!$AJ45)))</f>
        <v>5.4096013036824449</v>
      </c>
      <c r="NO44" s="44">
        <f>IF(T$4=0,0,求节点(T$4:T$9,$B$4:$B$9,求节点(其他调用!$O$4:$O$42,其他调用!$P$4:$P$42,其他调用!$AJ45)))</f>
        <v>3.6303635480832126</v>
      </c>
      <c r="NP44" s="44">
        <f>IF(U$4=0,0,求节点(U$4:U$9,$B$4:$B$9,求节点(其他调用!$O$4:$O$42,其他调用!$P$4:$P$42,其他调用!$AJ45)))</f>
        <v>6</v>
      </c>
      <c r="NQ44" s="44">
        <f>IF(V$4=0,0,求节点(V$4:V$9,$B$4:$B$9,求节点(其他调用!$O$4:$O$42,其他调用!$P$4:$P$42,其他调用!$AJ45)))</f>
        <v>0</v>
      </c>
      <c r="NR44" s="44">
        <f>IF(W$4=0,0,求节点(W$4:W$9,$B$4:$B$9,求节点(其他调用!$O$4:$O$42,其他调用!$P$4:$P$42,其他调用!$AJ45)))</f>
        <v>4.1645102348554213</v>
      </c>
      <c r="NS44" s="44">
        <f>IF(X$4=0,0,求节点(X$4:X$9,$B$4:$B$9,求节点(其他调用!$O$4:$O$42,其他调用!$P$4:$P$42,其他调用!$AJ45)))</f>
        <v>4.1645102348554213</v>
      </c>
      <c r="NT44" s="44">
        <f>IF(Y$4=0,0,求节点(Y$4:Y$9,$B$4:$B$9,求节点(其他调用!$O$4:$O$42,其他调用!$P$4:$P$42,其他调用!$AJ45)))</f>
        <v>6</v>
      </c>
      <c r="NU44" s="44">
        <f>IF(Z$4=0,0,求节点(Z$4:Z$9,$B$4:$B$9,求节点(其他调用!$O$4:$O$42,其他调用!$P$4:$P$42,其他调用!$AJ45)))</f>
        <v>0</v>
      </c>
      <c r="NV44" s="44">
        <f>IF(AA$4=0,0,求节点(AA$4:AA$9,$B$4:$B$9,求节点(其他调用!$O$4:$O$42,其他调用!$P$4:$P$42,其他调用!$AJ45)))</f>
        <v>4.1645102348554213</v>
      </c>
      <c r="NW44" s="44">
        <f>IF(AB$4=0,0,求节点(AB$4:AB$9,$B$4:$B$9,求节点(其他调用!$O$4:$O$42,其他调用!$P$4:$P$42,其他调用!$AJ45)))</f>
        <v>6</v>
      </c>
      <c r="NX44" s="44">
        <f>IF(AC$4=0,0,求节点(AC$4:AC$9,$B$4:$B$9,求节点(其他调用!$O$4:$O$42,其他调用!$P$4:$P$42,其他调用!$AJ45)))</f>
        <v>4.6009089978130051</v>
      </c>
      <c r="NY44" s="44">
        <f>IF(AD$4=0,0,求节点(AD$4:AD$9,$B$4:$B$9,求节点(其他调用!$O$4:$O$42,其他调用!$P$4:$P$42,其他调用!$AJ45)))</f>
        <v>0.70700622144746261</v>
      </c>
      <c r="NZ44" s="44">
        <f>IF(AE$4=0,0,求节点(AE$4:AE$9,$B$4:$B$9,求节点(其他调用!$O$4:$O$42,其他调用!$P$4:$P$42,其他调用!$AJ45)))</f>
        <v>0.70700622144746261</v>
      </c>
      <c r="OA44" s="44">
        <f>IF(AF$4=0,0,求节点(AF$4:AF$9,$B$4:$B$9,求节点(其他调用!$O$4:$O$42,其他调用!$P$4:$P$42,其他调用!$AJ45)))</f>
        <v>0.70700622144746261</v>
      </c>
      <c r="OB44" s="44">
        <f>IF(AG$4=0,0,求节点(AG$4:AG$9,$B$4:$B$9,求节点(其他调用!$O$4:$O$42,其他调用!$P$4:$P$42,其他调用!$AJ45)))</f>
        <v>0.70700622144746261</v>
      </c>
      <c r="OC44" s="44">
        <f>IF(AH$4=0,0,求节点(AH$4:AH$9,$B$4:$B$9,求节点(其他调用!$O$4:$O$42,其他调用!$P$4:$P$42,其他调用!$AJ45)))</f>
        <v>0.70700622144746261</v>
      </c>
      <c r="OD44" s="44">
        <f>IF(AI$4=0,0,求节点(AI$4:AI$9,$B$4:$B$9,求节点(其他调用!$O$4:$O$42,其他调用!$P$4:$P$42,其他调用!$AJ45)))</f>
        <v>0.70700622144746261</v>
      </c>
      <c r="OE44" s="44">
        <f>IF(AJ$4=0,0,求节点(AJ$4:AJ$9,$B$4:$B$9,求节点(其他调用!$O$4:$O$42,其他调用!$P$4:$P$42,其他调用!$AJ45)))</f>
        <v>0.70700622144746261</v>
      </c>
      <c r="OF44" s="44">
        <f>IF(AK$4=0,0,求节点(AK$4:AK$9,$B$4:$B$9,求节点(其他调用!$O$4:$O$42,其他调用!$P$4:$P$42,其他调用!$AJ45)))</f>
        <v>0.70700622144746261</v>
      </c>
      <c r="OG44" s="44">
        <f>IF(AL$4=0,0,求节点(AL$4:AL$9,$B$4:$B$9,求节点(其他调用!$O$4:$O$42,其他调用!$P$4:$P$42,其他调用!$AJ45)))</f>
        <v>0.70700622144746261</v>
      </c>
      <c r="OH44" s="44">
        <f>IF(AM$4=0,0,求节点(AM$4:AM$9,$B$4:$B$9,求节点(其他调用!$O$4:$O$42,其他调用!$P$4:$P$42,其他调用!$AJ45)))</f>
        <v>0.70700622144746261</v>
      </c>
      <c r="OI44" s="44">
        <f>IF(AN$4=0,0,求节点(AN$4:AN$9,$B$4:$B$9,求节点(其他调用!$O$4:$O$42,其他调用!$P$4:$P$42,其他调用!$AJ45)))</f>
        <v>0.70700622144746261</v>
      </c>
      <c r="OJ44" s="44">
        <f>IF(AO$4=0,0,求节点(AO$4:AO$9,$B$4:$B$9,求节点(其他调用!$O$4:$O$42,其他调用!$P$4:$P$42,其他调用!$AJ45)))</f>
        <v>0.70700622144746261</v>
      </c>
      <c r="OK44" s="44">
        <f>IF(AP$4=0,0,求节点(AP$4:AP$9,$B$4:$B$9,求节点(其他调用!$O$4:$O$42,其他调用!$P$4:$P$42,其他调用!$AJ45)))</f>
        <v>0.70700622144746261</v>
      </c>
      <c r="OL44" s="44">
        <f>IF(AQ$4=0,0,求节点(AQ$4:AQ$9,$B$4:$B$9,求节点(其他调用!$O$4:$O$42,其他调用!$P$4:$P$42,其他调用!$AJ45)))</f>
        <v>0.70700622144746261</v>
      </c>
      <c r="OM44" s="44">
        <f>IF(AR$4=0,0,求节点(AR$4:AR$9,$B$4:$B$9,求节点(其他调用!$O$4:$O$42,其他调用!$P$4:$P$42,其他调用!$AJ45)))</f>
        <v>0.70700622144746261</v>
      </c>
      <c r="ON44" s="44">
        <f>IF(AS$4=0,0,求节点(AS$4:AS$9,$B$4:$B$9,求节点(其他调用!$O$4:$O$42,其他调用!$P$4:$P$42,其他调用!$AJ45)))</f>
        <v>0.70700622144746261</v>
      </c>
      <c r="OO44" s="44">
        <f>IF(AT$4=0,0,求节点(AT$4:AT$9,$B$4:$B$9,求节点(其他调用!$O$4:$O$42,其他调用!$P$4:$P$42,其他调用!$AJ45)))</f>
        <v>0.70700622144746261</v>
      </c>
      <c r="OP44" s="44">
        <f>IF(AU$4=0,0,求节点(AU$4:AU$9,$B$4:$B$9,求节点(其他调用!$O$4:$O$42,其他调用!$P$4:$P$42,其他调用!$AJ45)))</f>
        <v>0.70700622144746261</v>
      </c>
      <c r="OQ44" s="44">
        <f>IF(AV$4=0,0,求节点(AV$4:AV$9,$B$4:$B$9,求节点(其他调用!$O$4:$O$42,其他调用!$P$4:$P$42,其他调用!$AJ45)))</f>
        <v>0.70700622144746261</v>
      </c>
      <c r="OR44" s="44">
        <f>IF(AW$4=0,0,求节点(AW$4:AW$9,$B$4:$B$9,求节点(其他调用!$O$4:$O$42,其他调用!$P$4:$P$42,其他调用!$AJ45)))</f>
        <v>0.70700622144746261</v>
      </c>
      <c r="OS44" s="44">
        <f>IF(AX$4=0,0,求节点(AX$4:AX$9,$B$4:$B$9,求节点(其他调用!$O$4:$O$42,其他调用!$P$4:$P$42,其他调用!$AJ45)))</f>
        <v>0.70700622144746261</v>
      </c>
      <c r="OT44" s="44">
        <f>IF(AY$4=0,0,求节点(AY$4:AY$9,$B$4:$B$9,求节点(其他调用!$O$4:$O$42,其他调用!$P$4:$P$42,其他调用!$AJ45)))</f>
        <v>0.70700622144746261</v>
      </c>
      <c r="OU44" s="44">
        <f>IF(AZ$4=0,0,求节点(AZ$4:AZ$9,$B$4:$B$9,求节点(其他调用!$O$4:$O$42,其他调用!$P$4:$P$42,其他调用!$AJ45)))</f>
        <v>0.70700622144746261</v>
      </c>
      <c r="OW44" s="44">
        <v>41</v>
      </c>
      <c r="OX44" s="44">
        <f>IF(C$23=0,0,求节点(C$23:C$28,$B$23:$B$28,求节点(其他调用!$AA$4:$AA$20,其他调用!$AB$4:$AB$20,$OW44)))</f>
        <v>0</v>
      </c>
      <c r="OY44" s="44">
        <f>IF(D$23=0,0,求节点(D$23:D$28,$B$23:$B$28,求节点(其他调用!$AA$4:$AA$20,其他调用!$AB$4:$AB$20,$OW44)))</f>
        <v>0</v>
      </c>
      <c r="OZ44" s="44">
        <f>IF(E$23=0,0,求节点(E$23:E$28,$B$23:$B$28,求节点(其他调用!$AA$4:$AA$20,其他调用!$AB$4:$AB$20,$OW44)))</f>
        <v>0</v>
      </c>
      <c r="PA44" s="44">
        <f>IF(F$23=0,0,求节点(F$23:F$28,$B$23:$B$28,求节点(其他调用!$AA$4:$AA$20,其他调用!$AB$4:$AB$20,$OW44)))</f>
        <v>2.4838640098656661E-4</v>
      </c>
      <c r="PB44" s="44">
        <f>IF(G$23=0,0,求节点(G$23:G$28,$B$23:$B$28,求节点(其他调用!$AA$4:$AA$20,其他调用!$AB$4:$AB$20,$OW44)))</f>
        <v>3.7257960147984992E-4</v>
      </c>
      <c r="PC44" s="44">
        <f>IF(H$23=0,0,求节点(H$23:H$28,$B$23:$B$28,求节点(其他调用!$AA$4:$AA$20,其他调用!$AB$4:$AB$20,$OW44)))</f>
        <v>3.7257960147984992E-4</v>
      </c>
      <c r="PD44" s="44">
        <f>IF(I$23=0,0,求节点(I$23:I$28,$B$23:$B$28,求节点(其他调用!$AA$4:$AA$20,其他调用!$AB$4:$AB$20,$OW44)))</f>
        <v>5.6451454769668175E-4</v>
      </c>
      <c r="PE44" s="44">
        <f>IF(J$23=0,0,求节点(J$23:J$28,$B$23:$B$28,求节点(其他调用!$AA$4:$AA$20,其他调用!$AB$4:$AB$20,$OW44)))</f>
        <v>0</v>
      </c>
      <c r="PF44" s="44">
        <f>IF(K$23=0,0,求节点(K$23:K$28,$B$23:$B$28,求节点(其他调用!$AA$4:$AA$20,其他调用!$AB$4:$AB$20,$OW44)))</f>
        <v>3.7257960147984992E-4</v>
      </c>
      <c r="PG44" s="44">
        <f>IF(L$23=0,0,求节点(L$23:L$28,$B$23:$B$28,求节点(其他调用!$AA$4:$AA$20,其他调用!$AB$4:$AB$20,$OW44)))</f>
        <v>0</v>
      </c>
      <c r="PH44" s="44">
        <f>IF(M$23=0,0,求节点(M$23:M$28,$B$23:$B$28,求节点(其他调用!$AA$4:$AA$20,其他调用!$AB$4:$AB$20,$OW44)))</f>
        <v>0</v>
      </c>
      <c r="PI44" s="44">
        <f>IF(N$23=0,0,求节点(N$23:N$28,$B$23:$B$28,求节点(其他调用!$AA$4:$AA$20,其他调用!$AB$4:$AB$20,$OW44)))</f>
        <v>0</v>
      </c>
      <c r="PJ44" s="44">
        <f>IF(O$23=0,0,求节点(O$23:O$28,$B$23:$B$28,求节点(其他调用!$AA$4:$AA$20,其他调用!$AB$4:$AB$20,$OW44)))</f>
        <v>0</v>
      </c>
      <c r="PK44" s="44">
        <f>IF(P$23=0,0,求节点(P$23:P$28,$B$23:$B$28,求节点(其他调用!$AA$4:$AA$20,其他调用!$AB$4:$AB$20,$OW44)))</f>
        <v>0</v>
      </c>
      <c r="PL44" s="44">
        <f>IF(Q$23=0,0,求节点(Q$23:Q$28,$B$23:$B$28,求节点(其他调用!$AA$4:$AA$20,其他调用!$AB$4:$AB$20,$OW44)))</f>
        <v>0</v>
      </c>
      <c r="PM44" s="44">
        <f>IF(R$23=0,0,求节点(R$23:R$28,$B$23:$B$28,求节点(其他调用!$AA$4:$AA$20,其他调用!$AB$4:$AB$20,$OW44)))</f>
        <v>0</v>
      </c>
      <c r="PN44" s="44">
        <f>IF(S$23=0,0,求节点(S$23:S$28,$B$23:$B$28,求节点(其他调用!$AA$4:$AA$20,其他调用!$AB$4:$AB$20,$OW44)))</f>
        <v>0</v>
      </c>
      <c r="PO44" s="44">
        <f>IF(T$23=0,0,求节点(T$23:T$28,$B$23:$B$28,求节点(其他调用!$AA$4:$AA$20,其他调用!$AB$4:$AB$20,$OW44)))</f>
        <v>0</v>
      </c>
      <c r="PP44" s="44">
        <f>IF(U$23=0,0,求节点(U$23:U$28,$B$23:$B$28,求节点(其他调用!$AA$4:$AA$20,其他调用!$AB$4:$AB$20,$OW44)))</f>
        <v>0</v>
      </c>
      <c r="PQ44" s="44">
        <f>IF(V$23=0,0,求节点(V$23:V$28,$B$23:$B$28,求节点(其他调用!$AA$4:$AA$20,其他调用!$AB$4:$AB$20,$OW44)))</f>
        <v>0</v>
      </c>
    </row>
    <row r="45" spans="61:433" x14ac:dyDescent="0.2">
      <c r="BI45" s="44">
        <v>42</v>
      </c>
      <c r="BJ45" s="44">
        <f>IF(C$4=0,0,求节点(C$4:C$9,$B$4:$B$9,求节点(其他调用!$C$4:$C$42,其他调用!$D$4:$D$42,其他调用!$AF46)))</f>
        <v>2.0541314407764264</v>
      </c>
      <c r="BK45" s="44">
        <f>IF(D$4=0,0,求节点(D$4:D$9,$B$4:$B$9,求节点(其他调用!$C$4:$C$42,其他调用!$D$4:$D$42,其他调用!$AF46)))</f>
        <v>4.2150573688962698</v>
      </c>
      <c r="BL45" s="44">
        <f>IF(E$4=0,0,求节点(E$4:E$9,$B$4:$B$9,求节点(其他调用!$C$4:$C$42,其他调用!$D$4:$D$42,其他调用!$AF46)))</f>
        <v>0.64517111996103826</v>
      </c>
      <c r="BM45" s="44">
        <f>IF(F$4=0,0,求节点(F$4:F$9,$B$4:$B$9,求节点(其他调用!$C$4:$C$42,其他调用!$D$4:$D$42,其他调用!$AF46)))</f>
        <v>0</v>
      </c>
      <c r="BN45" s="44">
        <f>IF(G$4=0,0,求节点(G$4:G$9,$B$4:$B$9,求节点(其他调用!$C$4:$C$42,其他调用!$D$4:$D$42,其他调用!$AF46)))</f>
        <v>0</v>
      </c>
      <c r="BO45" s="44">
        <f>IF(H$4=0,0,求节点(H$4:H$9,$B$4:$B$9,求节点(其他调用!$C$4:$C$42,其他调用!$D$4:$D$42,其他调用!$AF46)))</f>
        <v>0</v>
      </c>
      <c r="BP45" s="44">
        <f>IF(I$4=0,0,求节点(I$4:I$9,$B$4:$B$9,求节点(其他调用!$C$4:$C$42,其他调用!$D$4:$D$42,其他调用!$AF46)))</f>
        <v>0</v>
      </c>
      <c r="BQ45" s="44">
        <f>IF(J$4=0,0,求节点(J$4:J$9,$B$4:$B$9,求节点(其他调用!$C$4:$C$42,其他调用!$D$4:$D$42,其他调用!$AF46)))</f>
        <v>0</v>
      </c>
      <c r="BR45" s="44">
        <f>IF(K$4=0,0,求节点(K$4:K$9,$B$4:$B$9,求节点(其他调用!$C$4:$C$42,其他调用!$D$4:$D$42,其他调用!$AF46)))</f>
        <v>0</v>
      </c>
      <c r="BS45" s="44">
        <f>IF(L$4=0,0,求节点(L$4:L$9,$B$4:$B$9,求节点(其他调用!$C$4:$C$42,其他调用!$D$4:$D$42,其他调用!$AF46)))</f>
        <v>0</v>
      </c>
      <c r="BT45" s="44">
        <f>IF(M$4=0,0,求节点(M$4:M$9,$B$4:$B$9,求节点(其他调用!$C$4:$C$42,其他调用!$D$4:$D$42,其他调用!$AF46)))</f>
        <v>0</v>
      </c>
      <c r="BU45" s="44">
        <f>IF(N$4=0,0,求节点(N$4:N$9,$B$4:$B$9,求节点(其他调用!$C$4:$C$42,其他调用!$D$4:$D$42,其他调用!$AF46)))</f>
        <v>0</v>
      </c>
      <c r="BV45" s="44">
        <f>IF(O$4=0,0,求节点(O$4:O$9,$B$4:$B$9,求节点(其他调用!$C$4:$C$42,其他调用!$D$4:$D$42,其他调用!$AF46)))</f>
        <v>0</v>
      </c>
      <c r="BW45" s="44">
        <f>IF(P$4=0,0,求节点(P$4:P$9,$B$4:$B$9,求节点(其他调用!$C$4:$C$42,其他调用!$D$4:$D$42,其他调用!$AF46)))</f>
        <v>0</v>
      </c>
      <c r="BX45" s="44">
        <f>IF(Q$4=0,0,求节点(Q$4:Q$9,$B$4:$B$9,求节点(其他调用!$C$4:$C$42,其他调用!$D$4:$D$42,其他调用!$AF46)))</f>
        <v>0</v>
      </c>
      <c r="BY45" s="44">
        <f>IF(R$4=0,0,求节点(R$4:R$9,$B$4:$B$9,求节点(其他调用!$C$4:$C$42,其他调用!$D$4:$D$42,其他调用!$AF46)))</f>
        <v>0</v>
      </c>
      <c r="BZ45" s="44">
        <f>IF(S$4=0,0,求节点(S$4:S$9,$B$4:$B$9,求节点(其他调用!$C$4:$C$42,其他调用!$D$4:$D$42,其他调用!$AF46)))</f>
        <v>3.052829312434878</v>
      </c>
      <c r="CA45" s="44">
        <f>IF(T$4=0,0,求节点(T$4:T$9,$B$4:$B$9,求节点(其他调用!$C$4:$C$42,其他调用!$D$4:$D$42,其他调用!$AF46)))</f>
        <v>2.387122986562769</v>
      </c>
      <c r="CB45" s="44">
        <f>IF(U$4=0,0,求节点(U$4:U$9,$B$4:$B$9,求节点(其他调用!$C$4:$C$42,其他调用!$D$4:$D$42,其他调用!$AF46)))</f>
        <v>2.8172370665367943</v>
      </c>
      <c r="CC45" s="44">
        <f>IF(V$4=0,0,求节点(V$4:V$9,$B$4:$B$9,求节点(其他调用!$C$4:$C$42,其他调用!$D$4:$D$42,其他调用!$AF46)))</f>
        <v>0</v>
      </c>
      <c r="CD45" s="44">
        <f>IF(W$4=0,0,求节点(W$4:W$9,$B$4:$B$9,求节点(其他调用!$C$4:$C$42,其他调用!$D$4:$D$42,其他调用!$AF46)))</f>
        <v>1.3917219199332085</v>
      </c>
      <c r="CE45" s="44">
        <f>IF(X$4=0,0,求节点(X$4:X$9,$B$4:$B$9,求节点(其他调用!$C$4:$C$42,其他调用!$D$4:$D$42,其他调用!$AF46)))</f>
        <v>1.3917219199332085</v>
      </c>
      <c r="CF45" s="44">
        <f>IF(Y$4=0,0,求节点(Y$4:Y$9,$B$4:$B$9,求节点(其他调用!$C$4:$C$42,其他调用!$D$4:$D$42,其他调用!$AF46)))</f>
        <v>2.387122986562769</v>
      </c>
      <c r="CG45" s="44">
        <f>IF(Z$4=0,0,求节点(Z$4:Z$9,$B$4:$B$9,求节点(其他调用!$C$4:$C$42,其他调用!$D$4:$D$42,其他调用!$AF46)))</f>
        <v>0</v>
      </c>
      <c r="CH45" s="44">
        <f>IF(AA$4=0,0,求节点(AA$4:AA$9,$B$4:$B$9,求节点(其他调用!$C$4:$C$42,其他调用!$D$4:$D$42,其他调用!$AF46)))</f>
        <v>1.3917219199332085</v>
      </c>
      <c r="CI45" s="44">
        <f>IF(AB$4=0,0,求节点(AB$4:AB$9,$B$4:$B$9,求节点(其他调用!$C$4:$C$42,其他调用!$D$4:$D$42,其他调用!$AF46)))</f>
        <v>4.4085462241084183</v>
      </c>
      <c r="CJ45" s="44">
        <f>IF(AC$4=0,0,求节点(AC$4:AC$9,$B$4:$B$9,求节点(其他调用!$C$4:$C$42,其他调用!$D$4:$D$42,其他调用!$AF46)))</f>
        <v>3.0818948235624544</v>
      </c>
      <c r="CK45" s="44">
        <f>IF(AD$4=0,0,求节点(AD$4:AD$9,$B$4:$B$9,求节点(其他调用!$C$4:$C$42,其他调用!$D$4:$D$42,其他调用!$AF46)))</f>
        <v>0.16033682250871051</v>
      </c>
      <c r="CL45" s="44">
        <f>IF(AE$4=0,0,求节点(AE$4:AE$9,$B$4:$B$9,求节点(其他调用!$C$4:$C$42,其他调用!$D$4:$D$42,其他调用!$AF46)))</f>
        <v>0.16033682250871051</v>
      </c>
      <c r="CM45" s="44">
        <f>IF(AF$4=0,0,求节点(AF$4:AF$9,$B$4:$B$9,求节点(其他调用!$C$4:$C$42,其他调用!$D$4:$D$42,其他调用!$AF46)))</f>
        <v>0.16033682250871051</v>
      </c>
      <c r="CN45" s="44">
        <f>IF(AG$4=0,0,求节点(AG$4:AG$9,$B$4:$B$9,求节点(其他调用!$C$4:$C$42,其他调用!$D$4:$D$42,其他调用!$AF46)))</f>
        <v>0.16033682250871051</v>
      </c>
      <c r="CO45" s="44">
        <f>IF(AH$4=0,0,求节点(AH$4:AH$9,$B$4:$B$9,求节点(其他调用!$C$4:$C$42,其他调用!$D$4:$D$42,其他调用!$AF46)))</f>
        <v>0.16033682250871051</v>
      </c>
      <c r="CP45" s="44">
        <f>IF(AI$4=0,0,求节点(AI$4:AI$9,$B$4:$B$9,求节点(其他调用!$C$4:$C$42,其他调用!$D$4:$D$42,其他调用!$AF46)))</f>
        <v>0.16033682250871051</v>
      </c>
      <c r="CQ45" s="44">
        <f>IF(AJ$4=0,0,求节点(AJ$4:AJ$9,$B$4:$B$9,求节点(其他调用!$C$4:$C$42,其他调用!$D$4:$D$42,其他调用!$AF46)))</f>
        <v>0.16033682250871051</v>
      </c>
      <c r="CR45" s="44">
        <f>IF(AK$4=0,0,求节点(AK$4:AK$9,$B$4:$B$9,求节点(其他调用!$C$4:$C$42,其他调用!$D$4:$D$42,其他调用!$AF46)))</f>
        <v>0.16033682250871051</v>
      </c>
      <c r="CS45" s="44">
        <f>IF(AL$4=0,0,求节点(AL$4:AL$9,$B$4:$B$9,求节点(其他调用!$C$4:$C$42,其他调用!$D$4:$D$42,其他调用!$AF46)))</f>
        <v>0.16033682250871051</v>
      </c>
      <c r="CT45" s="44">
        <f>IF(AM$4=0,0,求节点(AM$4:AM$9,$B$4:$B$9,求节点(其他调用!$C$4:$C$42,其他调用!$D$4:$D$42,其他调用!$AF46)))</f>
        <v>0.16033682250871051</v>
      </c>
      <c r="CU45" s="44">
        <f>IF(AN$4=0,0,求节点(AN$4:AN$9,$B$4:$B$9,求节点(其他调用!$C$4:$C$42,其他调用!$D$4:$D$42,其他调用!$AF46)))</f>
        <v>0.16033682250871051</v>
      </c>
      <c r="CV45" s="44">
        <f>IF(AO$4=0,0,求节点(AO$4:AO$9,$B$4:$B$9,求节点(其他调用!$C$4:$C$42,其他调用!$D$4:$D$42,其他调用!$AF46)))</f>
        <v>0.16033682250871051</v>
      </c>
      <c r="CW45" s="44">
        <f>IF(AP$4=0,0,求节点(AP$4:AP$9,$B$4:$B$9,求节点(其他调用!$C$4:$C$42,其他调用!$D$4:$D$42,其他调用!$AF46)))</f>
        <v>0.16033682250871051</v>
      </c>
      <c r="CX45" s="44">
        <f>IF(AQ$4=0,0,求节点(AQ$4:AQ$9,$B$4:$B$9,求节点(其他调用!$C$4:$C$42,其他调用!$D$4:$D$42,其他调用!$AF46)))</f>
        <v>0.16033682250871051</v>
      </c>
      <c r="CY45" s="44">
        <f>IF(AR$4=0,0,求节点(AR$4:AR$9,$B$4:$B$9,求节点(其他调用!$C$4:$C$42,其他调用!$D$4:$D$42,其他调用!$AF46)))</f>
        <v>0.16033682250871051</v>
      </c>
      <c r="CZ45" s="44">
        <f>IF(AS$4=0,0,求节点(AS$4:AS$9,$B$4:$B$9,求节点(其他调用!$C$4:$C$42,其他调用!$D$4:$D$42,其他调用!$AF46)))</f>
        <v>0.16033682250871051</v>
      </c>
      <c r="DA45" s="44">
        <f>IF(AT$4=0,0,求节点(AT$4:AT$9,$B$4:$B$9,求节点(其他调用!$C$4:$C$42,其他调用!$D$4:$D$42,其他调用!$AF46)))</f>
        <v>0.16033682250871051</v>
      </c>
      <c r="DB45" s="44">
        <f>IF(AU$4=0,0,求节点(AU$4:AU$9,$B$4:$B$9,求节点(其他调用!$C$4:$C$42,其他调用!$D$4:$D$42,其他调用!$AF46)))</f>
        <v>0.16033682250871051</v>
      </c>
      <c r="DC45" s="44">
        <f>IF(AV$4=0,0,求节点(AV$4:AV$9,$B$4:$B$9,求节点(其他调用!$C$4:$C$42,其他调用!$D$4:$D$42,其他调用!$AF46)))</f>
        <v>0.16033682250871051</v>
      </c>
      <c r="DD45" s="44">
        <f>IF(AW$4=0,0,求节点(AW$4:AW$9,$B$4:$B$9,求节点(其他调用!$C$4:$C$42,其他调用!$D$4:$D$42,其他调用!$AF46)))</f>
        <v>0.16033682250871051</v>
      </c>
      <c r="DE45" s="44">
        <f>IF(AX$4=0,0,求节点(AX$4:AX$9,$B$4:$B$9,求节点(其他调用!$C$4:$C$42,其他调用!$D$4:$D$42,其他调用!$AF46)))</f>
        <v>0.16033682250871051</v>
      </c>
      <c r="DF45" s="44">
        <f>IF(AY$4=0,0,求节点(AY$4:AY$9,$B$4:$B$9,求节点(其他调用!$C$4:$C$42,其他调用!$D$4:$D$42,其他调用!$AF46)))</f>
        <v>0.16033682250871051</v>
      </c>
      <c r="DG45" s="44">
        <f>IF(AZ$4=0,0,求节点(AZ$4:AZ$9,$B$4:$B$9,求节点(其他调用!$C$4:$C$42,其他调用!$D$4:$D$42,其他调用!$AF46)))</f>
        <v>0.16033682250871051</v>
      </c>
      <c r="DI45" s="44">
        <v>42</v>
      </c>
      <c r="DJ45" s="44">
        <f>IF(C$23=0,0,求节点(C$23:C$28,$B$23:$B$28,求节点(其他调用!$S$4:$S$20,其他调用!$T$4:$T$20,$DI45)))</f>
        <v>0</v>
      </c>
      <c r="DK45" s="44">
        <f>IF(D$23=0,0,求节点(D$23:D$28,$B$23:$B$28,求节点(其他调用!$S$4:$S$20,其他调用!$T$4:$T$20,$DI45)))</f>
        <v>0</v>
      </c>
      <c r="DL45" s="44">
        <f>IF(E$23=0,0,求节点(E$23:E$28,$B$23:$B$28,求节点(其他调用!$S$4:$S$20,其他调用!$T$4:$T$20,$DI45)))</f>
        <v>0</v>
      </c>
      <c r="DM45" s="44">
        <f>IF(F$23=0,0,求节点(F$23:F$28,$B$23:$B$28,求节点(其他调用!$S$4:$S$20,其他调用!$T$4:$T$20,$DI45)))</f>
        <v>3.7123439351272047E-4</v>
      </c>
      <c r="DN45" s="44">
        <f>IF(G$23=0,0,求节点(G$23:G$28,$B$23:$B$28,求节点(其他调用!$S$4:$S$20,其他调用!$T$4:$T$20,$DI45)))</f>
        <v>5.5685159026908071E-4</v>
      </c>
      <c r="DO45" s="44">
        <f>IF(H$23=0,0,求节点(H$23:H$28,$B$23:$B$28,求节点(其他调用!$S$4:$S$20,其他调用!$T$4:$T$20,$DI45)))</f>
        <v>5.5685159026908071E-4</v>
      </c>
      <c r="DP45" s="44">
        <f>IF(I$23=0,0,求节点(I$23:I$28,$B$23:$B$28,求节点(其他调用!$S$4:$S$20,其他调用!$T$4:$T$20,$DI45)))</f>
        <v>8.4371453071074853E-4</v>
      </c>
      <c r="DQ45" s="44">
        <f>IF(J$23=0,0,求节点(J$23:J$28,$B$23:$B$28,求节点(其他调用!$S$4:$S$20,其他调用!$T$4:$T$20,$DI45)))</f>
        <v>0</v>
      </c>
      <c r="DR45" s="44">
        <f>IF(K$23=0,0,求节点(K$23:K$28,$B$23:$B$28,求节点(其他调用!$S$4:$S$20,其他调用!$T$4:$T$20,$DI45)))</f>
        <v>5.5685159026908071E-4</v>
      </c>
      <c r="DS45" s="44">
        <f>IF(L$23=0,0,求节点(L$23:L$28,$B$23:$B$28,求节点(其他调用!$S$4:$S$20,其他调用!$T$4:$T$20,$DI45)))</f>
        <v>0</v>
      </c>
      <c r="DT45" s="44">
        <f>IF(M$23=0,0,求节点(M$23:M$28,$B$23:$B$28,求节点(其他调用!$S$4:$S$20,其他调用!$T$4:$T$20,$DI45)))</f>
        <v>0</v>
      </c>
      <c r="DU45" s="44">
        <f>IF(N$23=0,0,求节点(N$23:N$28,$B$23:$B$28,求节点(其他调用!$S$4:$S$20,其他调用!$T$4:$T$20,$DI45)))</f>
        <v>0</v>
      </c>
      <c r="DV45" s="44">
        <f>IF(O$23=0,0,求节点(O$23:O$28,$B$23:$B$28,求节点(其他调用!$S$4:$S$20,其他调用!$T$4:$T$20,$DI45)))</f>
        <v>0</v>
      </c>
      <c r="DW45" s="44">
        <f>IF(P$23=0,0,求节点(P$23:P$28,$B$23:$B$28,求节点(其他调用!$S$4:$S$20,其他调用!$T$4:$T$20,$DI45)))</f>
        <v>0</v>
      </c>
      <c r="DX45" s="44">
        <f>IF(Q$23=0,0,求节点(Q$23:Q$28,$B$23:$B$28,求节点(其他调用!$S$4:$S$20,其他调用!$T$4:$T$20,$DI45)))</f>
        <v>0</v>
      </c>
      <c r="DY45" s="44">
        <f>IF(R$23=0,0,求节点(R$23:R$28,$B$23:$B$28,求节点(其他调用!$S$4:$S$20,其他调用!$T$4:$T$20,$DI45)))</f>
        <v>0</v>
      </c>
      <c r="DZ45" s="44">
        <f>IF(S$23=0,0,求节点(S$23:S$28,$B$23:$B$28,求节点(其他调用!$S$4:$S$20,其他调用!$T$4:$T$20,$DI45)))</f>
        <v>0</v>
      </c>
      <c r="EA45" s="44">
        <f>IF(T$23=0,0,求节点(T$23:T$28,$B$23:$B$28,求节点(其他调用!$S$4:$S$20,其他调用!$T$4:$T$20,$DI45)))</f>
        <v>0</v>
      </c>
      <c r="EB45" s="44">
        <f>IF(U$23=0,0,求节点(U$23:U$28,$B$23:$B$28,求节点(其他调用!$S$4:$S$20,其他调用!$T$4:$T$20,$DI45)))</f>
        <v>0</v>
      </c>
      <c r="EC45" s="44">
        <f>IF(V$23=0,0,求节点(V$23:V$28,$B$23:$B$28,求节点(其他调用!$S$4:$S$20,其他调用!$T$4:$T$20,$DI45)))</f>
        <v>0</v>
      </c>
      <c r="EF45" s="44">
        <v>42</v>
      </c>
      <c r="EG45" s="44">
        <f>IF(C$4=0,0,求节点(C$4:C$9,$B$4:$B$9,求节点(其他调用!$F$4:$F$42,其他调用!$G$4:$G$42,其他调用!$AG46)))</f>
        <v>2.361954997589657</v>
      </c>
      <c r="EH45" s="44">
        <f>IF(D$4=0,0,求节点(D$4:D$9,$B$4:$B$9,求节点(其他调用!$F$4:$F$42,其他调用!$G$4:$G$42,其他调用!$AG46)))</f>
        <v>4.8088881198099518</v>
      </c>
      <c r="EI45" s="44">
        <f>IF(E$4=0,0,求节点(E$4:E$9,$B$4:$B$9,求节点(其他调用!$F$4:$F$42,其他调用!$G$4:$G$42,其他调用!$AG46)))</f>
        <v>0.78830907387919047</v>
      </c>
      <c r="EJ45" s="44">
        <f>IF(F$4=0,0,求节点(F$4:F$9,$B$4:$B$9,求节点(其他调用!$F$4:$F$42,其他调用!$G$4:$G$42,其他调用!$AG46)))</f>
        <v>0</v>
      </c>
      <c r="EK45" s="44">
        <f>IF(G$4=0,0,求节点(G$4:G$9,$B$4:$B$9,求节点(其他调用!$F$4:$F$42,其他调用!$G$4:$G$42,其他调用!$AG46)))</f>
        <v>0</v>
      </c>
      <c r="EL45" s="44">
        <f>IF(H$4=0,0,求节点(H$4:H$9,$B$4:$B$9,求节点(其他调用!$F$4:$F$42,其他调用!$G$4:$G$42,其他调用!$AG46)))</f>
        <v>0</v>
      </c>
      <c r="EM45" s="44">
        <f>IF(I$4=0,0,求节点(I$4:I$9,$B$4:$B$9,求节点(其他调用!$F$4:$F$42,其他调用!$G$4:$G$42,其他调用!$AG46)))</f>
        <v>0</v>
      </c>
      <c r="EN45" s="44">
        <f>IF(J$4=0,0,求节点(J$4:J$9,$B$4:$B$9,求节点(其他调用!$F$4:$F$42,其他调用!$G$4:$G$42,其他调用!$AG46)))</f>
        <v>0</v>
      </c>
      <c r="EO45" s="44">
        <f>IF(K$4=0,0,求节点(K$4:K$9,$B$4:$B$9,求节点(其他调用!$F$4:$F$42,其他调用!$G$4:$G$42,其他调用!$AG46)))</f>
        <v>0</v>
      </c>
      <c r="EP45" s="44">
        <f>IF(L$4=0,0,求节点(L$4:L$9,$B$4:$B$9,求节点(其他调用!$F$4:$F$42,其他调用!$G$4:$G$42,其他调用!$AG46)))</f>
        <v>0</v>
      </c>
      <c r="EQ45" s="44">
        <f>IF(M$4=0,0,求节点(M$4:M$9,$B$4:$B$9,求节点(其他调用!$F$4:$F$42,其他调用!$G$4:$G$42,其他调用!$AG46)))</f>
        <v>0</v>
      </c>
      <c r="ER45" s="44">
        <f>IF(N$4=0,0,求节点(N$4:N$9,$B$4:$B$9,求节点(其他调用!$F$4:$F$42,其他调用!$G$4:$G$42,其他调用!$AG46)))</f>
        <v>0</v>
      </c>
      <c r="ES45" s="44">
        <f>IF(O$4=0,0,求节点(O$4:O$9,$B$4:$B$9,求节点(其他调用!$F$4:$F$42,其他调用!$G$4:$G$42,其他调用!$AG46)))</f>
        <v>0</v>
      </c>
      <c r="ET45" s="44">
        <f>IF(P$4=0,0,求节点(P$4:P$9,$B$4:$B$9,求节点(其他调用!$F$4:$F$42,其他调用!$G$4:$G$42,其他调用!$AG46)))</f>
        <v>0</v>
      </c>
      <c r="EU45" s="44">
        <f>IF(Q$4=0,0,求节点(Q$4:Q$9,$B$4:$B$9,求节点(其他调用!$F$4:$F$42,其他调用!$G$4:$G$42,其他调用!$AG46)))</f>
        <v>0</v>
      </c>
      <c r="EV45" s="44">
        <f>IF(R$4=0,0,求节点(R$4:R$9,$B$4:$B$9,求节点(其他调用!$F$4:$F$42,其他调用!$G$4:$G$42,其他调用!$AG46)))</f>
        <v>0</v>
      </c>
      <c r="EW45" s="44">
        <f>IF(S$4=0,0,求节点(S$4:S$9,$B$4:$B$9,求节点(其他调用!$F$4:$F$42,其他调用!$G$4:$G$42,其他调用!$AG46)))</f>
        <v>3.1722976099148172</v>
      </c>
      <c r="EX45" s="44">
        <f>IF(T$4=0,0,求节点(T$4:T$9,$B$4:$B$9,求节点(其他调用!$F$4:$F$42,其他调用!$G$4:$G$42,其他调用!$AG46)))</f>
        <v>2.7688241970111744</v>
      </c>
      <c r="EY45" s="44">
        <f>IF(U$4=0,0,求节点(U$4:U$9,$B$4:$B$9,求节点(其他调用!$F$4:$F$42,其他调用!$G$4:$G$42,其他调用!$AG46)))</f>
        <v>3.2408429287614284</v>
      </c>
      <c r="EZ45" s="44">
        <f>IF(V$4=0,0,求节点(V$4:V$9,$B$4:$B$9,求节点(其他调用!$F$4:$F$42,其他调用!$G$4:$G$42,其他调用!$AG46)))</f>
        <v>0</v>
      </c>
      <c r="FA45" s="44">
        <f>IF(W$4=0,0,求节点(W$4:W$9,$B$4:$B$9,求节点(其他调用!$F$4:$F$42,其他调用!$G$4:$G$42,其他调用!$AG46)))</f>
        <v>1.6371012695071836</v>
      </c>
      <c r="FB45" s="44">
        <f>IF(X$4=0,0,求节点(X$4:X$9,$B$4:$B$9,求节点(其他调用!$F$4:$F$42,其他调用!$G$4:$G$42,其他调用!$AG46)))</f>
        <v>1.6371012695071836</v>
      </c>
      <c r="FC45" s="44">
        <f>IF(Y$4=0,0,求节点(Y$4:Y$9,$B$4:$B$9,求节点(其他调用!$F$4:$F$42,其他调用!$G$4:$G$42,其他调用!$AG46)))</f>
        <v>2.7688241970111744</v>
      </c>
      <c r="FD45" s="44">
        <f>IF(Z$4=0,0,求节点(Z$4:Z$9,$B$4:$B$9,求节点(其他调用!$F$4:$F$42,其他调用!$G$4:$G$42,其他调用!$AG46)))</f>
        <v>0</v>
      </c>
      <c r="FE45" s="44">
        <f>IF(AA$4=0,0,求节点(AA$4:AA$9,$B$4:$B$9,求节点(其他调用!$F$4:$F$42,其他调用!$G$4:$G$42,其他调用!$AG46)))</f>
        <v>1.6371012695071836</v>
      </c>
      <c r="FF45" s="44">
        <f>IF(AB$4=0,0,求节点(AB$4:AB$9,$B$4:$B$9,求节点(其他调用!$F$4:$F$42,其他调用!$G$4:$G$42,其他调用!$AG46)))</f>
        <v>5.0392638992932648</v>
      </c>
      <c r="FG45" s="44">
        <f>IF(AC$4=0,0,求节点(AC$4:AC$9,$B$4:$B$9,求节点(其他调用!$F$4:$F$42,其他调用!$G$4:$G$42,其他调用!$AG46)))</f>
        <v>3.1619533389210108</v>
      </c>
      <c r="FH45" s="44">
        <f>IF(AD$4=0,0,求节点(AD$4:AD$9,$B$4:$B$9,求节点(其他调用!$F$4:$F$42,其他调用!$G$4:$G$42,其他调用!$AG46)))</f>
        <v>0.19590922183281656</v>
      </c>
      <c r="FI45" s="44">
        <f>IF(AE$4=0,0,求节点(AE$4:AE$9,$B$4:$B$9,求节点(其他调用!$F$4:$F$42,其他调用!$G$4:$G$42,其他调用!$AG46)))</f>
        <v>0.19590922183281656</v>
      </c>
      <c r="FJ45" s="44">
        <f>IF(AF$4=0,0,求节点(AF$4:AF$9,$B$4:$B$9,求节点(其他调用!$F$4:$F$42,其他调用!$G$4:$G$42,其他调用!$AG46)))</f>
        <v>0.19590922183281656</v>
      </c>
      <c r="FK45" s="44">
        <f>IF(AG$4=0,0,求节点(AG$4:AG$9,$B$4:$B$9,求节点(其他调用!$F$4:$F$42,其他调用!$G$4:$G$42,其他调用!$AG46)))</f>
        <v>0.19590922183281656</v>
      </c>
      <c r="FL45" s="44">
        <f>IF(AH$4=0,0,求节点(AH$4:AH$9,$B$4:$B$9,求节点(其他调用!$F$4:$F$42,其他调用!$G$4:$G$42,其他调用!$AG46)))</f>
        <v>0.19590922183281656</v>
      </c>
      <c r="FM45" s="44">
        <f>IF(AI$4=0,0,求节点(AI$4:AI$9,$B$4:$B$9,求节点(其他调用!$F$4:$F$42,其他调用!$G$4:$G$42,其他调用!$AG46)))</f>
        <v>0.19590922183281656</v>
      </c>
      <c r="FN45" s="44">
        <f>IF(AJ$4=0,0,求节点(AJ$4:AJ$9,$B$4:$B$9,求节点(其他调用!$F$4:$F$42,其他调用!$G$4:$G$42,其他调用!$AG46)))</f>
        <v>0.19590922183281656</v>
      </c>
      <c r="FO45" s="44">
        <f>IF(AK$4=0,0,求节点(AK$4:AK$9,$B$4:$B$9,求节点(其他调用!$F$4:$F$42,其他调用!$G$4:$G$42,其他调用!$AG46)))</f>
        <v>0.19590922183281656</v>
      </c>
      <c r="FP45" s="44">
        <f>IF(AL$4=0,0,求节点(AL$4:AL$9,$B$4:$B$9,求节点(其他调用!$F$4:$F$42,其他调用!$G$4:$G$42,其他调用!$AG46)))</f>
        <v>0.19590922183281656</v>
      </c>
      <c r="FQ45" s="44">
        <f>IF(AM$4=0,0,求节点(AM$4:AM$9,$B$4:$B$9,求节点(其他调用!$F$4:$F$42,其他调用!$G$4:$G$42,其他调用!$AG46)))</f>
        <v>0.19590922183281656</v>
      </c>
      <c r="FR45" s="44">
        <f>IF(AN$4=0,0,求节点(AN$4:AN$9,$B$4:$B$9,求节点(其他调用!$F$4:$F$42,其他调用!$G$4:$G$42,其他调用!$AG46)))</f>
        <v>0.19590922183281656</v>
      </c>
      <c r="FS45" s="44">
        <f>IF(AO$4=0,0,求节点(AO$4:AO$9,$B$4:$B$9,求节点(其他调用!$F$4:$F$42,其他调用!$G$4:$G$42,其他调用!$AG46)))</f>
        <v>0.19590922183281656</v>
      </c>
      <c r="FT45" s="44">
        <f>IF(AP$4=0,0,求节点(AP$4:AP$9,$B$4:$B$9,求节点(其他调用!$F$4:$F$42,其他调用!$G$4:$G$42,其他调用!$AG46)))</f>
        <v>0.19590922183281656</v>
      </c>
      <c r="FU45" s="44">
        <f>IF(AQ$4=0,0,求节点(AQ$4:AQ$9,$B$4:$B$9,求节点(其他调用!$F$4:$F$42,其他调用!$G$4:$G$42,其他调用!$AG46)))</f>
        <v>0.19590922183281656</v>
      </c>
      <c r="FV45" s="44">
        <f>IF(AR$4=0,0,求节点(AR$4:AR$9,$B$4:$B$9,求节点(其他调用!$F$4:$F$42,其他调用!$G$4:$G$42,其他调用!$AG46)))</f>
        <v>0.19590922183281656</v>
      </c>
      <c r="FW45" s="44">
        <f>IF(AS$4=0,0,求节点(AS$4:AS$9,$B$4:$B$9,求节点(其他调用!$F$4:$F$42,其他调用!$G$4:$G$42,其他调用!$AG46)))</f>
        <v>0.19590922183281656</v>
      </c>
      <c r="FX45" s="44">
        <f>IF(AT$4=0,0,求节点(AT$4:AT$9,$B$4:$B$9,求节点(其他调用!$F$4:$F$42,其他调用!$G$4:$G$42,其他调用!$AG46)))</f>
        <v>0.19590922183281656</v>
      </c>
      <c r="FY45" s="44">
        <f>IF(AU$4=0,0,求节点(AU$4:AU$9,$B$4:$B$9,求节点(其他调用!$F$4:$F$42,其他调用!$G$4:$G$42,其他调用!$AG46)))</f>
        <v>0.19590922183281656</v>
      </c>
      <c r="FZ45" s="44">
        <f>IF(AV$4=0,0,求节点(AV$4:AV$9,$B$4:$B$9,求节点(其他调用!$F$4:$F$42,其他调用!$G$4:$G$42,其他调用!$AG46)))</f>
        <v>0.19590922183281656</v>
      </c>
      <c r="GA45" s="44">
        <f>IF(AW$4=0,0,求节点(AW$4:AW$9,$B$4:$B$9,求节点(其他调用!$F$4:$F$42,其他调用!$G$4:$G$42,其他调用!$AG46)))</f>
        <v>0.19590922183281656</v>
      </c>
      <c r="GB45" s="44">
        <f>IF(AX$4=0,0,求节点(AX$4:AX$9,$B$4:$B$9,求节点(其他调用!$F$4:$F$42,其他调用!$G$4:$G$42,其他调用!$AG46)))</f>
        <v>0.19590922183281656</v>
      </c>
      <c r="GC45" s="44">
        <f>IF(AY$4=0,0,求节点(AY$4:AY$9,$B$4:$B$9,求节点(其他调用!$F$4:$F$42,其他调用!$G$4:$G$42,其他调用!$AG46)))</f>
        <v>0.19590922183281656</v>
      </c>
      <c r="GD45" s="44">
        <f>IF(AZ$4=0,0,求节点(AZ$4:AZ$9,$B$4:$B$9,求节点(其他调用!$F$4:$F$42,其他调用!$G$4:$G$42,其他调用!$AG46)))</f>
        <v>0.19590922183281656</v>
      </c>
      <c r="GF45" s="44">
        <v>42</v>
      </c>
      <c r="GG45" s="44">
        <f>IF(C$23=0,0,求节点(C$23:C$28,$B$23:$B$28,求节点(其他调用!$U$4:$U$20,其他调用!$V$4:$V$20,$GF45)))</f>
        <v>0</v>
      </c>
      <c r="GH45" s="44">
        <f>IF(D$23=0,0,求节点(D$23:D$28,$B$23:$B$28,求节点(其他调用!$U$4:$U$20,其他调用!$V$4:$V$20,$GF45)))</f>
        <v>0</v>
      </c>
      <c r="GI45" s="44">
        <f>IF(E$23=0,0,求节点(E$23:E$28,$B$23:$B$28,求节点(其他调用!$U$4:$U$20,其他调用!$V$4:$V$20,$GF45)))</f>
        <v>0</v>
      </c>
      <c r="GJ45" s="44">
        <f>IF(F$23=0,0,求节点(F$23:F$28,$B$23:$B$28,求节点(其他调用!$U$4:$U$20,其他调用!$V$4:$V$20,$GF45)))</f>
        <v>0</v>
      </c>
      <c r="GK45" s="44">
        <f>IF(G$23=0,0,求节点(G$23:G$28,$B$23:$B$28,求节点(其他调用!$U$4:$U$20,其他调用!$V$4:$V$20,$GF45)))</f>
        <v>0</v>
      </c>
      <c r="GL45" s="44">
        <f>IF(H$23=0,0,求节点(H$23:H$28,$B$23:$B$28,求节点(其他调用!$U$4:$U$20,其他调用!$V$4:$V$20,$GF45)))</f>
        <v>0</v>
      </c>
      <c r="GM45" s="44">
        <f>IF(I$23=0,0,求节点(I$23:I$28,$B$23:$B$28,求节点(其他调用!$U$4:$U$20,其他调用!$V$4:$V$20,$GF45)))</f>
        <v>0</v>
      </c>
      <c r="GN45" s="44">
        <f>IF(J$23=0,0,求节点(J$23:J$28,$B$23:$B$28,求节点(其他调用!$U$4:$U$20,其他调用!$V$4:$V$20,$GF45)))</f>
        <v>0</v>
      </c>
      <c r="GO45" s="44">
        <f>IF(K$23=0,0,求节点(K$23:K$28,$B$23:$B$28,求节点(其他调用!$U$4:$U$20,其他调用!$V$4:$V$20,$GF45)))</f>
        <v>0</v>
      </c>
      <c r="GP45" s="44">
        <f>IF(L$23=0,0,求节点(L$23:L$28,$B$23:$B$28,求节点(其他调用!$U$4:$U$20,其他调用!$V$4:$V$20,$GF45)))</f>
        <v>0</v>
      </c>
      <c r="GQ45" s="44">
        <f>IF(M$23=0,0,求节点(M$23:M$28,$B$23:$B$28,求节点(其他调用!$U$4:$U$20,其他调用!$V$4:$V$20,$GF45)))</f>
        <v>0</v>
      </c>
      <c r="GR45" s="44">
        <f>IF(N$23=0,0,求节点(N$23:N$28,$B$23:$B$28,求节点(其他调用!$U$4:$U$20,其他调用!$V$4:$V$20,$GF45)))</f>
        <v>0</v>
      </c>
      <c r="GS45" s="44">
        <f>IF(O$23=0,0,求节点(O$23:O$28,$B$23:$B$28,求节点(其他调用!$U$4:$U$20,其他调用!$V$4:$V$20,$GF45)))</f>
        <v>0</v>
      </c>
      <c r="GT45" s="44">
        <f>IF(P$23=0,0,求节点(P$23:P$28,$B$23:$B$28,求节点(其他调用!$U$4:$U$20,其他调用!$V$4:$V$20,$GF45)))</f>
        <v>0</v>
      </c>
      <c r="GU45" s="44">
        <f>IF(Q$23=0,0,求节点(Q$23:Q$28,$B$23:$B$28,求节点(其他调用!$U$4:$U$20,其他调用!$V$4:$V$20,$GF45)))</f>
        <v>0</v>
      </c>
      <c r="GV45" s="44">
        <f>IF(R$23=0,0,求节点(R$23:R$28,$B$23:$B$28,求节点(其他调用!$U$4:$U$20,其他调用!$V$4:$V$20,$GF45)))</f>
        <v>0</v>
      </c>
      <c r="GW45" s="44">
        <f>IF(S$23=0,0,求节点(S$23:S$28,$B$23:$B$28,求节点(其他调用!$U$4:$U$20,其他调用!$V$4:$V$20,$GF45)))</f>
        <v>0</v>
      </c>
      <c r="GX45" s="44">
        <f>IF(T$23=0,0,求节点(T$23:T$28,$B$23:$B$28,求节点(其他调用!$U$4:$U$20,其他调用!$V$4:$V$20,$GF45)))</f>
        <v>0</v>
      </c>
      <c r="GY45" s="44">
        <f>IF(U$23=0,0,求节点(U$23:U$28,$B$23:$B$28,求节点(其他调用!$U$4:$U$20,其他调用!$V$4:$V$20,$GF45)))</f>
        <v>0</v>
      </c>
      <c r="GZ45" s="44">
        <f>IF(V$23=0,0,求节点(V$23:V$28,$B$23:$B$28,求节点(其他调用!$U$4:$U$20,其他调用!$V$4:$V$20,$GF45)))</f>
        <v>0</v>
      </c>
      <c r="HC45" s="44">
        <v>42</v>
      </c>
      <c r="HD45" s="44">
        <f>IF(C$4=0,0,求节点(C$4:C$9,$B$4:$B$9,求节点(其他调用!$I$4:$I$42,其他调用!$J$4:$J$42,其他调用!$AH46)))</f>
        <v>3.0100886894696566</v>
      </c>
      <c r="HE45" s="44">
        <f>IF(D$4=0,0,求节点(D$4:D$9,$B$4:$B$9,求节点(其他调用!$I$4:$I$42,其他调用!$J$4:$J$42,其他调用!$AH46)))</f>
        <v>5.92173928454923</v>
      </c>
      <c r="HF45" s="44">
        <f>IF(E$4=0,0,求节点(E$4:E$9,$B$4:$B$9,求节点(其他调用!$I$4:$I$42,其他调用!$J$4:$J$42,其他调用!$AH46)))</f>
        <v>1.064809813225182</v>
      </c>
      <c r="HG45" s="44">
        <f>IF(F$4=0,0,求节点(F$4:F$9,$B$4:$B$9,求节点(其他调用!$I$4:$I$42,其他调用!$J$4:$J$42,其他调用!$AH46)))</f>
        <v>0</v>
      </c>
      <c r="HH45" s="44">
        <f>IF(G$4=0,0,求节点(G$4:G$9,$B$4:$B$9,求节点(其他调用!$I$4:$I$42,其他调用!$J$4:$J$42,其他调用!$AH46)))</f>
        <v>0</v>
      </c>
      <c r="HI45" s="44">
        <f>IF(H$4=0,0,求节点(H$4:H$9,$B$4:$B$9,求节点(其他调用!$I$4:$I$42,其他调用!$J$4:$J$42,其他调用!$AH46)))</f>
        <v>0</v>
      </c>
      <c r="HJ45" s="44">
        <f>IF(I$4=0,0,求节点(I$4:I$9,$B$4:$B$9,求节点(其他调用!$I$4:$I$42,其他调用!$J$4:$J$42,其他调用!$AH46)))</f>
        <v>0</v>
      </c>
      <c r="HK45" s="44">
        <f>IF(J$4=0,0,求节点(J$4:J$9,$B$4:$B$9,求节点(其他调用!$I$4:$I$42,其他调用!$J$4:$J$42,其他调用!$AH46)))</f>
        <v>0</v>
      </c>
      <c r="HL45" s="44">
        <f>IF(K$4=0,0,求节点(K$4:K$9,$B$4:$B$9,求节点(其他调用!$I$4:$I$42,其他调用!$J$4:$J$42,其他调用!$AH46)))</f>
        <v>0</v>
      </c>
      <c r="HM45" s="44">
        <f>IF(L$4=0,0,求节点(L$4:L$9,$B$4:$B$9,求节点(其他调用!$I$4:$I$42,其他调用!$J$4:$J$42,其他调用!$AH46)))</f>
        <v>0</v>
      </c>
      <c r="HN45" s="44">
        <f>IF(M$4=0,0,求节点(M$4:M$9,$B$4:$B$9,求节点(其他调用!$I$4:$I$42,其他调用!$J$4:$J$42,其他调用!$AH46)))</f>
        <v>0</v>
      </c>
      <c r="HO45" s="44">
        <f>IF(N$4=0,0,求节点(N$4:N$9,$B$4:$B$9,求节点(其他调用!$I$4:$I$42,其他调用!$J$4:$J$42,其他调用!$AH46)))</f>
        <v>0</v>
      </c>
      <c r="HP45" s="44">
        <f>IF(O$4=0,0,求节点(O$4:O$9,$B$4:$B$9,求节点(其他调用!$I$4:$I$42,其他调用!$J$4:$J$42,其他调用!$AH46)))</f>
        <v>0</v>
      </c>
      <c r="HQ45" s="44">
        <f>IF(P$4=0,0,求节点(P$4:P$9,$B$4:$B$9,求节点(其他调用!$I$4:$I$42,其他调用!$J$4:$J$42,其他调用!$AH46)))</f>
        <v>0</v>
      </c>
      <c r="HR45" s="44">
        <f>IF(Q$4=0,0,求节点(Q$4:Q$9,$B$4:$B$9,求节点(其他调用!$I$4:$I$42,其他调用!$J$4:$J$42,其他调用!$AH46)))</f>
        <v>0</v>
      </c>
      <c r="HS45" s="44">
        <f>IF(R$4=0,0,求节点(R$4:R$9,$B$4:$B$9,求节点(其他调用!$I$4:$I$42,其他调用!$J$4:$J$42,其他调用!$AH46)))</f>
        <v>0</v>
      </c>
      <c r="HT45" s="44">
        <f>IF(S$4=0,0,求节点(S$4:S$9,$B$4:$B$9,求节点(其他调用!$I$4:$I$42,其他调用!$J$4:$J$42,其他调用!$AH46)))</f>
        <v>3.4247125621410577</v>
      </c>
      <c r="HU45" s="44">
        <f>IF(T$4=0,0,求节点(T$4:T$9,$B$4:$B$9,求节点(其他调用!$I$4:$I$42,其他调用!$J$4:$J$42,其他调用!$AH46)))</f>
        <v>3.0690347963248814</v>
      </c>
      <c r="HV45" s="44">
        <f>IF(U$4=0,0,求节点(U$4:U$9,$B$4:$B$9,求节点(其他调用!$I$4:$I$42,其他调用!$J$4:$J$42,其他调用!$AH46)))</f>
        <v>4.055539396573665</v>
      </c>
      <c r="HW45" s="44">
        <f>IF(V$4=0,0,求节点(V$4:V$9,$B$4:$B$9,求节点(其他调用!$I$4:$I$42,其他调用!$J$4:$J$42,其他调用!$AH46)))</f>
        <v>0</v>
      </c>
      <c r="HX45" s="44">
        <f>IF(W$4=0,0,求节点(W$4:W$9,$B$4:$B$9,求节点(其他调用!$I$4:$I$42,其他调用!$J$4:$J$42,其他调用!$AH46)))</f>
        <v>2.1209783180203394</v>
      </c>
      <c r="HY45" s="44">
        <f>IF(X$4=0,0,求节点(X$4:X$9,$B$4:$B$9,求节点(其他调用!$I$4:$I$42,其他调用!$J$4:$J$42,其他调用!$AH46)))</f>
        <v>2.1209783180203394</v>
      </c>
      <c r="HZ45" s="44">
        <f>IF(Y$4=0,0,求节点(Y$4:Y$9,$B$4:$B$9,求节点(其他调用!$I$4:$I$42,其他调用!$J$4:$J$42,其他调用!$AH46)))</f>
        <v>3.4706917931241921</v>
      </c>
      <c r="IA45" s="44">
        <f>IF(Z$4=0,0,求节点(Z$4:Z$9,$B$4:$B$9,求节点(其他调用!$I$4:$I$42,其他调用!$J$4:$J$42,其他调用!$AH46)))</f>
        <v>0</v>
      </c>
      <c r="IB45" s="44">
        <f>IF(AA$4=0,0,求节点(AA$4:AA$9,$B$4:$B$9,求节点(其他调用!$I$4:$I$42,其他调用!$J$4:$J$42,其他调用!$AH46)))</f>
        <v>2.1209783180203394</v>
      </c>
      <c r="IC45" s="44">
        <f>IF(AB$4=0,0,求节点(AB$4:AB$9,$B$4:$B$9,求节点(其他调用!$I$4:$I$42,其他调用!$J$4:$J$42,其他调用!$AH46)))</f>
        <v>6</v>
      </c>
      <c r="ID45" s="44">
        <f>IF(AC$4=0,0,求节点(AC$4:AC$9,$B$4:$B$9,求节点(其他调用!$I$4:$I$42,其他调用!$J$4:$J$42,其他调用!$AH46)))</f>
        <v>3.3311025337768845</v>
      </c>
      <c r="IE45" s="44">
        <f>IF(AD$4=0,0,求节点(AD$4:AD$9,$B$4:$B$9,求节点(其他调用!$I$4:$I$42,其他调用!$J$4:$J$42,其他调用!$AH46)))</f>
        <v>0.27106728188196627</v>
      </c>
      <c r="IF45" s="44">
        <f>IF(AE$4=0,0,求节点(AE$4:AE$9,$B$4:$B$9,求节点(其他调用!$I$4:$I$42,其他调用!$J$4:$J$42,其他调用!$AH46)))</f>
        <v>0.27106728188196627</v>
      </c>
      <c r="IG45" s="44">
        <f>IF(AF$4=0,0,求节点(AF$4:AF$9,$B$4:$B$9,求节点(其他调用!$I$4:$I$42,其他调用!$J$4:$J$42,其他调用!$AH46)))</f>
        <v>0.27106728188196627</v>
      </c>
      <c r="IH45" s="44">
        <f>IF(AG$4=0,0,求节点(AG$4:AG$9,$B$4:$B$9,求节点(其他调用!$I$4:$I$42,其他调用!$J$4:$J$42,其他调用!$AH46)))</f>
        <v>0.27106728188196627</v>
      </c>
      <c r="II45" s="44">
        <f>IF(AH$4=0,0,求节点(AH$4:AH$9,$B$4:$B$9,求节点(其他调用!$I$4:$I$42,其他调用!$J$4:$J$42,其他调用!$AH46)))</f>
        <v>0.27106728188196627</v>
      </c>
      <c r="IJ45" s="44">
        <f>IF(AI$4=0,0,求节点(AI$4:AI$9,$B$4:$B$9,求节点(其他调用!$I$4:$I$42,其他调用!$J$4:$J$42,其他调用!$AH46)))</f>
        <v>0.27106728188196627</v>
      </c>
      <c r="IK45" s="44">
        <f>IF(AJ$4=0,0,求节点(AJ$4:AJ$9,$B$4:$B$9,求节点(其他调用!$I$4:$I$42,其他调用!$J$4:$J$42,其他调用!$AH46)))</f>
        <v>0.27106728188196627</v>
      </c>
      <c r="IL45" s="44">
        <f>IF(AK$4=0,0,求节点(AK$4:AK$9,$B$4:$B$9,求节点(其他调用!$I$4:$I$42,其他调用!$J$4:$J$42,其他调用!$AH46)))</f>
        <v>0.27106728188196627</v>
      </c>
      <c r="IM45" s="44">
        <f>IF(AL$4=0,0,求节点(AL$4:AL$9,$B$4:$B$9,求节点(其他调用!$I$4:$I$42,其他调用!$J$4:$J$42,其他调用!$AH46)))</f>
        <v>0.27106728188196627</v>
      </c>
      <c r="IN45" s="44">
        <f>IF(AM$4=0,0,求节点(AM$4:AM$9,$B$4:$B$9,求节点(其他调用!$I$4:$I$42,其他调用!$J$4:$J$42,其他调用!$AH46)))</f>
        <v>0.27106728188196627</v>
      </c>
      <c r="IO45" s="44">
        <f>IF(AN$4=0,0,求节点(AN$4:AN$9,$B$4:$B$9,求节点(其他调用!$I$4:$I$42,其他调用!$J$4:$J$42,其他调用!$AH46)))</f>
        <v>0.27106728188196627</v>
      </c>
      <c r="IP45" s="44">
        <f>IF(AO$4=0,0,求节点(AO$4:AO$9,$B$4:$B$9,求节点(其他调用!$I$4:$I$42,其他调用!$J$4:$J$42,其他调用!$AH46)))</f>
        <v>0.27106728188196627</v>
      </c>
      <c r="IQ45" s="44">
        <f>IF(AP$4=0,0,求节点(AP$4:AP$9,$B$4:$B$9,求节点(其他调用!$I$4:$I$42,其他调用!$J$4:$J$42,其他调用!$AH46)))</f>
        <v>0.27106728188196627</v>
      </c>
      <c r="IR45" s="44">
        <f>IF(AQ$4=0,0,求节点(AQ$4:AQ$9,$B$4:$B$9,求节点(其他调用!$I$4:$I$42,其他调用!$J$4:$J$42,其他调用!$AH46)))</f>
        <v>0.27106728188196627</v>
      </c>
      <c r="IS45" s="44">
        <f>IF(AR$4=0,0,求节点(AR$4:AR$9,$B$4:$B$9,求节点(其他调用!$I$4:$I$42,其他调用!$J$4:$J$42,其他调用!$AH46)))</f>
        <v>0.27106728188196627</v>
      </c>
      <c r="IT45" s="44">
        <f>IF(AS$4=0,0,求节点(AS$4:AS$9,$B$4:$B$9,求节点(其他调用!$I$4:$I$42,其他调用!$J$4:$J$42,其他调用!$AH46)))</f>
        <v>0.27106728188196627</v>
      </c>
      <c r="IU45" s="44">
        <f>IF(AT$4=0,0,求节点(AT$4:AT$9,$B$4:$B$9,求节点(其他调用!$I$4:$I$42,其他调用!$J$4:$J$42,其他调用!$AH46)))</f>
        <v>0.27106728188196627</v>
      </c>
      <c r="IV45" s="44">
        <f>IF(AU$4=0,0,求节点(AU$4:AU$9,$B$4:$B$9,求节点(其他调用!$I$4:$I$42,其他调用!$J$4:$J$42,其他调用!$AH46)))</f>
        <v>0.27106728188196627</v>
      </c>
      <c r="IW45" s="44">
        <f>IF(AV$4=0,0,求节点(AV$4:AV$9,$B$4:$B$9,求节点(其他调用!$I$4:$I$42,其他调用!$J$4:$J$42,其他调用!$AH46)))</f>
        <v>0.27106728188196627</v>
      </c>
      <c r="IX45" s="44">
        <f>IF(AW$4=0,0,求节点(AW$4:AW$9,$B$4:$B$9,求节点(其他调用!$I$4:$I$42,其他调用!$J$4:$J$42,其他调用!$AH46)))</f>
        <v>0.27106728188196627</v>
      </c>
      <c r="IY45" s="44">
        <f>IF(AX$4=0,0,求节点(AX$4:AX$9,$B$4:$B$9,求节点(其他调用!$I$4:$I$42,其他调用!$J$4:$J$42,其他调用!$AH46)))</f>
        <v>0.27106728188196627</v>
      </c>
      <c r="IZ45" s="44">
        <f>IF(AY$4=0,0,求节点(AY$4:AY$9,$B$4:$B$9,求节点(其他调用!$I$4:$I$42,其他调用!$J$4:$J$42,其他调用!$AH46)))</f>
        <v>0.27106728188196627</v>
      </c>
      <c r="JA45" s="44">
        <f>IF(AZ$4=0,0,求节点(AZ$4:AZ$9,$B$4:$B$9,求节点(其他调用!$I$4:$I$42,其他调用!$J$4:$J$42,其他调用!$AH46)))</f>
        <v>0.27106728188196627</v>
      </c>
      <c r="JC45" s="44">
        <v>42</v>
      </c>
      <c r="JD45" s="44">
        <f>IF(C$23=0,0,求节点(C$23:C$28,$B$23:$B$28,求节点(其他调用!$W$4:$W$20,其他调用!$X$4:$X$20,$JC45)))</f>
        <v>0</v>
      </c>
      <c r="JE45" s="44">
        <f>IF(D$23=0,0,求节点(D$23:D$28,$B$23:$B$28,求节点(其他调用!$W$4:$W$20,其他调用!$X$4:$X$20,$JC45)))</f>
        <v>0</v>
      </c>
      <c r="JF45" s="44">
        <f>IF(E$23=0,0,求节点(E$23:E$28,$B$23:$B$28,求节点(其他调用!$W$4:$W$20,其他调用!$X$4:$X$20,$JC45)))</f>
        <v>0</v>
      </c>
      <c r="JG45" s="44">
        <f>IF(F$23=0,0,求节点(F$23:F$28,$B$23:$B$28,求节点(其他调用!$W$4:$W$20,其他调用!$X$4:$X$20,$JC45)))</f>
        <v>3.2396161111070132E-4</v>
      </c>
      <c r="JH45" s="44">
        <f>IF(G$23=0,0,求节点(G$23:G$28,$B$23:$B$28,求节点(其他调用!$W$4:$W$20,其他调用!$X$4:$X$20,$JC45)))</f>
        <v>4.8594241666599647E-4</v>
      </c>
      <c r="JI45" s="44">
        <f>IF(H$23=0,0,求节点(H$23:H$28,$B$23:$B$28,求节点(其他调用!$W$4:$W$20,其他调用!$X$4:$X$20,$JC45)))</f>
        <v>4.8594241666599647E-4</v>
      </c>
      <c r="JJ45" s="44">
        <f>IF(I$23=0,0,求节点(I$23:I$28,$B$23:$B$28,求节点(其他调用!$W$4:$W$20,其他调用!$X$4:$X$20,$JC45)))</f>
        <v>7.3627638888795754E-4</v>
      </c>
      <c r="JK45" s="44">
        <f>IF(J$23=0,0,求节点(J$23:J$28,$B$23:$B$28,求节点(其他调用!$W$4:$W$20,其他调用!$X$4:$X$20,$JC45)))</f>
        <v>0</v>
      </c>
      <c r="JL45" s="44">
        <f>IF(K$23=0,0,求节点(K$23:K$28,$B$23:$B$28,求节点(其他调用!$W$4:$W$20,其他调用!$X$4:$X$20,$JC45)))</f>
        <v>4.8594241666599647E-4</v>
      </c>
      <c r="JM45" s="44">
        <f>IF(L$23=0,0,求节点(L$23:L$28,$B$23:$B$28,求节点(其他调用!$W$4:$W$20,其他调用!$X$4:$X$20,$JC45)))</f>
        <v>0</v>
      </c>
      <c r="JN45" s="44">
        <f>IF(M$23=0,0,求节点(M$23:M$28,$B$23:$B$28,求节点(其他调用!$W$4:$W$20,其他调用!$X$4:$X$20,$JC45)))</f>
        <v>0</v>
      </c>
      <c r="JO45" s="44">
        <f>IF(N$23=0,0,求节点(N$23:N$28,$B$23:$B$28,求节点(其他调用!$W$4:$W$20,其他调用!$X$4:$X$20,$JC45)))</f>
        <v>0</v>
      </c>
      <c r="JP45" s="44">
        <f>IF(O$23=0,0,求节点(O$23:O$28,$B$23:$B$28,求节点(其他调用!$W$4:$W$20,其他调用!$X$4:$X$20,$JC45)))</f>
        <v>0</v>
      </c>
      <c r="JQ45" s="44">
        <f>IF(P$23=0,0,求节点(P$23:P$28,$B$23:$B$28,求节点(其他调用!$W$4:$W$20,其他调用!$X$4:$X$20,$JC45)))</f>
        <v>0</v>
      </c>
      <c r="JR45" s="44">
        <f>IF(Q$23=0,0,求节点(Q$23:Q$28,$B$23:$B$28,求节点(其他调用!$W$4:$W$20,其他调用!$X$4:$X$20,$JC45)))</f>
        <v>0</v>
      </c>
      <c r="JS45" s="44">
        <f>IF(R$23=0,0,求节点(R$23:R$28,$B$23:$B$28,求节点(其他调用!$W$4:$W$20,其他调用!$X$4:$X$20,$JC45)))</f>
        <v>0</v>
      </c>
      <c r="JT45" s="44">
        <f>IF(S$23=0,0,求节点(S$23:S$28,$B$23:$B$28,求节点(其他调用!$W$4:$W$20,其他调用!$X$4:$X$20,$JC45)))</f>
        <v>0</v>
      </c>
      <c r="JU45" s="44">
        <f>IF(T$23=0,0,求节点(T$23:T$28,$B$23:$B$28,求节点(其他调用!$W$4:$W$20,其他调用!$X$4:$X$20,$JC45)))</f>
        <v>0</v>
      </c>
      <c r="JV45" s="44">
        <f>IF(U$23=0,0,求节点(U$23:U$28,$B$23:$B$28,求节点(其他调用!$W$4:$W$20,其他调用!$X$4:$X$20,$JC45)))</f>
        <v>0</v>
      </c>
      <c r="JW45" s="44">
        <f>IF(V$23=0,0,求节点(V$23:V$28,$B$23:$B$28,求节点(其他调用!$W$4:$W$20,其他调用!$X$4:$X$20,$JC45)))</f>
        <v>0</v>
      </c>
      <c r="JZ45" s="44">
        <v>42</v>
      </c>
      <c r="KA45" s="44">
        <f>IF(C$4=0,0,求节点(C$4:C$9,$B$4:$B$9,求节点(其他调用!$L$4:$L$42,其他调用!$M$4:$M$42,其他调用!$AI46)))</f>
        <v>4.7037797085013198</v>
      </c>
      <c r="KB45" s="44">
        <f>IF(D$4=0,0,求节点(D$4:D$9,$B$4:$B$9,求节点(其他调用!$L$4:$L$42,其他调用!$M$4:$M$42,其他调用!$AI46)))</f>
        <v>6</v>
      </c>
      <c r="KC45" s="44">
        <f>IF(E$4=0,0,求节点(E$4:E$9,$B$4:$B$9,求节点(其他调用!$L$4:$L$42,其他调用!$M$4:$M$42,其他调用!$AI46)))</f>
        <v>1.8043133601500378</v>
      </c>
      <c r="KD45" s="44">
        <f>IF(F$4=0,0,求节点(F$4:F$9,$B$4:$B$9,求节点(其他调用!$L$4:$L$42,其他调用!$M$4:$M$42,其他调用!$AI46)))</f>
        <v>0</v>
      </c>
      <c r="KE45" s="44">
        <f>IF(G$4=0,0,求节点(G$4:G$9,$B$4:$B$9,求节点(其他调用!$L$4:$L$42,其他调用!$M$4:$M$42,其他调用!$AI46)))</f>
        <v>0</v>
      </c>
      <c r="KF45" s="44">
        <f>IF(H$4=0,0,求节点(H$4:H$9,$B$4:$B$9,求节点(其他调用!$L$4:$L$42,其他调用!$M$4:$M$42,其他调用!$AI46)))</f>
        <v>0</v>
      </c>
      <c r="KG45" s="44">
        <f>IF(I$4=0,0,求节点(I$4:I$9,$B$4:$B$9,求节点(其他调用!$L$4:$L$42,其他调用!$M$4:$M$42,其他调用!$AI46)))</f>
        <v>0</v>
      </c>
      <c r="KH45" s="44">
        <f>IF(J$4=0,0,求节点(J$4:J$9,$B$4:$B$9,求节点(其他调用!$L$4:$L$42,其他调用!$M$4:$M$42,其他调用!$AI46)))</f>
        <v>0</v>
      </c>
      <c r="KI45" s="44">
        <f>IF(K$4=0,0,求节点(K$4:K$9,$B$4:$B$9,求节点(其他调用!$L$4:$L$42,其他调用!$M$4:$M$42,其他调用!$AI46)))</f>
        <v>0</v>
      </c>
      <c r="KJ45" s="44">
        <f>IF(L$4=0,0,求节点(L$4:L$9,$B$4:$B$9,求节点(其他调用!$L$4:$L$42,其他调用!$M$4:$M$42,其他调用!$AI46)))</f>
        <v>0</v>
      </c>
      <c r="KK45" s="44">
        <f>IF(M$4=0,0,求节点(M$4:M$9,$B$4:$B$9,求节点(其他调用!$L$4:$L$42,其他调用!$M$4:$M$42,其他调用!$AI46)))</f>
        <v>0</v>
      </c>
      <c r="KL45" s="44">
        <f>IF(N$4=0,0,求节点(N$4:N$9,$B$4:$B$9,求节点(其他调用!$L$4:$L$42,其他调用!$M$4:$M$42,其他调用!$AI46)))</f>
        <v>0</v>
      </c>
      <c r="KM45" s="44">
        <f>IF(O$4=0,0,求节点(O$4:O$9,$B$4:$B$9,求节点(其他调用!$L$4:$L$42,其他调用!$M$4:$M$42,其他调用!$AI46)))</f>
        <v>0</v>
      </c>
      <c r="KN45" s="44">
        <f>IF(P$4=0,0,求节点(P$4:P$9,$B$4:$B$9,求节点(其他调用!$L$4:$L$42,其他调用!$M$4:$M$42,其他调用!$AI46)))</f>
        <v>0</v>
      </c>
      <c r="KO45" s="44">
        <f>IF(Q$4=0,0,求节点(Q$4:Q$9,$B$4:$B$9,求节点(其他调用!$L$4:$L$42,其他调用!$M$4:$M$42,其他调用!$AI46)))</f>
        <v>0</v>
      </c>
      <c r="KP45" s="44">
        <f>IF(R$4=0,0,求节点(R$4:R$9,$B$4:$B$9,求节点(其他调用!$L$4:$L$42,其他调用!$M$4:$M$42,其他调用!$AI46)))</f>
        <v>0</v>
      </c>
      <c r="KQ45" s="44">
        <f>IF(S$4=0,0,求节点(S$4:S$9,$B$4:$B$9,求节点(其他调用!$L$4:$L$42,其他调用!$M$4:$M$42,其他调用!$AI46)))</f>
        <v>4.478532348086504</v>
      </c>
      <c r="KR45" s="44">
        <f>IF(T$4=0,0,求节点(T$4:T$9,$B$4:$B$9,求节点(其他调用!$L$4:$L$42,其他调用!$M$4:$M$42,其他调用!$AI46)))</f>
        <v>3.4003323853472169</v>
      </c>
      <c r="KS45" s="44">
        <f>IF(U$4=0,0,求节点(U$4:U$9,$B$4:$B$9,求节点(其他调用!$L$4:$L$42,其他调用!$M$4:$M$42,其他调用!$AI46)))</f>
        <v>6</v>
      </c>
      <c r="KT45" s="44">
        <f>IF(V$4=0,0,求节点(V$4:V$9,$B$4:$B$9,求节点(其他调用!$L$4:$L$42,其他调用!$M$4:$M$42,其他调用!$AI46)))</f>
        <v>0</v>
      </c>
      <c r="KU45" s="44">
        <f>IF(W$4=0,0,求节点(W$4:W$9,$B$4:$B$9,求节点(其他调用!$L$4:$L$42,其他调用!$M$4:$M$42,其他调用!$AI46)))</f>
        <v>3.4102240409564217</v>
      </c>
      <c r="KV45" s="44">
        <f>IF(X$4=0,0,求节点(X$4:X$9,$B$4:$B$9,求节点(其他调用!$L$4:$L$42,其他调用!$M$4:$M$42,其他调用!$AI46)))</f>
        <v>3.4102240409564217</v>
      </c>
      <c r="KW45" s="44">
        <f>IF(Y$4=0,0,求节点(Y$4:Y$9,$B$4:$B$9,求节点(其他调用!$L$4:$L$42,其他调用!$M$4:$M$42,其他调用!$AI46)))</f>
        <v>5.401661926736085</v>
      </c>
      <c r="KX45" s="44">
        <f>IF(Z$4=0,0,求节点(Z$4:Z$9,$B$4:$B$9,求节点(其他调用!$L$4:$L$42,其他调用!$M$4:$M$42,其他调用!$AI46)))</f>
        <v>0</v>
      </c>
      <c r="KY45" s="44">
        <f>IF(AA$4=0,0,求节点(AA$4:AA$9,$B$4:$B$9,求节点(其他调用!$L$4:$L$42,其他调用!$M$4:$M$42,其他调用!$AI46)))</f>
        <v>3.4102240409564217</v>
      </c>
      <c r="KZ45" s="44">
        <f>IF(AB$4=0,0,求节点(AB$4:AB$9,$B$4:$B$9,求节点(其他调用!$L$4:$L$42,其他调用!$M$4:$M$42,其他调用!$AI46)))</f>
        <v>6</v>
      </c>
      <c r="LA45" s="44">
        <f>IF(AC$4=0,0,求节点(AC$4:AC$9,$B$4:$B$9,求节点(其他调用!$L$4:$L$42,其他调用!$M$4:$M$42,其他调用!$AI46)))</f>
        <v>3.9101591447457764</v>
      </c>
      <c r="LB45" s="44">
        <f>IF(AD$4=0,0,求节点(AD$4:AD$9,$B$4:$B$9,求节点(其他调用!$L$4:$L$42,其他调用!$M$4:$M$42,其他调用!$AI46)))</f>
        <v>0.5283595000101089</v>
      </c>
      <c r="LC45" s="44">
        <f>IF(AE$4=0,0,求节点(AE$4:AE$9,$B$4:$B$9,求节点(其他调用!$L$4:$L$42,其他调用!$M$4:$M$42,其他调用!$AI46)))</f>
        <v>0.5283595000101089</v>
      </c>
      <c r="LD45" s="44">
        <f>IF(AF$4=0,0,求节点(AF$4:AF$9,$B$4:$B$9,求节点(其他调用!$L$4:$L$42,其他调用!$M$4:$M$42,其他调用!$AI46)))</f>
        <v>0.5283595000101089</v>
      </c>
      <c r="LE45" s="44">
        <f>IF(AG$4=0,0,求节点(AG$4:AG$9,$B$4:$B$9,求节点(其他调用!$L$4:$L$42,其他调用!$M$4:$M$42,其他调用!$AI46)))</f>
        <v>0.5283595000101089</v>
      </c>
      <c r="LF45" s="44">
        <f>IF(AH$4=0,0,求节点(AH$4:AH$9,$B$4:$B$9,求节点(其他调用!$L$4:$L$42,其他调用!$M$4:$M$42,其他调用!$AI46)))</f>
        <v>0.5283595000101089</v>
      </c>
      <c r="LG45" s="44">
        <f>IF(AI$4=0,0,求节点(AI$4:AI$9,$B$4:$B$9,求节点(其他调用!$L$4:$L$42,其他调用!$M$4:$M$42,其他调用!$AI46)))</f>
        <v>0.5283595000101089</v>
      </c>
      <c r="LH45" s="44">
        <f>IF(AJ$4=0,0,求节点(AJ$4:AJ$9,$B$4:$B$9,求节点(其他调用!$L$4:$L$42,其他调用!$M$4:$M$42,其他调用!$AI46)))</f>
        <v>0.5283595000101089</v>
      </c>
      <c r="LI45" s="44">
        <f>IF(AK$4=0,0,求节点(AK$4:AK$9,$B$4:$B$9,求节点(其他调用!$L$4:$L$42,其他调用!$M$4:$M$42,其他调用!$AI46)))</f>
        <v>0.5283595000101089</v>
      </c>
      <c r="LJ45" s="44">
        <f>IF(AL$4=0,0,求节点(AL$4:AL$9,$B$4:$B$9,求节点(其他调用!$L$4:$L$42,其他调用!$M$4:$M$42,其他调用!$AI46)))</f>
        <v>0.5283595000101089</v>
      </c>
      <c r="LK45" s="44">
        <f>IF(AM$4=0,0,求节点(AM$4:AM$9,$B$4:$B$9,求节点(其他调用!$L$4:$L$42,其他调用!$M$4:$M$42,其他调用!$AI46)))</f>
        <v>0.5283595000101089</v>
      </c>
      <c r="LL45" s="44">
        <f>IF(AN$4=0,0,求节点(AN$4:AN$9,$B$4:$B$9,求节点(其他调用!$L$4:$L$42,其他调用!$M$4:$M$42,其他调用!$AI46)))</f>
        <v>0.5283595000101089</v>
      </c>
      <c r="LM45" s="44">
        <f>IF(AO$4=0,0,求节点(AO$4:AO$9,$B$4:$B$9,求节点(其他调用!$L$4:$L$42,其他调用!$M$4:$M$42,其他调用!$AI46)))</f>
        <v>0.5283595000101089</v>
      </c>
      <c r="LN45" s="44">
        <f>IF(AP$4=0,0,求节点(AP$4:AP$9,$B$4:$B$9,求节点(其他调用!$L$4:$L$42,其他调用!$M$4:$M$42,其他调用!$AI46)))</f>
        <v>0.5283595000101089</v>
      </c>
      <c r="LO45" s="44">
        <f>IF(AQ$4=0,0,求节点(AQ$4:AQ$9,$B$4:$B$9,求节点(其他调用!$L$4:$L$42,其他调用!$M$4:$M$42,其他调用!$AI46)))</f>
        <v>0.5283595000101089</v>
      </c>
      <c r="LP45" s="44">
        <f>IF(AR$4=0,0,求节点(AR$4:AR$9,$B$4:$B$9,求节点(其他调用!$L$4:$L$42,其他调用!$M$4:$M$42,其他调用!$AI46)))</f>
        <v>0.5283595000101089</v>
      </c>
      <c r="LQ45" s="44">
        <f>IF(AS$4=0,0,求节点(AS$4:AS$9,$B$4:$B$9,求节点(其他调用!$L$4:$L$42,其他调用!$M$4:$M$42,其他调用!$AI46)))</f>
        <v>0.5283595000101089</v>
      </c>
      <c r="LR45" s="44">
        <f>IF(AT$4=0,0,求节点(AT$4:AT$9,$B$4:$B$9,求节点(其他调用!$L$4:$L$42,其他调用!$M$4:$M$42,其他调用!$AI46)))</f>
        <v>0.5283595000101089</v>
      </c>
      <c r="LS45" s="44">
        <f>IF(AU$4=0,0,求节点(AU$4:AU$9,$B$4:$B$9,求节点(其他调用!$L$4:$L$42,其他调用!$M$4:$M$42,其他调用!$AI46)))</f>
        <v>0.5283595000101089</v>
      </c>
      <c r="LT45" s="44">
        <f>IF(AV$4=0,0,求节点(AV$4:AV$9,$B$4:$B$9,求节点(其他调用!$L$4:$L$42,其他调用!$M$4:$M$42,其他调用!$AI46)))</f>
        <v>0.5283595000101089</v>
      </c>
      <c r="LU45" s="44">
        <f>IF(AW$4=0,0,求节点(AW$4:AW$9,$B$4:$B$9,求节点(其他调用!$L$4:$L$42,其他调用!$M$4:$M$42,其他调用!$AI46)))</f>
        <v>0.5283595000101089</v>
      </c>
      <c r="LV45" s="44">
        <f>IF(AX$4=0,0,求节点(AX$4:AX$9,$B$4:$B$9,求节点(其他调用!$L$4:$L$42,其他调用!$M$4:$M$42,其他调用!$AI46)))</f>
        <v>0.5283595000101089</v>
      </c>
      <c r="LW45" s="44">
        <f>IF(AY$4=0,0,求节点(AY$4:AY$9,$B$4:$B$9,求节点(其他调用!$L$4:$L$42,其他调用!$M$4:$M$42,其他调用!$AI46)))</f>
        <v>0.5283595000101089</v>
      </c>
      <c r="LX45" s="44">
        <f>IF(AZ$4=0,0,求节点(AZ$4:AZ$9,$B$4:$B$9,求节点(其他调用!$L$4:$L$42,其他调用!$M$4:$M$42,其他调用!$AI46)))</f>
        <v>0.5283595000101089</v>
      </c>
      <c r="LZ45" s="44">
        <v>42</v>
      </c>
      <c r="MA45" s="44">
        <f>IF(C$23=0,0,求节点(C$23:C$28,$B$23:$B$28,求节点(其他调用!$Y$4:$Y$20,其他调用!$Z$4:$Z$20,$LZ45)))</f>
        <v>0</v>
      </c>
      <c r="MB45" s="44">
        <f>IF(D$23=0,0,求节点(D$23:D$28,$B$23:$B$28,求节点(其他调用!$Y$4:$Y$20,其他调用!$Z$4:$Z$20,$LZ45)))</f>
        <v>0</v>
      </c>
      <c r="MC45" s="44">
        <f>IF(E$23=0,0,求节点(E$23:E$28,$B$23:$B$28,求节点(其他调用!$Y$4:$Y$20,其他调用!$Z$4:$Z$20,$LZ45)))</f>
        <v>0</v>
      </c>
      <c r="MD45" s="44">
        <f>IF(F$23=0,0,求节点(F$23:F$28,$B$23:$B$28,求节点(其他调用!$Y$4:$Y$20,其他调用!$Z$4:$Z$20,$LZ45)))</f>
        <v>0</v>
      </c>
      <c r="ME45" s="44">
        <f>IF(G$23=0,0,求节点(G$23:G$28,$B$23:$B$28,求节点(其他调用!$Y$4:$Y$20,其他调用!$Z$4:$Z$20,$LZ45)))</f>
        <v>0</v>
      </c>
      <c r="MF45" s="44">
        <f>IF(H$23=0,0,求节点(H$23:H$28,$B$23:$B$28,求节点(其他调用!$Y$4:$Y$20,其他调用!$Z$4:$Z$20,$LZ45)))</f>
        <v>0</v>
      </c>
      <c r="MG45" s="44">
        <f>IF(I$23=0,0,求节点(I$23:I$28,$B$23:$B$28,求节点(其他调用!$Y$4:$Y$20,其他调用!$Z$4:$Z$20,$LZ45)))</f>
        <v>0</v>
      </c>
      <c r="MH45" s="44">
        <f>IF(J$23=0,0,求节点(J$23:J$28,$B$23:$B$28,求节点(其他调用!$Y$4:$Y$20,其他调用!$Z$4:$Z$20,$LZ45)))</f>
        <v>0</v>
      </c>
      <c r="MI45" s="44">
        <f>IF(K$23=0,0,求节点(K$23:K$28,$B$23:$B$28,求节点(其他调用!$Y$4:$Y$20,其他调用!$Z$4:$Z$20,$LZ45)))</f>
        <v>0</v>
      </c>
      <c r="MJ45" s="44">
        <f>IF(L$23=0,0,求节点(L$23:L$28,$B$23:$B$28,求节点(其他调用!$Y$4:$Y$20,其他调用!$Z$4:$Z$20,$LZ45)))</f>
        <v>0</v>
      </c>
      <c r="MK45" s="44">
        <f>IF(M$23=0,0,求节点(M$23:M$28,$B$23:$B$28,求节点(其他调用!$Y$4:$Y$20,其他调用!$Z$4:$Z$20,$LZ45)))</f>
        <v>0</v>
      </c>
      <c r="ML45" s="44">
        <f>IF(N$23=0,0,求节点(N$23:N$28,$B$23:$B$28,求节点(其他调用!$Y$4:$Y$20,其他调用!$Z$4:$Z$20,$LZ45)))</f>
        <v>0</v>
      </c>
      <c r="MM45" s="44">
        <f>IF(O$23=0,0,求节点(O$23:O$28,$B$23:$B$28,求节点(其他调用!$Y$4:$Y$20,其他调用!$Z$4:$Z$20,$LZ45)))</f>
        <v>0</v>
      </c>
      <c r="MN45" s="44">
        <f>IF(P$23=0,0,求节点(P$23:P$28,$B$23:$B$28,求节点(其他调用!$Y$4:$Y$20,其他调用!$Z$4:$Z$20,$LZ45)))</f>
        <v>0</v>
      </c>
      <c r="MO45" s="44">
        <f>IF(Q$23=0,0,求节点(Q$23:Q$28,$B$23:$B$28,求节点(其他调用!$Y$4:$Y$20,其他调用!$Z$4:$Z$20,$LZ45)))</f>
        <v>0</v>
      </c>
      <c r="MP45" s="44">
        <f>IF(R$23=0,0,求节点(R$23:R$28,$B$23:$B$28,求节点(其他调用!$Y$4:$Y$20,其他调用!$Z$4:$Z$20,$LZ45)))</f>
        <v>0</v>
      </c>
      <c r="MQ45" s="44">
        <f>IF(S$23=0,0,求节点(S$23:S$28,$B$23:$B$28,求节点(其他调用!$Y$4:$Y$20,其他调用!$Z$4:$Z$20,$LZ45)))</f>
        <v>0</v>
      </c>
      <c r="MR45" s="44">
        <f>IF(T$23=0,0,求节点(T$23:T$28,$B$23:$B$28,求节点(其他调用!$Y$4:$Y$20,其他调用!$Z$4:$Z$20,$LZ45)))</f>
        <v>0</v>
      </c>
      <c r="MS45" s="44">
        <f>IF(U$23=0,0,求节点(U$23:U$28,$B$23:$B$28,求节点(其他调用!$Y$4:$Y$20,其他调用!$Z$4:$Z$20,$LZ45)))</f>
        <v>0</v>
      </c>
      <c r="MT45" s="44">
        <f>IF(V$23=0,0,求节点(V$23:V$28,$B$23:$B$28,求节点(其他调用!$Y$4:$Y$20,其他调用!$Z$4:$Z$20,$LZ45)))</f>
        <v>0</v>
      </c>
      <c r="MW45" s="44">
        <v>42</v>
      </c>
      <c r="MX45" s="44">
        <f>IF(C$4=0,0,求节点(C$4:C$9,$B$4:$B$9,求节点(其他调用!$O$4:$O$42,其他调用!$P$4:$P$42,其他调用!$AJ46)))</f>
        <v>5.8838129580098757</v>
      </c>
      <c r="MY45" s="44">
        <f>IF(D$4=0,0,求节点(D$4:D$9,$B$4:$B$9,求节点(其他调用!$O$4:$O$42,其他调用!$P$4:$P$42,其他调用!$AJ46)))</f>
        <v>6</v>
      </c>
      <c r="MZ45" s="44">
        <f>IF(E$4=0,0,求节点(E$4:E$9,$B$4:$B$9,求节点(其他调用!$O$4:$O$42,其他调用!$P$4:$P$42,其他调用!$AJ46)))</f>
        <v>2.3388639124764743</v>
      </c>
      <c r="NA45" s="44">
        <f>IF(F$4=0,0,求节点(F$4:F$9,$B$4:$B$9,求节点(其他调用!$O$4:$O$42,其他调用!$P$4:$P$42,其他调用!$AJ46)))</f>
        <v>0</v>
      </c>
      <c r="NB45" s="44">
        <f>IF(G$4=0,0,求节点(G$4:G$9,$B$4:$B$9,求节点(其他调用!$O$4:$O$42,其他调用!$P$4:$P$42,其他调用!$AJ46)))</f>
        <v>0</v>
      </c>
      <c r="NC45" s="44">
        <f>IF(H$4=0,0,求节点(H$4:H$9,$B$4:$B$9,求节点(其他调用!$O$4:$O$42,其他调用!$P$4:$P$42,其他调用!$AJ46)))</f>
        <v>0</v>
      </c>
      <c r="ND45" s="44">
        <f>IF(I$4=0,0,求节点(I$4:I$9,$B$4:$B$9,求节点(其他调用!$O$4:$O$42,其他调用!$P$4:$P$42,其他调用!$AJ46)))</f>
        <v>0</v>
      </c>
      <c r="NE45" s="44">
        <f>IF(J$4=0,0,求节点(J$4:J$9,$B$4:$B$9,求节点(其他调用!$O$4:$O$42,其他调用!$P$4:$P$42,其他调用!$AJ46)))</f>
        <v>0</v>
      </c>
      <c r="NF45" s="44">
        <f>IF(K$4=0,0,求节点(K$4:K$9,$B$4:$B$9,求节点(其他调用!$O$4:$O$42,其他调用!$P$4:$P$42,其他调用!$AJ46)))</f>
        <v>0</v>
      </c>
      <c r="NG45" s="44">
        <f>IF(L$4=0,0,求节点(L$4:L$9,$B$4:$B$9,求节点(其他调用!$O$4:$O$42,其他调用!$P$4:$P$42,其他调用!$AJ46)))</f>
        <v>0</v>
      </c>
      <c r="NH45" s="44">
        <f>IF(M$4=0,0,求节点(M$4:M$9,$B$4:$B$9,求节点(其他调用!$O$4:$O$42,其他调用!$P$4:$P$42,其他调用!$AJ46)))</f>
        <v>0</v>
      </c>
      <c r="NI45" s="44">
        <f>IF(N$4=0,0,求节点(N$4:N$9,$B$4:$B$9,求节点(其他调用!$O$4:$O$42,其他调用!$P$4:$P$42,其他调用!$AJ46)))</f>
        <v>0</v>
      </c>
      <c r="NJ45" s="44">
        <f>IF(O$4=0,0,求节点(O$4:O$9,$B$4:$B$9,求节点(其他调用!$O$4:$O$42,其他调用!$P$4:$P$42,其他调用!$AJ46)))</f>
        <v>0</v>
      </c>
      <c r="NK45" s="44">
        <f>IF(P$4=0,0,求节点(P$4:P$9,$B$4:$B$9,求节点(其他调用!$O$4:$O$42,其他调用!$P$4:$P$42,其他调用!$AJ46)))</f>
        <v>0</v>
      </c>
      <c r="NL45" s="44">
        <f>IF(Q$4=0,0,求节点(Q$4:Q$9,$B$4:$B$9,求节点(其他调用!$O$4:$O$42,其他调用!$P$4:$P$42,其他调用!$AJ46)))</f>
        <v>0</v>
      </c>
      <c r="NM45" s="44">
        <f>IF(R$4=0,0,求节点(R$4:R$9,$B$4:$B$9,求节点(其他调用!$O$4:$O$42,其他调用!$P$4:$P$42,其他调用!$AJ46)))</f>
        <v>0</v>
      </c>
      <c r="NN45" s="44">
        <f>IF(S$4=0,0,求节点(S$4:S$9,$B$4:$B$9,求节点(其他调用!$O$4:$O$42,其他调用!$P$4:$P$42,其他调用!$AJ46)))</f>
        <v>5.6074367550054269</v>
      </c>
      <c r="NO45" s="44">
        <f>IF(T$4=0,0,求节点(T$4:T$9,$B$4:$B$9,求节点(其他调用!$O$4:$O$42,其他调用!$P$4:$P$42,其他调用!$AJ46)))</f>
        <v>3.6831856135864491</v>
      </c>
      <c r="NP45" s="44">
        <f>IF(U$4=0,0,求节点(U$4:U$9,$B$4:$B$9,求节点(其他调用!$O$4:$O$42,其他调用!$P$4:$P$42,其他调用!$AJ46)))</f>
        <v>6</v>
      </c>
      <c r="NQ45" s="44">
        <f>IF(V$4=0,0,求节点(V$4:V$9,$B$4:$B$9,求节点(其他调用!$O$4:$O$42,其他调用!$P$4:$P$42,其他调用!$AJ46)))</f>
        <v>0</v>
      </c>
      <c r="NR45" s="44">
        <f>IF(W$4=0,0,求节点(W$4:W$9,$B$4:$B$9,求节点(其他调用!$O$4:$O$42,其他调用!$P$4:$P$42,其他调用!$AJ46)))</f>
        <v>4.316881577653219</v>
      </c>
      <c r="NS45" s="44">
        <f>IF(X$4=0,0,求节点(X$4:X$9,$B$4:$B$9,求节点(其他调用!$O$4:$O$42,其他调用!$P$4:$P$42,其他调用!$AJ46)))</f>
        <v>4.316881577653219</v>
      </c>
      <c r="NT45" s="44">
        <f>IF(Y$4=0,0,求节点(Y$4:Y$9,$B$4:$B$9,求节点(其他调用!$O$4:$O$42,其他调用!$P$4:$P$42,其他调用!$AJ46)))</f>
        <v>6</v>
      </c>
      <c r="NU45" s="44">
        <f>IF(Z$4=0,0,求节点(Z$4:Z$9,$B$4:$B$9,求节点(其他调用!$O$4:$O$42,其他调用!$P$4:$P$42,其他调用!$AJ46)))</f>
        <v>0</v>
      </c>
      <c r="NV45" s="44">
        <f>IF(AA$4=0,0,求节点(AA$4:AA$9,$B$4:$B$9,求节点(其他调用!$O$4:$O$42,其他调用!$P$4:$P$42,其他调用!$AJ46)))</f>
        <v>4.316881577653219</v>
      </c>
      <c r="NW45" s="44">
        <f>IF(AB$4=0,0,求节点(AB$4:AB$9,$B$4:$B$9,求节点(其他调用!$O$4:$O$42,其他调用!$P$4:$P$42,其他调用!$AJ46)))</f>
        <v>6</v>
      </c>
      <c r="NX45" s="44">
        <f>IF(AC$4=0,0,求节点(AC$4:AC$9,$B$4:$B$9,求节点(其他调用!$O$4:$O$42,其他调用!$P$4:$P$42,其他调用!$AJ46)))</f>
        <v>4.7786015258570833</v>
      </c>
      <c r="NY45" s="44">
        <f>IF(AD$4=0,0,求节点(AD$4:AD$9,$B$4:$B$9,求节点(其他调用!$O$4:$O$42,其他调用!$P$4:$P$42,其他调用!$AJ46)))</f>
        <v>0.74802887554990916</v>
      </c>
      <c r="NZ45" s="44">
        <f>IF(AE$4=0,0,求节点(AE$4:AE$9,$B$4:$B$9,求节点(其他调用!$O$4:$O$42,其他调用!$P$4:$P$42,其他调用!$AJ46)))</f>
        <v>0.74802887554990916</v>
      </c>
      <c r="OA45" s="44">
        <f>IF(AF$4=0,0,求节点(AF$4:AF$9,$B$4:$B$9,求节点(其他调用!$O$4:$O$42,其他调用!$P$4:$P$42,其他调用!$AJ46)))</f>
        <v>0.74802887554990916</v>
      </c>
      <c r="OB45" s="44">
        <f>IF(AG$4=0,0,求节点(AG$4:AG$9,$B$4:$B$9,求节点(其他调用!$O$4:$O$42,其他调用!$P$4:$P$42,其他调用!$AJ46)))</f>
        <v>0.74802887554990916</v>
      </c>
      <c r="OC45" s="44">
        <f>IF(AH$4=0,0,求节点(AH$4:AH$9,$B$4:$B$9,求节点(其他调用!$O$4:$O$42,其他调用!$P$4:$P$42,其他调用!$AJ46)))</f>
        <v>0.74802887554990916</v>
      </c>
      <c r="OD45" s="44">
        <f>IF(AI$4=0,0,求节点(AI$4:AI$9,$B$4:$B$9,求节点(其他调用!$O$4:$O$42,其他调用!$P$4:$P$42,其他调用!$AJ46)))</f>
        <v>0.74802887554990916</v>
      </c>
      <c r="OE45" s="44">
        <f>IF(AJ$4=0,0,求节点(AJ$4:AJ$9,$B$4:$B$9,求节点(其他调用!$O$4:$O$42,其他调用!$P$4:$P$42,其他调用!$AJ46)))</f>
        <v>0.74802887554990916</v>
      </c>
      <c r="OF45" s="44">
        <f>IF(AK$4=0,0,求节点(AK$4:AK$9,$B$4:$B$9,求节点(其他调用!$O$4:$O$42,其他调用!$P$4:$P$42,其他调用!$AJ46)))</f>
        <v>0.74802887554990916</v>
      </c>
      <c r="OG45" s="44">
        <f>IF(AL$4=0,0,求节点(AL$4:AL$9,$B$4:$B$9,求节点(其他调用!$O$4:$O$42,其他调用!$P$4:$P$42,其他调用!$AJ46)))</f>
        <v>0.74802887554990916</v>
      </c>
      <c r="OH45" s="44">
        <f>IF(AM$4=0,0,求节点(AM$4:AM$9,$B$4:$B$9,求节点(其他调用!$O$4:$O$42,其他调用!$P$4:$P$42,其他调用!$AJ46)))</f>
        <v>0.74802887554990916</v>
      </c>
      <c r="OI45" s="44">
        <f>IF(AN$4=0,0,求节点(AN$4:AN$9,$B$4:$B$9,求节点(其他调用!$O$4:$O$42,其他调用!$P$4:$P$42,其他调用!$AJ46)))</f>
        <v>0.74802887554990916</v>
      </c>
      <c r="OJ45" s="44">
        <f>IF(AO$4=0,0,求节点(AO$4:AO$9,$B$4:$B$9,求节点(其他调用!$O$4:$O$42,其他调用!$P$4:$P$42,其他调用!$AJ46)))</f>
        <v>0.74802887554990916</v>
      </c>
      <c r="OK45" s="44">
        <f>IF(AP$4=0,0,求节点(AP$4:AP$9,$B$4:$B$9,求节点(其他调用!$O$4:$O$42,其他调用!$P$4:$P$42,其他调用!$AJ46)))</f>
        <v>0.74802887554990916</v>
      </c>
      <c r="OL45" s="44">
        <f>IF(AQ$4=0,0,求节点(AQ$4:AQ$9,$B$4:$B$9,求节点(其他调用!$O$4:$O$42,其他调用!$P$4:$P$42,其他调用!$AJ46)))</f>
        <v>0.74802887554990916</v>
      </c>
      <c r="OM45" s="44">
        <f>IF(AR$4=0,0,求节点(AR$4:AR$9,$B$4:$B$9,求节点(其他调用!$O$4:$O$42,其他调用!$P$4:$P$42,其他调用!$AJ46)))</f>
        <v>0.74802887554990916</v>
      </c>
      <c r="ON45" s="44">
        <f>IF(AS$4=0,0,求节点(AS$4:AS$9,$B$4:$B$9,求节点(其他调用!$O$4:$O$42,其他调用!$P$4:$P$42,其他调用!$AJ46)))</f>
        <v>0.74802887554990916</v>
      </c>
      <c r="OO45" s="44">
        <f>IF(AT$4=0,0,求节点(AT$4:AT$9,$B$4:$B$9,求节点(其他调用!$O$4:$O$42,其他调用!$P$4:$P$42,其他调用!$AJ46)))</f>
        <v>0.74802887554990916</v>
      </c>
      <c r="OP45" s="44">
        <f>IF(AU$4=0,0,求节点(AU$4:AU$9,$B$4:$B$9,求节点(其他调用!$O$4:$O$42,其他调用!$P$4:$P$42,其他调用!$AJ46)))</f>
        <v>0.74802887554990916</v>
      </c>
      <c r="OQ45" s="44">
        <f>IF(AV$4=0,0,求节点(AV$4:AV$9,$B$4:$B$9,求节点(其他调用!$O$4:$O$42,其他调用!$P$4:$P$42,其他调用!$AJ46)))</f>
        <v>0.74802887554990916</v>
      </c>
      <c r="OR45" s="44">
        <f>IF(AW$4=0,0,求节点(AW$4:AW$9,$B$4:$B$9,求节点(其他调用!$O$4:$O$42,其他调用!$P$4:$P$42,其他调用!$AJ46)))</f>
        <v>0.74802887554990916</v>
      </c>
      <c r="OS45" s="44">
        <f>IF(AX$4=0,0,求节点(AX$4:AX$9,$B$4:$B$9,求节点(其他调用!$O$4:$O$42,其他调用!$P$4:$P$42,其他调用!$AJ46)))</f>
        <v>0.74802887554990916</v>
      </c>
      <c r="OT45" s="44">
        <f>IF(AY$4=0,0,求节点(AY$4:AY$9,$B$4:$B$9,求节点(其他调用!$O$4:$O$42,其他调用!$P$4:$P$42,其他调用!$AJ46)))</f>
        <v>0.74802887554990916</v>
      </c>
      <c r="OU45" s="44">
        <f>IF(AZ$4=0,0,求节点(AZ$4:AZ$9,$B$4:$B$9,求节点(其他调用!$O$4:$O$42,其他调用!$P$4:$P$42,其他调用!$AJ46)))</f>
        <v>0.74802887554990916</v>
      </c>
      <c r="OW45" s="44">
        <v>42</v>
      </c>
      <c r="OX45" s="44">
        <f>IF(C$23=0,0,求节点(C$23:C$28,$B$23:$B$28,求节点(其他调用!$AA$4:$AA$20,其他调用!$AB$4:$AB$20,$OW45)))</f>
        <v>0</v>
      </c>
      <c r="OY45" s="44">
        <f>IF(D$23=0,0,求节点(D$23:D$28,$B$23:$B$28,求节点(其他调用!$AA$4:$AA$20,其他调用!$AB$4:$AB$20,$OW45)))</f>
        <v>0</v>
      </c>
      <c r="OZ45" s="44">
        <f>IF(E$23=0,0,求节点(E$23:E$28,$B$23:$B$28,求节点(其他调用!$AA$4:$AA$20,其他调用!$AB$4:$AB$20,$OW45)))</f>
        <v>0</v>
      </c>
      <c r="PA45" s="44">
        <f>IF(F$23=0,0,求节点(F$23:F$28,$B$23:$B$28,求节点(其他调用!$AA$4:$AA$20,其他调用!$AB$4:$AB$20,$OW45)))</f>
        <v>2.6760037550122018E-4</v>
      </c>
      <c r="PB45" s="44">
        <f>IF(G$23=0,0,求节点(G$23:G$28,$B$23:$B$28,求节点(其他调用!$AA$4:$AA$20,其他调用!$AB$4:$AB$20,$OW45)))</f>
        <v>4.0140056325166373E-4</v>
      </c>
      <c r="PC45" s="44">
        <f>IF(H$23=0,0,求节点(H$23:H$28,$B$23:$B$28,求节点(其他调用!$AA$4:$AA$20,其他调用!$AB$4:$AB$20,$OW45)))</f>
        <v>4.0140056325166373E-4</v>
      </c>
      <c r="PD45" s="44">
        <f>IF(I$23=0,0,求节点(I$23:I$28,$B$23:$B$28,求节点(其他调用!$AA$4:$AA$20,其他调用!$AB$4:$AB$20,$OW45)))</f>
        <v>6.0818267159346018E-4</v>
      </c>
      <c r="PE45" s="44">
        <f>IF(J$23=0,0,求节点(J$23:J$28,$B$23:$B$28,求节点(其他调用!$AA$4:$AA$20,其他调用!$AB$4:$AB$20,$OW45)))</f>
        <v>0</v>
      </c>
      <c r="PF45" s="44">
        <f>IF(K$23=0,0,求节点(K$23:K$28,$B$23:$B$28,求节点(其他调用!$AA$4:$AA$20,其他调用!$AB$4:$AB$20,$OW45)))</f>
        <v>4.0140056325166373E-4</v>
      </c>
      <c r="PG45" s="44">
        <f>IF(L$23=0,0,求节点(L$23:L$28,$B$23:$B$28,求节点(其他调用!$AA$4:$AA$20,其他调用!$AB$4:$AB$20,$OW45)))</f>
        <v>0</v>
      </c>
      <c r="PH45" s="44">
        <f>IF(M$23=0,0,求节点(M$23:M$28,$B$23:$B$28,求节点(其他调用!$AA$4:$AA$20,其他调用!$AB$4:$AB$20,$OW45)))</f>
        <v>0</v>
      </c>
      <c r="PI45" s="44">
        <f>IF(N$23=0,0,求节点(N$23:N$28,$B$23:$B$28,求节点(其他调用!$AA$4:$AA$20,其他调用!$AB$4:$AB$20,$OW45)))</f>
        <v>0</v>
      </c>
      <c r="PJ45" s="44">
        <f>IF(O$23=0,0,求节点(O$23:O$28,$B$23:$B$28,求节点(其他调用!$AA$4:$AA$20,其他调用!$AB$4:$AB$20,$OW45)))</f>
        <v>0</v>
      </c>
      <c r="PK45" s="44">
        <f>IF(P$23=0,0,求节点(P$23:P$28,$B$23:$B$28,求节点(其他调用!$AA$4:$AA$20,其他调用!$AB$4:$AB$20,$OW45)))</f>
        <v>0</v>
      </c>
      <c r="PL45" s="44">
        <f>IF(Q$23=0,0,求节点(Q$23:Q$28,$B$23:$B$28,求节点(其他调用!$AA$4:$AA$20,其他调用!$AB$4:$AB$20,$OW45)))</f>
        <v>0</v>
      </c>
      <c r="PM45" s="44">
        <f>IF(R$23=0,0,求节点(R$23:R$28,$B$23:$B$28,求节点(其他调用!$AA$4:$AA$20,其他调用!$AB$4:$AB$20,$OW45)))</f>
        <v>0</v>
      </c>
      <c r="PN45" s="44">
        <f>IF(S$23=0,0,求节点(S$23:S$28,$B$23:$B$28,求节点(其他调用!$AA$4:$AA$20,其他调用!$AB$4:$AB$20,$OW45)))</f>
        <v>0</v>
      </c>
      <c r="PO45" s="44">
        <f>IF(T$23=0,0,求节点(T$23:T$28,$B$23:$B$28,求节点(其他调用!$AA$4:$AA$20,其他调用!$AB$4:$AB$20,$OW45)))</f>
        <v>0</v>
      </c>
      <c r="PP45" s="44">
        <f>IF(U$23=0,0,求节点(U$23:U$28,$B$23:$B$28,求节点(其他调用!$AA$4:$AA$20,其他调用!$AB$4:$AB$20,$OW45)))</f>
        <v>0</v>
      </c>
      <c r="PQ45" s="44">
        <f>IF(V$23=0,0,求节点(V$23:V$28,$B$23:$B$28,求节点(其他调用!$AA$4:$AA$20,其他调用!$AB$4:$AB$20,$OW45)))</f>
        <v>0</v>
      </c>
    </row>
    <row r="46" spans="61:433" x14ac:dyDescent="0.2">
      <c r="BI46" s="44">
        <v>43</v>
      </c>
      <c r="BJ46" s="44">
        <f>IF(C$4=0,0,求节点(C$4:C$9,$B$4:$B$9,求节点(其他调用!$C$4:$C$42,其他调用!$D$4:$D$42,其他调用!$AF47)))</f>
        <v>2.1244541337111014</v>
      </c>
      <c r="BK46" s="44">
        <f>IF(D$4=0,0,求节点(D$4:D$9,$B$4:$B$9,求节点(其他调用!$C$4:$C$42,其他调用!$D$4:$D$42,其他调用!$AF47)))</f>
        <v>4.3507187782568515</v>
      </c>
      <c r="BL46" s="44">
        <f>IF(E$4=0,0,求节点(E$4:E$9,$B$4:$B$9,求节点(其他调用!$C$4:$C$42,其他调用!$D$4:$D$42,其他调用!$AF47)))</f>
        <v>0.67787117217566195</v>
      </c>
      <c r="BM46" s="44">
        <f>IF(F$4=0,0,求节点(F$4:F$9,$B$4:$B$9,求节点(其他调用!$C$4:$C$42,其他调用!$D$4:$D$42,其他调用!$AF47)))</f>
        <v>0</v>
      </c>
      <c r="BN46" s="44">
        <f>IF(G$4=0,0,求节点(G$4:G$9,$B$4:$B$9,求节点(其他调用!$C$4:$C$42,其他调用!$D$4:$D$42,其他调用!$AF47)))</f>
        <v>0</v>
      </c>
      <c r="BO46" s="44">
        <f>IF(H$4=0,0,求节点(H$4:H$9,$B$4:$B$9,求节点(其他调用!$C$4:$C$42,其他调用!$D$4:$D$42,其他调用!$AF47)))</f>
        <v>0</v>
      </c>
      <c r="BP46" s="44">
        <f>IF(I$4=0,0,求节点(I$4:I$9,$B$4:$B$9,求节点(其他调用!$C$4:$C$42,其他调用!$D$4:$D$42,其他调用!$AF47)))</f>
        <v>0</v>
      </c>
      <c r="BQ46" s="44">
        <f>IF(J$4=0,0,求节点(J$4:J$9,$B$4:$B$9,求节点(其他调用!$C$4:$C$42,其他调用!$D$4:$D$42,其他调用!$AF47)))</f>
        <v>0</v>
      </c>
      <c r="BR46" s="44">
        <f>IF(K$4=0,0,求节点(K$4:K$9,$B$4:$B$9,求节点(其他调用!$C$4:$C$42,其他调用!$D$4:$D$42,其他调用!$AF47)))</f>
        <v>0</v>
      </c>
      <c r="BS46" s="44">
        <f>IF(L$4=0,0,求节点(L$4:L$9,$B$4:$B$9,求节点(其他调用!$C$4:$C$42,其他调用!$D$4:$D$42,其他调用!$AF47)))</f>
        <v>0</v>
      </c>
      <c r="BT46" s="44">
        <f>IF(M$4=0,0,求节点(M$4:M$9,$B$4:$B$9,求节点(其他调用!$C$4:$C$42,其他调用!$D$4:$D$42,其他调用!$AF47)))</f>
        <v>0</v>
      </c>
      <c r="BU46" s="44">
        <f>IF(N$4=0,0,求节点(N$4:N$9,$B$4:$B$9,求节点(其他调用!$C$4:$C$42,其他调用!$D$4:$D$42,其他调用!$AF47)))</f>
        <v>0</v>
      </c>
      <c r="BV46" s="44">
        <f>IF(O$4=0,0,求节点(O$4:O$9,$B$4:$B$9,求节点(其他调用!$C$4:$C$42,其他调用!$D$4:$D$42,其他调用!$AF47)))</f>
        <v>0</v>
      </c>
      <c r="BW46" s="44">
        <f>IF(P$4=0,0,求节点(P$4:P$9,$B$4:$B$9,求节点(其他调用!$C$4:$C$42,其他调用!$D$4:$D$42,其他调用!$AF47)))</f>
        <v>0</v>
      </c>
      <c r="BX46" s="44">
        <f>IF(Q$4=0,0,求节点(Q$4:Q$9,$B$4:$B$9,求节点(其他调用!$C$4:$C$42,其他调用!$D$4:$D$42,其他调用!$AF47)))</f>
        <v>0</v>
      </c>
      <c r="BY46" s="44">
        <f>IF(R$4=0,0,求节点(R$4:R$9,$B$4:$B$9,求节点(其他调用!$C$4:$C$42,其他调用!$D$4:$D$42,其他调用!$AF47)))</f>
        <v>0</v>
      </c>
      <c r="BZ46" s="44">
        <f>IF(S$4=0,0,求节点(S$4:S$9,$B$4:$B$9,求节点(其他调用!$C$4:$C$42,其他调用!$D$4:$D$42,其他调用!$AF47)))</f>
        <v>3.080122000772592</v>
      </c>
      <c r="CA46" s="44">
        <f>IF(T$4=0,0,求节点(T$4:T$9,$B$4:$B$9,求节点(其他调用!$C$4:$C$42,其他调用!$D$4:$D$42,其他调用!$AF47)))</f>
        <v>2.4743231258017651</v>
      </c>
      <c r="CB46" s="44">
        <f>IF(U$4=0,0,求节点(U$4:U$9,$B$4:$B$9,求节点(其他调用!$C$4:$C$42,其他调用!$D$4:$D$42,其他调用!$AF47)))</f>
        <v>2.9262372405855399</v>
      </c>
      <c r="CC46" s="44">
        <f>IF(V$4=0,0,求节点(V$4:V$9,$B$4:$B$9,求节点(其他调用!$C$4:$C$42,其他调用!$D$4:$D$42,其他调用!$AF47)))</f>
        <v>0</v>
      </c>
      <c r="CD46" s="44">
        <f>IF(W$4=0,0,求节点(W$4:W$9,$B$4:$B$9,求节点(其他调用!$C$4:$C$42,其他调用!$D$4:$D$42,其他调用!$AF47)))</f>
        <v>1.4477791523011347</v>
      </c>
      <c r="CE46" s="44">
        <f>IF(X$4=0,0,求节点(X$4:X$9,$B$4:$B$9,求节点(其他调用!$C$4:$C$42,其他调用!$D$4:$D$42,其他调用!$AF47)))</f>
        <v>1.4477791523011347</v>
      </c>
      <c r="CF46" s="44">
        <f>IF(Y$4=0,0,求节点(Y$4:Y$9,$B$4:$B$9,求节点(其他调用!$C$4:$C$42,其他调用!$D$4:$D$42,其他调用!$AF47)))</f>
        <v>2.4743231258017651</v>
      </c>
      <c r="CG46" s="44">
        <f>IF(Z$4=0,0,求节点(Z$4:Z$9,$B$4:$B$9,求节点(其他调用!$C$4:$C$42,其他调用!$D$4:$D$42,其他调用!$AF47)))</f>
        <v>0</v>
      </c>
      <c r="CH46" s="44">
        <f>IF(AA$4=0,0,求节点(AA$4:AA$9,$B$4:$B$9,求节点(其他调用!$C$4:$C$42,其他调用!$D$4:$D$42,其他调用!$AF47)))</f>
        <v>1.4477791523011347</v>
      </c>
      <c r="CI46" s="44">
        <f>IF(AB$4=0,0,求节点(AB$4:AB$9,$B$4:$B$9,求节点(其他调用!$C$4:$C$42,其他调用!$D$4:$D$42,其他调用!$AF47)))</f>
        <v>4.5540144823384408</v>
      </c>
      <c r="CJ46" s="44">
        <f>IF(AC$4=0,0,求节点(AC$4:AC$9,$B$4:$B$9,求节点(其他调用!$C$4:$C$42,其他调用!$D$4:$D$42,其他调用!$AF47)))</f>
        <v>3.1001842957869004</v>
      </c>
      <c r="CK46" s="44">
        <f>IF(AD$4=0,0,求节点(AD$4:AD$9,$B$4:$B$9,求节点(其他调用!$C$4:$C$42,其他调用!$D$4:$D$42,其他调用!$AF47)))</f>
        <v>0.1684633835182584</v>
      </c>
      <c r="CL46" s="44">
        <f>IF(AE$4=0,0,求节点(AE$4:AE$9,$B$4:$B$9,求节点(其他调用!$C$4:$C$42,其他调用!$D$4:$D$42,其他调用!$AF47)))</f>
        <v>0.1684633835182584</v>
      </c>
      <c r="CM46" s="44">
        <f>IF(AF$4=0,0,求节点(AF$4:AF$9,$B$4:$B$9,求节点(其他调用!$C$4:$C$42,其他调用!$D$4:$D$42,其他调用!$AF47)))</f>
        <v>0.1684633835182584</v>
      </c>
      <c r="CN46" s="44">
        <f>IF(AG$4=0,0,求节点(AG$4:AG$9,$B$4:$B$9,求节点(其他调用!$C$4:$C$42,其他调用!$D$4:$D$42,其他调用!$AF47)))</f>
        <v>0.1684633835182584</v>
      </c>
      <c r="CO46" s="44">
        <f>IF(AH$4=0,0,求节点(AH$4:AH$9,$B$4:$B$9,求节点(其他调用!$C$4:$C$42,其他调用!$D$4:$D$42,其他调用!$AF47)))</f>
        <v>0.1684633835182584</v>
      </c>
      <c r="CP46" s="44">
        <f>IF(AI$4=0,0,求节点(AI$4:AI$9,$B$4:$B$9,求节点(其他调用!$C$4:$C$42,其他调用!$D$4:$D$42,其他调用!$AF47)))</f>
        <v>0.1684633835182584</v>
      </c>
      <c r="CQ46" s="44">
        <f>IF(AJ$4=0,0,求节点(AJ$4:AJ$9,$B$4:$B$9,求节点(其他调用!$C$4:$C$42,其他调用!$D$4:$D$42,其他调用!$AF47)))</f>
        <v>0.1684633835182584</v>
      </c>
      <c r="CR46" s="44">
        <f>IF(AK$4=0,0,求节点(AK$4:AK$9,$B$4:$B$9,求节点(其他调用!$C$4:$C$42,其他调用!$D$4:$D$42,其他调用!$AF47)))</f>
        <v>0.1684633835182584</v>
      </c>
      <c r="CS46" s="44">
        <f>IF(AL$4=0,0,求节点(AL$4:AL$9,$B$4:$B$9,求节点(其他调用!$C$4:$C$42,其他调用!$D$4:$D$42,其他调用!$AF47)))</f>
        <v>0.1684633835182584</v>
      </c>
      <c r="CT46" s="44">
        <f>IF(AM$4=0,0,求节点(AM$4:AM$9,$B$4:$B$9,求节点(其他调用!$C$4:$C$42,其他调用!$D$4:$D$42,其他调用!$AF47)))</f>
        <v>0.1684633835182584</v>
      </c>
      <c r="CU46" s="44">
        <f>IF(AN$4=0,0,求节点(AN$4:AN$9,$B$4:$B$9,求节点(其他调用!$C$4:$C$42,其他调用!$D$4:$D$42,其他调用!$AF47)))</f>
        <v>0.1684633835182584</v>
      </c>
      <c r="CV46" s="44">
        <f>IF(AO$4=0,0,求节点(AO$4:AO$9,$B$4:$B$9,求节点(其他调用!$C$4:$C$42,其他调用!$D$4:$D$42,其他调用!$AF47)))</f>
        <v>0.1684633835182584</v>
      </c>
      <c r="CW46" s="44">
        <f>IF(AP$4=0,0,求节点(AP$4:AP$9,$B$4:$B$9,求节点(其他调用!$C$4:$C$42,其他调用!$D$4:$D$42,其他调用!$AF47)))</f>
        <v>0.1684633835182584</v>
      </c>
      <c r="CX46" s="44">
        <f>IF(AQ$4=0,0,求节点(AQ$4:AQ$9,$B$4:$B$9,求节点(其他调用!$C$4:$C$42,其他调用!$D$4:$D$42,其他调用!$AF47)))</f>
        <v>0.1684633835182584</v>
      </c>
      <c r="CY46" s="44">
        <f>IF(AR$4=0,0,求节点(AR$4:AR$9,$B$4:$B$9,求节点(其他调用!$C$4:$C$42,其他调用!$D$4:$D$42,其他调用!$AF47)))</f>
        <v>0.1684633835182584</v>
      </c>
      <c r="CZ46" s="44">
        <f>IF(AS$4=0,0,求节点(AS$4:AS$9,$B$4:$B$9,求节点(其他调用!$C$4:$C$42,其他调用!$D$4:$D$42,其他调用!$AF47)))</f>
        <v>0.1684633835182584</v>
      </c>
      <c r="DA46" s="44">
        <f>IF(AT$4=0,0,求节点(AT$4:AT$9,$B$4:$B$9,求节点(其他调用!$C$4:$C$42,其他调用!$D$4:$D$42,其他调用!$AF47)))</f>
        <v>0.1684633835182584</v>
      </c>
      <c r="DB46" s="44">
        <f>IF(AU$4=0,0,求节点(AU$4:AU$9,$B$4:$B$9,求节点(其他调用!$C$4:$C$42,其他调用!$D$4:$D$42,其他调用!$AF47)))</f>
        <v>0.1684633835182584</v>
      </c>
      <c r="DC46" s="44">
        <f>IF(AV$4=0,0,求节点(AV$4:AV$9,$B$4:$B$9,求节点(其他调用!$C$4:$C$42,其他调用!$D$4:$D$42,其他调用!$AF47)))</f>
        <v>0.1684633835182584</v>
      </c>
      <c r="DD46" s="44">
        <f>IF(AW$4=0,0,求节点(AW$4:AW$9,$B$4:$B$9,求节点(其他调用!$C$4:$C$42,其他调用!$D$4:$D$42,其他调用!$AF47)))</f>
        <v>0.1684633835182584</v>
      </c>
      <c r="DE46" s="44">
        <f>IF(AX$4=0,0,求节点(AX$4:AX$9,$B$4:$B$9,求节点(其他调用!$C$4:$C$42,其他调用!$D$4:$D$42,其他调用!$AF47)))</f>
        <v>0.1684633835182584</v>
      </c>
      <c r="DF46" s="44">
        <f>IF(AY$4=0,0,求节点(AY$4:AY$9,$B$4:$B$9,求节点(其他调用!$C$4:$C$42,其他调用!$D$4:$D$42,其他调用!$AF47)))</f>
        <v>0.1684633835182584</v>
      </c>
      <c r="DG46" s="44">
        <f>IF(AZ$4=0,0,求节点(AZ$4:AZ$9,$B$4:$B$9,求节点(其他调用!$C$4:$C$42,其他调用!$D$4:$D$42,其他调用!$AF47)))</f>
        <v>0.1684633835182584</v>
      </c>
      <c r="DI46" s="44">
        <v>43</v>
      </c>
      <c r="DJ46" s="44">
        <f>IF(C$23=0,0,求节点(C$23:C$28,$B$23:$B$28,求节点(其他调用!$S$4:$S$20,其他调用!$T$4:$T$20,$DI46)))</f>
        <v>0</v>
      </c>
      <c r="DK46" s="44">
        <f>IF(D$23=0,0,求节点(D$23:D$28,$B$23:$B$28,求节点(其他调用!$S$4:$S$20,其他调用!$T$4:$T$20,$DI46)))</f>
        <v>0</v>
      </c>
      <c r="DL46" s="44">
        <f>IF(E$23=0,0,求节点(E$23:E$28,$B$23:$B$28,求节点(其他调用!$S$4:$S$20,其他调用!$T$4:$T$20,$DI46)))</f>
        <v>0</v>
      </c>
      <c r="DM46" s="44">
        <f>IF(F$23=0,0,求节点(F$23:F$28,$B$23:$B$28,求节点(其他调用!$S$4:$S$20,其他调用!$T$4:$T$20,$DI46)))</f>
        <v>3.982095659967877E-4</v>
      </c>
      <c r="DN46" s="44">
        <f>IF(G$23=0,0,求节点(G$23:G$28,$B$23:$B$28,求节点(其他调用!$S$4:$S$20,其他调用!$T$4:$T$20,$DI46)))</f>
        <v>5.9731434899534808E-4</v>
      </c>
      <c r="DO46" s="44">
        <f>IF(H$23=0,0,求节点(H$23:H$28,$B$23:$B$28,求节点(其他调用!$S$4:$S$20,其他调用!$T$4:$T$20,$DI46)))</f>
        <v>5.9731434899534808E-4</v>
      </c>
      <c r="DP46" s="44">
        <f>IF(I$23=0,0,求节点(I$23:I$28,$B$23:$B$28,求节点(其他调用!$S$4:$S$20,其他调用!$T$4:$T$20,$DI46)))</f>
        <v>9.0502174090201226E-4</v>
      </c>
      <c r="DQ46" s="44">
        <f>IF(J$23=0,0,求节点(J$23:J$28,$B$23:$B$28,求节点(其他调用!$S$4:$S$20,其他调用!$T$4:$T$20,$DI46)))</f>
        <v>0</v>
      </c>
      <c r="DR46" s="44">
        <f>IF(K$23=0,0,求节点(K$23:K$28,$B$23:$B$28,求节点(其他调用!$S$4:$S$20,其他调用!$T$4:$T$20,$DI46)))</f>
        <v>5.9731434899534808E-4</v>
      </c>
      <c r="DS46" s="44">
        <f>IF(L$23=0,0,求节点(L$23:L$28,$B$23:$B$28,求节点(其他调用!$S$4:$S$20,其他调用!$T$4:$T$20,$DI46)))</f>
        <v>0</v>
      </c>
      <c r="DT46" s="44">
        <f>IF(M$23=0,0,求节点(M$23:M$28,$B$23:$B$28,求节点(其他调用!$S$4:$S$20,其他调用!$T$4:$T$20,$DI46)))</f>
        <v>0</v>
      </c>
      <c r="DU46" s="44">
        <f>IF(N$23=0,0,求节点(N$23:N$28,$B$23:$B$28,求节点(其他调用!$S$4:$S$20,其他调用!$T$4:$T$20,$DI46)))</f>
        <v>0</v>
      </c>
      <c r="DV46" s="44">
        <f>IF(O$23=0,0,求节点(O$23:O$28,$B$23:$B$28,求节点(其他调用!$S$4:$S$20,其他调用!$T$4:$T$20,$DI46)))</f>
        <v>0</v>
      </c>
      <c r="DW46" s="44">
        <f>IF(P$23=0,0,求节点(P$23:P$28,$B$23:$B$28,求节点(其他调用!$S$4:$S$20,其他调用!$T$4:$T$20,$DI46)))</f>
        <v>0</v>
      </c>
      <c r="DX46" s="44">
        <f>IF(Q$23=0,0,求节点(Q$23:Q$28,$B$23:$B$28,求节点(其他调用!$S$4:$S$20,其他调用!$T$4:$T$20,$DI46)))</f>
        <v>0</v>
      </c>
      <c r="DY46" s="44">
        <f>IF(R$23=0,0,求节点(R$23:R$28,$B$23:$B$28,求节点(其他调用!$S$4:$S$20,其他调用!$T$4:$T$20,$DI46)))</f>
        <v>0</v>
      </c>
      <c r="DZ46" s="44">
        <f>IF(S$23=0,0,求节点(S$23:S$28,$B$23:$B$28,求节点(其他调用!$S$4:$S$20,其他调用!$T$4:$T$20,$DI46)))</f>
        <v>0</v>
      </c>
      <c r="EA46" s="44">
        <f>IF(T$23=0,0,求节点(T$23:T$28,$B$23:$B$28,求节点(其他调用!$S$4:$S$20,其他调用!$T$4:$T$20,$DI46)))</f>
        <v>0</v>
      </c>
      <c r="EB46" s="44">
        <f>IF(U$23=0,0,求节点(U$23:U$28,$B$23:$B$28,求节点(其他调用!$S$4:$S$20,其他调用!$T$4:$T$20,$DI46)))</f>
        <v>0</v>
      </c>
      <c r="EC46" s="44">
        <f>IF(V$23=0,0,求节点(V$23:V$28,$B$23:$B$28,求节点(其他调用!$S$4:$S$20,其他调用!$T$4:$T$20,$DI46)))</f>
        <v>0</v>
      </c>
      <c r="EF46" s="44">
        <v>43</v>
      </c>
      <c r="EG46" s="44">
        <f>IF(C$4=0,0,求节点(C$4:C$9,$B$4:$B$9,求节点(其他调用!$F$4:$F$42,其他调用!$G$4:$G$42,其他调用!$AG47)))</f>
        <v>2.4472615091032162</v>
      </c>
      <c r="EH46" s="44">
        <f>IF(D$4=0,0,求节点(D$4:D$9,$B$4:$B$9,求节点(其他调用!$F$4:$F$42,其他调用!$G$4:$G$42,其他调用!$AG47)))</f>
        <v>4.9734552189441468</v>
      </c>
      <c r="EI46" s="44">
        <f>IF(E$4=0,0,求节点(E$4:E$9,$B$4:$B$9,求节点(其他调用!$F$4:$F$42,其他调用!$G$4:$G$42,其他调用!$AG47)))</f>
        <v>0.82797660173299548</v>
      </c>
      <c r="EJ46" s="44">
        <f>IF(F$4=0,0,求节点(F$4:F$9,$B$4:$B$9,求节点(其他调用!$F$4:$F$42,其他调用!$G$4:$G$42,其他调用!$AG47)))</f>
        <v>0</v>
      </c>
      <c r="EK46" s="44">
        <f>IF(G$4=0,0,求节点(G$4:G$9,$B$4:$B$9,求节点(其他调用!$F$4:$F$42,其他调用!$G$4:$G$42,其他调用!$AG47)))</f>
        <v>0</v>
      </c>
      <c r="EL46" s="44">
        <f>IF(H$4=0,0,求节点(H$4:H$9,$B$4:$B$9,求节点(其他调用!$F$4:$F$42,其他调用!$G$4:$G$42,其他调用!$AG47)))</f>
        <v>0</v>
      </c>
      <c r="EM46" s="44">
        <f>IF(I$4=0,0,求节点(I$4:I$9,$B$4:$B$9,求节点(其他调用!$F$4:$F$42,其他调用!$G$4:$G$42,其他调用!$AG47)))</f>
        <v>0</v>
      </c>
      <c r="EN46" s="44">
        <f>IF(J$4=0,0,求节点(J$4:J$9,$B$4:$B$9,求节点(其他调用!$F$4:$F$42,其他调用!$G$4:$G$42,其他调用!$AG47)))</f>
        <v>0</v>
      </c>
      <c r="EO46" s="44">
        <f>IF(K$4=0,0,求节点(K$4:K$9,$B$4:$B$9,求节点(其他调用!$F$4:$F$42,其他调用!$G$4:$G$42,其他调用!$AG47)))</f>
        <v>0</v>
      </c>
      <c r="EP46" s="44">
        <f>IF(L$4=0,0,求节点(L$4:L$9,$B$4:$B$9,求节点(其他调用!$F$4:$F$42,其他调用!$G$4:$G$42,其他调用!$AG47)))</f>
        <v>0</v>
      </c>
      <c r="EQ46" s="44">
        <f>IF(M$4=0,0,求节点(M$4:M$9,$B$4:$B$9,求节点(其他调用!$F$4:$F$42,其他调用!$G$4:$G$42,其他调用!$AG47)))</f>
        <v>0</v>
      </c>
      <c r="ER46" s="44">
        <f>IF(N$4=0,0,求节点(N$4:N$9,$B$4:$B$9,求节点(其他调用!$F$4:$F$42,其他调用!$G$4:$G$42,其他调用!$AG47)))</f>
        <v>0</v>
      </c>
      <c r="ES46" s="44">
        <f>IF(O$4=0,0,求节点(O$4:O$9,$B$4:$B$9,求节点(其他调用!$F$4:$F$42,其他调用!$G$4:$G$42,其他调用!$AG47)))</f>
        <v>0</v>
      </c>
      <c r="ET46" s="44">
        <f>IF(P$4=0,0,求节点(P$4:P$9,$B$4:$B$9,求节点(其他调用!$F$4:$F$42,其他调用!$G$4:$G$42,其他调用!$AG47)))</f>
        <v>0</v>
      </c>
      <c r="EU46" s="44">
        <f>IF(Q$4=0,0,求节点(Q$4:Q$9,$B$4:$B$9,求节点(其他调用!$F$4:$F$42,其他调用!$G$4:$G$42,其他调用!$AG47)))</f>
        <v>0</v>
      </c>
      <c r="EV46" s="44">
        <f>IF(R$4=0,0,求节点(R$4:R$9,$B$4:$B$9,求节点(其他调用!$F$4:$F$42,其他调用!$G$4:$G$42,其他调用!$AG47)))</f>
        <v>0</v>
      </c>
      <c r="EW46" s="44">
        <f>IF(S$4=0,0,求节点(S$4:S$9,$B$4:$B$9,求节点(其他调用!$F$4:$F$42,其他调用!$G$4:$G$42,其他调用!$AG47)))</f>
        <v>3.2054056143833036</v>
      </c>
      <c r="EX46" s="44">
        <f>IF(T$4=0,0,求节点(T$4:T$9,$B$4:$B$9,求节点(其他调用!$F$4:$F$42,其他调用!$G$4:$G$42,其他调用!$AG47)))</f>
        <v>2.8746042712879882</v>
      </c>
      <c r="EY46" s="44">
        <f>IF(U$4=0,0,求节点(U$4:U$9,$B$4:$B$9,求节点(其他调用!$F$4:$F$42,其他调用!$G$4:$G$42,其他调用!$AG47)))</f>
        <v>3.3490270956354422</v>
      </c>
      <c r="EZ46" s="44">
        <f>IF(V$4=0,0,求节点(V$4:V$9,$B$4:$B$9,求节点(其他调用!$F$4:$F$42,其他调用!$G$4:$G$42,其他调用!$AG47)))</f>
        <v>0</v>
      </c>
      <c r="FA46" s="44">
        <f>IF(W$4=0,0,求节点(W$4:W$9,$B$4:$B$9,求节点(其他调用!$F$4:$F$42,其他调用!$G$4:$G$42,其他调用!$AG47)))</f>
        <v>1.7051027458279924</v>
      </c>
      <c r="FB46" s="44">
        <f>IF(X$4=0,0,求节点(X$4:X$9,$B$4:$B$9,求节点(其他调用!$F$4:$F$42,其他调用!$G$4:$G$42,其他调用!$AG47)))</f>
        <v>1.7051027458279924</v>
      </c>
      <c r="FC46" s="44">
        <f>IF(Y$4=0,0,求节点(Y$4:Y$9,$B$4:$B$9,求节点(其他调用!$F$4:$F$42,其他调用!$G$4:$G$42,其他调用!$AG47)))</f>
        <v>2.8746042712879882</v>
      </c>
      <c r="FD46" s="44">
        <f>IF(Z$4=0,0,求节点(Z$4:Z$9,$B$4:$B$9,求节点(其他调用!$F$4:$F$42,其他调用!$G$4:$G$42,其他调用!$AG47)))</f>
        <v>0</v>
      </c>
      <c r="FE46" s="44">
        <f>IF(AA$4=0,0,求节点(AA$4:AA$9,$B$4:$B$9,求节点(其他调用!$F$4:$F$42,其他调用!$G$4:$G$42,其他调用!$AG47)))</f>
        <v>1.7051027458279924</v>
      </c>
      <c r="FF46" s="44">
        <f>IF(AB$4=0,0,求节点(AB$4:AB$9,$B$4:$B$9,求节点(其他调用!$F$4:$F$42,其他调用!$G$4:$G$42,其他调用!$AG47)))</f>
        <v>5.1921989464404641</v>
      </c>
      <c r="FG46" s="44">
        <f>IF(AC$4=0,0,求节点(AC$4:AC$9,$B$4:$B$9,求节点(其他调用!$F$4:$F$42,其他调用!$G$4:$G$42,其他调用!$AG47)))</f>
        <v>3.1841397912279632</v>
      </c>
      <c r="FH46" s="44">
        <f>IF(AD$4=0,0,求节点(AD$4:AD$9,$B$4:$B$9,求节点(其他调用!$F$4:$F$42,其他调用!$G$4:$G$42,其他调用!$AG47)))</f>
        <v>0.20576732796323183</v>
      </c>
      <c r="FI46" s="44">
        <f>IF(AE$4=0,0,求节点(AE$4:AE$9,$B$4:$B$9,求节点(其他调用!$F$4:$F$42,其他调用!$G$4:$G$42,其他调用!$AG47)))</f>
        <v>0.20576732796323183</v>
      </c>
      <c r="FJ46" s="44">
        <f>IF(AF$4=0,0,求节点(AF$4:AF$9,$B$4:$B$9,求节点(其他调用!$F$4:$F$42,其他调用!$G$4:$G$42,其他调用!$AG47)))</f>
        <v>0.20576732796323183</v>
      </c>
      <c r="FK46" s="44">
        <f>IF(AG$4=0,0,求节点(AG$4:AG$9,$B$4:$B$9,求节点(其他调用!$F$4:$F$42,其他调用!$G$4:$G$42,其他调用!$AG47)))</f>
        <v>0.20576732796323183</v>
      </c>
      <c r="FL46" s="44">
        <f>IF(AH$4=0,0,求节点(AH$4:AH$9,$B$4:$B$9,求节点(其他调用!$F$4:$F$42,其他调用!$G$4:$G$42,其他调用!$AG47)))</f>
        <v>0.20576732796323183</v>
      </c>
      <c r="FM46" s="44">
        <f>IF(AI$4=0,0,求节点(AI$4:AI$9,$B$4:$B$9,求节点(其他调用!$F$4:$F$42,其他调用!$G$4:$G$42,其他调用!$AG47)))</f>
        <v>0.20576732796323183</v>
      </c>
      <c r="FN46" s="44">
        <f>IF(AJ$4=0,0,求节点(AJ$4:AJ$9,$B$4:$B$9,求节点(其他调用!$F$4:$F$42,其他调用!$G$4:$G$42,其他调用!$AG47)))</f>
        <v>0.20576732796323183</v>
      </c>
      <c r="FO46" s="44">
        <f>IF(AK$4=0,0,求节点(AK$4:AK$9,$B$4:$B$9,求节点(其他调用!$F$4:$F$42,其他调用!$G$4:$G$42,其他调用!$AG47)))</f>
        <v>0.20576732796323183</v>
      </c>
      <c r="FP46" s="44">
        <f>IF(AL$4=0,0,求节点(AL$4:AL$9,$B$4:$B$9,求节点(其他调用!$F$4:$F$42,其他调用!$G$4:$G$42,其他调用!$AG47)))</f>
        <v>0.20576732796323183</v>
      </c>
      <c r="FQ46" s="44">
        <f>IF(AM$4=0,0,求节点(AM$4:AM$9,$B$4:$B$9,求节点(其他调用!$F$4:$F$42,其他调用!$G$4:$G$42,其他调用!$AG47)))</f>
        <v>0.20576732796323183</v>
      </c>
      <c r="FR46" s="44">
        <f>IF(AN$4=0,0,求节点(AN$4:AN$9,$B$4:$B$9,求节点(其他调用!$F$4:$F$42,其他调用!$G$4:$G$42,其他调用!$AG47)))</f>
        <v>0.20576732796323183</v>
      </c>
      <c r="FS46" s="44">
        <f>IF(AO$4=0,0,求节点(AO$4:AO$9,$B$4:$B$9,求节点(其他调用!$F$4:$F$42,其他调用!$G$4:$G$42,其他调用!$AG47)))</f>
        <v>0.20576732796323183</v>
      </c>
      <c r="FT46" s="44">
        <f>IF(AP$4=0,0,求节点(AP$4:AP$9,$B$4:$B$9,求节点(其他调用!$F$4:$F$42,其他调用!$G$4:$G$42,其他调用!$AG47)))</f>
        <v>0.20576732796323183</v>
      </c>
      <c r="FU46" s="44">
        <f>IF(AQ$4=0,0,求节点(AQ$4:AQ$9,$B$4:$B$9,求节点(其他调用!$F$4:$F$42,其他调用!$G$4:$G$42,其他调用!$AG47)))</f>
        <v>0.20576732796323183</v>
      </c>
      <c r="FV46" s="44">
        <f>IF(AR$4=0,0,求节点(AR$4:AR$9,$B$4:$B$9,求节点(其他调用!$F$4:$F$42,其他调用!$G$4:$G$42,其他调用!$AG47)))</f>
        <v>0.20576732796323183</v>
      </c>
      <c r="FW46" s="44">
        <f>IF(AS$4=0,0,求节点(AS$4:AS$9,$B$4:$B$9,求节点(其他调用!$F$4:$F$42,其他调用!$G$4:$G$42,其他调用!$AG47)))</f>
        <v>0.20576732796323183</v>
      </c>
      <c r="FX46" s="44">
        <f>IF(AT$4=0,0,求节点(AT$4:AT$9,$B$4:$B$9,求节点(其他调用!$F$4:$F$42,其他调用!$G$4:$G$42,其他调用!$AG47)))</f>
        <v>0.20576732796323183</v>
      </c>
      <c r="FY46" s="44">
        <f>IF(AU$4=0,0,求节点(AU$4:AU$9,$B$4:$B$9,求节点(其他调用!$F$4:$F$42,其他调用!$G$4:$G$42,其他调用!$AG47)))</f>
        <v>0.20576732796323183</v>
      </c>
      <c r="FZ46" s="44">
        <f>IF(AV$4=0,0,求节点(AV$4:AV$9,$B$4:$B$9,求节点(其他调用!$F$4:$F$42,其他调用!$G$4:$G$42,其他调用!$AG47)))</f>
        <v>0.20576732796323183</v>
      </c>
      <c r="GA46" s="44">
        <f>IF(AW$4=0,0,求节点(AW$4:AW$9,$B$4:$B$9,求节点(其他调用!$F$4:$F$42,其他调用!$G$4:$G$42,其他调用!$AG47)))</f>
        <v>0.20576732796323183</v>
      </c>
      <c r="GB46" s="44">
        <f>IF(AX$4=0,0,求节点(AX$4:AX$9,$B$4:$B$9,求节点(其他调用!$F$4:$F$42,其他调用!$G$4:$G$42,其他调用!$AG47)))</f>
        <v>0.20576732796323183</v>
      </c>
      <c r="GC46" s="44">
        <f>IF(AY$4=0,0,求节点(AY$4:AY$9,$B$4:$B$9,求节点(其他调用!$F$4:$F$42,其他调用!$G$4:$G$42,其他调用!$AG47)))</f>
        <v>0.20576732796323183</v>
      </c>
      <c r="GD46" s="44">
        <f>IF(AZ$4=0,0,求节点(AZ$4:AZ$9,$B$4:$B$9,求节点(其他调用!$F$4:$F$42,其他调用!$G$4:$G$42,其他调用!$AG47)))</f>
        <v>0.20576732796323183</v>
      </c>
      <c r="GF46" s="44">
        <v>43</v>
      </c>
      <c r="GG46" s="44">
        <f>IF(C$23=0,0,求节点(C$23:C$28,$B$23:$B$28,求节点(其他调用!$U$4:$U$20,其他调用!$V$4:$V$20,$GF46)))</f>
        <v>0</v>
      </c>
      <c r="GH46" s="44">
        <f>IF(D$23=0,0,求节点(D$23:D$28,$B$23:$B$28,求节点(其他调用!$U$4:$U$20,其他调用!$V$4:$V$20,$GF46)))</f>
        <v>0</v>
      </c>
      <c r="GI46" s="44">
        <f>IF(E$23=0,0,求节点(E$23:E$28,$B$23:$B$28,求节点(其他调用!$U$4:$U$20,其他调用!$V$4:$V$20,$GF46)))</f>
        <v>0</v>
      </c>
      <c r="GJ46" s="44">
        <f>IF(F$23=0,0,求节点(F$23:F$28,$B$23:$B$28,求节点(其他调用!$U$4:$U$20,其他调用!$V$4:$V$20,$GF46)))</f>
        <v>0</v>
      </c>
      <c r="GK46" s="44">
        <f>IF(G$23=0,0,求节点(G$23:G$28,$B$23:$B$28,求节点(其他调用!$U$4:$U$20,其他调用!$V$4:$V$20,$GF46)))</f>
        <v>0</v>
      </c>
      <c r="GL46" s="44">
        <f>IF(H$23=0,0,求节点(H$23:H$28,$B$23:$B$28,求节点(其他调用!$U$4:$U$20,其他调用!$V$4:$V$20,$GF46)))</f>
        <v>0</v>
      </c>
      <c r="GM46" s="44">
        <f>IF(I$23=0,0,求节点(I$23:I$28,$B$23:$B$28,求节点(其他调用!$U$4:$U$20,其他调用!$V$4:$V$20,$GF46)))</f>
        <v>0</v>
      </c>
      <c r="GN46" s="44">
        <f>IF(J$23=0,0,求节点(J$23:J$28,$B$23:$B$28,求节点(其他调用!$U$4:$U$20,其他调用!$V$4:$V$20,$GF46)))</f>
        <v>0</v>
      </c>
      <c r="GO46" s="44">
        <f>IF(K$23=0,0,求节点(K$23:K$28,$B$23:$B$28,求节点(其他调用!$U$4:$U$20,其他调用!$V$4:$V$20,$GF46)))</f>
        <v>0</v>
      </c>
      <c r="GP46" s="44">
        <f>IF(L$23=0,0,求节点(L$23:L$28,$B$23:$B$28,求节点(其他调用!$U$4:$U$20,其他调用!$V$4:$V$20,$GF46)))</f>
        <v>0</v>
      </c>
      <c r="GQ46" s="44">
        <f>IF(M$23=0,0,求节点(M$23:M$28,$B$23:$B$28,求节点(其他调用!$U$4:$U$20,其他调用!$V$4:$V$20,$GF46)))</f>
        <v>0</v>
      </c>
      <c r="GR46" s="44">
        <f>IF(N$23=0,0,求节点(N$23:N$28,$B$23:$B$28,求节点(其他调用!$U$4:$U$20,其他调用!$V$4:$V$20,$GF46)))</f>
        <v>0</v>
      </c>
      <c r="GS46" s="44">
        <f>IF(O$23=0,0,求节点(O$23:O$28,$B$23:$B$28,求节点(其他调用!$U$4:$U$20,其他调用!$V$4:$V$20,$GF46)))</f>
        <v>0</v>
      </c>
      <c r="GT46" s="44">
        <f>IF(P$23=0,0,求节点(P$23:P$28,$B$23:$B$28,求节点(其他调用!$U$4:$U$20,其他调用!$V$4:$V$20,$GF46)))</f>
        <v>0</v>
      </c>
      <c r="GU46" s="44">
        <f>IF(Q$23=0,0,求节点(Q$23:Q$28,$B$23:$B$28,求节点(其他调用!$U$4:$U$20,其他调用!$V$4:$V$20,$GF46)))</f>
        <v>0</v>
      </c>
      <c r="GV46" s="44">
        <f>IF(R$23=0,0,求节点(R$23:R$28,$B$23:$B$28,求节点(其他调用!$U$4:$U$20,其他调用!$V$4:$V$20,$GF46)))</f>
        <v>0</v>
      </c>
      <c r="GW46" s="44">
        <f>IF(S$23=0,0,求节点(S$23:S$28,$B$23:$B$28,求节点(其他调用!$U$4:$U$20,其他调用!$V$4:$V$20,$GF46)))</f>
        <v>0</v>
      </c>
      <c r="GX46" s="44">
        <f>IF(T$23=0,0,求节点(T$23:T$28,$B$23:$B$28,求节点(其他调用!$U$4:$U$20,其他调用!$V$4:$V$20,$GF46)))</f>
        <v>0</v>
      </c>
      <c r="GY46" s="44">
        <f>IF(U$23=0,0,求节点(U$23:U$28,$B$23:$B$28,求节点(其他调用!$U$4:$U$20,其他调用!$V$4:$V$20,$GF46)))</f>
        <v>0</v>
      </c>
      <c r="GZ46" s="44">
        <f>IF(V$23=0,0,求节点(V$23:V$28,$B$23:$B$28,求节点(其他调用!$U$4:$U$20,其他调用!$V$4:$V$20,$GF46)))</f>
        <v>0</v>
      </c>
      <c r="HC46" s="44">
        <v>43</v>
      </c>
      <c r="HD46" s="44">
        <f>IF(C$4=0,0,求节点(C$4:C$9,$B$4:$B$9,求节点(其他调用!$I$4:$I$42,其他调用!$J$4:$J$42,其他调用!$AH47)))</f>
        <v>3.1103313481051487</v>
      </c>
      <c r="HE46" s="44">
        <f>IF(D$4=0,0,求节点(D$4:D$9,$B$4:$B$9,求节点(其他调用!$I$4:$I$42,其他调用!$J$4:$J$42,其他调用!$AH47)))</f>
        <v>6</v>
      </c>
      <c r="HF46" s="44">
        <f>IF(E$4=0,0,求节点(E$4:E$9,$B$4:$B$9,求节点(其他调用!$I$4:$I$42,其他调用!$J$4:$J$42,其他调用!$AH47)))</f>
        <v>1.1055035591712568</v>
      </c>
      <c r="HG46" s="44">
        <f>IF(F$4=0,0,求节点(F$4:F$9,$B$4:$B$9,求节点(其他调用!$I$4:$I$42,其他调用!$J$4:$J$42,其他调用!$AH47)))</f>
        <v>0</v>
      </c>
      <c r="HH46" s="44">
        <f>IF(G$4=0,0,求节点(G$4:G$9,$B$4:$B$9,求节点(其他调用!$I$4:$I$42,其他调用!$J$4:$J$42,其他调用!$AH47)))</f>
        <v>0</v>
      </c>
      <c r="HI46" s="44">
        <f>IF(H$4=0,0,求节点(H$4:H$9,$B$4:$B$9,求节点(其他调用!$I$4:$I$42,其他调用!$J$4:$J$42,其他调用!$AH47)))</f>
        <v>0</v>
      </c>
      <c r="HJ46" s="44">
        <f>IF(I$4=0,0,求节点(I$4:I$9,$B$4:$B$9,求节点(其他调用!$I$4:$I$42,其他调用!$J$4:$J$42,其他调用!$AH47)))</f>
        <v>0</v>
      </c>
      <c r="HK46" s="44">
        <f>IF(J$4=0,0,求节点(J$4:J$9,$B$4:$B$9,求节点(其他调用!$I$4:$I$42,其他调用!$J$4:$J$42,其他调用!$AH47)))</f>
        <v>0</v>
      </c>
      <c r="HL46" s="44">
        <f>IF(K$4=0,0,求节点(K$4:K$9,$B$4:$B$9,求节点(其他调用!$I$4:$I$42,其他调用!$J$4:$J$42,其他调用!$AH47)))</f>
        <v>0</v>
      </c>
      <c r="HM46" s="44">
        <f>IF(L$4=0,0,求节点(L$4:L$9,$B$4:$B$9,求节点(其他调用!$I$4:$I$42,其他调用!$J$4:$J$42,其他调用!$AH47)))</f>
        <v>0</v>
      </c>
      <c r="HN46" s="44">
        <f>IF(M$4=0,0,求节点(M$4:M$9,$B$4:$B$9,求节点(其他调用!$I$4:$I$42,其他调用!$J$4:$J$42,其他调用!$AH47)))</f>
        <v>0</v>
      </c>
      <c r="HO46" s="44">
        <f>IF(N$4=0,0,求节点(N$4:N$9,$B$4:$B$9,求节点(其他调用!$I$4:$I$42,其他调用!$J$4:$J$42,其他调用!$AH47)))</f>
        <v>0</v>
      </c>
      <c r="HP46" s="44">
        <f>IF(O$4=0,0,求节点(O$4:O$9,$B$4:$B$9,求节点(其他调用!$I$4:$I$42,其他调用!$J$4:$J$42,其他调用!$AH47)))</f>
        <v>0</v>
      </c>
      <c r="HQ46" s="44">
        <f>IF(P$4=0,0,求节点(P$4:P$9,$B$4:$B$9,求节点(其他调用!$I$4:$I$42,其他调用!$J$4:$J$42,其他调用!$AH47)))</f>
        <v>0</v>
      </c>
      <c r="HR46" s="44">
        <f>IF(Q$4=0,0,求节点(Q$4:Q$9,$B$4:$B$9,求节点(其他调用!$I$4:$I$42,其他调用!$J$4:$J$42,其他调用!$AH47)))</f>
        <v>0</v>
      </c>
      <c r="HS46" s="44">
        <f>IF(R$4=0,0,求节点(R$4:R$9,$B$4:$B$9,求节点(其他调用!$I$4:$I$42,其他调用!$J$4:$J$42,其他调用!$AH47)))</f>
        <v>0</v>
      </c>
      <c r="HT46" s="44">
        <f>IF(S$4=0,0,求节点(S$4:S$9,$B$4:$B$9,求节点(其他调用!$I$4:$I$42,其他调用!$J$4:$J$42,其他调用!$AH47)))</f>
        <v>3.4722628964755424</v>
      </c>
      <c r="HU46" s="44">
        <f>IF(T$4=0,0,求节点(T$4:T$9,$B$4:$B$9,求节点(其他调用!$I$4:$I$42,其他调用!$J$4:$J$42,其他调用!$AH47)))</f>
        <v>3.0872655945087231</v>
      </c>
      <c r="HV46" s="44">
        <f>IF(U$4=0,0,求节点(U$4:U$9,$B$4:$B$9,求节点(其他调用!$I$4:$I$42,其他调用!$J$4:$J$42,其他调用!$AH47)))</f>
        <v>4.1870114988609837</v>
      </c>
      <c r="HW46" s="44">
        <f>IF(V$4=0,0,求节点(V$4:V$9,$B$4:$B$9,求节点(其他调用!$I$4:$I$42,其他调用!$J$4:$J$42,其他调用!$AH47)))</f>
        <v>0</v>
      </c>
      <c r="HX46" s="44">
        <f>IF(W$4=0,0,求节点(W$4:W$9,$B$4:$B$9,求节点(其他调用!$I$4:$I$42,其他调用!$J$4:$J$42,其他调用!$AH47)))</f>
        <v>2.1969399771196794</v>
      </c>
      <c r="HY46" s="44">
        <f>IF(X$4=0,0,求节点(X$4:X$9,$B$4:$B$9,求节点(其他调用!$I$4:$I$42,其他调用!$J$4:$J$42,其他调用!$AH47)))</f>
        <v>2.1969399771196794</v>
      </c>
      <c r="HZ46" s="44">
        <f>IF(Y$4=0,0,求节点(Y$4:Y$9,$B$4:$B$9,求节点(其他调用!$I$4:$I$42,其他调用!$J$4:$J$42,其他调用!$AH47)))</f>
        <v>3.5949926898322024</v>
      </c>
      <c r="IA46" s="44">
        <f>IF(Z$4=0,0,求节点(Z$4:Z$9,$B$4:$B$9,求节点(其他调用!$I$4:$I$42,其他调用!$J$4:$J$42,其他调用!$AH47)))</f>
        <v>0</v>
      </c>
      <c r="IB46" s="44">
        <f>IF(AA$4=0,0,求节点(AA$4:AA$9,$B$4:$B$9,求节点(其他调用!$I$4:$I$42,其他调用!$J$4:$J$42,其他调用!$AH47)))</f>
        <v>2.1969399771196794</v>
      </c>
      <c r="IC46" s="44">
        <f>IF(AB$4=0,0,求节点(AB$4:AB$9,$B$4:$B$9,求节点(其他调用!$I$4:$I$42,其他调用!$J$4:$J$42,其他调用!$AH47)))</f>
        <v>6</v>
      </c>
      <c r="ID46" s="44">
        <f>IF(AC$4=0,0,求节点(AC$4:AC$9,$B$4:$B$9,求节点(其他调用!$I$4:$I$42,其他调用!$J$4:$J$42,其他调用!$AH47)))</f>
        <v>3.3629671309287863</v>
      </c>
      <c r="IE46" s="44">
        <f>IF(AD$4=0,0,求节点(AD$4:AD$9,$B$4:$B$9,求节点(其他调用!$I$4:$I$42,其他调用!$J$4:$J$42,其他调用!$AH47)))</f>
        <v>0.28522567801400345</v>
      </c>
      <c r="IF46" s="44">
        <f>IF(AE$4=0,0,求节点(AE$4:AE$9,$B$4:$B$9,求节点(其他调用!$I$4:$I$42,其他调用!$J$4:$J$42,其他调用!$AH47)))</f>
        <v>0.28522567801400345</v>
      </c>
      <c r="IG46" s="44">
        <f>IF(AF$4=0,0,求节点(AF$4:AF$9,$B$4:$B$9,求节点(其他调用!$I$4:$I$42,其他调用!$J$4:$J$42,其他调用!$AH47)))</f>
        <v>0.28522567801400345</v>
      </c>
      <c r="IH46" s="44">
        <f>IF(AG$4=0,0,求节点(AG$4:AG$9,$B$4:$B$9,求节点(其他调用!$I$4:$I$42,其他调用!$J$4:$J$42,其他调用!$AH47)))</f>
        <v>0.28522567801400345</v>
      </c>
      <c r="II46" s="44">
        <f>IF(AH$4=0,0,求节点(AH$4:AH$9,$B$4:$B$9,求节点(其他调用!$I$4:$I$42,其他调用!$J$4:$J$42,其他调用!$AH47)))</f>
        <v>0.28522567801400345</v>
      </c>
      <c r="IJ46" s="44">
        <f>IF(AI$4=0,0,求节点(AI$4:AI$9,$B$4:$B$9,求节点(其他调用!$I$4:$I$42,其他调用!$J$4:$J$42,其他调用!$AH47)))</f>
        <v>0.28522567801400345</v>
      </c>
      <c r="IK46" s="44">
        <f>IF(AJ$4=0,0,求节点(AJ$4:AJ$9,$B$4:$B$9,求节点(其他调用!$I$4:$I$42,其他调用!$J$4:$J$42,其他调用!$AH47)))</f>
        <v>0.28522567801400345</v>
      </c>
      <c r="IL46" s="44">
        <f>IF(AK$4=0,0,求节点(AK$4:AK$9,$B$4:$B$9,求节点(其他调用!$I$4:$I$42,其他调用!$J$4:$J$42,其他调用!$AH47)))</f>
        <v>0.28522567801400345</v>
      </c>
      <c r="IM46" s="44">
        <f>IF(AL$4=0,0,求节点(AL$4:AL$9,$B$4:$B$9,求节点(其他调用!$I$4:$I$42,其他调用!$J$4:$J$42,其他调用!$AH47)))</f>
        <v>0.28522567801400345</v>
      </c>
      <c r="IN46" s="44">
        <f>IF(AM$4=0,0,求节点(AM$4:AM$9,$B$4:$B$9,求节点(其他调用!$I$4:$I$42,其他调用!$J$4:$J$42,其他调用!$AH47)))</f>
        <v>0.28522567801400345</v>
      </c>
      <c r="IO46" s="44">
        <f>IF(AN$4=0,0,求节点(AN$4:AN$9,$B$4:$B$9,求节点(其他调用!$I$4:$I$42,其他调用!$J$4:$J$42,其他调用!$AH47)))</f>
        <v>0.28522567801400345</v>
      </c>
      <c r="IP46" s="44">
        <f>IF(AO$4=0,0,求节点(AO$4:AO$9,$B$4:$B$9,求节点(其他调用!$I$4:$I$42,其他调用!$J$4:$J$42,其他调用!$AH47)))</f>
        <v>0.28522567801400345</v>
      </c>
      <c r="IQ46" s="44">
        <f>IF(AP$4=0,0,求节点(AP$4:AP$9,$B$4:$B$9,求节点(其他调用!$I$4:$I$42,其他调用!$J$4:$J$42,其他调用!$AH47)))</f>
        <v>0.28522567801400345</v>
      </c>
      <c r="IR46" s="44">
        <f>IF(AQ$4=0,0,求节点(AQ$4:AQ$9,$B$4:$B$9,求节点(其他调用!$I$4:$I$42,其他调用!$J$4:$J$42,其他调用!$AH47)))</f>
        <v>0.28522567801400345</v>
      </c>
      <c r="IS46" s="44">
        <f>IF(AR$4=0,0,求节点(AR$4:AR$9,$B$4:$B$9,求节点(其他调用!$I$4:$I$42,其他调用!$J$4:$J$42,其他调用!$AH47)))</f>
        <v>0.28522567801400345</v>
      </c>
      <c r="IT46" s="44">
        <f>IF(AS$4=0,0,求节点(AS$4:AS$9,$B$4:$B$9,求节点(其他调用!$I$4:$I$42,其他调用!$J$4:$J$42,其他调用!$AH47)))</f>
        <v>0.28522567801400345</v>
      </c>
      <c r="IU46" s="44">
        <f>IF(AT$4=0,0,求节点(AT$4:AT$9,$B$4:$B$9,求节点(其他调用!$I$4:$I$42,其他调用!$J$4:$J$42,其他调用!$AH47)))</f>
        <v>0.28522567801400345</v>
      </c>
      <c r="IV46" s="44">
        <f>IF(AU$4=0,0,求节点(AU$4:AU$9,$B$4:$B$9,求节点(其他调用!$I$4:$I$42,其他调用!$J$4:$J$42,其他调用!$AH47)))</f>
        <v>0.28522567801400345</v>
      </c>
      <c r="IW46" s="44">
        <f>IF(AV$4=0,0,求节点(AV$4:AV$9,$B$4:$B$9,求节点(其他调用!$I$4:$I$42,其他调用!$J$4:$J$42,其他调用!$AH47)))</f>
        <v>0.28522567801400345</v>
      </c>
      <c r="IX46" s="44">
        <f>IF(AW$4=0,0,求节点(AW$4:AW$9,$B$4:$B$9,求节点(其他调用!$I$4:$I$42,其他调用!$J$4:$J$42,其他调用!$AH47)))</f>
        <v>0.28522567801400345</v>
      </c>
      <c r="IY46" s="44">
        <f>IF(AX$4=0,0,求节点(AX$4:AX$9,$B$4:$B$9,求节点(其他调用!$I$4:$I$42,其他调用!$J$4:$J$42,其他调用!$AH47)))</f>
        <v>0.28522567801400345</v>
      </c>
      <c r="IZ46" s="44">
        <f>IF(AY$4=0,0,求节点(AY$4:AY$9,$B$4:$B$9,求节点(其他调用!$I$4:$I$42,其他调用!$J$4:$J$42,其他调用!$AH47)))</f>
        <v>0.28522567801400345</v>
      </c>
      <c r="JA46" s="44">
        <f>IF(AZ$4=0,0,求节点(AZ$4:AZ$9,$B$4:$B$9,求节点(其他调用!$I$4:$I$42,其他调用!$J$4:$J$42,其他调用!$AH47)))</f>
        <v>0.28522567801400345</v>
      </c>
      <c r="JC46" s="44">
        <v>43</v>
      </c>
      <c r="JD46" s="44">
        <f>IF(C$23=0,0,求节点(C$23:C$28,$B$23:$B$28,求节点(其他调用!$W$4:$W$20,其他调用!$X$4:$X$20,$JC46)))</f>
        <v>0</v>
      </c>
      <c r="JE46" s="44">
        <f>IF(D$23=0,0,求节点(D$23:D$28,$B$23:$B$28,求节点(其他调用!$W$4:$W$20,其他调用!$X$4:$X$20,$JC46)))</f>
        <v>0</v>
      </c>
      <c r="JF46" s="44">
        <f>IF(E$23=0,0,求节点(E$23:E$28,$B$23:$B$28,求节点(其他调用!$W$4:$W$20,其他调用!$X$4:$X$20,$JC46)))</f>
        <v>0</v>
      </c>
      <c r="JG46" s="44">
        <f>IF(F$23=0,0,求节点(F$23:F$28,$B$23:$B$28,求节点(其他调用!$W$4:$W$20,其他调用!$X$4:$X$20,$JC46)))</f>
        <v>3.4716547946911369E-4</v>
      </c>
      <c r="JH46" s="44">
        <f>IF(G$23=0,0,求节点(G$23:G$28,$B$23:$B$28,求节点(其他调用!$W$4:$W$20,其他调用!$X$4:$X$20,$JC46)))</f>
        <v>5.2074821920367054E-4</v>
      </c>
      <c r="JI46" s="44">
        <f>IF(H$23=0,0,求节点(H$23:H$28,$B$23:$B$28,求节点(其他调用!$W$4:$W$20,其他调用!$X$4:$X$20,$JC46)))</f>
        <v>5.2074821920367054E-4</v>
      </c>
      <c r="JJ46" s="44">
        <f>IF(I$23=0,0,求节点(I$23:I$28,$B$23:$B$28,求节点(其他调用!$W$4:$W$20,其他调用!$X$4:$X$20,$JC46)))</f>
        <v>7.8901245333895531E-4</v>
      </c>
      <c r="JK46" s="44">
        <f>IF(J$23=0,0,求节点(J$23:J$28,$B$23:$B$28,求节点(其他调用!$W$4:$W$20,其他调用!$X$4:$X$20,$JC46)))</f>
        <v>0</v>
      </c>
      <c r="JL46" s="44">
        <f>IF(K$23=0,0,求节点(K$23:K$28,$B$23:$B$28,求节点(其他调用!$W$4:$W$20,其他调用!$X$4:$X$20,$JC46)))</f>
        <v>5.2074821920367054E-4</v>
      </c>
      <c r="JM46" s="44">
        <f>IF(L$23=0,0,求节点(L$23:L$28,$B$23:$B$28,求节点(其他调用!$W$4:$W$20,其他调用!$X$4:$X$20,$JC46)))</f>
        <v>0</v>
      </c>
      <c r="JN46" s="44">
        <f>IF(M$23=0,0,求节点(M$23:M$28,$B$23:$B$28,求节点(其他调用!$W$4:$W$20,其他调用!$X$4:$X$20,$JC46)))</f>
        <v>0</v>
      </c>
      <c r="JO46" s="44">
        <f>IF(N$23=0,0,求节点(N$23:N$28,$B$23:$B$28,求节点(其他调用!$W$4:$W$20,其他调用!$X$4:$X$20,$JC46)))</f>
        <v>0</v>
      </c>
      <c r="JP46" s="44">
        <f>IF(O$23=0,0,求节点(O$23:O$28,$B$23:$B$28,求节点(其他调用!$W$4:$W$20,其他调用!$X$4:$X$20,$JC46)))</f>
        <v>0</v>
      </c>
      <c r="JQ46" s="44">
        <f>IF(P$23=0,0,求节点(P$23:P$28,$B$23:$B$28,求节点(其他调用!$W$4:$W$20,其他调用!$X$4:$X$20,$JC46)))</f>
        <v>0</v>
      </c>
      <c r="JR46" s="44">
        <f>IF(Q$23=0,0,求节点(Q$23:Q$28,$B$23:$B$28,求节点(其他调用!$W$4:$W$20,其他调用!$X$4:$X$20,$JC46)))</f>
        <v>0</v>
      </c>
      <c r="JS46" s="44">
        <f>IF(R$23=0,0,求节点(R$23:R$28,$B$23:$B$28,求节点(其他调用!$W$4:$W$20,其他调用!$X$4:$X$20,$JC46)))</f>
        <v>0</v>
      </c>
      <c r="JT46" s="44">
        <f>IF(S$23=0,0,求节点(S$23:S$28,$B$23:$B$28,求节点(其他调用!$W$4:$W$20,其他调用!$X$4:$X$20,$JC46)))</f>
        <v>0</v>
      </c>
      <c r="JU46" s="44">
        <f>IF(T$23=0,0,求节点(T$23:T$28,$B$23:$B$28,求节点(其他调用!$W$4:$W$20,其他调用!$X$4:$X$20,$JC46)))</f>
        <v>0</v>
      </c>
      <c r="JV46" s="44">
        <f>IF(U$23=0,0,求节点(U$23:U$28,$B$23:$B$28,求节点(其他调用!$W$4:$W$20,其他调用!$X$4:$X$20,$JC46)))</f>
        <v>0</v>
      </c>
      <c r="JW46" s="44">
        <f>IF(V$23=0,0,求节点(V$23:V$28,$B$23:$B$28,求节点(其他调用!$W$4:$W$20,其他调用!$X$4:$X$20,$JC46)))</f>
        <v>0</v>
      </c>
      <c r="JZ46" s="44">
        <v>43</v>
      </c>
      <c r="KA46" s="44">
        <f>IF(C$4=0,0,求节点(C$4:C$9,$B$4:$B$9,求节点(其他调用!$L$4:$L$42,其他调用!$M$4:$M$42,其他调用!$AI47)))</f>
        <v>4.869131143097233</v>
      </c>
      <c r="KB46" s="44">
        <f>IF(D$4=0,0,求节点(D$4:D$9,$B$4:$B$9,求节点(其他调用!$L$4:$L$42,其他调用!$M$4:$M$42,其他调用!$AI47)))</f>
        <v>6</v>
      </c>
      <c r="KC46" s="44">
        <f>IF(E$4=0,0,求节点(E$4:E$9,$B$4:$B$9,求节点(其他调用!$L$4:$L$42,其他调用!$M$4:$M$42,其他调用!$AI47)))</f>
        <v>1.8836426793668868</v>
      </c>
      <c r="KD46" s="44">
        <f>IF(F$4=0,0,求节点(F$4:F$9,$B$4:$B$9,求节点(其他调用!$L$4:$L$42,其他调用!$M$4:$M$42,其他调用!$AI47)))</f>
        <v>0</v>
      </c>
      <c r="KE46" s="44">
        <f>IF(G$4=0,0,求节点(G$4:G$9,$B$4:$B$9,求节点(其他调用!$L$4:$L$42,其他调用!$M$4:$M$42,其他调用!$AI47)))</f>
        <v>0</v>
      </c>
      <c r="KF46" s="44">
        <f>IF(H$4=0,0,求节点(H$4:H$9,$B$4:$B$9,求节点(其他调用!$L$4:$L$42,其他调用!$M$4:$M$42,其他调用!$AI47)))</f>
        <v>0</v>
      </c>
      <c r="KG46" s="44">
        <f>IF(I$4=0,0,求节点(I$4:I$9,$B$4:$B$9,求节点(其他调用!$L$4:$L$42,其他调用!$M$4:$M$42,其他调用!$AI47)))</f>
        <v>0</v>
      </c>
      <c r="KH46" s="44">
        <f>IF(J$4=0,0,求节点(J$4:J$9,$B$4:$B$9,求节点(其他调用!$L$4:$L$42,其他调用!$M$4:$M$42,其他调用!$AI47)))</f>
        <v>0</v>
      </c>
      <c r="KI46" s="44">
        <f>IF(K$4=0,0,求节点(K$4:K$9,$B$4:$B$9,求节点(其他调用!$L$4:$L$42,其他调用!$M$4:$M$42,其他调用!$AI47)))</f>
        <v>0</v>
      </c>
      <c r="KJ46" s="44">
        <f>IF(L$4=0,0,求节点(L$4:L$9,$B$4:$B$9,求节点(其他调用!$L$4:$L$42,其他调用!$M$4:$M$42,其他调用!$AI47)))</f>
        <v>0</v>
      </c>
      <c r="KK46" s="44">
        <f>IF(M$4=0,0,求节点(M$4:M$9,$B$4:$B$9,求节点(其他调用!$L$4:$L$42,其他调用!$M$4:$M$42,其他调用!$AI47)))</f>
        <v>0</v>
      </c>
      <c r="KL46" s="44">
        <f>IF(N$4=0,0,求节点(N$4:N$9,$B$4:$B$9,求节点(其他调用!$L$4:$L$42,其他调用!$M$4:$M$42,其他调用!$AI47)))</f>
        <v>0</v>
      </c>
      <c r="KM46" s="44">
        <f>IF(O$4=0,0,求节点(O$4:O$9,$B$4:$B$9,求节点(其他调用!$L$4:$L$42,其他调用!$M$4:$M$42,其他调用!$AI47)))</f>
        <v>0</v>
      </c>
      <c r="KN46" s="44">
        <f>IF(P$4=0,0,求节点(P$4:P$9,$B$4:$B$9,求节点(其他调用!$L$4:$L$42,其他调用!$M$4:$M$42,其他调用!$AI47)))</f>
        <v>0</v>
      </c>
      <c r="KO46" s="44">
        <f>IF(Q$4=0,0,求节点(Q$4:Q$9,$B$4:$B$9,求节点(其他调用!$L$4:$L$42,其他调用!$M$4:$M$42,其他调用!$AI47)))</f>
        <v>0</v>
      </c>
      <c r="KP46" s="44">
        <f>IF(R$4=0,0,求节点(R$4:R$9,$B$4:$B$9,求节点(其他调用!$L$4:$L$42,其他调用!$M$4:$M$42,其他调用!$AI47)))</f>
        <v>0</v>
      </c>
      <c r="KQ46" s="44">
        <f>IF(S$4=0,0,求节点(S$4:S$9,$B$4:$B$9,求节点(其他调用!$L$4:$L$42,其他调用!$M$4:$M$42,其他调用!$AI47)))</f>
        <v>4.6321172011943181</v>
      </c>
      <c r="KR46" s="44">
        <f>IF(T$4=0,0,求节点(T$4:T$9,$B$4:$B$9,求节点(其他调用!$L$4:$L$42,其他调用!$M$4:$M$42,其他调用!$AI47)))</f>
        <v>3.435871920356365</v>
      </c>
      <c r="KS46" s="44">
        <f>IF(U$4=0,0,求节点(U$4:U$9,$B$4:$B$9,求节点(其他调用!$L$4:$L$42,其他调用!$M$4:$M$42,其他调用!$AI47)))</f>
        <v>6</v>
      </c>
      <c r="KT46" s="44">
        <f>IF(V$4=0,0,求节点(V$4:V$9,$B$4:$B$9,求节点(其他调用!$L$4:$L$42,其他调用!$M$4:$M$42,其他调用!$AI47)))</f>
        <v>0</v>
      </c>
      <c r="KU46" s="44">
        <f>IF(W$4=0,0,求节点(W$4:W$9,$B$4:$B$9,求节点(其他调用!$L$4:$L$42,其他调用!$M$4:$M$42,其他调用!$AI47)))</f>
        <v>3.5313815466694267</v>
      </c>
      <c r="KV46" s="44">
        <f>IF(X$4=0,0,求节点(X$4:X$9,$B$4:$B$9,求节点(其他调用!$L$4:$L$42,其他调用!$M$4:$M$42,其他调用!$AI47)))</f>
        <v>3.5313815466694267</v>
      </c>
      <c r="KW46" s="44">
        <f>IF(Y$4=0,0,求节点(Y$4:Y$9,$B$4:$B$9,求节点(其他调用!$L$4:$L$42,其他调用!$M$4:$M$42,其他调用!$AI47)))</f>
        <v>5.5793596017818263</v>
      </c>
      <c r="KX46" s="44">
        <f>IF(Z$4=0,0,求节点(Z$4:Z$9,$B$4:$B$9,求节点(其他调用!$L$4:$L$42,其他调用!$M$4:$M$42,其他调用!$AI47)))</f>
        <v>0</v>
      </c>
      <c r="KY46" s="44">
        <f>IF(AA$4=0,0,求节点(AA$4:AA$9,$B$4:$B$9,求节点(其他调用!$L$4:$L$42,其他调用!$M$4:$M$42,其他调用!$AI47)))</f>
        <v>3.5313815466694267</v>
      </c>
      <c r="KZ46" s="44">
        <f>IF(AB$4=0,0,求节点(AB$4:AB$9,$B$4:$B$9,求节点(其他调用!$L$4:$L$42,其他调用!$M$4:$M$42,其他调用!$AI47)))</f>
        <v>6</v>
      </c>
      <c r="LA46" s="44">
        <f>IF(AC$4=0,0,求节点(AC$4:AC$9,$B$4:$B$9,求节点(其他调用!$L$4:$L$42,其他调用!$M$4:$M$42,其他调用!$AI47)))</f>
        <v>3.9722767193364574</v>
      </c>
      <c r="LB46" s="44">
        <f>IF(AD$4=0,0,求节点(AD$4:AD$9,$B$4:$B$9,求节点(其他调用!$L$4:$L$42,其他调用!$M$4:$M$42,其他调用!$AI47)))</f>
        <v>0.55596020130325974</v>
      </c>
      <c r="LC46" s="44">
        <f>IF(AE$4=0,0,求节点(AE$4:AE$9,$B$4:$B$9,求节点(其他调用!$L$4:$L$42,其他调用!$M$4:$M$42,其他调用!$AI47)))</f>
        <v>0.55596020130325974</v>
      </c>
      <c r="LD46" s="44">
        <f>IF(AF$4=0,0,求节点(AF$4:AF$9,$B$4:$B$9,求节点(其他调用!$L$4:$L$42,其他调用!$M$4:$M$42,其他调用!$AI47)))</f>
        <v>0.55596020130325974</v>
      </c>
      <c r="LE46" s="44">
        <f>IF(AG$4=0,0,求节点(AG$4:AG$9,$B$4:$B$9,求节点(其他调用!$L$4:$L$42,其他调用!$M$4:$M$42,其他调用!$AI47)))</f>
        <v>0.55596020130325974</v>
      </c>
      <c r="LF46" s="44">
        <f>IF(AH$4=0,0,求节点(AH$4:AH$9,$B$4:$B$9,求节点(其他调用!$L$4:$L$42,其他调用!$M$4:$M$42,其他调用!$AI47)))</f>
        <v>0.55596020130325974</v>
      </c>
      <c r="LG46" s="44">
        <f>IF(AI$4=0,0,求节点(AI$4:AI$9,$B$4:$B$9,求节点(其他调用!$L$4:$L$42,其他调用!$M$4:$M$42,其他调用!$AI47)))</f>
        <v>0.55596020130325974</v>
      </c>
      <c r="LH46" s="44">
        <f>IF(AJ$4=0,0,求节点(AJ$4:AJ$9,$B$4:$B$9,求节点(其他调用!$L$4:$L$42,其他调用!$M$4:$M$42,其他调用!$AI47)))</f>
        <v>0.55596020130325974</v>
      </c>
      <c r="LI46" s="44">
        <f>IF(AK$4=0,0,求节点(AK$4:AK$9,$B$4:$B$9,求节点(其他调用!$L$4:$L$42,其他调用!$M$4:$M$42,其他调用!$AI47)))</f>
        <v>0.55596020130325974</v>
      </c>
      <c r="LJ46" s="44">
        <f>IF(AL$4=0,0,求节点(AL$4:AL$9,$B$4:$B$9,求节点(其他调用!$L$4:$L$42,其他调用!$M$4:$M$42,其他调用!$AI47)))</f>
        <v>0.55596020130325974</v>
      </c>
      <c r="LK46" s="44">
        <f>IF(AM$4=0,0,求节点(AM$4:AM$9,$B$4:$B$9,求节点(其他调用!$L$4:$L$42,其他调用!$M$4:$M$42,其他调用!$AI47)))</f>
        <v>0.55596020130325974</v>
      </c>
      <c r="LL46" s="44">
        <f>IF(AN$4=0,0,求节点(AN$4:AN$9,$B$4:$B$9,求节点(其他调用!$L$4:$L$42,其他调用!$M$4:$M$42,其他调用!$AI47)))</f>
        <v>0.55596020130325974</v>
      </c>
      <c r="LM46" s="44">
        <f>IF(AO$4=0,0,求节点(AO$4:AO$9,$B$4:$B$9,求节点(其他调用!$L$4:$L$42,其他调用!$M$4:$M$42,其他调用!$AI47)))</f>
        <v>0.55596020130325974</v>
      </c>
      <c r="LN46" s="44">
        <f>IF(AP$4=0,0,求节点(AP$4:AP$9,$B$4:$B$9,求节点(其他调用!$L$4:$L$42,其他调用!$M$4:$M$42,其他调用!$AI47)))</f>
        <v>0.55596020130325974</v>
      </c>
      <c r="LO46" s="44">
        <f>IF(AQ$4=0,0,求节点(AQ$4:AQ$9,$B$4:$B$9,求节点(其他调用!$L$4:$L$42,其他调用!$M$4:$M$42,其他调用!$AI47)))</f>
        <v>0.55596020130325974</v>
      </c>
      <c r="LP46" s="44">
        <f>IF(AR$4=0,0,求节点(AR$4:AR$9,$B$4:$B$9,求节点(其他调用!$L$4:$L$42,其他调用!$M$4:$M$42,其他调用!$AI47)))</f>
        <v>0.55596020130325974</v>
      </c>
      <c r="LQ46" s="44">
        <f>IF(AS$4=0,0,求节点(AS$4:AS$9,$B$4:$B$9,求节点(其他调用!$L$4:$L$42,其他调用!$M$4:$M$42,其他调用!$AI47)))</f>
        <v>0.55596020130325974</v>
      </c>
      <c r="LR46" s="44">
        <f>IF(AT$4=0,0,求节点(AT$4:AT$9,$B$4:$B$9,求节点(其他调用!$L$4:$L$42,其他调用!$M$4:$M$42,其他调用!$AI47)))</f>
        <v>0.55596020130325974</v>
      </c>
      <c r="LS46" s="44">
        <f>IF(AU$4=0,0,求节点(AU$4:AU$9,$B$4:$B$9,求节点(其他调用!$L$4:$L$42,其他调用!$M$4:$M$42,其他调用!$AI47)))</f>
        <v>0.55596020130325974</v>
      </c>
      <c r="LT46" s="44">
        <f>IF(AV$4=0,0,求节点(AV$4:AV$9,$B$4:$B$9,求节点(其他调用!$L$4:$L$42,其他调用!$M$4:$M$42,其他调用!$AI47)))</f>
        <v>0.55596020130325974</v>
      </c>
      <c r="LU46" s="44">
        <f>IF(AW$4=0,0,求节点(AW$4:AW$9,$B$4:$B$9,求节点(其他调用!$L$4:$L$42,其他调用!$M$4:$M$42,其他调用!$AI47)))</f>
        <v>0.55596020130325974</v>
      </c>
      <c r="LV46" s="44">
        <f>IF(AX$4=0,0,求节点(AX$4:AX$9,$B$4:$B$9,求节点(其他调用!$L$4:$L$42,其他调用!$M$4:$M$42,其他调用!$AI47)))</f>
        <v>0.55596020130325974</v>
      </c>
      <c r="LW46" s="44">
        <f>IF(AY$4=0,0,求节点(AY$4:AY$9,$B$4:$B$9,求节点(其他调用!$L$4:$L$42,其他调用!$M$4:$M$42,其他调用!$AI47)))</f>
        <v>0.55596020130325974</v>
      </c>
      <c r="LX46" s="44">
        <f>IF(AZ$4=0,0,求节点(AZ$4:AZ$9,$B$4:$B$9,求节点(其他调用!$L$4:$L$42,其他调用!$M$4:$M$42,其他调用!$AI47)))</f>
        <v>0.55596020130325974</v>
      </c>
      <c r="LZ46" s="44">
        <v>43</v>
      </c>
      <c r="MA46" s="44">
        <f>IF(C$23=0,0,求节点(C$23:C$28,$B$23:$B$28,求节点(其他调用!$Y$4:$Y$20,其他调用!$Z$4:$Z$20,$LZ46)))</f>
        <v>0</v>
      </c>
      <c r="MB46" s="44">
        <f>IF(D$23=0,0,求节点(D$23:D$28,$B$23:$B$28,求节点(其他调用!$Y$4:$Y$20,其他调用!$Z$4:$Z$20,$LZ46)))</f>
        <v>0</v>
      </c>
      <c r="MC46" s="44">
        <f>IF(E$23=0,0,求节点(E$23:E$28,$B$23:$B$28,求节点(其他调用!$Y$4:$Y$20,其他调用!$Z$4:$Z$20,$LZ46)))</f>
        <v>0</v>
      </c>
      <c r="MD46" s="44">
        <f>IF(F$23=0,0,求节点(F$23:F$28,$B$23:$B$28,求节点(其他调用!$Y$4:$Y$20,其他调用!$Z$4:$Z$20,$LZ46)))</f>
        <v>0</v>
      </c>
      <c r="ME46" s="44">
        <f>IF(G$23=0,0,求节点(G$23:G$28,$B$23:$B$28,求节点(其他调用!$Y$4:$Y$20,其他调用!$Z$4:$Z$20,$LZ46)))</f>
        <v>0</v>
      </c>
      <c r="MF46" s="44">
        <f>IF(H$23=0,0,求节点(H$23:H$28,$B$23:$B$28,求节点(其他调用!$Y$4:$Y$20,其他调用!$Z$4:$Z$20,$LZ46)))</f>
        <v>0</v>
      </c>
      <c r="MG46" s="44">
        <f>IF(I$23=0,0,求节点(I$23:I$28,$B$23:$B$28,求节点(其他调用!$Y$4:$Y$20,其他调用!$Z$4:$Z$20,$LZ46)))</f>
        <v>0</v>
      </c>
      <c r="MH46" s="44">
        <f>IF(J$23=0,0,求节点(J$23:J$28,$B$23:$B$28,求节点(其他调用!$Y$4:$Y$20,其他调用!$Z$4:$Z$20,$LZ46)))</f>
        <v>0</v>
      </c>
      <c r="MI46" s="44">
        <f>IF(K$23=0,0,求节点(K$23:K$28,$B$23:$B$28,求节点(其他调用!$Y$4:$Y$20,其他调用!$Z$4:$Z$20,$LZ46)))</f>
        <v>0</v>
      </c>
      <c r="MJ46" s="44">
        <f>IF(L$23=0,0,求节点(L$23:L$28,$B$23:$B$28,求节点(其他调用!$Y$4:$Y$20,其他调用!$Z$4:$Z$20,$LZ46)))</f>
        <v>0</v>
      </c>
      <c r="MK46" s="44">
        <f>IF(M$23=0,0,求节点(M$23:M$28,$B$23:$B$28,求节点(其他调用!$Y$4:$Y$20,其他调用!$Z$4:$Z$20,$LZ46)))</f>
        <v>0</v>
      </c>
      <c r="ML46" s="44">
        <f>IF(N$23=0,0,求节点(N$23:N$28,$B$23:$B$28,求节点(其他调用!$Y$4:$Y$20,其他调用!$Z$4:$Z$20,$LZ46)))</f>
        <v>0</v>
      </c>
      <c r="MM46" s="44">
        <f>IF(O$23=0,0,求节点(O$23:O$28,$B$23:$B$28,求节点(其他调用!$Y$4:$Y$20,其他调用!$Z$4:$Z$20,$LZ46)))</f>
        <v>0</v>
      </c>
      <c r="MN46" s="44">
        <f>IF(P$23=0,0,求节点(P$23:P$28,$B$23:$B$28,求节点(其他调用!$Y$4:$Y$20,其他调用!$Z$4:$Z$20,$LZ46)))</f>
        <v>0</v>
      </c>
      <c r="MO46" s="44">
        <f>IF(Q$23=0,0,求节点(Q$23:Q$28,$B$23:$B$28,求节点(其他调用!$Y$4:$Y$20,其他调用!$Z$4:$Z$20,$LZ46)))</f>
        <v>0</v>
      </c>
      <c r="MP46" s="44">
        <f>IF(R$23=0,0,求节点(R$23:R$28,$B$23:$B$28,求节点(其他调用!$Y$4:$Y$20,其他调用!$Z$4:$Z$20,$LZ46)))</f>
        <v>0</v>
      </c>
      <c r="MQ46" s="44">
        <f>IF(S$23=0,0,求节点(S$23:S$28,$B$23:$B$28,求节点(其他调用!$Y$4:$Y$20,其他调用!$Z$4:$Z$20,$LZ46)))</f>
        <v>0</v>
      </c>
      <c r="MR46" s="44">
        <f>IF(T$23=0,0,求节点(T$23:T$28,$B$23:$B$28,求节点(其他调用!$Y$4:$Y$20,其他调用!$Z$4:$Z$20,$LZ46)))</f>
        <v>0</v>
      </c>
      <c r="MS46" s="44">
        <f>IF(U$23=0,0,求节点(U$23:U$28,$B$23:$B$28,求节点(其他调用!$Y$4:$Y$20,其他调用!$Z$4:$Z$20,$LZ46)))</f>
        <v>0</v>
      </c>
      <c r="MT46" s="44">
        <f>IF(V$23=0,0,求节点(V$23:V$28,$B$23:$B$28,求节点(其他调用!$Y$4:$Y$20,其他调用!$Z$4:$Z$20,$LZ46)))</f>
        <v>0</v>
      </c>
      <c r="MW46" s="44">
        <v>43</v>
      </c>
      <c r="MX46" s="44">
        <f>IF(C$4=0,0,求节点(C$4:C$9,$B$4:$B$9,求节点(其他调用!$O$4:$O$42,其他调用!$P$4:$P$42,其他调用!$AJ47)))</f>
        <v>6</v>
      </c>
      <c r="MY46" s="44">
        <f>IF(D$4=0,0,求节点(D$4:D$9,$B$4:$B$9,求节点(其他调用!$O$4:$O$42,其他调用!$P$4:$P$42,其他调用!$AJ47)))</f>
        <v>6</v>
      </c>
      <c r="MZ46" s="44">
        <f>IF(E$4=0,0,求节点(E$4:E$9,$B$4:$B$9,求节点(其他调用!$O$4:$O$42,其他调用!$P$4:$P$42,其他调用!$AJ47)))</f>
        <v>2.4279514878126482</v>
      </c>
      <c r="NA46" s="44">
        <f>IF(F$4=0,0,求节点(F$4:F$9,$B$4:$B$9,求节点(其他调用!$O$4:$O$42,其他调用!$P$4:$P$42,其他调用!$AJ47)))</f>
        <v>0</v>
      </c>
      <c r="NB46" s="44">
        <f>IF(G$4=0,0,求节点(G$4:G$9,$B$4:$B$9,求节点(其他调用!$O$4:$O$42,其他调用!$P$4:$P$42,其他调用!$AJ47)))</f>
        <v>0</v>
      </c>
      <c r="NC46" s="44">
        <f>IF(H$4=0,0,求节点(H$4:H$9,$B$4:$B$9,求节点(其他调用!$O$4:$O$42,其他调用!$P$4:$P$42,其他调用!$AJ47)))</f>
        <v>0</v>
      </c>
      <c r="ND46" s="44">
        <f>IF(I$4=0,0,求节点(I$4:I$9,$B$4:$B$9,求节点(其他调用!$O$4:$O$42,其他调用!$P$4:$P$42,其他调用!$AJ47)))</f>
        <v>0</v>
      </c>
      <c r="NE46" s="44">
        <f>IF(J$4=0,0,求节点(J$4:J$9,$B$4:$B$9,求节点(其他调用!$O$4:$O$42,其他调用!$P$4:$P$42,其他调用!$AJ47)))</f>
        <v>0</v>
      </c>
      <c r="NF46" s="44">
        <f>IF(K$4=0,0,求节点(K$4:K$9,$B$4:$B$9,求节点(其他调用!$O$4:$O$42,其他调用!$P$4:$P$42,其他调用!$AJ47)))</f>
        <v>0</v>
      </c>
      <c r="NG46" s="44">
        <f>IF(L$4=0,0,求节点(L$4:L$9,$B$4:$B$9,求节点(其他调用!$O$4:$O$42,其他调用!$P$4:$P$42,其他调用!$AJ47)))</f>
        <v>0</v>
      </c>
      <c r="NH46" s="44">
        <f>IF(M$4=0,0,求节点(M$4:M$9,$B$4:$B$9,求节点(其他调用!$O$4:$O$42,其他调用!$P$4:$P$42,其他调用!$AJ47)))</f>
        <v>0</v>
      </c>
      <c r="NI46" s="44">
        <f>IF(N$4=0,0,求节点(N$4:N$9,$B$4:$B$9,求节点(其他调用!$O$4:$O$42,其他调用!$P$4:$P$42,其他调用!$AJ47)))</f>
        <v>0</v>
      </c>
      <c r="NJ46" s="44">
        <f>IF(O$4=0,0,求节点(O$4:O$9,$B$4:$B$9,求节点(其他调用!$O$4:$O$42,其他调用!$P$4:$P$42,其他调用!$AJ47)))</f>
        <v>0</v>
      </c>
      <c r="NK46" s="44">
        <f>IF(P$4=0,0,求节点(P$4:P$9,$B$4:$B$9,求节点(其他调用!$O$4:$O$42,其他调用!$P$4:$P$42,其他调用!$AJ47)))</f>
        <v>0</v>
      </c>
      <c r="NL46" s="44">
        <f>IF(Q$4=0,0,求节点(Q$4:Q$9,$B$4:$B$9,求节点(其他调用!$O$4:$O$42,其他调用!$P$4:$P$42,其他调用!$AJ47)))</f>
        <v>0</v>
      </c>
      <c r="NM46" s="44">
        <f>IF(R$4=0,0,求节点(R$4:R$9,$B$4:$B$9,求节点(其他调用!$O$4:$O$42,其他调用!$P$4:$P$42,其他调用!$AJ47)))</f>
        <v>0</v>
      </c>
      <c r="NN46" s="44">
        <f>IF(S$4=0,0,求节点(S$4:S$9,$B$4:$B$9,求节点(其他调用!$O$4:$O$42,其他调用!$P$4:$P$42,其他调用!$AJ47)))</f>
        <v>5.7996256815733531</v>
      </c>
      <c r="NO46" s="44">
        <f>IF(T$4=0,0,求节点(T$4:T$9,$B$4:$B$9,求节点(其他调用!$O$4:$O$42,其他调用!$P$4:$P$42,其他调用!$AJ47)))</f>
        <v>3.7345000569800852</v>
      </c>
      <c r="NP46" s="44">
        <f>IF(U$4=0,0,求节点(U$4:U$9,$B$4:$B$9,求节点(其他调用!$O$4:$O$42,其他调用!$P$4:$P$42,其他调用!$AJ47)))</f>
        <v>6</v>
      </c>
      <c r="NQ46" s="44">
        <f>IF(V$4=0,0,求节点(V$4:V$9,$B$4:$B$9,求节点(其他调用!$O$4:$O$42,其他调用!$P$4:$P$42,其他调用!$AJ47)))</f>
        <v>0</v>
      </c>
      <c r="NR46" s="44">
        <f>IF(W$4=0,0,求节点(W$4:W$9,$B$4:$B$9,求节点(其他调用!$O$4:$O$42,其他调用!$P$4:$P$42,其他调用!$AJ47)))</f>
        <v>4.4649040105194766</v>
      </c>
      <c r="NS46" s="44">
        <f>IF(X$4=0,0,求节点(X$4:X$9,$B$4:$B$9,求节点(其他调用!$O$4:$O$42,其他调用!$P$4:$P$42,其他调用!$AJ47)))</f>
        <v>4.4649040105194766</v>
      </c>
      <c r="NT46" s="44">
        <f>IF(Y$4=0,0,求节点(Y$4:Y$9,$B$4:$B$9,求节点(其他调用!$O$4:$O$42,其他调用!$P$4:$P$42,其他调用!$AJ47)))</f>
        <v>6</v>
      </c>
      <c r="NU46" s="44">
        <f>IF(Z$4=0,0,求节点(Z$4:Z$9,$B$4:$B$9,求节点(其他调用!$O$4:$O$42,其他调用!$P$4:$P$42,其他调用!$AJ47)))</f>
        <v>0</v>
      </c>
      <c r="NV46" s="44">
        <f>IF(AA$4=0,0,求节点(AA$4:AA$9,$B$4:$B$9,求节点(其他调用!$O$4:$O$42,其他调用!$P$4:$P$42,其他调用!$AJ47)))</f>
        <v>4.4649040105194766</v>
      </c>
      <c r="NW46" s="44">
        <f>IF(AB$4=0,0,求节点(AB$4:AB$9,$B$4:$B$9,求节点(其他调用!$O$4:$O$42,其他调用!$P$4:$P$42,其他调用!$AJ47)))</f>
        <v>6</v>
      </c>
      <c r="NX46" s="44">
        <f>IF(AC$4=0,0,求节点(AC$4:AC$9,$B$4:$B$9,求节点(其他调用!$O$4:$O$42,其他调用!$P$4:$P$42,其他调用!$AJ47)))</f>
        <v>4.9512224388206505</v>
      </c>
      <c r="NY46" s="44">
        <f>IF(AD$4=0,0,求节点(AD$4:AD$9,$B$4:$B$9,求节点(其他调用!$O$4:$O$42,其他调用!$P$4:$P$42,其他调用!$AJ47)))</f>
        <v>0.78788068069500949</v>
      </c>
      <c r="NZ46" s="44">
        <f>IF(AE$4=0,0,求节点(AE$4:AE$9,$B$4:$B$9,求节点(其他调用!$O$4:$O$42,其他调用!$P$4:$P$42,其他调用!$AJ47)))</f>
        <v>0.78788068069500949</v>
      </c>
      <c r="OA46" s="44">
        <f>IF(AF$4=0,0,求节点(AF$4:AF$9,$B$4:$B$9,求节点(其他调用!$O$4:$O$42,其他调用!$P$4:$P$42,其他调用!$AJ47)))</f>
        <v>0.78788068069500949</v>
      </c>
      <c r="OB46" s="44">
        <f>IF(AG$4=0,0,求节点(AG$4:AG$9,$B$4:$B$9,求节点(其他调用!$O$4:$O$42,其他调用!$P$4:$P$42,其他调用!$AJ47)))</f>
        <v>0.78788068069500949</v>
      </c>
      <c r="OC46" s="44">
        <f>IF(AH$4=0,0,求节点(AH$4:AH$9,$B$4:$B$9,求节点(其他调用!$O$4:$O$42,其他调用!$P$4:$P$42,其他调用!$AJ47)))</f>
        <v>0.78788068069500949</v>
      </c>
      <c r="OD46" s="44">
        <f>IF(AI$4=0,0,求节点(AI$4:AI$9,$B$4:$B$9,求节点(其他调用!$O$4:$O$42,其他调用!$P$4:$P$42,其他调用!$AJ47)))</f>
        <v>0.78788068069500949</v>
      </c>
      <c r="OE46" s="44">
        <f>IF(AJ$4=0,0,求节点(AJ$4:AJ$9,$B$4:$B$9,求节点(其他调用!$O$4:$O$42,其他调用!$P$4:$P$42,其他调用!$AJ47)))</f>
        <v>0.78788068069500949</v>
      </c>
      <c r="OF46" s="44">
        <f>IF(AK$4=0,0,求节点(AK$4:AK$9,$B$4:$B$9,求节点(其他调用!$O$4:$O$42,其他调用!$P$4:$P$42,其他调用!$AJ47)))</f>
        <v>0.78788068069500949</v>
      </c>
      <c r="OG46" s="44">
        <f>IF(AL$4=0,0,求节点(AL$4:AL$9,$B$4:$B$9,求节点(其他调用!$O$4:$O$42,其他调用!$P$4:$P$42,其他调用!$AJ47)))</f>
        <v>0.78788068069500949</v>
      </c>
      <c r="OH46" s="44">
        <f>IF(AM$4=0,0,求节点(AM$4:AM$9,$B$4:$B$9,求节点(其他调用!$O$4:$O$42,其他调用!$P$4:$P$42,其他调用!$AJ47)))</f>
        <v>0.78788068069500949</v>
      </c>
      <c r="OI46" s="44">
        <f>IF(AN$4=0,0,求节点(AN$4:AN$9,$B$4:$B$9,求节点(其他调用!$O$4:$O$42,其他调用!$P$4:$P$42,其他调用!$AJ47)))</f>
        <v>0.78788068069500949</v>
      </c>
      <c r="OJ46" s="44">
        <f>IF(AO$4=0,0,求节点(AO$4:AO$9,$B$4:$B$9,求节点(其他调用!$O$4:$O$42,其他调用!$P$4:$P$42,其他调用!$AJ47)))</f>
        <v>0.78788068069500949</v>
      </c>
      <c r="OK46" s="44">
        <f>IF(AP$4=0,0,求节点(AP$4:AP$9,$B$4:$B$9,求节点(其他调用!$O$4:$O$42,其他调用!$P$4:$P$42,其他调用!$AJ47)))</f>
        <v>0.78788068069500949</v>
      </c>
      <c r="OL46" s="44">
        <f>IF(AQ$4=0,0,求节点(AQ$4:AQ$9,$B$4:$B$9,求节点(其他调用!$O$4:$O$42,其他调用!$P$4:$P$42,其他调用!$AJ47)))</f>
        <v>0.78788068069500949</v>
      </c>
      <c r="OM46" s="44">
        <f>IF(AR$4=0,0,求节点(AR$4:AR$9,$B$4:$B$9,求节点(其他调用!$O$4:$O$42,其他调用!$P$4:$P$42,其他调用!$AJ47)))</f>
        <v>0.78788068069500949</v>
      </c>
      <c r="ON46" s="44">
        <f>IF(AS$4=0,0,求节点(AS$4:AS$9,$B$4:$B$9,求节点(其他调用!$O$4:$O$42,其他调用!$P$4:$P$42,其他调用!$AJ47)))</f>
        <v>0.78788068069500949</v>
      </c>
      <c r="OO46" s="44">
        <f>IF(AT$4=0,0,求节点(AT$4:AT$9,$B$4:$B$9,求节点(其他调用!$O$4:$O$42,其他调用!$P$4:$P$42,其他调用!$AJ47)))</f>
        <v>0.78788068069500949</v>
      </c>
      <c r="OP46" s="44">
        <f>IF(AU$4=0,0,求节点(AU$4:AU$9,$B$4:$B$9,求节点(其他调用!$O$4:$O$42,其他调用!$P$4:$P$42,其他调用!$AJ47)))</f>
        <v>0.78788068069500949</v>
      </c>
      <c r="OQ46" s="44">
        <f>IF(AV$4=0,0,求节点(AV$4:AV$9,$B$4:$B$9,求节点(其他调用!$O$4:$O$42,其他调用!$P$4:$P$42,其他调用!$AJ47)))</f>
        <v>0.78788068069500949</v>
      </c>
      <c r="OR46" s="44">
        <f>IF(AW$4=0,0,求节点(AW$4:AW$9,$B$4:$B$9,求节点(其他调用!$O$4:$O$42,其他调用!$P$4:$P$42,其他调用!$AJ47)))</f>
        <v>0.78788068069500949</v>
      </c>
      <c r="OS46" s="44">
        <f>IF(AX$4=0,0,求节点(AX$4:AX$9,$B$4:$B$9,求节点(其他调用!$O$4:$O$42,其他调用!$P$4:$P$42,其他调用!$AJ47)))</f>
        <v>0.78788068069500949</v>
      </c>
      <c r="OT46" s="44">
        <f>IF(AY$4=0,0,求节点(AY$4:AY$9,$B$4:$B$9,求节点(其他调用!$O$4:$O$42,其他调用!$P$4:$P$42,其他调用!$AJ47)))</f>
        <v>0.78788068069500949</v>
      </c>
      <c r="OU46" s="44">
        <f>IF(AZ$4=0,0,求节点(AZ$4:AZ$9,$B$4:$B$9,求节点(其他调用!$O$4:$O$42,其他调用!$P$4:$P$42,其他调用!$AJ47)))</f>
        <v>0.78788068069500949</v>
      </c>
      <c r="OW46" s="44">
        <v>43</v>
      </c>
      <c r="OX46" s="44">
        <f>IF(C$23=0,0,求节点(C$23:C$28,$B$23:$B$28,求节点(其他调用!$AA$4:$AA$20,其他调用!$AB$4:$AB$20,$OW46)))</f>
        <v>0</v>
      </c>
      <c r="OY46" s="44">
        <f>IF(D$23=0,0,求节点(D$23:D$28,$B$23:$B$28,求节点(其他调用!$AA$4:$AA$20,其他调用!$AB$4:$AB$20,$OW46)))</f>
        <v>0</v>
      </c>
      <c r="OZ46" s="44">
        <f>IF(E$23=0,0,求节点(E$23:E$28,$B$23:$B$28,求节点(其他调用!$AA$4:$AA$20,其他调用!$AB$4:$AB$20,$OW46)))</f>
        <v>0</v>
      </c>
      <c r="PA46" s="44">
        <f>IF(F$23=0,0,求节点(F$23:F$28,$B$23:$B$28,求节点(其他调用!$AA$4:$AA$20,其他调用!$AB$4:$AB$20,$OW46)))</f>
        <v>2.8681435001576272E-4</v>
      </c>
      <c r="PB46" s="44">
        <f>IF(G$23=0,0,求节点(G$23:G$28,$B$23:$B$28,求节点(其他调用!$AA$4:$AA$20,其他调用!$AB$4:$AB$20,$OW46)))</f>
        <v>4.3022152502358857E-4</v>
      </c>
      <c r="PC46" s="44">
        <f>IF(H$23=0,0,求节点(H$23:H$28,$B$23:$B$28,求节点(其他调用!$AA$4:$AA$20,其他调用!$AB$4:$AB$20,$OW46)))</f>
        <v>4.3022152502358857E-4</v>
      </c>
      <c r="PD46" s="44">
        <f>IF(I$23=0,0,求节点(I$23:I$28,$B$23:$B$28,求节点(其他调用!$AA$4:$AA$20,其他调用!$AB$4:$AB$20,$OW46)))</f>
        <v>6.5185079549023861E-4</v>
      </c>
      <c r="PE46" s="44">
        <f>IF(J$23=0,0,求节点(J$23:J$28,$B$23:$B$28,求节点(其他调用!$AA$4:$AA$20,其他调用!$AB$4:$AB$20,$OW46)))</f>
        <v>0</v>
      </c>
      <c r="PF46" s="44">
        <f>IF(K$23=0,0,求节点(K$23:K$28,$B$23:$B$28,求节点(其他调用!$AA$4:$AA$20,其他调用!$AB$4:$AB$20,$OW46)))</f>
        <v>4.3022152502358857E-4</v>
      </c>
      <c r="PG46" s="44">
        <f>IF(L$23=0,0,求节点(L$23:L$28,$B$23:$B$28,求节点(其他调用!$AA$4:$AA$20,其他调用!$AB$4:$AB$20,$OW46)))</f>
        <v>0</v>
      </c>
      <c r="PH46" s="44">
        <f>IF(M$23=0,0,求节点(M$23:M$28,$B$23:$B$28,求节点(其他调用!$AA$4:$AA$20,其他调用!$AB$4:$AB$20,$OW46)))</f>
        <v>0</v>
      </c>
      <c r="PI46" s="44">
        <f>IF(N$23=0,0,求节点(N$23:N$28,$B$23:$B$28,求节点(其他调用!$AA$4:$AA$20,其他调用!$AB$4:$AB$20,$OW46)))</f>
        <v>0</v>
      </c>
      <c r="PJ46" s="44">
        <f>IF(O$23=0,0,求节点(O$23:O$28,$B$23:$B$28,求节点(其他调用!$AA$4:$AA$20,其他调用!$AB$4:$AB$20,$OW46)))</f>
        <v>0</v>
      </c>
      <c r="PK46" s="44">
        <f>IF(P$23=0,0,求节点(P$23:P$28,$B$23:$B$28,求节点(其他调用!$AA$4:$AA$20,其他调用!$AB$4:$AB$20,$OW46)))</f>
        <v>0</v>
      </c>
      <c r="PL46" s="44">
        <f>IF(Q$23=0,0,求节点(Q$23:Q$28,$B$23:$B$28,求节点(其他调用!$AA$4:$AA$20,其他调用!$AB$4:$AB$20,$OW46)))</f>
        <v>0</v>
      </c>
      <c r="PM46" s="44">
        <f>IF(R$23=0,0,求节点(R$23:R$28,$B$23:$B$28,求节点(其他调用!$AA$4:$AA$20,其他调用!$AB$4:$AB$20,$OW46)))</f>
        <v>0</v>
      </c>
      <c r="PN46" s="44">
        <f>IF(S$23=0,0,求节点(S$23:S$28,$B$23:$B$28,求节点(其他调用!$AA$4:$AA$20,其他调用!$AB$4:$AB$20,$OW46)))</f>
        <v>0</v>
      </c>
      <c r="PO46" s="44">
        <f>IF(T$23=0,0,求节点(T$23:T$28,$B$23:$B$28,求节点(其他调用!$AA$4:$AA$20,其他调用!$AB$4:$AB$20,$OW46)))</f>
        <v>0</v>
      </c>
      <c r="PP46" s="44">
        <f>IF(U$23=0,0,求节点(U$23:U$28,$B$23:$B$28,求节点(其他调用!$AA$4:$AA$20,其他调用!$AB$4:$AB$20,$OW46)))</f>
        <v>0</v>
      </c>
      <c r="PQ46" s="44">
        <f>IF(V$23=0,0,求节点(V$23:V$28,$B$23:$B$28,求节点(其他调用!$AA$4:$AA$20,其他调用!$AB$4:$AB$20,$OW46)))</f>
        <v>0</v>
      </c>
    </row>
    <row r="47" spans="61:433" x14ac:dyDescent="0.2">
      <c r="BI47" s="44">
        <v>44</v>
      </c>
      <c r="BJ47" s="44">
        <f>IF(C$4=0,0,求节点(C$4:C$9,$B$4:$B$9,求节点(其他调用!$C$4:$C$42,其他调用!$D$4:$D$42,其他调用!$AF48)))</f>
        <v>2.19953797188372</v>
      </c>
      <c r="BK47" s="44">
        <f>IF(D$4=0,0,求节点(D$4:D$9,$B$4:$B$9,求节点(其他调用!$C$4:$C$42,其他调用!$D$4:$D$42,其他调用!$AF48)))</f>
        <v>4.4955650416978932</v>
      </c>
      <c r="BL47" s="44">
        <f>IF(E$4=0,0,求节点(E$4:E$9,$B$4:$B$9,求节点(其他调用!$C$4:$C$42,其他调用!$D$4:$D$42,其他调用!$AF48)))</f>
        <v>0.71278515692592959</v>
      </c>
      <c r="BM47" s="44">
        <f>IF(F$4=0,0,求节点(F$4:F$9,$B$4:$B$9,求节点(其他调用!$C$4:$C$42,其他调用!$D$4:$D$42,其他调用!$AF48)))</f>
        <v>0</v>
      </c>
      <c r="BN47" s="44">
        <f>IF(G$4=0,0,求节点(G$4:G$9,$B$4:$B$9,求节点(其他调用!$C$4:$C$42,其他调用!$D$4:$D$42,其他调用!$AF48)))</f>
        <v>0</v>
      </c>
      <c r="BO47" s="44">
        <f>IF(H$4=0,0,求节点(H$4:H$9,$B$4:$B$9,求节点(其他调用!$C$4:$C$42,其他调用!$D$4:$D$42,其他调用!$AF48)))</f>
        <v>0</v>
      </c>
      <c r="BP47" s="44">
        <f>IF(I$4=0,0,求节点(I$4:I$9,$B$4:$B$9,求节点(其他调用!$C$4:$C$42,其他调用!$D$4:$D$42,其他调用!$AF48)))</f>
        <v>0</v>
      </c>
      <c r="BQ47" s="44">
        <f>IF(J$4=0,0,求节点(J$4:J$9,$B$4:$B$9,求节点(其他调用!$C$4:$C$42,其他调用!$D$4:$D$42,其他调用!$AF48)))</f>
        <v>0</v>
      </c>
      <c r="BR47" s="44">
        <f>IF(K$4=0,0,求节点(K$4:K$9,$B$4:$B$9,求节点(其他调用!$C$4:$C$42,其他调用!$D$4:$D$42,其他调用!$AF48)))</f>
        <v>0</v>
      </c>
      <c r="BS47" s="44">
        <f>IF(L$4=0,0,求节点(L$4:L$9,$B$4:$B$9,求节点(其他调用!$C$4:$C$42,其他调用!$D$4:$D$42,其他调用!$AF48)))</f>
        <v>0</v>
      </c>
      <c r="BT47" s="44">
        <f>IF(M$4=0,0,求节点(M$4:M$9,$B$4:$B$9,求节点(其他调用!$C$4:$C$42,其他调用!$D$4:$D$42,其他调用!$AF48)))</f>
        <v>0</v>
      </c>
      <c r="BU47" s="44">
        <f>IF(N$4=0,0,求节点(N$4:N$9,$B$4:$B$9,求节点(其他调用!$C$4:$C$42,其他调用!$D$4:$D$42,其他调用!$AF48)))</f>
        <v>0</v>
      </c>
      <c r="BV47" s="44">
        <f>IF(O$4=0,0,求节点(O$4:O$9,$B$4:$B$9,求节点(其他调用!$C$4:$C$42,其他调用!$D$4:$D$42,其他调用!$AF48)))</f>
        <v>0</v>
      </c>
      <c r="BW47" s="44">
        <f>IF(P$4=0,0,求节点(P$4:P$9,$B$4:$B$9,求节点(其他调用!$C$4:$C$42,其他调用!$D$4:$D$42,其他调用!$AF48)))</f>
        <v>0</v>
      </c>
      <c r="BX47" s="44">
        <f>IF(Q$4=0,0,求节点(Q$4:Q$9,$B$4:$B$9,求节点(其他调用!$C$4:$C$42,其他调用!$D$4:$D$42,其他调用!$AF48)))</f>
        <v>0</v>
      </c>
      <c r="BY47" s="44">
        <f>IF(R$4=0,0,求节点(R$4:R$9,$B$4:$B$9,求节点(其他调用!$C$4:$C$42,其他调用!$D$4:$D$42,其他调用!$AF48)))</f>
        <v>0</v>
      </c>
      <c r="BZ47" s="44">
        <f>IF(S$4=0,0,求节点(S$4:S$9,$B$4:$B$9,求节点(其他调用!$C$4:$C$42,其他调用!$D$4:$D$42,其他调用!$AF48)))</f>
        <v>3.1092625201259718</v>
      </c>
      <c r="CA47" s="44">
        <f>IF(T$4=0,0,求节点(T$4:T$9,$B$4:$B$9,求节点(其他调用!$C$4:$C$42,其他调用!$D$4:$D$42,其他调用!$AF48)))</f>
        <v>2.5674270851358125</v>
      </c>
      <c r="CB47" s="44">
        <f>IF(U$4=0,0,求节点(U$4:U$9,$B$4:$B$9,求节点(其他调用!$C$4:$C$42,其他调用!$D$4:$D$42,其他调用!$AF48)))</f>
        <v>3.0348686097979898</v>
      </c>
      <c r="CC47" s="44">
        <f>IF(V$4=0,0,求节点(V$4:V$9,$B$4:$B$9,求节点(其他调用!$C$4:$C$42,其他调用!$D$4:$D$42,其他调用!$AF48)))</f>
        <v>0</v>
      </c>
      <c r="CD47" s="44">
        <f>IF(W$4=0,0,求节点(W$4:W$9,$B$4:$B$9,求节点(其他调用!$C$4:$C$42,其他调用!$D$4:$D$42,其他调用!$AF48)))</f>
        <v>1.5076316975873079</v>
      </c>
      <c r="CE47" s="44">
        <f>IF(X$4=0,0,求节点(X$4:X$9,$B$4:$B$9,求节点(其他调用!$C$4:$C$42,其他调用!$D$4:$D$42,其他调用!$AF48)))</f>
        <v>1.5076316975873079</v>
      </c>
      <c r="CF47" s="44">
        <f>IF(Y$4=0,0,求节点(Y$4:Y$9,$B$4:$B$9,求节点(其他调用!$C$4:$C$42,其他调用!$D$4:$D$42,其他调用!$AF48)))</f>
        <v>2.5674270851358125</v>
      </c>
      <c r="CG47" s="44">
        <f>IF(Z$4=0,0,求节点(Z$4:Z$9,$B$4:$B$9,求节点(其他调用!$C$4:$C$42,其他调用!$D$4:$D$42,其他调用!$AF48)))</f>
        <v>0</v>
      </c>
      <c r="CH47" s="44">
        <f>IF(AA$4=0,0,求节点(AA$4:AA$9,$B$4:$B$9,求节点(其他调用!$C$4:$C$42,其他调用!$D$4:$D$42,其他调用!$AF48)))</f>
        <v>1.5076316975873079</v>
      </c>
      <c r="CI47" s="44">
        <f>IF(AB$4=0,0,求节点(AB$4:AB$9,$B$4:$B$9,求节点(其他调用!$C$4:$C$42,其他调用!$D$4:$D$42,其他调用!$AF48)))</f>
        <v>4.7093315600041361</v>
      </c>
      <c r="CJ47" s="44">
        <f>IF(AC$4=0,0,求节点(AC$4:AC$9,$B$4:$B$9,求节点(其他调用!$C$4:$C$42,其他调用!$D$4:$D$42,其他调用!$AF48)))</f>
        <v>3.1197120430254559</v>
      </c>
      <c r="CK47" s="44">
        <f>IF(AD$4=0,0,求节点(AD$4:AD$9,$B$4:$B$9,求节点(其他调用!$C$4:$C$42,其他调用!$D$4:$D$42,其他调用!$AF48)))</f>
        <v>0.17714014725237215</v>
      </c>
      <c r="CL47" s="44">
        <f>IF(AE$4=0,0,求节点(AE$4:AE$9,$B$4:$B$9,求节点(其他调用!$C$4:$C$42,其他调用!$D$4:$D$42,其他调用!$AF48)))</f>
        <v>0.17714014725237215</v>
      </c>
      <c r="CM47" s="44">
        <f>IF(AF$4=0,0,求节点(AF$4:AF$9,$B$4:$B$9,求节点(其他调用!$C$4:$C$42,其他调用!$D$4:$D$42,其他调用!$AF48)))</f>
        <v>0.17714014725237215</v>
      </c>
      <c r="CN47" s="44">
        <f>IF(AG$4=0,0,求节点(AG$4:AG$9,$B$4:$B$9,求节点(其他调用!$C$4:$C$42,其他调用!$D$4:$D$42,其他调用!$AF48)))</f>
        <v>0.17714014725237215</v>
      </c>
      <c r="CO47" s="44">
        <f>IF(AH$4=0,0,求节点(AH$4:AH$9,$B$4:$B$9,求节点(其他调用!$C$4:$C$42,其他调用!$D$4:$D$42,其他调用!$AF48)))</f>
        <v>0.17714014725237215</v>
      </c>
      <c r="CP47" s="44">
        <f>IF(AI$4=0,0,求节点(AI$4:AI$9,$B$4:$B$9,求节点(其他调用!$C$4:$C$42,其他调用!$D$4:$D$42,其他调用!$AF48)))</f>
        <v>0.17714014725237215</v>
      </c>
      <c r="CQ47" s="44">
        <f>IF(AJ$4=0,0,求节点(AJ$4:AJ$9,$B$4:$B$9,求节点(其他调用!$C$4:$C$42,其他调用!$D$4:$D$42,其他调用!$AF48)))</f>
        <v>0.17714014725237215</v>
      </c>
      <c r="CR47" s="44">
        <f>IF(AK$4=0,0,求节点(AK$4:AK$9,$B$4:$B$9,求节点(其他调用!$C$4:$C$42,其他调用!$D$4:$D$42,其他调用!$AF48)))</f>
        <v>0.17714014725237215</v>
      </c>
      <c r="CS47" s="44">
        <f>IF(AL$4=0,0,求节点(AL$4:AL$9,$B$4:$B$9,求节点(其他调用!$C$4:$C$42,其他调用!$D$4:$D$42,其他调用!$AF48)))</f>
        <v>0.17714014725237215</v>
      </c>
      <c r="CT47" s="44">
        <f>IF(AM$4=0,0,求节点(AM$4:AM$9,$B$4:$B$9,求节点(其他调用!$C$4:$C$42,其他调用!$D$4:$D$42,其他调用!$AF48)))</f>
        <v>0.17714014725237215</v>
      </c>
      <c r="CU47" s="44">
        <f>IF(AN$4=0,0,求节点(AN$4:AN$9,$B$4:$B$9,求节点(其他调用!$C$4:$C$42,其他调用!$D$4:$D$42,其他调用!$AF48)))</f>
        <v>0.17714014725237215</v>
      </c>
      <c r="CV47" s="44">
        <f>IF(AO$4=0,0,求节点(AO$4:AO$9,$B$4:$B$9,求节点(其他调用!$C$4:$C$42,其他调用!$D$4:$D$42,其他调用!$AF48)))</f>
        <v>0.17714014725237215</v>
      </c>
      <c r="CW47" s="44">
        <f>IF(AP$4=0,0,求节点(AP$4:AP$9,$B$4:$B$9,求节点(其他调用!$C$4:$C$42,其他调用!$D$4:$D$42,其他调用!$AF48)))</f>
        <v>0.17714014725237215</v>
      </c>
      <c r="CX47" s="44">
        <f>IF(AQ$4=0,0,求节点(AQ$4:AQ$9,$B$4:$B$9,求节点(其他调用!$C$4:$C$42,其他调用!$D$4:$D$42,其他调用!$AF48)))</f>
        <v>0.17714014725237215</v>
      </c>
      <c r="CY47" s="44">
        <f>IF(AR$4=0,0,求节点(AR$4:AR$9,$B$4:$B$9,求节点(其他调用!$C$4:$C$42,其他调用!$D$4:$D$42,其他调用!$AF48)))</f>
        <v>0.17714014725237215</v>
      </c>
      <c r="CZ47" s="44">
        <f>IF(AS$4=0,0,求节点(AS$4:AS$9,$B$4:$B$9,求节点(其他调用!$C$4:$C$42,其他调用!$D$4:$D$42,其他调用!$AF48)))</f>
        <v>0.17714014725237215</v>
      </c>
      <c r="DA47" s="44">
        <f>IF(AT$4=0,0,求节点(AT$4:AT$9,$B$4:$B$9,求节点(其他调用!$C$4:$C$42,其他调用!$D$4:$D$42,其他调用!$AF48)))</f>
        <v>0.17714014725237215</v>
      </c>
      <c r="DB47" s="44">
        <f>IF(AU$4=0,0,求节点(AU$4:AU$9,$B$4:$B$9,求节点(其他调用!$C$4:$C$42,其他调用!$D$4:$D$42,其他调用!$AF48)))</f>
        <v>0.17714014725237215</v>
      </c>
      <c r="DC47" s="44">
        <f>IF(AV$4=0,0,求节点(AV$4:AV$9,$B$4:$B$9,求节点(其他调用!$C$4:$C$42,其他调用!$D$4:$D$42,其他调用!$AF48)))</f>
        <v>0.17714014725237215</v>
      </c>
      <c r="DD47" s="44">
        <f>IF(AW$4=0,0,求节点(AW$4:AW$9,$B$4:$B$9,求节点(其他调用!$C$4:$C$42,其他调用!$D$4:$D$42,其他调用!$AF48)))</f>
        <v>0.17714014725237215</v>
      </c>
      <c r="DE47" s="44">
        <f>IF(AX$4=0,0,求节点(AX$4:AX$9,$B$4:$B$9,求节点(其他调用!$C$4:$C$42,其他调用!$D$4:$D$42,其他调用!$AF48)))</f>
        <v>0.17714014725237215</v>
      </c>
      <c r="DF47" s="44">
        <f>IF(AY$4=0,0,求节点(AY$4:AY$9,$B$4:$B$9,求节点(其他调用!$C$4:$C$42,其他调用!$D$4:$D$42,其他调用!$AF48)))</f>
        <v>0.17714014725237215</v>
      </c>
      <c r="DG47" s="44">
        <f>IF(AZ$4=0,0,求节点(AZ$4:AZ$9,$B$4:$B$9,求节点(其他调用!$C$4:$C$42,其他调用!$D$4:$D$42,其他调用!$AF48)))</f>
        <v>0.17714014725237215</v>
      </c>
      <c r="DI47" s="44">
        <v>44</v>
      </c>
      <c r="DJ47" s="44">
        <f>IF(C$23=0,0,求节点(C$23:C$28,$B$23:$B$28,求节点(其他调用!$S$4:$S$20,其他调用!$T$4:$T$20,$DI47)))</f>
        <v>0</v>
      </c>
      <c r="DK47" s="44">
        <f>IF(D$23=0,0,求节点(D$23:D$28,$B$23:$B$28,求节点(其他调用!$S$4:$S$20,其他调用!$T$4:$T$20,$DI47)))</f>
        <v>0</v>
      </c>
      <c r="DL47" s="44">
        <f>IF(E$23=0,0,求节点(E$23:E$28,$B$23:$B$28,求节点(其他调用!$S$4:$S$20,其他调用!$T$4:$T$20,$DI47)))</f>
        <v>0</v>
      </c>
      <c r="DM47" s="44">
        <f>IF(F$23=0,0,求节点(F$23:F$28,$B$23:$B$28,求节点(其他调用!$S$4:$S$20,其他调用!$T$4:$T$20,$DI47)))</f>
        <v>4.2603424659137801E-4</v>
      </c>
      <c r="DN47" s="44">
        <f>IF(G$23=0,0,求节点(G$23:G$28,$B$23:$B$28,求节点(其他调用!$S$4:$S$20,其他调用!$T$4:$T$20,$DI47)))</f>
        <v>6.3905136988706701E-4</v>
      </c>
      <c r="DO47" s="44">
        <f>IF(H$23=0,0,求节点(H$23:H$28,$B$23:$B$28,求节点(其他调用!$S$4:$S$20,其他调用!$T$4:$T$20,$DI47)))</f>
        <v>6.3905136988706701E-4</v>
      </c>
      <c r="DP47" s="44">
        <f>IF(I$23=0,0,求节点(I$23:I$28,$B$23:$B$28,求节点(其他调用!$S$4:$S$20,其他调用!$T$4:$T$20,$DI47)))</f>
        <v>9.6825965134406111E-4</v>
      </c>
      <c r="DQ47" s="44">
        <f>IF(J$23=0,0,求节点(J$23:J$28,$B$23:$B$28,求节点(其他调用!$S$4:$S$20,其他调用!$T$4:$T$20,$DI47)))</f>
        <v>0</v>
      </c>
      <c r="DR47" s="44">
        <f>IF(K$23=0,0,求节点(K$23:K$28,$B$23:$B$28,求节点(其他调用!$S$4:$S$20,其他调用!$T$4:$T$20,$DI47)))</f>
        <v>6.3905136988706701E-4</v>
      </c>
      <c r="DS47" s="44">
        <f>IF(L$23=0,0,求节点(L$23:L$28,$B$23:$B$28,求节点(其他调用!$S$4:$S$20,其他调用!$T$4:$T$20,$DI47)))</f>
        <v>0</v>
      </c>
      <c r="DT47" s="44">
        <f>IF(M$23=0,0,求节点(M$23:M$28,$B$23:$B$28,求节点(其他调用!$S$4:$S$20,其他调用!$T$4:$T$20,$DI47)))</f>
        <v>0</v>
      </c>
      <c r="DU47" s="44">
        <f>IF(N$23=0,0,求节点(N$23:N$28,$B$23:$B$28,求节点(其他调用!$S$4:$S$20,其他调用!$T$4:$T$20,$DI47)))</f>
        <v>0</v>
      </c>
      <c r="DV47" s="44">
        <f>IF(O$23=0,0,求节点(O$23:O$28,$B$23:$B$28,求节点(其他调用!$S$4:$S$20,其他调用!$T$4:$T$20,$DI47)))</f>
        <v>0</v>
      </c>
      <c r="DW47" s="44">
        <f>IF(P$23=0,0,求节点(P$23:P$28,$B$23:$B$28,求节点(其他调用!$S$4:$S$20,其他调用!$T$4:$T$20,$DI47)))</f>
        <v>0</v>
      </c>
      <c r="DX47" s="44">
        <f>IF(Q$23=0,0,求节点(Q$23:Q$28,$B$23:$B$28,求节点(其他调用!$S$4:$S$20,其他调用!$T$4:$T$20,$DI47)))</f>
        <v>0</v>
      </c>
      <c r="DY47" s="44">
        <f>IF(R$23=0,0,求节点(R$23:R$28,$B$23:$B$28,求节点(其他调用!$S$4:$S$20,其他调用!$T$4:$T$20,$DI47)))</f>
        <v>0</v>
      </c>
      <c r="DZ47" s="44">
        <f>IF(S$23=0,0,求节点(S$23:S$28,$B$23:$B$28,求节点(其他调用!$S$4:$S$20,其他调用!$T$4:$T$20,$DI47)))</f>
        <v>0</v>
      </c>
      <c r="EA47" s="44">
        <f>IF(T$23=0,0,求节点(T$23:T$28,$B$23:$B$28,求节点(其他调用!$S$4:$S$20,其他调用!$T$4:$T$20,$DI47)))</f>
        <v>0</v>
      </c>
      <c r="EB47" s="44">
        <f>IF(U$23=0,0,求节点(U$23:U$28,$B$23:$B$28,求节点(其他调用!$S$4:$S$20,其他调用!$T$4:$T$20,$DI47)))</f>
        <v>0</v>
      </c>
      <c r="EC47" s="44">
        <f>IF(V$23=0,0,求节点(V$23:V$28,$B$23:$B$28,求节点(其他调用!$S$4:$S$20,其他调用!$T$4:$T$20,$DI47)))</f>
        <v>0</v>
      </c>
      <c r="EF47" s="44">
        <v>44</v>
      </c>
      <c r="EG47" s="44">
        <f>IF(C$4=0,0,求节点(C$4:C$9,$B$4:$B$9,求节点(其他调用!$F$4:$F$42,其他调用!$G$4:$G$42,其他调用!$AG48)))</f>
        <v>2.5359194035851882</v>
      </c>
      <c r="EH47" s="44">
        <f>IF(D$4=0,0,求节点(D$4:D$9,$B$4:$B$9,求节点(其他调用!$F$4:$F$42,其他调用!$G$4:$G$42,其他调用!$AG48)))</f>
        <v>5.1252225534098423</v>
      </c>
      <c r="EI47" s="44">
        <f>IF(E$4=0,0,求节点(E$4:E$9,$B$4:$B$9,求节点(其他调用!$F$4:$F$42,其他调用!$G$4:$G$42,其他调用!$AG48)))</f>
        <v>0.8692025226671124</v>
      </c>
      <c r="EJ47" s="44">
        <f>IF(F$4=0,0,求节点(F$4:F$9,$B$4:$B$9,求节点(其他调用!$F$4:$F$42,其他调用!$G$4:$G$42,其他调用!$AG48)))</f>
        <v>0</v>
      </c>
      <c r="EK47" s="44">
        <f>IF(G$4=0,0,求节点(G$4:G$9,$B$4:$B$9,求节点(其他调用!$F$4:$F$42,其他调用!$G$4:$G$42,其他调用!$AG48)))</f>
        <v>0</v>
      </c>
      <c r="EL47" s="44">
        <f>IF(H$4=0,0,求节点(H$4:H$9,$B$4:$B$9,求节点(其他调用!$F$4:$F$42,其他调用!$G$4:$G$42,其他调用!$AG48)))</f>
        <v>0</v>
      </c>
      <c r="EM47" s="44">
        <f>IF(I$4=0,0,求节点(I$4:I$9,$B$4:$B$9,求节点(其他调用!$F$4:$F$42,其他调用!$G$4:$G$42,其他调用!$AG48)))</f>
        <v>0</v>
      </c>
      <c r="EN47" s="44">
        <f>IF(J$4=0,0,求节点(J$4:J$9,$B$4:$B$9,求节点(其他调用!$F$4:$F$42,其他调用!$G$4:$G$42,其他调用!$AG48)))</f>
        <v>0</v>
      </c>
      <c r="EO47" s="44">
        <f>IF(K$4=0,0,求节点(K$4:K$9,$B$4:$B$9,求节点(其他调用!$F$4:$F$42,其他调用!$G$4:$G$42,其他调用!$AG48)))</f>
        <v>0</v>
      </c>
      <c r="EP47" s="44">
        <f>IF(L$4=0,0,求节点(L$4:L$9,$B$4:$B$9,求节点(其他调用!$F$4:$F$42,其他调用!$G$4:$G$42,其他调用!$AG48)))</f>
        <v>0</v>
      </c>
      <c r="EQ47" s="44">
        <f>IF(M$4=0,0,求节点(M$4:M$9,$B$4:$B$9,求节点(其他调用!$F$4:$F$42,其他调用!$G$4:$G$42,其他调用!$AG48)))</f>
        <v>0</v>
      </c>
      <c r="ER47" s="44">
        <f>IF(N$4=0,0,求节点(N$4:N$9,$B$4:$B$9,求节点(其他调用!$F$4:$F$42,其他调用!$G$4:$G$42,其他调用!$AG48)))</f>
        <v>0</v>
      </c>
      <c r="ES47" s="44">
        <f>IF(O$4=0,0,求节点(O$4:O$9,$B$4:$B$9,求节点(其他调用!$F$4:$F$42,其他调用!$G$4:$G$42,其他调用!$AG48)))</f>
        <v>0</v>
      </c>
      <c r="ET47" s="44">
        <f>IF(P$4=0,0,求节点(P$4:P$9,$B$4:$B$9,求节点(其他调用!$F$4:$F$42,其他调用!$G$4:$G$42,其他调用!$AG48)))</f>
        <v>0</v>
      </c>
      <c r="EU47" s="44">
        <f>IF(Q$4=0,0,求节点(Q$4:Q$9,$B$4:$B$9,求节点(其他调用!$F$4:$F$42,其他调用!$G$4:$G$42,其他调用!$AG48)))</f>
        <v>0</v>
      </c>
      <c r="EV47" s="44">
        <f>IF(R$4=0,0,求节点(R$4:R$9,$B$4:$B$9,求节点(其他调用!$F$4:$F$42,其他调用!$G$4:$G$42,其他调用!$AG48)))</f>
        <v>0</v>
      </c>
      <c r="EW47" s="44">
        <f>IF(S$4=0,0,求节点(S$4:S$9,$B$4:$B$9,求节点(其他调用!$F$4:$F$42,其他调用!$G$4:$G$42,其他调用!$AG48)))</f>
        <v>3.239814312085227</v>
      </c>
      <c r="EX47" s="44">
        <f>IF(T$4=0,0,求节点(T$4:T$9,$B$4:$B$9,求节点(其他调用!$F$4:$F$42,其他调用!$G$4:$G$42,其他调用!$AG48)))</f>
        <v>2.9845400604456329</v>
      </c>
      <c r="EY47" s="44">
        <f>IF(U$4=0,0,求节点(U$4:U$9,$B$4:$B$9,求节点(其他调用!$F$4:$F$42,其他调用!$G$4:$G$42,其他调用!$AG48)))</f>
        <v>3.4614614254557612</v>
      </c>
      <c r="EZ47" s="44">
        <f>IF(V$4=0,0,求节点(V$4:V$9,$B$4:$B$9,求节点(其他调用!$F$4:$F$42,其他调用!$G$4:$G$42,其他调用!$AG48)))</f>
        <v>0</v>
      </c>
      <c r="FA47" s="44">
        <f>IF(W$4=0,0,求节点(W$4:W$9,$B$4:$B$9,求节点(其他调用!$F$4:$F$42,其他调用!$G$4:$G$42,其他调用!$AG48)))</f>
        <v>1.7757757531436211</v>
      </c>
      <c r="FB47" s="44">
        <f>IF(X$4=0,0,求节点(X$4:X$9,$B$4:$B$9,求节点(其他调用!$F$4:$F$42,其他调用!$G$4:$G$42,其他调用!$AG48)))</f>
        <v>1.7757757531436211</v>
      </c>
      <c r="FC47" s="44">
        <f>IF(Y$4=0,0,求节点(Y$4:Y$9,$B$4:$B$9,求节点(其他调用!$F$4:$F$42,其他调用!$G$4:$G$42,其他调用!$AG48)))</f>
        <v>2.9845400604456329</v>
      </c>
      <c r="FD47" s="44">
        <f>IF(Z$4=0,0,求节点(Z$4:Z$9,$B$4:$B$9,求节点(其他调用!$F$4:$F$42,其他调用!$G$4:$G$42,其他调用!$AG48)))</f>
        <v>0</v>
      </c>
      <c r="FE47" s="44">
        <f>IF(AA$4=0,0,求节点(AA$4:AA$9,$B$4:$B$9,求节点(其他调用!$F$4:$F$42,其他调用!$G$4:$G$42,其他调用!$AG48)))</f>
        <v>1.7757757531436211</v>
      </c>
      <c r="FF47" s="44">
        <f>IF(AB$4=0,0,求节点(AB$4:AB$9,$B$4:$B$9,求节点(其他调用!$F$4:$F$42,其他调用!$G$4:$G$42,其他调用!$AG48)))</f>
        <v>5.3511422560659749</v>
      </c>
      <c r="FG47" s="44">
        <f>IF(AC$4=0,0,求节点(AC$4:AC$9,$B$4:$B$9,求节点(其他调用!$F$4:$F$42,其他调用!$G$4:$G$42,其他调用!$AG48)))</f>
        <v>3.2071978686555744</v>
      </c>
      <c r="FH47" s="44">
        <f>IF(AD$4=0,0,求节点(AD$4:AD$9,$B$4:$B$9,求节点(其他调用!$F$4:$F$42,其他调用!$G$4:$G$42,其他调用!$AG48)))</f>
        <v>0.21601272327474375</v>
      </c>
      <c r="FI47" s="44">
        <f>IF(AE$4=0,0,求节点(AE$4:AE$9,$B$4:$B$9,求节点(其他调用!$F$4:$F$42,其他调用!$G$4:$G$42,其他调用!$AG48)))</f>
        <v>0.21601272327474375</v>
      </c>
      <c r="FJ47" s="44">
        <f>IF(AF$4=0,0,求节点(AF$4:AF$9,$B$4:$B$9,求节点(其他调用!$F$4:$F$42,其他调用!$G$4:$G$42,其他调用!$AG48)))</f>
        <v>0.21601272327474375</v>
      </c>
      <c r="FK47" s="44">
        <f>IF(AG$4=0,0,求节点(AG$4:AG$9,$B$4:$B$9,求节点(其他调用!$F$4:$F$42,其他调用!$G$4:$G$42,其他调用!$AG48)))</f>
        <v>0.21601272327474375</v>
      </c>
      <c r="FL47" s="44">
        <f>IF(AH$4=0,0,求节点(AH$4:AH$9,$B$4:$B$9,求节点(其他调用!$F$4:$F$42,其他调用!$G$4:$G$42,其他调用!$AG48)))</f>
        <v>0.21601272327474375</v>
      </c>
      <c r="FM47" s="44">
        <f>IF(AI$4=0,0,求节点(AI$4:AI$9,$B$4:$B$9,求节点(其他调用!$F$4:$F$42,其他调用!$G$4:$G$42,其他调用!$AG48)))</f>
        <v>0.21601272327474375</v>
      </c>
      <c r="FN47" s="44">
        <f>IF(AJ$4=0,0,求节点(AJ$4:AJ$9,$B$4:$B$9,求节点(其他调用!$F$4:$F$42,其他调用!$G$4:$G$42,其他调用!$AG48)))</f>
        <v>0.21601272327474375</v>
      </c>
      <c r="FO47" s="44">
        <f>IF(AK$4=0,0,求节点(AK$4:AK$9,$B$4:$B$9,求节点(其他调用!$F$4:$F$42,其他调用!$G$4:$G$42,其他调用!$AG48)))</f>
        <v>0.21601272327474375</v>
      </c>
      <c r="FP47" s="44">
        <f>IF(AL$4=0,0,求节点(AL$4:AL$9,$B$4:$B$9,求节点(其他调用!$F$4:$F$42,其他调用!$G$4:$G$42,其他调用!$AG48)))</f>
        <v>0.21601272327474375</v>
      </c>
      <c r="FQ47" s="44">
        <f>IF(AM$4=0,0,求节点(AM$4:AM$9,$B$4:$B$9,求节点(其他调用!$F$4:$F$42,其他调用!$G$4:$G$42,其他调用!$AG48)))</f>
        <v>0.21601272327474375</v>
      </c>
      <c r="FR47" s="44">
        <f>IF(AN$4=0,0,求节点(AN$4:AN$9,$B$4:$B$9,求节点(其他调用!$F$4:$F$42,其他调用!$G$4:$G$42,其他调用!$AG48)))</f>
        <v>0.21601272327474375</v>
      </c>
      <c r="FS47" s="44">
        <f>IF(AO$4=0,0,求节点(AO$4:AO$9,$B$4:$B$9,求节点(其他调用!$F$4:$F$42,其他调用!$G$4:$G$42,其他调用!$AG48)))</f>
        <v>0.21601272327474375</v>
      </c>
      <c r="FT47" s="44">
        <f>IF(AP$4=0,0,求节点(AP$4:AP$9,$B$4:$B$9,求节点(其他调用!$F$4:$F$42,其他调用!$G$4:$G$42,其他调用!$AG48)))</f>
        <v>0.21601272327474375</v>
      </c>
      <c r="FU47" s="44">
        <f>IF(AQ$4=0,0,求节点(AQ$4:AQ$9,$B$4:$B$9,求节点(其他调用!$F$4:$F$42,其他调用!$G$4:$G$42,其他调用!$AG48)))</f>
        <v>0.21601272327474375</v>
      </c>
      <c r="FV47" s="44">
        <f>IF(AR$4=0,0,求节点(AR$4:AR$9,$B$4:$B$9,求节点(其他调用!$F$4:$F$42,其他调用!$G$4:$G$42,其他调用!$AG48)))</f>
        <v>0.21601272327474375</v>
      </c>
      <c r="FW47" s="44">
        <f>IF(AS$4=0,0,求节点(AS$4:AS$9,$B$4:$B$9,求节点(其他调用!$F$4:$F$42,其他调用!$G$4:$G$42,其他调用!$AG48)))</f>
        <v>0.21601272327474375</v>
      </c>
      <c r="FX47" s="44">
        <f>IF(AT$4=0,0,求节点(AT$4:AT$9,$B$4:$B$9,求节点(其他调用!$F$4:$F$42,其他调用!$G$4:$G$42,其他调用!$AG48)))</f>
        <v>0.21601272327474375</v>
      </c>
      <c r="FY47" s="44">
        <f>IF(AU$4=0,0,求节点(AU$4:AU$9,$B$4:$B$9,求节点(其他调用!$F$4:$F$42,其他调用!$G$4:$G$42,其他调用!$AG48)))</f>
        <v>0.21601272327474375</v>
      </c>
      <c r="FZ47" s="44">
        <f>IF(AV$4=0,0,求节点(AV$4:AV$9,$B$4:$B$9,求节点(其他调用!$F$4:$F$42,其他调用!$G$4:$G$42,其他调用!$AG48)))</f>
        <v>0.21601272327474375</v>
      </c>
      <c r="GA47" s="44">
        <f>IF(AW$4=0,0,求节点(AW$4:AW$9,$B$4:$B$9,求节点(其他调用!$F$4:$F$42,其他调用!$G$4:$G$42,其他调用!$AG48)))</f>
        <v>0.21601272327474375</v>
      </c>
      <c r="GB47" s="44">
        <f>IF(AX$4=0,0,求节点(AX$4:AX$9,$B$4:$B$9,求节点(其他调用!$F$4:$F$42,其他调用!$G$4:$G$42,其他调用!$AG48)))</f>
        <v>0.21601272327474375</v>
      </c>
      <c r="GC47" s="44">
        <f>IF(AY$4=0,0,求节点(AY$4:AY$9,$B$4:$B$9,求节点(其他调用!$F$4:$F$42,其他调用!$G$4:$G$42,其他调用!$AG48)))</f>
        <v>0.21601272327474375</v>
      </c>
      <c r="GD47" s="44">
        <f>IF(AZ$4=0,0,求节点(AZ$4:AZ$9,$B$4:$B$9,求节点(其他调用!$F$4:$F$42,其他调用!$G$4:$G$42,其他调用!$AG48)))</f>
        <v>0.21601272327474375</v>
      </c>
      <c r="GF47" s="44">
        <v>44</v>
      </c>
      <c r="GG47" s="44">
        <f>IF(C$23=0,0,求节点(C$23:C$28,$B$23:$B$28,求节点(其他调用!$U$4:$U$20,其他调用!$V$4:$V$20,$GF47)))</f>
        <v>0</v>
      </c>
      <c r="GH47" s="44">
        <f>IF(D$23=0,0,求节点(D$23:D$28,$B$23:$B$28,求节点(其他调用!$U$4:$U$20,其他调用!$V$4:$V$20,$GF47)))</f>
        <v>0</v>
      </c>
      <c r="GI47" s="44">
        <f>IF(E$23=0,0,求节点(E$23:E$28,$B$23:$B$28,求节点(其他调用!$U$4:$U$20,其他调用!$V$4:$V$20,$GF47)))</f>
        <v>0</v>
      </c>
      <c r="GJ47" s="44">
        <f>IF(F$23=0,0,求节点(F$23:F$28,$B$23:$B$28,求节点(其他调用!$U$4:$U$20,其他调用!$V$4:$V$20,$GF47)))</f>
        <v>0</v>
      </c>
      <c r="GK47" s="44">
        <f>IF(G$23=0,0,求节点(G$23:G$28,$B$23:$B$28,求节点(其他调用!$U$4:$U$20,其他调用!$V$4:$V$20,$GF47)))</f>
        <v>0</v>
      </c>
      <c r="GL47" s="44">
        <f>IF(H$23=0,0,求节点(H$23:H$28,$B$23:$B$28,求节点(其他调用!$U$4:$U$20,其他调用!$V$4:$V$20,$GF47)))</f>
        <v>0</v>
      </c>
      <c r="GM47" s="44">
        <f>IF(I$23=0,0,求节点(I$23:I$28,$B$23:$B$28,求节点(其他调用!$U$4:$U$20,其他调用!$V$4:$V$20,$GF47)))</f>
        <v>0</v>
      </c>
      <c r="GN47" s="44">
        <f>IF(J$23=0,0,求节点(J$23:J$28,$B$23:$B$28,求节点(其他调用!$U$4:$U$20,其他调用!$V$4:$V$20,$GF47)))</f>
        <v>0</v>
      </c>
      <c r="GO47" s="44">
        <f>IF(K$23=0,0,求节点(K$23:K$28,$B$23:$B$28,求节点(其他调用!$U$4:$U$20,其他调用!$V$4:$V$20,$GF47)))</f>
        <v>0</v>
      </c>
      <c r="GP47" s="44">
        <f>IF(L$23=0,0,求节点(L$23:L$28,$B$23:$B$28,求节点(其他调用!$U$4:$U$20,其他调用!$V$4:$V$20,$GF47)))</f>
        <v>0</v>
      </c>
      <c r="GQ47" s="44">
        <f>IF(M$23=0,0,求节点(M$23:M$28,$B$23:$B$28,求节点(其他调用!$U$4:$U$20,其他调用!$V$4:$V$20,$GF47)))</f>
        <v>0</v>
      </c>
      <c r="GR47" s="44">
        <f>IF(N$23=0,0,求节点(N$23:N$28,$B$23:$B$28,求节点(其他调用!$U$4:$U$20,其他调用!$V$4:$V$20,$GF47)))</f>
        <v>0</v>
      </c>
      <c r="GS47" s="44">
        <f>IF(O$23=0,0,求节点(O$23:O$28,$B$23:$B$28,求节点(其他调用!$U$4:$U$20,其他调用!$V$4:$V$20,$GF47)))</f>
        <v>0</v>
      </c>
      <c r="GT47" s="44">
        <f>IF(P$23=0,0,求节点(P$23:P$28,$B$23:$B$28,求节点(其他调用!$U$4:$U$20,其他调用!$V$4:$V$20,$GF47)))</f>
        <v>0</v>
      </c>
      <c r="GU47" s="44">
        <f>IF(Q$23=0,0,求节点(Q$23:Q$28,$B$23:$B$28,求节点(其他调用!$U$4:$U$20,其他调用!$V$4:$V$20,$GF47)))</f>
        <v>0</v>
      </c>
      <c r="GV47" s="44">
        <f>IF(R$23=0,0,求节点(R$23:R$28,$B$23:$B$28,求节点(其他调用!$U$4:$U$20,其他调用!$V$4:$V$20,$GF47)))</f>
        <v>0</v>
      </c>
      <c r="GW47" s="44">
        <f>IF(S$23=0,0,求节点(S$23:S$28,$B$23:$B$28,求节点(其他调用!$U$4:$U$20,其他调用!$V$4:$V$20,$GF47)))</f>
        <v>0</v>
      </c>
      <c r="GX47" s="44">
        <f>IF(T$23=0,0,求节点(T$23:T$28,$B$23:$B$28,求节点(其他调用!$U$4:$U$20,其他调用!$V$4:$V$20,$GF47)))</f>
        <v>0</v>
      </c>
      <c r="GY47" s="44">
        <f>IF(U$23=0,0,求节点(U$23:U$28,$B$23:$B$28,求节点(其他调用!$U$4:$U$20,其他调用!$V$4:$V$20,$GF47)))</f>
        <v>0</v>
      </c>
      <c r="GZ47" s="44">
        <f>IF(V$23=0,0,求节点(V$23:V$28,$B$23:$B$28,求节点(其他调用!$U$4:$U$20,其他调用!$V$4:$V$20,$GF47)))</f>
        <v>0</v>
      </c>
      <c r="HC47" s="44">
        <v>44</v>
      </c>
      <c r="HD47" s="44">
        <f>IF(C$4=0,0,求节点(C$4:C$9,$B$4:$B$9,求节点(其他调用!$I$4:$I$42,其他调用!$J$4:$J$42,其他调用!$AH48)))</f>
        <v>3.2096793557298957</v>
      </c>
      <c r="HE47" s="44">
        <f>IF(D$4=0,0,求节点(D$4:D$9,$B$4:$B$9,求节点(其他调用!$I$4:$I$42,其他调用!$J$4:$J$42,其他调用!$AH48)))</f>
        <v>6</v>
      </c>
      <c r="HF47" s="44">
        <f>IF(E$4=0,0,求节点(E$4:E$9,$B$4:$B$9,求节点(其他调用!$I$4:$I$42,其他调用!$J$4:$J$42,其他调用!$AH48)))</f>
        <v>1.1458341194093979</v>
      </c>
      <c r="HG47" s="44">
        <f>IF(F$4=0,0,求节点(F$4:F$9,$B$4:$B$9,求节点(其他调用!$I$4:$I$42,其他调用!$J$4:$J$42,其他调用!$AH48)))</f>
        <v>0</v>
      </c>
      <c r="HH47" s="44">
        <f>IF(G$4=0,0,求节点(G$4:G$9,$B$4:$B$9,求节点(其他调用!$I$4:$I$42,其他调用!$J$4:$J$42,其他调用!$AH48)))</f>
        <v>0</v>
      </c>
      <c r="HI47" s="44">
        <f>IF(H$4=0,0,求节点(H$4:H$9,$B$4:$B$9,求节点(其他调用!$I$4:$I$42,其他调用!$J$4:$J$42,其他调用!$AH48)))</f>
        <v>0</v>
      </c>
      <c r="HJ47" s="44">
        <f>IF(I$4=0,0,求节点(I$4:I$9,$B$4:$B$9,求节点(其他调用!$I$4:$I$42,其他调用!$J$4:$J$42,其他调用!$AH48)))</f>
        <v>0</v>
      </c>
      <c r="HK47" s="44">
        <f>IF(J$4=0,0,求节点(J$4:J$9,$B$4:$B$9,求节点(其他调用!$I$4:$I$42,其他调用!$J$4:$J$42,其他调用!$AH48)))</f>
        <v>0</v>
      </c>
      <c r="HL47" s="44">
        <f>IF(K$4=0,0,求节点(K$4:K$9,$B$4:$B$9,求节点(其他调用!$I$4:$I$42,其他调用!$J$4:$J$42,其他调用!$AH48)))</f>
        <v>0</v>
      </c>
      <c r="HM47" s="44">
        <f>IF(L$4=0,0,求节点(L$4:L$9,$B$4:$B$9,求节点(其他调用!$I$4:$I$42,其他调用!$J$4:$J$42,其他调用!$AH48)))</f>
        <v>0</v>
      </c>
      <c r="HN47" s="44">
        <f>IF(M$4=0,0,求节点(M$4:M$9,$B$4:$B$9,求节点(其他调用!$I$4:$I$42,其他调用!$J$4:$J$42,其他调用!$AH48)))</f>
        <v>0</v>
      </c>
      <c r="HO47" s="44">
        <f>IF(N$4=0,0,求节点(N$4:N$9,$B$4:$B$9,求节点(其他调用!$I$4:$I$42,其他调用!$J$4:$J$42,其他调用!$AH48)))</f>
        <v>0</v>
      </c>
      <c r="HP47" s="44">
        <f>IF(O$4=0,0,求节点(O$4:O$9,$B$4:$B$9,求节点(其他调用!$I$4:$I$42,其他调用!$J$4:$J$42,其他调用!$AH48)))</f>
        <v>0</v>
      </c>
      <c r="HQ47" s="44">
        <f>IF(P$4=0,0,求节点(P$4:P$9,$B$4:$B$9,求节点(其他调用!$I$4:$I$42,其他调用!$J$4:$J$42,其他调用!$AH48)))</f>
        <v>0</v>
      </c>
      <c r="HR47" s="44">
        <f>IF(Q$4=0,0,求节点(Q$4:Q$9,$B$4:$B$9,求节点(其他调用!$I$4:$I$42,其他调用!$J$4:$J$42,其他调用!$AH48)))</f>
        <v>0</v>
      </c>
      <c r="HS47" s="44">
        <f>IF(R$4=0,0,求节点(R$4:R$9,$B$4:$B$9,求节点(其他调用!$I$4:$I$42,其他调用!$J$4:$J$42,其他调用!$AH48)))</f>
        <v>0</v>
      </c>
      <c r="HT47" s="44">
        <f>IF(S$4=0,0,求节点(S$4:S$9,$B$4:$B$9,求节点(其他调用!$I$4:$I$42,其他调用!$J$4:$J$42,其他调用!$AH48)))</f>
        <v>3.5193888510574083</v>
      </c>
      <c r="HU47" s="44">
        <f>IF(T$4=0,0,求节点(T$4:T$9,$B$4:$B$9,求节点(其他调用!$I$4:$I$42,其他调用!$J$4:$J$42,其他调用!$AH48)))</f>
        <v>3.1053336854954101</v>
      </c>
      <c r="HV47" s="44">
        <f>IF(U$4=0,0,求节点(U$4:U$9,$B$4:$B$9,求节点(其他调用!$I$4:$I$42,其他调用!$J$4:$J$42,其他调用!$AH48)))</f>
        <v>4.3173102319380554</v>
      </c>
      <c r="HW47" s="44">
        <f>IF(V$4=0,0,求节点(V$4:V$9,$B$4:$B$9,求节点(其他调用!$I$4:$I$42,其他调用!$J$4:$J$42,其他调用!$AH48)))</f>
        <v>0</v>
      </c>
      <c r="HX47" s="44">
        <f>IF(W$4=0,0,求节点(W$4:W$9,$B$4:$B$9,求节点(其他调用!$I$4:$I$42,其他调用!$J$4:$J$42,其他调用!$AH48)))</f>
        <v>2.2722236895642096</v>
      </c>
      <c r="HY47" s="44">
        <f>IF(X$4=0,0,求节点(X$4:X$9,$B$4:$B$9,求节点(其他调用!$I$4:$I$42,其他调用!$J$4:$J$42,其他调用!$AH48)))</f>
        <v>2.2722236895642096</v>
      </c>
      <c r="HZ47" s="44">
        <f>IF(Y$4=0,0,求节点(Y$4:Y$9,$B$4:$B$9,求节点(其他调用!$I$4:$I$42,其他调用!$J$4:$J$42,其他调用!$AH48)))</f>
        <v>3.7181842192868886</v>
      </c>
      <c r="IA47" s="44">
        <f>IF(Z$4=0,0,求节点(Z$4:Z$9,$B$4:$B$9,求节点(其他调用!$I$4:$I$42,其他调用!$J$4:$J$42,其他调用!$AH48)))</f>
        <v>0</v>
      </c>
      <c r="IB47" s="44">
        <f>IF(AA$4=0,0,求节点(AA$4:AA$9,$B$4:$B$9,求节点(其他调用!$I$4:$I$42,其他调用!$J$4:$J$42,其他调用!$AH48)))</f>
        <v>2.2722236895642096</v>
      </c>
      <c r="IC47" s="44">
        <f>IF(AB$4=0,0,求节点(AB$4:AB$9,$B$4:$B$9,求节点(其他调用!$I$4:$I$42,其他调用!$J$4:$J$42,其他调用!$AH48)))</f>
        <v>6</v>
      </c>
      <c r="ID47" s="44">
        <f>IF(AC$4=0,0,求节点(AC$4:AC$9,$B$4:$B$9,求节点(其他调用!$I$4:$I$42,其他调用!$J$4:$J$42,其他调用!$AH48)))</f>
        <v>3.3945473412294516</v>
      </c>
      <c r="IE47" s="44">
        <f>IF(AD$4=0,0,求节点(AD$4:AD$9,$B$4:$B$9,求节点(其他调用!$I$4:$I$42,其他调用!$J$4:$J$42,其他调用!$AH48)))</f>
        <v>0.2992577125392909</v>
      </c>
      <c r="IF47" s="44">
        <f>IF(AE$4=0,0,求节点(AE$4:AE$9,$B$4:$B$9,求节点(其他调用!$I$4:$I$42,其他调用!$J$4:$J$42,其他调用!$AH48)))</f>
        <v>0.2992577125392909</v>
      </c>
      <c r="IG47" s="44">
        <f>IF(AF$4=0,0,求节点(AF$4:AF$9,$B$4:$B$9,求节点(其他调用!$I$4:$I$42,其他调用!$J$4:$J$42,其他调用!$AH48)))</f>
        <v>0.2992577125392909</v>
      </c>
      <c r="IH47" s="44">
        <f>IF(AG$4=0,0,求节点(AG$4:AG$9,$B$4:$B$9,求节点(其他调用!$I$4:$I$42,其他调用!$J$4:$J$42,其他调用!$AH48)))</f>
        <v>0.2992577125392909</v>
      </c>
      <c r="II47" s="44">
        <f>IF(AH$4=0,0,求节点(AH$4:AH$9,$B$4:$B$9,求节点(其他调用!$I$4:$I$42,其他调用!$J$4:$J$42,其他调用!$AH48)))</f>
        <v>0.2992577125392909</v>
      </c>
      <c r="IJ47" s="44">
        <f>IF(AI$4=0,0,求节点(AI$4:AI$9,$B$4:$B$9,求节点(其他调用!$I$4:$I$42,其他调用!$J$4:$J$42,其他调用!$AH48)))</f>
        <v>0.2992577125392909</v>
      </c>
      <c r="IK47" s="44">
        <f>IF(AJ$4=0,0,求节点(AJ$4:AJ$9,$B$4:$B$9,求节点(其他调用!$I$4:$I$42,其他调用!$J$4:$J$42,其他调用!$AH48)))</f>
        <v>0.2992577125392909</v>
      </c>
      <c r="IL47" s="44">
        <f>IF(AK$4=0,0,求节点(AK$4:AK$9,$B$4:$B$9,求节点(其他调用!$I$4:$I$42,其他调用!$J$4:$J$42,其他调用!$AH48)))</f>
        <v>0.2992577125392909</v>
      </c>
      <c r="IM47" s="44">
        <f>IF(AL$4=0,0,求节点(AL$4:AL$9,$B$4:$B$9,求节点(其他调用!$I$4:$I$42,其他调用!$J$4:$J$42,其他调用!$AH48)))</f>
        <v>0.2992577125392909</v>
      </c>
      <c r="IN47" s="44">
        <f>IF(AM$4=0,0,求节点(AM$4:AM$9,$B$4:$B$9,求节点(其他调用!$I$4:$I$42,其他调用!$J$4:$J$42,其他调用!$AH48)))</f>
        <v>0.2992577125392909</v>
      </c>
      <c r="IO47" s="44">
        <f>IF(AN$4=0,0,求节点(AN$4:AN$9,$B$4:$B$9,求节点(其他调用!$I$4:$I$42,其他调用!$J$4:$J$42,其他调用!$AH48)))</f>
        <v>0.2992577125392909</v>
      </c>
      <c r="IP47" s="44">
        <f>IF(AO$4=0,0,求节点(AO$4:AO$9,$B$4:$B$9,求节点(其他调用!$I$4:$I$42,其他调用!$J$4:$J$42,其他调用!$AH48)))</f>
        <v>0.2992577125392909</v>
      </c>
      <c r="IQ47" s="44">
        <f>IF(AP$4=0,0,求节点(AP$4:AP$9,$B$4:$B$9,求节点(其他调用!$I$4:$I$42,其他调用!$J$4:$J$42,其他调用!$AH48)))</f>
        <v>0.2992577125392909</v>
      </c>
      <c r="IR47" s="44">
        <f>IF(AQ$4=0,0,求节点(AQ$4:AQ$9,$B$4:$B$9,求节点(其他调用!$I$4:$I$42,其他调用!$J$4:$J$42,其他调用!$AH48)))</f>
        <v>0.2992577125392909</v>
      </c>
      <c r="IS47" s="44">
        <f>IF(AR$4=0,0,求节点(AR$4:AR$9,$B$4:$B$9,求节点(其他调用!$I$4:$I$42,其他调用!$J$4:$J$42,其他调用!$AH48)))</f>
        <v>0.2992577125392909</v>
      </c>
      <c r="IT47" s="44">
        <f>IF(AS$4=0,0,求节点(AS$4:AS$9,$B$4:$B$9,求节点(其他调用!$I$4:$I$42,其他调用!$J$4:$J$42,其他调用!$AH48)))</f>
        <v>0.2992577125392909</v>
      </c>
      <c r="IU47" s="44">
        <f>IF(AT$4=0,0,求节点(AT$4:AT$9,$B$4:$B$9,求节点(其他调用!$I$4:$I$42,其他调用!$J$4:$J$42,其他调用!$AH48)))</f>
        <v>0.2992577125392909</v>
      </c>
      <c r="IV47" s="44">
        <f>IF(AU$4=0,0,求节点(AU$4:AU$9,$B$4:$B$9,求节点(其他调用!$I$4:$I$42,其他调用!$J$4:$J$42,其他调用!$AH48)))</f>
        <v>0.2992577125392909</v>
      </c>
      <c r="IW47" s="44">
        <f>IF(AV$4=0,0,求节点(AV$4:AV$9,$B$4:$B$9,求节点(其他调用!$I$4:$I$42,其他调用!$J$4:$J$42,其他调用!$AH48)))</f>
        <v>0.2992577125392909</v>
      </c>
      <c r="IX47" s="44">
        <f>IF(AW$4=0,0,求节点(AW$4:AW$9,$B$4:$B$9,求节点(其他调用!$I$4:$I$42,其他调用!$J$4:$J$42,其他调用!$AH48)))</f>
        <v>0.2992577125392909</v>
      </c>
      <c r="IY47" s="44">
        <f>IF(AX$4=0,0,求节点(AX$4:AX$9,$B$4:$B$9,求节点(其他调用!$I$4:$I$42,其他调用!$J$4:$J$42,其他调用!$AH48)))</f>
        <v>0.2992577125392909</v>
      </c>
      <c r="IZ47" s="44">
        <f>IF(AY$4=0,0,求节点(AY$4:AY$9,$B$4:$B$9,求节点(其他调用!$I$4:$I$42,其他调用!$J$4:$J$42,其他调用!$AH48)))</f>
        <v>0.2992577125392909</v>
      </c>
      <c r="JA47" s="44">
        <f>IF(AZ$4=0,0,求节点(AZ$4:AZ$9,$B$4:$B$9,求节点(其他调用!$I$4:$I$42,其他调用!$J$4:$J$42,其他调用!$AH48)))</f>
        <v>0.2992577125392909</v>
      </c>
      <c r="JC47" s="44">
        <v>44</v>
      </c>
      <c r="JD47" s="44">
        <f>IF(C$23=0,0,求节点(C$23:C$28,$B$23:$B$28,求节点(其他调用!$W$4:$W$20,其他调用!$X$4:$X$20,$JC47)))</f>
        <v>0</v>
      </c>
      <c r="JE47" s="44">
        <f>IF(D$23=0,0,求节点(D$23:D$28,$B$23:$B$28,求节点(其他调用!$W$4:$W$20,其他调用!$X$4:$X$20,$JC47)))</f>
        <v>0</v>
      </c>
      <c r="JF47" s="44">
        <f>IF(E$23=0,0,求节点(E$23:E$28,$B$23:$B$28,求节点(其他调用!$W$4:$W$20,其他调用!$X$4:$X$20,$JC47)))</f>
        <v>0</v>
      </c>
      <c r="JG47" s="44">
        <f>IF(F$23=0,0,求节点(F$23:F$28,$B$23:$B$28,求节点(其他调用!$W$4:$W$20,其他调用!$X$4:$X$20,$JC47)))</f>
        <v>3.7439123333360413E-4</v>
      </c>
      <c r="JH47" s="44">
        <f>IF(G$23=0,0,求节点(G$23:G$28,$B$23:$B$28,求节点(其他调用!$W$4:$W$20,其他调用!$X$4:$X$20,$JC47)))</f>
        <v>5.615868500004062E-4</v>
      </c>
      <c r="JI47" s="44">
        <f>IF(H$23=0,0,求节点(H$23:H$28,$B$23:$B$28,求节点(其他调用!$W$4:$W$20,其他调用!$X$4:$X$20,$JC47)))</f>
        <v>5.615868500004062E-4</v>
      </c>
      <c r="JJ47" s="44">
        <f>IF(I$23=0,0,求节点(I$23:I$28,$B$23:$B$28,求节点(其他调用!$W$4:$W$20,其他调用!$X$4:$X$20,$JC47)))</f>
        <v>8.508891666673124E-4</v>
      </c>
      <c r="JK47" s="44">
        <f>IF(J$23=0,0,求节点(J$23:J$28,$B$23:$B$28,求节点(其他调用!$W$4:$W$20,其他调用!$X$4:$X$20,$JC47)))</f>
        <v>0</v>
      </c>
      <c r="JL47" s="44">
        <f>IF(K$23=0,0,求节点(K$23:K$28,$B$23:$B$28,求节点(其他调用!$W$4:$W$20,其他调用!$X$4:$X$20,$JC47)))</f>
        <v>5.615868500004062E-4</v>
      </c>
      <c r="JM47" s="44">
        <f>IF(L$23=0,0,求节点(L$23:L$28,$B$23:$B$28,求节点(其他调用!$W$4:$W$20,其他调用!$X$4:$X$20,$JC47)))</f>
        <v>0</v>
      </c>
      <c r="JN47" s="44">
        <f>IF(M$23=0,0,求节点(M$23:M$28,$B$23:$B$28,求节点(其他调用!$W$4:$W$20,其他调用!$X$4:$X$20,$JC47)))</f>
        <v>0</v>
      </c>
      <c r="JO47" s="44">
        <f>IF(N$23=0,0,求节点(N$23:N$28,$B$23:$B$28,求节点(其他调用!$W$4:$W$20,其他调用!$X$4:$X$20,$JC47)))</f>
        <v>0</v>
      </c>
      <c r="JP47" s="44">
        <f>IF(O$23=0,0,求节点(O$23:O$28,$B$23:$B$28,求节点(其他调用!$W$4:$W$20,其他调用!$X$4:$X$20,$JC47)))</f>
        <v>0</v>
      </c>
      <c r="JQ47" s="44">
        <f>IF(P$23=0,0,求节点(P$23:P$28,$B$23:$B$28,求节点(其他调用!$W$4:$W$20,其他调用!$X$4:$X$20,$JC47)))</f>
        <v>0</v>
      </c>
      <c r="JR47" s="44">
        <f>IF(Q$23=0,0,求节点(Q$23:Q$28,$B$23:$B$28,求节点(其他调用!$W$4:$W$20,其他调用!$X$4:$X$20,$JC47)))</f>
        <v>0</v>
      </c>
      <c r="JS47" s="44">
        <f>IF(R$23=0,0,求节点(R$23:R$28,$B$23:$B$28,求节点(其他调用!$W$4:$W$20,其他调用!$X$4:$X$20,$JC47)))</f>
        <v>0</v>
      </c>
      <c r="JT47" s="44">
        <f>IF(S$23=0,0,求节点(S$23:S$28,$B$23:$B$28,求节点(其他调用!$W$4:$W$20,其他调用!$X$4:$X$20,$JC47)))</f>
        <v>0</v>
      </c>
      <c r="JU47" s="44">
        <f>IF(T$23=0,0,求节点(T$23:T$28,$B$23:$B$28,求节点(其他调用!$W$4:$W$20,其他调用!$X$4:$X$20,$JC47)))</f>
        <v>0</v>
      </c>
      <c r="JV47" s="44">
        <f>IF(U$23=0,0,求节点(U$23:U$28,$B$23:$B$28,求节点(其他调用!$W$4:$W$20,其他调用!$X$4:$X$20,$JC47)))</f>
        <v>0</v>
      </c>
      <c r="JW47" s="44">
        <f>IF(V$23=0,0,求节点(V$23:V$28,$B$23:$B$28,求节点(其他调用!$W$4:$W$20,其他调用!$X$4:$X$20,$JC47)))</f>
        <v>0</v>
      </c>
      <c r="JZ47" s="44">
        <v>44</v>
      </c>
      <c r="KA47" s="44">
        <f>IF(C$4=0,0,求节点(C$4:C$9,$B$4:$B$9,求节点(其他调用!$L$4:$L$42,其他调用!$M$4:$M$42,其他调用!$AI48)))</f>
        <v>5.0291329082392853</v>
      </c>
      <c r="KB47" s="44">
        <f>IF(D$4=0,0,求节点(D$4:D$9,$B$4:$B$9,求节点(其他调用!$L$4:$L$42,其他调用!$M$4:$M$42,其他调用!$AI48)))</f>
        <v>6</v>
      </c>
      <c r="KC47" s="44">
        <f>IF(E$4=0,0,求节点(E$4:E$9,$B$4:$B$9,求节点(其他调用!$L$4:$L$42,其他调用!$M$4:$M$42,其他调用!$AI48)))</f>
        <v>1.9625557170610328</v>
      </c>
      <c r="KD47" s="44">
        <f>IF(F$4=0,0,求节点(F$4:F$9,$B$4:$B$9,求节点(其他调用!$L$4:$L$42,其他调用!$M$4:$M$42,其他调用!$AI48)))</f>
        <v>0</v>
      </c>
      <c r="KE47" s="44">
        <f>IF(G$4=0,0,求节点(G$4:G$9,$B$4:$B$9,求节点(其他调用!$L$4:$L$42,其他调用!$M$4:$M$42,其他调用!$AI48)))</f>
        <v>0</v>
      </c>
      <c r="KF47" s="44">
        <f>IF(H$4=0,0,求节点(H$4:H$9,$B$4:$B$9,求节点(其他调用!$L$4:$L$42,其他调用!$M$4:$M$42,其他调用!$AI48)))</f>
        <v>0</v>
      </c>
      <c r="KG47" s="44">
        <f>IF(I$4=0,0,求节点(I$4:I$9,$B$4:$B$9,求节点(其他调用!$L$4:$L$42,其他调用!$M$4:$M$42,其他调用!$AI48)))</f>
        <v>0</v>
      </c>
      <c r="KH47" s="44">
        <f>IF(J$4=0,0,求节点(J$4:J$9,$B$4:$B$9,求节点(其他调用!$L$4:$L$42,其他调用!$M$4:$M$42,其他调用!$AI48)))</f>
        <v>0</v>
      </c>
      <c r="KI47" s="44">
        <f>IF(K$4=0,0,求节点(K$4:K$9,$B$4:$B$9,求节点(其他调用!$L$4:$L$42,其他调用!$M$4:$M$42,其他调用!$AI48)))</f>
        <v>0</v>
      </c>
      <c r="KJ47" s="44">
        <f>IF(L$4=0,0,求节点(L$4:L$9,$B$4:$B$9,求节点(其他调用!$L$4:$L$42,其他调用!$M$4:$M$42,其他调用!$AI48)))</f>
        <v>0</v>
      </c>
      <c r="KK47" s="44">
        <f>IF(M$4=0,0,求节点(M$4:M$9,$B$4:$B$9,求节点(其他调用!$L$4:$L$42,其他调用!$M$4:$M$42,其他调用!$AI48)))</f>
        <v>0</v>
      </c>
      <c r="KL47" s="44">
        <f>IF(N$4=0,0,求节点(N$4:N$9,$B$4:$B$9,求节点(其他调用!$L$4:$L$42,其他调用!$M$4:$M$42,其他调用!$AI48)))</f>
        <v>0</v>
      </c>
      <c r="KM47" s="44">
        <f>IF(O$4=0,0,求节点(O$4:O$9,$B$4:$B$9,求节点(其他调用!$L$4:$L$42,其他调用!$M$4:$M$42,其他调用!$AI48)))</f>
        <v>0</v>
      </c>
      <c r="KN47" s="44">
        <f>IF(P$4=0,0,求节点(P$4:P$9,$B$4:$B$9,求节点(其他调用!$L$4:$L$42,其他调用!$M$4:$M$42,其他调用!$AI48)))</f>
        <v>0</v>
      </c>
      <c r="KO47" s="44">
        <f>IF(Q$4=0,0,求节点(Q$4:Q$9,$B$4:$B$9,求节点(其他调用!$L$4:$L$42,其他调用!$M$4:$M$42,其他调用!$AI48)))</f>
        <v>0</v>
      </c>
      <c r="KP47" s="44">
        <f>IF(R$4=0,0,求节点(R$4:R$9,$B$4:$B$9,求节点(其他调用!$L$4:$L$42,其他调用!$M$4:$M$42,其他调用!$AI48)))</f>
        <v>0</v>
      </c>
      <c r="KQ47" s="44">
        <f>IF(S$4=0,0,求节点(S$4:S$9,$B$4:$B$9,求节点(其他调用!$L$4:$L$42,其他调用!$M$4:$M$42,其他调用!$AI48)))</f>
        <v>4.7848961160040737</v>
      </c>
      <c r="KR47" s="44">
        <f>IF(T$4=0,0,求节点(T$4:T$9,$B$4:$B$9,求节点(其他调用!$L$4:$L$42,其他调用!$M$4:$M$42,其他调用!$AI48)))</f>
        <v>3.471224961243343</v>
      </c>
      <c r="KS47" s="44">
        <f>IF(U$4=0,0,求节点(U$4:U$9,$B$4:$B$9,求节点(其他调用!$L$4:$L$42,其他调用!$M$4:$M$42,其他调用!$AI48)))</f>
        <v>6</v>
      </c>
      <c r="KT47" s="44">
        <f>IF(V$4=0,0,求节点(V$4:V$9,$B$4:$B$9,求节点(其他调用!$L$4:$L$42,其他调用!$M$4:$M$42,其他调用!$AI48)))</f>
        <v>0</v>
      </c>
      <c r="KU47" s="44">
        <f>IF(W$4=0,0,求节点(W$4:W$9,$B$4:$B$9,求节点(其他调用!$L$4:$L$42,其他调用!$M$4:$M$42,其他调用!$AI48)))</f>
        <v>3.6519032769659412</v>
      </c>
      <c r="KV47" s="44">
        <f>IF(X$4=0,0,求节点(X$4:X$9,$B$4:$B$9,求节点(其他调用!$L$4:$L$42,其他调用!$M$4:$M$42,其他调用!$AI48)))</f>
        <v>3.6519032769659412</v>
      </c>
      <c r="KW47" s="44">
        <f>IF(Y$4=0,0,求节点(Y$4:Y$9,$B$4:$B$9,求节点(其他调用!$L$4:$L$42,其他调用!$M$4:$M$42,其他调用!$AI48)))</f>
        <v>5.7561248062167136</v>
      </c>
      <c r="KX47" s="44">
        <f>IF(Z$4=0,0,求节点(Z$4:Z$9,$B$4:$B$9,求节点(其他调用!$L$4:$L$42,其他调用!$M$4:$M$42,其他调用!$AI48)))</f>
        <v>0</v>
      </c>
      <c r="KY47" s="44">
        <f>IF(AA$4=0,0,求节点(AA$4:AA$9,$B$4:$B$9,求节点(其他调用!$L$4:$L$42,其他调用!$M$4:$M$42,其他调用!$AI48)))</f>
        <v>3.6519032769659412</v>
      </c>
      <c r="KZ47" s="44">
        <f>IF(AB$4=0,0,求节点(AB$4:AB$9,$B$4:$B$9,求节点(其他调用!$L$4:$L$42,其他调用!$M$4:$M$42,其他调用!$AI48)))</f>
        <v>6</v>
      </c>
      <c r="LA47" s="44">
        <f>IF(AC$4=0,0,求节点(AC$4:AC$9,$B$4:$B$9,求节点(其他调用!$L$4:$L$42,其他调用!$M$4:$M$42,其他调用!$AI48)))</f>
        <v>4.0655695040704511</v>
      </c>
      <c r="LB47" s="44">
        <f>IF(AD$4=0,0,求节点(AD$4:AD$9,$B$4:$B$9,求节点(其他调用!$L$4:$L$42,其他调用!$M$4:$M$42,其他调用!$AI48)))</f>
        <v>0.5834160675962442</v>
      </c>
      <c r="LC47" s="44">
        <f>IF(AE$4=0,0,求节点(AE$4:AE$9,$B$4:$B$9,求节点(其他调用!$L$4:$L$42,其他调用!$M$4:$M$42,其他调用!$AI48)))</f>
        <v>0.5834160675962442</v>
      </c>
      <c r="LD47" s="44">
        <f>IF(AF$4=0,0,求节点(AF$4:AF$9,$B$4:$B$9,求节点(其他调用!$L$4:$L$42,其他调用!$M$4:$M$42,其他调用!$AI48)))</f>
        <v>0.5834160675962442</v>
      </c>
      <c r="LE47" s="44">
        <f>IF(AG$4=0,0,求节点(AG$4:AG$9,$B$4:$B$9,求节点(其他调用!$L$4:$L$42,其他调用!$M$4:$M$42,其他调用!$AI48)))</f>
        <v>0.5834160675962442</v>
      </c>
      <c r="LF47" s="44">
        <f>IF(AH$4=0,0,求节点(AH$4:AH$9,$B$4:$B$9,求节点(其他调用!$L$4:$L$42,其他调用!$M$4:$M$42,其他调用!$AI48)))</f>
        <v>0.5834160675962442</v>
      </c>
      <c r="LG47" s="44">
        <f>IF(AI$4=0,0,求节点(AI$4:AI$9,$B$4:$B$9,求节点(其他调用!$L$4:$L$42,其他调用!$M$4:$M$42,其他调用!$AI48)))</f>
        <v>0.5834160675962442</v>
      </c>
      <c r="LH47" s="44">
        <f>IF(AJ$4=0,0,求节点(AJ$4:AJ$9,$B$4:$B$9,求节点(其他调用!$L$4:$L$42,其他调用!$M$4:$M$42,其他调用!$AI48)))</f>
        <v>0.5834160675962442</v>
      </c>
      <c r="LI47" s="44">
        <f>IF(AK$4=0,0,求节点(AK$4:AK$9,$B$4:$B$9,求节点(其他调用!$L$4:$L$42,其他调用!$M$4:$M$42,其他调用!$AI48)))</f>
        <v>0.5834160675962442</v>
      </c>
      <c r="LJ47" s="44">
        <f>IF(AL$4=0,0,求节点(AL$4:AL$9,$B$4:$B$9,求节点(其他调用!$L$4:$L$42,其他调用!$M$4:$M$42,其他调用!$AI48)))</f>
        <v>0.5834160675962442</v>
      </c>
      <c r="LK47" s="44">
        <f>IF(AM$4=0,0,求节点(AM$4:AM$9,$B$4:$B$9,求节点(其他调用!$L$4:$L$42,其他调用!$M$4:$M$42,其他调用!$AI48)))</f>
        <v>0.5834160675962442</v>
      </c>
      <c r="LL47" s="44">
        <f>IF(AN$4=0,0,求节点(AN$4:AN$9,$B$4:$B$9,求节点(其他调用!$L$4:$L$42,其他调用!$M$4:$M$42,其他调用!$AI48)))</f>
        <v>0.5834160675962442</v>
      </c>
      <c r="LM47" s="44">
        <f>IF(AO$4=0,0,求节点(AO$4:AO$9,$B$4:$B$9,求节点(其他调用!$L$4:$L$42,其他调用!$M$4:$M$42,其他调用!$AI48)))</f>
        <v>0.5834160675962442</v>
      </c>
      <c r="LN47" s="44">
        <f>IF(AP$4=0,0,求节点(AP$4:AP$9,$B$4:$B$9,求节点(其他调用!$L$4:$L$42,其他调用!$M$4:$M$42,其他调用!$AI48)))</f>
        <v>0.5834160675962442</v>
      </c>
      <c r="LO47" s="44">
        <f>IF(AQ$4=0,0,求节点(AQ$4:AQ$9,$B$4:$B$9,求节点(其他调用!$L$4:$L$42,其他调用!$M$4:$M$42,其他调用!$AI48)))</f>
        <v>0.5834160675962442</v>
      </c>
      <c r="LP47" s="44">
        <f>IF(AR$4=0,0,求节点(AR$4:AR$9,$B$4:$B$9,求节点(其他调用!$L$4:$L$42,其他调用!$M$4:$M$42,其他调用!$AI48)))</f>
        <v>0.5834160675962442</v>
      </c>
      <c r="LQ47" s="44">
        <f>IF(AS$4=0,0,求节点(AS$4:AS$9,$B$4:$B$9,求节点(其他调用!$L$4:$L$42,其他调用!$M$4:$M$42,其他调用!$AI48)))</f>
        <v>0.5834160675962442</v>
      </c>
      <c r="LR47" s="44">
        <f>IF(AT$4=0,0,求节点(AT$4:AT$9,$B$4:$B$9,求节点(其他调用!$L$4:$L$42,其他调用!$M$4:$M$42,其他调用!$AI48)))</f>
        <v>0.5834160675962442</v>
      </c>
      <c r="LS47" s="44">
        <f>IF(AU$4=0,0,求节点(AU$4:AU$9,$B$4:$B$9,求节点(其他调用!$L$4:$L$42,其他调用!$M$4:$M$42,其他调用!$AI48)))</f>
        <v>0.5834160675962442</v>
      </c>
      <c r="LT47" s="44">
        <f>IF(AV$4=0,0,求节点(AV$4:AV$9,$B$4:$B$9,求节点(其他调用!$L$4:$L$42,其他调用!$M$4:$M$42,其他调用!$AI48)))</f>
        <v>0.5834160675962442</v>
      </c>
      <c r="LU47" s="44">
        <f>IF(AW$4=0,0,求节点(AW$4:AW$9,$B$4:$B$9,求节点(其他调用!$L$4:$L$42,其他调用!$M$4:$M$42,其他调用!$AI48)))</f>
        <v>0.5834160675962442</v>
      </c>
      <c r="LV47" s="44">
        <f>IF(AX$4=0,0,求节点(AX$4:AX$9,$B$4:$B$9,求节点(其他调用!$L$4:$L$42,其他调用!$M$4:$M$42,其他调用!$AI48)))</f>
        <v>0.5834160675962442</v>
      </c>
      <c r="LW47" s="44">
        <f>IF(AY$4=0,0,求节点(AY$4:AY$9,$B$4:$B$9,求节点(其他调用!$L$4:$L$42,其他调用!$M$4:$M$42,其他调用!$AI48)))</f>
        <v>0.5834160675962442</v>
      </c>
      <c r="LX47" s="44">
        <f>IF(AZ$4=0,0,求节点(AZ$4:AZ$9,$B$4:$B$9,求节点(其他调用!$L$4:$L$42,其他调用!$M$4:$M$42,其他调用!$AI48)))</f>
        <v>0.5834160675962442</v>
      </c>
      <c r="LZ47" s="44">
        <v>44</v>
      </c>
      <c r="MA47" s="44">
        <f>IF(C$23=0,0,求节点(C$23:C$28,$B$23:$B$28,求节点(其他调用!$Y$4:$Y$20,其他调用!$Z$4:$Z$20,$LZ47)))</f>
        <v>0</v>
      </c>
      <c r="MB47" s="44">
        <f>IF(D$23=0,0,求节点(D$23:D$28,$B$23:$B$28,求节点(其他调用!$Y$4:$Y$20,其他调用!$Z$4:$Z$20,$LZ47)))</f>
        <v>0</v>
      </c>
      <c r="MC47" s="44">
        <f>IF(E$23=0,0,求节点(E$23:E$28,$B$23:$B$28,求节点(其他调用!$Y$4:$Y$20,其他调用!$Z$4:$Z$20,$LZ47)))</f>
        <v>0</v>
      </c>
      <c r="MD47" s="44">
        <f>IF(F$23=0,0,求节点(F$23:F$28,$B$23:$B$28,求节点(其他调用!$Y$4:$Y$20,其他调用!$Z$4:$Z$20,$LZ47)))</f>
        <v>0</v>
      </c>
      <c r="ME47" s="44">
        <f>IF(G$23=0,0,求节点(G$23:G$28,$B$23:$B$28,求节点(其他调用!$Y$4:$Y$20,其他调用!$Z$4:$Z$20,$LZ47)))</f>
        <v>0</v>
      </c>
      <c r="MF47" s="44">
        <f>IF(H$23=0,0,求节点(H$23:H$28,$B$23:$B$28,求节点(其他调用!$Y$4:$Y$20,其他调用!$Z$4:$Z$20,$LZ47)))</f>
        <v>0</v>
      </c>
      <c r="MG47" s="44">
        <f>IF(I$23=0,0,求节点(I$23:I$28,$B$23:$B$28,求节点(其他调用!$Y$4:$Y$20,其他调用!$Z$4:$Z$20,$LZ47)))</f>
        <v>0</v>
      </c>
      <c r="MH47" s="44">
        <f>IF(J$23=0,0,求节点(J$23:J$28,$B$23:$B$28,求节点(其他调用!$Y$4:$Y$20,其他调用!$Z$4:$Z$20,$LZ47)))</f>
        <v>0</v>
      </c>
      <c r="MI47" s="44">
        <f>IF(K$23=0,0,求节点(K$23:K$28,$B$23:$B$28,求节点(其他调用!$Y$4:$Y$20,其他调用!$Z$4:$Z$20,$LZ47)))</f>
        <v>0</v>
      </c>
      <c r="MJ47" s="44">
        <f>IF(L$23=0,0,求节点(L$23:L$28,$B$23:$B$28,求节点(其他调用!$Y$4:$Y$20,其他调用!$Z$4:$Z$20,$LZ47)))</f>
        <v>0</v>
      </c>
      <c r="MK47" s="44">
        <f>IF(M$23=0,0,求节点(M$23:M$28,$B$23:$B$28,求节点(其他调用!$Y$4:$Y$20,其他调用!$Z$4:$Z$20,$LZ47)))</f>
        <v>0</v>
      </c>
      <c r="ML47" s="44">
        <f>IF(N$23=0,0,求节点(N$23:N$28,$B$23:$B$28,求节点(其他调用!$Y$4:$Y$20,其他调用!$Z$4:$Z$20,$LZ47)))</f>
        <v>0</v>
      </c>
      <c r="MM47" s="44">
        <f>IF(O$23=0,0,求节点(O$23:O$28,$B$23:$B$28,求节点(其他调用!$Y$4:$Y$20,其他调用!$Z$4:$Z$20,$LZ47)))</f>
        <v>0</v>
      </c>
      <c r="MN47" s="44">
        <f>IF(P$23=0,0,求节点(P$23:P$28,$B$23:$B$28,求节点(其他调用!$Y$4:$Y$20,其他调用!$Z$4:$Z$20,$LZ47)))</f>
        <v>0</v>
      </c>
      <c r="MO47" s="44">
        <f>IF(Q$23=0,0,求节点(Q$23:Q$28,$B$23:$B$28,求节点(其他调用!$Y$4:$Y$20,其他调用!$Z$4:$Z$20,$LZ47)))</f>
        <v>0</v>
      </c>
      <c r="MP47" s="44">
        <f>IF(R$23=0,0,求节点(R$23:R$28,$B$23:$B$28,求节点(其他调用!$Y$4:$Y$20,其他调用!$Z$4:$Z$20,$LZ47)))</f>
        <v>0</v>
      </c>
      <c r="MQ47" s="44">
        <f>IF(S$23=0,0,求节点(S$23:S$28,$B$23:$B$28,求节点(其他调用!$Y$4:$Y$20,其他调用!$Z$4:$Z$20,$LZ47)))</f>
        <v>0</v>
      </c>
      <c r="MR47" s="44">
        <f>IF(T$23=0,0,求节点(T$23:T$28,$B$23:$B$28,求节点(其他调用!$Y$4:$Y$20,其他调用!$Z$4:$Z$20,$LZ47)))</f>
        <v>0</v>
      </c>
      <c r="MS47" s="44">
        <f>IF(U$23=0,0,求节点(U$23:U$28,$B$23:$B$28,求节点(其他调用!$Y$4:$Y$20,其他调用!$Z$4:$Z$20,$LZ47)))</f>
        <v>0</v>
      </c>
      <c r="MT47" s="44">
        <f>IF(V$23=0,0,求节点(V$23:V$28,$B$23:$B$28,求节点(其他调用!$Y$4:$Y$20,其他调用!$Z$4:$Z$20,$LZ47)))</f>
        <v>0</v>
      </c>
      <c r="MW47" s="44">
        <v>44</v>
      </c>
      <c r="MX47" s="44">
        <f>IF(C$4=0,0,求节点(C$4:C$9,$B$4:$B$9,求节点(其他调用!$O$4:$O$42,其他调用!$P$4:$P$42,其他调用!$AJ48)))</f>
        <v>6</v>
      </c>
      <c r="MY47" s="44">
        <f>IF(D$4=0,0,求节点(D$4:D$9,$B$4:$B$9,求节点(其他调用!$O$4:$O$42,其他调用!$P$4:$P$42,其他调用!$AJ48)))</f>
        <v>6</v>
      </c>
      <c r="MZ47" s="44">
        <f>IF(E$4=0,0,求节点(E$4:E$9,$B$4:$B$9,求节点(其他调用!$O$4:$O$42,其他调用!$P$4:$P$42,其他调用!$AJ48)))</f>
        <v>2.5159970514687551</v>
      </c>
      <c r="NA47" s="44">
        <f>IF(F$4=0,0,求节点(F$4:F$9,$B$4:$B$9,求节点(其他调用!$O$4:$O$42,其他调用!$P$4:$P$42,其他调用!$AJ48)))</f>
        <v>0</v>
      </c>
      <c r="NB47" s="44">
        <f>IF(G$4=0,0,求节点(G$4:G$9,$B$4:$B$9,求节点(其他调用!$O$4:$O$42,其他调用!$P$4:$P$42,其他调用!$AJ48)))</f>
        <v>0</v>
      </c>
      <c r="NC47" s="44">
        <f>IF(H$4=0,0,求节点(H$4:H$9,$B$4:$B$9,求节点(其他调用!$O$4:$O$42,其他调用!$P$4:$P$42,其他调用!$AJ48)))</f>
        <v>0</v>
      </c>
      <c r="ND47" s="44">
        <f>IF(I$4=0,0,求节点(I$4:I$9,$B$4:$B$9,求节点(其他调用!$O$4:$O$42,其他调用!$P$4:$P$42,其他调用!$AJ48)))</f>
        <v>0</v>
      </c>
      <c r="NE47" s="44">
        <f>IF(J$4=0,0,求节点(J$4:J$9,$B$4:$B$9,求节点(其他调用!$O$4:$O$42,其他调用!$P$4:$P$42,其他调用!$AJ48)))</f>
        <v>0</v>
      </c>
      <c r="NF47" s="44">
        <f>IF(K$4=0,0,求节点(K$4:K$9,$B$4:$B$9,求节点(其他调用!$O$4:$O$42,其他调用!$P$4:$P$42,其他调用!$AJ48)))</f>
        <v>0</v>
      </c>
      <c r="NG47" s="44">
        <f>IF(L$4=0,0,求节点(L$4:L$9,$B$4:$B$9,求节点(其他调用!$O$4:$O$42,其他调用!$P$4:$P$42,其他调用!$AJ48)))</f>
        <v>0</v>
      </c>
      <c r="NH47" s="44">
        <f>IF(M$4=0,0,求节点(M$4:M$9,$B$4:$B$9,求节点(其他调用!$O$4:$O$42,其他调用!$P$4:$P$42,其他调用!$AJ48)))</f>
        <v>0</v>
      </c>
      <c r="NI47" s="44">
        <f>IF(N$4=0,0,求节点(N$4:N$9,$B$4:$B$9,求节点(其他调用!$O$4:$O$42,其他调用!$P$4:$P$42,其他调用!$AJ48)))</f>
        <v>0</v>
      </c>
      <c r="NJ47" s="44">
        <f>IF(O$4=0,0,求节点(O$4:O$9,$B$4:$B$9,求节点(其他调用!$O$4:$O$42,其他调用!$P$4:$P$42,其他调用!$AJ48)))</f>
        <v>0</v>
      </c>
      <c r="NK47" s="44">
        <f>IF(P$4=0,0,求节点(P$4:P$9,$B$4:$B$9,求节点(其他调用!$O$4:$O$42,其他调用!$P$4:$P$42,其他调用!$AJ48)))</f>
        <v>0</v>
      </c>
      <c r="NL47" s="44">
        <f>IF(Q$4=0,0,求节点(Q$4:Q$9,$B$4:$B$9,求节点(其他调用!$O$4:$O$42,其他调用!$P$4:$P$42,其他调用!$AJ48)))</f>
        <v>0</v>
      </c>
      <c r="NM47" s="44">
        <f>IF(R$4=0,0,求节点(R$4:R$9,$B$4:$B$9,求节点(其他调用!$O$4:$O$42,其他调用!$P$4:$P$42,其他调用!$AJ48)))</f>
        <v>0</v>
      </c>
      <c r="NN47" s="44">
        <f>IF(S$4=0,0,求节点(S$4:S$9,$B$4:$B$9,求节点(其他调用!$O$4:$O$42,其他调用!$P$4:$P$42,其他调用!$AJ48)))</f>
        <v>5.9895666728314705</v>
      </c>
      <c r="NO47" s="44">
        <f>IF(T$4=0,0,求节点(T$4:T$9,$B$4:$B$9,求节点(其他调用!$O$4:$O$42,其他调用!$P$4:$P$42,其他调用!$AJ48)))</f>
        <v>3.7852143016460027</v>
      </c>
      <c r="NP47" s="44">
        <f>IF(U$4=0,0,求节点(U$4:U$9,$B$4:$B$9,求节点(其他调用!$O$4:$O$42,其他调用!$P$4:$P$42,其他调用!$AJ48)))</f>
        <v>6</v>
      </c>
      <c r="NQ47" s="44">
        <f>IF(V$4=0,0,求节点(V$4:V$9,$B$4:$B$9,求节点(其他调用!$O$4:$O$42,其他调用!$P$4:$P$42,其他调用!$AJ48)))</f>
        <v>0</v>
      </c>
      <c r="NR47" s="44">
        <f>IF(W$4=0,0,求节点(W$4:W$9,$B$4:$B$9,求节点(其他调用!$O$4:$O$42,其他调用!$P$4:$P$42,其他调用!$AJ48)))</f>
        <v>4.6111951009019307</v>
      </c>
      <c r="NS47" s="44">
        <f>IF(X$4=0,0,求节点(X$4:X$9,$B$4:$B$9,求节点(其他调用!$O$4:$O$42,其他调用!$P$4:$P$42,其他调用!$AJ48)))</f>
        <v>4.6111951009019307</v>
      </c>
      <c r="NT47" s="44">
        <f>IF(Y$4=0,0,求节点(Y$4:Y$9,$B$4:$B$9,求节点(其他调用!$O$4:$O$42,其他调用!$P$4:$P$42,其他调用!$AJ48)))</f>
        <v>6</v>
      </c>
      <c r="NU47" s="44">
        <f>IF(Z$4=0,0,求节点(Z$4:Z$9,$B$4:$B$9,求节点(其他调用!$O$4:$O$42,其他调用!$P$4:$P$42,其他调用!$AJ48)))</f>
        <v>0</v>
      </c>
      <c r="NV47" s="44">
        <f>IF(AA$4=0,0,求节点(AA$4:AA$9,$B$4:$B$9,求节点(其他调用!$O$4:$O$42,其他调用!$P$4:$P$42,其他调用!$AJ48)))</f>
        <v>4.6111951009019307</v>
      </c>
      <c r="NW47" s="44">
        <f>IF(AB$4=0,0,求节点(AB$4:AB$9,$B$4:$B$9,求节点(其他调用!$O$4:$O$42,其他调用!$P$4:$P$42,其他调用!$AJ48)))</f>
        <v>6</v>
      </c>
      <c r="NX47" s="44">
        <f>IF(AC$4=0,0,求节点(AC$4:AC$9,$B$4:$B$9,求节点(其他调用!$O$4:$O$42,其他调用!$P$4:$P$42,其他调用!$AJ48)))</f>
        <v>5.1055810543615241</v>
      </c>
      <c r="NY47" s="44">
        <f>IF(AD$4=0,0,求节点(AD$4:AD$9,$B$4:$B$9,求节点(其他调用!$O$4:$O$42,其他调用!$P$4:$P$42,其他调用!$AJ48)))</f>
        <v>0.82726635971336038</v>
      </c>
      <c r="NZ47" s="44">
        <f>IF(AE$4=0,0,求节点(AE$4:AE$9,$B$4:$B$9,求节点(其他调用!$O$4:$O$42,其他调用!$P$4:$P$42,其他调用!$AJ48)))</f>
        <v>0.82726635971336038</v>
      </c>
      <c r="OA47" s="44">
        <f>IF(AF$4=0,0,求节点(AF$4:AF$9,$B$4:$B$9,求节点(其他调用!$O$4:$O$42,其他调用!$P$4:$P$42,其他调用!$AJ48)))</f>
        <v>0.82726635971336038</v>
      </c>
      <c r="OB47" s="44">
        <f>IF(AG$4=0,0,求节点(AG$4:AG$9,$B$4:$B$9,求节点(其他调用!$O$4:$O$42,其他调用!$P$4:$P$42,其他调用!$AJ48)))</f>
        <v>0.82726635971336038</v>
      </c>
      <c r="OC47" s="44">
        <f>IF(AH$4=0,0,求节点(AH$4:AH$9,$B$4:$B$9,求节点(其他调用!$O$4:$O$42,其他调用!$P$4:$P$42,其他调用!$AJ48)))</f>
        <v>0.82726635971336038</v>
      </c>
      <c r="OD47" s="44">
        <f>IF(AI$4=0,0,求节点(AI$4:AI$9,$B$4:$B$9,求节点(其他调用!$O$4:$O$42,其他调用!$P$4:$P$42,其他调用!$AJ48)))</f>
        <v>0.82726635971336038</v>
      </c>
      <c r="OE47" s="44">
        <f>IF(AJ$4=0,0,求节点(AJ$4:AJ$9,$B$4:$B$9,求节点(其他调用!$O$4:$O$42,其他调用!$P$4:$P$42,其他调用!$AJ48)))</f>
        <v>0.82726635971336038</v>
      </c>
      <c r="OF47" s="44">
        <f>IF(AK$4=0,0,求节点(AK$4:AK$9,$B$4:$B$9,求节点(其他调用!$O$4:$O$42,其他调用!$P$4:$P$42,其他调用!$AJ48)))</f>
        <v>0.82726635971336038</v>
      </c>
      <c r="OG47" s="44">
        <f>IF(AL$4=0,0,求节点(AL$4:AL$9,$B$4:$B$9,求节点(其他调用!$O$4:$O$42,其他调用!$P$4:$P$42,其他调用!$AJ48)))</f>
        <v>0.82726635971336038</v>
      </c>
      <c r="OH47" s="44">
        <f>IF(AM$4=0,0,求节点(AM$4:AM$9,$B$4:$B$9,求节点(其他调用!$O$4:$O$42,其他调用!$P$4:$P$42,其他调用!$AJ48)))</f>
        <v>0.82726635971336038</v>
      </c>
      <c r="OI47" s="44">
        <f>IF(AN$4=0,0,求节点(AN$4:AN$9,$B$4:$B$9,求节点(其他调用!$O$4:$O$42,其他调用!$P$4:$P$42,其他调用!$AJ48)))</f>
        <v>0.82726635971336038</v>
      </c>
      <c r="OJ47" s="44">
        <f>IF(AO$4=0,0,求节点(AO$4:AO$9,$B$4:$B$9,求节点(其他调用!$O$4:$O$42,其他调用!$P$4:$P$42,其他调用!$AJ48)))</f>
        <v>0.82726635971336038</v>
      </c>
      <c r="OK47" s="44">
        <f>IF(AP$4=0,0,求节点(AP$4:AP$9,$B$4:$B$9,求节点(其他调用!$O$4:$O$42,其他调用!$P$4:$P$42,其他调用!$AJ48)))</f>
        <v>0.82726635971336038</v>
      </c>
      <c r="OL47" s="44">
        <f>IF(AQ$4=0,0,求节点(AQ$4:AQ$9,$B$4:$B$9,求节点(其他调用!$O$4:$O$42,其他调用!$P$4:$P$42,其他调用!$AJ48)))</f>
        <v>0.82726635971336038</v>
      </c>
      <c r="OM47" s="44">
        <f>IF(AR$4=0,0,求节点(AR$4:AR$9,$B$4:$B$9,求节点(其他调用!$O$4:$O$42,其他调用!$P$4:$P$42,其他调用!$AJ48)))</f>
        <v>0.82726635971336038</v>
      </c>
      <c r="ON47" s="44">
        <f>IF(AS$4=0,0,求节点(AS$4:AS$9,$B$4:$B$9,求节点(其他调用!$O$4:$O$42,其他调用!$P$4:$P$42,其他调用!$AJ48)))</f>
        <v>0.82726635971336038</v>
      </c>
      <c r="OO47" s="44">
        <f>IF(AT$4=0,0,求节点(AT$4:AT$9,$B$4:$B$9,求节点(其他调用!$O$4:$O$42,其他调用!$P$4:$P$42,其他调用!$AJ48)))</f>
        <v>0.82726635971336038</v>
      </c>
      <c r="OP47" s="44">
        <f>IF(AU$4=0,0,求节点(AU$4:AU$9,$B$4:$B$9,求节点(其他调用!$O$4:$O$42,其他调用!$P$4:$P$42,其他调用!$AJ48)))</f>
        <v>0.82726635971336038</v>
      </c>
      <c r="OQ47" s="44">
        <f>IF(AV$4=0,0,求节点(AV$4:AV$9,$B$4:$B$9,求节点(其他调用!$O$4:$O$42,其他调用!$P$4:$P$42,其他调用!$AJ48)))</f>
        <v>0.82726635971336038</v>
      </c>
      <c r="OR47" s="44">
        <f>IF(AW$4=0,0,求节点(AW$4:AW$9,$B$4:$B$9,求节点(其他调用!$O$4:$O$42,其他调用!$P$4:$P$42,其他调用!$AJ48)))</f>
        <v>0.82726635971336038</v>
      </c>
      <c r="OS47" s="44">
        <f>IF(AX$4=0,0,求节点(AX$4:AX$9,$B$4:$B$9,求节点(其他调用!$O$4:$O$42,其他调用!$P$4:$P$42,其他调用!$AJ48)))</f>
        <v>0.82726635971336038</v>
      </c>
      <c r="OT47" s="44">
        <f>IF(AY$4=0,0,求节点(AY$4:AY$9,$B$4:$B$9,求节点(其他调用!$O$4:$O$42,其他调用!$P$4:$P$42,其他调用!$AJ48)))</f>
        <v>0.82726635971336038</v>
      </c>
      <c r="OU47" s="44">
        <f>IF(AZ$4=0,0,求节点(AZ$4:AZ$9,$B$4:$B$9,求节点(其他调用!$O$4:$O$42,其他调用!$P$4:$P$42,其他调用!$AJ48)))</f>
        <v>0.82726635971336038</v>
      </c>
      <c r="OW47" s="44">
        <v>44</v>
      </c>
      <c r="OX47" s="44">
        <f>IF(C$23=0,0,求节点(C$23:C$28,$B$23:$B$28,求节点(其他调用!$AA$4:$AA$20,其他调用!$AB$4:$AB$20,$OW47)))</f>
        <v>0</v>
      </c>
      <c r="OY47" s="44">
        <f>IF(D$23=0,0,求节点(D$23:D$28,$B$23:$B$28,求节点(其他调用!$AA$4:$AA$20,其他调用!$AB$4:$AB$20,$OW47)))</f>
        <v>0</v>
      </c>
      <c r="OZ47" s="44">
        <f>IF(E$23=0,0,求节点(E$23:E$28,$B$23:$B$28,求节点(其他调用!$AA$4:$AA$20,其他调用!$AB$4:$AB$20,$OW47)))</f>
        <v>0</v>
      </c>
      <c r="PA47" s="44">
        <f>IF(F$23=0,0,求节点(F$23:F$28,$B$23:$B$28,求节点(其他调用!$AA$4:$AA$20,其他调用!$AB$4:$AB$20,$OW47)))</f>
        <v>3.0950226556181182E-4</v>
      </c>
      <c r="PB47" s="44">
        <f>IF(G$23=0,0,求节点(G$23:G$28,$B$23:$B$28,求节点(其他调用!$AA$4:$AA$20,其他调用!$AB$4:$AB$20,$OW47)))</f>
        <v>4.6425339834299528E-4</v>
      </c>
      <c r="PC47" s="44">
        <f>IF(H$23=0,0,求节点(H$23:H$28,$B$23:$B$28,求节点(其他调用!$AA$4:$AA$20,其他调用!$AB$4:$AB$20,$OW47)))</f>
        <v>4.6425339834299528E-4</v>
      </c>
      <c r="PD47" s="44">
        <f>IF(I$23=0,0,求节点(I$23:I$28,$B$23:$B$28,求节点(其他调用!$AA$4:$AA$20,其他调用!$AB$4:$AB$20,$OW47)))</f>
        <v>7.034142399136023E-4</v>
      </c>
      <c r="PE47" s="44">
        <f>IF(J$23=0,0,求节点(J$23:J$28,$B$23:$B$28,求节点(其他调用!$AA$4:$AA$20,其他调用!$AB$4:$AB$20,$OW47)))</f>
        <v>0</v>
      </c>
      <c r="PF47" s="44">
        <f>IF(K$23=0,0,求节点(K$23:K$28,$B$23:$B$28,求节点(其他调用!$AA$4:$AA$20,其他调用!$AB$4:$AB$20,$OW47)))</f>
        <v>4.6425339834299528E-4</v>
      </c>
      <c r="PG47" s="44">
        <f>IF(L$23=0,0,求节点(L$23:L$28,$B$23:$B$28,求节点(其他调用!$AA$4:$AA$20,其他调用!$AB$4:$AB$20,$OW47)))</f>
        <v>0</v>
      </c>
      <c r="PH47" s="44">
        <f>IF(M$23=0,0,求节点(M$23:M$28,$B$23:$B$28,求节点(其他调用!$AA$4:$AA$20,其他调用!$AB$4:$AB$20,$OW47)))</f>
        <v>0</v>
      </c>
      <c r="PI47" s="44">
        <f>IF(N$23=0,0,求节点(N$23:N$28,$B$23:$B$28,求节点(其他调用!$AA$4:$AA$20,其他调用!$AB$4:$AB$20,$OW47)))</f>
        <v>0</v>
      </c>
      <c r="PJ47" s="44">
        <f>IF(O$23=0,0,求节点(O$23:O$28,$B$23:$B$28,求节点(其他调用!$AA$4:$AA$20,其他调用!$AB$4:$AB$20,$OW47)))</f>
        <v>0</v>
      </c>
      <c r="PK47" s="44">
        <f>IF(P$23=0,0,求节点(P$23:P$28,$B$23:$B$28,求节点(其他调用!$AA$4:$AA$20,其他调用!$AB$4:$AB$20,$OW47)))</f>
        <v>0</v>
      </c>
      <c r="PL47" s="44">
        <f>IF(Q$23=0,0,求节点(Q$23:Q$28,$B$23:$B$28,求节点(其他调用!$AA$4:$AA$20,其他调用!$AB$4:$AB$20,$OW47)))</f>
        <v>0</v>
      </c>
      <c r="PM47" s="44">
        <f>IF(R$23=0,0,求节点(R$23:R$28,$B$23:$B$28,求节点(其他调用!$AA$4:$AA$20,其他调用!$AB$4:$AB$20,$OW47)))</f>
        <v>0</v>
      </c>
      <c r="PN47" s="44">
        <f>IF(S$23=0,0,求节点(S$23:S$28,$B$23:$B$28,求节点(其他调用!$AA$4:$AA$20,其他调用!$AB$4:$AB$20,$OW47)))</f>
        <v>0</v>
      </c>
      <c r="PO47" s="44">
        <f>IF(T$23=0,0,求节点(T$23:T$28,$B$23:$B$28,求节点(其他调用!$AA$4:$AA$20,其他调用!$AB$4:$AB$20,$OW47)))</f>
        <v>0</v>
      </c>
      <c r="PP47" s="44">
        <f>IF(U$23=0,0,求节点(U$23:U$28,$B$23:$B$28,求节点(其他调用!$AA$4:$AA$20,其他调用!$AB$4:$AB$20,$OW47)))</f>
        <v>0</v>
      </c>
      <c r="PQ47" s="44">
        <f>IF(V$23=0,0,求节点(V$23:V$28,$B$23:$B$28,求节点(其他调用!$AA$4:$AA$20,其他调用!$AB$4:$AB$20,$OW47)))</f>
        <v>0</v>
      </c>
    </row>
    <row r="48" spans="61:433" x14ac:dyDescent="0.2">
      <c r="BI48" s="44">
        <v>45</v>
      </c>
      <c r="BJ48" s="44">
        <f>IF(C$4=0,0,求节点(C$4:C$9,$B$4:$B$9,求节点(其他调用!$C$4:$C$42,其他调用!$D$4:$D$42,其他调用!$AF49)))</f>
        <v>2.2764503648882553</v>
      </c>
      <c r="BK48" s="44">
        <f>IF(D$4=0,0,求节点(D$4:D$9,$B$4:$B$9,求节点(其他调用!$C$4:$C$42,其他调用!$D$4:$D$42,其他调用!$AF49)))</f>
        <v>4.6439388197325719</v>
      </c>
      <c r="BL48" s="44">
        <f>IF(E$4=0,0,求节点(E$4:E$9,$B$4:$B$9,求节点(其他调用!$C$4:$C$42,其他调用!$D$4:$D$42,其他调用!$AF49)))</f>
        <v>0.74854941967303867</v>
      </c>
      <c r="BM48" s="44">
        <f>IF(F$4=0,0,求节点(F$4:F$9,$B$4:$B$9,求节点(其他调用!$C$4:$C$42,其他调用!$D$4:$D$42,其他调用!$AF49)))</f>
        <v>0</v>
      </c>
      <c r="BN48" s="44">
        <f>IF(G$4=0,0,求节点(G$4:G$9,$B$4:$B$9,求节点(其他调用!$C$4:$C$42,其他调用!$D$4:$D$42,其他调用!$AF49)))</f>
        <v>0</v>
      </c>
      <c r="BO48" s="44">
        <f>IF(H$4=0,0,求节点(H$4:H$9,$B$4:$B$9,求节点(其他调用!$C$4:$C$42,其他调用!$D$4:$D$42,其他调用!$AF49)))</f>
        <v>0</v>
      </c>
      <c r="BP48" s="44">
        <f>IF(I$4=0,0,求节点(I$4:I$9,$B$4:$B$9,求节点(其他调用!$C$4:$C$42,其他调用!$D$4:$D$42,其他调用!$AF49)))</f>
        <v>0</v>
      </c>
      <c r="BQ48" s="44">
        <f>IF(J$4=0,0,求节点(J$4:J$9,$B$4:$B$9,求节点(其他调用!$C$4:$C$42,其他调用!$D$4:$D$42,其他调用!$AF49)))</f>
        <v>0</v>
      </c>
      <c r="BR48" s="44">
        <f>IF(K$4=0,0,求节点(K$4:K$9,$B$4:$B$9,求节点(其他调用!$C$4:$C$42,其他调用!$D$4:$D$42,其他调用!$AF49)))</f>
        <v>0</v>
      </c>
      <c r="BS48" s="44">
        <f>IF(L$4=0,0,求节点(L$4:L$9,$B$4:$B$9,求节点(其他调用!$C$4:$C$42,其他调用!$D$4:$D$42,其他调用!$AF49)))</f>
        <v>0</v>
      </c>
      <c r="BT48" s="44">
        <f>IF(M$4=0,0,求节点(M$4:M$9,$B$4:$B$9,求节点(其他调用!$C$4:$C$42,其他调用!$D$4:$D$42,其他调用!$AF49)))</f>
        <v>0</v>
      </c>
      <c r="BU48" s="44">
        <f>IF(N$4=0,0,求节点(N$4:N$9,$B$4:$B$9,求节点(其他调用!$C$4:$C$42,其他调用!$D$4:$D$42,其他调用!$AF49)))</f>
        <v>0</v>
      </c>
      <c r="BV48" s="44">
        <f>IF(O$4=0,0,求节点(O$4:O$9,$B$4:$B$9,求节点(其他调用!$C$4:$C$42,其他调用!$D$4:$D$42,其他调用!$AF49)))</f>
        <v>0</v>
      </c>
      <c r="BW48" s="44">
        <f>IF(P$4=0,0,求节点(P$4:P$9,$B$4:$B$9,求节点(其他调用!$C$4:$C$42,其他调用!$D$4:$D$42,其他调用!$AF49)))</f>
        <v>0</v>
      </c>
      <c r="BX48" s="44">
        <f>IF(Q$4=0,0,求节点(Q$4:Q$9,$B$4:$B$9,求节点(其他调用!$C$4:$C$42,其他调用!$D$4:$D$42,其他调用!$AF49)))</f>
        <v>0</v>
      </c>
      <c r="BY48" s="44">
        <f>IF(R$4=0,0,求节点(R$4:R$9,$B$4:$B$9,求节点(其他调用!$C$4:$C$42,其他调用!$D$4:$D$42,其他调用!$AF49)))</f>
        <v>0</v>
      </c>
      <c r="BZ48" s="44">
        <f>IF(S$4=0,0,求节点(S$4:S$9,$B$4:$B$9,求节点(其他调用!$C$4:$C$42,其他调用!$D$4:$D$42,其他调用!$AF49)))</f>
        <v>3.1391127133421293</v>
      </c>
      <c r="CA48" s="44">
        <f>IF(T$4=0,0,求节点(T$4:T$9,$B$4:$B$9,求节点(其他调用!$C$4:$C$42,其他调用!$D$4:$D$42,其他调用!$AF49)))</f>
        <v>2.6627984524614368</v>
      </c>
      <c r="CB48" s="44">
        <f>IF(U$4=0,0,求节点(U$4:U$9,$B$4:$B$9,求节点(其他调用!$C$4:$C$42,其他调用!$D$4:$D$42,其他调用!$AF49)))</f>
        <v>3.1324075081991967</v>
      </c>
      <c r="CC48" s="44">
        <f>IF(V$4=0,0,求节点(V$4:V$9,$B$4:$B$9,求节点(其他调用!$C$4:$C$42,其他调用!$D$4:$D$42,其他调用!$AF49)))</f>
        <v>0</v>
      </c>
      <c r="CD48" s="44">
        <f>IF(W$4=0,0,求节点(W$4:W$9,$B$4:$B$9,求节点(其他调用!$C$4:$C$42,其他调用!$D$4:$D$42,其他调用!$AF49)))</f>
        <v>1.5689418622966378</v>
      </c>
      <c r="CE48" s="44">
        <f>IF(X$4=0,0,求节点(X$4:X$9,$B$4:$B$9,求节点(其他调用!$C$4:$C$42,其他调用!$D$4:$D$42,其他调用!$AF49)))</f>
        <v>1.5689418622966378</v>
      </c>
      <c r="CF48" s="44">
        <f>IF(Y$4=0,0,求节点(Y$4:Y$9,$B$4:$B$9,求节点(其他调用!$C$4:$C$42,其他调用!$D$4:$D$42,其他调用!$AF49)))</f>
        <v>2.6627984524614368</v>
      </c>
      <c r="CG48" s="44">
        <f>IF(Z$4=0,0,求节点(Z$4:Z$9,$B$4:$B$9,求节点(其他调用!$C$4:$C$42,其他调用!$D$4:$D$42,其他调用!$AF49)))</f>
        <v>0</v>
      </c>
      <c r="CH48" s="44">
        <f>IF(AA$4=0,0,求节点(AA$4:AA$9,$B$4:$B$9,求节点(其他调用!$C$4:$C$42,其他调用!$D$4:$D$42,其他调用!$AF49)))</f>
        <v>1.5689418622966378</v>
      </c>
      <c r="CI48" s="44">
        <f>IF(AB$4=0,0,求节点(AB$4:AB$9,$B$4:$B$9,求节点(其他调用!$C$4:$C$42,其他调用!$D$4:$D$42,其他调用!$AF49)))</f>
        <v>4.8684311533184301</v>
      </c>
      <c r="CJ48" s="44">
        <f>IF(AC$4=0,0,求节点(AC$4:AC$9,$B$4:$B$9,求节点(其他调用!$C$4:$C$42,其他调用!$D$4:$D$42,其他调用!$AF49)))</f>
        <v>3.1397153594069662</v>
      </c>
      <c r="CK48" s="44">
        <f>IF(AD$4=0,0,求节点(AD$4:AD$9,$B$4:$B$9,求节点(其他调用!$C$4:$C$42,其他调用!$D$4:$D$42,其他调用!$AF49)))</f>
        <v>0.18602822061899205</v>
      </c>
      <c r="CL48" s="44">
        <f>IF(AE$4=0,0,求节点(AE$4:AE$9,$B$4:$B$9,求节点(其他调用!$C$4:$C$42,其他调用!$D$4:$D$42,其他调用!$AF49)))</f>
        <v>0.18602822061899205</v>
      </c>
      <c r="CM48" s="44">
        <f>IF(AF$4=0,0,求节点(AF$4:AF$9,$B$4:$B$9,求节点(其他调用!$C$4:$C$42,其他调用!$D$4:$D$42,其他调用!$AF49)))</f>
        <v>0.18602822061899205</v>
      </c>
      <c r="CN48" s="44">
        <f>IF(AG$4=0,0,求节点(AG$4:AG$9,$B$4:$B$9,求节点(其他调用!$C$4:$C$42,其他调用!$D$4:$D$42,其他调用!$AF49)))</f>
        <v>0.18602822061899205</v>
      </c>
      <c r="CO48" s="44">
        <f>IF(AH$4=0,0,求节点(AH$4:AH$9,$B$4:$B$9,求节点(其他调用!$C$4:$C$42,其他调用!$D$4:$D$42,其他调用!$AF49)))</f>
        <v>0.18602822061899205</v>
      </c>
      <c r="CP48" s="44">
        <f>IF(AI$4=0,0,求节点(AI$4:AI$9,$B$4:$B$9,求节点(其他调用!$C$4:$C$42,其他调用!$D$4:$D$42,其他调用!$AF49)))</f>
        <v>0.18602822061899205</v>
      </c>
      <c r="CQ48" s="44">
        <f>IF(AJ$4=0,0,求节点(AJ$4:AJ$9,$B$4:$B$9,求节点(其他调用!$C$4:$C$42,其他调用!$D$4:$D$42,其他调用!$AF49)))</f>
        <v>0.18602822061899205</v>
      </c>
      <c r="CR48" s="44">
        <f>IF(AK$4=0,0,求节点(AK$4:AK$9,$B$4:$B$9,求节点(其他调用!$C$4:$C$42,其他调用!$D$4:$D$42,其他调用!$AF49)))</f>
        <v>0.18602822061899205</v>
      </c>
      <c r="CS48" s="44">
        <f>IF(AL$4=0,0,求节点(AL$4:AL$9,$B$4:$B$9,求节点(其他调用!$C$4:$C$42,其他调用!$D$4:$D$42,其他调用!$AF49)))</f>
        <v>0.18602822061899205</v>
      </c>
      <c r="CT48" s="44">
        <f>IF(AM$4=0,0,求节点(AM$4:AM$9,$B$4:$B$9,求节点(其他调用!$C$4:$C$42,其他调用!$D$4:$D$42,其他调用!$AF49)))</f>
        <v>0.18602822061899205</v>
      </c>
      <c r="CU48" s="44">
        <f>IF(AN$4=0,0,求节点(AN$4:AN$9,$B$4:$B$9,求节点(其他调用!$C$4:$C$42,其他调用!$D$4:$D$42,其他调用!$AF49)))</f>
        <v>0.18602822061899205</v>
      </c>
      <c r="CV48" s="44">
        <f>IF(AO$4=0,0,求节点(AO$4:AO$9,$B$4:$B$9,求节点(其他调用!$C$4:$C$42,其他调用!$D$4:$D$42,其他调用!$AF49)))</f>
        <v>0.18602822061899205</v>
      </c>
      <c r="CW48" s="44">
        <f>IF(AP$4=0,0,求节点(AP$4:AP$9,$B$4:$B$9,求节点(其他调用!$C$4:$C$42,其他调用!$D$4:$D$42,其他调用!$AF49)))</f>
        <v>0.18602822061899205</v>
      </c>
      <c r="CX48" s="44">
        <f>IF(AQ$4=0,0,求节点(AQ$4:AQ$9,$B$4:$B$9,求节点(其他调用!$C$4:$C$42,其他调用!$D$4:$D$42,其他调用!$AF49)))</f>
        <v>0.18602822061899205</v>
      </c>
      <c r="CY48" s="44">
        <f>IF(AR$4=0,0,求节点(AR$4:AR$9,$B$4:$B$9,求节点(其他调用!$C$4:$C$42,其他调用!$D$4:$D$42,其他调用!$AF49)))</f>
        <v>0.18602822061899205</v>
      </c>
      <c r="CZ48" s="44">
        <f>IF(AS$4=0,0,求节点(AS$4:AS$9,$B$4:$B$9,求节点(其他调用!$C$4:$C$42,其他调用!$D$4:$D$42,其他调用!$AF49)))</f>
        <v>0.18602822061899205</v>
      </c>
      <c r="DA48" s="44">
        <f>IF(AT$4=0,0,求节点(AT$4:AT$9,$B$4:$B$9,求节点(其他调用!$C$4:$C$42,其他调用!$D$4:$D$42,其他调用!$AF49)))</f>
        <v>0.18602822061899205</v>
      </c>
      <c r="DB48" s="44">
        <f>IF(AU$4=0,0,求节点(AU$4:AU$9,$B$4:$B$9,求节点(其他调用!$C$4:$C$42,其他调用!$D$4:$D$42,其他调用!$AF49)))</f>
        <v>0.18602822061899205</v>
      </c>
      <c r="DC48" s="44">
        <f>IF(AV$4=0,0,求节点(AV$4:AV$9,$B$4:$B$9,求节点(其他调用!$C$4:$C$42,其他调用!$D$4:$D$42,其他调用!$AF49)))</f>
        <v>0.18602822061899205</v>
      </c>
      <c r="DD48" s="44">
        <f>IF(AW$4=0,0,求节点(AW$4:AW$9,$B$4:$B$9,求节点(其他调用!$C$4:$C$42,其他调用!$D$4:$D$42,其他调用!$AF49)))</f>
        <v>0.18602822061899205</v>
      </c>
      <c r="DE48" s="44">
        <f>IF(AX$4=0,0,求节点(AX$4:AX$9,$B$4:$B$9,求节点(其他调用!$C$4:$C$42,其他调用!$D$4:$D$42,其他调用!$AF49)))</f>
        <v>0.18602822061899205</v>
      </c>
      <c r="DF48" s="44">
        <f>IF(AY$4=0,0,求节点(AY$4:AY$9,$B$4:$B$9,求节点(其他调用!$C$4:$C$42,其他调用!$D$4:$D$42,其他调用!$AF49)))</f>
        <v>0.18602822061899205</v>
      </c>
      <c r="DG48" s="44">
        <f>IF(AZ$4=0,0,求节点(AZ$4:AZ$9,$B$4:$B$9,求节点(其他调用!$C$4:$C$42,其他调用!$D$4:$D$42,其他调用!$AF49)))</f>
        <v>0.18602822061899205</v>
      </c>
      <c r="DI48" s="44">
        <v>45</v>
      </c>
      <c r="DJ48" s="44">
        <f>IF(C$23=0,0,求节点(C$23:C$28,$B$23:$B$28,求节点(其他调用!$S$4:$S$20,其他调用!$T$4:$T$20,$DI48)))</f>
        <v>0</v>
      </c>
      <c r="DK48" s="44">
        <f>IF(D$23=0,0,求节点(D$23:D$28,$B$23:$B$28,求节点(其他调用!$S$4:$S$20,其他调用!$T$4:$T$20,$DI48)))</f>
        <v>0</v>
      </c>
      <c r="DL48" s="44">
        <f>IF(E$23=0,0,求节点(E$23:E$28,$B$23:$B$28,求节点(其他调用!$S$4:$S$20,其他调用!$T$4:$T$20,$DI48)))</f>
        <v>0</v>
      </c>
      <c r="DM48" s="44">
        <f>IF(F$23=0,0,求节点(F$23:F$28,$B$23:$B$28,求节点(其他调用!$S$4:$S$20,其他调用!$T$4:$T$20,$DI48)))</f>
        <v>4.6372095781510581E-4</v>
      </c>
      <c r="DN48" s="44">
        <f>IF(G$23=0,0,求节点(G$23:G$28,$B$23:$B$28,求节点(其他调用!$S$4:$S$20,其他调用!$T$4:$T$20,$DI48)))</f>
        <v>6.9558143672299177E-4</v>
      </c>
      <c r="DO48" s="44">
        <f>IF(H$23=0,0,求节点(H$23:H$28,$B$23:$B$28,求节点(其他调用!$S$4:$S$20,其他调用!$T$4:$T$20,$DI48)))</f>
        <v>6.9558143672299177E-4</v>
      </c>
      <c r="DP48" s="44">
        <f>IF(I$23=0,0,求节点(I$23:I$28,$B$23:$B$28,求节点(其他调用!$S$4:$S$20,其他调用!$T$4:$T$20,$DI48)))</f>
        <v>1.0539112677619977E-3</v>
      </c>
      <c r="DQ48" s="44">
        <f>IF(J$23=0,0,求节点(J$23:J$28,$B$23:$B$28,求节点(其他调用!$S$4:$S$20,其他调用!$T$4:$T$20,$DI48)))</f>
        <v>0</v>
      </c>
      <c r="DR48" s="44">
        <f>IF(K$23=0,0,求节点(K$23:K$28,$B$23:$B$28,求节点(其他调用!$S$4:$S$20,其他调用!$T$4:$T$20,$DI48)))</f>
        <v>6.9558143672299177E-4</v>
      </c>
      <c r="DS48" s="44">
        <f>IF(L$23=0,0,求节点(L$23:L$28,$B$23:$B$28,求节点(其他调用!$S$4:$S$20,其他调用!$T$4:$T$20,$DI48)))</f>
        <v>0</v>
      </c>
      <c r="DT48" s="44">
        <f>IF(M$23=0,0,求节点(M$23:M$28,$B$23:$B$28,求节点(其他调用!$S$4:$S$20,其他调用!$T$4:$T$20,$DI48)))</f>
        <v>0</v>
      </c>
      <c r="DU48" s="44">
        <f>IF(N$23=0,0,求节点(N$23:N$28,$B$23:$B$28,求节点(其他调用!$S$4:$S$20,其他调用!$T$4:$T$20,$DI48)))</f>
        <v>0</v>
      </c>
      <c r="DV48" s="44">
        <f>IF(O$23=0,0,求节点(O$23:O$28,$B$23:$B$28,求节点(其他调用!$S$4:$S$20,其他调用!$T$4:$T$20,$DI48)))</f>
        <v>0</v>
      </c>
      <c r="DW48" s="44">
        <f>IF(P$23=0,0,求节点(P$23:P$28,$B$23:$B$28,求节点(其他调用!$S$4:$S$20,其他调用!$T$4:$T$20,$DI48)))</f>
        <v>0</v>
      </c>
      <c r="DX48" s="44">
        <f>IF(Q$23=0,0,求节点(Q$23:Q$28,$B$23:$B$28,求节点(其他调用!$S$4:$S$20,其他调用!$T$4:$T$20,$DI48)))</f>
        <v>0</v>
      </c>
      <c r="DY48" s="44">
        <f>IF(R$23=0,0,求节点(R$23:R$28,$B$23:$B$28,求节点(其他调用!$S$4:$S$20,其他调用!$T$4:$T$20,$DI48)))</f>
        <v>0</v>
      </c>
      <c r="DZ48" s="44">
        <f>IF(S$23=0,0,求节点(S$23:S$28,$B$23:$B$28,求节点(其他调用!$S$4:$S$20,其他调用!$T$4:$T$20,$DI48)))</f>
        <v>0</v>
      </c>
      <c r="EA48" s="44">
        <f>IF(T$23=0,0,求节点(T$23:T$28,$B$23:$B$28,求节点(其他调用!$S$4:$S$20,其他调用!$T$4:$T$20,$DI48)))</f>
        <v>0</v>
      </c>
      <c r="EB48" s="44">
        <f>IF(U$23=0,0,求节点(U$23:U$28,$B$23:$B$28,求节点(其他调用!$S$4:$S$20,其他调用!$T$4:$T$20,$DI48)))</f>
        <v>0</v>
      </c>
      <c r="EC48" s="44">
        <f>IF(V$23=0,0,求节点(V$23:V$28,$B$23:$B$28,求节点(其他调用!$S$4:$S$20,其他调用!$T$4:$T$20,$DI48)))</f>
        <v>0</v>
      </c>
      <c r="EF48" s="44">
        <v>45</v>
      </c>
      <c r="EG48" s="44">
        <f>IF(C$4=0,0,求节点(C$4:C$9,$B$4:$B$9,求节点(其他调用!$F$4:$F$42,其他调用!$G$4:$G$42,其他调用!$AG49)))</f>
        <v>2.628007474140964</v>
      </c>
      <c r="EH48" s="44">
        <f>IF(D$4=0,0,求节点(D$4:D$9,$B$4:$B$9,求节点(其他调用!$F$4:$F$42,其他调用!$G$4:$G$42,其他调用!$AG49)))</f>
        <v>5.2791855297997241</v>
      </c>
      <c r="EI48" s="44">
        <f>IF(E$4=0,0,求节点(E$4:E$9,$B$4:$B$9,求节点(其他调用!$F$4:$F$42,其他调用!$G$4:$G$42,其他调用!$AG49)))</f>
        <v>0.91202347547554818</v>
      </c>
      <c r="EJ48" s="44">
        <f>IF(F$4=0,0,求节点(F$4:F$9,$B$4:$B$9,求节点(其他调用!$F$4:$F$42,其他调用!$G$4:$G$42,其他调用!$AG49)))</f>
        <v>0</v>
      </c>
      <c r="EK48" s="44">
        <f>IF(G$4=0,0,求节点(G$4:G$9,$B$4:$B$9,求节点(其他调用!$F$4:$F$42,其他调用!$G$4:$G$42,其他调用!$AG49)))</f>
        <v>0</v>
      </c>
      <c r="EL48" s="44">
        <f>IF(H$4=0,0,求节点(H$4:H$9,$B$4:$B$9,求节点(其他调用!$F$4:$F$42,其他调用!$G$4:$G$42,其他调用!$AG49)))</f>
        <v>0</v>
      </c>
      <c r="EM48" s="44">
        <f>IF(I$4=0,0,求节点(I$4:I$9,$B$4:$B$9,求节点(其他调用!$F$4:$F$42,其他调用!$G$4:$G$42,其他调用!$AG49)))</f>
        <v>0</v>
      </c>
      <c r="EN48" s="44">
        <f>IF(J$4=0,0,求节点(J$4:J$9,$B$4:$B$9,求节点(其他调用!$F$4:$F$42,其他调用!$G$4:$G$42,其他调用!$AG49)))</f>
        <v>0</v>
      </c>
      <c r="EO48" s="44">
        <f>IF(K$4=0,0,求节点(K$4:K$9,$B$4:$B$9,求节点(其他调用!$F$4:$F$42,其他调用!$G$4:$G$42,其他调用!$AG49)))</f>
        <v>0</v>
      </c>
      <c r="EP48" s="44">
        <f>IF(L$4=0,0,求节点(L$4:L$9,$B$4:$B$9,求节点(其他调用!$F$4:$F$42,其他调用!$G$4:$G$42,其他调用!$AG49)))</f>
        <v>0</v>
      </c>
      <c r="EQ48" s="44">
        <f>IF(M$4=0,0,求节点(M$4:M$9,$B$4:$B$9,求节点(其他调用!$F$4:$F$42,其他调用!$G$4:$G$42,其他调用!$AG49)))</f>
        <v>0</v>
      </c>
      <c r="ER48" s="44">
        <f>IF(N$4=0,0,求节点(N$4:N$9,$B$4:$B$9,求节点(其他调用!$F$4:$F$42,其他调用!$G$4:$G$42,其他调用!$AG49)))</f>
        <v>0</v>
      </c>
      <c r="ES48" s="44">
        <f>IF(O$4=0,0,求节点(O$4:O$9,$B$4:$B$9,求节点(其他调用!$F$4:$F$42,其他调用!$G$4:$G$42,其他调用!$AG49)))</f>
        <v>0</v>
      </c>
      <c r="ET48" s="44">
        <f>IF(P$4=0,0,求节点(P$4:P$9,$B$4:$B$9,求节点(其他调用!$F$4:$F$42,其他调用!$G$4:$G$42,其他调用!$AG49)))</f>
        <v>0</v>
      </c>
      <c r="EU48" s="44">
        <f>IF(Q$4=0,0,求节点(Q$4:Q$9,$B$4:$B$9,求节点(其他调用!$F$4:$F$42,其他调用!$G$4:$G$42,其他调用!$AG49)))</f>
        <v>0</v>
      </c>
      <c r="EV48" s="44">
        <f>IF(R$4=0,0,求节点(R$4:R$9,$B$4:$B$9,求节点(其他调用!$F$4:$F$42,其他调用!$G$4:$G$42,其他调用!$AG49)))</f>
        <v>0</v>
      </c>
      <c r="EW48" s="44">
        <f>IF(S$4=0,0,求节点(S$4:S$9,$B$4:$B$9,求节点(其他调用!$F$4:$F$42,其他调用!$G$4:$G$42,其他调用!$AG49)))</f>
        <v>3.2755542831303481</v>
      </c>
      <c r="EX48" s="44">
        <f>IF(T$4=0,0,求节点(T$4:T$9,$B$4:$B$9,求节点(其他调用!$F$4:$F$42,其他调用!$G$4:$G$42,其他调用!$AG49)))</f>
        <v>3.0118475121521753</v>
      </c>
      <c r="EY48" s="44">
        <f>IF(U$4=0,0,求节点(U$4:U$9,$B$4:$B$9,求节点(其他调用!$F$4:$F$42,其他调用!$G$4:$G$42,其他调用!$AG49)))</f>
        <v>3.5782458422060404</v>
      </c>
      <c r="EZ48" s="44">
        <f>IF(V$4=0,0,求节点(V$4:V$9,$B$4:$B$9,求节点(其他调用!$F$4:$F$42,其他调用!$G$4:$G$42,其他调用!$AG49)))</f>
        <v>0</v>
      </c>
      <c r="FA48" s="44">
        <f>IF(W$4=0,0,求节点(W$4:W$9,$B$4:$B$9,求节点(其他调用!$F$4:$F$42,其他调用!$G$4:$G$42,其他调用!$AG49)))</f>
        <v>1.8491831008152255</v>
      </c>
      <c r="FB48" s="44">
        <f>IF(X$4=0,0,求节点(X$4:X$9,$B$4:$B$9,求节点(其他调用!$F$4:$F$42,其他调用!$G$4:$G$42,其他调用!$AG49)))</f>
        <v>1.8491831008152255</v>
      </c>
      <c r="FC48" s="44">
        <f>IF(Y$4=0,0,求节点(Y$4:Y$9,$B$4:$B$9,求节点(其他调用!$F$4:$F$42,其他调用!$G$4:$G$42,其他调用!$AG49)))</f>
        <v>3.0807784919466505</v>
      </c>
      <c r="FD48" s="44">
        <f>IF(Z$4=0,0,求节点(Z$4:Z$9,$B$4:$B$9,求节点(其他调用!$F$4:$F$42,其他调用!$G$4:$G$42,其他调用!$AG49)))</f>
        <v>0</v>
      </c>
      <c r="FE48" s="44">
        <f>IF(AA$4=0,0,求节点(AA$4:AA$9,$B$4:$B$9,求节点(其他调用!$F$4:$F$42,其他调用!$G$4:$G$42,其他调用!$AG49)))</f>
        <v>1.8491831008152255</v>
      </c>
      <c r="FF48" s="44">
        <f>IF(AB$4=0,0,求节点(AB$4:AB$9,$B$4:$B$9,求节点(其他调用!$F$4:$F$42,其他调用!$G$4:$G$42,其他调用!$AG49)))</f>
        <v>5.5162350861707878</v>
      </c>
      <c r="FG48" s="44">
        <f>IF(AC$4=0,0,求节点(AC$4:AC$9,$B$4:$B$9,求节点(其他调用!$F$4:$F$42,其他调用!$G$4:$G$42,其他调用!$AG49)))</f>
        <v>3.2311480636544663</v>
      </c>
      <c r="FH48" s="44">
        <f>IF(AD$4=0,0,求节点(AD$4:AD$9,$B$4:$B$9,求节点(其他调用!$F$4:$F$42,其他调用!$G$4:$G$42,其他调用!$AG49)))</f>
        <v>0.22665451317773044</v>
      </c>
      <c r="FI48" s="44">
        <f>IF(AE$4=0,0,求节点(AE$4:AE$9,$B$4:$B$9,求节点(其他调用!$F$4:$F$42,其他调用!$G$4:$G$42,其他调用!$AG49)))</f>
        <v>0.22665451317773044</v>
      </c>
      <c r="FJ48" s="44">
        <f>IF(AF$4=0,0,求节点(AF$4:AF$9,$B$4:$B$9,求节点(其他调用!$F$4:$F$42,其他调用!$G$4:$G$42,其他调用!$AG49)))</f>
        <v>0.22665451317773044</v>
      </c>
      <c r="FK48" s="44">
        <f>IF(AG$4=0,0,求节点(AG$4:AG$9,$B$4:$B$9,求节点(其他调用!$F$4:$F$42,其他调用!$G$4:$G$42,其他调用!$AG49)))</f>
        <v>0.22665451317773044</v>
      </c>
      <c r="FL48" s="44">
        <f>IF(AH$4=0,0,求节点(AH$4:AH$9,$B$4:$B$9,求节点(其他调用!$F$4:$F$42,其他调用!$G$4:$G$42,其他调用!$AG49)))</f>
        <v>0.22665451317773044</v>
      </c>
      <c r="FM48" s="44">
        <f>IF(AI$4=0,0,求节点(AI$4:AI$9,$B$4:$B$9,求节点(其他调用!$F$4:$F$42,其他调用!$G$4:$G$42,其他调用!$AG49)))</f>
        <v>0.22665451317773044</v>
      </c>
      <c r="FN48" s="44">
        <f>IF(AJ$4=0,0,求节点(AJ$4:AJ$9,$B$4:$B$9,求节点(其他调用!$F$4:$F$42,其他调用!$G$4:$G$42,其他调用!$AG49)))</f>
        <v>0.22665451317773044</v>
      </c>
      <c r="FO48" s="44">
        <f>IF(AK$4=0,0,求节点(AK$4:AK$9,$B$4:$B$9,求节点(其他调用!$F$4:$F$42,其他调用!$G$4:$G$42,其他调用!$AG49)))</f>
        <v>0.22665451317773044</v>
      </c>
      <c r="FP48" s="44">
        <f>IF(AL$4=0,0,求节点(AL$4:AL$9,$B$4:$B$9,求节点(其他调用!$F$4:$F$42,其他调用!$G$4:$G$42,其他调用!$AG49)))</f>
        <v>0.22665451317773044</v>
      </c>
      <c r="FQ48" s="44">
        <f>IF(AM$4=0,0,求节点(AM$4:AM$9,$B$4:$B$9,求节点(其他调用!$F$4:$F$42,其他调用!$G$4:$G$42,其他调用!$AG49)))</f>
        <v>0.22665451317773044</v>
      </c>
      <c r="FR48" s="44">
        <f>IF(AN$4=0,0,求节点(AN$4:AN$9,$B$4:$B$9,求节点(其他调用!$F$4:$F$42,其他调用!$G$4:$G$42,其他调用!$AG49)))</f>
        <v>0.22665451317773044</v>
      </c>
      <c r="FS48" s="44">
        <f>IF(AO$4=0,0,求节点(AO$4:AO$9,$B$4:$B$9,求节点(其他调用!$F$4:$F$42,其他调用!$G$4:$G$42,其他调用!$AG49)))</f>
        <v>0.22665451317773044</v>
      </c>
      <c r="FT48" s="44">
        <f>IF(AP$4=0,0,求节点(AP$4:AP$9,$B$4:$B$9,求节点(其他调用!$F$4:$F$42,其他调用!$G$4:$G$42,其他调用!$AG49)))</f>
        <v>0.22665451317773044</v>
      </c>
      <c r="FU48" s="44">
        <f>IF(AQ$4=0,0,求节点(AQ$4:AQ$9,$B$4:$B$9,求节点(其他调用!$F$4:$F$42,其他调用!$G$4:$G$42,其他调用!$AG49)))</f>
        <v>0.22665451317773044</v>
      </c>
      <c r="FV48" s="44">
        <f>IF(AR$4=0,0,求节点(AR$4:AR$9,$B$4:$B$9,求节点(其他调用!$F$4:$F$42,其他调用!$G$4:$G$42,其他调用!$AG49)))</f>
        <v>0.22665451317773044</v>
      </c>
      <c r="FW48" s="44">
        <f>IF(AS$4=0,0,求节点(AS$4:AS$9,$B$4:$B$9,求节点(其他调用!$F$4:$F$42,其他调用!$G$4:$G$42,其他调用!$AG49)))</f>
        <v>0.22665451317773044</v>
      </c>
      <c r="FX48" s="44">
        <f>IF(AT$4=0,0,求节点(AT$4:AT$9,$B$4:$B$9,求节点(其他调用!$F$4:$F$42,其他调用!$G$4:$G$42,其他调用!$AG49)))</f>
        <v>0.22665451317773044</v>
      </c>
      <c r="FY48" s="44">
        <f>IF(AU$4=0,0,求节点(AU$4:AU$9,$B$4:$B$9,求节点(其他调用!$F$4:$F$42,其他调用!$G$4:$G$42,其他调用!$AG49)))</f>
        <v>0.22665451317773044</v>
      </c>
      <c r="FZ48" s="44">
        <f>IF(AV$4=0,0,求节点(AV$4:AV$9,$B$4:$B$9,求节点(其他调用!$F$4:$F$42,其他调用!$G$4:$G$42,其他调用!$AG49)))</f>
        <v>0.22665451317773044</v>
      </c>
      <c r="GA48" s="44">
        <f>IF(AW$4=0,0,求节点(AW$4:AW$9,$B$4:$B$9,求节点(其他调用!$F$4:$F$42,其他调用!$G$4:$G$42,其他调用!$AG49)))</f>
        <v>0.22665451317773044</v>
      </c>
      <c r="GB48" s="44">
        <f>IF(AX$4=0,0,求节点(AX$4:AX$9,$B$4:$B$9,求节点(其他调用!$F$4:$F$42,其他调用!$G$4:$G$42,其他调用!$AG49)))</f>
        <v>0.22665451317773044</v>
      </c>
      <c r="GC48" s="44">
        <f>IF(AY$4=0,0,求节点(AY$4:AY$9,$B$4:$B$9,求节点(其他调用!$F$4:$F$42,其他调用!$G$4:$G$42,其他调用!$AG49)))</f>
        <v>0.22665451317773044</v>
      </c>
      <c r="GD48" s="44">
        <f>IF(AZ$4=0,0,求节点(AZ$4:AZ$9,$B$4:$B$9,求节点(其他调用!$F$4:$F$42,其他调用!$G$4:$G$42,其他调用!$AG49)))</f>
        <v>0.22665451317773044</v>
      </c>
      <c r="GF48" s="44">
        <v>45</v>
      </c>
      <c r="GG48" s="44">
        <f>IF(C$23=0,0,求节点(C$23:C$28,$B$23:$B$28,求节点(其他调用!$U$4:$U$20,其他调用!$V$4:$V$20,$GF48)))</f>
        <v>0</v>
      </c>
      <c r="GH48" s="44">
        <f>IF(D$23=0,0,求节点(D$23:D$28,$B$23:$B$28,求节点(其他调用!$U$4:$U$20,其他调用!$V$4:$V$20,$GF48)))</f>
        <v>0</v>
      </c>
      <c r="GI48" s="44">
        <f>IF(E$23=0,0,求节点(E$23:E$28,$B$23:$B$28,求节点(其他调用!$U$4:$U$20,其他调用!$V$4:$V$20,$GF48)))</f>
        <v>0</v>
      </c>
      <c r="GJ48" s="44">
        <f>IF(F$23=0,0,求节点(F$23:F$28,$B$23:$B$28,求节点(其他调用!$U$4:$U$20,其他调用!$V$4:$V$20,$GF48)))</f>
        <v>0</v>
      </c>
      <c r="GK48" s="44">
        <f>IF(G$23=0,0,求节点(G$23:G$28,$B$23:$B$28,求节点(其他调用!$U$4:$U$20,其他调用!$V$4:$V$20,$GF48)))</f>
        <v>0</v>
      </c>
      <c r="GL48" s="44">
        <f>IF(H$23=0,0,求节点(H$23:H$28,$B$23:$B$28,求节点(其他调用!$U$4:$U$20,其他调用!$V$4:$V$20,$GF48)))</f>
        <v>0</v>
      </c>
      <c r="GM48" s="44">
        <f>IF(I$23=0,0,求节点(I$23:I$28,$B$23:$B$28,求节点(其他调用!$U$4:$U$20,其他调用!$V$4:$V$20,$GF48)))</f>
        <v>0</v>
      </c>
      <c r="GN48" s="44">
        <f>IF(J$23=0,0,求节点(J$23:J$28,$B$23:$B$28,求节点(其他调用!$U$4:$U$20,其他调用!$V$4:$V$20,$GF48)))</f>
        <v>0</v>
      </c>
      <c r="GO48" s="44">
        <f>IF(K$23=0,0,求节点(K$23:K$28,$B$23:$B$28,求节点(其他调用!$U$4:$U$20,其他调用!$V$4:$V$20,$GF48)))</f>
        <v>0</v>
      </c>
      <c r="GP48" s="44">
        <f>IF(L$23=0,0,求节点(L$23:L$28,$B$23:$B$28,求节点(其他调用!$U$4:$U$20,其他调用!$V$4:$V$20,$GF48)))</f>
        <v>0</v>
      </c>
      <c r="GQ48" s="44">
        <f>IF(M$23=0,0,求节点(M$23:M$28,$B$23:$B$28,求节点(其他调用!$U$4:$U$20,其他调用!$V$4:$V$20,$GF48)))</f>
        <v>0</v>
      </c>
      <c r="GR48" s="44">
        <f>IF(N$23=0,0,求节点(N$23:N$28,$B$23:$B$28,求节点(其他调用!$U$4:$U$20,其他调用!$V$4:$V$20,$GF48)))</f>
        <v>0</v>
      </c>
      <c r="GS48" s="44">
        <f>IF(O$23=0,0,求节点(O$23:O$28,$B$23:$B$28,求节点(其他调用!$U$4:$U$20,其他调用!$V$4:$V$20,$GF48)))</f>
        <v>0</v>
      </c>
      <c r="GT48" s="44">
        <f>IF(P$23=0,0,求节点(P$23:P$28,$B$23:$B$28,求节点(其他调用!$U$4:$U$20,其他调用!$V$4:$V$20,$GF48)))</f>
        <v>0</v>
      </c>
      <c r="GU48" s="44">
        <f>IF(Q$23=0,0,求节点(Q$23:Q$28,$B$23:$B$28,求节点(其他调用!$U$4:$U$20,其他调用!$V$4:$V$20,$GF48)))</f>
        <v>0</v>
      </c>
      <c r="GV48" s="44">
        <f>IF(R$23=0,0,求节点(R$23:R$28,$B$23:$B$28,求节点(其他调用!$U$4:$U$20,其他调用!$V$4:$V$20,$GF48)))</f>
        <v>0</v>
      </c>
      <c r="GW48" s="44">
        <f>IF(S$23=0,0,求节点(S$23:S$28,$B$23:$B$28,求节点(其他调用!$U$4:$U$20,其他调用!$V$4:$V$20,$GF48)))</f>
        <v>0</v>
      </c>
      <c r="GX48" s="44">
        <f>IF(T$23=0,0,求节点(T$23:T$28,$B$23:$B$28,求节点(其他调用!$U$4:$U$20,其他调用!$V$4:$V$20,$GF48)))</f>
        <v>0</v>
      </c>
      <c r="GY48" s="44">
        <f>IF(U$23=0,0,求节点(U$23:U$28,$B$23:$B$28,求节点(其他调用!$U$4:$U$20,其他调用!$V$4:$V$20,$GF48)))</f>
        <v>0</v>
      </c>
      <c r="GZ48" s="44">
        <f>IF(V$23=0,0,求节点(V$23:V$28,$B$23:$B$28,求节点(其他调用!$U$4:$U$20,其他调用!$V$4:$V$20,$GF48)))</f>
        <v>0</v>
      </c>
      <c r="HC48" s="44">
        <v>45</v>
      </c>
      <c r="HD48" s="44">
        <f>IF(C$4=0,0,求节点(C$4:C$9,$B$4:$B$9,求节点(其他调用!$I$4:$I$42,其他调用!$J$4:$J$42,其他调用!$AH49)))</f>
        <v>3.3099588823084036</v>
      </c>
      <c r="HE48" s="44">
        <f>IF(D$4=0,0,求节点(D$4:D$9,$B$4:$B$9,求节点(其他调用!$I$4:$I$42,其他调用!$J$4:$J$42,其他调用!$AH49)))</f>
        <v>6</v>
      </c>
      <c r="HF48" s="44">
        <f>IF(E$4=0,0,求节点(E$4:E$9,$B$4:$B$9,求节点(其他调用!$I$4:$I$42,其他调用!$J$4:$J$42,其他调用!$AH49)))</f>
        <v>1.1865428319847209</v>
      </c>
      <c r="HG48" s="44">
        <f>IF(F$4=0,0,求节点(F$4:F$9,$B$4:$B$9,求节点(其他调用!$I$4:$I$42,其他调用!$J$4:$J$42,其他调用!$AH49)))</f>
        <v>0</v>
      </c>
      <c r="HH48" s="44">
        <f>IF(G$4=0,0,求节点(G$4:G$9,$B$4:$B$9,求节点(其他调用!$I$4:$I$42,其他调用!$J$4:$J$42,其他调用!$AH49)))</f>
        <v>0</v>
      </c>
      <c r="HI48" s="44">
        <f>IF(H$4=0,0,求节点(H$4:H$9,$B$4:$B$9,求节点(其他调用!$I$4:$I$42,其他调用!$J$4:$J$42,其他调用!$AH49)))</f>
        <v>0</v>
      </c>
      <c r="HJ48" s="44">
        <f>IF(I$4=0,0,求节点(I$4:I$9,$B$4:$B$9,求节点(其他调用!$I$4:$I$42,其他调用!$J$4:$J$42,其他调用!$AH49)))</f>
        <v>0</v>
      </c>
      <c r="HK48" s="44">
        <f>IF(J$4=0,0,求节点(J$4:J$9,$B$4:$B$9,求节点(其他调用!$I$4:$I$42,其他调用!$J$4:$J$42,其他调用!$AH49)))</f>
        <v>0</v>
      </c>
      <c r="HL48" s="44">
        <f>IF(K$4=0,0,求节点(K$4:K$9,$B$4:$B$9,求节点(其他调用!$I$4:$I$42,其他调用!$J$4:$J$42,其他调用!$AH49)))</f>
        <v>0</v>
      </c>
      <c r="HM48" s="44">
        <f>IF(L$4=0,0,求节点(L$4:L$9,$B$4:$B$9,求节点(其他调用!$I$4:$I$42,其他调用!$J$4:$J$42,其他调用!$AH49)))</f>
        <v>0</v>
      </c>
      <c r="HN48" s="44">
        <f>IF(M$4=0,0,求节点(M$4:M$9,$B$4:$B$9,求节点(其他调用!$I$4:$I$42,其他调用!$J$4:$J$42,其他调用!$AH49)))</f>
        <v>0</v>
      </c>
      <c r="HO48" s="44">
        <f>IF(N$4=0,0,求节点(N$4:N$9,$B$4:$B$9,求节点(其他调用!$I$4:$I$42,其他调用!$J$4:$J$42,其他调用!$AH49)))</f>
        <v>0</v>
      </c>
      <c r="HP48" s="44">
        <f>IF(O$4=0,0,求节点(O$4:O$9,$B$4:$B$9,求节点(其他调用!$I$4:$I$42,其他调用!$J$4:$J$42,其他调用!$AH49)))</f>
        <v>0</v>
      </c>
      <c r="HQ48" s="44">
        <f>IF(P$4=0,0,求节点(P$4:P$9,$B$4:$B$9,求节点(其他调用!$I$4:$I$42,其他调用!$J$4:$J$42,其他调用!$AH49)))</f>
        <v>0</v>
      </c>
      <c r="HR48" s="44">
        <f>IF(Q$4=0,0,求节点(Q$4:Q$9,$B$4:$B$9,求节点(其他调用!$I$4:$I$42,其他调用!$J$4:$J$42,其他调用!$AH49)))</f>
        <v>0</v>
      </c>
      <c r="HS48" s="44">
        <f>IF(R$4=0,0,求节点(R$4:R$9,$B$4:$B$9,求节点(其他调用!$I$4:$I$42,其他调用!$J$4:$J$42,其他调用!$AH49)))</f>
        <v>0</v>
      </c>
      <c r="HT48" s="44">
        <f>IF(S$4=0,0,求节点(S$4:S$9,$B$4:$B$9,求节点(其他调用!$I$4:$I$42,其他调用!$J$4:$J$42,其他调用!$AH49)))</f>
        <v>3.5669566737849632</v>
      </c>
      <c r="HU48" s="44">
        <f>IF(T$4=0,0,求节点(T$4:T$9,$B$4:$B$9,求节点(其他调用!$I$4:$I$42,其他调用!$J$4:$J$42,其他调用!$AH49)))</f>
        <v>3.1235711887291551</v>
      </c>
      <c r="HV48" s="44">
        <f>IF(U$4=0,0,求节点(U$4:U$9,$B$4:$B$9,求节点(其他调用!$I$4:$I$42,其他调用!$J$4:$J$42,其他调用!$AH49)))</f>
        <v>4.448830687950637</v>
      </c>
      <c r="HW48" s="44">
        <f>IF(V$4=0,0,求节点(V$4:V$9,$B$4:$B$9,求节点(其他调用!$I$4:$I$42,其他调用!$J$4:$J$42,其他调用!$AH49)))</f>
        <v>0</v>
      </c>
      <c r="HX48" s="44">
        <f>IF(W$4=0,0,求节点(W$4:W$9,$B$4:$B$9,求节点(其他调用!$I$4:$I$42,其他调用!$J$4:$J$42,其他调用!$AH49)))</f>
        <v>2.3482132863714793</v>
      </c>
      <c r="HY48" s="44">
        <f>IF(X$4=0,0,求节点(X$4:X$9,$B$4:$B$9,求节点(其他调用!$I$4:$I$42,其他调用!$J$4:$J$42,其他调用!$AH49)))</f>
        <v>2.3482132863714793</v>
      </c>
      <c r="HZ48" s="44">
        <f>IF(Y$4=0,0,求节点(Y$4:Y$9,$B$4:$B$9,求节点(其他调用!$I$4:$I$42,其他调用!$J$4:$J$42,其他调用!$AH49)))</f>
        <v>3.8425308322442384</v>
      </c>
      <c r="IA48" s="44">
        <f>IF(Z$4=0,0,求节点(Z$4:Z$9,$B$4:$B$9,求节点(其他调用!$I$4:$I$42,其他调用!$J$4:$J$42,其他调用!$AH49)))</f>
        <v>0</v>
      </c>
      <c r="IB48" s="44">
        <f>IF(AA$4=0,0,求节点(AA$4:AA$9,$B$4:$B$9,求节点(其他调用!$I$4:$I$42,其他调用!$J$4:$J$42,其他调用!$AH49)))</f>
        <v>2.3482132863714793</v>
      </c>
      <c r="IC48" s="44">
        <f>IF(AB$4=0,0,求节点(AB$4:AB$9,$B$4:$B$9,求节点(其他调用!$I$4:$I$42,其他调用!$J$4:$J$42,其他调用!$AH49)))</f>
        <v>6</v>
      </c>
      <c r="ID48" s="44">
        <f>IF(AC$4=0,0,求节点(AC$4:AC$9,$B$4:$B$9,求节点(其他调用!$I$4:$I$42,其他调用!$J$4:$J$42,其他调用!$AH49)))</f>
        <v>3.426423657764778</v>
      </c>
      <c r="IE48" s="44">
        <f>IF(AD$4=0,0,求节点(AD$4:AD$9,$B$4:$B$9,求节点(其他调用!$I$4:$I$42,其他调用!$J$4:$J$42,其他调用!$AH49)))</f>
        <v>0.31342131594484723</v>
      </c>
      <c r="IF48" s="44">
        <f>IF(AE$4=0,0,求节点(AE$4:AE$9,$B$4:$B$9,求节点(其他调用!$I$4:$I$42,其他调用!$J$4:$J$42,其他调用!$AH49)))</f>
        <v>0.31342131594484723</v>
      </c>
      <c r="IG48" s="44">
        <f>IF(AF$4=0,0,求节点(AF$4:AF$9,$B$4:$B$9,求节点(其他调用!$I$4:$I$42,其他调用!$J$4:$J$42,其他调用!$AH49)))</f>
        <v>0.31342131594484723</v>
      </c>
      <c r="IH48" s="44">
        <f>IF(AG$4=0,0,求节点(AG$4:AG$9,$B$4:$B$9,求节点(其他调用!$I$4:$I$42,其他调用!$J$4:$J$42,其他调用!$AH49)))</f>
        <v>0.31342131594484723</v>
      </c>
      <c r="II48" s="44">
        <f>IF(AH$4=0,0,求节点(AH$4:AH$9,$B$4:$B$9,求节点(其他调用!$I$4:$I$42,其他调用!$J$4:$J$42,其他调用!$AH49)))</f>
        <v>0.31342131594484723</v>
      </c>
      <c r="IJ48" s="44">
        <f>IF(AI$4=0,0,求节点(AI$4:AI$9,$B$4:$B$9,求节点(其他调用!$I$4:$I$42,其他调用!$J$4:$J$42,其他调用!$AH49)))</f>
        <v>0.31342131594484723</v>
      </c>
      <c r="IK48" s="44">
        <f>IF(AJ$4=0,0,求节点(AJ$4:AJ$9,$B$4:$B$9,求节点(其他调用!$I$4:$I$42,其他调用!$J$4:$J$42,其他调用!$AH49)))</f>
        <v>0.31342131594484723</v>
      </c>
      <c r="IL48" s="44">
        <f>IF(AK$4=0,0,求节点(AK$4:AK$9,$B$4:$B$9,求节点(其他调用!$I$4:$I$42,其他调用!$J$4:$J$42,其他调用!$AH49)))</f>
        <v>0.31342131594484723</v>
      </c>
      <c r="IM48" s="44">
        <f>IF(AL$4=0,0,求节点(AL$4:AL$9,$B$4:$B$9,求节点(其他调用!$I$4:$I$42,其他调用!$J$4:$J$42,其他调用!$AH49)))</f>
        <v>0.31342131594484723</v>
      </c>
      <c r="IN48" s="44">
        <f>IF(AM$4=0,0,求节点(AM$4:AM$9,$B$4:$B$9,求节点(其他调用!$I$4:$I$42,其他调用!$J$4:$J$42,其他调用!$AH49)))</f>
        <v>0.31342131594484723</v>
      </c>
      <c r="IO48" s="44">
        <f>IF(AN$4=0,0,求节点(AN$4:AN$9,$B$4:$B$9,求节点(其他调用!$I$4:$I$42,其他调用!$J$4:$J$42,其他调用!$AH49)))</f>
        <v>0.31342131594484723</v>
      </c>
      <c r="IP48" s="44">
        <f>IF(AO$4=0,0,求节点(AO$4:AO$9,$B$4:$B$9,求节点(其他调用!$I$4:$I$42,其他调用!$J$4:$J$42,其他调用!$AH49)))</f>
        <v>0.31342131594484723</v>
      </c>
      <c r="IQ48" s="44">
        <f>IF(AP$4=0,0,求节点(AP$4:AP$9,$B$4:$B$9,求节点(其他调用!$I$4:$I$42,其他调用!$J$4:$J$42,其他调用!$AH49)))</f>
        <v>0.31342131594484723</v>
      </c>
      <c r="IR48" s="44">
        <f>IF(AQ$4=0,0,求节点(AQ$4:AQ$9,$B$4:$B$9,求节点(其他调用!$I$4:$I$42,其他调用!$J$4:$J$42,其他调用!$AH49)))</f>
        <v>0.31342131594484723</v>
      </c>
      <c r="IS48" s="44">
        <f>IF(AR$4=0,0,求节点(AR$4:AR$9,$B$4:$B$9,求节点(其他调用!$I$4:$I$42,其他调用!$J$4:$J$42,其他调用!$AH49)))</f>
        <v>0.31342131594484723</v>
      </c>
      <c r="IT48" s="44">
        <f>IF(AS$4=0,0,求节点(AS$4:AS$9,$B$4:$B$9,求节点(其他调用!$I$4:$I$42,其他调用!$J$4:$J$42,其他调用!$AH49)))</f>
        <v>0.31342131594484723</v>
      </c>
      <c r="IU48" s="44">
        <f>IF(AT$4=0,0,求节点(AT$4:AT$9,$B$4:$B$9,求节点(其他调用!$I$4:$I$42,其他调用!$J$4:$J$42,其他调用!$AH49)))</f>
        <v>0.31342131594484723</v>
      </c>
      <c r="IV48" s="44">
        <f>IF(AU$4=0,0,求节点(AU$4:AU$9,$B$4:$B$9,求节点(其他调用!$I$4:$I$42,其他调用!$J$4:$J$42,其他调用!$AH49)))</f>
        <v>0.31342131594484723</v>
      </c>
      <c r="IW48" s="44">
        <f>IF(AV$4=0,0,求节点(AV$4:AV$9,$B$4:$B$9,求节点(其他调用!$I$4:$I$42,其他调用!$J$4:$J$42,其他调用!$AH49)))</f>
        <v>0.31342131594484723</v>
      </c>
      <c r="IX48" s="44">
        <f>IF(AW$4=0,0,求节点(AW$4:AW$9,$B$4:$B$9,求节点(其他调用!$I$4:$I$42,其他调用!$J$4:$J$42,其他调用!$AH49)))</f>
        <v>0.31342131594484723</v>
      </c>
      <c r="IY48" s="44">
        <f>IF(AX$4=0,0,求节点(AX$4:AX$9,$B$4:$B$9,求节点(其他调用!$I$4:$I$42,其他调用!$J$4:$J$42,其他调用!$AH49)))</f>
        <v>0.31342131594484723</v>
      </c>
      <c r="IZ48" s="44">
        <f>IF(AY$4=0,0,求节点(AY$4:AY$9,$B$4:$B$9,求节点(其他调用!$I$4:$I$42,其他调用!$J$4:$J$42,其他调用!$AH49)))</f>
        <v>0.31342131594484723</v>
      </c>
      <c r="JA48" s="44">
        <f>IF(AZ$4=0,0,求节点(AZ$4:AZ$9,$B$4:$B$9,求节点(其他调用!$I$4:$I$42,其他调用!$J$4:$J$42,其他调用!$AH49)))</f>
        <v>0.31342131594484723</v>
      </c>
      <c r="JC48" s="44">
        <v>45</v>
      </c>
      <c r="JD48" s="44">
        <f>IF(C$23=0,0,求节点(C$23:C$28,$B$23:$B$28,求节点(其他调用!$W$4:$W$20,其他调用!$X$4:$X$20,$JC48)))</f>
        <v>0</v>
      </c>
      <c r="JE48" s="44">
        <f>IF(D$23=0,0,求节点(D$23:D$28,$B$23:$B$28,求节点(其他调用!$W$4:$W$20,其他调用!$X$4:$X$20,$JC48)))</f>
        <v>0</v>
      </c>
      <c r="JF48" s="44">
        <f>IF(E$23=0,0,求节点(E$23:E$28,$B$23:$B$28,求节点(其他调用!$W$4:$W$20,其他调用!$X$4:$X$20,$JC48)))</f>
        <v>0</v>
      </c>
      <c r="JG48" s="44">
        <f>IF(F$23=0,0,求节点(F$23:F$28,$B$23:$B$28,求节点(其他调用!$W$4:$W$20,其他调用!$X$4:$X$20,$JC48)))</f>
        <v>4.062515699150282E-4</v>
      </c>
      <c r="JH48" s="44">
        <f>IF(G$23=0,0,求节点(G$23:G$28,$B$23:$B$28,求节点(其他调用!$W$4:$W$20,其他调用!$X$4:$X$20,$JC48)))</f>
        <v>6.0937735487265332E-4</v>
      </c>
      <c r="JI48" s="44">
        <f>IF(H$23=0,0,求节点(H$23:H$28,$B$23:$B$28,求节点(其他调用!$W$4:$W$20,其他调用!$X$4:$X$20,$JC48)))</f>
        <v>6.0937735487265332E-4</v>
      </c>
      <c r="JJ48" s="44">
        <f>IF(I$23=0,0,求节点(I$23:I$28,$B$23:$B$28,求节点(其他调用!$W$4:$W$20,其他调用!$X$4:$X$20,$JC48)))</f>
        <v>9.2329902253440732E-4</v>
      </c>
      <c r="JK48" s="44">
        <f>IF(J$23=0,0,求节点(J$23:J$28,$B$23:$B$28,求节点(其他调用!$W$4:$W$20,其他调用!$X$4:$X$20,$JC48)))</f>
        <v>0</v>
      </c>
      <c r="JL48" s="44">
        <f>IF(K$23=0,0,求节点(K$23:K$28,$B$23:$B$28,求节点(其他调用!$W$4:$W$20,其他调用!$X$4:$X$20,$JC48)))</f>
        <v>6.0937735487265332E-4</v>
      </c>
      <c r="JM48" s="44">
        <f>IF(L$23=0,0,求节点(L$23:L$28,$B$23:$B$28,求节点(其他调用!$W$4:$W$20,其他调用!$X$4:$X$20,$JC48)))</f>
        <v>0</v>
      </c>
      <c r="JN48" s="44">
        <f>IF(M$23=0,0,求节点(M$23:M$28,$B$23:$B$28,求节点(其他调用!$W$4:$W$20,其他调用!$X$4:$X$20,$JC48)))</f>
        <v>0</v>
      </c>
      <c r="JO48" s="44">
        <f>IF(N$23=0,0,求节点(N$23:N$28,$B$23:$B$28,求节点(其他调用!$W$4:$W$20,其他调用!$X$4:$X$20,$JC48)))</f>
        <v>0</v>
      </c>
      <c r="JP48" s="44">
        <f>IF(O$23=0,0,求节点(O$23:O$28,$B$23:$B$28,求节点(其他调用!$W$4:$W$20,其他调用!$X$4:$X$20,$JC48)))</f>
        <v>0</v>
      </c>
      <c r="JQ48" s="44">
        <f>IF(P$23=0,0,求节点(P$23:P$28,$B$23:$B$28,求节点(其他调用!$W$4:$W$20,其他调用!$X$4:$X$20,$JC48)))</f>
        <v>0</v>
      </c>
      <c r="JR48" s="44">
        <f>IF(Q$23=0,0,求节点(Q$23:Q$28,$B$23:$B$28,求节点(其他调用!$W$4:$W$20,其他调用!$X$4:$X$20,$JC48)))</f>
        <v>0</v>
      </c>
      <c r="JS48" s="44">
        <f>IF(R$23=0,0,求节点(R$23:R$28,$B$23:$B$28,求节点(其他调用!$W$4:$W$20,其他调用!$X$4:$X$20,$JC48)))</f>
        <v>0</v>
      </c>
      <c r="JT48" s="44">
        <f>IF(S$23=0,0,求节点(S$23:S$28,$B$23:$B$28,求节点(其他调用!$W$4:$W$20,其他调用!$X$4:$X$20,$JC48)))</f>
        <v>0</v>
      </c>
      <c r="JU48" s="44">
        <f>IF(T$23=0,0,求节点(T$23:T$28,$B$23:$B$28,求节点(其他调用!$W$4:$W$20,其他调用!$X$4:$X$20,$JC48)))</f>
        <v>0</v>
      </c>
      <c r="JV48" s="44">
        <f>IF(U$23=0,0,求节点(U$23:U$28,$B$23:$B$28,求节点(其他调用!$W$4:$W$20,其他调用!$X$4:$X$20,$JC48)))</f>
        <v>0</v>
      </c>
      <c r="JW48" s="44">
        <f>IF(V$23=0,0,求节点(V$23:V$28,$B$23:$B$28,求节点(其他调用!$W$4:$W$20,其他调用!$X$4:$X$20,$JC48)))</f>
        <v>0</v>
      </c>
      <c r="JZ48" s="44">
        <v>45</v>
      </c>
      <c r="KA48" s="44">
        <f>IF(C$4=0,0,求节点(C$4:C$9,$B$4:$B$9,求节点(其他调用!$L$4:$L$42,其他调用!$M$4:$M$42,其他调用!$AI49)))</f>
        <v>5.1825904514243293</v>
      </c>
      <c r="KB48" s="44">
        <f>IF(D$4=0,0,求节点(D$4:D$9,$B$4:$B$9,求节点(其他调用!$L$4:$L$42,其他调用!$M$4:$M$42,其他调用!$AI49)))</f>
        <v>6</v>
      </c>
      <c r="KC48" s="44">
        <f>IF(E$4=0,0,求节点(E$4:E$9,$B$4:$B$9,求节点(其他调用!$L$4:$L$42,其他调用!$M$4:$M$42,其他调用!$AI49)))</f>
        <v>2.036948666585475</v>
      </c>
      <c r="KD48" s="44">
        <f>IF(F$4=0,0,求节点(F$4:F$9,$B$4:$B$9,求节点(其他调用!$L$4:$L$42,其他调用!$M$4:$M$42,其他调用!$AI49)))</f>
        <v>0</v>
      </c>
      <c r="KE48" s="44">
        <f>IF(G$4=0,0,求节点(G$4:G$9,$B$4:$B$9,求节点(其他调用!$L$4:$L$42,其他调用!$M$4:$M$42,其他调用!$AI49)))</f>
        <v>0</v>
      </c>
      <c r="KF48" s="44">
        <f>IF(H$4=0,0,求节点(H$4:H$9,$B$4:$B$9,求节点(其他调用!$L$4:$L$42,其他调用!$M$4:$M$42,其他调用!$AI49)))</f>
        <v>0</v>
      </c>
      <c r="KG48" s="44">
        <f>IF(I$4=0,0,求节点(I$4:I$9,$B$4:$B$9,求节点(其他调用!$L$4:$L$42,其他调用!$M$4:$M$42,其他调用!$AI49)))</f>
        <v>0</v>
      </c>
      <c r="KH48" s="44">
        <f>IF(J$4=0,0,求节点(J$4:J$9,$B$4:$B$9,求节点(其他调用!$L$4:$L$42,其他调用!$M$4:$M$42,其他调用!$AI49)))</f>
        <v>0</v>
      </c>
      <c r="KI48" s="44">
        <f>IF(K$4=0,0,求节点(K$4:K$9,$B$4:$B$9,求节点(其他调用!$L$4:$L$42,其他调用!$M$4:$M$42,其他调用!$AI49)))</f>
        <v>0</v>
      </c>
      <c r="KJ48" s="44">
        <f>IF(L$4=0,0,求节点(L$4:L$9,$B$4:$B$9,求节点(其他调用!$L$4:$L$42,其他调用!$M$4:$M$42,其他调用!$AI49)))</f>
        <v>0</v>
      </c>
      <c r="KK48" s="44">
        <f>IF(M$4=0,0,求节点(M$4:M$9,$B$4:$B$9,求节点(其他调用!$L$4:$L$42,其他调用!$M$4:$M$42,其他调用!$AI49)))</f>
        <v>0</v>
      </c>
      <c r="KL48" s="44">
        <f>IF(N$4=0,0,求节点(N$4:N$9,$B$4:$B$9,求节点(其他调用!$L$4:$L$42,其他调用!$M$4:$M$42,其他调用!$AI49)))</f>
        <v>0</v>
      </c>
      <c r="KM48" s="44">
        <f>IF(O$4=0,0,求节点(O$4:O$9,$B$4:$B$9,求节点(其他调用!$L$4:$L$42,其他调用!$M$4:$M$42,其他调用!$AI49)))</f>
        <v>0</v>
      </c>
      <c r="KN48" s="44">
        <f>IF(P$4=0,0,求节点(P$4:P$9,$B$4:$B$9,求节点(其他调用!$L$4:$L$42,其他调用!$M$4:$M$42,其他调用!$AI49)))</f>
        <v>0</v>
      </c>
      <c r="KO48" s="44">
        <f>IF(Q$4=0,0,求节点(Q$4:Q$9,$B$4:$B$9,求节点(其他调用!$L$4:$L$42,其他调用!$M$4:$M$42,其他调用!$AI49)))</f>
        <v>0</v>
      </c>
      <c r="KP48" s="44">
        <f>IF(R$4=0,0,求节点(R$4:R$9,$B$4:$B$9,求节点(其他调用!$L$4:$L$42,其他调用!$M$4:$M$42,其他调用!$AI49)))</f>
        <v>0</v>
      </c>
      <c r="KQ48" s="44">
        <f>IF(S$4=0,0,求节点(S$4:S$9,$B$4:$B$9,求节点(其他调用!$L$4:$L$42,其他调用!$M$4:$M$42,其他调用!$AI49)))</f>
        <v>4.9493622815610783</v>
      </c>
      <c r="KR48" s="44">
        <f>IF(T$4=0,0,求节点(T$4:T$9,$B$4:$B$9,求节点(其他调用!$L$4:$L$42,其他调用!$M$4:$M$42,其他调用!$AI49)))</f>
        <v>3.5092824319532339</v>
      </c>
      <c r="KS48" s="44">
        <f>IF(U$4=0,0,求节点(U$4:U$9,$B$4:$B$9,求节点(其他调用!$L$4:$L$42,其他调用!$M$4:$M$42,其他调用!$AI49)))</f>
        <v>6</v>
      </c>
      <c r="KT48" s="44">
        <f>IF(V$4=0,0,求节点(V$4:V$9,$B$4:$B$9,求节点(其他调用!$L$4:$L$42,其他调用!$M$4:$M$42,其他调用!$AI49)))</f>
        <v>0</v>
      </c>
      <c r="KU48" s="44">
        <f>IF(W$4=0,0,求节点(W$4:W$9,$B$4:$B$9,求节点(其他调用!$L$4:$L$42,其他调用!$M$4:$M$42,其他调用!$AI49)))</f>
        <v>3.7816446543860236</v>
      </c>
      <c r="KV48" s="44">
        <f>IF(X$4=0,0,求节点(X$4:X$9,$B$4:$B$9,求节点(其他调用!$L$4:$L$42,其他调用!$M$4:$M$42,其他调用!$AI49)))</f>
        <v>3.7816446543860236</v>
      </c>
      <c r="KW48" s="44">
        <f>IF(Y$4=0,0,求节点(Y$4:Y$9,$B$4:$B$9,求节点(其他调用!$L$4:$L$42,其他调用!$M$4:$M$42,其他调用!$AI49)))</f>
        <v>5.9464121597661679</v>
      </c>
      <c r="KX48" s="44">
        <f>IF(Z$4=0,0,求节点(Z$4:Z$9,$B$4:$B$9,求节点(其他调用!$L$4:$L$42,其他调用!$M$4:$M$42,其他调用!$AI49)))</f>
        <v>0</v>
      </c>
      <c r="KY48" s="44">
        <f>IF(AA$4=0,0,求节点(AA$4:AA$9,$B$4:$B$9,求节点(其他调用!$L$4:$L$42,其他调用!$M$4:$M$42,其他调用!$AI49)))</f>
        <v>3.7816446543860236</v>
      </c>
      <c r="KZ48" s="44">
        <f>IF(AB$4=0,0,求节点(AB$4:AB$9,$B$4:$B$9,求节点(其他调用!$L$4:$L$42,其他调用!$M$4:$M$42,其他调用!$AI49)))</f>
        <v>6</v>
      </c>
      <c r="LA48" s="44">
        <f>IF(AC$4=0,0,求节点(AC$4:AC$9,$B$4:$B$9,求节点(其他调用!$L$4:$L$42,其他调用!$M$4:$M$42,其他调用!$AI49)))</f>
        <v>4.193594186880131</v>
      </c>
      <c r="LB48" s="44">
        <f>IF(AD$4=0,0,求节点(AD$4:AD$9,$B$4:$B$9,求节点(其他调用!$L$4:$L$42,其他调用!$M$4:$M$42,其他调用!$AI49)))</f>
        <v>0.61297224723579624</v>
      </c>
      <c r="LC48" s="44">
        <f>IF(AE$4=0,0,求节点(AE$4:AE$9,$B$4:$B$9,求节点(其他调用!$L$4:$L$42,其他调用!$M$4:$M$42,其他调用!$AI49)))</f>
        <v>0.61297224723579624</v>
      </c>
      <c r="LD48" s="44">
        <f>IF(AF$4=0,0,求节点(AF$4:AF$9,$B$4:$B$9,求节点(其他调用!$L$4:$L$42,其他调用!$M$4:$M$42,其他调用!$AI49)))</f>
        <v>0.61297224723579624</v>
      </c>
      <c r="LE48" s="44">
        <f>IF(AG$4=0,0,求节点(AG$4:AG$9,$B$4:$B$9,求节点(其他调用!$L$4:$L$42,其他调用!$M$4:$M$42,其他调用!$AI49)))</f>
        <v>0.61297224723579624</v>
      </c>
      <c r="LF48" s="44">
        <f>IF(AH$4=0,0,求节点(AH$4:AH$9,$B$4:$B$9,求节点(其他调用!$L$4:$L$42,其他调用!$M$4:$M$42,其他调用!$AI49)))</f>
        <v>0.61297224723579624</v>
      </c>
      <c r="LG48" s="44">
        <f>IF(AI$4=0,0,求节点(AI$4:AI$9,$B$4:$B$9,求节点(其他调用!$L$4:$L$42,其他调用!$M$4:$M$42,其他调用!$AI49)))</f>
        <v>0.61297224723579624</v>
      </c>
      <c r="LH48" s="44">
        <f>IF(AJ$4=0,0,求节点(AJ$4:AJ$9,$B$4:$B$9,求节点(其他调用!$L$4:$L$42,其他调用!$M$4:$M$42,其他调用!$AI49)))</f>
        <v>0.61297224723579624</v>
      </c>
      <c r="LI48" s="44">
        <f>IF(AK$4=0,0,求节点(AK$4:AK$9,$B$4:$B$9,求节点(其他调用!$L$4:$L$42,其他调用!$M$4:$M$42,其他调用!$AI49)))</f>
        <v>0.61297224723579624</v>
      </c>
      <c r="LJ48" s="44">
        <f>IF(AL$4=0,0,求节点(AL$4:AL$9,$B$4:$B$9,求节点(其他调用!$L$4:$L$42,其他调用!$M$4:$M$42,其他调用!$AI49)))</f>
        <v>0.61297224723579624</v>
      </c>
      <c r="LK48" s="44">
        <f>IF(AM$4=0,0,求节点(AM$4:AM$9,$B$4:$B$9,求节点(其他调用!$L$4:$L$42,其他调用!$M$4:$M$42,其他调用!$AI49)))</f>
        <v>0.61297224723579624</v>
      </c>
      <c r="LL48" s="44">
        <f>IF(AN$4=0,0,求节点(AN$4:AN$9,$B$4:$B$9,求节点(其他调用!$L$4:$L$42,其他调用!$M$4:$M$42,其他调用!$AI49)))</f>
        <v>0.61297224723579624</v>
      </c>
      <c r="LM48" s="44">
        <f>IF(AO$4=0,0,求节点(AO$4:AO$9,$B$4:$B$9,求节点(其他调用!$L$4:$L$42,其他调用!$M$4:$M$42,其他调用!$AI49)))</f>
        <v>0.61297224723579624</v>
      </c>
      <c r="LN48" s="44">
        <f>IF(AP$4=0,0,求节点(AP$4:AP$9,$B$4:$B$9,求节点(其他调用!$L$4:$L$42,其他调用!$M$4:$M$42,其他调用!$AI49)))</f>
        <v>0.61297224723579624</v>
      </c>
      <c r="LO48" s="44">
        <f>IF(AQ$4=0,0,求节点(AQ$4:AQ$9,$B$4:$B$9,求节点(其他调用!$L$4:$L$42,其他调用!$M$4:$M$42,其他调用!$AI49)))</f>
        <v>0.61297224723579624</v>
      </c>
      <c r="LP48" s="44">
        <f>IF(AR$4=0,0,求节点(AR$4:AR$9,$B$4:$B$9,求节点(其他调用!$L$4:$L$42,其他调用!$M$4:$M$42,其他调用!$AI49)))</f>
        <v>0.61297224723579624</v>
      </c>
      <c r="LQ48" s="44">
        <f>IF(AS$4=0,0,求节点(AS$4:AS$9,$B$4:$B$9,求节点(其他调用!$L$4:$L$42,其他调用!$M$4:$M$42,其他调用!$AI49)))</f>
        <v>0.61297224723579624</v>
      </c>
      <c r="LR48" s="44">
        <f>IF(AT$4=0,0,求节点(AT$4:AT$9,$B$4:$B$9,求节点(其他调用!$L$4:$L$42,其他调用!$M$4:$M$42,其他调用!$AI49)))</f>
        <v>0.61297224723579624</v>
      </c>
      <c r="LS48" s="44">
        <f>IF(AU$4=0,0,求节点(AU$4:AU$9,$B$4:$B$9,求节点(其他调用!$L$4:$L$42,其他调用!$M$4:$M$42,其他调用!$AI49)))</f>
        <v>0.61297224723579624</v>
      </c>
      <c r="LT48" s="44">
        <f>IF(AV$4=0,0,求节点(AV$4:AV$9,$B$4:$B$9,求节点(其他调用!$L$4:$L$42,其他调用!$M$4:$M$42,其他调用!$AI49)))</f>
        <v>0.61297224723579624</v>
      </c>
      <c r="LU48" s="44">
        <f>IF(AW$4=0,0,求节点(AW$4:AW$9,$B$4:$B$9,求节点(其他调用!$L$4:$L$42,其他调用!$M$4:$M$42,其他调用!$AI49)))</f>
        <v>0.61297224723579624</v>
      </c>
      <c r="LV48" s="44">
        <f>IF(AX$4=0,0,求节点(AX$4:AX$9,$B$4:$B$9,求节点(其他调用!$L$4:$L$42,其他调用!$M$4:$M$42,其他调用!$AI49)))</f>
        <v>0.61297224723579624</v>
      </c>
      <c r="LW48" s="44">
        <f>IF(AY$4=0,0,求节点(AY$4:AY$9,$B$4:$B$9,求节点(其他调用!$L$4:$L$42,其他调用!$M$4:$M$42,其他调用!$AI49)))</f>
        <v>0.61297224723579624</v>
      </c>
      <c r="LX48" s="44">
        <f>IF(AZ$4=0,0,求节点(AZ$4:AZ$9,$B$4:$B$9,求节点(其他调用!$L$4:$L$42,其他调用!$M$4:$M$42,其他调用!$AI49)))</f>
        <v>0.61297224723579624</v>
      </c>
      <c r="LZ48" s="44">
        <v>45</v>
      </c>
      <c r="MA48" s="44">
        <f>IF(C$23=0,0,求节点(C$23:C$28,$B$23:$B$28,求节点(其他调用!$Y$4:$Y$20,其他调用!$Z$4:$Z$20,$LZ48)))</f>
        <v>0</v>
      </c>
      <c r="MB48" s="44">
        <f>IF(D$23=0,0,求节点(D$23:D$28,$B$23:$B$28,求节点(其他调用!$Y$4:$Y$20,其他调用!$Z$4:$Z$20,$LZ48)))</f>
        <v>0</v>
      </c>
      <c r="MC48" s="44">
        <f>IF(E$23=0,0,求节点(E$23:E$28,$B$23:$B$28,求节点(其他调用!$Y$4:$Y$20,其他调用!$Z$4:$Z$20,$LZ48)))</f>
        <v>0</v>
      </c>
      <c r="MD48" s="44">
        <f>IF(F$23=0,0,求节点(F$23:F$28,$B$23:$B$28,求节点(其他调用!$Y$4:$Y$20,其他调用!$Z$4:$Z$20,$LZ48)))</f>
        <v>0</v>
      </c>
      <c r="ME48" s="44">
        <f>IF(G$23=0,0,求节点(G$23:G$28,$B$23:$B$28,求节点(其他调用!$Y$4:$Y$20,其他调用!$Z$4:$Z$20,$LZ48)))</f>
        <v>0</v>
      </c>
      <c r="MF48" s="44">
        <f>IF(H$23=0,0,求节点(H$23:H$28,$B$23:$B$28,求节点(其他调用!$Y$4:$Y$20,其他调用!$Z$4:$Z$20,$LZ48)))</f>
        <v>0</v>
      </c>
      <c r="MG48" s="44">
        <f>IF(I$23=0,0,求节点(I$23:I$28,$B$23:$B$28,求节点(其他调用!$Y$4:$Y$20,其他调用!$Z$4:$Z$20,$LZ48)))</f>
        <v>0</v>
      </c>
      <c r="MH48" s="44">
        <f>IF(J$23=0,0,求节点(J$23:J$28,$B$23:$B$28,求节点(其他调用!$Y$4:$Y$20,其他调用!$Z$4:$Z$20,$LZ48)))</f>
        <v>0</v>
      </c>
      <c r="MI48" s="44">
        <f>IF(K$23=0,0,求节点(K$23:K$28,$B$23:$B$28,求节点(其他调用!$Y$4:$Y$20,其他调用!$Z$4:$Z$20,$LZ48)))</f>
        <v>0</v>
      </c>
      <c r="MJ48" s="44">
        <f>IF(L$23=0,0,求节点(L$23:L$28,$B$23:$B$28,求节点(其他调用!$Y$4:$Y$20,其他调用!$Z$4:$Z$20,$LZ48)))</f>
        <v>0</v>
      </c>
      <c r="MK48" s="44">
        <f>IF(M$23=0,0,求节点(M$23:M$28,$B$23:$B$28,求节点(其他调用!$Y$4:$Y$20,其他调用!$Z$4:$Z$20,$LZ48)))</f>
        <v>0</v>
      </c>
      <c r="ML48" s="44">
        <f>IF(N$23=0,0,求节点(N$23:N$28,$B$23:$B$28,求节点(其他调用!$Y$4:$Y$20,其他调用!$Z$4:$Z$20,$LZ48)))</f>
        <v>0</v>
      </c>
      <c r="MM48" s="44">
        <f>IF(O$23=0,0,求节点(O$23:O$28,$B$23:$B$28,求节点(其他调用!$Y$4:$Y$20,其他调用!$Z$4:$Z$20,$LZ48)))</f>
        <v>0</v>
      </c>
      <c r="MN48" s="44">
        <f>IF(P$23=0,0,求节点(P$23:P$28,$B$23:$B$28,求节点(其他调用!$Y$4:$Y$20,其他调用!$Z$4:$Z$20,$LZ48)))</f>
        <v>0</v>
      </c>
      <c r="MO48" s="44">
        <f>IF(Q$23=0,0,求节点(Q$23:Q$28,$B$23:$B$28,求节点(其他调用!$Y$4:$Y$20,其他调用!$Z$4:$Z$20,$LZ48)))</f>
        <v>0</v>
      </c>
      <c r="MP48" s="44">
        <f>IF(R$23=0,0,求节点(R$23:R$28,$B$23:$B$28,求节点(其他调用!$Y$4:$Y$20,其他调用!$Z$4:$Z$20,$LZ48)))</f>
        <v>0</v>
      </c>
      <c r="MQ48" s="44">
        <f>IF(S$23=0,0,求节点(S$23:S$28,$B$23:$B$28,求节点(其他调用!$Y$4:$Y$20,其他调用!$Z$4:$Z$20,$LZ48)))</f>
        <v>0</v>
      </c>
      <c r="MR48" s="44">
        <f>IF(T$23=0,0,求节点(T$23:T$28,$B$23:$B$28,求节点(其他调用!$Y$4:$Y$20,其他调用!$Z$4:$Z$20,$LZ48)))</f>
        <v>0</v>
      </c>
      <c r="MS48" s="44">
        <f>IF(U$23=0,0,求节点(U$23:U$28,$B$23:$B$28,求节点(其他调用!$Y$4:$Y$20,其他调用!$Z$4:$Z$20,$LZ48)))</f>
        <v>0</v>
      </c>
      <c r="MT48" s="44">
        <f>IF(V$23=0,0,求节点(V$23:V$28,$B$23:$B$28,求节点(其他调用!$Y$4:$Y$20,其他调用!$Z$4:$Z$20,$LZ48)))</f>
        <v>0</v>
      </c>
      <c r="MW48" s="44">
        <v>45</v>
      </c>
      <c r="MX48" s="44">
        <f>IF(C$4=0,0,求节点(C$4:C$9,$B$4:$B$9,求节点(其他调用!$O$4:$O$42,其他调用!$P$4:$P$42,其他调用!$AJ49)))</f>
        <v>6</v>
      </c>
      <c r="MY48" s="44">
        <f>IF(D$4=0,0,求节点(D$4:D$9,$B$4:$B$9,求节点(其他调用!$O$4:$O$42,其他调用!$P$4:$P$42,其他调用!$AJ49)))</f>
        <v>6</v>
      </c>
      <c r="MZ48" s="44">
        <f>IF(E$4=0,0,求节点(E$4:E$9,$B$4:$B$9,求节点(其他调用!$O$4:$O$42,其他调用!$P$4:$P$42,其他调用!$AJ49)))</f>
        <v>2.6106191773658174</v>
      </c>
      <c r="NA48" s="44">
        <f>IF(F$4=0,0,求节点(F$4:F$9,$B$4:$B$9,求节点(其他调用!$O$4:$O$42,其他调用!$P$4:$P$42,其他调用!$AJ49)))</f>
        <v>0</v>
      </c>
      <c r="NB48" s="44">
        <f>IF(G$4=0,0,求节点(G$4:G$9,$B$4:$B$9,求节点(其他调用!$O$4:$O$42,其他调用!$P$4:$P$42,其他调用!$AJ49)))</f>
        <v>0</v>
      </c>
      <c r="NC48" s="44">
        <f>IF(H$4=0,0,求节点(H$4:H$9,$B$4:$B$9,求节点(其他调用!$O$4:$O$42,其他调用!$P$4:$P$42,其他调用!$AJ49)))</f>
        <v>0</v>
      </c>
      <c r="ND48" s="44">
        <f>IF(I$4=0,0,求节点(I$4:I$9,$B$4:$B$9,求节点(其他调用!$O$4:$O$42,其他调用!$P$4:$P$42,其他调用!$AJ49)))</f>
        <v>0</v>
      </c>
      <c r="NE48" s="44">
        <f>IF(J$4=0,0,求节点(J$4:J$9,$B$4:$B$9,求节点(其他调用!$O$4:$O$42,其他调用!$P$4:$P$42,其他调用!$AJ49)))</f>
        <v>0</v>
      </c>
      <c r="NF48" s="44">
        <f>IF(K$4=0,0,求节点(K$4:K$9,$B$4:$B$9,求节点(其他调用!$O$4:$O$42,其他调用!$P$4:$P$42,其他调用!$AJ49)))</f>
        <v>0</v>
      </c>
      <c r="NG48" s="44">
        <f>IF(L$4=0,0,求节点(L$4:L$9,$B$4:$B$9,求节点(其他调用!$O$4:$O$42,其他调用!$P$4:$P$42,其他调用!$AJ49)))</f>
        <v>0</v>
      </c>
      <c r="NH48" s="44">
        <f>IF(M$4=0,0,求节点(M$4:M$9,$B$4:$B$9,求节点(其他调用!$O$4:$O$42,其他调用!$P$4:$P$42,其他调用!$AJ49)))</f>
        <v>0</v>
      </c>
      <c r="NI48" s="44">
        <f>IF(N$4=0,0,求节点(N$4:N$9,$B$4:$B$9,求节点(其他调用!$O$4:$O$42,其他调用!$P$4:$P$42,其他调用!$AJ49)))</f>
        <v>0</v>
      </c>
      <c r="NJ48" s="44">
        <f>IF(O$4=0,0,求节点(O$4:O$9,$B$4:$B$9,求节点(其他调用!$O$4:$O$42,其他调用!$P$4:$P$42,其他调用!$AJ49)))</f>
        <v>0</v>
      </c>
      <c r="NK48" s="44">
        <f>IF(P$4=0,0,求节点(P$4:P$9,$B$4:$B$9,求节点(其他调用!$O$4:$O$42,其他调用!$P$4:$P$42,其他调用!$AJ49)))</f>
        <v>0</v>
      </c>
      <c r="NL48" s="44">
        <f>IF(Q$4=0,0,求节点(Q$4:Q$9,$B$4:$B$9,求节点(其他调用!$O$4:$O$42,其他调用!$P$4:$P$42,其他调用!$AJ49)))</f>
        <v>0</v>
      </c>
      <c r="NM48" s="44">
        <f>IF(R$4=0,0,求节点(R$4:R$9,$B$4:$B$9,求节点(其他调用!$O$4:$O$42,其他调用!$P$4:$P$42,其他调用!$AJ49)))</f>
        <v>0</v>
      </c>
      <c r="NN48" s="44">
        <f>IF(S$4=0,0,求节点(S$4:S$9,$B$4:$B$9,求节点(其他调用!$O$4:$O$42,其他调用!$P$4:$P$42,其他调用!$AJ49)))</f>
        <v>6</v>
      </c>
      <c r="NO48" s="44">
        <f>IF(T$4=0,0,求节点(T$4:T$9,$B$4:$B$9,求节点(其他调用!$O$4:$O$42,其他调用!$P$4:$P$42,其他调用!$AJ49)))</f>
        <v>3.8397166461627106</v>
      </c>
      <c r="NP48" s="44">
        <f>IF(U$4=0,0,求节点(U$4:U$9,$B$4:$B$9,求节点(其他调用!$O$4:$O$42,其他调用!$P$4:$P$42,其他调用!$AJ49)))</f>
        <v>6</v>
      </c>
      <c r="NQ48" s="44">
        <f>IF(V$4=0,0,求节点(V$4:V$9,$B$4:$B$9,求节点(其他调用!$O$4:$O$42,其他调用!$P$4:$P$42,其他调用!$AJ49)))</f>
        <v>0</v>
      </c>
      <c r="NR48" s="44">
        <f>IF(W$4=0,0,求节点(W$4:W$9,$B$4:$B$9,求节点(其他调用!$O$4:$O$42,其他调用!$P$4:$P$42,其他调用!$AJ49)))</f>
        <v>4.7684134023924347</v>
      </c>
      <c r="NS48" s="44">
        <f>IF(X$4=0,0,求节点(X$4:X$9,$B$4:$B$9,求节点(其他调用!$O$4:$O$42,其他调用!$P$4:$P$42,其他调用!$AJ49)))</f>
        <v>4.7684134023924347</v>
      </c>
      <c r="NT48" s="44">
        <f>IF(Y$4=0,0,求节点(Y$4:Y$9,$B$4:$B$9,求节点(其他调用!$O$4:$O$42,其他调用!$P$4:$P$42,其他调用!$AJ49)))</f>
        <v>6</v>
      </c>
      <c r="NU48" s="44">
        <f>IF(Z$4=0,0,求节点(Z$4:Z$9,$B$4:$B$9,求节点(其他调用!$O$4:$O$42,其他调用!$P$4:$P$42,其他调用!$AJ49)))</f>
        <v>0</v>
      </c>
      <c r="NV48" s="44">
        <f>IF(AA$4=0,0,求节点(AA$4:AA$9,$B$4:$B$9,求节点(其他调用!$O$4:$O$42,其他调用!$P$4:$P$42,其他调用!$AJ49)))</f>
        <v>4.7684134023924347</v>
      </c>
      <c r="NW48" s="44">
        <f>IF(AB$4=0,0,求节点(AB$4:AB$9,$B$4:$B$9,求节点(其他调用!$O$4:$O$42,其他调用!$P$4:$P$42,其他调用!$AJ49)))</f>
        <v>6</v>
      </c>
      <c r="NX48" s="44">
        <f>IF(AC$4=0,0,求节点(AC$4:AC$9,$B$4:$B$9,求节点(其他调用!$O$4:$O$42,其他调用!$P$4:$P$42,其他调用!$AJ49)))</f>
        <v>5.2644800179670863</v>
      </c>
      <c r="NY48" s="44">
        <f>IF(AD$4=0,0,求节点(AD$4:AD$9,$B$4:$B$9,求节点(其他调用!$O$4:$O$42,其他调用!$P$4:$P$42,其他调用!$AJ49)))</f>
        <v>0.86959395151766594</v>
      </c>
      <c r="NZ48" s="44">
        <f>IF(AE$4=0,0,求节点(AE$4:AE$9,$B$4:$B$9,求节点(其他调用!$O$4:$O$42,其他调用!$P$4:$P$42,其他调用!$AJ49)))</f>
        <v>0.86959395151766594</v>
      </c>
      <c r="OA48" s="44">
        <f>IF(AF$4=0,0,求节点(AF$4:AF$9,$B$4:$B$9,求节点(其他调用!$O$4:$O$42,其他调用!$P$4:$P$42,其他调用!$AJ49)))</f>
        <v>0.86959395151766594</v>
      </c>
      <c r="OB48" s="44">
        <f>IF(AG$4=0,0,求节点(AG$4:AG$9,$B$4:$B$9,求节点(其他调用!$O$4:$O$42,其他调用!$P$4:$P$42,其他调用!$AJ49)))</f>
        <v>0.86959395151766594</v>
      </c>
      <c r="OC48" s="44">
        <f>IF(AH$4=0,0,求节点(AH$4:AH$9,$B$4:$B$9,求节点(其他调用!$O$4:$O$42,其他调用!$P$4:$P$42,其他调用!$AJ49)))</f>
        <v>0.86959395151766594</v>
      </c>
      <c r="OD48" s="44">
        <f>IF(AI$4=0,0,求节点(AI$4:AI$9,$B$4:$B$9,求节点(其他调用!$O$4:$O$42,其他调用!$P$4:$P$42,其他调用!$AJ49)))</f>
        <v>0.86959395151766594</v>
      </c>
      <c r="OE48" s="44">
        <f>IF(AJ$4=0,0,求节点(AJ$4:AJ$9,$B$4:$B$9,求节点(其他调用!$O$4:$O$42,其他调用!$P$4:$P$42,其他调用!$AJ49)))</f>
        <v>0.86959395151766594</v>
      </c>
      <c r="OF48" s="44">
        <f>IF(AK$4=0,0,求节点(AK$4:AK$9,$B$4:$B$9,求节点(其他调用!$O$4:$O$42,其他调用!$P$4:$P$42,其他调用!$AJ49)))</f>
        <v>0.86959395151766594</v>
      </c>
      <c r="OG48" s="44">
        <f>IF(AL$4=0,0,求节点(AL$4:AL$9,$B$4:$B$9,求节点(其他调用!$O$4:$O$42,其他调用!$P$4:$P$42,其他调用!$AJ49)))</f>
        <v>0.86959395151766594</v>
      </c>
      <c r="OH48" s="44">
        <f>IF(AM$4=0,0,求节点(AM$4:AM$9,$B$4:$B$9,求节点(其他调用!$O$4:$O$42,其他调用!$P$4:$P$42,其他调用!$AJ49)))</f>
        <v>0.86959395151766594</v>
      </c>
      <c r="OI48" s="44">
        <f>IF(AN$4=0,0,求节点(AN$4:AN$9,$B$4:$B$9,求节点(其他调用!$O$4:$O$42,其他调用!$P$4:$P$42,其他调用!$AJ49)))</f>
        <v>0.86959395151766594</v>
      </c>
      <c r="OJ48" s="44">
        <f>IF(AO$4=0,0,求节点(AO$4:AO$9,$B$4:$B$9,求节点(其他调用!$O$4:$O$42,其他调用!$P$4:$P$42,其他调用!$AJ49)))</f>
        <v>0.86959395151766594</v>
      </c>
      <c r="OK48" s="44">
        <f>IF(AP$4=0,0,求节点(AP$4:AP$9,$B$4:$B$9,求节点(其他调用!$O$4:$O$42,其他调用!$P$4:$P$42,其他调用!$AJ49)))</f>
        <v>0.86959395151766594</v>
      </c>
      <c r="OL48" s="44">
        <f>IF(AQ$4=0,0,求节点(AQ$4:AQ$9,$B$4:$B$9,求节点(其他调用!$O$4:$O$42,其他调用!$P$4:$P$42,其他调用!$AJ49)))</f>
        <v>0.86959395151766594</v>
      </c>
      <c r="OM48" s="44">
        <f>IF(AR$4=0,0,求节点(AR$4:AR$9,$B$4:$B$9,求节点(其他调用!$O$4:$O$42,其他调用!$P$4:$P$42,其他调用!$AJ49)))</f>
        <v>0.86959395151766594</v>
      </c>
      <c r="ON48" s="44">
        <f>IF(AS$4=0,0,求节点(AS$4:AS$9,$B$4:$B$9,求节点(其他调用!$O$4:$O$42,其他调用!$P$4:$P$42,其他调用!$AJ49)))</f>
        <v>0.86959395151766594</v>
      </c>
      <c r="OO48" s="44">
        <f>IF(AT$4=0,0,求节点(AT$4:AT$9,$B$4:$B$9,求节点(其他调用!$O$4:$O$42,其他调用!$P$4:$P$42,其他调用!$AJ49)))</f>
        <v>0.86959395151766594</v>
      </c>
      <c r="OP48" s="44">
        <f>IF(AU$4=0,0,求节点(AU$4:AU$9,$B$4:$B$9,求节点(其他调用!$O$4:$O$42,其他调用!$P$4:$P$42,其他调用!$AJ49)))</f>
        <v>0.86959395151766594</v>
      </c>
      <c r="OQ48" s="44">
        <f>IF(AV$4=0,0,求节点(AV$4:AV$9,$B$4:$B$9,求节点(其他调用!$O$4:$O$42,其他调用!$P$4:$P$42,其他调用!$AJ49)))</f>
        <v>0.86959395151766594</v>
      </c>
      <c r="OR48" s="44">
        <f>IF(AW$4=0,0,求节点(AW$4:AW$9,$B$4:$B$9,求节点(其他调用!$O$4:$O$42,其他调用!$P$4:$P$42,其他调用!$AJ49)))</f>
        <v>0.86959395151766594</v>
      </c>
      <c r="OS48" s="44">
        <f>IF(AX$4=0,0,求节点(AX$4:AX$9,$B$4:$B$9,求节点(其他调用!$O$4:$O$42,其他调用!$P$4:$P$42,其他调用!$AJ49)))</f>
        <v>0.86959395151766594</v>
      </c>
      <c r="OT48" s="44">
        <f>IF(AY$4=0,0,求节点(AY$4:AY$9,$B$4:$B$9,求节点(其他调用!$O$4:$O$42,其他调用!$P$4:$P$42,其他调用!$AJ49)))</f>
        <v>0.86959395151766594</v>
      </c>
      <c r="OU48" s="44">
        <f>IF(AZ$4=0,0,求节点(AZ$4:AZ$9,$B$4:$B$9,求节点(其他调用!$O$4:$O$42,其他调用!$P$4:$P$42,其他调用!$AJ49)))</f>
        <v>0.86959395151766594</v>
      </c>
      <c r="OW48" s="44">
        <v>45</v>
      </c>
      <c r="OX48" s="44">
        <f>IF(C$23=0,0,求节点(C$23:C$28,$B$23:$B$28,求节点(其他调用!$AA$4:$AA$20,其他调用!$AB$4:$AB$20,$OW48)))</f>
        <v>0</v>
      </c>
      <c r="OY48" s="44">
        <f>IF(D$23=0,0,求节点(D$23:D$28,$B$23:$B$28,求节点(其他调用!$AA$4:$AA$20,其他调用!$AB$4:$AB$20,$OW48)))</f>
        <v>0</v>
      </c>
      <c r="OZ48" s="44">
        <f>IF(E$23=0,0,求节点(E$23:E$28,$B$23:$B$28,求节点(其他调用!$AA$4:$AA$20,其他调用!$AB$4:$AB$20,$OW48)))</f>
        <v>0</v>
      </c>
      <c r="PA48" s="44">
        <f>IF(F$23=0,0,求节点(F$23:F$28,$B$23:$B$28,求节点(其他调用!$AA$4:$AA$20,其他调用!$AB$4:$AB$20,$OW48)))</f>
        <v>3.3546083715074726E-4</v>
      </c>
      <c r="PB48" s="44">
        <f>IF(G$23=0,0,求节点(G$23:G$28,$B$23:$B$28,求节点(其他调用!$AA$4:$AA$20,其他调用!$AB$4:$AB$20,$OW48)))</f>
        <v>5.0319125572606538E-4</v>
      </c>
      <c r="PC48" s="44">
        <f>IF(H$23=0,0,求节点(H$23:H$28,$B$23:$B$28,求节点(其他调用!$AA$4:$AA$20,其他调用!$AB$4:$AB$20,$OW48)))</f>
        <v>5.0319125572606538E-4</v>
      </c>
      <c r="PD48" s="44">
        <f>IF(I$23=0,0,求节点(I$23:I$28,$B$23:$B$28,求节点(其他调用!$AA$4:$AA$20,其他调用!$AB$4:$AB$20,$OW48)))</f>
        <v>7.6241099352447605E-4</v>
      </c>
      <c r="PE48" s="44">
        <f>IF(J$23=0,0,求节点(J$23:J$28,$B$23:$B$28,求节点(其他调用!$AA$4:$AA$20,其他调用!$AB$4:$AB$20,$OW48)))</f>
        <v>0</v>
      </c>
      <c r="PF48" s="44">
        <f>IF(K$23=0,0,求节点(K$23:K$28,$B$23:$B$28,求节点(其他调用!$AA$4:$AA$20,其他调用!$AB$4:$AB$20,$OW48)))</f>
        <v>5.0319125572606538E-4</v>
      </c>
      <c r="PG48" s="44">
        <f>IF(L$23=0,0,求节点(L$23:L$28,$B$23:$B$28,求节点(其他调用!$AA$4:$AA$20,其他调用!$AB$4:$AB$20,$OW48)))</f>
        <v>0</v>
      </c>
      <c r="PH48" s="44">
        <f>IF(M$23=0,0,求节点(M$23:M$28,$B$23:$B$28,求节点(其他调用!$AA$4:$AA$20,其他调用!$AB$4:$AB$20,$OW48)))</f>
        <v>0</v>
      </c>
      <c r="PI48" s="44">
        <f>IF(N$23=0,0,求节点(N$23:N$28,$B$23:$B$28,求节点(其他调用!$AA$4:$AA$20,其他调用!$AB$4:$AB$20,$OW48)))</f>
        <v>0</v>
      </c>
      <c r="PJ48" s="44">
        <f>IF(O$23=0,0,求节点(O$23:O$28,$B$23:$B$28,求节点(其他调用!$AA$4:$AA$20,其他调用!$AB$4:$AB$20,$OW48)))</f>
        <v>0</v>
      </c>
      <c r="PK48" s="44">
        <f>IF(P$23=0,0,求节点(P$23:P$28,$B$23:$B$28,求节点(其他调用!$AA$4:$AA$20,其他调用!$AB$4:$AB$20,$OW48)))</f>
        <v>0</v>
      </c>
      <c r="PL48" s="44">
        <f>IF(Q$23=0,0,求节点(Q$23:Q$28,$B$23:$B$28,求节点(其他调用!$AA$4:$AA$20,其他调用!$AB$4:$AB$20,$OW48)))</f>
        <v>0</v>
      </c>
      <c r="PM48" s="44">
        <f>IF(R$23=0,0,求节点(R$23:R$28,$B$23:$B$28,求节点(其他调用!$AA$4:$AA$20,其他调用!$AB$4:$AB$20,$OW48)))</f>
        <v>0</v>
      </c>
      <c r="PN48" s="44">
        <f>IF(S$23=0,0,求节点(S$23:S$28,$B$23:$B$28,求节点(其他调用!$AA$4:$AA$20,其他调用!$AB$4:$AB$20,$OW48)))</f>
        <v>0</v>
      </c>
      <c r="PO48" s="44">
        <f>IF(T$23=0,0,求节点(T$23:T$28,$B$23:$B$28,求节点(其他调用!$AA$4:$AA$20,其他调用!$AB$4:$AB$20,$OW48)))</f>
        <v>0</v>
      </c>
      <c r="PP48" s="44">
        <f>IF(U$23=0,0,求节点(U$23:U$28,$B$23:$B$28,求节点(其他调用!$AA$4:$AA$20,其他调用!$AB$4:$AB$20,$OW48)))</f>
        <v>0</v>
      </c>
      <c r="PQ48" s="44">
        <f>IF(V$23=0,0,求节点(V$23:V$28,$B$23:$B$28,求节点(其他调用!$AA$4:$AA$20,其他调用!$AB$4:$AB$20,$OW48)))</f>
        <v>0</v>
      </c>
    </row>
    <row r="49" spans="61:433" x14ac:dyDescent="0.2">
      <c r="BI49" s="44">
        <v>46</v>
      </c>
      <c r="BJ49" s="44">
        <f>IF(C$4=0,0,求节点(C$4:C$9,$B$4:$B$9,求节点(其他调用!$C$4:$C$42,其他调用!$D$4:$D$42,其他调用!$AF50)))</f>
        <v>2.3588830266506782</v>
      </c>
      <c r="BK49" s="44">
        <f>IF(D$4=0,0,求节点(D$4:D$9,$B$4:$B$9,求节点(其他调用!$C$4:$C$42,其他调用!$D$4:$D$42,其他调用!$AF50)))</f>
        <v>4.8029618975663899</v>
      </c>
      <c r="BL49" s="44">
        <f>IF(E$4=0,0,求节点(E$4:E$9,$B$4:$B$9,求节点(其他调用!$C$4:$C$42,其他调用!$D$4:$D$42,其他调用!$AF50)))</f>
        <v>0.78688060739256527</v>
      </c>
      <c r="BM49" s="44">
        <f>IF(F$4=0,0,求节点(F$4:F$9,$B$4:$B$9,求节点(其他调用!$C$4:$C$42,其他调用!$D$4:$D$42,其他调用!$AF50)))</f>
        <v>0</v>
      </c>
      <c r="BN49" s="44">
        <f>IF(G$4=0,0,求节点(G$4:G$9,$B$4:$B$9,求节点(其他调用!$C$4:$C$42,其他调用!$D$4:$D$42,其他调用!$AF50)))</f>
        <v>0</v>
      </c>
      <c r="BO49" s="44">
        <f>IF(H$4=0,0,求节点(H$4:H$9,$B$4:$B$9,求节点(其他调用!$C$4:$C$42,其他调用!$D$4:$D$42,其他调用!$AF50)))</f>
        <v>0</v>
      </c>
      <c r="BP49" s="44">
        <f>IF(I$4=0,0,求节点(I$4:I$9,$B$4:$B$9,求节点(其他调用!$C$4:$C$42,其他调用!$D$4:$D$42,其他调用!$AF50)))</f>
        <v>0</v>
      </c>
      <c r="BQ49" s="44">
        <f>IF(J$4=0,0,求节点(J$4:J$9,$B$4:$B$9,求节点(其他调用!$C$4:$C$42,其他调用!$D$4:$D$42,其他调用!$AF50)))</f>
        <v>0</v>
      </c>
      <c r="BR49" s="44">
        <f>IF(K$4=0,0,求节点(K$4:K$9,$B$4:$B$9,求节点(其他调用!$C$4:$C$42,其他调用!$D$4:$D$42,其他调用!$AF50)))</f>
        <v>0</v>
      </c>
      <c r="BS49" s="44">
        <f>IF(L$4=0,0,求节点(L$4:L$9,$B$4:$B$9,求节点(其他调用!$C$4:$C$42,其他调用!$D$4:$D$42,其他调用!$AF50)))</f>
        <v>0</v>
      </c>
      <c r="BT49" s="44">
        <f>IF(M$4=0,0,求节点(M$4:M$9,$B$4:$B$9,求节点(其他调用!$C$4:$C$42,其他调用!$D$4:$D$42,其他调用!$AF50)))</f>
        <v>0</v>
      </c>
      <c r="BU49" s="44">
        <f>IF(N$4=0,0,求节点(N$4:N$9,$B$4:$B$9,求节点(其他调用!$C$4:$C$42,其他调用!$D$4:$D$42,其他调用!$AF50)))</f>
        <v>0</v>
      </c>
      <c r="BV49" s="44">
        <f>IF(O$4=0,0,求节点(O$4:O$9,$B$4:$B$9,求节点(其他调用!$C$4:$C$42,其他调用!$D$4:$D$42,其他调用!$AF50)))</f>
        <v>0</v>
      </c>
      <c r="BW49" s="44">
        <f>IF(P$4=0,0,求节点(P$4:P$9,$B$4:$B$9,求节点(其他调用!$C$4:$C$42,其他调用!$D$4:$D$42,其他调用!$AF50)))</f>
        <v>0</v>
      </c>
      <c r="BX49" s="44">
        <f>IF(Q$4=0,0,求节点(Q$4:Q$9,$B$4:$B$9,求节点(其他调用!$C$4:$C$42,其他调用!$D$4:$D$42,其他调用!$AF50)))</f>
        <v>0</v>
      </c>
      <c r="BY49" s="44">
        <f>IF(R$4=0,0,求节点(R$4:R$9,$B$4:$B$9,求节点(其他调用!$C$4:$C$42,其他调用!$D$4:$D$42,其他调用!$AF50)))</f>
        <v>0</v>
      </c>
      <c r="BZ49" s="44">
        <f>IF(S$4=0,0,求节点(S$4:S$9,$B$4:$B$9,求节点(其他调用!$C$4:$C$42,其他调用!$D$4:$D$42,其他调用!$AF50)))</f>
        <v>3.1711053582827882</v>
      </c>
      <c r="CA49" s="44">
        <f>IF(T$4=0,0,求节点(T$4:T$9,$B$4:$B$9,求节点(其他调用!$C$4:$C$42,其他调用!$D$4:$D$42,其他调用!$AF50)))</f>
        <v>2.7650149530468409</v>
      </c>
      <c r="CB49" s="44">
        <f>IF(U$4=0,0,求节点(U$4:U$9,$B$4:$B$9,求节点(其他调用!$C$4:$C$42,其他调用!$D$4:$D$42,其他调用!$AF50)))</f>
        <v>3.2369471110706325</v>
      </c>
      <c r="CC49" s="44">
        <f>IF(V$4=0,0,求节点(V$4:V$9,$B$4:$B$9,求节点(其他调用!$C$4:$C$42,其他调用!$D$4:$D$42,其他调用!$AF50)))</f>
        <v>0</v>
      </c>
      <c r="CD49" s="44">
        <f>IF(W$4=0,0,求节点(W$4:W$9,$B$4:$B$9,求节点(其他调用!$C$4:$C$42,其他调用!$D$4:$D$42,其他调用!$AF50)))</f>
        <v>1.6346524698158262</v>
      </c>
      <c r="CE49" s="44">
        <f>IF(X$4=0,0,求节点(X$4:X$9,$B$4:$B$9,求节点(其他调用!$C$4:$C$42,其他调用!$D$4:$D$42,其他调用!$AF50)))</f>
        <v>1.6346524698158262</v>
      </c>
      <c r="CF49" s="44">
        <f>IF(Y$4=0,0,求节点(Y$4:Y$9,$B$4:$B$9,求节点(其他调用!$C$4:$C$42,其他调用!$D$4:$D$42,其他调用!$AF50)))</f>
        <v>2.7650149530468409</v>
      </c>
      <c r="CG49" s="44">
        <f>IF(Z$4=0,0,求节点(Z$4:Z$9,$B$4:$B$9,求节点(其他调用!$C$4:$C$42,其他调用!$D$4:$D$42,其他调用!$AF50)))</f>
        <v>0</v>
      </c>
      <c r="CH49" s="44">
        <f>IF(AA$4=0,0,求节点(AA$4:AA$9,$B$4:$B$9,求节点(其他调用!$C$4:$C$42,其他调用!$D$4:$D$42,其他调用!$AF50)))</f>
        <v>1.6346524698158262</v>
      </c>
      <c r="CI49" s="44">
        <f>IF(AB$4=0,0,求节点(AB$4:AB$9,$B$4:$B$9,求节点(其他调用!$C$4:$C$42,其他调用!$D$4:$D$42,其他调用!$AF50)))</f>
        <v>5.0337565586219384</v>
      </c>
      <c r="CJ49" s="44">
        <f>IF(AC$4=0,0,求节点(AC$4:AC$9,$B$4:$B$9,求节点(其他调用!$C$4:$C$42,其他调用!$D$4:$D$42,其他调用!$AF50)))</f>
        <v>3.1611543830673869</v>
      </c>
      <c r="CK49" s="44">
        <f>IF(AD$4=0,0,求节点(AD$4:AD$9,$B$4:$B$9,求节点(其他调用!$C$4:$C$42,其他调用!$D$4:$D$42,其他调用!$AF50)))</f>
        <v>0.19555422178641102</v>
      </c>
      <c r="CL49" s="44">
        <f>IF(AE$4=0,0,求节点(AE$4:AE$9,$B$4:$B$9,求节点(其他调用!$C$4:$C$42,其他调用!$D$4:$D$42,其他调用!$AF50)))</f>
        <v>0.19555422178641102</v>
      </c>
      <c r="CM49" s="44">
        <f>IF(AF$4=0,0,求节点(AF$4:AF$9,$B$4:$B$9,求节点(其他调用!$C$4:$C$42,其他调用!$D$4:$D$42,其他调用!$AF50)))</f>
        <v>0.19555422178641102</v>
      </c>
      <c r="CN49" s="44">
        <f>IF(AG$4=0,0,求节点(AG$4:AG$9,$B$4:$B$9,求节点(其他调用!$C$4:$C$42,其他调用!$D$4:$D$42,其他调用!$AF50)))</f>
        <v>0.19555422178641102</v>
      </c>
      <c r="CO49" s="44">
        <f>IF(AH$4=0,0,求节点(AH$4:AH$9,$B$4:$B$9,求节点(其他调用!$C$4:$C$42,其他调用!$D$4:$D$42,其他调用!$AF50)))</f>
        <v>0.19555422178641102</v>
      </c>
      <c r="CP49" s="44">
        <f>IF(AI$4=0,0,求节点(AI$4:AI$9,$B$4:$B$9,求节点(其他调用!$C$4:$C$42,其他调用!$D$4:$D$42,其他调用!$AF50)))</f>
        <v>0.19555422178641102</v>
      </c>
      <c r="CQ49" s="44">
        <f>IF(AJ$4=0,0,求节点(AJ$4:AJ$9,$B$4:$B$9,求节点(其他调用!$C$4:$C$42,其他调用!$D$4:$D$42,其他调用!$AF50)))</f>
        <v>0.19555422178641102</v>
      </c>
      <c r="CR49" s="44">
        <f>IF(AK$4=0,0,求节点(AK$4:AK$9,$B$4:$B$9,求节点(其他调用!$C$4:$C$42,其他调用!$D$4:$D$42,其他调用!$AF50)))</f>
        <v>0.19555422178641102</v>
      </c>
      <c r="CS49" s="44">
        <f>IF(AL$4=0,0,求节点(AL$4:AL$9,$B$4:$B$9,求节点(其他调用!$C$4:$C$42,其他调用!$D$4:$D$42,其他调用!$AF50)))</f>
        <v>0.19555422178641102</v>
      </c>
      <c r="CT49" s="44">
        <f>IF(AM$4=0,0,求节点(AM$4:AM$9,$B$4:$B$9,求节点(其他调用!$C$4:$C$42,其他调用!$D$4:$D$42,其他调用!$AF50)))</f>
        <v>0.19555422178641102</v>
      </c>
      <c r="CU49" s="44">
        <f>IF(AN$4=0,0,求节点(AN$4:AN$9,$B$4:$B$9,求节点(其他调用!$C$4:$C$42,其他调用!$D$4:$D$42,其他调用!$AF50)))</f>
        <v>0.19555422178641102</v>
      </c>
      <c r="CV49" s="44">
        <f>IF(AO$4=0,0,求节点(AO$4:AO$9,$B$4:$B$9,求节点(其他调用!$C$4:$C$42,其他调用!$D$4:$D$42,其他调用!$AF50)))</f>
        <v>0.19555422178641102</v>
      </c>
      <c r="CW49" s="44">
        <f>IF(AP$4=0,0,求节点(AP$4:AP$9,$B$4:$B$9,求节点(其他调用!$C$4:$C$42,其他调用!$D$4:$D$42,其他调用!$AF50)))</f>
        <v>0.19555422178641102</v>
      </c>
      <c r="CX49" s="44">
        <f>IF(AQ$4=0,0,求节点(AQ$4:AQ$9,$B$4:$B$9,求节点(其他调用!$C$4:$C$42,其他调用!$D$4:$D$42,其他调用!$AF50)))</f>
        <v>0.19555422178641102</v>
      </c>
      <c r="CY49" s="44">
        <f>IF(AR$4=0,0,求节点(AR$4:AR$9,$B$4:$B$9,求节点(其他调用!$C$4:$C$42,其他调用!$D$4:$D$42,其他调用!$AF50)))</f>
        <v>0.19555422178641102</v>
      </c>
      <c r="CZ49" s="44">
        <f>IF(AS$4=0,0,求节点(AS$4:AS$9,$B$4:$B$9,求节点(其他调用!$C$4:$C$42,其他调用!$D$4:$D$42,其他调用!$AF50)))</f>
        <v>0.19555422178641102</v>
      </c>
      <c r="DA49" s="44">
        <f>IF(AT$4=0,0,求节点(AT$4:AT$9,$B$4:$B$9,求节点(其他调用!$C$4:$C$42,其他调用!$D$4:$D$42,其他调用!$AF50)))</f>
        <v>0.19555422178641102</v>
      </c>
      <c r="DB49" s="44">
        <f>IF(AU$4=0,0,求节点(AU$4:AU$9,$B$4:$B$9,求节点(其他调用!$C$4:$C$42,其他调用!$D$4:$D$42,其他调用!$AF50)))</f>
        <v>0.19555422178641102</v>
      </c>
      <c r="DC49" s="44">
        <f>IF(AV$4=0,0,求节点(AV$4:AV$9,$B$4:$B$9,求节点(其他调用!$C$4:$C$42,其他调用!$D$4:$D$42,其他调用!$AF50)))</f>
        <v>0.19555422178641102</v>
      </c>
      <c r="DD49" s="44">
        <f>IF(AW$4=0,0,求节点(AW$4:AW$9,$B$4:$B$9,求节点(其他调用!$C$4:$C$42,其他调用!$D$4:$D$42,其他调用!$AF50)))</f>
        <v>0.19555422178641102</v>
      </c>
      <c r="DE49" s="44">
        <f>IF(AX$4=0,0,求节点(AX$4:AX$9,$B$4:$B$9,求节点(其他调用!$C$4:$C$42,其他调用!$D$4:$D$42,其他调用!$AF50)))</f>
        <v>0.19555422178641102</v>
      </c>
      <c r="DF49" s="44">
        <f>IF(AY$4=0,0,求节点(AY$4:AY$9,$B$4:$B$9,求节点(其他调用!$C$4:$C$42,其他调用!$D$4:$D$42,其他调用!$AF50)))</f>
        <v>0.19555422178641102</v>
      </c>
      <c r="DG49" s="44">
        <f>IF(AZ$4=0,0,求节点(AZ$4:AZ$9,$B$4:$B$9,求节点(其他调用!$C$4:$C$42,其他调用!$D$4:$D$42,其他调用!$AF50)))</f>
        <v>0.19555422178641102</v>
      </c>
      <c r="DI49" s="44">
        <v>46</v>
      </c>
      <c r="DJ49" s="44">
        <f>IF(C$23=0,0,求节点(C$23:C$28,$B$23:$B$28,求节点(其他调用!$S$4:$S$20,其他调用!$T$4:$T$20,$DI49)))</f>
        <v>0</v>
      </c>
      <c r="DK49" s="44">
        <f>IF(D$23=0,0,求节点(D$23:D$28,$B$23:$B$28,求节点(其他调用!$S$4:$S$20,其他调用!$T$4:$T$20,$DI49)))</f>
        <v>0</v>
      </c>
      <c r="DL49" s="44">
        <f>IF(E$23=0,0,求节点(E$23:E$28,$B$23:$B$28,求节点(其他调用!$S$4:$S$20,其他调用!$T$4:$T$20,$DI49)))</f>
        <v>0</v>
      </c>
      <c r="DM49" s="44">
        <f>IF(F$23=0,0,求节点(F$23:F$28,$B$23:$B$28,求节点(其他调用!$S$4:$S$20,其他调用!$T$4:$T$20,$DI49)))</f>
        <v>5.0140766903905565E-4</v>
      </c>
      <c r="DN49" s="44">
        <f>IF(G$23=0,0,求节点(G$23:G$28,$B$23:$B$28,求节点(其他调用!$S$4:$S$20,其他调用!$T$4:$T$20,$DI49)))</f>
        <v>7.5211150355869449E-4</v>
      </c>
      <c r="DO49" s="44">
        <f>IF(H$23=0,0,求节点(H$23:H$28,$B$23:$B$28,求节点(其他调用!$S$4:$S$20,其他调用!$T$4:$T$20,$DI49)))</f>
        <v>7.5211150355869449E-4</v>
      </c>
      <c r="DP49" s="44">
        <f>IF(I$23=0,0,求节点(I$23:I$28,$B$23:$B$28,求节点(其他调用!$S$4:$S$20,其他调用!$T$4:$T$20,$DI49)))</f>
        <v>1.1395628841798233E-3</v>
      </c>
      <c r="DQ49" s="44">
        <f>IF(J$23=0,0,求节点(J$23:J$28,$B$23:$B$28,求节点(其他调用!$S$4:$S$20,其他调用!$T$4:$T$20,$DI49)))</f>
        <v>0</v>
      </c>
      <c r="DR49" s="44">
        <f>IF(K$23=0,0,求节点(K$23:K$28,$B$23:$B$28,求节点(其他调用!$S$4:$S$20,其他调用!$T$4:$T$20,$DI49)))</f>
        <v>7.5211150355869449E-4</v>
      </c>
      <c r="DS49" s="44">
        <f>IF(L$23=0,0,求节点(L$23:L$28,$B$23:$B$28,求节点(其他调用!$S$4:$S$20,其他调用!$T$4:$T$20,$DI49)))</f>
        <v>0</v>
      </c>
      <c r="DT49" s="44">
        <f>IF(M$23=0,0,求节点(M$23:M$28,$B$23:$B$28,求节点(其他调用!$S$4:$S$20,其他调用!$T$4:$T$20,$DI49)))</f>
        <v>0</v>
      </c>
      <c r="DU49" s="44">
        <f>IF(N$23=0,0,求节点(N$23:N$28,$B$23:$B$28,求节点(其他调用!$S$4:$S$20,其他调用!$T$4:$T$20,$DI49)))</f>
        <v>0</v>
      </c>
      <c r="DV49" s="44">
        <f>IF(O$23=0,0,求节点(O$23:O$28,$B$23:$B$28,求节点(其他调用!$S$4:$S$20,其他调用!$T$4:$T$20,$DI49)))</f>
        <v>0</v>
      </c>
      <c r="DW49" s="44">
        <f>IF(P$23=0,0,求节点(P$23:P$28,$B$23:$B$28,求节点(其他调用!$S$4:$S$20,其他调用!$T$4:$T$20,$DI49)))</f>
        <v>0</v>
      </c>
      <c r="DX49" s="44">
        <f>IF(Q$23=0,0,求节点(Q$23:Q$28,$B$23:$B$28,求节点(其他调用!$S$4:$S$20,其他调用!$T$4:$T$20,$DI49)))</f>
        <v>0</v>
      </c>
      <c r="DY49" s="44">
        <f>IF(R$23=0,0,求节点(R$23:R$28,$B$23:$B$28,求节点(其他调用!$S$4:$S$20,其他调用!$T$4:$T$20,$DI49)))</f>
        <v>0</v>
      </c>
      <c r="DZ49" s="44">
        <f>IF(S$23=0,0,求节点(S$23:S$28,$B$23:$B$28,求节点(其他调用!$S$4:$S$20,其他调用!$T$4:$T$20,$DI49)))</f>
        <v>0</v>
      </c>
      <c r="EA49" s="44">
        <f>IF(T$23=0,0,求节点(T$23:T$28,$B$23:$B$28,求节点(其他调用!$S$4:$S$20,其他调用!$T$4:$T$20,$DI49)))</f>
        <v>0</v>
      </c>
      <c r="EB49" s="44">
        <f>IF(U$23=0,0,求节点(U$23:U$28,$B$23:$B$28,求节点(其他调用!$S$4:$S$20,其他调用!$T$4:$T$20,$DI49)))</f>
        <v>0</v>
      </c>
      <c r="EC49" s="44">
        <f>IF(V$23=0,0,求节点(V$23:V$28,$B$23:$B$28,求节点(其他调用!$S$4:$S$20,其他调用!$T$4:$T$20,$DI49)))</f>
        <v>0</v>
      </c>
      <c r="EF49" s="44">
        <v>46</v>
      </c>
      <c r="EG49" s="44">
        <f>IF(C$4=0,0,求节点(C$4:C$9,$B$4:$B$9,求节点(其他调用!$F$4:$F$42,其他调用!$G$4:$G$42,其他调用!$AG50)))</f>
        <v>2.7259095515403255</v>
      </c>
      <c r="EH49" s="44">
        <f>IF(D$4=0,0,求节点(D$4:D$9,$B$4:$B$9,求节点(其他调用!$F$4:$F$42,其他调用!$G$4:$G$42,其他调用!$AG50)))</f>
        <v>5.4428690030247235</v>
      </c>
      <c r="EI49" s="44">
        <f>IF(E$4=0,0,求节点(E$4:E$9,$B$4:$B$9,求节点(其他调用!$F$4:$F$42,其他调用!$G$4:$G$42,其他调用!$AG50)))</f>
        <v>0.95754794146625122</v>
      </c>
      <c r="EJ49" s="44">
        <f>IF(F$4=0,0,求节点(F$4:F$9,$B$4:$B$9,求节点(其他调用!$F$4:$F$42,其他调用!$G$4:$G$42,其他调用!$AG50)))</f>
        <v>0</v>
      </c>
      <c r="EK49" s="44">
        <f>IF(G$4=0,0,求节点(G$4:G$9,$B$4:$B$9,求节点(其他调用!$F$4:$F$42,其他调用!$G$4:$G$42,其他调用!$AG50)))</f>
        <v>0</v>
      </c>
      <c r="EL49" s="44">
        <f>IF(H$4=0,0,求节点(H$4:H$9,$B$4:$B$9,求节点(其他调用!$F$4:$F$42,其他调用!$G$4:$G$42,其他调用!$AG50)))</f>
        <v>0</v>
      </c>
      <c r="EM49" s="44">
        <f>IF(I$4=0,0,求节点(I$4:I$9,$B$4:$B$9,求节点(其他调用!$F$4:$F$42,其他调用!$G$4:$G$42,其他调用!$AG50)))</f>
        <v>0</v>
      </c>
      <c r="EN49" s="44">
        <f>IF(J$4=0,0,求节点(J$4:J$9,$B$4:$B$9,求节点(其他调用!$F$4:$F$42,其他调用!$G$4:$G$42,其他调用!$AG50)))</f>
        <v>0</v>
      </c>
      <c r="EO49" s="44">
        <f>IF(K$4=0,0,求节点(K$4:K$9,$B$4:$B$9,求节点(其他调用!$F$4:$F$42,其他调用!$G$4:$G$42,其他调用!$AG50)))</f>
        <v>0</v>
      </c>
      <c r="EP49" s="44">
        <f>IF(L$4=0,0,求节点(L$4:L$9,$B$4:$B$9,求节点(其他调用!$F$4:$F$42,其他调用!$G$4:$G$42,其他调用!$AG50)))</f>
        <v>0</v>
      </c>
      <c r="EQ49" s="44">
        <f>IF(M$4=0,0,求节点(M$4:M$9,$B$4:$B$9,求节点(其他调用!$F$4:$F$42,其他调用!$G$4:$G$42,其他调用!$AG50)))</f>
        <v>0</v>
      </c>
      <c r="ER49" s="44">
        <f>IF(N$4=0,0,求节点(N$4:N$9,$B$4:$B$9,求节点(其他调用!$F$4:$F$42,其他调用!$G$4:$G$42,其他调用!$AG50)))</f>
        <v>0</v>
      </c>
      <c r="ES49" s="44">
        <f>IF(O$4=0,0,求节点(O$4:O$9,$B$4:$B$9,求节点(其他调用!$F$4:$F$42,其他调用!$G$4:$G$42,其他调用!$AG50)))</f>
        <v>0</v>
      </c>
      <c r="ET49" s="44">
        <f>IF(P$4=0,0,求节点(P$4:P$9,$B$4:$B$9,求节点(其他调用!$F$4:$F$42,其他调用!$G$4:$G$42,其他调用!$AG50)))</f>
        <v>0</v>
      </c>
      <c r="EU49" s="44">
        <f>IF(Q$4=0,0,求节点(Q$4:Q$9,$B$4:$B$9,求节点(其他调用!$F$4:$F$42,其他调用!$G$4:$G$42,其他调用!$AG50)))</f>
        <v>0</v>
      </c>
      <c r="EV49" s="44">
        <f>IF(R$4=0,0,求节点(R$4:R$9,$B$4:$B$9,求节点(其他调用!$F$4:$F$42,其他调用!$G$4:$G$42,其他调用!$AG50)))</f>
        <v>0</v>
      </c>
      <c r="EW49" s="44">
        <f>IF(S$4=0,0,求节点(S$4:S$9,$B$4:$B$9,求节点(其他调用!$F$4:$F$42,其他调用!$G$4:$G$42,其他调用!$AG50)))</f>
        <v>3.3135507075357338</v>
      </c>
      <c r="EX49" s="44">
        <f>IF(T$4=0,0,求节点(T$4:T$9,$B$4:$B$9,求节点(其他调用!$F$4:$F$42,其他调用!$G$4:$G$42,其他调用!$AG50)))</f>
        <v>3.0264153412692005</v>
      </c>
      <c r="EY49" s="44">
        <f>IF(U$4=0,0,求节点(U$4:U$9,$B$4:$B$9,求节点(其他调用!$F$4:$F$42,其他调用!$G$4:$G$42,其他调用!$AG50)))</f>
        <v>3.7024034767261398</v>
      </c>
      <c r="EZ49" s="44">
        <f>IF(V$4=0,0,求节点(V$4:V$9,$B$4:$B$9,求节点(其他调用!$F$4:$F$42,其他调用!$G$4:$G$42,其他调用!$AG50)))</f>
        <v>0</v>
      </c>
      <c r="FA49" s="44">
        <f>IF(W$4=0,0,求节点(W$4:W$9,$B$4:$B$9,求节点(其他调用!$F$4:$F$42,其他调用!$G$4:$G$42,其他调用!$AG50)))</f>
        <v>1.9272250425135735</v>
      </c>
      <c r="FB49" s="44">
        <f>IF(X$4=0,0,求节点(X$4:X$9,$B$4:$B$9,求节点(其他调用!$F$4:$F$42,其他调用!$G$4:$G$42,其他调用!$AG50)))</f>
        <v>1.9272250425135735</v>
      </c>
      <c r="FC49" s="44">
        <f>IF(Y$4=0,0,求节点(Y$4:Y$9,$B$4:$B$9,求节点(其他调用!$F$4:$F$42,其他调用!$G$4:$G$42,其他调用!$AG50)))</f>
        <v>3.1801045995627302</v>
      </c>
      <c r="FD49" s="44">
        <f>IF(Z$4=0,0,求节点(Z$4:Z$9,$B$4:$B$9,求节点(其他调用!$F$4:$F$42,其他调用!$G$4:$G$42,其他调用!$AG50)))</f>
        <v>0</v>
      </c>
      <c r="FE49" s="44">
        <f>IF(AA$4=0,0,求节点(AA$4:AA$9,$B$4:$B$9,求节点(其他调用!$F$4:$F$42,其他调用!$G$4:$G$42,其他调用!$AG50)))</f>
        <v>1.9272250425135735</v>
      </c>
      <c r="FF49" s="44">
        <f>IF(AB$4=0,0,求节点(AB$4:AB$9,$B$4:$B$9,求节点(其他调用!$F$4:$F$42,其他调用!$G$4:$G$42,其他调用!$AG50)))</f>
        <v>5.6917510996289202</v>
      </c>
      <c r="FG49" s="44">
        <f>IF(AC$4=0,0,求节点(AC$4:AC$9,$B$4:$B$9,求节点(其他调用!$F$4:$F$42,其他调用!$G$4:$G$42,其他调用!$AG50)))</f>
        <v>3.256610361109066</v>
      </c>
      <c r="FH49" s="44">
        <f>IF(AD$4=0,0,求节点(AD$4:AD$9,$B$4:$B$9,求节点(其他调用!$F$4:$F$42,其他调用!$G$4:$G$42,其他调用!$AG50)))</f>
        <v>0.23796817554965433</v>
      </c>
      <c r="FI49" s="44">
        <f>IF(AE$4=0,0,求节点(AE$4:AE$9,$B$4:$B$9,求节点(其他调用!$F$4:$F$42,其他调用!$G$4:$G$42,其他调用!$AG50)))</f>
        <v>0.23796817554965433</v>
      </c>
      <c r="FJ49" s="44">
        <f>IF(AF$4=0,0,求节点(AF$4:AF$9,$B$4:$B$9,求节点(其他调用!$F$4:$F$42,其他调用!$G$4:$G$42,其他调用!$AG50)))</f>
        <v>0.23796817554965433</v>
      </c>
      <c r="FK49" s="44">
        <f>IF(AG$4=0,0,求节点(AG$4:AG$9,$B$4:$B$9,求节点(其他调用!$F$4:$F$42,其他调用!$G$4:$G$42,其他调用!$AG50)))</f>
        <v>0.23796817554965433</v>
      </c>
      <c r="FL49" s="44">
        <f>IF(AH$4=0,0,求节点(AH$4:AH$9,$B$4:$B$9,求节点(其他调用!$F$4:$F$42,其他调用!$G$4:$G$42,其他调用!$AG50)))</f>
        <v>0.23796817554965433</v>
      </c>
      <c r="FM49" s="44">
        <f>IF(AI$4=0,0,求节点(AI$4:AI$9,$B$4:$B$9,求节点(其他调用!$F$4:$F$42,其他调用!$G$4:$G$42,其他调用!$AG50)))</f>
        <v>0.23796817554965433</v>
      </c>
      <c r="FN49" s="44">
        <f>IF(AJ$4=0,0,求节点(AJ$4:AJ$9,$B$4:$B$9,求节点(其他调用!$F$4:$F$42,其他调用!$G$4:$G$42,其他调用!$AG50)))</f>
        <v>0.23796817554965433</v>
      </c>
      <c r="FO49" s="44">
        <f>IF(AK$4=0,0,求节点(AK$4:AK$9,$B$4:$B$9,求节点(其他调用!$F$4:$F$42,其他调用!$G$4:$G$42,其他调用!$AG50)))</f>
        <v>0.23796817554965433</v>
      </c>
      <c r="FP49" s="44">
        <f>IF(AL$4=0,0,求节点(AL$4:AL$9,$B$4:$B$9,求节点(其他调用!$F$4:$F$42,其他调用!$G$4:$G$42,其他调用!$AG50)))</f>
        <v>0.23796817554965433</v>
      </c>
      <c r="FQ49" s="44">
        <f>IF(AM$4=0,0,求节点(AM$4:AM$9,$B$4:$B$9,求节点(其他调用!$F$4:$F$42,其他调用!$G$4:$G$42,其他调用!$AG50)))</f>
        <v>0.23796817554965433</v>
      </c>
      <c r="FR49" s="44">
        <f>IF(AN$4=0,0,求节点(AN$4:AN$9,$B$4:$B$9,求节点(其他调用!$F$4:$F$42,其他调用!$G$4:$G$42,其他调用!$AG50)))</f>
        <v>0.23796817554965433</v>
      </c>
      <c r="FS49" s="44">
        <f>IF(AO$4=0,0,求节点(AO$4:AO$9,$B$4:$B$9,求节点(其他调用!$F$4:$F$42,其他调用!$G$4:$G$42,其他调用!$AG50)))</f>
        <v>0.23796817554965433</v>
      </c>
      <c r="FT49" s="44">
        <f>IF(AP$4=0,0,求节点(AP$4:AP$9,$B$4:$B$9,求节点(其他调用!$F$4:$F$42,其他调用!$G$4:$G$42,其他调用!$AG50)))</f>
        <v>0.23796817554965433</v>
      </c>
      <c r="FU49" s="44">
        <f>IF(AQ$4=0,0,求节点(AQ$4:AQ$9,$B$4:$B$9,求节点(其他调用!$F$4:$F$42,其他调用!$G$4:$G$42,其他调用!$AG50)))</f>
        <v>0.23796817554965433</v>
      </c>
      <c r="FV49" s="44">
        <f>IF(AR$4=0,0,求节点(AR$4:AR$9,$B$4:$B$9,求节点(其他调用!$F$4:$F$42,其他调用!$G$4:$G$42,其他调用!$AG50)))</f>
        <v>0.23796817554965433</v>
      </c>
      <c r="FW49" s="44">
        <f>IF(AS$4=0,0,求节点(AS$4:AS$9,$B$4:$B$9,求节点(其他调用!$F$4:$F$42,其他调用!$G$4:$G$42,其他调用!$AG50)))</f>
        <v>0.23796817554965433</v>
      </c>
      <c r="FX49" s="44">
        <f>IF(AT$4=0,0,求节点(AT$4:AT$9,$B$4:$B$9,求节点(其他调用!$F$4:$F$42,其他调用!$G$4:$G$42,其他调用!$AG50)))</f>
        <v>0.23796817554965433</v>
      </c>
      <c r="FY49" s="44">
        <f>IF(AU$4=0,0,求节点(AU$4:AU$9,$B$4:$B$9,求节点(其他调用!$F$4:$F$42,其他调用!$G$4:$G$42,其他调用!$AG50)))</f>
        <v>0.23796817554965433</v>
      </c>
      <c r="FZ49" s="44">
        <f>IF(AV$4=0,0,求节点(AV$4:AV$9,$B$4:$B$9,求节点(其他调用!$F$4:$F$42,其他调用!$G$4:$G$42,其他调用!$AG50)))</f>
        <v>0.23796817554965433</v>
      </c>
      <c r="GA49" s="44">
        <f>IF(AW$4=0,0,求节点(AW$4:AW$9,$B$4:$B$9,求节点(其他调用!$F$4:$F$42,其他调用!$G$4:$G$42,其他调用!$AG50)))</f>
        <v>0.23796817554965433</v>
      </c>
      <c r="GB49" s="44">
        <f>IF(AX$4=0,0,求节点(AX$4:AX$9,$B$4:$B$9,求节点(其他调用!$F$4:$F$42,其他调用!$G$4:$G$42,其他调用!$AG50)))</f>
        <v>0.23796817554965433</v>
      </c>
      <c r="GC49" s="44">
        <f>IF(AY$4=0,0,求节点(AY$4:AY$9,$B$4:$B$9,求节点(其他调用!$F$4:$F$42,其他调用!$G$4:$G$42,其他调用!$AG50)))</f>
        <v>0.23796817554965433</v>
      </c>
      <c r="GD49" s="44">
        <f>IF(AZ$4=0,0,求节点(AZ$4:AZ$9,$B$4:$B$9,求节点(其他调用!$F$4:$F$42,其他调用!$G$4:$G$42,其他调用!$AG50)))</f>
        <v>0.23796817554965433</v>
      </c>
      <c r="GF49" s="44">
        <v>46</v>
      </c>
      <c r="GG49" s="44">
        <f>IF(C$23=0,0,求节点(C$23:C$28,$B$23:$B$28,求节点(其他调用!$U$4:$U$20,其他调用!$V$4:$V$20,$GF49)))</f>
        <v>0</v>
      </c>
      <c r="GH49" s="44">
        <f>IF(D$23=0,0,求节点(D$23:D$28,$B$23:$B$28,求节点(其他调用!$U$4:$U$20,其他调用!$V$4:$V$20,$GF49)))</f>
        <v>0</v>
      </c>
      <c r="GI49" s="44">
        <f>IF(E$23=0,0,求节点(E$23:E$28,$B$23:$B$28,求节点(其他调用!$U$4:$U$20,其他调用!$V$4:$V$20,$GF49)))</f>
        <v>0</v>
      </c>
      <c r="GJ49" s="44">
        <f>IF(F$23=0,0,求节点(F$23:F$28,$B$23:$B$28,求节点(其他调用!$U$4:$U$20,其他调用!$V$4:$V$20,$GF49)))</f>
        <v>0</v>
      </c>
      <c r="GK49" s="44">
        <f>IF(G$23=0,0,求节点(G$23:G$28,$B$23:$B$28,求节点(其他调用!$U$4:$U$20,其他调用!$V$4:$V$20,$GF49)))</f>
        <v>0</v>
      </c>
      <c r="GL49" s="44">
        <f>IF(H$23=0,0,求节点(H$23:H$28,$B$23:$B$28,求节点(其他调用!$U$4:$U$20,其他调用!$V$4:$V$20,$GF49)))</f>
        <v>0</v>
      </c>
      <c r="GM49" s="44">
        <f>IF(I$23=0,0,求节点(I$23:I$28,$B$23:$B$28,求节点(其他调用!$U$4:$U$20,其他调用!$V$4:$V$20,$GF49)))</f>
        <v>0</v>
      </c>
      <c r="GN49" s="44">
        <f>IF(J$23=0,0,求节点(J$23:J$28,$B$23:$B$28,求节点(其他调用!$U$4:$U$20,其他调用!$V$4:$V$20,$GF49)))</f>
        <v>0</v>
      </c>
      <c r="GO49" s="44">
        <f>IF(K$23=0,0,求节点(K$23:K$28,$B$23:$B$28,求节点(其他调用!$U$4:$U$20,其他调用!$V$4:$V$20,$GF49)))</f>
        <v>0</v>
      </c>
      <c r="GP49" s="44">
        <f>IF(L$23=0,0,求节点(L$23:L$28,$B$23:$B$28,求节点(其他调用!$U$4:$U$20,其他调用!$V$4:$V$20,$GF49)))</f>
        <v>0</v>
      </c>
      <c r="GQ49" s="44">
        <f>IF(M$23=0,0,求节点(M$23:M$28,$B$23:$B$28,求节点(其他调用!$U$4:$U$20,其他调用!$V$4:$V$20,$GF49)))</f>
        <v>0</v>
      </c>
      <c r="GR49" s="44">
        <f>IF(N$23=0,0,求节点(N$23:N$28,$B$23:$B$28,求节点(其他调用!$U$4:$U$20,其他调用!$V$4:$V$20,$GF49)))</f>
        <v>0</v>
      </c>
      <c r="GS49" s="44">
        <f>IF(O$23=0,0,求节点(O$23:O$28,$B$23:$B$28,求节点(其他调用!$U$4:$U$20,其他调用!$V$4:$V$20,$GF49)))</f>
        <v>0</v>
      </c>
      <c r="GT49" s="44">
        <f>IF(P$23=0,0,求节点(P$23:P$28,$B$23:$B$28,求节点(其他调用!$U$4:$U$20,其他调用!$V$4:$V$20,$GF49)))</f>
        <v>0</v>
      </c>
      <c r="GU49" s="44">
        <f>IF(Q$23=0,0,求节点(Q$23:Q$28,$B$23:$B$28,求节点(其他调用!$U$4:$U$20,其他调用!$V$4:$V$20,$GF49)))</f>
        <v>0</v>
      </c>
      <c r="GV49" s="44">
        <f>IF(R$23=0,0,求节点(R$23:R$28,$B$23:$B$28,求节点(其他调用!$U$4:$U$20,其他调用!$V$4:$V$20,$GF49)))</f>
        <v>0</v>
      </c>
      <c r="GW49" s="44">
        <f>IF(S$23=0,0,求节点(S$23:S$28,$B$23:$B$28,求节点(其他调用!$U$4:$U$20,其他调用!$V$4:$V$20,$GF49)))</f>
        <v>0</v>
      </c>
      <c r="GX49" s="44">
        <f>IF(T$23=0,0,求节点(T$23:T$28,$B$23:$B$28,求节点(其他调用!$U$4:$U$20,其他调用!$V$4:$V$20,$GF49)))</f>
        <v>0</v>
      </c>
      <c r="GY49" s="44">
        <f>IF(U$23=0,0,求节点(U$23:U$28,$B$23:$B$28,求节点(其他调用!$U$4:$U$20,其他调用!$V$4:$V$20,$GF49)))</f>
        <v>0</v>
      </c>
      <c r="GZ49" s="44">
        <f>IF(V$23=0,0,求节点(V$23:V$28,$B$23:$B$28,求节点(其他调用!$U$4:$U$20,其他调用!$V$4:$V$20,$GF49)))</f>
        <v>0</v>
      </c>
      <c r="HC49" s="44">
        <v>46</v>
      </c>
      <c r="HD49" s="44">
        <f>IF(C$4=0,0,求节点(C$4:C$9,$B$4:$B$9,求节点(其他调用!$I$4:$I$42,其他调用!$J$4:$J$42,其他调用!$AH50)))</f>
        <v>3.4167115719336163</v>
      </c>
      <c r="HE49" s="44">
        <f>IF(D$4=0,0,求节点(D$4:D$9,$B$4:$B$9,求节点(其他调用!$I$4:$I$42,其他调用!$J$4:$J$42,其他调用!$AH50)))</f>
        <v>6</v>
      </c>
      <c r="HF49" s="44">
        <f>IF(E$4=0,0,求节点(E$4:E$9,$B$4:$B$9,求节点(其他调用!$I$4:$I$42,其他调用!$J$4:$J$42,其他调用!$AH50)))</f>
        <v>1.2298793405111466</v>
      </c>
      <c r="HG49" s="44">
        <f>IF(F$4=0,0,求节点(F$4:F$9,$B$4:$B$9,求节点(其他调用!$I$4:$I$42,其他调用!$J$4:$J$42,其他调用!$AH50)))</f>
        <v>0</v>
      </c>
      <c r="HH49" s="44">
        <f>IF(G$4=0,0,求节点(G$4:G$9,$B$4:$B$9,求节点(其他调用!$I$4:$I$42,其他调用!$J$4:$J$42,其他调用!$AH50)))</f>
        <v>0</v>
      </c>
      <c r="HI49" s="44">
        <f>IF(H$4=0,0,求节点(H$4:H$9,$B$4:$B$9,求节点(其他调用!$I$4:$I$42,其他调用!$J$4:$J$42,其他调用!$AH50)))</f>
        <v>0</v>
      </c>
      <c r="HJ49" s="44">
        <f>IF(I$4=0,0,求节点(I$4:I$9,$B$4:$B$9,求节点(其他调用!$I$4:$I$42,其他调用!$J$4:$J$42,其他调用!$AH50)))</f>
        <v>0</v>
      </c>
      <c r="HK49" s="44">
        <f>IF(J$4=0,0,求节点(J$4:J$9,$B$4:$B$9,求节点(其他调用!$I$4:$I$42,其他调用!$J$4:$J$42,其他调用!$AH50)))</f>
        <v>0</v>
      </c>
      <c r="HL49" s="44">
        <f>IF(K$4=0,0,求节点(K$4:K$9,$B$4:$B$9,求节点(其他调用!$I$4:$I$42,其他调用!$J$4:$J$42,其他调用!$AH50)))</f>
        <v>0</v>
      </c>
      <c r="HM49" s="44">
        <f>IF(L$4=0,0,求节点(L$4:L$9,$B$4:$B$9,求节点(其他调用!$I$4:$I$42,其他调用!$J$4:$J$42,其他调用!$AH50)))</f>
        <v>0</v>
      </c>
      <c r="HN49" s="44">
        <f>IF(M$4=0,0,求节点(M$4:M$9,$B$4:$B$9,求节点(其他调用!$I$4:$I$42,其他调用!$J$4:$J$42,其他调用!$AH50)))</f>
        <v>0</v>
      </c>
      <c r="HO49" s="44">
        <f>IF(N$4=0,0,求节点(N$4:N$9,$B$4:$B$9,求节点(其他调用!$I$4:$I$42,其他调用!$J$4:$J$42,其他调用!$AH50)))</f>
        <v>0</v>
      </c>
      <c r="HP49" s="44">
        <f>IF(O$4=0,0,求节点(O$4:O$9,$B$4:$B$9,求节点(其他调用!$I$4:$I$42,其他调用!$J$4:$J$42,其他调用!$AH50)))</f>
        <v>0</v>
      </c>
      <c r="HQ49" s="44">
        <f>IF(P$4=0,0,求节点(P$4:P$9,$B$4:$B$9,求节点(其他调用!$I$4:$I$42,其他调用!$J$4:$J$42,其他调用!$AH50)))</f>
        <v>0</v>
      </c>
      <c r="HR49" s="44">
        <f>IF(Q$4=0,0,求节点(Q$4:Q$9,$B$4:$B$9,求节点(其他调用!$I$4:$I$42,其他调用!$J$4:$J$42,其他调用!$AH50)))</f>
        <v>0</v>
      </c>
      <c r="HS49" s="44">
        <f>IF(R$4=0,0,求节点(R$4:R$9,$B$4:$B$9,求节点(其他调用!$I$4:$I$42,其他调用!$J$4:$J$42,其他调用!$AH50)))</f>
        <v>0</v>
      </c>
      <c r="HT49" s="44">
        <f>IF(S$4=0,0,求节点(S$4:S$9,$B$4:$B$9,求节点(其他调用!$I$4:$I$42,其他调用!$J$4:$J$42,其他调用!$AH50)))</f>
        <v>3.6175950562049914</v>
      </c>
      <c r="HU49" s="44">
        <f>IF(T$4=0,0,求节点(T$4:T$9,$B$4:$B$9,求节点(其他调用!$I$4:$I$42,其他调用!$J$4:$J$42,其他调用!$AH50)))</f>
        <v>3.1429859445489936</v>
      </c>
      <c r="HV49" s="44">
        <f>IF(U$4=0,0,求节点(U$4:U$9,$B$4:$B$9,求节点(其他调用!$I$4:$I$42,其他调用!$J$4:$J$42,其他调用!$AH50)))</f>
        <v>4.5888409462667816</v>
      </c>
      <c r="HW49" s="44">
        <f>IF(V$4=0,0,求节点(V$4:V$9,$B$4:$B$9,求节点(其他调用!$I$4:$I$42,其他调用!$J$4:$J$42,其他调用!$AH50)))</f>
        <v>0</v>
      </c>
      <c r="HX49" s="44">
        <f>IF(W$4=0,0,求节点(W$4:W$9,$B$4:$B$9,求节点(其他调用!$I$4:$I$42,其他调用!$J$4:$J$42,其他调用!$AH50)))</f>
        <v>2.4291081022874739</v>
      </c>
      <c r="HY49" s="44">
        <f>IF(X$4=0,0,求节点(X$4:X$9,$B$4:$B$9,求节点(其他调用!$I$4:$I$42,其他调用!$J$4:$J$42,其他调用!$AH50)))</f>
        <v>2.4291081022874739</v>
      </c>
      <c r="HZ49" s="44">
        <f>IF(Y$4=0,0,求节点(Y$4:Y$9,$B$4:$B$9,求节点(其他调用!$I$4:$I$42,其他调用!$J$4:$J$42,其他调用!$AH50)))</f>
        <v>3.9749041673795023</v>
      </c>
      <c r="IA49" s="44">
        <f>IF(Z$4=0,0,求节点(Z$4:Z$9,$B$4:$B$9,求节点(其他调用!$I$4:$I$42,其他调用!$J$4:$J$42,其他调用!$AH50)))</f>
        <v>0</v>
      </c>
      <c r="IB49" s="44">
        <f>IF(AA$4=0,0,求节点(AA$4:AA$9,$B$4:$B$9,求节点(其他调用!$I$4:$I$42,其他调用!$J$4:$J$42,其他调用!$AH50)))</f>
        <v>2.4291081022874739</v>
      </c>
      <c r="IC49" s="44">
        <f>IF(AB$4=0,0,求节点(AB$4:AB$9,$B$4:$B$9,求节点(其他调用!$I$4:$I$42,其他调用!$J$4:$J$42,其他调用!$AH50)))</f>
        <v>6</v>
      </c>
      <c r="ID49" s="44">
        <f>IF(AC$4=0,0,求节点(AC$4:AC$9,$B$4:$B$9,求节点(其他调用!$I$4:$I$42,其他调用!$J$4:$J$42,其他调用!$AH50)))</f>
        <v>3.4603576285521913</v>
      </c>
      <c r="IE49" s="44">
        <f>IF(AD$4=0,0,求节点(AD$4:AD$9,$B$4:$B$9,求节点(其他调用!$I$4:$I$42,其他调用!$J$4:$J$42,其他调用!$AH50)))</f>
        <v>0.32849919684353923</v>
      </c>
      <c r="IF49" s="44">
        <f>IF(AE$4=0,0,求节点(AE$4:AE$9,$B$4:$B$9,求节点(其他调用!$I$4:$I$42,其他调用!$J$4:$J$42,其他调用!$AH50)))</f>
        <v>0.32849919684353923</v>
      </c>
      <c r="IG49" s="44">
        <f>IF(AF$4=0,0,求节点(AF$4:AF$9,$B$4:$B$9,求节点(其他调用!$I$4:$I$42,其他调用!$J$4:$J$42,其他调用!$AH50)))</f>
        <v>0.32849919684353923</v>
      </c>
      <c r="IH49" s="44">
        <f>IF(AG$4=0,0,求节点(AG$4:AG$9,$B$4:$B$9,求节点(其他调用!$I$4:$I$42,其他调用!$J$4:$J$42,其他调用!$AH50)))</f>
        <v>0.32849919684353923</v>
      </c>
      <c r="II49" s="44">
        <f>IF(AH$4=0,0,求节点(AH$4:AH$9,$B$4:$B$9,求节点(其他调用!$I$4:$I$42,其他调用!$J$4:$J$42,其他调用!$AH50)))</f>
        <v>0.32849919684353923</v>
      </c>
      <c r="IJ49" s="44">
        <f>IF(AI$4=0,0,求节点(AI$4:AI$9,$B$4:$B$9,求节点(其他调用!$I$4:$I$42,其他调用!$J$4:$J$42,其他调用!$AH50)))</f>
        <v>0.32849919684353923</v>
      </c>
      <c r="IK49" s="44">
        <f>IF(AJ$4=0,0,求节点(AJ$4:AJ$9,$B$4:$B$9,求节点(其他调用!$I$4:$I$42,其他调用!$J$4:$J$42,其他调用!$AH50)))</f>
        <v>0.32849919684353923</v>
      </c>
      <c r="IL49" s="44">
        <f>IF(AK$4=0,0,求节点(AK$4:AK$9,$B$4:$B$9,求节点(其他调用!$I$4:$I$42,其他调用!$J$4:$J$42,其他调用!$AH50)))</f>
        <v>0.32849919684353923</v>
      </c>
      <c r="IM49" s="44">
        <f>IF(AL$4=0,0,求节点(AL$4:AL$9,$B$4:$B$9,求节点(其他调用!$I$4:$I$42,其他调用!$J$4:$J$42,其他调用!$AH50)))</f>
        <v>0.32849919684353923</v>
      </c>
      <c r="IN49" s="44">
        <f>IF(AM$4=0,0,求节点(AM$4:AM$9,$B$4:$B$9,求节点(其他调用!$I$4:$I$42,其他调用!$J$4:$J$42,其他调用!$AH50)))</f>
        <v>0.32849919684353923</v>
      </c>
      <c r="IO49" s="44">
        <f>IF(AN$4=0,0,求节点(AN$4:AN$9,$B$4:$B$9,求节点(其他调用!$I$4:$I$42,其他调用!$J$4:$J$42,其他调用!$AH50)))</f>
        <v>0.32849919684353923</v>
      </c>
      <c r="IP49" s="44">
        <f>IF(AO$4=0,0,求节点(AO$4:AO$9,$B$4:$B$9,求节点(其他调用!$I$4:$I$42,其他调用!$J$4:$J$42,其他调用!$AH50)))</f>
        <v>0.32849919684353923</v>
      </c>
      <c r="IQ49" s="44">
        <f>IF(AP$4=0,0,求节点(AP$4:AP$9,$B$4:$B$9,求节点(其他调用!$I$4:$I$42,其他调用!$J$4:$J$42,其他调用!$AH50)))</f>
        <v>0.32849919684353923</v>
      </c>
      <c r="IR49" s="44">
        <f>IF(AQ$4=0,0,求节点(AQ$4:AQ$9,$B$4:$B$9,求节点(其他调用!$I$4:$I$42,其他调用!$J$4:$J$42,其他调用!$AH50)))</f>
        <v>0.32849919684353923</v>
      </c>
      <c r="IS49" s="44">
        <f>IF(AR$4=0,0,求节点(AR$4:AR$9,$B$4:$B$9,求节点(其他调用!$I$4:$I$42,其他调用!$J$4:$J$42,其他调用!$AH50)))</f>
        <v>0.32849919684353923</v>
      </c>
      <c r="IT49" s="44">
        <f>IF(AS$4=0,0,求节点(AS$4:AS$9,$B$4:$B$9,求节点(其他调用!$I$4:$I$42,其他调用!$J$4:$J$42,其他调用!$AH50)))</f>
        <v>0.32849919684353923</v>
      </c>
      <c r="IU49" s="44">
        <f>IF(AT$4=0,0,求节点(AT$4:AT$9,$B$4:$B$9,求节点(其他调用!$I$4:$I$42,其他调用!$J$4:$J$42,其他调用!$AH50)))</f>
        <v>0.32849919684353923</v>
      </c>
      <c r="IV49" s="44">
        <f>IF(AU$4=0,0,求节点(AU$4:AU$9,$B$4:$B$9,求节点(其他调用!$I$4:$I$42,其他调用!$J$4:$J$42,其他调用!$AH50)))</f>
        <v>0.32849919684353923</v>
      </c>
      <c r="IW49" s="44">
        <f>IF(AV$4=0,0,求节点(AV$4:AV$9,$B$4:$B$9,求节点(其他调用!$I$4:$I$42,其他调用!$J$4:$J$42,其他调用!$AH50)))</f>
        <v>0.32849919684353923</v>
      </c>
      <c r="IX49" s="44">
        <f>IF(AW$4=0,0,求节点(AW$4:AW$9,$B$4:$B$9,求节点(其他调用!$I$4:$I$42,其他调用!$J$4:$J$42,其他调用!$AH50)))</f>
        <v>0.32849919684353923</v>
      </c>
      <c r="IY49" s="44">
        <f>IF(AX$4=0,0,求节点(AX$4:AX$9,$B$4:$B$9,求节点(其他调用!$I$4:$I$42,其他调用!$J$4:$J$42,其他调用!$AH50)))</f>
        <v>0.32849919684353923</v>
      </c>
      <c r="IZ49" s="44">
        <f>IF(AY$4=0,0,求节点(AY$4:AY$9,$B$4:$B$9,求节点(其他调用!$I$4:$I$42,其他调用!$J$4:$J$42,其他调用!$AH50)))</f>
        <v>0.32849919684353923</v>
      </c>
      <c r="JA49" s="44">
        <f>IF(AZ$4=0,0,求节点(AZ$4:AZ$9,$B$4:$B$9,求节点(其他调用!$I$4:$I$42,其他调用!$J$4:$J$42,其他调用!$AH50)))</f>
        <v>0.32849919684353923</v>
      </c>
      <c r="JC49" s="44">
        <v>46</v>
      </c>
      <c r="JD49" s="44">
        <f>IF(C$23=0,0,求节点(C$23:C$28,$B$23:$B$28,求节点(其他调用!$W$4:$W$20,其他调用!$X$4:$X$20,$JC49)))</f>
        <v>0</v>
      </c>
      <c r="JE49" s="44">
        <f>IF(D$23=0,0,求节点(D$23:D$28,$B$23:$B$28,求节点(其他调用!$W$4:$W$20,其他调用!$X$4:$X$20,$JC49)))</f>
        <v>0</v>
      </c>
      <c r="JF49" s="44">
        <f>IF(E$23=0,0,求节点(E$23:E$28,$B$23:$B$28,求节点(其他调用!$W$4:$W$20,其他调用!$X$4:$X$20,$JC49)))</f>
        <v>0</v>
      </c>
      <c r="JG49" s="44">
        <f>IF(F$23=0,0,求节点(F$23:F$28,$B$23:$B$28,求节点(其他调用!$W$4:$W$20,其他调用!$X$4:$X$20,$JC49)))</f>
        <v>4.3811190649656329E-4</v>
      </c>
      <c r="JH49" s="44">
        <f>IF(G$23=0,0,求节点(G$23:G$28,$B$23:$B$28,求节点(其他调用!$W$4:$W$20,其他调用!$X$4:$X$20,$JC49)))</f>
        <v>6.5716785974501146E-4</v>
      </c>
      <c r="JI49" s="44">
        <f>IF(H$23=0,0,求节点(H$23:H$28,$B$23:$B$28,求节点(其他调用!$W$4:$W$20,其他调用!$X$4:$X$20,$JC49)))</f>
        <v>6.5716785974501146E-4</v>
      </c>
      <c r="JJ49" s="44">
        <f>IF(I$23=0,0,求节点(I$23:I$28,$B$23:$B$28,求节点(其他调用!$W$4:$W$20,其他调用!$X$4:$X$20,$JC49)))</f>
        <v>9.9570887840150224E-4</v>
      </c>
      <c r="JK49" s="44">
        <f>IF(J$23=0,0,求节点(J$23:J$28,$B$23:$B$28,求节点(其他调用!$W$4:$W$20,其他调用!$X$4:$X$20,$JC49)))</f>
        <v>0</v>
      </c>
      <c r="JL49" s="44">
        <f>IF(K$23=0,0,求节点(K$23:K$28,$B$23:$B$28,求节点(其他调用!$W$4:$W$20,其他调用!$X$4:$X$20,$JC49)))</f>
        <v>6.5716785974501146E-4</v>
      </c>
      <c r="JM49" s="44">
        <f>IF(L$23=0,0,求节点(L$23:L$28,$B$23:$B$28,求节点(其他调用!$W$4:$W$20,其他调用!$X$4:$X$20,$JC49)))</f>
        <v>0</v>
      </c>
      <c r="JN49" s="44">
        <f>IF(M$23=0,0,求节点(M$23:M$28,$B$23:$B$28,求节点(其他调用!$W$4:$W$20,其他调用!$X$4:$X$20,$JC49)))</f>
        <v>0</v>
      </c>
      <c r="JO49" s="44">
        <f>IF(N$23=0,0,求节点(N$23:N$28,$B$23:$B$28,求节点(其他调用!$W$4:$W$20,其他调用!$X$4:$X$20,$JC49)))</f>
        <v>0</v>
      </c>
      <c r="JP49" s="44">
        <f>IF(O$23=0,0,求节点(O$23:O$28,$B$23:$B$28,求节点(其他调用!$W$4:$W$20,其他调用!$X$4:$X$20,$JC49)))</f>
        <v>0</v>
      </c>
      <c r="JQ49" s="44">
        <f>IF(P$23=0,0,求节点(P$23:P$28,$B$23:$B$28,求节点(其他调用!$W$4:$W$20,其他调用!$X$4:$X$20,$JC49)))</f>
        <v>0</v>
      </c>
      <c r="JR49" s="44">
        <f>IF(Q$23=0,0,求节点(Q$23:Q$28,$B$23:$B$28,求节点(其他调用!$W$4:$W$20,其他调用!$X$4:$X$20,$JC49)))</f>
        <v>0</v>
      </c>
      <c r="JS49" s="44">
        <f>IF(R$23=0,0,求节点(R$23:R$28,$B$23:$B$28,求节点(其他调用!$W$4:$W$20,其他调用!$X$4:$X$20,$JC49)))</f>
        <v>0</v>
      </c>
      <c r="JT49" s="44">
        <f>IF(S$23=0,0,求节点(S$23:S$28,$B$23:$B$28,求节点(其他调用!$W$4:$W$20,其他调用!$X$4:$X$20,$JC49)))</f>
        <v>0</v>
      </c>
      <c r="JU49" s="44">
        <f>IF(T$23=0,0,求节点(T$23:T$28,$B$23:$B$28,求节点(其他调用!$W$4:$W$20,其他调用!$X$4:$X$20,$JC49)))</f>
        <v>0</v>
      </c>
      <c r="JV49" s="44">
        <f>IF(U$23=0,0,求节点(U$23:U$28,$B$23:$B$28,求节点(其他调用!$W$4:$W$20,其他调用!$X$4:$X$20,$JC49)))</f>
        <v>0</v>
      </c>
      <c r="JW49" s="44">
        <f>IF(V$23=0,0,求节点(V$23:V$28,$B$23:$B$28,求节点(其他调用!$W$4:$W$20,其他调用!$X$4:$X$20,$JC49)))</f>
        <v>0</v>
      </c>
      <c r="JZ49" s="44">
        <v>46</v>
      </c>
      <c r="KA49" s="44">
        <f>IF(C$4=0,0,求节点(C$4:C$9,$B$4:$B$9,求节点(其他调用!$L$4:$L$42,其他调用!$M$4:$M$42,其他调用!$AI50)))</f>
        <v>5.3451917472686485</v>
      </c>
      <c r="KB49" s="44">
        <f>IF(D$4=0,0,求节点(D$4:D$9,$B$4:$B$9,求节点(其他调用!$L$4:$L$42,其他调用!$M$4:$M$42,其他调用!$AI50)))</f>
        <v>6</v>
      </c>
      <c r="KC49" s="44">
        <f>IF(E$4=0,0,求节点(E$4:E$9,$B$4:$B$9,求节点(其他调用!$L$4:$L$42,其他调用!$M$4:$M$42,其他调用!$AI50)))</f>
        <v>2.1069575578517794</v>
      </c>
      <c r="KD49" s="44">
        <f>IF(F$4=0,0,求节点(F$4:F$9,$B$4:$B$9,求节点(其他调用!$L$4:$L$42,其他调用!$M$4:$M$42,其他调用!$AI50)))</f>
        <v>0</v>
      </c>
      <c r="KE49" s="44">
        <f>IF(G$4=0,0,求节点(G$4:G$9,$B$4:$B$9,求节点(其他调用!$L$4:$L$42,其他调用!$M$4:$M$42,其他调用!$AI50)))</f>
        <v>0</v>
      </c>
      <c r="KF49" s="44">
        <f>IF(H$4=0,0,求节点(H$4:H$9,$B$4:$B$9,求节点(其他调用!$L$4:$L$42,其他调用!$M$4:$M$42,其他调用!$AI50)))</f>
        <v>0</v>
      </c>
      <c r="KG49" s="44">
        <f>IF(I$4=0,0,求节点(I$4:I$9,$B$4:$B$9,求节点(其他调用!$L$4:$L$42,其他调用!$M$4:$M$42,其他调用!$AI50)))</f>
        <v>0</v>
      </c>
      <c r="KH49" s="44">
        <f>IF(J$4=0,0,求节点(J$4:J$9,$B$4:$B$9,求节点(其他调用!$L$4:$L$42,其他调用!$M$4:$M$42,其他调用!$AI50)))</f>
        <v>0</v>
      </c>
      <c r="KI49" s="44">
        <f>IF(K$4=0,0,求节点(K$4:K$9,$B$4:$B$9,求节点(其他调用!$L$4:$L$42,其他调用!$M$4:$M$42,其他调用!$AI50)))</f>
        <v>0</v>
      </c>
      <c r="KJ49" s="44">
        <f>IF(L$4=0,0,求节点(L$4:L$9,$B$4:$B$9,求节点(其他调用!$L$4:$L$42,其他调用!$M$4:$M$42,其他调用!$AI50)))</f>
        <v>0</v>
      </c>
      <c r="KK49" s="44">
        <f>IF(M$4=0,0,求节点(M$4:M$9,$B$4:$B$9,求节点(其他调用!$L$4:$L$42,其他调用!$M$4:$M$42,其他调用!$AI50)))</f>
        <v>0</v>
      </c>
      <c r="KL49" s="44">
        <f>IF(N$4=0,0,求节点(N$4:N$9,$B$4:$B$9,求节点(其他调用!$L$4:$L$42,其他调用!$M$4:$M$42,其他调用!$AI50)))</f>
        <v>0</v>
      </c>
      <c r="KM49" s="44">
        <f>IF(O$4=0,0,求节点(O$4:O$9,$B$4:$B$9,求节点(其他调用!$L$4:$L$42,其他调用!$M$4:$M$42,其他调用!$AI50)))</f>
        <v>0</v>
      </c>
      <c r="KN49" s="44">
        <f>IF(P$4=0,0,求节点(P$4:P$9,$B$4:$B$9,求节点(其他调用!$L$4:$L$42,其他调用!$M$4:$M$42,其他调用!$AI50)))</f>
        <v>0</v>
      </c>
      <c r="KO49" s="44">
        <f>IF(Q$4=0,0,求节点(Q$4:Q$9,$B$4:$B$9,求节点(其他调用!$L$4:$L$42,其他调用!$M$4:$M$42,其他调用!$AI50)))</f>
        <v>0</v>
      </c>
      <c r="KP49" s="44">
        <f>IF(R$4=0,0,求节点(R$4:R$9,$B$4:$B$9,求节点(其他调用!$L$4:$L$42,其他调用!$M$4:$M$42,其他调用!$AI50)))</f>
        <v>0</v>
      </c>
      <c r="KQ49" s="44">
        <f>IF(S$4=0,0,求节点(S$4:S$9,$B$4:$B$9,求节点(其他调用!$L$4:$L$42,其他调用!$M$4:$M$42,其他调用!$AI50)))</f>
        <v>5.1071443944667596</v>
      </c>
      <c r="KR49" s="44">
        <f>IF(T$4=0,0,求节点(T$4:T$9,$B$4:$B$9,求节点(其他调用!$L$4:$L$42,其他调用!$M$4:$M$42,其他调用!$AI50)))</f>
        <v>3.549607553322625</v>
      </c>
      <c r="KS49" s="44">
        <f>IF(U$4=0,0,求节点(U$4:U$9,$B$4:$B$9,求节点(其他调用!$L$4:$L$42,其他调用!$M$4:$M$42,其他调用!$AI50)))</f>
        <v>6</v>
      </c>
      <c r="KT49" s="44">
        <f>IF(V$4=0,0,求节点(V$4:V$9,$B$4:$B$9,求节点(其他调用!$L$4:$L$42,其他调用!$M$4:$M$42,其他调用!$AI50)))</f>
        <v>0</v>
      </c>
      <c r="KU49" s="44">
        <f>IF(W$4=0,0,求节点(W$4:W$9,$B$4:$B$9,求节点(其他调用!$L$4:$L$42,其他调用!$M$4:$M$42,其他调用!$AI50)))</f>
        <v>3.9191166590544029</v>
      </c>
      <c r="KV49" s="44">
        <f>IF(X$4=0,0,求节点(X$4:X$9,$B$4:$B$9,求节点(其他调用!$L$4:$L$42,其他调用!$M$4:$M$42,其他调用!$AI50)))</f>
        <v>3.9191166590544029</v>
      </c>
      <c r="KW49" s="44">
        <f>IF(Y$4=0,0,求节点(Y$4:Y$9,$B$4:$B$9,求节点(其他调用!$L$4:$L$42,其他调用!$M$4:$M$42,其他调用!$AI50)))</f>
        <v>6</v>
      </c>
      <c r="KX49" s="44">
        <f>IF(Z$4=0,0,求节点(Z$4:Z$9,$B$4:$B$9,求节点(其他调用!$L$4:$L$42,其他调用!$M$4:$M$42,其他调用!$AI50)))</f>
        <v>0</v>
      </c>
      <c r="KY49" s="44">
        <f>IF(AA$4=0,0,求节点(AA$4:AA$9,$B$4:$B$9,求节点(其他调用!$L$4:$L$42,其他调用!$M$4:$M$42,其他调用!$AI50)))</f>
        <v>3.9191166590544029</v>
      </c>
      <c r="KZ49" s="44">
        <f>IF(AB$4=0,0,求节点(AB$4:AB$9,$B$4:$B$9,求节点(其他调用!$L$4:$L$42,其他调用!$M$4:$M$42,其他调用!$AI50)))</f>
        <v>6</v>
      </c>
      <c r="LA49" s="44">
        <f>IF(AC$4=0,0,求节点(AC$4:AC$9,$B$4:$B$9,求节点(其他调用!$L$4:$L$42,其他调用!$M$4:$M$42,其他调用!$AI50)))</f>
        <v>4.3292472078581232</v>
      </c>
      <c r="LB49" s="44">
        <f>IF(AD$4=0,0,求节点(AD$4:AD$9,$B$4:$B$9,求节点(其他调用!$L$4:$L$42,其他调用!$M$4:$M$42,其他调用!$AI50)))</f>
        <v>0.64428952894024527</v>
      </c>
      <c r="LC49" s="44">
        <f>IF(AE$4=0,0,求节点(AE$4:AE$9,$B$4:$B$9,求节点(其他调用!$L$4:$L$42,其他调用!$M$4:$M$42,其他调用!$AI50)))</f>
        <v>0.64428952894024527</v>
      </c>
      <c r="LD49" s="44">
        <f>IF(AF$4=0,0,求节点(AF$4:AF$9,$B$4:$B$9,求节点(其他调用!$L$4:$L$42,其他调用!$M$4:$M$42,其他调用!$AI50)))</f>
        <v>0.64428952894024527</v>
      </c>
      <c r="LE49" s="44">
        <f>IF(AG$4=0,0,求节点(AG$4:AG$9,$B$4:$B$9,求节点(其他调用!$L$4:$L$42,其他调用!$M$4:$M$42,其他调用!$AI50)))</f>
        <v>0.64428952894024527</v>
      </c>
      <c r="LF49" s="44">
        <f>IF(AH$4=0,0,求节点(AH$4:AH$9,$B$4:$B$9,求节点(其他调用!$L$4:$L$42,其他调用!$M$4:$M$42,其他调用!$AI50)))</f>
        <v>0.64428952894024527</v>
      </c>
      <c r="LG49" s="44">
        <f>IF(AI$4=0,0,求节点(AI$4:AI$9,$B$4:$B$9,求节点(其他调用!$L$4:$L$42,其他调用!$M$4:$M$42,其他调用!$AI50)))</f>
        <v>0.64428952894024527</v>
      </c>
      <c r="LH49" s="44">
        <f>IF(AJ$4=0,0,求节点(AJ$4:AJ$9,$B$4:$B$9,求节点(其他调用!$L$4:$L$42,其他调用!$M$4:$M$42,其他调用!$AI50)))</f>
        <v>0.64428952894024527</v>
      </c>
      <c r="LI49" s="44">
        <f>IF(AK$4=0,0,求节点(AK$4:AK$9,$B$4:$B$9,求节点(其他调用!$L$4:$L$42,其他调用!$M$4:$M$42,其他调用!$AI50)))</f>
        <v>0.64428952894024527</v>
      </c>
      <c r="LJ49" s="44">
        <f>IF(AL$4=0,0,求节点(AL$4:AL$9,$B$4:$B$9,求节点(其他调用!$L$4:$L$42,其他调用!$M$4:$M$42,其他调用!$AI50)))</f>
        <v>0.64428952894024527</v>
      </c>
      <c r="LK49" s="44">
        <f>IF(AM$4=0,0,求节点(AM$4:AM$9,$B$4:$B$9,求节点(其他调用!$L$4:$L$42,其他调用!$M$4:$M$42,其他调用!$AI50)))</f>
        <v>0.64428952894024527</v>
      </c>
      <c r="LL49" s="44">
        <f>IF(AN$4=0,0,求节点(AN$4:AN$9,$B$4:$B$9,求节点(其他调用!$L$4:$L$42,其他调用!$M$4:$M$42,其他调用!$AI50)))</f>
        <v>0.64428952894024527</v>
      </c>
      <c r="LM49" s="44">
        <f>IF(AO$4=0,0,求节点(AO$4:AO$9,$B$4:$B$9,求节点(其他调用!$L$4:$L$42,其他调用!$M$4:$M$42,其他调用!$AI50)))</f>
        <v>0.64428952894024527</v>
      </c>
      <c r="LN49" s="44">
        <f>IF(AP$4=0,0,求节点(AP$4:AP$9,$B$4:$B$9,求节点(其他调用!$L$4:$L$42,其他调用!$M$4:$M$42,其他调用!$AI50)))</f>
        <v>0.64428952894024527</v>
      </c>
      <c r="LO49" s="44">
        <f>IF(AQ$4=0,0,求节点(AQ$4:AQ$9,$B$4:$B$9,求节点(其他调用!$L$4:$L$42,其他调用!$M$4:$M$42,其他调用!$AI50)))</f>
        <v>0.64428952894024527</v>
      </c>
      <c r="LP49" s="44">
        <f>IF(AR$4=0,0,求节点(AR$4:AR$9,$B$4:$B$9,求节点(其他调用!$L$4:$L$42,其他调用!$M$4:$M$42,其他调用!$AI50)))</f>
        <v>0.64428952894024527</v>
      </c>
      <c r="LQ49" s="44">
        <f>IF(AS$4=0,0,求节点(AS$4:AS$9,$B$4:$B$9,求节点(其他调用!$L$4:$L$42,其他调用!$M$4:$M$42,其他调用!$AI50)))</f>
        <v>0.64428952894024527</v>
      </c>
      <c r="LR49" s="44">
        <f>IF(AT$4=0,0,求节点(AT$4:AT$9,$B$4:$B$9,求节点(其他调用!$L$4:$L$42,其他调用!$M$4:$M$42,其他调用!$AI50)))</f>
        <v>0.64428952894024527</v>
      </c>
      <c r="LS49" s="44">
        <f>IF(AU$4=0,0,求节点(AU$4:AU$9,$B$4:$B$9,求节点(其他调用!$L$4:$L$42,其他调用!$M$4:$M$42,其他调用!$AI50)))</f>
        <v>0.64428952894024527</v>
      </c>
      <c r="LT49" s="44">
        <f>IF(AV$4=0,0,求节点(AV$4:AV$9,$B$4:$B$9,求节点(其他调用!$L$4:$L$42,其他调用!$M$4:$M$42,其他调用!$AI50)))</f>
        <v>0.64428952894024527</v>
      </c>
      <c r="LU49" s="44">
        <f>IF(AW$4=0,0,求节点(AW$4:AW$9,$B$4:$B$9,求节点(其他调用!$L$4:$L$42,其他调用!$M$4:$M$42,其他调用!$AI50)))</f>
        <v>0.64428952894024527</v>
      </c>
      <c r="LV49" s="44">
        <f>IF(AX$4=0,0,求节点(AX$4:AX$9,$B$4:$B$9,求节点(其他调用!$L$4:$L$42,其他调用!$M$4:$M$42,其他调用!$AI50)))</f>
        <v>0.64428952894024527</v>
      </c>
      <c r="LW49" s="44">
        <f>IF(AY$4=0,0,求节点(AY$4:AY$9,$B$4:$B$9,求节点(其他调用!$L$4:$L$42,其他调用!$M$4:$M$42,其他调用!$AI50)))</f>
        <v>0.64428952894024527</v>
      </c>
      <c r="LX49" s="44">
        <f>IF(AZ$4=0,0,求节点(AZ$4:AZ$9,$B$4:$B$9,求节点(其他调用!$L$4:$L$42,其他调用!$M$4:$M$42,其他调用!$AI50)))</f>
        <v>0.64428952894024527</v>
      </c>
      <c r="LZ49" s="44">
        <v>46</v>
      </c>
      <c r="MA49" s="44">
        <f>IF(C$23=0,0,求节点(C$23:C$28,$B$23:$B$28,求节点(其他调用!$Y$4:$Y$20,其他调用!$Z$4:$Z$20,$LZ49)))</f>
        <v>0</v>
      </c>
      <c r="MB49" s="44">
        <f>IF(D$23=0,0,求节点(D$23:D$28,$B$23:$B$28,求节点(其他调用!$Y$4:$Y$20,其他调用!$Z$4:$Z$20,$LZ49)))</f>
        <v>0</v>
      </c>
      <c r="MC49" s="44">
        <f>IF(E$23=0,0,求节点(E$23:E$28,$B$23:$B$28,求节点(其他调用!$Y$4:$Y$20,其他调用!$Z$4:$Z$20,$LZ49)))</f>
        <v>0</v>
      </c>
      <c r="MD49" s="44">
        <f>IF(F$23=0,0,求节点(F$23:F$28,$B$23:$B$28,求节点(其他调用!$Y$4:$Y$20,其他调用!$Z$4:$Z$20,$LZ49)))</f>
        <v>0</v>
      </c>
      <c r="ME49" s="44">
        <f>IF(G$23=0,0,求节点(G$23:G$28,$B$23:$B$28,求节点(其他调用!$Y$4:$Y$20,其他调用!$Z$4:$Z$20,$LZ49)))</f>
        <v>0</v>
      </c>
      <c r="MF49" s="44">
        <f>IF(H$23=0,0,求节点(H$23:H$28,$B$23:$B$28,求节点(其他调用!$Y$4:$Y$20,其他调用!$Z$4:$Z$20,$LZ49)))</f>
        <v>0</v>
      </c>
      <c r="MG49" s="44">
        <f>IF(I$23=0,0,求节点(I$23:I$28,$B$23:$B$28,求节点(其他调用!$Y$4:$Y$20,其他调用!$Z$4:$Z$20,$LZ49)))</f>
        <v>0</v>
      </c>
      <c r="MH49" s="44">
        <f>IF(J$23=0,0,求节点(J$23:J$28,$B$23:$B$28,求节点(其他调用!$Y$4:$Y$20,其他调用!$Z$4:$Z$20,$LZ49)))</f>
        <v>0</v>
      </c>
      <c r="MI49" s="44">
        <f>IF(K$23=0,0,求节点(K$23:K$28,$B$23:$B$28,求节点(其他调用!$Y$4:$Y$20,其他调用!$Z$4:$Z$20,$LZ49)))</f>
        <v>0</v>
      </c>
      <c r="MJ49" s="44">
        <f>IF(L$23=0,0,求节点(L$23:L$28,$B$23:$B$28,求节点(其他调用!$Y$4:$Y$20,其他调用!$Z$4:$Z$20,$LZ49)))</f>
        <v>0</v>
      </c>
      <c r="MK49" s="44">
        <f>IF(M$23=0,0,求节点(M$23:M$28,$B$23:$B$28,求节点(其他调用!$Y$4:$Y$20,其他调用!$Z$4:$Z$20,$LZ49)))</f>
        <v>0</v>
      </c>
      <c r="ML49" s="44">
        <f>IF(N$23=0,0,求节点(N$23:N$28,$B$23:$B$28,求节点(其他调用!$Y$4:$Y$20,其他调用!$Z$4:$Z$20,$LZ49)))</f>
        <v>0</v>
      </c>
      <c r="MM49" s="44">
        <f>IF(O$23=0,0,求节点(O$23:O$28,$B$23:$B$28,求节点(其他调用!$Y$4:$Y$20,其他调用!$Z$4:$Z$20,$LZ49)))</f>
        <v>0</v>
      </c>
      <c r="MN49" s="44">
        <f>IF(P$23=0,0,求节点(P$23:P$28,$B$23:$B$28,求节点(其他调用!$Y$4:$Y$20,其他调用!$Z$4:$Z$20,$LZ49)))</f>
        <v>0</v>
      </c>
      <c r="MO49" s="44">
        <f>IF(Q$23=0,0,求节点(Q$23:Q$28,$B$23:$B$28,求节点(其他调用!$Y$4:$Y$20,其他调用!$Z$4:$Z$20,$LZ49)))</f>
        <v>0</v>
      </c>
      <c r="MP49" s="44">
        <f>IF(R$23=0,0,求节点(R$23:R$28,$B$23:$B$28,求节点(其他调用!$Y$4:$Y$20,其他调用!$Z$4:$Z$20,$LZ49)))</f>
        <v>0</v>
      </c>
      <c r="MQ49" s="44">
        <f>IF(S$23=0,0,求节点(S$23:S$28,$B$23:$B$28,求节点(其他调用!$Y$4:$Y$20,其他调用!$Z$4:$Z$20,$LZ49)))</f>
        <v>0</v>
      </c>
      <c r="MR49" s="44">
        <f>IF(T$23=0,0,求节点(T$23:T$28,$B$23:$B$28,求节点(其他调用!$Y$4:$Y$20,其他调用!$Z$4:$Z$20,$LZ49)))</f>
        <v>0</v>
      </c>
      <c r="MS49" s="44">
        <f>IF(U$23=0,0,求节点(U$23:U$28,$B$23:$B$28,求节点(其他调用!$Y$4:$Y$20,其他调用!$Z$4:$Z$20,$LZ49)))</f>
        <v>0</v>
      </c>
      <c r="MT49" s="44">
        <f>IF(V$23=0,0,求节点(V$23:V$28,$B$23:$B$28,求节点(其他调用!$Y$4:$Y$20,其他调用!$Z$4:$Z$20,$LZ49)))</f>
        <v>0</v>
      </c>
      <c r="MW49" s="44">
        <v>46</v>
      </c>
      <c r="MX49" s="44">
        <f>IF(C$4=0,0,求节点(C$4:C$9,$B$4:$B$9,求节点(其他调用!$O$4:$O$42,其他调用!$P$4:$P$42,其他调用!$AJ50)))</f>
        <v>6</v>
      </c>
      <c r="MY49" s="44">
        <f>IF(D$4=0,0,求节点(D$4:D$9,$B$4:$B$9,求节点(其他调用!$O$4:$O$42,其他调用!$P$4:$P$42,其他调用!$AJ50)))</f>
        <v>6</v>
      </c>
      <c r="MZ49" s="44">
        <f>IF(E$4=0,0,求节点(E$4:E$9,$B$4:$B$9,求节点(其他调用!$O$4:$O$42,其他调用!$P$4:$P$42,其他调用!$AJ50)))</f>
        <v>2.7074057214859453</v>
      </c>
      <c r="NA49" s="44">
        <f>IF(F$4=0,0,求节点(F$4:F$9,$B$4:$B$9,求节点(其他调用!$O$4:$O$42,其他调用!$P$4:$P$42,其他调用!$AJ50)))</f>
        <v>0</v>
      </c>
      <c r="NB49" s="44">
        <f>IF(G$4=0,0,求节点(G$4:G$9,$B$4:$B$9,求节点(其他调用!$O$4:$O$42,其他调用!$P$4:$P$42,其他调用!$AJ50)))</f>
        <v>0</v>
      </c>
      <c r="NC49" s="44">
        <f>IF(H$4=0,0,求节点(H$4:H$9,$B$4:$B$9,求节点(其他调用!$O$4:$O$42,其他调用!$P$4:$P$42,其他调用!$AJ50)))</f>
        <v>0</v>
      </c>
      <c r="ND49" s="44">
        <f>IF(I$4=0,0,求节点(I$4:I$9,$B$4:$B$9,求节点(其他调用!$O$4:$O$42,其他调用!$P$4:$P$42,其他调用!$AJ50)))</f>
        <v>0</v>
      </c>
      <c r="NE49" s="44">
        <f>IF(J$4=0,0,求节点(J$4:J$9,$B$4:$B$9,求节点(其他调用!$O$4:$O$42,其他调用!$P$4:$P$42,其他调用!$AJ50)))</f>
        <v>0</v>
      </c>
      <c r="NF49" s="44">
        <f>IF(K$4=0,0,求节点(K$4:K$9,$B$4:$B$9,求节点(其他调用!$O$4:$O$42,其他调用!$P$4:$P$42,其他调用!$AJ50)))</f>
        <v>0</v>
      </c>
      <c r="NG49" s="44">
        <f>IF(L$4=0,0,求节点(L$4:L$9,$B$4:$B$9,求节点(其他调用!$O$4:$O$42,其他调用!$P$4:$P$42,其他调用!$AJ50)))</f>
        <v>0</v>
      </c>
      <c r="NH49" s="44">
        <f>IF(M$4=0,0,求节点(M$4:M$9,$B$4:$B$9,求节点(其他调用!$O$4:$O$42,其他调用!$P$4:$P$42,其他调用!$AJ50)))</f>
        <v>0</v>
      </c>
      <c r="NI49" s="44">
        <f>IF(N$4=0,0,求节点(N$4:N$9,$B$4:$B$9,求节点(其他调用!$O$4:$O$42,其他调用!$P$4:$P$42,其他调用!$AJ50)))</f>
        <v>0</v>
      </c>
      <c r="NJ49" s="44">
        <f>IF(O$4=0,0,求节点(O$4:O$9,$B$4:$B$9,求节点(其他调用!$O$4:$O$42,其他调用!$P$4:$P$42,其他调用!$AJ50)))</f>
        <v>0</v>
      </c>
      <c r="NK49" s="44">
        <f>IF(P$4=0,0,求节点(P$4:P$9,$B$4:$B$9,求节点(其他调用!$O$4:$O$42,其他调用!$P$4:$P$42,其他调用!$AJ50)))</f>
        <v>0</v>
      </c>
      <c r="NL49" s="44">
        <f>IF(Q$4=0,0,求节点(Q$4:Q$9,$B$4:$B$9,求节点(其他调用!$O$4:$O$42,其他调用!$P$4:$P$42,其他调用!$AJ50)))</f>
        <v>0</v>
      </c>
      <c r="NM49" s="44">
        <f>IF(R$4=0,0,求节点(R$4:R$9,$B$4:$B$9,求节点(其他调用!$O$4:$O$42,其他调用!$P$4:$P$42,其他调用!$AJ50)))</f>
        <v>0</v>
      </c>
      <c r="NN49" s="44">
        <f>IF(S$4=0,0,求节点(S$4:S$9,$B$4:$B$9,求节点(其他调用!$O$4:$O$42,其他调用!$P$4:$P$42,其他调用!$AJ50)))</f>
        <v>6</v>
      </c>
      <c r="NO49" s="44">
        <f>IF(T$4=0,0,求节点(T$4:T$9,$B$4:$B$9,求节点(其他调用!$O$4:$O$42,其他调用!$P$4:$P$42,其他调用!$AJ50)))</f>
        <v>3.8954656955759042</v>
      </c>
      <c r="NP49" s="44">
        <f>IF(U$4=0,0,求节点(U$4:U$9,$B$4:$B$9,求节点(其他调用!$O$4:$O$42,其他调用!$P$4:$P$42,其他调用!$AJ50)))</f>
        <v>6</v>
      </c>
      <c r="NQ49" s="44">
        <f>IF(V$4=0,0,求节点(V$4:V$9,$B$4:$B$9,求节点(其他调用!$O$4:$O$42,其他调用!$P$4:$P$42,其他调用!$AJ50)))</f>
        <v>0</v>
      </c>
      <c r="NR49" s="44">
        <f>IF(W$4=0,0,求节点(W$4:W$9,$B$4:$B$9,求节点(其他调用!$O$4:$O$42,其他调用!$P$4:$P$42,其他调用!$AJ50)))</f>
        <v>4.9292279680074156</v>
      </c>
      <c r="NS49" s="44">
        <f>IF(X$4=0,0,求节点(X$4:X$9,$B$4:$B$9,求节点(其他调用!$O$4:$O$42,其他调用!$P$4:$P$42,其他调用!$AJ50)))</f>
        <v>4.9292279680074156</v>
      </c>
      <c r="NT49" s="44">
        <f>IF(Y$4=0,0,求节点(Y$4:Y$9,$B$4:$B$9,求节点(其他调用!$O$4:$O$42,其他调用!$P$4:$P$42,其他调用!$AJ50)))</f>
        <v>6</v>
      </c>
      <c r="NU49" s="44">
        <f>IF(Z$4=0,0,求节点(Z$4:Z$9,$B$4:$B$9,求节点(其他调用!$O$4:$O$42,其他调用!$P$4:$P$42,其他调用!$AJ50)))</f>
        <v>0</v>
      </c>
      <c r="NV49" s="44">
        <f>IF(AA$4=0,0,求节点(AA$4:AA$9,$B$4:$B$9,求节点(其他调用!$O$4:$O$42,其他调用!$P$4:$P$42,其他调用!$AJ50)))</f>
        <v>4.9292279680074156</v>
      </c>
      <c r="NW49" s="44">
        <f>IF(AB$4=0,0,求节点(AB$4:AB$9,$B$4:$B$9,求节点(其他调用!$O$4:$O$42,其他调用!$P$4:$P$42,其他调用!$AJ50)))</f>
        <v>6</v>
      </c>
      <c r="NX49" s="44">
        <f>IF(AC$4=0,0,求节点(AC$4:AC$9,$B$4:$B$9,求节点(其他调用!$O$4:$O$42,其他调用!$P$4:$P$42,其他调用!$AJ50)))</f>
        <v>5.4270136897256682</v>
      </c>
      <c r="NY49" s="44">
        <f>IF(AD$4=0,0,求节点(AD$4:AD$9,$B$4:$B$9,求节点(其他调用!$O$4:$O$42,其他调用!$P$4:$P$42,其他调用!$AJ50)))</f>
        <v>0.9128897588441991</v>
      </c>
      <c r="NZ49" s="44">
        <f>IF(AE$4=0,0,求节点(AE$4:AE$9,$B$4:$B$9,求节点(其他调用!$O$4:$O$42,其他调用!$P$4:$P$42,其他调用!$AJ50)))</f>
        <v>0.9128897588441991</v>
      </c>
      <c r="OA49" s="44">
        <f>IF(AF$4=0,0,求节点(AF$4:AF$9,$B$4:$B$9,求节点(其他调用!$O$4:$O$42,其他调用!$P$4:$P$42,其他调用!$AJ50)))</f>
        <v>0.9128897588441991</v>
      </c>
      <c r="OB49" s="44">
        <f>IF(AG$4=0,0,求节点(AG$4:AG$9,$B$4:$B$9,求节点(其他调用!$O$4:$O$42,其他调用!$P$4:$P$42,其他调用!$AJ50)))</f>
        <v>0.9128897588441991</v>
      </c>
      <c r="OC49" s="44">
        <f>IF(AH$4=0,0,求节点(AH$4:AH$9,$B$4:$B$9,求节点(其他调用!$O$4:$O$42,其他调用!$P$4:$P$42,其他调用!$AJ50)))</f>
        <v>0.9128897588441991</v>
      </c>
      <c r="OD49" s="44">
        <f>IF(AI$4=0,0,求节点(AI$4:AI$9,$B$4:$B$9,求节点(其他调用!$O$4:$O$42,其他调用!$P$4:$P$42,其他调用!$AJ50)))</f>
        <v>0.9128897588441991</v>
      </c>
      <c r="OE49" s="44">
        <f>IF(AJ$4=0,0,求节点(AJ$4:AJ$9,$B$4:$B$9,求节点(其他调用!$O$4:$O$42,其他调用!$P$4:$P$42,其他调用!$AJ50)))</f>
        <v>0.9128897588441991</v>
      </c>
      <c r="OF49" s="44">
        <f>IF(AK$4=0,0,求节点(AK$4:AK$9,$B$4:$B$9,求节点(其他调用!$O$4:$O$42,其他调用!$P$4:$P$42,其他调用!$AJ50)))</f>
        <v>0.9128897588441991</v>
      </c>
      <c r="OG49" s="44">
        <f>IF(AL$4=0,0,求节点(AL$4:AL$9,$B$4:$B$9,求节点(其他调用!$O$4:$O$42,其他调用!$P$4:$P$42,其他调用!$AJ50)))</f>
        <v>0.9128897588441991</v>
      </c>
      <c r="OH49" s="44">
        <f>IF(AM$4=0,0,求节点(AM$4:AM$9,$B$4:$B$9,求节点(其他调用!$O$4:$O$42,其他调用!$P$4:$P$42,其他调用!$AJ50)))</f>
        <v>0.9128897588441991</v>
      </c>
      <c r="OI49" s="44">
        <f>IF(AN$4=0,0,求节点(AN$4:AN$9,$B$4:$B$9,求节点(其他调用!$O$4:$O$42,其他调用!$P$4:$P$42,其他调用!$AJ50)))</f>
        <v>0.9128897588441991</v>
      </c>
      <c r="OJ49" s="44">
        <f>IF(AO$4=0,0,求节点(AO$4:AO$9,$B$4:$B$9,求节点(其他调用!$O$4:$O$42,其他调用!$P$4:$P$42,其他调用!$AJ50)))</f>
        <v>0.9128897588441991</v>
      </c>
      <c r="OK49" s="44">
        <f>IF(AP$4=0,0,求节点(AP$4:AP$9,$B$4:$B$9,求节点(其他调用!$O$4:$O$42,其他调用!$P$4:$P$42,其他调用!$AJ50)))</f>
        <v>0.9128897588441991</v>
      </c>
      <c r="OL49" s="44">
        <f>IF(AQ$4=0,0,求节点(AQ$4:AQ$9,$B$4:$B$9,求节点(其他调用!$O$4:$O$42,其他调用!$P$4:$P$42,其他调用!$AJ50)))</f>
        <v>0.9128897588441991</v>
      </c>
      <c r="OM49" s="44">
        <f>IF(AR$4=0,0,求节点(AR$4:AR$9,$B$4:$B$9,求节点(其他调用!$O$4:$O$42,其他调用!$P$4:$P$42,其他调用!$AJ50)))</f>
        <v>0.9128897588441991</v>
      </c>
      <c r="ON49" s="44">
        <f>IF(AS$4=0,0,求节点(AS$4:AS$9,$B$4:$B$9,求节点(其他调用!$O$4:$O$42,其他调用!$P$4:$P$42,其他调用!$AJ50)))</f>
        <v>0.9128897588441991</v>
      </c>
      <c r="OO49" s="44">
        <f>IF(AT$4=0,0,求节点(AT$4:AT$9,$B$4:$B$9,求节点(其他调用!$O$4:$O$42,其他调用!$P$4:$P$42,其他调用!$AJ50)))</f>
        <v>0.9128897588441991</v>
      </c>
      <c r="OP49" s="44">
        <f>IF(AU$4=0,0,求节点(AU$4:AU$9,$B$4:$B$9,求节点(其他调用!$O$4:$O$42,其他调用!$P$4:$P$42,其他调用!$AJ50)))</f>
        <v>0.9128897588441991</v>
      </c>
      <c r="OQ49" s="44">
        <f>IF(AV$4=0,0,求节点(AV$4:AV$9,$B$4:$B$9,求节点(其他调用!$O$4:$O$42,其他调用!$P$4:$P$42,其他调用!$AJ50)))</f>
        <v>0.9128897588441991</v>
      </c>
      <c r="OR49" s="44">
        <f>IF(AW$4=0,0,求节点(AW$4:AW$9,$B$4:$B$9,求节点(其他调用!$O$4:$O$42,其他调用!$P$4:$P$42,其他调用!$AJ50)))</f>
        <v>0.9128897588441991</v>
      </c>
      <c r="OS49" s="44">
        <f>IF(AX$4=0,0,求节点(AX$4:AX$9,$B$4:$B$9,求节点(其他调用!$O$4:$O$42,其他调用!$P$4:$P$42,其他调用!$AJ50)))</f>
        <v>0.9128897588441991</v>
      </c>
      <c r="OT49" s="44">
        <f>IF(AY$4=0,0,求节点(AY$4:AY$9,$B$4:$B$9,求节点(其他调用!$O$4:$O$42,其他调用!$P$4:$P$42,其他调用!$AJ50)))</f>
        <v>0.9128897588441991</v>
      </c>
      <c r="OU49" s="44">
        <f>IF(AZ$4=0,0,求节点(AZ$4:AZ$9,$B$4:$B$9,求节点(其他调用!$O$4:$O$42,其他调用!$P$4:$P$42,其他调用!$AJ50)))</f>
        <v>0.9128897588441991</v>
      </c>
      <c r="OW49" s="44">
        <v>46</v>
      </c>
      <c r="OX49" s="44">
        <f>IF(C$23=0,0,求节点(C$23:C$28,$B$23:$B$28,求节点(其他调用!$AA$4:$AA$20,其他调用!$AB$4:$AB$20,$OW49)))</f>
        <v>0</v>
      </c>
      <c r="OY49" s="44">
        <f>IF(D$23=0,0,求节点(D$23:D$28,$B$23:$B$28,求节点(其他调用!$AA$4:$AA$20,其他调用!$AB$4:$AB$20,$OW49)))</f>
        <v>0</v>
      </c>
      <c r="OZ49" s="44">
        <f>IF(E$23=0,0,求节点(E$23:E$28,$B$23:$B$28,求节点(其他调用!$AA$4:$AA$20,其他调用!$AB$4:$AB$20,$OW49)))</f>
        <v>0</v>
      </c>
      <c r="PA49" s="44">
        <f>IF(F$23=0,0,求节点(F$23:F$28,$B$23:$B$28,求节点(其他调用!$AA$4:$AA$20,其他调用!$AB$4:$AB$20,$OW49)))</f>
        <v>3.6141940873957168E-4</v>
      </c>
      <c r="PB49" s="44">
        <f>IF(G$23=0,0,求节点(G$23:G$28,$B$23:$B$28,求节点(其他调用!$AA$4:$AA$20,其他调用!$AB$4:$AB$20,$OW49)))</f>
        <v>5.4212911310935752E-4</v>
      </c>
      <c r="PC49" s="44">
        <f>IF(H$23=0,0,求节点(H$23:H$28,$B$23:$B$28,求节点(其他调用!$AA$4:$AA$20,其他调用!$AB$4:$AB$20,$OW49)))</f>
        <v>5.4212911310935752E-4</v>
      </c>
      <c r="PD49" s="44">
        <f>IF(I$23=0,0,求节点(I$23:I$28,$B$23:$B$28,求节点(其他调用!$AA$4:$AA$20,其他调用!$AB$4:$AB$20,$OW49)))</f>
        <v>8.2140774713546083E-4</v>
      </c>
      <c r="PE49" s="44">
        <f>IF(J$23=0,0,求节点(J$23:J$28,$B$23:$B$28,求节点(其他调用!$AA$4:$AA$20,其他调用!$AB$4:$AB$20,$OW49)))</f>
        <v>0</v>
      </c>
      <c r="PF49" s="44">
        <f>IF(K$23=0,0,求节点(K$23:K$28,$B$23:$B$28,求节点(其他调用!$AA$4:$AA$20,其他调用!$AB$4:$AB$20,$OW49)))</f>
        <v>5.4212911310935752E-4</v>
      </c>
      <c r="PG49" s="44">
        <f>IF(L$23=0,0,求节点(L$23:L$28,$B$23:$B$28,求节点(其他调用!$AA$4:$AA$20,其他调用!$AB$4:$AB$20,$OW49)))</f>
        <v>0</v>
      </c>
      <c r="PH49" s="44">
        <f>IF(M$23=0,0,求节点(M$23:M$28,$B$23:$B$28,求节点(其他调用!$AA$4:$AA$20,其他调用!$AB$4:$AB$20,$OW49)))</f>
        <v>0</v>
      </c>
      <c r="PI49" s="44">
        <f>IF(N$23=0,0,求节点(N$23:N$28,$B$23:$B$28,求节点(其他调用!$AA$4:$AA$20,其他调用!$AB$4:$AB$20,$OW49)))</f>
        <v>0</v>
      </c>
      <c r="PJ49" s="44">
        <f>IF(O$23=0,0,求节点(O$23:O$28,$B$23:$B$28,求节点(其他调用!$AA$4:$AA$20,其他调用!$AB$4:$AB$20,$OW49)))</f>
        <v>0</v>
      </c>
      <c r="PK49" s="44">
        <f>IF(P$23=0,0,求节点(P$23:P$28,$B$23:$B$28,求节点(其他调用!$AA$4:$AA$20,其他调用!$AB$4:$AB$20,$OW49)))</f>
        <v>0</v>
      </c>
      <c r="PL49" s="44">
        <f>IF(Q$23=0,0,求节点(Q$23:Q$28,$B$23:$B$28,求节点(其他调用!$AA$4:$AA$20,其他调用!$AB$4:$AB$20,$OW49)))</f>
        <v>0</v>
      </c>
      <c r="PM49" s="44">
        <f>IF(R$23=0,0,求节点(R$23:R$28,$B$23:$B$28,求节点(其他调用!$AA$4:$AA$20,其他调用!$AB$4:$AB$20,$OW49)))</f>
        <v>0</v>
      </c>
      <c r="PN49" s="44">
        <f>IF(S$23=0,0,求节点(S$23:S$28,$B$23:$B$28,求节点(其他调用!$AA$4:$AA$20,其他调用!$AB$4:$AB$20,$OW49)))</f>
        <v>0</v>
      </c>
      <c r="PO49" s="44">
        <f>IF(T$23=0,0,求节点(T$23:T$28,$B$23:$B$28,求节点(其他调用!$AA$4:$AA$20,其他调用!$AB$4:$AB$20,$OW49)))</f>
        <v>0</v>
      </c>
      <c r="PP49" s="44">
        <f>IF(U$23=0,0,求节点(U$23:U$28,$B$23:$B$28,求节点(其他调用!$AA$4:$AA$20,其他调用!$AB$4:$AB$20,$OW49)))</f>
        <v>0</v>
      </c>
      <c r="PQ49" s="44">
        <f>IF(V$23=0,0,求节点(V$23:V$28,$B$23:$B$28,求节点(其他调用!$AA$4:$AA$20,其他调用!$AB$4:$AB$20,$OW49)))</f>
        <v>0</v>
      </c>
    </row>
    <row r="50" spans="61:433" x14ac:dyDescent="0.2">
      <c r="BI50" s="44">
        <v>47</v>
      </c>
      <c r="BJ50" s="44">
        <f>IF(C$4=0,0,求节点(C$4:C$9,$B$4:$B$9,求节点(其他调用!$C$4:$C$42,其他调用!$D$4:$D$42,其他调用!$AF51)))</f>
        <v>2.4472321659738743</v>
      </c>
      <c r="BK50" s="44">
        <f>IF(D$4=0,0,求节点(D$4:D$9,$B$4:$B$9,求节点(其他调用!$C$4:$C$42,其他调用!$D$4:$D$42,其他调用!$AF51)))</f>
        <v>4.9733986123195217</v>
      </c>
      <c r="BL50" s="44">
        <f>IF(E$4=0,0,求节点(E$4:E$9,$B$4:$B$9,求节点(其他调用!$C$4:$C$42,其他调用!$D$4:$D$42,其他调用!$AF51)))</f>
        <v>0.8279629571778514</v>
      </c>
      <c r="BM50" s="44">
        <f>IF(F$4=0,0,求节点(F$4:F$9,$B$4:$B$9,求节点(其他调用!$C$4:$C$42,其他调用!$D$4:$D$42,其他调用!$AF51)))</f>
        <v>0</v>
      </c>
      <c r="BN50" s="44">
        <f>IF(G$4=0,0,求节点(G$4:G$9,$B$4:$B$9,求节点(其他调用!$C$4:$C$42,其他调用!$D$4:$D$42,其他调用!$AF51)))</f>
        <v>0</v>
      </c>
      <c r="BO50" s="44">
        <f>IF(H$4=0,0,求节点(H$4:H$9,$B$4:$B$9,求节点(其他调用!$C$4:$C$42,其他调用!$D$4:$D$42,其他调用!$AF51)))</f>
        <v>0</v>
      </c>
      <c r="BP50" s="44">
        <f>IF(I$4=0,0,求节点(I$4:I$9,$B$4:$B$9,求节点(其他调用!$C$4:$C$42,其他调用!$D$4:$D$42,其他调用!$AF51)))</f>
        <v>0</v>
      </c>
      <c r="BQ50" s="44">
        <f>IF(J$4=0,0,求节点(J$4:J$9,$B$4:$B$9,求节点(其他调用!$C$4:$C$42,其他调用!$D$4:$D$42,其他调用!$AF51)))</f>
        <v>0</v>
      </c>
      <c r="BR50" s="44">
        <f>IF(K$4=0,0,求节点(K$4:K$9,$B$4:$B$9,求节点(其他调用!$C$4:$C$42,其他调用!$D$4:$D$42,其他调用!$AF51)))</f>
        <v>0</v>
      </c>
      <c r="BS50" s="44">
        <f>IF(L$4=0,0,求节点(L$4:L$9,$B$4:$B$9,求节点(其他调用!$C$4:$C$42,其他调用!$D$4:$D$42,其他调用!$AF51)))</f>
        <v>0</v>
      </c>
      <c r="BT50" s="44">
        <f>IF(M$4=0,0,求节点(M$4:M$9,$B$4:$B$9,求节点(其他调用!$C$4:$C$42,其他调用!$D$4:$D$42,其他调用!$AF51)))</f>
        <v>0</v>
      </c>
      <c r="BU50" s="44">
        <f>IF(N$4=0,0,求节点(N$4:N$9,$B$4:$B$9,求节点(其他调用!$C$4:$C$42,其他调用!$D$4:$D$42,其他调用!$AF51)))</f>
        <v>0</v>
      </c>
      <c r="BV50" s="44">
        <f>IF(O$4=0,0,求节点(O$4:O$9,$B$4:$B$9,求节点(其他调用!$C$4:$C$42,其他调用!$D$4:$D$42,其他调用!$AF51)))</f>
        <v>0</v>
      </c>
      <c r="BW50" s="44">
        <f>IF(P$4=0,0,求节点(P$4:P$9,$B$4:$B$9,求节点(其他调用!$C$4:$C$42,其他调用!$D$4:$D$42,其他调用!$AF51)))</f>
        <v>0</v>
      </c>
      <c r="BX50" s="44">
        <f>IF(Q$4=0,0,求节点(Q$4:Q$9,$B$4:$B$9,求节点(其他调用!$C$4:$C$42,其他调用!$D$4:$D$42,其他调用!$AF51)))</f>
        <v>0</v>
      </c>
      <c r="BY50" s="44">
        <f>IF(R$4=0,0,求节点(R$4:R$9,$B$4:$B$9,求节点(其他调用!$C$4:$C$42,其他调用!$D$4:$D$42,其他调用!$AF51)))</f>
        <v>0</v>
      </c>
      <c r="BZ50" s="44">
        <f>IF(S$4=0,0,求节点(S$4:S$9,$B$4:$B$9,求节点(其他调用!$C$4:$C$42,其他调用!$D$4:$D$42,其他调用!$AF51)))</f>
        <v>3.2053942261265322</v>
      </c>
      <c r="CA50" s="44">
        <f>IF(T$4=0,0,求节点(T$4:T$9,$B$4:$B$9,求节点(其他调用!$C$4:$C$42,其他调用!$D$4:$D$42,其他调用!$AF51)))</f>
        <v>2.874567885807604</v>
      </c>
      <c r="CB50" s="44">
        <f>IF(U$4=0,0,求节点(U$4:U$9,$B$4:$B$9,求节点(其他调用!$C$4:$C$42,其他调用!$D$4:$D$42,其他调用!$AF51)))</f>
        <v>3.3489898832123219</v>
      </c>
      <c r="CC50" s="44">
        <f>IF(V$4=0,0,求节点(V$4:V$9,$B$4:$B$9,求节点(其他调用!$C$4:$C$42,其他调用!$D$4:$D$42,其他调用!$AF51)))</f>
        <v>0</v>
      </c>
      <c r="CD50" s="44">
        <f>IF(W$4=0,0,求节点(W$4:W$9,$B$4:$B$9,求节点(其他调用!$C$4:$C$42,其他调用!$D$4:$D$42,其他调用!$AF51)))</f>
        <v>1.7050793551620309</v>
      </c>
      <c r="CE50" s="44">
        <f>IF(X$4=0,0,求节点(X$4:X$9,$B$4:$B$9,求节点(其他调用!$C$4:$C$42,其他调用!$D$4:$D$42,其他调用!$AF51)))</f>
        <v>1.7050793551620309</v>
      </c>
      <c r="CF50" s="44">
        <f>IF(Y$4=0,0,求节点(Y$4:Y$9,$B$4:$B$9,求节点(其他调用!$C$4:$C$42,其他调用!$D$4:$D$42,其他调用!$AF51)))</f>
        <v>2.874567885807604</v>
      </c>
      <c r="CG50" s="44">
        <f>IF(Z$4=0,0,求节点(Z$4:Z$9,$B$4:$B$9,求节点(其他调用!$C$4:$C$42,其他调用!$D$4:$D$42,其他调用!$AF51)))</f>
        <v>0</v>
      </c>
      <c r="CH50" s="44">
        <f>IF(AA$4=0,0,求节点(AA$4:AA$9,$B$4:$B$9,求节点(其他调用!$C$4:$C$42,其他调用!$D$4:$D$42,其他调用!$AF51)))</f>
        <v>1.7050793551620309</v>
      </c>
      <c r="CI50" s="44">
        <f>IF(AB$4=0,0,求节点(AB$4:AB$9,$B$4:$B$9,求节点(其他调用!$C$4:$C$42,其他调用!$D$4:$D$42,其他调用!$AF51)))</f>
        <v>5.1921463409266559</v>
      </c>
      <c r="CJ50" s="44">
        <f>IF(AC$4=0,0,求节点(AC$4:AC$9,$B$4:$B$9,求节点(其他调用!$C$4:$C$42,其他调用!$D$4:$D$42,其他调用!$AF51)))</f>
        <v>3.1841321596893133</v>
      </c>
      <c r="CK50" s="44">
        <f>IF(AD$4=0,0,求节点(AD$4:AD$9,$B$4:$B$9,求节点(其他调用!$C$4:$C$42,其他调用!$D$4:$D$42,其他调用!$AF51)))</f>
        <v>0.20576393704174045</v>
      </c>
      <c r="CL50" s="44">
        <f>IF(AE$4=0,0,求节点(AE$4:AE$9,$B$4:$B$9,求节点(其他调用!$C$4:$C$42,其他调用!$D$4:$D$42,其他调用!$AF51)))</f>
        <v>0.20576393704174045</v>
      </c>
      <c r="CM50" s="44">
        <f>IF(AF$4=0,0,求节点(AF$4:AF$9,$B$4:$B$9,求节点(其他调用!$C$4:$C$42,其他调用!$D$4:$D$42,其他调用!$AF51)))</f>
        <v>0.20576393704174045</v>
      </c>
      <c r="CN50" s="44">
        <f>IF(AG$4=0,0,求节点(AG$4:AG$9,$B$4:$B$9,求节点(其他调用!$C$4:$C$42,其他调用!$D$4:$D$42,其他调用!$AF51)))</f>
        <v>0.20576393704174045</v>
      </c>
      <c r="CO50" s="44">
        <f>IF(AH$4=0,0,求节点(AH$4:AH$9,$B$4:$B$9,求节点(其他调用!$C$4:$C$42,其他调用!$D$4:$D$42,其他调用!$AF51)))</f>
        <v>0.20576393704174045</v>
      </c>
      <c r="CP50" s="44">
        <f>IF(AI$4=0,0,求节点(AI$4:AI$9,$B$4:$B$9,求节点(其他调用!$C$4:$C$42,其他调用!$D$4:$D$42,其他调用!$AF51)))</f>
        <v>0.20576393704174045</v>
      </c>
      <c r="CQ50" s="44">
        <f>IF(AJ$4=0,0,求节点(AJ$4:AJ$9,$B$4:$B$9,求节点(其他调用!$C$4:$C$42,其他调用!$D$4:$D$42,其他调用!$AF51)))</f>
        <v>0.20576393704174045</v>
      </c>
      <c r="CR50" s="44">
        <f>IF(AK$4=0,0,求节点(AK$4:AK$9,$B$4:$B$9,求节点(其他调用!$C$4:$C$42,其他调用!$D$4:$D$42,其他调用!$AF51)))</f>
        <v>0.20576393704174045</v>
      </c>
      <c r="CS50" s="44">
        <f>IF(AL$4=0,0,求节点(AL$4:AL$9,$B$4:$B$9,求节点(其他调用!$C$4:$C$42,其他调用!$D$4:$D$42,其他调用!$AF51)))</f>
        <v>0.20576393704174045</v>
      </c>
      <c r="CT50" s="44">
        <f>IF(AM$4=0,0,求节点(AM$4:AM$9,$B$4:$B$9,求节点(其他调用!$C$4:$C$42,其他调用!$D$4:$D$42,其他调用!$AF51)))</f>
        <v>0.20576393704174045</v>
      </c>
      <c r="CU50" s="44">
        <f>IF(AN$4=0,0,求节点(AN$4:AN$9,$B$4:$B$9,求节点(其他调用!$C$4:$C$42,其他调用!$D$4:$D$42,其他调用!$AF51)))</f>
        <v>0.20576393704174045</v>
      </c>
      <c r="CV50" s="44">
        <f>IF(AO$4=0,0,求节点(AO$4:AO$9,$B$4:$B$9,求节点(其他调用!$C$4:$C$42,其他调用!$D$4:$D$42,其他调用!$AF51)))</f>
        <v>0.20576393704174045</v>
      </c>
      <c r="CW50" s="44">
        <f>IF(AP$4=0,0,求节点(AP$4:AP$9,$B$4:$B$9,求节点(其他调用!$C$4:$C$42,其他调用!$D$4:$D$42,其他调用!$AF51)))</f>
        <v>0.20576393704174045</v>
      </c>
      <c r="CX50" s="44">
        <f>IF(AQ$4=0,0,求节点(AQ$4:AQ$9,$B$4:$B$9,求节点(其他调用!$C$4:$C$42,其他调用!$D$4:$D$42,其他调用!$AF51)))</f>
        <v>0.20576393704174045</v>
      </c>
      <c r="CY50" s="44">
        <f>IF(AR$4=0,0,求节点(AR$4:AR$9,$B$4:$B$9,求节点(其他调用!$C$4:$C$42,其他调用!$D$4:$D$42,其他调用!$AF51)))</f>
        <v>0.20576393704174045</v>
      </c>
      <c r="CZ50" s="44">
        <f>IF(AS$4=0,0,求节点(AS$4:AS$9,$B$4:$B$9,求节点(其他调用!$C$4:$C$42,其他调用!$D$4:$D$42,其他调用!$AF51)))</f>
        <v>0.20576393704174045</v>
      </c>
      <c r="DA50" s="44">
        <f>IF(AT$4=0,0,求节点(AT$4:AT$9,$B$4:$B$9,求节点(其他调用!$C$4:$C$42,其他调用!$D$4:$D$42,其他调用!$AF51)))</f>
        <v>0.20576393704174045</v>
      </c>
      <c r="DB50" s="44">
        <f>IF(AU$4=0,0,求节点(AU$4:AU$9,$B$4:$B$9,求节点(其他调用!$C$4:$C$42,其他调用!$D$4:$D$42,其他调用!$AF51)))</f>
        <v>0.20576393704174045</v>
      </c>
      <c r="DC50" s="44">
        <f>IF(AV$4=0,0,求节点(AV$4:AV$9,$B$4:$B$9,求节点(其他调用!$C$4:$C$42,其他调用!$D$4:$D$42,其他调用!$AF51)))</f>
        <v>0.20576393704174045</v>
      </c>
      <c r="DD50" s="44">
        <f>IF(AW$4=0,0,求节点(AW$4:AW$9,$B$4:$B$9,求节点(其他调用!$C$4:$C$42,其他调用!$D$4:$D$42,其他调用!$AF51)))</f>
        <v>0.20576393704174045</v>
      </c>
      <c r="DE50" s="44">
        <f>IF(AX$4=0,0,求节点(AX$4:AX$9,$B$4:$B$9,求节点(其他调用!$C$4:$C$42,其他调用!$D$4:$D$42,其他调用!$AF51)))</f>
        <v>0.20576393704174045</v>
      </c>
      <c r="DF50" s="44">
        <f>IF(AY$4=0,0,求节点(AY$4:AY$9,$B$4:$B$9,求节点(其他调用!$C$4:$C$42,其他调用!$D$4:$D$42,其他调用!$AF51)))</f>
        <v>0.20576393704174045</v>
      </c>
      <c r="DG50" s="44">
        <f>IF(AZ$4=0,0,求节点(AZ$4:AZ$9,$B$4:$B$9,求节点(其他调用!$C$4:$C$42,其他调用!$D$4:$D$42,其他调用!$AF51)))</f>
        <v>0.20576393704174045</v>
      </c>
      <c r="DI50" s="44">
        <v>47</v>
      </c>
      <c r="DJ50" s="44">
        <f>IF(C$23=0,0,求节点(C$23:C$28,$B$23:$B$28,求节点(其他调用!$S$4:$S$20,其他调用!$T$4:$T$20,$DI50)))</f>
        <v>0</v>
      </c>
      <c r="DK50" s="44">
        <f>IF(D$23=0,0,求节点(D$23:D$28,$B$23:$B$28,求节点(其他调用!$S$4:$S$20,其他调用!$T$4:$T$20,$DI50)))</f>
        <v>0</v>
      </c>
      <c r="DL50" s="44">
        <f>IF(E$23=0,0,求节点(E$23:E$28,$B$23:$B$28,求节点(其他调用!$S$4:$S$20,其他调用!$T$4:$T$20,$DI50)))</f>
        <v>0</v>
      </c>
      <c r="DM50" s="44">
        <f>IF(F$23=0,0,求节点(F$23:F$28,$B$23:$B$28,求节点(其他调用!$S$4:$S$20,其他调用!$T$4:$T$20,$DI50)))</f>
        <v>5.3909438026300549E-4</v>
      </c>
      <c r="DN50" s="44">
        <f>IF(G$23=0,0,求节点(G$23:G$28,$B$23:$B$28,求节点(其他调用!$S$4:$S$20,其他调用!$T$4:$T$20,$DI50)))</f>
        <v>8.0864157039450824E-4</v>
      </c>
      <c r="DO50" s="44">
        <f>IF(H$23=0,0,求节点(H$23:H$28,$B$23:$B$28,求节点(其他调用!$S$4:$S$20,其他调用!$T$4:$T$20,$DI50)))</f>
        <v>8.0864157039450824E-4</v>
      </c>
      <c r="DP50" s="44">
        <f>IF(I$23=0,0,求节点(I$23:I$28,$B$23:$B$28,求节点(其他调用!$S$4:$S$20,其他调用!$T$4:$T$20,$DI50)))</f>
        <v>1.2252145005977599E-3</v>
      </c>
      <c r="DQ50" s="44">
        <f>IF(J$23=0,0,求节点(J$23:J$28,$B$23:$B$28,求节点(其他调用!$S$4:$S$20,其他调用!$T$4:$T$20,$DI50)))</f>
        <v>0</v>
      </c>
      <c r="DR50" s="44">
        <f>IF(K$23=0,0,求节点(K$23:K$28,$B$23:$B$28,求节点(其他调用!$S$4:$S$20,其他调用!$T$4:$T$20,$DI50)))</f>
        <v>8.0864157039450824E-4</v>
      </c>
      <c r="DS50" s="44">
        <f>IF(L$23=0,0,求节点(L$23:L$28,$B$23:$B$28,求节点(其他调用!$S$4:$S$20,其他调用!$T$4:$T$20,$DI50)))</f>
        <v>0</v>
      </c>
      <c r="DT50" s="44">
        <f>IF(M$23=0,0,求节点(M$23:M$28,$B$23:$B$28,求节点(其他调用!$S$4:$S$20,其他调用!$T$4:$T$20,$DI50)))</f>
        <v>0</v>
      </c>
      <c r="DU50" s="44">
        <f>IF(N$23=0,0,求节点(N$23:N$28,$B$23:$B$28,求节点(其他调用!$S$4:$S$20,其他调用!$T$4:$T$20,$DI50)))</f>
        <v>0</v>
      </c>
      <c r="DV50" s="44">
        <f>IF(O$23=0,0,求节点(O$23:O$28,$B$23:$B$28,求节点(其他调用!$S$4:$S$20,其他调用!$T$4:$T$20,$DI50)))</f>
        <v>0</v>
      </c>
      <c r="DW50" s="44">
        <f>IF(P$23=0,0,求节点(P$23:P$28,$B$23:$B$28,求节点(其他调用!$S$4:$S$20,其他调用!$T$4:$T$20,$DI50)))</f>
        <v>0</v>
      </c>
      <c r="DX50" s="44">
        <f>IF(Q$23=0,0,求节点(Q$23:Q$28,$B$23:$B$28,求节点(其他调用!$S$4:$S$20,其他调用!$T$4:$T$20,$DI50)))</f>
        <v>0</v>
      </c>
      <c r="DY50" s="44">
        <f>IF(R$23=0,0,求节点(R$23:R$28,$B$23:$B$28,求节点(其他调用!$S$4:$S$20,其他调用!$T$4:$T$20,$DI50)))</f>
        <v>0</v>
      </c>
      <c r="DZ50" s="44">
        <f>IF(S$23=0,0,求节点(S$23:S$28,$B$23:$B$28,求节点(其他调用!$S$4:$S$20,其他调用!$T$4:$T$20,$DI50)))</f>
        <v>0</v>
      </c>
      <c r="EA50" s="44">
        <f>IF(T$23=0,0,求节点(T$23:T$28,$B$23:$B$28,求节点(其他调用!$S$4:$S$20,其他调用!$T$4:$T$20,$DI50)))</f>
        <v>0</v>
      </c>
      <c r="EB50" s="44">
        <f>IF(U$23=0,0,求节点(U$23:U$28,$B$23:$B$28,求节点(其他调用!$S$4:$S$20,其他调用!$T$4:$T$20,$DI50)))</f>
        <v>0</v>
      </c>
      <c r="EC50" s="44">
        <f>IF(V$23=0,0,求节点(V$23:V$28,$B$23:$B$28,求节点(其他调用!$S$4:$S$20,其他调用!$T$4:$T$20,$DI50)))</f>
        <v>0</v>
      </c>
      <c r="EF50" s="44">
        <v>47</v>
      </c>
      <c r="EG50" s="44">
        <f>IF(C$4=0,0,求节点(C$4:C$9,$B$4:$B$9,求节点(其他调用!$F$4:$F$42,其他调用!$G$4:$G$42,其他调用!$AG51)))</f>
        <v>2.8309615976541442</v>
      </c>
      <c r="EH50" s="44">
        <f>IF(D$4=0,0,求节点(D$4:D$9,$B$4:$B$9,求节点(其他调用!$F$4:$F$42,其他调用!$G$4:$G$42,其他调用!$AG51)))</f>
        <v>5.6185065812464794</v>
      </c>
      <c r="EI50" s="44">
        <f>IF(E$4=0,0,求节点(E$4:E$9,$B$4:$B$9,求节点(其他调用!$F$4:$F$42,其他调用!$G$4:$G$42,其他调用!$AG51)))</f>
        <v>1.0045693877922692</v>
      </c>
      <c r="EJ50" s="44">
        <f>IF(F$4=0,0,求节点(F$4:F$9,$B$4:$B$9,求节点(其他调用!$F$4:$F$42,其他调用!$G$4:$G$42,其他调用!$AG51)))</f>
        <v>0</v>
      </c>
      <c r="EK50" s="44">
        <f>IF(G$4=0,0,求节点(G$4:G$9,$B$4:$B$9,求节点(其他调用!$F$4:$F$42,其他调用!$G$4:$G$42,其他调用!$AG51)))</f>
        <v>0</v>
      </c>
      <c r="EL50" s="44">
        <f>IF(H$4=0,0,求节点(H$4:H$9,$B$4:$B$9,求节点(其他调用!$F$4:$F$42,其他调用!$G$4:$G$42,其他调用!$AG51)))</f>
        <v>0</v>
      </c>
      <c r="EM50" s="44">
        <f>IF(I$4=0,0,求节点(I$4:I$9,$B$4:$B$9,求节点(其他调用!$F$4:$F$42,其他调用!$G$4:$G$42,其他调用!$AG51)))</f>
        <v>0</v>
      </c>
      <c r="EN50" s="44">
        <f>IF(J$4=0,0,求节点(J$4:J$9,$B$4:$B$9,求节点(其他调用!$F$4:$F$42,其他调用!$G$4:$G$42,其他调用!$AG51)))</f>
        <v>0</v>
      </c>
      <c r="EO50" s="44">
        <f>IF(K$4=0,0,求节点(K$4:K$9,$B$4:$B$9,求节点(其他调用!$F$4:$F$42,其他调用!$G$4:$G$42,其他调用!$AG51)))</f>
        <v>0</v>
      </c>
      <c r="EP50" s="44">
        <f>IF(L$4=0,0,求节点(L$4:L$9,$B$4:$B$9,求节点(其他调用!$F$4:$F$42,其他调用!$G$4:$G$42,其他调用!$AG51)))</f>
        <v>0</v>
      </c>
      <c r="EQ50" s="44">
        <f>IF(M$4=0,0,求节点(M$4:M$9,$B$4:$B$9,求节点(其他调用!$F$4:$F$42,其他调用!$G$4:$G$42,其他调用!$AG51)))</f>
        <v>0</v>
      </c>
      <c r="ER50" s="44">
        <f>IF(N$4=0,0,求节点(N$4:N$9,$B$4:$B$9,求节点(其他调用!$F$4:$F$42,其他调用!$G$4:$G$42,其他调用!$AG51)))</f>
        <v>0</v>
      </c>
      <c r="ES50" s="44">
        <f>IF(O$4=0,0,求节点(O$4:O$9,$B$4:$B$9,求节点(其他调用!$F$4:$F$42,其他调用!$G$4:$G$42,其他调用!$AG51)))</f>
        <v>0</v>
      </c>
      <c r="ET50" s="44">
        <f>IF(P$4=0,0,求节点(P$4:P$9,$B$4:$B$9,求节点(其他调用!$F$4:$F$42,其他调用!$G$4:$G$42,其他调用!$AG51)))</f>
        <v>0</v>
      </c>
      <c r="EU50" s="44">
        <f>IF(Q$4=0,0,求节点(Q$4:Q$9,$B$4:$B$9,求节点(其他调用!$F$4:$F$42,其他调用!$G$4:$G$42,其他调用!$AG51)))</f>
        <v>0</v>
      </c>
      <c r="EV50" s="44">
        <f>IF(R$4=0,0,求节点(R$4:R$9,$B$4:$B$9,求节点(其他调用!$F$4:$F$42,其他调用!$G$4:$G$42,其他调用!$AG51)))</f>
        <v>0</v>
      </c>
      <c r="EW50" s="44">
        <f>IF(S$4=0,0,求节点(S$4:S$9,$B$4:$B$9,求节点(其他调用!$F$4:$F$42,其他调用!$G$4:$G$42,其他调用!$AG51)))</f>
        <v>3.3543220806753693</v>
      </c>
      <c r="EX50" s="44">
        <f>IF(T$4=0,0,求节点(T$4:T$9,$B$4:$B$9,求节点(其他调用!$F$4:$F$42,其他调用!$G$4:$G$42,其他调用!$AG51)))</f>
        <v>3.0420470857309367</v>
      </c>
      <c r="EY50" s="44">
        <f>IF(U$4=0,0,求节点(U$4:U$9,$B$4:$B$9,求节点(其他调用!$F$4:$F$42,其他调用!$G$4:$G$42,其他调用!$AG51)))</f>
        <v>3.8356285715704828</v>
      </c>
      <c r="EZ50" s="44">
        <f>IF(V$4=0,0,求节点(V$4:V$9,$B$4:$B$9,求节点(其他调用!$F$4:$F$42,其他调用!$G$4:$G$42,其他调用!$AG51)))</f>
        <v>0</v>
      </c>
      <c r="FA50" s="44">
        <f>IF(W$4=0,0,求节点(W$4:W$9,$B$4:$B$9,求节点(其他调用!$F$4:$F$42,其他调用!$G$4:$G$42,其他调用!$AG51)))</f>
        <v>2.0085295238789027</v>
      </c>
      <c r="FB50" s="44">
        <f>IF(X$4=0,0,求节点(X$4:X$9,$B$4:$B$9,求节点(其他调用!$F$4:$F$42,其他调用!$G$4:$G$42,其他调用!$AG51)))</f>
        <v>2.0085295238789027</v>
      </c>
      <c r="FC50" s="44">
        <f>IF(Y$4=0,0,求节点(Y$4:Y$9,$B$4:$B$9,求节点(其他调用!$F$4:$F$42,其他调用!$G$4:$G$42,其他调用!$AG51)))</f>
        <v>3.2866846754382042</v>
      </c>
      <c r="FD50" s="44">
        <f>IF(Z$4=0,0,求节点(Z$4:Z$9,$B$4:$B$9,求节点(其他调用!$F$4:$F$42,其他调用!$G$4:$G$42,其他调用!$AG51)))</f>
        <v>0</v>
      </c>
      <c r="FE50" s="44">
        <f>IF(AA$4=0,0,求节点(AA$4:AA$9,$B$4:$B$9,求节点(其他调用!$F$4:$F$42,其他调用!$G$4:$G$42,其他调用!$AG51)))</f>
        <v>2.0085295238789027</v>
      </c>
      <c r="FF50" s="44">
        <f>IF(AB$4=0,0,求节点(AB$4:AB$9,$B$4:$B$9,求节点(其他调用!$F$4:$F$42,其他调用!$G$4:$G$42,其他调用!$AG51)))</f>
        <v>5.8800853702522486</v>
      </c>
      <c r="FG50" s="44">
        <f>IF(AC$4=0,0,求节点(AC$4:AC$9,$B$4:$B$9,求节点(其他调用!$F$4:$F$42,其他调用!$G$4:$G$42,其他调用!$AG51)))</f>
        <v>3.2839322169615532</v>
      </c>
      <c r="FH50" s="44">
        <f>IF(AD$4=0,0,求节点(AD$4:AD$9,$B$4:$B$9,求节点(其他调用!$F$4:$F$42,其他调用!$G$4:$G$42,其他调用!$AG51)))</f>
        <v>0.25010809548580959</v>
      </c>
      <c r="FI50" s="44">
        <f>IF(AE$4=0,0,求节点(AE$4:AE$9,$B$4:$B$9,求节点(其他调用!$F$4:$F$42,其他调用!$G$4:$G$42,其他调用!$AG51)))</f>
        <v>0.25010809548580959</v>
      </c>
      <c r="FJ50" s="44">
        <f>IF(AF$4=0,0,求节点(AF$4:AF$9,$B$4:$B$9,求节点(其他调用!$F$4:$F$42,其他调用!$G$4:$G$42,其他调用!$AG51)))</f>
        <v>0.25010809548580959</v>
      </c>
      <c r="FK50" s="44">
        <f>IF(AG$4=0,0,求节点(AG$4:AG$9,$B$4:$B$9,求节点(其他调用!$F$4:$F$42,其他调用!$G$4:$G$42,其他调用!$AG51)))</f>
        <v>0.25010809548580959</v>
      </c>
      <c r="FL50" s="44">
        <f>IF(AH$4=0,0,求节点(AH$4:AH$9,$B$4:$B$9,求节点(其他调用!$F$4:$F$42,其他调用!$G$4:$G$42,其他调用!$AG51)))</f>
        <v>0.25010809548580959</v>
      </c>
      <c r="FM50" s="44">
        <f>IF(AI$4=0,0,求节点(AI$4:AI$9,$B$4:$B$9,求节点(其他调用!$F$4:$F$42,其他调用!$G$4:$G$42,其他调用!$AG51)))</f>
        <v>0.25010809548580959</v>
      </c>
      <c r="FN50" s="44">
        <f>IF(AJ$4=0,0,求节点(AJ$4:AJ$9,$B$4:$B$9,求节点(其他调用!$F$4:$F$42,其他调用!$G$4:$G$42,其他调用!$AG51)))</f>
        <v>0.25010809548580959</v>
      </c>
      <c r="FO50" s="44">
        <f>IF(AK$4=0,0,求节点(AK$4:AK$9,$B$4:$B$9,求节点(其他调用!$F$4:$F$42,其他调用!$G$4:$G$42,其他调用!$AG51)))</f>
        <v>0.25010809548580959</v>
      </c>
      <c r="FP50" s="44">
        <f>IF(AL$4=0,0,求节点(AL$4:AL$9,$B$4:$B$9,求节点(其他调用!$F$4:$F$42,其他调用!$G$4:$G$42,其他调用!$AG51)))</f>
        <v>0.25010809548580959</v>
      </c>
      <c r="FQ50" s="44">
        <f>IF(AM$4=0,0,求节点(AM$4:AM$9,$B$4:$B$9,求节点(其他调用!$F$4:$F$42,其他调用!$G$4:$G$42,其他调用!$AG51)))</f>
        <v>0.25010809548580959</v>
      </c>
      <c r="FR50" s="44">
        <f>IF(AN$4=0,0,求节点(AN$4:AN$9,$B$4:$B$9,求节点(其他调用!$F$4:$F$42,其他调用!$G$4:$G$42,其他调用!$AG51)))</f>
        <v>0.25010809548580959</v>
      </c>
      <c r="FS50" s="44">
        <f>IF(AO$4=0,0,求节点(AO$4:AO$9,$B$4:$B$9,求节点(其他调用!$F$4:$F$42,其他调用!$G$4:$G$42,其他调用!$AG51)))</f>
        <v>0.25010809548580959</v>
      </c>
      <c r="FT50" s="44">
        <f>IF(AP$4=0,0,求节点(AP$4:AP$9,$B$4:$B$9,求节点(其他调用!$F$4:$F$42,其他调用!$G$4:$G$42,其他调用!$AG51)))</f>
        <v>0.25010809548580959</v>
      </c>
      <c r="FU50" s="44">
        <f>IF(AQ$4=0,0,求节点(AQ$4:AQ$9,$B$4:$B$9,求节点(其他调用!$F$4:$F$42,其他调用!$G$4:$G$42,其他调用!$AG51)))</f>
        <v>0.25010809548580959</v>
      </c>
      <c r="FV50" s="44">
        <f>IF(AR$4=0,0,求节点(AR$4:AR$9,$B$4:$B$9,求节点(其他调用!$F$4:$F$42,其他调用!$G$4:$G$42,其他调用!$AG51)))</f>
        <v>0.25010809548580959</v>
      </c>
      <c r="FW50" s="44">
        <f>IF(AS$4=0,0,求节点(AS$4:AS$9,$B$4:$B$9,求节点(其他调用!$F$4:$F$42,其他调用!$G$4:$G$42,其他调用!$AG51)))</f>
        <v>0.25010809548580959</v>
      </c>
      <c r="FX50" s="44">
        <f>IF(AT$4=0,0,求节点(AT$4:AT$9,$B$4:$B$9,求节点(其他调用!$F$4:$F$42,其他调用!$G$4:$G$42,其他调用!$AG51)))</f>
        <v>0.25010809548580959</v>
      </c>
      <c r="FY50" s="44">
        <f>IF(AU$4=0,0,求节点(AU$4:AU$9,$B$4:$B$9,求节点(其他调用!$F$4:$F$42,其他调用!$G$4:$G$42,其他调用!$AG51)))</f>
        <v>0.25010809548580959</v>
      </c>
      <c r="FZ50" s="44">
        <f>IF(AV$4=0,0,求节点(AV$4:AV$9,$B$4:$B$9,求节点(其他调用!$F$4:$F$42,其他调用!$G$4:$G$42,其他调用!$AG51)))</f>
        <v>0.25010809548580959</v>
      </c>
      <c r="GA50" s="44">
        <f>IF(AW$4=0,0,求节点(AW$4:AW$9,$B$4:$B$9,求节点(其他调用!$F$4:$F$42,其他调用!$G$4:$G$42,其他调用!$AG51)))</f>
        <v>0.25010809548580959</v>
      </c>
      <c r="GB50" s="44">
        <f>IF(AX$4=0,0,求节点(AX$4:AX$9,$B$4:$B$9,求节点(其他调用!$F$4:$F$42,其他调用!$G$4:$G$42,其他调用!$AG51)))</f>
        <v>0.25010809548580959</v>
      </c>
      <c r="GC50" s="44">
        <f>IF(AY$4=0,0,求节点(AY$4:AY$9,$B$4:$B$9,求节点(其他调用!$F$4:$F$42,其他调用!$G$4:$G$42,其他调用!$AG51)))</f>
        <v>0.25010809548580959</v>
      </c>
      <c r="GD50" s="44">
        <f>IF(AZ$4=0,0,求节点(AZ$4:AZ$9,$B$4:$B$9,求节点(其他调用!$F$4:$F$42,其他调用!$G$4:$G$42,其他调用!$AG51)))</f>
        <v>0.25010809548580959</v>
      </c>
      <c r="GF50" s="44">
        <v>47</v>
      </c>
      <c r="GG50" s="44">
        <f>IF(C$23=0,0,求节点(C$23:C$28,$B$23:$B$28,求节点(其他调用!$U$4:$U$20,其他调用!$V$4:$V$20,$GF50)))</f>
        <v>0</v>
      </c>
      <c r="GH50" s="44">
        <f>IF(D$23=0,0,求节点(D$23:D$28,$B$23:$B$28,求节点(其他调用!$U$4:$U$20,其他调用!$V$4:$V$20,$GF50)))</f>
        <v>0</v>
      </c>
      <c r="GI50" s="44">
        <f>IF(E$23=0,0,求节点(E$23:E$28,$B$23:$B$28,求节点(其他调用!$U$4:$U$20,其他调用!$V$4:$V$20,$GF50)))</f>
        <v>0</v>
      </c>
      <c r="GJ50" s="44">
        <f>IF(F$23=0,0,求节点(F$23:F$28,$B$23:$B$28,求节点(其他调用!$U$4:$U$20,其他调用!$V$4:$V$20,$GF50)))</f>
        <v>0</v>
      </c>
      <c r="GK50" s="44">
        <f>IF(G$23=0,0,求节点(G$23:G$28,$B$23:$B$28,求节点(其他调用!$U$4:$U$20,其他调用!$V$4:$V$20,$GF50)))</f>
        <v>0</v>
      </c>
      <c r="GL50" s="44">
        <f>IF(H$23=0,0,求节点(H$23:H$28,$B$23:$B$28,求节点(其他调用!$U$4:$U$20,其他调用!$V$4:$V$20,$GF50)))</f>
        <v>0</v>
      </c>
      <c r="GM50" s="44">
        <f>IF(I$23=0,0,求节点(I$23:I$28,$B$23:$B$28,求节点(其他调用!$U$4:$U$20,其他调用!$V$4:$V$20,$GF50)))</f>
        <v>0</v>
      </c>
      <c r="GN50" s="44">
        <f>IF(J$23=0,0,求节点(J$23:J$28,$B$23:$B$28,求节点(其他调用!$U$4:$U$20,其他调用!$V$4:$V$20,$GF50)))</f>
        <v>0</v>
      </c>
      <c r="GO50" s="44">
        <f>IF(K$23=0,0,求节点(K$23:K$28,$B$23:$B$28,求节点(其他调用!$U$4:$U$20,其他调用!$V$4:$V$20,$GF50)))</f>
        <v>0</v>
      </c>
      <c r="GP50" s="44">
        <f>IF(L$23=0,0,求节点(L$23:L$28,$B$23:$B$28,求节点(其他调用!$U$4:$U$20,其他调用!$V$4:$V$20,$GF50)))</f>
        <v>0</v>
      </c>
      <c r="GQ50" s="44">
        <f>IF(M$23=0,0,求节点(M$23:M$28,$B$23:$B$28,求节点(其他调用!$U$4:$U$20,其他调用!$V$4:$V$20,$GF50)))</f>
        <v>0</v>
      </c>
      <c r="GR50" s="44">
        <f>IF(N$23=0,0,求节点(N$23:N$28,$B$23:$B$28,求节点(其他调用!$U$4:$U$20,其他调用!$V$4:$V$20,$GF50)))</f>
        <v>0</v>
      </c>
      <c r="GS50" s="44">
        <f>IF(O$23=0,0,求节点(O$23:O$28,$B$23:$B$28,求节点(其他调用!$U$4:$U$20,其他调用!$V$4:$V$20,$GF50)))</f>
        <v>0</v>
      </c>
      <c r="GT50" s="44">
        <f>IF(P$23=0,0,求节点(P$23:P$28,$B$23:$B$28,求节点(其他调用!$U$4:$U$20,其他调用!$V$4:$V$20,$GF50)))</f>
        <v>0</v>
      </c>
      <c r="GU50" s="44">
        <f>IF(Q$23=0,0,求节点(Q$23:Q$28,$B$23:$B$28,求节点(其他调用!$U$4:$U$20,其他调用!$V$4:$V$20,$GF50)))</f>
        <v>0</v>
      </c>
      <c r="GV50" s="44">
        <f>IF(R$23=0,0,求节点(R$23:R$28,$B$23:$B$28,求节点(其他调用!$U$4:$U$20,其他调用!$V$4:$V$20,$GF50)))</f>
        <v>0</v>
      </c>
      <c r="GW50" s="44">
        <f>IF(S$23=0,0,求节点(S$23:S$28,$B$23:$B$28,求节点(其他调用!$U$4:$U$20,其他调用!$V$4:$V$20,$GF50)))</f>
        <v>0</v>
      </c>
      <c r="GX50" s="44">
        <f>IF(T$23=0,0,求节点(T$23:T$28,$B$23:$B$28,求节点(其他调用!$U$4:$U$20,其他调用!$V$4:$V$20,$GF50)))</f>
        <v>0</v>
      </c>
      <c r="GY50" s="44">
        <f>IF(U$23=0,0,求节点(U$23:U$28,$B$23:$B$28,求节点(其他调用!$U$4:$U$20,其他调用!$V$4:$V$20,$GF50)))</f>
        <v>0</v>
      </c>
      <c r="GZ50" s="44">
        <f>IF(V$23=0,0,求节点(V$23:V$28,$B$23:$B$28,求节点(其他调用!$U$4:$U$20,其他调用!$V$4:$V$20,$GF50)))</f>
        <v>0</v>
      </c>
      <c r="HC50" s="44">
        <v>47</v>
      </c>
      <c r="HD50" s="44">
        <f>IF(C$4=0,0,求节点(C$4:C$9,$B$4:$B$9,求节点(其他调用!$I$4:$I$42,其他调用!$J$4:$J$42,其他调用!$AH51)))</f>
        <v>3.5314547744010443</v>
      </c>
      <c r="HE50" s="44">
        <f>IF(D$4=0,0,求节点(D$4:D$9,$B$4:$B$9,求节点(其他调用!$I$4:$I$42,其他调用!$J$4:$J$42,其他调用!$AH51)))</f>
        <v>6</v>
      </c>
      <c r="HF50" s="44">
        <f>IF(E$4=0,0,求节点(E$4:E$9,$B$4:$B$9,求节点(其他调用!$I$4:$I$42,其他调用!$J$4:$J$42,其他调用!$AH51)))</f>
        <v>1.2764596167509001</v>
      </c>
      <c r="HG50" s="44">
        <f>IF(F$4=0,0,求节点(F$4:F$9,$B$4:$B$9,求节点(其他调用!$I$4:$I$42,其他调用!$J$4:$J$42,其他调用!$AH51)))</f>
        <v>0</v>
      </c>
      <c r="HH50" s="44">
        <f>IF(G$4=0,0,求节点(G$4:G$9,$B$4:$B$9,求节点(其他调用!$I$4:$I$42,其他调用!$J$4:$J$42,其他调用!$AH51)))</f>
        <v>0</v>
      </c>
      <c r="HI50" s="44">
        <f>IF(H$4=0,0,求节点(H$4:H$9,$B$4:$B$9,求节点(其他调用!$I$4:$I$42,其他调用!$J$4:$J$42,其他调用!$AH51)))</f>
        <v>0</v>
      </c>
      <c r="HJ50" s="44">
        <f>IF(I$4=0,0,求节点(I$4:I$9,$B$4:$B$9,求节点(其他调用!$I$4:$I$42,其他调用!$J$4:$J$42,其他调用!$AH51)))</f>
        <v>0</v>
      </c>
      <c r="HK50" s="44">
        <f>IF(J$4=0,0,求节点(J$4:J$9,$B$4:$B$9,求节点(其他调用!$I$4:$I$42,其他调用!$J$4:$J$42,其他调用!$AH51)))</f>
        <v>0</v>
      </c>
      <c r="HL50" s="44">
        <f>IF(K$4=0,0,求节点(K$4:K$9,$B$4:$B$9,求节点(其他调用!$I$4:$I$42,其他调用!$J$4:$J$42,其他调用!$AH51)))</f>
        <v>0</v>
      </c>
      <c r="HM50" s="44">
        <f>IF(L$4=0,0,求节点(L$4:L$9,$B$4:$B$9,求节点(其他调用!$I$4:$I$42,其他调用!$J$4:$J$42,其他调用!$AH51)))</f>
        <v>0</v>
      </c>
      <c r="HN50" s="44">
        <f>IF(M$4=0,0,求节点(M$4:M$9,$B$4:$B$9,求节点(其他调用!$I$4:$I$42,其他调用!$J$4:$J$42,其他调用!$AH51)))</f>
        <v>0</v>
      </c>
      <c r="HO50" s="44">
        <f>IF(N$4=0,0,求节点(N$4:N$9,$B$4:$B$9,求节点(其他调用!$I$4:$I$42,其他调用!$J$4:$J$42,其他调用!$AH51)))</f>
        <v>0</v>
      </c>
      <c r="HP50" s="44">
        <f>IF(O$4=0,0,求节点(O$4:O$9,$B$4:$B$9,求节点(其他调用!$I$4:$I$42,其他调用!$J$4:$J$42,其他调用!$AH51)))</f>
        <v>0</v>
      </c>
      <c r="HQ50" s="44">
        <f>IF(P$4=0,0,求节点(P$4:P$9,$B$4:$B$9,求节点(其他调用!$I$4:$I$42,其他调用!$J$4:$J$42,其他调用!$AH51)))</f>
        <v>0</v>
      </c>
      <c r="HR50" s="44">
        <f>IF(Q$4=0,0,求节点(Q$4:Q$9,$B$4:$B$9,求节点(其他调用!$I$4:$I$42,其他调用!$J$4:$J$42,其他调用!$AH51)))</f>
        <v>0</v>
      </c>
      <c r="HS50" s="44">
        <f>IF(R$4=0,0,求节点(R$4:R$9,$B$4:$B$9,求节点(其他调用!$I$4:$I$42,其他调用!$J$4:$J$42,其他调用!$AH51)))</f>
        <v>0</v>
      </c>
      <c r="HT50" s="44">
        <f>IF(S$4=0,0,求节点(S$4:S$9,$B$4:$B$9,求节点(其他调用!$I$4:$I$42,其他调用!$J$4:$J$42,其他调用!$AH51)))</f>
        <v>3.6720237566625018</v>
      </c>
      <c r="HU50" s="44">
        <f>IF(T$4=0,0,求节点(T$4:T$9,$B$4:$B$9,求节点(其他调用!$I$4:$I$42,其他调用!$J$4:$J$42,其他调用!$AH51)))</f>
        <v>3.1638539083044033</v>
      </c>
      <c r="HV50" s="44">
        <f>IF(U$4=0,0,求节点(U$4:U$9,$B$4:$B$9,求节点(其他调用!$I$4:$I$42,其他调用!$J$4:$J$42,其他调用!$AH51)))</f>
        <v>4.7393310695029083</v>
      </c>
      <c r="HW50" s="44">
        <f>IF(V$4=0,0,求节点(V$4:V$9,$B$4:$B$9,求节点(其他调用!$I$4:$I$42,其他调用!$J$4:$J$42,其他调用!$AH51)))</f>
        <v>0</v>
      </c>
      <c r="HX50" s="44">
        <f>IF(W$4=0,0,求节点(W$4:W$9,$B$4:$B$9,求节点(其他调用!$I$4:$I$42,其他调用!$J$4:$J$42,其他调用!$AH51)))</f>
        <v>2.5160579512683467</v>
      </c>
      <c r="HY50" s="44">
        <f>IF(X$4=0,0,求节点(X$4:X$9,$B$4:$B$9,求节点(其他调用!$I$4:$I$42,其他调用!$J$4:$J$42,其他调用!$AH51)))</f>
        <v>2.5160579512683467</v>
      </c>
      <c r="HZ50" s="44">
        <f>IF(Y$4=0,0,求节点(Y$4:Y$9,$B$4:$B$9,求节点(其他调用!$I$4:$I$42,其他调用!$J$4:$J$42,其他调用!$AH51)))</f>
        <v>4.0991571632946338</v>
      </c>
      <c r="IA50" s="44">
        <f>IF(Z$4=0,0,求节点(Z$4:Z$9,$B$4:$B$9,求节点(其他调用!$I$4:$I$42,其他调用!$J$4:$J$42,其他调用!$AH51)))</f>
        <v>0</v>
      </c>
      <c r="IB50" s="44">
        <f>IF(AA$4=0,0,求节点(AA$4:AA$9,$B$4:$B$9,求节点(其他调用!$I$4:$I$42,其他调用!$J$4:$J$42,其他调用!$AH51)))</f>
        <v>2.5160579512683467</v>
      </c>
      <c r="IC50" s="44">
        <f>IF(AB$4=0,0,求节点(AB$4:AB$9,$B$4:$B$9,求节点(其他调用!$I$4:$I$42,其他调用!$J$4:$J$42,其他调用!$AH51)))</f>
        <v>6</v>
      </c>
      <c r="ID50" s="44">
        <f>IF(AC$4=0,0,求节点(AC$4:AC$9,$B$4:$B$9,求节点(其他调用!$I$4:$I$42,其他调用!$J$4:$J$42,其他调用!$AH51)))</f>
        <v>3.4968315805833194</v>
      </c>
      <c r="IE50" s="44">
        <f>IF(AD$4=0,0,求节点(AD$4:AD$9,$B$4:$B$9,求节点(其他调用!$I$4:$I$42,其他调用!$J$4:$J$42,其他调用!$AH51)))</f>
        <v>0.34470566758270593</v>
      </c>
      <c r="IF50" s="44">
        <f>IF(AE$4=0,0,求节点(AE$4:AE$9,$B$4:$B$9,求节点(其他调用!$I$4:$I$42,其他调用!$J$4:$J$42,其他调用!$AH51)))</f>
        <v>0.34470566758270593</v>
      </c>
      <c r="IG50" s="44">
        <f>IF(AF$4=0,0,求节点(AF$4:AF$9,$B$4:$B$9,求节点(其他调用!$I$4:$I$42,其他调用!$J$4:$J$42,其他调用!$AH51)))</f>
        <v>0.34470566758270593</v>
      </c>
      <c r="IH50" s="44">
        <f>IF(AG$4=0,0,求节点(AG$4:AG$9,$B$4:$B$9,求节点(其他调用!$I$4:$I$42,其他调用!$J$4:$J$42,其他调用!$AH51)))</f>
        <v>0.34470566758270593</v>
      </c>
      <c r="II50" s="44">
        <f>IF(AH$4=0,0,求节点(AH$4:AH$9,$B$4:$B$9,求节点(其他调用!$I$4:$I$42,其他调用!$J$4:$J$42,其他调用!$AH51)))</f>
        <v>0.34470566758270593</v>
      </c>
      <c r="IJ50" s="44">
        <f>IF(AI$4=0,0,求节点(AI$4:AI$9,$B$4:$B$9,求节点(其他调用!$I$4:$I$42,其他调用!$J$4:$J$42,其他调用!$AH51)))</f>
        <v>0.34470566758270593</v>
      </c>
      <c r="IK50" s="44">
        <f>IF(AJ$4=0,0,求节点(AJ$4:AJ$9,$B$4:$B$9,求节点(其他调用!$I$4:$I$42,其他调用!$J$4:$J$42,其他调用!$AH51)))</f>
        <v>0.34470566758270593</v>
      </c>
      <c r="IL50" s="44">
        <f>IF(AK$4=0,0,求节点(AK$4:AK$9,$B$4:$B$9,求节点(其他调用!$I$4:$I$42,其他调用!$J$4:$J$42,其他调用!$AH51)))</f>
        <v>0.34470566758270593</v>
      </c>
      <c r="IM50" s="44">
        <f>IF(AL$4=0,0,求节点(AL$4:AL$9,$B$4:$B$9,求节点(其他调用!$I$4:$I$42,其他调用!$J$4:$J$42,其他调用!$AH51)))</f>
        <v>0.34470566758270593</v>
      </c>
      <c r="IN50" s="44">
        <f>IF(AM$4=0,0,求节点(AM$4:AM$9,$B$4:$B$9,求节点(其他调用!$I$4:$I$42,其他调用!$J$4:$J$42,其他调用!$AH51)))</f>
        <v>0.34470566758270593</v>
      </c>
      <c r="IO50" s="44">
        <f>IF(AN$4=0,0,求节点(AN$4:AN$9,$B$4:$B$9,求节点(其他调用!$I$4:$I$42,其他调用!$J$4:$J$42,其他调用!$AH51)))</f>
        <v>0.34470566758270593</v>
      </c>
      <c r="IP50" s="44">
        <f>IF(AO$4=0,0,求节点(AO$4:AO$9,$B$4:$B$9,求节点(其他调用!$I$4:$I$42,其他调用!$J$4:$J$42,其他调用!$AH51)))</f>
        <v>0.34470566758270593</v>
      </c>
      <c r="IQ50" s="44">
        <f>IF(AP$4=0,0,求节点(AP$4:AP$9,$B$4:$B$9,求节点(其他调用!$I$4:$I$42,其他调用!$J$4:$J$42,其他调用!$AH51)))</f>
        <v>0.34470566758270593</v>
      </c>
      <c r="IR50" s="44">
        <f>IF(AQ$4=0,0,求节点(AQ$4:AQ$9,$B$4:$B$9,求节点(其他调用!$I$4:$I$42,其他调用!$J$4:$J$42,其他调用!$AH51)))</f>
        <v>0.34470566758270593</v>
      </c>
      <c r="IS50" s="44">
        <f>IF(AR$4=0,0,求节点(AR$4:AR$9,$B$4:$B$9,求节点(其他调用!$I$4:$I$42,其他调用!$J$4:$J$42,其他调用!$AH51)))</f>
        <v>0.34470566758270593</v>
      </c>
      <c r="IT50" s="44">
        <f>IF(AS$4=0,0,求节点(AS$4:AS$9,$B$4:$B$9,求节点(其他调用!$I$4:$I$42,其他调用!$J$4:$J$42,其他调用!$AH51)))</f>
        <v>0.34470566758270593</v>
      </c>
      <c r="IU50" s="44">
        <f>IF(AT$4=0,0,求节点(AT$4:AT$9,$B$4:$B$9,求节点(其他调用!$I$4:$I$42,其他调用!$J$4:$J$42,其他调用!$AH51)))</f>
        <v>0.34470566758270593</v>
      </c>
      <c r="IV50" s="44">
        <f>IF(AU$4=0,0,求节点(AU$4:AU$9,$B$4:$B$9,求节点(其他调用!$I$4:$I$42,其他调用!$J$4:$J$42,其他调用!$AH51)))</f>
        <v>0.34470566758270593</v>
      </c>
      <c r="IW50" s="44">
        <f>IF(AV$4=0,0,求节点(AV$4:AV$9,$B$4:$B$9,求节点(其他调用!$I$4:$I$42,其他调用!$J$4:$J$42,其他调用!$AH51)))</f>
        <v>0.34470566758270593</v>
      </c>
      <c r="IX50" s="44">
        <f>IF(AW$4=0,0,求节点(AW$4:AW$9,$B$4:$B$9,求节点(其他调用!$I$4:$I$42,其他调用!$J$4:$J$42,其他调用!$AH51)))</f>
        <v>0.34470566758270593</v>
      </c>
      <c r="IY50" s="44">
        <f>IF(AX$4=0,0,求节点(AX$4:AX$9,$B$4:$B$9,求节点(其他调用!$I$4:$I$42,其他调用!$J$4:$J$42,其他调用!$AH51)))</f>
        <v>0.34470566758270593</v>
      </c>
      <c r="IZ50" s="44">
        <f>IF(AY$4=0,0,求节点(AY$4:AY$9,$B$4:$B$9,求节点(其他调用!$I$4:$I$42,其他调用!$J$4:$J$42,其他调用!$AH51)))</f>
        <v>0.34470566758270593</v>
      </c>
      <c r="JA50" s="44">
        <f>IF(AZ$4=0,0,求节点(AZ$4:AZ$9,$B$4:$B$9,求节点(其他调用!$I$4:$I$42,其他调用!$J$4:$J$42,其他调用!$AH51)))</f>
        <v>0.34470566758270593</v>
      </c>
      <c r="JC50" s="44">
        <v>47</v>
      </c>
      <c r="JD50" s="44">
        <f>IF(C$23=0,0,求节点(C$23:C$28,$B$23:$B$28,求节点(其他调用!$W$4:$W$20,其他调用!$X$4:$X$20,$JC50)))</f>
        <v>0</v>
      </c>
      <c r="JE50" s="44">
        <f>IF(D$23=0,0,求节点(D$23:D$28,$B$23:$B$28,求节点(其他调用!$W$4:$W$20,其他调用!$X$4:$X$20,$JC50)))</f>
        <v>0</v>
      </c>
      <c r="JF50" s="44">
        <f>IF(E$23=0,0,求节点(E$23:E$28,$B$23:$B$28,求节点(其他调用!$W$4:$W$20,其他调用!$X$4:$X$20,$JC50)))</f>
        <v>0</v>
      </c>
      <c r="JG50" s="44">
        <f>IF(F$23=0,0,求节点(F$23:F$28,$B$23:$B$28,求节点(其他调用!$W$4:$W$20,其他调用!$X$4:$X$20,$JC50)))</f>
        <v>4.6997224307809837E-4</v>
      </c>
      <c r="JH50" s="44">
        <f>IF(G$23=0,0,求节点(G$23:G$28,$B$23:$B$28,求节点(其他调用!$W$4:$W$20,其他调用!$X$4:$X$20,$JC50)))</f>
        <v>7.0495836461725858E-4</v>
      </c>
      <c r="JI50" s="44">
        <f>IF(H$23=0,0,求节点(H$23:H$28,$B$23:$B$28,求节点(其他调用!$W$4:$W$20,其他调用!$X$4:$X$20,$JC50)))</f>
        <v>7.0495836461725858E-4</v>
      </c>
      <c r="JJ50" s="44">
        <f>IF(I$23=0,0,求节点(I$23:I$28,$B$23:$B$28,求节点(其他调用!$W$4:$W$20,其他调用!$X$4:$X$20,$JC50)))</f>
        <v>1.0681187342685972E-3</v>
      </c>
      <c r="JK50" s="44">
        <f>IF(J$23=0,0,求节点(J$23:J$28,$B$23:$B$28,求节点(其他调用!$W$4:$W$20,其他调用!$X$4:$X$20,$JC50)))</f>
        <v>0</v>
      </c>
      <c r="JL50" s="44">
        <f>IF(K$23=0,0,求节点(K$23:K$28,$B$23:$B$28,求节点(其他调用!$W$4:$W$20,其他调用!$X$4:$X$20,$JC50)))</f>
        <v>7.0495836461725858E-4</v>
      </c>
      <c r="JM50" s="44">
        <f>IF(L$23=0,0,求节点(L$23:L$28,$B$23:$B$28,求节点(其他调用!$W$4:$W$20,其他调用!$X$4:$X$20,$JC50)))</f>
        <v>0</v>
      </c>
      <c r="JN50" s="44">
        <f>IF(M$23=0,0,求节点(M$23:M$28,$B$23:$B$28,求节点(其他调用!$W$4:$W$20,其他调用!$X$4:$X$20,$JC50)))</f>
        <v>0</v>
      </c>
      <c r="JO50" s="44">
        <f>IF(N$23=0,0,求节点(N$23:N$28,$B$23:$B$28,求节点(其他调用!$W$4:$W$20,其他调用!$X$4:$X$20,$JC50)))</f>
        <v>0</v>
      </c>
      <c r="JP50" s="44">
        <f>IF(O$23=0,0,求节点(O$23:O$28,$B$23:$B$28,求节点(其他调用!$W$4:$W$20,其他调用!$X$4:$X$20,$JC50)))</f>
        <v>0</v>
      </c>
      <c r="JQ50" s="44">
        <f>IF(P$23=0,0,求节点(P$23:P$28,$B$23:$B$28,求节点(其他调用!$W$4:$W$20,其他调用!$X$4:$X$20,$JC50)))</f>
        <v>0</v>
      </c>
      <c r="JR50" s="44">
        <f>IF(Q$23=0,0,求节点(Q$23:Q$28,$B$23:$B$28,求节点(其他调用!$W$4:$W$20,其他调用!$X$4:$X$20,$JC50)))</f>
        <v>0</v>
      </c>
      <c r="JS50" s="44">
        <f>IF(R$23=0,0,求节点(R$23:R$28,$B$23:$B$28,求节点(其他调用!$W$4:$W$20,其他调用!$X$4:$X$20,$JC50)))</f>
        <v>0</v>
      </c>
      <c r="JT50" s="44">
        <f>IF(S$23=0,0,求节点(S$23:S$28,$B$23:$B$28,求节点(其他调用!$W$4:$W$20,其他调用!$X$4:$X$20,$JC50)))</f>
        <v>0</v>
      </c>
      <c r="JU50" s="44">
        <f>IF(T$23=0,0,求节点(T$23:T$28,$B$23:$B$28,求节点(其他调用!$W$4:$W$20,其他调用!$X$4:$X$20,$JC50)))</f>
        <v>0</v>
      </c>
      <c r="JV50" s="44">
        <f>IF(U$23=0,0,求节点(U$23:U$28,$B$23:$B$28,求节点(其他调用!$W$4:$W$20,其他调用!$X$4:$X$20,$JC50)))</f>
        <v>0</v>
      </c>
      <c r="JW50" s="44">
        <f>IF(V$23=0,0,求节点(V$23:V$28,$B$23:$B$28,求节点(其他调用!$W$4:$W$20,其他调用!$X$4:$X$20,$JC50)))</f>
        <v>0</v>
      </c>
      <c r="JZ50" s="44">
        <v>47</v>
      </c>
      <c r="KA50" s="44">
        <f>IF(C$4=0,0,求节点(C$4:C$9,$B$4:$B$9,求节点(其他调用!$L$4:$L$42,其他调用!$M$4:$M$42,其他调用!$AI51)))</f>
        <v>5.5187450488101817</v>
      </c>
      <c r="KB50" s="44">
        <f>IF(D$4=0,0,求节点(D$4:D$9,$B$4:$B$9,求节点(其他调用!$L$4:$L$42,其他调用!$M$4:$M$42,其他调用!$AI51)))</f>
        <v>6</v>
      </c>
      <c r="KC50" s="44">
        <f>IF(E$4=0,0,求节点(E$4:E$9,$B$4:$B$9,求节点(其他调用!$L$4:$L$42,其他调用!$M$4:$M$42,其他调用!$AI51)))</f>
        <v>2.1816818960154949</v>
      </c>
      <c r="KD50" s="44">
        <f>IF(F$4=0,0,求节点(F$4:F$9,$B$4:$B$9,求节点(其他调用!$L$4:$L$42,其他调用!$M$4:$M$42,其他调用!$AI51)))</f>
        <v>0</v>
      </c>
      <c r="KE50" s="44">
        <f>IF(G$4=0,0,求节点(G$4:G$9,$B$4:$B$9,求节点(其他调用!$L$4:$L$42,其他调用!$M$4:$M$42,其他调用!$AI51)))</f>
        <v>0</v>
      </c>
      <c r="KF50" s="44">
        <f>IF(H$4=0,0,求节点(H$4:H$9,$B$4:$B$9,求节点(其他调用!$L$4:$L$42,其他调用!$M$4:$M$42,其他调用!$AI51)))</f>
        <v>0</v>
      </c>
      <c r="KG50" s="44">
        <f>IF(I$4=0,0,求节点(I$4:I$9,$B$4:$B$9,求节点(其他调用!$L$4:$L$42,其他调用!$M$4:$M$42,其他调用!$AI51)))</f>
        <v>0</v>
      </c>
      <c r="KH50" s="44">
        <f>IF(J$4=0,0,求节点(J$4:J$9,$B$4:$B$9,求节点(其他调用!$L$4:$L$42,其他调用!$M$4:$M$42,其他调用!$AI51)))</f>
        <v>0</v>
      </c>
      <c r="KI50" s="44">
        <f>IF(K$4=0,0,求节点(K$4:K$9,$B$4:$B$9,求节点(其他调用!$L$4:$L$42,其他调用!$M$4:$M$42,其他调用!$AI51)))</f>
        <v>0</v>
      </c>
      <c r="KJ50" s="44">
        <f>IF(L$4=0,0,求节点(L$4:L$9,$B$4:$B$9,求节点(其他调用!$L$4:$L$42,其他调用!$M$4:$M$42,其他调用!$AI51)))</f>
        <v>0</v>
      </c>
      <c r="KK50" s="44">
        <f>IF(M$4=0,0,求节点(M$4:M$9,$B$4:$B$9,求节点(其他调用!$L$4:$L$42,其他调用!$M$4:$M$42,其他调用!$AI51)))</f>
        <v>0</v>
      </c>
      <c r="KL50" s="44">
        <f>IF(N$4=0,0,求节点(N$4:N$9,$B$4:$B$9,求节点(其他调用!$L$4:$L$42,其他调用!$M$4:$M$42,其他调用!$AI51)))</f>
        <v>0</v>
      </c>
      <c r="KM50" s="44">
        <f>IF(O$4=0,0,求节点(O$4:O$9,$B$4:$B$9,求节点(其他调用!$L$4:$L$42,其他调用!$M$4:$M$42,其他调用!$AI51)))</f>
        <v>0</v>
      </c>
      <c r="KN50" s="44">
        <f>IF(P$4=0,0,求节点(P$4:P$9,$B$4:$B$9,求节点(其他调用!$L$4:$L$42,其他调用!$M$4:$M$42,其他调用!$AI51)))</f>
        <v>0</v>
      </c>
      <c r="KO50" s="44">
        <f>IF(Q$4=0,0,求节点(Q$4:Q$9,$B$4:$B$9,求节点(其他调用!$L$4:$L$42,其他调用!$M$4:$M$42,其他调用!$AI51)))</f>
        <v>0</v>
      </c>
      <c r="KP50" s="44">
        <f>IF(R$4=0,0,求节点(R$4:R$9,$B$4:$B$9,求节点(其他调用!$L$4:$L$42,其他调用!$M$4:$M$42,其他调用!$AI51)))</f>
        <v>0</v>
      </c>
      <c r="KQ50" s="44">
        <f>IF(S$4=0,0,求节点(S$4:S$9,$B$4:$B$9,求节点(其他调用!$L$4:$L$42,其他调用!$M$4:$M$42,其他调用!$AI51)))</f>
        <v>5.2683474610671341</v>
      </c>
      <c r="KR50" s="44">
        <f>IF(T$4=0,0,求节点(T$4:T$9,$B$4:$B$9,求节点(其他调用!$L$4:$L$42,其他调用!$M$4:$M$42,其他调用!$AI51)))</f>
        <v>3.5926487721049249</v>
      </c>
      <c r="KS50" s="44">
        <f>IF(U$4=0,0,求节点(U$4:U$9,$B$4:$B$9,求节点(其他调用!$L$4:$L$42,其他调用!$M$4:$M$42,其他调用!$AI51)))</f>
        <v>6</v>
      </c>
      <c r="KT50" s="44">
        <f>IF(V$4=0,0,求节点(V$4:V$9,$B$4:$B$9,求节点(其他调用!$L$4:$L$42,其他调用!$M$4:$M$42,其他调用!$AI51)))</f>
        <v>0</v>
      </c>
      <c r="KU50" s="44">
        <f>IF(W$4=0,0,求节点(W$4:W$9,$B$4:$B$9,求节点(其他调用!$L$4:$L$42,其他调用!$M$4:$M$42,其他调用!$AI51)))</f>
        <v>4.0557176118411293</v>
      </c>
      <c r="KV50" s="44">
        <f>IF(X$4=0,0,求节点(X$4:X$9,$B$4:$B$9,求节点(其他调用!$L$4:$L$42,其他调用!$M$4:$M$42,其他调用!$AI51)))</f>
        <v>4.0557176118411293</v>
      </c>
      <c r="KW50" s="44">
        <f>IF(Y$4=0,0,求节点(Y$4:Y$9,$B$4:$B$9,求节点(其他调用!$L$4:$L$42,其他调用!$M$4:$M$42,其他调用!$AI51)))</f>
        <v>6</v>
      </c>
      <c r="KX50" s="44">
        <f>IF(Z$4=0,0,求节点(Z$4:Z$9,$B$4:$B$9,求节点(其他调用!$L$4:$L$42,其他调用!$M$4:$M$42,其他调用!$AI51)))</f>
        <v>0</v>
      </c>
      <c r="KY50" s="44">
        <f>IF(AA$4=0,0,求节点(AA$4:AA$9,$B$4:$B$9,求节点(其他调用!$L$4:$L$42,其他调用!$M$4:$M$42,其他调用!$AI51)))</f>
        <v>4.0557176118411293</v>
      </c>
      <c r="KZ50" s="44">
        <f>IF(AB$4=0,0,求节点(AB$4:AB$9,$B$4:$B$9,求节点(其他调用!$L$4:$L$42,其他调用!$M$4:$M$42,其他调用!$AI51)))</f>
        <v>6</v>
      </c>
      <c r="LA50" s="44">
        <f>IF(AC$4=0,0,求节点(AC$4:AC$9,$B$4:$B$9,求节点(其他调用!$L$4:$L$42,其他调用!$M$4:$M$42,其他调用!$AI51)))</f>
        <v>4.4740371342394871</v>
      </c>
      <c r="LB50" s="44">
        <f>IF(AD$4=0,0,求节点(AD$4:AD$9,$B$4:$B$9,求节点(其他调用!$L$4:$L$42,其他调用!$M$4:$M$42,其他调用!$AI51)))</f>
        <v>0.67771618527093791</v>
      </c>
      <c r="LC50" s="44">
        <f>IF(AE$4=0,0,求节点(AE$4:AE$9,$B$4:$B$9,求节点(其他调用!$L$4:$L$42,其他调用!$M$4:$M$42,其他调用!$AI51)))</f>
        <v>0.67771618527093791</v>
      </c>
      <c r="LD50" s="44">
        <f>IF(AF$4=0,0,求节点(AF$4:AF$9,$B$4:$B$9,求节点(其他调用!$L$4:$L$42,其他调用!$M$4:$M$42,其他调用!$AI51)))</f>
        <v>0.67771618527093791</v>
      </c>
      <c r="LE50" s="44">
        <f>IF(AG$4=0,0,求节点(AG$4:AG$9,$B$4:$B$9,求节点(其他调用!$L$4:$L$42,其他调用!$M$4:$M$42,其他调用!$AI51)))</f>
        <v>0.67771618527093791</v>
      </c>
      <c r="LF50" s="44">
        <f>IF(AH$4=0,0,求节点(AH$4:AH$9,$B$4:$B$9,求节点(其他调用!$L$4:$L$42,其他调用!$M$4:$M$42,其他调用!$AI51)))</f>
        <v>0.67771618527093791</v>
      </c>
      <c r="LG50" s="44">
        <f>IF(AI$4=0,0,求节点(AI$4:AI$9,$B$4:$B$9,求节点(其他调用!$L$4:$L$42,其他调用!$M$4:$M$42,其他调用!$AI51)))</f>
        <v>0.67771618527093791</v>
      </c>
      <c r="LH50" s="44">
        <f>IF(AJ$4=0,0,求节点(AJ$4:AJ$9,$B$4:$B$9,求节点(其他调用!$L$4:$L$42,其他调用!$M$4:$M$42,其他调用!$AI51)))</f>
        <v>0.67771618527093791</v>
      </c>
      <c r="LI50" s="44">
        <f>IF(AK$4=0,0,求节点(AK$4:AK$9,$B$4:$B$9,求节点(其他调用!$L$4:$L$42,其他调用!$M$4:$M$42,其他调用!$AI51)))</f>
        <v>0.67771618527093791</v>
      </c>
      <c r="LJ50" s="44">
        <f>IF(AL$4=0,0,求节点(AL$4:AL$9,$B$4:$B$9,求节点(其他调用!$L$4:$L$42,其他调用!$M$4:$M$42,其他调用!$AI51)))</f>
        <v>0.67771618527093791</v>
      </c>
      <c r="LK50" s="44">
        <f>IF(AM$4=0,0,求节点(AM$4:AM$9,$B$4:$B$9,求节点(其他调用!$L$4:$L$42,其他调用!$M$4:$M$42,其他调用!$AI51)))</f>
        <v>0.67771618527093791</v>
      </c>
      <c r="LL50" s="44">
        <f>IF(AN$4=0,0,求节点(AN$4:AN$9,$B$4:$B$9,求节点(其他调用!$L$4:$L$42,其他调用!$M$4:$M$42,其他调用!$AI51)))</f>
        <v>0.67771618527093791</v>
      </c>
      <c r="LM50" s="44">
        <f>IF(AO$4=0,0,求节点(AO$4:AO$9,$B$4:$B$9,求节点(其他调用!$L$4:$L$42,其他调用!$M$4:$M$42,其他调用!$AI51)))</f>
        <v>0.67771618527093791</v>
      </c>
      <c r="LN50" s="44">
        <f>IF(AP$4=0,0,求节点(AP$4:AP$9,$B$4:$B$9,求节点(其他调用!$L$4:$L$42,其他调用!$M$4:$M$42,其他调用!$AI51)))</f>
        <v>0.67771618527093791</v>
      </c>
      <c r="LO50" s="44">
        <f>IF(AQ$4=0,0,求节点(AQ$4:AQ$9,$B$4:$B$9,求节点(其他调用!$L$4:$L$42,其他调用!$M$4:$M$42,其他调用!$AI51)))</f>
        <v>0.67771618527093791</v>
      </c>
      <c r="LP50" s="44">
        <f>IF(AR$4=0,0,求节点(AR$4:AR$9,$B$4:$B$9,求节点(其他调用!$L$4:$L$42,其他调用!$M$4:$M$42,其他调用!$AI51)))</f>
        <v>0.67771618527093791</v>
      </c>
      <c r="LQ50" s="44">
        <f>IF(AS$4=0,0,求节点(AS$4:AS$9,$B$4:$B$9,求节点(其他调用!$L$4:$L$42,其他调用!$M$4:$M$42,其他调用!$AI51)))</f>
        <v>0.67771618527093791</v>
      </c>
      <c r="LR50" s="44">
        <f>IF(AT$4=0,0,求节点(AT$4:AT$9,$B$4:$B$9,求节点(其他调用!$L$4:$L$42,其他调用!$M$4:$M$42,其他调用!$AI51)))</f>
        <v>0.67771618527093791</v>
      </c>
      <c r="LS50" s="44">
        <f>IF(AU$4=0,0,求节点(AU$4:AU$9,$B$4:$B$9,求节点(其他调用!$L$4:$L$42,其他调用!$M$4:$M$42,其他调用!$AI51)))</f>
        <v>0.67771618527093791</v>
      </c>
      <c r="LT50" s="44">
        <f>IF(AV$4=0,0,求节点(AV$4:AV$9,$B$4:$B$9,求节点(其他调用!$L$4:$L$42,其他调用!$M$4:$M$42,其他调用!$AI51)))</f>
        <v>0.67771618527093791</v>
      </c>
      <c r="LU50" s="44">
        <f>IF(AW$4=0,0,求节点(AW$4:AW$9,$B$4:$B$9,求节点(其他调用!$L$4:$L$42,其他调用!$M$4:$M$42,其他调用!$AI51)))</f>
        <v>0.67771618527093791</v>
      </c>
      <c r="LV50" s="44">
        <f>IF(AX$4=0,0,求节点(AX$4:AX$9,$B$4:$B$9,求节点(其他调用!$L$4:$L$42,其他调用!$M$4:$M$42,其他调用!$AI51)))</f>
        <v>0.67771618527093791</v>
      </c>
      <c r="LW50" s="44">
        <f>IF(AY$4=0,0,求节点(AY$4:AY$9,$B$4:$B$9,求节点(其他调用!$L$4:$L$42,其他调用!$M$4:$M$42,其他调用!$AI51)))</f>
        <v>0.67771618527093791</v>
      </c>
      <c r="LX50" s="44">
        <f>IF(AZ$4=0,0,求节点(AZ$4:AZ$9,$B$4:$B$9,求节点(其他调用!$L$4:$L$42,其他调用!$M$4:$M$42,其他调用!$AI51)))</f>
        <v>0.67771618527093791</v>
      </c>
      <c r="LZ50" s="44">
        <v>47</v>
      </c>
      <c r="MA50" s="44">
        <f>IF(C$23=0,0,求节点(C$23:C$28,$B$23:$B$28,求节点(其他调用!$Y$4:$Y$20,其他调用!$Z$4:$Z$20,$LZ50)))</f>
        <v>0</v>
      </c>
      <c r="MB50" s="44">
        <f>IF(D$23=0,0,求节点(D$23:D$28,$B$23:$B$28,求节点(其他调用!$Y$4:$Y$20,其他调用!$Z$4:$Z$20,$LZ50)))</f>
        <v>0</v>
      </c>
      <c r="MC50" s="44">
        <f>IF(E$23=0,0,求节点(E$23:E$28,$B$23:$B$28,求节点(其他调用!$Y$4:$Y$20,其他调用!$Z$4:$Z$20,$LZ50)))</f>
        <v>0</v>
      </c>
      <c r="MD50" s="44">
        <f>IF(F$23=0,0,求节点(F$23:F$28,$B$23:$B$28,求节点(其他调用!$Y$4:$Y$20,其他调用!$Z$4:$Z$20,$LZ50)))</f>
        <v>0</v>
      </c>
      <c r="ME50" s="44">
        <f>IF(G$23=0,0,求节点(G$23:G$28,$B$23:$B$28,求节点(其他调用!$Y$4:$Y$20,其他调用!$Z$4:$Z$20,$LZ50)))</f>
        <v>0</v>
      </c>
      <c r="MF50" s="44">
        <f>IF(H$23=0,0,求节点(H$23:H$28,$B$23:$B$28,求节点(其他调用!$Y$4:$Y$20,其他调用!$Z$4:$Z$20,$LZ50)))</f>
        <v>0</v>
      </c>
      <c r="MG50" s="44">
        <f>IF(I$23=0,0,求节点(I$23:I$28,$B$23:$B$28,求节点(其他调用!$Y$4:$Y$20,其他调用!$Z$4:$Z$20,$LZ50)))</f>
        <v>0</v>
      </c>
      <c r="MH50" s="44">
        <f>IF(J$23=0,0,求节点(J$23:J$28,$B$23:$B$28,求节点(其他调用!$Y$4:$Y$20,其他调用!$Z$4:$Z$20,$LZ50)))</f>
        <v>0</v>
      </c>
      <c r="MI50" s="44">
        <f>IF(K$23=0,0,求节点(K$23:K$28,$B$23:$B$28,求节点(其他调用!$Y$4:$Y$20,其他调用!$Z$4:$Z$20,$LZ50)))</f>
        <v>0</v>
      </c>
      <c r="MJ50" s="44">
        <f>IF(L$23=0,0,求节点(L$23:L$28,$B$23:$B$28,求节点(其他调用!$Y$4:$Y$20,其他调用!$Z$4:$Z$20,$LZ50)))</f>
        <v>0</v>
      </c>
      <c r="MK50" s="44">
        <f>IF(M$23=0,0,求节点(M$23:M$28,$B$23:$B$28,求节点(其他调用!$Y$4:$Y$20,其他调用!$Z$4:$Z$20,$LZ50)))</f>
        <v>0</v>
      </c>
      <c r="ML50" s="44">
        <f>IF(N$23=0,0,求节点(N$23:N$28,$B$23:$B$28,求节点(其他调用!$Y$4:$Y$20,其他调用!$Z$4:$Z$20,$LZ50)))</f>
        <v>0</v>
      </c>
      <c r="MM50" s="44">
        <f>IF(O$23=0,0,求节点(O$23:O$28,$B$23:$B$28,求节点(其他调用!$Y$4:$Y$20,其他调用!$Z$4:$Z$20,$LZ50)))</f>
        <v>0</v>
      </c>
      <c r="MN50" s="44">
        <f>IF(P$23=0,0,求节点(P$23:P$28,$B$23:$B$28,求节点(其他调用!$Y$4:$Y$20,其他调用!$Z$4:$Z$20,$LZ50)))</f>
        <v>0</v>
      </c>
      <c r="MO50" s="44">
        <f>IF(Q$23=0,0,求节点(Q$23:Q$28,$B$23:$B$28,求节点(其他调用!$Y$4:$Y$20,其他调用!$Z$4:$Z$20,$LZ50)))</f>
        <v>0</v>
      </c>
      <c r="MP50" s="44">
        <f>IF(R$23=0,0,求节点(R$23:R$28,$B$23:$B$28,求节点(其他调用!$Y$4:$Y$20,其他调用!$Z$4:$Z$20,$LZ50)))</f>
        <v>0</v>
      </c>
      <c r="MQ50" s="44">
        <f>IF(S$23=0,0,求节点(S$23:S$28,$B$23:$B$28,求节点(其他调用!$Y$4:$Y$20,其他调用!$Z$4:$Z$20,$LZ50)))</f>
        <v>0</v>
      </c>
      <c r="MR50" s="44">
        <f>IF(T$23=0,0,求节点(T$23:T$28,$B$23:$B$28,求节点(其他调用!$Y$4:$Y$20,其他调用!$Z$4:$Z$20,$LZ50)))</f>
        <v>0</v>
      </c>
      <c r="MS50" s="44">
        <f>IF(U$23=0,0,求节点(U$23:U$28,$B$23:$B$28,求节点(其他调用!$Y$4:$Y$20,其他调用!$Z$4:$Z$20,$LZ50)))</f>
        <v>0</v>
      </c>
      <c r="MT50" s="44">
        <f>IF(V$23=0,0,求节点(V$23:V$28,$B$23:$B$28,求节点(其他调用!$Y$4:$Y$20,其他调用!$Z$4:$Z$20,$LZ50)))</f>
        <v>0</v>
      </c>
      <c r="MW50" s="44">
        <v>47</v>
      </c>
      <c r="MX50" s="44">
        <f>IF(C$4=0,0,求节点(C$4:C$9,$B$4:$B$9,求节点(其他调用!$O$4:$O$42,其他调用!$P$4:$P$42,其他调用!$AJ51)))</f>
        <v>6</v>
      </c>
      <c r="MY50" s="44">
        <f>IF(D$4=0,0,求节点(D$4:D$9,$B$4:$B$9,求节点(其他调用!$O$4:$O$42,其他调用!$P$4:$P$42,其他调用!$AJ51)))</f>
        <v>6</v>
      </c>
      <c r="MZ50" s="44">
        <f>IF(E$4=0,0,求节点(E$4:E$9,$B$4:$B$9,求节点(其他调用!$O$4:$O$42,其他调用!$P$4:$P$42,其他调用!$AJ51)))</f>
        <v>2.8111308682199017</v>
      </c>
      <c r="NA50" s="44">
        <f>IF(F$4=0,0,求节点(F$4:F$9,$B$4:$B$9,求节点(其他调用!$O$4:$O$42,其他调用!$P$4:$P$42,其他调用!$AJ51)))</f>
        <v>0</v>
      </c>
      <c r="NB50" s="44">
        <f>IF(G$4=0,0,求节点(G$4:G$9,$B$4:$B$9,求节点(其他调用!$O$4:$O$42,其他调用!$P$4:$P$42,其他调用!$AJ51)))</f>
        <v>0</v>
      </c>
      <c r="NC50" s="44">
        <f>IF(H$4=0,0,求节点(H$4:H$9,$B$4:$B$9,求节点(其他调用!$O$4:$O$42,其他调用!$P$4:$P$42,其他调用!$AJ51)))</f>
        <v>0</v>
      </c>
      <c r="ND50" s="44">
        <f>IF(I$4=0,0,求节点(I$4:I$9,$B$4:$B$9,求节点(其他调用!$O$4:$O$42,其他调用!$P$4:$P$42,其他调用!$AJ51)))</f>
        <v>0</v>
      </c>
      <c r="NE50" s="44">
        <f>IF(J$4=0,0,求节点(J$4:J$9,$B$4:$B$9,求节点(其他调用!$O$4:$O$42,其他调用!$P$4:$P$42,其他调用!$AJ51)))</f>
        <v>0</v>
      </c>
      <c r="NF50" s="44">
        <f>IF(K$4=0,0,求节点(K$4:K$9,$B$4:$B$9,求节点(其他调用!$O$4:$O$42,其他调用!$P$4:$P$42,其他调用!$AJ51)))</f>
        <v>0</v>
      </c>
      <c r="NG50" s="44">
        <f>IF(L$4=0,0,求节点(L$4:L$9,$B$4:$B$9,求节点(其他调用!$O$4:$O$42,其他调用!$P$4:$P$42,其他调用!$AJ51)))</f>
        <v>0</v>
      </c>
      <c r="NH50" s="44">
        <f>IF(M$4=0,0,求节点(M$4:M$9,$B$4:$B$9,求节点(其他调用!$O$4:$O$42,其他调用!$P$4:$P$42,其他调用!$AJ51)))</f>
        <v>0</v>
      </c>
      <c r="NI50" s="44">
        <f>IF(N$4=0,0,求节点(N$4:N$9,$B$4:$B$9,求节点(其他调用!$O$4:$O$42,其他调用!$P$4:$P$42,其他调用!$AJ51)))</f>
        <v>0</v>
      </c>
      <c r="NJ50" s="44">
        <f>IF(O$4=0,0,求节点(O$4:O$9,$B$4:$B$9,求节点(其他调用!$O$4:$O$42,其他调用!$P$4:$P$42,其他调用!$AJ51)))</f>
        <v>0</v>
      </c>
      <c r="NK50" s="44">
        <f>IF(P$4=0,0,求节点(P$4:P$9,$B$4:$B$9,求节点(其他调用!$O$4:$O$42,其他调用!$P$4:$P$42,其他调用!$AJ51)))</f>
        <v>0</v>
      </c>
      <c r="NL50" s="44">
        <f>IF(Q$4=0,0,求节点(Q$4:Q$9,$B$4:$B$9,求节点(其他调用!$O$4:$O$42,其他调用!$P$4:$P$42,其他调用!$AJ51)))</f>
        <v>0</v>
      </c>
      <c r="NM50" s="44">
        <f>IF(R$4=0,0,求节点(R$4:R$9,$B$4:$B$9,求节点(其他调用!$O$4:$O$42,其他调用!$P$4:$P$42,其他调用!$AJ51)))</f>
        <v>0</v>
      </c>
      <c r="NN50" s="44">
        <f>IF(S$4=0,0,求节点(S$4:S$9,$B$4:$B$9,求节点(其他调用!$O$4:$O$42,其他调用!$P$4:$P$42,其他调用!$AJ51)))</f>
        <v>6</v>
      </c>
      <c r="NO50" s="44">
        <f>IF(T$4=0,0,求节点(T$4:T$9,$B$4:$B$9,求节点(其他调用!$O$4:$O$42,其他调用!$P$4:$P$42,其他调用!$AJ51)))</f>
        <v>3.9552113800946631</v>
      </c>
      <c r="NP50" s="44">
        <f>IF(U$4=0,0,求节点(U$4:U$9,$B$4:$B$9,求节点(其他调用!$O$4:$O$42,其他调用!$P$4:$P$42,其他调用!$AJ51)))</f>
        <v>6</v>
      </c>
      <c r="NQ50" s="44">
        <f>IF(V$4=0,0,求节点(V$4:V$9,$B$4:$B$9,求节点(其他调用!$O$4:$O$42,其他调用!$P$4:$P$42,其他调用!$AJ51)))</f>
        <v>0</v>
      </c>
      <c r="NR50" s="44">
        <f>IF(W$4=0,0,求节点(W$4:W$9,$B$4:$B$9,求节点(其他调用!$O$4:$O$42,其他调用!$P$4:$P$42,其他调用!$AJ51)))</f>
        <v>5.0880284502366582</v>
      </c>
      <c r="NS50" s="44">
        <f>IF(X$4=0,0,求节点(X$4:X$9,$B$4:$B$9,求节点(其他调用!$O$4:$O$42,其他调用!$P$4:$P$42,其他调用!$AJ51)))</f>
        <v>5.0880284502366582</v>
      </c>
      <c r="NT50" s="44">
        <f>IF(Y$4=0,0,求节点(Y$4:Y$9,$B$4:$B$9,求节点(其他调用!$O$4:$O$42,其他调用!$P$4:$P$42,其他调用!$AJ51)))</f>
        <v>6</v>
      </c>
      <c r="NU50" s="44">
        <f>IF(Z$4=0,0,求节点(Z$4:Z$9,$B$4:$B$9,求节点(其他调用!$O$4:$O$42,其他调用!$P$4:$P$42,其他调用!$AJ51)))</f>
        <v>0</v>
      </c>
      <c r="NV50" s="44">
        <f>IF(AA$4=0,0,求节点(AA$4:AA$9,$B$4:$B$9,求节点(其他调用!$O$4:$O$42,其他调用!$P$4:$P$42,其他调用!$AJ51)))</f>
        <v>5.0880284502366582</v>
      </c>
      <c r="NW50" s="44">
        <f>IF(AB$4=0,0,求节点(AB$4:AB$9,$B$4:$B$9,求节点(其他调用!$O$4:$O$42,其他调用!$P$4:$P$42,其他调用!$AJ51)))</f>
        <v>6</v>
      </c>
      <c r="NX50" s="44">
        <f>IF(AC$4=0,0,求节点(AC$4:AC$9,$B$4:$B$9,求节点(其他调用!$O$4:$O$42,其他调用!$P$4:$P$42,其他调用!$AJ51)))</f>
        <v>5.6011993588765687</v>
      </c>
      <c r="NY50" s="44">
        <f>IF(AD$4=0,0,求节点(AD$4:AD$9,$B$4:$B$9,求节点(其他调用!$O$4:$O$42,其他调用!$P$4:$P$42,其他调用!$AJ51)))</f>
        <v>0.95928943153357482</v>
      </c>
      <c r="NZ50" s="44">
        <f>IF(AE$4=0,0,求节点(AE$4:AE$9,$B$4:$B$9,求节点(其他调用!$O$4:$O$42,其他调用!$P$4:$P$42,其他调用!$AJ51)))</f>
        <v>0.95928943153357482</v>
      </c>
      <c r="OA50" s="44">
        <f>IF(AF$4=0,0,求节点(AF$4:AF$9,$B$4:$B$9,求节点(其他调用!$O$4:$O$42,其他调用!$P$4:$P$42,其他调用!$AJ51)))</f>
        <v>0.95928943153357482</v>
      </c>
      <c r="OB50" s="44">
        <f>IF(AG$4=0,0,求节点(AG$4:AG$9,$B$4:$B$9,求节点(其他调用!$O$4:$O$42,其他调用!$P$4:$P$42,其他调用!$AJ51)))</f>
        <v>0.95928943153357482</v>
      </c>
      <c r="OC50" s="44">
        <f>IF(AH$4=0,0,求节点(AH$4:AH$9,$B$4:$B$9,求节点(其他调用!$O$4:$O$42,其他调用!$P$4:$P$42,其他调用!$AJ51)))</f>
        <v>0.95928943153357482</v>
      </c>
      <c r="OD50" s="44">
        <f>IF(AI$4=0,0,求节点(AI$4:AI$9,$B$4:$B$9,求节点(其他调用!$O$4:$O$42,其他调用!$P$4:$P$42,其他调用!$AJ51)))</f>
        <v>0.95928943153357482</v>
      </c>
      <c r="OE50" s="44">
        <f>IF(AJ$4=0,0,求节点(AJ$4:AJ$9,$B$4:$B$9,求节点(其他调用!$O$4:$O$42,其他调用!$P$4:$P$42,其他调用!$AJ51)))</f>
        <v>0.95928943153357482</v>
      </c>
      <c r="OF50" s="44">
        <f>IF(AK$4=0,0,求节点(AK$4:AK$9,$B$4:$B$9,求节点(其他调用!$O$4:$O$42,其他调用!$P$4:$P$42,其他调用!$AJ51)))</f>
        <v>0.95928943153357482</v>
      </c>
      <c r="OG50" s="44">
        <f>IF(AL$4=0,0,求节点(AL$4:AL$9,$B$4:$B$9,求节点(其他调用!$O$4:$O$42,其他调用!$P$4:$P$42,其他调用!$AJ51)))</f>
        <v>0.95928943153357482</v>
      </c>
      <c r="OH50" s="44">
        <f>IF(AM$4=0,0,求节点(AM$4:AM$9,$B$4:$B$9,求节点(其他调用!$O$4:$O$42,其他调用!$P$4:$P$42,其他调用!$AJ51)))</f>
        <v>0.95928943153357482</v>
      </c>
      <c r="OI50" s="44">
        <f>IF(AN$4=0,0,求节点(AN$4:AN$9,$B$4:$B$9,求节点(其他调用!$O$4:$O$42,其他调用!$P$4:$P$42,其他调用!$AJ51)))</f>
        <v>0.95928943153357482</v>
      </c>
      <c r="OJ50" s="44">
        <f>IF(AO$4=0,0,求节点(AO$4:AO$9,$B$4:$B$9,求节点(其他调用!$O$4:$O$42,其他调用!$P$4:$P$42,其他调用!$AJ51)))</f>
        <v>0.95928943153357482</v>
      </c>
      <c r="OK50" s="44">
        <f>IF(AP$4=0,0,求节点(AP$4:AP$9,$B$4:$B$9,求节点(其他调用!$O$4:$O$42,其他调用!$P$4:$P$42,其他调用!$AJ51)))</f>
        <v>0.95928943153357482</v>
      </c>
      <c r="OL50" s="44">
        <f>IF(AQ$4=0,0,求节点(AQ$4:AQ$9,$B$4:$B$9,求节点(其他调用!$O$4:$O$42,其他调用!$P$4:$P$42,其他调用!$AJ51)))</f>
        <v>0.95928943153357482</v>
      </c>
      <c r="OM50" s="44">
        <f>IF(AR$4=0,0,求节点(AR$4:AR$9,$B$4:$B$9,求节点(其他调用!$O$4:$O$42,其他调用!$P$4:$P$42,其他调用!$AJ51)))</f>
        <v>0.95928943153357482</v>
      </c>
      <c r="ON50" s="44">
        <f>IF(AS$4=0,0,求节点(AS$4:AS$9,$B$4:$B$9,求节点(其他调用!$O$4:$O$42,其他调用!$P$4:$P$42,其他调用!$AJ51)))</f>
        <v>0.95928943153357482</v>
      </c>
      <c r="OO50" s="44">
        <f>IF(AT$4=0,0,求节点(AT$4:AT$9,$B$4:$B$9,求节点(其他调用!$O$4:$O$42,其他调用!$P$4:$P$42,其他调用!$AJ51)))</f>
        <v>0.95928943153357482</v>
      </c>
      <c r="OP50" s="44">
        <f>IF(AU$4=0,0,求节点(AU$4:AU$9,$B$4:$B$9,求节点(其他调用!$O$4:$O$42,其他调用!$P$4:$P$42,其他调用!$AJ51)))</f>
        <v>0.95928943153357482</v>
      </c>
      <c r="OQ50" s="44">
        <f>IF(AV$4=0,0,求节点(AV$4:AV$9,$B$4:$B$9,求节点(其他调用!$O$4:$O$42,其他调用!$P$4:$P$42,其他调用!$AJ51)))</f>
        <v>0.95928943153357482</v>
      </c>
      <c r="OR50" s="44">
        <f>IF(AW$4=0,0,求节点(AW$4:AW$9,$B$4:$B$9,求节点(其他调用!$O$4:$O$42,其他调用!$P$4:$P$42,其他调用!$AJ51)))</f>
        <v>0.95928943153357482</v>
      </c>
      <c r="OS50" s="44">
        <f>IF(AX$4=0,0,求节点(AX$4:AX$9,$B$4:$B$9,求节点(其他调用!$O$4:$O$42,其他调用!$P$4:$P$42,其他调用!$AJ51)))</f>
        <v>0.95928943153357482</v>
      </c>
      <c r="OT50" s="44">
        <f>IF(AY$4=0,0,求节点(AY$4:AY$9,$B$4:$B$9,求节点(其他调用!$O$4:$O$42,其他调用!$P$4:$P$42,其他调用!$AJ51)))</f>
        <v>0.95928943153357482</v>
      </c>
      <c r="OU50" s="44">
        <f>IF(AZ$4=0,0,求节点(AZ$4:AZ$9,$B$4:$B$9,求节点(其他调用!$O$4:$O$42,其他调用!$P$4:$P$42,其他调用!$AJ51)))</f>
        <v>0.95928943153357482</v>
      </c>
      <c r="OW50" s="44">
        <v>47</v>
      </c>
      <c r="OX50" s="44">
        <f>IF(C$23=0,0,求节点(C$23:C$28,$B$23:$B$28,求节点(其他调用!$AA$4:$AA$20,其他调用!$AB$4:$AB$20,$OW50)))</f>
        <v>0</v>
      </c>
      <c r="OY50" s="44">
        <f>IF(D$23=0,0,求节点(D$23:D$28,$B$23:$B$28,求节点(其他调用!$AA$4:$AA$20,其他调用!$AB$4:$AB$20,$OW50)))</f>
        <v>0</v>
      </c>
      <c r="OZ50" s="44">
        <f>IF(E$23=0,0,求节点(E$23:E$28,$B$23:$B$28,求节点(其他调用!$AA$4:$AA$20,其他调用!$AB$4:$AB$20,$OW50)))</f>
        <v>0</v>
      </c>
      <c r="PA50" s="44">
        <f>IF(F$23=0,0,求节点(F$23:F$28,$B$23:$B$28,求节点(其他调用!$AA$4:$AA$20,其他调用!$AB$4:$AB$20,$OW50)))</f>
        <v>3.8737798032828508E-4</v>
      </c>
      <c r="PB50" s="44">
        <f>IF(G$23=0,0,求节点(G$23:G$28,$B$23:$B$28,求节点(其他调用!$AA$4:$AA$20,其他调用!$AB$4:$AB$20,$OW50)))</f>
        <v>5.8106697049264966E-4</v>
      </c>
      <c r="PC50" s="44">
        <f>IF(H$23=0,0,求节点(H$23:H$28,$B$23:$B$28,求节点(其他调用!$AA$4:$AA$20,其他调用!$AB$4:$AB$20,$OW50)))</f>
        <v>5.8106697049264966E-4</v>
      </c>
      <c r="PD50" s="44">
        <f>IF(I$23=0,0,求节点(I$23:I$28,$B$23:$B$28,求节点(其他调用!$AA$4:$AA$20,其他调用!$AB$4:$AB$20,$OW50)))</f>
        <v>8.8040450074644561E-4</v>
      </c>
      <c r="PE50" s="44">
        <f>IF(J$23=0,0,求节点(J$23:J$28,$B$23:$B$28,求节点(其他调用!$AA$4:$AA$20,其他调用!$AB$4:$AB$20,$OW50)))</f>
        <v>0</v>
      </c>
      <c r="PF50" s="44">
        <f>IF(K$23=0,0,求节点(K$23:K$28,$B$23:$B$28,求节点(其他调用!$AA$4:$AA$20,其他调用!$AB$4:$AB$20,$OW50)))</f>
        <v>5.8106697049264966E-4</v>
      </c>
      <c r="PG50" s="44">
        <f>IF(L$23=0,0,求节点(L$23:L$28,$B$23:$B$28,求节点(其他调用!$AA$4:$AA$20,其他调用!$AB$4:$AB$20,$OW50)))</f>
        <v>0</v>
      </c>
      <c r="PH50" s="44">
        <f>IF(M$23=0,0,求节点(M$23:M$28,$B$23:$B$28,求节点(其他调用!$AA$4:$AA$20,其他调用!$AB$4:$AB$20,$OW50)))</f>
        <v>0</v>
      </c>
      <c r="PI50" s="44">
        <f>IF(N$23=0,0,求节点(N$23:N$28,$B$23:$B$28,求节点(其他调用!$AA$4:$AA$20,其他调用!$AB$4:$AB$20,$OW50)))</f>
        <v>0</v>
      </c>
      <c r="PJ50" s="44">
        <f>IF(O$23=0,0,求节点(O$23:O$28,$B$23:$B$28,求节点(其他调用!$AA$4:$AA$20,其他调用!$AB$4:$AB$20,$OW50)))</f>
        <v>0</v>
      </c>
      <c r="PK50" s="44">
        <f>IF(P$23=0,0,求节点(P$23:P$28,$B$23:$B$28,求节点(其他调用!$AA$4:$AA$20,其他调用!$AB$4:$AB$20,$OW50)))</f>
        <v>0</v>
      </c>
      <c r="PL50" s="44">
        <f>IF(Q$23=0,0,求节点(Q$23:Q$28,$B$23:$B$28,求节点(其他调用!$AA$4:$AA$20,其他调用!$AB$4:$AB$20,$OW50)))</f>
        <v>0</v>
      </c>
      <c r="PM50" s="44">
        <f>IF(R$23=0,0,求节点(R$23:R$28,$B$23:$B$28,求节点(其他调用!$AA$4:$AA$20,其他调用!$AB$4:$AB$20,$OW50)))</f>
        <v>0</v>
      </c>
      <c r="PN50" s="44">
        <f>IF(S$23=0,0,求节点(S$23:S$28,$B$23:$B$28,求节点(其他调用!$AA$4:$AA$20,其他调用!$AB$4:$AB$20,$OW50)))</f>
        <v>0</v>
      </c>
      <c r="PO50" s="44">
        <f>IF(T$23=0,0,求节点(T$23:T$28,$B$23:$B$28,求节点(其他调用!$AA$4:$AA$20,其他调用!$AB$4:$AB$20,$OW50)))</f>
        <v>0</v>
      </c>
      <c r="PP50" s="44">
        <f>IF(U$23=0,0,求节点(U$23:U$28,$B$23:$B$28,求节点(其他调用!$AA$4:$AA$20,其他调用!$AB$4:$AB$20,$OW50)))</f>
        <v>0</v>
      </c>
      <c r="PQ50" s="44">
        <f>IF(V$23=0,0,求节点(V$23:V$28,$B$23:$B$28,求节点(其他调用!$AA$4:$AA$20,其他调用!$AB$4:$AB$20,$OW50)))</f>
        <v>0</v>
      </c>
    </row>
    <row r="51" spans="61:433" x14ac:dyDescent="0.2">
      <c r="BI51" s="44">
        <v>48</v>
      </c>
      <c r="BJ51" s="44">
        <f>IF(C$4=0,0,求节点(C$4:C$9,$B$4:$B$9,求节点(其他调用!$C$4:$C$42,其他调用!$D$4:$D$42,其他调用!$AF52)))</f>
        <v>2.5419224289383973</v>
      </c>
      <c r="BK51" s="44">
        <f>IF(D$4=0,0,求节点(D$4:D$9,$B$4:$B$9,求节点(其他调用!$C$4:$C$42,其他调用!$D$4:$D$42,其他调用!$AF52)))</f>
        <v>5.135259072202623</v>
      </c>
      <c r="BL51" s="44">
        <f>IF(E$4=0,0,求节点(E$4:E$9,$B$4:$B$9,求节点(其他调用!$C$4:$C$42,其他调用!$D$4:$D$42,其他调用!$AF52)))</f>
        <v>0.87199392945635457</v>
      </c>
      <c r="BM51" s="44">
        <f>IF(F$4=0,0,求节点(F$4:F$9,$B$4:$B$9,求节点(其他调用!$C$4:$C$42,其他调用!$D$4:$D$42,其他调用!$AF52)))</f>
        <v>0</v>
      </c>
      <c r="BN51" s="44">
        <f>IF(G$4=0,0,求节点(G$4:G$9,$B$4:$B$9,求节点(其他调用!$C$4:$C$42,其他调用!$D$4:$D$42,其他调用!$AF52)))</f>
        <v>0</v>
      </c>
      <c r="BO51" s="44">
        <f>IF(H$4=0,0,求节点(H$4:H$9,$B$4:$B$9,求节点(其他调用!$C$4:$C$42,其他调用!$D$4:$D$42,其他调用!$AF52)))</f>
        <v>0</v>
      </c>
      <c r="BP51" s="44">
        <f>IF(I$4=0,0,求节点(I$4:I$9,$B$4:$B$9,求节点(其他调用!$C$4:$C$42,其他调用!$D$4:$D$42,其他调用!$AF52)))</f>
        <v>0</v>
      </c>
      <c r="BQ51" s="44">
        <f>IF(J$4=0,0,求节点(J$4:J$9,$B$4:$B$9,求节点(其他调用!$C$4:$C$42,其他调用!$D$4:$D$42,其他调用!$AF52)))</f>
        <v>0</v>
      </c>
      <c r="BR51" s="44">
        <f>IF(K$4=0,0,求节点(K$4:K$9,$B$4:$B$9,求节点(其他调用!$C$4:$C$42,其他调用!$D$4:$D$42,其他调用!$AF52)))</f>
        <v>0</v>
      </c>
      <c r="BS51" s="44">
        <f>IF(L$4=0,0,求节点(L$4:L$9,$B$4:$B$9,求节点(其他调用!$C$4:$C$42,其他调用!$D$4:$D$42,其他调用!$AF52)))</f>
        <v>0</v>
      </c>
      <c r="BT51" s="44">
        <f>IF(M$4=0,0,求节点(M$4:M$9,$B$4:$B$9,求节点(其他调用!$C$4:$C$42,其他调用!$D$4:$D$42,其他调用!$AF52)))</f>
        <v>0</v>
      </c>
      <c r="BU51" s="44">
        <f>IF(N$4=0,0,求节点(N$4:N$9,$B$4:$B$9,求节点(其他调用!$C$4:$C$42,其他调用!$D$4:$D$42,其他调用!$AF52)))</f>
        <v>0</v>
      </c>
      <c r="BV51" s="44">
        <f>IF(O$4=0,0,求节点(O$4:O$9,$B$4:$B$9,求节点(其他调用!$C$4:$C$42,其他调用!$D$4:$D$42,其他调用!$AF52)))</f>
        <v>0</v>
      </c>
      <c r="BW51" s="44">
        <f>IF(P$4=0,0,求节点(P$4:P$9,$B$4:$B$9,求节点(其他调用!$C$4:$C$42,其他调用!$D$4:$D$42,其他调用!$AF52)))</f>
        <v>0</v>
      </c>
      <c r="BX51" s="44">
        <f>IF(Q$4=0,0,求节点(Q$4:Q$9,$B$4:$B$9,求节点(其他调用!$C$4:$C$42,其他调用!$D$4:$D$42,其他调用!$AF52)))</f>
        <v>0</v>
      </c>
      <c r="BY51" s="44">
        <f>IF(R$4=0,0,求节点(R$4:R$9,$B$4:$B$9,求节点(其他调用!$C$4:$C$42,其他调用!$D$4:$D$42,其他调用!$AF52)))</f>
        <v>0</v>
      </c>
      <c r="BZ51" s="44">
        <f>IF(S$4=0,0,求节点(S$4:S$9,$B$4:$B$9,求节点(其他调用!$C$4:$C$42,其他调用!$D$4:$D$42,其他调用!$AF52)))</f>
        <v>3.2421441247418712</v>
      </c>
      <c r="CA51" s="44">
        <f>IF(T$4=0,0,求节点(T$4:T$9,$B$4:$B$9,求节点(其他调用!$C$4:$C$42,其他调用!$D$4:$D$42,其他调用!$AF52)))</f>
        <v>2.9919838118836122</v>
      </c>
      <c r="CB51" s="44">
        <f>IF(U$4=0,0,求节点(U$4:U$9,$B$4:$B$9,求节点(其他调用!$C$4:$C$42,其他调用!$D$4:$D$42,其他调用!$AF52)))</f>
        <v>3.4690743530627852</v>
      </c>
      <c r="CC51" s="44">
        <f>IF(V$4=0,0,求节点(V$4:V$9,$B$4:$B$9,求节点(其他调用!$C$4:$C$42,其他调用!$D$4:$D$42,其他调用!$AF52)))</f>
        <v>0</v>
      </c>
      <c r="CD51" s="44">
        <f>IF(W$4=0,0,求节点(W$4:W$9,$B$4:$B$9,求节点(其他调用!$C$4:$C$42,其他调用!$D$4:$D$42,其他调用!$AF52)))</f>
        <v>1.7805610219251791</v>
      </c>
      <c r="CE51" s="44">
        <f>IF(X$4=0,0,求节点(X$4:X$9,$B$4:$B$9,求节点(其他调用!$C$4:$C$42,其他调用!$D$4:$D$42,其他调用!$AF52)))</f>
        <v>1.7805610219251791</v>
      </c>
      <c r="CF51" s="44">
        <f>IF(Y$4=0,0,求节点(Y$4:Y$9,$B$4:$B$9,求节点(其他调用!$C$4:$C$42,其他调用!$D$4:$D$42,其他调用!$AF52)))</f>
        <v>2.9919838118836122</v>
      </c>
      <c r="CG51" s="44">
        <f>IF(Z$4=0,0,求节点(Z$4:Z$9,$B$4:$B$9,求节点(其他调用!$C$4:$C$42,其他调用!$D$4:$D$42,其他调用!$AF52)))</f>
        <v>0</v>
      </c>
      <c r="CH51" s="44">
        <f>IF(AA$4=0,0,求节点(AA$4:AA$9,$B$4:$B$9,求节点(其他调用!$C$4:$C$42,其他调用!$D$4:$D$42,其他调用!$AF52)))</f>
        <v>1.7805610219251791</v>
      </c>
      <c r="CI51" s="44">
        <f>IF(AB$4=0,0,求节点(AB$4:AB$9,$B$4:$B$9,求节点(其他调用!$C$4:$C$42,其他调用!$D$4:$D$42,其他调用!$AF52)))</f>
        <v>5.3619043063377525</v>
      </c>
      <c r="CJ51" s="44">
        <f>IF(AC$4=0,0,求节点(AC$4:AC$9,$B$4:$B$9,求节点(其他调用!$C$4:$C$42,其他调用!$D$4:$D$42,其他调用!$AF52)))</f>
        <v>3.208759130900781</v>
      </c>
      <c r="CK51" s="44">
        <f>IF(AD$4=0,0,求节点(AD$4:AD$9,$B$4:$B$9,求节点(其他调用!$C$4:$C$42,其他调用!$D$4:$D$42,其他调用!$AF52)))</f>
        <v>0.21670643891245445</v>
      </c>
      <c r="CL51" s="44">
        <f>IF(AE$4=0,0,求节点(AE$4:AE$9,$B$4:$B$9,求节点(其他调用!$C$4:$C$42,其他调用!$D$4:$D$42,其他调用!$AF52)))</f>
        <v>0.21670643891245445</v>
      </c>
      <c r="CM51" s="44">
        <f>IF(AF$4=0,0,求节点(AF$4:AF$9,$B$4:$B$9,求节点(其他调用!$C$4:$C$42,其他调用!$D$4:$D$42,其他调用!$AF52)))</f>
        <v>0.21670643891245445</v>
      </c>
      <c r="CN51" s="44">
        <f>IF(AG$4=0,0,求节点(AG$4:AG$9,$B$4:$B$9,求节点(其他调用!$C$4:$C$42,其他调用!$D$4:$D$42,其他调用!$AF52)))</f>
        <v>0.21670643891245445</v>
      </c>
      <c r="CO51" s="44">
        <f>IF(AH$4=0,0,求节点(AH$4:AH$9,$B$4:$B$9,求节点(其他调用!$C$4:$C$42,其他调用!$D$4:$D$42,其他调用!$AF52)))</f>
        <v>0.21670643891245445</v>
      </c>
      <c r="CP51" s="44">
        <f>IF(AI$4=0,0,求节点(AI$4:AI$9,$B$4:$B$9,求节点(其他调用!$C$4:$C$42,其他调用!$D$4:$D$42,其他调用!$AF52)))</f>
        <v>0.21670643891245445</v>
      </c>
      <c r="CQ51" s="44">
        <f>IF(AJ$4=0,0,求节点(AJ$4:AJ$9,$B$4:$B$9,求节点(其他调用!$C$4:$C$42,其他调用!$D$4:$D$42,其他调用!$AF52)))</f>
        <v>0.21670643891245445</v>
      </c>
      <c r="CR51" s="44">
        <f>IF(AK$4=0,0,求节点(AK$4:AK$9,$B$4:$B$9,求节点(其他调用!$C$4:$C$42,其他调用!$D$4:$D$42,其他调用!$AF52)))</f>
        <v>0.21670643891245445</v>
      </c>
      <c r="CS51" s="44">
        <f>IF(AL$4=0,0,求节点(AL$4:AL$9,$B$4:$B$9,求节点(其他调用!$C$4:$C$42,其他调用!$D$4:$D$42,其他调用!$AF52)))</f>
        <v>0.21670643891245445</v>
      </c>
      <c r="CT51" s="44">
        <f>IF(AM$4=0,0,求节点(AM$4:AM$9,$B$4:$B$9,求节点(其他调用!$C$4:$C$42,其他调用!$D$4:$D$42,其他调用!$AF52)))</f>
        <v>0.21670643891245445</v>
      </c>
      <c r="CU51" s="44">
        <f>IF(AN$4=0,0,求节点(AN$4:AN$9,$B$4:$B$9,求节点(其他调用!$C$4:$C$42,其他调用!$D$4:$D$42,其他调用!$AF52)))</f>
        <v>0.21670643891245445</v>
      </c>
      <c r="CV51" s="44">
        <f>IF(AO$4=0,0,求节点(AO$4:AO$9,$B$4:$B$9,求节点(其他调用!$C$4:$C$42,其他调用!$D$4:$D$42,其他调用!$AF52)))</f>
        <v>0.21670643891245445</v>
      </c>
      <c r="CW51" s="44">
        <f>IF(AP$4=0,0,求节点(AP$4:AP$9,$B$4:$B$9,求节点(其他调用!$C$4:$C$42,其他调用!$D$4:$D$42,其他调用!$AF52)))</f>
        <v>0.21670643891245445</v>
      </c>
      <c r="CX51" s="44">
        <f>IF(AQ$4=0,0,求节点(AQ$4:AQ$9,$B$4:$B$9,求节点(其他调用!$C$4:$C$42,其他调用!$D$4:$D$42,其他调用!$AF52)))</f>
        <v>0.21670643891245445</v>
      </c>
      <c r="CY51" s="44">
        <f>IF(AR$4=0,0,求节点(AR$4:AR$9,$B$4:$B$9,求节点(其他调用!$C$4:$C$42,其他调用!$D$4:$D$42,其他调用!$AF52)))</f>
        <v>0.21670643891245445</v>
      </c>
      <c r="CZ51" s="44">
        <f>IF(AS$4=0,0,求节点(AS$4:AS$9,$B$4:$B$9,求节点(其他调用!$C$4:$C$42,其他调用!$D$4:$D$42,其他调用!$AF52)))</f>
        <v>0.21670643891245445</v>
      </c>
      <c r="DA51" s="44">
        <f>IF(AT$4=0,0,求节点(AT$4:AT$9,$B$4:$B$9,求节点(其他调用!$C$4:$C$42,其他调用!$D$4:$D$42,其他调用!$AF52)))</f>
        <v>0.21670643891245445</v>
      </c>
      <c r="DB51" s="44">
        <f>IF(AU$4=0,0,求节点(AU$4:AU$9,$B$4:$B$9,求节点(其他调用!$C$4:$C$42,其他调用!$D$4:$D$42,其他调用!$AF52)))</f>
        <v>0.21670643891245445</v>
      </c>
      <c r="DC51" s="44">
        <f>IF(AV$4=0,0,求节点(AV$4:AV$9,$B$4:$B$9,求节点(其他调用!$C$4:$C$42,其他调用!$D$4:$D$42,其他调用!$AF52)))</f>
        <v>0.21670643891245445</v>
      </c>
      <c r="DD51" s="44">
        <f>IF(AW$4=0,0,求节点(AW$4:AW$9,$B$4:$B$9,求节点(其他调用!$C$4:$C$42,其他调用!$D$4:$D$42,其他调用!$AF52)))</f>
        <v>0.21670643891245445</v>
      </c>
      <c r="DE51" s="44">
        <f>IF(AX$4=0,0,求节点(AX$4:AX$9,$B$4:$B$9,求节点(其他调用!$C$4:$C$42,其他调用!$D$4:$D$42,其他调用!$AF52)))</f>
        <v>0.21670643891245445</v>
      </c>
      <c r="DF51" s="44">
        <f>IF(AY$4=0,0,求节点(AY$4:AY$9,$B$4:$B$9,求节点(其他调用!$C$4:$C$42,其他调用!$D$4:$D$42,其他调用!$AF52)))</f>
        <v>0.21670643891245445</v>
      </c>
      <c r="DG51" s="44">
        <f>IF(AZ$4=0,0,求节点(AZ$4:AZ$9,$B$4:$B$9,求节点(其他调用!$C$4:$C$42,其他调用!$D$4:$D$42,其他调用!$AF52)))</f>
        <v>0.21670643891245445</v>
      </c>
      <c r="DI51" s="44">
        <v>48</v>
      </c>
      <c r="DJ51" s="44">
        <f>IF(C$23=0,0,求节点(C$23:C$28,$B$23:$B$28,求节点(其他调用!$S$4:$S$20,其他调用!$T$4:$T$20,$DI51)))</f>
        <v>0</v>
      </c>
      <c r="DK51" s="44">
        <f>IF(D$23=0,0,求节点(D$23:D$28,$B$23:$B$28,求节点(其他调用!$S$4:$S$20,其他调用!$T$4:$T$20,$DI51)))</f>
        <v>0</v>
      </c>
      <c r="DL51" s="44">
        <f>IF(E$23=0,0,求节点(E$23:E$28,$B$23:$B$28,求节点(其他调用!$S$4:$S$20,其他调用!$T$4:$T$20,$DI51)))</f>
        <v>0</v>
      </c>
      <c r="DM51" s="44">
        <f>IF(F$23=0,0,求节点(F$23:F$28,$B$23:$B$28,求节点(其他调用!$S$4:$S$20,其他调用!$T$4:$T$20,$DI51)))</f>
        <v>5.7678109148695533E-4</v>
      </c>
      <c r="DN51" s="44">
        <f>IF(G$23=0,0,求节点(G$23:G$28,$B$23:$B$28,求节点(其他调用!$S$4:$S$20,其他调用!$T$4:$T$20,$DI51)))</f>
        <v>8.6517163723032198E-4</v>
      </c>
      <c r="DO51" s="44">
        <f>IF(H$23=0,0,求节点(H$23:H$28,$B$23:$B$28,求节点(其他调用!$S$4:$S$20,其他调用!$T$4:$T$20,$DI51)))</f>
        <v>8.6517163723032198E-4</v>
      </c>
      <c r="DP51" s="44">
        <f>IF(I$23=0,0,求节点(I$23:I$28,$B$23:$B$28,求节点(其他调用!$S$4:$S$20,其他调用!$T$4:$T$20,$DI51)))</f>
        <v>1.3108661170155855E-3</v>
      </c>
      <c r="DQ51" s="44">
        <f>IF(J$23=0,0,求节点(J$23:J$28,$B$23:$B$28,求节点(其他调用!$S$4:$S$20,其他调用!$T$4:$T$20,$DI51)))</f>
        <v>0</v>
      </c>
      <c r="DR51" s="44">
        <f>IF(K$23=0,0,求节点(K$23:K$28,$B$23:$B$28,求节点(其他调用!$S$4:$S$20,其他调用!$T$4:$T$20,$DI51)))</f>
        <v>8.6517163723032198E-4</v>
      </c>
      <c r="DS51" s="44">
        <f>IF(L$23=0,0,求节点(L$23:L$28,$B$23:$B$28,求节点(其他调用!$S$4:$S$20,其他调用!$T$4:$T$20,$DI51)))</f>
        <v>0</v>
      </c>
      <c r="DT51" s="44">
        <f>IF(M$23=0,0,求节点(M$23:M$28,$B$23:$B$28,求节点(其他调用!$S$4:$S$20,其他调用!$T$4:$T$20,$DI51)))</f>
        <v>0</v>
      </c>
      <c r="DU51" s="44">
        <f>IF(N$23=0,0,求节点(N$23:N$28,$B$23:$B$28,求节点(其他调用!$S$4:$S$20,其他调用!$T$4:$T$20,$DI51)))</f>
        <v>0</v>
      </c>
      <c r="DV51" s="44">
        <f>IF(O$23=0,0,求节点(O$23:O$28,$B$23:$B$28,求节点(其他调用!$S$4:$S$20,其他调用!$T$4:$T$20,$DI51)))</f>
        <v>0</v>
      </c>
      <c r="DW51" s="44">
        <f>IF(P$23=0,0,求节点(P$23:P$28,$B$23:$B$28,求节点(其他调用!$S$4:$S$20,其他调用!$T$4:$T$20,$DI51)))</f>
        <v>0</v>
      </c>
      <c r="DX51" s="44">
        <f>IF(Q$23=0,0,求节点(Q$23:Q$28,$B$23:$B$28,求节点(其他调用!$S$4:$S$20,其他调用!$T$4:$T$20,$DI51)))</f>
        <v>0</v>
      </c>
      <c r="DY51" s="44">
        <f>IF(R$23=0,0,求节点(R$23:R$28,$B$23:$B$28,求节点(其他调用!$S$4:$S$20,其他调用!$T$4:$T$20,$DI51)))</f>
        <v>0</v>
      </c>
      <c r="DZ51" s="44">
        <f>IF(S$23=0,0,求节点(S$23:S$28,$B$23:$B$28,求节点(其他调用!$S$4:$S$20,其他调用!$T$4:$T$20,$DI51)))</f>
        <v>0</v>
      </c>
      <c r="EA51" s="44">
        <f>IF(T$23=0,0,求节点(T$23:T$28,$B$23:$B$28,求节点(其他调用!$S$4:$S$20,其他调用!$T$4:$T$20,$DI51)))</f>
        <v>0</v>
      </c>
      <c r="EB51" s="44">
        <f>IF(U$23=0,0,求节点(U$23:U$28,$B$23:$B$28,求节点(其他调用!$S$4:$S$20,其他调用!$T$4:$T$20,$DI51)))</f>
        <v>0</v>
      </c>
      <c r="EC51" s="44">
        <f>IF(V$23=0,0,求节点(V$23:V$28,$B$23:$B$28,求节点(其他调用!$S$4:$S$20,其他调用!$T$4:$T$20,$DI51)))</f>
        <v>0</v>
      </c>
      <c r="EF51" s="44">
        <v>48</v>
      </c>
      <c r="EG51" s="44">
        <f>IF(C$4=0,0,求节点(C$4:C$9,$B$4:$B$9,求节点(其他调用!$F$4:$F$42,其他调用!$G$4:$G$42,其他调用!$AG52)))</f>
        <v>2.9422078110932599</v>
      </c>
      <c r="EH51" s="44">
        <f>IF(D$4=0,0,求节点(D$4:D$9,$B$4:$B$9,求节点(其他调用!$F$4:$F$42,其他调用!$G$4:$G$42,其他调用!$AG52)))</f>
        <v>5.8045002504570453</v>
      </c>
      <c r="EI51" s="44">
        <f>IF(E$4=0,0,求节点(E$4:E$9,$B$4:$B$9,求节点(其他调用!$F$4:$F$42,其他调用!$G$4:$G$42,其他调用!$AG52)))</f>
        <v>1.0415190229702613</v>
      </c>
      <c r="EJ51" s="44">
        <f>IF(F$4=0,0,求节点(F$4:F$9,$B$4:$B$9,求节点(其他调用!$F$4:$F$42,其他调用!$G$4:$G$42,其他调用!$AG52)))</f>
        <v>0</v>
      </c>
      <c r="EK51" s="44">
        <f>IF(G$4=0,0,求节点(G$4:G$9,$B$4:$B$9,求节点(其他调用!$F$4:$F$42,其他调用!$G$4:$G$42,其他调用!$AG52)))</f>
        <v>0</v>
      </c>
      <c r="EL51" s="44">
        <f>IF(H$4=0,0,求节点(H$4:H$9,$B$4:$B$9,求节点(其他调用!$F$4:$F$42,其他调用!$G$4:$G$42,其他调用!$AG52)))</f>
        <v>0</v>
      </c>
      <c r="EM51" s="44">
        <f>IF(I$4=0,0,求节点(I$4:I$9,$B$4:$B$9,求节点(其他调用!$F$4:$F$42,其他调用!$G$4:$G$42,其他调用!$AG52)))</f>
        <v>0</v>
      </c>
      <c r="EN51" s="44">
        <f>IF(J$4=0,0,求节点(J$4:J$9,$B$4:$B$9,求节点(其他调用!$F$4:$F$42,其他调用!$G$4:$G$42,其他调用!$AG52)))</f>
        <v>0</v>
      </c>
      <c r="EO51" s="44">
        <f>IF(K$4=0,0,求节点(K$4:K$9,$B$4:$B$9,求节点(其他调用!$F$4:$F$42,其他调用!$G$4:$G$42,其他调用!$AG52)))</f>
        <v>0</v>
      </c>
      <c r="EP51" s="44">
        <f>IF(L$4=0,0,求节点(L$4:L$9,$B$4:$B$9,求节点(其他调用!$F$4:$F$42,其他调用!$G$4:$G$42,其他调用!$AG52)))</f>
        <v>0</v>
      </c>
      <c r="EQ51" s="44">
        <f>IF(M$4=0,0,求节点(M$4:M$9,$B$4:$B$9,求节点(其他调用!$F$4:$F$42,其他调用!$G$4:$G$42,其他调用!$AG52)))</f>
        <v>0</v>
      </c>
      <c r="ER51" s="44">
        <f>IF(N$4=0,0,求节点(N$4:N$9,$B$4:$B$9,求节点(其他调用!$F$4:$F$42,其他调用!$G$4:$G$42,其他调用!$AG52)))</f>
        <v>0</v>
      </c>
      <c r="ES51" s="44">
        <f>IF(O$4=0,0,求节点(O$4:O$9,$B$4:$B$9,求节点(其他调用!$F$4:$F$42,其他调用!$G$4:$G$42,其他调用!$AG52)))</f>
        <v>0</v>
      </c>
      <c r="ET51" s="44">
        <f>IF(P$4=0,0,求节点(P$4:P$9,$B$4:$B$9,求节点(其他调用!$F$4:$F$42,其他调用!$G$4:$G$42,其他调用!$AG52)))</f>
        <v>0</v>
      </c>
      <c r="EU51" s="44">
        <f>IF(Q$4=0,0,求节点(Q$4:Q$9,$B$4:$B$9,求节点(其他调用!$F$4:$F$42,其他调用!$G$4:$G$42,其他调用!$AG52)))</f>
        <v>0</v>
      </c>
      <c r="EV51" s="44">
        <f>IF(R$4=0,0,求节点(R$4:R$9,$B$4:$B$9,求节点(其他调用!$F$4:$F$42,其他调用!$G$4:$G$42,其他调用!$AG52)))</f>
        <v>0</v>
      </c>
      <c r="EW51" s="44">
        <f>IF(S$4=0,0,求节点(S$4:S$9,$B$4:$B$9,求节点(其他调用!$F$4:$F$42,其他调用!$G$4:$G$42,其他调用!$AG52)))</f>
        <v>3.3974974498974362</v>
      </c>
      <c r="EX51" s="44">
        <f>IF(T$4=0,0,求节点(T$4:T$9,$B$4:$B$9,求节点(其他调用!$F$4:$F$42,其他调用!$G$4:$G$42,其他调用!$AG52)))</f>
        <v>3.0586005222906771</v>
      </c>
      <c r="EY51" s="44">
        <f>IF(U$4=0,0,求节点(U$4:U$9,$B$4:$B$9,求节点(其他调用!$F$4:$F$42,其他调用!$G$4:$G$42,其他调用!$AG52)))</f>
        <v>3.9767089967955429</v>
      </c>
      <c r="EZ51" s="44">
        <f>IF(V$4=0,0,求节点(V$4:V$9,$B$4:$B$9,求节点(其他调用!$F$4:$F$42,其他调用!$G$4:$G$42,其他调用!$AG52)))</f>
        <v>0</v>
      </c>
      <c r="FA51" s="44">
        <f>IF(W$4=0,0,求节点(W$4:W$9,$B$4:$B$9,求节点(其他调用!$F$4:$F$42,其他调用!$G$4:$G$42,其他调用!$AG52)))</f>
        <v>2.0775021762111545</v>
      </c>
      <c r="FB51" s="44">
        <f>IF(X$4=0,0,求节点(X$4:X$9,$B$4:$B$9,求节点(其他调用!$F$4:$F$42,其他调用!$G$4:$G$42,其他调用!$AG52)))</f>
        <v>2.0775021762111545</v>
      </c>
      <c r="FC51" s="44">
        <f>IF(Y$4=0,0,求节点(Y$4:Y$9,$B$4:$B$9,求节点(其他调用!$F$4:$F$42,其他调用!$G$4:$G$42,其他调用!$AG52)))</f>
        <v>3.3995490156182524</v>
      </c>
      <c r="FD51" s="44">
        <f>IF(Z$4=0,0,求节点(Z$4:Z$9,$B$4:$B$9,求节点(其他调用!$F$4:$F$42,其他调用!$G$4:$G$42,其他调用!$AG52)))</f>
        <v>0</v>
      </c>
      <c r="FE51" s="44">
        <f>IF(AA$4=0,0,求节点(AA$4:AA$9,$B$4:$B$9,求节点(其他调用!$F$4:$F$42,其他调用!$G$4:$G$42,其他调用!$AG52)))</f>
        <v>2.0775021762111545</v>
      </c>
      <c r="FF51" s="44">
        <f>IF(AB$4=0,0,求节点(AB$4:AB$9,$B$4:$B$9,求节点(其他调用!$F$4:$F$42,其他调用!$G$4:$G$42,其他调用!$AG52)))</f>
        <v>6</v>
      </c>
      <c r="FG51" s="44">
        <f>IF(AC$4=0,0,求节点(AC$4:AC$9,$B$4:$B$9,求节点(其他调用!$F$4:$F$42,其他调用!$G$4:$G$42,其他调用!$AG52)))</f>
        <v>3.3128650471172403</v>
      </c>
      <c r="FH51" s="44">
        <f>IF(AD$4=0,0,求节点(AD$4:AD$9,$B$4:$B$9,求节点(其他调用!$F$4:$F$42,其他调用!$G$4:$G$42,其他调用!$AG52)))</f>
        <v>0.26296381961790383</v>
      </c>
      <c r="FI51" s="44">
        <f>IF(AE$4=0,0,求节点(AE$4:AE$9,$B$4:$B$9,求节点(其他调用!$F$4:$F$42,其他调用!$G$4:$G$42,其他调用!$AG52)))</f>
        <v>0.26296381961790383</v>
      </c>
      <c r="FJ51" s="44">
        <f>IF(AF$4=0,0,求节点(AF$4:AF$9,$B$4:$B$9,求节点(其他调用!$F$4:$F$42,其他调用!$G$4:$G$42,其他调用!$AG52)))</f>
        <v>0.26296381961790383</v>
      </c>
      <c r="FK51" s="44">
        <f>IF(AG$4=0,0,求节点(AG$4:AG$9,$B$4:$B$9,求节点(其他调用!$F$4:$F$42,其他调用!$G$4:$G$42,其他调用!$AG52)))</f>
        <v>0.26296381961790383</v>
      </c>
      <c r="FL51" s="44">
        <f>IF(AH$4=0,0,求节点(AH$4:AH$9,$B$4:$B$9,求节点(其他调用!$F$4:$F$42,其他调用!$G$4:$G$42,其他调用!$AG52)))</f>
        <v>0.26296381961790383</v>
      </c>
      <c r="FM51" s="44">
        <f>IF(AI$4=0,0,求节点(AI$4:AI$9,$B$4:$B$9,求节点(其他调用!$F$4:$F$42,其他调用!$G$4:$G$42,其他调用!$AG52)))</f>
        <v>0.26296381961790383</v>
      </c>
      <c r="FN51" s="44">
        <f>IF(AJ$4=0,0,求节点(AJ$4:AJ$9,$B$4:$B$9,求节点(其他调用!$F$4:$F$42,其他调用!$G$4:$G$42,其他调用!$AG52)))</f>
        <v>0.26296381961790383</v>
      </c>
      <c r="FO51" s="44">
        <f>IF(AK$4=0,0,求节点(AK$4:AK$9,$B$4:$B$9,求节点(其他调用!$F$4:$F$42,其他调用!$G$4:$G$42,其他调用!$AG52)))</f>
        <v>0.26296381961790383</v>
      </c>
      <c r="FP51" s="44">
        <f>IF(AL$4=0,0,求节点(AL$4:AL$9,$B$4:$B$9,求节点(其他调用!$F$4:$F$42,其他调用!$G$4:$G$42,其他调用!$AG52)))</f>
        <v>0.26296381961790383</v>
      </c>
      <c r="FQ51" s="44">
        <f>IF(AM$4=0,0,求节点(AM$4:AM$9,$B$4:$B$9,求节点(其他调用!$F$4:$F$42,其他调用!$G$4:$G$42,其他调用!$AG52)))</f>
        <v>0.26296381961790383</v>
      </c>
      <c r="FR51" s="44">
        <f>IF(AN$4=0,0,求节点(AN$4:AN$9,$B$4:$B$9,求节点(其他调用!$F$4:$F$42,其他调用!$G$4:$G$42,其他调用!$AG52)))</f>
        <v>0.26296381961790383</v>
      </c>
      <c r="FS51" s="44">
        <f>IF(AO$4=0,0,求节点(AO$4:AO$9,$B$4:$B$9,求节点(其他调用!$F$4:$F$42,其他调用!$G$4:$G$42,其他调用!$AG52)))</f>
        <v>0.26296381961790383</v>
      </c>
      <c r="FT51" s="44">
        <f>IF(AP$4=0,0,求节点(AP$4:AP$9,$B$4:$B$9,求节点(其他调用!$F$4:$F$42,其他调用!$G$4:$G$42,其他调用!$AG52)))</f>
        <v>0.26296381961790383</v>
      </c>
      <c r="FU51" s="44">
        <f>IF(AQ$4=0,0,求节点(AQ$4:AQ$9,$B$4:$B$9,求节点(其他调用!$F$4:$F$42,其他调用!$G$4:$G$42,其他调用!$AG52)))</f>
        <v>0.26296381961790383</v>
      </c>
      <c r="FV51" s="44">
        <f>IF(AR$4=0,0,求节点(AR$4:AR$9,$B$4:$B$9,求节点(其他调用!$F$4:$F$42,其他调用!$G$4:$G$42,其他调用!$AG52)))</f>
        <v>0.26296381961790383</v>
      </c>
      <c r="FW51" s="44">
        <f>IF(AS$4=0,0,求节点(AS$4:AS$9,$B$4:$B$9,求节点(其他调用!$F$4:$F$42,其他调用!$G$4:$G$42,其他调用!$AG52)))</f>
        <v>0.26296381961790383</v>
      </c>
      <c r="FX51" s="44">
        <f>IF(AT$4=0,0,求节点(AT$4:AT$9,$B$4:$B$9,求节点(其他调用!$F$4:$F$42,其他调用!$G$4:$G$42,其他调用!$AG52)))</f>
        <v>0.26296381961790383</v>
      </c>
      <c r="FY51" s="44">
        <f>IF(AU$4=0,0,求节点(AU$4:AU$9,$B$4:$B$9,求节点(其他调用!$F$4:$F$42,其他调用!$G$4:$G$42,其他调用!$AG52)))</f>
        <v>0.26296381961790383</v>
      </c>
      <c r="FZ51" s="44">
        <f>IF(AV$4=0,0,求节点(AV$4:AV$9,$B$4:$B$9,求节点(其他调用!$F$4:$F$42,其他调用!$G$4:$G$42,其他调用!$AG52)))</f>
        <v>0.26296381961790383</v>
      </c>
      <c r="GA51" s="44">
        <f>IF(AW$4=0,0,求节点(AW$4:AW$9,$B$4:$B$9,求节点(其他调用!$F$4:$F$42,其他调用!$G$4:$G$42,其他调用!$AG52)))</f>
        <v>0.26296381961790383</v>
      </c>
      <c r="GB51" s="44">
        <f>IF(AX$4=0,0,求节点(AX$4:AX$9,$B$4:$B$9,求节点(其他调用!$F$4:$F$42,其他调用!$G$4:$G$42,其他调用!$AG52)))</f>
        <v>0.26296381961790383</v>
      </c>
      <c r="GC51" s="44">
        <f>IF(AY$4=0,0,求节点(AY$4:AY$9,$B$4:$B$9,求节点(其他调用!$F$4:$F$42,其他调用!$G$4:$G$42,其他调用!$AG52)))</f>
        <v>0.26296381961790383</v>
      </c>
      <c r="GD51" s="44">
        <f>IF(AZ$4=0,0,求节点(AZ$4:AZ$9,$B$4:$B$9,求节点(其他调用!$F$4:$F$42,其他调用!$G$4:$G$42,其他调用!$AG52)))</f>
        <v>0.26296381961790383</v>
      </c>
      <c r="GF51" s="44">
        <v>48</v>
      </c>
      <c r="GG51" s="44">
        <f>IF(C$23=0,0,求节点(C$23:C$28,$B$23:$B$28,求节点(其他调用!$U$4:$U$20,其他调用!$V$4:$V$20,$GF51)))</f>
        <v>0</v>
      </c>
      <c r="GH51" s="44">
        <f>IF(D$23=0,0,求节点(D$23:D$28,$B$23:$B$28,求节点(其他调用!$U$4:$U$20,其他调用!$V$4:$V$20,$GF51)))</f>
        <v>0</v>
      </c>
      <c r="GI51" s="44">
        <f>IF(E$23=0,0,求节点(E$23:E$28,$B$23:$B$28,求节点(其他调用!$U$4:$U$20,其他调用!$V$4:$V$20,$GF51)))</f>
        <v>0</v>
      </c>
      <c r="GJ51" s="44">
        <f>IF(F$23=0,0,求节点(F$23:F$28,$B$23:$B$28,求节点(其他调用!$U$4:$U$20,其他调用!$V$4:$V$20,$GF51)))</f>
        <v>0</v>
      </c>
      <c r="GK51" s="44">
        <f>IF(G$23=0,0,求节点(G$23:G$28,$B$23:$B$28,求节点(其他调用!$U$4:$U$20,其他调用!$V$4:$V$20,$GF51)))</f>
        <v>0</v>
      </c>
      <c r="GL51" s="44">
        <f>IF(H$23=0,0,求节点(H$23:H$28,$B$23:$B$28,求节点(其他调用!$U$4:$U$20,其他调用!$V$4:$V$20,$GF51)))</f>
        <v>0</v>
      </c>
      <c r="GM51" s="44">
        <f>IF(I$23=0,0,求节点(I$23:I$28,$B$23:$B$28,求节点(其他调用!$U$4:$U$20,其他调用!$V$4:$V$20,$GF51)))</f>
        <v>0</v>
      </c>
      <c r="GN51" s="44">
        <f>IF(J$23=0,0,求节点(J$23:J$28,$B$23:$B$28,求节点(其他调用!$U$4:$U$20,其他调用!$V$4:$V$20,$GF51)))</f>
        <v>0</v>
      </c>
      <c r="GO51" s="44">
        <f>IF(K$23=0,0,求节点(K$23:K$28,$B$23:$B$28,求节点(其他调用!$U$4:$U$20,其他调用!$V$4:$V$20,$GF51)))</f>
        <v>0</v>
      </c>
      <c r="GP51" s="44">
        <f>IF(L$23=0,0,求节点(L$23:L$28,$B$23:$B$28,求节点(其他调用!$U$4:$U$20,其他调用!$V$4:$V$20,$GF51)))</f>
        <v>0</v>
      </c>
      <c r="GQ51" s="44">
        <f>IF(M$23=0,0,求节点(M$23:M$28,$B$23:$B$28,求节点(其他调用!$U$4:$U$20,其他调用!$V$4:$V$20,$GF51)))</f>
        <v>0</v>
      </c>
      <c r="GR51" s="44">
        <f>IF(N$23=0,0,求节点(N$23:N$28,$B$23:$B$28,求节点(其他调用!$U$4:$U$20,其他调用!$V$4:$V$20,$GF51)))</f>
        <v>0</v>
      </c>
      <c r="GS51" s="44">
        <f>IF(O$23=0,0,求节点(O$23:O$28,$B$23:$B$28,求节点(其他调用!$U$4:$U$20,其他调用!$V$4:$V$20,$GF51)))</f>
        <v>0</v>
      </c>
      <c r="GT51" s="44">
        <f>IF(P$23=0,0,求节点(P$23:P$28,$B$23:$B$28,求节点(其他调用!$U$4:$U$20,其他调用!$V$4:$V$20,$GF51)))</f>
        <v>0</v>
      </c>
      <c r="GU51" s="44">
        <f>IF(Q$23=0,0,求节点(Q$23:Q$28,$B$23:$B$28,求节点(其他调用!$U$4:$U$20,其他调用!$V$4:$V$20,$GF51)))</f>
        <v>0</v>
      </c>
      <c r="GV51" s="44">
        <f>IF(R$23=0,0,求节点(R$23:R$28,$B$23:$B$28,求节点(其他调用!$U$4:$U$20,其他调用!$V$4:$V$20,$GF51)))</f>
        <v>0</v>
      </c>
      <c r="GW51" s="44">
        <f>IF(S$23=0,0,求节点(S$23:S$28,$B$23:$B$28,求节点(其他调用!$U$4:$U$20,其他调用!$V$4:$V$20,$GF51)))</f>
        <v>0</v>
      </c>
      <c r="GX51" s="44">
        <f>IF(T$23=0,0,求节点(T$23:T$28,$B$23:$B$28,求节点(其他调用!$U$4:$U$20,其他调用!$V$4:$V$20,$GF51)))</f>
        <v>0</v>
      </c>
      <c r="GY51" s="44">
        <f>IF(U$23=0,0,求节点(U$23:U$28,$B$23:$B$28,求节点(其他调用!$U$4:$U$20,其他调用!$V$4:$V$20,$GF51)))</f>
        <v>0</v>
      </c>
      <c r="GZ51" s="44">
        <f>IF(V$23=0,0,求节点(V$23:V$28,$B$23:$B$28,求节点(其他调用!$U$4:$U$20,其他调用!$V$4:$V$20,$GF51)))</f>
        <v>0</v>
      </c>
      <c r="HC51" s="44">
        <v>48</v>
      </c>
      <c r="HD51" s="44">
        <f>IF(C$4=0,0,求节点(C$4:C$9,$B$4:$B$9,求节点(其他调用!$I$4:$I$42,其他调用!$J$4:$J$42,其他调用!$AH52)))</f>
        <v>3.6548231539988794</v>
      </c>
      <c r="HE51" s="44">
        <f>IF(D$4=0,0,求节点(D$4:D$9,$B$4:$B$9,求节点(其他调用!$I$4:$I$42,其他调用!$J$4:$J$42,其他调用!$AH52)))</f>
        <v>6</v>
      </c>
      <c r="HF51" s="44">
        <f>IF(E$4=0,0,求节点(E$4:E$9,$B$4:$B$9,求节点(其他调用!$I$4:$I$42,其他调用!$J$4:$J$42,其他调用!$AH52)))</f>
        <v>1.3265413041828784</v>
      </c>
      <c r="HG51" s="44">
        <f>IF(F$4=0,0,求节点(F$4:F$9,$B$4:$B$9,求节点(其他调用!$I$4:$I$42,其他调用!$J$4:$J$42,其他调用!$AH52)))</f>
        <v>0</v>
      </c>
      <c r="HH51" s="44">
        <f>IF(G$4=0,0,求节点(G$4:G$9,$B$4:$B$9,求节点(其他调用!$I$4:$I$42,其他调用!$J$4:$J$42,其他调用!$AH52)))</f>
        <v>0</v>
      </c>
      <c r="HI51" s="44">
        <f>IF(H$4=0,0,求节点(H$4:H$9,$B$4:$B$9,求节点(其他调用!$I$4:$I$42,其他调用!$J$4:$J$42,其他调用!$AH52)))</f>
        <v>0</v>
      </c>
      <c r="HJ51" s="44">
        <f>IF(I$4=0,0,求节点(I$4:I$9,$B$4:$B$9,求节点(其他调用!$I$4:$I$42,其他调用!$J$4:$J$42,其他调用!$AH52)))</f>
        <v>0</v>
      </c>
      <c r="HK51" s="44">
        <f>IF(J$4=0,0,求节点(J$4:J$9,$B$4:$B$9,求节点(其他调用!$I$4:$I$42,其他调用!$J$4:$J$42,其他调用!$AH52)))</f>
        <v>0</v>
      </c>
      <c r="HL51" s="44">
        <f>IF(K$4=0,0,求节点(K$4:K$9,$B$4:$B$9,求节点(其他调用!$I$4:$I$42,其他调用!$J$4:$J$42,其他调用!$AH52)))</f>
        <v>0</v>
      </c>
      <c r="HM51" s="44">
        <f>IF(L$4=0,0,求节点(L$4:L$9,$B$4:$B$9,求节点(其他调用!$I$4:$I$42,其他调用!$J$4:$J$42,其他调用!$AH52)))</f>
        <v>0</v>
      </c>
      <c r="HN51" s="44">
        <f>IF(M$4=0,0,求节点(M$4:M$9,$B$4:$B$9,求节点(其他调用!$I$4:$I$42,其他调用!$J$4:$J$42,其他调用!$AH52)))</f>
        <v>0</v>
      </c>
      <c r="HO51" s="44">
        <f>IF(N$4=0,0,求节点(N$4:N$9,$B$4:$B$9,求节点(其他调用!$I$4:$I$42,其他调用!$J$4:$J$42,其他调用!$AH52)))</f>
        <v>0</v>
      </c>
      <c r="HP51" s="44">
        <f>IF(O$4=0,0,求节点(O$4:O$9,$B$4:$B$9,求节点(其他调用!$I$4:$I$42,其他调用!$J$4:$J$42,其他调用!$AH52)))</f>
        <v>0</v>
      </c>
      <c r="HQ51" s="44">
        <f>IF(P$4=0,0,求节点(P$4:P$9,$B$4:$B$9,求节点(其他调用!$I$4:$I$42,其他调用!$J$4:$J$42,其他调用!$AH52)))</f>
        <v>0</v>
      </c>
      <c r="HR51" s="44">
        <f>IF(Q$4=0,0,求节点(Q$4:Q$9,$B$4:$B$9,求节点(其他调用!$I$4:$I$42,其他调用!$J$4:$J$42,其他调用!$AH52)))</f>
        <v>0</v>
      </c>
      <c r="HS51" s="44">
        <f>IF(R$4=0,0,求节点(R$4:R$9,$B$4:$B$9,求节点(其他调用!$I$4:$I$42,其他调用!$J$4:$J$42,其他调用!$AH52)))</f>
        <v>0</v>
      </c>
      <c r="HT51" s="44">
        <f>IF(S$4=0,0,求节点(S$4:S$9,$B$4:$B$9,求节点(其他调用!$I$4:$I$42,其他调用!$J$4:$J$42,其他调用!$AH52)))</f>
        <v>3.7305438296137963</v>
      </c>
      <c r="HU51" s="44">
        <f>IF(T$4=0,0,求节点(T$4:T$9,$B$4:$B$9,求节点(其他调用!$I$4:$I$42,其他调用!$J$4:$J$42,其他调用!$AH52)))</f>
        <v>3.1862905042739293</v>
      </c>
      <c r="HV51" s="44">
        <f>IF(U$4=0,0,求节点(U$4:U$9,$B$4:$B$9,求节点(其他调用!$I$4:$I$42,其他调用!$J$4:$J$42,其他调用!$AH52)))</f>
        <v>4.901133444283146</v>
      </c>
      <c r="HW51" s="44">
        <f>IF(V$4=0,0,求节点(V$4:V$9,$B$4:$B$9,求节点(其他调用!$I$4:$I$42,其他调用!$J$4:$J$42,其他调用!$AH52)))</f>
        <v>0</v>
      </c>
      <c r="HX51" s="44">
        <f>IF(W$4=0,0,求节点(W$4:W$9,$B$4:$B$9,求节点(其他调用!$I$4:$I$42,其他调用!$J$4:$J$42,其他调用!$AH52)))</f>
        <v>2.6095437678080398</v>
      </c>
      <c r="HY51" s="44">
        <f>IF(X$4=0,0,求节点(X$4:X$9,$B$4:$B$9,求节点(其他调用!$I$4:$I$42,其他调用!$J$4:$J$42,其他调用!$AH52)))</f>
        <v>2.6095437678080398</v>
      </c>
      <c r="HZ51" s="44">
        <f>IF(Y$4=0,0,求节点(Y$4:Y$9,$B$4:$B$9,求节点(其他调用!$I$4:$I$42,其他调用!$J$4:$J$42,其他调用!$AH52)))</f>
        <v>4.2285990631188239</v>
      </c>
      <c r="IA51" s="44">
        <f>IF(Z$4=0,0,求节点(Z$4:Z$9,$B$4:$B$9,求节点(其他调用!$I$4:$I$42,其他调用!$J$4:$J$42,其他调用!$AH52)))</f>
        <v>0</v>
      </c>
      <c r="IB51" s="44">
        <f>IF(AA$4=0,0,求节点(AA$4:AA$9,$B$4:$B$9,求节点(其他调用!$I$4:$I$42,其他调用!$J$4:$J$42,其他调用!$AH52)))</f>
        <v>2.6095437678080398</v>
      </c>
      <c r="IC51" s="44">
        <f>IF(AB$4=0,0,求节点(AB$4:AB$9,$B$4:$B$9,求节点(其他调用!$I$4:$I$42,其他调用!$J$4:$J$42,其他调用!$AH52)))</f>
        <v>6</v>
      </c>
      <c r="ID51" s="44">
        <f>IF(AC$4=0,0,求节点(AC$4:AC$9,$B$4:$B$9,求节点(其他调用!$I$4:$I$42,其他调用!$J$4:$J$42,其他调用!$AH52)))</f>
        <v>3.5360472575284252</v>
      </c>
      <c r="IE51" s="44">
        <f>IF(AD$4=0,0,求节点(AD$4:AD$9,$B$4:$B$9,求节点(其他调用!$I$4:$I$42,其他调用!$J$4:$J$42,其他调用!$AH52)))</f>
        <v>0.36213036892532635</v>
      </c>
      <c r="IF51" s="44">
        <f>IF(AE$4=0,0,求节点(AE$4:AE$9,$B$4:$B$9,求节点(其他调用!$I$4:$I$42,其他调用!$J$4:$J$42,其他调用!$AH52)))</f>
        <v>0.36213036892532635</v>
      </c>
      <c r="IG51" s="44">
        <f>IF(AF$4=0,0,求节点(AF$4:AF$9,$B$4:$B$9,求节点(其他调用!$I$4:$I$42,其他调用!$J$4:$J$42,其他调用!$AH52)))</f>
        <v>0.36213036892532635</v>
      </c>
      <c r="IH51" s="44">
        <f>IF(AG$4=0,0,求节点(AG$4:AG$9,$B$4:$B$9,求节点(其他调用!$I$4:$I$42,其他调用!$J$4:$J$42,其他调用!$AH52)))</f>
        <v>0.36213036892532635</v>
      </c>
      <c r="II51" s="44">
        <f>IF(AH$4=0,0,求节点(AH$4:AH$9,$B$4:$B$9,求节点(其他调用!$I$4:$I$42,其他调用!$J$4:$J$42,其他调用!$AH52)))</f>
        <v>0.36213036892532635</v>
      </c>
      <c r="IJ51" s="44">
        <f>IF(AI$4=0,0,求节点(AI$4:AI$9,$B$4:$B$9,求节点(其他调用!$I$4:$I$42,其他调用!$J$4:$J$42,其他调用!$AH52)))</f>
        <v>0.36213036892532635</v>
      </c>
      <c r="IK51" s="44">
        <f>IF(AJ$4=0,0,求节点(AJ$4:AJ$9,$B$4:$B$9,求节点(其他调用!$I$4:$I$42,其他调用!$J$4:$J$42,其他调用!$AH52)))</f>
        <v>0.36213036892532635</v>
      </c>
      <c r="IL51" s="44">
        <f>IF(AK$4=0,0,求节点(AK$4:AK$9,$B$4:$B$9,求节点(其他调用!$I$4:$I$42,其他调用!$J$4:$J$42,其他调用!$AH52)))</f>
        <v>0.36213036892532635</v>
      </c>
      <c r="IM51" s="44">
        <f>IF(AL$4=0,0,求节点(AL$4:AL$9,$B$4:$B$9,求节点(其他调用!$I$4:$I$42,其他调用!$J$4:$J$42,其他调用!$AH52)))</f>
        <v>0.36213036892532635</v>
      </c>
      <c r="IN51" s="44">
        <f>IF(AM$4=0,0,求节点(AM$4:AM$9,$B$4:$B$9,求节点(其他调用!$I$4:$I$42,其他调用!$J$4:$J$42,其他调用!$AH52)))</f>
        <v>0.36213036892532635</v>
      </c>
      <c r="IO51" s="44">
        <f>IF(AN$4=0,0,求节点(AN$4:AN$9,$B$4:$B$9,求节点(其他调用!$I$4:$I$42,其他调用!$J$4:$J$42,其他调用!$AH52)))</f>
        <v>0.36213036892532635</v>
      </c>
      <c r="IP51" s="44">
        <f>IF(AO$4=0,0,求节点(AO$4:AO$9,$B$4:$B$9,求节点(其他调用!$I$4:$I$42,其他调用!$J$4:$J$42,其他调用!$AH52)))</f>
        <v>0.36213036892532635</v>
      </c>
      <c r="IQ51" s="44">
        <f>IF(AP$4=0,0,求节点(AP$4:AP$9,$B$4:$B$9,求节点(其他调用!$I$4:$I$42,其他调用!$J$4:$J$42,其他调用!$AH52)))</f>
        <v>0.36213036892532635</v>
      </c>
      <c r="IR51" s="44">
        <f>IF(AQ$4=0,0,求节点(AQ$4:AQ$9,$B$4:$B$9,求节点(其他调用!$I$4:$I$42,其他调用!$J$4:$J$42,其他调用!$AH52)))</f>
        <v>0.36213036892532635</v>
      </c>
      <c r="IS51" s="44">
        <f>IF(AR$4=0,0,求节点(AR$4:AR$9,$B$4:$B$9,求节点(其他调用!$I$4:$I$42,其他调用!$J$4:$J$42,其他调用!$AH52)))</f>
        <v>0.36213036892532635</v>
      </c>
      <c r="IT51" s="44">
        <f>IF(AS$4=0,0,求节点(AS$4:AS$9,$B$4:$B$9,求节点(其他调用!$I$4:$I$42,其他调用!$J$4:$J$42,其他调用!$AH52)))</f>
        <v>0.36213036892532635</v>
      </c>
      <c r="IU51" s="44">
        <f>IF(AT$4=0,0,求节点(AT$4:AT$9,$B$4:$B$9,求节点(其他调用!$I$4:$I$42,其他调用!$J$4:$J$42,其他调用!$AH52)))</f>
        <v>0.36213036892532635</v>
      </c>
      <c r="IV51" s="44">
        <f>IF(AU$4=0,0,求节点(AU$4:AU$9,$B$4:$B$9,求节点(其他调用!$I$4:$I$42,其他调用!$J$4:$J$42,其他调用!$AH52)))</f>
        <v>0.36213036892532635</v>
      </c>
      <c r="IW51" s="44">
        <f>IF(AV$4=0,0,求节点(AV$4:AV$9,$B$4:$B$9,求节点(其他调用!$I$4:$I$42,其他调用!$J$4:$J$42,其他调用!$AH52)))</f>
        <v>0.36213036892532635</v>
      </c>
      <c r="IX51" s="44">
        <f>IF(AW$4=0,0,求节点(AW$4:AW$9,$B$4:$B$9,求节点(其他调用!$I$4:$I$42,其他调用!$J$4:$J$42,其他调用!$AH52)))</f>
        <v>0.36213036892532635</v>
      </c>
      <c r="IY51" s="44">
        <f>IF(AX$4=0,0,求节点(AX$4:AX$9,$B$4:$B$9,求节点(其他调用!$I$4:$I$42,其他调用!$J$4:$J$42,其他调用!$AH52)))</f>
        <v>0.36213036892532635</v>
      </c>
      <c r="IZ51" s="44">
        <f>IF(AY$4=0,0,求节点(AY$4:AY$9,$B$4:$B$9,求节点(其他调用!$I$4:$I$42,其他调用!$J$4:$J$42,其他调用!$AH52)))</f>
        <v>0.36213036892532635</v>
      </c>
      <c r="JA51" s="44">
        <f>IF(AZ$4=0,0,求节点(AZ$4:AZ$9,$B$4:$B$9,求节点(其他调用!$I$4:$I$42,其他调用!$J$4:$J$42,其他调用!$AH52)))</f>
        <v>0.36213036892532635</v>
      </c>
      <c r="JC51" s="44">
        <v>48</v>
      </c>
      <c r="JD51" s="44">
        <f>IF(C$23=0,0,求节点(C$23:C$28,$B$23:$B$28,求节点(其他调用!$W$4:$W$20,其他调用!$X$4:$X$20,$JC51)))</f>
        <v>0</v>
      </c>
      <c r="JE51" s="44">
        <f>IF(D$23=0,0,求节点(D$23:D$28,$B$23:$B$28,求节点(其他调用!$W$4:$W$20,其他调用!$X$4:$X$20,$JC51)))</f>
        <v>0</v>
      </c>
      <c r="JF51" s="44">
        <f>IF(E$23=0,0,求节点(E$23:E$28,$B$23:$B$28,求节点(其他调用!$W$4:$W$20,其他调用!$X$4:$X$20,$JC51)))</f>
        <v>0</v>
      </c>
      <c r="JG51" s="44">
        <f>IF(F$23=0,0,求节点(F$23:F$28,$B$23:$B$28,求节点(其他调用!$W$4:$W$20,其他调用!$X$4:$X$20,$JC51)))</f>
        <v>5.0183257965963346E-4</v>
      </c>
      <c r="JH51" s="44">
        <f>IF(G$23=0,0,求节点(G$23:G$28,$B$23:$B$28,求节点(其他调用!$W$4:$W$20,其他调用!$X$4:$X$20,$JC51)))</f>
        <v>7.5274886948961672E-4</v>
      </c>
      <c r="JI51" s="44">
        <f>IF(H$23=0,0,求节点(H$23:H$28,$B$23:$B$28,求节点(其他调用!$W$4:$W$20,其他调用!$X$4:$X$20,$JC51)))</f>
        <v>7.5274886948961672E-4</v>
      </c>
      <c r="JJ51" s="44">
        <f>IF(I$23=0,0,求节点(I$23:I$28,$B$23:$B$28,求节点(其他调用!$W$4:$W$20,其他调用!$X$4:$X$20,$JC51)))</f>
        <v>1.1405285901356921E-3</v>
      </c>
      <c r="JK51" s="44">
        <f>IF(J$23=0,0,求节点(J$23:J$28,$B$23:$B$28,求节点(其他调用!$W$4:$W$20,其他调用!$X$4:$X$20,$JC51)))</f>
        <v>0</v>
      </c>
      <c r="JL51" s="44">
        <f>IF(K$23=0,0,求节点(K$23:K$28,$B$23:$B$28,求节点(其他调用!$W$4:$W$20,其他调用!$X$4:$X$20,$JC51)))</f>
        <v>7.5274886948961672E-4</v>
      </c>
      <c r="JM51" s="44">
        <f>IF(L$23=0,0,求节点(L$23:L$28,$B$23:$B$28,求节点(其他调用!$W$4:$W$20,其他调用!$X$4:$X$20,$JC51)))</f>
        <v>0</v>
      </c>
      <c r="JN51" s="44">
        <f>IF(M$23=0,0,求节点(M$23:M$28,$B$23:$B$28,求节点(其他调用!$W$4:$W$20,其他调用!$X$4:$X$20,$JC51)))</f>
        <v>0</v>
      </c>
      <c r="JO51" s="44">
        <f>IF(N$23=0,0,求节点(N$23:N$28,$B$23:$B$28,求节点(其他调用!$W$4:$W$20,其他调用!$X$4:$X$20,$JC51)))</f>
        <v>0</v>
      </c>
      <c r="JP51" s="44">
        <f>IF(O$23=0,0,求节点(O$23:O$28,$B$23:$B$28,求节点(其他调用!$W$4:$W$20,其他调用!$X$4:$X$20,$JC51)))</f>
        <v>0</v>
      </c>
      <c r="JQ51" s="44">
        <f>IF(P$23=0,0,求节点(P$23:P$28,$B$23:$B$28,求节点(其他调用!$W$4:$W$20,其他调用!$X$4:$X$20,$JC51)))</f>
        <v>0</v>
      </c>
      <c r="JR51" s="44">
        <f>IF(Q$23=0,0,求节点(Q$23:Q$28,$B$23:$B$28,求节点(其他调用!$W$4:$W$20,其他调用!$X$4:$X$20,$JC51)))</f>
        <v>0</v>
      </c>
      <c r="JS51" s="44">
        <f>IF(R$23=0,0,求节点(R$23:R$28,$B$23:$B$28,求节点(其他调用!$W$4:$W$20,其他调用!$X$4:$X$20,$JC51)))</f>
        <v>0</v>
      </c>
      <c r="JT51" s="44">
        <f>IF(S$23=0,0,求节点(S$23:S$28,$B$23:$B$28,求节点(其他调用!$W$4:$W$20,其他调用!$X$4:$X$20,$JC51)))</f>
        <v>0</v>
      </c>
      <c r="JU51" s="44">
        <f>IF(T$23=0,0,求节点(T$23:T$28,$B$23:$B$28,求节点(其他调用!$W$4:$W$20,其他调用!$X$4:$X$20,$JC51)))</f>
        <v>0</v>
      </c>
      <c r="JV51" s="44">
        <f>IF(U$23=0,0,求节点(U$23:U$28,$B$23:$B$28,求节点(其他调用!$W$4:$W$20,其他调用!$X$4:$X$20,$JC51)))</f>
        <v>0</v>
      </c>
      <c r="JW51" s="44">
        <f>IF(V$23=0,0,求节点(V$23:V$28,$B$23:$B$28,求节点(其他调用!$W$4:$W$20,其他调用!$X$4:$X$20,$JC51)))</f>
        <v>0</v>
      </c>
      <c r="JZ51" s="44">
        <v>48</v>
      </c>
      <c r="KA51" s="44">
        <f>IF(C$4=0,0,求节点(C$4:C$9,$B$4:$B$9,求节点(其他调用!$L$4:$L$42,其他调用!$M$4:$M$42,其他调用!$AI52)))</f>
        <v>5.6967776023744845</v>
      </c>
      <c r="KB51" s="44">
        <f>IF(D$4=0,0,求节点(D$4:D$9,$B$4:$B$9,求节点(其他调用!$L$4:$L$42,其他调用!$M$4:$M$42,其他调用!$AI52)))</f>
        <v>6</v>
      </c>
      <c r="KC51" s="44">
        <f>IF(E$4=0,0,求节点(E$4:E$9,$B$4:$B$9,求节点(其他调用!$L$4:$L$42,其他调用!$M$4:$M$42,其他调用!$AI52)))</f>
        <v>2.2583348010223476</v>
      </c>
      <c r="KD51" s="44">
        <f>IF(F$4=0,0,求节点(F$4:F$9,$B$4:$B$9,求节点(其他调用!$L$4:$L$42,其他调用!$M$4:$M$42,其他调用!$AI52)))</f>
        <v>0</v>
      </c>
      <c r="KE51" s="44">
        <f>IF(G$4=0,0,求节点(G$4:G$9,$B$4:$B$9,求节点(其他调用!$L$4:$L$42,其他调用!$M$4:$M$42,其他调用!$AI52)))</f>
        <v>0</v>
      </c>
      <c r="KF51" s="44">
        <f>IF(H$4=0,0,求节点(H$4:H$9,$B$4:$B$9,求节点(其他调用!$L$4:$L$42,其他调用!$M$4:$M$42,其他调用!$AI52)))</f>
        <v>0</v>
      </c>
      <c r="KG51" s="44">
        <f>IF(I$4=0,0,求节点(I$4:I$9,$B$4:$B$9,求节点(其他调用!$L$4:$L$42,其他调用!$M$4:$M$42,其他调用!$AI52)))</f>
        <v>0</v>
      </c>
      <c r="KH51" s="44">
        <f>IF(J$4=0,0,求节点(J$4:J$9,$B$4:$B$9,求节点(其他调用!$L$4:$L$42,其他调用!$M$4:$M$42,其他调用!$AI52)))</f>
        <v>0</v>
      </c>
      <c r="KI51" s="44">
        <f>IF(K$4=0,0,求节点(K$4:K$9,$B$4:$B$9,求节点(其他调用!$L$4:$L$42,其他调用!$M$4:$M$42,其他调用!$AI52)))</f>
        <v>0</v>
      </c>
      <c r="KJ51" s="44">
        <f>IF(L$4=0,0,求节点(L$4:L$9,$B$4:$B$9,求节点(其他调用!$L$4:$L$42,其他调用!$M$4:$M$42,其他调用!$AI52)))</f>
        <v>0</v>
      </c>
      <c r="KK51" s="44">
        <f>IF(M$4=0,0,求节点(M$4:M$9,$B$4:$B$9,求节点(其他调用!$L$4:$L$42,其他调用!$M$4:$M$42,其他调用!$AI52)))</f>
        <v>0</v>
      </c>
      <c r="KL51" s="44">
        <f>IF(N$4=0,0,求节点(N$4:N$9,$B$4:$B$9,求节点(其他调用!$L$4:$L$42,其他调用!$M$4:$M$42,其他调用!$AI52)))</f>
        <v>0</v>
      </c>
      <c r="KM51" s="44">
        <f>IF(O$4=0,0,求节点(O$4:O$9,$B$4:$B$9,求节点(其他调用!$L$4:$L$42,其他调用!$M$4:$M$42,其他调用!$AI52)))</f>
        <v>0</v>
      </c>
      <c r="KN51" s="44">
        <f>IF(P$4=0,0,求节点(P$4:P$9,$B$4:$B$9,求节点(其他调用!$L$4:$L$42,其他调用!$M$4:$M$42,其他调用!$AI52)))</f>
        <v>0</v>
      </c>
      <c r="KO51" s="44">
        <f>IF(Q$4=0,0,求节点(Q$4:Q$9,$B$4:$B$9,求节点(其他调用!$L$4:$L$42,其他调用!$M$4:$M$42,其他调用!$AI52)))</f>
        <v>0</v>
      </c>
      <c r="KP51" s="44">
        <f>IF(R$4=0,0,求节点(R$4:R$9,$B$4:$B$9,求节点(其他调用!$L$4:$L$42,其他调用!$M$4:$M$42,其他调用!$AI52)))</f>
        <v>0</v>
      </c>
      <c r="KQ51" s="44">
        <f>IF(S$4=0,0,求节点(S$4:S$9,$B$4:$B$9,求节点(其他调用!$L$4:$L$42,其他调用!$M$4:$M$42,其他调用!$AI52)))</f>
        <v>5.4337110314189969</v>
      </c>
      <c r="KR51" s="44">
        <f>IF(T$4=0,0,求节点(T$4:T$9,$B$4:$B$9,求节点(其他调用!$L$4:$L$42,其他调用!$M$4:$M$42,其他调用!$AI52)))</f>
        <v>3.6368008453888718</v>
      </c>
      <c r="KS51" s="44">
        <f>IF(U$4=0,0,求节点(U$4:U$9,$B$4:$B$9,求节点(其他调用!$L$4:$L$42,其他调用!$M$4:$M$42,其他调用!$AI52)))</f>
        <v>6</v>
      </c>
      <c r="KT51" s="44">
        <f>IF(V$4=0,0,求节点(V$4:V$9,$B$4:$B$9,求节点(其他调用!$L$4:$L$42,其他调用!$M$4:$M$42,其他调用!$AI52)))</f>
        <v>0</v>
      </c>
      <c r="KU51" s="44">
        <f>IF(W$4=0,0,求节点(W$4:W$9,$B$4:$B$9,求节点(其他调用!$L$4:$L$42,其他调用!$M$4:$M$42,其他调用!$AI52)))</f>
        <v>4.1830793616986695</v>
      </c>
      <c r="KV51" s="44">
        <f>IF(X$4=0,0,求节点(X$4:X$9,$B$4:$B$9,求节点(其他调用!$L$4:$L$42,其他调用!$M$4:$M$42,其他调用!$AI52)))</f>
        <v>4.1830793616986695</v>
      </c>
      <c r="KW51" s="44">
        <f>IF(Y$4=0,0,求节点(Y$4:Y$9,$B$4:$B$9,求节点(其他调用!$L$4:$L$42,其他调用!$M$4:$M$42,其他调用!$AI52)))</f>
        <v>6</v>
      </c>
      <c r="KX51" s="44">
        <f>IF(Z$4=0,0,求节点(Z$4:Z$9,$B$4:$B$9,求节点(其他调用!$L$4:$L$42,其他调用!$M$4:$M$42,其他调用!$AI52)))</f>
        <v>0</v>
      </c>
      <c r="KY51" s="44">
        <f>IF(AA$4=0,0,求节点(AA$4:AA$9,$B$4:$B$9,求节点(其他调用!$L$4:$L$42,其他调用!$M$4:$M$42,其他调用!$AI52)))</f>
        <v>4.1830793616986695</v>
      </c>
      <c r="KZ51" s="44">
        <f>IF(AB$4=0,0,求节点(AB$4:AB$9,$B$4:$B$9,求节点(其他调用!$L$4:$L$42,其他调用!$M$4:$M$42,其他调用!$AI52)))</f>
        <v>6</v>
      </c>
      <c r="LA51" s="44">
        <f>IF(AC$4=0,0,求节点(AC$4:AC$9,$B$4:$B$9,求节点(其他调用!$L$4:$L$42,其他调用!$M$4:$M$42,其他调用!$AI52)))</f>
        <v>4.6225639562307874</v>
      </c>
      <c r="LB51" s="44">
        <f>IF(AD$4=0,0,求节点(AD$4:AD$9,$B$4:$B$9,求节点(其他调用!$L$4:$L$42,其他调用!$M$4:$M$42,其他调用!$AI52)))</f>
        <v>0.71200555303756285</v>
      </c>
      <c r="LC51" s="44">
        <f>IF(AE$4=0,0,求节点(AE$4:AE$9,$B$4:$B$9,求节点(其他调用!$L$4:$L$42,其他调用!$M$4:$M$42,其他调用!$AI52)))</f>
        <v>0.71200555303756285</v>
      </c>
      <c r="LD51" s="44">
        <f>IF(AF$4=0,0,求节点(AF$4:AF$9,$B$4:$B$9,求节点(其他调用!$L$4:$L$42,其他调用!$M$4:$M$42,其他调用!$AI52)))</f>
        <v>0.71200555303756285</v>
      </c>
      <c r="LE51" s="44">
        <f>IF(AG$4=0,0,求节点(AG$4:AG$9,$B$4:$B$9,求节点(其他调用!$L$4:$L$42,其他调用!$M$4:$M$42,其他调用!$AI52)))</f>
        <v>0.71200555303756285</v>
      </c>
      <c r="LF51" s="44">
        <f>IF(AH$4=0,0,求节点(AH$4:AH$9,$B$4:$B$9,求节点(其他调用!$L$4:$L$42,其他调用!$M$4:$M$42,其他调用!$AI52)))</f>
        <v>0.71200555303756285</v>
      </c>
      <c r="LG51" s="44">
        <f>IF(AI$4=0,0,求节点(AI$4:AI$9,$B$4:$B$9,求节点(其他调用!$L$4:$L$42,其他调用!$M$4:$M$42,其他调用!$AI52)))</f>
        <v>0.71200555303756285</v>
      </c>
      <c r="LH51" s="44">
        <f>IF(AJ$4=0,0,求节点(AJ$4:AJ$9,$B$4:$B$9,求节点(其他调用!$L$4:$L$42,其他调用!$M$4:$M$42,其他调用!$AI52)))</f>
        <v>0.71200555303756285</v>
      </c>
      <c r="LI51" s="44">
        <f>IF(AK$4=0,0,求节点(AK$4:AK$9,$B$4:$B$9,求节点(其他调用!$L$4:$L$42,其他调用!$M$4:$M$42,其他调用!$AI52)))</f>
        <v>0.71200555303756285</v>
      </c>
      <c r="LJ51" s="44">
        <f>IF(AL$4=0,0,求节点(AL$4:AL$9,$B$4:$B$9,求节点(其他调用!$L$4:$L$42,其他调用!$M$4:$M$42,其他调用!$AI52)))</f>
        <v>0.71200555303756285</v>
      </c>
      <c r="LK51" s="44">
        <f>IF(AM$4=0,0,求节点(AM$4:AM$9,$B$4:$B$9,求节点(其他调用!$L$4:$L$42,其他调用!$M$4:$M$42,其他调用!$AI52)))</f>
        <v>0.71200555303756285</v>
      </c>
      <c r="LL51" s="44">
        <f>IF(AN$4=0,0,求节点(AN$4:AN$9,$B$4:$B$9,求节点(其他调用!$L$4:$L$42,其他调用!$M$4:$M$42,其他调用!$AI52)))</f>
        <v>0.71200555303756285</v>
      </c>
      <c r="LM51" s="44">
        <f>IF(AO$4=0,0,求节点(AO$4:AO$9,$B$4:$B$9,求节点(其他调用!$L$4:$L$42,其他调用!$M$4:$M$42,其他调用!$AI52)))</f>
        <v>0.71200555303756285</v>
      </c>
      <c r="LN51" s="44">
        <f>IF(AP$4=0,0,求节点(AP$4:AP$9,$B$4:$B$9,求节点(其他调用!$L$4:$L$42,其他调用!$M$4:$M$42,其他调用!$AI52)))</f>
        <v>0.71200555303756285</v>
      </c>
      <c r="LO51" s="44">
        <f>IF(AQ$4=0,0,求节点(AQ$4:AQ$9,$B$4:$B$9,求节点(其他调用!$L$4:$L$42,其他调用!$M$4:$M$42,其他调用!$AI52)))</f>
        <v>0.71200555303756285</v>
      </c>
      <c r="LP51" s="44">
        <f>IF(AR$4=0,0,求节点(AR$4:AR$9,$B$4:$B$9,求节点(其他调用!$L$4:$L$42,其他调用!$M$4:$M$42,其他调用!$AI52)))</f>
        <v>0.71200555303756285</v>
      </c>
      <c r="LQ51" s="44">
        <f>IF(AS$4=0,0,求节点(AS$4:AS$9,$B$4:$B$9,求节点(其他调用!$L$4:$L$42,其他调用!$M$4:$M$42,其他调用!$AI52)))</f>
        <v>0.71200555303756285</v>
      </c>
      <c r="LR51" s="44">
        <f>IF(AT$4=0,0,求节点(AT$4:AT$9,$B$4:$B$9,求节点(其他调用!$L$4:$L$42,其他调用!$M$4:$M$42,其他调用!$AI52)))</f>
        <v>0.71200555303756285</v>
      </c>
      <c r="LS51" s="44">
        <f>IF(AU$4=0,0,求节点(AU$4:AU$9,$B$4:$B$9,求节点(其他调用!$L$4:$L$42,其他调用!$M$4:$M$42,其他调用!$AI52)))</f>
        <v>0.71200555303756285</v>
      </c>
      <c r="LT51" s="44">
        <f>IF(AV$4=0,0,求节点(AV$4:AV$9,$B$4:$B$9,求节点(其他调用!$L$4:$L$42,其他调用!$M$4:$M$42,其他调用!$AI52)))</f>
        <v>0.71200555303756285</v>
      </c>
      <c r="LU51" s="44">
        <f>IF(AW$4=0,0,求节点(AW$4:AW$9,$B$4:$B$9,求节点(其他调用!$L$4:$L$42,其他调用!$M$4:$M$42,其他调用!$AI52)))</f>
        <v>0.71200555303756285</v>
      </c>
      <c r="LV51" s="44">
        <f>IF(AX$4=0,0,求节点(AX$4:AX$9,$B$4:$B$9,求节点(其他调用!$L$4:$L$42,其他调用!$M$4:$M$42,其他调用!$AI52)))</f>
        <v>0.71200555303756285</v>
      </c>
      <c r="LW51" s="44">
        <f>IF(AY$4=0,0,求节点(AY$4:AY$9,$B$4:$B$9,求节点(其他调用!$L$4:$L$42,其他调用!$M$4:$M$42,其他调用!$AI52)))</f>
        <v>0.71200555303756285</v>
      </c>
      <c r="LX51" s="44">
        <f>IF(AZ$4=0,0,求节点(AZ$4:AZ$9,$B$4:$B$9,求节点(其他调用!$L$4:$L$42,其他调用!$M$4:$M$42,其他调用!$AI52)))</f>
        <v>0.71200555303756285</v>
      </c>
      <c r="LZ51" s="44">
        <v>48</v>
      </c>
      <c r="MA51" s="44">
        <f>IF(C$23=0,0,求节点(C$23:C$28,$B$23:$B$28,求节点(其他调用!$Y$4:$Y$20,其他调用!$Z$4:$Z$20,$LZ51)))</f>
        <v>0</v>
      </c>
      <c r="MB51" s="44">
        <f>IF(D$23=0,0,求节点(D$23:D$28,$B$23:$B$28,求节点(其他调用!$Y$4:$Y$20,其他调用!$Z$4:$Z$20,$LZ51)))</f>
        <v>0</v>
      </c>
      <c r="MC51" s="44">
        <f>IF(E$23=0,0,求节点(E$23:E$28,$B$23:$B$28,求节点(其他调用!$Y$4:$Y$20,其他调用!$Z$4:$Z$20,$LZ51)))</f>
        <v>0</v>
      </c>
      <c r="MD51" s="44">
        <f>IF(F$23=0,0,求节点(F$23:F$28,$B$23:$B$28,求节点(其他调用!$Y$4:$Y$20,其他调用!$Z$4:$Z$20,$LZ51)))</f>
        <v>0</v>
      </c>
      <c r="ME51" s="44">
        <f>IF(G$23=0,0,求节点(G$23:G$28,$B$23:$B$28,求节点(其他调用!$Y$4:$Y$20,其他调用!$Z$4:$Z$20,$LZ51)))</f>
        <v>0</v>
      </c>
      <c r="MF51" s="44">
        <f>IF(H$23=0,0,求节点(H$23:H$28,$B$23:$B$28,求节点(其他调用!$Y$4:$Y$20,其他调用!$Z$4:$Z$20,$LZ51)))</f>
        <v>0</v>
      </c>
      <c r="MG51" s="44">
        <f>IF(I$23=0,0,求节点(I$23:I$28,$B$23:$B$28,求节点(其他调用!$Y$4:$Y$20,其他调用!$Z$4:$Z$20,$LZ51)))</f>
        <v>0</v>
      </c>
      <c r="MH51" s="44">
        <f>IF(J$23=0,0,求节点(J$23:J$28,$B$23:$B$28,求节点(其他调用!$Y$4:$Y$20,其他调用!$Z$4:$Z$20,$LZ51)))</f>
        <v>0</v>
      </c>
      <c r="MI51" s="44">
        <f>IF(K$23=0,0,求节点(K$23:K$28,$B$23:$B$28,求节点(其他调用!$Y$4:$Y$20,其他调用!$Z$4:$Z$20,$LZ51)))</f>
        <v>0</v>
      </c>
      <c r="MJ51" s="44">
        <f>IF(L$23=0,0,求节点(L$23:L$28,$B$23:$B$28,求节点(其他调用!$Y$4:$Y$20,其他调用!$Z$4:$Z$20,$LZ51)))</f>
        <v>0</v>
      </c>
      <c r="MK51" s="44">
        <f>IF(M$23=0,0,求节点(M$23:M$28,$B$23:$B$28,求节点(其他调用!$Y$4:$Y$20,其他调用!$Z$4:$Z$20,$LZ51)))</f>
        <v>0</v>
      </c>
      <c r="ML51" s="44">
        <f>IF(N$23=0,0,求节点(N$23:N$28,$B$23:$B$28,求节点(其他调用!$Y$4:$Y$20,其他调用!$Z$4:$Z$20,$LZ51)))</f>
        <v>0</v>
      </c>
      <c r="MM51" s="44">
        <f>IF(O$23=0,0,求节点(O$23:O$28,$B$23:$B$28,求节点(其他调用!$Y$4:$Y$20,其他调用!$Z$4:$Z$20,$LZ51)))</f>
        <v>0</v>
      </c>
      <c r="MN51" s="44">
        <f>IF(P$23=0,0,求节点(P$23:P$28,$B$23:$B$28,求节点(其他调用!$Y$4:$Y$20,其他调用!$Z$4:$Z$20,$LZ51)))</f>
        <v>0</v>
      </c>
      <c r="MO51" s="44">
        <f>IF(Q$23=0,0,求节点(Q$23:Q$28,$B$23:$B$28,求节点(其他调用!$Y$4:$Y$20,其他调用!$Z$4:$Z$20,$LZ51)))</f>
        <v>0</v>
      </c>
      <c r="MP51" s="44">
        <f>IF(R$23=0,0,求节点(R$23:R$28,$B$23:$B$28,求节点(其他调用!$Y$4:$Y$20,其他调用!$Z$4:$Z$20,$LZ51)))</f>
        <v>0</v>
      </c>
      <c r="MQ51" s="44">
        <f>IF(S$23=0,0,求节点(S$23:S$28,$B$23:$B$28,求节点(其他调用!$Y$4:$Y$20,其他调用!$Z$4:$Z$20,$LZ51)))</f>
        <v>0</v>
      </c>
      <c r="MR51" s="44">
        <f>IF(T$23=0,0,求节点(T$23:T$28,$B$23:$B$28,求节点(其他调用!$Y$4:$Y$20,其他调用!$Z$4:$Z$20,$LZ51)))</f>
        <v>0</v>
      </c>
      <c r="MS51" s="44">
        <f>IF(U$23=0,0,求节点(U$23:U$28,$B$23:$B$28,求节点(其他调用!$Y$4:$Y$20,其他调用!$Z$4:$Z$20,$LZ51)))</f>
        <v>0</v>
      </c>
      <c r="MT51" s="44">
        <f>IF(V$23=0,0,求节点(V$23:V$28,$B$23:$B$28,求节点(其他调用!$Y$4:$Y$20,其他调用!$Z$4:$Z$20,$LZ51)))</f>
        <v>0</v>
      </c>
      <c r="MW51" s="44">
        <v>48</v>
      </c>
      <c r="MX51" s="44">
        <f>IF(C$4=0,0,求节点(C$4:C$9,$B$4:$B$9,求节点(其他调用!$O$4:$O$42,其他调用!$P$4:$P$42,其他调用!$AJ52)))</f>
        <v>6</v>
      </c>
      <c r="MY51" s="44">
        <f>IF(D$4=0,0,求节点(D$4:D$9,$B$4:$B$9,求节点(其他调用!$O$4:$O$42,其他调用!$P$4:$P$42,其他调用!$AJ52)))</f>
        <v>6</v>
      </c>
      <c r="MZ51" s="44">
        <f>IF(E$4=0,0,求节点(E$4:E$9,$B$4:$B$9,求节点(其他调用!$O$4:$O$42,其他调用!$P$4:$P$42,其他调用!$AJ52)))</f>
        <v>2.9211948404487695</v>
      </c>
      <c r="NA51" s="44">
        <f>IF(F$4=0,0,求节点(F$4:F$9,$B$4:$B$9,求节点(其他调用!$O$4:$O$42,其他调用!$P$4:$P$42,其他调用!$AJ52)))</f>
        <v>0</v>
      </c>
      <c r="NB51" s="44">
        <f>IF(G$4=0,0,求节点(G$4:G$9,$B$4:$B$9,求节点(其他调用!$O$4:$O$42,其他调用!$P$4:$P$42,其他调用!$AJ52)))</f>
        <v>0</v>
      </c>
      <c r="NC51" s="44">
        <f>IF(H$4=0,0,求节点(H$4:H$9,$B$4:$B$9,求节点(其他调用!$O$4:$O$42,其他调用!$P$4:$P$42,其他调用!$AJ52)))</f>
        <v>0</v>
      </c>
      <c r="ND51" s="44">
        <f>IF(I$4=0,0,求节点(I$4:I$9,$B$4:$B$9,求节点(其他调用!$O$4:$O$42,其他调用!$P$4:$P$42,其他调用!$AJ52)))</f>
        <v>0</v>
      </c>
      <c r="NE51" s="44">
        <f>IF(J$4=0,0,求节点(J$4:J$9,$B$4:$B$9,求节点(其他调用!$O$4:$O$42,其他调用!$P$4:$P$42,其他调用!$AJ52)))</f>
        <v>0</v>
      </c>
      <c r="NF51" s="44">
        <f>IF(K$4=0,0,求节点(K$4:K$9,$B$4:$B$9,求节点(其他调用!$O$4:$O$42,其他调用!$P$4:$P$42,其他调用!$AJ52)))</f>
        <v>0</v>
      </c>
      <c r="NG51" s="44">
        <f>IF(L$4=0,0,求节点(L$4:L$9,$B$4:$B$9,求节点(其他调用!$O$4:$O$42,其他调用!$P$4:$P$42,其他调用!$AJ52)))</f>
        <v>0</v>
      </c>
      <c r="NH51" s="44">
        <f>IF(M$4=0,0,求节点(M$4:M$9,$B$4:$B$9,求节点(其他调用!$O$4:$O$42,其他调用!$P$4:$P$42,其他调用!$AJ52)))</f>
        <v>0</v>
      </c>
      <c r="NI51" s="44">
        <f>IF(N$4=0,0,求节点(N$4:N$9,$B$4:$B$9,求节点(其他调用!$O$4:$O$42,其他调用!$P$4:$P$42,其他调用!$AJ52)))</f>
        <v>0</v>
      </c>
      <c r="NJ51" s="44">
        <f>IF(O$4=0,0,求节点(O$4:O$9,$B$4:$B$9,求节点(其他调用!$O$4:$O$42,其他调用!$P$4:$P$42,其他调用!$AJ52)))</f>
        <v>0</v>
      </c>
      <c r="NK51" s="44">
        <f>IF(P$4=0,0,求节点(P$4:P$9,$B$4:$B$9,求节点(其他调用!$O$4:$O$42,其他调用!$P$4:$P$42,其他调用!$AJ52)))</f>
        <v>0</v>
      </c>
      <c r="NL51" s="44">
        <f>IF(Q$4=0,0,求节点(Q$4:Q$9,$B$4:$B$9,求节点(其他调用!$O$4:$O$42,其他调用!$P$4:$P$42,其他调用!$AJ52)))</f>
        <v>0</v>
      </c>
      <c r="NM51" s="44">
        <f>IF(R$4=0,0,求节点(R$4:R$9,$B$4:$B$9,求节点(其他调用!$O$4:$O$42,其他调用!$P$4:$P$42,其他调用!$AJ52)))</f>
        <v>0</v>
      </c>
      <c r="NN51" s="44">
        <f>IF(S$4=0,0,求节点(S$4:S$9,$B$4:$B$9,求节点(其他调用!$O$4:$O$42,其他调用!$P$4:$P$42,其他调用!$AJ52)))</f>
        <v>6</v>
      </c>
      <c r="NO51" s="44">
        <f>IF(T$4=0,0,求节点(T$4:T$9,$B$4:$B$9,求节点(其他调用!$O$4:$O$42,其他调用!$P$4:$P$42,其他调用!$AJ52)))</f>
        <v>4.0357850540355598</v>
      </c>
      <c r="NP51" s="44">
        <f>IF(U$4=0,0,求节点(U$4:U$9,$B$4:$B$9,求节点(其他调用!$O$4:$O$42,其他调用!$P$4:$P$42,其他调用!$AJ52)))</f>
        <v>6</v>
      </c>
      <c r="NQ51" s="44">
        <f>IF(V$4=0,0,求节点(V$4:V$9,$B$4:$B$9,求节点(其他调用!$O$4:$O$42,其他调用!$P$4:$P$42,其他调用!$AJ52)))</f>
        <v>0</v>
      </c>
      <c r="NR51" s="44">
        <f>IF(W$4=0,0,求节点(W$4:W$9,$B$4:$B$9,求节点(其他调用!$O$4:$O$42,其他调用!$P$4:$P$42,其他调用!$AJ52)))</f>
        <v>5.2465205702462274</v>
      </c>
      <c r="NS51" s="44">
        <f>IF(X$4=0,0,求节点(X$4:X$9,$B$4:$B$9,求节点(其他调用!$O$4:$O$42,其他调用!$P$4:$P$42,其他调用!$AJ52)))</f>
        <v>5.2465205702462274</v>
      </c>
      <c r="NT51" s="44">
        <f>IF(Y$4=0,0,求节点(Y$4:Y$9,$B$4:$B$9,求节点(其他调用!$O$4:$O$42,其他调用!$P$4:$P$42,其他调用!$AJ52)))</f>
        <v>6</v>
      </c>
      <c r="NU51" s="44">
        <f>IF(Z$4=0,0,求节点(Z$4:Z$9,$B$4:$B$9,求节点(其他调用!$O$4:$O$42,其他调用!$P$4:$P$42,其他调用!$AJ52)))</f>
        <v>0</v>
      </c>
      <c r="NV51" s="44">
        <f>IF(AA$4=0,0,求节点(AA$4:AA$9,$B$4:$B$9,求节点(其他调用!$O$4:$O$42,其他调用!$P$4:$P$42,其他调用!$AJ52)))</f>
        <v>5.2465205702462274</v>
      </c>
      <c r="NW51" s="44">
        <f>IF(AB$4=0,0,求节点(AB$4:AB$9,$B$4:$B$9,求节点(其他调用!$O$4:$O$42,其他调用!$P$4:$P$42,其他调用!$AJ52)))</f>
        <v>6</v>
      </c>
      <c r="NX51" s="44">
        <f>IF(AC$4=0,0,求节点(AC$4:AC$9,$B$4:$B$9,求节点(其他调用!$O$4:$O$42,其他调用!$P$4:$P$42,其他调用!$AJ52)))</f>
        <v>5.7860298195291282</v>
      </c>
      <c r="NY51" s="44">
        <f>IF(AD$4=0,0,求节点(AD$4:AD$9,$B$4:$B$9,求节点(其他调用!$O$4:$O$42,其他调用!$P$4:$P$42,其他调用!$AJ52)))</f>
        <v>1.0153724020433956</v>
      </c>
      <c r="NZ51" s="44">
        <f>IF(AE$4=0,0,求节点(AE$4:AE$9,$B$4:$B$9,求节点(其他调用!$O$4:$O$42,其他调用!$P$4:$P$42,其他调用!$AJ52)))</f>
        <v>1.0153724020433956</v>
      </c>
      <c r="OA51" s="44">
        <f>IF(AF$4=0,0,求节点(AF$4:AF$9,$B$4:$B$9,求节点(其他调用!$O$4:$O$42,其他调用!$P$4:$P$42,其他调用!$AJ52)))</f>
        <v>1.0153724020433956</v>
      </c>
      <c r="OB51" s="44">
        <f>IF(AG$4=0,0,求节点(AG$4:AG$9,$B$4:$B$9,求节点(其他调用!$O$4:$O$42,其他调用!$P$4:$P$42,其他调用!$AJ52)))</f>
        <v>1.0153724020433956</v>
      </c>
      <c r="OC51" s="44">
        <f>IF(AH$4=0,0,求节点(AH$4:AH$9,$B$4:$B$9,求节点(其他调用!$O$4:$O$42,其他调用!$P$4:$P$42,其他调用!$AJ52)))</f>
        <v>1.0153724020433956</v>
      </c>
      <c r="OD51" s="44">
        <f>IF(AI$4=0,0,求节点(AI$4:AI$9,$B$4:$B$9,求节点(其他调用!$O$4:$O$42,其他调用!$P$4:$P$42,其他调用!$AJ52)))</f>
        <v>1.0153724020433956</v>
      </c>
      <c r="OE51" s="44">
        <f>IF(AJ$4=0,0,求节点(AJ$4:AJ$9,$B$4:$B$9,求节点(其他调用!$O$4:$O$42,其他调用!$P$4:$P$42,其他调用!$AJ52)))</f>
        <v>1.0153724020433956</v>
      </c>
      <c r="OF51" s="44">
        <f>IF(AK$4=0,0,求节点(AK$4:AK$9,$B$4:$B$9,求节点(其他调用!$O$4:$O$42,其他调用!$P$4:$P$42,其他调用!$AJ52)))</f>
        <v>1.0153724020433956</v>
      </c>
      <c r="OG51" s="44">
        <f>IF(AL$4=0,0,求节点(AL$4:AL$9,$B$4:$B$9,求节点(其他调用!$O$4:$O$42,其他调用!$P$4:$P$42,其他调用!$AJ52)))</f>
        <v>1.0153724020433956</v>
      </c>
      <c r="OH51" s="44">
        <f>IF(AM$4=0,0,求节点(AM$4:AM$9,$B$4:$B$9,求节点(其他调用!$O$4:$O$42,其他调用!$P$4:$P$42,其他调用!$AJ52)))</f>
        <v>1.0153724020433956</v>
      </c>
      <c r="OI51" s="44">
        <f>IF(AN$4=0,0,求节点(AN$4:AN$9,$B$4:$B$9,求节点(其他调用!$O$4:$O$42,其他调用!$P$4:$P$42,其他调用!$AJ52)))</f>
        <v>1.0153724020433956</v>
      </c>
      <c r="OJ51" s="44">
        <f>IF(AO$4=0,0,求节点(AO$4:AO$9,$B$4:$B$9,求节点(其他调用!$O$4:$O$42,其他调用!$P$4:$P$42,其他调用!$AJ52)))</f>
        <v>1.0153724020433956</v>
      </c>
      <c r="OK51" s="44">
        <f>IF(AP$4=0,0,求节点(AP$4:AP$9,$B$4:$B$9,求节点(其他调用!$O$4:$O$42,其他调用!$P$4:$P$42,其他调用!$AJ52)))</f>
        <v>1.0153724020433956</v>
      </c>
      <c r="OL51" s="44">
        <f>IF(AQ$4=0,0,求节点(AQ$4:AQ$9,$B$4:$B$9,求节点(其他调用!$O$4:$O$42,其他调用!$P$4:$P$42,其他调用!$AJ52)))</f>
        <v>1.0153724020433956</v>
      </c>
      <c r="OM51" s="44">
        <f>IF(AR$4=0,0,求节点(AR$4:AR$9,$B$4:$B$9,求节点(其他调用!$O$4:$O$42,其他调用!$P$4:$P$42,其他调用!$AJ52)))</f>
        <v>1.0153724020433956</v>
      </c>
      <c r="ON51" s="44">
        <f>IF(AS$4=0,0,求节点(AS$4:AS$9,$B$4:$B$9,求节点(其他调用!$O$4:$O$42,其他调用!$P$4:$P$42,其他调用!$AJ52)))</f>
        <v>1.0153724020433956</v>
      </c>
      <c r="OO51" s="44">
        <f>IF(AT$4=0,0,求节点(AT$4:AT$9,$B$4:$B$9,求节点(其他调用!$O$4:$O$42,其他调用!$P$4:$P$42,其他调用!$AJ52)))</f>
        <v>1.0153724020433956</v>
      </c>
      <c r="OP51" s="44">
        <f>IF(AU$4=0,0,求节点(AU$4:AU$9,$B$4:$B$9,求节点(其他调用!$O$4:$O$42,其他调用!$P$4:$P$42,其他调用!$AJ52)))</f>
        <v>1.0153724020433956</v>
      </c>
      <c r="OQ51" s="44">
        <f>IF(AV$4=0,0,求节点(AV$4:AV$9,$B$4:$B$9,求节点(其他调用!$O$4:$O$42,其他调用!$P$4:$P$42,其他调用!$AJ52)))</f>
        <v>1.0153724020433956</v>
      </c>
      <c r="OR51" s="44">
        <f>IF(AW$4=0,0,求节点(AW$4:AW$9,$B$4:$B$9,求节点(其他调用!$O$4:$O$42,其他调用!$P$4:$P$42,其他调用!$AJ52)))</f>
        <v>1.0153724020433956</v>
      </c>
      <c r="OS51" s="44">
        <f>IF(AX$4=0,0,求节点(AX$4:AX$9,$B$4:$B$9,求节点(其他调用!$O$4:$O$42,其他调用!$P$4:$P$42,其他调用!$AJ52)))</f>
        <v>1.0153724020433956</v>
      </c>
      <c r="OT51" s="44">
        <f>IF(AY$4=0,0,求节点(AY$4:AY$9,$B$4:$B$9,求节点(其他调用!$O$4:$O$42,其他调用!$P$4:$P$42,其他调用!$AJ52)))</f>
        <v>1.0153724020433956</v>
      </c>
      <c r="OU51" s="44">
        <f>IF(AZ$4=0,0,求节点(AZ$4:AZ$9,$B$4:$B$9,求节点(其他调用!$O$4:$O$42,其他调用!$P$4:$P$42,其他调用!$AJ52)))</f>
        <v>1.0153724020433956</v>
      </c>
      <c r="OW51" s="44">
        <v>48</v>
      </c>
      <c r="OX51" s="44">
        <f>IF(C$23=0,0,求节点(C$23:C$28,$B$23:$B$28,求节点(其他调用!$AA$4:$AA$20,其他调用!$AB$4:$AB$20,$OW51)))</f>
        <v>0</v>
      </c>
      <c r="OY51" s="44">
        <f>IF(D$23=0,0,求节点(D$23:D$28,$B$23:$B$28,求节点(其他调用!$AA$4:$AA$20,其他调用!$AB$4:$AB$20,$OW51)))</f>
        <v>0</v>
      </c>
      <c r="OZ51" s="44">
        <f>IF(E$23=0,0,求节点(E$23:E$28,$B$23:$B$28,求节点(其他调用!$AA$4:$AA$20,其他调用!$AB$4:$AB$20,$OW51)))</f>
        <v>0</v>
      </c>
      <c r="PA51" s="44">
        <f>IF(F$23=0,0,求节点(F$23:F$28,$B$23:$B$28,求节点(其他调用!$AA$4:$AA$20,其他调用!$AB$4:$AB$20,$OW51)))</f>
        <v>4.1333655191722052E-4</v>
      </c>
      <c r="PB51" s="44">
        <f>IF(G$23=0,0,求节点(G$23:G$28,$B$23:$B$28,求节点(其他调用!$AA$4:$AA$20,其他调用!$AB$4:$AB$20,$OW51)))</f>
        <v>6.2000482787583078E-4</v>
      </c>
      <c r="PC51" s="44">
        <f>IF(H$23=0,0,求节点(H$23:H$28,$B$23:$B$28,求节点(其他调用!$AA$4:$AA$20,其他调用!$AB$4:$AB$20,$OW51)))</f>
        <v>6.2000482787583078E-4</v>
      </c>
      <c r="PD51" s="44">
        <f>IF(I$23=0,0,求节点(I$23:I$28,$B$23:$B$28,求节点(其他调用!$AA$4:$AA$20,其他调用!$AB$4:$AB$20,$OW51)))</f>
        <v>9.3940125435731936E-4</v>
      </c>
      <c r="PE51" s="44">
        <f>IF(J$23=0,0,求节点(J$23:J$28,$B$23:$B$28,求节点(其他调用!$AA$4:$AA$20,其他调用!$AB$4:$AB$20,$OW51)))</f>
        <v>0</v>
      </c>
      <c r="PF51" s="44">
        <f>IF(K$23=0,0,求节点(K$23:K$28,$B$23:$B$28,求节点(其他调用!$AA$4:$AA$20,其他调用!$AB$4:$AB$20,$OW51)))</f>
        <v>6.2000482787583078E-4</v>
      </c>
      <c r="PG51" s="44">
        <f>IF(L$23=0,0,求节点(L$23:L$28,$B$23:$B$28,求节点(其他调用!$AA$4:$AA$20,其他调用!$AB$4:$AB$20,$OW51)))</f>
        <v>0</v>
      </c>
      <c r="PH51" s="44">
        <f>IF(M$23=0,0,求节点(M$23:M$28,$B$23:$B$28,求节点(其他调用!$AA$4:$AA$20,其他调用!$AB$4:$AB$20,$OW51)))</f>
        <v>0</v>
      </c>
      <c r="PI51" s="44">
        <f>IF(N$23=0,0,求节点(N$23:N$28,$B$23:$B$28,求节点(其他调用!$AA$4:$AA$20,其他调用!$AB$4:$AB$20,$OW51)))</f>
        <v>0</v>
      </c>
      <c r="PJ51" s="44">
        <f>IF(O$23=0,0,求节点(O$23:O$28,$B$23:$B$28,求节点(其他调用!$AA$4:$AA$20,其他调用!$AB$4:$AB$20,$OW51)))</f>
        <v>0</v>
      </c>
      <c r="PK51" s="44">
        <f>IF(P$23=0,0,求节点(P$23:P$28,$B$23:$B$28,求节点(其他调用!$AA$4:$AA$20,其他调用!$AB$4:$AB$20,$OW51)))</f>
        <v>0</v>
      </c>
      <c r="PL51" s="44">
        <f>IF(Q$23=0,0,求节点(Q$23:Q$28,$B$23:$B$28,求节点(其他调用!$AA$4:$AA$20,其他调用!$AB$4:$AB$20,$OW51)))</f>
        <v>0</v>
      </c>
      <c r="PM51" s="44">
        <f>IF(R$23=0,0,求节点(R$23:R$28,$B$23:$B$28,求节点(其他调用!$AA$4:$AA$20,其他调用!$AB$4:$AB$20,$OW51)))</f>
        <v>0</v>
      </c>
      <c r="PN51" s="44">
        <f>IF(S$23=0,0,求节点(S$23:S$28,$B$23:$B$28,求节点(其他调用!$AA$4:$AA$20,其他调用!$AB$4:$AB$20,$OW51)))</f>
        <v>0</v>
      </c>
      <c r="PO51" s="44">
        <f>IF(T$23=0,0,求节点(T$23:T$28,$B$23:$B$28,求节点(其他调用!$AA$4:$AA$20,其他调用!$AB$4:$AB$20,$OW51)))</f>
        <v>0</v>
      </c>
      <c r="PP51" s="44">
        <f>IF(U$23=0,0,求节点(U$23:U$28,$B$23:$B$28,求节点(其他调用!$AA$4:$AA$20,其他调用!$AB$4:$AB$20,$OW51)))</f>
        <v>0</v>
      </c>
      <c r="PQ51" s="44">
        <f>IF(V$23=0,0,求节点(V$23:V$28,$B$23:$B$28,求节点(其他调用!$AA$4:$AA$20,其他调用!$AB$4:$AB$20,$OW51)))</f>
        <v>0</v>
      </c>
    </row>
    <row r="52" spans="61:433" x14ac:dyDescent="0.2">
      <c r="BI52" s="44">
        <v>49</v>
      </c>
      <c r="BJ52" s="44">
        <f>IF(C$4=0,0,求节点(C$4:C$9,$B$4:$B$9,求节点(其他调用!$C$4:$C$42,其他调用!$D$4:$D$42,其他调用!$AF53)))</f>
        <v>2.6434089399443557</v>
      </c>
      <c r="BK52" s="44">
        <f>IF(D$4=0,0,求节点(D$4:D$9,$B$4:$B$9,求节点(其他调用!$C$4:$C$42,其他调用!$D$4:$D$42,其他调用!$AF53)))</f>
        <v>5.3049353962215733</v>
      </c>
      <c r="BL52" s="44">
        <f>IF(E$4=0,0,求节点(E$4:E$9,$B$4:$B$9,求节点(其他调用!$C$4:$C$42,其他调用!$D$4:$D$42,其他调用!$AF53)))</f>
        <v>0.91918515707412518</v>
      </c>
      <c r="BM52" s="44">
        <f>IF(F$4=0,0,求节点(F$4:F$9,$B$4:$B$9,求节点(其他调用!$C$4:$C$42,其他调用!$D$4:$D$42,其他调用!$AF53)))</f>
        <v>0</v>
      </c>
      <c r="BN52" s="44">
        <f>IF(G$4=0,0,求节点(G$4:G$9,$B$4:$B$9,求节点(其他调用!$C$4:$C$42,其他调用!$D$4:$D$42,其他调用!$AF53)))</f>
        <v>0</v>
      </c>
      <c r="BO52" s="44">
        <f>IF(H$4=0,0,求节点(H$4:H$9,$B$4:$B$9,求节点(其他调用!$C$4:$C$42,其他调用!$D$4:$D$42,其他调用!$AF53)))</f>
        <v>0</v>
      </c>
      <c r="BP52" s="44">
        <f>IF(I$4=0,0,求节点(I$4:I$9,$B$4:$B$9,求节点(其他调用!$C$4:$C$42,其他调用!$D$4:$D$42,其他调用!$AF53)))</f>
        <v>0</v>
      </c>
      <c r="BQ52" s="44">
        <f>IF(J$4=0,0,求节点(J$4:J$9,$B$4:$B$9,求节点(其他调用!$C$4:$C$42,其他调用!$D$4:$D$42,其他调用!$AF53)))</f>
        <v>0</v>
      </c>
      <c r="BR52" s="44">
        <f>IF(K$4=0,0,求节点(K$4:K$9,$B$4:$B$9,求节点(其他调用!$C$4:$C$42,其他调用!$D$4:$D$42,其他调用!$AF53)))</f>
        <v>0</v>
      </c>
      <c r="BS52" s="44">
        <f>IF(L$4=0,0,求节点(L$4:L$9,$B$4:$B$9,求节点(其他调用!$C$4:$C$42,其他调用!$D$4:$D$42,其他调用!$AF53)))</f>
        <v>0</v>
      </c>
      <c r="BT52" s="44">
        <f>IF(M$4=0,0,求节点(M$4:M$9,$B$4:$B$9,求节点(其他调用!$C$4:$C$42,其他调用!$D$4:$D$42,其他调用!$AF53)))</f>
        <v>0</v>
      </c>
      <c r="BU52" s="44">
        <f>IF(N$4=0,0,求节点(N$4:N$9,$B$4:$B$9,求节点(其他调用!$C$4:$C$42,其他调用!$D$4:$D$42,其他调用!$AF53)))</f>
        <v>0</v>
      </c>
      <c r="BV52" s="44">
        <f>IF(O$4=0,0,求节点(O$4:O$9,$B$4:$B$9,求节点(其他调用!$C$4:$C$42,其他调用!$D$4:$D$42,其他调用!$AF53)))</f>
        <v>0</v>
      </c>
      <c r="BW52" s="44">
        <f>IF(P$4=0,0,求节点(P$4:P$9,$B$4:$B$9,求节点(其他调用!$C$4:$C$42,其他调用!$D$4:$D$42,其他调用!$AF53)))</f>
        <v>0</v>
      </c>
      <c r="BX52" s="44">
        <f>IF(Q$4=0,0,求节点(Q$4:Q$9,$B$4:$B$9,求节点(其他调用!$C$4:$C$42,其他调用!$D$4:$D$42,其他调用!$AF53)))</f>
        <v>0</v>
      </c>
      <c r="BY52" s="44">
        <f>IF(R$4=0,0,求节点(R$4:R$9,$B$4:$B$9,求节点(其他调用!$C$4:$C$42,其他调用!$D$4:$D$42,其他调用!$AF53)))</f>
        <v>0</v>
      </c>
      <c r="BZ52" s="44">
        <f>IF(S$4=0,0,求节点(S$4:S$9,$B$4:$B$9,求节点(其他调用!$C$4:$C$42,其他调用!$D$4:$D$42,其他调用!$AF53)))</f>
        <v>3.2815316908286909</v>
      </c>
      <c r="CA52" s="44">
        <f>IF(T$4=0,0,求节点(T$4:T$9,$B$4:$B$9,求节点(其他调用!$C$4:$C$42,其他调用!$D$4:$D$42,其他调用!$AF53)))</f>
        <v>3.0141392502637201</v>
      </c>
      <c r="CB52" s="44">
        <f>IF(U$4=0,0,求节点(U$4:U$9,$B$4:$B$9,求节点(其他调用!$C$4:$C$42,其他调用!$D$4:$D$42,其他调用!$AF53)))</f>
        <v>3.5977777011112506</v>
      </c>
      <c r="CC52" s="44">
        <f>IF(V$4=0,0,求节点(V$4:V$9,$B$4:$B$9,求节点(其他调用!$C$4:$C$42,其他调用!$D$4:$D$42,其他调用!$AF53)))</f>
        <v>0</v>
      </c>
      <c r="CD52" s="44">
        <f>IF(W$4=0,0,求节点(W$4:W$9,$B$4:$B$9,求节点(其他调用!$C$4:$C$42,其他调用!$D$4:$D$42,其他调用!$AF53)))</f>
        <v>1.8614602692699289</v>
      </c>
      <c r="CE52" s="44">
        <f>IF(X$4=0,0,求节点(X$4:X$9,$B$4:$B$9,求节点(其他调用!$C$4:$C$42,其他调用!$D$4:$D$42,其他调用!$AF53)))</f>
        <v>1.8614602692699289</v>
      </c>
      <c r="CF52" s="44">
        <f>IF(Y$4=0,0,求节点(Y$4:Y$9,$B$4:$B$9,求节点(其他调用!$C$4:$C$42,其他调用!$D$4:$D$42,其他调用!$AF53)))</f>
        <v>3.0964039790708187</v>
      </c>
      <c r="CG52" s="44">
        <f>IF(Z$4=0,0,求节点(Z$4:Z$9,$B$4:$B$9,求节点(其他调用!$C$4:$C$42,其他调用!$D$4:$D$42,其他调用!$AF53)))</f>
        <v>0</v>
      </c>
      <c r="CH52" s="44">
        <f>IF(AA$4=0,0,求节点(AA$4:AA$9,$B$4:$B$9,求节点(其他调用!$C$4:$C$42,其他调用!$D$4:$D$42,其他调用!$AF53)))</f>
        <v>1.8614602692699289</v>
      </c>
      <c r="CI52" s="44">
        <f>IF(AB$4=0,0,求节点(AB$4:AB$9,$B$4:$B$9,求节点(其他调用!$C$4:$C$42,其他调用!$D$4:$D$42,其他调用!$AF53)))</f>
        <v>5.5438463887195191</v>
      </c>
      <c r="CJ52" s="44">
        <f>IF(AC$4=0,0,求节点(AC$4:AC$9,$B$4:$B$9,求节点(其他调用!$C$4:$C$42,其他调用!$D$4:$D$42,其他调用!$AF53)))</f>
        <v>3.2351536651078772</v>
      </c>
      <c r="CK52" s="44">
        <f>IF(AD$4=0,0,求节点(AD$4:AD$9,$B$4:$B$9,求节点(其他调用!$C$4:$C$42,其他调用!$D$4:$D$42,其他调用!$AF53)))</f>
        <v>0.22843432203123937</v>
      </c>
      <c r="CL52" s="44">
        <f>IF(AE$4=0,0,求节点(AE$4:AE$9,$B$4:$B$9,求节点(其他调用!$C$4:$C$42,其他调用!$D$4:$D$42,其他调用!$AF53)))</f>
        <v>0.22843432203123937</v>
      </c>
      <c r="CM52" s="44">
        <f>IF(AF$4=0,0,求节点(AF$4:AF$9,$B$4:$B$9,求节点(其他调用!$C$4:$C$42,其他调用!$D$4:$D$42,其他调用!$AF53)))</f>
        <v>0.22843432203123937</v>
      </c>
      <c r="CN52" s="44">
        <f>IF(AG$4=0,0,求节点(AG$4:AG$9,$B$4:$B$9,求节点(其他调用!$C$4:$C$42,其他调用!$D$4:$D$42,其他调用!$AF53)))</f>
        <v>0.22843432203123937</v>
      </c>
      <c r="CO52" s="44">
        <f>IF(AH$4=0,0,求节点(AH$4:AH$9,$B$4:$B$9,求节点(其他调用!$C$4:$C$42,其他调用!$D$4:$D$42,其他调用!$AF53)))</f>
        <v>0.22843432203123937</v>
      </c>
      <c r="CP52" s="44">
        <f>IF(AI$4=0,0,求节点(AI$4:AI$9,$B$4:$B$9,求节点(其他调用!$C$4:$C$42,其他调用!$D$4:$D$42,其他调用!$AF53)))</f>
        <v>0.22843432203123937</v>
      </c>
      <c r="CQ52" s="44">
        <f>IF(AJ$4=0,0,求节点(AJ$4:AJ$9,$B$4:$B$9,求节点(其他调用!$C$4:$C$42,其他调用!$D$4:$D$42,其他调用!$AF53)))</f>
        <v>0.22843432203123937</v>
      </c>
      <c r="CR52" s="44">
        <f>IF(AK$4=0,0,求节点(AK$4:AK$9,$B$4:$B$9,求节点(其他调用!$C$4:$C$42,其他调用!$D$4:$D$42,其他调用!$AF53)))</f>
        <v>0.22843432203123937</v>
      </c>
      <c r="CS52" s="44">
        <f>IF(AL$4=0,0,求节点(AL$4:AL$9,$B$4:$B$9,求节点(其他调用!$C$4:$C$42,其他调用!$D$4:$D$42,其他调用!$AF53)))</f>
        <v>0.22843432203123937</v>
      </c>
      <c r="CT52" s="44">
        <f>IF(AM$4=0,0,求节点(AM$4:AM$9,$B$4:$B$9,求节点(其他调用!$C$4:$C$42,其他调用!$D$4:$D$42,其他调用!$AF53)))</f>
        <v>0.22843432203123937</v>
      </c>
      <c r="CU52" s="44">
        <f>IF(AN$4=0,0,求节点(AN$4:AN$9,$B$4:$B$9,求节点(其他调用!$C$4:$C$42,其他调用!$D$4:$D$42,其他调用!$AF53)))</f>
        <v>0.22843432203123937</v>
      </c>
      <c r="CV52" s="44">
        <f>IF(AO$4=0,0,求节点(AO$4:AO$9,$B$4:$B$9,求节点(其他调用!$C$4:$C$42,其他调用!$D$4:$D$42,其他调用!$AF53)))</f>
        <v>0.22843432203123937</v>
      </c>
      <c r="CW52" s="44">
        <f>IF(AP$4=0,0,求节点(AP$4:AP$9,$B$4:$B$9,求节点(其他调用!$C$4:$C$42,其他调用!$D$4:$D$42,其他调用!$AF53)))</f>
        <v>0.22843432203123937</v>
      </c>
      <c r="CX52" s="44">
        <f>IF(AQ$4=0,0,求节点(AQ$4:AQ$9,$B$4:$B$9,求节点(其他调用!$C$4:$C$42,其他调用!$D$4:$D$42,其他调用!$AF53)))</f>
        <v>0.22843432203123937</v>
      </c>
      <c r="CY52" s="44">
        <f>IF(AR$4=0,0,求节点(AR$4:AR$9,$B$4:$B$9,求节点(其他调用!$C$4:$C$42,其他调用!$D$4:$D$42,其他调用!$AF53)))</f>
        <v>0.22843432203123937</v>
      </c>
      <c r="CZ52" s="44">
        <f>IF(AS$4=0,0,求节点(AS$4:AS$9,$B$4:$B$9,求节点(其他调用!$C$4:$C$42,其他调用!$D$4:$D$42,其他调用!$AF53)))</f>
        <v>0.22843432203123937</v>
      </c>
      <c r="DA52" s="44">
        <f>IF(AT$4=0,0,求节点(AT$4:AT$9,$B$4:$B$9,求节点(其他调用!$C$4:$C$42,其他调用!$D$4:$D$42,其他调用!$AF53)))</f>
        <v>0.22843432203123937</v>
      </c>
      <c r="DB52" s="44">
        <f>IF(AU$4=0,0,求节点(AU$4:AU$9,$B$4:$B$9,求节点(其他调用!$C$4:$C$42,其他调用!$D$4:$D$42,其他调用!$AF53)))</f>
        <v>0.22843432203123937</v>
      </c>
      <c r="DC52" s="44">
        <f>IF(AV$4=0,0,求节点(AV$4:AV$9,$B$4:$B$9,求节点(其他调用!$C$4:$C$42,其他调用!$D$4:$D$42,其他调用!$AF53)))</f>
        <v>0.22843432203123937</v>
      </c>
      <c r="DD52" s="44">
        <f>IF(AW$4=0,0,求节点(AW$4:AW$9,$B$4:$B$9,求节点(其他调用!$C$4:$C$42,其他调用!$D$4:$D$42,其他调用!$AF53)))</f>
        <v>0.22843432203123937</v>
      </c>
      <c r="DE52" s="44">
        <f>IF(AX$4=0,0,求节点(AX$4:AX$9,$B$4:$B$9,求节点(其他调用!$C$4:$C$42,其他调用!$D$4:$D$42,其他调用!$AF53)))</f>
        <v>0.22843432203123937</v>
      </c>
      <c r="DF52" s="44">
        <f>IF(AY$4=0,0,求节点(AY$4:AY$9,$B$4:$B$9,求节点(其他调用!$C$4:$C$42,其他调用!$D$4:$D$42,其他调用!$AF53)))</f>
        <v>0.22843432203123937</v>
      </c>
      <c r="DG52" s="44">
        <f>IF(AZ$4=0,0,求节点(AZ$4:AZ$9,$B$4:$B$9,求节点(其他调用!$C$4:$C$42,其他调用!$D$4:$D$42,其他调用!$AF53)))</f>
        <v>0.22843432203123937</v>
      </c>
      <c r="DI52" s="44">
        <v>49</v>
      </c>
      <c r="DJ52" s="44">
        <f>IF(C$23=0,0,求节点(C$23:C$28,$B$23:$B$28,求节点(其他调用!$S$4:$S$20,其他调用!$T$4:$T$20,$DI52)))</f>
        <v>0</v>
      </c>
      <c r="DK52" s="44">
        <f>IF(D$23=0,0,求节点(D$23:D$28,$B$23:$B$28,求节点(其他调用!$S$4:$S$20,其他调用!$T$4:$T$20,$DI52)))</f>
        <v>0</v>
      </c>
      <c r="DL52" s="44">
        <f>IF(E$23=0,0,求节点(E$23:E$28,$B$23:$B$28,求节点(其他调用!$S$4:$S$20,其他调用!$T$4:$T$20,$DI52)))</f>
        <v>0</v>
      </c>
      <c r="DM52" s="44">
        <f>IF(F$23=0,0,求节点(F$23:F$28,$B$23:$B$28,求节点(其他调用!$S$4:$S$20,其他调用!$T$4:$T$20,$DI52)))</f>
        <v>6.1446780271068313E-4</v>
      </c>
      <c r="DN52" s="44">
        <f>IF(G$23=0,0,求节点(G$23:G$28,$B$23:$B$28,求节点(其他调用!$S$4:$S$20,其他调用!$T$4:$T$20,$DI52)))</f>
        <v>9.2170170406613572E-4</v>
      </c>
      <c r="DO52" s="44">
        <f>IF(H$23=0,0,求节点(H$23:H$28,$B$23:$B$28,求节点(其他调用!$S$4:$S$20,其他调用!$T$4:$T$20,$DI52)))</f>
        <v>9.2170170406613572E-4</v>
      </c>
      <c r="DP52" s="44">
        <f>IF(I$23=0,0,求节点(I$23:I$28,$B$23:$B$28,求节点(其他调用!$S$4:$S$20,其他调用!$T$4:$T$20,$DI52)))</f>
        <v>1.3965177334336332E-3</v>
      </c>
      <c r="DQ52" s="44">
        <f>IF(J$23=0,0,求节点(J$23:J$28,$B$23:$B$28,求节点(其他调用!$S$4:$S$20,其他调用!$T$4:$T$20,$DI52)))</f>
        <v>0</v>
      </c>
      <c r="DR52" s="44">
        <f>IF(K$23=0,0,求节点(K$23:K$28,$B$23:$B$28,求节点(其他调用!$S$4:$S$20,其他调用!$T$4:$T$20,$DI52)))</f>
        <v>9.2170170406613572E-4</v>
      </c>
      <c r="DS52" s="44">
        <f>IF(L$23=0,0,求节点(L$23:L$28,$B$23:$B$28,求节点(其他调用!$S$4:$S$20,其他调用!$T$4:$T$20,$DI52)))</f>
        <v>0</v>
      </c>
      <c r="DT52" s="44">
        <f>IF(M$23=0,0,求节点(M$23:M$28,$B$23:$B$28,求节点(其他调用!$S$4:$S$20,其他调用!$T$4:$T$20,$DI52)))</f>
        <v>0</v>
      </c>
      <c r="DU52" s="44">
        <f>IF(N$23=0,0,求节点(N$23:N$28,$B$23:$B$28,求节点(其他调用!$S$4:$S$20,其他调用!$T$4:$T$20,$DI52)))</f>
        <v>0</v>
      </c>
      <c r="DV52" s="44">
        <f>IF(O$23=0,0,求节点(O$23:O$28,$B$23:$B$28,求节点(其他调用!$S$4:$S$20,其他调用!$T$4:$T$20,$DI52)))</f>
        <v>0</v>
      </c>
      <c r="DW52" s="44">
        <f>IF(P$23=0,0,求节点(P$23:P$28,$B$23:$B$28,求节点(其他调用!$S$4:$S$20,其他调用!$T$4:$T$20,$DI52)))</f>
        <v>0</v>
      </c>
      <c r="DX52" s="44">
        <f>IF(Q$23=0,0,求节点(Q$23:Q$28,$B$23:$B$28,求节点(其他调用!$S$4:$S$20,其他调用!$T$4:$T$20,$DI52)))</f>
        <v>0</v>
      </c>
      <c r="DY52" s="44">
        <f>IF(R$23=0,0,求节点(R$23:R$28,$B$23:$B$28,求节点(其他调用!$S$4:$S$20,其他调用!$T$4:$T$20,$DI52)))</f>
        <v>0</v>
      </c>
      <c r="DZ52" s="44">
        <f>IF(S$23=0,0,求节点(S$23:S$28,$B$23:$B$28,求节点(其他调用!$S$4:$S$20,其他调用!$T$4:$T$20,$DI52)))</f>
        <v>0</v>
      </c>
      <c r="EA52" s="44">
        <f>IF(T$23=0,0,求节点(T$23:T$28,$B$23:$B$28,求节点(其他调用!$S$4:$S$20,其他调用!$T$4:$T$20,$DI52)))</f>
        <v>0</v>
      </c>
      <c r="EB52" s="44">
        <f>IF(U$23=0,0,求节点(U$23:U$28,$B$23:$B$28,求节点(其他调用!$S$4:$S$20,其他调用!$T$4:$T$20,$DI52)))</f>
        <v>0</v>
      </c>
      <c r="EC52" s="44">
        <f>IF(V$23=0,0,求节点(V$23:V$28,$B$23:$B$28,求节点(其他调用!$S$4:$S$20,其他调用!$T$4:$T$20,$DI52)))</f>
        <v>0</v>
      </c>
      <c r="EF52" s="44">
        <v>49</v>
      </c>
      <c r="EG52" s="44">
        <f>IF(C$4=0,0,求节点(C$4:C$9,$B$4:$B$9,求节点(其他调用!$F$4:$F$42,其他调用!$G$4:$G$42,其他调用!$AG53)))</f>
        <v>3.0516257083522964</v>
      </c>
      <c r="EH52" s="44">
        <f>IF(D$4=0,0,求节点(D$4:D$9,$B$4:$B$9,求节点(其他调用!$F$4:$F$42,其他调用!$G$4:$G$42,其他调用!$AG53)))</f>
        <v>6</v>
      </c>
      <c r="EI52" s="44">
        <f>IF(E$4=0,0,求节点(E$4:E$9,$B$4:$B$9,求节点(其他调用!$F$4:$F$42,其他调用!$G$4:$G$42,其他调用!$AG53)))</f>
        <v>1.0816718649382535</v>
      </c>
      <c r="EJ52" s="44">
        <f>IF(F$4=0,0,求节点(F$4:F$9,$B$4:$B$9,求节点(其他调用!$F$4:$F$42,其他调用!$G$4:$G$42,其他调用!$AG53)))</f>
        <v>0</v>
      </c>
      <c r="EK52" s="44">
        <f>IF(G$4=0,0,求节点(G$4:G$9,$B$4:$B$9,求节点(其他调用!$F$4:$F$42,其他调用!$G$4:$G$42,其他调用!$AG53)))</f>
        <v>0</v>
      </c>
      <c r="EL52" s="44">
        <f>IF(H$4=0,0,求节点(H$4:H$9,$B$4:$B$9,求节点(其他调用!$F$4:$F$42,其他调用!$G$4:$G$42,其他调用!$AG53)))</f>
        <v>0</v>
      </c>
      <c r="EM52" s="44">
        <f>IF(I$4=0,0,求节点(I$4:I$9,$B$4:$B$9,求节点(其他调用!$F$4:$F$42,其他调用!$G$4:$G$42,其他调用!$AG53)))</f>
        <v>0</v>
      </c>
      <c r="EN52" s="44">
        <f>IF(J$4=0,0,求节点(J$4:J$9,$B$4:$B$9,求节点(其他调用!$F$4:$F$42,其他调用!$G$4:$G$42,其他调用!$AG53)))</f>
        <v>0</v>
      </c>
      <c r="EO52" s="44">
        <f>IF(K$4=0,0,求节点(K$4:K$9,$B$4:$B$9,求节点(其他调用!$F$4:$F$42,其他调用!$G$4:$G$42,其他调用!$AG53)))</f>
        <v>0</v>
      </c>
      <c r="EP52" s="44">
        <f>IF(L$4=0,0,求节点(L$4:L$9,$B$4:$B$9,求节点(其他调用!$F$4:$F$42,其他调用!$G$4:$G$42,其他调用!$AG53)))</f>
        <v>0</v>
      </c>
      <c r="EQ52" s="44">
        <f>IF(M$4=0,0,求节点(M$4:M$9,$B$4:$B$9,求节点(其他调用!$F$4:$F$42,其他调用!$G$4:$G$42,其他调用!$AG53)))</f>
        <v>0</v>
      </c>
      <c r="ER52" s="44">
        <f>IF(N$4=0,0,求节点(N$4:N$9,$B$4:$B$9,求节点(其他调用!$F$4:$F$42,其他调用!$G$4:$G$42,其他调用!$AG53)))</f>
        <v>0</v>
      </c>
      <c r="ES52" s="44">
        <f>IF(O$4=0,0,求节点(O$4:O$9,$B$4:$B$9,求节点(其他调用!$F$4:$F$42,其他调用!$G$4:$G$42,其他调用!$AG53)))</f>
        <v>0</v>
      </c>
      <c r="ET52" s="44">
        <f>IF(P$4=0,0,求节点(P$4:P$9,$B$4:$B$9,求节点(其他调用!$F$4:$F$42,其他调用!$G$4:$G$42,其他调用!$AG53)))</f>
        <v>0</v>
      </c>
      <c r="EU52" s="44">
        <f>IF(Q$4=0,0,求节点(Q$4:Q$9,$B$4:$B$9,求节点(其他调用!$F$4:$F$42,其他调用!$G$4:$G$42,其他调用!$AG53)))</f>
        <v>0</v>
      </c>
      <c r="EV52" s="44">
        <f>IF(R$4=0,0,求节点(R$4:R$9,$B$4:$B$9,求节点(其他调用!$F$4:$F$42,其他调用!$G$4:$G$42,其他调用!$AG53)))</f>
        <v>0</v>
      </c>
      <c r="EW52" s="44">
        <f>IF(S$4=0,0,求节点(S$4:S$9,$B$4:$B$9,求节点(其他调用!$F$4:$F$42,其他调用!$G$4:$G$42,其他调用!$AG53)))</f>
        <v>3.4444157420248764</v>
      </c>
      <c r="EX52" s="44">
        <f>IF(T$4=0,0,求节点(T$4:T$9,$B$4:$B$9,求节点(其他调用!$F$4:$F$42,其他调用!$G$4:$G$42,其他调用!$AG53)))</f>
        <v>3.0765889954923376</v>
      </c>
      <c r="EY52" s="44">
        <f>IF(U$4=0,0,求节点(U$4:U$9,$B$4:$B$9,求节点(其他调用!$F$4:$F$42,其他调用!$G$4:$G$42,其他调用!$AG53)))</f>
        <v>4.1100167944158965</v>
      </c>
      <c r="EZ52" s="44">
        <f>IF(V$4=0,0,求节点(V$4:V$9,$B$4:$B$9,求节点(其他调用!$F$4:$F$42,其他调用!$G$4:$G$42,其他调用!$AG53)))</f>
        <v>0</v>
      </c>
      <c r="FA52" s="44">
        <f>IF(W$4=0,0,求节点(W$4:W$9,$B$4:$B$9,求节点(其他调用!$F$4:$F$42,其他调用!$G$4:$G$42,其他调用!$AG53)))</f>
        <v>2.1524541478847401</v>
      </c>
      <c r="FB52" s="44">
        <f>IF(X$4=0,0,求节点(X$4:X$9,$B$4:$B$9,求节点(其他调用!$F$4:$F$42,其他调用!$G$4:$G$42,其他调用!$AG53)))</f>
        <v>2.1524541478847401</v>
      </c>
      <c r="FC52" s="44">
        <f>IF(Y$4=0,0,求节点(Y$4:Y$9,$B$4:$B$9,求节点(其他调用!$F$4:$F$42,其他调用!$G$4:$G$42,其他调用!$AG53)))</f>
        <v>3.5221976965386652</v>
      </c>
      <c r="FD52" s="44">
        <f>IF(Z$4=0,0,求节点(Z$4:Z$9,$B$4:$B$9,求节点(其他调用!$F$4:$F$42,其他调用!$G$4:$G$42,其他调用!$AG53)))</f>
        <v>0</v>
      </c>
      <c r="FE52" s="44">
        <f>IF(AA$4=0,0,求节点(AA$4:AA$9,$B$4:$B$9,求节点(其他调用!$F$4:$F$42,其他调用!$G$4:$G$42,其他调用!$AG53)))</f>
        <v>2.1524541478847401</v>
      </c>
      <c r="FF52" s="44">
        <f>IF(AB$4=0,0,求节点(AB$4:AB$9,$B$4:$B$9,求节点(其他调用!$F$4:$F$42,其他调用!$G$4:$G$42,其他调用!$AG53)))</f>
        <v>6</v>
      </c>
      <c r="FG52" s="44">
        <f>IF(AC$4=0,0,求节点(AC$4:AC$9,$B$4:$B$9,求节点(其他调用!$F$4:$F$42,其他调用!$G$4:$G$42,其他调用!$AG53)))</f>
        <v>3.344306097924151</v>
      </c>
      <c r="FH52" s="44">
        <f>IF(AD$4=0,0,求节点(AD$4:AD$9,$B$4:$B$9,求节点(其他调用!$F$4:$F$42,其他调用!$G$4:$G$42,其他调用!$AG53)))</f>
        <v>0.27693402140673085</v>
      </c>
      <c r="FI52" s="44">
        <f>IF(AE$4=0,0,求节点(AE$4:AE$9,$B$4:$B$9,求节点(其他调用!$F$4:$F$42,其他调用!$G$4:$G$42,其他调用!$AG53)))</f>
        <v>0.27693402140673085</v>
      </c>
      <c r="FJ52" s="44">
        <f>IF(AF$4=0,0,求节点(AF$4:AF$9,$B$4:$B$9,求节点(其他调用!$F$4:$F$42,其他调用!$G$4:$G$42,其他调用!$AG53)))</f>
        <v>0.27693402140673085</v>
      </c>
      <c r="FK52" s="44">
        <f>IF(AG$4=0,0,求节点(AG$4:AG$9,$B$4:$B$9,求节点(其他调用!$F$4:$F$42,其他调用!$G$4:$G$42,其他调用!$AG53)))</f>
        <v>0.27693402140673085</v>
      </c>
      <c r="FL52" s="44">
        <f>IF(AH$4=0,0,求节点(AH$4:AH$9,$B$4:$B$9,求节点(其他调用!$F$4:$F$42,其他调用!$G$4:$G$42,其他调用!$AG53)))</f>
        <v>0.27693402140673085</v>
      </c>
      <c r="FM52" s="44">
        <f>IF(AI$4=0,0,求节点(AI$4:AI$9,$B$4:$B$9,求节点(其他调用!$F$4:$F$42,其他调用!$G$4:$G$42,其他调用!$AG53)))</f>
        <v>0.27693402140673085</v>
      </c>
      <c r="FN52" s="44">
        <f>IF(AJ$4=0,0,求节点(AJ$4:AJ$9,$B$4:$B$9,求节点(其他调用!$F$4:$F$42,其他调用!$G$4:$G$42,其他调用!$AG53)))</f>
        <v>0.27693402140673085</v>
      </c>
      <c r="FO52" s="44">
        <f>IF(AK$4=0,0,求节点(AK$4:AK$9,$B$4:$B$9,求节点(其他调用!$F$4:$F$42,其他调用!$G$4:$G$42,其他调用!$AG53)))</f>
        <v>0.27693402140673085</v>
      </c>
      <c r="FP52" s="44">
        <f>IF(AL$4=0,0,求节点(AL$4:AL$9,$B$4:$B$9,求节点(其他调用!$F$4:$F$42,其他调用!$G$4:$G$42,其他调用!$AG53)))</f>
        <v>0.27693402140673085</v>
      </c>
      <c r="FQ52" s="44">
        <f>IF(AM$4=0,0,求节点(AM$4:AM$9,$B$4:$B$9,求节点(其他调用!$F$4:$F$42,其他调用!$G$4:$G$42,其他调用!$AG53)))</f>
        <v>0.27693402140673085</v>
      </c>
      <c r="FR52" s="44">
        <f>IF(AN$4=0,0,求节点(AN$4:AN$9,$B$4:$B$9,求节点(其他调用!$F$4:$F$42,其他调用!$G$4:$G$42,其他调用!$AG53)))</f>
        <v>0.27693402140673085</v>
      </c>
      <c r="FS52" s="44">
        <f>IF(AO$4=0,0,求节点(AO$4:AO$9,$B$4:$B$9,求节点(其他调用!$F$4:$F$42,其他调用!$G$4:$G$42,其他调用!$AG53)))</f>
        <v>0.27693402140673085</v>
      </c>
      <c r="FT52" s="44">
        <f>IF(AP$4=0,0,求节点(AP$4:AP$9,$B$4:$B$9,求节点(其他调用!$F$4:$F$42,其他调用!$G$4:$G$42,其他调用!$AG53)))</f>
        <v>0.27693402140673085</v>
      </c>
      <c r="FU52" s="44">
        <f>IF(AQ$4=0,0,求节点(AQ$4:AQ$9,$B$4:$B$9,求节点(其他调用!$F$4:$F$42,其他调用!$G$4:$G$42,其他调用!$AG53)))</f>
        <v>0.27693402140673085</v>
      </c>
      <c r="FV52" s="44">
        <f>IF(AR$4=0,0,求节点(AR$4:AR$9,$B$4:$B$9,求节点(其他调用!$F$4:$F$42,其他调用!$G$4:$G$42,其他调用!$AG53)))</f>
        <v>0.27693402140673085</v>
      </c>
      <c r="FW52" s="44">
        <f>IF(AS$4=0,0,求节点(AS$4:AS$9,$B$4:$B$9,求节点(其他调用!$F$4:$F$42,其他调用!$G$4:$G$42,其他调用!$AG53)))</f>
        <v>0.27693402140673085</v>
      </c>
      <c r="FX52" s="44">
        <f>IF(AT$4=0,0,求节点(AT$4:AT$9,$B$4:$B$9,求节点(其他调用!$F$4:$F$42,其他调用!$G$4:$G$42,其他调用!$AG53)))</f>
        <v>0.27693402140673085</v>
      </c>
      <c r="FY52" s="44">
        <f>IF(AU$4=0,0,求节点(AU$4:AU$9,$B$4:$B$9,求节点(其他调用!$F$4:$F$42,其他调用!$G$4:$G$42,其他调用!$AG53)))</f>
        <v>0.27693402140673085</v>
      </c>
      <c r="FZ52" s="44">
        <f>IF(AV$4=0,0,求节点(AV$4:AV$9,$B$4:$B$9,求节点(其他调用!$F$4:$F$42,其他调用!$G$4:$G$42,其他调用!$AG53)))</f>
        <v>0.27693402140673085</v>
      </c>
      <c r="GA52" s="44">
        <f>IF(AW$4=0,0,求节点(AW$4:AW$9,$B$4:$B$9,求节点(其他调用!$F$4:$F$42,其他调用!$G$4:$G$42,其他调用!$AG53)))</f>
        <v>0.27693402140673085</v>
      </c>
      <c r="GB52" s="44">
        <f>IF(AX$4=0,0,求节点(AX$4:AX$9,$B$4:$B$9,求节点(其他调用!$F$4:$F$42,其他调用!$G$4:$G$42,其他调用!$AG53)))</f>
        <v>0.27693402140673085</v>
      </c>
      <c r="GC52" s="44">
        <f>IF(AY$4=0,0,求节点(AY$4:AY$9,$B$4:$B$9,求节点(其他调用!$F$4:$F$42,其他调用!$G$4:$G$42,其他调用!$AG53)))</f>
        <v>0.27693402140673085</v>
      </c>
      <c r="GD52" s="44">
        <f>IF(AZ$4=0,0,求节点(AZ$4:AZ$9,$B$4:$B$9,求节点(其他调用!$F$4:$F$42,其他调用!$G$4:$G$42,其他调用!$AG53)))</f>
        <v>0.27693402140673085</v>
      </c>
      <c r="GF52" s="44">
        <v>49</v>
      </c>
      <c r="GG52" s="44">
        <f>IF(C$23=0,0,求节点(C$23:C$28,$B$23:$B$28,求节点(其他调用!$U$4:$U$20,其他调用!$V$4:$V$20,$GF52)))</f>
        <v>0</v>
      </c>
      <c r="GH52" s="44">
        <f>IF(D$23=0,0,求节点(D$23:D$28,$B$23:$B$28,求节点(其他调用!$U$4:$U$20,其他调用!$V$4:$V$20,$GF52)))</f>
        <v>0</v>
      </c>
      <c r="GI52" s="44">
        <f>IF(E$23=0,0,求节点(E$23:E$28,$B$23:$B$28,求节点(其他调用!$U$4:$U$20,其他调用!$V$4:$V$20,$GF52)))</f>
        <v>0</v>
      </c>
      <c r="GJ52" s="44">
        <f>IF(F$23=0,0,求节点(F$23:F$28,$B$23:$B$28,求节点(其他调用!$U$4:$U$20,其他调用!$V$4:$V$20,$GF52)))</f>
        <v>0</v>
      </c>
      <c r="GK52" s="44">
        <f>IF(G$23=0,0,求节点(G$23:G$28,$B$23:$B$28,求节点(其他调用!$U$4:$U$20,其他调用!$V$4:$V$20,$GF52)))</f>
        <v>0</v>
      </c>
      <c r="GL52" s="44">
        <f>IF(H$23=0,0,求节点(H$23:H$28,$B$23:$B$28,求节点(其他调用!$U$4:$U$20,其他调用!$V$4:$V$20,$GF52)))</f>
        <v>0</v>
      </c>
      <c r="GM52" s="44">
        <f>IF(I$23=0,0,求节点(I$23:I$28,$B$23:$B$28,求节点(其他调用!$U$4:$U$20,其他调用!$V$4:$V$20,$GF52)))</f>
        <v>0</v>
      </c>
      <c r="GN52" s="44">
        <f>IF(J$23=0,0,求节点(J$23:J$28,$B$23:$B$28,求节点(其他调用!$U$4:$U$20,其他调用!$V$4:$V$20,$GF52)))</f>
        <v>0</v>
      </c>
      <c r="GO52" s="44">
        <f>IF(K$23=0,0,求节点(K$23:K$28,$B$23:$B$28,求节点(其他调用!$U$4:$U$20,其他调用!$V$4:$V$20,$GF52)))</f>
        <v>0</v>
      </c>
      <c r="GP52" s="44">
        <f>IF(L$23=0,0,求节点(L$23:L$28,$B$23:$B$28,求节点(其他调用!$U$4:$U$20,其他调用!$V$4:$V$20,$GF52)))</f>
        <v>0</v>
      </c>
      <c r="GQ52" s="44">
        <f>IF(M$23=0,0,求节点(M$23:M$28,$B$23:$B$28,求节点(其他调用!$U$4:$U$20,其他调用!$V$4:$V$20,$GF52)))</f>
        <v>0</v>
      </c>
      <c r="GR52" s="44">
        <f>IF(N$23=0,0,求节点(N$23:N$28,$B$23:$B$28,求节点(其他调用!$U$4:$U$20,其他调用!$V$4:$V$20,$GF52)))</f>
        <v>0</v>
      </c>
      <c r="GS52" s="44">
        <f>IF(O$23=0,0,求节点(O$23:O$28,$B$23:$B$28,求节点(其他调用!$U$4:$U$20,其他调用!$V$4:$V$20,$GF52)))</f>
        <v>0</v>
      </c>
      <c r="GT52" s="44">
        <f>IF(P$23=0,0,求节点(P$23:P$28,$B$23:$B$28,求节点(其他调用!$U$4:$U$20,其他调用!$V$4:$V$20,$GF52)))</f>
        <v>0</v>
      </c>
      <c r="GU52" s="44">
        <f>IF(Q$23=0,0,求节点(Q$23:Q$28,$B$23:$B$28,求节点(其他调用!$U$4:$U$20,其他调用!$V$4:$V$20,$GF52)))</f>
        <v>0</v>
      </c>
      <c r="GV52" s="44">
        <f>IF(R$23=0,0,求节点(R$23:R$28,$B$23:$B$28,求节点(其他调用!$U$4:$U$20,其他调用!$V$4:$V$20,$GF52)))</f>
        <v>0</v>
      </c>
      <c r="GW52" s="44">
        <f>IF(S$23=0,0,求节点(S$23:S$28,$B$23:$B$28,求节点(其他调用!$U$4:$U$20,其他调用!$V$4:$V$20,$GF52)))</f>
        <v>0</v>
      </c>
      <c r="GX52" s="44">
        <f>IF(T$23=0,0,求节点(T$23:T$28,$B$23:$B$28,求节点(其他调用!$U$4:$U$20,其他调用!$V$4:$V$20,$GF52)))</f>
        <v>0</v>
      </c>
      <c r="GY52" s="44">
        <f>IF(U$23=0,0,求节点(U$23:U$28,$B$23:$B$28,求节点(其他调用!$U$4:$U$20,其他调用!$V$4:$V$20,$GF52)))</f>
        <v>0</v>
      </c>
      <c r="GZ52" s="44">
        <f>IF(V$23=0,0,求节点(V$23:V$28,$B$23:$B$28,求节点(其他调用!$U$4:$U$20,其他调用!$V$4:$V$20,$GF52)))</f>
        <v>0</v>
      </c>
      <c r="HC52" s="44">
        <v>49</v>
      </c>
      <c r="HD52" s="44">
        <f>IF(C$4=0,0,求节点(C$4:C$9,$B$4:$B$9,求节点(其他调用!$I$4:$I$42,其他调用!$J$4:$J$42,其他调用!$AH53)))</f>
        <v>3.7834965420953344</v>
      </c>
      <c r="HE52" s="44">
        <f>IF(D$4=0,0,求节点(D$4:D$9,$B$4:$B$9,求节点(其他调用!$I$4:$I$42,其他调用!$J$4:$J$42,其他调用!$AH53)))</f>
        <v>6</v>
      </c>
      <c r="HF52" s="44">
        <f>IF(E$4=0,0,求节点(E$4:E$9,$B$4:$B$9,求节点(其他调用!$I$4:$I$42,其他调用!$J$4:$J$42,其他调用!$AH53)))</f>
        <v>1.3787765724458441</v>
      </c>
      <c r="HG52" s="44">
        <f>IF(F$4=0,0,求节点(F$4:F$9,$B$4:$B$9,求节点(其他调用!$I$4:$I$42,其他调用!$J$4:$J$42,其他调用!$AH53)))</f>
        <v>0</v>
      </c>
      <c r="HH52" s="44">
        <f>IF(G$4=0,0,求节点(G$4:G$9,$B$4:$B$9,求节点(其他调用!$I$4:$I$42,其他调用!$J$4:$J$42,其他调用!$AH53)))</f>
        <v>0</v>
      </c>
      <c r="HI52" s="44">
        <f>IF(H$4=0,0,求节点(H$4:H$9,$B$4:$B$9,求节点(其他调用!$I$4:$I$42,其他调用!$J$4:$J$42,其他调用!$AH53)))</f>
        <v>0</v>
      </c>
      <c r="HJ52" s="44">
        <f>IF(I$4=0,0,求节点(I$4:I$9,$B$4:$B$9,求节点(其他调用!$I$4:$I$42,其他调用!$J$4:$J$42,其他调用!$AH53)))</f>
        <v>0</v>
      </c>
      <c r="HK52" s="44">
        <f>IF(J$4=0,0,求节点(J$4:J$9,$B$4:$B$9,求节点(其他调用!$I$4:$I$42,其他调用!$J$4:$J$42,其他调用!$AH53)))</f>
        <v>0</v>
      </c>
      <c r="HL52" s="44">
        <f>IF(K$4=0,0,求节点(K$4:K$9,$B$4:$B$9,求节点(其他调用!$I$4:$I$42,其他调用!$J$4:$J$42,其他调用!$AH53)))</f>
        <v>0</v>
      </c>
      <c r="HM52" s="44">
        <f>IF(L$4=0,0,求节点(L$4:L$9,$B$4:$B$9,求节点(其他调用!$I$4:$I$42,其他调用!$J$4:$J$42,其他调用!$AH53)))</f>
        <v>0</v>
      </c>
      <c r="HN52" s="44">
        <f>IF(M$4=0,0,求节点(M$4:M$9,$B$4:$B$9,求节点(其他调用!$I$4:$I$42,其他调用!$J$4:$J$42,其他调用!$AH53)))</f>
        <v>0</v>
      </c>
      <c r="HO52" s="44">
        <f>IF(N$4=0,0,求节点(N$4:N$9,$B$4:$B$9,求节点(其他调用!$I$4:$I$42,其他调用!$J$4:$J$42,其他调用!$AH53)))</f>
        <v>0</v>
      </c>
      <c r="HP52" s="44">
        <f>IF(O$4=0,0,求节点(O$4:O$9,$B$4:$B$9,求节点(其他调用!$I$4:$I$42,其他调用!$J$4:$J$42,其他调用!$AH53)))</f>
        <v>0</v>
      </c>
      <c r="HQ52" s="44">
        <f>IF(P$4=0,0,求节点(P$4:P$9,$B$4:$B$9,求节点(其他调用!$I$4:$I$42,其他调用!$J$4:$J$42,其他调用!$AH53)))</f>
        <v>0</v>
      </c>
      <c r="HR52" s="44">
        <f>IF(Q$4=0,0,求节点(Q$4:Q$9,$B$4:$B$9,求节点(其他调用!$I$4:$I$42,其他调用!$J$4:$J$42,其他调用!$AH53)))</f>
        <v>0</v>
      </c>
      <c r="HS52" s="44">
        <f>IF(R$4=0,0,求节点(R$4:R$9,$B$4:$B$9,求节点(其他调用!$I$4:$I$42,其他调用!$J$4:$J$42,其他调用!$AH53)))</f>
        <v>0</v>
      </c>
      <c r="HT52" s="44">
        <f>IF(S$4=0,0,求节点(S$4:S$9,$B$4:$B$9,求节点(其他调用!$I$4:$I$42,其他调用!$J$4:$J$42,其他调用!$AH53)))</f>
        <v>3.7915803454766248</v>
      </c>
      <c r="HU52" s="44">
        <f>IF(T$4=0,0,求节点(T$4:T$9,$B$4:$B$9,求节点(其他调用!$I$4:$I$42,其他调用!$J$4:$J$42,其他调用!$AH53)))</f>
        <v>3.2096919044557382</v>
      </c>
      <c r="HV52" s="44">
        <f>IF(U$4=0,0,求节点(U$4:U$9,$B$4:$B$9,求节点(其他调用!$I$4:$I$42,其他调用!$J$4:$J$42,其他调用!$AH53)))</f>
        <v>5.0605744028483635</v>
      </c>
      <c r="HW52" s="44">
        <f>IF(V$4=0,0,求节点(V$4:V$9,$B$4:$B$9,求节点(其他调用!$I$4:$I$42,其他调用!$J$4:$J$42,其他调用!$AH53)))</f>
        <v>0</v>
      </c>
      <c r="HX52" s="44">
        <f>IF(W$4=0,0,求节点(W$4:W$9,$B$4:$B$9,求节点(其他调用!$I$4:$I$42,其他调用!$J$4:$J$42,其他调用!$AH53)))</f>
        <v>2.707049601898909</v>
      </c>
      <c r="HY52" s="44">
        <f>IF(X$4=0,0,求节点(X$4:X$9,$B$4:$B$9,求节点(其他调用!$I$4:$I$42,其他调用!$J$4:$J$42,其他调用!$AH53)))</f>
        <v>2.707049601898909</v>
      </c>
      <c r="HZ52" s="44">
        <f>IF(Y$4=0,0,求节点(Y$4:Y$9,$B$4:$B$9,求节点(其他调用!$I$4:$I$42,其他调用!$J$4:$J$42,其他调用!$AH53)))</f>
        <v>4.3636071410907968</v>
      </c>
      <c r="IA52" s="44">
        <f>IF(Z$4=0,0,求节点(Z$4:Z$9,$B$4:$B$9,求节点(其他调用!$I$4:$I$42,其他调用!$J$4:$J$42,其他调用!$AH53)))</f>
        <v>0</v>
      </c>
      <c r="IB52" s="44">
        <f>IF(AA$4=0,0,求节点(AA$4:AA$9,$B$4:$B$9,求节点(其他调用!$I$4:$I$42,其他调用!$J$4:$J$42,其他调用!$AH53)))</f>
        <v>2.707049601898909</v>
      </c>
      <c r="IC52" s="44">
        <f>IF(AB$4=0,0,求节点(AB$4:AB$9,$B$4:$B$9,求节点(其他调用!$I$4:$I$42,其他调用!$J$4:$J$42,其他调用!$AH53)))</f>
        <v>6</v>
      </c>
      <c r="ID52" s="44">
        <f>IF(AC$4=0,0,求节点(AC$4:AC$9,$B$4:$B$9,求节点(其他调用!$I$4:$I$42,其他调用!$J$4:$J$42,其他调用!$AH53)))</f>
        <v>3.5769492620410244</v>
      </c>
      <c r="IE52" s="44">
        <f>IF(AD$4=0,0,求节点(AD$4:AD$9,$B$4:$B$9,求节点(其他调用!$I$4:$I$42,其他调用!$J$4:$J$42,其他调用!$AH53)))</f>
        <v>0.38030435617905156</v>
      </c>
      <c r="IF52" s="44">
        <f>IF(AE$4=0,0,求节点(AE$4:AE$9,$B$4:$B$9,求节点(其他调用!$I$4:$I$42,其他调用!$J$4:$J$42,其他调用!$AH53)))</f>
        <v>0.38030435617905156</v>
      </c>
      <c r="IG52" s="44">
        <f>IF(AF$4=0,0,求节点(AF$4:AF$9,$B$4:$B$9,求节点(其他调用!$I$4:$I$42,其他调用!$J$4:$J$42,其他调用!$AH53)))</f>
        <v>0.38030435617905156</v>
      </c>
      <c r="IH52" s="44">
        <f>IF(AG$4=0,0,求节点(AG$4:AG$9,$B$4:$B$9,求节点(其他调用!$I$4:$I$42,其他调用!$J$4:$J$42,其他调用!$AH53)))</f>
        <v>0.38030435617905156</v>
      </c>
      <c r="II52" s="44">
        <f>IF(AH$4=0,0,求节点(AH$4:AH$9,$B$4:$B$9,求节点(其他调用!$I$4:$I$42,其他调用!$J$4:$J$42,其他调用!$AH53)))</f>
        <v>0.38030435617905156</v>
      </c>
      <c r="IJ52" s="44">
        <f>IF(AI$4=0,0,求节点(AI$4:AI$9,$B$4:$B$9,求节点(其他调用!$I$4:$I$42,其他调用!$J$4:$J$42,其他调用!$AH53)))</f>
        <v>0.38030435617905156</v>
      </c>
      <c r="IK52" s="44">
        <f>IF(AJ$4=0,0,求节点(AJ$4:AJ$9,$B$4:$B$9,求节点(其他调用!$I$4:$I$42,其他调用!$J$4:$J$42,其他调用!$AH53)))</f>
        <v>0.38030435617905156</v>
      </c>
      <c r="IL52" s="44">
        <f>IF(AK$4=0,0,求节点(AK$4:AK$9,$B$4:$B$9,求节点(其他调用!$I$4:$I$42,其他调用!$J$4:$J$42,其他调用!$AH53)))</f>
        <v>0.38030435617905156</v>
      </c>
      <c r="IM52" s="44">
        <f>IF(AL$4=0,0,求节点(AL$4:AL$9,$B$4:$B$9,求节点(其他调用!$I$4:$I$42,其他调用!$J$4:$J$42,其他调用!$AH53)))</f>
        <v>0.38030435617905156</v>
      </c>
      <c r="IN52" s="44">
        <f>IF(AM$4=0,0,求节点(AM$4:AM$9,$B$4:$B$9,求节点(其他调用!$I$4:$I$42,其他调用!$J$4:$J$42,其他调用!$AH53)))</f>
        <v>0.38030435617905156</v>
      </c>
      <c r="IO52" s="44">
        <f>IF(AN$4=0,0,求节点(AN$4:AN$9,$B$4:$B$9,求节点(其他调用!$I$4:$I$42,其他调用!$J$4:$J$42,其他调用!$AH53)))</f>
        <v>0.38030435617905156</v>
      </c>
      <c r="IP52" s="44">
        <f>IF(AO$4=0,0,求节点(AO$4:AO$9,$B$4:$B$9,求节点(其他调用!$I$4:$I$42,其他调用!$J$4:$J$42,其他调用!$AH53)))</f>
        <v>0.38030435617905156</v>
      </c>
      <c r="IQ52" s="44">
        <f>IF(AP$4=0,0,求节点(AP$4:AP$9,$B$4:$B$9,求节点(其他调用!$I$4:$I$42,其他调用!$J$4:$J$42,其他调用!$AH53)))</f>
        <v>0.38030435617905156</v>
      </c>
      <c r="IR52" s="44">
        <f>IF(AQ$4=0,0,求节点(AQ$4:AQ$9,$B$4:$B$9,求节点(其他调用!$I$4:$I$42,其他调用!$J$4:$J$42,其他调用!$AH53)))</f>
        <v>0.38030435617905156</v>
      </c>
      <c r="IS52" s="44">
        <f>IF(AR$4=0,0,求节点(AR$4:AR$9,$B$4:$B$9,求节点(其他调用!$I$4:$I$42,其他调用!$J$4:$J$42,其他调用!$AH53)))</f>
        <v>0.38030435617905156</v>
      </c>
      <c r="IT52" s="44">
        <f>IF(AS$4=0,0,求节点(AS$4:AS$9,$B$4:$B$9,求节点(其他调用!$I$4:$I$42,其他调用!$J$4:$J$42,其他调用!$AH53)))</f>
        <v>0.38030435617905156</v>
      </c>
      <c r="IU52" s="44">
        <f>IF(AT$4=0,0,求节点(AT$4:AT$9,$B$4:$B$9,求节点(其他调用!$I$4:$I$42,其他调用!$J$4:$J$42,其他调用!$AH53)))</f>
        <v>0.38030435617905156</v>
      </c>
      <c r="IV52" s="44">
        <f>IF(AU$4=0,0,求节点(AU$4:AU$9,$B$4:$B$9,求节点(其他调用!$I$4:$I$42,其他调用!$J$4:$J$42,其他调用!$AH53)))</f>
        <v>0.38030435617905156</v>
      </c>
      <c r="IW52" s="44">
        <f>IF(AV$4=0,0,求节点(AV$4:AV$9,$B$4:$B$9,求节点(其他调用!$I$4:$I$42,其他调用!$J$4:$J$42,其他调用!$AH53)))</f>
        <v>0.38030435617905156</v>
      </c>
      <c r="IX52" s="44">
        <f>IF(AW$4=0,0,求节点(AW$4:AW$9,$B$4:$B$9,求节点(其他调用!$I$4:$I$42,其他调用!$J$4:$J$42,其他调用!$AH53)))</f>
        <v>0.38030435617905156</v>
      </c>
      <c r="IY52" s="44">
        <f>IF(AX$4=0,0,求节点(AX$4:AX$9,$B$4:$B$9,求节点(其他调用!$I$4:$I$42,其他调用!$J$4:$J$42,其他调用!$AH53)))</f>
        <v>0.38030435617905156</v>
      </c>
      <c r="IZ52" s="44">
        <f>IF(AY$4=0,0,求节点(AY$4:AY$9,$B$4:$B$9,求节点(其他调用!$I$4:$I$42,其他调用!$J$4:$J$42,其他调用!$AH53)))</f>
        <v>0.38030435617905156</v>
      </c>
      <c r="JA52" s="44">
        <f>IF(AZ$4=0,0,求节点(AZ$4:AZ$9,$B$4:$B$9,求节点(其他调用!$I$4:$I$42,其他调用!$J$4:$J$42,其他调用!$AH53)))</f>
        <v>0.38030435617905156</v>
      </c>
      <c r="JC52" s="44">
        <v>49</v>
      </c>
      <c r="JD52" s="44">
        <f>IF(C$23=0,0,求节点(C$23:C$28,$B$23:$B$28,求节点(其他调用!$W$4:$W$20,其他调用!$X$4:$X$20,$JC52)))</f>
        <v>0</v>
      </c>
      <c r="JE52" s="44">
        <f>IF(D$23=0,0,求节点(D$23:D$28,$B$23:$B$28,求节点(其他调用!$W$4:$W$20,其他调用!$X$4:$X$20,$JC52)))</f>
        <v>0</v>
      </c>
      <c r="JF52" s="44">
        <f>IF(E$23=0,0,求节点(E$23:E$28,$B$23:$B$28,求节点(其他调用!$W$4:$W$20,其他调用!$X$4:$X$20,$JC52)))</f>
        <v>0</v>
      </c>
      <c r="JG52" s="44">
        <f>IF(F$23=0,0,求节点(F$23:F$28,$B$23:$B$28,求节点(其他调用!$W$4:$W$20,其他调用!$X$4:$X$20,$JC52)))</f>
        <v>5.3369291624116855E-4</v>
      </c>
      <c r="JH52" s="44">
        <f>IF(G$23=0,0,求节点(G$23:G$28,$B$23:$B$28,求节点(其他调用!$W$4:$W$20,其他调用!$X$4:$X$20,$JC52)))</f>
        <v>8.0053937436186384E-4</v>
      </c>
      <c r="JI52" s="44">
        <f>IF(H$23=0,0,求节点(H$23:H$28,$B$23:$B$28,求节点(其他调用!$W$4:$W$20,其他调用!$X$4:$X$20,$JC52)))</f>
        <v>8.0053937436186384E-4</v>
      </c>
      <c r="JJ52" s="44">
        <f>IF(I$23=0,0,求节点(I$23:I$28,$B$23:$B$28,求节点(其他调用!$W$4:$W$20,其他调用!$X$4:$X$20,$JC52)))</f>
        <v>1.212938446002898E-3</v>
      </c>
      <c r="JK52" s="44">
        <f>IF(J$23=0,0,求节点(J$23:J$28,$B$23:$B$28,求节点(其他调用!$W$4:$W$20,其他调用!$X$4:$X$20,$JC52)))</f>
        <v>0</v>
      </c>
      <c r="JL52" s="44">
        <f>IF(K$23=0,0,求节点(K$23:K$28,$B$23:$B$28,求节点(其他调用!$W$4:$W$20,其他调用!$X$4:$X$20,$JC52)))</f>
        <v>8.0053937436186384E-4</v>
      </c>
      <c r="JM52" s="44">
        <f>IF(L$23=0,0,求节点(L$23:L$28,$B$23:$B$28,求节点(其他调用!$W$4:$W$20,其他调用!$X$4:$X$20,$JC52)))</f>
        <v>0</v>
      </c>
      <c r="JN52" s="44">
        <f>IF(M$23=0,0,求节点(M$23:M$28,$B$23:$B$28,求节点(其他调用!$W$4:$W$20,其他调用!$X$4:$X$20,$JC52)))</f>
        <v>0</v>
      </c>
      <c r="JO52" s="44">
        <f>IF(N$23=0,0,求节点(N$23:N$28,$B$23:$B$28,求节点(其他调用!$W$4:$W$20,其他调用!$X$4:$X$20,$JC52)))</f>
        <v>0</v>
      </c>
      <c r="JP52" s="44">
        <f>IF(O$23=0,0,求节点(O$23:O$28,$B$23:$B$28,求节点(其他调用!$W$4:$W$20,其他调用!$X$4:$X$20,$JC52)))</f>
        <v>0</v>
      </c>
      <c r="JQ52" s="44">
        <f>IF(P$23=0,0,求节点(P$23:P$28,$B$23:$B$28,求节点(其他调用!$W$4:$W$20,其他调用!$X$4:$X$20,$JC52)))</f>
        <v>0</v>
      </c>
      <c r="JR52" s="44">
        <f>IF(Q$23=0,0,求节点(Q$23:Q$28,$B$23:$B$28,求节点(其他调用!$W$4:$W$20,其他调用!$X$4:$X$20,$JC52)))</f>
        <v>0</v>
      </c>
      <c r="JS52" s="44">
        <f>IF(R$23=0,0,求节点(R$23:R$28,$B$23:$B$28,求节点(其他调用!$W$4:$W$20,其他调用!$X$4:$X$20,$JC52)))</f>
        <v>0</v>
      </c>
      <c r="JT52" s="44">
        <f>IF(S$23=0,0,求节点(S$23:S$28,$B$23:$B$28,求节点(其他调用!$W$4:$W$20,其他调用!$X$4:$X$20,$JC52)))</f>
        <v>0</v>
      </c>
      <c r="JU52" s="44">
        <f>IF(T$23=0,0,求节点(T$23:T$28,$B$23:$B$28,求节点(其他调用!$W$4:$W$20,其他调用!$X$4:$X$20,$JC52)))</f>
        <v>0</v>
      </c>
      <c r="JV52" s="44">
        <f>IF(U$23=0,0,求节点(U$23:U$28,$B$23:$B$28,求节点(其他调用!$W$4:$W$20,其他调用!$X$4:$X$20,$JC52)))</f>
        <v>0</v>
      </c>
      <c r="JW52" s="44">
        <f>IF(V$23=0,0,求节点(V$23:V$28,$B$23:$B$28,求节点(其他调用!$W$4:$W$20,其他调用!$X$4:$X$20,$JC52)))</f>
        <v>0</v>
      </c>
      <c r="JZ52" s="44">
        <v>49</v>
      </c>
      <c r="KA52" s="44">
        <f>IF(C$4=0,0,求节点(C$4:C$9,$B$4:$B$9,求节点(其他调用!$L$4:$L$42,其他调用!$M$4:$M$42,其他调用!$AI53)))</f>
        <v>5.8808659116559419</v>
      </c>
      <c r="KB52" s="44">
        <f>IF(D$4=0,0,求节点(D$4:D$9,$B$4:$B$9,求节点(其他调用!$L$4:$L$42,其他调用!$M$4:$M$42,其他调用!$AI53)))</f>
        <v>6</v>
      </c>
      <c r="KC52" s="44">
        <f>IF(E$4=0,0,求节点(E$4:E$9,$B$4:$B$9,求节点(其他调用!$L$4:$L$42,其他调用!$M$4:$M$42,其他调用!$AI53)))</f>
        <v>2.3375950452963083</v>
      </c>
      <c r="KD52" s="44">
        <f>IF(F$4=0,0,求节点(F$4:F$9,$B$4:$B$9,求节点(其他调用!$L$4:$L$42,其他调用!$M$4:$M$42,其他调用!$AI53)))</f>
        <v>0</v>
      </c>
      <c r="KE52" s="44">
        <f>IF(G$4=0,0,求节点(G$4:G$9,$B$4:$B$9,求节点(其他调用!$L$4:$L$42,其他调用!$M$4:$M$42,其他调用!$AI53)))</f>
        <v>0</v>
      </c>
      <c r="KF52" s="44">
        <f>IF(H$4=0,0,求节点(H$4:H$9,$B$4:$B$9,求节点(其他调用!$L$4:$L$42,其他调用!$M$4:$M$42,其他调用!$AI53)))</f>
        <v>0</v>
      </c>
      <c r="KG52" s="44">
        <f>IF(I$4=0,0,求节点(I$4:I$9,$B$4:$B$9,求节点(其他调用!$L$4:$L$42,其他调用!$M$4:$M$42,其他调用!$AI53)))</f>
        <v>0</v>
      </c>
      <c r="KH52" s="44">
        <f>IF(J$4=0,0,求节点(J$4:J$9,$B$4:$B$9,求节点(其他调用!$L$4:$L$42,其他调用!$M$4:$M$42,其他调用!$AI53)))</f>
        <v>0</v>
      </c>
      <c r="KI52" s="44">
        <f>IF(K$4=0,0,求节点(K$4:K$9,$B$4:$B$9,求节点(其他调用!$L$4:$L$42,其他调用!$M$4:$M$42,其他调用!$AI53)))</f>
        <v>0</v>
      </c>
      <c r="KJ52" s="44">
        <f>IF(L$4=0,0,求节点(L$4:L$9,$B$4:$B$9,求节点(其他调用!$L$4:$L$42,其他调用!$M$4:$M$42,其他调用!$AI53)))</f>
        <v>0</v>
      </c>
      <c r="KK52" s="44">
        <f>IF(M$4=0,0,求节点(M$4:M$9,$B$4:$B$9,求节点(其他调用!$L$4:$L$42,其他调用!$M$4:$M$42,其他调用!$AI53)))</f>
        <v>0</v>
      </c>
      <c r="KL52" s="44">
        <f>IF(N$4=0,0,求节点(N$4:N$9,$B$4:$B$9,求节点(其他调用!$L$4:$L$42,其他调用!$M$4:$M$42,其他调用!$AI53)))</f>
        <v>0</v>
      </c>
      <c r="KM52" s="44">
        <f>IF(O$4=0,0,求节点(O$4:O$9,$B$4:$B$9,求节点(其他调用!$L$4:$L$42,其他调用!$M$4:$M$42,其他调用!$AI53)))</f>
        <v>0</v>
      </c>
      <c r="KN52" s="44">
        <f>IF(P$4=0,0,求节点(P$4:P$9,$B$4:$B$9,求节点(其他调用!$L$4:$L$42,其他调用!$M$4:$M$42,其他调用!$AI53)))</f>
        <v>0</v>
      </c>
      <c r="KO52" s="44">
        <f>IF(Q$4=0,0,求节点(Q$4:Q$9,$B$4:$B$9,求节点(其他调用!$L$4:$L$42,其他调用!$M$4:$M$42,其他调用!$AI53)))</f>
        <v>0</v>
      </c>
      <c r="KP52" s="44">
        <f>IF(R$4=0,0,求节点(R$4:R$9,$B$4:$B$9,求节点(其他调用!$L$4:$L$42,其他调用!$M$4:$M$42,其他调用!$AI53)))</f>
        <v>0</v>
      </c>
      <c r="KQ52" s="44">
        <f>IF(S$4=0,0,求节点(S$4:S$9,$B$4:$B$9,求节点(其他调用!$L$4:$L$42,其他调用!$M$4:$M$42,其他调用!$AI53)))</f>
        <v>5.6046994235605752</v>
      </c>
      <c r="KR52" s="44">
        <f>IF(T$4=0,0,求节点(T$4:T$9,$B$4:$B$9,求节点(其他调用!$L$4:$L$42,其他调用!$M$4:$M$42,其他调用!$AI53)))</f>
        <v>3.6824547460906736</v>
      </c>
      <c r="KS52" s="44">
        <f>IF(U$4=0,0,求节点(U$4:U$9,$B$4:$B$9,求节点(其他调用!$L$4:$L$42,其他调用!$M$4:$M$42,其他调用!$AI53)))</f>
        <v>6</v>
      </c>
      <c r="KT52" s="44">
        <f>IF(V$4=0,0,求节点(V$4:V$9,$B$4:$B$9,求节点(其他调用!$L$4:$L$42,其他调用!$M$4:$M$42,其他调用!$AI53)))</f>
        <v>0</v>
      </c>
      <c r="KU52" s="44">
        <f>IF(W$4=0,0,求节点(W$4:W$9,$B$4:$B$9,求节点(其他调用!$L$4:$L$42,其他调用!$M$4:$M$42,其他调用!$AI53)))</f>
        <v>4.3147733060307889</v>
      </c>
      <c r="KV52" s="44">
        <f>IF(X$4=0,0,求节点(X$4:X$9,$B$4:$B$9,求节点(其他调用!$L$4:$L$42,其他调用!$M$4:$M$42,其他调用!$AI53)))</f>
        <v>4.3147733060307889</v>
      </c>
      <c r="KW52" s="44">
        <f>IF(Y$4=0,0,求节点(Y$4:Y$9,$B$4:$B$9,求节点(其他调用!$L$4:$L$42,其他调用!$M$4:$M$42,其他调用!$AI53)))</f>
        <v>6</v>
      </c>
      <c r="KX52" s="44">
        <f>IF(Z$4=0,0,求节点(Z$4:Z$9,$B$4:$B$9,求节点(其他调用!$L$4:$L$42,其他调用!$M$4:$M$42,其他调用!$AI53)))</f>
        <v>0</v>
      </c>
      <c r="KY52" s="44">
        <f>IF(AA$4=0,0,求节点(AA$4:AA$9,$B$4:$B$9,求节点(其他调用!$L$4:$L$42,其他调用!$M$4:$M$42,其他调用!$AI53)))</f>
        <v>4.3147733060307889</v>
      </c>
      <c r="KZ52" s="44">
        <f>IF(AB$4=0,0,求节点(AB$4:AB$9,$B$4:$B$9,求节点(其他调用!$L$4:$L$42,其他调用!$M$4:$M$42,其他调用!$AI53)))</f>
        <v>6</v>
      </c>
      <c r="LA52" s="44">
        <f>IF(AC$4=0,0,求节点(AC$4:AC$9,$B$4:$B$9,求节点(其他调用!$L$4:$L$42,其他调用!$M$4:$M$42,其他调用!$AI53)))</f>
        <v>4.776142900058332</v>
      </c>
      <c r="LB52" s="44">
        <f>IF(AD$4=0,0,求节点(AD$4:AD$9,$B$4:$B$9,求节点(其他调用!$L$4:$L$42,其他调用!$M$4:$M$42,其他调用!$AI53)))</f>
        <v>0.74746126949004987</v>
      </c>
      <c r="LC52" s="44">
        <f>IF(AE$4=0,0,求节点(AE$4:AE$9,$B$4:$B$9,求节点(其他调用!$L$4:$L$42,其他调用!$M$4:$M$42,其他调用!$AI53)))</f>
        <v>0.74746126949004987</v>
      </c>
      <c r="LD52" s="44">
        <f>IF(AF$4=0,0,求节点(AF$4:AF$9,$B$4:$B$9,求节点(其他调用!$L$4:$L$42,其他调用!$M$4:$M$42,其他调用!$AI53)))</f>
        <v>0.74746126949004987</v>
      </c>
      <c r="LE52" s="44">
        <f>IF(AG$4=0,0,求节点(AG$4:AG$9,$B$4:$B$9,求节点(其他调用!$L$4:$L$42,其他调用!$M$4:$M$42,其他调用!$AI53)))</f>
        <v>0.74746126949004987</v>
      </c>
      <c r="LF52" s="44">
        <f>IF(AH$4=0,0,求节点(AH$4:AH$9,$B$4:$B$9,求节点(其他调用!$L$4:$L$42,其他调用!$M$4:$M$42,其他调用!$AI53)))</f>
        <v>0.74746126949004987</v>
      </c>
      <c r="LG52" s="44">
        <f>IF(AI$4=0,0,求节点(AI$4:AI$9,$B$4:$B$9,求节点(其他调用!$L$4:$L$42,其他调用!$M$4:$M$42,其他调用!$AI53)))</f>
        <v>0.74746126949004987</v>
      </c>
      <c r="LH52" s="44">
        <f>IF(AJ$4=0,0,求节点(AJ$4:AJ$9,$B$4:$B$9,求节点(其他调用!$L$4:$L$42,其他调用!$M$4:$M$42,其他调用!$AI53)))</f>
        <v>0.74746126949004987</v>
      </c>
      <c r="LI52" s="44">
        <f>IF(AK$4=0,0,求节点(AK$4:AK$9,$B$4:$B$9,求节点(其他调用!$L$4:$L$42,其他调用!$M$4:$M$42,其他调用!$AI53)))</f>
        <v>0.74746126949004987</v>
      </c>
      <c r="LJ52" s="44">
        <f>IF(AL$4=0,0,求节点(AL$4:AL$9,$B$4:$B$9,求节点(其他调用!$L$4:$L$42,其他调用!$M$4:$M$42,其他调用!$AI53)))</f>
        <v>0.74746126949004987</v>
      </c>
      <c r="LK52" s="44">
        <f>IF(AM$4=0,0,求节点(AM$4:AM$9,$B$4:$B$9,求节点(其他调用!$L$4:$L$42,其他调用!$M$4:$M$42,其他调用!$AI53)))</f>
        <v>0.74746126949004987</v>
      </c>
      <c r="LL52" s="44">
        <f>IF(AN$4=0,0,求节点(AN$4:AN$9,$B$4:$B$9,求节点(其他调用!$L$4:$L$42,其他调用!$M$4:$M$42,其他调用!$AI53)))</f>
        <v>0.74746126949004987</v>
      </c>
      <c r="LM52" s="44">
        <f>IF(AO$4=0,0,求节点(AO$4:AO$9,$B$4:$B$9,求节点(其他调用!$L$4:$L$42,其他调用!$M$4:$M$42,其他调用!$AI53)))</f>
        <v>0.74746126949004987</v>
      </c>
      <c r="LN52" s="44">
        <f>IF(AP$4=0,0,求节点(AP$4:AP$9,$B$4:$B$9,求节点(其他调用!$L$4:$L$42,其他调用!$M$4:$M$42,其他调用!$AI53)))</f>
        <v>0.74746126949004987</v>
      </c>
      <c r="LO52" s="44">
        <f>IF(AQ$4=0,0,求节点(AQ$4:AQ$9,$B$4:$B$9,求节点(其他调用!$L$4:$L$42,其他调用!$M$4:$M$42,其他调用!$AI53)))</f>
        <v>0.74746126949004987</v>
      </c>
      <c r="LP52" s="44">
        <f>IF(AR$4=0,0,求节点(AR$4:AR$9,$B$4:$B$9,求节点(其他调用!$L$4:$L$42,其他调用!$M$4:$M$42,其他调用!$AI53)))</f>
        <v>0.74746126949004987</v>
      </c>
      <c r="LQ52" s="44">
        <f>IF(AS$4=0,0,求节点(AS$4:AS$9,$B$4:$B$9,求节点(其他调用!$L$4:$L$42,其他调用!$M$4:$M$42,其他调用!$AI53)))</f>
        <v>0.74746126949004987</v>
      </c>
      <c r="LR52" s="44">
        <f>IF(AT$4=0,0,求节点(AT$4:AT$9,$B$4:$B$9,求节点(其他调用!$L$4:$L$42,其他调用!$M$4:$M$42,其他调用!$AI53)))</f>
        <v>0.74746126949004987</v>
      </c>
      <c r="LS52" s="44">
        <f>IF(AU$4=0,0,求节点(AU$4:AU$9,$B$4:$B$9,求节点(其他调用!$L$4:$L$42,其他调用!$M$4:$M$42,其他调用!$AI53)))</f>
        <v>0.74746126949004987</v>
      </c>
      <c r="LT52" s="44">
        <f>IF(AV$4=0,0,求节点(AV$4:AV$9,$B$4:$B$9,求节点(其他调用!$L$4:$L$42,其他调用!$M$4:$M$42,其他调用!$AI53)))</f>
        <v>0.74746126949004987</v>
      </c>
      <c r="LU52" s="44">
        <f>IF(AW$4=0,0,求节点(AW$4:AW$9,$B$4:$B$9,求节点(其他调用!$L$4:$L$42,其他调用!$M$4:$M$42,其他调用!$AI53)))</f>
        <v>0.74746126949004987</v>
      </c>
      <c r="LV52" s="44">
        <f>IF(AX$4=0,0,求节点(AX$4:AX$9,$B$4:$B$9,求节点(其他调用!$L$4:$L$42,其他调用!$M$4:$M$42,其他调用!$AI53)))</f>
        <v>0.74746126949004987</v>
      </c>
      <c r="LW52" s="44">
        <f>IF(AY$4=0,0,求节点(AY$4:AY$9,$B$4:$B$9,求节点(其他调用!$L$4:$L$42,其他调用!$M$4:$M$42,其他调用!$AI53)))</f>
        <v>0.74746126949004987</v>
      </c>
      <c r="LX52" s="44">
        <f>IF(AZ$4=0,0,求节点(AZ$4:AZ$9,$B$4:$B$9,求节点(其他调用!$L$4:$L$42,其他调用!$M$4:$M$42,其他调用!$AI53)))</f>
        <v>0.74746126949004987</v>
      </c>
      <c r="LZ52" s="44">
        <v>49</v>
      </c>
      <c r="MA52" s="44">
        <f>IF(C$23=0,0,求节点(C$23:C$28,$B$23:$B$28,求节点(其他调用!$Y$4:$Y$20,其他调用!$Z$4:$Z$20,$LZ52)))</f>
        <v>0</v>
      </c>
      <c r="MB52" s="44">
        <f>IF(D$23=0,0,求节点(D$23:D$28,$B$23:$B$28,求节点(其他调用!$Y$4:$Y$20,其他调用!$Z$4:$Z$20,$LZ52)))</f>
        <v>0</v>
      </c>
      <c r="MC52" s="44">
        <f>IF(E$23=0,0,求节点(E$23:E$28,$B$23:$B$28,求节点(其他调用!$Y$4:$Y$20,其他调用!$Z$4:$Z$20,$LZ52)))</f>
        <v>0</v>
      </c>
      <c r="MD52" s="44">
        <f>IF(F$23=0,0,求节点(F$23:F$28,$B$23:$B$28,求节点(其他调用!$Y$4:$Y$20,其他调用!$Z$4:$Z$20,$LZ52)))</f>
        <v>0</v>
      </c>
      <c r="ME52" s="44">
        <f>IF(G$23=0,0,求节点(G$23:G$28,$B$23:$B$28,求节点(其他调用!$Y$4:$Y$20,其他调用!$Z$4:$Z$20,$LZ52)))</f>
        <v>0</v>
      </c>
      <c r="MF52" s="44">
        <f>IF(H$23=0,0,求节点(H$23:H$28,$B$23:$B$28,求节点(其他调用!$Y$4:$Y$20,其他调用!$Z$4:$Z$20,$LZ52)))</f>
        <v>0</v>
      </c>
      <c r="MG52" s="44">
        <f>IF(I$23=0,0,求节点(I$23:I$28,$B$23:$B$28,求节点(其他调用!$Y$4:$Y$20,其他调用!$Z$4:$Z$20,$LZ52)))</f>
        <v>0</v>
      </c>
      <c r="MH52" s="44">
        <f>IF(J$23=0,0,求节点(J$23:J$28,$B$23:$B$28,求节点(其他调用!$Y$4:$Y$20,其他调用!$Z$4:$Z$20,$LZ52)))</f>
        <v>0</v>
      </c>
      <c r="MI52" s="44">
        <f>IF(K$23=0,0,求节点(K$23:K$28,$B$23:$B$28,求节点(其他调用!$Y$4:$Y$20,其他调用!$Z$4:$Z$20,$LZ52)))</f>
        <v>0</v>
      </c>
      <c r="MJ52" s="44">
        <f>IF(L$23=0,0,求节点(L$23:L$28,$B$23:$B$28,求节点(其他调用!$Y$4:$Y$20,其他调用!$Z$4:$Z$20,$LZ52)))</f>
        <v>0</v>
      </c>
      <c r="MK52" s="44">
        <f>IF(M$23=0,0,求节点(M$23:M$28,$B$23:$B$28,求节点(其他调用!$Y$4:$Y$20,其他调用!$Z$4:$Z$20,$LZ52)))</f>
        <v>0</v>
      </c>
      <c r="ML52" s="44">
        <f>IF(N$23=0,0,求节点(N$23:N$28,$B$23:$B$28,求节点(其他调用!$Y$4:$Y$20,其他调用!$Z$4:$Z$20,$LZ52)))</f>
        <v>0</v>
      </c>
      <c r="MM52" s="44">
        <f>IF(O$23=0,0,求节点(O$23:O$28,$B$23:$B$28,求节点(其他调用!$Y$4:$Y$20,其他调用!$Z$4:$Z$20,$LZ52)))</f>
        <v>0</v>
      </c>
      <c r="MN52" s="44">
        <f>IF(P$23=0,0,求节点(P$23:P$28,$B$23:$B$28,求节点(其他调用!$Y$4:$Y$20,其他调用!$Z$4:$Z$20,$LZ52)))</f>
        <v>0</v>
      </c>
      <c r="MO52" s="44">
        <f>IF(Q$23=0,0,求节点(Q$23:Q$28,$B$23:$B$28,求节点(其他调用!$Y$4:$Y$20,其他调用!$Z$4:$Z$20,$LZ52)))</f>
        <v>0</v>
      </c>
      <c r="MP52" s="44">
        <f>IF(R$23=0,0,求节点(R$23:R$28,$B$23:$B$28,求节点(其他调用!$Y$4:$Y$20,其他调用!$Z$4:$Z$20,$LZ52)))</f>
        <v>0</v>
      </c>
      <c r="MQ52" s="44">
        <f>IF(S$23=0,0,求节点(S$23:S$28,$B$23:$B$28,求节点(其他调用!$Y$4:$Y$20,其他调用!$Z$4:$Z$20,$LZ52)))</f>
        <v>0</v>
      </c>
      <c r="MR52" s="44">
        <f>IF(T$23=0,0,求节点(T$23:T$28,$B$23:$B$28,求节点(其他调用!$Y$4:$Y$20,其他调用!$Z$4:$Z$20,$LZ52)))</f>
        <v>0</v>
      </c>
      <c r="MS52" s="44">
        <f>IF(U$23=0,0,求节点(U$23:U$28,$B$23:$B$28,求节点(其他调用!$Y$4:$Y$20,其他调用!$Z$4:$Z$20,$LZ52)))</f>
        <v>0</v>
      </c>
      <c r="MT52" s="44">
        <f>IF(V$23=0,0,求节点(V$23:V$28,$B$23:$B$28,求节点(其他调用!$Y$4:$Y$20,其他调用!$Z$4:$Z$20,$LZ52)))</f>
        <v>0</v>
      </c>
      <c r="MW52" s="44">
        <v>49</v>
      </c>
      <c r="MX52" s="44">
        <f>IF(C$4=0,0,求节点(C$4:C$9,$B$4:$B$9,求节点(其他调用!$O$4:$O$42,其他调用!$P$4:$P$42,其他调用!$AJ53)))</f>
        <v>6</v>
      </c>
      <c r="MY52" s="44">
        <f>IF(D$4=0,0,求节点(D$4:D$9,$B$4:$B$9,求节点(其他调用!$O$4:$O$42,其他调用!$P$4:$P$42,其他调用!$AJ53)))</f>
        <v>6</v>
      </c>
      <c r="MZ52" s="44">
        <f>IF(E$4=0,0,求节点(E$4:E$9,$B$4:$B$9,求节点(其他调用!$O$4:$O$42,其他调用!$P$4:$P$42,其他调用!$AJ53)))</f>
        <v>3.0025753678352305</v>
      </c>
      <c r="NA52" s="44">
        <f>IF(F$4=0,0,求节点(F$4:F$9,$B$4:$B$9,求节点(其他调用!$O$4:$O$42,其他调用!$P$4:$P$42,其他调用!$AJ53)))</f>
        <v>0</v>
      </c>
      <c r="NB52" s="44">
        <f>IF(G$4=0,0,求节点(G$4:G$9,$B$4:$B$9,求节点(其他调用!$O$4:$O$42,其他调用!$P$4:$P$42,其他调用!$AJ53)))</f>
        <v>0</v>
      </c>
      <c r="NC52" s="44">
        <f>IF(H$4=0,0,求节点(H$4:H$9,$B$4:$B$9,求节点(其他调用!$O$4:$O$42,其他调用!$P$4:$P$42,其他调用!$AJ53)))</f>
        <v>0</v>
      </c>
      <c r="ND52" s="44">
        <f>IF(I$4=0,0,求节点(I$4:I$9,$B$4:$B$9,求节点(其他调用!$O$4:$O$42,其他调用!$P$4:$P$42,其他调用!$AJ53)))</f>
        <v>0</v>
      </c>
      <c r="NE52" s="44">
        <f>IF(J$4=0,0,求节点(J$4:J$9,$B$4:$B$9,求节点(其他调用!$O$4:$O$42,其他调用!$P$4:$P$42,其他调用!$AJ53)))</f>
        <v>0</v>
      </c>
      <c r="NF52" s="44">
        <f>IF(K$4=0,0,求节点(K$4:K$9,$B$4:$B$9,求节点(其他调用!$O$4:$O$42,其他调用!$P$4:$P$42,其他调用!$AJ53)))</f>
        <v>0</v>
      </c>
      <c r="NG52" s="44">
        <f>IF(L$4=0,0,求节点(L$4:L$9,$B$4:$B$9,求节点(其他调用!$O$4:$O$42,其他调用!$P$4:$P$42,其他调用!$AJ53)))</f>
        <v>0</v>
      </c>
      <c r="NH52" s="44">
        <f>IF(M$4=0,0,求节点(M$4:M$9,$B$4:$B$9,求节点(其他调用!$O$4:$O$42,其他调用!$P$4:$P$42,其他调用!$AJ53)))</f>
        <v>0</v>
      </c>
      <c r="NI52" s="44">
        <f>IF(N$4=0,0,求节点(N$4:N$9,$B$4:$B$9,求节点(其他调用!$O$4:$O$42,其他调用!$P$4:$P$42,其他调用!$AJ53)))</f>
        <v>0</v>
      </c>
      <c r="NJ52" s="44">
        <f>IF(O$4=0,0,求节点(O$4:O$9,$B$4:$B$9,求节点(其他调用!$O$4:$O$42,其他调用!$P$4:$P$42,其他调用!$AJ53)))</f>
        <v>0</v>
      </c>
      <c r="NK52" s="44">
        <f>IF(P$4=0,0,求节点(P$4:P$9,$B$4:$B$9,求节点(其他调用!$O$4:$O$42,其他调用!$P$4:$P$42,其他调用!$AJ53)))</f>
        <v>0</v>
      </c>
      <c r="NL52" s="44">
        <f>IF(Q$4=0,0,求节点(Q$4:Q$9,$B$4:$B$9,求节点(其他调用!$O$4:$O$42,其他调用!$P$4:$P$42,其他调用!$AJ53)))</f>
        <v>0</v>
      </c>
      <c r="NM52" s="44">
        <f>IF(R$4=0,0,求节点(R$4:R$9,$B$4:$B$9,求节点(其他调用!$O$4:$O$42,其他调用!$P$4:$P$42,其他调用!$AJ53)))</f>
        <v>0</v>
      </c>
      <c r="NN52" s="44">
        <f>IF(S$4=0,0,求节点(S$4:S$9,$B$4:$B$9,求节点(其他调用!$O$4:$O$42,其他调用!$P$4:$P$42,其他调用!$AJ53)))</f>
        <v>6</v>
      </c>
      <c r="NO52" s="44">
        <f>IF(T$4=0,0,求节点(T$4:T$9,$B$4:$B$9,求节点(其他调用!$O$4:$O$42,其他调用!$P$4:$P$42,其他调用!$AJ53)))</f>
        <v>4.1671355235811696</v>
      </c>
      <c r="NP52" s="44">
        <f>IF(U$4=0,0,求节点(U$4:U$9,$B$4:$B$9,求节点(其他调用!$O$4:$O$42,其他调用!$P$4:$P$42,其他调用!$AJ53)))</f>
        <v>6</v>
      </c>
      <c r="NQ52" s="44">
        <f>IF(V$4=0,0,求节点(V$4:V$9,$B$4:$B$9,求节点(其他调用!$O$4:$O$42,其他调用!$P$4:$P$42,其他调用!$AJ53)))</f>
        <v>0</v>
      </c>
      <c r="NR52" s="44">
        <f>IF(W$4=0,0,求节点(W$4:W$9,$B$4:$B$9,求节点(其他调用!$O$4:$O$42,其他调用!$P$4:$P$42,其他调用!$AJ53)))</f>
        <v>5.417276180655521</v>
      </c>
      <c r="NS52" s="44">
        <f>IF(X$4=0,0,求节点(X$4:X$9,$B$4:$B$9,求节点(其他调用!$O$4:$O$42,其他调用!$P$4:$P$42,其他调用!$AJ53)))</f>
        <v>5.417276180655521</v>
      </c>
      <c r="NT52" s="44">
        <f>IF(Y$4=0,0,求节点(Y$4:Y$9,$B$4:$B$9,求节点(其他调用!$O$4:$O$42,其他调用!$P$4:$P$42,其他调用!$AJ53)))</f>
        <v>6</v>
      </c>
      <c r="NU52" s="44">
        <f>IF(Z$4=0,0,求节点(Z$4:Z$9,$B$4:$B$9,求节点(其他调用!$O$4:$O$42,其他调用!$P$4:$P$42,其他调用!$AJ53)))</f>
        <v>0</v>
      </c>
      <c r="NV52" s="44">
        <f>IF(AA$4=0,0,求节点(AA$4:AA$9,$B$4:$B$9,求节点(其他调用!$O$4:$O$42,其他调用!$P$4:$P$42,其他调用!$AJ53)))</f>
        <v>5.417276180655521</v>
      </c>
      <c r="NW52" s="44">
        <f>IF(AB$4=0,0,求节点(AB$4:AB$9,$B$4:$B$9,求节点(其他调用!$O$4:$O$42,其他调用!$P$4:$P$42,其他调用!$AJ53)))</f>
        <v>6</v>
      </c>
      <c r="NX52" s="44">
        <f>IF(AC$4=0,0,求节点(AC$4:AC$9,$B$4:$B$9,求节点(其他调用!$O$4:$O$42,其他调用!$P$4:$P$42,其他调用!$AJ53)))</f>
        <v>5.9851617267119774</v>
      </c>
      <c r="NY52" s="44">
        <f>IF(AD$4=0,0,求节点(AD$4:AD$9,$B$4:$B$9,求节点(其他调用!$O$4:$O$42,其他调用!$P$4:$P$42,其他调用!$AJ53)))</f>
        <v>1.1110273700807878</v>
      </c>
      <c r="NZ52" s="44">
        <f>IF(AE$4=0,0,求节点(AE$4:AE$9,$B$4:$B$9,求节点(其他调用!$O$4:$O$42,其他调用!$P$4:$P$42,其他调用!$AJ53)))</f>
        <v>1.1110273700807878</v>
      </c>
      <c r="OA52" s="44">
        <f>IF(AF$4=0,0,求节点(AF$4:AF$9,$B$4:$B$9,求节点(其他调用!$O$4:$O$42,其他调用!$P$4:$P$42,其他调用!$AJ53)))</f>
        <v>1.1110273700807878</v>
      </c>
      <c r="OB52" s="44">
        <f>IF(AG$4=0,0,求节点(AG$4:AG$9,$B$4:$B$9,求节点(其他调用!$O$4:$O$42,其他调用!$P$4:$P$42,其他调用!$AJ53)))</f>
        <v>1.1110273700807878</v>
      </c>
      <c r="OC52" s="44">
        <f>IF(AH$4=0,0,求节点(AH$4:AH$9,$B$4:$B$9,求节点(其他调用!$O$4:$O$42,其他调用!$P$4:$P$42,其他调用!$AJ53)))</f>
        <v>1.1110273700807878</v>
      </c>
      <c r="OD52" s="44">
        <f>IF(AI$4=0,0,求节点(AI$4:AI$9,$B$4:$B$9,求节点(其他调用!$O$4:$O$42,其他调用!$P$4:$P$42,其他调用!$AJ53)))</f>
        <v>1.1110273700807878</v>
      </c>
      <c r="OE52" s="44">
        <f>IF(AJ$4=0,0,求节点(AJ$4:AJ$9,$B$4:$B$9,求节点(其他调用!$O$4:$O$42,其他调用!$P$4:$P$42,其他调用!$AJ53)))</f>
        <v>1.1110273700807878</v>
      </c>
      <c r="OF52" s="44">
        <f>IF(AK$4=0,0,求节点(AK$4:AK$9,$B$4:$B$9,求节点(其他调用!$O$4:$O$42,其他调用!$P$4:$P$42,其他调用!$AJ53)))</f>
        <v>1.1110273700807878</v>
      </c>
      <c r="OG52" s="44">
        <f>IF(AL$4=0,0,求节点(AL$4:AL$9,$B$4:$B$9,求节点(其他调用!$O$4:$O$42,其他调用!$P$4:$P$42,其他调用!$AJ53)))</f>
        <v>1.1110273700807878</v>
      </c>
      <c r="OH52" s="44">
        <f>IF(AM$4=0,0,求节点(AM$4:AM$9,$B$4:$B$9,求节点(其他调用!$O$4:$O$42,其他调用!$P$4:$P$42,其他调用!$AJ53)))</f>
        <v>1.1110273700807878</v>
      </c>
      <c r="OI52" s="44">
        <f>IF(AN$4=0,0,求节点(AN$4:AN$9,$B$4:$B$9,求节点(其他调用!$O$4:$O$42,其他调用!$P$4:$P$42,其他调用!$AJ53)))</f>
        <v>1.1110273700807878</v>
      </c>
      <c r="OJ52" s="44">
        <f>IF(AO$4=0,0,求节点(AO$4:AO$9,$B$4:$B$9,求节点(其他调用!$O$4:$O$42,其他调用!$P$4:$P$42,其他调用!$AJ53)))</f>
        <v>1.1110273700807878</v>
      </c>
      <c r="OK52" s="44">
        <f>IF(AP$4=0,0,求节点(AP$4:AP$9,$B$4:$B$9,求节点(其他调用!$O$4:$O$42,其他调用!$P$4:$P$42,其他调用!$AJ53)))</f>
        <v>1.1110273700807878</v>
      </c>
      <c r="OL52" s="44">
        <f>IF(AQ$4=0,0,求节点(AQ$4:AQ$9,$B$4:$B$9,求节点(其他调用!$O$4:$O$42,其他调用!$P$4:$P$42,其他调用!$AJ53)))</f>
        <v>1.1110273700807878</v>
      </c>
      <c r="OM52" s="44">
        <f>IF(AR$4=0,0,求节点(AR$4:AR$9,$B$4:$B$9,求节点(其他调用!$O$4:$O$42,其他调用!$P$4:$P$42,其他调用!$AJ53)))</f>
        <v>1.1110273700807878</v>
      </c>
      <c r="ON52" s="44">
        <f>IF(AS$4=0,0,求节点(AS$4:AS$9,$B$4:$B$9,求节点(其他调用!$O$4:$O$42,其他调用!$P$4:$P$42,其他调用!$AJ53)))</f>
        <v>1.1110273700807878</v>
      </c>
      <c r="OO52" s="44">
        <f>IF(AT$4=0,0,求节点(AT$4:AT$9,$B$4:$B$9,求节点(其他调用!$O$4:$O$42,其他调用!$P$4:$P$42,其他调用!$AJ53)))</f>
        <v>1.1110273700807878</v>
      </c>
      <c r="OP52" s="44">
        <f>IF(AU$4=0,0,求节点(AU$4:AU$9,$B$4:$B$9,求节点(其他调用!$O$4:$O$42,其他调用!$P$4:$P$42,其他调用!$AJ53)))</f>
        <v>1.1110273700807878</v>
      </c>
      <c r="OQ52" s="44">
        <f>IF(AV$4=0,0,求节点(AV$4:AV$9,$B$4:$B$9,求节点(其他调用!$O$4:$O$42,其他调用!$P$4:$P$42,其他调用!$AJ53)))</f>
        <v>1.1110273700807878</v>
      </c>
      <c r="OR52" s="44">
        <f>IF(AW$4=0,0,求节点(AW$4:AW$9,$B$4:$B$9,求节点(其他调用!$O$4:$O$42,其他调用!$P$4:$P$42,其他调用!$AJ53)))</f>
        <v>1.1110273700807878</v>
      </c>
      <c r="OS52" s="44">
        <f>IF(AX$4=0,0,求节点(AX$4:AX$9,$B$4:$B$9,求节点(其他调用!$O$4:$O$42,其他调用!$P$4:$P$42,其他调用!$AJ53)))</f>
        <v>1.1110273700807878</v>
      </c>
      <c r="OT52" s="44">
        <f>IF(AY$4=0,0,求节点(AY$4:AY$9,$B$4:$B$9,求节点(其他调用!$O$4:$O$42,其他调用!$P$4:$P$42,其他调用!$AJ53)))</f>
        <v>1.1110273700807878</v>
      </c>
      <c r="OU52" s="44">
        <f>IF(AZ$4=0,0,求节点(AZ$4:AZ$9,$B$4:$B$9,求节点(其他调用!$O$4:$O$42,其他调用!$P$4:$P$42,其他调用!$AJ53)))</f>
        <v>1.1110273700807878</v>
      </c>
      <c r="OW52" s="44">
        <v>49</v>
      </c>
      <c r="OX52" s="44">
        <f>IF(C$23=0,0,求节点(C$23:C$28,$B$23:$B$28,求节点(其他调用!$AA$4:$AA$20,其他调用!$AB$4:$AB$20,$OW52)))</f>
        <v>0</v>
      </c>
      <c r="OY52" s="44">
        <f>IF(D$23=0,0,求节点(D$23:D$28,$B$23:$B$28,求节点(其他调用!$AA$4:$AA$20,其他调用!$AB$4:$AB$20,$OW52)))</f>
        <v>0</v>
      </c>
      <c r="OZ52" s="44">
        <f>IF(E$23=0,0,求节点(E$23:E$28,$B$23:$B$28,求节点(其他调用!$AA$4:$AA$20,其他调用!$AB$4:$AB$20,$OW52)))</f>
        <v>0</v>
      </c>
      <c r="PA52" s="44">
        <f>IF(F$23=0,0,求节点(F$23:F$28,$B$23:$B$28,求节点(其他调用!$AA$4:$AA$20,其他调用!$AB$4:$AB$20,$OW52)))</f>
        <v>4.3929512350604494E-4</v>
      </c>
      <c r="PB52" s="44">
        <f>IF(G$23=0,0,求节点(G$23:G$28,$B$23:$B$28,求节点(其他调用!$AA$4:$AA$20,其他调用!$AB$4:$AB$20,$OW52)))</f>
        <v>6.5894268525912292E-4</v>
      </c>
      <c r="PC52" s="44">
        <f>IF(H$23=0,0,求节点(H$23:H$28,$B$23:$B$28,求节点(其他调用!$AA$4:$AA$20,其他调用!$AB$4:$AB$20,$OW52)))</f>
        <v>6.5894268525912292E-4</v>
      </c>
      <c r="PD52" s="44">
        <f>IF(I$23=0,0,求节点(I$23:I$28,$B$23:$B$28,求节点(其他调用!$AA$4:$AA$20,其他调用!$AB$4:$AB$20,$OW52)))</f>
        <v>9.9839800796830414E-4</v>
      </c>
      <c r="PE52" s="44">
        <f>IF(J$23=0,0,求节点(J$23:J$28,$B$23:$B$28,求节点(其他调用!$AA$4:$AA$20,其他调用!$AB$4:$AB$20,$OW52)))</f>
        <v>0</v>
      </c>
      <c r="PF52" s="44">
        <f>IF(K$23=0,0,求节点(K$23:K$28,$B$23:$B$28,求节点(其他调用!$AA$4:$AA$20,其他调用!$AB$4:$AB$20,$OW52)))</f>
        <v>6.5894268525912292E-4</v>
      </c>
      <c r="PG52" s="44">
        <f>IF(L$23=0,0,求节点(L$23:L$28,$B$23:$B$28,求节点(其他调用!$AA$4:$AA$20,其他调用!$AB$4:$AB$20,$OW52)))</f>
        <v>0</v>
      </c>
      <c r="PH52" s="44">
        <f>IF(M$23=0,0,求节点(M$23:M$28,$B$23:$B$28,求节点(其他调用!$AA$4:$AA$20,其他调用!$AB$4:$AB$20,$OW52)))</f>
        <v>0</v>
      </c>
      <c r="PI52" s="44">
        <f>IF(N$23=0,0,求节点(N$23:N$28,$B$23:$B$28,求节点(其他调用!$AA$4:$AA$20,其他调用!$AB$4:$AB$20,$OW52)))</f>
        <v>0</v>
      </c>
      <c r="PJ52" s="44">
        <f>IF(O$23=0,0,求节点(O$23:O$28,$B$23:$B$28,求节点(其他调用!$AA$4:$AA$20,其他调用!$AB$4:$AB$20,$OW52)))</f>
        <v>0</v>
      </c>
      <c r="PK52" s="44">
        <f>IF(P$23=0,0,求节点(P$23:P$28,$B$23:$B$28,求节点(其他调用!$AA$4:$AA$20,其他调用!$AB$4:$AB$20,$OW52)))</f>
        <v>0</v>
      </c>
      <c r="PL52" s="44">
        <f>IF(Q$23=0,0,求节点(Q$23:Q$28,$B$23:$B$28,求节点(其他调用!$AA$4:$AA$20,其他调用!$AB$4:$AB$20,$OW52)))</f>
        <v>0</v>
      </c>
      <c r="PM52" s="44">
        <f>IF(R$23=0,0,求节点(R$23:R$28,$B$23:$B$28,求节点(其他调用!$AA$4:$AA$20,其他调用!$AB$4:$AB$20,$OW52)))</f>
        <v>0</v>
      </c>
      <c r="PN52" s="44">
        <f>IF(S$23=0,0,求节点(S$23:S$28,$B$23:$B$28,求节点(其他调用!$AA$4:$AA$20,其他调用!$AB$4:$AB$20,$OW52)))</f>
        <v>0</v>
      </c>
      <c r="PO52" s="44">
        <f>IF(T$23=0,0,求节点(T$23:T$28,$B$23:$B$28,求节点(其他调用!$AA$4:$AA$20,其他调用!$AB$4:$AB$20,$OW52)))</f>
        <v>0</v>
      </c>
      <c r="PP52" s="44">
        <f>IF(U$23=0,0,求节点(U$23:U$28,$B$23:$B$28,求节点(其他调用!$AA$4:$AA$20,其他调用!$AB$4:$AB$20,$OW52)))</f>
        <v>0</v>
      </c>
      <c r="PQ52" s="44">
        <f>IF(V$23=0,0,求节点(V$23:V$28,$B$23:$B$28,求节点(其他调用!$AA$4:$AA$20,其他调用!$AB$4:$AB$20,$OW52)))</f>
        <v>0</v>
      </c>
    </row>
    <row r="53" spans="61:433" x14ac:dyDescent="0.2">
      <c r="BI53" s="44">
        <v>50</v>
      </c>
      <c r="BJ53" s="44">
        <f>IF(C$4=0,0,求节点(C$4:C$9,$B$4:$B$9,求节点(其他调用!$C$4:$C$42,其他调用!$D$4:$D$42,其他调用!$AF54)))</f>
        <v>2.7525610784796615</v>
      </c>
      <c r="BK53" s="44">
        <f>IF(D$4=0,0,求节点(D$4:D$9,$B$4:$B$9,求节点(其他调用!$C$4:$C$42,其他调用!$D$4:$D$42,其他调用!$AF54)))</f>
        <v>5.4874279604244229</v>
      </c>
      <c r="BL53" s="44">
        <f>IF(E$4=0,0,求节点(E$4:E$9,$B$4:$B$9,求节点(其他调用!$C$4:$C$42,其他调用!$D$4:$D$42,其他调用!$AF54)))</f>
        <v>0.96994090149304257</v>
      </c>
      <c r="BM53" s="44">
        <f>IF(F$4=0,0,求节点(F$4:F$9,$B$4:$B$9,求节点(其他调用!$C$4:$C$42,其他调用!$D$4:$D$42,其他调用!$AF54)))</f>
        <v>0</v>
      </c>
      <c r="BN53" s="44">
        <f>IF(G$4=0,0,求节点(G$4:G$9,$B$4:$B$9,求节点(其他调用!$C$4:$C$42,其他调用!$D$4:$D$42,其他调用!$AF54)))</f>
        <v>0</v>
      </c>
      <c r="BO53" s="44">
        <f>IF(H$4=0,0,求节点(H$4:H$9,$B$4:$B$9,求节点(其他调用!$C$4:$C$42,其他调用!$D$4:$D$42,其他调用!$AF54)))</f>
        <v>0</v>
      </c>
      <c r="BP53" s="44">
        <f>IF(I$4=0,0,求节点(I$4:I$9,$B$4:$B$9,求节点(其他调用!$C$4:$C$42,其他调用!$D$4:$D$42,其他调用!$AF54)))</f>
        <v>0</v>
      </c>
      <c r="BQ53" s="44">
        <f>IF(J$4=0,0,求节点(J$4:J$9,$B$4:$B$9,求节点(其他调用!$C$4:$C$42,其他调用!$D$4:$D$42,其他调用!$AF54)))</f>
        <v>0</v>
      </c>
      <c r="BR53" s="44">
        <f>IF(K$4=0,0,求节点(K$4:K$9,$B$4:$B$9,求节点(其他调用!$C$4:$C$42,其他调用!$D$4:$D$42,其他调用!$AF54)))</f>
        <v>0</v>
      </c>
      <c r="BS53" s="44">
        <f>IF(L$4=0,0,求节点(L$4:L$9,$B$4:$B$9,求节点(其他调用!$C$4:$C$42,其他调用!$D$4:$D$42,其他调用!$AF54)))</f>
        <v>0</v>
      </c>
      <c r="BT53" s="44">
        <f>IF(M$4=0,0,求节点(M$4:M$9,$B$4:$B$9,求节点(其他调用!$C$4:$C$42,其他调用!$D$4:$D$42,其他调用!$AF54)))</f>
        <v>0</v>
      </c>
      <c r="BU53" s="44">
        <f>IF(N$4=0,0,求节点(N$4:N$9,$B$4:$B$9,求节点(其他调用!$C$4:$C$42,其他调用!$D$4:$D$42,其他调用!$AF54)))</f>
        <v>0</v>
      </c>
      <c r="BV53" s="44">
        <f>IF(O$4=0,0,求节点(O$4:O$9,$B$4:$B$9,求节点(其他调用!$C$4:$C$42,其他调用!$D$4:$D$42,其他调用!$AF54)))</f>
        <v>0</v>
      </c>
      <c r="BW53" s="44">
        <f>IF(P$4=0,0,求节点(P$4:P$9,$B$4:$B$9,求节点(其他调用!$C$4:$C$42,其他调用!$D$4:$D$42,其他调用!$AF54)))</f>
        <v>0</v>
      </c>
      <c r="BX53" s="44">
        <f>IF(Q$4=0,0,求节点(Q$4:Q$9,$B$4:$B$9,求节点(其他调用!$C$4:$C$42,其他调用!$D$4:$D$42,其他调用!$AF54)))</f>
        <v>0</v>
      </c>
      <c r="BY53" s="44">
        <f>IF(R$4=0,0,求节点(R$4:R$9,$B$4:$B$9,求节点(其他调用!$C$4:$C$42,其他调用!$D$4:$D$42,其他调用!$AF54)))</f>
        <v>0</v>
      </c>
      <c r="BZ53" s="44">
        <f>IF(S$4=0,0,求节点(S$4:S$9,$B$4:$B$9,求节点(其他调用!$C$4:$C$42,其他调用!$D$4:$D$42,其他调用!$AF54)))</f>
        <v>3.323894336144428</v>
      </c>
      <c r="CA53" s="44">
        <f>IF(T$4=0,0,求节点(T$4:T$9,$B$4:$B$9,求节点(其他调用!$C$4:$C$42,其他调用!$D$4:$D$42,其他调用!$AF54)))</f>
        <v>3.0303810884777738</v>
      </c>
      <c r="CB53" s="44">
        <f>IF(U$4=0,0,求节点(U$4:U$9,$B$4:$B$9,求节点(其他调用!$C$4:$C$42,其他调用!$D$4:$D$42,其他调用!$AF54)))</f>
        <v>3.736202458617389</v>
      </c>
      <c r="CC53" s="44">
        <f>IF(V$4=0,0,求节点(V$4:V$9,$B$4:$B$9,求节点(其他调用!$C$4:$C$42,其他调用!$D$4:$D$42,其他调用!$AF54)))</f>
        <v>0</v>
      </c>
      <c r="CD53" s="44">
        <f>IF(W$4=0,0,求节点(W$4:W$9,$B$4:$B$9,求节点(其他调用!$C$4:$C$42,其他调用!$D$4:$D$42,其他调用!$AF54)))</f>
        <v>1.9484701168452156</v>
      </c>
      <c r="CE53" s="44">
        <f>IF(X$4=0,0,求节点(X$4:X$9,$B$4:$B$9,求节点(其他调用!$C$4:$C$42,其他调用!$D$4:$D$42,其他调用!$AF54)))</f>
        <v>1.9484701168452156</v>
      </c>
      <c r="CF53" s="44">
        <f>IF(Y$4=0,0,求节点(Y$4:Y$9,$B$4:$B$9,求节点(其他调用!$C$4:$C$42,其他调用!$D$4:$D$42,其他调用!$AF54)))</f>
        <v>3.2071437850757292</v>
      </c>
      <c r="CG53" s="44">
        <f>IF(Z$4=0,0,求节点(Z$4:Z$9,$B$4:$B$9,求节点(其他调用!$C$4:$C$42,其他调用!$D$4:$D$42,其他调用!$AF54)))</f>
        <v>0</v>
      </c>
      <c r="CH53" s="44">
        <f>IF(AA$4=0,0,求节点(AA$4:AA$9,$B$4:$B$9,求节点(其他调用!$C$4:$C$42,其他调用!$D$4:$D$42,其他调用!$AF54)))</f>
        <v>1.9484701168452156</v>
      </c>
      <c r="CI53" s="44">
        <f>IF(AB$4=0,0,求节点(AB$4:AB$9,$B$4:$B$9,求节点(其他调用!$C$4:$C$42,其他调用!$D$4:$D$42,其他调用!$AF54)))</f>
        <v>5.7395311864791996</v>
      </c>
      <c r="CJ53" s="44">
        <f>IF(AC$4=0,0,求节点(AC$4:AC$9,$B$4:$B$9,求节点(其他调用!$C$4:$C$42,其他调用!$D$4:$D$42,其他调用!$AF54)))</f>
        <v>3.2635418698632725</v>
      </c>
      <c r="CK53" s="44">
        <f>IF(AD$4=0,0,求节点(AD$4:AD$9,$B$4:$B$9,求节点(其他调用!$C$4:$C$42,其他调用!$D$4:$D$42,其他调用!$AF54)))</f>
        <v>0.24104805276469943</v>
      </c>
      <c r="CL53" s="44">
        <f>IF(AE$4=0,0,求节点(AE$4:AE$9,$B$4:$B$9,求节点(其他调用!$C$4:$C$42,其他调用!$D$4:$D$42,其他调用!$AF54)))</f>
        <v>0.24104805276469943</v>
      </c>
      <c r="CM53" s="44">
        <f>IF(AF$4=0,0,求节点(AF$4:AF$9,$B$4:$B$9,求节点(其他调用!$C$4:$C$42,其他调用!$D$4:$D$42,其他调用!$AF54)))</f>
        <v>0.24104805276469943</v>
      </c>
      <c r="CN53" s="44">
        <f>IF(AG$4=0,0,求节点(AG$4:AG$9,$B$4:$B$9,求节点(其他调用!$C$4:$C$42,其他调用!$D$4:$D$42,其他调用!$AF54)))</f>
        <v>0.24104805276469943</v>
      </c>
      <c r="CO53" s="44">
        <f>IF(AH$4=0,0,求节点(AH$4:AH$9,$B$4:$B$9,求节点(其他调用!$C$4:$C$42,其他调用!$D$4:$D$42,其他调用!$AF54)))</f>
        <v>0.24104805276469943</v>
      </c>
      <c r="CP53" s="44">
        <f>IF(AI$4=0,0,求节点(AI$4:AI$9,$B$4:$B$9,求节点(其他调用!$C$4:$C$42,其他调用!$D$4:$D$42,其他调用!$AF54)))</f>
        <v>0.24104805276469943</v>
      </c>
      <c r="CQ53" s="44">
        <f>IF(AJ$4=0,0,求节点(AJ$4:AJ$9,$B$4:$B$9,求节点(其他调用!$C$4:$C$42,其他调用!$D$4:$D$42,其他调用!$AF54)))</f>
        <v>0.24104805276469943</v>
      </c>
      <c r="CR53" s="44">
        <f>IF(AK$4=0,0,求节点(AK$4:AK$9,$B$4:$B$9,求节点(其他调用!$C$4:$C$42,其他调用!$D$4:$D$42,其他调用!$AF54)))</f>
        <v>0.24104805276469943</v>
      </c>
      <c r="CS53" s="44">
        <f>IF(AL$4=0,0,求节点(AL$4:AL$9,$B$4:$B$9,求节点(其他调用!$C$4:$C$42,其他调用!$D$4:$D$42,其他调用!$AF54)))</f>
        <v>0.24104805276469943</v>
      </c>
      <c r="CT53" s="44">
        <f>IF(AM$4=0,0,求节点(AM$4:AM$9,$B$4:$B$9,求节点(其他调用!$C$4:$C$42,其他调用!$D$4:$D$42,其他调用!$AF54)))</f>
        <v>0.24104805276469943</v>
      </c>
      <c r="CU53" s="44">
        <f>IF(AN$4=0,0,求节点(AN$4:AN$9,$B$4:$B$9,求节点(其他调用!$C$4:$C$42,其他调用!$D$4:$D$42,其他调用!$AF54)))</f>
        <v>0.24104805276469943</v>
      </c>
      <c r="CV53" s="44">
        <f>IF(AO$4=0,0,求节点(AO$4:AO$9,$B$4:$B$9,求节点(其他调用!$C$4:$C$42,其他调用!$D$4:$D$42,其他调用!$AF54)))</f>
        <v>0.24104805276469943</v>
      </c>
      <c r="CW53" s="44">
        <f>IF(AP$4=0,0,求节点(AP$4:AP$9,$B$4:$B$9,求节点(其他调用!$C$4:$C$42,其他调用!$D$4:$D$42,其他调用!$AF54)))</f>
        <v>0.24104805276469943</v>
      </c>
      <c r="CX53" s="44">
        <f>IF(AQ$4=0,0,求节点(AQ$4:AQ$9,$B$4:$B$9,求节点(其他调用!$C$4:$C$42,其他调用!$D$4:$D$42,其他调用!$AF54)))</f>
        <v>0.24104805276469943</v>
      </c>
      <c r="CY53" s="44">
        <f>IF(AR$4=0,0,求节点(AR$4:AR$9,$B$4:$B$9,求节点(其他调用!$C$4:$C$42,其他调用!$D$4:$D$42,其他调用!$AF54)))</f>
        <v>0.24104805276469943</v>
      </c>
      <c r="CZ53" s="44">
        <f>IF(AS$4=0,0,求节点(AS$4:AS$9,$B$4:$B$9,求节点(其他调用!$C$4:$C$42,其他调用!$D$4:$D$42,其他调用!$AF54)))</f>
        <v>0.24104805276469943</v>
      </c>
      <c r="DA53" s="44">
        <f>IF(AT$4=0,0,求节点(AT$4:AT$9,$B$4:$B$9,求节点(其他调用!$C$4:$C$42,其他调用!$D$4:$D$42,其他调用!$AF54)))</f>
        <v>0.24104805276469943</v>
      </c>
      <c r="DB53" s="44">
        <f>IF(AU$4=0,0,求节点(AU$4:AU$9,$B$4:$B$9,求节点(其他调用!$C$4:$C$42,其他调用!$D$4:$D$42,其他调用!$AF54)))</f>
        <v>0.24104805276469943</v>
      </c>
      <c r="DC53" s="44">
        <f>IF(AV$4=0,0,求节点(AV$4:AV$9,$B$4:$B$9,求节点(其他调用!$C$4:$C$42,其他调用!$D$4:$D$42,其他调用!$AF54)))</f>
        <v>0.24104805276469943</v>
      </c>
      <c r="DD53" s="44">
        <f>IF(AW$4=0,0,求节点(AW$4:AW$9,$B$4:$B$9,求节点(其他调用!$C$4:$C$42,其他调用!$D$4:$D$42,其他调用!$AF54)))</f>
        <v>0.24104805276469943</v>
      </c>
      <c r="DE53" s="44">
        <f>IF(AX$4=0,0,求节点(AX$4:AX$9,$B$4:$B$9,求节点(其他调用!$C$4:$C$42,其他调用!$D$4:$D$42,其他调用!$AF54)))</f>
        <v>0.24104805276469943</v>
      </c>
      <c r="DF53" s="44">
        <f>IF(AY$4=0,0,求节点(AY$4:AY$9,$B$4:$B$9,求节点(其他调用!$C$4:$C$42,其他调用!$D$4:$D$42,其他调用!$AF54)))</f>
        <v>0.24104805276469943</v>
      </c>
      <c r="DG53" s="44">
        <f>IF(AZ$4=0,0,求节点(AZ$4:AZ$9,$B$4:$B$9,求节点(其他调用!$C$4:$C$42,其他调用!$D$4:$D$42,其他调用!$AF54)))</f>
        <v>0.24104805276469943</v>
      </c>
      <c r="DI53" s="44">
        <v>50</v>
      </c>
      <c r="DJ53" s="44">
        <f>IF(C$23=0,0,求节点(C$23:C$28,$B$23:$B$28,求节点(其他调用!$S$4:$S$20,其他调用!$T$4:$T$20,$DI53)))</f>
        <v>0</v>
      </c>
      <c r="DK53" s="44">
        <f>IF(D$23=0,0,求节点(D$23:D$28,$B$23:$B$28,求节点(其他调用!$S$4:$S$20,其他调用!$T$4:$T$20,$DI53)))</f>
        <v>0</v>
      </c>
      <c r="DL53" s="44">
        <f>IF(E$23=0,0,求节点(E$23:E$28,$B$23:$B$28,求节点(其他调用!$S$4:$S$20,其他调用!$T$4:$T$20,$DI53)))</f>
        <v>0</v>
      </c>
      <c r="DM53" s="44">
        <f>IF(F$23=0,0,求节点(F$23:F$28,$B$23:$B$28,求节点(其他调用!$S$4:$S$20,其他调用!$T$4:$T$20,$DI53)))</f>
        <v>6.5903865631822267E-4</v>
      </c>
      <c r="DN53" s="44">
        <f>IF(G$23=0,0,求节点(G$23:G$28,$B$23:$B$28,求节点(其他调用!$S$4:$S$20,其他调用!$T$4:$T$20,$DI53)))</f>
        <v>9.8855798447738952E-4</v>
      </c>
      <c r="DO53" s="44">
        <f>IF(H$23=0,0,求节点(H$23:H$28,$B$23:$B$28,求节点(其他调用!$S$4:$S$20,其他调用!$T$4:$T$20,$DI53)))</f>
        <v>9.8855798447738952E-4</v>
      </c>
      <c r="DP53" s="44">
        <f>IF(I$23=0,0,求节点(I$23:I$28,$B$23:$B$28,求节点(其他调用!$S$4:$S$20,其他调用!$T$4:$T$20,$DI53)))</f>
        <v>1.4978151279960716E-3</v>
      </c>
      <c r="DQ53" s="44">
        <f>IF(J$23=0,0,求节点(J$23:J$28,$B$23:$B$28,求节点(其他调用!$S$4:$S$20,其他调用!$T$4:$T$20,$DI53)))</f>
        <v>0</v>
      </c>
      <c r="DR53" s="44">
        <f>IF(K$23=0,0,求节点(K$23:K$28,$B$23:$B$28,求节点(其他调用!$S$4:$S$20,其他调用!$T$4:$T$20,$DI53)))</f>
        <v>9.8855798447738952E-4</v>
      </c>
      <c r="DS53" s="44">
        <f>IF(L$23=0,0,求节点(L$23:L$28,$B$23:$B$28,求节点(其他调用!$S$4:$S$20,其他调用!$T$4:$T$20,$DI53)))</f>
        <v>0</v>
      </c>
      <c r="DT53" s="44">
        <f>IF(M$23=0,0,求节点(M$23:M$28,$B$23:$B$28,求节点(其他调用!$S$4:$S$20,其他调用!$T$4:$T$20,$DI53)))</f>
        <v>0</v>
      </c>
      <c r="DU53" s="44">
        <f>IF(N$23=0,0,求节点(N$23:N$28,$B$23:$B$28,求节点(其他调用!$S$4:$S$20,其他调用!$T$4:$T$20,$DI53)))</f>
        <v>0</v>
      </c>
      <c r="DV53" s="44">
        <f>IF(O$23=0,0,求节点(O$23:O$28,$B$23:$B$28,求节点(其他调用!$S$4:$S$20,其他调用!$T$4:$T$20,$DI53)))</f>
        <v>0</v>
      </c>
      <c r="DW53" s="44">
        <f>IF(P$23=0,0,求节点(P$23:P$28,$B$23:$B$28,求节点(其他调用!$S$4:$S$20,其他调用!$T$4:$T$20,$DI53)))</f>
        <v>0</v>
      </c>
      <c r="DX53" s="44">
        <f>IF(Q$23=0,0,求节点(Q$23:Q$28,$B$23:$B$28,求节点(其他调用!$S$4:$S$20,其他调用!$T$4:$T$20,$DI53)))</f>
        <v>0</v>
      </c>
      <c r="DY53" s="44">
        <f>IF(R$23=0,0,求节点(R$23:R$28,$B$23:$B$28,求节点(其他调用!$S$4:$S$20,其他调用!$T$4:$T$20,$DI53)))</f>
        <v>0</v>
      </c>
      <c r="DZ53" s="44">
        <f>IF(S$23=0,0,求节点(S$23:S$28,$B$23:$B$28,求节点(其他调用!$S$4:$S$20,其他调用!$T$4:$T$20,$DI53)))</f>
        <v>0</v>
      </c>
      <c r="EA53" s="44">
        <f>IF(T$23=0,0,求节点(T$23:T$28,$B$23:$B$28,求节点(其他调用!$S$4:$S$20,其他调用!$T$4:$T$20,$DI53)))</f>
        <v>0</v>
      </c>
      <c r="EB53" s="44">
        <f>IF(U$23=0,0,求节点(U$23:U$28,$B$23:$B$28,求节点(其他调用!$S$4:$S$20,其他调用!$T$4:$T$20,$DI53)))</f>
        <v>0</v>
      </c>
      <c r="EC53" s="44">
        <f>IF(V$23=0,0,求节点(V$23:V$28,$B$23:$B$28,求节点(其他调用!$S$4:$S$20,其他调用!$T$4:$T$20,$DI53)))</f>
        <v>0</v>
      </c>
      <c r="EF53" s="44">
        <v>50</v>
      </c>
      <c r="EG53" s="44">
        <f>IF(C$4=0,0,求节点(C$4:C$9,$B$4:$B$9,求节点(其他调用!$F$4:$F$42,其他调用!$G$4:$G$42,其他调用!$AG54)))</f>
        <v>3.1570857339083394</v>
      </c>
      <c r="EH53" s="44">
        <f>IF(D$4=0,0,求节点(D$4:D$9,$B$4:$B$9,求节点(其他调用!$F$4:$F$42,其他调用!$G$4:$G$42,其他调用!$AG54)))</f>
        <v>6</v>
      </c>
      <c r="EI53" s="44">
        <f>IF(E$4=0,0,求节点(E$4:E$9,$B$4:$B$9,求节点(其他调用!$F$4:$F$42,其他调用!$G$4:$G$42,其他调用!$AG54)))</f>
        <v>1.1244836134080283</v>
      </c>
      <c r="EJ53" s="44">
        <f>IF(F$4=0,0,求节点(F$4:F$9,$B$4:$B$9,求节点(其他调用!$F$4:$F$42,其他调用!$G$4:$G$42,其他调用!$AG54)))</f>
        <v>0</v>
      </c>
      <c r="EK53" s="44">
        <f>IF(G$4=0,0,求节点(G$4:G$9,$B$4:$B$9,求节点(其他调用!$F$4:$F$42,其他调用!$G$4:$G$42,其他调用!$AG54)))</f>
        <v>0</v>
      </c>
      <c r="EL53" s="44">
        <f>IF(H$4=0,0,求节点(H$4:H$9,$B$4:$B$9,求节点(其他调用!$F$4:$F$42,其他调用!$G$4:$G$42,其他调用!$AG54)))</f>
        <v>0</v>
      </c>
      <c r="EM53" s="44">
        <f>IF(I$4=0,0,求节点(I$4:I$9,$B$4:$B$9,求节点(其他调用!$F$4:$F$42,其他调用!$G$4:$G$42,其他调用!$AG54)))</f>
        <v>0</v>
      </c>
      <c r="EN53" s="44">
        <f>IF(J$4=0,0,求节点(J$4:J$9,$B$4:$B$9,求节点(其他调用!$F$4:$F$42,其他调用!$G$4:$G$42,其他调用!$AG54)))</f>
        <v>0</v>
      </c>
      <c r="EO53" s="44">
        <f>IF(K$4=0,0,求节点(K$4:K$9,$B$4:$B$9,求节点(其他调用!$F$4:$F$42,其他调用!$G$4:$G$42,其他调用!$AG54)))</f>
        <v>0</v>
      </c>
      <c r="EP53" s="44">
        <f>IF(L$4=0,0,求节点(L$4:L$9,$B$4:$B$9,求节点(其他调用!$F$4:$F$42,其他调用!$G$4:$G$42,其他调用!$AG54)))</f>
        <v>0</v>
      </c>
      <c r="EQ53" s="44">
        <f>IF(M$4=0,0,求节点(M$4:M$9,$B$4:$B$9,求节点(其他调用!$F$4:$F$42,其他调用!$G$4:$G$42,其他调用!$AG54)))</f>
        <v>0</v>
      </c>
      <c r="ER53" s="44">
        <f>IF(N$4=0,0,求节点(N$4:N$9,$B$4:$B$9,求节点(其他调用!$F$4:$F$42,其他调用!$G$4:$G$42,其他调用!$AG54)))</f>
        <v>0</v>
      </c>
      <c r="ES53" s="44">
        <f>IF(O$4=0,0,求节点(O$4:O$9,$B$4:$B$9,求节点(其他调用!$F$4:$F$42,其他调用!$G$4:$G$42,其他调用!$AG54)))</f>
        <v>0</v>
      </c>
      <c r="ET53" s="44">
        <f>IF(P$4=0,0,求节点(P$4:P$9,$B$4:$B$9,求节点(其他调用!$F$4:$F$42,其他调用!$G$4:$G$42,其他调用!$AG54)))</f>
        <v>0</v>
      </c>
      <c r="EU53" s="44">
        <f>IF(Q$4=0,0,求节点(Q$4:Q$9,$B$4:$B$9,求节点(其他调用!$F$4:$F$42,其他调用!$G$4:$G$42,其他调用!$AG54)))</f>
        <v>0</v>
      </c>
      <c r="EV53" s="44">
        <f>IF(R$4=0,0,求节点(R$4:R$9,$B$4:$B$9,求节点(其他调用!$F$4:$F$42,其他调用!$G$4:$G$42,其他调用!$AG54)))</f>
        <v>0</v>
      </c>
      <c r="EW53" s="44">
        <f>IF(S$4=0,0,求节点(S$4:S$9,$B$4:$B$9,求节点(其他调用!$F$4:$F$42,其他调用!$G$4:$G$42,其他调用!$AG54)))</f>
        <v>3.4944409462879413</v>
      </c>
      <c r="EX53" s="44">
        <f>IF(T$4=0,0,求节点(T$4:T$9,$B$4:$B$9,求节点(其他调用!$F$4:$F$42,其他调用!$G$4:$G$42,其他调用!$AG54)))</f>
        <v>3.0957686588067967</v>
      </c>
      <c r="EY53" s="44">
        <f>IF(U$4=0,0,求节点(U$4:U$9,$B$4:$B$9,求节点(其他调用!$F$4:$F$42,其他调用!$G$4:$G$42,其他调用!$AG54)))</f>
        <v>4.2483316740874759</v>
      </c>
      <c r="EZ53" s="44">
        <f>IF(V$4=0,0,求节点(V$4:V$9,$B$4:$B$9,求节点(其他调用!$F$4:$F$42,其他调用!$G$4:$G$42,其他调用!$AG54)))</f>
        <v>0</v>
      </c>
      <c r="FA53" s="44">
        <f>IF(W$4=0,0,求节点(W$4:W$9,$B$4:$B$9,求节点(其他调用!$F$4:$F$42,其他调用!$G$4:$G$42,其他调用!$AG54)))</f>
        <v>2.2323694116949859</v>
      </c>
      <c r="FB53" s="44">
        <f>IF(X$4=0,0,求节点(X$4:X$9,$B$4:$B$9,求节点(其他调用!$F$4:$F$42,其他调用!$G$4:$G$42,其他调用!$AG54)))</f>
        <v>2.2323694116949859</v>
      </c>
      <c r="FC53" s="44">
        <f>IF(Y$4=0,0,求节点(Y$4:Y$9,$B$4:$B$9,求节点(其他调用!$F$4:$F$42,其他调用!$G$4:$G$42,其他调用!$AG54)))</f>
        <v>3.6529681282281588</v>
      </c>
      <c r="FD53" s="44">
        <f>IF(Z$4=0,0,求节点(Z$4:Z$9,$B$4:$B$9,求节点(其他调用!$F$4:$F$42,其他调用!$G$4:$G$42,其他调用!$AG54)))</f>
        <v>0</v>
      </c>
      <c r="FE53" s="44">
        <f>IF(AA$4=0,0,求节点(AA$4:AA$9,$B$4:$B$9,求节点(其他调用!$F$4:$F$42,其他调用!$G$4:$G$42,其他调用!$AG54)))</f>
        <v>2.2323694116949859</v>
      </c>
      <c r="FF53" s="44">
        <f>IF(AB$4=0,0,求节点(AB$4:AB$9,$B$4:$B$9,求节点(其他调用!$F$4:$F$42,其他调用!$G$4:$G$42,其他调用!$AG54)))</f>
        <v>6</v>
      </c>
      <c r="FG53" s="44">
        <f>IF(AC$4=0,0,求节点(AC$4:AC$9,$B$4:$B$9,求节点(其他调用!$F$4:$F$42,其他调用!$G$4:$G$42,其他调用!$AG54)))</f>
        <v>3.3778291636101083</v>
      </c>
      <c r="FH53" s="44">
        <f>IF(AD$4=0,0,求节点(AD$4:AD$9,$B$4:$B$9,求节点(其他调用!$F$4:$F$42,其他调用!$G$4:$G$42,其他调用!$AG54)))</f>
        <v>0.29182932484582547</v>
      </c>
      <c r="FI53" s="44">
        <f>IF(AE$4=0,0,求节点(AE$4:AE$9,$B$4:$B$9,求节点(其他调用!$F$4:$F$42,其他调用!$G$4:$G$42,其他调用!$AG54)))</f>
        <v>0.29182932484582547</v>
      </c>
      <c r="FJ53" s="44">
        <f>IF(AF$4=0,0,求节点(AF$4:AF$9,$B$4:$B$9,求节点(其他调用!$F$4:$F$42,其他调用!$G$4:$G$42,其他调用!$AG54)))</f>
        <v>0.29182932484582547</v>
      </c>
      <c r="FK53" s="44">
        <f>IF(AG$4=0,0,求节点(AG$4:AG$9,$B$4:$B$9,求节点(其他调用!$F$4:$F$42,其他调用!$G$4:$G$42,其他调用!$AG54)))</f>
        <v>0.29182932484582547</v>
      </c>
      <c r="FL53" s="44">
        <f>IF(AH$4=0,0,求节点(AH$4:AH$9,$B$4:$B$9,求节点(其他调用!$F$4:$F$42,其他调用!$G$4:$G$42,其他调用!$AG54)))</f>
        <v>0.29182932484582547</v>
      </c>
      <c r="FM53" s="44">
        <f>IF(AI$4=0,0,求节点(AI$4:AI$9,$B$4:$B$9,求节点(其他调用!$F$4:$F$42,其他调用!$G$4:$G$42,其他调用!$AG54)))</f>
        <v>0.29182932484582547</v>
      </c>
      <c r="FN53" s="44">
        <f>IF(AJ$4=0,0,求节点(AJ$4:AJ$9,$B$4:$B$9,求节点(其他调用!$F$4:$F$42,其他调用!$G$4:$G$42,其他调用!$AG54)))</f>
        <v>0.29182932484582547</v>
      </c>
      <c r="FO53" s="44">
        <f>IF(AK$4=0,0,求节点(AK$4:AK$9,$B$4:$B$9,求节点(其他调用!$F$4:$F$42,其他调用!$G$4:$G$42,其他调用!$AG54)))</f>
        <v>0.29182932484582547</v>
      </c>
      <c r="FP53" s="44">
        <f>IF(AL$4=0,0,求节点(AL$4:AL$9,$B$4:$B$9,求节点(其他调用!$F$4:$F$42,其他调用!$G$4:$G$42,其他调用!$AG54)))</f>
        <v>0.29182932484582547</v>
      </c>
      <c r="FQ53" s="44">
        <f>IF(AM$4=0,0,求节点(AM$4:AM$9,$B$4:$B$9,求节点(其他调用!$F$4:$F$42,其他调用!$G$4:$G$42,其他调用!$AG54)))</f>
        <v>0.29182932484582547</v>
      </c>
      <c r="FR53" s="44">
        <f>IF(AN$4=0,0,求节点(AN$4:AN$9,$B$4:$B$9,求节点(其他调用!$F$4:$F$42,其他调用!$G$4:$G$42,其他调用!$AG54)))</f>
        <v>0.29182932484582547</v>
      </c>
      <c r="FS53" s="44">
        <f>IF(AO$4=0,0,求节点(AO$4:AO$9,$B$4:$B$9,求节点(其他调用!$F$4:$F$42,其他调用!$G$4:$G$42,其他调用!$AG54)))</f>
        <v>0.29182932484582547</v>
      </c>
      <c r="FT53" s="44">
        <f>IF(AP$4=0,0,求节点(AP$4:AP$9,$B$4:$B$9,求节点(其他调用!$F$4:$F$42,其他调用!$G$4:$G$42,其他调用!$AG54)))</f>
        <v>0.29182932484582547</v>
      </c>
      <c r="FU53" s="44">
        <f>IF(AQ$4=0,0,求节点(AQ$4:AQ$9,$B$4:$B$9,求节点(其他调用!$F$4:$F$42,其他调用!$G$4:$G$42,其他调用!$AG54)))</f>
        <v>0.29182932484582547</v>
      </c>
      <c r="FV53" s="44">
        <f>IF(AR$4=0,0,求节点(AR$4:AR$9,$B$4:$B$9,求节点(其他调用!$F$4:$F$42,其他调用!$G$4:$G$42,其他调用!$AG54)))</f>
        <v>0.29182932484582547</v>
      </c>
      <c r="FW53" s="44">
        <f>IF(AS$4=0,0,求节点(AS$4:AS$9,$B$4:$B$9,求节点(其他调用!$F$4:$F$42,其他调用!$G$4:$G$42,其他调用!$AG54)))</f>
        <v>0.29182932484582547</v>
      </c>
      <c r="FX53" s="44">
        <f>IF(AT$4=0,0,求节点(AT$4:AT$9,$B$4:$B$9,求节点(其他调用!$F$4:$F$42,其他调用!$G$4:$G$42,其他调用!$AG54)))</f>
        <v>0.29182932484582547</v>
      </c>
      <c r="FY53" s="44">
        <f>IF(AU$4=0,0,求节点(AU$4:AU$9,$B$4:$B$9,求节点(其他调用!$F$4:$F$42,其他调用!$G$4:$G$42,其他调用!$AG54)))</f>
        <v>0.29182932484582547</v>
      </c>
      <c r="FZ53" s="44">
        <f>IF(AV$4=0,0,求节点(AV$4:AV$9,$B$4:$B$9,求节点(其他调用!$F$4:$F$42,其他调用!$G$4:$G$42,其他调用!$AG54)))</f>
        <v>0.29182932484582547</v>
      </c>
      <c r="GA53" s="44">
        <f>IF(AW$4=0,0,求节点(AW$4:AW$9,$B$4:$B$9,求节点(其他调用!$F$4:$F$42,其他调用!$G$4:$G$42,其他调用!$AG54)))</f>
        <v>0.29182932484582547</v>
      </c>
      <c r="GB53" s="44">
        <f>IF(AX$4=0,0,求节点(AX$4:AX$9,$B$4:$B$9,求节点(其他调用!$F$4:$F$42,其他调用!$G$4:$G$42,其他调用!$AG54)))</f>
        <v>0.29182932484582547</v>
      </c>
      <c r="GC53" s="44">
        <f>IF(AY$4=0,0,求节点(AY$4:AY$9,$B$4:$B$9,求节点(其他调用!$F$4:$F$42,其他调用!$G$4:$G$42,其他调用!$AG54)))</f>
        <v>0.29182932484582547</v>
      </c>
      <c r="GD53" s="44">
        <f>IF(AZ$4=0,0,求节点(AZ$4:AZ$9,$B$4:$B$9,求节点(其他调用!$F$4:$F$42,其他调用!$G$4:$G$42,其他调用!$AG54)))</f>
        <v>0.29182932484582547</v>
      </c>
      <c r="GF53" s="44">
        <v>50</v>
      </c>
      <c r="GG53" s="44">
        <f>IF(C$23=0,0,求节点(C$23:C$28,$B$23:$B$28,求节点(其他调用!$U$4:$U$20,其他调用!$V$4:$V$20,$GF53)))</f>
        <v>0</v>
      </c>
      <c r="GH53" s="44">
        <f>IF(D$23=0,0,求节点(D$23:D$28,$B$23:$B$28,求节点(其他调用!$U$4:$U$20,其他调用!$V$4:$V$20,$GF53)))</f>
        <v>0</v>
      </c>
      <c r="GI53" s="44">
        <f>IF(E$23=0,0,求节点(E$23:E$28,$B$23:$B$28,求节点(其他调用!$U$4:$U$20,其他调用!$V$4:$V$20,$GF53)))</f>
        <v>0</v>
      </c>
      <c r="GJ53" s="44">
        <f>IF(F$23=0,0,求节点(F$23:F$28,$B$23:$B$28,求节点(其他调用!$U$4:$U$20,其他调用!$V$4:$V$20,$GF53)))</f>
        <v>0</v>
      </c>
      <c r="GK53" s="44">
        <f>IF(G$23=0,0,求节点(G$23:G$28,$B$23:$B$28,求节点(其他调用!$U$4:$U$20,其他调用!$V$4:$V$20,$GF53)))</f>
        <v>0</v>
      </c>
      <c r="GL53" s="44">
        <f>IF(H$23=0,0,求节点(H$23:H$28,$B$23:$B$28,求节点(其他调用!$U$4:$U$20,其他调用!$V$4:$V$20,$GF53)))</f>
        <v>0</v>
      </c>
      <c r="GM53" s="44">
        <f>IF(I$23=0,0,求节点(I$23:I$28,$B$23:$B$28,求节点(其他调用!$U$4:$U$20,其他调用!$V$4:$V$20,$GF53)))</f>
        <v>0</v>
      </c>
      <c r="GN53" s="44">
        <f>IF(J$23=0,0,求节点(J$23:J$28,$B$23:$B$28,求节点(其他调用!$U$4:$U$20,其他调用!$V$4:$V$20,$GF53)))</f>
        <v>0</v>
      </c>
      <c r="GO53" s="44">
        <f>IF(K$23=0,0,求节点(K$23:K$28,$B$23:$B$28,求节点(其他调用!$U$4:$U$20,其他调用!$V$4:$V$20,$GF53)))</f>
        <v>0</v>
      </c>
      <c r="GP53" s="44">
        <f>IF(L$23=0,0,求节点(L$23:L$28,$B$23:$B$28,求节点(其他调用!$U$4:$U$20,其他调用!$V$4:$V$20,$GF53)))</f>
        <v>0</v>
      </c>
      <c r="GQ53" s="44">
        <f>IF(M$23=0,0,求节点(M$23:M$28,$B$23:$B$28,求节点(其他调用!$U$4:$U$20,其他调用!$V$4:$V$20,$GF53)))</f>
        <v>0</v>
      </c>
      <c r="GR53" s="44">
        <f>IF(N$23=0,0,求节点(N$23:N$28,$B$23:$B$28,求节点(其他调用!$U$4:$U$20,其他调用!$V$4:$V$20,$GF53)))</f>
        <v>0</v>
      </c>
      <c r="GS53" s="44">
        <f>IF(O$23=0,0,求节点(O$23:O$28,$B$23:$B$28,求节点(其他调用!$U$4:$U$20,其他调用!$V$4:$V$20,$GF53)))</f>
        <v>0</v>
      </c>
      <c r="GT53" s="44">
        <f>IF(P$23=0,0,求节点(P$23:P$28,$B$23:$B$28,求节点(其他调用!$U$4:$U$20,其他调用!$V$4:$V$20,$GF53)))</f>
        <v>0</v>
      </c>
      <c r="GU53" s="44">
        <f>IF(Q$23=0,0,求节点(Q$23:Q$28,$B$23:$B$28,求节点(其他调用!$U$4:$U$20,其他调用!$V$4:$V$20,$GF53)))</f>
        <v>0</v>
      </c>
      <c r="GV53" s="44">
        <f>IF(R$23=0,0,求节点(R$23:R$28,$B$23:$B$28,求节点(其他调用!$U$4:$U$20,其他调用!$V$4:$V$20,$GF53)))</f>
        <v>0</v>
      </c>
      <c r="GW53" s="44">
        <f>IF(S$23=0,0,求节点(S$23:S$28,$B$23:$B$28,求节点(其他调用!$U$4:$U$20,其他调用!$V$4:$V$20,$GF53)))</f>
        <v>0</v>
      </c>
      <c r="GX53" s="44">
        <f>IF(T$23=0,0,求节点(T$23:T$28,$B$23:$B$28,求节点(其他调用!$U$4:$U$20,其他调用!$V$4:$V$20,$GF53)))</f>
        <v>0</v>
      </c>
      <c r="GY53" s="44">
        <f>IF(U$23=0,0,求节点(U$23:U$28,$B$23:$B$28,求节点(其他调用!$U$4:$U$20,其他调用!$V$4:$V$20,$GF53)))</f>
        <v>0</v>
      </c>
      <c r="GZ53" s="44">
        <f>IF(V$23=0,0,求节点(V$23:V$28,$B$23:$B$28,求节点(其他调用!$U$4:$U$20,其他调用!$V$4:$V$20,$GF53)))</f>
        <v>0</v>
      </c>
      <c r="HC53" s="44">
        <v>50</v>
      </c>
      <c r="HD53" s="44">
        <f>IF(C$4=0,0,求节点(C$4:C$9,$B$4:$B$9,求节点(其他调用!$I$4:$I$42,其他调用!$J$4:$J$42,其他调用!$AH54)))</f>
        <v>3.9172327694926228</v>
      </c>
      <c r="HE53" s="44">
        <f>IF(D$4=0,0,求节点(D$4:D$9,$B$4:$B$9,求节点(其他调用!$I$4:$I$42,其他调用!$J$4:$J$42,其他调用!$AH54)))</f>
        <v>6</v>
      </c>
      <c r="HF53" s="44">
        <f>IF(E$4=0,0,求节点(E$4:E$9,$B$4:$B$9,求节点(其他调用!$I$4:$I$42,其他调用!$J$4:$J$42,其他调用!$AH54)))</f>
        <v>1.4330671123773624</v>
      </c>
      <c r="HG53" s="44">
        <f>IF(F$4=0,0,求节点(F$4:F$9,$B$4:$B$9,求节点(其他调用!$I$4:$I$42,其他调用!$J$4:$J$42,其他调用!$AH54)))</f>
        <v>0</v>
      </c>
      <c r="HH53" s="44">
        <f>IF(G$4=0,0,求节点(G$4:G$9,$B$4:$B$9,求节点(其他调用!$I$4:$I$42,其他调用!$J$4:$J$42,其他调用!$AH54)))</f>
        <v>0</v>
      </c>
      <c r="HI53" s="44">
        <f>IF(H$4=0,0,求节点(H$4:H$9,$B$4:$B$9,求节点(其他调用!$I$4:$I$42,其他调用!$J$4:$J$42,其他调用!$AH54)))</f>
        <v>0</v>
      </c>
      <c r="HJ53" s="44">
        <f>IF(I$4=0,0,求节点(I$4:I$9,$B$4:$B$9,求节点(其他调用!$I$4:$I$42,其他调用!$J$4:$J$42,其他调用!$AH54)))</f>
        <v>0</v>
      </c>
      <c r="HK53" s="44">
        <f>IF(J$4=0,0,求节点(J$4:J$9,$B$4:$B$9,求节点(其他调用!$I$4:$I$42,其他调用!$J$4:$J$42,其他调用!$AH54)))</f>
        <v>0</v>
      </c>
      <c r="HL53" s="44">
        <f>IF(K$4=0,0,求节点(K$4:K$9,$B$4:$B$9,求节点(其他调用!$I$4:$I$42,其他调用!$J$4:$J$42,其他调用!$AH54)))</f>
        <v>0</v>
      </c>
      <c r="HM53" s="44">
        <f>IF(L$4=0,0,求节点(L$4:L$9,$B$4:$B$9,求节点(其他调用!$I$4:$I$42,其他调用!$J$4:$J$42,其他调用!$AH54)))</f>
        <v>0</v>
      </c>
      <c r="HN53" s="44">
        <f>IF(M$4=0,0,求节点(M$4:M$9,$B$4:$B$9,求节点(其他调用!$I$4:$I$42,其他调用!$J$4:$J$42,其他调用!$AH54)))</f>
        <v>0</v>
      </c>
      <c r="HO53" s="44">
        <f>IF(N$4=0,0,求节点(N$4:N$9,$B$4:$B$9,求节点(其他调用!$I$4:$I$42,其他调用!$J$4:$J$42,其他调用!$AH54)))</f>
        <v>0</v>
      </c>
      <c r="HP53" s="44">
        <f>IF(O$4=0,0,求节点(O$4:O$9,$B$4:$B$9,求节点(其他调用!$I$4:$I$42,其他调用!$J$4:$J$42,其他调用!$AH54)))</f>
        <v>0</v>
      </c>
      <c r="HQ53" s="44">
        <f>IF(P$4=0,0,求节点(P$4:P$9,$B$4:$B$9,求节点(其他调用!$I$4:$I$42,其他调用!$J$4:$J$42,其他调用!$AH54)))</f>
        <v>0</v>
      </c>
      <c r="HR53" s="44">
        <f>IF(Q$4=0,0,求节点(Q$4:Q$9,$B$4:$B$9,求节点(其他调用!$I$4:$I$42,其他调用!$J$4:$J$42,其他调用!$AH54)))</f>
        <v>0</v>
      </c>
      <c r="HS53" s="44">
        <f>IF(R$4=0,0,求节点(R$4:R$9,$B$4:$B$9,求节点(其他调用!$I$4:$I$42,其他调用!$J$4:$J$42,其他调用!$AH54)))</f>
        <v>0</v>
      </c>
      <c r="HT53" s="44">
        <f>IF(S$4=0,0,求节点(S$4:S$9,$B$4:$B$9,求节点(其他调用!$I$4:$I$42,其他调用!$J$4:$J$42,其他调用!$AH54)))</f>
        <v>3.8550184307382844</v>
      </c>
      <c r="HU53" s="44">
        <f>IF(T$4=0,0,求节点(T$4:T$9,$B$4:$B$9,求节点(其他调用!$I$4:$I$42,其他调用!$J$4:$J$42,其他调用!$AH54)))</f>
        <v>3.2340140663450585</v>
      </c>
      <c r="HV53" s="44">
        <f>IF(U$4=0,0,求节点(U$4:U$9,$B$4:$B$9,求节点(其他调用!$I$4:$I$42,其他调用!$J$4:$J$42,其他调用!$AH54)))</f>
        <v>5.2125879146566145</v>
      </c>
      <c r="HW53" s="44">
        <f>IF(V$4=0,0,求节点(V$4:V$9,$B$4:$B$9,求节点(其他调用!$I$4:$I$42,其他调用!$J$4:$J$42,其他调用!$AH54)))</f>
        <v>0</v>
      </c>
      <c r="HX53" s="44">
        <f>IF(W$4=0,0,求节点(W$4:W$9,$B$4:$B$9,求节点(其他调用!$I$4:$I$42,其他调用!$J$4:$J$42,其他调用!$AH54)))</f>
        <v>2.8083919431044095</v>
      </c>
      <c r="HY53" s="44">
        <f>IF(X$4=0,0,求节点(X$4:X$9,$B$4:$B$9,求节点(其他调用!$I$4:$I$42,其他调用!$J$4:$J$42,其他调用!$AH54)))</f>
        <v>2.8083919431044095</v>
      </c>
      <c r="HZ53" s="44">
        <f>IF(Y$4=0,0,求节点(Y$4:Y$9,$B$4:$B$9,求节点(其他调用!$I$4:$I$42,其他调用!$J$4:$J$42,其他调用!$AH54)))</f>
        <v>4.503927305836875</v>
      </c>
      <c r="IA53" s="44">
        <f>IF(Z$4=0,0,求节点(Z$4:Z$9,$B$4:$B$9,求节点(其他调用!$I$4:$I$42,其他调用!$J$4:$J$42,其他调用!$AH54)))</f>
        <v>0</v>
      </c>
      <c r="IB53" s="44">
        <f>IF(AA$4=0,0,求节点(AA$4:AA$9,$B$4:$B$9,求节点(其他调用!$I$4:$I$42,其他调用!$J$4:$J$42,其他调用!$AH54)))</f>
        <v>2.8083919431044095</v>
      </c>
      <c r="IC53" s="44">
        <f>IF(AB$4=0,0,求节点(AB$4:AB$9,$B$4:$B$9,求节点(其他调用!$I$4:$I$42,其他调用!$J$4:$J$42,其他调用!$AH54)))</f>
        <v>6</v>
      </c>
      <c r="ID53" s="44">
        <f>IF(AC$4=0,0,求节点(AC$4:AC$9,$B$4:$B$9,求节点(其他调用!$I$4:$I$42,其他调用!$J$4:$J$42,其他调用!$AH54)))</f>
        <v>3.6194606146790811</v>
      </c>
      <c r="IE53" s="44">
        <f>IF(AD$4=0,0,求节点(AD$4:AD$9,$B$4:$B$9,求节点(其他调用!$I$4:$I$42,其他调用!$J$4:$J$42,其他调用!$AH54)))</f>
        <v>0.39919342506917588</v>
      </c>
      <c r="IF53" s="44">
        <f>IF(AE$4=0,0,求节点(AE$4:AE$9,$B$4:$B$9,求节点(其他调用!$I$4:$I$42,其他调用!$J$4:$J$42,其他调用!$AH54)))</f>
        <v>0.39919342506917588</v>
      </c>
      <c r="IG53" s="44">
        <f>IF(AF$4=0,0,求节点(AF$4:AF$9,$B$4:$B$9,求节点(其他调用!$I$4:$I$42,其他调用!$J$4:$J$42,其他调用!$AH54)))</f>
        <v>0.39919342506917588</v>
      </c>
      <c r="IH53" s="44">
        <f>IF(AG$4=0,0,求节点(AG$4:AG$9,$B$4:$B$9,求节点(其他调用!$I$4:$I$42,其他调用!$J$4:$J$42,其他调用!$AH54)))</f>
        <v>0.39919342506917588</v>
      </c>
      <c r="II53" s="44">
        <f>IF(AH$4=0,0,求节点(AH$4:AH$9,$B$4:$B$9,求节点(其他调用!$I$4:$I$42,其他调用!$J$4:$J$42,其他调用!$AH54)))</f>
        <v>0.39919342506917588</v>
      </c>
      <c r="IJ53" s="44">
        <f>IF(AI$4=0,0,求节点(AI$4:AI$9,$B$4:$B$9,求节点(其他调用!$I$4:$I$42,其他调用!$J$4:$J$42,其他调用!$AH54)))</f>
        <v>0.39919342506917588</v>
      </c>
      <c r="IK53" s="44">
        <f>IF(AJ$4=0,0,求节点(AJ$4:AJ$9,$B$4:$B$9,求节点(其他调用!$I$4:$I$42,其他调用!$J$4:$J$42,其他调用!$AH54)))</f>
        <v>0.39919342506917588</v>
      </c>
      <c r="IL53" s="44">
        <f>IF(AK$4=0,0,求节点(AK$4:AK$9,$B$4:$B$9,求节点(其他调用!$I$4:$I$42,其他调用!$J$4:$J$42,其他调用!$AH54)))</f>
        <v>0.39919342506917588</v>
      </c>
      <c r="IM53" s="44">
        <f>IF(AL$4=0,0,求节点(AL$4:AL$9,$B$4:$B$9,求节点(其他调用!$I$4:$I$42,其他调用!$J$4:$J$42,其他调用!$AH54)))</f>
        <v>0.39919342506917588</v>
      </c>
      <c r="IN53" s="44">
        <f>IF(AM$4=0,0,求节点(AM$4:AM$9,$B$4:$B$9,求节点(其他调用!$I$4:$I$42,其他调用!$J$4:$J$42,其他调用!$AH54)))</f>
        <v>0.39919342506917588</v>
      </c>
      <c r="IO53" s="44">
        <f>IF(AN$4=0,0,求节点(AN$4:AN$9,$B$4:$B$9,求节点(其他调用!$I$4:$I$42,其他调用!$J$4:$J$42,其他调用!$AH54)))</f>
        <v>0.39919342506917588</v>
      </c>
      <c r="IP53" s="44">
        <f>IF(AO$4=0,0,求节点(AO$4:AO$9,$B$4:$B$9,求节点(其他调用!$I$4:$I$42,其他调用!$J$4:$J$42,其他调用!$AH54)))</f>
        <v>0.39919342506917588</v>
      </c>
      <c r="IQ53" s="44">
        <f>IF(AP$4=0,0,求节点(AP$4:AP$9,$B$4:$B$9,求节点(其他调用!$I$4:$I$42,其他调用!$J$4:$J$42,其他调用!$AH54)))</f>
        <v>0.39919342506917588</v>
      </c>
      <c r="IR53" s="44">
        <f>IF(AQ$4=0,0,求节点(AQ$4:AQ$9,$B$4:$B$9,求节点(其他调用!$I$4:$I$42,其他调用!$J$4:$J$42,其他调用!$AH54)))</f>
        <v>0.39919342506917588</v>
      </c>
      <c r="IS53" s="44">
        <f>IF(AR$4=0,0,求节点(AR$4:AR$9,$B$4:$B$9,求节点(其他调用!$I$4:$I$42,其他调用!$J$4:$J$42,其他调用!$AH54)))</f>
        <v>0.39919342506917588</v>
      </c>
      <c r="IT53" s="44">
        <f>IF(AS$4=0,0,求节点(AS$4:AS$9,$B$4:$B$9,求节点(其他调用!$I$4:$I$42,其他调用!$J$4:$J$42,其他调用!$AH54)))</f>
        <v>0.39919342506917588</v>
      </c>
      <c r="IU53" s="44">
        <f>IF(AT$4=0,0,求节点(AT$4:AT$9,$B$4:$B$9,求节点(其他调用!$I$4:$I$42,其他调用!$J$4:$J$42,其他调用!$AH54)))</f>
        <v>0.39919342506917588</v>
      </c>
      <c r="IV53" s="44">
        <f>IF(AU$4=0,0,求节点(AU$4:AU$9,$B$4:$B$9,求节点(其他调用!$I$4:$I$42,其他调用!$J$4:$J$42,其他调用!$AH54)))</f>
        <v>0.39919342506917588</v>
      </c>
      <c r="IW53" s="44">
        <f>IF(AV$4=0,0,求节点(AV$4:AV$9,$B$4:$B$9,求节点(其他调用!$I$4:$I$42,其他调用!$J$4:$J$42,其他调用!$AH54)))</f>
        <v>0.39919342506917588</v>
      </c>
      <c r="IX53" s="44">
        <f>IF(AW$4=0,0,求节点(AW$4:AW$9,$B$4:$B$9,求节点(其他调用!$I$4:$I$42,其他调用!$J$4:$J$42,其他调用!$AH54)))</f>
        <v>0.39919342506917588</v>
      </c>
      <c r="IY53" s="44">
        <f>IF(AX$4=0,0,求节点(AX$4:AX$9,$B$4:$B$9,求节点(其他调用!$I$4:$I$42,其他调用!$J$4:$J$42,其他调用!$AH54)))</f>
        <v>0.39919342506917588</v>
      </c>
      <c r="IZ53" s="44">
        <f>IF(AY$4=0,0,求节点(AY$4:AY$9,$B$4:$B$9,求节点(其他调用!$I$4:$I$42,其他调用!$J$4:$J$42,其他调用!$AH54)))</f>
        <v>0.39919342506917588</v>
      </c>
      <c r="JA53" s="44">
        <f>IF(AZ$4=0,0,求节点(AZ$4:AZ$9,$B$4:$B$9,求节点(其他调用!$I$4:$I$42,其他调用!$J$4:$J$42,其他调用!$AH54)))</f>
        <v>0.39919342506917588</v>
      </c>
      <c r="JC53" s="44">
        <v>50</v>
      </c>
      <c r="JD53" s="44">
        <f>IF(C$23=0,0,求节点(C$23:C$28,$B$23:$B$28,求节点(其他调用!$W$4:$W$20,其他调用!$X$4:$X$20,$JC53)))</f>
        <v>0</v>
      </c>
      <c r="JE53" s="44">
        <f>IF(D$23=0,0,求节点(D$23:D$28,$B$23:$B$28,求节点(其他调用!$W$4:$W$20,其他调用!$X$4:$X$20,$JC53)))</f>
        <v>0</v>
      </c>
      <c r="JF53" s="44">
        <f>IF(E$23=0,0,求节点(E$23:E$28,$B$23:$B$28,求节点(其他调用!$W$4:$W$20,其他调用!$X$4:$X$20,$JC53)))</f>
        <v>0</v>
      </c>
      <c r="JG53" s="44">
        <f>IF(F$23=0,0,求节点(F$23:F$28,$B$23:$B$28,求节点(其他调用!$W$4:$W$20,其他调用!$X$4:$X$20,$JC53)))</f>
        <v>5.7586261148456774E-4</v>
      </c>
      <c r="JH53" s="44">
        <f>IF(G$23=0,0,求节点(G$23:G$28,$B$23:$B$28,求节点(其他调用!$W$4:$W$20,其他调用!$X$4:$X$20,$JC53)))</f>
        <v>8.6379391722701815E-4</v>
      </c>
      <c r="JI53" s="44">
        <f>IF(H$23=0,0,求节点(H$23:H$28,$B$23:$B$28,求节点(其他调用!$W$4:$W$20,其他调用!$X$4:$X$20,$JC53)))</f>
        <v>8.6379391722701815E-4</v>
      </c>
      <c r="JJ53" s="44">
        <f>IF(I$23=0,0,求节点(I$23:I$28,$B$23:$B$28,求节点(其他调用!$W$4:$W$20,其他调用!$X$4:$X$20,$JC53)))</f>
        <v>1.3087786624651487E-3</v>
      </c>
      <c r="JK53" s="44">
        <f>IF(J$23=0,0,求节点(J$23:J$28,$B$23:$B$28,求节点(其他调用!$W$4:$W$20,其他调用!$X$4:$X$20,$JC53)))</f>
        <v>0</v>
      </c>
      <c r="JL53" s="44">
        <f>IF(K$23=0,0,求节点(K$23:K$28,$B$23:$B$28,求节点(其他调用!$W$4:$W$20,其他调用!$X$4:$X$20,$JC53)))</f>
        <v>8.6379391722701815E-4</v>
      </c>
      <c r="JM53" s="44">
        <f>IF(L$23=0,0,求节点(L$23:L$28,$B$23:$B$28,求节点(其他调用!$W$4:$W$20,其他调用!$X$4:$X$20,$JC53)))</f>
        <v>0</v>
      </c>
      <c r="JN53" s="44">
        <f>IF(M$23=0,0,求节点(M$23:M$28,$B$23:$B$28,求节点(其他调用!$W$4:$W$20,其他调用!$X$4:$X$20,$JC53)))</f>
        <v>0</v>
      </c>
      <c r="JO53" s="44">
        <f>IF(N$23=0,0,求节点(N$23:N$28,$B$23:$B$28,求节点(其他调用!$W$4:$W$20,其他调用!$X$4:$X$20,$JC53)))</f>
        <v>0</v>
      </c>
      <c r="JP53" s="44">
        <f>IF(O$23=0,0,求节点(O$23:O$28,$B$23:$B$28,求节点(其他调用!$W$4:$W$20,其他调用!$X$4:$X$20,$JC53)))</f>
        <v>0</v>
      </c>
      <c r="JQ53" s="44">
        <f>IF(P$23=0,0,求节点(P$23:P$28,$B$23:$B$28,求节点(其他调用!$W$4:$W$20,其他调用!$X$4:$X$20,$JC53)))</f>
        <v>0</v>
      </c>
      <c r="JR53" s="44">
        <f>IF(Q$23=0,0,求节点(Q$23:Q$28,$B$23:$B$28,求节点(其他调用!$W$4:$W$20,其他调用!$X$4:$X$20,$JC53)))</f>
        <v>0</v>
      </c>
      <c r="JS53" s="44">
        <f>IF(R$23=0,0,求节点(R$23:R$28,$B$23:$B$28,求节点(其他调用!$W$4:$W$20,其他调用!$X$4:$X$20,$JC53)))</f>
        <v>0</v>
      </c>
      <c r="JT53" s="44">
        <f>IF(S$23=0,0,求节点(S$23:S$28,$B$23:$B$28,求节点(其他调用!$W$4:$W$20,其他调用!$X$4:$X$20,$JC53)))</f>
        <v>0</v>
      </c>
      <c r="JU53" s="44">
        <f>IF(T$23=0,0,求节点(T$23:T$28,$B$23:$B$28,求节点(其他调用!$W$4:$W$20,其他调用!$X$4:$X$20,$JC53)))</f>
        <v>0</v>
      </c>
      <c r="JV53" s="44">
        <f>IF(U$23=0,0,求节点(U$23:U$28,$B$23:$B$28,求节点(其他调用!$W$4:$W$20,其他调用!$X$4:$X$20,$JC53)))</f>
        <v>0</v>
      </c>
      <c r="JW53" s="44">
        <f>IF(V$23=0,0,求节点(V$23:V$28,$B$23:$B$28,求节点(其他调用!$W$4:$W$20,其他调用!$X$4:$X$20,$JC53)))</f>
        <v>0</v>
      </c>
      <c r="JZ53" s="44">
        <v>50</v>
      </c>
      <c r="KA53" s="44">
        <f>IF(C$4=0,0,求节点(C$4:C$9,$B$4:$B$9,求节点(其他调用!$L$4:$L$42,其他调用!$M$4:$M$42,其他调用!$AI54)))</f>
        <v>6</v>
      </c>
      <c r="KB53" s="44">
        <f>IF(D$4=0,0,求节点(D$4:D$9,$B$4:$B$9,求节点(其他调用!$L$4:$L$42,其他调用!$M$4:$M$42,其他调用!$AI54)))</f>
        <v>6</v>
      </c>
      <c r="KC53" s="44">
        <f>IF(E$4=0,0,求节点(E$4:E$9,$B$4:$B$9,求节点(其他调用!$L$4:$L$42,其他调用!$M$4:$M$42,其他调用!$AI54)))</f>
        <v>2.4179846332563519</v>
      </c>
      <c r="KD53" s="44">
        <f>IF(F$4=0,0,求节点(F$4:F$9,$B$4:$B$9,求节点(其他调用!$L$4:$L$42,其他调用!$M$4:$M$42,其他调用!$AI54)))</f>
        <v>0</v>
      </c>
      <c r="KE53" s="44">
        <f>IF(G$4=0,0,求节点(G$4:G$9,$B$4:$B$9,求节点(其他调用!$L$4:$L$42,其他调用!$M$4:$M$42,其他调用!$AI54)))</f>
        <v>0</v>
      </c>
      <c r="KF53" s="44">
        <f>IF(H$4=0,0,求节点(H$4:H$9,$B$4:$B$9,求节点(其他调用!$L$4:$L$42,其他调用!$M$4:$M$42,其他调用!$AI54)))</f>
        <v>0</v>
      </c>
      <c r="KG53" s="44">
        <f>IF(I$4=0,0,求节点(I$4:I$9,$B$4:$B$9,求节点(其他调用!$L$4:$L$42,其他调用!$M$4:$M$42,其他调用!$AI54)))</f>
        <v>0</v>
      </c>
      <c r="KH53" s="44">
        <f>IF(J$4=0,0,求节点(J$4:J$9,$B$4:$B$9,求节点(其他调用!$L$4:$L$42,其他调用!$M$4:$M$42,其他调用!$AI54)))</f>
        <v>0</v>
      </c>
      <c r="KI53" s="44">
        <f>IF(K$4=0,0,求节点(K$4:K$9,$B$4:$B$9,求节点(其他调用!$L$4:$L$42,其他调用!$M$4:$M$42,其他调用!$AI54)))</f>
        <v>0</v>
      </c>
      <c r="KJ53" s="44">
        <f>IF(L$4=0,0,求节点(L$4:L$9,$B$4:$B$9,求节点(其他调用!$L$4:$L$42,其他调用!$M$4:$M$42,其他调用!$AI54)))</f>
        <v>0</v>
      </c>
      <c r="KK53" s="44">
        <f>IF(M$4=0,0,求节点(M$4:M$9,$B$4:$B$9,求节点(其他调用!$L$4:$L$42,其他调用!$M$4:$M$42,其他调用!$AI54)))</f>
        <v>0</v>
      </c>
      <c r="KL53" s="44">
        <f>IF(N$4=0,0,求节点(N$4:N$9,$B$4:$B$9,求节点(其他调用!$L$4:$L$42,其他调用!$M$4:$M$42,其他调用!$AI54)))</f>
        <v>0</v>
      </c>
      <c r="KM53" s="44">
        <f>IF(O$4=0,0,求节点(O$4:O$9,$B$4:$B$9,求节点(其他调用!$L$4:$L$42,其他调用!$M$4:$M$42,其他调用!$AI54)))</f>
        <v>0</v>
      </c>
      <c r="KN53" s="44">
        <f>IF(P$4=0,0,求节点(P$4:P$9,$B$4:$B$9,求节点(其他调用!$L$4:$L$42,其他调用!$M$4:$M$42,其他调用!$AI54)))</f>
        <v>0</v>
      </c>
      <c r="KO53" s="44">
        <f>IF(Q$4=0,0,求节点(Q$4:Q$9,$B$4:$B$9,求节点(其他调用!$L$4:$L$42,其他调用!$M$4:$M$42,其他调用!$AI54)))</f>
        <v>0</v>
      </c>
      <c r="KP53" s="44">
        <f>IF(R$4=0,0,求节点(R$4:R$9,$B$4:$B$9,求节点(其他调用!$L$4:$L$42,其他调用!$M$4:$M$42,其他调用!$AI54)))</f>
        <v>0</v>
      </c>
      <c r="KQ53" s="44">
        <f>IF(S$4=0,0,求节点(S$4:S$9,$B$4:$B$9,求节点(其他调用!$L$4:$L$42,其他调用!$M$4:$M$42,其他调用!$AI54)))</f>
        <v>5.7781241526429161</v>
      </c>
      <c r="KR53" s="44">
        <f>IF(T$4=0,0,求节点(T$4:T$9,$B$4:$B$9,求节点(其他调用!$L$4:$L$42,其他调用!$M$4:$M$42,其他调用!$AI54)))</f>
        <v>3.7287591487556586</v>
      </c>
      <c r="KS53" s="44">
        <f>IF(U$4=0,0,求节点(U$4:U$9,$B$4:$B$9,求节点(其他调用!$L$4:$L$42,其他调用!$M$4:$M$42,其他调用!$AI54)))</f>
        <v>6</v>
      </c>
      <c r="KT53" s="44">
        <f>IF(V$4=0,0,求节点(V$4:V$9,$B$4:$B$9,求节点(其他调用!$L$4:$L$42,其他调用!$M$4:$M$42,其他调用!$AI54)))</f>
        <v>0</v>
      </c>
      <c r="KU53" s="44">
        <f>IF(W$4=0,0,求节点(W$4:W$9,$B$4:$B$9,求节点(其他调用!$L$4:$L$42,其他调用!$M$4:$M$42,其他调用!$AI54)))</f>
        <v>4.4483436983336304</v>
      </c>
      <c r="KV53" s="44">
        <f>IF(X$4=0,0,求节点(X$4:X$9,$B$4:$B$9,求节点(其他调用!$L$4:$L$42,其他调用!$M$4:$M$42,其他调用!$AI54)))</f>
        <v>4.4483436983336304</v>
      </c>
      <c r="KW53" s="44">
        <f>IF(Y$4=0,0,求节点(Y$4:Y$9,$B$4:$B$9,求节点(其他调用!$L$4:$L$42,其他调用!$M$4:$M$42,其他调用!$AI54)))</f>
        <v>6</v>
      </c>
      <c r="KX53" s="44">
        <f>IF(Z$4=0,0,求节点(Z$4:Z$9,$B$4:$B$9,求节点(其他调用!$L$4:$L$42,其他调用!$M$4:$M$42,其他调用!$AI54)))</f>
        <v>0</v>
      </c>
      <c r="KY53" s="44">
        <f>IF(AA$4=0,0,求节点(AA$4:AA$9,$B$4:$B$9,求节点(其他调用!$L$4:$L$42,其他调用!$M$4:$M$42,其他调用!$AI54)))</f>
        <v>4.4483436983336304</v>
      </c>
      <c r="KZ53" s="44">
        <f>IF(AB$4=0,0,求节点(AB$4:AB$9,$B$4:$B$9,求节点(其他调用!$L$4:$L$42,其他调用!$M$4:$M$42,其他调用!$AI54)))</f>
        <v>6</v>
      </c>
      <c r="LA53" s="44">
        <f>IF(AC$4=0,0,求节点(AC$4:AC$9,$B$4:$B$9,求节点(其他调用!$L$4:$L$42,其他调用!$M$4:$M$42,其他调用!$AI54)))</f>
        <v>4.9319101214027539</v>
      </c>
      <c r="LB53" s="44">
        <f>IF(AD$4=0,0,求节点(AD$4:AD$9,$B$4:$B$9,求节点(其他调用!$L$4:$L$42,其他调用!$M$4:$M$42,其他调用!$AI54)))</f>
        <v>0.78342217855048213</v>
      </c>
      <c r="LC53" s="44">
        <f>IF(AE$4=0,0,求节点(AE$4:AE$9,$B$4:$B$9,求节点(其他调用!$L$4:$L$42,其他调用!$M$4:$M$42,其他调用!$AI54)))</f>
        <v>0.78342217855048213</v>
      </c>
      <c r="LD53" s="44">
        <f>IF(AF$4=0,0,求节点(AF$4:AF$9,$B$4:$B$9,求节点(其他调用!$L$4:$L$42,其他调用!$M$4:$M$42,其他调用!$AI54)))</f>
        <v>0.78342217855048213</v>
      </c>
      <c r="LE53" s="44">
        <f>IF(AG$4=0,0,求节点(AG$4:AG$9,$B$4:$B$9,求节点(其他调用!$L$4:$L$42,其他调用!$M$4:$M$42,其他调用!$AI54)))</f>
        <v>0.78342217855048213</v>
      </c>
      <c r="LF53" s="44">
        <f>IF(AH$4=0,0,求节点(AH$4:AH$9,$B$4:$B$9,求节点(其他调用!$L$4:$L$42,其他调用!$M$4:$M$42,其他调用!$AI54)))</f>
        <v>0.78342217855048213</v>
      </c>
      <c r="LG53" s="44">
        <f>IF(AI$4=0,0,求节点(AI$4:AI$9,$B$4:$B$9,求节点(其他调用!$L$4:$L$42,其他调用!$M$4:$M$42,其他调用!$AI54)))</f>
        <v>0.78342217855048213</v>
      </c>
      <c r="LH53" s="44">
        <f>IF(AJ$4=0,0,求节点(AJ$4:AJ$9,$B$4:$B$9,求节点(其他调用!$L$4:$L$42,其他调用!$M$4:$M$42,其他调用!$AI54)))</f>
        <v>0.78342217855048213</v>
      </c>
      <c r="LI53" s="44">
        <f>IF(AK$4=0,0,求节点(AK$4:AK$9,$B$4:$B$9,求节点(其他调用!$L$4:$L$42,其他调用!$M$4:$M$42,其他调用!$AI54)))</f>
        <v>0.78342217855048213</v>
      </c>
      <c r="LJ53" s="44">
        <f>IF(AL$4=0,0,求节点(AL$4:AL$9,$B$4:$B$9,求节点(其他调用!$L$4:$L$42,其他调用!$M$4:$M$42,其他调用!$AI54)))</f>
        <v>0.78342217855048213</v>
      </c>
      <c r="LK53" s="44">
        <f>IF(AM$4=0,0,求节点(AM$4:AM$9,$B$4:$B$9,求节点(其他调用!$L$4:$L$42,其他调用!$M$4:$M$42,其他调用!$AI54)))</f>
        <v>0.78342217855048213</v>
      </c>
      <c r="LL53" s="44">
        <f>IF(AN$4=0,0,求节点(AN$4:AN$9,$B$4:$B$9,求节点(其他调用!$L$4:$L$42,其他调用!$M$4:$M$42,其他调用!$AI54)))</f>
        <v>0.78342217855048213</v>
      </c>
      <c r="LM53" s="44">
        <f>IF(AO$4=0,0,求节点(AO$4:AO$9,$B$4:$B$9,求节点(其他调用!$L$4:$L$42,其他调用!$M$4:$M$42,其他调用!$AI54)))</f>
        <v>0.78342217855048213</v>
      </c>
      <c r="LN53" s="44">
        <f>IF(AP$4=0,0,求节点(AP$4:AP$9,$B$4:$B$9,求节点(其他调用!$L$4:$L$42,其他调用!$M$4:$M$42,其他调用!$AI54)))</f>
        <v>0.78342217855048213</v>
      </c>
      <c r="LO53" s="44">
        <f>IF(AQ$4=0,0,求节点(AQ$4:AQ$9,$B$4:$B$9,求节点(其他调用!$L$4:$L$42,其他调用!$M$4:$M$42,其他调用!$AI54)))</f>
        <v>0.78342217855048213</v>
      </c>
      <c r="LP53" s="44">
        <f>IF(AR$4=0,0,求节点(AR$4:AR$9,$B$4:$B$9,求节点(其他调用!$L$4:$L$42,其他调用!$M$4:$M$42,其他调用!$AI54)))</f>
        <v>0.78342217855048213</v>
      </c>
      <c r="LQ53" s="44">
        <f>IF(AS$4=0,0,求节点(AS$4:AS$9,$B$4:$B$9,求节点(其他调用!$L$4:$L$42,其他调用!$M$4:$M$42,其他调用!$AI54)))</f>
        <v>0.78342217855048213</v>
      </c>
      <c r="LR53" s="44">
        <f>IF(AT$4=0,0,求节点(AT$4:AT$9,$B$4:$B$9,求节点(其他调用!$L$4:$L$42,其他调用!$M$4:$M$42,其他调用!$AI54)))</f>
        <v>0.78342217855048213</v>
      </c>
      <c r="LS53" s="44">
        <f>IF(AU$4=0,0,求节点(AU$4:AU$9,$B$4:$B$9,求节点(其他调用!$L$4:$L$42,其他调用!$M$4:$M$42,其他调用!$AI54)))</f>
        <v>0.78342217855048213</v>
      </c>
      <c r="LT53" s="44">
        <f>IF(AV$4=0,0,求节点(AV$4:AV$9,$B$4:$B$9,求节点(其他调用!$L$4:$L$42,其他调用!$M$4:$M$42,其他调用!$AI54)))</f>
        <v>0.78342217855048213</v>
      </c>
      <c r="LU53" s="44">
        <f>IF(AW$4=0,0,求节点(AW$4:AW$9,$B$4:$B$9,求节点(其他调用!$L$4:$L$42,其他调用!$M$4:$M$42,其他调用!$AI54)))</f>
        <v>0.78342217855048213</v>
      </c>
      <c r="LV53" s="44">
        <f>IF(AX$4=0,0,求节点(AX$4:AX$9,$B$4:$B$9,求节点(其他调用!$L$4:$L$42,其他调用!$M$4:$M$42,其他调用!$AI54)))</f>
        <v>0.78342217855048213</v>
      </c>
      <c r="LW53" s="44">
        <f>IF(AY$4=0,0,求节点(AY$4:AY$9,$B$4:$B$9,求节点(其他调用!$L$4:$L$42,其他调用!$M$4:$M$42,其他调用!$AI54)))</f>
        <v>0.78342217855048213</v>
      </c>
      <c r="LX53" s="44">
        <f>IF(AZ$4=0,0,求节点(AZ$4:AZ$9,$B$4:$B$9,求节点(其他调用!$L$4:$L$42,其他调用!$M$4:$M$42,其他调用!$AI54)))</f>
        <v>0.78342217855048213</v>
      </c>
      <c r="LZ53" s="44">
        <v>50</v>
      </c>
      <c r="MA53" s="44">
        <f>IF(C$23=0,0,求节点(C$23:C$28,$B$23:$B$28,求节点(其他调用!$Y$4:$Y$20,其他调用!$Z$4:$Z$20,$LZ53)))</f>
        <v>0</v>
      </c>
      <c r="MB53" s="44">
        <f>IF(D$23=0,0,求节点(D$23:D$28,$B$23:$B$28,求节点(其他调用!$Y$4:$Y$20,其他调用!$Z$4:$Z$20,$LZ53)))</f>
        <v>0</v>
      </c>
      <c r="MC53" s="44">
        <f>IF(E$23=0,0,求节点(E$23:E$28,$B$23:$B$28,求节点(其他调用!$Y$4:$Y$20,其他调用!$Z$4:$Z$20,$LZ53)))</f>
        <v>0</v>
      </c>
      <c r="MD53" s="44">
        <f>IF(F$23=0,0,求节点(F$23:F$28,$B$23:$B$28,求节点(其他调用!$Y$4:$Y$20,其他调用!$Z$4:$Z$20,$LZ53)))</f>
        <v>0</v>
      </c>
      <c r="ME53" s="44">
        <f>IF(G$23=0,0,求节点(G$23:G$28,$B$23:$B$28,求节点(其他调用!$Y$4:$Y$20,其他调用!$Z$4:$Z$20,$LZ53)))</f>
        <v>0</v>
      </c>
      <c r="MF53" s="44">
        <f>IF(H$23=0,0,求节点(H$23:H$28,$B$23:$B$28,求节点(其他调用!$Y$4:$Y$20,其他调用!$Z$4:$Z$20,$LZ53)))</f>
        <v>0</v>
      </c>
      <c r="MG53" s="44">
        <f>IF(I$23=0,0,求节点(I$23:I$28,$B$23:$B$28,求节点(其他调用!$Y$4:$Y$20,其他调用!$Z$4:$Z$20,$LZ53)))</f>
        <v>0</v>
      </c>
      <c r="MH53" s="44">
        <f>IF(J$23=0,0,求节点(J$23:J$28,$B$23:$B$28,求节点(其他调用!$Y$4:$Y$20,其他调用!$Z$4:$Z$20,$LZ53)))</f>
        <v>0</v>
      </c>
      <c r="MI53" s="44">
        <f>IF(K$23=0,0,求节点(K$23:K$28,$B$23:$B$28,求节点(其他调用!$Y$4:$Y$20,其他调用!$Z$4:$Z$20,$LZ53)))</f>
        <v>0</v>
      </c>
      <c r="MJ53" s="44">
        <f>IF(L$23=0,0,求节点(L$23:L$28,$B$23:$B$28,求节点(其他调用!$Y$4:$Y$20,其他调用!$Z$4:$Z$20,$LZ53)))</f>
        <v>0</v>
      </c>
      <c r="MK53" s="44">
        <f>IF(M$23=0,0,求节点(M$23:M$28,$B$23:$B$28,求节点(其他调用!$Y$4:$Y$20,其他调用!$Z$4:$Z$20,$LZ53)))</f>
        <v>0</v>
      </c>
      <c r="ML53" s="44">
        <f>IF(N$23=0,0,求节点(N$23:N$28,$B$23:$B$28,求节点(其他调用!$Y$4:$Y$20,其他调用!$Z$4:$Z$20,$LZ53)))</f>
        <v>0</v>
      </c>
      <c r="MM53" s="44">
        <f>IF(O$23=0,0,求节点(O$23:O$28,$B$23:$B$28,求节点(其他调用!$Y$4:$Y$20,其他调用!$Z$4:$Z$20,$LZ53)))</f>
        <v>0</v>
      </c>
      <c r="MN53" s="44">
        <f>IF(P$23=0,0,求节点(P$23:P$28,$B$23:$B$28,求节点(其他调用!$Y$4:$Y$20,其他调用!$Z$4:$Z$20,$LZ53)))</f>
        <v>0</v>
      </c>
      <c r="MO53" s="44">
        <f>IF(Q$23=0,0,求节点(Q$23:Q$28,$B$23:$B$28,求节点(其他调用!$Y$4:$Y$20,其他调用!$Z$4:$Z$20,$LZ53)))</f>
        <v>0</v>
      </c>
      <c r="MP53" s="44">
        <f>IF(R$23=0,0,求节点(R$23:R$28,$B$23:$B$28,求节点(其他调用!$Y$4:$Y$20,其他调用!$Z$4:$Z$20,$LZ53)))</f>
        <v>0</v>
      </c>
      <c r="MQ53" s="44">
        <f>IF(S$23=0,0,求节点(S$23:S$28,$B$23:$B$28,求节点(其他调用!$Y$4:$Y$20,其他调用!$Z$4:$Z$20,$LZ53)))</f>
        <v>0</v>
      </c>
      <c r="MR53" s="44">
        <f>IF(T$23=0,0,求节点(T$23:T$28,$B$23:$B$28,求节点(其他调用!$Y$4:$Y$20,其他调用!$Z$4:$Z$20,$LZ53)))</f>
        <v>0</v>
      </c>
      <c r="MS53" s="44">
        <f>IF(U$23=0,0,求节点(U$23:U$28,$B$23:$B$28,求节点(其他调用!$Y$4:$Y$20,其他调用!$Z$4:$Z$20,$LZ53)))</f>
        <v>0</v>
      </c>
      <c r="MT53" s="44">
        <f>IF(V$23=0,0,求节点(V$23:V$28,$B$23:$B$28,求节点(其他调用!$Y$4:$Y$20,其他调用!$Z$4:$Z$20,$LZ53)))</f>
        <v>0</v>
      </c>
      <c r="MW53" s="44">
        <v>50</v>
      </c>
      <c r="MX53" s="44">
        <f>IF(C$4=0,0,求节点(C$4:C$9,$B$4:$B$9,求节点(其他调用!$O$4:$O$42,其他调用!$P$4:$P$42,其他调用!$AJ54)))</f>
        <v>6</v>
      </c>
      <c r="MY53" s="44">
        <f>IF(D$4=0,0,求节点(D$4:D$9,$B$4:$B$9,求节点(其他调用!$O$4:$O$42,其他调用!$P$4:$P$42,其他调用!$AJ54)))</f>
        <v>6</v>
      </c>
      <c r="MZ53" s="44">
        <f>IF(E$4=0,0,求节点(E$4:E$9,$B$4:$B$9,求节点(其他调用!$O$4:$O$42,其他调用!$P$4:$P$42,其他调用!$AJ54)))</f>
        <v>3.0105392922927594</v>
      </c>
      <c r="NA53" s="44">
        <f>IF(F$4=0,0,求节点(F$4:F$9,$B$4:$B$9,求节点(其他调用!$O$4:$O$42,其他调用!$P$4:$P$42,其他调用!$AJ54)))</f>
        <v>0</v>
      </c>
      <c r="NB53" s="44">
        <f>IF(G$4=0,0,求节点(G$4:G$9,$B$4:$B$9,求节点(其他调用!$O$4:$O$42,其他调用!$P$4:$P$42,其他调用!$AJ54)))</f>
        <v>0</v>
      </c>
      <c r="NC53" s="44">
        <f>IF(H$4=0,0,求节点(H$4:H$9,$B$4:$B$9,求节点(其他调用!$O$4:$O$42,其他调用!$P$4:$P$42,其他调用!$AJ54)))</f>
        <v>0</v>
      </c>
      <c r="ND53" s="44">
        <f>IF(I$4=0,0,求节点(I$4:I$9,$B$4:$B$9,求节点(其他调用!$O$4:$O$42,其他调用!$P$4:$P$42,其他调用!$AJ54)))</f>
        <v>0</v>
      </c>
      <c r="NE53" s="44">
        <f>IF(J$4=0,0,求节点(J$4:J$9,$B$4:$B$9,求节点(其他调用!$O$4:$O$42,其他调用!$P$4:$P$42,其他调用!$AJ54)))</f>
        <v>0</v>
      </c>
      <c r="NF53" s="44">
        <f>IF(K$4=0,0,求节点(K$4:K$9,$B$4:$B$9,求节点(其他调用!$O$4:$O$42,其他调用!$P$4:$P$42,其他调用!$AJ54)))</f>
        <v>0</v>
      </c>
      <c r="NG53" s="44">
        <f>IF(L$4=0,0,求节点(L$4:L$9,$B$4:$B$9,求节点(其他调用!$O$4:$O$42,其他调用!$P$4:$P$42,其他调用!$AJ54)))</f>
        <v>0</v>
      </c>
      <c r="NH53" s="44">
        <f>IF(M$4=0,0,求节点(M$4:M$9,$B$4:$B$9,求节点(其他调用!$O$4:$O$42,其他调用!$P$4:$P$42,其他调用!$AJ54)))</f>
        <v>0</v>
      </c>
      <c r="NI53" s="44">
        <f>IF(N$4=0,0,求节点(N$4:N$9,$B$4:$B$9,求节点(其他调用!$O$4:$O$42,其他调用!$P$4:$P$42,其他调用!$AJ54)))</f>
        <v>0</v>
      </c>
      <c r="NJ53" s="44">
        <f>IF(O$4=0,0,求节点(O$4:O$9,$B$4:$B$9,求节点(其他调用!$O$4:$O$42,其他调用!$P$4:$P$42,其他调用!$AJ54)))</f>
        <v>0</v>
      </c>
      <c r="NK53" s="44">
        <f>IF(P$4=0,0,求节点(P$4:P$9,$B$4:$B$9,求节点(其他调用!$O$4:$O$42,其他调用!$P$4:$P$42,其他调用!$AJ54)))</f>
        <v>0</v>
      </c>
      <c r="NL53" s="44">
        <f>IF(Q$4=0,0,求节点(Q$4:Q$9,$B$4:$B$9,求节点(其他调用!$O$4:$O$42,其他调用!$P$4:$P$42,其他调用!$AJ54)))</f>
        <v>0</v>
      </c>
      <c r="NM53" s="44">
        <f>IF(R$4=0,0,求节点(R$4:R$9,$B$4:$B$9,求节点(其他调用!$O$4:$O$42,其他调用!$P$4:$P$42,其他调用!$AJ54)))</f>
        <v>0</v>
      </c>
      <c r="NN53" s="44">
        <f>IF(S$4=0,0,求节点(S$4:S$9,$B$4:$B$9,求节点(其他调用!$O$4:$O$42,其他调用!$P$4:$P$42,其他调用!$AJ54)))</f>
        <v>6</v>
      </c>
      <c r="NO53" s="44">
        <f>IF(T$4=0,0,求节点(T$4:T$9,$B$4:$B$9,求节点(其他调用!$O$4:$O$42,其他调用!$P$4:$P$42,其他调用!$AJ54)))</f>
        <v>4.3033798927622797</v>
      </c>
      <c r="NP53" s="44">
        <f>IF(U$4=0,0,求节点(U$4:U$9,$B$4:$B$9,求节点(其他调用!$O$4:$O$42,其他调用!$P$4:$P$42,其他调用!$AJ54)))</f>
        <v>6</v>
      </c>
      <c r="NQ53" s="44">
        <f>IF(V$4=0,0,求节点(V$4:V$9,$B$4:$B$9,求节点(其他调用!$O$4:$O$42,其他调用!$P$4:$P$42,其他调用!$AJ54)))</f>
        <v>0</v>
      </c>
      <c r="NR53" s="44">
        <f>IF(W$4=0,0,求节点(W$4:W$9,$B$4:$B$9,求节点(其他调用!$O$4:$O$42,其他调用!$P$4:$P$42,其他调用!$AJ54)))</f>
        <v>5.594393860590964</v>
      </c>
      <c r="NS53" s="44">
        <f>IF(X$4=0,0,求节点(X$4:X$9,$B$4:$B$9,求节点(其他调用!$O$4:$O$42,其他调用!$P$4:$P$42,其他调用!$AJ54)))</f>
        <v>5.594393860590964</v>
      </c>
      <c r="NT53" s="44">
        <f>IF(Y$4=0,0,求节点(Y$4:Y$9,$B$4:$B$9,求节点(其他调用!$O$4:$O$42,其他调用!$P$4:$P$42,其他调用!$AJ54)))</f>
        <v>6</v>
      </c>
      <c r="NU53" s="44">
        <f>IF(Z$4=0,0,求节点(Z$4:Z$9,$B$4:$B$9,求节点(其他调用!$O$4:$O$42,其他调用!$P$4:$P$42,其他调用!$AJ54)))</f>
        <v>0</v>
      </c>
      <c r="NV53" s="44">
        <f>IF(AA$4=0,0,求节点(AA$4:AA$9,$B$4:$B$9,求节点(其他调用!$O$4:$O$42,其他调用!$P$4:$P$42,其他调用!$AJ54)))</f>
        <v>5.594393860590964</v>
      </c>
      <c r="NW53" s="44">
        <f>IF(AB$4=0,0,求节点(AB$4:AB$9,$B$4:$B$9,求节点(其他调用!$O$4:$O$42,其他调用!$P$4:$P$42,其他调用!$AJ54)))</f>
        <v>6</v>
      </c>
      <c r="NX53" s="44">
        <f>IF(AC$4=0,0,求节点(AC$4:AC$9,$B$4:$B$9,求节点(其他调用!$O$4:$O$42,其他调用!$P$4:$P$42,其他调用!$AJ54)))</f>
        <v>6</v>
      </c>
      <c r="NY53" s="44">
        <f>IF(AD$4=0,0,求节点(AD$4:AD$9,$B$4:$B$9,求节点(其他调用!$O$4:$O$42,其他调用!$P$4:$P$42,其他调用!$AJ54)))</f>
        <v>1.2102462828443112</v>
      </c>
      <c r="NZ53" s="44">
        <f>IF(AE$4=0,0,求节点(AE$4:AE$9,$B$4:$B$9,求节点(其他调用!$O$4:$O$42,其他调用!$P$4:$P$42,其他调用!$AJ54)))</f>
        <v>1.2102462828443112</v>
      </c>
      <c r="OA53" s="44">
        <f>IF(AF$4=0,0,求节点(AF$4:AF$9,$B$4:$B$9,求节点(其他调用!$O$4:$O$42,其他调用!$P$4:$P$42,其他调用!$AJ54)))</f>
        <v>1.2102462828443112</v>
      </c>
      <c r="OB53" s="44">
        <f>IF(AG$4=0,0,求节点(AG$4:AG$9,$B$4:$B$9,求节点(其他调用!$O$4:$O$42,其他调用!$P$4:$P$42,其他调用!$AJ54)))</f>
        <v>1.2102462828443112</v>
      </c>
      <c r="OC53" s="44">
        <f>IF(AH$4=0,0,求节点(AH$4:AH$9,$B$4:$B$9,求节点(其他调用!$O$4:$O$42,其他调用!$P$4:$P$42,其他调用!$AJ54)))</f>
        <v>1.2102462828443112</v>
      </c>
      <c r="OD53" s="44">
        <f>IF(AI$4=0,0,求节点(AI$4:AI$9,$B$4:$B$9,求节点(其他调用!$O$4:$O$42,其他调用!$P$4:$P$42,其他调用!$AJ54)))</f>
        <v>1.2102462828443112</v>
      </c>
      <c r="OE53" s="44">
        <f>IF(AJ$4=0,0,求节点(AJ$4:AJ$9,$B$4:$B$9,求节点(其他调用!$O$4:$O$42,其他调用!$P$4:$P$42,其他调用!$AJ54)))</f>
        <v>1.2102462828443112</v>
      </c>
      <c r="OF53" s="44">
        <f>IF(AK$4=0,0,求节点(AK$4:AK$9,$B$4:$B$9,求节点(其他调用!$O$4:$O$42,其他调用!$P$4:$P$42,其他调用!$AJ54)))</f>
        <v>1.2102462828443112</v>
      </c>
      <c r="OG53" s="44">
        <f>IF(AL$4=0,0,求节点(AL$4:AL$9,$B$4:$B$9,求节点(其他调用!$O$4:$O$42,其他调用!$P$4:$P$42,其他调用!$AJ54)))</f>
        <v>1.2102462828443112</v>
      </c>
      <c r="OH53" s="44">
        <f>IF(AM$4=0,0,求节点(AM$4:AM$9,$B$4:$B$9,求节点(其他调用!$O$4:$O$42,其他调用!$P$4:$P$42,其他调用!$AJ54)))</f>
        <v>1.2102462828443112</v>
      </c>
      <c r="OI53" s="44">
        <f>IF(AN$4=0,0,求节点(AN$4:AN$9,$B$4:$B$9,求节点(其他调用!$O$4:$O$42,其他调用!$P$4:$P$42,其他调用!$AJ54)))</f>
        <v>1.2102462828443112</v>
      </c>
      <c r="OJ53" s="44">
        <f>IF(AO$4=0,0,求节点(AO$4:AO$9,$B$4:$B$9,求节点(其他调用!$O$4:$O$42,其他调用!$P$4:$P$42,其他调用!$AJ54)))</f>
        <v>1.2102462828443112</v>
      </c>
      <c r="OK53" s="44">
        <f>IF(AP$4=0,0,求节点(AP$4:AP$9,$B$4:$B$9,求节点(其他调用!$O$4:$O$42,其他调用!$P$4:$P$42,其他调用!$AJ54)))</f>
        <v>1.2102462828443112</v>
      </c>
      <c r="OL53" s="44">
        <f>IF(AQ$4=0,0,求节点(AQ$4:AQ$9,$B$4:$B$9,求节点(其他调用!$O$4:$O$42,其他调用!$P$4:$P$42,其他调用!$AJ54)))</f>
        <v>1.2102462828443112</v>
      </c>
      <c r="OM53" s="44">
        <f>IF(AR$4=0,0,求节点(AR$4:AR$9,$B$4:$B$9,求节点(其他调用!$O$4:$O$42,其他调用!$P$4:$P$42,其他调用!$AJ54)))</f>
        <v>1.2102462828443112</v>
      </c>
      <c r="ON53" s="44">
        <f>IF(AS$4=0,0,求节点(AS$4:AS$9,$B$4:$B$9,求节点(其他调用!$O$4:$O$42,其他调用!$P$4:$P$42,其他调用!$AJ54)))</f>
        <v>1.2102462828443112</v>
      </c>
      <c r="OO53" s="44">
        <f>IF(AT$4=0,0,求节点(AT$4:AT$9,$B$4:$B$9,求节点(其他调用!$O$4:$O$42,其他调用!$P$4:$P$42,其他调用!$AJ54)))</f>
        <v>1.2102462828443112</v>
      </c>
      <c r="OP53" s="44">
        <f>IF(AU$4=0,0,求节点(AU$4:AU$9,$B$4:$B$9,求节点(其他调用!$O$4:$O$42,其他调用!$P$4:$P$42,其他调用!$AJ54)))</f>
        <v>1.2102462828443112</v>
      </c>
      <c r="OQ53" s="44">
        <f>IF(AV$4=0,0,求节点(AV$4:AV$9,$B$4:$B$9,求节点(其他调用!$O$4:$O$42,其他调用!$P$4:$P$42,其他调用!$AJ54)))</f>
        <v>1.2102462828443112</v>
      </c>
      <c r="OR53" s="44">
        <f>IF(AW$4=0,0,求节点(AW$4:AW$9,$B$4:$B$9,求节点(其他调用!$O$4:$O$42,其他调用!$P$4:$P$42,其他调用!$AJ54)))</f>
        <v>1.2102462828443112</v>
      </c>
      <c r="OS53" s="44">
        <f>IF(AX$4=0,0,求节点(AX$4:AX$9,$B$4:$B$9,求节点(其他调用!$O$4:$O$42,其他调用!$P$4:$P$42,其他调用!$AJ54)))</f>
        <v>1.2102462828443112</v>
      </c>
      <c r="OT53" s="44">
        <f>IF(AY$4=0,0,求节点(AY$4:AY$9,$B$4:$B$9,求节点(其他调用!$O$4:$O$42,其他调用!$P$4:$P$42,其他调用!$AJ54)))</f>
        <v>1.2102462828443112</v>
      </c>
      <c r="OU53" s="44">
        <f>IF(AZ$4=0,0,求节点(AZ$4:AZ$9,$B$4:$B$9,求节点(其他调用!$O$4:$O$42,其他调用!$P$4:$P$42,其他调用!$AJ54)))</f>
        <v>1.2102462828443112</v>
      </c>
      <c r="OW53" s="44">
        <v>50</v>
      </c>
      <c r="OX53" s="44">
        <f>IF(C$23=0,0,求节点(C$23:C$28,$B$23:$B$28,求节点(其他调用!$AA$4:$AA$20,其他调用!$AB$4:$AB$20,$OW53)))</f>
        <v>0</v>
      </c>
      <c r="OY53" s="44">
        <f>IF(D$23=0,0,求节点(D$23:D$28,$B$23:$B$28,求节点(其他调用!$AA$4:$AA$20,其他调用!$AB$4:$AB$20,$OW53)))</f>
        <v>0</v>
      </c>
      <c r="OZ53" s="44">
        <f>IF(E$23=0,0,求节点(E$23:E$28,$B$23:$B$28,求节点(其他调用!$AA$4:$AA$20,其他调用!$AB$4:$AB$20,$OW53)))</f>
        <v>0</v>
      </c>
      <c r="PA53" s="44">
        <f>IF(F$23=0,0,求节点(F$23:F$28,$B$23:$B$28,求节点(其他调用!$AA$4:$AA$20,其他调用!$AB$4:$AB$20,$OW53)))</f>
        <v>4.7404541917062115E-4</v>
      </c>
      <c r="PB53" s="44">
        <f>IF(G$23=0,0,求节点(G$23:G$28,$B$23:$B$28,求节点(其他调用!$AA$4:$AA$20,其他调用!$AB$4:$AB$20,$OW53)))</f>
        <v>7.1106812875576519E-4</v>
      </c>
      <c r="PC53" s="44">
        <f>IF(H$23=0,0,求节点(H$23:H$28,$B$23:$B$28,求节点(其他调用!$AA$4:$AA$20,其他调用!$AB$4:$AB$20,$OW53)))</f>
        <v>7.1106812875576519E-4</v>
      </c>
      <c r="PD53" s="44">
        <f>IF(I$23=0,0,求节点(I$23:I$28,$B$23:$B$28,求节点(其他调用!$AA$4:$AA$20,其他调用!$AB$4:$AB$20,$OW53)))</f>
        <v>1.077375952660331E-3</v>
      </c>
      <c r="PE53" s="44">
        <f>IF(J$23=0,0,求节点(J$23:J$28,$B$23:$B$28,求节点(其他调用!$AA$4:$AA$20,其他调用!$AB$4:$AB$20,$OW53)))</f>
        <v>0</v>
      </c>
      <c r="PF53" s="44">
        <f>IF(K$23=0,0,求节点(K$23:K$28,$B$23:$B$28,求节点(其他调用!$AA$4:$AA$20,其他调用!$AB$4:$AB$20,$OW53)))</f>
        <v>7.1106812875576519E-4</v>
      </c>
      <c r="PG53" s="44">
        <f>IF(L$23=0,0,求节点(L$23:L$28,$B$23:$B$28,求节点(其他调用!$AA$4:$AA$20,其他调用!$AB$4:$AB$20,$OW53)))</f>
        <v>0</v>
      </c>
      <c r="PH53" s="44">
        <f>IF(M$23=0,0,求节点(M$23:M$28,$B$23:$B$28,求节点(其他调用!$AA$4:$AA$20,其他调用!$AB$4:$AB$20,$OW53)))</f>
        <v>0</v>
      </c>
      <c r="PI53" s="44">
        <f>IF(N$23=0,0,求节点(N$23:N$28,$B$23:$B$28,求节点(其他调用!$AA$4:$AA$20,其他调用!$AB$4:$AB$20,$OW53)))</f>
        <v>0</v>
      </c>
      <c r="PJ53" s="44">
        <f>IF(O$23=0,0,求节点(O$23:O$28,$B$23:$B$28,求节点(其他调用!$AA$4:$AA$20,其他调用!$AB$4:$AB$20,$OW53)))</f>
        <v>0</v>
      </c>
      <c r="PK53" s="44">
        <f>IF(P$23=0,0,求节点(P$23:P$28,$B$23:$B$28,求节点(其他调用!$AA$4:$AA$20,其他调用!$AB$4:$AB$20,$OW53)))</f>
        <v>0</v>
      </c>
      <c r="PL53" s="44">
        <f>IF(Q$23=0,0,求节点(Q$23:Q$28,$B$23:$B$28,求节点(其他调用!$AA$4:$AA$20,其他调用!$AB$4:$AB$20,$OW53)))</f>
        <v>0</v>
      </c>
      <c r="PM53" s="44">
        <f>IF(R$23=0,0,求节点(R$23:R$28,$B$23:$B$28,求节点(其他调用!$AA$4:$AA$20,其他调用!$AB$4:$AB$20,$OW53)))</f>
        <v>0</v>
      </c>
      <c r="PN53" s="44">
        <f>IF(S$23=0,0,求节点(S$23:S$28,$B$23:$B$28,求节点(其他调用!$AA$4:$AA$20,其他调用!$AB$4:$AB$20,$OW53)))</f>
        <v>0</v>
      </c>
      <c r="PO53" s="44">
        <f>IF(T$23=0,0,求节点(T$23:T$28,$B$23:$B$28,求节点(其他调用!$AA$4:$AA$20,其他调用!$AB$4:$AB$20,$OW53)))</f>
        <v>0</v>
      </c>
      <c r="PP53" s="44">
        <f>IF(U$23=0,0,求节点(U$23:U$28,$B$23:$B$28,求节点(其他调用!$AA$4:$AA$20,其他调用!$AB$4:$AB$20,$OW53)))</f>
        <v>0</v>
      </c>
      <c r="PQ53" s="44">
        <f>IF(V$23=0,0,求节点(V$23:V$28,$B$23:$B$28,求节点(其他调用!$AA$4:$AA$20,其他调用!$AB$4:$AB$20,$OW53)))</f>
        <v>0</v>
      </c>
    </row>
    <row r="54" spans="61:433" x14ac:dyDescent="0.2">
      <c r="BI54" s="44">
        <v>51</v>
      </c>
      <c r="BJ54" s="44">
        <f>IF(C$4=0,0,求节点(C$4:C$9,$B$4:$B$9,求节点(其他调用!$C$4:$C$42,其他调用!$D$4:$D$42,其他调用!$AF55)))</f>
        <v>2.8700148821048601</v>
      </c>
      <c r="BK54" s="44">
        <f>IF(D$4=0,0,求节点(D$4:D$9,$B$4:$B$9,求节点(其他调用!$C$4:$C$42,其他调用!$D$4:$D$42,其他调用!$AF55)))</f>
        <v>5.6838001624404848</v>
      </c>
      <c r="BL54" s="44">
        <f>IF(E$4=0,0,求节点(E$4:E$9,$B$4:$B$9,求节点(其他调用!$C$4:$C$42,其他调用!$D$4:$D$42,其他调用!$AF55)))</f>
        <v>1.0175406572705428</v>
      </c>
      <c r="BM54" s="44">
        <f>IF(F$4=0,0,求节点(F$4:F$9,$B$4:$B$9,求节点(其他调用!$C$4:$C$42,其他调用!$D$4:$D$42,其他调用!$AF55)))</f>
        <v>0</v>
      </c>
      <c r="BN54" s="44">
        <f>IF(G$4=0,0,求节点(G$4:G$9,$B$4:$B$9,求节点(其他调用!$C$4:$C$42,其他调用!$D$4:$D$42,其他调用!$AF55)))</f>
        <v>0</v>
      </c>
      <c r="BO54" s="44">
        <f>IF(H$4=0,0,求节点(H$4:H$9,$B$4:$B$9,求节点(其他调用!$C$4:$C$42,其他调用!$D$4:$D$42,其他调用!$AF55)))</f>
        <v>0</v>
      </c>
      <c r="BP54" s="44">
        <f>IF(I$4=0,0,求节点(I$4:I$9,$B$4:$B$9,求节点(其他调用!$C$4:$C$42,其他调用!$D$4:$D$42,其他调用!$AF55)))</f>
        <v>0</v>
      </c>
      <c r="BQ54" s="44">
        <f>IF(J$4=0,0,求节点(J$4:J$9,$B$4:$B$9,求节点(其他调用!$C$4:$C$42,其他调用!$D$4:$D$42,其他调用!$AF55)))</f>
        <v>0</v>
      </c>
      <c r="BR54" s="44">
        <f>IF(K$4=0,0,求节点(K$4:K$9,$B$4:$B$9,求节点(其他调用!$C$4:$C$42,其他调用!$D$4:$D$42,其他调用!$AF55)))</f>
        <v>0</v>
      </c>
      <c r="BS54" s="44">
        <f>IF(L$4=0,0,求节点(L$4:L$9,$B$4:$B$9,求节点(其他调用!$C$4:$C$42,其他调用!$D$4:$D$42,其他调用!$AF55)))</f>
        <v>0</v>
      </c>
      <c r="BT54" s="44">
        <f>IF(M$4=0,0,求节点(M$4:M$9,$B$4:$B$9,求节点(其他调用!$C$4:$C$42,其他调用!$D$4:$D$42,其他调用!$AF55)))</f>
        <v>0</v>
      </c>
      <c r="BU54" s="44">
        <f>IF(N$4=0,0,求节点(N$4:N$9,$B$4:$B$9,求节点(其他调用!$C$4:$C$42,其他调用!$D$4:$D$42,其他调用!$AF55)))</f>
        <v>0</v>
      </c>
      <c r="BV54" s="44">
        <f>IF(O$4=0,0,求节点(O$4:O$9,$B$4:$B$9,求节点(其他调用!$C$4:$C$42,其他调用!$D$4:$D$42,其他调用!$AF55)))</f>
        <v>0</v>
      </c>
      <c r="BW54" s="44">
        <f>IF(P$4=0,0,求节点(P$4:P$9,$B$4:$B$9,求节点(其他调用!$C$4:$C$42,其他调用!$D$4:$D$42,其他调用!$AF55)))</f>
        <v>0</v>
      </c>
      <c r="BX54" s="44">
        <f>IF(Q$4=0,0,求节点(Q$4:Q$9,$B$4:$B$9,求节点(其他调用!$C$4:$C$42,其他调用!$D$4:$D$42,其他调用!$AF55)))</f>
        <v>0</v>
      </c>
      <c r="BY54" s="44">
        <f>IF(R$4=0,0,求节点(R$4:R$9,$B$4:$B$9,求节点(其他调用!$C$4:$C$42,其他调用!$D$4:$D$42,其他调用!$AF55)))</f>
        <v>0</v>
      </c>
      <c r="BZ54" s="44">
        <f>IF(S$4=0,0,求节点(S$4:S$9,$B$4:$B$9,求节点(其他调用!$C$4:$C$42,其他调用!$D$4:$D$42,其他调用!$AF55)))</f>
        <v>3.3694789109473215</v>
      </c>
      <c r="CA54" s="44">
        <f>IF(T$4=0,0,求节点(T$4:T$9,$B$4:$B$9,求节点(其他调用!$C$4:$C$42,其他调用!$D$4:$D$42,其他调用!$AF55)))</f>
        <v>3.0478582144572033</v>
      </c>
      <c r="CB54" s="44">
        <f>IF(U$4=0,0,求节点(U$4:U$9,$B$4:$B$9,求节点(其他调用!$C$4:$C$42,其他调用!$D$4:$D$42,其他调用!$AF55)))</f>
        <v>3.8851552368511633</v>
      </c>
      <c r="CC54" s="44">
        <f>IF(V$4=0,0,求节点(V$4:V$9,$B$4:$B$9,求节点(其他调用!$C$4:$C$42,其他调用!$D$4:$D$42,其他调用!$AF55)))</f>
        <v>0</v>
      </c>
      <c r="CD54" s="44">
        <f>IF(W$4=0,0,求节点(W$4:W$9,$B$4:$B$9,求节点(其他调用!$C$4:$C$42,其他调用!$D$4:$D$42,其他调用!$AF55)))</f>
        <v>2.0327425602383467</v>
      </c>
      <c r="CE54" s="44">
        <f>IF(X$4=0,0,求节点(X$4:X$9,$B$4:$B$9,求节点(其他调用!$C$4:$C$42,其他调用!$D$4:$D$42,其他调用!$AF55)))</f>
        <v>2.0327425602383467</v>
      </c>
      <c r="CF54" s="44">
        <f>IF(Y$4=0,0,求节点(Y$4:Y$9,$B$4:$B$9,求节点(其他调用!$C$4:$C$42,其他调用!$D$4:$D$42,其他调用!$AF55)))</f>
        <v>3.3263060076627489</v>
      </c>
      <c r="CG54" s="44">
        <f>IF(Z$4=0,0,求节点(Z$4:Z$9,$B$4:$B$9,求节点(其他调用!$C$4:$C$42,其他调用!$D$4:$D$42,其他调用!$AF55)))</f>
        <v>0</v>
      </c>
      <c r="CH54" s="44">
        <f>IF(AA$4=0,0,求节点(AA$4:AA$9,$B$4:$B$9,求节点(其他调用!$C$4:$C$42,其他调用!$D$4:$D$42,其他调用!$AF55)))</f>
        <v>2.0327425602383467</v>
      </c>
      <c r="CI54" s="44">
        <f>IF(AB$4=0,0,求节点(AB$4:AB$9,$B$4:$B$9,求节点(其他调用!$C$4:$C$42,其他调用!$D$4:$D$42,其他调用!$AF55)))</f>
        <v>5.9500989693638928</v>
      </c>
      <c r="CJ54" s="44">
        <f>IF(AC$4=0,0,求节点(AC$4:AC$9,$B$4:$B$9,求节点(其他调用!$C$4:$C$42,其他调用!$D$4:$D$42,其他调用!$AF55)))</f>
        <v>3.2940891653295323</v>
      </c>
      <c r="CK54" s="44">
        <f>IF(AD$4=0,0,求节点(AD$4:AD$9,$B$4:$B$9,求节点(其他调用!$C$4:$C$42,其他调用!$D$4:$D$42,其他调用!$AF55)))</f>
        <v>0.25462113225200378</v>
      </c>
      <c r="CL54" s="44">
        <f>IF(AE$4=0,0,求节点(AE$4:AE$9,$B$4:$B$9,求节点(其他调用!$C$4:$C$42,其他调用!$D$4:$D$42,其他调用!$AF55)))</f>
        <v>0.25462113225200378</v>
      </c>
      <c r="CM54" s="44">
        <f>IF(AF$4=0,0,求节点(AF$4:AF$9,$B$4:$B$9,求节点(其他调用!$C$4:$C$42,其他调用!$D$4:$D$42,其他调用!$AF55)))</f>
        <v>0.25462113225200378</v>
      </c>
      <c r="CN54" s="44">
        <f>IF(AG$4=0,0,求节点(AG$4:AG$9,$B$4:$B$9,求节点(其他调用!$C$4:$C$42,其他调用!$D$4:$D$42,其他调用!$AF55)))</f>
        <v>0.25462113225200378</v>
      </c>
      <c r="CO54" s="44">
        <f>IF(AH$4=0,0,求节点(AH$4:AH$9,$B$4:$B$9,求节点(其他调用!$C$4:$C$42,其他调用!$D$4:$D$42,其他调用!$AF55)))</f>
        <v>0.25462113225200378</v>
      </c>
      <c r="CP54" s="44">
        <f>IF(AI$4=0,0,求节点(AI$4:AI$9,$B$4:$B$9,求节点(其他调用!$C$4:$C$42,其他调用!$D$4:$D$42,其他调用!$AF55)))</f>
        <v>0.25462113225200378</v>
      </c>
      <c r="CQ54" s="44">
        <f>IF(AJ$4=0,0,求节点(AJ$4:AJ$9,$B$4:$B$9,求节点(其他调用!$C$4:$C$42,其他调用!$D$4:$D$42,其他调用!$AF55)))</f>
        <v>0.25462113225200378</v>
      </c>
      <c r="CR54" s="44">
        <f>IF(AK$4=0,0,求节点(AK$4:AK$9,$B$4:$B$9,求节点(其他调用!$C$4:$C$42,其他调用!$D$4:$D$42,其他调用!$AF55)))</f>
        <v>0.25462113225200378</v>
      </c>
      <c r="CS54" s="44">
        <f>IF(AL$4=0,0,求节点(AL$4:AL$9,$B$4:$B$9,求节点(其他调用!$C$4:$C$42,其他调用!$D$4:$D$42,其他调用!$AF55)))</f>
        <v>0.25462113225200378</v>
      </c>
      <c r="CT54" s="44">
        <f>IF(AM$4=0,0,求节点(AM$4:AM$9,$B$4:$B$9,求节点(其他调用!$C$4:$C$42,其他调用!$D$4:$D$42,其他调用!$AF55)))</f>
        <v>0.25462113225200378</v>
      </c>
      <c r="CU54" s="44">
        <f>IF(AN$4=0,0,求节点(AN$4:AN$9,$B$4:$B$9,求节点(其他调用!$C$4:$C$42,其他调用!$D$4:$D$42,其他调用!$AF55)))</f>
        <v>0.25462113225200378</v>
      </c>
      <c r="CV54" s="44">
        <f>IF(AO$4=0,0,求节点(AO$4:AO$9,$B$4:$B$9,求节点(其他调用!$C$4:$C$42,其他调用!$D$4:$D$42,其他调用!$AF55)))</f>
        <v>0.25462113225200378</v>
      </c>
      <c r="CW54" s="44">
        <f>IF(AP$4=0,0,求节点(AP$4:AP$9,$B$4:$B$9,求节点(其他调用!$C$4:$C$42,其他调用!$D$4:$D$42,其他调用!$AF55)))</f>
        <v>0.25462113225200378</v>
      </c>
      <c r="CX54" s="44">
        <f>IF(AQ$4=0,0,求节点(AQ$4:AQ$9,$B$4:$B$9,求节点(其他调用!$C$4:$C$42,其他调用!$D$4:$D$42,其他调用!$AF55)))</f>
        <v>0.25462113225200378</v>
      </c>
      <c r="CY54" s="44">
        <f>IF(AR$4=0,0,求节点(AR$4:AR$9,$B$4:$B$9,求节点(其他调用!$C$4:$C$42,其他调用!$D$4:$D$42,其他调用!$AF55)))</f>
        <v>0.25462113225200378</v>
      </c>
      <c r="CZ54" s="44">
        <f>IF(AS$4=0,0,求节点(AS$4:AS$9,$B$4:$B$9,求节点(其他调用!$C$4:$C$42,其他调用!$D$4:$D$42,其他调用!$AF55)))</f>
        <v>0.25462113225200378</v>
      </c>
      <c r="DA54" s="44">
        <f>IF(AT$4=0,0,求节点(AT$4:AT$9,$B$4:$B$9,求节点(其他调用!$C$4:$C$42,其他调用!$D$4:$D$42,其他调用!$AF55)))</f>
        <v>0.25462113225200378</v>
      </c>
      <c r="DB54" s="44">
        <f>IF(AU$4=0,0,求节点(AU$4:AU$9,$B$4:$B$9,求节点(其他调用!$C$4:$C$42,其他调用!$D$4:$D$42,其他调用!$AF55)))</f>
        <v>0.25462113225200378</v>
      </c>
      <c r="DC54" s="44">
        <f>IF(AV$4=0,0,求节点(AV$4:AV$9,$B$4:$B$9,求节点(其他调用!$C$4:$C$42,其他调用!$D$4:$D$42,其他调用!$AF55)))</f>
        <v>0.25462113225200378</v>
      </c>
      <c r="DD54" s="44">
        <f>IF(AW$4=0,0,求节点(AW$4:AW$9,$B$4:$B$9,求节点(其他调用!$C$4:$C$42,其他调用!$D$4:$D$42,其他调用!$AF55)))</f>
        <v>0.25462113225200378</v>
      </c>
      <c r="DE54" s="44">
        <f>IF(AX$4=0,0,求节点(AX$4:AX$9,$B$4:$B$9,求节点(其他调用!$C$4:$C$42,其他调用!$D$4:$D$42,其他调用!$AF55)))</f>
        <v>0.25462113225200378</v>
      </c>
      <c r="DF54" s="44">
        <f>IF(AY$4=0,0,求节点(AY$4:AY$9,$B$4:$B$9,求节点(其他调用!$C$4:$C$42,其他调用!$D$4:$D$42,其他调用!$AF55)))</f>
        <v>0.25462113225200378</v>
      </c>
      <c r="DG54" s="44">
        <f>IF(AZ$4=0,0,求节点(AZ$4:AZ$9,$B$4:$B$9,求节点(其他调用!$C$4:$C$42,其他调用!$D$4:$D$42,其他调用!$AF55)))</f>
        <v>0.25462113225200378</v>
      </c>
      <c r="DI54" s="44">
        <v>51</v>
      </c>
      <c r="DJ54" s="44">
        <f>IF(C$23=0,0,求节点(C$23:C$28,$B$23:$B$28,求节点(其他调用!$S$4:$S$20,其他调用!$T$4:$T$20,$DI54)))</f>
        <v>0</v>
      </c>
      <c r="DK54" s="44">
        <f>IF(D$23=0,0,求节点(D$23:D$28,$B$23:$B$28,求节点(其他调用!$S$4:$S$20,其他调用!$T$4:$T$20,$DI54)))</f>
        <v>0</v>
      </c>
      <c r="DL54" s="44">
        <f>IF(E$23=0,0,求节点(E$23:E$28,$B$23:$B$28,求节点(其他调用!$S$4:$S$20,其他调用!$T$4:$T$20,$DI54)))</f>
        <v>0</v>
      </c>
      <c r="DM54" s="44">
        <f>IF(F$23=0,0,求节点(F$23:F$28,$B$23:$B$28,求节点(其他调用!$S$4:$S$20,其他调用!$T$4:$T$20,$DI54)))</f>
        <v>7.1147770102253372E-4</v>
      </c>
      <c r="DN54" s="44">
        <f>IF(G$23=0,0,求节点(G$23:G$28,$B$23:$B$28,求节点(其他调用!$S$4:$S$20,其他调用!$T$4:$T$20,$DI54)))</f>
        <v>1.0672165515340781E-3</v>
      </c>
      <c r="DO54" s="44">
        <f>IF(H$23=0,0,求节点(H$23:H$28,$B$23:$B$28,求节点(其他调用!$S$4:$S$20,其他调用!$T$4:$T$20,$DI54)))</f>
        <v>1.0672165515340781E-3</v>
      </c>
      <c r="DP54" s="44">
        <f>IF(I$23=0,0,求节点(I$23:I$28,$B$23:$B$28,求节点(其他调用!$S$4:$S$20,其他调用!$T$4:$T$20,$DI54)))</f>
        <v>1.6169947750516167E-3</v>
      </c>
      <c r="DQ54" s="44">
        <f>IF(J$23=0,0,求节点(J$23:J$28,$B$23:$B$28,求节点(其他调用!$S$4:$S$20,其他调用!$T$4:$T$20,$DI54)))</f>
        <v>0</v>
      </c>
      <c r="DR54" s="44">
        <f>IF(K$23=0,0,求节点(K$23:K$28,$B$23:$B$28,求节点(其他调用!$S$4:$S$20,其他调用!$T$4:$T$20,$DI54)))</f>
        <v>1.0672165515340781E-3</v>
      </c>
      <c r="DS54" s="44">
        <f>IF(L$23=0,0,求节点(L$23:L$28,$B$23:$B$28,求节点(其他调用!$S$4:$S$20,其他调用!$T$4:$T$20,$DI54)))</f>
        <v>0</v>
      </c>
      <c r="DT54" s="44">
        <f>IF(M$23=0,0,求节点(M$23:M$28,$B$23:$B$28,求节点(其他调用!$S$4:$S$20,其他调用!$T$4:$T$20,$DI54)))</f>
        <v>0</v>
      </c>
      <c r="DU54" s="44">
        <f>IF(N$23=0,0,求节点(N$23:N$28,$B$23:$B$28,求节点(其他调用!$S$4:$S$20,其他调用!$T$4:$T$20,$DI54)))</f>
        <v>0</v>
      </c>
      <c r="DV54" s="44">
        <f>IF(O$23=0,0,求节点(O$23:O$28,$B$23:$B$28,求节点(其他调用!$S$4:$S$20,其他调用!$T$4:$T$20,$DI54)))</f>
        <v>0</v>
      </c>
      <c r="DW54" s="44">
        <f>IF(P$23=0,0,求节点(P$23:P$28,$B$23:$B$28,求节点(其他调用!$S$4:$S$20,其他调用!$T$4:$T$20,$DI54)))</f>
        <v>0</v>
      </c>
      <c r="DX54" s="44">
        <f>IF(Q$23=0,0,求节点(Q$23:Q$28,$B$23:$B$28,求节点(其他调用!$S$4:$S$20,其他调用!$T$4:$T$20,$DI54)))</f>
        <v>0</v>
      </c>
      <c r="DY54" s="44">
        <f>IF(R$23=0,0,求节点(R$23:R$28,$B$23:$B$28,求节点(其他调用!$S$4:$S$20,其他调用!$T$4:$T$20,$DI54)))</f>
        <v>0</v>
      </c>
      <c r="DZ54" s="44">
        <f>IF(S$23=0,0,求节点(S$23:S$28,$B$23:$B$28,求节点(其他调用!$S$4:$S$20,其他调用!$T$4:$T$20,$DI54)))</f>
        <v>0</v>
      </c>
      <c r="EA54" s="44">
        <f>IF(T$23=0,0,求节点(T$23:T$28,$B$23:$B$28,求节点(其他调用!$S$4:$S$20,其他调用!$T$4:$T$20,$DI54)))</f>
        <v>0</v>
      </c>
      <c r="EB54" s="44">
        <f>IF(U$23=0,0,求节点(U$23:U$28,$B$23:$B$28,求节点(其他调用!$S$4:$S$20,其他调用!$T$4:$T$20,$DI54)))</f>
        <v>0</v>
      </c>
      <c r="EC54" s="44">
        <f>IF(V$23=0,0,求节点(V$23:V$28,$B$23:$B$28,求节点(其他调用!$S$4:$S$20,其他调用!$T$4:$T$20,$DI54)))</f>
        <v>0</v>
      </c>
      <c r="EF54" s="44">
        <v>51</v>
      </c>
      <c r="EG54" s="44">
        <f>IF(C$4=0,0,求节点(C$4:C$9,$B$4:$B$9,求节点(其他调用!$F$4:$F$42,其他调用!$G$4:$G$42,其他调用!$AG55)))</f>
        <v>3.2637574910221225</v>
      </c>
      <c r="EH54" s="44">
        <f>IF(D$4=0,0,求节点(D$4:D$9,$B$4:$B$9,求节点(其他调用!$F$4:$F$42,其他调用!$G$4:$G$42,其他调用!$AG55)))</f>
        <v>6</v>
      </c>
      <c r="EI54" s="44">
        <f>IF(E$4=0,0,求节点(E$4:E$9,$B$4:$B$9,求节点(其他调用!$F$4:$F$42,其他调用!$G$4:$G$42,其他调用!$AG55)))</f>
        <v>1.1677872671887424</v>
      </c>
      <c r="EJ54" s="44">
        <f>IF(F$4=0,0,求节点(F$4:F$9,$B$4:$B$9,求节点(其他调用!$F$4:$F$42,其他调用!$G$4:$G$42,其他调用!$AG55)))</f>
        <v>0</v>
      </c>
      <c r="EK54" s="44">
        <f>IF(G$4=0,0,求节点(G$4:G$9,$B$4:$B$9,求节点(其他调用!$F$4:$F$42,其他调用!$G$4:$G$42,其他调用!$AG55)))</f>
        <v>0</v>
      </c>
      <c r="EL54" s="44">
        <f>IF(H$4=0,0,求节点(H$4:H$9,$B$4:$B$9,求节点(其他调用!$F$4:$F$42,其他调用!$G$4:$G$42,其他调用!$AG55)))</f>
        <v>0</v>
      </c>
      <c r="EM54" s="44">
        <f>IF(I$4=0,0,求节点(I$4:I$9,$B$4:$B$9,求节点(其他调用!$F$4:$F$42,其他调用!$G$4:$G$42,其他调用!$AG55)))</f>
        <v>0</v>
      </c>
      <c r="EN54" s="44">
        <f>IF(J$4=0,0,求节点(J$4:J$9,$B$4:$B$9,求节点(其他调用!$F$4:$F$42,其他调用!$G$4:$G$42,其他调用!$AG55)))</f>
        <v>0</v>
      </c>
      <c r="EO54" s="44">
        <f>IF(K$4=0,0,求节点(K$4:K$9,$B$4:$B$9,求节点(其他调用!$F$4:$F$42,其他调用!$G$4:$G$42,其他调用!$AG55)))</f>
        <v>0</v>
      </c>
      <c r="EP54" s="44">
        <f>IF(L$4=0,0,求节点(L$4:L$9,$B$4:$B$9,求节点(其他调用!$F$4:$F$42,其他调用!$G$4:$G$42,其他调用!$AG55)))</f>
        <v>0</v>
      </c>
      <c r="EQ54" s="44">
        <f>IF(M$4=0,0,求节点(M$4:M$9,$B$4:$B$9,求节点(其他调用!$F$4:$F$42,其他调用!$G$4:$G$42,其他调用!$AG55)))</f>
        <v>0</v>
      </c>
      <c r="ER54" s="44">
        <f>IF(N$4=0,0,求节点(N$4:N$9,$B$4:$B$9,求节点(其他调用!$F$4:$F$42,其他调用!$G$4:$G$42,其他调用!$AG55)))</f>
        <v>0</v>
      </c>
      <c r="ES54" s="44">
        <f>IF(O$4=0,0,求节点(O$4:O$9,$B$4:$B$9,求节点(其他调用!$F$4:$F$42,其他调用!$G$4:$G$42,其他调用!$AG55)))</f>
        <v>0</v>
      </c>
      <c r="ET54" s="44">
        <f>IF(P$4=0,0,求节点(P$4:P$9,$B$4:$B$9,求节点(其他调用!$F$4:$F$42,其他调用!$G$4:$G$42,其他调用!$AG55)))</f>
        <v>0</v>
      </c>
      <c r="EU54" s="44">
        <f>IF(Q$4=0,0,求节点(Q$4:Q$9,$B$4:$B$9,求节点(其他调用!$F$4:$F$42,其他调用!$G$4:$G$42,其他调用!$AG55)))</f>
        <v>0</v>
      </c>
      <c r="EV54" s="44">
        <f>IF(R$4=0,0,求节点(R$4:R$9,$B$4:$B$9,求节点(其他调用!$F$4:$F$42,其他调用!$G$4:$G$42,其他调用!$AG55)))</f>
        <v>0</v>
      </c>
      <c r="EW54" s="44">
        <f>IF(S$4=0,0,求节点(S$4:S$9,$B$4:$B$9,求节点(其他调用!$F$4:$F$42,其他调用!$G$4:$G$42,其他调用!$AG55)))</f>
        <v>3.5450409381861152</v>
      </c>
      <c r="EX54" s="44">
        <f>IF(T$4=0,0,求节点(T$4:T$9,$B$4:$B$9,求节点(其他调用!$F$4:$F$42,其他调用!$G$4:$G$42,其他调用!$AG55)))</f>
        <v>3.1151686957005564</v>
      </c>
      <c r="EY54" s="44">
        <f>IF(U$4=0,0,求节点(U$4:U$9,$B$4:$B$9,求节点(其他调用!$F$4:$F$42,其他调用!$G$4:$G$42,其他调用!$AG55)))</f>
        <v>4.3882357863020909</v>
      </c>
      <c r="EZ54" s="44">
        <f>IF(V$4=0,0,求节点(V$4:V$9,$B$4:$B$9,求节点(其他调用!$F$4:$F$42,其他调用!$G$4:$G$42,其他调用!$AG55)))</f>
        <v>0</v>
      </c>
      <c r="FA54" s="44">
        <f>IF(W$4=0,0,求节点(W$4:W$9,$B$4:$B$9,求节点(其他调用!$F$4:$F$42,其他调用!$G$4:$G$42,其他调用!$AG55)))</f>
        <v>2.3132028987523192</v>
      </c>
      <c r="FB54" s="44">
        <f>IF(X$4=0,0,求节点(X$4:X$9,$B$4:$B$9,求节点(其他调用!$F$4:$F$42,其他调用!$G$4:$G$42,其他调用!$AG55)))</f>
        <v>2.3132028987523192</v>
      </c>
      <c r="FC54" s="44">
        <f>IF(Y$4=0,0,求节点(Y$4:Y$9,$B$4:$B$9,求节点(其他调用!$F$4:$F$42,其他调用!$G$4:$G$42,其他调用!$AG55)))</f>
        <v>3.7852411070492495</v>
      </c>
      <c r="FD54" s="44">
        <f>IF(Z$4=0,0,求节点(Z$4:Z$9,$B$4:$B$9,求节点(其他调用!$F$4:$F$42,其他调用!$G$4:$G$42,其他调用!$AG55)))</f>
        <v>0</v>
      </c>
      <c r="FE54" s="44">
        <f>IF(AA$4=0,0,求节点(AA$4:AA$9,$B$4:$B$9,求节点(其他调用!$F$4:$F$42,其他调用!$G$4:$G$42,其他调用!$AG55)))</f>
        <v>2.3132028987523192</v>
      </c>
      <c r="FF54" s="44">
        <f>IF(AB$4=0,0,求节点(AB$4:AB$9,$B$4:$B$9,求节点(其他调用!$F$4:$F$42,其他调用!$G$4:$G$42,其他调用!$AG55)))</f>
        <v>6</v>
      </c>
      <c r="FG54" s="44">
        <f>IF(AC$4=0,0,求节点(AC$4:AC$9,$B$4:$B$9,求节点(其他调用!$F$4:$F$42,其他调用!$G$4:$G$42,其他调用!$AG55)))</f>
        <v>3.4117374080061</v>
      </c>
      <c r="FH54" s="44">
        <f>IF(AD$4=0,0,求节点(AD$4:AD$9,$B$4:$B$9,求节点(其他调用!$F$4:$F$42,其他调用!$G$4:$G$42,其他调用!$AG55)))</f>
        <v>0.3068957747372757</v>
      </c>
      <c r="FI54" s="44">
        <f>IF(AE$4=0,0,求节点(AE$4:AE$9,$B$4:$B$9,求节点(其他调用!$F$4:$F$42,其他调用!$G$4:$G$42,其他调用!$AG55)))</f>
        <v>0.3068957747372757</v>
      </c>
      <c r="FJ54" s="44">
        <f>IF(AF$4=0,0,求节点(AF$4:AF$9,$B$4:$B$9,求节点(其他调用!$F$4:$F$42,其他调用!$G$4:$G$42,其他调用!$AG55)))</f>
        <v>0.3068957747372757</v>
      </c>
      <c r="FK54" s="44">
        <f>IF(AG$4=0,0,求节点(AG$4:AG$9,$B$4:$B$9,求节点(其他调用!$F$4:$F$42,其他调用!$G$4:$G$42,其他调用!$AG55)))</f>
        <v>0.3068957747372757</v>
      </c>
      <c r="FL54" s="44">
        <f>IF(AH$4=0,0,求节点(AH$4:AH$9,$B$4:$B$9,求节点(其他调用!$F$4:$F$42,其他调用!$G$4:$G$42,其他调用!$AG55)))</f>
        <v>0.3068957747372757</v>
      </c>
      <c r="FM54" s="44">
        <f>IF(AI$4=0,0,求节点(AI$4:AI$9,$B$4:$B$9,求节点(其他调用!$F$4:$F$42,其他调用!$G$4:$G$42,其他调用!$AG55)))</f>
        <v>0.3068957747372757</v>
      </c>
      <c r="FN54" s="44">
        <f>IF(AJ$4=0,0,求节点(AJ$4:AJ$9,$B$4:$B$9,求节点(其他调用!$F$4:$F$42,其他调用!$G$4:$G$42,其他调用!$AG55)))</f>
        <v>0.3068957747372757</v>
      </c>
      <c r="FO54" s="44">
        <f>IF(AK$4=0,0,求节点(AK$4:AK$9,$B$4:$B$9,求节点(其他调用!$F$4:$F$42,其他调用!$G$4:$G$42,其他调用!$AG55)))</f>
        <v>0.3068957747372757</v>
      </c>
      <c r="FP54" s="44">
        <f>IF(AL$4=0,0,求节点(AL$4:AL$9,$B$4:$B$9,求节点(其他调用!$F$4:$F$42,其他调用!$G$4:$G$42,其他调用!$AG55)))</f>
        <v>0.3068957747372757</v>
      </c>
      <c r="FQ54" s="44">
        <f>IF(AM$4=0,0,求节点(AM$4:AM$9,$B$4:$B$9,求节点(其他调用!$F$4:$F$42,其他调用!$G$4:$G$42,其他调用!$AG55)))</f>
        <v>0.3068957747372757</v>
      </c>
      <c r="FR54" s="44">
        <f>IF(AN$4=0,0,求节点(AN$4:AN$9,$B$4:$B$9,求节点(其他调用!$F$4:$F$42,其他调用!$G$4:$G$42,其他调用!$AG55)))</f>
        <v>0.3068957747372757</v>
      </c>
      <c r="FS54" s="44">
        <f>IF(AO$4=0,0,求节点(AO$4:AO$9,$B$4:$B$9,求节点(其他调用!$F$4:$F$42,其他调用!$G$4:$G$42,其他调用!$AG55)))</f>
        <v>0.3068957747372757</v>
      </c>
      <c r="FT54" s="44">
        <f>IF(AP$4=0,0,求节点(AP$4:AP$9,$B$4:$B$9,求节点(其他调用!$F$4:$F$42,其他调用!$G$4:$G$42,其他调用!$AG55)))</f>
        <v>0.3068957747372757</v>
      </c>
      <c r="FU54" s="44">
        <f>IF(AQ$4=0,0,求节点(AQ$4:AQ$9,$B$4:$B$9,求节点(其他调用!$F$4:$F$42,其他调用!$G$4:$G$42,其他调用!$AG55)))</f>
        <v>0.3068957747372757</v>
      </c>
      <c r="FV54" s="44">
        <f>IF(AR$4=0,0,求节点(AR$4:AR$9,$B$4:$B$9,求节点(其他调用!$F$4:$F$42,其他调用!$G$4:$G$42,其他调用!$AG55)))</f>
        <v>0.3068957747372757</v>
      </c>
      <c r="FW54" s="44">
        <f>IF(AS$4=0,0,求节点(AS$4:AS$9,$B$4:$B$9,求节点(其他调用!$F$4:$F$42,其他调用!$G$4:$G$42,其他调用!$AG55)))</f>
        <v>0.3068957747372757</v>
      </c>
      <c r="FX54" s="44">
        <f>IF(AT$4=0,0,求节点(AT$4:AT$9,$B$4:$B$9,求节点(其他调用!$F$4:$F$42,其他调用!$G$4:$G$42,其他调用!$AG55)))</f>
        <v>0.3068957747372757</v>
      </c>
      <c r="FY54" s="44">
        <f>IF(AU$4=0,0,求节点(AU$4:AU$9,$B$4:$B$9,求节点(其他调用!$F$4:$F$42,其他调用!$G$4:$G$42,其他调用!$AG55)))</f>
        <v>0.3068957747372757</v>
      </c>
      <c r="FZ54" s="44">
        <f>IF(AV$4=0,0,求节点(AV$4:AV$9,$B$4:$B$9,求节点(其他调用!$F$4:$F$42,其他调用!$G$4:$G$42,其他调用!$AG55)))</f>
        <v>0.3068957747372757</v>
      </c>
      <c r="GA54" s="44">
        <f>IF(AW$4=0,0,求节点(AW$4:AW$9,$B$4:$B$9,求节点(其他调用!$F$4:$F$42,其他调用!$G$4:$G$42,其他调用!$AG55)))</f>
        <v>0.3068957747372757</v>
      </c>
      <c r="GB54" s="44">
        <f>IF(AX$4=0,0,求节点(AX$4:AX$9,$B$4:$B$9,求节点(其他调用!$F$4:$F$42,其他调用!$G$4:$G$42,其他调用!$AG55)))</f>
        <v>0.3068957747372757</v>
      </c>
      <c r="GC54" s="44">
        <f>IF(AY$4=0,0,求节点(AY$4:AY$9,$B$4:$B$9,求节点(其他调用!$F$4:$F$42,其他调用!$G$4:$G$42,其他调用!$AG55)))</f>
        <v>0.3068957747372757</v>
      </c>
      <c r="GD54" s="44">
        <f>IF(AZ$4=0,0,求节点(AZ$4:AZ$9,$B$4:$B$9,求节点(其他调用!$F$4:$F$42,其他调用!$G$4:$G$42,其他调用!$AG55)))</f>
        <v>0.3068957747372757</v>
      </c>
      <c r="GF54" s="44">
        <v>51</v>
      </c>
      <c r="GG54" s="44">
        <f>IF(C$23=0,0,求节点(C$23:C$28,$B$23:$B$28,求节点(其他调用!$U$4:$U$20,其他调用!$V$4:$V$20,$GF54)))</f>
        <v>0</v>
      </c>
      <c r="GH54" s="44">
        <f>IF(D$23=0,0,求节点(D$23:D$28,$B$23:$B$28,求节点(其他调用!$U$4:$U$20,其他调用!$V$4:$V$20,$GF54)))</f>
        <v>0</v>
      </c>
      <c r="GI54" s="44">
        <f>IF(E$23=0,0,求节点(E$23:E$28,$B$23:$B$28,求节点(其他调用!$U$4:$U$20,其他调用!$V$4:$V$20,$GF54)))</f>
        <v>0</v>
      </c>
      <c r="GJ54" s="44">
        <f>IF(F$23=0,0,求节点(F$23:F$28,$B$23:$B$28,求节点(其他调用!$U$4:$U$20,其他调用!$V$4:$V$20,$GF54)))</f>
        <v>0</v>
      </c>
      <c r="GK54" s="44">
        <f>IF(G$23=0,0,求节点(G$23:G$28,$B$23:$B$28,求节点(其他调用!$U$4:$U$20,其他调用!$V$4:$V$20,$GF54)))</f>
        <v>0</v>
      </c>
      <c r="GL54" s="44">
        <f>IF(H$23=0,0,求节点(H$23:H$28,$B$23:$B$28,求节点(其他调用!$U$4:$U$20,其他调用!$V$4:$V$20,$GF54)))</f>
        <v>0</v>
      </c>
      <c r="GM54" s="44">
        <f>IF(I$23=0,0,求节点(I$23:I$28,$B$23:$B$28,求节点(其他调用!$U$4:$U$20,其他调用!$V$4:$V$20,$GF54)))</f>
        <v>0</v>
      </c>
      <c r="GN54" s="44">
        <f>IF(J$23=0,0,求节点(J$23:J$28,$B$23:$B$28,求节点(其他调用!$U$4:$U$20,其他调用!$V$4:$V$20,$GF54)))</f>
        <v>0</v>
      </c>
      <c r="GO54" s="44">
        <f>IF(K$23=0,0,求节点(K$23:K$28,$B$23:$B$28,求节点(其他调用!$U$4:$U$20,其他调用!$V$4:$V$20,$GF54)))</f>
        <v>0</v>
      </c>
      <c r="GP54" s="44">
        <f>IF(L$23=0,0,求节点(L$23:L$28,$B$23:$B$28,求节点(其他调用!$U$4:$U$20,其他调用!$V$4:$V$20,$GF54)))</f>
        <v>0</v>
      </c>
      <c r="GQ54" s="44">
        <f>IF(M$23=0,0,求节点(M$23:M$28,$B$23:$B$28,求节点(其他调用!$U$4:$U$20,其他调用!$V$4:$V$20,$GF54)))</f>
        <v>0</v>
      </c>
      <c r="GR54" s="44">
        <f>IF(N$23=0,0,求节点(N$23:N$28,$B$23:$B$28,求节点(其他调用!$U$4:$U$20,其他调用!$V$4:$V$20,$GF54)))</f>
        <v>0</v>
      </c>
      <c r="GS54" s="44">
        <f>IF(O$23=0,0,求节点(O$23:O$28,$B$23:$B$28,求节点(其他调用!$U$4:$U$20,其他调用!$V$4:$V$20,$GF54)))</f>
        <v>0</v>
      </c>
      <c r="GT54" s="44">
        <f>IF(P$23=0,0,求节点(P$23:P$28,$B$23:$B$28,求节点(其他调用!$U$4:$U$20,其他调用!$V$4:$V$20,$GF54)))</f>
        <v>0</v>
      </c>
      <c r="GU54" s="44">
        <f>IF(Q$23=0,0,求节点(Q$23:Q$28,$B$23:$B$28,求节点(其他调用!$U$4:$U$20,其他调用!$V$4:$V$20,$GF54)))</f>
        <v>0</v>
      </c>
      <c r="GV54" s="44">
        <f>IF(R$23=0,0,求节点(R$23:R$28,$B$23:$B$28,求节点(其他调用!$U$4:$U$20,其他调用!$V$4:$V$20,$GF54)))</f>
        <v>0</v>
      </c>
      <c r="GW54" s="44">
        <f>IF(S$23=0,0,求节点(S$23:S$28,$B$23:$B$28,求节点(其他调用!$U$4:$U$20,其他调用!$V$4:$V$20,$GF54)))</f>
        <v>0</v>
      </c>
      <c r="GX54" s="44">
        <f>IF(T$23=0,0,求节点(T$23:T$28,$B$23:$B$28,求节点(其他调用!$U$4:$U$20,其他调用!$V$4:$V$20,$GF54)))</f>
        <v>0</v>
      </c>
      <c r="GY54" s="44">
        <f>IF(U$23=0,0,求节点(U$23:U$28,$B$23:$B$28,求节点(其他调用!$U$4:$U$20,其他调用!$V$4:$V$20,$GF54)))</f>
        <v>0</v>
      </c>
      <c r="GZ54" s="44">
        <f>IF(V$23=0,0,求节点(V$23:V$28,$B$23:$B$28,求节点(其他调用!$U$4:$U$20,其他调用!$V$4:$V$20,$GF54)))</f>
        <v>0</v>
      </c>
      <c r="HC54" s="44">
        <v>51</v>
      </c>
      <c r="HD54" s="44">
        <f>IF(C$4=0,0,求节点(C$4:C$9,$B$4:$B$9,求节点(其他调用!$I$4:$I$42,其他调用!$J$4:$J$42,其他调用!$AH55)))</f>
        <v>4.049381914336073</v>
      </c>
      <c r="HE54" s="44">
        <f>IF(D$4=0,0,求节点(D$4:D$9,$B$4:$B$9,求节点(其他调用!$I$4:$I$42,其他调用!$J$4:$J$42,其他调用!$AH55)))</f>
        <v>6</v>
      </c>
      <c r="HF54" s="44">
        <f>IF(E$4=0,0,求节点(E$4:E$9,$B$4:$B$9,求节点(其他调用!$I$4:$I$42,其他调用!$J$4:$J$42,其他调用!$AH55)))</f>
        <v>1.4903582279493301</v>
      </c>
      <c r="HG54" s="44">
        <f>IF(F$4=0,0,求节点(F$4:F$9,$B$4:$B$9,求节点(其他调用!$I$4:$I$42,其他调用!$J$4:$J$42,其他调用!$AH55)))</f>
        <v>0</v>
      </c>
      <c r="HH54" s="44">
        <f>IF(G$4=0,0,求节点(G$4:G$9,$B$4:$B$9,求节点(其他调用!$I$4:$I$42,其他调用!$J$4:$J$42,其他调用!$AH55)))</f>
        <v>0</v>
      </c>
      <c r="HI54" s="44">
        <f>IF(H$4=0,0,求节点(H$4:H$9,$B$4:$B$9,求节点(其他调用!$I$4:$I$42,其他调用!$J$4:$J$42,其他调用!$AH55)))</f>
        <v>0</v>
      </c>
      <c r="HJ54" s="44">
        <f>IF(I$4=0,0,求节点(I$4:I$9,$B$4:$B$9,求节点(其他调用!$I$4:$I$42,其他调用!$J$4:$J$42,其他调用!$AH55)))</f>
        <v>0</v>
      </c>
      <c r="HK54" s="44">
        <f>IF(J$4=0,0,求节点(J$4:J$9,$B$4:$B$9,求节点(其他调用!$I$4:$I$42,其他调用!$J$4:$J$42,其他调用!$AH55)))</f>
        <v>0</v>
      </c>
      <c r="HL54" s="44">
        <f>IF(K$4=0,0,求节点(K$4:K$9,$B$4:$B$9,求节点(其他调用!$I$4:$I$42,其他调用!$J$4:$J$42,其他调用!$AH55)))</f>
        <v>0</v>
      </c>
      <c r="HM54" s="44">
        <f>IF(L$4=0,0,求节点(L$4:L$9,$B$4:$B$9,求节点(其他调用!$I$4:$I$42,其他调用!$J$4:$J$42,其他调用!$AH55)))</f>
        <v>0</v>
      </c>
      <c r="HN54" s="44">
        <f>IF(M$4=0,0,求节点(M$4:M$9,$B$4:$B$9,求节点(其他调用!$I$4:$I$42,其他调用!$J$4:$J$42,其他调用!$AH55)))</f>
        <v>0</v>
      </c>
      <c r="HO54" s="44">
        <f>IF(N$4=0,0,求节点(N$4:N$9,$B$4:$B$9,求节点(其他调用!$I$4:$I$42,其他调用!$J$4:$J$42,其他调用!$AH55)))</f>
        <v>0</v>
      </c>
      <c r="HP54" s="44">
        <f>IF(O$4=0,0,求节点(O$4:O$9,$B$4:$B$9,求节点(其他调用!$I$4:$I$42,其他调用!$J$4:$J$42,其他调用!$AH55)))</f>
        <v>0</v>
      </c>
      <c r="HQ54" s="44">
        <f>IF(P$4=0,0,求节点(P$4:P$9,$B$4:$B$9,求节点(其他调用!$I$4:$I$42,其他调用!$J$4:$J$42,其他调用!$AH55)))</f>
        <v>0</v>
      </c>
      <c r="HR54" s="44">
        <f>IF(Q$4=0,0,求节点(Q$4:Q$9,$B$4:$B$9,求节点(其他调用!$I$4:$I$42,其他调用!$J$4:$J$42,其他调用!$AH55)))</f>
        <v>0</v>
      </c>
      <c r="HS54" s="44">
        <f>IF(R$4=0,0,求节点(R$4:R$9,$B$4:$B$9,求节点(其他调用!$I$4:$I$42,其他调用!$J$4:$J$42,其他调用!$AH55)))</f>
        <v>0</v>
      </c>
      <c r="HT54" s="44">
        <f>IF(S$4=0,0,求节点(S$4:S$9,$B$4:$B$9,求节点(其他调用!$I$4:$I$42,其他调用!$J$4:$J$42,其他调用!$AH55)))</f>
        <v>3.9219626659397493</v>
      </c>
      <c r="HU54" s="44">
        <f>IF(T$4=0,0,求节点(T$4:T$9,$B$4:$B$9,求节点(其他调用!$I$4:$I$42,其他调用!$J$4:$J$42,其他调用!$AH55)))</f>
        <v>3.2596804861213</v>
      </c>
      <c r="HV54" s="44">
        <f>IF(U$4=0,0,求节点(U$4:U$9,$B$4:$B$9,求节点(其他调用!$I$4:$I$42,其他调用!$J$4:$J$42,其他调用!$AH55)))</f>
        <v>5.3730030382581244</v>
      </c>
      <c r="HW54" s="44">
        <f>IF(V$4=0,0,求节点(V$4:V$9,$B$4:$B$9,求节点(其他调用!$I$4:$I$42,其他调用!$J$4:$J$42,其他调用!$AH55)))</f>
        <v>0</v>
      </c>
      <c r="HX54" s="44">
        <f>IF(W$4=0,0,求节点(W$4:W$9,$B$4:$B$9,求节点(其他调用!$I$4:$I$42,其他调用!$J$4:$J$42,其他调用!$AH55)))</f>
        <v>2.9153353588387496</v>
      </c>
      <c r="HY54" s="44">
        <f>IF(X$4=0,0,求节点(X$4:X$9,$B$4:$B$9,求节点(其他调用!$I$4:$I$42,其他调用!$J$4:$J$42,其他调用!$AH55)))</f>
        <v>2.9153353588387496</v>
      </c>
      <c r="HZ54" s="44">
        <f>IF(Y$4=0,0,求节点(Y$4:Y$9,$B$4:$B$9,求节点(其他调用!$I$4:$I$42,其他调用!$J$4:$J$42,其他调用!$AH55)))</f>
        <v>4.6520028045459618</v>
      </c>
      <c r="IA54" s="44">
        <f>IF(Z$4=0,0,求节点(Z$4:Z$9,$B$4:$B$9,求节点(其他调用!$I$4:$I$42,其他调用!$J$4:$J$42,其他调用!$AH55)))</f>
        <v>0</v>
      </c>
      <c r="IB54" s="44">
        <f>IF(AA$4=0,0,求节点(AA$4:AA$9,$B$4:$B$9,求节点(其他调用!$I$4:$I$42,其他调用!$J$4:$J$42,其他调用!$AH55)))</f>
        <v>2.9153353588387496</v>
      </c>
      <c r="IC54" s="44">
        <f>IF(AB$4=0,0,求节点(AB$4:AB$9,$B$4:$B$9,求节点(其他调用!$I$4:$I$42,其他调用!$J$4:$J$42,其他调用!$AH55)))</f>
        <v>6</v>
      </c>
      <c r="ID54" s="44">
        <f>IF(AC$4=0,0,求节点(AC$4:AC$9,$B$4:$B$9,求节点(其他调用!$I$4:$I$42,其他调用!$J$4:$J$42,其他调用!$AH55)))</f>
        <v>3.6643215208365767</v>
      </c>
      <c r="IE54" s="44">
        <f>IF(AD$4=0,0,求节点(AD$4:AD$9,$B$4:$B$9,求节点(其他调用!$I$4:$I$42,其他调用!$J$4:$J$42,其他调用!$AH55)))</f>
        <v>0.41912647105096246</v>
      </c>
      <c r="IF54" s="44">
        <f>IF(AE$4=0,0,求节点(AE$4:AE$9,$B$4:$B$9,求节点(其他调用!$I$4:$I$42,其他调用!$J$4:$J$42,其他调用!$AH55)))</f>
        <v>0.41912647105096246</v>
      </c>
      <c r="IG54" s="44">
        <f>IF(AF$4=0,0,求节点(AF$4:AF$9,$B$4:$B$9,求节点(其他调用!$I$4:$I$42,其他调用!$J$4:$J$42,其他调用!$AH55)))</f>
        <v>0.41912647105096246</v>
      </c>
      <c r="IH54" s="44">
        <f>IF(AG$4=0,0,求节点(AG$4:AG$9,$B$4:$B$9,求节点(其他调用!$I$4:$I$42,其他调用!$J$4:$J$42,其他调用!$AH55)))</f>
        <v>0.41912647105096246</v>
      </c>
      <c r="II54" s="44">
        <f>IF(AH$4=0,0,求节点(AH$4:AH$9,$B$4:$B$9,求节点(其他调用!$I$4:$I$42,其他调用!$J$4:$J$42,其他调用!$AH55)))</f>
        <v>0.41912647105096246</v>
      </c>
      <c r="IJ54" s="44">
        <f>IF(AI$4=0,0,求节点(AI$4:AI$9,$B$4:$B$9,求节点(其他调用!$I$4:$I$42,其他调用!$J$4:$J$42,其他调用!$AH55)))</f>
        <v>0.41912647105096246</v>
      </c>
      <c r="IK54" s="44">
        <f>IF(AJ$4=0,0,求节点(AJ$4:AJ$9,$B$4:$B$9,求节点(其他调用!$I$4:$I$42,其他调用!$J$4:$J$42,其他调用!$AH55)))</f>
        <v>0.41912647105096246</v>
      </c>
      <c r="IL54" s="44">
        <f>IF(AK$4=0,0,求节点(AK$4:AK$9,$B$4:$B$9,求节点(其他调用!$I$4:$I$42,其他调用!$J$4:$J$42,其他调用!$AH55)))</f>
        <v>0.41912647105096246</v>
      </c>
      <c r="IM54" s="44">
        <f>IF(AL$4=0,0,求节点(AL$4:AL$9,$B$4:$B$9,求节点(其他调用!$I$4:$I$42,其他调用!$J$4:$J$42,其他调用!$AH55)))</f>
        <v>0.41912647105096246</v>
      </c>
      <c r="IN54" s="44">
        <f>IF(AM$4=0,0,求节点(AM$4:AM$9,$B$4:$B$9,求节点(其他调用!$I$4:$I$42,其他调用!$J$4:$J$42,其他调用!$AH55)))</f>
        <v>0.41912647105096246</v>
      </c>
      <c r="IO54" s="44">
        <f>IF(AN$4=0,0,求节点(AN$4:AN$9,$B$4:$B$9,求节点(其他调用!$I$4:$I$42,其他调用!$J$4:$J$42,其他调用!$AH55)))</f>
        <v>0.41912647105096246</v>
      </c>
      <c r="IP54" s="44">
        <f>IF(AO$4=0,0,求节点(AO$4:AO$9,$B$4:$B$9,求节点(其他调用!$I$4:$I$42,其他调用!$J$4:$J$42,其他调用!$AH55)))</f>
        <v>0.41912647105096246</v>
      </c>
      <c r="IQ54" s="44">
        <f>IF(AP$4=0,0,求节点(AP$4:AP$9,$B$4:$B$9,求节点(其他调用!$I$4:$I$42,其他调用!$J$4:$J$42,其他调用!$AH55)))</f>
        <v>0.41912647105096246</v>
      </c>
      <c r="IR54" s="44">
        <f>IF(AQ$4=0,0,求节点(AQ$4:AQ$9,$B$4:$B$9,求节点(其他调用!$I$4:$I$42,其他调用!$J$4:$J$42,其他调用!$AH55)))</f>
        <v>0.41912647105096246</v>
      </c>
      <c r="IS54" s="44">
        <f>IF(AR$4=0,0,求节点(AR$4:AR$9,$B$4:$B$9,求节点(其他调用!$I$4:$I$42,其他调用!$J$4:$J$42,其他调用!$AH55)))</f>
        <v>0.41912647105096246</v>
      </c>
      <c r="IT54" s="44">
        <f>IF(AS$4=0,0,求节点(AS$4:AS$9,$B$4:$B$9,求节点(其他调用!$I$4:$I$42,其他调用!$J$4:$J$42,其他调用!$AH55)))</f>
        <v>0.41912647105096246</v>
      </c>
      <c r="IU54" s="44">
        <f>IF(AT$4=0,0,求节点(AT$4:AT$9,$B$4:$B$9,求节点(其他调用!$I$4:$I$42,其他调用!$J$4:$J$42,其他调用!$AH55)))</f>
        <v>0.41912647105096246</v>
      </c>
      <c r="IV54" s="44">
        <f>IF(AU$4=0,0,求节点(AU$4:AU$9,$B$4:$B$9,求节点(其他调用!$I$4:$I$42,其他调用!$J$4:$J$42,其他调用!$AH55)))</f>
        <v>0.41912647105096246</v>
      </c>
      <c r="IW54" s="44">
        <f>IF(AV$4=0,0,求节点(AV$4:AV$9,$B$4:$B$9,求节点(其他调用!$I$4:$I$42,其他调用!$J$4:$J$42,其他调用!$AH55)))</f>
        <v>0.41912647105096246</v>
      </c>
      <c r="IX54" s="44">
        <f>IF(AW$4=0,0,求节点(AW$4:AW$9,$B$4:$B$9,求节点(其他调用!$I$4:$I$42,其他调用!$J$4:$J$42,其他调用!$AH55)))</f>
        <v>0.41912647105096246</v>
      </c>
      <c r="IY54" s="44">
        <f>IF(AX$4=0,0,求节点(AX$4:AX$9,$B$4:$B$9,求节点(其他调用!$I$4:$I$42,其他调用!$J$4:$J$42,其他调用!$AH55)))</f>
        <v>0.41912647105096246</v>
      </c>
      <c r="IZ54" s="44">
        <f>IF(AY$4=0,0,求节点(AY$4:AY$9,$B$4:$B$9,求节点(其他调用!$I$4:$I$42,其他调用!$J$4:$J$42,其他调用!$AH55)))</f>
        <v>0.41912647105096246</v>
      </c>
      <c r="JA54" s="44">
        <f>IF(AZ$4=0,0,求节点(AZ$4:AZ$9,$B$4:$B$9,求节点(其他调用!$I$4:$I$42,其他调用!$J$4:$J$42,其他调用!$AH55)))</f>
        <v>0.41912647105096246</v>
      </c>
      <c r="JC54" s="44">
        <v>51</v>
      </c>
      <c r="JD54" s="44">
        <f>IF(C$23=0,0,求节点(C$23:C$28,$B$23:$B$28,求节点(其他调用!$W$4:$W$20,其他调用!$X$4:$X$20,$JC54)))</f>
        <v>0</v>
      </c>
      <c r="JE54" s="44">
        <f>IF(D$23=0,0,求节点(D$23:D$28,$B$23:$B$28,求节点(其他调用!$W$4:$W$20,其他调用!$X$4:$X$20,$JC54)))</f>
        <v>0</v>
      </c>
      <c r="JF54" s="44">
        <f>IF(E$23=0,0,求节点(E$23:E$28,$B$23:$B$28,求节点(其他调用!$W$4:$W$20,其他调用!$X$4:$X$20,$JC54)))</f>
        <v>0</v>
      </c>
      <c r="JG54" s="44">
        <f>IF(F$23=0,0,求节点(F$23:F$28,$B$23:$B$28,求节点(其他调用!$W$4:$W$20,其他调用!$X$4:$X$20,$JC54)))</f>
        <v>6.2027376921125477E-4</v>
      </c>
      <c r="JH54" s="44">
        <f>IF(G$23=0,0,求节点(G$23:G$28,$B$23:$B$28,求节点(其他调用!$W$4:$W$20,其他调用!$X$4:$X$20,$JC54)))</f>
        <v>9.3041065381704868E-4</v>
      </c>
      <c r="JI54" s="44">
        <f>IF(H$23=0,0,求节点(H$23:H$28,$B$23:$B$28,求节点(其他调用!$W$4:$W$20,其他调用!$X$4:$X$20,$JC54)))</f>
        <v>9.3041065381704868E-4</v>
      </c>
      <c r="JJ54" s="44">
        <f>IF(I$23=0,0,求节点(I$23:I$28,$B$23:$B$28,求节点(其他调用!$W$4:$W$20,其他调用!$X$4:$X$20,$JC54)))</f>
        <v>1.4097131118441242E-3</v>
      </c>
      <c r="JK54" s="44">
        <f>IF(J$23=0,0,求节点(J$23:J$28,$B$23:$B$28,求节点(其他调用!$W$4:$W$20,其他调用!$X$4:$X$20,$JC54)))</f>
        <v>0</v>
      </c>
      <c r="JL54" s="44">
        <f>IF(K$23=0,0,求节点(K$23:K$28,$B$23:$B$28,求节点(其他调用!$W$4:$W$20,其他调用!$X$4:$X$20,$JC54)))</f>
        <v>9.3041065381704868E-4</v>
      </c>
      <c r="JM54" s="44">
        <f>IF(L$23=0,0,求节点(L$23:L$28,$B$23:$B$28,求节点(其他调用!$W$4:$W$20,其他调用!$X$4:$X$20,$JC54)))</f>
        <v>0</v>
      </c>
      <c r="JN54" s="44">
        <f>IF(M$23=0,0,求节点(M$23:M$28,$B$23:$B$28,求节点(其他调用!$W$4:$W$20,其他调用!$X$4:$X$20,$JC54)))</f>
        <v>0</v>
      </c>
      <c r="JO54" s="44">
        <f>IF(N$23=0,0,求节点(N$23:N$28,$B$23:$B$28,求节点(其他调用!$W$4:$W$20,其他调用!$X$4:$X$20,$JC54)))</f>
        <v>0</v>
      </c>
      <c r="JP54" s="44">
        <f>IF(O$23=0,0,求节点(O$23:O$28,$B$23:$B$28,求节点(其他调用!$W$4:$W$20,其他调用!$X$4:$X$20,$JC54)))</f>
        <v>0</v>
      </c>
      <c r="JQ54" s="44">
        <f>IF(P$23=0,0,求节点(P$23:P$28,$B$23:$B$28,求节点(其他调用!$W$4:$W$20,其他调用!$X$4:$X$20,$JC54)))</f>
        <v>0</v>
      </c>
      <c r="JR54" s="44">
        <f>IF(Q$23=0,0,求节点(Q$23:Q$28,$B$23:$B$28,求节点(其他调用!$W$4:$W$20,其他调用!$X$4:$X$20,$JC54)))</f>
        <v>0</v>
      </c>
      <c r="JS54" s="44">
        <f>IF(R$23=0,0,求节点(R$23:R$28,$B$23:$B$28,求节点(其他调用!$W$4:$W$20,其他调用!$X$4:$X$20,$JC54)))</f>
        <v>0</v>
      </c>
      <c r="JT54" s="44">
        <f>IF(S$23=0,0,求节点(S$23:S$28,$B$23:$B$28,求节点(其他调用!$W$4:$W$20,其他调用!$X$4:$X$20,$JC54)))</f>
        <v>0</v>
      </c>
      <c r="JU54" s="44">
        <f>IF(T$23=0,0,求节点(T$23:T$28,$B$23:$B$28,求节点(其他调用!$W$4:$W$20,其他调用!$X$4:$X$20,$JC54)))</f>
        <v>0</v>
      </c>
      <c r="JV54" s="44">
        <f>IF(U$23=0,0,求节点(U$23:U$28,$B$23:$B$28,求节点(其他调用!$W$4:$W$20,其他调用!$X$4:$X$20,$JC54)))</f>
        <v>0</v>
      </c>
      <c r="JW54" s="44">
        <f>IF(V$23=0,0,求节点(V$23:V$28,$B$23:$B$28,求节点(其他调用!$W$4:$W$20,其他调用!$X$4:$X$20,$JC54)))</f>
        <v>0</v>
      </c>
      <c r="JZ54" s="44">
        <v>51</v>
      </c>
      <c r="KA54" s="44">
        <f>IF(C$4=0,0,求节点(C$4:C$9,$B$4:$B$9,求节点(其他调用!$L$4:$L$42,其他调用!$M$4:$M$42,其他调用!$AI55)))</f>
        <v>6</v>
      </c>
      <c r="KB54" s="44">
        <f>IF(D$4=0,0,求节点(D$4:D$9,$B$4:$B$9,求节点(其他调用!$L$4:$L$42,其他调用!$M$4:$M$42,其他调用!$AI55)))</f>
        <v>6</v>
      </c>
      <c r="KC54" s="44">
        <f>IF(E$4=0,0,求节点(E$4:E$9,$B$4:$B$9,求节点(其他调用!$L$4:$L$42,其他调用!$M$4:$M$42,其他调用!$AI55)))</f>
        <v>2.5042982800552656</v>
      </c>
      <c r="KD54" s="44">
        <f>IF(F$4=0,0,求节点(F$4:F$9,$B$4:$B$9,求节点(其他调用!$L$4:$L$42,其他调用!$M$4:$M$42,其他调用!$AI55)))</f>
        <v>0</v>
      </c>
      <c r="KE54" s="44">
        <f>IF(G$4=0,0,求节点(G$4:G$9,$B$4:$B$9,求节点(其他调用!$L$4:$L$42,其他调用!$M$4:$M$42,其他调用!$AI55)))</f>
        <v>0</v>
      </c>
      <c r="KF54" s="44">
        <f>IF(H$4=0,0,求节点(H$4:H$9,$B$4:$B$9,求节点(其他调用!$L$4:$L$42,其他调用!$M$4:$M$42,其他调用!$AI55)))</f>
        <v>0</v>
      </c>
      <c r="KG54" s="44">
        <f>IF(I$4=0,0,求节点(I$4:I$9,$B$4:$B$9,求节点(其他调用!$L$4:$L$42,其他调用!$M$4:$M$42,其他调用!$AI55)))</f>
        <v>0</v>
      </c>
      <c r="KH54" s="44">
        <f>IF(J$4=0,0,求节点(J$4:J$9,$B$4:$B$9,求节点(其他调用!$L$4:$L$42,其他调用!$M$4:$M$42,其他调用!$AI55)))</f>
        <v>0</v>
      </c>
      <c r="KI54" s="44">
        <f>IF(K$4=0,0,求节点(K$4:K$9,$B$4:$B$9,求节点(其他调用!$L$4:$L$42,其他调用!$M$4:$M$42,其他调用!$AI55)))</f>
        <v>0</v>
      </c>
      <c r="KJ54" s="44">
        <f>IF(L$4=0,0,求节点(L$4:L$9,$B$4:$B$9,求节点(其他调用!$L$4:$L$42,其他调用!$M$4:$M$42,其他调用!$AI55)))</f>
        <v>0</v>
      </c>
      <c r="KK54" s="44">
        <f>IF(M$4=0,0,求节点(M$4:M$9,$B$4:$B$9,求节点(其他调用!$L$4:$L$42,其他调用!$M$4:$M$42,其他调用!$AI55)))</f>
        <v>0</v>
      </c>
      <c r="KL54" s="44">
        <f>IF(N$4=0,0,求节点(N$4:N$9,$B$4:$B$9,求节点(其他调用!$L$4:$L$42,其他调用!$M$4:$M$42,其他调用!$AI55)))</f>
        <v>0</v>
      </c>
      <c r="KM54" s="44">
        <f>IF(O$4=0,0,求节点(O$4:O$9,$B$4:$B$9,求节点(其他调用!$L$4:$L$42,其他调用!$M$4:$M$42,其他调用!$AI55)))</f>
        <v>0</v>
      </c>
      <c r="KN54" s="44">
        <f>IF(P$4=0,0,求节点(P$4:P$9,$B$4:$B$9,求节点(其他调用!$L$4:$L$42,其他调用!$M$4:$M$42,其他调用!$AI55)))</f>
        <v>0</v>
      </c>
      <c r="KO54" s="44">
        <f>IF(Q$4=0,0,求节点(Q$4:Q$9,$B$4:$B$9,求节点(其他调用!$L$4:$L$42,其他调用!$M$4:$M$42,其他调用!$AI55)))</f>
        <v>0</v>
      </c>
      <c r="KP54" s="44">
        <f>IF(R$4=0,0,求节点(R$4:R$9,$B$4:$B$9,求节点(其他调用!$L$4:$L$42,其他调用!$M$4:$M$42,其他调用!$AI55)))</f>
        <v>0</v>
      </c>
      <c r="KQ54" s="44">
        <f>IF(S$4=0,0,求节点(S$4:S$9,$B$4:$B$9,求节点(其他调用!$L$4:$L$42,其他调用!$M$4:$M$42,其他调用!$AI55)))</f>
        <v>5.9643288738270899</v>
      </c>
      <c r="KR54" s="44">
        <f>IF(T$4=0,0,求节点(T$4:T$9,$B$4:$B$9,求节点(其他调用!$L$4:$L$42,其他调用!$M$4:$M$42,其他调用!$AI55)))</f>
        <v>3.7784758093118329</v>
      </c>
      <c r="KS54" s="44">
        <f>IF(U$4=0,0,求节点(U$4:U$9,$B$4:$B$9,求节点(其他调用!$L$4:$L$42,其他调用!$M$4:$M$42,其他调用!$AI55)))</f>
        <v>6</v>
      </c>
      <c r="KT54" s="44">
        <f>IF(V$4=0,0,求节点(V$4:V$9,$B$4:$B$9,求节点(其他调用!$L$4:$L$42,其他调用!$M$4:$M$42,其他调用!$AI55)))</f>
        <v>0</v>
      </c>
      <c r="KU54" s="44">
        <f>IF(W$4=0,0,求节点(W$4:W$9,$B$4:$B$9,求节点(其他调用!$L$4:$L$42,其他调用!$M$4:$M$42,其他调用!$AI55)))</f>
        <v>4.5917571422456724</v>
      </c>
      <c r="KV54" s="44">
        <f>IF(X$4=0,0,求节点(X$4:X$9,$B$4:$B$9,求节点(其他调用!$L$4:$L$42,其他调用!$M$4:$M$42,其他调用!$AI55)))</f>
        <v>4.5917571422456724</v>
      </c>
      <c r="KW54" s="44">
        <f>IF(Y$4=0,0,求节点(Y$4:Y$9,$B$4:$B$9,求节点(其他调用!$L$4:$L$42,其他调用!$M$4:$M$42,其他调用!$AI55)))</f>
        <v>6</v>
      </c>
      <c r="KX54" s="44">
        <f>IF(Z$4=0,0,求节点(Z$4:Z$9,$B$4:$B$9,求节点(其他调用!$L$4:$L$42,其他调用!$M$4:$M$42,其他调用!$AI55)))</f>
        <v>0</v>
      </c>
      <c r="KY54" s="44">
        <f>IF(AA$4=0,0,求节点(AA$4:AA$9,$B$4:$B$9,求节点(其他调用!$L$4:$L$42,其他调用!$M$4:$M$42,其他调用!$AI55)))</f>
        <v>4.5917571422456724</v>
      </c>
      <c r="KZ54" s="44">
        <f>IF(AB$4=0,0,求节点(AB$4:AB$9,$B$4:$B$9,求节点(其他调用!$L$4:$L$42,其他调用!$M$4:$M$42,其他调用!$AI55)))</f>
        <v>6</v>
      </c>
      <c r="LA54" s="44">
        <f>IF(AC$4=0,0,求节点(AC$4:AC$9,$B$4:$B$9,求节点(其他调用!$L$4:$L$42,其他调用!$M$4:$M$42,其他调用!$AI55)))</f>
        <v>5.0859353041161315</v>
      </c>
      <c r="LB54" s="44">
        <f>IF(AD$4=0,0,求节点(AD$4:AD$9,$B$4:$B$9,求节点(其他调用!$L$4:$L$42,其他调用!$M$4:$M$42,其他调用!$AI55)))</f>
        <v>0.82203311414518598</v>
      </c>
      <c r="LC54" s="44">
        <f>IF(AE$4=0,0,求节点(AE$4:AE$9,$B$4:$B$9,求节点(其他调用!$L$4:$L$42,其他调用!$M$4:$M$42,其他调用!$AI55)))</f>
        <v>0.82203311414518598</v>
      </c>
      <c r="LD54" s="44">
        <f>IF(AF$4=0,0,求节点(AF$4:AF$9,$B$4:$B$9,求节点(其他调用!$L$4:$L$42,其他调用!$M$4:$M$42,其他调用!$AI55)))</f>
        <v>0.82203311414518598</v>
      </c>
      <c r="LE54" s="44">
        <f>IF(AG$4=0,0,求节点(AG$4:AG$9,$B$4:$B$9,求节点(其他调用!$L$4:$L$42,其他调用!$M$4:$M$42,其他调用!$AI55)))</f>
        <v>0.82203311414518598</v>
      </c>
      <c r="LF54" s="44">
        <f>IF(AH$4=0,0,求节点(AH$4:AH$9,$B$4:$B$9,求节点(其他调用!$L$4:$L$42,其他调用!$M$4:$M$42,其他调用!$AI55)))</f>
        <v>0.82203311414518598</v>
      </c>
      <c r="LG54" s="44">
        <f>IF(AI$4=0,0,求节点(AI$4:AI$9,$B$4:$B$9,求节点(其他调用!$L$4:$L$42,其他调用!$M$4:$M$42,其他调用!$AI55)))</f>
        <v>0.82203311414518598</v>
      </c>
      <c r="LH54" s="44">
        <f>IF(AJ$4=0,0,求节点(AJ$4:AJ$9,$B$4:$B$9,求节点(其他调用!$L$4:$L$42,其他调用!$M$4:$M$42,其他调用!$AI55)))</f>
        <v>0.82203311414518598</v>
      </c>
      <c r="LI54" s="44">
        <f>IF(AK$4=0,0,求节点(AK$4:AK$9,$B$4:$B$9,求节点(其他调用!$L$4:$L$42,其他调用!$M$4:$M$42,其他调用!$AI55)))</f>
        <v>0.82203311414518598</v>
      </c>
      <c r="LJ54" s="44">
        <f>IF(AL$4=0,0,求节点(AL$4:AL$9,$B$4:$B$9,求节点(其他调用!$L$4:$L$42,其他调用!$M$4:$M$42,其他调用!$AI55)))</f>
        <v>0.82203311414518598</v>
      </c>
      <c r="LK54" s="44">
        <f>IF(AM$4=0,0,求节点(AM$4:AM$9,$B$4:$B$9,求节点(其他调用!$L$4:$L$42,其他调用!$M$4:$M$42,其他调用!$AI55)))</f>
        <v>0.82203311414518598</v>
      </c>
      <c r="LL54" s="44">
        <f>IF(AN$4=0,0,求节点(AN$4:AN$9,$B$4:$B$9,求节点(其他调用!$L$4:$L$42,其他调用!$M$4:$M$42,其他调用!$AI55)))</f>
        <v>0.82203311414518598</v>
      </c>
      <c r="LM54" s="44">
        <f>IF(AO$4=0,0,求节点(AO$4:AO$9,$B$4:$B$9,求节点(其他调用!$L$4:$L$42,其他调用!$M$4:$M$42,其他调用!$AI55)))</f>
        <v>0.82203311414518598</v>
      </c>
      <c r="LN54" s="44">
        <f>IF(AP$4=0,0,求节点(AP$4:AP$9,$B$4:$B$9,求节点(其他调用!$L$4:$L$42,其他调用!$M$4:$M$42,其他调用!$AI55)))</f>
        <v>0.82203311414518598</v>
      </c>
      <c r="LO54" s="44">
        <f>IF(AQ$4=0,0,求节点(AQ$4:AQ$9,$B$4:$B$9,求节点(其他调用!$L$4:$L$42,其他调用!$M$4:$M$42,其他调用!$AI55)))</f>
        <v>0.82203311414518598</v>
      </c>
      <c r="LP54" s="44">
        <f>IF(AR$4=0,0,求节点(AR$4:AR$9,$B$4:$B$9,求节点(其他调用!$L$4:$L$42,其他调用!$M$4:$M$42,其他调用!$AI55)))</f>
        <v>0.82203311414518598</v>
      </c>
      <c r="LQ54" s="44">
        <f>IF(AS$4=0,0,求节点(AS$4:AS$9,$B$4:$B$9,求节点(其他调用!$L$4:$L$42,其他调用!$M$4:$M$42,其他调用!$AI55)))</f>
        <v>0.82203311414518598</v>
      </c>
      <c r="LR54" s="44">
        <f>IF(AT$4=0,0,求节点(AT$4:AT$9,$B$4:$B$9,求节点(其他调用!$L$4:$L$42,其他调用!$M$4:$M$42,其他调用!$AI55)))</f>
        <v>0.82203311414518598</v>
      </c>
      <c r="LS54" s="44">
        <f>IF(AU$4=0,0,求节点(AU$4:AU$9,$B$4:$B$9,求节点(其他调用!$L$4:$L$42,其他调用!$M$4:$M$42,其他调用!$AI55)))</f>
        <v>0.82203311414518598</v>
      </c>
      <c r="LT54" s="44">
        <f>IF(AV$4=0,0,求节点(AV$4:AV$9,$B$4:$B$9,求节点(其他调用!$L$4:$L$42,其他调用!$M$4:$M$42,其他调用!$AI55)))</f>
        <v>0.82203311414518598</v>
      </c>
      <c r="LU54" s="44">
        <f>IF(AW$4=0,0,求节点(AW$4:AW$9,$B$4:$B$9,求节点(其他调用!$L$4:$L$42,其他调用!$M$4:$M$42,其他调用!$AI55)))</f>
        <v>0.82203311414518598</v>
      </c>
      <c r="LV54" s="44">
        <f>IF(AX$4=0,0,求节点(AX$4:AX$9,$B$4:$B$9,求节点(其他调用!$L$4:$L$42,其他调用!$M$4:$M$42,其他调用!$AI55)))</f>
        <v>0.82203311414518598</v>
      </c>
      <c r="LW54" s="44">
        <f>IF(AY$4=0,0,求节点(AY$4:AY$9,$B$4:$B$9,求节点(其他调用!$L$4:$L$42,其他调用!$M$4:$M$42,其他调用!$AI55)))</f>
        <v>0.82203311414518598</v>
      </c>
      <c r="LX54" s="44">
        <f>IF(AZ$4=0,0,求节点(AZ$4:AZ$9,$B$4:$B$9,求节点(其他调用!$L$4:$L$42,其他调用!$M$4:$M$42,其他调用!$AI55)))</f>
        <v>0.82203311414518598</v>
      </c>
      <c r="LZ54" s="44">
        <v>51</v>
      </c>
      <c r="MA54" s="44">
        <f>IF(C$23=0,0,求节点(C$23:C$28,$B$23:$B$28,求节点(其他调用!$Y$4:$Y$20,其他调用!$Z$4:$Z$20,$LZ54)))</f>
        <v>0</v>
      </c>
      <c r="MB54" s="44">
        <f>IF(D$23=0,0,求节点(D$23:D$28,$B$23:$B$28,求节点(其他调用!$Y$4:$Y$20,其他调用!$Z$4:$Z$20,$LZ54)))</f>
        <v>0</v>
      </c>
      <c r="MC54" s="44">
        <f>IF(E$23=0,0,求节点(E$23:E$28,$B$23:$B$28,求节点(其他调用!$Y$4:$Y$20,其他调用!$Z$4:$Z$20,$LZ54)))</f>
        <v>0</v>
      </c>
      <c r="MD54" s="44">
        <f>IF(F$23=0,0,求节点(F$23:F$28,$B$23:$B$28,求节点(其他调用!$Y$4:$Y$20,其他调用!$Z$4:$Z$20,$LZ54)))</f>
        <v>0</v>
      </c>
      <c r="ME54" s="44">
        <f>IF(G$23=0,0,求节点(G$23:G$28,$B$23:$B$28,求节点(其他调用!$Y$4:$Y$20,其他调用!$Z$4:$Z$20,$LZ54)))</f>
        <v>0</v>
      </c>
      <c r="MF54" s="44">
        <f>IF(H$23=0,0,求节点(H$23:H$28,$B$23:$B$28,求节点(其他调用!$Y$4:$Y$20,其他调用!$Z$4:$Z$20,$LZ54)))</f>
        <v>0</v>
      </c>
      <c r="MG54" s="44">
        <f>IF(I$23=0,0,求节点(I$23:I$28,$B$23:$B$28,求节点(其他调用!$Y$4:$Y$20,其他调用!$Z$4:$Z$20,$LZ54)))</f>
        <v>0</v>
      </c>
      <c r="MH54" s="44">
        <f>IF(J$23=0,0,求节点(J$23:J$28,$B$23:$B$28,求节点(其他调用!$Y$4:$Y$20,其他调用!$Z$4:$Z$20,$LZ54)))</f>
        <v>0</v>
      </c>
      <c r="MI54" s="44">
        <f>IF(K$23=0,0,求节点(K$23:K$28,$B$23:$B$28,求节点(其他调用!$Y$4:$Y$20,其他调用!$Z$4:$Z$20,$LZ54)))</f>
        <v>0</v>
      </c>
      <c r="MJ54" s="44">
        <f>IF(L$23=0,0,求节点(L$23:L$28,$B$23:$B$28,求节点(其他调用!$Y$4:$Y$20,其他调用!$Z$4:$Z$20,$LZ54)))</f>
        <v>0</v>
      </c>
      <c r="MK54" s="44">
        <f>IF(M$23=0,0,求节点(M$23:M$28,$B$23:$B$28,求节点(其他调用!$Y$4:$Y$20,其他调用!$Z$4:$Z$20,$LZ54)))</f>
        <v>0</v>
      </c>
      <c r="ML54" s="44">
        <f>IF(N$23=0,0,求节点(N$23:N$28,$B$23:$B$28,求节点(其他调用!$Y$4:$Y$20,其他调用!$Z$4:$Z$20,$LZ54)))</f>
        <v>0</v>
      </c>
      <c r="MM54" s="44">
        <f>IF(O$23=0,0,求节点(O$23:O$28,$B$23:$B$28,求节点(其他调用!$Y$4:$Y$20,其他调用!$Z$4:$Z$20,$LZ54)))</f>
        <v>0</v>
      </c>
      <c r="MN54" s="44">
        <f>IF(P$23=0,0,求节点(P$23:P$28,$B$23:$B$28,求节点(其他调用!$Y$4:$Y$20,其他调用!$Z$4:$Z$20,$LZ54)))</f>
        <v>0</v>
      </c>
      <c r="MO54" s="44">
        <f>IF(Q$23=0,0,求节点(Q$23:Q$28,$B$23:$B$28,求节点(其他调用!$Y$4:$Y$20,其他调用!$Z$4:$Z$20,$LZ54)))</f>
        <v>0</v>
      </c>
      <c r="MP54" s="44">
        <f>IF(R$23=0,0,求节点(R$23:R$28,$B$23:$B$28,求节点(其他调用!$Y$4:$Y$20,其他调用!$Z$4:$Z$20,$LZ54)))</f>
        <v>0</v>
      </c>
      <c r="MQ54" s="44">
        <f>IF(S$23=0,0,求节点(S$23:S$28,$B$23:$B$28,求节点(其他调用!$Y$4:$Y$20,其他调用!$Z$4:$Z$20,$LZ54)))</f>
        <v>0</v>
      </c>
      <c r="MR54" s="44">
        <f>IF(T$23=0,0,求节点(T$23:T$28,$B$23:$B$28,求节点(其他调用!$Y$4:$Y$20,其他调用!$Z$4:$Z$20,$LZ54)))</f>
        <v>0</v>
      </c>
      <c r="MS54" s="44">
        <f>IF(U$23=0,0,求节点(U$23:U$28,$B$23:$B$28,求节点(其他调用!$Y$4:$Y$20,其他调用!$Z$4:$Z$20,$LZ54)))</f>
        <v>0</v>
      </c>
      <c r="MT54" s="44">
        <f>IF(V$23=0,0,求节点(V$23:V$28,$B$23:$B$28,求节点(其他调用!$Y$4:$Y$20,其他调用!$Z$4:$Z$20,$LZ54)))</f>
        <v>0</v>
      </c>
      <c r="MW54" s="44">
        <v>51</v>
      </c>
      <c r="MX54" s="44">
        <f>IF(C$4=0,0,求节点(C$4:C$9,$B$4:$B$9,求节点(其他调用!$O$4:$O$42,其他调用!$P$4:$P$42,其他调用!$AJ55)))</f>
        <v>6</v>
      </c>
      <c r="MY54" s="44">
        <f>IF(D$4=0,0,求节点(D$4:D$9,$B$4:$B$9,求节点(其他调用!$O$4:$O$42,其他调用!$P$4:$P$42,其他调用!$AJ55)))</f>
        <v>6</v>
      </c>
      <c r="MZ54" s="44">
        <f>IF(E$4=0,0,求节点(E$4:E$9,$B$4:$B$9,求节点(其他调用!$O$4:$O$42,其他调用!$P$4:$P$42,其他调用!$AJ55)))</f>
        <v>3.0187083488322095</v>
      </c>
      <c r="NA54" s="44">
        <f>IF(F$4=0,0,求节点(F$4:F$9,$B$4:$B$9,求节点(其他调用!$O$4:$O$42,其他调用!$P$4:$P$42,其他调用!$AJ55)))</f>
        <v>0</v>
      </c>
      <c r="NB54" s="44">
        <f>IF(G$4=0,0,求节点(G$4:G$9,$B$4:$B$9,求节点(其他调用!$O$4:$O$42,其他调用!$P$4:$P$42,其他调用!$AJ55)))</f>
        <v>0</v>
      </c>
      <c r="NC54" s="44">
        <f>IF(H$4=0,0,求节点(H$4:H$9,$B$4:$B$9,求节点(其他调用!$O$4:$O$42,其他调用!$P$4:$P$42,其他调用!$AJ55)))</f>
        <v>0</v>
      </c>
      <c r="ND54" s="44">
        <f>IF(I$4=0,0,求节点(I$4:I$9,$B$4:$B$9,求节点(其他调用!$O$4:$O$42,其他调用!$P$4:$P$42,其他调用!$AJ55)))</f>
        <v>0</v>
      </c>
      <c r="NE54" s="44">
        <f>IF(J$4=0,0,求节点(J$4:J$9,$B$4:$B$9,求节点(其他调用!$O$4:$O$42,其他调用!$P$4:$P$42,其他调用!$AJ55)))</f>
        <v>0</v>
      </c>
      <c r="NF54" s="44">
        <f>IF(K$4=0,0,求节点(K$4:K$9,$B$4:$B$9,求节点(其他调用!$O$4:$O$42,其他调用!$P$4:$P$42,其他调用!$AJ55)))</f>
        <v>0</v>
      </c>
      <c r="NG54" s="44">
        <f>IF(L$4=0,0,求节点(L$4:L$9,$B$4:$B$9,求节点(其他调用!$O$4:$O$42,其他调用!$P$4:$P$42,其他调用!$AJ55)))</f>
        <v>0</v>
      </c>
      <c r="NH54" s="44">
        <f>IF(M$4=0,0,求节点(M$4:M$9,$B$4:$B$9,求节点(其他调用!$O$4:$O$42,其他调用!$P$4:$P$42,其他调用!$AJ55)))</f>
        <v>0</v>
      </c>
      <c r="NI54" s="44">
        <f>IF(N$4=0,0,求节点(N$4:N$9,$B$4:$B$9,求节点(其他调用!$O$4:$O$42,其他调用!$P$4:$P$42,其他调用!$AJ55)))</f>
        <v>0</v>
      </c>
      <c r="NJ54" s="44">
        <f>IF(O$4=0,0,求节点(O$4:O$9,$B$4:$B$9,求节点(其他调用!$O$4:$O$42,其他调用!$P$4:$P$42,其他调用!$AJ55)))</f>
        <v>0</v>
      </c>
      <c r="NK54" s="44">
        <f>IF(P$4=0,0,求节点(P$4:P$9,$B$4:$B$9,求节点(其他调用!$O$4:$O$42,其他调用!$P$4:$P$42,其他调用!$AJ55)))</f>
        <v>0</v>
      </c>
      <c r="NL54" s="44">
        <f>IF(Q$4=0,0,求节点(Q$4:Q$9,$B$4:$B$9,求节点(其他调用!$O$4:$O$42,其他调用!$P$4:$P$42,其他调用!$AJ55)))</f>
        <v>0</v>
      </c>
      <c r="NM54" s="44">
        <f>IF(R$4=0,0,求节点(R$4:R$9,$B$4:$B$9,求节点(其他调用!$O$4:$O$42,其他调用!$P$4:$P$42,其他调用!$AJ55)))</f>
        <v>0</v>
      </c>
      <c r="NN54" s="44">
        <f>IF(S$4=0,0,求节点(S$4:S$9,$B$4:$B$9,求节点(其他调用!$O$4:$O$42,其他调用!$P$4:$P$42,其他调用!$AJ55)))</f>
        <v>6</v>
      </c>
      <c r="NO54" s="44">
        <f>IF(T$4=0,0,求节点(T$4:T$9,$B$4:$B$9,求节点(其他调用!$O$4:$O$42,其他调用!$P$4:$P$42,其他调用!$AJ55)))</f>
        <v>4.4431335984833389</v>
      </c>
      <c r="NP54" s="44">
        <f>IF(U$4=0,0,求节点(U$4:U$9,$B$4:$B$9,求节点(其他调用!$O$4:$O$42,其他调用!$P$4:$P$42,其他调用!$AJ55)))</f>
        <v>6</v>
      </c>
      <c r="NQ54" s="44">
        <f>IF(V$4=0,0,求节点(V$4:V$9,$B$4:$B$9,求节点(其他调用!$O$4:$O$42,其他调用!$P$4:$P$42,其他调用!$AJ55)))</f>
        <v>0</v>
      </c>
      <c r="NR54" s="44">
        <f>IF(W$4=0,0,求节点(W$4:W$9,$B$4:$B$9,求节点(其他调用!$O$4:$O$42,其他调用!$P$4:$P$42,其他调用!$AJ55)))</f>
        <v>5.7760736780283413</v>
      </c>
      <c r="NS54" s="44">
        <f>IF(X$4=0,0,求节点(X$4:X$9,$B$4:$B$9,求节点(其他调用!$O$4:$O$42,其他调用!$P$4:$P$42,其他调用!$AJ55)))</f>
        <v>5.7760736780283413</v>
      </c>
      <c r="NT54" s="44">
        <f>IF(Y$4=0,0,求节点(Y$4:Y$9,$B$4:$B$9,求节点(其他调用!$O$4:$O$42,其他调用!$P$4:$P$42,其他调用!$AJ55)))</f>
        <v>6</v>
      </c>
      <c r="NU54" s="44">
        <f>IF(Z$4=0,0,求节点(Z$4:Z$9,$B$4:$B$9,求节点(其他调用!$O$4:$O$42,其他调用!$P$4:$P$42,其他调用!$AJ55)))</f>
        <v>0</v>
      </c>
      <c r="NV54" s="44">
        <f>IF(AA$4=0,0,求节点(AA$4:AA$9,$B$4:$B$9,求节点(其他调用!$O$4:$O$42,其他调用!$P$4:$P$42,其他调用!$AJ55)))</f>
        <v>5.7760736780283413</v>
      </c>
      <c r="NW54" s="44">
        <f>IF(AB$4=0,0,求节点(AB$4:AB$9,$B$4:$B$9,求节点(其他调用!$O$4:$O$42,其他调用!$P$4:$P$42,其他调用!$AJ55)))</f>
        <v>6</v>
      </c>
      <c r="NX54" s="44">
        <f>IF(AC$4=0,0,求节点(AC$4:AC$9,$B$4:$B$9,求节点(其他调用!$O$4:$O$42,其他调用!$P$4:$P$42,其他调用!$AJ55)))</f>
        <v>6</v>
      </c>
      <c r="NY54" s="44">
        <f>IF(AD$4=0,0,求节点(AD$4:AD$9,$B$4:$B$9,求节点(其他调用!$O$4:$O$42,其他调用!$P$4:$P$42,其他调用!$AJ55)))</f>
        <v>1.3120208429208782</v>
      </c>
      <c r="NZ54" s="44">
        <f>IF(AE$4=0,0,求节点(AE$4:AE$9,$B$4:$B$9,求节点(其他调用!$O$4:$O$42,其他调用!$P$4:$P$42,其他调用!$AJ55)))</f>
        <v>1.3120208429208782</v>
      </c>
      <c r="OA54" s="44">
        <f>IF(AF$4=0,0,求节点(AF$4:AF$9,$B$4:$B$9,求节点(其他调用!$O$4:$O$42,其他调用!$P$4:$P$42,其他调用!$AJ55)))</f>
        <v>1.3120208429208782</v>
      </c>
      <c r="OB54" s="44">
        <f>IF(AG$4=0,0,求节点(AG$4:AG$9,$B$4:$B$9,求节点(其他调用!$O$4:$O$42,其他调用!$P$4:$P$42,其他调用!$AJ55)))</f>
        <v>1.3120208429208782</v>
      </c>
      <c r="OC54" s="44">
        <f>IF(AH$4=0,0,求节点(AH$4:AH$9,$B$4:$B$9,求节点(其他调用!$O$4:$O$42,其他调用!$P$4:$P$42,其他调用!$AJ55)))</f>
        <v>1.3120208429208782</v>
      </c>
      <c r="OD54" s="44">
        <f>IF(AI$4=0,0,求节点(AI$4:AI$9,$B$4:$B$9,求节点(其他调用!$O$4:$O$42,其他调用!$P$4:$P$42,其他调用!$AJ55)))</f>
        <v>1.3120208429208782</v>
      </c>
      <c r="OE54" s="44">
        <f>IF(AJ$4=0,0,求节点(AJ$4:AJ$9,$B$4:$B$9,求节点(其他调用!$O$4:$O$42,其他调用!$P$4:$P$42,其他调用!$AJ55)))</f>
        <v>1.3120208429208782</v>
      </c>
      <c r="OF54" s="44">
        <f>IF(AK$4=0,0,求节点(AK$4:AK$9,$B$4:$B$9,求节点(其他调用!$O$4:$O$42,其他调用!$P$4:$P$42,其他调用!$AJ55)))</f>
        <v>1.3120208429208782</v>
      </c>
      <c r="OG54" s="44">
        <f>IF(AL$4=0,0,求节点(AL$4:AL$9,$B$4:$B$9,求节点(其他调用!$O$4:$O$42,其他调用!$P$4:$P$42,其他调用!$AJ55)))</f>
        <v>1.3120208429208782</v>
      </c>
      <c r="OH54" s="44">
        <f>IF(AM$4=0,0,求节点(AM$4:AM$9,$B$4:$B$9,求节点(其他调用!$O$4:$O$42,其他调用!$P$4:$P$42,其他调用!$AJ55)))</f>
        <v>1.3120208429208782</v>
      </c>
      <c r="OI54" s="44">
        <f>IF(AN$4=0,0,求节点(AN$4:AN$9,$B$4:$B$9,求节点(其他调用!$O$4:$O$42,其他调用!$P$4:$P$42,其他调用!$AJ55)))</f>
        <v>1.3120208429208782</v>
      </c>
      <c r="OJ54" s="44">
        <f>IF(AO$4=0,0,求节点(AO$4:AO$9,$B$4:$B$9,求节点(其他调用!$O$4:$O$42,其他调用!$P$4:$P$42,其他调用!$AJ55)))</f>
        <v>1.3120208429208782</v>
      </c>
      <c r="OK54" s="44">
        <f>IF(AP$4=0,0,求节点(AP$4:AP$9,$B$4:$B$9,求节点(其他调用!$O$4:$O$42,其他调用!$P$4:$P$42,其他调用!$AJ55)))</f>
        <v>1.3120208429208782</v>
      </c>
      <c r="OL54" s="44">
        <f>IF(AQ$4=0,0,求节点(AQ$4:AQ$9,$B$4:$B$9,求节点(其他调用!$O$4:$O$42,其他调用!$P$4:$P$42,其他调用!$AJ55)))</f>
        <v>1.3120208429208782</v>
      </c>
      <c r="OM54" s="44">
        <f>IF(AR$4=0,0,求节点(AR$4:AR$9,$B$4:$B$9,求节点(其他调用!$O$4:$O$42,其他调用!$P$4:$P$42,其他调用!$AJ55)))</f>
        <v>1.3120208429208782</v>
      </c>
      <c r="ON54" s="44">
        <f>IF(AS$4=0,0,求节点(AS$4:AS$9,$B$4:$B$9,求节点(其他调用!$O$4:$O$42,其他调用!$P$4:$P$42,其他调用!$AJ55)))</f>
        <v>1.3120208429208782</v>
      </c>
      <c r="OO54" s="44">
        <f>IF(AT$4=0,0,求节点(AT$4:AT$9,$B$4:$B$9,求节点(其他调用!$O$4:$O$42,其他调用!$P$4:$P$42,其他调用!$AJ55)))</f>
        <v>1.3120208429208782</v>
      </c>
      <c r="OP54" s="44">
        <f>IF(AU$4=0,0,求节点(AU$4:AU$9,$B$4:$B$9,求节点(其他调用!$O$4:$O$42,其他调用!$P$4:$P$42,其他调用!$AJ55)))</f>
        <v>1.3120208429208782</v>
      </c>
      <c r="OQ54" s="44">
        <f>IF(AV$4=0,0,求节点(AV$4:AV$9,$B$4:$B$9,求节点(其他调用!$O$4:$O$42,其他调用!$P$4:$P$42,其他调用!$AJ55)))</f>
        <v>1.3120208429208782</v>
      </c>
      <c r="OR54" s="44">
        <f>IF(AW$4=0,0,求节点(AW$4:AW$9,$B$4:$B$9,求节点(其他调用!$O$4:$O$42,其他调用!$P$4:$P$42,其他调用!$AJ55)))</f>
        <v>1.3120208429208782</v>
      </c>
      <c r="OS54" s="44">
        <f>IF(AX$4=0,0,求节点(AX$4:AX$9,$B$4:$B$9,求节点(其他调用!$O$4:$O$42,其他调用!$P$4:$P$42,其他调用!$AJ55)))</f>
        <v>1.3120208429208782</v>
      </c>
      <c r="OT54" s="44">
        <f>IF(AY$4=0,0,求节点(AY$4:AY$9,$B$4:$B$9,求节点(其他调用!$O$4:$O$42,其他调用!$P$4:$P$42,其他调用!$AJ55)))</f>
        <v>1.3120208429208782</v>
      </c>
      <c r="OU54" s="44">
        <f>IF(AZ$4=0,0,求节点(AZ$4:AZ$9,$B$4:$B$9,求节点(其他调用!$O$4:$O$42,其他调用!$P$4:$P$42,其他调用!$AJ55)))</f>
        <v>1.3120208429208782</v>
      </c>
      <c r="OW54" s="44">
        <v>51</v>
      </c>
      <c r="OX54" s="44">
        <f>IF(C$23=0,0,求节点(C$23:C$28,$B$23:$B$28,求节点(其他调用!$AA$4:$AA$20,其他调用!$AB$4:$AB$20,$OW54)))</f>
        <v>0</v>
      </c>
      <c r="OY54" s="44">
        <f>IF(D$23=0,0,求节点(D$23:D$28,$B$23:$B$28,求节点(其他调用!$AA$4:$AA$20,其他调用!$AB$4:$AB$20,$OW54)))</f>
        <v>0</v>
      </c>
      <c r="OZ54" s="44">
        <f>IF(E$23=0,0,求节点(E$23:E$28,$B$23:$B$28,求节点(其他调用!$AA$4:$AA$20,其他调用!$AB$4:$AB$20,$OW54)))</f>
        <v>0</v>
      </c>
      <c r="PA54" s="44">
        <f>IF(F$23=0,0,求节点(F$23:F$28,$B$23:$B$28,求节点(其他调用!$AA$4:$AA$20,其他调用!$AB$4:$AB$20,$OW54)))</f>
        <v>5.1084272103696371E-4</v>
      </c>
      <c r="PB54" s="44">
        <f>IF(G$23=0,0,求节点(G$23:G$28,$B$23:$B$28,求节点(其他调用!$AA$4:$AA$20,其他调用!$AB$4:$AB$20,$OW54)))</f>
        <v>7.6626408155544556E-4</v>
      </c>
      <c r="PC54" s="44">
        <f>IF(H$23=0,0,求节点(H$23:H$28,$B$23:$B$28,求节点(其他调用!$AA$4:$AA$20,其他调用!$AB$4:$AB$20,$OW54)))</f>
        <v>7.6626408155544556E-4</v>
      </c>
      <c r="PD54" s="44">
        <f>IF(I$23=0,0,求节点(I$23:I$28,$B$23:$B$28,求节点(其他调用!$AA$4:$AA$20,其他调用!$AB$4:$AB$20,$OW54)))</f>
        <v>1.1610061841749175E-3</v>
      </c>
      <c r="PE54" s="44">
        <f>IF(J$23=0,0,求节点(J$23:J$28,$B$23:$B$28,求节点(其他调用!$AA$4:$AA$20,其他调用!$AB$4:$AB$20,$OW54)))</f>
        <v>0</v>
      </c>
      <c r="PF54" s="44">
        <f>IF(K$23=0,0,求节点(K$23:K$28,$B$23:$B$28,求节点(其他调用!$AA$4:$AA$20,其他调用!$AB$4:$AB$20,$OW54)))</f>
        <v>7.6626408155544556E-4</v>
      </c>
      <c r="PG54" s="44">
        <f>IF(L$23=0,0,求节点(L$23:L$28,$B$23:$B$28,求节点(其他调用!$AA$4:$AA$20,其他调用!$AB$4:$AB$20,$OW54)))</f>
        <v>0</v>
      </c>
      <c r="PH54" s="44">
        <f>IF(M$23=0,0,求节点(M$23:M$28,$B$23:$B$28,求节点(其他调用!$AA$4:$AA$20,其他调用!$AB$4:$AB$20,$OW54)))</f>
        <v>0</v>
      </c>
      <c r="PI54" s="44">
        <f>IF(N$23=0,0,求节点(N$23:N$28,$B$23:$B$28,求节点(其他调用!$AA$4:$AA$20,其他调用!$AB$4:$AB$20,$OW54)))</f>
        <v>0</v>
      </c>
      <c r="PJ54" s="44">
        <f>IF(O$23=0,0,求节点(O$23:O$28,$B$23:$B$28,求节点(其他调用!$AA$4:$AA$20,其他调用!$AB$4:$AB$20,$OW54)))</f>
        <v>0</v>
      </c>
      <c r="PK54" s="44">
        <f>IF(P$23=0,0,求节点(P$23:P$28,$B$23:$B$28,求节点(其他调用!$AA$4:$AA$20,其他调用!$AB$4:$AB$20,$OW54)))</f>
        <v>0</v>
      </c>
      <c r="PL54" s="44">
        <f>IF(Q$23=0,0,求节点(Q$23:Q$28,$B$23:$B$28,求节点(其他调用!$AA$4:$AA$20,其他调用!$AB$4:$AB$20,$OW54)))</f>
        <v>0</v>
      </c>
      <c r="PM54" s="44">
        <f>IF(R$23=0,0,求节点(R$23:R$28,$B$23:$B$28,求节点(其他调用!$AA$4:$AA$20,其他调用!$AB$4:$AB$20,$OW54)))</f>
        <v>0</v>
      </c>
      <c r="PN54" s="44">
        <f>IF(S$23=0,0,求节点(S$23:S$28,$B$23:$B$28,求节点(其他调用!$AA$4:$AA$20,其他调用!$AB$4:$AB$20,$OW54)))</f>
        <v>0</v>
      </c>
      <c r="PO54" s="44">
        <f>IF(T$23=0,0,求节点(T$23:T$28,$B$23:$B$28,求节点(其他调用!$AA$4:$AA$20,其他调用!$AB$4:$AB$20,$OW54)))</f>
        <v>0</v>
      </c>
      <c r="PP54" s="44">
        <f>IF(U$23=0,0,求节点(U$23:U$28,$B$23:$B$28,求节点(其他调用!$AA$4:$AA$20,其他调用!$AB$4:$AB$20,$OW54)))</f>
        <v>0</v>
      </c>
      <c r="PQ54" s="44">
        <f>IF(V$23=0,0,求节点(V$23:V$28,$B$23:$B$28,求节点(其他调用!$AA$4:$AA$20,其他调用!$AB$4:$AB$20,$OW54)))</f>
        <v>0</v>
      </c>
    </row>
    <row r="55" spans="61:433" x14ac:dyDescent="0.2">
      <c r="BI55" s="44">
        <v>52</v>
      </c>
      <c r="BJ55" s="44">
        <f>IF(C$4=0,0,求节点(C$4:C$9,$B$4:$B$9,求节点(其他调用!$C$4:$C$42,其他调用!$D$4:$D$42,其他调用!$AF56)))</f>
        <v>2.9958987519042992</v>
      </c>
      <c r="BK55" s="44">
        <f>IF(D$4=0,0,求节点(D$4:D$9,$B$4:$B$9,求节点(其他调用!$C$4:$C$42,其他调用!$D$4:$D$42,其他调用!$AF56)))</f>
        <v>5.8942666773411201</v>
      </c>
      <c r="BL55" s="44">
        <f>IF(E$4=0,0,求节点(E$4:E$9,$B$4:$B$9,求节点(其他调用!$C$4:$C$42,其他调用!$D$4:$D$42,其他调用!$AF56)))</f>
        <v>1.0593520854539278</v>
      </c>
      <c r="BM55" s="44">
        <f>IF(F$4=0,0,求节点(F$4:F$9,$B$4:$B$9,求节点(其他调用!$C$4:$C$42,其他调用!$D$4:$D$42,其他调用!$AF56)))</f>
        <v>0</v>
      </c>
      <c r="BN55" s="44">
        <f>IF(G$4=0,0,求节点(G$4:G$9,$B$4:$B$9,求节点(其他调用!$C$4:$C$42,其他调用!$D$4:$D$42,其他调用!$AF56)))</f>
        <v>0</v>
      </c>
      <c r="BO55" s="44">
        <f>IF(H$4=0,0,求节点(H$4:H$9,$B$4:$B$9,求节点(其他调用!$C$4:$C$42,其他调用!$D$4:$D$42,其他调用!$AF56)))</f>
        <v>0</v>
      </c>
      <c r="BP55" s="44">
        <f>IF(I$4=0,0,求节点(I$4:I$9,$B$4:$B$9,求节点(其他调用!$C$4:$C$42,其他调用!$D$4:$D$42,其他调用!$AF56)))</f>
        <v>0</v>
      </c>
      <c r="BQ55" s="44">
        <f>IF(J$4=0,0,求节点(J$4:J$9,$B$4:$B$9,求节点(其他调用!$C$4:$C$42,其他调用!$D$4:$D$42,其他调用!$AF56)))</f>
        <v>0</v>
      </c>
      <c r="BR55" s="44">
        <f>IF(K$4=0,0,求节点(K$4:K$9,$B$4:$B$9,求节点(其他调用!$C$4:$C$42,其他调用!$D$4:$D$42,其他调用!$AF56)))</f>
        <v>0</v>
      </c>
      <c r="BS55" s="44">
        <f>IF(L$4=0,0,求节点(L$4:L$9,$B$4:$B$9,求节点(其他调用!$C$4:$C$42,其他调用!$D$4:$D$42,其他调用!$AF56)))</f>
        <v>0</v>
      </c>
      <c r="BT55" s="44">
        <f>IF(M$4=0,0,求节点(M$4:M$9,$B$4:$B$9,求节点(其他调用!$C$4:$C$42,其他调用!$D$4:$D$42,其他调用!$AF56)))</f>
        <v>0</v>
      </c>
      <c r="BU55" s="44">
        <f>IF(N$4=0,0,求节点(N$4:N$9,$B$4:$B$9,求节点(其他调用!$C$4:$C$42,其他调用!$D$4:$D$42,其他调用!$AF56)))</f>
        <v>0</v>
      </c>
      <c r="BV55" s="44">
        <f>IF(O$4=0,0,求节点(O$4:O$9,$B$4:$B$9,求节点(其他调用!$C$4:$C$42,其他调用!$D$4:$D$42,其他调用!$AF56)))</f>
        <v>0</v>
      </c>
      <c r="BW55" s="44">
        <f>IF(P$4=0,0,求节点(P$4:P$9,$B$4:$B$9,求节点(其他调用!$C$4:$C$42,其他调用!$D$4:$D$42,其他调用!$AF56)))</f>
        <v>0</v>
      </c>
      <c r="BX55" s="44">
        <f>IF(Q$4=0,0,求节点(Q$4:Q$9,$B$4:$B$9,求节点(其他调用!$C$4:$C$42,其他调用!$D$4:$D$42,其他调用!$AF56)))</f>
        <v>0</v>
      </c>
      <c r="BY55" s="44">
        <f>IF(R$4=0,0,求节点(R$4:R$9,$B$4:$B$9,求节点(其他调用!$C$4:$C$42,其他调用!$D$4:$D$42,其他调用!$AF56)))</f>
        <v>0</v>
      </c>
      <c r="BZ55" s="44">
        <f>IF(S$4=0,0,求节点(S$4:S$9,$B$4:$B$9,求节点(其他调用!$C$4:$C$42,其他调用!$D$4:$D$42,其他调用!$AF56)))</f>
        <v>3.4183352485220646</v>
      </c>
      <c r="CA55" s="44">
        <f>IF(T$4=0,0,求节点(T$4:T$9,$B$4:$B$9,求节点(其他调用!$C$4:$C$42,其他调用!$D$4:$D$42,其他调用!$AF56)))</f>
        <v>3.0665897342833595</v>
      </c>
      <c r="CB55" s="44">
        <f>IF(U$4=0,0,求节点(U$4:U$9,$B$4:$B$9,求节点(其他调用!$C$4:$C$42,其他调用!$D$4:$D$42,其他调用!$AF56)))</f>
        <v>4.0379067376203821</v>
      </c>
      <c r="CC55" s="44">
        <f>IF(V$4=0,0,求节点(V$4:V$9,$B$4:$B$9,求节点(其他调用!$C$4:$C$42,其他调用!$D$4:$D$42,其他调用!$AF56)))</f>
        <v>0</v>
      </c>
      <c r="CD55" s="44">
        <f>IF(W$4=0,0,求节点(W$4:W$9,$B$4:$B$9,求节点(其他调用!$C$4:$C$42,其他调用!$D$4:$D$42,其他调用!$AF56)))</f>
        <v>2.1107905595139984</v>
      </c>
      <c r="CE55" s="44">
        <f>IF(X$4=0,0,求节点(X$4:X$9,$B$4:$B$9,求节点(其他调用!$C$4:$C$42,其他调用!$D$4:$D$42,其他调用!$AF56)))</f>
        <v>2.1107905595139984</v>
      </c>
      <c r="CF55" s="44">
        <f>IF(Y$4=0,0,求节点(Y$4:Y$9,$B$4:$B$9,求节点(其他调用!$C$4:$C$42,其他调用!$D$4:$D$42,其他调用!$AF56)))</f>
        <v>3.4540209155683614</v>
      </c>
      <c r="CG55" s="44">
        <f>IF(Z$4=0,0,求节点(Z$4:Z$9,$B$4:$B$9,求节点(其他调用!$C$4:$C$42,其他调用!$D$4:$D$42,其他调用!$AF56)))</f>
        <v>0</v>
      </c>
      <c r="CH55" s="44">
        <f>IF(AA$4=0,0,求节点(AA$4:AA$9,$B$4:$B$9,求节点(其他调用!$C$4:$C$42,其他调用!$D$4:$D$42,其他调用!$AF56)))</f>
        <v>2.1107905595139984</v>
      </c>
      <c r="CI55" s="44">
        <f>IF(AB$4=0,0,求节点(AB$4:AB$9,$B$4:$B$9,求节点(其他调用!$C$4:$C$42,其他调用!$D$4:$D$42,其他调用!$AF56)))</f>
        <v>6</v>
      </c>
      <c r="CJ55" s="44">
        <f>IF(AC$4=0,0,求节点(AC$4:AC$9,$B$4:$B$9,求节点(其他调用!$C$4:$C$42,其他调用!$D$4:$D$42,其他调用!$AF56)))</f>
        <v>3.3268289459625255</v>
      </c>
      <c r="CK55" s="44">
        <f>IF(AD$4=0,0,求节点(AD$4:AD$9,$B$4:$B$9,求节点(其他调用!$C$4:$C$42,其他调用!$D$4:$D$42,其他调用!$AF56)))</f>
        <v>0.2691683986513923</v>
      </c>
      <c r="CL55" s="44">
        <f>IF(AE$4=0,0,求节点(AE$4:AE$9,$B$4:$B$9,求节点(其他调用!$C$4:$C$42,其他调用!$D$4:$D$42,其他调用!$AF56)))</f>
        <v>0.2691683986513923</v>
      </c>
      <c r="CM55" s="44">
        <f>IF(AF$4=0,0,求节点(AF$4:AF$9,$B$4:$B$9,求节点(其他调用!$C$4:$C$42,其他调用!$D$4:$D$42,其他调用!$AF56)))</f>
        <v>0.2691683986513923</v>
      </c>
      <c r="CN55" s="44">
        <f>IF(AG$4=0,0,求节点(AG$4:AG$9,$B$4:$B$9,求节点(其他调用!$C$4:$C$42,其他调用!$D$4:$D$42,其他调用!$AF56)))</f>
        <v>0.2691683986513923</v>
      </c>
      <c r="CO55" s="44">
        <f>IF(AH$4=0,0,求节点(AH$4:AH$9,$B$4:$B$9,求节点(其他调用!$C$4:$C$42,其他调用!$D$4:$D$42,其他调用!$AF56)))</f>
        <v>0.2691683986513923</v>
      </c>
      <c r="CP55" s="44">
        <f>IF(AI$4=0,0,求节点(AI$4:AI$9,$B$4:$B$9,求节点(其他调用!$C$4:$C$42,其他调用!$D$4:$D$42,其他调用!$AF56)))</f>
        <v>0.2691683986513923</v>
      </c>
      <c r="CQ55" s="44">
        <f>IF(AJ$4=0,0,求节点(AJ$4:AJ$9,$B$4:$B$9,求节点(其他调用!$C$4:$C$42,其他调用!$D$4:$D$42,其他调用!$AF56)))</f>
        <v>0.2691683986513923</v>
      </c>
      <c r="CR55" s="44">
        <f>IF(AK$4=0,0,求节点(AK$4:AK$9,$B$4:$B$9,求节点(其他调用!$C$4:$C$42,其他调用!$D$4:$D$42,其他调用!$AF56)))</f>
        <v>0.2691683986513923</v>
      </c>
      <c r="CS55" s="44">
        <f>IF(AL$4=0,0,求节点(AL$4:AL$9,$B$4:$B$9,求节点(其他调用!$C$4:$C$42,其他调用!$D$4:$D$42,其他调用!$AF56)))</f>
        <v>0.2691683986513923</v>
      </c>
      <c r="CT55" s="44">
        <f>IF(AM$4=0,0,求节点(AM$4:AM$9,$B$4:$B$9,求节点(其他调用!$C$4:$C$42,其他调用!$D$4:$D$42,其他调用!$AF56)))</f>
        <v>0.2691683986513923</v>
      </c>
      <c r="CU55" s="44">
        <f>IF(AN$4=0,0,求节点(AN$4:AN$9,$B$4:$B$9,求节点(其他调用!$C$4:$C$42,其他调用!$D$4:$D$42,其他调用!$AF56)))</f>
        <v>0.2691683986513923</v>
      </c>
      <c r="CV55" s="44">
        <f>IF(AO$4=0,0,求节点(AO$4:AO$9,$B$4:$B$9,求节点(其他调用!$C$4:$C$42,其他调用!$D$4:$D$42,其他调用!$AF56)))</f>
        <v>0.2691683986513923</v>
      </c>
      <c r="CW55" s="44">
        <f>IF(AP$4=0,0,求节点(AP$4:AP$9,$B$4:$B$9,求节点(其他调用!$C$4:$C$42,其他调用!$D$4:$D$42,其他调用!$AF56)))</f>
        <v>0.2691683986513923</v>
      </c>
      <c r="CX55" s="44">
        <f>IF(AQ$4=0,0,求节点(AQ$4:AQ$9,$B$4:$B$9,求节点(其他调用!$C$4:$C$42,其他调用!$D$4:$D$42,其他调用!$AF56)))</f>
        <v>0.2691683986513923</v>
      </c>
      <c r="CY55" s="44">
        <f>IF(AR$4=0,0,求节点(AR$4:AR$9,$B$4:$B$9,求节点(其他调用!$C$4:$C$42,其他调用!$D$4:$D$42,其他调用!$AF56)))</f>
        <v>0.2691683986513923</v>
      </c>
      <c r="CZ55" s="44">
        <f>IF(AS$4=0,0,求节点(AS$4:AS$9,$B$4:$B$9,求节点(其他调用!$C$4:$C$42,其他调用!$D$4:$D$42,其他调用!$AF56)))</f>
        <v>0.2691683986513923</v>
      </c>
      <c r="DA55" s="44">
        <f>IF(AT$4=0,0,求节点(AT$4:AT$9,$B$4:$B$9,求节点(其他调用!$C$4:$C$42,其他调用!$D$4:$D$42,其他调用!$AF56)))</f>
        <v>0.2691683986513923</v>
      </c>
      <c r="DB55" s="44">
        <f>IF(AU$4=0,0,求节点(AU$4:AU$9,$B$4:$B$9,求节点(其他调用!$C$4:$C$42,其他调用!$D$4:$D$42,其他调用!$AF56)))</f>
        <v>0.2691683986513923</v>
      </c>
      <c r="DC55" s="44">
        <f>IF(AV$4=0,0,求节点(AV$4:AV$9,$B$4:$B$9,求节点(其他调用!$C$4:$C$42,其他调用!$D$4:$D$42,其他调用!$AF56)))</f>
        <v>0.2691683986513923</v>
      </c>
      <c r="DD55" s="44">
        <f>IF(AW$4=0,0,求节点(AW$4:AW$9,$B$4:$B$9,求节点(其他调用!$C$4:$C$42,其他调用!$D$4:$D$42,其他调用!$AF56)))</f>
        <v>0.2691683986513923</v>
      </c>
      <c r="DE55" s="44">
        <f>IF(AX$4=0,0,求节点(AX$4:AX$9,$B$4:$B$9,求节点(其他调用!$C$4:$C$42,其他调用!$D$4:$D$42,其他调用!$AF56)))</f>
        <v>0.2691683986513923</v>
      </c>
      <c r="DF55" s="44">
        <f>IF(AY$4=0,0,求节点(AY$4:AY$9,$B$4:$B$9,求节点(其他调用!$C$4:$C$42,其他调用!$D$4:$D$42,其他调用!$AF56)))</f>
        <v>0.2691683986513923</v>
      </c>
      <c r="DG55" s="44">
        <f>IF(AZ$4=0,0,求节点(AZ$4:AZ$9,$B$4:$B$9,求节点(其他调用!$C$4:$C$42,其他调用!$D$4:$D$42,其他调用!$AF56)))</f>
        <v>0.2691683986513923</v>
      </c>
      <c r="DI55" s="44">
        <v>52</v>
      </c>
      <c r="DJ55" s="44">
        <f>IF(C$23=0,0,求节点(C$23:C$28,$B$23:$B$28,求节点(其他调用!$S$4:$S$20,其他调用!$T$4:$T$20,$DI55)))</f>
        <v>0</v>
      </c>
      <c r="DK55" s="44">
        <f>IF(D$23=0,0,求节点(D$23:D$28,$B$23:$B$28,求节点(其他调用!$S$4:$S$20,其他调用!$T$4:$T$20,$DI55)))</f>
        <v>0</v>
      </c>
      <c r="DL55" s="44">
        <f>IF(E$23=0,0,求节点(E$23:E$28,$B$23:$B$28,求节点(其他调用!$S$4:$S$20,其他调用!$T$4:$T$20,$DI55)))</f>
        <v>0</v>
      </c>
      <c r="DM55" s="44">
        <f>IF(F$23=0,0,求节点(F$23:F$28,$B$23:$B$28,求节点(其他调用!$S$4:$S$20,其他调用!$T$4:$T$20,$DI55)))</f>
        <v>7.639167457270668E-4</v>
      </c>
      <c r="DN55" s="44">
        <f>IF(G$23=0,0,求节点(G$23:G$28,$B$23:$B$28,求节点(其他调用!$S$4:$S$20,其他调用!$T$4:$T$20,$DI55)))</f>
        <v>1.1458751185906557E-3</v>
      </c>
      <c r="DO55" s="44">
        <f>IF(H$23=0,0,求节点(H$23:H$28,$B$23:$B$28,求节点(其他调用!$S$4:$S$20,其他调用!$T$4:$T$20,$DI55)))</f>
        <v>1.1458751185906557E-3</v>
      </c>
      <c r="DP55" s="44">
        <f>IF(I$23=0,0,求节点(I$23:I$28,$B$23:$B$28,求节点(其他调用!$S$4:$S$20,其他调用!$T$4:$T$20,$DI55)))</f>
        <v>1.7361744221071618E-3</v>
      </c>
      <c r="DQ55" s="44">
        <f>IF(J$23=0,0,求节点(J$23:J$28,$B$23:$B$28,求节点(其他调用!$S$4:$S$20,其他调用!$T$4:$T$20,$DI55)))</f>
        <v>0</v>
      </c>
      <c r="DR55" s="44">
        <f>IF(K$23=0,0,求节点(K$23:K$28,$B$23:$B$28,求节点(其他调用!$S$4:$S$20,其他调用!$T$4:$T$20,$DI55)))</f>
        <v>1.1458751185906557E-3</v>
      </c>
      <c r="DS55" s="44">
        <f>IF(L$23=0,0,求节点(L$23:L$28,$B$23:$B$28,求节点(其他调用!$S$4:$S$20,其他调用!$T$4:$T$20,$DI55)))</f>
        <v>0</v>
      </c>
      <c r="DT55" s="44">
        <f>IF(M$23=0,0,求节点(M$23:M$28,$B$23:$B$28,求节点(其他调用!$S$4:$S$20,其他调用!$T$4:$T$20,$DI55)))</f>
        <v>0</v>
      </c>
      <c r="DU55" s="44">
        <f>IF(N$23=0,0,求节点(N$23:N$28,$B$23:$B$28,求节点(其他调用!$S$4:$S$20,其他调用!$T$4:$T$20,$DI55)))</f>
        <v>0</v>
      </c>
      <c r="DV55" s="44">
        <f>IF(O$23=0,0,求节点(O$23:O$28,$B$23:$B$28,求节点(其他调用!$S$4:$S$20,其他调用!$T$4:$T$20,$DI55)))</f>
        <v>0</v>
      </c>
      <c r="DW55" s="44">
        <f>IF(P$23=0,0,求节点(P$23:P$28,$B$23:$B$28,求节点(其他调用!$S$4:$S$20,其他调用!$T$4:$T$20,$DI55)))</f>
        <v>0</v>
      </c>
      <c r="DX55" s="44">
        <f>IF(Q$23=0,0,求节点(Q$23:Q$28,$B$23:$B$28,求节点(其他调用!$S$4:$S$20,其他调用!$T$4:$T$20,$DI55)))</f>
        <v>0</v>
      </c>
      <c r="DY55" s="44">
        <f>IF(R$23=0,0,求节点(R$23:R$28,$B$23:$B$28,求节点(其他调用!$S$4:$S$20,其他调用!$T$4:$T$20,$DI55)))</f>
        <v>0</v>
      </c>
      <c r="DZ55" s="44">
        <f>IF(S$23=0,0,求节点(S$23:S$28,$B$23:$B$28,求节点(其他调用!$S$4:$S$20,其他调用!$T$4:$T$20,$DI55)))</f>
        <v>0</v>
      </c>
      <c r="EA55" s="44">
        <f>IF(T$23=0,0,求节点(T$23:T$28,$B$23:$B$28,求节点(其他调用!$S$4:$S$20,其他调用!$T$4:$T$20,$DI55)))</f>
        <v>0</v>
      </c>
      <c r="EB55" s="44">
        <f>IF(U$23=0,0,求节点(U$23:U$28,$B$23:$B$28,求节点(其他调用!$S$4:$S$20,其他调用!$T$4:$T$20,$DI55)))</f>
        <v>0</v>
      </c>
      <c r="EC55" s="44">
        <f>IF(V$23=0,0,求节点(V$23:V$28,$B$23:$B$28,求节点(其他调用!$S$4:$S$20,其他调用!$T$4:$T$20,$DI55)))</f>
        <v>0</v>
      </c>
      <c r="EF55" s="44">
        <v>52</v>
      </c>
      <c r="EG55" s="44">
        <f>IF(C$4=0,0,求节点(C$4:C$9,$B$4:$B$9,求节点(其他调用!$F$4:$F$42,其他调用!$G$4:$G$42,其他调用!$AG56)))</f>
        <v>3.3850694403345969</v>
      </c>
      <c r="EH55" s="44">
        <f>IF(D$4=0,0,求节点(D$4:D$9,$B$4:$B$9,求节点(其他调用!$F$4:$F$42,其他调用!$G$4:$G$42,其他调用!$AG56)))</f>
        <v>6</v>
      </c>
      <c r="EI55" s="44">
        <f>IF(E$4=0,0,求节点(E$4:E$9,$B$4:$B$9,求节点(其他调用!$F$4:$F$42,其他调用!$G$4:$G$42,其他调用!$AG56)))</f>
        <v>1.2170341418501163</v>
      </c>
      <c r="EJ55" s="44">
        <f>IF(F$4=0,0,求节点(F$4:F$9,$B$4:$B$9,求节点(其他调用!$F$4:$F$42,其他调用!$G$4:$G$42,其他调用!$AG56)))</f>
        <v>0</v>
      </c>
      <c r="EK55" s="44">
        <f>IF(G$4=0,0,求节点(G$4:G$9,$B$4:$B$9,求节点(其他调用!$F$4:$F$42,其他调用!$G$4:$G$42,其他调用!$AG56)))</f>
        <v>0</v>
      </c>
      <c r="EL55" s="44">
        <f>IF(H$4=0,0,求节点(H$4:H$9,$B$4:$B$9,求节点(其他调用!$F$4:$F$42,其他调用!$G$4:$G$42,其他调用!$AG56)))</f>
        <v>0</v>
      </c>
      <c r="EM55" s="44">
        <f>IF(I$4=0,0,求节点(I$4:I$9,$B$4:$B$9,求节点(其他调用!$F$4:$F$42,其他调用!$G$4:$G$42,其他调用!$AG56)))</f>
        <v>0</v>
      </c>
      <c r="EN55" s="44">
        <f>IF(J$4=0,0,求节点(J$4:J$9,$B$4:$B$9,求节点(其他调用!$F$4:$F$42,其他调用!$G$4:$G$42,其他调用!$AG56)))</f>
        <v>0</v>
      </c>
      <c r="EO55" s="44">
        <f>IF(K$4=0,0,求节点(K$4:K$9,$B$4:$B$9,求节点(其他调用!$F$4:$F$42,其他调用!$G$4:$G$42,其他调用!$AG56)))</f>
        <v>0</v>
      </c>
      <c r="EP55" s="44">
        <f>IF(L$4=0,0,求节点(L$4:L$9,$B$4:$B$9,求节点(其他调用!$F$4:$F$42,其他调用!$G$4:$G$42,其他调用!$AG56)))</f>
        <v>0</v>
      </c>
      <c r="EQ55" s="44">
        <f>IF(M$4=0,0,求节点(M$4:M$9,$B$4:$B$9,求节点(其他调用!$F$4:$F$42,其他调用!$G$4:$G$42,其他调用!$AG56)))</f>
        <v>0</v>
      </c>
      <c r="ER55" s="44">
        <f>IF(N$4=0,0,求节点(N$4:N$9,$B$4:$B$9,求节点(其他调用!$F$4:$F$42,其他调用!$G$4:$G$42,其他调用!$AG56)))</f>
        <v>0</v>
      </c>
      <c r="ES55" s="44">
        <f>IF(O$4=0,0,求节点(O$4:O$9,$B$4:$B$9,求节点(其他调用!$F$4:$F$42,其他调用!$G$4:$G$42,其他调用!$AG56)))</f>
        <v>0</v>
      </c>
      <c r="ET55" s="44">
        <f>IF(P$4=0,0,求节点(P$4:P$9,$B$4:$B$9,求节点(其他调用!$F$4:$F$42,其他调用!$G$4:$G$42,其他调用!$AG56)))</f>
        <v>0</v>
      </c>
      <c r="EU55" s="44">
        <f>IF(Q$4=0,0,求节点(Q$4:Q$9,$B$4:$B$9,求节点(其他调用!$F$4:$F$42,其他调用!$G$4:$G$42,其他调用!$AG56)))</f>
        <v>0</v>
      </c>
      <c r="EV55" s="44">
        <f>IF(R$4=0,0,求节点(R$4:R$9,$B$4:$B$9,求节点(其他调用!$F$4:$F$42,其他调用!$G$4:$G$42,其他调用!$AG56)))</f>
        <v>0</v>
      </c>
      <c r="EW55" s="44">
        <f>IF(S$4=0,0,求节点(S$4:S$9,$B$4:$B$9,求节点(其他调用!$F$4:$F$42,其他调用!$G$4:$G$42,其他调用!$AG56)))</f>
        <v>3.6025855387294001</v>
      </c>
      <c r="EX55" s="44">
        <f>IF(T$4=0,0,求节点(T$4:T$9,$B$4:$B$9,求节点(其他调用!$F$4:$F$42,其他调用!$G$4:$G$42,其他调用!$AG56)))</f>
        <v>3.1372312955488519</v>
      </c>
      <c r="EY55" s="44">
        <f>IF(U$4=0,0,求节点(U$4:U$9,$B$4:$B$9,求节点(其他调用!$F$4:$F$42,其他调用!$G$4:$G$42,其他调用!$AG56)))</f>
        <v>4.5473410736696058</v>
      </c>
      <c r="EZ55" s="44">
        <f>IF(V$4=0,0,求节点(V$4:V$9,$B$4:$B$9,求节点(其他调用!$F$4:$F$42,其他调用!$G$4:$G$42,其他调用!$AG56)))</f>
        <v>0</v>
      </c>
      <c r="FA55" s="44">
        <f>IF(W$4=0,0,求节点(W$4:W$9,$B$4:$B$9,求节点(其他调用!$F$4:$F$42,其他调用!$G$4:$G$42,其他调用!$AG56)))</f>
        <v>2.405130398120217</v>
      </c>
      <c r="FB55" s="44">
        <f>IF(X$4=0,0,求节点(X$4:X$9,$B$4:$B$9,求节点(其他调用!$F$4:$F$42,其他调用!$G$4:$G$42,其他调用!$AG56)))</f>
        <v>2.405130398120217</v>
      </c>
      <c r="FC55" s="44">
        <f>IF(Y$4=0,0,求节点(Y$4:Y$9,$B$4:$B$9,求节点(其他调用!$F$4:$F$42,其他调用!$G$4:$G$42,其他调用!$AG56)))</f>
        <v>3.9356679241967187</v>
      </c>
      <c r="FD55" s="44">
        <f>IF(Z$4=0,0,求节点(Z$4:Z$9,$B$4:$B$9,求节点(其他调用!$F$4:$F$42,其他调用!$G$4:$G$42,其他调用!$AG56)))</f>
        <v>0</v>
      </c>
      <c r="FE55" s="44">
        <f>IF(AA$4=0,0,求节点(AA$4:AA$9,$B$4:$B$9,求节点(其他调用!$F$4:$F$42,其他调用!$G$4:$G$42,其他调用!$AG56)))</f>
        <v>2.405130398120217</v>
      </c>
      <c r="FF55" s="44">
        <f>IF(AB$4=0,0,求节点(AB$4:AB$9,$B$4:$B$9,求节点(其他调用!$F$4:$F$42,其他调用!$G$4:$G$42,其他调用!$AG56)))</f>
        <v>6</v>
      </c>
      <c r="FG55" s="44">
        <f>IF(AC$4=0,0,求节点(AC$4:AC$9,$B$4:$B$9,求节点(其他调用!$F$4:$F$42,其他调用!$G$4:$G$42,其他调用!$AG56)))</f>
        <v>3.4502993979530157</v>
      </c>
      <c r="FH55" s="44">
        <f>IF(AD$4=0,0,求节点(AD$4:AD$9,$B$4:$B$9,求节点(其他调用!$F$4:$F$42,其他调用!$G$4:$G$42,其他调用!$AG56)))</f>
        <v>0.3240300233425647</v>
      </c>
      <c r="FI55" s="44">
        <f>IF(AE$4=0,0,求节点(AE$4:AE$9,$B$4:$B$9,求节点(其他调用!$F$4:$F$42,其他调用!$G$4:$G$42,其他调用!$AG56)))</f>
        <v>0.3240300233425647</v>
      </c>
      <c r="FJ55" s="44">
        <f>IF(AF$4=0,0,求节点(AF$4:AF$9,$B$4:$B$9,求节点(其他调用!$F$4:$F$42,其他调用!$G$4:$G$42,其他调用!$AG56)))</f>
        <v>0.3240300233425647</v>
      </c>
      <c r="FK55" s="44">
        <f>IF(AG$4=0,0,求节点(AG$4:AG$9,$B$4:$B$9,求节点(其他调用!$F$4:$F$42,其他调用!$G$4:$G$42,其他调用!$AG56)))</f>
        <v>0.3240300233425647</v>
      </c>
      <c r="FL55" s="44">
        <f>IF(AH$4=0,0,求节点(AH$4:AH$9,$B$4:$B$9,求节点(其他调用!$F$4:$F$42,其他调用!$G$4:$G$42,其他调用!$AG56)))</f>
        <v>0.3240300233425647</v>
      </c>
      <c r="FM55" s="44">
        <f>IF(AI$4=0,0,求节点(AI$4:AI$9,$B$4:$B$9,求节点(其他调用!$F$4:$F$42,其他调用!$G$4:$G$42,其他调用!$AG56)))</f>
        <v>0.3240300233425647</v>
      </c>
      <c r="FN55" s="44">
        <f>IF(AJ$4=0,0,求节点(AJ$4:AJ$9,$B$4:$B$9,求节点(其他调用!$F$4:$F$42,其他调用!$G$4:$G$42,其他调用!$AG56)))</f>
        <v>0.3240300233425647</v>
      </c>
      <c r="FO55" s="44">
        <f>IF(AK$4=0,0,求节点(AK$4:AK$9,$B$4:$B$9,求节点(其他调用!$F$4:$F$42,其他调用!$G$4:$G$42,其他调用!$AG56)))</f>
        <v>0.3240300233425647</v>
      </c>
      <c r="FP55" s="44">
        <f>IF(AL$4=0,0,求节点(AL$4:AL$9,$B$4:$B$9,求节点(其他调用!$F$4:$F$42,其他调用!$G$4:$G$42,其他调用!$AG56)))</f>
        <v>0.3240300233425647</v>
      </c>
      <c r="FQ55" s="44">
        <f>IF(AM$4=0,0,求节点(AM$4:AM$9,$B$4:$B$9,求节点(其他调用!$F$4:$F$42,其他调用!$G$4:$G$42,其他调用!$AG56)))</f>
        <v>0.3240300233425647</v>
      </c>
      <c r="FR55" s="44">
        <f>IF(AN$4=0,0,求节点(AN$4:AN$9,$B$4:$B$9,求节点(其他调用!$F$4:$F$42,其他调用!$G$4:$G$42,其他调用!$AG56)))</f>
        <v>0.3240300233425647</v>
      </c>
      <c r="FS55" s="44">
        <f>IF(AO$4=0,0,求节点(AO$4:AO$9,$B$4:$B$9,求节点(其他调用!$F$4:$F$42,其他调用!$G$4:$G$42,其他调用!$AG56)))</f>
        <v>0.3240300233425647</v>
      </c>
      <c r="FT55" s="44">
        <f>IF(AP$4=0,0,求节点(AP$4:AP$9,$B$4:$B$9,求节点(其他调用!$F$4:$F$42,其他调用!$G$4:$G$42,其他调用!$AG56)))</f>
        <v>0.3240300233425647</v>
      </c>
      <c r="FU55" s="44">
        <f>IF(AQ$4=0,0,求节点(AQ$4:AQ$9,$B$4:$B$9,求节点(其他调用!$F$4:$F$42,其他调用!$G$4:$G$42,其他调用!$AG56)))</f>
        <v>0.3240300233425647</v>
      </c>
      <c r="FV55" s="44">
        <f>IF(AR$4=0,0,求节点(AR$4:AR$9,$B$4:$B$9,求节点(其他调用!$F$4:$F$42,其他调用!$G$4:$G$42,其他调用!$AG56)))</f>
        <v>0.3240300233425647</v>
      </c>
      <c r="FW55" s="44">
        <f>IF(AS$4=0,0,求节点(AS$4:AS$9,$B$4:$B$9,求节点(其他调用!$F$4:$F$42,其他调用!$G$4:$G$42,其他调用!$AG56)))</f>
        <v>0.3240300233425647</v>
      </c>
      <c r="FX55" s="44">
        <f>IF(AT$4=0,0,求节点(AT$4:AT$9,$B$4:$B$9,求节点(其他调用!$F$4:$F$42,其他调用!$G$4:$G$42,其他调用!$AG56)))</f>
        <v>0.3240300233425647</v>
      </c>
      <c r="FY55" s="44">
        <f>IF(AU$4=0,0,求节点(AU$4:AU$9,$B$4:$B$9,求节点(其他调用!$F$4:$F$42,其他调用!$G$4:$G$42,其他调用!$AG56)))</f>
        <v>0.3240300233425647</v>
      </c>
      <c r="FZ55" s="44">
        <f>IF(AV$4=0,0,求节点(AV$4:AV$9,$B$4:$B$9,求节点(其他调用!$F$4:$F$42,其他调用!$G$4:$G$42,其他调用!$AG56)))</f>
        <v>0.3240300233425647</v>
      </c>
      <c r="GA55" s="44">
        <f>IF(AW$4=0,0,求节点(AW$4:AW$9,$B$4:$B$9,求节点(其他调用!$F$4:$F$42,其他调用!$G$4:$G$42,其他调用!$AG56)))</f>
        <v>0.3240300233425647</v>
      </c>
      <c r="GB55" s="44">
        <f>IF(AX$4=0,0,求节点(AX$4:AX$9,$B$4:$B$9,求节点(其他调用!$F$4:$F$42,其他调用!$G$4:$G$42,其他调用!$AG56)))</f>
        <v>0.3240300233425647</v>
      </c>
      <c r="GC55" s="44">
        <f>IF(AY$4=0,0,求节点(AY$4:AY$9,$B$4:$B$9,求节点(其他调用!$F$4:$F$42,其他调用!$G$4:$G$42,其他调用!$AG56)))</f>
        <v>0.3240300233425647</v>
      </c>
      <c r="GD55" s="44">
        <f>IF(AZ$4=0,0,求节点(AZ$4:AZ$9,$B$4:$B$9,求节点(其他调用!$F$4:$F$42,其他调用!$G$4:$G$42,其他调用!$AG56)))</f>
        <v>0.3240300233425647</v>
      </c>
      <c r="GF55" s="44">
        <v>52</v>
      </c>
      <c r="GG55" s="44">
        <f>IF(C$23=0,0,求节点(C$23:C$28,$B$23:$B$28,求节点(其他调用!$U$4:$U$20,其他调用!$V$4:$V$20,$GF55)))</f>
        <v>0</v>
      </c>
      <c r="GH55" s="44">
        <f>IF(D$23=0,0,求节点(D$23:D$28,$B$23:$B$28,求节点(其他调用!$U$4:$U$20,其他调用!$V$4:$V$20,$GF55)))</f>
        <v>0</v>
      </c>
      <c r="GI55" s="44">
        <f>IF(E$23=0,0,求节点(E$23:E$28,$B$23:$B$28,求节点(其他调用!$U$4:$U$20,其他调用!$V$4:$V$20,$GF55)))</f>
        <v>0</v>
      </c>
      <c r="GJ55" s="44">
        <f>IF(F$23=0,0,求节点(F$23:F$28,$B$23:$B$28,求节点(其他调用!$U$4:$U$20,其他调用!$V$4:$V$20,$GF55)))</f>
        <v>0</v>
      </c>
      <c r="GK55" s="44">
        <f>IF(G$23=0,0,求节点(G$23:G$28,$B$23:$B$28,求节点(其他调用!$U$4:$U$20,其他调用!$V$4:$V$20,$GF55)))</f>
        <v>0</v>
      </c>
      <c r="GL55" s="44">
        <f>IF(H$23=0,0,求节点(H$23:H$28,$B$23:$B$28,求节点(其他调用!$U$4:$U$20,其他调用!$V$4:$V$20,$GF55)))</f>
        <v>0</v>
      </c>
      <c r="GM55" s="44">
        <f>IF(I$23=0,0,求节点(I$23:I$28,$B$23:$B$28,求节点(其他调用!$U$4:$U$20,其他调用!$V$4:$V$20,$GF55)))</f>
        <v>0</v>
      </c>
      <c r="GN55" s="44">
        <f>IF(J$23=0,0,求节点(J$23:J$28,$B$23:$B$28,求节点(其他调用!$U$4:$U$20,其他调用!$V$4:$V$20,$GF55)))</f>
        <v>0</v>
      </c>
      <c r="GO55" s="44">
        <f>IF(K$23=0,0,求节点(K$23:K$28,$B$23:$B$28,求节点(其他调用!$U$4:$U$20,其他调用!$V$4:$V$20,$GF55)))</f>
        <v>0</v>
      </c>
      <c r="GP55" s="44">
        <f>IF(L$23=0,0,求节点(L$23:L$28,$B$23:$B$28,求节点(其他调用!$U$4:$U$20,其他调用!$V$4:$V$20,$GF55)))</f>
        <v>0</v>
      </c>
      <c r="GQ55" s="44">
        <f>IF(M$23=0,0,求节点(M$23:M$28,$B$23:$B$28,求节点(其他调用!$U$4:$U$20,其他调用!$V$4:$V$20,$GF55)))</f>
        <v>0</v>
      </c>
      <c r="GR55" s="44">
        <f>IF(N$23=0,0,求节点(N$23:N$28,$B$23:$B$28,求节点(其他调用!$U$4:$U$20,其他调用!$V$4:$V$20,$GF55)))</f>
        <v>0</v>
      </c>
      <c r="GS55" s="44">
        <f>IF(O$23=0,0,求节点(O$23:O$28,$B$23:$B$28,求节点(其他调用!$U$4:$U$20,其他调用!$V$4:$V$20,$GF55)))</f>
        <v>0</v>
      </c>
      <c r="GT55" s="44">
        <f>IF(P$23=0,0,求节点(P$23:P$28,$B$23:$B$28,求节点(其他调用!$U$4:$U$20,其他调用!$V$4:$V$20,$GF55)))</f>
        <v>0</v>
      </c>
      <c r="GU55" s="44">
        <f>IF(Q$23=0,0,求节点(Q$23:Q$28,$B$23:$B$28,求节点(其他调用!$U$4:$U$20,其他调用!$V$4:$V$20,$GF55)))</f>
        <v>0</v>
      </c>
      <c r="GV55" s="44">
        <f>IF(R$23=0,0,求节点(R$23:R$28,$B$23:$B$28,求节点(其他调用!$U$4:$U$20,其他调用!$V$4:$V$20,$GF55)))</f>
        <v>0</v>
      </c>
      <c r="GW55" s="44">
        <f>IF(S$23=0,0,求节点(S$23:S$28,$B$23:$B$28,求节点(其他调用!$U$4:$U$20,其他调用!$V$4:$V$20,$GF55)))</f>
        <v>0</v>
      </c>
      <c r="GX55" s="44">
        <f>IF(T$23=0,0,求节点(T$23:T$28,$B$23:$B$28,求节点(其他调用!$U$4:$U$20,其他调用!$V$4:$V$20,$GF55)))</f>
        <v>0</v>
      </c>
      <c r="GY55" s="44">
        <f>IF(U$23=0,0,求节点(U$23:U$28,$B$23:$B$28,求节点(其他调用!$U$4:$U$20,其他调用!$V$4:$V$20,$GF55)))</f>
        <v>0</v>
      </c>
      <c r="GZ55" s="44">
        <f>IF(V$23=0,0,求节点(V$23:V$28,$B$23:$B$28,求节点(其他调用!$U$4:$U$20,其他调用!$V$4:$V$20,$GF55)))</f>
        <v>0</v>
      </c>
      <c r="HC55" s="44">
        <v>52</v>
      </c>
      <c r="HD55" s="44">
        <f>IF(C$4=0,0,求节点(C$4:C$9,$B$4:$B$9,求节点(其他调用!$I$4:$I$42,其他调用!$J$4:$J$42,其他调用!$AH56)))</f>
        <v>4.1872644214982842</v>
      </c>
      <c r="HE55" s="44">
        <f>IF(D$4=0,0,求节点(D$4:D$9,$B$4:$B$9,求节点(其他调用!$I$4:$I$42,其他调用!$J$4:$J$42,其他调用!$AH56)))</f>
        <v>6</v>
      </c>
      <c r="HF55" s="44">
        <f>IF(E$4=0,0,求节点(E$4:E$9,$B$4:$B$9,求节点(其他调用!$I$4:$I$42,其他调用!$J$4:$J$42,其他调用!$AH56)))</f>
        <v>1.5565090022188195</v>
      </c>
      <c r="HG55" s="44">
        <f>IF(F$4=0,0,求节点(F$4:F$9,$B$4:$B$9,求节点(其他调用!$I$4:$I$42,其他调用!$J$4:$J$42,其他调用!$AH56)))</f>
        <v>0</v>
      </c>
      <c r="HH55" s="44">
        <f>IF(G$4=0,0,求节点(G$4:G$9,$B$4:$B$9,求节点(其他调用!$I$4:$I$42,其他调用!$J$4:$J$42,其他调用!$AH56)))</f>
        <v>0</v>
      </c>
      <c r="HI55" s="44">
        <f>IF(H$4=0,0,求节点(H$4:H$9,$B$4:$B$9,求节点(其他调用!$I$4:$I$42,其他调用!$J$4:$J$42,其他调用!$AH56)))</f>
        <v>0</v>
      </c>
      <c r="HJ55" s="44">
        <f>IF(I$4=0,0,求节点(I$4:I$9,$B$4:$B$9,求节点(其他调用!$I$4:$I$42,其他调用!$J$4:$J$42,其他调用!$AH56)))</f>
        <v>0</v>
      </c>
      <c r="HK55" s="44">
        <f>IF(J$4=0,0,求节点(J$4:J$9,$B$4:$B$9,求节点(其他调用!$I$4:$I$42,其他调用!$J$4:$J$42,其他调用!$AH56)))</f>
        <v>0</v>
      </c>
      <c r="HL55" s="44">
        <f>IF(K$4=0,0,求节点(K$4:K$9,$B$4:$B$9,求节点(其他调用!$I$4:$I$42,其他调用!$J$4:$J$42,其他调用!$AH56)))</f>
        <v>0</v>
      </c>
      <c r="HM55" s="44">
        <f>IF(L$4=0,0,求节点(L$4:L$9,$B$4:$B$9,求节点(其他调用!$I$4:$I$42,其他调用!$J$4:$J$42,其他调用!$AH56)))</f>
        <v>0</v>
      </c>
      <c r="HN55" s="44">
        <f>IF(M$4=0,0,求节点(M$4:M$9,$B$4:$B$9,求节点(其他调用!$I$4:$I$42,其他调用!$J$4:$J$42,其他调用!$AH56)))</f>
        <v>0</v>
      </c>
      <c r="HO55" s="44">
        <f>IF(N$4=0,0,求节点(N$4:N$9,$B$4:$B$9,求节点(其他调用!$I$4:$I$42,其他调用!$J$4:$J$42,其他调用!$AH56)))</f>
        <v>0</v>
      </c>
      <c r="HP55" s="44">
        <f>IF(O$4=0,0,求节点(O$4:O$9,$B$4:$B$9,求节点(其他调用!$I$4:$I$42,其他调用!$J$4:$J$42,其他调用!$AH56)))</f>
        <v>0</v>
      </c>
      <c r="HQ55" s="44">
        <f>IF(P$4=0,0,求节点(P$4:P$9,$B$4:$B$9,求节点(其他调用!$I$4:$I$42,其他调用!$J$4:$J$42,其他调用!$AH56)))</f>
        <v>0</v>
      </c>
      <c r="HR55" s="44">
        <f>IF(Q$4=0,0,求节点(Q$4:Q$9,$B$4:$B$9,求节点(其他调用!$I$4:$I$42,其他调用!$J$4:$J$42,其他调用!$AH56)))</f>
        <v>0</v>
      </c>
      <c r="HS55" s="44">
        <f>IF(R$4=0,0,求节点(R$4:R$9,$B$4:$B$9,求节点(其他调用!$I$4:$I$42,其他调用!$J$4:$J$42,其他调用!$AH56)))</f>
        <v>0</v>
      </c>
      <c r="HT55" s="44">
        <f>IF(S$4=0,0,求节点(S$4:S$9,$B$4:$B$9,求节点(其他调用!$I$4:$I$42,其他调用!$J$4:$J$42,其他调用!$AH56)))</f>
        <v>3.9992593453156786</v>
      </c>
      <c r="HU55" s="44">
        <f>IF(T$4=0,0,求节点(T$4:T$9,$B$4:$B$9,求节点(其他调用!$I$4:$I$42,其他调用!$J$4:$J$42,其他调用!$AH56)))</f>
        <v>3.289316032994031</v>
      </c>
      <c r="HV55" s="44">
        <f>IF(U$4=0,0,求节点(U$4:U$9,$B$4:$B$9,求节点(其他调用!$I$4:$I$42,其他调用!$J$4:$J$42,其他调用!$AH56)))</f>
        <v>5.5582252062126951</v>
      </c>
      <c r="HW55" s="44">
        <f>IF(V$4=0,0,求节点(V$4:V$9,$B$4:$B$9,求节点(其他调用!$I$4:$I$42,其他调用!$J$4:$J$42,其他调用!$AH56)))</f>
        <v>0</v>
      </c>
      <c r="HX55" s="44">
        <f>IF(W$4=0,0,求节点(W$4:W$9,$B$4:$B$9,求节点(其他调用!$I$4:$I$42,其他调用!$J$4:$J$42,其他调用!$AH56)))</f>
        <v>3.0317592033887428</v>
      </c>
      <c r="HY55" s="44">
        <f>IF(X$4=0,0,求节点(X$4:X$9,$B$4:$B$9,求节点(其他调用!$I$4:$I$42,其他调用!$J$4:$J$42,其他调用!$AH56)))</f>
        <v>3.0317592033887428</v>
      </c>
      <c r="HZ55" s="44">
        <f>IF(Y$4=0,0,求节点(Y$4:Y$9,$B$4:$B$9,求节点(其他调用!$I$4:$I$42,其他调用!$J$4:$J$42,其他调用!$AH56)))</f>
        <v>4.8229771134271031</v>
      </c>
      <c r="IA55" s="44">
        <f>IF(Z$4=0,0,求节点(Z$4:Z$9,$B$4:$B$9,求节点(其他调用!$I$4:$I$42,其他调用!$J$4:$J$42,其他调用!$AH56)))</f>
        <v>0</v>
      </c>
      <c r="IB55" s="44">
        <f>IF(AA$4=0,0,求节点(AA$4:AA$9,$B$4:$B$9,求节点(其他调用!$I$4:$I$42,其他调用!$J$4:$J$42,其他调用!$AH56)))</f>
        <v>3.0317592033887428</v>
      </c>
      <c r="IC55" s="44">
        <f>IF(AB$4=0,0,求节点(AB$4:AB$9,$B$4:$B$9,求节点(其他调用!$I$4:$I$42,其他调用!$J$4:$J$42,其他调用!$AH56)))</f>
        <v>6</v>
      </c>
      <c r="ID55" s="44">
        <f>IF(AC$4=0,0,求节点(AC$4:AC$9,$B$4:$B$9,求节点(其他调用!$I$4:$I$42,其他调用!$J$4:$J$42,其他调用!$AH56)))</f>
        <v>3.7161198432661928</v>
      </c>
      <c r="IE55" s="44">
        <f>IF(AD$4=0,0,求节点(AD$4:AD$9,$B$4:$B$9,求节点(其他调用!$I$4:$I$42,其他调用!$J$4:$J$42,其他调用!$AH56)))</f>
        <v>0.44214201913516993</v>
      </c>
      <c r="IF55" s="44">
        <f>IF(AE$4=0,0,求节点(AE$4:AE$9,$B$4:$B$9,求节点(其他调用!$I$4:$I$42,其他调用!$J$4:$J$42,其他调用!$AH56)))</f>
        <v>0.44214201913516993</v>
      </c>
      <c r="IG55" s="44">
        <f>IF(AF$4=0,0,求节点(AF$4:AF$9,$B$4:$B$9,求节点(其他调用!$I$4:$I$42,其他调用!$J$4:$J$42,其他调用!$AH56)))</f>
        <v>0.44214201913516993</v>
      </c>
      <c r="IH55" s="44">
        <f>IF(AG$4=0,0,求节点(AG$4:AG$9,$B$4:$B$9,求节点(其他调用!$I$4:$I$42,其他调用!$J$4:$J$42,其他调用!$AH56)))</f>
        <v>0.44214201913516993</v>
      </c>
      <c r="II55" s="44">
        <f>IF(AH$4=0,0,求节点(AH$4:AH$9,$B$4:$B$9,求节点(其他调用!$I$4:$I$42,其他调用!$J$4:$J$42,其他调用!$AH56)))</f>
        <v>0.44214201913516993</v>
      </c>
      <c r="IJ55" s="44">
        <f>IF(AI$4=0,0,求节点(AI$4:AI$9,$B$4:$B$9,求节点(其他调用!$I$4:$I$42,其他调用!$J$4:$J$42,其他调用!$AH56)))</f>
        <v>0.44214201913516993</v>
      </c>
      <c r="IK55" s="44">
        <f>IF(AJ$4=0,0,求节点(AJ$4:AJ$9,$B$4:$B$9,求节点(其他调用!$I$4:$I$42,其他调用!$J$4:$J$42,其他调用!$AH56)))</f>
        <v>0.44214201913516993</v>
      </c>
      <c r="IL55" s="44">
        <f>IF(AK$4=0,0,求节点(AK$4:AK$9,$B$4:$B$9,求节点(其他调用!$I$4:$I$42,其他调用!$J$4:$J$42,其他调用!$AH56)))</f>
        <v>0.44214201913516993</v>
      </c>
      <c r="IM55" s="44">
        <f>IF(AL$4=0,0,求节点(AL$4:AL$9,$B$4:$B$9,求节点(其他调用!$I$4:$I$42,其他调用!$J$4:$J$42,其他调用!$AH56)))</f>
        <v>0.44214201913516993</v>
      </c>
      <c r="IN55" s="44">
        <f>IF(AM$4=0,0,求节点(AM$4:AM$9,$B$4:$B$9,求节点(其他调用!$I$4:$I$42,其他调用!$J$4:$J$42,其他调用!$AH56)))</f>
        <v>0.44214201913516993</v>
      </c>
      <c r="IO55" s="44">
        <f>IF(AN$4=0,0,求节点(AN$4:AN$9,$B$4:$B$9,求节点(其他调用!$I$4:$I$42,其他调用!$J$4:$J$42,其他调用!$AH56)))</f>
        <v>0.44214201913516993</v>
      </c>
      <c r="IP55" s="44">
        <f>IF(AO$4=0,0,求节点(AO$4:AO$9,$B$4:$B$9,求节点(其他调用!$I$4:$I$42,其他调用!$J$4:$J$42,其他调用!$AH56)))</f>
        <v>0.44214201913516993</v>
      </c>
      <c r="IQ55" s="44">
        <f>IF(AP$4=0,0,求节点(AP$4:AP$9,$B$4:$B$9,求节点(其他调用!$I$4:$I$42,其他调用!$J$4:$J$42,其他调用!$AH56)))</f>
        <v>0.44214201913516993</v>
      </c>
      <c r="IR55" s="44">
        <f>IF(AQ$4=0,0,求节点(AQ$4:AQ$9,$B$4:$B$9,求节点(其他调用!$I$4:$I$42,其他调用!$J$4:$J$42,其他调用!$AH56)))</f>
        <v>0.44214201913516993</v>
      </c>
      <c r="IS55" s="44">
        <f>IF(AR$4=0,0,求节点(AR$4:AR$9,$B$4:$B$9,求节点(其他调用!$I$4:$I$42,其他调用!$J$4:$J$42,其他调用!$AH56)))</f>
        <v>0.44214201913516993</v>
      </c>
      <c r="IT55" s="44">
        <f>IF(AS$4=0,0,求节点(AS$4:AS$9,$B$4:$B$9,求节点(其他调用!$I$4:$I$42,其他调用!$J$4:$J$42,其他调用!$AH56)))</f>
        <v>0.44214201913516993</v>
      </c>
      <c r="IU55" s="44">
        <f>IF(AT$4=0,0,求节点(AT$4:AT$9,$B$4:$B$9,求节点(其他调用!$I$4:$I$42,其他调用!$J$4:$J$42,其他调用!$AH56)))</f>
        <v>0.44214201913516993</v>
      </c>
      <c r="IV55" s="44">
        <f>IF(AU$4=0,0,求节点(AU$4:AU$9,$B$4:$B$9,求节点(其他调用!$I$4:$I$42,其他调用!$J$4:$J$42,其他调用!$AH56)))</f>
        <v>0.44214201913516993</v>
      </c>
      <c r="IW55" s="44">
        <f>IF(AV$4=0,0,求节点(AV$4:AV$9,$B$4:$B$9,求节点(其他调用!$I$4:$I$42,其他调用!$J$4:$J$42,其他调用!$AH56)))</f>
        <v>0.44214201913516993</v>
      </c>
      <c r="IX55" s="44">
        <f>IF(AW$4=0,0,求节点(AW$4:AW$9,$B$4:$B$9,求节点(其他调用!$I$4:$I$42,其他调用!$J$4:$J$42,其他调用!$AH56)))</f>
        <v>0.44214201913516993</v>
      </c>
      <c r="IY55" s="44">
        <f>IF(AX$4=0,0,求节点(AX$4:AX$9,$B$4:$B$9,求节点(其他调用!$I$4:$I$42,其他调用!$J$4:$J$42,其他调用!$AH56)))</f>
        <v>0.44214201913516993</v>
      </c>
      <c r="IZ55" s="44">
        <f>IF(AY$4=0,0,求节点(AY$4:AY$9,$B$4:$B$9,求节点(其他调用!$I$4:$I$42,其他调用!$J$4:$J$42,其他调用!$AH56)))</f>
        <v>0.44214201913516993</v>
      </c>
      <c r="JA55" s="44">
        <f>IF(AZ$4=0,0,求节点(AZ$4:AZ$9,$B$4:$B$9,求节点(其他调用!$I$4:$I$42,其他调用!$J$4:$J$42,其他调用!$AH56)))</f>
        <v>0.44214201913516993</v>
      </c>
      <c r="JC55" s="44">
        <v>52</v>
      </c>
      <c r="JD55" s="44">
        <f>IF(C$23=0,0,求节点(C$23:C$28,$B$23:$B$28,求节点(其他调用!$W$4:$W$20,其他调用!$X$4:$X$20,$JC55)))</f>
        <v>0</v>
      </c>
      <c r="JE55" s="44">
        <f>IF(D$23=0,0,求节点(D$23:D$28,$B$23:$B$28,求节点(其他调用!$W$4:$W$20,其他调用!$X$4:$X$20,$JC55)))</f>
        <v>0</v>
      </c>
      <c r="JF55" s="44">
        <f>IF(E$23=0,0,求节点(E$23:E$28,$B$23:$B$28,求节点(其他调用!$W$4:$W$20,其他调用!$X$4:$X$20,$JC55)))</f>
        <v>0</v>
      </c>
      <c r="JG55" s="44">
        <f>IF(F$23=0,0,求节点(F$23:F$28,$B$23:$B$28,求节点(其他调用!$W$4:$W$20,其他调用!$X$4:$X$20,$JC55)))</f>
        <v>6.6468492693794179E-4</v>
      </c>
      <c r="JH55" s="44">
        <f>IF(G$23=0,0,求节点(G$23:G$28,$B$23:$B$28,求节点(其他调用!$W$4:$W$20,其他调用!$X$4:$X$20,$JC55)))</f>
        <v>9.9702739040719024E-4</v>
      </c>
      <c r="JI55" s="44">
        <f>IF(H$23=0,0,求节点(H$23:H$28,$B$23:$B$28,求节点(其他调用!$W$4:$W$20,其他调用!$X$4:$X$20,$JC55)))</f>
        <v>9.9702739040719024E-4</v>
      </c>
      <c r="JJ55" s="44">
        <f>IF(I$23=0,0,求节点(I$23:I$28,$B$23:$B$28,求节点(其他调用!$W$4:$W$20,其他调用!$X$4:$X$20,$JC55)))</f>
        <v>1.5106475612229886E-3</v>
      </c>
      <c r="JK55" s="44">
        <f>IF(J$23=0,0,求节点(J$23:J$28,$B$23:$B$28,求节点(其他调用!$W$4:$W$20,其他调用!$X$4:$X$20,$JC55)))</f>
        <v>0</v>
      </c>
      <c r="JL55" s="44">
        <f>IF(K$23=0,0,求节点(K$23:K$28,$B$23:$B$28,求节点(其他调用!$W$4:$W$20,其他调用!$X$4:$X$20,$JC55)))</f>
        <v>9.9702739040719024E-4</v>
      </c>
      <c r="JM55" s="44">
        <f>IF(L$23=0,0,求节点(L$23:L$28,$B$23:$B$28,求节点(其他调用!$W$4:$W$20,其他调用!$X$4:$X$20,$JC55)))</f>
        <v>0</v>
      </c>
      <c r="JN55" s="44">
        <f>IF(M$23=0,0,求节点(M$23:M$28,$B$23:$B$28,求节点(其他调用!$W$4:$W$20,其他调用!$X$4:$X$20,$JC55)))</f>
        <v>0</v>
      </c>
      <c r="JO55" s="44">
        <f>IF(N$23=0,0,求节点(N$23:N$28,$B$23:$B$28,求节点(其他调用!$W$4:$W$20,其他调用!$X$4:$X$20,$JC55)))</f>
        <v>0</v>
      </c>
      <c r="JP55" s="44">
        <f>IF(O$23=0,0,求节点(O$23:O$28,$B$23:$B$28,求节点(其他调用!$W$4:$W$20,其他调用!$X$4:$X$20,$JC55)))</f>
        <v>0</v>
      </c>
      <c r="JQ55" s="44">
        <f>IF(P$23=0,0,求节点(P$23:P$28,$B$23:$B$28,求节点(其他调用!$W$4:$W$20,其他调用!$X$4:$X$20,$JC55)))</f>
        <v>0</v>
      </c>
      <c r="JR55" s="44">
        <f>IF(Q$23=0,0,求节点(Q$23:Q$28,$B$23:$B$28,求节点(其他调用!$W$4:$W$20,其他调用!$X$4:$X$20,$JC55)))</f>
        <v>0</v>
      </c>
      <c r="JS55" s="44">
        <f>IF(R$23=0,0,求节点(R$23:R$28,$B$23:$B$28,求节点(其他调用!$W$4:$W$20,其他调用!$X$4:$X$20,$JC55)))</f>
        <v>0</v>
      </c>
      <c r="JT55" s="44">
        <f>IF(S$23=0,0,求节点(S$23:S$28,$B$23:$B$28,求节点(其他调用!$W$4:$W$20,其他调用!$X$4:$X$20,$JC55)))</f>
        <v>0</v>
      </c>
      <c r="JU55" s="44">
        <f>IF(T$23=0,0,求节点(T$23:T$28,$B$23:$B$28,求节点(其他调用!$W$4:$W$20,其他调用!$X$4:$X$20,$JC55)))</f>
        <v>0</v>
      </c>
      <c r="JV55" s="44">
        <f>IF(U$23=0,0,求节点(U$23:U$28,$B$23:$B$28,求节点(其他调用!$W$4:$W$20,其他调用!$X$4:$X$20,$JC55)))</f>
        <v>0</v>
      </c>
      <c r="JW55" s="44">
        <f>IF(V$23=0,0,求节点(V$23:V$28,$B$23:$B$28,求节点(其他调用!$W$4:$W$20,其他调用!$X$4:$X$20,$JC55)))</f>
        <v>0</v>
      </c>
      <c r="JZ55" s="44">
        <v>52</v>
      </c>
      <c r="KA55" s="44">
        <f>IF(C$4=0,0,求节点(C$4:C$9,$B$4:$B$9,求节点(其他调用!$L$4:$L$42,其他调用!$M$4:$M$42,其他调用!$AI56)))</f>
        <v>6</v>
      </c>
      <c r="KB55" s="44">
        <f>IF(D$4=0,0,求节点(D$4:D$9,$B$4:$B$9,求节点(其他调用!$L$4:$L$42,其他调用!$M$4:$M$42,其他调用!$AI56)))</f>
        <v>6</v>
      </c>
      <c r="KC55" s="44">
        <f>IF(E$4=0,0,求节点(E$4:E$9,$B$4:$B$9,求节点(其他调用!$L$4:$L$42,其他调用!$M$4:$M$42,其他调用!$AI56)))</f>
        <v>2.6008468085546421</v>
      </c>
      <c r="KD55" s="44">
        <f>IF(F$4=0,0,求节点(F$4:F$9,$B$4:$B$9,求节点(其他调用!$L$4:$L$42,其他调用!$M$4:$M$42,其他调用!$AI56)))</f>
        <v>0</v>
      </c>
      <c r="KE55" s="44">
        <f>IF(G$4=0,0,求节点(G$4:G$9,$B$4:$B$9,求节点(其他调用!$L$4:$L$42,其他调用!$M$4:$M$42,其他调用!$AI56)))</f>
        <v>0</v>
      </c>
      <c r="KF55" s="44">
        <f>IF(H$4=0,0,求节点(H$4:H$9,$B$4:$B$9,求节点(其他调用!$L$4:$L$42,其他调用!$M$4:$M$42,其他调用!$AI56)))</f>
        <v>0</v>
      </c>
      <c r="KG55" s="44">
        <f>IF(I$4=0,0,求节点(I$4:I$9,$B$4:$B$9,求节点(其他调用!$L$4:$L$42,其他调用!$M$4:$M$42,其他调用!$AI56)))</f>
        <v>0</v>
      </c>
      <c r="KH55" s="44">
        <f>IF(J$4=0,0,求节点(J$4:J$9,$B$4:$B$9,求节点(其他调用!$L$4:$L$42,其他调用!$M$4:$M$42,其他调用!$AI56)))</f>
        <v>0</v>
      </c>
      <c r="KI55" s="44">
        <f>IF(K$4=0,0,求节点(K$4:K$9,$B$4:$B$9,求节点(其他调用!$L$4:$L$42,其他调用!$M$4:$M$42,其他调用!$AI56)))</f>
        <v>0</v>
      </c>
      <c r="KJ55" s="44">
        <f>IF(L$4=0,0,求节点(L$4:L$9,$B$4:$B$9,求节点(其他调用!$L$4:$L$42,其他调用!$M$4:$M$42,其他调用!$AI56)))</f>
        <v>0</v>
      </c>
      <c r="KK55" s="44">
        <f>IF(M$4=0,0,求节点(M$4:M$9,$B$4:$B$9,求节点(其他调用!$L$4:$L$42,其他调用!$M$4:$M$42,其他调用!$AI56)))</f>
        <v>0</v>
      </c>
      <c r="KL55" s="44">
        <f>IF(N$4=0,0,求节点(N$4:N$9,$B$4:$B$9,求节点(其他调用!$L$4:$L$42,其他调用!$M$4:$M$42,其他调用!$AI56)))</f>
        <v>0</v>
      </c>
      <c r="KM55" s="44">
        <f>IF(O$4=0,0,求节点(O$4:O$9,$B$4:$B$9,求节点(其他调用!$L$4:$L$42,其他调用!$M$4:$M$42,其他调用!$AI56)))</f>
        <v>0</v>
      </c>
      <c r="KN55" s="44">
        <f>IF(P$4=0,0,求节点(P$4:P$9,$B$4:$B$9,求节点(其他调用!$L$4:$L$42,其他调用!$M$4:$M$42,其他调用!$AI56)))</f>
        <v>0</v>
      </c>
      <c r="KO55" s="44">
        <f>IF(Q$4=0,0,求节点(Q$4:Q$9,$B$4:$B$9,求节点(其他调用!$L$4:$L$42,其他调用!$M$4:$M$42,其他调用!$AI56)))</f>
        <v>0</v>
      </c>
      <c r="KP55" s="44">
        <f>IF(R$4=0,0,求节点(R$4:R$9,$B$4:$B$9,求节点(其他调用!$L$4:$L$42,其他调用!$M$4:$M$42,其他调用!$AI56)))</f>
        <v>0</v>
      </c>
      <c r="KQ55" s="44">
        <f>IF(S$4=0,0,求节点(S$4:S$9,$B$4:$B$9,求节点(其他调用!$L$4:$L$42,其他调用!$M$4:$M$42,其他调用!$AI56)))</f>
        <v>6</v>
      </c>
      <c r="KR55" s="44">
        <f>IF(T$4=0,0,求节点(T$4:T$9,$B$4:$B$9,求节点(其他调用!$L$4:$L$42,其他调用!$M$4:$M$42,其他调用!$AI56)))</f>
        <v>3.8340877617274738</v>
      </c>
      <c r="KS55" s="44">
        <f>IF(U$4=0,0,求节点(U$4:U$9,$B$4:$B$9,求节点(其他调用!$L$4:$L$42,其他调用!$M$4:$M$42,其他调用!$AI56)))</f>
        <v>6</v>
      </c>
      <c r="KT55" s="44">
        <f>IF(V$4=0,0,求节点(V$4:V$9,$B$4:$B$9,求节点(其他调用!$L$4:$L$42,其他调用!$M$4:$M$42,其他调用!$AI56)))</f>
        <v>0</v>
      </c>
      <c r="KU55" s="44">
        <f>IF(W$4=0,0,求节点(W$4:W$9,$B$4:$B$9,求节点(其他调用!$L$4:$L$42,其他调用!$M$4:$M$42,其他调用!$AI56)))</f>
        <v>4.7521762357523283</v>
      </c>
      <c r="KV55" s="44">
        <f>IF(X$4=0,0,求节点(X$4:X$9,$B$4:$B$9,求节点(其他调用!$L$4:$L$42,其他调用!$M$4:$M$42,其他调用!$AI56)))</f>
        <v>4.7521762357523283</v>
      </c>
      <c r="KW55" s="44">
        <f>IF(Y$4=0,0,求节点(Y$4:Y$9,$B$4:$B$9,求节点(其他调用!$L$4:$L$42,其他调用!$M$4:$M$42,其他调用!$AI56)))</f>
        <v>6</v>
      </c>
      <c r="KX55" s="44">
        <f>IF(Z$4=0,0,求节点(Z$4:Z$9,$B$4:$B$9,求节点(其他调用!$L$4:$L$42,其他调用!$M$4:$M$42,其他调用!$AI56)))</f>
        <v>0</v>
      </c>
      <c r="KY55" s="44">
        <f>IF(AA$4=0,0,求节点(AA$4:AA$9,$B$4:$B$9,求节点(其他调用!$L$4:$L$42,其他调用!$M$4:$M$42,其他调用!$AI56)))</f>
        <v>4.7521762357523283</v>
      </c>
      <c r="KZ55" s="44">
        <f>IF(AB$4=0,0,求节点(AB$4:AB$9,$B$4:$B$9,求节点(其他调用!$L$4:$L$42,其他调用!$M$4:$M$42,其他调用!$AI56)))</f>
        <v>6</v>
      </c>
      <c r="LA55" s="44">
        <f>IF(AC$4=0,0,求节点(AC$4:AC$9,$B$4:$B$9,求节点(其他调用!$L$4:$L$42,其他调用!$M$4:$M$42,其他调用!$AI56)))</f>
        <v>5.2480692761733927</v>
      </c>
      <c r="LB55" s="44">
        <f>IF(AD$4=0,0,求节点(AD$4:AD$9,$B$4:$B$9,求节点(其他调用!$L$4:$L$42,其他调用!$M$4:$M$42,其他调用!$AI56)))</f>
        <v>0.8652224492492584</v>
      </c>
      <c r="LC55" s="44">
        <f>IF(AE$4=0,0,求节点(AE$4:AE$9,$B$4:$B$9,求节点(其他调用!$L$4:$L$42,其他调用!$M$4:$M$42,其他调用!$AI56)))</f>
        <v>0.8652224492492584</v>
      </c>
      <c r="LD55" s="44">
        <f>IF(AF$4=0,0,求节点(AF$4:AF$9,$B$4:$B$9,求节点(其他调用!$L$4:$L$42,其他调用!$M$4:$M$42,其他调用!$AI56)))</f>
        <v>0.8652224492492584</v>
      </c>
      <c r="LE55" s="44">
        <f>IF(AG$4=0,0,求节点(AG$4:AG$9,$B$4:$B$9,求节点(其他调用!$L$4:$L$42,其他调用!$M$4:$M$42,其他调用!$AI56)))</f>
        <v>0.8652224492492584</v>
      </c>
      <c r="LF55" s="44">
        <f>IF(AH$4=0,0,求节点(AH$4:AH$9,$B$4:$B$9,求节点(其他调用!$L$4:$L$42,其他调用!$M$4:$M$42,其他调用!$AI56)))</f>
        <v>0.8652224492492584</v>
      </c>
      <c r="LG55" s="44">
        <f>IF(AI$4=0,0,求节点(AI$4:AI$9,$B$4:$B$9,求节点(其他调用!$L$4:$L$42,其他调用!$M$4:$M$42,其他调用!$AI56)))</f>
        <v>0.8652224492492584</v>
      </c>
      <c r="LH55" s="44">
        <f>IF(AJ$4=0,0,求节点(AJ$4:AJ$9,$B$4:$B$9,求节点(其他调用!$L$4:$L$42,其他调用!$M$4:$M$42,其他调用!$AI56)))</f>
        <v>0.8652224492492584</v>
      </c>
      <c r="LI55" s="44">
        <f>IF(AK$4=0,0,求节点(AK$4:AK$9,$B$4:$B$9,求节点(其他调用!$L$4:$L$42,其他调用!$M$4:$M$42,其他调用!$AI56)))</f>
        <v>0.8652224492492584</v>
      </c>
      <c r="LJ55" s="44">
        <f>IF(AL$4=0,0,求节点(AL$4:AL$9,$B$4:$B$9,求节点(其他调用!$L$4:$L$42,其他调用!$M$4:$M$42,其他调用!$AI56)))</f>
        <v>0.8652224492492584</v>
      </c>
      <c r="LK55" s="44">
        <f>IF(AM$4=0,0,求节点(AM$4:AM$9,$B$4:$B$9,求节点(其他调用!$L$4:$L$42,其他调用!$M$4:$M$42,其他调用!$AI56)))</f>
        <v>0.8652224492492584</v>
      </c>
      <c r="LL55" s="44">
        <f>IF(AN$4=0,0,求节点(AN$4:AN$9,$B$4:$B$9,求节点(其他调用!$L$4:$L$42,其他调用!$M$4:$M$42,其他调用!$AI56)))</f>
        <v>0.8652224492492584</v>
      </c>
      <c r="LM55" s="44">
        <f>IF(AO$4=0,0,求节点(AO$4:AO$9,$B$4:$B$9,求节点(其他调用!$L$4:$L$42,其他调用!$M$4:$M$42,其他调用!$AI56)))</f>
        <v>0.8652224492492584</v>
      </c>
      <c r="LN55" s="44">
        <f>IF(AP$4=0,0,求节点(AP$4:AP$9,$B$4:$B$9,求节点(其他调用!$L$4:$L$42,其他调用!$M$4:$M$42,其他调用!$AI56)))</f>
        <v>0.8652224492492584</v>
      </c>
      <c r="LO55" s="44">
        <f>IF(AQ$4=0,0,求节点(AQ$4:AQ$9,$B$4:$B$9,求节点(其他调用!$L$4:$L$42,其他调用!$M$4:$M$42,其他调用!$AI56)))</f>
        <v>0.8652224492492584</v>
      </c>
      <c r="LP55" s="44">
        <f>IF(AR$4=0,0,求节点(AR$4:AR$9,$B$4:$B$9,求节点(其他调用!$L$4:$L$42,其他调用!$M$4:$M$42,其他调用!$AI56)))</f>
        <v>0.8652224492492584</v>
      </c>
      <c r="LQ55" s="44">
        <f>IF(AS$4=0,0,求节点(AS$4:AS$9,$B$4:$B$9,求节点(其他调用!$L$4:$L$42,其他调用!$M$4:$M$42,其他调用!$AI56)))</f>
        <v>0.8652224492492584</v>
      </c>
      <c r="LR55" s="44">
        <f>IF(AT$4=0,0,求节点(AT$4:AT$9,$B$4:$B$9,求节点(其他调用!$L$4:$L$42,其他调用!$M$4:$M$42,其他调用!$AI56)))</f>
        <v>0.8652224492492584</v>
      </c>
      <c r="LS55" s="44">
        <f>IF(AU$4=0,0,求节点(AU$4:AU$9,$B$4:$B$9,求节点(其他调用!$L$4:$L$42,其他调用!$M$4:$M$42,其他调用!$AI56)))</f>
        <v>0.8652224492492584</v>
      </c>
      <c r="LT55" s="44">
        <f>IF(AV$4=0,0,求节点(AV$4:AV$9,$B$4:$B$9,求节点(其他调用!$L$4:$L$42,其他调用!$M$4:$M$42,其他调用!$AI56)))</f>
        <v>0.8652224492492584</v>
      </c>
      <c r="LU55" s="44">
        <f>IF(AW$4=0,0,求节点(AW$4:AW$9,$B$4:$B$9,求节点(其他调用!$L$4:$L$42,其他调用!$M$4:$M$42,其他调用!$AI56)))</f>
        <v>0.8652224492492584</v>
      </c>
      <c r="LV55" s="44">
        <f>IF(AX$4=0,0,求节点(AX$4:AX$9,$B$4:$B$9,求节点(其他调用!$L$4:$L$42,其他调用!$M$4:$M$42,其他调用!$AI56)))</f>
        <v>0.8652224492492584</v>
      </c>
      <c r="LW55" s="44">
        <f>IF(AY$4=0,0,求节点(AY$4:AY$9,$B$4:$B$9,求节点(其他调用!$L$4:$L$42,其他调用!$M$4:$M$42,其他调用!$AI56)))</f>
        <v>0.8652224492492584</v>
      </c>
      <c r="LX55" s="44">
        <f>IF(AZ$4=0,0,求节点(AZ$4:AZ$9,$B$4:$B$9,求节点(其他调用!$L$4:$L$42,其他调用!$M$4:$M$42,其他调用!$AI56)))</f>
        <v>0.8652224492492584</v>
      </c>
      <c r="LZ55" s="44">
        <v>52</v>
      </c>
      <c r="MA55" s="44">
        <f>IF(C$23=0,0,求节点(C$23:C$28,$B$23:$B$28,求节点(其他调用!$Y$4:$Y$20,其他调用!$Z$4:$Z$20,$LZ55)))</f>
        <v>0</v>
      </c>
      <c r="MB55" s="44">
        <f>IF(D$23=0,0,求节点(D$23:D$28,$B$23:$B$28,求节点(其他调用!$Y$4:$Y$20,其他调用!$Z$4:$Z$20,$LZ55)))</f>
        <v>0</v>
      </c>
      <c r="MC55" s="44">
        <f>IF(E$23=0,0,求节点(E$23:E$28,$B$23:$B$28,求节点(其他调用!$Y$4:$Y$20,其他调用!$Z$4:$Z$20,$LZ55)))</f>
        <v>0</v>
      </c>
      <c r="MD55" s="44">
        <f>IF(F$23=0,0,求节点(F$23:F$28,$B$23:$B$28,求节点(其他调用!$Y$4:$Y$20,其他调用!$Z$4:$Z$20,$LZ55)))</f>
        <v>0</v>
      </c>
      <c r="ME55" s="44">
        <f>IF(G$23=0,0,求节点(G$23:G$28,$B$23:$B$28,求节点(其他调用!$Y$4:$Y$20,其他调用!$Z$4:$Z$20,$LZ55)))</f>
        <v>0</v>
      </c>
      <c r="MF55" s="44">
        <f>IF(H$23=0,0,求节点(H$23:H$28,$B$23:$B$28,求节点(其他调用!$Y$4:$Y$20,其他调用!$Z$4:$Z$20,$LZ55)))</f>
        <v>0</v>
      </c>
      <c r="MG55" s="44">
        <f>IF(I$23=0,0,求节点(I$23:I$28,$B$23:$B$28,求节点(其他调用!$Y$4:$Y$20,其他调用!$Z$4:$Z$20,$LZ55)))</f>
        <v>0</v>
      </c>
      <c r="MH55" s="44">
        <f>IF(J$23=0,0,求节点(J$23:J$28,$B$23:$B$28,求节点(其他调用!$Y$4:$Y$20,其他调用!$Z$4:$Z$20,$LZ55)))</f>
        <v>0</v>
      </c>
      <c r="MI55" s="44">
        <f>IF(K$23=0,0,求节点(K$23:K$28,$B$23:$B$28,求节点(其他调用!$Y$4:$Y$20,其他调用!$Z$4:$Z$20,$LZ55)))</f>
        <v>0</v>
      </c>
      <c r="MJ55" s="44">
        <f>IF(L$23=0,0,求节点(L$23:L$28,$B$23:$B$28,求节点(其他调用!$Y$4:$Y$20,其他调用!$Z$4:$Z$20,$LZ55)))</f>
        <v>0</v>
      </c>
      <c r="MK55" s="44">
        <f>IF(M$23=0,0,求节点(M$23:M$28,$B$23:$B$28,求节点(其他调用!$Y$4:$Y$20,其他调用!$Z$4:$Z$20,$LZ55)))</f>
        <v>0</v>
      </c>
      <c r="ML55" s="44">
        <f>IF(N$23=0,0,求节点(N$23:N$28,$B$23:$B$28,求节点(其他调用!$Y$4:$Y$20,其他调用!$Z$4:$Z$20,$LZ55)))</f>
        <v>0</v>
      </c>
      <c r="MM55" s="44">
        <f>IF(O$23=0,0,求节点(O$23:O$28,$B$23:$B$28,求节点(其他调用!$Y$4:$Y$20,其他调用!$Z$4:$Z$20,$LZ55)))</f>
        <v>0</v>
      </c>
      <c r="MN55" s="44">
        <f>IF(P$23=0,0,求节点(P$23:P$28,$B$23:$B$28,求节点(其他调用!$Y$4:$Y$20,其他调用!$Z$4:$Z$20,$LZ55)))</f>
        <v>0</v>
      </c>
      <c r="MO55" s="44">
        <f>IF(Q$23=0,0,求节点(Q$23:Q$28,$B$23:$B$28,求节点(其他调用!$Y$4:$Y$20,其他调用!$Z$4:$Z$20,$LZ55)))</f>
        <v>0</v>
      </c>
      <c r="MP55" s="44">
        <f>IF(R$23=0,0,求节点(R$23:R$28,$B$23:$B$28,求节点(其他调用!$Y$4:$Y$20,其他调用!$Z$4:$Z$20,$LZ55)))</f>
        <v>0</v>
      </c>
      <c r="MQ55" s="44">
        <f>IF(S$23=0,0,求节点(S$23:S$28,$B$23:$B$28,求节点(其他调用!$Y$4:$Y$20,其他调用!$Z$4:$Z$20,$LZ55)))</f>
        <v>0</v>
      </c>
      <c r="MR55" s="44">
        <f>IF(T$23=0,0,求节点(T$23:T$28,$B$23:$B$28,求节点(其他调用!$Y$4:$Y$20,其他调用!$Z$4:$Z$20,$LZ55)))</f>
        <v>0</v>
      </c>
      <c r="MS55" s="44">
        <f>IF(U$23=0,0,求节点(U$23:U$28,$B$23:$B$28,求节点(其他调用!$Y$4:$Y$20,其他调用!$Z$4:$Z$20,$LZ55)))</f>
        <v>0</v>
      </c>
      <c r="MT55" s="44">
        <f>IF(V$23=0,0,求节点(V$23:V$28,$B$23:$B$28,求节点(其他调用!$Y$4:$Y$20,其他调用!$Z$4:$Z$20,$LZ55)))</f>
        <v>0</v>
      </c>
      <c r="MW55" s="44">
        <v>52</v>
      </c>
      <c r="MX55" s="44">
        <f>IF(C$4=0,0,求节点(C$4:C$9,$B$4:$B$9,求节点(其他调用!$O$4:$O$42,其他调用!$P$4:$P$42,其他调用!$AJ56)))</f>
        <v>6</v>
      </c>
      <c r="MY55" s="44">
        <f>IF(D$4=0,0,求节点(D$4:D$9,$B$4:$B$9,求节点(其他调用!$O$4:$O$42,其他调用!$P$4:$P$42,其他调用!$AJ56)))</f>
        <v>6</v>
      </c>
      <c r="MZ55" s="44">
        <f>IF(E$4=0,0,求节点(E$4:E$9,$B$4:$B$9,求节点(其他调用!$O$4:$O$42,其他调用!$P$4:$P$42,其他调用!$AJ56)))</f>
        <v>3.0277082788254956</v>
      </c>
      <c r="NA55" s="44">
        <f>IF(F$4=0,0,求节点(F$4:F$9,$B$4:$B$9,求节点(其他调用!$O$4:$O$42,其他调用!$P$4:$P$42,其他调用!$AJ56)))</f>
        <v>0</v>
      </c>
      <c r="NB55" s="44">
        <f>IF(G$4=0,0,求节点(G$4:G$9,$B$4:$B$9,求节点(其他调用!$O$4:$O$42,其他调用!$P$4:$P$42,其他调用!$AJ56)))</f>
        <v>0</v>
      </c>
      <c r="NC55" s="44">
        <f>IF(H$4=0,0,求节点(H$4:H$9,$B$4:$B$9,求节点(其他调用!$O$4:$O$42,其他调用!$P$4:$P$42,其他调用!$AJ56)))</f>
        <v>0</v>
      </c>
      <c r="ND55" s="44">
        <f>IF(I$4=0,0,求节点(I$4:I$9,$B$4:$B$9,求节点(其他调用!$O$4:$O$42,其他调用!$P$4:$P$42,其他调用!$AJ56)))</f>
        <v>0</v>
      </c>
      <c r="NE55" s="44">
        <f>IF(J$4=0,0,求节点(J$4:J$9,$B$4:$B$9,求节点(其他调用!$O$4:$O$42,其他调用!$P$4:$P$42,其他调用!$AJ56)))</f>
        <v>0</v>
      </c>
      <c r="NF55" s="44">
        <f>IF(K$4=0,0,求节点(K$4:K$9,$B$4:$B$9,求节点(其他调用!$O$4:$O$42,其他调用!$P$4:$P$42,其他调用!$AJ56)))</f>
        <v>0</v>
      </c>
      <c r="NG55" s="44">
        <f>IF(L$4=0,0,求节点(L$4:L$9,$B$4:$B$9,求节点(其他调用!$O$4:$O$42,其他调用!$P$4:$P$42,其他调用!$AJ56)))</f>
        <v>0</v>
      </c>
      <c r="NH55" s="44">
        <f>IF(M$4=0,0,求节点(M$4:M$9,$B$4:$B$9,求节点(其他调用!$O$4:$O$42,其他调用!$P$4:$P$42,其他调用!$AJ56)))</f>
        <v>0</v>
      </c>
      <c r="NI55" s="44">
        <f>IF(N$4=0,0,求节点(N$4:N$9,$B$4:$B$9,求节点(其他调用!$O$4:$O$42,其他调用!$P$4:$P$42,其他调用!$AJ56)))</f>
        <v>0</v>
      </c>
      <c r="NJ55" s="44">
        <f>IF(O$4=0,0,求节点(O$4:O$9,$B$4:$B$9,求节点(其他调用!$O$4:$O$42,其他调用!$P$4:$P$42,其他调用!$AJ56)))</f>
        <v>0</v>
      </c>
      <c r="NK55" s="44">
        <f>IF(P$4=0,0,求节点(P$4:P$9,$B$4:$B$9,求节点(其他调用!$O$4:$O$42,其他调用!$P$4:$P$42,其他调用!$AJ56)))</f>
        <v>0</v>
      </c>
      <c r="NL55" s="44">
        <f>IF(Q$4=0,0,求节点(Q$4:Q$9,$B$4:$B$9,求节点(其他调用!$O$4:$O$42,其他调用!$P$4:$P$42,其他调用!$AJ56)))</f>
        <v>0</v>
      </c>
      <c r="NM55" s="44">
        <f>IF(R$4=0,0,求节点(R$4:R$9,$B$4:$B$9,求节点(其他调用!$O$4:$O$42,其他调用!$P$4:$P$42,其他调用!$AJ56)))</f>
        <v>0</v>
      </c>
      <c r="NN55" s="44">
        <f>IF(S$4=0,0,求节点(S$4:S$9,$B$4:$B$9,求节点(其他调用!$O$4:$O$42,其他调用!$P$4:$P$42,其他调用!$AJ56)))</f>
        <v>6</v>
      </c>
      <c r="NO55" s="44">
        <f>IF(T$4=0,0,求节点(T$4:T$9,$B$4:$B$9,求节点(其他调用!$O$4:$O$42,其他调用!$P$4:$P$42,其他调用!$AJ56)))</f>
        <v>4.5971016315992461</v>
      </c>
      <c r="NP55" s="44">
        <f>IF(U$4=0,0,求节点(U$4:U$9,$B$4:$B$9,求节点(其他调用!$O$4:$O$42,其他调用!$P$4:$P$42,其他调用!$AJ56)))</f>
        <v>6</v>
      </c>
      <c r="NQ55" s="44">
        <f>IF(V$4=0,0,求节点(V$4:V$9,$B$4:$B$9,求节点(其他调用!$O$4:$O$42,其他调用!$P$4:$P$42,其他调用!$AJ56)))</f>
        <v>0</v>
      </c>
      <c r="NR55" s="44">
        <f>IF(W$4=0,0,求节点(W$4:W$9,$B$4:$B$9,求节点(其他调用!$O$4:$O$42,其他调用!$P$4:$P$42,其他调用!$AJ56)))</f>
        <v>5.9762321210790201</v>
      </c>
      <c r="NS55" s="44">
        <f>IF(X$4=0,0,求节点(X$4:X$9,$B$4:$B$9,求节点(其他调用!$O$4:$O$42,其他调用!$P$4:$P$42,其他调用!$AJ56)))</f>
        <v>5.9762321210790201</v>
      </c>
      <c r="NT55" s="44">
        <f>IF(Y$4=0,0,求节点(Y$4:Y$9,$B$4:$B$9,求节点(其他调用!$O$4:$O$42,其他调用!$P$4:$P$42,其他调用!$AJ56)))</f>
        <v>6</v>
      </c>
      <c r="NU55" s="44">
        <f>IF(Z$4=0,0,求节点(Z$4:Z$9,$B$4:$B$9,求节点(其他调用!$O$4:$O$42,其他调用!$P$4:$P$42,其他调用!$AJ56)))</f>
        <v>0</v>
      </c>
      <c r="NV55" s="44">
        <f>IF(AA$4=0,0,求节点(AA$4:AA$9,$B$4:$B$9,求节点(其他调用!$O$4:$O$42,其他调用!$P$4:$P$42,其他调用!$AJ56)))</f>
        <v>5.9762321210790201</v>
      </c>
      <c r="NW55" s="44">
        <f>IF(AB$4=0,0,求节点(AB$4:AB$9,$B$4:$B$9,求节点(其他调用!$O$4:$O$42,其他调用!$P$4:$P$42,其他调用!$AJ56)))</f>
        <v>6</v>
      </c>
      <c r="NX55" s="44">
        <f>IF(AC$4=0,0,求节点(AC$4:AC$9,$B$4:$B$9,求节点(其他调用!$O$4:$O$42,其他调用!$P$4:$P$42,其他调用!$AJ56)))</f>
        <v>6</v>
      </c>
      <c r="NY55" s="44">
        <f>IF(AD$4=0,0,求节点(AD$4:AD$9,$B$4:$B$9,求节点(其他调用!$O$4:$O$42,其他调用!$P$4:$P$42,其他调用!$AJ56)))</f>
        <v>1.4241468774712769</v>
      </c>
      <c r="NZ55" s="44">
        <f>IF(AE$4=0,0,求节点(AE$4:AE$9,$B$4:$B$9,求节点(其他调用!$O$4:$O$42,其他调用!$P$4:$P$42,其他调用!$AJ56)))</f>
        <v>1.4241468774712769</v>
      </c>
      <c r="OA55" s="44">
        <f>IF(AF$4=0,0,求节点(AF$4:AF$9,$B$4:$B$9,求节点(其他调用!$O$4:$O$42,其他调用!$P$4:$P$42,其他调用!$AJ56)))</f>
        <v>1.4241468774712769</v>
      </c>
      <c r="OB55" s="44">
        <f>IF(AG$4=0,0,求节点(AG$4:AG$9,$B$4:$B$9,求节点(其他调用!$O$4:$O$42,其他调用!$P$4:$P$42,其他调用!$AJ56)))</f>
        <v>1.4241468774712769</v>
      </c>
      <c r="OC55" s="44">
        <f>IF(AH$4=0,0,求节点(AH$4:AH$9,$B$4:$B$9,求节点(其他调用!$O$4:$O$42,其他调用!$P$4:$P$42,其他调用!$AJ56)))</f>
        <v>1.4241468774712769</v>
      </c>
      <c r="OD55" s="44">
        <f>IF(AI$4=0,0,求节点(AI$4:AI$9,$B$4:$B$9,求节点(其他调用!$O$4:$O$42,其他调用!$P$4:$P$42,其他调用!$AJ56)))</f>
        <v>1.4241468774712769</v>
      </c>
      <c r="OE55" s="44">
        <f>IF(AJ$4=0,0,求节点(AJ$4:AJ$9,$B$4:$B$9,求节点(其他调用!$O$4:$O$42,其他调用!$P$4:$P$42,其他调用!$AJ56)))</f>
        <v>1.4241468774712769</v>
      </c>
      <c r="OF55" s="44">
        <f>IF(AK$4=0,0,求节点(AK$4:AK$9,$B$4:$B$9,求节点(其他调用!$O$4:$O$42,其他调用!$P$4:$P$42,其他调用!$AJ56)))</f>
        <v>1.4241468774712769</v>
      </c>
      <c r="OG55" s="44">
        <f>IF(AL$4=0,0,求节点(AL$4:AL$9,$B$4:$B$9,求节点(其他调用!$O$4:$O$42,其他调用!$P$4:$P$42,其他调用!$AJ56)))</f>
        <v>1.4241468774712769</v>
      </c>
      <c r="OH55" s="44">
        <f>IF(AM$4=0,0,求节点(AM$4:AM$9,$B$4:$B$9,求节点(其他调用!$O$4:$O$42,其他调用!$P$4:$P$42,其他调用!$AJ56)))</f>
        <v>1.4241468774712769</v>
      </c>
      <c r="OI55" s="44">
        <f>IF(AN$4=0,0,求节点(AN$4:AN$9,$B$4:$B$9,求节点(其他调用!$O$4:$O$42,其他调用!$P$4:$P$42,其他调用!$AJ56)))</f>
        <v>1.4241468774712769</v>
      </c>
      <c r="OJ55" s="44">
        <f>IF(AO$4=0,0,求节点(AO$4:AO$9,$B$4:$B$9,求节点(其他调用!$O$4:$O$42,其他调用!$P$4:$P$42,其他调用!$AJ56)))</f>
        <v>1.4241468774712769</v>
      </c>
      <c r="OK55" s="44">
        <f>IF(AP$4=0,0,求节点(AP$4:AP$9,$B$4:$B$9,求节点(其他调用!$O$4:$O$42,其他调用!$P$4:$P$42,其他调用!$AJ56)))</f>
        <v>1.4241468774712769</v>
      </c>
      <c r="OL55" s="44">
        <f>IF(AQ$4=0,0,求节点(AQ$4:AQ$9,$B$4:$B$9,求节点(其他调用!$O$4:$O$42,其他调用!$P$4:$P$42,其他调用!$AJ56)))</f>
        <v>1.4241468774712769</v>
      </c>
      <c r="OM55" s="44">
        <f>IF(AR$4=0,0,求节点(AR$4:AR$9,$B$4:$B$9,求节点(其他调用!$O$4:$O$42,其他调用!$P$4:$P$42,其他调用!$AJ56)))</f>
        <v>1.4241468774712769</v>
      </c>
      <c r="ON55" s="44">
        <f>IF(AS$4=0,0,求节点(AS$4:AS$9,$B$4:$B$9,求节点(其他调用!$O$4:$O$42,其他调用!$P$4:$P$42,其他调用!$AJ56)))</f>
        <v>1.4241468774712769</v>
      </c>
      <c r="OO55" s="44">
        <f>IF(AT$4=0,0,求节点(AT$4:AT$9,$B$4:$B$9,求节点(其他调用!$O$4:$O$42,其他调用!$P$4:$P$42,其他调用!$AJ56)))</f>
        <v>1.4241468774712769</v>
      </c>
      <c r="OP55" s="44">
        <f>IF(AU$4=0,0,求节点(AU$4:AU$9,$B$4:$B$9,求节点(其他调用!$O$4:$O$42,其他调用!$P$4:$P$42,其他调用!$AJ56)))</f>
        <v>1.4241468774712769</v>
      </c>
      <c r="OQ55" s="44">
        <f>IF(AV$4=0,0,求节点(AV$4:AV$9,$B$4:$B$9,求节点(其他调用!$O$4:$O$42,其他调用!$P$4:$P$42,其他调用!$AJ56)))</f>
        <v>1.4241468774712769</v>
      </c>
      <c r="OR55" s="44">
        <f>IF(AW$4=0,0,求节点(AW$4:AW$9,$B$4:$B$9,求节点(其他调用!$O$4:$O$42,其他调用!$P$4:$P$42,其他调用!$AJ56)))</f>
        <v>1.4241468774712769</v>
      </c>
      <c r="OS55" s="44">
        <f>IF(AX$4=0,0,求节点(AX$4:AX$9,$B$4:$B$9,求节点(其他调用!$O$4:$O$42,其他调用!$P$4:$P$42,其他调用!$AJ56)))</f>
        <v>1.4241468774712769</v>
      </c>
      <c r="OT55" s="44">
        <f>IF(AY$4=0,0,求节点(AY$4:AY$9,$B$4:$B$9,求节点(其他调用!$O$4:$O$42,其他调用!$P$4:$P$42,其他调用!$AJ56)))</f>
        <v>1.4241468774712769</v>
      </c>
      <c r="OU55" s="44">
        <f>IF(AZ$4=0,0,求节点(AZ$4:AZ$9,$B$4:$B$9,求节点(其他调用!$O$4:$O$42,其他调用!$P$4:$P$42,其他调用!$AJ56)))</f>
        <v>1.4241468774712769</v>
      </c>
      <c r="OW55" s="44">
        <v>52</v>
      </c>
      <c r="OX55" s="44">
        <f>IF(C$23=0,0,求节点(C$23:C$28,$B$23:$B$28,求节点(其他调用!$AA$4:$AA$20,其他调用!$AB$4:$AB$20,$OW55)))</f>
        <v>0</v>
      </c>
      <c r="OY55" s="44">
        <f>IF(D$23=0,0,求节点(D$23:D$28,$B$23:$B$28,求节点(其他调用!$AA$4:$AA$20,其他调用!$AB$4:$AB$20,$OW55)))</f>
        <v>0</v>
      </c>
      <c r="OZ55" s="44">
        <f>IF(E$23=0,0,求节点(E$23:E$28,$B$23:$B$28,求节点(其他调用!$AA$4:$AA$20,其他调用!$AB$4:$AB$20,$OW55)))</f>
        <v>0</v>
      </c>
      <c r="PA55" s="44">
        <f>IF(F$23=0,0,求节点(F$23:F$28,$B$23:$B$28,求节点(其他调用!$AA$4:$AA$20,其他调用!$AB$4:$AB$20,$OW55)))</f>
        <v>5.4764002290341729E-4</v>
      </c>
      <c r="PB55" s="44">
        <f>IF(G$23=0,0,求节点(G$23:G$28,$B$23:$B$28,求节点(其他调用!$AA$4:$AA$20,其他调用!$AB$4:$AB$20,$OW55)))</f>
        <v>8.2146003435512593E-4</v>
      </c>
      <c r="PC55" s="44">
        <f>IF(H$23=0,0,求节点(H$23:H$28,$B$23:$B$28,求节点(其他调用!$AA$4:$AA$20,其他调用!$AB$4:$AB$20,$OW55)))</f>
        <v>8.2146003435512593E-4</v>
      </c>
      <c r="PD55" s="44">
        <f>IF(I$23=0,0,求节点(I$23:I$28,$B$23:$B$28,求节点(其他调用!$AA$4:$AA$20,其他调用!$AB$4:$AB$20,$OW55)))</f>
        <v>1.244636415689504E-3</v>
      </c>
      <c r="PE55" s="44">
        <f>IF(J$23=0,0,求节点(J$23:J$28,$B$23:$B$28,求节点(其他调用!$AA$4:$AA$20,其他调用!$AB$4:$AB$20,$OW55)))</f>
        <v>0</v>
      </c>
      <c r="PF55" s="44">
        <f>IF(K$23=0,0,求节点(K$23:K$28,$B$23:$B$28,求节点(其他调用!$AA$4:$AA$20,其他调用!$AB$4:$AB$20,$OW55)))</f>
        <v>8.2146003435512593E-4</v>
      </c>
      <c r="PG55" s="44">
        <f>IF(L$23=0,0,求节点(L$23:L$28,$B$23:$B$28,求节点(其他调用!$AA$4:$AA$20,其他调用!$AB$4:$AB$20,$OW55)))</f>
        <v>0</v>
      </c>
      <c r="PH55" s="44">
        <f>IF(M$23=0,0,求节点(M$23:M$28,$B$23:$B$28,求节点(其他调用!$AA$4:$AA$20,其他调用!$AB$4:$AB$20,$OW55)))</f>
        <v>0</v>
      </c>
      <c r="PI55" s="44">
        <f>IF(N$23=0,0,求节点(N$23:N$28,$B$23:$B$28,求节点(其他调用!$AA$4:$AA$20,其他调用!$AB$4:$AB$20,$OW55)))</f>
        <v>0</v>
      </c>
      <c r="PJ55" s="44">
        <f>IF(O$23=0,0,求节点(O$23:O$28,$B$23:$B$28,求节点(其他调用!$AA$4:$AA$20,其他调用!$AB$4:$AB$20,$OW55)))</f>
        <v>0</v>
      </c>
      <c r="PK55" s="44">
        <f>IF(P$23=0,0,求节点(P$23:P$28,$B$23:$B$28,求节点(其他调用!$AA$4:$AA$20,其他调用!$AB$4:$AB$20,$OW55)))</f>
        <v>0</v>
      </c>
      <c r="PL55" s="44">
        <f>IF(Q$23=0,0,求节点(Q$23:Q$28,$B$23:$B$28,求节点(其他调用!$AA$4:$AA$20,其他调用!$AB$4:$AB$20,$OW55)))</f>
        <v>0</v>
      </c>
      <c r="PM55" s="44">
        <f>IF(R$23=0,0,求节点(R$23:R$28,$B$23:$B$28,求节点(其他调用!$AA$4:$AA$20,其他调用!$AB$4:$AB$20,$OW55)))</f>
        <v>0</v>
      </c>
      <c r="PN55" s="44">
        <f>IF(S$23=0,0,求节点(S$23:S$28,$B$23:$B$28,求节点(其他调用!$AA$4:$AA$20,其他调用!$AB$4:$AB$20,$OW55)))</f>
        <v>0</v>
      </c>
      <c r="PO55" s="44">
        <f>IF(T$23=0,0,求节点(T$23:T$28,$B$23:$B$28,求节点(其他调用!$AA$4:$AA$20,其他调用!$AB$4:$AB$20,$OW55)))</f>
        <v>0</v>
      </c>
      <c r="PP55" s="44">
        <f>IF(U$23=0,0,求节点(U$23:U$28,$B$23:$B$28,求节点(其他调用!$AA$4:$AA$20,其他调用!$AB$4:$AB$20,$OW55)))</f>
        <v>0</v>
      </c>
      <c r="PQ55" s="44">
        <f>IF(V$23=0,0,求节点(V$23:V$28,$B$23:$B$28,求节点(其他调用!$AA$4:$AA$20,其他调用!$AB$4:$AB$20,$OW55)))</f>
        <v>0</v>
      </c>
    </row>
    <row r="56" spans="61:433" x14ac:dyDescent="0.2">
      <c r="BI56" s="44">
        <v>53</v>
      </c>
      <c r="BJ56" s="44">
        <f>IF(C$4=0,0,求节点(C$4:C$9,$B$4:$B$9,求节点(其他调用!$C$4:$C$42,其他调用!$D$4:$D$42,其他调用!$AF57)))</f>
        <v>3.107032698750035</v>
      </c>
      <c r="BK56" s="44">
        <f>IF(D$4=0,0,求节点(D$4:D$9,$B$4:$B$9,求节点(其他调用!$C$4:$C$42,其他调用!$D$4:$D$42,其他调用!$AF57)))</f>
        <v>6</v>
      </c>
      <c r="BL56" s="44">
        <f>IF(E$4=0,0,求节点(E$4:E$9,$B$4:$B$9,求节点(其他调用!$C$4:$C$42,其他调用!$D$4:$D$42,其他调用!$AF57)))</f>
        <v>1.1041644646116213</v>
      </c>
      <c r="BM56" s="44">
        <f>IF(F$4=0,0,求节点(F$4:F$9,$B$4:$B$9,求节点(其他调用!$C$4:$C$42,其他调用!$D$4:$D$42,其他调用!$AF57)))</f>
        <v>0</v>
      </c>
      <c r="BN56" s="44">
        <f>IF(G$4=0,0,求节点(G$4:G$9,$B$4:$B$9,求节点(其他调用!$C$4:$C$42,其他调用!$D$4:$D$42,其他调用!$AF57)))</f>
        <v>0</v>
      </c>
      <c r="BO56" s="44">
        <f>IF(H$4=0,0,求节点(H$4:H$9,$B$4:$B$9,求节点(其他调用!$C$4:$C$42,其他调用!$D$4:$D$42,其他调用!$AF57)))</f>
        <v>0</v>
      </c>
      <c r="BP56" s="44">
        <f>IF(I$4=0,0,求节点(I$4:I$9,$B$4:$B$9,求节点(其他调用!$C$4:$C$42,其他调用!$D$4:$D$42,其他调用!$AF57)))</f>
        <v>0</v>
      </c>
      <c r="BQ56" s="44">
        <f>IF(J$4=0,0,求节点(J$4:J$9,$B$4:$B$9,求节点(其他调用!$C$4:$C$42,其他调用!$D$4:$D$42,其他调用!$AF57)))</f>
        <v>0</v>
      </c>
      <c r="BR56" s="44">
        <f>IF(K$4=0,0,求节点(K$4:K$9,$B$4:$B$9,求节点(其他调用!$C$4:$C$42,其他调用!$D$4:$D$42,其他调用!$AF57)))</f>
        <v>0</v>
      </c>
      <c r="BS56" s="44">
        <f>IF(L$4=0,0,求节点(L$4:L$9,$B$4:$B$9,求节点(其他调用!$C$4:$C$42,其他调用!$D$4:$D$42,其他调用!$AF57)))</f>
        <v>0</v>
      </c>
      <c r="BT56" s="44">
        <f>IF(M$4=0,0,求节点(M$4:M$9,$B$4:$B$9,求节点(其他调用!$C$4:$C$42,其他调用!$D$4:$D$42,其他调用!$AF57)))</f>
        <v>0</v>
      </c>
      <c r="BU56" s="44">
        <f>IF(N$4=0,0,求节点(N$4:N$9,$B$4:$B$9,求节点(其他调用!$C$4:$C$42,其他调用!$D$4:$D$42,其他调用!$AF57)))</f>
        <v>0</v>
      </c>
      <c r="BV56" s="44">
        <f>IF(O$4=0,0,求节点(O$4:O$9,$B$4:$B$9,求节点(其他调用!$C$4:$C$42,其他调用!$D$4:$D$42,其他调用!$AF57)))</f>
        <v>0</v>
      </c>
      <c r="BW56" s="44">
        <f>IF(P$4=0,0,求节点(P$4:P$9,$B$4:$B$9,求节点(其他调用!$C$4:$C$42,其他调用!$D$4:$D$42,其他调用!$AF57)))</f>
        <v>0</v>
      </c>
      <c r="BX56" s="44">
        <f>IF(Q$4=0,0,求节点(Q$4:Q$9,$B$4:$B$9,求节点(其他调用!$C$4:$C$42,其他调用!$D$4:$D$42,其他调用!$AF57)))</f>
        <v>0</v>
      </c>
      <c r="BY56" s="44">
        <f>IF(R$4=0,0,求节点(R$4:R$9,$B$4:$B$9,求节点(其他调用!$C$4:$C$42,其他调用!$D$4:$D$42,其他调用!$AF57)))</f>
        <v>0</v>
      </c>
      <c r="BZ56" s="44">
        <f>IF(S$4=0,0,求节点(S$4:S$9,$B$4:$B$9,求节点(其他调用!$C$4:$C$42,其他调用!$D$4:$D$42,其他调用!$AF57)))</f>
        <v>3.4706981746113885</v>
      </c>
      <c r="CA56" s="44">
        <f>IF(T$4=0,0,求节点(T$4:T$9,$B$4:$B$9,求节点(其他调用!$C$4:$C$42,其他调用!$D$4:$D$42,其他调用!$AF57)))</f>
        <v>3.0866656801460062</v>
      </c>
      <c r="CB56" s="44">
        <f>IF(U$4=0,0,求节点(U$4:U$9,$B$4:$B$9,求节点(其他调用!$C$4:$C$42,其他调用!$D$4:$D$42,其他调用!$AF57)))</f>
        <v>4.1826851933606228</v>
      </c>
      <c r="CC56" s="44">
        <f>IF(V$4=0,0,求节点(V$4:V$9,$B$4:$B$9,求节点(其他调用!$C$4:$C$42,其他调用!$D$4:$D$42,其他调用!$AF57)))</f>
        <v>0</v>
      </c>
      <c r="CD56" s="44">
        <f>IF(W$4=0,0,求节点(W$4:W$9,$B$4:$B$9,求节点(其他调用!$C$4:$C$42,其他调用!$D$4:$D$42,其他调用!$AF57)))</f>
        <v>2.1944403339416931</v>
      </c>
      <c r="CE56" s="44">
        <f>IF(X$4=0,0,求节点(X$4:X$9,$B$4:$B$9,求节点(其他调用!$C$4:$C$42,其他调用!$D$4:$D$42,其他调用!$AF57)))</f>
        <v>2.1944403339416931</v>
      </c>
      <c r="CF56" s="44">
        <f>IF(Y$4=0,0,求节点(Y$4:Y$9,$B$4:$B$9,求节点(其他调用!$C$4:$C$42,其他调用!$D$4:$D$42,其他调用!$AF57)))</f>
        <v>3.5909023646318614</v>
      </c>
      <c r="CG56" s="44">
        <f>IF(Z$4=0,0,求节点(Z$4:Z$9,$B$4:$B$9,求节点(其他调用!$C$4:$C$42,其他调用!$D$4:$D$42,其他调用!$AF57)))</f>
        <v>0</v>
      </c>
      <c r="CH56" s="44">
        <f>IF(AA$4=0,0,求节点(AA$4:AA$9,$B$4:$B$9,求节点(其他调用!$C$4:$C$42,其他调用!$D$4:$D$42,其他调用!$AF57)))</f>
        <v>2.1944403339416931</v>
      </c>
      <c r="CI56" s="44">
        <f>IF(AB$4=0,0,求节点(AB$4:AB$9,$B$4:$B$9,求节点(其他调用!$C$4:$C$42,其他调用!$D$4:$D$42,其他调用!$AF57)))</f>
        <v>6</v>
      </c>
      <c r="CJ56" s="44">
        <f>IF(AC$4=0,0,求节点(AC$4:AC$9,$B$4:$B$9,求节点(其他调用!$C$4:$C$42,其他调用!$D$4:$D$42,其他调用!$AF57)))</f>
        <v>3.361918574014227</v>
      </c>
      <c r="CK56" s="44">
        <f>IF(AD$4=0,0,求节点(AD$4:AD$9,$B$4:$B$9,求节点(其他调用!$C$4:$C$42,其他调用!$D$4:$D$42,其他调用!$AF57)))</f>
        <v>0.28475977273070285</v>
      </c>
      <c r="CL56" s="44">
        <f>IF(AE$4=0,0,求节点(AE$4:AE$9,$B$4:$B$9,求节点(其他调用!$C$4:$C$42,其他调用!$D$4:$D$42,其他调用!$AF57)))</f>
        <v>0.28475977273070285</v>
      </c>
      <c r="CM56" s="44">
        <f>IF(AF$4=0,0,求节点(AF$4:AF$9,$B$4:$B$9,求节点(其他调用!$C$4:$C$42,其他调用!$D$4:$D$42,其他调用!$AF57)))</f>
        <v>0.28475977273070285</v>
      </c>
      <c r="CN56" s="44">
        <f>IF(AG$4=0,0,求节点(AG$4:AG$9,$B$4:$B$9,求节点(其他调用!$C$4:$C$42,其他调用!$D$4:$D$42,其他调用!$AF57)))</f>
        <v>0.28475977273070285</v>
      </c>
      <c r="CO56" s="44">
        <f>IF(AH$4=0,0,求节点(AH$4:AH$9,$B$4:$B$9,求节点(其他调用!$C$4:$C$42,其他调用!$D$4:$D$42,其他调用!$AF57)))</f>
        <v>0.28475977273070285</v>
      </c>
      <c r="CP56" s="44">
        <f>IF(AI$4=0,0,求节点(AI$4:AI$9,$B$4:$B$9,求节点(其他调用!$C$4:$C$42,其他调用!$D$4:$D$42,其他调用!$AF57)))</f>
        <v>0.28475977273070285</v>
      </c>
      <c r="CQ56" s="44">
        <f>IF(AJ$4=0,0,求节点(AJ$4:AJ$9,$B$4:$B$9,求节点(其他调用!$C$4:$C$42,其他调用!$D$4:$D$42,其他调用!$AF57)))</f>
        <v>0.28475977273070285</v>
      </c>
      <c r="CR56" s="44">
        <f>IF(AK$4=0,0,求节点(AK$4:AK$9,$B$4:$B$9,求节点(其他调用!$C$4:$C$42,其他调用!$D$4:$D$42,其他调用!$AF57)))</f>
        <v>0.28475977273070285</v>
      </c>
      <c r="CS56" s="44">
        <f>IF(AL$4=0,0,求节点(AL$4:AL$9,$B$4:$B$9,求节点(其他调用!$C$4:$C$42,其他调用!$D$4:$D$42,其他调用!$AF57)))</f>
        <v>0.28475977273070285</v>
      </c>
      <c r="CT56" s="44">
        <f>IF(AM$4=0,0,求节点(AM$4:AM$9,$B$4:$B$9,求节点(其他调用!$C$4:$C$42,其他调用!$D$4:$D$42,其他调用!$AF57)))</f>
        <v>0.28475977273070285</v>
      </c>
      <c r="CU56" s="44">
        <f>IF(AN$4=0,0,求节点(AN$4:AN$9,$B$4:$B$9,求节点(其他调用!$C$4:$C$42,其他调用!$D$4:$D$42,其他调用!$AF57)))</f>
        <v>0.28475977273070285</v>
      </c>
      <c r="CV56" s="44">
        <f>IF(AO$4=0,0,求节点(AO$4:AO$9,$B$4:$B$9,求节点(其他调用!$C$4:$C$42,其他调用!$D$4:$D$42,其他调用!$AF57)))</f>
        <v>0.28475977273070285</v>
      </c>
      <c r="CW56" s="44">
        <f>IF(AP$4=0,0,求节点(AP$4:AP$9,$B$4:$B$9,求节点(其他调用!$C$4:$C$42,其他调用!$D$4:$D$42,其他调用!$AF57)))</f>
        <v>0.28475977273070285</v>
      </c>
      <c r="CX56" s="44">
        <f>IF(AQ$4=0,0,求节点(AQ$4:AQ$9,$B$4:$B$9,求节点(其他调用!$C$4:$C$42,其他调用!$D$4:$D$42,其他调用!$AF57)))</f>
        <v>0.28475977273070285</v>
      </c>
      <c r="CY56" s="44">
        <f>IF(AR$4=0,0,求节点(AR$4:AR$9,$B$4:$B$9,求节点(其他调用!$C$4:$C$42,其他调用!$D$4:$D$42,其他调用!$AF57)))</f>
        <v>0.28475977273070285</v>
      </c>
      <c r="CZ56" s="44">
        <f>IF(AS$4=0,0,求节点(AS$4:AS$9,$B$4:$B$9,求节点(其他调用!$C$4:$C$42,其他调用!$D$4:$D$42,其他调用!$AF57)))</f>
        <v>0.28475977273070285</v>
      </c>
      <c r="DA56" s="44">
        <f>IF(AT$4=0,0,求节点(AT$4:AT$9,$B$4:$B$9,求节点(其他调用!$C$4:$C$42,其他调用!$D$4:$D$42,其他调用!$AF57)))</f>
        <v>0.28475977273070285</v>
      </c>
      <c r="DB56" s="44">
        <f>IF(AU$4=0,0,求节点(AU$4:AU$9,$B$4:$B$9,求节点(其他调用!$C$4:$C$42,其他调用!$D$4:$D$42,其他调用!$AF57)))</f>
        <v>0.28475977273070285</v>
      </c>
      <c r="DC56" s="44">
        <f>IF(AV$4=0,0,求节点(AV$4:AV$9,$B$4:$B$9,求节点(其他调用!$C$4:$C$42,其他调用!$D$4:$D$42,其他调用!$AF57)))</f>
        <v>0.28475977273070285</v>
      </c>
      <c r="DD56" s="44">
        <f>IF(AW$4=0,0,求节点(AW$4:AW$9,$B$4:$B$9,求节点(其他调用!$C$4:$C$42,其他调用!$D$4:$D$42,其他调用!$AF57)))</f>
        <v>0.28475977273070285</v>
      </c>
      <c r="DE56" s="44">
        <f>IF(AX$4=0,0,求节点(AX$4:AX$9,$B$4:$B$9,求节点(其他调用!$C$4:$C$42,其他调用!$D$4:$D$42,其他调用!$AF57)))</f>
        <v>0.28475977273070285</v>
      </c>
      <c r="DF56" s="44">
        <f>IF(AY$4=0,0,求节点(AY$4:AY$9,$B$4:$B$9,求节点(其他调用!$C$4:$C$42,其他调用!$D$4:$D$42,其他调用!$AF57)))</f>
        <v>0.28475977273070285</v>
      </c>
      <c r="DG56" s="44">
        <f>IF(AZ$4=0,0,求节点(AZ$4:AZ$9,$B$4:$B$9,求节点(其他调用!$C$4:$C$42,其他调用!$D$4:$D$42,其他调用!$AF57)))</f>
        <v>0.28475977273070285</v>
      </c>
      <c r="DI56" s="44">
        <v>53</v>
      </c>
      <c r="DJ56" s="44">
        <f>IF(C$23=0,0,求节点(C$23:C$28,$B$23:$B$28,求节点(其他调用!$S$4:$S$20,其他调用!$T$4:$T$20,$DI56)))</f>
        <v>0</v>
      </c>
      <c r="DK56" s="44">
        <f>IF(D$23=0,0,求节点(D$23:D$28,$B$23:$B$28,求节点(其他调用!$S$4:$S$20,其他调用!$T$4:$T$20,$DI56)))</f>
        <v>0</v>
      </c>
      <c r="DL56" s="44">
        <f>IF(E$23=0,0,求节点(E$23:E$28,$B$23:$B$28,求节点(其他调用!$S$4:$S$20,其他调用!$T$4:$T$20,$DI56)))</f>
        <v>0</v>
      </c>
      <c r="DM56" s="44">
        <f>IF(F$23=0,0,求节点(F$23:F$28,$B$23:$B$28,求节点(其他调用!$S$4:$S$20,其他调用!$T$4:$T$20,$DI56)))</f>
        <v>8.1635579043137785E-4</v>
      </c>
      <c r="DN56" s="44">
        <f>IF(G$23=0,0,求节点(G$23:G$28,$B$23:$B$28,求节点(其他调用!$S$4:$S$20,其他调用!$T$4:$T$20,$DI56)))</f>
        <v>1.2245336856473443E-3</v>
      </c>
      <c r="DO56" s="44">
        <f>IF(H$23=0,0,求节点(H$23:H$28,$B$23:$B$28,求节点(其他调用!$S$4:$S$20,其他调用!$T$4:$T$20,$DI56)))</f>
        <v>1.2245336856473443E-3</v>
      </c>
      <c r="DP56" s="44">
        <f>IF(I$23=0,0,求节点(I$23:I$28,$B$23:$B$28,求节点(其他调用!$S$4:$S$20,其他调用!$T$4:$T$20,$DI56)))</f>
        <v>1.8553540691625958E-3</v>
      </c>
      <c r="DQ56" s="44">
        <f>IF(J$23=0,0,求节点(J$23:J$28,$B$23:$B$28,求节点(其他调用!$S$4:$S$20,其他调用!$T$4:$T$20,$DI56)))</f>
        <v>0</v>
      </c>
      <c r="DR56" s="44">
        <f>IF(K$23=0,0,求节点(K$23:K$28,$B$23:$B$28,求节点(其他调用!$S$4:$S$20,其他调用!$T$4:$T$20,$DI56)))</f>
        <v>1.2245336856473443E-3</v>
      </c>
      <c r="DS56" s="44">
        <f>IF(L$23=0,0,求节点(L$23:L$28,$B$23:$B$28,求节点(其他调用!$S$4:$S$20,其他调用!$T$4:$T$20,$DI56)))</f>
        <v>0</v>
      </c>
      <c r="DT56" s="44">
        <f>IF(M$23=0,0,求节点(M$23:M$28,$B$23:$B$28,求节点(其他调用!$S$4:$S$20,其他调用!$T$4:$T$20,$DI56)))</f>
        <v>0</v>
      </c>
      <c r="DU56" s="44">
        <f>IF(N$23=0,0,求节点(N$23:N$28,$B$23:$B$28,求节点(其他调用!$S$4:$S$20,其他调用!$T$4:$T$20,$DI56)))</f>
        <v>0</v>
      </c>
      <c r="DV56" s="44">
        <f>IF(O$23=0,0,求节点(O$23:O$28,$B$23:$B$28,求节点(其他调用!$S$4:$S$20,其他调用!$T$4:$T$20,$DI56)))</f>
        <v>0</v>
      </c>
      <c r="DW56" s="44">
        <f>IF(P$23=0,0,求节点(P$23:P$28,$B$23:$B$28,求节点(其他调用!$S$4:$S$20,其他调用!$T$4:$T$20,$DI56)))</f>
        <v>0</v>
      </c>
      <c r="DX56" s="44">
        <f>IF(Q$23=0,0,求节点(Q$23:Q$28,$B$23:$B$28,求节点(其他调用!$S$4:$S$20,其他调用!$T$4:$T$20,$DI56)))</f>
        <v>0</v>
      </c>
      <c r="DY56" s="44">
        <f>IF(R$23=0,0,求节点(R$23:R$28,$B$23:$B$28,求节点(其他调用!$S$4:$S$20,其他调用!$T$4:$T$20,$DI56)))</f>
        <v>0</v>
      </c>
      <c r="DZ56" s="44">
        <f>IF(S$23=0,0,求节点(S$23:S$28,$B$23:$B$28,求节点(其他调用!$S$4:$S$20,其他调用!$T$4:$T$20,$DI56)))</f>
        <v>0</v>
      </c>
      <c r="EA56" s="44">
        <f>IF(T$23=0,0,求节点(T$23:T$28,$B$23:$B$28,求节点(其他调用!$S$4:$S$20,其他调用!$T$4:$T$20,$DI56)))</f>
        <v>0</v>
      </c>
      <c r="EB56" s="44">
        <f>IF(U$23=0,0,求节点(U$23:U$28,$B$23:$B$28,求节点(其他调用!$S$4:$S$20,其他调用!$T$4:$T$20,$DI56)))</f>
        <v>0</v>
      </c>
      <c r="EC56" s="44">
        <f>IF(V$23=0,0,求节点(V$23:V$28,$B$23:$B$28,求节点(其他调用!$S$4:$S$20,其他调用!$T$4:$T$20,$DI56)))</f>
        <v>0</v>
      </c>
      <c r="EF56" s="44">
        <v>53</v>
      </c>
      <c r="EG56" s="44">
        <f>IF(C$4=0,0,求节点(C$4:C$9,$B$4:$B$9,求节点(其他调用!$F$4:$F$42,其他调用!$G$4:$G$42,其他调用!$AG57)))</f>
        <v>3.5173129899356215</v>
      </c>
      <c r="EH56" s="44">
        <f>IF(D$4=0,0,求节点(D$4:D$9,$B$4:$B$9,求节点(其他调用!$F$4:$F$42,其他调用!$G$4:$G$42,其他调用!$AG57)))</f>
        <v>6</v>
      </c>
      <c r="EI56" s="44">
        <f>IF(E$4=0,0,求节点(E$4:E$9,$B$4:$B$9,求节点(其他调用!$F$4:$F$42,其他调用!$G$4:$G$42,其他调用!$AG57)))</f>
        <v>1.2707187256762462</v>
      </c>
      <c r="EJ56" s="44">
        <f>IF(F$4=0,0,求节点(F$4:F$9,$B$4:$B$9,求节点(其他调用!$F$4:$F$42,其他调用!$G$4:$G$42,其他调用!$AG57)))</f>
        <v>0</v>
      </c>
      <c r="EK56" s="44">
        <f>IF(G$4=0,0,求节点(G$4:G$9,$B$4:$B$9,求节点(其他调用!$F$4:$F$42,其他调用!$G$4:$G$42,其他调用!$AG57)))</f>
        <v>0</v>
      </c>
      <c r="EL56" s="44">
        <f>IF(H$4=0,0,求节点(H$4:H$9,$B$4:$B$9,求节点(其他调用!$F$4:$F$42,其他调用!$G$4:$G$42,其他调用!$AG57)))</f>
        <v>0</v>
      </c>
      <c r="EM56" s="44">
        <f>IF(I$4=0,0,求节点(I$4:I$9,$B$4:$B$9,求节点(其他调用!$F$4:$F$42,其他调用!$G$4:$G$42,其他调用!$AG57)))</f>
        <v>0</v>
      </c>
      <c r="EN56" s="44">
        <f>IF(J$4=0,0,求节点(J$4:J$9,$B$4:$B$9,求节点(其他调用!$F$4:$F$42,其他调用!$G$4:$G$42,其他调用!$AG57)))</f>
        <v>0</v>
      </c>
      <c r="EO56" s="44">
        <f>IF(K$4=0,0,求节点(K$4:K$9,$B$4:$B$9,求节点(其他调用!$F$4:$F$42,其他调用!$G$4:$G$42,其他调用!$AG57)))</f>
        <v>0</v>
      </c>
      <c r="EP56" s="44">
        <f>IF(L$4=0,0,求节点(L$4:L$9,$B$4:$B$9,求节点(其他调用!$F$4:$F$42,其他调用!$G$4:$G$42,其他调用!$AG57)))</f>
        <v>0</v>
      </c>
      <c r="EQ56" s="44">
        <f>IF(M$4=0,0,求节点(M$4:M$9,$B$4:$B$9,求节点(其他调用!$F$4:$F$42,其他调用!$G$4:$G$42,其他调用!$AG57)))</f>
        <v>0</v>
      </c>
      <c r="ER56" s="44">
        <f>IF(N$4=0,0,求节点(N$4:N$9,$B$4:$B$9,求节点(其他调用!$F$4:$F$42,其他调用!$G$4:$G$42,其他调用!$AG57)))</f>
        <v>0</v>
      </c>
      <c r="ES56" s="44">
        <f>IF(O$4=0,0,求节点(O$4:O$9,$B$4:$B$9,求节点(其他调用!$F$4:$F$42,其他调用!$G$4:$G$42,其他调用!$AG57)))</f>
        <v>0</v>
      </c>
      <c r="ET56" s="44">
        <f>IF(P$4=0,0,求节点(P$4:P$9,$B$4:$B$9,求节点(其他调用!$F$4:$F$42,其他调用!$G$4:$G$42,其他调用!$AG57)))</f>
        <v>0</v>
      </c>
      <c r="EU56" s="44">
        <f>IF(Q$4=0,0,求节点(Q$4:Q$9,$B$4:$B$9,求节点(其他调用!$F$4:$F$42,其他调用!$G$4:$G$42,其他调用!$AG57)))</f>
        <v>0</v>
      </c>
      <c r="EV56" s="44">
        <f>IF(R$4=0,0,求节点(R$4:R$9,$B$4:$B$9,求节点(其他调用!$F$4:$F$42,其他调用!$G$4:$G$42,其他调用!$AG57)))</f>
        <v>0</v>
      </c>
      <c r="EW56" s="44">
        <f>IF(S$4=0,0,求节点(S$4:S$9,$B$4:$B$9,求节点(其他调用!$F$4:$F$42,其他调用!$G$4:$G$42,其他调用!$AG57)))</f>
        <v>3.6653155688653061</v>
      </c>
      <c r="EX56" s="44">
        <f>IF(T$4=0,0,求节点(T$4:T$9,$B$4:$B$9,求节点(其他调用!$F$4:$F$42,其他调用!$G$4:$G$42,其他调用!$AG57)))</f>
        <v>3.1612819891029584</v>
      </c>
      <c r="EY56" s="44">
        <f>IF(U$4=0,0,求节点(U$4:U$9,$B$4:$B$9,求节点(其他调用!$F$4:$F$42,其他调用!$G$4:$G$42,其他调用!$AG57)))</f>
        <v>4.7207835752617191</v>
      </c>
      <c r="EZ56" s="44">
        <f>IF(V$4=0,0,求节点(V$4:V$9,$B$4:$B$9,求节点(其他调用!$F$4:$F$42,其他调用!$G$4:$G$42,其他调用!$AG57)))</f>
        <v>0</v>
      </c>
      <c r="FA56" s="44">
        <f>IF(W$4=0,0,求节点(W$4:W$9,$B$4:$B$9,求节点(其他调用!$F$4:$F$42,其他调用!$G$4:$G$42,其他调用!$AG57)))</f>
        <v>2.5053416212623265</v>
      </c>
      <c r="FB56" s="44">
        <f>IF(X$4=0,0,求节点(X$4:X$9,$B$4:$B$9,求节点(其他调用!$F$4:$F$42,其他调用!$G$4:$G$42,其他调用!$AG57)))</f>
        <v>2.5053416212623265</v>
      </c>
      <c r="FC56" s="44">
        <f>IF(Y$4=0,0,求节点(Y$4:Y$9,$B$4:$B$9,求节点(其他调用!$F$4:$F$42,其他调用!$G$4:$G$42,其他调用!$AG57)))</f>
        <v>4.0843191679016826</v>
      </c>
      <c r="FD56" s="44">
        <f>IF(Z$4=0,0,求节点(Z$4:Z$9,$B$4:$B$9,求节点(其他调用!$F$4:$F$42,其他调用!$G$4:$G$42,其他调用!$AG57)))</f>
        <v>0</v>
      </c>
      <c r="FE56" s="44">
        <f>IF(AA$4=0,0,求节点(AA$4:AA$9,$B$4:$B$9,求节点(其他调用!$F$4:$F$42,其他调用!$G$4:$G$42,其他调用!$AG57)))</f>
        <v>2.5053416212623265</v>
      </c>
      <c r="FF56" s="44">
        <f>IF(AB$4=0,0,求节点(AB$4:AB$9,$B$4:$B$9,求节点(其他调用!$F$4:$F$42,其他调用!$G$4:$G$42,其他调用!$AG57)))</f>
        <v>6</v>
      </c>
      <c r="FG56" s="44">
        <f>IF(AC$4=0,0,求节点(AC$4:AC$9,$B$4:$B$9,求节点(其他调用!$F$4:$F$42,其他调用!$G$4:$G$42,其他调用!$AG57)))</f>
        <v>3.4923362662018613</v>
      </c>
      <c r="FH56" s="44">
        <f>IF(AD$4=0,0,求节点(AD$4:AD$9,$B$4:$B$9,求节点(其他调用!$F$4:$F$42,其他调用!$G$4:$G$42,其他调用!$AG57)))</f>
        <v>0.34270826458880277</v>
      </c>
      <c r="FI56" s="44">
        <f>IF(AE$4=0,0,求节点(AE$4:AE$9,$B$4:$B$9,求节点(其他调用!$F$4:$F$42,其他调用!$G$4:$G$42,其他调用!$AG57)))</f>
        <v>0.34270826458880277</v>
      </c>
      <c r="FJ56" s="44">
        <f>IF(AF$4=0,0,求节点(AF$4:AF$9,$B$4:$B$9,求节点(其他调用!$F$4:$F$42,其他调用!$G$4:$G$42,其他调用!$AG57)))</f>
        <v>0.34270826458880277</v>
      </c>
      <c r="FK56" s="44">
        <f>IF(AG$4=0,0,求节点(AG$4:AG$9,$B$4:$B$9,求节点(其他调用!$F$4:$F$42,其他调用!$G$4:$G$42,其他调用!$AG57)))</f>
        <v>0.34270826458880277</v>
      </c>
      <c r="FL56" s="44">
        <f>IF(AH$4=0,0,求节点(AH$4:AH$9,$B$4:$B$9,求节点(其他调用!$F$4:$F$42,其他调用!$G$4:$G$42,其他调用!$AG57)))</f>
        <v>0.34270826458880277</v>
      </c>
      <c r="FM56" s="44">
        <f>IF(AI$4=0,0,求节点(AI$4:AI$9,$B$4:$B$9,求节点(其他调用!$F$4:$F$42,其他调用!$G$4:$G$42,其他调用!$AG57)))</f>
        <v>0.34270826458880277</v>
      </c>
      <c r="FN56" s="44">
        <f>IF(AJ$4=0,0,求节点(AJ$4:AJ$9,$B$4:$B$9,求节点(其他调用!$F$4:$F$42,其他调用!$G$4:$G$42,其他调用!$AG57)))</f>
        <v>0.34270826458880277</v>
      </c>
      <c r="FO56" s="44">
        <f>IF(AK$4=0,0,求节点(AK$4:AK$9,$B$4:$B$9,求节点(其他调用!$F$4:$F$42,其他调用!$G$4:$G$42,其他调用!$AG57)))</f>
        <v>0.34270826458880277</v>
      </c>
      <c r="FP56" s="44">
        <f>IF(AL$4=0,0,求节点(AL$4:AL$9,$B$4:$B$9,求节点(其他调用!$F$4:$F$42,其他调用!$G$4:$G$42,其他调用!$AG57)))</f>
        <v>0.34270826458880277</v>
      </c>
      <c r="FQ56" s="44">
        <f>IF(AM$4=0,0,求节点(AM$4:AM$9,$B$4:$B$9,求节点(其他调用!$F$4:$F$42,其他调用!$G$4:$G$42,其他调用!$AG57)))</f>
        <v>0.34270826458880277</v>
      </c>
      <c r="FR56" s="44">
        <f>IF(AN$4=0,0,求节点(AN$4:AN$9,$B$4:$B$9,求节点(其他调用!$F$4:$F$42,其他调用!$G$4:$G$42,其他调用!$AG57)))</f>
        <v>0.34270826458880277</v>
      </c>
      <c r="FS56" s="44">
        <f>IF(AO$4=0,0,求节点(AO$4:AO$9,$B$4:$B$9,求节点(其他调用!$F$4:$F$42,其他调用!$G$4:$G$42,其他调用!$AG57)))</f>
        <v>0.34270826458880277</v>
      </c>
      <c r="FT56" s="44">
        <f>IF(AP$4=0,0,求节点(AP$4:AP$9,$B$4:$B$9,求节点(其他调用!$F$4:$F$42,其他调用!$G$4:$G$42,其他调用!$AG57)))</f>
        <v>0.34270826458880277</v>
      </c>
      <c r="FU56" s="44">
        <f>IF(AQ$4=0,0,求节点(AQ$4:AQ$9,$B$4:$B$9,求节点(其他调用!$F$4:$F$42,其他调用!$G$4:$G$42,其他调用!$AG57)))</f>
        <v>0.34270826458880277</v>
      </c>
      <c r="FV56" s="44">
        <f>IF(AR$4=0,0,求节点(AR$4:AR$9,$B$4:$B$9,求节点(其他调用!$F$4:$F$42,其他调用!$G$4:$G$42,其他调用!$AG57)))</f>
        <v>0.34270826458880277</v>
      </c>
      <c r="FW56" s="44">
        <f>IF(AS$4=0,0,求节点(AS$4:AS$9,$B$4:$B$9,求节点(其他调用!$F$4:$F$42,其他调用!$G$4:$G$42,其他调用!$AG57)))</f>
        <v>0.34270826458880277</v>
      </c>
      <c r="FX56" s="44">
        <f>IF(AT$4=0,0,求节点(AT$4:AT$9,$B$4:$B$9,求节点(其他调用!$F$4:$F$42,其他调用!$G$4:$G$42,其他调用!$AG57)))</f>
        <v>0.34270826458880277</v>
      </c>
      <c r="FY56" s="44">
        <f>IF(AU$4=0,0,求节点(AU$4:AU$9,$B$4:$B$9,求节点(其他调用!$F$4:$F$42,其他调用!$G$4:$G$42,其他调用!$AG57)))</f>
        <v>0.34270826458880277</v>
      </c>
      <c r="FZ56" s="44">
        <f>IF(AV$4=0,0,求节点(AV$4:AV$9,$B$4:$B$9,求节点(其他调用!$F$4:$F$42,其他调用!$G$4:$G$42,其他调用!$AG57)))</f>
        <v>0.34270826458880277</v>
      </c>
      <c r="GA56" s="44">
        <f>IF(AW$4=0,0,求节点(AW$4:AW$9,$B$4:$B$9,求节点(其他调用!$F$4:$F$42,其他调用!$G$4:$G$42,其他调用!$AG57)))</f>
        <v>0.34270826458880277</v>
      </c>
      <c r="GB56" s="44">
        <f>IF(AX$4=0,0,求节点(AX$4:AX$9,$B$4:$B$9,求节点(其他调用!$F$4:$F$42,其他调用!$G$4:$G$42,其他调用!$AG57)))</f>
        <v>0.34270826458880277</v>
      </c>
      <c r="GC56" s="44">
        <f>IF(AY$4=0,0,求节点(AY$4:AY$9,$B$4:$B$9,求节点(其他调用!$F$4:$F$42,其他调用!$G$4:$G$42,其他调用!$AG57)))</f>
        <v>0.34270826458880277</v>
      </c>
      <c r="GD56" s="44">
        <f>IF(AZ$4=0,0,求节点(AZ$4:AZ$9,$B$4:$B$9,求节点(其他调用!$F$4:$F$42,其他调用!$G$4:$G$42,其他调用!$AG57)))</f>
        <v>0.34270826458880277</v>
      </c>
      <c r="GF56" s="44">
        <v>53</v>
      </c>
      <c r="GG56" s="44">
        <f>IF(C$23=0,0,求节点(C$23:C$28,$B$23:$B$28,求节点(其他调用!$U$4:$U$20,其他调用!$V$4:$V$20,$GF56)))</f>
        <v>0</v>
      </c>
      <c r="GH56" s="44">
        <f>IF(D$23=0,0,求节点(D$23:D$28,$B$23:$B$28,求节点(其他调用!$U$4:$U$20,其他调用!$V$4:$V$20,$GF56)))</f>
        <v>0</v>
      </c>
      <c r="GI56" s="44">
        <f>IF(E$23=0,0,求节点(E$23:E$28,$B$23:$B$28,求节点(其他调用!$U$4:$U$20,其他调用!$V$4:$V$20,$GF56)))</f>
        <v>0</v>
      </c>
      <c r="GJ56" s="44">
        <f>IF(F$23=0,0,求节点(F$23:F$28,$B$23:$B$28,求节点(其他调用!$U$4:$U$20,其他调用!$V$4:$V$20,$GF56)))</f>
        <v>0</v>
      </c>
      <c r="GK56" s="44">
        <f>IF(G$23=0,0,求节点(G$23:G$28,$B$23:$B$28,求节点(其他调用!$U$4:$U$20,其他调用!$V$4:$V$20,$GF56)))</f>
        <v>0</v>
      </c>
      <c r="GL56" s="44">
        <f>IF(H$23=0,0,求节点(H$23:H$28,$B$23:$B$28,求节点(其他调用!$U$4:$U$20,其他调用!$V$4:$V$20,$GF56)))</f>
        <v>0</v>
      </c>
      <c r="GM56" s="44">
        <f>IF(I$23=0,0,求节点(I$23:I$28,$B$23:$B$28,求节点(其他调用!$U$4:$U$20,其他调用!$V$4:$V$20,$GF56)))</f>
        <v>0</v>
      </c>
      <c r="GN56" s="44">
        <f>IF(J$23=0,0,求节点(J$23:J$28,$B$23:$B$28,求节点(其他调用!$U$4:$U$20,其他调用!$V$4:$V$20,$GF56)))</f>
        <v>0</v>
      </c>
      <c r="GO56" s="44">
        <f>IF(K$23=0,0,求节点(K$23:K$28,$B$23:$B$28,求节点(其他调用!$U$4:$U$20,其他调用!$V$4:$V$20,$GF56)))</f>
        <v>0</v>
      </c>
      <c r="GP56" s="44">
        <f>IF(L$23=0,0,求节点(L$23:L$28,$B$23:$B$28,求节点(其他调用!$U$4:$U$20,其他调用!$V$4:$V$20,$GF56)))</f>
        <v>0</v>
      </c>
      <c r="GQ56" s="44">
        <f>IF(M$23=0,0,求节点(M$23:M$28,$B$23:$B$28,求节点(其他调用!$U$4:$U$20,其他调用!$V$4:$V$20,$GF56)))</f>
        <v>0</v>
      </c>
      <c r="GR56" s="44">
        <f>IF(N$23=0,0,求节点(N$23:N$28,$B$23:$B$28,求节点(其他调用!$U$4:$U$20,其他调用!$V$4:$V$20,$GF56)))</f>
        <v>0</v>
      </c>
      <c r="GS56" s="44">
        <f>IF(O$23=0,0,求节点(O$23:O$28,$B$23:$B$28,求节点(其他调用!$U$4:$U$20,其他调用!$V$4:$V$20,$GF56)))</f>
        <v>0</v>
      </c>
      <c r="GT56" s="44">
        <f>IF(P$23=0,0,求节点(P$23:P$28,$B$23:$B$28,求节点(其他调用!$U$4:$U$20,其他调用!$V$4:$V$20,$GF56)))</f>
        <v>0</v>
      </c>
      <c r="GU56" s="44">
        <f>IF(Q$23=0,0,求节点(Q$23:Q$28,$B$23:$B$28,求节点(其他调用!$U$4:$U$20,其他调用!$V$4:$V$20,$GF56)))</f>
        <v>0</v>
      </c>
      <c r="GV56" s="44">
        <f>IF(R$23=0,0,求节点(R$23:R$28,$B$23:$B$28,求节点(其他调用!$U$4:$U$20,其他调用!$V$4:$V$20,$GF56)))</f>
        <v>0</v>
      </c>
      <c r="GW56" s="44">
        <f>IF(S$23=0,0,求节点(S$23:S$28,$B$23:$B$28,求节点(其他调用!$U$4:$U$20,其他调用!$V$4:$V$20,$GF56)))</f>
        <v>0</v>
      </c>
      <c r="GX56" s="44">
        <f>IF(T$23=0,0,求节点(T$23:T$28,$B$23:$B$28,求节点(其他调用!$U$4:$U$20,其他调用!$V$4:$V$20,$GF56)))</f>
        <v>0</v>
      </c>
      <c r="GY56" s="44">
        <f>IF(U$23=0,0,求节点(U$23:U$28,$B$23:$B$28,求节点(其他调用!$U$4:$U$20,其他调用!$V$4:$V$20,$GF56)))</f>
        <v>0</v>
      </c>
      <c r="GZ56" s="44">
        <f>IF(V$23=0,0,求节点(V$23:V$28,$B$23:$B$28,求节点(其他调用!$U$4:$U$20,其他调用!$V$4:$V$20,$GF56)))</f>
        <v>0</v>
      </c>
      <c r="HC56" s="44">
        <v>53</v>
      </c>
      <c r="HD56" s="44">
        <f>IF(C$4=0,0,求节点(C$4:C$9,$B$4:$B$9,求节点(其他调用!$I$4:$I$42,其他调用!$J$4:$J$42,其他调用!$AH57)))</f>
        <v>4.3365741037151029</v>
      </c>
      <c r="HE56" s="44">
        <f>IF(D$4=0,0,求节点(D$4:D$9,$B$4:$B$9,求节点(其他调用!$I$4:$I$42,其他调用!$J$4:$J$42,其他调用!$AH57)))</f>
        <v>6</v>
      </c>
      <c r="HF56" s="44">
        <f>IF(E$4=0,0,求节点(E$4:E$9,$B$4:$B$9,求节点(其他调用!$I$4:$I$42,其他调用!$J$4:$J$42,其他调用!$AH57)))</f>
        <v>1.6281420997585552</v>
      </c>
      <c r="HG56" s="44">
        <f>IF(F$4=0,0,求节点(F$4:F$9,$B$4:$B$9,求节点(其他调用!$I$4:$I$42,其他调用!$J$4:$J$42,其他调用!$AH57)))</f>
        <v>0</v>
      </c>
      <c r="HH56" s="44">
        <f>IF(G$4=0,0,求节点(G$4:G$9,$B$4:$B$9,求节点(其他调用!$I$4:$I$42,其他调用!$J$4:$J$42,其他调用!$AH57)))</f>
        <v>0</v>
      </c>
      <c r="HI56" s="44">
        <f>IF(H$4=0,0,求节点(H$4:H$9,$B$4:$B$9,求节点(其他调用!$I$4:$I$42,其他调用!$J$4:$J$42,其他调用!$AH57)))</f>
        <v>0</v>
      </c>
      <c r="HJ56" s="44">
        <f>IF(I$4=0,0,求节点(I$4:I$9,$B$4:$B$9,求节点(其他调用!$I$4:$I$42,其他调用!$J$4:$J$42,其他调用!$AH57)))</f>
        <v>0</v>
      </c>
      <c r="HK56" s="44">
        <f>IF(J$4=0,0,求节点(J$4:J$9,$B$4:$B$9,求节点(其他调用!$I$4:$I$42,其他调用!$J$4:$J$42,其他调用!$AH57)))</f>
        <v>0</v>
      </c>
      <c r="HL56" s="44">
        <f>IF(K$4=0,0,求节点(K$4:K$9,$B$4:$B$9,求节点(其他调用!$I$4:$I$42,其他调用!$J$4:$J$42,其他调用!$AH57)))</f>
        <v>0</v>
      </c>
      <c r="HM56" s="44">
        <f>IF(L$4=0,0,求节点(L$4:L$9,$B$4:$B$9,求节点(其他调用!$I$4:$I$42,其他调用!$J$4:$J$42,其他调用!$AH57)))</f>
        <v>0</v>
      </c>
      <c r="HN56" s="44">
        <f>IF(M$4=0,0,求节点(M$4:M$9,$B$4:$B$9,求节点(其他调用!$I$4:$I$42,其他调用!$J$4:$J$42,其他调用!$AH57)))</f>
        <v>0</v>
      </c>
      <c r="HO56" s="44">
        <f>IF(N$4=0,0,求节点(N$4:N$9,$B$4:$B$9,求节点(其他调用!$I$4:$I$42,其他调用!$J$4:$J$42,其他调用!$AH57)))</f>
        <v>0</v>
      </c>
      <c r="HP56" s="44">
        <f>IF(O$4=0,0,求节点(O$4:O$9,$B$4:$B$9,求节点(其他调用!$I$4:$I$42,其他调用!$J$4:$J$42,其他调用!$AH57)))</f>
        <v>0</v>
      </c>
      <c r="HQ56" s="44">
        <f>IF(P$4=0,0,求节点(P$4:P$9,$B$4:$B$9,求节点(其他调用!$I$4:$I$42,其他调用!$J$4:$J$42,其他调用!$AH57)))</f>
        <v>0</v>
      </c>
      <c r="HR56" s="44">
        <f>IF(Q$4=0,0,求节点(Q$4:Q$9,$B$4:$B$9,求节点(其他调用!$I$4:$I$42,其他调用!$J$4:$J$42,其他调用!$AH57)))</f>
        <v>0</v>
      </c>
      <c r="HS56" s="44">
        <f>IF(R$4=0,0,求节点(R$4:R$9,$B$4:$B$9,求节点(其他调用!$I$4:$I$42,其他调用!$J$4:$J$42,其他调用!$AH57)))</f>
        <v>0</v>
      </c>
      <c r="HT56" s="44">
        <f>IF(S$4=0,0,求节点(S$4:S$9,$B$4:$B$9,求节点(其他调用!$I$4:$I$42,其他调用!$J$4:$J$42,其他调用!$AH57)))</f>
        <v>4.1374574792214034</v>
      </c>
      <c r="HU56" s="44">
        <f>IF(T$4=0,0,求节点(T$4:T$9,$B$4:$B$9,求节点(其他调用!$I$4:$I$42,其他调用!$J$4:$J$42,其他调用!$AH57)))</f>
        <v>3.3214076606918326</v>
      </c>
      <c r="HV56" s="44">
        <f>IF(U$4=0,0,求节点(U$4:U$9,$B$4:$B$9,求节点(其他调用!$I$4:$I$42,其他调用!$J$4:$J$42,其他调用!$AH57)))</f>
        <v>5.7587978793239545</v>
      </c>
      <c r="HW56" s="44">
        <f>IF(V$4=0,0,求节点(V$4:V$9,$B$4:$B$9,求节点(其他调用!$I$4:$I$42,其他调用!$J$4:$J$42,其他调用!$AH57)))</f>
        <v>0</v>
      </c>
      <c r="HX56" s="44">
        <f>IF(W$4=0,0,求节点(W$4:W$9,$B$4:$B$9,求节点(其他调用!$I$4:$I$42,其他调用!$J$4:$J$42,其他调用!$AH57)))</f>
        <v>3.1411624796312481</v>
      </c>
      <c r="HY56" s="44">
        <f>IF(X$4=0,0,求节点(X$4:X$9,$B$4:$B$9,求节点(其他调用!$I$4:$I$42,其他调用!$J$4:$J$42,其他调用!$AH57)))</f>
        <v>3.1411624796312481</v>
      </c>
      <c r="HZ56" s="44">
        <f>IF(Y$4=0,0,求节点(Y$4:Y$9,$B$4:$B$9,求节点(其他调用!$I$4:$I$42,其他调用!$J$4:$J$42,其他调用!$AH57)))</f>
        <v>5.0070383034591641</v>
      </c>
      <c r="IA56" s="44">
        <f>IF(Z$4=0,0,求节点(Z$4:Z$9,$B$4:$B$9,求节点(其他调用!$I$4:$I$42,其他调用!$J$4:$J$42,其他调用!$AH57)))</f>
        <v>0</v>
      </c>
      <c r="IB56" s="44">
        <f>IF(AA$4=0,0,求节点(AA$4:AA$9,$B$4:$B$9,求节点(其他调用!$I$4:$I$42,其他调用!$J$4:$J$42,其他调用!$AH57)))</f>
        <v>3.1411624796312481</v>
      </c>
      <c r="IC56" s="44">
        <f>IF(AB$4=0,0,求节点(AB$4:AB$9,$B$4:$B$9,求节点(其他调用!$I$4:$I$42,其他调用!$J$4:$J$42,其他调用!$AH57)))</f>
        <v>6</v>
      </c>
      <c r="ID56" s="44">
        <f>IF(AC$4=0,0,求节点(AC$4:AC$9,$B$4:$B$9,求节点(其他调用!$I$4:$I$42,其他调用!$J$4:$J$42,其他调用!$AH57)))</f>
        <v>3.7722110126284654</v>
      </c>
      <c r="IE56" s="44">
        <f>IF(AD$4=0,0,求节点(AD$4:AD$9,$B$4:$B$9,求节点(其他调用!$I$4:$I$42,其他调用!$J$4:$J$42,其他调用!$AH57)))</f>
        <v>0.46706500785379057</v>
      </c>
      <c r="IF56" s="44">
        <f>IF(AE$4=0,0,求节点(AE$4:AE$9,$B$4:$B$9,求节点(其他调用!$I$4:$I$42,其他调用!$J$4:$J$42,其他调用!$AH57)))</f>
        <v>0.46706500785379057</v>
      </c>
      <c r="IG56" s="44">
        <f>IF(AF$4=0,0,求节点(AF$4:AF$9,$B$4:$B$9,求节点(其他调用!$I$4:$I$42,其他调用!$J$4:$J$42,其他调用!$AH57)))</f>
        <v>0.46706500785379057</v>
      </c>
      <c r="IH56" s="44">
        <f>IF(AG$4=0,0,求节点(AG$4:AG$9,$B$4:$B$9,求节点(其他调用!$I$4:$I$42,其他调用!$J$4:$J$42,其他调用!$AH57)))</f>
        <v>0.46706500785379057</v>
      </c>
      <c r="II56" s="44">
        <f>IF(AH$4=0,0,求节点(AH$4:AH$9,$B$4:$B$9,求节点(其他调用!$I$4:$I$42,其他调用!$J$4:$J$42,其他调用!$AH57)))</f>
        <v>0.46706500785379057</v>
      </c>
      <c r="IJ56" s="44">
        <f>IF(AI$4=0,0,求节点(AI$4:AI$9,$B$4:$B$9,求节点(其他调用!$I$4:$I$42,其他调用!$J$4:$J$42,其他调用!$AH57)))</f>
        <v>0.46706500785379057</v>
      </c>
      <c r="IK56" s="44">
        <f>IF(AJ$4=0,0,求节点(AJ$4:AJ$9,$B$4:$B$9,求节点(其他调用!$I$4:$I$42,其他调用!$J$4:$J$42,其他调用!$AH57)))</f>
        <v>0.46706500785379057</v>
      </c>
      <c r="IL56" s="44">
        <f>IF(AK$4=0,0,求节点(AK$4:AK$9,$B$4:$B$9,求节点(其他调用!$I$4:$I$42,其他调用!$J$4:$J$42,其他调用!$AH57)))</f>
        <v>0.46706500785379057</v>
      </c>
      <c r="IM56" s="44">
        <f>IF(AL$4=0,0,求节点(AL$4:AL$9,$B$4:$B$9,求节点(其他调用!$I$4:$I$42,其他调用!$J$4:$J$42,其他调用!$AH57)))</f>
        <v>0.46706500785379057</v>
      </c>
      <c r="IN56" s="44">
        <f>IF(AM$4=0,0,求节点(AM$4:AM$9,$B$4:$B$9,求节点(其他调用!$I$4:$I$42,其他调用!$J$4:$J$42,其他调用!$AH57)))</f>
        <v>0.46706500785379057</v>
      </c>
      <c r="IO56" s="44">
        <f>IF(AN$4=0,0,求节点(AN$4:AN$9,$B$4:$B$9,求节点(其他调用!$I$4:$I$42,其他调用!$J$4:$J$42,其他调用!$AH57)))</f>
        <v>0.46706500785379057</v>
      </c>
      <c r="IP56" s="44">
        <f>IF(AO$4=0,0,求节点(AO$4:AO$9,$B$4:$B$9,求节点(其他调用!$I$4:$I$42,其他调用!$J$4:$J$42,其他调用!$AH57)))</f>
        <v>0.46706500785379057</v>
      </c>
      <c r="IQ56" s="44">
        <f>IF(AP$4=0,0,求节点(AP$4:AP$9,$B$4:$B$9,求节点(其他调用!$I$4:$I$42,其他调用!$J$4:$J$42,其他调用!$AH57)))</f>
        <v>0.46706500785379057</v>
      </c>
      <c r="IR56" s="44">
        <f>IF(AQ$4=0,0,求节点(AQ$4:AQ$9,$B$4:$B$9,求节点(其他调用!$I$4:$I$42,其他调用!$J$4:$J$42,其他调用!$AH57)))</f>
        <v>0.46706500785379057</v>
      </c>
      <c r="IS56" s="44">
        <f>IF(AR$4=0,0,求节点(AR$4:AR$9,$B$4:$B$9,求节点(其他调用!$I$4:$I$42,其他调用!$J$4:$J$42,其他调用!$AH57)))</f>
        <v>0.46706500785379057</v>
      </c>
      <c r="IT56" s="44">
        <f>IF(AS$4=0,0,求节点(AS$4:AS$9,$B$4:$B$9,求节点(其他调用!$I$4:$I$42,其他调用!$J$4:$J$42,其他调用!$AH57)))</f>
        <v>0.46706500785379057</v>
      </c>
      <c r="IU56" s="44">
        <f>IF(AT$4=0,0,求节点(AT$4:AT$9,$B$4:$B$9,求节点(其他调用!$I$4:$I$42,其他调用!$J$4:$J$42,其他调用!$AH57)))</f>
        <v>0.46706500785379057</v>
      </c>
      <c r="IV56" s="44">
        <f>IF(AU$4=0,0,求节点(AU$4:AU$9,$B$4:$B$9,求节点(其他调用!$I$4:$I$42,其他调用!$J$4:$J$42,其他调用!$AH57)))</f>
        <v>0.46706500785379057</v>
      </c>
      <c r="IW56" s="44">
        <f>IF(AV$4=0,0,求节点(AV$4:AV$9,$B$4:$B$9,求节点(其他调用!$I$4:$I$42,其他调用!$J$4:$J$42,其他调用!$AH57)))</f>
        <v>0.46706500785379057</v>
      </c>
      <c r="IX56" s="44">
        <f>IF(AW$4=0,0,求节点(AW$4:AW$9,$B$4:$B$9,求节点(其他调用!$I$4:$I$42,其他调用!$J$4:$J$42,其他调用!$AH57)))</f>
        <v>0.46706500785379057</v>
      </c>
      <c r="IY56" s="44">
        <f>IF(AX$4=0,0,求节点(AX$4:AX$9,$B$4:$B$9,求节点(其他调用!$I$4:$I$42,其他调用!$J$4:$J$42,其他调用!$AH57)))</f>
        <v>0.46706500785379057</v>
      </c>
      <c r="IZ56" s="44">
        <f>IF(AY$4=0,0,求节点(AY$4:AY$9,$B$4:$B$9,求节点(其他调用!$I$4:$I$42,其他调用!$J$4:$J$42,其他调用!$AH57)))</f>
        <v>0.46706500785379057</v>
      </c>
      <c r="JA56" s="44">
        <f>IF(AZ$4=0,0,求节点(AZ$4:AZ$9,$B$4:$B$9,求节点(其他调用!$I$4:$I$42,其他调用!$J$4:$J$42,其他调用!$AH57)))</f>
        <v>0.46706500785379057</v>
      </c>
      <c r="JC56" s="44">
        <v>53</v>
      </c>
      <c r="JD56" s="44">
        <f>IF(C$23=0,0,求节点(C$23:C$28,$B$23:$B$28,求节点(其他调用!$W$4:$W$20,其他调用!$X$4:$X$20,$JC56)))</f>
        <v>0</v>
      </c>
      <c r="JE56" s="44">
        <f>IF(D$23=0,0,求节点(D$23:D$28,$B$23:$B$28,求节点(其他调用!$W$4:$W$20,其他调用!$X$4:$X$20,$JC56)))</f>
        <v>0</v>
      </c>
      <c r="JF56" s="44">
        <f>IF(E$23=0,0,求节点(E$23:E$28,$B$23:$B$28,求节点(其他调用!$W$4:$W$20,其他调用!$X$4:$X$20,$JC56)))</f>
        <v>0</v>
      </c>
      <c r="JG56" s="44">
        <f>IF(F$23=0,0,求节点(F$23:F$28,$B$23:$B$28,求节点(其他调用!$W$4:$W$20,其他调用!$X$4:$X$20,$JC56)))</f>
        <v>7.0909608466473983E-4</v>
      </c>
      <c r="JH56" s="44">
        <f>IF(G$23=0,0,求节点(G$23:G$28,$B$23:$B$28,求节点(其他调用!$W$4:$W$20,其他调用!$X$4:$X$20,$JC56)))</f>
        <v>1.0636441269973318E-3</v>
      </c>
      <c r="JI56" s="44">
        <f>IF(H$23=0,0,求节点(H$23:H$28,$B$23:$B$28,求节点(其他调用!$W$4:$W$20,其他调用!$X$4:$X$20,$JC56)))</f>
        <v>1.0636441269973318E-3</v>
      </c>
      <c r="JJ56" s="44">
        <f>IF(I$23=0,0,求节点(I$23:I$28,$B$23:$B$28,求节点(其他调用!$W$4:$W$20,其他调用!$X$4:$X$20,$JC56)))</f>
        <v>1.611582010601964E-3</v>
      </c>
      <c r="JK56" s="44">
        <f>IF(J$23=0,0,求节点(J$23:J$28,$B$23:$B$28,求节点(其他调用!$W$4:$W$20,其他调用!$X$4:$X$20,$JC56)))</f>
        <v>0</v>
      </c>
      <c r="JL56" s="44">
        <f>IF(K$23=0,0,求节点(K$23:K$28,$B$23:$B$28,求节点(其他调用!$W$4:$W$20,其他调用!$X$4:$X$20,$JC56)))</f>
        <v>1.0636441269973318E-3</v>
      </c>
      <c r="JM56" s="44">
        <f>IF(L$23=0,0,求节点(L$23:L$28,$B$23:$B$28,求节点(其他调用!$W$4:$W$20,其他调用!$X$4:$X$20,$JC56)))</f>
        <v>0</v>
      </c>
      <c r="JN56" s="44">
        <f>IF(M$23=0,0,求节点(M$23:M$28,$B$23:$B$28,求节点(其他调用!$W$4:$W$20,其他调用!$X$4:$X$20,$JC56)))</f>
        <v>0</v>
      </c>
      <c r="JO56" s="44">
        <f>IF(N$23=0,0,求节点(N$23:N$28,$B$23:$B$28,求节点(其他调用!$W$4:$W$20,其他调用!$X$4:$X$20,$JC56)))</f>
        <v>0</v>
      </c>
      <c r="JP56" s="44">
        <f>IF(O$23=0,0,求节点(O$23:O$28,$B$23:$B$28,求节点(其他调用!$W$4:$W$20,其他调用!$X$4:$X$20,$JC56)))</f>
        <v>0</v>
      </c>
      <c r="JQ56" s="44">
        <f>IF(P$23=0,0,求节点(P$23:P$28,$B$23:$B$28,求节点(其他调用!$W$4:$W$20,其他调用!$X$4:$X$20,$JC56)))</f>
        <v>0</v>
      </c>
      <c r="JR56" s="44">
        <f>IF(Q$23=0,0,求节点(Q$23:Q$28,$B$23:$B$28,求节点(其他调用!$W$4:$W$20,其他调用!$X$4:$X$20,$JC56)))</f>
        <v>0</v>
      </c>
      <c r="JS56" s="44">
        <f>IF(R$23=0,0,求节点(R$23:R$28,$B$23:$B$28,求节点(其他调用!$W$4:$W$20,其他调用!$X$4:$X$20,$JC56)))</f>
        <v>0</v>
      </c>
      <c r="JT56" s="44">
        <f>IF(S$23=0,0,求节点(S$23:S$28,$B$23:$B$28,求节点(其他调用!$W$4:$W$20,其他调用!$X$4:$X$20,$JC56)))</f>
        <v>0</v>
      </c>
      <c r="JU56" s="44">
        <f>IF(T$23=0,0,求节点(T$23:T$28,$B$23:$B$28,求节点(其他调用!$W$4:$W$20,其他调用!$X$4:$X$20,$JC56)))</f>
        <v>0</v>
      </c>
      <c r="JV56" s="44">
        <f>IF(U$23=0,0,求节点(U$23:U$28,$B$23:$B$28,求节点(其他调用!$W$4:$W$20,其他调用!$X$4:$X$20,$JC56)))</f>
        <v>0</v>
      </c>
      <c r="JW56" s="44">
        <f>IF(V$23=0,0,求节点(V$23:V$28,$B$23:$B$28,求节点(其他调用!$W$4:$W$20,其他调用!$X$4:$X$20,$JC56)))</f>
        <v>0</v>
      </c>
      <c r="JZ56" s="44">
        <v>53</v>
      </c>
      <c r="KA56" s="44">
        <f>IF(C$4=0,0,求节点(C$4:C$9,$B$4:$B$9,求节点(其他调用!$L$4:$L$42,其他调用!$M$4:$M$42,其他调用!$AI57)))</f>
        <v>6</v>
      </c>
      <c r="KB56" s="44">
        <f>IF(D$4=0,0,求节点(D$4:D$9,$B$4:$B$9,求节点(其他调用!$L$4:$L$42,其他调用!$M$4:$M$42,其他调用!$AI57)))</f>
        <v>6</v>
      </c>
      <c r="KC56" s="44">
        <f>IF(E$4=0,0,求节点(E$4:E$9,$B$4:$B$9,求节点(其他调用!$L$4:$L$42,其他调用!$M$4:$M$42,其他调用!$AI57)))</f>
        <v>2.6995916228614401</v>
      </c>
      <c r="KD56" s="44">
        <f>IF(F$4=0,0,求节点(F$4:F$9,$B$4:$B$9,求节点(其他调用!$L$4:$L$42,其他调用!$M$4:$M$42,其他调用!$AI57)))</f>
        <v>0</v>
      </c>
      <c r="KE56" s="44">
        <f>IF(G$4=0,0,求节点(G$4:G$9,$B$4:$B$9,求节点(其他调用!$L$4:$L$42,其他调用!$M$4:$M$42,其他调用!$AI57)))</f>
        <v>0</v>
      </c>
      <c r="KF56" s="44">
        <f>IF(H$4=0,0,求节点(H$4:H$9,$B$4:$B$9,求节点(其他调用!$L$4:$L$42,其他调用!$M$4:$M$42,其他调用!$AI57)))</f>
        <v>0</v>
      </c>
      <c r="KG56" s="44">
        <f>IF(I$4=0,0,求节点(I$4:I$9,$B$4:$B$9,求节点(其他调用!$L$4:$L$42,其他调用!$M$4:$M$42,其他调用!$AI57)))</f>
        <v>0</v>
      </c>
      <c r="KH56" s="44">
        <f>IF(J$4=0,0,求节点(J$4:J$9,$B$4:$B$9,求节点(其他调用!$L$4:$L$42,其他调用!$M$4:$M$42,其他调用!$AI57)))</f>
        <v>0</v>
      </c>
      <c r="KI56" s="44">
        <f>IF(K$4=0,0,求节点(K$4:K$9,$B$4:$B$9,求节点(其他调用!$L$4:$L$42,其他调用!$M$4:$M$42,其他调用!$AI57)))</f>
        <v>0</v>
      </c>
      <c r="KJ56" s="44">
        <f>IF(L$4=0,0,求节点(L$4:L$9,$B$4:$B$9,求节点(其他调用!$L$4:$L$42,其他调用!$M$4:$M$42,其他调用!$AI57)))</f>
        <v>0</v>
      </c>
      <c r="KK56" s="44">
        <f>IF(M$4=0,0,求节点(M$4:M$9,$B$4:$B$9,求节点(其他调用!$L$4:$L$42,其他调用!$M$4:$M$42,其他调用!$AI57)))</f>
        <v>0</v>
      </c>
      <c r="KL56" s="44">
        <f>IF(N$4=0,0,求节点(N$4:N$9,$B$4:$B$9,求节点(其他调用!$L$4:$L$42,其他调用!$M$4:$M$42,其他调用!$AI57)))</f>
        <v>0</v>
      </c>
      <c r="KM56" s="44">
        <f>IF(O$4=0,0,求节点(O$4:O$9,$B$4:$B$9,求节点(其他调用!$L$4:$L$42,其他调用!$M$4:$M$42,其他调用!$AI57)))</f>
        <v>0</v>
      </c>
      <c r="KN56" s="44">
        <f>IF(P$4=0,0,求节点(P$4:P$9,$B$4:$B$9,求节点(其他调用!$L$4:$L$42,其他调用!$M$4:$M$42,其他调用!$AI57)))</f>
        <v>0</v>
      </c>
      <c r="KO56" s="44">
        <f>IF(Q$4=0,0,求节点(Q$4:Q$9,$B$4:$B$9,求节点(其他调用!$L$4:$L$42,其他调用!$M$4:$M$42,其他调用!$AI57)))</f>
        <v>0</v>
      </c>
      <c r="KP56" s="44">
        <f>IF(R$4=0,0,求节点(R$4:R$9,$B$4:$B$9,求节点(其他调用!$L$4:$L$42,其他调用!$M$4:$M$42,其他调用!$AI57)))</f>
        <v>0</v>
      </c>
      <c r="KQ56" s="44">
        <f>IF(S$4=0,0,求节点(S$4:S$9,$B$4:$B$9,求节点(其他调用!$L$4:$L$42,其他调用!$M$4:$M$42,其他调用!$AI57)))</f>
        <v>6</v>
      </c>
      <c r="KR56" s="44">
        <f>IF(T$4=0,0,求节点(T$4:T$9,$B$4:$B$9,求节点(其他调用!$L$4:$L$42,其他调用!$M$4:$M$42,其他调用!$AI57)))</f>
        <v>3.8909647747681895</v>
      </c>
      <c r="KS56" s="44">
        <f>IF(U$4=0,0,求节点(U$4:U$9,$B$4:$B$9,求节点(其他调用!$L$4:$L$42,其他调用!$M$4:$M$42,其他调用!$AI57)))</f>
        <v>6</v>
      </c>
      <c r="KT56" s="44">
        <f>IF(V$4=0,0,求节点(V$4:V$9,$B$4:$B$9,求节点(其他调用!$L$4:$L$42,其他调用!$M$4:$M$42,其他调用!$AI57)))</f>
        <v>0</v>
      </c>
      <c r="KU56" s="44">
        <f>IF(W$4=0,0,求节点(W$4:W$9,$B$4:$B$9,求节点(其他调用!$L$4:$L$42,其他调用!$M$4:$M$42,其他调用!$AI57)))</f>
        <v>4.9162445426005466</v>
      </c>
      <c r="KV56" s="44">
        <f>IF(X$4=0,0,求节点(X$4:X$9,$B$4:$B$9,求节点(其他调用!$L$4:$L$42,其他调用!$M$4:$M$42,其他调用!$AI57)))</f>
        <v>4.9162445426005466</v>
      </c>
      <c r="KW56" s="44">
        <f>IF(Y$4=0,0,求节点(Y$4:Y$9,$B$4:$B$9,求节点(其他调用!$L$4:$L$42,其他调用!$M$4:$M$42,其他调用!$AI57)))</f>
        <v>6</v>
      </c>
      <c r="KX56" s="44">
        <f>IF(Z$4=0,0,求节点(Z$4:Z$9,$B$4:$B$9,求节点(其他调用!$L$4:$L$42,其他调用!$M$4:$M$42,其他调用!$AI57)))</f>
        <v>0</v>
      </c>
      <c r="KY56" s="44">
        <f>IF(AA$4=0,0,求节点(AA$4:AA$9,$B$4:$B$9,求节点(其他调用!$L$4:$L$42,其他调用!$M$4:$M$42,其他调用!$AI57)))</f>
        <v>4.9162445426005466</v>
      </c>
      <c r="KZ56" s="44">
        <f>IF(AB$4=0,0,求节点(AB$4:AB$9,$B$4:$B$9,求节点(其他调用!$L$4:$L$42,其他调用!$M$4:$M$42,其他调用!$AI57)))</f>
        <v>6</v>
      </c>
      <c r="LA56" s="44">
        <f>IF(AC$4=0,0,求节点(AC$4:AC$9,$B$4:$B$9,求节点(其他调用!$L$4:$L$42,其他调用!$M$4:$M$42,其他调用!$AI57)))</f>
        <v>5.4138914716273741</v>
      </c>
      <c r="LB56" s="44">
        <f>IF(AD$4=0,0,求节点(AD$4:AD$9,$B$4:$B$9,求节点(其他调用!$L$4:$L$42,其他调用!$M$4:$M$42,其他调用!$AI57)))</f>
        <v>0.90939425529509843</v>
      </c>
      <c r="LC56" s="44">
        <f>IF(AE$4=0,0,求节点(AE$4:AE$9,$B$4:$B$9,求节点(其他调用!$L$4:$L$42,其他调用!$M$4:$M$42,其他调用!$AI57)))</f>
        <v>0.90939425529509843</v>
      </c>
      <c r="LD56" s="44">
        <f>IF(AF$4=0,0,求节点(AF$4:AF$9,$B$4:$B$9,求节点(其他调用!$L$4:$L$42,其他调用!$M$4:$M$42,其他调用!$AI57)))</f>
        <v>0.90939425529509843</v>
      </c>
      <c r="LE56" s="44">
        <f>IF(AG$4=0,0,求节点(AG$4:AG$9,$B$4:$B$9,求节点(其他调用!$L$4:$L$42,其他调用!$M$4:$M$42,其他调用!$AI57)))</f>
        <v>0.90939425529509843</v>
      </c>
      <c r="LF56" s="44">
        <f>IF(AH$4=0,0,求节点(AH$4:AH$9,$B$4:$B$9,求节点(其他调用!$L$4:$L$42,其他调用!$M$4:$M$42,其他调用!$AI57)))</f>
        <v>0.90939425529509843</v>
      </c>
      <c r="LG56" s="44">
        <f>IF(AI$4=0,0,求节点(AI$4:AI$9,$B$4:$B$9,求节点(其他调用!$L$4:$L$42,其他调用!$M$4:$M$42,其他调用!$AI57)))</f>
        <v>0.90939425529509843</v>
      </c>
      <c r="LH56" s="44">
        <f>IF(AJ$4=0,0,求节点(AJ$4:AJ$9,$B$4:$B$9,求节点(其他调用!$L$4:$L$42,其他调用!$M$4:$M$42,其他调用!$AI57)))</f>
        <v>0.90939425529509843</v>
      </c>
      <c r="LI56" s="44">
        <f>IF(AK$4=0,0,求节点(AK$4:AK$9,$B$4:$B$9,求节点(其他调用!$L$4:$L$42,其他调用!$M$4:$M$42,其他调用!$AI57)))</f>
        <v>0.90939425529509843</v>
      </c>
      <c r="LJ56" s="44">
        <f>IF(AL$4=0,0,求节点(AL$4:AL$9,$B$4:$B$9,求节点(其他调用!$L$4:$L$42,其他调用!$M$4:$M$42,其他调用!$AI57)))</f>
        <v>0.90939425529509843</v>
      </c>
      <c r="LK56" s="44">
        <f>IF(AM$4=0,0,求节点(AM$4:AM$9,$B$4:$B$9,求节点(其他调用!$L$4:$L$42,其他调用!$M$4:$M$42,其他调用!$AI57)))</f>
        <v>0.90939425529509843</v>
      </c>
      <c r="LL56" s="44">
        <f>IF(AN$4=0,0,求节点(AN$4:AN$9,$B$4:$B$9,求节点(其他调用!$L$4:$L$42,其他调用!$M$4:$M$42,其他调用!$AI57)))</f>
        <v>0.90939425529509843</v>
      </c>
      <c r="LM56" s="44">
        <f>IF(AO$4=0,0,求节点(AO$4:AO$9,$B$4:$B$9,求节点(其他调用!$L$4:$L$42,其他调用!$M$4:$M$42,其他调用!$AI57)))</f>
        <v>0.90939425529509843</v>
      </c>
      <c r="LN56" s="44">
        <f>IF(AP$4=0,0,求节点(AP$4:AP$9,$B$4:$B$9,求节点(其他调用!$L$4:$L$42,其他调用!$M$4:$M$42,其他调用!$AI57)))</f>
        <v>0.90939425529509843</v>
      </c>
      <c r="LO56" s="44">
        <f>IF(AQ$4=0,0,求节点(AQ$4:AQ$9,$B$4:$B$9,求节点(其他调用!$L$4:$L$42,其他调用!$M$4:$M$42,其他调用!$AI57)))</f>
        <v>0.90939425529509843</v>
      </c>
      <c r="LP56" s="44">
        <f>IF(AR$4=0,0,求节点(AR$4:AR$9,$B$4:$B$9,求节点(其他调用!$L$4:$L$42,其他调用!$M$4:$M$42,其他调用!$AI57)))</f>
        <v>0.90939425529509843</v>
      </c>
      <c r="LQ56" s="44">
        <f>IF(AS$4=0,0,求节点(AS$4:AS$9,$B$4:$B$9,求节点(其他调用!$L$4:$L$42,其他调用!$M$4:$M$42,其他调用!$AI57)))</f>
        <v>0.90939425529509843</v>
      </c>
      <c r="LR56" s="44">
        <f>IF(AT$4=0,0,求节点(AT$4:AT$9,$B$4:$B$9,求节点(其他调用!$L$4:$L$42,其他调用!$M$4:$M$42,其他调用!$AI57)))</f>
        <v>0.90939425529509843</v>
      </c>
      <c r="LS56" s="44">
        <f>IF(AU$4=0,0,求节点(AU$4:AU$9,$B$4:$B$9,求节点(其他调用!$L$4:$L$42,其他调用!$M$4:$M$42,其他调用!$AI57)))</f>
        <v>0.90939425529509843</v>
      </c>
      <c r="LT56" s="44">
        <f>IF(AV$4=0,0,求节点(AV$4:AV$9,$B$4:$B$9,求节点(其他调用!$L$4:$L$42,其他调用!$M$4:$M$42,其他调用!$AI57)))</f>
        <v>0.90939425529509843</v>
      </c>
      <c r="LU56" s="44">
        <f>IF(AW$4=0,0,求节点(AW$4:AW$9,$B$4:$B$9,求节点(其他调用!$L$4:$L$42,其他调用!$M$4:$M$42,其他调用!$AI57)))</f>
        <v>0.90939425529509843</v>
      </c>
      <c r="LV56" s="44">
        <f>IF(AX$4=0,0,求节点(AX$4:AX$9,$B$4:$B$9,求节点(其他调用!$L$4:$L$42,其他调用!$M$4:$M$42,其他调用!$AI57)))</f>
        <v>0.90939425529509843</v>
      </c>
      <c r="LW56" s="44">
        <f>IF(AY$4=0,0,求节点(AY$4:AY$9,$B$4:$B$9,求节点(其他调用!$L$4:$L$42,其他调用!$M$4:$M$42,其他调用!$AI57)))</f>
        <v>0.90939425529509843</v>
      </c>
      <c r="LX56" s="44">
        <f>IF(AZ$4=0,0,求节点(AZ$4:AZ$9,$B$4:$B$9,求节点(其他调用!$L$4:$L$42,其他调用!$M$4:$M$42,其他调用!$AI57)))</f>
        <v>0.90939425529509843</v>
      </c>
      <c r="LZ56" s="44">
        <v>53</v>
      </c>
      <c r="MA56" s="44">
        <f>IF(C$23=0,0,求节点(C$23:C$28,$B$23:$B$28,求节点(其他调用!$Y$4:$Y$20,其他调用!$Z$4:$Z$20,$LZ56)))</f>
        <v>0</v>
      </c>
      <c r="MB56" s="44">
        <f>IF(D$23=0,0,求节点(D$23:D$28,$B$23:$B$28,求节点(其他调用!$Y$4:$Y$20,其他调用!$Z$4:$Z$20,$LZ56)))</f>
        <v>0</v>
      </c>
      <c r="MC56" s="44">
        <f>IF(E$23=0,0,求节点(E$23:E$28,$B$23:$B$28,求节点(其他调用!$Y$4:$Y$20,其他调用!$Z$4:$Z$20,$LZ56)))</f>
        <v>0</v>
      </c>
      <c r="MD56" s="44">
        <f>IF(F$23=0,0,求节点(F$23:F$28,$B$23:$B$28,求节点(其他调用!$Y$4:$Y$20,其他调用!$Z$4:$Z$20,$LZ56)))</f>
        <v>0</v>
      </c>
      <c r="ME56" s="44">
        <f>IF(G$23=0,0,求节点(G$23:G$28,$B$23:$B$28,求节点(其他调用!$Y$4:$Y$20,其他调用!$Z$4:$Z$20,$LZ56)))</f>
        <v>0</v>
      </c>
      <c r="MF56" s="44">
        <f>IF(H$23=0,0,求节点(H$23:H$28,$B$23:$B$28,求节点(其他调用!$Y$4:$Y$20,其他调用!$Z$4:$Z$20,$LZ56)))</f>
        <v>0</v>
      </c>
      <c r="MG56" s="44">
        <f>IF(I$23=0,0,求节点(I$23:I$28,$B$23:$B$28,求节点(其他调用!$Y$4:$Y$20,其他调用!$Z$4:$Z$20,$LZ56)))</f>
        <v>0</v>
      </c>
      <c r="MH56" s="44">
        <f>IF(J$23=0,0,求节点(J$23:J$28,$B$23:$B$28,求节点(其他调用!$Y$4:$Y$20,其他调用!$Z$4:$Z$20,$LZ56)))</f>
        <v>0</v>
      </c>
      <c r="MI56" s="44">
        <f>IF(K$23=0,0,求节点(K$23:K$28,$B$23:$B$28,求节点(其他调用!$Y$4:$Y$20,其他调用!$Z$4:$Z$20,$LZ56)))</f>
        <v>0</v>
      </c>
      <c r="MJ56" s="44">
        <f>IF(L$23=0,0,求节点(L$23:L$28,$B$23:$B$28,求节点(其他调用!$Y$4:$Y$20,其他调用!$Z$4:$Z$20,$LZ56)))</f>
        <v>0</v>
      </c>
      <c r="MK56" s="44">
        <f>IF(M$23=0,0,求节点(M$23:M$28,$B$23:$B$28,求节点(其他调用!$Y$4:$Y$20,其他调用!$Z$4:$Z$20,$LZ56)))</f>
        <v>0</v>
      </c>
      <c r="ML56" s="44">
        <f>IF(N$23=0,0,求节点(N$23:N$28,$B$23:$B$28,求节点(其他调用!$Y$4:$Y$20,其他调用!$Z$4:$Z$20,$LZ56)))</f>
        <v>0</v>
      </c>
      <c r="MM56" s="44">
        <f>IF(O$23=0,0,求节点(O$23:O$28,$B$23:$B$28,求节点(其他调用!$Y$4:$Y$20,其他调用!$Z$4:$Z$20,$LZ56)))</f>
        <v>0</v>
      </c>
      <c r="MN56" s="44">
        <f>IF(P$23=0,0,求节点(P$23:P$28,$B$23:$B$28,求节点(其他调用!$Y$4:$Y$20,其他调用!$Z$4:$Z$20,$LZ56)))</f>
        <v>0</v>
      </c>
      <c r="MO56" s="44">
        <f>IF(Q$23=0,0,求节点(Q$23:Q$28,$B$23:$B$28,求节点(其他调用!$Y$4:$Y$20,其他调用!$Z$4:$Z$20,$LZ56)))</f>
        <v>0</v>
      </c>
      <c r="MP56" s="44">
        <f>IF(R$23=0,0,求节点(R$23:R$28,$B$23:$B$28,求节点(其他调用!$Y$4:$Y$20,其他调用!$Z$4:$Z$20,$LZ56)))</f>
        <v>0</v>
      </c>
      <c r="MQ56" s="44">
        <f>IF(S$23=0,0,求节点(S$23:S$28,$B$23:$B$28,求节点(其他调用!$Y$4:$Y$20,其他调用!$Z$4:$Z$20,$LZ56)))</f>
        <v>0</v>
      </c>
      <c r="MR56" s="44">
        <f>IF(T$23=0,0,求节点(T$23:T$28,$B$23:$B$28,求节点(其他调用!$Y$4:$Y$20,其他调用!$Z$4:$Z$20,$LZ56)))</f>
        <v>0</v>
      </c>
      <c r="MS56" s="44">
        <f>IF(U$23=0,0,求节点(U$23:U$28,$B$23:$B$28,求节点(其他调用!$Y$4:$Y$20,其他调用!$Z$4:$Z$20,$LZ56)))</f>
        <v>0</v>
      </c>
      <c r="MT56" s="44">
        <f>IF(V$23=0,0,求节点(V$23:V$28,$B$23:$B$28,求节点(其他调用!$Y$4:$Y$20,其他调用!$Z$4:$Z$20,$LZ56)))</f>
        <v>0</v>
      </c>
      <c r="MW56" s="44">
        <v>53</v>
      </c>
      <c r="MX56" s="44">
        <f>IF(C$4=0,0,求节点(C$4:C$9,$B$4:$B$9,求节点(其他调用!$O$4:$O$42,其他调用!$P$4:$P$42,其他调用!$AJ57)))</f>
        <v>6</v>
      </c>
      <c r="MY56" s="44">
        <f>IF(D$4=0,0,求节点(D$4:D$9,$B$4:$B$9,求节点(其他调用!$O$4:$O$42,其他调用!$P$4:$P$42,其他调用!$AJ57)))</f>
        <v>6</v>
      </c>
      <c r="MZ56" s="44">
        <f>IF(E$4=0,0,求节点(E$4:E$9,$B$4:$B$9,求节点(其他调用!$O$4:$O$42,其他调用!$P$4:$P$42,其他调用!$AJ57)))</f>
        <v>3.0367969198738543</v>
      </c>
      <c r="NA56" s="44">
        <f>IF(F$4=0,0,求节点(F$4:F$9,$B$4:$B$9,求节点(其他调用!$O$4:$O$42,其他调用!$P$4:$P$42,其他调用!$AJ57)))</f>
        <v>0</v>
      </c>
      <c r="NB56" s="44">
        <f>IF(G$4=0,0,求节点(G$4:G$9,$B$4:$B$9,求节点(其他调用!$O$4:$O$42,其他调用!$P$4:$P$42,其他调用!$AJ57)))</f>
        <v>0</v>
      </c>
      <c r="NC56" s="44">
        <f>IF(H$4=0,0,求节点(H$4:H$9,$B$4:$B$9,求节点(其他调用!$O$4:$O$42,其他调用!$P$4:$P$42,其他调用!$AJ57)))</f>
        <v>0</v>
      </c>
      <c r="ND56" s="44">
        <f>IF(I$4=0,0,求节点(I$4:I$9,$B$4:$B$9,求节点(其他调用!$O$4:$O$42,其他调用!$P$4:$P$42,其他调用!$AJ57)))</f>
        <v>0</v>
      </c>
      <c r="NE56" s="44">
        <f>IF(J$4=0,0,求节点(J$4:J$9,$B$4:$B$9,求节点(其他调用!$O$4:$O$42,其他调用!$P$4:$P$42,其他调用!$AJ57)))</f>
        <v>0</v>
      </c>
      <c r="NF56" s="44">
        <f>IF(K$4=0,0,求节点(K$4:K$9,$B$4:$B$9,求节点(其他调用!$O$4:$O$42,其他调用!$P$4:$P$42,其他调用!$AJ57)))</f>
        <v>0</v>
      </c>
      <c r="NG56" s="44">
        <f>IF(L$4=0,0,求节点(L$4:L$9,$B$4:$B$9,求节点(其他调用!$O$4:$O$42,其他调用!$P$4:$P$42,其他调用!$AJ57)))</f>
        <v>0</v>
      </c>
      <c r="NH56" s="44">
        <f>IF(M$4=0,0,求节点(M$4:M$9,$B$4:$B$9,求节点(其他调用!$O$4:$O$42,其他调用!$P$4:$P$42,其他调用!$AJ57)))</f>
        <v>0</v>
      </c>
      <c r="NI56" s="44">
        <f>IF(N$4=0,0,求节点(N$4:N$9,$B$4:$B$9,求节点(其他调用!$O$4:$O$42,其他调用!$P$4:$P$42,其他调用!$AJ57)))</f>
        <v>0</v>
      </c>
      <c r="NJ56" s="44">
        <f>IF(O$4=0,0,求节点(O$4:O$9,$B$4:$B$9,求节点(其他调用!$O$4:$O$42,其他调用!$P$4:$P$42,其他调用!$AJ57)))</f>
        <v>0</v>
      </c>
      <c r="NK56" s="44">
        <f>IF(P$4=0,0,求节点(P$4:P$9,$B$4:$B$9,求节点(其他调用!$O$4:$O$42,其他调用!$P$4:$P$42,其他调用!$AJ57)))</f>
        <v>0</v>
      </c>
      <c r="NL56" s="44">
        <f>IF(Q$4=0,0,求节点(Q$4:Q$9,$B$4:$B$9,求节点(其他调用!$O$4:$O$42,其他调用!$P$4:$P$42,其他调用!$AJ57)))</f>
        <v>0</v>
      </c>
      <c r="NM56" s="44">
        <f>IF(R$4=0,0,求节点(R$4:R$9,$B$4:$B$9,求节点(其他调用!$O$4:$O$42,其他调用!$P$4:$P$42,其他调用!$AJ57)))</f>
        <v>0</v>
      </c>
      <c r="NN56" s="44">
        <f>IF(S$4=0,0,求节点(S$4:S$9,$B$4:$B$9,求节点(其他调用!$O$4:$O$42,其他调用!$P$4:$P$42,其他调用!$AJ57)))</f>
        <v>6</v>
      </c>
      <c r="NO56" s="44">
        <f>IF(T$4=0,0,求节点(T$4:T$9,$B$4:$B$9,求节点(其他调用!$O$4:$O$42,其他调用!$P$4:$P$42,其他调用!$AJ57)))</f>
        <v>4.7525873061496293</v>
      </c>
      <c r="NP56" s="44">
        <f>IF(U$4=0,0,求节点(U$4:U$9,$B$4:$B$9,求节点(其他调用!$O$4:$O$42,其他调用!$P$4:$P$42,其他调用!$AJ57)))</f>
        <v>6</v>
      </c>
      <c r="NQ56" s="44">
        <f>IF(V$4=0,0,求节点(V$4:V$9,$B$4:$B$9,求节点(其他调用!$O$4:$O$42,其他调用!$P$4:$P$42,其他调用!$AJ57)))</f>
        <v>0</v>
      </c>
      <c r="NR56" s="44">
        <f>IF(W$4=0,0,求节点(W$4:W$9,$B$4:$B$9,求节点(其他调用!$O$4:$O$42,其他调用!$P$4:$P$42,其他调用!$AJ57)))</f>
        <v>6</v>
      </c>
      <c r="NS56" s="44">
        <f>IF(X$4=0,0,求节点(X$4:X$9,$B$4:$B$9,求节点(其他调用!$O$4:$O$42,其他调用!$P$4:$P$42,其他调用!$AJ57)))</f>
        <v>6</v>
      </c>
      <c r="NT56" s="44">
        <f>IF(Y$4=0,0,求节点(Y$4:Y$9,$B$4:$B$9,求节点(其他调用!$O$4:$O$42,其他调用!$P$4:$P$42,其他调用!$AJ57)))</f>
        <v>6</v>
      </c>
      <c r="NU56" s="44">
        <f>IF(Z$4=0,0,求节点(Z$4:Z$9,$B$4:$B$9,求节点(其他调用!$O$4:$O$42,其他调用!$P$4:$P$42,其他调用!$AJ57)))</f>
        <v>0</v>
      </c>
      <c r="NV56" s="44">
        <f>IF(AA$4=0,0,求节点(AA$4:AA$9,$B$4:$B$9,求节点(其他调用!$O$4:$O$42,其他调用!$P$4:$P$42,其他调用!$AJ57)))</f>
        <v>6</v>
      </c>
      <c r="NW56" s="44">
        <f>IF(AB$4=0,0,求节点(AB$4:AB$9,$B$4:$B$9,求节点(其他调用!$O$4:$O$42,其他调用!$P$4:$P$42,其他调用!$AJ57)))</f>
        <v>6</v>
      </c>
      <c r="NX56" s="44">
        <f>IF(AC$4=0,0,求节点(AC$4:AC$9,$B$4:$B$9,求节点(其他调用!$O$4:$O$42,其他调用!$P$4:$P$42,其他调用!$AJ57)))</f>
        <v>6</v>
      </c>
      <c r="NY56" s="44">
        <f>IF(AD$4=0,0,求节点(AD$4:AD$9,$B$4:$B$9,求节点(其他调用!$O$4:$O$42,其他调用!$P$4:$P$42,其他调用!$AJ57)))</f>
        <v>1.5373781227103722</v>
      </c>
      <c r="NZ56" s="44">
        <f>IF(AE$4=0,0,求节点(AE$4:AE$9,$B$4:$B$9,求节点(其他调用!$O$4:$O$42,其他调用!$P$4:$P$42,其他调用!$AJ57)))</f>
        <v>1.5373781227103722</v>
      </c>
      <c r="OA56" s="44">
        <f>IF(AF$4=0,0,求节点(AF$4:AF$9,$B$4:$B$9,求节点(其他调用!$O$4:$O$42,其他调用!$P$4:$P$42,其他调用!$AJ57)))</f>
        <v>1.5373781227103722</v>
      </c>
      <c r="OB56" s="44">
        <f>IF(AG$4=0,0,求节点(AG$4:AG$9,$B$4:$B$9,求节点(其他调用!$O$4:$O$42,其他调用!$P$4:$P$42,其他调用!$AJ57)))</f>
        <v>1.5373781227103722</v>
      </c>
      <c r="OC56" s="44">
        <f>IF(AH$4=0,0,求节点(AH$4:AH$9,$B$4:$B$9,求节点(其他调用!$O$4:$O$42,其他调用!$P$4:$P$42,其他调用!$AJ57)))</f>
        <v>1.5373781227103722</v>
      </c>
      <c r="OD56" s="44">
        <f>IF(AI$4=0,0,求节点(AI$4:AI$9,$B$4:$B$9,求节点(其他调用!$O$4:$O$42,其他调用!$P$4:$P$42,其他调用!$AJ57)))</f>
        <v>1.5373781227103722</v>
      </c>
      <c r="OE56" s="44">
        <f>IF(AJ$4=0,0,求节点(AJ$4:AJ$9,$B$4:$B$9,求节点(其他调用!$O$4:$O$42,其他调用!$P$4:$P$42,其他调用!$AJ57)))</f>
        <v>1.5373781227103722</v>
      </c>
      <c r="OF56" s="44">
        <f>IF(AK$4=0,0,求节点(AK$4:AK$9,$B$4:$B$9,求节点(其他调用!$O$4:$O$42,其他调用!$P$4:$P$42,其他调用!$AJ57)))</f>
        <v>1.5373781227103722</v>
      </c>
      <c r="OG56" s="44">
        <f>IF(AL$4=0,0,求节点(AL$4:AL$9,$B$4:$B$9,求节点(其他调用!$O$4:$O$42,其他调用!$P$4:$P$42,其他调用!$AJ57)))</f>
        <v>1.5373781227103722</v>
      </c>
      <c r="OH56" s="44">
        <f>IF(AM$4=0,0,求节点(AM$4:AM$9,$B$4:$B$9,求节点(其他调用!$O$4:$O$42,其他调用!$P$4:$P$42,其他调用!$AJ57)))</f>
        <v>1.5373781227103722</v>
      </c>
      <c r="OI56" s="44">
        <f>IF(AN$4=0,0,求节点(AN$4:AN$9,$B$4:$B$9,求节点(其他调用!$O$4:$O$42,其他调用!$P$4:$P$42,其他调用!$AJ57)))</f>
        <v>1.5373781227103722</v>
      </c>
      <c r="OJ56" s="44">
        <f>IF(AO$4=0,0,求节点(AO$4:AO$9,$B$4:$B$9,求节点(其他调用!$O$4:$O$42,其他调用!$P$4:$P$42,其他调用!$AJ57)))</f>
        <v>1.5373781227103722</v>
      </c>
      <c r="OK56" s="44">
        <f>IF(AP$4=0,0,求节点(AP$4:AP$9,$B$4:$B$9,求节点(其他调用!$O$4:$O$42,其他调用!$P$4:$P$42,其他调用!$AJ57)))</f>
        <v>1.5373781227103722</v>
      </c>
      <c r="OL56" s="44">
        <f>IF(AQ$4=0,0,求节点(AQ$4:AQ$9,$B$4:$B$9,求节点(其他调用!$O$4:$O$42,其他调用!$P$4:$P$42,其他调用!$AJ57)))</f>
        <v>1.5373781227103722</v>
      </c>
      <c r="OM56" s="44">
        <f>IF(AR$4=0,0,求节点(AR$4:AR$9,$B$4:$B$9,求节点(其他调用!$O$4:$O$42,其他调用!$P$4:$P$42,其他调用!$AJ57)))</f>
        <v>1.5373781227103722</v>
      </c>
      <c r="ON56" s="44">
        <f>IF(AS$4=0,0,求节点(AS$4:AS$9,$B$4:$B$9,求节点(其他调用!$O$4:$O$42,其他调用!$P$4:$P$42,其他调用!$AJ57)))</f>
        <v>1.5373781227103722</v>
      </c>
      <c r="OO56" s="44">
        <f>IF(AT$4=0,0,求节点(AT$4:AT$9,$B$4:$B$9,求节点(其他调用!$O$4:$O$42,其他调用!$P$4:$P$42,其他调用!$AJ57)))</f>
        <v>1.5373781227103722</v>
      </c>
      <c r="OP56" s="44">
        <f>IF(AU$4=0,0,求节点(AU$4:AU$9,$B$4:$B$9,求节点(其他调用!$O$4:$O$42,其他调用!$P$4:$P$42,其他调用!$AJ57)))</f>
        <v>1.5373781227103722</v>
      </c>
      <c r="OQ56" s="44">
        <f>IF(AV$4=0,0,求节点(AV$4:AV$9,$B$4:$B$9,求节点(其他调用!$O$4:$O$42,其他调用!$P$4:$P$42,其他调用!$AJ57)))</f>
        <v>1.5373781227103722</v>
      </c>
      <c r="OR56" s="44">
        <f>IF(AW$4=0,0,求节点(AW$4:AW$9,$B$4:$B$9,求节点(其他调用!$O$4:$O$42,其他调用!$P$4:$P$42,其他调用!$AJ57)))</f>
        <v>1.5373781227103722</v>
      </c>
      <c r="OS56" s="44">
        <f>IF(AX$4=0,0,求节点(AX$4:AX$9,$B$4:$B$9,求节点(其他调用!$O$4:$O$42,其他调用!$P$4:$P$42,其他调用!$AJ57)))</f>
        <v>1.5373781227103722</v>
      </c>
      <c r="OT56" s="44">
        <f>IF(AY$4=0,0,求节点(AY$4:AY$9,$B$4:$B$9,求节点(其他调用!$O$4:$O$42,其他调用!$P$4:$P$42,其他调用!$AJ57)))</f>
        <v>1.5373781227103722</v>
      </c>
      <c r="OU56" s="44">
        <f>IF(AZ$4=0,0,求节点(AZ$4:AZ$9,$B$4:$B$9,求节点(其他调用!$O$4:$O$42,其他调用!$P$4:$P$42,其他调用!$AJ57)))</f>
        <v>1.5373781227103722</v>
      </c>
      <c r="OW56" s="44">
        <v>53</v>
      </c>
      <c r="OX56" s="44">
        <f>IF(C$23=0,0,求节点(C$23:C$28,$B$23:$B$28,求节点(其他调用!$AA$4:$AA$20,其他调用!$AB$4:$AB$20,$OW56)))</f>
        <v>0</v>
      </c>
      <c r="OY56" s="44">
        <f>IF(D$23=0,0,求节点(D$23:D$28,$B$23:$B$28,求节点(其他调用!$AA$4:$AA$20,其他调用!$AB$4:$AB$20,$OW56)))</f>
        <v>0</v>
      </c>
      <c r="OZ56" s="44">
        <f>IF(E$23=0,0,求节点(E$23:E$28,$B$23:$B$28,求节点(其他调用!$AA$4:$AA$20,其他调用!$AB$4:$AB$20,$OW56)))</f>
        <v>0</v>
      </c>
      <c r="PA56" s="44">
        <f>IF(F$23=0,0,求节点(F$23:F$28,$B$23:$B$28,求节点(其他调用!$AA$4:$AA$20,其他调用!$AB$4:$AB$20,$OW56)))</f>
        <v>5.8443732476987087E-4</v>
      </c>
      <c r="PB56" s="44">
        <f>IF(G$23=0,0,求节点(G$23:G$28,$B$23:$B$28,求节点(其他调用!$AA$4:$AA$20,其他调用!$AB$4:$AB$20,$OW56)))</f>
        <v>8.7665598715469528E-4</v>
      </c>
      <c r="PC56" s="44">
        <f>IF(H$23=0,0,求节点(H$23:H$28,$B$23:$B$28,求节点(其他调用!$AA$4:$AA$20,其他调用!$AB$4:$AB$20,$OW56)))</f>
        <v>8.7665598715469528E-4</v>
      </c>
      <c r="PD56" s="44">
        <f>IF(I$23=0,0,求节点(I$23:I$28,$B$23:$B$28,求节点(其他调用!$AA$4:$AA$20,其他调用!$AB$4:$AB$20,$OW56)))</f>
        <v>1.3282666472040905E-3</v>
      </c>
      <c r="PE56" s="44">
        <f>IF(J$23=0,0,求节点(J$23:J$28,$B$23:$B$28,求节点(其他调用!$AA$4:$AA$20,其他调用!$AB$4:$AB$20,$OW56)))</f>
        <v>0</v>
      </c>
      <c r="PF56" s="44">
        <f>IF(K$23=0,0,求节点(K$23:K$28,$B$23:$B$28,求节点(其他调用!$AA$4:$AA$20,其他调用!$AB$4:$AB$20,$OW56)))</f>
        <v>8.7665598715469528E-4</v>
      </c>
      <c r="PG56" s="44">
        <f>IF(L$23=0,0,求节点(L$23:L$28,$B$23:$B$28,求节点(其他调用!$AA$4:$AA$20,其他调用!$AB$4:$AB$20,$OW56)))</f>
        <v>0</v>
      </c>
      <c r="PH56" s="44">
        <f>IF(M$23=0,0,求节点(M$23:M$28,$B$23:$B$28,求节点(其他调用!$AA$4:$AA$20,其他调用!$AB$4:$AB$20,$OW56)))</f>
        <v>0</v>
      </c>
      <c r="PI56" s="44">
        <f>IF(N$23=0,0,求节点(N$23:N$28,$B$23:$B$28,求节点(其他调用!$AA$4:$AA$20,其他调用!$AB$4:$AB$20,$OW56)))</f>
        <v>0</v>
      </c>
      <c r="PJ56" s="44">
        <f>IF(O$23=0,0,求节点(O$23:O$28,$B$23:$B$28,求节点(其他调用!$AA$4:$AA$20,其他调用!$AB$4:$AB$20,$OW56)))</f>
        <v>0</v>
      </c>
      <c r="PK56" s="44">
        <f>IF(P$23=0,0,求节点(P$23:P$28,$B$23:$B$28,求节点(其他调用!$AA$4:$AA$20,其他调用!$AB$4:$AB$20,$OW56)))</f>
        <v>0</v>
      </c>
      <c r="PL56" s="44">
        <f>IF(Q$23=0,0,求节点(Q$23:Q$28,$B$23:$B$28,求节点(其他调用!$AA$4:$AA$20,其他调用!$AB$4:$AB$20,$OW56)))</f>
        <v>0</v>
      </c>
      <c r="PM56" s="44">
        <f>IF(R$23=0,0,求节点(R$23:R$28,$B$23:$B$28,求节点(其他调用!$AA$4:$AA$20,其他调用!$AB$4:$AB$20,$OW56)))</f>
        <v>0</v>
      </c>
      <c r="PN56" s="44">
        <f>IF(S$23=0,0,求节点(S$23:S$28,$B$23:$B$28,求节点(其他调用!$AA$4:$AA$20,其他调用!$AB$4:$AB$20,$OW56)))</f>
        <v>0</v>
      </c>
      <c r="PO56" s="44">
        <f>IF(T$23=0,0,求节点(T$23:T$28,$B$23:$B$28,求节点(其他调用!$AA$4:$AA$20,其他调用!$AB$4:$AB$20,$OW56)))</f>
        <v>0</v>
      </c>
      <c r="PP56" s="44">
        <f>IF(U$23=0,0,求节点(U$23:U$28,$B$23:$B$28,求节点(其他调用!$AA$4:$AA$20,其他调用!$AB$4:$AB$20,$OW56)))</f>
        <v>0</v>
      </c>
      <c r="PQ56" s="44">
        <f>IF(V$23=0,0,求节点(V$23:V$28,$B$23:$B$28,求节点(其他调用!$AA$4:$AA$20,其他调用!$AB$4:$AB$20,$OW56)))</f>
        <v>0</v>
      </c>
    </row>
    <row r="57" spans="61:433" x14ac:dyDescent="0.2">
      <c r="BI57" s="44">
        <v>54</v>
      </c>
      <c r="BJ57" s="44">
        <f>IF(C$4=0,0,求节点(C$4:C$9,$B$4:$B$9,求节点(其他调用!$C$4:$C$42,其他调用!$D$4:$D$42,其他调用!$AF58)))</f>
        <v>3.2226203695051443</v>
      </c>
      <c r="BK57" s="44">
        <f>IF(D$4=0,0,求节点(D$4:D$9,$B$4:$B$9,求节点(其他调用!$C$4:$C$42,其他调用!$D$4:$D$42,其他调用!$AF58)))</f>
        <v>6</v>
      </c>
      <c r="BL57" s="44">
        <f>IF(E$4=0,0,求节点(E$4:E$9,$B$4:$B$9,求节点(其他调用!$C$4:$C$42,其他调用!$D$4:$D$42,其他调用!$AF58)))</f>
        <v>1.1510875547633979</v>
      </c>
      <c r="BM57" s="44">
        <f>IF(F$4=0,0,求节点(F$4:F$9,$B$4:$B$9,求节点(其他调用!$C$4:$C$42,其他调用!$D$4:$D$42,其他调用!$AF58)))</f>
        <v>0</v>
      </c>
      <c r="BN57" s="44">
        <f>IF(G$4=0,0,求节点(G$4:G$9,$B$4:$B$9,求节点(其他调用!$C$4:$C$42,其他调用!$D$4:$D$42,其他调用!$AF58)))</f>
        <v>0</v>
      </c>
      <c r="BO57" s="44">
        <f>IF(H$4=0,0,求节点(H$4:H$9,$B$4:$B$9,求节点(其他调用!$C$4:$C$42,其他调用!$D$4:$D$42,其他调用!$AF58)))</f>
        <v>0</v>
      </c>
      <c r="BP57" s="44">
        <f>IF(I$4=0,0,求节点(I$4:I$9,$B$4:$B$9,求节点(其他调用!$C$4:$C$42,其他调用!$D$4:$D$42,其他调用!$AF58)))</f>
        <v>0</v>
      </c>
      <c r="BQ57" s="44">
        <f>IF(J$4=0,0,求节点(J$4:J$9,$B$4:$B$9,求节点(其他调用!$C$4:$C$42,其他调用!$D$4:$D$42,其他调用!$AF58)))</f>
        <v>0</v>
      </c>
      <c r="BR57" s="44">
        <f>IF(K$4=0,0,求节点(K$4:K$9,$B$4:$B$9,求节点(其他调用!$C$4:$C$42,其他调用!$D$4:$D$42,其他调用!$AF58)))</f>
        <v>0</v>
      </c>
      <c r="BS57" s="44">
        <f>IF(L$4=0,0,求节点(L$4:L$9,$B$4:$B$9,求节点(其他调用!$C$4:$C$42,其他调用!$D$4:$D$42,其他调用!$AF58)))</f>
        <v>0</v>
      </c>
      <c r="BT57" s="44">
        <f>IF(M$4=0,0,求节点(M$4:M$9,$B$4:$B$9,求节点(其他调用!$C$4:$C$42,其他调用!$D$4:$D$42,其他调用!$AF58)))</f>
        <v>0</v>
      </c>
      <c r="BU57" s="44">
        <f>IF(N$4=0,0,求节点(N$4:N$9,$B$4:$B$9,求节点(其他调用!$C$4:$C$42,其他调用!$D$4:$D$42,其他调用!$AF58)))</f>
        <v>0</v>
      </c>
      <c r="BV57" s="44">
        <f>IF(O$4=0,0,求节点(O$4:O$9,$B$4:$B$9,求节点(其他调用!$C$4:$C$42,其他调用!$D$4:$D$42,其他调用!$AF58)))</f>
        <v>0</v>
      </c>
      <c r="BW57" s="44">
        <f>IF(P$4=0,0,求节点(P$4:P$9,$B$4:$B$9,求节点(其他调用!$C$4:$C$42,其他调用!$D$4:$D$42,其他调用!$AF58)))</f>
        <v>0</v>
      </c>
      <c r="BX57" s="44">
        <f>IF(Q$4=0,0,求节点(Q$4:Q$9,$B$4:$B$9,求节点(其他调用!$C$4:$C$42,其他调用!$D$4:$D$42,其他调用!$AF58)))</f>
        <v>0</v>
      </c>
      <c r="BY57" s="44">
        <f>IF(R$4=0,0,求节点(R$4:R$9,$B$4:$B$9,求节点(其他调用!$C$4:$C$42,其他调用!$D$4:$D$42,其他调用!$AF58)))</f>
        <v>0</v>
      </c>
      <c r="BZ57" s="44">
        <f>IF(S$4=0,0,求节点(S$4:S$9,$B$4:$B$9,求节点(其他调用!$C$4:$C$42,其他调用!$D$4:$D$42,其他调用!$AF58)))</f>
        <v>3.525527450532087</v>
      </c>
      <c r="CA57" s="44">
        <f>IF(T$4=0,0,求节点(T$4:T$9,$B$4:$B$9,求节点(其他调用!$C$4:$C$42,其他调用!$D$4:$D$42,其他调用!$AF58)))</f>
        <v>3.1076872245340024</v>
      </c>
      <c r="CB57" s="44">
        <f>IF(U$4=0,0,求节点(U$4:U$9,$B$4:$B$9,求节点(其他调用!$C$4:$C$42,其他调用!$D$4:$D$42,其他调用!$AF58)))</f>
        <v>4.3342828692355928</v>
      </c>
      <c r="CC57" s="44">
        <f>IF(V$4=0,0,求节点(V$4:V$9,$B$4:$B$9,求节点(其他调用!$C$4:$C$42,其他调用!$D$4:$D$42,其他调用!$AF58)))</f>
        <v>0</v>
      </c>
      <c r="CD57" s="44">
        <f>IF(W$4=0,0,求节点(W$4:W$9,$B$4:$B$9,求节点(其他调用!$C$4:$C$42,其他调用!$D$4:$D$42,其他调用!$AF58)))</f>
        <v>2.2820301022250096</v>
      </c>
      <c r="CE57" s="44">
        <f>IF(X$4=0,0,求节点(X$4:X$9,$B$4:$B$9,求节点(其他调用!$C$4:$C$42,其他调用!$D$4:$D$42,其他调用!$AF58)))</f>
        <v>2.2820301022250096</v>
      </c>
      <c r="CF57" s="44">
        <f>IF(Y$4=0,0,求节点(Y$4:Y$9,$B$4:$B$9,求节点(其他调用!$C$4:$C$42,其他调用!$D$4:$D$42,其他调用!$AF58)))</f>
        <v>3.734231076368197</v>
      </c>
      <c r="CG57" s="44">
        <f>IF(Z$4=0,0,求节点(Z$4:Z$9,$B$4:$B$9,求节点(其他调用!$C$4:$C$42,其他调用!$D$4:$D$42,其他调用!$AF58)))</f>
        <v>0</v>
      </c>
      <c r="CH57" s="44">
        <f>IF(AA$4=0,0,求节点(AA$4:AA$9,$B$4:$B$9,求节点(其他调用!$C$4:$C$42,其他调用!$D$4:$D$42,其他调用!$AF58)))</f>
        <v>2.2820301022250096</v>
      </c>
      <c r="CI57" s="44">
        <f>IF(AB$4=0,0,求节点(AB$4:AB$9,$B$4:$B$9,求节点(其他调用!$C$4:$C$42,其他调用!$D$4:$D$42,其他调用!$AF58)))</f>
        <v>6</v>
      </c>
      <c r="CJ57" s="44">
        <f>IF(AC$4=0,0,求节点(AC$4:AC$9,$B$4:$B$9,求节点(其他调用!$C$4:$C$42,其他调用!$D$4:$D$42,其他调用!$AF58)))</f>
        <v>3.398660961082502</v>
      </c>
      <c r="CK57" s="44">
        <f>IF(AD$4=0,0,求节点(AD$4:AD$9,$B$4:$B$9,求节点(其他调用!$C$4:$C$42,其他调用!$D$4:$D$42,其他调用!$AF58)))</f>
        <v>0.30108551720722543</v>
      </c>
      <c r="CL57" s="44">
        <f>IF(AE$4=0,0,求节点(AE$4:AE$9,$B$4:$B$9,求节点(其他调用!$C$4:$C$42,其他调用!$D$4:$D$42,其他调用!$AF58)))</f>
        <v>0.30108551720722543</v>
      </c>
      <c r="CM57" s="44">
        <f>IF(AF$4=0,0,求节点(AF$4:AF$9,$B$4:$B$9,求节点(其他调用!$C$4:$C$42,其他调用!$D$4:$D$42,其他调用!$AF58)))</f>
        <v>0.30108551720722543</v>
      </c>
      <c r="CN57" s="44">
        <f>IF(AG$4=0,0,求节点(AG$4:AG$9,$B$4:$B$9,求节点(其他调用!$C$4:$C$42,其他调用!$D$4:$D$42,其他调用!$AF58)))</f>
        <v>0.30108551720722543</v>
      </c>
      <c r="CO57" s="44">
        <f>IF(AH$4=0,0,求节点(AH$4:AH$9,$B$4:$B$9,求节点(其他调用!$C$4:$C$42,其他调用!$D$4:$D$42,其他调用!$AF58)))</f>
        <v>0.30108551720722543</v>
      </c>
      <c r="CP57" s="44">
        <f>IF(AI$4=0,0,求节点(AI$4:AI$9,$B$4:$B$9,求节点(其他调用!$C$4:$C$42,其他调用!$D$4:$D$42,其他调用!$AF58)))</f>
        <v>0.30108551720722543</v>
      </c>
      <c r="CQ57" s="44">
        <f>IF(AJ$4=0,0,求节点(AJ$4:AJ$9,$B$4:$B$9,求节点(其他调用!$C$4:$C$42,其他调用!$D$4:$D$42,其他调用!$AF58)))</f>
        <v>0.30108551720722543</v>
      </c>
      <c r="CR57" s="44">
        <f>IF(AK$4=0,0,求节点(AK$4:AK$9,$B$4:$B$9,求节点(其他调用!$C$4:$C$42,其他调用!$D$4:$D$42,其他调用!$AF58)))</f>
        <v>0.30108551720722543</v>
      </c>
      <c r="CS57" s="44">
        <f>IF(AL$4=0,0,求节点(AL$4:AL$9,$B$4:$B$9,求节点(其他调用!$C$4:$C$42,其他调用!$D$4:$D$42,其他调用!$AF58)))</f>
        <v>0.30108551720722543</v>
      </c>
      <c r="CT57" s="44">
        <f>IF(AM$4=0,0,求节点(AM$4:AM$9,$B$4:$B$9,求节点(其他调用!$C$4:$C$42,其他调用!$D$4:$D$42,其他调用!$AF58)))</f>
        <v>0.30108551720722543</v>
      </c>
      <c r="CU57" s="44">
        <f>IF(AN$4=0,0,求节点(AN$4:AN$9,$B$4:$B$9,求节点(其他调用!$C$4:$C$42,其他调用!$D$4:$D$42,其他调用!$AF58)))</f>
        <v>0.30108551720722543</v>
      </c>
      <c r="CV57" s="44">
        <f>IF(AO$4=0,0,求节点(AO$4:AO$9,$B$4:$B$9,求节点(其他调用!$C$4:$C$42,其他调用!$D$4:$D$42,其他调用!$AF58)))</f>
        <v>0.30108551720722543</v>
      </c>
      <c r="CW57" s="44">
        <f>IF(AP$4=0,0,求节点(AP$4:AP$9,$B$4:$B$9,求节点(其他调用!$C$4:$C$42,其他调用!$D$4:$D$42,其他调用!$AF58)))</f>
        <v>0.30108551720722543</v>
      </c>
      <c r="CX57" s="44">
        <f>IF(AQ$4=0,0,求节点(AQ$4:AQ$9,$B$4:$B$9,求节点(其他调用!$C$4:$C$42,其他调用!$D$4:$D$42,其他调用!$AF58)))</f>
        <v>0.30108551720722543</v>
      </c>
      <c r="CY57" s="44">
        <f>IF(AR$4=0,0,求节点(AR$4:AR$9,$B$4:$B$9,求节点(其他调用!$C$4:$C$42,其他调用!$D$4:$D$42,其他调用!$AF58)))</f>
        <v>0.30108551720722543</v>
      </c>
      <c r="CZ57" s="44">
        <f>IF(AS$4=0,0,求节点(AS$4:AS$9,$B$4:$B$9,求节点(其他调用!$C$4:$C$42,其他调用!$D$4:$D$42,其他调用!$AF58)))</f>
        <v>0.30108551720722543</v>
      </c>
      <c r="DA57" s="44">
        <f>IF(AT$4=0,0,求节点(AT$4:AT$9,$B$4:$B$9,求节点(其他调用!$C$4:$C$42,其他调用!$D$4:$D$42,其他调用!$AF58)))</f>
        <v>0.30108551720722543</v>
      </c>
      <c r="DB57" s="44">
        <f>IF(AU$4=0,0,求节点(AU$4:AU$9,$B$4:$B$9,求节点(其他调用!$C$4:$C$42,其他调用!$D$4:$D$42,其他调用!$AF58)))</f>
        <v>0.30108551720722543</v>
      </c>
      <c r="DC57" s="44">
        <f>IF(AV$4=0,0,求节点(AV$4:AV$9,$B$4:$B$9,求节点(其他调用!$C$4:$C$42,其他调用!$D$4:$D$42,其他调用!$AF58)))</f>
        <v>0.30108551720722543</v>
      </c>
      <c r="DD57" s="44">
        <f>IF(AW$4=0,0,求节点(AW$4:AW$9,$B$4:$B$9,求节点(其他调用!$C$4:$C$42,其他调用!$D$4:$D$42,其他调用!$AF58)))</f>
        <v>0.30108551720722543</v>
      </c>
      <c r="DE57" s="44">
        <f>IF(AX$4=0,0,求节点(AX$4:AX$9,$B$4:$B$9,求节点(其他调用!$C$4:$C$42,其他调用!$D$4:$D$42,其他调用!$AF58)))</f>
        <v>0.30108551720722543</v>
      </c>
      <c r="DF57" s="44">
        <f>IF(AY$4=0,0,求节点(AY$4:AY$9,$B$4:$B$9,求节点(其他调用!$C$4:$C$42,其他调用!$D$4:$D$42,其他调用!$AF58)))</f>
        <v>0.30108551720722543</v>
      </c>
      <c r="DG57" s="44">
        <f>IF(AZ$4=0,0,求节点(AZ$4:AZ$9,$B$4:$B$9,求节点(其他调用!$C$4:$C$42,其他调用!$D$4:$D$42,其他调用!$AF58)))</f>
        <v>0.30108551720722543</v>
      </c>
      <c r="DI57" s="44">
        <v>54</v>
      </c>
      <c r="DJ57" s="44">
        <f>IF(C$23=0,0,求节点(C$23:C$28,$B$23:$B$28,求节点(其他调用!$S$4:$S$20,其他调用!$T$4:$T$20,$DI57)))</f>
        <v>0</v>
      </c>
      <c r="DK57" s="44">
        <f>IF(D$23=0,0,求节点(D$23:D$28,$B$23:$B$28,求节点(其他调用!$S$4:$S$20,其他调用!$T$4:$T$20,$DI57)))</f>
        <v>0</v>
      </c>
      <c r="DL57" s="44">
        <f>IF(E$23=0,0,求节点(E$23:E$28,$B$23:$B$28,求节点(其他调用!$S$4:$S$20,其他调用!$T$4:$T$20,$DI57)))</f>
        <v>0</v>
      </c>
      <c r="DM57" s="44">
        <f>IF(F$23=0,0,求节点(F$23:F$28,$B$23:$B$28,求节点(其他调用!$S$4:$S$20,其他调用!$T$4:$T$20,$DI57)))</f>
        <v>8.7803957156107337E-4</v>
      </c>
      <c r="DN57" s="44">
        <f>IF(G$23=0,0,求节点(G$23:G$28,$B$23:$B$28,求节点(其他调用!$S$4:$S$20,其他调用!$T$4:$T$20,$DI57)))</f>
        <v>1.3170593573417211E-3</v>
      </c>
      <c r="DO57" s="44">
        <f>IF(H$23=0,0,求节点(H$23:H$28,$B$23:$B$28,求节点(其他调用!$S$4:$S$20,其他调用!$T$4:$T$20,$DI57)))</f>
        <v>1.3170593573417211E-3</v>
      </c>
      <c r="DP57" s="44">
        <f>IF(I$23=0,0,求节点(I$23:I$28,$B$23:$B$28,求节点(其他调用!$S$4:$S$20,其他调用!$T$4:$T$20,$DI57)))</f>
        <v>1.9955444808208433E-3</v>
      </c>
      <c r="DQ57" s="44">
        <f>IF(J$23=0,0,求节点(J$23:J$28,$B$23:$B$28,求节点(其他调用!$S$4:$S$20,其他调用!$T$4:$T$20,$DI57)))</f>
        <v>0</v>
      </c>
      <c r="DR57" s="44">
        <f>IF(K$23=0,0,求节点(K$23:K$28,$B$23:$B$28,求节点(其他调用!$S$4:$S$20,其他调用!$T$4:$T$20,$DI57)))</f>
        <v>1.3170593573417211E-3</v>
      </c>
      <c r="DS57" s="44">
        <f>IF(L$23=0,0,求节点(L$23:L$28,$B$23:$B$28,求节点(其他调用!$S$4:$S$20,其他调用!$T$4:$T$20,$DI57)))</f>
        <v>0</v>
      </c>
      <c r="DT57" s="44">
        <f>IF(M$23=0,0,求节点(M$23:M$28,$B$23:$B$28,求节点(其他调用!$S$4:$S$20,其他调用!$T$4:$T$20,$DI57)))</f>
        <v>0</v>
      </c>
      <c r="DU57" s="44">
        <f>IF(N$23=0,0,求节点(N$23:N$28,$B$23:$B$28,求节点(其他调用!$S$4:$S$20,其他调用!$T$4:$T$20,$DI57)))</f>
        <v>0</v>
      </c>
      <c r="DV57" s="44">
        <f>IF(O$23=0,0,求节点(O$23:O$28,$B$23:$B$28,求节点(其他调用!$S$4:$S$20,其他调用!$T$4:$T$20,$DI57)))</f>
        <v>0</v>
      </c>
      <c r="DW57" s="44">
        <f>IF(P$23=0,0,求节点(P$23:P$28,$B$23:$B$28,求节点(其他调用!$S$4:$S$20,其他调用!$T$4:$T$20,$DI57)))</f>
        <v>0</v>
      </c>
      <c r="DX57" s="44">
        <f>IF(Q$23=0,0,求节点(Q$23:Q$28,$B$23:$B$28,求节点(其他调用!$S$4:$S$20,其他调用!$T$4:$T$20,$DI57)))</f>
        <v>0</v>
      </c>
      <c r="DY57" s="44">
        <f>IF(R$23=0,0,求节点(R$23:R$28,$B$23:$B$28,求节点(其他调用!$S$4:$S$20,其他调用!$T$4:$T$20,$DI57)))</f>
        <v>0</v>
      </c>
      <c r="DZ57" s="44">
        <f>IF(S$23=0,0,求节点(S$23:S$28,$B$23:$B$28,求节点(其他调用!$S$4:$S$20,其他调用!$T$4:$T$20,$DI57)))</f>
        <v>0</v>
      </c>
      <c r="EA57" s="44">
        <f>IF(T$23=0,0,求节点(T$23:T$28,$B$23:$B$28,求节点(其他调用!$S$4:$S$20,其他调用!$T$4:$T$20,$DI57)))</f>
        <v>0</v>
      </c>
      <c r="EB57" s="44">
        <f>IF(U$23=0,0,求节点(U$23:U$28,$B$23:$B$28,求节点(其他调用!$S$4:$S$20,其他调用!$T$4:$T$20,$DI57)))</f>
        <v>0</v>
      </c>
      <c r="EC57" s="44">
        <f>IF(V$23=0,0,求节点(V$23:V$28,$B$23:$B$28,求节点(其他调用!$S$4:$S$20,其他调用!$T$4:$T$20,$DI57)))</f>
        <v>0</v>
      </c>
      <c r="EF57" s="44">
        <v>54</v>
      </c>
      <c r="EG57" s="44">
        <f>IF(C$4=0,0,求节点(C$4:C$9,$B$4:$B$9,求节点(其他调用!$F$4:$F$42,其他调用!$G$4:$G$42,其他调用!$AG58)))</f>
        <v>3.6562180873416645</v>
      </c>
      <c r="EH57" s="44">
        <f>IF(D$4=0,0,求节点(D$4:D$9,$B$4:$B$9,求节点(其他调用!$F$4:$F$42,其他调用!$G$4:$G$42,其他调用!$AG58)))</f>
        <v>6</v>
      </c>
      <c r="EI57" s="44">
        <f>IF(E$4=0,0,求节点(E$4:E$9,$B$4:$B$9,求节点(其他调用!$F$4:$F$42,其他调用!$G$4:$G$42,其他调用!$AG58)))</f>
        <v>1.327107580694652</v>
      </c>
      <c r="EJ57" s="44">
        <f>IF(F$4=0,0,求节点(F$4:F$9,$B$4:$B$9,求节点(其他调用!$F$4:$F$42,其他调用!$G$4:$G$42,其他调用!$AG58)))</f>
        <v>0</v>
      </c>
      <c r="EK57" s="44">
        <f>IF(G$4=0,0,求节点(G$4:G$9,$B$4:$B$9,求节点(其他调用!$F$4:$F$42,其他调用!$G$4:$G$42,其他调用!$AG58)))</f>
        <v>0</v>
      </c>
      <c r="EL57" s="44">
        <f>IF(H$4=0,0,求节点(H$4:H$9,$B$4:$B$9,求节点(其他调用!$F$4:$F$42,其他调用!$G$4:$G$42,其他调用!$AG58)))</f>
        <v>0</v>
      </c>
      <c r="EM57" s="44">
        <f>IF(I$4=0,0,求节点(I$4:I$9,$B$4:$B$9,求节点(其他调用!$F$4:$F$42,其他调用!$G$4:$G$42,其他调用!$AG58)))</f>
        <v>0</v>
      </c>
      <c r="EN57" s="44">
        <f>IF(J$4=0,0,求节点(J$4:J$9,$B$4:$B$9,求节点(其他调用!$F$4:$F$42,其他调用!$G$4:$G$42,其他调用!$AG58)))</f>
        <v>0</v>
      </c>
      <c r="EO57" s="44">
        <f>IF(K$4=0,0,求节点(K$4:K$9,$B$4:$B$9,求节点(其他调用!$F$4:$F$42,其他调用!$G$4:$G$42,其他调用!$AG58)))</f>
        <v>0</v>
      </c>
      <c r="EP57" s="44">
        <f>IF(L$4=0,0,求节点(L$4:L$9,$B$4:$B$9,求节点(其他调用!$F$4:$F$42,其他调用!$G$4:$G$42,其他调用!$AG58)))</f>
        <v>0</v>
      </c>
      <c r="EQ57" s="44">
        <f>IF(M$4=0,0,求节点(M$4:M$9,$B$4:$B$9,求节点(其他调用!$F$4:$F$42,其他调用!$G$4:$G$42,其他调用!$AG58)))</f>
        <v>0</v>
      </c>
      <c r="ER57" s="44">
        <f>IF(N$4=0,0,求节点(N$4:N$9,$B$4:$B$9,求节点(其他调用!$F$4:$F$42,其他调用!$G$4:$G$42,其他调用!$AG58)))</f>
        <v>0</v>
      </c>
      <c r="ES57" s="44">
        <f>IF(O$4=0,0,求节点(O$4:O$9,$B$4:$B$9,求节点(其他调用!$F$4:$F$42,其他调用!$G$4:$G$42,其他调用!$AG58)))</f>
        <v>0</v>
      </c>
      <c r="ET57" s="44">
        <f>IF(P$4=0,0,求节点(P$4:P$9,$B$4:$B$9,求节点(其他调用!$F$4:$F$42,其他调用!$G$4:$G$42,其他调用!$AG58)))</f>
        <v>0</v>
      </c>
      <c r="EU57" s="44">
        <f>IF(Q$4=0,0,求节点(Q$4:Q$9,$B$4:$B$9,求节点(其他调用!$F$4:$F$42,其他调用!$G$4:$G$42,其他调用!$AG58)))</f>
        <v>0</v>
      </c>
      <c r="EV57" s="44">
        <f>IF(R$4=0,0,求节点(R$4:R$9,$B$4:$B$9,求节点(其他调用!$F$4:$F$42,其他调用!$G$4:$G$42,其他调用!$AG58)))</f>
        <v>0</v>
      </c>
      <c r="EW57" s="44">
        <f>IF(S$4=0,0,求节点(S$4:S$9,$B$4:$B$9,求节点(其他调用!$F$4:$F$42,其他调用!$G$4:$G$42,其他调用!$AG58)))</f>
        <v>3.7312055194345435</v>
      </c>
      <c r="EX57" s="44">
        <f>IF(T$4=0,0,求节点(T$4:T$9,$B$4:$B$9,求节点(其他调用!$F$4:$F$42,其他调用!$G$4:$G$42,其他调用!$AG58)))</f>
        <v>3.1865441961512042</v>
      </c>
      <c r="EY57" s="44">
        <f>IF(U$4=0,0,求节点(U$4:U$9,$B$4:$B$9,求节点(其他调用!$F$4:$F$42,其他调用!$G$4:$G$42,其他调用!$AG58)))</f>
        <v>4.9029629530134908</v>
      </c>
      <c r="EZ57" s="44">
        <f>IF(V$4=0,0,求节点(V$4:V$9,$B$4:$B$9,求节点(其他调用!$F$4:$F$42,其他调用!$G$4:$G$42,其他调用!$AG58)))</f>
        <v>0</v>
      </c>
      <c r="FA57" s="44">
        <f>IF(W$4=0,0,求节点(W$4:W$9,$B$4:$B$9,求节点(其他调用!$F$4:$F$42,其他调用!$G$4:$G$42,其他调用!$AG58)))</f>
        <v>2.6106008172966835</v>
      </c>
      <c r="FB57" s="44">
        <f>IF(X$4=0,0,求节点(X$4:X$9,$B$4:$B$9,求节点(其他调用!$F$4:$F$42,其他调用!$G$4:$G$42,其他调用!$AG58)))</f>
        <v>2.6106008172966835</v>
      </c>
      <c r="FC57" s="44">
        <f>IF(Y$4=0,0,求节点(Y$4:Y$9,$B$4:$B$9,求节点(其他调用!$F$4:$F$42,其他调用!$G$4:$G$42,其他调用!$AG58)))</f>
        <v>4.2300626701031003</v>
      </c>
      <c r="FD57" s="44">
        <f>IF(Z$4=0,0,求节点(Z$4:Z$9,$B$4:$B$9,求节点(其他调用!$F$4:$F$42,其他调用!$G$4:$G$42,其他调用!$AG58)))</f>
        <v>0</v>
      </c>
      <c r="FE57" s="44">
        <f>IF(AA$4=0,0,求节点(AA$4:AA$9,$B$4:$B$9,求节点(其他调用!$F$4:$F$42,其他调用!$G$4:$G$42,其他调用!$AG58)))</f>
        <v>2.6106008172966835</v>
      </c>
      <c r="FF57" s="44">
        <f>IF(AB$4=0,0,求节点(AB$4:AB$9,$B$4:$B$9,求节点(其他调用!$F$4:$F$42,其他调用!$G$4:$G$42,其他调用!$AG58)))</f>
        <v>6</v>
      </c>
      <c r="FG57" s="44">
        <f>IF(AC$4=0,0,求节点(AC$4:AC$9,$B$4:$B$9,求节点(其他调用!$F$4:$F$42,其他调用!$G$4:$G$42,其他调用!$AG58)))</f>
        <v>3.5364906714365021</v>
      </c>
      <c r="FH57" s="44">
        <f>IF(AD$4=0,0,求节点(AD$4:AD$9,$B$4:$B$9,求节点(其他调用!$F$4:$F$42,其他调用!$G$4:$G$42,其他调用!$AG58)))</f>
        <v>0.36232739102264278</v>
      </c>
      <c r="FI57" s="44">
        <f>IF(AE$4=0,0,求节点(AE$4:AE$9,$B$4:$B$9,求节点(其他调用!$F$4:$F$42,其他调用!$G$4:$G$42,其他调用!$AG58)))</f>
        <v>0.36232739102264278</v>
      </c>
      <c r="FJ57" s="44">
        <f>IF(AF$4=0,0,求节点(AF$4:AF$9,$B$4:$B$9,求节点(其他调用!$F$4:$F$42,其他调用!$G$4:$G$42,其他调用!$AG58)))</f>
        <v>0.36232739102264278</v>
      </c>
      <c r="FK57" s="44">
        <f>IF(AG$4=0,0,求节点(AG$4:AG$9,$B$4:$B$9,求节点(其他调用!$F$4:$F$42,其他调用!$G$4:$G$42,其他调用!$AG58)))</f>
        <v>0.36232739102264278</v>
      </c>
      <c r="FL57" s="44">
        <f>IF(AH$4=0,0,求节点(AH$4:AH$9,$B$4:$B$9,求节点(其他调用!$F$4:$F$42,其他调用!$G$4:$G$42,其他调用!$AG58)))</f>
        <v>0.36232739102264278</v>
      </c>
      <c r="FM57" s="44">
        <f>IF(AI$4=0,0,求节点(AI$4:AI$9,$B$4:$B$9,求节点(其他调用!$F$4:$F$42,其他调用!$G$4:$G$42,其他调用!$AG58)))</f>
        <v>0.36232739102264278</v>
      </c>
      <c r="FN57" s="44">
        <f>IF(AJ$4=0,0,求节点(AJ$4:AJ$9,$B$4:$B$9,求节点(其他调用!$F$4:$F$42,其他调用!$G$4:$G$42,其他调用!$AG58)))</f>
        <v>0.36232739102264278</v>
      </c>
      <c r="FO57" s="44">
        <f>IF(AK$4=0,0,求节点(AK$4:AK$9,$B$4:$B$9,求节点(其他调用!$F$4:$F$42,其他调用!$G$4:$G$42,其他调用!$AG58)))</f>
        <v>0.36232739102264278</v>
      </c>
      <c r="FP57" s="44">
        <f>IF(AL$4=0,0,求节点(AL$4:AL$9,$B$4:$B$9,求节点(其他调用!$F$4:$F$42,其他调用!$G$4:$G$42,其他调用!$AG58)))</f>
        <v>0.36232739102264278</v>
      </c>
      <c r="FQ57" s="44">
        <f>IF(AM$4=0,0,求节点(AM$4:AM$9,$B$4:$B$9,求节点(其他调用!$F$4:$F$42,其他调用!$G$4:$G$42,其他调用!$AG58)))</f>
        <v>0.36232739102264278</v>
      </c>
      <c r="FR57" s="44">
        <f>IF(AN$4=0,0,求节点(AN$4:AN$9,$B$4:$B$9,求节点(其他调用!$F$4:$F$42,其他调用!$G$4:$G$42,其他调用!$AG58)))</f>
        <v>0.36232739102264278</v>
      </c>
      <c r="FS57" s="44">
        <f>IF(AO$4=0,0,求节点(AO$4:AO$9,$B$4:$B$9,求节点(其他调用!$F$4:$F$42,其他调用!$G$4:$G$42,其他调用!$AG58)))</f>
        <v>0.36232739102264278</v>
      </c>
      <c r="FT57" s="44">
        <f>IF(AP$4=0,0,求节点(AP$4:AP$9,$B$4:$B$9,求节点(其他调用!$F$4:$F$42,其他调用!$G$4:$G$42,其他调用!$AG58)))</f>
        <v>0.36232739102264278</v>
      </c>
      <c r="FU57" s="44">
        <f>IF(AQ$4=0,0,求节点(AQ$4:AQ$9,$B$4:$B$9,求节点(其他调用!$F$4:$F$42,其他调用!$G$4:$G$42,其他调用!$AG58)))</f>
        <v>0.36232739102264278</v>
      </c>
      <c r="FV57" s="44">
        <f>IF(AR$4=0,0,求节点(AR$4:AR$9,$B$4:$B$9,求节点(其他调用!$F$4:$F$42,其他调用!$G$4:$G$42,其他调用!$AG58)))</f>
        <v>0.36232739102264278</v>
      </c>
      <c r="FW57" s="44">
        <f>IF(AS$4=0,0,求节点(AS$4:AS$9,$B$4:$B$9,求节点(其他调用!$F$4:$F$42,其他调用!$G$4:$G$42,其他调用!$AG58)))</f>
        <v>0.36232739102264278</v>
      </c>
      <c r="FX57" s="44">
        <f>IF(AT$4=0,0,求节点(AT$4:AT$9,$B$4:$B$9,求节点(其他调用!$F$4:$F$42,其他调用!$G$4:$G$42,其他调用!$AG58)))</f>
        <v>0.36232739102264278</v>
      </c>
      <c r="FY57" s="44">
        <f>IF(AU$4=0,0,求节点(AU$4:AU$9,$B$4:$B$9,求节点(其他调用!$F$4:$F$42,其他调用!$G$4:$G$42,其他调用!$AG58)))</f>
        <v>0.36232739102264278</v>
      </c>
      <c r="FZ57" s="44">
        <f>IF(AV$4=0,0,求节点(AV$4:AV$9,$B$4:$B$9,求节点(其他调用!$F$4:$F$42,其他调用!$G$4:$G$42,其他调用!$AG58)))</f>
        <v>0.36232739102264278</v>
      </c>
      <c r="GA57" s="44">
        <f>IF(AW$4=0,0,求节点(AW$4:AW$9,$B$4:$B$9,求节点(其他调用!$F$4:$F$42,其他调用!$G$4:$G$42,其他调用!$AG58)))</f>
        <v>0.36232739102264278</v>
      </c>
      <c r="GB57" s="44">
        <f>IF(AX$4=0,0,求节点(AX$4:AX$9,$B$4:$B$9,求节点(其他调用!$F$4:$F$42,其他调用!$G$4:$G$42,其他调用!$AG58)))</f>
        <v>0.36232739102264278</v>
      </c>
      <c r="GC57" s="44">
        <f>IF(AY$4=0,0,求节点(AY$4:AY$9,$B$4:$B$9,求节点(其他调用!$F$4:$F$42,其他调用!$G$4:$G$42,其他调用!$AG58)))</f>
        <v>0.36232739102264278</v>
      </c>
      <c r="GD57" s="44">
        <f>IF(AZ$4=0,0,求节点(AZ$4:AZ$9,$B$4:$B$9,求节点(其他调用!$F$4:$F$42,其他调用!$G$4:$G$42,其他调用!$AG58)))</f>
        <v>0.36232739102264278</v>
      </c>
      <c r="GF57" s="44">
        <v>54</v>
      </c>
      <c r="GG57" s="44">
        <f>IF(C$23=0,0,求节点(C$23:C$28,$B$23:$B$28,求节点(其他调用!$U$4:$U$20,其他调用!$V$4:$V$20,$GF57)))</f>
        <v>0</v>
      </c>
      <c r="GH57" s="44">
        <f>IF(D$23=0,0,求节点(D$23:D$28,$B$23:$B$28,求节点(其他调用!$U$4:$U$20,其他调用!$V$4:$V$20,$GF57)))</f>
        <v>0</v>
      </c>
      <c r="GI57" s="44">
        <f>IF(E$23=0,0,求节点(E$23:E$28,$B$23:$B$28,求节点(其他调用!$U$4:$U$20,其他调用!$V$4:$V$20,$GF57)))</f>
        <v>0</v>
      </c>
      <c r="GJ57" s="44">
        <f>IF(F$23=0,0,求节点(F$23:F$28,$B$23:$B$28,求节点(其他调用!$U$4:$U$20,其他调用!$V$4:$V$20,$GF57)))</f>
        <v>0</v>
      </c>
      <c r="GK57" s="44">
        <f>IF(G$23=0,0,求节点(G$23:G$28,$B$23:$B$28,求节点(其他调用!$U$4:$U$20,其他调用!$V$4:$V$20,$GF57)))</f>
        <v>0</v>
      </c>
      <c r="GL57" s="44">
        <f>IF(H$23=0,0,求节点(H$23:H$28,$B$23:$B$28,求节点(其他调用!$U$4:$U$20,其他调用!$V$4:$V$20,$GF57)))</f>
        <v>0</v>
      </c>
      <c r="GM57" s="44">
        <f>IF(I$23=0,0,求节点(I$23:I$28,$B$23:$B$28,求节点(其他调用!$U$4:$U$20,其他调用!$V$4:$V$20,$GF57)))</f>
        <v>0</v>
      </c>
      <c r="GN57" s="44">
        <f>IF(J$23=0,0,求节点(J$23:J$28,$B$23:$B$28,求节点(其他调用!$U$4:$U$20,其他调用!$V$4:$V$20,$GF57)))</f>
        <v>0</v>
      </c>
      <c r="GO57" s="44">
        <f>IF(K$23=0,0,求节点(K$23:K$28,$B$23:$B$28,求节点(其他调用!$U$4:$U$20,其他调用!$V$4:$V$20,$GF57)))</f>
        <v>0</v>
      </c>
      <c r="GP57" s="44">
        <f>IF(L$23=0,0,求节点(L$23:L$28,$B$23:$B$28,求节点(其他调用!$U$4:$U$20,其他调用!$V$4:$V$20,$GF57)))</f>
        <v>0</v>
      </c>
      <c r="GQ57" s="44">
        <f>IF(M$23=0,0,求节点(M$23:M$28,$B$23:$B$28,求节点(其他调用!$U$4:$U$20,其他调用!$V$4:$V$20,$GF57)))</f>
        <v>0</v>
      </c>
      <c r="GR57" s="44">
        <f>IF(N$23=0,0,求节点(N$23:N$28,$B$23:$B$28,求节点(其他调用!$U$4:$U$20,其他调用!$V$4:$V$20,$GF57)))</f>
        <v>0</v>
      </c>
      <c r="GS57" s="44">
        <f>IF(O$23=0,0,求节点(O$23:O$28,$B$23:$B$28,求节点(其他调用!$U$4:$U$20,其他调用!$V$4:$V$20,$GF57)))</f>
        <v>0</v>
      </c>
      <c r="GT57" s="44">
        <f>IF(P$23=0,0,求节点(P$23:P$28,$B$23:$B$28,求节点(其他调用!$U$4:$U$20,其他调用!$V$4:$V$20,$GF57)))</f>
        <v>0</v>
      </c>
      <c r="GU57" s="44">
        <f>IF(Q$23=0,0,求节点(Q$23:Q$28,$B$23:$B$28,求节点(其他调用!$U$4:$U$20,其他调用!$V$4:$V$20,$GF57)))</f>
        <v>0</v>
      </c>
      <c r="GV57" s="44">
        <f>IF(R$23=0,0,求节点(R$23:R$28,$B$23:$B$28,求节点(其他调用!$U$4:$U$20,其他调用!$V$4:$V$20,$GF57)))</f>
        <v>0</v>
      </c>
      <c r="GW57" s="44">
        <f>IF(S$23=0,0,求节点(S$23:S$28,$B$23:$B$28,求节点(其他调用!$U$4:$U$20,其他调用!$V$4:$V$20,$GF57)))</f>
        <v>0</v>
      </c>
      <c r="GX57" s="44">
        <f>IF(T$23=0,0,求节点(T$23:T$28,$B$23:$B$28,求节点(其他调用!$U$4:$U$20,其他调用!$V$4:$V$20,$GF57)))</f>
        <v>0</v>
      </c>
      <c r="GY57" s="44">
        <f>IF(U$23=0,0,求节点(U$23:U$28,$B$23:$B$28,求节点(其他调用!$U$4:$U$20,其他调用!$V$4:$V$20,$GF57)))</f>
        <v>0</v>
      </c>
      <c r="GZ57" s="44">
        <f>IF(V$23=0,0,求节点(V$23:V$28,$B$23:$B$28,求节点(其他调用!$U$4:$U$20,其他调用!$V$4:$V$20,$GF57)))</f>
        <v>0</v>
      </c>
      <c r="HC57" s="44">
        <v>54</v>
      </c>
      <c r="HD57" s="44">
        <f>IF(C$4=0,0,求节点(C$4:C$9,$B$4:$B$9,求节点(其他调用!$I$4:$I$42,其他调用!$J$4:$J$42,其他调用!$AH58)))</f>
        <v>4.4855541493355462</v>
      </c>
      <c r="HE57" s="44">
        <f>IF(D$4=0,0,求节点(D$4:D$9,$B$4:$B$9,求节点(其他调用!$I$4:$I$42,其他调用!$J$4:$J$42,其他调用!$AH58)))</f>
        <v>6</v>
      </c>
      <c r="HF57" s="44">
        <f>IF(E$4=0,0,求节点(E$4:E$9,$B$4:$B$9,求节点(其他调用!$I$4:$I$42,其他调用!$J$4:$J$42,其他调用!$AH58)))</f>
        <v>1.6996170502169345</v>
      </c>
      <c r="HG57" s="44">
        <f>IF(F$4=0,0,求节点(F$4:F$9,$B$4:$B$9,求节点(其他调用!$I$4:$I$42,其他调用!$J$4:$J$42,其他调用!$AH58)))</f>
        <v>0</v>
      </c>
      <c r="HH57" s="44">
        <f>IF(G$4=0,0,求节点(G$4:G$9,$B$4:$B$9,求节点(其他调用!$I$4:$I$42,其他调用!$J$4:$J$42,其他调用!$AH58)))</f>
        <v>0</v>
      </c>
      <c r="HI57" s="44">
        <f>IF(H$4=0,0,求节点(H$4:H$9,$B$4:$B$9,求节点(其他调用!$I$4:$I$42,其他调用!$J$4:$J$42,其他调用!$AH58)))</f>
        <v>0</v>
      </c>
      <c r="HJ57" s="44">
        <f>IF(I$4=0,0,求节点(I$4:I$9,$B$4:$B$9,求节点(其他调用!$I$4:$I$42,其他调用!$J$4:$J$42,其他调用!$AH58)))</f>
        <v>0</v>
      </c>
      <c r="HK57" s="44">
        <f>IF(J$4=0,0,求节点(J$4:J$9,$B$4:$B$9,求节点(其他调用!$I$4:$I$42,其他调用!$J$4:$J$42,其他调用!$AH58)))</f>
        <v>0</v>
      </c>
      <c r="HL57" s="44">
        <f>IF(K$4=0,0,求节点(K$4:K$9,$B$4:$B$9,求节点(其他调用!$I$4:$I$42,其他调用!$J$4:$J$42,其他调用!$AH58)))</f>
        <v>0</v>
      </c>
      <c r="HM57" s="44">
        <f>IF(L$4=0,0,求节点(L$4:L$9,$B$4:$B$9,求节点(其他调用!$I$4:$I$42,其他调用!$J$4:$J$42,其他调用!$AH58)))</f>
        <v>0</v>
      </c>
      <c r="HN57" s="44">
        <f>IF(M$4=0,0,求节点(M$4:M$9,$B$4:$B$9,求节点(其他调用!$I$4:$I$42,其他调用!$J$4:$J$42,其他调用!$AH58)))</f>
        <v>0</v>
      </c>
      <c r="HO57" s="44">
        <f>IF(N$4=0,0,求节点(N$4:N$9,$B$4:$B$9,求节点(其他调用!$I$4:$I$42,其他调用!$J$4:$J$42,其他调用!$AH58)))</f>
        <v>0</v>
      </c>
      <c r="HP57" s="44">
        <f>IF(O$4=0,0,求节点(O$4:O$9,$B$4:$B$9,求节点(其他调用!$I$4:$I$42,其他调用!$J$4:$J$42,其他调用!$AH58)))</f>
        <v>0</v>
      </c>
      <c r="HQ57" s="44">
        <f>IF(P$4=0,0,求节点(P$4:P$9,$B$4:$B$9,求节点(其他调用!$I$4:$I$42,其他调用!$J$4:$J$42,其他调用!$AH58)))</f>
        <v>0</v>
      </c>
      <c r="HR57" s="44">
        <f>IF(Q$4=0,0,求节点(Q$4:Q$9,$B$4:$B$9,求节点(其他调用!$I$4:$I$42,其他调用!$J$4:$J$42,其他调用!$AH58)))</f>
        <v>0</v>
      </c>
      <c r="HS57" s="44">
        <f>IF(R$4=0,0,求节点(R$4:R$9,$B$4:$B$9,求节点(其他调用!$I$4:$I$42,其他调用!$J$4:$J$42,其他调用!$AH58)))</f>
        <v>0</v>
      </c>
      <c r="HT57" s="44">
        <f>IF(S$4=0,0,求节点(S$4:S$9,$B$4:$B$9,求节点(其他调用!$I$4:$I$42,其他调用!$J$4:$J$42,其他调用!$AH58)))</f>
        <v>4.2758359485617401</v>
      </c>
      <c r="HU57" s="44">
        <f>IF(T$4=0,0,求节点(T$4:T$9,$B$4:$B$9,求节点(其他调用!$I$4:$I$42,其他调用!$J$4:$J$42,其他调用!$AH58)))</f>
        <v>3.3534284384971866</v>
      </c>
      <c r="HV57" s="44">
        <f>IF(U$4=0,0,求节点(U$4:U$9,$B$4:$B$9,求节点(其他调用!$I$4:$I$42,其他调用!$J$4:$J$42,其他调用!$AH58)))</f>
        <v>5.9589277406074173</v>
      </c>
      <c r="HW57" s="44">
        <f>IF(V$4=0,0,求节点(V$4:V$9,$B$4:$B$9,求节点(其他调用!$I$4:$I$42,其他调用!$J$4:$J$42,其他调用!$AH58)))</f>
        <v>0</v>
      </c>
      <c r="HX57" s="44">
        <f>IF(W$4=0,0,求节点(W$4:W$9,$B$4:$B$9,求节点(其他调用!$I$4:$I$42,其他调用!$J$4:$J$42,其他调用!$AH58)))</f>
        <v>3.2503242221495001</v>
      </c>
      <c r="HY57" s="44">
        <f>IF(X$4=0,0,求节点(X$4:X$9,$B$4:$B$9,求节点(其他调用!$I$4:$I$42,其他调用!$J$4:$J$42,其他调用!$AH58)))</f>
        <v>3.2503242221495001</v>
      </c>
      <c r="HZ57" s="44">
        <f>IF(Y$4=0,0,求节点(Y$4:Y$9,$B$4:$B$9,求节点(其他调用!$I$4:$I$42,其他调用!$J$4:$J$42,其他调用!$AH58)))</f>
        <v>5.167142192485934</v>
      </c>
      <c r="IA57" s="44">
        <f>IF(Z$4=0,0,求节点(Z$4:Z$9,$B$4:$B$9,求节点(其他调用!$I$4:$I$42,其他调用!$J$4:$J$42,其他调用!$AH58)))</f>
        <v>0</v>
      </c>
      <c r="IB57" s="44">
        <f>IF(AA$4=0,0,求节点(AA$4:AA$9,$B$4:$B$9,求节点(其他调用!$I$4:$I$42,其他调用!$J$4:$J$42,其他调用!$AH58)))</f>
        <v>3.2503242221495001</v>
      </c>
      <c r="IC57" s="44">
        <f>IF(AB$4=0,0,求节点(AB$4:AB$9,$B$4:$B$9,求节点(其他调用!$I$4:$I$42,其他调用!$J$4:$J$42,其他调用!$AH58)))</f>
        <v>6</v>
      </c>
      <c r="ID57" s="44">
        <f>IF(AC$4=0,0,求节点(AC$4:AC$9,$B$4:$B$9,求节点(其他调用!$I$4:$I$42,其他调用!$J$4:$J$42,其他调用!$AH58)))</f>
        <v>3.8281783474082731</v>
      </c>
      <c r="IE57" s="44">
        <f>IF(AD$4=0,0,求节点(AD$4:AD$9,$B$4:$B$9,求节点(其他调用!$I$4:$I$42,其他调用!$J$4:$J$42,其他调用!$AH58)))</f>
        <v>0.49193297315363005</v>
      </c>
      <c r="IF57" s="44">
        <f>IF(AE$4=0,0,求节点(AE$4:AE$9,$B$4:$B$9,求节点(其他调用!$I$4:$I$42,其他调用!$J$4:$J$42,其他调用!$AH58)))</f>
        <v>0.49193297315363005</v>
      </c>
      <c r="IG57" s="44">
        <f>IF(AF$4=0,0,求节点(AF$4:AF$9,$B$4:$B$9,求节点(其他调用!$I$4:$I$42,其他调用!$J$4:$J$42,其他调用!$AH58)))</f>
        <v>0.49193297315363005</v>
      </c>
      <c r="IH57" s="44">
        <f>IF(AG$4=0,0,求节点(AG$4:AG$9,$B$4:$B$9,求节点(其他调用!$I$4:$I$42,其他调用!$J$4:$J$42,其他调用!$AH58)))</f>
        <v>0.49193297315363005</v>
      </c>
      <c r="II57" s="44">
        <f>IF(AH$4=0,0,求节点(AH$4:AH$9,$B$4:$B$9,求节点(其他调用!$I$4:$I$42,其他调用!$J$4:$J$42,其他调用!$AH58)))</f>
        <v>0.49193297315363005</v>
      </c>
      <c r="IJ57" s="44">
        <f>IF(AI$4=0,0,求节点(AI$4:AI$9,$B$4:$B$9,求节点(其他调用!$I$4:$I$42,其他调用!$J$4:$J$42,其他调用!$AH58)))</f>
        <v>0.49193297315363005</v>
      </c>
      <c r="IK57" s="44">
        <f>IF(AJ$4=0,0,求节点(AJ$4:AJ$9,$B$4:$B$9,求节点(其他调用!$I$4:$I$42,其他调用!$J$4:$J$42,其他调用!$AH58)))</f>
        <v>0.49193297315363005</v>
      </c>
      <c r="IL57" s="44">
        <f>IF(AK$4=0,0,求节点(AK$4:AK$9,$B$4:$B$9,求节点(其他调用!$I$4:$I$42,其他调用!$J$4:$J$42,其他调用!$AH58)))</f>
        <v>0.49193297315363005</v>
      </c>
      <c r="IM57" s="44">
        <f>IF(AL$4=0,0,求节点(AL$4:AL$9,$B$4:$B$9,求节点(其他调用!$I$4:$I$42,其他调用!$J$4:$J$42,其他调用!$AH58)))</f>
        <v>0.49193297315363005</v>
      </c>
      <c r="IN57" s="44">
        <f>IF(AM$4=0,0,求节点(AM$4:AM$9,$B$4:$B$9,求节点(其他调用!$I$4:$I$42,其他调用!$J$4:$J$42,其他调用!$AH58)))</f>
        <v>0.49193297315363005</v>
      </c>
      <c r="IO57" s="44">
        <f>IF(AN$4=0,0,求节点(AN$4:AN$9,$B$4:$B$9,求节点(其他调用!$I$4:$I$42,其他调用!$J$4:$J$42,其他调用!$AH58)))</f>
        <v>0.49193297315363005</v>
      </c>
      <c r="IP57" s="44">
        <f>IF(AO$4=0,0,求节点(AO$4:AO$9,$B$4:$B$9,求节点(其他调用!$I$4:$I$42,其他调用!$J$4:$J$42,其他调用!$AH58)))</f>
        <v>0.49193297315363005</v>
      </c>
      <c r="IQ57" s="44">
        <f>IF(AP$4=0,0,求节点(AP$4:AP$9,$B$4:$B$9,求节点(其他调用!$I$4:$I$42,其他调用!$J$4:$J$42,其他调用!$AH58)))</f>
        <v>0.49193297315363005</v>
      </c>
      <c r="IR57" s="44">
        <f>IF(AQ$4=0,0,求节点(AQ$4:AQ$9,$B$4:$B$9,求节点(其他调用!$I$4:$I$42,其他调用!$J$4:$J$42,其他调用!$AH58)))</f>
        <v>0.49193297315363005</v>
      </c>
      <c r="IS57" s="44">
        <f>IF(AR$4=0,0,求节点(AR$4:AR$9,$B$4:$B$9,求节点(其他调用!$I$4:$I$42,其他调用!$J$4:$J$42,其他调用!$AH58)))</f>
        <v>0.49193297315363005</v>
      </c>
      <c r="IT57" s="44">
        <f>IF(AS$4=0,0,求节点(AS$4:AS$9,$B$4:$B$9,求节点(其他调用!$I$4:$I$42,其他调用!$J$4:$J$42,其他调用!$AH58)))</f>
        <v>0.49193297315363005</v>
      </c>
      <c r="IU57" s="44">
        <f>IF(AT$4=0,0,求节点(AT$4:AT$9,$B$4:$B$9,求节点(其他调用!$I$4:$I$42,其他调用!$J$4:$J$42,其他调用!$AH58)))</f>
        <v>0.49193297315363005</v>
      </c>
      <c r="IV57" s="44">
        <f>IF(AU$4=0,0,求节点(AU$4:AU$9,$B$4:$B$9,求节点(其他调用!$I$4:$I$42,其他调用!$J$4:$J$42,其他调用!$AH58)))</f>
        <v>0.49193297315363005</v>
      </c>
      <c r="IW57" s="44">
        <f>IF(AV$4=0,0,求节点(AV$4:AV$9,$B$4:$B$9,求节点(其他调用!$I$4:$I$42,其他调用!$J$4:$J$42,其他调用!$AH58)))</f>
        <v>0.49193297315363005</v>
      </c>
      <c r="IX57" s="44">
        <f>IF(AW$4=0,0,求节点(AW$4:AW$9,$B$4:$B$9,求节点(其他调用!$I$4:$I$42,其他调用!$J$4:$J$42,其他调用!$AH58)))</f>
        <v>0.49193297315363005</v>
      </c>
      <c r="IY57" s="44">
        <f>IF(AX$4=0,0,求节点(AX$4:AX$9,$B$4:$B$9,求节点(其他调用!$I$4:$I$42,其他调用!$J$4:$J$42,其他调用!$AH58)))</f>
        <v>0.49193297315363005</v>
      </c>
      <c r="IZ57" s="44">
        <f>IF(AY$4=0,0,求节点(AY$4:AY$9,$B$4:$B$9,求节点(其他调用!$I$4:$I$42,其他调用!$J$4:$J$42,其他调用!$AH58)))</f>
        <v>0.49193297315363005</v>
      </c>
      <c r="JA57" s="44">
        <f>IF(AZ$4=0,0,求节点(AZ$4:AZ$9,$B$4:$B$9,求节点(其他调用!$I$4:$I$42,其他调用!$J$4:$J$42,其他调用!$AH58)))</f>
        <v>0.49193297315363005</v>
      </c>
      <c r="JC57" s="44">
        <v>54</v>
      </c>
      <c r="JD57" s="44">
        <f>IF(C$23=0,0,求节点(C$23:C$28,$B$23:$B$28,求节点(其他调用!$W$4:$W$20,其他调用!$X$4:$X$20,$JC57)))</f>
        <v>0</v>
      </c>
      <c r="JE57" s="44">
        <f>IF(D$23=0,0,求节点(D$23:D$28,$B$23:$B$28,求节点(其他调用!$W$4:$W$20,其他调用!$X$4:$X$20,$JC57)))</f>
        <v>0</v>
      </c>
      <c r="JF57" s="44">
        <f>IF(E$23=0,0,求节点(E$23:E$28,$B$23:$B$28,求节点(其他调用!$W$4:$W$20,其他调用!$X$4:$X$20,$JC57)))</f>
        <v>0</v>
      </c>
      <c r="JG57" s="44">
        <f>IF(F$23=0,0,求节点(F$23:F$28,$B$23:$B$28,求节点(其他调用!$W$4:$W$20,其他调用!$X$4:$X$20,$JC57)))</f>
        <v>7.6719016891668712E-4</v>
      </c>
      <c r="JH57" s="44">
        <f>IF(G$23=0,0,求节点(G$23:G$28,$B$23:$B$28,求节点(其他调用!$W$4:$W$20,其他调用!$X$4:$X$20,$JC57)))</f>
        <v>1.1507852533750862E-3</v>
      </c>
      <c r="JI57" s="44">
        <f>IF(H$23=0,0,求节点(H$23:H$28,$B$23:$B$28,求节点(其他调用!$W$4:$W$20,其他调用!$X$4:$X$20,$JC57)))</f>
        <v>1.1507852533750862E-3</v>
      </c>
      <c r="JJ57" s="44">
        <f>IF(I$23=0,0,求节点(I$23:I$28,$B$23:$B$28,求节点(其他调用!$W$4:$W$20,其他调用!$X$4:$X$20,$JC57)))</f>
        <v>1.7436140202652384E-3</v>
      </c>
      <c r="JK57" s="44">
        <f>IF(J$23=0,0,求节点(J$23:J$28,$B$23:$B$28,求节点(其他调用!$W$4:$W$20,其他调用!$X$4:$X$20,$JC57)))</f>
        <v>0</v>
      </c>
      <c r="JL57" s="44">
        <f>IF(K$23=0,0,求节点(K$23:K$28,$B$23:$B$28,求节点(其他调用!$W$4:$W$20,其他调用!$X$4:$X$20,$JC57)))</f>
        <v>1.1507852533750862E-3</v>
      </c>
      <c r="JM57" s="44">
        <f>IF(L$23=0,0,求节点(L$23:L$28,$B$23:$B$28,求节点(其他调用!$W$4:$W$20,其他调用!$X$4:$X$20,$JC57)))</f>
        <v>0</v>
      </c>
      <c r="JN57" s="44">
        <f>IF(M$23=0,0,求节点(M$23:M$28,$B$23:$B$28,求节点(其他调用!$W$4:$W$20,其他调用!$X$4:$X$20,$JC57)))</f>
        <v>0</v>
      </c>
      <c r="JO57" s="44">
        <f>IF(N$23=0,0,求节点(N$23:N$28,$B$23:$B$28,求节点(其他调用!$W$4:$W$20,其他调用!$X$4:$X$20,$JC57)))</f>
        <v>0</v>
      </c>
      <c r="JP57" s="44">
        <f>IF(O$23=0,0,求节点(O$23:O$28,$B$23:$B$28,求节点(其他调用!$W$4:$W$20,其他调用!$X$4:$X$20,$JC57)))</f>
        <v>0</v>
      </c>
      <c r="JQ57" s="44">
        <f>IF(P$23=0,0,求节点(P$23:P$28,$B$23:$B$28,求节点(其他调用!$W$4:$W$20,其他调用!$X$4:$X$20,$JC57)))</f>
        <v>0</v>
      </c>
      <c r="JR57" s="44">
        <f>IF(Q$23=0,0,求节点(Q$23:Q$28,$B$23:$B$28,求节点(其他调用!$W$4:$W$20,其他调用!$X$4:$X$20,$JC57)))</f>
        <v>0</v>
      </c>
      <c r="JS57" s="44">
        <f>IF(R$23=0,0,求节点(R$23:R$28,$B$23:$B$28,求节点(其他调用!$W$4:$W$20,其他调用!$X$4:$X$20,$JC57)))</f>
        <v>0</v>
      </c>
      <c r="JT57" s="44">
        <f>IF(S$23=0,0,求节点(S$23:S$28,$B$23:$B$28,求节点(其他调用!$W$4:$W$20,其他调用!$X$4:$X$20,$JC57)))</f>
        <v>0</v>
      </c>
      <c r="JU57" s="44">
        <f>IF(T$23=0,0,求节点(T$23:T$28,$B$23:$B$28,求节点(其他调用!$W$4:$W$20,其他调用!$X$4:$X$20,$JC57)))</f>
        <v>0</v>
      </c>
      <c r="JV57" s="44">
        <f>IF(U$23=0,0,求节点(U$23:U$28,$B$23:$B$28,求节点(其他调用!$W$4:$W$20,其他调用!$X$4:$X$20,$JC57)))</f>
        <v>0</v>
      </c>
      <c r="JW57" s="44">
        <f>IF(V$23=0,0,求节点(V$23:V$28,$B$23:$B$28,求节点(其他调用!$W$4:$W$20,其他调用!$X$4:$X$20,$JC57)))</f>
        <v>0</v>
      </c>
      <c r="JZ57" s="44">
        <v>54</v>
      </c>
      <c r="KA57" s="44">
        <f>IF(C$4=0,0,求节点(C$4:C$9,$B$4:$B$9,求节点(其他调用!$L$4:$L$42,其他调用!$M$4:$M$42,其他调用!$AI58)))</f>
        <v>6</v>
      </c>
      <c r="KB57" s="44">
        <f>IF(D$4=0,0,求节点(D$4:D$9,$B$4:$B$9,求节点(其他调用!$L$4:$L$42,其他调用!$M$4:$M$42,其他调用!$AI58)))</f>
        <v>6</v>
      </c>
      <c r="KC57" s="44">
        <f>IF(E$4=0,0,求节点(E$4:E$9,$B$4:$B$9,求节点(其他调用!$L$4:$L$42,其他调用!$M$4:$M$42,其他调用!$AI58)))</f>
        <v>2.7983235064219936</v>
      </c>
      <c r="KD57" s="44">
        <f>IF(F$4=0,0,求节点(F$4:F$9,$B$4:$B$9,求节点(其他调用!$L$4:$L$42,其他调用!$M$4:$M$42,其他调用!$AI58)))</f>
        <v>0</v>
      </c>
      <c r="KE57" s="44">
        <f>IF(G$4=0,0,求节点(G$4:G$9,$B$4:$B$9,求节点(其他调用!$L$4:$L$42,其他调用!$M$4:$M$42,其他调用!$AI58)))</f>
        <v>0</v>
      </c>
      <c r="KF57" s="44">
        <f>IF(H$4=0,0,求节点(H$4:H$9,$B$4:$B$9,求节点(其他调用!$L$4:$L$42,其他调用!$M$4:$M$42,其他调用!$AI58)))</f>
        <v>0</v>
      </c>
      <c r="KG57" s="44">
        <f>IF(I$4=0,0,求节点(I$4:I$9,$B$4:$B$9,求节点(其他调用!$L$4:$L$42,其他调用!$M$4:$M$42,其他调用!$AI58)))</f>
        <v>0</v>
      </c>
      <c r="KH57" s="44">
        <f>IF(J$4=0,0,求节点(J$4:J$9,$B$4:$B$9,求节点(其他调用!$L$4:$L$42,其他调用!$M$4:$M$42,其他调用!$AI58)))</f>
        <v>0</v>
      </c>
      <c r="KI57" s="44">
        <f>IF(K$4=0,0,求节点(K$4:K$9,$B$4:$B$9,求节点(其他调用!$L$4:$L$42,其他调用!$M$4:$M$42,其他调用!$AI58)))</f>
        <v>0</v>
      </c>
      <c r="KJ57" s="44">
        <f>IF(L$4=0,0,求节点(L$4:L$9,$B$4:$B$9,求节点(其他调用!$L$4:$L$42,其他调用!$M$4:$M$42,其他调用!$AI58)))</f>
        <v>0</v>
      </c>
      <c r="KK57" s="44">
        <f>IF(M$4=0,0,求节点(M$4:M$9,$B$4:$B$9,求节点(其他调用!$L$4:$L$42,其他调用!$M$4:$M$42,其他调用!$AI58)))</f>
        <v>0</v>
      </c>
      <c r="KL57" s="44">
        <f>IF(N$4=0,0,求节点(N$4:N$9,$B$4:$B$9,求节点(其他调用!$L$4:$L$42,其他调用!$M$4:$M$42,其他调用!$AI58)))</f>
        <v>0</v>
      </c>
      <c r="KM57" s="44">
        <f>IF(O$4=0,0,求节点(O$4:O$9,$B$4:$B$9,求节点(其他调用!$L$4:$L$42,其他调用!$M$4:$M$42,其他调用!$AI58)))</f>
        <v>0</v>
      </c>
      <c r="KN57" s="44">
        <f>IF(P$4=0,0,求节点(P$4:P$9,$B$4:$B$9,求节点(其他调用!$L$4:$L$42,其他调用!$M$4:$M$42,其他调用!$AI58)))</f>
        <v>0</v>
      </c>
      <c r="KO57" s="44">
        <f>IF(Q$4=0,0,求节点(Q$4:Q$9,$B$4:$B$9,求节点(其他调用!$L$4:$L$42,其他调用!$M$4:$M$42,其他调用!$AI58)))</f>
        <v>0</v>
      </c>
      <c r="KP57" s="44">
        <f>IF(R$4=0,0,求节点(R$4:R$9,$B$4:$B$9,求节点(其他调用!$L$4:$L$42,其他调用!$M$4:$M$42,其他调用!$AI58)))</f>
        <v>0</v>
      </c>
      <c r="KQ57" s="44">
        <f>IF(S$4=0,0,求节点(S$4:S$9,$B$4:$B$9,求节点(其他调用!$L$4:$L$42,其他调用!$M$4:$M$42,其他调用!$AI58)))</f>
        <v>6</v>
      </c>
      <c r="KR57" s="44">
        <f>IF(T$4=0,0,求节点(T$4:T$9,$B$4:$B$9,求节点(其他调用!$L$4:$L$42,其他调用!$M$4:$M$42,其他调用!$AI58)))</f>
        <v>3.9478343396990683</v>
      </c>
      <c r="KS57" s="44">
        <f>IF(U$4=0,0,求节点(U$4:U$9,$B$4:$B$9,求节点(其他调用!$L$4:$L$42,其他调用!$M$4:$M$42,其他调用!$AI58)))</f>
        <v>6</v>
      </c>
      <c r="KT57" s="44">
        <f>IF(V$4=0,0,求节点(V$4:V$9,$B$4:$B$9,求节点(其他调用!$L$4:$L$42,其他调用!$M$4:$M$42,其他调用!$AI58)))</f>
        <v>0</v>
      </c>
      <c r="KU57" s="44">
        <f>IF(W$4=0,0,求节点(W$4:W$9,$B$4:$B$9,求节点(其他调用!$L$4:$L$42,其他调用!$M$4:$M$42,其他调用!$AI58)))</f>
        <v>5.0695858492476704</v>
      </c>
      <c r="KV57" s="44">
        <f>IF(X$4=0,0,求节点(X$4:X$9,$B$4:$B$9,求节点(其他调用!$L$4:$L$42,其他调用!$M$4:$M$42,其他调用!$AI58)))</f>
        <v>5.0695858492476704</v>
      </c>
      <c r="KW57" s="44">
        <f>IF(Y$4=0,0,求节点(Y$4:Y$9,$B$4:$B$9,求节点(其他调用!$L$4:$L$42,其他调用!$M$4:$M$42,其他调用!$AI58)))</f>
        <v>6</v>
      </c>
      <c r="KX57" s="44">
        <f>IF(Z$4=0,0,求节点(Z$4:Z$9,$B$4:$B$9,求节点(其他调用!$L$4:$L$42,其他调用!$M$4:$M$42,其他调用!$AI58)))</f>
        <v>0</v>
      </c>
      <c r="KY57" s="44">
        <f>IF(AA$4=0,0,求节点(AA$4:AA$9,$B$4:$B$9,求节点(其他调用!$L$4:$L$42,其他调用!$M$4:$M$42,其他调用!$AI58)))</f>
        <v>5.0695858492476704</v>
      </c>
      <c r="KZ57" s="44">
        <f>IF(AB$4=0,0,求节点(AB$4:AB$9,$B$4:$B$9,求节点(其他调用!$L$4:$L$42,其他调用!$M$4:$M$42,其他调用!$AI58)))</f>
        <v>6</v>
      </c>
      <c r="LA57" s="44">
        <f>IF(AC$4=0,0,求节点(AC$4:AC$9,$B$4:$B$9,求节点(其他调用!$L$4:$L$42,其他调用!$M$4:$M$42,其他调用!$AI58)))</f>
        <v>5.5796919524754172</v>
      </c>
      <c r="LB57" s="44">
        <f>IF(AD$4=0,0,求节点(AD$4:AD$9,$B$4:$B$9,求节点(其他调用!$L$4:$L$42,其他调用!$M$4:$M$42,其他调用!$AI58)))</f>
        <v>0.95356027699247259</v>
      </c>
      <c r="LC57" s="44">
        <f>IF(AE$4=0,0,求节点(AE$4:AE$9,$B$4:$B$9,求节点(其他调用!$L$4:$L$42,其他调用!$M$4:$M$42,其他调用!$AI58)))</f>
        <v>0.95356027699247259</v>
      </c>
      <c r="LD57" s="44">
        <f>IF(AF$4=0,0,求节点(AF$4:AF$9,$B$4:$B$9,求节点(其他调用!$L$4:$L$42,其他调用!$M$4:$M$42,其他调用!$AI58)))</f>
        <v>0.95356027699247259</v>
      </c>
      <c r="LE57" s="44">
        <f>IF(AG$4=0,0,求节点(AG$4:AG$9,$B$4:$B$9,求节点(其他调用!$L$4:$L$42,其他调用!$M$4:$M$42,其他调用!$AI58)))</f>
        <v>0.95356027699247259</v>
      </c>
      <c r="LF57" s="44">
        <f>IF(AH$4=0,0,求节点(AH$4:AH$9,$B$4:$B$9,求节点(其他调用!$L$4:$L$42,其他调用!$M$4:$M$42,其他调用!$AI58)))</f>
        <v>0.95356027699247259</v>
      </c>
      <c r="LG57" s="44">
        <f>IF(AI$4=0,0,求节点(AI$4:AI$9,$B$4:$B$9,求节点(其他调用!$L$4:$L$42,其他调用!$M$4:$M$42,其他调用!$AI58)))</f>
        <v>0.95356027699247259</v>
      </c>
      <c r="LH57" s="44">
        <f>IF(AJ$4=0,0,求节点(AJ$4:AJ$9,$B$4:$B$9,求节点(其他调用!$L$4:$L$42,其他调用!$M$4:$M$42,其他调用!$AI58)))</f>
        <v>0.95356027699247259</v>
      </c>
      <c r="LI57" s="44">
        <f>IF(AK$4=0,0,求节点(AK$4:AK$9,$B$4:$B$9,求节点(其他调用!$L$4:$L$42,其他调用!$M$4:$M$42,其他调用!$AI58)))</f>
        <v>0.95356027699247259</v>
      </c>
      <c r="LJ57" s="44">
        <f>IF(AL$4=0,0,求节点(AL$4:AL$9,$B$4:$B$9,求节点(其他调用!$L$4:$L$42,其他调用!$M$4:$M$42,其他调用!$AI58)))</f>
        <v>0.95356027699247259</v>
      </c>
      <c r="LK57" s="44">
        <f>IF(AM$4=0,0,求节点(AM$4:AM$9,$B$4:$B$9,求节点(其他调用!$L$4:$L$42,其他调用!$M$4:$M$42,其他调用!$AI58)))</f>
        <v>0.95356027699247259</v>
      </c>
      <c r="LL57" s="44">
        <f>IF(AN$4=0,0,求节点(AN$4:AN$9,$B$4:$B$9,求节点(其他调用!$L$4:$L$42,其他调用!$M$4:$M$42,其他调用!$AI58)))</f>
        <v>0.95356027699247259</v>
      </c>
      <c r="LM57" s="44">
        <f>IF(AO$4=0,0,求节点(AO$4:AO$9,$B$4:$B$9,求节点(其他调用!$L$4:$L$42,其他调用!$M$4:$M$42,其他调用!$AI58)))</f>
        <v>0.95356027699247259</v>
      </c>
      <c r="LN57" s="44">
        <f>IF(AP$4=0,0,求节点(AP$4:AP$9,$B$4:$B$9,求节点(其他调用!$L$4:$L$42,其他调用!$M$4:$M$42,其他调用!$AI58)))</f>
        <v>0.95356027699247259</v>
      </c>
      <c r="LO57" s="44">
        <f>IF(AQ$4=0,0,求节点(AQ$4:AQ$9,$B$4:$B$9,求节点(其他调用!$L$4:$L$42,其他调用!$M$4:$M$42,其他调用!$AI58)))</f>
        <v>0.95356027699247259</v>
      </c>
      <c r="LP57" s="44">
        <f>IF(AR$4=0,0,求节点(AR$4:AR$9,$B$4:$B$9,求节点(其他调用!$L$4:$L$42,其他调用!$M$4:$M$42,其他调用!$AI58)))</f>
        <v>0.95356027699247259</v>
      </c>
      <c r="LQ57" s="44">
        <f>IF(AS$4=0,0,求节点(AS$4:AS$9,$B$4:$B$9,求节点(其他调用!$L$4:$L$42,其他调用!$M$4:$M$42,其他调用!$AI58)))</f>
        <v>0.95356027699247259</v>
      </c>
      <c r="LR57" s="44">
        <f>IF(AT$4=0,0,求节点(AT$4:AT$9,$B$4:$B$9,求节点(其他调用!$L$4:$L$42,其他调用!$M$4:$M$42,其他调用!$AI58)))</f>
        <v>0.95356027699247259</v>
      </c>
      <c r="LS57" s="44">
        <f>IF(AU$4=0,0,求节点(AU$4:AU$9,$B$4:$B$9,求节点(其他调用!$L$4:$L$42,其他调用!$M$4:$M$42,其他调用!$AI58)))</f>
        <v>0.95356027699247259</v>
      </c>
      <c r="LT57" s="44">
        <f>IF(AV$4=0,0,求节点(AV$4:AV$9,$B$4:$B$9,求节点(其他调用!$L$4:$L$42,其他调用!$M$4:$M$42,其他调用!$AI58)))</f>
        <v>0.95356027699247259</v>
      </c>
      <c r="LU57" s="44">
        <f>IF(AW$4=0,0,求节点(AW$4:AW$9,$B$4:$B$9,求节点(其他调用!$L$4:$L$42,其他调用!$M$4:$M$42,其他调用!$AI58)))</f>
        <v>0.95356027699247259</v>
      </c>
      <c r="LV57" s="44">
        <f>IF(AX$4=0,0,求节点(AX$4:AX$9,$B$4:$B$9,求节点(其他调用!$L$4:$L$42,其他调用!$M$4:$M$42,其他调用!$AI58)))</f>
        <v>0.95356027699247259</v>
      </c>
      <c r="LW57" s="44">
        <f>IF(AY$4=0,0,求节点(AY$4:AY$9,$B$4:$B$9,求节点(其他调用!$L$4:$L$42,其他调用!$M$4:$M$42,其他调用!$AI58)))</f>
        <v>0.95356027699247259</v>
      </c>
      <c r="LX57" s="44">
        <f>IF(AZ$4=0,0,求节点(AZ$4:AZ$9,$B$4:$B$9,求节点(其他调用!$L$4:$L$42,其他调用!$M$4:$M$42,其他调用!$AI58)))</f>
        <v>0.95356027699247259</v>
      </c>
      <c r="LZ57" s="44">
        <v>54</v>
      </c>
      <c r="MA57" s="44">
        <f>IF(C$23=0,0,求节点(C$23:C$28,$B$23:$B$28,求节点(其他调用!$Y$4:$Y$20,其他调用!$Z$4:$Z$20,$LZ57)))</f>
        <v>0</v>
      </c>
      <c r="MB57" s="44">
        <f>IF(D$23=0,0,求节点(D$23:D$28,$B$23:$B$28,求节点(其他调用!$Y$4:$Y$20,其他调用!$Z$4:$Z$20,$LZ57)))</f>
        <v>0</v>
      </c>
      <c r="MC57" s="44">
        <f>IF(E$23=0,0,求节点(E$23:E$28,$B$23:$B$28,求节点(其他调用!$Y$4:$Y$20,其他调用!$Z$4:$Z$20,$LZ57)))</f>
        <v>0</v>
      </c>
      <c r="MD57" s="44">
        <f>IF(F$23=0,0,求节点(F$23:F$28,$B$23:$B$28,求节点(其他调用!$Y$4:$Y$20,其他调用!$Z$4:$Z$20,$LZ57)))</f>
        <v>0</v>
      </c>
      <c r="ME57" s="44">
        <f>IF(G$23=0,0,求节点(G$23:G$28,$B$23:$B$28,求节点(其他调用!$Y$4:$Y$20,其他调用!$Z$4:$Z$20,$LZ57)))</f>
        <v>0</v>
      </c>
      <c r="MF57" s="44">
        <f>IF(H$23=0,0,求节点(H$23:H$28,$B$23:$B$28,求节点(其他调用!$Y$4:$Y$20,其他调用!$Z$4:$Z$20,$LZ57)))</f>
        <v>0</v>
      </c>
      <c r="MG57" s="44">
        <f>IF(I$23=0,0,求节点(I$23:I$28,$B$23:$B$28,求节点(其他调用!$Y$4:$Y$20,其他调用!$Z$4:$Z$20,$LZ57)))</f>
        <v>0</v>
      </c>
      <c r="MH57" s="44">
        <f>IF(J$23=0,0,求节点(J$23:J$28,$B$23:$B$28,求节点(其他调用!$Y$4:$Y$20,其他调用!$Z$4:$Z$20,$LZ57)))</f>
        <v>0</v>
      </c>
      <c r="MI57" s="44">
        <f>IF(K$23=0,0,求节点(K$23:K$28,$B$23:$B$28,求节点(其他调用!$Y$4:$Y$20,其他调用!$Z$4:$Z$20,$LZ57)))</f>
        <v>0</v>
      </c>
      <c r="MJ57" s="44">
        <f>IF(L$23=0,0,求节点(L$23:L$28,$B$23:$B$28,求节点(其他调用!$Y$4:$Y$20,其他调用!$Z$4:$Z$20,$LZ57)))</f>
        <v>0</v>
      </c>
      <c r="MK57" s="44">
        <f>IF(M$23=0,0,求节点(M$23:M$28,$B$23:$B$28,求节点(其他调用!$Y$4:$Y$20,其他调用!$Z$4:$Z$20,$LZ57)))</f>
        <v>0</v>
      </c>
      <c r="ML57" s="44">
        <f>IF(N$23=0,0,求节点(N$23:N$28,$B$23:$B$28,求节点(其他调用!$Y$4:$Y$20,其他调用!$Z$4:$Z$20,$LZ57)))</f>
        <v>0</v>
      </c>
      <c r="MM57" s="44">
        <f>IF(O$23=0,0,求节点(O$23:O$28,$B$23:$B$28,求节点(其他调用!$Y$4:$Y$20,其他调用!$Z$4:$Z$20,$LZ57)))</f>
        <v>0</v>
      </c>
      <c r="MN57" s="44">
        <f>IF(P$23=0,0,求节点(P$23:P$28,$B$23:$B$28,求节点(其他调用!$Y$4:$Y$20,其他调用!$Z$4:$Z$20,$LZ57)))</f>
        <v>0</v>
      </c>
      <c r="MO57" s="44">
        <f>IF(Q$23=0,0,求节点(Q$23:Q$28,$B$23:$B$28,求节点(其他调用!$Y$4:$Y$20,其他调用!$Z$4:$Z$20,$LZ57)))</f>
        <v>0</v>
      </c>
      <c r="MP57" s="44">
        <f>IF(R$23=0,0,求节点(R$23:R$28,$B$23:$B$28,求节点(其他调用!$Y$4:$Y$20,其他调用!$Z$4:$Z$20,$LZ57)))</f>
        <v>0</v>
      </c>
      <c r="MQ57" s="44">
        <f>IF(S$23=0,0,求节点(S$23:S$28,$B$23:$B$28,求节点(其他调用!$Y$4:$Y$20,其他调用!$Z$4:$Z$20,$LZ57)))</f>
        <v>0</v>
      </c>
      <c r="MR57" s="44">
        <f>IF(T$23=0,0,求节点(T$23:T$28,$B$23:$B$28,求节点(其他调用!$Y$4:$Y$20,其他调用!$Z$4:$Z$20,$LZ57)))</f>
        <v>0</v>
      </c>
      <c r="MS57" s="44">
        <f>IF(U$23=0,0,求节点(U$23:U$28,$B$23:$B$28,求节点(其他调用!$Y$4:$Y$20,其他调用!$Z$4:$Z$20,$LZ57)))</f>
        <v>0</v>
      </c>
      <c r="MT57" s="44">
        <f>IF(V$23=0,0,求节点(V$23:V$28,$B$23:$B$28,求节点(其他调用!$Y$4:$Y$20,其他调用!$Z$4:$Z$20,$LZ57)))</f>
        <v>0</v>
      </c>
      <c r="MW57" s="44">
        <v>54</v>
      </c>
      <c r="MX57" s="44">
        <f>IF(C$4=0,0,求节点(C$4:C$9,$B$4:$B$9,求节点(其他调用!$O$4:$O$42,其他调用!$P$4:$P$42,其他调用!$AJ58)))</f>
        <v>6</v>
      </c>
      <c r="MY57" s="44">
        <f>IF(D$4=0,0,求节点(D$4:D$9,$B$4:$B$9,求节点(其他调用!$O$4:$O$42,其他调用!$P$4:$P$42,其他调用!$AJ58)))</f>
        <v>6</v>
      </c>
      <c r="MZ57" s="44">
        <f>IF(E$4=0,0,求节点(E$4:E$9,$B$4:$B$9,求节点(其他调用!$O$4:$O$42,其他调用!$P$4:$P$42,其他调用!$AJ58)))</f>
        <v>3.0453566765328448</v>
      </c>
      <c r="NA57" s="44">
        <f>IF(F$4=0,0,求节点(F$4:F$9,$B$4:$B$9,求节点(其他调用!$O$4:$O$42,其他调用!$P$4:$P$42,其他调用!$AJ58)))</f>
        <v>0</v>
      </c>
      <c r="NB57" s="44">
        <f>IF(G$4=0,0,求节点(G$4:G$9,$B$4:$B$9,求节点(其他调用!$O$4:$O$42,其他调用!$P$4:$P$42,其他调用!$AJ58)))</f>
        <v>0</v>
      </c>
      <c r="NC57" s="44">
        <f>IF(H$4=0,0,求节点(H$4:H$9,$B$4:$B$9,求节点(其他调用!$O$4:$O$42,其他调用!$P$4:$P$42,其他调用!$AJ58)))</f>
        <v>0</v>
      </c>
      <c r="ND57" s="44">
        <f>IF(I$4=0,0,求节点(I$4:I$9,$B$4:$B$9,求节点(其他调用!$O$4:$O$42,其他调用!$P$4:$P$42,其他调用!$AJ58)))</f>
        <v>0</v>
      </c>
      <c r="NE57" s="44">
        <f>IF(J$4=0,0,求节点(J$4:J$9,$B$4:$B$9,求节点(其他调用!$O$4:$O$42,其他调用!$P$4:$P$42,其他调用!$AJ58)))</f>
        <v>0</v>
      </c>
      <c r="NF57" s="44">
        <f>IF(K$4=0,0,求节点(K$4:K$9,$B$4:$B$9,求节点(其他调用!$O$4:$O$42,其他调用!$P$4:$P$42,其他调用!$AJ58)))</f>
        <v>0</v>
      </c>
      <c r="NG57" s="44">
        <f>IF(L$4=0,0,求节点(L$4:L$9,$B$4:$B$9,求节点(其他调用!$O$4:$O$42,其他调用!$P$4:$P$42,其他调用!$AJ58)))</f>
        <v>0</v>
      </c>
      <c r="NH57" s="44">
        <f>IF(M$4=0,0,求节点(M$4:M$9,$B$4:$B$9,求节点(其他调用!$O$4:$O$42,其他调用!$P$4:$P$42,其他调用!$AJ58)))</f>
        <v>0</v>
      </c>
      <c r="NI57" s="44">
        <f>IF(N$4=0,0,求节点(N$4:N$9,$B$4:$B$9,求节点(其他调用!$O$4:$O$42,其他调用!$P$4:$P$42,其他调用!$AJ58)))</f>
        <v>0</v>
      </c>
      <c r="NJ57" s="44">
        <f>IF(O$4=0,0,求节点(O$4:O$9,$B$4:$B$9,求节点(其他调用!$O$4:$O$42,其他调用!$P$4:$P$42,其他调用!$AJ58)))</f>
        <v>0</v>
      </c>
      <c r="NK57" s="44">
        <f>IF(P$4=0,0,求节点(P$4:P$9,$B$4:$B$9,求节点(其他调用!$O$4:$O$42,其他调用!$P$4:$P$42,其他调用!$AJ58)))</f>
        <v>0</v>
      </c>
      <c r="NL57" s="44">
        <f>IF(Q$4=0,0,求节点(Q$4:Q$9,$B$4:$B$9,求节点(其他调用!$O$4:$O$42,其他调用!$P$4:$P$42,其他调用!$AJ58)))</f>
        <v>0</v>
      </c>
      <c r="NM57" s="44">
        <f>IF(R$4=0,0,求节点(R$4:R$9,$B$4:$B$9,求节点(其他调用!$O$4:$O$42,其他调用!$P$4:$P$42,其他调用!$AJ58)))</f>
        <v>0</v>
      </c>
      <c r="NN57" s="44">
        <f>IF(S$4=0,0,求节点(S$4:S$9,$B$4:$B$9,求节点(其他调用!$O$4:$O$42,其他调用!$P$4:$P$42,其他调用!$AJ58)))</f>
        <v>6</v>
      </c>
      <c r="NO57" s="44">
        <f>IF(T$4=0,0,求节点(T$4:T$9,$B$4:$B$9,求节点(其他调用!$O$4:$O$42,其他调用!$P$4:$P$42,其他调用!$AJ58)))</f>
        <v>4.8990249893003561</v>
      </c>
      <c r="NP57" s="44">
        <f>IF(U$4=0,0,求节点(U$4:U$9,$B$4:$B$9,求节点(其他调用!$O$4:$O$42,其他调用!$P$4:$P$42,其他调用!$AJ58)))</f>
        <v>6</v>
      </c>
      <c r="NQ57" s="44">
        <f>IF(V$4=0,0,求节点(V$4:V$9,$B$4:$B$9,求节点(其他调用!$O$4:$O$42,其他调用!$P$4:$P$42,其他调用!$AJ58)))</f>
        <v>0</v>
      </c>
      <c r="NR57" s="44">
        <f>IF(W$4=0,0,求节点(W$4:W$9,$B$4:$B$9,求节点(其他调用!$O$4:$O$42,其他调用!$P$4:$P$42,其他调用!$AJ58)))</f>
        <v>6</v>
      </c>
      <c r="NS57" s="44">
        <f>IF(X$4=0,0,求节点(X$4:X$9,$B$4:$B$9,求节点(其他调用!$O$4:$O$42,其他调用!$P$4:$P$42,其他调用!$AJ58)))</f>
        <v>6</v>
      </c>
      <c r="NT57" s="44">
        <f>IF(Y$4=0,0,求节点(Y$4:Y$9,$B$4:$B$9,求节点(其他调用!$O$4:$O$42,其他调用!$P$4:$P$42,其他调用!$AJ58)))</f>
        <v>6</v>
      </c>
      <c r="NU57" s="44">
        <f>IF(Z$4=0,0,求节点(Z$4:Z$9,$B$4:$B$9,求节点(其他调用!$O$4:$O$42,其他调用!$P$4:$P$42,其他调用!$AJ58)))</f>
        <v>0</v>
      </c>
      <c r="NV57" s="44">
        <f>IF(AA$4=0,0,求节点(AA$4:AA$9,$B$4:$B$9,求节点(其他调用!$O$4:$O$42,其他调用!$P$4:$P$42,其他调用!$AJ58)))</f>
        <v>6</v>
      </c>
      <c r="NW57" s="44">
        <f>IF(AB$4=0,0,求节点(AB$4:AB$9,$B$4:$B$9,求节点(其他调用!$O$4:$O$42,其他调用!$P$4:$P$42,其他调用!$AJ58)))</f>
        <v>6</v>
      </c>
      <c r="NX57" s="44">
        <f>IF(AC$4=0,0,求节点(AC$4:AC$9,$B$4:$B$9,求节点(其他调用!$O$4:$O$42,其他调用!$P$4:$P$42,其他调用!$AJ58)))</f>
        <v>6</v>
      </c>
      <c r="NY57" s="44">
        <f>IF(AD$4=0,0,求节点(AD$4:AD$9,$B$4:$B$9,求节点(其他调用!$O$4:$O$42,其他调用!$P$4:$P$42,其他调用!$AJ58)))</f>
        <v>1.6440202378829303</v>
      </c>
      <c r="NZ57" s="44">
        <f>IF(AE$4=0,0,求节点(AE$4:AE$9,$B$4:$B$9,求节点(其他调用!$O$4:$O$42,其他调用!$P$4:$P$42,其他调用!$AJ58)))</f>
        <v>1.6440202378829303</v>
      </c>
      <c r="OA57" s="44">
        <f>IF(AF$4=0,0,求节点(AF$4:AF$9,$B$4:$B$9,求节点(其他调用!$O$4:$O$42,其他调用!$P$4:$P$42,其他调用!$AJ58)))</f>
        <v>1.6440202378829303</v>
      </c>
      <c r="OB57" s="44">
        <f>IF(AG$4=0,0,求节点(AG$4:AG$9,$B$4:$B$9,求节点(其他调用!$O$4:$O$42,其他调用!$P$4:$P$42,其他调用!$AJ58)))</f>
        <v>1.6440202378829303</v>
      </c>
      <c r="OC57" s="44">
        <f>IF(AH$4=0,0,求节点(AH$4:AH$9,$B$4:$B$9,求节点(其他调用!$O$4:$O$42,其他调用!$P$4:$P$42,其他调用!$AJ58)))</f>
        <v>1.6440202378829303</v>
      </c>
      <c r="OD57" s="44">
        <f>IF(AI$4=0,0,求节点(AI$4:AI$9,$B$4:$B$9,求节点(其他调用!$O$4:$O$42,其他调用!$P$4:$P$42,其他调用!$AJ58)))</f>
        <v>1.6440202378829303</v>
      </c>
      <c r="OE57" s="44">
        <f>IF(AJ$4=0,0,求节点(AJ$4:AJ$9,$B$4:$B$9,求节点(其他调用!$O$4:$O$42,其他调用!$P$4:$P$42,其他调用!$AJ58)))</f>
        <v>1.6440202378829303</v>
      </c>
      <c r="OF57" s="44">
        <f>IF(AK$4=0,0,求节点(AK$4:AK$9,$B$4:$B$9,求节点(其他调用!$O$4:$O$42,其他调用!$P$4:$P$42,其他调用!$AJ58)))</f>
        <v>1.6440202378829303</v>
      </c>
      <c r="OG57" s="44">
        <f>IF(AL$4=0,0,求节点(AL$4:AL$9,$B$4:$B$9,求节点(其他调用!$O$4:$O$42,其他调用!$P$4:$P$42,其他调用!$AJ58)))</f>
        <v>1.6440202378829303</v>
      </c>
      <c r="OH57" s="44">
        <f>IF(AM$4=0,0,求节点(AM$4:AM$9,$B$4:$B$9,求节点(其他调用!$O$4:$O$42,其他调用!$P$4:$P$42,其他调用!$AJ58)))</f>
        <v>1.6440202378829303</v>
      </c>
      <c r="OI57" s="44">
        <f>IF(AN$4=0,0,求节点(AN$4:AN$9,$B$4:$B$9,求节点(其他调用!$O$4:$O$42,其他调用!$P$4:$P$42,其他调用!$AJ58)))</f>
        <v>1.6440202378829303</v>
      </c>
      <c r="OJ57" s="44">
        <f>IF(AO$4=0,0,求节点(AO$4:AO$9,$B$4:$B$9,求节点(其他调用!$O$4:$O$42,其他调用!$P$4:$P$42,其他调用!$AJ58)))</f>
        <v>1.6440202378829303</v>
      </c>
      <c r="OK57" s="44">
        <f>IF(AP$4=0,0,求节点(AP$4:AP$9,$B$4:$B$9,求节点(其他调用!$O$4:$O$42,其他调用!$P$4:$P$42,其他调用!$AJ58)))</f>
        <v>1.6440202378829303</v>
      </c>
      <c r="OL57" s="44">
        <f>IF(AQ$4=0,0,求节点(AQ$4:AQ$9,$B$4:$B$9,求节点(其他调用!$O$4:$O$42,其他调用!$P$4:$P$42,其他调用!$AJ58)))</f>
        <v>1.6440202378829303</v>
      </c>
      <c r="OM57" s="44">
        <f>IF(AR$4=0,0,求节点(AR$4:AR$9,$B$4:$B$9,求节点(其他调用!$O$4:$O$42,其他调用!$P$4:$P$42,其他调用!$AJ58)))</f>
        <v>1.6440202378829303</v>
      </c>
      <c r="ON57" s="44">
        <f>IF(AS$4=0,0,求节点(AS$4:AS$9,$B$4:$B$9,求节点(其他调用!$O$4:$O$42,其他调用!$P$4:$P$42,其他调用!$AJ58)))</f>
        <v>1.6440202378829303</v>
      </c>
      <c r="OO57" s="44">
        <f>IF(AT$4=0,0,求节点(AT$4:AT$9,$B$4:$B$9,求节点(其他调用!$O$4:$O$42,其他调用!$P$4:$P$42,其他调用!$AJ58)))</f>
        <v>1.6440202378829303</v>
      </c>
      <c r="OP57" s="44">
        <f>IF(AU$4=0,0,求节点(AU$4:AU$9,$B$4:$B$9,求节点(其他调用!$O$4:$O$42,其他调用!$P$4:$P$42,其他调用!$AJ58)))</f>
        <v>1.6440202378829303</v>
      </c>
      <c r="OQ57" s="44">
        <f>IF(AV$4=0,0,求节点(AV$4:AV$9,$B$4:$B$9,求节点(其他调用!$O$4:$O$42,其他调用!$P$4:$P$42,其他调用!$AJ58)))</f>
        <v>1.6440202378829303</v>
      </c>
      <c r="OR57" s="44">
        <f>IF(AW$4=0,0,求节点(AW$4:AW$9,$B$4:$B$9,求节点(其他调用!$O$4:$O$42,其他调用!$P$4:$P$42,其他调用!$AJ58)))</f>
        <v>1.6440202378829303</v>
      </c>
      <c r="OS57" s="44">
        <f>IF(AX$4=0,0,求节点(AX$4:AX$9,$B$4:$B$9,求节点(其他调用!$O$4:$O$42,其他调用!$P$4:$P$42,其他调用!$AJ58)))</f>
        <v>1.6440202378829303</v>
      </c>
      <c r="OT57" s="44">
        <f>IF(AY$4=0,0,求节点(AY$4:AY$9,$B$4:$B$9,求节点(其他调用!$O$4:$O$42,其他调用!$P$4:$P$42,其他调用!$AJ58)))</f>
        <v>1.6440202378829303</v>
      </c>
      <c r="OU57" s="44">
        <f>IF(AZ$4=0,0,求节点(AZ$4:AZ$9,$B$4:$B$9,求节点(其他调用!$O$4:$O$42,其他调用!$P$4:$P$42,其他调用!$AJ58)))</f>
        <v>1.6440202378829303</v>
      </c>
      <c r="OW57" s="44">
        <v>54</v>
      </c>
      <c r="OX57" s="44">
        <f>IF(C$23=0,0,求节点(C$23:C$28,$B$23:$B$28,求节点(其他调用!$AA$4:$AA$20,其他调用!$AB$4:$AB$20,$OW57)))</f>
        <v>0</v>
      </c>
      <c r="OY57" s="44">
        <f>IF(D$23=0,0,求节点(D$23:D$28,$B$23:$B$28,求节点(其他调用!$AA$4:$AA$20,其他调用!$AB$4:$AB$20,$OW57)))</f>
        <v>0</v>
      </c>
      <c r="OZ57" s="44">
        <f>IF(E$23=0,0,求节点(E$23:E$28,$B$23:$B$28,求节点(其他调用!$AA$4:$AA$20,其他调用!$AB$4:$AB$20,$OW57)))</f>
        <v>0</v>
      </c>
      <c r="PA57" s="44">
        <f>IF(F$23=0,0,求节点(F$23:F$28,$B$23:$B$28,求节点(其他调用!$AA$4:$AA$20,其他调用!$AB$4:$AB$20,$OW57)))</f>
        <v>6.3192643819487415E-4</v>
      </c>
      <c r="PB57" s="44">
        <f>IF(G$23=0,0,求节点(G$23:G$28,$B$23:$B$28,求节点(其他调用!$AA$4:$AA$20,其他调用!$AB$4:$AB$20,$OW57)))</f>
        <v>9.4788965729220021E-4</v>
      </c>
      <c r="PC57" s="44">
        <f>IF(H$23=0,0,求节点(H$23:H$28,$B$23:$B$28,求节点(其他调用!$AA$4:$AA$20,其他调用!$AB$4:$AB$20,$OW57)))</f>
        <v>9.4788965729220021E-4</v>
      </c>
      <c r="PD57" s="44">
        <f>IF(I$23=0,0,求节点(I$23:I$28,$B$23:$B$28,求节点(其他调用!$AA$4:$AA$20,其他调用!$AB$4:$AB$20,$OW57)))</f>
        <v>1.4361964504426838E-3</v>
      </c>
      <c r="PE57" s="44">
        <f>IF(J$23=0,0,求节点(J$23:J$28,$B$23:$B$28,求节点(其他调用!$AA$4:$AA$20,其他调用!$AB$4:$AB$20,$OW57)))</f>
        <v>0</v>
      </c>
      <c r="PF57" s="44">
        <f>IF(K$23=0,0,求节点(K$23:K$28,$B$23:$B$28,求节点(其他调用!$AA$4:$AA$20,其他调用!$AB$4:$AB$20,$OW57)))</f>
        <v>9.4788965729220021E-4</v>
      </c>
      <c r="PG57" s="44">
        <f>IF(L$23=0,0,求节点(L$23:L$28,$B$23:$B$28,求节点(其他调用!$AA$4:$AA$20,其他调用!$AB$4:$AB$20,$OW57)))</f>
        <v>0</v>
      </c>
      <c r="PH57" s="44">
        <f>IF(M$23=0,0,求节点(M$23:M$28,$B$23:$B$28,求节点(其他调用!$AA$4:$AA$20,其他调用!$AB$4:$AB$20,$OW57)))</f>
        <v>0</v>
      </c>
      <c r="PI57" s="44">
        <f>IF(N$23=0,0,求节点(N$23:N$28,$B$23:$B$28,求节点(其他调用!$AA$4:$AA$20,其他调用!$AB$4:$AB$20,$OW57)))</f>
        <v>0</v>
      </c>
      <c r="PJ57" s="44">
        <f>IF(O$23=0,0,求节点(O$23:O$28,$B$23:$B$28,求节点(其他调用!$AA$4:$AA$20,其他调用!$AB$4:$AB$20,$OW57)))</f>
        <v>0</v>
      </c>
      <c r="PK57" s="44">
        <f>IF(P$23=0,0,求节点(P$23:P$28,$B$23:$B$28,求节点(其他调用!$AA$4:$AA$20,其他调用!$AB$4:$AB$20,$OW57)))</f>
        <v>0</v>
      </c>
      <c r="PL57" s="44">
        <f>IF(Q$23=0,0,求节点(Q$23:Q$28,$B$23:$B$28,求节点(其他调用!$AA$4:$AA$20,其他调用!$AB$4:$AB$20,$OW57)))</f>
        <v>0</v>
      </c>
      <c r="PM57" s="44">
        <f>IF(R$23=0,0,求节点(R$23:R$28,$B$23:$B$28,求节点(其他调用!$AA$4:$AA$20,其他调用!$AB$4:$AB$20,$OW57)))</f>
        <v>0</v>
      </c>
      <c r="PN57" s="44">
        <f>IF(S$23=0,0,求节点(S$23:S$28,$B$23:$B$28,求节点(其他调用!$AA$4:$AA$20,其他调用!$AB$4:$AB$20,$OW57)))</f>
        <v>0</v>
      </c>
      <c r="PO57" s="44">
        <f>IF(T$23=0,0,求节点(T$23:T$28,$B$23:$B$28,求节点(其他调用!$AA$4:$AA$20,其他调用!$AB$4:$AB$20,$OW57)))</f>
        <v>0</v>
      </c>
      <c r="PP57" s="44">
        <f>IF(U$23=0,0,求节点(U$23:U$28,$B$23:$B$28,求节点(其他调用!$AA$4:$AA$20,其他调用!$AB$4:$AB$20,$OW57)))</f>
        <v>0</v>
      </c>
      <c r="PQ57" s="44">
        <f>IF(V$23=0,0,求节点(V$23:V$28,$B$23:$B$28,求节点(其他调用!$AA$4:$AA$20,其他调用!$AB$4:$AB$20,$OW57)))</f>
        <v>0</v>
      </c>
    </row>
    <row r="58" spans="61:433" x14ac:dyDescent="0.2">
      <c r="BI58" s="44">
        <v>55</v>
      </c>
      <c r="BJ58" s="44">
        <f>IF(C$4=0,0,求节点(C$4:C$9,$B$4:$B$9,求节点(其他调用!$C$4:$C$42,其他调用!$D$4:$D$42,其他调用!$AF59)))</f>
        <v>3.3426811871302613</v>
      </c>
      <c r="BK58" s="44">
        <f>IF(D$4=0,0,求节点(D$4:D$9,$B$4:$B$9,求节点(其他调用!$C$4:$C$42,其他调用!$D$4:$D$42,其他调用!$AF59)))</f>
        <v>6</v>
      </c>
      <c r="BL58" s="44">
        <f>IF(E$4=0,0,求节点(E$4:E$9,$B$4:$B$9,求节点(其他调用!$C$4:$C$42,其他调用!$D$4:$D$42,其他调用!$AF59)))</f>
        <v>1.1998265295374035</v>
      </c>
      <c r="BM58" s="44">
        <f>IF(F$4=0,0,求节点(F$4:F$9,$B$4:$B$9,求节点(其他调用!$C$4:$C$42,其他调用!$D$4:$D$42,其他调用!$AF59)))</f>
        <v>0</v>
      </c>
      <c r="BN58" s="44">
        <f>IF(G$4=0,0,求节点(G$4:G$9,$B$4:$B$9,求节点(其他调用!$C$4:$C$42,其他调用!$D$4:$D$42,其他调用!$AF59)))</f>
        <v>0</v>
      </c>
      <c r="BO58" s="44">
        <f>IF(H$4=0,0,求节点(H$4:H$9,$B$4:$B$9,求节点(其他调用!$C$4:$C$42,其他调用!$D$4:$D$42,其他调用!$AF59)))</f>
        <v>0</v>
      </c>
      <c r="BP58" s="44">
        <f>IF(I$4=0,0,求节点(I$4:I$9,$B$4:$B$9,求节点(其他调用!$C$4:$C$42,其他调用!$D$4:$D$42,其他调用!$AF59)))</f>
        <v>0</v>
      </c>
      <c r="BQ58" s="44">
        <f>IF(J$4=0,0,求节点(J$4:J$9,$B$4:$B$9,求节点(其他调用!$C$4:$C$42,其他调用!$D$4:$D$42,其他调用!$AF59)))</f>
        <v>0</v>
      </c>
      <c r="BR58" s="44">
        <f>IF(K$4=0,0,求节点(K$4:K$9,$B$4:$B$9,求节点(其他调用!$C$4:$C$42,其他调用!$D$4:$D$42,其他调用!$AF59)))</f>
        <v>0</v>
      </c>
      <c r="BS58" s="44">
        <f>IF(L$4=0,0,求节点(L$4:L$9,$B$4:$B$9,求节点(其他调用!$C$4:$C$42,其他调用!$D$4:$D$42,其他调用!$AF59)))</f>
        <v>0</v>
      </c>
      <c r="BT58" s="44">
        <f>IF(M$4=0,0,求节点(M$4:M$9,$B$4:$B$9,求节点(其他调用!$C$4:$C$42,其他调用!$D$4:$D$42,其他调用!$AF59)))</f>
        <v>0</v>
      </c>
      <c r="BU58" s="44">
        <f>IF(N$4=0,0,求节点(N$4:N$9,$B$4:$B$9,求节点(其他调用!$C$4:$C$42,其他调用!$D$4:$D$42,其他调用!$AF59)))</f>
        <v>0</v>
      </c>
      <c r="BV58" s="44">
        <f>IF(O$4=0,0,求节点(O$4:O$9,$B$4:$B$9,求节点(其他调用!$C$4:$C$42,其他调用!$D$4:$D$42,其他调用!$AF59)))</f>
        <v>0</v>
      </c>
      <c r="BW58" s="44">
        <f>IF(P$4=0,0,求节点(P$4:P$9,$B$4:$B$9,求节点(其他调用!$C$4:$C$42,其他调用!$D$4:$D$42,其他调用!$AF59)))</f>
        <v>0</v>
      </c>
      <c r="BX58" s="44">
        <f>IF(Q$4=0,0,求节点(Q$4:Q$9,$B$4:$B$9,求节点(其他调用!$C$4:$C$42,其他调用!$D$4:$D$42,其他调用!$AF59)))</f>
        <v>0</v>
      </c>
      <c r="BY58" s="44">
        <f>IF(R$4=0,0,求节点(R$4:R$9,$B$4:$B$9,求节点(其他调用!$C$4:$C$42,其他调用!$D$4:$D$42,其他调用!$AF59)))</f>
        <v>0</v>
      </c>
      <c r="BZ58" s="44">
        <f>IF(S$4=0,0,求节点(S$4:S$9,$B$4:$B$9,求节点(其他调用!$C$4:$C$42,其他调用!$D$4:$D$42,其他调用!$AF59)))</f>
        <v>3.5824785738986877</v>
      </c>
      <c r="CA58" s="44">
        <f>IF(T$4=0,0,求节点(T$4:T$9,$B$4:$B$9,求节点(其他调用!$C$4:$C$42,其他调用!$D$4:$D$42,其他调用!$AF59)))</f>
        <v>3.1295222852327567</v>
      </c>
      <c r="CB58" s="44">
        <f>IF(U$4=0,0,求节点(U$4:U$9,$B$4:$B$9,求节点(其他调用!$C$4:$C$42,其他调用!$D$4:$D$42,其他调用!$AF59)))</f>
        <v>4.491747249274689</v>
      </c>
      <c r="CC58" s="44">
        <f>IF(V$4=0,0,求节点(V$4:V$9,$B$4:$B$9,求节点(其他调用!$C$4:$C$42,其他调用!$D$4:$D$42,其他调用!$AF59)))</f>
        <v>0</v>
      </c>
      <c r="CD58" s="44">
        <f>IF(W$4=0,0,求节点(W$4:W$9,$B$4:$B$9,求节点(其他调用!$C$4:$C$42,其他调用!$D$4:$D$42,其他调用!$AF59)))</f>
        <v>2.3730095218031533</v>
      </c>
      <c r="CE58" s="44">
        <f>IF(X$4=0,0,求节点(X$4:X$9,$B$4:$B$9,求节点(其他调用!$C$4:$C$42,其他调用!$D$4:$D$42,其他调用!$AF59)))</f>
        <v>2.3730095218031533</v>
      </c>
      <c r="CF58" s="44">
        <f>IF(Y$4=0,0,求节点(Y$4:Y$9,$B$4:$B$9,求节点(其他调用!$C$4:$C$42,其他调用!$D$4:$D$42,其他调用!$AF59)))</f>
        <v>3.8831064902233421</v>
      </c>
      <c r="CG58" s="44">
        <f>IF(Z$4=0,0,求节点(Z$4:Z$9,$B$4:$B$9,求节点(其他调用!$C$4:$C$42,其他调用!$D$4:$D$42,其他调用!$AF59)))</f>
        <v>0</v>
      </c>
      <c r="CH58" s="44">
        <f>IF(AA$4=0,0,求节点(AA$4:AA$9,$B$4:$B$9,求节点(其他调用!$C$4:$C$42,其他调用!$D$4:$D$42,其他调用!$AF59)))</f>
        <v>2.3730095218031533</v>
      </c>
      <c r="CI58" s="44">
        <f>IF(AB$4=0,0,求节点(AB$4:AB$9,$B$4:$B$9,求节点(其他调用!$C$4:$C$42,其他调用!$D$4:$D$42,其他调用!$AF59)))</f>
        <v>6</v>
      </c>
      <c r="CJ58" s="44">
        <f>IF(AC$4=0,0,求节点(AC$4:AC$9,$B$4:$B$9,求节点(其他调用!$C$4:$C$42,其他调用!$D$4:$D$42,其他调用!$AF59)))</f>
        <v>3.4368252480181019</v>
      </c>
      <c r="CK58" s="44">
        <f>IF(AD$4=0,0,求节点(AD$4:AD$9,$B$4:$B$9,求节点(其他调用!$C$4:$C$42,其他调用!$D$4:$D$42,其他调用!$AF59)))</f>
        <v>0.31804305443749625</v>
      </c>
      <c r="CL58" s="44">
        <f>IF(AE$4=0,0,求节点(AE$4:AE$9,$B$4:$B$9,求节点(其他调用!$C$4:$C$42,其他调用!$D$4:$D$42,其他调用!$AF59)))</f>
        <v>0.31804305443749625</v>
      </c>
      <c r="CM58" s="44">
        <f>IF(AF$4=0,0,求节点(AF$4:AF$9,$B$4:$B$9,求节点(其他调用!$C$4:$C$42,其他调用!$D$4:$D$42,其他调用!$AF59)))</f>
        <v>0.31804305443749625</v>
      </c>
      <c r="CN58" s="44">
        <f>IF(AG$4=0,0,求节点(AG$4:AG$9,$B$4:$B$9,求节点(其他调用!$C$4:$C$42,其他调用!$D$4:$D$42,其他调用!$AF59)))</f>
        <v>0.31804305443749625</v>
      </c>
      <c r="CO58" s="44">
        <f>IF(AH$4=0,0,求节点(AH$4:AH$9,$B$4:$B$9,求节点(其他调用!$C$4:$C$42,其他调用!$D$4:$D$42,其他调用!$AF59)))</f>
        <v>0.31804305443749625</v>
      </c>
      <c r="CP58" s="44">
        <f>IF(AI$4=0,0,求节点(AI$4:AI$9,$B$4:$B$9,求节点(其他调用!$C$4:$C$42,其他调用!$D$4:$D$42,其他调用!$AF59)))</f>
        <v>0.31804305443749625</v>
      </c>
      <c r="CQ58" s="44">
        <f>IF(AJ$4=0,0,求节点(AJ$4:AJ$9,$B$4:$B$9,求节点(其他调用!$C$4:$C$42,其他调用!$D$4:$D$42,其他调用!$AF59)))</f>
        <v>0.31804305443749625</v>
      </c>
      <c r="CR58" s="44">
        <f>IF(AK$4=0,0,求节点(AK$4:AK$9,$B$4:$B$9,求节点(其他调用!$C$4:$C$42,其他调用!$D$4:$D$42,其他调用!$AF59)))</f>
        <v>0.31804305443749625</v>
      </c>
      <c r="CS58" s="44">
        <f>IF(AL$4=0,0,求节点(AL$4:AL$9,$B$4:$B$9,求节点(其他调用!$C$4:$C$42,其他调用!$D$4:$D$42,其他调用!$AF59)))</f>
        <v>0.31804305443749625</v>
      </c>
      <c r="CT58" s="44">
        <f>IF(AM$4=0,0,求节点(AM$4:AM$9,$B$4:$B$9,求节点(其他调用!$C$4:$C$42,其他调用!$D$4:$D$42,其他调用!$AF59)))</f>
        <v>0.31804305443749625</v>
      </c>
      <c r="CU58" s="44">
        <f>IF(AN$4=0,0,求节点(AN$4:AN$9,$B$4:$B$9,求节点(其他调用!$C$4:$C$42,其他调用!$D$4:$D$42,其他调用!$AF59)))</f>
        <v>0.31804305443749625</v>
      </c>
      <c r="CV58" s="44">
        <f>IF(AO$4=0,0,求节点(AO$4:AO$9,$B$4:$B$9,求节点(其他调用!$C$4:$C$42,其他调用!$D$4:$D$42,其他调用!$AF59)))</f>
        <v>0.31804305443749625</v>
      </c>
      <c r="CW58" s="44">
        <f>IF(AP$4=0,0,求节点(AP$4:AP$9,$B$4:$B$9,求节点(其他调用!$C$4:$C$42,其他调用!$D$4:$D$42,其他调用!$AF59)))</f>
        <v>0.31804305443749625</v>
      </c>
      <c r="CX58" s="44">
        <f>IF(AQ$4=0,0,求节点(AQ$4:AQ$9,$B$4:$B$9,求节点(其他调用!$C$4:$C$42,其他调用!$D$4:$D$42,其他调用!$AF59)))</f>
        <v>0.31804305443749625</v>
      </c>
      <c r="CY58" s="44">
        <f>IF(AR$4=0,0,求节点(AR$4:AR$9,$B$4:$B$9,求节点(其他调用!$C$4:$C$42,其他调用!$D$4:$D$42,其他调用!$AF59)))</f>
        <v>0.31804305443749625</v>
      </c>
      <c r="CZ58" s="44">
        <f>IF(AS$4=0,0,求节点(AS$4:AS$9,$B$4:$B$9,求节点(其他调用!$C$4:$C$42,其他调用!$D$4:$D$42,其他调用!$AF59)))</f>
        <v>0.31804305443749625</v>
      </c>
      <c r="DA58" s="44">
        <f>IF(AT$4=0,0,求节点(AT$4:AT$9,$B$4:$B$9,求节点(其他调用!$C$4:$C$42,其他调用!$D$4:$D$42,其他调用!$AF59)))</f>
        <v>0.31804305443749625</v>
      </c>
      <c r="DB58" s="44">
        <f>IF(AU$4=0,0,求节点(AU$4:AU$9,$B$4:$B$9,求节点(其他调用!$C$4:$C$42,其他调用!$D$4:$D$42,其他调用!$AF59)))</f>
        <v>0.31804305443749625</v>
      </c>
      <c r="DC58" s="44">
        <f>IF(AV$4=0,0,求节点(AV$4:AV$9,$B$4:$B$9,求节点(其他调用!$C$4:$C$42,其他调用!$D$4:$D$42,其他调用!$AF59)))</f>
        <v>0.31804305443749625</v>
      </c>
      <c r="DD58" s="44">
        <f>IF(AW$4=0,0,求节点(AW$4:AW$9,$B$4:$B$9,求节点(其他调用!$C$4:$C$42,其他调用!$D$4:$D$42,其他调用!$AF59)))</f>
        <v>0.31804305443749625</v>
      </c>
      <c r="DE58" s="44">
        <f>IF(AX$4=0,0,求节点(AX$4:AX$9,$B$4:$B$9,求节点(其他调用!$C$4:$C$42,其他调用!$D$4:$D$42,其他调用!$AF59)))</f>
        <v>0.31804305443749625</v>
      </c>
      <c r="DF58" s="44">
        <f>IF(AY$4=0,0,求节点(AY$4:AY$9,$B$4:$B$9,求节点(其他调用!$C$4:$C$42,其他调用!$D$4:$D$42,其他调用!$AF59)))</f>
        <v>0.31804305443749625</v>
      </c>
      <c r="DG58" s="44">
        <f>IF(AZ$4=0,0,求节点(AZ$4:AZ$9,$B$4:$B$9,求节点(其他调用!$C$4:$C$42,其他调用!$D$4:$D$42,其他调用!$AF59)))</f>
        <v>0.31804305443749625</v>
      </c>
      <c r="DI58" s="44">
        <v>55</v>
      </c>
      <c r="DJ58" s="44">
        <f>IF(C$23=0,0,求节点(C$23:C$28,$B$23:$B$28,求节点(其他调用!$S$4:$S$20,其他调用!$T$4:$T$20,$DI58)))</f>
        <v>0</v>
      </c>
      <c r="DK58" s="44">
        <f>IF(D$23=0,0,求节点(D$23:D$28,$B$23:$B$28,求节点(其他调用!$S$4:$S$20,其他调用!$T$4:$T$20,$DI58)))</f>
        <v>0</v>
      </c>
      <c r="DL58" s="44">
        <f>IF(E$23=0,0,求节点(E$23:E$28,$B$23:$B$28,求节点(其他调用!$S$4:$S$20,其他调用!$T$4:$T$20,$DI58)))</f>
        <v>0</v>
      </c>
      <c r="DM58" s="44">
        <f>IF(F$23=0,0,求节点(F$23:F$28,$B$23:$B$28,求节点(其他调用!$S$4:$S$20,其他调用!$T$4:$T$20,$DI58)))</f>
        <v>9.5183099089424239E-4</v>
      </c>
      <c r="DN58" s="44">
        <f>IF(G$23=0,0,求节点(G$23:G$28,$B$23:$B$28,求节点(其他调用!$S$4:$S$20,其他调用!$T$4:$T$20,$DI58)))</f>
        <v>1.4277464863412526E-3</v>
      </c>
      <c r="DO58" s="44">
        <f>IF(H$23=0,0,求节点(H$23:H$28,$B$23:$B$28,求节点(其他调用!$S$4:$S$20,其他调用!$T$4:$T$20,$DI58)))</f>
        <v>1.4277464863412526E-3</v>
      </c>
      <c r="DP58" s="44">
        <f>IF(I$23=0,0,求节点(I$23:I$28,$B$23:$B$28,求节点(其他调用!$S$4:$S$20,其他调用!$T$4:$T$20,$DI58)))</f>
        <v>2.1632522520322883E-3</v>
      </c>
      <c r="DQ58" s="44">
        <f>IF(J$23=0,0,求节点(J$23:J$28,$B$23:$B$28,求节点(其他调用!$S$4:$S$20,其他调用!$T$4:$T$20,$DI58)))</f>
        <v>0</v>
      </c>
      <c r="DR58" s="44">
        <f>IF(K$23=0,0,求节点(K$23:K$28,$B$23:$B$28,求节点(其他调用!$S$4:$S$20,其他调用!$T$4:$T$20,$DI58)))</f>
        <v>1.4277464863412526E-3</v>
      </c>
      <c r="DS58" s="44">
        <f>IF(L$23=0,0,求节点(L$23:L$28,$B$23:$B$28,求节点(其他调用!$S$4:$S$20,其他调用!$T$4:$T$20,$DI58)))</f>
        <v>0</v>
      </c>
      <c r="DT58" s="44">
        <f>IF(M$23=0,0,求节点(M$23:M$28,$B$23:$B$28,求节点(其他调用!$S$4:$S$20,其他调用!$T$4:$T$20,$DI58)))</f>
        <v>0</v>
      </c>
      <c r="DU58" s="44">
        <f>IF(N$23=0,0,求节点(N$23:N$28,$B$23:$B$28,求节点(其他调用!$S$4:$S$20,其他调用!$T$4:$T$20,$DI58)))</f>
        <v>0</v>
      </c>
      <c r="DV58" s="44">
        <f>IF(O$23=0,0,求节点(O$23:O$28,$B$23:$B$28,求节点(其他调用!$S$4:$S$20,其他调用!$T$4:$T$20,$DI58)))</f>
        <v>0</v>
      </c>
      <c r="DW58" s="44">
        <f>IF(P$23=0,0,求节点(P$23:P$28,$B$23:$B$28,求节点(其他调用!$S$4:$S$20,其他调用!$T$4:$T$20,$DI58)))</f>
        <v>0</v>
      </c>
      <c r="DX58" s="44">
        <f>IF(Q$23=0,0,求节点(Q$23:Q$28,$B$23:$B$28,求节点(其他调用!$S$4:$S$20,其他调用!$T$4:$T$20,$DI58)))</f>
        <v>0</v>
      </c>
      <c r="DY58" s="44">
        <f>IF(R$23=0,0,求节点(R$23:R$28,$B$23:$B$28,求节点(其他调用!$S$4:$S$20,其他调用!$T$4:$T$20,$DI58)))</f>
        <v>0</v>
      </c>
      <c r="DZ58" s="44">
        <f>IF(S$23=0,0,求节点(S$23:S$28,$B$23:$B$28,求节点(其他调用!$S$4:$S$20,其他调用!$T$4:$T$20,$DI58)))</f>
        <v>0</v>
      </c>
      <c r="EA58" s="44">
        <f>IF(T$23=0,0,求节点(T$23:T$28,$B$23:$B$28,求节点(其他调用!$S$4:$S$20,其他调用!$T$4:$T$20,$DI58)))</f>
        <v>0</v>
      </c>
      <c r="EB58" s="44">
        <f>IF(U$23=0,0,求节点(U$23:U$28,$B$23:$B$28,求节点(其他调用!$S$4:$S$20,其他调用!$T$4:$T$20,$DI58)))</f>
        <v>0</v>
      </c>
      <c r="EC58" s="44">
        <f>IF(V$23=0,0,求节点(V$23:V$28,$B$23:$B$28,求节点(其他调用!$S$4:$S$20,其他调用!$T$4:$T$20,$DI58)))</f>
        <v>0</v>
      </c>
      <c r="EF58" s="44">
        <v>55</v>
      </c>
      <c r="EG58" s="44">
        <f>IF(C$4=0,0,求节点(C$4:C$9,$B$4:$B$9,求节点(其他调用!$F$4:$F$42,其他调用!$G$4:$G$42,其他调用!$AG59)))</f>
        <v>3.7978229716140888</v>
      </c>
      <c r="EH58" s="44">
        <f>IF(D$4=0,0,求节点(D$4:D$9,$B$4:$B$9,求节点(其他调用!$F$4:$F$42,其他调用!$G$4:$G$42,其他调用!$AG59)))</f>
        <v>6</v>
      </c>
      <c r="EI58" s="44">
        <f>IF(E$4=0,0,求节点(E$4:E$9,$B$4:$B$9,求节点(其他调用!$F$4:$F$42,其他调用!$G$4:$G$42,其他调用!$AG59)))</f>
        <v>1.3845924206195288</v>
      </c>
      <c r="EJ58" s="44">
        <f>IF(F$4=0,0,求节点(F$4:F$9,$B$4:$B$9,求节点(其他调用!$F$4:$F$42,其他调用!$G$4:$G$42,其他调用!$AG59)))</f>
        <v>0</v>
      </c>
      <c r="EK58" s="44">
        <f>IF(G$4=0,0,求节点(G$4:G$9,$B$4:$B$9,求节点(其他调用!$F$4:$F$42,其他调用!$G$4:$G$42,其他调用!$AG59)))</f>
        <v>0</v>
      </c>
      <c r="EL58" s="44">
        <f>IF(H$4=0,0,求节点(H$4:H$9,$B$4:$B$9,求节点(其他调用!$F$4:$F$42,其他调用!$G$4:$G$42,其他调用!$AG59)))</f>
        <v>0</v>
      </c>
      <c r="EM58" s="44">
        <f>IF(I$4=0,0,求节点(I$4:I$9,$B$4:$B$9,求节点(其他调用!$F$4:$F$42,其他调用!$G$4:$G$42,其他调用!$AG59)))</f>
        <v>0</v>
      </c>
      <c r="EN58" s="44">
        <f>IF(J$4=0,0,求节点(J$4:J$9,$B$4:$B$9,求节点(其他调用!$F$4:$F$42,其他调用!$G$4:$G$42,其他调用!$AG59)))</f>
        <v>0</v>
      </c>
      <c r="EO58" s="44">
        <f>IF(K$4=0,0,求节点(K$4:K$9,$B$4:$B$9,求节点(其他调用!$F$4:$F$42,其他调用!$G$4:$G$42,其他调用!$AG59)))</f>
        <v>0</v>
      </c>
      <c r="EP58" s="44">
        <f>IF(L$4=0,0,求节点(L$4:L$9,$B$4:$B$9,求节点(其他调用!$F$4:$F$42,其他调用!$G$4:$G$42,其他调用!$AG59)))</f>
        <v>0</v>
      </c>
      <c r="EQ58" s="44">
        <f>IF(M$4=0,0,求节点(M$4:M$9,$B$4:$B$9,求节点(其他调用!$F$4:$F$42,其他调用!$G$4:$G$42,其他调用!$AG59)))</f>
        <v>0</v>
      </c>
      <c r="ER58" s="44">
        <f>IF(N$4=0,0,求节点(N$4:N$9,$B$4:$B$9,求节点(其他调用!$F$4:$F$42,其他调用!$G$4:$G$42,其他调用!$AG59)))</f>
        <v>0</v>
      </c>
      <c r="ES58" s="44">
        <f>IF(O$4=0,0,求节点(O$4:O$9,$B$4:$B$9,求节点(其他调用!$F$4:$F$42,其他调用!$G$4:$G$42,其他调用!$AG59)))</f>
        <v>0</v>
      </c>
      <c r="ET58" s="44">
        <f>IF(P$4=0,0,求节点(P$4:P$9,$B$4:$B$9,求节点(其他调用!$F$4:$F$42,其他调用!$G$4:$G$42,其他调用!$AG59)))</f>
        <v>0</v>
      </c>
      <c r="EU58" s="44">
        <f>IF(Q$4=0,0,求节点(Q$4:Q$9,$B$4:$B$9,求节点(其他调用!$F$4:$F$42,其他调用!$G$4:$G$42,其他调用!$AG59)))</f>
        <v>0</v>
      </c>
      <c r="EV58" s="44">
        <f>IF(R$4=0,0,求节点(R$4:R$9,$B$4:$B$9,求节点(其他调用!$F$4:$F$42,其他调用!$G$4:$G$42,其他调用!$AG59)))</f>
        <v>0</v>
      </c>
      <c r="EW58" s="44">
        <f>IF(S$4=0,0,求节点(S$4:S$9,$B$4:$B$9,求节点(其他调用!$F$4:$F$42,其他调用!$G$4:$G$42,其他调用!$AG59)))</f>
        <v>3.7983761200770707</v>
      </c>
      <c r="EX58" s="44">
        <f>IF(T$4=0,0,求节点(T$4:T$9,$B$4:$B$9,求节点(其他调用!$F$4:$F$42,其他调用!$G$4:$G$42,其他调用!$AG59)))</f>
        <v>3.2122974044375487</v>
      </c>
      <c r="EY58" s="44">
        <f>IF(U$4=0,0,求节点(U$4:U$9,$B$4:$B$9,求节点(其他调用!$F$4:$F$42,其他调用!$G$4:$G$42,其他调用!$AG59)))</f>
        <v>5.0768587777346807</v>
      </c>
      <c r="EZ58" s="44">
        <f>IF(V$4=0,0,求节点(V$4:V$9,$B$4:$B$9,求节点(其他调用!$F$4:$F$42,其他调用!$G$4:$G$42,其他调用!$AG59)))</f>
        <v>0</v>
      </c>
      <c r="FA58" s="44">
        <f>IF(W$4=0,0,求节点(W$4:W$9,$B$4:$B$9,求节点(其他调用!$F$4:$F$42,其他调用!$G$4:$G$42,其他调用!$AG59)))</f>
        <v>2.7179058518231205</v>
      </c>
      <c r="FB58" s="44">
        <f>IF(X$4=0,0,求节点(X$4:X$9,$B$4:$B$9,求节点(其他调用!$F$4:$F$42,其他调用!$G$4:$G$42,其他调用!$AG59)))</f>
        <v>2.7179058518231205</v>
      </c>
      <c r="FC58" s="44">
        <f>IF(Y$4=0,0,求节点(Y$4:Y$9,$B$4:$B$9,求节点(其他调用!$F$4:$F$42,其他调用!$G$4:$G$42,其他调用!$AG59)))</f>
        <v>4.3786388717550899</v>
      </c>
      <c r="FD58" s="44">
        <f>IF(Z$4=0,0,求节点(Z$4:Z$9,$B$4:$B$9,求节点(其他调用!$F$4:$F$42,其他调用!$G$4:$G$42,其他调用!$AG59)))</f>
        <v>0</v>
      </c>
      <c r="FE58" s="44">
        <f>IF(AA$4=0,0,求节点(AA$4:AA$9,$B$4:$B$9,求节点(其他调用!$F$4:$F$42,其他调用!$G$4:$G$42,其他调用!$AG59)))</f>
        <v>2.7179058518231205</v>
      </c>
      <c r="FF58" s="44">
        <f>IF(AB$4=0,0,求节点(AB$4:AB$9,$B$4:$B$9,求节点(其他调用!$F$4:$F$42,其他调用!$G$4:$G$42,其他调用!$AG59)))</f>
        <v>6</v>
      </c>
      <c r="FG58" s="44">
        <f>IF(AC$4=0,0,求节点(AC$4:AC$9,$B$4:$B$9,求节点(其他调用!$F$4:$F$42,其他调用!$G$4:$G$42,其他调用!$AG59)))</f>
        <v>3.5815032703988852</v>
      </c>
      <c r="FH58" s="44">
        <f>IF(AD$4=0,0,求节点(AD$4:AD$9,$B$4:$B$9,求节点(其他调用!$F$4:$F$42,其他调用!$G$4:$G$42,其他调用!$AG59)))</f>
        <v>0.38232783866689968</v>
      </c>
      <c r="FI58" s="44">
        <f>IF(AE$4=0,0,求节点(AE$4:AE$9,$B$4:$B$9,求节点(其他调用!$F$4:$F$42,其他调用!$G$4:$G$42,其他调用!$AG59)))</f>
        <v>0.38232783866689968</v>
      </c>
      <c r="FJ58" s="44">
        <f>IF(AF$4=0,0,求节点(AF$4:AF$9,$B$4:$B$9,求节点(其他调用!$F$4:$F$42,其他调用!$G$4:$G$42,其他调用!$AG59)))</f>
        <v>0.38232783866689968</v>
      </c>
      <c r="FK58" s="44">
        <f>IF(AG$4=0,0,求节点(AG$4:AG$9,$B$4:$B$9,求节点(其他调用!$F$4:$F$42,其他调用!$G$4:$G$42,其他调用!$AG59)))</f>
        <v>0.38232783866689968</v>
      </c>
      <c r="FL58" s="44">
        <f>IF(AH$4=0,0,求节点(AH$4:AH$9,$B$4:$B$9,求节点(其他调用!$F$4:$F$42,其他调用!$G$4:$G$42,其他调用!$AG59)))</f>
        <v>0.38232783866689968</v>
      </c>
      <c r="FM58" s="44">
        <f>IF(AI$4=0,0,求节点(AI$4:AI$9,$B$4:$B$9,求节点(其他调用!$F$4:$F$42,其他调用!$G$4:$G$42,其他调用!$AG59)))</f>
        <v>0.38232783866689968</v>
      </c>
      <c r="FN58" s="44">
        <f>IF(AJ$4=0,0,求节点(AJ$4:AJ$9,$B$4:$B$9,求节点(其他调用!$F$4:$F$42,其他调用!$G$4:$G$42,其他调用!$AG59)))</f>
        <v>0.38232783866689968</v>
      </c>
      <c r="FO58" s="44">
        <f>IF(AK$4=0,0,求节点(AK$4:AK$9,$B$4:$B$9,求节点(其他调用!$F$4:$F$42,其他调用!$G$4:$G$42,其他调用!$AG59)))</f>
        <v>0.38232783866689968</v>
      </c>
      <c r="FP58" s="44">
        <f>IF(AL$4=0,0,求节点(AL$4:AL$9,$B$4:$B$9,求节点(其他调用!$F$4:$F$42,其他调用!$G$4:$G$42,其他调用!$AG59)))</f>
        <v>0.38232783866689968</v>
      </c>
      <c r="FQ58" s="44">
        <f>IF(AM$4=0,0,求节点(AM$4:AM$9,$B$4:$B$9,求节点(其他调用!$F$4:$F$42,其他调用!$G$4:$G$42,其他调用!$AG59)))</f>
        <v>0.38232783866689968</v>
      </c>
      <c r="FR58" s="44">
        <f>IF(AN$4=0,0,求节点(AN$4:AN$9,$B$4:$B$9,求节点(其他调用!$F$4:$F$42,其他调用!$G$4:$G$42,其他调用!$AG59)))</f>
        <v>0.38232783866689968</v>
      </c>
      <c r="FS58" s="44">
        <f>IF(AO$4=0,0,求节点(AO$4:AO$9,$B$4:$B$9,求节点(其他调用!$F$4:$F$42,其他调用!$G$4:$G$42,其他调用!$AG59)))</f>
        <v>0.38232783866689968</v>
      </c>
      <c r="FT58" s="44">
        <f>IF(AP$4=0,0,求节点(AP$4:AP$9,$B$4:$B$9,求节点(其他调用!$F$4:$F$42,其他调用!$G$4:$G$42,其他调用!$AG59)))</f>
        <v>0.38232783866689968</v>
      </c>
      <c r="FU58" s="44">
        <f>IF(AQ$4=0,0,求节点(AQ$4:AQ$9,$B$4:$B$9,求节点(其他调用!$F$4:$F$42,其他调用!$G$4:$G$42,其他调用!$AG59)))</f>
        <v>0.38232783866689968</v>
      </c>
      <c r="FV58" s="44">
        <f>IF(AR$4=0,0,求节点(AR$4:AR$9,$B$4:$B$9,求节点(其他调用!$F$4:$F$42,其他调用!$G$4:$G$42,其他调用!$AG59)))</f>
        <v>0.38232783866689968</v>
      </c>
      <c r="FW58" s="44">
        <f>IF(AS$4=0,0,求节点(AS$4:AS$9,$B$4:$B$9,求节点(其他调用!$F$4:$F$42,其他调用!$G$4:$G$42,其他调用!$AG59)))</f>
        <v>0.38232783866689968</v>
      </c>
      <c r="FX58" s="44">
        <f>IF(AT$4=0,0,求节点(AT$4:AT$9,$B$4:$B$9,求节点(其他调用!$F$4:$F$42,其他调用!$G$4:$G$42,其他调用!$AG59)))</f>
        <v>0.38232783866689968</v>
      </c>
      <c r="FY58" s="44">
        <f>IF(AU$4=0,0,求节点(AU$4:AU$9,$B$4:$B$9,求节点(其他调用!$F$4:$F$42,其他调用!$G$4:$G$42,其他调用!$AG59)))</f>
        <v>0.38232783866689968</v>
      </c>
      <c r="FZ58" s="44">
        <f>IF(AV$4=0,0,求节点(AV$4:AV$9,$B$4:$B$9,求节点(其他调用!$F$4:$F$42,其他调用!$G$4:$G$42,其他调用!$AG59)))</f>
        <v>0.38232783866689968</v>
      </c>
      <c r="GA58" s="44">
        <f>IF(AW$4=0,0,求节点(AW$4:AW$9,$B$4:$B$9,求节点(其他调用!$F$4:$F$42,其他调用!$G$4:$G$42,其他调用!$AG59)))</f>
        <v>0.38232783866689968</v>
      </c>
      <c r="GB58" s="44">
        <f>IF(AX$4=0,0,求节点(AX$4:AX$9,$B$4:$B$9,求节点(其他调用!$F$4:$F$42,其他调用!$G$4:$G$42,其他调用!$AG59)))</f>
        <v>0.38232783866689968</v>
      </c>
      <c r="GC58" s="44">
        <f>IF(AY$4=0,0,求节点(AY$4:AY$9,$B$4:$B$9,求节点(其他调用!$F$4:$F$42,其他调用!$G$4:$G$42,其他调用!$AG59)))</f>
        <v>0.38232783866689968</v>
      </c>
      <c r="GD58" s="44">
        <f>IF(AZ$4=0,0,求节点(AZ$4:AZ$9,$B$4:$B$9,求节点(其他调用!$F$4:$F$42,其他调用!$G$4:$G$42,其他调用!$AG59)))</f>
        <v>0.38232783866689968</v>
      </c>
      <c r="GF58" s="44">
        <v>55</v>
      </c>
      <c r="GG58" s="44">
        <f>IF(C$23=0,0,求节点(C$23:C$28,$B$23:$B$28,求节点(其他调用!$U$4:$U$20,其他调用!$V$4:$V$20,$GF58)))</f>
        <v>0</v>
      </c>
      <c r="GH58" s="44">
        <f>IF(D$23=0,0,求节点(D$23:D$28,$B$23:$B$28,求节点(其他调用!$U$4:$U$20,其他调用!$V$4:$V$20,$GF58)))</f>
        <v>0</v>
      </c>
      <c r="GI58" s="44">
        <f>IF(E$23=0,0,求节点(E$23:E$28,$B$23:$B$28,求节点(其他调用!$U$4:$U$20,其他调用!$V$4:$V$20,$GF58)))</f>
        <v>0</v>
      </c>
      <c r="GJ58" s="44">
        <f>IF(F$23=0,0,求节点(F$23:F$28,$B$23:$B$28,求节点(其他调用!$U$4:$U$20,其他调用!$V$4:$V$20,$GF58)))</f>
        <v>0</v>
      </c>
      <c r="GK58" s="44">
        <f>IF(G$23=0,0,求节点(G$23:G$28,$B$23:$B$28,求节点(其他调用!$U$4:$U$20,其他调用!$V$4:$V$20,$GF58)))</f>
        <v>0</v>
      </c>
      <c r="GL58" s="44">
        <f>IF(H$23=0,0,求节点(H$23:H$28,$B$23:$B$28,求节点(其他调用!$U$4:$U$20,其他调用!$V$4:$V$20,$GF58)))</f>
        <v>0</v>
      </c>
      <c r="GM58" s="44">
        <f>IF(I$23=0,0,求节点(I$23:I$28,$B$23:$B$28,求节点(其他调用!$U$4:$U$20,其他调用!$V$4:$V$20,$GF58)))</f>
        <v>0</v>
      </c>
      <c r="GN58" s="44">
        <f>IF(J$23=0,0,求节点(J$23:J$28,$B$23:$B$28,求节点(其他调用!$U$4:$U$20,其他调用!$V$4:$V$20,$GF58)))</f>
        <v>0</v>
      </c>
      <c r="GO58" s="44">
        <f>IF(K$23=0,0,求节点(K$23:K$28,$B$23:$B$28,求节点(其他调用!$U$4:$U$20,其他调用!$V$4:$V$20,$GF58)))</f>
        <v>0</v>
      </c>
      <c r="GP58" s="44">
        <f>IF(L$23=0,0,求节点(L$23:L$28,$B$23:$B$28,求节点(其他调用!$U$4:$U$20,其他调用!$V$4:$V$20,$GF58)))</f>
        <v>0</v>
      </c>
      <c r="GQ58" s="44">
        <f>IF(M$23=0,0,求节点(M$23:M$28,$B$23:$B$28,求节点(其他调用!$U$4:$U$20,其他调用!$V$4:$V$20,$GF58)))</f>
        <v>0</v>
      </c>
      <c r="GR58" s="44">
        <f>IF(N$23=0,0,求节点(N$23:N$28,$B$23:$B$28,求节点(其他调用!$U$4:$U$20,其他调用!$V$4:$V$20,$GF58)))</f>
        <v>0</v>
      </c>
      <c r="GS58" s="44">
        <f>IF(O$23=0,0,求节点(O$23:O$28,$B$23:$B$28,求节点(其他调用!$U$4:$U$20,其他调用!$V$4:$V$20,$GF58)))</f>
        <v>0</v>
      </c>
      <c r="GT58" s="44">
        <f>IF(P$23=0,0,求节点(P$23:P$28,$B$23:$B$28,求节点(其他调用!$U$4:$U$20,其他调用!$V$4:$V$20,$GF58)))</f>
        <v>0</v>
      </c>
      <c r="GU58" s="44">
        <f>IF(Q$23=0,0,求节点(Q$23:Q$28,$B$23:$B$28,求节点(其他调用!$U$4:$U$20,其他调用!$V$4:$V$20,$GF58)))</f>
        <v>0</v>
      </c>
      <c r="GV58" s="44">
        <f>IF(R$23=0,0,求节点(R$23:R$28,$B$23:$B$28,求节点(其他调用!$U$4:$U$20,其他调用!$V$4:$V$20,$GF58)))</f>
        <v>0</v>
      </c>
      <c r="GW58" s="44">
        <f>IF(S$23=0,0,求节点(S$23:S$28,$B$23:$B$28,求节点(其他调用!$U$4:$U$20,其他调用!$V$4:$V$20,$GF58)))</f>
        <v>0</v>
      </c>
      <c r="GX58" s="44">
        <f>IF(T$23=0,0,求节点(T$23:T$28,$B$23:$B$28,求节点(其他调用!$U$4:$U$20,其他调用!$V$4:$V$20,$GF58)))</f>
        <v>0</v>
      </c>
      <c r="GY58" s="44">
        <f>IF(U$23=0,0,求节点(U$23:U$28,$B$23:$B$28,求节点(其他调用!$U$4:$U$20,其他调用!$V$4:$V$20,$GF58)))</f>
        <v>0</v>
      </c>
      <c r="GZ58" s="44">
        <f>IF(V$23=0,0,求节点(V$23:V$28,$B$23:$B$28,求节点(其他调用!$U$4:$U$20,其他调用!$V$4:$V$20,$GF58)))</f>
        <v>0</v>
      </c>
      <c r="HC58" s="44">
        <v>55</v>
      </c>
      <c r="HD58" s="44">
        <f>IF(C$4=0,0,求节点(C$4:C$9,$B$4:$B$9,求节点(其他调用!$I$4:$I$42,其他调用!$J$4:$J$42,其他调用!$AH59)))</f>
        <v>4.6431422804341889</v>
      </c>
      <c r="HE58" s="44">
        <f>IF(D$4=0,0,求节点(D$4:D$9,$B$4:$B$9,求节点(其他调用!$I$4:$I$42,其他调用!$J$4:$J$42,其他调用!$AH59)))</f>
        <v>6</v>
      </c>
      <c r="HF58" s="44">
        <f>IF(E$4=0,0,求节点(E$4:E$9,$B$4:$B$9,求节点(其他调用!$I$4:$I$42,其他调用!$J$4:$J$42,其他调用!$AH59)))</f>
        <v>1.7752218321606885</v>
      </c>
      <c r="HG58" s="44">
        <f>IF(F$4=0,0,求节点(F$4:F$9,$B$4:$B$9,求节点(其他调用!$I$4:$I$42,其他调用!$J$4:$J$42,其他调用!$AH59)))</f>
        <v>0</v>
      </c>
      <c r="HH58" s="44">
        <f>IF(G$4=0,0,求节点(G$4:G$9,$B$4:$B$9,求节点(其他调用!$I$4:$I$42,其他调用!$J$4:$J$42,其他调用!$AH59)))</f>
        <v>0</v>
      </c>
      <c r="HI58" s="44">
        <f>IF(H$4=0,0,求节点(H$4:H$9,$B$4:$B$9,求节点(其他调用!$I$4:$I$42,其他调用!$J$4:$J$42,其他调用!$AH59)))</f>
        <v>0</v>
      </c>
      <c r="HJ58" s="44">
        <f>IF(I$4=0,0,求节点(I$4:I$9,$B$4:$B$9,求节点(其他调用!$I$4:$I$42,其他调用!$J$4:$J$42,其他调用!$AH59)))</f>
        <v>0</v>
      </c>
      <c r="HK58" s="44">
        <f>IF(J$4=0,0,求节点(J$4:J$9,$B$4:$B$9,求节点(其他调用!$I$4:$I$42,其他调用!$J$4:$J$42,其他调用!$AH59)))</f>
        <v>0</v>
      </c>
      <c r="HL58" s="44">
        <f>IF(K$4=0,0,求节点(K$4:K$9,$B$4:$B$9,求节点(其他调用!$I$4:$I$42,其他调用!$J$4:$J$42,其他调用!$AH59)))</f>
        <v>0</v>
      </c>
      <c r="HM58" s="44">
        <f>IF(L$4=0,0,求节点(L$4:L$9,$B$4:$B$9,求节点(其他调用!$I$4:$I$42,其他调用!$J$4:$J$42,其他调用!$AH59)))</f>
        <v>0</v>
      </c>
      <c r="HN58" s="44">
        <f>IF(M$4=0,0,求节点(M$4:M$9,$B$4:$B$9,求节点(其他调用!$I$4:$I$42,其他调用!$J$4:$J$42,其他调用!$AH59)))</f>
        <v>0</v>
      </c>
      <c r="HO58" s="44">
        <f>IF(N$4=0,0,求节点(N$4:N$9,$B$4:$B$9,求节点(其他调用!$I$4:$I$42,其他调用!$J$4:$J$42,其他调用!$AH59)))</f>
        <v>0</v>
      </c>
      <c r="HP58" s="44">
        <f>IF(O$4=0,0,求节点(O$4:O$9,$B$4:$B$9,求节点(其他调用!$I$4:$I$42,其他调用!$J$4:$J$42,其他调用!$AH59)))</f>
        <v>0</v>
      </c>
      <c r="HQ58" s="44">
        <f>IF(P$4=0,0,求节点(P$4:P$9,$B$4:$B$9,求节点(其他调用!$I$4:$I$42,其他调用!$J$4:$J$42,其他调用!$AH59)))</f>
        <v>0</v>
      </c>
      <c r="HR58" s="44">
        <f>IF(Q$4=0,0,求节点(Q$4:Q$9,$B$4:$B$9,求节点(其他调用!$I$4:$I$42,其他调用!$J$4:$J$42,其他调用!$AH59)))</f>
        <v>0</v>
      </c>
      <c r="HS58" s="44">
        <f>IF(R$4=0,0,求节点(R$4:R$9,$B$4:$B$9,求节点(其他调用!$I$4:$I$42,其他调用!$J$4:$J$42,其他调用!$AH59)))</f>
        <v>0</v>
      </c>
      <c r="HT58" s="44">
        <f>IF(S$4=0,0,求节点(S$4:S$9,$B$4:$B$9,求节点(其他调用!$I$4:$I$42,其他调用!$J$4:$J$42,其他调用!$AH59)))</f>
        <v>4.4222099429904427</v>
      </c>
      <c r="HU58" s="44">
        <f>IF(T$4=0,0,求节点(T$4:T$9,$B$4:$B$9,求节点(其他调用!$I$4:$I$42,其他调用!$J$4:$J$42,其他调用!$AH59)))</f>
        <v>3.3872993808079883</v>
      </c>
      <c r="HV58" s="44">
        <f>IF(U$4=0,0,求节点(U$4:U$9,$B$4:$B$9,求节点(其他调用!$I$4:$I$42,其他调用!$J$4:$J$42,其他调用!$AH59)))</f>
        <v>6</v>
      </c>
      <c r="HW58" s="44">
        <f>IF(V$4=0,0,求节点(V$4:V$9,$B$4:$B$9,求节点(其他调用!$I$4:$I$42,其他调用!$J$4:$J$42,其他调用!$AH59)))</f>
        <v>0</v>
      </c>
      <c r="HX58" s="44">
        <f>IF(W$4=0,0,求节点(W$4:W$9,$B$4:$B$9,求节点(其他调用!$I$4:$I$42,其他调用!$J$4:$J$42,其他调用!$AH59)))</f>
        <v>3.3657933436635967</v>
      </c>
      <c r="HY58" s="44">
        <f>IF(X$4=0,0,求节点(X$4:X$9,$B$4:$B$9,求节点(其他调用!$I$4:$I$42,其他调用!$J$4:$J$42,其他调用!$AH59)))</f>
        <v>3.3657933436635967</v>
      </c>
      <c r="HZ58" s="44">
        <f>IF(Y$4=0,0,求节点(Y$4:Y$9,$B$4:$B$9,求节点(其他调用!$I$4:$I$42,其他调用!$J$4:$J$42,其他调用!$AH59)))</f>
        <v>5.3364969040399419</v>
      </c>
      <c r="IA58" s="44">
        <f>IF(Z$4=0,0,求节点(Z$4:Z$9,$B$4:$B$9,求节点(其他调用!$I$4:$I$42,其他调用!$J$4:$J$42,其他调用!$AH59)))</f>
        <v>0</v>
      </c>
      <c r="IB58" s="44">
        <f>IF(AA$4=0,0,求节点(AA$4:AA$9,$B$4:$B$9,求节点(其他调用!$I$4:$I$42,其他调用!$J$4:$J$42,其他调用!$AH59)))</f>
        <v>3.3657933436635967</v>
      </c>
      <c r="IC58" s="44">
        <f>IF(AB$4=0,0,求节点(AB$4:AB$9,$B$4:$B$9,求节点(其他调用!$I$4:$I$42,其他调用!$J$4:$J$42,其他调用!$AH59)))</f>
        <v>6</v>
      </c>
      <c r="ID58" s="44">
        <f>IF(AC$4=0,0,求节点(AC$4:AC$9,$B$4:$B$9,求节点(其他调用!$I$4:$I$42,其他调用!$J$4:$J$42,其他调用!$AH59)))</f>
        <v>3.8873794817198584</v>
      </c>
      <c r="IE58" s="44">
        <f>IF(AD$4=0,0,求节点(AD$4:AD$9,$B$4:$B$9,求节点(其他调用!$I$4:$I$42,其他调用!$J$4:$J$42,其他调用!$AH59)))</f>
        <v>0.51823781256690149</v>
      </c>
      <c r="IF58" s="44">
        <f>IF(AE$4=0,0,求节点(AE$4:AE$9,$B$4:$B$9,求节点(其他调用!$I$4:$I$42,其他调用!$J$4:$J$42,其他调用!$AH59)))</f>
        <v>0.51823781256690149</v>
      </c>
      <c r="IG58" s="44">
        <f>IF(AF$4=0,0,求节点(AF$4:AF$9,$B$4:$B$9,求节点(其他调用!$I$4:$I$42,其他调用!$J$4:$J$42,其他调用!$AH59)))</f>
        <v>0.51823781256690149</v>
      </c>
      <c r="IH58" s="44">
        <f>IF(AG$4=0,0,求节点(AG$4:AG$9,$B$4:$B$9,求节点(其他调用!$I$4:$I$42,其他调用!$J$4:$J$42,其他调用!$AH59)))</f>
        <v>0.51823781256690149</v>
      </c>
      <c r="II58" s="44">
        <f>IF(AH$4=0,0,求节点(AH$4:AH$9,$B$4:$B$9,求节点(其他调用!$I$4:$I$42,其他调用!$J$4:$J$42,其他调用!$AH59)))</f>
        <v>0.51823781256690149</v>
      </c>
      <c r="IJ58" s="44">
        <f>IF(AI$4=0,0,求节点(AI$4:AI$9,$B$4:$B$9,求节点(其他调用!$I$4:$I$42,其他调用!$J$4:$J$42,其他调用!$AH59)))</f>
        <v>0.51823781256690149</v>
      </c>
      <c r="IK58" s="44">
        <f>IF(AJ$4=0,0,求节点(AJ$4:AJ$9,$B$4:$B$9,求节点(其他调用!$I$4:$I$42,其他调用!$J$4:$J$42,其他调用!$AH59)))</f>
        <v>0.51823781256690149</v>
      </c>
      <c r="IL58" s="44">
        <f>IF(AK$4=0,0,求节点(AK$4:AK$9,$B$4:$B$9,求节点(其他调用!$I$4:$I$42,其他调用!$J$4:$J$42,其他调用!$AH59)))</f>
        <v>0.51823781256690149</v>
      </c>
      <c r="IM58" s="44">
        <f>IF(AL$4=0,0,求节点(AL$4:AL$9,$B$4:$B$9,求节点(其他调用!$I$4:$I$42,其他调用!$J$4:$J$42,其他调用!$AH59)))</f>
        <v>0.51823781256690149</v>
      </c>
      <c r="IN58" s="44">
        <f>IF(AM$4=0,0,求节点(AM$4:AM$9,$B$4:$B$9,求节点(其他调用!$I$4:$I$42,其他调用!$J$4:$J$42,其他调用!$AH59)))</f>
        <v>0.51823781256690149</v>
      </c>
      <c r="IO58" s="44">
        <f>IF(AN$4=0,0,求节点(AN$4:AN$9,$B$4:$B$9,求节点(其他调用!$I$4:$I$42,其他调用!$J$4:$J$42,其他调用!$AH59)))</f>
        <v>0.51823781256690149</v>
      </c>
      <c r="IP58" s="44">
        <f>IF(AO$4=0,0,求节点(AO$4:AO$9,$B$4:$B$9,求节点(其他调用!$I$4:$I$42,其他调用!$J$4:$J$42,其他调用!$AH59)))</f>
        <v>0.51823781256690149</v>
      </c>
      <c r="IQ58" s="44">
        <f>IF(AP$4=0,0,求节点(AP$4:AP$9,$B$4:$B$9,求节点(其他调用!$I$4:$I$42,其他调用!$J$4:$J$42,其他调用!$AH59)))</f>
        <v>0.51823781256690149</v>
      </c>
      <c r="IR58" s="44">
        <f>IF(AQ$4=0,0,求节点(AQ$4:AQ$9,$B$4:$B$9,求节点(其他调用!$I$4:$I$42,其他调用!$J$4:$J$42,其他调用!$AH59)))</f>
        <v>0.51823781256690149</v>
      </c>
      <c r="IS58" s="44">
        <f>IF(AR$4=0,0,求节点(AR$4:AR$9,$B$4:$B$9,求节点(其他调用!$I$4:$I$42,其他调用!$J$4:$J$42,其他调用!$AH59)))</f>
        <v>0.51823781256690149</v>
      </c>
      <c r="IT58" s="44">
        <f>IF(AS$4=0,0,求节点(AS$4:AS$9,$B$4:$B$9,求节点(其他调用!$I$4:$I$42,其他调用!$J$4:$J$42,其他调用!$AH59)))</f>
        <v>0.51823781256690149</v>
      </c>
      <c r="IU58" s="44">
        <f>IF(AT$4=0,0,求节点(AT$4:AT$9,$B$4:$B$9,求节点(其他调用!$I$4:$I$42,其他调用!$J$4:$J$42,其他调用!$AH59)))</f>
        <v>0.51823781256690149</v>
      </c>
      <c r="IV58" s="44">
        <f>IF(AU$4=0,0,求节点(AU$4:AU$9,$B$4:$B$9,求节点(其他调用!$I$4:$I$42,其他调用!$J$4:$J$42,其他调用!$AH59)))</f>
        <v>0.51823781256690149</v>
      </c>
      <c r="IW58" s="44">
        <f>IF(AV$4=0,0,求节点(AV$4:AV$9,$B$4:$B$9,求节点(其他调用!$I$4:$I$42,其他调用!$J$4:$J$42,其他调用!$AH59)))</f>
        <v>0.51823781256690149</v>
      </c>
      <c r="IX58" s="44">
        <f>IF(AW$4=0,0,求节点(AW$4:AW$9,$B$4:$B$9,求节点(其他调用!$I$4:$I$42,其他调用!$J$4:$J$42,其他调用!$AH59)))</f>
        <v>0.51823781256690149</v>
      </c>
      <c r="IY58" s="44">
        <f>IF(AX$4=0,0,求节点(AX$4:AX$9,$B$4:$B$9,求节点(其他调用!$I$4:$I$42,其他调用!$J$4:$J$42,其他调用!$AH59)))</f>
        <v>0.51823781256690149</v>
      </c>
      <c r="IZ58" s="44">
        <f>IF(AY$4=0,0,求节点(AY$4:AY$9,$B$4:$B$9,求节点(其他调用!$I$4:$I$42,其他调用!$J$4:$J$42,其他调用!$AH59)))</f>
        <v>0.51823781256690149</v>
      </c>
      <c r="JA58" s="44">
        <f>IF(AZ$4=0,0,求节点(AZ$4:AZ$9,$B$4:$B$9,求节点(其他调用!$I$4:$I$42,其他调用!$J$4:$J$42,其他调用!$AH59)))</f>
        <v>0.51823781256690149</v>
      </c>
      <c r="JC58" s="44">
        <v>55</v>
      </c>
      <c r="JD58" s="44">
        <f>IF(C$23=0,0,求节点(C$23:C$28,$B$23:$B$28,求节点(其他调用!$W$4:$W$20,其他调用!$X$4:$X$20,$JC58)))</f>
        <v>0</v>
      </c>
      <c r="JE58" s="44">
        <f>IF(D$23=0,0,求节点(D$23:D$28,$B$23:$B$28,求节点(其他调用!$W$4:$W$20,其他调用!$X$4:$X$20,$JC58)))</f>
        <v>0</v>
      </c>
      <c r="JF58" s="44">
        <f>IF(E$23=0,0,求节点(E$23:E$28,$B$23:$B$28,求节点(其他调用!$W$4:$W$20,其他调用!$X$4:$X$20,$JC58)))</f>
        <v>0</v>
      </c>
      <c r="JG58" s="44">
        <f>IF(F$23=0,0,求节点(F$23:F$28,$B$23:$B$28,求节点(其他调用!$W$4:$W$20,其他调用!$X$4:$X$20,$JC58)))</f>
        <v>8.2930227174338178E-4</v>
      </c>
      <c r="JH58" s="44">
        <f>IF(G$23=0,0,求节点(G$23:G$28,$B$23:$B$28,求节点(其他调用!$W$4:$W$20,其他调用!$X$4:$X$20,$JC58)))</f>
        <v>1.2439534076149616E-3</v>
      </c>
      <c r="JI58" s="44">
        <f>IF(H$23=0,0,求节点(H$23:H$28,$B$23:$B$28,求节点(其他调用!$W$4:$W$20,其他调用!$X$4:$X$20,$JC58)))</f>
        <v>1.2439534076149616E-3</v>
      </c>
      <c r="JJ58" s="44">
        <f>IF(I$23=0,0,求节点(I$23:I$28,$B$23:$B$28,求节点(其他调用!$W$4:$W$20,其他调用!$X$4:$X$20,$JC58)))</f>
        <v>1.8847778903257062E-3</v>
      </c>
      <c r="JK58" s="44">
        <f>IF(J$23=0,0,求节点(J$23:J$28,$B$23:$B$28,求节点(其他调用!$W$4:$W$20,其他调用!$X$4:$X$20,$JC58)))</f>
        <v>0</v>
      </c>
      <c r="JL58" s="44">
        <f>IF(K$23=0,0,求节点(K$23:K$28,$B$23:$B$28,求节点(其他调用!$W$4:$W$20,其他调用!$X$4:$X$20,$JC58)))</f>
        <v>1.2439534076149616E-3</v>
      </c>
      <c r="JM58" s="44">
        <f>IF(L$23=0,0,求节点(L$23:L$28,$B$23:$B$28,求节点(其他调用!$W$4:$W$20,其他调用!$X$4:$X$20,$JC58)))</f>
        <v>0</v>
      </c>
      <c r="JN58" s="44">
        <f>IF(M$23=0,0,求节点(M$23:M$28,$B$23:$B$28,求节点(其他调用!$W$4:$W$20,其他调用!$X$4:$X$20,$JC58)))</f>
        <v>0</v>
      </c>
      <c r="JO58" s="44">
        <f>IF(N$23=0,0,求节点(N$23:N$28,$B$23:$B$28,求节点(其他调用!$W$4:$W$20,其他调用!$X$4:$X$20,$JC58)))</f>
        <v>0</v>
      </c>
      <c r="JP58" s="44">
        <f>IF(O$23=0,0,求节点(O$23:O$28,$B$23:$B$28,求节点(其他调用!$W$4:$W$20,其他调用!$X$4:$X$20,$JC58)))</f>
        <v>0</v>
      </c>
      <c r="JQ58" s="44">
        <f>IF(P$23=0,0,求节点(P$23:P$28,$B$23:$B$28,求节点(其他调用!$W$4:$W$20,其他调用!$X$4:$X$20,$JC58)))</f>
        <v>0</v>
      </c>
      <c r="JR58" s="44">
        <f>IF(Q$23=0,0,求节点(Q$23:Q$28,$B$23:$B$28,求节点(其他调用!$W$4:$W$20,其他调用!$X$4:$X$20,$JC58)))</f>
        <v>0</v>
      </c>
      <c r="JS58" s="44">
        <f>IF(R$23=0,0,求节点(R$23:R$28,$B$23:$B$28,求节点(其他调用!$W$4:$W$20,其他调用!$X$4:$X$20,$JC58)))</f>
        <v>0</v>
      </c>
      <c r="JT58" s="44">
        <f>IF(S$23=0,0,求节点(S$23:S$28,$B$23:$B$28,求节点(其他调用!$W$4:$W$20,其他调用!$X$4:$X$20,$JC58)))</f>
        <v>0</v>
      </c>
      <c r="JU58" s="44">
        <f>IF(T$23=0,0,求节点(T$23:T$28,$B$23:$B$28,求节点(其他调用!$W$4:$W$20,其他调用!$X$4:$X$20,$JC58)))</f>
        <v>0</v>
      </c>
      <c r="JV58" s="44">
        <f>IF(U$23=0,0,求节点(U$23:U$28,$B$23:$B$28,求节点(其他调用!$W$4:$W$20,其他调用!$X$4:$X$20,$JC58)))</f>
        <v>0</v>
      </c>
      <c r="JW58" s="44">
        <f>IF(V$23=0,0,求节点(V$23:V$28,$B$23:$B$28,求节点(其他调用!$W$4:$W$20,其他调用!$X$4:$X$20,$JC58)))</f>
        <v>0</v>
      </c>
      <c r="JZ58" s="44">
        <v>55</v>
      </c>
      <c r="KA58" s="44">
        <f>IF(C$4=0,0,求节点(C$4:C$9,$B$4:$B$9,求节点(其他调用!$L$4:$L$42,其他调用!$M$4:$M$42,其他调用!$AI59)))</f>
        <v>6</v>
      </c>
      <c r="KB58" s="44">
        <f>IF(D$4=0,0,求节点(D$4:D$9,$B$4:$B$9,求节点(其他调用!$L$4:$L$42,其他调用!$M$4:$M$42,其他调用!$AI59)))</f>
        <v>6</v>
      </c>
      <c r="KC58" s="44">
        <f>IF(E$4=0,0,求节点(E$4:E$9,$B$4:$B$9,求节点(其他调用!$L$4:$L$42,其他调用!$M$4:$M$42,其他调用!$AI59)))</f>
        <v>2.9023515272541474</v>
      </c>
      <c r="KD58" s="44">
        <f>IF(F$4=0,0,求节点(F$4:F$9,$B$4:$B$9,求节点(其他调用!$L$4:$L$42,其他调用!$M$4:$M$42,其他调用!$AI59)))</f>
        <v>0</v>
      </c>
      <c r="KE58" s="44">
        <f>IF(G$4=0,0,求节点(G$4:G$9,$B$4:$B$9,求节点(其他调用!$L$4:$L$42,其他调用!$M$4:$M$42,其他调用!$AI59)))</f>
        <v>0</v>
      </c>
      <c r="KF58" s="44">
        <f>IF(H$4=0,0,求节点(H$4:H$9,$B$4:$B$9,求节点(其他调用!$L$4:$L$42,其他调用!$M$4:$M$42,其他调用!$AI59)))</f>
        <v>0</v>
      </c>
      <c r="KG58" s="44">
        <f>IF(I$4=0,0,求节点(I$4:I$9,$B$4:$B$9,求节点(其他调用!$L$4:$L$42,其他调用!$M$4:$M$42,其他调用!$AI59)))</f>
        <v>0</v>
      </c>
      <c r="KH58" s="44">
        <f>IF(J$4=0,0,求节点(J$4:J$9,$B$4:$B$9,求节点(其他调用!$L$4:$L$42,其他调用!$M$4:$M$42,其他调用!$AI59)))</f>
        <v>0</v>
      </c>
      <c r="KI58" s="44">
        <f>IF(K$4=0,0,求节点(K$4:K$9,$B$4:$B$9,求节点(其他调用!$L$4:$L$42,其他调用!$M$4:$M$42,其他调用!$AI59)))</f>
        <v>0</v>
      </c>
      <c r="KJ58" s="44">
        <f>IF(L$4=0,0,求节点(L$4:L$9,$B$4:$B$9,求节点(其他调用!$L$4:$L$42,其他调用!$M$4:$M$42,其他调用!$AI59)))</f>
        <v>0</v>
      </c>
      <c r="KK58" s="44">
        <f>IF(M$4=0,0,求节点(M$4:M$9,$B$4:$B$9,求节点(其他调用!$L$4:$L$42,其他调用!$M$4:$M$42,其他调用!$AI59)))</f>
        <v>0</v>
      </c>
      <c r="KL58" s="44">
        <f>IF(N$4=0,0,求节点(N$4:N$9,$B$4:$B$9,求节点(其他调用!$L$4:$L$42,其他调用!$M$4:$M$42,其他调用!$AI59)))</f>
        <v>0</v>
      </c>
      <c r="KM58" s="44">
        <f>IF(O$4=0,0,求节点(O$4:O$9,$B$4:$B$9,求节点(其他调用!$L$4:$L$42,其他调用!$M$4:$M$42,其他调用!$AI59)))</f>
        <v>0</v>
      </c>
      <c r="KN58" s="44">
        <f>IF(P$4=0,0,求节点(P$4:P$9,$B$4:$B$9,求节点(其他调用!$L$4:$L$42,其他调用!$M$4:$M$42,其他调用!$AI59)))</f>
        <v>0</v>
      </c>
      <c r="KO58" s="44">
        <f>IF(Q$4=0,0,求节点(Q$4:Q$9,$B$4:$B$9,求节点(其他调用!$L$4:$L$42,其他调用!$M$4:$M$42,其他调用!$AI59)))</f>
        <v>0</v>
      </c>
      <c r="KP58" s="44">
        <f>IF(R$4=0,0,求节点(R$4:R$9,$B$4:$B$9,求节点(其他调用!$L$4:$L$42,其他调用!$M$4:$M$42,其他调用!$AI59)))</f>
        <v>0</v>
      </c>
      <c r="KQ58" s="44">
        <f>IF(S$4=0,0,求节点(S$4:S$9,$B$4:$B$9,求节点(其他调用!$L$4:$L$42,其他调用!$M$4:$M$42,其他调用!$AI59)))</f>
        <v>6</v>
      </c>
      <c r="KR58" s="44">
        <f>IF(T$4=0,0,求节点(T$4:T$9,$B$4:$B$9,求节点(其他调用!$L$4:$L$42,其他调用!$M$4:$M$42,其他调用!$AI59)))</f>
        <v>4.0149124609584401</v>
      </c>
      <c r="KS58" s="44">
        <f>IF(U$4=0,0,求节点(U$4:U$9,$B$4:$B$9,求节点(其他调用!$L$4:$L$42,其他调用!$M$4:$M$42,其他调用!$AI59)))</f>
        <v>6</v>
      </c>
      <c r="KT58" s="44">
        <f>IF(V$4=0,0,求节点(V$4:V$9,$B$4:$B$9,求节点(其他调用!$L$4:$L$42,其他调用!$M$4:$M$42,其他调用!$AI59)))</f>
        <v>0</v>
      </c>
      <c r="KU58" s="44">
        <f>IF(W$4=0,0,求节点(W$4:W$9,$B$4:$B$9,求节点(其他调用!$L$4:$L$42,其他调用!$M$4:$M$42,其他调用!$AI59)))</f>
        <v>5.2193861992459718</v>
      </c>
      <c r="KV58" s="44">
        <f>IF(X$4=0,0,求节点(X$4:X$9,$B$4:$B$9,求节点(其他调用!$L$4:$L$42,其他调用!$M$4:$M$42,其他调用!$AI59)))</f>
        <v>5.2193861992459718</v>
      </c>
      <c r="KW58" s="44">
        <f>IF(Y$4=0,0,求节点(Y$4:Y$9,$B$4:$B$9,求节点(其他调用!$L$4:$L$42,其他调用!$M$4:$M$42,其他调用!$AI59)))</f>
        <v>6</v>
      </c>
      <c r="KX58" s="44">
        <f>IF(Z$4=0,0,求节点(Z$4:Z$9,$B$4:$B$9,求节点(其他调用!$L$4:$L$42,其他调用!$M$4:$M$42,其他调用!$AI59)))</f>
        <v>0</v>
      </c>
      <c r="KY58" s="44">
        <f>IF(AA$4=0,0,求节点(AA$4:AA$9,$B$4:$B$9,求节点(其他调用!$L$4:$L$42,其他调用!$M$4:$M$42,其他调用!$AI59)))</f>
        <v>5.2193861992459718</v>
      </c>
      <c r="KZ58" s="44">
        <f>IF(AB$4=0,0,求节点(AB$4:AB$9,$B$4:$B$9,求节点(其他调用!$L$4:$L$42,其他调用!$M$4:$M$42,其他调用!$AI59)))</f>
        <v>6</v>
      </c>
      <c r="LA58" s="44">
        <f>IF(AC$4=0,0,求节点(AC$4:AC$9,$B$4:$B$9,求节点(其他调用!$L$4:$L$42,其他调用!$M$4:$M$42,其他调用!$AI59)))</f>
        <v>5.7543862381877222</v>
      </c>
      <c r="LB58" s="44">
        <f>IF(AD$4=0,0,求节点(AD$4:AD$9,$B$4:$B$9,求节点(其他调用!$L$4:$L$42,其他调用!$M$4:$M$42,其他调用!$AI59)))</f>
        <v>1.0001720968556316</v>
      </c>
      <c r="LC58" s="44">
        <f>IF(AE$4=0,0,求节点(AE$4:AE$9,$B$4:$B$9,求节点(其他调用!$L$4:$L$42,其他调用!$M$4:$M$42,其他调用!$AI59)))</f>
        <v>1.0001720968556316</v>
      </c>
      <c r="LD58" s="44">
        <f>IF(AF$4=0,0,求节点(AF$4:AF$9,$B$4:$B$9,求节点(其他调用!$L$4:$L$42,其他调用!$M$4:$M$42,其他调用!$AI59)))</f>
        <v>1.0001720968556316</v>
      </c>
      <c r="LE58" s="44">
        <f>IF(AG$4=0,0,求节点(AG$4:AG$9,$B$4:$B$9,求节点(其他调用!$L$4:$L$42,其他调用!$M$4:$M$42,其他调用!$AI59)))</f>
        <v>1.0001720968556316</v>
      </c>
      <c r="LF58" s="44">
        <f>IF(AH$4=0,0,求节点(AH$4:AH$9,$B$4:$B$9,求节点(其他调用!$L$4:$L$42,其他调用!$M$4:$M$42,其他调用!$AI59)))</f>
        <v>1.0001720968556316</v>
      </c>
      <c r="LG58" s="44">
        <f>IF(AI$4=0,0,求节点(AI$4:AI$9,$B$4:$B$9,求节点(其他调用!$L$4:$L$42,其他调用!$M$4:$M$42,其他调用!$AI59)))</f>
        <v>1.0001720968556316</v>
      </c>
      <c r="LH58" s="44">
        <f>IF(AJ$4=0,0,求节点(AJ$4:AJ$9,$B$4:$B$9,求节点(其他调用!$L$4:$L$42,其他调用!$M$4:$M$42,其他调用!$AI59)))</f>
        <v>1.0001720968556316</v>
      </c>
      <c r="LI58" s="44">
        <f>IF(AK$4=0,0,求节点(AK$4:AK$9,$B$4:$B$9,求节点(其他调用!$L$4:$L$42,其他调用!$M$4:$M$42,其他调用!$AI59)))</f>
        <v>1.0001720968556316</v>
      </c>
      <c r="LJ58" s="44">
        <f>IF(AL$4=0,0,求节点(AL$4:AL$9,$B$4:$B$9,求节点(其他调用!$L$4:$L$42,其他调用!$M$4:$M$42,其他调用!$AI59)))</f>
        <v>1.0001720968556316</v>
      </c>
      <c r="LK58" s="44">
        <f>IF(AM$4=0,0,求节点(AM$4:AM$9,$B$4:$B$9,求节点(其他调用!$L$4:$L$42,其他调用!$M$4:$M$42,其他调用!$AI59)))</f>
        <v>1.0001720968556316</v>
      </c>
      <c r="LL58" s="44">
        <f>IF(AN$4=0,0,求节点(AN$4:AN$9,$B$4:$B$9,求节点(其他调用!$L$4:$L$42,其他调用!$M$4:$M$42,其他调用!$AI59)))</f>
        <v>1.0001720968556316</v>
      </c>
      <c r="LM58" s="44">
        <f>IF(AO$4=0,0,求节点(AO$4:AO$9,$B$4:$B$9,求节点(其他调用!$L$4:$L$42,其他调用!$M$4:$M$42,其他调用!$AI59)))</f>
        <v>1.0001720968556316</v>
      </c>
      <c r="LN58" s="44">
        <f>IF(AP$4=0,0,求节点(AP$4:AP$9,$B$4:$B$9,求节点(其他调用!$L$4:$L$42,其他调用!$M$4:$M$42,其他调用!$AI59)))</f>
        <v>1.0001720968556316</v>
      </c>
      <c r="LO58" s="44">
        <f>IF(AQ$4=0,0,求节点(AQ$4:AQ$9,$B$4:$B$9,求节点(其他调用!$L$4:$L$42,其他调用!$M$4:$M$42,其他调用!$AI59)))</f>
        <v>1.0001720968556316</v>
      </c>
      <c r="LP58" s="44">
        <f>IF(AR$4=0,0,求节点(AR$4:AR$9,$B$4:$B$9,求节点(其他调用!$L$4:$L$42,其他调用!$M$4:$M$42,其他调用!$AI59)))</f>
        <v>1.0001720968556316</v>
      </c>
      <c r="LQ58" s="44">
        <f>IF(AS$4=0,0,求节点(AS$4:AS$9,$B$4:$B$9,求节点(其他调用!$L$4:$L$42,其他调用!$M$4:$M$42,其他调用!$AI59)))</f>
        <v>1.0001720968556316</v>
      </c>
      <c r="LR58" s="44">
        <f>IF(AT$4=0,0,求节点(AT$4:AT$9,$B$4:$B$9,求节点(其他调用!$L$4:$L$42,其他调用!$M$4:$M$42,其他调用!$AI59)))</f>
        <v>1.0001720968556316</v>
      </c>
      <c r="LS58" s="44">
        <f>IF(AU$4=0,0,求节点(AU$4:AU$9,$B$4:$B$9,求节点(其他调用!$L$4:$L$42,其他调用!$M$4:$M$42,其他调用!$AI59)))</f>
        <v>1.0001720968556316</v>
      </c>
      <c r="LT58" s="44">
        <f>IF(AV$4=0,0,求节点(AV$4:AV$9,$B$4:$B$9,求节点(其他调用!$L$4:$L$42,其他调用!$M$4:$M$42,其他调用!$AI59)))</f>
        <v>1.0001720968556316</v>
      </c>
      <c r="LU58" s="44">
        <f>IF(AW$4=0,0,求节点(AW$4:AW$9,$B$4:$B$9,求节点(其他调用!$L$4:$L$42,其他调用!$M$4:$M$42,其他调用!$AI59)))</f>
        <v>1.0001720968556316</v>
      </c>
      <c r="LV58" s="44">
        <f>IF(AX$4=0,0,求节点(AX$4:AX$9,$B$4:$B$9,求节点(其他调用!$L$4:$L$42,其他调用!$M$4:$M$42,其他调用!$AI59)))</f>
        <v>1.0001720968556316</v>
      </c>
      <c r="LW58" s="44">
        <f>IF(AY$4=0,0,求节点(AY$4:AY$9,$B$4:$B$9,求节点(其他调用!$L$4:$L$42,其他调用!$M$4:$M$42,其他调用!$AI59)))</f>
        <v>1.0001720968556316</v>
      </c>
      <c r="LX58" s="44">
        <f>IF(AZ$4=0,0,求节点(AZ$4:AZ$9,$B$4:$B$9,求节点(其他调用!$L$4:$L$42,其他调用!$M$4:$M$42,其他调用!$AI59)))</f>
        <v>1.0001720968556316</v>
      </c>
      <c r="LZ58" s="44">
        <v>55</v>
      </c>
      <c r="MA58" s="44">
        <f>IF(C$23=0,0,求节点(C$23:C$28,$B$23:$B$28,求节点(其他调用!$Y$4:$Y$20,其他调用!$Z$4:$Z$20,$LZ58)))</f>
        <v>0</v>
      </c>
      <c r="MB58" s="44">
        <f>IF(D$23=0,0,求节点(D$23:D$28,$B$23:$B$28,求节点(其他调用!$Y$4:$Y$20,其他调用!$Z$4:$Z$20,$LZ58)))</f>
        <v>0</v>
      </c>
      <c r="MC58" s="44">
        <f>IF(E$23=0,0,求节点(E$23:E$28,$B$23:$B$28,求节点(其他调用!$Y$4:$Y$20,其他调用!$Z$4:$Z$20,$LZ58)))</f>
        <v>0</v>
      </c>
      <c r="MD58" s="44">
        <f>IF(F$23=0,0,求节点(F$23:F$28,$B$23:$B$28,求节点(其他调用!$Y$4:$Y$20,其他调用!$Z$4:$Z$20,$LZ58)))</f>
        <v>0</v>
      </c>
      <c r="ME58" s="44">
        <f>IF(G$23=0,0,求节点(G$23:G$28,$B$23:$B$28,求节点(其他调用!$Y$4:$Y$20,其他调用!$Z$4:$Z$20,$LZ58)))</f>
        <v>0</v>
      </c>
      <c r="MF58" s="44">
        <f>IF(H$23=0,0,求节点(H$23:H$28,$B$23:$B$28,求节点(其他调用!$Y$4:$Y$20,其他调用!$Z$4:$Z$20,$LZ58)))</f>
        <v>0</v>
      </c>
      <c r="MG58" s="44">
        <f>IF(I$23=0,0,求节点(I$23:I$28,$B$23:$B$28,求节点(其他调用!$Y$4:$Y$20,其他调用!$Z$4:$Z$20,$LZ58)))</f>
        <v>0</v>
      </c>
      <c r="MH58" s="44">
        <f>IF(J$23=0,0,求节点(J$23:J$28,$B$23:$B$28,求节点(其他调用!$Y$4:$Y$20,其他调用!$Z$4:$Z$20,$LZ58)))</f>
        <v>0</v>
      </c>
      <c r="MI58" s="44">
        <f>IF(K$23=0,0,求节点(K$23:K$28,$B$23:$B$28,求节点(其他调用!$Y$4:$Y$20,其他调用!$Z$4:$Z$20,$LZ58)))</f>
        <v>0</v>
      </c>
      <c r="MJ58" s="44">
        <f>IF(L$23=0,0,求节点(L$23:L$28,$B$23:$B$28,求节点(其他调用!$Y$4:$Y$20,其他调用!$Z$4:$Z$20,$LZ58)))</f>
        <v>0</v>
      </c>
      <c r="MK58" s="44">
        <f>IF(M$23=0,0,求节点(M$23:M$28,$B$23:$B$28,求节点(其他调用!$Y$4:$Y$20,其他调用!$Z$4:$Z$20,$LZ58)))</f>
        <v>0</v>
      </c>
      <c r="ML58" s="44">
        <f>IF(N$23=0,0,求节点(N$23:N$28,$B$23:$B$28,求节点(其他调用!$Y$4:$Y$20,其他调用!$Z$4:$Z$20,$LZ58)))</f>
        <v>0</v>
      </c>
      <c r="MM58" s="44">
        <f>IF(O$23=0,0,求节点(O$23:O$28,$B$23:$B$28,求节点(其他调用!$Y$4:$Y$20,其他调用!$Z$4:$Z$20,$LZ58)))</f>
        <v>0</v>
      </c>
      <c r="MN58" s="44">
        <f>IF(P$23=0,0,求节点(P$23:P$28,$B$23:$B$28,求节点(其他调用!$Y$4:$Y$20,其他调用!$Z$4:$Z$20,$LZ58)))</f>
        <v>0</v>
      </c>
      <c r="MO58" s="44">
        <f>IF(Q$23=0,0,求节点(Q$23:Q$28,$B$23:$B$28,求节点(其他调用!$Y$4:$Y$20,其他调用!$Z$4:$Z$20,$LZ58)))</f>
        <v>0</v>
      </c>
      <c r="MP58" s="44">
        <f>IF(R$23=0,0,求节点(R$23:R$28,$B$23:$B$28,求节点(其他调用!$Y$4:$Y$20,其他调用!$Z$4:$Z$20,$LZ58)))</f>
        <v>0</v>
      </c>
      <c r="MQ58" s="44">
        <f>IF(S$23=0,0,求节点(S$23:S$28,$B$23:$B$28,求节点(其他调用!$Y$4:$Y$20,其他调用!$Z$4:$Z$20,$LZ58)))</f>
        <v>0</v>
      </c>
      <c r="MR58" s="44">
        <f>IF(T$23=0,0,求节点(T$23:T$28,$B$23:$B$28,求节点(其他调用!$Y$4:$Y$20,其他调用!$Z$4:$Z$20,$LZ58)))</f>
        <v>0</v>
      </c>
      <c r="MS58" s="44">
        <f>IF(U$23=0,0,求节点(U$23:U$28,$B$23:$B$28,求节点(其他调用!$Y$4:$Y$20,其他调用!$Z$4:$Z$20,$LZ58)))</f>
        <v>0</v>
      </c>
      <c r="MT58" s="44">
        <f>IF(V$23=0,0,求节点(V$23:V$28,$B$23:$B$28,求节点(其他调用!$Y$4:$Y$20,其他调用!$Z$4:$Z$20,$LZ58)))</f>
        <v>0</v>
      </c>
      <c r="MW58" s="44">
        <v>55</v>
      </c>
      <c r="MX58" s="44">
        <f>IF(C$4=0,0,求节点(C$4:C$9,$B$4:$B$9,求节点(其他调用!$O$4:$O$42,其他调用!$P$4:$P$42,其他调用!$AJ59)))</f>
        <v>6</v>
      </c>
      <c r="MY58" s="44">
        <f>IF(D$4=0,0,求节点(D$4:D$9,$B$4:$B$9,求节点(其他调用!$O$4:$O$42,其他调用!$P$4:$P$42,其他调用!$AJ59)))</f>
        <v>6</v>
      </c>
      <c r="MZ58" s="44">
        <f>IF(E$4=0,0,求节点(E$4:E$9,$B$4:$B$9,求节点(其他调用!$O$4:$O$42,其他调用!$P$4:$P$42,其他调用!$AJ59)))</f>
        <v>3.0545772667277347</v>
      </c>
      <c r="NA58" s="44">
        <f>IF(F$4=0,0,求节点(F$4:F$9,$B$4:$B$9,求节点(其他调用!$O$4:$O$42,其他调用!$P$4:$P$42,其他调用!$AJ59)))</f>
        <v>0</v>
      </c>
      <c r="NB58" s="44">
        <f>IF(G$4=0,0,求节点(G$4:G$9,$B$4:$B$9,求节点(其他调用!$O$4:$O$42,其他调用!$P$4:$P$42,其他调用!$AJ59)))</f>
        <v>0</v>
      </c>
      <c r="NC58" s="44">
        <f>IF(H$4=0,0,求节点(H$4:H$9,$B$4:$B$9,求节点(其他调用!$O$4:$O$42,其他调用!$P$4:$P$42,其他调用!$AJ59)))</f>
        <v>0</v>
      </c>
      <c r="ND58" s="44">
        <f>IF(I$4=0,0,求节点(I$4:I$9,$B$4:$B$9,求节点(其他调用!$O$4:$O$42,其他调用!$P$4:$P$42,其他调用!$AJ59)))</f>
        <v>0</v>
      </c>
      <c r="NE58" s="44">
        <f>IF(J$4=0,0,求节点(J$4:J$9,$B$4:$B$9,求节点(其他调用!$O$4:$O$42,其他调用!$P$4:$P$42,其他调用!$AJ59)))</f>
        <v>0</v>
      </c>
      <c r="NF58" s="44">
        <f>IF(K$4=0,0,求节点(K$4:K$9,$B$4:$B$9,求节点(其他调用!$O$4:$O$42,其他调用!$P$4:$P$42,其他调用!$AJ59)))</f>
        <v>0</v>
      </c>
      <c r="NG58" s="44">
        <f>IF(L$4=0,0,求节点(L$4:L$9,$B$4:$B$9,求节点(其他调用!$O$4:$O$42,其他调用!$P$4:$P$42,其他调用!$AJ59)))</f>
        <v>0</v>
      </c>
      <c r="NH58" s="44">
        <f>IF(M$4=0,0,求节点(M$4:M$9,$B$4:$B$9,求节点(其他调用!$O$4:$O$42,其他调用!$P$4:$P$42,其他调用!$AJ59)))</f>
        <v>0</v>
      </c>
      <c r="NI58" s="44">
        <f>IF(N$4=0,0,求节点(N$4:N$9,$B$4:$B$9,求节点(其他调用!$O$4:$O$42,其他调用!$P$4:$P$42,其他调用!$AJ59)))</f>
        <v>0</v>
      </c>
      <c r="NJ58" s="44">
        <f>IF(O$4=0,0,求节点(O$4:O$9,$B$4:$B$9,求节点(其他调用!$O$4:$O$42,其他调用!$P$4:$P$42,其他调用!$AJ59)))</f>
        <v>0</v>
      </c>
      <c r="NK58" s="44">
        <f>IF(P$4=0,0,求节点(P$4:P$9,$B$4:$B$9,求节点(其他调用!$O$4:$O$42,其他调用!$P$4:$P$42,其他调用!$AJ59)))</f>
        <v>0</v>
      </c>
      <c r="NL58" s="44">
        <f>IF(Q$4=0,0,求节点(Q$4:Q$9,$B$4:$B$9,求节点(其他调用!$O$4:$O$42,其他调用!$P$4:$P$42,其他调用!$AJ59)))</f>
        <v>0</v>
      </c>
      <c r="NM58" s="44">
        <f>IF(R$4=0,0,求节点(R$4:R$9,$B$4:$B$9,求节点(其他调用!$O$4:$O$42,其他调用!$P$4:$P$42,其他调用!$AJ59)))</f>
        <v>0</v>
      </c>
      <c r="NN58" s="44">
        <f>IF(S$4=0,0,求节点(S$4:S$9,$B$4:$B$9,求节点(其他调用!$O$4:$O$42,其他调用!$P$4:$P$42,其他调用!$AJ59)))</f>
        <v>6</v>
      </c>
      <c r="NO58" s="44">
        <f>IF(T$4=0,0,求节点(T$4:T$9,$B$4:$B$9,求节点(其他调用!$O$4:$O$42,其他调用!$P$4:$P$42,其他调用!$AJ59)))</f>
        <v>5.0491989413498795</v>
      </c>
      <c r="NP58" s="44">
        <f>IF(U$4=0,0,求节点(U$4:U$9,$B$4:$B$9,求节点(其他调用!$O$4:$O$42,其他调用!$P$4:$P$42,其他调用!$AJ59)))</f>
        <v>6</v>
      </c>
      <c r="NQ58" s="44">
        <f>IF(V$4=0,0,求节点(V$4:V$9,$B$4:$B$9,求节点(其他调用!$O$4:$O$42,其他调用!$P$4:$P$42,其他调用!$AJ59)))</f>
        <v>0</v>
      </c>
      <c r="NR58" s="44">
        <f>IF(W$4=0,0,求节点(W$4:W$9,$B$4:$B$9,求节点(其他调用!$O$4:$O$42,其他调用!$P$4:$P$42,其他调用!$AJ59)))</f>
        <v>6</v>
      </c>
      <c r="NS58" s="44">
        <f>IF(X$4=0,0,求节点(X$4:X$9,$B$4:$B$9,求节点(其他调用!$O$4:$O$42,其他调用!$P$4:$P$42,其他调用!$AJ59)))</f>
        <v>6</v>
      </c>
      <c r="NT58" s="44">
        <f>IF(Y$4=0,0,求节点(Y$4:Y$9,$B$4:$B$9,求节点(其他调用!$O$4:$O$42,其他调用!$P$4:$P$42,其他调用!$AJ59)))</f>
        <v>6</v>
      </c>
      <c r="NU58" s="44">
        <f>IF(Z$4=0,0,求节点(Z$4:Z$9,$B$4:$B$9,求节点(其他调用!$O$4:$O$42,其他调用!$P$4:$P$42,其他调用!$AJ59)))</f>
        <v>0</v>
      </c>
      <c r="NV58" s="44">
        <f>IF(AA$4=0,0,求节点(AA$4:AA$9,$B$4:$B$9,求节点(其他调用!$O$4:$O$42,其他调用!$P$4:$P$42,其他调用!$AJ59)))</f>
        <v>6</v>
      </c>
      <c r="NW58" s="44">
        <f>IF(AB$4=0,0,求节点(AB$4:AB$9,$B$4:$B$9,求节点(其他调用!$O$4:$O$42,其他调用!$P$4:$P$42,其他调用!$AJ59)))</f>
        <v>6</v>
      </c>
      <c r="NX58" s="44">
        <f>IF(AC$4=0,0,求节点(AC$4:AC$9,$B$4:$B$9,求节点(其他调用!$O$4:$O$42,其他调用!$P$4:$P$42,其他调用!$AJ59)))</f>
        <v>6</v>
      </c>
      <c r="NY58" s="44">
        <f>IF(AD$4=0,0,求节点(AD$4:AD$9,$B$4:$B$9,求节点(其他调用!$O$4:$O$42,其他调用!$P$4:$P$42,其他调用!$AJ59)))</f>
        <v>1.7588953775271938</v>
      </c>
      <c r="NZ58" s="44">
        <f>IF(AE$4=0,0,求节点(AE$4:AE$9,$B$4:$B$9,求节点(其他调用!$O$4:$O$42,其他调用!$P$4:$P$42,其他调用!$AJ59)))</f>
        <v>1.7588953775271938</v>
      </c>
      <c r="OA58" s="44">
        <f>IF(AF$4=0,0,求节点(AF$4:AF$9,$B$4:$B$9,求节点(其他调用!$O$4:$O$42,其他调用!$P$4:$P$42,其他调用!$AJ59)))</f>
        <v>1.7588953775271938</v>
      </c>
      <c r="OB58" s="44">
        <f>IF(AG$4=0,0,求节点(AG$4:AG$9,$B$4:$B$9,求节点(其他调用!$O$4:$O$42,其他调用!$P$4:$P$42,其他调用!$AJ59)))</f>
        <v>1.7588953775271938</v>
      </c>
      <c r="OC58" s="44">
        <f>IF(AH$4=0,0,求节点(AH$4:AH$9,$B$4:$B$9,求节点(其他调用!$O$4:$O$42,其他调用!$P$4:$P$42,其他调用!$AJ59)))</f>
        <v>1.7588953775271938</v>
      </c>
      <c r="OD58" s="44">
        <f>IF(AI$4=0,0,求节点(AI$4:AI$9,$B$4:$B$9,求节点(其他调用!$O$4:$O$42,其他调用!$P$4:$P$42,其他调用!$AJ59)))</f>
        <v>1.7588953775271938</v>
      </c>
      <c r="OE58" s="44">
        <f>IF(AJ$4=0,0,求节点(AJ$4:AJ$9,$B$4:$B$9,求节点(其他调用!$O$4:$O$42,其他调用!$P$4:$P$42,其他调用!$AJ59)))</f>
        <v>1.7588953775271938</v>
      </c>
      <c r="OF58" s="44">
        <f>IF(AK$4=0,0,求节点(AK$4:AK$9,$B$4:$B$9,求节点(其他调用!$O$4:$O$42,其他调用!$P$4:$P$42,其他调用!$AJ59)))</f>
        <v>1.7588953775271938</v>
      </c>
      <c r="OG58" s="44">
        <f>IF(AL$4=0,0,求节点(AL$4:AL$9,$B$4:$B$9,求节点(其他调用!$O$4:$O$42,其他调用!$P$4:$P$42,其他调用!$AJ59)))</f>
        <v>1.7588953775271938</v>
      </c>
      <c r="OH58" s="44">
        <f>IF(AM$4=0,0,求节点(AM$4:AM$9,$B$4:$B$9,求节点(其他调用!$O$4:$O$42,其他调用!$P$4:$P$42,其他调用!$AJ59)))</f>
        <v>1.7588953775271938</v>
      </c>
      <c r="OI58" s="44">
        <f>IF(AN$4=0,0,求节点(AN$4:AN$9,$B$4:$B$9,求节点(其他调用!$O$4:$O$42,其他调用!$P$4:$P$42,其他调用!$AJ59)))</f>
        <v>1.7588953775271938</v>
      </c>
      <c r="OJ58" s="44">
        <f>IF(AO$4=0,0,求节点(AO$4:AO$9,$B$4:$B$9,求节点(其他调用!$O$4:$O$42,其他调用!$P$4:$P$42,其他调用!$AJ59)))</f>
        <v>1.7588953775271938</v>
      </c>
      <c r="OK58" s="44">
        <f>IF(AP$4=0,0,求节点(AP$4:AP$9,$B$4:$B$9,求节点(其他调用!$O$4:$O$42,其他调用!$P$4:$P$42,其他调用!$AJ59)))</f>
        <v>1.7588953775271938</v>
      </c>
      <c r="OL58" s="44">
        <f>IF(AQ$4=0,0,求节点(AQ$4:AQ$9,$B$4:$B$9,求节点(其他调用!$O$4:$O$42,其他调用!$P$4:$P$42,其他调用!$AJ59)))</f>
        <v>1.7588953775271938</v>
      </c>
      <c r="OM58" s="44">
        <f>IF(AR$4=0,0,求节点(AR$4:AR$9,$B$4:$B$9,求节点(其他调用!$O$4:$O$42,其他调用!$P$4:$P$42,其他调用!$AJ59)))</f>
        <v>1.7588953775271938</v>
      </c>
      <c r="ON58" s="44">
        <f>IF(AS$4=0,0,求节点(AS$4:AS$9,$B$4:$B$9,求节点(其他调用!$O$4:$O$42,其他调用!$P$4:$P$42,其他调用!$AJ59)))</f>
        <v>1.7588953775271938</v>
      </c>
      <c r="OO58" s="44">
        <f>IF(AT$4=0,0,求节点(AT$4:AT$9,$B$4:$B$9,求节点(其他调用!$O$4:$O$42,其他调用!$P$4:$P$42,其他调用!$AJ59)))</f>
        <v>1.7588953775271938</v>
      </c>
      <c r="OP58" s="44">
        <f>IF(AU$4=0,0,求节点(AU$4:AU$9,$B$4:$B$9,求节点(其他调用!$O$4:$O$42,其他调用!$P$4:$P$42,其他调用!$AJ59)))</f>
        <v>1.7588953775271938</v>
      </c>
      <c r="OQ58" s="44">
        <f>IF(AV$4=0,0,求节点(AV$4:AV$9,$B$4:$B$9,求节点(其他调用!$O$4:$O$42,其他调用!$P$4:$P$42,其他调用!$AJ59)))</f>
        <v>1.7588953775271938</v>
      </c>
      <c r="OR58" s="44">
        <f>IF(AW$4=0,0,求节点(AW$4:AW$9,$B$4:$B$9,求节点(其他调用!$O$4:$O$42,其他调用!$P$4:$P$42,其他调用!$AJ59)))</f>
        <v>1.7588953775271938</v>
      </c>
      <c r="OS58" s="44">
        <f>IF(AX$4=0,0,求节点(AX$4:AX$9,$B$4:$B$9,求节点(其他调用!$O$4:$O$42,其他调用!$P$4:$P$42,其他调用!$AJ59)))</f>
        <v>1.7588953775271938</v>
      </c>
      <c r="OT58" s="44">
        <f>IF(AY$4=0,0,求节点(AY$4:AY$9,$B$4:$B$9,求节点(其他调用!$O$4:$O$42,其他调用!$P$4:$P$42,其他调用!$AJ59)))</f>
        <v>1.7588953775271938</v>
      </c>
      <c r="OU58" s="44">
        <f>IF(AZ$4=0,0,求节点(AZ$4:AZ$9,$B$4:$B$9,求节点(其他调用!$O$4:$O$42,其他调用!$P$4:$P$42,其他调用!$AJ59)))</f>
        <v>1.7588953775271938</v>
      </c>
      <c r="OW58" s="44">
        <v>55</v>
      </c>
      <c r="OX58" s="44">
        <f>IF(C$23=0,0,求节点(C$23:C$28,$B$23:$B$28,求节点(其他调用!$AA$4:$AA$20,其他调用!$AB$4:$AB$20,$OW58)))</f>
        <v>0</v>
      </c>
      <c r="OY58" s="44">
        <f>IF(D$23=0,0,求节点(D$23:D$28,$B$23:$B$28,求节点(其他调用!$AA$4:$AA$20,其他调用!$AB$4:$AB$20,$OW58)))</f>
        <v>0</v>
      </c>
      <c r="OZ58" s="44">
        <f>IF(E$23=0,0,求节点(E$23:E$28,$B$23:$B$28,求节点(其他调用!$AA$4:$AA$20,其他调用!$AB$4:$AB$20,$OW58)))</f>
        <v>0</v>
      </c>
      <c r="PA58" s="44">
        <f>IF(F$23=0,0,求节点(F$23:F$28,$B$23:$B$28,求节点(其他调用!$AA$4:$AA$20,其他调用!$AB$4:$AB$20,$OW58)))</f>
        <v>6.8230383310585729E-4</v>
      </c>
      <c r="PB58" s="44">
        <f>IF(G$23=0,0,求节点(G$23:G$28,$B$23:$B$28,求节点(其他调用!$AA$4:$AA$20,其他调用!$AB$4:$AB$20,$OW58)))</f>
        <v>1.0234557496586749E-3</v>
      </c>
      <c r="PC58" s="44">
        <f>IF(H$23=0,0,求节点(H$23:H$28,$B$23:$B$28,求节点(其他调用!$AA$4:$AA$20,其他调用!$AB$4:$AB$20,$OW58)))</f>
        <v>1.0234557496586749E-3</v>
      </c>
      <c r="PD58" s="44">
        <f>IF(I$23=0,0,求节点(I$23:I$28,$B$23:$B$28,求节点(其他调用!$AA$4:$AA$20,其他调用!$AB$4:$AB$20,$OW58)))</f>
        <v>1.5506905297858475E-3</v>
      </c>
      <c r="PE58" s="44">
        <f>IF(J$23=0,0,求节点(J$23:J$28,$B$23:$B$28,求节点(其他调用!$AA$4:$AA$20,其他调用!$AB$4:$AB$20,$OW58)))</f>
        <v>0</v>
      </c>
      <c r="PF58" s="44">
        <f>IF(K$23=0,0,求节点(K$23:K$28,$B$23:$B$28,求节点(其他调用!$AA$4:$AA$20,其他调用!$AB$4:$AB$20,$OW58)))</f>
        <v>1.0234557496586749E-3</v>
      </c>
      <c r="PG58" s="44">
        <f>IF(L$23=0,0,求节点(L$23:L$28,$B$23:$B$28,求节点(其他调用!$AA$4:$AA$20,其他调用!$AB$4:$AB$20,$OW58)))</f>
        <v>0</v>
      </c>
      <c r="PH58" s="44">
        <f>IF(M$23=0,0,求节点(M$23:M$28,$B$23:$B$28,求节点(其他调用!$AA$4:$AA$20,其他调用!$AB$4:$AB$20,$OW58)))</f>
        <v>0</v>
      </c>
      <c r="PI58" s="44">
        <f>IF(N$23=0,0,求节点(N$23:N$28,$B$23:$B$28,求节点(其他调用!$AA$4:$AA$20,其他调用!$AB$4:$AB$20,$OW58)))</f>
        <v>0</v>
      </c>
      <c r="PJ58" s="44">
        <f>IF(O$23=0,0,求节点(O$23:O$28,$B$23:$B$28,求节点(其他调用!$AA$4:$AA$20,其他调用!$AB$4:$AB$20,$OW58)))</f>
        <v>0</v>
      </c>
      <c r="PK58" s="44">
        <f>IF(P$23=0,0,求节点(P$23:P$28,$B$23:$B$28,求节点(其他调用!$AA$4:$AA$20,其他调用!$AB$4:$AB$20,$OW58)))</f>
        <v>0</v>
      </c>
      <c r="PL58" s="44">
        <f>IF(Q$23=0,0,求节点(Q$23:Q$28,$B$23:$B$28,求节点(其他调用!$AA$4:$AA$20,其他调用!$AB$4:$AB$20,$OW58)))</f>
        <v>0</v>
      </c>
      <c r="PM58" s="44">
        <f>IF(R$23=0,0,求节点(R$23:R$28,$B$23:$B$28,求节点(其他调用!$AA$4:$AA$20,其他调用!$AB$4:$AB$20,$OW58)))</f>
        <v>0</v>
      </c>
      <c r="PN58" s="44">
        <f>IF(S$23=0,0,求节点(S$23:S$28,$B$23:$B$28,求节点(其他调用!$AA$4:$AA$20,其他调用!$AB$4:$AB$20,$OW58)))</f>
        <v>0</v>
      </c>
      <c r="PO58" s="44">
        <f>IF(T$23=0,0,求节点(T$23:T$28,$B$23:$B$28,求节点(其他调用!$AA$4:$AA$20,其他调用!$AB$4:$AB$20,$OW58)))</f>
        <v>0</v>
      </c>
      <c r="PP58" s="44">
        <f>IF(U$23=0,0,求节点(U$23:U$28,$B$23:$B$28,求节点(其他调用!$AA$4:$AA$20,其他调用!$AB$4:$AB$20,$OW58)))</f>
        <v>0</v>
      </c>
      <c r="PQ58" s="44">
        <f>IF(V$23=0,0,求节点(V$23:V$28,$B$23:$B$28,求节点(其他调用!$AA$4:$AA$20,其他调用!$AB$4:$AB$20,$OW58)))</f>
        <v>0</v>
      </c>
    </row>
    <row r="59" spans="61:433" x14ac:dyDescent="0.2">
      <c r="BI59" s="44">
        <v>56</v>
      </c>
      <c r="BJ59" s="44">
        <f>IF(C$4=0,0,求节点(C$4:C$9,$B$4:$B$9,求节点(其他调用!$C$4:$C$42,其他调用!$D$4:$D$42,其他调用!$AF60)))</f>
        <v>3.4713591853512704</v>
      </c>
      <c r="BK59" s="44">
        <f>IF(D$4=0,0,求节点(D$4:D$9,$B$4:$B$9,求节点(其他调用!$C$4:$C$42,其他调用!$D$4:$D$42,其他调用!$AF60)))</f>
        <v>6</v>
      </c>
      <c r="BL59" s="44">
        <f>IF(E$4=0,0,求节点(E$4:E$9,$B$4:$B$9,求节点(其他调用!$C$4:$C$42,其他调用!$D$4:$D$42,其他调用!$AF60)))</f>
        <v>1.2520636692914084</v>
      </c>
      <c r="BM59" s="44">
        <f>IF(F$4=0,0,求节点(F$4:F$9,$B$4:$B$9,求节点(其他调用!$C$4:$C$42,其他调用!$D$4:$D$42,其他调用!$AF60)))</f>
        <v>0</v>
      </c>
      <c r="BN59" s="44">
        <f>IF(G$4=0,0,求节点(G$4:G$9,$B$4:$B$9,求节点(其他调用!$C$4:$C$42,其他调用!$D$4:$D$42,其他调用!$AF60)))</f>
        <v>0</v>
      </c>
      <c r="BO59" s="44">
        <f>IF(H$4=0,0,求节点(H$4:H$9,$B$4:$B$9,求节点(其他调用!$C$4:$C$42,其他调用!$D$4:$D$42,其他调用!$AF60)))</f>
        <v>0</v>
      </c>
      <c r="BP59" s="44">
        <f>IF(I$4=0,0,求节点(I$4:I$9,$B$4:$B$9,求节点(其他调用!$C$4:$C$42,其他调用!$D$4:$D$42,其他调用!$AF60)))</f>
        <v>0</v>
      </c>
      <c r="BQ59" s="44">
        <f>IF(J$4=0,0,求节点(J$4:J$9,$B$4:$B$9,求节点(其他调用!$C$4:$C$42,其他调用!$D$4:$D$42,其他调用!$AF60)))</f>
        <v>0</v>
      </c>
      <c r="BR59" s="44">
        <f>IF(K$4=0,0,求节点(K$4:K$9,$B$4:$B$9,求节点(其他调用!$C$4:$C$42,其他调用!$D$4:$D$42,其他调用!$AF60)))</f>
        <v>0</v>
      </c>
      <c r="BS59" s="44">
        <f>IF(L$4=0,0,求节点(L$4:L$9,$B$4:$B$9,求节点(其他调用!$C$4:$C$42,其他调用!$D$4:$D$42,其他调用!$AF60)))</f>
        <v>0</v>
      </c>
      <c r="BT59" s="44">
        <f>IF(M$4=0,0,求节点(M$4:M$9,$B$4:$B$9,求节点(其他调用!$C$4:$C$42,其他调用!$D$4:$D$42,其他调用!$AF60)))</f>
        <v>0</v>
      </c>
      <c r="BU59" s="44">
        <f>IF(N$4=0,0,求节点(N$4:N$9,$B$4:$B$9,求节点(其他调用!$C$4:$C$42,其他调用!$D$4:$D$42,其他调用!$AF60)))</f>
        <v>0</v>
      </c>
      <c r="BV59" s="44">
        <f>IF(O$4=0,0,求节点(O$4:O$9,$B$4:$B$9,求节点(其他调用!$C$4:$C$42,其他调用!$D$4:$D$42,其他调用!$AF60)))</f>
        <v>0</v>
      </c>
      <c r="BW59" s="44">
        <f>IF(P$4=0,0,求节点(P$4:P$9,$B$4:$B$9,求节点(其他调用!$C$4:$C$42,其他调用!$D$4:$D$42,其他调用!$AF60)))</f>
        <v>0</v>
      </c>
      <c r="BX59" s="44">
        <f>IF(Q$4=0,0,求节点(Q$4:Q$9,$B$4:$B$9,求节点(其他调用!$C$4:$C$42,其他调用!$D$4:$D$42,其他调用!$AF60)))</f>
        <v>0</v>
      </c>
      <c r="BY59" s="44">
        <f>IF(R$4=0,0,求节点(R$4:R$9,$B$4:$B$9,求节点(其他调用!$C$4:$C$42,其他调用!$D$4:$D$42,其他调用!$AF60)))</f>
        <v>0</v>
      </c>
      <c r="BZ59" s="44">
        <f>IF(S$4=0,0,求节点(S$4:S$9,$B$4:$B$9,求节点(其他调用!$C$4:$C$42,其他调用!$D$4:$D$42,其他调用!$AF60)))</f>
        <v>3.6435172765846398</v>
      </c>
      <c r="CA59" s="44">
        <f>IF(T$4=0,0,求节点(T$4:T$9,$B$4:$B$9,求节点(其他调用!$C$4:$C$42,其他调用!$D$4:$D$42,其他调用!$AF60)))</f>
        <v>3.1529245238425512</v>
      </c>
      <c r="CB59" s="44">
        <f>IF(U$4=0,0,求节点(U$4:U$9,$B$4:$B$9,求节点(其他调用!$C$4:$C$42,其他调用!$D$4:$D$42,其他调用!$AF60)))</f>
        <v>4.6605133930953198</v>
      </c>
      <c r="CC59" s="44">
        <f>IF(V$4=0,0,求节点(V$4:V$9,$B$4:$B$9,求节点(其他调用!$C$4:$C$42,其他调用!$D$4:$D$42,其他调用!$AF60)))</f>
        <v>0</v>
      </c>
      <c r="CD59" s="44">
        <f>IF(W$4=0,0,求节点(W$4:W$9,$B$4:$B$9,求节点(其他调用!$C$4:$C$42,其他调用!$D$4:$D$42,其他调用!$AF60)))</f>
        <v>2.4705188493439625</v>
      </c>
      <c r="CE59" s="44">
        <f>IF(X$4=0,0,求节点(X$4:X$9,$B$4:$B$9,求节点(其他调用!$C$4:$C$42,其他调用!$D$4:$D$42,其他调用!$AF60)))</f>
        <v>2.4705188493439625</v>
      </c>
      <c r="CF59" s="44">
        <f>IF(Y$4=0,0,求节点(Y$4:Y$9,$B$4:$B$9,求节点(其他调用!$C$4:$C$42,其他调用!$D$4:$D$42,其他调用!$AF60)))</f>
        <v>4.0361030221685636</v>
      </c>
      <c r="CG59" s="44">
        <f>IF(Z$4=0,0,求节点(Z$4:Z$9,$B$4:$B$9,求节点(其他调用!$C$4:$C$42,其他调用!$D$4:$D$42,其他调用!$AF60)))</f>
        <v>0</v>
      </c>
      <c r="CH59" s="44">
        <f>IF(AA$4=0,0,求节点(AA$4:AA$9,$B$4:$B$9,求节点(其他调用!$C$4:$C$42,其他调用!$D$4:$D$42,其他调用!$AF60)))</f>
        <v>2.4705188493439625</v>
      </c>
      <c r="CI59" s="44">
        <f>IF(AB$4=0,0,求节点(AB$4:AB$9,$B$4:$B$9,求节点(其他调用!$C$4:$C$42,其他调用!$D$4:$D$42,其他调用!$AF60)))</f>
        <v>6</v>
      </c>
      <c r="CJ59" s="44">
        <f>IF(AC$4=0,0,求节点(AC$4:AC$9,$B$4:$B$9,求节点(其他调用!$C$4:$C$42,其他调用!$D$4:$D$42,其他调用!$AF60)))</f>
        <v>3.4777287179722984</v>
      </c>
      <c r="CK59" s="44">
        <f>IF(AD$4=0,0,求节点(AD$4:AD$9,$B$4:$B$9,求节点(其他调用!$C$4:$C$42,其他调用!$D$4:$D$42,其他调用!$AF60)))</f>
        <v>0.33621769283087155</v>
      </c>
      <c r="CL59" s="44">
        <f>IF(AE$4=0,0,求节点(AE$4:AE$9,$B$4:$B$9,求节点(其他调用!$C$4:$C$42,其他调用!$D$4:$D$42,其他调用!$AF60)))</f>
        <v>0.33621769283087155</v>
      </c>
      <c r="CM59" s="44">
        <f>IF(AF$4=0,0,求节点(AF$4:AF$9,$B$4:$B$9,求节点(其他调用!$C$4:$C$42,其他调用!$D$4:$D$42,其他调用!$AF60)))</f>
        <v>0.33621769283087155</v>
      </c>
      <c r="CN59" s="44">
        <f>IF(AG$4=0,0,求节点(AG$4:AG$9,$B$4:$B$9,求节点(其他调用!$C$4:$C$42,其他调用!$D$4:$D$42,其他调用!$AF60)))</f>
        <v>0.33621769283087155</v>
      </c>
      <c r="CO59" s="44">
        <f>IF(AH$4=0,0,求节点(AH$4:AH$9,$B$4:$B$9,求节点(其他调用!$C$4:$C$42,其他调用!$D$4:$D$42,其他调用!$AF60)))</f>
        <v>0.33621769283087155</v>
      </c>
      <c r="CP59" s="44">
        <f>IF(AI$4=0,0,求节点(AI$4:AI$9,$B$4:$B$9,求节点(其他调用!$C$4:$C$42,其他调用!$D$4:$D$42,其他调用!$AF60)))</f>
        <v>0.33621769283087155</v>
      </c>
      <c r="CQ59" s="44">
        <f>IF(AJ$4=0,0,求节点(AJ$4:AJ$9,$B$4:$B$9,求节点(其他调用!$C$4:$C$42,其他调用!$D$4:$D$42,其他调用!$AF60)))</f>
        <v>0.33621769283087155</v>
      </c>
      <c r="CR59" s="44">
        <f>IF(AK$4=0,0,求节点(AK$4:AK$9,$B$4:$B$9,求节点(其他调用!$C$4:$C$42,其他调用!$D$4:$D$42,其他调用!$AF60)))</f>
        <v>0.33621769283087155</v>
      </c>
      <c r="CS59" s="44">
        <f>IF(AL$4=0,0,求节点(AL$4:AL$9,$B$4:$B$9,求节点(其他调用!$C$4:$C$42,其他调用!$D$4:$D$42,其他调用!$AF60)))</f>
        <v>0.33621769283087155</v>
      </c>
      <c r="CT59" s="44">
        <f>IF(AM$4=0,0,求节点(AM$4:AM$9,$B$4:$B$9,求节点(其他调用!$C$4:$C$42,其他调用!$D$4:$D$42,其他调用!$AF60)))</f>
        <v>0.33621769283087155</v>
      </c>
      <c r="CU59" s="44">
        <f>IF(AN$4=0,0,求节点(AN$4:AN$9,$B$4:$B$9,求节点(其他调用!$C$4:$C$42,其他调用!$D$4:$D$42,其他调用!$AF60)))</f>
        <v>0.33621769283087155</v>
      </c>
      <c r="CV59" s="44">
        <f>IF(AO$4=0,0,求节点(AO$4:AO$9,$B$4:$B$9,求节点(其他调用!$C$4:$C$42,其他调用!$D$4:$D$42,其他调用!$AF60)))</f>
        <v>0.33621769283087155</v>
      </c>
      <c r="CW59" s="44">
        <f>IF(AP$4=0,0,求节点(AP$4:AP$9,$B$4:$B$9,求节点(其他调用!$C$4:$C$42,其他调用!$D$4:$D$42,其他调用!$AF60)))</f>
        <v>0.33621769283087155</v>
      </c>
      <c r="CX59" s="44">
        <f>IF(AQ$4=0,0,求节点(AQ$4:AQ$9,$B$4:$B$9,求节点(其他调用!$C$4:$C$42,其他调用!$D$4:$D$42,其他调用!$AF60)))</f>
        <v>0.33621769283087155</v>
      </c>
      <c r="CY59" s="44">
        <f>IF(AR$4=0,0,求节点(AR$4:AR$9,$B$4:$B$9,求节点(其他调用!$C$4:$C$42,其他调用!$D$4:$D$42,其他调用!$AF60)))</f>
        <v>0.33621769283087155</v>
      </c>
      <c r="CZ59" s="44">
        <f>IF(AS$4=0,0,求节点(AS$4:AS$9,$B$4:$B$9,求节点(其他调用!$C$4:$C$42,其他调用!$D$4:$D$42,其他调用!$AF60)))</f>
        <v>0.33621769283087155</v>
      </c>
      <c r="DA59" s="44">
        <f>IF(AT$4=0,0,求节点(AT$4:AT$9,$B$4:$B$9,求节点(其他调用!$C$4:$C$42,其他调用!$D$4:$D$42,其他调用!$AF60)))</f>
        <v>0.33621769283087155</v>
      </c>
      <c r="DB59" s="44">
        <f>IF(AU$4=0,0,求节点(AU$4:AU$9,$B$4:$B$9,求节点(其他调用!$C$4:$C$42,其他调用!$D$4:$D$42,其他调用!$AF60)))</f>
        <v>0.33621769283087155</v>
      </c>
      <c r="DC59" s="44">
        <f>IF(AV$4=0,0,求节点(AV$4:AV$9,$B$4:$B$9,求节点(其他调用!$C$4:$C$42,其他调用!$D$4:$D$42,其他调用!$AF60)))</f>
        <v>0.33621769283087155</v>
      </c>
      <c r="DD59" s="44">
        <f>IF(AW$4=0,0,求节点(AW$4:AW$9,$B$4:$B$9,求节点(其他调用!$C$4:$C$42,其他调用!$D$4:$D$42,其他调用!$AF60)))</f>
        <v>0.33621769283087155</v>
      </c>
      <c r="DE59" s="44">
        <f>IF(AX$4=0,0,求节点(AX$4:AX$9,$B$4:$B$9,求节点(其他调用!$C$4:$C$42,其他调用!$D$4:$D$42,其他调用!$AF60)))</f>
        <v>0.33621769283087155</v>
      </c>
      <c r="DF59" s="44">
        <f>IF(AY$4=0,0,求节点(AY$4:AY$9,$B$4:$B$9,求节点(其他调用!$C$4:$C$42,其他调用!$D$4:$D$42,其他调用!$AF60)))</f>
        <v>0.33621769283087155</v>
      </c>
      <c r="DG59" s="44">
        <f>IF(AZ$4=0,0,求节点(AZ$4:AZ$9,$B$4:$B$9,求节点(其他调用!$C$4:$C$42,其他调用!$D$4:$D$42,其他调用!$AF60)))</f>
        <v>0.33621769283087155</v>
      </c>
      <c r="DI59" s="44">
        <v>56</v>
      </c>
      <c r="DJ59" s="44">
        <f>IF(C$23=0,0,求节点(C$23:C$28,$B$23:$B$28,求节点(其他调用!$S$4:$S$20,其他调用!$T$4:$T$20,$DI59)))</f>
        <v>0</v>
      </c>
      <c r="DK59" s="44">
        <f>IF(D$23=0,0,求节点(D$23:D$28,$B$23:$B$28,求节点(其他调用!$S$4:$S$20,其他调用!$T$4:$T$20,$DI59)))</f>
        <v>0</v>
      </c>
      <c r="DL59" s="44">
        <f>IF(E$23=0,0,求节点(E$23:E$28,$B$23:$B$28,求节点(其他调用!$S$4:$S$20,其他调用!$T$4:$T$20,$DI59)))</f>
        <v>0</v>
      </c>
      <c r="DM59" s="44">
        <f>IF(F$23=0,0,求节点(F$23:F$28,$B$23:$B$28,求节点(其他调用!$S$4:$S$20,其他调用!$T$4:$T$20,$DI59)))</f>
        <v>1.0256224102271894E-3</v>
      </c>
      <c r="DN59" s="44">
        <f>IF(G$23=0,0,求节点(G$23:G$28,$B$23:$B$28,求节点(其他调用!$S$4:$S$20,其他调用!$T$4:$T$20,$DI59)))</f>
        <v>1.5384336153410061E-3</v>
      </c>
      <c r="DO59" s="44">
        <f>IF(H$23=0,0,求节点(H$23:H$28,$B$23:$B$28,求节点(其他调用!$S$4:$S$20,其他调用!$T$4:$T$20,$DI59)))</f>
        <v>1.5384336153410061E-3</v>
      </c>
      <c r="DP59" s="44">
        <f>IF(I$23=0,0,求节点(I$23:I$28,$B$23:$B$28,求节点(其他调用!$S$4:$S$20,其他调用!$T$4:$T$20,$DI59)))</f>
        <v>2.3309600232439553E-3</v>
      </c>
      <c r="DQ59" s="44">
        <f>IF(J$23=0,0,求节点(J$23:J$28,$B$23:$B$28,求节点(其他调用!$S$4:$S$20,其他调用!$T$4:$T$20,$DI59)))</f>
        <v>0</v>
      </c>
      <c r="DR59" s="44">
        <f>IF(K$23=0,0,求节点(K$23:K$28,$B$23:$B$28,求节点(其他调用!$S$4:$S$20,其他调用!$T$4:$T$20,$DI59)))</f>
        <v>1.5384336153410061E-3</v>
      </c>
      <c r="DS59" s="44">
        <f>IF(L$23=0,0,求节点(L$23:L$28,$B$23:$B$28,求节点(其他调用!$S$4:$S$20,其他调用!$T$4:$T$20,$DI59)))</f>
        <v>0</v>
      </c>
      <c r="DT59" s="44">
        <f>IF(M$23=0,0,求节点(M$23:M$28,$B$23:$B$28,求节点(其他调用!$S$4:$S$20,其他调用!$T$4:$T$20,$DI59)))</f>
        <v>0</v>
      </c>
      <c r="DU59" s="44">
        <f>IF(N$23=0,0,求节点(N$23:N$28,$B$23:$B$28,求节点(其他调用!$S$4:$S$20,其他调用!$T$4:$T$20,$DI59)))</f>
        <v>0</v>
      </c>
      <c r="DV59" s="44">
        <f>IF(O$23=0,0,求节点(O$23:O$28,$B$23:$B$28,求节点(其他调用!$S$4:$S$20,其他调用!$T$4:$T$20,$DI59)))</f>
        <v>0</v>
      </c>
      <c r="DW59" s="44">
        <f>IF(P$23=0,0,求节点(P$23:P$28,$B$23:$B$28,求节点(其他调用!$S$4:$S$20,其他调用!$T$4:$T$20,$DI59)))</f>
        <v>0</v>
      </c>
      <c r="DX59" s="44">
        <f>IF(Q$23=0,0,求节点(Q$23:Q$28,$B$23:$B$28,求节点(其他调用!$S$4:$S$20,其他调用!$T$4:$T$20,$DI59)))</f>
        <v>0</v>
      </c>
      <c r="DY59" s="44">
        <f>IF(R$23=0,0,求节点(R$23:R$28,$B$23:$B$28,求节点(其他调用!$S$4:$S$20,其他调用!$T$4:$T$20,$DI59)))</f>
        <v>0</v>
      </c>
      <c r="DZ59" s="44">
        <f>IF(S$23=0,0,求节点(S$23:S$28,$B$23:$B$28,求节点(其他调用!$S$4:$S$20,其他调用!$T$4:$T$20,$DI59)))</f>
        <v>0</v>
      </c>
      <c r="EA59" s="44">
        <f>IF(T$23=0,0,求节点(T$23:T$28,$B$23:$B$28,求节点(其他调用!$S$4:$S$20,其他调用!$T$4:$T$20,$DI59)))</f>
        <v>0</v>
      </c>
      <c r="EB59" s="44">
        <f>IF(U$23=0,0,求节点(U$23:U$28,$B$23:$B$28,求节点(其他调用!$S$4:$S$20,其他调用!$T$4:$T$20,$DI59)))</f>
        <v>0</v>
      </c>
      <c r="EC59" s="44">
        <f>IF(V$23=0,0,求节点(V$23:V$28,$B$23:$B$28,求节点(其他调用!$S$4:$S$20,其他调用!$T$4:$T$20,$DI59)))</f>
        <v>0</v>
      </c>
      <c r="EF59" s="44">
        <v>56</v>
      </c>
      <c r="EG59" s="44">
        <f>IF(C$4=0,0,求节点(C$4:C$9,$B$4:$B$9,求节点(其他调用!$F$4:$F$42,其他调用!$G$4:$G$42,其他调用!$AG60)))</f>
        <v>3.9480538980859072</v>
      </c>
      <c r="EH59" s="44">
        <f>IF(D$4=0,0,求节点(D$4:D$9,$B$4:$B$9,求节点(其他调用!$F$4:$F$42,其他调用!$G$4:$G$42,其他调用!$AG60)))</f>
        <v>6</v>
      </c>
      <c r="EI59" s="44">
        <f>IF(E$4=0,0,求节点(E$4:E$9,$B$4:$B$9,求节点(其他调用!$F$4:$F$42,其他调用!$G$4:$G$42,其他调用!$AG60)))</f>
        <v>1.4455790229134458</v>
      </c>
      <c r="EJ59" s="44">
        <f>IF(F$4=0,0,求节点(F$4:F$9,$B$4:$B$9,求节点(其他调用!$F$4:$F$42,其他调用!$G$4:$G$42,其他调用!$AG60)))</f>
        <v>0</v>
      </c>
      <c r="EK59" s="44">
        <f>IF(G$4=0,0,求节点(G$4:G$9,$B$4:$B$9,求节点(其他调用!$F$4:$F$42,其他调用!$G$4:$G$42,其他调用!$AG60)))</f>
        <v>0</v>
      </c>
      <c r="EL59" s="44">
        <f>IF(H$4=0,0,求节点(H$4:H$9,$B$4:$B$9,求节点(其他调用!$F$4:$F$42,其他调用!$G$4:$G$42,其他调用!$AG60)))</f>
        <v>0</v>
      </c>
      <c r="EM59" s="44">
        <f>IF(I$4=0,0,求节点(I$4:I$9,$B$4:$B$9,求节点(其他调用!$F$4:$F$42,其他调用!$G$4:$G$42,其他调用!$AG60)))</f>
        <v>0</v>
      </c>
      <c r="EN59" s="44">
        <f>IF(J$4=0,0,求节点(J$4:J$9,$B$4:$B$9,求节点(其他调用!$F$4:$F$42,其他调用!$G$4:$G$42,其他调用!$AG60)))</f>
        <v>0</v>
      </c>
      <c r="EO59" s="44">
        <f>IF(K$4=0,0,求节点(K$4:K$9,$B$4:$B$9,求节点(其他调用!$F$4:$F$42,其他调用!$G$4:$G$42,其他调用!$AG60)))</f>
        <v>0</v>
      </c>
      <c r="EP59" s="44">
        <f>IF(L$4=0,0,求节点(L$4:L$9,$B$4:$B$9,求节点(其他调用!$F$4:$F$42,其他调用!$G$4:$G$42,其他调用!$AG60)))</f>
        <v>0</v>
      </c>
      <c r="EQ59" s="44">
        <f>IF(M$4=0,0,求节点(M$4:M$9,$B$4:$B$9,求节点(其他调用!$F$4:$F$42,其他调用!$G$4:$G$42,其他调用!$AG60)))</f>
        <v>0</v>
      </c>
      <c r="ER59" s="44">
        <f>IF(N$4=0,0,求节点(N$4:N$9,$B$4:$B$9,求节点(其他调用!$F$4:$F$42,其他调用!$G$4:$G$42,其他调用!$AG60)))</f>
        <v>0</v>
      </c>
      <c r="ES59" s="44">
        <f>IF(O$4=0,0,求节点(O$4:O$9,$B$4:$B$9,求节点(其他调用!$F$4:$F$42,其他调用!$G$4:$G$42,其他调用!$AG60)))</f>
        <v>0</v>
      </c>
      <c r="ET59" s="44">
        <f>IF(P$4=0,0,求节点(P$4:P$9,$B$4:$B$9,求节点(其他调用!$F$4:$F$42,其他调用!$G$4:$G$42,其他调用!$AG60)))</f>
        <v>0</v>
      </c>
      <c r="EU59" s="44">
        <f>IF(Q$4=0,0,求节点(Q$4:Q$9,$B$4:$B$9,求节点(其他调用!$F$4:$F$42,其他调用!$G$4:$G$42,其他调用!$AG60)))</f>
        <v>0</v>
      </c>
      <c r="EV59" s="44">
        <f>IF(R$4=0,0,求节点(R$4:R$9,$B$4:$B$9,求节点(其他调用!$F$4:$F$42,其他调用!$G$4:$G$42,其他调用!$AG60)))</f>
        <v>0</v>
      </c>
      <c r="EW59" s="44">
        <f>IF(S$4=0,0,求节点(S$4:S$9,$B$4:$B$9,求节点(其他调用!$F$4:$F$42,其他调用!$G$4:$G$42,其他调用!$AG60)))</f>
        <v>3.8696385035608336</v>
      </c>
      <c r="EX59" s="44">
        <f>IF(T$4=0,0,求节点(T$4:T$9,$B$4:$B$9,求节点(其他调用!$F$4:$F$42,其他调用!$G$4:$G$42,其他调用!$AG60)))</f>
        <v>3.2396194022652236</v>
      </c>
      <c r="EY59" s="44">
        <f>IF(U$4=0,0,求节点(U$4:U$9,$B$4:$B$9,求节点(其他调用!$F$4:$F$42,其他调用!$G$4:$G$42,其他调用!$AG60)))</f>
        <v>5.2476212641576483</v>
      </c>
      <c r="EZ59" s="44">
        <f>IF(V$4=0,0,求节点(V$4:V$9,$B$4:$B$9,求节点(其他调用!$F$4:$F$42,其他调用!$G$4:$G$42,其他调用!$AG60)))</f>
        <v>0</v>
      </c>
      <c r="FA59" s="44">
        <f>IF(W$4=0,0,求节点(W$4:W$9,$B$4:$B$9,求节点(其他调用!$F$4:$F$42,其他调用!$G$4:$G$42,其他调用!$AG60)))</f>
        <v>2.8317475094384319</v>
      </c>
      <c r="FB59" s="44">
        <f>IF(X$4=0,0,求节点(X$4:X$9,$B$4:$B$9,求节点(其他调用!$F$4:$F$42,其他调用!$G$4:$G$42,其他调用!$AG60)))</f>
        <v>2.8317475094384319</v>
      </c>
      <c r="FC59" s="44">
        <f>IF(Y$4=0,0,求节点(Y$4:Y$9,$B$4:$B$9,求节点(其他调用!$F$4:$F$42,其他调用!$G$4:$G$42,其他调用!$AG60)))</f>
        <v>4.5362657822993677</v>
      </c>
      <c r="FD59" s="44">
        <f>IF(Z$4=0,0,求节点(Z$4:Z$9,$B$4:$B$9,求节点(其他调用!$F$4:$F$42,其他调用!$G$4:$G$42,其他调用!$AG60)))</f>
        <v>0</v>
      </c>
      <c r="FE59" s="44">
        <f>IF(AA$4=0,0,求节点(AA$4:AA$9,$B$4:$B$9,求节点(其他调用!$F$4:$F$42,其他调用!$G$4:$G$42,其他调用!$AG60)))</f>
        <v>2.8317475094384319</v>
      </c>
      <c r="FF59" s="44">
        <f>IF(AB$4=0,0,求节点(AB$4:AB$9,$B$4:$B$9,求节点(其他调用!$F$4:$F$42,其他调用!$G$4:$G$42,其他调用!$AG60)))</f>
        <v>6</v>
      </c>
      <c r="FG59" s="44">
        <f>IF(AC$4=0,0,求节点(AC$4:AC$9,$B$4:$B$9,求节点(其他调用!$F$4:$F$42,其他调用!$G$4:$G$42,其他调用!$AG60)))</f>
        <v>3.6292578692587223</v>
      </c>
      <c r="FH59" s="44">
        <f>IF(AD$4=0,0,求节点(AD$4:AD$9,$B$4:$B$9,求节点(其他调用!$F$4:$F$42,其他调用!$G$4:$G$42,其他调用!$AG60)))</f>
        <v>0.40354663909801536</v>
      </c>
      <c r="FI59" s="44">
        <f>IF(AE$4=0,0,求节点(AE$4:AE$9,$B$4:$B$9,求节点(其他调用!$F$4:$F$42,其他调用!$G$4:$G$42,其他调用!$AG60)))</f>
        <v>0.40354663909801536</v>
      </c>
      <c r="FJ59" s="44">
        <f>IF(AF$4=0,0,求节点(AF$4:AF$9,$B$4:$B$9,求节点(其他调用!$F$4:$F$42,其他调用!$G$4:$G$42,其他调用!$AG60)))</f>
        <v>0.40354663909801536</v>
      </c>
      <c r="FK59" s="44">
        <f>IF(AG$4=0,0,求节点(AG$4:AG$9,$B$4:$B$9,求节点(其他调用!$F$4:$F$42,其他调用!$G$4:$G$42,其他调用!$AG60)))</f>
        <v>0.40354663909801536</v>
      </c>
      <c r="FL59" s="44">
        <f>IF(AH$4=0,0,求节点(AH$4:AH$9,$B$4:$B$9,求节点(其他调用!$F$4:$F$42,其他调用!$G$4:$G$42,其他调用!$AG60)))</f>
        <v>0.40354663909801536</v>
      </c>
      <c r="FM59" s="44">
        <f>IF(AI$4=0,0,求节点(AI$4:AI$9,$B$4:$B$9,求节点(其他调用!$F$4:$F$42,其他调用!$G$4:$G$42,其他调用!$AG60)))</f>
        <v>0.40354663909801536</v>
      </c>
      <c r="FN59" s="44">
        <f>IF(AJ$4=0,0,求节点(AJ$4:AJ$9,$B$4:$B$9,求节点(其他调用!$F$4:$F$42,其他调用!$G$4:$G$42,其他调用!$AG60)))</f>
        <v>0.40354663909801536</v>
      </c>
      <c r="FO59" s="44">
        <f>IF(AK$4=0,0,求节点(AK$4:AK$9,$B$4:$B$9,求节点(其他调用!$F$4:$F$42,其他调用!$G$4:$G$42,其他调用!$AG60)))</f>
        <v>0.40354663909801536</v>
      </c>
      <c r="FP59" s="44">
        <f>IF(AL$4=0,0,求节点(AL$4:AL$9,$B$4:$B$9,求节点(其他调用!$F$4:$F$42,其他调用!$G$4:$G$42,其他调用!$AG60)))</f>
        <v>0.40354663909801536</v>
      </c>
      <c r="FQ59" s="44">
        <f>IF(AM$4=0,0,求节点(AM$4:AM$9,$B$4:$B$9,求节点(其他调用!$F$4:$F$42,其他调用!$G$4:$G$42,其他调用!$AG60)))</f>
        <v>0.40354663909801536</v>
      </c>
      <c r="FR59" s="44">
        <f>IF(AN$4=0,0,求节点(AN$4:AN$9,$B$4:$B$9,求节点(其他调用!$F$4:$F$42,其他调用!$G$4:$G$42,其他调用!$AG60)))</f>
        <v>0.40354663909801536</v>
      </c>
      <c r="FS59" s="44">
        <f>IF(AO$4=0,0,求节点(AO$4:AO$9,$B$4:$B$9,求节点(其他调用!$F$4:$F$42,其他调用!$G$4:$G$42,其他调用!$AG60)))</f>
        <v>0.40354663909801536</v>
      </c>
      <c r="FT59" s="44">
        <f>IF(AP$4=0,0,求节点(AP$4:AP$9,$B$4:$B$9,求节点(其他调用!$F$4:$F$42,其他调用!$G$4:$G$42,其他调用!$AG60)))</f>
        <v>0.40354663909801536</v>
      </c>
      <c r="FU59" s="44">
        <f>IF(AQ$4=0,0,求节点(AQ$4:AQ$9,$B$4:$B$9,求节点(其他调用!$F$4:$F$42,其他调用!$G$4:$G$42,其他调用!$AG60)))</f>
        <v>0.40354663909801536</v>
      </c>
      <c r="FV59" s="44">
        <f>IF(AR$4=0,0,求节点(AR$4:AR$9,$B$4:$B$9,求节点(其他调用!$F$4:$F$42,其他调用!$G$4:$G$42,其他调用!$AG60)))</f>
        <v>0.40354663909801536</v>
      </c>
      <c r="FW59" s="44">
        <f>IF(AS$4=0,0,求节点(AS$4:AS$9,$B$4:$B$9,求节点(其他调用!$F$4:$F$42,其他调用!$G$4:$G$42,其他调用!$AG60)))</f>
        <v>0.40354663909801536</v>
      </c>
      <c r="FX59" s="44">
        <f>IF(AT$4=0,0,求节点(AT$4:AT$9,$B$4:$B$9,求节点(其他调用!$F$4:$F$42,其他调用!$G$4:$G$42,其他调用!$AG60)))</f>
        <v>0.40354663909801536</v>
      </c>
      <c r="FY59" s="44">
        <f>IF(AU$4=0,0,求节点(AU$4:AU$9,$B$4:$B$9,求节点(其他调用!$F$4:$F$42,其他调用!$G$4:$G$42,其他调用!$AG60)))</f>
        <v>0.40354663909801536</v>
      </c>
      <c r="FZ59" s="44">
        <f>IF(AV$4=0,0,求节点(AV$4:AV$9,$B$4:$B$9,求节点(其他调用!$F$4:$F$42,其他调用!$G$4:$G$42,其他调用!$AG60)))</f>
        <v>0.40354663909801536</v>
      </c>
      <c r="GA59" s="44">
        <f>IF(AW$4=0,0,求节点(AW$4:AW$9,$B$4:$B$9,求节点(其他调用!$F$4:$F$42,其他调用!$G$4:$G$42,其他调用!$AG60)))</f>
        <v>0.40354663909801536</v>
      </c>
      <c r="GB59" s="44">
        <f>IF(AX$4=0,0,求节点(AX$4:AX$9,$B$4:$B$9,求节点(其他调用!$F$4:$F$42,其他调用!$G$4:$G$42,其他调用!$AG60)))</f>
        <v>0.40354663909801536</v>
      </c>
      <c r="GC59" s="44">
        <f>IF(AY$4=0,0,求节点(AY$4:AY$9,$B$4:$B$9,求节点(其他调用!$F$4:$F$42,其他调用!$G$4:$G$42,其他调用!$AG60)))</f>
        <v>0.40354663909801536</v>
      </c>
      <c r="GD59" s="44">
        <f>IF(AZ$4=0,0,求节点(AZ$4:AZ$9,$B$4:$B$9,求节点(其他调用!$F$4:$F$42,其他调用!$G$4:$G$42,其他调用!$AG60)))</f>
        <v>0.40354663909801536</v>
      </c>
      <c r="GF59" s="44">
        <v>56</v>
      </c>
      <c r="GG59" s="44">
        <f>IF(C$23=0,0,求节点(C$23:C$28,$B$23:$B$28,求节点(其他调用!$U$4:$U$20,其他调用!$V$4:$V$20,$GF59)))</f>
        <v>0</v>
      </c>
      <c r="GH59" s="44">
        <f>IF(D$23=0,0,求节点(D$23:D$28,$B$23:$B$28,求节点(其他调用!$U$4:$U$20,其他调用!$V$4:$V$20,$GF59)))</f>
        <v>0</v>
      </c>
      <c r="GI59" s="44">
        <f>IF(E$23=0,0,求节点(E$23:E$28,$B$23:$B$28,求节点(其他调用!$U$4:$U$20,其他调用!$V$4:$V$20,$GF59)))</f>
        <v>0</v>
      </c>
      <c r="GJ59" s="44">
        <f>IF(F$23=0,0,求节点(F$23:F$28,$B$23:$B$28,求节点(其他调用!$U$4:$U$20,其他调用!$V$4:$V$20,$GF59)))</f>
        <v>0</v>
      </c>
      <c r="GK59" s="44">
        <f>IF(G$23=0,0,求节点(G$23:G$28,$B$23:$B$28,求节点(其他调用!$U$4:$U$20,其他调用!$V$4:$V$20,$GF59)))</f>
        <v>0</v>
      </c>
      <c r="GL59" s="44">
        <f>IF(H$23=0,0,求节点(H$23:H$28,$B$23:$B$28,求节点(其他调用!$U$4:$U$20,其他调用!$V$4:$V$20,$GF59)))</f>
        <v>0</v>
      </c>
      <c r="GM59" s="44">
        <f>IF(I$23=0,0,求节点(I$23:I$28,$B$23:$B$28,求节点(其他调用!$U$4:$U$20,其他调用!$V$4:$V$20,$GF59)))</f>
        <v>0</v>
      </c>
      <c r="GN59" s="44">
        <f>IF(J$23=0,0,求节点(J$23:J$28,$B$23:$B$28,求节点(其他调用!$U$4:$U$20,其他调用!$V$4:$V$20,$GF59)))</f>
        <v>0</v>
      </c>
      <c r="GO59" s="44">
        <f>IF(K$23=0,0,求节点(K$23:K$28,$B$23:$B$28,求节点(其他调用!$U$4:$U$20,其他调用!$V$4:$V$20,$GF59)))</f>
        <v>0</v>
      </c>
      <c r="GP59" s="44">
        <f>IF(L$23=0,0,求节点(L$23:L$28,$B$23:$B$28,求节点(其他调用!$U$4:$U$20,其他调用!$V$4:$V$20,$GF59)))</f>
        <v>0</v>
      </c>
      <c r="GQ59" s="44">
        <f>IF(M$23=0,0,求节点(M$23:M$28,$B$23:$B$28,求节点(其他调用!$U$4:$U$20,其他调用!$V$4:$V$20,$GF59)))</f>
        <v>0</v>
      </c>
      <c r="GR59" s="44">
        <f>IF(N$23=0,0,求节点(N$23:N$28,$B$23:$B$28,求节点(其他调用!$U$4:$U$20,其他调用!$V$4:$V$20,$GF59)))</f>
        <v>0</v>
      </c>
      <c r="GS59" s="44">
        <f>IF(O$23=0,0,求节点(O$23:O$28,$B$23:$B$28,求节点(其他调用!$U$4:$U$20,其他调用!$V$4:$V$20,$GF59)))</f>
        <v>0</v>
      </c>
      <c r="GT59" s="44">
        <f>IF(P$23=0,0,求节点(P$23:P$28,$B$23:$B$28,求节点(其他调用!$U$4:$U$20,其他调用!$V$4:$V$20,$GF59)))</f>
        <v>0</v>
      </c>
      <c r="GU59" s="44">
        <f>IF(Q$23=0,0,求节点(Q$23:Q$28,$B$23:$B$28,求节点(其他调用!$U$4:$U$20,其他调用!$V$4:$V$20,$GF59)))</f>
        <v>0</v>
      </c>
      <c r="GV59" s="44">
        <f>IF(R$23=0,0,求节点(R$23:R$28,$B$23:$B$28,求节点(其他调用!$U$4:$U$20,其他调用!$V$4:$V$20,$GF59)))</f>
        <v>0</v>
      </c>
      <c r="GW59" s="44">
        <f>IF(S$23=0,0,求节点(S$23:S$28,$B$23:$B$28,求节点(其他调用!$U$4:$U$20,其他调用!$V$4:$V$20,$GF59)))</f>
        <v>0</v>
      </c>
      <c r="GX59" s="44">
        <f>IF(T$23=0,0,求节点(T$23:T$28,$B$23:$B$28,求节点(其他调用!$U$4:$U$20,其他调用!$V$4:$V$20,$GF59)))</f>
        <v>0</v>
      </c>
      <c r="GY59" s="44">
        <f>IF(U$23=0,0,求节点(U$23:U$28,$B$23:$B$28,求节点(其他调用!$U$4:$U$20,其他调用!$V$4:$V$20,$GF59)))</f>
        <v>0</v>
      </c>
      <c r="GZ59" s="44">
        <f>IF(V$23=0,0,求节点(V$23:V$28,$B$23:$B$28,求节点(其他调用!$U$4:$U$20,其他调用!$V$4:$V$20,$GF59)))</f>
        <v>0</v>
      </c>
      <c r="HC59" s="44">
        <v>56</v>
      </c>
      <c r="HD59" s="44">
        <f>IF(C$4=0,0,求节点(C$4:C$9,$B$4:$B$9,求节点(其他调用!$I$4:$I$42,其他调用!$J$4:$J$42,其他调用!$AH60)))</f>
        <v>4.812640396115385</v>
      </c>
      <c r="HE59" s="44">
        <f>IF(D$4=0,0,求节点(D$4:D$9,$B$4:$B$9,求节点(其他调用!$I$4:$I$42,其他调用!$J$4:$J$42,其他调用!$AH60)))</f>
        <v>6</v>
      </c>
      <c r="HF59" s="44">
        <f>IF(E$4=0,0,求节点(E$4:E$9,$B$4:$B$9,求节点(其他调用!$I$4:$I$42,其他调用!$J$4:$J$42,其他调用!$AH60)))</f>
        <v>1.8565405709934524</v>
      </c>
      <c r="HG59" s="44">
        <f>IF(F$4=0,0,求节点(F$4:F$9,$B$4:$B$9,求节点(其他调用!$I$4:$I$42,其他调用!$J$4:$J$42,其他调用!$AH60)))</f>
        <v>0</v>
      </c>
      <c r="HH59" s="44">
        <f>IF(G$4=0,0,求节点(G$4:G$9,$B$4:$B$9,求节点(其他调用!$I$4:$I$42,其他调用!$J$4:$J$42,其他调用!$AH60)))</f>
        <v>0</v>
      </c>
      <c r="HI59" s="44">
        <f>IF(H$4=0,0,求节点(H$4:H$9,$B$4:$B$9,求节点(其他调用!$I$4:$I$42,其他调用!$J$4:$J$42,其他调用!$AH60)))</f>
        <v>0</v>
      </c>
      <c r="HJ59" s="44">
        <f>IF(I$4=0,0,求节点(I$4:I$9,$B$4:$B$9,求节点(其他调用!$I$4:$I$42,其他调用!$J$4:$J$42,其他调用!$AH60)))</f>
        <v>0</v>
      </c>
      <c r="HK59" s="44">
        <f>IF(J$4=0,0,求节点(J$4:J$9,$B$4:$B$9,求节点(其他调用!$I$4:$I$42,其他调用!$J$4:$J$42,其他调用!$AH60)))</f>
        <v>0</v>
      </c>
      <c r="HL59" s="44">
        <f>IF(K$4=0,0,求节点(K$4:K$9,$B$4:$B$9,求节点(其他调用!$I$4:$I$42,其他调用!$J$4:$J$42,其他调用!$AH60)))</f>
        <v>0</v>
      </c>
      <c r="HM59" s="44">
        <f>IF(L$4=0,0,求节点(L$4:L$9,$B$4:$B$9,求节点(其他调用!$I$4:$I$42,其他调用!$J$4:$J$42,其他调用!$AH60)))</f>
        <v>0</v>
      </c>
      <c r="HN59" s="44">
        <f>IF(M$4=0,0,求节点(M$4:M$9,$B$4:$B$9,求节点(其他调用!$I$4:$I$42,其他调用!$J$4:$J$42,其他调用!$AH60)))</f>
        <v>0</v>
      </c>
      <c r="HO59" s="44">
        <f>IF(N$4=0,0,求节点(N$4:N$9,$B$4:$B$9,求节点(其他调用!$I$4:$I$42,其他调用!$J$4:$J$42,其他调用!$AH60)))</f>
        <v>0</v>
      </c>
      <c r="HP59" s="44">
        <f>IF(O$4=0,0,求节点(O$4:O$9,$B$4:$B$9,求节点(其他调用!$I$4:$I$42,其他调用!$J$4:$J$42,其他调用!$AH60)))</f>
        <v>0</v>
      </c>
      <c r="HQ59" s="44">
        <f>IF(P$4=0,0,求节点(P$4:P$9,$B$4:$B$9,求节点(其他调用!$I$4:$I$42,其他调用!$J$4:$J$42,其他调用!$AH60)))</f>
        <v>0</v>
      </c>
      <c r="HR59" s="44">
        <f>IF(Q$4=0,0,求节点(Q$4:Q$9,$B$4:$B$9,求节点(其他调用!$I$4:$I$42,其他调用!$J$4:$J$42,其他调用!$AH60)))</f>
        <v>0</v>
      </c>
      <c r="HS59" s="44">
        <f>IF(R$4=0,0,求节点(R$4:R$9,$B$4:$B$9,求节点(其他调用!$I$4:$I$42,其他调用!$J$4:$J$42,其他调用!$AH60)))</f>
        <v>0</v>
      </c>
      <c r="HT59" s="44">
        <f>IF(S$4=0,0,求节点(S$4:S$9,$B$4:$B$9,求节点(其他调用!$I$4:$I$42,其他调用!$J$4:$J$42,其他调用!$AH60)))</f>
        <v>4.5796463950089308</v>
      </c>
      <c r="HU59" s="44">
        <f>IF(T$4=0,0,求节点(T$4:T$9,$B$4:$B$9,求节点(其他调用!$I$4:$I$42,其他调用!$J$4:$J$42,其他调用!$AH60)))</f>
        <v>3.4237301758050664</v>
      </c>
      <c r="HV59" s="44">
        <f>IF(U$4=0,0,求节点(U$4:U$9,$B$4:$B$9,求节点(其他调用!$I$4:$I$42,其他调用!$J$4:$J$42,其他调用!$AH60)))</f>
        <v>6</v>
      </c>
      <c r="HW59" s="44">
        <f>IF(V$4=0,0,求节点(V$4:V$9,$B$4:$B$9,求节点(其他调用!$I$4:$I$42,其他调用!$J$4:$J$42,其他调用!$AH60)))</f>
        <v>0</v>
      </c>
      <c r="HX59" s="44">
        <f>IF(W$4=0,0,求节点(W$4:W$9,$B$4:$B$9,求节点(其他调用!$I$4:$I$42,其他调用!$J$4:$J$42,其他调用!$AH60)))</f>
        <v>3.4899892356990909</v>
      </c>
      <c r="HY59" s="44">
        <f>IF(X$4=0,0,求节点(X$4:X$9,$B$4:$B$9,求节点(其他调用!$I$4:$I$42,其他调用!$J$4:$J$42,其他调用!$AH60)))</f>
        <v>3.4899892356990909</v>
      </c>
      <c r="HZ59" s="44">
        <f>IF(Y$4=0,0,求节点(Y$4:Y$9,$B$4:$B$9,求节点(其他调用!$I$4:$I$42,其他调用!$J$4:$J$42,其他调用!$AH60)))</f>
        <v>5.5186508790253335</v>
      </c>
      <c r="IA59" s="44">
        <f>IF(Z$4=0,0,求节点(Z$4:Z$9,$B$4:$B$9,求节点(其他调用!$I$4:$I$42,其他调用!$J$4:$J$42,其他调用!$AH60)))</f>
        <v>0</v>
      </c>
      <c r="IB59" s="44">
        <f>IF(AA$4=0,0,求节点(AA$4:AA$9,$B$4:$B$9,求节点(其他调用!$I$4:$I$42,其他调用!$J$4:$J$42,其他调用!$AH60)))</f>
        <v>3.4899892356990909</v>
      </c>
      <c r="IC59" s="44">
        <f>IF(AB$4=0,0,求节点(AB$4:AB$9,$B$4:$B$9,求节点(其他调用!$I$4:$I$42,其他调用!$J$4:$J$42,其他调用!$AH60)))</f>
        <v>6</v>
      </c>
      <c r="ID59" s="44">
        <f>IF(AC$4=0,0,求节点(AC$4:AC$9,$B$4:$B$9,求节点(其他调用!$I$4:$I$42,其他调用!$J$4:$J$42,其他调用!$AH60)))</f>
        <v>3.9510548400228385</v>
      </c>
      <c r="IE59" s="44">
        <f>IF(AD$4=0,0,求节点(AD$4:AD$9,$B$4:$B$9,求节点(其他调用!$I$4:$I$42,其他调用!$J$4:$J$42,其他调用!$AH60)))</f>
        <v>0.54653068388127124</v>
      </c>
      <c r="IF59" s="44">
        <f>IF(AE$4=0,0,求节点(AE$4:AE$9,$B$4:$B$9,求节点(其他调用!$I$4:$I$42,其他调用!$J$4:$J$42,其他调用!$AH60)))</f>
        <v>0.54653068388127124</v>
      </c>
      <c r="IG59" s="44">
        <f>IF(AF$4=0,0,求节点(AF$4:AF$9,$B$4:$B$9,求节点(其他调用!$I$4:$I$42,其他调用!$J$4:$J$42,其他调用!$AH60)))</f>
        <v>0.54653068388127124</v>
      </c>
      <c r="IH59" s="44">
        <f>IF(AG$4=0,0,求节点(AG$4:AG$9,$B$4:$B$9,求节点(其他调用!$I$4:$I$42,其他调用!$J$4:$J$42,其他调用!$AH60)))</f>
        <v>0.54653068388127124</v>
      </c>
      <c r="II59" s="44">
        <f>IF(AH$4=0,0,求节点(AH$4:AH$9,$B$4:$B$9,求节点(其他调用!$I$4:$I$42,其他调用!$J$4:$J$42,其他调用!$AH60)))</f>
        <v>0.54653068388127124</v>
      </c>
      <c r="IJ59" s="44">
        <f>IF(AI$4=0,0,求节点(AI$4:AI$9,$B$4:$B$9,求节点(其他调用!$I$4:$I$42,其他调用!$J$4:$J$42,其他调用!$AH60)))</f>
        <v>0.54653068388127124</v>
      </c>
      <c r="IK59" s="44">
        <f>IF(AJ$4=0,0,求节点(AJ$4:AJ$9,$B$4:$B$9,求节点(其他调用!$I$4:$I$42,其他调用!$J$4:$J$42,其他调用!$AH60)))</f>
        <v>0.54653068388127124</v>
      </c>
      <c r="IL59" s="44">
        <f>IF(AK$4=0,0,求节点(AK$4:AK$9,$B$4:$B$9,求节点(其他调用!$I$4:$I$42,其他调用!$J$4:$J$42,其他调用!$AH60)))</f>
        <v>0.54653068388127124</v>
      </c>
      <c r="IM59" s="44">
        <f>IF(AL$4=0,0,求节点(AL$4:AL$9,$B$4:$B$9,求节点(其他调用!$I$4:$I$42,其他调用!$J$4:$J$42,其他调用!$AH60)))</f>
        <v>0.54653068388127124</v>
      </c>
      <c r="IN59" s="44">
        <f>IF(AM$4=0,0,求节点(AM$4:AM$9,$B$4:$B$9,求节点(其他调用!$I$4:$I$42,其他调用!$J$4:$J$42,其他调用!$AH60)))</f>
        <v>0.54653068388127124</v>
      </c>
      <c r="IO59" s="44">
        <f>IF(AN$4=0,0,求节点(AN$4:AN$9,$B$4:$B$9,求节点(其他调用!$I$4:$I$42,其他调用!$J$4:$J$42,其他调用!$AH60)))</f>
        <v>0.54653068388127124</v>
      </c>
      <c r="IP59" s="44">
        <f>IF(AO$4=0,0,求节点(AO$4:AO$9,$B$4:$B$9,求节点(其他调用!$I$4:$I$42,其他调用!$J$4:$J$42,其他调用!$AH60)))</f>
        <v>0.54653068388127124</v>
      </c>
      <c r="IQ59" s="44">
        <f>IF(AP$4=0,0,求节点(AP$4:AP$9,$B$4:$B$9,求节点(其他调用!$I$4:$I$42,其他调用!$J$4:$J$42,其他调用!$AH60)))</f>
        <v>0.54653068388127124</v>
      </c>
      <c r="IR59" s="44">
        <f>IF(AQ$4=0,0,求节点(AQ$4:AQ$9,$B$4:$B$9,求节点(其他调用!$I$4:$I$42,其他调用!$J$4:$J$42,其他调用!$AH60)))</f>
        <v>0.54653068388127124</v>
      </c>
      <c r="IS59" s="44">
        <f>IF(AR$4=0,0,求节点(AR$4:AR$9,$B$4:$B$9,求节点(其他调用!$I$4:$I$42,其他调用!$J$4:$J$42,其他调用!$AH60)))</f>
        <v>0.54653068388127124</v>
      </c>
      <c r="IT59" s="44">
        <f>IF(AS$4=0,0,求节点(AS$4:AS$9,$B$4:$B$9,求节点(其他调用!$I$4:$I$42,其他调用!$J$4:$J$42,其他调用!$AH60)))</f>
        <v>0.54653068388127124</v>
      </c>
      <c r="IU59" s="44">
        <f>IF(AT$4=0,0,求节点(AT$4:AT$9,$B$4:$B$9,求节点(其他调用!$I$4:$I$42,其他调用!$J$4:$J$42,其他调用!$AH60)))</f>
        <v>0.54653068388127124</v>
      </c>
      <c r="IV59" s="44">
        <f>IF(AU$4=0,0,求节点(AU$4:AU$9,$B$4:$B$9,求节点(其他调用!$I$4:$I$42,其他调用!$J$4:$J$42,其他调用!$AH60)))</f>
        <v>0.54653068388127124</v>
      </c>
      <c r="IW59" s="44">
        <f>IF(AV$4=0,0,求节点(AV$4:AV$9,$B$4:$B$9,求节点(其他调用!$I$4:$I$42,其他调用!$J$4:$J$42,其他调用!$AH60)))</f>
        <v>0.54653068388127124</v>
      </c>
      <c r="IX59" s="44">
        <f>IF(AW$4=0,0,求节点(AW$4:AW$9,$B$4:$B$9,求节点(其他调用!$I$4:$I$42,其他调用!$J$4:$J$42,其他调用!$AH60)))</f>
        <v>0.54653068388127124</v>
      </c>
      <c r="IY59" s="44">
        <f>IF(AX$4=0,0,求节点(AX$4:AX$9,$B$4:$B$9,求节点(其他调用!$I$4:$I$42,其他调用!$J$4:$J$42,其他调用!$AH60)))</f>
        <v>0.54653068388127124</v>
      </c>
      <c r="IZ59" s="44">
        <f>IF(AY$4=0,0,求节点(AY$4:AY$9,$B$4:$B$9,求节点(其他调用!$I$4:$I$42,其他调用!$J$4:$J$42,其他调用!$AH60)))</f>
        <v>0.54653068388127124</v>
      </c>
      <c r="JA59" s="44">
        <f>IF(AZ$4=0,0,求节点(AZ$4:AZ$9,$B$4:$B$9,求节点(其他调用!$I$4:$I$42,其他调用!$J$4:$J$42,其他调用!$AH60)))</f>
        <v>0.54653068388127124</v>
      </c>
      <c r="JC59" s="44">
        <v>56</v>
      </c>
      <c r="JD59" s="44">
        <f>IF(C$23=0,0,求节点(C$23:C$28,$B$23:$B$28,求节点(其他调用!$W$4:$W$20,其他调用!$X$4:$X$20,$JC59)))</f>
        <v>0</v>
      </c>
      <c r="JE59" s="44">
        <f>IF(D$23=0,0,求节点(D$23:D$28,$B$23:$B$28,求节点(其他调用!$W$4:$W$20,其他调用!$X$4:$X$20,$JC59)))</f>
        <v>0</v>
      </c>
      <c r="JF59" s="44">
        <f>IF(E$23=0,0,求节点(E$23:E$28,$B$23:$B$28,求节点(其他调用!$W$4:$W$20,其他调用!$X$4:$X$20,$JC59)))</f>
        <v>0</v>
      </c>
      <c r="JG59" s="44">
        <f>IF(F$23=0,0,求节点(F$23:F$28,$B$23:$B$28,求节点(其他调用!$W$4:$W$20,其他调用!$X$4:$X$20,$JC59)))</f>
        <v>8.914143745698544E-4</v>
      </c>
      <c r="JH59" s="44">
        <f>IF(G$23=0,0,求节点(G$23:G$28,$B$23:$B$28,求节点(其他调用!$W$4:$W$20,其他调用!$X$4:$X$20,$JC59)))</f>
        <v>1.3371215618549481E-3</v>
      </c>
      <c r="JI59" s="44">
        <f>IF(H$23=0,0,求节点(H$23:H$28,$B$23:$B$28,求节点(其他调用!$W$4:$W$20,其他调用!$X$4:$X$20,$JC59)))</f>
        <v>1.3371215618549481E-3</v>
      </c>
      <c r="JJ59" s="44">
        <f>IF(I$23=0,0,求节点(I$23:I$28,$B$23:$B$28,求节点(其他调用!$W$4:$W$20,其他调用!$X$4:$X$20,$JC59)))</f>
        <v>2.025941760386285E-3</v>
      </c>
      <c r="JK59" s="44">
        <f>IF(J$23=0,0,求节点(J$23:J$28,$B$23:$B$28,求节点(其他调用!$W$4:$W$20,其他调用!$X$4:$X$20,$JC59)))</f>
        <v>0</v>
      </c>
      <c r="JL59" s="44">
        <f>IF(K$23=0,0,求节点(K$23:K$28,$B$23:$B$28,求节点(其他调用!$W$4:$W$20,其他调用!$X$4:$X$20,$JC59)))</f>
        <v>1.3371215618549481E-3</v>
      </c>
      <c r="JM59" s="44">
        <f>IF(L$23=0,0,求节点(L$23:L$28,$B$23:$B$28,求节点(其他调用!$W$4:$W$20,其他调用!$X$4:$X$20,$JC59)))</f>
        <v>0</v>
      </c>
      <c r="JN59" s="44">
        <f>IF(M$23=0,0,求节点(M$23:M$28,$B$23:$B$28,求节点(其他调用!$W$4:$W$20,其他调用!$X$4:$X$20,$JC59)))</f>
        <v>0</v>
      </c>
      <c r="JO59" s="44">
        <f>IF(N$23=0,0,求节点(N$23:N$28,$B$23:$B$28,求节点(其他调用!$W$4:$W$20,其他调用!$X$4:$X$20,$JC59)))</f>
        <v>0</v>
      </c>
      <c r="JP59" s="44">
        <f>IF(O$23=0,0,求节点(O$23:O$28,$B$23:$B$28,求节点(其他调用!$W$4:$W$20,其他调用!$X$4:$X$20,$JC59)))</f>
        <v>0</v>
      </c>
      <c r="JQ59" s="44">
        <f>IF(P$23=0,0,求节点(P$23:P$28,$B$23:$B$28,求节点(其他调用!$W$4:$W$20,其他调用!$X$4:$X$20,$JC59)))</f>
        <v>0</v>
      </c>
      <c r="JR59" s="44">
        <f>IF(Q$23=0,0,求节点(Q$23:Q$28,$B$23:$B$28,求节点(其他调用!$W$4:$W$20,其他调用!$X$4:$X$20,$JC59)))</f>
        <v>0</v>
      </c>
      <c r="JS59" s="44">
        <f>IF(R$23=0,0,求节点(R$23:R$28,$B$23:$B$28,求节点(其他调用!$W$4:$W$20,其他调用!$X$4:$X$20,$JC59)))</f>
        <v>0</v>
      </c>
      <c r="JT59" s="44">
        <f>IF(S$23=0,0,求节点(S$23:S$28,$B$23:$B$28,求节点(其他调用!$W$4:$W$20,其他调用!$X$4:$X$20,$JC59)))</f>
        <v>0</v>
      </c>
      <c r="JU59" s="44">
        <f>IF(T$23=0,0,求节点(T$23:T$28,$B$23:$B$28,求节点(其他调用!$W$4:$W$20,其他调用!$X$4:$X$20,$JC59)))</f>
        <v>0</v>
      </c>
      <c r="JV59" s="44">
        <f>IF(U$23=0,0,求节点(U$23:U$28,$B$23:$B$28,求节点(其他调用!$W$4:$W$20,其他调用!$X$4:$X$20,$JC59)))</f>
        <v>0</v>
      </c>
      <c r="JW59" s="44">
        <f>IF(V$23=0,0,求节点(V$23:V$28,$B$23:$B$28,求节点(其他调用!$W$4:$W$20,其他调用!$X$4:$X$20,$JC59)))</f>
        <v>0</v>
      </c>
      <c r="JZ59" s="44">
        <v>56</v>
      </c>
      <c r="KA59" s="44">
        <f>IF(C$4=0,0,求节点(C$4:C$9,$B$4:$B$9,求节点(其他调用!$L$4:$L$42,其他调用!$M$4:$M$42,其他调用!$AI60)))</f>
        <v>6</v>
      </c>
      <c r="KB59" s="44">
        <f>IF(D$4=0,0,求节点(D$4:D$9,$B$4:$B$9,求节点(其他调用!$L$4:$L$42,其他调用!$M$4:$M$42,其他调用!$AI60)))</f>
        <v>6</v>
      </c>
      <c r="KC59" s="44">
        <f>IF(E$4=0,0,求节点(E$4:E$9,$B$4:$B$9,求节点(其他调用!$L$4:$L$42,其他调用!$M$4:$M$42,其他调用!$AI60)))</f>
        <v>3.0008910737386136</v>
      </c>
      <c r="KD59" s="44">
        <f>IF(F$4=0,0,求节点(F$4:F$9,$B$4:$B$9,求节点(其他调用!$L$4:$L$42,其他调用!$M$4:$M$42,其他调用!$AI60)))</f>
        <v>0</v>
      </c>
      <c r="KE59" s="44">
        <f>IF(G$4=0,0,求节点(G$4:G$9,$B$4:$B$9,求节点(其他调用!$L$4:$L$42,其他调用!$M$4:$M$42,其他调用!$AI60)))</f>
        <v>0</v>
      </c>
      <c r="KF59" s="44">
        <f>IF(H$4=0,0,求节点(H$4:H$9,$B$4:$B$9,求节点(其他调用!$L$4:$L$42,其他调用!$M$4:$M$42,其他调用!$AI60)))</f>
        <v>0</v>
      </c>
      <c r="KG59" s="44">
        <f>IF(I$4=0,0,求节点(I$4:I$9,$B$4:$B$9,求节点(其他调用!$L$4:$L$42,其他调用!$M$4:$M$42,其他调用!$AI60)))</f>
        <v>0</v>
      </c>
      <c r="KH59" s="44">
        <f>IF(J$4=0,0,求节点(J$4:J$9,$B$4:$B$9,求节点(其他调用!$L$4:$L$42,其他调用!$M$4:$M$42,其他调用!$AI60)))</f>
        <v>0</v>
      </c>
      <c r="KI59" s="44">
        <f>IF(K$4=0,0,求节点(K$4:K$9,$B$4:$B$9,求节点(其他调用!$L$4:$L$42,其他调用!$M$4:$M$42,其他调用!$AI60)))</f>
        <v>0</v>
      </c>
      <c r="KJ59" s="44">
        <f>IF(L$4=0,0,求节点(L$4:L$9,$B$4:$B$9,求节点(其他调用!$L$4:$L$42,其他调用!$M$4:$M$42,其他调用!$AI60)))</f>
        <v>0</v>
      </c>
      <c r="KK59" s="44">
        <f>IF(M$4=0,0,求节点(M$4:M$9,$B$4:$B$9,求节点(其他调用!$L$4:$L$42,其他调用!$M$4:$M$42,其他调用!$AI60)))</f>
        <v>0</v>
      </c>
      <c r="KL59" s="44">
        <f>IF(N$4=0,0,求节点(N$4:N$9,$B$4:$B$9,求节点(其他调用!$L$4:$L$42,其他调用!$M$4:$M$42,其他调用!$AI60)))</f>
        <v>0</v>
      </c>
      <c r="KM59" s="44">
        <f>IF(O$4=0,0,求节点(O$4:O$9,$B$4:$B$9,求节点(其他调用!$L$4:$L$42,其他调用!$M$4:$M$42,其他调用!$AI60)))</f>
        <v>0</v>
      </c>
      <c r="KN59" s="44">
        <f>IF(P$4=0,0,求节点(P$4:P$9,$B$4:$B$9,求节点(其他调用!$L$4:$L$42,其他调用!$M$4:$M$42,其他调用!$AI60)))</f>
        <v>0</v>
      </c>
      <c r="KO59" s="44">
        <f>IF(Q$4=0,0,求节点(Q$4:Q$9,$B$4:$B$9,求节点(其他调用!$L$4:$L$42,其他调用!$M$4:$M$42,其他调用!$AI60)))</f>
        <v>0</v>
      </c>
      <c r="KP59" s="44">
        <f>IF(R$4=0,0,求节点(R$4:R$9,$B$4:$B$9,求节点(其他调用!$L$4:$L$42,其他调用!$M$4:$M$42,其他调用!$AI60)))</f>
        <v>0</v>
      </c>
      <c r="KQ59" s="44">
        <f>IF(S$4=0,0,求节点(S$4:S$9,$B$4:$B$9,求节点(其他调用!$L$4:$L$42,其他调用!$M$4:$M$42,其他调用!$AI60)))</f>
        <v>6</v>
      </c>
      <c r="KR59" s="44">
        <f>IF(T$4=0,0,求节点(T$4:T$9,$B$4:$B$9,求节点(其他调用!$L$4:$L$42,其他调用!$M$4:$M$42,其他调用!$AI60)))</f>
        <v>4.1383211384205909</v>
      </c>
      <c r="KS59" s="44">
        <f>IF(U$4=0,0,求节点(U$4:U$9,$B$4:$B$9,求节点(其他调用!$L$4:$L$42,其他调用!$M$4:$M$42,其他调用!$AI60)))</f>
        <v>6</v>
      </c>
      <c r="KT59" s="44">
        <f>IF(V$4=0,0,求节点(V$4:V$9,$B$4:$B$9,求节点(其他调用!$L$4:$L$42,其他调用!$M$4:$M$42,其他调用!$AI60)))</f>
        <v>0</v>
      </c>
      <c r="KU59" s="44">
        <f>IF(W$4=0,0,求节点(W$4:W$9,$B$4:$B$9,求节点(其他调用!$L$4:$L$42,其他调用!$M$4:$M$42,其他调用!$AI60)))</f>
        <v>5.3798174799467677</v>
      </c>
      <c r="KV59" s="44">
        <f>IF(X$4=0,0,求节点(X$4:X$9,$B$4:$B$9,求节点(其他调用!$L$4:$L$42,其他调用!$M$4:$M$42,其他调用!$AI60)))</f>
        <v>5.3798174799467677</v>
      </c>
      <c r="KW59" s="44">
        <f>IF(Y$4=0,0,求节点(Y$4:Y$9,$B$4:$B$9,求节点(其他调用!$L$4:$L$42,其他调用!$M$4:$M$42,其他调用!$AI60)))</f>
        <v>6</v>
      </c>
      <c r="KX59" s="44">
        <f>IF(Z$4=0,0,求节点(Z$4:Z$9,$B$4:$B$9,求节点(其他调用!$L$4:$L$42,其他调用!$M$4:$M$42,其他调用!$AI60)))</f>
        <v>0</v>
      </c>
      <c r="KY59" s="44">
        <f>IF(AA$4=0,0,求节点(AA$4:AA$9,$B$4:$B$9,求节点(其他调用!$L$4:$L$42,其他调用!$M$4:$M$42,其他调用!$AI60)))</f>
        <v>5.3798174799467677</v>
      </c>
      <c r="KZ59" s="44">
        <f>IF(AB$4=0,0,求节点(AB$4:AB$9,$B$4:$B$9,求节点(其他调用!$L$4:$L$42,其他调用!$M$4:$M$42,其他调用!$AI60)))</f>
        <v>6</v>
      </c>
      <c r="LA59" s="44">
        <f>IF(AC$4=0,0,求节点(AC$4:AC$9,$B$4:$B$9,求节点(其他调用!$L$4:$L$42,其他调用!$M$4:$M$42,其他调用!$AI60)))</f>
        <v>5.941478110725094</v>
      </c>
      <c r="LB59" s="44">
        <f>IF(AD$4=0,0,求节点(AD$4:AD$9,$B$4:$B$9,求节点(其他调用!$L$4:$L$42,其他调用!$M$4:$M$42,其他调用!$AI60)))</f>
        <v>1.0900435159606834</v>
      </c>
      <c r="LC59" s="44">
        <f>IF(AE$4=0,0,求节点(AE$4:AE$9,$B$4:$B$9,求节点(其他调用!$L$4:$L$42,其他调用!$M$4:$M$42,其他调用!$AI60)))</f>
        <v>1.0900435159606834</v>
      </c>
      <c r="LD59" s="44">
        <f>IF(AF$4=0,0,求节点(AF$4:AF$9,$B$4:$B$9,求节点(其他调用!$L$4:$L$42,其他调用!$M$4:$M$42,其他调用!$AI60)))</f>
        <v>1.0900435159606834</v>
      </c>
      <c r="LE59" s="44">
        <f>IF(AG$4=0,0,求节点(AG$4:AG$9,$B$4:$B$9,求节点(其他调用!$L$4:$L$42,其他调用!$M$4:$M$42,其他调用!$AI60)))</f>
        <v>1.0900435159606834</v>
      </c>
      <c r="LF59" s="44">
        <f>IF(AH$4=0,0,求节点(AH$4:AH$9,$B$4:$B$9,求节点(其他调用!$L$4:$L$42,其他调用!$M$4:$M$42,其他调用!$AI60)))</f>
        <v>1.0900435159606834</v>
      </c>
      <c r="LG59" s="44">
        <f>IF(AI$4=0,0,求节点(AI$4:AI$9,$B$4:$B$9,求节点(其他调用!$L$4:$L$42,其他调用!$M$4:$M$42,其他调用!$AI60)))</f>
        <v>1.0900435159606834</v>
      </c>
      <c r="LH59" s="44">
        <f>IF(AJ$4=0,0,求节点(AJ$4:AJ$9,$B$4:$B$9,求节点(其他调用!$L$4:$L$42,其他调用!$M$4:$M$42,其他调用!$AI60)))</f>
        <v>1.0900435159606834</v>
      </c>
      <c r="LI59" s="44">
        <f>IF(AK$4=0,0,求节点(AK$4:AK$9,$B$4:$B$9,求节点(其他调用!$L$4:$L$42,其他调用!$M$4:$M$42,其他调用!$AI60)))</f>
        <v>1.0900435159606834</v>
      </c>
      <c r="LJ59" s="44">
        <f>IF(AL$4=0,0,求节点(AL$4:AL$9,$B$4:$B$9,求节点(其他调用!$L$4:$L$42,其他调用!$M$4:$M$42,其他调用!$AI60)))</f>
        <v>1.0900435159606834</v>
      </c>
      <c r="LK59" s="44">
        <f>IF(AM$4=0,0,求节点(AM$4:AM$9,$B$4:$B$9,求节点(其他调用!$L$4:$L$42,其他调用!$M$4:$M$42,其他调用!$AI60)))</f>
        <v>1.0900435159606834</v>
      </c>
      <c r="LL59" s="44">
        <f>IF(AN$4=0,0,求节点(AN$4:AN$9,$B$4:$B$9,求节点(其他调用!$L$4:$L$42,其他调用!$M$4:$M$42,其他调用!$AI60)))</f>
        <v>1.0900435159606834</v>
      </c>
      <c r="LM59" s="44">
        <f>IF(AO$4=0,0,求节点(AO$4:AO$9,$B$4:$B$9,求节点(其他调用!$L$4:$L$42,其他调用!$M$4:$M$42,其他调用!$AI60)))</f>
        <v>1.0900435159606834</v>
      </c>
      <c r="LN59" s="44">
        <f>IF(AP$4=0,0,求节点(AP$4:AP$9,$B$4:$B$9,求节点(其他调用!$L$4:$L$42,其他调用!$M$4:$M$42,其他调用!$AI60)))</f>
        <v>1.0900435159606834</v>
      </c>
      <c r="LO59" s="44">
        <f>IF(AQ$4=0,0,求节点(AQ$4:AQ$9,$B$4:$B$9,求节点(其他调用!$L$4:$L$42,其他调用!$M$4:$M$42,其他调用!$AI60)))</f>
        <v>1.0900435159606834</v>
      </c>
      <c r="LP59" s="44">
        <f>IF(AR$4=0,0,求节点(AR$4:AR$9,$B$4:$B$9,求节点(其他调用!$L$4:$L$42,其他调用!$M$4:$M$42,其他调用!$AI60)))</f>
        <v>1.0900435159606834</v>
      </c>
      <c r="LQ59" s="44">
        <f>IF(AS$4=0,0,求节点(AS$4:AS$9,$B$4:$B$9,求节点(其他调用!$L$4:$L$42,其他调用!$M$4:$M$42,其他调用!$AI60)))</f>
        <v>1.0900435159606834</v>
      </c>
      <c r="LR59" s="44">
        <f>IF(AT$4=0,0,求节点(AT$4:AT$9,$B$4:$B$9,求节点(其他调用!$L$4:$L$42,其他调用!$M$4:$M$42,其他调用!$AI60)))</f>
        <v>1.0900435159606834</v>
      </c>
      <c r="LS59" s="44">
        <f>IF(AU$4=0,0,求节点(AU$4:AU$9,$B$4:$B$9,求节点(其他调用!$L$4:$L$42,其他调用!$M$4:$M$42,其他调用!$AI60)))</f>
        <v>1.0900435159606834</v>
      </c>
      <c r="LT59" s="44">
        <f>IF(AV$4=0,0,求节点(AV$4:AV$9,$B$4:$B$9,求节点(其他调用!$L$4:$L$42,其他调用!$M$4:$M$42,其他调用!$AI60)))</f>
        <v>1.0900435159606834</v>
      </c>
      <c r="LU59" s="44">
        <f>IF(AW$4=0,0,求节点(AW$4:AW$9,$B$4:$B$9,求节点(其他调用!$L$4:$L$42,其他调用!$M$4:$M$42,其他调用!$AI60)))</f>
        <v>1.0900435159606834</v>
      </c>
      <c r="LV59" s="44">
        <f>IF(AX$4=0,0,求节点(AX$4:AX$9,$B$4:$B$9,求节点(其他调用!$L$4:$L$42,其他调用!$M$4:$M$42,其他调用!$AI60)))</f>
        <v>1.0900435159606834</v>
      </c>
      <c r="LW59" s="44">
        <f>IF(AY$4=0,0,求节点(AY$4:AY$9,$B$4:$B$9,求节点(其他调用!$L$4:$L$42,其他调用!$M$4:$M$42,其他调用!$AI60)))</f>
        <v>1.0900435159606834</v>
      </c>
      <c r="LX59" s="44">
        <f>IF(AZ$4=0,0,求节点(AZ$4:AZ$9,$B$4:$B$9,求节点(其他调用!$L$4:$L$42,其他调用!$M$4:$M$42,其他调用!$AI60)))</f>
        <v>1.0900435159606834</v>
      </c>
      <c r="LZ59" s="44">
        <v>56</v>
      </c>
      <c r="MA59" s="44">
        <f>IF(C$23=0,0,求节点(C$23:C$28,$B$23:$B$28,求节点(其他调用!$Y$4:$Y$20,其他调用!$Z$4:$Z$20,$LZ59)))</f>
        <v>0</v>
      </c>
      <c r="MB59" s="44">
        <f>IF(D$23=0,0,求节点(D$23:D$28,$B$23:$B$28,求节点(其他调用!$Y$4:$Y$20,其他调用!$Z$4:$Z$20,$LZ59)))</f>
        <v>0</v>
      </c>
      <c r="MC59" s="44">
        <f>IF(E$23=0,0,求节点(E$23:E$28,$B$23:$B$28,求节点(其他调用!$Y$4:$Y$20,其他调用!$Z$4:$Z$20,$LZ59)))</f>
        <v>0</v>
      </c>
      <c r="MD59" s="44">
        <f>IF(F$23=0,0,求节点(F$23:F$28,$B$23:$B$28,求节点(其他调用!$Y$4:$Y$20,其他调用!$Z$4:$Z$20,$LZ59)))</f>
        <v>0</v>
      </c>
      <c r="ME59" s="44">
        <f>IF(G$23=0,0,求节点(G$23:G$28,$B$23:$B$28,求节点(其他调用!$Y$4:$Y$20,其他调用!$Z$4:$Z$20,$LZ59)))</f>
        <v>0</v>
      </c>
      <c r="MF59" s="44">
        <f>IF(H$23=0,0,求节点(H$23:H$28,$B$23:$B$28,求节点(其他调用!$Y$4:$Y$20,其他调用!$Z$4:$Z$20,$LZ59)))</f>
        <v>0</v>
      </c>
      <c r="MG59" s="44">
        <f>IF(I$23=0,0,求节点(I$23:I$28,$B$23:$B$28,求节点(其他调用!$Y$4:$Y$20,其他调用!$Z$4:$Z$20,$LZ59)))</f>
        <v>0</v>
      </c>
      <c r="MH59" s="44">
        <f>IF(J$23=0,0,求节点(J$23:J$28,$B$23:$B$28,求节点(其他调用!$Y$4:$Y$20,其他调用!$Z$4:$Z$20,$LZ59)))</f>
        <v>0</v>
      </c>
      <c r="MI59" s="44">
        <f>IF(K$23=0,0,求节点(K$23:K$28,$B$23:$B$28,求节点(其他调用!$Y$4:$Y$20,其他调用!$Z$4:$Z$20,$LZ59)))</f>
        <v>0</v>
      </c>
      <c r="MJ59" s="44">
        <f>IF(L$23=0,0,求节点(L$23:L$28,$B$23:$B$28,求节点(其他调用!$Y$4:$Y$20,其他调用!$Z$4:$Z$20,$LZ59)))</f>
        <v>0</v>
      </c>
      <c r="MK59" s="44">
        <f>IF(M$23=0,0,求节点(M$23:M$28,$B$23:$B$28,求节点(其他调用!$Y$4:$Y$20,其他调用!$Z$4:$Z$20,$LZ59)))</f>
        <v>0</v>
      </c>
      <c r="ML59" s="44">
        <f>IF(N$23=0,0,求节点(N$23:N$28,$B$23:$B$28,求节点(其他调用!$Y$4:$Y$20,其他调用!$Z$4:$Z$20,$LZ59)))</f>
        <v>0</v>
      </c>
      <c r="MM59" s="44">
        <f>IF(O$23=0,0,求节点(O$23:O$28,$B$23:$B$28,求节点(其他调用!$Y$4:$Y$20,其他调用!$Z$4:$Z$20,$LZ59)))</f>
        <v>0</v>
      </c>
      <c r="MN59" s="44">
        <f>IF(P$23=0,0,求节点(P$23:P$28,$B$23:$B$28,求节点(其他调用!$Y$4:$Y$20,其他调用!$Z$4:$Z$20,$LZ59)))</f>
        <v>0</v>
      </c>
      <c r="MO59" s="44">
        <f>IF(Q$23=0,0,求节点(Q$23:Q$28,$B$23:$B$28,求节点(其他调用!$Y$4:$Y$20,其他调用!$Z$4:$Z$20,$LZ59)))</f>
        <v>0</v>
      </c>
      <c r="MP59" s="44">
        <f>IF(R$23=0,0,求节点(R$23:R$28,$B$23:$B$28,求节点(其他调用!$Y$4:$Y$20,其他调用!$Z$4:$Z$20,$LZ59)))</f>
        <v>0</v>
      </c>
      <c r="MQ59" s="44">
        <f>IF(S$23=0,0,求节点(S$23:S$28,$B$23:$B$28,求节点(其他调用!$Y$4:$Y$20,其他调用!$Z$4:$Z$20,$LZ59)))</f>
        <v>0</v>
      </c>
      <c r="MR59" s="44">
        <f>IF(T$23=0,0,求节点(T$23:T$28,$B$23:$B$28,求节点(其他调用!$Y$4:$Y$20,其他调用!$Z$4:$Z$20,$LZ59)))</f>
        <v>0</v>
      </c>
      <c r="MS59" s="44">
        <f>IF(U$23=0,0,求节点(U$23:U$28,$B$23:$B$28,求节点(其他调用!$Y$4:$Y$20,其他调用!$Z$4:$Z$20,$LZ59)))</f>
        <v>0</v>
      </c>
      <c r="MT59" s="44">
        <f>IF(V$23=0,0,求节点(V$23:V$28,$B$23:$B$28,求节点(其他调用!$Y$4:$Y$20,其他调用!$Z$4:$Z$20,$LZ59)))</f>
        <v>0</v>
      </c>
      <c r="MW59" s="44">
        <v>56</v>
      </c>
      <c r="MX59" s="44">
        <f>IF(C$4=0,0,求节点(C$4:C$9,$B$4:$B$9,求节点(其他调用!$O$4:$O$42,其他调用!$P$4:$P$42,其他调用!$AJ60)))</f>
        <v>6</v>
      </c>
      <c r="MY59" s="44">
        <f>IF(D$4=0,0,求节点(D$4:D$9,$B$4:$B$9,求节点(其他调用!$O$4:$O$42,其他调用!$P$4:$P$42,其他调用!$AJ60)))</f>
        <v>6</v>
      </c>
      <c r="MZ59" s="44">
        <f>IF(E$4=0,0,求节点(E$4:E$9,$B$4:$B$9,求节点(其他调用!$O$4:$O$42,其他调用!$P$4:$P$42,其他调用!$AJ60)))</f>
        <v>3.06446446057911</v>
      </c>
      <c r="NA59" s="44">
        <f>IF(F$4=0,0,求节点(F$4:F$9,$B$4:$B$9,求节点(其他调用!$O$4:$O$42,其他调用!$P$4:$P$42,其他调用!$AJ60)))</f>
        <v>0</v>
      </c>
      <c r="NB59" s="44">
        <f>IF(G$4=0,0,求节点(G$4:G$9,$B$4:$B$9,求节点(其他调用!$O$4:$O$42,其他调用!$P$4:$P$42,其他调用!$AJ60)))</f>
        <v>0</v>
      </c>
      <c r="NC59" s="44">
        <f>IF(H$4=0,0,求节点(H$4:H$9,$B$4:$B$9,求节点(其他调用!$O$4:$O$42,其他调用!$P$4:$P$42,其他调用!$AJ60)))</f>
        <v>0</v>
      </c>
      <c r="ND59" s="44">
        <f>IF(I$4=0,0,求节点(I$4:I$9,$B$4:$B$9,求节点(其他调用!$O$4:$O$42,其他调用!$P$4:$P$42,其他调用!$AJ60)))</f>
        <v>0</v>
      </c>
      <c r="NE59" s="44">
        <f>IF(J$4=0,0,求节点(J$4:J$9,$B$4:$B$9,求节点(其他调用!$O$4:$O$42,其他调用!$P$4:$P$42,其他调用!$AJ60)))</f>
        <v>0</v>
      </c>
      <c r="NF59" s="44">
        <f>IF(K$4=0,0,求节点(K$4:K$9,$B$4:$B$9,求节点(其他调用!$O$4:$O$42,其他调用!$P$4:$P$42,其他调用!$AJ60)))</f>
        <v>0</v>
      </c>
      <c r="NG59" s="44">
        <f>IF(L$4=0,0,求节点(L$4:L$9,$B$4:$B$9,求节点(其他调用!$O$4:$O$42,其他调用!$P$4:$P$42,其他调用!$AJ60)))</f>
        <v>0</v>
      </c>
      <c r="NH59" s="44">
        <f>IF(M$4=0,0,求节点(M$4:M$9,$B$4:$B$9,求节点(其他调用!$O$4:$O$42,其他调用!$P$4:$P$42,其他调用!$AJ60)))</f>
        <v>0</v>
      </c>
      <c r="NI59" s="44">
        <f>IF(N$4=0,0,求节点(N$4:N$9,$B$4:$B$9,求节点(其他调用!$O$4:$O$42,其他调用!$P$4:$P$42,其他调用!$AJ60)))</f>
        <v>0</v>
      </c>
      <c r="NJ59" s="44">
        <f>IF(O$4=0,0,求节点(O$4:O$9,$B$4:$B$9,求节点(其他调用!$O$4:$O$42,其他调用!$P$4:$P$42,其他调用!$AJ60)))</f>
        <v>0</v>
      </c>
      <c r="NK59" s="44">
        <f>IF(P$4=0,0,求节点(P$4:P$9,$B$4:$B$9,求节点(其他调用!$O$4:$O$42,其他调用!$P$4:$P$42,其他调用!$AJ60)))</f>
        <v>0</v>
      </c>
      <c r="NL59" s="44">
        <f>IF(Q$4=0,0,求节点(Q$4:Q$9,$B$4:$B$9,求节点(其他调用!$O$4:$O$42,其他调用!$P$4:$P$42,其他调用!$AJ60)))</f>
        <v>0</v>
      </c>
      <c r="NM59" s="44">
        <f>IF(R$4=0,0,求节点(R$4:R$9,$B$4:$B$9,求节点(其他调用!$O$4:$O$42,其他调用!$P$4:$P$42,其他调用!$AJ60)))</f>
        <v>0</v>
      </c>
      <c r="NN59" s="44">
        <f>IF(S$4=0,0,求节点(S$4:S$9,$B$4:$B$9,求节点(其他调用!$O$4:$O$42,其他调用!$P$4:$P$42,其他调用!$AJ60)))</f>
        <v>6</v>
      </c>
      <c r="NO59" s="44">
        <f>IF(T$4=0,0,求节点(T$4:T$9,$B$4:$B$9,求节点(其他调用!$O$4:$O$42,其他调用!$P$4:$P$42,其他调用!$AJ60)))</f>
        <v>5.1957930688529386</v>
      </c>
      <c r="NP59" s="44">
        <f>IF(U$4=0,0,求节点(U$4:U$9,$B$4:$B$9,求节点(其他调用!$O$4:$O$42,其他调用!$P$4:$P$42,其他调用!$AJ60)))</f>
        <v>6</v>
      </c>
      <c r="NQ59" s="44">
        <f>IF(V$4=0,0,求节点(V$4:V$9,$B$4:$B$9,求节点(其他调用!$O$4:$O$42,其他调用!$P$4:$P$42,其他调用!$AJ60)))</f>
        <v>0</v>
      </c>
      <c r="NR59" s="44">
        <f>IF(W$4=0,0,求节点(W$4:W$9,$B$4:$B$9,求节点(其他调用!$O$4:$O$42,其他调用!$P$4:$P$42,其他调用!$AJ60)))</f>
        <v>6</v>
      </c>
      <c r="NS59" s="44">
        <f>IF(X$4=0,0,求节点(X$4:X$9,$B$4:$B$9,求节点(其他调用!$O$4:$O$42,其他调用!$P$4:$P$42,其他调用!$AJ60)))</f>
        <v>6</v>
      </c>
      <c r="NT59" s="44">
        <f>IF(Y$4=0,0,求节点(Y$4:Y$9,$B$4:$B$9,求节点(其他调用!$O$4:$O$42,其他调用!$P$4:$P$42,其他调用!$AJ60)))</f>
        <v>6</v>
      </c>
      <c r="NU59" s="44">
        <f>IF(Z$4=0,0,求节点(Z$4:Z$9,$B$4:$B$9,求节点(其他调用!$O$4:$O$42,其他调用!$P$4:$P$42,其他调用!$AJ60)))</f>
        <v>0</v>
      </c>
      <c r="NV59" s="44">
        <f>IF(AA$4=0,0,求节点(AA$4:AA$9,$B$4:$B$9,求节点(其他调用!$O$4:$O$42,其他调用!$P$4:$P$42,其他调用!$AJ60)))</f>
        <v>6</v>
      </c>
      <c r="NW59" s="44">
        <f>IF(AB$4=0,0,求节点(AB$4:AB$9,$B$4:$B$9,求节点(其他调用!$O$4:$O$42,其他调用!$P$4:$P$42,其他调用!$AJ60)))</f>
        <v>6</v>
      </c>
      <c r="NX59" s="44">
        <f>IF(AC$4=0,0,求节点(AC$4:AC$9,$B$4:$B$9,求节点(其他调用!$O$4:$O$42,其他调用!$P$4:$P$42,其他调用!$AJ60)))</f>
        <v>6</v>
      </c>
      <c r="NY59" s="44">
        <f>IF(AD$4=0,0,求节点(AD$4:AD$9,$B$4:$B$9,求节点(其他调用!$O$4:$O$42,其他调用!$P$4:$P$42,其他调用!$AJ60)))</f>
        <v>1.8820754289512438</v>
      </c>
      <c r="NZ59" s="44">
        <f>IF(AE$4=0,0,求节点(AE$4:AE$9,$B$4:$B$9,求节点(其他调用!$O$4:$O$42,其他调用!$P$4:$P$42,其他调用!$AJ60)))</f>
        <v>1.8820754289512438</v>
      </c>
      <c r="OA59" s="44">
        <f>IF(AF$4=0,0,求节点(AF$4:AF$9,$B$4:$B$9,求节点(其他调用!$O$4:$O$42,其他调用!$P$4:$P$42,其他调用!$AJ60)))</f>
        <v>1.8820754289512438</v>
      </c>
      <c r="OB59" s="44">
        <f>IF(AG$4=0,0,求节点(AG$4:AG$9,$B$4:$B$9,求节点(其他调用!$O$4:$O$42,其他调用!$P$4:$P$42,其他调用!$AJ60)))</f>
        <v>1.8820754289512438</v>
      </c>
      <c r="OC59" s="44">
        <f>IF(AH$4=0,0,求节点(AH$4:AH$9,$B$4:$B$9,求节点(其他调用!$O$4:$O$42,其他调用!$P$4:$P$42,其他调用!$AJ60)))</f>
        <v>1.8820754289512438</v>
      </c>
      <c r="OD59" s="44">
        <f>IF(AI$4=0,0,求节点(AI$4:AI$9,$B$4:$B$9,求节点(其他调用!$O$4:$O$42,其他调用!$P$4:$P$42,其他调用!$AJ60)))</f>
        <v>1.8820754289512438</v>
      </c>
      <c r="OE59" s="44">
        <f>IF(AJ$4=0,0,求节点(AJ$4:AJ$9,$B$4:$B$9,求节点(其他调用!$O$4:$O$42,其他调用!$P$4:$P$42,其他调用!$AJ60)))</f>
        <v>1.8820754289512438</v>
      </c>
      <c r="OF59" s="44">
        <f>IF(AK$4=0,0,求节点(AK$4:AK$9,$B$4:$B$9,求节点(其他调用!$O$4:$O$42,其他调用!$P$4:$P$42,其他调用!$AJ60)))</f>
        <v>1.8820754289512438</v>
      </c>
      <c r="OG59" s="44">
        <f>IF(AL$4=0,0,求节点(AL$4:AL$9,$B$4:$B$9,求节点(其他调用!$O$4:$O$42,其他调用!$P$4:$P$42,其他调用!$AJ60)))</f>
        <v>1.8820754289512438</v>
      </c>
      <c r="OH59" s="44">
        <f>IF(AM$4=0,0,求节点(AM$4:AM$9,$B$4:$B$9,求节点(其他调用!$O$4:$O$42,其他调用!$P$4:$P$42,其他调用!$AJ60)))</f>
        <v>1.8820754289512438</v>
      </c>
      <c r="OI59" s="44">
        <f>IF(AN$4=0,0,求节点(AN$4:AN$9,$B$4:$B$9,求节点(其他调用!$O$4:$O$42,其他调用!$P$4:$P$42,其他调用!$AJ60)))</f>
        <v>1.8820754289512438</v>
      </c>
      <c r="OJ59" s="44">
        <f>IF(AO$4=0,0,求节点(AO$4:AO$9,$B$4:$B$9,求节点(其他调用!$O$4:$O$42,其他调用!$P$4:$P$42,其他调用!$AJ60)))</f>
        <v>1.8820754289512438</v>
      </c>
      <c r="OK59" s="44">
        <f>IF(AP$4=0,0,求节点(AP$4:AP$9,$B$4:$B$9,求节点(其他调用!$O$4:$O$42,其他调用!$P$4:$P$42,其他调用!$AJ60)))</f>
        <v>1.8820754289512438</v>
      </c>
      <c r="OL59" s="44">
        <f>IF(AQ$4=0,0,求节点(AQ$4:AQ$9,$B$4:$B$9,求节点(其他调用!$O$4:$O$42,其他调用!$P$4:$P$42,其他调用!$AJ60)))</f>
        <v>1.8820754289512438</v>
      </c>
      <c r="OM59" s="44">
        <f>IF(AR$4=0,0,求节点(AR$4:AR$9,$B$4:$B$9,求节点(其他调用!$O$4:$O$42,其他调用!$P$4:$P$42,其他调用!$AJ60)))</f>
        <v>1.8820754289512438</v>
      </c>
      <c r="ON59" s="44">
        <f>IF(AS$4=0,0,求节点(AS$4:AS$9,$B$4:$B$9,求节点(其他调用!$O$4:$O$42,其他调用!$P$4:$P$42,其他调用!$AJ60)))</f>
        <v>1.8820754289512438</v>
      </c>
      <c r="OO59" s="44">
        <f>IF(AT$4=0,0,求节点(AT$4:AT$9,$B$4:$B$9,求节点(其他调用!$O$4:$O$42,其他调用!$P$4:$P$42,其他调用!$AJ60)))</f>
        <v>1.8820754289512438</v>
      </c>
      <c r="OP59" s="44">
        <f>IF(AU$4=0,0,求节点(AU$4:AU$9,$B$4:$B$9,求节点(其他调用!$O$4:$O$42,其他调用!$P$4:$P$42,其他调用!$AJ60)))</f>
        <v>1.8820754289512438</v>
      </c>
      <c r="OQ59" s="44">
        <f>IF(AV$4=0,0,求节点(AV$4:AV$9,$B$4:$B$9,求节点(其他调用!$O$4:$O$42,其他调用!$P$4:$P$42,其他调用!$AJ60)))</f>
        <v>1.8820754289512438</v>
      </c>
      <c r="OR59" s="44">
        <f>IF(AW$4=0,0,求节点(AW$4:AW$9,$B$4:$B$9,求节点(其他调用!$O$4:$O$42,其他调用!$P$4:$P$42,其他调用!$AJ60)))</f>
        <v>1.8820754289512438</v>
      </c>
      <c r="OS59" s="44">
        <f>IF(AX$4=0,0,求节点(AX$4:AX$9,$B$4:$B$9,求节点(其他调用!$O$4:$O$42,其他调用!$P$4:$P$42,其他调用!$AJ60)))</f>
        <v>1.8820754289512438</v>
      </c>
      <c r="OT59" s="44">
        <f>IF(AY$4=0,0,求节点(AY$4:AY$9,$B$4:$B$9,求节点(其他调用!$O$4:$O$42,其他调用!$P$4:$P$42,其他调用!$AJ60)))</f>
        <v>1.8820754289512438</v>
      </c>
      <c r="OU59" s="44">
        <f>IF(AZ$4=0,0,求节点(AZ$4:AZ$9,$B$4:$B$9,求节点(其他调用!$O$4:$O$42,其他调用!$P$4:$P$42,其他调用!$AJ60)))</f>
        <v>1.8820754289512438</v>
      </c>
      <c r="OW59" s="44">
        <v>56</v>
      </c>
      <c r="OX59" s="44">
        <f>IF(C$23=0,0,求节点(C$23:C$28,$B$23:$B$28,求节点(其他调用!$AA$4:$AA$20,其他调用!$AB$4:$AB$20,$OW59)))</f>
        <v>0</v>
      </c>
      <c r="OY59" s="44">
        <f>IF(D$23=0,0,求节点(D$23:D$28,$B$23:$B$28,求节点(其他调用!$AA$4:$AA$20,其他调用!$AB$4:$AB$20,$OW59)))</f>
        <v>0</v>
      </c>
      <c r="OZ59" s="44">
        <f>IF(E$23=0,0,求节点(E$23:E$28,$B$23:$B$28,求节点(其他调用!$AA$4:$AA$20,其他调用!$AB$4:$AB$20,$OW59)))</f>
        <v>0</v>
      </c>
      <c r="PA59" s="44">
        <f>IF(F$23=0,0,求节点(F$23:F$28,$B$23:$B$28,求节点(其他调用!$AA$4:$AA$20,其他调用!$AB$4:$AB$20,$OW59)))</f>
        <v>7.3268122801672941E-4</v>
      </c>
      <c r="PB59" s="44">
        <f>IF(G$23=0,0,求节点(G$23:G$28,$B$23:$B$28,求节点(其他调用!$AA$4:$AA$20,其他调用!$AB$4:$AB$20,$OW59)))</f>
        <v>1.0990218420252607E-3</v>
      </c>
      <c r="PC59" s="44">
        <f>IF(H$23=0,0,求节点(H$23:H$28,$B$23:$B$28,求节点(其他调用!$AA$4:$AA$20,其他调用!$AB$4:$AB$20,$OW59)))</f>
        <v>1.0990218420252607E-3</v>
      </c>
      <c r="PD59" s="44">
        <f>IF(I$23=0,0,求节点(I$23:I$28,$B$23:$B$28,求节点(其他调用!$AA$4:$AA$20,其他调用!$AB$4:$AB$20,$OW59)))</f>
        <v>1.6651846091291223E-3</v>
      </c>
      <c r="PE59" s="44">
        <f>IF(J$23=0,0,求节点(J$23:J$28,$B$23:$B$28,求节点(其他调用!$AA$4:$AA$20,其他调用!$AB$4:$AB$20,$OW59)))</f>
        <v>0</v>
      </c>
      <c r="PF59" s="44">
        <f>IF(K$23=0,0,求节点(K$23:K$28,$B$23:$B$28,求节点(其他调用!$AA$4:$AA$20,其他调用!$AB$4:$AB$20,$OW59)))</f>
        <v>1.0990218420252607E-3</v>
      </c>
      <c r="PG59" s="44">
        <f>IF(L$23=0,0,求节点(L$23:L$28,$B$23:$B$28,求节点(其他调用!$AA$4:$AA$20,其他调用!$AB$4:$AB$20,$OW59)))</f>
        <v>0</v>
      </c>
      <c r="PH59" s="44">
        <f>IF(M$23=0,0,求节点(M$23:M$28,$B$23:$B$28,求节点(其他调用!$AA$4:$AA$20,其他调用!$AB$4:$AB$20,$OW59)))</f>
        <v>0</v>
      </c>
      <c r="PI59" s="44">
        <f>IF(N$23=0,0,求节点(N$23:N$28,$B$23:$B$28,求节点(其他调用!$AA$4:$AA$20,其他调用!$AB$4:$AB$20,$OW59)))</f>
        <v>0</v>
      </c>
      <c r="PJ59" s="44">
        <f>IF(O$23=0,0,求节点(O$23:O$28,$B$23:$B$28,求节点(其他调用!$AA$4:$AA$20,其他调用!$AB$4:$AB$20,$OW59)))</f>
        <v>0</v>
      </c>
      <c r="PK59" s="44">
        <f>IF(P$23=0,0,求节点(P$23:P$28,$B$23:$B$28,求节点(其他调用!$AA$4:$AA$20,其他调用!$AB$4:$AB$20,$OW59)))</f>
        <v>0</v>
      </c>
      <c r="PL59" s="44">
        <f>IF(Q$23=0,0,求节点(Q$23:Q$28,$B$23:$B$28,求节点(其他调用!$AA$4:$AA$20,其他调用!$AB$4:$AB$20,$OW59)))</f>
        <v>0</v>
      </c>
      <c r="PM59" s="44">
        <f>IF(R$23=0,0,求节点(R$23:R$28,$B$23:$B$28,求节点(其他调用!$AA$4:$AA$20,其他调用!$AB$4:$AB$20,$OW59)))</f>
        <v>0</v>
      </c>
      <c r="PN59" s="44">
        <f>IF(S$23=0,0,求节点(S$23:S$28,$B$23:$B$28,求节点(其他调用!$AA$4:$AA$20,其他调用!$AB$4:$AB$20,$OW59)))</f>
        <v>0</v>
      </c>
      <c r="PO59" s="44">
        <f>IF(T$23=0,0,求节点(T$23:T$28,$B$23:$B$28,求节点(其他调用!$AA$4:$AA$20,其他调用!$AB$4:$AB$20,$OW59)))</f>
        <v>0</v>
      </c>
      <c r="PP59" s="44">
        <f>IF(U$23=0,0,求节点(U$23:U$28,$B$23:$B$28,求节点(其他调用!$AA$4:$AA$20,其他调用!$AB$4:$AB$20,$OW59)))</f>
        <v>0</v>
      </c>
      <c r="PQ59" s="44">
        <f>IF(V$23=0,0,求节点(V$23:V$28,$B$23:$B$28,求节点(其他调用!$AA$4:$AA$20,其他调用!$AB$4:$AB$20,$OW59)))</f>
        <v>0</v>
      </c>
    </row>
    <row r="60" spans="61:433" x14ac:dyDescent="0.2">
      <c r="BI60" s="44">
        <v>57</v>
      </c>
      <c r="BJ60" s="44">
        <f>IF(C$4=0,0,求节点(C$4:C$9,$B$4:$B$9,求节点(其他调用!$C$4:$C$42,其他调用!$D$4:$D$42,其他调用!$AF61)))</f>
        <v>3.609272849056842</v>
      </c>
      <c r="BK60" s="44">
        <f>IF(D$4=0,0,求节点(D$4:D$9,$B$4:$B$9,求节点(其他调用!$C$4:$C$42,其他调用!$D$4:$D$42,其他调用!$AF61)))</f>
        <v>6</v>
      </c>
      <c r="BL60" s="44">
        <f>IF(E$4=0,0,求节点(E$4:E$9,$B$4:$B$9,求节点(其他调用!$C$4:$C$42,其他调用!$D$4:$D$42,其他调用!$AF61)))</f>
        <v>1.3080500494385512</v>
      </c>
      <c r="BM60" s="44">
        <f>IF(F$4=0,0,求节点(F$4:F$9,$B$4:$B$9,求节点(其他调用!$C$4:$C$42,其他调用!$D$4:$D$42,其他调用!$AF61)))</f>
        <v>0</v>
      </c>
      <c r="BN60" s="44">
        <f>IF(G$4=0,0,求节点(G$4:G$9,$B$4:$B$9,求节点(其他调用!$C$4:$C$42,其他调用!$D$4:$D$42,其他调用!$AF61)))</f>
        <v>0</v>
      </c>
      <c r="BO60" s="44">
        <f>IF(H$4=0,0,求节点(H$4:H$9,$B$4:$B$9,求节点(其他调用!$C$4:$C$42,其他调用!$D$4:$D$42,其他调用!$AF61)))</f>
        <v>0</v>
      </c>
      <c r="BP60" s="44">
        <f>IF(I$4=0,0,求节点(I$4:I$9,$B$4:$B$9,求节点(其他调用!$C$4:$C$42,其他调用!$D$4:$D$42,其他调用!$AF61)))</f>
        <v>0</v>
      </c>
      <c r="BQ60" s="44">
        <f>IF(J$4=0,0,求节点(J$4:J$9,$B$4:$B$9,求节点(其他调用!$C$4:$C$42,其他调用!$D$4:$D$42,其他调用!$AF61)))</f>
        <v>0</v>
      </c>
      <c r="BR60" s="44">
        <f>IF(K$4=0,0,求节点(K$4:K$9,$B$4:$B$9,求节点(其他调用!$C$4:$C$42,其他调用!$D$4:$D$42,其他调用!$AF61)))</f>
        <v>0</v>
      </c>
      <c r="BS60" s="44">
        <f>IF(L$4=0,0,求节点(L$4:L$9,$B$4:$B$9,求节点(其他调用!$C$4:$C$42,其他调用!$D$4:$D$42,其他调用!$AF61)))</f>
        <v>0</v>
      </c>
      <c r="BT60" s="44">
        <f>IF(M$4=0,0,求节点(M$4:M$9,$B$4:$B$9,求节点(其他调用!$C$4:$C$42,其他调用!$D$4:$D$42,其他调用!$AF61)))</f>
        <v>0</v>
      </c>
      <c r="BU60" s="44">
        <f>IF(N$4=0,0,求节点(N$4:N$9,$B$4:$B$9,求节点(其他调用!$C$4:$C$42,其他调用!$D$4:$D$42,其他调用!$AF61)))</f>
        <v>0</v>
      </c>
      <c r="BV60" s="44">
        <f>IF(O$4=0,0,求节点(O$4:O$9,$B$4:$B$9,求节点(其他调用!$C$4:$C$42,其他调用!$D$4:$D$42,其他调用!$AF61)))</f>
        <v>0</v>
      </c>
      <c r="BW60" s="44">
        <f>IF(P$4=0,0,求节点(P$4:P$9,$B$4:$B$9,求节点(其他调用!$C$4:$C$42,其他调用!$D$4:$D$42,其他调用!$AF61)))</f>
        <v>0</v>
      </c>
      <c r="BX60" s="44">
        <f>IF(Q$4=0,0,求节点(Q$4:Q$9,$B$4:$B$9,求节点(其他调用!$C$4:$C$42,其他调用!$D$4:$D$42,其他调用!$AF61)))</f>
        <v>0</v>
      </c>
      <c r="BY60" s="44">
        <f>IF(R$4=0,0,求节点(R$4:R$9,$B$4:$B$9,求节点(其他调用!$C$4:$C$42,其他调用!$D$4:$D$42,其他调用!$AF61)))</f>
        <v>0</v>
      </c>
      <c r="BZ60" s="44">
        <f>IF(S$4=0,0,求节点(S$4:S$9,$B$4:$B$9,求节点(其他调用!$C$4:$C$42,其他调用!$D$4:$D$42,其他调用!$AF61)))</f>
        <v>3.7089369383110875</v>
      </c>
      <c r="CA60" s="44">
        <f>IF(T$4=0,0,求节点(T$4:T$9,$B$4:$B$9,求节点(其他调用!$C$4:$C$42,其他调用!$D$4:$D$42,其他调用!$AF61)))</f>
        <v>3.1780064221484712</v>
      </c>
      <c r="CB60" s="44">
        <f>IF(U$4=0,0,求节点(U$4:U$9,$B$4:$B$9,求节点(其他调用!$C$4:$C$42,其他调用!$D$4:$D$42,其他调用!$AF61)))</f>
        <v>4.841392467416858</v>
      </c>
      <c r="CC60" s="44">
        <f>IF(V$4=0,0,求节点(V$4:V$9,$B$4:$B$9,求节点(其他调用!$C$4:$C$42,其他调用!$D$4:$D$42,其他调用!$AF61)))</f>
        <v>0</v>
      </c>
      <c r="CD60" s="44">
        <f>IF(W$4=0,0,求节点(W$4:W$9,$B$4:$B$9,求节点(其他调用!$C$4:$C$42,其他调用!$D$4:$D$42,其他调用!$AF61)))</f>
        <v>2.5750267589519624</v>
      </c>
      <c r="CE60" s="44">
        <f>IF(X$4=0,0,求节点(X$4:X$9,$B$4:$B$9,求节点(其他调用!$C$4:$C$42,其他调用!$D$4:$D$42,其他调用!$AF61)))</f>
        <v>2.5750267589519624</v>
      </c>
      <c r="CF60" s="44">
        <f>IF(Y$4=0,0,求节点(Y$4:Y$9,$B$4:$B$9,求节点(其他调用!$C$4:$C$42,其他调用!$D$4:$D$42,其他调用!$AF61)))</f>
        <v>4.1808062816257943</v>
      </c>
      <c r="CG60" s="44">
        <f>IF(Z$4=0,0,求节点(Z$4:Z$9,$B$4:$B$9,求节点(其他调用!$C$4:$C$42,其他调用!$D$4:$D$42,其他调用!$AF61)))</f>
        <v>0</v>
      </c>
      <c r="CH60" s="44">
        <f>IF(AA$4=0,0,求节点(AA$4:AA$9,$B$4:$B$9,求节点(其他调用!$C$4:$C$42,其他调用!$D$4:$D$42,其他调用!$AF61)))</f>
        <v>2.5750267589519624</v>
      </c>
      <c r="CI60" s="44">
        <f>IF(AB$4=0,0,求节点(AB$4:AB$9,$B$4:$B$9,求节点(其他调用!$C$4:$C$42,其他调用!$D$4:$D$42,其他调用!$AF61)))</f>
        <v>6</v>
      </c>
      <c r="CJ60" s="44">
        <f>IF(AC$4=0,0,求节点(AC$4:AC$9,$B$4:$B$9,求节点(其他调用!$C$4:$C$42,其他调用!$D$4:$D$42,其他调用!$AF61)))</f>
        <v>3.5215679715948571</v>
      </c>
      <c r="CK60" s="44">
        <f>IF(AD$4=0,0,求节点(AD$4:AD$9,$B$4:$B$9,求节点(其他调用!$C$4:$C$42,其他调用!$D$4:$D$42,其他调用!$AF61)))</f>
        <v>0.3556967879520847</v>
      </c>
      <c r="CL60" s="44">
        <f>IF(AE$4=0,0,求节点(AE$4:AE$9,$B$4:$B$9,求节点(其他调用!$C$4:$C$42,其他调用!$D$4:$D$42,其他调用!$AF61)))</f>
        <v>0.3556967879520847</v>
      </c>
      <c r="CM60" s="44">
        <f>IF(AF$4=0,0,求节点(AF$4:AF$9,$B$4:$B$9,求节点(其他调用!$C$4:$C$42,其他调用!$D$4:$D$42,其他调用!$AF61)))</f>
        <v>0.3556967879520847</v>
      </c>
      <c r="CN60" s="44">
        <f>IF(AG$4=0,0,求节点(AG$4:AG$9,$B$4:$B$9,求节点(其他调用!$C$4:$C$42,其他调用!$D$4:$D$42,其他调用!$AF61)))</f>
        <v>0.3556967879520847</v>
      </c>
      <c r="CO60" s="44">
        <f>IF(AH$4=0,0,求节点(AH$4:AH$9,$B$4:$B$9,求节点(其他调用!$C$4:$C$42,其他调用!$D$4:$D$42,其他调用!$AF61)))</f>
        <v>0.3556967879520847</v>
      </c>
      <c r="CP60" s="44">
        <f>IF(AI$4=0,0,求节点(AI$4:AI$9,$B$4:$B$9,求节点(其他调用!$C$4:$C$42,其他调用!$D$4:$D$42,其他调用!$AF61)))</f>
        <v>0.3556967879520847</v>
      </c>
      <c r="CQ60" s="44">
        <f>IF(AJ$4=0,0,求节点(AJ$4:AJ$9,$B$4:$B$9,求节点(其他调用!$C$4:$C$42,其他调用!$D$4:$D$42,其他调用!$AF61)))</f>
        <v>0.3556967879520847</v>
      </c>
      <c r="CR60" s="44">
        <f>IF(AK$4=0,0,求节点(AK$4:AK$9,$B$4:$B$9,求节点(其他调用!$C$4:$C$42,其他调用!$D$4:$D$42,其他调用!$AF61)))</f>
        <v>0.3556967879520847</v>
      </c>
      <c r="CS60" s="44">
        <f>IF(AL$4=0,0,求节点(AL$4:AL$9,$B$4:$B$9,求节点(其他调用!$C$4:$C$42,其他调用!$D$4:$D$42,其他调用!$AF61)))</f>
        <v>0.3556967879520847</v>
      </c>
      <c r="CT60" s="44">
        <f>IF(AM$4=0,0,求节点(AM$4:AM$9,$B$4:$B$9,求节点(其他调用!$C$4:$C$42,其他调用!$D$4:$D$42,其他调用!$AF61)))</f>
        <v>0.3556967879520847</v>
      </c>
      <c r="CU60" s="44">
        <f>IF(AN$4=0,0,求节点(AN$4:AN$9,$B$4:$B$9,求节点(其他调用!$C$4:$C$42,其他调用!$D$4:$D$42,其他调用!$AF61)))</f>
        <v>0.3556967879520847</v>
      </c>
      <c r="CV60" s="44">
        <f>IF(AO$4=0,0,求节点(AO$4:AO$9,$B$4:$B$9,求节点(其他调用!$C$4:$C$42,其他调用!$D$4:$D$42,其他调用!$AF61)))</f>
        <v>0.3556967879520847</v>
      </c>
      <c r="CW60" s="44">
        <f>IF(AP$4=0,0,求节点(AP$4:AP$9,$B$4:$B$9,求节点(其他调用!$C$4:$C$42,其他调用!$D$4:$D$42,其他调用!$AF61)))</f>
        <v>0.3556967879520847</v>
      </c>
      <c r="CX60" s="44">
        <f>IF(AQ$4=0,0,求节点(AQ$4:AQ$9,$B$4:$B$9,求节点(其他调用!$C$4:$C$42,其他调用!$D$4:$D$42,其他调用!$AF61)))</f>
        <v>0.3556967879520847</v>
      </c>
      <c r="CY60" s="44">
        <f>IF(AR$4=0,0,求节点(AR$4:AR$9,$B$4:$B$9,求节点(其他调用!$C$4:$C$42,其他调用!$D$4:$D$42,其他调用!$AF61)))</f>
        <v>0.3556967879520847</v>
      </c>
      <c r="CZ60" s="44">
        <f>IF(AS$4=0,0,求节点(AS$4:AS$9,$B$4:$B$9,求节点(其他调用!$C$4:$C$42,其他调用!$D$4:$D$42,其他调用!$AF61)))</f>
        <v>0.3556967879520847</v>
      </c>
      <c r="DA60" s="44">
        <f>IF(AT$4=0,0,求节点(AT$4:AT$9,$B$4:$B$9,求节点(其他调用!$C$4:$C$42,其他调用!$D$4:$D$42,其他调用!$AF61)))</f>
        <v>0.3556967879520847</v>
      </c>
      <c r="DB60" s="44">
        <f>IF(AU$4=0,0,求节点(AU$4:AU$9,$B$4:$B$9,求节点(其他调用!$C$4:$C$42,其他调用!$D$4:$D$42,其他调用!$AF61)))</f>
        <v>0.3556967879520847</v>
      </c>
      <c r="DC60" s="44">
        <f>IF(AV$4=0,0,求节点(AV$4:AV$9,$B$4:$B$9,求节点(其他调用!$C$4:$C$42,其他调用!$D$4:$D$42,其他调用!$AF61)))</f>
        <v>0.3556967879520847</v>
      </c>
      <c r="DD60" s="44">
        <f>IF(AW$4=0,0,求节点(AW$4:AW$9,$B$4:$B$9,求节点(其他调用!$C$4:$C$42,其他调用!$D$4:$D$42,其他调用!$AF61)))</f>
        <v>0.3556967879520847</v>
      </c>
      <c r="DE60" s="44">
        <f>IF(AX$4=0,0,求节点(AX$4:AX$9,$B$4:$B$9,求节点(其他调用!$C$4:$C$42,其他调用!$D$4:$D$42,其他调用!$AF61)))</f>
        <v>0.3556967879520847</v>
      </c>
      <c r="DF60" s="44">
        <f>IF(AY$4=0,0,求节点(AY$4:AY$9,$B$4:$B$9,求节点(其他调用!$C$4:$C$42,其他调用!$D$4:$D$42,其他调用!$AF61)))</f>
        <v>0.3556967879520847</v>
      </c>
      <c r="DG60" s="44">
        <f>IF(AZ$4=0,0,求节点(AZ$4:AZ$9,$B$4:$B$9,求节点(其他调用!$C$4:$C$42,其他调用!$D$4:$D$42,其他调用!$AF61)))</f>
        <v>0.3556967879520847</v>
      </c>
      <c r="DI60" s="44">
        <v>57</v>
      </c>
      <c r="DJ60" s="44">
        <f>IF(C$23=0,0,求节点(C$23:C$28,$B$23:$B$28,求节点(其他调用!$S$4:$S$20,其他调用!$T$4:$T$20,$DI60)))</f>
        <v>0</v>
      </c>
      <c r="DK60" s="44">
        <f>IF(D$23=0,0,求节点(D$23:D$28,$B$23:$B$28,求节点(其他调用!$S$4:$S$20,其他调用!$T$4:$T$20,$DI60)))</f>
        <v>0</v>
      </c>
      <c r="DL60" s="44">
        <f>IF(E$23=0,0,求节点(E$23:E$28,$B$23:$B$28,求节点(其他调用!$S$4:$S$20,其他调用!$T$4:$T$20,$DI60)))</f>
        <v>0</v>
      </c>
      <c r="DM60" s="44">
        <f>IF(F$23=0,0,求节点(F$23:F$28,$B$23:$B$28,求节点(其他调用!$S$4:$S$20,其他调用!$T$4:$T$20,$DI60)))</f>
        <v>1.0994138295603584E-3</v>
      </c>
      <c r="DN60" s="44">
        <f>IF(G$23=0,0,求节点(G$23:G$28,$B$23:$B$28,求节点(其他调用!$S$4:$S$20,其他调用!$T$4:$T$20,$DI60)))</f>
        <v>1.6491207443405376E-3</v>
      </c>
      <c r="DO60" s="44">
        <f>IF(H$23=0,0,求节点(H$23:H$28,$B$23:$B$28,求节点(其他调用!$S$4:$S$20,其他调用!$T$4:$T$20,$DI60)))</f>
        <v>1.6491207443405376E-3</v>
      </c>
      <c r="DP60" s="44">
        <f>IF(I$23=0,0,求节点(I$23:I$28,$B$23:$B$28,求节点(其他调用!$S$4:$S$20,其他调用!$T$4:$T$20,$DI60)))</f>
        <v>2.4986677944554003E-3</v>
      </c>
      <c r="DQ60" s="44">
        <f>IF(J$23=0,0,求节点(J$23:J$28,$B$23:$B$28,求节点(其他调用!$S$4:$S$20,其他调用!$T$4:$T$20,$DI60)))</f>
        <v>0</v>
      </c>
      <c r="DR60" s="44">
        <f>IF(K$23=0,0,求节点(K$23:K$28,$B$23:$B$28,求节点(其他调用!$S$4:$S$20,其他调用!$T$4:$T$20,$DI60)))</f>
        <v>1.6491207443405376E-3</v>
      </c>
      <c r="DS60" s="44">
        <f>IF(L$23=0,0,求节点(L$23:L$28,$B$23:$B$28,求节点(其他调用!$S$4:$S$20,其他调用!$T$4:$T$20,$DI60)))</f>
        <v>0</v>
      </c>
      <c r="DT60" s="44">
        <f>IF(M$23=0,0,求节点(M$23:M$28,$B$23:$B$28,求节点(其他调用!$S$4:$S$20,其他调用!$T$4:$T$20,$DI60)))</f>
        <v>0</v>
      </c>
      <c r="DU60" s="44">
        <f>IF(N$23=0,0,求节点(N$23:N$28,$B$23:$B$28,求节点(其他调用!$S$4:$S$20,其他调用!$T$4:$T$20,$DI60)))</f>
        <v>0</v>
      </c>
      <c r="DV60" s="44">
        <f>IF(O$23=0,0,求节点(O$23:O$28,$B$23:$B$28,求节点(其他调用!$S$4:$S$20,其他调用!$T$4:$T$20,$DI60)))</f>
        <v>0</v>
      </c>
      <c r="DW60" s="44">
        <f>IF(P$23=0,0,求节点(P$23:P$28,$B$23:$B$28,求节点(其他调用!$S$4:$S$20,其他调用!$T$4:$T$20,$DI60)))</f>
        <v>0</v>
      </c>
      <c r="DX60" s="44">
        <f>IF(Q$23=0,0,求节点(Q$23:Q$28,$B$23:$B$28,求节点(其他调用!$S$4:$S$20,其他调用!$T$4:$T$20,$DI60)))</f>
        <v>0</v>
      </c>
      <c r="DY60" s="44">
        <f>IF(R$23=0,0,求节点(R$23:R$28,$B$23:$B$28,求节点(其他调用!$S$4:$S$20,其他调用!$T$4:$T$20,$DI60)))</f>
        <v>0</v>
      </c>
      <c r="DZ60" s="44">
        <f>IF(S$23=0,0,求节点(S$23:S$28,$B$23:$B$28,求节点(其他调用!$S$4:$S$20,其他调用!$T$4:$T$20,$DI60)))</f>
        <v>0</v>
      </c>
      <c r="EA60" s="44">
        <f>IF(T$23=0,0,求节点(T$23:T$28,$B$23:$B$28,求节点(其他调用!$S$4:$S$20,其他调用!$T$4:$T$20,$DI60)))</f>
        <v>0</v>
      </c>
      <c r="EB60" s="44">
        <f>IF(U$23=0,0,求节点(U$23:U$28,$B$23:$B$28,求节点(其他调用!$S$4:$S$20,其他调用!$T$4:$T$20,$DI60)))</f>
        <v>0</v>
      </c>
      <c r="EC60" s="44">
        <f>IF(V$23=0,0,求节点(V$23:V$28,$B$23:$B$28,求节点(其他调用!$S$4:$S$20,其他调用!$T$4:$T$20,$DI60)))</f>
        <v>0</v>
      </c>
      <c r="EF60" s="44">
        <v>57</v>
      </c>
      <c r="EG60" s="44">
        <f>IF(C$4=0,0,求节点(C$4:C$9,$B$4:$B$9,求节点(其他调用!$F$4:$F$42,其他调用!$G$4:$G$42,其他调用!$AG61)))</f>
        <v>4.0967175645614722</v>
      </c>
      <c r="EH60" s="44">
        <f>IF(D$4=0,0,求节点(D$4:D$9,$B$4:$B$9,求节点(其他调用!$F$4:$F$42,其他调用!$G$4:$G$42,其他调用!$AG61)))</f>
        <v>6</v>
      </c>
      <c r="EI60" s="44">
        <f>IF(E$4=0,0,求节点(E$4:E$9,$B$4:$B$9,求节点(其他调用!$F$4:$F$42,其他调用!$G$4:$G$42,其他调用!$AG61)))</f>
        <v>1.513068069664611</v>
      </c>
      <c r="EJ60" s="44">
        <f>IF(F$4=0,0,求节点(F$4:F$9,$B$4:$B$9,求节点(其他调用!$F$4:$F$42,其他调用!$G$4:$G$42,其他调用!$AG61)))</f>
        <v>0</v>
      </c>
      <c r="EK60" s="44">
        <f>IF(G$4=0,0,求节点(G$4:G$9,$B$4:$B$9,求节点(其他调用!$F$4:$F$42,其他调用!$G$4:$G$42,其他调用!$AG61)))</f>
        <v>0</v>
      </c>
      <c r="EL60" s="44">
        <f>IF(H$4=0,0,求节点(H$4:H$9,$B$4:$B$9,求节点(其他调用!$F$4:$F$42,其他调用!$G$4:$G$42,其他调用!$AG61)))</f>
        <v>0</v>
      </c>
      <c r="EM60" s="44">
        <f>IF(I$4=0,0,求节点(I$4:I$9,$B$4:$B$9,求节点(其他调用!$F$4:$F$42,其他调用!$G$4:$G$42,其他调用!$AG61)))</f>
        <v>0</v>
      </c>
      <c r="EN60" s="44">
        <f>IF(J$4=0,0,求节点(J$4:J$9,$B$4:$B$9,求节点(其他调用!$F$4:$F$42,其他调用!$G$4:$G$42,其他调用!$AG61)))</f>
        <v>0</v>
      </c>
      <c r="EO60" s="44">
        <f>IF(K$4=0,0,求节点(K$4:K$9,$B$4:$B$9,求节点(其他调用!$F$4:$F$42,其他调用!$G$4:$G$42,其他调用!$AG61)))</f>
        <v>0</v>
      </c>
      <c r="EP60" s="44">
        <f>IF(L$4=0,0,求节点(L$4:L$9,$B$4:$B$9,求节点(其他调用!$F$4:$F$42,其他调用!$G$4:$G$42,其他调用!$AG61)))</f>
        <v>0</v>
      </c>
      <c r="EQ60" s="44">
        <f>IF(M$4=0,0,求节点(M$4:M$9,$B$4:$B$9,求节点(其他调用!$F$4:$F$42,其他调用!$G$4:$G$42,其他调用!$AG61)))</f>
        <v>0</v>
      </c>
      <c r="ER60" s="44">
        <f>IF(N$4=0,0,求节点(N$4:N$9,$B$4:$B$9,求节点(其他调用!$F$4:$F$42,其他调用!$G$4:$G$42,其他调用!$AG61)))</f>
        <v>0</v>
      </c>
      <c r="ES60" s="44">
        <f>IF(O$4=0,0,求节点(O$4:O$9,$B$4:$B$9,求节点(其他调用!$F$4:$F$42,其他调用!$G$4:$G$42,其他调用!$AG61)))</f>
        <v>0</v>
      </c>
      <c r="ET60" s="44">
        <f>IF(P$4=0,0,求节点(P$4:P$9,$B$4:$B$9,求节点(其他调用!$F$4:$F$42,其他调用!$G$4:$G$42,其他调用!$AG61)))</f>
        <v>0</v>
      </c>
      <c r="EU60" s="44">
        <f>IF(Q$4=0,0,求节点(Q$4:Q$9,$B$4:$B$9,求节点(其他调用!$F$4:$F$42,其他调用!$G$4:$G$42,其他调用!$AG61)))</f>
        <v>0</v>
      </c>
      <c r="EV60" s="44">
        <f>IF(R$4=0,0,求节点(R$4:R$9,$B$4:$B$9,求节点(其他调用!$F$4:$F$42,其他调用!$G$4:$G$42,其他调用!$AG61)))</f>
        <v>0</v>
      </c>
      <c r="EW60" s="44">
        <f>IF(S$4=0,0,求节点(S$4:S$9,$B$4:$B$9,求节点(其他调用!$F$4:$F$42,其他调用!$G$4:$G$42,其他调用!$AG61)))</f>
        <v>3.9484989442090392</v>
      </c>
      <c r="EX60" s="44">
        <f>IF(T$4=0,0,求节点(T$4:T$9,$B$4:$B$9,求节点(其他调用!$F$4:$F$42,其他调用!$G$4:$G$42,其他调用!$AG61)))</f>
        <v>3.2698544952097457</v>
      </c>
      <c r="EY60" s="44">
        <f>IF(U$4=0,0,求节点(U$4:U$9,$B$4:$B$9,求节点(其他调用!$F$4:$F$42,其他调用!$G$4:$G$42,其他调用!$AG61)))</f>
        <v>5.4365905950609106</v>
      </c>
      <c r="EZ60" s="44">
        <f>IF(V$4=0,0,求节点(V$4:V$9,$B$4:$B$9,求节点(其他调用!$F$4:$F$42,其他调用!$G$4:$G$42,其他调用!$AG61)))</f>
        <v>0</v>
      </c>
      <c r="FA60" s="44">
        <f>IF(W$4=0,0,求节点(W$4:W$9,$B$4:$B$9,求节点(其他调用!$F$4:$F$42,其他调用!$G$4:$G$42,其他调用!$AG61)))</f>
        <v>2.9577270633739405</v>
      </c>
      <c r="FB60" s="44">
        <f>IF(X$4=0,0,求节点(X$4:X$9,$B$4:$B$9,求节点(其他调用!$F$4:$F$42,其他调用!$G$4:$G$42,其他调用!$AG61)))</f>
        <v>2.9577270633739405</v>
      </c>
      <c r="FC60" s="44">
        <f>IF(Y$4=0,0,求节点(Y$4:Y$9,$B$4:$B$9,求节点(其他调用!$F$4:$F$42,其他调用!$G$4:$G$42,其他调用!$AG61)))</f>
        <v>4.7106990108254561</v>
      </c>
      <c r="FD60" s="44">
        <f>IF(Z$4=0,0,求节点(Z$4:Z$9,$B$4:$B$9,求节点(其他调用!$F$4:$F$42,其他调用!$G$4:$G$42,其他调用!$AG61)))</f>
        <v>0</v>
      </c>
      <c r="FE60" s="44">
        <f>IF(AA$4=0,0,求节点(AA$4:AA$9,$B$4:$B$9,求节点(其他调用!$F$4:$F$42,其他调用!$G$4:$G$42,其他调用!$AG61)))</f>
        <v>2.9577270633739405</v>
      </c>
      <c r="FF60" s="44">
        <f>IF(AB$4=0,0,求节点(AB$4:AB$9,$B$4:$B$9,求节点(其他调用!$F$4:$F$42,其他调用!$G$4:$G$42,其他调用!$AG61)))</f>
        <v>6</v>
      </c>
      <c r="FG60" s="44">
        <f>IF(AC$4=0,0,求节点(AC$4:AC$9,$B$4:$B$9,求节点(其他调用!$F$4:$F$42,其他调用!$G$4:$G$42,其他调用!$AG61)))</f>
        <v>3.6821041048876935</v>
      </c>
      <c r="FH60" s="44">
        <f>IF(AD$4=0,0,求节点(AD$4:AD$9,$B$4:$B$9,求节点(其他调用!$F$4:$F$42,其他调用!$G$4:$G$42,其他调用!$AG61)))</f>
        <v>0.42702780644355298</v>
      </c>
      <c r="FI60" s="44">
        <f>IF(AE$4=0,0,求节点(AE$4:AE$9,$B$4:$B$9,求节点(其他调用!$F$4:$F$42,其他调用!$G$4:$G$42,其他调用!$AG61)))</f>
        <v>0.42702780644355298</v>
      </c>
      <c r="FJ60" s="44">
        <f>IF(AF$4=0,0,求节点(AF$4:AF$9,$B$4:$B$9,求节点(其他调用!$F$4:$F$42,其他调用!$G$4:$G$42,其他调用!$AG61)))</f>
        <v>0.42702780644355298</v>
      </c>
      <c r="FK60" s="44">
        <f>IF(AG$4=0,0,求节点(AG$4:AG$9,$B$4:$B$9,求节点(其他调用!$F$4:$F$42,其他调用!$G$4:$G$42,其他调用!$AG61)))</f>
        <v>0.42702780644355298</v>
      </c>
      <c r="FL60" s="44">
        <f>IF(AH$4=0,0,求节点(AH$4:AH$9,$B$4:$B$9,求节点(其他调用!$F$4:$F$42,其他调用!$G$4:$G$42,其他调用!$AG61)))</f>
        <v>0.42702780644355298</v>
      </c>
      <c r="FM60" s="44">
        <f>IF(AI$4=0,0,求节点(AI$4:AI$9,$B$4:$B$9,求节点(其他调用!$F$4:$F$42,其他调用!$G$4:$G$42,其他调用!$AG61)))</f>
        <v>0.42702780644355298</v>
      </c>
      <c r="FN60" s="44">
        <f>IF(AJ$4=0,0,求节点(AJ$4:AJ$9,$B$4:$B$9,求节点(其他调用!$F$4:$F$42,其他调用!$G$4:$G$42,其他调用!$AG61)))</f>
        <v>0.42702780644355298</v>
      </c>
      <c r="FO60" s="44">
        <f>IF(AK$4=0,0,求节点(AK$4:AK$9,$B$4:$B$9,求节点(其他调用!$F$4:$F$42,其他调用!$G$4:$G$42,其他调用!$AG61)))</f>
        <v>0.42702780644355298</v>
      </c>
      <c r="FP60" s="44">
        <f>IF(AL$4=0,0,求节点(AL$4:AL$9,$B$4:$B$9,求节点(其他调用!$F$4:$F$42,其他调用!$G$4:$G$42,其他调用!$AG61)))</f>
        <v>0.42702780644355298</v>
      </c>
      <c r="FQ60" s="44">
        <f>IF(AM$4=0,0,求节点(AM$4:AM$9,$B$4:$B$9,求节点(其他调用!$F$4:$F$42,其他调用!$G$4:$G$42,其他调用!$AG61)))</f>
        <v>0.42702780644355298</v>
      </c>
      <c r="FR60" s="44">
        <f>IF(AN$4=0,0,求节点(AN$4:AN$9,$B$4:$B$9,求节点(其他调用!$F$4:$F$42,其他调用!$G$4:$G$42,其他调用!$AG61)))</f>
        <v>0.42702780644355298</v>
      </c>
      <c r="FS60" s="44">
        <f>IF(AO$4=0,0,求节点(AO$4:AO$9,$B$4:$B$9,求节点(其他调用!$F$4:$F$42,其他调用!$G$4:$G$42,其他调用!$AG61)))</f>
        <v>0.42702780644355298</v>
      </c>
      <c r="FT60" s="44">
        <f>IF(AP$4=0,0,求节点(AP$4:AP$9,$B$4:$B$9,求节点(其他调用!$F$4:$F$42,其他调用!$G$4:$G$42,其他调用!$AG61)))</f>
        <v>0.42702780644355298</v>
      </c>
      <c r="FU60" s="44">
        <f>IF(AQ$4=0,0,求节点(AQ$4:AQ$9,$B$4:$B$9,求节点(其他调用!$F$4:$F$42,其他调用!$G$4:$G$42,其他调用!$AG61)))</f>
        <v>0.42702780644355298</v>
      </c>
      <c r="FV60" s="44">
        <f>IF(AR$4=0,0,求节点(AR$4:AR$9,$B$4:$B$9,求节点(其他调用!$F$4:$F$42,其他调用!$G$4:$G$42,其他调用!$AG61)))</f>
        <v>0.42702780644355298</v>
      </c>
      <c r="FW60" s="44">
        <f>IF(AS$4=0,0,求节点(AS$4:AS$9,$B$4:$B$9,求节点(其他调用!$F$4:$F$42,其他调用!$G$4:$G$42,其他调用!$AG61)))</f>
        <v>0.42702780644355298</v>
      </c>
      <c r="FX60" s="44">
        <f>IF(AT$4=0,0,求节点(AT$4:AT$9,$B$4:$B$9,求节点(其他调用!$F$4:$F$42,其他调用!$G$4:$G$42,其他调用!$AG61)))</f>
        <v>0.42702780644355298</v>
      </c>
      <c r="FY60" s="44">
        <f>IF(AU$4=0,0,求节点(AU$4:AU$9,$B$4:$B$9,求节点(其他调用!$F$4:$F$42,其他调用!$G$4:$G$42,其他调用!$AG61)))</f>
        <v>0.42702780644355298</v>
      </c>
      <c r="FZ60" s="44">
        <f>IF(AV$4=0,0,求节点(AV$4:AV$9,$B$4:$B$9,求节点(其他调用!$F$4:$F$42,其他调用!$G$4:$G$42,其他调用!$AG61)))</f>
        <v>0.42702780644355298</v>
      </c>
      <c r="GA60" s="44">
        <f>IF(AW$4=0,0,求节点(AW$4:AW$9,$B$4:$B$9,求节点(其他调用!$F$4:$F$42,其他调用!$G$4:$G$42,其他调用!$AG61)))</f>
        <v>0.42702780644355298</v>
      </c>
      <c r="GB60" s="44">
        <f>IF(AX$4=0,0,求节点(AX$4:AX$9,$B$4:$B$9,求节点(其他调用!$F$4:$F$42,其他调用!$G$4:$G$42,其他调用!$AG61)))</f>
        <v>0.42702780644355298</v>
      </c>
      <c r="GC60" s="44">
        <f>IF(AY$4=0,0,求节点(AY$4:AY$9,$B$4:$B$9,求节点(其他调用!$F$4:$F$42,其他调用!$G$4:$G$42,其他调用!$AG61)))</f>
        <v>0.42702780644355298</v>
      </c>
      <c r="GD60" s="44">
        <f>IF(AZ$4=0,0,求节点(AZ$4:AZ$9,$B$4:$B$9,求节点(其他调用!$F$4:$F$42,其他调用!$G$4:$G$42,其他调用!$AG61)))</f>
        <v>0.42702780644355298</v>
      </c>
      <c r="GF60" s="44">
        <v>57</v>
      </c>
      <c r="GG60" s="44">
        <f>IF(C$23=0,0,求节点(C$23:C$28,$B$23:$B$28,求节点(其他调用!$U$4:$U$20,其他调用!$V$4:$V$20,$GF60)))</f>
        <v>0</v>
      </c>
      <c r="GH60" s="44">
        <f>IF(D$23=0,0,求节点(D$23:D$28,$B$23:$B$28,求节点(其他调用!$U$4:$U$20,其他调用!$V$4:$V$20,$GF60)))</f>
        <v>0</v>
      </c>
      <c r="GI60" s="44">
        <f>IF(E$23=0,0,求节点(E$23:E$28,$B$23:$B$28,求节点(其他调用!$U$4:$U$20,其他调用!$V$4:$V$20,$GF60)))</f>
        <v>0</v>
      </c>
      <c r="GJ60" s="44">
        <f>IF(F$23=0,0,求节点(F$23:F$28,$B$23:$B$28,求节点(其他调用!$U$4:$U$20,其他调用!$V$4:$V$20,$GF60)))</f>
        <v>0</v>
      </c>
      <c r="GK60" s="44">
        <f>IF(G$23=0,0,求节点(G$23:G$28,$B$23:$B$28,求节点(其他调用!$U$4:$U$20,其他调用!$V$4:$V$20,$GF60)))</f>
        <v>0</v>
      </c>
      <c r="GL60" s="44">
        <f>IF(H$23=0,0,求节点(H$23:H$28,$B$23:$B$28,求节点(其他调用!$U$4:$U$20,其他调用!$V$4:$V$20,$GF60)))</f>
        <v>0</v>
      </c>
      <c r="GM60" s="44">
        <f>IF(I$23=0,0,求节点(I$23:I$28,$B$23:$B$28,求节点(其他调用!$U$4:$U$20,其他调用!$V$4:$V$20,$GF60)))</f>
        <v>0</v>
      </c>
      <c r="GN60" s="44">
        <f>IF(J$23=0,0,求节点(J$23:J$28,$B$23:$B$28,求节点(其他调用!$U$4:$U$20,其他调用!$V$4:$V$20,$GF60)))</f>
        <v>0</v>
      </c>
      <c r="GO60" s="44">
        <f>IF(K$23=0,0,求节点(K$23:K$28,$B$23:$B$28,求节点(其他调用!$U$4:$U$20,其他调用!$V$4:$V$20,$GF60)))</f>
        <v>0</v>
      </c>
      <c r="GP60" s="44">
        <f>IF(L$23=0,0,求节点(L$23:L$28,$B$23:$B$28,求节点(其他调用!$U$4:$U$20,其他调用!$V$4:$V$20,$GF60)))</f>
        <v>0</v>
      </c>
      <c r="GQ60" s="44">
        <f>IF(M$23=0,0,求节点(M$23:M$28,$B$23:$B$28,求节点(其他调用!$U$4:$U$20,其他调用!$V$4:$V$20,$GF60)))</f>
        <v>0</v>
      </c>
      <c r="GR60" s="44">
        <f>IF(N$23=0,0,求节点(N$23:N$28,$B$23:$B$28,求节点(其他调用!$U$4:$U$20,其他调用!$V$4:$V$20,$GF60)))</f>
        <v>0</v>
      </c>
      <c r="GS60" s="44">
        <f>IF(O$23=0,0,求节点(O$23:O$28,$B$23:$B$28,求节点(其他调用!$U$4:$U$20,其他调用!$V$4:$V$20,$GF60)))</f>
        <v>0</v>
      </c>
      <c r="GT60" s="44">
        <f>IF(P$23=0,0,求节点(P$23:P$28,$B$23:$B$28,求节点(其他调用!$U$4:$U$20,其他调用!$V$4:$V$20,$GF60)))</f>
        <v>0</v>
      </c>
      <c r="GU60" s="44">
        <f>IF(Q$23=0,0,求节点(Q$23:Q$28,$B$23:$B$28,求节点(其他调用!$U$4:$U$20,其他调用!$V$4:$V$20,$GF60)))</f>
        <v>0</v>
      </c>
      <c r="GV60" s="44">
        <f>IF(R$23=0,0,求节点(R$23:R$28,$B$23:$B$28,求节点(其他调用!$U$4:$U$20,其他调用!$V$4:$V$20,$GF60)))</f>
        <v>0</v>
      </c>
      <c r="GW60" s="44">
        <f>IF(S$23=0,0,求节点(S$23:S$28,$B$23:$B$28,求节点(其他调用!$U$4:$U$20,其他调用!$V$4:$V$20,$GF60)))</f>
        <v>0</v>
      </c>
      <c r="GX60" s="44">
        <f>IF(T$23=0,0,求节点(T$23:T$28,$B$23:$B$28,求节点(其他调用!$U$4:$U$20,其他调用!$V$4:$V$20,$GF60)))</f>
        <v>0</v>
      </c>
      <c r="GY60" s="44">
        <f>IF(U$23=0,0,求节点(U$23:U$28,$B$23:$B$28,求节点(其他调用!$U$4:$U$20,其他调用!$V$4:$V$20,$GF60)))</f>
        <v>0</v>
      </c>
      <c r="GZ60" s="44">
        <f>IF(V$23=0,0,求节点(V$23:V$28,$B$23:$B$28,求节点(其他调用!$U$4:$U$20,其他调用!$V$4:$V$20,$GF60)))</f>
        <v>0</v>
      </c>
      <c r="HC60" s="44">
        <v>57</v>
      </c>
      <c r="HD60" s="44">
        <f>IF(C$4=0,0,求节点(C$4:C$9,$B$4:$B$9,求节点(其他调用!$I$4:$I$42,其他调用!$J$4:$J$42,其他调用!$AH61)))</f>
        <v>4.9957985122898272</v>
      </c>
      <c r="HE60" s="44">
        <f>IF(D$4=0,0,求节点(D$4:D$9,$B$4:$B$9,求节点(其他调用!$I$4:$I$42,其他调用!$J$4:$J$42,其他调用!$AH61)))</f>
        <v>6</v>
      </c>
      <c r="HF60" s="44">
        <f>IF(E$4=0,0,求节点(E$4:E$9,$B$4:$B$9,求节点(其他调用!$I$4:$I$42,其他调用!$J$4:$J$42,其他调用!$AH61)))</f>
        <v>1.9444128576819053</v>
      </c>
      <c r="HG60" s="44">
        <f>IF(F$4=0,0,求节点(F$4:F$9,$B$4:$B$9,求节点(其他调用!$I$4:$I$42,其他调用!$J$4:$J$42,其他调用!$AH61)))</f>
        <v>0</v>
      </c>
      <c r="HH60" s="44">
        <f>IF(G$4=0,0,求节点(G$4:G$9,$B$4:$B$9,求节点(其他调用!$I$4:$I$42,其他调用!$J$4:$J$42,其他调用!$AH61)))</f>
        <v>0</v>
      </c>
      <c r="HI60" s="44">
        <f>IF(H$4=0,0,求节点(H$4:H$9,$B$4:$B$9,求节点(其他调用!$I$4:$I$42,其他调用!$J$4:$J$42,其他调用!$AH61)))</f>
        <v>0</v>
      </c>
      <c r="HJ60" s="44">
        <f>IF(I$4=0,0,求节点(I$4:I$9,$B$4:$B$9,求节点(其他调用!$I$4:$I$42,其他调用!$J$4:$J$42,其他调用!$AH61)))</f>
        <v>0</v>
      </c>
      <c r="HK60" s="44">
        <f>IF(J$4=0,0,求节点(J$4:J$9,$B$4:$B$9,求节点(其他调用!$I$4:$I$42,其他调用!$J$4:$J$42,其他调用!$AH61)))</f>
        <v>0</v>
      </c>
      <c r="HL60" s="44">
        <f>IF(K$4=0,0,求节点(K$4:K$9,$B$4:$B$9,求节点(其他调用!$I$4:$I$42,其他调用!$J$4:$J$42,其他调用!$AH61)))</f>
        <v>0</v>
      </c>
      <c r="HM60" s="44">
        <f>IF(L$4=0,0,求节点(L$4:L$9,$B$4:$B$9,求节点(其他调用!$I$4:$I$42,其他调用!$J$4:$J$42,其他调用!$AH61)))</f>
        <v>0</v>
      </c>
      <c r="HN60" s="44">
        <f>IF(M$4=0,0,求节点(M$4:M$9,$B$4:$B$9,求节点(其他调用!$I$4:$I$42,其他调用!$J$4:$J$42,其他调用!$AH61)))</f>
        <v>0</v>
      </c>
      <c r="HO60" s="44">
        <f>IF(N$4=0,0,求节点(N$4:N$9,$B$4:$B$9,求节点(其他调用!$I$4:$I$42,其他调用!$J$4:$J$42,其他调用!$AH61)))</f>
        <v>0</v>
      </c>
      <c r="HP60" s="44">
        <f>IF(O$4=0,0,求节点(O$4:O$9,$B$4:$B$9,求节点(其他调用!$I$4:$I$42,其他调用!$J$4:$J$42,其他调用!$AH61)))</f>
        <v>0</v>
      </c>
      <c r="HQ60" s="44">
        <f>IF(P$4=0,0,求节点(P$4:P$9,$B$4:$B$9,求节点(其他调用!$I$4:$I$42,其他调用!$J$4:$J$42,其他调用!$AH61)))</f>
        <v>0</v>
      </c>
      <c r="HR60" s="44">
        <f>IF(Q$4=0,0,求节点(Q$4:Q$9,$B$4:$B$9,求节点(其他调用!$I$4:$I$42,其他调用!$J$4:$J$42,其他调用!$AH61)))</f>
        <v>0</v>
      </c>
      <c r="HS60" s="44">
        <f>IF(R$4=0,0,求节点(R$4:R$9,$B$4:$B$9,求节点(其他调用!$I$4:$I$42,其他调用!$J$4:$J$42,其他调用!$AH61)))</f>
        <v>0</v>
      </c>
      <c r="HT60" s="44">
        <f>IF(S$4=0,0,求节点(S$4:S$9,$B$4:$B$9,求节点(其他调用!$I$4:$I$42,其他调用!$J$4:$J$42,其他调用!$AH61)))</f>
        <v>4.7497707875604736</v>
      </c>
      <c r="HU60" s="44">
        <f>IF(T$4=0,0,求节点(T$4:T$9,$B$4:$B$9,求节点(其他调用!$I$4:$I$42,其他调用!$J$4:$J$42,其他调用!$AH61)))</f>
        <v>3.4630969602414936</v>
      </c>
      <c r="HV60" s="44">
        <f>IF(U$4=0,0,求节点(U$4:U$9,$B$4:$B$9,求节点(其他调用!$I$4:$I$42,其他调用!$J$4:$J$42,其他调用!$AH61)))</f>
        <v>6</v>
      </c>
      <c r="HW60" s="44">
        <f>IF(V$4=0,0,求节点(V$4:V$9,$B$4:$B$9,求节点(其他调用!$I$4:$I$42,其他调用!$J$4:$J$42,其他调用!$AH61)))</f>
        <v>0</v>
      </c>
      <c r="HX60" s="44">
        <f>IF(W$4=0,0,求节点(W$4:W$9,$B$4:$B$9,求节点(其他调用!$I$4:$I$42,其他调用!$J$4:$J$42,其他调用!$AH61)))</f>
        <v>3.6241941826414554</v>
      </c>
      <c r="HY60" s="44">
        <f>IF(X$4=0,0,求节点(X$4:X$9,$B$4:$B$9,求节点(其他调用!$I$4:$I$42,其他调用!$J$4:$J$42,其他调用!$AH61)))</f>
        <v>3.6241941826414554</v>
      </c>
      <c r="HZ60" s="44">
        <f>IF(Y$4=0,0,求节点(Y$4:Y$9,$B$4:$B$9,求节点(其他调用!$I$4:$I$42,其他调用!$J$4:$J$42,其他调用!$AH61)))</f>
        <v>5.7154848012074684</v>
      </c>
      <c r="IA60" s="44">
        <f>IF(Z$4=0,0,求节点(Z$4:Z$9,$B$4:$B$9,求节点(其他调用!$I$4:$I$42,其他调用!$J$4:$J$42,其他调用!$AH61)))</f>
        <v>0</v>
      </c>
      <c r="IB60" s="44">
        <f>IF(AA$4=0,0,求节点(AA$4:AA$9,$B$4:$B$9,求节点(其他调用!$I$4:$I$42,其他调用!$J$4:$J$42,其他调用!$AH61)))</f>
        <v>3.6241941826414554</v>
      </c>
      <c r="IC60" s="44">
        <f>IF(AB$4=0,0,求节点(AB$4:AB$9,$B$4:$B$9,求节点(其他调用!$I$4:$I$42,其他调用!$J$4:$J$42,其他调用!$AH61)))</f>
        <v>6</v>
      </c>
      <c r="ID60" s="44">
        <f>IF(AC$4=0,0,求节点(AC$4:AC$9,$B$4:$B$9,求节点(其他调用!$I$4:$I$42,其他调用!$J$4:$J$42,其他调用!$AH61)))</f>
        <v>4.0382270472353445</v>
      </c>
      <c r="IE60" s="44">
        <f>IF(AD$4=0,0,求节点(AD$4:AD$9,$B$4:$B$9,求节点(其他调用!$I$4:$I$42,其他调用!$J$4:$J$42,其他调用!$AH61)))</f>
        <v>0.57710370229082519</v>
      </c>
      <c r="IF60" s="44">
        <f>IF(AE$4=0,0,求节点(AE$4:AE$9,$B$4:$B$9,求节点(其他调用!$I$4:$I$42,其他调用!$J$4:$J$42,其他调用!$AH61)))</f>
        <v>0.57710370229082519</v>
      </c>
      <c r="IG60" s="44">
        <f>IF(AF$4=0,0,求节点(AF$4:AF$9,$B$4:$B$9,求节点(其他调用!$I$4:$I$42,其他调用!$J$4:$J$42,其他调用!$AH61)))</f>
        <v>0.57710370229082519</v>
      </c>
      <c r="IH60" s="44">
        <f>IF(AG$4=0,0,求节点(AG$4:AG$9,$B$4:$B$9,求节点(其他调用!$I$4:$I$42,其他调用!$J$4:$J$42,其他调用!$AH61)))</f>
        <v>0.57710370229082519</v>
      </c>
      <c r="II60" s="44">
        <f>IF(AH$4=0,0,求节点(AH$4:AH$9,$B$4:$B$9,求节点(其他调用!$I$4:$I$42,其他调用!$J$4:$J$42,其他调用!$AH61)))</f>
        <v>0.57710370229082519</v>
      </c>
      <c r="IJ60" s="44">
        <f>IF(AI$4=0,0,求节点(AI$4:AI$9,$B$4:$B$9,求节点(其他调用!$I$4:$I$42,其他调用!$J$4:$J$42,其他调用!$AH61)))</f>
        <v>0.57710370229082519</v>
      </c>
      <c r="IK60" s="44">
        <f>IF(AJ$4=0,0,求节点(AJ$4:AJ$9,$B$4:$B$9,求节点(其他调用!$I$4:$I$42,其他调用!$J$4:$J$42,其他调用!$AH61)))</f>
        <v>0.57710370229082519</v>
      </c>
      <c r="IL60" s="44">
        <f>IF(AK$4=0,0,求节点(AK$4:AK$9,$B$4:$B$9,求节点(其他调用!$I$4:$I$42,其他调用!$J$4:$J$42,其他调用!$AH61)))</f>
        <v>0.57710370229082519</v>
      </c>
      <c r="IM60" s="44">
        <f>IF(AL$4=0,0,求节点(AL$4:AL$9,$B$4:$B$9,求节点(其他调用!$I$4:$I$42,其他调用!$J$4:$J$42,其他调用!$AH61)))</f>
        <v>0.57710370229082519</v>
      </c>
      <c r="IN60" s="44">
        <f>IF(AM$4=0,0,求节点(AM$4:AM$9,$B$4:$B$9,求节点(其他调用!$I$4:$I$42,其他调用!$J$4:$J$42,其他调用!$AH61)))</f>
        <v>0.57710370229082519</v>
      </c>
      <c r="IO60" s="44">
        <f>IF(AN$4=0,0,求节点(AN$4:AN$9,$B$4:$B$9,求节点(其他调用!$I$4:$I$42,其他调用!$J$4:$J$42,其他调用!$AH61)))</f>
        <v>0.57710370229082519</v>
      </c>
      <c r="IP60" s="44">
        <f>IF(AO$4=0,0,求节点(AO$4:AO$9,$B$4:$B$9,求节点(其他调用!$I$4:$I$42,其他调用!$J$4:$J$42,其他调用!$AH61)))</f>
        <v>0.57710370229082519</v>
      </c>
      <c r="IQ60" s="44">
        <f>IF(AP$4=0,0,求节点(AP$4:AP$9,$B$4:$B$9,求节点(其他调用!$I$4:$I$42,其他调用!$J$4:$J$42,其他调用!$AH61)))</f>
        <v>0.57710370229082519</v>
      </c>
      <c r="IR60" s="44">
        <f>IF(AQ$4=0,0,求节点(AQ$4:AQ$9,$B$4:$B$9,求节点(其他调用!$I$4:$I$42,其他调用!$J$4:$J$42,其他调用!$AH61)))</f>
        <v>0.57710370229082519</v>
      </c>
      <c r="IS60" s="44">
        <f>IF(AR$4=0,0,求节点(AR$4:AR$9,$B$4:$B$9,求节点(其他调用!$I$4:$I$42,其他调用!$J$4:$J$42,其他调用!$AH61)))</f>
        <v>0.57710370229082519</v>
      </c>
      <c r="IT60" s="44">
        <f>IF(AS$4=0,0,求节点(AS$4:AS$9,$B$4:$B$9,求节点(其他调用!$I$4:$I$42,其他调用!$J$4:$J$42,其他调用!$AH61)))</f>
        <v>0.57710370229082519</v>
      </c>
      <c r="IU60" s="44">
        <f>IF(AT$4=0,0,求节点(AT$4:AT$9,$B$4:$B$9,求节点(其他调用!$I$4:$I$42,其他调用!$J$4:$J$42,其他调用!$AH61)))</f>
        <v>0.57710370229082519</v>
      </c>
      <c r="IV60" s="44">
        <f>IF(AU$4=0,0,求节点(AU$4:AU$9,$B$4:$B$9,求节点(其他调用!$I$4:$I$42,其他调用!$J$4:$J$42,其他调用!$AH61)))</f>
        <v>0.57710370229082519</v>
      </c>
      <c r="IW60" s="44">
        <f>IF(AV$4=0,0,求节点(AV$4:AV$9,$B$4:$B$9,求节点(其他调用!$I$4:$I$42,其他调用!$J$4:$J$42,其他调用!$AH61)))</f>
        <v>0.57710370229082519</v>
      </c>
      <c r="IX60" s="44">
        <f>IF(AW$4=0,0,求节点(AW$4:AW$9,$B$4:$B$9,求节点(其他调用!$I$4:$I$42,其他调用!$J$4:$J$42,其他调用!$AH61)))</f>
        <v>0.57710370229082519</v>
      </c>
      <c r="IY60" s="44">
        <f>IF(AX$4=0,0,求节点(AX$4:AX$9,$B$4:$B$9,求节点(其他调用!$I$4:$I$42,其他调用!$J$4:$J$42,其他调用!$AH61)))</f>
        <v>0.57710370229082519</v>
      </c>
      <c r="IZ60" s="44">
        <f>IF(AY$4=0,0,求节点(AY$4:AY$9,$B$4:$B$9,求节点(其他调用!$I$4:$I$42,其他调用!$J$4:$J$42,其他调用!$AH61)))</f>
        <v>0.57710370229082519</v>
      </c>
      <c r="JA60" s="44">
        <f>IF(AZ$4=0,0,求节点(AZ$4:AZ$9,$B$4:$B$9,求节点(其他调用!$I$4:$I$42,其他调用!$J$4:$J$42,其他调用!$AH61)))</f>
        <v>0.57710370229082519</v>
      </c>
      <c r="JC60" s="44">
        <v>57</v>
      </c>
      <c r="JD60" s="44">
        <f>IF(C$23=0,0,求节点(C$23:C$28,$B$23:$B$28,求节点(其他调用!$W$4:$W$20,其他调用!$X$4:$X$20,$JC60)))</f>
        <v>0</v>
      </c>
      <c r="JE60" s="44">
        <f>IF(D$23=0,0,求节点(D$23:D$28,$B$23:$B$28,求节点(其他调用!$W$4:$W$20,其他调用!$X$4:$X$20,$JC60)))</f>
        <v>0</v>
      </c>
      <c r="JF60" s="44">
        <f>IF(E$23=0,0,求节点(E$23:E$28,$B$23:$B$28,求节点(其他调用!$W$4:$W$20,其他调用!$X$4:$X$20,$JC60)))</f>
        <v>0</v>
      </c>
      <c r="JG60" s="44">
        <f>IF(F$23=0,0,求节点(F$23:F$28,$B$23:$B$28,求节点(其他调用!$W$4:$W$20,其他调用!$X$4:$X$20,$JC60)))</f>
        <v>9.5352647739643803E-4</v>
      </c>
      <c r="JH60" s="44">
        <f>IF(G$23=0,0,求节点(G$23:G$28,$B$23:$B$28,求节点(其他调用!$W$4:$W$20,其他调用!$X$4:$X$20,$JC60)))</f>
        <v>1.4302897160948236E-3</v>
      </c>
      <c r="JI60" s="44">
        <f>IF(H$23=0,0,求节点(H$23:H$28,$B$23:$B$28,求节点(其他调用!$W$4:$W$20,其他调用!$X$4:$X$20,$JC60)))</f>
        <v>1.4302897160948236E-3</v>
      </c>
      <c r="JJ60" s="44">
        <f>IF(I$23=0,0,求节点(I$23:I$28,$B$23:$B$28,求节点(其他调用!$W$4:$W$20,其他调用!$X$4:$X$20,$JC60)))</f>
        <v>2.1671056304466418E-3</v>
      </c>
      <c r="JK60" s="44">
        <f>IF(J$23=0,0,求节点(J$23:J$28,$B$23:$B$28,求节点(其他调用!$W$4:$W$20,其他调用!$X$4:$X$20,$JC60)))</f>
        <v>0</v>
      </c>
      <c r="JL60" s="44">
        <f>IF(K$23=0,0,求节点(K$23:K$28,$B$23:$B$28,求节点(其他调用!$W$4:$W$20,其他调用!$X$4:$X$20,$JC60)))</f>
        <v>1.4302897160948236E-3</v>
      </c>
      <c r="JM60" s="44">
        <f>IF(L$23=0,0,求节点(L$23:L$28,$B$23:$B$28,求节点(其他调用!$W$4:$W$20,其他调用!$X$4:$X$20,$JC60)))</f>
        <v>0</v>
      </c>
      <c r="JN60" s="44">
        <f>IF(M$23=0,0,求节点(M$23:M$28,$B$23:$B$28,求节点(其他调用!$W$4:$W$20,其他调用!$X$4:$X$20,$JC60)))</f>
        <v>0</v>
      </c>
      <c r="JO60" s="44">
        <f>IF(N$23=0,0,求节点(N$23:N$28,$B$23:$B$28,求节点(其他调用!$W$4:$W$20,其他调用!$X$4:$X$20,$JC60)))</f>
        <v>0</v>
      </c>
      <c r="JP60" s="44">
        <f>IF(O$23=0,0,求节点(O$23:O$28,$B$23:$B$28,求节点(其他调用!$W$4:$W$20,其他调用!$X$4:$X$20,$JC60)))</f>
        <v>0</v>
      </c>
      <c r="JQ60" s="44">
        <f>IF(P$23=0,0,求节点(P$23:P$28,$B$23:$B$28,求节点(其他调用!$W$4:$W$20,其他调用!$X$4:$X$20,$JC60)))</f>
        <v>0</v>
      </c>
      <c r="JR60" s="44">
        <f>IF(Q$23=0,0,求节点(Q$23:Q$28,$B$23:$B$28,求节点(其他调用!$W$4:$W$20,其他调用!$X$4:$X$20,$JC60)))</f>
        <v>0</v>
      </c>
      <c r="JS60" s="44">
        <f>IF(R$23=0,0,求节点(R$23:R$28,$B$23:$B$28,求节点(其他调用!$W$4:$W$20,其他调用!$X$4:$X$20,$JC60)))</f>
        <v>0</v>
      </c>
      <c r="JT60" s="44">
        <f>IF(S$23=0,0,求节点(S$23:S$28,$B$23:$B$28,求节点(其他调用!$W$4:$W$20,其他调用!$X$4:$X$20,$JC60)))</f>
        <v>0</v>
      </c>
      <c r="JU60" s="44">
        <f>IF(T$23=0,0,求节点(T$23:T$28,$B$23:$B$28,求节点(其他调用!$W$4:$W$20,其他调用!$X$4:$X$20,$JC60)))</f>
        <v>0</v>
      </c>
      <c r="JV60" s="44">
        <f>IF(U$23=0,0,求节点(U$23:U$28,$B$23:$B$28,求节点(其他调用!$W$4:$W$20,其他调用!$X$4:$X$20,$JC60)))</f>
        <v>0</v>
      </c>
      <c r="JW60" s="44">
        <f>IF(V$23=0,0,求节点(V$23:V$28,$B$23:$B$28,求节点(其他调用!$W$4:$W$20,其他调用!$X$4:$X$20,$JC60)))</f>
        <v>0</v>
      </c>
      <c r="JZ60" s="44">
        <v>57</v>
      </c>
      <c r="KA60" s="44">
        <f>IF(C$4=0,0,求节点(C$4:C$9,$B$4:$B$9,求节点(其他调用!$L$4:$L$42,其他调用!$M$4:$M$42,其他调用!$AI61)))</f>
        <v>6</v>
      </c>
      <c r="KB60" s="44">
        <f>IF(D$4=0,0,求节点(D$4:D$9,$B$4:$B$9,求节点(其他调用!$L$4:$L$42,其他调用!$M$4:$M$42,其他调用!$AI61)))</f>
        <v>6</v>
      </c>
      <c r="KC60" s="44">
        <f>IF(E$4=0,0,求节点(E$4:E$9,$B$4:$B$9,求节点(其他调用!$L$4:$L$42,其他调用!$M$4:$M$42,其他调用!$AI61)))</f>
        <v>3.0086634658220301</v>
      </c>
      <c r="KD60" s="44">
        <f>IF(F$4=0,0,求节点(F$4:F$9,$B$4:$B$9,求节点(其他调用!$L$4:$L$42,其他调用!$M$4:$M$42,其他调用!$AI61)))</f>
        <v>0</v>
      </c>
      <c r="KE60" s="44">
        <f>IF(G$4=0,0,求节点(G$4:G$9,$B$4:$B$9,求节点(其他调用!$L$4:$L$42,其他调用!$M$4:$M$42,其他调用!$AI61)))</f>
        <v>0</v>
      </c>
      <c r="KF60" s="44">
        <f>IF(H$4=0,0,求节点(H$4:H$9,$B$4:$B$9,求节点(其他调用!$L$4:$L$42,其他调用!$M$4:$M$42,其他调用!$AI61)))</f>
        <v>0</v>
      </c>
      <c r="KG60" s="44">
        <f>IF(I$4=0,0,求节点(I$4:I$9,$B$4:$B$9,求节点(其他调用!$L$4:$L$42,其他调用!$M$4:$M$42,其他调用!$AI61)))</f>
        <v>0</v>
      </c>
      <c r="KH60" s="44">
        <f>IF(J$4=0,0,求节点(J$4:J$9,$B$4:$B$9,求节点(其他调用!$L$4:$L$42,其他调用!$M$4:$M$42,其他调用!$AI61)))</f>
        <v>0</v>
      </c>
      <c r="KI60" s="44">
        <f>IF(K$4=0,0,求节点(K$4:K$9,$B$4:$B$9,求节点(其他调用!$L$4:$L$42,其他调用!$M$4:$M$42,其他调用!$AI61)))</f>
        <v>0</v>
      </c>
      <c r="KJ60" s="44">
        <f>IF(L$4=0,0,求节点(L$4:L$9,$B$4:$B$9,求节点(其他调用!$L$4:$L$42,其他调用!$M$4:$M$42,其他调用!$AI61)))</f>
        <v>0</v>
      </c>
      <c r="KK60" s="44">
        <f>IF(M$4=0,0,求节点(M$4:M$9,$B$4:$B$9,求节点(其他调用!$L$4:$L$42,其他调用!$M$4:$M$42,其他调用!$AI61)))</f>
        <v>0</v>
      </c>
      <c r="KL60" s="44">
        <f>IF(N$4=0,0,求节点(N$4:N$9,$B$4:$B$9,求节点(其他调用!$L$4:$L$42,其他调用!$M$4:$M$42,其他调用!$AI61)))</f>
        <v>0</v>
      </c>
      <c r="KM60" s="44">
        <f>IF(O$4=0,0,求节点(O$4:O$9,$B$4:$B$9,求节点(其他调用!$L$4:$L$42,其他调用!$M$4:$M$42,其他调用!$AI61)))</f>
        <v>0</v>
      </c>
      <c r="KN60" s="44">
        <f>IF(P$4=0,0,求节点(P$4:P$9,$B$4:$B$9,求节点(其他调用!$L$4:$L$42,其他调用!$M$4:$M$42,其他调用!$AI61)))</f>
        <v>0</v>
      </c>
      <c r="KO60" s="44">
        <f>IF(Q$4=0,0,求节点(Q$4:Q$9,$B$4:$B$9,求节点(其他调用!$L$4:$L$42,其他调用!$M$4:$M$42,其他调用!$AI61)))</f>
        <v>0</v>
      </c>
      <c r="KP60" s="44">
        <f>IF(R$4=0,0,求节点(R$4:R$9,$B$4:$B$9,求节点(其他调用!$L$4:$L$42,其他调用!$M$4:$M$42,其他调用!$AI61)))</f>
        <v>0</v>
      </c>
      <c r="KQ60" s="44">
        <f>IF(S$4=0,0,求节点(S$4:S$9,$B$4:$B$9,求节点(其他调用!$L$4:$L$42,其他调用!$M$4:$M$42,其他调用!$AI61)))</f>
        <v>6</v>
      </c>
      <c r="KR60" s="44">
        <f>IF(T$4=0,0,求节点(T$4:T$9,$B$4:$B$9,求节点(其他调用!$L$4:$L$42,其他调用!$M$4:$M$42,其他调用!$AI61)))</f>
        <v>4.2712888306784258</v>
      </c>
      <c r="KS60" s="44">
        <f>IF(U$4=0,0,求节点(U$4:U$9,$B$4:$B$9,求节点(其他调用!$L$4:$L$42,其他调用!$M$4:$M$42,其他调用!$AI61)))</f>
        <v>6</v>
      </c>
      <c r="KT60" s="44">
        <f>IF(V$4=0,0,求节点(V$4:V$9,$B$4:$B$9,求节点(其他调用!$L$4:$L$42,其他调用!$M$4:$M$42,其他调用!$AI61)))</f>
        <v>0</v>
      </c>
      <c r="KU60" s="44">
        <f>IF(W$4=0,0,求节点(W$4:W$9,$B$4:$B$9,求节点(其他调用!$L$4:$L$42,其他调用!$M$4:$M$42,其他调用!$AI61)))</f>
        <v>5.5526754798819535</v>
      </c>
      <c r="KV60" s="44">
        <f>IF(X$4=0,0,求节点(X$4:X$9,$B$4:$B$9,求节点(其他调用!$L$4:$L$42,其他调用!$M$4:$M$42,其他调用!$AI61)))</f>
        <v>5.5526754798819535</v>
      </c>
      <c r="KW60" s="44">
        <f>IF(Y$4=0,0,求节点(Y$4:Y$9,$B$4:$B$9,求节点(其他调用!$L$4:$L$42,其他调用!$M$4:$M$42,其他调用!$AI61)))</f>
        <v>6</v>
      </c>
      <c r="KX60" s="44">
        <f>IF(Z$4=0,0,求节点(Z$4:Z$9,$B$4:$B$9,求节点(其他调用!$L$4:$L$42,其他调用!$M$4:$M$42,其他调用!$AI61)))</f>
        <v>0</v>
      </c>
      <c r="KY60" s="44">
        <f>IF(AA$4=0,0,求节点(AA$4:AA$9,$B$4:$B$9,求节点(其他调用!$L$4:$L$42,其他调用!$M$4:$M$42,其他调用!$AI61)))</f>
        <v>5.5526754798819535</v>
      </c>
      <c r="KZ60" s="44">
        <f>IF(AB$4=0,0,求节点(AB$4:AB$9,$B$4:$B$9,求节点(其他调用!$L$4:$L$42,其他调用!$M$4:$M$42,其他调用!$AI61)))</f>
        <v>6</v>
      </c>
      <c r="LA60" s="44">
        <f>IF(AC$4=0,0,求节点(AC$4:AC$9,$B$4:$B$9,求节点(其他调用!$L$4:$L$42,其他调用!$M$4:$M$42,其他调用!$AI61)))</f>
        <v>6</v>
      </c>
      <c r="LB60" s="44">
        <f>IF(AD$4=0,0,求节点(AD$4:AD$9,$B$4:$B$9,求节点(其他调用!$L$4:$L$42,其他调用!$M$4:$M$42,其他调用!$AI61)))</f>
        <v>1.1868762139855082</v>
      </c>
      <c r="LC60" s="44">
        <f>IF(AE$4=0,0,求节点(AE$4:AE$9,$B$4:$B$9,求节点(其他调用!$L$4:$L$42,其他调用!$M$4:$M$42,其他调用!$AI61)))</f>
        <v>1.1868762139855082</v>
      </c>
      <c r="LD60" s="44">
        <f>IF(AF$4=0,0,求节点(AF$4:AF$9,$B$4:$B$9,求节点(其他调用!$L$4:$L$42,其他调用!$M$4:$M$42,其他调用!$AI61)))</f>
        <v>1.1868762139855082</v>
      </c>
      <c r="LE60" s="44">
        <f>IF(AG$4=0,0,求节点(AG$4:AG$9,$B$4:$B$9,求节点(其他调用!$L$4:$L$42,其他调用!$M$4:$M$42,其他调用!$AI61)))</f>
        <v>1.1868762139855082</v>
      </c>
      <c r="LF60" s="44">
        <f>IF(AH$4=0,0,求节点(AH$4:AH$9,$B$4:$B$9,求节点(其他调用!$L$4:$L$42,其他调用!$M$4:$M$42,其他调用!$AI61)))</f>
        <v>1.1868762139855082</v>
      </c>
      <c r="LG60" s="44">
        <f>IF(AI$4=0,0,求节点(AI$4:AI$9,$B$4:$B$9,求节点(其他调用!$L$4:$L$42,其他调用!$M$4:$M$42,其他调用!$AI61)))</f>
        <v>1.1868762139855082</v>
      </c>
      <c r="LH60" s="44">
        <f>IF(AJ$4=0,0,求节点(AJ$4:AJ$9,$B$4:$B$9,求节点(其他调用!$L$4:$L$42,其他调用!$M$4:$M$42,其他调用!$AI61)))</f>
        <v>1.1868762139855082</v>
      </c>
      <c r="LI60" s="44">
        <f>IF(AK$4=0,0,求节点(AK$4:AK$9,$B$4:$B$9,求节点(其他调用!$L$4:$L$42,其他调用!$M$4:$M$42,其他调用!$AI61)))</f>
        <v>1.1868762139855082</v>
      </c>
      <c r="LJ60" s="44">
        <f>IF(AL$4=0,0,求节点(AL$4:AL$9,$B$4:$B$9,求节点(其他调用!$L$4:$L$42,其他调用!$M$4:$M$42,其他调用!$AI61)))</f>
        <v>1.1868762139855082</v>
      </c>
      <c r="LK60" s="44">
        <f>IF(AM$4=0,0,求节点(AM$4:AM$9,$B$4:$B$9,求节点(其他调用!$L$4:$L$42,其他调用!$M$4:$M$42,其他调用!$AI61)))</f>
        <v>1.1868762139855082</v>
      </c>
      <c r="LL60" s="44">
        <f>IF(AN$4=0,0,求节点(AN$4:AN$9,$B$4:$B$9,求节点(其他调用!$L$4:$L$42,其他调用!$M$4:$M$42,其他调用!$AI61)))</f>
        <v>1.1868762139855082</v>
      </c>
      <c r="LM60" s="44">
        <f>IF(AO$4=0,0,求节点(AO$4:AO$9,$B$4:$B$9,求节点(其他调用!$L$4:$L$42,其他调用!$M$4:$M$42,其他调用!$AI61)))</f>
        <v>1.1868762139855082</v>
      </c>
      <c r="LN60" s="44">
        <f>IF(AP$4=0,0,求节点(AP$4:AP$9,$B$4:$B$9,求节点(其他调用!$L$4:$L$42,其他调用!$M$4:$M$42,其他调用!$AI61)))</f>
        <v>1.1868762139855082</v>
      </c>
      <c r="LO60" s="44">
        <f>IF(AQ$4=0,0,求节点(AQ$4:AQ$9,$B$4:$B$9,求节点(其他调用!$L$4:$L$42,其他调用!$M$4:$M$42,其他调用!$AI61)))</f>
        <v>1.1868762139855082</v>
      </c>
      <c r="LP60" s="44">
        <f>IF(AR$4=0,0,求节点(AR$4:AR$9,$B$4:$B$9,求节点(其他调用!$L$4:$L$42,其他调用!$M$4:$M$42,其他调用!$AI61)))</f>
        <v>1.1868762139855082</v>
      </c>
      <c r="LQ60" s="44">
        <f>IF(AS$4=0,0,求节点(AS$4:AS$9,$B$4:$B$9,求节点(其他调用!$L$4:$L$42,其他调用!$M$4:$M$42,其他调用!$AI61)))</f>
        <v>1.1868762139855082</v>
      </c>
      <c r="LR60" s="44">
        <f>IF(AT$4=0,0,求节点(AT$4:AT$9,$B$4:$B$9,求节点(其他调用!$L$4:$L$42,其他调用!$M$4:$M$42,其他调用!$AI61)))</f>
        <v>1.1868762139855082</v>
      </c>
      <c r="LS60" s="44">
        <f>IF(AU$4=0,0,求节点(AU$4:AU$9,$B$4:$B$9,求节点(其他调用!$L$4:$L$42,其他调用!$M$4:$M$42,其他调用!$AI61)))</f>
        <v>1.1868762139855082</v>
      </c>
      <c r="LT60" s="44">
        <f>IF(AV$4=0,0,求节点(AV$4:AV$9,$B$4:$B$9,求节点(其他调用!$L$4:$L$42,其他调用!$M$4:$M$42,其他调用!$AI61)))</f>
        <v>1.1868762139855082</v>
      </c>
      <c r="LU60" s="44">
        <f>IF(AW$4=0,0,求节点(AW$4:AW$9,$B$4:$B$9,求节点(其他调用!$L$4:$L$42,其他调用!$M$4:$M$42,其他调用!$AI61)))</f>
        <v>1.1868762139855082</v>
      </c>
      <c r="LV60" s="44">
        <f>IF(AX$4=0,0,求节点(AX$4:AX$9,$B$4:$B$9,求节点(其他调用!$L$4:$L$42,其他调用!$M$4:$M$42,其他调用!$AI61)))</f>
        <v>1.1868762139855082</v>
      </c>
      <c r="LW60" s="44">
        <f>IF(AY$4=0,0,求节点(AY$4:AY$9,$B$4:$B$9,求节点(其他调用!$L$4:$L$42,其他调用!$M$4:$M$42,其他调用!$AI61)))</f>
        <v>1.1868762139855082</v>
      </c>
      <c r="LX60" s="44">
        <f>IF(AZ$4=0,0,求节点(AZ$4:AZ$9,$B$4:$B$9,求节点(其他调用!$L$4:$L$42,其他调用!$M$4:$M$42,其他调用!$AI61)))</f>
        <v>1.1868762139855082</v>
      </c>
      <c r="LZ60" s="44">
        <v>57</v>
      </c>
      <c r="MA60" s="44">
        <f>IF(C$23=0,0,求节点(C$23:C$28,$B$23:$B$28,求节点(其他调用!$Y$4:$Y$20,其他调用!$Z$4:$Z$20,$LZ60)))</f>
        <v>0</v>
      </c>
      <c r="MB60" s="44">
        <f>IF(D$23=0,0,求节点(D$23:D$28,$B$23:$B$28,求节点(其他调用!$Y$4:$Y$20,其他调用!$Z$4:$Z$20,$LZ60)))</f>
        <v>0</v>
      </c>
      <c r="MC60" s="44">
        <f>IF(E$23=0,0,求节点(E$23:E$28,$B$23:$B$28,求节点(其他调用!$Y$4:$Y$20,其他调用!$Z$4:$Z$20,$LZ60)))</f>
        <v>0</v>
      </c>
      <c r="MD60" s="44">
        <f>IF(F$23=0,0,求节点(F$23:F$28,$B$23:$B$28,求节点(其他调用!$Y$4:$Y$20,其他调用!$Z$4:$Z$20,$LZ60)))</f>
        <v>0</v>
      </c>
      <c r="ME60" s="44">
        <f>IF(G$23=0,0,求节点(G$23:G$28,$B$23:$B$28,求节点(其他调用!$Y$4:$Y$20,其他调用!$Z$4:$Z$20,$LZ60)))</f>
        <v>0</v>
      </c>
      <c r="MF60" s="44">
        <f>IF(H$23=0,0,求节点(H$23:H$28,$B$23:$B$28,求节点(其他调用!$Y$4:$Y$20,其他调用!$Z$4:$Z$20,$LZ60)))</f>
        <v>0</v>
      </c>
      <c r="MG60" s="44">
        <f>IF(I$23=0,0,求节点(I$23:I$28,$B$23:$B$28,求节点(其他调用!$Y$4:$Y$20,其他调用!$Z$4:$Z$20,$LZ60)))</f>
        <v>0</v>
      </c>
      <c r="MH60" s="44">
        <f>IF(J$23=0,0,求节点(J$23:J$28,$B$23:$B$28,求节点(其他调用!$Y$4:$Y$20,其他调用!$Z$4:$Z$20,$LZ60)))</f>
        <v>0</v>
      </c>
      <c r="MI60" s="44">
        <f>IF(K$23=0,0,求节点(K$23:K$28,$B$23:$B$28,求节点(其他调用!$Y$4:$Y$20,其他调用!$Z$4:$Z$20,$LZ60)))</f>
        <v>0</v>
      </c>
      <c r="MJ60" s="44">
        <f>IF(L$23=0,0,求节点(L$23:L$28,$B$23:$B$28,求节点(其他调用!$Y$4:$Y$20,其他调用!$Z$4:$Z$20,$LZ60)))</f>
        <v>0</v>
      </c>
      <c r="MK60" s="44">
        <f>IF(M$23=0,0,求节点(M$23:M$28,$B$23:$B$28,求节点(其他调用!$Y$4:$Y$20,其他调用!$Z$4:$Z$20,$LZ60)))</f>
        <v>0</v>
      </c>
      <c r="ML60" s="44">
        <f>IF(N$23=0,0,求节点(N$23:N$28,$B$23:$B$28,求节点(其他调用!$Y$4:$Y$20,其他调用!$Z$4:$Z$20,$LZ60)))</f>
        <v>0</v>
      </c>
      <c r="MM60" s="44">
        <f>IF(O$23=0,0,求节点(O$23:O$28,$B$23:$B$28,求节点(其他调用!$Y$4:$Y$20,其他调用!$Z$4:$Z$20,$LZ60)))</f>
        <v>0</v>
      </c>
      <c r="MN60" s="44">
        <f>IF(P$23=0,0,求节点(P$23:P$28,$B$23:$B$28,求节点(其他调用!$Y$4:$Y$20,其他调用!$Z$4:$Z$20,$LZ60)))</f>
        <v>0</v>
      </c>
      <c r="MO60" s="44">
        <f>IF(Q$23=0,0,求节点(Q$23:Q$28,$B$23:$B$28,求节点(其他调用!$Y$4:$Y$20,其他调用!$Z$4:$Z$20,$LZ60)))</f>
        <v>0</v>
      </c>
      <c r="MP60" s="44">
        <f>IF(R$23=0,0,求节点(R$23:R$28,$B$23:$B$28,求节点(其他调用!$Y$4:$Y$20,其他调用!$Z$4:$Z$20,$LZ60)))</f>
        <v>0</v>
      </c>
      <c r="MQ60" s="44">
        <f>IF(S$23=0,0,求节点(S$23:S$28,$B$23:$B$28,求节点(其他调用!$Y$4:$Y$20,其他调用!$Z$4:$Z$20,$LZ60)))</f>
        <v>0</v>
      </c>
      <c r="MR60" s="44">
        <f>IF(T$23=0,0,求节点(T$23:T$28,$B$23:$B$28,求节点(其他调用!$Y$4:$Y$20,其他调用!$Z$4:$Z$20,$LZ60)))</f>
        <v>0</v>
      </c>
      <c r="MS60" s="44">
        <f>IF(U$23=0,0,求节点(U$23:U$28,$B$23:$B$28,求节点(其他调用!$Y$4:$Y$20,其他调用!$Z$4:$Z$20,$LZ60)))</f>
        <v>0</v>
      </c>
      <c r="MT60" s="44">
        <f>IF(V$23=0,0,求节点(V$23:V$28,$B$23:$B$28,求节点(其他调用!$Y$4:$Y$20,其他调用!$Z$4:$Z$20,$LZ60)))</f>
        <v>0</v>
      </c>
      <c r="MW60" s="44">
        <v>57</v>
      </c>
      <c r="MX60" s="44">
        <f>IF(C$4=0,0,求节点(C$4:C$9,$B$4:$B$9,求节点(其他调用!$O$4:$O$42,其他调用!$P$4:$P$42,其他调用!$AJ61)))</f>
        <v>6</v>
      </c>
      <c r="MY60" s="44">
        <f>IF(D$4=0,0,求节点(D$4:D$9,$B$4:$B$9,求节点(其他调用!$O$4:$O$42,其他调用!$P$4:$P$42,其他调用!$AJ61)))</f>
        <v>6</v>
      </c>
      <c r="MZ60" s="44">
        <f>IF(E$4=0,0,求节点(E$4:E$9,$B$4:$B$9,求节点(其他调用!$O$4:$O$42,其他调用!$P$4:$P$42,其他调用!$AJ61)))</f>
        <v>3.0752963148750596</v>
      </c>
      <c r="NA60" s="44">
        <f>IF(F$4=0,0,求节点(F$4:F$9,$B$4:$B$9,求节点(其他调用!$O$4:$O$42,其他调用!$P$4:$P$42,其他调用!$AJ61)))</f>
        <v>0</v>
      </c>
      <c r="NB60" s="44">
        <f>IF(G$4=0,0,求节点(G$4:G$9,$B$4:$B$9,求节点(其他调用!$O$4:$O$42,其他调用!$P$4:$P$42,其他调用!$AJ61)))</f>
        <v>0</v>
      </c>
      <c r="NC60" s="44">
        <f>IF(H$4=0,0,求节点(H$4:H$9,$B$4:$B$9,求节点(其他调用!$O$4:$O$42,其他调用!$P$4:$P$42,其他调用!$AJ61)))</f>
        <v>0</v>
      </c>
      <c r="ND60" s="44">
        <f>IF(I$4=0,0,求节点(I$4:I$9,$B$4:$B$9,求节点(其他调用!$O$4:$O$42,其他调用!$P$4:$P$42,其他调用!$AJ61)))</f>
        <v>0</v>
      </c>
      <c r="NE60" s="44">
        <f>IF(J$4=0,0,求节点(J$4:J$9,$B$4:$B$9,求节点(其他调用!$O$4:$O$42,其他调用!$P$4:$P$42,其他调用!$AJ61)))</f>
        <v>0</v>
      </c>
      <c r="NF60" s="44">
        <f>IF(K$4=0,0,求节点(K$4:K$9,$B$4:$B$9,求节点(其他调用!$O$4:$O$42,其他调用!$P$4:$P$42,其他调用!$AJ61)))</f>
        <v>0</v>
      </c>
      <c r="NG60" s="44">
        <f>IF(L$4=0,0,求节点(L$4:L$9,$B$4:$B$9,求节点(其他调用!$O$4:$O$42,其他调用!$P$4:$P$42,其他调用!$AJ61)))</f>
        <v>0</v>
      </c>
      <c r="NH60" s="44">
        <f>IF(M$4=0,0,求节点(M$4:M$9,$B$4:$B$9,求节点(其他调用!$O$4:$O$42,其他调用!$P$4:$P$42,其他调用!$AJ61)))</f>
        <v>0</v>
      </c>
      <c r="NI60" s="44">
        <f>IF(N$4=0,0,求节点(N$4:N$9,$B$4:$B$9,求节点(其他调用!$O$4:$O$42,其他调用!$P$4:$P$42,其他调用!$AJ61)))</f>
        <v>0</v>
      </c>
      <c r="NJ60" s="44">
        <f>IF(O$4=0,0,求节点(O$4:O$9,$B$4:$B$9,求节点(其他调用!$O$4:$O$42,其他调用!$P$4:$P$42,其他调用!$AJ61)))</f>
        <v>0</v>
      </c>
      <c r="NK60" s="44">
        <f>IF(P$4=0,0,求节点(P$4:P$9,$B$4:$B$9,求节点(其他调用!$O$4:$O$42,其他调用!$P$4:$P$42,其他调用!$AJ61)))</f>
        <v>0</v>
      </c>
      <c r="NL60" s="44">
        <f>IF(Q$4=0,0,求节点(Q$4:Q$9,$B$4:$B$9,求节点(其他调用!$O$4:$O$42,其他调用!$P$4:$P$42,其他调用!$AJ61)))</f>
        <v>0</v>
      </c>
      <c r="NM60" s="44">
        <f>IF(R$4=0,0,求节点(R$4:R$9,$B$4:$B$9,求节点(其他调用!$O$4:$O$42,其他调用!$P$4:$P$42,其他调用!$AJ61)))</f>
        <v>0</v>
      </c>
      <c r="NN60" s="44">
        <f>IF(S$4=0,0,求节点(S$4:S$9,$B$4:$B$9,求节点(其他调用!$O$4:$O$42,其他调用!$P$4:$P$42,其他调用!$AJ61)))</f>
        <v>6</v>
      </c>
      <c r="NO60" s="44">
        <f>IF(T$4=0,0,求节点(T$4:T$9,$B$4:$B$9,求节点(其他调用!$O$4:$O$42,其他调用!$P$4:$P$42,其他调用!$AJ61)))</f>
        <v>5.3563933618808841</v>
      </c>
      <c r="NP60" s="44">
        <f>IF(U$4=0,0,求节点(U$4:U$9,$B$4:$B$9,求节点(其他调用!$O$4:$O$42,其他调用!$P$4:$P$42,其他调用!$AJ61)))</f>
        <v>6</v>
      </c>
      <c r="NQ60" s="44">
        <f>IF(V$4=0,0,求节点(V$4:V$9,$B$4:$B$9,求节点(其他调用!$O$4:$O$42,其他调用!$P$4:$P$42,其他调用!$AJ61)))</f>
        <v>0</v>
      </c>
      <c r="NR60" s="44">
        <f>IF(W$4=0,0,求节点(W$4:W$9,$B$4:$B$9,求节点(其他调用!$O$4:$O$42,其他调用!$P$4:$P$42,其他调用!$AJ61)))</f>
        <v>6</v>
      </c>
      <c r="NS60" s="44">
        <f>IF(X$4=0,0,求节点(X$4:X$9,$B$4:$B$9,求节点(其他调用!$O$4:$O$42,其他调用!$P$4:$P$42,其他调用!$AJ61)))</f>
        <v>6</v>
      </c>
      <c r="NT60" s="44">
        <f>IF(Y$4=0,0,求节点(Y$4:Y$9,$B$4:$B$9,求节点(其他调用!$O$4:$O$42,其他调用!$P$4:$P$42,其他调用!$AJ61)))</f>
        <v>6</v>
      </c>
      <c r="NU60" s="44">
        <f>IF(Z$4=0,0,求节点(Z$4:Z$9,$B$4:$B$9,求节点(其他调用!$O$4:$O$42,其他调用!$P$4:$P$42,其他调用!$AJ61)))</f>
        <v>0</v>
      </c>
      <c r="NV60" s="44">
        <f>IF(AA$4=0,0,求节点(AA$4:AA$9,$B$4:$B$9,求节点(其他调用!$O$4:$O$42,其他调用!$P$4:$P$42,其他调用!$AJ61)))</f>
        <v>6</v>
      </c>
      <c r="NW60" s="44">
        <f>IF(AB$4=0,0,求节点(AB$4:AB$9,$B$4:$B$9,求节点(其他调用!$O$4:$O$42,其他调用!$P$4:$P$42,其他调用!$AJ61)))</f>
        <v>6</v>
      </c>
      <c r="NX60" s="44">
        <f>IF(AC$4=0,0,求节点(AC$4:AC$9,$B$4:$B$9,求节点(其他调用!$O$4:$O$42,其他调用!$P$4:$P$42,其他调用!$AJ61)))</f>
        <v>6</v>
      </c>
      <c r="NY60" s="44">
        <f>IF(AD$4=0,0,求节点(AD$4:AD$9,$B$4:$B$9,求节点(其他调用!$O$4:$O$42,其他调用!$P$4:$P$42,其他调用!$AJ61)))</f>
        <v>2.0140337757263937</v>
      </c>
      <c r="NZ60" s="44">
        <f>IF(AE$4=0,0,求节点(AE$4:AE$9,$B$4:$B$9,求节点(其他调用!$O$4:$O$42,其他调用!$P$4:$P$42,其他调用!$AJ61)))</f>
        <v>2.0140337757263937</v>
      </c>
      <c r="OA60" s="44">
        <f>IF(AF$4=0,0,求节点(AF$4:AF$9,$B$4:$B$9,求节点(其他调用!$O$4:$O$42,其他调用!$P$4:$P$42,其他调用!$AJ61)))</f>
        <v>2.0140337757263937</v>
      </c>
      <c r="OB60" s="44">
        <f>IF(AG$4=0,0,求节点(AG$4:AG$9,$B$4:$B$9,求节点(其他调用!$O$4:$O$42,其他调用!$P$4:$P$42,其他调用!$AJ61)))</f>
        <v>2.0140337757263937</v>
      </c>
      <c r="OC60" s="44">
        <f>IF(AH$4=0,0,求节点(AH$4:AH$9,$B$4:$B$9,求节点(其他调用!$O$4:$O$42,其他调用!$P$4:$P$42,其他调用!$AJ61)))</f>
        <v>2.0140337757263937</v>
      </c>
      <c r="OD60" s="44">
        <f>IF(AI$4=0,0,求节点(AI$4:AI$9,$B$4:$B$9,求节点(其他调用!$O$4:$O$42,其他调用!$P$4:$P$42,其他调用!$AJ61)))</f>
        <v>2.0140337757263937</v>
      </c>
      <c r="OE60" s="44">
        <f>IF(AJ$4=0,0,求节点(AJ$4:AJ$9,$B$4:$B$9,求节点(其他调用!$O$4:$O$42,其他调用!$P$4:$P$42,其他调用!$AJ61)))</f>
        <v>2.0140337757263937</v>
      </c>
      <c r="OF60" s="44">
        <f>IF(AK$4=0,0,求节点(AK$4:AK$9,$B$4:$B$9,求节点(其他调用!$O$4:$O$42,其他调用!$P$4:$P$42,其他调用!$AJ61)))</f>
        <v>2.0140337757263937</v>
      </c>
      <c r="OG60" s="44">
        <f>IF(AL$4=0,0,求节点(AL$4:AL$9,$B$4:$B$9,求节点(其他调用!$O$4:$O$42,其他调用!$P$4:$P$42,其他调用!$AJ61)))</f>
        <v>2.0140337757263937</v>
      </c>
      <c r="OH60" s="44">
        <f>IF(AM$4=0,0,求节点(AM$4:AM$9,$B$4:$B$9,求节点(其他调用!$O$4:$O$42,其他调用!$P$4:$P$42,其他调用!$AJ61)))</f>
        <v>2.0140337757263937</v>
      </c>
      <c r="OI60" s="44">
        <f>IF(AN$4=0,0,求节点(AN$4:AN$9,$B$4:$B$9,求节点(其他调用!$O$4:$O$42,其他调用!$P$4:$P$42,其他调用!$AJ61)))</f>
        <v>2.0140337757263937</v>
      </c>
      <c r="OJ60" s="44">
        <f>IF(AO$4=0,0,求节点(AO$4:AO$9,$B$4:$B$9,求节点(其他调用!$O$4:$O$42,其他调用!$P$4:$P$42,其他调用!$AJ61)))</f>
        <v>2.0140337757263937</v>
      </c>
      <c r="OK60" s="44">
        <f>IF(AP$4=0,0,求节点(AP$4:AP$9,$B$4:$B$9,求节点(其他调用!$O$4:$O$42,其他调用!$P$4:$P$42,其他调用!$AJ61)))</f>
        <v>2.0140337757263937</v>
      </c>
      <c r="OL60" s="44">
        <f>IF(AQ$4=0,0,求节点(AQ$4:AQ$9,$B$4:$B$9,求节点(其他调用!$O$4:$O$42,其他调用!$P$4:$P$42,其他调用!$AJ61)))</f>
        <v>2.0140337757263937</v>
      </c>
      <c r="OM60" s="44">
        <f>IF(AR$4=0,0,求节点(AR$4:AR$9,$B$4:$B$9,求节点(其他调用!$O$4:$O$42,其他调用!$P$4:$P$42,其他调用!$AJ61)))</f>
        <v>2.0140337757263937</v>
      </c>
      <c r="ON60" s="44">
        <f>IF(AS$4=0,0,求节点(AS$4:AS$9,$B$4:$B$9,求节点(其他调用!$O$4:$O$42,其他调用!$P$4:$P$42,其他调用!$AJ61)))</f>
        <v>2.0140337757263937</v>
      </c>
      <c r="OO60" s="44">
        <f>IF(AT$4=0,0,求节点(AT$4:AT$9,$B$4:$B$9,求节点(其他调用!$O$4:$O$42,其他调用!$P$4:$P$42,其他调用!$AJ61)))</f>
        <v>2.0140337757263937</v>
      </c>
      <c r="OP60" s="44">
        <f>IF(AU$4=0,0,求节点(AU$4:AU$9,$B$4:$B$9,求节点(其他调用!$O$4:$O$42,其他调用!$P$4:$P$42,其他调用!$AJ61)))</f>
        <v>2.0140337757263937</v>
      </c>
      <c r="OQ60" s="44">
        <f>IF(AV$4=0,0,求节点(AV$4:AV$9,$B$4:$B$9,求节点(其他调用!$O$4:$O$42,其他调用!$P$4:$P$42,其他调用!$AJ61)))</f>
        <v>2.0140337757263937</v>
      </c>
      <c r="OR60" s="44">
        <f>IF(AW$4=0,0,求节点(AW$4:AW$9,$B$4:$B$9,求节点(其他调用!$O$4:$O$42,其他调用!$P$4:$P$42,其他调用!$AJ61)))</f>
        <v>2.0140337757263937</v>
      </c>
      <c r="OS60" s="44">
        <f>IF(AX$4=0,0,求节点(AX$4:AX$9,$B$4:$B$9,求节点(其他调用!$O$4:$O$42,其他调用!$P$4:$P$42,其他调用!$AJ61)))</f>
        <v>2.0140337757263937</v>
      </c>
      <c r="OT60" s="44">
        <f>IF(AY$4=0,0,求节点(AY$4:AY$9,$B$4:$B$9,求节点(其他调用!$O$4:$O$42,其他调用!$P$4:$P$42,其他调用!$AJ61)))</f>
        <v>2.0140337757263937</v>
      </c>
      <c r="OU60" s="44">
        <f>IF(AZ$4=0,0,求节点(AZ$4:AZ$9,$B$4:$B$9,求节点(其他调用!$O$4:$O$42,其他调用!$P$4:$P$42,其他调用!$AJ61)))</f>
        <v>2.0140337757263937</v>
      </c>
      <c r="OW60" s="44">
        <v>57</v>
      </c>
      <c r="OX60" s="44">
        <f>IF(C$23=0,0,求节点(C$23:C$28,$B$23:$B$28,求节点(其他调用!$AA$4:$AA$20,其他调用!$AB$4:$AB$20,$OW60)))</f>
        <v>0</v>
      </c>
      <c r="OY60" s="44">
        <f>IF(D$23=0,0,求节点(D$23:D$28,$B$23:$B$28,求节点(其他调用!$AA$4:$AA$20,其他调用!$AB$4:$AB$20,$OW60)))</f>
        <v>0</v>
      </c>
      <c r="OZ60" s="44">
        <f>IF(E$23=0,0,求节点(E$23:E$28,$B$23:$B$28,求节点(其他调用!$AA$4:$AA$20,其他调用!$AB$4:$AB$20,$OW60)))</f>
        <v>0</v>
      </c>
      <c r="PA60" s="44">
        <f>IF(F$23=0,0,求节点(F$23:F$28,$B$23:$B$28,求节点(其他调用!$AA$4:$AA$20,其他调用!$AB$4:$AB$20,$OW60)))</f>
        <v>7.8305862292771256E-4</v>
      </c>
      <c r="PB60" s="44">
        <f>IF(G$23=0,0,求节点(G$23:G$28,$B$23:$B$28,求节点(其他调用!$AA$4:$AA$20,其他调用!$AB$4:$AB$20,$OW60)))</f>
        <v>1.1745879343916243E-3</v>
      </c>
      <c r="PC60" s="44">
        <f>IF(H$23=0,0,求节点(H$23:H$28,$B$23:$B$28,求节点(其他调用!$AA$4:$AA$20,其他调用!$AB$4:$AB$20,$OW60)))</f>
        <v>1.1745879343916243E-3</v>
      </c>
      <c r="PD60" s="44">
        <f>IF(I$23=0,0,求节点(I$23:I$28,$B$23:$B$28,求节点(其他调用!$AA$4:$AA$20,其他调用!$AB$4:$AB$20,$OW60)))</f>
        <v>1.7796786884722859E-3</v>
      </c>
      <c r="PE60" s="44">
        <f>IF(J$23=0,0,求节点(J$23:J$28,$B$23:$B$28,求节点(其他调用!$AA$4:$AA$20,其他调用!$AB$4:$AB$20,$OW60)))</f>
        <v>0</v>
      </c>
      <c r="PF60" s="44">
        <f>IF(K$23=0,0,求节点(K$23:K$28,$B$23:$B$28,求节点(其他调用!$AA$4:$AA$20,其他调用!$AB$4:$AB$20,$OW60)))</f>
        <v>1.1745879343916243E-3</v>
      </c>
      <c r="PG60" s="44">
        <f>IF(L$23=0,0,求节点(L$23:L$28,$B$23:$B$28,求节点(其他调用!$AA$4:$AA$20,其他调用!$AB$4:$AB$20,$OW60)))</f>
        <v>0</v>
      </c>
      <c r="PH60" s="44">
        <f>IF(M$23=0,0,求节点(M$23:M$28,$B$23:$B$28,求节点(其他调用!$AA$4:$AA$20,其他调用!$AB$4:$AB$20,$OW60)))</f>
        <v>0</v>
      </c>
      <c r="PI60" s="44">
        <f>IF(N$23=0,0,求节点(N$23:N$28,$B$23:$B$28,求节点(其他调用!$AA$4:$AA$20,其他调用!$AB$4:$AB$20,$OW60)))</f>
        <v>0</v>
      </c>
      <c r="PJ60" s="44">
        <f>IF(O$23=0,0,求节点(O$23:O$28,$B$23:$B$28,求节点(其他调用!$AA$4:$AA$20,其他调用!$AB$4:$AB$20,$OW60)))</f>
        <v>0</v>
      </c>
      <c r="PK60" s="44">
        <f>IF(P$23=0,0,求节点(P$23:P$28,$B$23:$B$28,求节点(其他调用!$AA$4:$AA$20,其他调用!$AB$4:$AB$20,$OW60)))</f>
        <v>0</v>
      </c>
      <c r="PL60" s="44">
        <f>IF(Q$23=0,0,求节点(Q$23:Q$28,$B$23:$B$28,求节点(其他调用!$AA$4:$AA$20,其他调用!$AB$4:$AB$20,$OW60)))</f>
        <v>0</v>
      </c>
      <c r="PM60" s="44">
        <f>IF(R$23=0,0,求节点(R$23:R$28,$B$23:$B$28,求节点(其他调用!$AA$4:$AA$20,其他调用!$AB$4:$AB$20,$OW60)))</f>
        <v>0</v>
      </c>
      <c r="PN60" s="44">
        <f>IF(S$23=0,0,求节点(S$23:S$28,$B$23:$B$28,求节点(其他调用!$AA$4:$AA$20,其他调用!$AB$4:$AB$20,$OW60)))</f>
        <v>0</v>
      </c>
      <c r="PO60" s="44">
        <f>IF(T$23=0,0,求节点(T$23:T$28,$B$23:$B$28,求节点(其他调用!$AA$4:$AA$20,其他调用!$AB$4:$AB$20,$OW60)))</f>
        <v>0</v>
      </c>
      <c r="PP60" s="44">
        <f>IF(U$23=0,0,求节点(U$23:U$28,$B$23:$B$28,求节点(其他调用!$AA$4:$AA$20,其他调用!$AB$4:$AB$20,$OW60)))</f>
        <v>0</v>
      </c>
      <c r="PQ60" s="44">
        <f>IF(V$23=0,0,求节点(V$23:V$28,$B$23:$B$28,求节点(其他调用!$AA$4:$AA$20,其他调用!$AB$4:$AB$20,$OW60)))</f>
        <v>0</v>
      </c>
    </row>
    <row r="61" spans="61:433" x14ac:dyDescent="0.2">
      <c r="BI61" s="44">
        <v>58</v>
      </c>
      <c r="BJ61" s="44">
        <f>IF(C$4=0,0,求节点(C$4:C$9,$B$4:$B$9,求节点(其他调用!$C$4:$C$42,其他调用!$D$4:$D$42,其他调用!$AF62)))</f>
        <v>3.7570850539376264</v>
      </c>
      <c r="BK61" s="44">
        <f>IF(D$4=0,0,求节点(D$4:D$9,$B$4:$B$9,求节点(其他调用!$C$4:$C$42,其他调用!$D$4:$D$42,其他调用!$AF62)))</f>
        <v>6</v>
      </c>
      <c r="BL61" s="44">
        <f>IF(E$4=0,0,求节点(E$4:E$9,$B$4:$B$9,求节点(其他调用!$C$4:$C$42,其他调用!$D$4:$D$42,其他调用!$AF62)))</f>
        <v>1.368054765943727</v>
      </c>
      <c r="BM61" s="44">
        <f>IF(F$4=0,0,求节点(F$4:F$9,$B$4:$B$9,求节点(其他调用!$C$4:$C$42,其他调用!$D$4:$D$42,其他调用!$AF62)))</f>
        <v>0</v>
      </c>
      <c r="BN61" s="44">
        <f>IF(G$4=0,0,求节点(G$4:G$9,$B$4:$B$9,求节点(其他调用!$C$4:$C$42,其他调用!$D$4:$D$42,其他调用!$AF62)))</f>
        <v>0</v>
      </c>
      <c r="BO61" s="44">
        <f>IF(H$4=0,0,求节点(H$4:H$9,$B$4:$B$9,求节点(其他调用!$C$4:$C$42,其他调用!$D$4:$D$42,其他调用!$AF62)))</f>
        <v>0</v>
      </c>
      <c r="BP61" s="44">
        <f>IF(I$4=0,0,求节点(I$4:I$9,$B$4:$B$9,求节点(其他调用!$C$4:$C$42,其他调用!$D$4:$D$42,其他调用!$AF62)))</f>
        <v>0</v>
      </c>
      <c r="BQ61" s="44">
        <f>IF(J$4=0,0,求节点(J$4:J$9,$B$4:$B$9,求节点(其他调用!$C$4:$C$42,其他调用!$D$4:$D$42,其他调用!$AF62)))</f>
        <v>0</v>
      </c>
      <c r="BR61" s="44">
        <f>IF(K$4=0,0,求节点(K$4:K$9,$B$4:$B$9,求节点(其他调用!$C$4:$C$42,其他调用!$D$4:$D$42,其他调用!$AF62)))</f>
        <v>0</v>
      </c>
      <c r="BS61" s="44">
        <f>IF(L$4=0,0,求节点(L$4:L$9,$B$4:$B$9,求节点(其他调用!$C$4:$C$42,其他调用!$D$4:$D$42,其他调用!$AF62)))</f>
        <v>0</v>
      </c>
      <c r="BT61" s="44">
        <f>IF(M$4=0,0,求节点(M$4:M$9,$B$4:$B$9,求节点(其他调用!$C$4:$C$42,其他调用!$D$4:$D$42,其他调用!$AF62)))</f>
        <v>0</v>
      </c>
      <c r="BU61" s="44">
        <f>IF(N$4=0,0,求节点(N$4:N$9,$B$4:$B$9,求节点(其他调用!$C$4:$C$42,其他调用!$D$4:$D$42,其他调用!$AF62)))</f>
        <v>0</v>
      </c>
      <c r="BV61" s="44">
        <f>IF(O$4=0,0,求节点(O$4:O$9,$B$4:$B$9,求节点(其他调用!$C$4:$C$42,其他调用!$D$4:$D$42,其他调用!$AF62)))</f>
        <v>0</v>
      </c>
      <c r="BW61" s="44">
        <f>IF(P$4=0,0,求节点(P$4:P$9,$B$4:$B$9,求节点(其他调用!$C$4:$C$42,其他调用!$D$4:$D$42,其他调用!$AF62)))</f>
        <v>0</v>
      </c>
      <c r="BX61" s="44">
        <f>IF(Q$4=0,0,求节点(Q$4:Q$9,$B$4:$B$9,求节点(其他调用!$C$4:$C$42,其他调用!$D$4:$D$42,其他调用!$AF62)))</f>
        <v>0</v>
      </c>
      <c r="BY61" s="44">
        <f>IF(R$4=0,0,求节点(R$4:R$9,$B$4:$B$9,求节点(其他调用!$C$4:$C$42,其他调用!$D$4:$D$42,其他调用!$AF62)))</f>
        <v>0</v>
      </c>
      <c r="BZ61" s="44">
        <f>IF(S$4=0,0,求节点(S$4:S$9,$B$4:$B$9,求节点(其他调用!$C$4:$C$42,其他调用!$D$4:$D$42,其他调用!$AF62)))</f>
        <v>3.7790519956775941</v>
      </c>
      <c r="CA61" s="44">
        <f>IF(T$4=0,0,求节点(T$4:T$9,$B$4:$B$9,求节点(其他调用!$C$4:$C$42,其他调用!$D$4:$D$42,其他调用!$AF62)))</f>
        <v>3.2048885351427896</v>
      </c>
      <c r="CB61" s="44">
        <f>IF(U$4=0,0,求节点(U$4:U$9,$B$4:$B$9,求节点(其他调用!$C$4:$C$42,其他调用!$D$4:$D$42,其他调用!$AF62)))</f>
        <v>5.0305533446424358</v>
      </c>
      <c r="CC61" s="44">
        <f>IF(V$4=0,0,求节点(V$4:V$9,$B$4:$B$9,求节点(其他调用!$C$4:$C$42,其他调用!$D$4:$D$42,其他调用!$AF62)))</f>
        <v>0</v>
      </c>
      <c r="CD61" s="44">
        <f>IF(W$4=0,0,求节点(W$4:W$9,$B$4:$B$9,求节点(其他调用!$C$4:$C$42,其他调用!$D$4:$D$42,其他调用!$AF62)))</f>
        <v>2.6870355630949572</v>
      </c>
      <c r="CE61" s="44">
        <f>IF(X$4=0,0,求节点(X$4:X$9,$B$4:$B$9,求节点(其他调用!$C$4:$C$42,其他调用!$D$4:$D$42,其他调用!$AF62)))</f>
        <v>2.6870355630949572</v>
      </c>
      <c r="CF61" s="44">
        <f>IF(Y$4=0,0,求节点(Y$4:Y$9,$B$4:$B$9,求节点(其他调用!$C$4:$C$42,其他调用!$D$4:$D$42,其他调用!$AF62)))</f>
        <v>4.335895395054556</v>
      </c>
      <c r="CG61" s="44">
        <f>IF(Z$4=0,0,求节点(Z$4:Z$9,$B$4:$B$9,求节点(其他调用!$C$4:$C$42,其他调用!$D$4:$D$42,其他调用!$AF62)))</f>
        <v>0</v>
      </c>
      <c r="CH61" s="44">
        <f>IF(AA$4=0,0,求节点(AA$4:AA$9,$B$4:$B$9,求节点(其他调用!$C$4:$C$42,其他调用!$D$4:$D$42,其他调用!$AF62)))</f>
        <v>2.6870355630949572</v>
      </c>
      <c r="CI61" s="44">
        <f>IF(AB$4=0,0,求节点(AB$4:AB$9,$B$4:$B$9,求节点(其他调用!$C$4:$C$42,其他调用!$D$4:$D$42,其他调用!$AF62)))</f>
        <v>6</v>
      </c>
      <c r="CJ61" s="44">
        <f>IF(AC$4=0,0,求节点(AC$4:AC$9,$B$4:$B$9,求节点(其他调用!$C$4:$C$42,其他调用!$D$4:$D$42,其他调用!$AF62)))</f>
        <v>3.5685537202449131</v>
      </c>
      <c r="CK61" s="44">
        <f>IF(AD$4=0,0,求节点(AD$4:AD$9,$B$4:$B$9,求节点(其他调用!$C$4:$C$42,其他调用!$D$4:$D$42,其他调用!$AF62)))</f>
        <v>0.37657396517722086</v>
      </c>
      <c r="CL61" s="44">
        <f>IF(AE$4=0,0,求节点(AE$4:AE$9,$B$4:$B$9,求节点(其他调用!$C$4:$C$42,其他调用!$D$4:$D$42,其他调用!$AF62)))</f>
        <v>0.37657396517722086</v>
      </c>
      <c r="CM61" s="44">
        <f>IF(AF$4=0,0,求节点(AF$4:AF$9,$B$4:$B$9,求节点(其他调用!$C$4:$C$42,其他调用!$D$4:$D$42,其他调用!$AF62)))</f>
        <v>0.37657396517722086</v>
      </c>
      <c r="CN61" s="44">
        <f>IF(AG$4=0,0,求节点(AG$4:AG$9,$B$4:$B$9,求节点(其他调用!$C$4:$C$42,其他调用!$D$4:$D$42,其他调用!$AF62)))</f>
        <v>0.37657396517722086</v>
      </c>
      <c r="CO61" s="44">
        <f>IF(AH$4=0,0,求节点(AH$4:AH$9,$B$4:$B$9,求节点(其他调用!$C$4:$C$42,其他调用!$D$4:$D$42,其他调用!$AF62)))</f>
        <v>0.37657396517722086</v>
      </c>
      <c r="CP61" s="44">
        <f>IF(AI$4=0,0,求节点(AI$4:AI$9,$B$4:$B$9,求节点(其他调用!$C$4:$C$42,其他调用!$D$4:$D$42,其他调用!$AF62)))</f>
        <v>0.37657396517722086</v>
      </c>
      <c r="CQ61" s="44">
        <f>IF(AJ$4=0,0,求节点(AJ$4:AJ$9,$B$4:$B$9,求节点(其他调用!$C$4:$C$42,其他调用!$D$4:$D$42,其他调用!$AF62)))</f>
        <v>0.37657396517722086</v>
      </c>
      <c r="CR61" s="44">
        <f>IF(AK$4=0,0,求节点(AK$4:AK$9,$B$4:$B$9,求节点(其他调用!$C$4:$C$42,其他调用!$D$4:$D$42,其他调用!$AF62)))</f>
        <v>0.37657396517722086</v>
      </c>
      <c r="CS61" s="44">
        <f>IF(AL$4=0,0,求节点(AL$4:AL$9,$B$4:$B$9,求节点(其他调用!$C$4:$C$42,其他调用!$D$4:$D$42,其他调用!$AF62)))</f>
        <v>0.37657396517722086</v>
      </c>
      <c r="CT61" s="44">
        <f>IF(AM$4=0,0,求节点(AM$4:AM$9,$B$4:$B$9,求节点(其他调用!$C$4:$C$42,其他调用!$D$4:$D$42,其他调用!$AF62)))</f>
        <v>0.37657396517722086</v>
      </c>
      <c r="CU61" s="44">
        <f>IF(AN$4=0,0,求节点(AN$4:AN$9,$B$4:$B$9,求节点(其他调用!$C$4:$C$42,其他调用!$D$4:$D$42,其他调用!$AF62)))</f>
        <v>0.37657396517722086</v>
      </c>
      <c r="CV61" s="44">
        <f>IF(AO$4=0,0,求节点(AO$4:AO$9,$B$4:$B$9,求节点(其他调用!$C$4:$C$42,其他调用!$D$4:$D$42,其他调用!$AF62)))</f>
        <v>0.37657396517722086</v>
      </c>
      <c r="CW61" s="44">
        <f>IF(AP$4=0,0,求节点(AP$4:AP$9,$B$4:$B$9,求节点(其他调用!$C$4:$C$42,其他调用!$D$4:$D$42,其他调用!$AF62)))</f>
        <v>0.37657396517722086</v>
      </c>
      <c r="CX61" s="44">
        <f>IF(AQ$4=0,0,求节点(AQ$4:AQ$9,$B$4:$B$9,求节点(其他调用!$C$4:$C$42,其他调用!$D$4:$D$42,其他调用!$AF62)))</f>
        <v>0.37657396517722086</v>
      </c>
      <c r="CY61" s="44">
        <f>IF(AR$4=0,0,求节点(AR$4:AR$9,$B$4:$B$9,求节点(其他调用!$C$4:$C$42,其他调用!$D$4:$D$42,其他调用!$AF62)))</f>
        <v>0.37657396517722086</v>
      </c>
      <c r="CZ61" s="44">
        <f>IF(AS$4=0,0,求节点(AS$4:AS$9,$B$4:$B$9,求节点(其他调用!$C$4:$C$42,其他调用!$D$4:$D$42,其他调用!$AF62)))</f>
        <v>0.37657396517722086</v>
      </c>
      <c r="DA61" s="44">
        <f>IF(AT$4=0,0,求节点(AT$4:AT$9,$B$4:$B$9,求节点(其他调用!$C$4:$C$42,其他调用!$D$4:$D$42,其他调用!$AF62)))</f>
        <v>0.37657396517722086</v>
      </c>
      <c r="DB61" s="44">
        <f>IF(AU$4=0,0,求节点(AU$4:AU$9,$B$4:$B$9,求节点(其他调用!$C$4:$C$42,其他调用!$D$4:$D$42,其他调用!$AF62)))</f>
        <v>0.37657396517722086</v>
      </c>
      <c r="DC61" s="44">
        <f>IF(AV$4=0,0,求节点(AV$4:AV$9,$B$4:$B$9,求节点(其他调用!$C$4:$C$42,其他调用!$D$4:$D$42,其他调用!$AF62)))</f>
        <v>0.37657396517722086</v>
      </c>
      <c r="DD61" s="44">
        <f>IF(AW$4=0,0,求节点(AW$4:AW$9,$B$4:$B$9,求节点(其他调用!$C$4:$C$42,其他调用!$D$4:$D$42,其他调用!$AF62)))</f>
        <v>0.37657396517722086</v>
      </c>
      <c r="DE61" s="44">
        <f>IF(AX$4=0,0,求节点(AX$4:AX$9,$B$4:$B$9,求节点(其他调用!$C$4:$C$42,其他调用!$D$4:$D$42,其他调用!$AF62)))</f>
        <v>0.37657396517722086</v>
      </c>
      <c r="DF61" s="44">
        <f>IF(AY$4=0,0,求节点(AY$4:AY$9,$B$4:$B$9,求节点(其他调用!$C$4:$C$42,其他调用!$D$4:$D$42,其他调用!$AF62)))</f>
        <v>0.37657396517722086</v>
      </c>
      <c r="DG61" s="44">
        <f>IF(AZ$4=0,0,求节点(AZ$4:AZ$9,$B$4:$B$9,求节点(其他调用!$C$4:$C$42,其他调用!$D$4:$D$42,其他调用!$AF62)))</f>
        <v>0.37657396517722086</v>
      </c>
      <c r="DI61" s="44">
        <v>58</v>
      </c>
      <c r="DJ61" s="44">
        <f>IF(C$23=0,0,求节点(C$23:C$28,$B$23:$B$28,求节点(其他调用!$S$4:$S$20,其他调用!$T$4:$T$20,$DI61)))</f>
        <v>0</v>
      </c>
      <c r="DK61" s="44">
        <f>IF(D$23=0,0,求节点(D$23:D$28,$B$23:$B$28,求节点(其他调用!$S$4:$S$20,其他调用!$T$4:$T$20,$DI61)))</f>
        <v>0</v>
      </c>
      <c r="DL61" s="44">
        <f>IF(E$23=0,0,求节点(E$23:E$28,$B$23:$B$28,求节点(其他调用!$S$4:$S$20,其他调用!$T$4:$T$20,$DI61)))</f>
        <v>0</v>
      </c>
      <c r="DM61" s="44">
        <f>IF(F$23=0,0,求节点(F$23:F$28,$B$23:$B$28,求节点(其他调用!$S$4:$S$20,其他调用!$T$4:$T$20,$DI61)))</f>
        <v>1.1732052488934164E-3</v>
      </c>
      <c r="DN61" s="44">
        <f>IF(G$23=0,0,求节点(G$23:G$28,$B$23:$B$28,求节点(其他调用!$S$4:$S$20,其他调用!$T$4:$T$20,$DI61)))</f>
        <v>1.7598078733402911E-3</v>
      </c>
      <c r="DO61" s="44">
        <f>IF(H$23=0,0,求节点(H$23:H$28,$B$23:$B$28,求节点(其他调用!$S$4:$S$20,其他调用!$T$4:$T$20,$DI61)))</f>
        <v>1.7598078733402911E-3</v>
      </c>
      <c r="DP61" s="44">
        <f>IF(I$23=0,0,求节点(I$23:I$28,$B$23:$B$28,求节点(其他调用!$S$4:$S$20,其他调用!$T$4:$T$20,$DI61)))</f>
        <v>2.6663755656670673E-3</v>
      </c>
      <c r="DQ61" s="44">
        <f>IF(J$23=0,0,求节点(J$23:J$28,$B$23:$B$28,求节点(其他调用!$S$4:$S$20,其他调用!$T$4:$T$20,$DI61)))</f>
        <v>0</v>
      </c>
      <c r="DR61" s="44">
        <f>IF(K$23=0,0,求节点(K$23:K$28,$B$23:$B$28,求节点(其他调用!$S$4:$S$20,其他调用!$T$4:$T$20,$DI61)))</f>
        <v>1.7598078733402911E-3</v>
      </c>
      <c r="DS61" s="44">
        <f>IF(L$23=0,0,求节点(L$23:L$28,$B$23:$B$28,求节点(其他调用!$S$4:$S$20,其他调用!$T$4:$T$20,$DI61)))</f>
        <v>0</v>
      </c>
      <c r="DT61" s="44">
        <f>IF(M$23=0,0,求节点(M$23:M$28,$B$23:$B$28,求节点(其他调用!$S$4:$S$20,其他调用!$T$4:$T$20,$DI61)))</f>
        <v>0</v>
      </c>
      <c r="DU61" s="44">
        <f>IF(N$23=0,0,求节点(N$23:N$28,$B$23:$B$28,求节点(其他调用!$S$4:$S$20,其他调用!$T$4:$T$20,$DI61)))</f>
        <v>0</v>
      </c>
      <c r="DV61" s="44">
        <f>IF(O$23=0,0,求节点(O$23:O$28,$B$23:$B$28,求节点(其他调用!$S$4:$S$20,其他调用!$T$4:$T$20,$DI61)))</f>
        <v>0</v>
      </c>
      <c r="DW61" s="44">
        <f>IF(P$23=0,0,求节点(P$23:P$28,$B$23:$B$28,求节点(其他调用!$S$4:$S$20,其他调用!$T$4:$T$20,$DI61)))</f>
        <v>0</v>
      </c>
      <c r="DX61" s="44">
        <f>IF(Q$23=0,0,求节点(Q$23:Q$28,$B$23:$B$28,求节点(其他调用!$S$4:$S$20,其他调用!$T$4:$T$20,$DI61)))</f>
        <v>0</v>
      </c>
      <c r="DY61" s="44">
        <f>IF(R$23=0,0,求节点(R$23:R$28,$B$23:$B$28,求节点(其他调用!$S$4:$S$20,其他调用!$T$4:$T$20,$DI61)))</f>
        <v>0</v>
      </c>
      <c r="DZ61" s="44">
        <f>IF(S$23=0,0,求节点(S$23:S$28,$B$23:$B$28,求节点(其他调用!$S$4:$S$20,其他调用!$T$4:$T$20,$DI61)))</f>
        <v>0</v>
      </c>
      <c r="EA61" s="44">
        <f>IF(T$23=0,0,求节点(T$23:T$28,$B$23:$B$28,求节点(其他调用!$S$4:$S$20,其他调用!$T$4:$T$20,$DI61)))</f>
        <v>0</v>
      </c>
      <c r="EB61" s="44">
        <f>IF(U$23=0,0,求节点(U$23:U$28,$B$23:$B$28,求节点(其他调用!$S$4:$S$20,其他调用!$T$4:$T$20,$DI61)))</f>
        <v>0</v>
      </c>
      <c r="EC61" s="44">
        <f>IF(V$23=0,0,求节点(V$23:V$28,$B$23:$B$28,求节点(其他调用!$S$4:$S$20,其他调用!$T$4:$T$20,$DI61)))</f>
        <v>0</v>
      </c>
      <c r="EF61" s="44">
        <v>58</v>
      </c>
      <c r="EG61" s="44">
        <f>IF(C$4=0,0,求节点(C$4:C$9,$B$4:$B$9,求节点(其他调用!$F$4:$F$42,其他调用!$G$4:$G$42,其他调用!$AG62)))</f>
        <v>4.2427028516821128</v>
      </c>
      <c r="EH61" s="44">
        <f>IF(D$4=0,0,求节点(D$4:D$9,$B$4:$B$9,求节点(其他调用!$F$4:$F$42,其他调用!$G$4:$G$42,其他调用!$AG62)))</f>
        <v>6</v>
      </c>
      <c r="EI61" s="44">
        <f>IF(E$4=0,0,求节点(E$4:E$9,$B$4:$B$9,求节点(其他调用!$F$4:$F$42,其他调用!$G$4:$G$42,其他调用!$AG62)))</f>
        <v>1.5831062490808234</v>
      </c>
      <c r="EJ61" s="44">
        <f>IF(F$4=0,0,求节点(F$4:F$9,$B$4:$B$9,求节点(其他调用!$F$4:$F$42,其他调用!$G$4:$G$42,其他调用!$AG62)))</f>
        <v>0</v>
      </c>
      <c r="EK61" s="44">
        <f>IF(G$4=0,0,求节点(G$4:G$9,$B$4:$B$9,求节点(其他调用!$F$4:$F$42,其他调用!$G$4:$G$42,其他调用!$AG62)))</f>
        <v>0</v>
      </c>
      <c r="EL61" s="44">
        <f>IF(H$4=0,0,求节点(H$4:H$9,$B$4:$B$9,求节点(其他调用!$F$4:$F$42,其他调用!$G$4:$G$42,其他调用!$AG62)))</f>
        <v>0</v>
      </c>
      <c r="EM61" s="44">
        <f>IF(I$4=0,0,求节点(I$4:I$9,$B$4:$B$9,求节点(其他调用!$F$4:$F$42,其他调用!$G$4:$G$42,其他调用!$AG62)))</f>
        <v>0</v>
      </c>
      <c r="EN61" s="44">
        <f>IF(J$4=0,0,求节点(J$4:J$9,$B$4:$B$9,求节点(其他调用!$F$4:$F$42,其他调用!$G$4:$G$42,其他调用!$AG62)))</f>
        <v>0</v>
      </c>
      <c r="EO61" s="44">
        <f>IF(K$4=0,0,求节点(K$4:K$9,$B$4:$B$9,求节点(其他调用!$F$4:$F$42,其他调用!$G$4:$G$42,其他调用!$AG62)))</f>
        <v>0</v>
      </c>
      <c r="EP61" s="44">
        <f>IF(L$4=0,0,求节点(L$4:L$9,$B$4:$B$9,求节点(其他调用!$F$4:$F$42,其他调用!$G$4:$G$42,其他调用!$AG62)))</f>
        <v>0</v>
      </c>
      <c r="EQ61" s="44">
        <f>IF(M$4=0,0,求节点(M$4:M$9,$B$4:$B$9,求节点(其他调用!$F$4:$F$42,其他调用!$G$4:$G$42,其他调用!$AG62)))</f>
        <v>0</v>
      </c>
      <c r="ER61" s="44">
        <f>IF(N$4=0,0,求节点(N$4:N$9,$B$4:$B$9,求节点(其他调用!$F$4:$F$42,其他调用!$G$4:$G$42,其他调用!$AG62)))</f>
        <v>0</v>
      </c>
      <c r="ES61" s="44">
        <f>IF(O$4=0,0,求节点(O$4:O$9,$B$4:$B$9,求节点(其他调用!$F$4:$F$42,其他调用!$G$4:$G$42,其他调用!$AG62)))</f>
        <v>0</v>
      </c>
      <c r="ET61" s="44">
        <f>IF(P$4=0,0,求节点(P$4:P$9,$B$4:$B$9,求节点(其他调用!$F$4:$F$42,其他调用!$G$4:$G$42,其他调用!$AG62)))</f>
        <v>0</v>
      </c>
      <c r="EU61" s="44">
        <f>IF(Q$4=0,0,求节点(Q$4:Q$9,$B$4:$B$9,求节点(其他调用!$F$4:$F$42,其他调用!$G$4:$G$42,其他调用!$AG62)))</f>
        <v>0</v>
      </c>
      <c r="EV61" s="44">
        <f>IF(R$4=0,0,求节点(R$4:R$9,$B$4:$B$9,求节点(其他调用!$F$4:$F$42,其他调用!$G$4:$G$42,其他调用!$AG62)))</f>
        <v>0</v>
      </c>
      <c r="EW61" s="44">
        <f>IF(S$4=0,0,求节点(S$4:S$9,$B$4:$B$9,求节点(其他调用!$F$4:$F$42,其他调用!$G$4:$G$42,其他调用!$AG62)))</f>
        <v>4.0502662039248438</v>
      </c>
      <c r="EX61" s="44">
        <f>IF(T$4=0,0,求节点(T$4:T$9,$B$4:$B$9,求节点(其他调用!$F$4:$F$42,其他调用!$G$4:$G$42,其他调用!$AG62)))</f>
        <v>3.3012315995882089</v>
      </c>
      <c r="EY61" s="44">
        <f>IF(U$4=0,0,求节点(U$4:U$9,$B$4:$B$9,求节点(其他调用!$F$4:$F$42,其他调用!$G$4:$G$42,其他调用!$AG62)))</f>
        <v>5.6326974974263049</v>
      </c>
      <c r="EZ61" s="44">
        <f>IF(V$4=0,0,求节点(V$4:V$9,$B$4:$B$9,求节点(其他调用!$F$4:$F$42,其他调用!$G$4:$G$42,其他调用!$AG62)))</f>
        <v>0</v>
      </c>
      <c r="FA61" s="44">
        <f>IF(W$4=0,0,求节点(W$4:W$9,$B$4:$B$9,求节点(其他调用!$F$4:$F$42,其他调用!$G$4:$G$42,其他调用!$AG62)))</f>
        <v>3.072380453141621</v>
      </c>
      <c r="FB61" s="44">
        <f>IF(X$4=0,0,求节点(X$4:X$9,$B$4:$B$9,求节点(其他调用!$F$4:$F$42,其他调用!$G$4:$G$42,其他调用!$AG62)))</f>
        <v>3.072380453141621</v>
      </c>
      <c r="FC61" s="44">
        <f>IF(Y$4=0,0,求节点(Y$4:Y$9,$B$4:$B$9,求节点(其他调用!$F$4:$F$42,其他调用!$G$4:$G$42,其他调用!$AG62)))</f>
        <v>4.8917207668550509</v>
      </c>
      <c r="FD61" s="44">
        <f>IF(Z$4=0,0,求节点(Z$4:Z$9,$B$4:$B$9,求节点(其他调用!$F$4:$F$42,其他调用!$G$4:$G$42,其他调用!$AG62)))</f>
        <v>0</v>
      </c>
      <c r="FE61" s="44">
        <f>IF(AA$4=0,0,求节点(AA$4:AA$9,$B$4:$B$9,求节点(其他调用!$F$4:$F$42,其他调用!$G$4:$G$42,其他调用!$AG62)))</f>
        <v>3.072380453141621</v>
      </c>
      <c r="FF61" s="44">
        <f>IF(AB$4=0,0,求节点(AB$4:AB$9,$B$4:$B$9,求节点(其他调用!$F$4:$F$42,其他调用!$G$4:$G$42,其他调用!$AG62)))</f>
        <v>6</v>
      </c>
      <c r="FG61" s="44">
        <f>IF(AC$4=0,0,求节点(AC$4:AC$9,$B$4:$B$9,求节点(其他调用!$F$4:$F$42,其他调用!$G$4:$G$42,其他调用!$AG62)))</f>
        <v>3.736946398720943</v>
      </c>
      <c r="FH61" s="44">
        <f>IF(AD$4=0,0,求节点(AD$4:AD$9,$B$4:$B$9,求节点(其他调用!$F$4:$F$42,其他调用!$G$4:$G$42,其他调用!$AG62)))</f>
        <v>0.45139588231092287</v>
      </c>
      <c r="FI61" s="44">
        <f>IF(AE$4=0,0,求节点(AE$4:AE$9,$B$4:$B$9,求节点(其他调用!$F$4:$F$42,其他调用!$G$4:$G$42,其他调用!$AG62)))</f>
        <v>0.45139588231092287</v>
      </c>
      <c r="FJ61" s="44">
        <f>IF(AF$4=0,0,求节点(AF$4:AF$9,$B$4:$B$9,求节点(其他调用!$F$4:$F$42,其他调用!$G$4:$G$42,其他调用!$AG62)))</f>
        <v>0.45139588231092287</v>
      </c>
      <c r="FK61" s="44">
        <f>IF(AG$4=0,0,求节点(AG$4:AG$9,$B$4:$B$9,求节点(其他调用!$F$4:$F$42,其他调用!$G$4:$G$42,其他调用!$AG62)))</f>
        <v>0.45139588231092287</v>
      </c>
      <c r="FL61" s="44">
        <f>IF(AH$4=0,0,求节点(AH$4:AH$9,$B$4:$B$9,求节点(其他调用!$F$4:$F$42,其他调用!$G$4:$G$42,其他调用!$AG62)))</f>
        <v>0.45139588231092287</v>
      </c>
      <c r="FM61" s="44">
        <f>IF(AI$4=0,0,求节点(AI$4:AI$9,$B$4:$B$9,求节点(其他调用!$F$4:$F$42,其他调用!$G$4:$G$42,其他调用!$AG62)))</f>
        <v>0.45139588231092287</v>
      </c>
      <c r="FN61" s="44">
        <f>IF(AJ$4=0,0,求节点(AJ$4:AJ$9,$B$4:$B$9,求节点(其他调用!$F$4:$F$42,其他调用!$G$4:$G$42,其他调用!$AG62)))</f>
        <v>0.45139588231092287</v>
      </c>
      <c r="FO61" s="44">
        <f>IF(AK$4=0,0,求节点(AK$4:AK$9,$B$4:$B$9,求节点(其他调用!$F$4:$F$42,其他调用!$G$4:$G$42,其他调用!$AG62)))</f>
        <v>0.45139588231092287</v>
      </c>
      <c r="FP61" s="44">
        <f>IF(AL$4=0,0,求节点(AL$4:AL$9,$B$4:$B$9,求节点(其他调用!$F$4:$F$42,其他调用!$G$4:$G$42,其他调用!$AG62)))</f>
        <v>0.45139588231092287</v>
      </c>
      <c r="FQ61" s="44">
        <f>IF(AM$4=0,0,求节点(AM$4:AM$9,$B$4:$B$9,求节点(其他调用!$F$4:$F$42,其他调用!$G$4:$G$42,其他调用!$AG62)))</f>
        <v>0.45139588231092287</v>
      </c>
      <c r="FR61" s="44">
        <f>IF(AN$4=0,0,求节点(AN$4:AN$9,$B$4:$B$9,求节点(其他调用!$F$4:$F$42,其他调用!$G$4:$G$42,其他调用!$AG62)))</f>
        <v>0.45139588231092287</v>
      </c>
      <c r="FS61" s="44">
        <f>IF(AO$4=0,0,求节点(AO$4:AO$9,$B$4:$B$9,求节点(其他调用!$F$4:$F$42,其他调用!$G$4:$G$42,其他调用!$AG62)))</f>
        <v>0.45139588231092287</v>
      </c>
      <c r="FT61" s="44">
        <f>IF(AP$4=0,0,求节点(AP$4:AP$9,$B$4:$B$9,求节点(其他调用!$F$4:$F$42,其他调用!$G$4:$G$42,其他调用!$AG62)))</f>
        <v>0.45139588231092287</v>
      </c>
      <c r="FU61" s="44">
        <f>IF(AQ$4=0,0,求节点(AQ$4:AQ$9,$B$4:$B$9,求节点(其他调用!$F$4:$F$42,其他调用!$G$4:$G$42,其他调用!$AG62)))</f>
        <v>0.45139588231092287</v>
      </c>
      <c r="FV61" s="44">
        <f>IF(AR$4=0,0,求节点(AR$4:AR$9,$B$4:$B$9,求节点(其他调用!$F$4:$F$42,其他调用!$G$4:$G$42,其他调用!$AG62)))</f>
        <v>0.45139588231092287</v>
      </c>
      <c r="FW61" s="44">
        <f>IF(AS$4=0,0,求节点(AS$4:AS$9,$B$4:$B$9,求节点(其他调用!$F$4:$F$42,其他调用!$G$4:$G$42,其他调用!$AG62)))</f>
        <v>0.45139588231092287</v>
      </c>
      <c r="FX61" s="44">
        <f>IF(AT$4=0,0,求节点(AT$4:AT$9,$B$4:$B$9,求节点(其他调用!$F$4:$F$42,其他调用!$G$4:$G$42,其他调用!$AG62)))</f>
        <v>0.45139588231092287</v>
      </c>
      <c r="FY61" s="44">
        <f>IF(AU$4=0,0,求节点(AU$4:AU$9,$B$4:$B$9,求节点(其他调用!$F$4:$F$42,其他调用!$G$4:$G$42,其他调用!$AG62)))</f>
        <v>0.45139588231092287</v>
      </c>
      <c r="FZ61" s="44">
        <f>IF(AV$4=0,0,求节点(AV$4:AV$9,$B$4:$B$9,求节点(其他调用!$F$4:$F$42,其他调用!$G$4:$G$42,其他调用!$AG62)))</f>
        <v>0.45139588231092287</v>
      </c>
      <c r="GA61" s="44">
        <f>IF(AW$4=0,0,求节点(AW$4:AW$9,$B$4:$B$9,求节点(其他调用!$F$4:$F$42,其他调用!$G$4:$G$42,其他调用!$AG62)))</f>
        <v>0.45139588231092287</v>
      </c>
      <c r="GB61" s="44">
        <f>IF(AX$4=0,0,求节点(AX$4:AX$9,$B$4:$B$9,求节点(其他调用!$F$4:$F$42,其他调用!$G$4:$G$42,其他调用!$AG62)))</f>
        <v>0.45139588231092287</v>
      </c>
      <c r="GC61" s="44">
        <f>IF(AY$4=0,0,求节点(AY$4:AY$9,$B$4:$B$9,求节点(其他调用!$F$4:$F$42,其他调用!$G$4:$G$42,其他调用!$AG62)))</f>
        <v>0.45139588231092287</v>
      </c>
      <c r="GD61" s="44">
        <f>IF(AZ$4=0,0,求节点(AZ$4:AZ$9,$B$4:$B$9,求节点(其他调用!$F$4:$F$42,其他调用!$G$4:$G$42,其他调用!$AG62)))</f>
        <v>0.45139588231092287</v>
      </c>
      <c r="GF61" s="44">
        <v>58</v>
      </c>
      <c r="GG61" s="44">
        <f>IF(C$23=0,0,求节点(C$23:C$28,$B$23:$B$28,求节点(其他调用!$U$4:$U$20,其他调用!$V$4:$V$20,$GF61)))</f>
        <v>0</v>
      </c>
      <c r="GH61" s="44">
        <f>IF(D$23=0,0,求节点(D$23:D$28,$B$23:$B$28,求节点(其他调用!$U$4:$U$20,其他调用!$V$4:$V$20,$GF61)))</f>
        <v>0</v>
      </c>
      <c r="GI61" s="44">
        <f>IF(E$23=0,0,求节点(E$23:E$28,$B$23:$B$28,求节点(其他调用!$U$4:$U$20,其他调用!$V$4:$V$20,$GF61)))</f>
        <v>0</v>
      </c>
      <c r="GJ61" s="44">
        <f>IF(F$23=0,0,求节点(F$23:F$28,$B$23:$B$28,求节点(其他调用!$U$4:$U$20,其他调用!$V$4:$V$20,$GF61)))</f>
        <v>0</v>
      </c>
      <c r="GK61" s="44">
        <f>IF(G$23=0,0,求节点(G$23:G$28,$B$23:$B$28,求节点(其他调用!$U$4:$U$20,其他调用!$V$4:$V$20,$GF61)))</f>
        <v>0</v>
      </c>
      <c r="GL61" s="44">
        <f>IF(H$23=0,0,求节点(H$23:H$28,$B$23:$B$28,求节点(其他调用!$U$4:$U$20,其他调用!$V$4:$V$20,$GF61)))</f>
        <v>0</v>
      </c>
      <c r="GM61" s="44">
        <f>IF(I$23=0,0,求节点(I$23:I$28,$B$23:$B$28,求节点(其他调用!$U$4:$U$20,其他调用!$V$4:$V$20,$GF61)))</f>
        <v>0</v>
      </c>
      <c r="GN61" s="44">
        <f>IF(J$23=0,0,求节点(J$23:J$28,$B$23:$B$28,求节点(其他调用!$U$4:$U$20,其他调用!$V$4:$V$20,$GF61)))</f>
        <v>0</v>
      </c>
      <c r="GO61" s="44">
        <f>IF(K$23=0,0,求节点(K$23:K$28,$B$23:$B$28,求节点(其他调用!$U$4:$U$20,其他调用!$V$4:$V$20,$GF61)))</f>
        <v>0</v>
      </c>
      <c r="GP61" s="44">
        <f>IF(L$23=0,0,求节点(L$23:L$28,$B$23:$B$28,求节点(其他调用!$U$4:$U$20,其他调用!$V$4:$V$20,$GF61)))</f>
        <v>0</v>
      </c>
      <c r="GQ61" s="44">
        <f>IF(M$23=0,0,求节点(M$23:M$28,$B$23:$B$28,求节点(其他调用!$U$4:$U$20,其他调用!$V$4:$V$20,$GF61)))</f>
        <v>0</v>
      </c>
      <c r="GR61" s="44">
        <f>IF(N$23=0,0,求节点(N$23:N$28,$B$23:$B$28,求节点(其他调用!$U$4:$U$20,其他调用!$V$4:$V$20,$GF61)))</f>
        <v>0</v>
      </c>
      <c r="GS61" s="44">
        <f>IF(O$23=0,0,求节点(O$23:O$28,$B$23:$B$28,求节点(其他调用!$U$4:$U$20,其他调用!$V$4:$V$20,$GF61)))</f>
        <v>0</v>
      </c>
      <c r="GT61" s="44">
        <f>IF(P$23=0,0,求节点(P$23:P$28,$B$23:$B$28,求节点(其他调用!$U$4:$U$20,其他调用!$V$4:$V$20,$GF61)))</f>
        <v>0</v>
      </c>
      <c r="GU61" s="44">
        <f>IF(Q$23=0,0,求节点(Q$23:Q$28,$B$23:$B$28,求节点(其他调用!$U$4:$U$20,其他调用!$V$4:$V$20,$GF61)))</f>
        <v>0</v>
      </c>
      <c r="GV61" s="44">
        <f>IF(R$23=0,0,求节点(R$23:R$28,$B$23:$B$28,求节点(其他调用!$U$4:$U$20,其他调用!$V$4:$V$20,$GF61)))</f>
        <v>0</v>
      </c>
      <c r="GW61" s="44">
        <f>IF(S$23=0,0,求节点(S$23:S$28,$B$23:$B$28,求节点(其他调用!$U$4:$U$20,其他调用!$V$4:$V$20,$GF61)))</f>
        <v>0</v>
      </c>
      <c r="GX61" s="44">
        <f>IF(T$23=0,0,求节点(T$23:T$28,$B$23:$B$28,求节点(其他调用!$U$4:$U$20,其他调用!$V$4:$V$20,$GF61)))</f>
        <v>0</v>
      </c>
      <c r="GY61" s="44">
        <f>IF(U$23=0,0,求节点(U$23:U$28,$B$23:$B$28,求节点(其他调用!$U$4:$U$20,其他调用!$V$4:$V$20,$GF61)))</f>
        <v>0</v>
      </c>
      <c r="GZ61" s="44">
        <f>IF(V$23=0,0,求节点(V$23:V$28,$B$23:$B$28,求节点(其他调用!$U$4:$U$20,其他调用!$V$4:$V$20,$GF61)))</f>
        <v>0</v>
      </c>
      <c r="HC61" s="44">
        <v>58</v>
      </c>
      <c r="HD61" s="44">
        <f>IF(C$4=0,0,求节点(C$4:C$9,$B$4:$B$9,求节点(其他调用!$I$4:$I$42,其他调用!$J$4:$J$42,其他调用!$AH62)))</f>
        <v>5.1662153019733381</v>
      </c>
      <c r="HE61" s="44">
        <f>IF(D$4=0,0,求节点(D$4:D$9,$B$4:$B$9,求节点(其他调用!$I$4:$I$42,其他调用!$J$4:$J$42,其他调用!$AH62)))</f>
        <v>6</v>
      </c>
      <c r="HF61" s="44">
        <f>IF(E$4=0,0,求节点(E$4:E$9,$B$4:$B$9,求节点(其他调用!$I$4:$I$42,其他调用!$J$4:$J$42,其他调用!$AH62)))</f>
        <v>2.0298982550162981</v>
      </c>
      <c r="HG61" s="44">
        <f>IF(F$4=0,0,求节点(F$4:F$9,$B$4:$B$9,求节点(其他调用!$I$4:$I$42,其他调用!$J$4:$J$42,其他调用!$AH62)))</f>
        <v>0</v>
      </c>
      <c r="HH61" s="44">
        <f>IF(G$4=0,0,求节点(G$4:G$9,$B$4:$B$9,求节点(其他调用!$I$4:$I$42,其他调用!$J$4:$J$42,其他调用!$AH62)))</f>
        <v>0</v>
      </c>
      <c r="HI61" s="44">
        <f>IF(H$4=0,0,求节点(H$4:H$9,$B$4:$B$9,求节点(其他调用!$I$4:$I$42,其他调用!$J$4:$J$42,其他调用!$AH62)))</f>
        <v>0</v>
      </c>
      <c r="HJ61" s="44">
        <f>IF(I$4=0,0,求节点(I$4:I$9,$B$4:$B$9,求节点(其他调用!$I$4:$I$42,其他调用!$J$4:$J$42,其他调用!$AH62)))</f>
        <v>0</v>
      </c>
      <c r="HK61" s="44">
        <f>IF(J$4=0,0,求节点(J$4:J$9,$B$4:$B$9,求节点(其他调用!$I$4:$I$42,其他调用!$J$4:$J$42,其他调用!$AH62)))</f>
        <v>0</v>
      </c>
      <c r="HL61" s="44">
        <f>IF(K$4=0,0,求节点(K$4:K$9,$B$4:$B$9,求节点(其他调用!$I$4:$I$42,其他调用!$J$4:$J$42,其他调用!$AH62)))</f>
        <v>0</v>
      </c>
      <c r="HM61" s="44">
        <f>IF(L$4=0,0,求节点(L$4:L$9,$B$4:$B$9,求节点(其他调用!$I$4:$I$42,其他调用!$J$4:$J$42,其他调用!$AH62)))</f>
        <v>0</v>
      </c>
      <c r="HN61" s="44">
        <f>IF(M$4=0,0,求节点(M$4:M$9,$B$4:$B$9,求节点(其他调用!$I$4:$I$42,其他调用!$J$4:$J$42,其他调用!$AH62)))</f>
        <v>0</v>
      </c>
      <c r="HO61" s="44">
        <f>IF(N$4=0,0,求节点(N$4:N$9,$B$4:$B$9,求节点(其他调用!$I$4:$I$42,其他调用!$J$4:$J$42,其他调用!$AH62)))</f>
        <v>0</v>
      </c>
      <c r="HP61" s="44">
        <f>IF(O$4=0,0,求节点(O$4:O$9,$B$4:$B$9,求节点(其他调用!$I$4:$I$42,其他调用!$J$4:$J$42,其他调用!$AH62)))</f>
        <v>0</v>
      </c>
      <c r="HQ61" s="44">
        <f>IF(P$4=0,0,求节点(P$4:P$9,$B$4:$B$9,求节点(其他调用!$I$4:$I$42,其他调用!$J$4:$J$42,其他调用!$AH62)))</f>
        <v>0</v>
      </c>
      <c r="HR61" s="44">
        <f>IF(Q$4=0,0,求节点(Q$4:Q$9,$B$4:$B$9,求节点(其他调用!$I$4:$I$42,其他调用!$J$4:$J$42,其他调用!$AH62)))</f>
        <v>0</v>
      </c>
      <c r="HS61" s="44">
        <f>IF(R$4=0,0,求节点(R$4:R$9,$B$4:$B$9,求节点(其他调用!$I$4:$I$42,其他调用!$J$4:$J$42,其他调用!$AH62)))</f>
        <v>0</v>
      </c>
      <c r="HT61" s="44">
        <f>IF(S$4=0,0,求节点(S$4:S$9,$B$4:$B$9,求节点(其他调用!$I$4:$I$42,其他调用!$J$4:$J$42,其他调用!$AH62)))</f>
        <v>4.9318124238953658</v>
      </c>
      <c r="HU61" s="44">
        <f>IF(T$4=0,0,求节点(T$4:T$9,$B$4:$B$9,求节点(其他调用!$I$4:$I$42,其他调用!$J$4:$J$42,其他调用!$AH62)))</f>
        <v>3.5052213948893876</v>
      </c>
      <c r="HV61" s="44">
        <f>IF(U$4=0,0,求节点(U$4:U$9,$B$4:$B$9,求节点(其他调用!$I$4:$I$42,其他调用!$J$4:$J$42,其他调用!$AH62)))</f>
        <v>6</v>
      </c>
      <c r="HW61" s="44">
        <f>IF(V$4=0,0,求节点(V$4:V$9,$B$4:$B$9,求节点(其他调用!$I$4:$I$42,其他调用!$J$4:$J$42,其他调用!$AH62)))</f>
        <v>0</v>
      </c>
      <c r="HX61" s="44">
        <f>IF(W$4=0,0,求节点(W$4:W$9,$B$4:$B$9,求节点(其他调用!$I$4:$I$42,其他调用!$J$4:$J$42,其他调用!$AH62)))</f>
        <v>3.7678002098501855</v>
      </c>
      <c r="HY61" s="44">
        <f>IF(X$4=0,0,求节点(X$4:X$9,$B$4:$B$9,求节点(其他调用!$I$4:$I$42,其他调用!$J$4:$J$42,其他调用!$AH62)))</f>
        <v>3.7678002098501855</v>
      </c>
      <c r="HZ61" s="44">
        <f>IF(Y$4=0,0,求节点(Y$4:Y$9,$B$4:$B$9,求节点(其他调用!$I$4:$I$42,其他调用!$J$4:$J$42,其他调用!$AH62)))</f>
        <v>5.926106974446939</v>
      </c>
      <c r="IA61" s="44">
        <f>IF(Z$4=0,0,求节点(Z$4:Z$9,$B$4:$B$9,求节点(其他调用!$I$4:$I$42,其他调用!$J$4:$J$42,其他调用!$AH62)))</f>
        <v>0</v>
      </c>
      <c r="IB61" s="44">
        <f>IF(AA$4=0,0,求节点(AA$4:AA$9,$B$4:$B$9,求节点(其他调用!$I$4:$I$42,其他调用!$J$4:$J$42,其他调用!$AH62)))</f>
        <v>3.7678002098501855</v>
      </c>
      <c r="IC61" s="44">
        <f>IF(AB$4=0,0,求节点(AB$4:AB$9,$B$4:$B$9,求节点(其他调用!$I$4:$I$42,其他调用!$J$4:$J$42,其他调用!$AH62)))</f>
        <v>6</v>
      </c>
      <c r="ID61" s="44">
        <f>IF(AC$4=0,0,求节点(AC$4:AC$9,$B$4:$B$9,求节点(其他调用!$I$4:$I$42,其他调用!$J$4:$J$42,其他调用!$AH62)))</f>
        <v>4.1799329274144013</v>
      </c>
      <c r="IE61" s="44">
        <f>IF(AD$4=0,0,求节点(AD$4:AD$9,$B$4:$B$9,求节点(其他调用!$I$4:$I$42,其他调用!$J$4:$J$42,其他调用!$AH62)))</f>
        <v>0.60981836604655815</v>
      </c>
      <c r="IF61" s="44">
        <f>IF(AE$4=0,0,求节点(AE$4:AE$9,$B$4:$B$9,求节点(其他调用!$I$4:$I$42,其他调用!$J$4:$J$42,其他调用!$AH62)))</f>
        <v>0.60981836604655815</v>
      </c>
      <c r="IG61" s="44">
        <f>IF(AF$4=0,0,求节点(AF$4:AF$9,$B$4:$B$9,求节点(其他调用!$I$4:$I$42,其他调用!$J$4:$J$42,其他调用!$AH62)))</f>
        <v>0.60981836604655815</v>
      </c>
      <c r="IH61" s="44">
        <f>IF(AG$4=0,0,求节点(AG$4:AG$9,$B$4:$B$9,求节点(其他调用!$I$4:$I$42,其他调用!$J$4:$J$42,其他调用!$AH62)))</f>
        <v>0.60981836604655815</v>
      </c>
      <c r="II61" s="44">
        <f>IF(AH$4=0,0,求节点(AH$4:AH$9,$B$4:$B$9,求节点(其他调用!$I$4:$I$42,其他调用!$J$4:$J$42,其他调用!$AH62)))</f>
        <v>0.60981836604655815</v>
      </c>
      <c r="IJ61" s="44">
        <f>IF(AI$4=0,0,求节点(AI$4:AI$9,$B$4:$B$9,求节点(其他调用!$I$4:$I$42,其他调用!$J$4:$J$42,其他调用!$AH62)))</f>
        <v>0.60981836604655815</v>
      </c>
      <c r="IK61" s="44">
        <f>IF(AJ$4=0,0,求节点(AJ$4:AJ$9,$B$4:$B$9,求节点(其他调用!$I$4:$I$42,其他调用!$J$4:$J$42,其他调用!$AH62)))</f>
        <v>0.60981836604655815</v>
      </c>
      <c r="IL61" s="44">
        <f>IF(AK$4=0,0,求节点(AK$4:AK$9,$B$4:$B$9,求节点(其他调用!$I$4:$I$42,其他调用!$J$4:$J$42,其他调用!$AH62)))</f>
        <v>0.60981836604655815</v>
      </c>
      <c r="IM61" s="44">
        <f>IF(AL$4=0,0,求节点(AL$4:AL$9,$B$4:$B$9,求节点(其他调用!$I$4:$I$42,其他调用!$J$4:$J$42,其他调用!$AH62)))</f>
        <v>0.60981836604655815</v>
      </c>
      <c r="IN61" s="44">
        <f>IF(AM$4=0,0,求节点(AM$4:AM$9,$B$4:$B$9,求节点(其他调用!$I$4:$I$42,其他调用!$J$4:$J$42,其他调用!$AH62)))</f>
        <v>0.60981836604655815</v>
      </c>
      <c r="IO61" s="44">
        <f>IF(AN$4=0,0,求节点(AN$4:AN$9,$B$4:$B$9,求节点(其他调用!$I$4:$I$42,其他调用!$J$4:$J$42,其他调用!$AH62)))</f>
        <v>0.60981836604655815</v>
      </c>
      <c r="IP61" s="44">
        <f>IF(AO$4=0,0,求节点(AO$4:AO$9,$B$4:$B$9,求节点(其他调用!$I$4:$I$42,其他调用!$J$4:$J$42,其他调用!$AH62)))</f>
        <v>0.60981836604655815</v>
      </c>
      <c r="IQ61" s="44">
        <f>IF(AP$4=0,0,求节点(AP$4:AP$9,$B$4:$B$9,求节点(其他调用!$I$4:$I$42,其他调用!$J$4:$J$42,其他调用!$AH62)))</f>
        <v>0.60981836604655815</v>
      </c>
      <c r="IR61" s="44">
        <f>IF(AQ$4=0,0,求节点(AQ$4:AQ$9,$B$4:$B$9,求节点(其他调用!$I$4:$I$42,其他调用!$J$4:$J$42,其他调用!$AH62)))</f>
        <v>0.60981836604655815</v>
      </c>
      <c r="IS61" s="44">
        <f>IF(AR$4=0,0,求节点(AR$4:AR$9,$B$4:$B$9,求节点(其他调用!$I$4:$I$42,其他调用!$J$4:$J$42,其他调用!$AH62)))</f>
        <v>0.60981836604655815</v>
      </c>
      <c r="IT61" s="44">
        <f>IF(AS$4=0,0,求节点(AS$4:AS$9,$B$4:$B$9,求节点(其他调用!$I$4:$I$42,其他调用!$J$4:$J$42,其他调用!$AH62)))</f>
        <v>0.60981836604655815</v>
      </c>
      <c r="IU61" s="44">
        <f>IF(AT$4=0,0,求节点(AT$4:AT$9,$B$4:$B$9,求节点(其他调用!$I$4:$I$42,其他调用!$J$4:$J$42,其他调用!$AH62)))</f>
        <v>0.60981836604655815</v>
      </c>
      <c r="IV61" s="44">
        <f>IF(AU$4=0,0,求节点(AU$4:AU$9,$B$4:$B$9,求节点(其他调用!$I$4:$I$42,其他调用!$J$4:$J$42,其他调用!$AH62)))</f>
        <v>0.60981836604655815</v>
      </c>
      <c r="IW61" s="44">
        <f>IF(AV$4=0,0,求节点(AV$4:AV$9,$B$4:$B$9,求节点(其他调用!$I$4:$I$42,其他调用!$J$4:$J$42,其他调用!$AH62)))</f>
        <v>0.60981836604655815</v>
      </c>
      <c r="IX61" s="44">
        <f>IF(AW$4=0,0,求节点(AW$4:AW$9,$B$4:$B$9,求节点(其他调用!$I$4:$I$42,其他调用!$J$4:$J$42,其他调用!$AH62)))</f>
        <v>0.60981836604655815</v>
      </c>
      <c r="IY61" s="44">
        <f>IF(AX$4=0,0,求节点(AX$4:AX$9,$B$4:$B$9,求节点(其他调用!$I$4:$I$42,其他调用!$J$4:$J$42,其他调用!$AH62)))</f>
        <v>0.60981836604655815</v>
      </c>
      <c r="IZ61" s="44">
        <f>IF(AY$4=0,0,求节点(AY$4:AY$9,$B$4:$B$9,求节点(其他调用!$I$4:$I$42,其他调用!$J$4:$J$42,其他调用!$AH62)))</f>
        <v>0.60981836604655815</v>
      </c>
      <c r="JA61" s="44">
        <f>IF(AZ$4=0,0,求节点(AZ$4:AZ$9,$B$4:$B$9,求节点(其他调用!$I$4:$I$42,其他调用!$J$4:$J$42,其他调用!$AH62)))</f>
        <v>0.60981836604655815</v>
      </c>
      <c r="JC61" s="44">
        <v>58</v>
      </c>
      <c r="JD61" s="44">
        <f>IF(C$23=0,0,求节点(C$23:C$28,$B$23:$B$28,求节点(其他调用!$W$4:$W$20,其他调用!$X$4:$X$20,$JC61)))</f>
        <v>0</v>
      </c>
      <c r="JE61" s="44">
        <f>IF(D$23=0,0,求节点(D$23:D$28,$B$23:$B$28,求节点(其他调用!$W$4:$W$20,其他调用!$X$4:$X$20,$JC61)))</f>
        <v>0</v>
      </c>
      <c r="JF61" s="44">
        <f>IF(E$23=0,0,求节点(E$23:E$28,$B$23:$B$28,求节点(其他调用!$W$4:$W$20,其他调用!$X$4:$X$20,$JC61)))</f>
        <v>0</v>
      </c>
      <c r="JG61" s="44">
        <f>IF(F$23=0,0,求节点(F$23:F$28,$B$23:$B$28,求节点(其他调用!$W$4:$W$20,其他调用!$X$4:$X$20,$JC61)))</f>
        <v>1.0156385802231327E-3</v>
      </c>
      <c r="JH61" s="44">
        <f>IF(G$23=0,0,求节点(G$23:G$28,$B$23:$B$28,求节点(其他调用!$W$4:$W$20,其他调用!$X$4:$X$20,$JC61)))</f>
        <v>1.5234578703348101E-3</v>
      </c>
      <c r="JI61" s="44">
        <f>IF(H$23=0,0,求节点(H$23:H$28,$B$23:$B$28,求节点(其他调用!$W$4:$W$20,其他调用!$X$4:$X$20,$JC61)))</f>
        <v>1.5234578703348101E-3</v>
      </c>
      <c r="JJ61" s="44">
        <f>IF(I$23=0,0,求节点(I$23:I$28,$B$23:$B$28,求节点(其他调用!$W$4:$W$20,其他调用!$X$4:$X$20,$JC61)))</f>
        <v>2.3082695005073317E-3</v>
      </c>
      <c r="JK61" s="44">
        <f>IF(J$23=0,0,求节点(J$23:J$28,$B$23:$B$28,求节点(其他调用!$W$4:$W$20,其他调用!$X$4:$X$20,$JC61)))</f>
        <v>0</v>
      </c>
      <c r="JL61" s="44">
        <f>IF(K$23=0,0,求节点(K$23:K$28,$B$23:$B$28,求节点(其他调用!$W$4:$W$20,其他调用!$X$4:$X$20,$JC61)))</f>
        <v>1.5234578703348101E-3</v>
      </c>
      <c r="JM61" s="44">
        <f>IF(L$23=0,0,求节点(L$23:L$28,$B$23:$B$28,求节点(其他调用!$W$4:$W$20,其他调用!$X$4:$X$20,$JC61)))</f>
        <v>0</v>
      </c>
      <c r="JN61" s="44">
        <f>IF(M$23=0,0,求节点(M$23:M$28,$B$23:$B$28,求节点(其他调用!$W$4:$W$20,其他调用!$X$4:$X$20,$JC61)))</f>
        <v>0</v>
      </c>
      <c r="JO61" s="44">
        <f>IF(N$23=0,0,求节点(N$23:N$28,$B$23:$B$28,求节点(其他调用!$W$4:$W$20,其他调用!$X$4:$X$20,$JC61)))</f>
        <v>0</v>
      </c>
      <c r="JP61" s="44">
        <f>IF(O$23=0,0,求节点(O$23:O$28,$B$23:$B$28,求节点(其他调用!$W$4:$W$20,其他调用!$X$4:$X$20,$JC61)))</f>
        <v>0</v>
      </c>
      <c r="JQ61" s="44">
        <f>IF(P$23=0,0,求节点(P$23:P$28,$B$23:$B$28,求节点(其他调用!$W$4:$W$20,其他调用!$X$4:$X$20,$JC61)))</f>
        <v>0</v>
      </c>
      <c r="JR61" s="44">
        <f>IF(Q$23=0,0,求节点(Q$23:Q$28,$B$23:$B$28,求节点(其他调用!$W$4:$W$20,其他调用!$X$4:$X$20,$JC61)))</f>
        <v>0</v>
      </c>
      <c r="JS61" s="44">
        <f>IF(R$23=0,0,求节点(R$23:R$28,$B$23:$B$28,求节点(其他调用!$W$4:$W$20,其他调用!$X$4:$X$20,$JC61)))</f>
        <v>0</v>
      </c>
      <c r="JT61" s="44">
        <f>IF(S$23=0,0,求节点(S$23:S$28,$B$23:$B$28,求节点(其他调用!$W$4:$W$20,其他调用!$X$4:$X$20,$JC61)))</f>
        <v>0</v>
      </c>
      <c r="JU61" s="44">
        <f>IF(T$23=0,0,求节点(T$23:T$28,$B$23:$B$28,求节点(其他调用!$W$4:$W$20,其他调用!$X$4:$X$20,$JC61)))</f>
        <v>0</v>
      </c>
      <c r="JV61" s="44">
        <f>IF(U$23=0,0,求节点(U$23:U$28,$B$23:$B$28,求节点(其他调用!$W$4:$W$20,其他调用!$X$4:$X$20,$JC61)))</f>
        <v>0</v>
      </c>
      <c r="JW61" s="44">
        <f>IF(V$23=0,0,求节点(V$23:V$28,$B$23:$B$28,求节点(其他调用!$W$4:$W$20,其他调用!$X$4:$X$20,$JC61)))</f>
        <v>0</v>
      </c>
      <c r="JZ61" s="44">
        <v>58</v>
      </c>
      <c r="KA61" s="44">
        <f>IF(C$4=0,0,求节点(C$4:C$9,$B$4:$B$9,求节点(其他调用!$L$4:$L$42,其他调用!$M$4:$M$42,其他调用!$AI62)))</f>
        <v>6</v>
      </c>
      <c r="KB61" s="44">
        <f>IF(D$4=0,0,求节点(D$4:D$9,$B$4:$B$9,求节点(其他调用!$L$4:$L$42,其他调用!$M$4:$M$42,其他调用!$AI62)))</f>
        <v>6</v>
      </c>
      <c r="KC61" s="44">
        <f>IF(E$4=0,0,求节点(E$4:E$9,$B$4:$B$9,求节点(其他调用!$L$4:$L$42,其他调用!$M$4:$M$42,其他调用!$AI62)))</f>
        <v>3.0171155790378923</v>
      </c>
      <c r="KD61" s="44">
        <f>IF(F$4=0,0,求节点(F$4:F$9,$B$4:$B$9,求节点(其他调用!$L$4:$L$42,其他调用!$M$4:$M$42,其他调用!$AI62)))</f>
        <v>0</v>
      </c>
      <c r="KE61" s="44">
        <f>IF(G$4=0,0,求节点(G$4:G$9,$B$4:$B$9,求节点(其他调用!$L$4:$L$42,其他调用!$M$4:$M$42,其他调用!$AI62)))</f>
        <v>0</v>
      </c>
      <c r="KF61" s="44">
        <f>IF(H$4=0,0,求节点(H$4:H$9,$B$4:$B$9,求节点(其他调用!$L$4:$L$42,其他调用!$M$4:$M$42,其他调用!$AI62)))</f>
        <v>0</v>
      </c>
      <c r="KG61" s="44">
        <f>IF(I$4=0,0,求节点(I$4:I$9,$B$4:$B$9,求节点(其他调用!$L$4:$L$42,其他调用!$M$4:$M$42,其他调用!$AI62)))</f>
        <v>0</v>
      </c>
      <c r="KH61" s="44">
        <f>IF(J$4=0,0,求节点(J$4:J$9,$B$4:$B$9,求节点(其他调用!$L$4:$L$42,其他调用!$M$4:$M$42,其他调用!$AI62)))</f>
        <v>0</v>
      </c>
      <c r="KI61" s="44">
        <f>IF(K$4=0,0,求节点(K$4:K$9,$B$4:$B$9,求节点(其他调用!$L$4:$L$42,其他调用!$M$4:$M$42,其他调用!$AI62)))</f>
        <v>0</v>
      </c>
      <c r="KJ61" s="44">
        <f>IF(L$4=0,0,求节点(L$4:L$9,$B$4:$B$9,求节点(其他调用!$L$4:$L$42,其他调用!$M$4:$M$42,其他调用!$AI62)))</f>
        <v>0</v>
      </c>
      <c r="KK61" s="44">
        <f>IF(M$4=0,0,求节点(M$4:M$9,$B$4:$B$9,求节点(其他调用!$L$4:$L$42,其他调用!$M$4:$M$42,其他调用!$AI62)))</f>
        <v>0</v>
      </c>
      <c r="KL61" s="44">
        <f>IF(N$4=0,0,求节点(N$4:N$9,$B$4:$B$9,求节点(其他调用!$L$4:$L$42,其他调用!$M$4:$M$42,其他调用!$AI62)))</f>
        <v>0</v>
      </c>
      <c r="KM61" s="44">
        <f>IF(O$4=0,0,求节点(O$4:O$9,$B$4:$B$9,求节点(其他调用!$L$4:$L$42,其他调用!$M$4:$M$42,其他调用!$AI62)))</f>
        <v>0</v>
      </c>
      <c r="KN61" s="44">
        <f>IF(P$4=0,0,求节点(P$4:P$9,$B$4:$B$9,求节点(其他调用!$L$4:$L$42,其他调用!$M$4:$M$42,其他调用!$AI62)))</f>
        <v>0</v>
      </c>
      <c r="KO61" s="44">
        <f>IF(Q$4=0,0,求节点(Q$4:Q$9,$B$4:$B$9,求节点(其他调用!$L$4:$L$42,其他调用!$M$4:$M$42,其他调用!$AI62)))</f>
        <v>0</v>
      </c>
      <c r="KP61" s="44">
        <f>IF(R$4=0,0,求节点(R$4:R$9,$B$4:$B$9,求节点(其他调用!$L$4:$L$42,其他调用!$M$4:$M$42,其他调用!$AI62)))</f>
        <v>0</v>
      </c>
      <c r="KQ61" s="44">
        <f>IF(S$4=0,0,求节点(S$4:S$9,$B$4:$B$9,求节点(其他调用!$L$4:$L$42,其他调用!$M$4:$M$42,其他调用!$AI62)))</f>
        <v>6</v>
      </c>
      <c r="KR61" s="44">
        <f>IF(T$4=0,0,求节点(T$4:T$9,$B$4:$B$9,求节点(其他调用!$L$4:$L$42,其他调用!$M$4:$M$42,其他调用!$AI62)))</f>
        <v>4.4158849829251743</v>
      </c>
      <c r="KS61" s="44">
        <f>IF(U$4=0,0,求节点(U$4:U$9,$B$4:$B$9,求节点(其他调用!$L$4:$L$42,其他调用!$M$4:$M$42,其他调用!$AI62)))</f>
        <v>6</v>
      </c>
      <c r="KT61" s="44">
        <f>IF(V$4=0,0,求节点(V$4:V$9,$B$4:$B$9,求节点(其他调用!$L$4:$L$42,其他调用!$M$4:$M$42,其他调用!$AI62)))</f>
        <v>0</v>
      </c>
      <c r="KU61" s="44">
        <f>IF(W$4=0,0,求节点(W$4:W$9,$B$4:$B$9,求节点(其他调用!$L$4:$L$42,其他调用!$M$4:$M$42,其他调用!$AI62)))</f>
        <v>5.7406504778027259</v>
      </c>
      <c r="KV61" s="44">
        <f>IF(X$4=0,0,求节点(X$4:X$9,$B$4:$B$9,求节点(其他调用!$L$4:$L$42,其他调用!$M$4:$M$42,其他调用!$AI62)))</f>
        <v>5.7406504778027259</v>
      </c>
      <c r="KW61" s="44">
        <f>IF(Y$4=0,0,求节点(Y$4:Y$9,$B$4:$B$9,求节点(其他调用!$L$4:$L$42,其他调用!$M$4:$M$42,其他调用!$AI62)))</f>
        <v>6</v>
      </c>
      <c r="KX61" s="44">
        <f>IF(Z$4=0,0,求节点(Z$4:Z$9,$B$4:$B$9,求节点(其他调用!$L$4:$L$42,其他调用!$M$4:$M$42,其他调用!$AI62)))</f>
        <v>0</v>
      </c>
      <c r="KY61" s="44">
        <f>IF(AA$4=0,0,求节点(AA$4:AA$9,$B$4:$B$9,求节点(其他调用!$L$4:$L$42,其他调用!$M$4:$M$42,其他调用!$AI62)))</f>
        <v>5.7406504778027259</v>
      </c>
      <c r="KZ61" s="44">
        <f>IF(AB$4=0,0,求节点(AB$4:AB$9,$B$4:$B$9,求节点(其他调用!$L$4:$L$42,其他调用!$M$4:$M$42,其他调用!$AI62)))</f>
        <v>6</v>
      </c>
      <c r="LA61" s="44">
        <f>IF(AC$4=0,0,求节点(AC$4:AC$9,$B$4:$B$9,求节点(其他调用!$L$4:$L$42,其他调用!$M$4:$M$42,其他调用!$AI62)))</f>
        <v>6</v>
      </c>
      <c r="LB61" s="44">
        <f>IF(AD$4=0,0,求节点(AD$4:AD$9,$B$4:$B$9,求节点(其他调用!$L$4:$L$42,其他调用!$M$4:$M$42,其他调用!$AI62)))</f>
        <v>1.2921772484571796</v>
      </c>
      <c r="LC61" s="44">
        <f>IF(AE$4=0,0,求节点(AE$4:AE$9,$B$4:$B$9,求节点(其他调用!$L$4:$L$42,其他调用!$M$4:$M$42,其他调用!$AI62)))</f>
        <v>1.2921772484571796</v>
      </c>
      <c r="LD61" s="44">
        <f>IF(AF$4=0,0,求节点(AF$4:AF$9,$B$4:$B$9,求节点(其他调用!$L$4:$L$42,其他调用!$M$4:$M$42,其他调用!$AI62)))</f>
        <v>1.2921772484571796</v>
      </c>
      <c r="LE61" s="44">
        <f>IF(AG$4=0,0,求节点(AG$4:AG$9,$B$4:$B$9,求节点(其他调用!$L$4:$L$42,其他调用!$M$4:$M$42,其他调用!$AI62)))</f>
        <v>1.2921772484571796</v>
      </c>
      <c r="LF61" s="44">
        <f>IF(AH$4=0,0,求节点(AH$4:AH$9,$B$4:$B$9,求节点(其他调用!$L$4:$L$42,其他调用!$M$4:$M$42,其他调用!$AI62)))</f>
        <v>1.2921772484571796</v>
      </c>
      <c r="LG61" s="44">
        <f>IF(AI$4=0,0,求节点(AI$4:AI$9,$B$4:$B$9,求节点(其他调用!$L$4:$L$42,其他调用!$M$4:$M$42,其他调用!$AI62)))</f>
        <v>1.2921772484571796</v>
      </c>
      <c r="LH61" s="44">
        <f>IF(AJ$4=0,0,求节点(AJ$4:AJ$9,$B$4:$B$9,求节点(其他调用!$L$4:$L$42,其他调用!$M$4:$M$42,其他调用!$AI62)))</f>
        <v>1.2921772484571796</v>
      </c>
      <c r="LI61" s="44">
        <f>IF(AK$4=0,0,求节点(AK$4:AK$9,$B$4:$B$9,求节点(其他调用!$L$4:$L$42,其他调用!$M$4:$M$42,其他调用!$AI62)))</f>
        <v>1.2921772484571796</v>
      </c>
      <c r="LJ61" s="44">
        <f>IF(AL$4=0,0,求节点(AL$4:AL$9,$B$4:$B$9,求节点(其他调用!$L$4:$L$42,其他调用!$M$4:$M$42,其他调用!$AI62)))</f>
        <v>1.2921772484571796</v>
      </c>
      <c r="LK61" s="44">
        <f>IF(AM$4=0,0,求节点(AM$4:AM$9,$B$4:$B$9,求节点(其他调用!$L$4:$L$42,其他调用!$M$4:$M$42,其他调用!$AI62)))</f>
        <v>1.2921772484571796</v>
      </c>
      <c r="LL61" s="44">
        <f>IF(AN$4=0,0,求节点(AN$4:AN$9,$B$4:$B$9,求节点(其他调用!$L$4:$L$42,其他调用!$M$4:$M$42,其他调用!$AI62)))</f>
        <v>1.2921772484571796</v>
      </c>
      <c r="LM61" s="44">
        <f>IF(AO$4=0,0,求节点(AO$4:AO$9,$B$4:$B$9,求节点(其他调用!$L$4:$L$42,其他调用!$M$4:$M$42,其他调用!$AI62)))</f>
        <v>1.2921772484571796</v>
      </c>
      <c r="LN61" s="44">
        <f>IF(AP$4=0,0,求节点(AP$4:AP$9,$B$4:$B$9,求节点(其他调用!$L$4:$L$42,其他调用!$M$4:$M$42,其他调用!$AI62)))</f>
        <v>1.2921772484571796</v>
      </c>
      <c r="LO61" s="44">
        <f>IF(AQ$4=0,0,求节点(AQ$4:AQ$9,$B$4:$B$9,求节点(其他调用!$L$4:$L$42,其他调用!$M$4:$M$42,其他调用!$AI62)))</f>
        <v>1.2921772484571796</v>
      </c>
      <c r="LP61" s="44">
        <f>IF(AR$4=0,0,求节点(AR$4:AR$9,$B$4:$B$9,求节点(其他调用!$L$4:$L$42,其他调用!$M$4:$M$42,其他调用!$AI62)))</f>
        <v>1.2921772484571796</v>
      </c>
      <c r="LQ61" s="44">
        <f>IF(AS$4=0,0,求节点(AS$4:AS$9,$B$4:$B$9,求节点(其他调用!$L$4:$L$42,其他调用!$M$4:$M$42,其他调用!$AI62)))</f>
        <v>1.2921772484571796</v>
      </c>
      <c r="LR61" s="44">
        <f>IF(AT$4=0,0,求节点(AT$4:AT$9,$B$4:$B$9,求节点(其他调用!$L$4:$L$42,其他调用!$M$4:$M$42,其他调用!$AI62)))</f>
        <v>1.2921772484571796</v>
      </c>
      <c r="LS61" s="44">
        <f>IF(AU$4=0,0,求节点(AU$4:AU$9,$B$4:$B$9,求节点(其他调用!$L$4:$L$42,其他调用!$M$4:$M$42,其他调用!$AI62)))</f>
        <v>1.2921772484571796</v>
      </c>
      <c r="LT61" s="44">
        <f>IF(AV$4=0,0,求节点(AV$4:AV$9,$B$4:$B$9,求节点(其他调用!$L$4:$L$42,其他调用!$M$4:$M$42,其他调用!$AI62)))</f>
        <v>1.2921772484571796</v>
      </c>
      <c r="LU61" s="44">
        <f>IF(AW$4=0,0,求节点(AW$4:AW$9,$B$4:$B$9,求节点(其他调用!$L$4:$L$42,其他调用!$M$4:$M$42,其他调用!$AI62)))</f>
        <v>1.2921772484571796</v>
      </c>
      <c r="LV61" s="44">
        <f>IF(AX$4=0,0,求节点(AX$4:AX$9,$B$4:$B$9,求节点(其他调用!$L$4:$L$42,其他调用!$M$4:$M$42,其他调用!$AI62)))</f>
        <v>1.2921772484571796</v>
      </c>
      <c r="LW61" s="44">
        <f>IF(AY$4=0,0,求节点(AY$4:AY$9,$B$4:$B$9,求节点(其他调用!$L$4:$L$42,其他调用!$M$4:$M$42,其他调用!$AI62)))</f>
        <v>1.2921772484571796</v>
      </c>
      <c r="LX61" s="44">
        <f>IF(AZ$4=0,0,求节点(AZ$4:AZ$9,$B$4:$B$9,求节点(其他调用!$L$4:$L$42,其他调用!$M$4:$M$42,其他调用!$AI62)))</f>
        <v>1.2921772484571796</v>
      </c>
      <c r="LZ61" s="44">
        <v>58</v>
      </c>
      <c r="MA61" s="44">
        <f>IF(C$23=0,0,求节点(C$23:C$28,$B$23:$B$28,求节点(其他调用!$Y$4:$Y$20,其他调用!$Z$4:$Z$20,$LZ61)))</f>
        <v>0</v>
      </c>
      <c r="MB61" s="44">
        <f>IF(D$23=0,0,求节点(D$23:D$28,$B$23:$B$28,求节点(其他调用!$Y$4:$Y$20,其他调用!$Z$4:$Z$20,$LZ61)))</f>
        <v>0</v>
      </c>
      <c r="MC61" s="44">
        <f>IF(E$23=0,0,求节点(E$23:E$28,$B$23:$B$28,求节点(其他调用!$Y$4:$Y$20,其他调用!$Z$4:$Z$20,$LZ61)))</f>
        <v>0</v>
      </c>
      <c r="MD61" s="44">
        <f>IF(F$23=0,0,求节点(F$23:F$28,$B$23:$B$28,求节点(其他调用!$Y$4:$Y$20,其他调用!$Z$4:$Z$20,$LZ61)))</f>
        <v>0</v>
      </c>
      <c r="ME61" s="44">
        <f>IF(G$23=0,0,求节点(G$23:G$28,$B$23:$B$28,求节点(其他调用!$Y$4:$Y$20,其他调用!$Z$4:$Z$20,$LZ61)))</f>
        <v>0</v>
      </c>
      <c r="MF61" s="44">
        <f>IF(H$23=0,0,求节点(H$23:H$28,$B$23:$B$28,求节点(其他调用!$Y$4:$Y$20,其他调用!$Z$4:$Z$20,$LZ61)))</f>
        <v>0</v>
      </c>
      <c r="MG61" s="44">
        <f>IF(I$23=0,0,求节点(I$23:I$28,$B$23:$B$28,求节点(其他调用!$Y$4:$Y$20,其他调用!$Z$4:$Z$20,$LZ61)))</f>
        <v>0</v>
      </c>
      <c r="MH61" s="44">
        <f>IF(J$23=0,0,求节点(J$23:J$28,$B$23:$B$28,求节点(其他调用!$Y$4:$Y$20,其他调用!$Z$4:$Z$20,$LZ61)))</f>
        <v>0</v>
      </c>
      <c r="MI61" s="44">
        <f>IF(K$23=0,0,求节点(K$23:K$28,$B$23:$B$28,求节点(其他调用!$Y$4:$Y$20,其他调用!$Z$4:$Z$20,$LZ61)))</f>
        <v>0</v>
      </c>
      <c r="MJ61" s="44">
        <f>IF(L$23=0,0,求节点(L$23:L$28,$B$23:$B$28,求节点(其他调用!$Y$4:$Y$20,其他调用!$Z$4:$Z$20,$LZ61)))</f>
        <v>0</v>
      </c>
      <c r="MK61" s="44">
        <f>IF(M$23=0,0,求节点(M$23:M$28,$B$23:$B$28,求节点(其他调用!$Y$4:$Y$20,其他调用!$Z$4:$Z$20,$LZ61)))</f>
        <v>0</v>
      </c>
      <c r="ML61" s="44">
        <f>IF(N$23=0,0,求节点(N$23:N$28,$B$23:$B$28,求节点(其他调用!$Y$4:$Y$20,其他调用!$Z$4:$Z$20,$LZ61)))</f>
        <v>0</v>
      </c>
      <c r="MM61" s="44">
        <f>IF(O$23=0,0,求节点(O$23:O$28,$B$23:$B$28,求节点(其他调用!$Y$4:$Y$20,其他调用!$Z$4:$Z$20,$LZ61)))</f>
        <v>0</v>
      </c>
      <c r="MN61" s="44">
        <f>IF(P$23=0,0,求节点(P$23:P$28,$B$23:$B$28,求节点(其他调用!$Y$4:$Y$20,其他调用!$Z$4:$Z$20,$LZ61)))</f>
        <v>0</v>
      </c>
      <c r="MO61" s="44">
        <f>IF(Q$23=0,0,求节点(Q$23:Q$28,$B$23:$B$28,求节点(其他调用!$Y$4:$Y$20,其他调用!$Z$4:$Z$20,$LZ61)))</f>
        <v>0</v>
      </c>
      <c r="MP61" s="44">
        <f>IF(R$23=0,0,求节点(R$23:R$28,$B$23:$B$28,求节点(其他调用!$Y$4:$Y$20,其他调用!$Z$4:$Z$20,$LZ61)))</f>
        <v>0</v>
      </c>
      <c r="MQ61" s="44">
        <f>IF(S$23=0,0,求节点(S$23:S$28,$B$23:$B$28,求节点(其他调用!$Y$4:$Y$20,其他调用!$Z$4:$Z$20,$LZ61)))</f>
        <v>0</v>
      </c>
      <c r="MR61" s="44">
        <f>IF(T$23=0,0,求节点(T$23:T$28,$B$23:$B$28,求节点(其他调用!$Y$4:$Y$20,其他调用!$Z$4:$Z$20,$LZ61)))</f>
        <v>0</v>
      </c>
      <c r="MS61" s="44">
        <f>IF(U$23=0,0,求节点(U$23:U$28,$B$23:$B$28,求节点(其他调用!$Y$4:$Y$20,其他调用!$Z$4:$Z$20,$LZ61)))</f>
        <v>0</v>
      </c>
      <c r="MT61" s="44">
        <f>IF(V$23=0,0,求节点(V$23:V$28,$B$23:$B$28,求节点(其他调用!$Y$4:$Y$20,其他调用!$Z$4:$Z$20,$LZ61)))</f>
        <v>0</v>
      </c>
      <c r="MW61" s="44">
        <v>58</v>
      </c>
      <c r="MX61" s="44">
        <f>IF(C$4=0,0,求节点(C$4:C$9,$B$4:$B$9,求节点(其他调用!$O$4:$O$42,其他调用!$P$4:$P$42,其他调用!$AJ62)))</f>
        <v>6</v>
      </c>
      <c r="MY61" s="44">
        <f>IF(D$4=0,0,求节点(D$4:D$9,$B$4:$B$9,求节点(其他调用!$O$4:$O$42,其他调用!$P$4:$P$42,其他调用!$AJ62)))</f>
        <v>6</v>
      </c>
      <c r="MZ61" s="44">
        <f>IF(E$4=0,0,求节点(E$4:E$9,$B$4:$B$9,求节点(其他调用!$O$4:$O$42,其他调用!$P$4:$P$42,其他调用!$AJ62)))</f>
        <v>3.0868155619385536</v>
      </c>
      <c r="NA61" s="44">
        <f>IF(F$4=0,0,求节点(F$4:F$9,$B$4:$B$9,求节点(其他调用!$O$4:$O$42,其他调用!$P$4:$P$42,其他调用!$AJ62)))</f>
        <v>0</v>
      </c>
      <c r="NB61" s="44">
        <f>IF(G$4=0,0,求节点(G$4:G$9,$B$4:$B$9,求节点(其他调用!$O$4:$O$42,其他调用!$P$4:$P$42,其他调用!$AJ62)))</f>
        <v>0</v>
      </c>
      <c r="NC61" s="44">
        <f>IF(H$4=0,0,求节点(H$4:H$9,$B$4:$B$9,求节点(其他调用!$O$4:$O$42,其他调用!$P$4:$P$42,其他调用!$AJ62)))</f>
        <v>0</v>
      </c>
      <c r="ND61" s="44">
        <f>IF(I$4=0,0,求节点(I$4:I$9,$B$4:$B$9,求节点(其他调用!$O$4:$O$42,其他调用!$P$4:$P$42,其他调用!$AJ62)))</f>
        <v>0</v>
      </c>
      <c r="NE61" s="44">
        <f>IF(J$4=0,0,求节点(J$4:J$9,$B$4:$B$9,求节点(其他调用!$O$4:$O$42,其他调用!$P$4:$P$42,其他调用!$AJ62)))</f>
        <v>0</v>
      </c>
      <c r="NF61" s="44">
        <f>IF(K$4=0,0,求节点(K$4:K$9,$B$4:$B$9,求节点(其他调用!$O$4:$O$42,其他调用!$P$4:$P$42,其他调用!$AJ62)))</f>
        <v>0</v>
      </c>
      <c r="NG61" s="44">
        <f>IF(L$4=0,0,求节点(L$4:L$9,$B$4:$B$9,求节点(其他调用!$O$4:$O$42,其他调用!$P$4:$P$42,其他调用!$AJ62)))</f>
        <v>0</v>
      </c>
      <c r="NH61" s="44">
        <f>IF(M$4=0,0,求节点(M$4:M$9,$B$4:$B$9,求节点(其他调用!$O$4:$O$42,其他调用!$P$4:$P$42,其他调用!$AJ62)))</f>
        <v>0</v>
      </c>
      <c r="NI61" s="44">
        <f>IF(N$4=0,0,求节点(N$4:N$9,$B$4:$B$9,求节点(其他调用!$O$4:$O$42,其他调用!$P$4:$P$42,其他调用!$AJ62)))</f>
        <v>0</v>
      </c>
      <c r="NJ61" s="44">
        <f>IF(O$4=0,0,求节点(O$4:O$9,$B$4:$B$9,求节点(其他调用!$O$4:$O$42,其他调用!$P$4:$P$42,其他调用!$AJ62)))</f>
        <v>0</v>
      </c>
      <c r="NK61" s="44">
        <f>IF(P$4=0,0,求节点(P$4:P$9,$B$4:$B$9,求节点(其他调用!$O$4:$O$42,其他调用!$P$4:$P$42,其他调用!$AJ62)))</f>
        <v>0</v>
      </c>
      <c r="NL61" s="44">
        <f>IF(Q$4=0,0,求节点(Q$4:Q$9,$B$4:$B$9,求节点(其他调用!$O$4:$O$42,其他调用!$P$4:$P$42,其他调用!$AJ62)))</f>
        <v>0</v>
      </c>
      <c r="NM61" s="44">
        <f>IF(R$4=0,0,求节点(R$4:R$9,$B$4:$B$9,求节点(其他调用!$O$4:$O$42,其他调用!$P$4:$P$42,其他调用!$AJ62)))</f>
        <v>0</v>
      </c>
      <c r="NN61" s="44">
        <f>IF(S$4=0,0,求节点(S$4:S$9,$B$4:$B$9,求节点(其他调用!$O$4:$O$42,其他调用!$P$4:$P$42,其他调用!$AJ62)))</f>
        <v>6</v>
      </c>
      <c r="NO61" s="44">
        <f>IF(T$4=0,0,求节点(T$4:T$9,$B$4:$B$9,求节点(其他调用!$O$4:$O$42,其他调用!$P$4:$P$42,其他调用!$AJ62)))</f>
        <v>5.5271853983422874</v>
      </c>
      <c r="NP61" s="44">
        <f>IF(U$4=0,0,求节点(U$4:U$9,$B$4:$B$9,求节点(其他调用!$O$4:$O$42,其他调用!$P$4:$P$42,其他调用!$AJ62)))</f>
        <v>6</v>
      </c>
      <c r="NQ61" s="44">
        <f>IF(V$4=0,0,求节点(V$4:V$9,$B$4:$B$9,求节点(其他调用!$O$4:$O$42,其他调用!$P$4:$P$42,其他调用!$AJ62)))</f>
        <v>0</v>
      </c>
      <c r="NR61" s="44">
        <f>IF(W$4=0,0,求节点(W$4:W$9,$B$4:$B$9,求节点(其他调用!$O$4:$O$42,其他调用!$P$4:$P$42,其他调用!$AJ62)))</f>
        <v>6</v>
      </c>
      <c r="NS61" s="44">
        <f>IF(X$4=0,0,求节点(X$4:X$9,$B$4:$B$9,求节点(其他调用!$O$4:$O$42,其他调用!$P$4:$P$42,其他调用!$AJ62)))</f>
        <v>6</v>
      </c>
      <c r="NT61" s="44">
        <f>IF(Y$4=0,0,求节点(Y$4:Y$9,$B$4:$B$9,求节点(其他调用!$O$4:$O$42,其他调用!$P$4:$P$42,其他调用!$AJ62)))</f>
        <v>6</v>
      </c>
      <c r="NU61" s="44">
        <f>IF(Z$4=0,0,求节点(Z$4:Z$9,$B$4:$B$9,求节点(其他调用!$O$4:$O$42,其他调用!$P$4:$P$42,其他调用!$AJ62)))</f>
        <v>0</v>
      </c>
      <c r="NV61" s="44">
        <f>IF(AA$4=0,0,求节点(AA$4:AA$9,$B$4:$B$9,求节点(其他调用!$O$4:$O$42,其他调用!$P$4:$P$42,其他调用!$AJ62)))</f>
        <v>6</v>
      </c>
      <c r="NW61" s="44">
        <f>IF(AB$4=0,0,求节点(AB$4:AB$9,$B$4:$B$9,求节点(其他调用!$O$4:$O$42,其他调用!$P$4:$P$42,其他调用!$AJ62)))</f>
        <v>6</v>
      </c>
      <c r="NX61" s="44">
        <f>IF(AC$4=0,0,求节点(AC$4:AC$9,$B$4:$B$9,求节点(其他调用!$O$4:$O$42,其他调用!$P$4:$P$42,其他调用!$AJ62)))</f>
        <v>6</v>
      </c>
      <c r="NY61" s="44">
        <f>IF(AD$4=0,0,求节点(AD$4:AD$9,$B$4:$B$9,求节点(其他调用!$O$4:$O$42,其他调用!$P$4:$P$42,其他调用!$AJ62)))</f>
        <v>2.1323351179968641</v>
      </c>
      <c r="NZ61" s="44">
        <f>IF(AE$4=0,0,求节点(AE$4:AE$9,$B$4:$B$9,求节点(其他调用!$O$4:$O$42,其他调用!$P$4:$P$42,其他调用!$AJ62)))</f>
        <v>2.1323351179968641</v>
      </c>
      <c r="OA61" s="44">
        <f>IF(AF$4=0,0,求节点(AF$4:AF$9,$B$4:$B$9,求节点(其他调用!$O$4:$O$42,其他调用!$P$4:$P$42,其他调用!$AJ62)))</f>
        <v>2.1323351179968641</v>
      </c>
      <c r="OB61" s="44">
        <f>IF(AG$4=0,0,求节点(AG$4:AG$9,$B$4:$B$9,求节点(其他调用!$O$4:$O$42,其他调用!$P$4:$P$42,其他调用!$AJ62)))</f>
        <v>2.1323351179968641</v>
      </c>
      <c r="OC61" s="44">
        <f>IF(AH$4=0,0,求节点(AH$4:AH$9,$B$4:$B$9,求节点(其他调用!$O$4:$O$42,其他调用!$P$4:$P$42,其他调用!$AJ62)))</f>
        <v>2.1323351179968641</v>
      </c>
      <c r="OD61" s="44">
        <f>IF(AI$4=0,0,求节点(AI$4:AI$9,$B$4:$B$9,求节点(其他调用!$O$4:$O$42,其他调用!$P$4:$P$42,其他调用!$AJ62)))</f>
        <v>2.1323351179968641</v>
      </c>
      <c r="OE61" s="44">
        <f>IF(AJ$4=0,0,求节点(AJ$4:AJ$9,$B$4:$B$9,求节点(其他调用!$O$4:$O$42,其他调用!$P$4:$P$42,其他调用!$AJ62)))</f>
        <v>2.1323351179968641</v>
      </c>
      <c r="OF61" s="44">
        <f>IF(AK$4=0,0,求节点(AK$4:AK$9,$B$4:$B$9,求节点(其他调用!$O$4:$O$42,其他调用!$P$4:$P$42,其他调用!$AJ62)))</f>
        <v>2.1323351179968641</v>
      </c>
      <c r="OG61" s="44">
        <f>IF(AL$4=0,0,求节点(AL$4:AL$9,$B$4:$B$9,求节点(其他调用!$O$4:$O$42,其他调用!$P$4:$P$42,其他调用!$AJ62)))</f>
        <v>2.1323351179968641</v>
      </c>
      <c r="OH61" s="44">
        <f>IF(AM$4=0,0,求节点(AM$4:AM$9,$B$4:$B$9,求节点(其他调用!$O$4:$O$42,其他调用!$P$4:$P$42,其他调用!$AJ62)))</f>
        <v>2.1323351179968641</v>
      </c>
      <c r="OI61" s="44">
        <f>IF(AN$4=0,0,求节点(AN$4:AN$9,$B$4:$B$9,求节点(其他调用!$O$4:$O$42,其他调用!$P$4:$P$42,其他调用!$AJ62)))</f>
        <v>2.1323351179968641</v>
      </c>
      <c r="OJ61" s="44">
        <f>IF(AO$4=0,0,求节点(AO$4:AO$9,$B$4:$B$9,求节点(其他调用!$O$4:$O$42,其他调用!$P$4:$P$42,其他调用!$AJ62)))</f>
        <v>2.1323351179968641</v>
      </c>
      <c r="OK61" s="44">
        <f>IF(AP$4=0,0,求节点(AP$4:AP$9,$B$4:$B$9,求节点(其他调用!$O$4:$O$42,其他调用!$P$4:$P$42,其他调用!$AJ62)))</f>
        <v>2.1323351179968641</v>
      </c>
      <c r="OL61" s="44">
        <f>IF(AQ$4=0,0,求节点(AQ$4:AQ$9,$B$4:$B$9,求节点(其他调用!$O$4:$O$42,其他调用!$P$4:$P$42,其他调用!$AJ62)))</f>
        <v>2.1323351179968641</v>
      </c>
      <c r="OM61" s="44">
        <f>IF(AR$4=0,0,求节点(AR$4:AR$9,$B$4:$B$9,求节点(其他调用!$O$4:$O$42,其他调用!$P$4:$P$42,其他调用!$AJ62)))</f>
        <v>2.1323351179968641</v>
      </c>
      <c r="ON61" s="44">
        <f>IF(AS$4=0,0,求节点(AS$4:AS$9,$B$4:$B$9,求节点(其他调用!$O$4:$O$42,其他调用!$P$4:$P$42,其他调用!$AJ62)))</f>
        <v>2.1323351179968641</v>
      </c>
      <c r="OO61" s="44">
        <f>IF(AT$4=0,0,求节点(AT$4:AT$9,$B$4:$B$9,求节点(其他调用!$O$4:$O$42,其他调用!$P$4:$P$42,其他调用!$AJ62)))</f>
        <v>2.1323351179968641</v>
      </c>
      <c r="OP61" s="44">
        <f>IF(AU$4=0,0,求节点(AU$4:AU$9,$B$4:$B$9,求节点(其他调用!$O$4:$O$42,其他调用!$P$4:$P$42,其他调用!$AJ62)))</f>
        <v>2.1323351179968641</v>
      </c>
      <c r="OQ61" s="44">
        <f>IF(AV$4=0,0,求节点(AV$4:AV$9,$B$4:$B$9,求节点(其他调用!$O$4:$O$42,其他调用!$P$4:$P$42,其他调用!$AJ62)))</f>
        <v>2.1323351179968641</v>
      </c>
      <c r="OR61" s="44">
        <f>IF(AW$4=0,0,求节点(AW$4:AW$9,$B$4:$B$9,求节点(其他调用!$O$4:$O$42,其他调用!$P$4:$P$42,其他调用!$AJ62)))</f>
        <v>2.1323351179968641</v>
      </c>
      <c r="OS61" s="44">
        <f>IF(AX$4=0,0,求节点(AX$4:AX$9,$B$4:$B$9,求节点(其他调用!$O$4:$O$42,其他调用!$P$4:$P$42,其他调用!$AJ62)))</f>
        <v>2.1323351179968641</v>
      </c>
      <c r="OT61" s="44">
        <f>IF(AY$4=0,0,求节点(AY$4:AY$9,$B$4:$B$9,求节点(其他调用!$O$4:$O$42,其他调用!$P$4:$P$42,其他调用!$AJ62)))</f>
        <v>2.1323351179968641</v>
      </c>
      <c r="OU61" s="44">
        <f>IF(AZ$4=0,0,求节点(AZ$4:AZ$9,$B$4:$B$9,求节点(其他调用!$O$4:$O$42,其他调用!$P$4:$P$42,其他调用!$AJ62)))</f>
        <v>2.1323351179968641</v>
      </c>
      <c r="OW61" s="44">
        <v>58</v>
      </c>
      <c r="OX61" s="44">
        <f>IF(C$23=0,0,求节点(C$23:C$28,$B$23:$B$28,求节点(其他调用!$AA$4:$AA$20,其他调用!$AB$4:$AB$20,$OW61)))</f>
        <v>0</v>
      </c>
      <c r="OY61" s="44">
        <f>IF(D$23=0,0,求节点(D$23:D$28,$B$23:$B$28,求节点(其他调用!$AA$4:$AA$20,其他调用!$AB$4:$AB$20,$OW61)))</f>
        <v>0</v>
      </c>
      <c r="OZ61" s="44">
        <f>IF(E$23=0,0,求节点(E$23:E$28,$B$23:$B$28,求节点(其他调用!$AA$4:$AA$20,其他调用!$AB$4:$AB$20,$OW61)))</f>
        <v>0</v>
      </c>
      <c r="PA61" s="44">
        <f>IF(F$23=0,0,求节点(F$23:F$28,$B$23:$B$28,求节点(其他调用!$AA$4:$AA$20,其他调用!$AB$4:$AB$20,$OW61)))</f>
        <v>8.334360178386957E-4</v>
      </c>
      <c r="PB61" s="44">
        <f>IF(G$23=0,0,求节点(G$23:G$28,$B$23:$B$28,求节点(其他调用!$AA$4:$AA$20,其他调用!$AB$4:$AB$20,$OW61)))</f>
        <v>1.2501540267580991E-3</v>
      </c>
      <c r="PC61" s="44">
        <f>IF(H$23=0,0,求节点(H$23:H$28,$B$23:$B$28,求节点(其他调用!$AA$4:$AA$20,其他调用!$AB$4:$AB$20,$OW61)))</f>
        <v>1.2501540267580991E-3</v>
      </c>
      <c r="PD61" s="44">
        <f>IF(I$23=0,0,求节点(I$23:I$28,$B$23:$B$28,求节点(其他调用!$AA$4:$AA$20,其他调用!$AB$4:$AB$20,$OW61)))</f>
        <v>1.8941727678153386E-3</v>
      </c>
      <c r="PE61" s="44">
        <f>IF(J$23=0,0,求节点(J$23:J$28,$B$23:$B$28,求节点(其他调用!$AA$4:$AA$20,其他调用!$AB$4:$AB$20,$OW61)))</f>
        <v>0</v>
      </c>
      <c r="PF61" s="44">
        <f>IF(K$23=0,0,求节点(K$23:K$28,$B$23:$B$28,求节点(其他调用!$AA$4:$AA$20,其他调用!$AB$4:$AB$20,$OW61)))</f>
        <v>1.2501540267580991E-3</v>
      </c>
      <c r="PG61" s="44">
        <f>IF(L$23=0,0,求节点(L$23:L$28,$B$23:$B$28,求节点(其他调用!$AA$4:$AA$20,其他调用!$AB$4:$AB$20,$OW61)))</f>
        <v>0</v>
      </c>
      <c r="PH61" s="44">
        <f>IF(M$23=0,0,求节点(M$23:M$28,$B$23:$B$28,求节点(其他调用!$AA$4:$AA$20,其他调用!$AB$4:$AB$20,$OW61)))</f>
        <v>0</v>
      </c>
      <c r="PI61" s="44">
        <f>IF(N$23=0,0,求节点(N$23:N$28,$B$23:$B$28,求节点(其他调用!$AA$4:$AA$20,其他调用!$AB$4:$AB$20,$OW61)))</f>
        <v>0</v>
      </c>
      <c r="PJ61" s="44">
        <f>IF(O$23=0,0,求节点(O$23:O$28,$B$23:$B$28,求节点(其他调用!$AA$4:$AA$20,其他调用!$AB$4:$AB$20,$OW61)))</f>
        <v>0</v>
      </c>
      <c r="PK61" s="44">
        <f>IF(P$23=0,0,求节点(P$23:P$28,$B$23:$B$28,求节点(其他调用!$AA$4:$AA$20,其他调用!$AB$4:$AB$20,$OW61)))</f>
        <v>0</v>
      </c>
      <c r="PL61" s="44">
        <f>IF(Q$23=0,0,求节点(Q$23:Q$28,$B$23:$B$28,求节点(其他调用!$AA$4:$AA$20,其他调用!$AB$4:$AB$20,$OW61)))</f>
        <v>0</v>
      </c>
      <c r="PM61" s="44">
        <f>IF(R$23=0,0,求节点(R$23:R$28,$B$23:$B$28,求节点(其他调用!$AA$4:$AA$20,其他调用!$AB$4:$AB$20,$OW61)))</f>
        <v>0</v>
      </c>
      <c r="PN61" s="44">
        <f>IF(S$23=0,0,求节点(S$23:S$28,$B$23:$B$28,求节点(其他调用!$AA$4:$AA$20,其他调用!$AB$4:$AB$20,$OW61)))</f>
        <v>0</v>
      </c>
      <c r="PO61" s="44">
        <f>IF(T$23=0,0,求节点(T$23:T$28,$B$23:$B$28,求节点(其他调用!$AA$4:$AA$20,其他调用!$AB$4:$AB$20,$OW61)))</f>
        <v>0</v>
      </c>
      <c r="PP61" s="44">
        <f>IF(U$23=0,0,求节点(U$23:U$28,$B$23:$B$28,求节点(其他调用!$AA$4:$AA$20,其他调用!$AB$4:$AB$20,$OW61)))</f>
        <v>0</v>
      </c>
      <c r="PQ61" s="44">
        <f>IF(V$23=0,0,求节点(V$23:V$28,$B$23:$B$28,求节点(其他调用!$AA$4:$AA$20,其他调用!$AB$4:$AB$20,$OW61)))</f>
        <v>0</v>
      </c>
    </row>
    <row r="62" spans="61:433" x14ac:dyDescent="0.2">
      <c r="BI62" s="44">
        <v>59</v>
      </c>
      <c r="BJ62" s="44">
        <f>IF(C$4=0,0,求节点(C$4:C$9,$B$4:$B$9,求节点(其他调用!$C$4:$C$42,其他调用!$D$4:$D$42,其他调用!$AF63)))</f>
        <v>3.9155062525678321</v>
      </c>
      <c r="BK62" s="44">
        <f>IF(D$4=0,0,求节点(D$4:D$9,$B$4:$B$9,求节点(其他调用!$C$4:$C$42,其他调用!$D$4:$D$42,其他调用!$AF63)))</f>
        <v>6</v>
      </c>
      <c r="BL62" s="44">
        <f>IF(E$4=0,0,求节点(E$4:E$9,$B$4:$B$9,求节点(其他调用!$C$4:$C$42,其他调用!$D$4:$D$42,其他调用!$AF63)))</f>
        <v>1.4323662287209888</v>
      </c>
      <c r="BM62" s="44">
        <f>IF(F$4=0,0,求节点(F$4:F$9,$B$4:$B$9,求节点(其他调用!$C$4:$C$42,其他调用!$D$4:$D$42,其他调用!$AF63)))</f>
        <v>0</v>
      </c>
      <c r="BN62" s="44">
        <f>IF(G$4=0,0,求节点(G$4:G$9,$B$4:$B$9,求节点(其他调用!$C$4:$C$42,其他调用!$D$4:$D$42,其他调用!$AF63)))</f>
        <v>0</v>
      </c>
      <c r="BO62" s="44">
        <f>IF(H$4=0,0,求节点(H$4:H$9,$B$4:$B$9,求节点(其他调用!$C$4:$C$42,其他调用!$D$4:$D$42,其他调用!$AF63)))</f>
        <v>0</v>
      </c>
      <c r="BP62" s="44">
        <f>IF(I$4=0,0,求节点(I$4:I$9,$B$4:$B$9,求节点(其他调用!$C$4:$C$42,其他调用!$D$4:$D$42,其他调用!$AF63)))</f>
        <v>0</v>
      </c>
      <c r="BQ62" s="44">
        <f>IF(J$4=0,0,求节点(J$4:J$9,$B$4:$B$9,求节点(其他调用!$C$4:$C$42,其他调用!$D$4:$D$42,其他调用!$AF63)))</f>
        <v>0</v>
      </c>
      <c r="BR62" s="44">
        <f>IF(K$4=0,0,求节点(K$4:K$9,$B$4:$B$9,求节点(其他调用!$C$4:$C$42,其他调用!$D$4:$D$42,其他调用!$AF63)))</f>
        <v>0</v>
      </c>
      <c r="BS62" s="44">
        <f>IF(L$4=0,0,求节点(L$4:L$9,$B$4:$B$9,求节点(其他调用!$C$4:$C$42,其他调用!$D$4:$D$42,其他调用!$AF63)))</f>
        <v>0</v>
      </c>
      <c r="BT62" s="44">
        <f>IF(M$4=0,0,求节点(M$4:M$9,$B$4:$B$9,求节点(其他调用!$C$4:$C$42,其他调用!$D$4:$D$42,其他调用!$AF63)))</f>
        <v>0</v>
      </c>
      <c r="BU62" s="44">
        <f>IF(N$4=0,0,求节点(N$4:N$9,$B$4:$B$9,求节点(其他调用!$C$4:$C$42,其他调用!$D$4:$D$42,其他调用!$AF63)))</f>
        <v>0</v>
      </c>
      <c r="BV62" s="44">
        <f>IF(O$4=0,0,求节点(O$4:O$9,$B$4:$B$9,求节点(其他调用!$C$4:$C$42,其他调用!$D$4:$D$42,其他调用!$AF63)))</f>
        <v>0</v>
      </c>
      <c r="BW62" s="44">
        <f>IF(P$4=0,0,求节点(P$4:P$9,$B$4:$B$9,求节点(其他调用!$C$4:$C$42,其他调用!$D$4:$D$42,其他调用!$AF63)))</f>
        <v>0</v>
      </c>
      <c r="BX62" s="44">
        <f>IF(Q$4=0,0,求节点(Q$4:Q$9,$B$4:$B$9,求节点(其他调用!$C$4:$C$42,其他调用!$D$4:$D$42,其他调用!$AF63)))</f>
        <v>0</v>
      </c>
      <c r="BY62" s="44">
        <f>IF(R$4=0,0,求节点(R$4:R$9,$B$4:$B$9,求节点(其他调用!$C$4:$C$42,其他调用!$D$4:$D$42,其他调用!$AF63)))</f>
        <v>0</v>
      </c>
      <c r="BZ62" s="44">
        <f>IF(S$4=0,0,求节点(S$4:S$9,$B$4:$B$9,求节点(其他调用!$C$4:$C$42,其他调用!$D$4:$D$42,其他调用!$AF63)))</f>
        <v>3.8541994534872273</v>
      </c>
      <c r="CA62" s="44">
        <f>IF(T$4=0,0,求节点(T$4:T$9,$B$4:$B$9,求节点(其他调用!$C$4:$C$42,其他调用!$D$4:$D$42,其他调用!$AF63)))</f>
        <v>3.2337000704670031</v>
      </c>
      <c r="CB62" s="44">
        <f>IF(U$4=0,0,求节点(U$4:U$9,$B$4:$B$9,求节点(其他调用!$C$4:$C$42,其他调用!$D$4:$D$42,其他调用!$AF63)))</f>
        <v>5.2106254404187693</v>
      </c>
      <c r="CC62" s="44">
        <f>IF(V$4=0,0,求节点(V$4:V$9,$B$4:$B$9,求节点(其他调用!$C$4:$C$42,其他调用!$D$4:$D$42,其他调用!$AF63)))</f>
        <v>0</v>
      </c>
      <c r="CD62" s="44">
        <f>IF(W$4=0,0,求节点(W$4:W$9,$B$4:$B$9,求节点(其他调用!$C$4:$C$42,其他调用!$D$4:$D$42,其他调用!$AF63)))</f>
        <v>2.8070836269458459</v>
      </c>
      <c r="CE62" s="44">
        <f>IF(X$4=0,0,求节点(X$4:X$9,$B$4:$B$9,求节点(其他调用!$C$4:$C$42,其他调用!$D$4:$D$42,其他调用!$AF63)))</f>
        <v>2.8070836269458459</v>
      </c>
      <c r="CF62" s="44">
        <f>IF(Y$4=0,0,求节点(Y$4:Y$9,$B$4:$B$9,求节点(其他调用!$C$4:$C$42,其他调用!$D$4:$D$42,其他调用!$AF63)))</f>
        <v>4.502115791155787</v>
      </c>
      <c r="CG62" s="44">
        <f>IF(Z$4=0,0,求节点(Z$4:Z$9,$B$4:$B$9,求节点(其他调用!$C$4:$C$42,其他调用!$D$4:$D$42,其他调用!$AF63)))</f>
        <v>0</v>
      </c>
      <c r="CH62" s="44">
        <f>IF(AA$4=0,0,求节点(AA$4:AA$9,$B$4:$B$9,求节点(其他调用!$C$4:$C$42,其他调用!$D$4:$D$42,其他调用!$AF63)))</f>
        <v>2.8070836269458459</v>
      </c>
      <c r="CI62" s="44">
        <f>IF(AB$4=0,0,求节点(AB$4:AB$9,$B$4:$B$9,求节点(其他调用!$C$4:$C$42,其他调用!$D$4:$D$42,其他调用!$AF63)))</f>
        <v>6</v>
      </c>
      <c r="CJ62" s="44">
        <f>IF(AC$4=0,0,求节点(AC$4:AC$9,$B$4:$B$9,求节点(其他调用!$C$4:$C$42,其他调用!$D$4:$D$42,其他调用!$AF63)))</f>
        <v>3.6189117987654447</v>
      </c>
      <c r="CK62" s="44">
        <f>IF(AD$4=0,0,求节点(AD$4:AD$9,$B$4:$B$9,求节点(其他调用!$C$4:$C$42,其他调用!$D$4:$D$42,其他调用!$AF63)))</f>
        <v>0.39894956969978923</v>
      </c>
      <c r="CL62" s="44">
        <f>IF(AE$4=0,0,求节点(AE$4:AE$9,$B$4:$B$9,求节点(其他调用!$C$4:$C$42,其他调用!$D$4:$D$42,其他调用!$AF63)))</f>
        <v>0.39894956969978923</v>
      </c>
      <c r="CM62" s="44">
        <f>IF(AF$4=0,0,求节点(AF$4:AF$9,$B$4:$B$9,求节点(其他调用!$C$4:$C$42,其他调用!$D$4:$D$42,其他调用!$AF63)))</f>
        <v>0.39894956969978923</v>
      </c>
      <c r="CN62" s="44">
        <f>IF(AG$4=0,0,求节点(AG$4:AG$9,$B$4:$B$9,求节点(其他调用!$C$4:$C$42,其他调用!$D$4:$D$42,其他调用!$AF63)))</f>
        <v>0.39894956969978923</v>
      </c>
      <c r="CO62" s="44">
        <f>IF(AH$4=0,0,求节点(AH$4:AH$9,$B$4:$B$9,求节点(其他调用!$C$4:$C$42,其他调用!$D$4:$D$42,其他调用!$AF63)))</f>
        <v>0.39894956969978923</v>
      </c>
      <c r="CP62" s="44">
        <f>IF(AI$4=0,0,求节点(AI$4:AI$9,$B$4:$B$9,求节点(其他调用!$C$4:$C$42,其他调用!$D$4:$D$42,其他调用!$AF63)))</f>
        <v>0.39894956969978923</v>
      </c>
      <c r="CQ62" s="44">
        <f>IF(AJ$4=0,0,求节点(AJ$4:AJ$9,$B$4:$B$9,求节点(其他调用!$C$4:$C$42,其他调用!$D$4:$D$42,其他调用!$AF63)))</f>
        <v>0.39894956969978923</v>
      </c>
      <c r="CR62" s="44">
        <f>IF(AK$4=0,0,求节点(AK$4:AK$9,$B$4:$B$9,求节点(其他调用!$C$4:$C$42,其他调用!$D$4:$D$42,其他调用!$AF63)))</f>
        <v>0.39894956969978923</v>
      </c>
      <c r="CS62" s="44">
        <f>IF(AL$4=0,0,求节点(AL$4:AL$9,$B$4:$B$9,求节点(其他调用!$C$4:$C$42,其他调用!$D$4:$D$42,其他调用!$AF63)))</f>
        <v>0.39894956969978923</v>
      </c>
      <c r="CT62" s="44">
        <f>IF(AM$4=0,0,求节点(AM$4:AM$9,$B$4:$B$9,求节点(其他调用!$C$4:$C$42,其他调用!$D$4:$D$42,其他调用!$AF63)))</f>
        <v>0.39894956969978923</v>
      </c>
      <c r="CU62" s="44">
        <f>IF(AN$4=0,0,求节点(AN$4:AN$9,$B$4:$B$9,求节点(其他调用!$C$4:$C$42,其他调用!$D$4:$D$42,其他调用!$AF63)))</f>
        <v>0.39894956969978923</v>
      </c>
      <c r="CV62" s="44">
        <f>IF(AO$4=0,0,求节点(AO$4:AO$9,$B$4:$B$9,求节点(其他调用!$C$4:$C$42,其他调用!$D$4:$D$42,其他调用!$AF63)))</f>
        <v>0.39894956969978923</v>
      </c>
      <c r="CW62" s="44">
        <f>IF(AP$4=0,0,求节点(AP$4:AP$9,$B$4:$B$9,求节点(其他调用!$C$4:$C$42,其他调用!$D$4:$D$42,其他调用!$AF63)))</f>
        <v>0.39894956969978923</v>
      </c>
      <c r="CX62" s="44">
        <f>IF(AQ$4=0,0,求节点(AQ$4:AQ$9,$B$4:$B$9,求节点(其他调用!$C$4:$C$42,其他调用!$D$4:$D$42,其他调用!$AF63)))</f>
        <v>0.39894956969978923</v>
      </c>
      <c r="CY62" s="44">
        <f>IF(AR$4=0,0,求节点(AR$4:AR$9,$B$4:$B$9,求节点(其他调用!$C$4:$C$42,其他调用!$D$4:$D$42,其他调用!$AF63)))</f>
        <v>0.39894956969978923</v>
      </c>
      <c r="CZ62" s="44">
        <f>IF(AS$4=0,0,求节点(AS$4:AS$9,$B$4:$B$9,求节点(其他调用!$C$4:$C$42,其他调用!$D$4:$D$42,其他调用!$AF63)))</f>
        <v>0.39894956969978923</v>
      </c>
      <c r="DA62" s="44">
        <f>IF(AT$4=0,0,求节点(AT$4:AT$9,$B$4:$B$9,求节点(其他调用!$C$4:$C$42,其他调用!$D$4:$D$42,其他调用!$AF63)))</f>
        <v>0.39894956969978923</v>
      </c>
      <c r="DB62" s="44">
        <f>IF(AU$4=0,0,求节点(AU$4:AU$9,$B$4:$B$9,求节点(其他调用!$C$4:$C$42,其他调用!$D$4:$D$42,其他调用!$AF63)))</f>
        <v>0.39894956969978923</v>
      </c>
      <c r="DC62" s="44">
        <f>IF(AV$4=0,0,求节点(AV$4:AV$9,$B$4:$B$9,求节点(其他调用!$C$4:$C$42,其他调用!$D$4:$D$42,其他调用!$AF63)))</f>
        <v>0.39894956969978923</v>
      </c>
      <c r="DD62" s="44">
        <f>IF(AW$4=0,0,求节点(AW$4:AW$9,$B$4:$B$9,求节点(其他调用!$C$4:$C$42,其他调用!$D$4:$D$42,其他调用!$AF63)))</f>
        <v>0.39894956969978923</v>
      </c>
      <c r="DE62" s="44">
        <f>IF(AX$4=0,0,求节点(AX$4:AX$9,$B$4:$B$9,求节点(其他调用!$C$4:$C$42,其他调用!$D$4:$D$42,其他调用!$AF63)))</f>
        <v>0.39894956969978923</v>
      </c>
      <c r="DF62" s="44">
        <f>IF(AY$4=0,0,求节点(AY$4:AY$9,$B$4:$B$9,求节点(其他调用!$C$4:$C$42,其他调用!$D$4:$D$42,其他调用!$AF63)))</f>
        <v>0.39894956969978923</v>
      </c>
      <c r="DG62" s="44">
        <f>IF(AZ$4=0,0,求节点(AZ$4:AZ$9,$B$4:$B$9,求节点(其他调用!$C$4:$C$42,其他调用!$D$4:$D$42,其他调用!$AF63)))</f>
        <v>0.39894956969978923</v>
      </c>
      <c r="DI62" s="44">
        <v>59</v>
      </c>
      <c r="DJ62" s="44">
        <f>IF(C$23=0,0,求节点(C$23:C$28,$B$23:$B$28,求节点(其他调用!$S$4:$S$20,其他调用!$T$4:$T$20,$DI62)))</f>
        <v>0</v>
      </c>
      <c r="DK62" s="44">
        <f>IF(D$23=0,0,求节点(D$23:D$28,$B$23:$B$28,求节点(其他调用!$S$4:$S$20,其他调用!$T$4:$T$20,$DI62)))</f>
        <v>0</v>
      </c>
      <c r="DL62" s="44">
        <f>IF(E$23=0,0,求节点(E$23:E$28,$B$23:$B$28,求节点(其他调用!$S$4:$S$20,其他调用!$T$4:$T$20,$DI62)))</f>
        <v>0</v>
      </c>
      <c r="DM62" s="44">
        <f>IF(F$23=0,0,求节点(F$23:F$28,$B$23:$B$28,求节点(其他调用!$S$4:$S$20,其他调用!$T$4:$T$20,$DI62)))</f>
        <v>1.2469966682263633E-3</v>
      </c>
      <c r="DN62" s="44">
        <f>IF(G$23=0,0,求节点(G$23:G$28,$B$23:$B$28,求节点(其他调用!$S$4:$S$20,其他调用!$T$4:$T$20,$DI62)))</f>
        <v>1.8704950023398226E-3</v>
      </c>
      <c r="DO62" s="44">
        <f>IF(H$23=0,0,求节点(H$23:H$28,$B$23:$B$28,求节点(其他调用!$S$4:$S$20,其他调用!$T$4:$T$20,$DI62)))</f>
        <v>1.8704950023398226E-3</v>
      </c>
      <c r="DP62" s="44">
        <f>IF(I$23=0,0,求节点(I$23:I$28,$B$23:$B$28,求节点(其他调用!$S$4:$S$20,其他调用!$T$4:$T$20,$DI62)))</f>
        <v>2.8340833368785123E-3</v>
      </c>
      <c r="DQ62" s="44">
        <f>IF(J$23=0,0,求节点(J$23:J$28,$B$23:$B$28,求节点(其他调用!$S$4:$S$20,其他调用!$T$4:$T$20,$DI62)))</f>
        <v>0</v>
      </c>
      <c r="DR62" s="44">
        <f>IF(K$23=0,0,求节点(K$23:K$28,$B$23:$B$28,求节点(其他调用!$S$4:$S$20,其他调用!$T$4:$T$20,$DI62)))</f>
        <v>1.8704950023398226E-3</v>
      </c>
      <c r="DS62" s="44">
        <f>IF(L$23=0,0,求节点(L$23:L$28,$B$23:$B$28,求节点(其他调用!$S$4:$S$20,其他调用!$T$4:$T$20,$DI62)))</f>
        <v>0</v>
      </c>
      <c r="DT62" s="44">
        <f>IF(M$23=0,0,求节点(M$23:M$28,$B$23:$B$28,求节点(其他调用!$S$4:$S$20,其他调用!$T$4:$T$20,$DI62)))</f>
        <v>0</v>
      </c>
      <c r="DU62" s="44">
        <f>IF(N$23=0,0,求节点(N$23:N$28,$B$23:$B$28,求节点(其他调用!$S$4:$S$20,其他调用!$T$4:$T$20,$DI62)))</f>
        <v>0</v>
      </c>
      <c r="DV62" s="44">
        <f>IF(O$23=0,0,求节点(O$23:O$28,$B$23:$B$28,求节点(其他调用!$S$4:$S$20,其他调用!$T$4:$T$20,$DI62)))</f>
        <v>0</v>
      </c>
      <c r="DW62" s="44">
        <f>IF(P$23=0,0,求节点(P$23:P$28,$B$23:$B$28,求节点(其他调用!$S$4:$S$20,其他调用!$T$4:$T$20,$DI62)))</f>
        <v>0</v>
      </c>
      <c r="DX62" s="44">
        <f>IF(Q$23=0,0,求节点(Q$23:Q$28,$B$23:$B$28,求节点(其他调用!$S$4:$S$20,其他调用!$T$4:$T$20,$DI62)))</f>
        <v>0</v>
      </c>
      <c r="DY62" s="44">
        <f>IF(R$23=0,0,求节点(R$23:R$28,$B$23:$B$28,求节点(其他调用!$S$4:$S$20,其他调用!$T$4:$T$20,$DI62)))</f>
        <v>0</v>
      </c>
      <c r="DZ62" s="44">
        <f>IF(S$23=0,0,求节点(S$23:S$28,$B$23:$B$28,求节点(其他调用!$S$4:$S$20,其他调用!$T$4:$T$20,$DI62)))</f>
        <v>0</v>
      </c>
      <c r="EA62" s="44">
        <f>IF(T$23=0,0,求节点(T$23:T$28,$B$23:$B$28,求节点(其他调用!$S$4:$S$20,其他调用!$T$4:$T$20,$DI62)))</f>
        <v>0</v>
      </c>
      <c r="EB62" s="44">
        <f>IF(U$23=0,0,求节点(U$23:U$28,$B$23:$B$28,求节点(其他调用!$S$4:$S$20,其他调用!$T$4:$T$20,$DI62)))</f>
        <v>0</v>
      </c>
      <c r="EC62" s="44">
        <f>IF(V$23=0,0,求节点(V$23:V$28,$B$23:$B$28,求节点(其他调用!$S$4:$S$20,其他调用!$T$4:$T$20,$DI62)))</f>
        <v>0</v>
      </c>
      <c r="EF62" s="44">
        <v>59</v>
      </c>
      <c r="EG62" s="44">
        <f>IF(C$4=0,0,求节点(C$4:C$9,$B$4:$B$9,求节点(其他调用!$F$4:$F$42,其他调用!$G$4:$G$42,其他调用!$AG63)))</f>
        <v>4.4040158590764067</v>
      </c>
      <c r="EH62" s="44">
        <f>IF(D$4=0,0,求节点(D$4:D$9,$B$4:$B$9,求节点(其他调用!$F$4:$F$42,其他调用!$G$4:$G$42,其他调用!$AG63)))</f>
        <v>6</v>
      </c>
      <c r="EI62" s="44">
        <f>IF(E$4=0,0,求节点(E$4:E$9,$B$4:$B$9,求节点(其他调用!$F$4:$F$42,其他调用!$G$4:$G$42,其他调用!$AG63)))</f>
        <v>1.6604980847711808</v>
      </c>
      <c r="EJ62" s="44">
        <f>IF(F$4=0,0,求节点(F$4:F$9,$B$4:$B$9,求节点(其他调用!$F$4:$F$42,其他调用!$G$4:$G$42,其他调用!$AG63)))</f>
        <v>0</v>
      </c>
      <c r="EK62" s="44">
        <f>IF(G$4=0,0,求节点(G$4:G$9,$B$4:$B$9,求节点(其他调用!$F$4:$F$42,其他调用!$G$4:$G$42,其他调用!$AG63)))</f>
        <v>0</v>
      </c>
      <c r="EL62" s="44">
        <f>IF(H$4=0,0,求节点(H$4:H$9,$B$4:$B$9,求节点(其他调用!$F$4:$F$42,其他调用!$G$4:$G$42,其他调用!$AG63)))</f>
        <v>0</v>
      </c>
      <c r="EM62" s="44">
        <f>IF(I$4=0,0,求节点(I$4:I$9,$B$4:$B$9,求节点(其他调用!$F$4:$F$42,其他调用!$G$4:$G$42,其他调用!$AG63)))</f>
        <v>0</v>
      </c>
      <c r="EN62" s="44">
        <f>IF(J$4=0,0,求节点(J$4:J$9,$B$4:$B$9,求节点(其他调用!$F$4:$F$42,其他调用!$G$4:$G$42,其他调用!$AG63)))</f>
        <v>0</v>
      </c>
      <c r="EO62" s="44">
        <f>IF(K$4=0,0,求节点(K$4:K$9,$B$4:$B$9,求节点(其他调用!$F$4:$F$42,其他调用!$G$4:$G$42,其他调用!$AG63)))</f>
        <v>0</v>
      </c>
      <c r="EP62" s="44">
        <f>IF(L$4=0,0,求节点(L$4:L$9,$B$4:$B$9,求节点(其他调用!$F$4:$F$42,其他调用!$G$4:$G$42,其他调用!$AG63)))</f>
        <v>0</v>
      </c>
      <c r="EQ62" s="44">
        <f>IF(M$4=0,0,求节点(M$4:M$9,$B$4:$B$9,求节点(其他调用!$F$4:$F$42,其他调用!$G$4:$G$42,其他调用!$AG63)))</f>
        <v>0</v>
      </c>
      <c r="ER62" s="44">
        <f>IF(N$4=0,0,求节点(N$4:N$9,$B$4:$B$9,求节点(其他调用!$F$4:$F$42,其他调用!$G$4:$G$42,其他调用!$AG63)))</f>
        <v>0</v>
      </c>
      <c r="ES62" s="44">
        <f>IF(O$4=0,0,求节点(O$4:O$9,$B$4:$B$9,求节点(其他调用!$F$4:$F$42,其他调用!$G$4:$G$42,其他调用!$AG63)))</f>
        <v>0</v>
      </c>
      <c r="ET62" s="44">
        <f>IF(P$4=0,0,求节点(P$4:P$9,$B$4:$B$9,求节点(其他调用!$F$4:$F$42,其他调用!$G$4:$G$42,其他调用!$AG63)))</f>
        <v>0</v>
      </c>
      <c r="EU62" s="44">
        <f>IF(Q$4=0,0,求节点(Q$4:Q$9,$B$4:$B$9,求节点(其他调用!$F$4:$F$42,其他调用!$G$4:$G$42,其他调用!$AG63)))</f>
        <v>0</v>
      </c>
      <c r="EV62" s="44">
        <f>IF(R$4=0,0,求节点(R$4:R$9,$B$4:$B$9,求节点(其他调用!$F$4:$F$42,其他调用!$G$4:$G$42,其他调用!$AG63)))</f>
        <v>0</v>
      </c>
      <c r="EW62" s="44">
        <f>IF(S$4=0,0,求节点(S$4:S$9,$B$4:$B$9,求节点(其他调用!$F$4:$F$42,其他调用!$G$4:$G$42,其他调用!$AG63)))</f>
        <v>4.2001000085457605</v>
      </c>
      <c r="EX62" s="44">
        <f>IF(T$4=0,0,求节点(T$4:T$9,$B$4:$B$9,求节点(其他调用!$F$4:$F$42,其他调用!$G$4:$G$42,其他调用!$AG63)))</f>
        <v>3.3359031419774889</v>
      </c>
      <c r="EY62" s="44">
        <f>IF(U$4=0,0,求节点(U$4:U$9,$B$4:$B$9,求节点(其他调用!$F$4:$F$42,其他调用!$G$4:$G$42,其他调用!$AG63)))</f>
        <v>5.849394637359306</v>
      </c>
      <c r="EZ62" s="44">
        <f>IF(V$4=0,0,求节点(V$4:V$9,$B$4:$B$9,求节点(其他调用!$F$4:$F$42,其他调用!$G$4:$G$42,其他调用!$AG63)))</f>
        <v>0</v>
      </c>
      <c r="FA62" s="44">
        <f>IF(W$4=0,0,求节点(W$4:W$9,$B$4:$B$9,求节点(其他调用!$F$4:$F$42,其他调用!$G$4:$G$42,其他调用!$AG63)))</f>
        <v>3.190578893105076</v>
      </c>
      <c r="FB62" s="44">
        <f>IF(X$4=0,0,求节点(X$4:X$9,$B$4:$B$9,求节点(其他调用!$F$4:$F$42,其他调用!$G$4:$G$42,其他调用!$AG63)))</f>
        <v>3.190578893105076</v>
      </c>
      <c r="FC62" s="44">
        <f>IF(Y$4=0,0,求节点(Y$4:Y$9,$B$4:$B$9,求节点(其他调用!$F$4:$F$42,其他调用!$G$4:$G$42,其他调用!$AG63)))</f>
        <v>5.0795157098874446</v>
      </c>
      <c r="FD62" s="44">
        <f>IF(Z$4=0,0,求节点(Z$4:Z$9,$B$4:$B$9,求节点(其他调用!$F$4:$F$42,其他调用!$G$4:$G$42,其他调用!$AG63)))</f>
        <v>0</v>
      </c>
      <c r="FE62" s="44">
        <f>IF(AA$4=0,0,求节点(AA$4:AA$9,$B$4:$B$9,求节点(其他调用!$F$4:$F$42,其他调用!$G$4:$G$42,其他调用!$AG63)))</f>
        <v>3.190578893105076</v>
      </c>
      <c r="FF62" s="44">
        <f>IF(AB$4=0,0,求节点(AB$4:AB$9,$B$4:$B$9,求节点(其他调用!$F$4:$F$42,其他调用!$G$4:$G$42,其他调用!$AG63)))</f>
        <v>6</v>
      </c>
      <c r="FG62" s="44">
        <f>IF(AC$4=0,0,求节点(AC$4:AC$9,$B$4:$B$9,求节点(其他调用!$F$4:$F$42,其他调用!$G$4:$G$42,其他调用!$AG63)))</f>
        <v>3.7975468573365569</v>
      </c>
      <c r="FH62" s="44">
        <f>IF(AD$4=0,0,求节点(AD$4:AD$9,$B$4:$B$9,求节点(其他调用!$F$4:$F$42,其他调用!$G$4:$G$42,其他调用!$AG63)))</f>
        <v>0.47832248347813033</v>
      </c>
      <c r="FI62" s="44">
        <f>IF(AE$4=0,0,求节点(AE$4:AE$9,$B$4:$B$9,求节点(其他调用!$F$4:$F$42,其他调用!$G$4:$G$42,其他调用!$AG63)))</f>
        <v>0.47832248347813033</v>
      </c>
      <c r="FJ62" s="44">
        <f>IF(AF$4=0,0,求节点(AF$4:AF$9,$B$4:$B$9,求节点(其他调用!$F$4:$F$42,其他调用!$G$4:$G$42,其他调用!$AG63)))</f>
        <v>0.47832248347813033</v>
      </c>
      <c r="FK62" s="44">
        <f>IF(AG$4=0,0,求节点(AG$4:AG$9,$B$4:$B$9,求节点(其他调用!$F$4:$F$42,其他调用!$G$4:$G$42,其他调用!$AG63)))</f>
        <v>0.47832248347813033</v>
      </c>
      <c r="FL62" s="44">
        <f>IF(AH$4=0,0,求节点(AH$4:AH$9,$B$4:$B$9,求节点(其他调用!$F$4:$F$42,其他调用!$G$4:$G$42,其他调用!$AG63)))</f>
        <v>0.47832248347813033</v>
      </c>
      <c r="FM62" s="44">
        <f>IF(AI$4=0,0,求节点(AI$4:AI$9,$B$4:$B$9,求节点(其他调用!$F$4:$F$42,其他调用!$G$4:$G$42,其他调用!$AG63)))</f>
        <v>0.47832248347813033</v>
      </c>
      <c r="FN62" s="44">
        <f>IF(AJ$4=0,0,求节点(AJ$4:AJ$9,$B$4:$B$9,求节点(其他调用!$F$4:$F$42,其他调用!$G$4:$G$42,其他调用!$AG63)))</f>
        <v>0.47832248347813033</v>
      </c>
      <c r="FO62" s="44">
        <f>IF(AK$4=0,0,求节点(AK$4:AK$9,$B$4:$B$9,求节点(其他调用!$F$4:$F$42,其他调用!$G$4:$G$42,其他调用!$AG63)))</f>
        <v>0.47832248347813033</v>
      </c>
      <c r="FP62" s="44">
        <f>IF(AL$4=0,0,求节点(AL$4:AL$9,$B$4:$B$9,求节点(其他调用!$F$4:$F$42,其他调用!$G$4:$G$42,其他调用!$AG63)))</f>
        <v>0.47832248347813033</v>
      </c>
      <c r="FQ62" s="44">
        <f>IF(AM$4=0,0,求节点(AM$4:AM$9,$B$4:$B$9,求节点(其他调用!$F$4:$F$42,其他调用!$G$4:$G$42,其他调用!$AG63)))</f>
        <v>0.47832248347813033</v>
      </c>
      <c r="FR62" s="44">
        <f>IF(AN$4=0,0,求节点(AN$4:AN$9,$B$4:$B$9,求节点(其他调用!$F$4:$F$42,其他调用!$G$4:$G$42,其他调用!$AG63)))</f>
        <v>0.47832248347813033</v>
      </c>
      <c r="FS62" s="44">
        <f>IF(AO$4=0,0,求节点(AO$4:AO$9,$B$4:$B$9,求节点(其他调用!$F$4:$F$42,其他调用!$G$4:$G$42,其他调用!$AG63)))</f>
        <v>0.47832248347813033</v>
      </c>
      <c r="FT62" s="44">
        <f>IF(AP$4=0,0,求节点(AP$4:AP$9,$B$4:$B$9,求节点(其他调用!$F$4:$F$42,其他调用!$G$4:$G$42,其他调用!$AG63)))</f>
        <v>0.47832248347813033</v>
      </c>
      <c r="FU62" s="44">
        <f>IF(AQ$4=0,0,求节点(AQ$4:AQ$9,$B$4:$B$9,求节点(其他调用!$F$4:$F$42,其他调用!$G$4:$G$42,其他调用!$AG63)))</f>
        <v>0.47832248347813033</v>
      </c>
      <c r="FV62" s="44">
        <f>IF(AR$4=0,0,求节点(AR$4:AR$9,$B$4:$B$9,求节点(其他调用!$F$4:$F$42,其他调用!$G$4:$G$42,其他调用!$AG63)))</f>
        <v>0.47832248347813033</v>
      </c>
      <c r="FW62" s="44">
        <f>IF(AS$4=0,0,求节点(AS$4:AS$9,$B$4:$B$9,求节点(其他调用!$F$4:$F$42,其他调用!$G$4:$G$42,其他调用!$AG63)))</f>
        <v>0.47832248347813033</v>
      </c>
      <c r="FX62" s="44">
        <f>IF(AT$4=0,0,求节点(AT$4:AT$9,$B$4:$B$9,求节点(其他调用!$F$4:$F$42,其他调用!$G$4:$G$42,其他调用!$AG63)))</f>
        <v>0.47832248347813033</v>
      </c>
      <c r="FY62" s="44">
        <f>IF(AU$4=0,0,求节点(AU$4:AU$9,$B$4:$B$9,求节点(其他调用!$F$4:$F$42,其他调用!$G$4:$G$42,其他调用!$AG63)))</f>
        <v>0.47832248347813033</v>
      </c>
      <c r="FZ62" s="44">
        <f>IF(AV$4=0,0,求节点(AV$4:AV$9,$B$4:$B$9,求节点(其他调用!$F$4:$F$42,其他调用!$G$4:$G$42,其他调用!$AG63)))</f>
        <v>0.47832248347813033</v>
      </c>
      <c r="GA62" s="44">
        <f>IF(AW$4=0,0,求节点(AW$4:AW$9,$B$4:$B$9,求节点(其他调用!$F$4:$F$42,其他调用!$G$4:$G$42,其他调用!$AG63)))</f>
        <v>0.47832248347813033</v>
      </c>
      <c r="GB62" s="44">
        <f>IF(AX$4=0,0,求节点(AX$4:AX$9,$B$4:$B$9,求节点(其他调用!$F$4:$F$42,其他调用!$G$4:$G$42,其他调用!$AG63)))</f>
        <v>0.47832248347813033</v>
      </c>
      <c r="GC62" s="44">
        <f>IF(AY$4=0,0,求节点(AY$4:AY$9,$B$4:$B$9,求节点(其他调用!$F$4:$F$42,其他调用!$G$4:$G$42,其他调用!$AG63)))</f>
        <v>0.47832248347813033</v>
      </c>
      <c r="GD62" s="44">
        <f>IF(AZ$4=0,0,求节点(AZ$4:AZ$9,$B$4:$B$9,求节点(其他调用!$F$4:$F$42,其他调用!$G$4:$G$42,其他调用!$AG63)))</f>
        <v>0.47832248347813033</v>
      </c>
      <c r="GF62" s="44">
        <v>59</v>
      </c>
      <c r="GG62" s="44">
        <f>IF(C$23=0,0,求节点(C$23:C$28,$B$23:$B$28,求节点(其他调用!$U$4:$U$20,其他调用!$V$4:$V$20,$GF62)))</f>
        <v>0</v>
      </c>
      <c r="GH62" s="44">
        <f>IF(D$23=0,0,求节点(D$23:D$28,$B$23:$B$28,求节点(其他调用!$U$4:$U$20,其他调用!$V$4:$V$20,$GF62)))</f>
        <v>0</v>
      </c>
      <c r="GI62" s="44">
        <f>IF(E$23=0,0,求节点(E$23:E$28,$B$23:$B$28,求节点(其他调用!$U$4:$U$20,其他调用!$V$4:$V$20,$GF62)))</f>
        <v>0</v>
      </c>
      <c r="GJ62" s="44">
        <f>IF(F$23=0,0,求节点(F$23:F$28,$B$23:$B$28,求节点(其他调用!$U$4:$U$20,其他调用!$V$4:$V$20,$GF62)))</f>
        <v>0</v>
      </c>
      <c r="GK62" s="44">
        <f>IF(G$23=0,0,求节点(G$23:G$28,$B$23:$B$28,求节点(其他调用!$U$4:$U$20,其他调用!$V$4:$V$20,$GF62)))</f>
        <v>0</v>
      </c>
      <c r="GL62" s="44">
        <f>IF(H$23=0,0,求节点(H$23:H$28,$B$23:$B$28,求节点(其他调用!$U$4:$U$20,其他调用!$V$4:$V$20,$GF62)))</f>
        <v>0</v>
      </c>
      <c r="GM62" s="44">
        <f>IF(I$23=0,0,求节点(I$23:I$28,$B$23:$B$28,求节点(其他调用!$U$4:$U$20,其他调用!$V$4:$V$20,$GF62)))</f>
        <v>0</v>
      </c>
      <c r="GN62" s="44">
        <f>IF(J$23=0,0,求节点(J$23:J$28,$B$23:$B$28,求节点(其他调用!$U$4:$U$20,其他调用!$V$4:$V$20,$GF62)))</f>
        <v>0</v>
      </c>
      <c r="GO62" s="44">
        <f>IF(K$23=0,0,求节点(K$23:K$28,$B$23:$B$28,求节点(其他调用!$U$4:$U$20,其他调用!$V$4:$V$20,$GF62)))</f>
        <v>0</v>
      </c>
      <c r="GP62" s="44">
        <f>IF(L$23=0,0,求节点(L$23:L$28,$B$23:$B$28,求节点(其他调用!$U$4:$U$20,其他调用!$V$4:$V$20,$GF62)))</f>
        <v>0</v>
      </c>
      <c r="GQ62" s="44">
        <f>IF(M$23=0,0,求节点(M$23:M$28,$B$23:$B$28,求节点(其他调用!$U$4:$U$20,其他调用!$V$4:$V$20,$GF62)))</f>
        <v>0</v>
      </c>
      <c r="GR62" s="44">
        <f>IF(N$23=0,0,求节点(N$23:N$28,$B$23:$B$28,求节点(其他调用!$U$4:$U$20,其他调用!$V$4:$V$20,$GF62)))</f>
        <v>0</v>
      </c>
      <c r="GS62" s="44">
        <f>IF(O$23=0,0,求节点(O$23:O$28,$B$23:$B$28,求节点(其他调用!$U$4:$U$20,其他调用!$V$4:$V$20,$GF62)))</f>
        <v>0</v>
      </c>
      <c r="GT62" s="44">
        <f>IF(P$23=0,0,求节点(P$23:P$28,$B$23:$B$28,求节点(其他调用!$U$4:$U$20,其他调用!$V$4:$V$20,$GF62)))</f>
        <v>0</v>
      </c>
      <c r="GU62" s="44">
        <f>IF(Q$23=0,0,求节点(Q$23:Q$28,$B$23:$B$28,求节点(其他调用!$U$4:$U$20,其他调用!$V$4:$V$20,$GF62)))</f>
        <v>0</v>
      </c>
      <c r="GV62" s="44">
        <f>IF(R$23=0,0,求节点(R$23:R$28,$B$23:$B$28,求节点(其他调用!$U$4:$U$20,其他调用!$V$4:$V$20,$GF62)))</f>
        <v>0</v>
      </c>
      <c r="GW62" s="44">
        <f>IF(S$23=0,0,求节点(S$23:S$28,$B$23:$B$28,求节点(其他调用!$U$4:$U$20,其他调用!$V$4:$V$20,$GF62)))</f>
        <v>0</v>
      </c>
      <c r="GX62" s="44">
        <f>IF(T$23=0,0,求节点(T$23:T$28,$B$23:$B$28,求节点(其他调用!$U$4:$U$20,其他调用!$V$4:$V$20,$GF62)))</f>
        <v>0</v>
      </c>
      <c r="GY62" s="44">
        <f>IF(U$23=0,0,求节点(U$23:U$28,$B$23:$B$28,求节点(其他调用!$U$4:$U$20,其他调用!$V$4:$V$20,$GF62)))</f>
        <v>0</v>
      </c>
      <c r="GZ62" s="44">
        <f>IF(V$23=0,0,求节点(V$23:V$28,$B$23:$B$28,求节点(其他调用!$U$4:$U$20,其他调用!$V$4:$V$20,$GF62)))</f>
        <v>0</v>
      </c>
      <c r="HC62" s="44">
        <v>59</v>
      </c>
      <c r="HD62" s="44">
        <f>IF(C$4=0,0,求节点(C$4:C$9,$B$4:$B$9,求节点(其他调用!$I$4:$I$42,其他调用!$J$4:$J$42,其他调用!$AH63)))</f>
        <v>5.3502739808587645</v>
      </c>
      <c r="HE62" s="44">
        <f>IF(D$4=0,0,求节点(D$4:D$9,$B$4:$B$9,求节点(其他调用!$I$4:$I$42,其他调用!$J$4:$J$42,其他调用!$AH63)))</f>
        <v>6</v>
      </c>
      <c r="HF62" s="44">
        <f>IF(E$4=0,0,求节点(E$4:E$9,$B$4:$B$9,求节点(其他调用!$I$4:$I$42,其他调用!$J$4:$J$42,其他调用!$AH63)))</f>
        <v>2.1091457417586348</v>
      </c>
      <c r="HG62" s="44">
        <f>IF(F$4=0,0,求节点(F$4:F$9,$B$4:$B$9,求节点(其他调用!$I$4:$I$42,其他调用!$J$4:$J$42,其他调用!$AH63)))</f>
        <v>0</v>
      </c>
      <c r="HH62" s="44">
        <f>IF(G$4=0,0,求节点(G$4:G$9,$B$4:$B$9,求节点(其他调用!$I$4:$I$42,其他调用!$J$4:$J$42,其他调用!$AH63)))</f>
        <v>0</v>
      </c>
      <c r="HI62" s="44">
        <f>IF(H$4=0,0,求节点(H$4:H$9,$B$4:$B$9,求节点(其他调用!$I$4:$I$42,其他调用!$J$4:$J$42,其他调用!$AH63)))</f>
        <v>0</v>
      </c>
      <c r="HJ62" s="44">
        <f>IF(I$4=0,0,求节点(I$4:I$9,$B$4:$B$9,求节点(其他调用!$I$4:$I$42,其他调用!$J$4:$J$42,其他调用!$AH63)))</f>
        <v>0</v>
      </c>
      <c r="HK62" s="44">
        <f>IF(J$4=0,0,求节点(J$4:J$9,$B$4:$B$9,求节点(其他调用!$I$4:$I$42,其他调用!$J$4:$J$42,其他调用!$AH63)))</f>
        <v>0</v>
      </c>
      <c r="HL62" s="44">
        <f>IF(K$4=0,0,求节点(K$4:K$9,$B$4:$B$9,求节点(其他调用!$I$4:$I$42,其他调用!$J$4:$J$42,其他调用!$AH63)))</f>
        <v>0</v>
      </c>
      <c r="HM62" s="44">
        <f>IF(L$4=0,0,求节点(L$4:L$9,$B$4:$B$9,求节点(其他调用!$I$4:$I$42,其他调用!$J$4:$J$42,其他调用!$AH63)))</f>
        <v>0</v>
      </c>
      <c r="HN62" s="44">
        <f>IF(M$4=0,0,求节点(M$4:M$9,$B$4:$B$9,求节点(其他调用!$I$4:$I$42,其他调用!$J$4:$J$42,其他调用!$AH63)))</f>
        <v>0</v>
      </c>
      <c r="HO62" s="44">
        <f>IF(N$4=0,0,求节点(N$4:N$9,$B$4:$B$9,求节点(其他调用!$I$4:$I$42,其他调用!$J$4:$J$42,其他调用!$AH63)))</f>
        <v>0</v>
      </c>
      <c r="HP62" s="44">
        <f>IF(O$4=0,0,求节点(O$4:O$9,$B$4:$B$9,求节点(其他调用!$I$4:$I$42,其他调用!$J$4:$J$42,其他调用!$AH63)))</f>
        <v>0</v>
      </c>
      <c r="HQ62" s="44">
        <f>IF(P$4=0,0,求节点(P$4:P$9,$B$4:$B$9,求节点(其他调用!$I$4:$I$42,其他调用!$J$4:$J$42,其他调用!$AH63)))</f>
        <v>0</v>
      </c>
      <c r="HR62" s="44">
        <f>IF(Q$4=0,0,求节点(Q$4:Q$9,$B$4:$B$9,求节点(其他调用!$I$4:$I$42,其他调用!$J$4:$J$42,其他调用!$AH63)))</f>
        <v>0</v>
      </c>
      <c r="HS62" s="44">
        <f>IF(R$4=0,0,求节点(R$4:R$9,$B$4:$B$9,求节点(其他调用!$I$4:$I$42,其他调用!$J$4:$J$42,其他调用!$AH63)))</f>
        <v>0</v>
      </c>
      <c r="HT62" s="44">
        <f>IF(S$4=0,0,求节点(S$4:S$9,$B$4:$B$9,求节点(其他调用!$I$4:$I$42,其他调用!$J$4:$J$42,其他调用!$AH63)))</f>
        <v>5.1118649709849198</v>
      </c>
      <c r="HU62" s="44">
        <f>IF(T$4=0,0,求节点(T$4:T$9,$B$4:$B$9,求节点(其他调用!$I$4:$I$42,其他调用!$J$4:$J$42,其他调用!$AH63)))</f>
        <v>3.5508679472529736</v>
      </c>
      <c r="HV62" s="44">
        <f>IF(U$4=0,0,求节点(U$4:U$9,$B$4:$B$9,求节点(其他调用!$I$4:$I$42,其他调用!$J$4:$J$42,其他调用!$AH63)))</f>
        <v>6</v>
      </c>
      <c r="HW62" s="44">
        <f>IF(V$4=0,0,求节点(V$4:V$9,$B$4:$B$9,求节点(其他调用!$I$4:$I$42,其他调用!$J$4:$J$42,其他调用!$AH63)))</f>
        <v>0</v>
      </c>
      <c r="HX62" s="44">
        <f>IF(W$4=0,0,求节点(W$4:W$9,$B$4:$B$9,求节点(其他调用!$I$4:$I$42,其他调用!$J$4:$J$42,其他调用!$AH63)))</f>
        <v>3.9234134565442282</v>
      </c>
      <c r="HY62" s="44">
        <f>IF(X$4=0,0,求节点(X$4:X$9,$B$4:$B$9,求节点(其他调用!$I$4:$I$42,其他调用!$J$4:$J$42,其他调用!$AH63)))</f>
        <v>3.9234134565442282</v>
      </c>
      <c r="HZ62" s="44">
        <f>IF(Y$4=0,0,求节点(Y$4:Y$9,$B$4:$B$9,求节点(其他调用!$I$4:$I$42,其他调用!$J$4:$J$42,其他调用!$AH63)))</f>
        <v>6</v>
      </c>
      <c r="IA62" s="44">
        <f>IF(Z$4=0,0,求节点(Z$4:Z$9,$B$4:$B$9,求节点(其他调用!$I$4:$I$42,其他调用!$J$4:$J$42,其他调用!$AH63)))</f>
        <v>0</v>
      </c>
      <c r="IB62" s="44">
        <f>IF(AA$4=0,0,求节点(AA$4:AA$9,$B$4:$B$9,求节点(其他调用!$I$4:$I$42,其他调用!$J$4:$J$42,其他调用!$AH63)))</f>
        <v>3.9234134565442282</v>
      </c>
      <c r="IC62" s="44">
        <f>IF(AB$4=0,0,求节点(AB$4:AB$9,$B$4:$B$9,求节点(其他调用!$I$4:$I$42,其他调用!$J$4:$J$42,其他调用!$AH63)))</f>
        <v>6</v>
      </c>
      <c r="ID62" s="44">
        <f>IF(AC$4=0,0,求节点(AC$4:AC$9,$B$4:$B$9,求节点(其他调用!$I$4:$I$42,其他调用!$J$4:$J$42,其他调用!$AH63)))</f>
        <v>4.3334871515574349</v>
      </c>
      <c r="IE62" s="44">
        <f>IF(AD$4=0,0,求节点(AD$4:AD$9,$B$4:$B$9,求节点(其他调用!$I$4:$I$42,其他调用!$J$4:$J$42,其他调用!$AH63)))</f>
        <v>0.64526837563518091</v>
      </c>
      <c r="IF62" s="44">
        <f>IF(AE$4=0,0,求节点(AE$4:AE$9,$B$4:$B$9,求节点(其他调用!$I$4:$I$42,其他调用!$J$4:$J$42,其他调用!$AH63)))</f>
        <v>0.64526837563518091</v>
      </c>
      <c r="IG62" s="44">
        <f>IF(AF$4=0,0,求节点(AF$4:AF$9,$B$4:$B$9,求节点(其他调用!$I$4:$I$42,其他调用!$J$4:$J$42,其他调用!$AH63)))</f>
        <v>0.64526837563518091</v>
      </c>
      <c r="IH62" s="44">
        <f>IF(AG$4=0,0,求节点(AG$4:AG$9,$B$4:$B$9,求节点(其他调用!$I$4:$I$42,其他调用!$J$4:$J$42,其他调用!$AH63)))</f>
        <v>0.64526837563518091</v>
      </c>
      <c r="II62" s="44">
        <f>IF(AH$4=0,0,求节点(AH$4:AH$9,$B$4:$B$9,求节点(其他调用!$I$4:$I$42,其他调用!$J$4:$J$42,其他调用!$AH63)))</f>
        <v>0.64526837563518091</v>
      </c>
      <c r="IJ62" s="44">
        <f>IF(AI$4=0,0,求节点(AI$4:AI$9,$B$4:$B$9,求节点(其他调用!$I$4:$I$42,其他调用!$J$4:$J$42,其他调用!$AH63)))</f>
        <v>0.64526837563518091</v>
      </c>
      <c r="IK62" s="44">
        <f>IF(AJ$4=0,0,求节点(AJ$4:AJ$9,$B$4:$B$9,求节点(其他调用!$I$4:$I$42,其他调用!$J$4:$J$42,其他调用!$AH63)))</f>
        <v>0.64526837563518091</v>
      </c>
      <c r="IL62" s="44">
        <f>IF(AK$4=0,0,求节点(AK$4:AK$9,$B$4:$B$9,求节点(其他调用!$I$4:$I$42,其他调用!$J$4:$J$42,其他调用!$AH63)))</f>
        <v>0.64526837563518091</v>
      </c>
      <c r="IM62" s="44">
        <f>IF(AL$4=0,0,求节点(AL$4:AL$9,$B$4:$B$9,求节点(其他调用!$I$4:$I$42,其他调用!$J$4:$J$42,其他调用!$AH63)))</f>
        <v>0.64526837563518091</v>
      </c>
      <c r="IN62" s="44">
        <f>IF(AM$4=0,0,求节点(AM$4:AM$9,$B$4:$B$9,求节点(其他调用!$I$4:$I$42,其他调用!$J$4:$J$42,其他调用!$AH63)))</f>
        <v>0.64526837563518091</v>
      </c>
      <c r="IO62" s="44">
        <f>IF(AN$4=0,0,求节点(AN$4:AN$9,$B$4:$B$9,求节点(其他调用!$I$4:$I$42,其他调用!$J$4:$J$42,其他调用!$AH63)))</f>
        <v>0.64526837563518091</v>
      </c>
      <c r="IP62" s="44">
        <f>IF(AO$4=0,0,求节点(AO$4:AO$9,$B$4:$B$9,求节点(其他调用!$I$4:$I$42,其他调用!$J$4:$J$42,其他调用!$AH63)))</f>
        <v>0.64526837563518091</v>
      </c>
      <c r="IQ62" s="44">
        <f>IF(AP$4=0,0,求节点(AP$4:AP$9,$B$4:$B$9,求节点(其他调用!$I$4:$I$42,其他调用!$J$4:$J$42,其他调用!$AH63)))</f>
        <v>0.64526837563518091</v>
      </c>
      <c r="IR62" s="44">
        <f>IF(AQ$4=0,0,求节点(AQ$4:AQ$9,$B$4:$B$9,求节点(其他调用!$I$4:$I$42,其他调用!$J$4:$J$42,其他调用!$AH63)))</f>
        <v>0.64526837563518091</v>
      </c>
      <c r="IS62" s="44">
        <f>IF(AR$4=0,0,求节点(AR$4:AR$9,$B$4:$B$9,求节点(其他调用!$I$4:$I$42,其他调用!$J$4:$J$42,其他调用!$AH63)))</f>
        <v>0.64526837563518091</v>
      </c>
      <c r="IT62" s="44">
        <f>IF(AS$4=0,0,求节点(AS$4:AS$9,$B$4:$B$9,求节点(其他调用!$I$4:$I$42,其他调用!$J$4:$J$42,其他调用!$AH63)))</f>
        <v>0.64526837563518091</v>
      </c>
      <c r="IU62" s="44">
        <f>IF(AT$4=0,0,求节点(AT$4:AT$9,$B$4:$B$9,求节点(其他调用!$I$4:$I$42,其他调用!$J$4:$J$42,其他调用!$AH63)))</f>
        <v>0.64526837563518091</v>
      </c>
      <c r="IV62" s="44">
        <f>IF(AU$4=0,0,求节点(AU$4:AU$9,$B$4:$B$9,求节点(其他调用!$I$4:$I$42,其他调用!$J$4:$J$42,其他调用!$AH63)))</f>
        <v>0.64526837563518091</v>
      </c>
      <c r="IW62" s="44">
        <f>IF(AV$4=0,0,求节点(AV$4:AV$9,$B$4:$B$9,求节点(其他调用!$I$4:$I$42,其他调用!$J$4:$J$42,其他调用!$AH63)))</f>
        <v>0.64526837563518091</v>
      </c>
      <c r="IX62" s="44">
        <f>IF(AW$4=0,0,求节点(AW$4:AW$9,$B$4:$B$9,求节点(其他调用!$I$4:$I$42,其他调用!$J$4:$J$42,其他调用!$AH63)))</f>
        <v>0.64526837563518091</v>
      </c>
      <c r="IY62" s="44">
        <f>IF(AX$4=0,0,求节点(AX$4:AX$9,$B$4:$B$9,求节点(其他调用!$I$4:$I$42,其他调用!$J$4:$J$42,其他调用!$AH63)))</f>
        <v>0.64526837563518091</v>
      </c>
      <c r="IZ62" s="44">
        <f>IF(AY$4=0,0,求节点(AY$4:AY$9,$B$4:$B$9,求节点(其他调用!$I$4:$I$42,其他调用!$J$4:$J$42,其他调用!$AH63)))</f>
        <v>0.64526837563518091</v>
      </c>
      <c r="JA62" s="44">
        <f>IF(AZ$4=0,0,求节点(AZ$4:AZ$9,$B$4:$B$9,求节点(其他调用!$I$4:$I$42,其他调用!$J$4:$J$42,其他调用!$AH63)))</f>
        <v>0.64526837563518091</v>
      </c>
      <c r="JC62" s="44">
        <v>59</v>
      </c>
      <c r="JD62" s="44">
        <f>IF(C$23=0,0,求节点(C$23:C$28,$B$23:$B$28,求节点(其他调用!$W$4:$W$20,其他调用!$X$4:$X$20,$JC62)))</f>
        <v>0</v>
      </c>
      <c r="JE62" s="44">
        <f>IF(D$23=0,0,求节点(D$23:D$28,$B$23:$B$28,求节点(其他调用!$W$4:$W$20,其他调用!$X$4:$X$20,$JC62)))</f>
        <v>0</v>
      </c>
      <c r="JF62" s="44">
        <f>IF(E$23=0,0,求节点(E$23:E$28,$B$23:$B$28,求节点(其他调用!$W$4:$W$20,其他调用!$X$4:$X$20,$JC62)))</f>
        <v>0</v>
      </c>
      <c r="JG62" s="44">
        <f>IF(F$23=0,0,求节点(F$23:F$28,$B$23:$B$28,求节点(其他调用!$W$4:$W$20,其他调用!$X$4:$X$20,$JC62)))</f>
        <v>1.0777506830498274E-3</v>
      </c>
      <c r="JH62" s="44">
        <f>IF(G$23=0,0,求节点(G$23:G$28,$B$23:$B$28,求节点(其他调用!$W$4:$W$20,其他调用!$X$4:$X$20,$JC62)))</f>
        <v>1.6166260245747965E-3</v>
      </c>
      <c r="JI62" s="44">
        <f>IF(H$23=0,0,求节点(H$23:H$28,$B$23:$B$28,求节点(其他调用!$W$4:$W$20,其他调用!$X$4:$X$20,$JC62)))</f>
        <v>1.6166260245747965E-3</v>
      </c>
      <c r="JJ62" s="44">
        <f>IF(I$23=0,0,求节点(I$23:I$28,$B$23:$B$28,求节点(其他调用!$W$4:$W$20,其他调用!$X$4:$X$20,$JC62)))</f>
        <v>2.4494333705679106E-3</v>
      </c>
      <c r="JK62" s="44">
        <f>IF(J$23=0,0,求节点(J$23:J$28,$B$23:$B$28,求节点(其他调用!$W$4:$W$20,其他调用!$X$4:$X$20,$JC62)))</f>
        <v>0</v>
      </c>
      <c r="JL62" s="44">
        <f>IF(K$23=0,0,求节点(K$23:K$28,$B$23:$B$28,求节点(其他调用!$W$4:$W$20,其他调用!$X$4:$X$20,$JC62)))</f>
        <v>1.6166260245747965E-3</v>
      </c>
      <c r="JM62" s="44">
        <f>IF(L$23=0,0,求节点(L$23:L$28,$B$23:$B$28,求节点(其他调用!$W$4:$W$20,其他调用!$X$4:$X$20,$JC62)))</f>
        <v>0</v>
      </c>
      <c r="JN62" s="44">
        <f>IF(M$23=0,0,求节点(M$23:M$28,$B$23:$B$28,求节点(其他调用!$W$4:$W$20,其他调用!$X$4:$X$20,$JC62)))</f>
        <v>0</v>
      </c>
      <c r="JO62" s="44">
        <f>IF(N$23=0,0,求节点(N$23:N$28,$B$23:$B$28,求节点(其他调用!$W$4:$W$20,其他调用!$X$4:$X$20,$JC62)))</f>
        <v>0</v>
      </c>
      <c r="JP62" s="44">
        <f>IF(O$23=0,0,求节点(O$23:O$28,$B$23:$B$28,求节点(其他调用!$W$4:$W$20,其他调用!$X$4:$X$20,$JC62)))</f>
        <v>0</v>
      </c>
      <c r="JQ62" s="44">
        <f>IF(P$23=0,0,求节点(P$23:P$28,$B$23:$B$28,求节点(其他调用!$W$4:$W$20,其他调用!$X$4:$X$20,$JC62)))</f>
        <v>0</v>
      </c>
      <c r="JR62" s="44">
        <f>IF(Q$23=0,0,求节点(Q$23:Q$28,$B$23:$B$28,求节点(其他调用!$W$4:$W$20,其他调用!$X$4:$X$20,$JC62)))</f>
        <v>0</v>
      </c>
      <c r="JS62" s="44">
        <f>IF(R$23=0,0,求节点(R$23:R$28,$B$23:$B$28,求节点(其他调用!$W$4:$W$20,其他调用!$X$4:$X$20,$JC62)))</f>
        <v>0</v>
      </c>
      <c r="JT62" s="44">
        <f>IF(S$23=0,0,求节点(S$23:S$28,$B$23:$B$28,求节点(其他调用!$W$4:$W$20,其他调用!$X$4:$X$20,$JC62)))</f>
        <v>0</v>
      </c>
      <c r="JU62" s="44">
        <f>IF(T$23=0,0,求节点(T$23:T$28,$B$23:$B$28,求节点(其他调用!$W$4:$W$20,其他调用!$X$4:$X$20,$JC62)))</f>
        <v>0</v>
      </c>
      <c r="JV62" s="44">
        <f>IF(U$23=0,0,求节点(U$23:U$28,$B$23:$B$28,求节点(其他调用!$W$4:$W$20,其他调用!$X$4:$X$20,$JC62)))</f>
        <v>0</v>
      </c>
      <c r="JW62" s="44">
        <f>IF(V$23=0,0,求节点(V$23:V$28,$B$23:$B$28,求节点(其他调用!$W$4:$W$20,其他调用!$X$4:$X$20,$JC62)))</f>
        <v>0</v>
      </c>
      <c r="JZ62" s="44">
        <v>59</v>
      </c>
      <c r="KA62" s="44">
        <f>IF(C$4=0,0,求节点(C$4:C$9,$B$4:$B$9,求节点(其他调用!$L$4:$L$42,其他调用!$M$4:$M$42,其他调用!$AI63)))</f>
        <v>6</v>
      </c>
      <c r="KB62" s="44">
        <f>IF(D$4=0,0,求节点(D$4:D$9,$B$4:$B$9,求节点(其他调用!$L$4:$L$42,其他调用!$M$4:$M$42,其他调用!$AI63)))</f>
        <v>6</v>
      </c>
      <c r="KC62" s="44">
        <f>IF(E$4=0,0,求节点(E$4:E$9,$B$4:$B$9,求节点(其他调用!$L$4:$L$42,其他调用!$M$4:$M$42,其他调用!$AI63)))</f>
        <v>3.0261517640533793</v>
      </c>
      <c r="KD62" s="44">
        <f>IF(F$4=0,0,求节点(F$4:F$9,$B$4:$B$9,求节点(其他调用!$L$4:$L$42,其他调用!$M$4:$M$42,其他调用!$AI63)))</f>
        <v>0</v>
      </c>
      <c r="KE62" s="44">
        <f>IF(G$4=0,0,求节点(G$4:G$9,$B$4:$B$9,求节点(其他调用!$L$4:$L$42,其他调用!$M$4:$M$42,其他调用!$AI63)))</f>
        <v>0</v>
      </c>
      <c r="KF62" s="44">
        <f>IF(H$4=0,0,求节点(H$4:H$9,$B$4:$B$9,求节点(其他调用!$L$4:$L$42,其他调用!$M$4:$M$42,其他调用!$AI63)))</f>
        <v>0</v>
      </c>
      <c r="KG62" s="44">
        <f>IF(I$4=0,0,求节点(I$4:I$9,$B$4:$B$9,求节点(其他调用!$L$4:$L$42,其他调用!$M$4:$M$42,其他调用!$AI63)))</f>
        <v>0</v>
      </c>
      <c r="KH62" s="44">
        <f>IF(J$4=0,0,求节点(J$4:J$9,$B$4:$B$9,求节点(其他调用!$L$4:$L$42,其他调用!$M$4:$M$42,其他调用!$AI63)))</f>
        <v>0</v>
      </c>
      <c r="KI62" s="44">
        <f>IF(K$4=0,0,求节点(K$4:K$9,$B$4:$B$9,求节点(其他调用!$L$4:$L$42,其他调用!$M$4:$M$42,其他调用!$AI63)))</f>
        <v>0</v>
      </c>
      <c r="KJ62" s="44">
        <f>IF(L$4=0,0,求节点(L$4:L$9,$B$4:$B$9,求节点(其他调用!$L$4:$L$42,其他调用!$M$4:$M$42,其他调用!$AI63)))</f>
        <v>0</v>
      </c>
      <c r="KK62" s="44">
        <f>IF(M$4=0,0,求节点(M$4:M$9,$B$4:$B$9,求节点(其他调用!$L$4:$L$42,其他调用!$M$4:$M$42,其他调用!$AI63)))</f>
        <v>0</v>
      </c>
      <c r="KL62" s="44">
        <f>IF(N$4=0,0,求节点(N$4:N$9,$B$4:$B$9,求节点(其他调用!$L$4:$L$42,其他调用!$M$4:$M$42,其他调用!$AI63)))</f>
        <v>0</v>
      </c>
      <c r="KM62" s="44">
        <f>IF(O$4=0,0,求节点(O$4:O$9,$B$4:$B$9,求节点(其他调用!$L$4:$L$42,其他调用!$M$4:$M$42,其他调用!$AI63)))</f>
        <v>0</v>
      </c>
      <c r="KN62" s="44">
        <f>IF(P$4=0,0,求节点(P$4:P$9,$B$4:$B$9,求节点(其他调用!$L$4:$L$42,其他调用!$M$4:$M$42,其他调用!$AI63)))</f>
        <v>0</v>
      </c>
      <c r="KO62" s="44">
        <f>IF(Q$4=0,0,求节点(Q$4:Q$9,$B$4:$B$9,求节点(其他调用!$L$4:$L$42,其他调用!$M$4:$M$42,其他调用!$AI63)))</f>
        <v>0</v>
      </c>
      <c r="KP62" s="44">
        <f>IF(R$4=0,0,求节点(R$4:R$9,$B$4:$B$9,求节点(其他调用!$L$4:$L$42,其他调用!$M$4:$M$42,其他调用!$AI63)))</f>
        <v>0</v>
      </c>
      <c r="KQ62" s="44">
        <f>IF(S$4=0,0,求节点(S$4:S$9,$B$4:$B$9,求节点(其他调用!$L$4:$L$42,其他调用!$M$4:$M$42,其他调用!$AI63)))</f>
        <v>6</v>
      </c>
      <c r="KR62" s="44">
        <f>IF(T$4=0,0,求节点(T$4:T$9,$B$4:$B$9,求节点(其他调用!$L$4:$L$42,其他调用!$M$4:$M$42,其他调用!$AI63)))</f>
        <v>4.5704732558055055</v>
      </c>
      <c r="KS62" s="44">
        <f>IF(U$4=0,0,求节点(U$4:U$9,$B$4:$B$9,求节点(其他调用!$L$4:$L$42,其他调用!$M$4:$M$42,其他调用!$AI63)))</f>
        <v>6</v>
      </c>
      <c r="KT62" s="44">
        <f>IF(V$4=0,0,求节点(V$4:V$9,$B$4:$B$9,求节点(其他调用!$L$4:$L$42,其他调用!$M$4:$M$42,其他调用!$AI63)))</f>
        <v>0</v>
      </c>
      <c r="KU62" s="44">
        <f>IF(W$4=0,0,求节点(W$4:W$9,$B$4:$B$9,求节点(其他调用!$L$4:$L$42,其他调用!$M$4:$M$42,其他调用!$AI63)))</f>
        <v>5.9416152325471572</v>
      </c>
      <c r="KV62" s="44">
        <f>IF(X$4=0,0,求节点(X$4:X$9,$B$4:$B$9,求节点(其他调用!$L$4:$L$42,其他调用!$M$4:$M$42,其他调用!$AI63)))</f>
        <v>5.9416152325471572</v>
      </c>
      <c r="KW62" s="44">
        <f>IF(Y$4=0,0,求节点(Y$4:Y$9,$B$4:$B$9,求节点(其他调用!$L$4:$L$42,其他调用!$M$4:$M$42,其他调用!$AI63)))</f>
        <v>6</v>
      </c>
      <c r="KX62" s="44">
        <f>IF(Z$4=0,0,求节点(Z$4:Z$9,$B$4:$B$9,求节点(其他调用!$L$4:$L$42,其他调用!$M$4:$M$42,其他调用!$AI63)))</f>
        <v>0</v>
      </c>
      <c r="KY62" s="44">
        <f>IF(AA$4=0,0,求节点(AA$4:AA$9,$B$4:$B$9,求节点(其他调用!$L$4:$L$42,其他调用!$M$4:$M$42,其他调用!$AI63)))</f>
        <v>5.9416152325471572</v>
      </c>
      <c r="KZ62" s="44">
        <f>IF(AB$4=0,0,求节点(AB$4:AB$9,$B$4:$B$9,求节点(其他调用!$L$4:$L$42,其他调用!$M$4:$M$42,其他调用!$AI63)))</f>
        <v>6</v>
      </c>
      <c r="LA62" s="44">
        <f>IF(AC$4=0,0,求节点(AC$4:AC$9,$B$4:$B$9,求节点(其他调用!$L$4:$L$42,其他调用!$M$4:$M$42,其他调用!$AI63)))</f>
        <v>6</v>
      </c>
      <c r="LB62" s="44">
        <f>IF(AD$4=0,0,求节点(AD$4:AD$9,$B$4:$B$9,求节点(其他调用!$L$4:$L$42,其他调用!$M$4:$M$42,其他调用!$AI63)))</f>
        <v>1.4047549678401248</v>
      </c>
      <c r="LC62" s="44">
        <f>IF(AE$4=0,0,求节点(AE$4:AE$9,$B$4:$B$9,求节点(其他调用!$L$4:$L$42,其他调用!$M$4:$M$42,其他调用!$AI63)))</f>
        <v>1.4047549678401248</v>
      </c>
      <c r="LD62" s="44">
        <f>IF(AF$4=0,0,求节点(AF$4:AF$9,$B$4:$B$9,求节点(其他调用!$L$4:$L$42,其他调用!$M$4:$M$42,其他调用!$AI63)))</f>
        <v>1.4047549678401248</v>
      </c>
      <c r="LE62" s="44">
        <f>IF(AG$4=0,0,求节点(AG$4:AG$9,$B$4:$B$9,求节点(其他调用!$L$4:$L$42,其他调用!$M$4:$M$42,其他调用!$AI63)))</f>
        <v>1.4047549678401248</v>
      </c>
      <c r="LF62" s="44">
        <f>IF(AH$4=0,0,求节点(AH$4:AH$9,$B$4:$B$9,求节点(其他调用!$L$4:$L$42,其他调用!$M$4:$M$42,其他调用!$AI63)))</f>
        <v>1.4047549678401248</v>
      </c>
      <c r="LG62" s="44">
        <f>IF(AI$4=0,0,求节点(AI$4:AI$9,$B$4:$B$9,求节点(其他调用!$L$4:$L$42,其他调用!$M$4:$M$42,其他调用!$AI63)))</f>
        <v>1.4047549678401248</v>
      </c>
      <c r="LH62" s="44">
        <f>IF(AJ$4=0,0,求节点(AJ$4:AJ$9,$B$4:$B$9,求节点(其他调用!$L$4:$L$42,其他调用!$M$4:$M$42,其他调用!$AI63)))</f>
        <v>1.4047549678401248</v>
      </c>
      <c r="LI62" s="44">
        <f>IF(AK$4=0,0,求节点(AK$4:AK$9,$B$4:$B$9,求节点(其他调用!$L$4:$L$42,其他调用!$M$4:$M$42,其他调用!$AI63)))</f>
        <v>1.4047549678401248</v>
      </c>
      <c r="LJ62" s="44">
        <f>IF(AL$4=0,0,求节点(AL$4:AL$9,$B$4:$B$9,求节点(其他调用!$L$4:$L$42,其他调用!$M$4:$M$42,其他调用!$AI63)))</f>
        <v>1.4047549678401248</v>
      </c>
      <c r="LK62" s="44">
        <f>IF(AM$4=0,0,求节点(AM$4:AM$9,$B$4:$B$9,求节点(其他调用!$L$4:$L$42,其他调用!$M$4:$M$42,其他调用!$AI63)))</f>
        <v>1.4047549678401248</v>
      </c>
      <c r="LL62" s="44">
        <f>IF(AN$4=0,0,求节点(AN$4:AN$9,$B$4:$B$9,求节点(其他调用!$L$4:$L$42,其他调用!$M$4:$M$42,其他调用!$AI63)))</f>
        <v>1.4047549678401248</v>
      </c>
      <c r="LM62" s="44">
        <f>IF(AO$4=0,0,求节点(AO$4:AO$9,$B$4:$B$9,求节点(其他调用!$L$4:$L$42,其他调用!$M$4:$M$42,其他调用!$AI63)))</f>
        <v>1.4047549678401248</v>
      </c>
      <c r="LN62" s="44">
        <f>IF(AP$4=0,0,求节点(AP$4:AP$9,$B$4:$B$9,求节点(其他调用!$L$4:$L$42,其他调用!$M$4:$M$42,其他调用!$AI63)))</f>
        <v>1.4047549678401248</v>
      </c>
      <c r="LO62" s="44">
        <f>IF(AQ$4=0,0,求节点(AQ$4:AQ$9,$B$4:$B$9,求节点(其他调用!$L$4:$L$42,其他调用!$M$4:$M$42,其他调用!$AI63)))</f>
        <v>1.4047549678401248</v>
      </c>
      <c r="LP62" s="44">
        <f>IF(AR$4=0,0,求节点(AR$4:AR$9,$B$4:$B$9,求节点(其他调用!$L$4:$L$42,其他调用!$M$4:$M$42,其他调用!$AI63)))</f>
        <v>1.4047549678401248</v>
      </c>
      <c r="LQ62" s="44">
        <f>IF(AS$4=0,0,求节点(AS$4:AS$9,$B$4:$B$9,求节点(其他调用!$L$4:$L$42,其他调用!$M$4:$M$42,其他调用!$AI63)))</f>
        <v>1.4047549678401248</v>
      </c>
      <c r="LR62" s="44">
        <f>IF(AT$4=0,0,求节点(AT$4:AT$9,$B$4:$B$9,求节点(其他调用!$L$4:$L$42,其他调用!$M$4:$M$42,其他调用!$AI63)))</f>
        <v>1.4047549678401248</v>
      </c>
      <c r="LS62" s="44">
        <f>IF(AU$4=0,0,求节点(AU$4:AU$9,$B$4:$B$9,求节点(其他调用!$L$4:$L$42,其他调用!$M$4:$M$42,其他调用!$AI63)))</f>
        <v>1.4047549678401248</v>
      </c>
      <c r="LT62" s="44">
        <f>IF(AV$4=0,0,求节点(AV$4:AV$9,$B$4:$B$9,求节点(其他调用!$L$4:$L$42,其他调用!$M$4:$M$42,其他调用!$AI63)))</f>
        <v>1.4047549678401248</v>
      </c>
      <c r="LU62" s="44">
        <f>IF(AW$4=0,0,求节点(AW$4:AW$9,$B$4:$B$9,求节点(其他调用!$L$4:$L$42,其他调用!$M$4:$M$42,其他调用!$AI63)))</f>
        <v>1.4047549678401248</v>
      </c>
      <c r="LV62" s="44">
        <f>IF(AX$4=0,0,求节点(AX$4:AX$9,$B$4:$B$9,求节点(其他调用!$L$4:$L$42,其他调用!$M$4:$M$42,其他调用!$AI63)))</f>
        <v>1.4047549678401248</v>
      </c>
      <c r="LW62" s="44">
        <f>IF(AY$4=0,0,求节点(AY$4:AY$9,$B$4:$B$9,求节点(其他调用!$L$4:$L$42,其他调用!$M$4:$M$42,其他调用!$AI63)))</f>
        <v>1.4047549678401248</v>
      </c>
      <c r="LX62" s="44">
        <f>IF(AZ$4=0,0,求节点(AZ$4:AZ$9,$B$4:$B$9,求节点(其他调用!$L$4:$L$42,其他调用!$M$4:$M$42,其他调用!$AI63)))</f>
        <v>1.4047549678401248</v>
      </c>
      <c r="LZ62" s="44">
        <v>59</v>
      </c>
      <c r="MA62" s="44">
        <f>IF(C$23=0,0,求节点(C$23:C$28,$B$23:$B$28,求节点(其他调用!$Y$4:$Y$20,其他调用!$Z$4:$Z$20,$LZ62)))</f>
        <v>0</v>
      </c>
      <c r="MB62" s="44">
        <f>IF(D$23=0,0,求节点(D$23:D$28,$B$23:$B$28,求节点(其他调用!$Y$4:$Y$20,其他调用!$Z$4:$Z$20,$LZ62)))</f>
        <v>0</v>
      </c>
      <c r="MC62" s="44">
        <f>IF(E$23=0,0,求节点(E$23:E$28,$B$23:$B$28,求节点(其他调用!$Y$4:$Y$20,其他调用!$Z$4:$Z$20,$LZ62)))</f>
        <v>0</v>
      </c>
      <c r="MD62" s="44">
        <f>IF(F$23=0,0,求节点(F$23:F$28,$B$23:$B$28,求节点(其他调用!$Y$4:$Y$20,其他调用!$Z$4:$Z$20,$LZ62)))</f>
        <v>0</v>
      </c>
      <c r="ME62" s="44">
        <f>IF(G$23=0,0,求节点(G$23:G$28,$B$23:$B$28,求节点(其他调用!$Y$4:$Y$20,其他调用!$Z$4:$Z$20,$LZ62)))</f>
        <v>0</v>
      </c>
      <c r="MF62" s="44">
        <f>IF(H$23=0,0,求节点(H$23:H$28,$B$23:$B$28,求节点(其他调用!$Y$4:$Y$20,其他调用!$Z$4:$Z$20,$LZ62)))</f>
        <v>0</v>
      </c>
      <c r="MG62" s="44">
        <f>IF(I$23=0,0,求节点(I$23:I$28,$B$23:$B$28,求节点(其他调用!$Y$4:$Y$20,其他调用!$Z$4:$Z$20,$LZ62)))</f>
        <v>0</v>
      </c>
      <c r="MH62" s="44">
        <f>IF(J$23=0,0,求节点(J$23:J$28,$B$23:$B$28,求节点(其他调用!$Y$4:$Y$20,其他调用!$Z$4:$Z$20,$LZ62)))</f>
        <v>0</v>
      </c>
      <c r="MI62" s="44">
        <f>IF(K$23=0,0,求节点(K$23:K$28,$B$23:$B$28,求节点(其他调用!$Y$4:$Y$20,其他调用!$Z$4:$Z$20,$LZ62)))</f>
        <v>0</v>
      </c>
      <c r="MJ62" s="44">
        <f>IF(L$23=0,0,求节点(L$23:L$28,$B$23:$B$28,求节点(其他调用!$Y$4:$Y$20,其他调用!$Z$4:$Z$20,$LZ62)))</f>
        <v>0</v>
      </c>
      <c r="MK62" s="44">
        <f>IF(M$23=0,0,求节点(M$23:M$28,$B$23:$B$28,求节点(其他调用!$Y$4:$Y$20,其他调用!$Z$4:$Z$20,$LZ62)))</f>
        <v>0</v>
      </c>
      <c r="ML62" s="44">
        <f>IF(N$23=0,0,求节点(N$23:N$28,$B$23:$B$28,求节点(其他调用!$Y$4:$Y$20,其他调用!$Z$4:$Z$20,$LZ62)))</f>
        <v>0</v>
      </c>
      <c r="MM62" s="44">
        <f>IF(O$23=0,0,求节点(O$23:O$28,$B$23:$B$28,求节点(其他调用!$Y$4:$Y$20,其他调用!$Z$4:$Z$20,$LZ62)))</f>
        <v>0</v>
      </c>
      <c r="MN62" s="44">
        <f>IF(P$23=0,0,求节点(P$23:P$28,$B$23:$B$28,求节点(其他调用!$Y$4:$Y$20,其他调用!$Z$4:$Z$20,$LZ62)))</f>
        <v>0</v>
      </c>
      <c r="MO62" s="44">
        <f>IF(Q$23=0,0,求节点(Q$23:Q$28,$B$23:$B$28,求节点(其他调用!$Y$4:$Y$20,其他调用!$Z$4:$Z$20,$LZ62)))</f>
        <v>0</v>
      </c>
      <c r="MP62" s="44">
        <f>IF(R$23=0,0,求节点(R$23:R$28,$B$23:$B$28,求节点(其他调用!$Y$4:$Y$20,其他调用!$Z$4:$Z$20,$LZ62)))</f>
        <v>0</v>
      </c>
      <c r="MQ62" s="44">
        <f>IF(S$23=0,0,求节点(S$23:S$28,$B$23:$B$28,求节点(其他调用!$Y$4:$Y$20,其他调用!$Z$4:$Z$20,$LZ62)))</f>
        <v>0</v>
      </c>
      <c r="MR62" s="44">
        <f>IF(T$23=0,0,求节点(T$23:T$28,$B$23:$B$28,求节点(其他调用!$Y$4:$Y$20,其他调用!$Z$4:$Z$20,$LZ62)))</f>
        <v>0</v>
      </c>
      <c r="MS62" s="44">
        <f>IF(U$23=0,0,求节点(U$23:U$28,$B$23:$B$28,求节点(其他调用!$Y$4:$Y$20,其他调用!$Z$4:$Z$20,$LZ62)))</f>
        <v>0</v>
      </c>
      <c r="MT62" s="44">
        <f>IF(V$23=0,0,求节点(V$23:V$28,$B$23:$B$28,求节点(其他调用!$Y$4:$Y$20,其他调用!$Z$4:$Z$20,$LZ62)))</f>
        <v>0</v>
      </c>
      <c r="MW62" s="44">
        <v>59</v>
      </c>
      <c r="MX62" s="44">
        <f>IF(C$4=0,0,求节点(C$4:C$9,$B$4:$B$9,求节点(其他调用!$O$4:$O$42,其他调用!$P$4:$P$42,其他调用!$AJ63)))</f>
        <v>6</v>
      </c>
      <c r="MY62" s="44">
        <f>IF(D$4=0,0,求节点(D$4:D$9,$B$4:$B$9,求节点(其他调用!$O$4:$O$42,其他调用!$P$4:$P$42,其他调用!$AJ63)))</f>
        <v>6</v>
      </c>
      <c r="MZ62" s="44">
        <f>IF(E$4=0,0,求节点(E$4:E$9,$B$4:$B$9,求节点(其他调用!$O$4:$O$42,其他调用!$P$4:$P$42,其他调用!$AJ63)))</f>
        <v>3.098813826319017</v>
      </c>
      <c r="NA62" s="44">
        <f>IF(F$4=0,0,求节点(F$4:F$9,$B$4:$B$9,求节点(其他调用!$O$4:$O$42,其他调用!$P$4:$P$42,其他调用!$AJ63)))</f>
        <v>0</v>
      </c>
      <c r="NB62" s="44">
        <f>IF(G$4=0,0,求节点(G$4:G$9,$B$4:$B$9,求节点(其他调用!$O$4:$O$42,其他调用!$P$4:$P$42,其他调用!$AJ63)))</f>
        <v>0</v>
      </c>
      <c r="NC62" s="44">
        <f>IF(H$4=0,0,求节点(H$4:H$9,$B$4:$B$9,求节点(其他调用!$O$4:$O$42,其他调用!$P$4:$P$42,其他调用!$AJ63)))</f>
        <v>0</v>
      </c>
      <c r="ND62" s="44">
        <f>IF(I$4=0,0,求节点(I$4:I$9,$B$4:$B$9,求节点(其他调用!$O$4:$O$42,其他调用!$P$4:$P$42,其他调用!$AJ63)))</f>
        <v>0</v>
      </c>
      <c r="NE62" s="44">
        <f>IF(J$4=0,0,求节点(J$4:J$9,$B$4:$B$9,求节点(其他调用!$O$4:$O$42,其他调用!$P$4:$P$42,其他调用!$AJ63)))</f>
        <v>0</v>
      </c>
      <c r="NF62" s="44">
        <f>IF(K$4=0,0,求节点(K$4:K$9,$B$4:$B$9,求节点(其他调用!$O$4:$O$42,其他调用!$P$4:$P$42,其他调用!$AJ63)))</f>
        <v>0</v>
      </c>
      <c r="NG62" s="44">
        <f>IF(L$4=0,0,求节点(L$4:L$9,$B$4:$B$9,求节点(其他调用!$O$4:$O$42,其他调用!$P$4:$P$42,其他调用!$AJ63)))</f>
        <v>0</v>
      </c>
      <c r="NH62" s="44">
        <f>IF(M$4=0,0,求节点(M$4:M$9,$B$4:$B$9,求节点(其他调用!$O$4:$O$42,其他调用!$P$4:$P$42,其他调用!$AJ63)))</f>
        <v>0</v>
      </c>
      <c r="NI62" s="44">
        <f>IF(N$4=0,0,求节点(N$4:N$9,$B$4:$B$9,求节点(其他调用!$O$4:$O$42,其他调用!$P$4:$P$42,其他调用!$AJ63)))</f>
        <v>0</v>
      </c>
      <c r="NJ62" s="44">
        <f>IF(O$4=0,0,求节点(O$4:O$9,$B$4:$B$9,求节点(其他调用!$O$4:$O$42,其他调用!$P$4:$P$42,其他调用!$AJ63)))</f>
        <v>0</v>
      </c>
      <c r="NK62" s="44">
        <f>IF(P$4=0,0,求节点(P$4:P$9,$B$4:$B$9,求节点(其他调用!$O$4:$O$42,其他调用!$P$4:$P$42,其他调用!$AJ63)))</f>
        <v>0</v>
      </c>
      <c r="NL62" s="44">
        <f>IF(Q$4=0,0,求节点(Q$4:Q$9,$B$4:$B$9,求节点(其他调用!$O$4:$O$42,其他调用!$P$4:$P$42,其他调用!$AJ63)))</f>
        <v>0</v>
      </c>
      <c r="NM62" s="44">
        <f>IF(R$4=0,0,求节点(R$4:R$9,$B$4:$B$9,求节点(其他调用!$O$4:$O$42,其他调用!$P$4:$P$42,其他调用!$AJ63)))</f>
        <v>0</v>
      </c>
      <c r="NN62" s="44">
        <f>IF(S$4=0,0,求节点(S$4:S$9,$B$4:$B$9,求节点(其他调用!$O$4:$O$42,其他调用!$P$4:$P$42,其他调用!$AJ63)))</f>
        <v>6</v>
      </c>
      <c r="NO62" s="44">
        <f>IF(T$4=0,0,求节点(T$4:T$9,$B$4:$B$9,求节点(其他调用!$O$4:$O$42,其他调用!$P$4:$P$42,其他调用!$AJ63)))</f>
        <v>5.7050796648899595</v>
      </c>
      <c r="NP62" s="44">
        <f>IF(U$4=0,0,求节点(U$4:U$9,$B$4:$B$9,求节点(其他调用!$O$4:$O$42,其他调用!$P$4:$P$42,其他调用!$AJ63)))</f>
        <v>6</v>
      </c>
      <c r="NQ62" s="44">
        <f>IF(V$4=0,0,求节点(V$4:V$9,$B$4:$B$9,求节点(其他调用!$O$4:$O$42,其他调用!$P$4:$P$42,其他调用!$AJ63)))</f>
        <v>0</v>
      </c>
      <c r="NR62" s="44">
        <f>IF(W$4=0,0,求节点(W$4:W$9,$B$4:$B$9,求节点(其他调用!$O$4:$O$42,其他调用!$P$4:$P$42,其他调用!$AJ63)))</f>
        <v>6</v>
      </c>
      <c r="NS62" s="44">
        <f>IF(X$4=0,0,求节点(X$4:X$9,$B$4:$B$9,求节点(其他调用!$O$4:$O$42,其他调用!$P$4:$P$42,其他调用!$AJ63)))</f>
        <v>6</v>
      </c>
      <c r="NT62" s="44">
        <f>IF(Y$4=0,0,求节点(Y$4:Y$9,$B$4:$B$9,求节点(其他调用!$O$4:$O$42,其他调用!$P$4:$P$42,其他调用!$AJ63)))</f>
        <v>6</v>
      </c>
      <c r="NU62" s="44">
        <f>IF(Z$4=0,0,求节点(Z$4:Z$9,$B$4:$B$9,求节点(其他调用!$O$4:$O$42,其他调用!$P$4:$P$42,其他调用!$AJ63)))</f>
        <v>0</v>
      </c>
      <c r="NV62" s="44">
        <f>IF(AA$4=0,0,求节点(AA$4:AA$9,$B$4:$B$9,求节点(其他调用!$O$4:$O$42,其他调用!$P$4:$P$42,其他调用!$AJ63)))</f>
        <v>6</v>
      </c>
      <c r="NW62" s="44">
        <f>IF(AB$4=0,0,求节点(AB$4:AB$9,$B$4:$B$9,求节点(其他调用!$O$4:$O$42,其他调用!$P$4:$P$42,其他调用!$AJ63)))</f>
        <v>6</v>
      </c>
      <c r="NX62" s="44">
        <f>IF(AC$4=0,0,求节点(AC$4:AC$9,$B$4:$B$9,求节点(其他调用!$O$4:$O$42,其他调用!$P$4:$P$42,其他调用!$AJ63)))</f>
        <v>6</v>
      </c>
      <c r="NY62" s="44">
        <f>IF(AD$4=0,0,求节点(AD$4:AD$9,$B$4:$B$9,求节点(其他调用!$O$4:$O$42,其他调用!$P$4:$P$42,其他调用!$AJ63)))</f>
        <v>2.2555559130107254</v>
      </c>
      <c r="NZ62" s="44">
        <f>IF(AE$4=0,0,求节点(AE$4:AE$9,$B$4:$B$9,求节点(其他调用!$O$4:$O$42,其他调用!$P$4:$P$42,其他调用!$AJ63)))</f>
        <v>2.2555559130107254</v>
      </c>
      <c r="OA62" s="44">
        <f>IF(AF$4=0,0,求节点(AF$4:AF$9,$B$4:$B$9,求节点(其他调用!$O$4:$O$42,其他调用!$P$4:$P$42,其他调用!$AJ63)))</f>
        <v>2.2555559130107254</v>
      </c>
      <c r="OB62" s="44">
        <f>IF(AG$4=0,0,求节点(AG$4:AG$9,$B$4:$B$9,求节点(其他调用!$O$4:$O$42,其他调用!$P$4:$P$42,其他调用!$AJ63)))</f>
        <v>2.2555559130107254</v>
      </c>
      <c r="OC62" s="44">
        <f>IF(AH$4=0,0,求节点(AH$4:AH$9,$B$4:$B$9,求节点(其他调用!$O$4:$O$42,其他调用!$P$4:$P$42,其他调用!$AJ63)))</f>
        <v>2.2555559130107254</v>
      </c>
      <c r="OD62" s="44">
        <f>IF(AI$4=0,0,求节点(AI$4:AI$9,$B$4:$B$9,求节点(其他调用!$O$4:$O$42,其他调用!$P$4:$P$42,其他调用!$AJ63)))</f>
        <v>2.2555559130107254</v>
      </c>
      <c r="OE62" s="44">
        <f>IF(AJ$4=0,0,求节点(AJ$4:AJ$9,$B$4:$B$9,求节点(其他调用!$O$4:$O$42,其他调用!$P$4:$P$42,其他调用!$AJ63)))</f>
        <v>2.2555559130107254</v>
      </c>
      <c r="OF62" s="44">
        <f>IF(AK$4=0,0,求节点(AK$4:AK$9,$B$4:$B$9,求节点(其他调用!$O$4:$O$42,其他调用!$P$4:$P$42,其他调用!$AJ63)))</f>
        <v>2.2555559130107254</v>
      </c>
      <c r="OG62" s="44">
        <f>IF(AL$4=0,0,求节点(AL$4:AL$9,$B$4:$B$9,求节点(其他调用!$O$4:$O$42,其他调用!$P$4:$P$42,其他调用!$AJ63)))</f>
        <v>2.2555559130107254</v>
      </c>
      <c r="OH62" s="44">
        <f>IF(AM$4=0,0,求节点(AM$4:AM$9,$B$4:$B$9,求节点(其他调用!$O$4:$O$42,其他调用!$P$4:$P$42,其他调用!$AJ63)))</f>
        <v>2.2555559130107254</v>
      </c>
      <c r="OI62" s="44">
        <f>IF(AN$4=0,0,求节点(AN$4:AN$9,$B$4:$B$9,求节点(其他调用!$O$4:$O$42,其他调用!$P$4:$P$42,其他调用!$AJ63)))</f>
        <v>2.2555559130107254</v>
      </c>
      <c r="OJ62" s="44">
        <f>IF(AO$4=0,0,求节点(AO$4:AO$9,$B$4:$B$9,求节点(其他调用!$O$4:$O$42,其他调用!$P$4:$P$42,其他调用!$AJ63)))</f>
        <v>2.2555559130107254</v>
      </c>
      <c r="OK62" s="44">
        <f>IF(AP$4=0,0,求节点(AP$4:AP$9,$B$4:$B$9,求节点(其他调用!$O$4:$O$42,其他调用!$P$4:$P$42,其他调用!$AJ63)))</f>
        <v>2.2555559130107254</v>
      </c>
      <c r="OL62" s="44">
        <f>IF(AQ$4=0,0,求节点(AQ$4:AQ$9,$B$4:$B$9,求节点(其他调用!$O$4:$O$42,其他调用!$P$4:$P$42,其他调用!$AJ63)))</f>
        <v>2.2555559130107254</v>
      </c>
      <c r="OM62" s="44">
        <f>IF(AR$4=0,0,求节点(AR$4:AR$9,$B$4:$B$9,求节点(其他调用!$O$4:$O$42,其他调用!$P$4:$P$42,其他调用!$AJ63)))</f>
        <v>2.2555559130107254</v>
      </c>
      <c r="ON62" s="44">
        <f>IF(AS$4=0,0,求节点(AS$4:AS$9,$B$4:$B$9,求节点(其他调用!$O$4:$O$42,其他调用!$P$4:$P$42,其他调用!$AJ63)))</f>
        <v>2.2555559130107254</v>
      </c>
      <c r="OO62" s="44">
        <f>IF(AT$4=0,0,求节点(AT$4:AT$9,$B$4:$B$9,求节点(其他调用!$O$4:$O$42,其他调用!$P$4:$P$42,其他调用!$AJ63)))</f>
        <v>2.2555559130107254</v>
      </c>
      <c r="OP62" s="44">
        <f>IF(AU$4=0,0,求节点(AU$4:AU$9,$B$4:$B$9,求节点(其他调用!$O$4:$O$42,其他调用!$P$4:$P$42,其他调用!$AJ63)))</f>
        <v>2.2555559130107254</v>
      </c>
      <c r="OQ62" s="44">
        <f>IF(AV$4=0,0,求节点(AV$4:AV$9,$B$4:$B$9,求节点(其他调用!$O$4:$O$42,其他调用!$P$4:$P$42,其他调用!$AJ63)))</f>
        <v>2.2555559130107254</v>
      </c>
      <c r="OR62" s="44">
        <f>IF(AW$4=0,0,求节点(AW$4:AW$9,$B$4:$B$9,求节点(其他调用!$O$4:$O$42,其他调用!$P$4:$P$42,其他调用!$AJ63)))</f>
        <v>2.2555559130107254</v>
      </c>
      <c r="OS62" s="44">
        <f>IF(AX$4=0,0,求节点(AX$4:AX$9,$B$4:$B$9,求节点(其他调用!$O$4:$O$42,其他调用!$P$4:$P$42,其他调用!$AJ63)))</f>
        <v>2.2555559130107254</v>
      </c>
      <c r="OT62" s="44">
        <f>IF(AY$4=0,0,求节点(AY$4:AY$9,$B$4:$B$9,求节点(其他调用!$O$4:$O$42,其他调用!$P$4:$P$42,其他调用!$AJ63)))</f>
        <v>2.2555559130107254</v>
      </c>
      <c r="OU62" s="44">
        <f>IF(AZ$4=0,0,求节点(AZ$4:AZ$9,$B$4:$B$9,求节点(其他调用!$O$4:$O$42,其他调用!$P$4:$P$42,其他调用!$AJ63)))</f>
        <v>2.2555559130107254</v>
      </c>
      <c r="OW62" s="44">
        <v>59</v>
      </c>
      <c r="OX62" s="44">
        <f>IF(C$23=0,0,求节点(C$23:C$28,$B$23:$B$28,求节点(其他调用!$AA$4:$AA$20,其他调用!$AB$4:$AB$20,$OW62)))</f>
        <v>0</v>
      </c>
      <c r="OY62" s="44">
        <f>IF(D$23=0,0,求节点(D$23:D$28,$B$23:$B$28,求节点(其他调用!$AA$4:$AA$20,其他调用!$AB$4:$AB$20,$OW62)))</f>
        <v>0</v>
      </c>
      <c r="OZ62" s="44">
        <f>IF(E$23=0,0,求节点(E$23:E$28,$B$23:$B$28,求节点(其他调用!$AA$4:$AA$20,其他调用!$AB$4:$AB$20,$OW62)))</f>
        <v>0</v>
      </c>
      <c r="PA62" s="44">
        <f>IF(F$23=0,0,求节点(F$23:F$28,$B$23:$B$28,求节点(其他调用!$AA$4:$AA$20,其他调用!$AB$4:$AB$20,$OW62)))</f>
        <v>8.8381341274967884E-4</v>
      </c>
      <c r="PB62" s="44">
        <f>IF(G$23=0,0,求节点(G$23:G$28,$B$23:$B$28,求节点(其他调用!$AA$4:$AA$20,其他调用!$AB$4:$AB$20,$OW62)))</f>
        <v>1.3257201191245738E-3</v>
      </c>
      <c r="PC62" s="44">
        <f>IF(H$23=0,0,求节点(H$23:H$28,$B$23:$B$28,求节点(其他调用!$AA$4:$AA$20,其他调用!$AB$4:$AB$20,$OW62)))</f>
        <v>1.3257201191245738E-3</v>
      </c>
      <c r="PD62" s="44">
        <f>IF(I$23=0,0,求节点(I$23:I$28,$B$23:$B$28,求节点(其他调用!$AA$4:$AA$20,其他调用!$AB$4:$AB$20,$OW62)))</f>
        <v>2.0086668471583913E-3</v>
      </c>
      <c r="PE62" s="44">
        <f>IF(J$23=0,0,求节点(J$23:J$28,$B$23:$B$28,求节点(其他调用!$AA$4:$AA$20,其他调用!$AB$4:$AB$20,$OW62)))</f>
        <v>0</v>
      </c>
      <c r="PF62" s="44">
        <f>IF(K$23=0,0,求节点(K$23:K$28,$B$23:$B$28,求节点(其他调用!$AA$4:$AA$20,其他调用!$AB$4:$AB$20,$OW62)))</f>
        <v>1.3257201191245738E-3</v>
      </c>
      <c r="PG62" s="44">
        <f>IF(L$23=0,0,求节点(L$23:L$28,$B$23:$B$28,求节点(其他调用!$AA$4:$AA$20,其他调用!$AB$4:$AB$20,$OW62)))</f>
        <v>0</v>
      </c>
      <c r="PH62" s="44">
        <f>IF(M$23=0,0,求节点(M$23:M$28,$B$23:$B$28,求节点(其他调用!$AA$4:$AA$20,其他调用!$AB$4:$AB$20,$OW62)))</f>
        <v>0</v>
      </c>
      <c r="PI62" s="44">
        <f>IF(N$23=0,0,求节点(N$23:N$28,$B$23:$B$28,求节点(其他调用!$AA$4:$AA$20,其他调用!$AB$4:$AB$20,$OW62)))</f>
        <v>0</v>
      </c>
      <c r="PJ62" s="44">
        <f>IF(O$23=0,0,求节点(O$23:O$28,$B$23:$B$28,求节点(其他调用!$AA$4:$AA$20,其他调用!$AB$4:$AB$20,$OW62)))</f>
        <v>0</v>
      </c>
      <c r="PK62" s="44">
        <f>IF(P$23=0,0,求节点(P$23:P$28,$B$23:$B$28,求节点(其他调用!$AA$4:$AA$20,其他调用!$AB$4:$AB$20,$OW62)))</f>
        <v>0</v>
      </c>
      <c r="PL62" s="44">
        <f>IF(Q$23=0,0,求节点(Q$23:Q$28,$B$23:$B$28,求节点(其他调用!$AA$4:$AA$20,其他调用!$AB$4:$AB$20,$OW62)))</f>
        <v>0</v>
      </c>
      <c r="PM62" s="44">
        <f>IF(R$23=0,0,求节点(R$23:R$28,$B$23:$B$28,求节点(其他调用!$AA$4:$AA$20,其他调用!$AB$4:$AB$20,$OW62)))</f>
        <v>0</v>
      </c>
      <c r="PN62" s="44">
        <f>IF(S$23=0,0,求节点(S$23:S$28,$B$23:$B$28,求节点(其他调用!$AA$4:$AA$20,其他调用!$AB$4:$AB$20,$OW62)))</f>
        <v>0</v>
      </c>
      <c r="PO62" s="44">
        <f>IF(T$23=0,0,求节点(T$23:T$28,$B$23:$B$28,求节点(其他调用!$AA$4:$AA$20,其他调用!$AB$4:$AB$20,$OW62)))</f>
        <v>0</v>
      </c>
      <c r="PP62" s="44">
        <f>IF(U$23=0,0,求节点(U$23:U$28,$B$23:$B$28,求节点(其他调用!$AA$4:$AA$20,其他调用!$AB$4:$AB$20,$OW62)))</f>
        <v>0</v>
      </c>
      <c r="PQ62" s="44">
        <f>IF(V$23=0,0,求节点(V$23:V$28,$B$23:$B$28,求节点(其他调用!$AA$4:$AA$20,其他调用!$AB$4:$AB$20,$OW62)))</f>
        <v>0</v>
      </c>
    </row>
    <row r="63" spans="61:433" x14ac:dyDescent="0.2">
      <c r="BI63" s="44">
        <v>60</v>
      </c>
      <c r="BJ63" s="44">
        <f>IF(C$4=0,0,求节点(C$4:C$9,$B$4:$B$9,求节点(其他调用!$C$4:$C$42,其他调用!$D$4:$D$42,其他调用!$AF64)))</f>
        <v>4.0657153091375466</v>
      </c>
      <c r="BK63" s="44">
        <f>IF(D$4=0,0,求节点(D$4:D$9,$B$4:$B$9,求节点(其他调用!$C$4:$C$42,其他调用!$D$4:$D$42,其他调用!$AF64)))</f>
        <v>6</v>
      </c>
      <c r="BL63" s="44">
        <f>IF(E$4=0,0,求节点(E$4:E$9,$B$4:$B$9,求节点(其他调用!$C$4:$C$42,其他调用!$D$4:$D$42,其他调用!$AF64)))</f>
        <v>1.4981943685505132</v>
      </c>
      <c r="BM63" s="44">
        <f>IF(F$4=0,0,求节点(F$4:F$9,$B$4:$B$9,求节点(其他调用!$C$4:$C$42,其他调用!$D$4:$D$42,其他调用!$AF64)))</f>
        <v>0</v>
      </c>
      <c r="BN63" s="44">
        <f>IF(G$4=0,0,求节点(G$4:G$9,$B$4:$B$9,求节点(其他调用!$C$4:$C$42,其他调用!$D$4:$D$42,其他调用!$AF64)))</f>
        <v>0</v>
      </c>
      <c r="BO63" s="44">
        <f>IF(H$4=0,0,求节点(H$4:H$9,$B$4:$B$9,求节点(其他调用!$C$4:$C$42,其他调用!$D$4:$D$42,其他调用!$AF64)))</f>
        <v>0</v>
      </c>
      <c r="BP63" s="44">
        <f>IF(I$4=0,0,求节点(I$4:I$9,$B$4:$B$9,求节点(其他调用!$C$4:$C$42,其他调用!$D$4:$D$42,其他调用!$AF64)))</f>
        <v>0</v>
      </c>
      <c r="BQ63" s="44">
        <f>IF(J$4=0,0,求节点(J$4:J$9,$B$4:$B$9,求节点(其他调用!$C$4:$C$42,其他调用!$D$4:$D$42,其他调用!$AF64)))</f>
        <v>0</v>
      </c>
      <c r="BR63" s="44">
        <f>IF(K$4=0,0,求节点(K$4:K$9,$B$4:$B$9,求节点(其他调用!$C$4:$C$42,其他调用!$D$4:$D$42,其他调用!$AF64)))</f>
        <v>0</v>
      </c>
      <c r="BS63" s="44">
        <f>IF(L$4=0,0,求节点(L$4:L$9,$B$4:$B$9,求节点(其他调用!$C$4:$C$42,其他调用!$D$4:$D$42,其他调用!$AF64)))</f>
        <v>0</v>
      </c>
      <c r="BT63" s="44">
        <f>IF(M$4=0,0,求节点(M$4:M$9,$B$4:$B$9,求节点(其他调用!$C$4:$C$42,其他调用!$D$4:$D$42,其他调用!$AF64)))</f>
        <v>0</v>
      </c>
      <c r="BU63" s="44">
        <f>IF(N$4=0,0,求节点(N$4:N$9,$B$4:$B$9,求节点(其他调用!$C$4:$C$42,其他调用!$D$4:$D$42,其他调用!$AF64)))</f>
        <v>0</v>
      </c>
      <c r="BV63" s="44">
        <f>IF(O$4=0,0,求节点(O$4:O$9,$B$4:$B$9,求节点(其他调用!$C$4:$C$42,其他调用!$D$4:$D$42,其他调用!$AF64)))</f>
        <v>0</v>
      </c>
      <c r="BW63" s="44">
        <f>IF(P$4=0,0,求节点(P$4:P$9,$B$4:$B$9,求节点(其他调用!$C$4:$C$42,其他调用!$D$4:$D$42,其他调用!$AF64)))</f>
        <v>0</v>
      </c>
      <c r="BX63" s="44">
        <f>IF(Q$4=0,0,求节点(Q$4:Q$9,$B$4:$B$9,求节点(其他调用!$C$4:$C$42,其他调用!$D$4:$D$42,其他调用!$AF64)))</f>
        <v>0</v>
      </c>
      <c r="BY63" s="44">
        <f>IF(R$4=0,0,求节点(R$4:R$9,$B$4:$B$9,求节点(其他调用!$C$4:$C$42,其他调用!$D$4:$D$42,其他调用!$AF64)))</f>
        <v>0</v>
      </c>
      <c r="BZ63" s="44">
        <f>IF(S$4=0,0,求节点(S$4:S$9,$B$4:$B$9,求节点(其他调用!$C$4:$C$42,其他调用!$D$4:$D$42,其他调用!$AF64)))</f>
        <v>3.9311191369604326</v>
      </c>
      <c r="CA63" s="44">
        <f>IF(T$4=0,0,求节点(T$4:T$9,$B$4:$B$9,求节点(其他调用!$C$4:$C$42,其他调用!$D$4:$D$42,其他调用!$AF64)))</f>
        <v>3.2631910771106298</v>
      </c>
      <c r="CB63" s="44">
        <f>IF(U$4=0,0,求节点(U$4:U$9,$B$4:$B$9,求节点(其他调用!$C$4:$C$42,其他调用!$D$4:$D$42,其他调用!$AF64)))</f>
        <v>5.3949442319414374</v>
      </c>
      <c r="CC63" s="44">
        <f>IF(V$4=0,0,求节点(V$4:V$9,$B$4:$B$9,求节点(其他调用!$C$4:$C$42,其他调用!$D$4:$D$42,其他调用!$AF64)))</f>
        <v>0</v>
      </c>
      <c r="CD63" s="44">
        <f>IF(W$4=0,0,求节点(W$4:W$9,$B$4:$B$9,求节点(其他调用!$C$4:$C$42,其他调用!$D$4:$D$42,其他调用!$AF64)))</f>
        <v>2.9299628212942919</v>
      </c>
      <c r="CE63" s="44">
        <f>IF(X$4=0,0,求节点(X$4:X$9,$B$4:$B$9,求节点(其他调用!$C$4:$C$42,其他调用!$D$4:$D$42,其他调用!$AF64)))</f>
        <v>2.9299628212942919</v>
      </c>
      <c r="CF63" s="44">
        <f>IF(Y$4=0,0,求节点(Y$4:Y$9,$B$4:$B$9,求节点(其他调用!$C$4:$C$42,其他调用!$D$4:$D$42,其他调用!$AF64)))</f>
        <v>4.6722562140997885</v>
      </c>
      <c r="CG63" s="44">
        <f>IF(Z$4=0,0,求节点(Z$4:Z$9,$B$4:$B$9,求节点(其他调用!$C$4:$C$42,其他调用!$D$4:$D$42,其他调用!$AF64)))</f>
        <v>0</v>
      </c>
      <c r="CH63" s="44">
        <f>IF(AA$4=0,0,求节点(AA$4:AA$9,$B$4:$B$9,求节点(其他调用!$C$4:$C$42,其他调用!$D$4:$D$42,其他调用!$AF64)))</f>
        <v>2.9299628212942919</v>
      </c>
      <c r="CI63" s="44">
        <f>IF(AB$4=0,0,求节点(AB$4:AB$9,$B$4:$B$9,求节点(其他调用!$C$4:$C$42,其他调用!$D$4:$D$42,其他调用!$AF64)))</f>
        <v>6</v>
      </c>
      <c r="CJ63" s="44">
        <f>IF(AC$4=0,0,求节点(AC$4:AC$9,$B$4:$B$9,求节点(其他调用!$C$4:$C$42,其他调用!$D$4:$D$42,其他调用!$AF64)))</f>
        <v>3.6704574873758391</v>
      </c>
      <c r="CK63" s="44">
        <f>IF(AD$4=0,0,求节点(AD$4:AD$9,$B$4:$B$9,求节点(其他调用!$C$4:$C$42,其他调用!$D$4:$D$42,其他调用!$AF64)))</f>
        <v>0.42185286500164254</v>
      </c>
      <c r="CL63" s="44">
        <f>IF(AE$4=0,0,求节点(AE$4:AE$9,$B$4:$B$9,求节点(其他调用!$C$4:$C$42,其他调用!$D$4:$D$42,其他调用!$AF64)))</f>
        <v>0.42185286500164254</v>
      </c>
      <c r="CM63" s="44">
        <f>IF(AF$4=0,0,求节点(AF$4:AF$9,$B$4:$B$9,求节点(其他调用!$C$4:$C$42,其他调用!$D$4:$D$42,其他调用!$AF64)))</f>
        <v>0.42185286500164254</v>
      </c>
      <c r="CN63" s="44">
        <f>IF(AG$4=0,0,求节点(AG$4:AG$9,$B$4:$B$9,求节点(其他调用!$C$4:$C$42,其他调用!$D$4:$D$42,其他调用!$AF64)))</f>
        <v>0.42185286500164254</v>
      </c>
      <c r="CO63" s="44">
        <f>IF(AH$4=0,0,求节点(AH$4:AH$9,$B$4:$B$9,求节点(其他调用!$C$4:$C$42,其他调用!$D$4:$D$42,其他调用!$AF64)))</f>
        <v>0.42185286500164254</v>
      </c>
      <c r="CP63" s="44">
        <f>IF(AI$4=0,0,求节点(AI$4:AI$9,$B$4:$B$9,求节点(其他调用!$C$4:$C$42,其他调用!$D$4:$D$42,其他调用!$AF64)))</f>
        <v>0.42185286500164254</v>
      </c>
      <c r="CQ63" s="44">
        <f>IF(AJ$4=0,0,求节点(AJ$4:AJ$9,$B$4:$B$9,求节点(其他调用!$C$4:$C$42,其他调用!$D$4:$D$42,其他调用!$AF64)))</f>
        <v>0.42185286500164254</v>
      </c>
      <c r="CR63" s="44">
        <f>IF(AK$4=0,0,求节点(AK$4:AK$9,$B$4:$B$9,求节点(其他调用!$C$4:$C$42,其他调用!$D$4:$D$42,其他调用!$AF64)))</f>
        <v>0.42185286500164254</v>
      </c>
      <c r="CS63" s="44">
        <f>IF(AL$4=0,0,求节点(AL$4:AL$9,$B$4:$B$9,求节点(其他调用!$C$4:$C$42,其他调用!$D$4:$D$42,其他调用!$AF64)))</f>
        <v>0.42185286500164254</v>
      </c>
      <c r="CT63" s="44">
        <f>IF(AM$4=0,0,求节点(AM$4:AM$9,$B$4:$B$9,求节点(其他调用!$C$4:$C$42,其他调用!$D$4:$D$42,其他调用!$AF64)))</f>
        <v>0.42185286500164254</v>
      </c>
      <c r="CU63" s="44">
        <f>IF(AN$4=0,0,求节点(AN$4:AN$9,$B$4:$B$9,求节点(其他调用!$C$4:$C$42,其他调用!$D$4:$D$42,其他调用!$AF64)))</f>
        <v>0.42185286500164254</v>
      </c>
      <c r="CV63" s="44">
        <f>IF(AO$4=0,0,求节点(AO$4:AO$9,$B$4:$B$9,求节点(其他调用!$C$4:$C$42,其他调用!$D$4:$D$42,其他调用!$AF64)))</f>
        <v>0.42185286500164254</v>
      </c>
      <c r="CW63" s="44">
        <f>IF(AP$4=0,0,求节点(AP$4:AP$9,$B$4:$B$9,求节点(其他调用!$C$4:$C$42,其他调用!$D$4:$D$42,其他调用!$AF64)))</f>
        <v>0.42185286500164254</v>
      </c>
      <c r="CX63" s="44">
        <f>IF(AQ$4=0,0,求节点(AQ$4:AQ$9,$B$4:$B$9,求节点(其他调用!$C$4:$C$42,其他调用!$D$4:$D$42,其他调用!$AF64)))</f>
        <v>0.42185286500164254</v>
      </c>
      <c r="CY63" s="44">
        <f>IF(AR$4=0,0,求节点(AR$4:AR$9,$B$4:$B$9,求节点(其他调用!$C$4:$C$42,其他调用!$D$4:$D$42,其他调用!$AF64)))</f>
        <v>0.42185286500164254</v>
      </c>
      <c r="CZ63" s="44">
        <f>IF(AS$4=0,0,求节点(AS$4:AS$9,$B$4:$B$9,求节点(其他调用!$C$4:$C$42,其他调用!$D$4:$D$42,其他调用!$AF64)))</f>
        <v>0.42185286500164254</v>
      </c>
      <c r="DA63" s="44">
        <f>IF(AT$4=0,0,求节点(AT$4:AT$9,$B$4:$B$9,求节点(其他调用!$C$4:$C$42,其他调用!$D$4:$D$42,其他调用!$AF64)))</f>
        <v>0.42185286500164254</v>
      </c>
      <c r="DB63" s="44">
        <f>IF(AU$4=0,0,求节点(AU$4:AU$9,$B$4:$B$9,求节点(其他调用!$C$4:$C$42,其他调用!$D$4:$D$42,其他调用!$AF64)))</f>
        <v>0.42185286500164254</v>
      </c>
      <c r="DC63" s="44">
        <f>IF(AV$4=0,0,求节点(AV$4:AV$9,$B$4:$B$9,求节点(其他调用!$C$4:$C$42,其他调用!$D$4:$D$42,其他调用!$AF64)))</f>
        <v>0.42185286500164254</v>
      </c>
      <c r="DD63" s="44">
        <f>IF(AW$4=0,0,求节点(AW$4:AW$9,$B$4:$B$9,求节点(其他调用!$C$4:$C$42,其他调用!$D$4:$D$42,其他调用!$AF64)))</f>
        <v>0.42185286500164254</v>
      </c>
      <c r="DE63" s="44">
        <f>IF(AX$4=0,0,求节点(AX$4:AX$9,$B$4:$B$9,求节点(其他调用!$C$4:$C$42,其他调用!$D$4:$D$42,其他调用!$AF64)))</f>
        <v>0.42185286500164254</v>
      </c>
      <c r="DF63" s="44">
        <f>IF(AY$4=0,0,求节点(AY$4:AY$9,$B$4:$B$9,求节点(其他调用!$C$4:$C$42,其他调用!$D$4:$D$42,其他调用!$AF64)))</f>
        <v>0.42185286500164254</v>
      </c>
      <c r="DG63" s="44">
        <f>IF(AZ$4=0,0,求节点(AZ$4:AZ$9,$B$4:$B$9,求节点(其他调用!$C$4:$C$42,其他调用!$D$4:$D$42,其他调用!$AF64)))</f>
        <v>0.42185286500164254</v>
      </c>
      <c r="DI63" s="44">
        <v>60</v>
      </c>
      <c r="DJ63" s="44">
        <f>IF(C$23=0,0,求节点(C$23:C$28,$B$23:$B$28,求节点(其他调用!$S$4:$S$20,其他调用!$T$4:$T$20,$DI63)))</f>
        <v>0</v>
      </c>
      <c r="DK63" s="44">
        <f>IF(D$23=0,0,求节点(D$23:D$28,$B$23:$B$28,求节点(其他调用!$S$4:$S$20,其他调用!$T$4:$T$20,$DI63)))</f>
        <v>0</v>
      </c>
      <c r="DL63" s="44">
        <f>IF(E$23=0,0,求节点(E$23:E$28,$B$23:$B$28,求节点(其他调用!$S$4:$S$20,其他调用!$T$4:$T$20,$DI63)))</f>
        <v>0</v>
      </c>
      <c r="DM63" s="44">
        <f>IF(F$23=0,0,求节点(F$23:F$28,$B$23:$B$28,求节点(其他调用!$S$4:$S$20,其他调用!$T$4:$T$20,$DI63)))</f>
        <v>1.3460443998188909E-3</v>
      </c>
      <c r="DN63" s="44">
        <f>IF(G$23=0,0,求节点(G$23:G$28,$B$23:$B$28,求节点(其他调用!$S$4:$S$20,其他调用!$T$4:$T$20,$DI63)))</f>
        <v>2.0190665997285029E-3</v>
      </c>
      <c r="DO63" s="44">
        <f>IF(H$23=0,0,求节点(H$23:H$28,$B$23:$B$28,求节点(其他调用!$S$4:$S$20,其他调用!$T$4:$T$20,$DI63)))</f>
        <v>2.0190665997285029E-3</v>
      </c>
      <c r="DP63" s="44">
        <f>IF(I$23=0,0,求节点(I$23:I$28,$B$23:$B$28,求节点(其他调用!$S$4:$S$20,其他调用!$T$4:$T$20,$DI63)))</f>
        <v>3.0591918177703681E-3</v>
      </c>
      <c r="DQ63" s="44">
        <f>IF(J$23=0,0,求节点(J$23:J$28,$B$23:$B$28,求节点(其他调用!$S$4:$S$20,其他调用!$T$4:$T$20,$DI63)))</f>
        <v>0</v>
      </c>
      <c r="DR63" s="44">
        <f>IF(K$23=0,0,求节点(K$23:K$28,$B$23:$B$28,求节点(其他调用!$S$4:$S$20,其他调用!$T$4:$T$20,$DI63)))</f>
        <v>2.0190665997285029E-3</v>
      </c>
      <c r="DS63" s="44">
        <f>IF(L$23=0,0,求节点(L$23:L$28,$B$23:$B$28,求节点(其他调用!$S$4:$S$20,其他调用!$T$4:$T$20,$DI63)))</f>
        <v>0</v>
      </c>
      <c r="DT63" s="44">
        <f>IF(M$23=0,0,求节点(M$23:M$28,$B$23:$B$28,求节点(其他调用!$S$4:$S$20,其他调用!$T$4:$T$20,$DI63)))</f>
        <v>0</v>
      </c>
      <c r="DU63" s="44">
        <f>IF(N$23=0,0,求节点(N$23:N$28,$B$23:$B$28,求节点(其他调用!$S$4:$S$20,其他调用!$T$4:$T$20,$DI63)))</f>
        <v>0</v>
      </c>
      <c r="DV63" s="44">
        <f>IF(O$23=0,0,求节点(O$23:O$28,$B$23:$B$28,求节点(其他调用!$S$4:$S$20,其他调用!$T$4:$T$20,$DI63)))</f>
        <v>0</v>
      </c>
      <c r="DW63" s="44">
        <f>IF(P$23=0,0,求节点(P$23:P$28,$B$23:$B$28,求节点(其他调用!$S$4:$S$20,其他调用!$T$4:$T$20,$DI63)))</f>
        <v>0</v>
      </c>
      <c r="DX63" s="44">
        <f>IF(Q$23=0,0,求节点(Q$23:Q$28,$B$23:$B$28,求节点(其他调用!$S$4:$S$20,其他调用!$T$4:$T$20,$DI63)))</f>
        <v>0</v>
      </c>
      <c r="DY63" s="44">
        <f>IF(R$23=0,0,求节点(R$23:R$28,$B$23:$B$28,求节点(其他调用!$S$4:$S$20,其他调用!$T$4:$T$20,$DI63)))</f>
        <v>0</v>
      </c>
      <c r="DZ63" s="44">
        <f>IF(S$23=0,0,求节点(S$23:S$28,$B$23:$B$28,求节点(其他调用!$S$4:$S$20,其他调用!$T$4:$T$20,$DI63)))</f>
        <v>0</v>
      </c>
      <c r="EA63" s="44">
        <f>IF(T$23=0,0,求节点(T$23:T$28,$B$23:$B$28,求节点(其他调用!$S$4:$S$20,其他调用!$T$4:$T$20,$DI63)))</f>
        <v>0</v>
      </c>
      <c r="EB63" s="44">
        <f>IF(U$23=0,0,求节点(U$23:U$28,$B$23:$B$28,求节点(其他调用!$S$4:$S$20,其他调用!$T$4:$T$20,$DI63)))</f>
        <v>0</v>
      </c>
      <c r="EC63" s="44">
        <f>IF(V$23=0,0,求节点(V$23:V$28,$B$23:$B$28,求节点(其他调用!$S$4:$S$20,其他调用!$T$4:$T$20,$DI63)))</f>
        <v>0</v>
      </c>
      <c r="EF63" s="44">
        <v>60</v>
      </c>
      <c r="EG63" s="44">
        <f>IF(C$4=0,0,求节点(C$4:C$9,$B$4:$B$9,求节点(其他调用!$F$4:$F$42,其他调用!$G$4:$G$42,其他调用!$AG64)))</f>
        <v>4.5632222260371691</v>
      </c>
      <c r="EH63" s="44">
        <f>IF(D$4=0,0,求节点(D$4:D$9,$B$4:$B$9,求节点(其他调用!$F$4:$F$42,其他调用!$G$4:$G$42,其他调用!$AG64)))</f>
        <v>6</v>
      </c>
      <c r="EI63" s="44">
        <f>IF(E$4=0,0,求节点(E$4:E$9,$B$4:$B$9,求节点(其他调用!$F$4:$F$42,其他调用!$G$4:$G$42,其他调用!$AG64)))</f>
        <v>1.736879234634499</v>
      </c>
      <c r="EJ63" s="44">
        <f>IF(F$4=0,0,求节点(F$4:F$9,$B$4:$B$9,求节点(其他调用!$F$4:$F$42,其他调用!$G$4:$G$42,其他调用!$AG64)))</f>
        <v>0</v>
      </c>
      <c r="EK63" s="44">
        <f>IF(G$4=0,0,求节点(G$4:G$9,$B$4:$B$9,求节点(其他调用!$F$4:$F$42,其他调用!$G$4:$G$42,其他调用!$AG64)))</f>
        <v>0</v>
      </c>
      <c r="EL63" s="44">
        <f>IF(H$4=0,0,求节点(H$4:H$9,$B$4:$B$9,求节点(其他调用!$F$4:$F$42,其他调用!$G$4:$G$42,其他调用!$AG64)))</f>
        <v>0</v>
      </c>
      <c r="EM63" s="44">
        <f>IF(I$4=0,0,求节点(I$4:I$9,$B$4:$B$9,求节点(其他调用!$F$4:$F$42,其他调用!$G$4:$G$42,其他调用!$AG64)))</f>
        <v>0</v>
      </c>
      <c r="EN63" s="44">
        <f>IF(J$4=0,0,求节点(J$4:J$9,$B$4:$B$9,求节点(其他调用!$F$4:$F$42,其他调用!$G$4:$G$42,其他调用!$AG64)))</f>
        <v>0</v>
      </c>
      <c r="EO63" s="44">
        <f>IF(K$4=0,0,求节点(K$4:K$9,$B$4:$B$9,求节点(其他调用!$F$4:$F$42,其他调用!$G$4:$G$42,其他调用!$AG64)))</f>
        <v>0</v>
      </c>
      <c r="EP63" s="44">
        <f>IF(L$4=0,0,求节点(L$4:L$9,$B$4:$B$9,求节点(其他调用!$F$4:$F$42,其他调用!$G$4:$G$42,其他调用!$AG64)))</f>
        <v>0</v>
      </c>
      <c r="EQ63" s="44">
        <f>IF(M$4=0,0,求节点(M$4:M$9,$B$4:$B$9,求节点(其他调用!$F$4:$F$42,其他调用!$G$4:$G$42,其他调用!$AG64)))</f>
        <v>0</v>
      </c>
      <c r="ER63" s="44">
        <f>IF(N$4=0,0,求节点(N$4:N$9,$B$4:$B$9,求节点(其他调用!$F$4:$F$42,其他调用!$G$4:$G$42,其他调用!$AG64)))</f>
        <v>0</v>
      </c>
      <c r="ES63" s="44">
        <f>IF(O$4=0,0,求节点(O$4:O$9,$B$4:$B$9,求节点(其他调用!$F$4:$F$42,其他调用!$G$4:$G$42,其他调用!$AG64)))</f>
        <v>0</v>
      </c>
      <c r="ET63" s="44">
        <f>IF(P$4=0,0,求节点(P$4:P$9,$B$4:$B$9,求节点(其他调用!$F$4:$F$42,其他调用!$G$4:$G$42,其他调用!$AG64)))</f>
        <v>0</v>
      </c>
      <c r="EU63" s="44">
        <f>IF(Q$4=0,0,求节点(Q$4:Q$9,$B$4:$B$9,求节点(其他调用!$F$4:$F$42,其他调用!$G$4:$G$42,其他调用!$AG64)))</f>
        <v>0</v>
      </c>
      <c r="EV63" s="44">
        <f>IF(R$4=0,0,求节点(R$4:R$9,$B$4:$B$9,求节点(其他调用!$F$4:$F$42,其他调用!$G$4:$G$42,其他调用!$AG64)))</f>
        <v>0</v>
      </c>
      <c r="EW63" s="44">
        <f>IF(S$4=0,0,求节点(S$4:S$9,$B$4:$B$9,求节点(其他调用!$F$4:$F$42,其他调用!$G$4:$G$42,其他调用!$AG64)))</f>
        <v>4.3479770834756071</v>
      </c>
      <c r="EX63" s="44">
        <f>IF(T$4=0,0,求节点(T$4:T$9,$B$4:$B$9,求节点(其他调用!$F$4:$F$42,其他调用!$G$4:$G$42,其他调用!$AG64)))</f>
        <v>3.3701218971162556</v>
      </c>
      <c r="EY63" s="44">
        <f>IF(U$4=0,0,求节点(U$4:U$9,$B$4:$B$9,求节点(其他调用!$F$4:$F$42,其他调用!$G$4:$G$42,其他调用!$AG64)))</f>
        <v>6</v>
      </c>
      <c r="EZ63" s="44">
        <f>IF(V$4=0,0,求节点(V$4:V$9,$B$4:$B$9,求节点(其他调用!$F$4:$F$42,其他调用!$G$4:$G$42,其他调用!$AG64)))</f>
        <v>0</v>
      </c>
      <c r="FA63" s="44">
        <f>IF(W$4=0,0,求节点(W$4:W$9,$B$4:$B$9,求节点(其他调用!$F$4:$F$42,其他调用!$G$4:$G$42,其他调用!$AG64)))</f>
        <v>3.3072337401690532</v>
      </c>
      <c r="FB63" s="44">
        <f>IF(X$4=0,0,求节点(X$4:X$9,$B$4:$B$9,求节点(其他调用!$F$4:$F$42,其他调用!$G$4:$G$42,其他调用!$AG64)))</f>
        <v>3.3072337401690532</v>
      </c>
      <c r="FC63" s="44">
        <f>IF(Y$4=0,0,求节点(Y$4:Y$9,$B$4:$B$9,求节点(其他调用!$F$4:$F$42,其他调用!$G$4:$G$42,其他调用!$AG64)))</f>
        <v>5.2506094855812782</v>
      </c>
      <c r="FD63" s="44">
        <f>IF(Z$4=0,0,求节点(Z$4:Z$9,$B$4:$B$9,求节点(其他调用!$F$4:$F$42,其他调用!$G$4:$G$42,其他调用!$AG64)))</f>
        <v>0</v>
      </c>
      <c r="FE63" s="44">
        <f>IF(AA$4=0,0,求节点(AA$4:AA$9,$B$4:$B$9,求节点(其他调用!$F$4:$F$42,其他调用!$G$4:$G$42,其他调用!$AG64)))</f>
        <v>3.3072337401690532</v>
      </c>
      <c r="FF63" s="44">
        <f>IF(AB$4=0,0,求节点(AB$4:AB$9,$B$4:$B$9,求节点(其他调用!$F$4:$F$42,其他调用!$G$4:$G$42,其他调用!$AG64)))</f>
        <v>6</v>
      </c>
      <c r="FG63" s="44">
        <f>IF(AC$4=0,0,求节点(AC$4:AC$9,$B$4:$B$9,求节点(其他调用!$F$4:$F$42,其他调用!$G$4:$G$42,其他调用!$AG64)))</f>
        <v>3.8573559143257787</v>
      </c>
      <c r="FH63" s="44">
        <f>IF(AD$4=0,0,求节点(AD$4:AD$9,$B$4:$B$9,求节点(其他调用!$F$4:$F$42,其他调用!$G$4:$G$42,其他调用!$AG64)))</f>
        <v>0.50489744116864188</v>
      </c>
      <c r="FI63" s="44">
        <f>IF(AE$4=0,0,求节点(AE$4:AE$9,$B$4:$B$9,求节点(其他调用!$F$4:$F$42,其他调用!$G$4:$G$42,其他调用!$AG64)))</f>
        <v>0.50489744116864188</v>
      </c>
      <c r="FJ63" s="44">
        <f>IF(AF$4=0,0,求节点(AF$4:AF$9,$B$4:$B$9,求节点(其他调用!$F$4:$F$42,其他调用!$G$4:$G$42,其他调用!$AG64)))</f>
        <v>0.50489744116864188</v>
      </c>
      <c r="FK63" s="44">
        <f>IF(AG$4=0,0,求节点(AG$4:AG$9,$B$4:$B$9,求节点(其他调用!$F$4:$F$42,其他调用!$G$4:$G$42,其他调用!$AG64)))</f>
        <v>0.50489744116864188</v>
      </c>
      <c r="FL63" s="44">
        <f>IF(AH$4=0,0,求节点(AH$4:AH$9,$B$4:$B$9,求节点(其他调用!$F$4:$F$42,其他调用!$G$4:$G$42,其他调用!$AG64)))</f>
        <v>0.50489744116864188</v>
      </c>
      <c r="FM63" s="44">
        <f>IF(AI$4=0,0,求节点(AI$4:AI$9,$B$4:$B$9,求节点(其他调用!$F$4:$F$42,其他调用!$G$4:$G$42,其他调用!$AG64)))</f>
        <v>0.50489744116864188</v>
      </c>
      <c r="FN63" s="44">
        <f>IF(AJ$4=0,0,求节点(AJ$4:AJ$9,$B$4:$B$9,求节点(其他调用!$F$4:$F$42,其他调用!$G$4:$G$42,其他调用!$AG64)))</f>
        <v>0.50489744116864188</v>
      </c>
      <c r="FO63" s="44">
        <f>IF(AK$4=0,0,求节点(AK$4:AK$9,$B$4:$B$9,求节点(其他调用!$F$4:$F$42,其他调用!$G$4:$G$42,其他调用!$AG64)))</f>
        <v>0.50489744116864188</v>
      </c>
      <c r="FP63" s="44">
        <f>IF(AL$4=0,0,求节点(AL$4:AL$9,$B$4:$B$9,求节点(其他调用!$F$4:$F$42,其他调用!$G$4:$G$42,其他调用!$AG64)))</f>
        <v>0.50489744116864188</v>
      </c>
      <c r="FQ63" s="44">
        <f>IF(AM$4=0,0,求节点(AM$4:AM$9,$B$4:$B$9,求节点(其他调用!$F$4:$F$42,其他调用!$G$4:$G$42,其他调用!$AG64)))</f>
        <v>0.50489744116864188</v>
      </c>
      <c r="FR63" s="44">
        <f>IF(AN$4=0,0,求节点(AN$4:AN$9,$B$4:$B$9,求节点(其他调用!$F$4:$F$42,其他调用!$G$4:$G$42,其他调用!$AG64)))</f>
        <v>0.50489744116864188</v>
      </c>
      <c r="FS63" s="44">
        <f>IF(AO$4=0,0,求节点(AO$4:AO$9,$B$4:$B$9,求节点(其他调用!$F$4:$F$42,其他调用!$G$4:$G$42,其他调用!$AG64)))</f>
        <v>0.50489744116864188</v>
      </c>
      <c r="FT63" s="44">
        <f>IF(AP$4=0,0,求节点(AP$4:AP$9,$B$4:$B$9,求节点(其他调用!$F$4:$F$42,其他调用!$G$4:$G$42,其他调用!$AG64)))</f>
        <v>0.50489744116864188</v>
      </c>
      <c r="FU63" s="44">
        <f>IF(AQ$4=0,0,求节点(AQ$4:AQ$9,$B$4:$B$9,求节点(其他调用!$F$4:$F$42,其他调用!$G$4:$G$42,其他调用!$AG64)))</f>
        <v>0.50489744116864188</v>
      </c>
      <c r="FV63" s="44">
        <f>IF(AR$4=0,0,求节点(AR$4:AR$9,$B$4:$B$9,求节点(其他调用!$F$4:$F$42,其他调用!$G$4:$G$42,其他调用!$AG64)))</f>
        <v>0.50489744116864188</v>
      </c>
      <c r="FW63" s="44">
        <f>IF(AS$4=0,0,求节点(AS$4:AS$9,$B$4:$B$9,求节点(其他调用!$F$4:$F$42,其他调用!$G$4:$G$42,其他调用!$AG64)))</f>
        <v>0.50489744116864188</v>
      </c>
      <c r="FX63" s="44">
        <f>IF(AT$4=0,0,求节点(AT$4:AT$9,$B$4:$B$9,求节点(其他调用!$F$4:$F$42,其他调用!$G$4:$G$42,其他调用!$AG64)))</f>
        <v>0.50489744116864188</v>
      </c>
      <c r="FY63" s="44">
        <f>IF(AU$4=0,0,求节点(AU$4:AU$9,$B$4:$B$9,求节点(其他调用!$F$4:$F$42,其他调用!$G$4:$G$42,其他调用!$AG64)))</f>
        <v>0.50489744116864188</v>
      </c>
      <c r="FZ63" s="44">
        <f>IF(AV$4=0,0,求节点(AV$4:AV$9,$B$4:$B$9,求节点(其他调用!$F$4:$F$42,其他调用!$G$4:$G$42,其他调用!$AG64)))</f>
        <v>0.50489744116864188</v>
      </c>
      <c r="GA63" s="44">
        <f>IF(AW$4=0,0,求节点(AW$4:AW$9,$B$4:$B$9,求节点(其他调用!$F$4:$F$42,其他调用!$G$4:$G$42,其他调用!$AG64)))</f>
        <v>0.50489744116864188</v>
      </c>
      <c r="GB63" s="44">
        <f>IF(AX$4=0,0,求节点(AX$4:AX$9,$B$4:$B$9,求节点(其他调用!$F$4:$F$42,其他调用!$G$4:$G$42,其他调用!$AG64)))</f>
        <v>0.50489744116864188</v>
      </c>
      <c r="GC63" s="44">
        <f>IF(AY$4=0,0,求节点(AY$4:AY$9,$B$4:$B$9,求节点(其他调用!$F$4:$F$42,其他调用!$G$4:$G$42,其他调用!$AG64)))</f>
        <v>0.50489744116864188</v>
      </c>
      <c r="GD63" s="44">
        <f>IF(AZ$4=0,0,求节点(AZ$4:AZ$9,$B$4:$B$9,求节点(其他调用!$F$4:$F$42,其他调用!$G$4:$G$42,其他调用!$AG64)))</f>
        <v>0.50489744116864188</v>
      </c>
      <c r="GF63" s="44">
        <v>60</v>
      </c>
      <c r="GG63" s="44">
        <f>IF(C$23=0,0,求节点(C$23:C$28,$B$23:$B$28,求节点(其他调用!$U$4:$U$20,其他调用!$V$4:$V$20,$GF63)))</f>
        <v>0</v>
      </c>
      <c r="GH63" s="44">
        <f>IF(D$23=0,0,求节点(D$23:D$28,$B$23:$B$28,求节点(其他调用!$U$4:$U$20,其他调用!$V$4:$V$20,$GF63)))</f>
        <v>0</v>
      </c>
      <c r="GI63" s="44">
        <f>IF(E$23=0,0,求节点(E$23:E$28,$B$23:$B$28,求节点(其他调用!$U$4:$U$20,其他调用!$V$4:$V$20,$GF63)))</f>
        <v>0</v>
      </c>
      <c r="GJ63" s="44">
        <f>IF(F$23=0,0,求节点(F$23:F$28,$B$23:$B$28,求节点(其他调用!$U$4:$U$20,其他调用!$V$4:$V$20,$GF63)))</f>
        <v>0</v>
      </c>
      <c r="GK63" s="44">
        <f>IF(G$23=0,0,求节点(G$23:G$28,$B$23:$B$28,求节点(其他调用!$U$4:$U$20,其他调用!$V$4:$V$20,$GF63)))</f>
        <v>0</v>
      </c>
      <c r="GL63" s="44">
        <f>IF(H$23=0,0,求节点(H$23:H$28,$B$23:$B$28,求节点(其他调用!$U$4:$U$20,其他调用!$V$4:$V$20,$GF63)))</f>
        <v>0</v>
      </c>
      <c r="GM63" s="44">
        <f>IF(I$23=0,0,求节点(I$23:I$28,$B$23:$B$28,求节点(其他调用!$U$4:$U$20,其他调用!$V$4:$V$20,$GF63)))</f>
        <v>0</v>
      </c>
      <c r="GN63" s="44">
        <f>IF(J$23=0,0,求节点(J$23:J$28,$B$23:$B$28,求节点(其他调用!$U$4:$U$20,其他调用!$V$4:$V$20,$GF63)))</f>
        <v>0</v>
      </c>
      <c r="GO63" s="44">
        <f>IF(K$23=0,0,求节点(K$23:K$28,$B$23:$B$28,求节点(其他调用!$U$4:$U$20,其他调用!$V$4:$V$20,$GF63)))</f>
        <v>0</v>
      </c>
      <c r="GP63" s="44">
        <f>IF(L$23=0,0,求节点(L$23:L$28,$B$23:$B$28,求节点(其他调用!$U$4:$U$20,其他调用!$V$4:$V$20,$GF63)))</f>
        <v>0</v>
      </c>
      <c r="GQ63" s="44">
        <f>IF(M$23=0,0,求节点(M$23:M$28,$B$23:$B$28,求节点(其他调用!$U$4:$U$20,其他调用!$V$4:$V$20,$GF63)))</f>
        <v>0</v>
      </c>
      <c r="GR63" s="44">
        <f>IF(N$23=0,0,求节点(N$23:N$28,$B$23:$B$28,求节点(其他调用!$U$4:$U$20,其他调用!$V$4:$V$20,$GF63)))</f>
        <v>0</v>
      </c>
      <c r="GS63" s="44">
        <f>IF(O$23=0,0,求节点(O$23:O$28,$B$23:$B$28,求节点(其他调用!$U$4:$U$20,其他调用!$V$4:$V$20,$GF63)))</f>
        <v>0</v>
      </c>
      <c r="GT63" s="44">
        <f>IF(P$23=0,0,求节点(P$23:P$28,$B$23:$B$28,求节点(其他调用!$U$4:$U$20,其他调用!$V$4:$V$20,$GF63)))</f>
        <v>0</v>
      </c>
      <c r="GU63" s="44">
        <f>IF(Q$23=0,0,求节点(Q$23:Q$28,$B$23:$B$28,求节点(其他调用!$U$4:$U$20,其他调用!$V$4:$V$20,$GF63)))</f>
        <v>0</v>
      </c>
      <c r="GV63" s="44">
        <f>IF(R$23=0,0,求节点(R$23:R$28,$B$23:$B$28,求节点(其他调用!$U$4:$U$20,其他调用!$V$4:$V$20,$GF63)))</f>
        <v>0</v>
      </c>
      <c r="GW63" s="44">
        <f>IF(S$23=0,0,求节点(S$23:S$28,$B$23:$B$28,求节点(其他调用!$U$4:$U$20,其他调用!$V$4:$V$20,$GF63)))</f>
        <v>0</v>
      </c>
      <c r="GX63" s="44">
        <f>IF(T$23=0,0,求节点(T$23:T$28,$B$23:$B$28,求节点(其他调用!$U$4:$U$20,其他调用!$V$4:$V$20,$GF63)))</f>
        <v>0</v>
      </c>
      <c r="GY63" s="44">
        <f>IF(U$23=0,0,求节点(U$23:U$28,$B$23:$B$28,求节点(其他调用!$U$4:$U$20,其他调用!$V$4:$V$20,$GF63)))</f>
        <v>0</v>
      </c>
      <c r="GZ63" s="44">
        <f>IF(V$23=0,0,求节点(V$23:V$28,$B$23:$B$28,求节点(其他调用!$U$4:$U$20,其他调用!$V$4:$V$20,$GF63)))</f>
        <v>0</v>
      </c>
      <c r="HC63" s="44">
        <v>60</v>
      </c>
      <c r="HD63" s="44">
        <f>IF(C$4=0,0,求节点(C$4:C$9,$B$4:$B$9,求节点(其他调用!$I$4:$I$42,其他调用!$J$4:$J$42,其他调用!$AH64)))</f>
        <v>5.5366499309898174</v>
      </c>
      <c r="HE63" s="44">
        <f>IF(D$4=0,0,求节点(D$4:D$9,$B$4:$B$9,求节点(其他调用!$I$4:$I$42,其他调用!$J$4:$J$42,其他调用!$AH64)))</f>
        <v>6</v>
      </c>
      <c r="HF63" s="44">
        <f>IF(E$4=0,0,求节点(E$4:E$9,$B$4:$B$9,求节点(其他调用!$I$4:$I$42,其他调用!$J$4:$J$42,其他调用!$AH64)))</f>
        <v>2.1893909425095046</v>
      </c>
      <c r="HG63" s="44">
        <f>IF(F$4=0,0,求节点(F$4:F$9,$B$4:$B$9,求节点(其他调用!$I$4:$I$42,其他调用!$J$4:$J$42,其他调用!$AH64)))</f>
        <v>0</v>
      </c>
      <c r="HH63" s="44">
        <f>IF(G$4=0,0,求节点(G$4:G$9,$B$4:$B$9,求节点(其他调用!$I$4:$I$42,其他调用!$J$4:$J$42,其他调用!$AH64)))</f>
        <v>0</v>
      </c>
      <c r="HI63" s="44">
        <f>IF(H$4=0,0,求节点(H$4:H$9,$B$4:$B$9,求节点(其他调用!$I$4:$I$42,其他调用!$J$4:$J$42,其他调用!$AH64)))</f>
        <v>0</v>
      </c>
      <c r="HJ63" s="44">
        <f>IF(I$4=0,0,求节点(I$4:I$9,$B$4:$B$9,求节点(其他调用!$I$4:$I$42,其他调用!$J$4:$J$42,其他调用!$AH64)))</f>
        <v>0</v>
      </c>
      <c r="HK63" s="44">
        <f>IF(J$4=0,0,求节点(J$4:J$9,$B$4:$B$9,求节点(其他调用!$I$4:$I$42,其他调用!$J$4:$J$42,其他调用!$AH64)))</f>
        <v>0</v>
      </c>
      <c r="HL63" s="44">
        <f>IF(K$4=0,0,求节点(K$4:K$9,$B$4:$B$9,求节点(其他调用!$I$4:$I$42,其他调用!$J$4:$J$42,其他调用!$AH64)))</f>
        <v>0</v>
      </c>
      <c r="HM63" s="44">
        <f>IF(L$4=0,0,求节点(L$4:L$9,$B$4:$B$9,求节点(其他调用!$I$4:$I$42,其他调用!$J$4:$J$42,其他调用!$AH64)))</f>
        <v>0</v>
      </c>
      <c r="HN63" s="44">
        <f>IF(M$4=0,0,求节点(M$4:M$9,$B$4:$B$9,求节点(其他调用!$I$4:$I$42,其他调用!$J$4:$J$42,其他调用!$AH64)))</f>
        <v>0</v>
      </c>
      <c r="HO63" s="44">
        <f>IF(N$4=0,0,求节点(N$4:N$9,$B$4:$B$9,求节点(其他调用!$I$4:$I$42,其他调用!$J$4:$J$42,其他调用!$AH64)))</f>
        <v>0</v>
      </c>
      <c r="HP63" s="44">
        <f>IF(O$4=0,0,求节点(O$4:O$9,$B$4:$B$9,求节点(其他调用!$I$4:$I$42,其他调用!$J$4:$J$42,其他调用!$AH64)))</f>
        <v>0</v>
      </c>
      <c r="HQ63" s="44">
        <f>IF(P$4=0,0,求节点(P$4:P$9,$B$4:$B$9,求节点(其他调用!$I$4:$I$42,其他调用!$J$4:$J$42,其他调用!$AH64)))</f>
        <v>0</v>
      </c>
      <c r="HR63" s="44">
        <f>IF(Q$4=0,0,求节点(Q$4:Q$9,$B$4:$B$9,求节点(其他调用!$I$4:$I$42,其他调用!$J$4:$J$42,其他调用!$AH64)))</f>
        <v>0</v>
      </c>
      <c r="HS63" s="44">
        <f>IF(R$4=0,0,求节点(R$4:R$9,$B$4:$B$9,求节点(其他调用!$I$4:$I$42,其他调用!$J$4:$J$42,其他调用!$AH64)))</f>
        <v>0</v>
      </c>
      <c r="HT63" s="44">
        <f>IF(S$4=0,0,求节点(S$4:S$9,$B$4:$B$9,求节点(其他调用!$I$4:$I$42,其他调用!$J$4:$J$42,其他调用!$AH64)))</f>
        <v>5.2849782130542122</v>
      </c>
      <c r="HU63" s="44">
        <f>IF(T$4=0,0,求节点(T$4:T$9,$B$4:$B$9,求节点(其他调用!$I$4:$I$42,其他调用!$J$4:$J$42,其他调用!$AH64)))</f>
        <v>3.5970891828854747</v>
      </c>
      <c r="HV63" s="44">
        <f>IF(U$4=0,0,求节点(U$4:U$9,$B$4:$B$9,求节点(其他调用!$I$4:$I$42,其他调用!$J$4:$J$42,其他调用!$AH64)))</f>
        <v>6</v>
      </c>
      <c r="HW63" s="44">
        <f>IF(V$4=0,0,求节点(V$4:V$9,$B$4:$B$9,求节点(其他调用!$I$4:$I$42,其他调用!$J$4:$J$42,其他调用!$AH64)))</f>
        <v>0</v>
      </c>
      <c r="HX63" s="44">
        <f>IF(W$4=0,0,求节点(W$4:W$9,$B$4:$B$9,求节点(其他调用!$I$4:$I$42,其他调用!$J$4:$J$42,其他调用!$AH64)))</f>
        <v>4.0685264890927151</v>
      </c>
      <c r="HY63" s="44">
        <f>IF(X$4=0,0,求节点(X$4:X$9,$B$4:$B$9,求节点(其他调用!$I$4:$I$42,其他调用!$J$4:$J$42,其他调用!$AH64)))</f>
        <v>4.0685264890927151</v>
      </c>
      <c r="HZ63" s="44">
        <f>IF(Y$4=0,0,求节点(Y$4:Y$9,$B$4:$B$9,求节点(其他调用!$I$4:$I$42,其他调用!$J$4:$J$42,其他调用!$AH64)))</f>
        <v>6</v>
      </c>
      <c r="IA63" s="44">
        <f>IF(Z$4=0,0,求节点(Z$4:Z$9,$B$4:$B$9,求节点(其他调用!$I$4:$I$42,其他调用!$J$4:$J$42,其他调用!$AH64)))</f>
        <v>0</v>
      </c>
      <c r="IB63" s="44">
        <f>IF(AA$4=0,0,求节点(AA$4:AA$9,$B$4:$B$9,求节点(其他调用!$I$4:$I$42,其他调用!$J$4:$J$42,其他调用!$AH64)))</f>
        <v>4.0685264890927151</v>
      </c>
      <c r="IC63" s="44">
        <f>IF(AB$4=0,0,求节点(AB$4:AB$9,$B$4:$B$9,求节点(其他调用!$I$4:$I$42,其他调用!$J$4:$J$42,其他调用!$AH64)))</f>
        <v>6</v>
      </c>
      <c r="ID63" s="44">
        <f>IF(AC$4=0,0,求节点(AC$4:AC$9,$B$4:$B$9,求节点(其他调用!$I$4:$I$42,其他调用!$J$4:$J$42,其他调用!$AH64)))</f>
        <v>4.4889746004220941</v>
      </c>
      <c r="IE63" s="44">
        <f>IF(AD$4=0,0,求节点(AD$4:AD$9,$B$4:$B$9,求节点(其他调用!$I$4:$I$42,其他调用!$J$4:$J$42,其他调用!$AH64)))</f>
        <v>0.68116469554382952</v>
      </c>
      <c r="IF63" s="44">
        <f>IF(AE$4=0,0,求节点(AE$4:AE$9,$B$4:$B$9,求节点(其他调用!$I$4:$I$42,其他调用!$J$4:$J$42,其他调用!$AH64)))</f>
        <v>0.68116469554382952</v>
      </c>
      <c r="IG63" s="44">
        <f>IF(AF$4=0,0,求节点(AF$4:AF$9,$B$4:$B$9,求节点(其他调用!$I$4:$I$42,其他调用!$J$4:$J$42,其他调用!$AH64)))</f>
        <v>0.68116469554382952</v>
      </c>
      <c r="IH63" s="44">
        <f>IF(AG$4=0,0,求节点(AG$4:AG$9,$B$4:$B$9,求节点(其他调用!$I$4:$I$42,其他调用!$J$4:$J$42,其他调用!$AH64)))</f>
        <v>0.68116469554382952</v>
      </c>
      <c r="II63" s="44">
        <f>IF(AH$4=0,0,求节点(AH$4:AH$9,$B$4:$B$9,求节点(其他调用!$I$4:$I$42,其他调用!$J$4:$J$42,其他调用!$AH64)))</f>
        <v>0.68116469554382952</v>
      </c>
      <c r="IJ63" s="44">
        <f>IF(AI$4=0,0,求节点(AI$4:AI$9,$B$4:$B$9,求节点(其他调用!$I$4:$I$42,其他调用!$J$4:$J$42,其他调用!$AH64)))</f>
        <v>0.68116469554382952</v>
      </c>
      <c r="IK63" s="44">
        <f>IF(AJ$4=0,0,求节点(AJ$4:AJ$9,$B$4:$B$9,求节点(其他调用!$I$4:$I$42,其他调用!$J$4:$J$42,其他调用!$AH64)))</f>
        <v>0.68116469554382952</v>
      </c>
      <c r="IL63" s="44">
        <f>IF(AK$4=0,0,求节点(AK$4:AK$9,$B$4:$B$9,求节点(其他调用!$I$4:$I$42,其他调用!$J$4:$J$42,其他调用!$AH64)))</f>
        <v>0.68116469554382952</v>
      </c>
      <c r="IM63" s="44">
        <f>IF(AL$4=0,0,求节点(AL$4:AL$9,$B$4:$B$9,求节点(其他调用!$I$4:$I$42,其他调用!$J$4:$J$42,其他调用!$AH64)))</f>
        <v>0.68116469554382952</v>
      </c>
      <c r="IN63" s="44">
        <f>IF(AM$4=0,0,求节点(AM$4:AM$9,$B$4:$B$9,求节点(其他调用!$I$4:$I$42,其他调用!$J$4:$J$42,其他调用!$AH64)))</f>
        <v>0.68116469554382952</v>
      </c>
      <c r="IO63" s="44">
        <f>IF(AN$4=0,0,求节点(AN$4:AN$9,$B$4:$B$9,求节点(其他调用!$I$4:$I$42,其他调用!$J$4:$J$42,其他调用!$AH64)))</f>
        <v>0.68116469554382952</v>
      </c>
      <c r="IP63" s="44">
        <f>IF(AO$4=0,0,求节点(AO$4:AO$9,$B$4:$B$9,求节点(其他调用!$I$4:$I$42,其他调用!$J$4:$J$42,其他调用!$AH64)))</f>
        <v>0.68116469554382952</v>
      </c>
      <c r="IQ63" s="44">
        <f>IF(AP$4=0,0,求节点(AP$4:AP$9,$B$4:$B$9,求节点(其他调用!$I$4:$I$42,其他调用!$J$4:$J$42,其他调用!$AH64)))</f>
        <v>0.68116469554382952</v>
      </c>
      <c r="IR63" s="44">
        <f>IF(AQ$4=0,0,求节点(AQ$4:AQ$9,$B$4:$B$9,求节点(其他调用!$I$4:$I$42,其他调用!$J$4:$J$42,其他调用!$AH64)))</f>
        <v>0.68116469554382952</v>
      </c>
      <c r="IS63" s="44">
        <f>IF(AR$4=0,0,求节点(AR$4:AR$9,$B$4:$B$9,求节点(其他调用!$I$4:$I$42,其他调用!$J$4:$J$42,其他调用!$AH64)))</f>
        <v>0.68116469554382952</v>
      </c>
      <c r="IT63" s="44">
        <f>IF(AS$4=0,0,求节点(AS$4:AS$9,$B$4:$B$9,求节点(其他调用!$I$4:$I$42,其他调用!$J$4:$J$42,其他调用!$AH64)))</f>
        <v>0.68116469554382952</v>
      </c>
      <c r="IU63" s="44">
        <f>IF(AT$4=0,0,求节点(AT$4:AT$9,$B$4:$B$9,求节点(其他调用!$I$4:$I$42,其他调用!$J$4:$J$42,其他调用!$AH64)))</f>
        <v>0.68116469554382952</v>
      </c>
      <c r="IV63" s="44">
        <f>IF(AU$4=0,0,求节点(AU$4:AU$9,$B$4:$B$9,求节点(其他调用!$I$4:$I$42,其他调用!$J$4:$J$42,其他调用!$AH64)))</f>
        <v>0.68116469554382952</v>
      </c>
      <c r="IW63" s="44">
        <f>IF(AV$4=0,0,求节点(AV$4:AV$9,$B$4:$B$9,求节点(其他调用!$I$4:$I$42,其他调用!$J$4:$J$42,其他调用!$AH64)))</f>
        <v>0.68116469554382952</v>
      </c>
      <c r="IX63" s="44">
        <f>IF(AW$4=0,0,求节点(AW$4:AW$9,$B$4:$B$9,求节点(其他调用!$I$4:$I$42,其他调用!$J$4:$J$42,其他调用!$AH64)))</f>
        <v>0.68116469554382952</v>
      </c>
      <c r="IY63" s="44">
        <f>IF(AX$4=0,0,求节点(AX$4:AX$9,$B$4:$B$9,求节点(其他调用!$I$4:$I$42,其他调用!$J$4:$J$42,其他调用!$AH64)))</f>
        <v>0.68116469554382952</v>
      </c>
      <c r="IZ63" s="44">
        <f>IF(AY$4=0,0,求节点(AY$4:AY$9,$B$4:$B$9,求节点(其他调用!$I$4:$I$42,其他调用!$J$4:$J$42,其他调用!$AH64)))</f>
        <v>0.68116469554382952</v>
      </c>
      <c r="JA63" s="44">
        <f>IF(AZ$4=0,0,求节点(AZ$4:AZ$9,$B$4:$B$9,求节点(其他调用!$I$4:$I$42,其他调用!$J$4:$J$42,其他调用!$AH64)))</f>
        <v>0.68116469554382952</v>
      </c>
      <c r="JC63" s="44">
        <v>60</v>
      </c>
      <c r="JD63" s="44">
        <f>IF(C$23=0,0,求节点(C$23:C$28,$B$23:$B$28,求节点(其他调用!$W$4:$W$20,其他调用!$X$4:$X$20,$JC63)))</f>
        <v>0</v>
      </c>
      <c r="JE63" s="44">
        <f>IF(D$23=0,0,求节点(D$23:D$28,$B$23:$B$28,求节点(其他调用!$W$4:$W$20,其他调用!$X$4:$X$20,$JC63)))</f>
        <v>0</v>
      </c>
      <c r="JF63" s="44">
        <f>IF(E$23=0,0,求节点(E$23:E$28,$B$23:$B$28,求节点(其他调用!$W$4:$W$20,其他调用!$X$4:$X$20,$JC63)))</f>
        <v>0</v>
      </c>
      <c r="JG63" s="44">
        <f>IF(F$23=0,0,求节点(F$23:F$28,$B$23:$B$28,求节点(其他调用!$W$4:$W$20,其他调用!$X$4:$X$20,$JC63)))</f>
        <v>1.1708036755123663E-3</v>
      </c>
      <c r="JH63" s="44">
        <f>IF(G$23=0,0,求节点(G$23:G$28,$B$23:$B$28,求节点(其他调用!$W$4:$W$20,其他调用!$X$4:$X$20,$JC63)))</f>
        <v>1.7562055132683829E-3</v>
      </c>
      <c r="JI63" s="44">
        <f>IF(H$23=0,0,求节点(H$23:H$28,$B$23:$B$28,求节点(其他调用!$W$4:$W$20,其他调用!$X$4:$X$20,$JC63)))</f>
        <v>1.7562055132683829E-3</v>
      </c>
      <c r="JJ63" s="44">
        <f>IF(I$23=0,0,求节点(I$23:I$28,$B$23:$B$28,求节点(其他调用!$W$4:$W$20,其他调用!$X$4:$X$20,$JC63)))</f>
        <v>2.6609174443460448E-3</v>
      </c>
      <c r="JK63" s="44">
        <f>IF(J$23=0,0,求节点(J$23:J$28,$B$23:$B$28,求节点(其他调用!$W$4:$W$20,其他调用!$X$4:$X$20,$JC63)))</f>
        <v>0</v>
      </c>
      <c r="JL63" s="44">
        <f>IF(K$23=0,0,求节点(K$23:K$28,$B$23:$B$28,求节点(其他调用!$W$4:$W$20,其他调用!$X$4:$X$20,$JC63)))</f>
        <v>1.7562055132683829E-3</v>
      </c>
      <c r="JM63" s="44">
        <f>IF(L$23=0,0,求节点(L$23:L$28,$B$23:$B$28,求节点(其他调用!$W$4:$W$20,其他调用!$X$4:$X$20,$JC63)))</f>
        <v>0</v>
      </c>
      <c r="JN63" s="44">
        <f>IF(M$23=0,0,求节点(M$23:M$28,$B$23:$B$28,求节点(其他调用!$W$4:$W$20,其他调用!$X$4:$X$20,$JC63)))</f>
        <v>0</v>
      </c>
      <c r="JO63" s="44">
        <f>IF(N$23=0,0,求节点(N$23:N$28,$B$23:$B$28,求节点(其他调用!$W$4:$W$20,其他调用!$X$4:$X$20,$JC63)))</f>
        <v>0</v>
      </c>
      <c r="JP63" s="44">
        <f>IF(O$23=0,0,求节点(O$23:O$28,$B$23:$B$28,求节点(其他调用!$W$4:$W$20,其他调用!$X$4:$X$20,$JC63)))</f>
        <v>0</v>
      </c>
      <c r="JQ63" s="44">
        <f>IF(P$23=0,0,求节点(P$23:P$28,$B$23:$B$28,求节点(其他调用!$W$4:$W$20,其他调用!$X$4:$X$20,$JC63)))</f>
        <v>0</v>
      </c>
      <c r="JR63" s="44">
        <f>IF(Q$23=0,0,求节点(Q$23:Q$28,$B$23:$B$28,求节点(其他调用!$W$4:$W$20,其他调用!$X$4:$X$20,$JC63)))</f>
        <v>0</v>
      </c>
      <c r="JS63" s="44">
        <f>IF(R$23=0,0,求节点(R$23:R$28,$B$23:$B$28,求节点(其他调用!$W$4:$W$20,其他调用!$X$4:$X$20,$JC63)))</f>
        <v>0</v>
      </c>
      <c r="JT63" s="44">
        <f>IF(S$23=0,0,求节点(S$23:S$28,$B$23:$B$28,求节点(其他调用!$W$4:$W$20,其他调用!$X$4:$X$20,$JC63)))</f>
        <v>0</v>
      </c>
      <c r="JU63" s="44">
        <f>IF(T$23=0,0,求节点(T$23:T$28,$B$23:$B$28,求节点(其他调用!$W$4:$W$20,其他调用!$X$4:$X$20,$JC63)))</f>
        <v>0</v>
      </c>
      <c r="JV63" s="44">
        <f>IF(U$23=0,0,求节点(U$23:U$28,$B$23:$B$28,求节点(其他调用!$W$4:$W$20,其他调用!$X$4:$X$20,$JC63)))</f>
        <v>0</v>
      </c>
      <c r="JW63" s="44">
        <f>IF(V$23=0,0,求节点(V$23:V$28,$B$23:$B$28,求节点(其他调用!$W$4:$W$20,其他调用!$X$4:$X$20,$JC63)))</f>
        <v>0</v>
      </c>
      <c r="JZ63" s="44">
        <v>60</v>
      </c>
      <c r="KA63" s="44">
        <f>IF(C$4=0,0,求节点(C$4:C$9,$B$4:$B$9,求节点(其他调用!$L$4:$L$42,其他调用!$M$4:$M$42,其他调用!$AI64)))</f>
        <v>6</v>
      </c>
      <c r="KB63" s="44">
        <f>IF(D$4=0,0,求节点(D$4:D$9,$B$4:$B$9,求节点(其他调用!$L$4:$L$42,其他调用!$M$4:$M$42,其他调用!$AI64)))</f>
        <v>6</v>
      </c>
      <c r="KC63" s="44">
        <f>IF(E$4=0,0,求节点(E$4:E$9,$B$4:$B$9,求节点(其他调用!$L$4:$L$42,其他调用!$M$4:$M$42,其他调用!$AI64)))</f>
        <v>3.0359764320837255</v>
      </c>
      <c r="KD63" s="44">
        <f>IF(F$4=0,0,求节点(F$4:F$9,$B$4:$B$9,求节点(其他调用!$L$4:$L$42,其他调用!$M$4:$M$42,其他调用!$AI64)))</f>
        <v>0</v>
      </c>
      <c r="KE63" s="44">
        <f>IF(G$4=0,0,求节点(G$4:G$9,$B$4:$B$9,求节点(其他调用!$L$4:$L$42,其他调用!$M$4:$M$42,其他调用!$AI64)))</f>
        <v>0</v>
      </c>
      <c r="KF63" s="44">
        <f>IF(H$4=0,0,求节点(H$4:H$9,$B$4:$B$9,求节点(其他调用!$L$4:$L$42,其他调用!$M$4:$M$42,其他调用!$AI64)))</f>
        <v>0</v>
      </c>
      <c r="KG63" s="44">
        <f>IF(I$4=0,0,求节点(I$4:I$9,$B$4:$B$9,求节点(其他调用!$L$4:$L$42,其他调用!$M$4:$M$42,其他调用!$AI64)))</f>
        <v>0</v>
      </c>
      <c r="KH63" s="44">
        <f>IF(J$4=0,0,求节点(J$4:J$9,$B$4:$B$9,求节点(其他调用!$L$4:$L$42,其他调用!$M$4:$M$42,其他调用!$AI64)))</f>
        <v>0</v>
      </c>
      <c r="KI63" s="44">
        <f>IF(K$4=0,0,求节点(K$4:K$9,$B$4:$B$9,求节点(其他调用!$L$4:$L$42,其他调用!$M$4:$M$42,其他调用!$AI64)))</f>
        <v>0</v>
      </c>
      <c r="KJ63" s="44">
        <f>IF(L$4=0,0,求节点(L$4:L$9,$B$4:$B$9,求节点(其他调用!$L$4:$L$42,其他调用!$M$4:$M$42,其他调用!$AI64)))</f>
        <v>0</v>
      </c>
      <c r="KK63" s="44">
        <f>IF(M$4=0,0,求节点(M$4:M$9,$B$4:$B$9,求节点(其他调用!$L$4:$L$42,其他调用!$M$4:$M$42,其他调用!$AI64)))</f>
        <v>0</v>
      </c>
      <c r="KL63" s="44">
        <f>IF(N$4=0,0,求节点(N$4:N$9,$B$4:$B$9,求节点(其他调用!$L$4:$L$42,其他调用!$M$4:$M$42,其他调用!$AI64)))</f>
        <v>0</v>
      </c>
      <c r="KM63" s="44">
        <f>IF(O$4=0,0,求节点(O$4:O$9,$B$4:$B$9,求节点(其他调用!$L$4:$L$42,其他调用!$M$4:$M$42,其他调用!$AI64)))</f>
        <v>0</v>
      </c>
      <c r="KN63" s="44">
        <f>IF(P$4=0,0,求节点(P$4:P$9,$B$4:$B$9,求节点(其他调用!$L$4:$L$42,其他调用!$M$4:$M$42,其他调用!$AI64)))</f>
        <v>0</v>
      </c>
      <c r="KO63" s="44">
        <f>IF(Q$4=0,0,求节点(Q$4:Q$9,$B$4:$B$9,求节点(其他调用!$L$4:$L$42,其他调用!$M$4:$M$42,其他调用!$AI64)))</f>
        <v>0</v>
      </c>
      <c r="KP63" s="44">
        <f>IF(R$4=0,0,求节点(R$4:R$9,$B$4:$B$9,求节点(其他调用!$L$4:$L$42,其他调用!$M$4:$M$42,其他调用!$AI64)))</f>
        <v>0</v>
      </c>
      <c r="KQ63" s="44">
        <f>IF(S$4=0,0,求节点(S$4:S$9,$B$4:$B$9,求节点(其他调用!$L$4:$L$42,其他调用!$M$4:$M$42,其他调用!$AI64)))</f>
        <v>6</v>
      </c>
      <c r="KR63" s="44">
        <f>IF(T$4=0,0,求节点(T$4:T$9,$B$4:$B$9,求节点(其他调用!$L$4:$L$42,其他调用!$M$4:$M$42,其他调用!$AI64)))</f>
        <v>4.7385506534938902</v>
      </c>
      <c r="KS63" s="44">
        <f>IF(U$4=0,0,求节点(U$4:U$9,$B$4:$B$9,求节点(其他调用!$L$4:$L$42,其他调用!$M$4:$M$42,其他调用!$AI64)))</f>
        <v>6</v>
      </c>
      <c r="KT63" s="44">
        <f>IF(V$4=0,0,求节点(V$4:V$9,$B$4:$B$9,求节点(其他调用!$L$4:$L$42,其他调用!$M$4:$M$42,其他调用!$AI64)))</f>
        <v>0</v>
      </c>
      <c r="KU63" s="44">
        <f>IF(W$4=0,0,求节点(W$4:W$9,$B$4:$B$9,求节点(其他调用!$L$4:$L$42,其他调用!$M$4:$M$42,其他调用!$AI64)))</f>
        <v>6</v>
      </c>
      <c r="KV63" s="44">
        <f>IF(X$4=0,0,求节点(X$4:X$9,$B$4:$B$9,求节点(其他调用!$L$4:$L$42,其他调用!$M$4:$M$42,其他调用!$AI64)))</f>
        <v>6</v>
      </c>
      <c r="KW63" s="44">
        <f>IF(Y$4=0,0,求节点(Y$4:Y$9,$B$4:$B$9,求节点(其他调用!$L$4:$L$42,其他调用!$M$4:$M$42,其他调用!$AI64)))</f>
        <v>6</v>
      </c>
      <c r="KX63" s="44">
        <f>IF(Z$4=0,0,求节点(Z$4:Z$9,$B$4:$B$9,求节点(其他调用!$L$4:$L$42,其他调用!$M$4:$M$42,其他调用!$AI64)))</f>
        <v>0</v>
      </c>
      <c r="KY63" s="44">
        <f>IF(AA$4=0,0,求节点(AA$4:AA$9,$B$4:$B$9,求节点(其他调用!$L$4:$L$42,其他调用!$M$4:$M$42,其他调用!$AI64)))</f>
        <v>6</v>
      </c>
      <c r="KZ63" s="44">
        <f>IF(AB$4=0,0,求节点(AB$4:AB$9,$B$4:$B$9,求节点(其他调用!$L$4:$L$42,其他调用!$M$4:$M$42,其他调用!$AI64)))</f>
        <v>6</v>
      </c>
      <c r="LA63" s="44">
        <f>IF(AC$4=0,0,求节点(AC$4:AC$9,$B$4:$B$9,求节点(其他调用!$L$4:$L$42,其他调用!$M$4:$M$42,其他调用!$AI64)))</f>
        <v>6</v>
      </c>
      <c r="LB63" s="44">
        <f>IF(AD$4=0,0,求节点(AD$4:AD$9,$B$4:$B$9,求节点(其他调用!$L$4:$L$42,其他调用!$M$4:$M$42,其他调用!$AI64)))</f>
        <v>1.5271560384971863</v>
      </c>
      <c r="LC63" s="44">
        <f>IF(AE$4=0,0,求节点(AE$4:AE$9,$B$4:$B$9,求节点(其他调用!$L$4:$L$42,其他调用!$M$4:$M$42,其他调用!$AI64)))</f>
        <v>1.5271560384971863</v>
      </c>
      <c r="LD63" s="44">
        <f>IF(AF$4=0,0,求节点(AF$4:AF$9,$B$4:$B$9,求节点(其他调用!$L$4:$L$42,其他调用!$M$4:$M$42,其他调用!$AI64)))</f>
        <v>1.5271560384971863</v>
      </c>
      <c r="LE63" s="44">
        <f>IF(AG$4=0,0,求节点(AG$4:AG$9,$B$4:$B$9,求节点(其他调用!$L$4:$L$42,其他调用!$M$4:$M$42,其他调用!$AI64)))</f>
        <v>1.5271560384971863</v>
      </c>
      <c r="LF63" s="44">
        <f>IF(AH$4=0,0,求节点(AH$4:AH$9,$B$4:$B$9,求节点(其他调用!$L$4:$L$42,其他调用!$M$4:$M$42,其他调用!$AI64)))</f>
        <v>1.5271560384971863</v>
      </c>
      <c r="LG63" s="44">
        <f>IF(AI$4=0,0,求节点(AI$4:AI$9,$B$4:$B$9,求节点(其他调用!$L$4:$L$42,其他调用!$M$4:$M$42,其他调用!$AI64)))</f>
        <v>1.5271560384971863</v>
      </c>
      <c r="LH63" s="44">
        <f>IF(AJ$4=0,0,求节点(AJ$4:AJ$9,$B$4:$B$9,求节点(其他调用!$L$4:$L$42,其他调用!$M$4:$M$42,其他调用!$AI64)))</f>
        <v>1.5271560384971863</v>
      </c>
      <c r="LI63" s="44">
        <f>IF(AK$4=0,0,求节点(AK$4:AK$9,$B$4:$B$9,求节点(其他调用!$L$4:$L$42,其他调用!$M$4:$M$42,其他调用!$AI64)))</f>
        <v>1.5271560384971863</v>
      </c>
      <c r="LJ63" s="44">
        <f>IF(AL$4=0,0,求节点(AL$4:AL$9,$B$4:$B$9,求节点(其他调用!$L$4:$L$42,其他调用!$M$4:$M$42,其他调用!$AI64)))</f>
        <v>1.5271560384971863</v>
      </c>
      <c r="LK63" s="44">
        <f>IF(AM$4=0,0,求节点(AM$4:AM$9,$B$4:$B$9,求节点(其他调用!$L$4:$L$42,其他调用!$M$4:$M$42,其他调用!$AI64)))</f>
        <v>1.5271560384971863</v>
      </c>
      <c r="LL63" s="44">
        <f>IF(AN$4=0,0,求节点(AN$4:AN$9,$B$4:$B$9,求节点(其他调用!$L$4:$L$42,其他调用!$M$4:$M$42,其他调用!$AI64)))</f>
        <v>1.5271560384971863</v>
      </c>
      <c r="LM63" s="44">
        <f>IF(AO$4=0,0,求节点(AO$4:AO$9,$B$4:$B$9,求节点(其他调用!$L$4:$L$42,其他调用!$M$4:$M$42,其他调用!$AI64)))</f>
        <v>1.5271560384971863</v>
      </c>
      <c r="LN63" s="44">
        <f>IF(AP$4=0,0,求节点(AP$4:AP$9,$B$4:$B$9,求节点(其他调用!$L$4:$L$42,其他调用!$M$4:$M$42,其他调用!$AI64)))</f>
        <v>1.5271560384971863</v>
      </c>
      <c r="LO63" s="44">
        <f>IF(AQ$4=0,0,求节点(AQ$4:AQ$9,$B$4:$B$9,求节点(其他调用!$L$4:$L$42,其他调用!$M$4:$M$42,其他调用!$AI64)))</f>
        <v>1.5271560384971863</v>
      </c>
      <c r="LP63" s="44">
        <f>IF(AR$4=0,0,求节点(AR$4:AR$9,$B$4:$B$9,求节点(其他调用!$L$4:$L$42,其他调用!$M$4:$M$42,其他调用!$AI64)))</f>
        <v>1.5271560384971863</v>
      </c>
      <c r="LQ63" s="44">
        <f>IF(AS$4=0,0,求节点(AS$4:AS$9,$B$4:$B$9,求节点(其他调用!$L$4:$L$42,其他调用!$M$4:$M$42,其他调用!$AI64)))</f>
        <v>1.5271560384971863</v>
      </c>
      <c r="LR63" s="44">
        <f>IF(AT$4=0,0,求节点(AT$4:AT$9,$B$4:$B$9,求节点(其他调用!$L$4:$L$42,其他调用!$M$4:$M$42,其他调用!$AI64)))</f>
        <v>1.5271560384971863</v>
      </c>
      <c r="LS63" s="44">
        <f>IF(AU$4=0,0,求节点(AU$4:AU$9,$B$4:$B$9,求节点(其他调用!$L$4:$L$42,其他调用!$M$4:$M$42,其他调用!$AI64)))</f>
        <v>1.5271560384971863</v>
      </c>
      <c r="LT63" s="44">
        <f>IF(AV$4=0,0,求节点(AV$4:AV$9,$B$4:$B$9,求节点(其他调用!$L$4:$L$42,其他调用!$M$4:$M$42,其他调用!$AI64)))</f>
        <v>1.5271560384971863</v>
      </c>
      <c r="LU63" s="44">
        <f>IF(AW$4=0,0,求节点(AW$4:AW$9,$B$4:$B$9,求节点(其他调用!$L$4:$L$42,其他调用!$M$4:$M$42,其他调用!$AI64)))</f>
        <v>1.5271560384971863</v>
      </c>
      <c r="LV63" s="44">
        <f>IF(AX$4=0,0,求节点(AX$4:AX$9,$B$4:$B$9,求节点(其他调用!$L$4:$L$42,其他调用!$M$4:$M$42,其他调用!$AI64)))</f>
        <v>1.5271560384971863</v>
      </c>
      <c r="LW63" s="44">
        <f>IF(AY$4=0,0,求节点(AY$4:AY$9,$B$4:$B$9,求节点(其他调用!$L$4:$L$42,其他调用!$M$4:$M$42,其他调用!$AI64)))</f>
        <v>1.5271560384971863</v>
      </c>
      <c r="LX63" s="44">
        <f>IF(AZ$4=0,0,求节点(AZ$4:AZ$9,$B$4:$B$9,求节点(其他调用!$L$4:$L$42,其他调用!$M$4:$M$42,其他调用!$AI64)))</f>
        <v>1.5271560384971863</v>
      </c>
      <c r="LZ63" s="44">
        <v>60</v>
      </c>
      <c r="MA63" s="44">
        <f>IF(C$23=0,0,求节点(C$23:C$28,$B$23:$B$28,求节点(其他调用!$Y$4:$Y$20,其他调用!$Z$4:$Z$20,$LZ63)))</f>
        <v>0</v>
      </c>
      <c r="MB63" s="44">
        <f>IF(D$23=0,0,求节点(D$23:D$28,$B$23:$B$28,求节点(其他调用!$Y$4:$Y$20,其他调用!$Z$4:$Z$20,$LZ63)))</f>
        <v>0</v>
      </c>
      <c r="MC63" s="44">
        <f>IF(E$23=0,0,求节点(E$23:E$28,$B$23:$B$28,求节点(其他调用!$Y$4:$Y$20,其他调用!$Z$4:$Z$20,$LZ63)))</f>
        <v>0</v>
      </c>
      <c r="MD63" s="44">
        <f>IF(F$23=0,0,求节点(F$23:F$28,$B$23:$B$28,求节点(其他调用!$Y$4:$Y$20,其他调用!$Z$4:$Z$20,$LZ63)))</f>
        <v>0</v>
      </c>
      <c r="ME63" s="44">
        <f>IF(G$23=0,0,求节点(G$23:G$28,$B$23:$B$28,求节点(其他调用!$Y$4:$Y$20,其他调用!$Z$4:$Z$20,$LZ63)))</f>
        <v>0</v>
      </c>
      <c r="MF63" s="44">
        <f>IF(H$23=0,0,求节点(H$23:H$28,$B$23:$B$28,求节点(其他调用!$Y$4:$Y$20,其他调用!$Z$4:$Z$20,$LZ63)))</f>
        <v>0</v>
      </c>
      <c r="MG63" s="44">
        <f>IF(I$23=0,0,求节点(I$23:I$28,$B$23:$B$28,求节点(其他调用!$Y$4:$Y$20,其他调用!$Z$4:$Z$20,$LZ63)))</f>
        <v>0</v>
      </c>
      <c r="MH63" s="44">
        <f>IF(J$23=0,0,求节点(J$23:J$28,$B$23:$B$28,求节点(其他调用!$Y$4:$Y$20,其他调用!$Z$4:$Z$20,$LZ63)))</f>
        <v>0</v>
      </c>
      <c r="MI63" s="44">
        <f>IF(K$23=0,0,求节点(K$23:K$28,$B$23:$B$28,求节点(其他调用!$Y$4:$Y$20,其他调用!$Z$4:$Z$20,$LZ63)))</f>
        <v>0</v>
      </c>
      <c r="MJ63" s="44">
        <f>IF(L$23=0,0,求节点(L$23:L$28,$B$23:$B$28,求节点(其他调用!$Y$4:$Y$20,其他调用!$Z$4:$Z$20,$LZ63)))</f>
        <v>0</v>
      </c>
      <c r="MK63" s="44">
        <f>IF(M$23=0,0,求节点(M$23:M$28,$B$23:$B$28,求节点(其他调用!$Y$4:$Y$20,其他调用!$Z$4:$Z$20,$LZ63)))</f>
        <v>0</v>
      </c>
      <c r="ML63" s="44">
        <f>IF(N$23=0,0,求节点(N$23:N$28,$B$23:$B$28,求节点(其他调用!$Y$4:$Y$20,其他调用!$Z$4:$Z$20,$LZ63)))</f>
        <v>0</v>
      </c>
      <c r="MM63" s="44">
        <f>IF(O$23=0,0,求节点(O$23:O$28,$B$23:$B$28,求节点(其他调用!$Y$4:$Y$20,其他调用!$Z$4:$Z$20,$LZ63)))</f>
        <v>0</v>
      </c>
      <c r="MN63" s="44">
        <f>IF(P$23=0,0,求节点(P$23:P$28,$B$23:$B$28,求节点(其他调用!$Y$4:$Y$20,其他调用!$Z$4:$Z$20,$LZ63)))</f>
        <v>0</v>
      </c>
      <c r="MO63" s="44">
        <f>IF(Q$23=0,0,求节点(Q$23:Q$28,$B$23:$B$28,求节点(其他调用!$Y$4:$Y$20,其他调用!$Z$4:$Z$20,$LZ63)))</f>
        <v>0</v>
      </c>
      <c r="MP63" s="44">
        <f>IF(R$23=0,0,求节点(R$23:R$28,$B$23:$B$28,求节点(其他调用!$Y$4:$Y$20,其他调用!$Z$4:$Z$20,$LZ63)))</f>
        <v>0</v>
      </c>
      <c r="MQ63" s="44">
        <f>IF(S$23=0,0,求节点(S$23:S$28,$B$23:$B$28,求节点(其他调用!$Y$4:$Y$20,其他调用!$Z$4:$Z$20,$LZ63)))</f>
        <v>0</v>
      </c>
      <c r="MR63" s="44">
        <f>IF(T$23=0,0,求节点(T$23:T$28,$B$23:$B$28,求节点(其他调用!$Y$4:$Y$20,其他调用!$Z$4:$Z$20,$LZ63)))</f>
        <v>0</v>
      </c>
      <c r="MS63" s="44">
        <f>IF(U$23=0,0,求节点(U$23:U$28,$B$23:$B$28,求节点(其他调用!$Y$4:$Y$20,其他调用!$Z$4:$Z$20,$LZ63)))</f>
        <v>0</v>
      </c>
      <c r="MT63" s="44">
        <f>IF(V$23=0,0,求节点(V$23:V$28,$B$23:$B$28,求节点(其他调用!$Y$4:$Y$20,其他调用!$Z$4:$Z$20,$LZ63)))</f>
        <v>0</v>
      </c>
      <c r="MW63" s="44">
        <v>60</v>
      </c>
      <c r="MX63" s="44">
        <f>IF(C$4=0,0,求节点(C$4:C$9,$B$4:$B$9,求节点(其他调用!$O$4:$O$42,其他调用!$P$4:$P$42,其他调用!$AJ64)))</f>
        <v>6</v>
      </c>
      <c r="MY63" s="44">
        <f>IF(D$4=0,0,求节点(D$4:D$9,$B$4:$B$9,求节点(其他调用!$O$4:$O$42,其他调用!$P$4:$P$42,其他调用!$AJ64)))</f>
        <v>6</v>
      </c>
      <c r="MZ63" s="44">
        <f>IF(E$4=0,0,求节点(E$4:E$9,$B$4:$B$9,求节点(其他调用!$O$4:$O$42,其他调用!$P$4:$P$42,其他调用!$AJ64)))</f>
        <v>3.1111305572474568</v>
      </c>
      <c r="NA63" s="44">
        <f>IF(F$4=0,0,求节点(F$4:F$9,$B$4:$B$9,求节点(其他调用!$O$4:$O$42,其他调用!$P$4:$P$42,其他调用!$AJ64)))</f>
        <v>0</v>
      </c>
      <c r="NB63" s="44">
        <f>IF(G$4=0,0,求节点(G$4:G$9,$B$4:$B$9,求节点(其他调用!$O$4:$O$42,其他调用!$P$4:$P$42,其他调用!$AJ64)))</f>
        <v>0</v>
      </c>
      <c r="NC63" s="44">
        <f>IF(H$4=0,0,求节点(H$4:H$9,$B$4:$B$9,求节点(其他调用!$O$4:$O$42,其他调用!$P$4:$P$42,其他调用!$AJ64)))</f>
        <v>0</v>
      </c>
      <c r="ND63" s="44">
        <f>IF(I$4=0,0,求节点(I$4:I$9,$B$4:$B$9,求节点(其他调用!$O$4:$O$42,其他调用!$P$4:$P$42,其他调用!$AJ64)))</f>
        <v>0</v>
      </c>
      <c r="NE63" s="44">
        <f>IF(J$4=0,0,求节点(J$4:J$9,$B$4:$B$9,求节点(其他调用!$O$4:$O$42,其他调用!$P$4:$P$42,其他调用!$AJ64)))</f>
        <v>0</v>
      </c>
      <c r="NF63" s="44">
        <f>IF(K$4=0,0,求节点(K$4:K$9,$B$4:$B$9,求节点(其他调用!$O$4:$O$42,其他调用!$P$4:$P$42,其他调用!$AJ64)))</f>
        <v>0</v>
      </c>
      <c r="NG63" s="44">
        <f>IF(L$4=0,0,求节点(L$4:L$9,$B$4:$B$9,求节点(其他调用!$O$4:$O$42,其他调用!$P$4:$P$42,其他调用!$AJ64)))</f>
        <v>0</v>
      </c>
      <c r="NH63" s="44">
        <f>IF(M$4=0,0,求节点(M$4:M$9,$B$4:$B$9,求节点(其他调用!$O$4:$O$42,其他调用!$P$4:$P$42,其他调用!$AJ64)))</f>
        <v>0</v>
      </c>
      <c r="NI63" s="44">
        <f>IF(N$4=0,0,求节点(N$4:N$9,$B$4:$B$9,求节点(其他调用!$O$4:$O$42,其他调用!$P$4:$P$42,其他调用!$AJ64)))</f>
        <v>0</v>
      </c>
      <c r="NJ63" s="44">
        <f>IF(O$4=0,0,求节点(O$4:O$9,$B$4:$B$9,求节点(其他调用!$O$4:$O$42,其他调用!$P$4:$P$42,其他调用!$AJ64)))</f>
        <v>0</v>
      </c>
      <c r="NK63" s="44">
        <f>IF(P$4=0,0,求节点(P$4:P$9,$B$4:$B$9,求节点(其他调用!$O$4:$O$42,其他调用!$P$4:$P$42,其他调用!$AJ64)))</f>
        <v>0</v>
      </c>
      <c r="NL63" s="44">
        <f>IF(Q$4=0,0,求节点(Q$4:Q$9,$B$4:$B$9,求节点(其他调用!$O$4:$O$42,其他调用!$P$4:$P$42,其他调用!$AJ64)))</f>
        <v>0</v>
      </c>
      <c r="NM63" s="44">
        <f>IF(R$4=0,0,求节点(R$4:R$9,$B$4:$B$9,求节点(其他调用!$O$4:$O$42,其他调用!$P$4:$P$42,其他调用!$AJ64)))</f>
        <v>0</v>
      </c>
      <c r="NN63" s="44">
        <f>IF(S$4=0,0,求节点(S$4:S$9,$B$4:$B$9,求节点(其他调用!$O$4:$O$42,其他调用!$P$4:$P$42,其他调用!$AJ64)))</f>
        <v>6</v>
      </c>
      <c r="NO63" s="44">
        <f>IF(T$4=0,0,求节点(T$4:T$9,$B$4:$B$9,求节点(其他调用!$O$4:$O$42,其他调用!$P$4:$P$42,其他调用!$AJ64)))</f>
        <v>5.8876957287889606</v>
      </c>
      <c r="NP63" s="44">
        <f>IF(U$4=0,0,求节点(U$4:U$9,$B$4:$B$9,求节点(其他调用!$O$4:$O$42,其他调用!$P$4:$P$42,其他调用!$AJ64)))</f>
        <v>6</v>
      </c>
      <c r="NQ63" s="44">
        <f>IF(V$4=0,0,求节点(V$4:V$9,$B$4:$B$9,求节点(其他调用!$O$4:$O$42,其他调用!$P$4:$P$42,其他调用!$AJ64)))</f>
        <v>0</v>
      </c>
      <c r="NR63" s="44">
        <f>IF(W$4=0,0,求节点(W$4:W$9,$B$4:$B$9,求节点(其他调用!$O$4:$O$42,其他调用!$P$4:$P$42,其他调用!$AJ64)))</f>
        <v>6</v>
      </c>
      <c r="NS63" s="44">
        <f>IF(X$4=0,0,求节点(X$4:X$9,$B$4:$B$9,求节点(其他调用!$O$4:$O$42,其他调用!$P$4:$P$42,其他调用!$AJ64)))</f>
        <v>6</v>
      </c>
      <c r="NT63" s="44">
        <f>IF(Y$4=0,0,求节点(Y$4:Y$9,$B$4:$B$9,求节点(其他调用!$O$4:$O$42,其他调用!$P$4:$P$42,其他调用!$AJ64)))</f>
        <v>6</v>
      </c>
      <c r="NU63" s="44">
        <f>IF(Z$4=0,0,求节点(Z$4:Z$9,$B$4:$B$9,求节点(其他调用!$O$4:$O$42,其他调用!$P$4:$P$42,其他调用!$AJ64)))</f>
        <v>0</v>
      </c>
      <c r="NV63" s="44">
        <f>IF(AA$4=0,0,求节点(AA$4:AA$9,$B$4:$B$9,求节点(其他调用!$O$4:$O$42,其他调用!$P$4:$P$42,其他调用!$AJ64)))</f>
        <v>6</v>
      </c>
      <c r="NW63" s="44">
        <f>IF(AB$4=0,0,求节点(AB$4:AB$9,$B$4:$B$9,求节点(其他调用!$O$4:$O$42,其他调用!$P$4:$P$42,其他调用!$AJ64)))</f>
        <v>6</v>
      </c>
      <c r="NX63" s="44">
        <f>IF(AC$4=0,0,求节点(AC$4:AC$9,$B$4:$B$9,求节点(其他调用!$O$4:$O$42,其他调用!$P$4:$P$42,其他调用!$AJ64)))</f>
        <v>6</v>
      </c>
      <c r="NY63" s="44">
        <f>IF(AD$4=0,0,求节点(AD$4:AD$9,$B$4:$B$9,求节点(其他调用!$O$4:$O$42,其他调用!$P$4:$P$42,其他调用!$AJ64)))</f>
        <v>2.3820473228387469</v>
      </c>
      <c r="NZ63" s="44">
        <f>IF(AE$4=0,0,求节点(AE$4:AE$9,$B$4:$B$9,求节点(其他调用!$O$4:$O$42,其他调用!$P$4:$P$42,其他调用!$AJ64)))</f>
        <v>2.3820473228387469</v>
      </c>
      <c r="OA63" s="44">
        <f>IF(AF$4=0,0,求节点(AF$4:AF$9,$B$4:$B$9,求节点(其他调用!$O$4:$O$42,其他调用!$P$4:$P$42,其他调用!$AJ64)))</f>
        <v>2.3820473228387469</v>
      </c>
      <c r="OB63" s="44">
        <f>IF(AG$4=0,0,求节点(AG$4:AG$9,$B$4:$B$9,求节点(其他调用!$O$4:$O$42,其他调用!$P$4:$P$42,其他调用!$AJ64)))</f>
        <v>2.3820473228387469</v>
      </c>
      <c r="OC63" s="44">
        <f>IF(AH$4=0,0,求节点(AH$4:AH$9,$B$4:$B$9,求节点(其他调用!$O$4:$O$42,其他调用!$P$4:$P$42,其他调用!$AJ64)))</f>
        <v>2.3820473228387469</v>
      </c>
      <c r="OD63" s="44">
        <f>IF(AI$4=0,0,求节点(AI$4:AI$9,$B$4:$B$9,求节点(其他调用!$O$4:$O$42,其他调用!$P$4:$P$42,其他调用!$AJ64)))</f>
        <v>2.3820473228387469</v>
      </c>
      <c r="OE63" s="44">
        <f>IF(AJ$4=0,0,求节点(AJ$4:AJ$9,$B$4:$B$9,求节点(其他调用!$O$4:$O$42,其他调用!$P$4:$P$42,其他调用!$AJ64)))</f>
        <v>2.3820473228387469</v>
      </c>
      <c r="OF63" s="44">
        <f>IF(AK$4=0,0,求节点(AK$4:AK$9,$B$4:$B$9,求节点(其他调用!$O$4:$O$42,其他调用!$P$4:$P$42,其他调用!$AJ64)))</f>
        <v>2.3820473228387469</v>
      </c>
      <c r="OG63" s="44">
        <f>IF(AL$4=0,0,求节点(AL$4:AL$9,$B$4:$B$9,求节点(其他调用!$O$4:$O$42,其他调用!$P$4:$P$42,其他调用!$AJ64)))</f>
        <v>2.3820473228387469</v>
      </c>
      <c r="OH63" s="44">
        <f>IF(AM$4=0,0,求节点(AM$4:AM$9,$B$4:$B$9,求节点(其他调用!$O$4:$O$42,其他调用!$P$4:$P$42,其他调用!$AJ64)))</f>
        <v>2.3820473228387469</v>
      </c>
      <c r="OI63" s="44">
        <f>IF(AN$4=0,0,求节点(AN$4:AN$9,$B$4:$B$9,求节点(其他调用!$O$4:$O$42,其他调用!$P$4:$P$42,其他调用!$AJ64)))</f>
        <v>2.3820473228387469</v>
      </c>
      <c r="OJ63" s="44">
        <f>IF(AO$4=0,0,求节点(AO$4:AO$9,$B$4:$B$9,求节点(其他调用!$O$4:$O$42,其他调用!$P$4:$P$42,其他调用!$AJ64)))</f>
        <v>2.3820473228387469</v>
      </c>
      <c r="OK63" s="44">
        <f>IF(AP$4=0,0,求节点(AP$4:AP$9,$B$4:$B$9,求节点(其他调用!$O$4:$O$42,其他调用!$P$4:$P$42,其他调用!$AJ64)))</f>
        <v>2.3820473228387469</v>
      </c>
      <c r="OL63" s="44">
        <f>IF(AQ$4=0,0,求节点(AQ$4:AQ$9,$B$4:$B$9,求节点(其他调用!$O$4:$O$42,其他调用!$P$4:$P$42,其他调用!$AJ64)))</f>
        <v>2.3820473228387469</v>
      </c>
      <c r="OM63" s="44">
        <f>IF(AR$4=0,0,求节点(AR$4:AR$9,$B$4:$B$9,求节点(其他调用!$O$4:$O$42,其他调用!$P$4:$P$42,其他调用!$AJ64)))</f>
        <v>2.3820473228387469</v>
      </c>
      <c r="ON63" s="44">
        <f>IF(AS$4=0,0,求节点(AS$4:AS$9,$B$4:$B$9,求节点(其他调用!$O$4:$O$42,其他调用!$P$4:$P$42,其他调用!$AJ64)))</f>
        <v>2.3820473228387469</v>
      </c>
      <c r="OO63" s="44">
        <f>IF(AT$4=0,0,求节点(AT$4:AT$9,$B$4:$B$9,求节点(其他调用!$O$4:$O$42,其他调用!$P$4:$P$42,其他调用!$AJ64)))</f>
        <v>2.3820473228387469</v>
      </c>
      <c r="OP63" s="44">
        <f>IF(AU$4=0,0,求节点(AU$4:AU$9,$B$4:$B$9,求节点(其他调用!$O$4:$O$42,其他调用!$P$4:$P$42,其他调用!$AJ64)))</f>
        <v>2.3820473228387469</v>
      </c>
      <c r="OQ63" s="44">
        <f>IF(AV$4=0,0,求节点(AV$4:AV$9,$B$4:$B$9,求节点(其他调用!$O$4:$O$42,其他调用!$P$4:$P$42,其他调用!$AJ64)))</f>
        <v>2.3820473228387469</v>
      </c>
      <c r="OR63" s="44">
        <f>IF(AW$4=0,0,求节点(AW$4:AW$9,$B$4:$B$9,求节点(其他调用!$O$4:$O$42,其他调用!$P$4:$P$42,其他调用!$AJ64)))</f>
        <v>2.3820473228387469</v>
      </c>
      <c r="OS63" s="44">
        <f>IF(AX$4=0,0,求节点(AX$4:AX$9,$B$4:$B$9,求节点(其他调用!$O$4:$O$42,其他调用!$P$4:$P$42,其他调用!$AJ64)))</f>
        <v>2.3820473228387469</v>
      </c>
      <c r="OT63" s="44">
        <f>IF(AY$4=0,0,求节点(AY$4:AY$9,$B$4:$B$9,求节点(其他调用!$O$4:$O$42,其他调用!$P$4:$P$42,其他调用!$AJ64)))</f>
        <v>2.3820473228387469</v>
      </c>
      <c r="OU63" s="44">
        <f>IF(AZ$4=0,0,求节点(AZ$4:AZ$9,$B$4:$B$9,求节点(其他调用!$O$4:$O$42,其他调用!$P$4:$P$42,其他调用!$AJ64)))</f>
        <v>2.3820473228387469</v>
      </c>
      <c r="OW63" s="44">
        <v>60</v>
      </c>
      <c r="OX63" s="44">
        <f>IF(C$23=0,0,求节点(C$23:C$28,$B$23:$B$28,求节点(其他调用!$AA$4:$AA$20,其他调用!$AB$4:$AB$20,$OW63)))</f>
        <v>0</v>
      </c>
      <c r="OY63" s="44">
        <f>IF(D$23=0,0,求节点(D$23:D$28,$B$23:$B$28,求节点(其他调用!$AA$4:$AA$20,其他调用!$AB$4:$AB$20,$OW63)))</f>
        <v>0</v>
      </c>
      <c r="OZ63" s="44">
        <f>IF(E$23=0,0,求节点(E$23:E$28,$B$23:$B$28,求节点(其他调用!$AA$4:$AA$20,其他调用!$AB$4:$AB$20,$OW63)))</f>
        <v>0</v>
      </c>
      <c r="PA63" s="44">
        <f>IF(F$23=0,0,求节点(F$23:F$28,$B$23:$B$28,求节点(其他调用!$AA$4:$AA$20,其他调用!$AB$4:$AB$20,$OW63)))</f>
        <v>9.5888824170775599E-4</v>
      </c>
      <c r="PB63" s="44">
        <f>IF(G$23=0,0,求节点(G$23:G$28,$B$23:$B$28,求节点(其他调用!$AA$4:$AA$20,其他调用!$AB$4:$AB$20,$OW63)))</f>
        <v>1.438332362561523E-3</v>
      </c>
      <c r="PC63" s="44">
        <f>IF(H$23=0,0,求节点(H$23:H$28,$B$23:$B$28,求节点(其他调用!$AA$4:$AA$20,其他调用!$AB$4:$AB$20,$OW63)))</f>
        <v>1.438332362561523E-3</v>
      </c>
      <c r="PD63" s="44">
        <f>IF(I$23=0,0,求节点(I$23:I$28,$B$23:$B$28,求节点(其他调用!$AA$4:$AA$20,其他调用!$AB$4:$AB$20,$OW63)))</f>
        <v>2.1792914584265466E-3</v>
      </c>
      <c r="PE63" s="44">
        <f>IF(J$23=0,0,求节点(J$23:J$28,$B$23:$B$28,求节点(其他调用!$AA$4:$AA$20,其他调用!$AB$4:$AB$20,$OW63)))</f>
        <v>0</v>
      </c>
      <c r="PF63" s="44">
        <f>IF(K$23=0,0,求节点(K$23:K$28,$B$23:$B$28,求节点(其他调用!$AA$4:$AA$20,其他调用!$AB$4:$AB$20,$OW63)))</f>
        <v>1.438332362561523E-3</v>
      </c>
      <c r="PG63" s="44">
        <f>IF(L$23=0,0,求节点(L$23:L$28,$B$23:$B$28,求节点(其他调用!$AA$4:$AA$20,其他调用!$AB$4:$AB$20,$OW63)))</f>
        <v>0</v>
      </c>
      <c r="PH63" s="44">
        <f>IF(M$23=0,0,求节点(M$23:M$28,$B$23:$B$28,求节点(其他调用!$AA$4:$AA$20,其他调用!$AB$4:$AB$20,$OW63)))</f>
        <v>0</v>
      </c>
      <c r="PI63" s="44">
        <f>IF(N$23=0,0,求节点(N$23:N$28,$B$23:$B$28,求节点(其他调用!$AA$4:$AA$20,其他调用!$AB$4:$AB$20,$OW63)))</f>
        <v>0</v>
      </c>
      <c r="PJ63" s="44">
        <f>IF(O$23=0,0,求节点(O$23:O$28,$B$23:$B$28,求节点(其他调用!$AA$4:$AA$20,其他调用!$AB$4:$AB$20,$OW63)))</f>
        <v>0</v>
      </c>
      <c r="PK63" s="44">
        <f>IF(P$23=0,0,求节点(P$23:P$28,$B$23:$B$28,求节点(其他调用!$AA$4:$AA$20,其他调用!$AB$4:$AB$20,$OW63)))</f>
        <v>0</v>
      </c>
      <c r="PL63" s="44">
        <f>IF(Q$23=0,0,求节点(Q$23:Q$28,$B$23:$B$28,求节点(其他调用!$AA$4:$AA$20,其他调用!$AB$4:$AB$20,$OW63)))</f>
        <v>0</v>
      </c>
      <c r="PM63" s="44">
        <f>IF(R$23=0,0,求节点(R$23:R$28,$B$23:$B$28,求节点(其他调用!$AA$4:$AA$20,其他调用!$AB$4:$AB$20,$OW63)))</f>
        <v>0</v>
      </c>
      <c r="PN63" s="44">
        <f>IF(S$23=0,0,求节点(S$23:S$28,$B$23:$B$28,求节点(其他调用!$AA$4:$AA$20,其他调用!$AB$4:$AB$20,$OW63)))</f>
        <v>0</v>
      </c>
      <c r="PO63" s="44">
        <f>IF(T$23=0,0,求节点(T$23:T$28,$B$23:$B$28,求节点(其他调用!$AA$4:$AA$20,其他调用!$AB$4:$AB$20,$OW63)))</f>
        <v>0</v>
      </c>
      <c r="PP63" s="44">
        <f>IF(U$23=0,0,求节点(U$23:U$28,$B$23:$B$28,求节点(其他调用!$AA$4:$AA$20,其他调用!$AB$4:$AB$20,$OW63)))</f>
        <v>0</v>
      </c>
      <c r="PQ63" s="44">
        <f>IF(V$23=0,0,求节点(V$23:V$28,$B$23:$B$28,求节点(其他调用!$AA$4:$AA$20,其他调用!$AB$4:$AB$20,$OW63)))</f>
        <v>0</v>
      </c>
    </row>
    <row r="64" spans="61:433" x14ac:dyDescent="0.2">
      <c r="BI64" s="44">
        <v>61</v>
      </c>
      <c r="BJ64" s="44">
        <f>IF(C$4=0,0,求节点(C$4:C$9,$B$4:$B$9,求节点(其他调用!$C$4:$C$42,其他调用!$D$4:$D$42,其他调用!$AF65)))</f>
        <v>4.2098057613006761</v>
      </c>
      <c r="BK64" s="44">
        <f>IF(D$4=0,0,求节点(D$4:D$9,$B$4:$B$9,求节点(其他调用!$C$4:$C$42,其他调用!$D$4:$D$42,其他调用!$AF65)))</f>
        <v>6</v>
      </c>
      <c r="BL64" s="44">
        <f>IF(E$4=0,0,求节点(E$4:E$9,$B$4:$B$9,求节点(其他调用!$C$4:$C$42,其他调用!$D$4:$D$42,其他调用!$AF65)))</f>
        <v>1.5673234783383005</v>
      </c>
      <c r="BM64" s="44">
        <f>IF(F$4=0,0,求节点(F$4:F$9,$B$4:$B$9,求节点(其他调用!$C$4:$C$42,其他调用!$D$4:$D$42,其他调用!$AF65)))</f>
        <v>0</v>
      </c>
      <c r="BN64" s="44">
        <f>IF(G$4=0,0,求节点(G$4:G$9,$B$4:$B$9,求节点(其他调用!$C$4:$C$42,其他调用!$D$4:$D$42,其他调用!$AF65)))</f>
        <v>0</v>
      </c>
      <c r="BO64" s="44">
        <f>IF(H$4=0,0,求节点(H$4:H$9,$B$4:$B$9,求节点(其他调用!$C$4:$C$42,其他调用!$D$4:$D$42,其他调用!$AF65)))</f>
        <v>0</v>
      </c>
      <c r="BP64" s="44">
        <f>IF(I$4=0,0,求节点(I$4:I$9,$B$4:$B$9,求节点(其他调用!$C$4:$C$42,其他调用!$D$4:$D$42,其他调用!$AF65)))</f>
        <v>0</v>
      </c>
      <c r="BQ64" s="44">
        <f>IF(J$4=0,0,求节点(J$4:J$9,$B$4:$B$9,求节点(其他调用!$C$4:$C$42,其他调用!$D$4:$D$42,其他调用!$AF65)))</f>
        <v>0</v>
      </c>
      <c r="BR64" s="44">
        <f>IF(K$4=0,0,求节点(K$4:K$9,$B$4:$B$9,求节点(其他调用!$C$4:$C$42,其他调用!$D$4:$D$42,其他调用!$AF65)))</f>
        <v>0</v>
      </c>
      <c r="BS64" s="44">
        <f>IF(L$4=0,0,求节点(L$4:L$9,$B$4:$B$9,求节点(其他调用!$C$4:$C$42,其他调用!$D$4:$D$42,其他调用!$AF65)))</f>
        <v>0</v>
      </c>
      <c r="BT64" s="44">
        <f>IF(M$4=0,0,求节点(M$4:M$9,$B$4:$B$9,求节点(其他调用!$C$4:$C$42,其他调用!$D$4:$D$42,其他调用!$AF65)))</f>
        <v>0</v>
      </c>
      <c r="BU64" s="44">
        <f>IF(N$4=0,0,求节点(N$4:N$9,$B$4:$B$9,求节点(其他调用!$C$4:$C$42,其他调用!$D$4:$D$42,其他调用!$AF65)))</f>
        <v>0</v>
      </c>
      <c r="BV64" s="44">
        <f>IF(O$4=0,0,求节点(O$4:O$9,$B$4:$B$9,求节点(其他调用!$C$4:$C$42,其他调用!$D$4:$D$42,其他调用!$AF65)))</f>
        <v>0</v>
      </c>
      <c r="BW64" s="44">
        <f>IF(P$4=0,0,求节点(P$4:P$9,$B$4:$B$9,求节点(其他调用!$C$4:$C$42,其他调用!$D$4:$D$42,其他调用!$AF65)))</f>
        <v>0</v>
      </c>
      <c r="BX64" s="44">
        <f>IF(Q$4=0,0,求节点(Q$4:Q$9,$B$4:$B$9,求节点(其他调用!$C$4:$C$42,其他调用!$D$4:$D$42,其他调用!$AF65)))</f>
        <v>0</v>
      </c>
      <c r="BY64" s="44">
        <f>IF(R$4=0,0,求节点(R$4:R$9,$B$4:$B$9,求节点(其他调用!$C$4:$C$42,其他调用!$D$4:$D$42,其他调用!$AF65)))</f>
        <v>0</v>
      </c>
      <c r="BZ64" s="44">
        <f>IF(S$4=0,0,求节点(S$4:S$9,$B$4:$B$9,求节点(其他调用!$C$4:$C$42,其他调用!$D$4:$D$42,其他调用!$AF65)))</f>
        <v>4.0197101049937709</v>
      </c>
      <c r="CA64" s="44">
        <f>IF(T$4=0,0,求节点(T$4:T$9,$B$4:$B$9,求节点(其他调用!$C$4:$C$42,其他调用!$D$4:$D$42,其他调用!$AF65)))</f>
        <v>3.2941609182955585</v>
      </c>
      <c r="CB64" s="44">
        <f>IF(U$4=0,0,求节点(U$4:U$9,$B$4:$B$9,求节点(其他调用!$C$4:$C$42,其他调用!$D$4:$D$42,其他调用!$AF65)))</f>
        <v>5.5885057393472417</v>
      </c>
      <c r="CC64" s="44">
        <f>IF(V$4=0,0,求节点(V$4:V$9,$B$4:$B$9,求节点(其他调用!$C$4:$C$42,其他调用!$D$4:$D$42,其他调用!$AF65)))</f>
        <v>0</v>
      </c>
      <c r="CD64" s="44">
        <f>IF(W$4=0,0,求节点(W$4:W$9,$B$4:$B$9,求节点(其他调用!$C$4:$C$42,其他调用!$D$4:$D$42,其他调用!$AF65)))</f>
        <v>3.048275857825768</v>
      </c>
      <c r="CE64" s="44">
        <f>IF(X$4=0,0,求节点(X$4:X$9,$B$4:$B$9,求节点(其他调用!$C$4:$C$42,其他调用!$D$4:$D$42,其他调用!$AF65)))</f>
        <v>3.048275857825768</v>
      </c>
      <c r="CF64" s="44">
        <f>IF(Y$4=0,0,求节点(Y$4:Y$9,$B$4:$B$9,求节点(其他调用!$C$4:$C$42,其他调用!$D$4:$D$42,其他调用!$AF65)))</f>
        <v>4.8509283747820691</v>
      </c>
      <c r="CG64" s="44">
        <f>IF(Z$4=0,0,求节点(Z$4:Z$9,$B$4:$B$9,求节点(其他调用!$C$4:$C$42,其他调用!$D$4:$D$42,其他调用!$AF65)))</f>
        <v>0</v>
      </c>
      <c r="CH64" s="44">
        <f>IF(AA$4=0,0,求节点(AA$4:AA$9,$B$4:$B$9,求节点(其他调用!$C$4:$C$42,其他调用!$D$4:$D$42,其他调用!$AF65)))</f>
        <v>3.048275857825768</v>
      </c>
      <c r="CI64" s="44">
        <f>IF(AB$4=0,0,求节点(AB$4:AB$9,$B$4:$B$9,求节点(其他调用!$C$4:$C$42,其他调用!$D$4:$D$42,其他调用!$AF65)))</f>
        <v>6</v>
      </c>
      <c r="CJ64" s="44">
        <f>IF(AC$4=0,0,求节点(AC$4:AC$9,$B$4:$B$9,求节点(其他调用!$C$4:$C$42,其他调用!$D$4:$D$42,其他调用!$AF65)))</f>
        <v>3.7245879485473523</v>
      </c>
      <c r="CK64" s="44">
        <f>IF(AD$4=0,0,求节点(AD$4:AD$9,$B$4:$B$9,求节点(其他调用!$C$4:$C$42,其他调用!$D$4:$D$42,其他调用!$AF65)))</f>
        <v>0.44590465226958242</v>
      </c>
      <c r="CL64" s="44">
        <f>IF(AE$4=0,0,求节点(AE$4:AE$9,$B$4:$B$9,求节点(其他调用!$C$4:$C$42,其他调用!$D$4:$D$42,其他调用!$AF65)))</f>
        <v>0.44590465226958242</v>
      </c>
      <c r="CM64" s="44">
        <f>IF(AF$4=0,0,求节点(AF$4:AF$9,$B$4:$B$9,求节点(其他调用!$C$4:$C$42,其他调用!$D$4:$D$42,其他调用!$AF65)))</f>
        <v>0.44590465226958242</v>
      </c>
      <c r="CN64" s="44">
        <f>IF(AG$4=0,0,求节点(AG$4:AG$9,$B$4:$B$9,求节点(其他调用!$C$4:$C$42,其他调用!$D$4:$D$42,其他调用!$AF65)))</f>
        <v>0.44590465226958242</v>
      </c>
      <c r="CO64" s="44">
        <f>IF(AH$4=0,0,求节点(AH$4:AH$9,$B$4:$B$9,求节点(其他调用!$C$4:$C$42,其他调用!$D$4:$D$42,其他调用!$AF65)))</f>
        <v>0.44590465226958242</v>
      </c>
      <c r="CP64" s="44">
        <f>IF(AI$4=0,0,求节点(AI$4:AI$9,$B$4:$B$9,求节点(其他调用!$C$4:$C$42,其他调用!$D$4:$D$42,其他调用!$AF65)))</f>
        <v>0.44590465226958242</v>
      </c>
      <c r="CQ64" s="44">
        <f>IF(AJ$4=0,0,求节点(AJ$4:AJ$9,$B$4:$B$9,求节点(其他调用!$C$4:$C$42,其他调用!$D$4:$D$42,其他调用!$AF65)))</f>
        <v>0.44590465226958242</v>
      </c>
      <c r="CR64" s="44">
        <f>IF(AK$4=0,0,求节点(AK$4:AK$9,$B$4:$B$9,求节点(其他调用!$C$4:$C$42,其他调用!$D$4:$D$42,其他调用!$AF65)))</f>
        <v>0.44590465226958242</v>
      </c>
      <c r="CS64" s="44">
        <f>IF(AL$4=0,0,求节点(AL$4:AL$9,$B$4:$B$9,求节点(其他调用!$C$4:$C$42,其他调用!$D$4:$D$42,其他调用!$AF65)))</f>
        <v>0.44590465226958242</v>
      </c>
      <c r="CT64" s="44">
        <f>IF(AM$4=0,0,求节点(AM$4:AM$9,$B$4:$B$9,求节点(其他调用!$C$4:$C$42,其他调用!$D$4:$D$42,其他调用!$AF65)))</f>
        <v>0.44590465226958242</v>
      </c>
      <c r="CU64" s="44">
        <f>IF(AN$4=0,0,求节点(AN$4:AN$9,$B$4:$B$9,求节点(其他调用!$C$4:$C$42,其他调用!$D$4:$D$42,其他调用!$AF65)))</f>
        <v>0.44590465226958242</v>
      </c>
      <c r="CV64" s="44">
        <f>IF(AO$4=0,0,求节点(AO$4:AO$9,$B$4:$B$9,求节点(其他调用!$C$4:$C$42,其他调用!$D$4:$D$42,其他调用!$AF65)))</f>
        <v>0.44590465226958242</v>
      </c>
      <c r="CW64" s="44">
        <f>IF(AP$4=0,0,求节点(AP$4:AP$9,$B$4:$B$9,求节点(其他调用!$C$4:$C$42,其他调用!$D$4:$D$42,其他调用!$AF65)))</f>
        <v>0.44590465226958242</v>
      </c>
      <c r="CX64" s="44">
        <f>IF(AQ$4=0,0,求节点(AQ$4:AQ$9,$B$4:$B$9,求节点(其他调用!$C$4:$C$42,其他调用!$D$4:$D$42,其他调用!$AF65)))</f>
        <v>0.44590465226958242</v>
      </c>
      <c r="CY64" s="44">
        <f>IF(AR$4=0,0,求节点(AR$4:AR$9,$B$4:$B$9,求节点(其他调用!$C$4:$C$42,其他调用!$D$4:$D$42,其他调用!$AF65)))</f>
        <v>0.44590465226958242</v>
      </c>
      <c r="CZ64" s="44">
        <f>IF(AS$4=0,0,求节点(AS$4:AS$9,$B$4:$B$9,求节点(其他调用!$C$4:$C$42,其他调用!$D$4:$D$42,其他调用!$AF65)))</f>
        <v>0.44590465226958242</v>
      </c>
      <c r="DA64" s="44">
        <f>IF(AT$4=0,0,求节点(AT$4:AT$9,$B$4:$B$9,求节点(其他调用!$C$4:$C$42,其他调用!$D$4:$D$42,其他调用!$AF65)))</f>
        <v>0.44590465226958242</v>
      </c>
      <c r="DB64" s="44">
        <f>IF(AU$4=0,0,求节点(AU$4:AU$9,$B$4:$B$9,求节点(其他调用!$C$4:$C$42,其他调用!$D$4:$D$42,其他调用!$AF65)))</f>
        <v>0.44590465226958242</v>
      </c>
      <c r="DC64" s="44">
        <f>IF(AV$4=0,0,求节点(AV$4:AV$9,$B$4:$B$9,求节点(其他调用!$C$4:$C$42,其他调用!$D$4:$D$42,其他调用!$AF65)))</f>
        <v>0.44590465226958242</v>
      </c>
      <c r="DD64" s="44">
        <f>IF(AW$4=0,0,求节点(AW$4:AW$9,$B$4:$B$9,求节点(其他调用!$C$4:$C$42,其他调用!$D$4:$D$42,其他调用!$AF65)))</f>
        <v>0.44590465226958242</v>
      </c>
      <c r="DE64" s="44">
        <f>IF(AX$4=0,0,求节点(AX$4:AX$9,$B$4:$B$9,求节点(其他调用!$C$4:$C$42,其他调用!$D$4:$D$42,其他调用!$AF65)))</f>
        <v>0.44590465226958242</v>
      </c>
      <c r="DF64" s="44">
        <f>IF(AY$4=0,0,求节点(AY$4:AY$9,$B$4:$B$9,求节点(其他调用!$C$4:$C$42,其他调用!$D$4:$D$42,其他调用!$AF65)))</f>
        <v>0.44590465226958242</v>
      </c>
      <c r="DG64" s="44">
        <f>IF(AZ$4=0,0,求节点(AZ$4:AZ$9,$B$4:$B$9,求节点(其他调用!$C$4:$C$42,其他调用!$D$4:$D$42,其他调用!$AF65)))</f>
        <v>0.44590465226958242</v>
      </c>
      <c r="DI64" s="44">
        <v>61</v>
      </c>
      <c r="DJ64" s="44">
        <f>IF(C$23=0,0,求节点(C$23:C$28,$B$23:$B$28,求节点(其他调用!$S$4:$S$20,其他调用!$T$4:$T$20,$DI64)))</f>
        <v>0</v>
      </c>
      <c r="DK64" s="44">
        <f>IF(D$23=0,0,求节点(D$23:D$28,$B$23:$B$28,求节点(其他调用!$S$4:$S$20,其他调用!$T$4:$T$20,$DI64)))</f>
        <v>0</v>
      </c>
      <c r="DL64" s="44">
        <f>IF(E$23=0,0,求节点(E$23:E$28,$B$23:$B$28,求节点(其他调用!$S$4:$S$20,其他调用!$T$4:$T$20,$DI64)))</f>
        <v>0</v>
      </c>
      <c r="DM64" s="44">
        <f>IF(F$23=0,0,求节点(F$23:F$28,$B$23:$B$28,求节点(其他调用!$S$4:$S$20,其他调用!$T$4:$T$20,$DI64)))</f>
        <v>1.4559177322575056E-3</v>
      </c>
      <c r="DN64" s="44">
        <f>IF(G$23=0,0,求节点(G$23:G$28,$B$23:$B$28,求节点(其他调用!$S$4:$S$20,其他调用!$T$4:$T$20,$DI64)))</f>
        <v>2.1838765983863695E-3</v>
      </c>
      <c r="DO64" s="44">
        <f>IF(H$23=0,0,求节点(H$23:H$28,$B$23:$B$28,求节点(其他调用!$S$4:$S$20,其他调用!$T$4:$T$20,$DI64)))</f>
        <v>2.1838765983863695E-3</v>
      </c>
      <c r="DP64" s="44">
        <f>IF(I$23=0,0,求节点(I$23:I$28,$B$23:$B$28,求节点(其他调用!$S$4:$S$20,其他调用!$T$4:$T$20,$DI64)))</f>
        <v>3.3089039369490481E-3</v>
      </c>
      <c r="DQ64" s="44">
        <f>IF(J$23=0,0,求节点(J$23:J$28,$B$23:$B$28,求节点(其他调用!$S$4:$S$20,其他调用!$T$4:$T$20,$DI64)))</f>
        <v>0</v>
      </c>
      <c r="DR64" s="44">
        <f>IF(K$23=0,0,求节点(K$23:K$28,$B$23:$B$28,求节点(其他调用!$S$4:$S$20,其他调用!$T$4:$T$20,$DI64)))</f>
        <v>2.1838765983863695E-3</v>
      </c>
      <c r="DS64" s="44">
        <f>IF(L$23=0,0,求节点(L$23:L$28,$B$23:$B$28,求节点(其他调用!$S$4:$S$20,其他调用!$T$4:$T$20,$DI64)))</f>
        <v>0</v>
      </c>
      <c r="DT64" s="44">
        <f>IF(M$23=0,0,求节点(M$23:M$28,$B$23:$B$28,求节点(其他调用!$S$4:$S$20,其他调用!$T$4:$T$20,$DI64)))</f>
        <v>0</v>
      </c>
      <c r="DU64" s="44">
        <f>IF(N$23=0,0,求节点(N$23:N$28,$B$23:$B$28,求节点(其他调用!$S$4:$S$20,其他调用!$T$4:$T$20,$DI64)))</f>
        <v>0</v>
      </c>
      <c r="DV64" s="44">
        <f>IF(O$23=0,0,求节点(O$23:O$28,$B$23:$B$28,求节点(其他调用!$S$4:$S$20,其他调用!$T$4:$T$20,$DI64)))</f>
        <v>0</v>
      </c>
      <c r="DW64" s="44">
        <f>IF(P$23=0,0,求节点(P$23:P$28,$B$23:$B$28,求节点(其他调用!$S$4:$S$20,其他调用!$T$4:$T$20,$DI64)))</f>
        <v>0</v>
      </c>
      <c r="DX64" s="44">
        <f>IF(Q$23=0,0,求节点(Q$23:Q$28,$B$23:$B$28,求节点(其他调用!$S$4:$S$20,其他调用!$T$4:$T$20,$DI64)))</f>
        <v>0</v>
      </c>
      <c r="DY64" s="44">
        <f>IF(R$23=0,0,求节点(R$23:R$28,$B$23:$B$28,求节点(其他调用!$S$4:$S$20,其他调用!$T$4:$T$20,$DI64)))</f>
        <v>0</v>
      </c>
      <c r="DZ64" s="44">
        <f>IF(S$23=0,0,求节点(S$23:S$28,$B$23:$B$28,求节点(其他调用!$S$4:$S$20,其他调用!$T$4:$T$20,$DI64)))</f>
        <v>0</v>
      </c>
      <c r="EA64" s="44">
        <f>IF(T$23=0,0,求节点(T$23:T$28,$B$23:$B$28,求节点(其他调用!$S$4:$S$20,其他调用!$T$4:$T$20,$DI64)))</f>
        <v>0</v>
      </c>
      <c r="EB64" s="44">
        <f>IF(U$23=0,0,求节点(U$23:U$28,$B$23:$B$28,求节点(其他调用!$S$4:$S$20,其他调用!$T$4:$T$20,$DI64)))</f>
        <v>0</v>
      </c>
      <c r="EC64" s="44">
        <f>IF(V$23=0,0,求节点(V$23:V$28,$B$23:$B$28,求节点(其他调用!$S$4:$S$20,其他调用!$T$4:$T$20,$DI64)))</f>
        <v>0</v>
      </c>
      <c r="EF64" s="44">
        <v>61</v>
      </c>
      <c r="EG64" s="44">
        <f>IF(C$4=0,0,求节点(C$4:C$9,$B$4:$B$9,求节点(其他调用!$F$4:$F$42,其他调用!$G$4:$G$42,其他调用!$AG65)))</f>
        <v>4.7378738422779829</v>
      </c>
      <c r="EH64" s="44">
        <f>IF(D$4=0,0,求节点(D$4:D$9,$B$4:$B$9,求节点(其他调用!$F$4:$F$42,其他调用!$G$4:$G$42,其他调用!$AG65)))</f>
        <v>6</v>
      </c>
      <c r="EI64" s="44">
        <f>IF(E$4=0,0,求节点(E$4:E$9,$B$4:$B$9,求节点(其他调用!$F$4:$F$42,其他调用!$G$4:$G$42,其他调用!$AG65)))</f>
        <v>1.8206704267119369</v>
      </c>
      <c r="EJ64" s="44">
        <f>IF(F$4=0,0,求节点(F$4:F$9,$B$4:$B$9,求节点(其他调用!$F$4:$F$42,其他调用!$G$4:$G$42,其他调用!$AG65)))</f>
        <v>0</v>
      </c>
      <c r="EK64" s="44">
        <f>IF(G$4=0,0,求节点(G$4:G$9,$B$4:$B$9,求节点(其他调用!$F$4:$F$42,其他调用!$G$4:$G$42,其他调用!$AG65)))</f>
        <v>0</v>
      </c>
      <c r="EL64" s="44">
        <f>IF(H$4=0,0,求节点(H$4:H$9,$B$4:$B$9,求节点(其他调用!$F$4:$F$42,其他调用!$G$4:$G$42,其他调用!$AG65)))</f>
        <v>0</v>
      </c>
      <c r="EM64" s="44">
        <f>IF(I$4=0,0,求节点(I$4:I$9,$B$4:$B$9,求节点(其他调用!$F$4:$F$42,其他调用!$G$4:$G$42,其他调用!$AG65)))</f>
        <v>0</v>
      </c>
      <c r="EN64" s="44">
        <f>IF(J$4=0,0,求节点(J$4:J$9,$B$4:$B$9,求节点(其他调用!$F$4:$F$42,其他调用!$G$4:$G$42,其他调用!$AG65)))</f>
        <v>0</v>
      </c>
      <c r="EO64" s="44">
        <f>IF(K$4=0,0,求节点(K$4:K$9,$B$4:$B$9,求节点(其他调用!$F$4:$F$42,其他调用!$G$4:$G$42,其他调用!$AG65)))</f>
        <v>0</v>
      </c>
      <c r="EP64" s="44">
        <f>IF(L$4=0,0,求节点(L$4:L$9,$B$4:$B$9,求节点(其他调用!$F$4:$F$42,其他调用!$G$4:$G$42,其他调用!$AG65)))</f>
        <v>0</v>
      </c>
      <c r="EQ64" s="44">
        <f>IF(M$4=0,0,求节点(M$4:M$9,$B$4:$B$9,求节点(其他调用!$F$4:$F$42,其他调用!$G$4:$G$42,其他调用!$AG65)))</f>
        <v>0</v>
      </c>
      <c r="ER64" s="44">
        <f>IF(N$4=0,0,求节点(N$4:N$9,$B$4:$B$9,求节点(其他调用!$F$4:$F$42,其他调用!$G$4:$G$42,其他调用!$AG65)))</f>
        <v>0</v>
      </c>
      <c r="ES64" s="44">
        <f>IF(O$4=0,0,求节点(O$4:O$9,$B$4:$B$9,求节点(其他调用!$F$4:$F$42,其他调用!$G$4:$G$42,其他调用!$AG65)))</f>
        <v>0</v>
      </c>
      <c r="ET64" s="44">
        <f>IF(P$4=0,0,求节点(P$4:P$9,$B$4:$B$9,求节点(其他调用!$F$4:$F$42,其他调用!$G$4:$G$42,其他调用!$AG65)))</f>
        <v>0</v>
      </c>
      <c r="EU64" s="44">
        <f>IF(Q$4=0,0,求节点(Q$4:Q$9,$B$4:$B$9,求节点(其他调用!$F$4:$F$42,其他调用!$G$4:$G$42,其他调用!$AG65)))</f>
        <v>0</v>
      </c>
      <c r="EV64" s="44">
        <f>IF(R$4=0,0,求节点(R$4:R$9,$B$4:$B$9,求节点(其他调用!$F$4:$F$42,其他调用!$G$4:$G$42,其他调用!$AG65)))</f>
        <v>0</v>
      </c>
      <c r="EW64" s="44">
        <f>IF(S$4=0,0,求节点(S$4:S$9,$B$4:$B$9,求节点(其他调用!$F$4:$F$42,其他调用!$G$4:$G$42,其他调用!$AG65)))</f>
        <v>4.5102003075494714</v>
      </c>
      <c r="EX64" s="44">
        <f>IF(T$4=0,0,求节点(T$4:T$9,$B$4:$B$9,求节点(其他调用!$F$4:$F$42,其他调用!$G$4:$G$42,其他调用!$AG65)))</f>
        <v>3.4076603511669479</v>
      </c>
      <c r="EY64" s="44">
        <f>IF(U$4=0,0,求节点(U$4:U$9,$B$4:$B$9,求节点(其他调用!$F$4:$F$42,其他调用!$G$4:$G$42,其他调用!$AG65)))</f>
        <v>6</v>
      </c>
      <c r="EZ64" s="44">
        <f>IF(V$4=0,0,求节点(V$4:V$9,$B$4:$B$9,求节点(其他调用!$F$4:$F$42,其他调用!$G$4:$G$42,其他调用!$AG65)))</f>
        <v>0</v>
      </c>
      <c r="FA64" s="44">
        <f>IF(W$4=0,0,求节点(W$4:W$9,$B$4:$B$9,求节点(其他调用!$F$4:$F$42,其他调用!$G$4:$G$42,其他调用!$AG65)))</f>
        <v>3.4352057426145945</v>
      </c>
      <c r="FB64" s="44">
        <f>IF(X$4=0,0,求节点(X$4:X$9,$B$4:$B$9,求节点(其他调用!$F$4:$F$42,其他调用!$G$4:$G$42,其他调用!$AG65)))</f>
        <v>3.4352057426145945</v>
      </c>
      <c r="FC64" s="44">
        <f>IF(Y$4=0,0,求节点(Y$4:Y$9,$B$4:$B$9,求节点(其他调用!$F$4:$F$42,其他调用!$G$4:$G$42,其他调用!$AG65)))</f>
        <v>5.4383017558347388</v>
      </c>
      <c r="FD64" s="44">
        <f>IF(Z$4=0,0,求节点(Z$4:Z$9,$B$4:$B$9,求节点(其他调用!$F$4:$F$42,其他调用!$G$4:$G$42,其他调用!$AG65)))</f>
        <v>0</v>
      </c>
      <c r="FE64" s="44">
        <f>IF(AA$4=0,0,求节点(AA$4:AA$9,$B$4:$B$9,求节点(其他调用!$F$4:$F$42,其他调用!$G$4:$G$42,其他调用!$AG65)))</f>
        <v>3.4352057426145945</v>
      </c>
      <c r="FF64" s="44">
        <f>IF(AB$4=0,0,求节点(AB$4:AB$9,$B$4:$B$9,求节点(其他调用!$F$4:$F$42,其他调用!$G$4:$G$42,其他调用!$AG65)))</f>
        <v>6</v>
      </c>
      <c r="FG64" s="44">
        <f>IF(AC$4=0,0,求节点(AC$4:AC$9,$B$4:$B$9,求节点(其他调用!$F$4:$F$42,其他调用!$G$4:$G$42,其他调用!$AG65)))</f>
        <v>3.9229672882200202</v>
      </c>
      <c r="FH64" s="44">
        <f>IF(AD$4=0,0,求节点(AD$4:AD$9,$B$4:$B$9,求节点(其他调用!$F$4:$F$42,其他调用!$G$4:$G$42,其他调用!$AG65)))</f>
        <v>0.53405054227120607</v>
      </c>
      <c r="FI64" s="44">
        <f>IF(AE$4=0,0,求节点(AE$4:AE$9,$B$4:$B$9,求节点(其他调用!$F$4:$F$42,其他调用!$G$4:$G$42,其他调用!$AG65)))</f>
        <v>0.53405054227120607</v>
      </c>
      <c r="FJ64" s="44">
        <f>IF(AF$4=0,0,求节点(AF$4:AF$9,$B$4:$B$9,求节点(其他调用!$F$4:$F$42,其他调用!$G$4:$G$42,其他调用!$AG65)))</f>
        <v>0.53405054227120607</v>
      </c>
      <c r="FK64" s="44">
        <f>IF(AG$4=0,0,求节点(AG$4:AG$9,$B$4:$B$9,求节点(其他调用!$F$4:$F$42,其他调用!$G$4:$G$42,其他调用!$AG65)))</f>
        <v>0.53405054227120607</v>
      </c>
      <c r="FL64" s="44">
        <f>IF(AH$4=0,0,求节点(AH$4:AH$9,$B$4:$B$9,求节点(其他调用!$F$4:$F$42,其他调用!$G$4:$G$42,其他调用!$AG65)))</f>
        <v>0.53405054227120607</v>
      </c>
      <c r="FM64" s="44">
        <f>IF(AI$4=0,0,求节点(AI$4:AI$9,$B$4:$B$9,求节点(其他调用!$F$4:$F$42,其他调用!$G$4:$G$42,其他调用!$AG65)))</f>
        <v>0.53405054227120607</v>
      </c>
      <c r="FN64" s="44">
        <f>IF(AJ$4=0,0,求节点(AJ$4:AJ$9,$B$4:$B$9,求节点(其他调用!$F$4:$F$42,其他调用!$G$4:$G$42,其他调用!$AG65)))</f>
        <v>0.53405054227120607</v>
      </c>
      <c r="FO64" s="44">
        <f>IF(AK$4=0,0,求节点(AK$4:AK$9,$B$4:$B$9,求节点(其他调用!$F$4:$F$42,其他调用!$G$4:$G$42,其他调用!$AG65)))</f>
        <v>0.53405054227120607</v>
      </c>
      <c r="FP64" s="44">
        <f>IF(AL$4=0,0,求节点(AL$4:AL$9,$B$4:$B$9,求节点(其他调用!$F$4:$F$42,其他调用!$G$4:$G$42,其他调用!$AG65)))</f>
        <v>0.53405054227120607</v>
      </c>
      <c r="FQ64" s="44">
        <f>IF(AM$4=0,0,求节点(AM$4:AM$9,$B$4:$B$9,求节点(其他调用!$F$4:$F$42,其他调用!$G$4:$G$42,其他调用!$AG65)))</f>
        <v>0.53405054227120607</v>
      </c>
      <c r="FR64" s="44">
        <f>IF(AN$4=0,0,求节点(AN$4:AN$9,$B$4:$B$9,求节点(其他调用!$F$4:$F$42,其他调用!$G$4:$G$42,其他调用!$AG65)))</f>
        <v>0.53405054227120607</v>
      </c>
      <c r="FS64" s="44">
        <f>IF(AO$4=0,0,求节点(AO$4:AO$9,$B$4:$B$9,求节点(其他调用!$F$4:$F$42,其他调用!$G$4:$G$42,其他调用!$AG65)))</f>
        <v>0.53405054227120607</v>
      </c>
      <c r="FT64" s="44">
        <f>IF(AP$4=0,0,求节点(AP$4:AP$9,$B$4:$B$9,求节点(其他调用!$F$4:$F$42,其他调用!$G$4:$G$42,其他调用!$AG65)))</f>
        <v>0.53405054227120607</v>
      </c>
      <c r="FU64" s="44">
        <f>IF(AQ$4=0,0,求节点(AQ$4:AQ$9,$B$4:$B$9,求节点(其他调用!$F$4:$F$42,其他调用!$G$4:$G$42,其他调用!$AG65)))</f>
        <v>0.53405054227120607</v>
      </c>
      <c r="FV64" s="44">
        <f>IF(AR$4=0,0,求节点(AR$4:AR$9,$B$4:$B$9,求节点(其他调用!$F$4:$F$42,其他调用!$G$4:$G$42,其他调用!$AG65)))</f>
        <v>0.53405054227120607</v>
      </c>
      <c r="FW64" s="44">
        <f>IF(AS$4=0,0,求节点(AS$4:AS$9,$B$4:$B$9,求节点(其他调用!$F$4:$F$42,其他调用!$G$4:$G$42,其他调用!$AG65)))</f>
        <v>0.53405054227120607</v>
      </c>
      <c r="FX64" s="44">
        <f>IF(AT$4=0,0,求节点(AT$4:AT$9,$B$4:$B$9,求节点(其他调用!$F$4:$F$42,其他调用!$G$4:$G$42,其他调用!$AG65)))</f>
        <v>0.53405054227120607</v>
      </c>
      <c r="FY64" s="44">
        <f>IF(AU$4=0,0,求节点(AU$4:AU$9,$B$4:$B$9,求节点(其他调用!$F$4:$F$42,其他调用!$G$4:$G$42,其他调用!$AG65)))</f>
        <v>0.53405054227120607</v>
      </c>
      <c r="FZ64" s="44">
        <f>IF(AV$4=0,0,求节点(AV$4:AV$9,$B$4:$B$9,求节点(其他调用!$F$4:$F$42,其他调用!$G$4:$G$42,其他调用!$AG65)))</f>
        <v>0.53405054227120607</v>
      </c>
      <c r="GA64" s="44">
        <f>IF(AW$4=0,0,求节点(AW$4:AW$9,$B$4:$B$9,求节点(其他调用!$F$4:$F$42,其他调用!$G$4:$G$42,其他调用!$AG65)))</f>
        <v>0.53405054227120607</v>
      </c>
      <c r="GB64" s="44">
        <f>IF(AX$4=0,0,求节点(AX$4:AX$9,$B$4:$B$9,求节点(其他调用!$F$4:$F$42,其他调用!$G$4:$G$42,其他调用!$AG65)))</f>
        <v>0.53405054227120607</v>
      </c>
      <c r="GC64" s="44">
        <f>IF(AY$4=0,0,求节点(AY$4:AY$9,$B$4:$B$9,求节点(其他调用!$F$4:$F$42,其他调用!$G$4:$G$42,其他调用!$AG65)))</f>
        <v>0.53405054227120607</v>
      </c>
      <c r="GD64" s="44">
        <f>IF(AZ$4=0,0,求节点(AZ$4:AZ$9,$B$4:$B$9,求节点(其他调用!$F$4:$F$42,其他调用!$G$4:$G$42,其他调用!$AG65)))</f>
        <v>0.53405054227120607</v>
      </c>
      <c r="GF64" s="44">
        <v>61</v>
      </c>
      <c r="GG64" s="44">
        <f>IF(C$23=0,0,求节点(C$23:C$28,$B$23:$B$28,求节点(其他调用!$U$4:$U$20,其他调用!$V$4:$V$20,$GF64)))</f>
        <v>0</v>
      </c>
      <c r="GH64" s="44">
        <f>IF(D$23=0,0,求节点(D$23:D$28,$B$23:$B$28,求节点(其他调用!$U$4:$U$20,其他调用!$V$4:$V$20,$GF64)))</f>
        <v>0</v>
      </c>
      <c r="GI64" s="44">
        <f>IF(E$23=0,0,求节点(E$23:E$28,$B$23:$B$28,求节点(其他调用!$U$4:$U$20,其他调用!$V$4:$V$20,$GF64)))</f>
        <v>0</v>
      </c>
      <c r="GJ64" s="44">
        <f>IF(F$23=0,0,求节点(F$23:F$28,$B$23:$B$28,求节点(其他调用!$U$4:$U$20,其他调用!$V$4:$V$20,$GF64)))</f>
        <v>0</v>
      </c>
      <c r="GK64" s="44">
        <f>IF(G$23=0,0,求节点(G$23:G$28,$B$23:$B$28,求节点(其他调用!$U$4:$U$20,其他调用!$V$4:$V$20,$GF64)))</f>
        <v>0</v>
      </c>
      <c r="GL64" s="44">
        <f>IF(H$23=0,0,求节点(H$23:H$28,$B$23:$B$28,求节点(其他调用!$U$4:$U$20,其他调用!$V$4:$V$20,$GF64)))</f>
        <v>0</v>
      </c>
      <c r="GM64" s="44">
        <f>IF(I$23=0,0,求节点(I$23:I$28,$B$23:$B$28,求节点(其他调用!$U$4:$U$20,其他调用!$V$4:$V$20,$GF64)))</f>
        <v>0</v>
      </c>
      <c r="GN64" s="44">
        <f>IF(J$23=0,0,求节点(J$23:J$28,$B$23:$B$28,求节点(其他调用!$U$4:$U$20,其他调用!$V$4:$V$20,$GF64)))</f>
        <v>0</v>
      </c>
      <c r="GO64" s="44">
        <f>IF(K$23=0,0,求节点(K$23:K$28,$B$23:$B$28,求节点(其他调用!$U$4:$U$20,其他调用!$V$4:$V$20,$GF64)))</f>
        <v>0</v>
      </c>
      <c r="GP64" s="44">
        <f>IF(L$23=0,0,求节点(L$23:L$28,$B$23:$B$28,求节点(其他调用!$U$4:$U$20,其他调用!$V$4:$V$20,$GF64)))</f>
        <v>0</v>
      </c>
      <c r="GQ64" s="44">
        <f>IF(M$23=0,0,求节点(M$23:M$28,$B$23:$B$28,求节点(其他调用!$U$4:$U$20,其他调用!$V$4:$V$20,$GF64)))</f>
        <v>0</v>
      </c>
      <c r="GR64" s="44">
        <f>IF(N$23=0,0,求节点(N$23:N$28,$B$23:$B$28,求节点(其他调用!$U$4:$U$20,其他调用!$V$4:$V$20,$GF64)))</f>
        <v>0</v>
      </c>
      <c r="GS64" s="44">
        <f>IF(O$23=0,0,求节点(O$23:O$28,$B$23:$B$28,求节点(其他调用!$U$4:$U$20,其他调用!$V$4:$V$20,$GF64)))</f>
        <v>0</v>
      </c>
      <c r="GT64" s="44">
        <f>IF(P$23=0,0,求节点(P$23:P$28,$B$23:$B$28,求节点(其他调用!$U$4:$U$20,其他调用!$V$4:$V$20,$GF64)))</f>
        <v>0</v>
      </c>
      <c r="GU64" s="44">
        <f>IF(Q$23=0,0,求节点(Q$23:Q$28,$B$23:$B$28,求节点(其他调用!$U$4:$U$20,其他调用!$V$4:$V$20,$GF64)))</f>
        <v>0</v>
      </c>
      <c r="GV64" s="44">
        <f>IF(R$23=0,0,求节点(R$23:R$28,$B$23:$B$28,求节点(其他调用!$U$4:$U$20,其他调用!$V$4:$V$20,$GF64)))</f>
        <v>0</v>
      </c>
      <c r="GW64" s="44">
        <f>IF(S$23=0,0,求节点(S$23:S$28,$B$23:$B$28,求节点(其他调用!$U$4:$U$20,其他调用!$V$4:$V$20,$GF64)))</f>
        <v>0</v>
      </c>
      <c r="GX64" s="44">
        <f>IF(T$23=0,0,求节点(T$23:T$28,$B$23:$B$28,求节点(其他调用!$U$4:$U$20,其他调用!$V$4:$V$20,$GF64)))</f>
        <v>0</v>
      </c>
      <c r="GY64" s="44">
        <f>IF(U$23=0,0,求节点(U$23:U$28,$B$23:$B$28,求节点(其他调用!$U$4:$U$20,其他调用!$V$4:$V$20,$GF64)))</f>
        <v>0</v>
      </c>
      <c r="GZ64" s="44">
        <f>IF(V$23=0,0,求节点(V$23:V$28,$B$23:$B$28,求节点(其他调用!$U$4:$U$20,其他调用!$V$4:$V$20,$GF64)))</f>
        <v>0</v>
      </c>
      <c r="HC64" s="44">
        <v>61</v>
      </c>
      <c r="HD64" s="44">
        <f>IF(C$4=0,0,求节点(C$4:C$9,$B$4:$B$9,求节点(其他调用!$I$4:$I$42,其他调用!$J$4:$J$42,其他调用!$AH65)))</f>
        <v>5.738940454820245</v>
      </c>
      <c r="HE64" s="44">
        <f>IF(D$4=0,0,求节点(D$4:D$9,$B$4:$B$9,求节点(其他调用!$I$4:$I$42,其他调用!$J$4:$J$42,其他调用!$AH65)))</f>
        <v>6</v>
      </c>
      <c r="HF64" s="44">
        <f>IF(E$4=0,0,求节点(E$4:E$9,$B$4:$B$9,求节点(其他调用!$I$4:$I$42,其他调用!$J$4:$J$42,其他调用!$AH65)))</f>
        <v>2.2764882513809388</v>
      </c>
      <c r="HG64" s="44">
        <f>IF(F$4=0,0,求节点(F$4:F$9,$B$4:$B$9,求节点(其他调用!$I$4:$I$42,其他调用!$J$4:$J$42,其他调用!$AH65)))</f>
        <v>0</v>
      </c>
      <c r="HH64" s="44">
        <f>IF(G$4=0,0,求节点(G$4:G$9,$B$4:$B$9,求节点(其他调用!$I$4:$I$42,其他调用!$J$4:$J$42,其他调用!$AH65)))</f>
        <v>0</v>
      </c>
      <c r="HI64" s="44">
        <f>IF(H$4=0,0,求节点(H$4:H$9,$B$4:$B$9,求节点(其他调用!$I$4:$I$42,其他调用!$J$4:$J$42,其他调用!$AH65)))</f>
        <v>0</v>
      </c>
      <c r="HJ64" s="44">
        <f>IF(I$4=0,0,求节点(I$4:I$9,$B$4:$B$9,求节点(其他调用!$I$4:$I$42,其他调用!$J$4:$J$42,其他调用!$AH65)))</f>
        <v>0</v>
      </c>
      <c r="HK64" s="44">
        <f>IF(J$4=0,0,求节点(J$4:J$9,$B$4:$B$9,求节点(其他调用!$I$4:$I$42,其他调用!$J$4:$J$42,其他调用!$AH65)))</f>
        <v>0</v>
      </c>
      <c r="HL64" s="44">
        <f>IF(K$4=0,0,求节点(K$4:K$9,$B$4:$B$9,求节点(其他调用!$I$4:$I$42,其他调用!$J$4:$J$42,其他调用!$AH65)))</f>
        <v>0</v>
      </c>
      <c r="HM64" s="44">
        <f>IF(L$4=0,0,求节点(L$4:L$9,$B$4:$B$9,求节点(其他调用!$I$4:$I$42,其他调用!$J$4:$J$42,其他调用!$AH65)))</f>
        <v>0</v>
      </c>
      <c r="HN64" s="44">
        <f>IF(M$4=0,0,求节点(M$4:M$9,$B$4:$B$9,求节点(其他调用!$I$4:$I$42,其他调用!$J$4:$J$42,其他调用!$AH65)))</f>
        <v>0</v>
      </c>
      <c r="HO64" s="44">
        <f>IF(N$4=0,0,求节点(N$4:N$9,$B$4:$B$9,求节点(其他调用!$I$4:$I$42,其他调用!$J$4:$J$42,其他调用!$AH65)))</f>
        <v>0</v>
      </c>
      <c r="HP64" s="44">
        <f>IF(O$4=0,0,求节点(O$4:O$9,$B$4:$B$9,求节点(其他调用!$I$4:$I$42,其他调用!$J$4:$J$42,其他调用!$AH65)))</f>
        <v>0</v>
      </c>
      <c r="HQ64" s="44">
        <f>IF(P$4=0,0,求节点(P$4:P$9,$B$4:$B$9,求节点(其他调用!$I$4:$I$42,其他调用!$J$4:$J$42,其他调用!$AH65)))</f>
        <v>0</v>
      </c>
      <c r="HR64" s="44">
        <f>IF(Q$4=0,0,求节点(Q$4:Q$9,$B$4:$B$9,求节点(其他调用!$I$4:$I$42,其他调用!$J$4:$J$42,其他调用!$AH65)))</f>
        <v>0</v>
      </c>
      <c r="HS64" s="44">
        <f>IF(R$4=0,0,求节点(R$4:R$9,$B$4:$B$9,求节点(其他调用!$I$4:$I$42,其他调用!$J$4:$J$42,其他调用!$AH65)))</f>
        <v>0</v>
      </c>
      <c r="HT64" s="44">
        <f>IF(S$4=0,0,求节点(S$4:S$9,$B$4:$B$9,求节点(其他调用!$I$4:$I$42,其他调用!$J$4:$J$42,其他调用!$AH65)))</f>
        <v>5.4728735310689913</v>
      </c>
      <c r="HU64" s="44">
        <f>IF(T$4=0,0,求节点(T$4:T$9,$B$4:$B$9,求节点(其他调用!$I$4:$I$42,其他调用!$J$4:$J$42,其他调用!$AH65)))</f>
        <v>3.6472572327954209</v>
      </c>
      <c r="HV64" s="44">
        <f>IF(U$4=0,0,求节点(U$4:U$9,$B$4:$B$9,求节点(其他调用!$I$4:$I$42,其他调用!$J$4:$J$42,其他调用!$AH65)))</f>
        <v>6</v>
      </c>
      <c r="HW64" s="44">
        <f>IF(V$4=0,0,求节点(V$4:V$9,$B$4:$B$9,求节点(其他调用!$I$4:$I$42,其他调用!$J$4:$J$42,其他调用!$AH65)))</f>
        <v>0</v>
      </c>
      <c r="HX64" s="44">
        <f>IF(W$4=0,0,求节点(W$4:W$9,$B$4:$B$9,求节点(其他调用!$I$4:$I$42,其他调用!$J$4:$J$42,其他调用!$AH65)))</f>
        <v>4.2132420176790983</v>
      </c>
      <c r="HY64" s="44">
        <f>IF(X$4=0,0,求节点(X$4:X$9,$B$4:$B$9,求节点(其他调用!$I$4:$I$42,其他调用!$J$4:$J$42,其他调用!$AH65)))</f>
        <v>4.2132420176790983</v>
      </c>
      <c r="HZ64" s="44">
        <f>IF(Y$4=0,0,求节点(Y$4:Y$9,$B$4:$B$9,求节点(其他调用!$I$4:$I$42,其他调用!$J$4:$J$42,其他调用!$AH65)))</f>
        <v>6</v>
      </c>
      <c r="IA64" s="44">
        <f>IF(Z$4=0,0,求节点(Z$4:Z$9,$B$4:$B$9,求节点(其他调用!$I$4:$I$42,其他调用!$J$4:$J$42,其他调用!$AH65)))</f>
        <v>0</v>
      </c>
      <c r="IB64" s="44">
        <f>IF(AA$4=0,0,求节点(AA$4:AA$9,$B$4:$B$9,求节点(其他调用!$I$4:$I$42,其他调用!$J$4:$J$42,其他调用!$AH65)))</f>
        <v>4.2132420176790983</v>
      </c>
      <c r="IC64" s="44">
        <f>IF(AB$4=0,0,求节点(AB$4:AB$9,$B$4:$B$9,求节点(其他调用!$I$4:$I$42,其他调用!$J$4:$J$42,其他调用!$AH65)))</f>
        <v>6</v>
      </c>
      <c r="ID64" s="44">
        <f>IF(AC$4=0,0,求节点(AC$4:AC$9,$B$4:$B$9,求节点(其他调用!$I$4:$I$42,其他调用!$J$4:$J$42,其他调用!$AH65)))</f>
        <v>4.657739065245865</v>
      </c>
      <c r="IE64" s="44">
        <f>IF(AD$4=0,0,求节点(AD$4:AD$9,$B$4:$B$9,求节点(其他调用!$I$4:$I$42,其他调用!$J$4:$J$42,其他调用!$AH65)))</f>
        <v>0.72012618898114877</v>
      </c>
      <c r="IF64" s="44">
        <f>IF(AE$4=0,0,求节点(AE$4:AE$9,$B$4:$B$9,求节点(其他调用!$I$4:$I$42,其他调用!$J$4:$J$42,其他调用!$AH65)))</f>
        <v>0.72012618898114877</v>
      </c>
      <c r="IG64" s="44">
        <f>IF(AF$4=0,0,求节点(AF$4:AF$9,$B$4:$B$9,求节点(其他调用!$I$4:$I$42,其他调用!$J$4:$J$42,其他调用!$AH65)))</f>
        <v>0.72012618898114877</v>
      </c>
      <c r="IH64" s="44">
        <f>IF(AG$4=0,0,求节点(AG$4:AG$9,$B$4:$B$9,求节点(其他调用!$I$4:$I$42,其他调用!$J$4:$J$42,其他调用!$AH65)))</f>
        <v>0.72012618898114877</v>
      </c>
      <c r="II64" s="44">
        <f>IF(AH$4=0,0,求节点(AH$4:AH$9,$B$4:$B$9,求节点(其他调用!$I$4:$I$42,其他调用!$J$4:$J$42,其他调用!$AH65)))</f>
        <v>0.72012618898114877</v>
      </c>
      <c r="IJ64" s="44">
        <f>IF(AI$4=0,0,求节点(AI$4:AI$9,$B$4:$B$9,求节点(其他调用!$I$4:$I$42,其他调用!$J$4:$J$42,其他调用!$AH65)))</f>
        <v>0.72012618898114877</v>
      </c>
      <c r="IK64" s="44">
        <f>IF(AJ$4=0,0,求节点(AJ$4:AJ$9,$B$4:$B$9,求节点(其他调用!$I$4:$I$42,其他调用!$J$4:$J$42,其他调用!$AH65)))</f>
        <v>0.72012618898114877</v>
      </c>
      <c r="IL64" s="44">
        <f>IF(AK$4=0,0,求节点(AK$4:AK$9,$B$4:$B$9,求节点(其他调用!$I$4:$I$42,其他调用!$J$4:$J$42,其他调用!$AH65)))</f>
        <v>0.72012618898114877</v>
      </c>
      <c r="IM64" s="44">
        <f>IF(AL$4=0,0,求节点(AL$4:AL$9,$B$4:$B$9,求节点(其他调用!$I$4:$I$42,其他调用!$J$4:$J$42,其他调用!$AH65)))</f>
        <v>0.72012618898114877</v>
      </c>
      <c r="IN64" s="44">
        <f>IF(AM$4=0,0,求节点(AM$4:AM$9,$B$4:$B$9,求节点(其他调用!$I$4:$I$42,其他调用!$J$4:$J$42,其他调用!$AH65)))</f>
        <v>0.72012618898114877</v>
      </c>
      <c r="IO64" s="44">
        <f>IF(AN$4=0,0,求节点(AN$4:AN$9,$B$4:$B$9,求节点(其他调用!$I$4:$I$42,其他调用!$J$4:$J$42,其他调用!$AH65)))</f>
        <v>0.72012618898114877</v>
      </c>
      <c r="IP64" s="44">
        <f>IF(AO$4=0,0,求节点(AO$4:AO$9,$B$4:$B$9,求节点(其他调用!$I$4:$I$42,其他调用!$J$4:$J$42,其他调用!$AH65)))</f>
        <v>0.72012618898114877</v>
      </c>
      <c r="IQ64" s="44">
        <f>IF(AP$4=0,0,求节点(AP$4:AP$9,$B$4:$B$9,求节点(其他调用!$I$4:$I$42,其他调用!$J$4:$J$42,其他调用!$AH65)))</f>
        <v>0.72012618898114877</v>
      </c>
      <c r="IR64" s="44">
        <f>IF(AQ$4=0,0,求节点(AQ$4:AQ$9,$B$4:$B$9,求节点(其他调用!$I$4:$I$42,其他调用!$J$4:$J$42,其他调用!$AH65)))</f>
        <v>0.72012618898114877</v>
      </c>
      <c r="IS64" s="44">
        <f>IF(AR$4=0,0,求节点(AR$4:AR$9,$B$4:$B$9,求节点(其他调用!$I$4:$I$42,其他调用!$J$4:$J$42,其他调用!$AH65)))</f>
        <v>0.72012618898114877</v>
      </c>
      <c r="IT64" s="44">
        <f>IF(AS$4=0,0,求节点(AS$4:AS$9,$B$4:$B$9,求节点(其他调用!$I$4:$I$42,其他调用!$J$4:$J$42,其他调用!$AH65)))</f>
        <v>0.72012618898114877</v>
      </c>
      <c r="IU64" s="44">
        <f>IF(AT$4=0,0,求节点(AT$4:AT$9,$B$4:$B$9,求节点(其他调用!$I$4:$I$42,其他调用!$J$4:$J$42,其他调用!$AH65)))</f>
        <v>0.72012618898114877</v>
      </c>
      <c r="IV64" s="44">
        <f>IF(AU$4=0,0,求节点(AU$4:AU$9,$B$4:$B$9,求节点(其他调用!$I$4:$I$42,其他调用!$J$4:$J$42,其他调用!$AH65)))</f>
        <v>0.72012618898114877</v>
      </c>
      <c r="IW64" s="44">
        <f>IF(AV$4=0,0,求节点(AV$4:AV$9,$B$4:$B$9,求节点(其他调用!$I$4:$I$42,其他调用!$J$4:$J$42,其他调用!$AH65)))</f>
        <v>0.72012618898114877</v>
      </c>
      <c r="IX64" s="44">
        <f>IF(AW$4=0,0,求节点(AW$4:AW$9,$B$4:$B$9,求节点(其他调用!$I$4:$I$42,其他调用!$J$4:$J$42,其他调用!$AH65)))</f>
        <v>0.72012618898114877</v>
      </c>
      <c r="IY64" s="44">
        <f>IF(AX$4=0,0,求节点(AX$4:AX$9,$B$4:$B$9,求节点(其他调用!$I$4:$I$42,其他调用!$J$4:$J$42,其他调用!$AH65)))</f>
        <v>0.72012618898114877</v>
      </c>
      <c r="IZ64" s="44">
        <f>IF(AY$4=0,0,求节点(AY$4:AY$9,$B$4:$B$9,求节点(其他调用!$I$4:$I$42,其他调用!$J$4:$J$42,其他调用!$AH65)))</f>
        <v>0.72012618898114877</v>
      </c>
      <c r="JA64" s="44">
        <f>IF(AZ$4=0,0,求节点(AZ$4:AZ$9,$B$4:$B$9,求节点(其他调用!$I$4:$I$42,其他调用!$J$4:$J$42,其他调用!$AH65)))</f>
        <v>0.72012618898114877</v>
      </c>
      <c r="JC64" s="44">
        <v>61</v>
      </c>
      <c r="JD64" s="44">
        <f>IF(C$23=0,0,求节点(C$23:C$28,$B$23:$B$28,求节点(其他调用!$W$4:$W$20,其他调用!$X$4:$X$20,$JC64)))</f>
        <v>0</v>
      </c>
      <c r="JE64" s="44">
        <f>IF(D$23=0,0,求节点(D$23:D$28,$B$23:$B$28,求节点(其他调用!$W$4:$W$20,其他调用!$X$4:$X$20,$JC64)))</f>
        <v>0</v>
      </c>
      <c r="JF64" s="44">
        <f>IF(E$23=0,0,求节点(E$23:E$28,$B$23:$B$28,求节点(其他调用!$W$4:$W$20,其他调用!$X$4:$X$20,$JC64)))</f>
        <v>0</v>
      </c>
      <c r="JG64" s="44">
        <f>IF(F$23=0,0,求节点(F$23:F$28,$B$23:$B$28,求节点(其他调用!$W$4:$W$20,其他调用!$X$4:$X$20,$JC64)))</f>
        <v>1.2643707280671768E-3</v>
      </c>
      <c r="JH64" s="44">
        <f>IF(G$23=0,0,求节点(G$23:G$28,$B$23:$B$28,求节点(其他调用!$W$4:$W$20,其他调用!$X$4:$X$20,$JC64)))</f>
        <v>1.8965560921009317E-3</v>
      </c>
      <c r="JI64" s="44">
        <f>IF(H$23=0,0,求节点(H$23:H$28,$B$23:$B$28,求节点(其他调用!$W$4:$W$20,其他调用!$X$4:$X$20,$JC64)))</f>
        <v>1.8965560921009317E-3</v>
      </c>
      <c r="JJ64" s="44">
        <f>IF(I$23=0,0,求节点(I$23:I$28,$B$23:$B$28,求节点(其他调用!$W$4:$W$20,其他调用!$X$4:$X$20,$JC64)))</f>
        <v>2.873569836516543E-3</v>
      </c>
      <c r="JK64" s="44">
        <f>IF(J$23=0,0,求节点(J$23:J$28,$B$23:$B$28,求节点(其他调用!$W$4:$W$20,其他调用!$X$4:$X$20,$JC64)))</f>
        <v>0</v>
      </c>
      <c r="JL64" s="44">
        <f>IF(K$23=0,0,求节点(K$23:K$28,$B$23:$B$28,求节点(其他调用!$W$4:$W$20,其他调用!$X$4:$X$20,$JC64)))</f>
        <v>1.8965560921009317E-3</v>
      </c>
      <c r="JM64" s="44">
        <f>IF(L$23=0,0,求节点(L$23:L$28,$B$23:$B$28,求节点(其他调用!$W$4:$W$20,其他调用!$X$4:$X$20,$JC64)))</f>
        <v>0</v>
      </c>
      <c r="JN64" s="44">
        <f>IF(M$23=0,0,求节点(M$23:M$28,$B$23:$B$28,求节点(其他调用!$W$4:$W$20,其他调用!$X$4:$X$20,$JC64)))</f>
        <v>0</v>
      </c>
      <c r="JO64" s="44">
        <f>IF(N$23=0,0,求节点(N$23:N$28,$B$23:$B$28,求节点(其他调用!$W$4:$W$20,其他调用!$X$4:$X$20,$JC64)))</f>
        <v>0</v>
      </c>
      <c r="JP64" s="44">
        <f>IF(O$23=0,0,求节点(O$23:O$28,$B$23:$B$28,求节点(其他调用!$W$4:$W$20,其他调用!$X$4:$X$20,$JC64)))</f>
        <v>0</v>
      </c>
      <c r="JQ64" s="44">
        <f>IF(P$23=0,0,求节点(P$23:P$28,$B$23:$B$28,求节点(其他调用!$W$4:$W$20,其他调用!$X$4:$X$20,$JC64)))</f>
        <v>0</v>
      </c>
      <c r="JR64" s="44">
        <f>IF(Q$23=0,0,求节点(Q$23:Q$28,$B$23:$B$28,求节点(其他调用!$W$4:$W$20,其他调用!$X$4:$X$20,$JC64)))</f>
        <v>0</v>
      </c>
      <c r="JS64" s="44">
        <f>IF(R$23=0,0,求节点(R$23:R$28,$B$23:$B$28,求节点(其他调用!$W$4:$W$20,其他调用!$X$4:$X$20,$JC64)))</f>
        <v>0</v>
      </c>
      <c r="JT64" s="44">
        <f>IF(S$23=0,0,求节点(S$23:S$28,$B$23:$B$28,求节点(其他调用!$W$4:$W$20,其他调用!$X$4:$X$20,$JC64)))</f>
        <v>0</v>
      </c>
      <c r="JU64" s="44">
        <f>IF(T$23=0,0,求节点(T$23:T$28,$B$23:$B$28,求节点(其他调用!$W$4:$W$20,其他调用!$X$4:$X$20,$JC64)))</f>
        <v>0</v>
      </c>
      <c r="JV64" s="44">
        <f>IF(U$23=0,0,求节点(U$23:U$28,$B$23:$B$28,求节点(其他调用!$W$4:$W$20,其他调用!$X$4:$X$20,$JC64)))</f>
        <v>0</v>
      </c>
      <c r="JW64" s="44">
        <f>IF(V$23=0,0,求节点(V$23:V$28,$B$23:$B$28,求节点(其他调用!$W$4:$W$20,其他调用!$X$4:$X$20,$JC64)))</f>
        <v>0</v>
      </c>
      <c r="JZ64" s="44">
        <v>61</v>
      </c>
      <c r="KA64" s="44">
        <f>IF(C$4=0,0,求节点(C$4:C$9,$B$4:$B$9,求节点(其他调用!$L$4:$L$42,其他调用!$M$4:$M$42,其他调用!$AI65)))</f>
        <v>6</v>
      </c>
      <c r="KB64" s="44">
        <f>IF(D$4=0,0,求节点(D$4:D$9,$B$4:$B$9,求节点(其他调用!$L$4:$L$42,其他调用!$M$4:$M$42,其他调用!$AI65)))</f>
        <v>6</v>
      </c>
      <c r="KC64" s="44">
        <f>IF(E$4=0,0,求节点(E$4:E$9,$B$4:$B$9,求节点(其他调用!$L$4:$L$42,其他调用!$M$4:$M$42,其他调用!$AI65)))</f>
        <v>3.0467671799439771</v>
      </c>
      <c r="KD64" s="44">
        <f>IF(F$4=0,0,求节点(F$4:F$9,$B$4:$B$9,求节点(其他调用!$L$4:$L$42,其他调用!$M$4:$M$42,其他调用!$AI65)))</f>
        <v>0</v>
      </c>
      <c r="KE64" s="44">
        <f>IF(G$4=0,0,求节点(G$4:G$9,$B$4:$B$9,求节点(其他调用!$L$4:$L$42,其他调用!$M$4:$M$42,其他调用!$AI65)))</f>
        <v>0</v>
      </c>
      <c r="KF64" s="44">
        <f>IF(H$4=0,0,求节点(H$4:H$9,$B$4:$B$9,求节点(其他调用!$L$4:$L$42,其他调用!$M$4:$M$42,其他调用!$AI65)))</f>
        <v>0</v>
      </c>
      <c r="KG64" s="44">
        <f>IF(I$4=0,0,求节点(I$4:I$9,$B$4:$B$9,求节点(其他调用!$L$4:$L$42,其他调用!$M$4:$M$42,其他调用!$AI65)))</f>
        <v>0</v>
      </c>
      <c r="KH64" s="44">
        <f>IF(J$4=0,0,求节点(J$4:J$9,$B$4:$B$9,求节点(其他调用!$L$4:$L$42,其他调用!$M$4:$M$42,其他调用!$AI65)))</f>
        <v>0</v>
      </c>
      <c r="KI64" s="44">
        <f>IF(K$4=0,0,求节点(K$4:K$9,$B$4:$B$9,求节点(其他调用!$L$4:$L$42,其他调用!$M$4:$M$42,其他调用!$AI65)))</f>
        <v>0</v>
      </c>
      <c r="KJ64" s="44">
        <f>IF(L$4=0,0,求节点(L$4:L$9,$B$4:$B$9,求节点(其他调用!$L$4:$L$42,其他调用!$M$4:$M$42,其他调用!$AI65)))</f>
        <v>0</v>
      </c>
      <c r="KK64" s="44">
        <f>IF(M$4=0,0,求节点(M$4:M$9,$B$4:$B$9,求节点(其他调用!$L$4:$L$42,其他调用!$M$4:$M$42,其他调用!$AI65)))</f>
        <v>0</v>
      </c>
      <c r="KL64" s="44">
        <f>IF(N$4=0,0,求节点(N$4:N$9,$B$4:$B$9,求节点(其他调用!$L$4:$L$42,其他调用!$M$4:$M$42,其他调用!$AI65)))</f>
        <v>0</v>
      </c>
      <c r="KM64" s="44">
        <f>IF(O$4=0,0,求节点(O$4:O$9,$B$4:$B$9,求节点(其他调用!$L$4:$L$42,其他调用!$M$4:$M$42,其他调用!$AI65)))</f>
        <v>0</v>
      </c>
      <c r="KN64" s="44">
        <f>IF(P$4=0,0,求节点(P$4:P$9,$B$4:$B$9,求节点(其他调用!$L$4:$L$42,其他调用!$M$4:$M$42,其他调用!$AI65)))</f>
        <v>0</v>
      </c>
      <c r="KO64" s="44">
        <f>IF(Q$4=0,0,求节点(Q$4:Q$9,$B$4:$B$9,求节点(其他调用!$L$4:$L$42,其他调用!$M$4:$M$42,其他调用!$AI65)))</f>
        <v>0</v>
      </c>
      <c r="KP64" s="44">
        <f>IF(R$4=0,0,求节点(R$4:R$9,$B$4:$B$9,求节点(其他调用!$L$4:$L$42,其他调用!$M$4:$M$42,其他调用!$AI65)))</f>
        <v>0</v>
      </c>
      <c r="KQ64" s="44">
        <f>IF(S$4=0,0,求节点(S$4:S$9,$B$4:$B$9,求节点(其他调用!$L$4:$L$42,其他调用!$M$4:$M$42,其他调用!$AI65)))</f>
        <v>6</v>
      </c>
      <c r="KR64" s="44">
        <f>IF(T$4=0,0,求节点(T$4:T$9,$B$4:$B$9,求节点(其他调用!$L$4:$L$42,其他调用!$M$4:$M$42,其他调用!$AI65)))</f>
        <v>4.9231554476569626</v>
      </c>
      <c r="KS64" s="44">
        <f>IF(U$4=0,0,求节点(U$4:U$9,$B$4:$B$9,求节点(其他调用!$L$4:$L$42,其他调用!$M$4:$M$42,其他调用!$AI65)))</f>
        <v>6</v>
      </c>
      <c r="KT64" s="44">
        <f>IF(V$4=0,0,求节点(V$4:V$9,$B$4:$B$9,求节点(其他调用!$L$4:$L$42,其他调用!$M$4:$M$42,其他调用!$AI65)))</f>
        <v>0</v>
      </c>
      <c r="KU64" s="44">
        <f>IF(W$4=0,0,求节点(W$4:W$9,$B$4:$B$9,求节点(其他调用!$L$4:$L$42,其他调用!$M$4:$M$42,其他调用!$AI65)))</f>
        <v>6</v>
      </c>
      <c r="KV64" s="44">
        <f>IF(X$4=0,0,求节点(X$4:X$9,$B$4:$B$9,求节点(其他调用!$L$4:$L$42,其他调用!$M$4:$M$42,其他调用!$AI65)))</f>
        <v>6</v>
      </c>
      <c r="KW64" s="44">
        <f>IF(Y$4=0,0,求节点(Y$4:Y$9,$B$4:$B$9,求节点(其他调用!$L$4:$L$42,其他调用!$M$4:$M$42,其他调用!$AI65)))</f>
        <v>6</v>
      </c>
      <c r="KX64" s="44">
        <f>IF(Z$4=0,0,求节点(Z$4:Z$9,$B$4:$B$9,求节点(其他调用!$L$4:$L$42,其他调用!$M$4:$M$42,其他调用!$AI65)))</f>
        <v>0</v>
      </c>
      <c r="KY64" s="44">
        <f>IF(AA$4=0,0,求节点(AA$4:AA$9,$B$4:$B$9,求节点(其他调用!$L$4:$L$42,其他调用!$M$4:$M$42,其他调用!$AI65)))</f>
        <v>6</v>
      </c>
      <c r="KZ64" s="44">
        <f>IF(AB$4=0,0,求节点(AB$4:AB$9,$B$4:$B$9,求节点(其他调用!$L$4:$L$42,其他调用!$M$4:$M$42,其他调用!$AI65)))</f>
        <v>6</v>
      </c>
      <c r="LA64" s="44">
        <f>IF(AC$4=0,0,求节点(AC$4:AC$9,$B$4:$B$9,求节点(其他调用!$L$4:$L$42,其他调用!$M$4:$M$42,其他调用!$AI65)))</f>
        <v>6</v>
      </c>
      <c r="LB64" s="44">
        <f>IF(AD$4=0,0,求节点(AD$4:AD$9,$B$4:$B$9,求节点(其他调用!$L$4:$L$42,其他调用!$M$4:$M$42,其他调用!$AI65)))</f>
        <v>1.6615930583746552</v>
      </c>
      <c r="LC64" s="44">
        <f>IF(AE$4=0,0,求节点(AE$4:AE$9,$B$4:$B$9,求节点(其他调用!$L$4:$L$42,其他调用!$M$4:$M$42,其他调用!$AI65)))</f>
        <v>1.6615930583746552</v>
      </c>
      <c r="LD64" s="44">
        <f>IF(AF$4=0,0,求节点(AF$4:AF$9,$B$4:$B$9,求节点(其他调用!$L$4:$L$42,其他调用!$M$4:$M$42,其他调用!$AI65)))</f>
        <v>1.6615930583746552</v>
      </c>
      <c r="LE64" s="44">
        <f>IF(AG$4=0,0,求节点(AG$4:AG$9,$B$4:$B$9,求节点(其他调用!$L$4:$L$42,其他调用!$M$4:$M$42,其他调用!$AI65)))</f>
        <v>1.6615930583746552</v>
      </c>
      <c r="LF64" s="44">
        <f>IF(AH$4=0,0,求节点(AH$4:AH$9,$B$4:$B$9,求节点(其他调用!$L$4:$L$42,其他调用!$M$4:$M$42,其他调用!$AI65)))</f>
        <v>1.6615930583746552</v>
      </c>
      <c r="LG64" s="44">
        <f>IF(AI$4=0,0,求节点(AI$4:AI$9,$B$4:$B$9,求节点(其他调用!$L$4:$L$42,其他调用!$M$4:$M$42,其他调用!$AI65)))</f>
        <v>1.6615930583746552</v>
      </c>
      <c r="LH64" s="44">
        <f>IF(AJ$4=0,0,求节点(AJ$4:AJ$9,$B$4:$B$9,求节点(其他调用!$L$4:$L$42,其他调用!$M$4:$M$42,其他调用!$AI65)))</f>
        <v>1.6615930583746552</v>
      </c>
      <c r="LI64" s="44">
        <f>IF(AK$4=0,0,求节点(AK$4:AK$9,$B$4:$B$9,求节点(其他调用!$L$4:$L$42,其他调用!$M$4:$M$42,其他调用!$AI65)))</f>
        <v>1.6615930583746552</v>
      </c>
      <c r="LJ64" s="44">
        <f>IF(AL$4=0,0,求节点(AL$4:AL$9,$B$4:$B$9,求节点(其他调用!$L$4:$L$42,其他调用!$M$4:$M$42,其他调用!$AI65)))</f>
        <v>1.6615930583746552</v>
      </c>
      <c r="LK64" s="44">
        <f>IF(AM$4=0,0,求节点(AM$4:AM$9,$B$4:$B$9,求节点(其他调用!$L$4:$L$42,其他调用!$M$4:$M$42,其他调用!$AI65)))</f>
        <v>1.6615930583746552</v>
      </c>
      <c r="LL64" s="44">
        <f>IF(AN$4=0,0,求节点(AN$4:AN$9,$B$4:$B$9,求节点(其他调用!$L$4:$L$42,其他调用!$M$4:$M$42,其他调用!$AI65)))</f>
        <v>1.6615930583746552</v>
      </c>
      <c r="LM64" s="44">
        <f>IF(AO$4=0,0,求节点(AO$4:AO$9,$B$4:$B$9,求节点(其他调用!$L$4:$L$42,其他调用!$M$4:$M$42,其他调用!$AI65)))</f>
        <v>1.6615930583746552</v>
      </c>
      <c r="LN64" s="44">
        <f>IF(AP$4=0,0,求节点(AP$4:AP$9,$B$4:$B$9,求节点(其他调用!$L$4:$L$42,其他调用!$M$4:$M$42,其他调用!$AI65)))</f>
        <v>1.6615930583746552</v>
      </c>
      <c r="LO64" s="44">
        <f>IF(AQ$4=0,0,求节点(AQ$4:AQ$9,$B$4:$B$9,求节点(其他调用!$L$4:$L$42,其他调用!$M$4:$M$42,其他调用!$AI65)))</f>
        <v>1.6615930583746552</v>
      </c>
      <c r="LP64" s="44">
        <f>IF(AR$4=0,0,求节点(AR$4:AR$9,$B$4:$B$9,求节点(其他调用!$L$4:$L$42,其他调用!$M$4:$M$42,其他调用!$AI65)))</f>
        <v>1.6615930583746552</v>
      </c>
      <c r="LQ64" s="44">
        <f>IF(AS$4=0,0,求节点(AS$4:AS$9,$B$4:$B$9,求节点(其他调用!$L$4:$L$42,其他调用!$M$4:$M$42,其他调用!$AI65)))</f>
        <v>1.6615930583746552</v>
      </c>
      <c r="LR64" s="44">
        <f>IF(AT$4=0,0,求节点(AT$4:AT$9,$B$4:$B$9,求节点(其他调用!$L$4:$L$42,其他调用!$M$4:$M$42,其他调用!$AI65)))</f>
        <v>1.6615930583746552</v>
      </c>
      <c r="LS64" s="44">
        <f>IF(AU$4=0,0,求节点(AU$4:AU$9,$B$4:$B$9,求节点(其他调用!$L$4:$L$42,其他调用!$M$4:$M$42,其他调用!$AI65)))</f>
        <v>1.6615930583746552</v>
      </c>
      <c r="LT64" s="44">
        <f>IF(AV$4=0,0,求节点(AV$4:AV$9,$B$4:$B$9,求节点(其他调用!$L$4:$L$42,其他调用!$M$4:$M$42,其他调用!$AI65)))</f>
        <v>1.6615930583746552</v>
      </c>
      <c r="LU64" s="44">
        <f>IF(AW$4=0,0,求节点(AW$4:AW$9,$B$4:$B$9,求节点(其他调用!$L$4:$L$42,其他调用!$M$4:$M$42,其他调用!$AI65)))</f>
        <v>1.6615930583746552</v>
      </c>
      <c r="LV64" s="44">
        <f>IF(AX$4=0,0,求节点(AX$4:AX$9,$B$4:$B$9,求节点(其他调用!$L$4:$L$42,其他调用!$M$4:$M$42,其他调用!$AI65)))</f>
        <v>1.6615930583746552</v>
      </c>
      <c r="LW64" s="44">
        <f>IF(AY$4=0,0,求节点(AY$4:AY$9,$B$4:$B$9,求节点(其他调用!$L$4:$L$42,其他调用!$M$4:$M$42,其他调用!$AI65)))</f>
        <v>1.6615930583746552</v>
      </c>
      <c r="LX64" s="44">
        <f>IF(AZ$4=0,0,求节点(AZ$4:AZ$9,$B$4:$B$9,求节点(其他调用!$L$4:$L$42,其他调用!$M$4:$M$42,其他调用!$AI65)))</f>
        <v>1.6615930583746552</v>
      </c>
      <c r="LZ64" s="44">
        <v>61</v>
      </c>
      <c r="MA64" s="44">
        <f>IF(C$23=0,0,求节点(C$23:C$28,$B$23:$B$28,求节点(其他调用!$Y$4:$Y$20,其他调用!$Z$4:$Z$20,$LZ64)))</f>
        <v>0</v>
      </c>
      <c r="MB64" s="44">
        <f>IF(D$23=0,0,求节点(D$23:D$28,$B$23:$B$28,求节点(其他调用!$Y$4:$Y$20,其他调用!$Z$4:$Z$20,$LZ64)))</f>
        <v>0</v>
      </c>
      <c r="MC64" s="44">
        <f>IF(E$23=0,0,求节点(E$23:E$28,$B$23:$B$28,求节点(其他调用!$Y$4:$Y$20,其他调用!$Z$4:$Z$20,$LZ64)))</f>
        <v>0</v>
      </c>
      <c r="MD64" s="44">
        <f>IF(F$23=0,0,求节点(F$23:F$28,$B$23:$B$28,求节点(其他调用!$Y$4:$Y$20,其他调用!$Z$4:$Z$20,$LZ64)))</f>
        <v>0</v>
      </c>
      <c r="ME64" s="44">
        <f>IF(G$23=0,0,求节点(G$23:G$28,$B$23:$B$28,求节点(其他调用!$Y$4:$Y$20,其他调用!$Z$4:$Z$20,$LZ64)))</f>
        <v>0</v>
      </c>
      <c r="MF64" s="44">
        <f>IF(H$23=0,0,求节点(H$23:H$28,$B$23:$B$28,求节点(其他调用!$Y$4:$Y$20,其他调用!$Z$4:$Z$20,$LZ64)))</f>
        <v>0</v>
      </c>
      <c r="MG64" s="44">
        <f>IF(I$23=0,0,求节点(I$23:I$28,$B$23:$B$28,求节点(其他调用!$Y$4:$Y$20,其他调用!$Z$4:$Z$20,$LZ64)))</f>
        <v>0</v>
      </c>
      <c r="MH64" s="44">
        <f>IF(J$23=0,0,求节点(J$23:J$28,$B$23:$B$28,求节点(其他调用!$Y$4:$Y$20,其他调用!$Z$4:$Z$20,$LZ64)))</f>
        <v>0</v>
      </c>
      <c r="MI64" s="44">
        <f>IF(K$23=0,0,求节点(K$23:K$28,$B$23:$B$28,求节点(其他调用!$Y$4:$Y$20,其他调用!$Z$4:$Z$20,$LZ64)))</f>
        <v>0</v>
      </c>
      <c r="MJ64" s="44">
        <f>IF(L$23=0,0,求节点(L$23:L$28,$B$23:$B$28,求节点(其他调用!$Y$4:$Y$20,其他调用!$Z$4:$Z$20,$LZ64)))</f>
        <v>0</v>
      </c>
      <c r="MK64" s="44">
        <f>IF(M$23=0,0,求节点(M$23:M$28,$B$23:$B$28,求节点(其他调用!$Y$4:$Y$20,其他调用!$Z$4:$Z$20,$LZ64)))</f>
        <v>0</v>
      </c>
      <c r="ML64" s="44">
        <f>IF(N$23=0,0,求节点(N$23:N$28,$B$23:$B$28,求节点(其他调用!$Y$4:$Y$20,其他调用!$Z$4:$Z$20,$LZ64)))</f>
        <v>0</v>
      </c>
      <c r="MM64" s="44">
        <f>IF(O$23=0,0,求节点(O$23:O$28,$B$23:$B$28,求节点(其他调用!$Y$4:$Y$20,其他调用!$Z$4:$Z$20,$LZ64)))</f>
        <v>0</v>
      </c>
      <c r="MN64" s="44">
        <f>IF(P$23=0,0,求节点(P$23:P$28,$B$23:$B$28,求节点(其他调用!$Y$4:$Y$20,其他调用!$Z$4:$Z$20,$LZ64)))</f>
        <v>0</v>
      </c>
      <c r="MO64" s="44">
        <f>IF(Q$23=0,0,求节点(Q$23:Q$28,$B$23:$B$28,求节点(其他调用!$Y$4:$Y$20,其他调用!$Z$4:$Z$20,$LZ64)))</f>
        <v>0</v>
      </c>
      <c r="MP64" s="44">
        <f>IF(R$23=0,0,求节点(R$23:R$28,$B$23:$B$28,求节点(其他调用!$Y$4:$Y$20,其他调用!$Z$4:$Z$20,$LZ64)))</f>
        <v>0</v>
      </c>
      <c r="MQ64" s="44">
        <f>IF(S$23=0,0,求节点(S$23:S$28,$B$23:$B$28,求节点(其他调用!$Y$4:$Y$20,其他调用!$Z$4:$Z$20,$LZ64)))</f>
        <v>0</v>
      </c>
      <c r="MR64" s="44">
        <f>IF(T$23=0,0,求节点(T$23:T$28,$B$23:$B$28,求节点(其他调用!$Y$4:$Y$20,其他调用!$Z$4:$Z$20,$LZ64)))</f>
        <v>0</v>
      </c>
      <c r="MS64" s="44">
        <f>IF(U$23=0,0,求节点(U$23:U$28,$B$23:$B$28,求节点(其他调用!$Y$4:$Y$20,其他调用!$Z$4:$Z$20,$LZ64)))</f>
        <v>0</v>
      </c>
      <c r="MT64" s="44">
        <f>IF(V$23=0,0,求节点(V$23:V$28,$B$23:$B$28,求节点(其他调用!$Y$4:$Y$20,其他调用!$Z$4:$Z$20,$LZ64)))</f>
        <v>0</v>
      </c>
      <c r="MW64" s="44">
        <v>61</v>
      </c>
      <c r="MX64" s="44">
        <f>IF(C$4=0,0,求节点(C$4:C$9,$B$4:$B$9,求节点(其他调用!$O$4:$O$42,其他调用!$P$4:$P$42,其他调用!$AJ65)))</f>
        <v>6</v>
      </c>
      <c r="MY64" s="44">
        <f>IF(D$4=0,0,求节点(D$4:D$9,$B$4:$B$9,求节点(其他调用!$O$4:$O$42,其他调用!$P$4:$P$42,其他调用!$AJ65)))</f>
        <v>6</v>
      </c>
      <c r="MZ64" s="44">
        <f>IF(E$4=0,0,求节点(E$4:E$9,$B$4:$B$9,求节点(其他调用!$O$4:$O$42,其他调用!$P$4:$P$42,其他调用!$AJ65)))</f>
        <v>3.1239613877870935</v>
      </c>
      <c r="NA64" s="44">
        <f>IF(F$4=0,0,求节点(F$4:F$9,$B$4:$B$9,求节点(其他调用!$O$4:$O$42,其他调用!$P$4:$P$42,其他调用!$AJ65)))</f>
        <v>0</v>
      </c>
      <c r="NB64" s="44">
        <f>IF(G$4=0,0,求节点(G$4:G$9,$B$4:$B$9,求节点(其他调用!$O$4:$O$42,其他调用!$P$4:$P$42,其他调用!$AJ65)))</f>
        <v>0</v>
      </c>
      <c r="NC64" s="44">
        <f>IF(H$4=0,0,求节点(H$4:H$9,$B$4:$B$9,求节点(其他调用!$O$4:$O$42,其他调用!$P$4:$P$42,其他调用!$AJ65)))</f>
        <v>0</v>
      </c>
      <c r="ND64" s="44">
        <f>IF(I$4=0,0,求节点(I$4:I$9,$B$4:$B$9,求节点(其他调用!$O$4:$O$42,其他调用!$P$4:$P$42,其他调用!$AJ65)))</f>
        <v>0</v>
      </c>
      <c r="NE64" s="44">
        <f>IF(J$4=0,0,求节点(J$4:J$9,$B$4:$B$9,求节点(其他调用!$O$4:$O$42,其他调用!$P$4:$P$42,其他调用!$AJ65)))</f>
        <v>0</v>
      </c>
      <c r="NF64" s="44">
        <f>IF(K$4=0,0,求节点(K$4:K$9,$B$4:$B$9,求节点(其他调用!$O$4:$O$42,其他调用!$P$4:$P$42,其他调用!$AJ65)))</f>
        <v>0</v>
      </c>
      <c r="NG64" s="44">
        <f>IF(L$4=0,0,求节点(L$4:L$9,$B$4:$B$9,求节点(其他调用!$O$4:$O$42,其他调用!$P$4:$P$42,其他调用!$AJ65)))</f>
        <v>0</v>
      </c>
      <c r="NH64" s="44">
        <f>IF(M$4=0,0,求节点(M$4:M$9,$B$4:$B$9,求节点(其他调用!$O$4:$O$42,其他调用!$P$4:$P$42,其他调用!$AJ65)))</f>
        <v>0</v>
      </c>
      <c r="NI64" s="44">
        <f>IF(N$4=0,0,求节点(N$4:N$9,$B$4:$B$9,求节点(其他调用!$O$4:$O$42,其他调用!$P$4:$P$42,其他调用!$AJ65)))</f>
        <v>0</v>
      </c>
      <c r="NJ64" s="44">
        <f>IF(O$4=0,0,求节点(O$4:O$9,$B$4:$B$9,求节点(其他调用!$O$4:$O$42,其他调用!$P$4:$P$42,其他调用!$AJ65)))</f>
        <v>0</v>
      </c>
      <c r="NK64" s="44">
        <f>IF(P$4=0,0,求节点(P$4:P$9,$B$4:$B$9,求节点(其他调用!$O$4:$O$42,其他调用!$P$4:$P$42,其他调用!$AJ65)))</f>
        <v>0</v>
      </c>
      <c r="NL64" s="44">
        <f>IF(Q$4=0,0,求节点(Q$4:Q$9,$B$4:$B$9,求节点(其他调用!$O$4:$O$42,其他调用!$P$4:$P$42,其他调用!$AJ65)))</f>
        <v>0</v>
      </c>
      <c r="NM64" s="44">
        <f>IF(R$4=0,0,求节点(R$4:R$9,$B$4:$B$9,求节点(其他调用!$O$4:$O$42,其他调用!$P$4:$P$42,其他调用!$AJ65)))</f>
        <v>0</v>
      </c>
      <c r="NN64" s="44">
        <f>IF(S$4=0,0,求节点(S$4:S$9,$B$4:$B$9,求节点(其他调用!$O$4:$O$42,其他调用!$P$4:$P$42,其他调用!$AJ65)))</f>
        <v>6</v>
      </c>
      <c r="NO64" s="44">
        <f>IF(T$4=0,0,求节点(T$4:T$9,$B$4:$B$9,求节点(其他调用!$O$4:$O$42,其他调用!$P$4:$P$42,其他调用!$AJ65)))</f>
        <v>6</v>
      </c>
      <c r="NP64" s="44">
        <f>IF(U$4=0,0,求节点(U$4:U$9,$B$4:$B$9,求节点(其他调用!$O$4:$O$42,其他调用!$P$4:$P$42,其他调用!$AJ65)))</f>
        <v>6</v>
      </c>
      <c r="NQ64" s="44">
        <f>IF(V$4=0,0,求节点(V$4:V$9,$B$4:$B$9,求节点(其他调用!$O$4:$O$42,其他调用!$P$4:$P$42,其他调用!$AJ65)))</f>
        <v>0</v>
      </c>
      <c r="NR64" s="44">
        <f>IF(W$4=0,0,求节点(W$4:W$9,$B$4:$B$9,求节点(其他调用!$O$4:$O$42,其他调用!$P$4:$P$42,其他调用!$AJ65)))</f>
        <v>6</v>
      </c>
      <c r="NS64" s="44">
        <f>IF(X$4=0,0,求节点(X$4:X$9,$B$4:$B$9,求节点(其他调用!$O$4:$O$42,其他调用!$P$4:$P$42,其他调用!$AJ65)))</f>
        <v>6</v>
      </c>
      <c r="NT64" s="44">
        <f>IF(Y$4=0,0,求节点(Y$4:Y$9,$B$4:$B$9,求节点(其他调用!$O$4:$O$42,其他调用!$P$4:$P$42,其他调用!$AJ65)))</f>
        <v>6</v>
      </c>
      <c r="NU64" s="44">
        <f>IF(Z$4=0,0,求节点(Z$4:Z$9,$B$4:$B$9,求节点(其他调用!$O$4:$O$42,其他调用!$P$4:$P$42,其他调用!$AJ65)))</f>
        <v>0</v>
      </c>
      <c r="NV64" s="44">
        <f>IF(AA$4=0,0,求节点(AA$4:AA$9,$B$4:$B$9,求节点(其他调用!$O$4:$O$42,其他调用!$P$4:$P$42,其他调用!$AJ65)))</f>
        <v>6</v>
      </c>
      <c r="NW64" s="44">
        <f>IF(AB$4=0,0,求节点(AB$4:AB$9,$B$4:$B$9,求节点(其他调用!$O$4:$O$42,其他调用!$P$4:$P$42,其他调用!$AJ65)))</f>
        <v>6</v>
      </c>
      <c r="NX64" s="44">
        <f>IF(AC$4=0,0,求节点(AC$4:AC$9,$B$4:$B$9,求节点(其他调用!$O$4:$O$42,其他调用!$P$4:$P$42,其他调用!$AJ65)))</f>
        <v>6</v>
      </c>
      <c r="NY64" s="44">
        <f>IF(AD$4=0,0,求节点(AD$4:AD$9,$B$4:$B$9,求节点(其他调用!$O$4:$O$42,其他调用!$P$4:$P$42,其他调用!$AJ65)))</f>
        <v>2.5138184765363176</v>
      </c>
      <c r="NZ64" s="44">
        <f>IF(AE$4=0,0,求节点(AE$4:AE$9,$B$4:$B$9,求节点(其他调用!$O$4:$O$42,其他调用!$P$4:$P$42,其他调用!$AJ65)))</f>
        <v>2.5138184765363176</v>
      </c>
      <c r="OA64" s="44">
        <f>IF(AF$4=0,0,求节点(AF$4:AF$9,$B$4:$B$9,求节点(其他调用!$O$4:$O$42,其他调用!$P$4:$P$42,其他调用!$AJ65)))</f>
        <v>2.5138184765363176</v>
      </c>
      <c r="OB64" s="44">
        <f>IF(AG$4=0,0,求节点(AG$4:AG$9,$B$4:$B$9,求节点(其他调用!$O$4:$O$42,其他调用!$P$4:$P$42,其他调用!$AJ65)))</f>
        <v>2.5138184765363176</v>
      </c>
      <c r="OC64" s="44">
        <f>IF(AH$4=0,0,求节点(AH$4:AH$9,$B$4:$B$9,求节点(其他调用!$O$4:$O$42,其他调用!$P$4:$P$42,其他调用!$AJ65)))</f>
        <v>2.5138184765363176</v>
      </c>
      <c r="OD64" s="44">
        <f>IF(AI$4=0,0,求节点(AI$4:AI$9,$B$4:$B$9,求节点(其他调用!$O$4:$O$42,其他调用!$P$4:$P$42,其他调用!$AJ65)))</f>
        <v>2.5138184765363176</v>
      </c>
      <c r="OE64" s="44">
        <f>IF(AJ$4=0,0,求节点(AJ$4:AJ$9,$B$4:$B$9,求节点(其他调用!$O$4:$O$42,其他调用!$P$4:$P$42,其他调用!$AJ65)))</f>
        <v>2.5138184765363176</v>
      </c>
      <c r="OF64" s="44">
        <f>IF(AK$4=0,0,求节点(AK$4:AK$9,$B$4:$B$9,求节点(其他调用!$O$4:$O$42,其他调用!$P$4:$P$42,其他调用!$AJ65)))</f>
        <v>2.5138184765363176</v>
      </c>
      <c r="OG64" s="44">
        <f>IF(AL$4=0,0,求节点(AL$4:AL$9,$B$4:$B$9,求节点(其他调用!$O$4:$O$42,其他调用!$P$4:$P$42,其他调用!$AJ65)))</f>
        <v>2.5138184765363176</v>
      </c>
      <c r="OH64" s="44">
        <f>IF(AM$4=0,0,求节点(AM$4:AM$9,$B$4:$B$9,求节点(其他调用!$O$4:$O$42,其他调用!$P$4:$P$42,其他调用!$AJ65)))</f>
        <v>2.5138184765363176</v>
      </c>
      <c r="OI64" s="44">
        <f>IF(AN$4=0,0,求节点(AN$4:AN$9,$B$4:$B$9,求节点(其他调用!$O$4:$O$42,其他调用!$P$4:$P$42,其他调用!$AJ65)))</f>
        <v>2.5138184765363176</v>
      </c>
      <c r="OJ64" s="44">
        <f>IF(AO$4=0,0,求节点(AO$4:AO$9,$B$4:$B$9,求节点(其他调用!$O$4:$O$42,其他调用!$P$4:$P$42,其他调用!$AJ65)))</f>
        <v>2.5138184765363176</v>
      </c>
      <c r="OK64" s="44">
        <f>IF(AP$4=0,0,求节点(AP$4:AP$9,$B$4:$B$9,求节点(其他调用!$O$4:$O$42,其他调用!$P$4:$P$42,其他调用!$AJ65)))</f>
        <v>2.5138184765363176</v>
      </c>
      <c r="OL64" s="44">
        <f>IF(AQ$4=0,0,求节点(AQ$4:AQ$9,$B$4:$B$9,求节点(其他调用!$O$4:$O$42,其他调用!$P$4:$P$42,其他调用!$AJ65)))</f>
        <v>2.5138184765363176</v>
      </c>
      <c r="OM64" s="44">
        <f>IF(AR$4=0,0,求节点(AR$4:AR$9,$B$4:$B$9,求节点(其他调用!$O$4:$O$42,其他调用!$P$4:$P$42,其他调用!$AJ65)))</f>
        <v>2.5138184765363176</v>
      </c>
      <c r="ON64" s="44">
        <f>IF(AS$4=0,0,求节点(AS$4:AS$9,$B$4:$B$9,求节点(其他调用!$O$4:$O$42,其他调用!$P$4:$P$42,其他调用!$AJ65)))</f>
        <v>2.5138184765363176</v>
      </c>
      <c r="OO64" s="44">
        <f>IF(AT$4=0,0,求节点(AT$4:AT$9,$B$4:$B$9,求节点(其他调用!$O$4:$O$42,其他调用!$P$4:$P$42,其他调用!$AJ65)))</f>
        <v>2.5138184765363176</v>
      </c>
      <c r="OP64" s="44">
        <f>IF(AU$4=0,0,求节点(AU$4:AU$9,$B$4:$B$9,求节点(其他调用!$O$4:$O$42,其他调用!$P$4:$P$42,其他调用!$AJ65)))</f>
        <v>2.5138184765363176</v>
      </c>
      <c r="OQ64" s="44">
        <f>IF(AV$4=0,0,求节点(AV$4:AV$9,$B$4:$B$9,求节点(其他调用!$O$4:$O$42,其他调用!$P$4:$P$42,其他调用!$AJ65)))</f>
        <v>2.5138184765363176</v>
      </c>
      <c r="OR64" s="44">
        <f>IF(AW$4=0,0,求节点(AW$4:AW$9,$B$4:$B$9,求节点(其他调用!$O$4:$O$42,其他调用!$P$4:$P$42,其他调用!$AJ65)))</f>
        <v>2.5138184765363176</v>
      </c>
      <c r="OS64" s="44">
        <f>IF(AX$4=0,0,求节点(AX$4:AX$9,$B$4:$B$9,求节点(其他调用!$O$4:$O$42,其他调用!$P$4:$P$42,其他调用!$AJ65)))</f>
        <v>2.5138184765363176</v>
      </c>
      <c r="OT64" s="44">
        <f>IF(AY$4=0,0,求节点(AY$4:AY$9,$B$4:$B$9,求节点(其他调用!$O$4:$O$42,其他调用!$P$4:$P$42,其他调用!$AJ65)))</f>
        <v>2.5138184765363176</v>
      </c>
      <c r="OU64" s="44">
        <f>IF(AZ$4=0,0,求节点(AZ$4:AZ$9,$B$4:$B$9,求节点(其他调用!$O$4:$O$42,其他调用!$P$4:$P$42,其他调用!$AJ65)))</f>
        <v>2.5138184765363176</v>
      </c>
      <c r="OW64" s="44">
        <v>61</v>
      </c>
      <c r="OX64" s="44">
        <f>IF(C$23=0,0,求节点(C$23:C$28,$B$23:$B$28,求节点(其他调用!$AA$4:$AA$20,其他调用!$AB$4:$AB$20,$OW64)))</f>
        <v>0</v>
      </c>
      <c r="OY64" s="44">
        <f>IF(D$23=0,0,求节点(D$23:D$28,$B$23:$B$28,求节点(其他调用!$AA$4:$AA$20,其他调用!$AB$4:$AB$20,$OW64)))</f>
        <v>0</v>
      </c>
      <c r="OZ64" s="44">
        <f>IF(E$23=0,0,求节点(E$23:E$28,$B$23:$B$28,求节点(其他调用!$AA$4:$AA$20,其他调用!$AB$4:$AB$20,$OW64)))</f>
        <v>0</v>
      </c>
      <c r="PA64" s="44">
        <f>IF(F$23=0,0,求节点(F$23:F$28,$B$23:$B$28,求节点(其他调用!$AA$4:$AA$20,其他调用!$AB$4:$AB$20,$OW64)))</f>
        <v>1.0364340954445161E-3</v>
      </c>
      <c r="PB64" s="44">
        <f>IF(G$23=0,0,求节点(G$23:G$28,$B$23:$B$28,求节点(其他调用!$AA$4:$AA$20,其他调用!$AB$4:$AB$20,$OW64)))</f>
        <v>1.5546511431666632E-3</v>
      </c>
      <c r="PC64" s="44">
        <f>IF(H$23=0,0,求节点(H$23:H$28,$B$23:$B$28,求节点(其他调用!$AA$4:$AA$20,其他调用!$AB$4:$AB$20,$OW64)))</f>
        <v>1.5546511431666632E-3</v>
      </c>
      <c r="PD64" s="44">
        <f>IF(I$23=0,0,求节点(I$23:I$28,$B$23:$B$28,求节点(其他调用!$AA$4:$AA$20,其他调用!$AB$4:$AB$20,$OW64)))</f>
        <v>2.3555320351009712E-3</v>
      </c>
      <c r="PE64" s="44">
        <f>IF(J$23=0,0,求节点(J$23:J$28,$B$23:$B$28,求节点(其他调用!$AA$4:$AA$20,其他调用!$AB$4:$AB$20,$OW64)))</f>
        <v>0</v>
      </c>
      <c r="PF64" s="44">
        <f>IF(K$23=0,0,求节点(K$23:K$28,$B$23:$B$28,求节点(其他调用!$AA$4:$AA$20,其他调用!$AB$4:$AB$20,$OW64)))</f>
        <v>1.5546511431666632E-3</v>
      </c>
      <c r="PG64" s="44">
        <f>IF(L$23=0,0,求节点(L$23:L$28,$B$23:$B$28,求节点(其他调用!$AA$4:$AA$20,其他调用!$AB$4:$AB$20,$OW64)))</f>
        <v>0</v>
      </c>
      <c r="PH64" s="44">
        <f>IF(M$23=0,0,求节点(M$23:M$28,$B$23:$B$28,求节点(其他调用!$AA$4:$AA$20,其他调用!$AB$4:$AB$20,$OW64)))</f>
        <v>0</v>
      </c>
      <c r="PI64" s="44">
        <f>IF(N$23=0,0,求节点(N$23:N$28,$B$23:$B$28,求节点(其他调用!$AA$4:$AA$20,其他调用!$AB$4:$AB$20,$OW64)))</f>
        <v>0</v>
      </c>
      <c r="PJ64" s="44">
        <f>IF(O$23=0,0,求节点(O$23:O$28,$B$23:$B$28,求节点(其他调用!$AA$4:$AA$20,其他调用!$AB$4:$AB$20,$OW64)))</f>
        <v>0</v>
      </c>
      <c r="PK64" s="44">
        <f>IF(P$23=0,0,求节点(P$23:P$28,$B$23:$B$28,求节点(其他调用!$AA$4:$AA$20,其他调用!$AB$4:$AB$20,$OW64)))</f>
        <v>0</v>
      </c>
      <c r="PL64" s="44">
        <f>IF(Q$23=0,0,求节点(Q$23:Q$28,$B$23:$B$28,求节点(其他调用!$AA$4:$AA$20,其他调用!$AB$4:$AB$20,$OW64)))</f>
        <v>0</v>
      </c>
      <c r="PM64" s="44">
        <f>IF(R$23=0,0,求节点(R$23:R$28,$B$23:$B$28,求节点(其他调用!$AA$4:$AA$20,其他调用!$AB$4:$AB$20,$OW64)))</f>
        <v>0</v>
      </c>
      <c r="PN64" s="44">
        <f>IF(S$23=0,0,求节点(S$23:S$28,$B$23:$B$28,求节点(其他调用!$AA$4:$AA$20,其他调用!$AB$4:$AB$20,$OW64)))</f>
        <v>0</v>
      </c>
      <c r="PO64" s="44">
        <f>IF(T$23=0,0,求节点(T$23:T$28,$B$23:$B$28,求节点(其他调用!$AA$4:$AA$20,其他调用!$AB$4:$AB$20,$OW64)))</f>
        <v>0</v>
      </c>
      <c r="PP64" s="44">
        <f>IF(U$23=0,0,求节点(U$23:U$28,$B$23:$B$28,求节点(其他调用!$AA$4:$AA$20,其他调用!$AB$4:$AB$20,$OW64)))</f>
        <v>0</v>
      </c>
      <c r="PQ64" s="44">
        <f>IF(V$23=0,0,求节点(V$23:V$28,$B$23:$B$28,求节点(其他调用!$AA$4:$AA$20,其他调用!$AB$4:$AB$20,$OW64)))</f>
        <v>0</v>
      </c>
    </row>
    <row r="65" spans="61:433" x14ac:dyDescent="0.2">
      <c r="BI65" s="44">
        <v>62</v>
      </c>
      <c r="BJ65" s="44">
        <f>IF(C$4=0,0,求节点(C$4:C$9,$B$4:$B$9,求节点(其他调用!$C$4:$C$42,其他调用!$D$4:$D$42,其他调用!$AF66)))</f>
        <v>4.3642380841339756</v>
      </c>
      <c r="BK65" s="44">
        <f>IF(D$4=0,0,求节点(D$4:D$9,$B$4:$B$9,求节点(其他调用!$C$4:$C$42,其他调用!$D$4:$D$42,其他调用!$AF66)))</f>
        <v>6</v>
      </c>
      <c r="BL65" s="44">
        <f>IF(E$4=0,0,求节点(E$4:E$9,$B$4:$B$9,求节点(其他调用!$C$4:$C$42,其他调用!$D$4:$D$42,其他调用!$AF66)))</f>
        <v>1.6414142236976097</v>
      </c>
      <c r="BM65" s="44">
        <f>IF(F$4=0,0,求节点(F$4:F$9,$B$4:$B$9,求节点(其他调用!$C$4:$C$42,其他调用!$D$4:$D$42,其他调用!$AF66)))</f>
        <v>0</v>
      </c>
      <c r="BN65" s="44">
        <f>IF(G$4=0,0,求节点(G$4:G$9,$B$4:$B$9,求节点(其他调用!$C$4:$C$42,其他调用!$D$4:$D$42,其他调用!$AF66)))</f>
        <v>0</v>
      </c>
      <c r="BO65" s="44">
        <f>IF(H$4=0,0,求节点(H$4:H$9,$B$4:$B$9,求节点(其他调用!$C$4:$C$42,其他调用!$D$4:$D$42,其他调用!$AF66)))</f>
        <v>0</v>
      </c>
      <c r="BP65" s="44">
        <f>IF(I$4=0,0,求节点(I$4:I$9,$B$4:$B$9,求节点(其他调用!$C$4:$C$42,其他调用!$D$4:$D$42,其他调用!$AF66)))</f>
        <v>0</v>
      </c>
      <c r="BQ65" s="44">
        <f>IF(J$4=0,0,求节点(J$4:J$9,$B$4:$B$9,求节点(其他调用!$C$4:$C$42,其他调用!$D$4:$D$42,其他调用!$AF66)))</f>
        <v>0</v>
      </c>
      <c r="BR65" s="44">
        <f>IF(K$4=0,0,求节点(K$4:K$9,$B$4:$B$9,求节点(其他调用!$C$4:$C$42,其他调用!$D$4:$D$42,其他调用!$AF66)))</f>
        <v>0</v>
      </c>
      <c r="BS65" s="44">
        <f>IF(L$4=0,0,求节点(L$4:L$9,$B$4:$B$9,求节点(其他调用!$C$4:$C$42,其他调用!$D$4:$D$42,其他调用!$AF66)))</f>
        <v>0</v>
      </c>
      <c r="BT65" s="44">
        <f>IF(M$4=0,0,求节点(M$4:M$9,$B$4:$B$9,求节点(其他调用!$C$4:$C$42,其他调用!$D$4:$D$42,其他调用!$AF66)))</f>
        <v>0</v>
      </c>
      <c r="BU65" s="44">
        <f>IF(N$4=0,0,求节点(N$4:N$9,$B$4:$B$9,求节点(其他调用!$C$4:$C$42,其他调用!$D$4:$D$42,其他调用!$AF66)))</f>
        <v>0</v>
      </c>
      <c r="BV65" s="44">
        <f>IF(O$4=0,0,求节点(O$4:O$9,$B$4:$B$9,求节点(其他调用!$C$4:$C$42,其他调用!$D$4:$D$42,其他调用!$AF66)))</f>
        <v>0</v>
      </c>
      <c r="BW65" s="44">
        <f>IF(P$4=0,0,求节点(P$4:P$9,$B$4:$B$9,求节点(其他调用!$C$4:$C$42,其他调用!$D$4:$D$42,其他调用!$AF66)))</f>
        <v>0</v>
      </c>
      <c r="BX65" s="44">
        <f>IF(Q$4=0,0,求节点(Q$4:Q$9,$B$4:$B$9,求节点(其他调用!$C$4:$C$42,其他调用!$D$4:$D$42,其他调用!$AF66)))</f>
        <v>0</v>
      </c>
      <c r="BY65" s="44">
        <f>IF(R$4=0,0,求节点(R$4:R$9,$B$4:$B$9,求节点(其他调用!$C$4:$C$42,其他调用!$D$4:$D$42,其他调用!$AF66)))</f>
        <v>0</v>
      </c>
      <c r="BZ65" s="44">
        <f>IF(S$4=0,0,求节点(S$4:S$9,$B$4:$B$9,求节点(其他调用!$C$4:$C$42,其他调用!$D$4:$D$42,其他调用!$AF66)))</f>
        <v>4.1631528617827529</v>
      </c>
      <c r="CA65" s="44">
        <f>IF(T$4=0,0,求节点(T$4:T$9,$B$4:$B$9,求节点(其他调用!$C$4:$C$42,其他调用!$D$4:$D$42,其他调用!$AF66)))</f>
        <v>3.3273535722165293</v>
      </c>
      <c r="CB65" s="44">
        <f>IF(U$4=0,0,求节点(U$4:U$9,$B$4:$B$9,求节点(其他调用!$C$4:$C$42,其他调用!$D$4:$D$42,其他调用!$AF66)))</f>
        <v>5.7959598263533074</v>
      </c>
      <c r="CC65" s="44">
        <f>IF(V$4=0,0,求节点(V$4:V$9,$B$4:$B$9,求节点(其他调用!$C$4:$C$42,其他调用!$D$4:$D$42,其他调用!$AF66)))</f>
        <v>0</v>
      </c>
      <c r="CD65" s="44">
        <f>IF(W$4=0,0,求节点(W$4:W$9,$B$4:$B$9,求节点(其他调用!$C$4:$C$42,其他调用!$D$4:$D$42,其他调用!$AF66)))</f>
        <v>3.1614326325563495</v>
      </c>
      <c r="CE65" s="44">
        <f>IF(X$4=0,0,求节点(X$4:X$9,$B$4:$B$9,求节点(其他调用!$C$4:$C$42,其他调用!$D$4:$D$42,其他调用!$AF66)))</f>
        <v>3.1614326325563495</v>
      </c>
      <c r="CF65" s="44">
        <f>IF(Y$4=0,0,求节点(Y$4:Y$9,$B$4:$B$9,求节点(其他调用!$C$4:$C$42,其他调用!$D$4:$D$42,其他调用!$AF66)))</f>
        <v>5.0367678610826454</v>
      </c>
      <c r="CG65" s="44">
        <f>IF(Z$4=0,0,求节点(Z$4:Z$9,$B$4:$B$9,求节点(其他调用!$C$4:$C$42,其他调用!$D$4:$D$42,其他调用!$AF66)))</f>
        <v>0</v>
      </c>
      <c r="CH65" s="44">
        <f>IF(AA$4=0,0,求节点(AA$4:AA$9,$B$4:$B$9,求节点(其他调用!$C$4:$C$42,其他调用!$D$4:$D$42,其他调用!$AF66)))</f>
        <v>3.1614326325563495</v>
      </c>
      <c r="CI65" s="44">
        <f>IF(AB$4=0,0,求节点(AB$4:AB$9,$B$4:$B$9,求节点(其他调用!$C$4:$C$42,其他调用!$D$4:$D$42,其他调用!$AF66)))</f>
        <v>6</v>
      </c>
      <c r="CJ65" s="44">
        <f>IF(AC$4=0,0,求节点(AC$4:AC$9,$B$4:$B$9,求节点(其他调用!$C$4:$C$42,其他调用!$D$4:$D$42,其他调用!$AF66)))</f>
        <v>3.7826035403458329</v>
      </c>
      <c r="CK65" s="44">
        <f>IF(AD$4=0,0,求节点(AD$4:AD$9,$B$4:$B$9,求节点(其他调用!$C$4:$C$42,其他调用!$D$4:$D$42,其他调用!$AF66)))</f>
        <v>0.47168271958992902</v>
      </c>
      <c r="CL65" s="44">
        <f>IF(AE$4=0,0,求节点(AE$4:AE$9,$B$4:$B$9,求节点(其他调用!$C$4:$C$42,其他调用!$D$4:$D$42,其他调用!$AF66)))</f>
        <v>0.47168271958992902</v>
      </c>
      <c r="CM65" s="44">
        <f>IF(AF$4=0,0,求节点(AF$4:AF$9,$B$4:$B$9,求节点(其他调用!$C$4:$C$42,其他调用!$D$4:$D$42,其他调用!$AF66)))</f>
        <v>0.47168271958992902</v>
      </c>
      <c r="CN65" s="44">
        <f>IF(AG$4=0,0,求节点(AG$4:AG$9,$B$4:$B$9,求节点(其他调用!$C$4:$C$42,其他调用!$D$4:$D$42,其他调用!$AF66)))</f>
        <v>0.47168271958992902</v>
      </c>
      <c r="CO65" s="44">
        <f>IF(AH$4=0,0,求节点(AH$4:AH$9,$B$4:$B$9,求节点(其他调用!$C$4:$C$42,其他调用!$D$4:$D$42,其他调用!$AF66)))</f>
        <v>0.47168271958992902</v>
      </c>
      <c r="CP65" s="44">
        <f>IF(AI$4=0,0,求节点(AI$4:AI$9,$B$4:$B$9,求节点(其他调用!$C$4:$C$42,其他调用!$D$4:$D$42,其他调用!$AF66)))</f>
        <v>0.47168271958992902</v>
      </c>
      <c r="CQ65" s="44">
        <f>IF(AJ$4=0,0,求节点(AJ$4:AJ$9,$B$4:$B$9,求节点(其他调用!$C$4:$C$42,其他调用!$D$4:$D$42,其他调用!$AF66)))</f>
        <v>0.47168271958992902</v>
      </c>
      <c r="CR65" s="44">
        <f>IF(AK$4=0,0,求节点(AK$4:AK$9,$B$4:$B$9,求节点(其他调用!$C$4:$C$42,其他调用!$D$4:$D$42,其他调用!$AF66)))</f>
        <v>0.47168271958992902</v>
      </c>
      <c r="CS65" s="44">
        <f>IF(AL$4=0,0,求节点(AL$4:AL$9,$B$4:$B$9,求节点(其他调用!$C$4:$C$42,其他调用!$D$4:$D$42,其他调用!$AF66)))</f>
        <v>0.47168271958992902</v>
      </c>
      <c r="CT65" s="44">
        <f>IF(AM$4=0,0,求节点(AM$4:AM$9,$B$4:$B$9,求节点(其他调用!$C$4:$C$42,其他调用!$D$4:$D$42,其他调用!$AF66)))</f>
        <v>0.47168271958992902</v>
      </c>
      <c r="CU65" s="44">
        <f>IF(AN$4=0,0,求节点(AN$4:AN$9,$B$4:$B$9,求节点(其他调用!$C$4:$C$42,其他调用!$D$4:$D$42,其他调用!$AF66)))</f>
        <v>0.47168271958992902</v>
      </c>
      <c r="CV65" s="44">
        <f>IF(AO$4=0,0,求节点(AO$4:AO$9,$B$4:$B$9,求节点(其他调用!$C$4:$C$42,其他调用!$D$4:$D$42,其他调用!$AF66)))</f>
        <v>0.47168271958992902</v>
      </c>
      <c r="CW65" s="44">
        <f>IF(AP$4=0,0,求节点(AP$4:AP$9,$B$4:$B$9,求节点(其他调用!$C$4:$C$42,其他调用!$D$4:$D$42,其他调用!$AF66)))</f>
        <v>0.47168271958992902</v>
      </c>
      <c r="CX65" s="44">
        <f>IF(AQ$4=0,0,求节点(AQ$4:AQ$9,$B$4:$B$9,求节点(其他调用!$C$4:$C$42,其他调用!$D$4:$D$42,其他调用!$AF66)))</f>
        <v>0.47168271958992902</v>
      </c>
      <c r="CY65" s="44">
        <f>IF(AR$4=0,0,求节点(AR$4:AR$9,$B$4:$B$9,求节点(其他调用!$C$4:$C$42,其他调用!$D$4:$D$42,其他调用!$AF66)))</f>
        <v>0.47168271958992902</v>
      </c>
      <c r="CZ65" s="44">
        <f>IF(AS$4=0,0,求节点(AS$4:AS$9,$B$4:$B$9,求节点(其他调用!$C$4:$C$42,其他调用!$D$4:$D$42,其他调用!$AF66)))</f>
        <v>0.47168271958992902</v>
      </c>
      <c r="DA65" s="44">
        <f>IF(AT$4=0,0,求节点(AT$4:AT$9,$B$4:$B$9,求节点(其他调用!$C$4:$C$42,其他调用!$D$4:$D$42,其他调用!$AF66)))</f>
        <v>0.47168271958992902</v>
      </c>
      <c r="DB65" s="44">
        <f>IF(AU$4=0,0,求节点(AU$4:AU$9,$B$4:$B$9,求节点(其他调用!$C$4:$C$42,其他调用!$D$4:$D$42,其他调用!$AF66)))</f>
        <v>0.47168271958992902</v>
      </c>
      <c r="DC65" s="44">
        <f>IF(AV$4=0,0,求节点(AV$4:AV$9,$B$4:$B$9,求节点(其他调用!$C$4:$C$42,其他调用!$D$4:$D$42,其他调用!$AF66)))</f>
        <v>0.47168271958992902</v>
      </c>
      <c r="DD65" s="44">
        <f>IF(AW$4=0,0,求节点(AW$4:AW$9,$B$4:$B$9,求节点(其他调用!$C$4:$C$42,其他调用!$D$4:$D$42,其他调用!$AF66)))</f>
        <v>0.47168271958992902</v>
      </c>
      <c r="DE65" s="44">
        <f>IF(AX$4=0,0,求节点(AX$4:AX$9,$B$4:$B$9,求节点(其他调用!$C$4:$C$42,其他调用!$D$4:$D$42,其他调用!$AF66)))</f>
        <v>0.47168271958992902</v>
      </c>
      <c r="DF65" s="44">
        <f>IF(AY$4=0,0,求节点(AY$4:AY$9,$B$4:$B$9,求节点(其他调用!$C$4:$C$42,其他调用!$D$4:$D$42,其他调用!$AF66)))</f>
        <v>0.47168271958992902</v>
      </c>
      <c r="DG65" s="44">
        <f>IF(AZ$4=0,0,求节点(AZ$4:AZ$9,$B$4:$B$9,求节点(其他调用!$C$4:$C$42,其他调用!$D$4:$D$42,其他调用!$AF66)))</f>
        <v>0.47168271958992902</v>
      </c>
      <c r="DI65" s="44">
        <v>62</v>
      </c>
      <c r="DJ65" s="44">
        <f>IF(C$23=0,0,求节点(C$23:C$28,$B$23:$B$28,求节点(其他调用!$S$4:$S$20,其他调用!$T$4:$T$20,$DI65)))</f>
        <v>0</v>
      </c>
      <c r="DK65" s="44">
        <f>IF(D$23=0,0,求节点(D$23:D$28,$B$23:$B$28,求节点(其他调用!$S$4:$S$20,其他调用!$T$4:$T$20,$DI65)))</f>
        <v>0</v>
      </c>
      <c r="DL65" s="44">
        <f>IF(E$23=0,0,求节点(E$23:E$28,$B$23:$B$28,求节点(其他调用!$S$4:$S$20,其他调用!$T$4:$T$20,$DI65)))</f>
        <v>0</v>
      </c>
      <c r="DM65" s="44">
        <f>IF(F$23=0,0,求节点(F$23:F$28,$B$23:$B$28,求节点(其他调用!$S$4:$S$20,其他调用!$T$4:$T$20,$DI65)))</f>
        <v>1.5657910646961204E-3</v>
      </c>
      <c r="DN65" s="44">
        <f>IF(G$23=0,0,求节点(G$23:G$28,$B$23:$B$28,求节点(其他调用!$S$4:$S$20,其他调用!$T$4:$T$20,$DI65)))</f>
        <v>2.3486865970444581E-3</v>
      </c>
      <c r="DO65" s="44">
        <f>IF(H$23=0,0,求节点(H$23:H$28,$B$23:$B$28,求节点(其他调用!$S$4:$S$20,其他调用!$T$4:$T$20,$DI65)))</f>
        <v>2.3486865970444581E-3</v>
      </c>
      <c r="DP65" s="44">
        <f>IF(I$23=0,0,求节点(I$23:I$28,$B$23:$B$28,求节点(其他调用!$S$4:$S$20,其他调用!$T$4:$T$20,$DI65)))</f>
        <v>3.5586160561279501E-3</v>
      </c>
      <c r="DQ65" s="44">
        <f>IF(J$23=0,0,求节点(J$23:J$28,$B$23:$B$28,求节点(其他调用!$S$4:$S$20,其他调用!$T$4:$T$20,$DI65)))</f>
        <v>0</v>
      </c>
      <c r="DR65" s="44">
        <f>IF(K$23=0,0,求节点(K$23:K$28,$B$23:$B$28,求节点(其他调用!$S$4:$S$20,其他调用!$T$4:$T$20,$DI65)))</f>
        <v>2.3486865970444581E-3</v>
      </c>
      <c r="DS65" s="44">
        <f>IF(L$23=0,0,求节点(L$23:L$28,$B$23:$B$28,求节点(其他调用!$S$4:$S$20,其他调用!$T$4:$T$20,$DI65)))</f>
        <v>0</v>
      </c>
      <c r="DT65" s="44">
        <f>IF(M$23=0,0,求节点(M$23:M$28,$B$23:$B$28,求节点(其他调用!$S$4:$S$20,其他调用!$T$4:$T$20,$DI65)))</f>
        <v>0</v>
      </c>
      <c r="DU65" s="44">
        <f>IF(N$23=0,0,求节点(N$23:N$28,$B$23:$B$28,求节点(其他调用!$S$4:$S$20,其他调用!$T$4:$T$20,$DI65)))</f>
        <v>0</v>
      </c>
      <c r="DV65" s="44">
        <f>IF(O$23=0,0,求节点(O$23:O$28,$B$23:$B$28,求节点(其他调用!$S$4:$S$20,其他调用!$T$4:$T$20,$DI65)))</f>
        <v>0</v>
      </c>
      <c r="DW65" s="44">
        <f>IF(P$23=0,0,求节点(P$23:P$28,$B$23:$B$28,求节点(其他调用!$S$4:$S$20,其他调用!$T$4:$T$20,$DI65)))</f>
        <v>0</v>
      </c>
      <c r="DX65" s="44">
        <f>IF(Q$23=0,0,求节点(Q$23:Q$28,$B$23:$B$28,求节点(其他调用!$S$4:$S$20,其他调用!$T$4:$T$20,$DI65)))</f>
        <v>0</v>
      </c>
      <c r="DY65" s="44">
        <f>IF(R$23=0,0,求节点(R$23:R$28,$B$23:$B$28,求节点(其他调用!$S$4:$S$20,其他调用!$T$4:$T$20,$DI65)))</f>
        <v>0</v>
      </c>
      <c r="DZ65" s="44">
        <f>IF(S$23=0,0,求节点(S$23:S$28,$B$23:$B$28,求节点(其他调用!$S$4:$S$20,其他调用!$T$4:$T$20,$DI65)))</f>
        <v>0</v>
      </c>
      <c r="EA65" s="44">
        <f>IF(T$23=0,0,求节点(T$23:T$28,$B$23:$B$28,求节点(其他调用!$S$4:$S$20,其他调用!$T$4:$T$20,$DI65)))</f>
        <v>0</v>
      </c>
      <c r="EB65" s="44">
        <f>IF(U$23=0,0,求节点(U$23:U$28,$B$23:$B$28,求节点(其他调用!$S$4:$S$20,其他调用!$T$4:$T$20,$DI65)))</f>
        <v>0</v>
      </c>
      <c r="EC65" s="44">
        <f>IF(V$23=0,0,求节点(V$23:V$28,$B$23:$B$28,求节点(其他调用!$S$4:$S$20,其他调用!$T$4:$T$20,$DI65)))</f>
        <v>0</v>
      </c>
      <c r="EF65" s="44">
        <v>62</v>
      </c>
      <c r="EG65" s="44">
        <f>IF(C$4=0,0,求节点(C$4:C$9,$B$4:$B$9,求节点(其他调用!$F$4:$F$42,其他调用!$G$4:$G$42,其他调用!$AG66)))</f>
        <v>4.9229355271286934</v>
      </c>
      <c r="EH65" s="44">
        <f>IF(D$4=0,0,求节点(D$4:D$9,$B$4:$B$9,求节点(其他调用!$F$4:$F$42,其他调用!$G$4:$G$42,其他调用!$AG66)))</f>
        <v>6</v>
      </c>
      <c r="EI65" s="44">
        <f>IF(E$4=0,0,求节点(E$4:E$9,$B$4:$B$9,求节点(其他调用!$F$4:$F$42,其他调用!$G$4:$G$42,其他调用!$AG66)))</f>
        <v>1.9094559731343612</v>
      </c>
      <c r="EJ65" s="44">
        <f>IF(F$4=0,0,求节点(F$4:F$9,$B$4:$B$9,求节点(其他调用!$F$4:$F$42,其他调用!$G$4:$G$42,其他调用!$AG66)))</f>
        <v>0</v>
      </c>
      <c r="EK65" s="44">
        <f>IF(G$4=0,0,求节点(G$4:G$9,$B$4:$B$9,求节点(其他调用!$F$4:$F$42,其他调用!$G$4:$G$42,其他调用!$AG66)))</f>
        <v>0</v>
      </c>
      <c r="EL65" s="44">
        <f>IF(H$4=0,0,求节点(H$4:H$9,$B$4:$B$9,求节点(其他调用!$F$4:$F$42,其他调用!$G$4:$G$42,其他调用!$AG66)))</f>
        <v>0</v>
      </c>
      <c r="EM65" s="44">
        <f>IF(I$4=0,0,求节点(I$4:I$9,$B$4:$B$9,求节点(其他调用!$F$4:$F$42,其他调用!$G$4:$G$42,其他调用!$AG66)))</f>
        <v>0</v>
      </c>
      <c r="EN65" s="44">
        <f>IF(J$4=0,0,求节点(J$4:J$9,$B$4:$B$9,求节点(其他调用!$F$4:$F$42,其他调用!$G$4:$G$42,其他调用!$AG66)))</f>
        <v>0</v>
      </c>
      <c r="EO65" s="44">
        <f>IF(K$4=0,0,求节点(K$4:K$9,$B$4:$B$9,求节点(其他调用!$F$4:$F$42,其他调用!$G$4:$G$42,其他调用!$AG66)))</f>
        <v>0</v>
      </c>
      <c r="EP65" s="44">
        <f>IF(L$4=0,0,求节点(L$4:L$9,$B$4:$B$9,求节点(其他调用!$F$4:$F$42,其他调用!$G$4:$G$42,其他调用!$AG66)))</f>
        <v>0</v>
      </c>
      <c r="EQ65" s="44">
        <f>IF(M$4=0,0,求节点(M$4:M$9,$B$4:$B$9,求节点(其他调用!$F$4:$F$42,其他调用!$G$4:$G$42,其他调用!$AG66)))</f>
        <v>0</v>
      </c>
      <c r="ER65" s="44">
        <f>IF(N$4=0,0,求节点(N$4:N$9,$B$4:$B$9,求节点(其他调用!$F$4:$F$42,其他调用!$G$4:$G$42,其他调用!$AG66)))</f>
        <v>0</v>
      </c>
      <c r="ES65" s="44">
        <f>IF(O$4=0,0,求节点(O$4:O$9,$B$4:$B$9,求节点(其他调用!$F$4:$F$42,其他调用!$G$4:$G$42,其他调用!$AG66)))</f>
        <v>0</v>
      </c>
      <c r="ET65" s="44">
        <f>IF(P$4=0,0,求节点(P$4:P$9,$B$4:$B$9,求节点(其他调用!$F$4:$F$42,其他调用!$G$4:$G$42,其他调用!$AG66)))</f>
        <v>0</v>
      </c>
      <c r="EU65" s="44">
        <f>IF(Q$4=0,0,求节点(Q$4:Q$9,$B$4:$B$9,求节点(其他调用!$F$4:$F$42,其他调用!$G$4:$G$42,其他调用!$AG66)))</f>
        <v>0</v>
      </c>
      <c r="EV65" s="44">
        <f>IF(R$4=0,0,求节点(R$4:R$9,$B$4:$B$9,求节点(其他调用!$F$4:$F$42,其他调用!$G$4:$G$42,其他调用!$AG66)))</f>
        <v>0</v>
      </c>
      <c r="EW65" s="44">
        <f>IF(S$4=0,0,求节点(S$4:S$9,$B$4:$B$9,求节点(其他调用!$F$4:$F$42,其他调用!$G$4:$G$42,其他调用!$AG66)))</f>
        <v>4.6820928088340272</v>
      </c>
      <c r="EX65" s="44">
        <f>IF(T$4=0,0,求节点(T$4:T$9,$B$4:$B$9,求节点(其他调用!$F$4:$F$42,其他调用!$G$4:$G$42,其他调用!$AG66)))</f>
        <v>3.4474362759641939</v>
      </c>
      <c r="EY65" s="44">
        <f>IF(U$4=0,0,求节点(U$4:U$9,$B$4:$B$9,求节点(其他调用!$F$4:$F$42,其他调用!$G$4:$G$42,其他调用!$AG66)))</f>
        <v>6</v>
      </c>
      <c r="EZ65" s="44">
        <f>IF(V$4=0,0,求节点(V$4:V$9,$B$4:$B$9,求节点(其他调用!$F$4:$F$42,其他调用!$G$4:$G$42,其他调用!$AG66)))</f>
        <v>0</v>
      </c>
      <c r="FA65" s="44">
        <f>IF(W$4=0,0,求节点(W$4:W$9,$B$4:$B$9,求节点(其他调用!$F$4:$F$42,其他调用!$G$4:$G$42,其他调用!$AG66)))</f>
        <v>3.5708054862415697</v>
      </c>
      <c r="FB65" s="44">
        <f>IF(X$4=0,0,求节点(X$4:X$9,$B$4:$B$9,求节点(其他调用!$F$4:$F$42,其他调用!$G$4:$G$42,其他调用!$AG66)))</f>
        <v>3.5708054862415697</v>
      </c>
      <c r="FC65" s="44">
        <f>IF(Y$4=0,0,求节点(Y$4:Y$9,$B$4:$B$9,求节点(其他调用!$F$4:$F$42,其他调用!$G$4:$G$42,其他调用!$AG66)))</f>
        <v>5.6371813798209693</v>
      </c>
      <c r="FD65" s="44">
        <f>IF(Z$4=0,0,求节点(Z$4:Z$9,$B$4:$B$9,求节点(其他调用!$F$4:$F$42,其他调用!$G$4:$G$42,其他调用!$AG66)))</f>
        <v>0</v>
      </c>
      <c r="FE65" s="44">
        <f>IF(AA$4=0,0,求节点(AA$4:AA$9,$B$4:$B$9,求节点(其他调用!$F$4:$F$42,其他调用!$G$4:$G$42,其他调用!$AG66)))</f>
        <v>3.5708054862415697</v>
      </c>
      <c r="FF65" s="44">
        <f>IF(AB$4=0,0,求节点(AB$4:AB$9,$B$4:$B$9,求节点(其他调用!$F$4:$F$42,其他调用!$G$4:$G$42,其他调用!$AG66)))</f>
        <v>6</v>
      </c>
      <c r="FG65" s="44">
        <f>IF(AC$4=0,0,求节点(AC$4:AC$9,$B$4:$B$9,求节点(其他调用!$F$4:$F$42,其他调用!$G$4:$G$42,其他调用!$AG66)))</f>
        <v>3.992489412661723</v>
      </c>
      <c r="FH65" s="44">
        <f>IF(AD$4=0,0,求节点(AD$4:AD$9,$B$4:$B$9,求节点(其他调用!$F$4:$F$42,其他调用!$G$4:$G$42,其他调用!$AG66)))</f>
        <v>0.56494130712519275</v>
      </c>
      <c r="FI65" s="44">
        <f>IF(AE$4=0,0,求节点(AE$4:AE$9,$B$4:$B$9,求节点(其他调用!$F$4:$F$42,其他调用!$G$4:$G$42,其他调用!$AG66)))</f>
        <v>0.56494130712519275</v>
      </c>
      <c r="FJ65" s="44">
        <f>IF(AF$4=0,0,求节点(AF$4:AF$9,$B$4:$B$9,求节点(其他调用!$F$4:$F$42,其他调用!$G$4:$G$42,其他调用!$AG66)))</f>
        <v>0.56494130712519275</v>
      </c>
      <c r="FK65" s="44">
        <f>IF(AG$4=0,0,求节点(AG$4:AG$9,$B$4:$B$9,求节点(其他调用!$F$4:$F$42,其他调用!$G$4:$G$42,其他调用!$AG66)))</f>
        <v>0.56494130712519275</v>
      </c>
      <c r="FL65" s="44">
        <f>IF(AH$4=0,0,求节点(AH$4:AH$9,$B$4:$B$9,求节点(其他调用!$F$4:$F$42,其他调用!$G$4:$G$42,其他调用!$AG66)))</f>
        <v>0.56494130712519275</v>
      </c>
      <c r="FM65" s="44">
        <f>IF(AI$4=0,0,求节点(AI$4:AI$9,$B$4:$B$9,求节点(其他调用!$F$4:$F$42,其他调用!$G$4:$G$42,其他调用!$AG66)))</f>
        <v>0.56494130712519275</v>
      </c>
      <c r="FN65" s="44">
        <f>IF(AJ$4=0,0,求节点(AJ$4:AJ$9,$B$4:$B$9,求节点(其他调用!$F$4:$F$42,其他调用!$G$4:$G$42,其他调用!$AG66)))</f>
        <v>0.56494130712519275</v>
      </c>
      <c r="FO65" s="44">
        <f>IF(AK$4=0,0,求节点(AK$4:AK$9,$B$4:$B$9,求节点(其他调用!$F$4:$F$42,其他调用!$G$4:$G$42,其他调用!$AG66)))</f>
        <v>0.56494130712519275</v>
      </c>
      <c r="FP65" s="44">
        <f>IF(AL$4=0,0,求节点(AL$4:AL$9,$B$4:$B$9,求节点(其他调用!$F$4:$F$42,其他调用!$G$4:$G$42,其他调用!$AG66)))</f>
        <v>0.56494130712519275</v>
      </c>
      <c r="FQ65" s="44">
        <f>IF(AM$4=0,0,求节点(AM$4:AM$9,$B$4:$B$9,求节点(其他调用!$F$4:$F$42,其他调用!$G$4:$G$42,其他调用!$AG66)))</f>
        <v>0.56494130712519275</v>
      </c>
      <c r="FR65" s="44">
        <f>IF(AN$4=0,0,求节点(AN$4:AN$9,$B$4:$B$9,求节点(其他调用!$F$4:$F$42,其他调用!$G$4:$G$42,其他调用!$AG66)))</f>
        <v>0.56494130712519275</v>
      </c>
      <c r="FS65" s="44">
        <f>IF(AO$4=0,0,求节点(AO$4:AO$9,$B$4:$B$9,求节点(其他调用!$F$4:$F$42,其他调用!$G$4:$G$42,其他调用!$AG66)))</f>
        <v>0.56494130712519275</v>
      </c>
      <c r="FT65" s="44">
        <f>IF(AP$4=0,0,求节点(AP$4:AP$9,$B$4:$B$9,求节点(其他调用!$F$4:$F$42,其他调用!$G$4:$G$42,其他调用!$AG66)))</f>
        <v>0.56494130712519275</v>
      </c>
      <c r="FU65" s="44">
        <f>IF(AQ$4=0,0,求节点(AQ$4:AQ$9,$B$4:$B$9,求节点(其他调用!$F$4:$F$42,其他调用!$G$4:$G$42,其他调用!$AG66)))</f>
        <v>0.56494130712519275</v>
      </c>
      <c r="FV65" s="44">
        <f>IF(AR$4=0,0,求节点(AR$4:AR$9,$B$4:$B$9,求节点(其他调用!$F$4:$F$42,其他调用!$G$4:$G$42,其他调用!$AG66)))</f>
        <v>0.56494130712519275</v>
      </c>
      <c r="FW65" s="44">
        <f>IF(AS$4=0,0,求节点(AS$4:AS$9,$B$4:$B$9,求节点(其他调用!$F$4:$F$42,其他调用!$G$4:$G$42,其他调用!$AG66)))</f>
        <v>0.56494130712519275</v>
      </c>
      <c r="FX65" s="44">
        <f>IF(AT$4=0,0,求节点(AT$4:AT$9,$B$4:$B$9,求节点(其他调用!$F$4:$F$42,其他调用!$G$4:$G$42,其他调用!$AG66)))</f>
        <v>0.56494130712519275</v>
      </c>
      <c r="FY65" s="44">
        <f>IF(AU$4=0,0,求节点(AU$4:AU$9,$B$4:$B$9,求节点(其他调用!$F$4:$F$42,其他调用!$G$4:$G$42,其他调用!$AG66)))</f>
        <v>0.56494130712519275</v>
      </c>
      <c r="FZ65" s="44">
        <f>IF(AV$4=0,0,求节点(AV$4:AV$9,$B$4:$B$9,求节点(其他调用!$F$4:$F$42,其他调用!$G$4:$G$42,其他调用!$AG66)))</f>
        <v>0.56494130712519275</v>
      </c>
      <c r="GA65" s="44">
        <f>IF(AW$4=0,0,求节点(AW$4:AW$9,$B$4:$B$9,求节点(其他调用!$F$4:$F$42,其他调用!$G$4:$G$42,其他调用!$AG66)))</f>
        <v>0.56494130712519275</v>
      </c>
      <c r="GB65" s="44">
        <f>IF(AX$4=0,0,求节点(AX$4:AX$9,$B$4:$B$9,求节点(其他调用!$F$4:$F$42,其他调用!$G$4:$G$42,其他调用!$AG66)))</f>
        <v>0.56494130712519275</v>
      </c>
      <c r="GC65" s="44">
        <f>IF(AY$4=0,0,求节点(AY$4:AY$9,$B$4:$B$9,求节点(其他调用!$F$4:$F$42,其他调用!$G$4:$G$42,其他调用!$AG66)))</f>
        <v>0.56494130712519275</v>
      </c>
      <c r="GD65" s="44">
        <f>IF(AZ$4=0,0,求节点(AZ$4:AZ$9,$B$4:$B$9,求节点(其他调用!$F$4:$F$42,其他调用!$G$4:$G$42,其他调用!$AG66)))</f>
        <v>0.56494130712519275</v>
      </c>
      <c r="GF65" s="44">
        <v>62</v>
      </c>
      <c r="GG65" s="44">
        <f>IF(C$23=0,0,求节点(C$23:C$28,$B$23:$B$28,求节点(其他调用!$U$4:$U$20,其他调用!$V$4:$V$20,$GF65)))</f>
        <v>0</v>
      </c>
      <c r="GH65" s="44">
        <f>IF(D$23=0,0,求节点(D$23:D$28,$B$23:$B$28,求节点(其他调用!$U$4:$U$20,其他调用!$V$4:$V$20,$GF65)))</f>
        <v>0</v>
      </c>
      <c r="GI65" s="44">
        <f>IF(E$23=0,0,求节点(E$23:E$28,$B$23:$B$28,求节点(其他调用!$U$4:$U$20,其他调用!$V$4:$V$20,$GF65)))</f>
        <v>0</v>
      </c>
      <c r="GJ65" s="44">
        <f>IF(F$23=0,0,求节点(F$23:F$28,$B$23:$B$28,求节点(其他调用!$U$4:$U$20,其他调用!$V$4:$V$20,$GF65)))</f>
        <v>0</v>
      </c>
      <c r="GK65" s="44">
        <f>IF(G$23=0,0,求节点(G$23:G$28,$B$23:$B$28,求节点(其他调用!$U$4:$U$20,其他调用!$V$4:$V$20,$GF65)))</f>
        <v>0</v>
      </c>
      <c r="GL65" s="44">
        <f>IF(H$23=0,0,求节点(H$23:H$28,$B$23:$B$28,求节点(其他调用!$U$4:$U$20,其他调用!$V$4:$V$20,$GF65)))</f>
        <v>0</v>
      </c>
      <c r="GM65" s="44">
        <f>IF(I$23=0,0,求节点(I$23:I$28,$B$23:$B$28,求节点(其他调用!$U$4:$U$20,其他调用!$V$4:$V$20,$GF65)))</f>
        <v>0</v>
      </c>
      <c r="GN65" s="44">
        <f>IF(J$23=0,0,求节点(J$23:J$28,$B$23:$B$28,求节点(其他调用!$U$4:$U$20,其他调用!$V$4:$V$20,$GF65)))</f>
        <v>0</v>
      </c>
      <c r="GO65" s="44">
        <f>IF(K$23=0,0,求节点(K$23:K$28,$B$23:$B$28,求节点(其他调用!$U$4:$U$20,其他调用!$V$4:$V$20,$GF65)))</f>
        <v>0</v>
      </c>
      <c r="GP65" s="44">
        <f>IF(L$23=0,0,求节点(L$23:L$28,$B$23:$B$28,求节点(其他调用!$U$4:$U$20,其他调用!$V$4:$V$20,$GF65)))</f>
        <v>0</v>
      </c>
      <c r="GQ65" s="44">
        <f>IF(M$23=0,0,求节点(M$23:M$28,$B$23:$B$28,求节点(其他调用!$U$4:$U$20,其他调用!$V$4:$V$20,$GF65)))</f>
        <v>0</v>
      </c>
      <c r="GR65" s="44">
        <f>IF(N$23=0,0,求节点(N$23:N$28,$B$23:$B$28,求节点(其他调用!$U$4:$U$20,其他调用!$V$4:$V$20,$GF65)))</f>
        <v>0</v>
      </c>
      <c r="GS65" s="44">
        <f>IF(O$23=0,0,求节点(O$23:O$28,$B$23:$B$28,求节点(其他调用!$U$4:$U$20,其他调用!$V$4:$V$20,$GF65)))</f>
        <v>0</v>
      </c>
      <c r="GT65" s="44">
        <f>IF(P$23=0,0,求节点(P$23:P$28,$B$23:$B$28,求节点(其他调用!$U$4:$U$20,其他调用!$V$4:$V$20,$GF65)))</f>
        <v>0</v>
      </c>
      <c r="GU65" s="44">
        <f>IF(Q$23=0,0,求节点(Q$23:Q$28,$B$23:$B$28,求节点(其他调用!$U$4:$U$20,其他调用!$V$4:$V$20,$GF65)))</f>
        <v>0</v>
      </c>
      <c r="GV65" s="44">
        <f>IF(R$23=0,0,求节点(R$23:R$28,$B$23:$B$28,求节点(其他调用!$U$4:$U$20,其他调用!$V$4:$V$20,$GF65)))</f>
        <v>0</v>
      </c>
      <c r="GW65" s="44">
        <f>IF(S$23=0,0,求节点(S$23:S$28,$B$23:$B$28,求节点(其他调用!$U$4:$U$20,其他调用!$V$4:$V$20,$GF65)))</f>
        <v>0</v>
      </c>
      <c r="GX65" s="44">
        <f>IF(T$23=0,0,求节点(T$23:T$28,$B$23:$B$28,求节点(其他调用!$U$4:$U$20,其他调用!$V$4:$V$20,$GF65)))</f>
        <v>0</v>
      </c>
      <c r="GY65" s="44">
        <f>IF(U$23=0,0,求节点(U$23:U$28,$B$23:$B$28,求节点(其他调用!$U$4:$U$20,其他调用!$V$4:$V$20,$GF65)))</f>
        <v>0</v>
      </c>
      <c r="GZ65" s="44">
        <f>IF(V$23=0,0,求节点(V$23:V$28,$B$23:$B$28,求节点(其他调用!$U$4:$U$20,其他调用!$V$4:$V$20,$GF65)))</f>
        <v>0</v>
      </c>
      <c r="HC65" s="44">
        <v>62</v>
      </c>
      <c r="HD65" s="44">
        <f>IF(C$4=0,0,求节点(C$4:C$9,$B$4:$B$9,求节点(其他调用!$I$4:$I$42,其他调用!$J$4:$J$42,其他调用!$AH66)))</f>
        <v>5.9579996615602111</v>
      </c>
      <c r="HE65" s="44">
        <f>IF(D$4=0,0,求节点(D$4:D$9,$B$4:$B$9,求节点(其他调用!$I$4:$I$42,其他调用!$J$4:$J$42,其他调用!$AH66)))</f>
        <v>6</v>
      </c>
      <c r="HF65" s="44">
        <f>IF(E$4=0,0,求节点(E$4:E$9,$B$4:$B$9,求节点(其他调用!$I$4:$I$42,其他调用!$J$4:$J$42,其他调用!$AH66)))</f>
        <v>2.3708054098384244</v>
      </c>
      <c r="HG65" s="44">
        <f>IF(F$4=0,0,求节点(F$4:F$9,$B$4:$B$9,求节点(其他调用!$I$4:$I$42,其他调用!$J$4:$J$42,其他调用!$AH66)))</f>
        <v>0</v>
      </c>
      <c r="HH65" s="44">
        <f>IF(G$4=0,0,求节点(G$4:G$9,$B$4:$B$9,求节点(其他调用!$I$4:$I$42,其他调用!$J$4:$J$42,其他调用!$AH66)))</f>
        <v>0</v>
      </c>
      <c r="HI65" s="44">
        <f>IF(H$4=0,0,求节点(H$4:H$9,$B$4:$B$9,求节点(其他调用!$I$4:$I$42,其他调用!$J$4:$J$42,其他调用!$AH66)))</f>
        <v>0</v>
      </c>
      <c r="HJ65" s="44">
        <f>IF(I$4=0,0,求节点(I$4:I$9,$B$4:$B$9,求节点(其他调用!$I$4:$I$42,其他调用!$J$4:$J$42,其他调用!$AH66)))</f>
        <v>0</v>
      </c>
      <c r="HK65" s="44">
        <f>IF(J$4=0,0,求节点(J$4:J$9,$B$4:$B$9,求节点(其他调用!$I$4:$I$42,其他调用!$J$4:$J$42,其他调用!$AH66)))</f>
        <v>0</v>
      </c>
      <c r="HL65" s="44">
        <f>IF(K$4=0,0,求节点(K$4:K$9,$B$4:$B$9,求节点(其他调用!$I$4:$I$42,其他调用!$J$4:$J$42,其他调用!$AH66)))</f>
        <v>0</v>
      </c>
      <c r="HM65" s="44">
        <f>IF(L$4=0,0,求节点(L$4:L$9,$B$4:$B$9,求节点(其他调用!$I$4:$I$42,其他调用!$J$4:$J$42,其他调用!$AH66)))</f>
        <v>0</v>
      </c>
      <c r="HN65" s="44">
        <f>IF(M$4=0,0,求节点(M$4:M$9,$B$4:$B$9,求节点(其他调用!$I$4:$I$42,其他调用!$J$4:$J$42,其他调用!$AH66)))</f>
        <v>0</v>
      </c>
      <c r="HO65" s="44">
        <f>IF(N$4=0,0,求节点(N$4:N$9,$B$4:$B$9,求节点(其他调用!$I$4:$I$42,其他调用!$J$4:$J$42,其他调用!$AH66)))</f>
        <v>0</v>
      </c>
      <c r="HP65" s="44">
        <f>IF(O$4=0,0,求节点(O$4:O$9,$B$4:$B$9,求节点(其他调用!$I$4:$I$42,其他调用!$J$4:$J$42,其他调用!$AH66)))</f>
        <v>0</v>
      </c>
      <c r="HQ65" s="44">
        <f>IF(P$4=0,0,求节点(P$4:P$9,$B$4:$B$9,求节点(其他调用!$I$4:$I$42,其他调用!$J$4:$J$42,其他调用!$AH66)))</f>
        <v>0</v>
      </c>
      <c r="HR65" s="44">
        <f>IF(Q$4=0,0,求节点(Q$4:Q$9,$B$4:$B$9,求节点(其他调用!$I$4:$I$42,其他调用!$J$4:$J$42,其他调用!$AH66)))</f>
        <v>0</v>
      </c>
      <c r="HS65" s="44">
        <f>IF(R$4=0,0,求节点(R$4:R$9,$B$4:$B$9,求节点(其他调用!$I$4:$I$42,其他调用!$J$4:$J$42,其他调用!$AH66)))</f>
        <v>0</v>
      </c>
      <c r="HT65" s="44">
        <f>IF(S$4=0,0,求节点(S$4:S$9,$B$4:$B$9,求节点(其他调用!$I$4:$I$42,其他调用!$J$4:$J$42,其他调用!$AH66)))</f>
        <v>5.6763442549323306</v>
      </c>
      <c r="HU65" s="44">
        <f>IF(T$4=0,0,求节点(T$4:T$9,$B$4:$B$9,求节点(其他调用!$I$4:$I$42,其他调用!$J$4:$J$42,其他调用!$AH66)))</f>
        <v>3.7015839160669324</v>
      </c>
      <c r="HV65" s="44">
        <f>IF(U$4=0,0,求节点(U$4:U$9,$B$4:$B$9,求节点(其他调用!$I$4:$I$42,其他调用!$J$4:$J$42,其他调用!$AH66)))</f>
        <v>6</v>
      </c>
      <c r="HW65" s="44">
        <f>IF(V$4=0,0,求节点(V$4:V$9,$B$4:$B$9,求节点(其他调用!$I$4:$I$42,其他调用!$J$4:$J$42,其他调用!$AH66)))</f>
        <v>0</v>
      </c>
      <c r="HX65" s="44">
        <f>IF(W$4=0,0,求节点(W$4:W$9,$B$4:$B$9,求节点(其他调用!$I$4:$I$42,其他调用!$J$4:$J$42,其他调用!$AH66)))</f>
        <v>4.3699536040392282</v>
      </c>
      <c r="HY65" s="44">
        <f>IF(X$4=0,0,求节点(X$4:X$9,$B$4:$B$9,求节点(其他调用!$I$4:$I$42,其他调用!$J$4:$J$42,其他调用!$AH66)))</f>
        <v>4.3699536040392282</v>
      </c>
      <c r="HZ65" s="44">
        <f>IF(Y$4=0,0,求节点(Y$4:Y$9,$B$4:$B$9,求节点(其他调用!$I$4:$I$42,其他调用!$J$4:$J$42,其他调用!$AH66)))</f>
        <v>6</v>
      </c>
      <c r="IA65" s="44">
        <f>IF(Z$4=0,0,求节点(Z$4:Z$9,$B$4:$B$9,求节点(其他调用!$I$4:$I$42,其他调用!$J$4:$J$42,其他调用!$AH66)))</f>
        <v>0</v>
      </c>
      <c r="IB65" s="44">
        <f>IF(AA$4=0,0,求节点(AA$4:AA$9,$B$4:$B$9,求节点(其他调用!$I$4:$I$42,其他调用!$J$4:$J$42,其他调用!$AH66)))</f>
        <v>4.3699536040392282</v>
      </c>
      <c r="IC65" s="44">
        <f>IF(AB$4=0,0,求节点(AB$4:AB$9,$B$4:$B$9,求节点(其他调用!$I$4:$I$42,其他调用!$J$4:$J$42,其他调用!$AH66)))</f>
        <v>6</v>
      </c>
      <c r="ID65" s="44">
        <f>IF(AC$4=0,0,求节点(AC$4:AC$9,$B$4:$B$9,求节点(其他调用!$I$4:$I$42,其他调用!$J$4:$J$42,其他调用!$AH66)))</f>
        <v>4.8404931018174446</v>
      </c>
      <c r="IE65" s="44">
        <f>IF(AD$4=0,0,求节点(AD$4:AD$9,$B$4:$B$9,求节点(其他调用!$I$4:$I$42,其他调用!$J$4:$J$42,其他调用!$AH66)))</f>
        <v>0.76231735881042839</v>
      </c>
      <c r="IF65" s="44">
        <f>IF(AE$4=0,0,求节点(AE$4:AE$9,$B$4:$B$9,求节点(其他调用!$I$4:$I$42,其他调用!$J$4:$J$42,其他调用!$AH66)))</f>
        <v>0.76231735881042839</v>
      </c>
      <c r="IG65" s="44">
        <f>IF(AF$4=0,0,求节点(AF$4:AF$9,$B$4:$B$9,求节点(其他调用!$I$4:$I$42,其他调用!$J$4:$J$42,其他调用!$AH66)))</f>
        <v>0.76231735881042839</v>
      </c>
      <c r="IH65" s="44">
        <f>IF(AG$4=0,0,求节点(AG$4:AG$9,$B$4:$B$9,求节点(其他调用!$I$4:$I$42,其他调用!$J$4:$J$42,其他调用!$AH66)))</f>
        <v>0.76231735881042839</v>
      </c>
      <c r="II65" s="44">
        <f>IF(AH$4=0,0,求节点(AH$4:AH$9,$B$4:$B$9,求节点(其他调用!$I$4:$I$42,其他调用!$J$4:$J$42,其他调用!$AH66)))</f>
        <v>0.76231735881042839</v>
      </c>
      <c r="IJ65" s="44">
        <f>IF(AI$4=0,0,求节点(AI$4:AI$9,$B$4:$B$9,求节点(其他调用!$I$4:$I$42,其他调用!$J$4:$J$42,其他调用!$AH66)))</f>
        <v>0.76231735881042839</v>
      </c>
      <c r="IK65" s="44">
        <f>IF(AJ$4=0,0,求节点(AJ$4:AJ$9,$B$4:$B$9,求节点(其他调用!$I$4:$I$42,其他调用!$J$4:$J$42,其他调用!$AH66)))</f>
        <v>0.76231735881042839</v>
      </c>
      <c r="IL65" s="44">
        <f>IF(AK$4=0,0,求节点(AK$4:AK$9,$B$4:$B$9,求节点(其他调用!$I$4:$I$42,其他调用!$J$4:$J$42,其他调用!$AH66)))</f>
        <v>0.76231735881042839</v>
      </c>
      <c r="IM65" s="44">
        <f>IF(AL$4=0,0,求节点(AL$4:AL$9,$B$4:$B$9,求节点(其他调用!$I$4:$I$42,其他调用!$J$4:$J$42,其他调用!$AH66)))</f>
        <v>0.76231735881042839</v>
      </c>
      <c r="IN65" s="44">
        <f>IF(AM$4=0,0,求节点(AM$4:AM$9,$B$4:$B$9,求节点(其他调用!$I$4:$I$42,其他调用!$J$4:$J$42,其他调用!$AH66)))</f>
        <v>0.76231735881042839</v>
      </c>
      <c r="IO65" s="44">
        <f>IF(AN$4=0,0,求节点(AN$4:AN$9,$B$4:$B$9,求节点(其他调用!$I$4:$I$42,其他调用!$J$4:$J$42,其他调用!$AH66)))</f>
        <v>0.76231735881042839</v>
      </c>
      <c r="IP65" s="44">
        <f>IF(AO$4=0,0,求节点(AO$4:AO$9,$B$4:$B$9,求节点(其他调用!$I$4:$I$42,其他调用!$J$4:$J$42,其他调用!$AH66)))</f>
        <v>0.76231735881042839</v>
      </c>
      <c r="IQ65" s="44">
        <f>IF(AP$4=0,0,求节点(AP$4:AP$9,$B$4:$B$9,求节点(其他调用!$I$4:$I$42,其他调用!$J$4:$J$42,其他调用!$AH66)))</f>
        <v>0.76231735881042839</v>
      </c>
      <c r="IR65" s="44">
        <f>IF(AQ$4=0,0,求节点(AQ$4:AQ$9,$B$4:$B$9,求节点(其他调用!$I$4:$I$42,其他调用!$J$4:$J$42,其他调用!$AH66)))</f>
        <v>0.76231735881042839</v>
      </c>
      <c r="IS65" s="44">
        <f>IF(AR$4=0,0,求节点(AR$4:AR$9,$B$4:$B$9,求节点(其他调用!$I$4:$I$42,其他调用!$J$4:$J$42,其他调用!$AH66)))</f>
        <v>0.76231735881042839</v>
      </c>
      <c r="IT65" s="44">
        <f>IF(AS$4=0,0,求节点(AS$4:AS$9,$B$4:$B$9,求节点(其他调用!$I$4:$I$42,其他调用!$J$4:$J$42,其他调用!$AH66)))</f>
        <v>0.76231735881042839</v>
      </c>
      <c r="IU65" s="44">
        <f>IF(AT$4=0,0,求节点(AT$4:AT$9,$B$4:$B$9,求节点(其他调用!$I$4:$I$42,其他调用!$J$4:$J$42,其他调用!$AH66)))</f>
        <v>0.76231735881042839</v>
      </c>
      <c r="IV65" s="44">
        <f>IF(AU$4=0,0,求节点(AU$4:AU$9,$B$4:$B$9,求节点(其他调用!$I$4:$I$42,其他调用!$J$4:$J$42,其他调用!$AH66)))</f>
        <v>0.76231735881042839</v>
      </c>
      <c r="IW65" s="44">
        <f>IF(AV$4=0,0,求节点(AV$4:AV$9,$B$4:$B$9,求节点(其他调用!$I$4:$I$42,其他调用!$J$4:$J$42,其他调用!$AH66)))</f>
        <v>0.76231735881042839</v>
      </c>
      <c r="IX65" s="44">
        <f>IF(AW$4=0,0,求节点(AW$4:AW$9,$B$4:$B$9,求节点(其他调用!$I$4:$I$42,其他调用!$J$4:$J$42,其他调用!$AH66)))</f>
        <v>0.76231735881042839</v>
      </c>
      <c r="IY65" s="44">
        <f>IF(AX$4=0,0,求节点(AX$4:AX$9,$B$4:$B$9,求节点(其他调用!$I$4:$I$42,其他调用!$J$4:$J$42,其他调用!$AH66)))</f>
        <v>0.76231735881042839</v>
      </c>
      <c r="IZ65" s="44">
        <f>IF(AY$4=0,0,求节点(AY$4:AY$9,$B$4:$B$9,求节点(其他调用!$I$4:$I$42,其他调用!$J$4:$J$42,其他调用!$AH66)))</f>
        <v>0.76231735881042839</v>
      </c>
      <c r="JA65" s="44">
        <f>IF(AZ$4=0,0,求节点(AZ$4:AZ$9,$B$4:$B$9,求节点(其他调用!$I$4:$I$42,其他调用!$J$4:$J$42,其他调用!$AH66)))</f>
        <v>0.76231735881042839</v>
      </c>
      <c r="JC65" s="44">
        <v>62</v>
      </c>
      <c r="JD65" s="44">
        <f>IF(C$23=0,0,求节点(C$23:C$28,$B$23:$B$28,求节点(其他调用!$W$4:$W$20,其他调用!$X$4:$X$20,$JC65)))</f>
        <v>0</v>
      </c>
      <c r="JE65" s="44">
        <f>IF(D$23=0,0,求节点(D$23:D$28,$B$23:$B$28,求节点(其他调用!$W$4:$W$20,其他调用!$X$4:$X$20,$JC65)))</f>
        <v>0</v>
      </c>
      <c r="JF65" s="44">
        <f>IF(E$23=0,0,求节点(E$23:E$28,$B$23:$B$28,求节点(其他调用!$W$4:$W$20,其他调用!$X$4:$X$20,$JC65)))</f>
        <v>0</v>
      </c>
      <c r="JG65" s="44">
        <f>IF(F$23=0,0,求节点(F$23:F$28,$B$23:$B$28,求节点(其他调用!$W$4:$W$20,其他调用!$X$4:$X$20,$JC65)))</f>
        <v>1.3579377806220982E-3</v>
      </c>
      <c r="JH65" s="44">
        <f>IF(G$23=0,0,求节点(G$23:G$28,$B$23:$B$28,求节点(其他调用!$W$4:$W$20,其他调用!$X$4:$X$20,$JC65)))</f>
        <v>2.0369066709332584E-3</v>
      </c>
      <c r="JI65" s="44">
        <f>IF(H$23=0,0,求节点(H$23:H$28,$B$23:$B$28,求节点(其他调用!$W$4:$W$20,其他调用!$X$4:$X$20,$JC65)))</f>
        <v>2.0369066709332584E-3</v>
      </c>
      <c r="JJ65" s="44">
        <f>IF(I$23=0,0,求节点(I$23:I$28,$B$23:$B$28,求节点(其他调用!$W$4:$W$20,其他调用!$X$4:$X$20,$JC65)))</f>
        <v>3.086222228686708E-3</v>
      </c>
      <c r="JK65" s="44">
        <f>IF(J$23=0,0,求节点(J$23:J$28,$B$23:$B$28,求节点(其他调用!$W$4:$W$20,其他调用!$X$4:$X$20,$JC65)))</f>
        <v>0</v>
      </c>
      <c r="JL65" s="44">
        <f>IF(K$23=0,0,求节点(K$23:K$28,$B$23:$B$28,求节点(其他调用!$W$4:$W$20,其他调用!$X$4:$X$20,$JC65)))</f>
        <v>2.0369066709332584E-3</v>
      </c>
      <c r="JM65" s="44">
        <f>IF(L$23=0,0,求节点(L$23:L$28,$B$23:$B$28,求节点(其他调用!$W$4:$W$20,其他调用!$X$4:$X$20,$JC65)))</f>
        <v>0</v>
      </c>
      <c r="JN65" s="44">
        <f>IF(M$23=0,0,求节点(M$23:M$28,$B$23:$B$28,求节点(其他调用!$W$4:$W$20,其他调用!$X$4:$X$20,$JC65)))</f>
        <v>0</v>
      </c>
      <c r="JO65" s="44">
        <f>IF(N$23=0,0,求节点(N$23:N$28,$B$23:$B$28,求节点(其他调用!$W$4:$W$20,其他调用!$X$4:$X$20,$JC65)))</f>
        <v>0</v>
      </c>
      <c r="JP65" s="44">
        <f>IF(O$23=0,0,求节点(O$23:O$28,$B$23:$B$28,求节点(其他调用!$W$4:$W$20,其他调用!$X$4:$X$20,$JC65)))</f>
        <v>0</v>
      </c>
      <c r="JQ65" s="44">
        <f>IF(P$23=0,0,求节点(P$23:P$28,$B$23:$B$28,求节点(其他调用!$W$4:$W$20,其他调用!$X$4:$X$20,$JC65)))</f>
        <v>0</v>
      </c>
      <c r="JR65" s="44">
        <f>IF(Q$23=0,0,求节点(Q$23:Q$28,$B$23:$B$28,求节点(其他调用!$W$4:$W$20,其他调用!$X$4:$X$20,$JC65)))</f>
        <v>0</v>
      </c>
      <c r="JS65" s="44">
        <f>IF(R$23=0,0,求节点(R$23:R$28,$B$23:$B$28,求节点(其他调用!$W$4:$W$20,其他调用!$X$4:$X$20,$JC65)))</f>
        <v>0</v>
      </c>
      <c r="JT65" s="44">
        <f>IF(S$23=0,0,求节点(S$23:S$28,$B$23:$B$28,求节点(其他调用!$W$4:$W$20,其他调用!$X$4:$X$20,$JC65)))</f>
        <v>0</v>
      </c>
      <c r="JU65" s="44">
        <f>IF(T$23=0,0,求节点(T$23:T$28,$B$23:$B$28,求节点(其他调用!$W$4:$W$20,其他调用!$X$4:$X$20,$JC65)))</f>
        <v>0</v>
      </c>
      <c r="JV65" s="44">
        <f>IF(U$23=0,0,求节点(U$23:U$28,$B$23:$B$28,求节点(其他调用!$W$4:$W$20,其他调用!$X$4:$X$20,$JC65)))</f>
        <v>0</v>
      </c>
      <c r="JW65" s="44">
        <f>IF(V$23=0,0,求节点(V$23:V$28,$B$23:$B$28,求节点(其他调用!$W$4:$W$20,其他调用!$X$4:$X$20,$JC65)))</f>
        <v>0</v>
      </c>
      <c r="JZ65" s="44">
        <v>62</v>
      </c>
      <c r="KA65" s="44">
        <f>IF(C$4=0,0,求节点(C$4:C$9,$B$4:$B$9,求节点(其他调用!$L$4:$L$42,其他调用!$M$4:$M$42,其他调用!$AI66)))</f>
        <v>6</v>
      </c>
      <c r="KB65" s="44">
        <f>IF(D$4=0,0,求节点(D$4:D$9,$B$4:$B$9,求节点(其他调用!$L$4:$L$42,其他调用!$M$4:$M$42,其他调用!$AI66)))</f>
        <v>6</v>
      </c>
      <c r="KC65" s="44">
        <f>IF(E$4=0,0,求节点(E$4:E$9,$B$4:$B$9,求节点(其他调用!$L$4:$L$42,其他调用!$M$4:$M$42,其他调用!$AI66)))</f>
        <v>3.058438360629562</v>
      </c>
      <c r="KD65" s="44">
        <f>IF(F$4=0,0,求节点(F$4:F$9,$B$4:$B$9,求节点(其他调用!$L$4:$L$42,其他调用!$M$4:$M$42,其他调用!$AI66)))</f>
        <v>0</v>
      </c>
      <c r="KE65" s="44">
        <f>IF(G$4=0,0,求节点(G$4:G$9,$B$4:$B$9,求节点(其他调用!$L$4:$L$42,其他调用!$M$4:$M$42,其他调用!$AI66)))</f>
        <v>0</v>
      </c>
      <c r="KF65" s="44">
        <f>IF(H$4=0,0,求节点(H$4:H$9,$B$4:$B$9,求节点(其他调用!$L$4:$L$42,其他调用!$M$4:$M$42,其他调用!$AI66)))</f>
        <v>0</v>
      </c>
      <c r="KG65" s="44">
        <f>IF(I$4=0,0,求节点(I$4:I$9,$B$4:$B$9,求节点(其他调用!$L$4:$L$42,其他调用!$M$4:$M$42,其他调用!$AI66)))</f>
        <v>0</v>
      </c>
      <c r="KH65" s="44">
        <f>IF(J$4=0,0,求节点(J$4:J$9,$B$4:$B$9,求节点(其他调用!$L$4:$L$42,其他调用!$M$4:$M$42,其他调用!$AI66)))</f>
        <v>0</v>
      </c>
      <c r="KI65" s="44">
        <f>IF(K$4=0,0,求节点(K$4:K$9,$B$4:$B$9,求节点(其他调用!$L$4:$L$42,其他调用!$M$4:$M$42,其他调用!$AI66)))</f>
        <v>0</v>
      </c>
      <c r="KJ65" s="44">
        <f>IF(L$4=0,0,求节点(L$4:L$9,$B$4:$B$9,求节点(其他调用!$L$4:$L$42,其他调用!$M$4:$M$42,其他调用!$AI66)))</f>
        <v>0</v>
      </c>
      <c r="KK65" s="44">
        <f>IF(M$4=0,0,求节点(M$4:M$9,$B$4:$B$9,求节点(其他调用!$L$4:$L$42,其他调用!$M$4:$M$42,其他调用!$AI66)))</f>
        <v>0</v>
      </c>
      <c r="KL65" s="44">
        <f>IF(N$4=0,0,求节点(N$4:N$9,$B$4:$B$9,求节点(其他调用!$L$4:$L$42,其他调用!$M$4:$M$42,其他调用!$AI66)))</f>
        <v>0</v>
      </c>
      <c r="KM65" s="44">
        <f>IF(O$4=0,0,求节点(O$4:O$9,$B$4:$B$9,求节点(其他调用!$L$4:$L$42,其他调用!$M$4:$M$42,其他调用!$AI66)))</f>
        <v>0</v>
      </c>
      <c r="KN65" s="44">
        <f>IF(P$4=0,0,求节点(P$4:P$9,$B$4:$B$9,求节点(其他调用!$L$4:$L$42,其他调用!$M$4:$M$42,其他调用!$AI66)))</f>
        <v>0</v>
      </c>
      <c r="KO65" s="44">
        <f>IF(Q$4=0,0,求节点(Q$4:Q$9,$B$4:$B$9,求节点(其他调用!$L$4:$L$42,其他调用!$M$4:$M$42,其他调用!$AI66)))</f>
        <v>0</v>
      </c>
      <c r="KP65" s="44">
        <f>IF(R$4=0,0,求节点(R$4:R$9,$B$4:$B$9,求节点(其他调用!$L$4:$L$42,其他调用!$M$4:$M$42,其他调用!$AI66)))</f>
        <v>0</v>
      </c>
      <c r="KQ65" s="44">
        <f>IF(S$4=0,0,求节点(S$4:S$9,$B$4:$B$9,求节点(其他调用!$L$4:$L$42,其他调用!$M$4:$M$42,其他调用!$AI66)))</f>
        <v>6</v>
      </c>
      <c r="KR65" s="44">
        <f>IF(T$4=0,0,求节点(T$4:T$9,$B$4:$B$9,求节点(其他调用!$L$4:$L$42,其他调用!$M$4:$M$42,其他调用!$AI66)))</f>
        <v>5.1064460936009697</v>
      </c>
      <c r="KS65" s="44">
        <f>IF(U$4=0,0,求节点(U$4:U$9,$B$4:$B$9,求节点(其他调用!$L$4:$L$42,其他调用!$M$4:$M$42,其他调用!$AI66)))</f>
        <v>6</v>
      </c>
      <c r="KT65" s="44">
        <f>IF(V$4=0,0,求节点(V$4:V$9,$B$4:$B$9,求节点(其他调用!$L$4:$L$42,其他调用!$M$4:$M$42,其他调用!$AI66)))</f>
        <v>0</v>
      </c>
      <c r="KU65" s="44">
        <f>IF(W$4=0,0,求节点(W$4:W$9,$B$4:$B$9,求节点(其他调用!$L$4:$L$42,其他调用!$M$4:$M$42,其他调用!$AI66)))</f>
        <v>6</v>
      </c>
      <c r="KV65" s="44">
        <f>IF(X$4=0,0,求节点(X$4:X$9,$B$4:$B$9,求节点(其他调用!$L$4:$L$42,其他调用!$M$4:$M$42,其他调用!$AI66)))</f>
        <v>6</v>
      </c>
      <c r="KW65" s="44">
        <f>IF(Y$4=0,0,求节点(Y$4:Y$9,$B$4:$B$9,求节点(其他调用!$L$4:$L$42,其他调用!$M$4:$M$42,其他调用!$AI66)))</f>
        <v>6</v>
      </c>
      <c r="KX65" s="44">
        <f>IF(Z$4=0,0,求节点(Z$4:Z$9,$B$4:$B$9,求节点(其他调用!$L$4:$L$42,其他调用!$M$4:$M$42,其他调用!$AI66)))</f>
        <v>0</v>
      </c>
      <c r="KY65" s="44">
        <f>IF(AA$4=0,0,求节点(AA$4:AA$9,$B$4:$B$9,求节点(其他调用!$L$4:$L$42,其他调用!$M$4:$M$42,其他调用!$AI66)))</f>
        <v>6</v>
      </c>
      <c r="KZ65" s="44">
        <f>IF(AB$4=0,0,求节点(AB$4:AB$9,$B$4:$B$9,求节点(其他调用!$L$4:$L$42,其他调用!$M$4:$M$42,其他调用!$AI66)))</f>
        <v>6</v>
      </c>
      <c r="LA65" s="44">
        <f>IF(AC$4=0,0,求节点(AC$4:AC$9,$B$4:$B$9,求节点(其他调用!$L$4:$L$42,其他调用!$M$4:$M$42,其他调用!$AI66)))</f>
        <v>6</v>
      </c>
      <c r="LB65" s="44">
        <f>IF(AD$4=0,0,求节点(AD$4:AD$9,$B$4:$B$9,求节点(其他调用!$L$4:$L$42,其他调用!$M$4:$M$42,其他调用!$AI66)))</f>
        <v>1.8069989903954689</v>
      </c>
      <c r="LC65" s="44">
        <f>IF(AE$4=0,0,求节点(AE$4:AE$9,$B$4:$B$9,求节点(其他调用!$L$4:$L$42,其他调用!$M$4:$M$42,其他调用!$AI66)))</f>
        <v>1.8069989903954689</v>
      </c>
      <c r="LD65" s="44">
        <f>IF(AF$4=0,0,求节点(AF$4:AF$9,$B$4:$B$9,求节点(其他调用!$L$4:$L$42,其他调用!$M$4:$M$42,其他调用!$AI66)))</f>
        <v>1.8069989903954689</v>
      </c>
      <c r="LE65" s="44">
        <f>IF(AG$4=0,0,求节点(AG$4:AG$9,$B$4:$B$9,求节点(其他调用!$L$4:$L$42,其他调用!$M$4:$M$42,其他调用!$AI66)))</f>
        <v>1.8069989903954689</v>
      </c>
      <c r="LF65" s="44">
        <f>IF(AH$4=0,0,求节点(AH$4:AH$9,$B$4:$B$9,求节点(其他调用!$L$4:$L$42,其他调用!$M$4:$M$42,其他调用!$AI66)))</f>
        <v>1.8069989903954689</v>
      </c>
      <c r="LG65" s="44">
        <f>IF(AI$4=0,0,求节点(AI$4:AI$9,$B$4:$B$9,求节点(其他调用!$L$4:$L$42,其他调用!$M$4:$M$42,其他调用!$AI66)))</f>
        <v>1.8069989903954689</v>
      </c>
      <c r="LH65" s="44">
        <f>IF(AJ$4=0,0,求节点(AJ$4:AJ$9,$B$4:$B$9,求节点(其他调用!$L$4:$L$42,其他调用!$M$4:$M$42,其他调用!$AI66)))</f>
        <v>1.8069989903954689</v>
      </c>
      <c r="LI65" s="44">
        <f>IF(AK$4=0,0,求节点(AK$4:AK$9,$B$4:$B$9,求节点(其他调用!$L$4:$L$42,其他调用!$M$4:$M$42,其他调用!$AI66)))</f>
        <v>1.8069989903954689</v>
      </c>
      <c r="LJ65" s="44">
        <f>IF(AL$4=0,0,求节点(AL$4:AL$9,$B$4:$B$9,求节点(其他调用!$L$4:$L$42,其他调用!$M$4:$M$42,其他调用!$AI66)))</f>
        <v>1.8069989903954689</v>
      </c>
      <c r="LK65" s="44">
        <f>IF(AM$4=0,0,求节点(AM$4:AM$9,$B$4:$B$9,求节点(其他调用!$L$4:$L$42,其他调用!$M$4:$M$42,其他调用!$AI66)))</f>
        <v>1.8069989903954689</v>
      </c>
      <c r="LL65" s="44">
        <f>IF(AN$4=0,0,求节点(AN$4:AN$9,$B$4:$B$9,求节点(其他调用!$L$4:$L$42,其他调用!$M$4:$M$42,其他调用!$AI66)))</f>
        <v>1.8069989903954689</v>
      </c>
      <c r="LM65" s="44">
        <f>IF(AO$4=0,0,求节点(AO$4:AO$9,$B$4:$B$9,求节点(其他调用!$L$4:$L$42,其他调用!$M$4:$M$42,其他调用!$AI66)))</f>
        <v>1.8069989903954689</v>
      </c>
      <c r="LN65" s="44">
        <f>IF(AP$4=0,0,求节点(AP$4:AP$9,$B$4:$B$9,求节点(其他调用!$L$4:$L$42,其他调用!$M$4:$M$42,其他调用!$AI66)))</f>
        <v>1.8069989903954689</v>
      </c>
      <c r="LO65" s="44">
        <f>IF(AQ$4=0,0,求节点(AQ$4:AQ$9,$B$4:$B$9,求节点(其他调用!$L$4:$L$42,其他调用!$M$4:$M$42,其他调用!$AI66)))</f>
        <v>1.8069989903954689</v>
      </c>
      <c r="LP65" s="44">
        <f>IF(AR$4=0,0,求节点(AR$4:AR$9,$B$4:$B$9,求节点(其他调用!$L$4:$L$42,其他调用!$M$4:$M$42,其他调用!$AI66)))</f>
        <v>1.8069989903954689</v>
      </c>
      <c r="LQ65" s="44">
        <f>IF(AS$4=0,0,求节点(AS$4:AS$9,$B$4:$B$9,求节点(其他调用!$L$4:$L$42,其他调用!$M$4:$M$42,其他调用!$AI66)))</f>
        <v>1.8069989903954689</v>
      </c>
      <c r="LR65" s="44">
        <f>IF(AT$4=0,0,求节点(AT$4:AT$9,$B$4:$B$9,求节点(其他调用!$L$4:$L$42,其他调用!$M$4:$M$42,其他调用!$AI66)))</f>
        <v>1.8069989903954689</v>
      </c>
      <c r="LS65" s="44">
        <f>IF(AU$4=0,0,求节点(AU$4:AU$9,$B$4:$B$9,求节点(其他调用!$L$4:$L$42,其他调用!$M$4:$M$42,其他调用!$AI66)))</f>
        <v>1.8069989903954689</v>
      </c>
      <c r="LT65" s="44">
        <f>IF(AV$4=0,0,求节点(AV$4:AV$9,$B$4:$B$9,求节点(其他调用!$L$4:$L$42,其他调用!$M$4:$M$42,其他调用!$AI66)))</f>
        <v>1.8069989903954689</v>
      </c>
      <c r="LU65" s="44">
        <f>IF(AW$4=0,0,求节点(AW$4:AW$9,$B$4:$B$9,求节点(其他调用!$L$4:$L$42,其他调用!$M$4:$M$42,其他调用!$AI66)))</f>
        <v>1.8069989903954689</v>
      </c>
      <c r="LV65" s="44">
        <f>IF(AX$4=0,0,求节点(AX$4:AX$9,$B$4:$B$9,求节点(其他调用!$L$4:$L$42,其他调用!$M$4:$M$42,其他调用!$AI66)))</f>
        <v>1.8069989903954689</v>
      </c>
      <c r="LW65" s="44">
        <f>IF(AY$4=0,0,求节点(AY$4:AY$9,$B$4:$B$9,求节点(其他调用!$L$4:$L$42,其他调用!$M$4:$M$42,其他调用!$AI66)))</f>
        <v>1.8069989903954689</v>
      </c>
      <c r="LX65" s="44">
        <f>IF(AZ$4=0,0,求节点(AZ$4:AZ$9,$B$4:$B$9,求节点(其他调用!$L$4:$L$42,其他调用!$M$4:$M$42,其他调用!$AI66)))</f>
        <v>1.8069989903954689</v>
      </c>
      <c r="LZ65" s="44">
        <v>62</v>
      </c>
      <c r="MA65" s="44">
        <f>IF(C$23=0,0,求节点(C$23:C$28,$B$23:$B$28,求节点(其他调用!$Y$4:$Y$20,其他调用!$Z$4:$Z$20,$LZ65)))</f>
        <v>0</v>
      </c>
      <c r="MB65" s="44">
        <f>IF(D$23=0,0,求节点(D$23:D$28,$B$23:$B$28,求节点(其他调用!$Y$4:$Y$20,其他调用!$Z$4:$Z$20,$LZ65)))</f>
        <v>0</v>
      </c>
      <c r="MC65" s="44">
        <f>IF(E$23=0,0,求节点(E$23:E$28,$B$23:$B$28,求节点(其他调用!$Y$4:$Y$20,其他调用!$Z$4:$Z$20,$LZ65)))</f>
        <v>0</v>
      </c>
      <c r="MD65" s="44">
        <f>IF(F$23=0,0,求节点(F$23:F$28,$B$23:$B$28,求节点(其他调用!$Y$4:$Y$20,其他调用!$Z$4:$Z$20,$LZ65)))</f>
        <v>0</v>
      </c>
      <c r="ME65" s="44">
        <f>IF(G$23=0,0,求节点(G$23:G$28,$B$23:$B$28,求节点(其他调用!$Y$4:$Y$20,其他调用!$Z$4:$Z$20,$LZ65)))</f>
        <v>0</v>
      </c>
      <c r="MF65" s="44">
        <f>IF(H$23=0,0,求节点(H$23:H$28,$B$23:$B$28,求节点(其他调用!$Y$4:$Y$20,其他调用!$Z$4:$Z$20,$LZ65)))</f>
        <v>0</v>
      </c>
      <c r="MG65" s="44">
        <f>IF(I$23=0,0,求节点(I$23:I$28,$B$23:$B$28,求节点(其他调用!$Y$4:$Y$20,其他调用!$Z$4:$Z$20,$LZ65)))</f>
        <v>0</v>
      </c>
      <c r="MH65" s="44">
        <f>IF(J$23=0,0,求节点(J$23:J$28,$B$23:$B$28,求节点(其他调用!$Y$4:$Y$20,其他调用!$Z$4:$Z$20,$LZ65)))</f>
        <v>0</v>
      </c>
      <c r="MI65" s="44">
        <f>IF(K$23=0,0,求节点(K$23:K$28,$B$23:$B$28,求节点(其他调用!$Y$4:$Y$20,其他调用!$Z$4:$Z$20,$LZ65)))</f>
        <v>0</v>
      </c>
      <c r="MJ65" s="44">
        <f>IF(L$23=0,0,求节点(L$23:L$28,$B$23:$B$28,求节点(其他调用!$Y$4:$Y$20,其他调用!$Z$4:$Z$20,$LZ65)))</f>
        <v>0</v>
      </c>
      <c r="MK65" s="44">
        <f>IF(M$23=0,0,求节点(M$23:M$28,$B$23:$B$28,求节点(其他调用!$Y$4:$Y$20,其他调用!$Z$4:$Z$20,$LZ65)))</f>
        <v>0</v>
      </c>
      <c r="ML65" s="44">
        <f>IF(N$23=0,0,求节点(N$23:N$28,$B$23:$B$28,求节点(其他调用!$Y$4:$Y$20,其他调用!$Z$4:$Z$20,$LZ65)))</f>
        <v>0</v>
      </c>
      <c r="MM65" s="44">
        <f>IF(O$23=0,0,求节点(O$23:O$28,$B$23:$B$28,求节点(其他调用!$Y$4:$Y$20,其他调用!$Z$4:$Z$20,$LZ65)))</f>
        <v>0</v>
      </c>
      <c r="MN65" s="44">
        <f>IF(P$23=0,0,求节点(P$23:P$28,$B$23:$B$28,求节点(其他调用!$Y$4:$Y$20,其他调用!$Z$4:$Z$20,$LZ65)))</f>
        <v>0</v>
      </c>
      <c r="MO65" s="44">
        <f>IF(Q$23=0,0,求节点(Q$23:Q$28,$B$23:$B$28,求节点(其他调用!$Y$4:$Y$20,其他调用!$Z$4:$Z$20,$LZ65)))</f>
        <v>0</v>
      </c>
      <c r="MP65" s="44">
        <f>IF(R$23=0,0,求节点(R$23:R$28,$B$23:$B$28,求节点(其他调用!$Y$4:$Y$20,其他调用!$Z$4:$Z$20,$LZ65)))</f>
        <v>0</v>
      </c>
      <c r="MQ65" s="44">
        <f>IF(S$23=0,0,求节点(S$23:S$28,$B$23:$B$28,求节点(其他调用!$Y$4:$Y$20,其他调用!$Z$4:$Z$20,$LZ65)))</f>
        <v>0</v>
      </c>
      <c r="MR65" s="44">
        <f>IF(T$23=0,0,求节点(T$23:T$28,$B$23:$B$28,求节点(其他调用!$Y$4:$Y$20,其他调用!$Z$4:$Z$20,$LZ65)))</f>
        <v>0</v>
      </c>
      <c r="MS65" s="44">
        <f>IF(U$23=0,0,求节点(U$23:U$28,$B$23:$B$28,求节点(其他调用!$Y$4:$Y$20,其他调用!$Z$4:$Z$20,$LZ65)))</f>
        <v>0</v>
      </c>
      <c r="MT65" s="44">
        <f>IF(V$23=0,0,求节点(V$23:V$28,$B$23:$B$28,求节点(其他调用!$Y$4:$Y$20,其他调用!$Z$4:$Z$20,$LZ65)))</f>
        <v>0</v>
      </c>
      <c r="MW65" s="44">
        <v>62</v>
      </c>
      <c r="MX65" s="44">
        <f>IF(C$4=0,0,求节点(C$4:C$9,$B$4:$B$9,求节点(其他调用!$O$4:$O$42,其他调用!$P$4:$P$42,其他调用!$AJ66)))</f>
        <v>6</v>
      </c>
      <c r="MY65" s="44">
        <f>IF(D$4=0,0,求节点(D$4:D$9,$B$4:$B$9,求节点(其他调用!$O$4:$O$42,其他调用!$P$4:$P$42,其他调用!$AJ66)))</f>
        <v>6</v>
      </c>
      <c r="MZ65" s="44">
        <f>IF(E$4=0,0,求节点(E$4:E$9,$B$4:$B$9,求节点(其他调用!$O$4:$O$42,其他调用!$P$4:$P$42,其他调用!$AJ66)))</f>
        <v>3.1386908091758365</v>
      </c>
      <c r="NA65" s="44">
        <f>IF(F$4=0,0,求节点(F$4:F$9,$B$4:$B$9,求节点(其他调用!$O$4:$O$42,其他调用!$P$4:$P$42,其他调用!$AJ66)))</f>
        <v>0</v>
      </c>
      <c r="NB65" s="44">
        <f>IF(G$4=0,0,求节点(G$4:G$9,$B$4:$B$9,求节点(其他调用!$O$4:$O$42,其他调用!$P$4:$P$42,其他调用!$AJ66)))</f>
        <v>0</v>
      </c>
      <c r="NC65" s="44">
        <f>IF(H$4=0,0,求节点(H$4:H$9,$B$4:$B$9,求节点(其他调用!$O$4:$O$42,其他调用!$P$4:$P$42,其他调用!$AJ66)))</f>
        <v>0</v>
      </c>
      <c r="ND65" s="44">
        <f>IF(I$4=0,0,求节点(I$4:I$9,$B$4:$B$9,求节点(其他调用!$O$4:$O$42,其他调用!$P$4:$P$42,其他调用!$AJ66)))</f>
        <v>0</v>
      </c>
      <c r="NE65" s="44">
        <f>IF(J$4=0,0,求节点(J$4:J$9,$B$4:$B$9,求节点(其他调用!$O$4:$O$42,其他调用!$P$4:$P$42,其他调用!$AJ66)))</f>
        <v>0</v>
      </c>
      <c r="NF65" s="44">
        <f>IF(K$4=0,0,求节点(K$4:K$9,$B$4:$B$9,求节点(其他调用!$O$4:$O$42,其他调用!$P$4:$P$42,其他调用!$AJ66)))</f>
        <v>0</v>
      </c>
      <c r="NG65" s="44">
        <f>IF(L$4=0,0,求节点(L$4:L$9,$B$4:$B$9,求节点(其他调用!$O$4:$O$42,其他调用!$P$4:$P$42,其他调用!$AJ66)))</f>
        <v>0</v>
      </c>
      <c r="NH65" s="44">
        <f>IF(M$4=0,0,求节点(M$4:M$9,$B$4:$B$9,求节点(其他调用!$O$4:$O$42,其他调用!$P$4:$P$42,其他调用!$AJ66)))</f>
        <v>0</v>
      </c>
      <c r="NI65" s="44">
        <f>IF(N$4=0,0,求节点(N$4:N$9,$B$4:$B$9,求节点(其他调用!$O$4:$O$42,其他调用!$P$4:$P$42,其他调用!$AJ66)))</f>
        <v>0</v>
      </c>
      <c r="NJ65" s="44">
        <f>IF(O$4=0,0,求节点(O$4:O$9,$B$4:$B$9,求节点(其他调用!$O$4:$O$42,其他调用!$P$4:$P$42,其他调用!$AJ66)))</f>
        <v>0</v>
      </c>
      <c r="NK65" s="44">
        <f>IF(P$4=0,0,求节点(P$4:P$9,$B$4:$B$9,求节点(其他调用!$O$4:$O$42,其他调用!$P$4:$P$42,其他调用!$AJ66)))</f>
        <v>0</v>
      </c>
      <c r="NL65" s="44">
        <f>IF(Q$4=0,0,求节点(Q$4:Q$9,$B$4:$B$9,求节点(其他调用!$O$4:$O$42,其他调用!$P$4:$P$42,其他调用!$AJ66)))</f>
        <v>0</v>
      </c>
      <c r="NM65" s="44">
        <f>IF(R$4=0,0,求节点(R$4:R$9,$B$4:$B$9,求节点(其他调用!$O$4:$O$42,其他调用!$P$4:$P$42,其他调用!$AJ66)))</f>
        <v>0</v>
      </c>
      <c r="NN65" s="44">
        <f>IF(S$4=0,0,求节点(S$4:S$9,$B$4:$B$9,求节点(其他调用!$O$4:$O$42,其他调用!$P$4:$P$42,其他调用!$AJ66)))</f>
        <v>6</v>
      </c>
      <c r="NO65" s="44">
        <f>IF(T$4=0,0,求节点(T$4:T$9,$B$4:$B$9,求节点(其他调用!$O$4:$O$42,其他调用!$P$4:$P$42,其他调用!$AJ66)))</f>
        <v>6</v>
      </c>
      <c r="NP65" s="44">
        <f>IF(U$4=0,0,求节点(U$4:U$9,$B$4:$B$9,求节点(其他调用!$O$4:$O$42,其他调用!$P$4:$P$42,其他调用!$AJ66)))</f>
        <v>6</v>
      </c>
      <c r="NQ65" s="44">
        <f>IF(V$4=0,0,求节点(V$4:V$9,$B$4:$B$9,求节点(其他调用!$O$4:$O$42,其他调用!$P$4:$P$42,其他调用!$AJ66)))</f>
        <v>0</v>
      </c>
      <c r="NR65" s="44">
        <f>IF(W$4=0,0,求节点(W$4:W$9,$B$4:$B$9,求节点(其他调用!$O$4:$O$42,其他调用!$P$4:$P$42,其他调用!$AJ66)))</f>
        <v>6</v>
      </c>
      <c r="NS65" s="44">
        <f>IF(X$4=0,0,求节点(X$4:X$9,$B$4:$B$9,求节点(其他调用!$O$4:$O$42,其他调用!$P$4:$P$42,其他调用!$AJ66)))</f>
        <v>6</v>
      </c>
      <c r="NT65" s="44">
        <f>IF(Y$4=0,0,求节点(Y$4:Y$9,$B$4:$B$9,求节点(其他调用!$O$4:$O$42,其他调用!$P$4:$P$42,其他调用!$AJ66)))</f>
        <v>6</v>
      </c>
      <c r="NU65" s="44">
        <f>IF(Z$4=0,0,求节点(Z$4:Z$9,$B$4:$B$9,求节点(其他调用!$O$4:$O$42,其他调用!$P$4:$P$42,其他调用!$AJ66)))</f>
        <v>0</v>
      </c>
      <c r="NV65" s="44">
        <f>IF(AA$4=0,0,求节点(AA$4:AA$9,$B$4:$B$9,求节点(其他调用!$O$4:$O$42,其他调用!$P$4:$P$42,其他调用!$AJ66)))</f>
        <v>6</v>
      </c>
      <c r="NW65" s="44">
        <f>IF(AB$4=0,0,求节点(AB$4:AB$9,$B$4:$B$9,求节点(其他调用!$O$4:$O$42,其他调用!$P$4:$P$42,其他调用!$AJ66)))</f>
        <v>6</v>
      </c>
      <c r="NX65" s="44">
        <f>IF(AC$4=0,0,求节点(AC$4:AC$9,$B$4:$B$9,求节点(其他调用!$O$4:$O$42,其他调用!$P$4:$P$42,其他调用!$AJ66)))</f>
        <v>6</v>
      </c>
      <c r="NY65" s="44">
        <f>IF(AD$4=0,0,求节点(AD$4:AD$9,$B$4:$B$9,求节点(其他调用!$O$4:$O$42,其他调用!$P$4:$P$42,其他调用!$AJ66)))</f>
        <v>2.6650879398572296</v>
      </c>
      <c r="NZ65" s="44">
        <f>IF(AE$4=0,0,求节点(AE$4:AE$9,$B$4:$B$9,求节点(其他调用!$O$4:$O$42,其他调用!$P$4:$P$42,其他调用!$AJ66)))</f>
        <v>2.6650879398572296</v>
      </c>
      <c r="OA65" s="44">
        <f>IF(AF$4=0,0,求节点(AF$4:AF$9,$B$4:$B$9,求节点(其他调用!$O$4:$O$42,其他调用!$P$4:$P$42,其他调用!$AJ66)))</f>
        <v>2.6650879398572296</v>
      </c>
      <c r="OB65" s="44">
        <f>IF(AG$4=0,0,求节点(AG$4:AG$9,$B$4:$B$9,求节点(其他调用!$O$4:$O$42,其他调用!$P$4:$P$42,其他调用!$AJ66)))</f>
        <v>2.6650879398572296</v>
      </c>
      <c r="OC65" s="44">
        <f>IF(AH$4=0,0,求节点(AH$4:AH$9,$B$4:$B$9,求节点(其他调用!$O$4:$O$42,其他调用!$P$4:$P$42,其他调用!$AJ66)))</f>
        <v>2.6650879398572296</v>
      </c>
      <c r="OD65" s="44">
        <f>IF(AI$4=0,0,求节点(AI$4:AI$9,$B$4:$B$9,求节点(其他调用!$O$4:$O$42,其他调用!$P$4:$P$42,其他调用!$AJ66)))</f>
        <v>2.6650879398572296</v>
      </c>
      <c r="OE65" s="44">
        <f>IF(AJ$4=0,0,求节点(AJ$4:AJ$9,$B$4:$B$9,求节点(其他调用!$O$4:$O$42,其他调用!$P$4:$P$42,其他调用!$AJ66)))</f>
        <v>2.6650879398572296</v>
      </c>
      <c r="OF65" s="44">
        <f>IF(AK$4=0,0,求节点(AK$4:AK$9,$B$4:$B$9,求节点(其他调用!$O$4:$O$42,其他调用!$P$4:$P$42,其他调用!$AJ66)))</f>
        <v>2.6650879398572296</v>
      </c>
      <c r="OG65" s="44">
        <f>IF(AL$4=0,0,求节点(AL$4:AL$9,$B$4:$B$9,求节点(其他调用!$O$4:$O$42,其他调用!$P$4:$P$42,其他调用!$AJ66)))</f>
        <v>2.6650879398572296</v>
      </c>
      <c r="OH65" s="44">
        <f>IF(AM$4=0,0,求节点(AM$4:AM$9,$B$4:$B$9,求节点(其他调用!$O$4:$O$42,其他调用!$P$4:$P$42,其他调用!$AJ66)))</f>
        <v>2.6650879398572296</v>
      </c>
      <c r="OI65" s="44">
        <f>IF(AN$4=0,0,求节点(AN$4:AN$9,$B$4:$B$9,求节点(其他调用!$O$4:$O$42,其他调用!$P$4:$P$42,其他调用!$AJ66)))</f>
        <v>2.6650879398572296</v>
      </c>
      <c r="OJ65" s="44">
        <f>IF(AO$4=0,0,求节点(AO$4:AO$9,$B$4:$B$9,求节点(其他调用!$O$4:$O$42,其他调用!$P$4:$P$42,其他调用!$AJ66)))</f>
        <v>2.6650879398572296</v>
      </c>
      <c r="OK65" s="44">
        <f>IF(AP$4=0,0,求节点(AP$4:AP$9,$B$4:$B$9,求节点(其他调用!$O$4:$O$42,其他调用!$P$4:$P$42,其他调用!$AJ66)))</f>
        <v>2.6650879398572296</v>
      </c>
      <c r="OL65" s="44">
        <f>IF(AQ$4=0,0,求节点(AQ$4:AQ$9,$B$4:$B$9,求节点(其他调用!$O$4:$O$42,其他调用!$P$4:$P$42,其他调用!$AJ66)))</f>
        <v>2.6650879398572296</v>
      </c>
      <c r="OM65" s="44">
        <f>IF(AR$4=0,0,求节点(AR$4:AR$9,$B$4:$B$9,求节点(其他调用!$O$4:$O$42,其他调用!$P$4:$P$42,其他调用!$AJ66)))</f>
        <v>2.6650879398572296</v>
      </c>
      <c r="ON65" s="44">
        <f>IF(AS$4=0,0,求节点(AS$4:AS$9,$B$4:$B$9,求节点(其他调用!$O$4:$O$42,其他调用!$P$4:$P$42,其他调用!$AJ66)))</f>
        <v>2.6650879398572296</v>
      </c>
      <c r="OO65" s="44">
        <f>IF(AT$4=0,0,求节点(AT$4:AT$9,$B$4:$B$9,求节点(其他调用!$O$4:$O$42,其他调用!$P$4:$P$42,其他调用!$AJ66)))</f>
        <v>2.6650879398572296</v>
      </c>
      <c r="OP65" s="44">
        <f>IF(AU$4=0,0,求节点(AU$4:AU$9,$B$4:$B$9,求节点(其他调用!$O$4:$O$42,其他调用!$P$4:$P$42,其他调用!$AJ66)))</f>
        <v>2.6650879398572296</v>
      </c>
      <c r="OQ65" s="44">
        <f>IF(AV$4=0,0,求节点(AV$4:AV$9,$B$4:$B$9,求节点(其他调用!$O$4:$O$42,其他调用!$P$4:$P$42,其他调用!$AJ66)))</f>
        <v>2.6650879398572296</v>
      </c>
      <c r="OR65" s="44">
        <f>IF(AW$4=0,0,求节点(AW$4:AW$9,$B$4:$B$9,求节点(其他调用!$O$4:$O$42,其他调用!$P$4:$P$42,其他调用!$AJ66)))</f>
        <v>2.6650879398572296</v>
      </c>
      <c r="OS65" s="44">
        <f>IF(AX$4=0,0,求节点(AX$4:AX$9,$B$4:$B$9,求节点(其他调用!$O$4:$O$42,其他调用!$P$4:$P$42,其他调用!$AJ66)))</f>
        <v>2.6650879398572296</v>
      </c>
      <c r="OT65" s="44">
        <f>IF(AY$4=0,0,求节点(AY$4:AY$9,$B$4:$B$9,求节点(其他调用!$O$4:$O$42,其他调用!$P$4:$P$42,其他调用!$AJ66)))</f>
        <v>2.6650879398572296</v>
      </c>
      <c r="OU65" s="44">
        <f>IF(AZ$4=0,0,求节点(AZ$4:AZ$9,$B$4:$B$9,求节点(其他调用!$O$4:$O$42,其他调用!$P$4:$P$42,其他调用!$AJ66)))</f>
        <v>2.6650879398572296</v>
      </c>
      <c r="OW65" s="44">
        <v>62</v>
      </c>
      <c r="OX65" s="44">
        <f>IF(C$23=0,0,求节点(C$23:C$28,$B$23:$B$28,求节点(其他调用!$AA$4:$AA$20,其他调用!$AB$4:$AB$20,$OW65)))</f>
        <v>0</v>
      </c>
      <c r="OY65" s="44">
        <f>IF(D$23=0,0,求节点(D$23:D$28,$B$23:$B$28,求节点(其他调用!$AA$4:$AA$20,其他调用!$AB$4:$AB$20,$OW65)))</f>
        <v>0</v>
      </c>
      <c r="OZ65" s="44">
        <f>IF(E$23=0,0,求节点(E$23:E$28,$B$23:$B$28,求节点(其他调用!$AA$4:$AA$20,其他调用!$AB$4:$AB$20,$OW65)))</f>
        <v>0</v>
      </c>
      <c r="PA65" s="44">
        <f>IF(F$23=0,0,求节点(F$23:F$28,$B$23:$B$28,求节点(其他调用!$AA$4:$AA$20,其他调用!$AB$4:$AB$20,$OW65)))</f>
        <v>1.1139799491810543E-3</v>
      </c>
      <c r="PB65" s="44">
        <f>IF(G$23=0,0,求节点(G$23:G$28,$B$23:$B$28,求节点(其他调用!$AA$4:$AA$20,其他调用!$AB$4:$AB$20,$OW65)))</f>
        <v>1.6709699237718034E-3</v>
      </c>
      <c r="PC65" s="44">
        <f>IF(H$23=0,0,求节点(H$23:H$28,$B$23:$B$28,求节点(其他调用!$AA$4:$AA$20,其他调用!$AB$4:$AB$20,$OW65)))</f>
        <v>1.6709699237718034E-3</v>
      </c>
      <c r="PD65" s="44">
        <f>IF(I$23=0,0,求节点(I$23:I$28,$B$23:$B$28,求节点(其他调用!$AA$4:$AA$20,其他调用!$AB$4:$AB$20,$OW65)))</f>
        <v>2.5317726117755068E-3</v>
      </c>
      <c r="PE65" s="44">
        <f>IF(J$23=0,0,求节点(J$23:J$28,$B$23:$B$28,求节点(其他调用!$AA$4:$AA$20,其他调用!$AB$4:$AB$20,$OW65)))</f>
        <v>0</v>
      </c>
      <c r="PF65" s="44">
        <f>IF(K$23=0,0,求节点(K$23:K$28,$B$23:$B$28,求节点(其他调用!$AA$4:$AA$20,其他调用!$AB$4:$AB$20,$OW65)))</f>
        <v>1.6709699237718034E-3</v>
      </c>
      <c r="PG65" s="44">
        <f>IF(L$23=0,0,求节点(L$23:L$28,$B$23:$B$28,求节点(其他调用!$AA$4:$AA$20,其他调用!$AB$4:$AB$20,$OW65)))</f>
        <v>0</v>
      </c>
      <c r="PH65" s="44">
        <f>IF(M$23=0,0,求节点(M$23:M$28,$B$23:$B$28,求节点(其他调用!$AA$4:$AA$20,其他调用!$AB$4:$AB$20,$OW65)))</f>
        <v>0</v>
      </c>
      <c r="PI65" s="44">
        <f>IF(N$23=0,0,求节点(N$23:N$28,$B$23:$B$28,求节点(其他调用!$AA$4:$AA$20,其他调用!$AB$4:$AB$20,$OW65)))</f>
        <v>0</v>
      </c>
      <c r="PJ65" s="44">
        <f>IF(O$23=0,0,求节点(O$23:O$28,$B$23:$B$28,求节点(其他调用!$AA$4:$AA$20,其他调用!$AB$4:$AB$20,$OW65)))</f>
        <v>0</v>
      </c>
      <c r="PK65" s="44">
        <f>IF(P$23=0,0,求节点(P$23:P$28,$B$23:$B$28,求节点(其他调用!$AA$4:$AA$20,其他调用!$AB$4:$AB$20,$OW65)))</f>
        <v>0</v>
      </c>
      <c r="PL65" s="44">
        <f>IF(Q$23=0,0,求节点(Q$23:Q$28,$B$23:$B$28,求节点(其他调用!$AA$4:$AA$20,其他调用!$AB$4:$AB$20,$OW65)))</f>
        <v>0</v>
      </c>
      <c r="PM65" s="44">
        <f>IF(R$23=0,0,求节点(R$23:R$28,$B$23:$B$28,求节点(其他调用!$AA$4:$AA$20,其他调用!$AB$4:$AB$20,$OW65)))</f>
        <v>0</v>
      </c>
      <c r="PN65" s="44">
        <f>IF(S$23=0,0,求节点(S$23:S$28,$B$23:$B$28,求节点(其他调用!$AA$4:$AA$20,其他调用!$AB$4:$AB$20,$OW65)))</f>
        <v>0</v>
      </c>
      <c r="PO65" s="44">
        <f>IF(T$23=0,0,求节点(T$23:T$28,$B$23:$B$28,求节点(其他调用!$AA$4:$AA$20,其他调用!$AB$4:$AB$20,$OW65)))</f>
        <v>0</v>
      </c>
      <c r="PP65" s="44">
        <f>IF(U$23=0,0,求节点(U$23:U$28,$B$23:$B$28,求节点(其他调用!$AA$4:$AA$20,其他调用!$AB$4:$AB$20,$OW65)))</f>
        <v>0</v>
      </c>
      <c r="PQ65" s="44">
        <f>IF(V$23=0,0,求节点(V$23:V$28,$B$23:$B$28,求节点(其他调用!$AA$4:$AA$20,其他调用!$AB$4:$AB$20,$OW65)))</f>
        <v>0</v>
      </c>
    </row>
    <row r="66" spans="61:433" x14ac:dyDescent="0.2">
      <c r="BI66" s="44">
        <v>63</v>
      </c>
      <c r="BJ66" s="44">
        <f>IF(C$4=0,0,求节点(C$4:C$9,$B$4:$B$9,求节点(其他调用!$C$4:$C$42,其他调用!$D$4:$D$42,其他调用!$AF67)))</f>
        <v>4.5297545495045428</v>
      </c>
      <c r="BK66" s="44">
        <f>IF(D$4=0,0,求节点(D$4:D$9,$B$4:$B$9,求节点(其他调用!$C$4:$C$42,其他调用!$D$4:$D$42,其他调用!$AF67)))</f>
        <v>6</v>
      </c>
      <c r="BL66" s="44">
        <f>IF(E$4=0,0,求节点(E$4:E$9,$B$4:$B$9,求节点(其他调用!$C$4:$C$42,其他调用!$D$4:$D$42,其他调用!$AF67)))</f>
        <v>1.7208227183932507</v>
      </c>
      <c r="BM66" s="44">
        <f>IF(F$4=0,0,求节点(F$4:F$9,$B$4:$B$9,求节点(其他调用!$C$4:$C$42,其他调用!$D$4:$D$42,其他调用!$AF67)))</f>
        <v>0</v>
      </c>
      <c r="BN66" s="44">
        <f>IF(G$4=0,0,求节点(G$4:G$9,$B$4:$B$9,求节点(其他调用!$C$4:$C$42,其他调用!$D$4:$D$42,其他调用!$AF67)))</f>
        <v>0</v>
      </c>
      <c r="BO66" s="44">
        <f>IF(H$4=0,0,求节点(H$4:H$9,$B$4:$B$9,求节点(其他调用!$C$4:$C$42,其他调用!$D$4:$D$42,其他调用!$AF67)))</f>
        <v>0</v>
      </c>
      <c r="BP66" s="44">
        <f>IF(I$4=0,0,求节点(I$4:I$9,$B$4:$B$9,求节点(其他调用!$C$4:$C$42,其他调用!$D$4:$D$42,其他调用!$AF67)))</f>
        <v>0</v>
      </c>
      <c r="BQ66" s="44">
        <f>IF(J$4=0,0,求节点(J$4:J$9,$B$4:$B$9,求节点(其他调用!$C$4:$C$42,其他调用!$D$4:$D$42,其他调用!$AF67)))</f>
        <v>0</v>
      </c>
      <c r="BR66" s="44">
        <f>IF(K$4=0,0,求节点(K$4:K$9,$B$4:$B$9,求节点(其他调用!$C$4:$C$42,其他调用!$D$4:$D$42,其他调用!$AF67)))</f>
        <v>0</v>
      </c>
      <c r="BS66" s="44">
        <f>IF(L$4=0,0,求节点(L$4:L$9,$B$4:$B$9,求节点(其他调用!$C$4:$C$42,其他调用!$D$4:$D$42,其他调用!$AF67)))</f>
        <v>0</v>
      </c>
      <c r="BT66" s="44">
        <f>IF(M$4=0,0,求节点(M$4:M$9,$B$4:$B$9,求节点(其他调用!$C$4:$C$42,其他调用!$D$4:$D$42,其他调用!$AF67)))</f>
        <v>0</v>
      </c>
      <c r="BU66" s="44">
        <f>IF(N$4=0,0,求节点(N$4:N$9,$B$4:$B$9,求节点(其他调用!$C$4:$C$42,其他调用!$D$4:$D$42,其他调用!$AF67)))</f>
        <v>0</v>
      </c>
      <c r="BV66" s="44">
        <f>IF(O$4=0,0,求节点(O$4:O$9,$B$4:$B$9,求节点(其他调用!$C$4:$C$42,其他调用!$D$4:$D$42,其他调用!$AF67)))</f>
        <v>0</v>
      </c>
      <c r="BW66" s="44">
        <f>IF(P$4=0,0,求节点(P$4:P$9,$B$4:$B$9,求节点(其他调用!$C$4:$C$42,其他调用!$D$4:$D$42,其他调用!$AF67)))</f>
        <v>0</v>
      </c>
      <c r="BX66" s="44">
        <f>IF(Q$4=0,0,求节点(Q$4:Q$9,$B$4:$B$9,求节点(其他调用!$C$4:$C$42,其他调用!$D$4:$D$42,其他调用!$AF67)))</f>
        <v>0</v>
      </c>
      <c r="BY66" s="44">
        <f>IF(R$4=0,0,求节点(R$4:R$9,$B$4:$B$9,求节点(其他调用!$C$4:$C$42,其他调用!$D$4:$D$42,其他调用!$AF67)))</f>
        <v>0</v>
      </c>
      <c r="BZ66" s="44">
        <f>IF(S$4=0,0,求节点(S$4:S$9,$B$4:$B$9,求节点(其他调用!$C$4:$C$42,其他调用!$D$4:$D$42,其他调用!$AF67)))</f>
        <v>4.3168910019022313</v>
      </c>
      <c r="CA66" s="44">
        <f>IF(T$4=0,0,求节点(T$4:T$9,$B$4:$B$9,求节点(其他调用!$C$4:$C$42,其他调用!$D$4:$D$42,其他调用!$AF67)))</f>
        <v>3.3629285778401763</v>
      </c>
      <c r="CB66" s="44">
        <f>IF(U$4=0,0,求节点(U$4:U$9,$B$4:$B$9,求节点(其他调用!$C$4:$C$42,其他调用!$D$4:$D$42,其他调用!$AF67)))</f>
        <v>6</v>
      </c>
      <c r="CC66" s="44">
        <f>IF(V$4=0,0,求节点(V$4:V$9,$B$4:$B$9,求节点(其他调用!$C$4:$C$42,其他调用!$D$4:$D$42,其他调用!$AF67)))</f>
        <v>0</v>
      </c>
      <c r="CD66" s="44">
        <f>IF(W$4=0,0,求节点(W$4:W$9,$B$4:$B$9,求节点(其他调用!$C$4:$C$42,其他调用!$D$4:$D$42,其他调用!$AF67)))</f>
        <v>3.2827110608187833</v>
      </c>
      <c r="CE66" s="44">
        <f>IF(X$4=0,0,求节点(X$4:X$9,$B$4:$B$9,求节点(其他调用!$C$4:$C$42,其他调用!$D$4:$D$42,其他调用!$AF67)))</f>
        <v>3.2827110608187833</v>
      </c>
      <c r="CF66" s="44">
        <f>IF(Y$4=0,0,求节点(Y$4:Y$9,$B$4:$B$9,求节点(其他调用!$C$4:$C$42,其他调用!$D$4:$D$42,其他调用!$AF67)))</f>
        <v>5.2146428892008823</v>
      </c>
      <c r="CG66" s="44">
        <f>IF(Z$4=0,0,求节点(Z$4:Z$9,$B$4:$B$9,求节点(其他调用!$C$4:$C$42,其他调用!$D$4:$D$42,其他调用!$AF67)))</f>
        <v>0</v>
      </c>
      <c r="CH66" s="44">
        <f>IF(AA$4=0,0,求节点(AA$4:AA$9,$B$4:$B$9,求节点(其他调用!$C$4:$C$42,其他调用!$D$4:$D$42,其他调用!$AF67)))</f>
        <v>3.2827110608187833</v>
      </c>
      <c r="CI66" s="44">
        <f>IF(AB$4=0,0,求节点(AB$4:AB$9,$B$4:$B$9,求节点(其他调用!$C$4:$C$42,其他调用!$D$4:$D$42,其他调用!$AF67)))</f>
        <v>6</v>
      </c>
      <c r="CJ66" s="44">
        <f>IF(AC$4=0,0,求节点(AC$4:AC$9,$B$4:$B$9,求节点(其他调用!$C$4:$C$42,其他调用!$D$4:$D$42,其他调用!$AF67)))</f>
        <v>3.8447831120487819</v>
      </c>
      <c r="CK66" s="44">
        <f>IF(AD$4=0,0,求节点(AD$4:AD$9,$B$4:$B$9,求节点(其他调用!$C$4:$C$42,其他调用!$D$4:$D$42,其他调用!$AF67)))</f>
        <v>0.49931096805935049</v>
      </c>
      <c r="CL66" s="44">
        <f>IF(AE$4=0,0,求节点(AE$4:AE$9,$B$4:$B$9,求节点(其他调用!$C$4:$C$42,其他调用!$D$4:$D$42,其他调用!$AF67)))</f>
        <v>0.49931096805935049</v>
      </c>
      <c r="CM66" s="44">
        <f>IF(AF$4=0,0,求节点(AF$4:AF$9,$B$4:$B$9,求节点(其他调用!$C$4:$C$42,其他调用!$D$4:$D$42,其他调用!$AF67)))</f>
        <v>0.49931096805935049</v>
      </c>
      <c r="CN66" s="44">
        <f>IF(AG$4=0,0,求节点(AG$4:AG$9,$B$4:$B$9,求节点(其他调用!$C$4:$C$42,其他调用!$D$4:$D$42,其他调用!$AF67)))</f>
        <v>0.49931096805935049</v>
      </c>
      <c r="CO66" s="44">
        <f>IF(AH$4=0,0,求节点(AH$4:AH$9,$B$4:$B$9,求节点(其他调用!$C$4:$C$42,其他调用!$D$4:$D$42,其他调用!$AF67)))</f>
        <v>0.49931096805935049</v>
      </c>
      <c r="CP66" s="44">
        <f>IF(AI$4=0,0,求节点(AI$4:AI$9,$B$4:$B$9,求节点(其他调用!$C$4:$C$42,其他调用!$D$4:$D$42,其他调用!$AF67)))</f>
        <v>0.49931096805935049</v>
      </c>
      <c r="CQ66" s="44">
        <f>IF(AJ$4=0,0,求节点(AJ$4:AJ$9,$B$4:$B$9,求节点(其他调用!$C$4:$C$42,其他调用!$D$4:$D$42,其他调用!$AF67)))</f>
        <v>0.49931096805935049</v>
      </c>
      <c r="CR66" s="44">
        <f>IF(AK$4=0,0,求节点(AK$4:AK$9,$B$4:$B$9,求节点(其他调用!$C$4:$C$42,其他调用!$D$4:$D$42,其他调用!$AF67)))</f>
        <v>0.49931096805935049</v>
      </c>
      <c r="CS66" s="44">
        <f>IF(AL$4=0,0,求节点(AL$4:AL$9,$B$4:$B$9,求节点(其他调用!$C$4:$C$42,其他调用!$D$4:$D$42,其他调用!$AF67)))</f>
        <v>0.49931096805935049</v>
      </c>
      <c r="CT66" s="44">
        <f>IF(AM$4=0,0,求节点(AM$4:AM$9,$B$4:$B$9,求节点(其他调用!$C$4:$C$42,其他调用!$D$4:$D$42,其他调用!$AF67)))</f>
        <v>0.49931096805935049</v>
      </c>
      <c r="CU66" s="44">
        <f>IF(AN$4=0,0,求节点(AN$4:AN$9,$B$4:$B$9,求节点(其他调用!$C$4:$C$42,其他调用!$D$4:$D$42,其他调用!$AF67)))</f>
        <v>0.49931096805935049</v>
      </c>
      <c r="CV66" s="44">
        <f>IF(AO$4=0,0,求节点(AO$4:AO$9,$B$4:$B$9,求节点(其他调用!$C$4:$C$42,其他调用!$D$4:$D$42,其他调用!$AF67)))</f>
        <v>0.49931096805935049</v>
      </c>
      <c r="CW66" s="44">
        <f>IF(AP$4=0,0,求节点(AP$4:AP$9,$B$4:$B$9,求节点(其他调用!$C$4:$C$42,其他调用!$D$4:$D$42,其他调用!$AF67)))</f>
        <v>0.49931096805935049</v>
      </c>
      <c r="CX66" s="44">
        <f>IF(AQ$4=0,0,求节点(AQ$4:AQ$9,$B$4:$B$9,求节点(其他调用!$C$4:$C$42,其他调用!$D$4:$D$42,其他调用!$AF67)))</f>
        <v>0.49931096805935049</v>
      </c>
      <c r="CY66" s="44">
        <f>IF(AR$4=0,0,求节点(AR$4:AR$9,$B$4:$B$9,求节点(其他调用!$C$4:$C$42,其他调用!$D$4:$D$42,其他调用!$AF67)))</f>
        <v>0.49931096805935049</v>
      </c>
      <c r="CZ66" s="44">
        <f>IF(AS$4=0,0,求节点(AS$4:AS$9,$B$4:$B$9,求节点(其他调用!$C$4:$C$42,其他调用!$D$4:$D$42,其他调用!$AF67)))</f>
        <v>0.49931096805935049</v>
      </c>
      <c r="DA66" s="44">
        <f>IF(AT$4=0,0,求节点(AT$4:AT$9,$B$4:$B$9,求节点(其他调用!$C$4:$C$42,其他调用!$D$4:$D$42,其他调用!$AF67)))</f>
        <v>0.49931096805935049</v>
      </c>
      <c r="DB66" s="44">
        <f>IF(AU$4=0,0,求节点(AU$4:AU$9,$B$4:$B$9,求节点(其他调用!$C$4:$C$42,其他调用!$D$4:$D$42,其他调用!$AF67)))</f>
        <v>0.49931096805935049</v>
      </c>
      <c r="DC66" s="44">
        <f>IF(AV$4=0,0,求节点(AV$4:AV$9,$B$4:$B$9,求节点(其他调用!$C$4:$C$42,其他调用!$D$4:$D$42,其他调用!$AF67)))</f>
        <v>0.49931096805935049</v>
      </c>
      <c r="DD66" s="44">
        <f>IF(AW$4=0,0,求节点(AW$4:AW$9,$B$4:$B$9,求节点(其他调用!$C$4:$C$42,其他调用!$D$4:$D$42,其他调用!$AF67)))</f>
        <v>0.49931096805935049</v>
      </c>
      <c r="DE66" s="44">
        <f>IF(AX$4=0,0,求节点(AX$4:AX$9,$B$4:$B$9,求节点(其他调用!$C$4:$C$42,其他调用!$D$4:$D$42,其他调用!$AF67)))</f>
        <v>0.49931096805935049</v>
      </c>
      <c r="DF66" s="44">
        <f>IF(AY$4=0,0,求节点(AY$4:AY$9,$B$4:$B$9,求节点(其他调用!$C$4:$C$42,其他调用!$D$4:$D$42,其他调用!$AF67)))</f>
        <v>0.49931096805935049</v>
      </c>
      <c r="DG66" s="44">
        <f>IF(AZ$4=0,0,求节点(AZ$4:AZ$9,$B$4:$B$9,求节点(其他调用!$C$4:$C$42,其他调用!$D$4:$D$42,其他调用!$AF67)))</f>
        <v>0.49931096805935049</v>
      </c>
      <c r="DI66" s="44">
        <v>63</v>
      </c>
      <c r="DJ66" s="44">
        <f>IF(C$23=0,0,求节点(C$23:C$28,$B$23:$B$28,求节点(其他调用!$S$4:$S$20,其他调用!$T$4:$T$20,$DI66)))</f>
        <v>0</v>
      </c>
      <c r="DK66" s="44">
        <f>IF(D$23=0,0,求节点(D$23:D$28,$B$23:$B$28,求节点(其他调用!$S$4:$S$20,其他调用!$T$4:$T$20,$DI66)))</f>
        <v>0</v>
      </c>
      <c r="DL66" s="44">
        <f>IF(E$23=0,0,求节点(E$23:E$28,$B$23:$B$28,求节点(其他调用!$S$4:$S$20,其他调用!$T$4:$T$20,$DI66)))</f>
        <v>0</v>
      </c>
      <c r="DM66" s="44">
        <f>IF(F$23=0,0,求节点(F$23:F$28,$B$23:$B$28,求节点(其他调用!$S$4:$S$20,其他调用!$T$4:$T$20,$DI66)))</f>
        <v>1.6756643971347351E-3</v>
      </c>
      <c r="DN66" s="44">
        <f>IF(G$23=0,0,求节点(G$23:G$28,$B$23:$B$28,求节点(其他调用!$S$4:$S$20,其他调用!$T$4:$T$20,$DI66)))</f>
        <v>2.5134965957023248E-3</v>
      </c>
      <c r="DO66" s="44">
        <f>IF(H$23=0,0,求节点(H$23:H$28,$B$23:$B$28,求节点(其他调用!$S$4:$S$20,其他调用!$T$4:$T$20,$DI66)))</f>
        <v>2.5134965957023248E-3</v>
      </c>
      <c r="DP66" s="44">
        <f>IF(I$23=0,0,求节点(I$23:I$28,$B$23:$B$28,求节点(其他调用!$S$4:$S$20,其他调用!$T$4:$T$20,$DI66)))</f>
        <v>3.80832817530663E-3</v>
      </c>
      <c r="DQ66" s="44">
        <f>IF(J$23=0,0,求节点(J$23:J$28,$B$23:$B$28,求节点(其他调用!$S$4:$S$20,其他调用!$T$4:$T$20,$DI66)))</f>
        <v>0</v>
      </c>
      <c r="DR66" s="44">
        <f>IF(K$23=0,0,求节点(K$23:K$28,$B$23:$B$28,求节点(其他调用!$S$4:$S$20,其他调用!$T$4:$T$20,$DI66)))</f>
        <v>2.5134965957023248E-3</v>
      </c>
      <c r="DS66" s="44">
        <f>IF(L$23=0,0,求节点(L$23:L$28,$B$23:$B$28,求节点(其他调用!$S$4:$S$20,其他调用!$T$4:$T$20,$DI66)))</f>
        <v>0</v>
      </c>
      <c r="DT66" s="44">
        <f>IF(M$23=0,0,求节点(M$23:M$28,$B$23:$B$28,求节点(其他调用!$S$4:$S$20,其他调用!$T$4:$T$20,$DI66)))</f>
        <v>0</v>
      </c>
      <c r="DU66" s="44">
        <f>IF(N$23=0,0,求节点(N$23:N$28,$B$23:$B$28,求节点(其他调用!$S$4:$S$20,其他调用!$T$4:$T$20,$DI66)))</f>
        <v>0</v>
      </c>
      <c r="DV66" s="44">
        <f>IF(O$23=0,0,求节点(O$23:O$28,$B$23:$B$28,求节点(其他调用!$S$4:$S$20,其他调用!$T$4:$T$20,$DI66)))</f>
        <v>0</v>
      </c>
      <c r="DW66" s="44">
        <f>IF(P$23=0,0,求节点(P$23:P$28,$B$23:$B$28,求节点(其他调用!$S$4:$S$20,其他调用!$T$4:$T$20,$DI66)))</f>
        <v>0</v>
      </c>
      <c r="DX66" s="44">
        <f>IF(Q$23=0,0,求节点(Q$23:Q$28,$B$23:$B$28,求节点(其他调用!$S$4:$S$20,其他调用!$T$4:$T$20,$DI66)))</f>
        <v>0</v>
      </c>
      <c r="DY66" s="44">
        <f>IF(R$23=0,0,求节点(R$23:R$28,$B$23:$B$28,求节点(其他调用!$S$4:$S$20,其他调用!$T$4:$T$20,$DI66)))</f>
        <v>0</v>
      </c>
      <c r="DZ66" s="44">
        <f>IF(S$23=0,0,求节点(S$23:S$28,$B$23:$B$28,求节点(其他调用!$S$4:$S$20,其他调用!$T$4:$T$20,$DI66)))</f>
        <v>0</v>
      </c>
      <c r="EA66" s="44">
        <f>IF(T$23=0,0,求节点(T$23:T$28,$B$23:$B$28,求节点(其他调用!$S$4:$S$20,其他调用!$T$4:$T$20,$DI66)))</f>
        <v>0</v>
      </c>
      <c r="EB66" s="44">
        <f>IF(U$23=0,0,求节点(U$23:U$28,$B$23:$B$28,求节点(其他调用!$S$4:$S$20,其他调用!$T$4:$T$20,$DI66)))</f>
        <v>0</v>
      </c>
      <c r="EC66" s="44">
        <f>IF(V$23=0,0,求节点(V$23:V$28,$B$23:$B$28,求节点(其他调用!$S$4:$S$20,其他调用!$T$4:$T$20,$DI66)))</f>
        <v>0</v>
      </c>
      <c r="EF66" s="44">
        <v>63</v>
      </c>
      <c r="EG66" s="44">
        <f>IF(C$4=0,0,求节点(C$4:C$9,$B$4:$B$9,求节点(其他调用!$F$4:$F$42,其他调用!$G$4:$G$42,其他调用!$AG67)))</f>
        <v>5.107986914837773</v>
      </c>
      <c r="EH66" s="44">
        <f>IF(D$4=0,0,求节点(D$4:D$9,$B$4:$B$9,求节点(其他调用!$F$4:$F$42,其他调用!$G$4:$G$42,其他调用!$AG67)))</f>
        <v>6</v>
      </c>
      <c r="EI66" s="44">
        <f>IF(E$4=0,0,求节点(E$4:E$9,$B$4:$B$9,求节点(其他调用!$F$4:$F$42,其他调用!$G$4:$G$42,其他调用!$AG67)))</f>
        <v>2.004827699444041</v>
      </c>
      <c r="EJ66" s="44">
        <f>IF(F$4=0,0,求节点(F$4:F$9,$B$4:$B$9,求节点(其他调用!$F$4:$F$42,其他调用!$G$4:$G$42,其他调用!$AG67)))</f>
        <v>0</v>
      </c>
      <c r="EK66" s="44">
        <f>IF(G$4=0,0,求节点(G$4:G$9,$B$4:$B$9,求节点(其他调用!$F$4:$F$42,其他调用!$G$4:$G$42,其他调用!$AG67)))</f>
        <v>0</v>
      </c>
      <c r="EL66" s="44">
        <f>IF(H$4=0,0,求节点(H$4:H$9,$B$4:$B$9,求节点(其他调用!$F$4:$F$42,其他调用!$G$4:$G$42,其他调用!$AG67)))</f>
        <v>0</v>
      </c>
      <c r="EM66" s="44">
        <f>IF(I$4=0,0,求节点(I$4:I$9,$B$4:$B$9,求节点(其他调用!$F$4:$F$42,其他调用!$G$4:$G$42,其他调用!$AG67)))</f>
        <v>0</v>
      </c>
      <c r="EN66" s="44">
        <f>IF(J$4=0,0,求节点(J$4:J$9,$B$4:$B$9,求节点(其他调用!$F$4:$F$42,其他调用!$G$4:$G$42,其他调用!$AG67)))</f>
        <v>0</v>
      </c>
      <c r="EO66" s="44">
        <f>IF(K$4=0,0,求节点(K$4:K$9,$B$4:$B$9,求节点(其他调用!$F$4:$F$42,其他调用!$G$4:$G$42,其他调用!$AG67)))</f>
        <v>0</v>
      </c>
      <c r="EP66" s="44">
        <f>IF(L$4=0,0,求节点(L$4:L$9,$B$4:$B$9,求节点(其他调用!$F$4:$F$42,其他调用!$G$4:$G$42,其他调用!$AG67)))</f>
        <v>0</v>
      </c>
      <c r="EQ66" s="44">
        <f>IF(M$4=0,0,求节点(M$4:M$9,$B$4:$B$9,求节点(其他调用!$F$4:$F$42,其他调用!$G$4:$G$42,其他调用!$AG67)))</f>
        <v>0</v>
      </c>
      <c r="ER66" s="44">
        <f>IF(N$4=0,0,求节点(N$4:N$9,$B$4:$B$9,求节点(其他调用!$F$4:$F$42,其他调用!$G$4:$G$42,其他调用!$AG67)))</f>
        <v>0</v>
      </c>
      <c r="ES66" s="44">
        <f>IF(O$4=0,0,求节点(O$4:O$9,$B$4:$B$9,求节点(其他调用!$F$4:$F$42,其他调用!$G$4:$G$42,其他调用!$AG67)))</f>
        <v>0</v>
      </c>
      <c r="ET66" s="44">
        <f>IF(P$4=0,0,求节点(P$4:P$9,$B$4:$B$9,求节点(其他调用!$F$4:$F$42,其他调用!$G$4:$G$42,其他调用!$AG67)))</f>
        <v>0</v>
      </c>
      <c r="EU66" s="44">
        <f>IF(Q$4=0,0,求节点(Q$4:Q$9,$B$4:$B$9,求节点(其他调用!$F$4:$F$42,其他调用!$G$4:$G$42,其他调用!$AG67)))</f>
        <v>0</v>
      </c>
      <c r="EV66" s="44">
        <f>IF(R$4=0,0,求节点(R$4:R$9,$B$4:$B$9,求节点(其他调用!$F$4:$F$42,其他调用!$G$4:$G$42,其他调用!$AG67)))</f>
        <v>0</v>
      </c>
      <c r="EW66" s="44">
        <f>IF(S$4=0,0,求节点(S$4:S$9,$B$4:$B$9,求节点(其他调用!$F$4:$F$42,其他调用!$G$4:$G$42,其他调用!$AG67)))</f>
        <v>4.8694068923066887</v>
      </c>
      <c r="EX66" s="44">
        <f>IF(T$4=0,0,求节点(T$4:T$9,$B$4:$B$9,求节点(其他调用!$F$4:$F$42,其他调用!$G$4:$G$42,其他调用!$AG67)))</f>
        <v>3.4907807548797676</v>
      </c>
      <c r="EY66" s="44">
        <f>IF(U$4=0,0,求节点(U$4:U$9,$B$4:$B$9,求节点(其他调用!$F$4:$F$42,其他调用!$G$4:$G$42,其他调用!$AG67)))</f>
        <v>6</v>
      </c>
      <c r="EZ66" s="44">
        <f>IF(V$4=0,0,求节点(V$4:V$9,$B$4:$B$9,求节点(其他调用!$F$4:$F$42,其他调用!$G$4:$G$42,其他调用!$AG67)))</f>
        <v>0</v>
      </c>
      <c r="FA66" s="44">
        <f>IF(W$4=0,0,求节点(W$4:W$9,$B$4:$B$9,求节点(其他调用!$F$4:$F$42,其他调用!$G$4:$G$42,其他调用!$AG67)))</f>
        <v>3.7185707552719354</v>
      </c>
      <c r="FB66" s="44">
        <f>IF(X$4=0,0,求节点(X$4:X$9,$B$4:$B$9,求节点(其他调用!$F$4:$F$42,其他调用!$G$4:$G$42,其他调用!$AG67)))</f>
        <v>3.7185707552719354</v>
      </c>
      <c r="FC66" s="44">
        <f>IF(Y$4=0,0,求节点(Y$4:Y$9,$B$4:$B$9,求节点(其他调用!$F$4:$F$42,其他调用!$G$4:$G$42,其他调用!$AG67)))</f>
        <v>5.8539037743988391</v>
      </c>
      <c r="FD66" s="44">
        <f>IF(Z$4=0,0,求节点(Z$4:Z$9,$B$4:$B$9,求节点(其他调用!$F$4:$F$42,其他调用!$G$4:$G$42,其他调用!$AG67)))</f>
        <v>0</v>
      </c>
      <c r="FE66" s="44">
        <f>IF(AA$4=0,0,求节点(AA$4:AA$9,$B$4:$B$9,求节点(其他调用!$F$4:$F$42,其他调用!$G$4:$G$42,其他调用!$AG67)))</f>
        <v>3.7185707552719354</v>
      </c>
      <c r="FF66" s="44">
        <f>IF(AB$4=0,0,求节点(AB$4:AB$9,$B$4:$B$9,求节点(其他调用!$F$4:$F$42,其他调用!$G$4:$G$42,其他调用!$AG67)))</f>
        <v>6</v>
      </c>
      <c r="FG66" s="44">
        <f>IF(AC$4=0,0,求节点(AC$4:AC$9,$B$4:$B$9,求节点(其他调用!$F$4:$F$42,其他调用!$G$4:$G$42,其他调用!$AG67)))</f>
        <v>4.1313548605509114</v>
      </c>
      <c r="FH66" s="44">
        <f>IF(AD$4=0,0,求节点(AD$4:AD$9,$B$4:$B$9,求节点(其他调用!$F$4:$F$42,其他调用!$G$4:$G$42,其他调用!$AG67)))</f>
        <v>0.59860348123490126</v>
      </c>
      <c r="FI66" s="44">
        <f>IF(AE$4=0,0,求节点(AE$4:AE$9,$B$4:$B$9,求节点(其他调用!$F$4:$F$42,其他调用!$G$4:$G$42,其他调用!$AG67)))</f>
        <v>0.59860348123490126</v>
      </c>
      <c r="FJ66" s="44">
        <f>IF(AF$4=0,0,求节点(AF$4:AF$9,$B$4:$B$9,求节点(其他调用!$F$4:$F$42,其他调用!$G$4:$G$42,其他调用!$AG67)))</f>
        <v>0.59860348123490126</v>
      </c>
      <c r="FK66" s="44">
        <f>IF(AG$4=0,0,求节点(AG$4:AG$9,$B$4:$B$9,求节点(其他调用!$F$4:$F$42,其他调用!$G$4:$G$42,其他调用!$AG67)))</f>
        <v>0.59860348123490126</v>
      </c>
      <c r="FL66" s="44">
        <f>IF(AH$4=0,0,求节点(AH$4:AH$9,$B$4:$B$9,求节点(其他调用!$F$4:$F$42,其他调用!$G$4:$G$42,其他调用!$AG67)))</f>
        <v>0.59860348123490126</v>
      </c>
      <c r="FM66" s="44">
        <f>IF(AI$4=0,0,求节点(AI$4:AI$9,$B$4:$B$9,求节点(其他调用!$F$4:$F$42,其他调用!$G$4:$G$42,其他调用!$AG67)))</f>
        <v>0.59860348123490126</v>
      </c>
      <c r="FN66" s="44">
        <f>IF(AJ$4=0,0,求节点(AJ$4:AJ$9,$B$4:$B$9,求节点(其他调用!$F$4:$F$42,其他调用!$G$4:$G$42,其他调用!$AG67)))</f>
        <v>0.59860348123490126</v>
      </c>
      <c r="FO66" s="44">
        <f>IF(AK$4=0,0,求节点(AK$4:AK$9,$B$4:$B$9,求节点(其他调用!$F$4:$F$42,其他调用!$G$4:$G$42,其他调用!$AG67)))</f>
        <v>0.59860348123490126</v>
      </c>
      <c r="FP66" s="44">
        <f>IF(AL$4=0,0,求节点(AL$4:AL$9,$B$4:$B$9,求节点(其他调用!$F$4:$F$42,其他调用!$G$4:$G$42,其他调用!$AG67)))</f>
        <v>0.59860348123490126</v>
      </c>
      <c r="FQ66" s="44">
        <f>IF(AM$4=0,0,求节点(AM$4:AM$9,$B$4:$B$9,求节点(其他调用!$F$4:$F$42,其他调用!$G$4:$G$42,其他调用!$AG67)))</f>
        <v>0.59860348123490126</v>
      </c>
      <c r="FR66" s="44">
        <f>IF(AN$4=0,0,求节点(AN$4:AN$9,$B$4:$B$9,求节点(其他调用!$F$4:$F$42,其他调用!$G$4:$G$42,其他调用!$AG67)))</f>
        <v>0.59860348123490126</v>
      </c>
      <c r="FS66" s="44">
        <f>IF(AO$4=0,0,求节点(AO$4:AO$9,$B$4:$B$9,求节点(其他调用!$F$4:$F$42,其他调用!$G$4:$G$42,其他调用!$AG67)))</f>
        <v>0.59860348123490126</v>
      </c>
      <c r="FT66" s="44">
        <f>IF(AP$4=0,0,求节点(AP$4:AP$9,$B$4:$B$9,求节点(其他调用!$F$4:$F$42,其他调用!$G$4:$G$42,其他调用!$AG67)))</f>
        <v>0.59860348123490126</v>
      </c>
      <c r="FU66" s="44">
        <f>IF(AQ$4=0,0,求节点(AQ$4:AQ$9,$B$4:$B$9,求节点(其他调用!$F$4:$F$42,其他调用!$G$4:$G$42,其他调用!$AG67)))</f>
        <v>0.59860348123490126</v>
      </c>
      <c r="FV66" s="44">
        <f>IF(AR$4=0,0,求节点(AR$4:AR$9,$B$4:$B$9,求节点(其他调用!$F$4:$F$42,其他调用!$G$4:$G$42,其他调用!$AG67)))</f>
        <v>0.59860348123490126</v>
      </c>
      <c r="FW66" s="44">
        <f>IF(AS$4=0,0,求节点(AS$4:AS$9,$B$4:$B$9,求节点(其他调用!$F$4:$F$42,其他调用!$G$4:$G$42,其他调用!$AG67)))</f>
        <v>0.59860348123490126</v>
      </c>
      <c r="FX66" s="44">
        <f>IF(AT$4=0,0,求节点(AT$4:AT$9,$B$4:$B$9,求节点(其他调用!$F$4:$F$42,其他调用!$G$4:$G$42,其他调用!$AG67)))</f>
        <v>0.59860348123490126</v>
      </c>
      <c r="FY66" s="44">
        <f>IF(AU$4=0,0,求节点(AU$4:AU$9,$B$4:$B$9,求节点(其他调用!$F$4:$F$42,其他调用!$G$4:$G$42,其他调用!$AG67)))</f>
        <v>0.59860348123490126</v>
      </c>
      <c r="FZ66" s="44">
        <f>IF(AV$4=0,0,求节点(AV$4:AV$9,$B$4:$B$9,求节点(其他调用!$F$4:$F$42,其他调用!$G$4:$G$42,其他调用!$AG67)))</f>
        <v>0.59860348123490126</v>
      </c>
      <c r="GA66" s="44">
        <f>IF(AW$4=0,0,求节点(AW$4:AW$9,$B$4:$B$9,求节点(其他调用!$F$4:$F$42,其他调用!$G$4:$G$42,其他调用!$AG67)))</f>
        <v>0.59860348123490126</v>
      </c>
      <c r="GB66" s="44">
        <f>IF(AX$4=0,0,求节点(AX$4:AX$9,$B$4:$B$9,求节点(其他调用!$F$4:$F$42,其他调用!$G$4:$G$42,其他调用!$AG67)))</f>
        <v>0.59860348123490126</v>
      </c>
      <c r="GC66" s="44">
        <f>IF(AY$4=0,0,求节点(AY$4:AY$9,$B$4:$B$9,求节点(其他调用!$F$4:$F$42,其他调用!$G$4:$G$42,其他调用!$AG67)))</f>
        <v>0.59860348123490126</v>
      </c>
      <c r="GD66" s="44">
        <f>IF(AZ$4=0,0,求节点(AZ$4:AZ$9,$B$4:$B$9,求节点(其他调用!$F$4:$F$42,其他调用!$G$4:$G$42,其他调用!$AG67)))</f>
        <v>0.59860348123490126</v>
      </c>
      <c r="GF66" s="44">
        <v>63</v>
      </c>
      <c r="GG66" s="44">
        <f>IF(C$23=0,0,求节点(C$23:C$28,$B$23:$B$28,求节点(其他调用!$U$4:$U$20,其他调用!$V$4:$V$20,$GF66)))</f>
        <v>0</v>
      </c>
      <c r="GH66" s="44">
        <f>IF(D$23=0,0,求节点(D$23:D$28,$B$23:$B$28,求节点(其他调用!$U$4:$U$20,其他调用!$V$4:$V$20,$GF66)))</f>
        <v>0</v>
      </c>
      <c r="GI66" s="44">
        <f>IF(E$23=0,0,求节点(E$23:E$28,$B$23:$B$28,求节点(其他调用!$U$4:$U$20,其他调用!$V$4:$V$20,$GF66)))</f>
        <v>0</v>
      </c>
      <c r="GJ66" s="44">
        <f>IF(F$23=0,0,求节点(F$23:F$28,$B$23:$B$28,求节点(其他调用!$U$4:$U$20,其他调用!$V$4:$V$20,$GF66)))</f>
        <v>0</v>
      </c>
      <c r="GK66" s="44">
        <f>IF(G$23=0,0,求节点(G$23:G$28,$B$23:$B$28,求节点(其他调用!$U$4:$U$20,其他调用!$V$4:$V$20,$GF66)))</f>
        <v>0</v>
      </c>
      <c r="GL66" s="44">
        <f>IF(H$23=0,0,求节点(H$23:H$28,$B$23:$B$28,求节点(其他调用!$U$4:$U$20,其他调用!$V$4:$V$20,$GF66)))</f>
        <v>0</v>
      </c>
      <c r="GM66" s="44">
        <f>IF(I$23=0,0,求节点(I$23:I$28,$B$23:$B$28,求节点(其他调用!$U$4:$U$20,其他调用!$V$4:$V$20,$GF66)))</f>
        <v>0</v>
      </c>
      <c r="GN66" s="44">
        <f>IF(J$23=0,0,求节点(J$23:J$28,$B$23:$B$28,求节点(其他调用!$U$4:$U$20,其他调用!$V$4:$V$20,$GF66)))</f>
        <v>0</v>
      </c>
      <c r="GO66" s="44">
        <f>IF(K$23=0,0,求节点(K$23:K$28,$B$23:$B$28,求节点(其他调用!$U$4:$U$20,其他调用!$V$4:$V$20,$GF66)))</f>
        <v>0</v>
      </c>
      <c r="GP66" s="44">
        <f>IF(L$23=0,0,求节点(L$23:L$28,$B$23:$B$28,求节点(其他调用!$U$4:$U$20,其他调用!$V$4:$V$20,$GF66)))</f>
        <v>0</v>
      </c>
      <c r="GQ66" s="44">
        <f>IF(M$23=0,0,求节点(M$23:M$28,$B$23:$B$28,求节点(其他调用!$U$4:$U$20,其他调用!$V$4:$V$20,$GF66)))</f>
        <v>0</v>
      </c>
      <c r="GR66" s="44">
        <f>IF(N$23=0,0,求节点(N$23:N$28,$B$23:$B$28,求节点(其他调用!$U$4:$U$20,其他调用!$V$4:$V$20,$GF66)))</f>
        <v>0</v>
      </c>
      <c r="GS66" s="44">
        <f>IF(O$23=0,0,求节点(O$23:O$28,$B$23:$B$28,求节点(其他调用!$U$4:$U$20,其他调用!$V$4:$V$20,$GF66)))</f>
        <v>0</v>
      </c>
      <c r="GT66" s="44">
        <f>IF(P$23=0,0,求节点(P$23:P$28,$B$23:$B$28,求节点(其他调用!$U$4:$U$20,其他调用!$V$4:$V$20,$GF66)))</f>
        <v>0</v>
      </c>
      <c r="GU66" s="44">
        <f>IF(Q$23=0,0,求节点(Q$23:Q$28,$B$23:$B$28,求节点(其他调用!$U$4:$U$20,其他调用!$V$4:$V$20,$GF66)))</f>
        <v>0</v>
      </c>
      <c r="GV66" s="44">
        <f>IF(R$23=0,0,求节点(R$23:R$28,$B$23:$B$28,求节点(其他调用!$U$4:$U$20,其他调用!$V$4:$V$20,$GF66)))</f>
        <v>0</v>
      </c>
      <c r="GW66" s="44">
        <f>IF(S$23=0,0,求节点(S$23:S$28,$B$23:$B$28,求节点(其他调用!$U$4:$U$20,其他调用!$V$4:$V$20,$GF66)))</f>
        <v>0</v>
      </c>
      <c r="GX66" s="44">
        <f>IF(T$23=0,0,求节点(T$23:T$28,$B$23:$B$28,求节点(其他调用!$U$4:$U$20,其他调用!$V$4:$V$20,$GF66)))</f>
        <v>0</v>
      </c>
      <c r="GY66" s="44">
        <f>IF(U$23=0,0,求节点(U$23:U$28,$B$23:$B$28,求节点(其他调用!$U$4:$U$20,其他调用!$V$4:$V$20,$GF66)))</f>
        <v>0</v>
      </c>
      <c r="GZ66" s="44">
        <f>IF(V$23=0,0,求节点(V$23:V$28,$B$23:$B$28,求节点(其他调用!$U$4:$U$20,其他调用!$V$4:$V$20,$GF66)))</f>
        <v>0</v>
      </c>
      <c r="HC66" s="44">
        <v>63</v>
      </c>
      <c r="HD66" s="44">
        <f>IF(C$4=0,0,求节点(C$4:C$9,$B$4:$B$9,求节点(其他调用!$I$4:$I$42,其他调用!$J$4:$J$42,其他调用!$AH67)))</f>
        <v>6</v>
      </c>
      <c r="HE66" s="44">
        <f>IF(D$4=0,0,求节点(D$4:D$9,$B$4:$B$9,求节点(其他调用!$I$4:$I$42,其他调用!$J$4:$J$42,其他调用!$AH67)))</f>
        <v>6</v>
      </c>
      <c r="HF66" s="44">
        <f>IF(E$4=0,0,求节点(E$4:E$9,$B$4:$B$9,求节点(其他调用!$I$4:$I$42,其他调用!$J$4:$J$42,其他调用!$AH67)))</f>
        <v>2.4715478522623906</v>
      </c>
      <c r="HG66" s="44">
        <f>IF(F$4=0,0,求节点(F$4:F$9,$B$4:$B$9,求节点(其他调用!$I$4:$I$42,其他调用!$J$4:$J$42,其他调用!$AH67)))</f>
        <v>0</v>
      </c>
      <c r="HH66" s="44">
        <f>IF(G$4=0,0,求节点(G$4:G$9,$B$4:$B$9,求节点(其他调用!$I$4:$I$42,其他调用!$J$4:$J$42,其他调用!$AH67)))</f>
        <v>0</v>
      </c>
      <c r="HI66" s="44">
        <f>IF(H$4=0,0,求节点(H$4:H$9,$B$4:$B$9,求节点(其他调用!$I$4:$I$42,其他调用!$J$4:$J$42,其他调用!$AH67)))</f>
        <v>0</v>
      </c>
      <c r="HJ66" s="44">
        <f>IF(I$4=0,0,求节点(I$4:I$9,$B$4:$B$9,求节点(其他调用!$I$4:$I$42,其他调用!$J$4:$J$42,其他调用!$AH67)))</f>
        <v>0</v>
      </c>
      <c r="HK66" s="44">
        <f>IF(J$4=0,0,求节点(J$4:J$9,$B$4:$B$9,求节点(其他调用!$I$4:$I$42,其他调用!$J$4:$J$42,其他调用!$AH67)))</f>
        <v>0</v>
      </c>
      <c r="HL66" s="44">
        <f>IF(K$4=0,0,求节点(K$4:K$9,$B$4:$B$9,求节点(其他调用!$I$4:$I$42,其他调用!$J$4:$J$42,其他调用!$AH67)))</f>
        <v>0</v>
      </c>
      <c r="HM66" s="44">
        <f>IF(L$4=0,0,求节点(L$4:L$9,$B$4:$B$9,求节点(其他调用!$I$4:$I$42,其他调用!$J$4:$J$42,其他调用!$AH67)))</f>
        <v>0</v>
      </c>
      <c r="HN66" s="44">
        <f>IF(M$4=0,0,求节点(M$4:M$9,$B$4:$B$9,求节点(其他调用!$I$4:$I$42,其他调用!$J$4:$J$42,其他调用!$AH67)))</f>
        <v>0</v>
      </c>
      <c r="HO66" s="44">
        <f>IF(N$4=0,0,求节点(N$4:N$9,$B$4:$B$9,求节点(其他调用!$I$4:$I$42,其他调用!$J$4:$J$42,其他调用!$AH67)))</f>
        <v>0</v>
      </c>
      <c r="HP66" s="44">
        <f>IF(O$4=0,0,求节点(O$4:O$9,$B$4:$B$9,求节点(其他调用!$I$4:$I$42,其他调用!$J$4:$J$42,其他调用!$AH67)))</f>
        <v>0</v>
      </c>
      <c r="HQ66" s="44">
        <f>IF(P$4=0,0,求节点(P$4:P$9,$B$4:$B$9,求节点(其他调用!$I$4:$I$42,其他调用!$J$4:$J$42,其他调用!$AH67)))</f>
        <v>0</v>
      </c>
      <c r="HR66" s="44">
        <f>IF(Q$4=0,0,求节点(Q$4:Q$9,$B$4:$B$9,求节点(其他调用!$I$4:$I$42,其他调用!$J$4:$J$42,其他调用!$AH67)))</f>
        <v>0</v>
      </c>
      <c r="HS66" s="44">
        <f>IF(R$4=0,0,求节点(R$4:R$9,$B$4:$B$9,求节点(其他调用!$I$4:$I$42,其他调用!$J$4:$J$42,其他调用!$AH67)))</f>
        <v>0</v>
      </c>
      <c r="HT66" s="44">
        <f>IF(S$4=0,0,求节点(S$4:S$9,$B$4:$B$9,求节点(其他调用!$I$4:$I$42,其他调用!$J$4:$J$42,其他调用!$AH67)))</f>
        <v>5.89367626555482</v>
      </c>
      <c r="HU66" s="44">
        <f>IF(T$4=0,0,求节点(T$4:T$9,$B$4:$B$9,求节点(其他调用!$I$4:$I$42,其他调用!$J$4:$J$42,其他调用!$AH67)))</f>
        <v>3.759611562903137</v>
      </c>
      <c r="HV66" s="44">
        <f>IF(U$4=0,0,求节点(U$4:U$9,$B$4:$B$9,求节点(其他调用!$I$4:$I$42,其他调用!$J$4:$J$42,其他调用!$AH67)))</f>
        <v>6</v>
      </c>
      <c r="HW66" s="44">
        <f>IF(V$4=0,0,求节点(V$4:V$9,$B$4:$B$9,求节点(其他调用!$I$4:$I$42,其他调用!$J$4:$J$42,其他调用!$AH67)))</f>
        <v>0</v>
      </c>
      <c r="HX66" s="44">
        <f>IF(W$4=0,0,求节点(W$4:W$9,$B$4:$B$9,求节点(其他调用!$I$4:$I$42,其他调用!$J$4:$J$42,其他调用!$AH67)))</f>
        <v>4.5373410468359721</v>
      </c>
      <c r="HY66" s="44">
        <f>IF(X$4=0,0,求节点(X$4:X$9,$B$4:$B$9,求节点(其他调用!$I$4:$I$42,其他调用!$J$4:$J$42,其他调用!$AH67)))</f>
        <v>4.5373410468359721</v>
      </c>
      <c r="HZ66" s="44">
        <f>IF(Y$4=0,0,求节点(Y$4:Y$9,$B$4:$B$9,求节点(其他调用!$I$4:$I$42,其他调用!$J$4:$J$42,其他调用!$AH67)))</f>
        <v>6</v>
      </c>
      <c r="IA66" s="44">
        <f>IF(Z$4=0,0,求节点(Z$4:Z$9,$B$4:$B$9,求节点(其他调用!$I$4:$I$42,其他调用!$J$4:$J$42,其他调用!$AH67)))</f>
        <v>0</v>
      </c>
      <c r="IB66" s="44">
        <f>IF(AA$4=0,0,求节点(AA$4:AA$9,$B$4:$B$9,求节点(其他调用!$I$4:$I$42,其他调用!$J$4:$J$42,其他调用!$AH67)))</f>
        <v>4.5373410468359721</v>
      </c>
      <c r="IC66" s="44">
        <f>IF(AB$4=0,0,求节点(AB$4:AB$9,$B$4:$B$9,求节点(其他调用!$I$4:$I$42,其他调用!$J$4:$J$42,其他调用!$AH67)))</f>
        <v>6</v>
      </c>
      <c r="ID66" s="44">
        <f>IF(AC$4=0,0,求节点(AC$4:AC$9,$B$4:$B$9,求节点(其他调用!$I$4:$I$42,其他调用!$J$4:$J$42,其他调用!$AH67)))</f>
        <v>5.0309375011753259</v>
      </c>
      <c r="IE66" s="44">
        <f>IF(AD$4=0,0,求节点(AD$4:AD$9,$B$4:$B$9,求节点(其他调用!$I$4:$I$42,其他调用!$J$4:$J$42,其他调用!$AH67)))</f>
        <v>0.80738276967352107</v>
      </c>
      <c r="IF66" s="44">
        <f>IF(AE$4=0,0,求节点(AE$4:AE$9,$B$4:$B$9,求节点(其他调用!$I$4:$I$42,其他调用!$J$4:$J$42,其他调用!$AH67)))</f>
        <v>0.80738276967352107</v>
      </c>
      <c r="IG66" s="44">
        <f>IF(AF$4=0,0,求节点(AF$4:AF$9,$B$4:$B$9,求节点(其他调用!$I$4:$I$42,其他调用!$J$4:$J$42,其他调用!$AH67)))</f>
        <v>0.80738276967352107</v>
      </c>
      <c r="IH66" s="44">
        <f>IF(AG$4=0,0,求节点(AG$4:AG$9,$B$4:$B$9,求节点(其他调用!$I$4:$I$42,其他调用!$J$4:$J$42,其他调用!$AH67)))</f>
        <v>0.80738276967352107</v>
      </c>
      <c r="II66" s="44">
        <f>IF(AH$4=0,0,求节点(AH$4:AH$9,$B$4:$B$9,求节点(其他调用!$I$4:$I$42,其他调用!$J$4:$J$42,其他调用!$AH67)))</f>
        <v>0.80738276967352107</v>
      </c>
      <c r="IJ66" s="44">
        <f>IF(AI$4=0,0,求节点(AI$4:AI$9,$B$4:$B$9,求节点(其他调用!$I$4:$I$42,其他调用!$J$4:$J$42,其他调用!$AH67)))</f>
        <v>0.80738276967352107</v>
      </c>
      <c r="IK66" s="44">
        <f>IF(AJ$4=0,0,求节点(AJ$4:AJ$9,$B$4:$B$9,求节点(其他调用!$I$4:$I$42,其他调用!$J$4:$J$42,其他调用!$AH67)))</f>
        <v>0.80738276967352107</v>
      </c>
      <c r="IL66" s="44">
        <f>IF(AK$4=0,0,求节点(AK$4:AK$9,$B$4:$B$9,求节点(其他调用!$I$4:$I$42,其他调用!$J$4:$J$42,其他调用!$AH67)))</f>
        <v>0.80738276967352107</v>
      </c>
      <c r="IM66" s="44">
        <f>IF(AL$4=0,0,求节点(AL$4:AL$9,$B$4:$B$9,求节点(其他调用!$I$4:$I$42,其他调用!$J$4:$J$42,其他调用!$AH67)))</f>
        <v>0.80738276967352107</v>
      </c>
      <c r="IN66" s="44">
        <f>IF(AM$4=0,0,求节点(AM$4:AM$9,$B$4:$B$9,求节点(其他调用!$I$4:$I$42,其他调用!$J$4:$J$42,其他调用!$AH67)))</f>
        <v>0.80738276967352107</v>
      </c>
      <c r="IO66" s="44">
        <f>IF(AN$4=0,0,求节点(AN$4:AN$9,$B$4:$B$9,求节点(其他调用!$I$4:$I$42,其他调用!$J$4:$J$42,其他调用!$AH67)))</f>
        <v>0.80738276967352107</v>
      </c>
      <c r="IP66" s="44">
        <f>IF(AO$4=0,0,求节点(AO$4:AO$9,$B$4:$B$9,求节点(其他调用!$I$4:$I$42,其他调用!$J$4:$J$42,其他调用!$AH67)))</f>
        <v>0.80738276967352107</v>
      </c>
      <c r="IQ66" s="44">
        <f>IF(AP$4=0,0,求节点(AP$4:AP$9,$B$4:$B$9,求节点(其他调用!$I$4:$I$42,其他调用!$J$4:$J$42,其他调用!$AH67)))</f>
        <v>0.80738276967352107</v>
      </c>
      <c r="IR66" s="44">
        <f>IF(AQ$4=0,0,求节点(AQ$4:AQ$9,$B$4:$B$9,求节点(其他调用!$I$4:$I$42,其他调用!$J$4:$J$42,其他调用!$AH67)))</f>
        <v>0.80738276967352107</v>
      </c>
      <c r="IS66" s="44">
        <f>IF(AR$4=0,0,求节点(AR$4:AR$9,$B$4:$B$9,求节点(其他调用!$I$4:$I$42,其他调用!$J$4:$J$42,其他调用!$AH67)))</f>
        <v>0.80738276967352107</v>
      </c>
      <c r="IT66" s="44">
        <f>IF(AS$4=0,0,求节点(AS$4:AS$9,$B$4:$B$9,求节点(其他调用!$I$4:$I$42,其他调用!$J$4:$J$42,其他调用!$AH67)))</f>
        <v>0.80738276967352107</v>
      </c>
      <c r="IU66" s="44">
        <f>IF(AT$4=0,0,求节点(AT$4:AT$9,$B$4:$B$9,求节点(其他调用!$I$4:$I$42,其他调用!$J$4:$J$42,其他调用!$AH67)))</f>
        <v>0.80738276967352107</v>
      </c>
      <c r="IV66" s="44">
        <f>IF(AU$4=0,0,求节点(AU$4:AU$9,$B$4:$B$9,求节点(其他调用!$I$4:$I$42,其他调用!$J$4:$J$42,其他调用!$AH67)))</f>
        <v>0.80738276967352107</v>
      </c>
      <c r="IW66" s="44">
        <f>IF(AV$4=0,0,求节点(AV$4:AV$9,$B$4:$B$9,求节点(其他调用!$I$4:$I$42,其他调用!$J$4:$J$42,其他调用!$AH67)))</f>
        <v>0.80738276967352107</v>
      </c>
      <c r="IX66" s="44">
        <f>IF(AW$4=0,0,求节点(AW$4:AW$9,$B$4:$B$9,求节点(其他调用!$I$4:$I$42,其他调用!$J$4:$J$42,其他调用!$AH67)))</f>
        <v>0.80738276967352107</v>
      </c>
      <c r="IY66" s="44">
        <f>IF(AX$4=0,0,求节点(AX$4:AX$9,$B$4:$B$9,求节点(其他调用!$I$4:$I$42,其他调用!$J$4:$J$42,其他调用!$AH67)))</f>
        <v>0.80738276967352107</v>
      </c>
      <c r="IZ66" s="44">
        <f>IF(AY$4=0,0,求节点(AY$4:AY$9,$B$4:$B$9,求节点(其他调用!$I$4:$I$42,其他调用!$J$4:$J$42,其他调用!$AH67)))</f>
        <v>0.80738276967352107</v>
      </c>
      <c r="JA66" s="44">
        <f>IF(AZ$4=0,0,求节点(AZ$4:AZ$9,$B$4:$B$9,求节点(其他调用!$I$4:$I$42,其他调用!$J$4:$J$42,其他调用!$AH67)))</f>
        <v>0.80738276967352107</v>
      </c>
      <c r="JC66" s="44">
        <v>63</v>
      </c>
      <c r="JD66" s="44">
        <f>IF(C$23=0,0,求节点(C$23:C$28,$B$23:$B$28,求节点(其他调用!$W$4:$W$20,其他调用!$X$4:$X$20,$JC66)))</f>
        <v>0</v>
      </c>
      <c r="JE66" s="44">
        <f>IF(D$23=0,0,求节点(D$23:D$28,$B$23:$B$28,求节点(其他调用!$W$4:$W$20,其他调用!$X$4:$X$20,$JC66)))</f>
        <v>0</v>
      </c>
      <c r="JF66" s="44">
        <f>IF(E$23=0,0,求节点(E$23:E$28,$B$23:$B$28,求节点(其他调用!$W$4:$W$20,其他调用!$X$4:$X$20,$JC66)))</f>
        <v>0</v>
      </c>
      <c r="JG66" s="44">
        <f>IF(F$23=0,0,求节点(F$23:F$28,$B$23:$B$28,求节点(其他调用!$W$4:$W$20,其他调用!$X$4:$X$20,$JC66)))</f>
        <v>1.4515048331770197E-3</v>
      </c>
      <c r="JH66" s="44">
        <f>IF(G$23=0,0,求节点(G$23:G$28,$B$23:$B$28,求节点(其他调用!$W$4:$W$20,其他调用!$X$4:$X$20,$JC66)))</f>
        <v>2.1772572497655851E-3</v>
      </c>
      <c r="JI66" s="44">
        <f>IF(H$23=0,0,求节点(H$23:H$28,$B$23:$B$28,求节点(其他调用!$W$4:$W$20,其他调用!$X$4:$X$20,$JC66)))</f>
        <v>2.1772572497655851E-3</v>
      </c>
      <c r="JJ66" s="44">
        <f>IF(I$23=0,0,求节点(I$23:I$28,$B$23:$B$28,求节点(其他调用!$W$4:$W$20,其他调用!$X$4:$X$20,$JC66)))</f>
        <v>3.2988746208569841E-3</v>
      </c>
      <c r="JK66" s="44">
        <f>IF(J$23=0,0,求节点(J$23:J$28,$B$23:$B$28,求节点(其他调用!$W$4:$W$20,其他调用!$X$4:$X$20,$JC66)))</f>
        <v>0</v>
      </c>
      <c r="JL66" s="44">
        <f>IF(K$23=0,0,求节点(K$23:K$28,$B$23:$B$28,求节点(其他调用!$W$4:$W$20,其他调用!$X$4:$X$20,$JC66)))</f>
        <v>2.1772572497655851E-3</v>
      </c>
      <c r="JM66" s="44">
        <f>IF(L$23=0,0,求节点(L$23:L$28,$B$23:$B$28,求节点(其他调用!$W$4:$W$20,其他调用!$X$4:$X$20,$JC66)))</f>
        <v>0</v>
      </c>
      <c r="JN66" s="44">
        <f>IF(M$23=0,0,求节点(M$23:M$28,$B$23:$B$28,求节点(其他调用!$W$4:$W$20,其他调用!$X$4:$X$20,$JC66)))</f>
        <v>0</v>
      </c>
      <c r="JO66" s="44">
        <f>IF(N$23=0,0,求节点(N$23:N$28,$B$23:$B$28,求节点(其他调用!$W$4:$W$20,其他调用!$X$4:$X$20,$JC66)))</f>
        <v>0</v>
      </c>
      <c r="JP66" s="44">
        <f>IF(O$23=0,0,求节点(O$23:O$28,$B$23:$B$28,求节点(其他调用!$W$4:$W$20,其他调用!$X$4:$X$20,$JC66)))</f>
        <v>0</v>
      </c>
      <c r="JQ66" s="44">
        <f>IF(P$23=0,0,求节点(P$23:P$28,$B$23:$B$28,求节点(其他调用!$W$4:$W$20,其他调用!$X$4:$X$20,$JC66)))</f>
        <v>0</v>
      </c>
      <c r="JR66" s="44">
        <f>IF(Q$23=0,0,求节点(Q$23:Q$28,$B$23:$B$28,求节点(其他调用!$W$4:$W$20,其他调用!$X$4:$X$20,$JC66)))</f>
        <v>0</v>
      </c>
      <c r="JS66" s="44">
        <f>IF(R$23=0,0,求节点(R$23:R$28,$B$23:$B$28,求节点(其他调用!$W$4:$W$20,其他调用!$X$4:$X$20,$JC66)))</f>
        <v>0</v>
      </c>
      <c r="JT66" s="44">
        <f>IF(S$23=0,0,求节点(S$23:S$28,$B$23:$B$28,求节点(其他调用!$W$4:$W$20,其他调用!$X$4:$X$20,$JC66)))</f>
        <v>0</v>
      </c>
      <c r="JU66" s="44">
        <f>IF(T$23=0,0,求节点(T$23:T$28,$B$23:$B$28,求节点(其他调用!$W$4:$W$20,其他调用!$X$4:$X$20,$JC66)))</f>
        <v>0</v>
      </c>
      <c r="JV66" s="44">
        <f>IF(U$23=0,0,求节点(U$23:U$28,$B$23:$B$28,求节点(其他调用!$W$4:$W$20,其他调用!$X$4:$X$20,$JC66)))</f>
        <v>0</v>
      </c>
      <c r="JW66" s="44">
        <f>IF(V$23=0,0,求节点(V$23:V$28,$B$23:$B$28,求节点(其他调用!$W$4:$W$20,其他调用!$X$4:$X$20,$JC66)))</f>
        <v>0</v>
      </c>
      <c r="JZ66" s="44">
        <v>63</v>
      </c>
      <c r="KA66" s="44">
        <f>IF(C$4=0,0,求节点(C$4:C$9,$B$4:$B$9,求节点(其他调用!$L$4:$L$42,其他调用!$M$4:$M$42,其他调用!$AI67)))</f>
        <v>6</v>
      </c>
      <c r="KB66" s="44">
        <f>IF(D$4=0,0,求节点(D$4:D$9,$B$4:$B$9,求节点(其他调用!$L$4:$L$42,其他调用!$M$4:$M$42,其他调用!$AI67)))</f>
        <v>6</v>
      </c>
      <c r="KC66" s="44">
        <f>IF(E$4=0,0,求节点(E$4:E$9,$B$4:$B$9,求节点(其他调用!$L$4:$L$42,其他调用!$M$4:$M$42,其他调用!$AI67)))</f>
        <v>3.0710680130310997</v>
      </c>
      <c r="KD66" s="44">
        <f>IF(F$4=0,0,求节点(F$4:F$9,$B$4:$B$9,求节点(其他调用!$L$4:$L$42,其他调用!$M$4:$M$42,其他调用!$AI67)))</f>
        <v>0</v>
      </c>
      <c r="KE66" s="44">
        <f>IF(G$4=0,0,求节点(G$4:G$9,$B$4:$B$9,求节点(其他调用!$L$4:$L$42,其他调用!$M$4:$M$42,其他调用!$AI67)))</f>
        <v>0</v>
      </c>
      <c r="KF66" s="44">
        <f>IF(H$4=0,0,求节点(H$4:H$9,$B$4:$B$9,求节点(其他调用!$L$4:$L$42,其他调用!$M$4:$M$42,其他调用!$AI67)))</f>
        <v>0</v>
      </c>
      <c r="KG66" s="44">
        <f>IF(I$4=0,0,求节点(I$4:I$9,$B$4:$B$9,求节点(其他调用!$L$4:$L$42,其他调用!$M$4:$M$42,其他调用!$AI67)))</f>
        <v>0</v>
      </c>
      <c r="KH66" s="44">
        <f>IF(J$4=0,0,求节点(J$4:J$9,$B$4:$B$9,求节点(其他调用!$L$4:$L$42,其他调用!$M$4:$M$42,其他调用!$AI67)))</f>
        <v>0</v>
      </c>
      <c r="KI66" s="44">
        <f>IF(K$4=0,0,求节点(K$4:K$9,$B$4:$B$9,求节点(其他调用!$L$4:$L$42,其他调用!$M$4:$M$42,其他调用!$AI67)))</f>
        <v>0</v>
      </c>
      <c r="KJ66" s="44">
        <f>IF(L$4=0,0,求节点(L$4:L$9,$B$4:$B$9,求节点(其他调用!$L$4:$L$42,其他调用!$M$4:$M$42,其他调用!$AI67)))</f>
        <v>0</v>
      </c>
      <c r="KK66" s="44">
        <f>IF(M$4=0,0,求节点(M$4:M$9,$B$4:$B$9,求节点(其他调用!$L$4:$L$42,其他调用!$M$4:$M$42,其他调用!$AI67)))</f>
        <v>0</v>
      </c>
      <c r="KL66" s="44">
        <f>IF(N$4=0,0,求节点(N$4:N$9,$B$4:$B$9,求节点(其他调用!$L$4:$L$42,其他调用!$M$4:$M$42,其他调用!$AI67)))</f>
        <v>0</v>
      </c>
      <c r="KM66" s="44">
        <f>IF(O$4=0,0,求节点(O$4:O$9,$B$4:$B$9,求节点(其他调用!$L$4:$L$42,其他调用!$M$4:$M$42,其他调用!$AI67)))</f>
        <v>0</v>
      </c>
      <c r="KN66" s="44">
        <f>IF(P$4=0,0,求节点(P$4:P$9,$B$4:$B$9,求节点(其他调用!$L$4:$L$42,其他调用!$M$4:$M$42,其他调用!$AI67)))</f>
        <v>0</v>
      </c>
      <c r="KO66" s="44">
        <f>IF(Q$4=0,0,求节点(Q$4:Q$9,$B$4:$B$9,求节点(其他调用!$L$4:$L$42,其他调用!$M$4:$M$42,其他调用!$AI67)))</f>
        <v>0</v>
      </c>
      <c r="KP66" s="44">
        <f>IF(R$4=0,0,求节点(R$4:R$9,$B$4:$B$9,求节点(其他调用!$L$4:$L$42,其他调用!$M$4:$M$42,其他调用!$AI67)))</f>
        <v>0</v>
      </c>
      <c r="KQ66" s="44">
        <f>IF(S$4=0,0,求节点(S$4:S$9,$B$4:$B$9,求节点(其他调用!$L$4:$L$42,其他调用!$M$4:$M$42,其他调用!$AI67)))</f>
        <v>6</v>
      </c>
      <c r="KR66" s="44">
        <f>IF(T$4=0,0,求节点(T$4:T$9,$B$4:$B$9,求节点(其他调用!$L$4:$L$42,其他调用!$M$4:$M$42,其他调用!$AI67)))</f>
        <v>5.2937017398744368</v>
      </c>
      <c r="KS66" s="44">
        <f>IF(U$4=0,0,求节点(U$4:U$9,$B$4:$B$9,求节点(其他调用!$L$4:$L$42,其他调用!$M$4:$M$42,其他调用!$AI67)))</f>
        <v>6</v>
      </c>
      <c r="KT66" s="44">
        <f>IF(V$4=0,0,求节点(V$4:V$9,$B$4:$B$9,求节点(其他调用!$L$4:$L$42,其他调用!$M$4:$M$42,其他调用!$AI67)))</f>
        <v>0</v>
      </c>
      <c r="KU66" s="44">
        <f>IF(W$4=0,0,求节点(W$4:W$9,$B$4:$B$9,求节点(其他调用!$L$4:$L$42,其他调用!$M$4:$M$42,其他调用!$AI67)))</f>
        <v>6</v>
      </c>
      <c r="KV66" s="44">
        <f>IF(X$4=0,0,求节点(X$4:X$9,$B$4:$B$9,求节点(其他调用!$L$4:$L$42,其他调用!$M$4:$M$42,其他调用!$AI67)))</f>
        <v>6</v>
      </c>
      <c r="KW66" s="44">
        <f>IF(Y$4=0,0,求节点(Y$4:Y$9,$B$4:$B$9,求节点(其他调用!$L$4:$L$42,其他调用!$M$4:$M$42,其他调用!$AI67)))</f>
        <v>6</v>
      </c>
      <c r="KX66" s="44">
        <f>IF(Z$4=0,0,求节点(Z$4:Z$9,$B$4:$B$9,求节点(其他调用!$L$4:$L$42,其他调用!$M$4:$M$42,其他调用!$AI67)))</f>
        <v>0</v>
      </c>
      <c r="KY66" s="44">
        <f>IF(AA$4=0,0,求节点(AA$4:AA$9,$B$4:$B$9,求节点(其他调用!$L$4:$L$42,其他调用!$M$4:$M$42,其他调用!$AI67)))</f>
        <v>6</v>
      </c>
      <c r="KZ66" s="44">
        <f>IF(AB$4=0,0,求节点(AB$4:AB$9,$B$4:$B$9,求节点(其他调用!$L$4:$L$42,其他调用!$M$4:$M$42,其他调用!$AI67)))</f>
        <v>6</v>
      </c>
      <c r="LA66" s="44">
        <f>IF(AC$4=0,0,求节点(AC$4:AC$9,$B$4:$B$9,求节点(其他调用!$L$4:$L$42,其他调用!$M$4:$M$42,其他调用!$AI67)))</f>
        <v>6</v>
      </c>
      <c r="LB66" s="44">
        <f>IF(AD$4=0,0,求节点(AD$4:AD$9,$B$4:$B$9,求节点(其他调用!$L$4:$L$42,其他调用!$M$4:$M$42,其他调用!$AI67)))</f>
        <v>1.9643460856051869</v>
      </c>
      <c r="LC66" s="44">
        <f>IF(AE$4=0,0,求节点(AE$4:AE$9,$B$4:$B$9,求节点(其他调用!$L$4:$L$42,其他调用!$M$4:$M$42,其他调用!$AI67)))</f>
        <v>1.9643460856051869</v>
      </c>
      <c r="LD66" s="44">
        <f>IF(AF$4=0,0,求节点(AF$4:AF$9,$B$4:$B$9,求节点(其他调用!$L$4:$L$42,其他调用!$M$4:$M$42,其他调用!$AI67)))</f>
        <v>1.9643460856051869</v>
      </c>
      <c r="LE66" s="44">
        <f>IF(AG$4=0,0,求节点(AG$4:AG$9,$B$4:$B$9,求节点(其他调用!$L$4:$L$42,其他调用!$M$4:$M$42,其他调用!$AI67)))</f>
        <v>1.9643460856051869</v>
      </c>
      <c r="LF66" s="44">
        <f>IF(AH$4=0,0,求节点(AH$4:AH$9,$B$4:$B$9,求节点(其他调用!$L$4:$L$42,其他调用!$M$4:$M$42,其他调用!$AI67)))</f>
        <v>1.9643460856051869</v>
      </c>
      <c r="LG66" s="44">
        <f>IF(AI$4=0,0,求节点(AI$4:AI$9,$B$4:$B$9,求节点(其他调用!$L$4:$L$42,其他调用!$M$4:$M$42,其他调用!$AI67)))</f>
        <v>1.9643460856051869</v>
      </c>
      <c r="LH66" s="44">
        <f>IF(AJ$4=0,0,求节点(AJ$4:AJ$9,$B$4:$B$9,求节点(其他调用!$L$4:$L$42,其他调用!$M$4:$M$42,其他调用!$AI67)))</f>
        <v>1.9643460856051869</v>
      </c>
      <c r="LI66" s="44">
        <f>IF(AK$4=0,0,求节点(AK$4:AK$9,$B$4:$B$9,求节点(其他调用!$L$4:$L$42,其他调用!$M$4:$M$42,其他调用!$AI67)))</f>
        <v>1.9643460856051869</v>
      </c>
      <c r="LJ66" s="44">
        <f>IF(AL$4=0,0,求节点(AL$4:AL$9,$B$4:$B$9,求节点(其他调用!$L$4:$L$42,其他调用!$M$4:$M$42,其他调用!$AI67)))</f>
        <v>1.9643460856051869</v>
      </c>
      <c r="LK66" s="44">
        <f>IF(AM$4=0,0,求节点(AM$4:AM$9,$B$4:$B$9,求节点(其他调用!$L$4:$L$42,其他调用!$M$4:$M$42,其他调用!$AI67)))</f>
        <v>1.9643460856051869</v>
      </c>
      <c r="LL66" s="44">
        <f>IF(AN$4=0,0,求节点(AN$4:AN$9,$B$4:$B$9,求节点(其他调用!$L$4:$L$42,其他调用!$M$4:$M$42,其他调用!$AI67)))</f>
        <v>1.9643460856051869</v>
      </c>
      <c r="LM66" s="44">
        <f>IF(AO$4=0,0,求节点(AO$4:AO$9,$B$4:$B$9,求节点(其他调用!$L$4:$L$42,其他调用!$M$4:$M$42,其他调用!$AI67)))</f>
        <v>1.9643460856051869</v>
      </c>
      <c r="LN66" s="44">
        <f>IF(AP$4=0,0,求节点(AP$4:AP$9,$B$4:$B$9,求节点(其他调用!$L$4:$L$42,其他调用!$M$4:$M$42,其他调用!$AI67)))</f>
        <v>1.9643460856051869</v>
      </c>
      <c r="LO66" s="44">
        <f>IF(AQ$4=0,0,求节点(AQ$4:AQ$9,$B$4:$B$9,求节点(其他调用!$L$4:$L$42,其他调用!$M$4:$M$42,其他调用!$AI67)))</f>
        <v>1.9643460856051869</v>
      </c>
      <c r="LP66" s="44">
        <f>IF(AR$4=0,0,求节点(AR$4:AR$9,$B$4:$B$9,求节点(其他调用!$L$4:$L$42,其他调用!$M$4:$M$42,其他调用!$AI67)))</f>
        <v>1.9643460856051869</v>
      </c>
      <c r="LQ66" s="44">
        <f>IF(AS$4=0,0,求节点(AS$4:AS$9,$B$4:$B$9,求节点(其他调用!$L$4:$L$42,其他调用!$M$4:$M$42,其他调用!$AI67)))</f>
        <v>1.9643460856051869</v>
      </c>
      <c r="LR66" s="44">
        <f>IF(AT$4=0,0,求节点(AT$4:AT$9,$B$4:$B$9,求节点(其他调用!$L$4:$L$42,其他调用!$M$4:$M$42,其他调用!$AI67)))</f>
        <v>1.9643460856051869</v>
      </c>
      <c r="LS66" s="44">
        <f>IF(AU$4=0,0,求节点(AU$4:AU$9,$B$4:$B$9,求节点(其他调用!$L$4:$L$42,其他调用!$M$4:$M$42,其他调用!$AI67)))</f>
        <v>1.9643460856051869</v>
      </c>
      <c r="LT66" s="44">
        <f>IF(AV$4=0,0,求节点(AV$4:AV$9,$B$4:$B$9,求节点(其他调用!$L$4:$L$42,其他调用!$M$4:$M$42,其他调用!$AI67)))</f>
        <v>1.9643460856051869</v>
      </c>
      <c r="LU66" s="44">
        <f>IF(AW$4=0,0,求节点(AW$4:AW$9,$B$4:$B$9,求节点(其他调用!$L$4:$L$42,其他调用!$M$4:$M$42,其他调用!$AI67)))</f>
        <v>1.9643460856051869</v>
      </c>
      <c r="LV66" s="44">
        <f>IF(AX$4=0,0,求节点(AX$4:AX$9,$B$4:$B$9,求节点(其他调用!$L$4:$L$42,其他调用!$M$4:$M$42,其他调用!$AI67)))</f>
        <v>1.9643460856051869</v>
      </c>
      <c r="LW66" s="44">
        <f>IF(AY$4=0,0,求节点(AY$4:AY$9,$B$4:$B$9,求节点(其他调用!$L$4:$L$42,其他调用!$M$4:$M$42,其他调用!$AI67)))</f>
        <v>1.9643460856051869</v>
      </c>
      <c r="LX66" s="44">
        <f>IF(AZ$4=0,0,求节点(AZ$4:AZ$9,$B$4:$B$9,求节点(其他调用!$L$4:$L$42,其他调用!$M$4:$M$42,其他调用!$AI67)))</f>
        <v>1.9643460856051869</v>
      </c>
      <c r="LZ66" s="44">
        <v>63</v>
      </c>
      <c r="MA66" s="44">
        <f>IF(C$23=0,0,求节点(C$23:C$28,$B$23:$B$28,求节点(其他调用!$Y$4:$Y$20,其他调用!$Z$4:$Z$20,$LZ66)))</f>
        <v>0</v>
      </c>
      <c r="MB66" s="44">
        <f>IF(D$23=0,0,求节点(D$23:D$28,$B$23:$B$28,求节点(其他调用!$Y$4:$Y$20,其他调用!$Z$4:$Z$20,$LZ66)))</f>
        <v>0</v>
      </c>
      <c r="MC66" s="44">
        <f>IF(E$23=0,0,求节点(E$23:E$28,$B$23:$B$28,求节点(其他调用!$Y$4:$Y$20,其他调用!$Z$4:$Z$20,$LZ66)))</f>
        <v>0</v>
      </c>
      <c r="MD66" s="44">
        <f>IF(F$23=0,0,求节点(F$23:F$28,$B$23:$B$28,求节点(其他调用!$Y$4:$Y$20,其他调用!$Z$4:$Z$20,$LZ66)))</f>
        <v>0</v>
      </c>
      <c r="ME66" s="44">
        <f>IF(G$23=0,0,求节点(G$23:G$28,$B$23:$B$28,求节点(其他调用!$Y$4:$Y$20,其他调用!$Z$4:$Z$20,$LZ66)))</f>
        <v>0</v>
      </c>
      <c r="MF66" s="44">
        <f>IF(H$23=0,0,求节点(H$23:H$28,$B$23:$B$28,求节点(其他调用!$Y$4:$Y$20,其他调用!$Z$4:$Z$20,$LZ66)))</f>
        <v>0</v>
      </c>
      <c r="MG66" s="44">
        <f>IF(I$23=0,0,求节点(I$23:I$28,$B$23:$B$28,求节点(其他调用!$Y$4:$Y$20,其他调用!$Z$4:$Z$20,$LZ66)))</f>
        <v>0</v>
      </c>
      <c r="MH66" s="44">
        <f>IF(J$23=0,0,求节点(J$23:J$28,$B$23:$B$28,求节点(其他调用!$Y$4:$Y$20,其他调用!$Z$4:$Z$20,$LZ66)))</f>
        <v>0</v>
      </c>
      <c r="MI66" s="44">
        <f>IF(K$23=0,0,求节点(K$23:K$28,$B$23:$B$28,求节点(其他调用!$Y$4:$Y$20,其他调用!$Z$4:$Z$20,$LZ66)))</f>
        <v>0</v>
      </c>
      <c r="MJ66" s="44">
        <f>IF(L$23=0,0,求节点(L$23:L$28,$B$23:$B$28,求节点(其他调用!$Y$4:$Y$20,其他调用!$Z$4:$Z$20,$LZ66)))</f>
        <v>0</v>
      </c>
      <c r="MK66" s="44">
        <f>IF(M$23=0,0,求节点(M$23:M$28,$B$23:$B$28,求节点(其他调用!$Y$4:$Y$20,其他调用!$Z$4:$Z$20,$LZ66)))</f>
        <v>0</v>
      </c>
      <c r="ML66" s="44">
        <f>IF(N$23=0,0,求节点(N$23:N$28,$B$23:$B$28,求节点(其他调用!$Y$4:$Y$20,其他调用!$Z$4:$Z$20,$LZ66)))</f>
        <v>0</v>
      </c>
      <c r="MM66" s="44">
        <f>IF(O$23=0,0,求节点(O$23:O$28,$B$23:$B$28,求节点(其他调用!$Y$4:$Y$20,其他调用!$Z$4:$Z$20,$LZ66)))</f>
        <v>0</v>
      </c>
      <c r="MN66" s="44">
        <f>IF(P$23=0,0,求节点(P$23:P$28,$B$23:$B$28,求节点(其他调用!$Y$4:$Y$20,其他调用!$Z$4:$Z$20,$LZ66)))</f>
        <v>0</v>
      </c>
      <c r="MO66" s="44">
        <f>IF(Q$23=0,0,求节点(Q$23:Q$28,$B$23:$B$28,求节点(其他调用!$Y$4:$Y$20,其他调用!$Z$4:$Z$20,$LZ66)))</f>
        <v>0</v>
      </c>
      <c r="MP66" s="44">
        <f>IF(R$23=0,0,求节点(R$23:R$28,$B$23:$B$28,求节点(其他调用!$Y$4:$Y$20,其他调用!$Z$4:$Z$20,$LZ66)))</f>
        <v>0</v>
      </c>
      <c r="MQ66" s="44">
        <f>IF(S$23=0,0,求节点(S$23:S$28,$B$23:$B$28,求节点(其他调用!$Y$4:$Y$20,其他调用!$Z$4:$Z$20,$LZ66)))</f>
        <v>0</v>
      </c>
      <c r="MR66" s="44">
        <f>IF(T$23=0,0,求节点(T$23:T$28,$B$23:$B$28,求节点(其他调用!$Y$4:$Y$20,其他调用!$Z$4:$Z$20,$LZ66)))</f>
        <v>0</v>
      </c>
      <c r="MS66" s="44">
        <f>IF(U$23=0,0,求节点(U$23:U$28,$B$23:$B$28,求节点(其他调用!$Y$4:$Y$20,其他调用!$Z$4:$Z$20,$LZ66)))</f>
        <v>0</v>
      </c>
      <c r="MT66" s="44">
        <f>IF(V$23=0,0,求节点(V$23:V$28,$B$23:$B$28,求节点(其他调用!$Y$4:$Y$20,其他调用!$Z$4:$Z$20,$LZ66)))</f>
        <v>0</v>
      </c>
      <c r="MW66" s="44">
        <v>63</v>
      </c>
      <c r="MX66" s="44">
        <f>IF(C$4=0,0,求节点(C$4:C$9,$B$4:$B$9,求节点(其他调用!$O$4:$O$42,其他调用!$P$4:$P$42,其他调用!$AJ67)))</f>
        <v>6</v>
      </c>
      <c r="MY66" s="44">
        <f>IF(D$4=0,0,求节点(D$4:D$9,$B$4:$B$9,求节点(其他调用!$O$4:$O$42,其他调用!$P$4:$P$42,其他调用!$AJ67)))</f>
        <v>6</v>
      </c>
      <c r="MZ66" s="44">
        <f>IF(E$4=0,0,求节点(E$4:E$9,$B$4:$B$9,求节点(其他调用!$O$4:$O$42,其他调用!$P$4:$P$42,其他调用!$AJ67)))</f>
        <v>3.1539424122659634</v>
      </c>
      <c r="NA66" s="44">
        <f>IF(F$4=0,0,求节点(F$4:F$9,$B$4:$B$9,求节点(其他调用!$O$4:$O$42,其他调用!$P$4:$P$42,其他调用!$AJ67)))</f>
        <v>0</v>
      </c>
      <c r="NB66" s="44">
        <f>IF(G$4=0,0,求节点(G$4:G$9,$B$4:$B$9,求节点(其他调用!$O$4:$O$42,其他调用!$P$4:$P$42,其他调用!$AJ67)))</f>
        <v>0</v>
      </c>
      <c r="NC66" s="44">
        <f>IF(H$4=0,0,求节点(H$4:H$9,$B$4:$B$9,求节点(其他调用!$O$4:$O$42,其他调用!$P$4:$P$42,其他调用!$AJ67)))</f>
        <v>0</v>
      </c>
      <c r="ND66" s="44">
        <f>IF(I$4=0,0,求节点(I$4:I$9,$B$4:$B$9,求节点(其他调用!$O$4:$O$42,其他调用!$P$4:$P$42,其他调用!$AJ67)))</f>
        <v>0</v>
      </c>
      <c r="NE66" s="44">
        <f>IF(J$4=0,0,求节点(J$4:J$9,$B$4:$B$9,求节点(其他调用!$O$4:$O$42,其他调用!$P$4:$P$42,其他调用!$AJ67)))</f>
        <v>0</v>
      </c>
      <c r="NF66" s="44">
        <f>IF(K$4=0,0,求节点(K$4:K$9,$B$4:$B$9,求节点(其他调用!$O$4:$O$42,其他调用!$P$4:$P$42,其他调用!$AJ67)))</f>
        <v>0</v>
      </c>
      <c r="NG66" s="44">
        <f>IF(L$4=0,0,求节点(L$4:L$9,$B$4:$B$9,求节点(其他调用!$O$4:$O$42,其他调用!$P$4:$P$42,其他调用!$AJ67)))</f>
        <v>0</v>
      </c>
      <c r="NH66" s="44">
        <f>IF(M$4=0,0,求节点(M$4:M$9,$B$4:$B$9,求节点(其他调用!$O$4:$O$42,其他调用!$P$4:$P$42,其他调用!$AJ67)))</f>
        <v>0</v>
      </c>
      <c r="NI66" s="44">
        <f>IF(N$4=0,0,求节点(N$4:N$9,$B$4:$B$9,求节点(其他调用!$O$4:$O$42,其他调用!$P$4:$P$42,其他调用!$AJ67)))</f>
        <v>0</v>
      </c>
      <c r="NJ66" s="44">
        <f>IF(O$4=0,0,求节点(O$4:O$9,$B$4:$B$9,求节点(其他调用!$O$4:$O$42,其他调用!$P$4:$P$42,其他调用!$AJ67)))</f>
        <v>0</v>
      </c>
      <c r="NK66" s="44">
        <f>IF(P$4=0,0,求节点(P$4:P$9,$B$4:$B$9,求节点(其他调用!$O$4:$O$42,其他调用!$P$4:$P$42,其他调用!$AJ67)))</f>
        <v>0</v>
      </c>
      <c r="NL66" s="44">
        <f>IF(Q$4=0,0,求节点(Q$4:Q$9,$B$4:$B$9,求节点(其他调用!$O$4:$O$42,其他调用!$P$4:$P$42,其他调用!$AJ67)))</f>
        <v>0</v>
      </c>
      <c r="NM66" s="44">
        <f>IF(R$4=0,0,求节点(R$4:R$9,$B$4:$B$9,求节点(其他调用!$O$4:$O$42,其他调用!$P$4:$P$42,其他调用!$AJ67)))</f>
        <v>0</v>
      </c>
      <c r="NN66" s="44">
        <f>IF(S$4=0,0,求节点(S$4:S$9,$B$4:$B$9,求节点(其他调用!$O$4:$O$42,其他调用!$P$4:$P$42,其他调用!$AJ67)))</f>
        <v>6</v>
      </c>
      <c r="NO66" s="44">
        <f>IF(T$4=0,0,求节点(T$4:T$9,$B$4:$B$9,求节点(其他调用!$O$4:$O$42,其他调用!$P$4:$P$42,其他调用!$AJ67)))</f>
        <v>6</v>
      </c>
      <c r="NP66" s="44">
        <f>IF(U$4=0,0,求节点(U$4:U$9,$B$4:$B$9,求节点(其他调用!$O$4:$O$42,其他调用!$P$4:$P$42,其他调用!$AJ67)))</f>
        <v>6</v>
      </c>
      <c r="NQ66" s="44">
        <f>IF(V$4=0,0,求节点(V$4:V$9,$B$4:$B$9,求节点(其他调用!$O$4:$O$42,其他调用!$P$4:$P$42,其他调用!$AJ67)))</f>
        <v>0</v>
      </c>
      <c r="NR66" s="44">
        <f>IF(W$4=0,0,求节点(W$4:W$9,$B$4:$B$9,求节点(其他调用!$O$4:$O$42,其他调用!$P$4:$P$42,其他调用!$AJ67)))</f>
        <v>6</v>
      </c>
      <c r="NS66" s="44">
        <f>IF(X$4=0,0,求节点(X$4:X$9,$B$4:$B$9,求节点(其他调用!$O$4:$O$42,其他调用!$P$4:$P$42,其他调用!$AJ67)))</f>
        <v>6</v>
      </c>
      <c r="NT66" s="44">
        <f>IF(Y$4=0,0,求节点(Y$4:Y$9,$B$4:$B$9,求节点(其他调用!$O$4:$O$42,其他调用!$P$4:$P$42,其他调用!$AJ67)))</f>
        <v>6</v>
      </c>
      <c r="NU66" s="44">
        <f>IF(Z$4=0,0,求节点(Z$4:Z$9,$B$4:$B$9,求节点(其他调用!$O$4:$O$42,其他调用!$P$4:$P$42,其他调用!$AJ67)))</f>
        <v>0</v>
      </c>
      <c r="NV66" s="44">
        <f>IF(AA$4=0,0,求节点(AA$4:AA$9,$B$4:$B$9,求节点(其他调用!$O$4:$O$42,其他调用!$P$4:$P$42,其他调用!$AJ67)))</f>
        <v>6</v>
      </c>
      <c r="NW66" s="44">
        <f>IF(AB$4=0,0,求节点(AB$4:AB$9,$B$4:$B$9,求节点(其他调用!$O$4:$O$42,其他调用!$P$4:$P$42,其他调用!$AJ67)))</f>
        <v>6</v>
      </c>
      <c r="NX66" s="44">
        <f>IF(AC$4=0,0,求节点(AC$4:AC$9,$B$4:$B$9,求节点(其他调用!$O$4:$O$42,其他调用!$P$4:$P$42,其他调用!$AJ67)))</f>
        <v>6</v>
      </c>
      <c r="NY66" s="44">
        <f>IF(AD$4=0,0,求节点(AD$4:AD$9,$B$4:$B$9,求节点(其他调用!$O$4:$O$42,其他调用!$P$4:$P$42,其他调用!$AJ67)))</f>
        <v>2.8217201491842143</v>
      </c>
      <c r="NZ66" s="44">
        <f>IF(AE$4=0,0,求节点(AE$4:AE$9,$B$4:$B$9,求节点(其他调用!$O$4:$O$42,其他调用!$P$4:$P$42,其他调用!$AJ67)))</f>
        <v>2.8217201491842143</v>
      </c>
      <c r="OA66" s="44">
        <f>IF(AF$4=0,0,求节点(AF$4:AF$9,$B$4:$B$9,求节点(其他调用!$O$4:$O$42,其他调用!$P$4:$P$42,其他调用!$AJ67)))</f>
        <v>2.8217201491842143</v>
      </c>
      <c r="OB66" s="44">
        <f>IF(AG$4=0,0,求节点(AG$4:AG$9,$B$4:$B$9,求节点(其他调用!$O$4:$O$42,其他调用!$P$4:$P$42,其他调用!$AJ67)))</f>
        <v>2.8217201491842143</v>
      </c>
      <c r="OC66" s="44">
        <f>IF(AH$4=0,0,求节点(AH$4:AH$9,$B$4:$B$9,求节点(其他调用!$O$4:$O$42,其他调用!$P$4:$P$42,其他调用!$AJ67)))</f>
        <v>2.8217201491842143</v>
      </c>
      <c r="OD66" s="44">
        <f>IF(AI$4=0,0,求节点(AI$4:AI$9,$B$4:$B$9,求节点(其他调用!$O$4:$O$42,其他调用!$P$4:$P$42,其他调用!$AJ67)))</f>
        <v>2.8217201491842143</v>
      </c>
      <c r="OE66" s="44">
        <f>IF(AJ$4=0,0,求节点(AJ$4:AJ$9,$B$4:$B$9,求节点(其他调用!$O$4:$O$42,其他调用!$P$4:$P$42,其他调用!$AJ67)))</f>
        <v>2.8217201491842143</v>
      </c>
      <c r="OF66" s="44">
        <f>IF(AK$4=0,0,求节点(AK$4:AK$9,$B$4:$B$9,求节点(其他调用!$O$4:$O$42,其他调用!$P$4:$P$42,其他调用!$AJ67)))</f>
        <v>2.8217201491842143</v>
      </c>
      <c r="OG66" s="44">
        <f>IF(AL$4=0,0,求节点(AL$4:AL$9,$B$4:$B$9,求节点(其他调用!$O$4:$O$42,其他调用!$P$4:$P$42,其他调用!$AJ67)))</f>
        <v>2.8217201491842143</v>
      </c>
      <c r="OH66" s="44">
        <f>IF(AM$4=0,0,求节点(AM$4:AM$9,$B$4:$B$9,求节点(其他调用!$O$4:$O$42,其他调用!$P$4:$P$42,其他调用!$AJ67)))</f>
        <v>2.8217201491842143</v>
      </c>
      <c r="OI66" s="44">
        <f>IF(AN$4=0,0,求节点(AN$4:AN$9,$B$4:$B$9,求节点(其他调用!$O$4:$O$42,其他调用!$P$4:$P$42,其他调用!$AJ67)))</f>
        <v>2.8217201491842143</v>
      </c>
      <c r="OJ66" s="44">
        <f>IF(AO$4=0,0,求节点(AO$4:AO$9,$B$4:$B$9,求节点(其他调用!$O$4:$O$42,其他调用!$P$4:$P$42,其他调用!$AJ67)))</f>
        <v>2.8217201491842143</v>
      </c>
      <c r="OK66" s="44">
        <f>IF(AP$4=0,0,求节点(AP$4:AP$9,$B$4:$B$9,求节点(其他调用!$O$4:$O$42,其他调用!$P$4:$P$42,其他调用!$AJ67)))</f>
        <v>2.8217201491842143</v>
      </c>
      <c r="OL66" s="44">
        <f>IF(AQ$4=0,0,求节点(AQ$4:AQ$9,$B$4:$B$9,求节点(其他调用!$O$4:$O$42,其他调用!$P$4:$P$42,其他调用!$AJ67)))</f>
        <v>2.8217201491842143</v>
      </c>
      <c r="OM66" s="44">
        <f>IF(AR$4=0,0,求节点(AR$4:AR$9,$B$4:$B$9,求节点(其他调用!$O$4:$O$42,其他调用!$P$4:$P$42,其他调用!$AJ67)))</f>
        <v>2.8217201491842143</v>
      </c>
      <c r="ON66" s="44">
        <f>IF(AS$4=0,0,求节点(AS$4:AS$9,$B$4:$B$9,求节点(其他调用!$O$4:$O$42,其他调用!$P$4:$P$42,其他调用!$AJ67)))</f>
        <v>2.8217201491842143</v>
      </c>
      <c r="OO66" s="44">
        <f>IF(AT$4=0,0,求节点(AT$4:AT$9,$B$4:$B$9,求节点(其他调用!$O$4:$O$42,其他调用!$P$4:$P$42,其他调用!$AJ67)))</f>
        <v>2.8217201491842143</v>
      </c>
      <c r="OP66" s="44">
        <f>IF(AU$4=0,0,求节点(AU$4:AU$9,$B$4:$B$9,求节点(其他调用!$O$4:$O$42,其他调用!$P$4:$P$42,其他调用!$AJ67)))</f>
        <v>2.8217201491842143</v>
      </c>
      <c r="OQ66" s="44">
        <f>IF(AV$4=0,0,求节点(AV$4:AV$9,$B$4:$B$9,求节点(其他调用!$O$4:$O$42,其他调用!$P$4:$P$42,其他调用!$AJ67)))</f>
        <v>2.8217201491842143</v>
      </c>
      <c r="OR66" s="44">
        <f>IF(AW$4=0,0,求节点(AW$4:AW$9,$B$4:$B$9,求节点(其他调用!$O$4:$O$42,其他调用!$P$4:$P$42,其他调用!$AJ67)))</f>
        <v>2.8217201491842143</v>
      </c>
      <c r="OS66" s="44">
        <f>IF(AX$4=0,0,求节点(AX$4:AX$9,$B$4:$B$9,求节点(其他调用!$O$4:$O$42,其他调用!$P$4:$P$42,其他调用!$AJ67)))</f>
        <v>2.8217201491842143</v>
      </c>
      <c r="OT66" s="44">
        <f>IF(AY$4=0,0,求节点(AY$4:AY$9,$B$4:$B$9,求节点(其他调用!$O$4:$O$42,其他调用!$P$4:$P$42,其他调用!$AJ67)))</f>
        <v>2.8217201491842143</v>
      </c>
      <c r="OU66" s="44">
        <f>IF(AZ$4=0,0,求节点(AZ$4:AZ$9,$B$4:$B$9,求节点(其他调用!$O$4:$O$42,其他调用!$P$4:$P$42,其他调用!$AJ67)))</f>
        <v>2.8217201491842143</v>
      </c>
      <c r="OW66" s="44">
        <v>63</v>
      </c>
      <c r="OX66" s="44">
        <f>IF(C$23=0,0,求节点(C$23:C$28,$B$23:$B$28,求节点(其他调用!$AA$4:$AA$20,其他调用!$AB$4:$AB$20,$OW66)))</f>
        <v>0</v>
      </c>
      <c r="OY66" s="44">
        <f>IF(D$23=0,0,求节点(D$23:D$28,$B$23:$B$28,求节点(其他调用!$AA$4:$AA$20,其他调用!$AB$4:$AB$20,$OW66)))</f>
        <v>0</v>
      </c>
      <c r="OZ66" s="44">
        <f>IF(E$23=0,0,求节点(E$23:E$28,$B$23:$B$28,求节点(其他调用!$AA$4:$AA$20,其他调用!$AB$4:$AB$20,$OW66)))</f>
        <v>0</v>
      </c>
      <c r="PA66" s="44">
        <f>IF(F$23=0,0,求节点(F$23:F$28,$B$23:$B$28,求节点(其他调用!$AA$4:$AA$20,其他调用!$AB$4:$AB$20,$OW66)))</f>
        <v>1.1915258029178144E-3</v>
      </c>
      <c r="PB66" s="44">
        <f>IF(G$23=0,0,求节点(G$23:G$28,$B$23:$B$28,求节点(其他调用!$AA$4:$AA$20,其他调用!$AB$4:$AB$20,$OW66)))</f>
        <v>1.7872887043769436E-3</v>
      </c>
      <c r="PC66" s="44">
        <f>IF(H$23=0,0,求节点(H$23:H$28,$B$23:$B$28,求节点(其他调用!$AA$4:$AA$20,其他调用!$AB$4:$AB$20,$OW66)))</f>
        <v>1.7872887043769436E-3</v>
      </c>
      <c r="PD66" s="44">
        <f>IF(I$23=0,0,求节点(I$23:I$28,$B$23:$B$28,求节点(其他调用!$AA$4:$AA$20,其他调用!$AB$4:$AB$20,$OW66)))</f>
        <v>2.7080131884499314E-3</v>
      </c>
      <c r="PE66" s="44">
        <f>IF(J$23=0,0,求节点(J$23:J$28,$B$23:$B$28,求节点(其他调用!$AA$4:$AA$20,其他调用!$AB$4:$AB$20,$OW66)))</f>
        <v>0</v>
      </c>
      <c r="PF66" s="44">
        <f>IF(K$23=0,0,求节点(K$23:K$28,$B$23:$B$28,求节点(其他调用!$AA$4:$AA$20,其他调用!$AB$4:$AB$20,$OW66)))</f>
        <v>1.7872887043769436E-3</v>
      </c>
      <c r="PG66" s="44">
        <f>IF(L$23=0,0,求节点(L$23:L$28,$B$23:$B$28,求节点(其他调用!$AA$4:$AA$20,其他调用!$AB$4:$AB$20,$OW66)))</f>
        <v>0</v>
      </c>
      <c r="PH66" s="44">
        <f>IF(M$23=0,0,求节点(M$23:M$28,$B$23:$B$28,求节点(其他调用!$AA$4:$AA$20,其他调用!$AB$4:$AB$20,$OW66)))</f>
        <v>0</v>
      </c>
      <c r="PI66" s="44">
        <f>IF(N$23=0,0,求节点(N$23:N$28,$B$23:$B$28,求节点(其他调用!$AA$4:$AA$20,其他调用!$AB$4:$AB$20,$OW66)))</f>
        <v>0</v>
      </c>
      <c r="PJ66" s="44">
        <f>IF(O$23=0,0,求节点(O$23:O$28,$B$23:$B$28,求节点(其他调用!$AA$4:$AA$20,其他调用!$AB$4:$AB$20,$OW66)))</f>
        <v>0</v>
      </c>
      <c r="PK66" s="44">
        <f>IF(P$23=0,0,求节点(P$23:P$28,$B$23:$B$28,求节点(其他调用!$AA$4:$AA$20,其他调用!$AB$4:$AB$20,$OW66)))</f>
        <v>0</v>
      </c>
      <c r="PL66" s="44">
        <f>IF(Q$23=0,0,求节点(Q$23:Q$28,$B$23:$B$28,求节点(其他调用!$AA$4:$AA$20,其他调用!$AB$4:$AB$20,$OW66)))</f>
        <v>0</v>
      </c>
      <c r="PM66" s="44">
        <f>IF(R$23=0,0,求节点(R$23:R$28,$B$23:$B$28,求节点(其他调用!$AA$4:$AA$20,其他调用!$AB$4:$AB$20,$OW66)))</f>
        <v>0</v>
      </c>
      <c r="PN66" s="44">
        <f>IF(S$23=0,0,求节点(S$23:S$28,$B$23:$B$28,求节点(其他调用!$AA$4:$AA$20,其他调用!$AB$4:$AB$20,$OW66)))</f>
        <v>0</v>
      </c>
      <c r="PO66" s="44">
        <f>IF(T$23=0,0,求节点(T$23:T$28,$B$23:$B$28,求节点(其他调用!$AA$4:$AA$20,其他调用!$AB$4:$AB$20,$OW66)))</f>
        <v>0</v>
      </c>
      <c r="PP66" s="44">
        <f>IF(U$23=0,0,求节点(U$23:U$28,$B$23:$B$28,求节点(其他调用!$AA$4:$AA$20,其他调用!$AB$4:$AB$20,$OW66)))</f>
        <v>0</v>
      </c>
      <c r="PQ66" s="44">
        <f>IF(V$23=0,0,求节点(V$23:V$28,$B$23:$B$28,求节点(其他调用!$AA$4:$AA$20,其他调用!$AB$4:$AB$20,$OW66)))</f>
        <v>0</v>
      </c>
    </row>
    <row r="67" spans="61:433" x14ac:dyDescent="0.2">
      <c r="BI67" s="44">
        <v>64</v>
      </c>
      <c r="BJ67" s="44">
        <f>IF(C$4=0,0,求节点(C$4:C$9,$B$4:$B$9,求节点(其他调用!$C$4:$C$42,其他调用!$D$4:$D$42,其他调用!$AF68)))</f>
        <v>4.7071507047015242</v>
      </c>
      <c r="BK67" s="44">
        <f>IF(D$4=0,0,求节点(D$4:D$9,$B$4:$B$9,求节点(其他调用!$C$4:$C$42,其他调用!$D$4:$D$42,其他调用!$AF68)))</f>
        <v>6</v>
      </c>
      <c r="BL67" s="44">
        <f>IF(E$4=0,0,求节点(E$4:E$9,$B$4:$B$9,求节点(其他调用!$C$4:$C$42,其他调用!$D$4:$D$42,其他调用!$AF68)))</f>
        <v>1.8059306357079932</v>
      </c>
      <c r="BM67" s="44">
        <f>IF(F$4=0,0,求节点(F$4:F$9,$B$4:$B$9,求节点(其他调用!$C$4:$C$42,其他调用!$D$4:$D$42,其他调用!$AF68)))</f>
        <v>0</v>
      </c>
      <c r="BN67" s="44">
        <f>IF(G$4=0,0,求节点(G$4:G$9,$B$4:$B$9,求节点(其他调用!$C$4:$C$42,其他调用!$D$4:$D$42,其他调用!$AF68)))</f>
        <v>0</v>
      </c>
      <c r="BO67" s="44">
        <f>IF(H$4=0,0,求节点(H$4:H$9,$B$4:$B$9,求节点(其他调用!$C$4:$C$42,其他调用!$D$4:$D$42,其他调用!$AF68)))</f>
        <v>0</v>
      </c>
      <c r="BP67" s="44">
        <f>IF(I$4=0,0,求节点(I$4:I$9,$B$4:$B$9,求节点(其他调用!$C$4:$C$42,其他调用!$D$4:$D$42,其他调用!$AF68)))</f>
        <v>0</v>
      </c>
      <c r="BQ67" s="44">
        <f>IF(J$4=0,0,求节点(J$4:J$9,$B$4:$B$9,求节点(其他调用!$C$4:$C$42,其他调用!$D$4:$D$42,其他调用!$AF68)))</f>
        <v>0</v>
      </c>
      <c r="BR67" s="44">
        <f>IF(K$4=0,0,求节点(K$4:K$9,$B$4:$B$9,求节点(其他调用!$C$4:$C$42,其他调用!$D$4:$D$42,其他调用!$AF68)))</f>
        <v>0</v>
      </c>
      <c r="BS67" s="44">
        <f>IF(L$4=0,0,求节点(L$4:L$9,$B$4:$B$9,求节点(其他调用!$C$4:$C$42,其他调用!$D$4:$D$42,其他调用!$AF68)))</f>
        <v>0</v>
      </c>
      <c r="BT67" s="44">
        <f>IF(M$4=0,0,求节点(M$4:M$9,$B$4:$B$9,求节点(其他调用!$C$4:$C$42,其他调用!$D$4:$D$42,其他调用!$AF68)))</f>
        <v>0</v>
      </c>
      <c r="BU67" s="44">
        <f>IF(N$4=0,0,求节点(N$4:N$9,$B$4:$B$9,求节点(其他调用!$C$4:$C$42,其他调用!$D$4:$D$42,其他调用!$AF68)))</f>
        <v>0</v>
      </c>
      <c r="BV67" s="44">
        <f>IF(O$4=0,0,求节点(O$4:O$9,$B$4:$B$9,求节点(其他调用!$C$4:$C$42,其他调用!$D$4:$D$42,其他调用!$AF68)))</f>
        <v>0</v>
      </c>
      <c r="BW67" s="44">
        <f>IF(P$4=0,0,求节点(P$4:P$9,$B$4:$B$9,求节点(其他调用!$C$4:$C$42,其他调用!$D$4:$D$42,其他调用!$AF68)))</f>
        <v>0</v>
      </c>
      <c r="BX67" s="44">
        <f>IF(Q$4=0,0,求节点(Q$4:Q$9,$B$4:$B$9,求节点(其他调用!$C$4:$C$42,其他调用!$D$4:$D$42,其他调用!$AF68)))</f>
        <v>0</v>
      </c>
      <c r="BY67" s="44">
        <f>IF(R$4=0,0,求节点(R$4:R$9,$B$4:$B$9,求节点(其他调用!$C$4:$C$42,其他调用!$D$4:$D$42,其他调用!$AF68)))</f>
        <v>0</v>
      </c>
      <c r="BZ67" s="44">
        <f>IF(S$4=0,0,求节点(S$4:S$9,$B$4:$B$9,求节点(其他调用!$C$4:$C$42,其他调用!$D$4:$D$42,其他调用!$AF68)))</f>
        <v>4.4816634606619745</v>
      </c>
      <c r="CA67" s="44">
        <f>IF(T$4=0,0,求节点(T$4:T$9,$B$4:$B$9,求节点(其他调用!$C$4:$C$42,其他调用!$D$4:$D$42,其他调用!$AF68)))</f>
        <v>3.4010569247971807</v>
      </c>
      <c r="CB67" s="44">
        <f>IF(U$4=0,0,求节点(U$4:U$9,$B$4:$B$9,求节点(其他调用!$C$4:$C$42,其他调用!$D$4:$D$42,其他调用!$AF68)))</f>
        <v>6</v>
      </c>
      <c r="CC67" s="44">
        <f>IF(V$4=0,0,求节点(V$4:V$9,$B$4:$B$9,求节点(其他调用!$C$4:$C$42,其他调用!$D$4:$D$42,其他调用!$AF68)))</f>
        <v>0</v>
      </c>
      <c r="CD67" s="44">
        <f>IF(W$4=0,0,求节点(W$4:W$9,$B$4:$B$9,求节点(其他调用!$C$4:$C$42,其他调用!$D$4:$D$42,其他调用!$AF68)))</f>
        <v>3.4126940618085713</v>
      </c>
      <c r="CE67" s="44">
        <f>IF(X$4=0,0,求节点(X$4:X$9,$B$4:$B$9,求节点(其他调用!$C$4:$C$42,其他调用!$D$4:$D$42,其他调用!$AF68)))</f>
        <v>3.4126940618085713</v>
      </c>
      <c r="CF67" s="44">
        <f>IF(Y$4=0,0,求节点(Y$4:Y$9,$B$4:$B$9,求节点(其他调用!$C$4:$C$42,其他调用!$D$4:$D$42,其他调用!$AF68)))</f>
        <v>5.4052846239859047</v>
      </c>
      <c r="CG67" s="44">
        <f>IF(Z$4=0,0,求节点(Z$4:Z$9,$B$4:$B$9,求节点(其他调用!$C$4:$C$42,其他调用!$D$4:$D$42,其他调用!$AF68)))</f>
        <v>0</v>
      </c>
      <c r="CH67" s="44">
        <f>IF(AA$4=0,0,求节点(AA$4:AA$9,$B$4:$B$9,求节点(其他调用!$C$4:$C$42,其他调用!$D$4:$D$42,其他调用!$AF68)))</f>
        <v>3.4126940618085713</v>
      </c>
      <c r="CI67" s="44">
        <f>IF(AB$4=0,0,求节点(AB$4:AB$9,$B$4:$B$9,求节点(其他调用!$C$4:$C$42,其他调用!$D$4:$D$42,其他调用!$AF68)))</f>
        <v>6</v>
      </c>
      <c r="CJ67" s="44">
        <f>IF(AC$4=0,0,求节点(AC$4:AC$9,$B$4:$B$9,求节点(其他调用!$C$4:$C$42,其他调用!$D$4:$D$42,其他调用!$AF68)))</f>
        <v>3.9114255269118754</v>
      </c>
      <c r="CK67" s="44">
        <f>IF(AD$4=0,0,求节点(AD$4:AD$9,$B$4:$B$9,求节点(其他调用!$C$4:$C$42,其他调用!$D$4:$D$42,其他调用!$AF68)))</f>
        <v>0.52892219158523535</v>
      </c>
      <c r="CL67" s="44">
        <f>IF(AE$4=0,0,求节点(AE$4:AE$9,$B$4:$B$9,求节点(其他调用!$C$4:$C$42,其他调用!$D$4:$D$42,其他调用!$AF68)))</f>
        <v>0.52892219158523535</v>
      </c>
      <c r="CM67" s="44">
        <f>IF(AF$4=0,0,求节点(AF$4:AF$9,$B$4:$B$9,求节点(其他调用!$C$4:$C$42,其他调用!$D$4:$D$42,其他调用!$AF68)))</f>
        <v>0.52892219158523535</v>
      </c>
      <c r="CN67" s="44">
        <f>IF(AG$4=0,0,求节点(AG$4:AG$9,$B$4:$B$9,求节点(其他调用!$C$4:$C$42,其他调用!$D$4:$D$42,其他调用!$AF68)))</f>
        <v>0.52892219158523535</v>
      </c>
      <c r="CO67" s="44">
        <f>IF(AH$4=0,0,求节点(AH$4:AH$9,$B$4:$B$9,求节点(其他调用!$C$4:$C$42,其他调用!$D$4:$D$42,其他调用!$AF68)))</f>
        <v>0.52892219158523535</v>
      </c>
      <c r="CP67" s="44">
        <f>IF(AI$4=0,0,求节点(AI$4:AI$9,$B$4:$B$9,求节点(其他调用!$C$4:$C$42,其他调用!$D$4:$D$42,其他调用!$AF68)))</f>
        <v>0.52892219158523535</v>
      </c>
      <c r="CQ67" s="44">
        <f>IF(AJ$4=0,0,求节点(AJ$4:AJ$9,$B$4:$B$9,求节点(其他调用!$C$4:$C$42,其他调用!$D$4:$D$42,其他调用!$AF68)))</f>
        <v>0.52892219158523535</v>
      </c>
      <c r="CR67" s="44">
        <f>IF(AK$4=0,0,求节点(AK$4:AK$9,$B$4:$B$9,求节点(其他调用!$C$4:$C$42,其他调用!$D$4:$D$42,其他调用!$AF68)))</f>
        <v>0.52892219158523535</v>
      </c>
      <c r="CS67" s="44">
        <f>IF(AL$4=0,0,求节点(AL$4:AL$9,$B$4:$B$9,求节点(其他调用!$C$4:$C$42,其他调用!$D$4:$D$42,其他调用!$AF68)))</f>
        <v>0.52892219158523535</v>
      </c>
      <c r="CT67" s="44">
        <f>IF(AM$4=0,0,求节点(AM$4:AM$9,$B$4:$B$9,求节点(其他调用!$C$4:$C$42,其他调用!$D$4:$D$42,其他调用!$AF68)))</f>
        <v>0.52892219158523535</v>
      </c>
      <c r="CU67" s="44">
        <f>IF(AN$4=0,0,求节点(AN$4:AN$9,$B$4:$B$9,求节点(其他调用!$C$4:$C$42,其他调用!$D$4:$D$42,其他调用!$AF68)))</f>
        <v>0.52892219158523535</v>
      </c>
      <c r="CV67" s="44">
        <f>IF(AO$4=0,0,求节点(AO$4:AO$9,$B$4:$B$9,求节点(其他调用!$C$4:$C$42,其他调用!$D$4:$D$42,其他调用!$AF68)))</f>
        <v>0.52892219158523535</v>
      </c>
      <c r="CW67" s="44">
        <f>IF(AP$4=0,0,求节点(AP$4:AP$9,$B$4:$B$9,求节点(其他调用!$C$4:$C$42,其他调用!$D$4:$D$42,其他调用!$AF68)))</f>
        <v>0.52892219158523535</v>
      </c>
      <c r="CX67" s="44">
        <f>IF(AQ$4=0,0,求节点(AQ$4:AQ$9,$B$4:$B$9,求节点(其他调用!$C$4:$C$42,其他调用!$D$4:$D$42,其他调用!$AF68)))</f>
        <v>0.52892219158523535</v>
      </c>
      <c r="CY67" s="44">
        <f>IF(AR$4=0,0,求节点(AR$4:AR$9,$B$4:$B$9,求节点(其他调用!$C$4:$C$42,其他调用!$D$4:$D$42,其他调用!$AF68)))</f>
        <v>0.52892219158523535</v>
      </c>
      <c r="CZ67" s="44">
        <f>IF(AS$4=0,0,求节点(AS$4:AS$9,$B$4:$B$9,求节点(其他调用!$C$4:$C$42,其他调用!$D$4:$D$42,其他调用!$AF68)))</f>
        <v>0.52892219158523535</v>
      </c>
      <c r="DA67" s="44">
        <f>IF(AT$4=0,0,求节点(AT$4:AT$9,$B$4:$B$9,求节点(其他调用!$C$4:$C$42,其他调用!$D$4:$D$42,其他调用!$AF68)))</f>
        <v>0.52892219158523535</v>
      </c>
      <c r="DB67" s="44">
        <f>IF(AU$4=0,0,求节点(AU$4:AU$9,$B$4:$B$9,求节点(其他调用!$C$4:$C$42,其他调用!$D$4:$D$42,其他调用!$AF68)))</f>
        <v>0.52892219158523535</v>
      </c>
      <c r="DC67" s="44">
        <f>IF(AV$4=0,0,求节点(AV$4:AV$9,$B$4:$B$9,求节点(其他调用!$C$4:$C$42,其他调用!$D$4:$D$42,其他调用!$AF68)))</f>
        <v>0.52892219158523535</v>
      </c>
      <c r="DD67" s="44">
        <f>IF(AW$4=0,0,求节点(AW$4:AW$9,$B$4:$B$9,求节点(其他调用!$C$4:$C$42,其他调用!$D$4:$D$42,其他调用!$AF68)))</f>
        <v>0.52892219158523535</v>
      </c>
      <c r="DE67" s="44">
        <f>IF(AX$4=0,0,求节点(AX$4:AX$9,$B$4:$B$9,求节点(其他调用!$C$4:$C$42,其他调用!$D$4:$D$42,其他调用!$AF68)))</f>
        <v>0.52892219158523535</v>
      </c>
      <c r="DF67" s="44">
        <f>IF(AY$4=0,0,求节点(AY$4:AY$9,$B$4:$B$9,求节点(其他调用!$C$4:$C$42,其他调用!$D$4:$D$42,其他调用!$AF68)))</f>
        <v>0.52892219158523535</v>
      </c>
      <c r="DG67" s="44">
        <f>IF(AZ$4=0,0,求节点(AZ$4:AZ$9,$B$4:$B$9,求节点(其他调用!$C$4:$C$42,其他调用!$D$4:$D$42,其他调用!$AF68)))</f>
        <v>0.52892219158523535</v>
      </c>
      <c r="DI67" s="44">
        <v>64</v>
      </c>
      <c r="DJ67" s="44">
        <f>IF(C$23=0,0,求节点(C$23:C$28,$B$23:$B$28,求节点(其他调用!$S$4:$S$20,其他调用!$T$4:$T$20,$DI67)))</f>
        <v>0</v>
      </c>
      <c r="DK67" s="44">
        <f>IF(D$23=0,0,求节点(D$23:D$28,$B$23:$B$28,求节点(其他调用!$S$4:$S$20,其他调用!$T$4:$T$20,$DI67)))</f>
        <v>0</v>
      </c>
      <c r="DL67" s="44">
        <f>IF(E$23=0,0,求节点(E$23:E$28,$B$23:$B$28,求节点(其他调用!$S$4:$S$20,其他调用!$T$4:$T$20,$DI67)))</f>
        <v>0</v>
      </c>
      <c r="DM67" s="44">
        <f>IF(F$23=0,0,求节点(F$23:F$28,$B$23:$B$28,求节点(其他调用!$S$4:$S$20,其他调用!$T$4:$T$20,$DI67)))</f>
        <v>1.7855377295735719E-3</v>
      </c>
      <c r="DN67" s="44">
        <f>IF(G$23=0,0,求节点(G$23:G$28,$B$23:$B$28,求节点(其他调用!$S$4:$S$20,其他调用!$T$4:$T$20,$DI67)))</f>
        <v>2.6783065943603024E-3</v>
      </c>
      <c r="DO67" s="44">
        <f>IF(H$23=0,0,求节点(H$23:H$28,$B$23:$B$28,求节点(其他调用!$S$4:$S$20,其他调用!$T$4:$T$20,$DI67)))</f>
        <v>2.6783065943603024E-3</v>
      </c>
      <c r="DP67" s="44">
        <f>IF(I$23=0,0,求节点(I$23:I$28,$B$23:$B$28,求节点(其他调用!$S$4:$S$20,其他调用!$T$4:$T$20,$DI67)))</f>
        <v>4.05804029448531E-3</v>
      </c>
      <c r="DQ67" s="44">
        <f>IF(J$23=0,0,求节点(J$23:J$28,$B$23:$B$28,求节点(其他调用!$S$4:$S$20,其他调用!$T$4:$T$20,$DI67)))</f>
        <v>0</v>
      </c>
      <c r="DR67" s="44">
        <f>IF(K$23=0,0,求节点(K$23:K$28,$B$23:$B$28,求节点(其他调用!$S$4:$S$20,其他调用!$T$4:$T$20,$DI67)))</f>
        <v>2.6783065943603024E-3</v>
      </c>
      <c r="DS67" s="44">
        <f>IF(L$23=0,0,求节点(L$23:L$28,$B$23:$B$28,求节点(其他调用!$S$4:$S$20,其他调用!$T$4:$T$20,$DI67)))</f>
        <v>0</v>
      </c>
      <c r="DT67" s="44">
        <f>IF(M$23=0,0,求节点(M$23:M$28,$B$23:$B$28,求节点(其他调用!$S$4:$S$20,其他调用!$T$4:$T$20,$DI67)))</f>
        <v>0</v>
      </c>
      <c r="DU67" s="44">
        <f>IF(N$23=0,0,求节点(N$23:N$28,$B$23:$B$28,求节点(其他调用!$S$4:$S$20,其他调用!$T$4:$T$20,$DI67)))</f>
        <v>0</v>
      </c>
      <c r="DV67" s="44">
        <f>IF(O$23=0,0,求节点(O$23:O$28,$B$23:$B$28,求节点(其他调用!$S$4:$S$20,其他调用!$T$4:$T$20,$DI67)))</f>
        <v>0</v>
      </c>
      <c r="DW67" s="44">
        <f>IF(P$23=0,0,求节点(P$23:P$28,$B$23:$B$28,求节点(其他调用!$S$4:$S$20,其他调用!$T$4:$T$20,$DI67)))</f>
        <v>0</v>
      </c>
      <c r="DX67" s="44">
        <f>IF(Q$23=0,0,求节点(Q$23:Q$28,$B$23:$B$28,求节点(其他调用!$S$4:$S$20,其他调用!$T$4:$T$20,$DI67)))</f>
        <v>0</v>
      </c>
      <c r="DY67" s="44">
        <f>IF(R$23=0,0,求节点(R$23:R$28,$B$23:$B$28,求节点(其他调用!$S$4:$S$20,其他调用!$T$4:$T$20,$DI67)))</f>
        <v>0</v>
      </c>
      <c r="DZ67" s="44">
        <f>IF(S$23=0,0,求节点(S$23:S$28,$B$23:$B$28,求节点(其他调用!$S$4:$S$20,其他调用!$T$4:$T$20,$DI67)))</f>
        <v>0</v>
      </c>
      <c r="EA67" s="44">
        <f>IF(T$23=0,0,求节点(T$23:T$28,$B$23:$B$28,求节点(其他调用!$S$4:$S$20,其他调用!$T$4:$T$20,$DI67)))</f>
        <v>0</v>
      </c>
      <c r="EB67" s="44">
        <f>IF(U$23=0,0,求节点(U$23:U$28,$B$23:$B$28,求节点(其他调用!$S$4:$S$20,其他调用!$T$4:$T$20,$DI67)))</f>
        <v>0</v>
      </c>
      <c r="EC67" s="44">
        <f>IF(V$23=0,0,求节点(V$23:V$28,$B$23:$B$28,求节点(其他调用!$S$4:$S$20,其他调用!$T$4:$T$20,$DI67)))</f>
        <v>0</v>
      </c>
      <c r="EF67" s="44">
        <v>64</v>
      </c>
      <c r="EG67" s="44">
        <f>IF(C$4=0,0,求节点(C$4:C$9,$B$4:$B$9,求节点(其他调用!$F$4:$F$42,其他调用!$G$4:$G$42,其他调用!$AG68)))</f>
        <v>5.2941979399901973</v>
      </c>
      <c r="EH67" s="44">
        <f>IF(D$4=0,0,求节点(D$4:D$9,$B$4:$B$9,求节点(其他调用!$F$4:$F$42,其他调用!$G$4:$G$42,其他调用!$AG68)))</f>
        <v>6</v>
      </c>
      <c r="EI67" s="44">
        <f>IF(E$4=0,0,求节点(E$4:E$9,$B$4:$B$9,求节点(其他调用!$F$4:$F$42,其他调用!$G$4:$G$42,其他调用!$AG68)))</f>
        <v>2.0850018908291128</v>
      </c>
      <c r="EJ67" s="44">
        <f>IF(F$4=0,0,求节点(F$4:F$9,$B$4:$B$9,求节点(其他调用!$F$4:$F$42,其他调用!$G$4:$G$42,其他调用!$AG68)))</f>
        <v>0</v>
      </c>
      <c r="EK67" s="44">
        <f>IF(G$4=0,0,求节点(G$4:G$9,$B$4:$B$9,求节点(其他调用!$F$4:$F$42,其他调用!$G$4:$G$42,其他调用!$AG68)))</f>
        <v>0</v>
      </c>
      <c r="EL67" s="44">
        <f>IF(H$4=0,0,求节点(H$4:H$9,$B$4:$B$9,求节点(其他调用!$F$4:$F$42,其他调用!$G$4:$G$42,其他调用!$AG68)))</f>
        <v>0</v>
      </c>
      <c r="EM67" s="44">
        <f>IF(I$4=0,0,求节点(I$4:I$9,$B$4:$B$9,求节点(其他调用!$F$4:$F$42,其他调用!$G$4:$G$42,其他调用!$AG68)))</f>
        <v>0</v>
      </c>
      <c r="EN67" s="44">
        <f>IF(J$4=0,0,求节点(J$4:J$9,$B$4:$B$9,求节点(其他调用!$F$4:$F$42,其他调用!$G$4:$G$42,其他调用!$AG68)))</f>
        <v>0</v>
      </c>
      <c r="EO67" s="44">
        <f>IF(K$4=0,0,求节点(K$4:K$9,$B$4:$B$9,求节点(其他调用!$F$4:$F$42,其他调用!$G$4:$G$42,其他调用!$AG68)))</f>
        <v>0</v>
      </c>
      <c r="EP67" s="44">
        <f>IF(L$4=0,0,求节点(L$4:L$9,$B$4:$B$9,求节点(其他调用!$F$4:$F$42,其他调用!$G$4:$G$42,其他调用!$AG68)))</f>
        <v>0</v>
      </c>
      <c r="EQ67" s="44">
        <f>IF(M$4=0,0,求节点(M$4:M$9,$B$4:$B$9,求节点(其他调用!$F$4:$F$42,其他调用!$G$4:$G$42,其他调用!$AG68)))</f>
        <v>0</v>
      </c>
      <c r="ER67" s="44">
        <f>IF(N$4=0,0,求节点(N$4:N$9,$B$4:$B$9,求节点(其他调用!$F$4:$F$42,其他调用!$G$4:$G$42,其他调用!$AG68)))</f>
        <v>0</v>
      </c>
      <c r="ES67" s="44">
        <f>IF(O$4=0,0,求节点(O$4:O$9,$B$4:$B$9,求节点(其他调用!$F$4:$F$42,其他调用!$G$4:$G$42,其他调用!$AG68)))</f>
        <v>0</v>
      </c>
      <c r="ET67" s="44">
        <f>IF(P$4=0,0,求节点(P$4:P$9,$B$4:$B$9,求节点(其他调用!$F$4:$F$42,其他调用!$G$4:$G$42,其他调用!$AG68)))</f>
        <v>0</v>
      </c>
      <c r="EU67" s="44">
        <f>IF(Q$4=0,0,求节点(Q$4:Q$9,$B$4:$B$9,求节点(其他调用!$F$4:$F$42,其他调用!$G$4:$G$42,其他调用!$AG68)))</f>
        <v>0</v>
      </c>
      <c r="EV67" s="44">
        <f>IF(R$4=0,0,求节点(R$4:R$9,$B$4:$B$9,求节点(其他调用!$F$4:$F$42,其他调用!$G$4:$G$42,其他调用!$AG68)))</f>
        <v>0</v>
      </c>
      <c r="EW67" s="44">
        <f>IF(S$4=0,0,求节点(S$4:S$9,$B$4:$B$9,求节点(其他调用!$F$4:$F$42,其他调用!$G$4:$G$42,其他调用!$AG68)))</f>
        <v>5.0597793599908947</v>
      </c>
      <c r="EX67" s="44">
        <f>IF(T$4=0,0,求节点(T$4:T$9,$B$4:$B$9,求节点(其他调用!$F$4:$F$42,其他调用!$G$4:$G$42,其他调用!$AG68)))</f>
        <v>3.5369610891175691</v>
      </c>
      <c r="EY67" s="44">
        <f>IF(U$4=0,0,求节点(U$4:U$9,$B$4:$B$9,求节点(其他调用!$F$4:$F$42,其他调用!$G$4:$G$42,其他调用!$AG68)))</f>
        <v>6</v>
      </c>
      <c r="EZ67" s="44">
        <f>IF(V$4=0,0,求节点(V$4:V$9,$B$4:$B$9,求节点(其他调用!$F$4:$F$42,其他调用!$G$4:$G$42,其他调用!$AG68)))</f>
        <v>0</v>
      </c>
      <c r="FA67" s="44">
        <f>IF(W$4=0,0,求节点(W$4:W$9,$B$4:$B$9,求节点(其他调用!$F$4:$F$42,其他调用!$G$4:$G$42,其他调用!$AG68)))</f>
        <v>3.8760037129008031</v>
      </c>
      <c r="FB67" s="44">
        <f>IF(X$4=0,0,求节点(X$4:X$9,$B$4:$B$9,求节点(其他调用!$F$4:$F$42,其他调用!$G$4:$G$42,其他调用!$AG68)))</f>
        <v>3.8760037129008031</v>
      </c>
      <c r="FC67" s="44">
        <f>IF(Y$4=0,0,求节点(Y$4:Y$9,$B$4:$B$9,求节点(其他调用!$F$4:$F$42,其他调用!$G$4:$G$42,其他调用!$AG68)))</f>
        <v>6</v>
      </c>
      <c r="FD67" s="44">
        <f>IF(Z$4=0,0,求节点(Z$4:Z$9,$B$4:$B$9,求节点(其他调用!$F$4:$F$42,其他调用!$G$4:$G$42,其他调用!$AG68)))</f>
        <v>0</v>
      </c>
      <c r="FE67" s="44">
        <f>IF(AA$4=0,0,求节点(AA$4:AA$9,$B$4:$B$9,求节点(其他调用!$F$4:$F$42,其他调用!$G$4:$G$42,其他调用!$AG68)))</f>
        <v>3.8760037129008031</v>
      </c>
      <c r="FF67" s="44">
        <f>IF(AB$4=0,0,求节点(AB$4:AB$9,$B$4:$B$9,求节点(其他调用!$F$4:$F$42,其他调用!$G$4:$G$42,其他调用!$AG68)))</f>
        <v>6</v>
      </c>
      <c r="FG67" s="44">
        <f>IF(AC$4=0,0,求节点(AC$4:AC$9,$B$4:$B$9,求节点(其他调用!$F$4:$F$42,其他调用!$G$4:$G$42,其他调用!$AG68)))</f>
        <v>4.286704717820931</v>
      </c>
      <c r="FH67" s="44">
        <f>IF(AD$4=0,0,求节点(AD$4:AD$9,$B$4:$B$9,求节点(其他调用!$F$4:$F$42,其他调用!$G$4:$G$42,其他调用!$AG68)))</f>
        <v>0.63446803631665227</v>
      </c>
      <c r="FI67" s="44">
        <f>IF(AE$4=0,0,求节点(AE$4:AE$9,$B$4:$B$9,求节点(其他调用!$F$4:$F$42,其他调用!$G$4:$G$42,其他调用!$AG68)))</f>
        <v>0.63446803631665227</v>
      </c>
      <c r="FJ67" s="44">
        <f>IF(AF$4=0,0,求节点(AF$4:AF$9,$B$4:$B$9,求节点(其他调用!$F$4:$F$42,其他调用!$G$4:$G$42,其他调用!$AG68)))</f>
        <v>0.63446803631665227</v>
      </c>
      <c r="FK67" s="44">
        <f>IF(AG$4=0,0,求节点(AG$4:AG$9,$B$4:$B$9,求节点(其他调用!$F$4:$F$42,其他调用!$G$4:$G$42,其他调用!$AG68)))</f>
        <v>0.63446803631665227</v>
      </c>
      <c r="FL67" s="44">
        <f>IF(AH$4=0,0,求节点(AH$4:AH$9,$B$4:$B$9,求节点(其他调用!$F$4:$F$42,其他调用!$G$4:$G$42,其他调用!$AG68)))</f>
        <v>0.63446803631665227</v>
      </c>
      <c r="FM67" s="44">
        <f>IF(AI$4=0,0,求节点(AI$4:AI$9,$B$4:$B$9,求节点(其他调用!$F$4:$F$42,其他调用!$G$4:$G$42,其他调用!$AG68)))</f>
        <v>0.63446803631665227</v>
      </c>
      <c r="FN67" s="44">
        <f>IF(AJ$4=0,0,求节点(AJ$4:AJ$9,$B$4:$B$9,求节点(其他调用!$F$4:$F$42,其他调用!$G$4:$G$42,其他调用!$AG68)))</f>
        <v>0.63446803631665227</v>
      </c>
      <c r="FO67" s="44">
        <f>IF(AK$4=0,0,求节点(AK$4:AK$9,$B$4:$B$9,求节点(其他调用!$F$4:$F$42,其他调用!$G$4:$G$42,其他调用!$AG68)))</f>
        <v>0.63446803631665227</v>
      </c>
      <c r="FP67" s="44">
        <f>IF(AL$4=0,0,求节点(AL$4:AL$9,$B$4:$B$9,求节点(其他调用!$F$4:$F$42,其他调用!$G$4:$G$42,其他调用!$AG68)))</f>
        <v>0.63446803631665227</v>
      </c>
      <c r="FQ67" s="44">
        <f>IF(AM$4=0,0,求节点(AM$4:AM$9,$B$4:$B$9,求节点(其他调用!$F$4:$F$42,其他调用!$G$4:$G$42,其他调用!$AG68)))</f>
        <v>0.63446803631665227</v>
      </c>
      <c r="FR67" s="44">
        <f>IF(AN$4=0,0,求节点(AN$4:AN$9,$B$4:$B$9,求节点(其他调用!$F$4:$F$42,其他调用!$G$4:$G$42,其他调用!$AG68)))</f>
        <v>0.63446803631665227</v>
      </c>
      <c r="FS67" s="44">
        <f>IF(AO$4=0,0,求节点(AO$4:AO$9,$B$4:$B$9,求节点(其他调用!$F$4:$F$42,其他调用!$G$4:$G$42,其他调用!$AG68)))</f>
        <v>0.63446803631665227</v>
      </c>
      <c r="FT67" s="44">
        <f>IF(AP$4=0,0,求节点(AP$4:AP$9,$B$4:$B$9,求节点(其他调用!$F$4:$F$42,其他调用!$G$4:$G$42,其他调用!$AG68)))</f>
        <v>0.63446803631665227</v>
      </c>
      <c r="FU67" s="44">
        <f>IF(AQ$4=0,0,求节点(AQ$4:AQ$9,$B$4:$B$9,求节点(其他调用!$F$4:$F$42,其他调用!$G$4:$G$42,其他调用!$AG68)))</f>
        <v>0.63446803631665227</v>
      </c>
      <c r="FV67" s="44">
        <f>IF(AR$4=0,0,求节点(AR$4:AR$9,$B$4:$B$9,求节点(其他调用!$F$4:$F$42,其他调用!$G$4:$G$42,其他调用!$AG68)))</f>
        <v>0.63446803631665227</v>
      </c>
      <c r="FW67" s="44">
        <f>IF(AS$4=0,0,求节点(AS$4:AS$9,$B$4:$B$9,求节点(其他调用!$F$4:$F$42,其他调用!$G$4:$G$42,其他调用!$AG68)))</f>
        <v>0.63446803631665227</v>
      </c>
      <c r="FX67" s="44">
        <f>IF(AT$4=0,0,求节点(AT$4:AT$9,$B$4:$B$9,求节点(其他调用!$F$4:$F$42,其他调用!$G$4:$G$42,其他调用!$AG68)))</f>
        <v>0.63446803631665227</v>
      </c>
      <c r="FY67" s="44">
        <f>IF(AU$4=0,0,求节点(AU$4:AU$9,$B$4:$B$9,求节点(其他调用!$F$4:$F$42,其他调用!$G$4:$G$42,其他调用!$AG68)))</f>
        <v>0.63446803631665227</v>
      </c>
      <c r="FZ67" s="44">
        <f>IF(AV$4=0,0,求节点(AV$4:AV$9,$B$4:$B$9,求节点(其他调用!$F$4:$F$42,其他调用!$G$4:$G$42,其他调用!$AG68)))</f>
        <v>0.63446803631665227</v>
      </c>
      <c r="GA67" s="44">
        <f>IF(AW$4=0,0,求节点(AW$4:AW$9,$B$4:$B$9,求节点(其他调用!$F$4:$F$42,其他调用!$G$4:$G$42,其他调用!$AG68)))</f>
        <v>0.63446803631665227</v>
      </c>
      <c r="GB67" s="44">
        <f>IF(AX$4=0,0,求节点(AX$4:AX$9,$B$4:$B$9,求节点(其他调用!$F$4:$F$42,其他调用!$G$4:$G$42,其他调用!$AG68)))</f>
        <v>0.63446803631665227</v>
      </c>
      <c r="GC67" s="44">
        <f>IF(AY$4=0,0,求节点(AY$4:AY$9,$B$4:$B$9,求节点(其他调用!$F$4:$F$42,其他调用!$G$4:$G$42,其他调用!$AG68)))</f>
        <v>0.63446803631665227</v>
      </c>
      <c r="GD67" s="44">
        <f>IF(AZ$4=0,0,求节点(AZ$4:AZ$9,$B$4:$B$9,求节点(其他调用!$F$4:$F$42,其他调用!$G$4:$G$42,其他调用!$AG68)))</f>
        <v>0.63446803631665227</v>
      </c>
      <c r="GF67" s="44">
        <v>64</v>
      </c>
      <c r="GG67" s="44">
        <f>IF(C$23=0,0,求节点(C$23:C$28,$B$23:$B$28,求节点(其他调用!$U$4:$U$20,其他调用!$V$4:$V$20,$GF67)))</f>
        <v>0</v>
      </c>
      <c r="GH67" s="44">
        <f>IF(D$23=0,0,求节点(D$23:D$28,$B$23:$B$28,求节点(其他调用!$U$4:$U$20,其他调用!$V$4:$V$20,$GF67)))</f>
        <v>0</v>
      </c>
      <c r="GI67" s="44">
        <f>IF(E$23=0,0,求节点(E$23:E$28,$B$23:$B$28,求节点(其他调用!$U$4:$U$20,其他调用!$V$4:$V$20,$GF67)))</f>
        <v>0</v>
      </c>
      <c r="GJ67" s="44">
        <f>IF(F$23=0,0,求节点(F$23:F$28,$B$23:$B$28,求节点(其他调用!$U$4:$U$20,其他调用!$V$4:$V$20,$GF67)))</f>
        <v>0</v>
      </c>
      <c r="GK67" s="44">
        <f>IF(G$23=0,0,求节点(G$23:G$28,$B$23:$B$28,求节点(其他调用!$U$4:$U$20,其他调用!$V$4:$V$20,$GF67)))</f>
        <v>0</v>
      </c>
      <c r="GL67" s="44">
        <f>IF(H$23=0,0,求节点(H$23:H$28,$B$23:$B$28,求节点(其他调用!$U$4:$U$20,其他调用!$V$4:$V$20,$GF67)))</f>
        <v>0</v>
      </c>
      <c r="GM67" s="44">
        <f>IF(I$23=0,0,求节点(I$23:I$28,$B$23:$B$28,求节点(其他调用!$U$4:$U$20,其他调用!$V$4:$V$20,$GF67)))</f>
        <v>0</v>
      </c>
      <c r="GN67" s="44">
        <f>IF(J$23=0,0,求节点(J$23:J$28,$B$23:$B$28,求节点(其他调用!$U$4:$U$20,其他调用!$V$4:$V$20,$GF67)))</f>
        <v>0</v>
      </c>
      <c r="GO67" s="44">
        <f>IF(K$23=0,0,求节点(K$23:K$28,$B$23:$B$28,求节点(其他调用!$U$4:$U$20,其他调用!$V$4:$V$20,$GF67)))</f>
        <v>0</v>
      </c>
      <c r="GP67" s="44">
        <f>IF(L$23=0,0,求节点(L$23:L$28,$B$23:$B$28,求节点(其他调用!$U$4:$U$20,其他调用!$V$4:$V$20,$GF67)))</f>
        <v>0</v>
      </c>
      <c r="GQ67" s="44">
        <f>IF(M$23=0,0,求节点(M$23:M$28,$B$23:$B$28,求节点(其他调用!$U$4:$U$20,其他调用!$V$4:$V$20,$GF67)))</f>
        <v>0</v>
      </c>
      <c r="GR67" s="44">
        <f>IF(N$23=0,0,求节点(N$23:N$28,$B$23:$B$28,求节点(其他调用!$U$4:$U$20,其他调用!$V$4:$V$20,$GF67)))</f>
        <v>0</v>
      </c>
      <c r="GS67" s="44">
        <f>IF(O$23=0,0,求节点(O$23:O$28,$B$23:$B$28,求节点(其他调用!$U$4:$U$20,其他调用!$V$4:$V$20,$GF67)))</f>
        <v>0</v>
      </c>
      <c r="GT67" s="44">
        <f>IF(P$23=0,0,求节点(P$23:P$28,$B$23:$B$28,求节点(其他调用!$U$4:$U$20,其他调用!$V$4:$V$20,$GF67)))</f>
        <v>0</v>
      </c>
      <c r="GU67" s="44">
        <f>IF(Q$23=0,0,求节点(Q$23:Q$28,$B$23:$B$28,求节点(其他调用!$U$4:$U$20,其他调用!$V$4:$V$20,$GF67)))</f>
        <v>0</v>
      </c>
      <c r="GV67" s="44">
        <f>IF(R$23=0,0,求节点(R$23:R$28,$B$23:$B$28,求节点(其他调用!$U$4:$U$20,其他调用!$V$4:$V$20,$GF67)))</f>
        <v>0</v>
      </c>
      <c r="GW67" s="44">
        <f>IF(S$23=0,0,求节点(S$23:S$28,$B$23:$B$28,求节点(其他调用!$U$4:$U$20,其他调用!$V$4:$V$20,$GF67)))</f>
        <v>0</v>
      </c>
      <c r="GX67" s="44">
        <f>IF(T$23=0,0,求节点(T$23:T$28,$B$23:$B$28,求节点(其他调用!$U$4:$U$20,其他调用!$V$4:$V$20,$GF67)))</f>
        <v>0</v>
      </c>
      <c r="GY67" s="44">
        <f>IF(U$23=0,0,求节点(U$23:U$28,$B$23:$B$28,求节点(其他调用!$U$4:$U$20,其他调用!$V$4:$V$20,$GF67)))</f>
        <v>0</v>
      </c>
      <c r="GZ67" s="44">
        <f>IF(V$23=0,0,求节点(V$23:V$28,$B$23:$B$28,求节点(其他调用!$U$4:$U$20,其他调用!$V$4:$V$20,$GF67)))</f>
        <v>0</v>
      </c>
      <c r="HC67" s="44">
        <v>64</v>
      </c>
      <c r="HD67" s="44">
        <f>IF(C$4=0,0,求节点(C$4:C$9,$B$4:$B$9,求节点(其他调用!$I$4:$I$42,其他调用!$J$4:$J$42,其他调用!$AH68)))</f>
        <v>6</v>
      </c>
      <c r="HE67" s="44">
        <f>IF(D$4=0,0,求节点(D$4:D$9,$B$4:$B$9,求节点(其他调用!$I$4:$I$42,其他调用!$J$4:$J$42,其他调用!$AH68)))</f>
        <v>6</v>
      </c>
      <c r="HF67" s="44">
        <f>IF(E$4=0,0,求节点(E$4:E$9,$B$4:$B$9,求节点(其他调用!$I$4:$I$42,其他调用!$J$4:$J$42,其他调用!$AH68)))</f>
        <v>2.5806814103740452</v>
      </c>
      <c r="HG67" s="44">
        <f>IF(F$4=0,0,求节点(F$4:F$9,$B$4:$B$9,求节点(其他调用!$I$4:$I$42,其他调用!$J$4:$J$42,其他调用!$AH68)))</f>
        <v>0</v>
      </c>
      <c r="HH67" s="44">
        <f>IF(G$4=0,0,求节点(G$4:G$9,$B$4:$B$9,求节点(其他调用!$I$4:$I$42,其他调用!$J$4:$J$42,其他调用!$AH68)))</f>
        <v>0</v>
      </c>
      <c r="HI67" s="44">
        <f>IF(H$4=0,0,求节点(H$4:H$9,$B$4:$B$9,求节点(其他调用!$I$4:$I$42,其他调用!$J$4:$J$42,其他调用!$AH68)))</f>
        <v>0</v>
      </c>
      <c r="HJ67" s="44">
        <f>IF(I$4=0,0,求节点(I$4:I$9,$B$4:$B$9,求节点(其他调用!$I$4:$I$42,其他调用!$J$4:$J$42,其他调用!$AH68)))</f>
        <v>0</v>
      </c>
      <c r="HK67" s="44">
        <f>IF(J$4=0,0,求节点(J$4:J$9,$B$4:$B$9,求节点(其他调用!$I$4:$I$42,其他调用!$J$4:$J$42,其他调用!$AH68)))</f>
        <v>0</v>
      </c>
      <c r="HL67" s="44">
        <f>IF(K$4=0,0,求节点(K$4:K$9,$B$4:$B$9,求节点(其他调用!$I$4:$I$42,其他调用!$J$4:$J$42,其他调用!$AH68)))</f>
        <v>0</v>
      </c>
      <c r="HM67" s="44">
        <f>IF(L$4=0,0,求节点(L$4:L$9,$B$4:$B$9,求节点(其他调用!$I$4:$I$42,其他调用!$J$4:$J$42,其他调用!$AH68)))</f>
        <v>0</v>
      </c>
      <c r="HN67" s="44">
        <f>IF(M$4=0,0,求节点(M$4:M$9,$B$4:$B$9,求节点(其他调用!$I$4:$I$42,其他调用!$J$4:$J$42,其他调用!$AH68)))</f>
        <v>0</v>
      </c>
      <c r="HO67" s="44">
        <f>IF(N$4=0,0,求节点(N$4:N$9,$B$4:$B$9,求节点(其他调用!$I$4:$I$42,其他调用!$J$4:$J$42,其他调用!$AH68)))</f>
        <v>0</v>
      </c>
      <c r="HP67" s="44">
        <f>IF(O$4=0,0,求节点(O$4:O$9,$B$4:$B$9,求节点(其他调用!$I$4:$I$42,其他调用!$J$4:$J$42,其他调用!$AH68)))</f>
        <v>0</v>
      </c>
      <c r="HQ67" s="44">
        <f>IF(P$4=0,0,求节点(P$4:P$9,$B$4:$B$9,求节点(其他调用!$I$4:$I$42,其他调用!$J$4:$J$42,其他调用!$AH68)))</f>
        <v>0</v>
      </c>
      <c r="HR67" s="44">
        <f>IF(Q$4=0,0,求节点(Q$4:Q$9,$B$4:$B$9,求节点(其他调用!$I$4:$I$42,其他调用!$J$4:$J$42,其他调用!$AH68)))</f>
        <v>0</v>
      </c>
      <c r="HS67" s="44">
        <f>IF(R$4=0,0,求节点(R$4:R$9,$B$4:$B$9,求节点(其他调用!$I$4:$I$42,其他调用!$J$4:$J$42,其他调用!$AH68)))</f>
        <v>0</v>
      </c>
      <c r="HT67" s="44">
        <f>IF(S$4=0,0,求节点(S$4:S$9,$B$4:$B$9,求节点(其他调用!$I$4:$I$42,其他调用!$J$4:$J$42,其他调用!$AH68)))</f>
        <v>6</v>
      </c>
      <c r="HU67" s="44">
        <f>IF(T$4=0,0,求节点(T$4:T$9,$B$4:$B$9,求节点(其他调用!$I$4:$I$42,其他调用!$J$4:$J$42,其他调用!$AH68)))</f>
        <v>3.8224724923754501</v>
      </c>
      <c r="HV67" s="44">
        <f>IF(U$4=0,0,求节点(U$4:U$9,$B$4:$B$9,求节点(其他调用!$I$4:$I$42,其他调用!$J$4:$J$42,其他调用!$AH68)))</f>
        <v>6</v>
      </c>
      <c r="HW67" s="44">
        <f>IF(V$4=0,0,求节点(V$4:V$9,$B$4:$B$9,求节点(其他调用!$I$4:$I$42,其他调用!$J$4:$J$42,其他调用!$AH68)))</f>
        <v>0</v>
      </c>
      <c r="HX67" s="44">
        <f>IF(W$4=0,0,求节点(W$4:W$9,$B$4:$B$9,求节点(其他调用!$I$4:$I$42,其他调用!$J$4:$J$42,其他调用!$AH68)))</f>
        <v>4.7186706510830287</v>
      </c>
      <c r="HY67" s="44">
        <f>IF(X$4=0,0,求节点(X$4:X$9,$B$4:$B$9,求节点(其他调用!$I$4:$I$42,其他调用!$J$4:$J$42,其他调用!$AH68)))</f>
        <v>4.7186706510830287</v>
      </c>
      <c r="HZ67" s="44">
        <f>IF(Y$4=0,0,求节点(Y$4:Y$9,$B$4:$B$9,求节点(其他调用!$I$4:$I$42,其他调用!$J$4:$J$42,其他调用!$AH68)))</f>
        <v>6</v>
      </c>
      <c r="IA67" s="44">
        <f>IF(Z$4=0,0,求节点(Z$4:Z$9,$B$4:$B$9,求节点(其他调用!$I$4:$I$42,其他调用!$J$4:$J$42,其他调用!$AH68)))</f>
        <v>0</v>
      </c>
      <c r="IB67" s="44">
        <f>IF(AA$4=0,0,求节点(AA$4:AA$9,$B$4:$B$9,求节点(其他调用!$I$4:$I$42,其他调用!$J$4:$J$42,其他调用!$AH68)))</f>
        <v>4.7186706510830287</v>
      </c>
      <c r="IC67" s="44">
        <f>IF(AB$4=0,0,求节点(AB$4:AB$9,$B$4:$B$9,求节点(其他调用!$I$4:$I$42,其他调用!$J$4:$J$42,其他调用!$AH68)))</f>
        <v>6</v>
      </c>
      <c r="ID67" s="44">
        <f>IF(AC$4=0,0,求节点(AC$4:AC$9,$B$4:$B$9,求节点(其他调用!$I$4:$I$42,其他调用!$J$4:$J$42,其他调用!$AH68)))</f>
        <v>5.2142055171295913</v>
      </c>
      <c r="IE67" s="44">
        <f>IF(AD$4=0,0,求节点(AD$4:AD$9,$B$4:$B$9,求节点(其他调用!$I$4:$I$42,其他调用!$J$4:$J$42,其他调用!$AH68)))</f>
        <v>0.85620180281305214</v>
      </c>
      <c r="IF67" s="44">
        <f>IF(AE$4=0,0,求节点(AE$4:AE$9,$B$4:$B$9,求节点(其他调用!$I$4:$I$42,其他调用!$J$4:$J$42,其他调用!$AH68)))</f>
        <v>0.85620180281305214</v>
      </c>
      <c r="IG67" s="44">
        <f>IF(AF$4=0,0,求节点(AF$4:AF$9,$B$4:$B$9,求节点(其他调用!$I$4:$I$42,其他调用!$J$4:$J$42,其他调用!$AH68)))</f>
        <v>0.85620180281305214</v>
      </c>
      <c r="IH67" s="44">
        <f>IF(AG$4=0,0,求节点(AG$4:AG$9,$B$4:$B$9,求节点(其他调用!$I$4:$I$42,其他调用!$J$4:$J$42,其他调用!$AH68)))</f>
        <v>0.85620180281305214</v>
      </c>
      <c r="II67" s="44">
        <f>IF(AH$4=0,0,求节点(AH$4:AH$9,$B$4:$B$9,求节点(其他调用!$I$4:$I$42,其他调用!$J$4:$J$42,其他调用!$AH68)))</f>
        <v>0.85620180281305214</v>
      </c>
      <c r="IJ67" s="44">
        <f>IF(AI$4=0,0,求节点(AI$4:AI$9,$B$4:$B$9,求节点(其他调用!$I$4:$I$42,其他调用!$J$4:$J$42,其他调用!$AH68)))</f>
        <v>0.85620180281305214</v>
      </c>
      <c r="IK67" s="44">
        <f>IF(AJ$4=0,0,求节点(AJ$4:AJ$9,$B$4:$B$9,求节点(其他调用!$I$4:$I$42,其他调用!$J$4:$J$42,其他调用!$AH68)))</f>
        <v>0.85620180281305214</v>
      </c>
      <c r="IL67" s="44">
        <f>IF(AK$4=0,0,求节点(AK$4:AK$9,$B$4:$B$9,求节点(其他调用!$I$4:$I$42,其他调用!$J$4:$J$42,其他调用!$AH68)))</f>
        <v>0.85620180281305214</v>
      </c>
      <c r="IM67" s="44">
        <f>IF(AL$4=0,0,求节点(AL$4:AL$9,$B$4:$B$9,求节点(其他调用!$I$4:$I$42,其他调用!$J$4:$J$42,其他调用!$AH68)))</f>
        <v>0.85620180281305214</v>
      </c>
      <c r="IN67" s="44">
        <f>IF(AM$4=0,0,求节点(AM$4:AM$9,$B$4:$B$9,求节点(其他调用!$I$4:$I$42,其他调用!$J$4:$J$42,其他调用!$AH68)))</f>
        <v>0.85620180281305214</v>
      </c>
      <c r="IO67" s="44">
        <f>IF(AN$4=0,0,求节点(AN$4:AN$9,$B$4:$B$9,求节点(其他调用!$I$4:$I$42,其他调用!$J$4:$J$42,其他调用!$AH68)))</f>
        <v>0.85620180281305214</v>
      </c>
      <c r="IP67" s="44">
        <f>IF(AO$4=0,0,求节点(AO$4:AO$9,$B$4:$B$9,求节点(其他调用!$I$4:$I$42,其他调用!$J$4:$J$42,其他调用!$AH68)))</f>
        <v>0.85620180281305214</v>
      </c>
      <c r="IQ67" s="44">
        <f>IF(AP$4=0,0,求节点(AP$4:AP$9,$B$4:$B$9,求节点(其他调用!$I$4:$I$42,其他调用!$J$4:$J$42,其他调用!$AH68)))</f>
        <v>0.85620180281305214</v>
      </c>
      <c r="IR67" s="44">
        <f>IF(AQ$4=0,0,求节点(AQ$4:AQ$9,$B$4:$B$9,求节点(其他调用!$I$4:$I$42,其他调用!$J$4:$J$42,其他调用!$AH68)))</f>
        <v>0.85620180281305214</v>
      </c>
      <c r="IS67" s="44">
        <f>IF(AR$4=0,0,求节点(AR$4:AR$9,$B$4:$B$9,求节点(其他调用!$I$4:$I$42,其他调用!$J$4:$J$42,其他调用!$AH68)))</f>
        <v>0.85620180281305214</v>
      </c>
      <c r="IT67" s="44">
        <f>IF(AS$4=0,0,求节点(AS$4:AS$9,$B$4:$B$9,求节点(其他调用!$I$4:$I$42,其他调用!$J$4:$J$42,其他调用!$AH68)))</f>
        <v>0.85620180281305214</v>
      </c>
      <c r="IU67" s="44">
        <f>IF(AT$4=0,0,求节点(AT$4:AT$9,$B$4:$B$9,求节点(其他调用!$I$4:$I$42,其他调用!$J$4:$J$42,其他调用!$AH68)))</f>
        <v>0.85620180281305214</v>
      </c>
      <c r="IV67" s="44">
        <f>IF(AU$4=0,0,求节点(AU$4:AU$9,$B$4:$B$9,求节点(其他调用!$I$4:$I$42,其他调用!$J$4:$J$42,其他调用!$AH68)))</f>
        <v>0.85620180281305214</v>
      </c>
      <c r="IW67" s="44">
        <f>IF(AV$4=0,0,求节点(AV$4:AV$9,$B$4:$B$9,求节点(其他调用!$I$4:$I$42,其他调用!$J$4:$J$42,其他调用!$AH68)))</f>
        <v>0.85620180281305214</v>
      </c>
      <c r="IX67" s="44">
        <f>IF(AW$4=0,0,求节点(AW$4:AW$9,$B$4:$B$9,求节点(其他调用!$I$4:$I$42,其他调用!$J$4:$J$42,其他调用!$AH68)))</f>
        <v>0.85620180281305214</v>
      </c>
      <c r="IY67" s="44">
        <f>IF(AX$4=0,0,求节点(AX$4:AX$9,$B$4:$B$9,求节点(其他调用!$I$4:$I$42,其他调用!$J$4:$J$42,其他调用!$AH68)))</f>
        <v>0.85620180281305214</v>
      </c>
      <c r="IZ67" s="44">
        <f>IF(AY$4=0,0,求节点(AY$4:AY$9,$B$4:$B$9,求节点(其他调用!$I$4:$I$42,其他调用!$J$4:$J$42,其他调用!$AH68)))</f>
        <v>0.85620180281305214</v>
      </c>
      <c r="JA67" s="44">
        <f>IF(AZ$4=0,0,求节点(AZ$4:AZ$9,$B$4:$B$9,求节点(其他调用!$I$4:$I$42,其他调用!$J$4:$J$42,其他调用!$AH68)))</f>
        <v>0.85620180281305214</v>
      </c>
      <c r="JC67" s="44">
        <v>64</v>
      </c>
      <c r="JD67" s="44">
        <f>IF(C$23=0,0,求节点(C$23:C$28,$B$23:$B$28,求节点(其他调用!$W$4:$W$20,其他调用!$X$4:$X$20,$JC67)))</f>
        <v>0</v>
      </c>
      <c r="JE67" s="44">
        <f>IF(D$23=0,0,求节点(D$23:D$28,$B$23:$B$28,求节点(其他调用!$W$4:$W$20,其他调用!$X$4:$X$20,$JC67)))</f>
        <v>0</v>
      </c>
      <c r="JF67" s="44">
        <f>IF(E$23=0,0,求节点(E$23:E$28,$B$23:$B$28,求节点(其他调用!$W$4:$W$20,其他调用!$X$4:$X$20,$JC67)))</f>
        <v>0</v>
      </c>
      <c r="JG67" s="44">
        <f>IF(F$23=0,0,求节点(F$23:F$28,$B$23:$B$28,求节点(其他调用!$W$4:$W$20,其他调用!$X$4:$X$20,$JC67)))</f>
        <v>1.5450718857319412E-3</v>
      </c>
      <c r="JH67" s="44">
        <f>IF(G$23=0,0,求节点(G$23:G$28,$B$23:$B$28,求节点(其他调用!$W$4:$W$20,其他调用!$X$4:$X$20,$JC67)))</f>
        <v>2.3176078285980228E-3</v>
      </c>
      <c r="JI67" s="44">
        <f>IF(H$23=0,0,求节点(H$23:H$28,$B$23:$B$28,求节点(其他调用!$W$4:$W$20,其他调用!$X$4:$X$20,$JC67)))</f>
        <v>2.3176078285980228E-3</v>
      </c>
      <c r="JJ67" s="44">
        <f>IF(I$23=0,0,求节点(I$23:I$28,$B$23:$B$28,求节点(其他调用!$W$4:$W$20,其他调用!$X$4:$X$20,$JC67)))</f>
        <v>3.5115270130273712E-3</v>
      </c>
      <c r="JK67" s="44">
        <f>IF(J$23=0,0,求节点(J$23:J$28,$B$23:$B$28,求节点(其他调用!$W$4:$W$20,其他调用!$X$4:$X$20,$JC67)))</f>
        <v>0</v>
      </c>
      <c r="JL67" s="44">
        <f>IF(K$23=0,0,求节点(K$23:K$28,$B$23:$B$28,求节点(其他调用!$W$4:$W$20,其他调用!$X$4:$X$20,$JC67)))</f>
        <v>2.3176078285980228E-3</v>
      </c>
      <c r="JM67" s="44">
        <f>IF(L$23=0,0,求节点(L$23:L$28,$B$23:$B$28,求节点(其他调用!$W$4:$W$20,其他调用!$X$4:$X$20,$JC67)))</f>
        <v>0</v>
      </c>
      <c r="JN67" s="44">
        <f>IF(M$23=0,0,求节点(M$23:M$28,$B$23:$B$28,求节点(其他调用!$W$4:$W$20,其他调用!$X$4:$X$20,$JC67)))</f>
        <v>0</v>
      </c>
      <c r="JO67" s="44">
        <f>IF(N$23=0,0,求节点(N$23:N$28,$B$23:$B$28,求节点(其他调用!$W$4:$W$20,其他调用!$X$4:$X$20,$JC67)))</f>
        <v>0</v>
      </c>
      <c r="JP67" s="44">
        <f>IF(O$23=0,0,求节点(O$23:O$28,$B$23:$B$28,求节点(其他调用!$W$4:$W$20,其他调用!$X$4:$X$20,$JC67)))</f>
        <v>0</v>
      </c>
      <c r="JQ67" s="44">
        <f>IF(P$23=0,0,求节点(P$23:P$28,$B$23:$B$28,求节点(其他调用!$W$4:$W$20,其他调用!$X$4:$X$20,$JC67)))</f>
        <v>0</v>
      </c>
      <c r="JR67" s="44">
        <f>IF(Q$23=0,0,求节点(Q$23:Q$28,$B$23:$B$28,求节点(其他调用!$W$4:$W$20,其他调用!$X$4:$X$20,$JC67)))</f>
        <v>0</v>
      </c>
      <c r="JS67" s="44">
        <f>IF(R$23=0,0,求节点(R$23:R$28,$B$23:$B$28,求节点(其他调用!$W$4:$W$20,其他调用!$X$4:$X$20,$JC67)))</f>
        <v>0</v>
      </c>
      <c r="JT67" s="44">
        <f>IF(S$23=0,0,求节点(S$23:S$28,$B$23:$B$28,求节点(其他调用!$W$4:$W$20,其他调用!$X$4:$X$20,$JC67)))</f>
        <v>0</v>
      </c>
      <c r="JU67" s="44">
        <f>IF(T$23=0,0,求节点(T$23:T$28,$B$23:$B$28,求节点(其他调用!$W$4:$W$20,其他调用!$X$4:$X$20,$JC67)))</f>
        <v>0</v>
      </c>
      <c r="JV67" s="44">
        <f>IF(U$23=0,0,求节点(U$23:U$28,$B$23:$B$28,求节点(其他调用!$W$4:$W$20,其他调用!$X$4:$X$20,$JC67)))</f>
        <v>0</v>
      </c>
      <c r="JW67" s="44">
        <f>IF(V$23=0,0,求节点(V$23:V$28,$B$23:$B$28,求节点(其他调用!$W$4:$W$20,其他调用!$X$4:$X$20,$JC67)))</f>
        <v>0</v>
      </c>
      <c r="JZ67" s="44">
        <v>64</v>
      </c>
      <c r="KA67" s="44">
        <f>IF(C$4=0,0,求节点(C$4:C$9,$B$4:$B$9,求节点(其他调用!$L$4:$L$42,其他调用!$M$4:$M$42,其他调用!$AI68)))</f>
        <v>6</v>
      </c>
      <c r="KB67" s="44">
        <f>IF(D$4=0,0,求节点(D$4:D$9,$B$4:$B$9,求节点(其他调用!$L$4:$L$42,其他调用!$M$4:$M$42,其他调用!$AI68)))</f>
        <v>6</v>
      </c>
      <c r="KC67" s="44">
        <f>IF(E$4=0,0,求节点(E$4:E$9,$B$4:$B$9,求节点(其他调用!$L$4:$L$42,其他调用!$M$4:$M$42,其他调用!$AI68)))</f>
        <v>3.0846296831393905</v>
      </c>
      <c r="KD67" s="44">
        <f>IF(F$4=0,0,求节点(F$4:F$9,$B$4:$B$9,求节点(其他调用!$L$4:$L$42,其他调用!$M$4:$M$42,其他调用!$AI68)))</f>
        <v>0</v>
      </c>
      <c r="KE67" s="44">
        <f>IF(G$4=0,0,求节点(G$4:G$9,$B$4:$B$9,求节点(其他调用!$L$4:$L$42,其他调用!$M$4:$M$42,其他调用!$AI68)))</f>
        <v>0</v>
      </c>
      <c r="KF67" s="44">
        <f>IF(H$4=0,0,求节点(H$4:H$9,$B$4:$B$9,求节点(其他调用!$L$4:$L$42,其他调用!$M$4:$M$42,其他调用!$AI68)))</f>
        <v>0</v>
      </c>
      <c r="KG67" s="44">
        <f>IF(I$4=0,0,求节点(I$4:I$9,$B$4:$B$9,求节点(其他调用!$L$4:$L$42,其他调用!$M$4:$M$42,其他调用!$AI68)))</f>
        <v>0</v>
      </c>
      <c r="KH67" s="44">
        <f>IF(J$4=0,0,求节点(J$4:J$9,$B$4:$B$9,求节点(其他调用!$L$4:$L$42,其他调用!$M$4:$M$42,其他调用!$AI68)))</f>
        <v>0</v>
      </c>
      <c r="KI67" s="44">
        <f>IF(K$4=0,0,求节点(K$4:K$9,$B$4:$B$9,求节点(其他调用!$L$4:$L$42,其他调用!$M$4:$M$42,其他调用!$AI68)))</f>
        <v>0</v>
      </c>
      <c r="KJ67" s="44">
        <f>IF(L$4=0,0,求节点(L$4:L$9,$B$4:$B$9,求节点(其他调用!$L$4:$L$42,其他调用!$M$4:$M$42,其他调用!$AI68)))</f>
        <v>0</v>
      </c>
      <c r="KK67" s="44">
        <f>IF(M$4=0,0,求节点(M$4:M$9,$B$4:$B$9,求节点(其他调用!$L$4:$L$42,其他调用!$M$4:$M$42,其他调用!$AI68)))</f>
        <v>0</v>
      </c>
      <c r="KL67" s="44">
        <f>IF(N$4=0,0,求节点(N$4:N$9,$B$4:$B$9,求节点(其他调用!$L$4:$L$42,其他调用!$M$4:$M$42,其他调用!$AI68)))</f>
        <v>0</v>
      </c>
      <c r="KM67" s="44">
        <f>IF(O$4=0,0,求节点(O$4:O$9,$B$4:$B$9,求节点(其他调用!$L$4:$L$42,其他调用!$M$4:$M$42,其他调用!$AI68)))</f>
        <v>0</v>
      </c>
      <c r="KN67" s="44">
        <f>IF(P$4=0,0,求节点(P$4:P$9,$B$4:$B$9,求节点(其他调用!$L$4:$L$42,其他调用!$M$4:$M$42,其他调用!$AI68)))</f>
        <v>0</v>
      </c>
      <c r="KO67" s="44">
        <f>IF(Q$4=0,0,求节点(Q$4:Q$9,$B$4:$B$9,求节点(其他调用!$L$4:$L$42,其他调用!$M$4:$M$42,其他调用!$AI68)))</f>
        <v>0</v>
      </c>
      <c r="KP67" s="44">
        <f>IF(R$4=0,0,求节点(R$4:R$9,$B$4:$B$9,求节点(其他调用!$L$4:$L$42,其他调用!$M$4:$M$42,其他调用!$AI68)))</f>
        <v>0</v>
      </c>
      <c r="KQ67" s="44">
        <f>IF(S$4=0,0,求节点(S$4:S$9,$B$4:$B$9,求节点(其他调用!$L$4:$L$42,其他调用!$M$4:$M$42,其他调用!$AI68)))</f>
        <v>6</v>
      </c>
      <c r="KR67" s="44">
        <f>IF(T$4=0,0,求节点(T$4:T$9,$B$4:$B$9,求节点(其他调用!$L$4:$L$42,其他调用!$M$4:$M$42,其他调用!$AI68)))</f>
        <v>5.494776102013363</v>
      </c>
      <c r="KS67" s="44">
        <f>IF(U$4=0,0,求节点(U$4:U$9,$B$4:$B$9,求节点(其他调用!$L$4:$L$42,其他调用!$M$4:$M$42,其他调用!$AI68)))</f>
        <v>6</v>
      </c>
      <c r="KT67" s="44">
        <f>IF(V$4=0,0,求节点(V$4:V$9,$B$4:$B$9,求节点(其他调用!$L$4:$L$42,其他调用!$M$4:$M$42,其他调用!$AI68)))</f>
        <v>0</v>
      </c>
      <c r="KU67" s="44">
        <f>IF(W$4=0,0,求节点(W$4:W$9,$B$4:$B$9,求节点(其他调用!$L$4:$L$42,其他调用!$M$4:$M$42,其他调用!$AI68)))</f>
        <v>6</v>
      </c>
      <c r="KV67" s="44">
        <f>IF(X$4=0,0,求节点(X$4:X$9,$B$4:$B$9,求节点(其他调用!$L$4:$L$42,其他调用!$M$4:$M$42,其他调用!$AI68)))</f>
        <v>6</v>
      </c>
      <c r="KW67" s="44">
        <f>IF(Y$4=0,0,求节点(Y$4:Y$9,$B$4:$B$9,求节点(其他调用!$L$4:$L$42,其他调用!$M$4:$M$42,其他调用!$AI68)))</f>
        <v>6</v>
      </c>
      <c r="KX67" s="44">
        <f>IF(Z$4=0,0,求节点(Z$4:Z$9,$B$4:$B$9,求节点(其他调用!$L$4:$L$42,其他调用!$M$4:$M$42,其他调用!$AI68)))</f>
        <v>0</v>
      </c>
      <c r="KY67" s="44">
        <f>IF(AA$4=0,0,求节点(AA$4:AA$9,$B$4:$B$9,求节点(其他调用!$L$4:$L$42,其他调用!$M$4:$M$42,其他调用!$AI68)))</f>
        <v>6</v>
      </c>
      <c r="KZ67" s="44">
        <f>IF(AB$4=0,0,求节点(AB$4:AB$9,$B$4:$B$9,求节点(其他调用!$L$4:$L$42,其他调用!$M$4:$M$42,其他调用!$AI68)))</f>
        <v>6</v>
      </c>
      <c r="LA67" s="44">
        <f>IF(AC$4=0,0,求节点(AC$4:AC$9,$B$4:$B$9,求节点(其他调用!$L$4:$L$42,其他调用!$M$4:$M$42,其他调用!$AI68)))</f>
        <v>6</v>
      </c>
      <c r="LB67" s="44">
        <f>IF(AD$4=0,0,求节点(AD$4:AD$9,$B$4:$B$9,求节点(其他调用!$L$4:$L$42,其他调用!$M$4:$M$42,其他调用!$AI68)))</f>
        <v>2.1098863941734929</v>
      </c>
      <c r="LC67" s="44">
        <f>IF(AE$4=0,0,求节点(AE$4:AE$9,$B$4:$B$9,求节点(其他调用!$L$4:$L$42,其他调用!$M$4:$M$42,其他调用!$AI68)))</f>
        <v>2.1098863941734929</v>
      </c>
      <c r="LD67" s="44">
        <f>IF(AF$4=0,0,求节点(AF$4:AF$9,$B$4:$B$9,求节点(其他调用!$L$4:$L$42,其他调用!$M$4:$M$42,其他调用!$AI68)))</f>
        <v>2.1098863941734929</v>
      </c>
      <c r="LE67" s="44">
        <f>IF(AG$4=0,0,求节点(AG$4:AG$9,$B$4:$B$9,求节点(其他调用!$L$4:$L$42,其他调用!$M$4:$M$42,其他调用!$AI68)))</f>
        <v>2.1098863941734929</v>
      </c>
      <c r="LF67" s="44">
        <f>IF(AH$4=0,0,求节点(AH$4:AH$9,$B$4:$B$9,求节点(其他调用!$L$4:$L$42,其他调用!$M$4:$M$42,其他调用!$AI68)))</f>
        <v>2.1098863941734929</v>
      </c>
      <c r="LG67" s="44">
        <f>IF(AI$4=0,0,求节点(AI$4:AI$9,$B$4:$B$9,求节点(其他调用!$L$4:$L$42,其他调用!$M$4:$M$42,其他调用!$AI68)))</f>
        <v>2.1098863941734929</v>
      </c>
      <c r="LH67" s="44">
        <f>IF(AJ$4=0,0,求节点(AJ$4:AJ$9,$B$4:$B$9,求节点(其他调用!$L$4:$L$42,其他调用!$M$4:$M$42,其他调用!$AI68)))</f>
        <v>2.1098863941734929</v>
      </c>
      <c r="LI67" s="44">
        <f>IF(AK$4=0,0,求节点(AK$4:AK$9,$B$4:$B$9,求节点(其他调用!$L$4:$L$42,其他调用!$M$4:$M$42,其他调用!$AI68)))</f>
        <v>2.1098863941734929</v>
      </c>
      <c r="LJ67" s="44">
        <f>IF(AL$4=0,0,求节点(AL$4:AL$9,$B$4:$B$9,求节点(其他调用!$L$4:$L$42,其他调用!$M$4:$M$42,其他调用!$AI68)))</f>
        <v>2.1098863941734929</v>
      </c>
      <c r="LK67" s="44">
        <f>IF(AM$4=0,0,求节点(AM$4:AM$9,$B$4:$B$9,求节点(其他调用!$L$4:$L$42,其他调用!$M$4:$M$42,其他调用!$AI68)))</f>
        <v>2.1098863941734929</v>
      </c>
      <c r="LL67" s="44">
        <f>IF(AN$4=0,0,求节点(AN$4:AN$9,$B$4:$B$9,求节点(其他调用!$L$4:$L$42,其他调用!$M$4:$M$42,其他调用!$AI68)))</f>
        <v>2.1098863941734929</v>
      </c>
      <c r="LM67" s="44">
        <f>IF(AO$4=0,0,求节点(AO$4:AO$9,$B$4:$B$9,求节点(其他调用!$L$4:$L$42,其他调用!$M$4:$M$42,其他调用!$AI68)))</f>
        <v>2.1098863941734929</v>
      </c>
      <c r="LN67" s="44">
        <f>IF(AP$4=0,0,求节点(AP$4:AP$9,$B$4:$B$9,求节点(其他调用!$L$4:$L$42,其他调用!$M$4:$M$42,其他调用!$AI68)))</f>
        <v>2.1098863941734929</v>
      </c>
      <c r="LO67" s="44">
        <f>IF(AQ$4=0,0,求节点(AQ$4:AQ$9,$B$4:$B$9,求节点(其他调用!$L$4:$L$42,其他调用!$M$4:$M$42,其他调用!$AI68)))</f>
        <v>2.1098863941734929</v>
      </c>
      <c r="LP67" s="44">
        <f>IF(AR$4=0,0,求节点(AR$4:AR$9,$B$4:$B$9,求节点(其他调用!$L$4:$L$42,其他调用!$M$4:$M$42,其他调用!$AI68)))</f>
        <v>2.1098863941734929</v>
      </c>
      <c r="LQ67" s="44">
        <f>IF(AS$4=0,0,求节点(AS$4:AS$9,$B$4:$B$9,求节点(其他调用!$L$4:$L$42,其他调用!$M$4:$M$42,其他调用!$AI68)))</f>
        <v>2.1098863941734929</v>
      </c>
      <c r="LR67" s="44">
        <f>IF(AT$4=0,0,求节点(AT$4:AT$9,$B$4:$B$9,求节点(其他调用!$L$4:$L$42,其他调用!$M$4:$M$42,其他调用!$AI68)))</f>
        <v>2.1098863941734929</v>
      </c>
      <c r="LS67" s="44">
        <f>IF(AU$4=0,0,求节点(AU$4:AU$9,$B$4:$B$9,求节点(其他调用!$L$4:$L$42,其他调用!$M$4:$M$42,其他调用!$AI68)))</f>
        <v>2.1098863941734929</v>
      </c>
      <c r="LT67" s="44">
        <f>IF(AV$4=0,0,求节点(AV$4:AV$9,$B$4:$B$9,求节点(其他调用!$L$4:$L$42,其他调用!$M$4:$M$42,其他调用!$AI68)))</f>
        <v>2.1098863941734929</v>
      </c>
      <c r="LU67" s="44">
        <f>IF(AW$4=0,0,求节点(AW$4:AW$9,$B$4:$B$9,求节点(其他调用!$L$4:$L$42,其他调用!$M$4:$M$42,其他调用!$AI68)))</f>
        <v>2.1098863941734929</v>
      </c>
      <c r="LV67" s="44">
        <f>IF(AX$4=0,0,求节点(AX$4:AX$9,$B$4:$B$9,求节点(其他调用!$L$4:$L$42,其他调用!$M$4:$M$42,其他调用!$AI68)))</f>
        <v>2.1098863941734929</v>
      </c>
      <c r="LW67" s="44">
        <f>IF(AY$4=0,0,求节点(AY$4:AY$9,$B$4:$B$9,求节点(其他调用!$L$4:$L$42,其他调用!$M$4:$M$42,其他调用!$AI68)))</f>
        <v>2.1098863941734929</v>
      </c>
      <c r="LX67" s="44">
        <f>IF(AZ$4=0,0,求节点(AZ$4:AZ$9,$B$4:$B$9,求节点(其他调用!$L$4:$L$42,其他调用!$M$4:$M$42,其他调用!$AI68)))</f>
        <v>2.1098863941734929</v>
      </c>
      <c r="LZ67" s="44">
        <v>64</v>
      </c>
      <c r="MA67" s="44">
        <f>IF(C$23=0,0,求节点(C$23:C$28,$B$23:$B$28,求节点(其他调用!$Y$4:$Y$20,其他调用!$Z$4:$Z$20,$LZ67)))</f>
        <v>0</v>
      </c>
      <c r="MB67" s="44">
        <f>IF(D$23=0,0,求节点(D$23:D$28,$B$23:$B$28,求节点(其他调用!$Y$4:$Y$20,其他调用!$Z$4:$Z$20,$LZ67)))</f>
        <v>0</v>
      </c>
      <c r="MC67" s="44">
        <f>IF(E$23=0,0,求节点(E$23:E$28,$B$23:$B$28,求节点(其他调用!$Y$4:$Y$20,其他调用!$Z$4:$Z$20,$LZ67)))</f>
        <v>0</v>
      </c>
      <c r="MD67" s="44">
        <f>IF(F$23=0,0,求节点(F$23:F$28,$B$23:$B$28,求节点(其他调用!$Y$4:$Y$20,其他调用!$Z$4:$Z$20,$LZ67)))</f>
        <v>0</v>
      </c>
      <c r="ME67" s="44">
        <f>IF(G$23=0,0,求节点(G$23:G$28,$B$23:$B$28,求节点(其他调用!$Y$4:$Y$20,其他调用!$Z$4:$Z$20,$LZ67)))</f>
        <v>0</v>
      </c>
      <c r="MF67" s="44">
        <f>IF(H$23=0,0,求节点(H$23:H$28,$B$23:$B$28,求节点(其他调用!$Y$4:$Y$20,其他调用!$Z$4:$Z$20,$LZ67)))</f>
        <v>0</v>
      </c>
      <c r="MG67" s="44">
        <f>IF(I$23=0,0,求节点(I$23:I$28,$B$23:$B$28,求节点(其他调用!$Y$4:$Y$20,其他调用!$Z$4:$Z$20,$LZ67)))</f>
        <v>0</v>
      </c>
      <c r="MH67" s="44">
        <f>IF(J$23=0,0,求节点(J$23:J$28,$B$23:$B$28,求节点(其他调用!$Y$4:$Y$20,其他调用!$Z$4:$Z$20,$LZ67)))</f>
        <v>0</v>
      </c>
      <c r="MI67" s="44">
        <f>IF(K$23=0,0,求节点(K$23:K$28,$B$23:$B$28,求节点(其他调用!$Y$4:$Y$20,其他调用!$Z$4:$Z$20,$LZ67)))</f>
        <v>0</v>
      </c>
      <c r="MJ67" s="44">
        <f>IF(L$23=0,0,求节点(L$23:L$28,$B$23:$B$28,求节点(其他调用!$Y$4:$Y$20,其他调用!$Z$4:$Z$20,$LZ67)))</f>
        <v>0</v>
      </c>
      <c r="MK67" s="44">
        <f>IF(M$23=0,0,求节点(M$23:M$28,$B$23:$B$28,求节点(其他调用!$Y$4:$Y$20,其他调用!$Z$4:$Z$20,$LZ67)))</f>
        <v>0</v>
      </c>
      <c r="ML67" s="44">
        <f>IF(N$23=0,0,求节点(N$23:N$28,$B$23:$B$28,求节点(其他调用!$Y$4:$Y$20,其他调用!$Z$4:$Z$20,$LZ67)))</f>
        <v>0</v>
      </c>
      <c r="MM67" s="44">
        <f>IF(O$23=0,0,求节点(O$23:O$28,$B$23:$B$28,求节点(其他调用!$Y$4:$Y$20,其他调用!$Z$4:$Z$20,$LZ67)))</f>
        <v>0</v>
      </c>
      <c r="MN67" s="44">
        <f>IF(P$23=0,0,求节点(P$23:P$28,$B$23:$B$28,求节点(其他调用!$Y$4:$Y$20,其他调用!$Z$4:$Z$20,$LZ67)))</f>
        <v>0</v>
      </c>
      <c r="MO67" s="44">
        <f>IF(Q$23=0,0,求节点(Q$23:Q$28,$B$23:$B$28,求节点(其他调用!$Y$4:$Y$20,其他调用!$Z$4:$Z$20,$LZ67)))</f>
        <v>0</v>
      </c>
      <c r="MP67" s="44">
        <f>IF(R$23=0,0,求节点(R$23:R$28,$B$23:$B$28,求节点(其他调用!$Y$4:$Y$20,其他调用!$Z$4:$Z$20,$LZ67)))</f>
        <v>0</v>
      </c>
      <c r="MQ67" s="44">
        <f>IF(S$23=0,0,求节点(S$23:S$28,$B$23:$B$28,求节点(其他调用!$Y$4:$Y$20,其他调用!$Z$4:$Z$20,$LZ67)))</f>
        <v>0</v>
      </c>
      <c r="MR67" s="44">
        <f>IF(T$23=0,0,求节点(T$23:T$28,$B$23:$B$28,求节点(其他调用!$Y$4:$Y$20,其他调用!$Z$4:$Z$20,$LZ67)))</f>
        <v>0</v>
      </c>
      <c r="MS67" s="44">
        <f>IF(U$23=0,0,求节点(U$23:U$28,$B$23:$B$28,求节点(其他调用!$Y$4:$Y$20,其他调用!$Z$4:$Z$20,$LZ67)))</f>
        <v>0</v>
      </c>
      <c r="MT67" s="44">
        <f>IF(V$23=0,0,求节点(V$23:V$28,$B$23:$B$28,求节点(其他调用!$Y$4:$Y$20,其他调用!$Z$4:$Z$20,$LZ67)))</f>
        <v>0</v>
      </c>
      <c r="MW67" s="44">
        <v>64</v>
      </c>
      <c r="MX67" s="44">
        <f>IF(C$4=0,0,求节点(C$4:C$9,$B$4:$B$9,求节点(其他调用!$O$4:$O$42,其他调用!$P$4:$P$42,其他调用!$AJ68)))</f>
        <v>6</v>
      </c>
      <c r="MY67" s="44">
        <f>IF(D$4=0,0,求节点(D$4:D$9,$B$4:$B$9,求节点(其他调用!$O$4:$O$42,其他调用!$P$4:$P$42,其他调用!$AJ68)))</f>
        <v>6</v>
      </c>
      <c r="MZ67" s="44">
        <f>IF(E$4=0,0,求节点(E$4:E$9,$B$4:$B$9,求节点(其他调用!$O$4:$O$42,其他调用!$P$4:$P$42,其他调用!$AJ68)))</f>
        <v>3.1698318347186731</v>
      </c>
      <c r="NA67" s="44">
        <f>IF(F$4=0,0,求节点(F$4:F$9,$B$4:$B$9,求节点(其他调用!$O$4:$O$42,其他调用!$P$4:$P$42,其他调用!$AJ68)))</f>
        <v>0</v>
      </c>
      <c r="NB67" s="44">
        <f>IF(G$4=0,0,求节点(G$4:G$9,$B$4:$B$9,求节点(其他调用!$O$4:$O$42,其他调用!$P$4:$P$42,其他调用!$AJ68)))</f>
        <v>0</v>
      </c>
      <c r="NC67" s="44">
        <f>IF(H$4=0,0,求节点(H$4:H$9,$B$4:$B$9,求节点(其他调用!$O$4:$O$42,其他调用!$P$4:$P$42,其他调用!$AJ68)))</f>
        <v>0</v>
      </c>
      <c r="ND67" s="44">
        <f>IF(I$4=0,0,求节点(I$4:I$9,$B$4:$B$9,求节点(其他调用!$O$4:$O$42,其他调用!$P$4:$P$42,其他调用!$AJ68)))</f>
        <v>0</v>
      </c>
      <c r="NE67" s="44">
        <f>IF(J$4=0,0,求节点(J$4:J$9,$B$4:$B$9,求节点(其他调用!$O$4:$O$42,其他调用!$P$4:$P$42,其他调用!$AJ68)))</f>
        <v>0</v>
      </c>
      <c r="NF67" s="44">
        <f>IF(K$4=0,0,求节点(K$4:K$9,$B$4:$B$9,求节点(其他调用!$O$4:$O$42,其他调用!$P$4:$P$42,其他调用!$AJ68)))</f>
        <v>0</v>
      </c>
      <c r="NG67" s="44">
        <f>IF(L$4=0,0,求节点(L$4:L$9,$B$4:$B$9,求节点(其他调用!$O$4:$O$42,其他调用!$P$4:$P$42,其他调用!$AJ68)))</f>
        <v>0</v>
      </c>
      <c r="NH67" s="44">
        <f>IF(M$4=0,0,求节点(M$4:M$9,$B$4:$B$9,求节点(其他调用!$O$4:$O$42,其他调用!$P$4:$P$42,其他调用!$AJ68)))</f>
        <v>0</v>
      </c>
      <c r="NI67" s="44">
        <f>IF(N$4=0,0,求节点(N$4:N$9,$B$4:$B$9,求节点(其他调用!$O$4:$O$42,其他调用!$P$4:$P$42,其他调用!$AJ68)))</f>
        <v>0</v>
      </c>
      <c r="NJ67" s="44">
        <f>IF(O$4=0,0,求节点(O$4:O$9,$B$4:$B$9,求节点(其他调用!$O$4:$O$42,其他调用!$P$4:$P$42,其他调用!$AJ68)))</f>
        <v>0</v>
      </c>
      <c r="NK67" s="44">
        <f>IF(P$4=0,0,求节点(P$4:P$9,$B$4:$B$9,求节点(其他调用!$O$4:$O$42,其他调用!$P$4:$P$42,其他调用!$AJ68)))</f>
        <v>0</v>
      </c>
      <c r="NL67" s="44">
        <f>IF(Q$4=0,0,求节点(Q$4:Q$9,$B$4:$B$9,求节点(其他调用!$O$4:$O$42,其他调用!$P$4:$P$42,其他调用!$AJ68)))</f>
        <v>0</v>
      </c>
      <c r="NM67" s="44">
        <f>IF(R$4=0,0,求节点(R$4:R$9,$B$4:$B$9,求节点(其他调用!$O$4:$O$42,其他调用!$P$4:$P$42,其他调用!$AJ68)))</f>
        <v>0</v>
      </c>
      <c r="NN67" s="44">
        <f>IF(S$4=0,0,求节点(S$4:S$9,$B$4:$B$9,求节点(其他调用!$O$4:$O$42,其他调用!$P$4:$P$42,其他调用!$AJ68)))</f>
        <v>6</v>
      </c>
      <c r="NO67" s="44">
        <f>IF(T$4=0,0,求节点(T$4:T$9,$B$4:$B$9,求节点(其他调用!$O$4:$O$42,其他调用!$P$4:$P$42,其他调用!$AJ68)))</f>
        <v>6</v>
      </c>
      <c r="NP67" s="44">
        <f>IF(U$4=0,0,求节点(U$4:U$9,$B$4:$B$9,求节点(其他调用!$O$4:$O$42,其他调用!$P$4:$P$42,其他调用!$AJ68)))</f>
        <v>6</v>
      </c>
      <c r="NQ67" s="44">
        <f>IF(V$4=0,0,求节点(V$4:V$9,$B$4:$B$9,求节点(其他调用!$O$4:$O$42,其他调用!$P$4:$P$42,其他调用!$AJ68)))</f>
        <v>0</v>
      </c>
      <c r="NR67" s="44">
        <f>IF(W$4=0,0,求节点(W$4:W$9,$B$4:$B$9,求节点(其他调用!$O$4:$O$42,其他调用!$P$4:$P$42,其他调用!$AJ68)))</f>
        <v>6</v>
      </c>
      <c r="NS67" s="44">
        <f>IF(X$4=0,0,求节点(X$4:X$9,$B$4:$B$9,求节点(其他调用!$O$4:$O$42,其他调用!$P$4:$P$42,其他调用!$AJ68)))</f>
        <v>6</v>
      </c>
      <c r="NT67" s="44">
        <f>IF(Y$4=0,0,求节点(Y$4:Y$9,$B$4:$B$9,求节点(其他调用!$O$4:$O$42,其他调用!$P$4:$P$42,其他调用!$AJ68)))</f>
        <v>6</v>
      </c>
      <c r="NU67" s="44">
        <f>IF(Z$4=0,0,求节点(Z$4:Z$9,$B$4:$B$9,求节点(其他调用!$O$4:$O$42,其他调用!$P$4:$P$42,其他调用!$AJ68)))</f>
        <v>0</v>
      </c>
      <c r="NV67" s="44">
        <f>IF(AA$4=0,0,求节点(AA$4:AA$9,$B$4:$B$9,求节点(其他调用!$O$4:$O$42,其他调用!$P$4:$P$42,其他调用!$AJ68)))</f>
        <v>6</v>
      </c>
      <c r="NW67" s="44">
        <f>IF(AB$4=0,0,求节点(AB$4:AB$9,$B$4:$B$9,求节点(其他调用!$O$4:$O$42,其他调用!$P$4:$P$42,其他调用!$AJ68)))</f>
        <v>6</v>
      </c>
      <c r="NX67" s="44">
        <f>IF(AC$4=0,0,求节点(AC$4:AC$9,$B$4:$B$9,求节点(其他调用!$O$4:$O$42,其他调用!$P$4:$P$42,其他调用!$AJ68)))</f>
        <v>6</v>
      </c>
      <c r="NY67" s="44">
        <f>IF(AD$4=0,0,求节点(AD$4:AD$9,$B$4:$B$9,求节点(其他调用!$O$4:$O$42,其他调用!$P$4:$P$42,其他调用!$AJ68)))</f>
        <v>2.9849026899958684</v>
      </c>
      <c r="NZ67" s="44">
        <f>IF(AE$4=0,0,求节点(AE$4:AE$9,$B$4:$B$9,求节点(其他调用!$O$4:$O$42,其他调用!$P$4:$P$42,其他调用!$AJ68)))</f>
        <v>2.9849026899958684</v>
      </c>
      <c r="OA67" s="44">
        <f>IF(AF$4=0,0,求节点(AF$4:AF$9,$B$4:$B$9,求节点(其他调用!$O$4:$O$42,其他调用!$P$4:$P$42,其他调用!$AJ68)))</f>
        <v>2.9849026899958684</v>
      </c>
      <c r="OB67" s="44">
        <f>IF(AG$4=0,0,求节点(AG$4:AG$9,$B$4:$B$9,求节点(其他调用!$O$4:$O$42,其他调用!$P$4:$P$42,其他调用!$AJ68)))</f>
        <v>2.9849026899958684</v>
      </c>
      <c r="OC67" s="44">
        <f>IF(AH$4=0,0,求节点(AH$4:AH$9,$B$4:$B$9,求节点(其他调用!$O$4:$O$42,其他调用!$P$4:$P$42,其他调用!$AJ68)))</f>
        <v>2.9849026899958684</v>
      </c>
      <c r="OD67" s="44">
        <f>IF(AI$4=0,0,求节点(AI$4:AI$9,$B$4:$B$9,求节点(其他调用!$O$4:$O$42,其他调用!$P$4:$P$42,其他调用!$AJ68)))</f>
        <v>2.9849026899958684</v>
      </c>
      <c r="OE67" s="44">
        <f>IF(AJ$4=0,0,求节点(AJ$4:AJ$9,$B$4:$B$9,求节点(其他调用!$O$4:$O$42,其他调用!$P$4:$P$42,其他调用!$AJ68)))</f>
        <v>2.9849026899958684</v>
      </c>
      <c r="OF67" s="44">
        <f>IF(AK$4=0,0,求节点(AK$4:AK$9,$B$4:$B$9,求节点(其他调用!$O$4:$O$42,其他调用!$P$4:$P$42,其他调用!$AJ68)))</f>
        <v>2.9849026899958684</v>
      </c>
      <c r="OG67" s="44">
        <f>IF(AL$4=0,0,求节点(AL$4:AL$9,$B$4:$B$9,求节点(其他调用!$O$4:$O$42,其他调用!$P$4:$P$42,其他调用!$AJ68)))</f>
        <v>2.9849026899958684</v>
      </c>
      <c r="OH67" s="44">
        <f>IF(AM$4=0,0,求节点(AM$4:AM$9,$B$4:$B$9,求节点(其他调用!$O$4:$O$42,其他调用!$P$4:$P$42,其他调用!$AJ68)))</f>
        <v>2.9849026899958684</v>
      </c>
      <c r="OI67" s="44">
        <f>IF(AN$4=0,0,求节点(AN$4:AN$9,$B$4:$B$9,求节点(其他调用!$O$4:$O$42,其他调用!$P$4:$P$42,其他调用!$AJ68)))</f>
        <v>2.9849026899958684</v>
      </c>
      <c r="OJ67" s="44">
        <f>IF(AO$4=0,0,求节点(AO$4:AO$9,$B$4:$B$9,求节点(其他调用!$O$4:$O$42,其他调用!$P$4:$P$42,其他调用!$AJ68)))</f>
        <v>2.9849026899958684</v>
      </c>
      <c r="OK67" s="44">
        <f>IF(AP$4=0,0,求节点(AP$4:AP$9,$B$4:$B$9,求节点(其他调用!$O$4:$O$42,其他调用!$P$4:$P$42,其他调用!$AJ68)))</f>
        <v>2.9849026899958684</v>
      </c>
      <c r="OL67" s="44">
        <f>IF(AQ$4=0,0,求节点(AQ$4:AQ$9,$B$4:$B$9,求节点(其他调用!$O$4:$O$42,其他调用!$P$4:$P$42,其他调用!$AJ68)))</f>
        <v>2.9849026899958684</v>
      </c>
      <c r="OM67" s="44">
        <f>IF(AR$4=0,0,求节点(AR$4:AR$9,$B$4:$B$9,求节点(其他调用!$O$4:$O$42,其他调用!$P$4:$P$42,其他调用!$AJ68)))</f>
        <v>2.9849026899958684</v>
      </c>
      <c r="ON67" s="44">
        <f>IF(AS$4=0,0,求节点(AS$4:AS$9,$B$4:$B$9,求节点(其他调用!$O$4:$O$42,其他调用!$P$4:$P$42,其他调用!$AJ68)))</f>
        <v>2.9849026899958684</v>
      </c>
      <c r="OO67" s="44">
        <f>IF(AT$4=0,0,求节点(AT$4:AT$9,$B$4:$B$9,求节点(其他调用!$O$4:$O$42,其他调用!$P$4:$P$42,其他调用!$AJ68)))</f>
        <v>2.9849026899958684</v>
      </c>
      <c r="OP67" s="44">
        <f>IF(AU$4=0,0,求节点(AU$4:AU$9,$B$4:$B$9,求节点(其他调用!$O$4:$O$42,其他调用!$P$4:$P$42,其他调用!$AJ68)))</f>
        <v>2.9849026899958684</v>
      </c>
      <c r="OQ67" s="44">
        <f>IF(AV$4=0,0,求节点(AV$4:AV$9,$B$4:$B$9,求节点(其他调用!$O$4:$O$42,其他调用!$P$4:$P$42,其他调用!$AJ68)))</f>
        <v>2.9849026899958684</v>
      </c>
      <c r="OR67" s="44">
        <f>IF(AW$4=0,0,求节点(AW$4:AW$9,$B$4:$B$9,求节点(其他调用!$O$4:$O$42,其他调用!$P$4:$P$42,其他调用!$AJ68)))</f>
        <v>2.9849026899958684</v>
      </c>
      <c r="OS67" s="44">
        <f>IF(AX$4=0,0,求节点(AX$4:AX$9,$B$4:$B$9,求节点(其他调用!$O$4:$O$42,其他调用!$P$4:$P$42,其他调用!$AJ68)))</f>
        <v>2.9849026899958684</v>
      </c>
      <c r="OT67" s="44">
        <f>IF(AY$4=0,0,求节点(AY$4:AY$9,$B$4:$B$9,求节点(其他调用!$O$4:$O$42,其他调用!$P$4:$P$42,其他调用!$AJ68)))</f>
        <v>2.9849026899958684</v>
      </c>
      <c r="OU67" s="44">
        <f>IF(AZ$4=0,0,求节点(AZ$4:AZ$9,$B$4:$B$9,求节点(其他调用!$O$4:$O$42,其他调用!$P$4:$P$42,其他调用!$AJ68)))</f>
        <v>2.9849026899958684</v>
      </c>
      <c r="OW67" s="44">
        <v>64</v>
      </c>
      <c r="OX67" s="44">
        <f>IF(C$23=0,0,求节点(C$23:C$28,$B$23:$B$28,求节点(其他调用!$AA$4:$AA$20,其他调用!$AB$4:$AB$20,$OW67)))</f>
        <v>0</v>
      </c>
      <c r="OY67" s="44">
        <f>IF(D$23=0,0,求节点(D$23:D$28,$B$23:$B$28,求节点(其他调用!$AA$4:$AA$20,其他调用!$AB$4:$AB$20,$OW67)))</f>
        <v>0</v>
      </c>
      <c r="OZ67" s="44">
        <f>IF(E$23=0,0,求节点(E$23:E$28,$B$23:$B$28,求节点(其他调用!$AA$4:$AA$20,其他调用!$AB$4:$AB$20,$OW67)))</f>
        <v>0</v>
      </c>
      <c r="PA67" s="44">
        <f>IF(F$23=0,0,求节点(F$23:F$28,$B$23:$B$28,求节点(其他调用!$AA$4:$AA$20,其他调用!$AB$4:$AB$20,$OW67)))</f>
        <v>1.2690716566545746E-3</v>
      </c>
      <c r="PB67" s="44">
        <f>IF(G$23=0,0,求节点(G$23:G$28,$B$23:$B$28,求节点(其他调用!$AA$4:$AA$20,其他调用!$AB$4:$AB$20,$OW67)))</f>
        <v>1.9036074849820839E-3</v>
      </c>
      <c r="PC67" s="44">
        <f>IF(H$23=0,0,求节点(H$23:H$28,$B$23:$B$28,求节点(其他调用!$AA$4:$AA$20,其他调用!$AB$4:$AB$20,$OW67)))</f>
        <v>1.9036074849820839E-3</v>
      </c>
      <c r="PD67" s="44">
        <f>IF(I$23=0,0,求节点(I$23:I$28,$B$23:$B$28,求节点(其他调用!$AA$4:$AA$20,其他调用!$AB$4:$AB$20,$OW67)))</f>
        <v>2.8842537651243561E-3</v>
      </c>
      <c r="PE67" s="44">
        <f>IF(J$23=0,0,求节点(J$23:J$28,$B$23:$B$28,求节点(其他调用!$AA$4:$AA$20,其他调用!$AB$4:$AB$20,$OW67)))</f>
        <v>0</v>
      </c>
      <c r="PF67" s="44">
        <f>IF(K$23=0,0,求节点(K$23:K$28,$B$23:$B$28,求节点(其他调用!$AA$4:$AA$20,其他调用!$AB$4:$AB$20,$OW67)))</f>
        <v>1.9036074849820839E-3</v>
      </c>
      <c r="PG67" s="44">
        <f>IF(L$23=0,0,求节点(L$23:L$28,$B$23:$B$28,求节点(其他调用!$AA$4:$AA$20,其他调用!$AB$4:$AB$20,$OW67)))</f>
        <v>0</v>
      </c>
      <c r="PH67" s="44">
        <f>IF(M$23=0,0,求节点(M$23:M$28,$B$23:$B$28,求节点(其他调用!$AA$4:$AA$20,其他调用!$AB$4:$AB$20,$OW67)))</f>
        <v>0</v>
      </c>
      <c r="PI67" s="44">
        <f>IF(N$23=0,0,求节点(N$23:N$28,$B$23:$B$28,求节点(其他调用!$AA$4:$AA$20,其他调用!$AB$4:$AB$20,$OW67)))</f>
        <v>0</v>
      </c>
      <c r="PJ67" s="44">
        <f>IF(O$23=0,0,求节点(O$23:O$28,$B$23:$B$28,求节点(其他调用!$AA$4:$AA$20,其他调用!$AB$4:$AB$20,$OW67)))</f>
        <v>0</v>
      </c>
      <c r="PK67" s="44">
        <f>IF(P$23=0,0,求节点(P$23:P$28,$B$23:$B$28,求节点(其他调用!$AA$4:$AA$20,其他调用!$AB$4:$AB$20,$OW67)))</f>
        <v>0</v>
      </c>
      <c r="PL67" s="44">
        <f>IF(Q$23=0,0,求节点(Q$23:Q$28,$B$23:$B$28,求节点(其他调用!$AA$4:$AA$20,其他调用!$AB$4:$AB$20,$OW67)))</f>
        <v>0</v>
      </c>
      <c r="PM67" s="44">
        <f>IF(R$23=0,0,求节点(R$23:R$28,$B$23:$B$28,求节点(其他调用!$AA$4:$AA$20,其他调用!$AB$4:$AB$20,$OW67)))</f>
        <v>0</v>
      </c>
      <c r="PN67" s="44">
        <f>IF(S$23=0,0,求节点(S$23:S$28,$B$23:$B$28,求节点(其他调用!$AA$4:$AA$20,其他调用!$AB$4:$AB$20,$OW67)))</f>
        <v>0</v>
      </c>
      <c r="PO67" s="44">
        <f>IF(T$23=0,0,求节点(T$23:T$28,$B$23:$B$28,求节点(其他调用!$AA$4:$AA$20,其他调用!$AB$4:$AB$20,$OW67)))</f>
        <v>0</v>
      </c>
      <c r="PP67" s="44">
        <f>IF(U$23=0,0,求节点(U$23:U$28,$B$23:$B$28,求节点(其他调用!$AA$4:$AA$20,其他调用!$AB$4:$AB$20,$OW67)))</f>
        <v>0</v>
      </c>
      <c r="PQ67" s="44">
        <f>IF(V$23=0,0,求节点(V$23:V$28,$B$23:$B$28,求节点(其他调用!$AA$4:$AA$20,其他调用!$AB$4:$AB$20,$OW67)))</f>
        <v>0</v>
      </c>
    </row>
    <row r="68" spans="61:433" x14ac:dyDescent="0.2">
      <c r="BI68" s="44">
        <v>65</v>
      </c>
      <c r="BJ68" s="44">
        <f>IF(C$4=0,0,求节点(C$4:C$9,$B$4:$B$9,求节点(其他调用!$C$4:$C$42,其他调用!$D$4:$D$42,其他调用!$AF69)))</f>
        <v>4.8972791961976192</v>
      </c>
      <c r="BK68" s="44">
        <f>IF(D$4=0,0,求节点(D$4:D$9,$B$4:$B$9,求节点(其他调用!$C$4:$C$42,其他调用!$D$4:$D$42,其他调用!$AF69)))</f>
        <v>6</v>
      </c>
      <c r="BL68" s="44">
        <f>IF(E$4=0,0,求节点(E$4:E$9,$B$4:$B$9,求节点(其他调用!$C$4:$C$42,其他调用!$D$4:$D$42,其他调用!$AF69)))</f>
        <v>1.8971470429376671</v>
      </c>
      <c r="BM68" s="44">
        <f>IF(F$4=0,0,求节点(F$4:F$9,$B$4:$B$9,求节点(其他调用!$C$4:$C$42,其他调用!$D$4:$D$42,其他调用!$AF69)))</f>
        <v>0</v>
      </c>
      <c r="BN68" s="44">
        <f>IF(G$4=0,0,求节点(G$4:G$9,$B$4:$B$9,求节点(其他调用!$C$4:$C$42,其他调用!$D$4:$D$42,其他调用!$AF69)))</f>
        <v>0</v>
      </c>
      <c r="BO68" s="44">
        <f>IF(H$4=0,0,求节点(H$4:H$9,$B$4:$B$9,求节点(其他调用!$C$4:$C$42,其他调用!$D$4:$D$42,其他调用!$AF69)))</f>
        <v>0</v>
      </c>
      <c r="BP68" s="44">
        <f>IF(I$4=0,0,求节点(I$4:I$9,$B$4:$B$9,求节点(其他调用!$C$4:$C$42,其他调用!$D$4:$D$42,其他调用!$AF69)))</f>
        <v>0</v>
      </c>
      <c r="BQ68" s="44">
        <f>IF(J$4=0,0,求节点(J$4:J$9,$B$4:$B$9,求节点(其他调用!$C$4:$C$42,其他调用!$D$4:$D$42,其他调用!$AF69)))</f>
        <v>0</v>
      </c>
      <c r="BR68" s="44">
        <f>IF(K$4=0,0,求节点(K$4:K$9,$B$4:$B$9,求节点(其他调用!$C$4:$C$42,其他调用!$D$4:$D$42,其他调用!$AF69)))</f>
        <v>0</v>
      </c>
      <c r="BS68" s="44">
        <f>IF(L$4=0,0,求节点(L$4:L$9,$B$4:$B$9,求节点(其他调用!$C$4:$C$42,其他调用!$D$4:$D$42,其他调用!$AF69)))</f>
        <v>0</v>
      </c>
      <c r="BT68" s="44">
        <f>IF(M$4=0,0,求节点(M$4:M$9,$B$4:$B$9,求节点(其他调用!$C$4:$C$42,其他调用!$D$4:$D$42,其他调用!$AF69)))</f>
        <v>0</v>
      </c>
      <c r="BU68" s="44">
        <f>IF(N$4=0,0,求节点(N$4:N$9,$B$4:$B$9,求节点(其他调用!$C$4:$C$42,其他调用!$D$4:$D$42,其他调用!$AF69)))</f>
        <v>0</v>
      </c>
      <c r="BV68" s="44">
        <f>IF(O$4=0,0,求节点(O$4:O$9,$B$4:$B$9,求节点(其他调用!$C$4:$C$42,其他调用!$D$4:$D$42,其他调用!$AF69)))</f>
        <v>0</v>
      </c>
      <c r="BW68" s="44">
        <f>IF(P$4=0,0,求节点(P$4:P$9,$B$4:$B$9,求节点(其他调用!$C$4:$C$42,其他调用!$D$4:$D$42,其他调用!$AF69)))</f>
        <v>0</v>
      </c>
      <c r="BX68" s="44">
        <f>IF(Q$4=0,0,求节点(Q$4:Q$9,$B$4:$B$9,求节点(其他调用!$C$4:$C$42,其他调用!$D$4:$D$42,其他调用!$AF69)))</f>
        <v>0</v>
      </c>
      <c r="BY68" s="44">
        <f>IF(R$4=0,0,求节点(R$4:R$9,$B$4:$B$9,求节点(其他调用!$C$4:$C$42,其他调用!$D$4:$D$42,其他调用!$AF69)))</f>
        <v>0</v>
      </c>
      <c r="BZ68" s="44">
        <f>IF(S$4=0,0,求节点(S$4:S$9,$B$4:$B$9,求节点(其他调用!$C$4:$C$42,其他调用!$D$4:$D$42,其他调用!$AF69)))</f>
        <v>4.6582622093175239</v>
      </c>
      <c r="CA68" s="44">
        <f>IF(T$4=0,0,求节点(T$4:T$9,$B$4:$B$9,求节点(其他调用!$C$4:$C$42,其他调用!$D$4:$D$42,其他调用!$AF69)))</f>
        <v>3.441921875236075</v>
      </c>
      <c r="CB68" s="44">
        <f>IF(U$4=0,0,求节点(U$4:U$9,$B$4:$B$9,求节点(其他调用!$C$4:$C$42,其他调用!$D$4:$D$42,其他调用!$AF69)))</f>
        <v>6</v>
      </c>
      <c r="CC68" s="44">
        <f>IF(V$4=0,0,求节点(V$4:V$9,$B$4:$B$9,求节点(其他调用!$C$4:$C$42,其他调用!$D$4:$D$42,其他调用!$AF69)))</f>
        <v>0</v>
      </c>
      <c r="CD68" s="44">
        <f>IF(W$4=0,0,求节点(W$4:W$9,$B$4:$B$9,求节点(其他调用!$C$4:$C$42,其他调用!$D$4:$D$42,其他调用!$AF69)))</f>
        <v>3.5520063928502554</v>
      </c>
      <c r="CE68" s="44">
        <f>IF(X$4=0,0,求节点(X$4:X$9,$B$4:$B$9,求节点(其他调用!$C$4:$C$42,其他调用!$D$4:$D$42,其他调用!$AF69)))</f>
        <v>3.5520063928502554</v>
      </c>
      <c r="CF68" s="44">
        <f>IF(Y$4=0,0,求节点(Y$4:Y$9,$B$4:$B$9,求节点(其他调用!$C$4:$C$42,其他调用!$D$4:$D$42,其他调用!$AF69)))</f>
        <v>5.6096093761803747</v>
      </c>
      <c r="CG68" s="44">
        <f>IF(Z$4=0,0,求节点(Z$4:Z$9,$B$4:$B$9,求节点(其他调用!$C$4:$C$42,其他调用!$D$4:$D$42,其他调用!$AF69)))</f>
        <v>0</v>
      </c>
      <c r="CH68" s="44">
        <f>IF(AA$4=0,0,求节点(AA$4:AA$9,$B$4:$B$9,求节点(其他调用!$C$4:$C$42,其他调用!$D$4:$D$42,其他调用!$AF69)))</f>
        <v>3.5520063928502554</v>
      </c>
      <c r="CI68" s="44">
        <f>IF(AB$4=0,0,求节点(AB$4:AB$9,$B$4:$B$9,求节点(其他调用!$C$4:$C$42,其他调用!$D$4:$D$42,其他调用!$AF69)))</f>
        <v>6</v>
      </c>
      <c r="CJ68" s="44">
        <f>IF(AC$4=0,0,求节点(AC$4:AC$9,$B$4:$B$9,求节点(其他调用!$C$4:$C$42,其他调用!$D$4:$D$42,其他调用!$AF69)))</f>
        <v>3.9828510986414734</v>
      </c>
      <c r="CK68" s="44">
        <f>IF(AD$4=0,0,求节点(AD$4:AD$9,$B$4:$B$9,求节点(其他调用!$C$4:$C$42,其他调用!$D$4:$D$42,其他调用!$AF69)))</f>
        <v>0.56065871515350918</v>
      </c>
      <c r="CL68" s="44">
        <f>IF(AE$4=0,0,求节点(AE$4:AE$9,$B$4:$B$9,求节点(其他调用!$C$4:$C$42,其他调用!$D$4:$D$42,其他调用!$AF69)))</f>
        <v>0.56065871515350918</v>
      </c>
      <c r="CM68" s="44">
        <f>IF(AF$4=0,0,求节点(AF$4:AF$9,$B$4:$B$9,求节点(其他调用!$C$4:$C$42,其他调用!$D$4:$D$42,其他调用!$AF69)))</f>
        <v>0.56065871515350918</v>
      </c>
      <c r="CN68" s="44">
        <f>IF(AG$4=0,0,求节点(AG$4:AG$9,$B$4:$B$9,求节点(其他调用!$C$4:$C$42,其他调用!$D$4:$D$42,其他调用!$AF69)))</f>
        <v>0.56065871515350918</v>
      </c>
      <c r="CO68" s="44">
        <f>IF(AH$4=0,0,求节点(AH$4:AH$9,$B$4:$B$9,求节点(其他调用!$C$4:$C$42,其他调用!$D$4:$D$42,其他调用!$AF69)))</f>
        <v>0.56065871515350918</v>
      </c>
      <c r="CP68" s="44">
        <f>IF(AI$4=0,0,求节点(AI$4:AI$9,$B$4:$B$9,求节点(其他调用!$C$4:$C$42,其他调用!$D$4:$D$42,其他调用!$AF69)))</f>
        <v>0.56065871515350918</v>
      </c>
      <c r="CQ68" s="44">
        <f>IF(AJ$4=0,0,求节点(AJ$4:AJ$9,$B$4:$B$9,求节点(其他调用!$C$4:$C$42,其他调用!$D$4:$D$42,其他调用!$AF69)))</f>
        <v>0.56065871515350918</v>
      </c>
      <c r="CR68" s="44">
        <f>IF(AK$4=0,0,求节点(AK$4:AK$9,$B$4:$B$9,求节点(其他调用!$C$4:$C$42,其他调用!$D$4:$D$42,其他调用!$AF69)))</f>
        <v>0.56065871515350918</v>
      </c>
      <c r="CS68" s="44">
        <f>IF(AL$4=0,0,求节点(AL$4:AL$9,$B$4:$B$9,求节点(其他调用!$C$4:$C$42,其他调用!$D$4:$D$42,其他调用!$AF69)))</f>
        <v>0.56065871515350918</v>
      </c>
      <c r="CT68" s="44">
        <f>IF(AM$4=0,0,求节点(AM$4:AM$9,$B$4:$B$9,求节点(其他调用!$C$4:$C$42,其他调用!$D$4:$D$42,其他调用!$AF69)))</f>
        <v>0.56065871515350918</v>
      </c>
      <c r="CU68" s="44">
        <f>IF(AN$4=0,0,求节点(AN$4:AN$9,$B$4:$B$9,求节点(其他调用!$C$4:$C$42,其他调用!$D$4:$D$42,其他调用!$AF69)))</f>
        <v>0.56065871515350918</v>
      </c>
      <c r="CV68" s="44">
        <f>IF(AO$4=0,0,求节点(AO$4:AO$9,$B$4:$B$9,求节点(其他调用!$C$4:$C$42,其他调用!$D$4:$D$42,其他调用!$AF69)))</f>
        <v>0.56065871515350918</v>
      </c>
      <c r="CW68" s="44">
        <f>IF(AP$4=0,0,求节点(AP$4:AP$9,$B$4:$B$9,求节点(其他调用!$C$4:$C$42,其他调用!$D$4:$D$42,其他调用!$AF69)))</f>
        <v>0.56065871515350918</v>
      </c>
      <c r="CX68" s="44">
        <f>IF(AQ$4=0,0,求节点(AQ$4:AQ$9,$B$4:$B$9,求节点(其他调用!$C$4:$C$42,其他调用!$D$4:$D$42,其他调用!$AF69)))</f>
        <v>0.56065871515350918</v>
      </c>
      <c r="CY68" s="44">
        <f>IF(AR$4=0,0,求节点(AR$4:AR$9,$B$4:$B$9,求节点(其他调用!$C$4:$C$42,其他调用!$D$4:$D$42,其他调用!$AF69)))</f>
        <v>0.56065871515350918</v>
      </c>
      <c r="CZ68" s="44">
        <f>IF(AS$4=0,0,求节点(AS$4:AS$9,$B$4:$B$9,求节点(其他调用!$C$4:$C$42,其他调用!$D$4:$D$42,其他调用!$AF69)))</f>
        <v>0.56065871515350918</v>
      </c>
      <c r="DA68" s="44">
        <f>IF(AT$4=0,0,求节点(AT$4:AT$9,$B$4:$B$9,求节点(其他调用!$C$4:$C$42,其他调用!$D$4:$D$42,其他调用!$AF69)))</f>
        <v>0.56065871515350918</v>
      </c>
      <c r="DB68" s="44">
        <f>IF(AU$4=0,0,求节点(AU$4:AU$9,$B$4:$B$9,求节点(其他调用!$C$4:$C$42,其他调用!$D$4:$D$42,其他调用!$AF69)))</f>
        <v>0.56065871515350918</v>
      </c>
      <c r="DC68" s="44">
        <f>IF(AV$4=0,0,求节点(AV$4:AV$9,$B$4:$B$9,求节点(其他调用!$C$4:$C$42,其他调用!$D$4:$D$42,其他调用!$AF69)))</f>
        <v>0.56065871515350918</v>
      </c>
      <c r="DD68" s="44">
        <f>IF(AW$4=0,0,求节点(AW$4:AW$9,$B$4:$B$9,求节点(其他调用!$C$4:$C$42,其他调用!$D$4:$D$42,其他调用!$AF69)))</f>
        <v>0.56065871515350918</v>
      </c>
      <c r="DE68" s="44">
        <f>IF(AX$4=0,0,求节点(AX$4:AX$9,$B$4:$B$9,求节点(其他调用!$C$4:$C$42,其他调用!$D$4:$D$42,其他调用!$AF69)))</f>
        <v>0.56065871515350918</v>
      </c>
      <c r="DF68" s="44">
        <f>IF(AY$4=0,0,求节点(AY$4:AY$9,$B$4:$B$9,求节点(其他调用!$C$4:$C$42,其他调用!$D$4:$D$42,其他调用!$AF69)))</f>
        <v>0.56065871515350918</v>
      </c>
      <c r="DG68" s="44">
        <f>IF(AZ$4=0,0,求节点(AZ$4:AZ$9,$B$4:$B$9,求节点(其他调用!$C$4:$C$42,其他调用!$D$4:$D$42,其他调用!$AF69)))</f>
        <v>0.56065871515350918</v>
      </c>
      <c r="DI68" s="44">
        <v>65</v>
      </c>
      <c r="DJ68" s="44">
        <f>IF(C$23=0,0,求节点(C$23:C$28,$B$23:$B$28,求节点(其他调用!$S$4:$S$20,其他调用!$T$4:$T$20,$DI68)))</f>
        <v>0</v>
      </c>
      <c r="DK68" s="44">
        <f>IF(D$23=0,0,求节点(D$23:D$28,$B$23:$B$28,求节点(其他调用!$S$4:$S$20,其他调用!$T$4:$T$20,$DI68)))</f>
        <v>0</v>
      </c>
      <c r="DL68" s="44">
        <f>IF(E$23=0,0,求节点(E$23:E$28,$B$23:$B$28,求节点(其他调用!$S$4:$S$20,其他调用!$T$4:$T$20,$DI68)))</f>
        <v>0</v>
      </c>
      <c r="DM68" s="44">
        <f>IF(F$23=0,0,求节点(F$23:F$28,$B$23:$B$28,求节点(其他调用!$S$4:$S$20,其他调用!$T$4:$T$20,$DI68)))</f>
        <v>1.8954110620121867E-3</v>
      </c>
      <c r="DN68" s="44">
        <f>IF(G$23=0,0,求节点(G$23:G$28,$B$23:$B$28,求节点(其他调用!$S$4:$S$20,其他调用!$T$4:$T$20,$DI68)))</f>
        <v>2.843116593018169E-3</v>
      </c>
      <c r="DO68" s="44">
        <f>IF(H$23=0,0,求节点(H$23:H$28,$B$23:$B$28,求节点(其他调用!$S$4:$S$20,其他调用!$T$4:$T$20,$DI68)))</f>
        <v>2.843116593018169E-3</v>
      </c>
      <c r="DP68" s="44">
        <f>IF(I$23=0,0,求节点(I$23:I$28,$B$23:$B$28,求节点(其他调用!$S$4:$S$20,其他调用!$T$4:$T$20,$DI68)))</f>
        <v>4.307752413663879E-3</v>
      </c>
      <c r="DQ68" s="44">
        <f>IF(J$23=0,0,求节点(J$23:J$28,$B$23:$B$28,求节点(其他调用!$S$4:$S$20,其他调用!$T$4:$T$20,$DI68)))</f>
        <v>0</v>
      </c>
      <c r="DR68" s="44">
        <f>IF(K$23=0,0,求节点(K$23:K$28,$B$23:$B$28,求节点(其他调用!$S$4:$S$20,其他调用!$T$4:$T$20,$DI68)))</f>
        <v>2.843116593018169E-3</v>
      </c>
      <c r="DS68" s="44">
        <f>IF(L$23=0,0,求节点(L$23:L$28,$B$23:$B$28,求节点(其他调用!$S$4:$S$20,其他调用!$T$4:$T$20,$DI68)))</f>
        <v>0</v>
      </c>
      <c r="DT68" s="44">
        <f>IF(M$23=0,0,求节点(M$23:M$28,$B$23:$B$28,求节点(其他调用!$S$4:$S$20,其他调用!$T$4:$T$20,$DI68)))</f>
        <v>0</v>
      </c>
      <c r="DU68" s="44">
        <f>IF(N$23=0,0,求节点(N$23:N$28,$B$23:$B$28,求节点(其他调用!$S$4:$S$20,其他调用!$T$4:$T$20,$DI68)))</f>
        <v>0</v>
      </c>
      <c r="DV68" s="44">
        <f>IF(O$23=0,0,求节点(O$23:O$28,$B$23:$B$28,求节点(其他调用!$S$4:$S$20,其他调用!$T$4:$T$20,$DI68)))</f>
        <v>0</v>
      </c>
      <c r="DW68" s="44">
        <f>IF(P$23=0,0,求节点(P$23:P$28,$B$23:$B$28,求节点(其他调用!$S$4:$S$20,其他调用!$T$4:$T$20,$DI68)))</f>
        <v>0</v>
      </c>
      <c r="DX68" s="44">
        <f>IF(Q$23=0,0,求节点(Q$23:Q$28,$B$23:$B$28,求节点(其他调用!$S$4:$S$20,其他调用!$T$4:$T$20,$DI68)))</f>
        <v>0</v>
      </c>
      <c r="DY68" s="44">
        <f>IF(R$23=0,0,求节点(R$23:R$28,$B$23:$B$28,求节点(其他调用!$S$4:$S$20,其他调用!$T$4:$T$20,$DI68)))</f>
        <v>0</v>
      </c>
      <c r="DZ68" s="44">
        <f>IF(S$23=0,0,求节点(S$23:S$28,$B$23:$B$28,求节点(其他调用!$S$4:$S$20,其他调用!$T$4:$T$20,$DI68)))</f>
        <v>0</v>
      </c>
      <c r="EA68" s="44">
        <f>IF(T$23=0,0,求节点(T$23:T$28,$B$23:$B$28,求节点(其他调用!$S$4:$S$20,其他调用!$T$4:$T$20,$DI68)))</f>
        <v>0</v>
      </c>
      <c r="EB68" s="44">
        <f>IF(U$23=0,0,求节点(U$23:U$28,$B$23:$B$28,求节点(其他调用!$S$4:$S$20,其他调用!$T$4:$T$20,$DI68)))</f>
        <v>0</v>
      </c>
      <c r="EC68" s="44">
        <f>IF(V$23=0,0,求节点(V$23:V$28,$B$23:$B$28,求节点(其他调用!$S$4:$S$20,其他调用!$T$4:$T$20,$DI68)))</f>
        <v>0</v>
      </c>
      <c r="EF68" s="44">
        <v>65</v>
      </c>
      <c r="EG68" s="44">
        <f>IF(C$4=0,0,求节点(C$4:C$9,$B$4:$B$9,求节点(其他调用!$F$4:$F$42,其他调用!$G$4:$G$42,其他调用!$AG69)))</f>
        <v>5.4858232719721256</v>
      </c>
      <c r="EH68" s="44">
        <f>IF(D$4=0,0,求节点(D$4:D$9,$B$4:$B$9,求节点(其他调用!$F$4:$F$42,其他调用!$G$4:$G$42,其他调用!$AG69)))</f>
        <v>6</v>
      </c>
      <c r="EI68" s="44">
        <f>IF(E$4=0,0,求节点(E$4:E$9,$B$4:$B$9,求节点(其他调用!$F$4:$F$42,其他调用!$G$4:$G$42,其他调用!$AG69)))</f>
        <v>2.1675072420991097</v>
      </c>
      <c r="EJ68" s="44">
        <f>IF(F$4=0,0,求节点(F$4:F$9,$B$4:$B$9,求节点(其他调用!$F$4:$F$42,其他调用!$G$4:$G$42,其他调用!$AG69)))</f>
        <v>0</v>
      </c>
      <c r="EK68" s="44">
        <f>IF(G$4=0,0,求节点(G$4:G$9,$B$4:$B$9,求节点(其他调用!$F$4:$F$42,其他调用!$G$4:$G$42,其他调用!$AG69)))</f>
        <v>0</v>
      </c>
      <c r="EL68" s="44">
        <f>IF(H$4=0,0,求节点(H$4:H$9,$B$4:$B$9,求节点(其他调用!$F$4:$F$42,其他调用!$G$4:$G$42,其他调用!$AG69)))</f>
        <v>0</v>
      </c>
      <c r="EM68" s="44">
        <f>IF(I$4=0,0,求节点(I$4:I$9,$B$4:$B$9,求节点(其他调用!$F$4:$F$42,其他调用!$G$4:$G$42,其他调用!$AG69)))</f>
        <v>0</v>
      </c>
      <c r="EN68" s="44">
        <f>IF(J$4=0,0,求节点(J$4:J$9,$B$4:$B$9,求节点(其他调用!$F$4:$F$42,其他调用!$G$4:$G$42,其他调用!$AG69)))</f>
        <v>0</v>
      </c>
      <c r="EO68" s="44">
        <f>IF(K$4=0,0,求节点(K$4:K$9,$B$4:$B$9,求节点(其他调用!$F$4:$F$42,其他调用!$G$4:$G$42,其他调用!$AG69)))</f>
        <v>0</v>
      </c>
      <c r="EP68" s="44">
        <f>IF(L$4=0,0,求节点(L$4:L$9,$B$4:$B$9,求节点(其他调用!$F$4:$F$42,其他调用!$G$4:$G$42,其他调用!$AG69)))</f>
        <v>0</v>
      </c>
      <c r="EQ68" s="44">
        <f>IF(M$4=0,0,求节点(M$4:M$9,$B$4:$B$9,求节点(其他调用!$F$4:$F$42,其他调用!$G$4:$G$42,其他调用!$AG69)))</f>
        <v>0</v>
      </c>
      <c r="ER68" s="44">
        <f>IF(N$4=0,0,求节点(N$4:N$9,$B$4:$B$9,求节点(其他调用!$F$4:$F$42,其他调用!$G$4:$G$42,其他调用!$AG69)))</f>
        <v>0</v>
      </c>
      <c r="ES68" s="44">
        <f>IF(O$4=0,0,求节点(O$4:O$9,$B$4:$B$9,求节点(其他调用!$F$4:$F$42,其他调用!$G$4:$G$42,其他调用!$AG69)))</f>
        <v>0</v>
      </c>
      <c r="ET68" s="44">
        <f>IF(P$4=0,0,求节点(P$4:P$9,$B$4:$B$9,求节点(其他调用!$F$4:$F$42,其他调用!$G$4:$G$42,其他调用!$AG69)))</f>
        <v>0</v>
      </c>
      <c r="EU68" s="44">
        <f>IF(Q$4=0,0,求节点(Q$4:Q$9,$B$4:$B$9,求节点(其他调用!$F$4:$F$42,其他调用!$G$4:$G$42,其他调用!$AG69)))</f>
        <v>0</v>
      </c>
      <c r="EV68" s="44">
        <f>IF(R$4=0,0,求节点(R$4:R$9,$B$4:$B$9,求节点(其他调用!$F$4:$F$42,其他调用!$G$4:$G$42,其他调用!$AG69)))</f>
        <v>0</v>
      </c>
      <c r="EW68" s="44">
        <f>IF(S$4=0,0,求节点(S$4:S$9,$B$4:$B$9,求节点(其他调用!$F$4:$F$42,其他调用!$G$4:$G$42,其他调用!$AG69)))</f>
        <v>5.2377684323935849</v>
      </c>
      <c r="EX68" s="44">
        <f>IF(T$4=0,0,求节点(T$4:T$9,$B$4:$B$9,求节点(其他调用!$F$4:$F$42,其他调用!$G$4:$G$42,其他调用!$AG69)))</f>
        <v>3.5844841714490872</v>
      </c>
      <c r="EY68" s="44">
        <f>IF(U$4=0,0,求节点(U$4:U$9,$B$4:$B$9,求节点(其他调用!$F$4:$F$42,其他调用!$G$4:$G$42,其他调用!$AG69)))</f>
        <v>6</v>
      </c>
      <c r="EZ68" s="44">
        <f>IF(V$4=0,0,求节点(V$4:V$9,$B$4:$B$9,求节点(其他调用!$F$4:$F$42,其他调用!$G$4:$G$42,其他调用!$AG69)))</f>
        <v>0</v>
      </c>
      <c r="FA68" s="44">
        <f>IF(W$4=0,0,求节点(W$4:W$9,$B$4:$B$9,求节点(其他调用!$F$4:$F$42,其他调用!$G$4:$G$42,其他调用!$AG69)))</f>
        <v>4.0321658791800594</v>
      </c>
      <c r="FB68" s="44">
        <f>IF(X$4=0,0,求节点(X$4:X$9,$B$4:$B$9,求节点(其他调用!$F$4:$F$42,其他调用!$G$4:$G$42,其他调用!$AG69)))</f>
        <v>4.0321658791800594</v>
      </c>
      <c r="FC68" s="44">
        <f>IF(Y$4=0,0,求节点(Y$4:Y$9,$B$4:$B$9,求节点(其他调用!$F$4:$F$42,其他调用!$G$4:$G$42,其他调用!$AG69)))</f>
        <v>6</v>
      </c>
      <c r="FD68" s="44">
        <f>IF(Z$4=0,0,求节点(Z$4:Z$9,$B$4:$B$9,求节点(其他调用!$F$4:$F$42,其他调用!$G$4:$G$42,其他调用!$AG69)))</f>
        <v>0</v>
      </c>
      <c r="FE68" s="44">
        <f>IF(AA$4=0,0,求节点(AA$4:AA$9,$B$4:$B$9,求节点(其他调用!$F$4:$F$42,其他调用!$G$4:$G$42,其他调用!$AG69)))</f>
        <v>4.0321658791800594</v>
      </c>
      <c r="FF68" s="44">
        <f>IF(AB$4=0,0,求节点(AB$4:AB$9,$B$4:$B$9,求节点(其他调用!$F$4:$F$42,其他调用!$G$4:$G$42,其他调用!$AG69)))</f>
        <v>6</v>
      </c>
      <c r="FG68" s="44">
        <f>IF(AC$4=0,0,求节点(AC$4:AC$9,$B$4:$B$9,求节点(其他调用!$F$4:$F$42,其他调用!$G$4:$G$42,其他调用!$AG69)))</f>
        <v>4.4465715567921746</v>
      </c>
      <c r="FH68" s="44">
        <f>IF(AD$4=0,0,求节点(AD$4:AD$9,$B$4:$B$9,求节点(其他调用!$F$4:$F$42,其他调用!$G$4:$G$42,其他调用!$AG69)))</f>
        <v>0.6713753959549934</v>
      </c>
      <c r="FI68" s="44">
        <f>IF(AE$4=0,0,求节点(AE$4:AE$9,$B$4:$B$9,求节点(其他调用!$F$4:$F$42,其他调用!$G$4:$G$42,其他调用!$AG69)))</f>
        <v>0.6713753959549934</v>
      </c>
      <c r="FJ68" s="44">
        <f>IF(AF$4=0,0,求节点(AF$4:AF$9,$B$4:$B$9,求节点(其他调用!$F$4:$F$42,其他调用!$G$4:$G$42,其他调用!$AG69)))</f>
        <v>0.6713753959549934</v>
      </c>
      <c r="FK68" s="44">
        <f>IF(AG$4=0,0,求节点(AG$4:AG$9,$B$4:$B$9,求节点(其他调用!$F$4:$F$42,其他调用!$G$4:$G$42,其他调用!$AG69)))</f>
        <v>0.6713753959549934</v>
      </c>
      <c r="FL68" s="44">
        <f>IF(AH$4=0,0,求节点(AH$4:AH$9,$B$4:$B$9,求节点(其他调用!$F$4:$F$42,其他调用!$G$4:$G$42,其他调用!$AG69)))</f>
        <v>0.6713753959549934</v>
      </c>
      <c r="FM68" s="44">
        <f>IF(AI$4=0,0,求节点(AI$4:AI$9,$B$4:$B$9,求节点(其他调用!$F$4:$F$42,其他调用!$G$4:$G$42,其他调用!$AG69)))</f>
        <v>0.6713753959549934</v>
      </c>
      <c r="FN68" s="44">
        <f>IF(AJ$4=0,0,求节点(AJ$4:AJ$9,$B$4:$B$9,求节点(其他调用!$F$4:$F$42,其他调用!$G$4:$G$42,其他调用!$AG69)))</f>
        <v>0.6713753959549934</v>
      </c>
      <c r="FO68" s="44">
        <f>IF(AK$4=0,0,求节点(AK$4:AK$9,$B$4:$B$9,求节点(其他调用!$F$4:$F$42,其他调用!$G$4:$G$42,其他调用!$AG69)))</f>
        <v>0.6713753959549934</v>
      </c>
      <c r="FP68" s="44">
        <f>IF(AL$4=0,0,求节点(AL$4:AL$9,$B$4:$B$9,求节点(其他调用!$F$4:$F$42,其他调用!$G$4:$G$42,其他调用!$AG69)))</f>
        <v>0.6713753959549934</v>
      </c>
      <c r="FQ68" s="44">
        <f>IF(AM$4=0,0,求节点(AM$4:AM$9,$B$4:$B$9,求节点(其他调用!$F$4:$F$42,其他调用!$G$4:$G$42,其他调用!$AG69)))</f>
        <v>0.6713753959549934</v>
      </c>
      <c r="FR68" s="44">
        <f>IF(AN$4=0,0,求节点(AN$4:AN$9,$B$4:$B$9,求节点(其他调用!$F$4:$F$42,其他调用!$G$4:$G$42,其他调用!$AG69)))</f>
        <v>0.6713753959549934</v>
      </c>
      <c r="FS68" s="44">
        <f>IF(AO$4=0,0,求节点(AO$4:AO$9,$B$4:$B$9,求节点(其他调用!$F$4:$F$42,其他调用!$G$4:$G$42,其他调用!$AG69)))</f>
        <v>0.6713753959549934</v>
      </c>
      <c r="FT68" s="44">
        <f>IF(AP$4=0,0,求节点(AP$4:AP$9,$B$4:$B$9,求节点(其他调用!$F$4:$F$42,其他调用!$G$4:$G$42,其他调用!$AG69)))</f>
        <v>0.6713753959549934</v>
      </c>
      <c r="FU68" s="44">
        <f>IF(AQ$4=0,0,求节点(AQ$4:AQ$9,$B$4:$B$9,求节点(其他调用!$F$4:$F$42,其他调用!$G$4:$G$42,其他调用!$AG69)))</f>
        <v>0.6713753959549934</v>
      </c>
      <c r="FV68" s="44">
        <f>IF(AR$4=0,0,求节点(AR$4:AR$9,$B$4:$B$9,求节点(其他调用!$F$4:$F$42,其他调用!$G$4:$G$42,其他调用!$AG69)))</f>
        <v>0.6713753959549934</v>
      </c>
      <c r="FW68" s="44">
        <f>IF(AS$4=0,0,求节点(AS$4:AS$9,$B$4:$B$9,求节点(其他调用!$F$4:$F$42,其他调用!$G$4:$G$42,其他调用!$AG69)))</f>
        <v>0.6713753959549934</v>
      </c>
      <c r="FX68" s="44">
        <f>IF(AT$4=0,0,求节点(AT$4:AT$9,$B$4:$B$9,求节点(其他调用!$F$4:$F$42,其他调用!$G$4:$G$42,其他调用!$AG69)))</f>
        <v>0.6713753959549934</v>
      </c>
      <c r="FY68" s="44">
        <f>IF(AU$4=0,0,求节点(AU$4:AU$9,$B$4:$B$9,求节点(其他调用!$F$4:$F$42,其他调用!$G$4:$G$42,其他调用!$AG69)))</f>
        <v>0.6713753959549934</v>
      </c>
      <c r="FZ68" s="44">
        <f>IF(AV$4=0,0,求节点(AV$4:AV$9,$B$4:$B$9,求节点(其他调用!$F$4:$F$42,其他调用!$G$4:$G$42,其他调用!$AG69)))</f>
        <v>0.6713753959549934</v>
      </c>
      <c r="GA68" s="44">
        <f>IF(AW$4=0,0,求节点(AW$4:AW$9,$B$4:$B$9,求节点(其他调用!$F$4:$F$42,其他调用!$G$4:$G$42,其他调用!$AG69)))</f>
        <v>0.6713753959549934</v>
      </c>
      <c r="GB68" s="44">
        <f>IF(AX$4=0,0,求节点(AX$4:AX$9,$B$4:$B$9,求节点(其他调用!$F$4:$F$42,其他调用!$G$4:$G$42,其他调用!$AG69)))</f>
        <v>0.6713753959549934</v>
      </c>
      <c r="GC68" s="44">
        <f>IF(AY$4=0,0,求节点(AY$4:AY$9,$B$4:$B$9,求节点(其他调用!$F$4:$F$42,其他调用!$G$4:$G$42,其他调用!$AG69)))</f>
        <v>0.6713753959549934</v>
      </c>
      <c r="GD68" s="44">
        <f>IF(AZ$4=0,0,求节点(AZ$4:AZ$9,$B$4:$B$9,求节点(其他调用!$F$4:$F$42,其他调用!$G$4:$G$42,其他调用!$AG69)))</f>
        <v>0.6713753959549934</v>
      </c>
      <c r="GF68" s="44">
        <v>65</v>
      </c>
      <c r="GG68" s="44">
        <f>IF(C$23=0,0,求节点(C$23:C$28,$B$23:$B$28,求节点(其他调用!$U$4:$U$20,其他调用!$V$4:$V$20,$GF68)))</f>
        <v>0</v>
      </c>
      <c r="GH68" s="44">
        <f>IF(D$23=0,0,求节点(D$23:D$28,$B$23:$B$28,求节点(其他调用!$U$4:$U$20,其他调用!$V$4:$V$20,$GF68)))</f>
        <v>0</v>
      </c>
      <c r="GI68" s="44">
        <f>IF(E$23=0,0,求节点(E$23:E$28,$B$23:$B$28,求节点(其他调用!$U$4:$U$20,其他调用!$V$4:$V$20,$GF68)))</f>
        <v>0</v>
      </c>
      <c r="GJ68" s="44">
        <f>IF(F$23=0,0,求节点(F$23:F$28,$B$23:$B$28,求节点(其他调用!$U$4:$U$20,其他调用!$V$4:$V$20,$GF68)))</f>
        <v>0</v>
      </c>
      <c r="GK68" s="44">
        <f>IF(G$23=0,0,求节点(G$23:G$28,$B$23:$B$28,求节点(其他调用!$U$4:$U$20,其他调用!$V$4:$V$20,$GF68)))</f>
        <v>0</v>
      </c>
      <c r="GL68" s="44">
        <f>IF(H$23=0,0,求节点(H$23:H$28,$B$23:$B$28,求节点(其他调用!$U$4:$U$20,其他调用!$V$4:$V$20,$GF68)))</f>
        <v>0</v>
      </c>
      <c r="GM68" s="44">
        <f>IF(I$23=0,0,求节点(I$23:I$28,$B$23:$B$28,求节点(其他调用!$U$4:$U$20,其他调用!$V$4:$V$20,$GF68)))</f>
        <v>0</v>
      </c>
      <c r="GN68" s="44">
        <f>IF(J$23=0,0,求节点(J$23:J$28,$B$23:$B$28,求节点(其他调用!$U$4:$U$20,其他调用!$V$4:$V$20,$GF68)))</f>
        <v>0</v>
      </c>
      <c r="GO68" s="44">
        <f>IF(K$23=0,0,求节点(K$23:K$28,$B$23:$B$28,求节点(其他调用!$U$4:$U$20,其他调用!$V$4:$V$20,$GF68)))</f>
        <v>0</v>
      </c>
      <c r="GP68" s="44">
        <f>IF(L$23=0,0,求节点(L$23:L$28,$B$23:$B$28,求节点(其他调用!$U$4:$U$20,其他调用!$V$4:$V$20,$GF68)))</f>
        <v>0</v>
      </c>
      <c r="GQ68" s="44">
        <f>IF(M$23=0,0,求节点(M$23:M$28,$B$23:$B$28,求节点(其他调用!$U$4:$U$20,其他调用!$V$4:$V$20,$GF68)))</f>
        <v>0</v>
      </c>
      <c r="GR68" s="44">
        <f>IF(N$23=0,0,求节点(N$23:N$28,$B$23:$B$28,求节点(其他调用!$U$4:$U$20,其他调用!$V$4:$V$20,$GF68)))</f>
        <v>0</v>
      </c>
      <c r="GS68" s="44">
        <f>IF(O$23=0,0,求节点(O$23:O$28,$B$23:$B$28,求节点(其他调用!$U$4:$U$20,其他调用!$V$4:$V$20,$GF68)))</f>
        <v>0</v>
      </c>
      <c r="GT68" s="44">
        <f>IF(P$23=0,0,求节点(P$23:P$28,$B$23:$B$28,求节点(其他调用!$U$4:$U$20,其他调用!$V$4:$V$20,$GF68)))</f>
        <v>0</v>
      </c>
      <c r="GU68" s="44">
        <f>IF(Q$23=0,0,求节点(Q$23:Q$28,$B$23:$B$28,求节点(其他调用!$U$4:$U$20,其他调用!$V$4:$V$20,$GF68)))</f>
        <v>0</v>
      </c>
      <c r="GV68" s="44">
        <f>IF(R$23=0,0,求节点(R$23:R$28,$B$23:$B$28,求节点(其他调用!$U$4:$U$20,其他调用!$V$4:$V$20,$GF68)))</f>
        <v>0</v>
      </c>
      <c r="GW68" s="44">
        <f>IF(S$23=0,0,求节点(S$23:S$28,$B$23:$B$28,求节点(其他调用!$U$4:$U$20,其他调用!$V$4:$V$20,$GF68)))</f>
        <v>0</v>
      </c>
      <c r="GX68" s="44">
        <f>IF(T$23=0,0,求节点(T$23:T$28,$B$23:$B$28,求节点(其他调用!$U$4:$U$20,其他调用!$V$4:$V$20,$GF68)))</f>
        <v>0</v>
      </c>
      <c r="GY68" s="44">
        <f>IF(U$23=0,0,求节点(U$23:U$28,$B$23:$B$28,求节点(其他调用!$U$4:$U$20,其他调用!$V$4:$V$20,$GF68)))</f>
        <v>0</v>
      </c>
      <c r="GZ68" s="44">
        <f>IF(V$23=0,0,求节点(V$23:V$28,$B$23:$B$28,求节点(其他调用!$U$4:$U$20,其他调用!$V$4:$V$20,$GF68)))</f>
        <v>0</v>
      </c>
      <c r="HC68" s="44">
        <v>65</v>
      </c>
      <c r="HD68" s="44">
        <f>IF(C$4=0,0,求节点(C$4:C$9,$B$4:$B$9,求节点(其他调用!$I$4:$I$42,其他调用!$J$4:$J$42,其他调用!$AH69)))</f>
        <v>6</v>
      </c>
      <c r="HE68" s="44">
        <f>IF(D$4=0,0,求节点(D$4:D$9,$B$4:$B$9,求节点(其他调用!$I$4:$I$42,其他调用!$J$4:$J$42,其他调用!$AH69)))</f>
        <v>6</v>
      </c>
      <c r="HF68" s="44">
        <f>IF(E$4=0,0,求节点(E$4:E$9,$B$4:$B$9,求节点(其他调用!$I$4:$I$42,其他调用!$J$4:$J$42,其他调用!$AH69)))</f>
        <v>2.6983047265802251</v>
      </c>
      <c r="HG68" s="44">
        <f>IF(F$4=0,0,求节点(F$4:F$9,$B$4:$B$9,求节点(其他调用!$I$4:$I$42,其他调用!$J$4:$J$42,其他调用!$AH69)))</f>
        <v>0</v>
      </c>
      <c r="HH68" s="44">
        <f>IF(G$4=0,0,求节点(G$4:G$9,$B$4:$B$9,求节点(其他调用!$I$4:$I$42,其他调用!$J$4:$J$42,其他调用!$AH69)))</f>
        <v>0</v>
      </c>
      <c r="HI68" s="44">
        <f>IF(H$4=0,0,求节点(H$4:H$9,$B$4:$B$9,求节点(其他调用!$I$4:$I$42,其他调用!$J$4:$J$42,其他调用!$AH69)))</f>
        <v>0</v>
      </c>
      <c r="HJ68" s="44">
        <f>IF(I$4=0,0,求节点(I$4:I$9,$B$4:$B$9,求节点(其他调用!$I$4:$I$42,其他调用!$J$4:$J$42,其他调用!$AH69)))</f>
        <v>0</v>
      </c>
      <c r="HK68" s="44">
        <f>IF(J$4=0,0,求节点(J$4:J$9,$B$4:$B$9,求节点(其他调用!$I$4:$I$42,其他调用!$J$4:$J$42,其他调用!$AH69)))</f>
        <v>0</v>
      </c>
      <c r="HL68" s="44">
        <f>IF(K$4=0,0,求节点(K$4:K$9,$B$4:$B$9,求节点(其他调用!$I$4:$I$42,其他调用!$J$4:$J$42,其他调用!$AH69)))</f>
        <v>0</v>
      </c>
      <c r="HM68" s="44">
        <f>IF(L$4=0,0,求节点(L$4:L$9,$B$4:$B$9,求节点(其他调用!$I$4:$I$42,其他调用!$J$4:$J$42,其他调用!$AH69)))</f>
        <v>0</v>
      </c>
      <c r="HN68" s="44">
        <f>IF(M$4=0,0,求节点(M$4:M$9,$B$4:$B$9,求节点(其他调用!$I$4:$I$42,其他调用!$J$4:$J$42,其他调用!$AH69)))</f>
        <v>0</v>
      </c>
      <c r="HO68" s="44">
        <f>IF(N$4=0,0,求节点(N$4:N$9,$B$4:$B$9,求节点(其他调用!$I$4:$I$42,其他调用!$J$4:$J$42,其他调用!$AH69)))</f>
        <v>0</v>
      </c>
      <c r="HP68" s="44">
        <f>IF(O$4=0,0,求节点(O$4:O$9,$B$4:$B$9,求节点(其他调用!$I$4:$I$42,其他调用!$J$4:$J$42,其他调用!$AH69)))</f>
        <v>0</v>
      </c>
      <c r="HQ68" s="44">
        <f>IF(P$4=0,0,求节点(P$4:P$9,$B$4:$B$9,求节点(其他调用!$I$4:$I$42,其他调用!$J$4:$J$42,其他调用!$AH69)))</f>
        <v>0</v>
      </c>
      <c r="HR68" s="44">
        <f>IF(Q$4=0,0,求节点(Q$4:Q$9,$B$4:$B$9,求节点(其他调用!$I$4:$I$42,其他调用!$J$4:$J$42,其他调用!$AH69)))</f>
        <v>0</v>
      </c>
      <c r="HS68" s="44">
        <f>IF(R$4=0,0,求节点(R$4:R$9,$B$4:$B$9,求节点(其他调用!$I$4:$I$42,其他调用!$J$4:$J$42,其他调用!$AH69)))</f>
        <v>0</v>
      </c>
      <c r="HT68" s="44">
        <f>IF(S$4=0,0,求节点(S$4:S$9,$B$4:$B$9,求节点(其他调用!$I$4:$I$42,其他调用!$J$4:$J$42,其他调用!$AH69)))</f>
        <v>6</v>
      </c>
      <c r="HU68" s="44">
        <f>IF(T$4=0,0,求节点(T$4:T$9,$B$4:$B$9,求节点(其他调用!$I$4:$I$42,其他调用!$J$4:$J$42,其他调用!$AH69)))</f>
        <v>3.8902235225102095</v>
      </c>
      <c r="HV68" s="44">
        <f>IF(U$4=0,0,求节点(U$4:U$9,$B$4:$B$9,求节点(其他调用!$I$4:$I$42,其他调用!$J$4:$J$42,其他调用!$AH69)))</f>
        <v>6</v>
      </c>
      <c r="HW68" s="44">
        <f>IF(V$4=0,0,求节点(V$4:V$9,$B$4:$B$9,求节点(其他调用!$I$4:$I$42,其他调用!$J$4:$J$42,其他调用!$AH69)))</f>
        <v>0</v>
      </c>
      <c r="HX68" s="44">
        <f>IF(W$4=0,0,求节点(W$4:W$9,$B$4:$B$9,求节点(其他调用!$I$4:$I$42,其他调用!$J$4:$J$42,其他调用!$AH69)))</f>
        <v>4.9141063149332975</v>
      </c>
      <c r="HY68" s="44">
        <f>IF(X$4=0,0,求节点(X$4:X$9,$B$4:$B$9,求节点(其他调用!$I$4:$I$42,其他调用!$J$4:$J$42,其他调用!$AH69)))</f>
        <v>4.9141063149332975</v>
      </c>
      <c r="HZ68" s="44">
        <f>IF(Y$4=0,0,求节点(Y$4:Y$9,$B$4:$B$9,求节点(其他调用!$I$4:$I$42,其他调用!$J$4:$J$42,其他调用!$AH69)))</f>
        <v>6</v>
      </c>
      <c r="IA68" s="44">
        <f>IF(Z$4=0,0,求节点(Z$4:Z$9,$B$4:$B$9,求节点(其他调用!$I$4:$I$42,其他调用!$J$4:$J$42,其他调用!$AH69)))</f>
        <v>0</v>
      </c>
      <c r="IB68" s="44">
        <f>IF(AA$4=0,0,求节点(AA$4:AA$9,$B$4:$B$9,求节点(其他调用!$I$4:$I$42,其他调用!$J$4:$J$42,其他调用!$AH69)))</f>
        <v>4.9141063149332975</v>
      </c>
      <c r="IC68" s="44">
        <f>IF(AB$4=0,0,求节点(AB$4:AB$9,$B$4:$B$9,求节点(其他调用!$I$4:$I$42,其他调用!$J$4:$J$42,其他调用!$AH69)))</f>
        <v>6</v>
      </c>
      <c r="ID68" s="44">
        <f>IF(AC$4=0,0,求节点(AC$4:AC$9,$B$4:$B$9,求节点(其他调用!$I$4:$I$42,其他调用!$J$4:$J$42,其他调用!$AH69)))</f>
        <v>5.4117303863271413</v>
      </c>
      <c r="IE68" s="44">
        <f>IF(AD$4=0,0,求节点(AD$4:AD$9,$B$4:$B$9,求节点(其他调用!$I$4:$I$42,其他调用!$J$4:$J$42,其他调用!$AH69)))</f>
        <v>0.90881858422483519</v>
      </c>
      <c r="IF68" s="44">
        <f>IF(AE$4=0,0,求节点(AE$4:AE$9,$B$4:$B$9,求节点(其他调用!$I$4:$I$42,其他调用!$J$4:$J$42,其他调用!$AH69)))</f>
        <v>0.90881858422483519</v>
      </c>
      <c r="IG68" s="44">
        <f>IF(AF$4=0,0,求节点(AF$4:AF$9,$B$4:$B$9,求节点(其他调用!$I$4:$I$42,其他调用!$J$4:$J$42,其他调用!$AH69)))</f>
        <v>0.90881858422483519</v>
      </c>
      <c r="IH68" s="44">
        <f>IF(AG$4=0,0,求节点(AG$4:AG$9,$B$4:$B$9,求节点(其他调用!$I$4:$I$42,其他调用!$J$4:$J$42,其他调用!$AH69)))</f>
        <v>0.90881858422483519</v>
      </c>
      <c r="II68" s="44">
        <f>IF(AH$4=0,0,求节点(AH$4:AH$9,$B$4:$B$9,求节点(其他调用!$I$4:$I$42,其他调用!$J$4:$J$42,其他调用!$AH69)))</f>
        <v>0.90881858422483519</v>
      </c>
      <c r="IJ68" s="44">
        <f>IF(AI$4=0,0,求节点(AI$4:AI$9,$B$4:$B$9,求节点(其他调用!$I$4:$I$42,其他调用!$J$4:$J$42,其他调用!$AH69)))</f>
        <v>0.90881858422483519</v>
      </c>
      <c r="IK68" s="44">
        <f>IF(AJ$4=0,0,求节点(AJ$4:AJ$9,$B$4:$B$9,求节点(其他调用!$I$4:$I$42,其他调用!$J$4:$J$42,其他调用!$AH69)))</f>
        <v>0.90881858422483519</v>
      </c>
      <c r="IL68" s="44">
        <f>IF(AK$4=0,0,求节点(AK$4:AK$9,$B$4:$B$9,求节点(其他调用!$I$4:$I$42,其他调用!$J$4:$J$42,其他调用!$AH69)))</f>
        <v>0.90881858422483519</v>
      </c>
      <c r="IM68" s="44">
        <f>IF(AL$4=0,0,求节点(AL$4:AL$9,$B$4:$B$9,求节点(其他调用!$I$4:$I$42,其他调用!$J$4:$J$42,其他调用!$AH69)))</f>
        <v>0.90881858422483519</v>
      </c>
      <c r="IN68" s="44">
        <f>IF(AM$4=0,0,求节点(AM$4:AM$9,$B$4:$B$9,求节点(其他调用!$I$4:$I$42,其他调用!$J$4:$J$42,其他调用!$AH69)))</f>
        <v>0.90881858422483519</v>
      </c>
      <c r="IO68" s="44">
        <f>IF(AN$4=0,0,求节点(AN$4:AN$9,$B$4:$B$9,求节点(其他调用!$I$4:$I$42,其他调用!$J$4:$J$42,其他调用!$AH69)))</f>
        <v>0.90881858422483519</v>
      </c>
      <c r="IP68" s="44">
        <f>IF(AO$4=0,0,求节点(AO$4:AO$9,$B$4:$B$9,求节点(其他调用!$I$4:$I$42,其他调用!$J$4:$J$42,其他调用!$AH69)))</f>
        <v>0.90881858422483519</v>
      </c>
      <c r="IQ68" s="44">
        <f>IF(AP$4=0,0,求节点(AP$4:AP$9,$B$4:$B$9,求节点(其他调用!$I$4:$I$42,其他调用!$J$4:$J$42,其他调用!$AH69)))</f>
        <v>0.90881858422483519</v>
      </c>
      <c r="IR68" s="44">
        <f>IF(AQ$4=0,0,求节点(AQ$4:AQ$9,$B$4:$B$9,求节点(其他调用!$I$4:$I$42,其他调用!$J$4:$J$42,其他调用!$AH69)))</f>
        <v>0.90881858422483519</v>
      </c>
      <c r="IS68" s="44">
        <f>IF(AR$4=0,0,求节点(AR$4:AR$9,$B$4:$B$9,求节点(其他调用!$I$4:$I$42,其他调用!$J$4:$J$42,其他调用!$AH69)))</f>
        <v>0.90881858422483519</v>
      </c>
      <c r="IT68" s="44">
        <f>IF(AS$4=0,0,求节点(AS$4:AS$9,$B$4:$B$9,求节点(其他调用!$I$4:$I$42,其他调用!$J$4:$J$42,其他调用!$AH69)))</f>
        <v>0.90881858422483519</v>
      </c>
      <c r="IU68" s="44">
        <f>IF(AT$4=0,0,求节点(AT$4:AT$9,$B$4:$B$9,求节点(其他调用!$I$4:$I$42,其他调用!$J$4:$J$42,其他调用!$AH69)))</f>
        <v>0.90881858422483519</v>
      </c>
      <c r="IV68" s="44">
        <f>IF(AU$4=0,0,求节点(AU$4:AU$9,$B$4:$B$9,求节点(其他调用!$I$4:$I$42,其他调用!$J$4:$J$42,其他调用!$AH69)))</f>
        <v>0.90881858422483519</v>
      </c>
      <c r="IW68" s="44">
        <f>IF(AV$4=0,0,求节点(AV$4:AV$9,$B$4:$B$9,求节点(其他调用!$I$4:$I$42,其他调用!$J$4:$J$42,其他调用!$AH69)))</f>
        <v>0.90881858422483519</v>
      </c>
      <c r="IX68" s="44">
        <f>IF(AW$4=0,0,求节点(AW$4:AW$9,$B$4:$B$9,求节点(其他调用!$I$4:$I$42,其他调用!$J$4:$J$42,其他调用!$AH69)))</f>
        <v>0.90881858422483519</v>
      </c>
      <c r="IY68" s="44">
        <f>IF(AX$4=0,0,求节点(AX$4:AX$9,$B$4:$B$9,求节点(其他调用!$I$4:$I$42,其他调用!$J$4:$J$42,其他调用!$AH69)))</f>
        <v>0.90881858422483519</v>
      </c>
      <c r="IZ68" s="44">
        <f>IF(AY$4=0,0,求节点(AY$4:AY$9,$B$4:$B$9,求节点(其他调用!$I$4:$I$42,其他调用!$J$4:$J$42,其他调用!$AH69)))</f>
        <v>0.90881858422483519</v>
      </c>
      <c r="JA68" s="44">
        <f>IF(AZ$4=0,0,求节点(AZ$4:AZ$9,$B$4:$B$9,求节点(其他调用!$I$4:$I$42,其他调用!$J$4:$J$42,其他调用!$AH69)))</f>
        <v>0.90881858422483519</v>
      </c>
      <c r="JC68" s="44">
        <v>65</v>
      </c>
      <c r="JD68" s="44">
        <f>IF(C$23=0,0,求节点(C$23:C$28,$B$23:$B$28,求节点(其他调用!$W$4:$W$20,其他调用!$X$4:$X$20,$JC68)))</f>
        <v>0</v>
      </c>
      <c r="JE68" s="44">
        <f>IF(D$23=0,0,求节点(D$23:D$28,$B$23:$B$28,求节点(其他调用!$W$4:$W$20,其他调用!$X$4:$X$20,$JC68)))</f>
        <v>0</v>
      </c>
      <c r="JF68" s="44">
        <f>IF(E$23=0,0,求节点(E$23:E$28,$B$23:$B$28,求节点(其他调用!$W$4:$W$20,其他调用!$X$4:$X$20,$JC68)))</f>
        <v>0</v>
      </c>
      <c r="JG68" s="44">
        <f>IF(F$23=0,0,求节点(F$23:F$28,$B$23:$B$28,求节点(其他调用!$W$4:$W$20,其他调用!$X$4:$X$20,$JC68)))</f>
        <v>1.646663293747852E-3</v>
      </c>
      <c r="JH68" s="44">
        <f>IF(G$23=0,0,求节点(G$23:G$28,$B$23:$B$28,求节点(其他调用!$W$4:$W$20,其他调用!$X$4:$X$20,$JC68)))</f>
        <v>2.4699949406218336E-3</v>
      </c>
      <c r="JI68" s="44">
        <f>IF(H$23=0,0,求节点(H$23:H$28,$B$23:$B$28,求节点(其他调用!$W$4:$W$20,其他调用!$X$4:$X$20,$JC68)))</f>
        <v>2.4699949406218336E-3</v>
      </c>
      <c r="JJ68" s="44">
        <f>IF(I$23=0,0,求节点(I$23:I$28,$B$23:$B$28,求节点(其他调用!$W$4:$W$20,其他调用!$X$4:$X$20,$JC68)))</f>
        <v>3.7424165766997142E-3</v>
      </c>
      <c r="JK68" s="44">
        <f>IF(J$23=0,0,求节点(J$23:J$28,$B$23:$B$28,求节点(其他调用!$W$4:$W$20,其他调用!$X$4:$X$20,$JC68)))</f>
        <v>0</v>
      </c>
      <c r="JL68" s="44">
        <f>IF(K$23=0,0,求节点(K$23:K$28,$B$23:$B$28,求节点(其他调用!$W$4:$W$20,其他调用!$X$4:$X$20,$JC68)))</f>
        <v>2.4699949406218336E-3</v>
      </c>
      <c r="JM68" s="44">
        <f>IF(L$23=0,0,求节点(L$23:L$28,$B$23:$B$28,求节点(其他调用!$W$4:$W$20,其他调用!$X$4:$X$20,$JC68)))</f>
        <v>0</v>
      </c>
      <c r="JN68" s="44">
        <f>IF(M$23=0,0,求节点(M$23:M$28,$B$23:$B$28,求节点(其他调用!$W$4:$W$20,其他调用!$X$4:$X$20,$JC68)))</f>
        <v>0</v>
      </c>
      <c r="JO68" s="44">
        <f>IF(N$23=0,0,求节点(N$23:N$28,$B$23:$B$28,求节点(其他调用!$W$4:$W$20,其他调用!$X$4:$X$20,$JC68)))</f>
        <v>0</v>
      </c>
      <c r="JP68" s="44">
        <f>IF(O$23=0,0,求节点(O$23:O$28,$B$23:$B$28,求节点(其他调用!$W$4:$W$20,其他调用!$X$4:$X$20,$JC68)))</f>
        <v>0</v>
      </c>
      <c r="JQ68" s="44">
        <f>IF(P$23=0,0,求节点(P$23:P$28,$B$23:$B$28,求节点(其他调用!$W$4:$W$20,其他调用!$X$4:$X$20,$JC68)))</f>
        <v>0</v>
      </c>
      <c r="JR68" s="44">
        <f>IF(Q$23=0,0,求节点(Q$23:Q$28,$B$23:$B$28,求节点(其他调用!$W$4:$W$20,其他调用!$X$4:$X$20,$JC68)))</f>
        <v>0</v>
      </c>
      <c r="JS68" s="44">
        <f>IF(R$23=0,0,求节点(R$23:R$28,$B$23:$B$28,求节点(其他调用!$W$4:$W$20,其他调用!$X$4:$X$20,$JC68)))</f>
        <v>0</v>
      </c>
      <c r="JT68" s="44">
        <f>IF(S$23=0,0,求节点(S$23:S$28,$B$23:$B$28,求节点(其他调用!$W$4:$W$20,其他调用!$X$4:$X$20,$JC68)))</f>
        <v>0</v>
      </c>
      <c r="JU68" s="44">
        <f>IF(T$23=0,0,求节点(T$23:T$28,$B$23:$B$28,求节点(其他调用!$W$4:$W$20,其他调用!$X$4:$X$20,$JC68)))</f>
        <v>0</v>
      </c>
      <c r="JV68" s="44">
        <f>IF(U$23=0,0,求节点(U$23:U$28,$B$23:$B$28,求节点(其他调用!$W$4:$W$20,其他调用!$X$4:$X$20,$JC68)))</f>
        <v>0</v>
      </c>
      <c r="JW68" s="44">
        <f>IF(V$23=0,0,求节点(V$23:V$28,$B$23:$B$28,求节点(其他调用!$W$4:$W$20,其他调用!$X$4:$X$20,$JC68)))</f>
        <v>0</v>
      </c>
      <c r="JZ68" s="44">
        <v>65</v>
      </c>
      <c r="KA68" s="44">
        <f>IF(C$4=0,0,求节点(C$4:C$9,$B$4:$B$9,求节点(其他调用!$L$4:$L$42,其他调用!$M$4:$M$42,其他调用!$AI69)))</f>
        <v>6</v>
      </c>
      <c r="KB68" s="44">
        <f>IF(D$4=0,0,求节点(D$4:D$9,$B$4:$B$9,求节点(其他调用!$L$4:$L$42,其他调用!$M$4:$M$42,其他调用!$AI69)))</f>
        <v>6</v>
      </c>
      <c r="KC68" s="44">
        <f>IF(E$4=0,0,求节点(E$4:E$9,$B$4:$B$9,求节点(其他调用!$L$4:$L$42,其他调用!$M$4:$M$42,其他调用!$AI69)))</f>
        <v>3.0986063661433101</v>
      </c>
      <c r="KD68" s="44">
        <f>IF(F$4=0,0,求节点(F$4:F$9,$B$4:$B$9,求节点(其他调用!$L$4:$L$42,其他调用!$M$4:$M$42,其他调用!$AI69)))</f>
        <v>0</v>
      </c>
      <c r="KE68" s="44">
        <f>IF(G$4=0,0,求节点(G$4:G$9,$B$4:$B$9,求节点(其他调用!$L$4:$L$42,其他调用!$M$4:$M$42,其他调用!$AI69)))</f>
        <v>0</v>
      </c>
      <c r="KF68" s="44">
        <f>IF(H$4=0,0,求节点(H$4:H$9,$B$4:$B$9,求节点(其他调用!$L$4:$L$42,其他调用!$M$4:$M$42,其他调用!$AI69)))</f>
        <v>0</v>
      </c>
      <c r="KG68" s="44">
        <f>IF(I$4=0,0,求节点(I$4:I$9,$B$4:$B$9,求节点(其他调用!$L$4:$L$42,其他调用!$M$4:$M$42,其他调用!$AI69)))</f>
        <v>0</v>
      </c>
      <c r="KH68" s="44">
        <f>IF(J$4=0,0,求节点(J$4:J$9,$B$4:$B$9,求节点(其他调用!$L$4:$L$42,其他调用!$M$4:$M$42,其他调用!$AI69)))</f>
        <v>0</v>
      </c>
      <c r="KI68" s="44">
        <f>IF(K$4=0,0,求节点(K$4:K$9,$B$4:$B$9,求节点(其他调用!$L$4:$L$42,其他调用!$M$4:$M$42,其他调用!$AI69)))</f>
        <v>0</v>
      </c>
      <c r="KJ68" s="44">
        <f>IF(L$4=0,0,求节点(L$4:L$9,$B$4:$B$9,求节点(其他调用!$L$4:$L$42,其他调用!$M$4:$M$42,其他调用!$AI69)))</f>
        <v>0</v>
      </c>
      <c r="KK68" s="44">
        <f>IF(M$4=0,0,求节点(M$4:M$9,$B$4:$B$9,求节点(其他调用!$L$4:$L$42,其他调用!$M$4:$M$42,其他调用!$AI69)))</f>
        <v>0</v>
      </c>
      <c r="KL68" s="44">
        <f>IF(N$4=0,0,求节点(N$4:N$9,$B$4:$B$9,求节点(其他调用!$L$4:$L$42,其他调用!$M$4:$M$42,其他调用!$AI69)))</f>
        <v>0</v>
      </c>
      <c r="KM68" s="44">
        <f>IF(O$4=0,0,求节点(O$4:O$9,$B$4:$B$9,求节点(其他调用!$L$4:$L$42,其他调用!$M$4:$M$42,其他调用!$AI69)))</f>
        <v>0</v>
      </c>
      <c r="KN68" s="44">
        <f>IF(P$4=0,0,求节点(P$4:P$9,$B$4:$B$9,求节点(其他调用!$L$4:$L$42,其他调用!$M$4:$M$42,其他调用!$AI69)))</f>
        <v>0</v>
      </c>
      <c r="KO68" s="44">
        <f>IF(Q$4=0,0,求节点(Q$4:Q$9,$B$4:$B$9,求节点(其他调用!$L$4:$L$42,其他调用!$M$4:$M$42,其他调用!$AI69)))</f>
        <v>0</v>
      </c>
      <c r="KP68" s="44">
        <f>IF(R$4=0,0,求节点(R$4:R$9,$B$4:$B$9,求节点(其他调用!$L$4:$L$42,其他调用!$M$4:$M$42,其他调用!$AI69)))</f>
        <v>0</v>
      </c>
      <c r="KQ68" s="44">
        <f>IF(S$4=0,0,求节点(S$4:S$9,$B$4:$B$9,求节点(其他调用!$L$4:$L$42,其他调用!$M$4:$M$42,其他调用!$AI69)))</f>
        <v>6</v>
      </c>
      <c r="KR68" s="44">
        <f>IF(T$4=0,0,求节点(T$4:T$9,$B$4:$B$9,求节点(其他调用!$L$4:$L$42,其他调用!$M$4:$M$42,其他调用!$AI69)))</f>
        <v>5.7020037220181425</v>
      </c>
      <c r="KS68" s="44">
        <f>IF(U$4=0,0,求节点(U$4:U$9,$B$4:$B$9,求节点(其他调用!$L$4:$L$42,其他调用!$M$4:$M$42,其他调用!$AI69)))</f>
        <v>6</v>
      </c>
      <c r="KT68" s="44">
        <f>IF(V$4=0,0,求节点(V$4:V$9,$B$4:$B$9,求节点(其他调用!$L$4:$L$42,其他调用!$M$4:$M$42,其他调用!$AI69)))</f>
        <v>0</v>
      </c>
      <c r="KU68" s="44">
        <f>IF(W$4=0,0,求节点(W$4:W$9,$B$4:$B$9,求节点(其他调用!$L$4:$L$42,其他调用!$M$4:$M$42,其他调用!$AI69)))</f>
        <v>6</v>
      </c>
      <c r="KV68" s="44">
        <f>IF(X$4=0,0,求节点(X$4:X$9,$B$4:$B$9,求节点(其他调用!$L$4:$L$42,其他调用!$M$4:$M$42,其他调用!$AI69)))</f>
        <v>6</v>
      </c>
      <c r="KW68" s="44">
        <f>IF(Y$4=0,0,求节点(Y$4:Y$9,$B$4:$B$9,求节点(其他调用!$L$4:$L$42,其他调用!$M$4:$M$42,其他调用!$AI69)))</f>
        <v>6</v>
      </c>
      <c r="KX68" s="44">
        <f>IF(Z$4=0,0,求节点(Z$4:Z$9,$B$4:$B$9,求节点(其他调用!$L$4:$L$42,其他调用!$M$4:$M$42,其他调用!$AI69)))</f>
        <v>0</v>
      </c>
      <c r="KY68" s="44">
        <f>IF(AA$4=0,0,求节点(AA$4:AA$9,$B$4:$B$9,求节点(其他调用!$L$4:$L$42,其他调用!$M$4:$M$42,其他调用!$AI69)))</f>
        <v>6</v>
      </c>
      <c r="KZ68" s="44">
        <f>IF(AB$4=0,0,求节点(AB$4:AB$9,$B$4:$B$9,求节点(其他调用!$L$4:$L$42,其他调用!$M$4:$M$42,其他调用!$AI69)))</f>
        <v>6</v>
      </c>
      <c r="LA68" s="44">
        <f>IF(AC$4=0,0,求节点(AC$4:AC$9,$B$4:$B$9,求节点(其他调用!$L$4:$L$42,其他调用!$M$4:$M$42,其他调用!$AI69)))</f>
        <v>6</v>
      </c>
      <c r="LB68" s="44">
        <f>IF(AD$4=0,0,求节点(AD$4:AD$9,$B$4:$B$9,求节点(其他调用!$L$4:$L$42,其他调用!$M$4:$M$42,其他调用!$AI69)))</f>
        <v>2.2534253208705852</v>
      </c>
      <c r="LC68" s="44">
        <f>IF(AE$4=0,0,求节点(AE$4:AE$9,$B$4:$B$9,求节点(其他调用!$L$4:$L$42,其他调用!$M$4:$M$42,其他调用!$AI69)))</f>
        <v>2.2534253208705852</v>
      </c>
      <c r="LD68" s="44">
        <f>IF(AF$4=0,0,求节点(AF$4:AF$9,$B$4:$B$9,求节点(其他调用!$L$4:$L$42,其他调用!$M$4:$M$42,其他调用!$AI69)))</f>
        <v>2.2534253208705852</v>
      </c>
      <c r="LE68" s="44">
        <f>IF(AG$4=0,0,求节点(AG$4:AG$9,$B$4:$B$9,求节点(其他调用!$L$4:$L$42,其他调用!$M$4:$M$42,其他调用!$AI69)))</f>
        <v>2.2534253208705852</v>
      </c>
      <c r="LF68" s="44">
        <f>IF(AH$4=0,0,求节点(AH$4:AH$9,$B$4:$B$9,求节点(其他调用!$L$4:$L$42,其他调用!$M$4:$M$42,其他调用!$AI69)))</f>
        <v>2.2534253208705852</v>
      </c>
      <c r="LG68" s="44">
        <f>IF(AI$4=0,0,求节点(AI$4:AI$9,$B$4:$B$9,求节点(其他调用!$L$4:$L$42,其他调用!$M$4:$M$42,其他调用!$AI69)))</f>
        <v>2.2534253208705852</v>
      </c>
      <c r="LH68" s="44">
        <f>IF(AJ$4=0,0,求节点(AJ$4:AJ$9,$B$4:$B$9,求节点(其他调用!$L$4:$L$42,其他调用!$M$4:$M$42,其他调用!$AI69)))</f>
        <v>2.2534253208705852</v>
      </c>
      <c r="LI68" s="44">
        <f>IF(AK$4=0,0,求节点(AK$4:AK$9,$B$4:$B$9,求节点(其他调用!$L$4:$L$42,其他调用!$M$4:$M$42,其他调用!$AI69)))</f>
        <v>2.2534253208705852</v>
      </c>
      <c r="LJ68" s="44">
        <f>IF(AL$4=0,0,求节点(AL$4:AL$9,$B$4:$B$9,求节点(其他调用!$L$4:$L$42,其他调用!$M$4:$M$42,其他调用!$AI69)))</f>
        <v>2.2534253208705852</v>
      </c>
      <c r="LK68" s="44">
        <f>IF(AM$4=0,0,求节点(AM$4:AM$9,$B$4:$B$9,求节点(其他调用!$L$4:$L$42,其他调用!$M$4:$M$42,其他调用!$AI69)))</f>
        <v>2.2534253208705852</v>
      </c>
      <c r="LL68" s="44">
        <f>IF(AN$4=0,0,求节点(AN$4:AN$9,$B$4:$B$9,求节点(其他调用!$L$4:$L$42,其他调用!$M$4:$M$42,其他调用!$AI69)))</f>
        <v>2.2534253208705852</v>
      </c>
      <c r="LM68" s="44">
        <f>IF(AO$4=0,0,求节点(AO$4:AO$9,$B$4:$B$9,求节点(其他调用!$L$4:$L$42,其他调用!$M$4:$M$42,其他调用!$AI69)))</f>
        <v>2.2534253208705852</v>
      </c>
      <c r="LN68" s="44">
        <f>IF(AP$4=0,0,求节点(AP$4:AP$9,$B$4:$B$9,求节点(其他调用!$L$4:$L$42,其他调用!$M$4:$M$42,其他调用!$AI69)))</f>
        <v>2.2534253208705852</v>
      </c>
      <c r="LO68" s="44">
        <f>IF(AQ$4=0,0,求节点(AQ$4:AQ$9,$B$4:$B$9,求节点(其他调用!$L$4:$L$42,其他调用!$M$4:$M$42,其他调用!$AI69)))</f>
        <v>2.2534253208705852</v>
      </c>
      <c r="LP68" s="44">
        <f>IF(AR$4=0,0,求节点(AR$4:AR$9,$B$4:$B$9,求节点(其他调用!$L$4:$L$42,其他调用!$M$4:$M$42,其他调用!$AI69)))</f>
        <v>2.2534253208705852</v>
      </c>
      <c r="LQ68" s="44">
        <f>IF(AS$4=0,0,求节点(AS$4:AS$9,$B$4:$B$9,求节点(其他调用!$L$4:$L$42,其他调用!$M$4:$M$42,其他调用!$AI69)))</f>
        <v>2.2534253208705852</v>
      </c>
      <c r="LR68" s="44">
        <f>IF(AT$4=0,0,求节点(AT$4:AT$9,$B$4:$B$9,求节点(其他调用!$L$4:$L$42,其他调用!$M$4:$M$42,其他调用!$AI69)))</f>
        <v>2.2534253208705852</v>
      </c>
      <c r="LS68" s="44">
        <f>IF(AU$4=0,0,求节点(AU$4:AU$9,$B$4:$B$9,求节点(其他调用!$L$4:$L$42,其他调用!$M$4:$M$42,其他调用!$AI69)))</f>
        <v>2.2534253208705852</v>
      </c>
      <c r="LT68" s="44">
        <f>IF(AV$4=0,0,求节点(AV$4:AV$9,$B$4:$B$9,求节点(其他调用!$L$4:$L$42,其他调用!$M$4:$M$42,其他调用!$AI69)))</f>
        <v>2.2534253208705852</v>
      </c>
      <c r="LU68" s="44">
        <f>IF(AW$4=0,0,求节点(AW$4:AW$9,$B$4:$B$9,求节点(其他调用!$L$4:$L$42,其他调用!$M$4:$M$42,其他调用!$AI69)))</f>
        <v>2.2534253208705852</v>
      </c>
      <c r="LV68" s="44">
        <f>IF(AX$4=0,0,求节点(AX$4:AX$9,$B$4:$B$9,求节点(其他调用!$L$4:$L$42,其他调用!$M$4:$M$42,其他调用!$AI69)))</f>
        <v>2.2534253208705852</v>
      </c>
      <c r="LW68" s="44">
        <f>IF(AY$4=0,0,求节点(AY$4:AY$9,$B$4:$B$9,求节点(其他调用!$L$4:$L$42,其他调用!$M$4:$M$42,其他调用!$AI69)))</f>
        <v>2.2534253208705852</v>
      </c>
      <c r="LX68" s="44">
        <f>IF(AZ$4=0,0,求节点(AZ$4:AZ$9,$B$4:$B$9,求节点(其他调用!$L$4:$L$42,其他调用!$M$4:$M$42,其他调用!$AI69)))</f>
        <v>2.2534253208705852</v>
      </c>
      <c r="LZ68" s="44">
        <v>65</v>
      </c>
      <c r="MA68" s="44">
        <f>IF(C$23=0,0,求节点(C$23:C$28,$B$23:$B$28,求节点(其他调用!$Y$4:$Y$20,其他调用!$Z$4:$Z$20,$LZ68)))</f>
        <v>0</v>
      </c>
      <c r="MB68" s="44">
        <f>IF(D$23=0,0,求节点(D$23:D$28,$B$23:$B$28,求节点(其他调用!$Y$4:$Y$20,其他调用!$Z$4:$Z$20,$LZ68)))</f>
        <v>0</v>
      </c>
      <c r="MC68" s="44">
        <f>IF(E$23=0,0,求节点(E$23:E$28,$B$23:$B$28,求节点(其他调用!$Y$4:$Y$20,其他调用!$Z$4:$Z$20,$LZ68)))</f>
        <v>0</v>
      </c>
      <c r="MD68" s="44">
        <f>IF(F$23=0,0,求节点(F$23:F$28,$B$23:$B$28,求节点(其他调用!$Y$4:$Y$20,其他调用!$Z$4:$Z$20,$LZ68)))</f>
        <v>0</v>
      </c>
      <c r="ME68" s="44">
        <f>IF(G$23=0,0,求节点(G$23:G$28,$B$23:$B$28,求节点(其他调用!$Y$4:$Y$20,其他调用!$Z$4:$Z$20,$LZ68)))</f>
        <v>0</v>
      </c>
      <c r="MF68" s="44">
        <f>IF(H$23=0,0,求节点(H$23:H$28,$B$23:$B$28,求节点(其他调用!$Y$4:$Y$20,其他调用!$Z$4:$Z$20,$LZ68)))</f>
        <v>0</v>
      </c>
      <c r="MG68" s="44">
        <f>IF(I$23=0,0,求节点(I$23:I$28,$B$23:$B$28,求节点(其他调用!$Y$4:$Y$20,其他调用!$Z$4:$Z$20,$LZ68)))</f>
        <v>0</v>
      </c>
      <c r="MH68" s="44">
        <f>IF(J$23=0,0,求节点(J$23:J$28,$B$23:$B$28,求节点(其他调用!$Y$4:$Y$20,其他调用!$Z$4:$Z$20,$LZ68)))</f>
        <v>0</v>
      </c>
      <c r="MI68" s="44">
        <f>IF(K$23=0,0,求节点(K$23:K$28,$B$23:$B$28,求节点(其他调用!$Y$4:$Y$20,其他调用!$Z$4:$Z$20,$LZ68)))</f>
        <v>0</v>
      </c>
      <c r="MJ68" s="44">
        <f>IF(L$23=0,0,求节点(L$23:L$28,$B$23:$B$28,求节点(其他调用!$Y$4:$Y$20,其他调用!$Z$4:$Z$20,$LZ68)))</f>
        <v>0</v>
      </c>
      <c r="MK68" s="44">
        <f>IF(M$23=0,0,求节点(M$23:M$28,$B$23:$B$28,求节点(其他调用!$Y$4:$Y$20,其他调用!$Z$4:$Z$20,$LZ68)))</f>
        <v>0</v>
      </c>
      <c r="ML68" s="44">
        <f>IF(N$23=0,0,求节点(N$23:N$28,$B$23:$B$28,求节点(其他调用!$Y$4:$Y$20,其他调用!$Z$4:$Z$20,$LZ68)))</f>
        <v>0</v>
      </c>
      <c r="MM68" s="44">
        <f>IF(O$23=0,0,求节点(O$23:O$28,$B$23:$B$28,求节点(其他调用!$Y$4:$Y$20,其他调用!$Z$4:$Z$20,$LZ68)))</f>
        <v>0</v>
      </c>
      <c r="MN68" s="44">
        <f>IF(P$23=0,0,求节点(P$23:P$28,$B$23:$B$28,求节点(其他调用!$Y$4:$Y$20,其他调用!$Z$4:$Z$20,$LZ68)))</f>
        <v>0</v>
      </c>
      <c r="MO68" s="44">
        <f>IF(Q$23=0,0,求节点(Q$23:Q$28,$B$23:$B$28,求节点(其他调用!$Y$4:$Y$20,其他调用!$Z$4:$Z$20,$LZ68)))</f>
        <v>0</v>
      </c>
      <c r="MP68" s="44">
        <f>IF(R$23=0,0,求节点(R$23:R$28,$B$23:$B$28,求节点(其他调用!$Y$4:$Y$20,其他调用!$Z$4:$Z$20,$LZ68)))</f>
        <v>0</v>
      </c>
      <c r="MQ68" s="44">
        <f>IF(S$23=0,0,求节点(S$23:S$28,$B$23:$B$28,求节点(其他调用!$Y$4:$Y$20,其他调用!$Z$4:$Z$20,$LZ68)))</f>
        <v>0</v>
      </c>
      <c r="MR68" s="44">
        <f>IF(T$23=0,0,求节点(T$23:T$28,$B$23:$B$28,求节点(其他调用!$Y$4:$Y$20,其他调用!$Z$4:$Z$20,$LZ68)))</f>
        <v>0</v>
      </c>
      <c r="MS68" s="44">
        <f>IF(U$23=0,0,求节点(U$23:U$28,$B$23:$B$28,求节点(其他调用!$Y$4:$Y$20,其他调用!$Z$4:$Z$20,$LZ68)))</f>
        <v>0</v>
      </c>
      <c r="MT68" s="44">
        <f>IF(V$23=0,0,求节点(V$23:V$28,$B$23:$B$28,求节点(其他调用!$Y$4:$Y$20,其他调用!$Z$4:$Z$20,$LZ68)))</f>
        <v>0</v>
      </c>
      <c r="MW68" s="44">
        <v>65</v>
      </c>
      <c r="MX68" s="44">
        <f>IF(C$4=0,0,求节点(C$4:C$9,$B$4:$B$9,求节点(其他调用!$O$4:$O$42,其他调用!$P$4:$P$42,其他调用!$AJ69)))</f>
        <v>6</v>
      </c>
      <c r="MY68" s="44">
        <f>IF(D$4=0,0,求节点(D$4:D$9,$B$4:$B$9,求节点(其他调用!$O$4:$O$42,其他调用!$P$4:$P$42,其他调用!$AJ69)))</f>
        <v>6</v>
      </c>
      <c r="MZ68" s="44">
        <f>IF(E$4=0,0,求节点(E$4:E$9,$B$4:$B$9,求节点(其他调用!$O$4:$O$42,其他调用!$P$4:$P$42,其他调用!$AJ69)))</f>
        <v>3.1857119705258228</v>
      </c>
      <c r="NA68" s="44">
        <f>IF(F$4=0,0,求节点(F$4:F$9,$B$4:$B$9,求节点(其他调用!$O$4:$O$42,其他调用!$P$4:$P$42,其他调用!$AJ69)))</f>
        <v>0</v>
      </c>
      <c r="NB68" s="44">
        <f>IF(G$4=0,0,求节点(G$4:G$9,$B$4:$B$9,求节点(其他调用!$O$4:$O$42,其他调用!$P$4:$P$42,其他调用!$AJ69)))</f>
        <v>0</v>
      </c>
      <c r="NC68" s="44">
        <f>IF(H$4=0,0,求节点(H$4:H$9,$B$4:$B$9,求节点(其他调用!$O$4:$O$42,其他调用!$P$4:$P$42,其他调用!$AJ69)))</f>
        <v>0</v>
      </c>
      <c r="ND68" s="44">
        <f>IF(I$4=0,0,求节点(I$4:I$9,$B$4:$B$9,求节点(其他调用!$O$4:$O$42,其他调用!$P$4:$P$42,其他调用!$AJ69)))</f>
        <v>0</v>
      </c>
      <c r="NE68" s="44">
        <f>IF(J$4=0,0,求节点(J$4:J$9,$B$4:$B$9,求节点(其他调用!$O$4:$O$42,其他调用!$P$4:$P$42,其他调用!$AJ69)))</f>
        <v>0</v>
      </c>
      <c r="NF68" s="44">
        <f>IF(K$4=0,0,求节点(K$4:K$9,$B$4:$B$9,求节点(其他调用!$O$4:$O$42,其他调用!$P$4:$P$42,其他调用!$AJ69)))</f>
        <v>0</v>
      </c>
      <c r="NG68" s="44">
        <f>IF(L$4=0,0,求节点(L$4:L$9,$B$4:$B$9,求节点(其他调用!$O$4:$O$42,其他调用!$P$4:$P$42,其他调用!$AJ69)))</f>
        <v>0</v>
      </c>
      <c r="NH68" s="44">
        <f>IF(M$4=0,0,求节点(M$4:M$9,$B$4:$B$9,求节点(其他调用!$O$4:$O$42,其他调用!$P$4:$P$42,其他调用!$AJ69)))</f>
        <v>0</v>
      </c>
      <c r="NI68" s="44">
        <f>IF(N$4=0,0,求节点(N$4:N$9,$B$4:$B$9,求节点(其他调用!$O$4:$O$42,其他调用!$P$4:$P$42,其他调用!$AJ69)))</f>
        <v>0</v>
      </c>
      <c r="NJ68" s="44">
        <f>IF(O$4=0,0,求节点(O$4:O$9,$B$4:$B$9,求节点(其他调用!$O$4:$O$42,其他调用!$P$4:$P$42,其他调用!$AJ69)))</f>
        <v>0</v>
      </c>
      <c r="NK68" s="44">
        <f>IF(P$4=0,0,求节点(P$4:P$9,$B$4:$B$9,求节点(其他调用!$O$4:$O$42,其他调用!$P$4:$P$42,其他调用!$AJ69)))</f>
        <v>0</v>
      </c>
      <c r="NL68" s="44">
        <f>IF(Q$4=0,0,求节点(Q$4:Q$9,$B$4:$B$9,求节点(其他调用!$O$4:$O$42,其他调用!$P$4:$P$42,其他调用!$AJ69)))</f>
        <v>0</v>
      </c>
      <c r="NM68" s="44">
        <f>IF(R$4=0,0,求节点(R$4:R$9,$B$4:$B$9,求节点(其他调用!$O$4:$O$42,其他调用!$P$4:$P$42,其他调用!$AJ69)))</f>
        <v>0</v>
      </c>
      <c r="NN68" s="44">
        <f>IF(S$4=0,0,求节点(S$4:S$9,$B$4:$B$9,求节点(其他调用!$O$4:$O$42,其他调用!$P$4:$P$42,其他调用!$AJ69)))</f>
        <v>6</v>
      </c>
      <c r="NO68" s="44">
        <f>IF(T$4=0,0,求节点(T$4:T$9,$B$4:$B$9,求节点(其他调用!$O$4:$O$42,其他调用!$P$4:$P$42,其他调用!$AJ69)))</f>
        <v>6</v>
      </c>
      <c r="NP68" s="44">
        <f>IF(U$4=0,0,求节点(U$4:U$9,$B$4:$B$9,求节点(其他调用!$O$4:$O$42,其他调用!$P$4:$P$42,其他调用!$AJ69)))</f>
        <v>6</v>
      </c>
      <c r="NQ68" s="44">
        <f>IF(V$4=0,0,求节点(V$4:V$9,$B$4:$B$9,求节点(其他调用!$O$4:$O$42,其他调用!$P$4:$P$42,其他调用!$AJ69)))</f>
        <v>0</v>
      </c>
      <c r="NR68" s="44">
        <f>IF(W$4=0,0,求节点(W$4:W$9,$B$4:$B$9,求节点(其他调用!$O$4:$O$42,其他调用!$P$4:$P$42,其他调用!$AJ69)))</f>
        <v>6</v>
      </c>
      <c r="NS68" s="44">
        <f>IF(X$4=0,0,求节点(X$4:X$9,$B$4:$B$9,求节点(其他调用!$O$4:$O$42,其他调用!$P$4:$P$42,其他调用!$AJ69)))</f>
        <v>6</v>
      </c>
      <c r="NT68" s="44">
        <f>IF(Y$4=0,0,求节点(Y$4:Y$9,$B$4:$B$9,求节点(其他调用!$O$4:$O$42,其他调用!$P$4:$P$42,其他调用!$AJ69)))</f>
        <v>6</v>
      </c>
      <c r="NU68" s="44">
        <f>IF(Z$4=0,0,求节点(Z$4:Z$9,$B$4:$B$9,求节点(其他调用!$O$4:$O$42,其他调用!$P$4:$P$42,其他调用!$AJ69)))</f>
        <v>0</v>
      </c>
      <c r="NV68" s="44">
        <f>IF(AA$4=0,0,求节点(AA$4:AA$9,$B$4:$B$9,求节点(其他调用!$O$4:$O$42,其他调用!$P$4:$P$42,其他调用!$AJ69)))</f>
        <v>6</v>
      </c>
      <c r="NW68" s="44">
        <f>IF(AB$4=0,0,求节点(AB$4:AB$9,$B$4:$B$9,求节点(其他调用!$O$4:$O$42,其他调用!$P$4:$P$42,其他调用!$AJ69)))</f>
        <v>6</v>
      </c>
      <c r="NX68" s="44">
        <f>IF(AC$4=0,0,求节点(AC$4:AC$9,$B$4:$B$9,求节点(其他调用!$O$4:$O$42,其他调用!$P$4:$P$42,其他调用!$AJ69)))</f>
        <v>6</v>
      </c>
      <c r="NY68" s="44">
        <f>IF(AD$4=0,0,求节点(AD$4:AD$9,$B$4:$B$9,求节点(其他调用!$O$4:$O$42,其他调用!$P$4:$P$42,其他调用!$AJ69)))</f>
        <v>3.1258764577865645</v>
      </c>
      <c r="NZ68" s="44">
        <f>IF(AE$4=0,0,求节点(AE$4:AE$9,$B$4:$B$9,求节点(其他调用!$O$4:$O$42,其他调用!$P$4:$P$42,其他调用!$AJ69)))</f>
        <v>3.1258764577865645</v>
      </c>
      <c r="OA68" s="44">
        <f>IF(AF$4=0,0,求节点(AF$4:AF$9,$B$4:$B$9,求节点(其他调用!$O$4:$O$42,其他调用!$P$4:$P$42,其他调用!$AJ69)))</f>
        <v>3.1258764577865645</v>
      </c>
      <c r="OB68" s="44">
        <f>IF(AG$4=0,0,求节点(AG$4:AG$9,$B$4:$B$9,求节点(其他调用!$O$4:$O$42,其他调用!$P$4:$P$42,其他调用!$AJ69)))</f>
        <v>3.1258764577865645</v>
      </c>
      <c r="OC68" s="44">
        <f>IF(AH$4=0,0,求节点(AH$4:AH$9,$B$4:$B$9,求节点(其他调用!$O$4:$O$42,其他调用!$P$4:$P$42,其他调用!$AJ69)))</f>
        <v>3.1258764577865645</v>
      </c>
      <c r="OD68" s="44">
        <f>IF(AI$4=0,0,求节点(AI$4:AI$9,$B$4:$B$9,求节点(其他调用!$O$4:$O$42,其他调用!$P$4:$P$42,其他调用!$AJ69)))</f>
        <v>3.1258764577865645</v>
      </c>
      <c r="OE68" s="44">
        <f>IF(AJ$4=0,0,求节点(AJ$4:AJ$9,$B$4:$B$9,求节点(其他调用!$O$4:$O$42,其他调用!$P$4:$P$42,其他调用!$AJ69)))</f>
        <v>3.1258764577865645</v>
      </c>
      <c r="OF68" s="44">
        <f>IF(AK$4=0,0,求节点(AK$4:AK$9,$B$4:$B$9,求节点(其他调用!$O$4:$O$42,其他调用!$P$4:$P$42,其他调用!$AJ69)))</f>
        <v>3.1258764577865645</v>
      </c>
      <c r="OG68" s="44">
        <f>IF(AL$4=0,0,求节点(AL$4:AL$9,$B$4:$B$9,求节点(其他调用!$O$4:$O$42,其他调用!$P$4:$P$42,其他调用!$AJ69)))</f>
        <v>3.1258764577865645</v>
      </c>
      <c r="OH68" s="44">
        <f>IF(AM$4=0,0,求节点(AM$4:AM$9,$B$4:$B$9,求节点(其他调用!$O$4:$O$42,其他调用!$P$4:$P$42,其他调用!$AJ69)))</f>
        <v>3.1258764577865645</v>
      </c>
      <c r="OI68" s="44">
        <f>IF(AN$4=0,0,求节点(AN$4:AN$9,$B$4:$B$9,求节点(其他调用!$O$4:$O$42,其他调用!$P$4:$P$42,其他调用!$AJ69)))</f>
        <v>3.1258764577865645</v>
      </c>
      <c r="OJ68" s="44">
        <f>IF(AO$4=0,0,求节点(AO$4:AO$9,$B$4:$B$9,求节点(其他调用!$O$4:$O$42,其他调用!$P$4:$P$42,其他调用!$AJ69)))</f>
        <v>3.1258764577865645</v>
      </c>
      <c r="OK68" s="44">
        <f>IF(AP$4=0,0,求节点(AP$4:AP$9,$B$4:$B$9,求节点(其他调用!$O$4:$O$42,其他调用!$P$4:$P$42,其他调用!$AJ69)))</f>
        <v>3.1258764577865645</v>
      </c>
      <c r="OL68" s="44">
        <f>IF(AQ$4=0,0,求节点(AQ$4:AQ$9,$B$4:$B$9,求节点(其他调用!$O$4:$O$42,其他调用!$P$4:$P$42,其他调用!$AJ69)))</f>
        <v>3.1258764577865645</v>
      </c>
      <c r="OM68" s="44">
        <f>IF(AR$4=0,0,求节点(AR$4:AR$9,$B$4:$B$9,求节点(其他调用!$O$4:$O$42,其他调用!$P$4:$P$42,其他调用!$AJ69)))</f>
        <v>3.1258764577865645</v>
      </c>
      <c r="ON68" s="44">
        <f>IF(AS$4=0,0,求节点(AS$4:AS$9,$B$4:$B$9,求节点(其他调用!$O$4:$O$42,其他调用!$P$4:$P$42,其他调用!$AJ69)))</f>
        <v>3.1258764577865645</v>
      </c>
      <c r="OO68" s="44">
        <f>IF(AT$4=0,0,求节点(AT$4:AT$9,$B$4:$B$9,求节点(其他调用!$O$4:$O$42,其他调用!$P$4:$P$42,其他调用!$AJ69)))</f>
        <v>3.1258764577865645</v>
      </c>
      <c r="OP68" s="44">
        <f>IF(AU$4=0,0,求节点(AU$4:AU$9,$B$4:$B$9,求节点(其他调用!$O$4:$O$42,其他调用!$P$4:$P$42,其他调用!$AJ69)))</f>
        <v>3.1258764577865645</v>
      </c>
      <c r="OQ68" s="44">
        <f>IF(AV$4=0,0,求节点(AV$4:AV$9,$B$4:$B$9,求节点(其他调用!$O$4:$O$42,其他调用!$P$4:$P$42,其他调用!$AJ69)))</f>
        <v>3.1258764577865645</v>
      </c>
      <c r="OR68" s="44">
        <f>IF(AW$4=0,0,求节点(AW$4:AW$9,$B$4:$B$9,求节点(其他调用!$O$4:$O$42,其他调用!$P$4:$P$42,其他调用!$AJ69)))</f>
        <v>3.1258764577865645</v>
      </c>
      <c r="OS68" s="44">
        <f>IF(AX$4=0,0,求节点(AX$4:AX$9,$B$4:$B$9,求节点(其他调用!$O$4:$O$42,其他调用!$P$4:$P$42,其他调用!$AJ69)))</f>
        <v>3.1258764577865645</v>
      </c>
      <c r="OT68" s="44">
        <f>IF(AY$4=0,0,求节点(AY$4:AY$9,$B$4:$B$9,求节点(其他调用!$O$4:$O$42,其他调用!$P$4:$P$42,其他调用!$AJ69)))</f>
        <v>3.1258764577865645</v>
      </c>
      <c r="OU68" s="44">
        <f>IF(AZ$4=0,0,求节点(AZ$4:AZ$9,$B$4:$B$9,求节点(其他调用!$O$4:$O$42,其他调用!$P$4:$P$42,其他调用!$AJ69)))</f>
        <v>3.1258764577865645</v>
      </c>
      <c r="OW68" s="44">
        <v>65</v>
      </c>
      <c r="OX68" s="44">
        <f>IF(C$23=0,0,求节点(C$23:C$28,$B$23:$B$28,求节点(其他调用!$AA$4:$AA$20,其他调用!$AB$4:$AB$20,$OW68)))</f>
        <v>0</v>
      </c>
      <c r="OY68" s="44">
        <f>IF(D$23=0,0,求节点(D$23:D$28,$B$23:$B$28,求节点(其他调用!$AA$4:$AA$20,其他调用!$AB$4:$AB$20,$OW68)))</f>
        <v>0</v>
      </c>
      <c r="OZ68" s="44">
        <f>IF(E$23=0,0,求节点(E$23:E$28,$B$23:$B$28,求节点(其他调用!$AA$4:$AA$20,其他调用!$AB$4:$AB$20,$OW68)))</f>
        <v>0</v>
      </c>
      <c r="PA68" s="44">
        <f>IF(F$23=0,0,求节点(F$23:F$28,$B$23:$B$28,求节点(其他调用!$AA$4:$AA$20,其他调用!$AB$4:$AB$20,$OW68)))</f>
        <v>1.3517302972403389E-3</v>
      </c>
      <c r="PB68" s="44">
        <f>IF(G$23=0,0,求节点(G$23:G$28,$B$23:$B$28,求节点(其他调用!$AA$4:$AA$20,其他调用!$AB$4:$AB$20,$OW68)))</f>
        <v>2.0275954458605083E-3</v>
      </c>
      <c r="PC68" s="44">
        <f>IF(H$23=0,0,求节点(H$23:H$28,$B$23:$B$28,求节点(其他调用!$AA$4:$AA$20,其他调用!$AB$4:$AB$20,$OW68)))</f>
        <v>2.0275954458605083E-3</v>
      </c>
      <c r="PD68" s="44">
        <f>IF(I$23=0,0,求节点(I$23:I$28,$B$23:$B$28,求节点(其他调用!$AA$4:$AA$20,其他调用!$AB$4:$AB$20,$OW68)))</f>
        <v>3.0721143119099015E-3</v>
      </c>
      <c r="PE68" s="44">
        <f>IF(J$23=0,0,求节点(J$23:J$28,$B$23:$B$28,求节点(其他调用!$AA$4:$AA$20,其他调用!$AB$4:$AB$20,$OW68)))</f>
        <v>0</v>
      </c>
      <c r="PF68" s="44">
        <f>IF(K$23=0,0,求节点(K$23:K$28,$B$23:$B$28,求节点(其他调用!$AA$4:$AA$20,其他调用!$AB$4:$AB$20,$OW68)))</f>
        <v>2.0275954458605083E-3</v>
      </c>
      <c r="PG68" s="44">
        <f>IF(L$23=0,0,求节点(L$23:L$28,$B$23:$B$28,求节点(其他调用!$AA$4:$AA$20,其他调用!$AB$4:$AB$20,$OW68)))</f>
        <v>0</v>
      </c>
      <c r="PH68" s="44">
        <f>IF(M$23=0,0,求节点(M$23:M$28,$B$23:$B$28,求节点(其他调用!$AA$4:$AA$20,其他调用!$AB$4:$AB$20,$OW68)))</f>
        <v>0</v>
      </c>
      <c r="PI68" s="44">
        <f>IF(N$23=0,0,求节点(N$23:N$28,$B$23:$B$28,求节点(其他调用!$AA$4:$AA$20,其他调用!$AB$4:$AB$20,$OW68)))</f>
        <v>0</v>
      </c>
      <c r="PJ68" s="44">
        <f>IF(O$23=0,0,求节点(O$23:O$28,$B$23:$B$28,求节点(其他调用!$AA$4:$AA$20,其他调用!$AB$4:$AB$20,$OW68)))</f>
        <v>0</v>
      </c>
      <c r="PK68" s="44">
        <f>IF(P$23=0,0,求节点(P$23:P$28,$B$23:$B$28,求节点(其他调用!$AA$4:$AA$20,其他调用!$AB$4:$AB$20,$OW68)))</f>
        <v>0</v>
      </c>
      <c r="PL68" s="44">
        <f>IF(Q$23=0,0,求节点(Q$23:Q$28,$B$23:$B$28,求节点(其他调用!$AA$4:$AA$20,其他调用!$AB$4:$AB$20,$OW68)))</f>
        <v>0</v>
      </c>
      <c r="PM68" s="44">
        <f>IF(R$23=0,0,求节点(R$23:R$28,$B$23:$B$28,求节点(其他调用!$AA$4:$AA$20,其他调用!$AB$4:$AB$20,$OW68)))</f>
        <v>0</v>
      </c>
      <c r="PN68" s="44">
        <f>IF(S$23=0,0,求节点(S$23:S$28,$B$23:$B$28,求节点(其他调用!$AA$4:$AA$20,其他调用!$AB$4:$AB$20,$OW68)))</f>
        <v>0</v>
      </c>
      <c r="PO68" s="44">
        <f>IF(T$23=0,0,求节点(T$23:T$28,$B$23:$B$28,求节点(其他调用!$AA$4:$AA$20,其他调用!$AB$4:$AB$20,$OW68)))</f>
        <v>0</v>
      </c>
      <c r="PP68" s="44">
        <f>IF(U$23=0,0,求节点(U$23:U$28,$B$23:$B$28,求节点(其他调用!$AA$4:$AA$20,其他调用!$AB$4:$AB$20,$OW68)))</f>
        <v>0</v>
      </c>
      <c r="PQ68" s="44">
        <f>IF(V$23=0,0,求节点(V$23:V$28,$B$23:$B$28,求节点(其他调用!$AA$4:$AA$20,其他调用!$AB$4:$AB$20,$OW68)))</f>
        <v>0</v>
      </c>
    </row>
    <row r="69" spans="61:433" x14ac:dyDescent="0.2">
      <c r="BI69" s="44">
        <v>66</v>
      </c>
      <c r="BJ69" s="44">
        <f>IF(C$4=0,0,求节点(C$4:C$9,$B$4:$B$9,求节点(其他调用!$C$4:$C$42,其他调用!$D$4:$D$42,其他调用!$AF70)))</f>
        <v>5.0334423528129095</v>
      </c>
      <c r="BK69" s="44">
        <f>IF(D$4=0,0,求节点(D$4:D$9,$B$4:$B$9,求节点(其他调用!$C$4:$C$42,其他调用!$D$4:$D$42,其他调用!$AF70)))</f>
        <v>6</v>
      </c>
      <c r="BL69" s="44">
        <f>IF(E$4=0,0,求节点(E$4:E$9,$B$4:$B$9,求节点(其他调用!$C$4:$C$42,其他调用!$D$4:$D$42,其他调用!$AF70)))</f>
        <v>1.9649413024500033</v>
      </c>
      <c r="BM69" s="44">
        <f>IF(F$4=0,0,求节点(F$4:F$9,$B$4:$B$9,求节点(其他调用!$C$4:$C$42,其他调用!$D$4:$D$42,其他调用!$AF70)))</f>
        <v>0</v>
      </c>
      <c r="BN69" s="44">
        <f>IF(G$4=0,0,求节点(G$4:G$9,$B$4:$B$9,求节点(其他调用!$C$4:$C$42,其他调用!$D$4:$D$42,其他调用!$AF70)))</f>
        <v>0</v>
      </c>
      <c r="BO69" s="44">
        <f>IF(H$4=0,0,求节点(H$4:H$9,$B$4:$B$9,求节点(其他调用!$C$4:$C$42,其他调用!$D$4:$D$42,其他调用!$AF70)))</f>
        <v>0</v>
      </c>
      <c r="BP69" s="44">
        <f>IF(I$4=0,0,求节点(I$4:I$9,$B$4:$B$9,求节点(其他调用!$C$4:$C$42,其他调用!$D$4:$D$42,其他调用!$AF70)))</f>
        <v>0</v>
      </c>
      <c r="BQ69" s="44">
        <f>IF(J$4=0,0,求节点(J$4:J$9,$B$4:$B$9,求节点(其他调用!$C$4:$C$42,其他调用!$D$4:$D$42,其他调用!$AF70)))</f>
        <v>0</v>
      </c>
      <c r="BR69" s="44">
        <f>IF(K$4=0,0,求节点(K$4:K$9,$B$4:$B$9,求节点(其他调用!$C$4:$C$42,其他调用!$D$4:$D$42,其他调用!$AF70)))</f>
        <v>0</v>
      </c>
      <c r="BS69" s="44">
        <f>IF(L$4=0,0,求节点(L$4:L$9,$B$4:$B$9,求节点(其他调用!$C$4:$C$42,其他调用!$D$4:$D$42,其他调用!$AF70)))</f>
        <v>0</v>
      </c>
      <c r="BT69" s="44">
        <f>IF(M$4=0,0,求节点(M$4:M$9,$B$4:$B$9,求节点(其他调用!$C$4:$C$42,其他调用!$D$4:$D$42,其他调用!$AF70)))</f>
        <v>0</v>
      </c>
      <c r="BU69" s="44">
        <f>IF(N$4=0,0,求节点(N$4:N$9,$B$4:$B$9,求节点(其他调用!$C$4:$C$42,其他调用!$D$4:$D$42,其他调用!$AF70)))</f>
        <v>0</v>
      </c>
      <c r="BV69" s="44">
        <f>IF(O$4=0,0,求节点(O$4:O$9,$B$4:$B$9,求节点(其他调用!$C$4:$C$42,其他调用!$D$4:$D$42,其他调用!$AF70)))</f>
        <v>0</v>
      </c>
      <c r="BW69" s="44">
        <f>IF(P$4=0,0,求节点(P$4:P$9,$B$4:$B$9,求节点(其他调用!$C$4:$C$42,其他调用!$D$4:$D$42,其他调用!$AF70)))</f>
        <v>0</v>
      </c>
      <c r="BX69" s="44">
        <f>IF(Q$4=0,0,求节点(Q$4:Q$9,$B$4:$B$9,求节点(其他调用!$C$4:$C$42,其他调用!$D$4:$D$42,其他调用!$AF70)))</f>
        <v>0</v>
      </c>
      <c r="BY69" s="44">
        <f>IF(R$4=0,0,求节点(R$4:R$9,$B$4:$B$9,求节点(其他调用!$C$4:$C$42,其他调用!$D$4:$D$42,其他调用!$AF70)))</f>
        <v>0</v>
      </c>
      <c r="BZ69" s="44">
        <f>IF(S$4=0,0,求节点(S$4:S$9,$B$4:$B$9,求节点(其他调用!$C$4:$C$42,其他调用!$D$4:$D$42,其他调用!$AF70)))</f>
        <v>4.7895147082869558</v>
      </c>
      <c r="CA69" s="44">
        <f>IF(T$4=0,0,求节点(T$4:T$9,$B$4:$B$9,求节点(其他调用!$C$4:$C$42,其他调用!$D$4:$D$42,其他调用!$AF70)))</f>
        <v>3.4722937034976016</v>
      </c>
      <c r="CB69" s="44">
        <f>IF(U$4=0,0,求节点(U$4:U$9,$B$4:$B$9,求节点(其他调用!$C$4:$C$42,其他调用!$D$4:$D$42,其他调用!$AF70)))</f>
        <v>6</v>
      </c>
      <c r="CC69" s="44">
        <f>IF(V$4=0,0,求节点(V$4:V$9,$B$4:$B$9,求节点(其他调用!$C$4:$C$42,其他调用!$D$4:$D$42,其他调用!$AF70)))</f>
        <v>0</v>
      </c>
      <c r="CD69" s="44">
        <f>IF(W$4=0,0,求节点(W$4:W$9,$B$4:$B$9,求节点(其他调用!$C$4:$C$42,其他调用!$D$4:$D$42,其他调用!$AF70)))</f>
        <v>3.6555467164690958</v>
      </c>
      <c r="CE69" s="44">
        <f>IF(X$4=0,0,求节点(X$4:X$9,$B$4:$B$9,求节点(其他调用!$C$4:$C$42,其他调用!$D$4:$D$42,其他调用!$AF70)))</f>
        <v>3.6555467164690958</v>
      </c>
      <c r="CF69" s="44">
        <f>IF(Y$4=0,0,求节点(Y$4:Y$9,$B$4:$B$9,求节点(其他调用!$C$4:$C$42,其他调用!$D$4:$D$42,其他调用!$AF70)))</f>
        <v>5.7614685174880078</v>
      </c>
      <c r="CG69" s="44">
        <f>IF(Z$4=0,0,求节点(Z$4:Z$9,$B$4:$B$9,求节点(其他调用!$C$4:$C$42,其他调用!$D$4:$D$42,其他调用!$AF70)))</f>
        <v>0</v>
      </c>
      <c r="CH69" s="44">
        <f>IF(AA$4=0,0,求节点(AA$4:AA$9,$B$4:$B$9,求节点(其他调用!$C$4:$C$42,其他调用!$D$4:$D$42,其他调用!$AF70)))</f>
        <v>3.6555467164690958</v>
      </c>
      <c r="CI69" s="44">
        <f>IF(AB$4=0,0,求节点(AB$4:AB$9,$B$4:$B$9,求节点(其他调用!$C$4:$C$42,其他调用!$D$4:$D$42,其他调用!$AF70)))</f>
        <v>6</v>
      </c>
      <c r="CJ69" s="44">
        <f>IF(AC$4=0,0,求节点(AC$4:AC$9,$B$4:$B$9,求节点(其他调用!$C$4:$C$42,其他调用!$D$4:$D$42,其他调用!$AF70)))</f>
        <v>4.0691647347979414</v>
      </c>
      <c r="CK69" s="44">
        <f>IF(AD$4=0,0,求节点(AD$4:AD$9,$B$4:$B$9,求节点(其他调用!$C$4:$C$42,其他调用!$D$4:$D$42,其他调用!$AF70)))</f>
        <v>0.58424607383328619</v>
      </c>
      <c r="CL69" s="44">
        <f>IF(AE$4=0,0,求节点(AE$4:AE$9,$B$4:$B$9,求节点(其他调用!$C$4:$C$42,其他调用!$D$4:$D$42,其他调用!$AF70)))</f>
        <v>0.58424607383328619</v>
      </c>
      <c r="CM69" s="44">
        <f>IF(AF$4=0,0,求节点(AF$4:AF$9,$B$4:$B$9,求节点(其他调用!$C$4:$C$42,其他调用!$D$4:$D$42,其他调用!$AF70)))</f>
        <v>0.58424607383328619</v>
      </c>
      <c r="CN69" s="44">
        <f>IF(AG$4=0,0,求节点(AG$4:AG$9,$B$4:$B$9,求节点(其他调用!$C$4:$C$42,其他调用!$D$4:$D$42,其他调用!$AF70)))</f>
        <v>0.58424607383328619</v>
      </c>
      <c r="CO69" s="44">
        <f>IF(AH$4=0,0,求节点(AH$4:AH$9,$B$4:$B$9,求节点(其他调用!$C$4:$C$42,其他调用!$D$4:$D$42,其他调用!$AF70)))</f>
        <v>0.58424607383328619</v>
      </c>
      <c r="CP69" s="44">
        <f>IF(AI$4=0,0,求节点(AI$4:AI$9,$B$4:$B$9,求节点(其他调用!$C$4:$C$42,其他调用!$D$4:$D$42,其他调用!$AF70)))</f>
        <v>0.58424607383328619</v>
      </c>
      <c r="CQ69" s="44">
        <f>IF(AJ$4=0,0,求节点(AJ$4:AJ$9,$B$4:$B$9,求节点(其他调用!$C$4:$C$42,其他调用!$D$4:$D$42,其他调用!$AF70)))</f>
        <v>0.58424607383328619</v>
      </c>
      <c r="CR69" s="44">
        <f>IF(AK$4=0,0,求节点(AK$4:AK$9,$B$4:$B$9,求节点(其他调用!$C$4:$C$42,其他调用!$D$4:$D$42,其他调用!$AF70)))</f>
        <v>0.58424607383328619</v>
      </c>
      <c r="CS69" s="44">
        <f>IF(AL$4=0,0,求节点(AL$4:AL$9,$B$4:$B$9,求节点(其他调用!$C$4:$C$42,其他调用!$D$4:$D$42,其他调用!$AF70)))</f>
        <v>0.58424607383328619</v>
      </c>
      <c r="CT69" s="44">
        <f>IF(AM$4=0,0,求节点(AM$4:AM$9,$B$4:$B$9,求节点(其他调用!$C$4:$C$42,其他调用!$D$4:$D$42,其他调用!$AF70)))</f>
        <v>0.58424607383328619</v>
      </c>
      <c r="CU69" s="44">
        <f>IF(AN$4=0,0,求节点(AN$4:AN$9,$B$4:$B$9,求节点(其他调用!$C$4:$C$42,其他调用!$D$4:$D$42,其他调用!$AF70)))</f>
        <v>0.58424607383328619</v>
      </c>
      <c r="CV69" s="44">
        <f>IF(AO$4=0,0,求节点(AO$4:AO$9,$B$4:$B$9,求节点(其他调用!$C$4:$C$42,其他调用!$D$4:$D$42,其他调用!$AF70)))</f>
        <v>0.58424607383328619</v>
      </c>
      <c r="CW69" s="44">
        <f>IF(AP$4=0,0,求节点(AP$4:AP$9,$B$4:$B$9,求节点(其他调用!$C$4:$C$42,其他调用!$D$4:$D$42,其他调用!$AF70)))</f>
        <v>0.58424607383328619</v>
      </c>
      <c r="CX69" s="44">
        <f>IF(AQ$4=0,0,求节点(AQ$4:AQ$9,$B$4:$B$9,求节点(其他调用!$C$4:$C$42,其他调用!$D$4:$D$42,其他调用!$AF70)))</f>
        <v>0.58424607383328619</v>
      </c>
      <c r="CY69" s="44">
        <f>IF(AR$4=0,0,求节点(AR$4:AR$9,$B$4:$B$9,求节点(其他调用!$C$4:$C$42,其他调用!$D$4:$D$42,其他调用!$AF70)))</f>
        <v>0.58424607383328619</v>
      </c>
      <c r="CZ69" s="44">
        <f>IF(AS$4=0,0,求节点(AS$4:AS$9,$B$4:$B$9,求节点(其他调用!$C$4:$C$42,其他调用!$D$4:$D$42,其他调用!$AF70)))</f>
        <v>0.58424607383328619</v>
      </c>
      <c r="DA69" s="44">
        <f>IF(AT$4=0,0,求节点(AT$4:AT$9,$B$4:$B$9,求节点(其他调用!$C$4:$C$42,其他调用!$D$4:$D$42,其他调用!$AF70)))</f>
        <v>0.58424607383328619</v>
      </c>
      <c r="DB69" s="44">
        <f>IF(AU$4=0,0,求节点(AU$4:AU$9,$B$4:$B$9,求节点(其他调用!$C$4:$C$42,其他调用!$D$4:$D$42,其他调用!$AF70)))</f>
        <v>0.58424607383328619</v>
      </c>
      <c r="DC69" s="44">
        <f>IF(AV$4=0,0,求节点(AV$4:AV$9,$B$4:$B$9,求节点(其他调用!$C$4:$C$42,其他调用!$D$4:$D$42,其他调用!$AF70)))</f>
        <v>0.58424607383328619</v>
      </c>
      <c r="DD69" s="44">
        <f>IF(AW$4=0,0,求节点(AW$4:AW$9,$B$4:$B$9,求节点(其他调用!$C$4:$C$42,其他调用!$D$4:$D$42,其他调用!$AF70)))</f>
        <v>0.58424607383328619</v>
      </c>
      <c r="DE69" s="44">
        <f>IF(AX$4=0,0,求节点(AX$4:AX$9,$B$4:$B$9,求节点(其他调用!$C$4:$C$42,其他调用!$D$4:$D$42,其他调用!$AF70)))</f>
        <v>0.58424607383328619</v>
      </c>
      <c r="DF69" s="44">
        <f>IF(AY$4=0,0,求节点(AY$4:AY$9,$B$4:$B$9,求节点(其他调用!$C$4:$C$42,其他调用!$D$4:$D$42,其他调用!$AF70)))</f>
        <v>0.58424607383328619</v>
      </c>
      <c r="DG69" s="44">
        <f>IF(AZ$4=0,0,求节点(AZ$4:AZ$9,$B$4:$B$9,求节点(其他调用!$C$4:$C$42,其他调用!$D$4:$D$42,其他调用!$AF70)))</f>
        <v>0.58424607383328619</v>
      </c>
      <c r="DI69" s="44">
        <v>66</v>
      </c>
      <c r="DJ69" s="44">
        <f>IF(C$23=0,0,求节点(C$23:C$28,$B$23:$B$28,求节点(其他调用!$S$4:$S$20,其他调用!$T$4:$T$20,$DI69)))</f>
        <v>0</v>
      </c>
      <c r="DK69" s="44">
        <f>IF(D$23=0,0,求节点(D$23:D$28,$B$23:$B$28,求节点(其他调用!$S$4:$S$20,其他调用!$T$4:$T$20,$DI69)))</f>
        <v>0</v>
      </c>
      <c r="DL69" s="44">
        <f>IF(E$23=0,0,求节点(E$23:E$28,$B$23:$B$28,求节点(其他调用!$S$4:$S$20,其他调用!$T$4:$T$20,$DI69)))</f>
        <v>0</v>
      </c>
      <c r="DM69" s="44">
        <f>IF(F$23=0,0,求节点(F$23:F$28,$B$23:$B$28,求节点(其他调用!$S$4:$S$20,其他调用!$T$4:$T$20,$DI69)))</f>
        <v>2.0465200521174731E-3</v>
      </c>
      <c r="DN69" s="44">
        <f>IF(G$23=0,0,求节点(G$23:G$28,$B$23:$B$28,求节点(其他调用!$S$4:$S$20,其他调用!$T$4:$T$20,$DI69)))</f>
        <v>3.0697800781764872E-3</v>
      </c>
      <c r="DO69" s="44">
        <f>IF(H$23=0,0,求节点(H$23:H$28,$B$23:$B$28,求节点(其他调用!$S$4:$S$20,其他调用!$T$4:$T$20,$DI69)))</f>
        <v>3.0697800781764872E-3</v>
      </c>
      <c r="DP69" s="44">
        <f>IF(I$23=0,0,求节点(I$23:I$28,$B$23:$B$28,求节点(其他调用!$S$4:$S$20,其他调用!$T$4:$T$20,$DI69)))</f>
        <v>4.6511819366310547E-3</v>
      </c>
      <c r="DQ69" s="44">
        <f>IF(J$23=0,0,求节点(J$23:J$28,$B$23:$B$28,求节点(其他调用!$S$4:$S$20,其他调用!$T$4:$T$20,$DI69)))</f>
        <v>0</v>
      </c>
      <c r="DR69" s="44">
        <f>IF(K$23=0,0,求节点(K$23:K$28,$B$23:$B$28,求节点(其他调用!$S$4:$S$20,其他调用!$T$4:$T$20,$DI69)))</f>
        <v>3.0697800781764872E-3</v>
      </c>
      <c r="DS69" s="44">
        <f>IF(L$23=0,0,求节点(L$23:L$28,$B$23:$B$28,求节点(其他调用!$S$4:$S$20,其他调用!$T$4:$T$20,$DI69)))</f>
        <v>0</v>
      </c>
      <c r="DT69" s="44">
        <f>IF(M$23=0,0,求节点(M$23:M$28,$B$23:$B$28,求节点(其他调用!$S$4:$S$20,其他调用!$T$4:$T$20,$DI69)))</f>
        <v>0</v>
      </c>
      <c r="DU69" s="44">
        <f>IF(N$23=0,0,求节点(N$23:N$28,$B$23:$B$28,求节点(其他调用!$S$4:$S$20,其他调用!$T$4:$T$20,$DI69)))</f>
        <v>0</v>
      </c>
      <c r="DV69" s="44">
        <f>IF(O$23=0,0,求节点(O$23:O$28,$B$23:$B$28,求节点(其他调用!$S$4:$S$20,其他调用!$T$4:$T$20,$DI69)))</f>
        <v>0</v>
      </c>
      <c r="DW69" s="44">
        <f>IF(P$23=0,0,求节点(P$23:P$28,$B$23:$B$28,求节点(其他调用!$S$4:$S$20,其他调用!$T$4:$T$20,$DI69)))</f>
        <v>0</v>
      </c>
      <c r="DX69" s="44">
        <f>IF(Q$23=0,0,求节点(Q$23:Q$28,$B$23:$B$28,求节点(其他调用!$S$4:$S$20,其他调用!$T$4:$T$20,$DI69)))</f>
        <v>0</v>
      </c>
      <c r="DY69" s="44">
        <f>IF(R$23=0,0,求节点(R$23:R$28,$B$23:$B$28,求节点(其他调用!$S$4:$S$20,其他调用!$T$4:$T$20,$DI69)))</f>
        <v>0</v>
      </c>
      <c r="DZ69" s="44">
        <f>IF(S$23=0,0,求节点(S$23:S$28,$B$23:$B$28,求节点(其他调用!$S$4:$S$20,其他调用!$T$4:$T$20,$DI69)))</f>
        <v>0</v>
      </c>
      <c r="EA69" s="44">
        <f>IF(T$23=0,0,求节点(T$23:T$28,$B$23:$B$28,求节点(其他调用!$S$4:$S$20,其他调用!$T$4:$T$20,$DI69)))</f>
        <v>0</v>
      </c>
      <c r="EB69" s="44">
        <f>IF(U$23=0,0,求节点(U$23:U$28,$B$23:$B$28,求节点(其他调用!$S$4:$S$20,其他调用!$T$4:$T$20,$DI69)))</f>
        <v>0</v>
      </c>
      <c r="EC69" s="44">
        <f>IF(V$23=0,0,求节点(V$23:V$28,$B$23:$B$28,求节点(其他调用!$S$4:$S$20,其他调用!$T$4:$T$20,$DI69)))</f>
        <v>0</v>
      </c>
      <c r="EF69" s="44">
        <v>66</v>
      </c>
      <c r="EG69" s="44">
        <f>IF(C$4=0,0,求节点(C$4:C$9,$B$4:$B$9,求节点(其他调用!$F$4:$F$42,其他调用!$G$4:$G$42,其他调用!$AG70)))</f>
        <v>5.6681499191423699</v>
      </c>
      <c r="EH69" s="44">
        <f>IF(D$4=0,0,求节点(D$4:D$9,$B$4:$B$9,求节点(其他调用!$F$4:$F$42,其他调用!$G$4:$G$42,其他调用!$AG70)))</f>
        <v>6</v>
      </c>
      <c r="EI69" s="44">
        <f>IF(E$4=0,0,求节点(E$4:E$9,$B$4:$B$9,求节点(其他调用!$F$4:$F$42,其他调用!$G$4:$G$42,其他调用!$AG70)))</f>
        <v>2.2460089929640761</v>
      </c>
      <c r="EJ69" s="44">
        <f>IF(F$4=0,0,求节点(F$4:F$9,$B$4:$B$9,求节点(其他调用!$F$4:$F$42,其他调用!$G$4:$G$42,其他调用!$AG70)))</f>
        <v>0</v>
      </c>
      <c r="EK69" s="44">
        <f>IF(G$4=0,0,求节点(G$4:G$9,$B$4:$B$9,求节点(其他调用!$F$4:$F$42,其他调用!$G$4:$G$42,其他调用!$AG70)))</f>
        <v>0</v>
      </c>
      <c r="EL69" s="44">
        <f>IF(H$4=0,0,求节点(H$4:H$9,$B$4:$B$9,求节点(其他调用!$F$4:$F$42,其他调用!$G$4:$G$42,其他调用!$AG70)))</f>
        <v>0</v>
      </c>
      <c r="EM69" s="44">
        <f>IF(I$4=0,0,求节点(I$4:I$9,$B$4:$B$9,求节点(其他调用!$F$4:$F$42,其他调用!$G$4:$G$42,其他调用!$AG70)))</f>
        <v>0</v>
      </c>
      <c r="EN69" s="44">
        <f>IF(J$4=0,0,求节点(J$4:J$9,$B$4:$B$9,求节点(其他调用!$F$4:$F$42,其他调用!$G$4:$G$42,其他调用!$AG70)))</f>
        <v>0</v>
      </c>
      <c r="EO69" s="44">
        <f>IF(K$4=0,0,求节点(K$4:K$9,$B$4:$B$9,求节点(其他调用!$F$4:$F$42,其他调用!$G$4:$G$42,其他调用!$AG70)))</f>
        <v>0</v>
      </c>
      <c r="EP69" s="44">
        <f>IF(L$4=0,0,求节点(L$4:L$9,$B$4:$B$9,求节点(其他调用!$F$4:$F$42,其他调用!$G$4:$G$42,其他调用!$AG70)))</f>
        <v>0</v>
      </c>
      <c r="EQ69" s="44">
        <f>IF(M$4=0,0,求节点(M$4:M$9,$B$4:$B$9,求节点(其他调用!$F$4:$F$42,其他调用!$G$4:$G$42,其他调用!$AG70)))</f>
        <v>0</v>
      </c>
      <c r="ER69" s="44">
        <f>IF(N$4=0,0,求节点(N$4:N$9,$B$4:$B$9,求节点(其他调用!$F$4:$F$42,其他调用!$G$4:$G$42,其他调用!$AG70)))</f>
        <v>0</v>
      </c>
      <c r="ES69" s="44">
        <f>IF(O$4=0,0,求节点(O$4:O$9,$B$4:$B$9,求节点(其他调用!$F$4:$F$42,其他调用!$G$4:$G$42,其他调用!$AG70)))</f>
        <v>0</v>
      </c>
      <c r="ET69" s="44">
        <f>IF(P$4=0,0,求节点(P$4:P$9,$B$4:$B$9,求节点(其他调用!$F$4:$F$42,其他调用!$G$4:$G$42,其他调用!$AG70)))</f>
        <v>0</v>
      </c>
      <c r="EU69" s="44">
        <f>IF(Q$4=0,0,求节点(Q$4:Q$9,$B$4:$B$9,求节点(其他调用!$F$4:$F$42,其他调用!$G$4:$G$42,其他调用!$AG70)))</f>
        <v>0</v>
      </c>
      <c r="EV69" s="44">
        <f>IF(R$4=0,0,求节点(R$4:R$9,$B$4:$B$9,求节点(其他调用!$F$4:$F$42,其他调用!$G$4:$G$42,其他调用!$AG70)))</f>
        <v>0</v>
      </c>
      <c r="EW69" s="44">
        <f>IF(S$4=0,0,求节点(S$4:S$9,$B$4:$B$9,求节点(其他调用!$F$4:$F$42,其他调用!$G$4:$G$42,其他调用!$AG70)))</f>
        <v>5.4071205241472198</v>
      </c>
      <c r="EX69" s="44">
        <f>IF(T$4=0,0,求节点(T$4:T$9,$B$4:$B$9,求节点(其他调用!$F$4:$F$42,其他调用!$G$4:$G$42,其他调用!$AG70)))</f>
        <v>3.6297011799473076</v>
      </c>
      <c r="EY69" s="44">
        <f>IF(U$4=0,0,求节点(U$4:U$9,$B$4:$B$9,求节点(其他调用!$F$4:$F$42,其他调用!$G$4:$G$42,其他调用!$AG70)))</f>
        <v>6</v>
      </c>
      <c r="EZ69" s="44">
        <f>IF(V$4=0,0,求节点(V$4:V$9,$B$4:$B$9,求节点(其他调用!$F$4:$F$42,其他调用!$G$4:$G$42,其他调用!$AG70)))</f>
        <v>0</v>
      </c>
      <c r="FA69" s="44">
        <f>IF(W$4=0,0,求节点(W$4:W$9,$B$4:$B$9,求节点(其他调用!$F$4:$F$42,其他调用!$G$4:$G$42,其他调用!$AG70)))</f>
        <v>4.162599557540311</v>
      </c>
      <c r="FB69" s="44">
        <f>IF(X$4=0,0,求节点(X$4:X$9,$B$4:$B$9,求节点(其他调用!$F$4:$F$42,其他调用!$G$4:$G$42,其他调用!$AG70)))</f>
        <v>4.162599557540311</v>
      </c>
      <c r="FC69" s="44">
        <f>IF(Y$4=0,0,求节点(Y$4:Y$9,$B$4:$B$9,求节点(其他调用!$F$4:$F$42,其他调用!$G$4:$G$42,其他调用!$AG70)))</f>
        <v>6</v>
      </c>
      <c r="FD69" s="44">
        <f>IF(Z$4=0,0,求节点(Z$4:Z$9,$B$4:$B$9,求节点(其他调用!$F$4:$F$42,其他调用!$G$4:$G$42,其他调用!$AG70)))</f>
        <v>0</v>
      </c>
      <c r="FE69" s="44">
        <f>IF(AA$4=0,0,求节点(AA$4:AA$9,$B$4:$B$9,求节点(其他调用!$F$4:$F$42,其他调用!$G$4:$G$42,其他调用!$AG70)))</f>
        <v>4.162599557540311</v>
      </c>
      <c r="FF69" s="44">
        <f>IF(AB$4=0,0,求节点(AB$4:AB$9,$B$4:$B$9,求节点(其他调用!$F$4:$F$42,其他调用!$G$4:$G$42,其他调用!$AG70)))</f>
        <v>6</v>
      </c>
      <c r="FG69" s="44">
        <f>IF(AC$4=0,0,求节点(AC$4:AC$9,$B$4:$B$9,求节点(其他调用!$F$4:$F$42,其他调用!$G$4:$G$42,其他调用!$AG70)))</f>
        <v>4.5986808026933428</v>
      </c>
      <c r="FH69" s="44">
        <f>IF(AD$4=0,0,求节点(AD$4:AD$9,$B$4:$B$9,求节点(其他调用!$F$4:$F$42,其他调用!$G$4:$G$42,其他调用!$AG70)))</f>
        <v>0.70649181333659372</v>
      </c>
      <c r="FI69" s="44">
        <f>IF(AE$4=0,0,求节点(AE$4:AE$9,$B$4:$B$9,求节点(其他调用!$F$4:$F$42,其他调用!$G$4:$G$42,其他调用!$AG70)))</f>
        <v>0.70649181333659372</v>
      </c>
      <c r="FJ69" s="44">
        <f>IF(AF$4=0,0,求节点(AF$4:AF$9,$B$4:$B$9,求节点(其他调用!$F$4:$F$42,其他调用!$G$4:$G$42,其他调用!$AG70)))</f>
        <v>0.70649181333659372</v>
      </c>
      <c r="FK69" s="44">
        <f>IF(AG$4=0,0,求节点(AG$4:AG$9,$B$4:$B$9,求节点(其他调用!$F$4:$F$42,其他调用!$G$4:$G$42,其他调用!$AG70)))</f>
        <v>0.70649181333659372</v>
      </c>
      <c r="FL69" s="44">
        <f>IF(AH$4=0,0,求节点(AH$4:AH$9,$B$4:$B$9,求节点(其他调用!$F$4:$F$42,其他调用!$G$4:$G$42,其他调用!$AG70)))</f>
        <v>0.70649181333659372</v>
      </c>
      <c r="FM69" s="44">
        <f>IF(AI$4=0,0,求节点(AI$4:AI$9,$B$4:$B$9,求节点(其他调用!$F$4:$F$42,其他调用!$G$4:$G$42,其他调用!$AG70)))</f>
        <v>0.70649181333659372</v>
      </c>
      <c r="FN69" s="44">
        <f>IF(AJ$4=0,0,求节点(AJ$4:AJ$9,$B$4:$B$9,求节点(其他调用!$F$4:$F$42,其他调用!$G$4:$G$42,其他调用!$AG70)))</f>
        <v>0.70649181333659372</v>
      </c>
      <c r="FO69" s="44">
        <f>IF(AK$4=0,0,求节点(AK$4:AK$9,$B$4:$B$9,求节点(其他调用!$F$4:$F$42,其他调用!$G$4:$G$42,其他调用!$AG70)))</f>
        <v>0.70649181333659372</v>
      </c>
      <c r="FP69" s="44">
        <f>IF(AL$4=0,0,求节点(AL$4:AL$9,$B$4:$B$9,求节点(其他调用!$F$4:$F$42,其他调用!$G$4:$G$42,其他调用!$AG70)))</f>
        <v>0.70649181333659372</v>
      </c>
      <c r="FQ69" s="44">
        <f>IF(AM$4=0,0,求节点(AM$4:AM$9,$B$4:$B$9,求节点(其他调用!$F$4:$F$42,其他调用!$G$4:$G$42,其他调用!$AG70)))</f>
        <v>0.70649181333659372</v>
      </c>
      <c r="FR69" s="44">
        <f>IF(AN$4=0,0,求节点(AN$4:AN$9,$B$4:$B$9,求节点(其他调用!$F$4:$F$42,其他调用!$G$4:$G$42,其他调用!$AG70)))</f>
        <v>0.70649181333659372</v>
      </c>
      <c r="FS69" s="44">
        <f>IF(AO$4=0,0,求节点(AO$4:AO$9,$B$4:$B$9,求节点(其他调用!$F$4:$F$42,其他调用!$G$4:$G$42,其他调用!$AG70)))</f>
        <v>0.70649181333659372</v>
      </c>
      <c r="FT69" s="44">
        <f>IF(AP$4=0,0,求节点(AP$4:AP$9,$B$4:$B$9,求节点(其他调用!$F$4:$F$42,其他调用!$G$4:$G$42,其他调用!$AG70)))</f>
        <v>0.70649181333659372</v>
      </c>
      <c r="FU69" s="44">
        <f>IF(AQ$4=0,0,求节点(AQ$4:AQ$9,$B$4:$B$9,求节点(其他调用!$F$4:$F$42,其他调用!$G$4:$G$42,其他调用!$AG70)))</f>
        <v>0.70649181333659372</v>
      </c>
      <c r="FV69" s="44">
        <f>IF(AR$4=0,0,求节点(AR$4:AR$9,$B$4:$B$9,求节点(其他调用!$F$4:$F$42,其他调用!$G$4:$G$42,其他调用!$AG70)))</f>
        <v>0.70649181333659372</v>
      </c>
      <c r="FW69" s="44">
        <f>IF(AS$4=0,0,求节点(AS$4:AS$9,$B$4:$B$9,求节点(其他调用!$F$4:$F$42,其他调用!$G$4:$G$42,其他调用!$AG70)))</f>
        <v>0.70649181333659372</v>
      </c>
      <c r="FX69" s="44">
        <f>IF(AT$4=0,0,求节点(AT$4:AT$9,$B$4:$B$9,求节点(其他调用!$F$4:$F$42,其他调用!$G$4:$G$42,其他调用!$AG70)))</f>
        <v>0.70649181333659372</v>
      </c>
      <c r="FY69" s="44">
        <f>IF(AU$4=0,0,求节点(AU$4:AU$9,$B$4:$B$9,求节点(其他调用!$F$4:$F$42,其他调用!$G$4:$G$42,其他调用!$AG70)))</f>
        <v>0.70649181333659372</v>
      </c>
      <c r="FZ69" s="44">
        <f>IF(AV$4=0,0,求节点(AV$4:AV$9,$B$4:$B$9,求节点(其他调用!$F$4:$F$42,其他调用!$G$4:$G$42,其他调用!$AG70)))</f>
        <v>0.70649181333659372</v>
      </c>
      <c r="GA69" s="44">
        <f>IF(AW$4=0,0,求节点(AW$4:AW$9,$B$4:$B$9,求节点(其他调用!$F$4:$F$42,其他调用!$G$4:$G$42,其他调用!$AG70)))</f>
        <v>0.70649181333659372</v>
      </c>
      <c r="GB69" s="44">
        <f>IF(AX$4=0,0,求节点(AX$4:AX$9,$B$4:$B$9,求节点(其他调用!$F$4:$F$42,其他调用!$G$4:$G$42,其他调用!$AG70)))</f>
        <v>0.70649181333659372</v>
      </c>
      <c r="GC69" s="44">
        <f>IF(AY$4=0,0,求节点(AY$4:AY$9,$B$4:$B$9,求节点(其他调用!$F$4:$F$42,其他调用!$G$4:$G$42,其他调用!$AG70)))</f>
        <v>0.70649181333659372</v>
      </c>
      <c r="GD69" s="44">
        <f>IF(AZ$4=0,0,求节点(AZ$4:AZ$9,$B$4:$B$9,求节点(其他调用!$F$4:$F$42,其他调用!$G$4:$G$42,其他调用!$AG70)))</f>
        <v>0.70649181333659372</v>
      </c>
      <c r="GF69" s="44">
        <v>66</v>
      </c>
      <c r="GG69" s="44">
        <f>IF(C$23=0,0,求节点(C$23:C$28,$B$23:$B$28,求节点(其他调用!$U$4:$U$20,其他调用!$V$4:$V$20,$GF69)))</f>
        <v>0</v>
      </c>
      <c r="GH69" s="44">
        <f>IF(D$23=0,0,求节点(D$23:D$28,$B$23:$B$28,求节点(其他调用!$U$4:$U$20,其他调用!$V$4:$V$20,$GF69)))</f>
        <v>0</v>
      </c>
      <c r="GI69" s="44">
        <f>IF(E$23=0,0,求节点(E$23:E$28,$B$23:$B$28,求节点(其他调用!$U$4:$U$20,其他调用!$V$4:$V$20,$GF69)))</f>
        <v>0</v>
      </c>
      <c r="GJ69" s="44">
        <f>IF(F$23=0,0,求节点(F$23:F$28,$B$23:$B$28,求节点(其他调用!$U$4:$U$20,其他调用!$V$4:$V$20,$GF69)))</f>
        <v>0</v>
      </c>
      <c r="GK69" s="44">
        <f>IF(G$23=0,0,求节点(G$23:G$28,$B$23:$B$28,求节点(其他调用!$U$4:$U$20,其他调用!$V$4:$V$20,$GF69)))</f>
        <v>0</v>
      </c>
      <c r="GL69" s="44">
        <f>IF(H$23=0,0,求节点(H$23:H$28,$B$23:$B$28,求节点(其他调用!$U$4:$U$20,其他调用!$V$4:$V$20,$GF69)))</f>
        <v>0</v>
      </c>
      <c r="GM69" s="44">
        <f>IF(I$23=0,0,求节点(I$23:I$28,$B$23:$B$28,求节点(其他调用!$U$4:$U$20,其他调用!$V$4:$V$20,$GF69)))</f>
        <v>0</v>
      </c>
      <c r="GN69" s="44">
        <f>IF(J$23=0,0,求节点(J$23:J$28,$B$23:$B$28,求节点(其他调用!$U$4:$U$20,其他调用!$V$4:$V$20,$GF69)))</f>
        <v>0</v>
      </c>
      <c r="GO69" s="44">
        <f>IF(K$23=0,0,求节点(K$23:K$28,$B$23:$B$28,求节点(其他调用!$U$4:$U$20,其他调用!$V$4:$V$20,$GF69)))</f>
        <v>0</v>
      </c>
      <c r="GP69" s="44">
        <f>IF(L$23=0,0,求节点(L$23:L$28,$B$23:$B$28,求节点(其他调用!$U$4:$U$20,其他调用!$V$4:$V$20,$GF69)))</f>
        <v>0</v>
      </c>
      <c r="GQ69" s="44">
        <f>IF(M$23=0,0,求节点(M$23:M$28,$B$23:$B$28,求节点(其他调用!$U$4:$U$20,其他调用!$V$4:$V$20,$GF69)))</f>
        <v>0</v>
      </c>
      <c r="GR69" s="44">
        <f>IF(N$23=0,0,求节点(N$23:N$28,$B$23:$B$28,求节点(其他调用!$U$4:$U$20,其他调用!$V$4:$V$20,$GF69)))</f>
        <v>0</v>
      </c>
      <c r="GS69" s="44">
        <f>IF(O$23=0,0,求节点(O$23:O$28,$B$23:$B$28,求节点(其他调用!$U$4:$U$20,其他调用!$V$4:$V$20,$GF69)))</f>
        <v>0</v>
      </c>
      <c r="GT69" s="44">
        <f>IF(P$23=0,0,求节点(P$23:P$28,$B$23:$B$28,求节点(其他调用!$U$4:$U$20,其他调用!$V$4:$V$20,$GF69)))</f>
        <v>0</v>
      </c>
      <c r="GU69" s="44">
        <f>IF(Q$23=0,0,求节点(Q$23:Q$28,$B$23:$B$28,求节点(其他调用!$U$4:$U$20,其他调用!$V$4:$V$20,$GF69)))</f>
        <v>0</v>
      </c>
      <c r="GV69" s="44">
        <f>IF(R$23=0,0,求节点(R$23:R$28,$B$23:$B$28,求节点(其他调用!$U$4:$U$20,其他调用!$V$4:$V$20,$GF69)))</f>
        <v>0</v>
      </c>
      <c r="GW69" s="44">
        <f>IF(S$23=0,0,求节点(S$23:S$28,$B$23:$B$28,求节点(其他调用!$U$4:$U$20,其他调用!$V$4:$V$20,$GF69)))</f>
        <v>0</v>
      </c>
      <c r="GX69" s="44">
        <f>IF(T$23=0,0,求节点(T$23:T$28,$B$23:$B$28,求节点(其他调用!$U$4:$U$20,其他调用!$V$4:$V$20,$GF69)))</f>
        <v>0</v>
      </c>
      <c r="GY69" s="44">
        <f>IF(U$23=0,0,求节点(U$23:U$28,$B$23:$B$28,求节点(其他调用!$U$4:$U$20,其他调用!$V$4:$V$20,$GF69)))</f>
        <v>0</v>
      </c>
      <c r="GZ69" s="44">
        <f>IF(V$23=0,0,求节点(V$23:V$28,$B$23:$B$28,求节点(其他调用!$U$4:$U$20,其他调用!$V$4:$V$20,$GF69)))</f>
        <v>0</v>
      </c>
      <c r="HC69" s="44">
        <v>66</v>
      </c>
      <c r="HD69" s="44">
        <f>IF(C$4=0,0,求节点(C$4:C$9,$B$4:$B$9,求节点(其他调用!$I$4:$I$42,其他调用!$J$4:$J$42,其他调用!$AH70)))</f>
        <v>6</v>
      </c>
      <c r="HE69" s="44">
        <f>IF(D$4=0,0,求节点(D$4:D$9,$B$4:$B$9,求节点(其他调用!$I$4:$I$42,其他调用!$J$4:$J$42,其他调用!$AH70)))</f>
        <v>6</v>
      </c>
      <c r="HF69" s="44">
        <f>IF(E$4=0,0,求节点(E$4:E$9,$B$4:$B$9,求节点(其他调用!$I$4:$I$42,其他调用!$J$4:$J$42,其他调用!$AH70)))</f>
        <v>2.8182288682873073</v>
      </c>
      <c r="HG69" s="44">
        <f>IF(F$4=0,0,求节点(F$4:F$9,$B$4:$B$9,求节点(其他调用!$I$4:$I$42,其他调用!$J$4:$J$42,其他调用!$AH70)))</f>
        <v>0</v>
      </c>
      <c r="HH69" s="44">
        <f>IF(G$4=0,0,求节点(G$4:G$9,$B$4:$B$9,求节点(其他调用!$I$4:$I$42,其他调用!$J$4:$J$42,其他调用!$AH70)))</f>
        <v>0</v>
      </c>
      <c r="HI69" s="44">
        <f>IF(H$4=0,0,求节点(H$4:H$9,$B$4:$B$9,求节点(其他调用!$I$4:$I$42,其他调用!$J$4:$J$42,其他调用!$AH70)))</f>
        <v>0</v>
      </c>
      <c r="HJ69" s="44">
        <f>IF(I$4=0,0,求节点(I$4:I$9,$B$4:$B$9,求节点(其他调用!$I$4:$I$42,其他调用!$J$4:$J$42,其他调用!$AH70)))</f>
        <v>0</v>
      </c>
      <c r="HK69" s="44">
        <f>IF(J$4=0,0,求节点(J$4:J$9,$B$4:$B$9,求节点(其他调用!$I$4:$I$42,其他调用!$J$4:$J$42,其他调用!$AH70)))</f>
        <v>0</v>
      </c>
      <c r="HL69" s="44">
        <f>IF(K$4=0,0,求节点(K$4:K$9,$B$4:$B$9,求节点(其他调用!$I$4:$I$42,其他调用!$J$4:$J$42,其他调用!$AH70)))</f>
        <v>0</v>
      </c>
      <c r="HM69" s="44">
        <f>IF(L$4=0,0,求节点(L$4:L$9,$B$4:$B$9,求节点(其他调用!$I$4:$I$42,其他调用!$J$4:$J$42,其他调用!$AH70)))</f>
        <v>0</v>
      </c>
      <c r="HN69" s="44">
        <f>IF(M$4=0,0,求节点(M$4:M$9,$B$4:$B$9,求节点(其他调用!$I$4:$I$42,其他调用!$J$4:$J$42,其他调用!$AH70)))</f>
        <v>0</v>
      </c>
      <c r="HO69" s="44">
        <f>IF(N$4=0,0,求节点(N$4:N$9,$B$4:$B$9,求节点(其他调用!$I$4:$I$42,其他调用!$J$4:$J$42,其他调用!$AH70)))</f>
        <v>0</v>
      </c>
      <c r="HP69" s="44">
        <f>IF(O$4=0,0,求节点(O$4:O$9,$B$4:$B$9,求节点(其他调用!$I$4:$I$42,其他调用!$J$4:$J$42,其他调用!$AH70)))</f>
        <v>0</v>
      </c>
      <c r="HQ69" s="44">
        <f>IF(P$4=0,0,求节点(P$4:P$9,$B$4:$B$9,求节点(其他调用!$I$4:$I$42,其他调用!$J$4:$J$42,其他调用!$AH70)))</f>
        <v>0</v>
      </c>
      <c r="HR69" s="44">
        <f>IF(Q$4=0,0,求节点(Q$4:Q$9,$B$4:$B$9,求节点(其他调用!$I$4:$I$42,其他调用!$J$4:$J$42,其他调用!$AH70)))</f>
        <v>0</v>
      </c>
      <c r="HS69" s="44">
        <f>IF(R$4=0,0,求节点(R$4:R$9,$B$4:$B$9,求节点(其他调用!$I$4:$I$42,其他调用!$J$4:$J$42,其他调用!$AH70)))</f>
        <v>0</v>
      </c>
      <c r="HT69" s="44">
        <f>IF(S$4=0,0,求节点(S$4:S$9,$B$4:$B$9,求节点(其他调用!$I$4:$I$42,其他调用!$J$4:$J$42,其他调用!$AH70)))</f>
        <v>6</v>
      </c>
      <c r="HU69" s="44">
        <f>IF(T$4=0,0,求节点(T$4:T$9,$B$4:$B$9,求节点(其他调用!$I$4:$I$42,其他调用!$J$4:$J$42,其他调用!$AH70)))</f>
        <v>3.959299828133489</v>
      </c>
      <c r="HV69" s="44">
        <f>IF(U$4=0,0,求节点(U$4:U$9,$B$4:$B$9,求节点(其他调用!$I$4:$I$42,其他调用!$J$4:$J$42,其他调用!$AH70)))</f>
        <v>6</v>
      </c>
      <c r="HW69" s="44">
        <f>IF(V$4=0,0,求节点(V$4:V$9,$B$4:$B$9,求节点(其他调用!$I$4:$I$42,其他调用!$J$4:$J$42,其他调用!$AH70)))</f>
        <v>0</v>
      </c>
      <c r="HX69" s="44">
        <f>IF(W$4=0,0,求节点(W$4:W$9,$B$4:$B$9,求节点(其他调用!$I$4:$I$42,其他调用!$J$4:$J$42,其他调用!$AH70)))</f>
        <v>5.0982495703337225</v>
      </c>
      <c r="HY69" s="44">
        <f>IF(X$4=0,0,求节点(X$4:X$9,$B$4:$B$9,求节点(其他调用!$I$4:$I$42,其他调用!$J$4:$J$42,其他调用!$AH70)))</f>
        <v>5.0982495703337225</v>
      </c>
      <c r="HZ69" s="44">
        <f>IF(Y$4=0,0,求节点(Y$4:Y$9,$B$4:$B$9,求节点(其他调用!$I$4:$I$42,其他调用!$J$4:$J$42,其他调用!$AH70)))</f>
        <v>6</v>
      </c>
      <c r="IA69" s="44">
        <f>IF(Z$4=0,0,求节点(Z$4:Z$9,$B$4:$B$9,求节点(其他调用!$I$4:$I$42,其他调用!$J$4:$J$42,其他调用!$AH70)))</f>
        <v>0</v>
      </c>
      <c r="IB69" s="44">
        <f>IF(AA$4=0,0,求节点(AA$4:AA$9,$B$4:$B$9,求节点(其他调用!$I$4:$I$42,其他调用!$J$4:$J$42,其他调用!$AH70)))</f>
        <v>5.0982495703337225</v>
      </c>
      <c r="IC69" s="44">
        <f>IF(AB$4=0,0,求节点(AB$4:AB$9,$B$4:$B$9,求节点(其他调用!$I$4:$I$42,其他调用!$J$4:$J$42,其他调用!$AH70)))</f>
        <v>6</v>
      </c>
      <c r="ID69" s="44">
        <f>IF(AC$4=0,0,求节点(AC$4:AC$9,$B$4:$B$9,求节点(其他调用!$I$4:$I$42,其他调用!$J$4:$J$42,其他调用!$AH70)))</f>
        <v>5.6131190324591511</v>
      </c>
      <c r="IE69" s="44">
        <f>IF(AD$4=0,0,求节点(AD$4:AD$9,$B$4:$B$9,求节点(其他调用!$I$4:$I$42,其他调用!$J$4:$J$42,其他调用!$AH70)))</f>
        <v>0.96246460062464911</v>
      </c>
      <c r="IF69" s="44">
        <f>IF(AE$4=0,0,求节点(AE$4:AE$9,$B$4:$B$9,求节点(其他调用!$I$4:$I$42,其他调用!$J$4:$J$42,其他调用!$AH70)))</f>
        <v>0.96246460062464911</v>
      </c>
      <c r="IG69" s="44">
        <f>IF(AF$4=0,0,求节点(AF$4:AF$9,$B$4:$B$9,求节点(其他调用!$I$4:$I$42,其他调用!$J$4:$J$42,其他调用!$AH70)))</f>
        <v>0.96246460062464911</v>
      </c>
      <c r="IH69" s="44">
        <f>IF(AG$4=0,0,求节点(AG$4:AG$9,$B$4:$B$9,求节点(其他调用!$I$4:$I$42,其他调用!$J$4:$J$42,其他调用!$AH70)))</f>
        <v>0.96246460062464911</v>
      </c>
      <c r="II69" s="44">
        <f>IF(AH$4=0,0,求节点(AH$4:AH$9,$B$4:$B$9,求节点(其他调用!$I$4:$I$42,其他调用!$J$4:$J$42,其他调用!$AH70)))</f>
        <v>0.96246460062464911</v>
      </c>
      <c r="IJ69" s="44">
        <f>IF(AI$4=0,0,求节点(AI$4:AI$9,$B$4:$B$9,求节点(其他调用!$I$4:$I$42,其他调用!$J$4:$J$42,其他调用!$AH70)))</f>
        <v>0.96246460062464911</v>
      </c>
      <c r="IK69" s="44">
        <f>IF(AJ$4=0,0,求节点(AJ$4:AJ$9,$B$4:$B$9,求节点(其他调用!$I$4:$I$42,其他调用!$J$4:$J$42,其他调用!$AH70)))</f>
        <v>0.96246460062464911</v>
      </c>
      <c r="IL69" s="44">
        <f>IF(AK$4=0,0,求节点(AK$4:AK$9,$B$4:$B$9,求节点(其他调用!$I$4:$I$42,其他调用!$J$4:$J$42,其他调用!$AH70)))</f>
        <v>0.96246460062464911</v>
      </c>
      <c r="IM69" s="44">
        <f>IF(AL$4=0,0,求节点(AL$4:AL$9,$B$4:$B$9,求节点(其他调用!$I$4:$I$42,其他调用!$J$4:$J$42,其他调用!$AH70)))</f>
        <v>0.96246460062464911</v>
      </c>
      <c r="IN69" s="44">
        <f>IF(AM$4=0,0,求节点(AM$4:AM$9,$B$4:$B$9,求节点(其他调用!$I$4:$I$42,其他调用!$J$4:$J$42,其他调用!$AH70)))</f>
        <v>0.96246460062464911</v>
      </c>
      <c r="IO69" s="44">
        <f>IF(AN$4=0,0,求节点(AN$4:AN$9,$B$4:$B$9,求节点(其他调用!$I$4:$I$42,其他调用!$J$4:$J$42,其他调用!$AH70)))</f>
        <v>0.96246460062464911</v>
      </c>
      <c r="IP69" s="44">
        <f>IF(AO$4=0,0,求节点(AO$4:AO$9,$B$4:$B$9,求节点(其他调用!$I$4:$I$42,其他调用!$J$4:$J$42,其他调用!$AH70)))</f>
        <v>0.96246460062464911</v>
      </c>
      <c r="IQ69" s="44">
        <f>IF(AP$4=0,0,求节点(AP$4:AP$9,$B$4:$B$9,求节点(其他调用!$I$4:$I$42,其他调用!$J$4:$J$42,其他调用!$AH70)))</f>
        <v>0.96246460062464911</v>
      </c>
      <c r="IR69" s="44">
        <f>IF(AQ$4=0,0,求节点(AQ$4:AQ$9,$B$4:$B$9,求节点(其他调用!$I$4:$I$42,其他调用!$J$4:$J$42,其他调用!$AH70)))</f>
        <v>0.96246460062464911</v>
      </c>
      <c r="IS69" s="44">
        <f>IF(AR$4=0,0,求节点(AR$4:AR$9,$B$4:$B$9,求节点(其他调用!$I$4:$I$42,其他调用!$J$4:$J$42,其他调用!$AH70)))</f>
        <v>0.96246460062464911</v>
      </c>
      <c r="IT69" s="44">
        <f>IF(AS$4=0,0,求节点(AS$4:AS$9,$B$4:$B$9,求节点(其他调用!$I$4:$I$42,其他调用!$J$4:$J$42,其他调用!$AH70)))</f>
        <v>0.96246460062464911</v>
      </c>
      <c r="IU69" s="44">
        <f>IF(AT$4=0,0,求节点(AT$4:AT$9,$B$4:$B$9,求节点(其他调用!$I$4:$I$42,其他调用!$J$4:$J$42,其他调用!$AH70)))</f>
        <v>0.96246460062464911</v>
      </c>
      <c r="IV69" s="44">
        <f>IF(AU$4=0,0,求节点(AU$4:AU$9,$B$4:$B$9,求节点(其他调用!$I$4:$I$42,其他调用!$J$4:$J$42,其他调用!$AH70)))</f>
        <v>0.96246460062464911</v>
      </c>
      <c r="IW69" s="44">
        <f>IF(AV$4=0,0,求节点(AV$4:AV$9,$B$4:$B$9,求节点(其他调用!$I$4:$I$42,其他调用!$J$4:$J$42,其他调用!$AH70)))</f>
        <v>0.96246460062464911</v>
      </c>
      <c r="IX69" s="44">
        <f>IF(AW$4=0,0,求节点(AW$4:AW$9,$B$4:$B$9,求节点(其他调用!$I$4:$I$42,其他调用!$J$4:$J$42,其他调用!$AH70)))</f>
        <v>0.96246460062464911</v>
      </c>
      <c r="IY69" s="44">
        <f>IF(AX$4=0,0,求节点(AX$4:AX$9,$B$4:$B$9,求节点(其他调用!$I$4:$I$42,其他调用!$J$4:$J$42,其他调用!$AH70)))</f>
        <v>0.96246460062464911</v>
      </c>
      <c r="IZ69" s="44">
        <f>IF(AY$4=0,0,求节点(AY$4:AY$9,$B$4:$B$9,求节点(其他调用!$I$4:$I$42,其他调用!$J$4:$J$42,其他调用!$AH70)))</f>
        <v>0.96246460062464911</v>
      </c>
      <c r="JA69" s="44">
        <f>IF(AZ$4=0,0,求节点(AZ$4:AZ$9,$B$4:$B$9,求节点(其他调用!$I$4:$I$42,其他调用!$J$4:$J$42,其他调用!$AH70)))</f>
        <v>0.96246460062464911</v>
      </c>
      <c r="JC69" s="44">
        <v>66</v>
      </c>
      <c r="JD69" s="44">
        <f>IF(C$23=0,0,求节点(C$23:C$28,$B$23:$B$28,求节点(其他调用!$W$4:$W$20,其他调用!$X$4:$X$20,$JC69)))</f>
        <v>0</v>
      </c>
      <c r="JE69" s="44">
        <f>IF(D$23=0,0,求节点(D$23:D$28,$B$23:$B$28,求节点(其他调用!$W$4:$W$20,其他调用!$X$4:$X$20,$JC69)))</f>
        <v>0</v>
      </c>
      <c r="JF69" s="44">
        <f>IF(E$23=0,0,求节点(E$23:E$28,$B$23:$B$28,求节点(其他调用!$W$4:$W$20,其他调用!$X$4:$X$20,$JC69)))</f>
        <v>0</v>
      </c>
      <c r="JG69" s="44">
        <f>IF(F$23=0,0,求节点(F$23:F$28,$B$23:$B$28,求节点(其他调用!$W$4:$W$20,其他调用!$X$4:$X$20,$JC69)))</f>
        <v>1.7768728371170273E-3</v>
      </c>
      <c r="JH69" s="44">
        <f>IF(G$23=0,0,求节点(G$23:G$28,$B$23:$B$28,求节点(其他调用!$W$4:$W$20,其他调用!$X$4:$X$20,$JC69)))</f>
        <v>2.6653092556755409E-3</v>
      </c>
      <c r="JI69" s="44">
        <f>IF(H$23=0,0,求节点(H$23:H$28,$B$23:$B$28,求节点(其他调用!$W$4:$W$20,其他调用!$X$4:$X$20,$JC69)))</f>
        <v>2.6653092556755409E-3</v>
      </c>
      <c r="JJ69" s="44">
        <f>IF(I$23=0,0,求节点(I$23:I$28,$B$23:$B$28,求节点(其他调用!$W$4:$W$20,其他调用!$X$4:$X$20,$JC69)))</f>
        <v>4.0383473570840822E-3</v>
      </c>
      <c r="JK69" s="44">
        <f>IF(J$23=0,0,求节点(J$23:J$28,$B$23:$B$28,求节点(其他调用!$W$4:$W$20,其他调用!$X$4:$X$20,$JC69)))</f>
        <v>0</v>
      </c>
      <c r="JL69" s="44">
        <f>IF(K$23=0,0,求节点(K$23:K$28,$B$23:$B$28,求节点(其他调用!$W$4:$W$20,其他调用!$X$4:$X$20,$JC69)))</f>
        <v>2.6653092556755409E-3</v>
      </c>
      <c r="JM69" s="44">
        <f>IF(L$23=0,0,求节点(L$23:L$28,$B$23:$B$28,求节点(其他调用!$W$4:$W$20,其他调用!$X$4:$X$20,$JC69)))</f>
        <v>0</v>
      </c>
      <c r="JN69" s="44">
        <f>IF(M$23=0,0,求节点(M$23:M$28,$B$23:$B$28,求节点(其他调用!$W$4:$W$20,其他调用!$X$4:$X$20,$JC69)))</f>
        <v>0</v>
      </c>
      <c r="JO69" s="44">
        <f>IF(N$23=0,0,求节点(N$23:N$28,$B$23:$B$28,求节点(其他调用!$W$4:$W$20,其他调用!$X$4:$X$20,$JC69)))</f>
        <v>0</v>
      </c>
      <c r="JP69" s="44">
        <f>IF(O$23=0,0,求节点(O$23:O$28,$B$23:$B$28,求节点(其他调用!$W$4:$W$20,其他调用!$X$4:$X$20,$JC69)))</f>
        <v>0</v>
      </c>
      <c r="JQ69" s="44">
        <f>IF(P$23=0,0,求节点(P$23:P$28,$B$23:$B$28,求节点(其他调用!$W$4:$W$20,其他调用!$X$4:$X$20,$JC69)))</f>
        <v>0</v>
      </c>
      <c r="JR69" s="44">
        <f>IF(Q$23=0,0,求节点(Q$23:Q$28,$B$23:$B$28,求节点(其他调用!$W$4:$W$20,其他调用!$X$4:$X$20,$JC69)))</f>
        <v>0</v>
      </c>
      <c r="JS69" s="44">
        <f>IF(R$23=0,0,求节点(R$23:R$28,$B$23:$B$28,求节点(其他调用!$W$4:$W$20,其他调用!$X$4:$X$20,$JC69)))</f>
        <v>0</v>
      </c>
      <c r="JT69" s="44">
        <f>IF(S$23=0,0,求节点(S$23:S$28,$B$23:$B$28,求节点(其他调用!$W$4:$W$20,其他调用!$X$4:$X$20,$JC69)))</f>
        <v>0</v>
      </c>
      <c r="JU69" s="44">
        <f>IF(T$23=0,0,求节点(T$23:T$28,$B$23:$B$28,求节点(其他调用!$W$4:$W$20,其他调用!$X$4:$X$20,$JC69)))</f>
        <v>0</v>
      </c>
      <c r="JV69" s="44">
        <f>IF(U$23=0,0,求节点(U$23:U$28,$B$23:$B$28,求节点(其他调用!$W$4:$W$20,其他调用!$X$4:$X$20,$JC69)))</f>
        <v>0</v>
      </c>
      <c r="JW69" s="44">
        <f>IF(V$23=0,0,求节点(V$23:V$28,$B$23:$B$28,求节点(其他调用!$W$4:$W$20,其他调用!$X$4:$X$20,$JC69)))</f>
        <v>0</v>
      </c>
      <c r="JZ69" s="44">
        <v>66</v>
      </c>
      <c r="KA69" s="44">
        <f>IF(C$4=0,0,求节点(C$4:C$9,$B$4:$B$9,求节点(其他调用!$L$4:$L$42,其他调用!$M$4:$M$42,其他调用!$AI70)))</f>
        <v>6</v>
      </c>
      <c r="KB69" s="44">
        <f>IF(D$4=0,0,求节点(D$4:D$9,$B$4:$B$9,求节点(其他调用!$L$4:$L$42,其他调用!$M$4:$M$42,其他调用!$AI70)))</f>
        <v>6</v>
      </c>
      <c r="KC69" s="44">
        <f>IF(E$4=0,0,求节点(E$4:E$9,$B$4:$B$9,求节点(其他调用!$L$4:$L$42,其他调用!$M$4:$M$42,其他调用!$AI70)))</f>
        <v>3.1124469530687713</v>
      </c>
      <c r="KD69" s="44">
        <f>IF(F$4=0,0,求节点(F$4:F$9,$B$4:$B$9,求节点(其他调用!$L$4:$L$42,其他调用!$M$4:$M$42,其他调用!$AI70)))</f>
        <v>0</v>
      </c>
      <c r="KE69" s="44">
        <f>IF(G$4=0,0,求节点(G$4:G$9,$B$4:$B$9,求节点(其他调用!$L$4:$L$42,其他调用!$M$4:$M$42,其他调用!$AI70)))</f>
        <v>0</v>
      </c>
      <c r="KF69" s="44">
        <f>IF(H$4=0,0,求节点(H$4:H$9,$B$4:$B$9,求节点(其他调用!$L$4:$L$42,其他调用!$M$4:$M$42,其他调用!$AI70)))</f>
        <v>0</v>
      </c>
      <c r="KG69" s="44">
        <f>IF(I$4=0,0,求节点(I$4:I$9,$B$4:$B$9,求节点(其他调用!$L$4:$L$42,其他调用!$M$4:$M$42,其他调用!$AI70)))</f>
        <v>0</v>
      </c>
      <c r="KH69" s="44">
        <f>IF(J$4=0,0,求节点(J$4:J$9,$B$4:$B$9,求节点(其他调用!$L$4:$L$42,其他调用!$M$4:$M$42,其他调用!$AI70)))</f>
        <v>0</v>
      </c>
      <c r="KI69" s="44">
        <f>IF(K$4=0,0,求节点(K$4:K$9,$B$4:$B$9,求节点(其他调用!$L$4:$L$42,其他调用!$M$4:$M$42,其他调用!$AI70)))</f>
        <v>0</v>
      </c>
      <c r="KJ69" s="44">
        <f>IF(L$4=0,0,求节点(L$4:L$9,$B$4:$B$9,求节点(其他调用!$L$4:$L$42,其他调用!$M$4:$M$42,其他调用!$AI70)))</f>
        <v>0</v>
      </c>
      <c r="KK69" s="44">
        <f>IF(M$4=0,0,求节点(M$4:M$9,$B$4:$B$9,求节点(其他调用!$L$4:$L$42,其他调用!$M$4:$M$42,其他调用!$AI70)))</f>
        <v>0</v>
      </c>
      <c r="KL69" s="44">
        <f>IF(N$4=0,0,求节点(N$4:N$9,$B$4:$B$9,求节点(其他调用!$L$4:$L$42,其他调用!$M$4:$M$42,其他调用!$AI70)))</f>
        <v>0</v>
      </c>
      <c r="KM69" s="44">
        <f>IF(O$4=0,0,求节点(O$4:O$9,$B$4:$B$9,求节点(其他调用!$L$4:$L$42,其他调用!$M$4:$M$42,其他调用!$AI70)))</f>
        <v>0</v>
      </c>
      <c r="KN69" s="44">
        <f>IF(P$4=0,0,求节点(P$4:P$9,$B$4:$B$9,求节点(其他调用!$L$4:$L$42,其他调用!$M$4:$M$42,其他调用!$AI70)))</f>
        <v>0</v>
      </c>
      <c r="KO69" s="44">
        <f>IF(Q$4=0,0,求节点(Q$4:Q$9,$B$4:$B$9,求节点(其他调用!$L$4:$L$42,其他调用!$M$4:$M$42,其他调用!$AI70)))</f>
        <v>0</v>
      </c>
      <c r="KP69" s="44">
        <f>IF(R$4=0,0,求节点(R$4:R$9,$B$4:$B$9,求节点(其他调用!$L$4:$L$42,其他调用!$M$4:$M$42,其他调用!$AI70)))</f>
        <v>0</v>
      </c>
      <c r="KQ69" s="44">
        <f>IF(S$4=0,0,求节点(S$4:S$9,$B$4:$B$9,求节点(其他调用!$L$4:$L$42,其他调用!$M$4:$M$42,其他调用!$AI70)))</f>
        <v>6</v>
      </c>
      <c r="KR69" s="44">
        <f>IF(T$4=0,0,求节点(T$4:T$9,$B$4:$B$9,求节点(其他调用!$L$4:$L$42,其他调用!$M$4:$M$42,其他调用!$AI70)))</f>
        <v>5.907213490832981</v>
      </c>
      <c r="KS69" s="44">
        <f>IF(U$4=0,0,求节点(U$4:U$9,$B$4:$B$9,求节点(其他调用!$L$4:$L$42,其他调用!$M$4:$M$42,其他调用!$AI70)))</f>
        <v>6</v>
      </c>
      <c r="KT69" s="44">
        <f>IF(V$4=0,0,求节点(V$4:V$9,$B$4:$B$9,求节点(其他调用!$L$4:$L$42,其他调用!$M$4:$M$42,其他调用!$AI70)))</f>
        <v>0</v>
      </c>
      <c r="KU69" s="44">
        <f>IF(W$4=0,0,求节点(W$4:W$9,$B$4:$B$9,求节点(其他调用!$L$4:$L$42,其他调用!$M$4:$M$42,其他调用!$AI70)))</f>
        <v>6</v>
      </c>
      <c r="KV69" s="44">
        <f>IF(X$4=0,0,求节点(X$4:X$9,$B$4:$B$9,求节点(其他调用!$L$4:$L$42,其他调用!$M$4:$M$42,其他调用!$AI70)))</f>
        <v>6</v>
      </c>
      <c r="KW69" s="44">
        <f>IF(Y$4=0,0,求节点(Y$4:Y$9,$B$4:$B$9,求节点(其他调用!$L$4:$L$42,其他调用!$M$4:$M$42,其他调用!$AI70)))</f>
        <v>6</v>
      </c>
      <c r="KX69" s="44">
        <f>IF(Z$4=0,0,求节点(Z$4:Z$9,$B$4:$B$9,求节点(其他调用!$L$4:$L$42,其他调用!$M$4:$M$42,其他调用!$AI70)))</f>
        <v>0</v>
      </c>
      <c r="KY69" s="44">
        <f>IF(AA$4=0,0,求节点(AA$4:AA$9,$B$4:$B$9,求节点(其他调用!$L$4:$L$42,其他调用!$M$4:$M$42,其他调用!$AI70)))</f>
        <v>6</v>
      </c>
      <c r="KZ69" s="44">
        <f>IF(AB$4=0,0,求节点(AB$4:AB$9,$B$4:$B$9,求节点(其他调用!$L$4:$L$42,其他调用!$M$4:$M$42,其他调用!$AI70)))</f>
        <v>6</v>
      </c>
      <c r="LA69" s="44">
        <f>IF(AC$4=0,0,求节点(AC$4:AC$9,$B$4:$B$9,求节点(其他调用!$L$4:$L$42,其他调用!$M$4:$M$42,其他调用!$AI70)))</f>
        <v>6</v>
      </c>
      <c r="LB69" s="44">
        <f>IF(AD$4=0,0,求节点(AD$4:AD$9,$B$4:$B$9,求节点(其他调用!$L$4:$L$42,其他调用!$M$4:$M$42,其他调用!$AI70)))</f>
        <v>2.395566556497192</v>
      </c>
      <c r="LC69" s="44">
        <f>IF(AE$4=0,0,求节点(AE$4:AE$9,$B$4:$B$9,求节点(其他调用!$L$4:$L$42,其他调用!$M$4:$M$42,其他调用!$AI70)))</f>
        <v>2.395566556497192</v>
      </c>
      <c r="LD69" s="44">
        <f>IF(AF$4=0,0,求节点(AF$4:AF$9,$B$4:$B$9,求节点(其他调用!$L$4:$L$42,其他调用!$M$4:$M$42,其他调用!$AI70)))</f>
        <v>2.395566556497192</v>
      </c>
      <c r="LE69" s="44">
        <f>IF(AG$4=0,0,求节点(AG$4:AG$9,$B$4:$B$9,求节点(其他调用!$L$4:$L$42,其他调用!$M$4:$M$42,其他调用!$AI70)))</f>
        <v>2.395566556497192</v>
      </c>
      <c r="LF69" s="44">
        <f>IF(AH$4=0,0,求节点(AH$4:AH$9,$B$4:$B$9,求节点(其他调用!$L$4:$L$42,其他调用!$M$4:$M$42,其他调用!$AI70)))</f>
        <v>2.395566556497192</v>
      </c>
      <c r="LG69" s="44">
        <f>IF(AI$4=0,0,求节点(AI$4:AI$9,$B$4:$B$9,求节点(其他调用!$L$4:$L$42,其他调用!$M$4:$M$42,其他调用!$AI70)))</f>
        <v>2.395566556497192</v>
      </c>
      <c r="LH69" s="44">
        <f>IF(AJ$4=0,0,求节点(AJ$4:AJ$9,$B$4:$B$9,求节点(其他调用!$L$4:$L$42,其他调用!$M$4:$M$42,其他调用!$AI70)))</f>
        <v>2.395566556497192</v>
      </c>
      <c r="LI69" s="44">
        <f>IF(AK$4=0,0,求节点(AK$4:AK$9,$B$4:$B$9,求节点(其他调用!$L$4:$L$42,其他调用!$M$4:$M$42,其他调用!$AI70)))</f>
        <v>2.395566556497192</v>
      </c>
      <c r="LJ69" s="44">
        <f>IF(AL$4=0,0,求节点(AL$4:AL$9,$B$4:$B$9,求节点(其他调用!$L$4:$L$42,其他调用!$M$4:$M$42,其他调用!$AI70)))</f>
        <v>2.395566556497192</v>
      </c>
      <c r="LK69" s="44">
        <f>IF(AM$4=0,0,求节点(AM$4:AM$9,$B$4:$B$9,求节点(其他调用!$L$4:$L$42,其他调用!$M$4:$M$42,其他调用!$AI70)))</f>
        <v>2.395566556497192</v>
      </c>
      <c r="LL69" s="44">
        <f>IF(AN$4=0,0,求节点(AN$4:AN$9,$B$4:$B$9,求节点(其他调用!$L$4:$L$42,其他调用!$M$4:$M$42,其他调用!$AI70)))</f>
        <v>2.395566556497192</v>
      </c>
      <c r="LM69" s="44">
        <f>IF(AO$4=0,0,求节点(AO$4:AO$9,$B$4:$B$9,求节点(其他调用!$L$4:$L$42,其他调用!$M$4:$M$42,其他调用!$AI70)))</f>
        <v>2.395566556497192</v>
      </c>
      <c r="LN69" s="44">
        <f>IF(AP$4=0,0,求节点(AP$4:AP$9,$B$4:$B$9,求节点(其他调用!$L$4:$L$42,其他调用!$M$4:$M$42,其他调用!$AI70)))</f>
        <v>2.395566556497192</v>
      </c>
      <c r="LO69" s="44">
        <f>IF(AQ$4=0,0,求节点(AQ$4:AQ$9,$B$4:$B$9,求节点(其他调用!$L$4:$L$42,其他调用!$M$4:$M$42,其他调用!$AI70)))</f>
        <v>2.395566556497192</v>
      </c>
      <c r="LP69" s="44">
        <f>IF(AR$4=0,0,求节点(AR$4:AR$9,$B$4:$B$9,求节点(其他调用!$L$4:$L$42,其他调用!$M$4:$M$42,其他调用!$AI70)))</f>
        <v>2.395566556497192</v>
      </c>
      <c r="LQ69" s="44">
        <f>IF(AS$4=0,0,求节点(AS$4:AS$9,$B$4:$B$9,求节点(其他调用!$L$4:$L$42,其他调用!$M$4:$M$42,其他调用!$AI70)))</f>
        <v>2.395566556497192</v>
      </c>
      <c r="LR69" s="44">
        <f>IF(AT$4=0,0,求节点(AT$4:AT$9,$B$4:$B$9,求节点(其他调用!$L$4:$L$42,其他调用!$M$4:$M$42,其他调用!$AI70)))</f>
        <v>2.395566556497192</v>
      </c>
      <c r="LS69" s="44">
        <f>IF(AU$4=0,0,求节点(AU$4:AU$9,$B$4:$B$9,求节点(其他调用!$L$4:$L$42,其他调用!$M$4:$M$42,其他调用!$AI70)))</f>
        <v>2.395566556497192</v>
      </c>
      <c r="LT69" s="44">
        <f>IF(AV$4=0,0,求节点(AV$4:AV$9,$B$4:$B$9,求节点(其他调用!$L$4:$L$42,其他调用!$M$4:$M$42,其他调用!$AI70)))</f>
        <v>2.395566556497192</v>
      </c>
      <c r="LU69" s="44">
        <f>IF(AW$4=0,0,求节点(AW$4:AW$9,$B$4:$B$9,求节点(其他调用!$L$4:$L$42,其他调用!$M$4:$M$42,其他调用!$AI70)))</f>
        <v>2.395566556497192</v>
      </c>
      <c r="LV69" s="44">
        <f>IF(AX$4=0,0,求节点(AX$4:AX$9,$B$4:$B$9,求节点(其他调用!$L$4:$L$42,其他调用!$M$4:$M$42,其他调用!$AI70)))</f>
        <v>2.395566556497192</v>
      </c>
      <c r="LW69" s="44">
        <f>IF(AY$4=0,0,求节点(AY$4:AY$9,$B$4:$B$9,求节点(其他调用!$L$4:$L$42,其他调用!$M$4:$M$42,其他调用!$AI70)))</f>
        <v>2.395566556497192</v>
      </c>
      <c r="LX69" s="44">
        <f>IF(AZ$4=0,0,求节点(AZ$4:AZ$9,$B$4:$B$9,求节点(其他调用!$L$4:$L$42,其他调用!$M$4:$M$42,其他调用!$AI70)))</f>
        <v>2.395566556497192</v>
      </c>
      <c r="LZ69" s="44">
        <v>66</v>
      </c>
      <c r="MA69" s="44">
        <f>IF(C$23=0,0,求节点(C$23:C$28,$B$23:$B$28,求节点(其他调用!$Y$4:$Y$20,其他调用!$Z$4:$Z$20,$LZ69)))</f>
        <v>0</v>
      </c>
      <c r="MB69" s="44">
        <f>IF(D$23=0,0,求节点(D$23:D$28,$B$23:$B$28,求节点(其他调用!$Y$4:$Y$20,其他调用!$Z$4:$Z$20,$LZ69)))</f>
        <v>0</v>
      </c>
      <c r="MC69" s="44">
        <f>IF(E$23=0,0,求节点(E$23:E$28,$B$23:$B$28,求节点(其他调用!$Y$4:$Y$20,其他调用!$Z$4:$Z$20,$LZ69)))</f>
        <v>0</v>
      </c>
      <c r="MD69" s="44">
        <f>IF(F$23=0,0,求节点(F$23:F$28,$B$23:$B$28,求节点(其他调用!$Y$4:$Y$20,其他调用!$Z$4:$Z$20,$LZ69)))</f>
        <v>0</v>
      </c>
      <c r="ME69" s="44">
        <f>IF(G$23=0,0,求节点(G$23:G$28,$B$23:$B$28,求节点(其他调用!$Y$4:$Y$20,其他调用!$Z$4:$Z$20,$LZ69)))</f>
        <v>0</v>
      </c>
      <c r="MF69" s="44">
        <f>IF(H$23=0,0,求节点(H$23:H$28,$B$23:$B$28,求节点(其他调用!$Y$4:$Y$20,其他调用!$Z$4:$Z$20,$LZ69)))</f>
        <v>0</v>
      </c>
      <c r="MG69" s="44">
        <f>IF(I$23=0,0,求节点(I$23:I$28,$B$23:$B$28,求节点(其他调用!$Y$4:$Y$20,其他调用!$Z$4:$Z$20,$LZ69)))</f>
        <v>0</v>
      </c>
      <c r="MH69" s="44">
        <f>IF(J$23=0,0,求节点(J$23:J$28,$B$23:$B$28,求节点(其他调用!$Y$4:$Y$20,其他调用!$Z$4:$Z$20,$LZ69)))</f>
        <v>0</v>
      </c>
      <c r="MI69" s="44">
        <f>IF(K$23=0,0,求节点(K$23:K$28,$B$23:$B$28,求节点(其他调用!$Y$4:$Y$20,其他调用!$Z$4:$Z$20,$LZ69)))</f>
        <v>0</v>
      </c>
      <c r="MJ69" s="44">
        <f>IF(L$23=0,0,求节点(L$23:L$28,$B$23:$B$28,求节点(其他调用!$Y$4:$Y$20,其他调用!$Z$4:$Z$20,$LZ69)))</f>
        <v>0</v>
      </c>
      <c r="MK69" s="44">
        <f>IF(M$23=0,0,求节点(M$23:M$28,$B$23:$B$28,求节点(其他调用!$Y$4:$Y$20,其他调用!$Z$4:$Z$20,$LZ69)))</f>
        <v>0</v>
      </c>
      <c r="ML69" s="44">
        <f>IF(N$23=0,0,求节点(N$23:N$28,$B$23:$B$28,求节点(其他调用!$Y$4:$Y$20,其他调用!$Z$4:$Z$20,$LZ69)))</f>
        <v>0</v>
      </c>
      <c r="MM69" s="44">
        <f>IF(O$23=0,0,求节点(O$23:O$28,$B$23:$B$28,求节点(其他调用!$Y$4:$Y$20,其他调用!$Z$4:$Z$20,$LZ69)))</f>
        <v>0</v>
      </c>
      <c r="MN69" s="44">
        <f>IF(P$23=0,0,求节点(P$23:P$28,$B$23:$B$28,求节点(其他调用!$Y$4:$Y$20,其他调用!$Z$4:$Z$20,$LZ69)))</f>
        <v>0</v>
      </c>
      <c r="MO69" s="44">
        <f>IF(Q$23=0,0,求节点(Q$23:Q$28,$B$23:$B$28,求节点(其他调用!$Y$4:$Y$20,其他调用!$Z$4:$Z$20,$LZ69)))</f>
        <v>0</v>
      </c>
      <c r="MP69" s="44">
        <f>IF(R$23=0,0,求节点(R$23:R$28,$B$23:$B$28,求节点(其他调用!$Y$4:$Y$20,其他调用!$Z$4:$Z$20,$LZ69)))</f>
        <v>0</v>
      </c>
      <c r="MQ69" s="44">
        <f>IF(S$23=0,0,求节点(S$23:S$28,$B$23:$B$28,求节点(其他调用!$Y$4:$Y$20,其他调用!$Z$4:$Z$20,$LZ69)))</f>
        <v>0</v>
      </c>
      <c r="MR69" s="44">
        <f>IF(T$23=0,0,求节点(T$23:T$28,$B$23:$B$28,求节点(其他调用!$Y$4:$Y$20,其他调用!$Z$4:$Z$20,$LZ69)))</f>
        <v>0</v>
      </c>
      <c r="MS69" s="44">
        <f>IF(U$23=0,0,求节点(U$23:U$28,$B$23:$B$28,求节点(其他调用!$Y$4:$Y$20,其他调用!$Z$4:$Z$20,$LZ69)))</f>
        <v>0</v>
      </c>
      <c r="MT69" s="44">
        <f>IF(V$23=0,0,求节点(V$23:V$28,$B$23:$B$28,求节点(其他调用!$Y$4:$Y$20,其他调用!$Z$4:$Z$20,$LZ69)))</f>
        <v>0</v>
      </c>
      <c r="MW69" s="44">
        <v>66</v>
      </c>
      <c r="MX69" s="44">
        <f>IF(C$4=0,0,求节点(C$4:C$9,$B$4:$B$9,求节点(其他调用!$O$4:$O$42,其他调用!$P$4:$P$42,其他调用!$AJ70)))</f>
        <v>6</v>
      </c>
      <c r="MY69" s="44">
        <f>IF(D$4=0,0,求节点(D$4:D$9,$B$4:$B$9,求节点(其他调用!$O$4:$O$42,其他调用!$P$4:$P$42,其他调用!$AJ70)))</f>
        <v>6</v>
      </c>
      <c r="MZ69" s="44">
        <f>IF(E$4=0,0,求节点(E$4:E$9,$B$4:$B$9,求节点(其他调用!$O$4:$O$42,其他调用!$P$4:$P$42,其他调用!$AJ70)))</f>
        <v>3.2035343478617566</v>
      </c>
      <c r="NA69" s="44">
        <f>IF(F$4=0,0,求节点(F$4:F$9,$B$4:$B$9,求节点(其他调用!$O$4:$O$42,其他调用!$P$4:$P$42,其他调用!$AJ70)))</f>
        <v>0</v>
      </c>
      <c r="NB69" s="44">
        <f>IF(G$4=0,0,求节点(G$4:G$9,$B$4:$B$9,求节点(其他调用!$O$4:$O$42,其他调用!$P$4:$P$42,其他调用!$AJ70)))</f>
        <v>0</v>
      </c>
      <c r="NC69" s="44">
        <f>IF(H$4=0,0,求节点(H$4:H$9,$B$4:$B$9,求节点(其他调用!$O$4:$O$42,其他调用!$P$4:$P$42,其他调用!$AJ70)))</f>
        <v>0</v>
      </c>
      <c r="ND69" s="44">
        <f>IF(I$4=0,0,求节点(I$4:I$9,$B$4:$B$9,求节点(其他调用!$O$4:$O$42,其他调用!$P$4:$P$42,其他调用!$AJ70)))</f>
        <v>0</v>
      </c>
      <c r="NE69" s="44">
        <f>IF(J$4=0,0,求节点(J$4:J$9,$B$4:$B$9,求节点(其他调用!$O$4:$O$42,其他调用!$P$4:$P$42,其他调用!$AJ70)))</f>
        <v>0</v>
      </c>
      <c r="NF69" s="44">
        <f>IF(K$4=0,0,求节点(K$4:K$9,$B$4:$B$9,求节点(其他调用!$O$4:$O$42,其他调用!$P$4:$P$42,其他调用!$AJ70)))</f>
        <v>0</v>
      </c>
      <c r="NG69" s="44">
        <f>IF(L$4=0,0,求节点(L$4:L$9,$B$4:$B$9,求节点(其他调用!$O$4:$O$42,其他调用!$P$4:$P$42,其他调用!$AJ70)))</f>
        <v>0</v>
      </c>
      <c r="NH69" s="44">
        <f>IF(M$4=0,0,求节点(M$4:M$9,$B$4:$B$9,求节点(其他调用!$O$4:$O$42,其他调用!$P$4:$P$42,其他调用!$AJ70)))</f>
        <v>0</v>
      </c>
      <c r="NI69" s="44">
        <f>IF(N$4=0,0,求节点(N$4:N$9,$B$4:$B$9,求节点(其他调用!$O$4:$O$42,其他调用!$P$4:$P$42,其他调用!$AJ70)))</f>
        <v>0</v>
      </c>
      <c r="NJ69" s="44">
        <f>IF(O$4=0,0,求节点(O$4:O$9,$B$4:$B$9,求节点(其他调用!$O$4:$O$42,其他调用!$P$4:$P$42,其他调用!$AJ70)))</f>
        <v>0</v>
      </c>
      <c r="NK69" s="44">
        <f>IF(P$4=0,0,求节点(P$4:P$9,$B$4:$B$9,求节点(其他调用!$O$4:$O$42,其他调用!$P$4:$P$42,其他调用!$AJ70)))</f>
        <v>0</v>
      </c>
      <c r="NL69" s="44">
        <f>IF(Q$4=0,0,求节点(Q$4:Q$9,$B$4:$B$9,求节点(其他调用!$O$4:$O$42,其他调用!$P$4:$P$42,其他调用!$AJ70)))</f>
        <v>0</v>
      </c>
      <c r="NM69" s="44">
        <f>IF(R$4=0,0,求节点(R$4:R$9,$B$4:$B$9,求节点(其他调用!$O$4:$O$42,其他调用!$P$4:$P$42,其他调用!$AJ70)))</f>
        <v>0</v>
      </c>
      <c r="NN69" s="44">
        <f>IF(S$4=0,0,求节点(S$4:S$9,$B$4:$B$9,求节点(其他调用!$O$4:$O$42,其他调用!$P$4:$P$42,其他调用!$AJ70)))</f>
        <v>6</v>
      </c>
      <c r="NO69" s="44">
        <f>IF(T$4=0,0,求节点(T$4:T$9,$B$4:$B$9,求节点(其他调用!$O$4:$O$42,其他调用!$P$4:$P$42,其他调用!$AJ70)))</f>
        <v>6</v>
      </c>
      <c r="NP69" s="44">
        <f>IF(U$4=0,0,求节点(U$4:U$9,$B$4:$B$9,求节点(其他调用!$O$4:$O$42,其他调用!$P$4:$P$42,其他调用!$AJ70)))</f>
        <v>6</v>
      </c>
      <c r="NQ69" s="44">
        <f>IF(V$4=0,0,求节点(V$4:V$9,$B$4:$B$9,求节点(其他调用!$O$4:$O$42,其他调用!$P$4:$P$42,其他调用!$AJ70)))</f>
        <v>0</v>
      </c>
      <c r="NR69" s="44">
        <f>IF(W$4=0,0,求节点(W$4:W$9,$B$4:$B$9,求节点(其他调用!$O$4:$O$42,其他调用!$P$4:$P$42,其他调用!$AJ70)))</f>
        <v>6</v>
      </c>
      <c r="NS69" s="44">
        <f>IF(X$4=0,0,求节点(X$4:X$9,$B$4:$B$9,求节点(其他调用!$O$4:$O$42,其他调用!$P$4:$P$42,其他调用!$AJ70)))</f>
        <v>6</v>
      </c>
      <c r="NT69" s="44">
        <f>IF(Y$4=0,0,求节点(Y$4:Y$9,$B$4:$B$9,求节点(其他调用!$O$4:$O$42,其他调用!$P$4:$P$42,其他调用!$AJ70)))</f>
        <v>6</v>
      </c>
      <c r="NU69" s="44">
        <f>IF(Z$4=0,0,求节点(Z$4:Z$9,$B$4:$B$9,求节点(其他调用!$O$4:$O$42,其他调用!$P$4:$P$42,其他调用!$AJ70)))</f>
        <v>0</v>
      </c>
      <c r="NV69" s="44">
        <f>IF(AA$4=0,0,求节点(AA$4:AA$9,$B$4:$B$9,求节点(其他调用!$O$4:$O$42,其他调用!$P$4:$P$42,其他调用!$AJ70)))</f>
        <v>6</v>
      </c>
      <c r="NW69" s="44">
        <f>IF(AB$4=0,0,求节点(AB$4:AB$9,$B$4:$B$9,求节点(其他调用!$O$4:$O$42,其他调用!$P$4:$P$42,其他调用!$AJ70)))</f>
        <v>6</v>
      </c>
      <c r="NX69" s="44">
        <f>IF(AC$4=0,0,求节点(AC$4:AC$9,$B$4:$B$9,求节点(其他调用!$O$4:$O$42,其他调用!$P$4:$P$42,其他调用!$AJ70)))</f>
        <v>6</v>
      </c>
      <c r="NY69" s="44">
        <f>IF(AD$4=0,0,求节点(AD$4:AD$9,$B$4:$B$9,求节点(其他调用!$O$4:$O$42,其他调用!$P$4:$P$42,其他调用!$AJ70)))</f>
        <v>3.2815603831246456</v>
      </c>
      <c r="NZ69" s="44">
        <f>IF(AE$4=0,0,求节点(AE$4:AE$9,$B$4:$B$9,求节点(其他调用!$O$4:$O$42,其他调用!$P$4:$P$42,其他调用!$AJ70)))</f>
        <v>3.2815603831246456</v>
      </c>
      <c r="OA69" s="44">
        <f>IF(AF$4=0,0,求节点(AF$4:AF$9,$B$4:$B$9,求节点(其他调用!$O$4:$O$42,其他调用!$P$4:$P$42,其他调用!$AJ70)))</f>
        <v>3.2815603831246456</v>
      </c>
      <c r="OB69" s="44">
        <f>IF(AG$4=0,0,求节点(AG$4:AG$9,$B$4:$B$9,求节点(其他调用!$O$4:$O$42,其他调用!$P$4:$P$42,其他调用!$AJ70)))</f>
        <v>3.2815603831246456</v>
      </c>
      <c r="OC69" s="44">
        <f>IF(AH$4=0,0,求节点(AH$4:AH$9,$B$4:$B$9,求节点(其他调用!$O$4:$O$42,其他调用!$P$4:$P$42,其他调用!$AJ70)))</f>
        <v>3.2815603831246456</v>
      </c>
      <c r="OD69" s="44">
        <f>IF(AI$4=0,0,求节点(AI$4:AI$9,$B$4:$B$9,求节点(其他调用!$O$4:$O$42,其他调用!$P$4:$P$42,其他调用!$AJ70)))</f>
        <v>3.2815603831246456</v>
      </c>
      <c r="OE69" s="44">
        <f>IF(AJ$4=0,0,求节点(AJ$4:AJ$9,$B$4:$B$9,求节点(其他调用!$O$4:$O$42,其他调用!$P$4:$P$42,其他调用!$AJ70)))</f>
        <v>3.2815603831246456</v>
      </c>
      <c r="OF69" s="44">
        <f>IF(AK$4=0,0,求节点(AK$4:AK$9,$B$4:$B$9,求节点(其他调用!$O$4:$O$42,其他调用!$P$4:$P$42,其他调用!$AJ70)))</f>
        <v>3.2815603831246456</v>
      </c>
      <c r="OG69" s="44">
        <f>IF(AL$4=0,0,求节点(AL$4:AL$9,$B$4:$B$9,求节点(其他调用!$O$4:$O$42,其他调用!$P$4:$P$42,其他调用!$AJ70)))</f>
        <v>3.2815603831246456</v>
      </c>
      <c r="OH69" s="44">
        <f>IF(AM$4=0,0,求节点(AM$4:AM$9,$B$4:$B$9,求节点(其他调用!$O$4:$O$42,其他调用!$P$4:$P$42,其他调用!$AJ70)))</f>
        <v>3.2815603831246456</v>
      </c>
      <c r="OI69" s="44">
        <f>IF(AN$4=0,0,求节点(AN$4:AN$9,$B$4:$B$9,求节点(其他调用!$O$4:$O$42,其他调用!$P$4:$P$42,其他调用!$AJ70)))</f>
        <v>3.2815603831246456</v>
      </c>
      <c r="OJ69" s="44">
        <f>IF(AO$4=0,0,求节点(AO$4:AO$9,$B$4:$B$9,求节点(其他调用!$O$4:$O$42,其他调用!$P$4:$P$42,其他调用!$AJ70)))</f>
        <v>3.2815603831246456</v>
      </c>
      <c r="OK69" s="44">
        <f>IF(AP$4=0,0,求节点(AP$4:AP$9,$B$4:$B$9,求节点(其他调用!$O$4:$O$42,其他调用!$P$4:$P$42,其他调用!$AJ70)))</f>
        <v>3.2815603831246456</v>
      </c>
      <c r="OL69" s="44">
        <f>IF(AQ$4=0,0,求节点(AQ$4:AQ$9,$B$4:$B$9,求节点(其他调用!$O$4:$O$42,其他调用!$P$4:$P$42,其他调用!$AJ70)))</f>
        <v>3.2815603831246456</v>
      </c>
      <c r="OM69" s="44">
        <f>IF(AR$4=0,0,求节点(AR$4:AR$9,$B$4:$B$9,求节点(其他调用!$O$4:$O$42,其他调用!$P$4:$P$42,其他调用!$AJ70)))</f>
        <v>3.2815603831246456</v>
      </c>
      <c r="ON69" s="44">
        <f>IF(AS$4=0,0,求节点(AS$4:AS$9,$B$4:$B$9,求节点(其他调用!$O$4:$O$42,其他调用!$P$4:$P$42,其他调用!$AJ70)))</f>
        <v>3.2815603831246456</v>
      </c>
      <c r="OO69" s="44">
        <f>IF(AT$4=0,0,求节点(AT$4:AT$9,$B$4:$B$9,求节点(其他调用!$O$4:$O$42,其他调用!$P$4:$P$42,其他调用!$AJ70)))</f>
        <v>3.2815603831246456</v>
      </c>
      <c r="OP69" s="44">
        <f>IF(AU$4=0,0,求节点(AU$4:AU$9,$B$4:$B$9,求节点(其他调用!$O$4:$O$42,其他调用!$P$4:$P$42,其他调用!$AJ70)))</f>
        <v>3.2815603831246456</v>
      </c>
      <c r="OQ69" s="44">
        <f>IF(AV$4=0,0,求节点(AV$4:AV$9,$B$4:$B$9,求节点(其他调用!$O$4:$O$42,其他调用!$P$4:$P$42,其他调用!$AJ70)))</f>
        <v>3.2815603831246456</v>
      </c>
      <c r="OR69" s="44">
        <f>IF(AW$4=0,0,求节点(AW$4:AW$9,$B$4:$B$9,求节点(其他调用!$O$4:$O$42,其他调用!$P$4:$P$42,其他调用!$AJ70)))</f>
        <v>3.2815603831246456</v>
      </c>
      <c r="OS69" s="44">
        <f>IF(AX$4=0,0,求节点(AX$4:AX$9,$B$4:$B$9,求节点(其他调用!$O$4:$O$42,其他调用!$P$4:$P$42,其他调用!$AJ70)))</f>
        <v>3.2815603831246456</v>
      </c>
      <c r="OT69" s="44">
        <f>IF(AY$4=0,0,求节点(AY$4:AY$9,$B$4:$B$9,求节点(其他调用!$O$4:$O$42,其他调用!$P$4:$P$42,其他调用!$AJ70)))</f>
        <v>3.2815603831246456</v>
      </c>
      <c r="OU69" s="44">
        <f>IF(AZ$4=0,0,求节点(AZ$4:AZ$9,$B$4:$B$9,求节点(其他调用!$O$4:$O$42,其他调用!$P$4:$P$42,其他调用!$AJ70)))</f>
        <v>3.2815603831246456</v>
      </c>
      <c r="OW69" s="44">
        <v>66</v>
      </c>
      <c r="OX69" s="44">
        <f>IF(C$23=0,0,求节点(C$23:C$28,$B$23:$B$28,求节点(其他调用!$AA$4:$AA$20,其他调用!$AB$4:$AB$20,$OW69)))</f>
        <v>0</v>
      </c>
      <c r="OY69" s="44">
        <f>IF(D$23=0,0,求节点(D$23:D$28,$B$23:$B$28,求节点(其他调用!$AA$4:$AA$20,其他调用!$AB$4:$AB$20,$OW69)))</f>
        <v>0</v>
      </c>
      <c r="OZ69" s="44">
        <f>IF(E$23=0,0,求节点(E$23:E$28,$B$23:$B$28,求节点(其他调用!$AA$4:$AA$20,其他调用!$AB$4:$AB$20,$OW69)))</f>
        <v>0</v>
      </c>
      <c r="PA69" s="44">
        <f>IF(F$23=0,0,求节点(F$23:F$28,$B$23:$B$28,求节点(其他调用!$AA$4:$AA$20,其他调用!$AB$4:$AB$20,$OW69)))</f>
        <v>1.4575463379560283E-3</v>
      </c>
      <c r="PB69" s="44">
        <f>IF(G$23=0,0,求节点(G$23:G$28,$B$23:$B$28,求节点(其他调用!$AA$4:$AA$20,其他调用!$AB$4:$AB$20,$OW69)))</f>
        <v>2.1863195069340424E-3</v>
      </c>
      <c r="PC69" s="44">
        <f>IF(H$23=0,0,求节点(H$23:H$28,$B$23:$B$28,求节点(其他调用!$AA$4:$AA$20,其他调用!$AB$4:$AB$20,$OW69)))</f>
        <v>2.1863195069340424E-3</v>
      </c>
      <c r="PD69" s="44">
        <f>IF(I$23=0,0,求节点(I$23:I$28,$B$23:$B$28,求节点(其他调用!$AA$4:$AA$20,其他调用!$AB$4:$AB$20,$OW69)))</f>
        <v>3.3126053135363875E-3</v>
      </c>
      <c r="PE69" s="44">
        <f>IF(J$23=0,0,求节点(J$23:J$28,$B$23:$B$28,求节点(其他调用!$AA$4:$AA$20,其他调用!$AB$4:$AB$20,$OW69)))</f>
        <v>0</v>
      </c>
      <c r="PF69" s="44">
        <f>IF(K$23=0,0,求节点(K$23:K$28,$B$23:$B$28,求节点(其他调用!$AA$4:$AA$20,其他调用!$AB$4:$AB$20,$OW69)))</f>
        <v>2.1863195069340424E-3</v>
      </c>
      <c r="PG69" s="44">
        <f>IF(L$23=0,0,求节点(L$23:L$28,$B$23:$B$28,求节点(其他调用!$AA$4:$AA$20,其他调用!$AB$4:$AB$20,$OW69)))</f>
        <v>0</v>
      </c>
      <c r="PH69" s="44">
        <f>IF(M$23=0,0,求节点(M$23:M$28,$B$23:$B$28,求节点(其他调用!$AA$4:$AA$20,其他调用!$AB$4:$AB$20,$OW69)))</f>
        <v>0</v>
      </c>
      <c r="PI69" s="44">
        <f>IF(N$23=0,0,求节点(N$23:N$28,$B$23:$B$28,求节点(其他调用!$AA$4:$AA$20,其他调用!$AB$4:$AB$20,$OW69)))</f>
        <v>0</v>
      </c>
      <c r="PJ69" s="44">
        <f>IF(O$23=0,0,求节点(O$23:O$28,$B$23:$B$28,求节点(其他调用!$AA$4:$AA$20,其他调用!$AB$4:$AB$20,$OW69)))</f>
        <v>0</v>
      </c>
      <c r="PK69" s="44">
        <f>IF(P$23=0,0,求节点(P$23:P$28,$B$23:$B$28,求节点(其他调用!$AA$4:$AA$20,其他调用!$AB$4:$AB$20,$OW69)))</f>
        <v>0</v>
      </c>
      <c r="PL69" s="44">
        <f>IF(Q$23=0,0,求节点(Q$23:Q$28,$B$23:$B$28,求节点(其他调用!$AA$4:$AA$20,其他调用!$AB$4:$AB$20,$OW69)))</f>
        <v>0</v>
      </c>
      <c r="PM69" s="44">
        <f>IF(R$23=0,0,求节点(R$23:R$28,$B$23:$B$28,求节点(其他调用!$AA$4:$AA$20,其他调用!$AB$4:$AB$20,$OW69)))</f>
        <v>0</v>
      </c>
      <c r="PN69" s="44">
        <f>IF(S$23=0,0,求节点(S$23:S$28,$B$23:$B$28,求节点(其他调用!$AA$4:$AA$20,其他调用!$AB$4:$AB$20,$OW69)))</f>
        <v>0</v>
      </c>
      <c r="PO69" s="44">
        <f>IF(T$23=0,0,求节点(T$23:T$28,$B$23:$B$28,求节点(其他调用!$AA$4:$AA$20,其他调用!$AB$4:$AB$20,$OW69)))</f>
        <v>0</v>
      </c>
      <c r="PP69" s="44">
        <f>IF(U$23=0,0,求节点(U$23:U$28,$B$23:$B$28,求节点(其他调用!$AA$4:$AA$20,其他调用!$AB$4:$AB$20,$OW69)))</f>
        <v>0</v>
      </c>
      <c r="PQ69" s="44">
        <f>IF(V$23=0,0,求节点(V$23:V$28,$B$23:$B$28,求节点(其他调用!$AA$4:$AA$20,其他调用!$AB$4:$AB$20,$OW69)))</f>
        <v>0</v>
      </c>
    </row>
    <row r="70" spans="61:433" x14ac:dyDescent="0.2">
      <c r="BI70" s="44">
        <v>67</v>
      </c>
      <c r="BJ70" s="44">
        <f>IF(C$4=0,0,求节点(C$4:C$9,$B$4:$B$9,求节点(其他调用!$C$4:$C$42,其他调用!$D$4:$D$42,其他调用!$AF71)))</f>
        <v>5.1599621319393583</v>
      </c>
      <c r="BK70" s="44">
        <f>IF(D$4=0,0,求节点(D$4:D$9,$B$4:$B$9,求节点(其他调用!$C$4:$C$42,其他调用!$D$4:$D$42,其他调用!$AF71)))</f>
        <v>6</v>
      </c>
      <c r="BL70" s="44">
        <f>IF(E$4=0,0,求节点(E$4:E$9,$B$4:$B$9,求节点(其他调用!$C$4:$C$42,其他调用!$D$4:$D$42,其他调用!$AF71)))</f>
        <v>2.0272059179183346</v>
      </c>
      <c r="BM70" s="44">
        <f>IF(F$4=0,0,求节点(F$4:F$9,$B$4:$B$9,求节点(其他调用!$C$4:$C$42,其他调用!$D$4:$D$42,其他调用!$AF71)))</f>
        <v>0</v>
      </c>
      <c r="BN70" s="44">
        <f>IF(G$4=0,0,求节点(G$4:G$9,$B$4:$B$9,求节点(其他调用!$C$4:$C$42,其他调用!$D$4:$D$42,其他调用!$AF71)))</f>
        <v>0</v>
      </c>
      <c r="BO70" s="44">
        <f>IF(H$4=0,0,求节点(H$4:H$9,$B$4:$B$9,求节点(其他调用!$C$4:$C$42,其他调用!$D$4:$D$42,其他调用!$AF71)))</f>
        <v>0</v>
      </c>
      <c r="BP70" s="44">
        <f>IF(I$4=0,0,求节点(I$4:I$9,$B$4:$B$9,求节点(其他调用!$C$4:$C$42,其他调用!$D$4:$D$42,其他调用!$AF71)))</f>
        <v>0</v>
      </c>
      <c r="BQ70" s="44">
        <f>IF(J$4=0,0,求节点(J$4:J$9,$B$4:$B$9,求节点(其他调用!$C$4:$C$42,其他调用!$D$4:$D$42,其他调用!$AF71)))</f>
        <v>0</v>
      </c>
      <c r="BR70" s="44">
        <f>IF(K$4=0,0,求节点(K$4:K$9,$B$4:$B$9,求节点(其他调用!$C$4:$C$42,其他调用!$D$4:$D$42,其他调用!$AF71)))</f>
        <v>0</v>
      </c>
      <c r="BS70" s="44">
        <f>IF(L$4=0,0,求节点(L$4:L$9,$B$4:$B$9,求节点(其他调用!$C$4:$C$42,其他调用!$D$4:$D$42,其他调用!$AF71)))</f>
        <v>0</v>
      </c>
      <c r="BT70" s="44">
        <f>IF(M$4=0,0,求节点(M$4:M$9,$B$4:$B$9,求节点(其他调用!$C$4:$C$42,其他调用!$D$4:$D$42,其他调用!$AF71)))</f>
        <v>0</v>
      </c>
      <c r="BU70" s="44">
        <f>IF(N$4=0,0,求节点(N$4:N$9,$B$4:$B$9,求节点(其他调用!$C$4:$C$42,其他调用!$D$4:$D$42,其他调用!$AF71)))</f>
        <v>0</v>
      </c>
      <c r="BV70" s="44">
        <f>IF(O$4=0,0,求节点(O$4:O$9,$B$4:$B$9,求节点(其他调用!$C$4:$C$42,其他调用!$D$4:$D$42,其他调用!$AF71)))</f>
        <v>0</v>
      </c>
      <c r="BW70" s="44">
        <f>IF(P$4=0,0,求节点(P$4:P$9,$B$4:$B$9,求节点(其他调用!$C$4:$C$42,其他调用!$D$4:$D$42,其他调用!$AF71)))</f>
        <v>0</v>
      </c>
      <c r="BX70" s="44">
        <f>IF(Q$4=0,0,求节点(Q$4:Q$9,$B$4:$B$9,求节点(其他调用!$C$4:$C$42,其他调用!$D$4:$D$42,其他调用!$AF71)))</f>
        <v>0</v>
      </c>
      <c r="BY70" s="44">
        <f>IF(R$4=0,0,求节点(R$4:R$9,$B$4:$B$9,求节点(其他调用!$C$4:$C$42,其他调用!$D$4:$D$42,其他调用!$AF71)))</f>
        <v>0</v>
      </c>
      <c r="BZ70" s="44">
        <f>IF(S$4=0,0,求节点(S$4:S$9,$B$4:$B$9,求节点(其他调用!$C$4:$C$42,其他调用!$D$4:$D$42,其他调用!$AF71)))</f>
        <v>4.925110668629908</v>
      </c>
      <c r="CA70" s="44">
        <f>IF(T$4=0,0,求节点(T$4:T$9,$B$4:$B$9,求节点(其他调用!$C$4:$C$42,其他调用!$D$4:$D$42,其他调用!$AF71)))</f>
        <v>3.5036706087209608</v>
      </c>
      <c r="CB70" s="44">
        <f>IF(U$4=0,0,求节点(U$4:U$9,$B$4:$B$9,求节点(其他调用!$C$4:$C$42,其他调用!$D$4:$D$42,其他调用!$AF71)))</f>
        <v>6</v>
      </c>
      <c r="CC70" s="44">
        <f>IF(V$4=0,0,求节点(V$4:V$9,$B$4:$B$9,求节点(其他调用!$C$4:$C$42,其他调用!$D$4:$D$42,其他调用!$AF71)))</f>
        <v>0</v>
      </c>
      <c r="CD70" s="44">
        <f>IF(W$4=0,0,求节点(W$4:W$9,$B$4:$B$9,求节点(其他调用!$C$4:$C$42,其他调用!$D$4:$D$42,其他调用!$AF71)))</f>
        <v>3.7625134388214572</v>
      </c>
      <c r="CE70" s="44">
        <f>IF(X$4=0,0,求节点(X$4:X$9,$B$4:$B$9,求节点(其他调用!$C$4:$C$42,其他调用!$D$4:$D$42,其他调用!$AF71)))</f>
        <v>3.7625134388214572</v>
      </c>
      <c r="CF70" s="44">
        <f>IF(Y$4=0,0,求节点(Y$4:Y$9,$B$4:$B$9,求节点(其他调用!$C$4:$C$42,其他调用!$D$4:$D$42,其他调用!$AF71)))</f>
        <v>5.918353043604804</v>
      </c>
      <c r="CG70" s="44">
        <f>IF(Z$4=0,0,求节点(Z$4:Z$9,$B$4:$B$9,求节点(其他调用!$C$4:$C$42,其他调用!$D$4:$D$42,其他调用!$AF71)))</f>
        <v>0</v>
      </c>
      <c r="CH70" s="44">
        <f>IF(AA$4=0,0,求节点(AA$4:AA$9,$B$4:$B$9,求节点(其他调用!$C$4:$C$42,其他调用!$D$4:$D$42,其他调用!$AF71)))</f>
        <v>3.7625134388214572</v>
      </c>
      <c r="CI70" s="44">
        <f>IF(AB$4=0,0,求节点(AB$4:AB$9,$B$4:$B$9,求节点(其他调用!$C$4:$C$42,其他调用!$D$4:$D$42,其他调用!$AF71)))</f>
        <v>6</v>
      </c>
      <c r="CJ70" s="44">
        <f>IF(AC$4=0,0,求节点(AC$4:AC$9,$B$4:$B$9,求节点(其他调用!$C$4:$C$42,其他调用!$D$4:$D$42,其他调用!$AF71)))</f>
        <v>4.1747161091756917</v>
      </c>
      <c r="CK70" s="44">
        <f>IF(AD$4=0,0,求节点(AD$4:AD$9,$B$4:$B$9,求节点(其他调用!$C$4:$C$42,其他调用!$D$4:$D$42,其他调用!$AF71)))</f>
        <v>0.60861399503288882</v>
      </c>
      <c r="CL70" s="44">
        <f>IF(AE$4=0,0,求节点(AE$4:AE$9,$B$4:$B$9,求节点(其他调用!$C$4:$C$42,其他调用!$D$4:$D$42,其他调用!$AF71)))</f>
        <v>0.60861399503288882</v>
      </c>
      <c r="CM70" s="44">
        <f>IF(AF$4=0,0,求节点(AF$4:AF$9,$B$4:$B$9,求节点(其他调用!$C$4:$C$42,其他调用!$D$4:$D$42,其他调用!$AF71)))</f>
        <v>0.60861399503288882</v>
      </c>
      <c r="CN70" s="44">
        <f>IF(AG$4=0,0,求节点(AG$4:AG$9,$B$4:$B$9,求节点(其他调用!$C$4:$C$42,其他调用!$D$4:$D$42,其他调用!$AF71)))</f>
        <v>0.60861399503288882</v>
      </c>
      <c r="CO70" s="44">
        <f>IF(AH$4=0,0,求节点(AH$4:AH$9,$B$4:$B$9,求节点(其他调用!$C$4:$C$42,其他调用!$D$4:$D$42,其他调用!$AF71)))</f>
        <v>0.60861399503288882</v>
      </c>
      <c r="CP70" s="44">
        <f>IF(AI$4=0,0,求节点(AI$4:AI$9,$B$4:$B$9,求节点(其他调用!$C$4:$C$42,其他调用!$D$4:$D$42,其他调用!$AF71)))</f>
        <v>0.60861399503288882</v>
      </c>
      <c r="CQ70" s="44">
        <f>IF(AJ$4=0,0,求节点(AJ$4:AJ$9,$B$4:$B$9,求节点(其他调用!$C$4:$C$42,其他调用!$D$4:$D$42,其他调用!$AF71)))</f>
        <v>0.60861399503288882</v>
      </c>
      <c r="CR70" s="44">
        <f>IF(AK$4=0,0,求节点(AK$4:AK$9,$B$4:$B$9,求节点(其他调用!$C$4:$C$42,其他调用!$D$4:$D$42,其他调用!$AF71)))</f>
        <v>0.60861399503288882</v>
      </c>
      <c r="CS70" s="44">
        <f>IF(AL$4=0,0,求节点(AL$4:AL$9,$B$4:$B$9,求节点(其他调用!$C$4:$C$42,其他调用!$D$4:$D$42,其他调用!$AF71)))</f>
        <v>0.60861399503288882</v>
      </c>
      <c r="CT70" s="44">
        <f>IF(AM$4=0,0,求节点(AM$4:AM$9,$B$4:$B$9,求节点(其他调用!$C$4:$C$42,其他调用!$D$4:$D$42,其他调用!$AF71)))</f>
        <v>0.60861399503288882</v>
      </c>
      <c r="CU70" s="44">
        <f>IF(AN$4=0,0,求节点(AN$4:AN$9,$B$4:$B$9,求节点(其他调用!$C$4:$C$42,其他调用!$D$4:$D$42,其他调用!$AF71)))</f>
        <v>0.60861399503288882</v>
      </c>
      <c r="CV70" s="44">
        <f>IF(AO$4=0,0,求节点(AO$4:AO$9,$B$4:$B$9,求节点(其他调用!$C$4:$C$42,其他调用!$D$4:$D$42,其他调用!$AF71)))</f>
        <v>0.60861399503288882</v>
      </c>
      <c r="CW70" s="44">
        <f>IF(AP$4=0,0,求节点(AP$4:AP$9,$B$4:$B$9,求节点(其他调用!$C$4:$C$42,其他调用!$D$4:$D$42,其他调用!$AF71)))</f>
        <v>0.60861399503288882</v>
      </c>
      <c r="CX70" s="44">
        <f>IF(AQ$4=0,0,求节点(AQ$4:AQ$9,$B$4:$B$9,求节点(其他调用!$C$4:$C$42,其他调用!$D$4:$D$42,其他调用!$AF71)))</f>
        <v>0.60861399503288882</v>
      </c>
      <c r="CY70" s="44">
        <f>IF(AR$4=0,0,求节点(AR$4:AR$9,$B$4:$B$9,求节点(其他调用!$C$4:$C$42,其他调用!$D$4:$D$42,其他调用!$AF71)))</f>
        <v>0.60861399503288882</v>
      </c>
      <c r="CZ70" s="44">
        <f>IF(AS$4=0,0,求节点(AS$4:AS$9,$B$4:$B$9,求节点(其他调用!$C$4:$C$42,其他调用!$D$4:$D$42,其他调用!$AF71)))</f>
        <v>0.60861399503288882</v>
      </c>
      <c r="DA70" s="44">
        <f>IF(AT$4=0,0,求节点(AT$4:AT$9,$B$4:$B$9,求节点(其他调用!$C$4:$C$42,其他调用!$D$4:$D$42,其他调用!$AF71)))</f>
        <v>0.60861399503288882</v>
      </c>
      <c r="DB70" s="44">
        <f>IF(AU$4=0,0,求节点(AU$4:AU$9,$B$4:$B$9,求节点(其他调用!$C$4:$C$42,其他调用!$D$4:$D$42,其他调用!$AF71)))</f>
        <v>0.60861399503288882</v>
      </c>
      <c r="DC70" s="44">
        <f>IF(AV$4=0,0,求节点(AV$4:AV$9,$B$4:$B$9,求节点(其他调用!$C$4:$C$42,其他调用!$D$4:$D$42,其他调用!$AF71)))</f>
        <v>0.60861399503288882</v>
      </c>
      <c r="DD70" s="44">
        <f>IF(AW$4=0,0,求节点(AW$4:AW$9,$B$4:$B$9,求节点(其他调用!$C$4:$C$42,其他调用!$D$4:$D$42,其他调用!$AF71)))</f>
        <v>0.60861399503288882</v>
      </c>
      <c r="DE70" s="44">
        <f>IF(AX$4=0,0,求节点(AX$4:AX$9,$B$4:$B$9,求节点(其他调用!$C$4:$C$42,其他调用!$D$4:$D$42,其他调用!$AF71)))</f>
        <v>0.60861399503288882</v>
      </c>
      <c r="DF70" s="44">
        <f>IF(AY$4=0,0,求节点(AY$4:AY$9,$B$4:$B$9,求节点(其他调用!$C$4:$C$42,其他调用!$D$4:$D$42,其他调用!$AF71)))</f>
        <v>0.60861399503288882</v>
      </c>
      <c r="DG70" s="44">
        <f>IF(AZ$4=0,0,求节点(AZ$4:AZ$9,$B$4:$B$9,求节点(其他调用!$C$4:$C$42,其他调用!$D$4:$D$42,其他调用!$AF71)))</f>
        <v>0.60861399503288882</v>
      </c>
      <c r="DI70" s="44">
        <v>67</v>
      </c>
      <c r="DJ70" s="44">
        <f>IF(C$23=0,0,求节点(C$23:C$28,$B$23:$B$28,求节点(其他调用!$S$4:$S$20,其他调用!$T$4:$T$20,$DI70)))</f>
        <v>0</v>
      </c>
      <c r="DK70" s="44">
        <f>IF(D$23=0,0,求节点(D$23:D$28,$B$23:$B$28,求节点(其他调用!$S$4:$S$20,其他调用!$T$4:$T$20,$DI70)))</f>
        <v>0</v>
      </c>
      <c r="DL70" s="44">
        <f>IF(E$23=0,0,求节点(E$23:E$28,$B$23:$B$28,求节点(其他调用!$S$4:$S$20,其他调用!$T$4:$T$20,$DI70)))</f>
        <v>0</v>
      </c>
      <c r="DM70" s="44">
        <f>IF(F$23=0,0,求节点(F$23:F$28,$B$23:$B$28,求节点(其他调用!$S$4:$S$20,其他调用!$T$4:$T$20,$DI70)))</f>
        <v>2.2009956145316867E-3</v>
      </c>
      <c r="DN70" s="44">
        <f>IF(G$23=0,0,求节点(G$23:G$28,$B$23:$B$28,求节点(其他调用!$S$4:$S$20,其他调用!$T$4:$T$20,$DI70)))</f>
        <v>3.301493421797641E-3</v>
      </c>
      <c r="DO70" s="44">
        <f>IF(H$23=0,0,求节点(H$23:H$28,$B$23:$B$28,求节点(其他调用!$S$4:$S$20,其他调用!$T$4:$T$20,$DI70)))</f>
        <v>3.301493421797641E-3</v>
      </c>
      <c r="DP70" s="44">
        <f>IF(I$23=0,0,求节点(I$23:I$28,$B$23:$B$28,求节点(其他调用!$S$4:$S$20,其他调用!$T$4:$T$20,$DI70)))</f>
        <v>5.0022627602994696E-3</v>
      </c>
      <c r="DQ70" s="44">
        <f>IF(J$23=0,0,求节点(J$23:J$28,$B$23:$B$28,求节点(其他调用!$S$4:$S$20,其他调用!$T$4:$T$20,$DI70)))</f>
        <v>0</v>
      </c>
      <c r="DR70" s="44">
        <f>IF(K$23=0,0,求节点(K$23:K$28,$B$23:$B$28,求节点(其他调用!$S$4:$S$20,其他调用!$T$4:$T$20,$DI70)))</f>
        <v>3.301493421797641E-3</v>
      </c>
      <c r="DS70" s="44">
        <f>IF(L$23=0,0,求节点(L$23:L$28,$B$23:$B$28,求节点(其他调用!$S$4:$S$20,其他调用!$T$4:$T$20,$DI70)))</f>
        <v>0</v>
      </c>
      <c r="DT70" s="44">
        <f>IF(M$23=0,0,求节点(M$23:M$28,$B$23:$B$28,求节点(其他调用!$S$4:$S$20,其他调用!$T$4:$T$20,$DI70)))</f>
        <v>0</v>
      </c>
      <c r="DU70" s="44">
        <f>IF(N$23=0,0,求节点(N$23:N$28,$B$23:$B$28,求节点(其他调用!$S$4:$S$20,其他调用!$T$4:$T$20,$DI70)))</f>
        <v>0</v>
      </c>
      <c r="DV70" s="44">
        <f>IF(O$23=0,0,求节点(O$23:O$28,$B$23:$B$28,求节点(其他调用!$S$4:$S$20,其他调用!$T$4:$T$20,$DI70)))</f>
        <v>0</v>
      </c>
      <c r="DW70" s="44">
        <f>IF(P$23=0,0,求节点(P$23:P$28,$B$23:$B$28,求节点(其他调用!$S$4:$S$20,其他调用!$T$4:$T$20,$DI70)))</f>
        <v>0</v>
      </c>
      <c r="DX70" s="44">
        <f>IF(Q$23=0,0,求节点(Q$23:Q$28,$B$23:$B$28,求节点(其他调用!$S$4:$S$20,其他调用!$T$4:$T$20,$DI70)))</f>
        <v>0</v>
      </c>
      <c r="DY70" s="44">
        <f>IF(R$23=0,0,求节点(R$23:R$28,$B$23:$B$28,求节点(其他调用!$S$4:$S$20,其他调用!$T$4:$T$20,$DI70)))</f>
        <v>0</v>
      </c>
      <c r="DZ70" s="44">
        <f>IF(S$23=0,0,求节点(S$23:S$28,$B$23:$B$28,求节点(其他调用!$S$4:$S$20,其他调用!$T$4:$T$20,$DI70)))</f>
        <v>0</v>
      </c>
      <c r="EA70" s="44">
        <f>IF(T$23=0,0,求节点(T$23:T$28,$B$23:$B$28,求节点(其他调用!$S$4:$S$20,其他调用!$T$4:$T$20,$DI70)))</f>
        <v>0</v>
      </c>
      <c r="EB70" s="44">
        <f>IF(U$23=0,0,求节点(U$23:U$28,$B$23:$B$28,求节点(其他调用!$S$4:$S$20,其他调用!$T$4:$T$20,$DI70)))</f>
        <v>0</v>
      </c>
      <c r="EC70" s="44">
        <f>IF(V$23=0,0,求节点(V$23:V$28,$B$23:$B$28,求节点(其他调用!$S$4:$S$20,其他调用!$T$4:$T$20,$DI70)))</f>
        <v>0</v>
      </c>
      <c r="EF70" s="44">
        <v>67</v>
      </c>
      <c r="EG70" s="44">
        <f>IF(C$4=0,0,求节点(C$4:C$9,$B$4:$B$9,求节点(其他调用!$F$4:$F$42,其他调用!$G$4:$G$42,其他调用!$AG71)))</f>
        <v>5.8637202110375952</v>
      </c>
      <c r="EH70" s="44">
        <f>IF(D$4=0,0,求节点(D$4:D$9,$B$4:$B$9,求节点(其他调用!$F$4:$F$42,其他调用!$G$4:$G$42,其他调用!$AG71)))</f>
        <v>6</v>
      </c>
      <c r="EI70" s="44">
        <f>IF(E$4=0,0,求节点(E$4:E$9,$B$4:$B$9,求节点(其他调用!$F$4:$F$42,其他调用!$G$4:$G$42,其他调用!$AG71)))</f>
        <v>2.3302128686411869</v>
      </c>
      <c r="EJ70" s="44">
        <f>IF(F$4=0,0,求节点(F$4:F$9,$B$4:$B$9,求节点(其他调用!$F$4:$F$42,其他调用!$G$4:$G$42,其他调用!$AG71)))</f>
        <v>0</v>
      </c>
      <c r="EK70" s="44">
        <f>IF(G$4=0,0,求节点(G$4:G$9,$B$4:$B$9,求节点(其他调用!$F$4:$F$42,其他调用!$G$4:$G$42,其他调用!$AG71)))</f>
        <v>0</v>
      </c>
      <c r="EL70" s="44">
        <f>IF(H$4=0,0,求节点(H$4:H$9,$B$4:$B$9,求节点(其他调用!$F$4:$F$42,其他调用!$G$4:$G$42,其他调用!$AG71)))</f>
        <v>0</v>
      </c>
      <c r="EM70" s="44">
        <f>IF(I$4=0,0,求节点(I$4:I$9,$B$4:$B$9,求节点(其他调用!$F$4:$F$42,其他调用!$G$4:$G$42,其他调用!$AG71)))</f>
        <v>0</v>
      </c>
      <c r="EN70" s="44">
        <f>IF(J$4=0,0,求节点(J$4:J$9,$B$4:$B$9,求节点(其他调用!$F$4:$F$42,其他调用!$G$4:$G$42,其他调用!$AG71)))</f>
        <v>0</v>
      </c>
      <c r="EO70" s="44">
        <f>IF(K$4=0,0,求节点(K$4:K$9,$B$4:$B$9,求节点(其他调用!$F$4:$F$42,其他调用!$G$4:$G$42,其他调用!$AG71)))</f>
        <v>0</v>
      </c>
      <c r="EP70" s="44">
        <f>IF(L$4=0,0,求节点(L$4:L$9,$B$4:$B$9,求节点(其他调用!$F$4:$F$42,其他调用!$G$4:$G$42,其他调用!$AG71)))</f>
        <v>0</v>
      </c>
      <c r="EQ70" s="44">
        <f>IF(M$4=0,0,求节点(M$4:M$9,$B$4:$B$9,求节点(其他调用!$F$4:$F$42,其他调用!$G$4:$G$42,其他调用!$AG71)))</f>
        <v>0</v>
      </c>
      <c r="ER70" s="44">
        <f>IF(N$4=0,0,求节点(N$4:N$9,$B$4:$B$9,求节点(其他调用!$F$4:$F$42,其他调用!$G$4:$G$42,其他调用!$AG71)))</f>
        <v>0</v>
      </c>
      <c r="ES70" s="44">
        <f>IF(O$4=0,0,求节点(O$4:O$9,$B$4:$B$9,求节点(其他调用!$F$4:$F$42,其他调用!$G$4:$G$42,其他调用!$AG71)))</f>
        <v>0</v>
      </c>
      <c r="ET70" s="44">
        <f>IF(P$4=0,0,求节点(P$4:P$9,$B$4:$B$9,求节点(其他调用!$F$4:$F$42,其他调用!$G$4:$G$42,其他调用!$AG71)))</f>
        <v>0</v>
      </c>
      <c r="EU70" s="44">
        <f>IF(Q$4=0,0,求节点(Q$4:Q$9,$B$4:$B$9,求节点(其他调用!$F$4:$F$42,其他调用!$G$4:$G$42,其他调用!$AG71)))</f>
        <v>0</v>
      </c>
      <c r="EV70" s="44">
        <f>IF(R$4=0,0,求节点(R$4:R$9,$B$4:$B$9,求节点(其他调用!$F$4:$F$42,其他调用!$G$4:$G$42,其他调用!$AG71)))</f>
        <v>0</v>
      </c>
      <c r="EW70" s="44">
        <f>IF(S$4=0,0,求节点(S$4:S$9,$B$4:$B$9,求节点(其他调用!$F$4:$F$42,其他调用!$G$4:$G$42,其他调用!$AG71)))</f>
        <v>5.5887738289787396</v>
      </c>
      <c r="EX70" s="44">
        <f>IF(T$4=0,0,求节点(T$4:T$9,$B$4:$B$9,求节点(其他调用!$F$4:$F$42,其他调用!$G$4:$G$42,其他调用!$AG71)))</f>
        <v>3.6782026123373237</v>
      </c>
      <c r="EY70" s="44">
        <f>IF(U$4=0,0,求节点(U$4:U$9,$B$4:$B$9,求节点(其他调用!$F$4:$F$42,其他调用!$G$4:$G$42,其他调用!$AG71)))</f>
        <v>6</v>
      </c>
      <c r="EZ70" s="44">
        <f>IF(V$4=0,0,求节点(V$4:V$9,$B$4:$B$9,求节点(其他调用!$F$4:$F$42,其他调用!$G$4:$G$42,其他调用!$AG71)))</f>
        <v>0</v>
      </c>
      <c r="FA70" s="44">
        <f>IF(W$4=0,0,求节点(W$4:W$9,$B$4:$B$9,求节点(其他调用!$F$4:$F$42,其他调用!$G$4:$G$42,其他调用!$AG71)))</f>
        <v>4.3025075355884335</v>
      </c>
      <c r="FB70" s="44">
        <f>IF(X$4=0,0,求节点(X$4:X$9,$B$4:$B$9,求节点(其他调用!$F$4:$F$42,其他调用!$G$4:$G$42,其他调用!$AG71)))</f>
        <v>4.3025075355884335</v>
      </c>
      <c r="FC70" s="44">
        <f>IF(Y$4=0,0,求节点(Y$4:Y$9,$B$4:$B$9,求节点(其他调用!$F$4:$F$42,其他调用!$G$4:$G$42,其他调用!$AG71)))</f>
        <v>6</v>
      </c>
      <c r="FD70" s="44">
        <f>IF(Z$4=0,0,求节点(Z$4:Z$9,$B$4:$B$9,求节点(其他调用!$F$4:$F$42,其他调用!$G$4:$G$42,其他调用!$AG71)))</f>
        <v>0</v>
      </c>
      <c r="FE70" s="44">
        <f>IF(AA$4=0,0,求节点(AA$4:AA$9,$B$4:$B$9,求节点(其他调用!$F$4:$F$42,其他调用!$G$4:$G$42,其他调用!$AG71)))</f>
        <v>4.3025075355884335</v>
      </c>
      <c r="FF70" s="44">
        <f>IF(AB$4=0,0,求节点(AB$4:AB$9,$B$4:$B$9,求节点(其他调用!$F$4:$F$42,其他调用!$G$4:$G$42,其他调用!$AG71)))</f>
        <v>6</v>
      </c>
      <c r="FG70" s="44">
        <f>IF(AC$4=0,0,求节点(AC$4:AC$9,$B$4:$B$9,求节点(其他调用!$F$4:$F$42,其他调用!$G$4:$G$42,其他调用!$AG71)))</f>
        <v>4.7618387945861969</v>
      </c>
      <c r="FH70" s="44">
        <f>IF(AD$4=0,0,求节点(AD$4:AD$9,$B$4:$B$9,求节点(其他调用!$F$4:$F$42,其他调用!$G$4:$G$42,其他调用!$AG71)))</f>
        <v>0.74415897885640692</v>
      </c>
      <c r="FI70" s="44">
        <f>IF(AE$4=0,0,求节点(AE$4:AE$9,$B$4:$B$9,求节点(其他调用!$F$4:$F$42,其他调用!$G$4:$G$42,其他调用!$AG71)))</f>
        <v>0.74415897885640692</v>
      </c>
      <c r="FJ70" s="44">
        <f>IF(AF$4=0,0,求节点(AF$4:AF$9,$B$4:$B$9,求节点(其他调用!$F$4:$F$42,其他调用!$G$4:$G$42,其他调用!$AG71)))</f>
        <v>0.74415897885640692</v>
      </c>
      <c r="FK70" s="44">
        <f>IF(AG$4=0,0,求节点(AG$4:AG$9,$B$4:$B$9,求节点(其他调用!$F$4:$F$42,其他调用!$G$4:$G$42,其他调用!$AG71)))</f>
        <v>0.74415897885640692</v>
      </c>
      <c r="FL70" s="44">
        <f>IF(AH$4=0,0,求节点(AH$4:AH$9,$B$4:$B$9,求节点(其他调用!$F$4:$F$42,其他调用!$G$4:$G$42,其他调用!$AG71)))</f>
        <v>0.74415897885640692</v>
      </c>
      <c r="FM70" s="44">
        <f>IF(AI$4=0,0,求节点(AI$4:AI$9,$B$4:$B$9,求节点(其他调用!$F$4:$F$42,其他调用!$G$4:$G$42,其他调用!$AG71)))</f>
        <v>0.74415897885640692</v>
      </c>
      <c r="FN70" s="44">
        <f>IF(AJ$4=0,0,求节点(AJ$4:AJ$9,$B$4:$B$9,求节点(其他调用!$F$4:$F$42,其他调用!$G$4:$G$42,其他调用!$AG71)))</f>
        <v>0.74415897885640692</v>
      </c>
      <c r="FO70" s="44">
        <f>IF(AK$4=0,0,求节点(AK$4:AK$9,$B$4:$B$9,求节点(其他调用!$F$4:$F$42,其他调用!$G$4:$G$42,其他调用!$AG71)))</f>
        <v>0.74415897885640692</v>
      </c>
      <c r="FP70" s="44">
        <f>IF(AL$4=0,0,求节点(AL$4:AL$9,$B$4:$B$9,求节点(其他调用!$F$4:$F$42,其他调用!$G$4:$G$42,其他调用!$AG71)))</f>
        <v>0.74415897885640692</v>
      </c>
      <c r="FQ70" s="44">
        <f>IF(AM$4=0,0,求节点(AM$4:AM$9,$B$4:$B$9,求节点(其他调用!$F$4:$F$42,其他调用!$G$4:$G$42,其他调用!$AG71)))</f>
        <v>0.74415897885640692</v>
      </c>
      <c r="FR70" s="44">
        <f>IF(AN$4=0,0,求节点(AN$4:AN$9,$B$4:$B$9,求节点(其他调用!$F$4:$F$42,其他调用!$G$4:$G$42,其他调用!$AG71)))</f>
        <v>0.74415897885640692</v>
      </c>
      <c r="FS70" s="44">
        <f>IF(AO$4=0,0,求节点(AO$4:AO$9,$B$4:$B$9,求节点(其他调用!$F$4:$F$42,其他调用!$G$4:$G$42,其他调用!$AG71)))</f>
        <v>0.74415897885640692</v>
      </c>
      <c r="FT70" s="44">
        <f>IF(AP$4=0,0,求节点(AP$4:AP$9,$B$4:$B$9,求节点(其他调用!$F$4:$F$42,其他调用!$G$4:$G$42,其他调用!$AG71)))</f>
        <v>0.74415897885640692</v>
      </c>
      <c r="FU70" s="44">
        <f>IF(AQ$4=0,0,求节点(AQ$4:AQ$9,$B$4:$B$9,求节点(其他调用!$F$4:$F$42,其他调用!$G$4:$G$42,其他调用!$AG71)))</f>
        <v>0.74415897885640692</v>
      </c>
      <c r="FV70" s="44">
        <f>IF(AR$4=0,0,求节点(AR$4:AR$9,$B$4:$B$9,求节点(其他调用!$F$4:$F$42,其他调用!$G$4:$G$42,其他调用!$AG71)))</f>
        <v>0.74415897885640692</v>
      </c>
      <c r="FW70" s="44">
        <f>IF(AS$4=0,0,求节点(AS$4:AS$9,$B$4:$B$9,求节点(其他调用!$F$4:$F$42,其他调用!$G$4:$G$42,其他调用!$AG71)))</f>
        <v>0.74415897885640692</v>
      </c>
      <c r="FX70" s="44">
        <f>IF(AT$4=0,0,求节点(AT$4:AT$9,$B$4:$B$9,求节点(其他调用!$F$4:$F$42,其他调用!$G$4:$G$42,其他调用!$AG71)))</f>
        <v>0.74415897885640692</v>
      </c>
      <c r="FY70" s="44">
        <f>IF(AU$4=0,0,求节点(AU$4:AU$9,$B$4:$B$9,求节点(其他调用!$F$4:$F$42,其他调用!$G$4:$G$42,其他调用!$AG71)))</f>
        <v>0.74415897885640692</v>
      </c>
      <c r="FZ70" s="44">
        <f>IF(AV$4=0,0,求节点(AV$4:AV$9,$B$4:$B$9,求节点(其他调用!$F$4:$F$42,其他调用!$G$4:$G$42,其他调用!$AG71)))</f>
        <v>0.74415897885640692</v>
      </c>
      <c r="GA70" s="44">
        <f>IF(AW$4=0,0,求节点(AW$4:AW$9,$B$4:$B$9,求节点(其他调用!$F$4:$F$42,其他调用!$G$4:$G$42,其他调用!$AG71)))</f>
        <v>0.74415897885640692</v>
      </c>
      <c r="GB70" s="44">
        <f>IF(AX$4=0,0,求节点(AX$4:AX$9,$B$4:$B$9,求节点(其他调用!$F$4:$F$42,其他调用!$G$4:$G$42,其他调用!$AG71)))</f>
        <v>0.74415897885640692</v>
      </c>
      <c r="GC70" s="44">
        <f>IF(AY$4=0,0,求节点(AY$4:AY$9,$B$4:$B$9,求节点(其他调用!$F$4:$F$42,其他调用!$G$4:$G$42,其他调用!$AG71)))</f>
        <v>0.74415897885640692</v>
      </c>
      <c r="GD70" s="44">
        <f>IF(AZ$4=0,0,求节点(AZ$4:AZ$9,$B$4:$B$9,求节点(其他调用!$F$4:$F$42,其他调用!$G$4:$G$42,其他调用!$AG71)))</f>
        <v>0.74415897885640692</v>
      </c>
      <c r="GF70" s="44">
        <v>67</v>
      </c>
      <c r="GG70" s="44">
        <f>IF(C$23=0,0,求节点(C$23:C$28,$B$23:$B$28,求节点(其他调用!$U$4:$U$20,其他调用!$V$4:$V$20,$GF70)))</f>
        <v>0</v>
      </c>
      <c r="GH70" s="44">
        <f>IF(D$23=0,0,求节点(D$23:D$28,$B$23:$B$28,求节点(其他调用!$U$4:$U$20,其他调用!$V$4:$V$20,$GF70)))</f>
        <v>0</v>
      </c>
      <c r="GI70" s="44">
        <f>IF(E$23=0,0,求节点(E$23:E$28,$B$23:$B$28,求节点(其他调用!$U$4:$U$20,其他调用!$V$4:$V$20,$GF70)))</f>
        <v>0</v>
      </c>
      <c r="GJ70" s="44">
        <f>IF(F$23=0,0,求节点(F$23:F$28,$B$23:$B$28,求节点(其他调用!$U$4:$U$20,其他调用!$V$4:$V$20,$GF70)))</f>
        <v>0</v>
      </c>
      <c r="GK70" s="44">
        <f>IF(G$23=0,0,求节点(G$23:G$28,$B$23:$B$28,求节点(其他调用!$U$4:$U$20,其他调用!$V$4:$V$20,$GF70)))</f>
        <v>0</v>
      </c>
      <c r="GL70" s="44">
        <f>IF(H$23=0,0,求节点(H$23:H$28,$B$23:$B$28,求节点(其他调用!$U$4:$U$20,其他调用!$V$4:$V$20,$GF70)))</f>
        <v>0</v>
      </c>
      <c r="GM70" s="44">
        <f>IF(I$23=0,0,求节点(I$23:I$28,$B$23:$B$28,求节点(其他调用!$U$4:$U$20,其他调用!$V$4:$V$20,$GF70)))</f>
        <v>0</v>
      </c>
      <c r="GN70" s="44">
        <f>IF(J$23=0,0,求节点(J$23:J$28,$B$23:$B$28,求节点(其他调用!$U$4:$U$20,其他调用!$V$4:$V$20,$GF70)))</f>
        <v>0</v>
      </c>
      <c r="GO70" s="44">
        <f>IF(K$23=0,0,求节点(K$23:K$28,$B$23:$B$28,求节点(其他调用!$U$4:$U$20,其他调用!$V$4:$V$20,$GF70)))</f>
        <v>0</v>
      </c>
      <c r="GP70" s="44">
        <f>IF(L$23=0,0,求节点(L$23:L$28,$B$23:$B$28,求节点(其他调用!$U$4:$U$20,其他调用!$V$4:$V$20,$GF70)))</f>
        <v>0</v>
      </c>
      <c r="GQ70" s="44">
        <f>IF(M$23=0,0,求节点(M$23:M$28,$B$23:$B$28,求节点(其他调用!$U$4:$U$20,其他调用!$V$4:$V$20,$GF70)))</f>
        <v>0</v>
      </c>
      <c r="GR70" s="44">
        <f>IF(N$23=0,0,求节点(N$23:N$28,$B$23:$B$28,求节点(其他调用!$U$4:$U$20,其他调用!$V$4:$V$20,$GF70)))</f>
        <v>0</v>
      </c>
      <c r="GS70" s="44">
        <f>IF(O$23=0,0,求节点(O$23:O$28,$B$23:$B$28,求节点(其他调用!$U$4:$U$20,其他调用!$V$4:$V$20,$GF70)))</f>
        <v>0</v>
      </c>
      <c r="GT70" s="44">
        <f>IF(P$23=0,0,求节点(P$23:P$28,$B$23:$B$28,求节点(其他调用!$U$4:$U$20,其他调用!$V$4:$V$20,$GF70)))</f>
        <v>0</v>
      </c>
      <c r="GU70" s="44">
        <f>IF(Q$23=0,0,求节点(Q$23:Q$28,$B$23:$B$28,求节点(其他调用!$U$4:$U$20,其他调用!$V$4:$V$20,$GF70)))</f>
        <v>0</v>
      </c>
      <c r="GV70" s="44">
        <f>IF(R$23=0,0,求节点(R$23:R$28,$B$23:$B$28,求节点(其他调用!$U$4:$U$20,其他调用!$V$4:$V$20,$GF70)))</f>
        <v>0</v>
      </c>
      <c r="GW70" s="44">
        <f>IF(S$23=0,0,求节点(S$23:S$28,$B$23:$B$28,求节点(其他调用!$U$4:$U$20,其他调用!$V$4:$V$20,$GF70)))</f>
        <v>0</v>
      </c>
      <c r="GX70" s="44">
        <f>IF(T$23=0,0,求节点(T$23:T$28,$B$23:$B$28,求节点(其他调用!$U$4:$U$20,其他调用!$V$4:$V$20,$GF70)))</f>
        <v>0</v>
      </c>
      <c r="GY70" s="44">
        <f>IF(U$23=0,0,求节点(U$23:U$28,$B$23:$B$28,求节点(其他调用!$U$4:$U$20,其他调用!$V$4:$V$20,$GF70)))</f>
        <v>0</v>
      </c>
      <c r="GZ70" s="44">
        <f>IF(V$23=0,0,求节点(V$23:V$28,$B$23:$B$28,求节点(其他调用!$U$4:$U$20,其他调用!$V$4:$V$20,$GF70)))</f>
        <v>0</v>
      </c>
      <c r="HC70" s="44">
        <v>67</v>
      </c>
      <c r="HD70" s="44">
        <f>IF(C$4=0,0,求节点(C$4:C$9,$B$4:$B$9,求节点(其他调用!$I$4:$I$42,其他调用!$J$4:$J$42,其他调用!$AH71)))</f>
        <v>6</v>
      </c>
      <c r="HE70" s="44">
        <f>IF(D$4=0,0,求节点(D$4:D$9,$B$4:$B$9,求节点(其他调用!$I$4:$I$42,其他调用!$J$4:$J$42,其他调用!$AH71)))</f>
        <v>6</v>
      </c>
      <c r="HF70" s="44">
        <f>IF(E$4=0,0,求节点(E$4:E$9,$B$4:$B$9,求节点(其他调用!$I$4:$I$42,其他调用!$J$4:$J$42,其他调用!$AH71)))</f>
        <v>2.9410735641380414</v>
      </c>
      <c r="HG70" s="44">
        <f>IF(F$4=0,0,求节点(F$4:F$9,$B$4:$B$9,求节点(其他调用!$I$4:$I$42,其他调用!$J$4:$J$42,其他调用!$AH71)))</f>
        <v>0</v>
      </c>
      <c r="HH70" s="44">
        <f>IF(G$4=0,0,求节点(G$4:G$9,$B$4:$B$9,求节点(其他调用!$I$4:$I$42,其他调用!$J$4:$J$42,其他调用!$AH71)))</f>
        <v>0</v>
      </c>
      <c r="HI70" s="44">
        <f>IF(H$4=0,0,求节点(H$4:H$9,$B$4:$B$9,求节点(其他调用!$I$4:$I$42,其他调用!$J$4:$J$42,其他调用!$AH71)))</f>
        <v>0</v>
      </c>
      <c r="HJ70" s="44">
        <f>IF(I$4=0,0,求节点(I$4:I$9,$B$4:$B$9,求节点(其他调用!$I$4:$I$42,其他调用!$J$4:$J$42,其他调用!$AH71)))</f>
        <v>0</v>
      </c>
      <c r="HK70" s="44">
        <f>IF(J$4=0,0,求节点(J$4:J$9,$B$4:$B$9,求节点(其他调用!$I$4:$I$42,其他调用!$J$4:$J$42,其他调用!$AH71)))</f>
        <v>0</v>
      </c>
      <c r="HL70" s="44">
        <f>IF(K$4=0,0,求节点(K$4:K$9,$B$4:$B$9,求节点(其他调用!$I$4:$I$42,其他调用!$J$4:$J$42,其他调用!$AH71)))</f>
        <v>0</v>
      </c>
      <c r="HM70" s="44">
        <f>IF(L$4=0,0,求节点(L$4:L$9,$B$4:$B$9,求节点(其他调用!$I$4:$I$42,其他调用!$J$4:$J$42,其他调用!$AH71)))</f>
        <v>0</v>
      </c>
      <c r="HN70" s="44">
        <f>IF(M$4=0,0,求节点(M$4:M$9,$B$4:$B$9,求节点(其他调用!$I$4:$I$42,其他调用!$J$4:$J$42,其他调用!$AH71)))</f>
        <v>0</v>
      </c>
      <c r="HO70" s="44">
        <f>IF(N$4=0,0,求节点(N$4:N$9,$B$4:$B$9,求节点(其他调用!$I$4:$I$42,其他调用!$J$4:$J$42,其他调用!$AH71)))</f>
        <v>0</v>
      </c>
      <c r="HP70" s="44">
        <f>IF(O$4=0,0,求节点(O$4:O$9,$B$4:$B$9,求节点(其他调用!$I$4:$I$42,其他调用!$J$4:$J$42,其他调用!$AH71)))</f>
        <v>0</v>
      </c>
      <c r="HQ70" s="44">
        <f>IF(P$4=0,0,求节点(P$4:P$9,$B$4:$B$9,求节点(其他调用!$I$4:$I$42,其他调用!$J$4:$J$42,其他调用!$AH71)))</f>
        <v>0</v>
      </c>
      <c r="HR70" s="44">
        <f>IF(Q$4=0,0,求节点(Q$4:Q$9,$B$4:$B$9,求节点(其他调用!$I$4:$I$42,其他调用!$J$4:$J$42,其他调用!$AH71)))</f>
        <v>0</v>
      </c>
      <c r="HS70" s="44">
        <f>IF(R$4=0,0,求节点(R$4:R$9,$B$4:$B$9,求节点(其他调用!$I$4:$I$42,其他调用!$J$4:$J$42,其他调用!$AH71)))</f>
        <v>0</v>
      </c>
      <c r="HT70" s="44">
        <f>IF(S$4=0,0,求节点(S$4:S$9,$B$4:$B$9,求节点(其他调用!$I$4:$I$42,其他调用!$J$4:$J$42,其他调用!$AH71)))</f>
        <v>6</v>
      </c>
      <c r="HU70" s="44">
        <f>IF(T$4=0,0,求节点(T$4:T$9,$B$4:$B$9,求节点(其他调用!$I$4:$I$42,其他调用!$J$4:$J$42,其他调用!$AH71)))</f>
        <v>4.0578045633529065</v>
      </c>
      <c r="HV70" s="44">
        <f>IF(U$4=0,0,求节点(U$4:U$9,$B$4:$B$9,求节点(其他调用!$I$4:$I$42,其他调用!$J$4:$J$42,其他调用!$AH71)))</f>
        <v>6</v>
      </c>
      <c r="HW70" s="44">
        <f>IF(V$4=0,0,求节点(V$4:V$9,$B$4:$B$9,求节点(其他调用!$I$4:$I$42,其他调用!$J$4:$J$42,其他调用!$AH71)))</f>
        <v>0</v>
      </c>
      <c r="HX70" s="44">
        <f>IF(W$4=0,0,求节点(W$4:W$9,$B$4:$B$9,求节点(其他调用!$I$4:$I$42,其他调用!$J$4:$J$42,其他调用!$AH71)))</f>
        <v>5.2751459323587788</v>
      </c>
      <c r="HY70" s="44">
        <f>IF(X$4=0,0,求节点(X$4:X$9,$B$4:$B$9,求节点(其他调用!$I$4:$I$42,其他调用!$J$4:$J$42,其他调用!$AH71)))</f>
        <v>5.2751459323587788</v>
      </c>
      <c r="HZ70" s="44">
        <f>IF(Y$4=0,0,求节点(Y$4:Y$9,$B$4:$B$9,求节点(其他调用!$I$4:$I$42,其他调用!$J$4:$J$42,其他调用!$AH71)))</f>
        <v>6</v>
      </c>
      <c r="IA70" s="44">
        <f>IF(Z$4=0,0,求节点(Z$4:Z$9,$B$4:$B$9,求节点(其他调用!$I$4:$I$42,其他调用!$J$4:$J$42,其他调用!$AH71)))</f>
        <v>0</v>
      </c>
      <c r="IB70" s="44">
        <f>IF(AA$4=0,0,求节点(AA$4:AA$9,$B$4:$B$9,求节点(其他调用!$I$4:$I$42,其他调用!$J$4:$J$42,其他调用!$AH71)))</f>
        <v>5.2751459323587788</v>
      </c>
      <c r="IC70" s="44">
        <f>IF(AB$4=0,0,求节点(AB$4:AB$9,$B$4:$B$9,求节点(其他调用!$I$4:$I$42,其他调用!$J$4:$J$42,其他调用!$AH71)))</f>
        <v>6</v>
      </c>
      <c r="ID70" s="44">
        <f>IF(AC$4=0,0,求节点(AC$4:AC$9,$B$4:$B$9,求节点(其他调用!$I$4:$I$42,其他调用!$J$4:$J$42,其他调用!$AH71)))</f>
        <v>5.8194121660160683</v>
      </c>
      <c r="IE70" s="44">
        <f>IF(AD$4=0,0,求节点(AD$4:AD$9,$B$4:$B$9,求节点(其他调用!$I$4:$I$42,其他调用!$J$4:$J$42,其他调用!$AH71)))</f>
        <v>1.0314079401517577</v>
      </c>
      <c r="IF70" s="44">
        <f>IF(AE$4=0,0,求节点(AE$4:AE$9,$B$4:$B$9,求节点(其他调用!$I$4:$I$42,其他调用!$J$4:$J$42,其他调用!$AH71)))</f>
        <v>1.0314079401517577</v>
      </c>
      <c r="IG70" s="44">
        <f>IF(AF$4=0,0,求节点(AF$4:AF$9,$B$4:$B$9,求节点(其他调用!$I$4:$I$42,其他调用!$J$4:$J$42,其他调用!$AH71)))</f>
        <v>1.0314079401517577</v>
      </c>
      <c r="IH70" s="44">
        <f>IF(AG$4=0,0,求节点(AG$4:AG$9,$B$4:$B$9,求节点(其他调用!$I$4:$I$42,其他调用!$J$4:$J$42,其他调用!$AH71)))</f>
        <v>1.0314079401517577</v>
      </c>
      <c r="II70" s="44">
        <f>IF(AH$4=0,0,求节点(AH$4:AH$9,$B$4:$B$9,求节点(其他调用!$I$4:$I$42,其他调用!$J$4:$J$42,其他调用!$AH71)))</f>
        <v>1.0314079401517577</v>
      </c>
      <c r="IJ70" s="44">
        <f>IF(AI$4=0,0,求节点(AI$4:AI$9,$B$4:$B$9,求节点(其他调用!$I$4:$I$42,其他调用!$J$4:$J$42,其他调用!$AH71)))</f>
        <v>1.0314079401517577</v>
      </c>
      <c r="IK70" s="44">
        <f>IF(AJ$4=0,0,求节点(AJ$4:AJ$9,$B$4:$B$9,求节点(其他调用!$I$4:$I$42,其他调用!$J$4:$J$42,其他调用!$AH71)))</f>
        <v>1.0314079401517577</v>
      </c>
      <c r="IL70" s="44">
        <f>IF(AK$4=0,0,求节点(AK$4:AK$9,$B$4:$B$9,求节点(其他调用!$I$4:$I$42,其他调用!$J$4:$J$42,其他调用!$AH71)))</f>
        <v>1.0314079401517577</v>
      </c>
      <c r="IM70" s="44">
        <f>IF(AL$4=0,0,求节点(AL$4:AL$9,$B$4:$B$9,求节点(其他调用!$I$4:$I$42,其他调用!$J$4:$J$42,其他调用!$AH71)))</f>
        <v>1.0314079401517577</v>
      </c>
      <c r="IN70" s="44">
        <f>IF(AM$4=0,0,求节点(AM$4:AM$9,$B$4:$B$9,求节点(其他调用!$I$4:$I$42,其他调用!$J$4:$J$42,其他调用!$AH71)))</f>
        <v>1.0314079401517577</v>
      </c>
      <c r="IO70" s="44">
        <f>IF(AN$4=0,0,求节点(AN$4:AN$9,$B$4:$B$9,求节点(其他调用!$I$4:$I$42,其他调用!$J$4:$J$42,其他调用!$AH71)))</f>
        <v>1.0314079401517577</v>
      </c>
      <c r="IP70" s="44">
        <f>IF(AO$4=0,0,求节点(AO$4:AO$9,$B$4:$B$9,求节点(其他调用!$I$4:$I$42,其他调用!$J$4:$J$42,其他调用!$AH71)))</f>
        <v>1.0314079401517577</v>
      </c>
      <c r="IQ70" s="44">
        <f>IF(AP$4=0,0,求节点(AP$4:AP$9,$B$4:$B$9,求节点(其他调用!$I$4:$I$42,其他调用!$J$4:$J$42,其他调用!$AH71)))</f>
        <v>1.0314079401517577</v>
      </c>
      <c r="IR70" s="44">
        <f>IF(AQ$4=0,0,求节点(AQ$4:AQ$9,$B$4:$B$9,求节点(其他调用!$I$4:$I$42,其他调用!$J$4:$J$42,其他调用!$AH71)))</f>
        <v>1.0314079401517577</v>
      </c>
      <c r="IS70" s="44">
        <f>IF(AR$4=0,0,求节点(AR$4:AR$9,$B$4:$B$9,求节点(其他调用!$I$4:$I$42,其他调用!$J$4:$J$42,其他调用!$AH71)))</f>
        <v>1.0314079401517577</v>
      </c>
      <c r="IT70" s="44">
        <f>IF(AS$4=0,0,求节点(AS$4:AS$9,$B$4:$B$9,求节点(其他调用!$I$4:$I$42,其他调用!$J$4:$J$42,其他调用!$AH71)))</f>
        <v>1.0314079401517577</v>
      </c>
      <c r="IU70" s="44">
        <f>IF(AT$4=0,0,求节点(AT$4:AT$9,$B$4:$B$9,求节点(其他调用!$I$4:$I$42,其他调用!$J$4:$J$42,其他调用!$AH71)))</f>
        <v>1.0314079401517577</v>
      </c>
      <c r="IV70" s="44">
        <f>IF(AU$4=0,0,求节点(AU$4:AU$9,$B$4:$B$9,求节点(其他调用!$I$4:$I$42,其他调用!$J$4:$J$42,其他调用!$AH71)))</f>
        <v>1.0314079401517577</v>
      </c>
      <c r="IW70" s="44">
        <f>IF(AV$4=0,0,求节点(AV$4:AV$9,$B$4:$B$9,求节点(其他调用!$I$4:$I$42,其他调用!$J$4:$J$42,其他调用!$AH71)))</f>
        <v>1.0314079401517577</v>
      </c>
      <c r="IX70" s="44">
        <f>IF(AW$4=0,0,求节点(AW$4:AW$9,$B$4:$B$9,求节点(其他调用!$I$4:$I$42,其他调用!$J$4:$J$42,其他调用!$AH71)))</f>
        <v>1.0314079401517577</v>
      </c>
      <c r="IY70" s="44">
        <f>IF(AX$4=0,0,求节点(AX$4:AX$9,$B$4:$B$9,求节点(其他调用!$I$4:$I$42,其他调用!$J$4:$J$42,其他调用!$AH71)))</f>
        <v>1.0314079401517577</v>
      </c>
      <c r="IZ70" s="44">
        <f>IF(AY$4=0,0,求节点(AY$4:AY$9,$B$4:$B$9,求节点(其他调用!$I$4:$I$42,其他调用!$J$4:$J$42,其他调用!$AH71)))</f>
        <v>1.0314079401517577</v>
      </c>
      <c r="JA70" s="44">
        <f>IF(AZ$4=0,0,求节点(AZ$4:AZ$9,$B$4:$B$9,求节点(其他调用!$I$4:$I$42,其他调用!$J$4:$J$42,其他调用!$AH71)))</f>
        <v>1.0314079401517577</v>
      </c>
      <c r="JC70" s="44">
        <v>67</v>
      </c>
      <c r="JD70" s="44">
        <f>IF(C$23=0,0,求节点(C$23:C$28,$B$23:$B$28,求节点(其他调用!$W$4:$W$20,其他调用!$X$4:$X$20,$JC70)))</f>
        <v>0</v>
      </c>
      <c r="JE70" s="44">
        <f>IF(D$23=0,0,求节点(D$23:D$28,$B$23:$B$28,求节点(其他调用!$W$4:$W$20,其他调用!$X$4:$X$20,$JC70)))</f>
        <v>0</v>
      </c>
      <c r="JF70" s="44">
        <f>IF(E$23=0,0,求节点(E$23:E$28,$B$23:$B$28,求节点(其他调用!$W$4:$W$20,其他调用!$X$4:$X$20,$JC70)))</f>
        <v>0</v>
      </c>
      <c r="JG70" s="44">
        <f>IF(F$23=0,0,求节点(F$23:F$28,$B$23:$B$28,求节点(其他调用!$W$4:$W$20,其他调用!$X$4:$X$20,$JC70)))</f>
        <v>1.9070823804863135E-3</v>
      </c>
      <c r="JH70" s="44">
        <f>IF(G$23=0,0,求节点(G$23:G$28,$B$23:$B$28,求节点(其他调用!$W$4:$W$20,其他调用!$X$4:$X$20,$JC70)))</f>
        <v>2.8606235707293592E-3</v>
      </c>
      <c r="JI70" s="44">
        <f>IF(H$23=0,0,求节点(H$23:H$28,$B$23:$B$28,求节点(其他调用!$W$4:$W$20,其他调用!$X$4:$X$20,$JC70)))</f>
        <v>2.8606235707293592E-3</v>
      </c>
      <c r="JJ70" s="44">
        <f>IF(I$23=0,0,求节点(I$23:I$28,$B$23:$B$28,求节点(其他调用!$W$4:$W$20,其他调用!$X$4:$X$20,$JC70)))</f>
        <v>4.3342781374686723E-3</v>
      </c>
      <c r="JK70" s="44">
        <f>IF(J$23=0,0,求节点(J$23:J$28,$B$23:$B$28,求节点(其他调用!$W$4:$W$20,其他调用!$X$4:$X$20,$JC70)))</f>
        <v>0</v>
      </c>
      <c r="JL70" s="44">
        <f>IF(K$23=0,0,求节点(K$23:K$28,$B$23:$B$28,求节点(其他调用!$W$4:$W$20,其他调用!$X$4:$X$20,$JC70)))</f>
        <v>2.8606235707293592E-3</v>
      </c>
      <c r="JM70" s="44">
        <f>IF(L$23=0,0,求节点(L$23:L$28,$B$23:$B$28,求节点(其他调用!$W$4:$W$20,其他调用!$X$4:$X$20,$JC70)))</f>
        <v>0</v>
      </c>
      <c r="JN70" s="44">
        <f>IF(M$23=0,0,求节点(M$23:M$28,$B$23:$B$28,求节点(其他调用!$W$4:$W$20,其他调用!$X$4:$X$20,$JC70)))</f>
        <v>0</v>
      </c>
      <c r="JO70" s="44">
        <f>IF(N$23=0,0,求节点(N$23:N$28,$B$23:$B$28,求节点(其他调用!$W$4:$W$20,其他调用!$X$4:$X$20,$JC70)))</f>
        <v>0</v>
      </c>
      <c r="JP70" s="44">
        <f>IF(O$23=0,0,求节点(O$23:O$28,$B$23:$B$28,求节点(其他调用!$W$4:$W$20,其他调用!$X$4:$X$20,$JC70)))</f>
        <v>0</v>
      </c>
      <c r="JQ70" s="44">
        <f>IF(P$23=0,0,求节点(P$23:P$28,$B$23:$B$28,求节点(其他调用!$W$4:$W$20,其他调用!$X$4:$X$20,$JC70)))</f>
        <v>0</v>
      </c>
      <c r="JR70" s="44">
        <f>IF(Q$23=0,0,求节点(Q$23:Q$28,$B$23:$B$28,求节点(其他调用!$W$4:$W$20,其他调用!$X$4:$X$20,$JC70)))</f>
        <v>0</v>
      </c>
      <c r="JS70" s="44">
        <f>IF(R$23=0,0,求节点(R$23:R$28,$B$23:$B$28,求节点(其他调用!$W$4:$W$20,其他调用!$X$4:$X$20,$JC70)))</f>
        <v>0</v>
      </c>
      <c r="JT70" s="44">
        <f>IF(S$23=0,0,求节点(S$23:S$28,$B$23:$B$28,求节点(其他调用!$W$4:$W$20,其他调用!$X$4:$X$20,$JC70)))</f>
        <v>0</v>
      </c>
      <c r="JU70" s="44">
        <f>IF(T$23=0,0,求节点(T$23:T$28,$B$23:$B$28,求节点(其他调用!$W$4:$W$20,其他调用!$X$4:$X$20,$JC70)))</f>
        <v>0</v>
      </c>
      <c r="JV70" s="44">
        <f>IF(U$23=0,0,求节点(U$23:U$28,$B$23:$B$28,求节点(其他调用!$W$4:$W$20,其他调用!$X$4:$X$20,$JC70)))</f>
        <v>0</v>
      </c>
      <c r="JW70" s="44">
        <f>IF(V$23=0,0,求节点(V$23:V$28,$B$23:$B$28,求节点(其他调用!$W$4:$W$20,其他调用!$X$4:$X$20,$JC70)))</f>
        <v>0</v>
      </c>
      <c r="JZ70" s="44">
        <v>67</v>
      </c>
      <c r="KA70" s="44">
        <f>IF(C$4=0,0,求节点(C$4:C$9,$B$4:$B$9,求节点(其他调用!$L$4:$L$42,其他调用!$M$4:$M$42,其他调用!$AI71)))</f>
        <v>6</v>
      </c>
      <c r="KB70" s="44">
        <f>IF(D$4=0,0,求节点(D$4:D$9,$B$4:$B$9,求节点(其他调用!$L$4:$L$42,其他调用!$M$4:$M$42,其他调用!$AI71)))</f>
        <v>6</v>
      </c>
      <c r="KC70" s="44">
        <f>IF(E$4=0,0,求节点(E$4:E$9,$B$4:$B$9,求节点(其他调用!$L$4:$L$42,其他调用!$M$4:$M$42,其他调用!$AI71)))</f>
        <v>3.1272708036461183</v>
      </c>
      <c r="KD70" s="44">
        <f>IF(F$4=0,0,求节点(F$4:F$9,$B$4:$B$9,求节点(其他调用!$L$4:$L$42,其他调用!$M$4:$M$42,其他调用!$AI71)))</f>
        <v>0</v>
      </c>
      <c r="KE70" s="44">
        <f>IF(G$4=0,0,求节点(G$4:G$9,$B$4:$B$9,求节点(其他调用!$L$4:$L$42,其他调用!$M$4:$M$42,其他调用!$AI71)))</f>
        <v>0</v>
      </c>
      <c r="KF70" s="44">
        <f>IF(H$4=0,0,求节点(H$4:H$9,$B$4:$B$9,求节点(其他调用!$L$4:$L$42,其他调用!$M$4:$M$42,其他调用!$AI71)))</f>
        <v>0</v>
      </c>
      <c r="KG70" s="44">
        <f>IF(I$4=0,0,求节点(I$4:I$9,$B$4:$B$9,求节点(其他调用!$L$4:$L$42,其他调用!$M$4:$M$42,其他调用!$AI71)))</f>
        <v>0</v>
      </c>
      <c r="KH70" s="44">
        <f>IF(J$4=0,0,求节点(J$4:J$9,$B$4:$B$9,求节点(其他调用!$L$4:$L$42,其他调用!$M$4:$M$42,其他调用!$AI71)))</f>
        <v>0</v>
      </c>
      <c r="KI70" s="44">
        <f>IF(K$4=0,0,求节点(K$4:K$9,$B$4:$B$9,求节点(其他调用!$L$4:$L$42,其他调用!$M$4:$M$42,其他调用!$AI71)))</f>
        <v>0</v>
      </c>
      <c r="KJ70" s="44">
        <f>IF(L$4=0,0,求节点(L$4:L$9,$B$4:$B$9,求节点(其他调用!$L$4:$L$42,其他调用!$M$4:$M$42,其他调用!$AI71)))</f>
        <v>0</v>
      </c>
      <c r="KK70" s="44">
        <f>IF(M$4=0,0,求节点(M$4:M$9,$B$4:$B$9,求节点(其他调用!$L$4:$L$42,其他调用!$M$4:$M$42,其他调用!$AI71)))</f>
        <v>0</v>
      </c>
      <c r="KL70" s="44">
        <f>IF(N$4=0,0,求节点(N$4:N$9,$B$4:$B$9,求节点(其他调用!$L$4:$L$42,其他调用!$M$4:$M$42,其他调用!$AI71)))</f>
        <v>0</v>
      </c>
      <c r="KM70" s="44">
        <f>IF(O$4=0,0,求节点(O$4:O$9,$B$4:$B$9,求节点(其他调用!$L$4:$L$42,其他调用!$M$4:$M$42,其他调用!$AI71)))</f>
        <v>0</v>
      </c>
      <c r="KN70" s="44">
        <f>IF(P$4=0,0,求节点(P$4:P$9,$B$4:$B$9,求节点(其他调用!$L$4:$L$42,其他调用!$M$4:$M$42,其他调用!$AI71)))</f>
        <v>0</v>
      </c>
      <c r="KO70" s="44">
        <f>IF(Q$4=0,0,求节点(Q$4:Q$9,$B$4:$B$9,求节点(其他调用!$L$4:$L$42,其他调用!$M$4:$M$42,其他调用!$AI71)))</f>
        <v>0</v>
      </c>
      <c r="KP70" s="44">
        <f>IF(R$4=0,0,求节点(R$4:R$9,$B$4:$B$9,求节点(其他调用!$L$4:$L$42,其他调用!$M$4:$M$42,其他调用!$AI71)))</f>
        <v>0</v>
      </c>
      <c r="KQ70" s="44">
        <f>IF(S$4=0,0,求节点(S$4:S$9,$B$4:$B$9,求节点(其他调用!$L$4:$L$42,其他调用!$M$4:$M$42,其他调用!$AI71)))</f>
        <v>6</v>
      </c>
      <c r="KR70" s="44">
        <f>IF(T$4=0,0,求节点(T$4:T$9,$B$4:$B$9,求节点(其他调用!$L$4:$L$42,其他调用!$M$4:$M$42,其他调用!$AI71)))</f>
        <v>6</v>
      </c>
      <c r="KS70" s="44">
        <f>IF(U$4=0,0,求节点(U$4:U$9,$B$4:$B$9,求节点(其他调用!$L$4:$L$42,其他调用!$M$4:$M$42,其他调用!$AI71)))</f>
        <v>6</v>
      </c>
      <c r="KT70" s="44">
        <f>IF(V$4=0,0,求节点(V$4:V$9,$B$4:$B$9,求节点(其他调用!$L$4:$L$42,其他调用!$M$4:$M$42,其他调用!$AI71)))</f>
        <v>0</v>
      </c>
      <c r="KU70" s="44">
        <f>IF(W$4=0,0,求节点(W$4:W$9,$B$4:$B$9,求节点(其他调用!$L$4:$L$42,其他调用!$M$4:$M$42,其他调用!$AI71)))</f>
        <v>6</v>
      </c>
      <c r="KV70" s="44">
        <f>IF(X$4=0,0,求节点(X$4:X$9,$B$4:$B$9,求节点(其他调用!$L$4:$L$42,其他调用!$M$4:$M$42,其他调用!$AI71)))</f>
        <v>6</v>
      </c>
      <c r="KW70" s="44">
        <f>IF(Y$4=0,0,求节点(Y$4:Y$9,$B$4:$B$9,求节点(其他调用!$L$4:$L$42,其他调用!$M$4:$M$42,其他调用!$AI71)))</f>
        <v>6</v>
      </c>
      <c r="KX70" s="44">
        <f>IF(Z$4=0,0,求节点(Z$4:Z$9,$B$4:$B$9,求节点(其他调用!$L$4:$L$42,其他调用!$M$4:$M$42,其他调用!$AI71)))</f>
        <v>0</v>
      </c>
      <c r="KY70" s="44">
        <f>IF(AA$4=0,0,求节点(AA$4:AA$9,$B$4:$B$9,求节点(其他调用!$L$4:$L$42,其他调用!$M$4:$M$42,其他调用!$AI71)))</f>
        <v>6</v>
      </c>
      <c r="KZ70" s="44">
        <f>IF(AB$4=0,0,求节点(AB$4:AB$9,$B$4:$B$9,求节点(其他调用!$L$4:$L$42,其他调用!$M$4:$M$42,其他调用!$AI71)))</f>
        <v>6</v>
      </c>
      <c r="LA70" s="44">
        <f>IF(AC$4=0,0,求节点(AC$4:AC$9,$B$4:$B$9,求节点(其他调用!$L$4:$L$42,其他调用!$M$4:$M$42,其他调用!$AI71)))</f>
        <v>6</v>
      </c>
      <c r="LB70" s="44">
        <f>IF(AD$4=0,0,求节点(AD$4:AD$9,$B$4:$B$9,求节点(其他调用!$L$4:$L$42,其他调用!$M$4:$M$42,其他调用!$AI71)))</f>
        <v>2.5478057967227694</v>
      </c>
      <c r="LC70" s="44">
        <f>IF(AE$4=0,0,求节点(AE$4:AE$9,$B$4:$B$9,求节点(其他调用!$L$4:$L$42,其他调用!$M$4:$M$42,其他调用!$AI71)))</f>
        <v>2.5478057967227694</v>
      </c>
      <c r="LD70" s="44">
        <f>IF(AF$4=0,0,求节点(AF$4:AF$9,$B$4:$B$9,求节点(其他调用!$L$4:$L$42,其他调用!$M$4:$M$42,其他调用!$AI71)))</f>
        <v>2.5478057967227694</v>
      </c>
      <c r="LE70" s="44">
        <f>IF(AG$4=0,0,求节点(AG$4:AG$9,$B$4:$B$9,求节点(其他调用!$L$4:$L$42,其他调用!$M$4:$M$42,其他调用!$AI71)))</f>
        <v>2.5478057967227694</v>
      </c>
      <c r="LF70" s="44">
        <f>IF(AH$4=0,0,求节点(AH$4:AH$9,$B$4:$B$9,求节点(其他调用!$L$4:$L$42,其他调用!$M$4:$M$42,其他调用!$AI71)))</f>
        <v>2.5478057967227694</v>
      </c>
      <c r="LG70" s="44">
        <f>IF(AI$4=0,0,求节点(AI$4:AI$9,$B$4:$B$9,求节点(其他调用!$L$4:$L$42,其他调用!$M$4:$M$42,其他调用!$AI71)))</f>
        <v>2.5478057967227694</v>
      </c>
      <c r="LH70" s="44">
        <f>IF(AJ$4=0,0,求节点(AJ$4:AJ$9,$B$4:$B$9,求节点(其他调用!$L$4:$L$42,其他调用!$M$4:$M$42,其他调用!$AI71)))</f>
        <v>2.5478057967227694</v>
      </c>
      <c r="LI70" s="44">
        <f>IF(AK$4=0,0,求节点(AK$4:AK$9,$B$4:$B$9,求节点(其他调用!$L$4:$L$42,其他调用!$M$4:$M$42,其他调用!$AI71)))</f>
        <v>2.5478057967227694</v>
      </c>
      <c r="LJ70" s="44">
        <f>IF(AL$4=0,0,求节点(AL$4:AL$9,$B$4:$B$9,求节点(其他调用!$L$4:$L$42,其他调用!$M$4:$M$42,其他调用!$AI71)))</f>
        <v>2.5478057967227694</v>
      </c>
      <c r="LK70" s="44">
        <f>IF(AM$4=0,0,求节点(AM$4:AM$9,$B$4:$B$9,求节点(其他调用!$L$4:$L$42,其他调用!$M$4:$M$42,其他调用!$AI71)))</f>
        <v>2.5478057967227694</v>
      </c>
      <c r="LL70" s="44">
        <f>IF(AN$4=0,0,求节点(AN$4:AN$9,$B$4:$B$9,求节点(其他调用!$L$4:$L$42,其他调用!$M$4:$M$42,其他调用!$AI71)))</f>
        <v>2.5478057967227694</v>
      </c>
      <c r="LM70" s="44">
        <f>IF(AO$4=0,0,求节点(AO$4:AO$9,$B$4:$B$9,求节点(其他调用!$L$4:$L$42,其他调用!$M$4:$M$42,其他调用!$AI71)))</f>
        <v>2.5478057967227694</v>
      </c>
      <c r="LN70" s="44">
        <f>IF(AP$4=0,0,求节点(AP$4:AP$9,$B$4:$B$9,求节点(其他调用!$L$4:$L$42,其他调用!$M$4:$M$42,其他调用!$AI71)))</f>
        <v>2.5478057967227694</v>
      </c>
      <c r="LO70" s="44">
        <f>IF(AQ$4=0,0,求节点(AQ$4:AQ$9,$B$4:$B$9,求节点(其他调用!$L$4:$L$42,其他调用!$M$4:$M$42,其他调用!$AI71)))</f>
        <v>2.5478057967227694</v>
      </c>
      <c r="LP70" s="44">
        <f>IF(AR$4=0,0,求节点(AR$4:AR$9,$B$4:$B$9,求节点(其他调用!$L$4:$L$42,其他调用!$M$4:$M$42,其他调用!$AI71)))</f>
        <v>2.5478057967227694</v>
      </c>
      <c r="LQ70" s="44">
        <f>IF(AS$4=0,0,求节点(AS$4:AS$9,$B$4:$B$9,求节点(其他调用!$L$4:$L$42,其他调用!$M$4:$M$42,其他调用!$AI71)))</f>
        <v>2.5478057967227694</v>
      </c>
      <c r="LR70" s="44">
        <f>IF(AT$4=0,0,求节点(AT$4:AT$9,$B$4:$B$9,求节点(其他调用!$L$4:$L$42,其他调用!$M$4:$M$42,其他调用!$AI71)))</f>
        <v>2.5478057967227694</v>
      </c>
      <c r="LS70" s="44">
        <f>IF(AU$4=0,0,求节点(AU$4:AU$9,$B$4:$B$9,求节点(其他调用!$L$4:$L$42,其他调用!$M$4:$M$42,其他调用!$AI71)))</f>
        <v>2.5478057967227694</v>
      </c>
      <c r="LT70" s="44">
        <f>IF(AV$4=0,0,求节点(AV$4:AV$9,$B$4:$B$9,求节点(其他调用!$L$4:$L$42,其他调用!$M$4:$M$42,其他调用!$AI71)))</f>
        <v>2.5478057967227694</v>
      </c>
      <c r="LU70" s="44">
        <f>IF(AW$4=0,0,求节点(AW$4:AW$9,$B$4:$B$9,求节点(其他调用!$L$4:$L$42,其他调用!$M$4:$M$42,其他调用!$AI71)))</f>
        <v>2.5478057967227694</v>
      </c>
      <c r="LV70" s="44">
        <f>IF(AX$4=0,0,求节点(AX$4:AX$9,$B$4:$B$9,求节点(其他调用!$L$4:$L$42,其他调用!$M$4:$M$42,其他调用!$AI71)))</f>
        <v>2.5478057967227694</v>
      </c>
      <c r="LW70" s="44">
        <f>IF(AY$4=0,0,求节点(AY$4:AY$9,$B$4:$B$9,求节点(其他调用!$L$4:$L$42,其他调用!$M$4:$M$42,其他调用!$AI71)))</f>
        <v>2.5478057967227694</v>
      </c>
      <c r="LX70" s="44">
        <f>IF(AZ$4=0,0,求节点(AZ$4:AZ$9,$B$4:$B$9,求节点(其他调用!$L$4:$L$42,其他调用!$M$4:$M$42,其他调用!$AI71)))</f>
        <v>2.5478057967227694</v>
      </c>
      <c r="LZ70" s="44">
        <v>67</v>
      </c>
      <c r="MA70" s="44">
        <f>IF(C$23=0,0,求节点(C$23:C$28,$B$23:$B$28,求节点(其他调用!$Y$4:$Y$20,其他调用!$Z$4:$Z$20,$LZ70)))</f>
        <v>0</v>
      </c>
      <c r="MB70" s="44">
        <f>IF(D$23=0,0,求节点(D$23:D$28,$B$23:$B$28,求节点(其他调用!$Y$4:$Y$20,其他调用!$Z$4:$Z$20,$LZ70)))</f>
        <v>0</v>
      </c>
      <c r="MC70" s="44">
        <f>IF(E$23=0,0,求节点(E$23:E$28,$B$23:$B$28,求节点(其他调用!$Y$4:$Y$20,其他调用!$Z$4:$Z$20,$LZ70)))</f>
        <v>0</v>
      </c>
      <c r="MD70" s="44">
        <f>IF(F$23=0,0,求节点(F$23:F$28,$B$23:$B$28,求节点(其他调用!$Y$4:$Y$20,其他调用!$Z$4:$Z$20,$LZ70)))</f>
        <v>0</v>
      </c>
      <c r="ME70" s="44">
        <f>IF(G$23=0,0,求节点(G$23:G$28,$B$23:$B$28,求节点(其他调用!$Y$4:$Y$20,其他调用!$Z$4:$Z$20,$LZ70)))</f>
        <v>0</v>
      </c>
      <c r="MF70" s="44">
        <f>IF(H$23=0,0,求节点(H$23:H$28,$B$23:$B$28,求节点(其他调用!$Y$4:$Y$20,其他调用!$Z$4:$Z$20,$LZ70)))</f>
        <v>0</v>
      </c>
      <c r="MG70" s="44">
        <f>IF(I$23=0,0,求节点(I$23:I$28,$B$23:$B$28,求节点(其他调用!$Y$4:$Y$20,其他调用!$Z$4:$Z$20,$LZ70)))</f>
        <v>0</v>
      </c>
      <c r="MH70" s="44">
        <f>IF(J$23=0,0,求节点(J$23:J$28,$B$23:$B$28,求节点(其他调用!$Y$4:$Y$20,其他调用!$Z$4:$Z$20,$LZ70)))</f>
        <v>0</v>
      </c>
      <c r="MI70" s="44">
        <f>IF(K$23=0,0,求节点(K$23:K$28,$B$23:$B$28,求节点(其他调用!$Y$4:$Y$20,其他调用!$Z$4:$Z$20,$LZ70)))</f>
        <v>0</v>
      </c>
      <c r="MJ70" s="44">
        <f>IF(L$23=0,0,求节点(L$23:L$28,$B$23:$B$28,求节点(其他调用!$Y$4:$Y$20,其他调用!$Z$4:$Z$20,$LZ70)))</f>
        <v>0</v>
      </c>
      <c r="MK70" s="44">
        <f>IF(M$23=0,0,求节点(M$23:M$28,$B$23:$B$28,求节点(其他调用!$Y$4:$Y$20,其他调用!$Z$4:$Z$20,$LZ70)))</f>
        <v>0</v>
      </c>
      <c r="ML70" s="44">
        <f>IF(N$23=0,0,求节点(N$23:N$28,$B$23:$B$28,求节点(其他调用!$Y$4:$Y$20,其他调用!$Z$4:$Z$20,$LZ70)))</f>
        <v>0</v>
      </c>
      <c r="MM70" s="44">
        <f>IF(O$23=0,0,求节点(O$23:O$28,$B$23:$B$28,求节点(其他调用!$Y$4:$Y$20,其他调用!$Z$4:$Z$20,$LZ70)))</f>
        <v>0</v>
      </c>
      <c r="MN70" s="44">
        <f>IF(P$23=0,0,求节点(P$23:P$28,$B$23:$B$28,求节点(其他调用!$Y$4:$Y$20,其他调用!$Z$4:$Z$20,$LZ70)))</f>
        <v>0</v>
      </c>
      <c r="MO70" s="44">
        <f>IF(Q$23=0,0,求节点(Q$23:Q$28,$B$23:$B$28,求节点(其他调用!$Y$4:$Y$20,其他调用!$Z$4:$Z$20,$LZ70)))</f>
        <v>0</v>
      </c>
      <c r="MP70" s="44">
        <f>IF(R$23=0,0,求节点(R$23:R$28,$B$23:$B$28,求节点(其他调用!$Y$4:$Y$20,其他调用!$Z$4:$Z$20,$LZ70)))</f>
        <v>0</v>
      </c>
      <c r="MQ70" s="44">
        <f>IF(S$23=0,0,求节点(S$23:S$28,$B$23:$B$28,求节点(其他调用!$Y$4:$Y$20,其他调用!$Z$4:$Z$20,$LZ70)))</f>
        <v>0</v>
      </c>
      <c r="MR70" s="44">
        <f>IF(T$23=0,0,求节点(T$23:T$28,$B$23:$B$28,求节点(其他调用!$Y$4:$Y$20,其他调用!$Z$4:$Z$20,$LZ70)))</f>
        <v>0</v>
      </c>
      <c r="MS70" s="44">
        <f>IF(U$23=0,0,求节点(U$23:U$28,$B$23:$B$28,求节点(其他调用!$Y$4:$Y$20,其他调用!$Z$4:$Z$20,$LZ70)))</f>
        <v>0</v>
      </c>
      <c r="MT70" s="44">
        <f>IF(V$23=0,0,求节点(V$23:V$28,$B$23:$B$28,求节点(其他调用!$Y$4:$Y$20,其他调用!$Z$4:$Z$20,$LZ70)))</f>
        <v>0</v>
      </c>
      <c r="MW70" s="44">
        <v>67</v>
      </c>
      <c r="MX70" s="44">
        <f>IF(C$4=0,0,求节点(C$4:C$9,$B$4:$B$9,求节点(其他调用!$O$4:$O$42,其他调用!$P$4:$P$42,其他调用!$AJ71)))</f>
        <v>6</v>
      </c>
      <c r="MY70" s="44">
        <f>IF(D$4=0,0,求节点(D$4:D$9,$B$4:$B$9,求节点(其他调用!$O$4:$O$42,其他调用!$P$4:$P$42,其他调用!$AJ71)))</f>
        <v>6</v>
      </c>
      <c r="MZ70" s="44">
        <f>IF(E$4=0,0,求节点(E$4:E$9,$B$4:$B$9,求节点(其他调用!$O$4:$O$42,其他调用!$P$4:$P$42,其他调用!$AJ71)))</f>
        <v>3.2222205094219101</v>
      </c>
      <c r="NA70" s="44">
        <f>IF(F$4=0,0,求节点(F$4:F$9,$B$4:$B$9,求节点(其他调用!$O$4:$O$42,其他调用!$P$4:$P$42,其他调用!$AJ71)))</f>
        <v>0</v>
      </c>
      <c r="NB70" s="44">
        <f>IF(G$4=0,0,求节点(G$4:G$9,$B$4:$B$9,求节点(其他调用!$O$4:$O$42,其他调用!$P$4:$P$42,其他调用!$AJ71)))</f>
        <v>0</v>
      </c>
      <c r="NC70" s="44">
        <f>IF(H$4=0,0,求节点(H$4:H$9,$B$4:$B$9,求节点(其他调用!$O$4:$O$42,其他调用!$P$4:$P$42,其他调用!$AJ71)))</f>
        <v>0</v>
      </c>
      <c r="ND70" s="44">
        <f>IF(I$4=0,0,求节点(I$4:I$9,$B$4:$B$9,求节点(其他调用!$O$4:$O$42,其他调用!$P$4:$P$42,其他调用!$AJ71)))</f>
        <v>0</v>
      </c>
      <c r="NE70" s="44">
        <f>IF(J$4=0,0,求节点(J$4:J$9,$B$4:$B$9,求节点(其他调用!$O$4:$O$42,其他调用!$P$4:$P$42,其他调用!$AJ71)))</f>
        <v>0</v>
      </c>
      <c r="NF70" s="44">
        <f>IF(K$4=0,0,求节点(K$4:K$9,$B$4:$B$9,求节点(其他调用!$O$4:$O$42,其他调用!$P$4:$P$42,其他调用!$AJ71)))</f>
        <v>0</v>
      </c>
      <c r="NG70" s="44">
        <f>IF(L$4=0,0,求节点(L$4:L$9,$B$4:$B$9,求节点(其他调用!$O$4:$O$42,其他调用!$P$4:$P$42,其他调用!$AJ71)))</f>
        <v>0</v>
      </c>
      <c r="NH70" s="44">
        <f>IF(M$4=0,0,求节点(M$4:M$9,$B$4:$B$9,求节点(其他调用!$O$4:$O$42,其他调用!$P$4:$P$42,其他调用!$AJ71)))</f>
        <v>0</v>
      </c>
      <c r="NI70" s="44">
        <f>IF(N$4=0,0,求节点(N$4:N$9,$B$4:$B$9,求节点(其他调用!$O$4:$O$42,其他调用!$P$4:$P$42,其他调用!$AJ71)))</f>
        <v>0</v>
      </c>
      <c r="NJ70" s="44">
        <f>IF(O$4=0,0,求节点(O$4:O$9,$B$4:$B$9,求节点(其他调用!$O$4:$O$42,其他调用!$P$4:$P$42,其他调用!$AJ71)))</f>
        <v>0</v>
      </c>
      <c r="NK70" s="44">
        <f>IF(P$4=0,0,求节点(P$4:P$9,$B$4:$B$9,求节点(其他调用!$O$4:$O$42,其他调用!$P$4:$P$42,其他调用!$AJ71)))</f>
        <v>0</v>
      </c>
      <c r="NL70" s="44">
        <f>IF(Q$4=0,0,求节点(Q$4:Q$9,$B$4:$B$9,求节点(其他调用!$O$4:$O$42,其他调用!$P$4:$P$42,其他调用!$AJ71)))</f>
        <v>0</v>
      </c>
      <c r="NM70" s="44">
        <f>IF(R$4=0,0,求节点(R$4:R$9,$B$4:$B$9,求节点(其他调用!$O$4:$O$42,其他调用!$P$4:$P$42,其他调用!$AJ71)))</f>
        <v>0</v>
      </c>
      <c r="NN70" s="44">
        <f>IF(S$4=0,0,求节点(S$4:S$9,$B$4:$B$9,求节点(其他调用!$O$4:$O$42,其他调用!$P$4:$P$42,其他调用!$AJ71)))</f>
        <v>6</v>
      </c>
      <c r="NO70" s="44">
        <f>IF(T$4=0,0,求节点(T$4:T$9,$B$4:$B$9,求节点(其他调用!$O$4:$O$42,其他调用!$P$4:$P$42,其他调用!$AJ71)))</f>
        <v>6</v>
      </c>
      <c r="NP70" s="44">
        <f>IF(U$4=0,0,求节点(U$4:U$9,$B$4:$B$9,求节点(其他调用!$O$4:$O$42,其他调用!$P$4:$P$42,其他调用!$AJ71)))</f>
        <v>6</v>
      </c>
      <c r="NQ70" s="44">
        <f>IF(V$4=0,0,求节点(V$4:V$9,$B$4:$B$9,求节点(其他调用!$O$4:$O$42,其他调用!$P$4:$P$42,其他调用!$AJ71)))</f>
        <v>0</v>
      </c>
      <c r="NR70" s="44">
        <f>IF(W$4=0,0,求节点(W$4:W$9,$B$4:$B$9,求节点(其他调用!$O$4:$O$42,其他调用!$P$4:$P$42,其他调用!$AJ71)))</f>
        <v>6</v>
      </c>
      <c r="NS70" s="44">
        <f>IF(X$4=0,0,求节点(X$4:X$9,$B$4:$B$9,求节点(其他调用!$O$4:$O$42,其他调用!$P$4:$P$42,其他调用!$AJ71)))</f>
        <v>6</v>
      </c>
      <c r="NT70" s="44">
        <f>IF(Y$4=0,0,求节点(Y$4:Y$9,$B$4:$B$9,求节点(其他调用!$O$4:$O$42,其他调用!$P$4:$P$42,其他调用!$AJ71)))</f>
        <v>6</v>
      </c>
      <c r="NU70" s="44">
        <f>IF(Z$4=0,0,求节点(Z$4:Z$9,$B$4:$B$9,求节点(其他调用!$O$4:$O$42,其他调用!$P$4:$P$42,其他调用!$AJ71)))</f>
        <v>0</v>
      </c>
      <c r="NV70" s="44">
        <f>IF(AA$4=0,0,求节点(AA$4:AA$9,$B$4:$B$9,求节点(其他调用!$O$4:$O$42,其他调用!$P$4:$P$42,其他调用!$AJ71)))</f>
        <v>6</v>
      </c>
      <c r="NW70" s="44">
        <f>IF(AB$4=0,0,求节点(AB$4:AB$9,$B$4:$B$9,求节点(其他调用!$O$4:$O$42,其他调用!$P$4:$P$42,其他调用!$AJ71)))</f>
        <v>6</v>
      </c>
      <c r="NX70" s="44">
        <f>IF(AC$4=0,0,求节点(AC$4:AC$9,$B$4:$B$9,求节点(其他调用!$O$4:$O$42,其他调用!$P$4:$P$42,其他调用!$AJ71)))</f>
        <v>6</v>
      </c>
      <c r="NY70" s="44">
        <f>IF(AD$4=0,0,求节点(AD$4:AD$9,$B$4:$B$9,求节点(其他调用!$O$4:$O$42,其他调用!$P$4:$P$42,其他调用!$AJ71)))</f>
        <v>3.4447897282536353</v>
      </c>
      <c r="NZ70" s="44">
        <f>IF(AE$4=0,0,求节点(AE$4:AE$9,$B$4:$B$9,求节点(其他调用!$O$4:$O$42,其他调用!$P$4:$P$42,其他调用!$AJ71)))</f>
        <v>3.4447897282536353</v>
      </c>
      <c r="OA70" s="44">
        <f>IF(AF$4=0,0,求节点(AF$4:AF$9,$B$4:$B$9,求节点(其他调用!$O$4:$O$42,其他调用!$P$4:$P$42,其他调用!$AJ71)))</f>
        <v>3.4447897282536353</v>
      </c>
      <c r="OB70" s="44">
        <f>IF(AG$4=0,0,求节点(AG$4:AG$9,$B$4:$B$9,求节点(其他调用!$O$4:$O$42,其他调用!$P$4:$P$42,其他调用!$AJ71)))</f>
        <v>3.4447897282536353</v>
      </c>
      <c r="OC70" s="44">
        <f>IF(AH$4=0,0,求节点(AH$4:AH$9,$B$4:$B$9,求节点(其他调用!$O$4:$O$42,其他调用!$P$4:$P$42,其他调用!$AJ71)))</f>
        <v>3.4447897282536353</v>
      </c>
      <c r="OD70" s="44">
        <f>IF(AI$4=0,0,求节点(AI$4:AI$9,$B$4:$B$9,求节点(其他调用!$O$4:$O$42,其他调用!$P$4:$P$42,其他调用!$AJ71)))</f>
        <v>3.4447897282536353</v>
      </c>
      <c r="OE70" s="44">
        <f>IF(AJ$4=0,0,求节点(AJ$4:AJ$9,$B$4:$B$9,求节点(其他调用!$O$4:$O$42,其他调用!$P$4:$P$42,其他调用!$AJ71)))</f>
        <v>3.4447897282536353</v>
      </c>
      <c r="OF70" s="44">
        <f>IF(AK$4=0,0,求节点(AK$4:AK$9,$B$4:$B$9,求节点(其他调用!$O$4:$O$42,其他调用!$P$4:$P$42,其他调用!$AJ71)))</f>
        <v>3.4447897282536353</v>
      </c>
      <c r="OG70" s="44">
        <f>IF(AL$4=0,0,求节点(AL$4:AL$9,$B$4:$B$9,求节点(其他调用!$O$4:$O$42,其他调用!$P$4:$P$42,其他调用!$AJ71)))</f>
        <v>3.4447897282536353</v>
      </c>
      <c r="OH70" s="44">
        <f>IF(AM$4=0,0,求节点(AM$4:AM$9,$B$4:$B$9,求节点(其他调用!$O$4:$O$42,其他调用!$P$4:$P$42,其他调用!$AJ71)))</f>
        <v>3.4447897282536353</v>
      </c>
      <c r="OI70" s="44">
        <f>IF(AN$4=0,0,求节点(AN$4:AN$9,$B$4:$B$9,求节点(其他调用!$O$4:$O$42,其他调用!$P$4:$P$42,其他调用!$AJ71)))</f>
        <v>3.4447897282536353</v>
      </c>
      <c r="OJ70" s="44">
        <f>IF(AO$4=0,0,求节点(AO$4:AO$9,$B$4:$B$9,求节点(其他调用!$O$4:$O$42,其他调用!$P$4:$P$42,其他调用!$AJ71)))</f>
        <v>3.4447897282536353</v>
      </c>
      <c r="OK70" s="44">
        <f>IF(AP$4=0,0,求节点(AP$4:AP$9,$B$4:$B$9,求节点(其他调用!$O$4:$O$42,其他调用!$P$4:$P$42,其他调用!$AJ71)))</f>
        <v>3.4447897282536353</v>
      </c>
      <c r="OL70" s="44">
        <f>IF(AQ$4=0,0,求节点(AQ$4:AQ$9,$B$4:$B$9,求节点(其他调用!$O$4:$O$42,其他调用!$P$4:$P$42,其他调用!$AJ71)))</f>
        <v>3.4447897282536353</v>
      </c>
      <c r="OM70" s="44">
        <f>IF(AR$4=0,0,求节点(AR$4:AR$9,$B$4:$B$9,求节点(其他调用!$O$4:$O$42,其他调用!$P$4:$P$42,其他调用!$AJ71)))</f>
        <v>3.4447897282536353</v>
      </c>
      <c r="ON70" s="44">
        <f>IF(AS$4=0,0,求节点(AS$4:AS$9,$B$4:$B$9,求节点(其他调用!$O$4:$O$42,其他调用!$P$4:$P$42,其他调用!$AJ71)))</f>
        <v>3.4447897282536353</v>
      </c>
      <c r="OO70" s="44">
        <f>IF(AT$4=0,0,求节点(AT$4:AT$9,$B$4:$B$9,求节点(其他调用!$O$4:$O$42,其他调用!$P$4:$P$42,其他调用!$AJ71)))</f>
        <v>3.4447897282536353</v>
      </c>
      <c r="OP70" s="44">
        <f>IF(AU$4=0,0,求节点(AU$4:AU$9,$B$4:$B$9,求节点(其他调用!$O$4:$O$42,其他调用!$P$4:$P$42,其他调用!$AJ71)))</f>
        <v>3.4447897282536353</v>
      </c>
      <c r="OQ70" s="44">
        <f>IF(AV$4=0,0,求节点(AV$4:AV$9,$B$4:$B$9,求节点(其他调用!$O$4:$O$42,其他调用!$P$4:$P$42,其他调用!$AJ71)))</f>
        <v>3.4447897282536353</v>
      </c>
      <c r="OR70" s="44">
        <f>IF(AW$4=0,0,求节点(AW$4:AW$9,$B$4:$B$9,求节点(其他调用!$O$4:$O$42,其他调用!$P$4:$P$42,其他调用!$AJ71)))</f>
        <v>3.4447897282536353</v>
      </c>
      <c r="OS70" s="44">
        <f>IF(AX$4=0,0,求节点(AX$4:AX$9,$B$4:$B$9,求节点(其他调用!$O$4:$O$42,其他调用!$P$4:$P$42,其他调用!$AJ71)))</f>
        <v>3.4447897282536353</v>
      </c>
      <c r="OT70" s="44">
        <f>IF(AY$4=0,0,求节点(AY$4:AY$9,$B$4:$B$9,求节点(其他调用!$O$4:$O$42,其他调用!$P$4:$P$42,其他调用!$AJ71)))</f>
        <v>3.4447897282536353</v>
      </c>
      <c r="OU70" s="44">
        <f>IF(AZ$4=0,0,求节点(AZ$4:AZ$9,$B$4:$B$9,求节点(其他调用!$O$4:$O$42,其他调用!$P$4:$P$42,其他调用!$AJ71)))</f>
        <v>3.4447897282536353</v>
      </c>
      <c r="OW70" s="44">
        <v>67</v>
      </c>
      <c r="OX70" s="44">
        <f>IF(C$23=0,0,求节点(C$23:C$28,$B$23:$B$28,求节点(其他调用!$AA$4:$AA$20,其他调用!$AB$4:$AB$20,$OW70)))</f>
        <v>0</v>
      </c>
      <c r="OY70" s="44">
        <f>IF(D$23=0,0,求节点(D$23:D$28,$B$23:$B$28,求节点(其他调用!$AA$4:$AA$20,其他调用!$AB$4:$AB$20,$OW70)))</f>
        <v>0</v>
      </c>
      <c r="OZ70" s="44">
        <f>IF(E$23=0,0,求节点(E$23:E$28,$B$23:$B$28,求节点(其他调用!$AA$4:$AA$20,其他调用!$AB$4:$AB$20,$OW70)))</f>
        <v>0</v>
      </c>
      <c r="PA70" s="44">
        <f>IF(F$23=0,0,求节点(F$23:F$28,$B$23:$B$28,求节点(其他调用!$AA$4:$AA$20,其他调用!$AB$4:$AB$20,$OW70)))</f>
        <v>1.5633623786716067E-3</v>
      </c>
      <c r="PB70" s="44">
        <f>IF(G$23=0,0,求节点(G$23:G$28,$B$23:$B$28,求节点(其他调用!$AA$4:$AA$20,其他调用!$AB$4:$AB$20,$OW70)))</f>
        <v>2.3450435680075765E-3</v>
      </c>
      <c r="PC70" s="44">
        <f>IF(H$23=0,0,求节点(H$23:H$28,$B$23:$B$28,求节点(其他调用!$AA$4:$AA$20,其他调用!$AB$4:$AB$20,$OW70)))</f>
        <v>2.3450435680075765E-3</v>
      </c>
      <c r="PD70" s="44">
        <f>IF(I$23=0,0,求节点(I$23:I$28,$B$23:$B$28,求节点(其他调用!$AA$4:$AA$20,其他调用!$AB$4:$AB$20,$OW70)))</f>
        <v>3.5530963151629846E-3</v>
      </c>
      <c r="PE70" s="44">
        <f>IF(J$23=0,0,求节点(J$23:J$28,$B$23:$B$28,求节点(其他调用!$AA$4:$AA$20,其他调用!$AB$4:$AB$20,$OW70)))</f>
        <v>0</v>
      </c>
      <c r="PF70" s="44">
        <f>IF(K$23=0,0,求节点(K$23:K$28,$B$23:$B$28,求节点(其他调用!$AA$4:$AA$20,其他调用!$AB$4:$AB$20,$OW70)))</f>
        <v>2.3450435680075765E-3</v>
      </c>
      <c r="PG70" s="44">
        <f>IF(L$23=0,0,求节点(L$23:L$28,$B$23:$B$28,求节点(其他调用!$AA$4:$AA$20,其他调用!$AB$4:$AB$20,$OW70)))</f>
        <v>0</v>
      </c>
      <c r="PH70" s="44">
        <f>IF(M$23=0,0,求节点(M$23:M$28,$B$23:$B$28,求节点(其他调用!$AA$4:$AA$20,其他调用!$AB$4:$AB$20,$OW70)))</f>
        <v>0</v>
      </c>
      <c r="PI70" s="44">
        <f>IF(N$23=0,0,求节点(N$23:N$28,$B$23:$B$28,求节点(其他调用!$AA$4:$AA$20,其他调用!$AB$4:$AB$20,$OW70)))</f>
        <v>0</v>
      </c>
      <c r="PJ70" s="44">
        <f>IF(O$23=0,0,求节点(O$23:O$28,$B$23:$B$28,求节点(其他调用!$AA$4:$AA$20,其他调用!$AB$4:$AB$20,$OW70)))</f>
        <v>0</v>
      </c>
      <c r="PK70" s="44">
        <f>IF(P$23=0,0,求节点(P$23:P$28,$B$23:$B$28,求节点(其他调用!$AA$4:$AA$20,其他调用!$AB$4:$AB$20,$OW70)))</f>
        <v>0</v>
      </c>
      <c r="PL70" s="44">
        <f>IF(Q$23=0,0,求节点(Q$23:Q$28,$B$23:$B$28,求节点(其他调用!$AA$4:$AA$20,其他调用!$AB$4:$AB$20,$OW70)))</f>
        <v>0</v>
      </c>
      <c r="PM70" s="44">
        <f>IF(R$23=0,0,求节点(R$23:R$28,$B$23:$B$28,求节点(其他调用!$AA$4:$AA$20,其他调用!$AB$4:$AB$20,$OW70)))</f>
        <v>0</v>
      </c>
      <c r="PN70" s="44">
        <f>IF(S$23=0,0,求节点(S$23:S$28,$B$23:$B$28,求节点(其他调用!$AA$4:$AA$20,其他调用!$AB$4:$AB$20,$OW70)))</f>
        <v>0</v>
      </c>
      <c r="PO70" s="44">
        <f>IF(T$23=0,0,求节点(T$23:T$28,$B$23:$B$28,求节点(其他调用!$AA$4:$AA$20,其他调用!$AB$4:$AB$20,$OW70)))</f>
        <v>0</v>
      </c>
      <c r="PP70" s="44">
        <f>IF(U$23=0,0,求节点(U$23:U$28,$B$23:$B$28,求节点(其他调用!$AA$4:$AA$20,其他调用!$AB$4:$AB$20,$OW70)))</f>
        <v>0</v>
      </c>
      <c r="PQ70" s="44">
        <f>IF(V$23=0,0,求节点(V$23:V$28,$B$23:$B$28,求节点(其他调用!$AA$4:$AA$20,其他调用!$AB$4:$AB$20,$OW70)))</f>
        <v>0</v>
      </c>
    </row>
    <row r="71" spans="61:433" x14ac:dyDescent="0.2">
      <c r="BI71" s="44">
        <v>68</v>
      </c>
      <c r="BJ71" s="44">
        <f>IF(C$4=0,0,求节点(C$4:C$9,$B$4:$B$9,求节点(其他调用!$C$4:$C$42,其他调用!$D$4:$D$42,其他调用!$AF72)))</f>
        <v>5.2955626736930395</v>
      </c>
      <c r="BK71" s="44">
        <f>IF(D$4=0,0,求节点(D$4:D$9,$B$4:$B$9,求节点(其他调用!$C$4:$C$42,其他调用!$D$4:$D$42,其他调用!$AF72)))</f>
        <v>6</v>
      </c>
      <c r="BL71" s="44">
        <f>IF(E$4=0,0,求节点(E$4:E$9,$B$4:$B$9,求节点(其他调用!$C$4:$C$42,其他调用!$D$4:$D$42,其他调用!$AF72)))</f>
        <v>2.0855894845067251</v>
      </c>
      <c r="BM71" s="44">
        <f>IF(F$4=0,0,求节点(F$4:F$9,$B$4:$B$9,求节点(其他调用!$C$4:$C$42,其他调用!$D$4:$D$42,其他调用!$AF72)))</f>
        <v>0</v>
      </c>
      <c r="BN71" s="44">
        <f>IF(G$4=0,0,求节点(G$4:G$9,$B$4:$B$9,求节点(其他调用!$C$4:$C$42,其他调用!$D$4:$D$42,其他调用!$AF72)))</f>
        <v>0</v>
      </c>
      <c r="BO71" s="44">
        <f>IF(H$4=0,0,求节点(H$4:H$9,$B$4:$B$9,求节点(其他调用!$C$4:$C$42,其他调用!$D$4:$D$42,其他调用!$AF72)))</f>
        <v>0</v>
      </c>
      <c r="BP71" s="44">
        <f>IF(I$4=0,0,求节点(I$4:I$9,$B$4:$B$9,求节点(其他调用!$C$4:$C$42,其他调用!$D$4:$D$42,其他调用!$AF72)))</f>
        <v>0</v>
      </c>
      <c r="BQ71" s="44">
        <f>IF(J$4=0,0,求节点(J$4:J$9,$B$4:$B$9,求节点(其他调用!$C$4:$C$42,其他调用!$D$4:$D$42,其他调用!$AF72)))</f>
        <v>0</v>
      </c>
      <c r="BR71" s="44">
        <f>IF(K$4=0,0,求节点(K$4:K$9,$B$4:$B$9,求节点(其他调用!$C$4:$C$42,其他调用!$D$4:$D$42,其他调用!$AF72)))</f>
        <v>0</v>
      </c>
      <c r="BS71" s="44">
        <f>IF(L$4=0,0,求节点(L$4:L$9,$B$4:$B$9,求节点(其他调用!$C$4:$C$42,其他调用!$D$4:$D$42,其他调用!$AF72)))</f>
        <v>0</v>
      </c>
      <c r="BT71" s="44">
        <f>IF(M$4=0,0,求节点(M$4:M$9,$B$4:$B$9,求节点(其他调用!$C$4:$C$42,其他调用!$D$4:$D$42,其他调用!$AF72)))</f>
        <v>0</v>
      </c>
      <c r="BU71" s="44">
        <f>IF(N$4=0,0,求节点(N$4:N$9,$B$4:$B$9,求节点(其他调用!$C$4:$C$42,其他调用!$D$4:$D$42,其他调用!$AF72)))</f>
        <v>0</v>
      </c>
      <c r="BV71" s="44">
        <f>IF(O$4=0,0,求节点(O$4:O$9,$B$4:$B$9,求节点(其他调用!$C$4:$C$42,其他调用!$D$4:$D$42,其他调用!$AF72)))</f>
        <v>0</v>
      </c>
      <c r="BW71" s="44">
        <f>IF(P$4=0,0,求节点(P$4:P$9,$B$4:$B$9,求节点(其他调用!$C$4:$C$42,其他调用!$D$4:$D$42,其他调用!$AF72)))</f>
        <v>0</v>
      </c>
      <c r="BX71" s="44">
        <f>IF(Q$4=0,0,求节点(Q$4:Q$9,$B$4:$B$9,求节点(其他调用!$C$4:$C$42,其他调用!$D$4:$D$42,其他调用!$AF72)))</f>
        <v>0</v>
      </c>
      <c r="BY71" s="44">
        <f>IF(R$4=0,0,求节点(R$4:R$9,$B$4:$B$9,求节点(其他调用!$C$4:$C$42,其他调用!$D$4:$D$42,其他调用!$AF72)))</f>
        <v>0</v>
      </c>
      <c r="BZ71" s="44">
        <f>IF(S$4=0,0,求节点(S$4:S$9,$B$4:$B$9,求节点(其他调用!$C$4:$C$42,其他调用!$D$4:$D$42,其他调用!$AF72)))</f>
        <v>5.0610469778122615</v>
      </c>
      <c r="CA71" s="44">
        <f>IF(T$4=0,0,求节点(T$4:T$9,$B$4:$B$9,求节点(其他调用!$C$4:$C$42,其他调用!$D$4:$D$42,其他调用!$AF72)))</f>
        <v>3.537299543075874</v>
      </c>
      <c r="CB71" s="44">
        <f>IF(U$4=0,0,求节点(U$4:U$9,$B$4:$B$9,求节点(其他调用!$C$4:$C$42,其他调用!$D$4:$D$42,其他调用!$AF72)))</f>
        <v>6</v>
      </c>
      <c r="CC71" s="44">
        <f>IF(V$4=0,0,求节点(V$4:V$9,$B$4:$B$9,求节点(其他调用!$C$4:$C$42,其他调用!$D$4:$D$42,其他调用!$AF72)))</f>
        <v>0</v>
      </c>
      <c r="CD71" s="44">
        <f>IF(W$4=0,0,求节点(W$4:W$9,$B$4:$B$9,求节点(其他调用!$C$4:$C$42,其他调用!$D$4:$D$42,其他调用!$AF72)))</f>
        <v>3.877157533213206</v>
      </c>
      <c r="CE71" s="44">
        <f>IF(X$4=0,0,求节点(X$4:X$9,$B$4:$B$9,求节点(其他调用!$C$4:$C$42,其他调用!$D$4:$D$42,其他调用!$AF72)))</f>
        <v>3.877157533213206</v>
      </c>
      <c r="CF71" s="44">
        <f>IF(Y$4=0,0,求节点(Y$4:Y$9,$B$4:$B$9,求节点(其他调用!$C$4:$C$42,其他调用!$D$4:$D$42,其他调用!$AF72)))</f>
        <v>6</v>
      </c>
      <c r="CG71" s="44">
        <f>IF(Z$4=0,0,求节点(Z$4:Z$9,$B$4:$B$9,求节点(其他调用!$C$4:$C$42,其他调用!$D$4:$D$42,其他调用!$AF72)))</f>
        <v>0</v>
      </c>
      <c r="CH71" s="44">
        <f>IF(AA$4=0,0,求节点(AA$4:AA$9,$B$4:$B$9,求节点(其他调用!$C$4:$C$42,其他调用!$D$4:$D$42,其他调用!$AF72)))</f>
        <v>3.877157533213206</v>
      </c>
      <c r="CI71" s="44">
        <f>IF(AB$4=0,0,求节点(AB$4:AB$9,$B$4:$B$9,求节点(其他调用!$C$4:$C$42,其他调用!$D$4:$D$42,其他调用!$AF72)))</f>
        <v>6</v>
      </c>
      <c r="CJ71" s="44">
        <f>IF(AC$4=0,0,求节点(AC$4:AC$9,$B$4:$B$9,求节点(其他调用!$C$4:$C$42,其他调用!$D$4:$D$42,其他调用!$AF72)))</f>
        <v>4.2878432711679988</v>
      </c>
      <c r="CK71" s="44">
        <f>IF(AD$4=0,0,求节点(AD$4:AD$9,$B$4:$B$9,求节点(其他调用!$C$4:$C$42,其他调用!$D$4:$D$42,其他调用!$AF72)))</f>
        <v>0.63473088631179864</v>
      </c>
      <c r="CL71" s="44">
        <f>IF(AE$4=0,0,求节点(AE$4:AE$9,$B$4:$B$9,求节点(其他调用!$C$4:$C$42,其他调用!$D$4:$D$42,其他调用!$AF72)))</f>
        <v>0.63473088631179864</v>
      </c>
      <c r="CM71" s="44">
        <f>IF(AF$4=0,0,求节点(AF$4:AF$9,$B$4:$B$9,求节点(其他调用!$C$4:$C$42,其他调用!$D$4:$D$42,其他调用!$AF72)))</f>
        <v>0.63473088631179864</v>
      </c>
      <c r="CN71" s="44">
        <f>IF(AG$4=0,0,求节点(AG$4:AG$9,$B$4:$B$9,求节点(其他调用!$C$4:$C$42,其他调用!$D$4:$D$42,其他调用!$AF72)))</f>
        <v>0.63473088631179864</v>
      </c>
      <c r="CO71" s="44">
        <f>IF(AH$4=0,0,求节点(AH$4:AH$9,$B$4:$B$9,求节点(其他调用!$C$4:$C$42,其他调用!$D$4:$D$42,其他调用!$AF72)))</f>
        <v>0.63473088631179864</v>
      </c>
      <c r="CP71" s="44">
        <f>IF(AI$4=0,0,求节点(AI$4:AI$9,$B$4:$B$9,求节点(其他调用!$C$4:$C$42,其他调用!$D$4:$D$42,其他调用!$AF72)))</f>
        <v>0.63473088631179864</v>
      </c>
      <c r="CQ71" s="44">
        <f>IF(AJ$4=0,0,求节点(AJ$4:AJ$9,$B$4:$B$9,求节点(其他调用!$C$4:$C$42,其他调用!$D$4:$D$42,其他调用!$AF72)))</f>
        <v>0.63473088631179864</v>
      </c>
      <c r="CR71" s="44">
        <f>IF(AK$4=0,0,求节点(AK$4:AK$9,$B$4:$B$9,求节点(其他调用!$C$4:$C$42,其他调用!$D$4:$D$42,其他调用!$AF72)))</f>
        <v>0.63473088631179864</v>
      </c>
      <c r="CS71" s="44">
        <f>IF(AL$4=0,0,求节点(AL$4:AL$9,$B$4:$B$9,求节点(其他调用!$C$4:$C$42,其他调用!$D$4:$D$42,其他调用!$AF72)))</f>
        <v>0.63473088631179864</v>
      </c>
      <c r="CT71" s="44">
        <f>IF(AM$4=0,0,求节点(AM$4:AM$9,$B$4:$B$9,求节点(其他调用!$C$4:$C$42,其他调用!$D$4:$D$42,其他调用!$AF72)))</f>
        <v>0.63473088631179864</v>
      </c>
      <c r="CU71" s="44">
        <f>IF(AN$4=0,0,求节点(AN$4:AN$9,$B$4:$B$9,求节点(其他调用!$C$4:$C$42,其他调用!$D$4:$D$42,其他调用!$AF72)))</f>
        <v>0.63473088631179864</v>
      </c>
      <c r="CV71" s="44">
        <f>IF(AO$4=0,0,求节点(AO$4:AO$9,$B$4:$B$9,求节点(其他调用!$C$4:$C$42,其他调用!$D$4:$D$42,其他调用!$AF72)))</f>
        <v>0.63473088631179864</v>
      </c>
      <c r="CW71" s="44">
        <f>IF(AP$4=0,0,求节点(AP$4:AP$9,$B$4:$B$9,求节点(其他调用!$C$4:$C$42,其他调用!$D$4:$D$42,其他调用!$AF72)))</f>
        <v>0.63473088631179864</v>
      </c>
      <c r="CX71" s="44">
        <f>IF(AQ$4=0,0,求节点(AQ$4:AQ$9,$B$4:$B$9,求节点(其他调用!$C$4:$C$42,其他调用!$D$4:$D$42,其他调用!$AF72)))</f>
        <v>0.63473088631179864</v>
      </c>
      <c r="CY71" s="44">
        <f>IF(AR$4=0,0,求节点(AR$4:AR$9,$B$4:$B$9,求节点(其他调用!$C$4:$C$42,其他调用!$D$4:$D$42,其他调用!$AF72)))</f>
        <v>0.63473088631179864</v>
      </c>
      <c r="CZ71" s="44">
        <f>IF(AS$4=0,0,求节点(AS$4:AS$9,$B$4:$B$9,求节点(其他调用!$C$4:$C$42,其他调用!$D$4:$D$42,其他调用!$AF72)))</f>
        <v>0.63473088631179864</v>
      </c>
      <c r="DA71" s="44">
        <f>IF(AT$4=0,0,求节点(AT$4:AT$9,$B$4:$B$9,求节点(其他调用!$C$4:$C$42,其他调用!$D$4:$D$42,其他调用!$AF72)))</f>
        <v>0.63473088631179864</v>
      </c>
      <c r="DB71" s="44">
        <f>IF(AU$4=0,0,求节点(AU$4:AU$9,$B$4:$B$9,求节点(其他调用!$C$4:$C$42,其他调用!$D$4:$D$42,其他调用!$AF72)))</f>
        <v>0.63473088631179864</v>
      </c>
      <c r="DC71" s="44">
        <f>IF(AV$4=0,0,求节点(AV$4:AV$9,$B$4:$B$9,求节点(其他调用!$C$4:$C$42,其他调用!$D$4:$D$42,其他调用!$AF72)))</f>
        <v>0.63473088631179864</v>
      </c>
      <c r="DD71" s="44">
        <f>IF(AW$4=0,0,求节点(AW$4:AW$9,$B$4:$B$9,求节点(其他调用!$C$4:$C$42,其他调用!$D$4:$D$42,其他调用!$AF72)))</f>
        <v>0.63473088631179864</v>
      </c>
      <c r="DE71" s="44">
        <f>IF(AX$4=0,0,求节点(AX$4:AX$9,$B$4:$B$9,求节点(其他调用!$C$4:$C$42,其他调用!$D$4:$D$42,其他调用!$AF72)))</f>
        <v>0.63473088631179864</v>
      </c>
      <c r="DF71" s="44">
        <f>IF(AY$4=0,0,求节点(AY$4:AY$9,$B$4:$B$9,求节点(其他调用!$C$4:$C$42,其他调用!$D$4:$D$42,其他调用!$AF72)))</f>
        <v>0.63473088631179864</v>
      </c>
      <c r="DG71" s="44">
        <f>IF(AZ$4=0,0,求节点(AZ$4:AZ$9,$B$4:$B$9,求节点(其他调用!$C$4:$C$42,其他调用!$D$4:$D$42,其他调用!$AF72)))</f>
        <v>0.63473088631179864</v>
      </c>
      <c r="DI71" s="44">
        <v>68</v>
      </c>
      <c r="DJ71" s="44">
        <f>IF(C$23=0,0,求节点(C$23:C$28,$B$23:$B$28,求节点(其他调用!$S$4:$S$20,其他调用!$T$4:$T$20,$DI71)))</f>
        <v>0</v>
      </c>
      <c r="DK71" s="44">
        <f>IF(D$23=0,0,求节点(D$23:D$28,$B$23:$B$28,求节点(其他调用!$S$4:$S$20,其他调用!$T$4:$T$20,$DI71)))</f>
        <v>0</v>
      </c>
      <c r="DL71" s="44">
        <f>IF(E$23=0,0,求节点(E$23:E$28,$B$23:$B$28,求节点(其他调用!$S$4:$S$20,其他调用!$T$4:$T$20,$DI71)))</f>
        <v>0</v>
      </c>
      <c r="DM71" s="44">
        <f>IF(F$23=0,0,求节点(F$23:F$28,$B$23:$B$28,求节点(其他调用!$S$4:$S$20,其他调用!$T$4:$T$20,$DI71)))</f>
        <v>2.3554711769457892E-3</v>
      </c>
      <c r="DN71" s="44">
        <f>IF(G$23=0,0,求节点(G$23:G$28,$B$23:$B$28,求节点(其他调用!$S$4:$S$20,其他调用!$T$4:$T$20,$DI71)))</f>
        <v>3.5332067654187949E-3</v>
      </c>
      <c r="DO71" s="44">
        <f>IF(H$23=0,0,求节点(H$23:H$28,$B$23:$B$28,求节点(其他调用!$S$4:$S$20,其他调用!$T$4:$T$20,$DI71)))</f>
        <v>3.5332067654187949E-3</v>
      </c>
      <c r="DP71" s="44">
        <f>IF(I$23=0,0,求节点(I$23:I$28,$B$23:$B$28,求节点(其他调用!$S$4:$S$20,其他调用!$T$4:$T$20,$DI71)))</f>
        <v>5.3533435839678845E-3</v>
      </c>
      <c r="DQ71" s="44">
        <f>IF(J$23=0,0,求节点(J$23:J$28,$B$23:$B$28,求节点(其他调用!$S$4:$S$20,其他调用!$T$4:$T$20,$DI71)))</f>
        <v>0</v>
      </c>
      <c r="DR71" s="44">
        <f>IF(K$23=0,0,求节点(K$23:K$28,$B$23:$B$28,求节点(其他调用!$S$4:$S$20,其他调用!$T$4:$T$20,$DI71)))</f>
        <v>3.5332067654187949E-3</v>
      </c>
      <c r="DS71" s="44">
        <f>IF(L$23=0,0,求节点(L$23:L$28,$B$23:$B$28,求节点(其他调用!$S$4:$S$20,其他调用!$T$4:$T$20,$DI71)))</f>
        <v>0</v>
      </c>
      <c r="DT71" s="44">
        <f>IF(M$23=0,0,求节点(M$23:M$28,$B$23:$B$28,求节点(其他调用!$S$4:$S$20,其他调用!$T$4:$T$20,$DI71)))</f>
        <v>0</v>
      </c>
      <c r="DU71" s="44">
        <f>IF(N$23=0,0,求节点(N$23:N$28,$B$23:$B$28,求节点(其他调用!$S$4:$S$20,其他调用!$T$4:$T$20,$DI71)))</f>
        <v>0</v>
      </c>
      <c r="DV71" s="44">
        <f>IF(O$23=0,0,求节点(O$23:O$28,$B$23:$B$28,求节点(其他调用!$S$4:$S$20,其他调用!$T$4:$T$20,$DI71)))</f>
        <v>0</v>
      </c>
      <c r="DW71" s="44">
        <f>IF(P$23=0,0,求节点(P$23:P$28,$B$23:$B$28,求节点(其他调用!$S$4:$S$20,其他调用!$T$4:$T$20,$DI71)))</f>
        <v>0</v>
      </c>
      <c r="DX71" s="44">
        <f>IF(Q$23=0,0,求节点(Q$23:Q$28,$B$23:$B$28,求节点(其他调用!$S$4:$S$20,其他调用!$T$4:$T$20,$DI71)))</f>
        <v>0</v>
      </c>
      <c r="DY71" s="44">
        <f>IF(R$23=0,0,求节点(R$23:R$28,$B$23:$B$28,求节点(其他调用!$S$4:$S$20,其他调用!$T$4:$T$20,$DI71)))</f>
        <v>0</v>
      </c>
      <c r="DZ71" s="44">
        <f>IF(S$23=0,0,求节点(S$23:S$28,$B$23:$B$28,求节点(其他调用!$S$4:$S$20,其他调用!$T$4:$T$20,$DI71)))</f>
        <v>0</v>
      </c>
      <c r="EA71" s="44">
        <f>IF(T$23=0,0,求节点(T$23:T$28,$B$23:$B$28,求节点(其他调用!$S$4:$S$20,其他调用!$T$4:$T$20,$DI71)))</f>
        <v>0</v>
      </c>
      <c r="EB71" s="44">
        <f>IF(U$23=0,0,求节点(U$23:U$28,$B$23:$B$28,求节点(其他调用!$S$4:$S$20,其他调用!$T$4:$T$20,$DI71)))</f>
        <v>0</v>
      </c>
      <c r="EC71" s="44">
        <f>IF(V$23=0,0,求节点(V$23:V$28,$B$23:$B$28,求节点(其他调用!$S$4:$S$20,其他调用!$T$4:$T$20,$DI71)))</f>
        <v>0</v>
      </c>
      <c r="EF71" s="44">
        <v>68</v>
      </c>
      <c r="EG71" s="44">
        <f>IF(C$4=0,0,求节点(C$4:C$9,$B$4:$B$9,求节点(其他调用!$F$4:$F$42,其他调用!$G$4:$G$42,其他调用!$AG72)))</f>
        <v>6</v>
      </c>
      <c r="EH71" s="44">
        <f>IF(D$4=0,0,求节点(D$4:D$9,$B$4:$B$9,求节点(其他调用!$F$4:$F$42,其他调用!$G$4:$G$42,其他调用!$AG72)))</f>
        <v>6</v>
      </c>
      <c r="EI71" s="44">
        <f>IF(E$4=0,0,求节点(E$4:E$9,$B$4:$B$9,求节点(其他调用!$F$4:$F$42,其他调用!$G$4:$G$42,其他调用!$AG72)))</f>
        <v>2.4177966439342775</v>
      </c>
      <c r="EJ71" s="44">
        <f>IF(F$4=0,0,求节点(F$4:F$9,$B$4:$B$9,求节点(其他调用!$F$4:$F$42,其他调用!$G$4:$G$42,其他调用!$AG72)))</f>
        <v>0</v>
      </c>
      <c r="EK71" s="44">
        <f>IF(G$4=0,0,求节点(G$4:G$9,$B$4:$B$9,求节点(其他调用!$F$4:$F$42,其他调用!$G$4:$G$42,其他调用!$AG72)))</f>
        <v>0</v>
      </c>
      <c r="EL71" s="44">
        <f>IF(H$4=0,0,求节点(H$4:H$9,$B$4:$B$9,求节点(其他调用!$F$4:$F$42,其他调用!$G$4:$G$42,其他调用!$AG72)))</f>
        <v>0</v>
      </c>
      <c r="EM71" s="44">
        <f>IF(I$4=0,0,求节点(I$4:I$9,$B$4:$B$9,求节点(其他调用!$F$4:$F$42,其他调用!$G$4:$G$42,其他调用!$AG72)))</f>
        <v>0</v>
      </c>
      <c r="EN71" s="44">
        <f>IF(J$4=0,0,求节点(J$4:J$9,$B$4:$B$9,求节点(其他调用!$F$4:$F$42,其他调用!$G$4:$G$42,其他调用!$AG72)))</f>
        <v>0</v>
      </c>
      <c r="EO71" s="44">
        <f>IF(K$4=0,0,求节点(K$4:K$9,$B$4:$B$9,求节点(其他调用!$F$4:$F$42,其他调用!$G$4:$G$42,其他调用!$AG72)))</f>
        <v>0</v>
      </c>
      <c r="EP71" s="44">
        <f>IF(L$4=0,0,求节点(L$4:L$9,$B$4:$B$9,求节点(其他调用!$F$4:$F$42,其他调用!$G$4:$G$42,其他调用!$AG72)))</f>
        <v>0</v>
      </c>
      <c r="EQ71" s="44">
        <f>IF(M$4=0,0,求节点(M$4:M$9,$B$4:$B$9,求节点(其他调用!$F$4:$F$42,其他调用!$G$4:$G$42,其他调用!$AG72)))</f>
        <v>0</v>
      </c>
      <c r="ER71" s="44">
        <f>IF(N$4=0,0,求节点(N$4:N$9,$B$4:$B$9,求节点(其他调用!$F$4:$F$42,其他调用!$G$4:$G$42,其他调用!$AG72)))</f>
        <v>0</v>
      </c>
      <c r="ES71" s="44">
        <f>IF(O$4=0,0,求节点(O$4:O$9,$B$4:$B$9,求节点(其他调用!$F$4:$F$42,其他调用!$G$4:$G$42,其他调用!$AG72)))</f>
        <v>0</v>
      </c>
      <c r="ET71" s="44">
        <f>IF(P$4=0,0,求节点(P$4:P$9,$B$4:$B$9,求节点(其他调用!$F$4:$F$42,其他调用!$G$4:$G$42,其他调用!$AG72)))</f>
        <v>0</v>
      </c>
      <c r="EU71" s="44">
        <f>IF(Q$4=0,0,求节点(Q$4:Q$9,$B$4:$B$9,求节点(其他调用!$F$4:$F$42,其他调用!$G$4:$G$42,其他调用!$AG72)))</f>
        <v>0</v>
      </c>
      <c r="EV71" s="44">
        <f>IF(R$4=0,0,求节点(R$4:R$9,$B$4:$B$9,求节点(其他调用!$F$4:$F$42,其他调用!$G$4:$G$42,其他调用!$AG72)))</f>
        <v>0</v>
      </c>
      <c r="EW71" s="44">
        <f>IF(S$4=0,0,求节点(S$4:S$9,$B$4:$B$9,求节点(其他调用!$F$4:$F$42,其他调用!$G$4:$G$42,其他调用!$AG72)))</f>
        <v>5.7777186026447334</v>
      </c>
      <c r="EX71" s="44">
        <f>IF(T$4=0,0,求节点(T$4:T$9,$B$4:$B$9,求节点(其他调用!$F$4:$F$42,其他调用!$G$4:$G$42,其他调用!$AG72)))</f>
        <v>3.7286508669061438</v>
      </c>
      <c r="EY71" s="44">
        <f>IF(U$4=0,0,求节点(U$4:U$9,$B$4:$B$9,求节点(其他调用!$F$4:$F$42,其他调用!$G$4:$G$42,其他调用!$AG72)))</f>
        <v>6</v>
      </c>
      <c r="EZ71" s="44">
        <f>IF(V$4=0,0,求节点(V$4:V$9,$B$4:$B$9,求节点(其他调用!$F$4:$F$42,其他调用!$G$4:$G$42,其他调用!$AG72)))</f>
        <v>0</v>
      </c>
      <c r="FA71" s="44">
        <f>IF(W$4=0,0,求节点(W$4:W$9,$B$4:$B$9,求节点(其他调用!$F$4:$F$42,其他调用!$G$4:$G$42,其他调用!$AG72)))</f>
        <v>4.4480313468446457</v>
      </c>
      <c r="FB71" s="44">
        <f>IF(X$4=0,0,求节点(X$4:X$9,$B$4:$B$9,求节点(其他调用!$F$4:$F$42,其他调用!$G$4:$G$42,其他调用!$AG72)))</f>
        <v>4.4480313468446457</v>
      </c>
      <c r="FC71" s="44">
        <f>IF(Y$4=0,0,求节点(Y$4:Y$9,$B$4:$B$9,求节点(其他调用!$F$4:$F$42,其他调用!$G$4:$G$42,其他调用!$AG72)))</f>
        <v>6</v>
      </c>
      <c r="FD71" s="44">
        <f>IF(Z$4=0,0,求节点(Z$4:Z$9,$B$4:$B$9,求节点(其他调用!$F$4:$F$42,其他调用!$G$4:$G$42,其他调用!$AG72)))</f>
        <v>0</v>
      </c>
      <c r="FE71" s="44">
        <f>IF(AA$4=0,0,求节点(AA$4:AA$9,$B$4:$B$9,求节点(其他调用!$F$4:$F$42,其他调用!$G$4:$G$42,其他调用!$AG72)))</f>
        <v>4.4480313468446457</v>
      </c>
      <c r="FF71" s="44">
        <f>IF(AB$4=0,0,求节点(AB$4:AB$9,$B$4:$B$9,求节点(其他调用!$F$4:$F$42,其他调用!$G$4:$G$42,其他调用!$AG72)))</f>
        <v>6</v>
      </c>
      <c r="FG71" s="44">
        <f>IF(AC$4=0,0,求节点(AC$4:AC$9,$B$4:$B$9,求节点(其他调用!$F$4:$F$42,其他调用!$G$4:$G$42,其他调用!$AG72)))</f>
        <v>4.9315458631065612</v>
      </c>
      <c r="FH71" s="44">
        <f>IF(AD$4=0,0,求节点(AD$4:AD$9,$B$4:$B$9,求节点(其他调用!$F$4:$F$42,其他调用!$G$4:$G$42,其他调用!$AG72)))</f>
        <v>0.78333808473824851</v>
      </c>
      <c r="FI71" s="44">
        <f>IF(AE$4=0,0,求节点(AE$4:AE$9,$B$4:$B$9,求节点(其他调用!$F$4:$F$42,其他调用!$G$4:$G$42,其他调用!$AG72)))</f>
        <v>0.78333808473824851</v>
      </c>
      <c r="FJ71" s="44">
        <f>IF(AF$4=0,0,求节点(AF$4:AF$9,$B$4:$B$9,求节点(其他调用!$F$4:$F$42,其他调用!$G$4:$G$42,其他调用!$AG72)))</f>
        <v>0.78333808473824851</v>
      </c>
      <c r="FK71" s="44">
        <f>IF(AG$4=0,0,求节点(AG$4:AG$9,$B$4:$B$9,求节点(其他调用!$F$4:$F$42,其他调用!$G$4:$G$42,其他调用!$AG72)))</f>
        <v>0.78333808473824851</v>
      </c>
      <c r="FL71" s="44">
        <f>IF(AH$4=0,0,求节点(AH$4:AH$9,$B$4:$B$9,求节点(其他调用!$F$4:$F$42,其他调用!$G$4:$G$42,其他调用!$AG72)))</f>
        <v>0.78333808473824851</v>
      </c>
      <c r="FM71" s="44">
        <f>IF(AI$4=0,0,求节点(AI$4:AI$9,$B$4:$B$9,求节点(其他调用!$F$4:$F$42,其他调用!$G$4:$G$42,其他调用!$AG72)))</f>
        <v>0.78333808473824851</v>
      </c>
      <c r="FN71" s="44">
        <f>IF(AJ$4=0,0,求节点(AJ$4:AJ$9,$B$4:$B$9,求节点(其他调用!$F$4:$F$42,其他调用!$G$4:$G$42,其他调用!$AG72)))</f>
        <v>0.78333808473824851</v>
      </c>
      <c r="FO71" s="44">
        <f>IF(AK$4=0,0,求节点(AK$4:AK$9,$B$4:$B$9,求节点(其他调用!$F$4:$F$42,其他调用!$G$4:$G$42,其他调用!$AG72)))</f>
        <v>0.78333808473824851</v>
      </c>
      <c r="FP71" s="44">
        <f>IF(AL$4=0,0,求节点(AL$4:AL$9,$B$4:$B$9,求节点(其他调用!$F$4:$F$42,其他调用!$G$4:$G$42,其他调用!$AG72)))</f>
        <v>0.78333808473824851</v>
      </c>
      <c r="FQ71" s="44">
        <f>IF(AM$4=0,0,求节点(AM$4:AM$9,$B$4:$B$9,求节点(其他调用!$F$4:$F$42,其他调用!$G$4:$G$42,其他调用!$AG72)))</f>
        <v>0.78333808473824851</v>
      </c>
      <c r="FR71" s="44">
        <f>IF(AN$4=0,0,求节点(AN$4:AN$9,$B$4:$B$9,求节点(其他调用!$F$4:$F$42,其他调用!$G$4:$G$42,其他调用!$AG72)))</f>
        <v>0.78333808473824851</v>
      </c>
      <c r="FS71" s="44">
        <f>IF(AO$4=0,0,求节点(AO$4:AO$9,$B$4:$B$9,求节点(其他调用!$F$4:$F$42,其他调用!$G$4:$G$42,其他调用!$AG72)))</f>
        <v>0.78333808473824851</v>
      </c>
      <c r="FT71" s="44">
        <f>IF(AP$4=0,0,求节点(AP$4:AP$9,$B$4:$B$9,求节点(其他调用!$F$4:$F$42,其他调用!$G$4:$G$42,其他调用!$AG72)))</f>
        <v>0.78333808473824851</v>
      </c>
      <c r="FU71" s="44">
        <f>IF(AQ$4=0,0,求节点(AQ$4:AQ$9,$B$4:$B$9,求节点(其他调用!$F$4:$F$42,其他调用!$G$4:$G$42,其他调用!$AG72)))</f>
        <v>0.78333808473824851</v>
      </c>
      <c r="FV71" s="44">
        <f>IF(AR$4=0,0,求节点(AR$4:AR$9,$B$4:$B$9,求节点(其他调用!$F$4:$F$42,其他调用!$G$4:$G$42,其他调用!$AG72)))</f>
        <v>0.78333808473824851</v>
      </c>
      <c r="FW71" s="44">
        <f>IF(AS$4=0,0,求节点(AS$4:AS$9,$B$4:$B$9,求节点(其他调用!$F$4:$F$42,其他调用!$G$4:$G$42,其他调用!$AG72)))</f>
        <v>0.78333808473824851</v>
      </c>
      <c r="FX71" s="44">
        <f>IF(AT$4=0,0,求节点(AT$4:AT$9,$B$4:$B$9,求节点(其他调用!$F$4:$F$42,其他调用!$G$4:$G$42,其他调用!$AG72)))</f>
        <v>0.78333808473824851</v>
      </c>
      <c r="FY71" s="44">
        <f>IF(AU$4=0,0,求节点(AU$4:AU$9,$B$4:$B$9,求节点(其他调用!$F$4:$F$42,其他调用!$G$4:$G$42,其他调用!$AG72)))</f>
        <v>0.78333808473824851</v>
      </c>
      <c r="FZ71" s="44">
        <f>IF(AV$4=0,0,求节点(AV$4:AV$9,$B$4:$B$9,求节点(其他调用!$F$4:$F$42,其他调用!$G$4:$G$42,其他调用!$AG72)))</f>
        <v>0.78333808473824851</v>
      </c>
      <c r="GA71" s="44">
        <f>IF(AW$4=0,0,求节点(AW$4:AW$9,$B$4:$B$9,求节点(其他调用!$F$4:$F$42,其他调用!$G$4:$G$42,其他调用!$AG72)))</f>
        <v>0.78333808473824851</v>
      </c>
      <c r="GB71" s="44">
        <f>IF(AX$4=0,0,求节点(AX$4:AX$9,$B$4:$B$9,求节点(其他调用!$F$4:$F$42,其他调用!$G$4:$G$42,其他调用!$AG72)))</f>
        <v>0.78333808473824851</v>
      </c>
      <c r="GC71" s="44">
        <f>IF(AY$4=0,0,求节点(AY$4:AY$9,$B$4:$B$9,求节点(其他调用!$F$4:$F$42,其他调用!$G$4:$G$42,其他调用!$AG72)))</f>
        <v>0.78333808473824851</v>
      </c>
      <c r="GD71" s="44">
        <f>IF(AZ$4=0,0,求节点(AZ$4:AZ$9,$B$4:$B$9,求节点(其他调用!$F$4:$F$42,其他调用!$G$4:$G$42,其他调用!$AG72)))</f>
        <v>0.78333808473824851</v>
      </c>
      <c r="GF71" s="44">
        <v>68</v>
      </c>
      <c r="GG71" s="44">
        <f>IF(C$23=0,0,求节点(C$23:C$28,$B$23:$B$28,求节点(其他调用!$U$4:$U$20,其他调用!$V$4:$V$20,$GF71)))</f>
        <v>0</v>
      </c>
      <c r="GH71" s="44">
        <f>IF(D$23=0,0,求节点(D$23:D$28,$B$23:$B$28,求节点(其他调用!$U$4:$U$20,其他调用!$V$4:$V$20,$GF71)))</f>
        <v>0</v>
      </c>
      <c r="GI71" s="44">
        <f>IF(E$23=0,0,求节点(E$23:E$28,$B$23:$B$28,求节点(其他调用!$U$4:$U$20,其他调用!$V$4:$V$20,$GF71)))</f>
        <v>0</v>
      </c>
      <c r="GJ71" s="44">
        <f>IF(F$23=0,0,求节点(F$23:F$28,$B$23:$B$28,求节点(其他调用!$U$4:$U$20,其他调用!$V$4:$V$20,$GF71)))</f>
        <v>0</v>
      </c>
      <c r="GK71" s="44">
        <f>IF(G$23=0,0,求节点(G$23:G$28,$B$23:$B$28,求节点(其他调用!$U$4:$U$20,其他调用!$V$4:$V$20,$GF71)))</f>
        <v>0</v>
      </c>
      <c r="GL71" s="44">
        <f>IF(H$23=0,0,求节点(H$23:H$28,$B$23:$B$28,求节点(其他调用!$U$4:$U$20,其他调用!$V$4:$V$20,$GF71)))</f>
        <v>0</v>
      </c>
      <c r="GM71" s="44">
        <f>IF(I$23=0,0,求节点(I$23:I$28,$B$23:$B$28,求节点(其他调用!$U$4:$U$20,其他调用!$V$4:$V$20,$GF71)))</f>
        <v>0</v>
      </c>
      <c r="GN71" s="44">
        <f>IF(J$23=0,0,求节点(J$23:J$28,$B$23:$B$28,求节点(其他调用!$U$4:$U$20,其他调用!$V$4:$V$20,$GF71)))</f>
        <v>0</v>
      </c>
      <c r="GO71" s="44">
        <f>IF(K$23=0,0,求节点(K$23:K$28,$B$23:$B$28,求节点(其他调用!$U$4:$U$20,其他调用!$V$4:$V$20,$GF71)))</f>
        <v>0</v>
      </c>
      <c r="GP71" s="44">
        <f>IF(L$23=0,0,求节点(L$23:L$28,$B$23:$B$28,求节点(其他调用!$U$4:$U$20,其他调用!$V$4:$V$20,$GF71)))</f>
        <v>0</v>
      </c>
      <c r="GQ71" s="44">
        <f>IF(M$23=0,0,求节点(M$23:M$28,$B$23:$B$28,求节点(其他调用!$U$4:$U$20,其他调用!$V$4:$V$20,$GF71)))</f>
        <v>0</v>
      </c>
      <c r="GR71" s="44">
        <f>IF(N$23=0,0,求节点(N$23:N$28,$B$23:$B$28,求节点(其他调用!$U$4:$U$20,其他调用!$V$4:$V$20,$GF71)))</f>
        <v>0</v>
      </c>
      <c r="GS71" s="44">
        <f>IF(O$23=0,0,求节点(O$23:O$28,$B$23:$B$28,求节点(其他调用!$U$4:$U$20,其他调用!$V$4:$V$20,$GF71)))</f>
        <v>0</v>
      </c>
      <c r="GT71" s="44">
        <f>IF(P$23=0,0,求节点(P$23:P$28,$B$23:$B$28,求节点(其他调用!$U$4:$U$20,其他调用!$V$4:$V$20,$GF71)))</f>
        <v>0</v>
      </c>
      <c r="GU71" s="44">
        <f>IF(Q$23=0,0,求节点(Q$23:Q$28,$B$23:$B$28,求节点(其他调用!$U$4:$U$20,其他调用!$V$4:$V$20,$GF71)))</f>
        <v>0</v>
      </c>
      <c r="GV71" s="44">
        <f>IF(R$23=0,0,求节点(R$23:R$28,$B$23:$B$28,求节点(其他调用!$U$4:$U$20,其他调用!$V$4:$V$20,$GF71)))</f>
        <v>0</v>
      </c>
      <c r="GW71" s="44">
        <f>IF(S$23=0,0,求节点(S$23:S$28,$B$23:$B$28,求节点(其他调用!$U$4:$U$20,其他调用!$V$4:$V$20,$GF71)))</f>
        <v>0</v>
      </c>
      <c r="GX71" s="44">
        <f>IF(T$23=0,0,求节点(T$23:T$28,$B$23:$B$28,求节点(其他调用!$U$4:$U$20,其他调用!$V$4:$V$20,$GF71)))</f>
        <v>0</v>
      </c>
      <c r="GY71" s="44">
        <f>IF(U$23=0,0,求节点(U$23:U$28,$B$23:$B$28,求节点(其他调用!$U$4:$U$20,其他调用!$V$4:$V$20,$GF71)))</f>
        <v>0</v>
      </c>
      <c r="GZ71" s="44">
        <f>IF(V$23=0,0,求节点(V$23:V$28,$B$23:$B$28,求节点(其他调用!$U$4:$U$20,其他调用!$V$4:$V$20,$GF71)))</f>
        <v>0</v>
      </c>
      <c r="HC71" s="44">
        <v>68</v>
      </c>
      <c r="HD71" s="44">
        <f>IF(C$4=0,0,求节点(C$4:C$9,$B$4:$B$9,求节点(其他调用!$I$4:$I$42,其他调用!$J$4:$J$42,其他调用!$AH72)))</f>
        <v>6</v>
      </c>
      <c r="HE71" s="44">
        <f>IF(D$4=0,0,求节点(D$4:D$9,$B$4:$B$9,求节点(其他调用!$I$4:$I$42,其他调用!$J$4:$J$42,其他调用!$AH72)))</f>
        <v>6</v>
      </c>
      <c r="HF71" s="44">
        <f>IF(E$4=0,0,求节点(E$4:E$9,$B$4:$B$9,求节点(其他调用!$I$4:$I$42,其他调用!$J$4:$J$42,其他调用!$AH72)))</f>
        <v>3.0043968618381047</v>
      </c>
      <c r="HG71" s="44">
        <f>IF(F$4=0,0,求节点(F$4:F$9,$B$4:$B$9,求节点(其他调用!$I$4:$I$42,其他调用!$J$4:$J$42,其他调用!$AH72)))</f>
        <v>0</v>
      </c>
      <c r="HH71" s="44">
        <f>IF(G$4=0,0,求节点(G$4:G$9,$B$4:$B$9,求节点(其他调用!$I$4:$I$42,其他调用!$J$4:$J$42,其他调用!$AH72)))</f>
        <v>0</v>
      </c>
      <c r="HI71" s="44">
        <f>IF(H$4=0,0,求节点(H$4:H$9,$B$4:$B$9,求节点(其他调用!$I$4:$I$42,其他调用!$J$4:$J$42,其他调用!$AH72)))</f>
        <v>0</v>
      </c>
      <c r="HJ71" s="44">
        <f>IF(I$4=0,0,求节点(I$4:I$9,$B$4:$B$9,求节点(其他调用!$I$4:$I$42,其他调用!$J$4:$J$42,其他调用!$AH72)))</f>
        <v>0</v>
      </c>
      <c r="HK71" s="44">
        <f>IF(J$4=0,0,求节点(J$4:J$9,$B$4:$B$9,求节点(其他调用!$I$4:$I$42,其他调用!$J$4:$J$42,其他调用!$AH72)))</f>
        <v>0</v>
      </c>
      <c r="HL71" s="44">
        <f>IF(K$4=0,0,求节点(K$4:K$9,$B$4:$B$9,求节点(其他调用!$I$4:$I$42,其他调用!$J$4:$J$42,其他调用!$AH72)))</f>
        <v>0</v>
      </c>
      <c r="HM71" s="44">
        <f>IF(L$4=0,0,求节点(L$4:L$9,$B$4:$B$9,求节点(其他调用!$I$4:$I$42,其他调用!$J$4:$J$42,其他调用!$AH72)))</f>
        <v>0</v>
      </c>
      <c r="HN71" s="44">
        <f>IF(M$4=0,0,求节点(M$4:M$9,$B$4:$B$9,求节点(其他调用!$I$4:$I$42,其他调用!$J$4:$J$42,其他调用!$AH72)))</f>
        <v>0</v>
      </c>
      <c r="HO71" s="44">
        <f>IF(N$4=0,0,求节点(N$4:N$9,$B$4:$B$9,求节点(其他调用!$I$4:$I$42,其他调用!$J$4:$J$42,其他调用!$AH72)))</f>
        <v>0</v>
      </c>
      <c r="HP71" s="44">
        <f>IF(O$4=0,0,求节点(O$4:O$9,$B$4:$B$9,求节点(其他调用!$I$4:$I$42,其他调用!$J$4:$J$42,其他调用!$AH72)))</f>
        <v>0</v>
      </c>
      <c r="HQ71" s="44">
        <f>IF(P$4=0,0,求节点(P$4:P$9,$B$4:$B$9,求节点(其他调用!$I$4:$I$42,其他调用!$J$4:$J$42,其他调用!$AH72)))</f>
        <v>0</v>
      </c>
      <c r="HR71" s="44">
        <f>IF(Q$4=0,0,求节点(Q$4:Q$9,$B$4:$B$9,求节点(其他调用!$I$4:$I$42,其他调用!$J$4:$J$42,其他调用!$AH72)))</f>
        <v>0</v>
      </c>
      <c r="HS71" s="44">
        <f>IF(R$4=0,0,求节点(R$4:R$9,$B$4:$B$9,求节点(其他调用!$I$4:$I$42,其他调用!$J$4:$J$42,其他调用!$AH72)))</f>
        <v>0</v>
      </c>
      <c r="HT71" s="44">
        <f>IF(S$4=0,0,求节点(S$4:S$9,$B$4:$B$9,求节点(其他调用!$I$4:$I$42,其他调用!$J$4:$J$42,其他调用!$AH72)))</f>
        <v>6</v>
      </c>
      <c r="HU71" s="44">
        <f>IF(T$4=0,0,求节点(T$4:T$9,$B$4:$B$9,求节点(其他调用!$I$4:$I$42,其他调用!$J$4:$J$42,其他调用!$AH72)))</f>
        <v>4.1982970825226529</v>
      </c>
      <c r="HV71" s="44">
        <f>IF(U$4=0,0,求节点(U$4:U$9,$B$4:$B$9,求节点(其他调用!$I$4:$I$42,其他调用!$J$4:$J$42,其他调用!$AH72)))</f>
        <v>6</v>
      </c>
      <c r="HW71" s="44">
        <f>IF(V$4=0,0,求节点(V$4:V$9,$B$4:$B$9,求节点(其他调用!$I$4:$I$42,其他调用!$J$4:$J$42,其他调用!$AH72)))</f>
        <v>0</v>
      </c>
      <c r="HX71" s="44">
        <f>IF(W$4=0,0,求节点(W$4:W$9,$B$4:$B$9,求节点(其他调用!$I$4:$I$42,其他调用!$J$4:$J$42,其他调用!$AH72)))</f>
        <v>5.4577862072794483</v>
      </c>
      <c r="HY71" s="44">
        <f>IF(X$4=0,0,求节点(X$4:X$9,$B$4:$B$9,求节点(其他调用!$I$4:$I$42,其他调用!$J$4:$J$42,其他调用!$AH72)))</f>
        <v>5.4577862072794483</v>
      </c>
      <c r="HZ71" s="44">
        <f>IF(Y$4=0,0,求节点(Y$4:Y$9,$B$4:$B$9,求节点(其他调用!$I$4:$I$42,其他调用!$J$4:$J$42,其他调用!$AH72)))</f>
        <v>6</v>
      </c>
      <c r="IA71" s="44">
        <f>IF(Z$4=0,0,求节点(Z$4:Z$9,$B$4:$B$9,求节点(其他调用!$I$4:$I$42,其他调用!$J$4:$J$42,其他调用!$AH72)))</f>
        <v>0</v>
      </c>
      <c r="IB71" s="44">
        <f>IF(AA$4=0,0,求节点(AA$4:AA$9,$B$4:$B$9,求节点(其他调用!$I$4:$I$42,其他调用!$J$4:$J$42,其他调用!$AH72)))</f>
        <v>5.4577862072794483</v>
      </c>
      <c r="IC71" s="44">
        <f>IF(AB$4=0,0,求节点(AB$4:AB$9,$B$4:$B$9,求节点(其他调用!$I$4:$I$42,其他调用!$J$4:$J$42,其他调用!$AH72)))</f>
        <v>6</v>
      </c>
      <c r="ID71" s="44">
        <f>IF(AC$4=0,0,求节点(AC$4:AC$9,$B$4:$B$9,求节点(其他调用!$I$4:$I$42,其他调用!$J$4:$J$42,其他调用!$AH72)))</f>
        <v>6</v>
      </c>
      <c r="IE71" s="44">
        <f>IF(AD$4=0,0,求节点(AD$4:AD$9,$B$4:$B$9,求节点(其他调用!$I$4:$I$42,其他调用!$J$4:$J$42,其他调用!$AH72)))</f>
        <v>1.1337205354334079</v>
      </c>
      <c r="IF71" s="44">
        <f>IF(AE$4=0,0,求节点(AE$4:AE$9,$B$4:$B$9,求节点(其他调用!$I$4:$I$42,其他调用!$J$4:$J$42,其他调用!$AH72)))</f>
        <v>1.1337205354334079</v>
      </c>
      <c r="IG71" s="44">
        <f>IF(AF$4=0,0,求节点(AF$4:AF$9,$B$4:$B$9,求节点(其他调用!$I$4:$I$42,其他调用!$J$4:$J$42,其他调用!$AH72)))</f>
        <v>1.1337205354334079</v>
      </c>
      <c r="IH71" s="44">
        <f>IF(AG$4=0,0,求节点(AG$4:AG$9,$B$4:$B$9,求节点(其他调用!$I$4:$I$42,其他调用!$J$4:$J$42,其他调用!$AH72)))</f>
        <v>1.1337205354334079</v>
      </c>
      <c r="II71" s="44">
        <f>IF(AH$4=0,0,求节点(AH$4:AH$9,$B$4:$B$9,求节点(其他调用!$I$4:$I$42,其他调用!$J$4:$J$42,其他调用!$AH72)))</f>
        <v>1.1337205354334079</v>
      </c>
      <c r="IJ71" s="44">
        <f>IF(AI$4=0,0,求节点(AI$4:AI$9,$B$4:$B$9,求节点(其他调用!$I$4:$I$42,其他调用!$J$4:$J$42,其他调用!$AH72)))</f>
        <v>1.1337205354334079</v>
      </c>
      <c r="IK71" s="44">
        <f>IF(AJ$4=0,0,求节点(AJ$4:AJ$9,$B$4:$B$9,求节点(其他调用!$I$4:$I$42,其他调用!$J$4:$J$42,其他调用!$AH72)))</f>
        <v>1.1337205354334079</v>
      </c>
      <c r="IL71" s="44">
        <f>IF(AK$4=0,0,求节点(AK$4:AK$9,$B$4:$B$9,求节点(其他调用!$I$4:$I$42,其他调用!$J$4:$J$42,其他调用!$AH72)))</f>
        <v>1.1337205354334079</v>
      </c>
      <c r="IM71" s="44">
        <f>IF(AL$4=0,0,求节点(AL$4:AL$9,$B$4:$B$9,求节点(其他调用!$I$4:$I$42,其他调用!$J$4:$J$42,其他调用!$AH72)))</f>
        <v>1.1337205354334079</v>
      </c>
      <c r="IN71" s="44">
        <f>IF(AM$4=0,0,求节点(AM$4:AM$9,$B$4:$B$9,求节点(其他调用!$I$4:$I$42,其他调用!$J$4:$J$42,其他调用!$AH72)))</f>
        <v>1.1337205354334079</v>
      </c>
      <c r="IO71" s="44">
        <f>IF(AN$4=0,0,求节点(AN$4:AN$9,$B$4:$B$9,求节点(其他调用!$I$4:$I$42,其他调用!$J$4:$J$42,其他调用!$AH72)))</f>
        <v>1.1337205354334079</v>
      </c>
      <c r="IP71" s="44">
        <f>IF(AO$4=0,0,求节点(AO$4:AO$9,$B$4:$B$9,求节点(其他调用!$I$4:$I$42,其他调用!$J$4:$J$42,其他调用!$AH72)))</f>
        <v>1.1337205354334079</v>
      </c>
      <c r="IQ71" s="44">
        <f>IF(AP$4=0,0,求节点(AP$4:AP$9,$B$4:$B$9,求节点(其他调用!$I$4:$I$42,其他调用!$J$4:$J$42,其他调用!$AH72)))</f>
        <v>1.1337205354334079</v>
      </c>
      <c r="IR71" s="44">
        <f>IF(AQ$4=0,0,求节点(AQ$4:AQ$9,$B$4:$B$9,求节点(其他调用!$I$4:$I$42,其他调用!$J$4:$J$42,其他调用!$AH72)))</f>
        <v>1.1337205354334079</v>
      </c>
      <c r="IS71" s="44">
        <f>IF(AR$4=0,0,求节点(AR$4:AR$9,$B$4:$B$9,求节点(其他调用!$I$4:$I$42,其他调用!$J$4:$J$42,其他调用!$AH72)))</f>
        <v>1.1337205354334079</v>
      </c>
      <c r="IT71" s="44">
        <f>IF(AS$4=0,0,求节点(AS$4:AS$9,$B$4:$B$9,求节点(其他调用!$I$4:$I$42,其他调用!$J$4:$J$42,其他调用!$AH72)))</f>
        <v>1.1337205354334079</v>
      </c>
      <c r="IU71" s="44">
        <f>IF(AT$4=0,0,求节点(AT$4:AT$9,$B$4:$B$9,求节点(其他调用!$I$4:$I$42,其他调用!$J$4:$J$42,其他调用!$AH72)))</f>
        <v>1.1337205354334079</v>
      </c>
      <c r="IV71" s="44">
        <f>IF(AU$4=0,0,求节点(AU$4:AU$9,$B$4:$B$9,求节点(其他调用!$I$4:$I$42,其他调用!$J$4:$J$42,其他调用!$AH72)))</f>
        <v>1.1337205354334079</v>
      </c>
      <c r="IW71" s="44">
        <f>IF(AV$4=0,0,求节点(AV$4:AV$9,$B$4:$B$9,求节点(其他调用!$I$4:$I$42,其他调用!$J$4:$J$42,其他调用!$AH72)))</f>
        <v>1.1337205354334079</v>
      </c>
      <c r="IX71" s="44">
        <f>IF(AW$4=0,0,求节点(AW$4:AW$9,$B$4:$B$9,求节点(其他调用!$I$4:$I$42,其他调用!$J$4:$J$42,其他调用!$AH72)))</f>
        <v>1.1337205354334079</v>
      </c>
      <c r="IY71" s="44">
        <f>IF(AX$4=0,0,求节点(AX$4:AX$9,$B$4:$B$9,求节点(其他调用!$I$4:$I$42,其他调用!$J$4:$J$42,其他调用!$AH72)))</f>
        <v>1.1337205354334079</v>
      </c>
      <c r="IZ71" s="44">
        <f>IF(AY$4=0,0,求节点(AY$4:AY$9,$B$4:$B$9,求节点(其他调用!$I$4:$I$42,其他调用!$J$4:$J$42,其他调用!$AH72)))</f>
        <v>1.1337205354334079</v>
      </c>
      <c r="JA71" s="44">
        <f>IF(AZ$4=0,0,求节点(AZ$4:AZ$9,$B$4:$B$9,求节点(其他调用!$I$4:$I$42,其他调用!$J$4:$J$42,其他调用!$AH72)))</f>
        <v>1.1337205354334079</v>
      </c>
      <c r="JC71" s="44">
        <v>68</v>
      </c>
      <c r="JD71" s="44">
        <f>IF(C$23=0,0,求节点(C$23:C$28,$B$23:$B$28,求节点(其他调用!$W$4:$W$20,其他调用!$X$4:$X$20,$JC71)))</f>
        <v>0</v>
      </c>
      <c r="JE71" s="44">
        <f>IF(D$23=0,0,求节点(D$23:D$28,$B$23:$B$28,求节点(其他调用!$W$4:$W$20,其他调用!$X$4:$X$20,$JC71)))</f>
        <v>0</v>
      </c>
      <c r="JF71" s="44">
        <f>IF(E$23=0,0,求节点(E$23:E$28,$B$23:$B$28,求节点(其他调用!$W$4:$W$20,其他调用!$X$4:$X$20,$JC71)))</f>
        <v>0</v>
      </c>
      <c r="JG71" s="44">
        <f>IF(F$23=0,0,求节点(F$23:F$28,$B$23:$B$28,求节点(其他调用!$W$4:$W$20,其他调用!$X$4:$X$20,$JC71)))</f>
        <v>2.0372919238552667E-3</v>
      </c>
      <c r="JH71" s="44">
        <f>IF(G$23=0,0,求节点(G$23:G$28,$B$23:$B$28,求节点(其他调用!$W$4:$W$20,其他调用!$X$4:$X$20,$JC71)))</f>
        <v>3.0559378857831776E-3</v>
      </c>
      <c r="JI71" s="44">
        <f>IF(H$23=0,0,求节点(H$23:H$28,$B$23:$B$28,求节点(其他调用!$W$4:$W$20,其他调用!$X$4:$X$20,$JC71)))</f>
        <v>3.0559378857831776E-3</v>
      </c>
      <c r="JJ71" s="44">
        <f>IF(I$23=0,0,求节点(I$23:I$28,$B$23:$B$28,求节点(其他调用!$W$4:$W$20,其他调用!$X$4:$X$20,$JC71)))</f>
        <v>4.6302089178533734E-3</v>
      </c>
      <c r="JK71" s="44">
        <f>IF(J$23=0,0,求节点(J$23:J$28,$B$23:$B$28,求节点(其他调用!$W$4:$W$20,其他调用!$X$4:$X$20,$JC71)))</f>
        <v>0</v>
      </c>
      <c r="JL71" s="44">
        <f>IF(K$23=0,0,求节点(K$23:K$28,$B$23:$B$28,求节点(其他调用!$W$4:$W$20,其他调用!$X$4:$X$20,$JC71)))</f>
        <v>3.0559378857831776E-3</v>
      </c>
      <c r="JM71" s="44">
        <f>IF(L$23=0,0,求节点(L$23:L$28,$B$23:$B$28,求节点(其他调用!$W$4:$W$20,其他调用!$X$4:$X$20,$JC71)))</f>
        <v>0</v>
      </c>
      <c r="JN71" s="44">
        <f>IF(M$23=0,0,求节点(M$23:M$28,$B$23:$B$28,求节点(其他调用!$W$4:$W$20,其他调用!$X$4:$X$20,$JC71)))</f>
        <v>0</v>
      </c>
      <c r="JO71" s="44">
        <f>IF(N$23=0,0,求节点(N$23:N$28,$B$23:$B$28,求节点(其他调用!$W$4:$W$20,其他调用!$X$4:$X$20,$JC71)))</f>
        <v>0</v>
      </c>
      <c r="JP71" s="44">
        <f>IF(O$23=0,0,求节点(O$23:O$28,$B$23:$B$28,求节点(其他调用!$W$4:$W$20,其他调用!$X$4:$X$20,$JC71)))</f>
        <v>0</v>
      </c>
      <c r="JQ71" s="44">
        <f>IF(P$23=0,0,求节点(P$23:P$28,$B$23:$B$28,求节点(其他调用!$W$4:$W$20,其他调用!$X$4:$X$20,$JC71)))</f>
        <v>0</v>
      </c>
      <c r="JR71" s="44">
        <f>IF(Q$23=0,0,求节点(Q$23:Q$28,$B$23:$B$28,求节点(其他调用!$W$4:$W$20,其他调用!$X$4:$X$20,$JC71)))</f>
        <v>0</v>
      </c>
      <c r="JS71" s="44">
        <f>IF(R$23=0,0,求节点(R$23:R$28,$B$23:$B$28,求节点(其他调用!$W$4:$W$20,其他调用!$X$4:$X$20,$JC71)))</f>
        <v>0</v>
      </c>
      <c r="JT71" s="44">
        <f>IF(S$23=0,0,求节点(S$23:S$28,$B$23:$B$28,求节点(其他调用!$W$4:$W$20,其他调用!$X$4:$X$20,$JC71)))</f>
        <v>0</v>
      </c>
      <c r="JU71" s="44">
        <f>IF(T$23=0,0,求节点(T$23:T$28,$B$23:$B$28,求节点(其他调用!$W$4:$W$20,其他调用!$X$4:$X$20,$JC71)))</f>
        <v>0</v>
      </c>
      <c r="JV71" s="44">
        <f>IF(U$23=0,0,求节点(U$23:U$28,$B$23:$B$28,求节点(其他调用!$W$4:$W$20,其他调用!$X$4:$X$20,$JC71)))</f>
        <v>0</v>
      </c>
      <c r="JW71" s="44">
        <f>IF(V$23=0,0,求节点(V$23:V$28,$B$23:$B$28,求节点(其他调用!$W$4:$W$20,其他调用!$X$4:$X$20,$JC71)))</f>
        <v>0</v>
      </c>
      <c r="JZ71" s="44">
        <v>68</v>
      </c>
      <c r="KA71" s="44">
        <f>IF(C$4=0,0,求节点(C$4:C$9,$B$4:$B$9,求节点(其他调用!$L$4:$L$42,其他调用!$M$4:$M$42,其他调用!$AI72)))</f>
        <v>6</v>
      </c>
      <c r="KB71" s="44">
        <f>IF(D$4=0,0,求节点(D$4:D$9,$B$4:$B$9,求节点(其他调用!$L$4:$L$42,其他调用!$M$4:$M$42,其他调用!$AI72)))</f>
        <v>6</v>
      </c>
      <c r="KC71" s="44">
        <f>IF(E$4=0,0,求节点(E$4:E$9,$B$4:$B$9,求节点(其他调用!$L$4:$L$42,其他调用!$M$4:$M$42,其他调用!$AI72)))</f>
        <v>3.1434819741952413</v>
      </c>
      <c r="KD71" s="44">
        <f>IF(F$4=0,0,求节点(F$4:F$9,$B$4:$B$9,求节点(其他调用!$L$4:$L$42,其他调用!$M$4:$M$42,其他调用!$AI72)))</f>
        <v>0</v>
      </c>
      <c r="KE71" s="44">
        <f>IF(G$4=0,0,求节点(G$4:G$9,$B$4:$B$9,求节点(其他调用!$L$4:$L$42,其他调用!$M$4:$M$42,其他调用!$AI72)))</f>
        <v>0</v>
      </c>
      <c r="KF71" s="44">
        <f>IF(H$4=0,0,求节点(H$4:H$9,$B$4:$B$9,求节点(其他调用!$L$4:$L$42,其他调用!$M$4:$M$42,其他调用!$AI72)))</f>
        <v>0</v>
      </c>
      <c r="KG71" s="44">
        <f>IF(I$4=0,0,求节点(I$4:I$9,$B$4:$B$9,求节点(其他调用!$L$4:$L$42,其他调用!$M$4:$M$42,其他调用!$AI72)))</f>
        <v>0</v>
      </c>
      <c r="KH71" s="44">
        <f>IF(J$4=0,0,求节点(J$4:J$9,$B$4:$B$9,求节点(其他调用!$L$4:$L$42,其他调用!$M$4:$M$42,其他调用!$AI72)))</f>
        <v>0</v>
      </c>
      <c r="KI71" s="44">
        <f>IF(K$4=0,0,求节点(K$4:K$9,$B$4:$B$9,求节点(其他调用!$L$4:$L$42,其他调用!$M$4:$M$42,其他调用!$AI72)))</f>
        <v>0</v>
      </c>
      <c r="KJ71" s="44">
        <f>IF(L$4=0,0,求节点(L$4:L$9,$B$4:$B$9,求节点(其他调用!$L$4:$L$42,其他调用!$M$4:$M$42,其他调用!$AI72)))</f>
        <v>0</v>
      </c>
      <c r="KK71" s="44">
        <f>IF(M$4=0,0,求节点(M$4:M$9,$B$4:$B$9,求节点(其他调用!$L$4:$L$42,其他调用!$M$4:$M$42,其他调用!$AI72)))</f>
        <v>0</v>
      </c>
      <c r="KL71" s="44">
        <f>IF(N$4=0,0,求节点(N$4:N$9,$B$4:$B$9,求节点(其他调用!$L$4:$L$42,其他调用!$M$4:$M$42,其他调用!$AI72)))</f>
        <v>0</v>
      </c>
      <c r="KM71" s="44">
        <f>IF(O$4=0,0,求节点(O$4:O$9,$B$4:$B$9,求节点(其他调用!$L$4:$L$42,其他调用!$M$4:$M$42,其他调用!$AI72)))</f>
        <v>0</v>
      </c>
      <c r="KN71" s="44">
        <f>IF(P$4=0,0,求节点(P$4:P$9,$B$4:$B$9,求节点(其他调用!$L$4:$L$42,其他调用!$M$4:$M$42,其他调用!$AI72)))</f>
        <v>0</v>
      </c>
      <c r="KO71" s="44">
        <f>IF(Q$4=0,0,求节点(Q$4:Q$9,$B$4:$B$9,求节点(其他调用!$L$4:$L$42,其他调用!$M$4:$M$42,其他调用!$AI72)))</f>
        <v>0</v>
      </c>
      <c r="KP71" s="44">
        <f>IF(R$4=0,0,求节点(R$4:R$9,$B$4:$B$9,求节点(其他调用!$L$4:$L$42,其他调用!$M$4:$M$42,其他调用!$AI72)))</f>
        <v>0</v>
      </c>
      <c r="KQ71" s="44">
        <f>IF(S$4=0,0,求节点(S$4:S$9,$B$4:$B$9,求节点(其他调用!$L$4:$L$42,其他调用!$M$4:$M$42,其他调用!$AI72)))</f>
        <v>6</v>
      </c>
      <c r="KR71" s="44">
        <f>IF(T$4=0,0,求节点(T$4:T$9,$B$4:$B$9,求节点(其他调用!$L$4:$L$42,其他调用!$M$4:$M$42,其他调用!$AI72)))</f>
        <v>6</v>
      </c>
      <c r="KS71" s="44">
        <f>IF(U$4=0,0,求节点(U$4:U$9,$B$4:$B$9,求节点(其他调用!$L$4:$L$42,其他调用!$M$4:$M$42,其他调用!$AI72)))</f>
        <v>6</v>
      </c>
      <c r="KT71" s="44">
        <f>IF(V$4=0,0,求节点(V$4:V$9,$B$4:$B$9,求节点(其他调用!$L$4:$L$42,其他调用!$M$4:$M$42,其他调用!$AI72)))</f>
        <v>0</v>
      </c>
      <c r="KU71" s="44">
        <f>IF(W$4=0,0,求节点(W$4:W$9,$B$4:$B$9,求节点(其他调用!$L$4:$L$42,其他调用!$M$4:$M$42,其他调用!$AI72)))</f>
        <v>6</v>
      </c>
      <c r="KV71" s="44">
        <f>IF(X$4=0,0,求节点(X$4:X$9,$B$4:$B$9,求节点(其他调用!$L$4:$L$42,其他调用!$M$4:$M$42,其他调用!$AI72)))</f>
        <v>6</v>
      </c>
      <c r="KW71" s="44">
        <f>IF(Y$4=0,0,求节点(Y$4:Y$9,$B$4:$B$9,求节点(其他调用!$L$4:$L$42,其他调用!$M$4:$M$42,其他调用!$AI72)))</f>
        <v>6</v>
      </c>
      <c r="KX71" s="44">
        <f>IF(Z$4=0,0,求节点(Z$4:Z$9,$B$4:$B$9,求节点(其他调用!$L$4:$L$42,其他调用!$M$4:$M$42,其他调用!$AI72)))</f>
        <v>0</v>
      </c>
      <c r="KY71" s="44">
        <f>IF(AA$4=0,0,求节点(AA$4:AA$9,$B$4:$B$9,求节点(其他调用!$L$4:$L$42,其他调用!$M$4:$M$42,其他调用!$AI72)))</f>
        <v>6</v>
      </c>
      <c r="KZ71" s="44">
        <f>IF(AB$4=0,0,求节点(AB$4:AB$9,$B$4:$B$9,求节点(其他调用!$L$4:$L$42,其他调用!$M$4:$M$42,其他调用!$AI72)))</f>
        <v>6</v>
      </c>
      <c r="LA71" s="44">
        <f>IF(AC$4=0,0,求节点(AC$4:AC$9,$B$4:$B$9,求节点(其他调用!$L$4:$L$42,其他调用!$M$4:$M$42,其他调用!$AI72)))</f>
        <v>6</v>
      </c>
      <c r="LB71" s="44">
        <f>IF(AD$4=0,0,求节点(AD$4:AD$9,$B$4:$B$9,求节点(其他调用!$L$4:$L$42,其他调用!$M$4:$M$42,其他调用!$AI72)))</f>
        <v>2.7142926534735548</v>
      </c>
      <c r="LC71" s="44">
        <f>IF(AE$4=0,0,求节点(AE$4:AE$9,$B$4:$B$9,求节点(其他调用!$L$4:$L$42,其他调用!$M$4:$M$42,其他调用!$AI72)))</f>
        <v>2.7142926534735548</v>
      </c>
      <c r="LD71" s="44">
        <f>IF(AF$4=0,0,求节点(AF$4:AF$9,$B$4:$B$9,求节点(其他调用!$L$4:$L$42,其他调用!$M$4:$M$42,其他调用!$AI72)))</f>
        <v>2.7142926534735548</v>
      </c>
      <c r="LE71" s="44">
        <f>IF(AG$4=0,0,求节点(AG$4:AG$9,$B$4:$B$9,求节点(其他调用!$L$4:$L$42,其他调用!$M$4:$M$42,其他调用!$AI72)))</f>
        <v>2.7142926534735548</v>
      </c>
      <c r="LF71" s="44">
        <f>IF(AH$4=0,0,求节点(AH$4:AH$9,$B$4:$B$9,求节点(其他调用!$L$4:$L$42,其他调用!$M$4:$M$42,其他调用!$AI72)))</f>
        <v>2.7142926534735548</v>
      </c>
      <c r="LG71" s="44">
        <f>IF(AI$4=0,0,求节点(AI$4:AI$9,$B$4:$B$9,求节点(其他调用!$L$4:$L$42,其他调用!$M$4:$M$42,其他调用!$AI72)))</f>
        <v>2.7142926534735548</v>
      </c>
      <c r="LH71" s="44">
        <f>IF(AJ$4=0,0,求节点(AJ$4:AJ$9,$B$4:$B$9,求节点(其他调用!$L$4:$L$42,其他调用!$M$4:$M$42,其他调用!$AI72)))</f>
        <v>2.7142926534735548</v>
      </c>
      <c r="LI71" s="44">
        <f>IF(AK$4=0,0,求节点(AK$4:AK$9,$B$4:$B$9,求节点(其他调用!$L$4:$L$42,其他调用!$M$4:$M$42,其他调用!$AI72)))</f>
        <v>2.7142926534735548</v>
      </c>
      <c r="LJ71" s="44">
        <f>IF(AL$4=0,0,求节点(AL$4:AL$9,$B$4:$B$9,求节点(其他调用!$L$4:$L$42,其他调用!$M$4:$M$42,其他调用!$AI72)))</f>
        <v>2.7142926534735548</v>
      </c>
      <c r="LK71" s="44">
        <f>IF(AM$4=0,0,求节点(AM$4:AM$9,$B$4:$B$9,求节点(其他调用!$L$4:$L$42,其他调用!$M$4:$M$42,其他调用!$AI72)))</f>
        <v>2.7142926534735548</v>
      </c>
      <c r="LL71" s="44">
        <f>IF(AN$4=0,0,求节点(AN$4:AN$9,$B$4:$B$9,求节点(其他调用!$L$4:$L$42,其他调用!$M$4:$M$42,其他调用!$AI72)))</f>
        <v>2.7142926534735548</v>
      </c>
      <c r="LM71" s="44">
        <f>IF(AO$4=0,0,求节点(AO$4:AO$9,$B$4:$B$9,求节点(其他调用!$L$4:$L$42,其他调用!$M$4:$M$42,其他调用!$AI72)))</f>
        <v>2.7142926534735548</v>
      </c>
      <c r="LN71" s="44">
        <f>IF(AP$4=0,0,求节点(AP$4:AP$9,$B$4:$B$9,求节点(其他调用!$L$4:$L$42,其他调用!$M$4:$M$42,其他调用!$AI72)))</f>
        <v>2.7142926534735548</v>
      </c>
      <c r="LO71" s="44">
        <f>IF(AQ$4=0,0,求节点(AQ$4:AQ$9,$B$4:$B$9,求节点(其他调用!$L$4:$L$42,其他调用!$M$4:$M$42,其他调用!$AI72)))</f>
        <v>2.7142926534735548</v>
      </c>
      <c r="LP71" s="44">
        <f>IF(AR$4=0,0,求节点(AR$4:AR$9,$B$4:$B$9,求节点(其他调用!$L$4:$L$42,其他调用!$M$4:$M$42,其他调用!$AI72)))</f>
        <v>2.7142926534735548</v>
      </c>
      <c r="LQ71" s="44">
        <f>IF(AS$4=0,0,求节点(AS$4:AS$9,$B$4:$B$9,求节点(其他调用!$L$4:$L$42,其他调用!$M$4:$M$42,其他调用!$AI72)))</f>
        <v>2.7142926534735548</v>
      </c>
      <c r="LR71" s="44">
        <f>IF(AT$4=0,0,求节点(AT$4:AT$9,$B$4:$B$9,求节点(其他调用!$L$4:$L$42,其他调用!$M$4:$M$42,其他调用!$AI72)))</f>
        <v>2.7142926534735548</v>
      </c>
      <c r="LS71" s="44">
        <f>IF(AU$4=0,0,求节点(AU$4:AU$9,$B$4:$B$9,求节点(其他调用!$L$4:$L$42,其他调用!$M$4:$M$42,其他调用!$AI72)))</f>
        <v>2.7142926534735548</v>
      </c>
      <c r="LT71" s="44">
        <f>IF(AV$4=0,0,求节点(AV$4:AV$9,$B$4:$B$9,求节点(其他调用!$L$4:$L$42,其他调用!$M$4:$M$42,其他调用!$AI72)))</f>
        <v>2.7142926534735548</v>
      </c>
      <c r="LU71" s="44">
        <f>IF(AW$4=0,0,求节点(AW$4:AW$9,$B$4:$B$9,求节点(其他调用!$L$4:$L$42,其他调用!$M$4:$M$42,其他调用!$AI72)))</f>
        <v>2.7142926534735548</v>
      </c>
      <c r="LV71" s="44">
        <f>IF(AX$4=0,0,求节点(AX$4:AX$9,$B$4:$B$9,求节点(其他调用!$L$4:$L$42,其他调用!$M$4:$M$42,其他调用!$AI72)))</f>
        <v>2.7142926534735548</v>
      </c>
      <c r="LW71" s="44">
        <f>IF(AY$4=0,0,求节点(AY$4:AY$9,$B$4:$B$9,求节点(其他调用!$L$4:$L$42,其他调用!$M$4:$M$42,其他调用!$AI72)))</f>
        <v>2.7142926534735548</v>
      </c>
      <c r="LX71" s="44">
        <f>IF(AZ$4=0,0,求节点(AZ$4:AZ$9,$B$4:$B$9,求节点(其他调用!$L$4:$L$42,其他调用!$M$4:$M$42,其他调用!$AI72)))</f>
        <v>2.7142926534735548</v>
      </c>
      <c r="LZ71" s="44">
        <v>68</v>
      </c>
      <c r="MA71" s="44">
        <f>IF(C$23=0,0,求节点(C$23:C$28,$B$23:$B$28,求节点(其他调用!$Y$4:$Y$20,其他调用!$Z$4:$Z$20,$LZ71)))</f>
        <v>0</v>
      </c>
      <c r="MB71" s="44">
        <f>IF(D$23=0,0,求节点(D$23:D$28,$B$23:$B$28,求节点(其他调用!$Y$4:$Y$20,其他调用!$Z$4:$Z$20,$LZ71)))</f>
        <v>0</v>
      </c>
      <c r="MC71" s="44">
        <f>IF(E$23=0,0,求节点(E$23:E$28,$B$23:$B$28,求节点(其他调用!$Y$4:$Y$20,其他调用!$Z$4:$Z$20,$LZ71)))</f>
        <v>0</v>
      </c>
      <c r="MD71" s="44">
        <f>IF(F$23=0,0,求节点(F$23:F$28,$B$23:$B$28,求节点(其他调用!$Y$4:$Y$20,其他调用!$Z$4:$Z$20,$LZ71)))</f>
        <v>0</v>
      </c>
      <c r="ME71" s="44">
        <f>IF(G$23=0,0,求节点(G$23:G$28,$B$23:$B$28,求节点(其他调用!$Y$4:$Y$20,其他调用!$Z$4:$Z$20,$LZ71)))</f>
        <v>0</v>
      </c>
      <c r="MF71" s="44">
        <f>IF(H$23=0,0,求节点(H$23:H$28,$B$23:$B$28,求节点(其他调用!$Y$4:$Y$20,其他调用!$Z$4:$Z$20,$LZ71)))</f>
        <v>0</v>
      </c>
      <c r="MG71" s="44">
        <f>IF(I$23=0,0,求节点(I$23:I$28,$B$23:$B$28,求节点(其他调用!$Y$4:$Y$20,其他调用!$Z$4:$Z$20,$LZ71)))</f>
        <v>0</v>
      </c>
      <c r="MH71" s="44">
        <f>IF(J$23=0,0,求节点(J$23:J$28,$B$23:$B$28,求节点(其他调用!$Y$4:$Y$20,其他调用!$Z$4:$Z$20,$LZ71)))</f>
        <v>0</v>
      </c>
      <c r="MI71" s="44">
        <f>IF(K$23=0,0,求节点(K$23:K$28,$B$23:$B$28,求节点(其他调用!$Y$4:$Y$20,其他调用!$Z$4:$Z$20,$LZ71)))</f>
        <v>0</v>
      </c>
      <c r="MJ71" s="44">
        <f>IF(L$23=0,0,求节点(L$23:L$28,$B$23:$B$28,求节点(其他调用!$Y$4:$Y$20,其他调用!$Z$4:$Z$20,$LZ71)))</f>
        <v>0</v>
      </c>
      <c r="MK71" s="44">
        <f>IF(M$23=0,0,求节点(M$23:M$28,$B$23:$B$28,求节点(其他调用!$Y$4:$Y$20,其他调用!$Z$4:$Z$20,$LZ71)))</f>
        <v>0</v>
      </c>
      <c r="ML71" s="44">
        <f>IF(N$23=0,0,求节点(N$23:N$28,$B$23:$B$28,求节点(其他调用!$Y$4:$Y$20,其他调用!$Z$4:$Z$20,$LZ71)))</f>
        <v>0</v>
      </c>
      <c r="MM71" s="44">
        <f>IF(O$23=0,0,求节点(O$23:O$28,$B$23:$B$28,求节点(其他调用!$Y$4:$Y$20,其他调用!$Z$4:$Z$20,$LZ71)))</f>
        <v>0</v>
      </c>
      <c r="MN71" s="44">
        <f>IF(P$23=0,0,求节点(P$23:P$28,$B$23:$B$28,求节点(其他调用!$Y$4:$Y$20,其他调用!$Z$4:$Z$20,$LZ71)))</f>
        <v>0</v>
      </c>
      <c r="MO71" s="44">
        <f>IF(Q$23=0,0,求节点(Q$23:Q$28,$B$23:$B$28,求节点(其他调用!$Y$4:$Y$20,其他调用!$Z$4:$Z$20,$LZ71)))</f>
        <v>0</v>
      </c>
      <c r="MP71" s="44">
        <f>IF(R$23=0,0,求节点(R$23:R$28,$B$23:$B$28,求节点(其他调用!$Y$4:$Y$20,其他调用!$Z$4:$Z$20,$LZ71)))</f>
        <v>0</v>
      </c>
      <c r="MQ71" s="44">
        <f>IF(S$23=0,0,求节点(S$23:S$28,$B$23:$B$28,求节点(其他调用!$Y$4:$Y$20,其他调用!$Z$4:$Z$20,$LZ71)))</f>
        <v>0</v>
      </c>
      <c r="MR71" s="44">
        <f>IF(T$23=0,0,求节点(T$23:T$28,$B$23:$B$28,求节点(其他调用!$Y$4:$Y$20,其他调用!$Z$4:$Z$20,$LZ71)))</f>
        <v>0</v>
      </c>
      <c r="MS71" s="44">
        <f>IF(U$23=0,0,求节点(U$23:U$28,$B$23:$B$28,求节点(其他调用!$Y$4:$Y$20,其他调用!$Z$4:$Z$20,$LZ71)))</f>
        <v>0</v>
      </c>
      <c r="MT71" s="44">
        <f>IF(V$23=0,0,求节点(V$23:V$28,$B$23:$B$28,求节点(其他调用!$Y$4:$Y$20,其他调用!$Z$4:$Z$20,$LZ71)))</f>
        <v>0</v>
      </c>
      <c r="MW71" s="44">
        <v>68</v>
      </c>
      <c r="MX71" s="44">
        <f>IF(C$4=0,0,求节点(C$4:C$9,$B$4:$B$9,求节点(其他调用!$O$4:$O$42,其他调用!$P$4:$P$42,其他调用!$AJ72)))</f>
        <v>6</v>
      </c>
      <c r="MY71" s="44">
        <f>IF(D$4=0,0,求节点(D$4:D$9,$B$4:$B$9,求节点(其他调用!$O$4:$O$42,其他调用!$P$4:$P$42,其他调用!$AJ72)))</f>
        <v>6</v>
      </c>
      <c r="MZ71" s="44">
        <f>IF(E$4=0,0,求节点(E$4:E$9,$B$4:$B$9,求节点(其他调用!$O$4:$O$42,其他调用!$P$4:$P$42,其他调用!$AJ72)))</f>
        <v>3.2419853558583607</v>
      </c>
      <c r="NA71" s="44">
        <f>IF(F$4=0,0,求节点(F$4:F$9,$B$4:$B$9,求节点(其他调用!$O$4:$O$42,其他调用!$P$4:$P$42,其他调用!$AJ72)))</f>
        <v>0</v>
      </c>
      <c r="NB71" s="44">
        <f>IF(G$4=0,0,求节点(G$4:G$9,$B$4:$B$9,求节点(其他调用!$O$4:$O$42,其他调用!$P$4:$P$42,其他调用!$AJ72)))</f>
        <v>0</v>
      </c>
      <c r="NC71" s="44">
        <f>IF(H$4=0,0,求节点(H$4:H$9,$B$4:$B$9,求节点(其他调用!$O$4:$O$42,其他调用!$P$4:$P$42,其他调用!$AJ72)))</f>
        <v>0</v>
      </c>
      <c r="ND71" s="44">
        <f>IF(I$4=0,0,求节点(I$4:I$9,$B$4:$B$9,求节点(其他调用!$O$4:$O$42,其他调用!$P$4:$P$42,其他调用!$AJ72)))</f>
        <v>0</v>
      </c>
      <c r="NE71" s="44">
        <f>IF(J$4=0,0,求节点(J$4:J$9,$B$4:$B$9,求节点(其他调用!$O$4:$O$42,其他调用!$P$4:$P$42,其他调用!$AJ72)))</f>
        <v>0</v>
      </c>
      <c r="NF71" s="44">
        <f>IF(K$4=0,0,求节点(K$4:K$9,$B$4:$B$9,求节点(其他调用!$O$4:$O$42,其他调用!$P$4:$P$42,其他调用!$AJ72)))</f>
        <v>0</v>
      </c>
      <c r="NG71" s="44">
        <f>IF(L$4=0,0,求节点(L$4:L$9,$B$4:$B$9,求节点(其他调用!$O$4:$O$42,其他调用!$P$4:$P$42,其他调用!$AJ72)))</f>
        <v>0</v>
      </c>
      <c r="NH71" s="44">
        <f>IF(M$4=0,0,求节点(M$4:M$9,$B$4:$B$9,求节点(其他调用!$O$4:$O$42,其他调用!$P$4:$P$42,其他调用!$AJ72)))</f>
        <v>0</v>
      </c>
      <c r="NI71" s="44">
        <f>IF(N$4=0,0,求节点(N$4:N$9,$B$4:$B$9,求节点(其他调用!$O$4:$O$42,其他调用!$P$4:$P$42,其他调用!$AJ72)))</f>
        <v>0</v>
      </c>
      <c r="NJ71" s="44">
        <f>IF(O$4=0,0,求节点(O$4:O$9,$B$4:$B$9,求节点(其他调用!$O$4:$O$42,其他调用!$P$4:$P$42,其他调用!$AJ72)))</f>
        <v>0</v>
      </c>
      <c r="NK71" s="44">
        <f>IF(P$4=0,0,求节点(P$4:P$9,$B$4:$B$9,求节点(其他调用!$O$4:$O$42,其他调用!$P$4:$P$42,其他调用!$AJ72)))</f>
        <v>0</v>
      </c>
      <c r="NL71" s="44">
        <f>IF(Q$4=0,0,求节点(Q$4:Q$9,$B$4:$B$9,求节点(其他调用!$O$4:$O$42,其他调用!$P$4:$P$42,其他调用!$AJ72)))</f>
        <v>0</v>
      </c>
      <c r="NM71" s="44">
        <f>IF(R$4=0,0,求节点(R$4:R$9,$B$4:$B$9,求节点(其他调用!$O$4:$O$42,其他调用!$P$4:$P$42,其他调用!$AJ72)))</f>
        <v>0</v>
      </c>
      <c r="NN71" s="44">
        <f>IF(S$4=0,0,求节点(S$4:S$9,$B$4:$B$9,求节点(其他调用!$O$4:$O$42,其他调用!$P$4:$P$42,其他调用!$AJ72)))</f>
        <v>6</v>
      </c>
      <c r="NO71" s="44">
        <f>IF(T$4=0,0,求节点(T$4:T$9,$B$4:$B$9,求节点(其他调用!$O$4:$O$42,其他调用!$P$4:$P$42,其他调用!$AJ72)))</f>
        <v>6</v>
      </c>
      <c r="NP71" s="44">
        <f>IF(U$4=0,0,求节点(U$4:U$9,$B$4:$B$9,求节点(其他调用!$O$4:$O$42,其他调用!$P$4:$P$42,其他调用!$AJ72)))</f>
        <v>6</v>
      </c>
      <c r="NQ71" s="44">
        <f>IF(V$4=0,0,求节点(V$4:V$9,$B$4:$B$9,求节点(其他调用!$O$4:$O$42,其他调用!$P$4:$P$42,其他调用!$AJ72)))</f>
        <v>0</v>
      </c>
      <c r="NR71" s="44">
        <f>IF(W$4=0,0,求节点(W$4:W$9,$B$4:$B$9,求节点(其他调用!$O$4:$O$42,其他调用!$P$4:$P$42,其他调用!$AJ72)))</f>
        <v>6</v>
      </c>
      <c r="NS71" s="44">
        <f>IF(X$4=0,0,求节点(X$4:X$9,$B$4:$B$9,求节点(其他调用!$O$4:$O$42,其他调用!$P$4:$P$42,其他调用!$AJ72)))</f>
        <v>6</v>
      </c>
      <c r="NT71" s="44">
        <f>IF(Y$4=0,0,求节点(Y$4:Y$9,$B$4:$B$9,求节点(其他调用!$O$4:$O$42,其他调用!$P$4:$P$42,其他调用!$AJ72)))</f>
        <v>6</v>
      </c>
      <c r="NU71" s="44">
        <f>IF(Z$4=0,0,求节点(Z$4:Z$9,$B$4:$B$9,求节点(其他调用!$O$4:$O$42,其他调用!$P$4:$P$42,其他调用!$AJ72)))</f>
        <v>0</v>
      </c>
      <c r="NV71" s="44">
        <f>IF(AA$4=0,0,求节点(AA$4:AA$9,$B$4:$B$9,求节点(其他调用!$O$4:$O$42,其他调用!$P$4:$P$42,其他调用!$AJ72)))</f>
        <v>6</v>
      </c>
      <c r="NW71" s="44">
        <f>IF(AB$4=0,0,求节点(AB$4:AB$9,$B$4:$B$9,求节点(其他调用!$O$4:$O$42,其他调用!$P$4:$P$42,其他调用!$AJ72)))</f>
        <v>6</v>
      </c>
      <c r="NX71" s="44">
        <f>IF(AC$4=0,0,求节点(AC$4:AC$9,$B$4:$B$9,求节点(其他调用!$O$4:$O$42,其他调用!$P$4:$P$42,其他调用!$AJ72)))</f>
        <v>6</v>
      </c>
      <c r="NY71" s="44">
        <f>IF(AD$4=0,0,求节点(AD$4:AD$9,$B$4:$B$9,求节点(其他调用!$O$4:$O$42,其他调用!$P$4:$P$42,其他调用!$AJ72)))</f>
        <v>3.6174417161972956</v>
      </c>
      <c r="NZ71" s="44">
        <f>IF(AE$4=0,0,求节点(AE$4:AE$9,$B$4:$B$9,求节点(其他调用!$O$4:$O$42,其他调用!$P$4:$P$42,其他调用!$AJ72)))</f>
        <v>3.6174417161972956</v>
      </c>
      <c r="OA71" s="44">
        <f>IF(AF$4=0,0,求节点(AF$4:AF$9,$B$4:$B$9,求节点(其他调用!$O$4:$O$42,其他调用!$P$4:$P$42,其他调用!$AJ72)))</f>
        <v>3.6174417161972956</v>
      </c>
      <c r="OB71" s="44">
        <f>IF(AG$4=0,0,求节点(AG$4:AG$9,$B$4:$B$9,求节点(其他调用!$O$4:$O$42,其他调用!$P$4:$P$42,其他调用!$AJ72)))</f>
        <v>3.6174417161972956</v>
      </c>
      <c r="OC71" s="44">
        <f>IF(AH$4=0,0,求节点(AH$4:AH$9,$B$4:$B$9,求节点(其他调用!$O$4:$O$42,其他调用!$P$4:$P$42,其他调用!$AJ72)))</f>
        <v>3.6174417161972956</v>
      </c>
      <c r="OD71" s="44">
        <f>IF(AI$4=0,0,求节点(AI$4:AI$9,$B$4:$B$9,求节点(其他调用!$O$4:$O$42,其他调用!$P$4:$P$42,其他调用!$AJ72)))</f>
        <v>3.6174417161972956</v>
      </c>
      <c r="OE71" s="44">
        <f>IF(AJ$4=0,0,求节点(AJ$4:AJ$9,$B$4:$B$9,求节点(其他调用!$O$4:$O$42,其他调用!$P$4:$P$42,其他调用!$AJ72)))</f>
        <v>3.6174417161972956</v>
      </c>
      <c r="OF71" s="44">
        <f>IF(AK$4=0,0,求节点(AK$4:AK$9,$B$4:$B$9,求节点(其他调用!$O$4:$O$42,其他调用!$P$4:$P$42,其他调用!$AJ72)))</f>
        <v>3.6174417161972956</v>
      </c>
      <c r="OG71" s="44">
        <f>IF(AL$4=0,0,求节点(AL$4:AL$9,$B$4:$B$9,求节点(其他调用!$O$4:$O$42,其他调用!$P$4:$P$42,其他调用!$AJ72)))</f>
        <v>3.6174417161972956</v>
      </c>
      <c r="OH71" s="44">
        <f>IF(AM$4=0,0,求节点(AM$4:AM$9,$B$4:$B$9,求节点(其他调用!$O$4:$O$42,其他调用!$P$4:$P$42,其他调用!$AJ72)))</f>
        <v>3.6174417161972956</v>
      </c>
      <c r="OI71" s="44">
        <f>IF(AN$4=0,0,求节点(AN$4:AN$9,$B$4:$B$9,求节点(其他调用!$O$4:$O$42,其他调用!$P$4:$P$42,其他调用!$AJ72)))</f>
        <v>3.6174417161972956</v>
      </c>
      <c r="OJ71" s="44">
        <f>IF(AO$4=0,0,求节点(AO$4:AO$9,$B$4:$B$9,求节点(其他调用!$O$4:$O$42,其他调用!$P$4:$P$42,其他调用!$AJ72)))</f>
        <v>3.6174417161972956</v>
      </c>
      <c r="OK71" s="44">
        <f>IF(AP$4=0,0,求节点(AP$4:AP$9,$B$4:$B$9,求节点(其他调用!$O$4:$O$42,其他调用!$P$4:$P$42,其他调用!$AJ72)))</f>
        <v>3.6174417161972956</v>
      </c>
      <c r="OL71" s="44">
        <f>IF(AQ$4=0,0,求节点(AQ$4:AQ$9,$B$4:$B$9,求节点(其他调用!$O$4:$O$42,其他调用!$P$4:$P$42,其他调用!$AJ72)))</f>
        <v>3.6174417161972956</v>
      </c>
      <c r="OM71" s="44">
        <f>IF(AR$4=0,0,求节点(AR$4:AR$9,$B$4:$B$9,求节点(其他调用!$O$4:$O$42,其他调用!$P$4:$P$42,其他调用!$AJ72)))</f>
        <v>3.6174417161972956</v>
      </c>
      <c r="ON71" s="44">
        <f>IF(AS$4=0,0,求节点(AS$4:AS$9,$B$4:$B$9,求节点(其他调用!$O$4:$O$42,其他调用!$P$4:$P$42,其他调用!$AJ72)))</f>
        <v>3.6174417161972956</v>
      </c>
      <c r="OO71" s="44">
        <f>IF(AT$4=0,0,求节点(AT$4:AT$9,$B$4:$B$9,求节点(其他调用!$O$4:$O$42,其他调用!$P$4:$P$42,其他调用!$AJ72)))</f>
        <v>3.6174417161972956</v>
      </c>
      <c r="OP71" s="44">
        <f>IF(AU$4=0,0,求节点(AU$4:AU$9,$B$4:$B$9,求节点(其他调用!$O$4:$O$42,其他调用!$P$4:$P$42,其他调用!$AJ72)))</f>
        <v>3.6174417161972956</v>
      </c>
      <c r="OQ71" s="44">
        <f>IF(AV$4=0,0,求节点(AV$4:AV$9,$B$4:$B$9,求节点(其他调用!$O$4:$O$42,其他调用!$P$4:$P$42,其他调用!$AJ72)))</f>
        <v>3.6174417161972956</v>
      </c>
      <c r="OR71" s="44">
        <f>IF(AW$4=0,0,求节点(AW$4:AW$9,$B$4:$B$9,求节点(其他调用!$O$4:$O$42,其他调用!$P$4:$P$42,其他调用!$AJ72)))</f>
        <v>3.6174417161972956</v>
      </c>
      <c r="OS71" s="44">
        <f>IF(AX$4=0,0,求节点(AX$4:AX$9,$B$4:$B$9,求节点(其他调用!$O$4:$O$42,其他调用!$P$4:$P$42,其他调用!$AJ72)))</f>
        <v>3.6174417161972956</v>
      </c>
      <c r="OT71" s="44">
        <f>IF(AY$4=0,0,求节点(AY$4:AY$9,$B$4:$B$9,求节点(其他调用!$O$4:$O$42,其他调用!$P$4:$P$42,其他调用!$AJ72)))</f>
        <v>3.6174417161972956</v>
      </c>
      <c r="OU71" s="44">
        <f>IF(AZ$4=0,0,求节点(AZ$4:AZ$9,$B$4:$B$9,求节点(其他调用!$O$4:$O$42,其他调用!$P$4:$P$42,其他调用!$AJ72)))</f>
        <v>3.6174417161972956</v>
      </c>
      <c r="OW71" s="44">
        <v>68</v>
      </c>
      <c r="OX71" s="44">
        <f>IF(C$23=0,0,求节点(C$23:C$28,$B$23:$B$28,求节点(其他调用!$AA$4:$AA$20,其他调用!$AB$4:$AB$20,$OW71)))</f>
        <v>0</v>
      </c>
      <c r="OY71" s="44">
        <f>IF(D$23=0,0,求节点(D$23:D$28,$B$23:$B$28,求节点(其他调用!$AA$4:$AA$20,其他调用!$AB$4:$AB$20,$OW71)))</f>
        <v>0</v>
      </c>
      <c r="OZ71" s="44">
        <f>IF(E$23=0,0,求节点(E$23:E$28,$B$23:$B$28,求节点(其他调用!$AA$4:$AA$20,其他调用!$AB$4:$AB$20,$OW71)))</f>
        <v>0</v>
      </c>
      <c r="PA71" s="44">
        <f>IF(F$23=0,0,求节点(F$23:F$28,$B$23:$B$28,求节点(其他调用!$AA$4:$AA$20,其他调用!$AB$4:$AB$20,$OW71)))</f>
        <v>1.6691784193872961E-3</v>
      </c>
      <c r="PB71" s="44">
        <f>IF(G$23=0,0,求节点(G$23:G$28,$B$23:$B$28,求节点(其他调用!$AA$4:$AA$20,其他调用!$AB$4:$AB$20,$OW71)))</f>
        <v>2.5037676290809996E-3</v>
      </c>
      <c r="PC71" s="44">
        <f>IF(H$23=0,0,求节点(H$23:H$28,$B$23:$B$28,求节点(其他调用!$AA$4:$AA$20,其他调用!$AB$4:$AB$20,$OW71)))</f>
        <v>2.5037676290809996E-3</v>
      </c>
      <c r="PD71" s="44">
        <f>IF(I$23=0,0,求节点(I$23:I$28,$B$23:$B$28,求节点(其他调用!$AA$4:$AA$20,其他调用!$AB$4:$AB$20,$OW71)))</f>
        <v>3.7935873167894707E-3</v>
      </c>
      <c r="PE71" s="44">
        <f>IF(J$23=0,0,求节点(J$23:J$28,$B$23:$B$28,求节点(其他调用!$AA$4:$AA$20,其他调用!$AB$4:$AB$20,$OW71)))</f>
        <v>0</v>
      </c>
      <c r="PF71" s="44">
        <f>IF(K$23=0,0,求节点(K$23:K$28,$B$23:$B$28,求节点(其他调用!$AA$4:$AA$20,其他调用!$AB$4:$AB$20,$OW71)))</f>
        <v>2.5037676290809996E-3</v>
      </c>
      <c r="PG71" s="44">
        <f>IF(L$23=0,0,求节点(L$23:L$28,$B$23:$B$28,求节点(其他调用!$AA$4:$AA$20,其他调用!$AB$4:$AB$20,$OW71)))</f>
        <v>0</v>
      </c>
      <c r="PH71" s="44">
        <f>IF(M$23=0,0,求节点(M$23:M$28,$B$23:$B$28,求节点(其他调用!$AA$4:$AA$20,其他调用!$AB$4:$AB$20,$OW71)))</f>
        <v>0</v>
      </c>
      <c r="PI71" s="44">
        <f>IF(N$23=0,0,求节点(N$23:N$28,$B$23:$B$28,求节点(其他调用!$AA$4:$AA$20,其他调用!$AB$4:$AB$20,$OW71)))</f>
        <v>0</v>
      </c>
      <c r="PJ71" s="44">
        <f>IF(O$23=0,0,求节点(O$23:O$28,$B$23:$B$28,求节点(其他调用!$AA$4:$AA$20,其他调用!$AB$4:$AB$20,$OW71)))</f>
        <v>0</v>
      </c>
      <c r="PK71" s="44">
        <f>IF(P$23=0,0,求节点(P$23:P$28,$B$23:$B$28,求节点(其他调用!$AA$4:$AA$20,其他调用!$AB$4:$AB$20,$OW71)))</f>
        <v>0</v>
      </c>
      <c r="PL71" s="44">
        <f>IF(Q$23=0,0,求节点(Q$23:Q$28,$B$23:$B$28,求节点(其他调用!$AA$4:$AA$20,其他调用!$AB$4:$AB$20,$OW71)))</f>
        <v>0</v>
      </c>
      <c r="PM71" s="44">
        <f>IF(R$23=0,0,求节点(R$23:R$28,$B$23:$B$28,求节点(其他调用!$AA$4:$AA$20,其他调用!$AB$4:$AB$20,$OW71)))</f>
        <v>0</v>
      </c>
      <c r="PN71" s="44">
        <f>IF(S$23=0,0,求节点(S$23:S$28,$B$23:$B$28,求节点(其他调用!$AA$4:$AA$20,其他调用!$AB$4:$AB$20,$OW71)))</f>
        <v>0</v>
      </c>
      <c r="PO71" s="44">
        <f>IF(T$23=0,0,求节点(T$23:T$28,$B$23:$B$28,求节点(其他调用!$AA$4:$AA$20,其他调用!$AB$4:$AB$20,$OW71)))</f>
        <v>0</v>
      </c>
      <c r="PP71" s="44">
        <f>IF(U$23=0,0,求节点(U$23:U$28,$B$23:$B$28,求节点(其他调用!$AA$4:$AA$20,其他调用!$AB$4:$AB$20,$OW71)))</f>
        <v>0</v>
      </c>
      <c r="PQ71" s="44">
        <f>IF(V$23=0,0,求节点(V$23:V$28,$B$23:$B$28,求节点(其他调用!$AA$4:$AA$20,其他调用!$AB$4:$AB$20,$OW71)))</f>
        <v>0</v>
      </c>
    </row>
    <row r="72" spans="61:433" x14ac:dyDescent="0.2">
      <c r="BI72" s="44">
        <v>69</v>
      </c>
      <c r="BJ72" s="44">
        <f>IF(C$4=0,0,求节点(C$4:C$9,$B$4:$B$9,求节点(其他调用!$C$4:$C$42,其他调用!$D$4:$D$42,其他调用!$AF73)))</f>
        <v>5.4408957358501802</v>
      </c>
      <c r="BK72" s="44">
        <f>IF(D$4=0,0,求节点(D$4:D$9,$B$4:$B$9,求节点(其他调用!$C$4:$C$42,其他调用!$D$4:$D$42,其他调用!$AF73)))</f>
        <v>6</v>
      </c>
      <c r="BL72" s="44">
        <f>IF(E$4=0,0,求节点(E$4:E$9,$B$4:$B$9,求节点(其他调用!$C$4:$C$42,其他调用!$D$4:$D$42,其他调用!$AF73)))</f>
        <v>2.1481634418243831</v>
      </c>
      <c r="BM72" s="44">
        <f>IF(F$4=0,0,求节点(F$4:F$9,$B$4:$B$9,求节点(其他调用!$C$4:$C$42,其他调用!$D$4:$D$42,其他调用!$AF73)))</f>
        <v>0</v>
      </c>
      <c r="BN72" s="44">
        <f>IF(G$4=0,0,求节点(G$4:G$9,$B$4:$B$9,求节点(其他调用!$C$4:$C$42,其他调用!$D$4:$D$42,其他调用!$AF73)))</f>
        <v>0</v>
      </c>
      <c r="BO72" s="44">
        <f>IF(H$4=0,0,求节点(H$4:H$9,$B$4:$B$9,求节点(其他调用!$C$4:$C$42,其他调用!$D$4:$D$42,其他调用!$AF73)))</f>
        <v>0</v>
      </c>
      <c r="BP72" s="44">
        <f>IF(I$4=0,0,求节点(I$4:I$9,$B$4:$B$9,求节点(其他调用!$C$4:$C$42,其他调用!$D$4:$D$42,其他调用!$AF73)))</f>
        <v>0</v>
      </c>
      <c r="BQ72" s="44">
        <f>IF(J$4=0,0,求节点(J$4:J$9,$B$4:$B$9,求节点(其他调用!$C$4:$C$42,其他调用!$D$4:$D$42,其他调用!$AF73)))</f>
        <v>0</v>
      </c>
      <c r="BR72" s="44">
        <f>IF(K$4=0,0,求节点(K$4:K$9,$B$4:$B$9,求节点(其他调用!$C$4:$C$42,其他调用!$D$4:$D$42,其他调用!$AF73)))</f>
        <v>0</v>
      </c>
      <c r="BS72" s="44">
        <f>IF(L$4=0,0,求节点(L$4:L$9,$B$4:$B$9,求节点(其他调用!$C$4:$C$42,其他调用!$D$4:$D$42,其他调用!$AF73)))</f>
        <v>0</v>
      </c>
      <c r="BT72" s="44">
        <f>IF(M$4=0,0,求节点(M$4:M$9,$B$4:$B$9,求节点(其他调用!$C$4:$C$42,其他调用!$D$4:$D$42,其他调用!$AF73)))</f>
        <v>0</v>
      </c>
      <c r="BU72" s="44">
        <f>IF(N$4=0,0,求节点(N$4:N$9,$B$4:$B$9,求节点(其他调用!$C$4:$C$42,其他调用!$D$4:$D$42,其他调用!$AF73)))</f>
        <v>0</v>
      </c>
      <c r="BV72" s="44">
        <f>IF(O$4=0,0,求节点(O$4:O$9,$B$4:$B$9,求节点(其他调用!$C$4:$C$42,其他调用!$D$4:$D$42,其他调用!$AF73)))</f>
        <v>0</v>
      </c>
      <c r="BW72" s="44">
        <f>IF(P$4=0,0,求节点(P$4:P$9,$B$4:$B$9,求节点(其他调用!$C$4:$C$42,其他调用!$D$4:$D$42,其他调用!$AF73)))</f>
        <v>0</v>
      </c>
      <c r="BX72" s="44">
        <f>IF(Q$4=0,0,求节点(Q$4:Q$9,$B$4:$B$9,求节点(其他调用!$C$4:$C$42,其他调用!$D$4:$D$42,其他调用!$AF73)))</f>
        <v>0</v>
      </c>
      <c r="BY72" s="44">
        <f>IF(R$4=0,0,求节点(R$4:R$9,$B$4:$B$9,求节点(其他调用!$C$4:$C$42,其他调用!$D$4:$D$42,其他调用!$AF73)))</f>
        <v>0</v>
      </c>
      <c r="BZ72" s="44">
        <f>IF(S$4=0,0,求节点(S$4:S$9,$B$4:$B$9,求节点(其他调用!$C$4:$C$42,其他调用!$D$4:$D$42,其他调用!$AF73)))</f>
        <v>5.1960379868570961</v>
      </c>
      <c r="CA72" s="44">
        <f>IF(T$4=0,0,求节点(T$4:T$9,$B$4:$B$9,求节点(其他调用!$C$4:$C$42,其他调用!$D$4:$D$42,其他调用!$AF73)))</f>
        <v>3.5733421424908447</v>
      </c>
      <c r="CB72" s="44">
        <f>IF(U$4=0,0,求节点(U$4:U$9,$B$4:$B$9,求节点(其他调用!$C$4:$C$42,其他调用!$D$4:$D$42,其他调用!$AF73)))</f>
        <v>6</v>
      </c>
      <c r="CC72" s="44">
        <f>IF(V$4=0,0,求节点(V$4:V$9,$B$4:$B$9,求节点(其他调用!$C$4:$C$42,其他调用!$D$4:$D$42,其他调用!$AF73)))</f>
        <v>0</v>
      </c>
      <c r="CD72" s="44">
        <f>IF(W$4=0,0,求节点(W$4:W$9,$B$4:$B$9,求节点(其他调用!$C$4:$C$42,其他调用!$D$4:$D$42,其他调用!$AF73)))</f>
        <v>4.0000254110312827</v>
      </c>
      <c r="CE72" s="44">
        <f>IF(X$4=0,0,求节点(X$4:X$9,$B$4:$B$9,求节点(其他调用!$C$4:$C$42,其他调用!$D$4:$D$42,其他调用!$AF73)))</f>
        <v>4.0000254110312827</v>
      </c>
      <c r="CF72" s="44">
        <f>IF(Y$4=0,0,求节点(Y$4:Y$9,$B$4:$B$9,求节点(其他调用!$C$4:$C$42,其他调用!$D$4:$D$42,其他调用!$AF73)))</f>
        <v>6</v>
      </c>
      <c r="CG72" s="44">
        <f>IF(Z$4=0,0,求节点(Z$4:Z$9,$B$4:$B$9,求节点(其他调用!$C$4:$C$42,其他调用!$D$4:$D$42,其他调用!$AF73)))</f>
        <v>0</v>
      </c>
      <c r="CH72" s="44">
        <f>IF(AA$4=0,0,求节点(AA$4:AA$9,$B$4:$B$9,求节点(其他调用!$C$4:$C$42,其他调用!$D$4:$D$42,其他调用!$AF73)))</f>
        <v>4.0000254110312827</v>
      </c>
      <c r="CI72" s="44">
        <f>IF(AB$4=0,0,求节点(AB$4:AB$9,$B$4:$B$9,求节点(其他调用!$C$4:$C$42,其他调用!$D$4:$D$42,其他调用!$AF73)))</f>
        <v>6</v>
      </c>
      <c r="CJ72" s="44">
        <f>IF(AC$4=0,0,求节点(AC$4:AC$9,$B$4:$B$9,求节点(其他调用!$C$4:$C$42,其他调用!$D$4:$D$42,其他调用!$AF73)))</f>
        <v>4.4090899612833967</v>
      </c>
      <c r="CK72" s="44">
        <f>IF(AD$4=0,0,求节点(AD$4:AD$9,$B$4:$B$9,求节点(其他调用!$C$4:$C$42,其他调用!$D$4:$D$42,其他调用!$AF73)))</f>
        <v>0.66272227730847955</v>
      </c>
      <c r="CL72" s="44">
        <f>IF(AE$4=0,0,求节点(AE$4:AE$9,$B$4:$B$9,求节点(其他调用!$C$4:$C$42,其他调用!$D$4:$D$42,其他调用!$AF73)))</f>
        <v>0.66272227730847955</v>
      </c>
      <c r="CM72" s="44">
        <f>IF(AF$4=0,0,求节点(AF$4:AF$9,$B$4:$B$9,求节点(其他调用!$C$4:$C$42,其他调用!$D$4:$D$42,其他调用!$AF73)))</f>
        <v>0.66272227730847955</v>
      </c>
      <c r="CN72" s="44">
        <f>IF(AG$4=0,0,求节点(AG$4:AG$9,$B$4:$B$9,求节点(其他调用!$C$4:$C$42,其他调用!$D$4:$D$42,其他调用!$AF73)))</f>
        <v>0.66272227730847955</v>
      </c>
      <c r="CO72" s="44">
        <f>IF(AH$4=0,0,求节点(AH$4:AH$9,$B$4:$B$9,求节点(其他调用!$C$4:$C$42,其他调用!$D$4:$D$42,其他调用!$AF73)))</f>
        <v>0.66272227730847955</v>
      </c>
      <c r="CP72" s="44">
        <f>IF(AI$4=0,0,求节点(AI$4:AI$9,$B$4:$B$9,求节点(其他调用!$C$4:$C$42,其他调用!$D$4:$D$42,其他调用!$AF73)))</f>
        <v>0.66272227730847955</v>
      </c>
      <c r="CQ72" s="44">
        <f>IF(AJ$4=0,0,求节点(AJ$4:AJ$9,$B$4:$B$9,求节点(其他调用!$C$4:$C$42,其他调用!$D$4:$D$42,其他调用!$AF73)))</f>
        <v>0.66272227730847955</v>
      </c>
      <c r="CR72" s="44">
        <f>IF(AK$4=0,0,求节点(AK$4:AK$9,$B$4:$B$9,求节点(其他调用!$C$4:$C$42,其他调用!$D$4:$D$42,其他调用!$AF73)))</f>
        <v>0.66272227730847955</v>
      </c>
      <c r="CS72" s="44">
        <f>IF(AL$4=0,0,求节点(AL$4:AL$9,$B$4:$B$9,求节点(其他调用!$C$4:$C$42,其他调用!$D$4:$D$42,其他调用!$AF73)))</f>
        <v>0.66272227730847955</v>
      </c>
      <c r="CT72" s="44">
        <f>IF(AM$4=0,0,求节点(AM$4:AM$9,$B$4:$B$9,求节点(其他调用!$C$4:$C$42,其他调用!$D$4:$D$42,其他调用!$AF73)))</f>
        <v>0.66272227730847955</v>
      </c>
      <c r="CU72" s="44">
        <f>IF(AN$4=0,0,求节点(AN$4:AN$9,$B$4:$B$9,求节点(其他调用!$C$4:$C$42,其他调用!$D$4:$D$42,其他调用!$AF73)))</f>
        <v>0.66272227730847955</v>
      </c>
      <c r="CV72" s="44">
        <f>IF(AO$4=0,0,求节点(AO$4:AO$9,$B$4:$B$9,求节点(其他调用!$C$4:$C$42,其他调用!$D$4:$D$42,其他调用!$AF73)))</f>
        <v>0.66272227730847955</v>
      </c>
      <c r="CW72" s="44">
        <f>IF(AP$4=0,0,求节点(AP$4:AP$9,$B$4:$B$9,求节点(其他调用!$C$4:$C$42,其他调用!$D$4:$D$42,其他调用!$AF73)))</f>
        <v>0.66272227730847955</v>
      </c>
      <c r="CX72" s="44">
        <f>IF(AQ$4=0,0,求节点(AQ$4:AQ$9,$B$4:$B$9,求节点(其他调用!$C$4:$C$42,其他调用!$D$4:$D$42,其他调用!$AF73)))</f>
        <v>0.66272227730847955</v>
      </c>
      <c r="CY72" s="44">
        <f>IF(AR$4=0,0,求节点(AR$4:AR$9,$B$4:$B$9,求节点(其他调用!$C$4:$C$42,其他调用!$D$4:$D$42,其他调用!$AF73)))</f>
        <v>0.66272227730847955</v>
      </c>
      <c r="CZ72" s="44">
        <f>IF(AS$4=0,0,求节点(AS$4:AS$9,$B$4:$B$9,求节点(其他调用!$C$4:$C$42,其他调用!$D$4:$D$42,其他调用!$AF73)))</f>
        <v>0.66272227730847955</v>
      </c>
      <c r="DA72" s="44">
        <f>IF(AT$4=0,0,求节点(AT$4:AT$9,$B$4:$B$9,求节点(其他调用!$C$4:$C$42,其他调用!$D$4:$D$42,其他调用!$AF73)))</f>
        <v>0.66272227730847955</v>
      </c>
      <c r="DB72" s="44">
        <f>IF(AU$4=0,0,求节点(AU$4:AU$9,$B$4:$B$9,求节点(其他调用!$C$4:$C$42,其他调用!$D$4:$D$42,其他调用!$AF73)))</f>
        <v>0.66272227730847955</v>
      </c>
      <c r="DC72" s="44">
        <f>IF(AV$4=0,0,求节点(AV$4:AV$9,$B$4:$B$9,求节点(其他调用!$C$4:$C$42,其他调用!$D$4:$D$42,其他调用!$AF73)))</f>
        <v>0.66272227730847955</v>
      </c>
      <c r="DD72" s="44">
        <f>IF(AW$4=0,0,求节点(AW$4:AW$9,$B$4:$B$9,求节点(其他调用!$C$4:$C$42,其他调用!$D$4:$D$42,其他调用!$AF73)))</f>
        <v>0.66272227730847955</v>
      </c>
      <c r="DE72" s="44">
        <f>IF(AX$4=0,0,求节点(AX$4:AX$9,$B$4:$B$9,求节点(其他调用!$C$4:$C$42,其他调用!$D$4:$D$42,其他调用!$AF73)))</f>
        <v>0.66272227730847955</v>
      </c>
      <c r="DF72" s="44">
        <f>IF(AY$4=0,0,求节点(AY$4:AY$9,$B$4:$B$9,求节点(其他调用!$C$4:$C$42,其他调用!$D$4:$D$42,其他调用!$AF73)))</f>
        <v>0.66272227730847955</v>
      </c>
      <c r="DG72" s="44">
        <f>IF(AZ$4=0,0,求节点(AZ$4:AZ$9,$B$4:$B$9,求节点(其他调用!$C$4:$C$42,其他调用!$D$4:$D$42,其他调用!$AF73)))</f>
        <v>0.66272227730847955</v>
      </c>
      <c r="DI72" s="44">
        <v>69</v>
      </c>
      <c r="DJ72" s="44">
        <f>IF(C$23=0,0,求节点(C$23:C$28,$B$23:$B$28,求节点(其他调用!$S$4:$S$20,其他调用!$T$4:$T$20,$DI72)))</f>
        <v>0</v>
      </c>
      <c r="DK72" s="44">
        <f>IF(D$23=0,0,求节点(D$23:D$28,$B$23:$B$28,求节点(其他调用!$S$4:$S$20,其他调用!$T$4:$T$20,$DI72)))</f>
        <v>0</v>
      </c>
      <c r="DL72" s="44">
        <f>IF(E$23=0,0,求节点(E$23:E$28,$B$23:$B$28,求节点(其他调用!$S$4:$S$20,其他调用!$T$4:$T$20,$DI72)))</f>
        <v>0</v>
      </c>
      <c r="DM72" s="44">
        <f>IF(F$23=0,0,求节点(F$23:F$28,$B$23:$B$28,求节点(其他调用!$S$4:$S$20,其他调用!$T$4:$T$20,$DI72)))</f>
        <v>2.5099467393600028E-3</v>
      </c>
      <c r="DN72" s="44">
        <f>IF(G$23=0,0,求节点(G$23:G$28,$B$23:$B$28,求节点(其他调用!$S$4:$S$20,其他调用!$T$4:$T$20,$DI72)))</f>
        <v>3.7649201090399487E-3</v>
      </c>
      <c r="DO72" s="44">
        <f>IF(H$23=0,0,求节点(H$23:H$28,$B$23:$B$28,求节点(其他调用!$S$4:$S$20,其他调用!$T$4:$T$20,$DI72)))</f>
        <v>3.7649201090399487E-3</v>
      </c>
      <c r="DP72" s="44">
        <f>IF(I$23=0,0,求节点(I$23:I$28,$B$23:$B$28,求节点(其他调用!$S$4:$S$20,其他调用!$T$4:$T$20,$DI72)))</f>
        <v>5.7044244076364103E-3</v>
      </c>
      <c r="DQ72" s="44">
        <f>IF(J$23=0,0,求节点(J$23:J$28,$B$23:$B$28,求节点(其他调用!$S$4:$S$20,其他调用!$T$4:$T$20,$DI72)))</f>
        <v>0</v>
      </c>
      <c r="DR72" s="44">
        <f>IF(K$23=0,0,求节点(K$23:K$28,$B$23:$B$28,求节点(其他调用!$S$4:$S$20,其他调用!$T$4:$T$20,$DI72)))</f>
        <v>3.7649201090399487E-3</v>
      </c>
      <c r="DS72" s="44">
        <f>IF(L$23=0,0,求节点(L$23:L$28,$B$23:$B$28,求节点(其他调用!$S$4:$S$20,其他调用!$T$4:$T$20,$DI72)))</f>
        <v>0</v>
      </c>
      <c r="DT72" s="44">
        <f>IF(M$23=0,0,求节点(M$23:M$28,$B$23:$B$28,求节点(其他调用!$S$4:$S$20,其他调用!$T$4:$T$20,$DI72)))</f>
        <v>0</v>
      </c>
      <c r="DU72" s="44">
        <f>IF(N$23=0,0,求节点(N$23:N$28,$B$23:$B$28,求节点(其他调用!$S$4:$S$20,其他调用!$T$4:$T$20,$DI72)))</f>
        <v>0</v>
      </c>
      <c r="DV72" s="44">
        <f>IF(O$23=0,0,求节点(O$23:O$28,$B$23:$B$28,求节点(其他调用!$S$4:$S$20,其他调用!$T$4:$T$20,$DI72)))</f>
        <v>0</v>
      </c>
      <c r="DW72" s="44">
        <f>IF(P$23=0,0,求节点(P$23:P$28,$B$23:$B$28,求节点(其他调用!$S$4:$S$20,其他调用!$T$4:$T$20,$DI72)))</f>
        <v>0</v>
      </c>
      <c r="DX72" s="44">
        <f>IF(Q$23=0,0,求节点(Q$23:Q$28,$B$23:$B$28,求节点(其他调用!$S$4:$S$20,其他调用!$T$4:$T$20,$DI72)))</f>
        <v>0</v>
      </c>
      <c r="DY72" s="44">
        <f>IF(R$23=0,0,求节点(R$23:R$28,$B$23:$B$28,求节点(其他调用!$S$4:$S$20,其他调用!$T$4:$T$20,$DI72)))</f>
        <v>0</v>
      </c>
      <c r="DZ72" s="44">
        <f>IF(S$23=0,0,求节点(S$23:S$28,$B$23:$B$28,求节点(其他调用!$S$4:$S$20,其他调用!$T$4:$T$20,$DI72)))</f>
        <v>0</v>
      </c>
      <c r="EA72" s="44">
        <f>IF(T$23=0,0,求节点(T$23:T$28,$B$23:$B$28,求节点(其他调用!$S$4:$S$20,其他调用!$T$4:$T$20,$DI72)))</f>
        <v>0</v>
      </c>
      <c r="EB72" s="44">
        <f>IF(U$23=0,0,求节点(U$23:U$28,$B$23:$B$28,求节点(其他调用!$S$4:$S$20,其他调用!$T$4:$T$20,$DI72)))</f>
        <v>0</v>
      </c>
      <c r="EC72" s="44">
        <f>IF(V$23=0,0,求节点(V$23:V$28,$B$23:$B$28,求节点(其他调用!$S$4:$S$20,其他调用!$T$4:$T$20,$DI72)))</f>
        <v>0</v>
      </c>
      <c r="EF72" s="44">
        <v>69</v>
      </c>
      <c r="EG72" s="44">
        <f>IF(C$4=0,0,求节点(C$4:C$9,$B$4:$B$9,求节点(其他调用!$F$4:$F$42,其他调用!$G$4:$G$42,其他调用!$AG73)))</f>
        <v>6</v>
      </c>
      <c r="EH72" s="44">
        <f>IF(D$4=0,0,求节点(D$4:D$9,$B$4:$B$9,求节点(其他调用!$F$4:$F$42,其他调用!$G$4:$G$42,其他调用!$AG73)))</f>
        <v>6</v>
      </c>
      <c r="EI72" s="44">
        <f>IF(E$4=0,0,求节点(E$4:E$9,$B$4:$B$9,求节点(其他调用!$F$4:$F$42,其他调用!$G$4:$G$42,其他调用!$AG73)))</f>
        <v>2.508505710141824</v>
      </c>
      <c r="EJ72" s="44">
        <f>IF(F$4=0,0,求节点(F$4:F$9,$B$4:$B$9,求节点(其他调用!$F$4:$F$42,其他调用!$G$4:$G$42,其他调用!$AG73)))</f>
        <v>0</v>
      </c>
      <c r="EK72" s="44">
        <f>IF(G$4=0,0,求节点(G$4:G$9,$B$4:$B$9,求节点(其他调用!$F$4:$F$42,其他调用!$G$4:$G$42,其他调用!$AG73)))</f>
        <v>0</v>
      </c>
      <c r="EL72" s="44">
        <f>IF(H$4=0,0,求节点(H$4:H$9,$B$4:$B$9,求节点(其他调用!$F$4:$F$42,其他调用!$G$4:$G$42,其他调用!$AG73)))</f>
        <v>0</v>
      </c>
      <c r="EM72" s="44">
        <f>IF(I$4=0,0,求节点(I$4:I$9,$B$4:$B$9,求节点(其他调用!$F$4:$F$42,其他调用!$G$4:$G$42,其他调用!$AG73)))</f>
        <v>0</v>
      </c>
      <c r="EN72" s="44">
        <f>IF(J$4=0,0,求节点(J$4:J$9,$B$4:$B$9,求节点(其他调用!$F$4:$F$42,其他调用!$G$4:$G$42,其他调用!$AG73)))</f>
        <v>0</v>
      </c>
      <c r="EO72" s="44">
        <f>IF(K$4=0,0,求节点(K$4:K$9,$B$4:$B$9,求节点(其他调用!$F$4:$F$42,其他调用!$G$4:$G$42,其他调用!$AG73)))</f>
        <v>0</v>
      </c>
      <c r="EP72" s="44">
        <f>IF(L$4=0,0,求节点(L$4:L$9,$B$4:$B$9,求节点(其他调用!$F$4:$F$42,其他调用!$G$4:$G$42,其他调用!$AG73)))</f>
        <v>0</v>
      </c>
      <c r="EQ72" s="44">
        <f>IF(M$4=0,0,求节点(M$4:M$9,$B$4:$B$9,求节点(其他调用!$F$4:$F$42,其他调用!$G$4:$G$42,其他调用!$AG73)))</f>
        <v>0</v>
      </c>
      <c r="ER72" s="44">
        <f>IF(N$4=0,0,求节点(N$4:N$9,$B$4:$B$9,求节点(其他调用!$F$4:$F$42,其他调用!$G$4:$G$42,其他调用!$AG73)))</f>
        <v>0</v>
      </c>
      <c r="ES72" s="44">
        <f>IF(O$4=0,0,求节点(O$4:O$9,$B$4:$B$9,求节点(其他调用!$F$4:$F$42,其他调用!$G$4:$G$42,其他调用!$AG73)))</f>
        <v>0</v>
      </c>
      <c r="ET72" s="44">
        <f>IF(P$4=0,0,求节点(P$4:P$9,$B$4:$B$9,求节点(其他调用!$F$4:$F$42,其他调用!$G$4:$G$42,其他调用!$AG73)))</f>
        <v>0</v>
      </c>
      <c r="EU72" s="44">
        <f>IF(Q$4=0,0,求节点(Q$4:Q$9,$B$4:$B$9,求节点(其他调用!$F$4:$F$42,其他调用!$G$4:$G$42,其他调用!$AG73)))</f>
        <v>0</v>
      </c>
      <c r="EV72" s="44">
        <f>IF(R$4=0,0,求节点(R$4:R$9,$B$4:$B$9,求节点(其他调用!$F$4:$F$42,其他调用!$G$4:$G$42,其他调用!$AG73)))</f>
        <v>0</v>
      </c>
      <c r="EW72" s="44">
        <f>IF(S$4=0,0,求节点(S$4:S$9,$B$4:$B$9,求节点(其他调用!$F$4:$F$42,其他调用!$G$4:$G$42,其他调用!$AG73)))</f>
        <v>5.9734055769351704</v>
      </c>
      <c r="EX72" s="44">
        <f>IF(T$4=0,0,求节点(T$4:T$9,$B$4:$B$9,求节点(其他调用!$F$4:$F$42,其他调用!$G$4:$G$42,其他调用!$AG73)))</f>
        <v>3.7808992890416908</v>
      </c>
      <c r="EY72" s="44">
        <f>IF(U$4=0,0,求节点(U$4:U$9,$B$4:$B$9,求节点(其他调用!$F$4:$F$42,其他调用!$G$4:$G$42,其他调用!$AG73)))</f>
        <v>6</v>
      </c>
      <c r="EZ72" s="44">
        <f>IF(V$4=0,0,求节点(V$4:V$9,$B$4:$B$9,求节点(其他调用!$F$4:$F$42,其他调用!$G$4:$G$42,其他调用!$AG73)))</f>
        <v>0</v>
      </c>
      <c r="FA72" s="44">
        <f>IF(W$4=0,0,求节点(W$4:W$9,$B$4:$B$9,求节点(其他调用!$F$4:$F$42,其他调用!$G$4:$G$42,其他调用!$AG73)))</f>
        <v>4.5987479491587226</v>
      </c>
      <c r="FB72" s="44">
        <f>IF(X$4=0,0,求节点(X$4:X$9,$B$4:$B$9,求节点(其他调用!$F$4:$F$42,其他调用!$G$4:$G$42,其他调用!$AG73)))</f>
        <v>4.5987479491587226</v>
      </c>
      <c r="FC72" s="44">
        <f>IF(Y$4=0,0,求节点(Y$4:Y$9,$B$4:$B$9,求节点(其他调用!$F$4:$F$42,其他调用!$G$4:$G$42,其他调用!$AG73)))</f>
        <v>6</v>
      </c>
      <c r="FD72" s="44">
        <f>IF(Z$4=0,0,求节点(Z$4:Z$9,$B$4:$B$9,求节点(其他调用!$F$4:$F$42,其他调用!$G$4:$G$42,其他调用!$AG73)))</f>
        <v>0</v>
      </c>
      <c r="FE72" s="44">
        <f>IF(AA$4=0,0,求节点(AA$4:AA$9,$B$4:$B$9,求节点(其他调用!$F$4:$F$42,其他调用!$G$4:$G$42,其他调用!$AG73)))</f>
        <v>4.5987479491587226</v>
      </c>
      <c r="FF72" s="44">
        <f>IF(AB$4=0,0,求节点(AB$4:AB$9,$B$4:$B$9,求节点(其他调用!$F$4:$F$42,其他调用!$G$4:$G$42,其他调用!$AG73)))</f>
        <v>6</v>
      </c>
      <c r="FG72" s="44">
        <f>IF(AC$4=0,0,求节点(AC$4:AC$9,$B$4:$B$9,求节点(其他调用!$F$4:$F$42,其他调用!$G$4:$G$42,其他调用!$AG73)))</f>
        <v>5.0930008426871449</v>
      </c>
      <c r="FH72" s="44">
        <f>IF(AD$4=0,0,求节点(AD$4:AD$9,$B$4:$B$9,求节点(其他调用!$F$4:$F$42,其他调用!$G$4:$G$42,其他调用!$AG73)))</f>
        <v>0.82391523612839668</v>
      </c>
      <c r="FI72" s="44">
        <f>IF(AE$4=0,0,求节点(AE$4:AE$9,$B$4:$B$9,求节点(其他调用!$F$4:$F$42,其他调用!$G$4:$G$42,其他调用!$AG73)))</f>
        <v>0.82391523612839668</v>
      </c>
      <c r="FJ72" s="44">
        <f>IF(AF$4=0,0,求节点(AF$4:AF$9,$B$4:$B$9,求节点(其他调用!$F$4:$F$42,其他调用!$G$4:$G$42,其他调用!$AG73)))</f>
        <v>0.82391523612839668</v>
      </c>
      <c r="FK72" s="44">
        <f>IF(AG$4=0,0,求节点(AG$4:AG$9,$B$4:$B$9,求节点(其他调用!$F$4:$F$42,其他调用!$G$4:$G$42,其他调用!$AG73)))</f>
        <v>0.82391523612839668</v>
      </c>
      <c r="FL72" s="44">
        <f>IF(AH$4=0,0,求节点(AH$4:AH$9,$B$4:$B$9,求节点(其他调用!$F$4:$F$42,其他调用!$G$4:$G$42,其他调用!$AG73)))</f>
        <v>0.82391523612839668</v>
      </c>
      <c r="FM72" s="44">
        <f>IF(AI$4=0,0,求节点(AI$4:AI$9,$B$4:$B$9,求节点(其他调用!$F$4:$F$42,其他调用!$G$4:$G$42,其他调用!$AG73)))</f>
        <v>0.82391523612839668</v>
      </c>
      <c r="FN72" s="44">
        <f>IF(AJ$4=0,0,求节点(AJ$4:AJ$9,$B$4:$B$9,求节点(其他调用!$F$4:$F$42,其他调用!$G$4:$G$42,其他调用!$AG73)))</f>
        <v>0.82391523612839668</v>
      </c>
      <c r="FO72" s="44">
        <f>IF(AK$4=0,0,求节点(AK$4:AK$9,$B$4:$B$9,求节点(其他调用!$F$4:$F$42,其他调用!$G$4:$G$42,其他调用!$AG73)))</f>
        <v>0.82391523612839668</v>
      </c>
      <c r="FP72" s="44">
        <f>IF(AL$4=0,0,求节点(AL$4:AL$9,$B$4:$B$9,求节点(其他调用!$F$4:$F$42,其他调用!$G$4:$G$42,其他调用!$AG73)))</f>
        <v>0.82391523612839668</v>
      </c>
      <c r="FQ72" s="44">
        <f>IF(AM$4=0,0,求节点(AM$4:AM$9,$B$4:$B$9,求节点(其他调用!$F$4:$F$42,其他调用!$G$4:$G$42,其他调用!$AG73)))</f>
        <v>0.82391523612839668</v>
      </c>
      <c r="FR72" s="44">
        <f>IF(AN$4=0,0,求节点(AN$4:AN$9,$B$4:$B$9,求节点(其他调用!$F$4:$F$42,其他调用!$G$4:$G$42,其他调用!$AG73)))</f>
        <v>0.82391523612839668</v>
      </c>
      <c r="FS72" s="44">
        <f>IF(AO$4=0,0,求节点(AO$4:AO$9,$B$4:$B$9,求节点(其他调用!$F$4:$F$42,其他调用!$G$4:$G$42,其他调用!$AG73)))</f>
        <v>0.82391523612839668</v>
      </c>
      <c r="FT72" s="44">
        <f>IF(AP$4=0,0,求节点(AP$4:AP$9,$B$4:$B$9,求节点(其他调用!$F$4:$F$42,其他调用!$G$4:$G$42,其他调用!$AG73)))</f>
        <v>0.82391523612839668</v>
      </c>
      <c r="FU72" s="44">
        <f>IF(AQ$4=0,0,求节点(AQ$4:AQ$9,$B$4:$B$9,求节点(其他调用!$F$4:$F$42,其他调用!$G$4:$G$42,其他调用!$AG73)))</f>
        <v>0.82391523612839668</v>
      </c>
      <c r="FV72" s="44">
        <f>IF(AR$4=0,0,求节点(AR$4:AR$9,$B$4:$B$9,求节点(其他调用!$F$4:$F$42,其他调用!$G$4:$G$42,其他调用!$AG73)))</f>
        <v>0.82391523612839668</v>
      </c>
      <c r="FW72" s="44">
        <f>IF(AS$4=0,0,求节点(AS$4:AS$9,$B$4:$B$9,求节点(其他调用!$F$4:$F$42,其他调用!$G$4:$G$42,其他调用!$AG73)))</f>
        <v>0.82391523612839668</v>
      </c>
      <c r="FX72" s="44">
        <f>IF(AT$4=0,0,求节点(AT$4:AT$9,$B$4:$B$9,求节点(其他调用!$F$4:$F$42,其他调用!$G$4:$G$42,其他调用!$AG73)))</f>
        <v>0.82391523612839668</v>
      </c>
      <c r="FY72" s="44">
        <f>IF(AU$4=0,0,求节点(AU$4:AU$9,$B$4:$B$9,求节点(其他调用!$F$4:$F$42,其他调用!$G$4:$G$42,其他调用!$AG73)))</f>
        <v>0.82391523612839668</v>
      </c>
      <c r="FZ72" s="44">
        <f>IF(AV$4=0,0,求节点(AV$4:AV$9,$B$4:$B$9,求节点(其他调用!$F$4:$F$42,其他调用!$G$4:$G$42,其他调用!$AG73)))</f>
        <v>0.82391523612839668</v>
      </c>
      <c r="GA72" s="44">
        <f>IF(AW$4=0,0,求节点(AW$4:AW$9,$B$4:$B$9,求节点(其他调用!$F$4:$F$42,其他调用!$G$4:$G$42,其他调用!$AG73)))</f>
        <v>0.82391523612839668</v>
      </c>
      <c r="GB72" s="44">
        <f>IF(AX$4=0,0,求节点(AX$4:AX$9,$B$4:$B$9,求节点(其他调用!$F$4:$F$42,其他调用!$G$4:$G$42,其他调用!$AG73)))</f>
        <v>0.82391523612839668</v>
      </c>
      <c r="GC72" s="44">
        <f>IF(AY$4=0,0,求节点(AY$4:AY$9,$B$4:$B$9,求节点(其他调用!$F$4:$F$42,其他调用!$G$4:$G$42,其他调用!$AG73)))</f>
        <v>0.82391523612839668</v>
      </c>
      <c r="GD72" s="44">
        <f>IF(AZ$4=0,0,求节点(AZ$4:AZ$9,$B$4:$B$9,求节点(其他调用!$F$4:$F$42,其他调用!$G$4:$G$42,其他调用!$AG73)))</f>
        <v>0.82391523612839668</v>
      </c>
      <c r="GF72" s="44">
        <v>69</v>
      </c>
      <c r="GG72" s="44">
        <f>IF(C$23=0,0,求节点(C$23:C$28,$B$23:$B$28,求节点(其他调用!$U$4:$U$20,其他调用!$V$4:$V$20,$GF72)))</f>
        <v>0</v>
      </c>
      <c r="GH72" s="44">
        <f>IF(D$23=0,0,求节点(D$23:D$28,$B$23:$B$28,求节点(其他调用!$U$4:$U$20,其他调用!$V$4:$V$20,$GF72)))</f>
        <v>0</v>
      </c>
      <c r="GI72" s="44">
        <f>IF(E$23=0,0,求节点(E$23:E$28,$B$23:$B$28,求节点(其他调用!$U$4:$U$20,其他调用!$V$4:$V$20,$GF72)))</f>
        <v>0</v>
      </c>
      <c r="GJ72" s="44">
        <f>IF(F$23=0,0,求节点(F$23:F$28,$B$23:$B$28,求节点(其他调用!$U$4:$U$20,其他调用!$V$4:$V$20,$GF72)))</f>
        <v>0</v>
      </c>
      <c r="GK72" s="44">
        <f>IF(G$23=0,0,求节点(G$23:G$28,$B$23:$B$28,求节点(其他调用!$U$4:$U$20,其他调用!$V$4:$V$20,$GF72)))</f>
        <v>0</v>
      </c>
      <c r="GL72" s="44">
        <f>IF(H$23=0,0,求节点(H$23:H$28,$B$23:$B$28,求节点(其他调用!$U$4:$U$20,其他调用!$V$4:$V$20,$GF72)))</f>
        <v>0</v>
      </c>
      <c r="GM72" s="44">
        <f>IF(I$23=0,0,求节点(I$23:I$28,$B$23:$B$28,求节点(其他调用!$U$4:$U$20,其他调用!$V$4:$V$20,$GF72)))</f>
        <v>0</v>
      </c>
      <c r="GN72" s="44">
        <f>IF(J$23=0,0,求节点(J$23:J$28,$B$23:$B$28,求节点(其他调用!$U$4:$U$20,其他调用!$V$4:$V$20,$GF72)))</f>
        <v>0</v>
      </c>
      <c r="GO72" s="44">
        <f>IF(K$23=0,0,求节点(K$23:K$28,$B$23:$B$28,求节点(其他调用!$U$4:$U$20,其他调用!$V$4:$V$20,$GF72)))</f>
        <v>0</v>
      </c>
      <c r="GP72" s="44">
        <f>IF(L$23=0,0,求节点(L$23:L$28,$B$23:$B$28,求节点(其他调用!$U$4:$U$20,其他调用!$V$4:$V$20,$GF72)))</f>
        <v>0</v>
      </c>
      <c r="GQ72" s="44">
        <f>IF(M$23=0,0,求节点(M$23:M$28,$B$23:$B$28,求节点(其他调用!$U$4:$U$20,其他调用!$V$4:$V$20,$GF72)))</f>
        <v>0</v>
      </c>
      <c r="GR72" s="44">
        <f>IF(N$23=0,0,求节点(N$23:N$28,$B$23:$B$28,求节点(其他调用!$U$4:$U$20,其他调用!$V$4:$V$20,$GF72)))</f>
        <v>0</v>
      </c>
      <c r="GS72" s="44">
        <f>IF(O$23=0,0,求节点(O$23:O$28,$B$23:$B$28,求节点(其他调用!$U$4:$U$20,其他调用!$V$4:$V$20,$GF72)))</f>
        <v>0</v>
      </c>
      <c r="GT72" s="44">
        <f>IF(P$23=0,0,求节点(P$23:P$28,$B$23:$B$28,求节点(其他调用!$U$4:$U$20,其他调用!$V$4:$V$20,$GF72)))</f>
        <v>0</v>
      </c>
      <c r="GU72" s="44">
        <f>IF(Q$23=0,0,求节点(Q$23:Q$28,$B$23:$B$28,求节点(其他调用!$U$4:$U$20,其他调用!$V$4:$V$20,$GF72)))</f>
        <v>0</v>
      </c>
      <c r="GV72" s="44">
        <f>IF(R$23=0,0,求节点(R$23:R$28,$B$23:$B$28,求节点(其他调用!$U$4:$U$20,其他调用!$V$4:$V$20,$GF72)))</f>
        <v>0</v>
      </c>
      <c r="GW72" s="44">
        <f>IF(S$23=0,0,求节点(S$23:S$28,$B$23:$B$28,求节点(其他调用!$U$4:$U$20,其他调用!$V$4:$V$20,$GF72)))</f>
        <v>0</v>
      </c>
      <c r="GX72" s="44">
        <f>IF(T$23=0,0,求节点(T$23:T$28,$B$23:$B$28,求节点(其他调用!$U$4:$U$20,其他调用!$V$4:$V$20,$GF72)))</f>
        <v>0</v>
      </c>
      <c r="GY72" s="44">
        <f>IF(U$23=0,0,求节点(U$23:U$28,$B$23:$B$28,求节点(其他调用!$U$4:$U$20,其他调用!$V$4:$V$20,$GF72)))</f>
        <v>0</v>
      </c>
      <c r="GZ72" s="44">
        <f>IF(V$23=0,0,求节点(V$23:V$28,$B$23:$B$28,求节点(其他调用!$U$4:$U$20,其他调用!$V$4:$V$20,$GF72)))</f>
        <v>0</v>
      </c>
      <c r="HC72" s="44">
        <v>69</v>
      </c>
      <c r="HD72" s="44">
        <f>IF(C$4=0,0,求节点(C$4:C$9,$B$4:$B$9,求节点(其他调用!$I$4:$I$42,其他调用!$J$4:$J$42,其他调用!$AH73)))</f>
        <v>6</v>
      </c>
      <c r="HE72" s="44">
        <f>IF(D$4=0,0,求节点(D$4:D$9,$B$4:$B$9,求节点(其他调用!$I$4:$I$42,其他调用!$J$4:$J$42,其他调用!$AH73)))</f>
        <v>6</v>
      </c>
      <c r="HF72" s="44">
        <f>IF(E$4=0,0,求节点(E$4:E$9,$B$4:$B$9,求节点(其他调用!$I$4:$I$42,其他调用!$J$4:$J$42,其他调用!$AH73)))</f>
        <v>3.013744213029899</v>
      </c>
      <c r="HG72" s="44">
        <f>IF(F$4=0,0,求节点(F$4:F$9,$B$4:$B$9,求节点(其他调用!$I$4:$I$42,其他调用!$J$4:$J$42,其他调用!$AH73)))</f>
        <v>0</v>
      </c>
      <c r="HH72" s="44">
        <f>IF(G$4=0,0,求节点(G$4:G$9,$B$4:$B$9,求节点(其他调用!$I$4:$I$42,其他调用!$J$4:$J$42,其他调用!$AH73)))</f>
        <v>0</v>
      </c>
      <c r="HI72" s="44">
        <f>IF(H$4=0,0,求节点(H$4:H$9,$B$4:$B$9,求节点(其他调用!$I$4:$I$42,其他调用!$J$4:$J$42,其他调用!$AH73)))</f>
        <v>0</v>
      </c>
      <c r="HJ72" s="44">
        <f>IF(I$4=0,0,求节点(I$4:I$9,$B$4:$B$9,求节点(其他调用!$I$4:$I$42,其他调用!$J$4:$J$42,其他调用!$AH73)))</f>
        <v>0</v>
      </c>
      <c r="HK72" s="44">
        <f>IF(J$4=0,0,求节点(J$4:J$9,$B$4:$B$9,求节点(其他调用!$I$4:$I$42,其他调用!$J$4:$J$42,其他调用!$AH73)))</f>
        <v>0</v>
      </c>
      <c r="HL72" s="44">
        <f>IF(K$4=0,0,求节点(K$4:K$9,$B$4:$B$9,求节点(其他调用!$I$4:$I$42,其他调用!$J$4:$J$42,其他调用!$AH73)))</f>
        <v>0</v>
      </c>
      <c r="HM72" s="44">
        <f>IF(L$4=0,0,求节点(L$4:L$9,$B$4:$B$9,求节点(其他调用!$I$4:$I$42,其他调用!$J$4:$J$42,其他调用!$AH73)))</f>
        <v>0</v>
      </c>
      <c r="HN72" s="44">
        <f>IF(M$4=0,0,求节点(M$4:M$9,$B$4:$B$9,求节点(其他调用!$I$4:$I$42,其他调用!$J$4:$J$42,其他调用!$AH73)))</f>
        <v>0</v>
      </c>
      <c r="HO72" s="44">
        <f>IF(N$4=0,0,求节点(N$4:N$9,$B$4:$B$9,求节点(其他调用!$I$4:$I$42,其他调用!$J$4:$J$42,其他调用!$AH73)))</f>
        <v>0</v>
      </c>
      <c r="HP72" s="44">
        <f>IF(O$4=0,0,求节点(O$4:O$9,$B$4:$B$9,求节点(其他调用!$I$4:$I$42,其他调用!$J$4:$J$42,其他调用!$AH73)))</f>
        <v>0</v>
      </c>
      <c r="HQ72" s="44">
        <f>IF(P$4=0,0,求节点(P$4:P$9,$B$4:$B$9,求节点(其他调用!$I$4:$I$42,其他调用!$J$4:$J$42,其他调用!$AH73)))</f>
        <v>0</v>
      </c>
      <c r="HR72" s="44">
        <f>IF(Q$4=0,0,求节点(Q$4:Q$9,$B$4:$B$9,求节点(其他调用!$I$4:$I$42,其他调用!$J$4:$J$42,其他调用!$AH73)))</f>
        <v>0</v>
      </c>
      <c r="HS72" s="44">
        <f>IF(R$4=0,0,求节点(R$4:R$9,$B$4:$B$9,求节点(其他调用!$I$4:$I$42,其他调用!$J$4:$J$42,其他调用!$AH73)))</f>
        <v>0</v>
      </c>
      <c r="HT72" s="44">
        <f>IF(S$4=0,0,求节点(S$4:S$9,$B$4:$B$9,求节点(其他调用!$I$4:$I$42,其他调用!$J$4:$J$42,其他调用!$AH73)))</f>
        <v>6</v>
      </c>
      <c r="HU72" s="44">
        <f>IF(T$4=0,0,求节点(T$4:T$9,$B$4:$B$9,求节点(其他调用!$I$4:$I$42,其他调用!$J$4:$J$42,其他调用!$AH73)))</f>
        <v>4.3582086906038073</v>
      </c>
      <c r="HV72" s="44">
        <f>IF(U$4=0,0,求节点(U$4:U$9,$B$4:$B$9,求节点(其他调用!$I$4:$I$42,其他调用!$J$4:$J$42,其他调用!$AH73)))</f>
        <v>6</v>
      </c>
      <c r="HW72" s="44">
        <f>IF(V$4=0,0,求节点(V$4:V$9,$B$4:$B$9,求节点(其他调用!$I$4:$I$42,其他调用!$J$4:$J$42,其他调用!$AH73)))</f>
        <v>0</v>
      </c>
      <c r="HX72" s="44">
        <f>IF(W$4=0,0,求节点(W$4:W$9,$B$4:$B$9,求节点(其他调用!$I$4:$I$42,其他调用!$J$4:$J$42,其他调用!$AH73)))</f>
        <v>5.6656712977849502</v>
      </c>
      <c r="HY72" s="44">
        <f>IF(X$4=0,0,求节点(X$4:X$9,$B$4:$B$9,求节点(其他调用!$I$4:$I$42,其他调用!$J$4:$J$42,其他调用!$AH73)))</f>
        <v>5.6656712977849502</v>
      </c>
      <c r="HZ72" s="44">
        <f>IF(Y$4=0,0,求节点(Y$4:Y$9,$B$4:$B$9,求节点(其他调用!$I$4:$I$42,其他调用!$J$4:$J$42,其他调用!$AH73)))</f>
        <v>6</v>
      </c>
      <c r="IA72" s="44">
        <f>IF(Z$4=0,0,求节点(Z$4:Z$9,$B$4:$B$9,求节点(其他调用!$I$4:$I$42,其他调用!$J$4:$J$42,其他调用!$AH73)))</f>
        <v>0</v>
      </c>
      <c r="IB72" s="44">
        <f>IF(AA$4=0,0,求节点(AA$4:AA$9,$B$4:$B$9,求节点(其他调用!$I$4:$I$42,其他调用!$J$4:$J$42,其他调用!$AH73)))</f>
        <v>5.6656712977849502</v>
      </c>
      <c r="IC72" s="44">
        <f>IF(AB$4=0,0,求节点(AB$4:AB$9,$B$4:$B$9,求节点(其他调用!$I$4:$I$42,其他调用!$J$4:$J$42,其他调用!$AH73)))</f>
        <v>6</v>
      </c>
      <c r="ID72" s="44">
        <f>IF(AC$4=0,0,求节点(AC$4:AC$9,$B$4:$B$9,求节点(其他调用!$I$4:$I$42,其他调用!$J$4:$J$42,其他调用!$AH73)))</f>
        <v>6</v>
      </c>
      <c r="IE72" s="44">
        <f>IF(AD$4=0,0,求节点(AD$4:AD$9,$B$4:$B$9,求节点(其他调用!$I$4:$I$42,其他调用!$J$4:$J$42,其他调用!$AH73)))</f>
        <v>1.2501749326862426</v>
      </c>
      <c r="IF72" s="44">
        <f>IF(AE$4=0,0,求节点(AE$4:AE$9,$B$4:$B$9,求节点(其他调用!$I$4:$I$42,其他调用!$J$4:$J$42,其他调用!$AH73)))</f>
        <v>1.2501749326862426</v>
      </c>
      <c r="IG72" s="44">
        <f>IF(AF$4=0,0,求节点(AF$4:AF$9,$B$4:$B$9,求节点(其他调用!$I$4:$I$42,其他调用!$J$4:$J$42,其他调用!$AH73)))</f>
        <v>1.2501749326862426</v>
      </c>
      <c r="IH72" s="44">
        <f>IF(AG$4=0,0,求节点(AG$4:AG$9,$B$4:$B$9,求节点(其他调用!$I$4:$I$42,其他调用!$J$4:$J$42,其他调用!$AH73)))</f>
        <v>1.2501749326862426</v>
      </c>
      <c r="II72" s="44">
        <f>IF(AH$4=0,0,求节点(AH$4:AH$9,$B$4:$B$9,求节点(其他调用!$I$4:$I$42,其他调用!$J$4:$J$42,其他调用!$AH73)))</f>
        <v>1.2501749326862426</v>
      </c>
      <c r="IJ72" s="44">
        <f>IF(AI$4=0,0,求节点(AI$4:AI$9,$B$4:$B$9,求节点(其他调用!$I$4:$I$42,其他调用!$J$4:$J$42,其他调用!$AH73)))</f>
        <v>1.2501749326862426</v>
      </c>
      <c r="IK72" s="44">
        <f>IF(AJ$4=0,0,求节点(AJ$4:AJ$9,$B$4:$B$9,求节点(其他调用!$I$4:$I$42,其他调用!$J$4:$J$42,其他调用!$AH73)))</f>
        <v>1.2501749326862426</v>
      </c>
      <c r="IL72" s="44">
        <f>IF(AK$4=0,0,求节点(AK$4:AK$9,$B$4:$B$9,求节点(其他调用!$I$4:$I$42,其他调用!$J$4:$J$42,其他调用!$AH73)))</f>
        <v>1.2501749326862426</v>
      </c>
      <c r="IM72" s="44">
        <f>IF(AL$4=0,0,求节点(AL$4:AL$9,$B$4:$B$9,求节点(其他调用!$I$4:$I$42,其他调用!$J$4:$J$42,其他调用!$AH73)))</f>
        <v>1.2501749326862426</v>
      </c>
      <c r="IN72" s="44">
        <f>IF(AM$4=0,0,求节点(AM$4:AM$9,$B$4:$B$9,求节点(其他调用!$I$4:$I$42,其他调用!$J$4:$J$42,其他调用!$AH73)))</f>
        <v>1.2501749326862426</v>
      </c>
      <c r="IO72" s="44">
        <f>IF(AN$4=0,0,求节点(AN$4:AN$9,$B$4:$B$9,求节点(其他调用!$I$4:$I$42,其他调用!$J$4:$J$42,其他调用!$AH73)))</f>
        <v>1.2501749326862426</v>
      </c>
      <c r="IP72" s="44">
        <f>IF(AO$4=0,0,求节点(AO$4:AO$9,$B$4:$B$9,求节点(其他调用!$I$4:$I$42,其他调用!$J$4:$J$42,其他调用!$AH73)))</f>
        <v>1.2501749326862426</v>
      </c>
      <c r="IQ72" s="44">
        <f>IF(AP$4=0,0,求节点(AP$4:AP$9,$B$4:$B$9,求节点(其他调用!$I$4:$I$42,其他调用!$J$4:$J$42,其他调用!$AH73)))</f>
        <v>1.2501749326862426</v>
      </c>
      <c r="IR72" s="44">
        <f>IF(AQ$4=0,0,求节点(AQ$4:AQ$9,$B$4:$B$9,求节点(其他调用!$I$4:$I$42,其他调用!$J$4:$J$42,其他调用!$AH73)))</f>
        <v>1.2501749326862426</v>
      </c>
      <c r="IS72" s="44">
        <f>IF(AR$4=0,0,求节点(AR$4:AR$9,$B$4:$B$9,求节点(其他调用!$I$4:$I$42,其他调用!$J$4:$J$42,其他调用!$AH73)))</f>
        <v>1.2501749326862426</v>
      </c>
      <c r="IT72" s="44">
        <f>IF(AS$4=0,0,求节点(AS$4:AS$9,$B$4:$B$9,求节点(其他调用!$I$4:$I$42,其他调用!$J$4:$J$42,其他调用!$AH73)))</f>
        <v>1.2501749326862426</v>
      </c>
      <c r="IU72" s="44">
        <f>IF(AT$4=0,0,求节点(AT$4:AT$9,$B$4:$B$9,求节点(其他调用!$I$4:$I$42,其他调用!$J$4:$J$42,其他调用!$AH73)))</f>
        <v>1.2501749326862426</v>
      </c>
      <c r="IV72" s="44">
        <f>IF(AU$4=0,0,求节点(AU$4:AU$9,$B$4:$B$9,求节点(其他调用!$I$4:$I$42,其他调用!$J$4:$J$42,其他调用!$AH73)))</f>
        <v>1.2501749326862426</v>
      </c>
      <c r="IW72" s="44">
        <f>IF(AV$4=0,0,求节点(AV$4:AV$9,$B$4:$B$9,求节点(其他调用!$I$4:$I$42,其他调用!$J$4:$J$42,其他调用!$AH73)))</f>
        <v>1.2501749326862426</v>
      </c>
      <c r="IX72" s="44">
        <f>IF(AW$4=0,0,求节点(AW$4:AW$9,$B$4:$B$9,求节点(其他调用!$I$4:$I$42,其他调用!$J$4:$J$42,其他调用!$AH73)))</f>
        <v>1.2501749326862426</v>
      </c>
      <c r="IY72" s="44">
        <f>IF(AX$4=0,0,求节点(AX$4:AX$9,$B$4:$B$9,求节点(其他调用!$I$4:$I$42,其他调用!$J$4:$J$42,其他调用!$AH73)))</f>
        <v>1.2501749326862426</v>
      </c>
      <c r="IZ72" s="44">
        <f>IF(AY$4=0,0,求节点(AY$4:AY$9,$B$4:$B$9,求节点(其他调用!$I$4:$I$42,其他调用!$J$4:$J$42,其他调用!$AH73)))</f>
        <v>1.2501749326862426</v>
      </c>
      <c r="JA72" s="44">
        <f>IF(AZ$4=0,0,求节点(AZ$4:AZ$9,$B$4:$B$9,求节点(其他调用!$I$4:$I$42,其他调用!$J$4:$J$42,其他调用!$AH73)))</f>
        <v>1.2501749326862426</v>
      </c>
      <c r="JC72" s="44">
        <v>69</v>
      </c>
      <c r="JD72" s="44">
        <f>IF(C$23=0,0,求节点(C$23:C$28,$B$23:$B$28,求节点(其他调用!$W$4:$W$20,其他调用!$X$4:$X$20,$JC72)))</f>
        <v>0</v>
      </c>
      <c r="JE72" s="44">
        <f>IF(D$23=0,0,求节点(D$23:D$28,$B$23:$B$28,求节点(其他调用!$W$4:$W$20,其他调用!$X$4:$X$20,$JC72)))</f>
        <v>0</v>
      </c>
      <c r="JF72" s="44">
        <f>IF(E$23=0,0,求节点(E$23:E$28,$B$23:$B$28,求节点(其他调用!$W$4:$W$20,其他调用!$X$4:$X$20,$JC72)))</f>
        <v>0</v>
      </c>
      <c r="JG72" s="44">
        <f>IF(F$23=0,0,求节点(F$23:F$28,$B$23:$B$28,求节点(其他调用!$W$4:$W$20,其他调用!$X$4:$X$20,$JC72)))</f>
        <v>2.1705167650731827E-3</v>
      </c>
      <c r="JH72" s="44">
        <f>IF(G$23=0,0,求节点(G$23:G$28,$B$23:$B$28,求节点(其他调用!$W$4:$W$20,其他调用!$X$4:$X$20,$JC72)))</f>
        <v>3.2557751476098851E-3</v>
      </c>
      <c r="JI72" s="44">
        <f>IF(H$23=0,0,求节点(H$23:H$28,$B$23:$B$28,求节点(其他调用!$W$4:$W$20,其他调用!$X$4:$X$20,$JC72)))</f>
        <v>3.2557751476098851E-3</v>
      </c>
      <c r="JJ72" s="44">
        <f>IF(I$23=0,0,求节点(I$23:I$28,$B$23:$B$28,求节点(其他调用!$W$4:$W$20,其他调用!$X$4:$X$20,$JC72)))</f>
        <v>4.9329926478938191E-3</v>
      </c>
      <c r="JK72" s="44">
        <f>IF(J$23=0,0,求节点(J$23:J$28,$B$23:$B$28,求节点(其他调用!$W$4:$W$20,其他调用!$X$4:$X$20,$JC72)))</f>
        <v>0</v>
      </c>
      <c r="JL72" s="44">
        <f>IF(K$23=0,0,求节点(K$23:K$28,$B$23:$B$28,求节点(其他调用!$W$4:$W$20,其他调用!$X$4:$X$20,$JC72)))</f>
        <v>3.2557751476098851E-3</v>
      </c>
      <c r="JM72" s="44">
        <f>IF(L$23=0,0,求节点(L$23:L$28,$B$23:$B$28,求节点(其他调用!$W$4:$W$20,其他调用!$X$4:$X$20,$JC72)))</f>
        <v>0</v>
      </c>
      <c r="JN72" s="44">
        <f>IF(M$23=0,0,求节点(M$23:M$28,$B$23:$B$28,求节点(其他调用!$W$4:$W$20,其他调用!$X$4:$X$20,$JC72)))</f>
        <v>0</v>
      </c>
      <c r="JO72" s="44">
        <f>IF(N$23=0,0,求节点(N$23:N$28,$B$23:$B$28,求节点(其他调用!$W$4:$W$20,其他调用!$X$4:$X$20,$JC72)))</f>
        <v>0</v>
      </c>
      <c r="JP72" s="44">
        <f>IF(O$23=0,0,求节点(O$23:O$28,$B$23:$B$28,求节点(其他调用!$W$4:$W$20,其他调用!$X$4:$X$20,$JC72)))</f>
        <v>0</v>
      </c>
      <c r="JQ72" s="44">
        <f>IF(P$23=0,0,求节点(P$23:P$28,$B$23:$B$28,求节点(其他调用!$W$4:$W$20,其他调用!$X$4:$X$20,$JC72)))</f>
        <v>0</v>
      </c>
      <c r="JR72" s="44">
        <f>IF(Q$23=0,0,求节点(Q$23:Q$28,$B$23:$B$28,求节点(其他调用!$W$4:$W$20,其他调用!$X$4:$X$20,$JC72)))</f>
        <v>0</v>
      </c>
      <c r="JS72" s="44">
        <f>IF(R$23=0,0,求节点(R$23:R$28,$B$23:$B$28,求节点(其他调用!$W$4:$W$20,其他调用!$X$4:$X$20,$JC72)))</f>
        <v>0</v>
      </c>
      <c r="JT72" s="44">
        <f>IF(S$23=0,0,求节点(S$23:S$28,$B$23:$B$28,求节点(其他调用!$W$4:$W$20,其他调用!$X$4:$X$20,$JC72)))</f>
        <v>0</v>
      </c>
      <c r="JU72" s="44">
        <f>IF(T$23=0,0,求节点(T$23:T$28,$B$23:$B$28,求节点(其他调用!$W$4:$W$20,其他调用!$X$4:$X$20,$JC72)))</f>
        <v>0</v>
      </c>
      <c r="JV72" s="44">
        <f>IF(U$23=0,0,求节点(U$23:U$28,$B$23:$B$28,求节点(其他调用!$W$4:$W$20,其他调用!$X$4:$X$20,$JC72)))</f>
        <v>0</v>
      </c>
      <c r="JW72" s="44">
        <f>IF(V$23=0,0,求节点(V$23:V$28,$B$23:$B$28,求节点(其他调用!$W$4:$W$20,其他调用!$X$4:$X$20,$JC72)))</f>
        <v>0</v>
      </c>
      <c r="JZ72" s="44">
        <v>69</v>
      </c>
      <c r="KA72" s="44">
        <f>IF(C$4=0,0,求节点(C$4:C$9,$B$4:$B$9,求节点(其他调用!$L$4:$L$42,其他调用!$M$4:$M$42,其他调用!$AI73)))</f>
        <v>6</v>
      </c>
      <c r="KB72" s="44">
        <f>IF(D$4=0,0,求节点(D$4:D$9,$B$4:$B$9,求节点(其他调用!$L$4:$L$42,其他调用!$M$4:$M$42,其他调用!$AI73)))</f>
        <v>6</v>
      </c>
      <c r="KC72" s="44">
        <f>IF(E$4=0,0,求节点(E$4:E$9,$B$4:$B$9,求节点(其他调用!$L$4:$L$42,其他调用!$M$4:$M$42,其他调用!$AI73)))</f>
        <v>3.1608838886767816</v>
      </c>
      <c r="KD72" s="44">
        <f>IF(F$4=0,0,求节点(F$4:F$9,$B$4:$B$9,求节点(其他调用!$L$4:$L$42,其他调用!$M$4:$M$42,其他调用!$AI73)))</f>
        <v>0</v>
      </c>
      <c r="KE72" s="44">
        <f>IF(G$4=0,0,求节点(G$4:G$9,$B$4:$B$9,求节点(其他调用!$L$4:$L$42,其他调用!$M$4:$M$42,其他调用!$AI73)))</f>
        <v>0</v>
      </c>
      <c r="KF72" s="44">
        <f>IF(H$4=0,0,求节点(H$4:H$9,$B$4:$B$9,求节点(其他调用!$L$4:$L$42,其他调用!$M$4:$M$42,其他调用!$AI73)))</f>
        <v>0</v>
      </c>
      <c r="KG72" s="44">
        <f>IF(I$4=0,0,求节点(I$4:I$9,$B$4:$B$9,求节点(其他调用!$L$4:$L$42,其他调用!$M$4:$M$42,其他调用!$AI73)))</f>
        <v>0</v>
      </c>
      <c r="KH72" s="44">
        <f>IF(J$4=0,0,求节点(J$4:J$9,$B$4:$B$9,求节点(其他调用!$L$4:$L$42,其他调用!$M$4:$M$42,其他调用!$AI73)))</f>
        <v>0</v>
      </c>
      <c r="KI72" s="44">
        <f>IF(K$4=0,0,求节点(K$4:K$9,$B$4:$B$9,求节点(其他调用!$L$4:$L$42,其他调用!$M$4:$M$42,其他调用!$AI73)))</f>
        <v>0</v>
      </c>
      <c r="KJ72" s="44">
        <f>IF(L$4=0,0,求节点(L$4:L$9,$B$4:$B$9,求节点(其他调用!$L$4:$L$42,其他调用!$M$4:$M$42,其他调用!$AI73)))</f>
        <v>0</v>
      </c>
      <c r="KK72" s="44">
        <f>IF(M$4=0,0,求节点(M$4:M$9,$B$4:$B$9,求节点(其他调用!$L$4:$L$42,其他调用!$M$4:$M$42,其他调用!$AI73)))</f>
        <v>0</v>
      </c>
      <c r="KL72" s="44">
        <f>IF(N$4=0,0,求节点(N$4:N$9,$B$4:$B$9,求节点(其他调用!$L$4:$L$42,其他调用!$M$4:$M$42,其他调用!$AI73)))</f>
        <v>0</v>
      </c>
      <c r="KM72" s="44">
        <f>IF(O$4=0,0,求节点(O$4:O$9,$B$4:$B$9,求节点(其他调用!$L$4:$L$42,其他调用!$M$4:$M$42,其他调用!$AI73)))</f>
        <v>0</v>
      </c>
      <c r="KN72" s="44">
        <f>IF(P$4=0,0,求节点(P$4:P$9,$B$4:$B$9,求节点(其他调用!$L$4:$L$42,其他调用!$M$4:$M$42,其他调用!$AI73)))</f>
        <v>0</v>
      </c>
      <c r="KO72" s="44">
        <f>IF(Q$4=0,0,求节点(Q$4:Q$9,$B$4:$B$9,求节点(其他调用!$L$4:$L$42,其他调用!$M$4:$M$42,其他调用!$AI73)))</f>
        <v>0</v>
      </c>
      <c r="KP72" s="44">
        <f>IF(R$4=0,0,求节点(R$4:R$9,$B$4:$B$9,求节点(其他调用!$L$4:$L$42,其他调用!$M$4:$M$42,其他调用!$AI73)))</f>
        <v>0</v>
      </c>
      <c r="KQ72" s="44">
        <f>IF(S$4=0,0,求节点(S$4:S$9,$B$4:$B$9,求节点(其他调用!$L$4:$L$42,其他调用!$M$4:$M$42,其他调用!$AI73)))</f>
        <v>6</v>
      </c>
      <c r="KR72" s="44">
        <f>IF(T$4=0,0,求节点(T$4:T$9,$B$4:$B$9,求节点(其他调用!$L$4:$L$42,其他调用!$M$4:$M$42,其他调用!$AI73)))</f>
        <v>6</v>
      </c>
      <c r="KS72" s="44">
        <f>IF(U$4=0,0,求节点(U$4:U$9,$B$4:$B$9,求节点(其他调用!$L$4:$L$42,其他调用!$M$4:$M$42,其他调用!$AI73)))</f>
        <v>6</v>
      </c>
      <c r="KT72" s="44">
        <f>IF(V$4=0,0,求节点(V$4:V$9,$B$4:$B$9,求节点(其他调用!$L$4:$L$42,其他调用!$M$4:$M$42,其他调用!$AI73)))</f>
        <v>0</v>
      </c>
      <c r="KU72" s="44">
        <f>IF(W$4=0,0,求节点(W$4:W$9,$B$4:$B$9,求节点(其他调用!$L$4:$L$42,其他调用!$M$4:$M$42,其他调用!$AI73)))</f>
        <v>6</v>
      </c>
      <c r="KV72" s="44">
        <f>IF(X$4=0,0,求节点(X$4:X$9,$B$4:$B$9,求节点(其他调用!$L$4:$L$42,其他调用!$M$4:$M$42,其他调用!$AI73)))</f>
        <v>6</v>
      </c>
      <c r="KW72" s="44">
        <f>IF(Y$4=0,0,求节点(Y$4:Y$9,$B$4:$B$9,求节点(其他调用!$L$4:$L$42,其他调用!$M$4:$M$42,其他调用!$AI73)))</f>
        <v>6</v>
      </c>
      <c r="KX72" s="44">
        <f>IF(Z$4=0,0,求节点(Z$4:Z$9,$B$4:$B$9,求节点(其他调用!$L$4:$L$42,其他调用!$M$4:$M$42,其他调用!$AI73)))</f>
        <v>0</v>
      </c>
      <c r="KY72" s="44">
        <f>IF(AA$4=0,0,求节点(AA$4:AA$9,$B$4:$B$9,求节点(其他调用!$L$4:$L$42,其他调用!$M$4:$M$42,其他调用!$AI73)))</f>
        <v>6</v>
      </c>
      <c r="KZ72" s="44">
        <f>IF(AB$4=0,0,求节点(AB$4:AB$9,$B$4:$B$9,求节点(其他调用!$L$4:$L$42,其他调用!$M$4:$M$42,其他调用!$AI73)))</f>
        <v>6</v>
      </c>
      <c r="LA72" s="44">
        <f>IF(AC$4=0,0,求节点(AC$4:AC$9,$B$4:$B$9,求节点(其他调用!$L$4:$L$42,其他调用!$M$4:$M$42,其他调用!$AI73)))</f>
        <v>6</v>
      </c>
      <c r="LB72" s="44">
        <f>IF(AD$4=0,0,求节点(AD$4:AD$9,$B$4:$B$9,求节点(其他调用!$L$4:$L$42,其他调用!$M$4:$M$42,其他调用!$AI73)))</f>
        <v>2.8930083134376812</v>
      </c>
      <c r="LC72" s="44">
        <f>IF(AE$4=0,0,求节点(AE$4:AE$9,$B$4:$B$9,求节点(其他调用!$L$4:$L$42,其他调用!$M$4:$M$42,其他调用!$AI73)))</f>
        <v>2.8930083134376812</v>
      </c>
      <c r="LD72" s="44">
        <f>IF(AF$4=0,0,求节点(AF$4:AF$9,$B$4:$B$9,求节点(其他调用!$L$4:$L$42,其他调用!$M$4:$M$42,其他调用!$AI73)))</f>
        <v>2.8930083134376812</v>
      </c>
      <c r="LE72" s="44">
        <f>IF(AG$4=0,0,求节点(AG$4:AG$9,$B$4:$B$9,求节点(其他调用!$L$4:$L$42,其他调用!$M$4:$M$42,其他调用!$AI73)))</f>
        <v>2.8930083134376812</v>
      </c>
      <c r="LF72" s="44">
        <f>IF(AH$4=0,0,求节点(AH$4:AH$9,$B$4:$B$9,求节点(其他调用!$L$4:$L$42,其他调用!$M$4:$M$42,其他调用!$AI73)))</f>
        <v>2.8930083134376812</v>
      </c>
      <c r="LG72" s="44">
        <f>IF(AI$4=0,0,求节点(AI$4:AI$9,$B$4:$B$9,求节点(其他调用!$L$4:$L$42,其他调用!$M$4:$M$42,其他调用!$AI73)))</f>
        <v>2.8930083134376812</v>
      </c>
      <c r="LH72" s="44">
        <f>IF(AJ$4=0,0,求节点(AJ$4:AJ$9,$B$4:$B$9,求节点(其他调用!$L$4:$L$42,其他调用!$M$4:$M$42,其他调用!$AI73)))</f>
        <v>2.8930083134376812</v>
      </c>
      <c r="LI72" s="44">
        <f>IF(AK$4=0,0,求节点(AK$4:AK$9,$B$4:$B$9,求节点(其他调用!$L$4:$L$42,其他调用!$M$4:$M$42,其他调用!$AI73)))</f>
        <v>2.8930083134376812</v>
      </c>
      <c r="LJ72" s="44">
        <f>IF(AL$4=0,0,求节点(AL$4:AL$9,$B$4:$B$9,求节点(其他调用!$L$4:$L$42,其他调用!$M$4:$M$42,其他调用!$AI73)))</f>
        <v>2.8930083134376812</v>
      </c>
      <c r="LK72" s="44">
        <f>IF(AM$4=0,0,求节点(AM$4:AM$9,$B$4:$B$9,求节点(其他调用!$L$4:$L$42,其他调用!$M$4:$M$42,其他调用!$AI73)))</f>
        <v>2.8930083134376812</v>
      </c>
      <c r="LL72" s="44">
        <f>IF(AN$4=0,0,求节点(AN$4:AN$9,$B$4:$B$9,求节点(其他调用!$L$4:$L$42,其他调用!$M$4:$M$42,其他调用!$AI73)))</f>
        <v>2.8930083134376812</v>
      </c>
      <c r="LM72" s="44">
        <f>IF(AO$4=0,0,求节点(AO$4:AO$9,$B$4:$B$9,求节点(其他调用!$L$4:$L$42,其他调用!$M$4:$M$42,其他调用!$AI73)))</f>
        <v>2.8930083134376812</v>
      </c>
      <c r="LN72" s="44">
        <f>IF(AP$4=0,0,求节点(AP$4:AP$9,$B$4:$B$9,求节点(其他调用!$L$4:$L$42,其他调用!$M$4:$M$42,其他调用!$AI73)))</f>
        <v>2.8930083134376812</v>
      </c>
      <c r="LO72" s="44">
        <f>IF(AQ$4=0,0,求节点(AQ$4:AQ$9,$B$4:$B$9,求节点(其他调用!$L$4:$L$42,其他调用!$M$4:$M$42,其他调用!$AI73)))</f>
        <v>2.8930083134376812</v>
      </c>
      <c r="LP72" s="44">
        <f>IF(AR$4=0,0,求节点(AR$4:AR$9,$B$4:$B$9,求节点(其他调用!$L$4:$L$42,其他调用!$M$4:$M$42,其他调用!$AI73)))</f>
        <v>2.8930083134376812</v>
      </c>
      <c r="LQ72" s="44">
        <f>IF(AS$4=0,0,求节点(AS$4:AS$9,$B$4:$B$9,求节点(其他调用!$L$4:$L$42,其他调用!$M$4:$M$42,其他调用!$AI73)))</f>
        <v>2.8930083134376812</v>
      </c>
      <c r="LR72" s="44">
        <f>IF(AT$4=0,0,求节点(AT$4:AT$9,$B$4:$B$9,求节点(其他调用!$L$4:$L$42,其他调用!$M$4:$M$42,其他调用!$AI73)))</f>
        <v>2.8930083134376812</v>
      </c>
      <c r="LS72" s="44">
        <f>IF(AU$4=0,0,求节点(AU$4:AU$9,$B$4:$B$9,求节点(其他调用!$L$4:$L$42,其他调用!$M$4:$M$42,其他调用!$AI73)))</f>
        <v>2.8930083134376812</v>
      </c>
      <c r="LT72" s="44">
        <f>IF(AV$4=0,0,求节点(AV$4:AV$9,$B$4:$B$9,求节点(其他调用!$L$4:$L$42,其他调用!$M$4:$M$42,其他调用!$AI73)))</f>
        <v>2.8930083134376812</v>
      </c>
      <c r="LU72" s="44">
        <f>IF(AW$4=0,0,求节点(AW$4:AW$9,$B$4:$B$9,求节点(其他调用!$L$4:$L$42,其他调用!$M$4:$M$42,其他调用!$AI73)))</f>
        <v>2.8930083134376812</v>
      </c>
      <c r="LV72" s="44">
        <f>IF(AX$4=0,0,求节点(AX$4:AX$9,$B$4:$B$9,求节点(其他调用!$L$4:$L$42,其他调用!$M$4:$M$42,其他调用!$AI73)))</f>
        <v>2.8930083134376812</v>
      </c>
      <c r="LW72" s="44">
        <f>IF(AY$4=0,0,求节点(AY$4:AY$9,$B$4:$B$9,求节点(其他调用!$L$4:$L$42,其他调用!$M$4:$M$42,其他调用!$AI73)))</f>
        <v>2.8930083134376812</v>
      </c>
      <c r="LX72" s="44">
        <f>IF(AZ$4=0,0,求节点(AZ$4:AZ$9,$B$4:$B$9,求节点(其他调用!$L$4:$L$42,其他调用!$M$4:$M$42,其他调用!$AI73)))</f>
        <v>2.8930083134376812</v>
      </c>
      <c r="LZ72" s="44">
        <v>69</v>
      </c>
      <c r="MA72" s="44">
        <f>IF(C$23=0,0,求节点(C$23:C$28,$B$23:$B$28,求节点(其他调用!$Y$4:$Y$20,其他调用!$Z$4:$Z$20,$LZ72)))</f>
        <v>0</v>
      </c>
      <c r="MB72" s="44">
        <f>IF(D$23=0,0,求节点(D$23:D$28,$B$23:$B$28,求节点(其他调用!$Y$4:$Y$20,其他调用!$Z$4:$Z$20,$LZ72)))</f>
        <v>0</v>
      </c>
      <c r="MC72" s="44">
        <f>IF(E$23=0,0,求节点(E$23:E$28,$B$23:$B$28,求节点(其他调用!$Y$4:$Y$20,其他调用!$Z$4:$Z$20,$LZ72)))</f>
        <v>0</v>
      </c>
      <c r="MD72" s="44">
        <f>IF(F$23=0,0,求节点(F$23:F$28,$B$23:$B$28,求节点(其他调用!$Y$4:$Y$20,其他调用!$Z$4:$Z$20,$LZ72)))</f>
        <v>0</v>
      </c>
      <c r="ME72" s="44">
        <f>IF(G$23=0,0,求节点(G$23:G$28,$B$23:$B$28,求节点(其他调用!$Y$4:$Y$20,其他调用!$Z$4:$Z$20,$LZ72)))</f>
        <v>0</v>
      </c>
      <c r="MF72" s="44">
        <f>IF(H$23=0,0,求节点(H$23:H$28,$B$23:$B$28,求节点(其他调用!$Y$4:$Y$20,其他调用!$Z$4:$Z$20,$LZ72)))</f>
        <v>0</v>
      </c>
      <c r="MG72" s="44">
        <f>IF(I$23=0,0,求节点(I$23:I$28,$B$23:$B$28,求节点(其他调用!$Y$4:$Y$20,其他调用!$Z$4:$Z$20,$LZ72)))</f>
        <v>0</v>
      </c>
      <c r="MH72" s="44">
        <f>IF(J$23=0,0,求节点(J$23:J$28,$B$23:$B$28,求节点(其他调用!$Y$4:$Y$20,其他调用!$Z$4:$Z$20,$LZ72)))</f>
        <v>0</v>
      </c>
      <c r="MI72" s="44">
        <f>IF(K$23=0,0,求节点(K$23:K$28,$B$23:$B$28,求节点(其他调用!$Y$4:$Y$20,其他调用!$Z$4:$Z$20,$LZ72)))</f>
        <v>0</v>
      </c>
      <c r="MJ72" s="44">
        <f>IF(L$23=0,0,求节点(L$23:L$28,$B$23:$B$28,求节点(其他调用!$Y$4:$Y$20,其他调用!$Z$4:$Z$20,$LZ72)))</f>
        <v>0</v>
      </c>
      <c r="MK72" s="44">
        <f>IF(M$23=0,0,求节点(M$23:M$28,$B$23:$B$28,求节点(其他调用!$Y$4:$Y$20,其他调用!$Z$4:$Z$20,$LZ72)))</f>
        <v>0</v>
      </c>
      <c r="ML72" s="44">
        <f>IF(N$23=0,0,求节点(N$23:N$28,$B$23:$B$28,求节点(其他调用!$Y$4:$Y$20,其他调用!$Z$4:$Z$20,$LZ72)))</f>
        <v>0</v>
      </c>
      <c r="MM72" s="44">
        <f>IF(O$23=0,0,求节点(O$23:O$28,$B$23:$B$28,求节点(其他调用!$Y$4:$Y$20,其他调用!$Z$4:$Z$20,$LZ72)))</f>
        <v>0</v>
      </c>
      <c r="MN72" s="44">
        <f>IF(P$23=0,0,求节点(P$23:P$28,$B$23:$B$28,求节点(其他调用!$Y$4:$Y$20,其他调用!$Z$4:$Z$20,$LZ72)))</f>
        <v>0</v>
      </c>
      <c r="MO72" s="44">
        <f>IF(Q$23=0,0,求节点(Q$23:Q$28,$B$23:$B$28,求节点(其他调用!$Y$4:$Y$20,其他调用!$Z$4:$Z$20,$LZ72)))</f>
        <v>0</v>
      </c>
      <c r="MP72" s="44">
        <f>IF(R$23=0,0,求节点(R$23:R$28,$B$23:$B$28,求节点(其他调用!$Y$4:$Y$20,其他调用!$Z$4:$Z$20,$LZ72)))</f>
        <v>0</v>
      </c>
      <c r="MQ72" s="44">
        <f>IF(S$23=0,0,求节点(S$23:S$28,$B$23:$B$28,求节点(其他调用!$Y$4:$Y$20,其他调用!$Z$4:$Z$20,$LZ72)))</f>
        <v>0</v>
      </c>
      <c r="MR72" s="44">
        <f>IF(T$23=0,0,求节点(T$23:T$28,$B$23:$B$28,求节点(其他调用!$Y$4:$Y$20,其他调用!$Z$4:$Z$20,$LZ72)))</f>
        <v>0</v>
      </c>
      <c r="MS72" s="44">
        <f>IF(U$23=0,0,求节点(U$23:U$28,$B$23:$B$28,求节点(其他调用!$Y$4:$Y$20,其他调用!$Z$4:$Z$20,$LZ72)))</f>
        <v>0</v>
      </c>
      <c r="MT72" s="44">
        <f>IF(V$23=0,0,求节点(V$23:V$28,$B$23:$B$28,求节点(其他调用!$Y$4:$Y$20,其他调用!$Z$4:$Z$20,$LZ72)))</f>
        <v>0</v>
      </c>
      <c r="MW72" s="44">
        <v>69</v>
      </c>
      <c r="MX72" s="44">
        <f>IF(C$4=0,0,求节点(C$4:C$9,$B$4:$B$9,求节点(其他调用!$O$4:$O$42,其他调用!$P$4:$P$42,其他调用!$AJ73)))</f>
        <v>6</v>
      </c>
      <c r="MY72" s="44">
        <f>IF(D$4=0,0,求节点(D$4:D$9,$B$4:$B$9,求节点(其他调用!$O$4:$O$42,其他调用!$P$4:$P$42,其他调用!$AJ73)))</f>
        <v>6</v>
      </c>
      <c r="MZ72" s="44">
        <f>IF(E$4=0,0,求节点(E$4:E$9,$B$4:$B$9,求节点(其他调用!$O$4:$O$42,其他调用!$P$4:$P$42,其他调用!$AJ73)))</f>
        <v>3.2632014727977774</v>
      </c>
      <c r="NA72" s="44">
        <f>IF(F$4=0,0,求节点(F$4:F$9,$B$4:$B$9,求节点(其他调用!$O$4:$O$42,其他调用!$P$4:$P$42,其他调用!$AJ73)))</f>
        <v>0</v>
      </c>
      <c r="NB72" s="44">
        <f>IF(G$4=0,0,求节点(G$4:G$9,$B$4:$B$9,求节点(其他调用!$O$4:$O$42,其他调用!$P$4:$P$42,其他调用!$AJ73)))</f>
        <v>0</v>
      </c>
      <c r="NC72" s="44">
        <f>IF(H$4=0,0,求节点(H$4:H$9,$B$4:$B$9,求节点(其他调用!$O$4:$O$42,其他调用!$P$4:$P$42,其他调用!$AJ73)))</f>
        <v>0</v>
      </c>
      <c r="ND72" s="44">
        <f>IF(I$4=0,0,求节点(I$4:I$9,$B$4:$B$9,求节点(其他调用!$O$4:$O$42,其他调用!$P$4:$P$42,其他调用!$AJ73)))</f>
        <v>0</v>
      </c>
      <c r="NE72" s="44">
        <f>IF(J$4=0,0,求节点(J$4:J$9,$B$4:$B$9,求节点(其他调用!$O$4:$O$42,其他调用!$P$4:$P$42,其他调用!$AJ73)))</f>
        <v>0</v>
      </c>
      <c r="NF72" s="44">
        <f>IF(K$4=0,0,求节点(K$4:K$9,$B$4:$B$9,求节点(其他调用!$O$4:$O$42,其他调用!$P$4:$P$42,其他调用!$AJ73)))</f>
        <v>0</v>
      </c>
      <c r="NG72" s="44">
        <f>IF(L$4=0,0,求节点(L$4:L$9,$B$4:$B$9,求节点(其他调用!$O$4:$O$42,其他调用!$P$4:$P$42,其他调用!$AJ73)))</f>
        <v>0</v>
      </c>
      <c r="NH72" s="44">
        <f>IF(M$4=0,0,求节点(M$4:M$9,$B$4:$B$9,求节点(其他调用!$O$4:$O$42,其他调用!$P$4:$P$42,其他调用!$AJ73)))</f>
        <v>0</v>
      </c>
      <c r="NI72" s="44">
        <f>IF(N$4=0,0,求节点(N$4:N$9,$B$4:$B$9,求节点(其他调用!$O$4:$O$42,其他调用!$P$4:$P$42,其他调用!$AJ73)))</f>
        <v>0</v>
      </c>
      <c r="NJ72" s="44">
        <f>IF(O$4=0,0,求节点(O$4:O$9,$B$4:$B$9,求节点(其他调用!$O$4:$O$42,其他调用!$P$4:$P$42,其他调用!$AJ73)))</f>
        <v>0</v>
      </c>
      <c r="NK72" s="44">
        <f>IF(P$4=0,0,求节点(P$4:P$9,$B$4:$B$9,求节点(其他调用!$O$4:$O$42,其他调用!$P$4:$P$42,其他调用!$AJ73)))</f>
        <v>0</v>
      </c>
      <c r="NL72" s="44">
        <f>IF(Q$4=0,0,求节点(Q$4:Q$9,$B$4:$B$9,求节点(其他调用!$O$4:$O$42,其他调用!$P$4:$P$42,其他调用!$AJ73)))</f>
        <v>0</v>
      </c>
      <c r="NM72" s="44">
        <f>IF(R$4=0,0,求节点(R$4:R$9,$B$4:$B$9,求节点(其他调用!$O$4:$O$42,其他调用!$P$4:$P$42,其他调用!$AJ73)))</f>
        <v>0</v>
      </c>
      <c r="NN72" s="44">
        <f>IF(S$4=0,0,求节点(S$4:S$9,$B$4:$B$9,求节点(其他调用!$O$4:$O$42,其他调用!$P$4:$P$42,其他调用!$AJ73)))</f>
        <v>6</v>
      </c>
      <c r="NO72" s="44">
        <f>IF(T$4=0,0,求节点(T$4:T$9,$B$4:$B$9,求节点(其他调用!$O$4:$O$42,其他调用!$P$4:$P$42,其他调用!$AJ73)))</f>
        <v>6</v>
      </c>
      <c r="NP72" s="44">
        <f>IF(U$4=0,0,求节点(U$4:U$9,$B$4:$B$9,求节点(其他调用!$O$4:$O$42,其他调用!$P$4:$P$42,其他调用!$AJ73)))</f>
        <v>6</v>
      </c>
      <c r="NQ72" s="44">
        <f>IF(V$4=0,0,求节点(V$4:V$9,$B$4:$B$9,求节点(其他调用!$O$4:$O$42,其他调用!$P$4:$P$42,其他调用!$AJ73)))</f>
        <v>0</v>
      </c>
      <c r="NR72" s="44">
        <f>IF(W$4=0,0,求节点(W$4:W$9,$B$4:$B$9,求节点(其他调用!$O$4:$O$42,其他调用!$P$4:$P$42,其他调用!$AJ73)))</f>
        <v>6</v>
      </c>
      <c r="NS72" s="44">
        <f>IF(X$4=0,0,求节点(X$4:X$9,$B$4:$B$9,求节点(其他调用!$O$4:$O$42,其他调用!$P$4:$P$42,其他调用!$AJ73)))</f>
        <v>6</v>
      </c>
      <c r="NT72" s="44">
        <f>IF(Y$4=0,0,求节点(Y$4:Y$9,$B$4:$B$9,求节点(其他调用!$O$4:$O$42,其他调用!$P$4:$P$42,其他调用!$AJ73)))</f>
        <v>6</v>
      </c>
      <c r="NU72" s="44">
        <f>IF(Z$4=0,0,求节点(Z$4:Z$9,$B$4:$B$9,求节点(其他调用!$O$4:$O$42,其他调用!$P$4:$P$42,其他调用!$AJ73)))</f>
        <v>0</v>
      </c>
      <c r="NV72" s="44">
        <f>IF(AA$4=0,0,求节点(AA$4:AA$9,$B$4:$B$9,求节点(其他调用!$O$4:$O$42,其他调用!$P$4:$P$42,其他调用!$AJ73)))</f>
        <v>6</v>
      </c>
      <c r="NW72" s="44">
        <f>IF(AB$4=0,0,求节点(AB$4:AB$9,$B$4:$B$9,求节点(其他调用!$O$4:$O$42,其他调用!$P$4:$P$42,其他调用!$AJ73)))</f>
        <v>6</v>
      </c>
      <c r="NX72" s="44">
        <f>IF(AC$4=0,0,求节点(AC$4:AC$9,$B$4:$B$9,求节点(其他调用!$O$4:$O$42,其他调用!$P$4:$P$42,其他调用!$AJ73)))</f>
        <v>6</v>
      </c>
      <c r="NY72" s="44">
        <f>IF(AD$4=0,0,求节点(AD$4:AD$9,$B$4:$B$9,求节点(其他调用!$O$4:$O$42,其他调用!$P$4:$P$42,其他调用!$AJ73)))</f>
        <v>3.8027709965341314</v>
      </c>
      <c r="NZ72" s="44">
        <f>IF(AE$4=0,0,求节点(AE$4:AE$9,$B$4:$B$9,求节点(其他调用!$O$4:$O$42,其他调用!$P$4:$P$42,其他调用!$AJ73)))</f>
        <v>3.8027709965341314</v>
      </c>
      <c r="OA72" s="44">
        <f>IF(AF$4=0,0,求节点(AF$4:AF$9,$B$4:$B$9,求节点(其他调用!$O$4:$O$42,其他调用!$P$4:$P$42,其他调用!$AJ73)))</f>
        <v>3.8027709965341314</v>
      </c>
      <c r="OB72" s="44">
        <f>IF(AG$4=0,0,求节点(AG$4:AG$9,$B$4:$B$9,求节点(其他调用!$O$4:$O$42,其他调用!$P$4:$P$42,其他调用!$AJ73)))</f>
        <v>3.8027709965341314</v>
      </c>
      <c r="OC72" s="44">
        <f>IF(AH$4=0,0,求节点(AH$4:AH$9,$B$4:$B$9,求节点(其他调用!$O$4:$O$42,其他调用!$P$4:$P$42,其他调用!$AJ73)))</f>
        <v>3.8027709965341314</v>
      </c>
      <c r="OD72" s="44">
        <f>IF(AI$4=0,0,求节点(AI$4:AI$9,$B$4:$B$9,求节点(其他调用!$O$4:$O$42,其他调用!$P$4:$P$42,其他调用!$AJ73)))</f>
        <v>3.8027709965341314</v>
      </c>
      <c r="OE72" s="44">
        <f>IF(AJ$4=0,0,求节点(AJ$4:AJ$9,$B$4:$B$9,求节点(其他调用!$O$4:$O$42,其他调用!$P$4:$P$42,其他调用!$AJ73)))</f>
        <v>3.8027709965341314</v>
      </c>
      <c r="OF72" s="44">
        <f>IF(AK$4=0,0,求节点(AK$4:AK$9,$B$4:$B$9,求节点(其他调用!$O$4:$O$42,其他调用!$P$4:$P$42,其他调用!$AJ73)))</f>
        <v>3.8027709965341314</v>
      </c>
      <c r="OG72" s="44">
        <f>IF(AL$4=0,0,求节点(AL$4:AL$9,$B$4:$B$9,求节点(其他调用!$O$4:$O$42,其他调用!$P$4:$P$42,其他调用!$AJ73)))</f>
        <v>3.8027709965341314</v>
      </c>
      <c r="OH72" s="44">
        <f>IF(AM$4=0,0,求节点(AM$4:AM$9,$B$4:$B$9,求节点(其他调用!$O$4:$O$42,其他调用!$P$4:$P$42,其他调用!$AJ73)))</f>
        <v>3.8027709965341314</v>
      </c>
      <c r="OI72" s="44">
        <f>IF(AN$4=0,0,求节点(AN$4:AN$9,$B$4:$B$9,求节点(其他调用!$O$4:$O$42,其他调用!$P$4:$P$42,其他调用!$AJ73)))</f>
        <v>3.8027709965341314</v>
      </c>
      <c r="OJ72" s="44">
        <f>IF(AO$4=0,0,求节点(AO$4:AO$9,$B$4:$B$9,求节点(其他调用!$O$4:$O$42,其他调用!$P$4:$P$42,其他调用!$AJ73)))</f>
        <v>3.8027709965341314</v>
      </c>
      <c r="OK72" s="44">
        <f>IF(AP$4=0,0,求节点(AP$4:AP$9,$B$4:$B$9,求节点(其他调用!$O$4:$O$42,其他调用!$P$4:$P$42,其他调用!$AJ73)))</f>
        <v>3.8027709965341314</v>
      </c>
      <c r="OL72" s="44">
        <f>IF(AQ$4=0,0,求节点(AQ$4:AQ$9,$B$4:$B$9,求节点(其他调用!$O$4:$O$42,其他调用!$P$4:$P$42,其他调用!$AJ73)))</f>
        <v>3.8027709965341314</v>
      </c>
      <c r="OM72" s="44">
        <f>IF(AR$4=0,0,求节点(AR$4:AR$9,$B$4:$B$9,求节点(其他调用!$O$4:$O$42,其他调用!$P$4:$P$42,其他调用!$AJ73)))</f>
        <v>3.8027709965341314</v>
      </c>
      <c r="ON72" s="44">
        <f>IF(AS$4=0,0,求节点(AS$4:AS$9,$B$4:$B$9,求节点(其他调用!$O$4:$O$42,其他调用!$P$4:$P$42,其他调用!$AJ73)))</f>
        <v>3.8027709965341314</v>
      </c>
      <c r="OO72" s="44">
        <f>IF(AT$4=0,0,求节点(AT$4:AT$9,$B$4:$B$9,求节点(其他调用!$O$4:$O$42,其他调用!$P$4:$P$42,其他调用!$AJ73)))</f>
        <v>3.8027709965341314</v>
      </c>
      <c r="OP72" s="44">
        <f>IF(AU$4=0,0,求节点(AU$4:AU$9,$B$4:$B$9,求节点(其他调用!$O$4:$O$42,其他调用!$P$4:$P$42,其他调用!$AJ73)))</f>
        <v>3.8027709965341314</v>
      </c>
      <c r="OQ72" s="44">
        <f>IF(AV$4=0,0,求节点(AV$4:AV$9,$B$4:$B$9,求节点(其他调用!$O$4:$O$42,其他调用!$P$4:$P$42,其他调用!$AJ73)))</f>
        <v>3.8027709965341314</v>
      </c>
      <c r="OR72" s="44">
        <f>IF(AW$4=0,0,求节点(AW$4:AW$9,$B$4:$B$9,求节点(其他调用!$O$4:$O$42,其他调用!$P$4:$P$42,其他调用!$AJ73)))</f>
        <v>3.8027709965341314</v>
      </c>
      <c r="OS72" s="44">
        <f>IF(AX$4=0,0,求节点(AX$4:AX$9,$B$4:$B$9,求节点(其他调用!$O$4:$O$42,其他调用!$P$4:$P$42,其他调用!$AJ73)))</f>
        <v>3.8027709965341314</v>
      </c>
      <c r="OT72" s="44">
        <f>IF(AY$4=0,0,求节点(AY$4:AY$9,$B$4:$B$9,求节点(其他调用!$O$4:$O$42,其他调用!$P$4:$P$42,其他调用!$AJ73)))</f>
        <v>3.8027709965341314</v>
      </c>
      <c r="OU72" s="44">
        <f>IF(AZ$4=0,0,求节点(AZ$4:AZ$9,$B$4:$B$9,求节点(其他调用!$O$4:$O$42,其他调用!$P$4:$P$42,其他调用!$AJ73)))</f>
        <v>3.8027709965341314</v>
      </c>
      <c r="OW72" s="44">
        <v>69</v>
      </c>
      <c r="OX72" s="44">
        <f>IF(C$23=0,0,求节点(C$23:C$28,$B$23:$B$28,求节点(其他调用!$AA$4:$AA$20,其他调用!$AB$4:$AB$20,$OW72)))</f>
        <v>0</v>
      </c>
      <c r="OY72" s="44">
        <f>IF(D$23=0,0,求节点(D$23:D$28,$B$23:$B$28,求节点(其他调用!$AA$4:$AA$20,其他调用!$AB$4:$AB$20,$OW72)))</f>
        <v>0</v>
      </c>
      <c r="OZ72" s="44">
        <f>IF(E$23=0,0,求节点(E$23:E$28,$B$23:$B$28,求节点(其他调用!$AA$4:$AA$20,其他调用!$AB$4:$AB$20,$OW72)))</f>
        <v>0</v>
      </c>
      <c r="PA72" s="44">
        <f>IF(F$23=0,0,求节点(F$23:F$28,$B$23:$B$28,求节点(其他调用!$AA$4:$AA$20,其他调用!$AB$4:$AB$20,$OW72)))</f>
        <v>1.7749944601029854E-3</v>
      </c>
      <c r="PB72" s="44">
        <f>IF(G$23=0,0,求节点(G$23:G$28,$B$23:$B$28,求节点(其他调用!$AA$4:$AA$20,其他调用!$AB$4:$AB$20,$OW72)))</f>
        <v>2.6624916901545337E-3</v>
      </c>
      <c r="PC72" s="44">
        <f>IF(H$23=0,0,求节点(H$23:H$28,$B$23:$B$28,求节点(其他调用!$AA$4:$AA$20,其他调用!$AB$4:$AB$20,$OW72)))</f>
        <v>2.6624916901545337E-3</v>
      </c>
      <c r="PD72" s="44">
        <f>IF(I$23=0,0,求节点(I$23:I$28,$B$23:$B$28,求节点(其他调用!$AA$4:$AA$20,其他调用!$AB$4:$AB$20,$OW72)))</f>
        <v>4.0340783184159568E-3</v>
      </c>
      <c r="PE72" s="44">
        <f>IF(J$23=0,0,求节点(J$23:J$28,$B$23:$B$28,求节点(其他调用!$AA$4:$AA$20,其他调用!$AB$4:$AB$20,$OW72)))</f>
        <v>0</v>
      </c>
      <c r="PF72" s="44">
        <f>IF(K$23=0,0,求节点(K$23:K$28,$B$23:$B$28,求节点(其他调用!$AA$4:$AA$20,其他调用!$AB$4:$AB$20,$OW72)))</f>
        <v>2.6624916901545337E-3</v>
      </c>
      <c r="PG72" s="44">
        <f>IF(L$23=0,0,求节点(L$23:L$28,$B$23:$B$28,求节点(其他调用!$AA$4:$AA$20,其他调用!$AB$4:$AB$20,$OW72)))</f>
        <v>0</v>
      </c>
      <c r="PH72" s="44">
        <f>IF(M$23=0,0,求节点(M$23:M$28,$B$23:$B$28,求节点(其他调用!$AA$4:$AA$20,其他调用!$AB$4:$AB$20,$OW72)))</f>
        <v>0</v>
      </c>
      <c r="PI72" s="44">
        <f>IF(N$23=0,0,求节点(N$23:N$28,$B$23:$B$28,求节点(其他调用!$AA$4:$AA$20,其他调用!$AB$4:$AB$20,$OW72)))</f>
        <v>0</v>
      </c>
      <c r="PJ72" s="44">
        <f>IF(O$23=0,0,求节点(O$23:O$28,$B$23:$B$28,求节点(其他调用!$AA$4:$AA$20,其他调用!$AB$4:$AB$20,$OW72)))</f>
        <v>0</v>
      </c>
      <c r="PK72" s="44">
        <f>IF(P$23=0,0,求节点(P$23:P$28,$B$23:$B$28,求节点(其他调用!$AA$4:$AA$20,其他调用!$AB$4:$AB$20,$OW72)))</f>
        <v>0</v>
      </c>
      <c r="PL72" s="44">
        <f>IF(Q$23=0,0,求节点(Q$23:Q$28,$B$23:$B$28,求节点(其他调用!$AA$4:$AA$20,其他调用!$AB$4:$AB$20,$OW72)))</f>
        <v>0</v>
      </c>
      <c r="PM72" s="44">
        <f>IF(R$23=0,0,求节点(R$23:R$28,$B$23:$B$28,求节点(其他调用!$AA$4:$AA$20,其他调用!$AB$4:$AB$20,$OW72)))</f>
        <v>0</v>
      </c>
      <c r="PN72" s="44">
        <f>IF(S$23=0,0,求节点(S$23:S$28,$B$23:$B$28,求节点(其他调用!$AA$4:$AA$20,其他调用!$AB$4:$AB$20,$OW72)))</f>
        <v>0</v>
      </c>
      <c r="PO72" s="44">
        <f>IF(T$23=0,0,求节点(T$23:T$28,$B$23:$B$28,求节点(其他调用!$AA$4:$AA$20,其他调用!$AB$4:$AB$20,$OW72)))</f>
        <v>0</v>
      </c>
      <c r="PP72" s="44">
        <f>IF(U$23=0,0,求节点(U$23:U$28,$B$23:$B$28,求节点(其他调用!$AA$4:$AA$20,其他调用!$AB$4:$AB$20,$OW72)))</f>
        <v>0</v>
      </c>
      <c r="PQ72" s="44">
        <f>IF(V$23=0,0,求节点(V$23:V$28,$B$23:$B$28,求节点(其他调用!$AA$4:$AA$20,其他调用!$AB$4:$AB$20,$OW72)))</f>
        <v>0</v>
      </c>
    </row>
    <row r="73" spans="61:433" x14ac:dyDescent="0.2">
      <c r="BI73" s="44">
        <v>70</v>
      </c>
      <c r="BJ73" s="44">
        <f>IF(C$4=0,0,求节点(C$4:C$9,$B$4:$B$9,求节点(其他调用!$C$4:$C$42,其他调用!$D$4:$D$42,其他调用!$AF74)))</f>
        <v>5.5925522027549075</v>
      </c>
      <c r="BK73" s="44">
        <f>IF(D$4=0,0,求节点(D$4:D$9,$B$4:$B$9,求节点(其他调用!$C$4:$C$42,其他调用!$D$4:$D$42,其他调用!$AF74)))</f>
        <v>6</v>
      </c>
      <c r="BL73" s="44">
        <f>IF(E$4=0,0,求节点(E$4:E$9,$B$4:$B$9,求节点(其他调用!$C$4:$C$42,其他调用!$D$4:$D$42,其他调用!$AF74)))</f>
        <v>2.2134599761861407</v>
      </c>
      <c r="BM73" s="44">
        <f>IF(F$4=0,0,求节点(F$4:F$9,$B$4:$B$9,求节点(其他调用!$C$4:$C$42,其他调用!$D$4:$D$42,其他调用!$AF74)))</f>
        <v>0</v>
      </c>
      <c r="BN73" s="44">
        <f>IF(G$4=0,0,求节点(G$4:G$9,$B$4:$B$9,求节点(其他调用!$C$4:$C$42,其他调用!$D$4:$D$42,其他调用!$AF74)))</f>
        <v>0</v>
      </c>
      <c r="BO73" s="44">
        <f>IF(H$4=0,0,求节点(H$4:H$9,$B$4:$B$9,求节点(其他调用!$C$4:$C$42,其他调用!$D$4:$D$42,其他调用!$AF74)))</f>
        <v>0</v>
      </c>
      <c r="BP73" s="44">
        <f>IF(I$4=0,0,求节点(I$4:I$9,$B$4:$B$9,求节点(其他调用!$C$4:$C$42,其他调用!$D$4:$D$42,其他调用!$AF74)))</f>
        <v>0</v>
      </c>
      <c r="BQ73" s="44">
        <f>IF(J$4=0,0,求节点(J$4:J$9,$B$4:$B$9,求节点(其他调用!$C$4:$C$42,其他调用!$D$4:$D$42,其他调用!$AF74)))</f>
        <v>0</v>
      </c>
      <c r="BR73" s="44">
        <f>IF(K$4=0,0,求节点(K$4:K$9,$B$4:$B$9,求节点(其他调用!$C$4:$C$42,其他调用!$D$4:$D$42,其他调用!$AF74)))</f>
        <v>0</v>
      </c>
      <c r="BS73" s="44">
        <f>IF(L$4=0,0,求节点(L$4:L$9,$B$4:$B$9,求节点(其他调用!$C$4:$C$42,其他调用!$D$4:$D$42,其他调用!$AF74)))</f>
        <v>0</v>
      </c>
      <c r="BT73" s="44">
        <f>IF(M$4=0,0,求节点(M$4:M$9,$B$4:$B$9,求节点(其他调用!$C$4:$C$42,其他调用!$D$4:$D$42,其他调用!$AF74)))</f>
        <v>0</v>
      </c>
      <c r="BU73" s="44">
        <f>IF(N$4=0,0,求节点(N$4:N$9,$B$4:$B$9,求节点(其他调用!$C$4:$C$42,其他调用!$D$4:$D$42,其他调用!$AF74)))</f>
        <v>0</v>
      </c>
      <c r="BV73" s="44">
        <f>IF(O$4=0,0,求节点(O$4:O$9,$B$4:$B$9,求节点(其他调用!$C$4:$C$42,其他调用!$D$4:$D$42,其他调用!$AF74)))</f>
        <v>0</v>
      </c>
      <c r="BW73" s="44">
        <f>IF(P$4=0,0,求节点(P$4:P$9,$B$4:$B$9,求节点(其他调用!$C$4:$C$42,其他调用!$D$4:$D$42,其他调用!$AF74)))</f>
        <v>0</v>
      </c>
      <c r="BX73" s="44">
        <f>IF(Q$4=0,0,求节点(Q$4:Q$9,$B$4:$B$9,求节点(其他调用!$C$4:$C$42,其他调用!$D$4:$D$42,其他调用!$AF74)))</f>
        <v>0</v>
      </c>
      <c r="BY73" s="44">
        <f>IF(R$4=0,0,求节点(R$4:R$9,$B$4:$B$9,求节点(其他调用!$C$4:$C$42,其他调用!$D$4:$D$42,其他调用!$AF74)))</f>
        <v>0</v>
      </c>
      <c r="BZ73" s="44">
        <f>IF(S$4=0,0,求节点(S$4:S$9,$B$4:$B$9,求节点(其他调用!$C$4:$C$42,其他调用!$D$4:$D$42,其他调用!$AF74)))</f>
        <v>5.3369024205363935</v>
      </c>
      <c r="CA73" s="44">
        <f>IF(T$4=0,0,求节点(T$4:T$9,$B$4:$B$9,求节点(其他调用!$C$4:$C$42,其他调用!$D$4:$D$42,其他调用!$AF74)))</f>
        <v>3.6109529462832168</v>
      </c>
      <c r="CB73" s="44">
        <f>IF(U$4=0,0,求节点(U$4:U$9,$B$4:$B$9,求节点(其他调用!$C$4:$C$42,其他调用!$D$4:$D$42,其他调用!$AF74)))</f>
        <v>6</v>
      </c>
      <c r="CC73" s="44">
        <f>IF(V$4=0,0,求节点(V$4:V$9,$B$4:$B$9,求节点(其他调用!$C$4:$C$42,其他调用!$D$4:$D$42,其他调用!$AF74)))</f>
        <v>0</v>
      </c>
      <c r="CD73" s="44">
        <f>IF(W$4=0,0,求节点(W$4:W$9,$B$4:$B$9,求节点(其他调用!$C$4:$C$42,其他调用!$D$4:$D$42,其他调用!$AF74)))</f>
        <v>4.1085181142785103</v>
      </c>
      <c r="CE73" s="44">
        <f>IF(X$4=0,0,求节点(X$4:X$9,$B$4:$B$9,求节点(其他调用!$C$4:$C$42,其他调用!$D$4:$D$42,其他调用!$AF74)))</f>
        <v>4.1085181142785103</v>
      </c>
      <c r="CF73" s="44">
        <f>IF(Y$4=0,0,求节点(Y$4:Y$9,$B$4:$B$9,求节点(其他调用!$C$4:$C$42,其他调用!$D$4:$D$42,其他调用!$AF74)))</f>
        <v>6</v>
      </c>
      <c r="CG73" s="44">
        <f>IF(Z$4=0,0,求节点(Z$4:Z$9,$B$4:$B$9,求节点(其他调用!$C$4:$C$42,其他调用!$D$4:$D$42,其他调用!$AF74)))</f>
        <v>0</v>
      </c>
      <c r="CH73" s="44">
        <f>IF(AA$4=0,0,求节点(AA$4:AA$9,$B$4:$B$9,求节点(其他调用!$C$4:$C$42,其他调用!$D$4:$D$42,其他调用!$AF74)))</f>
        <v>4.1085181142785103</v>
      </c>
      <c r="CI73" s="44">
        <f>IF(AB$4=0,0,求节点(AB$4:AB$9,$B$4:$B$9,求节点(其他调用!$C$4:$C$42,其他调用!$D$4:$D$42,其他调用!$AF74)))</f>
        <v>6</v>
      </c>
      <c r="CJ73" s="44">
        <f>IF(AC$4=0,0,求节点(AC$4:AC$9,$B$4:$B$9,求节点(其他调用!$C$4:$C$42,其他调用!$D$4:$D$42,其他调用!$AF74)))</f>
        <v>4.5356120641956164</v>
      </c>
      <c r="CK73" s="44">
        <f>IF(AD$4=0,0,求节点(AD$4:AD$9,$B$4:$B$9,求节点(其他调用!$C$4:$C$42,其他调用!$D$4:$D$42,其他调用!$AF74)))</f>
        <v>0.69193156664221345</v>
      </c>
      <c r="CL73" s="44">
        <f>IF(AE$4=0,0,求节点(AE$4:AE$9,$B$4:$B$9,求节点(其他调用!$C$4:$C$42,其他调用!$D$4:$D$42,其他调用!$AF74)))</f>
        <v>0.69193156664221345</v>
      </c>
      <c r="CM73" s="44">
        <f>IF(AF$4=0,0,求节点(AF$4:AF$9,$B$4:$B$9,求节点(其他调用!$C$4:$C$42,其他调用!$D$4:$D$42,其他调用!$AF74)))</f>
        <v>0.69193156664221345</v>
      </c>
      <c r="CN73" s="44">
        <f>IF(AG$4=0,0,求节点(AG$4:AG$9,$B$4:$B$9,求节点(其他调用!$C$4:$C$42,其他调用!$D$4:$D$42,其他调用!$AF74)))</f>
        <v>0.69193156664221345</v>
      </c>
      <c r="CO73" s="44">
        <f>IF(AH$4=0,0,求节点(AH$4:AH$9,$B$4:$B$9,求节点(其他调用!$C$4:$C$42,其他调用!$D$4:$D$42,其他调用!$AF74)))</f>
        <v>0.69193156664221345</v>
      </c>
      <c r="CP73" s="44">
        <f>IF(AI$4=0,0,求节点(AI$4:AI$9,$B$4:$B$9,求节点(其他调用!$C$4:$C$42,其他调用!$D$4:$D$42,其他调用!$AF74)))</f>
        <v>0.69193156664221345</v>
      </c>
      <c r="CQ73" s="44">
        <f>IF(AJ$4=0,0,求节点(AJ$4:AJ$9,$B$4:$B$9,求节点(其他调用!$C$4:$C$42,其他调用!$D$4:$D$42,其他调用!$AF74)))</f>
        <v>0.69193156664221345</v>
      </c>
      <c r="CR73" s="44">
        <f>IF(AK$4=0,0,求节点(AK$4:AK$9,$B$4:$B$9,求节点(其他调用!$C$4:$C$42,其他调用!$D$4:$D$42,其他调用!$AF74)))</f>
        <v>0.69193156664221345</v>
      </c>
      <c r="CS73" s="44">
        <f>IF(AL$4=0,0,求节点(AL$4:AL$9,$B$4:$B$9,求节点(其他调用!$C$4:$C$42,其他调用!$D$4:$D$42,其他调用!$AF74)))</f>
        <v>0.69193156664221345</v>
      </c>
      <c r="CT73" s="44">
        <f>IF(AM$4=0,0,求节点(AM$4:AM$9,$B$4:$B$9,求节点(其他调用!$C$4:$C$42,其他调用!$D$4:$D$42,其他调用!$AF74)))</f>
        <v>0.69193156664221345</v>
      </c>
      <c r="CU73" s="44">
        <f>IF(AN$4=0,0,求节点(AN$4:AN$9,$B$4:$B$9,求节点(其他调用!$C$4:$C$42,其他调用!$D$4:$D$42,其他调用!$AF74)))</f>
        <v>0.69193156664221345</v>
      </c>
      <c r="CV73" s="44">
        <f>IF(AO$4=0,0,求节点(AO$4:AO$9,$B$4:$B$9,求节点(其他调用!$C$4:$C$42,其他调用!$D$4:$D$42,其他调用!$AF74)))</f>
        <v>0.69193156664221345</v>
      </c>
      <c r="CW73" s="44">
        <f>IF(AP$4=0,0,求节点(AP$4:AP$9,$B$4:$B$9,求节点(其他调用!$C$4:$C$42,其他调用!$D$4:$D$42,其他调用!$AF74)))</f>
        <v>0.69193156664221345</v>
      </c>
      <c r="CX73" s="44">
        <f>IF(AQ$4=0,0,求节点(AQ$4:AQ$9,$B$4:$B$9,求节点(其他调用!$C$4:$C$42,其他调用!$D$4:$D$42,其他调用!$AF74)))</f>
        <v>0.69193156664221345</v>
      </c>
      <c r="CY73" s="44">
        <f>IF(AR$4=0,0,求节点(AR$4:AR$9,$B$4:$B$9,求节点(其他调用!$C$4:$C$42,其他调用!$D$4:$D$42,其他调用!$AF74)))</f>
        <v>0.69193156664221345</v>
      </c>
      <c r="CZ73" s="44">
        <f>IF(AS$4=0,0,求节点(AS$4:AS$9,$B$4:$B$9,求节点(其他调用!$C$4:$C$42,其他调用!$D$4:$D$42,其他调用!$AF74)))</f>
        <v>0.69193156664221345</v>
      </c>
      <c r="DA73" s="44">
        <f>IF(AT$4=0,0,求节点(AT$4:AT$9,$B$4:$B$9,求节点(其他调用!$C$4:$C$42,其他调用!$D$4:$D$42,其他调用!$AF74)))</f>
        <v>0.69193156664221345</v>
      </c>
      <c r="DB73" s="44">
        <f>IF(AU$4=0,0,求节点(AU$4:AU$9,$B$4:$B$9,求节点(其他调用!$C$4:$C$42,其他调用!$D$4:$D$42,其他调用!$AF74)))</f>
        <v>0.69193156664221345</v>
      </c>
      <c r="DC73" s="44">
        <f>IF(AV$4=0,0,求节点(AV$4:AV$9,$B$4:$B$9,求节点(其他调用!$C$4:$C$42,其他调用!$D$4:$D$42,其他调用!$AF74)))</f>
        <v>0.69193156664221345</v>
      </c>
      <c r="DD73" s="44">
        <f>IF(AW$4=0,0,求节点(AW$4:AW$9,$B$4:$B$9,求节点(其他调用!$C$4:$C$42,其他调用!$D$4:$D$42,其他调用!$AF74)))</f>
        <v>0.69193156664221345</v>
      </c>
      <c r="DE73" s="44">
        <f>IF(AX$4=0,0,求节点(AX$4:AX$9,$B$4:$B$9,求节点(其他调用!$C$4:$C$42,其他调用!$D$4:$D$42,其他调用!$AF74)))</f>
        <v>0.69193156664221345</v>
      </c>
      <c r="DF73" s="44">
        <f>IF(AY$4=0,0,求节点(AY$4:AY$9,$B$4:$B$9,求节点(其他调用!$C$4:$C$42,其他调用!$D$4:$D$42,其他调用!$AF74)))</f>
        <v>0.69193156664221345</v>
      </c>
      <c r="DG73" s="44">
        <f>IF(AZ$4=0,0,求节点(AZ$4:AZ$9,$B$4:$B$9,求节点(其他调用!$C$4:$C$42,其他调用!$D$4:$D$42,其他调用!$AF74)))</f>
        <v>0.69193156664221345</v>
      </c>
      <c r="DI73" s="44">
        <v>70</v>
      </c>
      <c r="DJ73" s="44">
        <f>IF(C$23=0,0,求节点(C$23:C$28,$B$23:$B$28,求节点(其他调用!$S$4:$S$20,其他调用!$T$4:$T$20,$DI73)))</f>
        <v>0</v>
      </c>
      <c r="DK73" s="44">
        <f>IF(D$23=0,0,求节点(D$23:D$28,$B$23:$B$28,求节点(其他调用!$S$4:$S$20,其他调用!$T$4:$T$20,$DI73)))</f>
        <v>0</v>
      </c>
      <c r="DL73" s="44">
        <f>IF(E$23=0,0,求节点(E$23:E$28,$B$23:$B$28,求节点(其他调用!$S$4:$S$20,其他调用!$T$4:$T$20,$DI73)))</f>
        <v>0</v>
      </c>
      <c r="DM73" s="44">
        <f>IF(F$23=0,0,求节点(F$23:F$28,$B$23:$B$28,求节点(其他调用!$S$4:$S$20,其他调用!$T$4:$T$20,$DI73)))</f>
        <v>2.7005930445000992E-3</v>
      </c>
      <c r="DN73" s="44">
        <f>IF(G$23=0,0,求节点(G$23:G$28,$B$23:$B$28,求节点(其他调用!$S$4:$S$20,其他调用!$T$4:$T$20,$DI73)))</f>
        <v>4.0508895667502598E-3</v>
      </c>
      <c r="DO73" s="44">
        <f>IF(H$23=0,0,求节点(H$23:H$28,$B$23:$B$28,求节点(其他调用!$S$4:$S$20,其他调用!$T$4:$T$20,$DI73)))</f>
        <v>4.0508895667502598E-3</v>
      </c>
      <c r="DP73" s="44">
        <f>IF(I$23=0,0,求节点(I$23:I$28,$B$23:$B$28,求节点(其他调用!$S$4:$S$20,其他调用!$T$4:$T$20,$DI73)))</f>
        <v>6.1377114647731545E-3</v>
      </c>
      <c r="DQ73" s="44">
        <f>IF(J$23=0,0,求节点(J$23:J$28,$B$23:$B$28,求节点(其他调用!$S$4:$S$20,其他调用!$T$4:$T$20,$DI73)))</f>
        <v>0</v>
      </c>
      <c r="DR73" s="44">
        <f>IF(K$23=0,0,求节点(K$23:K$28,$B$23:$B$28,求节点(其他调用!$S$4:$S$20,其他调用!$T$4:$T$20,$DI73)))</f>
        <v>4.0508895667502598E-3</v>
      </c>
      <c r="DS73" s="44">
        <f>IF(L$23=0,0,求节点(L$23:L$28,$B$23:$B$28,求节点(其他调用!$S$4:$S$20,其他调用!$T$4:$T$20,$DI73)))</f>
        <v>0</v>
      </c>
      <c r="DT73" s="44">
        <f>IF(M$23=0,0,求节点(M$23:M$28,$B$23:$B$28,求节点(其他调用!$S$4:$S$20,其他调用!$T$4:$T$20,$DI73)))</f>
        <v>0</v>
      </c>
      <c r="DU73" s="44">
        <f>IF(N$23=0,0,求节点(N$23:N$28,$B$23:$B$28,求节点(其他调用!$S$4:$S$20,其他调用!$T$4:$T$20,$DI73)))</f>
        <v>0</v>
      </c>
      <c r="DV73" s="44">
        <f>IF(O$23=0,0,求节点(O$23:O$28,$B$23:$B$28,求节点(其他调用!$S$4:$S$20,其他调用!$T$4:$T$20,$DI73)))</f>
        <v>0</v>
      </c>
      <c r="DW73" s="44">
        <f>IF(P$23=0,0,求节点(P$23:P$28,$B$23:$B$28,求节点(其他调用!$S$4:$S$20,其他调用!$T$4:$T$20,$DI73)))</f>
        <v>0</v>
      </c>
      <c r="DX73" s="44">
        <f>IF(Q$23=0,0,求节点(Q$23:Q$28,$B$23:$B$28,求节点(其他调用!$S$4:$S$20,其他调用!$T$4:$T$20,$DI73)))</f>
        <v>0</v>
      </c>
      <c r="DY73" s="44">
        <f>IF(R$23=0,0,求节点(R$23:R$28,$B$23:$B$28,求节点(其他调用!$S$4:$S$20,其他调用!$T$4:$T$20,$DI73)))</f>
        <v>0</v>
      </c>
      <c r="DZ73" s="44">
        <f>IF(S$23=0,0,求节点(S$23:S$28,$B$23:$B$28,求节点(其他调用!$S$4:$S$20,其他调用!$T$4:$T$20,$DI73)))</f>
        <v>0</v>
      </c>
      <c r="EA73" s="44">
        <f>IF(T$23=0,0,求节点(T$23:T$28,$B$23:$B$28,求节点(其他调用!$S$4:$S$20,其他调用!$T$4:$T$20,$DI73)))</f>
        <v>0</v>
      </c>
      <c r="EB73" s="44">
        <f>IF(U$23=0,0,求节点(U$23:U$28,$B$23:$B$28,求节点(其他调用!$S$4:$S$20,其他调用!$T$4:$T$20,$DI73)))</f>
        <v>0</v>
      </c>
      <c r="EC73" s="44">
        <f>IF(V$23=0,0,求节点(V$23:V$28,$B$23:$B$28,求节点(其他调用!$S$4:$S$20,其他调用!$T$4:$T$20,$DI73)))</f>
        <v>0</v>
      </c>
      <c r="EF73" s="44">
        <v>70</v>
      </c>
      <c r="EG73" s="44">
        <f>IF(C$4=0,0,求节点(C$4:C$9,$B$4:$B$9,求节点(其他调用!$F$4:$F$42,其他调用!$G$4:$G$42,其他调用!$AG74)))</f>
        <v>6</v>
      </c>
      <c r="EH73" s="44">
        <f>IF(D$4=0,0,求节点(D$4:D$9,$B$4:$B$9,求节点(其他调用!$F$4:$F$42,其他调用!$G$4:$G$42,其他调用!$AG74)))</f>
        <v>6</v>
      </c>
      <c r="EI73" s="44">
        <f>IF(E$4=0,0,求节点(E$4:E$9,$B$4:$B$9,求节点(其他调用!$F$4:$F$42,其他调用!$G$4:$G$42,其他调用!$AG74)))</f>
        <v>2.593009310713946</v>
      </c>
      <c r="EJ73" s="44">
        <f>IF(F$4=0,0,求节点(F$4:F$9,$B$4:$B$9,求节点(其他调用!$F$4:$F$42,其他调用!$G$4:$G$42,其他调用!$AG74)))</f>
        <v>0</v>
      </c>
      <c r="EK73" s="44">
        <f>IF(G$4=0,0,求节点(G$4:G$9,$B$4:$B$9,求节点(其他调用!$F$4:$F$42,其他调用!$G$4:$G$42,其他调用!$AG74)))</f>
        <v>0</v>
      </c>
      <c r="EL73" s="44">
        <f>IF(H$4=0,0,求节点(H$4:H$9,$B$4:$B$9,求节点(其他调用!$F$4:$F$42,其他调用!$G$4:$G$42,其他调用!$AG74)))</f>
        <v>0</v>
      </c>
      <c r="EM73" s="44">
        <f>IF(I$4=0,0,求节点(I$4:I$9,$B$4:$B$9,求节点(其他调用!$F$4:$F$42,其他调用!$G$4:$G$42,其他调用!$AG74)))</f>
        <v>0</v>
      </c>
      <c r="EN73" s="44">
        <f>IF(J$4=0,0,求节点(J$4:J$9,$B$4:$B$9,求节点(其他调用!$F$4:$F$42,其他调用!$G$4:$G$42,其他调用!$AG74)))</f>
        <v>0</v>
      </c>
      <c r="EO73" s="44">
        <f>IF(K$4=0,0,求节点(K$4:K$9,$B$4:$B$9,求节点(其他调用!$F$4:$F$42,其他调用!$G$4:$G$42,其他调用!$AG74)))</f>
        <v>0</v>
      </c>
      <c r="EP73" s="44">
        <f>IF(L$4=0,0,求节点(L$4:L$9,$B$4:$B$9,求节点(其他调用!$F$4:$F$42,其他调用!$G$4:$G$42,其他调用!$AG74)))</f>
        <v>0</v>
      </c>
      <c r="EQ73" s="44">
        <f>IF(M$4=0,0,求节点(M$4:M$9,$B$4:$B$9,求节点(其他调用!$F$4:$F$42,其他调用!$G$4:$G$42,其他调用!$AG74)))</f>
        <v>0</v>
      </c>
      <c r="ER73" s="44">
        <f>IF(N$4=0,0,求节点(N$4:N$9,$B$4:$B$9,求节点(其他调用!$F$4:$F$42,其他调用!$G$4:$G$42,其他调用!$AG74)))</f>
        <v>0</v>
      </c>
      <c r="ES73" s="44">
        <f>IF(O$4=0,0,求节点(O$4:O$9,$B$4:$B$9,求节点(其他调用!$F$4:$F$42,其他调用!$G$4:$G$42,其他调用!$AG74)))</f>
        <v>0</v>
      </c>
      <c r="ET73" s="44">
        <f>IF(P$4=0,0,求节点(P$4:P$9,$B$4:$B$9,求节点(其他调用!$F$4:$F$42,其他调用!$G$4:$G$42,其他调用!$AG74)))</f>
        <v>0</v>
      </c>
      <c r="EU73" s="44">
        <f>IF(Q$4=0,0,求节点(Q$4:Q$9,$B$4:$B$9,求节点(其他调用!$F$4:$F$42,其他调用!$G$4:$G$42,其他调用!$AG74)))</f>
        <v>0</v>
      </c>
      <c r="EV73" s="44">
        <f>IF(R$4=0,0,求节点(R$4:R$9,$B$4:$B$9,求节点(其他调用!$F$4:$F$42,其他调用!$G$4:$G$42,其他调用!$AG74)))</f>
        <v>0</v>
      </c>
      <c r="EW73" s="44">
        <f>IF(S$4=0,0,求节点(S$4:S$9,$B$4:$B$9,求节点(其他调用!$F$4:$F$42,其他调用!$G$4:$G$42,其他调用!$AG74)))</f>
        <v>6</v>
      </c>
      <c r="EX73" s="44">
        <f>IF(T$4=0,0,求节点(T$4:T$9,$B$4:$B$9,求节点(其他调用!$F$4:$F$42,其他调用!$G$4:$G$42,其他调用!$AG74)))</f>
        <v>3.8295733629712325</v>
      </c>
      <c r="EY73" s="44">
        <f>IF(U$4=0,0,求节点(U$4:U$9,$B$4:$B$9,求节点(其他调用!$F$4:$F$42,其他调用!$G$4:$G$42,其他调用!$AG74)))</f>
        <v>6</v>
      </c>
      <c r="EZ73" s="44">
        <f>IF(V$4=0,0,求节点(V$4:V$9,$B$4:$B$9,求节点(其他调用!$F$4:$F$42,其他调用!$G$4:$G$42,其他调用!$AG74)))</f>
        <v>0</v>
      </c>
      <c r="FA73" s="44">
        <f>IF(W$4=0,0,求节点(W$4:W$9,$B$4:$B$9,求节点(其他调用!$F$4:$F$42,其他调用!$G$4:$G$42,其他调用!$AG74)))</f>
        <v>4.7391539316477873</v>
      </c>
      <c r="FB73" s="44">
        <f>IF(X$4=0,0,求节点(X$4:X$9,$B$4:$B$9,求节点(其他调用!$F$4:$F$42,其他调用!$G$4:$G$42,其他调用!$AG74)))</f>
        <v>4.7391539316477873</v>
      </c>
      <c r="FC73" s="44">
        <f>IF(Y$4=0,0,求节点(Y$4:Y$9,$B$4:$B$9,求节点(其他调用!$F$4:$F$42,其他调用!$G$4:$G$42,其他调用!$AG74)))</f>
        <v>6</v>
      </c>
      <c r="FD73" s="44">
        <f>IF(Z$4=0,0,求节点(Z$4:Z$9,$B$4:$B$9,求节点(其他调用!$F$4:$F$42,其他调用!$G$4:$G$42,其他调用!$AG74)))</f>
        <v>0</v>
      </c>
      <c r="FE73" s="44">
        <f>IF(AA$4=0,0,求节点(AA$4:AA$9,$B$4:$B$9,求节点(其他调用!$F$4:$F$42,其他调用!$G$4:$G$42,其他调用!$AG74)))</f>
        <v>4.7391539316477873</v>
      </c>
      <c r="FF73" s="44">
        <f>IF(AB$4=0,0,求节点(AB$4:AB$9,$B$4:$B$9,求节点(其他调用!$F$4:$F$42,其他调用!$G$4:$G$42,其他调用!$AG74)))</f>
        <v>6</v>
      </c>
      <c r="FG73" s="44">
        <f>IF(AC$4=0,0,求节点(AC$4:AC$9,$B$4:$B$9,求节点(其他调用!$F$4:$F$42,其他调用!$G$4:$G$42,其他调用!$AG74)))</f>
        <v>5.2349077637645269</v>
      </c>
      <c r="FH73" s="44">
        <f>IF(AD$4=0,0,求节点(AD$4:AD$9,$B$4:$B$9,求节点(其他调用!$F$4:$F$42,其他调用!$G$4:$G$42,其他调用!$AG74)))</f>
        <v>0.8617164784604705</v>
      </c>
      <c r="FI73" s="44">
        <f>IF(AE$4=0,0,求节点(AE$4:AE$9,$B$4:$B$9,求节点(其他调用!$F$4:$F$42,其他调用!$G$4:$G$42,其他调用!$AG74)))</f>
        <v>0.8617164784604705</v>
      </c>
      <c r="FJ73" s="44">
        <f>IF(AF$4=0,0,求节点(AF$4:AF$9,$B$4:$B$9,求节点(其他调用!$F$4:$F$42,其他调用!$G$4:$G$42,其他调用!$AG74)))</f>
        <v>0.8617164784604705</v>
      </c>
      <c r="FK73" s="44">
        <f>IF(AG$4=0,0,求节点(AG$4:AG$9,$B$4:$B$9,求节点(其他调用!$F$4:$F$42,其他调用!$G$4:$G$42,其他调用!$AG74)))</f>
        <v>0.8617164784604705</v>
      </c>
      <c r="FL73" s="44">
        <f>IF(AH$4=0,0,求节点(AH$4:AH$9,$B$4:$B$9,求节点(其他调用!$F$4:$F$42,其他调用!$G$4:$G$42,其他调用!$AG74)))</f>
        <v>0.8617164784604705</v>
      </c>
      <c r="FM73" s="44">
        <f>IF(AI$4=0,0,求节点(AI$4:AI$9,$B$4:$B$9,求节点(其他调用!$F$4:$F$42,其他调用!$G$4:$G$42,其他调用!$AG74)))</f>
        <v>0.8617164784604705</v>
      </c>
      <c r="FN73" s="44">
        <f>IF(AJ$4=0,0,求节点(AJ$4:AJ$9,$B$4:$B$9,求节点(其他调用!$F$4:$F$42,其他调用!$G$4:$G$42,其他调用!$AG74)))</f>
        <v>0.8617164784604705</v>
      </c>
      <c r="FO73" s="44">
        <f>IF(AK$4=0,0,求节点(AK$4:AK$9,$B$4:$B$9,求节点(其他调用!$F$4:$F$42,其他调用!$G$4:$G$42,其他调用!$AG74)))</f>
        <v>0.8617164784604705</v>
      </c>
      <c r="FP73" s="44">
        <f>IF(AL$4=0,0,求节点(AL$4:AL$9,$B$4:$B$9,求节点(其他调用!$F$4:$F$42,其他调用!$G$4:$G$42,其他调用!$AG74)))</f>
        <v>0.8617164784604705</v>
      </c>
      <c r="FQ73" s="44">
        <f>IF(AM$4=0,0,求节点(AM$4:AM$9,$B$4:$B$9,求节点(其他调用!$F$4:$F$42,其他调用!$G$4:$G$42,其他调用!$AG74)))</f>
        <v>0.8617164784604705</v>
      </c>
      <c r="FR73" s="44">
        <f>IF(AN$4=0,0,求节点(AN$4:AN$9,$B$4:$B$9,求节点(其他调用!$F$4:$F$42,其他调用!$G$4:$G$42,其他调用!$AG74)))</f>
        <v>0.8617164784604705</v>
      </c>
      <c r="FS73" s="44">
        <f>IF(AO$4=0,0,求节点(AO$4:AO$9,$B$4:$B$9,求节点(其他调用!$F$4:$F$42,其他调用!$G$4:$G$42,其他调用!$AG74)))</f>
        <v>0.8617164784604705</v>
      </c>
      <c r="FT73" s="44">
        <f>IF(AP$4=0,0,求节点(AP$4:AP$9,$B$4:$B$9,求节点(其他调用!$F$4:$F$42,其他调用!$G$4:$G$42,其他调用!$AG74)))</f>
        <v>0.8617164784604705</v>
      </c>
      <c r="FU73" s="44">
        <f>IF(AQ$4=0,0,求节点(AQ$4:AQ$9,$B$4:$B$9,求节点(其他调用!$F$4:$F$42,其他调用!$G$4:$G$42,其他调用!$AG74)))</f>
        <v>0.8617164784604705</v>
      </c>
      <c r="FV73" s="44">
        <f>IF(AR$4=0,0,求节点(AR$4:AR$9,$B$4:$B$9,求节点(其他调用!$F$4:$F$42,其他调用!$G$4:$G$42,其他调用!$AG74)))</f>
        <v>0.8617164784604705</v>
      </c>
      <c r="FW73" s="44">
        <f>IF(AS$4=0,0,求节点(AS$4:AS$9,$B$4:$B$9,求节点(其他调用!$F$4:$F$42,其他调用!$G$4:$G$42,其他调用!$AG74)))</f>
        <v>0.8617164784604705</v>
      </c>
      <c r="FX73" s="44">
        <f>IF(AT$4=0,0,求节点(AT$4:AT$9,$B$4:$B$9,求节点(其他调用!$F$4:$F$42,其他调用!$G$4:$G$42,其他调用!$AG74)))</f>
        <v>0.8617164784604705</v>
      </c>
      <c r="FY73" s="44">
        <f>IF(AU$4=0,0,求节点(AU$4:AU$9,$B$4:$B$9,求节点(其他调用!$F$4:$F$42,其他调用!$G$4:$G$42,其他调用!$AG74)))</f>
        <v>0.8617164784604705</v>
      </c>
      <c r="FZ73" s="44">
        <f>IF(AV$4=0,0,求节点(AV$4:AV$9,$B$4:$B$9,求节点(其他调用!$F$4:$F$42,其他调用!$G$4:$G$42,其他调用!$AG74)))</f>
        <v>0.8617164784604705</v>
      </c>
      <c r="GA73" s="44">
        <f>IF(AW$4=0,0,求节点(AW$4:AW$9,$B$4:$B$9,求节点(其他调用!$F$4:$F$42,其他调用!$G$4:$G$42,其他调用!$AG74)))</f>
        <v>0.8617164784604705</v>
      </c>
      <c r="GB73" s="44">
        <f>IF(AX$4=0,0,求节点(AX$4:AX$9,$B$4:$B$9,求节点(其他调用!$F$4:$F$42,其他调用!$G$4:$G$42,其他调用!$AG74)))</f>
        <v>0.8617164784604705</v>
      </c>
      <c r="GC73" s="44">
        <f>IF(AY$4=0,0,求节点(AY$4:AY$9,$B$4:$B$9,求节点(其他调用!$F$4:$F$42,其他调用!$G$4:$G$42,其他调用!$AG74)))</f>
        <v>0.8617164784604705</v>
      </c>
      <c r="GD73" s="44">
        <f>IF(AZ$4=0,0,求节点(AZ$4:AZ$9,$B$4:$B$9,求节点(其他调用!$F$4:$F$42,其他调用!$G$4:$G$42,其他调用!$AG74)))</f>
        <v>0.8617164784604705</v>
      </c>
      <c r="GF73" s="44">
        <v>70</v>
      </c>
      <c r="GG73" s="44">
        <f>IF(C$23=0,0,求节点(C$23:C$28,$B$23:$B$28,求节点(其他调用!$U$4:$U$20,其他调用!$V$4:$V$20,$GF73)))</f>
        <v>0</v>
      </c>
      <c r="GH73" s="44">
        <f>IF(D$23=0,0,求节点(D$23:D$28,$B$23:$B$28,求节点(其他调用!$U$4:$U$20,其他调用!$V$4:$V$20,$GF73)))</f>
        <v>0</v>
      </c>
      <c r="GI73" s="44">
        <f>IF(E$23=0,0,求节点(E$23:E$28,$B$23:$B$28,求节点(其他调用!$U$4:$U$20,其他调用!$V$4:$V$20,$GF73)))</f>
        <v>0</v>
      </c>
      <c r="GJ73" s="44">
        <f>IF(F$23=0,0,求节点(F$23:F$28,$B$23:$B$28,求节点(其他调用!$U$4:$U$20,其他调用!$V$4:$V$20,$GF73)))</f>
        <v>0</v>
      </c>
      <c r="GK73" s="44">
        <f>IF(G$23=0,0,求节点(G$23:G$28,$B$23:$B$28,求节点(其他调用!$U$4:$U$20,其他调用!$V$4:$V$20,$GF73)))</f>
        <v>0</v>
      </c>
      <c r="GL73" s="44">
        <f>IF(H$23=0,0,求节点(H$23:H$28,$B$23:$B$28,求节点(其他调用!$U$4:$U$20,其他调用!$V$4:$V$20,$GF73)))</f>
        <v>0</v>
      </c>
      <c r="GM73" s="44">
        <f>IF(I$23=0,0,求节点(I$23:I$28,$B$23:$B$28,求节点(其他调用!$U$4:$U$20,其他调用!$V$4:$V$20,$GF73)))</f>
        <v>0</v>
      </c>
      <c r="GN73" s="44">
        <f>IF(J$23=0,0,求节点(J$23:J$28,$B$23:$B$28,求节点(其他调用!$U$4:$U$20,其他调用!$V$4:$V$20,$GF73)))</f>
        <v>0</v>
      </c>
      <c r="GO73" s="44">
        <f>IF(K$23=0,0,求节点(K$23:K$28,$B$23:$B$28,求节点(其他调用!$U$4:$U$20,其他调用!$V$4:$V$20,$GF73)))</f>
        <v>0</v>
      </c>
      <c r="GP73" s="44">
        <f>IF(L$23=0,0,求节点(L$23:L$28,$B$23:$B$28,求节点(其他调用!$U$4:$U$20,其他调用!$V$4:$V$20,$GF73)))</f>
        <v>0</v>
      </c>
      <c r="GQ73" s="44">
        <f>IF(M$23=0,0,求节点(M$23:M$28,$B$23:$B$28,求节点(其他调用!$U$4:$U$20,其他调用!$V$4:$V$20,$GF73)))</f>
        <v>0</v>
      </c>
      <c r="GR73" s="44">
        <f>IF(N$23=0,0,求节点(N$23:N$28,$B$23:$B$28,求节点(其他调用!$U$4:$U$20,其他调用!$V$4:$V$20,$GF73)))</f>
        <v>0</v>
      </c>
      <c r="GS73" s="44">
        <f>IF(O$23=0,0,求节点(O$23:O$28,$B$23:$B$28,求节点(其他调用!$U$4:$U$20,其他调用!$V$4:$V$20,$GF73)))</f>
        <v>0</v>
      </c>
      <c r="GT73" s="44">
        <f>IF(P$23=0,0,求节点(P$23:P$28,$B$23:$B$28,求节点(其他调用!$U$4:$U$20,其他调用!$V$4:$V$20,$GF73)))</f>
        <v>0</v>
      </c>
      <c r="GU73" s="44">
        <f>IF(Q$23=0,0,求节点(Q$23:Q$28,$B$23:$B$28,求节点(其他调用!$U$4:$U$20,其他调用!$V$4:$V$20,$GF73)))</f>
        <v>0</v>
      </c>
      <c r="GV73" s="44">
        <f>IF(R$23=0,0,求节点(R$23:R$28,$B$23:$B$28,求节点(其他调用!$U$4:$U$20,其他调用!$V$4:$V$20,$GF73)))</f>
        <v>0</v>
      </c>
      <c r="GW73" s="44">
        <f>IF(S$23=0,0,求节点(S$23:S$28,$B$23:$B$28,求节点(其他调用!$U$4:$U$20,其他调用!$V$4:$V$20,$GF73)))</f>
        <v>0</v>
      </c>
      <c r="GX73" s="44">
        <f>IF(T$23=0,0,求节点(T$23:T$28,$B$23:$B$28,求节点(其他调用!$U$4:$U$20,其他调用!$V$4:$V$20,$GF73)))</f>
        <v>0</v>
      </c>
      <c r="GY73" s="44">
        <f>IF(U$23=0,0,求节点(U$23:U$28,$B$23:$B$28,求节点(其他调用!$U$4:$U$20,其他调用!$V$4:$V$20,$GF73)))</f>
        <v>0</v>
      </c>
      <c r="GZ73" s="44">
        <f>IF(V$23=0,0,求节点(V$23:V$28,$B$23:$B$28,求节点(其他调用!$U$4:$U$20,其他调用!$V$4:$V$20,$GF73)))</f>
        <v>0</v>
      </c>
      <c r="HC73" s="44">
        <v>70</v>
      </c>
      <c r="HD73" s="44">
        <f>IF(C$4=0,0,求节点(C$4:C$9,$B$4:$B$9,求节点(其他调用!$I$4:$I$42,其他调用!$J$4:$J$42,其他调用!$AH74)))</f>
        <v>6</v>
      </c>
      <c r="HE73" s="44">
        <f>IF(D$4=0,0,求节点(D$4:D$9,$B$4:$B$9,求节点(其他调用!$I$4:$I$42,其他调用!$J$4:$J$42,其他调用!$AH74)))</f>
        <v>6</v>
      </c>
      <c r="HF73" s="44">
        <f>IF(E$4=0,0,求节点(E$4:E$9,$B$4:$B$9,求节点(其他调用!$I$4:$I$42,其他调用!$J$4:$J$42,其他调用!$AH74)))</f>
        <v>3.0224995274623985</v>
      </c>
      <c r="HG73" s="44">
        <f>IF(F$4=0,0,求节点(F$4:F$9,$B$4:$B$9,求节点(其他调用!$I$4:$I$42,其他调用!$J$4:$J$42,其他调用!$AH74)))</f>
        <v>0</v>
      </c>
      <c r="HH73" s="44">
        <f>IF(G$4=0,0,求节点(G$4:G$9,$B$4:$B$9,求节点(其他调用!$I$4:$I$42,其他调用!$J$4:$J$42,其他调用!$AH74)))</f>
        <v>0</v>
      </c>
      <c r="HI73" s="44">
        <f>IF(H$4=0,0,求节点(H$4:H$9,$B$4:$B$9,求节点(其他调用!$I$4:$I$42,其他调用!$J$4:$J$42,其他调用!$AH74)))</f>
        <v>0</v>
      </c>
      <c r="HJ73" s="44">
        <f>IF(I$4=0,0,求节点(I$4:I$9,$B$4:$B$9,求节点(其他调用!$I$4:$I$42,其他调用!$J$4:$J$42,其他调用!$AH74)))</f>
        <v>0</v>
      </c>
      <c r="HK73" s="44">
        <f>IF(J$4=0,0,求节点(J$4:J$9,$B$4:$B$9,求节点(其他调用!$I$4:$I$42,其他调用!$J$4:$J$42,其他调用!$AH74)))</f>
        <v>0</v>
      </c>
      <c r="HL73" s="44">
        <f>IF(K$4=0,0,求节点(K$4:K$9,$B$4:$B$9,求节点(其他调用!$I$4:$I$42,其他调用!$J$4:$J$42,其他调用!$AH74)))</f>
        <v>0</v>
      </c>
      <c r="HM73" s="44">
        <f>IF(L$4=0,0,求节点(L$4:L$9,$B$4:$B$9,求节点(其他调用!$I$4:$I$42,其他调用!$J$4:$J$42,其他调用!$AH74)))</f>
        <v>0</v>
      </c>
      <c r="HN73" s="44">
        <f>IF(M$4=0,0,求节点(M$4:M$9,$B$4:$B$9,求节点(其他调用!$I$4:$I$42,其他调用!$J$4:$J$42,其他调用!$AH74)))</f>
        <v>0</v>
      </c>
      <c r="HO73" s="44">
        <f>IF(N$4=0,0,求节点(N$4:N$9,$B$4:$B$9,求节点(其他调用!$I$4:$I$42,其他调用!$J$4:$J$42,其他调用!$AH74)))</f>
        <v>0</v>
      </c>
      <c r="HP73" s="44">
        <f>IF(O$4=0,0,求节点(O$4:O$9,$B$4:$B$9,求节点(其他调用!$I$4:$I$42,其他调用!$J$4:$J$42,其他调用!$AH74)))</f>
        <v>0</v>
      </c>
      <c r="HQ73" s="44">
        <f>IF(P$4=0,0,求节点(P$4:P$9,$B$4:$B$9,求节点(其他调用!$I$4:$I$42,其他调用!$J$4:$J$42,其他调用!$AH74)))</f>
        <v>0</v>
      </c>
      <c r="HR73" s="44">
        <f>IF(Q$4=0,0,求节点(Q$4:Q$9,$B$4:$B$9,求节点(其他调用!$I$4:$I$42,其他调用!$J$4:$J$42,其他调用!$AH74)))</f>
        <v>0</v>
      </c>
      <c r="HS73" s="44">
        <f>IF(R$4=0,0,求节点(R$4:R$9,$B$4:$B$9,求节点(其他调用!$I$4:$I$42,其他调用!$J$4:$J$42,其他调用!$AH74)))</f>
        <v>0</v>
      </c>
      <c r="HT73" s="44">
        <f>IF(S$4=0,0,求节点(S$4:S$9,$B$4:$B$9,求节点(其他调用!$I$4:$I$42,其他调用!$J$4:$J$42,其他调用!$AH74)))</f>
        <v>6</v>
      </c>
      <c r="HU73" s="44">
        <f>IF(T$4=0,0,求节点(T$4:T$9,$B$4:$B$9,求节点(其他调用!$I$4:$I$42,其他调用!$J$4:$J$42,其他调用!$AH74)))</f>
        <v>4.507991915972112</v>
      </c>
      <c r="HV73" s="44">
        <f>IF(U$4=0,0,求节点(U$4:U$9,$B$4:$B$9,求节点(其他调用!$I$4:$I$42,其他调用!$J$4:$J$42,其他调用!$AH74)))</f>
        <v>6</v>
      </c>
      <c r="HW73" s="44">
        <f>IF(V$4=0,0,求节点(V$4:V$9,$B$4:$B$9,求节点(其他调用!$I$4:$I$42,其他调用!$J$4:$J$42,其他调用!$AH74)))</f>
        <v>0</v>
      </c>
      <c r="HX73" s="44">
        <f>IF(W$4=0,0,求节点(W$4:W$9,$B$4:$B$9,求节点(其他调用!$I$4:$I$42,其他调用!$J$4:$J$42,其他调用!$AH74)))</f>
        <v>5.8603894907637457</v>
      </c>
      <c r="HY73" s="44">
        <f>IF(X$4=0,0,求节点(X$4:X$9,$B$4:$B$9,求节点(其他调用!$I$4:$I$42,其他调用!$J$4:$J$42,其他调用!$AH74)))</f>
        <v>5.8603894907637457</v>
      </c>
      <c r="HZ73" s="44">
        <f>IF(Y$4=0,0,求节点(Y$4:Y$9,$B$4:$B$9,求节点(其他调用!$I$4:$I$42,其他调用!$J$4:$J$42,其他调用!$AH74)))</f>
        <v>6</v>
      </c>
      <c r="IA73" s="44">
        <f>IF(Z$4=0,0,求节点(Z$4:Z$9,$B$4:$B$9,求节点(其他调用!$I$4:$I$42,其他调用!$J$4:$J$42,其他调用!$AH74)))</f>
        <v>0</v>
      </c>
      <c r="IB73" s="44">
        <f>IF(AA$4=0,0,求节点(AA$4:AA$9,$B$4:$B$9,求节点(其他调用!$I$4:$I$42,其他调用!$J$4:$J$42,其他调用!$AH74)))</f>
        <v>5.8603894907637457</v>
      </c>
      <c r="IC73" s="44">
        <f>IF(AB$4=0,0,求节点(AB$4:AB$9,$B$4:$B$9,求节点(其他调用!$I$4:$I$42,其他调用!$J$4:$J$42,其他调用!$AH74)))</f>
        <v>6</v>
      </c>
      <c r="ID73" s="44">
        <f>IF(AC$4=0,0,求节点(AC$4:AC$9,$B$4:$B$9,求节点(其他调用!$I$4:$I$42,其他调用!$J$4:$J$42,其他调用!$AH74)))</f>
        <v>6</v>
      </c>
      <c r="IE73" s="44">
        <f>IF(AD$4=0,0,求节点(AD$4:AD$9,$B$4:$B$9,求节点(其他调用!$I$4:$I$42,其他调用!$J$4:$J$42,其他调用!$AH74)))</f>
        <v>1.3592534132178069</v>
      </c>
      <c r="IF73" s="44">
        <f>IF(AE$4=0,0,求节点(AE$4:AE$9,$B$4:$B$9,求节点(其他调用!$I$4:$I$42,其他调用!$J$4:$J$42,其他调用!$AH74)))</f>
        <v>1.3592534132178069</v>
      </c>
      <c r="IG73" s="44">
        <f>IF(AF$4=0,0,求节点(AF$4:AF$9,$B$4:$B$9,求节点(其他调用!$I$4:$I$42,其他调用!$J$4:$J$42,其他调用!$AH74)))</f>
        <v>1.3592534132178069</v>
      </c>
      <c r="IH73" s="44">
        <f>IF(AG$4=0,0,求节点(AG$4:AG$9,$B$4:$B$9,求节点(其他调用!$I$4:$I$42,其他调用!$J$4:$J$42,其他调用!$AH74)))</f>
        <v>1.3592534132178069</v>
      </c>
      <c r="II73" s="44">
        <f>IF(AH$4=0,0,求节点(AH$4:AH$9,$B$4:$B$9,求节点(其他调用!$I$4:$I$42,其他调用!$J$4:$J$42,其他调用!$AH74)))</f>
        <v>1.3592534132178069</v>
      </c>
      <c r="IJ73" s="44">
        <f>IF(AI$4=0,0,求节点(AI$4:AI$9,$B$4:$B$9,求节点(其他调用!$I$4:$I$42,其他调用!$J$4:$J$42,其他调用!$AH74)))</f>
        <v>1.3592534132178069</v>
      </c>
      <c r="IK73" s="44">
        <f>IF(AJ$4=0,0,求节点(AJ$4:AJ$9,$B$4:$B$9,求节点(其他调用!$I$4:$I$42,其他调用!$J$4:$J$42,其他调用!$AH74)))</f>
        <v>1.3592534132178069</v>
      </c>
      <c r="IL73" s="44">
        <f>IF(AK$4=0,0,求节点(AK$4:AK$9,$B$4:$B$9,求节点(其他调用!$I$4:$I$42,其他调用!$J$4:$J$42,其他调用!$AH74)))</f>
        <v>1.3592534132178069</v>
      </c>
      <c r="IM73" s="44">
        <f>IF(AL$4=0,0,求节点(AL$4:AL$9,$B$4:$B$9,求节点(其他调用!$I$4:$I$42,其他调用!$J$4:$J$42,其他调用!$AH74)))</f>
        <v>1.3592534132178069</v>
      </c>
      <c r="IN73" s="44">
        <f>IF(AM$4=0,0,求节点(AM$4:AM$9,$B$4:$B$9,求节点(其他调用!$I$4:$I$42,其他调用!$J$4:$J$42,其他调用!$AH74)))</f>
        <v>1.3592534132178069</v>
      </c>
      <c r="IO73" s="44">
        <f>IF(AN$4=0,0,求节点(AN$4:AN$9,$B$4:$B$9,求节点(其他调用!$I$4:$I$42,其他调用!$J$4:$J$42,其他调用!$AH74)))</f>
        <v>1.3592534132178069</v>
      </c>
      <c r="IP73" s="44">
        <f>IF(AO$4=0,0,求节点(AO$4:AO$9,$B$4:$B$9,求节点(其他调用!$I$4:$I$42,其他调用!$J$4:$J$42,其他调用!$AH74)))</f>
        <v>1.3592534132178069</v>
      </c>
      <c r="IQ73" s="44">
        <f>IF(AP$4=0,0,求节点(AP$4:AP$9,$B$4:$B$9,求节点(其他调用!$I$4:$I$42,其他调用!$J$4:$J$42,其他调用!$AH74)))</f>
        <v>1.3592534132178069</v>
      </c>
      <c r="IR73" s="44">
        <f>IF(AQ$4=0,0,求节点(AQ$4:AQ$9,$B$4:$B$9,求节点(其他调用!$I$4:$I$42,其他调用!$J$4:$J$42,其他调用!$AH74)))</f>
        <v>1.3592534132178069</v>
      </c>
      <c r="IS73" s="44">
        <f>IF(AR$4=0,0,求节点(AR$4:AR$9,$B$4:$B$9,求节点(其他调用!$I$4:$I$42,其他调用!$J$4:$J$42,其他调用!$AH74)))</f>
        <v>1.3592534132178069</v>
      </c>
      <c r="IT73" s="44">
        <f>IF(AS$4=0,0,求节点(AS$4:AS$9,$B$4:$B$9,求节点(其他调用!$I$4:$I$42,其他调用!$J$4:$J$42,其他调用!$AH74)))</f>
        <v>1.3592534132178069</v>
      </c>
      <c r="IU73" s="44">
        <f>IF(AT$4=0,0,求节点(AT$4:AT$9,$B$4:$B$9,求节点(其他调用!$I$4:$I$42,其他调用!$J$4:$J$42,其他调用!$AH74)))</f>
        <v>1.3592534132178069</v>
      </c>
      <c r="IV73" s="44">
        <f>IF(AU$4=0,0,求节点(AU$4:AU$9,$B$4:$B$9,求节点(其他调用!$I$4:$I$42,其他调用!$J$4:$J$42,其他调用!$AH74)))</f>
        <v>1.3592534132178069</v>
      </c>
      <c r="IW73" s="44">
        <f>IF(AV$4=0,0,求节点(AV$4:AV$9,$B$4:$B$9,求节点(其他调用!$I$4:$I$42,其他调用!$J$4:$J$42,其他调用!$AH74)))</f>
        <v>1.3592534132178069</v>
      </c>
      <c r="IX73" s="44">
        <f>IF(AW$4=0,0,求节点(AW$4:AW$9,$B$4:$B$9,求节点(其他调用!$I$4:$I$42,其他调用!$J$4:$J$42,其他调用!$AH74)))</f>
        <v>1.3592534132178069</v>
      </c>
      <c r="IY73" s="44">
        <f>IF(AX$4=0,0,求节点(AX$4:AX$9,$B$4:$B$9,求节点(其他调用!$I$4:$I$42,其他调用!$J$4:$J$42,其他调用!$AH74)))</f>
        <v>1.3592534132178069</v>
      </c>
      <c r="IZ73" s="44">
        <f>IF(AY$4=0,0,求节点(AY$4:AY$9,$B$4:$B$9,求节点(其他调用!$I$4:$I$42,其他调用!$J$4:$J$42,其他调用!$AH74)))</f>
        <v>1.3592534132178069</v>
      </c>
      <c r="JA73" s="44">
        <f>IF(AZ$4=0,0,求节点(AZ$4:AZ$9,$B$4:$B$9,求节点(其他调用!$I$4:$I$42,其他调用!$J$4:$J$42,其他调用!$AH74)))</f>
        <v>1.3592534132178069</v>
      </c>
      <c r="JC73" s="44">
        <v>70</v>
      </c>
      <c r="JD73" s="44">
        <f>IF(C$23=0,0,求节点(C$23:C$28,$B$23:$B$28,求节点(其他调用!$W$4:$W$20,其他调用!$X$4:$X$20,$JC73)))</f>
        <v>0</v>
      </c>
      <c r="JE73" s="44">
        <f>IF(D$23=0,0,求节点(D$23:D$28,$B$23:$B$28,求节点(其他调用!$W$4:$W$20,其他调用!$X$4:$X$20,$JC73)))</f>
        <v>0</v>
      </c>
      <c r="JF73" s="44">
        <f>IF(E$23=0,0,求节点(E$23:E$28,$B$23:$B$28,求节点(其他调用!$W$4:$W$20,其他调用!$X$4:$X$20,$JC73)))</f>
        <v>0</v>
      </c>
      <c r="JG73" s="44">
        <f>IF(F$23=0,0,求节点(F$23:F$28,$B$23:$B$28,求节点(其他调用!$W$4:$W$20,其他调用!$X$4:$X$20,$JC73)))</f>
        <v>2.3401067529906783E-3</v>
      </c>
      <c r="JH73" s="44">
        <f>IF(G$23=0,0,求节点(G$23:G$28,$B$23:$B$28,求节点(其他调用!$W$4:$W$20,其他调用!$X$4:$X$20,$JC73)))</f>
        <v>3.5101601294859064E-3</v>
      </c>
      <c r="JI73" s="44">
        <f>IF(H$23=0,0,求节点(H$23:H$28,$B$23:$B$28,求节点(其他调用!$W$4:$W$20,其他调用!$X$4:$X$20,$JC73)))</f>
        <v>3.5101601294859064E-3</v>
      </c>
      <c r="JJ73" s="44">
        <f>IF(I$23=0,0,求节点(I$23:I$28,$B$23:$B$28,求节点(其他调用!$W$4:$W$20,其他调用!$X$4:$X$20,$JC73)))</f>
        <v>5.3184244386149659E-3</v>
      </c>
      <c r="JK73" s="44">
        <f>IF(J$23=0,0,求节点(J$23:J$28,$B$23:$B$28,求节点(其他调用!$W$4:$W$20,其他调用!$X$4:$X$20,$JC73)))</f>
        <v>0</v>
      </c>
      <c r="JL73" s="44">
        <f>IF(K$23=0,0,求节点(K$23:K$28,$B$23:$B$28,求节点(其他调用!$W$4:$W$20,其他调用!$X$4:$X$20,$JC73)))</f>
        <v>3.5101601294859064E-3</v>
      </c>
      <c r="JM73" s="44">
        <f>IF(L$23=0,0,求节点(L$23:L$28,$B$23:$B$28,求节点(其他调用!$W$4:$W$20,其他调用!$X$4:$X$20,$JC73)))</f>
        <v>0</v>
      </c>
      <c r="JN73" s="44">
        <f>IF(M$23=0,0,求节点(M$23:M$28,$B$23:$B$28,求节点(其他调用!$W$4:$W$20,其他调用!$X$4:$X$20,$JC73)))</f>
        <v>0</v>
      </c>
      <c r="JO73" s="44">
        <f>IF(N$23=0,0,求节点(N$23:N$28,$B$23:$B$28,求节点(其他调用!$W$4:$W$20,其他调用!$X$4:$X$20,$JC73)))</f>
        <v>0</v>
      </c>
      <c r="JP73" s="44">
        <f>IF(O$23=0,0,求节点(O$23:O$28,$B$23:$B$28,求节点(其他调用!$W$4:$W$20,其他调用!$X$4:$X$20,$JC73)))</f>
        <v>0</v>
      </c>
      <c r="JQ73" s="44">
        <f>IF(P$23=0,0,求节点(P$23:P$28,$B$23:$B$28,求节点(其他调用!$W$4:$W$20,其他调用!$X$4:$X$20,$JC73)))</f>
        <v>0</v>
      </c>
      <c r="JR73" s="44">
        <f>IF(Q$23=0,0,求节点(Q$23:Q$28,$B$23:$B$28,求节点(其他调用!$W$4:$W$20,其他调用!$X$4:$X$20,$JC73)))</f>
        <v>0</v>
      </c>
      <c r="JS73" s="44">
        <f>IF(R$23=0,0,求节点(R$23:R$28,$B$23:$B$28,求节点(其他调用!$W$4:$W$20,其他调用!$X$4:$X$20,$JC73)))</f>
        <v>0</v>
      </c>
      <c r="JT73" s="44">
        <f>IF(S$23=0,0,求节点(S$23:S$28,$B$23:$B$28,求节点(其他调用!$W$4:$W$20,其他调用!$X$4:$X$20,$JC73)))</f>
        <v>0</v>
      </c>
      <c r="JU73" s="44">
        <f>IF(T$23=0,0,求节点(T$23:T$28,$B$23:$B$28,求节点(其他调用!$W$4:$W$20,其他调用!$X$4:$X$20,$JC73)))</f>
        <v>0</v>
      </c>
      <c r="JV73" s="44">
        <f>IF(U$23=0,0,求节点(U$23:U$28,$B$23:$B$28,求节点(其他调用!$W$4:$W$20,其他调用!$X$4:$X$20,$JC73)))</f>
        <v>0</v>
      </c>
      <c r="JW73" s="44">
        <f>IF(V$23=0,0,求节点(V$23:V$28,$B$23:$B$28,求节点(其他调用!$W$4:$W$20,其他调用!$X$4:$X$20,$JC73)))</f>
        <v>0</v>
      </c>
      <c r="JZ73" s="44">
        <v>70</v>
      </c>
      <c r="KA73" s="44">
        <f>IF(C$4=0,0,求节点(C$4:C$9,$B$4:$B$9,求节点(其他调用!$L$4:$L$42,其他调用!$M$4:$M$42,其他调用!$AI74)))</f>
        <v>6</v>
      </c>
      <c r="KB73" s="44">
        <f>IF(D$4=0,0,求节点(D$4:D$9,$B$4:$B$9,求节点(其他调用!$L$4:$L$42,其他调用!$M$4:$M$42,其他调用!$AI74)))</f>
        <v>6</v>
      </c>
      <c r="KC73" s="44">
        <f>IF(E$4=0,0,求节点(E$4:E$9,$B$4:$B$9,求节点(其他调用!$L$4:$L$42,其他调用!$M$4:$M$42,其他调用!$AI74)))</f>
        <v>3.178975364797834</v>
      </c>
      <c r="KD73" s="44">
        <f>IF(F$4=0,0,求节点(F$4:F$9,$B$4:$B$9,求节点(其他调用!$L$4:$L$42,其他调用!$M$4:$M$42,其他调用!$AI74)))</f>
        <v>0</v>
      </c>
      <c r="KE73" s="44">
        <f>IF(G$4=0,0,求节点(G$4:G$9,$B$4:$B$9,求节点(其他调用!$L$4:$L$42,其他调用!$M$4:$M$42,其他调用!$AI74)))</f>
        <v>0</v>
      </c>
      <c r="KF73" s="44">
        <f>IF(H$4=0,0,求节点(H$4:H$9,$B$4:$B$9,求节点(其他调用!$L$4:$L$42,其他调用!$M$4:$M$42,其他调用!$AI74)))</f>
        <v>0</v>
      </c>
      <c r="KG73" s="44">
        <f>IF(I$4=0,0,求节点(I$4:I$9,$B$4:$B$9,求节点(其他调用!$L$4:$L$42,其他调用!$M$4:$M$42,其他调用!$AI74)))</f>
        <v>0</v>
      </c>
      <c r="KH73" s="44">
        <f>IF(J$4=0,0,求节点(J$4:J$9,$B$4:$B$9,求节点(其他调用!$L$4:$L$42,其他调用!$M$4:$M$42,其他调用!$AI74)))</f>
        <v>0</v>
      </c>
      <c r="KI73" s="44">
        <f>IF(K$4=0,0,求节点(K$4:K$9,$B$4:$B$9,求节点(其他调用!$L$4:$L$42,其他调用!$M$4:$M$42,其他调用!$AI74)))</f>
        <v>0</v>
      </c>
      <c r="KJ73" s="44">
        <f>IF(L$4=0,0,求节点(L$4:L$9,$B$4:$B$9,求节点(其他调用!$L$4:$L$42,其他调用!$M$4:$M$42,其他调用!$AI74)))</f>
        <v>0</v>
      </c>
      <c r="KK73" s="44">
        <f>IF(M$4=0,0,求节点(M$4:M$9,$B$4:$B$9,求节点(其他调用!$L$4:$L$42,其他调用!$M$4:$M$42,其他调用!$AI74)))</f>
        <v>0</v>
      </c>
      <c r="KL73" s="44">
        <f>IF(N$4=0,0,求节点(N$4:N$9,$B$4:$B$9,求节点(其他调用!$L$4:$L$42,其他调用!$M$4:$M$42,其他调用!$AI74)))</f>
        <v>0</v>
      </c>
      <c r="KM73" s="44">
        <f>IF(O$4=0,0,求节点(O$4:O$9,$B$4:$B$9,求节点(其他调用!$L$4:$L$42,其他调用!$M$4:$M$42,其他调用!$AI74)))</f>
        <v>0</v>
      </c>
      <c r="KN73" s="44">
        <f>IF(P$4=0,0,求节点(P$4:P$9,$B$4:$B$9,求节点(其他调用!$L$4:$L$42,其他调用!$M$4:$M$42,其他调用!$AI74)))</f>
        <v>0</v>
      </c>
      <c r="KO73" s="44">
        <f>IF(Q$4=0,0,求节点(Q$4:Q$9,$B$4:$B$9,求节点(其他调用!$L$4:$L$42,其他调用!$M$4:$M$42,其他调用!$AI74)))</f>
        <v>0</v>
      </c>
      <c r="KP73" s="44">
        <f>IF(R$4=0,0,求节点(R$4:R$9,$B$4:$B$9,求节点(其他调用!$L$4:$L$42,其他调用!$M$4:$M$42,其他调用!$AI74)))</f>
        <v>0</v>
      </c>
      <c r="KQ73" s="44">
        <f>IF(S$4=0,0,求节点(S$4:S$9,$B$4:$B$9,求节点(其他调用!$L$4:$L$42,其他调用!$M$4:$M$42,其他调用!$AI74)))</f>
        <v>6</v>
      </c>
      <c r="KR73" s="44">
        <f>IF(T$4=0,0,求节点(T$4:T$9,$B$4:$B$9,求节点(其他调用!$L$4:$L$42,其他调用!$M$4:$M$42,其他调用!$AI74)))</f>
        <v>6</v>
      </c>
      <c r="KS73" s="44">
        <f>IF(U$4=0,0,求节点(U$4:U$9,$B$4:$B$9,求节点(其他调用!$L$4:$L$42,其他调用!$M$4:$M$42,其他调用!$AI74)))</f>
        <v>6</v>
      </c>
      <c r="KT73" s="44">
        <f>IF(V$4=0,0,求节点(V$4:V$9,$B$4:$B$9,求节点(其他调用!$L$4:$L$42,其他调用!$M$4:$M$42,其他调用!$AI74)))</f>
        <v>0</v>
      </c>
      <c r="KU73" s="44">
        <f>IF(W$4=0,0,求节点(W$4:W$9,$B$4:$B$9,求节点(其他调用!$L$4:$L$42,其他调用!$M$4:$M$42,其他调用!$AI74)))</f>
        <v>6</v>
      </c>
      <c r="KV73" s="44">
        <f>IF(X$4=0,0,求节点(X$4:X$9,$B$4:$B$9,求节点(其他调用!$L$4:$L$42,其他调用!$M$4:$M$42,其他调用!$AI74)))</f>
        <v>6</v>
      </c>
      <c r="KW73" s="44">
        <f>IF(Y$4=0,0,求节点(Y$4:Y$9,$B$4:$B$9,求节点(其他调用!$L$4:$L$42,其他调用!$M$4:$M$42,其他调用!$AI74)))</f>
        <v>6</v>
      </c>
      <c r="KX73" s="44">
        <f>IF(Z$4=0,0,求节点(Z$4:Z$9,$B$4:$B$9,求节点(其他调用!$L$4:$L$42,其他调用!$M$4:$M$42,其他调用!$AI74)))</f>
        <v>0</v>
      </c>
      <c r="KY73" s="44">
        <f>IF(AA$4=0,0,求节点(AA$4:AA$9,$B$4:$B$9,求节点(其他调用!$L$4:$L$42,其他调用!$M$4:$M$42,其他调用!$AI74)))</f>
        <v>6</v>
      </c>
      <c r="KZ73" s="44">
        <f>IF(AB$4=0,0,求节点(AB$4:AB$9,$B$4:$B$9,求节点(其他调用!$L$4:$L$42,其他调用!$M$4:$M$42,其他调用!$AI74)))</f>
        <v>6</v>
      </c>
      <c r="LA73" s="44">
        <f>IF(AC$4=0,0,求节点(AC$4:AC$9,$B$4:$B$9,求节点(其他调用!$L$4:$L$42,其他调用!$M$4:$M$42,其他调用!$AI74)))</f>
        <v>6</v>
      </c>
      <c r="LB73" s="44">
        <f>IF(AD$4=0,0,求节点(AD$4:AD$9,$B$4:$B$9,求节点(其他调用!$L$4:$L$42,其他调用!$M$4:$M$42,其他调用!$AI74)))</f>
        <v>3.0670301432113645</v>
      </c>
      <c r="LC73" s="44">
        <f>IF(AE$4=0,0,求节点(AE$4:AE$9,$B$4:$B$9,求节点(其他调用!$L$4:$L$42,其他调用!$M$4:$M$42,其他调用!$AI74)))</f>
        <v>3.0670301432113645</v>
      </c>
      <c r="LD73" s="44">
        <f>IF(AF$4=0,0,求节点(AF$4:AF$9,$B$4:$B$9,求节点(其他调用!$L$4:$L$42,其他调用!$M$4:$M$42,其他调用!$AI74)))</f>
        <v>3.0670301432113645</v>
      </c>
      <c r="LE73" s="44">
        <f>IF(AG$4=0,0,求节点(AG$4:AG$9,$B$4:$B$9,求节点(其他调用!$L$4:$L$42,其他调用!$M$4:$M$42,其他调用!$AI74)))</f>
        <v>3.0670301432113645</v>
      </c>
      <c r="LF73" s="44">
        <f>IF(AH$4=0,0,求节点(AH$4:AH$9,$B$4:$B$9,求节点(其他调用!$L$4:$L$42,其他调用!$M$4:$M$42,其他调用!$AI74)))</f>
        <v>3.0670301432113645</v>
      </c>
      <c r="LG73" s="44">
        <f>IF(AI$4=0,0,求节点(AI$4:AI$9,$B$4:$B$9,求节点(其他调用!$L$4:$L$42,其他调用!$M$4:$M$42,其他调用!$AI74)))</f>
        <v>3.0670301432113645</v>
      </c>
      <c r="LH73" s="44">
        <f>IF(AJ$4=0,0,求节点(AJ$4:AJ$9,$B$4:$B$9,求节点(其他调用!$L$4:$L$42,其他调用!$M$4:$M$42,其他调用!$AI74)))</f>
        <v>3.0670301432113645</v>
      </c>
      <c r="LI73" s="44">
        <f>IF(AK$4=0,0,求节点(AK$4:AK$9,$B$4:$B$9,求节点(其他调用!$L$4:$L$42,其他调用!$M$4:$M$42,其他调用!$AI74)))</f>
        <v>3.0670301432113645</v>
      </c>
      <c r="LJ73" s="44">
        <f>IF(AL$4=0,0,求节点(AL$4:AL$9,$B$4:$B$9,求节点(其他调用!$L$4:$L$42,其他调用!$M$4:$M$42,其他调用!$AI74)))</f>
        <v>3.0670301432113645</v>
      </c>
      <c r="LK73" s="44">
        <f>IF(AM$4=0,0,求节点(AM$4:AM$9,$B$4:$B$9,求节点(其他调用!$L$4:$L$42,其他调用!$M$4:$M$42,其他调用!$AI74)))</f>
        <v>3.0670301432113645</v>
      </c>
      <c r="LL73" s="44">
        <f>IF(AN$4=0,0,求节点(AN$4:AN$9,$B$4:$B$9,求节点(其他调用!$L$4:$L$42,其他调用!$M$4:$M$42,其他调用!$AI74)))</f>
        <v>3.0670301432113645</v>
      </c>
      <c r="LM73" s="44">
        <f>IF(AO$4=0,0,求节点(AO$4:AO$9,$B$4:$B$9,求节点(其他调用!$L$4:$L$42,其他调用!$M$4:$M$42,其他调用!$AI74)))</f>
        <v>3.0670301432113645</v>
      </c>
      <c r="LN73" s="44">
        <f>IF(AP$4=0,0,求节点(AP$4:AP$9,$B$4:$B$9,求节点(其他调用!$L$4:$L$42,其他调用!$M$4:$M$42,其他调用!$AI74)))</f>
        <v>3.0670301432113645</v>
      </c>
      <c r="LO73" s="44">
        <f>IF(AQ$4=0,0,求节点(AQ$4:AQ$9,$B$4:$B$9,求节点(其他调用!$L$4:$L$42,其他调用!$M$4:$M$42,其他调用!$AI74)))</f>
        <v>3.0670301432113645</v>
      </c>
      <c r="LP73" s="44">
        <f>IF(AR$4=0,0,求节点(AR$4:AR$9,$B$4:$B$9,求节点(其他调用!$L$4:$L$42,其他调用!$M$4:$M$42,其他调用!$AI74)))</f>
        <v>3.0670301432113645</v>
      </c>
      <c r="LQ73" s="44">
        <f>IF(AS$4=0,0,求节点(AS$4:AS$9,$B$4:$B$9,求节点(其他调用!$L$4:$L$42,其他调用!$M$4:$M$42,其他调用!$AI74)))</f>
        <v>3.0670301432113645</v>
      </c>
      <c r="LR73" s="44">
        <f>IF(AT$4=0,0,求节点(AT$4:AT$9,$B$4:$B$9,求节点(其他调用!$L$4:$L$42,其他调用!$M$4:$M$42,其他调用!$AI74)))</f>
        <v>3.0670301432113645</v>
      </c>
      <c r="LS73" s="44">
        <f>IF(AU$4=0,0,求节点(AU$4:AU$9,$B$4:$B$9,求节点(其他调用!$L$4:$L$42,其他调用!$M$4:$M$42,其他调用!$AI74)))</f>
        <v>3.0670301432113645</v>
      </c>
      <c r="LT73" s="44">
        <f>IF(AV$4=0,0,求节点(AV$4:AV$9,$B$4:$B$9,求节点(其他调用!$L$4:$L$42,其他调用!$M$4:$M$42,其他调用!$AI74)))</f>
        <v>3.0670301432113645</v>
      </c>
      <c r="LU73" s="44">
        <f>IF(AW$4=0,0,求节点(AW$4:AW$9,$B$4:$B$9,求节点(其他调用!$L$4:$L$42,其他调用!$M$4:$M$42,其他调用!$AI74)))</f>
        <v>3.0670301432113645</v>
      </c>
      <c r="LV73" s="44">
        <f>IF(AX$4=0,0,求节点(AX$4:AX$9,$B$4:$B$9,求节点(其他调用!$L$4:$L$42,其他调用!$M$4:$M$42,其他调用!$AI74)))</f>
        <v>3.0670301432113645</v>
      </c>
      <c r="LW73" s="44">
        <f>IF(AY$4=0,0,求节点(AY$4:AY$9,$B$4:$B$9,求节点(其他调用!$L$4:$L$42,其他调用!$M$4:$M$42,其他调用!$AI74)))</f>
        <v>3.0670301432113645</v>
      </c>
      <c r="LX73" s="44">
        <f>IF(AZ$4=0,0,求节点(AZ$4:AZ$9,$B$4:$B$9,求节点(其他调用!$L$4:$L$42,其他调用!$M$4:$M$42,其他调用!$AI74)))</f>
        <v>3.0670301432113645</v>
      </c>
      <c r="LZ73" s="44">
        <v>70</v>
      </c>
      <c r="MA73" s="44">
        <f>IF(C$23=0,0,求节点(C$23:C$28,$B$23:$B$28,求节点(其他调用!$Y$4:$Y$20,其他调用!$Z$4:$Z$20,$LZ73)))</f>
        <v>0</v>
      </c>
      <c r="MB73" s="44">
        <f>IF(D$23=0,0,求节点(D$23:D$28,$B$23:$B$28,求节点(其他调用!$Y$4:$Y$20,其他调用!$Z$4:$Z$20,$LZ73)))</f>
        <v>0</v>
      </c>
      <c r="MC73" s="44">
        <f>IF(E$23=0,0,求节点(E$23:E$28,$B$23:$B$28,求节点(其他调用!$Y$4:$Y$20,其他调用!$Z$4:$Z$20,$LZ73)))</f>
        <v>0</v>
      </c>
      <c r="MD73" s="44">
        <f>IF(F$23=0,0,求节点(F$23:F$28,$B$23:$B$28,求节点(其他调用!$Y$4:$Y$20,其他调用!$Z$4:$Z$20,$LZ73)))</f>
        <v>0</v>
      </c>
      <c r="ME73" s="44">
        <f>IF(G$23=0,0,求节点(G$23:G$28,$B$23:$B$28,求节点(其他调用!$Y$4:$Y$20,其他调用!$Z$4:$Z$20,$LZ73)))</f>
        <v>0</v>
      </c>
      <c r="MF73" s="44">
        <f>IF(H$23=0,0,求节点(H$23:H$28,$B$23:$B$28,求节点(其他调用!$Y$4:$Y$20,其他调用!$Z$4:$Z$20,$LZ73)))</f>
        <v>0</v>
      </c>
      <c r="MG73" s="44">
        <f>IF(I$23=0,0,求节点(I$23:I$28,$B$23:$B$28,求节点(其他调用!$Y$4:$Y$20,其他调用!$Z$4:$Z$20,$LZ73)))</f>
        <v>0</v>
      </c>
      <c r="MH73" s="44">
        <f>IF(J$23=0,0,求节点(J$23:J$28,$B$23:$B$28,求节点(其他调用!$Y$4:$Y$20,其他调用!$Z$4:$Z$20,$LZ73)))</f>
        <v>0</v>
      </c>
      <c r="MI73" s="44">
        <f>IF(K$23=0,0,求节点(K$23:K$28,$B$23:$B$28,求节点(其他调用!$Y$4:$Y$20,其他调用!$Z$4:$Z$20,$LZ73)))</f>
        <v>0</v>
      </c>
      <c r="MJ73" s="44">
        <f>IF(L$23=0,0,求节点(L$23:L$28,$B$23:$B$28,求节点(其他调用!$Y$4:$Y$20,其他调用!$Z$4:$Z$20,$LZ73)))</f>
        <v>0</v>
      </c>
      <c r="MK73" s="44">
        <f>IF(M$23=0,0,求节点(M$23:M$28,$B$23:$B$28,求节点(其他调用!$Y$4:$Y$20,其他调用!$Z$4:$Z$20,$LZ73)))</f>
        <v>0</v>
      </c>
      <c r="ML73" s="44">
        <f>IF(N$23=0,0,求节点(N$23:N$28,$B$23:$B$28,求节点(其他调用!$Y$4:$Y$20,其他调用!$Z$4:$Z$20,$LZ73)))</f>
        <v>0</v>
      </c>
      <c r="MM73" s="44">
        <f>IF(O$23=0,0,求节点(O$23:O$28,$B$23:$B$28,求节点(其他调用!$Y$4:$Y$20,其他调用!$Z$4:$Z$20,$LZ73)))</f>
        <v>0</v>
      </c>
      <c r="MN73" s="44">
        <f>IF(P$23=0,0,求节点(P$23:P$28,$B$23:$B$28,求节点(其他调用!$Y$4:$Y$20,其他调用!$Z$4:$Z$20,$LZ73)))</f>
        <v>0</v>
      </c>
      <c r="MO73" s="44">
        <f>IF(Q$23=0,0,求节点(Q$23:Q$28,$B$23:$B$28,求节点(其他调用!$Y$4:$Y$20,其他调用!$Z$4:$Z$20,$LZ73)))</f>
        <v>0</v>
      </c>
      <c r="MP73" s="44">
        <f>IF(R$23=0,0,求节点(R$23:R$28,$B$23:$B$28,求节点(其他调用!$Y$4:$Y$20,其他调用!$Z$4:$Z$20,$LZ73)))</f>
        <v>0</v>
      </c>
      <c r="MQ73" s="44">
        <f>IF(S$23=0,0,求节点(S$23:S$28,$B$23:$B$28,求节点(其他调用!$Y$4:$Y$20,其他调用!$Z$4:$Z$20,$LZ73)))</f>
        <v>0</v>
      </c>
      <c r="MR73" s="44">
        <f>IF(T$23=0,0,求节点(T$23:T$28,$B$23:$B$28,求节点(其他调用!$Y$4:$Y$20,其他调用!$Z$4:$Z$20,$LZ73)))</f>
        <v>0</v>
      </c>
      <c r="MS73" s="44">
        <f>IF(U$23=0,0,求节点(U$23:U$28,$B$23:$B$28,求节点(其他调用!$Y$4:$Y$20,其他调用!$Z$4:$Z$20,$LZ73)))</f>
        <v>0</v>
      </c>
      <c r="MT73" s="44">
        <f>IF(V$23=0,0,求节点(V$23:V$28,$B$23:$B$28,求节点(其他调用!$Y$4:$Y$20,其他调用!$Z$4:$Z$20,$LZ73)))</f>
        <v>0</v>
      </c>
      <c r="MW73" s="44">
        <v>70</v>
      </c>
      <c r="MX73" s="44">
        <f>IF(C$4=0,0,求节点(C$4:C$9,$B$4:$B$9,求节点(其他调用!$O$4:$O$42,其他调用!$P$4:$P$42,其他调用!$AJ74)))</f>
        <v>6</v>
      </c>
      <c r="MY73" s="44">
        <f>IF(D$4=0,0,求节点(D$4:D$9,$B$4:$B$9,求节点(其他调用!$O$4:$O$42,其他调用!$P$4:$P$42,其他调用!$AJ74)))</f>
        <v>6</v>
      </c>
      <c r="MZ73" s="44">
        <f>IF(E$4=0,0,求节点(E$4:E$9,$B$4:$B$9,求节点(其他调用!$O$4:$O$42,其他调用!$P$4:$P$42,其他调用!$AJ74)))</f>
        <v>3.2868445052830775</v>
      </c>
      <c r="NA73" s="44">
        <f>IF(F$4=0,0,求节点(F$4:F$9,$B$4:$B$9,求节点(其他调用!$O$4:$O$42,其他调用!$P$4:$P$42,其他调用!$AJ74)))</f>
        <v>0</v>
      </c>
      <c r="NB73" s="44">
        <f>IF(G$4=0,0,求节点(G$4:G$9,$B$4:$B$9,求节点(其他调用!$O$4:$O$42,其他调用!$P$4:$P$42,其他调用!$AJ74)))</f>
        <v>0</v>
      </c>
      <c r="NC73" s="44">
        <f>IF(H$4=0,0,求节点(H$4:H$9,$B$4:$B$9,求节点(其他调用!$O$4:$O$42,其他调用!$P$4:$P$42,其他调用!$AJ74)))</f>
        <v>0</v>
      </c>
      <c r="ND73" s="44">
        <f>IF(I$4=0,0,求节点(I$4:I$9,$B$4:$B$9,求节点(其他调用!$O$4:$O$42,其他调用!$P$4:$P$42,其他调用!$AJ74)))</f>
        <v>0</v>
      </c>
      <c r="NE73" s="44">
        <f>IF(J$4=0,0,求节点(J$4:J$9,$B$4:$B$9,求节点(其他调用!$O$4:$O$42,其他调用!$P$4:$P$42,其他调用!$AJ74)))</f>
        <v>0</v>
      </c>
      <c r="NF73" s="44">
        <f>IF(K$4=0,0,求节点(K$4:K$9,$B$4:$B$9,求节点(其他调用!$O$4:$O$42,其他调用!$P$4:$P$42,其他调用!$AJ74)))</f>
        <v>0</v>
      </c>
      <c r="NG73" s="44">
        <f>IF(L$4=0,0,求节点(L$4:L$9,$B$4:$B$9,求节点(其他调用!$O$4:$O$42,其他调用!$P$4:$P$42,其他调用!$AJ74)))</f>
        <v>0</v>
      </c>
      <c r="NH73" s="44">
        <f>IF(M$4=0,0,求节点(M$4:M$9,$B$4:$B$9,求节点(其他调用!$O$4:$O$42,其他调用!$P$4:$P$42,其他调用!$AJ74)))</f>
        <v>0</v>
      </c>
      <c r="NI73" s="44">
        <f>IF(N$4=0,0,求节点(N$4:N$9,$B$4:$B$9,求节点(其他调用!$O$4:$O$42,其他调用!$P$4:$P$42,其他调用!$AJ74)))</f>
        <v>0</v>
      </c>
      <c r="NJ73" s="44">
        <f>IF(O$4=0,0,求节点(O$4:O$9,$B$4:$B$9,求节点(其他调用!$O$4:$O$42,其他调用!$P$4:$P$42,其他调用!$AJ74)))</f>
        <v>0</v>
      </c>
      <c r="NK73" s="44">
        <f>IF(P$4=0,0,求节点(P$4:P$9,$B$4:$B$9,求节点(其他调用!$O$4:$O$42,其他调用!$P$4:$P$42,其他调用!$AJ74)))</f>
        <v>0</v>
      </c>
      <c r="NL73" s="44">
        <f>IF(Q$4=0,0,求节点(Q$4:Q$9,$B$4:$B$9,求节点(其他调用!$O$4:$O$42,其他调用!$P$4:$P$42,其他调用!$AJ74)))</f>
        <v>0</v>
      </c>
      <c r="NM73" s="44">
        <f>IF(R$4=0,0,求节点(R$4:R$9,$B$4:$B$9,求节点(其他调用!$O$4:$O$42,其他调用!$P$4:$P$42,其他调用!$AJ74)))</f>
        <v>0</v>
      </c>
      <c r="NN73" s="44">
        <f>IF(S$4=0,0,求节点(S$4:S$9,$B$4:$B$9,求节点(其他调用!$O$4:$O$42,其他调用!$P$4:$P$42,其他调用!$AJ74)))</f>
        <v>6</v>
      </c>
      <c r="NO73" s="44">
        <f>IF(T$4=0,0,求节点(T$4:T$9,$B$4:$B$9,求节点(其他调用!$O$4:$O$42,其他调用!$P$4:$P$42,其他调用!$AJ74)))</f>
        <v>6</v>
      </c>
      <c r="NP73" s="44">
        <f>IF(U$4=0,0,求节点(U$4:U$9,$B$4:$B$9,求节点(其他调用!$O$4:$O$42,其他调用!$P$4:$P$42,其他调用!$AJ74)))</f>
        <v>6</v>
      </c>
      <c r="NQ73" s="44">
        <f>IF(V$4=0,0,求节点(V$4:V$9,$B$4:$B$9,求节点(其他调用!$O$4:$O$42,其他调用!$P$4:$P$42,其他调用!$AJ74)))</f>
        <v>0</v>
      </c>
      <c r="NR73" s="44">
        <f>IF(W$4=0,0,求节点(W$4:W$9,$B$4:$B$9,求节点(其他调用!$O$4:$O$42,其他调用!$P$4:$P$42,其他调用!$AJ74)))</f>
        <v>6</v>
      </c>
      <c r="NS73" s="44">
        <f>IF(X$4=0,0,求节点(X$4:X$9,$B$4:$B$9,求节点(其他调用!$O$4:$O$42,其他调用!$P$4:$P$42,其他调用!$AJ74)))</f>
        <v>6</v>
      </c>
      <c r="NT73" s="44">
        <f>IF(Y$4=0,0,求节点(Y$4:Y$9,$B$4:$B$9,求节点(其他调用!$O$4:$O$42,其他调用!$P$4:$P$42,其他调用!$AJ74)))</f>
        <v>6</v>
      </c>
      <c r="NU73" s="44">
        <f>IF(Z$4=0,0,求节点(Z$4:Z$9,$B$4:$B$9,求节点(其他调用!$O$4:$O$42,其他调用!$P$4:$P$42,其他调用!$AJ74)))</f>
        <v>0</v>
      </c>
      <c r="NV73" s="44">
        <f>IF(AA$4=0,0,求节点(AA$4:AA$9,$B$4:$B$9,求节点(其他调用!$O$4:$O$42,其他调用!$P$4:$P$42,其他调用!$AJ74)))</f>
        <v>6</v>
      </c>
      <c r="NW73" s="44">
        <f>IF(AB$4=0,0,求节点(AB$4:AB$9,$B$4:$B$9,求节点(其他调用!$O$4:$O$42,其他调用!$P$4:$P$42,其他调用!$AJ74)))</f>
        <v>6</v>
      </c>
      <c r="NX73" s="44">
        <f>IF(AC$4=0,0,求节点(AC$4:AC$9,$B$4:$B$9,求节点(其他调用!$O$4:$O$42,其他调用!$P$4:$P$42,其他调用!$AJ74)))</f>
        <v>6</v>
      </c>
      <c r="NY73" s="44">
        <f>IF(AD$4=0,0,求节点(AD$4:AD$9,$B$4:$B$9,求节点(其他调用!$O$4:$O$42,其他调用!$P$4:$P$42,其他调用!$AJ74)))</f>
        <v>4.0080911122628589</v>
      </c>
      <c r="NZ73" s="44">
        <f>IF(AE$4=0,0,求节点(AE$4:AE$9,$B$4:$B$9,求节点(其他调用!$O$4:$O$42,其他调用!$P$4:$P$42,其他调用!$AJ74)))</f>
        <v>4.0080911122628589</v>
      </c>
      <c r="OA73" s="44">
        <f>IF(AF$4=0,0,求节点(AF$4:AF$9,$B$4:$B$9,求节点(其他调用!$O$4:$O$42,其他调用!$P$4:$P$42,其他调用!$AJ74)))</f>
        <v>4.0080911122628589</v>
      </c>
      <c r="OB73" s="44">
        <f>IF(AG$4=0,0,求节点(AG$4:AG$9,$B$4:$B$9,求节点(其他调用!$O$4:$O$42,其他调用!$P$4:$P$42,其他调用!$AJ74)))</f>
        <v>4.0080911122628589</v>
      </c>
      <c r="OC73" s="44">
        <f>IF(AH$4=0,0,求节点(AH$4:AH$9,$B$4:$B$9,求节点(其他调用!$O$4:$O$42,其他调用!$P$4:$P$42,其他调用!$AJ74)))</f>
        <v>4.0080911122628589</v>
      </c>
      <c r="OD73" s="44">
        <f>IF(AI$4=0,0,求节点(AI$4:AI$9,$B$4:$B$9,求节点(其他调用!$O$4:$O$42,其他调用!$P$4:$P$42,其他调用!$AJ74)))</f>
        <v>4.0080911122628589</v>
      </c>
      <c r="OE73" s="44">
        <f>IF(AJ$4=0,0,求节点(AJ$4:AJ$9,$B$4:$B$9,求节点(其他调用!$O$4:$O$42,其他调用!$P$4:$P$42,其他调用!$AJ74)))</f>
        <v>4.0080911122628589</v>
      </c>
      <c r="OF73" s="44">
        <f>IF(AK$4=0,0,求节点(AK$4:AK$9,$B$4:$B$9,求节点(其他调用!$O$4:$O$42,其他调用!$P$4:$P$42,其他调用!$AJ74)))</f>
        <v>4.0080911122628589</v>
      </c>
      <c r="OG73" s="44">
        <f>IF(AL$4=0,0,求节点(AL$4:AL$9,$B$4:$B$9,求节点(其他调用!$O$4:$O$42,其他调用!$P$4:$P$42,其他调用!$AJ74)))</f>
        <v>4.0080911122628589</v>
      </c>
      <c r="OH73" s="44">
        <f>IF(AM$4=0,0,求节点(AM$4:AM$9,$B$4:$B$9,求节点(其他调用!$O$4:$O$42,其他调用!$P$4:$P$42,其他调用!$AJ74)))</f>
        <v>4.0080911122628589</v>
      </c>
      <c r="OI73" s="44">
        <f>IF(AN$4=0,0,求节点(AN$4:AN$9,$B$4:$B$9,求节点(其他调用!$O$4:$O$42,其他调用!$P$4:$P$42,其他调用!$AJ74)))</f>
        <v>4.0080911122628589</v>
      </c>
      <c r="OJ73" s="44">
        <f>IF(AO$4=0,0,求节点(AO$4:AO$9,$B$4:$B$9,求节点(其他调用!$O$4:$O$42,其他调用!$P$4:$P$42,其他调用!$AJ74)))</f>
        <v>4.0080911122628589</v>
      </c>
      <c r="OK73" s="44">
        <f>IF(AP$4=0,0,求节点(AP$4:AP$9,$B$4:$B$9,求节点(其他调用!$O$4:$O$42,其他调用!$P$4:$P$42,其他调用!$AJ74)))</f>
        <v>4.0080911122628589</v>
      </c>
      <c r="OL73" s="44">
        <f>IF(AQ$4=0,0,求节点(AQ$4:AQ$9,$B$4:$B$9,求节点(其他调用!$O$4:$O$42,其他调用!$P$4:$P$42,其他调用!$AJ74)))</f>
        <v>4.0080911122628589</v>
      </c>
      <c r="OM73" s="44">
        <f>IF(AR$4=0,0,求节点(AR$4:AR$9,$B$4:$B$9,求节点(其他调用!$O$4:$O$42,其他调用!$P$4:$P$42,其他调用!$AJ74)))</f>
        <v>4.0080911122628589</v>
      </c>
      <c r="ON73" s="44">
        <f>IF(AS$4=0,0,求节点(AS$4:AS$9,$B$4:$B$9,求节点(其他调用!$O$4:$O$42,其他调用!$P$4:$P$42,其他调用!$AJ74)))</f>
        <v>4.0080911122628589</v>
      </c>
      <c r="OO73" s="44">
        <f>IF(AT$4=0,0,求节点(AT$4:AT$9,$B$4:$B$9,求节点(其他调用!$O$4:$O$42,其他调用!$P$4:$P$42,其他调用!$AJ74)))</f>
        <v>4.0080911122628589</v>
      </c>
      <c r="OP73" s="44">
        <f>IF(AU$4=0,0,求节点(AU$4:AU$9,$B$4:$B$9,求节点(其他调用!$O$4:$O$42,其他调用!$P$4:$P$42,其他调用!$AJ74)))</f>
        <v>4.0080911122628589</v>
      </c>
      <c r="OQ73" s="44">
        <f>IF(AV$4=0,0,求节点(AV$4:AV$9,$B$4:$B$9,求节点(其他调用!$O$4:$O$42,其他调用!$P$4:$P$42,其他调用!$AJ74)))</f>
        <v>4.0080911122628589</v>
      </c>
      <c r="OR73" s="44">
        <f>IF(AW$4=0,0,求节点(AW$4:AW$9,$B$4:$B$9,求节点(其他调用!$O$4:$O$42,其他调用!$P$4:$P$42,其他调用!$AJ74)))</f>
        <v>4.0080911122628589</v>
      </c>
      <c r="OS73" s="44">
        <f>IF(AX$4=0,0,求节点(AX$4:AX$9,$B$4:$B$9,求节点(其他调用!$O$4:$O$42,其他调用!$P$4:$P$42,其他调用!$AJ74)))</f>
        <v>4.0080911122628589</v>
      </c>
      <c r="OT73" s="44">
        <f>IF(AY$4=0,0,求节点(AY$4:AY$9,$B$4:$B$9,求节点(其他调用!$O$4:$O$42,其他调用!$P$4:$P$42,其他调用!$AJ74)))</f>
        <v>4.0080911122628589</v>
      </c>
      <c r="OU73" s="44">
        <f>IF(AZ$4=0,0,求节点(AZ$4:AZ$9,$B$4:$B$9,求节点(其他调用!$O$4:$O$42,其他调用!$P$4:$P$42,其他调用!$AJ74)))</f>
        <v>4.0080911122628589</v>
      </c>
      <c r="OW73" s="44">
        <v>70</v>
      </c>
      <c r="OX73" s="44">
        <f>IF(C$23=0,0,求节点(C$23:C$28,$B$23:$B$28,求节点(其他调用!$AA$4:$AA$20,其他调用!$AB$4:$AB$20,$OW73)))</f>
        <v>0</v>
      </c>
      <c r="OY73" s="44">
        <f>IF(D$23=0,0,求节点(D$23:D$28,$B$23:$B$28,求节点(其他调用!$AA$4:$AA$20,其他调用!$AB$4:$AB$20,$OW73)))</f>
        <v>0</v>
      </c>
      <c r="OZ73" s="44">
        <f>IF(E$23=0,0,求节点(E$23:E$28,$B$23:$B$28,求节点(其他调用!$AA$4:$AA$20,其他调用!$AB$4:$AB$20,$OW73)))</f>
        <v>0</v>
      </c>
      <c r="PA73" s="44">
        <f>IF(F$23=0,0,求节点(F$23:F$28,$B$23:$B$28,求节点(其他调用!$AA$4:$AA$20,其他调用!$AB$4:$AB$20,$OW73)))</f>
        <v>1.9126292568691916E-3</v>
      </c>
      <c r="PB73" s="44">
        <f>IF(G$23=0,0,求节点(G$23:G$28,$B$23:$B$28,求节点(其他调用!$AA$4:$AA$20,其他调用!$AB$4:$AB$20,$OW73)))</f>
        <v>2.8689438853040095E-3</v>
      </c>
      <c r="PC73" s="44">
        <f>IF(H$23=0,0,求节点(H$23:H$28,$B$23:$B$28,求节点(其他调用!$AA$4:$AA$20,其他调用!$AB$4:$AB$20,$OW73)))</f>
        <v>2.8689438853040095E-3</v>
      </c>
      <c r="PD73" s="44">
        <f>IF(I$23=0,0,求节点(I$23:I$28,$B$23:$B$28,求节点(其他调用!$AA$4:$AA$20,其他调用!$AB$4:$AB$20,$OW73)))</f>
        <v>4.346884674703011E-3</v>
      </c>
      <c r="PE73" s="44">
        <f>IF(J$23=0,0,求节点(J$23:J$28,$B$23:$B$28,求节点(其他调用!$AA$4:$AA$20,其他调用!$AB$4:$AB$20,$OW73)))</f>
        <v>0</v>
      </c>
      <c r="PF73" s="44">
        <f>IF(K$23=0,0,求节点(K$23:K$28,$B$23:$B$28,求节点(其他调用!$AA$4:$AA$20,其他调用!$AB$4:$AB$20,$OW73)))</f>
        <v>2.8689438853040095E-3</v>
      </c>
      <c r="PG73" s="44">
        <f>IF(L$23=0,0,求节点(L$23:L$28,$B$23:$B$28,求节点(其他调用!$AA$4:$AA$20,其他调用!$AB$4:$AB$20,$OW73)))</f>
        <v>0</v>
      </c>
      <c r="PH73" s="44">
        <f>IF(M$23=0,0,求节点(M$23:M$28,$B$23:$B$28,求节点(其他调用!$AA$4:$AA$20,其他调用!$AB$4:$AB$20,$OW73)))</f>
        <v>0</v>
      </c>
      <c r="PI73" s="44">
        <f>IF(N$23=0,0,求节点(N$23:N$28,$B$23:$B$28,求节点(其他调用!$AA$4:$AA$20,其他调用!$AB$4:$AB$20,$OW73)))</f>
        <v>0</v>
      </c>
      <c r="PJ73" s="44">
        <f>IF(O$23=0,0,求节点(O$23:O$28,$B$23:$B$28,求节点(其他调用!$AA$4:$AA$20,其他调用!$AB$4:$AB$20,$OW73)))</f>
        <v>0</v>
      </c>
      <c r="PK73" s="44">
        <f>IF(P$23=0,0,求节点(P$23:P$28,$B$23:$B$28,求节点(其他调用!$AA$4:$AA$20,其他调用!$AB$4:$AB$20,$OW73)))</f>
        <v>0</v>
      </c>
      <c r="PL73" s="44">
        <f>IF(Q$23=0,0,求节点(Q$23:Q$28,$B$23:$B$28,求节点(其他调用!$AA$4:$AA$20,其他调用!$AB$4:$AB$20,$OW73)))</f>
        <v>0</v>
      </c>
      <c r="PM73" s="44">
        <f>IF(R$23=0,0,求节点(R$23:R$28,$B$23:$B$28,求节点(其他调用!$AA$4:$AA$20,其他调用!$AB$4:$AB$20,$OW73)))</f>
        <v>0</v>
      </c>
      <c r="PN73" s="44">
        <f>IF(S$23=0,0,求节点(S$23:S$28,$B$23:$B$28,求节点(其他调用!$AA$4:$AA$20,其他调用!$AB$4:$AB$20,$OW73)))</f>
        <v>0</v>
      </c>
      <c r="PO73" s="44">
        <f>IF(T$23=0,0,求节点(T$23:T$28,$B$23:$B$28,求节点(其他调用!$AA$4:$AA$20,其他调用!$AB$4:$AB$20,$OW73)))</f>
        <v>0</v>
      </c>
      <c r="PP73" s="44">
        <f>IF(U$23=0,0,求节点(U$23:U$28,$B$23:$B$28,求节点(其他调用!$AA$4:$AA$20,其他调用!$AB$4:$AB$20,$OW73)))</f>
        <v>0</v>
      </c>
      <c r="PQ73" s="44">
        <f>IF(V$23=0,0,求节点(V$23:V$28,$B$23:$B$28,求节点(其他调用!$AA$4:$AA$20,其他调用!$AB$4:$AB$20,$OW73)))</f>
        <v>0</v>
      </c>
    </row>
    <row r="74" spans="61:433" x14ac:dyDescent="0.2">
      <c r="BI74" s="44">
        <v>71</v>
      </c>
      <c r="BJ74" s="44">
        <f>IF(C$4=0,0,求节点(C$4:C$9,$B$4:$B$9,求节点(其他调用!$C$4:$C$42,其他调用!$D$4:$D$42,其他调用!$AF75)))</f>
        <v>5.7541050500026554</v>
      </c>
      <c r="BK74" s="44">
        <f>IF(D$4=0,0,求节点(D$4:D$9,$B$4:$B$9,求节点(其他调用!$C$4:$C$42,其他调用!$D$4:$D$42,其他调用!$AF75)))</f>
        <v>6</v>
      </c>
      <c r="BL74" s="44">
        <f>IF(E$4=0,0,求节点(E$4:E$9,$B$4:$B$9,求节点(其他调用!$C$4:$C$42,其他调用!$D$4:$D$42,其他调用!$AF75)))</f>
        <v>2.2830174520844766</v>
      </c>
      <c r="BM74" s="44">
        <f>IF(F$4=0,0,求节点(F$4:F$9,$B$4:$B$9,求节点(其他调用!$C$4:$C$42,其他调用!$D$4:$D$42,其他调用!$AF75)))</f>
        <v>0</v>
      </c>
      <c r="BN74" s="44">
        <f>IF(G$4=0,0,求节点(G$4:G$9,$B$4:$B$9,求节点(其他调用!$C$4:$C$42,其他调用!$D$4:$D$42,其他调用!$AF75)))</f>
        <v>0</v>
      </c>
      <c r="BO74" s="44">
        <f>IF(H$4=0,0,求节点(H$4:H$9,$B$4:$B$9,求节点(其他调用!$C$4:$C$42,其他调用!$D$4:$D$42,其他调用!$AF75)))</f>
        <v>0</v>
      </c>
      <c r="BP74" s="44">
        <f>IF(I$4=0,0,求节点(I$4:I$9,$B$4:$B$9,求节点(其他调用!$C$4:$C$42,其他调用!$D$4:$D$42,其他调用!$AF75)))</f>
        <v>0</v>
      </c>
      <c r="BQ74" s="44">
        <f>IF(J$4=0,0,求节点(J$4:J$9,$B$4:$B$9,求节点(其他调用!$C$4:$C$42,其他调用!$D$4:$D$42,其他调用!$AF75)))</f>
        <v>0</v>
      </c>
      <c r="BR74" s="44">
        <f>IF(K$4=0,0,求节点(K$4:K$9,$B$4:$B$9,求节点(其他调用!$C$4:$C$42,其他调用!$D$4:$D$42,其他调用!$AF75)))</f>
        <v>0</v>
      </c>
      <c r="BS74" s="44">
        <f>IF(L$4=0,0,求节点(L$4:L$9,$B$4:$B$9,求节点(其他调用!$C$4:$C$42,其他调用!$D$4:$D$42,其他调用!$AF75)))</f>
        <v>0</v>
      </c>
      <c r="BT74" s="44">
        <f>IF(M$4=0,0,求节点(M$4:M$9,$B$4:$B$9,求节点(其他调用!$C$4:$C$42,其他调用!$D$4:$D$42,其他调用!$AF75)))</f>
        <v>0</v>
      </c>
      <c r="BU74" s="44">
        <f>IF(N$4=0,0,求节点(N$4:N$9,$B$4:$B$9,求节点(其他调用!$C$4:$C$42,其他调用!$D$4:$D$42,其他调用!$AF75)))</f>
        <v>0</v>
      </c>
      <c r="BV74" s="44">
        <f>IF(O$4=0,0,求节点(O$4:O$9,$B$4:$B$9,求节点(其他调用!$C$4:$C$42,其他调用!$D$4:$D$42,其他调用!$AF75)))</f>
        <v>0</v>
      </c>
      <c r="BW74" s="44">
        <f>IF(P$4=0,0,求节点(P$4:P$9,$B$4:$B$9,求节点(其他调用!$C$4:$C$42,其他调用!$D$4:$D$42,其他调用!$AF75)))</f>
        <v>0</v>
      </c>
      <c r="BX74" s="44">
        <f>IF(Q$4=0,0,求节点(Q$4:Q$9,$B$4:$B$9,求节点(其他调用!$C$4:$C$42,其他调用!$D$4:$D$42,其他调用!$AF75)))</f>
        <v>0</v>
      </c>
      <c r="BY74" s="44">
        <f>IF(R$4=0,0,求节点(R$4:R$9,$B$4:$B$9,求节点(其他调用!$C$4:$C$42,其他调用!$D$4:$D$42,其他调用!$AF75)))</f>
        <v>0</v>
      </c>
      <c r="BZ74" s="44">
        <f>IF(S$4=0,0,求节点(S$4:S$9,$B$4:$B$9,求节点(其他调用!$C$4:$C$42,其他调用!$D$4:$D$42,其他调用!$AF75)))</f>
        <v>5.4869589977552753</v>
      </c>
      <c r="CA74" s="44">
        <f>IF(T$4=0,0,求节点(T$4:T$9,$B$4:$B$9,求节点(其他调用!$C$4:$C$42,其他调用!$D$4:$D$42,其他调用!$AF75)))</f>
        <v>3.6510180524006586</v>
      </c>
      <c r="CB74" s="44">
        <f>IF(U$4=0,0,求节点(U$4:U$9,$B$4:$B$9,求节点(其他调用!$C$4:$C$42,其他调用!$D$4:$D$42,其他调用!$AF75)))</f>
        <v>6</v>
      </c>
      <c r="CC74" s="44">
        <f>IF(V$4=0,0,求节点(V$4:V$9,$B$4:$B$9,求节点(其他调用!$C$4:$C$42,其他调用!$D$4:$D$42,其他调用!$AF75)))</f>
        <v>0</v>
      </c>
      <c r="CD74" s="44">
        <f>IF(W$4=0,0,求节点(W$4:W$9,$B$4:$B$9,求节点(其他调用!$C$4:$C$42,其他调用!$D$4:$D$42,其他调用!$AF75)))</f>
        <v>4.22409053577113</v>
      </c>
      <c r="CE74" s="44">
        <f>IF(X$4=0,0,求节点(X$4:X$9,$B$4:$B$9,求节点(其他调用!$C$4:$C$42,其他调用!$D$4:$D$42,其他调用!$AF75)))</f>
        <v>4.22409053577113</v>
      </c>
      <c r="CF74" s="44">
        <f>IF(Y$4=0,0,求节点(Y$4:Y$9,$B$4:$B$9,求节点(其他调用!$C$4:$C$42,其他调用!$D$4:$D$42,其他调用!$AF75)))</f>
        <v>6</v>
      </c>
      <c r="CG74" s="44">
        <f>IF(Z$4=0,0,求节点(Z$4:Z$9,$B$4:$B$9,求节点(其他调用!$C$4:$C$42,其他调用!$D$4:$D$42,其他调用!$AF75)))</f>
        <v>0</v>
      </c>
      <c r="CH74" s="44">
        <f>IF(AA$4=0,0,求节点(AA$4:AA$9,$B$4:$B$9,求节点(其他调用!$C$4:$C$42,其他调用!$D$4:$D$42,其他调用!$AF75)))</f>
        <v>4.22409053577113</v>
      </c>
      <c r="CI74" s="44">
        <f>IF(AB$4=0,0,求节点(AB$4:AB$9,$B$4:$B$9,求节点(其他调用!$C$4:$C$42,其他调用!$D$4:$D$42,其他调用!$AF75)))</f>
        <v>6</v>
      </c>
      <c r="CJ74" s="44">
        <f>IF(AC$4=0,0,求节点(AC$4:AC$9,$B$4:$B$9,求节点(其他调用!$C$4:$C$42,其他调用!$D$4:$D$42,其他调用!$AF75)))</f>
        <v>4.6703903982977968</v>
      </c>
      <c r="CK74" s="44">
        <f>IF(AD$4=0,0,求节点(AD$4:AD$9,$B$4:$B$9,求节点(其他调用!$C$4:$C$42,其他调用!$D$4:$D$42,其他调用!$AF75)))</f>
        <v>0.72304691539230947</v>
      </c>
      <c r="CL74" s="44">
        <f>IF(AE$4=0,0,求节点(AE$4:AE$9,$B$4:$B$9,求节点(其他调用!$C$4:$C$42,其他调用!$D$4:$D$42,其他调用!$AF75)))</f>
        <v>0.72304691539230947</v>
      </c>
      <c r="CM74" s="44">
        <f>IF(AF$4=0,0,求节点(AF$4:AF$9,$B$4:$B$9,求节点(其他调用!$C$4:$C$42,其他调用!$D$4:$D$42,其他调用!$AF75)))</f>
        <v>0.72304691539230947</v>
      </c>
      <c r="CN74" s="44">
        <f>IF(AG$4=0,0,求节点(AG$4:AG$9,$B$4:$B$9,求节点(其他调用!$C$4:$C$42,其他调用!$D$4:$D$42,其他调用!$AF75)))</f>
        <v>0.72304691539230947</v>
      </c>
      <c r="CO74" s="44">
        <f>IF(AH$4=0,0,求节点(AH$4:AH$9,$B$4:$B$9,求节点(其他调用!$C$4:$C$42,其他调用!$D$4:$D$42,其他调用!$AF75)))</f>
        <v>0.72304691539230947</v>
      </c>
      <c r="CP74" s="44">
        <f>IF(AI$4=0,0,求节点(AI$4:AI$9,$B$4:$B$9,求节点(其他调用!$C$4:$C$42,其他调用!$D$4:$D$42,其他调用!$AF75)))</f>
        <v>0.72304691539230947</v>
      </c>
      <c r="CQ74" s="44">
        <f>IF(AJ$4=0,0,求节点(AJ$4:AJ$9,$B$4:$B$9,求节点(其他调用!$C$4:$C$42,其他调用!$D$4:$D$42,其他调用!$AF75)))</f>
        <v>0.72304691539230947</v>
      </c>
      <c r="CR74" s="44">
        <f>IF(AK$4=0,0,求节点(AK$4:AK$9,$B$4:$B$9,求节点(其他调用!$C$4:$C$42,其他调用!$D$4:$D$42,其他调用!$AF75)))</f>
        <v>0.72304691539230947</v>
      </c>
      <c r="CS74" s="44">
        <f>IF(AL$4=0,0,求节点(AL$4:AL$9,$B$4:$B$9,求节点(其他调用!$C$4:$C$42,其他调用!$D$4:$D$42,其他调用!$AF75)))</f>
        <v>0.72304691539230947</v>
      </c>
      <c r="CT74" s="44">
        <f>IF(AM$4=0,0,求节点(AM$4:AM$9,$B$4:$B$9,求节点(其他调用!$C$4:$C$42,其他调用!$D$4:$D$42,其他调用!$AF75)))</f>
        <v>0.72304691539230947</v>
      </c>
      <c r="CU74" s="44">
        <f>IF(AN$4=0,0,求节点(AN$4:AN$9,$B$4:$B$9,求节点(其他调用!$C$4:$C$42,其他调用!$D$4:$D$42,其他调用!$AF75)))</f>
        <v>0.72304691539230947</v>
      </c>
      <c r="CV74" s="44">
        <f>IF(AO$4=0,0,求节点(AO$4:AO$9,$B$4:$B$9,求节点(其他调用!$C$4:$C$42,其他调用!$D$4:$D$42,其他调用!$AF75)))</f>
        <v>0.72304691539230947</v>
      </c>
      <c r="CW74" s="44">
        <f>IF(AP$4=0,0,求节点(AP$4:AP$9,$B$4:$B$9,求节点(其他调用!$C$4:$C$42,其他调用!$D$4:$D$42,其他调用!$AF75)))</f>
        <v>0.72304691539230947</v>
      </c>
      <c r="CX74" s="44">
        <f>IF(AQ$4=0,0,求节点(AQ$4:AQ$9,$B$4:$B$9,求节点(其他调用!$C$4:$C$42,其他调用!$D$4:$D$42,其他调用!$AF75)))</f>
        <v>0.72304691539230947</v>
      </c>
      <c r="CY74" s="44">
        <f>IF(AR$4=0,0,求节点(AR$4:AR$9,$B$4:$B$9,求节点(其他调用!$C$4:$C$42,其他调用!$D$4:$D$42,其他调用!$AF75)))</f>
        <v>0.72304691539230947</v>
      </c>
      <c r="CZ74" s="44">
        <f>IF(AS$4=0,0,求节点(AS$4:AS$9,$B$4:$B$9,求节点(其他调用!$C$4:$C$42,其他调用!$D$4:$D$42,其他调用!$AF75)))</f>
        <v>0.72304691539230947</v>
      </c>
      <c r="DA74" s="44">
        <f>IF(AT$4=0,0,求节点(AT$4:AT$9,$B$4:$B$9,求节点(其他调用!$C$4:$C$42,其他调用!$D$4:$D$42,其他调用!$AF75)))</f>
        <v>0.72304691539230947</v>
      </c>
      <c r="DB74" s="44">
        <f>IF(AU$4=0,0,求节点(AU$4:AU$9,$B$4:$B$9,求节点(其他调用!$C$4:$C$42,其他调用!$D$4:$D$42,其他调用!$AF75)))</f>
        <v>0.72304691539230947</v>
      </c>
      <c r="DC74" s="44">
        <f>IF(AV$4=0,0,求节点(AV$4:AV$9,$B$4:$B$9,求节点(其他调用!$C$4:$C$42,其他调用!$D$4:$D$42,其他调用!$AF75)))</f>
        <v>0.72304691539230947</v>
      </c>
      <c r="DD74" s="44">
        <f>IF(AW$4=0,0,求节点(AW$4:AW$9,$B$4:$B$9,求节点(其他调用!$C$4:$C$42,其他调用!$D$4:$D$42,其他调用!$AF75)))</f>
        <v>0.72304691539230947</v>
      </c>
      <c r="DE74" s="44">
        <f>IF(AX$4=0,0,求节点(AX$4:AX$9,$B$4:$B$9,求节点(其他调用!$C$4:$C$42,其他调用!$D$4:$D$42,其他调用!$AF75)))</f>
        <v>0.72304691539230947</v>
      </c>
      <c r="DF74" s="44">
        <f>IF(AY$4=0,0,求节点(AY$4:AY$9,$B$4:$B$9,求节点(其他调用!$C$4:$C$42,其他调用!$D$4:$D$42,其他调用!$AF75)))</f>
        <v>0.72304691539230947</v>
      </c>
      <c r="DG74" s="44">
        <f>IF(AZ$4=0,0,求节点(AZ$4:AZ$9,$B$4:$B$9,求节点(其他调用!$C$4:$C$42,其他调用!$D$4:$D$42,其他调用!$AF75)))</f>
        <v>0.72304691539230947</v>
      </c>
      <c r="DI74" s="44">
        <v>71</v>
      </c>
      <c r="DJ74" s="44">
        <f>IF(C$23=0,0,求节点(C$23:C$28,$B$23:$B$28,求节点(其他调用!$S$4:$S$20,其他调用!$T$4:$T$20,$DI74)))</f>
        <v>0</v>
      </c>
      <c r="DK74" s="44">
        <f>IF(D$23=0,0,求节点(D$23:D$28,$B$23:$B$28,求节点(其他调用!$S$4:$S$20,其他调用!$T$4:$T$20,$DI74)))</f>
        <v>0</v>
      </c>
      <c r="DL74" s="44">
        <f>IF(E$23=0,0,求节点(E$23:E$28,$B$23:$B$28,求节点(其他调用!$S$4:$S$20,其他调用!$T$4:$T$20,$DI74)))</f>
        <v>0</v>
      </c>
      <c r="DM74" s="44">
        <f>IF(F$23=0,0,求节点(F$23:F$28,$B$23:$B$28,求节点(其他调用!$S$4:$S$20,其他调用!$T$4:$T$20,$DI74)))</f>
        <v>2.8993611131407082E-3</v>
      </c>
      <c r="DN74" s="44">
        <f>IF(G$23=0,0,求节点(G$23:G$28,$B$23:$B$28,求节点(其他调用!$S$4:$S$20,其他调用!$T$4:$T$20,$DI74)))</f>
        <v>4.3490416697111733E-3</v>
      </c>
      <c r="DO74" s="44">
        <f>IF(H$23=0,0,求节点(H$23:H$28,$B$23:$B$28,求节点(其他调用!$S$4:$S$20,其他调用!$T$4:$T$20,$DI74)))</f>
        <v>4.3490416697111733E-3</v>
      </c>
      <c r="DP74" s="44">
        <f>IF(I$23=0,0,求节点(I$23:I$28,$B$23:$B$28,求节点(其他调用!$S$4:$S$20,其他调用!$T$4:$T$20,$DI74)))</f>
        <v>6.5894570753199933E-3</v>
      </c>
      <c r="DQ74" s="44">
        <f>IF(J$23=0,0,求节点(J$23:J$28,$B$23:$B$28,求节点(其他调用!$S$4:$S$20,其他调用!$T$4:$T$20,$DI74)))</f>
        <v>0</v>
      </c>
      <c r="DR74" s="44">
        <f>IF(K$23=0,0,求节点(K$23:K$28,$B$23:$B$28,求节点(其他调用!$S$4:$S$20,其他调用!$T$4:$T$20,$DI74)))</f>
        <v>4.3490416697111733E-3</v>
      </c>
      <c r="DS74" s="44">
        <f>IF(L$23=0,0,求节点(L$23:L$28,$B$23:$B$28,求节点(其他调用!$S$4:$S$20,其他调用!$T$4:$T$20,$DI74)))</f>
        <v>0</v>
      </c>
      <c r="DT74" s="44">
        <f>IF(M$23=0,0,求节点(M$23:M$28,$B$23:$B$28,求节点(其他调用!$S$4:$S$20,其他调用!$T$4:$T$20,$DI74)))</f>
        <v>0</v>
      </c>
      <c r="DU74" s="44">
        <f>IF(N$23=0,0,求节点(N$23:N$28,$B$23:$B$28,求节点(其他调用!$S$4:$S$20,其他调用!$T$4:$T$20,$DI74)))</f>
        <v>0</v>
      </c>
      <c r="DV74" s="44">
        <f>IF(O$23=0,0,求节点(O$23:O$28,$B$23:$B$28,求节点(其他调用!$S$4:$S$20,其他调用!$T$4:$T$20,$DI74)))</f>
        <v>0</v>
      </c>
      <c r="DW74" s="44">
        <f>IF(P$23=0,0,求节点(P$23:P$28,$B$23:$B$28,求节点(其他调用!$S$4:$S$20,其他调用!$T$4:$T$20,$DI74)))</f>
        <v>0</v>
      </c>
      <c r="DX74" s="44">
        <f>IF(Q$23=0,0,求节点(Q$23:Q$28,$B$23:$B$28,求节点(其他调用!$S$4:$S$20,其他调用!$T$4:$T$20,$DI74)))</f>
        <v>0</v>
      </c>
      <c r="DY74" s="44">
        <f>IF(R$23=0,0,求节点(R$23:R$28,$B$23:$B$28,求节点(其他调用!$S$4:$S$20,其他调用!$T$4:$T$20,$DI74)))</f>
        <v>0</v>
      </c>
      <c r="DZ74" s="44">
        <f>IF(S$23=0,0,求节点(S$23:S$28,$B$23:$B$28,求节点(其他调用!$S$4:$S$20,其他调用!$T$4:$T$20,$DI74)))</f>
        <v>0</v>
      </c>
      <c r="EA74" s="44">
        <f>IF(T$23=0,0,求节点(T$23:T$28,$B$23:$B$28,求节点(其他调用!$S$4:$S$20,其他调用!$T$4:$T$20,$DI74)))</f>
        <v>0</v>
      </c>
      <c r="EB74" s="44">
        <f>IF(U$23=0,0,求节点(U$23:U$28,$B$23:$B$28,求节点(其他调用!$S$4:$S$20,其他调用!$T$4:$T$20,$DI74)))</f>
        <v>0</v>
      </c>
      <c r="EC74" s="44">
        <f>IF(V$23=0,0,求节点(V$23:V$28,$B$23:$B$28,求节点(其他调用!$S$4:$S$20,其他调用!$T$4:$T$20,$DI74)))</f>
        <v>0</v>
      </c>
      <c r="EF74" s="44">
        <v>71</v>
      </c>
      <c r="EG74" s="44">
        <f>IF(C$4=0,0,求节点(C$4:C$9,$B$4:$B$9,求节点(其他调用!$F$4:$F$42,其他调用!$G$4:$G$42,其他调用!$AG75)))</f>
        <v>6</v>
      </c>
      <c r="EH74" s="44">
        <f>IF(D$4=0,0,求节点(D$4:D$9,$B$4:$B$9,求节点(其他调用!$F$4:$F$42,其他调用!$G$4:$G$42,其他调用!$AG75)))</f>
        <v>6</v>
      </c>
      <c r="EI74" s="44">
        <f>IF(E$4=0,0,求节点(E$4:E$9,$B$4:$B$9,求节点(其他调用!$F$4:$F$42,其他调用!$G$4:$G$42,其他调用!$AG75)))</f>
        <v>2.6843810579167724</v>
      </c>
      <c r="EJ74" s="44">
        <f>IF(F$4=0,0,求节点(F$4:F$9,$B$4:$B$9,求节点(其他调用!$F$4:$F$42,其他调用!$G$4:$G$42,其他调用!$AG75)))</f>
        <v>0</v>
      </c>
      <c r="EK74" s="44">
        <f>IF(G$4=0,0,求节点(G$4:G$9,$B$4:$B$9,求节点(其他调用!$F$4:$F$42,其他调用!$G$4:$G$42,其他调用!$AG75)))</f>
        <v>0</v>
      </c>
      <c r="EL74" s="44">
        <f>IF(H$4=0,0,求节点(H$4:H$9,$B$4:$B$9,求节点(其他调用!$F$4:$F$42,其他调用!$G$4:$G$42,其他调用!$AG75)))</f>
        <v>0</v>
      </c>
      <c r="EM74" s="44">
        <f>IF(I$4=0,0,求节点(I$4:I$9,$B$4:$B$9,求节点(其他调用!$F$4:$F$42,其他调用!$G$4:$G$42,其他调用!$AG75)))</f>
        <v>0</v>
      </c>
      <c r="EN74" s="44">
        <f>IF(J$4=0,0,求节点(J$4:J$9,$B$4:$B$9,求节点(其他调用!$F$4:$F$42,其他调用!$G$4:$G$42,其他调用!$AG75)))</f>
        <v>0</v>
      </c>
      <c r="EO74" s="44">
        <f>IF(K$4=0,0,求节点(K$4:K$9,$B$4:$B$9,求节点(其他调用!$F$4:$F$42,其他调用!$G$4:$G$42,其他调用!$AG75)))</f>
        <v>0</v>
      </c>
      <c r="EP74" s="44">
        <f>IF(L$4=0,0,求节点(L$4:L$9,$B$4:$B$9,求节点(其他调用!$F$4:$F$42,其他调用!$G$4:$G$42,其他调用!$AG75)))</f>
        <v>0</v>
      </c>
      <c r="EQ74" s="44">
        <f>IF(M$4=0,0,求节点(M$4:M$9,$B$4:$B$9,求节点(其他调用!$F$4:$F$42,其他调用!$G$4:$G$42,其他调用!$AG75)))</f>
        <v>0</v>
      </c>
      <c r="ER74" s="44">
        <f>IF(N$4=0,0,求节点(N$4:N$9,$B$4:$B$9,求节点(其他调用!$F$4:$F$42,其他调用!$G$4:$G$42,其他调用!$AG75)))</f>
        <v>0</v>
      </c>
      <c r="ES74" s="44">
        <f>IF(O$4=0,0,求节点(O$4:O$9,$B$4:$B$9,求节点(其他调用!$F$4:$F$42,其他调用!$G$4:$G$42,其他调用!$AG75)))</f>
        <v>0</v>
      </c>
      <c r="ET74" s="44">
        <f>IF(P$4=0,0,求节点(P$4:P$9,$B$4:$B$9,求节点(其他调用!$F$4:$F$42,其他调用!$G$4:$G$42,其他调用!$AG75)))</f>
        <v>0</v>
      </c>
      <c r="EU74" s="44">
        <f>IF(Q$4=0,0,求节点(Q$4:Q$9,$B$4:$B$9,求节点(其他调用!$F$4:$F$42,其他调用!$G$4:$G$42,其他调用!$AG75)))</f>
        <v>0</v>
      </c>
      <c r="EV74" s="44">
        <f>IF(R$4=0,0,求节点(R$4:R$9,$B$4:$B$9,求节点(其他调用!$F$4:$F$42,其他调用!$G$4:$G$42,其他调用!$AG75)))</f>
        <v>0</v>
      </c>
      <c r="EW74" s="44">
        <f>IF(S$4=0,0,求节点(S$4:S$9,$B$4:$B$9,求节点(其他调用!$F$4:$F$42,其他调用!$G$4:$G$42,其他调用!$AG75)))</f>
        <v>6</v>
      </c>
      <c r="EX74" s="44">
        <f>IF(T$4=0,0,求节点(T$4:T$9,$B$4:$B$9,求节点(其他调用!$F$4:$F$42,其他调用!$G$4:$G$42,其他调用!$AG75)))</f>
        <v>3.8822034893600605</v>
      </c>
      <c r="EY74" s="44">
        <f>IF(U$4=0,0,求节点(U$4:U$9,$B$4:$B$9,求节点(其他调用!$F$4:$F$42,其他调用!$G$4:$G$42,其他调用!$AG75)))</f>
        <v>6</v>
      </c>
      <c r="EZ74" s="44">
        <f>IF(V$4=0,0,求节点(V$4:V$9,$B$4:$B$9,求节点(其他调用!$F$4:$F$42,其他调用!$G$4:$G$42,其他调用!$AG75)))</f>
        <v>0</v>
      </c>
      <c r="FA74" s="44">
        <f>IF(W$4=0,0,求节点(W$4:W$9,$B$4:$B$9,求节点(其他调用!$F$4:$F$42,其他调用!$G$4:$G$42,其他调用!$AG75)))</f>
        <v>4.8909716039232523</v>
      </c>
      <c r="FB74" s="44">
        <f>IF(X$4=0,0,求节点(X$4:X$9,$B$4:$B$9,求节点(其他调用!$F$4:$F$42,其他调用!$G$4:$G$42,其他调用!$AG75)))</f>
        <v>4.8909716039232523</v>
      </c>
      <c r="FC74" s="44">
        <f>IF(Y$4=0,0,求节点(Y$4:Y$9,$B$4:$B$9,求节点(其他调用!$F$4:$F$42,其他调用!$G$4:$G$42,其他调用!$AG75)))</f>
        <v>6</v>
      </c>
      <c r="FD74" s="44">
        <f>IF(Z$4=0,0,求节点(Z$4:Z$9,$B$4:$B$9,求节点(其他调用!$F$4:$F$42,其他调用!$G$4:$G$42,其他调用!$AG75)))</f>
        <v>0</v>
      </c>
      <c r="FE74" s="44">
        <f>IF(AA$4=0,0,求节点(AA$4:AA$9,$B$4:$B$9,求节点(其他调用!$F$4:$F$42,其他调用!$G$4:$G$42,其他调用!$AG75)))</f>
        <v>4.8909716039232523</v>
      </c>
      <c r="FF74" s="44">
        <f>IF(AB$4=0,0,求节点(AB$4:AB$9,$B$4:$B$9,求节点(其他调用!$F$4:$F$42,其他调用!$G$4:$G$42,其他调用!$AG75)))</f>
        <v>6</v>
      </c>
      <c r="FG74" s="44">
        <f>IF(AC$4=0,0,求节点(AC$4:AC$9,$B$4:$B$9,求节点(其他调用!$F$4:$F$42,其他调用!$G$4:$G$42,其他调用!$AG75)))</f>
        <v>5.3883483654812263</v>
      </c>
      <c r="FH74" s="44">
        <f>IF(AD$4=0,0,求节点(AD$4:AD$9,$B$4:$B$9,求节点(其他调用!$F$4:$F$42,其他调用!$G$4:$G$42,其他调用!$AG75)))</f>
        <v>0.90259006887477655</v>
      </c>
      <c r="FI74" s="44">
        <f>IF(AE$4=0,0,求节点(AE$4:AE$9,$B$4:$B$9,求节点(其他调用!$F$4:$F$42,其他调用!$G$4:$G$42,其他调用!$AG75)))</f>
        <v>0.90259006887477655</v>
      </c>
      <c r="FJ74" s="44">
        <f>IF(AF$4=0,0,求节点(AF$4:AF$9,$B$4:$B$9,求节点(其他调用!$F$4:$F$42,其他调用!$G$4:$G$42,其他调用!$AG75)))</f>
        <v>0.90259006887477655</v>
      </c>
      <c r="FK74" s="44">
        <f>IF(AG$4=0,0,求节点(AG$4:AG$9,$B$4:$B$9,求节点(其他调用!$F$4:$F$42,其他调用!$G$4:$G$42,其他调用!$AG75)))</f>
        <v>0.90259006887477655</v>
      </c>
      <c r="FL74" s="44">
        <f>IF(AH$4=0,0,求节点(AH$4:AH$9,$B$4:$B$9,求节点(其他调用!$F$4:$F$42,其他调用!$G$4:$G$42,其他调用!$AG75)))</f>
        <v>0.90259006887477655</v>
      </c>
      <c r="FM74" s="44">
        <f>IF(AI$4=0,0,求节点(AI$4:AI$9,$B$4:$B$9,求节点(其他调用!$F$4:$F$42,其他调用!$G$4:$G$42,其他调用!$AG75)))</f>
        <v>0.90259006887477655</v>
      </c>
      <c r="FN74" s="44">
        <f>IF(AJ$4=0,0,求节点(AJ$4:AJ$9,$B$4:$B$9,求节点(其他调用!$F$4:$F$42,其他调用!$G$4:$G$42,其他调用!$AG75)))</f>
        <v>0.90259006887477655</v>
      </c>
      <c r="FO74" s="44">
        <f>IF(AK$4=0,0,求节点(AK$4:AK$9,$B$4:$B$9,求节点(其他调用!$F$4:$F$42,其他调用!$G$4:$G$42,其他调用!$AG75)))</f>
        <v>0.90259006887477655</v>
      </c>
      <c r="FP74" s="44">
        <f>IF(AL$4=0,0,求节点(AL$4:AL$9,$B$4:$B$9,求节点(其他调用!$F$4:$F$42,其他调用!$G$4:$G$42,其他调用!$AG75)))</f>
        <v>0.90259006887477655</v>
      </c>
      <c r="FQ74" s="44">
        <f>IF(AM$4=0,0,求节点(AM$4:AM$9,$B$4:$B$9,求节点(其他调用!$F$4:$F$42,其他调用!$G$4:$G$42,其他调用!$AG75)))</f>
        <v>0.90259006887477655</v>
      </c>
      <c r="FR74" s="44">
        <f>IF(AN$4=0,0,求节点(AN$4:AN$9,$B$4:$B$9,求节点(其他调用!$F$4:$F$42,其他调用!$G$4:$G$42,其他调用!$AG75)))</f>
        <v>0.90259006887477655</v>
      </c>
      <c r="FS74" s="44">
        <f>IF(AO$4=0,0,求节点(AO$4:AO$9,$B$4:$B$9,求节点(其他调用!$F$4:$F$42,其他调用!$G$4:$G$42,其他调用!$AG75)))</f>
        <v>0.90259006887477655</v>
      </c>
      <c r="FT74" s="44">
        <f>IF(AP$4=0,0,求节点(AP$4:AP$9,$B$4:$B$9,求节点(其他调用!$F$4:$F$42,其他调用!$G$4:$G$42,其他调用!$AG75)))</f>
        <v>0.90259006887477655</v>
      </c>
      <c r="FU74" s="44">
        <f>IF(AQ$4=0,0,求节点(AQ$4:AQ$9,$B$4:$B$9,求节点(其他调用!$F$4:$F$42,其他调用!$G$4:$G$42,其他调用!$AG75)))</f>
        <v>0.90259006887477655</v>
      </c>
      <c r="FV74" s="44">
        <f>IF(AR$4=0,0,求节点(AR$4:AR$9,$B$4:$B$9,求节点(其他调用!$F$4:$F$42,其他调用!$G$4:$G$42,其他调用!$AG75)))</f>
        <v>0.90259006887477655</v>
      </c>
      <c r="FW74" s="44">
        <f>IF(AS$4=0,0,求节点(AS$4:AS$9,$B$4:$B$9,求节点(其他调用!$F$4:$F$42,其他调用!$G$4:$G$42,其他调用!$AG75)))</f>
        <v>0.90259006887477655</v>
      </c>
      <c r="FX74" s="44">
        <f>IF(AT$4=0,0,求节点(AT$4:AT$9,$B$4:$B$9,求节点(其他调用!$F$4:$F$42,其他调用!$G$4:$G$42,其他调用!$AG75)))</f>
        <v>0.90259006887477655</v>
      </c>
      <c r="FY74" s="44">
        <f>IF(AU$4=0,0,求节点(AU$4:AU$9,$B$4:$B$9,求节点(其他调用!$F$4:$F$42,其他调用!$G$4:$G$42,其他调用!$AG75)))</f>
        <v>0.90259006887477655</v>
      </c>
      <c r="FZ74" s="44">
        <f>IF(AV$4=0,0,求节点(AV$4:AV$9,$B$4:$B$9,求节点(其他调用!$F$4:$F$42,其他调用!$G$4:$G$42,其他调用!$AG75)))</f>
        <v>0.90259006887477655</v>
      </c>
      <c r="GA74" s="44">
        <f>IF(AW$4=0,0,求节点(AW$4:AW$9,$B$4:$B$9,求节点(其他调用!$F$4:$F$42,其他调用!$G$4:$G$42,其他调用!$AG75)))</f>
        <v>0.90259006887477655</v>
      </c>
      <c r="GB74" s="44">
        <f>IF(AX$4=0,0,求节点(AX$4:AX$9,$B$4:$B$9,求节点(其他调用!$F$4:$F$42,其他调用!$G$4:$G$42,其他调用!$AG75)))</f>
        <v>0.90259006887477655</v>
      </c>
      <c r="GC74" s="44">
        <f>IF(AY$4=0,0,求节点(AY$4:AY$9,$B$4:$B$9,求节点(其他调用!$F$4:$F$42,其他调用!$G$4:$G$42,其他调用!$AG75)))</f>
        <v>0.90259006887477655</v>
      </c>
      <c r="GD74" s="44">
        <f>IF(AZ$4=0,0,求节点(AZ$4:AZ$9,$B$4:$B$9,求节点(其他调用!$F$4:$F$42,其他调用!$G$4:$G$42,其他调用!$AG75)))</f>
        <v>0.90259006887477655</v>
      </c>
      <c r="GF74" s="44">
        <v>71</v>
      </c>
      <c r="GG74" s="44">
        <f>IF(C$23=0,0,求节点(C$23:C$28,$B$23:$B$28,求节点(其他调用!$U$4:$U$20,其他调用!$V$4:$V$20,$GF74)))</f>
        <v>0</v>
      </c>
      <c r="GH74" s="44">
        <f>IF(D$23=0,0,求节点(D$23:D$28,$B$23:$B$28,求节点(其他调用!$U$4:$U$20,其他调用!$V$4:$V$20,$GF74)))</f>
        <v>0</v>
      </c>
      <c r="GI74" s="44">
        <f>IF(E$23=0,0,求节点(E$23:E$28,$B$23:$B$28,求节点(其他调用!$U$4:$U$20,其他调用!$V$4:$V$20,$GF74)))</f>
        <v>0</v>
      </c>
      <c r="GJ74" s="44">
        <f>IF(F$23=0,0,求节点(F$23:F$28,$B$23:$B$28,求节点(其他调用!$U$4:$U$20,其他调用!$V$4:$V$20,$GF74)))</f>
        <v>0</v>
      </c>
      <c r="GK74" s="44">
        <f>IF(G$23=0,0,求节点(G$23:G$28,$B$23:$B$28,求节点(其他调用!$U$4:$U$20,其他调用!$V$4:$V$20,$GF74)))</f>
        <v>0</v>
      </c>
      <c r="GL74" s="44">
        <f>IF(H$23=0,0,求节点(H$23:H$28,$B$23:$B$28,求节点(其他调用!$U$4:$U$20,其他调用!$V$4:$V$20,$GF74)))</f>
        <v>0</v>
      </c>
      <c r="GM74" s="44">
        <f>IF(I$23=0,0,求节点(I$23:I$28,$B$23:$B$28,求节点(其他调用!$U$4:$U$20,其他调用!$V$4:$V$20,$GF74)))</f>
        <v>0</v>
      </c>
      <c r="GN74" s="44">
        <f>IF(J$23=0,0,求节点(J$23:J$28,$B$23:$B$28,求节点(其他调用!$U$4:$U$20,其他调用!$V$4:$V$20,$GF74)))</f>
        <v>0</v>
      </c>
      <c r="GO74" s="44">
        <f>IF(K$23=0,0,求节点(K$23:K$28,$B$23:$B$28,求节点(其他调用!$U$4:$U$20,其他调用!$V$4:$V$20,$GF74)))</f>
        <v>0</v>
      </c>
      <c r="GP74" s="44">
        <f>IF(L$23=0,0,求节点(L$23:L$28,$B$23:$B$28,求节点(其他调用!$U$4:$U$20,其他调用!$V$4:$V$20,$GF74)))</f>
        <v>0</v>
      </c>
      <c r="GQ74" s="44">
        <f>IF(M$23=0,0,求节点(M$23:M$28,$B$23:$B$28,求节点(其他调用!$U$4:$U$20,其他调用!$V$4:$V$20,$GF74)))</f>
        <v>0</v>
      </c>
      <c r="GR74" s="44">
        <f>IF(N$23=0,0,求节点(N$23:N$28,$B$23:$B$28,求节点(其他调用!$U$4:$U$20,其他调用!$V$4:$V$20,$GF74)))</f>
        <v>0</v>
      </c>
      <c r="GS74" s="44">
        <f>IF(O$23=0,0,求节点(O$23:O$28,$B$23:$B$28,求节点(其他调用!$U$4:$U$20,其他调用!$V$4:$V$20,$GF74)))</f>
        <v>0</v>
      </c>
      <c r="GT74" s="44">
        <f>IF(P$23=0,0,求节点(P$23:P$28,$B$23:$B$28,求节点(其他调用!$U$4:$U$20,其他调用!$V$4:$V$20,$GF74)))</f>
        <v>0</v>
      </c>
      <c r="GU74" s="44">
        <f>IF(Q$23=0,0,求节点(Q$23:Q$28,$B$23:$B$28,求节点(其他调用!$U$4:$U$20,其他调用!$V$4:$V$20,$GF74)))</f>
        <v>0</v>
      </c>
      <c r="GV74" s="44">
        <f>IF(R$23=0,0,求节点(R$23:R$28,$B$23:$B$28,求节点(其他调用!$U$4:$U$20,其他调用!$V$4:$V$20,$GF74)))</f>
        <v>0</v>
      </c>
      <c r="GW74" s="44">
        <f>IF(S$23=0,0,求节点(S$23:S$28,$B$23:$B$28,求节点(其他调用!$U$4:$U$20,其他调用!$V$4:$V$20,$GF74)))</f>
        <v>0</v>
      </c>
      <c r="GX74" s="44">
        <f>IF(T$23=0,0,求节点(T$23:T$28,$B$23:$B$28,求节点(其他调用!$U$4:$U$20,其他调用!$V$4:$V$20,$GF74)))</f>
        <v>0</v>
      </c>
      <c r="GY74" s="44">
        <f>IF(U$23=0,0,求节点(U$23:U$28,$B$23:$B$28,求节点(其他调用!$U$4:$U$20,其他调用!$V$4:$V$20,$GF74)))</f>
        <v>0</v>
      </c>
      <c r="GZ74" s="44">
        <f>IF(V$23=0,0,求节点(V$23:V$28,$B$23:$B$28,求节点(其他调用!$U$4:$U$20,其他调用!$V$4:$V$20,$GF74)))</f>
        <v>0</v>
      </c>
      <c r="HC74" s="44">
        <v>71</v>
      </c>
      <c r="HD74" s="44">
        <f>IF(C$4=0,0,求节点(C$4:C$9,$B$4:$B$9,求节点(其他调用!$I$4:$I$42,其他调用!$J$4:$J$42,其他调用!$AH75)))</f>
        <v>6</v>
      </c>
      <c r="HE74" s="44">
        <f>IF(D$4=0,0,求节点(D$4:D$9,$B$4:$B$9,求节点(其他调用!$I$4:$I$42,其他调用!$J$4:$J$42,其他调用!$AH75)))</f>
        <v>6</v>
      </c>
      <c r="HF74" s="44">
        <f>IF(E$4=0,0,求节点(E$4:E$9,$B$4:$B$9,求节点(其他调用!$I$4:$I$42,其他调用!$J$4:$J$42,其他调用!$AH75)))</f>
        <v>3.031601258873156</v>
      </c>
      <c r="HG74" s="44">
        <f>IF(F$4=0,0,求节点(F$4:F$9,$B$4:$B$9,求节点(其他调用!$I$4:$I$42,其他调用!$J$4:$J$42,其他调用!$AH75)))</f>
        <v>0</v>
      </c>
      <c r="HH74" s="44">
        <f>IF(G$4=0,0,求节点(G$4:G$9,$B$4:$B$9,求节点(其他调用!$I$4:$I$42,其他调用!$J$4:$J$42,其他调用!$AH75)))</f>
        <v>0</v>
      </c>
      <c r="HI74" s="44">
        <f>IF(H$4=0,0,求节点(H$4:H$9,$B$4:$B$9,求节点(其他调用!$I$4:$I$42,其他调用!$J$4:$J$42,其他调用!$AH75)))</f>
        <v>0</v>
      </c>
      <c r="HJ74" s="44">
        <f>IF(I$4=0,0,求节点(I$4:I$9,$B$4:$B$9,求节点(其他调用!$I$4:$I$42,其他调用!$J$4:$J$42,其他调用!$AH75)))</f>
        <v>0</v>
      </c>
      <c r="HK74" s="44">
        <f>IF(J$4=0,0,求节点(J$4:J$9,$B$4:$B$9,求节点(其他调用!$I$4:$I$42,其他调用!$J$4:$J$42,其他调用!$AH75)))</f>
        <v>0</v>
      </c>
      <c r="HL74" s="44">
        <f>IF(K$4=0,0,求节点(K$4:K$9,$B$4:$B$9,求节点(其他调用!$I$4:$I$42,其他调用!$J$4:$J$42,其他调用!$AH75)))</f>
        <v>0</v>
      </c>
      <c r="HM74" s="44">
        <f>IF(L$4=0,0,求节点(L$4:L$9,$B$4:$B$9,求节点(其他调用!$I$4:$I$42,其他调用!$J$4:$J$42,其他调用!$AH75)))</f>
        <v>0</v>
      </c>
      <c r="HN74" s="44">
        <f>IF(M$4=0,0,求节点(M$4:M$9,$B$4:$B$9,求节点(其他调用!$I$4:$I$42,其他调用!$J$4:$J$42,其他调用!$AH75)))</f>
        <v>0</v>
      </c>
      <c r="HO74" s="44">
        <f>IF(N$4=0,0,求节点(N$4:N$9,$B$4:$B$9,求节点(其他调用!$I$4:$I$42,其他调用!$J$4:$J$42,其他调用!$AH75)))</f>
        <v>0</v>
      </c>
      <c r="HP74" s="44">
        <f>IF(O$4=0,0,求节点(O$4:O$9,$B$4:$B$9,求节点(其他调用!$I$4:$I$42,其他调用!$J$4:$J$42,其他调用!$AH75)))</f>
        <v>0</v>
      </c>
      <c r="HQ74" s="44">
        <f>IF(P$4=0,0,求节点(P$4:P$9,$B$4:$B$9,求节点(其他调用!$I$4:$I$42,其他调用!$J$4:$J$42,其他调用!$AH75)))</f>
        <v>0</v>
      </c>
      <c r="HR74" s="44">
        <f>IF(Q$4=0,0,求节点(Q$4:Q$9,$B$4:$B$9,求节点(其他调用!$I$4:$I$42,其他调用!$J$4:$J$42,其他调用!$AH75)))</f>
        <v>0</v>
      </c>
      <c r="HS74" s="44">
        <f>IF(R$4=0,0,求节点(R$4:R$9,$B$4:$B$9,求节点(其他调用!$I$4:$I$42,其他调用!$J$4:$J$42,其他调用!$AH75)))</f>
        <v>0</v>
      </c>
      <c r="HT74" s="44">
        <f>IF(S$4=0,0,求节点(S$4:S$9,$B$4:$B$9,求节点(其他调用!$I$4:$I$42,其他调用!$J$4:$J$42,其他调用!$AH75)))</f>
        <v>6</v>
      </c>
      <c r="HU74" s="44">
        <f>IF(T$4=0,0,求节点(T$4:T$9,$B$4:$B$9,求节点(其他调用!$I$4:$I$42,其他调用!$J$4:$J$42,其他调用!$AH75)))</f>
        <v>4.6637015364146075</v>
      </c>
      <c r="HV74" s="44">
        <f>IF(U$4=0,0,求节点(U$4:U$9,$B$4:$B$9,求节点(其他调用!$I$4:$I$42,其他调用!$J$4:$J$42,其他调用!$AH75)))</f>
        <v>6</v>
      </c>
      <c r="HW74" s="44">
        <f>IF(V$4=0,0,求节点(V$4:V$9,$B$4:$B$9,求节点(其他调用!$I$4:$I$42,其他调用!$J$4:$J$42,其他调用!$AH75)))</f>
        <v>0</v>
      </c>
      <c r="HX74" s="44">
        <f>IF(W$4=0,0,求节点(W$4:W$9,$B$4:$B$9,求节点(其他调用!$I$4:$I$42,其他调用!$J$4:$J$42,其他调用!$AH75)))</f>
        <v>6</v>
      </c>
      <c r="HY74" s="44">
        <f>IF(X$4=0,0,求节点(X$4:X$9,$B$4:$B$9,求节点(其他调用!$I$4:$I$42,其他调用!$J$4:$J$42,其他调用!$AH75)))</f>
        <v>6</v>
      </c>
      <c r="HZ74" s="44">
        <f>IF(Y$4=0,0,求节点(Y$4:Y$9,$B$4:$B$9,求节点(其他调用!$I$4:$I$42,其他调用!$J$4:$J$42,其他调用!$AH75)))</f>
        <v>6</v>
      </c>
      <c r="IA74" s="44">
        <f>IF(Z$4=0,0,求节点(Z$4:Z$9,$B$4:$B$9,求节点(其他调用!$I$4:$I$42,其他调用!$J$4:$J$42,其他调用!$AH75)))</f>
        <v>0</v>
      </c>
      <c r="IB74" s="44">
        <f>IF(AA$4=0,0,求节点(AA$4:AA$9,$B$4:$B$9,求节点(其他调用!$I$4:$I$42,其他调用!$J$4:$J$42,其他调用!$AH75)))</f>
        <v>6</v>
      </c>
      <c r="IC74" s="44">
        <f>IF(AB$4=0,0,求节点(AB$4:AB$9,$B$4:$B$9,求节点(其他调用!$I$4:$I$42,其他调用!$J$4:$J$42,其他调用!$AH75)))</f>
        <v>6</v>
      </c>
      <c r="ID74" s="44">
        <f>IF(AC$4=0,0,求节点(AC$4:AC$9,$B$4:$B$9,求节点(其他调用!$I$4:$I$42,其他调用!$J$4:$J$42,其他调用!$AH75)))</f>
        <v>6</v>
      </c>
      <c r="IE74" s="44">
        <f>IF(AD$4=0,0,求节点(AD$4:AD$9,$B$4:$B$9,求节点(其他调用!$I$4:$I$42,其他调用!$J$4:$J$42,其他调用!$AH75)))</f>
        <v>1.4726477453284308</v>
      </c>
      <c r="IF74" s="44">
        <f>IF(AE$4=0,0,求节点(AE$4:AE$9,$B$4:$B$9,求节点(其他调用!$I$4:$I$42,其他调用!$J$4:$J$42,其他调用!$AH75)))</f>
        <v>1.4726477453284308</v>
      </c>
      <c r="IG74" s="44">
        <f>IF(AF$4=0,0,求节点(AF$4:AF$9,$B$4:$B$9,求节点(其他调用!$I$4:$I$42,其他调用!$J$4:$J$42,其他调用!$AH75)))</f>
        <v>1.4726477453284308</v>
      </c>
      <c r="IH74" s="44">
        <f>IF(AG$4=0,0,求节点(AG$4:AG$9,$B$4:$B$9,求节点(其他调用!$I$4:$I$42,其他调用!$J$4:$J$42,其他调用!$AH75)))</f>
        <v>1.4726477453284308</v>
      </c>
      <c r="II74" s="44">
        <f>IF(AH$4=0,0,求节点(AH$4:AH$9,$B$4:$B$9,求节点(其他调用!$I$4:$I$42,其他调用!$J$4:$J$42,其他调用!$AH75)))</f>
        <v>1.4726477453284308</v>
      </c>
      <c r="IJ74" s="44">
        <f>IF(AI$4=0,0,求节点(AI$4:AI$9,$B$4:$B$9,求节点(其他调用!$I$4:$I$42,其他调用!$J$4:$J$42,其他调用!$AH75)))</f>
        <v>1.4726477453284308</v>
      </c>
      <c r="IK74" s="44">
        <f>IF(AJ$4=0,0,求节点(AJ$4:AJ$9,$B$4:$B$9,求节点(其他调用!$I$4:$I$42,其他调用!$J$4:$J$42,其他调用!$AH75)))</f>
        <v>1.4726477453284308</v>
      </c>
      <c r="IL74" s="44">
        <f>IF(AK$4=0,0,求节点(AK$4:AK$9,$B$4:$B$9,求节点(其他调用!$I$4:$I$42,其他调用!$J$4:$J$42,其他调用!$AH75)))</f>
        <v>1.4726477453284308</v>
      </c>
      <c r="IM74" s="44">
        <f>IF(AL$4=0,0,求节点(AL$4:AL$9,$B$4:$B$9,求节点(其他调用!$I$4:$I$42,其他调用!$J$4:$J$42,其他调用!$AH75)))</f>
        <v>1.4726477453284308</v>
      </c>
      <c r="IN74" s="44">
        <f>IF(AM$4=0,0,求节点(AM$4:AM$9,$B$4:$B$9,求节点(其他调用!$I$4:$I$42,其他调用!$J$4:$J$42,其他调用!$AH75)))</f>
        <v>1.4726477453284308</v>
      </c>
      <c r="IO74" s="44">
        <f>IF(AN$4=0,0,求节点(AN$4:AN$9,$B$4:$B$9,求节点(其他调用!$I$4:$I$42,其他调用!$J$4:$J$42,其他调用!$AH75)))</f>
        <v>1.4726477453284308</v>
      </c>
      <c r="IP74" s="44">
        <f>IF(AO$4=0,0,求节点(AO$4:AO$9,$B$4:$B$9,求节点(其他调用!$I$4:$I$42,其他调用!$J$4:$J$42,其他调用!$AH75)))</f>
        <v>1.4726477453284308</v>
      </c>
      <c r="IQ74" s="44">
        <f>IF(AP$4=0,0,求节点(AP$4:AP$9,$B$4:$B$9,求节点(其他调用!$I$4:$I$42,其他调用!$J$4:$J$42,其他调用!$AH75)))</f>
        <v>1.4726477453284308</v>
      </c>
      <c r="IR74" s="44">
        <f>IF(AQ$4=0,0,求节点(AQ$4:AQ$9,$B$4:$B$9,求节点(其他调用!$I$4:$I$42,其他调用!$J$4:$J$42,其他调用!$AH75)))</f>
        <v>1.4726477453284308</v>
      </c>
      <c r="IS74" s="44">
        <f>IF(AR$4=0,0,求节点(AR$4:AR$9,$B$4:$B$9,求节点(其他调用!$I$4:$I$42,其他调用!$J$4:$J$42,其他调用!$AH75)))</f>
        <v>1.4726477453284308</v>
      </c>
      <c r="IT74" s="44">
        <f>IF(AS$4=0,0,求节点(AS$4:AS$9,$B$4:$B$9,求节点(其他调用!$I$4:$I$42,其他调用!$J$4:$J$42,其他调用!$AH75)))</f>
        <v>1.4726477453284308</v>
      </c>
      <c r="IU74" s="44">
        <f>IF(AT$4=0,0,求节点(AT$4:AT$9,$B$4:$B$9,求节点(其他调用!$I$4:$I$42,其他调用!$J$4:$J$42,其他调用!$AH75)))</f>
        <v>1.4726477453284308</v>
      </c>
      <c r="IV74" s="44">
        <f>IF(AU$4=0,0,求节点(AU$4:AU$9,$B$4:$B$9,求节点(其他调用!$I$4:$I$42,其他调用!$J$4:$J$42,其他调用!$AH75)))</f>
        <v>1.4726477453284308</v>
      </c>
      <c r="IW74" s="44">
        <f>IF(AV$4=0,0,求节点(AV$4:AV$9,$B$4:$B$9,求节点(其他调用!$I$4:$I$42,其他调用!$J$4:$J$42,其他调用!$AH75)))</f>
        <v>1.4726477453284308</v>
      </c>
      <c r="IX74" s="44">
        <f>IF(AW$4=0,0,求节点(AW$4:AW$9,$B$4:$B$9,求节点(其他调用!$I$4:$I$42,其他调用!$J$4:$J$42,其他调用!$AH75)))</f>
        <v>1.4726477453284308</v>
      </c>
      <c r="IY74" s="44">
        <f>IF(AX$4=0,0,求节点(AX$4:AX$9,$B$4:$B$9,求节点(其他调用!$I$4:$I$42,其他调用!$J$4:$J$42,其他调用!$AH75)))</f>
        <v>1.4726477453284308</v>
      </c>
      <c r="IZ74" s="44">
        <f>IF(AY$4=0,0,求节点(AY$4:AY$9,$B$4:$B$9,求节点(其他调用!$I$4:$I$42,其他调用!$J$4:$J$42,其他调用!$AH75)))</f>
        <v>1.4726477453284308</v>
      </c>
      <c r="JA74" s="44">
        <f>IF(AZ$4=0,0,求节点(AZ$4:AZ$9,$B$4:$B$9,求节点(其他调用!$I$4:$I$42,其他调用!$J$4:$J$42,其他调用!$AH75)))</f>
        <v>1.4726477453284308</v>
      </c>
      <c r="JC74" s="44">
        <v>71</v>
      </c>
      <c r="JD74" s="44">
        <f>IF(C$23=0,0,求节点(C$23:C$28,$B$23:$B$28,求节点(其他调用!$W$4:$W$20,其他调用!$X$4:$X$20,$JC74)))</f>
        <v>0</v>
      </c>
      <c r="JE74" s="44">
        <f>IF(D$23=0,0,求节点(D$23:D$28,$B$23:$B$28,求节点(其他调用!$W$4:$W$20,其他调用!$X$4:$X$20,$JC74)))</f>
        <v>0</v>
      </c>
      <c r="JF74" s="44">
        <f>IF(E$23=0,0,求节点(E$23:E$28,$B$23:$B$28,求节点(其他调用!$W$4:$W$20,其他调用!$X$4:$X$20,$JC74)))</f>
        <v>0</v>
      </c>
      <c r="JG74" s="44">
        <f>IF(F$23=0,0,求节点(F$23:F$28,$B$23:$B$28,求节点(其他调用!$W$4:$W$20,其他调用!$X$4:$X$20,$JC74)))</f>
        <v>2.5096967409078408E-3</v>
      </c>
      <c r="JH74" s="44">
        <f>IF(G$23=0,0,求节点(G$23:G$28,$B$23:$B$28,求节点(其他调用!$W$4:$W$20,其他调用!$X$4:$X$20,$JC74)))</f>
        <v>3.7645451113620387E-3</v>
      </c>
      <c r="JI74" s="44">
        <f>IF(H$23=0,0,求节点(H$23:H$28,$B$23:$B$28,求节点(其他调用!$W$4:$W$20,其他调用!$X$4:$X$20,$JC74)))</f>
        <v>3.7645451113620387E-3</v>
      </c>
      <c r="JJ74" s="44">
        <f>IF(I$23=0,0,求节点(I$23:I$28,$B$23:$B$28,求节点(其他调用!$W$4:$W$20,其他调用!$X$4:$X$20,$JC74)))</f>
        <v>5.7038562293363348E-3</v>
      </c>
      <c r="JK74" s="44">
        <f>IF(J$23=0,0,求节点(J$23:J$28,$B$23:$B$28,求节点(其他调用!$W$4:$W$20,其他调用!$X$4:$X$20,$JC74)))</f>
        <v>0</v>
      </c>
      <c r="JL74" s="44">
        <f>IF(K$23=0,0,求节点(K$23:K$28,$B$23:$B$28,求节点(其他调用!$W$4:$W$20,其他调用!$X$4:$X$20,$JC74)))</f>
        <v>3.7645451113620387E-3</v>
      </c>
      <c r="JM74" s="44">
        <f>IF(L$23=0,0,求节点(L$23:L$28,$B$23:$B$28,求节点(其他调用!$W$4:$W$20,其他调用!$X$4:$X$20,$JC74)))</f>
        <v>0</v>
      </c>
      <c r="JN74" s="44">
        <f>IF(M$23=0,0,求节点(M$23:M$28,$B$23:$B$28,求节点(其他调用!$W$4:$W$20,其他调用!$X$4:$X$20,$JC74)))</f>
        <v>0</v>
      </c>
      <c r="JO74" s="44">
        <f>IF(N$23=0,0,求节点(N$23:N$28,$B$23:$B$28,求节点(其他调用!$W$4:$W$20,其他调用!$X$4:$X$20,$JC74)))</f>
        <v>0</v>
      </c>
      <c r="JP74" s="44">
        <f>IF(O$23=0,0,求节点(O$23:O$28,$B$23:$B$28,求节点(其他调用!$W$4:$W$20,其他调用!$X$4:$X$20,$JC74)))</f>
        <v>0</v>
      </c>
      <c r="JQ74" s="44">
        <f>IF(P$23=0,0,求节点(P$23:P$28,$B$23:$B$28,求节点(其他调用!$W$4:$W$20,其他调用!$X$4:$X$20,$JC74)))</f>
        <v>0</v>
      </c>
      <c r="JR74" s="44">
        <f>IF(Q$23=0,0,求节点(Q$23:Q$28,$B$23:$B$28,求节点(其他调用!$W$4:$W$20,其他调用!$X$4:$X$20,$JC74)))</f>
        <v>0</v>
      </c>
      <c r="JS74" s="44">
        <f>IF(R$23=0,0,求节点(R$23:R$28,$B$23:$B$28,求节点(其他调用!$W$4:$W$20,其他调用!$X$4:$X$20,$JC74)))</f>
        <v>0</v>
      </c>
      <c r="JT74" s="44">
        <f>IF(S$23=0,0,求节点(S$23:S$28,$B$23:$B$28,求节点(其他调用!$W$4:$W$20,其他调用!$X$4:$X$20,$JC74)))</f>
        <v>0</v>
      </c>
      <c r="JU74" s="44">
        <f>IF(T$23=0,0,求节点(T$23:T$28,$B$23:$B$28,求节点(其他调用!$W$4:$W$20,其他调用!$X$4:$X$20,$JC74)))</f>
        <v>0</v>
      </c>
      <c r="JV74" s="44">
        <f>IF(U$23=0,0,求节点(U$23:U$28,$B$23:$B$28,求节点(其他调用!$W$4:$W$20,其他调用!$X$4:$X$20,$JC74)))</f>
        <v>0</v>
      </c>
      <c r="JW74" s="44">
        <f>IF(V$23=0,0,求节点(V$23:V$28,$B$23:$B$28,求节点(其他调用!$W$4:$W$20,其他调用!$X$4:$X$20,$JC74)))</f>
        <v>0</v>
      </c>
      <c r="JZ74" s="44">
        <v>71</v>
      </c>
      <c r="KA74" s="44">
        <f>IF(C$4=0,0,求节点(C$4:C$9,$B$4:$B$9,求节点(其他调用!$L$4:$L$42,其他调用!$M$4:$M$42,其他调用!$AI75)))</f>
        <v>6</v>
      </c>
      <c r="KB74" s="44">
        <f>IF(D$4=0,0,求节点(D$4:D$9,$B$4:$B$9,求节点(其他调用!$L$4:$L$42,其他调用!$M$4:$M$42,其他调用!$AI75)))</f>
        <v>6</v>
      </c>
      <c r="KC74" s="44">
        <f>IF(E$4=0,0,求节点(E$4:E$9,$B$4:$B$9,求节点(其他调用!$L$4:$L$42,其他调用!$M$4:$M$42,其他调用!$AI75)))</f>
        <v>3.1982901340120105</v>
      </c>
      <c r="KD74" s="44">
        <f>IF(F$4=0,0,求节点(F$4:F$9,$B$4:$B$9,求节点(其他调用!$L$4:$L$42,其他调用!$M$4:$M$42,其他调用!$AI75)))</f>
        <v>0</v>
      </c>
      <c r="KE74" s="44">
        <f>IF(G$4=0,0,求节点(G$4:G$9,$B$4:$B$9,求节点(其他调用!$L$4:$L$42,其他调用!$M$4:$M$42,其他调用!$AI75)))</f>
        <v>0</v>
      </c>
      <c r="KF74" s="44">
        <f>IF(H$4=0,0,求节点(H$4:H$9,$B$4:$B$9,求节点(其他调用!$L$4:$L$42,其他调用!$M$4:$M$42,其他调用!$AI75)))</f>
        <v>0</v>
      </c>
      <c r="KG74" s="44">
        <f>IF(I$4=0,0,求节点(I$4:I$9,$B$4:$B$9,求节点(其他调用!$L$4:$L$42,其他调用!$M$4:$M$42,其他调用!$AI75)))</f>
        <v>0</v>
      </c>
      <c r="KH74" s="44">
        <f>IF(J$4=0,0,求节点(J$4:J$9,$B$4:$B$9,求节点(其他调用!$L$4:$L$42,其他调用!$M$4:$M$42,其他调用!$AI75)))</f>
        <v>0</v>
      </c>
      <c r="KI74" s="44">
        <f>IF(K$4=0,0,求节点(K$4:K$9,$B$4:$B$9,求节点(其他调用!$L$4:$L$42,其他调用!$M$4:$M$42,其他调用!$AI75)))</f>
        <v>0</v>
      </c>
      <c r="KJ74" s="44">
        <f>IF(L$4=0,0,求节点(L$4:L$9,$B$4:$B$9,求节点(其他调用!$L$4:$L$42,其他调用!$M$4:$M$42,其他调用!$AI75)))</f>
        <v>0</v>
      </c>
      <c r="KK74" s="44">
        <f>IF(M$4=0,0,求节点(M$4:M$9,$B$4:$B$9,求节点(其他调用!$L$4:$L$42,其他调用!$M$4:$M$42,其他调用!$AI75)))</f>
        <v>0</v>
      </c>
      <c r="KL74" s="44">
        <f>IF(N$4=0,0,求节点(N$4:N$9,$B$4:$B$9,求节点(其他调用!$L$4:$L$42,其他调用!$M$4:$M$42,其他调用!$AI75)))</f>
        <v>0</v>
      </c>
      <c r="KM74" s="44">
        <f>IF(O$4=0,0,求节点(O$4:O$9,$B$4:$B$9,求节点(其他调用!$L$4:$L$42,其他调用!$M$4:$M$42,其他调用!$AI75)))</f>
        <v>0</v>
      </c>
      <c r="KN74" s="44">
        <f>IF(P$4=0,0,求节点(P$4:P$9,$B$4:$B$9,求节点(其他调用!$L$4:$L$42,其他调用!$M$4:$M$42,其他调用!$AI75)))</f>
        <v>0</v>
      </c>
      <c r="KO74" s="44">
        <f>IF(Q$4=0,0,求节点(Q$4:Q$9,$B$4:$B$9,求节点(其他调用!$L$4:$L$42,其他调用!$M$4:$M$42,其他调用!$AI75)))</f>
        <v>0</v>
      </c>
      <c r="KP74" s="44">
        <f>IF(R$4=0,0,求节点(R$4:R$9,$B$4:$B$9,求节点(其他调用!$L$4:$L$42,其他调用!$M$4:$M$42,其他调用!$AI75)))</f>
        <v>0</v>
      </c>
      <c r="KQ74" s="44">
        <f>IF(S$4=0,0,求节点(S$4:S$9,$B$4:$B$9,求节点(其他调用!$L$4:$L$42,其他调用!$M$4:$M$42,其他调用!$AI75)))</f>
        <v>6</v>
      </c>
      <c r="KR74" s="44">
        <f>IF(T$4=0,0,求节点(T$4:T$9,$B$4:$B$9,求节点(其他调用!$L$4:$L$42,其他调用!$M$4:$M$42,其他调用!$AI75)))</f>
        <v>6</v>
      </c>
      <c r="KS74" s="44">
        <f>IF(U$4=0,0,求节点(U$4:U$9,$B$4:$B$9,求节点(其他调用!$L$4:$L$42,其他调用!$M$4:$M$42,其他调用!$AI75)))</f>
        <v>6</v>
      </c>
      <c r="KT74" s="44">
        <f>IF(V$4=0,0,求节点(V$4:V$9,$B$4:$B$9,求节点(其他调用!$L$4:$L$42,其他调用!$M$4:$M$42,其他调用!$AI75)))</f>
        <v>0</v>
      </c>
      <c r="KU74" s="44">
        <f>IF(W$4=0,0,求节点(W$4:W$9,$B$4:$B$9,求节点(其他调用!$L$4:$L$42,其他调用!$M$4:$M$42,其他调用!$AI75)))</f>
        <v>6</v>
      </c>
      <c r="KV74" s="44">
        <f>IF(X$4=0,0,求节点(X$4:X$9,$B$4:$B$9,求节点(其他调用!$L$4:$L$42,其他调用!$M$4:$M$42,其他调用!$AI75)))</f>
        <v>6</v>
      </c>
      <c r="KW74" s="44">
        <f>IF(Y$4=0,0,求节点(Y$4:Y$9,$B$4:$B$9,求节点(其他调用!$L$4:$L$42,其他调用!$M$4:$M$42,其他调用!$AI75)))</f>
        <v>6</v>
      </c>
      <c r="KX74" s="44">
        <f>IF(Z$4=0,0,求节点(Z$4:Z$9,$B$4:$B$9,求节点(其他调用!$L$4:$L$42,其他调用!$M$4:$M$42,其他调用!$AI75)))</f>
        <v>0</v>
      </c>
      <c r="KY74" s="44">
        <f>IF(AA$4=0,0,求节点(AA$4:AA$9,$B$4:$B$9,求节点(其他调用!$L$4:$L$42,其他调用!$M$4:$M$42,其他调用!$AI75)))</f>
        <v>6</v>
      </c>
      <c r="KZ74" s="44">
        <f>IF(AB$4=0,0,求节点(AB$4:AB$9,$B$4:$B$9,求节点(其他调用!$L$4:$L$42,其他调用!$M$4:$M$42,其他调用!$AI75)))</f>
        <v>6</v>
      </c>
      <c r="LA74" s="44">
        <f>IF(AC$4=0,0,求节点(AC$4:AC$9,$B$4:$B$9,求节点(其他调用!$L$4:$L$42,其他调用!$M$4:$M$42,其他调用!$AI75)))</f>
        <v>6</v>
      </c>
      <c r="LB74" s="44">
        <f>IF(AD$4=0,0,求节点(AD$4:AD$9,$B$4:$B$9,求节点(其他调用!$L$4:$L$42,其他调用!$M$4:$M$42,其他调用!$AI75)))</f>
        <v>3.235750568751866</v>
      </c>
      <c r="LC74" s="44">
        <f>IF(AE$4=0,0,求节点(AE$4:AE$9,$B$4:$B$9,求节点(其他调用!$L$4:$L$42,其他调用!$M$4:$M$42,其他调用!$AI75)))</f>
        <v>3.235750568751866</v>
      </c>
      <c r="LD74" s="44">
        <f>IF(AF$4=0,0,求节点(AF$4:AF$9,$B$4:$B$9,求节点(其他调用!$L$4:$L$42,其他调用!$M$4:$M$42,其他调用!$AI75)))</f>
        <v>3.235750568751866</v>
      </c>
      <c r="LE74" s="44">
        <f>IF(AG$4=0,0,求节点(AG$4:AG$9,$B$4:$B$9,求节点(其他调用!$L$4:$L$42,其他调用!$M$4:$M$42,其他调用!$AI75)))</f>
        <v>3.235750568751866</v>
      </c>
      <c r="LF74" s="44">
        <f>IF(AH$4=0,0,求节点(AH$4:AH$9,$B$4:$B$9,求节点(其他调用!$L$4:$L$42,其他调用!$M$4:$M$42,其他调用!$AI75)))</f>
        <v>3.235750568751866</v>
      </c>
      <c r="LG74" s="44">
        <f>IF(AI$4=0,0,求节点(AI$4:AI$9,$B$4:$B$9,求节点(其他调用!$L$4:$L$42,其他调用!$M$4:$M$42,其他调用!$AI75)))</f>
        <v>3.235750568751866</v>
      </c>
      <c r="LH74" s="44">
        <f>IF(AJ$4=0,0,求节点(AJ$4:AJ$9,$B$4:$B$9,求节点(其他调用!$L$4:$L$42,其他调用!$M$4:$M$42,其他调用!$AI75)))</f>
        <v>3.235750568751866</v>
      </c>
      <c r="LI74" s="44">
        <f>IF(AK$4=0,0,求节点(AK$4:AK$9,$B$4:$B$9,求节点(其他调用!$L$4:$L$42,其他调用!$M$4:$M$42,其他调用!$AI75)))</f>
        <v>3.235750568751866</v>
      </c>
      <c r="LJ74" s="44">
        <f>IF(AL$4=0,0,求节点(AL$4:AL$9,$B$4:$B$9,求节点(其他调用!$L$4:$L$42,其他调用!$M$4:$M$42,其他调用!$AI75)))</f>
        <v>3.235750568751866</v>
      </c>
      <c r="LK74" s="44">
        <f>IF(AM$4=0,0,求节点(AM$4:AM$9,$B$4:$B$9,求节点(其他调用!$L$4:$L$42,其他调用!$M$4:$M$42,其他调用!$AI75)))</f>
        <v>3.235750568751866</v>
      </c>
      <c r="LL74" s="44">
        <f>IF(AN$4=0,0,求节点(AN$4:AN$9,$B$4:$B$9,求节点(其他调用!$L$4:$L$42,其他调用!$M$4:$M$42,其他调用!$AI75)))</f>
        <v>3.235750568751866</v>
      </c>
      <c r="LM74" s="44">
        <f>IF(AO$4=0,0,求节点(AO$4:AO$9,$B$4:$B$9,求节点(其他调用!$L$4:$L$42,其他调用!$M$4:$M$42,其他调用!$AI75)))</f>
        <v>3.235750568751866</v>
      </c>
      <c r="LN74" s="44">
        <f>IF(AP$4=0,0,求节点(AP$4:AP$9,$B$4:$B$9,求节点(其他调用!$L$4:$L$42,其他调用!$M$4:$M$42,其他调用!$AI75)))</f>
        <v>3.235750568751866</v>
      </c>
      <c r="LO74" s="44">
        <f>IF(AQ$4=0,0,求节点(AQ$4:AQ$9,$B$4:$B$9,求节点(其他调用!$L$4:$L$42,其他调用!$M$4:$M$42,其他调用!$AI75)))</f>
        <v>3.235750568751866</v>
      </c>
      <c r="LP74" s="44">
        <f>IF(AR$4=0,0,求节点(AR$4:AR$9,$B$4:$B$9,求节点(其他调用!$L$4:$L$42,其他调用!$M$4:$M$42,其他调用!$AI75)))</f>
        <v>3.235750568751866</v>
      </c>
      <c r="LQ74" s="44">
        <f>IF(AS$4=0,0,求节点(AS$4:AS$9,$B$4:$B$9,求节点(其他调用!$L$4:$L$42,其他调用!$M$4:$M$42,其他调用!$AI75)))</f>
        <v>3.235750568751866</v>
      </c>
      <c r="LR74" s="44">
        <f>IF(AT$4=0,0,求节点(AT$4:AT$9,$B$4:$B$9,求节点(其他调用!$L$4:$L$42,其他调用!$M$4:$M$42,其他调用!$AI75)))</f>
        <v>3.235750568751866</v>
      </c>
      <c r="LS74" s="44">
        <f>IF(AU$4=0,0,求节点(AU$4:AU$9,$B$4:$B$9,求节点(其他调用!$L$4:$L$42,其他调用!$M$4:$M$42,其他调用!$AI75)))</f>
        <v>3.235750568751866</v>
      </c>
      <c r="LT74" s="44">
        <f>IF(AV$4=0,0,求节点(AV$4:AV$9,$B$4:$B$9,求节点(其他调用!$L$4:$L$42,其他调用!$M$4:$M$42,其他调用!$AI75)))</f>
        <v>3.235750568751866</v>
      </c>
      <c r="LU74" s="44">
        <f>IF(AW$4=0,0,求节点(AW$4:AW$9,$B$4:$B$9,求节点(其他调用!$L$4:$L$42,其他调用!$M$4:$M$42,其他调用!$AI75)))</f>
        <v>3.235750568751866</v>
      </c>
      <c r="LV74" s="44">
        <f>IF(AX$4=0,0,求节点(AX$4:AX$9,$B$4:$B$9,求节点(其他调用!$L$4:$L$42,其他调用!$M$4:$M$42,其他调用!$AI75)))</f>
        <v>3.235750568751866</v>
      </c>
      <c r="LW74" s="44">
        <f>IF(AY$4=0,0,求节点(AY$4:AY$9,$B$4:$B$9,求节点(其他调用!$L$4:$L$42,其他调用!$M$4:$M$42,其他调用!$AI75)))</f>
        <v>3.235750568751866</v>
      </c>
      <c r="LX74" s="44">
        <f>IF(AZ$4=0,0,求节点(AZ$4:AZ$9,$B$4:$B$9,求节点(其他调用!$L$4:$L$42,其他调用!$M$4:$M$42,其他调用!$AI75)))</f>
        <v>3.235750568751866</v>
      </c>
      <c r="LZ74" s="44">
        <v>71</v>
      </c>
      <c r="MA74" s="44">
        <f>IF(C$23=0,0,求节点(C$23:C$28,$B$23:$B$28,求节点(其他调用!$Y$4:$Y$20,其他调用!$Z$4:$Z$20,$LZ74)))</f>
        <v>0</v>
      </c>
      <c r="MB74" s="44">
        <f>IF(D$23=0,0,求节点(D$23:D$28,$B$23:$B$28,求节点(其他调用!$Y$4:$Y$20,其他调用!$Z$4:$Z$20,$LZ74)))</f>
        <v>0</v>
      </c>
      <c r="MC74" s="44">
        <f>IF(E$23=0,0,求节点(E$23:E$28,$B$23:$B$28,求节点(其他调用!$Y$4:$Y$20,其他调用!$Z$4:$Z$20,$LZ74)))</f>
        <v>0</v>
      </c>
      <c r="MD74" s="44">
        <f>IF(F$23=0,0,求节点(F$23:F$28,$B$23:$B$28,求节点(其他调用!$Y$4:$Y$20,其他调用!$Z$4:$Z$20,$LZ74)))</f>
        <v>0</v>
      </c>
      <c r="ME74" s="44">
        <f>IF(G$23=0,0,求节点(G$23:G$28,$B$23:$B$28,求节点(其他调用!$Y$4:$Y$20,其他调用!$Z$4:$Z$20,$LZ74)))</f>
        <v>0</v>
      </c>
      <c r="MF74" s="44">
        <f>IF(H$23=0,0,求节点(H$23:H$28,$B$23:$B$28,求节点(其他调用!$Y$4:$Y$20,其他调用!$Z$4:$Z$20,$LZ74)))</f>
        <v>0</v>
      </c>
      <c r="MG74" s="44">
        <f>IF(I$23=0,0,求节点(I$23:I$28,$B$23:$B$28,求节点(其他调用!$Y$4:$Y$20,其他调用!$Z$4:$Z$20,$LZ74)))</f>
        <v>0</v>
      </c>
      <c r="MH74" s="44">
        <f>IF(J$23=0,0,求节点(J$23:J$28,$B$23:$B$28,求节点(其他调用!$Y$4:$Y$20,其他调用!$Z$4:$Z$20,$LZ74)))</f>
        <v>0</v>
      </c>
      <c r="MI74" s="44">
        <f>IF(K$23=0,0,求节点(K$23:K$28,$B$23:$B$28,求节点(其他调用!$Y$4:$Y$20,其他调用!$Z$4:$Z$20,$LZ74)))</f>
        <v>0</v>
      </c>
      <c r="MJ74" s="44">
        <f>IF(L$23=0,0,求节点(L$23:L$28,$B$23:$B$28,求节点(其他调用!$Y$4:$Y$20,其他调用!$Z$4:$Z$20,$LZ74)))</f>
        <v>0</v>
      </c>
      <c r="MK74" s="44">
        <f>IF(M$23=0,0,求节点(M$23:M$28,$B$23:$B$28,求节点(其他调用!$Y$4:$Y$20,其他调用!$Z$4:$Z$20,$LZ74)))</f>
        <v>0</v>
      </c>
      <c r="ML74" s="44">
        <f>IF(N$23=0,0,求节点(N$23:N$28,$B$23:$B$28,求节点(其他调用!$Y$4:$Y$20,其他调用!$Z$4:$Z$20,$LZ74)))</f>
        <v>0</v>
      </c>
      <c r="MM74" s="44">
        <f>IF(O$23=0,0,求节点(O$23:O$28,$B$23:$B$28,求节点(其他调用!$Y$4:$Y$20,其他调用!$Z$4:$Z$20,$LZ74)))</f>
        <v>0</v>
      </c>
      <c r="MN74" s="44">
        <f>IF(P$23=0,0,求节点(P$23:P$28,$B$23:$B$28,求节点(其他调用!$Y$4:$Y$20,其他调用!$Z$4:$Z$20,$LZ74)))</f>
        <v>0</v>
      </c>
      <c r="MO74" s="44">
        <f>IF(Q$23=0,0,求节点(Q$23:Q$28,$B$23:$B$28,求节点(其他调用!$Y$4:$Y$20,其他调用!$Z$4:$Z$20,$LZ74)))</f>
        <v>0</v>
      </c>
      <c r="MP74" s="44">
        <f>IF(R$23=0,0,求节点(R$23:R$28,$B$23:$B$28,求节点(其他调用!$Y$4:$Y$20,其他调用!$Z$4:$Z$20,$LZ74)))</f>
        <v>0</v>
      </c>
      <c r="MQ74" s="44">
        <f>IF(S$23=0,0,求节点(S$23:S$28,$B$23:$B$28,求节点(其他调用!$Y$4:$Y$20,其他调用!$Z$4:$Z$20,$LZ74)))</f>
        <v>0</v>
      </c>
      <c r="MR74" s="44">
        <f>IF(T$23=0,0,求节点(T$23:T$28,$B$23:$B$28,求节点(其他调用!$Y$4:$Y$20,其他调用!$Z$4:$Z$20,$LZ74)))</f>
        <v>0</v>
      </c>
      <c r="MS74" s="44">
        <f>IF(U$23=0,0,求节点(U$23:U$28,$B$23:$B$28,求节点(其他调用!$Y$4:$Y$20,其他调用!$Z$4:$Z$20,$LZ74)))</f>
        <v>0</v>
      </c>
      <c r="MT74" s="44">
        <f>IF(V$23=0,0,求节点(V$23:V$28,$B$23:$B$28,求节点(其他调用!$Y$4:$Y$20,其他调用!$Z$4:$Z$20,$LZ74)))</f>
        <v>0</v>
      </c>
      <c r="MW74" s="44">
        <v>71</v>
      </c>
      <c r="MX74" s="44">
        <f>IF(C$4=0,0,求节点(C$4:C$9,$B$4:$B$9,求节点(其他调用!$O$4:$O$42,其他调用!$P$4:$P$42,其他调用!$AJ75)))</f>
        <v>6</v>
      </c>
      <c r="MY74" s="44">
        <f>IF(D$4=0,0,求节点(D$4:D$9,$B$4:$B$9,求节点(其他调用!$O$4:$O$42,其他调用!$P$4:$P$42,其他调用!$AJ75)))</f>
        <v>6</v>
      </c>
      <c r="MZ74" s="44">
        <f>IF(E$4=0,0,求节点(E$4:E$9,$B$4:$B$9,求节点(其他调用!$O$4:$O$42,其他调用!$P$4:$P$42,其他调用!$AJ75)))</f>
        <v>3.3122985063675507</v>
      </c>
      <c r="NA74" s="44">
        <f>IF(F$4=0,0,求节点(F$4:F$9,$B$4:$B$9,求节点(其他调用!$O$4:$O$42,其他调用!$P$4:$P$42,其他调用!$AJ75)))</f>
        <v>0</v>
      </c>
      <c r="NB74" s="44">
        <f>IF(G$4=0,0,求节点(G$4:G$9,$B$4:$B$9,求节点(其他调用!$O$4:$O$42,其他调用!$P$4:$P$42,其他调用!$AJ75)))</f>
        <v>0</v>
      </c>
      <c r="NC74" s="44">
        <f>IF(H$4=0,0,求节点(H$4:H$9,$B$4:$B$9,求节点(其他调用!$O$4:$O$42,其他调用!$P$4:$P$42,其他调用!$AJ75)))</f>
        <v>0</v>
      </c>
      <c r="ND74" s="44">
        <f>IF(I$4=0,0,求节点(I$4:I$9,$B$4:$B$9,求节点(其他调用!$O$4:$O$42,其他调用!$P$4:$P$42,其他调用!$AJ75)))</f>
        <v>0</v>
      </c>
      <c r="NE74" s="44">
        <f>IF(J$4=0,0,求节点(J$4:J$9,$B$4:$B$9,求节点(其他调用!$O$4:$O$42,其他调用!$P$4:$P$42,其他调用!$AJ75)))</f>
        <v>0</v>
      </c>
      <c r="NF74" s="44">
        <f>IF(K$4=0,0,求节点(K$4:K$9,$B$4:$B$9,求节点(其他调用!$O$4:$O$42,其他调用!$P$4:$P$42,其他调用!$AJ75)))</f>
        <v>0</v>
      </c>
      <c r="NG74" s="44">
        <f>IF(L$4=0,0,求节点(L$4:L$9,$B$4:$B$9,求节点(其他调用!$O$4:$O$42,其他调用!$P$4:$P$42,其他调用!$AJ75)))</f>
        <v>0</v>
      </c>
      <c r="NH74" s="44">
        <f>IF(M$4=0,0,求节点(M$4:M$9,$B$4:$B$9,求节点(其他调用!$O$4:$O$42,其他调用!$P$4:$P$42,其他调用!$AJ75)))</f>
        <v>0</v>
      </c>
      <c r="NI74" s="44">
        <f>IF(N$4=0,0,求节点(N$4:N$9,$B$4:$B$9,求节点(其他调用!$O$4:$O$42,其他调用!$P$4:$P$42,其他调用!$AJ75)))</f>
        <v>0</v>
      </c>
      <c r="NJ74" s="44">
        <f>IF(O$4=0,0,求节点(O$4:O$9,$B$4:$B$9,求节点(其他调用!$O$4:$O$42,其他调用!$P$4:$P$42,其他调用!$AJ75)))</f>
        <v>0</v>
      </c>
      <c r="NK74" s="44">
        <f>IF(P$4=0,0,求节点(P$4:P$9,$B$4:$B$9,求节点(其他调用!$O$4:$O$42,其他调用!$P$4:$P$42,其他调用!$AJ75)))</f>
        <v>0</v>
      </c>
      <c r="NL74" s="44">
        <f>IF(Q$4=0,0,求节点(Q$4:Q$9,$B$4:$B$9,求节点(其他调用!$O$4:$O$42,其他调用!$P$4:$P$42,其他调用!$AJ75)))</f>
        <v>0</v>
      </c>
      <c r="NM74" s="44">
        <f>IF(R$4=0,0,求节点(R$4:R$9,$B$4:$B$9,求节点(其他调用!$O$4:$O$42,其他调用!$P$4:$P$42,其他调用!$AJ75)))</f>
        <v>0</v>
      </c>
      <c r="NN74" s="44">
        <f>IF(S$4=0,0,求节点(S$4:S$9,$B$4:$B$9,求节点(其他调用!$O$4:$O$42,其他调用!$P$4:$P$42,其他调用!$AJ75)))</f>
        <v>6</v>
      </c>
      <c r="NO74" s="44">
        <f>IF(T$4=0,0,求节点(T$4:T$9,$B$4:$B$9,求节点(其他调用!$O$4:$O$42,其他调用!$P$4:$P$42,其他调用!$AJ75)))</f>
        <v>6</v>
      </c>
      <c r="NP74" s="44">
        <f>IF(U$4=0,0,求节点(U$4:U$9,$B$4:$B$9,求节点(其他调用!$O$4:$O$42,其他调用!$P$4:$P$42,其他调用!$AJ75)))</f>
        <v>6</v>
      </c>
      <c r="NQ74" s="44">
        <f>IF(V$4=0,0,求节点(V$4:V$9,$B$4:$B$9,求节点(其他调用!$O$4:$O$42,其他调用!$P$4:$P$42,其他调用!$AJ75)))</f>
        <v>0</v>
      </c>
      <c r="NR74" s="44">
        <f>IF(W$4=0,0,求节点(W$4:W$9,$B$4:$B$9,求节点(其他调用!$O$4:$O$42,其他调用!$P$4:$P$42,其他调用!$AJ75)))</f>
        <v>6</v>
      </c>
      <c r="NS74" s="44">
        <f>IF(X$4=0,0,求节点(X$4:X$9,$B$4:$B$9,求节点(其他调用!$O$4:$O$42,其他调用!$P$4:$P$42,其他调用!$AJ75)))</f>
        <v>6</v>
      </c>
      <c r="NT74" s="44">
        <f>IF(Y$4=0,0,求节点(Y$4:Y$9,$B$4:$B$9,求节点(其他调用!$O$4:$O$42,其他调用!$P$4:$P$42,其他调用!$AJ75)))</f>
        <v>6</v>
      </c>
      <c r="NU74" s="44">
        <f>IF(Z$4=0,0,求节点(Z$4:Z$9,$B$4:$B$9,求节点(其他调用!$O$4:$O$42,其他调用!$P$4:$P$42,其他调用!$AJ75)))</f>
        <v>0</v>
      </c>
      <c r="NV74" s="44">
        <f>IF(AA$4=0,0,求节点(AA$4:AA$9,$B$4:$B$9,求节点(其他调用!$O$4:$O$42,其他调用!$P$4:$P$42,其他调用!$AJ75)))</f>
        <v>6</v>
      </c>
      <c r="NW74" s="44">
        <f>IF(AB$4=0,0,求节点(AB$4:AB$9,$B$4:$B$9,求节点(其他调用!$O$4:$O$42,其他调用!$P$4:$P$42,其他调用!$AJ75)))</f>
        <v>6</v>
      </c>
      <c r="NX74" s="44">
        <f>IF(AC$4=0,0,求节点(AC$4:AC$9,$B$4:$B$9,求节点(其他调用!$O$4:$O$42,其他调用!$P$4:$P$42,其他调用!$AJ75)))</f>
        <v>6</v>
      </c>
      <c r="NY74" s="44">
        <f>IF(AD$4=0,0,求节点(AD$4:AD$9,$B$4:$B$9,求节点(其他调用!$O$4:$O$42,其他调用!$P$4:$P$42,其他调用!$AJ75)))</f>
        <v>4.201534334705018</v>
      </c>
      <c r="NZ74" s="44">
        <f>IF(AE$4=0,0,求节点(AE$4:AE$9,$B$4:$B$9,求节点(其他调用!$O$4:$O$42,其他调用!$P$4:$P$42,其他调用!$AJ75)))</f>
        <v>4.201534334705018</v>
      </c>
      <c r="OA74" s="44">
        <f>IF(AF$4=0,0,求节点(AF$4:AF$9,$B$4:$B$9,求节点(其他调用!$O$4:$O$42,其他调用!$P$4:$P$42,其他调用!$AJ75)))</f>
        <v>4.201534334705018</v>
      </c>
      <c r="OB74" s="44">
        <f>IF(AG$4=0,0,求节点(AG$4:AG$9,$B$4:$B$9,求节点(其他调用!$O$4:$O$42,其他调用!$P$4:$P$42,其他调用!$AJ75)))</f>
        <v>4.201534334705018</v>
      </c>
      <c r="OC74" s="44">
        <f>IF(AH$4=0,0,求节点(AH$4:AH$9,$B$4:$B$9,求节点(其他调用!$O$4:$O$42,其他调用!$P$4:$P$42,其他调用!$AJ75)))</f>
        <v>4.201534334705018</v>
      </c>
      <c r="OD74" s="44">
        <f>IF(AI$4=0,0,求节点(AI$4:AI$9,$B$4:$B$9,求节点(其他调用!$O$4:$O$42,其他调用!$P$4:$P$42,其他调用!$AJ75)))</f>
        <v>4.201534334705018</v>
      </c>
      <c r="OE74" s="44">
        <f>IF(AJ$4=0,0,求节点(AJ$4:AJ$9,$B$4:$B$9,求节点(其他调用!$O$4:$O$42,其他调用!$P$4:$P$42,其他调用!$AJ75)))</f>
        <v>4.201534334705018</v>
      </c>
      <c r="OF74" s="44">
        <f>IF(AK$4=0,0,求节点(AK$4:AK$9,$B$4:$B$9,求节点(其他调用!$O$4:$O$42,其他调用!$P$4:$P$42,其他调用!$AJ75)))</f>
        <v>4.201534334705018</v>
      </c>
      <c r="OG74" s="44">
        <f>IF(AL$4=0,0,求节点(AL$4:AL$9,$B$4:$B$9,求节点(其他调用!$O$4:$O$42,其他调用!$P$4:$P$42,其他调用!$AJ75)))</f>
        <v>4.201534334705018</v>
      </c>
      <c r="OH74" s="44">
        <f>IF(AM$4=0,0,求节点(AM$4:AM$9,$B$4:$B$9,求节点(其他调用!$O$4:$O$42,其他调用!$P$4:$P$42,其他调用!$AJ75)))</f>
        <v>4.201534334705018</v>
      </c>
      <c r="OI74" s="44">
        <f>IF(AN$4=0,0,求节点(AN$4:AN$9,$B$4:$B$9,求节点(其他调用!$O$4:$O$42,其他调用!$P$4:$P$42,其他调用!$AJ75)))</f>
        <v>4.201534334705018</v>
      </c>
      <c r="OJ74" s="44">
        <f>IF(AO$4=0,0,求节点(AO$4:AO$9,$B$4:$B$9,求节点(其他调用!$O$4:$O$42,其他调用!$P$4:$P$42,其他调用!$AJ75)))</f>
        <v>4.201534334705018</v>
      </c>
      <c r="OK74" s="44">
        <f>IF(AP$4=0,0,求节点(AP$4:AP$9,$B$4:$B$9,求节点(其他调用!$O$4:$O$42,其他调用!$P$4:$P$42,其他调用!$AJ75)))</f>
        <v>4.201534334705018</v>
      </c>
      <c r="OL74" s="44">
        <f>IF(AQ$4=0,0,求节点(AQ$4:AQ$9,$B$4:$B$9,求节点(其他调用!$O$4:$O$42,其他调用!$P$4:$P$42,其他调用!$AJ75)))</f>
        <v>4.201534334705018</v>
      </c>
      <c r="OM74" s="44">
        <f>IF(AR$4=0,0,求节点(AR$4:AR$9,$B$4:$B$9,求节点(其他调用!$O$4:$O$42,其他调用!$P$4:$P$42,其他调用!$AJ75)))</f>
        <v>4.201534334705018</v>
      </c>
      <c r="ON74" s="44">
        <f>IF(AS$4=0,0,求节点(AS$4:AS$9,$B$4:$B$9,求节点(其他调用!$O$4:$O$42,其他调用!$P$4:$P$42,其他调用!$AJ75)))</f>
        <v>4.201534334705018</v>
      </c>
      <c r="OO74" s="44">
        <f>IF(AT$4=0,0,求节点(AT$4:AT$9,$B$4:$B$9,求节点(其他调用!$O$4:$O$42,其他调用!$P$4:$P$42,其他调用!$AJ75)))</f>
        <v>4.201534334705018</v>
      </c>
      <c r="OP74" s="44">
        <f>IF(AU$4=0,0,求节点(AU$4:AU$9,$B$4:$B$9,求节点(其他调用!$O$4:$O$42,其他调用!$P$4:$P$42,其他调用!$AJ75)))</f>
        <v>4.201534334705018</v>
      </c>
      <c r="OQ74" s="44">
        <f>IF(AV$4=0,0,求节点(AV$4:AV$9,$B$4:$B$9,求节点(其他调用!$O$4:$O$42,其他调用!$P$4:$P$42,其他调用!$AJ75)))</f>
        <v>4.201534334705018</v>
      </c>
      <c r="OR74" s="44">
        <f>IF(AW$4=0,0,求节点(AW$4:AW$9,$B$4:$B$9,求节点(其他调用!$O$4:$O$42,其他调用!$P$4:$P$42,其他调用!$AJ75)))</f>
        <v>4.201534334705018</v>
      </c>
      <c r="OS74" s="44">
        <f>IF(AX$4=0,0,求节点(AX$4:AX$9,$B$4:$B$9,求节点(其他调用!$O$4:$O$42,其他调用!$P$4:$P$42,其他调用!$AJ75)))</f>
        <v>4.201534334705018</v>
      </c>
      <c r="OT74" s="44">
        <f>IF(AY$4=0,0,求节点(AY$4:AY$9,$B$4:$B$9,求节点(其他调用!$O$4:$O$42,其他调用!$P$4:$P$42,其他调用!$AJ75)))</f>
        <v>4.201534334705018</v>
      </c>
      <c r="OU74" s="44">
        <f>IF(AZ$4=0,0,求节点(AZ$4:AZ$9,$B$4:$B$9,求节点(其他调用!$O$4:$O$42,其他调用!$P$4:$P$42,其他调用!$AJ75)))</f>
        <v>4.201534334705018</v>
      </c>
      <c r="OW74" s="44">
        <v>71</v>
      </c>
      <c r="OX74" s="44">
        <f>IF(C$23=0,0,求节点(C$23:C$28,$B$23:$B$28,求节点(其他调用!$AA$4:$AA$20,其他调用!$AB$4:$AB$20,$OW74)))</f>
        <v>0</v>
      </c>
      <c r="OY74" s="44">
        <f>IF(D$23=0,0,求节点(D$23:D$28,$B$23:$B$28,求节点(其他调用!$AA$4:$AA$20,其他调用!$AB$4:$AB$20,$OW74)))</f>
        <v>0</v>
      </c>
      <c r="OZ74" s="44">
        <f>IF(E$23=0,0,求节点(E$23:E$28,$B$23:$B$28,求节点(其他调用!$AA$4:$AA$20,其他调用!$AB$4:$AB$20,$OW74)))</f>
        <v>0</v>
      </c>
      <c r="PA74" s="44">
        <f>IF(F$23=0,0,求节点(F$23:F$28,$B$23:$B$28,求节点(其他调用!$AA$4:$AA$20,其他调用!$AB$4:$AB$20,$OW74)))</f>
        <v>2.0508134991010785E-3</v>
      </c>
      <c r="PB74" s="44">
        <f>IF(G$23=0,0,求节点(G$23:G$28,$B$23:$B$28,求节点(其他调用!$AA$4:$AA$20,其他调用!$AB$4:$AB$20,$OW74)))</f>
        <v>3.0762202486516177E-3</v>
      </c>
      <c r="PC74" s="44">
        <f>IF(H$23=0,0,求节点(H$23:H$28,$B$23:$B$28,求节点(其他调用!$AA$4:$AA$20,其他调用!$AB$4:$AB$20,$OW74)))</f>
        <v>3.0762202486516177E-3</v>
      </c>
      <c r="PD74" s="44">
        <f>IF(I$23=0,0,求节点(I$23:I$28,$B$23:$B$28,求节点(其他调用!$AA$4:$AA$20,其他调用!$AB$4:$AB$20,$OW74)))</f>
        <v>4.6609397706843803E-3</v>
      </c>
      <c r="PE74" s="44">
        <f>IF(J$23=0,0,求节点(J$23:J$28,$B$23:$B$28,求节点(其他调用!$AA$4:$AA$20,其他调用!$AB$4:$AB$20,$OW74)))</f>
        <v>0</v>
      </c>
      <c r="PF74" s="44">
        <f>IF(K$23=0,0,求节点(K$23:K$28,$B$23:$B$28,求节点(其他调用!$AA$4:$AA$20,其他调用!$AB$4:$AB$20,$OW74)))</f>
        <v>3.0762202486516177E-3</v>
      </c>
      <c r="PG74" s="44">
        <f>IF(L$23=0,0,求节点(L$23:L$28,$B$23:$B$28,求节点(其他调用!$AA$4:$AA$20,其他调用!$AB$4:$AB$20,$OW74)))</f>
        <v>0</v>
      </c>
      <c r="PH74" s="44">
        <f>IF(M$23=0,0,求节点(M$23:M$28,$B$23:$B$28,求节点(其他调用!$AA$4:$AA$20,其他调用!$AB$4:$AB$20,$OW74)))</f>
        <v>0</v>
      </c>
      <c r="PI74" s="44">
        <f>IF(N$23=0,0,求节点(N$23:N$28,$B$23:$B$28,求节点(其他调用!$AA$4:$AA$20,其他调用!$AB$4:$AB$20,$OW74)))</f>
        <v>0</v>
      </c>
      <c r="PJ74" s="44">
        <f>IF(O$23=0,0,求节点(O$23:O$28,$B$23:$B$28,求节点(其他调用!$AA$4:$AA$20,其他调用!$AB$4:$AB$20,$OW74)))</f>
        <v>0</v>
      </c>
      <c r="PK74" s="44">
        <f>IF(P$23=0,0,求节点(P$23:P$28,$B$23:$B$28,求节点(其他调用!$AA$4:$AA$20,其他调用!$AB$4:$AB$20,$OW74)))</f>
        <v>0</v>
      </c>
      <c r="PL74" s="44">
        <f>IF(Q$23=0,0,求节点(Q$23:Q$28,$B$23:$B$28,求节点(其他调用!$AA$4:$AA$20,其他调用!$AB$4:$AB$20,$OW74)))</f>
        <v>0</v>
      </c>
      <c r="PM74" s="44">
        <f>IF(R$23=0,0,求节点(R$23:R$28,$B$23:$B$28,求节点(其他调用!$AA$4:$AA$20,其他调用!$AB$4:$AB$20,$OW74)))</f>
        <v>0</v>
      </c>
      <c r="PN74" s="44">
        <f>IF(S$23=0,0,求节点(S$23:S$28,$B$23:$B$28,求节点(其他调用!$AA$4:$AA$20,其他调用!$AB$4:$AB$20,$OW74)))</f>
        <v>0</v>
      </c>
      <c r="PO74" s="44">
        <f>IF(T$23=0,0,求节点(T$23:T$28,$B$23:$B$28,求节点(其他调用!$AA$4:$AA$20,其他调用!$AB$4:$AB$20,$OW74)))</f>
        <v>0</v>
      </c>
      <c r="PP74" s="44">
        <f>IF(U$23=0,0,求节点(U$23:U$28,$B$23:$B$28,求节点(其他调用!$AA$4:$AA$20,其他调用!$AB$4:$AB$20,$OW74)))</f>
        <v>0</v>
      </c>
      <c r="PQ74" s="44">
        <f>IF(V$23=0,0,求节点(V$23:V$28,$B$23:$B$28,求节点(其他调用!$AA$4:$AA$20,其他调用!$AB$4:$AB$20,$OW74)))</f>
        <v>0</v>
      </c>
    </row>
    <row r="75" spans="61:433" x14ac:dyDescent="0.2">
      <c r="BI75" s="44">
        <v>72</v>
      </c>
      <c r="BJ75" s="44">
        <f>IF(C$4=0,0,求节点(C$4:C$9,$B$4:$B$9,求节点(其他调用!$C$4:$C$42,其他调用!$D$4:$D$42,其他调用!$AF76)))</f>
        <v>5.9272531044799726</v>
      </c>
      <c r="BK75" s="44">
        <f>IF(D$4=0,0,求节点(D$4:D$9,$B$4:$B$9,求节点(其他调用!$C$4:$C$42,其他调用!$D$4:$D$42,其他调用!$AF76)))</f>
        <v>6</v>
      </c>
      <c r="BL75" s="44">
        <f>IF(E$4=0,0,求节点(E$4:E$9,$B$4:$B$9,求节点(其他调用!$C$4:$C$42,其他调用!$D$4:$D$42,其他调用!$AF76)))</f>
        <v>2.3575673088733216</v>
      </c>
      <c r="BM75" s="44">
        <f>IF(F$4=0,0,求节点(F$4:F$9,$B$4:$B$9,求节点(其他调用!$C$4:$C$42,其他调用!$D$4:$D$42,其他调用!$AF76)))</f>
        <v>0</v>
      </c>
      <c r="BN75" s="44">
        <f>IF(G$4=0,0,求节点(G$4:G$9,$B$4:$B$9,求节点(其他调用!$C$4:$C$42,其他调用!$D$4:$D$42,其他调用!$AF76)))</f>
        <v>0</v>
      </c>
      <c r="BO75" s="44">
        <f>IF(H$4=0,0,求节点(H$4:H$9,$B$4:$B$9,求节点(其他调用!$C$4:$C$42,其他调用!$D$4:$D$42,其他调用!$AF76)))</f>
        <v>0</v>
      </c>
      <c r="BP75" s="44">
        <f>IF(I$4=0,0,求节点(I$4:I$9,$B$4:$B$9,求节点(其他调用!$C$4:$C$42,其他调用!$D$4:$D$42,其他调用!$AF76)))</f>
        <v>0</v>
      </c>
      <c r="BQ75" s="44">
        <f>IF(J$4=0,0,求节点(J$4:J$9,$B$4:$B$9,求节点(其他调用!$C$4:$C$42,其他调用!$D$4:$D$42,其他调用!$AF76)))</f>
        <v>0</v>
      </c>
      <c r="BR75" s="44">
        <f>IF(K$4=0,0,求节点(K$4:K$9,$B$4:$B$9,求节点(其他调用!$C$4:$C$42,其他调用!$D$4:$D$42,其他调用!$AF76)))</f>
        <v>0</v>
      </c>
      <c r="BS75" s="44">
        <f>IF(L$4=0,0,求节点(L$4:L$9,$B$4:$B$9,求节点(其他调用!$C$4:$C$42,其他调用!$D$4:$D$42,其他调用!$AF76)))</f>
        <v>0</v>
      </c>
      <c r="BT75" s="44">
        <f>IF(M$4=0,0,求节点(M$4:M$9,$B$4:$B$9,求节点(其他调用!$C$4:$C$42,其他调用!$D$4:$D$42,其他调用!$AF76)))</f>
        <v>0</v>
      </c>
      <c r="BU75" s="44">
        <f>IF(N$4=0,0,求节点(N$4:N$9,$B$4:$B$9,求节点(其他调用!$C$4:$C$42,其他调用!$D$4:$D$42,其他调用!$AF76)))</f>
        <v>0</v>
      </c>
      <c r="BV75" s="44">
        <f>IF(O$4=0,0,求节点(O$4:O$9,$B$4:$B$9,求节点(其他调用!$C$4:$C$42,其他调用!$D$4:$D$42,其他调用!$AF76)))</f>
        <v>0</v>
      </c>
      <c r="BW75" s="44">
        <f>IF(P$4=0,0,求节点(P$4:P$9,$B$4:$B$9,求节点(其他调用!$C$4:$C$42,其他调用!$D$4:$D$42,其他调用!$AF76)))</f>
        <v>0</v>
      </c>
      <c r="BX75" s="44">
        <f>IF(Q$4=0,0,求节点(Q$4:Q$9,$B$4:$B$9,求节点(其他调用!$C$4:$C$42,其他调用!$D$4:$D$42,其他调用!$AF76)))</f>
        <v>0</v>
      </c>
      <c r="BY75" s="44">
        <f>IF(R$4=0,0,求节点(R$4:R$9,$B$4:$B$9,求节点(其他调用!$C$4:$C$42,其他调用!$D$4:$D$42,其他调用!$AF76)))</f>
        <v>0</v>
      </c>
      <c r="BZ75" s="44">
        <f>IF(S$4=0,0,求节点(S$4:S$9,$B$4:$B$9,求节点(其他调用!$C$4:$C$42,其他调用!$D$4:$D$42,其他调用!$AF76)))</f>
        <v>5.6477856550975023</v>
      </c>
      <c r="CA75" s="44">
        <f>IF(T$4=0,0,求节点(T$4:T$9,$B$4:$B$9,求节点(其他调用!$C$4:$C$42,其他调用!$D$4:$D$42,其他调用!$AF76)))</f>
        <v>3.693958769911033</v>
      </c>
      <c r="CB75" s="44">
        <f>IF(U$4=0,0,求节点(U$4:U$9,$B$4:$B$9,求节点(其他调用!$C$4:$C$42,其他调用!$D$4:$D$42,其他调用!$AF76)))</f>
        <v>6</v>
      </c>
      <c r="CC75" s="44">
        <f>IF(V$4=0,0,求节点(V$4:V$9,$B$4:$B$9,求节点(其他调用!$C$4:$C$42,其他调用!$D$4:$D$42,其他调用!$AF76)))</f>
        <v>0</v>
      </c>
      <c r="CD75" s="44">
        <f>IF(W$4=0,0,求节点(W$4:W$9,$B$4:$B$9,求节点(其他调用!$C$4:$C$42,其他调用!$D$4:$D$42,其他调用!$AF76)))</f>
        <v>4.3479579901279806</v>
      </c>
      <c r="CE75" s="44">
        <f>IF(X$4=0,0,求节点(X$4:X$9,$B$4:$B$9,求节点(其他调用!$C$4:$C$42,其他调用!$D$4:$D$42,其他调用!$AF76)))</f>
        <v>4.3479579901279806</v>
      </c>
      <c r="CF75" s="44">
        <f>IF(Y$4=0,0,求节点(Y$4:Y$9,$B$4:$B$9,求节点(其他调用!$C$4:$C$42,其他调用!$D$4:$D$42,其他调用!$AF76)))</f>
        <v>6</v>
      </c>
      <c r="CG75" s="44">
        <f>IF(Z$4=0,0,求节点(Z$4:Z$9,$B$4:$B$9,求节点(其他调用!$C$4:$C$42,其他调用!$D$4:$D$42,其他调用!$AF76)))</f>
        <v>0</v>
      </c>
      <c r="CH75" s="44">
        <f>IF(AA$4=0,0,求节点(AA$4:AA$9,$B$4:$B$9,求节点(其他调用!$C$4:$C$42,其他调用!$D$4:$D$42,其他调用!$AF76)))</f>
        <v>4.3479579901279806</v>
      </c>
      <c r="CI75" s="44">
        <f>IF(AB$4=0,0,求节点(AB$4:AB$9,$B$4:$B$9,求节点(其他调用!$C$4:$C$42,其他调用!$D$4:$D$42,其他调用!$AF76)))</f>
        <v>6</v>
      </c>
      <c r="CJ75" s="44">
        <f>IF(AC$4=0,0,求节点(AC$4:AC$9,$B$4:$B$9,求节点(其他调用!$C$4:$C$42,其他调用!$D$4:$D$42,其他调用!$AF76)))</f>
        <v>4.8148422401133653</v>
      </c>
      <c r="CK75" s="44">
        <f>IF(AD$4=0,0,求节点(AD$4:AD$9,$B$4:$B$9,求节点(其他调用!$C$4:$C$42,其他调用!$D$4:$D$42,其他调用!$AF76)))</f>
        <v>0.7563955204602244</v>
      </c>
      <c r="CL75" s="44">
        <f>IF(AE$4=0,0,求节点(AE$4:AE$9,$B$4:$B$9,求节点(其他调用!$C$4:$C$42,其他调用!$D$4:$D$42,其他调用!$AF76)))</f>
        <v>0.7563955204602244</v>
      </c>
      <c r="CM75" s="44">
        <f>IF(AF$4=0,0,求节点(AF$4:AF$9,$B$4:$B$9,求节点(其他调用!$C$4:$C$42,其他调用!$D$4:$D$42,其他调用!$AF76)))</f>
        <v>0.7563955204602244</v>
      </c>
      <c r="CN75" s="44">
        <f>IF(AG$4=0,0,求节点(AG$4:AG$9,$B$4:$B$9,求节点(其他调用!$C$4:$C$42,其他调用!$D$4:$D$42,其他调用!$AF76)))</f>
        <v>0.7563955204602244</v>
      </c>
      <c r="CO75" s="44">
        <f>IF(AH$4=0,0,求节点(AH$4:AH$9,$B$4:$B$9,求节点(其他调用!$C$4:$C$42,其他调用!$D$4:$D$42,其他调用!$AF76)))</f>
        <v>0.7563955204602244</v>
      </c>
      <c r="CP75" s="44">
        <f>IF(AI$4=0,0,求节点(AI$4:AI$9,$B$4:$B$9,求节点(其他调用!$C$4:$C$42,其他调用!$D$4:$D$42,其他调用!$AF76)))</f>
        <v>0.7563955204602244</v>
      </c>
      <c r="CQ75" s="44">
        <f>IF(AJ$4=0,0,求节点(AJ$4:AJ$9,$B$4:$B$9,求节点(其他调用!$C$4:$C$42,其他调用!$D$4:$D$42,其他调用!$AF76)))</f>
        <v>0.7563955204602244</v>
      </c>
      <c r="CR75" s="44">
        <f>IF(AK$4=0,0,求节点(AK$4:AK$9,$B$4:$B$9,求节点(其他调用!$C$4:$C$42,其他调用!$D$4:$D$42,其他调用!$AF76)))</f>
        <v>0.7563955204602244</v>
      </c>
      <c r="CS75" s="44">
        <f>IF(AL$4=0,0,求节点(AL$4:AL$9,$B$4:$B$9,求节点(其他调用!$C$4:$C$42,其他调用!$D$4:$D$42,其他调用!$AF76)))</f>
        <v>0.7563955204602244</v>
      </c>
      <c r="CT75" s="44">
        <f>IF(AM$4=0,0,求节点(AM$4:AM$9,$B$4:$B$9,求节点(其他调用!$C$4:$C$42,其他调用!$D$4:$D$42,其他调用!$AF76)))</f>
        <v>0.7563955204602244</v>
      </c>
      <c r="CU75" s="44">
        <f>IF(AN$4=0,0,求节点(AN$4:AN$9,$B$4:$B$9,求节点(其他调用!$C$4:$C$42,其他调用!$D$4:$D$42,其他调用!$AF76)))</f>
        <v>0.7563955204602244</v>
      </c>
      <c r="CV75" s="44">
        <f>IF(AO$4=0,0,求节点(AO$4:AO$9,$B$4:$B$9,求节点(其他调用!$C$4:$C$42,其他调用!$D$4:$D$42,其他调用!$AF76)))</f>
        <v>0.7563955204602244</v>
      </c>
      <c r="CW75" s="44">
        <f>IF(AP$4=0,0,求节点(AP$4:AP$9,$B$4:$B$9,求节点(其他调用!$C$4:$C$42,其他调用!$D$4:$D$42,其他调用!$AF76)))</f>
        <v>0.7563955204602244</v>
      </c>
      <c r="CX75" s="44">
        <f>IF(AQ$4=0,0,求节点(AQ$4:AQ$9,$B$4:$B$9,求节点(其他调用!$C$4:$C$42,其他调用!$D$4:$D$42,其他调用!$AF76)))</f>
        <v>0.7563955204602244</v>
      </c>
      <c r="CY75" s="44">
        <f>IF(AR$4=0,0,求节点(AR$4:AR$9,$B$4:$B$9,求节点(其他调用!$C$4:$C$42,其他调用!$D$4:$D$42,其他调用!$AF76)))</f>
        <v>0.7563955204602244</v>
      </c>
      <c r="CZ75" s="44">
        <f>IF(AS$4=0,0,求节点(AS$4:AS$9,$B$4:$B$9,求节点(其他调用!$C$4:$C$42,其他调用!$D$4:$D$42,其他调用!$AF76)))</f>
        <v>0.7563955204602244</v>
      </c>
      <c r="DA75" s="44">
        <f>IF(AT$4=0,0,求节点(AT$4:AT$9,$B$4:$B$9,求节点(其他调用!$C$4:$C$42,其他调用!$D$4:$D$42,其他调用!$AF76)))</f>
        <v>0.7563955204602244</v>
      </c>
      <c r="DB75" s="44">
        <f>IF(AU$4=0,0,求节点(AU$4:AU$9,$B$4:$B$9,求节点(其他调用!$C$4:$C$42,其他调用!$D$4:$D$42,其他调用!$AF76)))</f>
        <v>0.7563955204602244</v>
      </c>
      <c r="DC75" s="44">
        <f>IF(AV$4=0,0,求节点(AV$4:AV$9,$B$4:$B$9,求节点(其他调用!$C$4:$C$42,其他调用!$D$4:$D$42,其他调用!$AF76)))</f>
        <v>0.7563955204602244</v>
      </c>
      <c r="DD75" s="44">
        <f>IF(AW$4=0,0,求节点(AW$4:AW$9,$B$4:$B$9,求节点(其他调用!$C$4:$C$42,其他调用!$D$4:$D$42,其他调用!$AF76)))</f>
        <v>0.7563955204602244</v>
      </c>
      <c r="DE75" s="44">
        <f>IF(AX$4=0,0,求节点(AX$4:AX$9,$B$4:$B$9,求节点(其他调用!$C$4:$C$42,其他调用!$D$4:$D$42,其他调用!$AF76)))</f>
        <v>0.7563955204602244</v>
      </c>
      <c r="DF75" s="44">
        <f>IF(AY$4=0,0,求节点(AY$4:AY$9,$B$4:$B$9,求节点(其他调用!$C$4:$C$42,其他调用!$D$4:$D$42,其他调用!$AF76)))</f>
        <v>0.7563955204602244</v>
      </c>
      <c r="DG75" s="44">
        <f>IF(AZ$4=0,0,求节点(AZ$4:AZ$9,$B$4:$B$9,求节点(其他调用!$C$4:$C$42,其他调用!$D$4:$D$42,其他调用!$AF76)))</f>
        <v>0.7563955204602244</v>
      </c>
      <c r="DI75" s="44">
        <v>72</v>
      </c>
      <c r="DJ75" s="44">
        <f>IF(C$23=0,0,求节点(C$23:C$28,$B$23:$B$28,求节点(其他调用!$S$4:$S$20,其他调用!$T$4:$T$20,$DI75)))</f>
        <v>0</v>
      </c>
      <c r="DK75" s="44">
        <f>IF(D$23=0,0,求节点(D$23:D$28,$B$23:$B$28,求节点(其他调用!$S$4:$S$20,其他调用!$T$4:$T$20,$DI75)))</f>
        <v>0</v>
      </c>
      <c r="DL75" s="44">
        <f>IF(E$23=0,0,求节点(E$23:E$28,$B$23:$B$28,求节点(其他调用!$S$4:$S$20,其他调用!$T$4:$T$20,$DI75)))</f>
        <v>0</v>
      </c>
      <c r="DM75" s="44">
        <f>IF(F$23=0,0,求节点(F$23:F$28,$B$23:$B$28,求节点(其他调用!$S$4:$S$20,其他调用!$T$4:$T$20,$DI75)))</f>
        <v>3.0981291817813172E-3</v>
      </c>
      <c r="DN75" s="44">
        <f>IF(G$23=0,0,求节点(G$23:G$28,$B$23:$B$28,求节点(其他调用!$S$4:$S$20,其他调用!$T$4:$T$20,$DI75)))</f>
        <v>4.6471937726720869E-3</v>
      </c>
      <c r="DO75" s="44">
        <f>IF(H$23=0,0,求节点(H$23:H$28,$B$23:$B$28,求节点(其他调用!$S$4:$S$20,其他调用!$T$4:$T$20,$DI75)))</f>
        <v>4.6471937726720869E-3</v>
      </c>
      <c r="DP75" s="44">
        <f>IF(I$23=0,0,求节点(I$23:I$28,$B$23:$B$28,求节点(其他调用!$S$4:$S$20,其他调用!$T$4:$T$20,$DI75)))</f>
        <v>7.041202685866832E-3</v>
      </c>
      <c r="DQ75" s="44">
        <f>IF(J$23=0,0,求节点(J$23:J$28,$B$23:$B$28,求节点(其他调用!$S$4:$S$20,其他调用!$T$4:$T$20,$DI75)))</f>
        <v>0</v>
      </c>
      <c r="DR75" s="44">
        <f>IF(K$23=0,0,求节点(K$23:K$28,$B$23:$B$28,求节点(其他调用!$S$4:$S$20,其他调用!$T$4:$T$20,$DI75)))</f>
        <v>4.6471937726720869E-3</v>
      </c>
      <c r="DS75" s="44">
        <f>IF(L$23=0,0,求节点(L$23:L$28,$B$23:$B$28,求节点(其他调用!$S$4:$S$20,其他调用!$T$4:$T$20,$DI75)))</f>
        <v>0</v>
      </c>
      <c r="DT75" s="44">
        <f>IF(M$23=0,0,求节点(M$23:M$28,$B$23:$B$28,求节点(其他调用!$S$4:$S$20,其他调用!$T$4:$T$20,$DI75)))</f>
        <v>0</v>
      </c>
      <c r="DU75" s="44">
        <f>IF(N$23=0,0,求节点(N$23:N$28,$B$23:$B$28,求节点(其他调用!$S$4:$S$20,其他调用!$T$4:$T$20,$DI75)))</f>
        <v>0</v>
      </c>
      <c r="DV75" s="44">
        <f>IF(O$23=0,0,求节点(O$23:O$28,$B$23:$B$28,求节点(其他调用!$S$4:$S$20,其他调用!$T$4:$T$20,$DI75)))</f>
        <v>0</v>
      </c>
      <c r="DW75" s="44">
        <f>IF(P$23=0,0,求节点(P$23:P$28,$B$23:$B$28,求节点(其他调用!$S$4:$S$20,其他调用!$T$4:$T$20,$DI75)))</f>
        <v>0</v>
      </c>
      <c r="DX75" s="44">
        <f>IF(Q$23=0,0,求节点(Q$23:Q$28,$B$23:$B$28,求节点(其他调用!$S$4:$S$20,其他调用!$T$4:$T$20,$DI75)))</f>
        <v>0</v>
      </c>
      <c r="DY75" s="44">
        <f>IF(R$23=0,0,求节点(R$23:R$28,$B$23:$B$28,求节点(其他调用!$S$4:$S$20,其他调用!$T$4:$T$20,$DI75)))</f>
        <v>0</v>
      </c>
      <c r="DZ75" s="44">
        <f>IF(S$23=0,0,求节点(S$23:S$28,$B$23:$B$28,求节点(其他调用!$S$4:$S$20,其他调用!$T$4:$T$20,$DI75)))</f>
        <v>0</v>
      </c>
      <c r="EA75" s="44">
        <f>IF(T$23=0,0,求节点(T$23:T$28,$B$23:$B$28,求节点(其他调用!$S$4:$S$20,其他调用!$T$4:$T$20,$DI75)))</f>
        <v>0</v>
      </c>
      <c r="EB75" s="44">
        <f>IF(U$23=0,0,求节点(U$23:U$28,$B$23:$B$28,求节点(其他调用!$S$4:$S$20,其他调用!$T$4:$T$20,$DI75)))</f>
        <v>0</v>
      </c>
      <c r="EC75" s="44">
        <f>IF(V$23=0,0,求节点(V$23:V$28,$B$23:$B$28,求节点(其他调用!$S$4:$S$20,其他调用!$T$4:$T$20,$DI75)))</f>
        <v>0</v>
      </c>
      <c r="EF75" s="44">
        <v>72</v>
      </c>
      <c r="EG75" s="44">
        <f>IF(C$4=0,0,求节点(C$4:C$9,$B$4:$B$9,求节点(其他调用!$F$4:$F$42,其他调用!$G$4:$G$42,其他调用!$AG76)))</f>
        <v>6</v>
      </c>
      <c r="EH75" s="44">
        <f>IF(D$4=0,0,求节点(D$4:D$9,$B$4:$B$9,求节点(其他调用!$F$4:$F$42,其他调用!$G$4:$G$42,其他调用!$AG76)))</f>
        <v>6</v>
      </c>
      <c r="EI75" s="44">
        <f>IF(E$4=0,0,求节点(E$4:E$9,$B$4:$B$9,求节点(其他调用!$F$4:$F$42,其他调用!$G$4:$G$42,其他调用!$AG76)))</f>
        <v>2.7812424984707746</v>
      </c>
      <c r="EJ75" s="44">
        <f>IF(F$4=0,0,求节点(F$4:F$9,$B$4:$B$9,求节点(其他调用!$F$4:$F$42,其他调用!$G$4:$G$42,其他调用!$AG76)))</f>
        <v>0</v>
      </c>
      <c r="EK75" s="44">
        <f>IF(G$4=0,0,求节点(G$4:G$9,$B$4:$B$9,求节点(其他调用!$F$4:$F$42,其他调用!$G$4:$G$42,其他调用!$AG76)))</f>
        <v>0</v>
      </c>
      <c r="EL75" s="44">
        <f>IF(H$4=0,0,求节点(H$4:H$9,$B$4:$B$9,求节点(其他调用!$F$4:$F$42,其他调用!$G$4:$G$42,其他调用!$AG76)))</f>
        <v>0</v>
      </c>
      <c r="EM75" s="44">
        <f>IF(I$4=0,0,求节点(I$4:I$9,$B$4:$B$9,求节点(其他调用!$F$4:$F$42,其他调用!$G$4:$G$42,其他调用!$AG76)))</f>
        <v>0</v>
      </c>
      <c r="EN75" s="44">
        <f>IF(J$4=0,0,求节点(J$4:J$9,$B$4:$B$9,求节点(其他调用!$F$4:$F$42,其他调用!$G$4:$G$42,其他调用!$AG76)))</f>
        <v>0</v>
      </c>
      <c r="EO75" s="44">
        <f>IF(K$4=0,0,求节点(K$4:K$9,$B$4:$B$9,求节点(其他调用!$F$4:$F$42,其他调用!$G$4:$G$42,其他调用!$AG76)))</f>
        <v>0</v>
      </c>
      <c r="EP75" s="44">
        <f>IF(L$4=0,0,求节点(L$4:L$9,$B$4:$B$9,求节点(其他调用!$F$4:$F$42,其他调用!$G$4:$G$42,其他调用!$AG76)))</f>
        <v>0</v>
      </c>
      <c r="EQ75" s="44">
        <f>IF(M$4=0,0,求节点(M$4:M$9,$B$4:$B$9,求节点(其他调用!$F$4:$F$42,其他调用!$G$4:$G$42,其他调用!$AG76)))</f>
        <v>0</v>
      </c>
      <c r="ER75" s="44">
        <f>IF(N$4=0,0,求节点(N$4:N$9,$B$4:$B$9,求节点(其他调用!$F$4:$F$42,其他调用!$G$4:$G$42,其他调用!$AG76)))</f>
        <v>0</v>
      </c>
      <c r="ES75" s="44">
        <f>IF(O$4=0,0,求节点(O$4:O$9,$B$4:$B$9,求节点(其他调用!$F$4:$F$42,其他调用!$G$4:$G$42,其他调用!$AG76)))</f>
        <v>0</v>
      </c>
      <c r="ET75" s="44">
        <f>IF(P$4=0,0,求节点(P$4:P$9,$B$4:$B$9,求节点(其他调用!$F$4:$F$42,其他调用!$G$4:$G$42,其他调用!$AG76)))</f>
        <v>0</v>
      </c>
      <c r="EU75" s="44">
        <f>IF(Q$4=0,0,求节点(Q$4:Q$9,$B$4:$B$9,求节点(其他调用!$F$4:$F$42,其他调用!$G$4:$G$42,其他调用!$AG76)))</f>
        <v>0</v>
      </c>
      <c r="EV75" s="44">
        <f>IF(R$4=0,0,求节点(R$4:R$9,$B$4:$B$9,求节点(其他调用!$F$4:$F$42,其他调用!$G$4:$G$42,其他调用!$AG76)))</f>
        <v>0</v>
      </c>
      <c r="EW75" s="44">
        <f>IF(S$4=0,0,求节点(S$4:S$9,$B$4:$B$9,求节点(其他调用!$F$4:$F$42,其他调用!$G$4:$G$42,其他调用!$AG76)))</f>
        <v>6</v>
      </c>
      <c r="EX75" s="44">
        <f>IF(T$4=0,0,求节点(T$4:T$9,$B$4:$B$9,求节点(其他调用!$F$4:$F$42,其他调用!$G$4:$G$42,其他调用!$AG76)))</f>
        <v>3.9379956791191661</v>
      </c>
      <c r="EY75" s="44">
        <f>IF(U$4=0,0,求节点(U$4:U$9,$B$4:$B$9,求节点(其他调用!$F$4:$F$42,其他调用!$G$4:$G$42,其他调用!$AG76)))</f>
        <v>6</v>
      </c>
      <c r="EZ75" s="44">
        <f>IF(V$4=0,0,求节点(V$4:V$9,$B$4:$B$9,求节点(其他调用!$F$4:$F$42,其他调用!$G$4:$G$42,其他调用!$AG76)))</f>
        <v>0</v>
      </c>
      <c r="FA75" s="44">
        <f>IF(W$4=0,0,求节点(W$4:W$9,$B$4:$B$9,求节点(其他调用!$F$4:$F$42,其他调用!$G$4:$G$42,其他调用!$AG76)))</f>
        <v>5.0449891977979151</v>
      </c>
      <c r="FB75" s="44">
        <f>IF(X$4=0,0,求节点(X$4:X$9,$B$4:$B$9,求节点(其他调用!$F$4:$F$42,其他调用!$G$4:$G$42,其他调用!$AG76)))</f>
        <v>5.0449891977979151</v>
      </c>
      <c r="FC75" s="44">
        <f>IF(Y$4=0,0,求节点(Y$4:Y$9,$B$4:$B$9,求节点(其他调用!$F$4:$F$42,其他调用!$G$4:$G$42,其他调用!$AG76)))</f>
        <v>6</v>
      </c>
      <c r="FD75" s="44">
        <f>IF(Z$4=0,0,求节点(Z$4:Z$9,$B$4:$B$9,求节点(其他调用!$F$4:$F$42,其他调用!$G$4:$G$42,其他调用!$AG76)))</f>
        <v>0</v>
      </c>
      <c r="FE75" s="44">
        <f>IF(AA$4=0,0,求节点(AA$4:AA$9,$B$4:$B$9,求节点(其他调用!$F$4:$F$42,其他调用!$G$4:$G$42,其他调用!$AG76)))</f>
        <v>5.0449891977979151</v>
      </c>
      <c r="FF75" s="44">
        <f>IF(AB$4=0,0,求节点(AB$4:AB$9,$B$4:$B$9,求节点(其他调用!$F$4:$F$42,其他调用!$G$4:$G$42,其他调用!$AG76)))</f>
        <v>6</v>
      </c>
      <c r="FG75" s="44">
        <f>IF(AC$4=0,0,求节点(AC$4:AC$9,$B$4:$B$9,求节点(其他调用!$F$4:$F$42,其他调用!$G$4:$G$42,其他调用!$AG76)))</f>
        <v>5.5510078108430498</v>
      </c>
      <c r="FH75" s="44">
        <f>IF(AD$4=0,0,求节点(AD$4:AD$9,$B$4:$B$9,求节点(其他调用!$F$4:$F$42,其他调用!$G$4:$G$42,其他调用!$AG76)))</f>
        <v>0.94591937984171726</v>
      </c>
      <c r="FI75" s="44">
        <f>IF(AE$4=0,0,求节点(AE$4:AE$9,$B$4:$B$9,求节点(其他调用!$F$4:$F$42,其他调用!$G$4:$G$42,其他调用!$AG76)))</f>
        <v>0.94591937984171726</v>
      </c>
      <c r="FJ75" s="44">
        <f>IF(AF$4=0,0,求节点(AF$4:AF$9,$B$4:$B$9,求节点(其他调用!$F$4:$F$42,其他调用!$G$4:$G$42,其他调用!$AG76)))</f>
        <v>0.94591937984171726</v>
      </c>
      <c r="FK75" s="44">
        <f>IF(AG$4=0,0,求节点(AG$4:AG$9,$B$4:$B$9,求节点(其他调用!$F$4:$F$42,其他调用!$G$4:$G$42,其他调用!$AG76)))</f>
        <v>0.94591937984171726</v>
      </c>
      <c r="FL75" s="44">
        <f>IF(AH$4=0,0,求节点(AH$4:AH$9,$B$4:$B$9,求节点(其他调用!$F$4:$F$42,其他调用!$G$4:$G$42,其他调用!$AG76)))</f>
        <v>0.94591937984171726</v>
      </c>
      <c r="FM75" s="44">
        <f>IF(AI$4=0,0,求节点(AI$4:AI$9,$B$4:$B$9,求节点(其他调用!$F$4:$F$42,其他调用!$G$4:$G$42,其他调用!$AG76)))</f>
        <v>0.94591937984171726</v>
      </c>
      <c r="FN75" s="44">
        <f>IF(AJ$4=0,0,求节点(AJ$4:AJ$9,$B$4:$B$9,求节点(其他调用!$F$4:$F$42,其他调用!$G$4:$G$42,其他调用!$AG76)))</f>
        <v>0.94591937984171726</v>
      </c>
      <c r="FO75" s="44">
        <f>IF(AK$4=0,0,求节点(AK$4:AK$9,$B$4:$B$9,求节点(其他调用!$F$4:$F$42,其他调用!$G$4:$G$42,其他调用!$AG76)))</f>
        <v>0.94591937984171726</v>
      </c>
      <c r="FP75" s="44">
        <f>IF(AL$4=0,0,求节点(AL$4:AL$9,$B$4:$B$9,求节点(其他调用!$F$4:$F$42,其他调用!$G$4:$G$42,其他调用!$AG76)))</f>
        <v>0.94591937984171726</v>
      </c>
      <c r="FQ75" s="44">
        <f>IF(AM$4=0,0,求节点(AM$4:AM$9,$B$4:$B$9,求节点(其他调用!$F$4:$F$42,其他调用!$G$4:$G$42,其他调用!$AG76)))</f>
        <v>0.94591937984171726</v>
      </c>
      <c r="FR75" s="44">
        <f>IF(AN$4=0,0,求节点(AN$4:AN$9,$B$4:$B$9,求节点(其他调用!$F$4:$F$42,其他调用!$G$4:$G$42,其他调用!$AG76)))</f>
        <v>0.94591937984171726</v>
      </c>
      <c r="FS75" s="44">
        <f>IF(AO$4=0,0,求节点(AO$4:AO$9,$B$4:$B$9,求节点(其他调用!$F$4:$F$42,其他调用!$G$4:$G$42,其他调用!$AG76)))</f>
        <v>0.94591937984171726</v>
      </c>
      <c r="FT75" s="44">
        <f>IF(AP$4=0,0,求节点(AP$4:AP$9,$B$4:$B$9,求节点(其他调用!$F$4:$F$42,其他调用!$G$4:$G$42,其他调用!$AG76)))</f>
        <v>0.94591937984171726</v>
      </c>
      <c r="FU75" s="44">
        <f>IF(AQ$4=0,0,求节点(AQ$4:AQ$9,$B$4:$B$9,求节点(其他调用!$F$4:$F$42,其他调用!$G$4:$G$42,其他调用!$AG76)))</f>
        <v>0.94591937984171726</v>
      </c>
      <c r="FV75" s="44">
        <f>IF(AR$4=0,0,求节点(AR$4:AR$9,$B$4:$B$9,求节点(其他调用!$F$4:$F$42,其他调用!$G$4:$G$42,其他调用!$AG76)))</f>
        <v>0.94591937984171726</v>
      </c>
      <c r="FW75" s="44">
        <f>IF(AS$4=0,0,求节点(AS$4:AS$9,$B$4:$B$9,求节点(其他调用!$F$4:$F$42,其他调用!$G$4:$G$42,其他调用!$AG76)))</f>
        <v>0.94591937984171726</v>
      </c>
      <c r="FX75" s="44">
        <f>IF(AT$4=0,0,求节点(AT$4:AT$9,$B$4:$B$9,求节点(其他调用!$F$4:$F$42,其他调用!$G$4:$G$42,其他调用!$AG76)))</f>
        <v>0.94591937984171726</v>
      </c>
      <c r="FY75" s="44">
        <f>IF(AU$4=0,0,求节点(AU$4:AU$9,$B$4:$B$9,求节点(其他调用!$F$4:$F$42,其他调用!$G$4:$G$42,其他调用!$AG76)))</f>
        <v>0.94591937984171726</v>
      </c>
      <c r="FZ75" s="44">
        <f>IF(AV$4=0,0,求节点(AV$4:AV$9,$B$4:$B$9,求节点(其他调用!$F$4:$F$42,其他调用!$G$4:$G$42,其他调用!$AG76)))</f>
        <v>0.94591937984171726</v>
      </c>
      <c r="GA75" s="44">
        <f>IF(AW$4=0,0,求节点(AW$4:AW$9,$B$4:$B$9,求节点(其他调用!$F$4:$F$42,其他调用!$G$4:$G$42,其他调用!$AG76)))</f>
        <v>0.94591937984171726</v>
      </c>
      <c r="GB75" s="44">
        <f>IF(AX$4=0,0,求节点(AX$4:AX$9,$B$4:$B$9,求节点(其他调用!$F$4:$F$42,其他调用!$G$4:$G$42,其他调用!$AG76)))</f>
        <v>0.94591937984171726</v>
      </c>
      <c r="GC75" s="44">
        <f>IF(AY$4=0,0,求节点(AY$4:AY$9,$B$4:$B$9,求节点(其他调用!$F$4:$F$42,其他调用!$G$4:$G$42,其他调用!$AG76)))</f>
        <v>0.94591937984171726</v>
      </c>
      <c r="GD75" s="44">
        <f>IF(AZ$4=0,0,求节点(AZ$4:AZ$9,$B$4:$B$9,求节点(其他调用!$F$4:$F$42,其他调用!$G$4:$G$42,其他调用!$AG76)))</f>
        <v>0.94591937984171726</v>
      </c>
      <c r="GF75" s="44">
        <v>72</v>
      </c>
      <c r="GG75" s="44">
        <f>IF(C$23=0,0,求节点(C$23:C$28,$B$23:$B$28,求节点(其他调用!$U$4:$U$20,其他调用!$V$4:$V$20,$GF75)))</f>
        <v>0</v>
      </c>
      <c r="GH75" s="44">
        <f>IF(D$23=0,0,求节点(D$23:D$28,$B$23:$B$28,求节点(其他调用!$U$4:$U$20,其他调用!$V$4:$V$20,$GF75)))</f>
        <v>0</v>
      </c>
      <c r="GI75" s="44">
        <f>IF(E$23=0,0,求节点(E$23:E$28,$B$23:$B$28,求节点(其他调用!$U$4:$U$20,其他调用!$V$4:$V$20,$GF75)))</f>
        <v>0</v>
      </c>
      <c r="GJ75" s="44">
        <f>IF(F$23=0,0,求节点(F$23:F$28,$B$23:$B$28,求节点(其他调用!$U$4:$U$20,其他调用!$V$4:$V$20,$GF75)))</f>
        <v>0</v>
      </c>
      <c r="GK75" s="44">
        <f>IF(G$23=0,0,求节点(G$23:G$28,$B$23:$B$28,求节点(其他调用!$U$4:$U$20,其他调用!$V$4:$V$20,$GF75)))</f>
        <v>0</v>
      </c>
      <c r="GL75" s="44">
        <f>IF(H$23=0,0,求节点(H$23:H$28,$B$23:$B$28,求节点(其他调用!$U$4:$U$20,其他调用!$V$4:$V$20,$GF75)))</f>
        <v>0</v>
      </c>
      <c r="GM75" s="44">
        <f>IF(I$23=0,0,求节点(I$23:I$28,$B$23:$B$28,求节点(其他调用!$U$4:$U$20,其他调用!$V$4:$V$20,$GF75)))</f>
        <v>0</v>
      </c>
      <c r="GN75" s="44">
        <f>IF(J$23=0,0,求节点(J$23:J$28,$B$23:$B$28,求节点(其他调用!$U$4:$U$20,其他调用!$V$4:$V$20,$GF75)))</f>
        <v>0</v>
      </c>
      <c r="GO75" s="44">
        <f>IF(K$23=0,0,求节点(K$23:K$28,$B$23:$B$28,求节点(其他调用!$U$4:$U$20,其他调用!$V$4:$V$20,$GF75)))</f>
        <v>0</v>
      </c>
      <c r="GP75" s="44">
        <f>IF(L$23=0,0,求节点(L$23:L$28,$B$23:$B$28,求节点(其他调用!$U$4:$U$20,其他调用!$V$4:$V$20,$GF75)))</f>
        <v>0</v>
      </c>
      <c r="GQ75" s="44">
        <f>IF(M$23=0,0,求节点(M$23:M$28,$B$23:$B$28,求节点(其他调用!$U$4:$U$20,其他调用!$V$4:$V$20,$GF75)))</f>
        <v>0</v>
      </c>
      <c r="GR75" s="44">
        <f>IF(N$23=0,0,求节点(N$23:N$28,$B$23:$B$28,求节点(其他调用!$U$4:$U$20,其他调用!$V$4:$V$20,$GF75)))</f>
        <v>0</v>
      </c>
      <c r="GS75" s="44">
        <f>IF(O$23=0,0,求节点(O$23:O$28,$B$23:$B$28,求节点(其他调用!$U$4:$U$20,其他调用!$V$4:$V$20,$GF75)))</f>
        <v>0</v>
      </c>
      <c r="GT75" s="44">
        <f>IF(P$23=0,0,求节点(P$23:P$28,$B$23:$B$28,求节点(其他调用!$U$4:$U$20,其他调用!$V$4:$V$20,$GF75)))</f>
        <v>0</v>
      </c>
      <c r="GU75" s="44">
        <f>IF(Q$23=0,0,求节点(Q$23:Q$28,$B$23:$B$28,求节点(其他调用!$U$4:$U$20,其他调用!$V$4:$V$20,$GF75)))</f>
        <v>0</v>
      </c>
      <c r="GV75" s="44">
        <f>IF(R$23=0,0,求节点(R$23:R$28,$B$23:$B$28,求节点(其他调用!$U$4:$U$20,其他调用!$V$4:$V$20,$GF75)))</f>
        <v>0</v>
      </c>
      <c r="GW75" s="44">
        <f>IF(S$23=0,0,求节点(S$23:S$28,$B$23:$B$28,求节点(其他调用!$U$4:$U$20,其他调用!$V$4:$V$20,$GF75)))</f>
        <v>0</v>
      </c>
      <c r="GX75" s="44">
        <f>IF(T$23=0,0,求节点(T$23:T$28,$B$23:$B$28,求节点(其他调用!$U$4:$U$20,其他调用!$V$4:$V$20,$GF75)))</f>
        <v>0</v>
      </c>
      <c r="GY75" s="44">
        <f>IF(U$23=0,0,求节点(U$23:U$28,$B$23:$B$28,求节点(其他调用!$U$4:$U$20,其他调用!$V$4:$V$20,$GF75)))</f>
        <v>0</v>
      </c>
      <c r="GZ75" s="44">
        <f>IF(V$23=0,0,求节点(V$23:V$28,$B$23:$B$28,求节点(其他调用!$U$4:$U$20,其他调用!$V$4:$V$20,$GF75)))</f>
        <v>0</v>
      </c>
      <c r="HC75" s="44">
        <v>72</v>
      </c>
      <c r="HD75" s="44">
        <f>IF(C$4=0,0,求节点(C$4:C$9,$B$4:$B$9,求节点(其他调用!$I$4:$I$42,其他调用!$J$4:$J$42,其他调用!$AH76)))</f>
        <v>6</v>
      </c>
      <c r="HE75" s="44">
        <f>IF(D$4=0,0,求节点(D$4:D$9,$B$4:$B$9,求节点(其他调用!$I$4:$I$42,其他调用!$J$4:$J$42,其他调用!$AH76)))</f>
        <v>6</v>
      </c>
      <c r="HF75" s="44">
        <f>IF(E$4=0,0,求节点(E$4:E$9,$B$4:$B$9,求节点(其他调用!$I$4:$I$42,其他调用!$J$4:$J$42,其他调用!$AH76)))</f>
        <v>3.0410647898782677</v>
      </c>
      <c r="HG75" s="44">
        <f>IF(F$4=0,0,求节点(F$4:F$9,$B$4:$B$9,求节点(其他调用!$I$4:$I$42,其他调用!$J$4:$J$42,其他调用!$AH76)))</f>
        <v>0</v>
      </c>
      <c r="HH75" s="44">
        <f>IF(G$4=0,0,求节点(G$4:G$9,$B$4:$B$9,求节点(其他调用!$I$4:$I$42,其他调用!$J$4:$J$42,其他调用!$AH76)))</f>
        <v>0</v>
      </c>
      <c r="HI75" s="44">
        <f>IF(H$4=0,0,求节点(H$4:H$9,$B$4:$B$9,求节点(其他调用!$I$4:$I$42,其他调用!$J$4:$J$42,其他调用!$AH76)))</f>
        <v>0</v>
      </c>
      <c r="HJ75" s="44">
        <f>IF(I$4=0,0,求节点(I$4:I$9,$B$4:$B$9,求节点(其他调用!$I$4:$I$42,其他调用!$J$4:$J$42,其他调用!$AH76)))</f>
        <v>0</v>
      </c>
      <c r="HK75" s="44">
        <f>IF(J$4=0,0,求节点(J$4:J$9,$B$4:$B$9,求节点(其他调用!$I$4:$I$42,其他调用!$J$4:$J$42,其他调用!$AH76)))</f>
        <v>0</v>
      </c>
      <c r="HL75" s="44">
        <f>IF(K$4=0,0,求节点(K$4:K$9,$B$4:$B$9,求节点(其他调用!$I$4:$I$42,其他调用!$J$4:$J$42,其他调用!$AH76)))</f>
        <v>0</v>
      </c>
      <c r="HM75" s="44">
        <f>IF(L$4=0,0,求节点(L$4:L$9,$B$4:$B$9,求节点(其他调用!$I$4:$I$42,其他调用!$J$4:$J$42,其他调用!$AH76)))</f>
        <v>0</v>
      </c>
      <c r="HN75" s="44">
        <f>IF(M$4=0,0,求节点(M$4:M$9,$B$4:$B$9,求节点(其他调用!$I$4:$I$42,其他调用!$J$4:$J$42,其他调用!$AH76)))</f>
        <v>0</v>
      </c>
      <c r="HO75" s="44">
        <f>IF(N$4=0,0,求节点(N$4:N$9,$B$4:$B$9,求节点(其他调用!$I$4:$I$42,其他调用!$J$4:$J$42,其他调用!$AH76)))</f>
        <v>0</v>
      </c>
      <c r="HP75" s="44">
        <f>IF(O$4=0,0,求节点(O$4:O$9,$B$4:$B$9,求节点(其他调用!$I$4:$I$42,其他调用!$J$4:$J$42,其他调用!$AH76)))</f>
        <v>0</v>
      </c>
      <c r="HQ75" s="44">
        <f>IF(P$4=0,0,求节点(P$4:P$9,$B$4:$B$9,求节点(其他调用!$I$4:$I$42,其他调用!$J$4:$J$42,其他调用!$AH76)))</f>
        <v>0</v>
      </c>
      <c r="HR75" s="44">
        <f>IF(Q$4=0,0,求节点(Q$4:Q$9,$B$4:$B$9,求节点(其他调用!$I$4:$I$42,其他调用!$J$4:$J$42,其他调用!$AH76)))</f>
        <v>0</v>
      </c>
      <c r="HS75" s="44">
        <f>IF(R$4=0,0,求节点(R$4:R$9,$B$4:$B$9,求节点(其他调用!$I$4:$I$42,其他调用!$J$4:$J$42,其他调用!$AH76)))</f>
        <v>0</v>
      </c>
      <c r="HT75" s="44">
        <f>IF(S$4=0,0,求节点(S$4:S$9,$B$4:$B$9,求节点(其他调用!$I$4:$I$42,其他调用!$J$4:$J$42,其他调用!$AH76)))</f>
        <v>6</v>
      </c>
      <c r="HU75" s="44">
        <f>IF(T$4=0,0,求节点(T$4:T$9,$B$4:$B$9,求节点(其他调用!$I$4:$I$42,其他调用!$J$4:$J$42,其他调用!$AH76)))</f>
        <v>4.8256007129943637</v>
      </c>
      <c r="HV75" s="44">
        <f>IF(U$4=0,0,求节点(U$4:U$9,$B$4:$B$9,求节点(其他调用!$I$4:$I$42,其他调用!$J$4:$J$42,其他调用!$AH76)))</f>
        <v>6</v>
      </c>
      <c r="HW75" s="44">
        <f>IF(V$4=0,0,求节点(V$4:V$9,$B$4:$B$9,求节点(其他调用!$I$4:$I$42,其他调用!$J$4:$J$42,其他调用!$AH76)))</f>
        <v>0</v>
      </c>
      <c r="HX75" s="44">
        <f>IF(W$4=0,0,求节点(W$4:W$9,$B$4:$B$9,求节点(其他调用!$I$4:$I$42,其他调用!$J$4:$J$42,其他调用!$AH76)))</f>
        <v>6</v>
      </c>
      <c r="HY75" s="44">
        <f>IF(X$4=0,0,求节点(X$4:X$9,$B$4:$B$9,求节点(其他调用!$I$4:$I$42,其他调用!$J$4:$J$42,其他调用!$AH76)))</f>
        <v>6</v>
      </c>
      <c r="HZ75" s="44">
        <f>IF(Y$4=0,0,求节点(Y$4:Y$9,$B$4:$B$9,求节点(其他调用!$I$4:$I$42,其他调用!$J$4:$J$42,其他调用!$AH76)))</f>
        <v>6</v>
      </c>
      <c r="IA75" s="44">
        <f>IF(Z$4=0,0,求节点(Z$4:Z$9,$B$4:$B$9,求节点(其他调用!$I$4:$I$42,其他调用!$J$4:$J$42,其他调用!$AH76)))</f>
        <v>0</v>
      </c>
      <c r="IB75" s="44">
        <f>IF(AA$4=0,0,求节点(AA$4:AA$9,$B$4:$B$9,求节点(其他调用!$I$4:$I$42,其他调用!$J$4:$J$42,其他调用!$AH76)))</f>
        <v>6</v>
      </c>
      <c r="IC75" s="44">
        <f>IF(AB$4=0,0,求节点(AB$4:AB$9,$B$4:$B$9,求节点(其他调用!$I$4:$I$42,其他调用!$J$4:$J$42,其他调用!$AH76)))</f>
        <v>6</v>
      </c>
      <c r="ID75" s="44">
        <f>IF(AC$4=0,0,求节点(AC$4:AC$9,$B$4:$B$9,求节点(其他调用!$I$4:$I$42,其他调用!$J$4:$J$42,其他调用!$AH76)))</f>
        <v>6</v>
      </c>
      <c r="IE75" s="44">
        <f>IF(AD$4=0,0,求节点(AD$4:AD$9,$B$4:$B$9,求节点(其他调用!$I$4:$I$42,其他调用!$J$4:$J$42,其他调用!$AH76)))</f>
        <v>1.5905495740359346</v>
      </c>
      <c r="IF75" s="44">
        <f>IF(AE$4=0,0,求节点(AE$4:AE$9,$B$4:$B$9,求节点(其他调用!$I$4:$I$42,其他调用!$J$4:$J$42,其他调用!$AH76)))</f>
        <v>1.5905495740359346</v>
      </c>
      <c r="IG75" s="44">
        <f>IF(AF$4=0,0,求节点(AF$4:AF$9,$B$4:$B$9,求节点(其他调用!$I$4:$I$42,其他调用!$J$4:$J$42,其他调用!$AH76)))</f>
        <v>1.5905495740359346</v>
      </c>
      <c r="IH75" s="44">
        <f>IF(AG$4=0,0,求节点(AG$4:AG$9,$B$4:$B$9,求节点(其他调用!$I$4:$I$42,其他调用!$J$4:$J$42,其他调用!$AH76)))</f>
        <v>1.5905495740359346</v>
      </c>
      <c r="II75" s="44">
        <f>IF(AH$4=0,0,求节点(AH$4:AH$9,$B$4:$B$9,求节点(其他调用!$I$4:$I$42,其他调用!$J$4:$J$42,其他调用!$AH76)))</f>
        <v>1.5905495740359346</v>
      </c>
      <c r="IJ75" s="44">
        <f>IF(AI$4=0,0,求节点(AI$4:AI$9,$B$4:$B$9,求节点(其他调用!$I$4:$I$42,其他调用!$J$4:$J$42,其他调用!$AH76)))</f>
        <v>1.5905495740359346</v>
      </c>
      <c r="IK75" s="44">
        <f>IF(AJ$4=0,0,求节点(AJ$4:AJ$9,$B$4:$B$9,求节点(其他调用!$I$4:$I$42,其他调用!$J$4:$J$42,其他调用!$AH76)))</f>
        <v>1.5905495740359346</v>
      </c>
      <c r="IL75" s="44">
        <f>IF(AK$4=0,0,求节点(AK$4:AK$9,$B$4:$B$9,求节点(其他调用!$I$4:$I$42,其他调用!$J$4:$J$42,其他调用!$AH76)))</f>
        <v>1.5905495740359346</v>
      </c>
      <c r="IM75" s="44">
        <f>IF(AL$4=0,0,求节点(AL$4:AL$9,$B$4:$B$9,求节点(其他调用!$I$4:$I$42,其他调用!$J$4:$J$42,其他调用!$AH76)))</f>
        <v>1.5905495740359346</v>
      </c>
      <c r="IN75" s="44">
        <f>IF(AM$4=0,0,求节点(AM$4:AM$9,$B$4:$B$9,求节点(其他调用!$I$4:$I$42,其他调用!$J$4:$J$42,其他调用!$AH76)))</f>
        <v>1.5905495740359346</v>
      </c>
      <c r="IO75" s="44">
        <f>IF(AN$4=0,0,求节点(AN$4:AN$9,$B$4:$B$9,求节点(其他调用!$I$4:$I$42,其他调用!$J$4:$J$42,其他调用!$AH76)))</f>
        <v>1.5905495740359346</v>
      </c>
      <c r="IP75" s="44">
        <f>IF(AO$4=0,0,求节点(AO$4:AO$9,$B$4:$B$9,求节点(其他调用!$I$4:$I$42,其他调用!$J$4:$J$42,其他调用!$AH76)))</f>
        <v>1.5905495740359346</v>
      </c>
      <c r="IQ75" s="44">
        <f>IF(AP$4=0,0,求节点(AP$4:AP$9,$B$4:$B$9,求节点(其他调用!$I$4:$I$42,其他调用!$J$4:$J$42,其他调用!$AH76)))</f>
        <v>1.5905495740359346</v>
      </c>
      <c r="IR75" s="44">
        <f>IF(AQ$4=0,0,求节点(AQ$4:AQ$9,$B$4:$B$9,求节点(其他调用!$I$4:$I$42,其他调用!$J$4:$J$42,其他调用!$AH76)))</f>
        <v>1.5905495740359346</v>
      </c>
      <c r="IS75" s="44">
        <f>IF(AR$4=0,0,求节点(AR$4:AR$9,$B$4:$B$9,求节点(其他调用!$I$4:$I$42,其他调用!$J$4:$J$42,其他调用!$AH76)))</f>
        <v>1.5905495740359346</v>
      </c>
      <c r="IT75" s="44">
        <f>IF(AS$4=0,0,求节点(AS$4:AS$9,$B$4:$B$9,求节点(其他调用!$I$4:$I$42,其他调用!$J$4:$J$42,其他调用!$AH76)))</f>
        <v>1.5905495740359346</v>
      </c>
      <c r="IU75" s="44">
        <f>IF(AT$4=0,0,求节点(AT$4:AT$9,$B$4:$B$9,求节点(其他调用!$I$4:$I$42,其他调用!$J$4:$J$42,其他调用!$AH76)))</f>
        <v>1.5905495740359346</v>
      </c>
      <c r="IV75" s="44">
        <f>IF(AU$4=0,0,求节点(AU$4:AU$9,$B$4:$B$9,求节点(其他调用!$I$4:$I$42,其他调用!$J$4:$J$42,其他调用!$AH76)))</f>
        <v>1.5905495740359346</v>
      </c>
      <c r="IW75" s="44">
        <f>IF(AV$4=0,0,求节点(AV$4:AV$9,$B$4:$B$9,求节点(其他调用!$I$4:$I$42,其他调用!$J$4:$J$42,其他调用!$AH76)))</f>
        <v>1.5905495740359346</v>
      </c>
      <c r="IX75" s="44">
        <f>IF(AW$4=0,0,求节点(AW$4:AW$9,$B$4:$B$9,求节点(其他调用!$I$4:$I$42,其他调用!$J$4:$J$42,其他调用!$AH76)))</f>
        <v>1.5905495740359346</v>
      </c>
      <c r="IY75" s="44">
        <f>IF(AX$4=0,0,求节点(AX$4:AX$9,$B$4:$B$9,求节点(其他调用!$I$4:$I$42,其他调用!$J$4:$J$42,其他调用!$AH76)))</f>
        <v>1.5905495740359346</v>
      </c>
      <c r="IZ75" s="44">
        <f>IF(AY$4=0,0,求节点(AY$4:AY$9,$B$4:$B$9,求节点(其他调用!$I$4:$I$42,其他调用!$J$4:$J$42,其他调用!$AH76)))</f>
        <v>1.5905495740359346</v>
      </c>
      <c r="JA75" s="44">
        <f>IF(AZ$4=0,0,求节点(AZ$4:AZ$9,$B$4:$B$9,求节点(其他调用!$I$4:$I$42,其他调用!$J$4:$J$42,其他调用!$AH76)))</f>
        <v>1.5905495740359346</v>
      </c>
      <c r="JC75" s="44">
        <v>72</v>
      </c>
      <c r="JD75" s="44">
        <f>IF(C$23=0,0,求节点(C$23:C$28,$B$23:$B$28,求节点(其他调用!$W$4:$W$20,其他调用!$X$4:$X$20,$JC75)))</f>
        <v>0</v>
      </c>
      <c r="JE75" s="44">
        <f>IF(D$23=0,0,求节点(D$23:D$28,$B$23:$B$28,求节点(其他调用!$W$4:$W$20,其他调用!$X$4:$X$20,$JC75)))</f>
        <v>0</v>
      </c>
      <c r="JF75" s="44">
        <f>IF(E$23=0,0,求节点(E$23:E$28,$B$23:$B$28,求节点(其他调用!$W$4:$W$20,其他调用!$X$4:$X$20,$JC75)))</f>
        <v>0</v>
      </c>
      <c r="JG75" s="44">
        <f>IF(F$23=0,0,求节点(F$23:F$28,$B$23:$B$28,求节点(其他调用!$W$4:$W$20,其他调用!$X$4:$X$20,$JC75)))</f>
        <v>2.6792867288252253E-3</v>
      </c>
      <c r="JH75" s="44">
        <f>IF(G$23=0,0,求节点(G$23:G$28,$B$23:$B$28,求节点(其他调用!$W$4:$W$20,其他调用!$X$4:$X$20,$JC75)))</f>
        <v>4.018930093237949E-3</v>
      </c>
      <c r="JI75" s="44">
        <f>IF(H$23=0,0,求节点(H$23:H$28,$B$23:$B$28,求节点(其他调用!$W$4:$W$20,其他调用!$X$4:$X$20,$JC75)))</f>
        <v>4.018930093237949E-3</v>
      </c>
      <c r="JJ75" s="44">
        <f>IF(I$23=0,0,求节点(I$23:I$28,$B$23:$B$28,求节点(其他调用!$W$4:$W$20,其他调用!$X$4:$X$20,$JC75)))</f>
        <v>6.0892880200575927E-3</v>
      </c>
      <c r="JK75" s="44">
        <f>IF(J$23=0,0,求节点(J$23:J$28,$B$23:$B$28,求节点(其他调用!$W$4:$W$20,其他调用!$X$4:$X$20,$JC75)))</f>
        <v>0</v>
      </c>
      <c r="JL75" s="44">
        <f>IF(K$23=0,0,求节点(K$23:K$28,$B$23:$B$28,求节点(其他调用!$W$4:$W$20,其他调用!$X$4:$X$20,$JC75)))</f>
        <v>4.018930093237949E-3</v>
      </c>
      <c r="JM75" s="44">
        <f>IF(L$23=0,0,求节点(L$23:L$28,$B$23:$B$28,求节点(其他调用!$W$4:$W$20,其他调用!$X$4:$X$20,$JC75)))</f>
        <v>0</v>
      </c>
      <c r="JN75" s="44">
        <f>IF(M$23=0,0,求节点(M$23:M$28,$B$23:$B$28,求节点(其他调用!$W$4:$W$20,其他调用!$X$4:$X$20,$JC75)))</f>
        <v>0</v>
      </c>
      <c r="JO75" s="44">
        <f>IF(N$23=0,0,求节点(N$23:N$28,$B$23:$B$28,求节点(其他调用!$W$4:$W$20,其他调用!$X$4:$X$20,$JC75)))</f>
        <v>0</v>
      </c>
      <c r="JP75" s="44">
        <f>IF(O$23=0,0,求节点(O$23:O$28,$B$23:$B$28,求节点(其他调用!$W$4:$W$20,其他调用!$X$4:$X$20,$JC75)))</f>
        <v>0</v>
      </c>
      <c r="JQ75" s="44">
        <f>IF(P$23=0,0,求节点(P$23:P$28,$B$23:$B$28,求节点(其他调用!$W$4:$W$20,其他调用!$X$4:$X$20,$JC75)))</f>
        <v>0</v>
      </c>
      <c r="JR75" s="44">
        <f>IF(Q$23=0,0,求节点(Q$23:Q$28,$B$23:$B$28,求节点(其他调用!$W$4:$W$20,其他调用!$X$4:$X$20,$JC75)))</f>
        <v>0</v>
      </c>
      <c r="JS75" s="44">
        <f>IF(R$23=0,0,求节点(R$23:R$28,$B$23:$B$28,求节点(其他调用!$W$4:$W$20,其他调用!$X$4:$X$20,$JC75)))</f>
        <v>0</v>
      </c>
      <c r="JT75" s="44">
        <f>IF(S$23=0,0,求节点(S$23:S$28,$B$23:$B$28,求节点(其他调用!$W$4:$W$20,其他调用!$X$4:$X$20,$JC75)))</f>
        <v>0</v>
      </c>
      <c r="JU75" s="44">
        <f>IF(T$23=0,0,求节点(T$23:T$28,$B$23:$B$28,求节点(其他调用!$W$4:$W$20,其他调用!$X$4:$X$20,$JC75)))</f>
        <v>0</v>
      </c>
      <c r="JV75" s="44">
        <f>IF(U$23=0,0,求节点(U$23:U$28,$B$23:$B$28,求节点(其他调用!$W$4:$W$20,其他调用!$X$4:$X$20,$JC75)))</f>
        <v>0</v>
      </c>
      <c r="JW75" s="44">
        <f>IF(V$23=0,0,求节点(V$23:V$28,$B$23:$B$28,求节点(其他调用!$W$4:$W$20,其他调用!$X$4:$X$20,$JC75)))</f>
        <v>0</v>
      </c>
      <c r="JZ75" s="44">
        <v>72</v>
      </c>
      <c r="KA75" s="44">
        <f>IF(C$4=0,0,求节点(C$4:C$9,$B$4:$B$9,求节点(其他调用!$L$4:$L$42,其他调用!$M$4:$M$42,其他调用!$AI76)))</f>
        <v>6</v>
      </c>
      <c r="KB75" s="44">
        <f>IF(D$4=0,0,求节点(D$4:D$9,$B$4:$B$9,求节点(其他调用!$L$4:$L$42,其他调用!$M$4:$M$42,其他调用!$AI76)))</f>
        <v>6</v>
      </c>
      <c r="KC75" s="44">
        <f>IF(E$4=0,0,求节点(E$4:E$9,$B$4:$B$9,求节点(其他调用!$L$4:$L$42,其他调用!$M$4:$M$42,其他调用!$AI76)))</f>
        <v>3.2186368902118656</v>
      </c>
      <c r="KD75" s="44">
        <f>IF(F$4=0,0,求节点(F$4:F$9,$B$4:$B$9,求节点(其他调用!$L$4:$L$42,其他调用!$M$4:$M$42,其他调用!$AI76)))</f>
        <v>0</v>
      </c>
      <c r="KE75" s="44">
        <f>IF(G$4=0,0,求节点(G$4:G$9,$B$4:$B$9,求节点(其他调用!$L$4:$L$42,其他调用!$M$4:$M$42,其他调用!$AI76)))</f>
        <v>0</v>
      </c>
      <c r="KF75" s="44">
        <f>IF(H$4=0,0,求节点(H$4:H$9,$B$4:$B$9,求节点(其他调用!$L$4:$L$42,其他调用!$M$4:$M$42,其他调用!$AI76)))</f>
        <v>0</v>
      </c>
      <c r="KG75" s="44">
        <f>IF(I$4=0,0,求节点(I$4:I$9,$B$4:$B$9,求节点(其他调用!$L$4:$L$42,其他调用!$M$4:$M$42,其他调用!$AI76)))</f>
        <v>0</v>
      </c>
      <c r="KH75" s="44">
        <f>IF(J$4=0,0,求节点(J$4:J$9,$B$4:$B$9,求节点(其他调用!$L$4:$L$42,其他调用!$M$4:$M$42,其他调用!$AI76)))</f>
        <v>0</v>
      </c>
      <c r="KI75" s="44">
        <f>IF(K$4=0,0,求节点(K$4:K$9,$B$4:$B$9,求节点(其他调用!$L$4:$L$42,其他调用!$M$4:$M$42,其他调用!$AI76)))</f>
        <v>0</v>
      </c>
      <c r="KJ75" s="44">
        <f>IF(L$4=0,0,求节点(L$4:L$9,$B$4:$B$9,求节点(其他调用!$L$4:$L$42,其他调用!$M$4:$M$42,其他调用!$AI76)))</f>
        <v>0</v>
      </c>
      <c r="KK75" s="44">
        <f>IF(M$4=0,0,求节点(M$4:M$9,$B$4:$B$9,求节点(其他调用!$L$4:$L$42,其他调用!$M$4:$M$42,其他调用!$AI76)))</f>
        <v>0</v>
      </c>
      <c r="KL75" s="44">
        <f>IF(N$4=0,0,求节点(N$4:N$9,$B$4:$B$9,求节点(其他调用!$L$4:$L$42,其他调用!$M$4:$M$42,其他调用!$AI76)))</f>
        <v>0</v>
      </c>
      <c r="KM75" s="44">
        <f>IF(O$4=0,0,求节点(O$4:O$9,$B$4:$B$9,求节点(其他调用!$L$4:$L$42,其他调用!$M$4:$M$42,其他调用!$AI76)))</f>
        <v>0</v>
      </c>
      <c r="KN75" s="44">
        <f>IF(P$4=0,0,求节点(P$4:P$9,$B$4:$B$9,求节点(其他调用!$L$4:$L$42,其他调用!$M$4:$M$42,其他调用!$AI76)))</f>
        <v>0</v>
      </c>
      <c r="KO75" s="44">
        <f>IF(Q$4=0,0,求节点(Q$4:Q$9,$B$4:$B$9,求节点(其他调用!$L$4:$L$42,其他调用!$M$4:$M$42,其他调用!$AI76)))</f>
        <v>0</v>
      </c>
      <c r="KP75" s="44">
        <f>IF(R$4=0,0,求节点(R$4:R$9,$B$4:$B$9,求节点(其他调用!$L$4:$L$42,其他调用!$M$4:$M$42,其他调用!$AI76)))</f>
        <v>0</v>
      </c>
      <c r="KQ75" s="44">
        <f>IF(S$4=0,0,求节点(S$4:S$9,$B$4:$B$9,求节点(其他调用!$L$4:$L$42,其他调用!$M$4:$M$42,其他调用!$AI76)))</f>
        <v>6</v>
      </c>
      <c r="KR75" s="44">
        <f>IF(T$4=0,0,求节点(T$4:T$9,$B$4:$B$9,求节点(其他调用!$L$4:$L$42,其他调用!$M$4:$M$42,其他调用!$AI76)))</f>
        <v>6</v>
      </c>
      <c r="KS75" s="44">
        <f>IF(U$4=0,0,求节点(U$4:U$9,$B$4:$B$9,求节点(其他调用!$L$4:$L$42,其他调用!$M$4:$M$42,其他调用!$AI76)))</f>
        <v>6</v>
      </c>
      <c r="KT75" s="44">
        <f>IF(V$4=0,0,求节点(V$4:V$9,$B$4:$B$9,求节点(其他调用!$L$4:$L$42,其他调用!$M$4:$M$42,其他调用!$AI76)))</f>
        <v>0</v>
      </c>
      <c r="KU75" s="44">
        <f>IF(W$4=0,0,求节点(W$4:W$9,$B$4:$B$9,求节点(其他调用!$L$4:$L$42,其他调用!$M$4:$M$42,其他调用!$AI76)))</f>
        <v>6</v>
      </c>
      <c r="KV75" s="44">
        <f>IF(X$4=0,0,求节点(X$4:X$9,$B$4:$B$9,求节点(其他调用!$L$4:$L$42,其他调用!$M$4:$M$42,其他调用!$AI76)))</f>
        <v>6</v>
      </c>
      <c r="KW75" s="44">
        <f>IF(Y$4=0,0,求节点(Y$4:Y$9,$B$4:$B$9,求节点(其他调用!$L$4:$L$42,其他调用!$M$4:$M$42,其他调用!$AI76)))</f>
        <v>6</v>
      </c>
      <c r="KX75" s="44">
        <f>IF(Z$4=0,0,求节点(Z$4:Z$9,$B$4:$B$9,求节点(其他调用!$L$4:$L$42,其他调用!$M$4:$M$42,其他调用!$AI76)))</f>
        <v>0</v>
      </c>
      <c r="KY75" s="44">
        <f>IF(AA$4=0,0,求节点(AA$4:AA$9,$B$4:$B$9,求节点(其他调用!$L$4:$L$42,其他调用!$M$4:$M$42,其他调用!$AI76)))</f>
        <v>6</v>
      </c>
      <c r="KZ75" s="44">
        <f>IF(AB$4=0,0,求节点(AB$4:AB$9,$B$4:$B$9,求节点(其他调用!$L$4:$L$42,其他调用!$M$4:$M$42,其他调用!$AI76)))</f>
        <v>6</v>
      </c>
      <c r="LA75" s="44">
        <f>IF(AC$4=0,0,求节点(AC$4:AC$9,$B$4:$B$9,求节点(其他调用!$L$4:$L$42,其他调用!$M$4:$M$42,其他调用!$AI76)))</f>
        <v>6</v>
      </c>
      <c r="LB75" s="44">
        <f>IF(AD$4=0,0,求节点(AD$4:AD$9,$B$4:$B$9,求节点(其他调用!$L$4:$L$42,其他调用!$M$4:$M$42,其他调用!$AI76)))</f>
        <v>3.4134857167280916</v>
      </c>
      <c r="LC75" s="44">
        <f>IF(AE$4=0,0,求节点(AE$4:AE$9,$B$4:$B$9,求节点(其他调用!$L$4:$L$42,其他调用!$M$4:$M$42,其他调用!$AI76)))</f>
        <v>3.4134857167280916</v>
      </c>
      <c r="LD75" s="44">
        <f>IF(AF$4=0,0,求节点(AF$4:AF$9,$B$4:$B$9,求节点(其他调用!$L$4:$L$42,其他调用!$M$4:$M$42,其他调用!$AI76)))</f>
        <v>3.4134857167280916</v>
      </c>
      <c r="LE75" s="44">
        <f>IF(AG$4=0,0,求节点(AG$4:AG$9,$B$4:$B$9,求节点(其他调用!$L$4:$L$42,其他调用!$M$4:$M$42,其他调用!$AI76)))</f>
        <v>3.4134857167280916</v>
      </c>
      <c r="LF75" s="44">
        <f>IF(AH$4=0,0,求节点(AH$4:AH$9,$B$4:$B$9,求节点(其他调用!$L$4:$L$42,其他调用!$M$4:$M$42,其他调用!$AI76)))</f>
        <v>3.4134857167280916</v>
      </c>
      <c r="LG75" s="44">
        <f>IF(AI$4=0,0,求节点(AI$4:AI$9,$B$4:$B$9,求节点(其他调用!$L$4:$L$42,其他调用!$M$4:$M$42,其他调用!$AI76)))</f>
        <v>3.4134857167280916</v>
      </c>
      <c r="LH75" s="44">
        <f>IF(AJ$4=0,0,求节点(AJ$4:AJ$9,$B$4:$B$9,求节点(其他调用!$L$4:$L$42,其他调用!$M$4:$M$42,其他调用!$AI76)))</f>
        <v>3.4134857167280916</v>
      </c>
      <c r="LI75" s="44">
        <f>IF(AK$4=0,0,求节点(AK$4:AK$9,$B$4:$B$9,求节点(其他调用!$L$4:$L$42,其他调用!$M$4:$M$42,其他调用!$AI76)))</f>
        <v>3.4134857167280916</v>
      </c>
      <c r="LJ75" s="44">
        <f>IF(AL$4=0,0,求节点(AL$4:AL$9,$B$4:$B$9,求节点(其他调用!$L$4:$L$42,其他调用!$M$4:$M$42,其他调用!$AI76)))</f>
        <v>3.4134857167280916</v>
      </c>
      <c r="LK75" s="44">
        <f>IF(AM$4=0,0,求节点(AM$4:AM$9,$B$4:$B$9,求节点(其他调用!$L$4:$L$42,其他调用!$M$4:$M$42,其他调用!$AI76)))</f>
        <v>3.4134857167280916</v>
      </c>
      <c r="LL75" s="44">
        <f>IF(AN$4=0,0,求节点(AN$4:AN$9,$B$4:$B$9,求节点(其他调用!$L$4:$L$42,其他调用!$M$4:$M$42,其他调用!$AI76)))</f>
        <v>3.4134857167280916</v>
      </c>
      <c r="LM75" s="44">
        <f>IF(AO$4=0,0,求节点(AO$4:AO$9,$B$4:$B$9,求节点(其他调用!$L$4:$L$42,其他调用!$M$4:$M$42,其他调用!$AI76)))</f>
        <v>3.4134857167280916</v>
      </c>
      <c r="LN75" s="44">
        <f>IF(AP$4=0,0,求节点(AP$4:AP$9,$B$4:$B$9,求节点(其他调用!$L$4:$L$42,其他调用!$M$4:$M$42,其他调用!$AI76)))</f>
        <v>3.4134857167280916</v>
      </c>
      <c r="LO75" s="44">
        <f>IF(AQ$4=0,0,求节点(AQ$4:AQ$9,$B$4:$B$9,求节点(其他调用!$L$4:$L$42,其他调用!$M$4:$M$42,其他调用!$AI76)))</f>
        <v>3.4134857167280916</v>
      </c>
      <c r="LP75" s="44">
        <f>IF(AR$4=0,0,求节点(AR$4:AR$9,$B$4:$B$9,求节点(其他调用!$L$4:$L$42,其他调用!$M$4:$M$42,其他调用!$AI76)))</f>
        <v>3.4134857167280916</v>
      </c>
      <c r="LQ75" s="44">
        <f>IF(AS$4=0,0,求节点(AS$4:AS$9,$B$4:$B$9,求节点(其他调用!$L$4:$L$42,其他调用!$M$4:$M$42,其他调用!$AI76)))</f>
        <v>3.4134857167280916</v>
      </c>
      <c r="LR75" s="44">
        <f>IF(AT$4=0,0,求节点(AT$4:AT$9,$B$4:$B$9,求节点(其他调用!$L$4:$L$42,其他调用!$M$4:$M$42,其他调用!$AI76)))</f>
        <v>3.4134857167280916</v>
      </c>
      <c r="LS75" s="44">
        <f>IF(AU$4=0,0,求节点(AU$4:AU$9,$B$4:$B$9,求节点(其他调用!$L$4:$L$42,其他调用!$M$4:$M$42,其他调用!$AI76)))</f>
        <v>3.4134857167280916</v>
      </c>
      <c r="LT75" s="44">
        <f>IF(AV$4=0,0,求节点(AV$4:AV$9,$B$4:$B$9,求节点(其他调用!$L$4:$L$42,其他调用!$M$4:$M$42,其他调用!$AI76)))</f>
        <v>3.4134857167280916</v>
      </c>
      <c r="LU75" s="44">
        <f>IF(AW$4=0,0,求节点(AW$4:AW$9,$B$4:$B$9,求节点(其他调用!$L$4:$L$42,其他调用!$M$4:$M$42,其他调用!$AI76)))</f>
        <v>3.4134857167280916</v>
      </c>
      <c r="LV75" s="44">
        <f>IF(AX$4=0,0,求节点(AX$4:AX$9,$B$4:$B$9,求节点(其他调用!$L$4:$L$42,其他调用!$M$4:$M$42,其他调用!$AI76)))</f>
        <v>3.4134857167280916</v>
      </c>
      <c r="LW75" s="44">
        <f>IF(AY$4=0,0,求节点(AY$4:AY$9,$B$4:$B$9,求节点(其他调用!$L$4:$L$42,其他调用!$M$4:$M$42,其他调用!$AI76)))</f>
        <v>3.4134857167280916</v>
      </c>
      <c r="LX75" s="44">
        <f>IF(AZ$4=0,0,求节点(AZ$4:AZ$9,$B$4:$B$9,求节点(其他调用!$L$4:$L$42,其他调用!$M$4:$M$42,其他调用!$AI76)))</f>
        <v>3.4134857167280916</v>
      </c>
      <c r="LZ75" s="44">
        <v>72</v>
      </c>
      <c r="MA75" s="44">
        <f>IF(C$23=0,0,求节点(C$23:C$28,$B$23:$B$28,求节点(其他调用!$Y$4:$Y$20,其他调用!$Z$4:$Z$20,$LZ75)))</f>
        <v>0</v>
      </c>
      <c r="MB75" s="44">
        <f>IF(D$23=0,0,求节点(D$23:D$28,$B$23:$B$28,求节点(其他调用!$Y$4:$Y$20,其他调用!$Z$4:$Z$20,$LZ75)))</f>
        <v>0</v>
      </c>
      <c r="MC75" s="44">
        <f>IF(E$23=0,0,求节点(E$23:E$28,$B$23:$B$28,求节点(其他调用!$Y$4:$Y$20,其他调用!$Z$4:$Z$20,$LZ75)))</f>
        <v>0</v>
      </c>
      <c r="MD75" s="44">
        <f>IF(F$23=0,0,求节点(F$23:F$28,$B$23:$B$28,求节点(其他调用!$Y$4:$Y$20,其他调用!$Z$4:$Z$20,$LZ75)))</f>
        <v>0</v>
      </c>
      <c r="ME75" s="44">
        <f>IF(G$23=0,0,求节点(G$23:G$28,$B$23:$B$28,求节点(其他调用!$Y$4:$Y$20,其他调用!$Z$4:$Z$20,$LZ75)))</f>
        <v>0</v>
      </c>
      <c r="MF75" s="44">
        <f>IF(H$23=0,0,求节点(H$23:H$28,$B$23:$B$28,求节点(其他调用!$Y$4:$Y$20,其他调用!$Z$4:$Z$20,$LZ75)))</f>
        <v>0</v>
      </c>
      <c r="MG75" s="44">
        <f>IF(I$23=0,0,求节点(I$23:I$28,$B$23:$B$28,求节点(其他调用!$Y$4:$Y$20,其他调用!$Z$4:$Z$20,$LZ75)))</f>
        <v>0</v>
      </c>
      <c r="MH75" s="44">
        <f>IF(J$23=0,0,求节点(J$23:J$28,$B$23:$B$28,求节点(其他调用!$Y$4:$Y$20,其他调用!$Z$4:$Z$20,$LZ75)))</f>
        <v>0</v>
      </c>
      <c r="MI75" s="44">
        <f>IF(K$23=0,0,求节点(K$23:K$28,$B$23:$B$28,求节点(其他调用!$Y$4:$Y$20,其他调用!$Z$4:$Z$20,$LZ75)))</f>
        <v>0</v>
      </c>
      <c r="MJ75" s="44">
        <f>IF(L$23=0,0,求节点(L$23:L$28,$B$23:$B$28,求节点(其他调用!$Y$4:$Y$20,其他调用!$Z$4:$Z$20,$LZ75)))</f>
        <v>0</v>
      </c>
      <c r="MK75" s="44">
        <f>IF(M$23=0,0,求节点(M$23:M$28,$B$23:$B$28,求节点(其他调用!$Y$4:$Y$20,其他调用!$Z$4:$Z$20,$LZ75)))</f>
        <v>0</v>
      </c>
      <c r="ML75" s="44">
        <f>IF(N$23=0,0,求节点(N$23:N$28,$B$23:$B$28,求节点(其他调用!$Y$4:$Y$20,其他调用!$Z$4:$Z$20,$LZ75)))</f>
        <v>0</v>
      </c>
      <c r="MM75" s="44">
        <f>IF(O$23=0,0,求节点(O$23:O$28,$B$23:$B$28,求节点(其他调用!$Y$4:$Y$20,其他调用!$Z$4:$Z$20,$LZ75)))</f>
        <v>0</v>
      </c>
      <c r="MN75" s="44">
        <f>IF(P$23=0,0,求节点(P$23:P$28,$B$23:$B$28,求节点(其他调用!$Y$4:$Y$20,其他调用!$Z$4:$Z$20,$LZ75)))</f>
        <v>0</v>
      </c>
      <c r="MO75" s="44">
        <f>IF(Q$23=0,0,求节点(Q$23:Q$28,$B$23:$B$28,求节点(其他调用!$Y$4:$Y$20,其他调用!$Z$4:$Z$20,$LZ75)))</f>
        <v>0</v>
      </c>
      <c r="MP75" s="44">
        <f>IF(R$23=0,0,求节点(R$23:R$28,$B$23:$B$28,求节点(其他调用!$Y$4:$Y$20,其他调用!$Z$4:$Z$20,$LZ75)))</f>
        <v>0</v>
      </c>
      <c r="MQ75" s="44">
        <f>IF(S$23=0,0,求节点(S$23:S$28,$B$23:$B$28,求节点(其他调用!$Y$4:$Y$20,其他调用!$Z$4:$Z$20,$LZ75)))</f>
        <v>0</v>
      </c>
      <c r="MR75" s="44">
        <f>IF(T$23=0,0,求节点(T$23:T$28,$B$23:$B$28,求节点(其他调用!$Y$4:$Y$20,其他调用!$Z$4:$Z$20,$LZ75)))</f>
        <v>0</v>
      </c>
      <c r="MS75" s="44">
        <f>IF(U$23=0,0,求节点(U$23:U$28,$B$23:$B$28,求节点(其他调用!$Y$4:$Y$20,其他调用!$Z$4:$Z$20,$LZ75)))</f>
        <v>0</v>
      </c>
      <c r="MT75" s="44">
        <f>IF(V$23=0,0,求节点(V$23:V$28,$B$23:$B$28,求节点(其他调用!$Y$4:$Y$20,其他调用!$Z$4:$Z$20,$LZ75)))</f>
        <v>0</v>
      </c>
      <c r="MW75" s="44">
        <v>72</v>
      </c>
      <c r="MX75" s="44">
        <f>IF(C$4=0,0,求节点(C$4:C$9,$B$4:$B$9,求节点(其他调用!$O$4:$O$42,其他调用!$P$4:$P$42,其他调用!$AJ76)))</f>
        <v>6</v>
      </c>
      <c r="MY75" s="44">
        <f>IF(D$4=0,0,求节点(D$4:D$9,$B$4:$B$9,求节点(其他调用!$O$4:$O$42,其他调用!$P$4:$P$42,其他调用!$AJ76)))</f>
        <v>6</v>
      </c>
      <c r="MZ75" s="44">
        <f>IF(E$4=0,0,求节点(E$4:E$9,$B$4:$B$9,求节点(其他调用!$O$4:$O$42,其他调用!$P$4:$P$42,其他调用!$AJ76)))</f>
        <v>3.3388045739840404</v>
      </c>
      <c r="NA75" s="44">
        <f>IF(F$4=0,0,求节点(F$4:F$9,$B$4:$B$9,求节点(其他调用!$O$4:$O$42,其他调用!$P$4:$P$42,其他调用!$AJ76)))</f>
        <v>0</v>
      </c>
      <c r="NB75" s="44">
        <f>IF(G$4=0,0,求节点(G$4:G$9,$B$4:$B$9,求节点(其他调用!$O$4:$O$42,其他调用!$P$4:$P$42,其他调用!$AJ76)))</f>
        <v>0</v>
      </c>
      <c r="NC75" s="44">
        <f>IF(H$4=0,0,求节点(H$4:H$9,$B$4:$B$9,求节点(其他调用!$O$4:$O$42,其他调用!$P$4:$P$42,其他调用!$AJ76)))</f>
        <v>0</v>
      </c>
      <c r="ND75" s="44">
        <f>IF(I$4=0,0,求节点(I$4:I$9,$B$4:$B$9,求节点(其他调用!$O$4:$O$42,其他调用!$P$4:$P$42,其他调用!$AJ76)))</f>
        <v>0</v>
      </c>
      <c r="NE75" s="44">
        <f>IF(J$4=0,0,求节点(J$4:J$9,$B$4:$B$9,求节点(其他调用!$O$4:$O$42,其他调用!$P$4:$P$42,其他调用!$AJ76)))</f>
        <v>0</v>
      </c>
      <c r="NF75" s="44">
        <f>IF(K$4=0,0,求节点(K$4:K$9,$B$4:$B$9,求节点(其他调用!$O$4:$O$42,其他调用!$P$4:$P$42,其他调用!$AJ76)))</f>
        <v>0</v>
      </c>
      <c r="NG75" s="44">
        <f>IF(L$4=0,0,求节点(L$4:L$9,$B$4:$B$9,求节点(其他调用!$O$4:$O$42,其他调用!$P$4:$P$42,其他调用!$AJ76)))</f>
        <v>0</v>
      </c>
      <c r="NH75" s="44">
        <f>IF(M$4=0,0,求节点(M$4:M$9,$B$4:$B$9,求节点(其他调用!$O$4:$O$42,其他调用!$P$4:$P$42,其他调用!$AJ76)))</f>
        <v>0</v>
      </c>
      <c r="NI75" s="44">
        <f>IF(N$4=0,0,求节点(N$4:N$9,$B$4:$B$9,求节点(其他调用!$O$4:$O$42,其他调用!$P$4:$P$42,其他调用!$AJ76)))</f>
        <v>0</v>
      </c>
      <c r="NJ75" s="44">
        <f>IF(O$4=0,0,求节点(O$4:O$9,$B$4:$B$9,求节点(其他调用!$O$4:$O$42,其他调用!$P$4:$P$42,其他调用!$AJ76)))</f>
        <v>0</v>
      </c>
      <c r="NK75" s="44">
        <f>IF(P$4=0,0,求节点(P$4:P$9,$B$4:$B$9,求节点(其他调用!$O$4:$O$42,其他调用!$P$4:$P$42,其他调用!$AJ76)))</f>
        <v>0</v>
      </c>
      <c r="NL75" s="44">
        <f>IF(Q$4=0,0,求节点(Q$4:Q$9,$B$4:$B$9,求节点(其他调用!$O$4:$O$42,其他调用!$P$4:$P$42,其他调用!$AJ76)))</f>
        <v>0</v>
      </c>
      <c r="NM75" s="44">
        <f>IF(R$4=0,0,求节点(R$4:R$9,$B$4:$B$9,求节点(其他调用!$O$4:$O$42,其他调用!$P$4:$P$42,其他调用!$AJ76)))</f>
        <v>0</v>
      </c>
      <c r="NN75" s="44">
        <f>IF(S$4=0,0,求节点(S$4:S$9,$B$4:$B$9,求节点(其他调用!$O$4:$O$42,其他调用!$P$4:$P$42,其他调用!$AJ76)))</f>
        <v>6</v>
      </c>
      <c r="NO75" s="44">
        <f>IF(T$4=0,0,求节点(T$4:T$9,$B$4:$B$9,求节点(其他调用!$O$4:$O$42,其他调用!$P$4:$P$42,其他调用!$AJ76)))</f>
        <v>6</v>
      </c>
      <c r="NP75" s="44">
        <f>IF(U$4=0,0,求节点(U$4:U$9,$B$4:$B$9,求节点(其他调用!$O$4:$O$42,其他调用!$P$4:$P$42,其他调用!$AJ76)))</f>
        <v>6</v>
      </c>
      <c r="NQ75" s="44">
        <f>IF(V$4=0,0,求节点(V$4:V$9,$B$4:$B$9,求节点(其他调用!$O$4:$O$42,其他调用!$P$4:$P$42,其他调用!$AJ76)))</f>
        <v>0</v>
      </c>
      <c r="NR75" s="44">
        <f>IF(W$4=0,0,求节点(W$4:W$9,$B$4:$B$9,求节点(其他调用!$O$4:$O$42,其他调用!$P$4:$P$42,其他调用!$AJ76)))</f>
        <v>6</v>
      </c>
      <c r="NS75" s="44">
        <f>IF(X$4=0,0,求节点(X$4:X$9,$B$4:$B$9,求节点(其他调用!$O$4:$O$42,其他调用!$P$4:$P$42,其他调用!$AJ76)))</f>
        <v>6</v>
      </c>
      <c r="NT75" s="44">
        <f>IF(Y$4=0,0,求节点(Y$4:Y$9,$B$4:$B$9,求节点(其他调用!$O$4:$O$42,其他调用!$P$4:$P$42,其他调用!$AJ76)))</f>
        <v>6</v>
      </c>
      <c r="NU75" s="44">
        <f>IF(Z$4=0,0,求节点(Z$4:Z$9,$B$4:$B$9,求节点(其他调用!$O$4:$O$42,其他调用!$P$4:$P$42,其他调用!$AJ76)))</f>
        <v>0</v>
      </c>
      <c r="NV75" s="44">
        <f>IF(AA$4=0,0,求节点(AA$4:AA$9,$B$4:$B$9,求节点(其他调用!$O$4:$O$42,其他调用!$P$4:$P$42,其他调用!$AJ76)))</f>
        <v>6</v>
      </c>
      <c r="NW75" s="44">
        <f>IF(AB$4=0,0,求节点(AB$4:AB$9,$B$4:$B$9,求节点(其他调用!$O$4:$O$42,其他调用!$P$4:$P$42,其他调用!$AJ76)))</f>
        <v>6</v>
      </c>
      <c r="NX75" s="44">
        <f>IF(AC$4=0,0,求节点(AC$4:AC$9,$B$4:$B$9,求节点(其他调用!$O$4:$O$42,其他调用!$P$4:$P$42,其他调用!$AJ76)))</f>
        <v>6</v>
      </c>
      <c r="NY75" s="44">
        <f>IF(AD$4=0,0,求节点(AD$4:AD$9,$B$4:$B$9,求节点(其他调用!$O$4:$O$42,其他调用!$P$4:$P$42,其他调用!$AJ76)))</f>
        <v>4.4029729657865273</v>
      </c>
      <c r="NZ75" s="44">
        <f>IF(AE$4=0,0,求节点(AE$4:AE$9,$B$4:$B$9,求节点(其他调用!$O$4:$O$42,其他调用!$P$4:$P$42,其他调用!$AJ76)))</f>
        <v>4.4029729657865273</v>
      </c>
      <c r="OA75" s="44">
        <f>IF(AF$4=0,0,求节点(AF$4:AF$9,$B$4:$B$9,求节点(其他调用!$O$4:$O$42,其他调用!$P$4:$P$42,其他调用!$AJ76)))</f>
        <v>4.4029729657865273</v>
      </c>
      <c r="OB75" s="44">
        <f>IF(AG$4=0,0,求节点(AG$4:AG$9,$B$4:$B$9,求节点(其他调用!$O$4:$O$42,其他调用!$P$4:$P$42,其他调用!$AJ76)))</f>
        <v>4.4029729657865273</v>
      </c>
      <c r="OC75" s="44">
        <f>IF(AH$4=0,0,求节点(AH$4:AH$9,$B$4:$B$9,求节点(其他调用!$O$4:$O$42,其他调用!$P$4:$P$42,其他调用!$AJ76)))</f>
        <v>4.4029729657865273</v>
      </c>
      <c r="OD75" s="44">
        <f>IF(AI$4=0,0,求节点(AI$4:AI$9,$B$4:$B$9,求节点(其他调用!$O$4:$O$42,其他调用!$P$4:$P$42,其他调用!$AJ76)))</f>
        <v>4.4029729657865273</v>
      </c>
      <c r="OE75" s="44">
        <f>IF(AJ$4=0,0,求节点(AJ$4:AJ$9,$B$4:$B$9,求节点(其他调用!$O$4:$O$42,其他调用!$P$4:$P$42,其他调用!$AJ76)))</f>
        <v>4.4029729657865273</v>
      </c>
      <c r="OF75" s="44">
        <f>IF(AK$4=0,0,求节点(AK$4:AK$9,$B$4:$B$9,求节点(其他调用!$O$4:$O$42,其他调用!$P$4:$P$42,其他调用!$AJ76)))</f>
        <v>4.4029729657865273</v>
      </c>
      <c r="OG75" s="44">
        <f>IF(AL$4=0,0,求节点(AL$4:AL$9,$B$4:$B$9,求节点(其他调用!$O$4:$O$42,其他调用!$P$4:$P$42,其他调用!$AJ76)))</f>
        <v>4.4029729657865273</v>
      </c>
      <c r="OH75" s="44">
        <f>IF(AM$4=0,0,求节点(AM$4:AM$9,$B$4:$B$9,求节点(其他调用!$O$4:$O$42,其他调用!$P$4:$P$42,其他调用!$AJ76)))</f>
        <v>4.4029729657865273</v>
      </c>
      <c r="OI75" s="44">
        <f>IF(AN$4=0,0,求节点(AN$4:AN$9,$B$4:$B$9,求节点(其他调用!$O$4:$O$42,其他调用!$P$4:$P$42,其他调用!$AJ76)))</f>
        <v>4.4029729657865273</v>
      </c>
      <c r="OJ75" s="44">
        <f>IF(AO$4=0,0,求节点(AO$4:AO$9,$B$4:$B$9,求节点(其他调用!$O$4:$O$42,其他调用!$P$4:$P$42,其他调用!$AJ76)))</f>
        <v>4.4029729657865273</v>
      </c>
      <c r="OK75" s="44">
        <f>IF(AP$4=0,0,求节点(AP$4:AP$9,$B$4:$B$9,求节点(其他调用!$O$4:$O$42,其他调用!$P$4:$P$42,其他调用!$AJ76)))</f>
        <v>4.4029729657865273</v>
      </c>
      <c r="OL75" s="44">
        <f>IF(AQ$4=0,0,求节点(AQ$4:AQ$9,$B$4:$B$9,求节点(其他调用!$O$4:$O$42,其他调用!$P$4:$P$42,其他调用!$AJ76)))</f>
        <v>4.4029729657865273</v>
      </c>
      <c r="OM75" s="44">
        <f>IF(AR$4=0,0,求节点(AR$4:AR$9,$B$4:$B$9,求节点(其他调用!$O$4:$O$42,其他调用!$P$4:$P$42,其他调用!$AJ76)))</f>
        <v>4.4029729657865273</v>
      </c>
      <c r="ON75" s="44">
        <f>IF(AS$4=0,0,求节点(AS$4:AS$9,$B$4:$B$9,求节点(其他调用!$O$4:$O$42,其他调用!$P$4:$P$42,其他调用!$AJ76)))</f>
        <v>4.4029729657865273</v>
      </c>
      <c r="OO75" s="44">
        <f>IF(AT$4=0,0,求节点(AT$4:AT$9,$B$4:$B$9,求节点(其他调用!$O$4:$O$42,其他调用!$P$4:$P$42,其他调用!$AJ76)))</f>
        <v>4.4029729657865273</v>
      </c>
      <c r="OP75" s="44">
        <f>IF(AU$4=0,0,求节点(AU$4:AU$9,$B$4:$B$9,求节点(其他调用!$O$4:$O$42,其他调用!$P$4:$P$42,其他调用!$AJ76)))</f>
        <v>4.4029729657865273</v>
      </c>
      <c r="OQ75" s="44">
        <f>IF(AV$4=0,0,求节点(AV$4:AV$9,$B$4:$B$9,求节点(其他调用!$O$4:$O$42,其他调用!$P$4:$P$42,其他调用!$AJ76)))</f>
        <v>4.4029729657865273</v>
      </c>
      <c r="OR75" s="44">
        <f>IF(AW$4=0,0,求节点(AW$4:AW$9,$B$4:$B$9,求节点(其他调用!$O$4:$O$42,其他调用!$P$4:$P$42,其他调用!$AJ76)))</f>
        <v>4.4029729657865273</v>
      </c>
      <c r="OS75" s="44">
        <f>IF(AX$4=0,0,求节点(AX$4:AX$9,$B$4:$B$9,求节点(其他调用!$O$4:$O$42,其他调用!$P$4:$P$42,其他调用!$AJ76)))</f>
        <v>4.4029729657865273</v>
      </c>
      <c r="OT75" s="44">
        <f>IF(AY$4=0,0,求节点(AY$4:AY$9,$B$4:$B$9,求节点(其他调用!$O$4:$O$42,其他调用!$P$4:$P$42,其他调用!$AJ76)))</f>
        <v>4.4029729657865273</v>
      </c>
      <c r="OU75" s="44">
        <f>IF(AZ$4=0,0,求节点(AZ$4:AZ$9,$B$4:$B$9,求节点(其他调用!$O$4:$O$42,其他调用!$P$4:$P$42,其他调用!$AJ76)))</f>
        <v>4.4029729657865273</v>
      </c>
      <c r="OW75" s="44">
        <v>72</v>
      </c>
      <c r="OX75" s="44">
        <f>IF(C$23=0,0,求节点(C$23:C$28,$B$23:$B$28,求节点(其他调用!$AA$4:$AA$20,其他调用!$AB$4:$AB$20,$OW75)))</f>
        <v>0</v>
      </c>
      <c r="OY75" s="44">
        <f>IF(D$23=0,0,求节点(D$23:D$28,$B$23:$B$28,求节点(其他调用!$AA$4:$AA$20,其他调用!$AB$4:$AB$20,$OW75)))</f>
        <v>0</v>
      </c>
      <c r="OZ75" s="44">
        <f>IF(E$23=0,0,求节点(E$23:E$28,$B$23:$B$28,求节点(其他调用!$AA$4:$AA$20,其他调用!$AB$4:$AB$20,$OW75)))</f>
        <v>0</v>
      </c>
      <c r="PA75" s="44">
        <f>IF(F$23=0,0,求节点(F$23:F$28,$B$23:$B$28,求节点(其他调用!$AA$4:$AA$20,其他调用!$AB$4:$AB$20,$OW75)))</f>
        <v>2.1889977413329653E-3</v>
      </c>
      <c r="PB75" s="44">
        <f>IF(G$23=0,0,求节点(G$23:G$28,$B$23:$B$28,求节点(其他调用!$AA$4:$AA$20,其他调用!$AB$4:$AB$20,$OW75)))</f>
        <v>3.283496611999448E-3</v>
      </c>
      <c r="PC75" s="44">
        <f>IF(H$23=0,0,求节点(H$23:H$28,$B$23:$B$28,求节点(其他调用!$AA$4:$AA$20,其他调用!$AB$4:$AB$20,$OW75)))</f>
        <v>3.283496611999448E-3</v>
      </c>
      <c r="PD75" s="44">
        <f>IF(I$23=0,0,求节点(I$23:I$28,$B$23:$B$28,求节点(其他调用!$AA$4:$AA$20,其他调用!$AB$4:$AB$20,$OW75)))</f>
        <v>4.9749948666658605E-3</v>
      </c>
      <c r="PE75" s="44">
        <f>IF(J$23=0,0,求节点(J$23:J$28,$B$23:$B$28,求节点(其他调用!$AA$4:$AA$20,其他调用!$AB$4:$AB$20,$OW75)))</f>
        <v>0</v>
      </c>
      <c r="PF75" s="44">
        <f>IF(K$23=0,0,求节点(K$23:K$28,$B$23:$B$28,求节点(其他调用!$AA$4:$AA$20,其他调用!$AB$4:$AB$20,$OW75)))</f>
        <v>3.283496611999448E-3</v>
      </c>
      <c r="PG75" s="44">
        <f>IF(L$23=0,0,求节点(L$23:L$28,$B$23:$B$28,求节点(其他调用!$AA$4:$AA$20,其他调用!$AB$4:$AB$20,$OW75)))</f>
        <v>0</v>
      </c>
      <c r="PH75" s="44">
        <f>IF(M$23=0,0,求节点(M$23:M$28,$B$23:$B$28,求节点(其他调用!$AA$4:$AA$20,其他调用!$AB$4:$AB$20,$OW75)))</f>
        <v>0</v>
      </c>
      <c r="PI75" s="44">
        <f>IF(N$23=0,0,求节点(N$23:N$28,$B$23:$B$28,求节点(其他调用!$AA$4:$AA$20,其他调用!$AB$4:$AB$20,$OW75)))</f>
        <v>0</v>
      </c>
      <c r="PJ75" s="44">
        <f>IF(O$23=0,0,求节点(O$23:O$28,$B$23:$B$28,求节点(其他调用!$AA$4:$AA$20,其他调用!$AB$4:$AB$20,$OW75)))</f>
        <v>0</v>
      </c>
      <c r="PK75" s="44">
        <f>IF(P$23=0,0,求节点(P$23:P$28,$B$23:$B$28,求节点(其他调用!$AA$4:$AA$20,其他调用!$AB$4:$AB$20,$OW75)))</f>
        <v>0</v>
      </c>
      <c r="PL75" s="44">
        <f>IF(Q$23=0,0,求节点(Q$23:Q$28,$B$23:$B$28,求节点(其他调用!$AA$4:$AA$20,其他调用!$AB$4:$AB$20,$OW75)))</f>
        <v>0</v>
      </c>
      <c r="PM75" s="44">
        <f>IF(R$23=0,0,求节点(R$23:R$28,$B$23:$B$28,求节点(其他调用!$AA$4:$AA$20,其他调用!$AB$4:$AB$20,$OW75)))</f>
        <v>0</v>
      </c>
      <c r="PN75" s="44">
        <f>IF(S$23=0,0,求节点(S$23:S$28,$B$23:$B$28,求节点(其他调用!$AA$4:$AA$20,其他调用!$AB$4:$AB$20,$OW75)))</f>
        <v>0</v>
      </c>
      <c r="PO75" s="44">
        <f>IF(T$23=0,0,求节点(T$23:T$28,$B$23:$B$28,求节点(其他调用!$AA$4:$AA$20,其他调用!$AB$4:$AB$20,$OW75)))</f>
        <v>0</v>
      </c>
      <c r="PP75" s="44">
        <f>IF(U$23=0,0,求节点(U$23:U$28,$B$23:$B$28,求节点(其他调用!$AA$4:$AA$20,其他调用!$AB$4:$AB$20,$OW75)))</f>
        <v>0</v>
      </c>
      <c r="PQ75" s="44">
        <f>IF(V$23=0,0,求节点(V$23:V$28,$B$23:$B$28,求节点(其他调用!$AA$4:$AA$20,其他调用!$AB$4:$AB$20,$OW75)))</f>
        <v>0</v>
      </c>
    </row>
    <row r="76" spans="61:433" x14ac:dyDescent="0.2">
      <c r="BI76" s="44">
        <v>73</v>
      </c>
      <c r="BJ76" s="44">
        <f>IF(C$4=0,0,求节点(C$4:C$9,$B$4:$B$9,求节点(其他调用!$C$4:$C$42,其他调用!$D$4:$D$42,其他调用!$AF77)))</f>
        <v>6</v>
      </c>
      <c r="BK76" s="44">
        <f>IF(D$4=0,0,求节点(D$4:D$9,$B$4:$B$9,求节点(其他调用!$C$4:$C$42,其他调用!$D$4:$D$42,其他调用!$AF77)))</f>
        <v>6</v>
      </c>
      <c r="BL76" s="44">
        <f>IF(E$4=0,0,求节点(E$4:E$9,$B$4:$B$9,求节点(其他调用!$C$4:$C$42,其他调用!$D$4:$D$42,其他调用!$AF77)))</f>
        <v>2.4348443724106805</v>
      </c>
      <c r="BM76" s="44">
        <f>IF(F$4=0,0,求节点(F$4:F$9,$B$4:$B$9,求节点(其他调用!$C$4:$C$42,其他调用!$D$4:$D$42,其他调用!$AF77)))</f>
        <v>0</v>
      </c>
      <c r="BN76" s="44">
        <f>IF(G$4=0,0,求节点(G$4:G$9,$B$4:$B$9,求节点(其他调用!$C$4:$C$42,其他调用!$D$4:$D$42,其他调用!$AF77)))</f>
        <v>0</v>
      </c>
      <c r="BO76" s="44">
        <f>IF(H$4=0,0,求节点(H$4:H$9,$B$4:$B$9,求节点(其他调用!$C$4:$C$42,其他调用!$D$4:$D$42,其他调用!$AF77)))</f>
        <v>0</v>
      </c>
      <c r="BP76" s="44">
        <f>IF(I$4=0,0,求节点(I$4:I$9,$B$4:$B$9,求节点(其他调用!$C$4:$C$42,其他调用!$D$4:$D$42,其他调用!$AF77)))</f>
        <v>0</v>
      </c>
      <c r="BQ76" s="44">
        <f>IF(J$4=0,0,求节点(J$4:J$9,$B$4:$B$9,求节点(其他调用!$C$4:$C$42,其他调用!$D$4:$D$42,其他调用!$AF77)))</f>
        <v>0</v>
      </c>
      <c r="BR76" s="44">
        <f>IF(K$4=0,0,求节点(K$4:K$9,$B$4:$B$9,求节点(其他调用!$C$4:$C$42,其他调用!$D$4:$D$42,其他调用!$AF77)))</f>
        <v>0</v>
      </c>
      <c r="BS76" s="44">
        <f>IF(L$4=0,0,求节点(L$4:L$9,$B$4:$B$9,求节点(其他调用!$C$4:$C$42,其他调用!$D$4:$D$42,其他调用!$AF77)))</f>
        <v>0</v>
      </c>
      <c r="BT76" s="44">
        <f>IF(M$4=0,0,求节点(M$4:M$9,$B$4:$B$9,求节点(其他调用!$C$4:$C$42,其他调用!$D$4:$D$42,其他调用!$AF77)))</f>
        <v>0</v>
      </c>
      <c r="BU76" s="44">
        <f>IF(N$4=0,0,求节点(N$4:N$9,$B$4:$B$9,求节点(其他调用!$C$4:$C$42,其他调用!$D$4:$D$42,其他调用!$AF77)))</f>
        <v>0</v>
      </c>
      <c r="BV76" s="44">
        <f>IF(O$4=0,0,求节点(O$4:O$9,$B$4:$B$9,求节点(其他调用!$C$4:$C$42,其他调用!$D$4:$D$42,其他调用!$AF77)))</f>
        <v>0</v>
      </c>
      <c r="BW76" s="44">
        <f>IF(P$4=0,0,求节点(P$4:P$9,$B$4:$B$9,求节点(其他调用!$C$4:$C$42,其他调用!$D$4:$D$42,其他调用!$AF77)))</f>
        <v>0</v>
      </c>
      <c r="BX76" s="44">
        <f>IF(Q$4=0,0,求节点(Q$4:Q$9,$B$4:$B$9,求节点(其他调用!$C$4:$C$42,其他调用!$D$4:$D$42,其他调用!$AF77)))</f>
        <v>0</v>
      </c>
      <c r="BY76" s="44">
        <f>IF(R$4=0,0,求节点(R$4:R$9,$B$4:$B$9,求节点(其他调用!$C$4:$C$42,其他调用!$D$4:$D$42,其他调用!$AF77)))</f>
        <v>0</v>
      </c>
      <c r="BZ76" s="44">
        <f>IF(S$4=0,0,求节点(S$4:S$9,$B$4:$B$9,求节点(其他调用!$C$4:$C$42,其他调用!$D$4:$D$42,其他调用!$AF77)))</f>
        <v>5.8144957247511311</v>
      </c>
      <c r="CA76" s="44">
        <f>IF(T$4=0,0,求节点(T$4:T$9,$B$4:$B$9,求节点(其他调用!$C$4:$C$42,其他调用!$D$4:$D$42,其他调用!$AF77)))</f>
        <v>3.7384703585085517</v>
      </c>
      <c r="CB76" s="44">
        <f>IF(U$4=0,0,求节点(U$4:U$9,$B$4:$B$9,求节点(其他调用!$C$4:$C$42,其他调用!$D$4:$D$42,其他调用!$AF77)))</f>
        <v>6</v>
      </c>
      <c r="CC76" s="44">
        <f>IF(V$4=0,0,求节点(V$4:V$9,$B$4:$B$9,求节点(其他调用!$C$4:$C$42,其他调用!$D$4:$D$42,其他调用!$AF77)))</f>
        <v>0</v>
      </c>
      <c r="CD76" s="44">
        <f>IF(W$4=0,0,求节点(W$4:W$9,$B$4:$B$9,求节点(其他调用!$C$4:$C$42,其他调用!$D$4:$D$42,其他调用!$AF77)))</f>
        <v>4.4763568033900532</v>
      </c>
      <c r="CE76" s="44">
        <f>IF(X$4=0,0,求节点(X$4:X$9,$B$4:$B$9,求节点(其他调用!$C$4:$C$42,其他调用!$D$4:$D$42,其他调用!$AF77)))</f>
        <v>4.4763568033900532</v>
      </c>
      <c r="CF76" s="44">
        <f>IF(Y$4=0,0,求节点(Y$4:Y$9,$B$4:$B$9,求节点(其他调用!$C$4:$C$42,其他调用!$D$4:$D$42,其他调用!$AF77)))</f>
        <v>6</v>
      </c>
      <c r="CG76" s="44">
        <f>IF(Z$4=0,0,求节点(Z$4:Z$9,$B$4:$B$9,求节点(其他调用!$C$4:$C$42,其他调用!$D$4:$D$42,其他调用!$AF77)))</f>
        <v>0</v>
      </c>
      <c r="CH76" s="44">
        <f>IF(AA$4=0,0,求节点(AA$4:AA$9,$B$4:$B$9,求节点(其他调用!$C$4:$C$42,其他调用!$D$4:$D$42,其他调用!$AF77)))</f>
        <v>4.4763568033900532</v>
      </c>
      <c r="CI76" s="44">
        <f>IF(AB$4=0,0,求节点(AB$4:AB$9,$B$4:$B$9,求节点(其他调用!$C$4:$C$42,其他调用!$D$4:$D$42,其他调用!$AF77)))</f>
        <v>6</v>
      </c>
      <c r="CJ76" s="44">
        <f>IF(AC$4=0,0,求节点(AC$4:AC$9,$B$4:$B$9,求节点(其他调用!$C$4:$C$42,其他调用!$D$4:$D$42,其他调用!$AF77)))</f>
        <v>4.9645784654918765</v>
      </c>
      <c r="CK76" s="44">
        <f>IF(AD$4=0,0,求节点(AD$4:AD$9,$B$4:$B$9,求节点(其他调用!$C$4:$C$42,其他调用!$D$4:$D$42,其他调用!$AF77)))</f>
        <v>0.79096409488438313</v>
      </c>
      <c r="CL76" s="44">
        <f>IF(AE$4=0,0,求节点(AE$4:AE$9,$B$4:$B$9,求节点(其他调用!$C$4:$C$42,其他调用!$D$4:$D$42,其他调用!$AF77)))</f>
        <v>0.79096409488438313</v>
      </c>
      <c r="CM76" s="44">
        <f>IF(AF$4=0,0,求节点(AF$4:AF$9,$B$4:$B$9,求节点(其他调用!$C$4:$C$42,其他调用!$D$4:$D$42,其他调用!$AF77)))</f>
        <v>0.79096409488438313</v>
      </c>
      <c r="CN76" s="44">
        <f>IF(AG$4=0,0,求节点(AG$4:AG$9,$B$4:$B$9,求节点(其他调用!$C$4:$C$42,其他调用!$D$4:$D$42,其他调用!$AF77)))</f>
        <v>0.79096409488438313</v>
      </c>
      <c r="CO76" s="44">
        <f>IF(AH$4=0,0,求节点(AH$4:AH$9,$B$4:$B$9,求节点(其他调用!$C$4:$C$42,其他调用!$D$4:$D$42,其他调用!$AF77)))</f>
        <v>0.79096409488438313</v>
      </c>
      <c r="CP76" s="44">
        <f>IF(AI$4=0,0,求节点(AI$4:AI$9,$B$4:$B$9,求节点(其他调用!$C$4:$C$42,其他调用!$D$4:$D$42,其他调用!$AF77)))</f>
        <v>0.79096409488438313</v>
      </c>
      <c r="CQ76" s="44">
        <f>IF(AJ$4=0,0,求节点(AJ$4:AJ$9,$B$4:$B$9,求节点(其他调用!$C$4:$C$42,其他调用!$D$4:$D$42,其他调用!$AF77)))</f>
        <v>0.79096409488438313</v>
      </c>
      <c r="CR76" s="44">
        <f>IF(AK$4=0,0,求节点(AK$4:AK$9,$B$4:$B$9,求节点(其他调用!$C$4:$C$42,其他调用!$D$4:$D$42,其他调用!$AF77)))</f>
        <v>0.79096409488438313</v>
      </c>
      <c r="CS76" s="44">
        <f>IF(AL$4=0,0,求节点(AL$4:AL$9,$B$4:$B$9,求节点(其他调用!$C$4:$C$42,其他调用!$D$4:$D$42,其他调用!$AF77)))</f>
        <v>0.79096409488438313</v>
      </c>
      <c r="CT76" s="44">
        <f>IF(AM$4=0,0,求节点(AM$4:AM$9,$B$4:$B$9,求节点(其他调用!$C$4:$C$42,其他调用!$D$4:$D$42,其他调用!$AF77)))</f>
        <v>0.79096409488438313</v>
      </c>
      <c r="CU76" s="44">
        <f>IF(AN$4=0,0,求节点(AN$4:AN$9,$B$4:$B$9,求节点(其他调用!$C$4:$C$42,其他调用!$D$4:$D$42,其他调用!$AF77)))</f>
        <v>0.79096409488438313</v>
      </c>
      <c r="CV76" s="44">
        <f>IF(AO$4=0,0,求节点(AO$4:AO$9,$B$4:$B$9,求节点(其他调用!$C$4:$C$42,其他调用!$D$4:$D$42,其他调用!$AF77)))</f>
        <v>0.79096409488438313</v>
      </c>
      <c r="CW76" s="44">
        <f>IF(AP$4=0,0,求节点(AP$4:AP$9,$B$4:$B$9,求节点(其他调用!$C$4:$C$42,其他调用!$D$4:$D$42,其他调用!$AF77)))</f>
        <v>0.79096409488438313</v>
      </c>
      <c r="CX76" s="44">
        <f>IF(AQ$4=0,0,求节点(AQ$4:AQ$9,$B$4:$B$9,求节点(其他调用!$C$4:$C$42,其他调用!$D$4:$D$42,其他调用!$AF77)))</f>
        <v>0.79096409488438313</v>
      </c>
      <c r="CY76" s="44">
        <f>IF(AR$4=0,0,求节点(AR$4:AR$9,$B$4:$B$9,求节点(其他调用!$C$4:$C$42,其他调用!$D$4:$D$42,其他调用!$AF77)))</f>
        <v>0.79096409488438313</v>
      </c>
      <c r="CZ76" s="44">
        <f>IF(AS$4=0,0,求节点(AS$4:AS$9,$B$4:$B$9,求节点(其他调用!$C$4:$C$42,其他调用!$D$4:$D$42,其他调用!$AF77)))</f>
        <v>0.79096409488438313</v>
      </c>
      <c r="DA76" s="44">
        <f>IF(AT$4=0,0,求节点(AT$4:AT$9,$B$4:$B$9,求节点(其他调用!$C$4:$C$42,其他调用!$D$4:$D$42,其他调用!$AF77)))</f>
        <v>0.79096409488438313</v>
      </c>
      <c r="DB76" s="44">
        <f>IF(AU$4=0,0,求节点(AU$4:AU$9,$B$4:$B$9,求节点(其他调用!$C$4:$C$42,其他调用!$D$4:$D$42,其他调用!$AF77)))</f>
        <v>0.79096409488438313</v>
      </c>
      <c r="DC76" s="44">
        <f>IF(AV$4=0,0,求节点(AV$4:AV$9,$B$4:$B$9,求节点(其他调用!$C$4:$C$42,其他调用!$D$4:$D$42,其他调用!$AF77)))</f>
        <v>0.79096409488438313</v>
      </c>
      <c r="DD76" s="44">
        <f>IF(AW$4=0,0,求节点(AW$4:AW$9,$B$4:$B$9,求节点(其他调用!$C$4:$C$42,其他调用!$D$4:$D$42,其他调用!$AF77)))</f>
        <v>0.79096409488438313</v>
      </c>
      <c r="DE76" s="44">
        <f>IF(AX$4=0,0,求节点(AX$4:AX$9,$B$4:$B$9,求节点(其他调用!$C$4:$C$42,其他调用!$D$4:$D$42,其他调用!$AF77)))</f>
        <v>0.79096409488438313</v>
      </c>
      <c r="DF76" s="44">
        <f>IF(AY$4=0,0,求节点(AY$4:AY$9,$B$4:$B$9,求节点(其他调用!$C$4:$C$42,其他调用!$D$4:$D$42,其他调用!$AF77)))</f>
        <v>0.79096409488438313</v>
      </c>
      <c r="DG76" s="44">
        <f>IF(AZ$4=0,0,求节点(AZ$4:AZ$9,$B$4:$B$9,求节点(其他调用!$C$4:$C$42,其他调用!$D$4:$D$42,其他调用!$AF77)))</f>
        <v>0.79096409488438313</v>
      </c>
      <c r="DI76" s="44">
        <v>73</v>
      </c>
      <c r="DJ76" s="44">
        <f>IF(C$23=0,0,求节点(C$23:C$28,$B$23:$B$28,求节点(其他调用!$S$4:$S$20,其他调用!$T$4:$T$20,$DI76)))</f>
        <v>0</v>
      </c>
      <c r="DK76" s="44">
        <f>IF(D$23=0,0,求节点(D$23:D$28,$B$23:$B$28,求节点(其他调用!$S$4:$S$20,其他调用!$T$4:$T$20,$DI76)))</f>
        <v>0</v>
      </c>
      <c r="DL76" s="44">
        <f>IF(E$23=0,0,求节点(E$23:E$28,$B$23:$B$28,求节点(其他调用!$S$4:$S$20,其他调用!$T$4:$T$20,$DI76)))</f>
        <v>0</v>
      </c>
      <c r="DM76" s="44">
        <f>IF(F$23=0,0,求节点(F$23:F$28,$B$23:$B$28,求节点(其他调用!$S$4:$S$20,其他调用!$T$4:$T$20,$DI76)))</f>
        <v>3.3238593075533007E-3</v>
      </c>
      <c r="DN76" s="44">
        <f>IF(G$23=0,0,求节点(G$23:G$28,$B$23:$B$28,求节点(其他调用!$S$4:$S$20,其他调用!$T$4:$T$20,$DI76)))</f>
        <v>4.9857889613300621E-3</v>
      </c>
      <c r="DO76" s="44">
        <f>IF(H$23=0,0,求节点(H$23:H$28,$B$23:$B$28,求节点(其他调用!$S$4:$S$20,其他调用!$T$4:$T$20,$DI76)))</f>
        <v>4.9857889613300621E-3</v>
      </c>
      <c r="DP76" s="44">
        <f>IF(I$23=0,0,求节点(I$23:I$28,$B$23:$B$28,求节点(其他调用!$S$4:$S$20,其他调用!$T$4:$T$20,$DI76)))</f>
        <v>7.5542256989850065E-3</v>
      </c>
      <c r="DQ76" s="44">
        <f>IF(J$23=0,0,求节点(J$23:J$28,$B$23:$B$28,求节点(其他调用!$S$4:$S$20,其他调用!$T$4:$T$20,$DI76)))</f>
        <v>0</v>
      </c>
      <c r="DR76" s="44">
        <f>IF(K$23=0,0,求节点(K$23:K$28,$B$23:$B$28,求节点(其他调用!$S$4:$S$20,其他调用!$T$4:$T$20,$DI76)))</f>
        <v>4.9857889613300621E-3</v>
      </c>
      <c r="DS76" s="44">
        <f>IF(L$23=0,0,求节点(L$23:L$28,$B$23:$B$28,求节点(其他调用!$S$4:$S$20,其他调用!$T$4:$T$20,$DI76)))</f>
        <v>0</v>
      </c>
      <c r="DT76" s="44">
        <f>IF(M$23=0,0,求节点(M$23:M$28,$B$23:$B$28,求节点(其他调用!$S$4:$S$20,其他调用!$T$4:$T$20,$DI76)))</f>
        <v>0</v>
      </c>
      <c r="DU76" s="44">
        <f>IF(N$23=0,0,求节点(N$23:N$28,$B$23:$B$28,求节点(其他调用!$S$4:$S$20,其他调用!$T$4:$T$20,$DI76)))</f>
        <v>0</v>
      </c>
      <c r="DV76" s="44">
        <f>IF(O$23=0,0,求节点(O$23:O$28,$B$23:$B$28,求节点(其他调用!$S$4:$S$20,其他调用!$T$4:$T$20,$DI76)))</f>
        <v>0</v>
      </c>
      <c r="DW76" s="44">
        <f>IF(P$23=0,0,求节点(P$23:P$28,$B$23:$B$28,求节点(其他调用!$S$4:$S$20,其他调用!$T$4:$T$20,$DI76)))</f>
        <v>0</v>
      </c>
      <c r="DX76" s="44">
        <f>IF(Q$23=0,0,求节点(Q$23:Q$28,$B$23:$B$28,求节点(其他调用!$S$4:$S$20,其他调用!$T$4:$T$20,$DI76)))</f>
        <v>0</v>
      </c>
      <c r="DY76" s="44">
        <f>IF(R$23=0,0,求节点(R$23:R$28,$B$23:$B$28,求节点(其他调用!$S$4:$S$20,其他调用!$T$4:$T$20,$DI76)))</f>
        <v>0</v>
      </c>
      <c r="DZ76" s="44">
        <f>IF(S$23=0,0,求节点(S$23:S$28,$B$23:$B$28,求节点(其他调用!$S$4:$S$20,其他调用!$T$4:$T$20,$DI76)))</f>
        <v>0</v>
      </c>
      <c r="EA76" s="44">
        <f>IF(T$23=0,0,求节点(T$23:T$28,$B$23:$B$28,求节点(其他调用!$S$4:$S$20,其他调用!$T$4:$T$20,$DI76)))</f>
        <v>0</v>
      </c>
      <c r="EB76" s="44">
        <f>IF(U$23=0,0,求节点(U$23:U$28,$B$23:$B$28,求节点(其他调用!$S$4:$S$20,其他调用!$T$4:$T$20,$DI76)))</f>
        <v>0</v>
      </c>
      <c r="EC76" s="44">
        <f>IF(V$23=0,0,求节点(V$23:V$28,$B$23:$B$28,求节点(其他调用!$S$4:$S$20,其他调用!$T$4:$T$20,$DI76)))</f>
        <v>0</v>
      </c>
      <c r="EF76" s="44">
        <v>73</v>
      </c>
      <c r="EG76" s="44">
        <f>IF(C$4=0,0,求节点(C$4:C$9,$B$4:$B$9,求节点(其他调用!$F$4:$F$42,其他调用!$G$4:$G$42,其他调用!$AG77)))</f>
        <v>6</v>
      </c>
      <c r="EH76" s="44">
        <f>IF(D$4=0,0,求节点(D$4:D$9,$B$4:$B$9,求节点(其他调用!$F$4:$F$42,其他调用!$G$4:$G$42,其他调用!$AG77)))</f>
        <v>6</v>
      </c>
      <c r="EI76" s="44">
        <f>IF(E$4=0,0,求节点(E$4:E$9,$B$4:$B$9,求节点(其他调用!$F$4:$F$42,其他调用!$G$4:$G$42,其他调用!$AG77)))</f>
        <v>2.8766066546670475</v>
      </c>
      <c r="EJ76" s="44">
        <f>IF(F$4=0,0,求节点(F$4:F$9,$B$4:$B$9,求节点(其他调用!$F$4:$F$42,其他调用!$G$4:$G$42,其他调用!$AG77)))</f>
        <v>0</v>
      </c>
      <c r="EK76" s="44">
        <f>IF(G$4=0,0,求节点(G$4:G$9,$B$4:$B$9,求节点(其他调用!$F$4:$F$42,其他调用!$G$4:$G$42,其他调用!$AG77)))</f>
        <v>0</v>
      </c>
      <c r="EL76" s="44">
        <f>IF(H$4=0,0,求节点(H$4:H$9,$B$4:$B$9,求节点(其他调用!$F$4:$F$42,其他调用!$G$4:$G$42,其他调用!$AG77)))</f>
        <v>0</v>
      </c>
      <c r="EM76" s="44">
        <f>IF(I$4=0,0,求节点(I$4:I$9,$B$4:$B$9,求节点(其他调用!$F$4:$F$42,其他调用!$G$4:$G$42,其他调用!$AG77)))</f>
        <v>0</v>
      </c>
      <c r="EN76" s="44">
        <f>IF(J$4=0,0,求节点(J$4:J$9,$B$4:$B$9,求节点(其他调用!$F$4:$F$42,其他调用!$G$4:$G$42,其他调用!$AG77)))</f>
        <v>0</v>
      </c>
      <c r="EO76" s="44">
        <f>IF(K$4=0,0,求节点(K$4:K$9,$B$4:$B$9,求节点(其他调用!$F$4:$F$42,其他调用!$G$4:$G$42,其他调用!$AG77)))</f>
        <v>0</v>
      </c>
      <c r="EP76" s="44">
        <f>IF(L$4=0,0,求节点(L$4:L$9,$B$4:$B$9,求节点(其他调用!$F$4:$F$42,其他调用!$G$4:$G$42,其他调用!$AG77)))</f>
        <v>0</v>
      </c>
      <c r="EQ76" s="44">
        <f>IF(M$4=0,0,求节点(M$4:M$9,$B$4:$B$9,求节点(其他调用!$F$4:$F$42,其他调用!$G$4:$G$42,其他调用!$AG77)))</f>
        <v>0</v>
      </c>
      <c r="ER76" s="44">
        <f>IF(N$4=0,0,求节点(N$4:N$9,$B$4:$B$9,求节点(其他调用!$F$4:$F$42,其他调用!$G$4:$G$42,其他调用!$AG77)))</f>
        <v>0</v>
      </c>
      <c r="ES76" s="44">
        <f>IF(O$4=0,0,求节点(O$4:O$9,$B$4:$B$9,求节点(其他调用!$F$4:$F$42,其他调用!$G$4:$G$42,其他调用!$AG77)))</f>
        <v>0</v>
      </c>
      <c r="ET76" s="44">
        <f>IF(P$4=0,0,求节点(P$4:P$9,$B$4:$B$9,求节点(其他调用!$F$4:$F$42,其他调用!$G$4:$G$42,其他调用!$AG77)))</f>
        <v>0</v>
      </c>
      <c r="EU76" s="44">
        <f>IF(Q$4=0,0,求节点(Q$4:Q$9,$B$4:$B$9,求节点(其他调用!$F$4:$F$42,其他调用!$G$4:$G$42,其他调用!$AG77)))</f>
        <v>0</v>
      </c>
      <c r="EV76" s="44">
        <f>IF(R$4=0,0,求节点(R$4:R$9,$B$4:$B$9,求节点(其他调用!$F$4:$F$42,其他调用!$G$4:$G$42,其他调用!$AG77)))</f>
        <v>0</v>
      </c>
      <c r="EW76" s="44">
        <f>IF(S$4=0,0,求节点(S$4:S$9,$B$4:$B$9,求节点(其他调用!$F$4:$F$42,其他调用!$G$4:$G$42,其他调用!$AG77)))</f>
        <v>6</v>
      </c>
      <c r="EX76" s="44">
        <f>IF(T$4=0,0,求节点(T$4:T$9,$B$4:$B$9,求节点(其他调用!$F$4:$F$42,其他调用!$G$4:$G$42,其他调用!$AG77)))</f>
        <v>3.9929254330882191</v>
      </c>
      <c r="EY76" s="44">
        <f>IF(U$4=0,0,求节点(U$4:U$9,$B$4:$B$9,求节点(其他调用!$F$4:$F$42,其他调用!$G$4:$G$42,其他调用!$AG77)))</f>
        <v>6</v>
      </c>
      <c r="EZ76" s="44">
        <f>IF(V$4=0,0,求节点(V$4:V$9,$B$4:$B$9,求节点(其他调用!$F$4:$F$42,其他调用!$G$4:$G$42,其他调用!$AG77)))</f>
        <v>0</v>
      </c>
      <c r="FA76" s="44">
        <f>IF(W$4=0,0,求节点(W$4:W$9,$B$4:$B$9,求节点(其他调用!$F$4:$F$42,其他调用!$G$4:$G$42,其他调用!$AG77)))</f>
        <v>5.182313582720548</v>
      </c>
      <c r="FB76" s="44">
        <f>IF(X$4=0,0,求节点(X$4:X$9,$B$4:$B$9,求节点(其他调用!$F$4:$F$42,其他调用!$G$4:$G$42,其他调用!$AG77)))</f>
        <v>5.182313582720548</v>
      </c>
      <c r="FC76" s="44">
        <f>IF(Y$4=0,0,求节点(Y$4:Y$9,$B$4:$B$9,求节点(其他调用!$F$4:$F$42,其他调用!$G$4:$G$42,其他调用!$AG77)))</f>
        <v>6</v>
      </c>
      <c r="FD76" s="44">
        <f>IF(Z$4=0,0,求节点(Z$4:Z$9,$B$4:$B$9,求节点(其他调用!$F$4:$F$42,其他调用!$G$4:$G$42,其他调用!$AG77)))</f>
        <v>0</v>
      </c>
      <c r="FE76" s="44">
        <f>IF(AA$4=0,0,求节点(AA$4:AA$9,$B$4:$B$9,求节点(其他调用!$F$4:$F$42,其他调用!$G$4:$G$42,其他调用!$AG77)))</f>
        <v>5.182313582720548</v>
      </c>
      <c r="FF76" s="44">
        <f>IF(AB$4=0,0,求节点(AB$4:AB$9,$B$4:$B$9,求节点(其他调用!$F$4:$F$42,其他调用!$G$4:$G$42,其他调用!$AG77)))</f>
        <v>6</v>
      </c>
      <c r="FG76" s="44">
        <f>IF(AC$4=0,0,求节点(AC$4:AC$9,$B$4:$B$9,求节点(其他调用!$F$4:$F$42,其他调用!$G$4:$G$42,其他调用!$AG77)))</f>
        <v>5.7111528661464117</v>
      </c>
      <c r="FH76" s="44">
        <f>IF(AD$4=0,0,求节点(AD$4:AD$9,$B$4:$B$9,求节点(其他调用!$F$4:$F$42,其他调用!$G$4:$G$42,其他调用!$AG77)))</f>
        <v>0.98857890622594924</v>
      </c>
      <c r="FI76" s="44">
        <f>IF(AE$4=0,0,求节点(AE$4:AE$9,$B$4:$B$9,求节点(其他调用!$F$4:$F$42,其他调用!$G$4:$G$42,其他调用!$AG77)))</f>
        <v>0.98857890622594924</v>
      </c>
      <c r="FJ76" s="44">
        <f>IF(AF$4=0,0,求节点(AF$4:AF$9,$B$4:$B$9,求节点(其他调用!$F$4:$F$42,其他调用!$G$4:$G$42,其他调用!$AG77)))</f>
        <v>0.98857890622594924</v>
      </c>
      <c r="FK76" s="44">
        <f>IF(AG$4=0,0,求节点(AG$4:AG$9,$B$4:$B$9,求节点(其他调用!$F$4:$F$42,其他调用!$G$4:$G$42,其他调用!$AG77)))</f>
        <v>0.98857890622594924</v>
      </c>
      <c r="FL76" s="44">
        <f>IF(AH$4=0,0,求节点(AH$4:AH$9,$B$4:$B$9,求节点(其他调用!$F$4:$F$42,其他调用!$G$4:$G$42,其他调用!$AG77)))</f>
        <v>0.98857890622594924</v>
      </c>
      <c r="FM76" s="44">
        <f>IF(AI$4=0,0,求节点(AI$4:AI$9,$B$4:$B$9,求节点(其他调用!$F$4:$F$42,其他调用!$G$4:$G$42,其他调用!$AG77)))</f>
        <v>0.98857890622594924</v>
      </c>
      <c r="FN76" s="44">
        <f>IF(AJ$4=0,0,求节点(AJ$4:AJ$9,$B$4:$B$9,求节点(其他调用!$F$4:$F$42,其他调用!$G$4:$G$42,其他调用!$AG77)))</f>
        <v>0.98857890622594924</v>
      </c>
      <c r="FO76" s="44">
        <f>IF(AK$4=0,0,求节点(AK$4:AK$9,$B$4:$B$9,求节点(其他调用!$F$4:$F$42,其他调用!$G$4:$G$42,其他调用!$AG77)))</f>
        <v>0.98857890622594924</v>
      </c>
      <c r="FP76" s="44">
        <f>IF(AL$4=0,0,求节点(AL$4:AL$9,$B$4:$B$9,求节点(其他调用!$F$4:$F$42,其他调用!$G$4:$G$42,其他调用!$AG77)))</f>
        <v>0.98857890622594924</v>
      </c>
      <c r="FQ76" s="44">
        <f>IF(AM$4=0,0,求节点(AM$4:AM$9,$B$4:$B$9,求节点(其他调用!$F$4:$F$42,其他调用!$G$4:$G$42,其他调用!$AG77)))</f>
        <v>0.98857890622594924</v>
      </c>
      <c r="FR76" s="44">
        <f>IF(AN$4=0,0,求节点(AN$4:AN$9,$B$4:$B$9,求节点(其他调用!$F$4:$F$42,其他调用!$G$4:$G$42,其他调用!$AG77)))</f>
        <v>0.98857890622594924</v>
      </c>
      <c r="FS76" s="44">
        <f>IF(AO$4=0,0,求节点(AO$4:AO$9,$B$4:$B$9,求节点(其他调用!$F$4:$F$42,其他调用!$G$4:$G$42,其他调用!$AG77)))</f>
        <v>0.98857890622594924</v>
      </c>
      <c r="FT76" s="44">
        <f>IF(AP$4=0,0,求节点(AP$4:AP$9,$B$4:$B$9,求节点(其他调用!$F$4:$F$42,其他调用!$G$4:$G$42,其他调用!$AG77)))</f>
        <v>0.98857890622594924</v>
      </c>
      <c r="FU76" s="44">
        <f>IF(AQ$4=0,0,求节点(AQ$4:AQ$9,$B$4:$B$9,求节点(其他调用!$F$4:$F$42,其他调用!$G$4:$G$42,其他调用!$AG77)))</f>
        <v>0.98857890622594924</v>
      </c>
      <c r="FV76" s="44">
        <f>IF(AR$4=0,0,求节点(AR$4:AR$9,$B$4:$B$9,求节点(其他调用!$F$4:$F$42,其他调用!$G$4:$G$42,其他调用!$AG77)))</f>
        <v>0.98857890622594924</v>
      </c>
      <c r="FW76" s="44">
        <f>IF(AS$4=0,0,求节点(AS$4:AS$9,$B$4:$B$9,求节点(其他调用!$F$4:$F$42,其他调用!$G$4:$G$42,其他调用!$AG77)))</f>
        <v>0.98857890622594924</v>
      </c>
      <c r="FX76" s="44">
        <f>IF(AT$4=0,0,求节点(AT$4:AT$9,$B$4:$B$9,求节点(其他调用!$F$4:$F$42,其他调用!$G$4:$G$42,其他调用!$AG77)))</f>
        <v>0.98857890622594924</v>
      </c>
      <c r="FY76" s="44">
        <f>IF(AU$4=0,0,求节点(AU$4:AU$9,$B$4:$B$9,求节点(其他调用!$F$4:$F$42,其他调用!$G$4:$G$42,其他调用!$AG77)))</f>
        <v>0.98857890622594924</v>
      </c>
      <c r="FZ76" s="44">
        <f>IF(AV$4=0,0,求节点(AV$4:AV$9,$B$4:$B$9,求节点(其他调用!$F$4:$F$42,其他调用!$G$4:$G$42,其他调用!$AG77)))</f>
        <v>0.98857890622594924</v>
      </c>
      <c r="GA76" s="44">
        <f>IF(AW$4=0,0,求节点(AW$4:AW$9,$B$4:$B$9,求节点(其他调用!$F$4:$F$42,其他调用!$G$4:$G$42,其他调用!$AG77)))</f>
        <v>0.98857890622594924</v>
      </c>
      <c r="GB76" s="44">
        <f>IF(AX$4=0,0,求节点(AX$4:AX$9,$B$4:$B$9,求节点(其他调用!$F$4:$F$42,其他调用!$G$4:$G$42,其他调用!$AG77)))</f>
        <v>0.98857890622594924</v>
      </c>
      <c r="GC76" s="44">
        <f>IF(AY$4=0,0,求节点(AY$4:AY$9,$B$4:$B$9,求节点(其他调用!$F$4:$F$42,其他调用!$G$4:$G$42,其他调用!$AG77)))</f>
        <v>0.98857890622594924</v>
      </c>
      <c r="GD76" s="44">
        <f>IF(AZ$4=0,0,求节点(AZ$4:AZ$9,$B$4:$B$9,求节点(其他调用!$F$4:$F$42,其他调用!$G$4:$G$42,其他调用!$AG77)))</f>
        <v>0.98857890622594924</v>
      </c>
      <c r="GF76" s="44">
        <v>73</v>
      </c>
      <c r="GG76" s="44">
        <f>IF(C$23=0,0,求节点(C$23:C$28,$B$23:$B$28,求节点(其他调用!$U$4:$U$20,其他调用!$V$4:$V$20,$GF76)))</f>
        <v>0</v>
      </c>
      <c r="GH76" s="44">
        <f>IF(D$23=0,0,求节点(D$23:D$28,$B$23:$B$28,求节点(其他调用!$U$4:$U$20,其他调用!$V$4:$V$20,$GF76)))</f>
        <v>0</v>
      </c>
      <c r="GI76" s="44">
        <f>IF(E$23=0,0,求节点(E$23:E$28,$B$23:$B$28,求节点(其他调用!$U$4:$U$20,其他调用!$V$4:$V$20,$GF76)))</f>
        <v>0</v>
      </c>
      <c r="GJ76" s="44">
        <f>IF(F$23=0,0,求节点(F$23:F$28,$B$23:$B$28,求节点(其他调用!$U$4:$U$20,其他调用!$V$4:$V$20,$GF76)))</f>
        <v>0</v>
      </c>
      <c r="GK76" s="44">
        <f>IF(G$23=0,0,求节点(G$23:G$28,$B$23:$B$28,求节点(其他调用!$U$4:$U$20,其他调用!$V$4:$V$20,$GF76)))</f>
        <v>0</v>
      </c>
      <c r="GL76" s="44">
        <f>IF(H$23=0,0,求节点(H$23:H$28,$B$23:$B$28,求节点(其他调用!$U$4:$U$20,其他调用!$V$4:$V$20,$GF76)))</f>
        <v>0</v>
      </c>
      <c r="GM76" s="44">
        <f>IF(I$23=0,0,求节点(I$23:I$28,$B$23:$B$28,求节点(其他调用!$U$4:$U$20,其他调用!$V$4:$V$20,$GF76)))</f>
        <v>0</v>
      </c>
      <c r="GN76" s="44">
        <f>IF(J$23=0,0,求节点(J$23:J$28,$B$23:$B$28,求节点(其他调用!$U$4:$U$20,其他调用!$V$4:$V$20,$GF76)))</f>
        <v>0</v>
      </c>
      <c r="GO76" s="44">
        <f>IF(K$23=0,0,求节点(K$23:K$28,$B$23:$B$28,求节点(其他调用!$U$4:$U$20,其他调用!$V$4:$V$20,$GF76)))</f>
        <v>0</v>
      </c>
      <c r="GP76" s="44">
        <f>IF(L$23=0,0,求节点(L$23:L$28,$B$23:$B$28,求节点(其他调用!$U$4:$U$20,其他调用!$V$4:$V$20,$GF76)))</f>
        <v>0</v>
      </c>
      <c r="GQ76" s="44">
        <f>IF(M$23=0,0,求节点(M$23:M$28,$B$23:$B$28,求节点(其他调用!$U$4:$U$20,其他调用!$V$4:$V$20,$GF76)))</f>
        <v>0</v>
      </c>
      <c r="GR76" s="44">
        <f>IF(N$23=0,0,求节点(N$23:N$28,$B$23:$B$28,求节点(其他调用!$U$4:$U$20,其他调用!$V$4:$V$20,$GF76)))</f>
        <v>0</v>
      </c>
      <c r="GS76" s="44">
        <f>IF(O$23=0,0,求节点(O$23:O$28,$B$23:$B$28,求节点(其他调用!$U$4:$U$20,其他调用!$V$4:$V$20,$GF76)))</f>
        <v>0</v>
      </c>
      <c r="GT76" s="44">
        <f>IF(P$23=0,0,求节点(P$23:P$28,$B$23:$B$28,求节点(其他调用!$U$4:$U$20,其他调用!$V$4:$V$20,$GF76)))</f>
        <v>0</v>
      </c>
      <c r="GU76" s="44">
        <f>IF(Q$23=0,0,求节点(Q$23:Q$28,$B$23:$B$28,求节点(其他调用!$U$4:$U$20,其他调用!$V$4:$V$20,$GF76)))</f>
        <v>0</v>
      </c>
      <c r="GV76" s="44">
        <f>IF(R$23=0,0,求节点(R$23:R$28,$B$23:$B$28,求节点(其他调用!$U$4:$U$20,其他调用!$V$4:$V$20,$GF76)))</f>
        <v>0</v>
      </c>
      <c r="GW76" s="44">
        <f>IF(S$23=0,0,求节点(S$23:S$28,$B$23:$B$28,求节点(其他调用!$U$4:$U$20,其他调用!$V$4:$V$20,$GF76)))</f>
        <v>0</v>
      </c>
      <c r="GX76" s="44">
        <f>IF(T$23=0,0,求节点(T$23:T$28,$B$23:$B$28,求节点(其他调用!$U$4:$U$20,其他调用!$V$4:$V$20,$GF76)))</f>
        <v>0</v>
      </c>
      <c r="GY76" s="44">
        <f>IF(U$23=0,0,求节点(U$23:U$28,$B$23:$B$28,求节点(其他调用!$U$4:$U$20,其他调用!$V$4:$V$20,$GF76)))</f>
        <v>0</v>
      </c>
      <c r="GZ76" s="44">
        <f>IF(V$23=0,0,求节点(V$23:V$28,$B$23:$B$28,求节点(其他调用!$U$4:$U$20,其他调用!$V$4:$V$20,$GF76)))</f>
        <v>0</v>
      </c>
      <c r="HC76" s="44">
        <v>73</v>
      </c>
      <c r="HD76" s="44">
        <f>IF(C$4=0,0,求节点(C$4:C$9,$B$4:$B$9,求节点(其他调用!$I$4:$I$42,其他调用!$J$4:$J$42,其他调用!$AH77)))</f>
        <v>6</v>
      </c>
      <c r="HE76" s="44">
        <f>IF(D$4=0,0,求节点(D$4:D$9,$B$4:$B$9,求节点(其他调用!$I$4:$I$42,其他调用!$J$4:$J$42,其他调用!$AH77)))</f>
        <v>6</v>
      </c>
      <c r="HF76" s="44">
        <f>IF(E$4=0,0,求节点(E$4:E$9,$B$4:$B$9,求节点(其他调用!$I$4:$I$42,其他调用!$J$4:$J$42,其他调用!$AH77)))</f>
        <v>3.050439619089361</v>
      </c>
      <c r="HG76" s="44">
        <f>IF(F$4=0,0,求节点(F$4:F$9,$B$4:$B$9,求节点(其他调用!$I$4:$I$42,其他调用!$J$4:$J$42,其他调用!$AH77)))</f>
        <v>0</v>
      </c>
      <c r="HH76" s="44">
        <f>IF(G$4=0,0,求节点(G$4:G$9,$B$4:$B$9,求节点(其他调用!$I$4:$I$42,其他调用!$J$4:$J$42,其他调用!$AH77)))</f>
        <v>0</v>
      </c>
      <c r="HI76" s="44">
        <f>IF(H$4=0,0,求节点(H$4:H$9,$B$4:$B$9,求节点(其他调用!$I$4:$I$42,其他调用!$J$4:$J$42,其他调用!$AH77)))</f>
        <v>0</v>
      </c>
      <c r="HJ76" s="44">
        <f>IF(I$4=0,0,求节点(I$4:I$9,$B$4:$B$9,求节点(其他调用!$I$4:$I$42,其他调用!$J$4:$J$42,其他调用!$AH77)))</f>
        <v>0</v>
      </c>
      <c r="HK76" s="44">
        <f>IF(J$4=0,0,求节点(J$4:J$9,$B$4:$B$9,求节点(其他调用!$I$4:$I$42,其他调用!$J$4:$J$42,其他调用!$AH77)))</f>
        <v>0</v>
      </c>
      <c r="HL76" s="44">
        <f>IF(K$4=0,0,求节点(K$4:K$9,$B$4:$B$9,求节点(其他调用!$I$4:$I$42,其他调用!$J$4:$J$42,其他调用!$AH77)))</f>
        <v>0</v>
      </c>
      <c r="HM76" s="44">
        <f>IF(L$4=0,0,求节点(L$4:L$9,$B$4:$B$9,求节点(其他调用!$I$4:$I$42,其他调用!$J$4:$J$42,其他调用!$AH77)))</f>
        <v>0</v>
      </c>
      <c r="HN76" s="44">
        <f>IF(M$4=0,0,求节点(M$4:M$9,$B$4:$B$9,求节点(其他调用!$I$4:$I$42,其他调用!$J$4:$J$42,其他调用!$AH77)))</f>
        <v>0</v>
      </c>
      <c r="HO76" s="44">
        <f>IF(N$4=0,0,求节点(N$4:N$9,$B$4:$B$9,求节点(其他调用!$I$4:$I$42,其他调用!$J$4:$J$42,其他调用!$AH77)))</f>
        <v>0</v>
      </c>
      <c r="HP76" s="44">
        <f>IF(O$4=0,0,求节点(O$4:O$9,$B$4:$B$9,求节点(其他调用!$I$4:$I$42,其他调用!$J$4:$J$42,其他调用!$AH77)))</f>
        <v>0</v>
      </c>
      <c r="HQ76" s="44">
        <f>IF(P$4=0,0,求节点(P$4:P$9,$B$4:$B$9,求节点(其他调用!$I$4:$I$42,其他调用!$J$4:$J$42,其他调用!$AH77)))</f>
        <v>0</v>
      </c>
      <c r="HR76" s="44">
        <f>IF(Q$4=0,0,求节点(Q$4:Q$9,$B$4:$B$9,求节点(其他调用!$I$4:$I$42,其他调用!$J$4:$J$42,其他调用!$AH77)))</f>
        <v>0</v>
      </c>
      <c r="HS76" s="44">
        <f>IF(R$4=0,0,求节点(R$4:R$9,$B$4:$B$9,求节点(其他调用!$I$4:$I$42,其他调用!$J$4:$J$42,其他调用!$AH77)))</f>
        <v>0</v>
      </c>
      <c r="HT76" s="44">
        <f>IF(S$4=0,0,求节点(S$4:S$9,$B$4:$B$9,求节点(其他调用!$I$4:$I$42,其他调用!$J$4:$J$42,其他调用!$AH77)))</f>
        <v>6</v>
      </c>
      <c r="HU76" s="44">
        <f>IF(T$4=0,0,求节点(T$4:T$9,$B$4:$B$9,求节点(其他调用!$I$4:$I$42,其他调用!$J$4:$J$42,其他调用!$AH77)))</f>
        <v>4.9859824065749132</v>
      </c>
      <c r="HV76" s="44">
        <f>IF(U$4=0,0,求节点(U$4:U$9,$B$4:$B$9,求节点(其他调用!$I$4:$I$42,其他调用!$J$4:$J$42,其他调用!$AH77)))</f>
        <v>6</v>
      </c>
      <c r="HW76" s="44">
        <f>IF(V$4=0,0,求节点(V$4:V$9,$B$4:$B$9,求节点(其他调用!$I$4:$I$42,其他调用!$J$4:$J$42,其他调用!$AH77)))</f>
        <v>0</v>
      </c>
      <c r="HX76" s="44">
        <f>IF(W$4=0,0,求节点(W$4:W$9,$B$4:$B$9,求节点(其他调用!$I$4:$I$42,其他调用!$J$4:$J$42,其他调用!$AH77)))</f>
        <v>6</v>
      </c>
      <c r="HY76" s="44">
        <f>IF(X$4=0,0,求节点(X$4:X$9,$B$4:$B$9,求节点(其他调用!$I$4:$I$42,其他调用!$J$4:$J$42,其他调用!$AH77)))</f>
        <v>6</v>
      </c>
      <c r="HZ76" s="44">
        <f>IF(Y$4=0,0,求节点(Y$4:Y$9,$B$4:$B$9,求节点(其他调用!$I$4:$I$42,其他调用!$J$4:$J$42,其他调用!$AH77)))</f>
        <v>6</v>
      </c>
      <c r="IA76" s="44">
        <f>IF(Z$4=0,0,求节点(Z$4:Z$9,$B$4:$B$9,求节点(其他调用!$I$4:$I$42,其他调用!$J$4:$J$42,其他调用!$AH77)))</f>
        <v>0</v>
      </c>
      <c r="IB76" s="44">
        <f>IF(AA$4=0,0,求节点(AA$4:AA$9,$B$4:$B$9,求节点(其他调用!$I$4:$I$42,其他调用!$J$4:$J$42,其他调用!$AH77)))</f>
        <v>6</v>
      </c>
      <c r="IC76" s="44">
        <f>IF(AB$4=0,0,求节点(AB$4:AB$9,$B$4:$B$9,求节点(其他调用!$I$4:$I$42,其他调用!$J$4:$J$42,其他调用!$AH77)))</f>
        <v>6</v>
      </c>
      <c r="ID76" s="44">
        <f>IF(AC$4=0,0,求节点(AC$4:AC$9,$B$4:$B$9,求节点(其他调用!$I$4:$I$42,其他调用!$J$4:$J$42,其他调用!$AH77)))</f>
        <v>6</v>
      </c>
      <c r="IE76" s="44">
        <f>IF(AD$4=0,0,求节点(AD$4:AD$9,$B$4:$B$9,求节点(其他调用!$I$4:$I$42,其他调用!$J$4:$J$42,其他调用!$AH77)))</f>
        <v>1.7073463074340069</v>
      </c>
      <c r="IF76" s="44">
        <f>IF(AE$4=0,0,求节点(AE$4:AE$9,$B$4:$B$9,求节点(其他调用!$I$4:$I$42,其他调用!$J$4:$J$42,其他调用!$AH77)))</f>
        <v>1.7073463074340069</v>
      </c>
      <c r="IG76" s="44">
        <f>IF(AF$4=0,0,求节点(AF$4:AF$9,$B$4:$B$9,求节点(其他调用!$I$4:$I$42,其他调用!$J$4:$J$42,其他调用!$AH77)))</f>
        <v>1.7073463074340069</v>
      </c>
      <c r="IH76" s="44">
        <f>IF(AG$4=0,0,求节点(AG$4:AG$9,$B$4:$B$9,求节点(其他调用!$I$4:$I$42,其他调用!$J$4:$J$42,其他调用!$AH77)))</f>
        <v>1.7073463074340069</v>
      </c>
      <c r="II76" s="44">
        <f>IF(AH$4=0,0,求节点(AH$4:AH$9,$B$4:$B$9,求节点(其他调用!$I$4:$I$42,其他调用!$J$4:$J$42,其他调用!$AH77)))</f>
        <v>1.7073463074340069</v>
      </c>
      <c r="IJ76" s="44">
        <f>IF(AI$4=0,0,求节点(AI$4:AI$9,$B$4:$B$9,求节点(其他调用!$I$4:$I$42,其他调用!$J$4:$J$42,其他调用!$AH77)))</f>
        <v>1.7073463074340069</v>
      </c>
      <c r="IK76" s="44">
        <f>IF(AJ$4=0,0,求节点(AJ$4:AJ$9,$B$4:$B$9,求节点(其他调用!$I$4:$I$42,其他调用!$J$4:$J$42,其他调用!$AH77)))</f>
        <v>1.7073463074340069</v>
      </c>
      <c r="IL76" s="44">
        <f>IF(AK$4=0,0,求节点(AK$4:AK$9,$B$4:$B$9,求节点(其他调用!$I$4:$I$42,其他调用!$J$4:$J$42,其他调用!$AH77)))</f>
        <v>1.7073463074340069</v>
      </c>
      <c r="IM76" s="44">
        <f>IF(AL$4=0,0,求节点(AL$4:AL$9,$B$4:$B$9,求节点(其他调用!$I$4:$I$42,其他调用!$J$4:$J$42,其他调用!$AH77)))</f>
        <v>1.7073463074340069</v>
      </c>
      <c r="IN76" s="44">
        <f>IF(AM$4=0,0,求节点(AM$4:AM$9,$B$4:$B$9,求节点(其他调用!$I$4:$I$42,其他调用!$J$4:$J$42,其他调用!$AH77)))</f>
        <v>1.7073463074340069</v>
      </c>
      <c r="IO76" s="44">
        <f>IF(AN$4=0,0,求节点(AN$4:AN$9,$B$4:$B$9,求节点(其他调用!$I$4:$I$42,其他调用!$J$4:$J$42,其他调用!$AH77)))</f>
        <v>1.7073463074340069</v>
      </c>
      <c r="IP76" s="44">
        <f>IF(AO$4=0,0,求节点(AO$4:AO$9,$B$4:$B$9,求节点(其他调用!$I$4:$I$42,其他调用!$J$4:$J$42,其他调用!$AH77)))</f>
        <v>1.7073463074340069</v>
      </c>
      <c r="IQ76" s="44">
        <f>IF(AP$4=0,0,求节点(AP$4:AP$9,$B$4:$B$9,求节点(其他调用!$I$4:$I$42,其他调用!$J$4:$J$42,其他调用!$AH77)))</f>
        <v>1.7073463074340069</v>
      </c>
      <c r="IR76" s="44">
        <f>IF(AQ$4=0,0,求节点(AQ$4:AQ$9,$B$4:$B$9,求节点(其他调用!$I$4:$I$42,其他调用!$J$4:$J$42,其他调用!$AH77)))</f>
        <v>1.7073463074340069</v>
      </c>
      <c r="IS76" s="44">
        <f>IF(AR$4=0,0,求节点(AR$4:AR$9,$B$4:$B$9,求节点(其他调用!$I$4:$I$42,其他调用!$J$4:$J$42,其他调用!$AH77)))</f>
        <v>1.7073463074340069</v>
      </c>
      <c r="IT76" s="44">
        <f>IF(AS$4=0,0,求节点(AS$4:AS$9,$B$4:$B$9,求节点(其他调用!$I$4:$I$42,其他调用!$J$4:$J$42,其他调用!$AH77)))</f>
        <v>1.7073463074340069</v>
      </c>
      <c r="IU76" s="44">
        <f>IF(AT$4=0,0,求节点(AT$4:AT$9,$B$4:$B$9,求节点(其他调用!$I$4:$I$42,其他调用!$J$4:$J$42,其他调用!$AH77)))</f>
        <v>1.7073463074340069</v>
      </c>
      <c r="IV76" s="44">
        <f>IF(AU$4=0,0,求节点(AU$4:AU$9,$B$4:$B$9,求节点(其他调用!$I$4:$I$42,其他调用!$J$4:$J$42,其他调用!$AH77)))</f>
        <v>1.7073463074340069</v>
      </c>
      <c r="IW76" s="44">
        <f>IF(AV$4=0,0,求节点(AV$4:AV$9,$B$4:$B$9,求节点(其他调用!$I$4:$I$42,其他调用!$J$4:$J$42,其他调用!$AH77)))</f>
        <v>1.7073463074340069</v>
      </c>
      <c r="IX76" s="44">
        <f>IF(AW$4=0,0,求节点(AW$4:AW$9,$B$4:$B$9,求节点(其他调用!$I$4:$I$42,其他调用!$J$4:$J$42,其他调用!$AH77)))</f>
        <v>1.7073463074340069</v>
      </c>
      <c r="IY76" s="44">
        <f>IF(AX$4=0,0,求节点(AX$4:AX$9,$B$4:$B$9,求节点(其他调用!$I$4:$I$42,其他调用!$J$4:$J$42,其他调用!$AH77)))</f>
        <v>1.7073463074340069</v>
      </c>
      <c r="IZ76" s="44">
        <f>IF(AY$4=0,0,求节点(AY$4:AY$9,$B$4:$B$9,求节点(其他调用!$I$4:$I$42,其他调用!$J$4:$J$42,其他调用!$AH77)))</f>
        <v>1.7073463074340069</v>
      </c>
      <c r="JA76" s="44">
        <f>IF(AZ$4=0,0,求节点(AZ$4:AZ$9,$B$4:$B$9,求节点(其他调用!$I$4:$I$42,其他调用!$J$4:$J$42,其他调用!$AH77)))</f>
        <v>1.7073463074340069</v>
      </c>
      <c r="JC76" s="44">
        <v>73</v>
      </c>
      <c r="JD76" s="44">
        <f>IF(C$23=0,0,求节点(C$23:C$28,$B$23:$B$28,求节点(其他调用!$W$4:$W$20,其他调用!$X$4:$X$20,$JC76)))</f>
        <v>0</v>
      </c>
      <c r="JE76" s="44">
        <f>IF(D$23=0,0,求节点(D$23:D$28,$B$23:$B$28,求节点(其他调用!$W$4:$W$20,其他调用!$X$4:$X$20,$JC76)))</f>
        <v>0</v>
      </c>
      <c r="JF76" s="44">
        <f>IF(E$23=0,0,求节点(E$23:E$28,$B$23:$B$28,求节点(其他调用!$W$4:$W$20,其他调用!$X$4:$X$20,$JC76)))</f>
        <v>0</v>
      </c>
      <c r="JG76" s="44">
        <f>IF(F$23=0,0,求节点(F$23:F$28,$B$23:$B$28,求节点(其他调用!$W$4:$W$20,其他调用!$X$4:$X$20,$JC76)))</f>
        <v>2.8802605395658043E-3</v>
      </c>
      <c r="JH76" s="44">
        <f>IF(G$23=0,0,求节点(G$23:G$28,$B$23:$B$28,求节点(其他调用!$W$4:$W$20,其他调用!$X$4:$X$20,$JC76)))</f>
        <v>4.320390809348873E-3</v>
      </c>
      <c r="JI76" s="44">
        <f>IF(H$23=0,0,求节点(H$23:H$28,$B$23:$B$28,求节点(其他调用!$W$4:$W$20,其他调用!$X$4:$X$20,$JC76)))</f>
        <v>4.320390809348873E-3</v>
      </c>
      <c r="JJ76" s="44">
        <f>IF(I$23=0,0,求节点(I$23:I$28,$B$23:$B$28,求节点(其他调用!$W$4:$W$20,其他调用!$X$4:$X$20,$JC76)))</f>
        <v>6.5460466808315854E-3</v>
      </c>
      <c r="JK76" s="44">
        <f>IF(J$23=0,0,求节点(J$23:J$28,$B$23:$B$28,求节点(其他调用!$W$4:$W$20,其他调用!$X$4:$X$20,$JC76)))</f>
        <v>0</v>
      </c>
      <c r="JL76" s="44">
        <f>IF(K$23=0,0,求节点(K$23:K$28,$B$23:$B$28,求节点(其他调用!$W$4:$W$20,其他调用!$X$4:$X$20,$JC76)))</f>
        <v>4.320390809348873E-3</v>
      </c>
      <c r="JM76" s="44">
        <f>IF(L$23=0,0,求节点(L$23:L$28,$B$23:$B$28,求节点(其他调用!$W$4:$W$20,其他调用!$X$4:$X$20,$JC76)))</f>
        <v>0</v>
      </c>
      <c r="JN76" s="44">
        <f>IF(M$23=0,0,求节点(M$23:M$28,$B$23:$B$28,求节点(其他调用!$W$4:$W$20,其他调用!$X$4:$X$20,$JC76)))</f>
        <v>0</v>
      </c>
      <c r="JO76" s="44">
        <f>IF(N$23=0,0,求节点(N$23:N$28,$B$23:$B$28,求节点(其他调用!$W$4:$W$20,其他调用!$X$4:$X$20,$JC76)))</f>
        <v>0</v>
      </c>
      <c r="JP76" s="44">
        <f>IF(O$23=0,0,求节点(O$23:O$28,$B$23:$B$28,求节点(其他调用!$W$4:$W$20,其他调用!$X$4:$X$20,$JC76)))</f>
        <v>0</v>
      </c>
      <c r="JQ76" s="44">
        <f>IF(P$23=0,0,求节点(P$23:P$28,$B$23:$B$28,求节点(其他调用!$W$4:$W$20,其他调用!$X$4:$X$20,$JC76)))</f>
        <v>0</v>
      </c>
      <c r="JR76" s="44">
        <f>IF(Q$23=0,0,求节点(Q$23:Q$28,$B$23:$B$28,求节点(其他调用!$W$4:$W$20,其他调用!$X$4:$X$20,$JC76)))</f>
        <v>0</v>
      </c>
      <c r="JS76" s="44">
        <f>IF(R$23=0,0,求节点(R$23:R$28,$B$23:$B$28,求节点(其他调用!$W$4:$W$20,其他调用!$X$4:$X$20,$JC76)))</f>
        <v>0</v>
      </c>
      <c r="JT76" s="44">
        <f>IF(S$23=0,0,求节点(S$23:S$28,$B$23:$B$28,求节点(其他调用!$W$4:$W$20,其他调用!$X$4:$X$20,$JC76)))</f>
        <v>0</v>
      </c>
      <c r="JU76" s="44">
        <f>IF(T$23=0,0,求节点(T$23:T$28,$B$23:$B$28,求节点(其他调用!$W$4:$W$20,其他调用!$X$4:$X$20,$JC76)))</f>
        <v>0</v>
      </c>
      <c r="JV76" s="44">
        <f>IF(U$23=0,0,求节点(U$23:U$28,$B$23:$B$28,求节点(其他调用!$W$4:$W$20,其他调用!$X$4:$X$20,$JC76)))</f>
        <v>0</v>
      </c>
      <c r="JW76" s="44">
        <f>IF(V$23=0,0,求节点(V$23:V$28,$B$23:$B$28,求节点(其他调用!$W$4:$W$20,其他调用!$X$4:$X$20,$JC76)))</f>
        <v>0</v>
      </c>
      <c r="JZ76" s="44">
        <v>73</v>
      </c>
      <c r="KA76" s="44">
        <f>IF(C$4=0,0,求节点(C$4:C$9,$B$4:$B$9,求节点(其他调用!$L$4:$L$42,其他调用!$M$4:$M$42,其他调用!$AI77)))</f>
        <v>6</v>
      </c>
      <c r="KB76" s="44">
        <f>IF(D$4=0,0,求节点(D$4:D$9,$B$4:$B$9,求节点(其他调用!$L$4:$L$42,其他调用!$M$4:$M$42,其他调用!$AI77)))</f>
        <v>6</v>
      </c>
      <c r="KC76" s="44">
        <f>IF(E$4=0,0,求节点(E$4:E$9,$B$4:$B$9,求节点(其他调用!$L$4:$L$42,其他调用!$M$4:$M$42,其他调用!$AI77)))</f>
        <v>3.2393929048666288</v>
      </c>
      <c r="KD76" s="44">
        <f>IF(F$4=0,0,求节点(F$4:F$9,$B$4:$B$9,求节点(其他调用!$L$4:$L$42,其他调用!$M$4:$M$42,其他调用!$AI77)))</f>
        <v>0</v>
      </c>
      <c r="KE76" s="44">
        <f>IF(G$4=0,0,求节点(G$4:G$9,$B$4:$B$9,求节点(其他调用!$L$4:$L$42,其他调用!$M$4:$M$42,其他调用!$AI77)))</f>
        <v>0</v>
      </c>
      <c r="KF76" s="44">
        <f>IF(H$4=0,0,求节点(H$4:H$9,$B$4:$B$9,求节点(其他调用!$L$4:$L$42,其他调用!$M$4:$M$42,其他调用!$AI77)))</f>
        <v>0</v>
      </c>
      <c r="KG76" s="44">
        <f>IF(I$4=0,0,求节点(I$4:I$9,$B$4:$B$9,求节点(其他调用!$L$4:$L$42,其他调用!$M$4:$M$42,其他调用!$AI77)))</f>
        <v>0</v>
      </c>
      <c r="KH76" s="44">
        <f>IF(J$4=0,0,求节点(J$4:J$9,$B$4:$B$9,求节点(其他调用!$L$4:$L$42,其他调用!$M$4:$M$42,其他调用!$AI77)))</f>
        <v>0</v>
      </c>
      <c r="KI76" s="44">
        <f>IF(K$4=0,0,求节点(K$4:K$9,$B$4:$B$9,求节点(其他调用!$L$4:$L$42,其他调用!$M$4:$M$42,其他调用!$AI77)))</f>
        <v>0</v>
      </c>
      <c r="KJ76" s="44">
        <f>IF(L$4=0,0,求节点(L$4:L$9,$B$4:$B$9,求节点(其他调用!$L$4:$L$42,其他调用!$M$4:$M$42,其他调用!$AI77)))</f>
        <v>0</v>
      </c>
      <c r="KK76" s="44">
        <f>IF(M$4=0,0,求节点(M$4:M$9,$B$4:$B$9,求节点(其他调用!$L$4:$L$42,其他调用!$M$4:$M$42,其他调用!$AI77)))</f>
        <v>0</v>
      </c>
      <c r="KL76" s="44">
        <f>IF(N$4=0,0,求节点(N$4:N$9,$B$4:$B$9,求节点(其他调用!$L$4:$L$42,其他调用!$M$4:$M$42,其他调用!$AI77)))</f>
        <v>0</v>
      </c>
      <c r="KM76" s="44">
        <f>IF(O$4=0,0,求节点(O$4:O$9,$B$4:$B$9,求节点(其他调用!$L$4:$L$42,其他调用!$M$4:$M$42,其他调用!$AI77)))</f>
        <v>0</v>
      </c>
      <c r="KN76" s="44">
        <f>IF(P$4=0,0,求节点(P$4:P$9,$B$4:$B$9,求节点(其他调用!$L$4:$L$42,其他调用!$M$4:$M$42,其他调用!$AI77)))</f>
        <v>0</v>
      </c>
      <c r="KO76" s="44">
        <f>IF(Q$4=0,0,求节点(Q$4:Q$9,$B$4:$B$9,求节点(其他调用!$L$4:$L$42,其他调用!$M$4:$M$42,其他调用!$AI77)))</f>
        <v>0</v>
      </c>
      <c r="KP76" s="44">
        <f>IF(R$4=0,0,求节点(R$4:R$9,$B$4:$B$9,求节点(其他调用!$L$4:$L$42,其他调用!$M$4:$M$42,其他调用!$AI77)))</f>
        <v>0</v>
      </c>
      <c r="KQ76" s="44">
        <f>IF(S$4=0,0,求节点(S$4:S$9,$B$4:$B$9,求节点(其他调用!$L$4:$L$42,其他调用!$M$4:$M$42,其他调用!$AI77)))</f>
        <v>6</v>
      </c>
      <c r="KR76" s="44">
        <f>IF(T$4=0,0,求节点(T$4:T$9,$B$4:$B$9,求节点(其他调用!$L$4:$L$42,其他调用!$M$4:$M$42,其他调用!$AI77)))</f>
        <v>6</v>
      </c>
      <c r="KS76" s="44">
        <f>IF(U$4=0,0,求节点(U$4:U$9,$B$4:$B$9,求节点(其他调用!$L$4:$L$42,其他调用!$M$4:$M$42,其他调用!$AI77)))</f>
        <v>6</v>
      </c>
      <c r="KT76" s="44">
        <f>IF(V$4=0,0,求节点(V$4:V$9,$B$4:$B$9,求节点(其他调用!$L$4:$L$42,其他调用!$M$4:$M$42,其他调用!$AI77)))</f>
        <v>0</v>
      </c>
      <c r="KU76" s="44">
        <f>IF(W$4=0,0,求节点(W$4:W$9,$B$4:$B$9,求节点(其他调用!$L$4:$L$42,其他调用!$M$4:$M$42,其他调用!$AI77)))</f>
        <v>6</v>
      </c>
      <c r="KV76" s="44">
        <f>IF(X$4=0,0,求节点(X$4:X$9,$B$4:$B$9,求节点(其他调用!$L$4:$L$42,其他调用!$M$4:$M$42,其他调用!$AI77)))</f>
        <v>6</v>
      </c>
      <c r="KW76" s="44">
        <f>IF(Y$4=0,0,求节点(Y$4:Y$9,$B$4:$B$9,求节点(其他调用!$L$4:$L$42,其他调用!$M$4:$M$42,其他调用!$AI77)))</f>
        <v>6</v>
      </c>
      <c r="KX76" s="44">
        <f>IF(Z$4=0,0,求节点(Z$4:Z$9,$B$4:$B$9,求节点(其他调用!$L$4:$L$42,其他调用!$M$4:$M$42,其他调用!$AI77)))</f>
        <v>0</v>
      </c>
      <c r="KY76" s="44">
        <f>IF(AA$4=0,0,求节点(AA$4:AA$9,$B$4:$B$9,求节点(其他调用!$L$4:$L$42,其他调用!$M$4:$M$42,其他调用!$AI77)))</f>
        <v>6</v>
      </c>
      <c r="KZ76" s="44">
        <f>IF(AB$4=0,0,求节点(AB$4:AB$9,$B$4:$B$9,求节点(其他调用!$L$4:$L$42,其他调用!$M$4:$M$42,其他调用!$AI77)))</f>
        <v>6</v>
      </c>
      <c r="LA76" s="44">
        <f>IF(AC$4=0,0,求节点(AC$4:AC$9,$B$4:$B$9,求节点(其他调用!$L$4:$L$42,其他调用!$M$4:$M$42,其他调用!$AI77)))</f>
        <v>6</v>
      </c>
      <c r="LB76" s="44">
        <f>IF(AD$4=0,0,求节点(AD$4:AD$9,$B$4:$B$9,求节点(其他调用!$L$4:$L$42,其他调用!$M$4:$M$42,其他调用!$AI77)))</f>
        <v>3.5947958626710297</v>
      </c>
      <c r="LC76" s="44">
        <f>IF(AE$4=0,0,求节点(AE$4:AE$9,$B$4:$B$9,求节点(其他调用!$L$4:$L$42,其他调用!$M$4:$M$42,其他调用!$AI77)))</f>
        <v>3.5947958626710297</v>
      </c>
      <c r="LD76" s="44">
        <f>IF(AF$4=0,0,求节点(AF$4:AF$9,$B$4:$B$9,求节点(其他调用!$L$4:$L$42,其他调用!$M$4:$M$42,其他调用!$AI77)))</f>
        <v>3.5947958626710297</v>
      </c>
      <c r="LE76" s="44">
        <f>IF(AG$4=0,0,求节点(AG$4:AG$9,$B$4:$B$9,求节点(其他调用!$L$4:$L$42,其他调用!$M$4:$M$42,其他调用!$AI77)))</f>
        <v>3.5947958626710297</v>
      </c>
      <c r="LF76" s="44">
        <f>IF(AH$4=0,0,求节点(AH$4:AH$9,$B$4:$B$9,求节点(其他调用!$L$4:$L$42,其他调用!$M$4:$M$42,其他调用!$AI77)))</f>
        <v>3.5947958626710297</v>
      </c>
      <c r="LG76" s="44">
        <f>IF(AI$4=0,0,求节点(AI$4:AI$9,$B$4:$B$9,求节点(其他调用!$L$4:$L$42,其他调用!$M$4:$M$42,其他调用!$AI77)))</f>
        <v>3.5947958626710297</v>
      </c>
      <c r="LH76" s="44">
        <f>IF(AJ$4=0,0,求节点(AJ$4:AJ$9,$B$4:$B$9,求节点(其他调用!$L$4:$L$42,其他调用!$M$4:$M$42,其他调用!$AI77)))</f>
        <v>3.5947958626710297</v>
      </c>
      <c r="LI76" s="44">
        <f>IF(AK$4=0,0,求节点(AK$4:AK$9,$B$4:$B$9,求节点(其他调用!$L$4:$L$42,其他调用!$M$4:$M$42,其他调用!$AI77)))</f>
        <v>3.5947958626710297</v>
      </c>
      <c r="LJ76" s="44">
        <f>IF(AL$4=0,0,求节点(AL$4:AL$9,$B$4:$B$9,求节点(其他调用!$L$4:$L$42,其他调用!$M$4:$M$42,其他调用!$AI77)))</f>
        <v>3.5947958626710297</v>
      </c>
      <c r="LK76" s="44">
        <f>IF(AM$4=0,0,求节点(AM$4:AM$9,$B$4:$B$9,求节点(其他调用!$L$4:$L$42,其他调用!$M$4:$M$42,其他调用!$AI77)))</f>
        <v>3.5947958626710297</v>
      </c>
      <c r="LL76" s="44">
        <f>IF(AN$4=0,0,求节点(AN$4:AN$9,$B$4:$B$9,求节点(其他调用!$L$4:$L$42,其他调用!$M$4:$M$42,其他调用!$AI77)))</f>
        <v>3.5947958626710297</v>
      </c>
      <c r="LM76" s="44">
        <f>IF(AO$4=0,0,求节点(AO$4:AO$9,$B$4:$B$9,求节点(其他调用!$L$4:$L$42,其他调用!$M$4:$M$42,其他调用!$AI77)))</f>
        <v>3.5947958626710297</v>
      </c>
      <c r="LN76" s="44">
        <f>IF(AP$4=0,0,求节点(AP$4:AP$9,$B$4:$B$9,求节点(其他调用!$L$4:$L$42,其他调用!$M$4:$M$42,其他调用!$AI77)))</f>
        <v>3.5947958626710297</v>
      </c>
      <c r="LO76" s="44">
        <f>IF(AQ$4=0,0,求节点(AQ$4:AQ$9,$B$4:$B$9,求节点(其他调用!$L$4:$L$42,其他调用!$M$4:$M$42,其他调用!$AI77)))</f>
        <v>3.5947958626710297</v>
      </c>
      <c r="LP76" s="44">
        <f>IF(AR$4=0,0,求节点(AR$4:AR$9,$B$4:$B$9,求节点(其他调用!$L$4:$L$42,其他调用!$M$4:$M$42,其他调用!$AI77)))</f>
        <v>3.5947958626710297</v>
      </c>
      <c r="LQ76" s="44">
        <f>IF(AS$4=0,0,求节点(AS$4:AS$9,$B$4:$B$9,求节点(其他调用!$L$4:$L$42,其他调用!$M$4:$M$42,其他调用!$AI77)))</f>
        <v>3.5947958626710297</v>
      </c>
      <c r="LR76" s="44">
        <f>IF(AT$4=0,0,求节点(AT$4:AT$9,$B$4:$B$9,求节点(其他调用!$L$4:$L$42,其他调用!$M$4:$M$42,其他调用!$AI77)))</f>
        <v>3.5947958626710297</v>
      </c>
      <c r="LS76" s="44">
        <f>IF(AU$4=0,0,求节点(AU$4:AU$9,$B$4:$B$9,求节点(其他调用!$L$4:$L$42,其他调用!$M$4:$M$42,其他调用!$AI77)))</f>
        <v>3.5947958626710297</v>
      </c>
      <c r="LT76" s="44">
        <f>IF(AV$4=0,0,求节点(AV$4:AV$9,$B$4:$B$9,求节点(其他调用!$L$4:$L$42,其他调用!$M$4:$M$42,其他调用!$AI77)))</f>
        <v>3.5947958626710297</v>
      </c>
      <c r="LU76" s="44">
        <f>IF(AW$4=0,0,求节点(AW$4:AW$9,$B$4:$B$9,求节点(其他调用!$L$4:$L$42,其他调用!$M$4:$M$42,其他调用!$AI77)))</f>
        <v>3.5947958626710297</v>
      </c>
      <c r="LV76" s="44">
        <f>IF(AX$4=0,0,求节点(AX$4:AX$9,$B$4:$B$9,求节点(其他调用!$L$4:$L$42,其他调用!$M$4:$M$42,其他调用!$AI77)))</f>
        <v>3.5947958626710297</v>
      </c>
      <c r="LW76" s="44">
        <f>IF(AY$4=0,0,求节点(AY$4:AY$9,$B$4:$B$9,求节点(其他调用!$L$4:$L$42,其他调用!$M$4:$M$42,其他调用!$AI77)))</f>
        <v>3.5947958626710297</v>
      </c>
      <c r="LX76" s="44">
        <f>IF(AZ$4=0,0,求节点(AZ$4:AZ$9,$B$4:$B$9,求节点(其他调用!$L$4:$L$42,其他调用!$M$4:$M$42,其他调用!$AI77)))</f>
        <v>3.5947958626710297</v>
      </c>
      <c r="LZ76" s="44">
        <v>73</v>
      </c>
      <c r="MA76" s="44">
        <f>IF(C$23=0,0,求节点(C$23:C$28,$B$23:$B$28,求节点(其他调用!$Y$4:$Y$20,其他调用!$Z$4:$Z$20,$LZ76)))</f>
        <v>0</v>
      </c>
      <c r="MB76" s="44">
        <f>IF(D$23=0,0,求节点(D$23:D$28,$B$23:$B$28,求节点(其他调用!$Y$4:$Y$20,其他调用!$Z$4:$Z$20,$LZ76)))</f>
        <v>0</v>
      </c>
      <c r="MC76" s="44">
        <f>IF(E$23=0,0,求节点(E$23:E$28,$B$23:$B$28,求节点(其他调用!$Y$4:$Y$20,其他调用!$Z$4:$Z$20,$LZ76)))</f>
        <v>0</v>
      </c>
      <c r="MD76" s="44">
        <f>IF(F$23=0,0,求节点(F$23:F$28,$B$23:$B$28,求节点(其他调用!$Y$4:$Y$20,其他调用!$Z$4:$Z$20,$LZ76)))</f>
        <v>0</v>
      </c>
      <c r="ME76" s="44">
        <f>IF(G$23=0,0,求节点(G$23:G$28,$B$23:$B$28,求节点(其他调用!$Y$4:$Y$20,其他调用!$Z$4:$Z$20,$LZ76)))</f>
        <v>0</v>
      </c>
      <c r="MF76" s="44">
        <f>IF(H$23=0,0,求节点(H$23:H$28,$B$23:$B$28,求节点(其他调用!$Y$4:$Y$20,其他调用!$Z$4:$Z$20,$LZ76)))</f>
        <v>0</v>
      </c>
      <c r="MG76" s="44">
        <f>IF(I$23=0,0,求节点(I$23:I$28,$B$23:$B$28,求节点(其他调用!$Y$4:$Y$20,其他调用!$Z$4:$Z$20,$LZ76)))</f>
        <v>0</v>
      </c>
      <c r="MH76" s="44">
        <f>IF(J$23=0,0,求节点(J$23:J$28,$B$23:$B$28,求节点(其他调用!$Y$4:$Y$20,其他调用!$Z$4:$Z$20,$LZ76)))</f>
        <v>0</v>
      </c>
      <c r="MI76" s="44">
        <f>IF(K$23=0,0,求节点(K$23:K$28,$B$23:$B$28,求节点(其他调用!$Y$4:$Y$20,其他调用!$Z$4:$Z$20,$LZ76)))</f>
        <v>0</v>
      </c>
      <c r="MJ76" s="44">
        <f>IF(L$23=0,0,求节点(L$23:L$28,$B$23:$B$28,求节点(其他调用!$Y$4:$Y$20,其他调用!$Z$4:$Z$20,$LZ76)))</f>
        <v>0</v>
      </c>
      <c r="MK76" s="44">
        <f>IF(M$23=0,0,求节点(M$23:M$28,$B$23:$B$28,求节点(其他调用!$Y$4:$Y$20,其他调用!$Z$4:$Z$20,$LZ76)))</f>
        <v>0</v>
      </c>
      <c r="ML76" s="44">
        <f>IF(N$23=0,0,求节点(N$23:N$28,$B$23:$B$28,求节点(其他调用!$Y$4:$Y$20,其他调用!$Z$4:$Z$20,$LZ76)))</f>
        <v>0</v>
      </c>
      <c r="MM76" s="44">
        <f>IF(O$23=0,0,求节点(O$23:O$28,$B$23:$B$28,求节点(其他调用!$Y$4:$Y$20,其他调用!$Z$4:$Z$20,$LZ76)))</f>
        <v>0</v>
      </c>
      <c r="MN76" s="44">
        <f>IF(P$23=0,0,求节点(P$23:P$28,$B$23:$B$28,求节点(其他调用!$Y$4:$Y$20,其他调用!$Z$4:$Z$20,$LZ76)))</f>
        <v>0</v>
      </c>
      <c r="MO76" s="44">
        <f>IF(Q$23=0,0,求节点(Q$23:Q$28,$B$23:$B$28,求节点(其他调用!$Y$4:$Y$20,其他调用!$Z$4:$Z$20,$LZ76)))</f>
        <v>0</v>
      </c>
      <c r="MP76" s="44">
        <f>IF(R$23=0,0,求节点(R$23:R$28,$B$23:$B$28,求节点(其他调用!$Y$4:$Y$20,其他调用!$Z$4:$Z$20,$LZ76)))</f>
        <v>0</v>
      </c>
      <c r="MQ76" s="44">
        <f>IF(S$23=0,0,求节点(S$23:S$28,$B$23:$B$28,求节点(其他调用!$Y$4:$Y$20,其他调用!$Z$4:$Z$20,$LZ76)))</f>
        <v>0</v>
      </c>
      <c r="MR76" s="44">
        <f>IF(T$23=0,0,求节点(T$23:T$28,$B$23:$B$28,求节点(其他调用!$Y$4:$Y$20,其他调用!$Z$4:$Z$20,$LZ76)))</f>
        <v>0</v>
      </c>
      <c r="MS76" s="44">
        <f>IF(U$23=0,0,求节点(U$23:U$28,$B$23:$B$28,求节点(其他调用!$Y$4:$Y$20,其他调用!$Z$4:$Z$20,$LZ76)))</f>
        <v>0</v>
      </c>
      <c r="MT76" s="44">
        <f>IF(V$23=0,0,求节点(V$23:V$28,$B$23:$B$28,求节点(其他调用!$Y$4:$Y$20,其他调用!$Z$4:$Z$20,$LZ76)))</f>
        <v>0</v>
      </c>
      <c r="MW76" s="44">
        <v>73</v>
      </c>
      <c r="MX76" s="44">
        <f>IF(C$4=0,0,求节点(C$4:C$9,$B$4:$B$9,求节点(其他调用!$O$4:$O$42,其他调用!$P$4:$P$42,其他调用!$AJ77)))</f>
        <v>6</v>
      </c>
      <c r="MY76" s="44">
        <f>IF(D$4=0,0,求节点(D$4:D$9,$B$4:$B$9,求节点(其他调用!$O$4:$O$42,其他调用!$P$4:$P$42,其他调用!$AJ77)))</f>
        <v>6</v>
      </c>
      <c r="MZ76" s="44">
        <f>IF(E$4=0,0,求节点(E$4:E$9,$B$4:$B$9,求节点(其他调用!$O$4:$O$42,其他调用!$P$4:$P$42,其他调用!$AJ77)))</f>
        <v>3.3661191102516943</v>
      </c>
      <c r="NA76" s="44">
        <f>IF(F$4=0,0,求节点(F$4:F$9,$B$4:$B$9,求节点(其他调用!$O$4:$O$42,其他调用!$P$4:$P$42,其他调用!$AJ77)))</f>
        <v>0</v>
      </c>
      <c r="NB76" s="44">
        <f>IF(G$4=0,0,求节点(G$4:G$9,$B$4:$B$9,求节点(其他调用!$O$4:$O$42,其他调用!$P$4:$P$42,其他调用!$AJ77)))</f>
        <v>0</v>
      </c>
      <c r="NC76" s="44">
        <f>IF(H$4=0,0,求节点(H$4:H$9,$B$4:$B$9,求节点(其他调用!$O$4:$O$42,其他调用!$P$4:$P$42,其他调用!$AJ77)))</f>
        <v>0</v>
      </c>
      <c r="ND76" s="44">
        <f>IF(I$4=0,0,求节点(I$4:I$9,$B$4:$B$9,求节点(其他调用!$O$4:$O$42,其他调用!$P$4:$P$42,其他调用!$AJ77)))</f>
        <v>0</v>
      </c>
      <c r="NE76" s="44">
        <f>IF(J$4=0,0,求节点(J$4:J$9,$B$4:$B$9,求节点(其他调用!$O$4:$O$42,其他调用!$P$4:$P$42,其他调用!$AJ77)))</f>
        <v>0</v>
      </c>
      <c r="NF76" s="44">
        <f>IF(K$4=0,0,求节点(K$4:K$9,$B$4:$B$9,求节点(其他调用!$O$4:$O$42,其他调用!$P$4:$P$42,其他调用!$AJ77)))</f>
        <v>0</v>
      </c>
      <c r="NG76" s="44">
        <f>IF(L$4=0,0,求节点(L$4:L$9,$B$4:$B$9,求节点(其他调用!$O$4:$O$42,其他调用!$P$4:$P$42,其他调用!$AJ77)))</f>
        <v>0</v>
      </c>
      <c r="NH76" s="44">
        <f>IF(M$4=0,0,求节点(M$4:M$9,$B$4:$B$9,求节点(其他调用!$O$4:$O$42,其他调用!$P$4:$P$42,其他调用!$AJ77)))</f>
        <v>0</v>
      </c>
      <c r="NI76" s="44">
        <f>IF(N$4=0,0,求节点(N$4:N$9,$B$4:$B$9,求节点(其他调用!$O$4:$O$42,其他调用!$P$4:$P$42,其他调用!$AJ77)))</f>
        <v>0</v>
      </c>
      <c r="NJ76" s="44">
        <f>IF(O$4=0,0,求节点(O$4:O$9,$B$4:$B$9,求节点(其他调用!$O$4:$O$42,其他调用!$P$4:$P$42,其他调用!$AJ77)))</f>
        <v>0</v>
      </c>
      <c r="NK76" s="44">
        <f>IF(P$4=0,0,求节点(P$4:P$9,$B$4:$B$9,求节点(其他调用!$O$4:$O$42,其他调用!$P$4:$P$42,其他调用!$AJ77)))</f>
        <v>0</v>
      </c>
      <c r="NL76" s="44">
        <f>IF(Q$4=0,0,求节点(Q$4:Q$9,$B$4:$B$9,求节点(其他调用!$O$4:$O$42,其他调用!$P$4:$P$42,其他调用!$AJ77)))</f>
        <v>0</v>
      </c>
      <c r="NM76" s="44">
        <f>IF(R$4=0,0,求节点(R$4:R$9,$B$4:$B$9,求节点(其他调用!$O$4:$O$42,其他调用!$P$4:$P$42,其他调用!$AJ77)))</f>
        <v>0</v>
      </c>
      <c r="NN76" s="44">
        <f>IF(S$4=0,0,求节点(S$4:S$9,$B$4:$B$9,求节点(其他调用!$O$4:$O$42,其他调用!$P$4:$P$42,其他调用!$AJ77)))</f>
        <v>6</v>
      </c>
      <c r="NO76" s="44">
        <f>IF(T$4=0,0,求节点(T$4:T$9,$B$4:$B$9,求节点(其他调用!$O$4:$O$42,其他调用!$P$4:$P$42,其他调用!$AJ77)))</f>
        <v>6</v>
      </c>
      <c r="NP76" s="44">
        <f>IF(U$4=0,0,求节点(U$4:U$9,$B$4:$B$9,求节点(其他调用!$O$4:$O$42,其他调用!$P$4:$P$42,其他调用!$AJ77)))</f>
        <v>6</v>
      </c>
      <c r="NQ76" s="44">
        <f>IF(V$4=0,0,求节点(V$4:V$9,$B$4:$B$9,求节点(其他调用!$O$4:$O$42,其他调用!$P$4:$P$42,其他调用!$AJ77)))</f>
        <v>0</v>
      </c>
      <c r="NR76" s="44">
        <f>IF(W$4=0,0,求节点(W$4:W$9,$B$4:$B$9,求节点(其他调用!$O$4:$O$42,其他调用!$P$4:$P$42,其他调用!$AJ77)))</f>
        <v>6</v>
      </c>
      <c r="NS76" s="44">
        <f>IF(X$4=0,0,求节点(X$4:X$9,$B$4:$B$9,求节点(其他调用!$O$4:$O$42,其他调用!$P$4:$P$42,其他调用!$AJ77)))</f>
        <v>6</v>
      </c>
      <c r="NT76" s="44">
        <f>IF(Y$4=0,0,求节点(Y$4:Y$9,$B$4:$B$9,求节点(其他调用!$O$4:$O$42,其他调用!$P$4:$P$42,其他调用!$AJ77)))</f>
        <v>6</v>
      </c>
      <c r="NU76" s="44">
        <f>IF(Z$4=0,0,求节点(Z$4:Z$9,$B$4:$B$9,求节点(其他调用!$O$4:$O$42,其他调用!$P$4:$P$42,其他调用!$AJ77)))</f>
        <v>0</v>
      </c>
      <c r="NV76" s="44">
        <f>IF(AA$4=0,0,求节点(AA$4:AA$9,$B$4:$B$9,求节点(其他调用!$O$4:$O$42,其他调用!$P$4:$P$42,其他调用!$AJ77)))</f>
        <v>6</v>
      </c>
      <c r="NW76" s="44">
        <f>IF(AB$4=0,0,求节点(AB$4:AB$9,$B$4:$B$9,求节点(其他调用!$O$4:$O$42,其他调用!$P$4:$P$42,其他调用!$AJ77)))</f>
        <v>6</v>
      </c>
      <c r="NX76" s="44">
        <f>IF(AC$4=0,0,求节点(AC$4:AC$9,$B$4:$B$9,求节点(其他调用!$O$4:$O$42,其他调用!$P$4:$P$42,其他调用!$AJ77)))</f>
        <v>6</v>
      </c>
      <c r="NY76" s="44">
        <f>IF(AD$4=0,0,求节点(AD$4:AD$9,$B$4:$B$9,求节点(其他调用!$O$4:$O$42,其他调用!$P$4:$P$42,其他调用!$AJ77)))</f>
        <v>4.6105557303818845</v>
      </c>
      <c r="NZ76" s="44">
        <f>IF(AE$4=0,0,求节点(AE$4:AE$9,$B$4:$B$9,求节点(其他调用!$O$4:$O$42,其他调用!$P$4:$P$42,其他调用!$AJ77)))</f>
        <v>4.6105557303818845</v>
      </c>
      <c r="OA76" s="44">
        <f>IF(AF$4=0,0,求节点(AF$4:AF$9,$B$4:$B$9,求节点(其他调用!$O$4:$O$42,其他调用!$P$4:$P$42,其他调用!$AJ77)))</f>
        <v>4.6105557303818845</v>
      </c>
      <c r="OB76" s="44">
        <f>IF(AG$4=0,0,求节点(AG$4:AG$9,$B$4:$B$9,求节点(其他调用!$O$4:$O$42,其他调用!$P$4:$P$42,其他调用!$AJ77)))</f>
        <v>4.6105557303818845</v>
      </c>
      <c r="OC76" s="44">
        <f>IF(AH$4=0,0,求节点(AH$4:AH$9,$B$4:$B$9,求节点(其他调用!$O$4:$O$42,其他调用!$P$4:$P$42,其他调用!$AJ77)))</f>
        <v>4.6105557303818845</v>
      </c>
      <c r="OD76" s="44">
        <f>IF(AI$4=0,0,求节点(AI$4:AI$9,$B$4:$B$9,求节点(其他调用!$O$4:$O$42,其他调用!$P$4:$P$42,其他调用!$AJ77)))</f>
        <v>4.6105557303818845</v>
      </c>
      <c r="OE76" s="44">
        <f>IF(AJ$4=0,0,求节点(AJ$4:AJ$9,$B$4:$B$9,求节点(其他调用!$O$4:$O$42,其他调用!$P$4:$P$42,其他调用!$AJ77)))</f>
        <v>4.6105557303818845</v>
      </c>
      <c r="OF76" s="44">
        <f>IF(AK$4=0,0,求节点(AK$4:AK$9,$B$4:$B$9,求节点(其他调用!$O$4:$O$42,其他调用!$P$4:$P$42,其他调用!$AJ77)))</f>
        <v>4.6105557303818845</v>
      </c>
      <c r="OG76" s="44">
        <f>IF(AL$4=0,0,求节点(AL$4:AL$9,$B$4:$B$9,求节点(其他调用!$O$4:$O$42,其他调用!$P$4:$P$42,其他调用!$AJ77)))</f>
        <v>4.6105557303818845</v>
      </c>
      <c r="OH76" s="44">
        <f>IF(AM$4=0,0,求节点(AM$4:AM$9,$B$4:$B$9,求节点(其他调用!$O$4:$O$42,其他调用!$P$4:$P$42,其他调用!$AJ77)))</f>
        <v>4.6105557303818845</v>
      </c>
      <c r="OI76" s="44">
        <f>IF(AN$4=0,0,求节点(AN$4:AN$9,$B$4:$B$9,求节点(其他调用!$O$4:$O$42,其他调用!$P$4:$P$42,其他调用!$AJ77)))</f>
        <v>4.6105557303818845</v>
      </c>
      <c r="OJ76" s="44">
        <f>IF(AO$4=0,0,求节点(AO$4:AO$9,$B$4:$B$9,求节点(其他调用!$O$4:$O$42,其他调用!$P$4:$P$42,其他调用!$AJ77)))</f>
        <v>4.6105557303818845</v>
      </c>
      <c r="OK76" s="44">
        <f>IF(AP$4=0,0,求节点(AP$4:AP$9,$B$4:$B$9,求节点(其他调用!$O$4:$O$42,其他调用!$P$4:$P$42,其他调用!$AJ77)))</f>
        <v>4.6105557303818845</v>
      </c>
      <c r="OL76" s="44">
        <f>IF(AQ$4=0,0,求节点(AQ$4:AQ$9,$B$4:$B$9,求节点(其他调用!$O$4:$O$42,其他调用!$P$4:$P$42,其他调用!$AJ77)))</f>
        <v>4.6105557303818845</v>
      </c>
      <c r="OM76" s="44">
        <f>IF(AR$4=0,0,求节点(AR$4:AR$9,$B$4:$B$9,求节点(其他调用!$O$4:$O$42,其他调用!$P$4:$P$42,其他调用!$AJ77)))</f>
        <v>4.6105557303818845</v>
      </c>
      <c r="ON76" s="44">
        <f>IF(AS$4=0,0,求节点(AS$4:AS$9,$B$4:$B$9,求节点(其他调用!$O$4:$O$42,其他调用!$P$4:$P$42,其他调用!$AJ77)))</f>
        <v>4.6105557303818845</v>
      </c>
      <c r="OO76" s="44">
        <f>IF(AT$4=0,0,求节点(AT$4:AT$9,$B$4:$B$9,求节点(其他调用!$O$4:$O$42,其他调用!$P$4:$P$42,其他调用!$AJ77)))</f>
        <v>4.6105557303818845</v>
      </c>
      <c r="OP76" s="44">
        <f>IF(AU$4=0,0,求节点(AU$4:AU$9,$B$4:$B$9,求节点(其他调用!$O$4:$O$42,其他调用!$P$4:$P$42,其他调用!$AJ77)))</f>
        <v>4.6105557303818845</v>
      </c>
      <c r="OQ76" s="44">
        <f>IF(AV$4=0,0,求节点(AV$4:AV$9,$B$4:$B$9,求节点(其他调用!$O$4:$O$42,其他调用!$P$4:$P$42,其他调用!$AJ77)))</f>
        <v>4.6105557303818845</v>
      </c>
      <c r="OR76" s="44">
        <f>IF(AW$4=0,0,求节点(AW$4:AW$9,$B$4:$B$9,求节点(其他调用!$O$4:$O$42,其他调用!$P$4:$P$42,其他调用!$AJ77)))</f>
        <v>4.6105557303818845</v>
      </c>
      <c r="OS76" s="44">
        <f>IF(AX$4=0,0,求节点(AX$4:AX$9,$B$4:$B$9,求节点(其他调用!$O$4:$O$42,其他调用!$P$4:$P$42,其他调用!$AJ77)))</f>
        <v>4.6105557303818845</v>
      </c>
      <c r="OT76" s="44">
        <f>IF(AY$4=0,0,求节点(AY$4:AY$9,$B$4:$B$9,求节点(其他调用!$O$4:$O$42,其他调用!$P$4:$P$42,其他调用!$AJ77)))</f>
        <v>4.6105557303818845</v>
      </c>
      <c r="OU76" s="44">
        <f>IF(AZ$4=0,0,求节点(AZ$4:AZ$9,$B$4:$B$9,求节点(其他调用!$O$4:$O$42,其他调用!$P$4:$P$42,其他调用!$AJ77)))</f>
        <v>4.6105557303818845</v>
      </c>
      <c r="OW76" s="44">
        <v>73</v>
      </c>
      <c r="OX76" s="44">
        <f>IF(C$23=0,0,求节点(C$23:C$28,$B$23:$B$28,求节点(其他调用!$AA$4:$AA$20,其他调用!$AB$4:$AB$20,$OW76)))</f>
        <v>0</v>
      </c>
      <c r="OY76" s="44">
        <f>IF(D$23=0,0,求节点(D$23:D$28,$B$23:$B$28,求节点(其他调用!$AA$4:$AA$20,其他调用!$AB$4:$AB$20,$OW76)))</f>
        <v>0</v>
      </c>
      <c r="OZ76" s="44">
        <f>IF(E$23=0,0,求节点(E$23:E$28,$B$23:$B$28,求节点(其他调用!$AA$4:$AA$20,其他调用!$AB$4:$AB$20,$OW76)))</f>
        <v>0</v>
      </c>
      <c r="PA76" s="44">
        <f>IF(F$23=0,0,求节点(F$23:F$28,$B$23:$B$28,求节点(其他调用!$AA$4:$AA$20,其他调用!$AB$4:$AB$20,$OW76)))</f>
        <v>2.3518145209274754E-3</v>
      </c>
      <c r="PB76" s="44">
        <f>IF(G$23=0,0,求节点(G$23:G$28,$B$23:$B$28,求节点(其他调用!$AA$4:$AA$20,其他调用!$AB$4:$AB$20,$OW76)))</f>
        <v>3.5277217813912687E-3</v>
      </c>
      <c r="PC76" s="44">
        <f>IF(H$23=0,0,求节点(H$23:H$28,$B$23:$B$28,求节点(其他调用!$AA$4:$AA$20,其他调用!$AB$4:$AB$20,$OW76)))</f>
        <v>3.5277217813912687E-3</v>
      </c>
      <c r="PD76" s="44">
        <f>IF(I$23=0,0,求节点(I$23:I$28,$B$23:$B$28,求节点(其他调用!$AA$4:$AA$20,其他调用!$AB$4:$AB$20,$OW76)))</f>
        <v>5.3450330021080905E-3</v>
      </c>
      <c r="PE76" s="44">
        <f>IF(J$23=0,0,求节点(J$23:J$28,$B$23:$B$28,求节点(其他调用!$AA$4:$AA$20,其他调用!$AB$4:$AB$20,$OW76)))</f>
        <v>0</v>
      </c>
      <c r="PF76" s="44">
        <f>IF(K$23=0,0,求节点(K$23:K$28,$B$23:$B$28,求节点(其他调用!$AA$4:$AA$20,其他调用!$AB$4:$AB$20,$OW76)))</f>
        <v>3.5277217813912687E-3</v>
      </c>
      <c r="PG76" s="44">
        <f>IF(L$23=0,0,求节点(L$23:L$28,$B$23:$B$28,求节点(其他调用!$AA$4:$AA$20,其他调用!$AB$4:$AB$20,$OW76)))</f>
        <v>0</v>
      </c>
      <c r="PH76" s="44">
        <f>IF(M$23=0,0,求节点(M$23:M$28,$B$23:$B$28,求节点(其他调用!$AA$4:$AA$20,其他调用!$AB$4:$AB$20,$OW76)))</f>
        <v>0</v>
      </c>
      <c r="PI76" s="44">
        <f>IF(N$23=0,0,求节点(N$23:N$28,$B$23:$B$28,求节点(其他调用!$AA$4:$AA$20,其他调用!$AB$4:$AB$20,$OW76)))</f>
        <v>0</v>
      </c>
      <c r="PJ76" s="44">
        <f>IF(O$23=0,0,求节点(O$23:O$28,$B$23:$B$28,求节点(其他调用!$AA$4:$AA$20,其他调用!$AB$4:$AB$20,$OW76)))</f>
        <v>0</v>
      </c>
      <c r="PK76" s="44">
        <f>IF(P$23=0,0,求节点(P$23:P$28,$B$23:$B$28,求节点(其他调用!$AA$4:$AA$20,其他调用!$AB$4:$AB$20,$OW76)))</f>
        <v>0</v>
      </c>
      <c r="PL76" s="44">
        <f>IF(Q$23=0,0,求节点(Q$23:Q$28,$B$23:$B$28,求节点(其他调用!$AA$4:$AA$20,其他调用!$AB$4:$AB$20,$OW76)))</f>
        <v>0</v>
      </c>
      <c r="PM76" s="44">
        <f>IF(R$23=0,0,求节点(R$23:R$28,$B$23:$B$28,求节点(其他调用!$AA$4:$AA$20,其他调用!$AB$4:$AB$20,$OW76)))</f>
        <v>0</v>
      </c>
      <c r="PN76" s="44">
        <f>IF(S$23=0,0,求节点(S$23:S$28,$B$23:$B$28,求节点(其他调用!$AA$4:$AA$20,其他调用!$AB$4:$AB$20,$OW76)))</f>
        <v>0</v>
      </c>
      <c r="PO76" s="44">
        <f>IF(T$23=0,0,求节点(T$23:T$28,$B$23:$B$28,求节点(其他调用!$AA$4:$AA$20,其他调用!$AB$4:$AB$20,$OW76)))</f>
        <v>0</v>
      </c>
      <c r="PP76" s="44">
        <f>IF(U$23=0,0,求节点(U$23:U$28,$B$23:$B$28,求节点(其他调用!$AA$4:$AA$20,其他调用!$AB$4:$AB$20,$OW76)))</f>
        <v>0</v>
      </c>
      <c r="PQ76" s="44">
        <f>IF(V$23=0,0,求节点(V$23:V$28,$B$23:$B$28,求节点(其他调用!$AA$4:$AA$20,其他调用!$AB$4:$AB$20,$OW76)))</f>
        <v>0</v>
      </c>
    </row>
    <row r="77" spans="61:433" x14ac:dyDescent="0.2">
      <c r="BI77" s="44">
        <v>74</v>
      </c>
      <c r="BJ77" s="44">
        <f>IF(C$4=0,0,求节点(C$4:C$9,$B$4:$B$9,求节点(其他调用!$C$4:$C$42,其他调用!$D$4:$D$42,其他调用!$AF78)))</f>
        <v>6</v>
      </c>
      <c r="BK77" s="44">
        <f>IF(D$4=0,0,求节点(D$4:D$9,$B$4:$B$9,求节点(其他调用!$C$4:$C$42,其他调用!$D$4:$D$42,其他调用!$AF78)))</f>
        <v>6</v>
      </c>
      <c r="BL77" s="44">
        <f>IF(E$4=0,0,求节点(E$4:E$9,$B$4:$B$9,求节点(其他调用!$C$4:$C$42,其他调用!$D$4:$D$42,其他调用!$AF78)))</f>
        <v>2.5159745193829526</v>
      </c>
      <c r="BM77" s="44">
        <f>IF(F$4=0,0,求节点(F$4:F$9,$B$4:$B$9,求节点(其他调用!$C$4:$C$42,其他调用!$D$4:$D$42,其他调用!$AF78)))</f>
        <v>0</v>
      </c>
      <c r="BN77" s="44">
        <f>IF(G$4=0,0,求节点(G$4:G$9,$B$4:$B$9,求节点(其他调用!$C$4:$C$42,其他调用!$D$4:$D$42,其他调用!$AF78)))</f>
        <v>0</v>
      </c>
      <c r="BO77" s="44">
        <f>IF(H$4=0,0,求节点(H$4:H$9,$B$4:$B$9,求节点(其他调用!$C$4:$C$42,其他调用!$D$4:$D$42,其他调用!$AF78)))</f>
        <v>0</v>
      </c>
      <c r="BP77" s="44">
        <f>IF(I$4=0,0,求节点(I$4:I$9,$B$4:$B$9,求节点(其他调用!$C$4:$C$42,其他调用!$D$4:$D$42,其他调用!$AF78)))</f>
        <v>0</v>
      </c>
      <c r="BQ77" s="44">
        <f>IF(J$4=0,0,求节点(J$4:J$9,$B$4:$B$9,求节点(其他调用!$C$4:$C$42,其他调用!$D$4:$D$42,其他调用!$AF78)))</f>
        <v>0</v>
      </c>
      <c r="BR77" s="44">
        <f>IF(K$4=0,0,求节点(K$4:K$9,$B$4:$B$9,求节点(其他调用!$C$4:$C$42,其他调用!$D$4:$D$42,其他调用!$AF78)))</f>
        <v>0</v>
      </c>
      <c r="BS77" s="44">
        <f>IF(L$4=0,0,求节点(L$4:L$9,$B$4:$B$9,求节点(其他调用!$C$4:$C$42,其他调用!$D$4:$D$42,其他调用!$AF78)))</f>
        <v>0</v>
      </c>
      <c r="BT77" s="44">
        <f>IF(M$4=0,0,求节点(M$4:M$9,$B$4:$B$9,求节点(其他调用!$C$4:$C$42,其他调用!$D$4:$D$42,其他调用!$AF78)))</f>
        <v>0</v>
      </c>
      <c r="BU77" s="44">
        <f>IF(N$4=0,0,求节点(N$4:N$9,$B$4:$B$9,求节点(其他调用!$C$4:$C$42,其他调用!$D$4:$D$42,其他调用!$AF78)))</f>
        <v>0</v>
      </c>
      <c r="BV77" s="44">
        <f>IF(O$4=0,0,求节点(O$4:O$9,$B$4:$B$9,求节点(其他调用!$C$4:$C$42,其他调用!$D$4:$D$42,其他调用!$AF78)))</f>
        <v>0</v>
      </c>
      <c r="BW77" s="44">
        <f>IF(P$4=0,0,求节点(P$4:P$9,$B$4:$B$9,求节点(其他调用!$C$4:$C$42,其他调用!$D$4:$D$42,其他调用!$AF78)))</f>
        <v>0</v>
      </c>
      <c r="BX77" s="44">
        <f>IF(Q$4=0,0,求节点(Q$4:Q$9,$B$4:$B$9,求节点(其他调用!$C$4:$C$42,其他调用!$D$4:$D$42,其他调用!$AF78)))</f>
        <v>0</v>
      </c>
      <c r="BY77" s="44">
        <f>IF(R$4=0,0,求节点(R$4:R$9,$B$4:$B$9,求节点(其他调用!$C$4:$C$42,其他调用!$D$4:$D$42,其他调用!$AF78)))</f>
        <v>0</v>
      </c>
      <c r="BZ77" s="44">
        <f>IF(S$4=0,0,求节点(S$4:S$9,$B$4:$B$9,求节点(其他调用!$C$4:$C$42,其他调用!$D$4:$D$42,其他调用!$AF78)))</f>
        <v>5.9895180642868189</v>
      </c>
      <c r="CA77" s="44">
        <f>IF(T$4=0,0,求节点(T$4:T$9,$B$4:$B$9,求节点(其他调用!$C$4:$C$42,其他调用!$D$4:$D$42,其他调用!$AF78)))</f>
        <v>3.7852013231645807</v>
      </c>
      <c r="CB77" s="44">
        <f>IF(U$4=0,0,求节点(U$4:U$9,$B$4:$B$9,求节点(其他调用!$C$4:$C$42,其他调用!$D$4:$D$42,其他调用!$AF78)))</f>
        <v>6</v>
      </c>
      <c r="CC77" s="44">
        <f>IF(V$4=0,0,求节点(V$4:V$9,$B$4:$B$9,求节点(其他调用!$C$4:$C$42,其他调用!$D$4:$D$42,其他调用!$AF78)))</f>
        <v>0</v>
      </c>
      <c r="CD77" s="44">
        <f>IF(W$4=0,0,求节点(W$4:W$9,$B$4:$B$9,求节点(其他调用!$C$4:$C$42,其他调用!$D$4:$D$42,其他调用!$AF78)))</f>
        <v>4.6111576629747519</v>
      </c>
      <c r="CE77" s="44">
        <f>IF(X$4=0,0,求节点(X$4:X$9,$B$4:$B$9,求节点(其他调用!$C$4:$C$42,其他调用!$D$4:$D$42,其他调用!$AF78)))</f>
        <v>4.6111576629747519</v>
      </c>
      <c r="CF77" s="44">
        <f>IF(Y$4=0,0,求节点(Y$4:Y$9,$B$4:$B$9,求节点(其他调用!$C$4:$C$42,其他调用!$D$4:$D$42,其他调用!$AF78)))</f>
        <v>6</v>
      </c>
      <c r="CG77" s="44">
        <f>IF(Z$4=0,0,求节点(Z$4:Z$9,$B$4:$B$9,求节点(其他调用!$C$4:$C$42,其他调用!$D$4:$D$42,其他调用!$AF78)))</f>
        <v>0</v>
      </c>
      <c r="CH77" s="44">
        <f>IF(AA$4=0,0,求节点(AA$4:AA$9,$B$4:$B$9,求节点(其他调用!$C$4:$C$42,其他调用!$D$4:$D$42,其他调用!$AF78)))</f>
        <v>4.6111576629747519</v>
      </c>
      <c r="CI77" s="44">
        <f>IF(AB$4=0,0,求节点(AB$4:AB$9,$B$4:$B$9,求节点(其他调用!$C$4:$C$42,其他调用!$D$4:$D$42,其他调用!$AF78)))</f>
        <v>6</v>
      </c>
      <c r="CJ77" s="44">
        <f>IF(AC$4=0,0,求节点(AC$4:AC$9,$B$4:$B$9,求节点(其他调用!$C$4:$C$42,其他调用!$D$4:$D$42,其他调用!$AF78)))</f>
        <v>5.1055432162232677</v>
      </c>
      <c r="CK77" s="44">
        <f>IF(AD$4=0,0,求节点(AD$4:AD$9,$B$4:$B$9,求节点(其他调用!$C$4:$C$42,其他调用!$D$4:$D$42,其他调用!$AF78)))</f>
        <v>0.82725628036964149</v>
      </c>
      <c r="CL77" s="44">
        <f>IF(AE$4=0,0,求节点(AE$4:AE$9,$B$4:$B$9,求节点(其他调用!$C$4:$C$42,其他调用!$D$4:$D$42,其他调用!$AF78)))</f>
        <v>0.82725628036964149</v>
      </c>
      <c r="CM77" s="44">
        <f>IF(AF$4=0,0,求节点(AF$4:AF$9,$B$4:$B$9,求节点(其他调用!$C$4:$C$42,其他调用!$D$4:$D$42,其他调用!$AF78)))</f>
        <v>0.82725628036964149</v>
      </c>
      <c r="CN77" s="44">
        <f>IF(AG$4=0,0,求节点(AG$4:AG$9,$B$4:$B$9,求节点(其他调用!$C$4:$C$42,其他调用!$D$4:$D$42,其他调用!$AF78)))</f>
        <v>0.82725628036964149</v>
      </c>
      <c r="CO77" s="44">
        <f>IF(AH$4=0,0,求节点(AH$4:AH$9,$B$4:$B$9,求节点(其他调用!$C$4:$C$42,其他调用!$D$4:$D$42,其他调用!$AF78)))</f>
        <v>0.82725628036964149</v>
      </c>
      <c r="CP77" s="44">
        <f>IF(AI$4=0,0,求节点(AI$4:AI$9,$B$4:$B$9,求节点(其他调用!$C$4:$C$42,其他调用!$D$4:$D$42,其他调用!$AF78)))</f>
        <v>0.82725628036964149</v>
      </c>
      <c r="CQ77" s="44">
        <f>IF(AJ$4=0,0,求节点(AJ$4:AJ$9,$B$4:$B$9,求节点(其他调用!$C$4:$C$42,其他调用!$D$4:$D$42,其他调用!$AF78)))</f>
        <v>0.82725628036964149</v>
      </c>
      <c r="CR77" s="44">
        <f>IF(AK$4=0,0,求节点(AK$4:AK$9,$B$4:$B$9,求节点(其他调用!$C$4:$C$42,其他调用!$D$4:$D$42,其他调用!$AF78)))</f>
        <v>0.82725628036964149</v>
      </c>
      <c r="CS77" s="44">
        <f>IF(AL$4=0,0,求节点(AL$4:AL$9,$B$4:$B$9,求节点(其他调用!$C$4:$C$42,其他调用!$D$4:$D$42,其他调用!$AF78)))</f>
        <v>0.82725628036964149</v>
      </c>
      <c r="CT77" s="44">
        <f>IF(AM$4=0,0,求节点(AM$4:AM$9,$B$4:$B$9,求节点(其他调用!$C$4:$C$42,其他调用!$D$4:$D$42,其他调用!$AF78)))</f>
        <v>0.82725628036964149</v>
      </c>
      <c r="CU77" s="44">
        <f>IF(AN$4=0,0,求节点(AN$4:AN$9,$B$4:$B$9,求节点(其他调用!$C$4:$C$42,其他调用!$D$4:$D$42,其他调用!$AF78)))</f>
        <v>0.82725628036964149</v>
      </c>
      <c r="CV77" s="44">
        <f>IF(AO$4=0,0,求节点(AO$4:AO$9,$B$4:$B$9,求节点(其他调用!$C$4:$C$42,其他调用!$D$4:$D$42,其他调用!$AF78)))</f>
        <v>0.82725628036964149</v>
      </c>
      <c r="CW77" s="44">
        <f>IF(AP$4=0,0,求节点(AP$4:AP$9,$B$4:$B$9,求节点(其他调用!$C$4:$C$42,其他调用!$D$4:$D$42,其他调用!$AF78)))</f>
        <v>0.82725628036964149</v>
      </c>
      <c r="CX77" s="44">
        <f>IF(AQ$4=0,0,求节点(AQ$4:AQ$9,$B$4:$B$9,求节点(其他调用!$C$4:$C$42,其他调用!$D$4:$D$42,其他调用!$AF78)))</f>
        <v>0.82725628036964149</v>
      </c>
      <c r="CY77" s="44">
        <f>IF(AR$4=0,0,求节点(AR$4:AR$9,$B$4:$B$9,求节点(其他调用!$C$4:$C$42,其他调用!$D$4:$D$42,其他调用!$AF78)))</f>
        <v>0.82725628036964149</v>
      </c>
      <c r="CZ77" s="44">
        <f>IF(AS$4=0,0,求节点(AS$4:AS$9,$B$4:$B$9,求节点(其他调用!$C$4:$C$42,其他调用!$D$4:$D$42,其他调用!$AF78)))</f>
        <v>0.82725628036964149</v>
      </c>
      <c r="DA77" s="44">
        <f>IF(AT$4=0,0,求节点(AT$4:AT$9,$B$4:$B$9,求节点(其他调用!$C$4:$C$42,其他调用!$D$4:$D$42,其他调用!$AF78)))</f>
        <v>0.82725628036964149</v>
      </c>
      <c r="DB77" s="44">
        <f>IF(AU$4=0,0,求节点(AU$4:AU$9,$B$4:$B$9,求节点(其他调用!$C$4:$C$42,其他调用!$D$4:$D$42,其他调用!$AF78)))</f>
        <v>0.82725628036964149</v>
      </c>
      <c r="DC77" s="44">
        <f>IF(AV$4=0,0,求节点(AV$4:AV$9,$B$4:$B$9,求节点(其他调用!$C$4:$C$42,其他调用!$D$4:$D$42,其他调用!$AF78)))</f>
        <v>0.82725628036964149</v>
      </c>
      <c r="DD77" s="44">
        <f>IF(AW$4=0,0,求节点(AW$4:AW$9,$B$4:$B$9,求节点(其他调用!$C$4:$C$42,其他调用!$D$4:$D$42,其他调用!$AF78)))</f>
        <v>0.82725628036964149</v>
      </c>
      <c r="DE77" s="44">
        <f>IF(AX$4=0,0,求节点(AX$4:AX$9,$B$4:$B$9,求节点(其他调用!$C$4:$C$42,其他调用!$D$4:$D$42,其他调用!$AF78)))</f>
        <v>0.82725628036964149</v>
      </c>
      <c r="DF77" s="44">
        <f>IF(AY$4=0,0,求节点(AY$4:AY$9,$B$4:$B$9,求节点(其他调用!$C$4:$C$42,其他调用!$D$4:$D$42,其他调用!$AF78)))</f>
        <v>0.82725628036964149</v>
      </c>
      <c r="DG77" s="44">
        <f>IF(AZ$4=0,0,求节点(AZ$4:AZ$9,$B$4:$B$9,求节点(其他调用!$C$4:$C$42,其他调用!$D$4:$D$42,其他调用!$AF78)))</f>
        <v>0.82725628036964149</v>
      </c>
      <c r="DI77" s="44">
        <v>74</v>
      </c>
      <c r="DJ77" s="44">
        <f>IF(C$23=0,0,求节点(C$23:C$28,$B$23:$B$28,求节点(其他调用!$S$4:$S$20,其他调用!$T$4:$T$20,$DI77)))</f>
        <v>0</v>
      </c>
      <c r="DK77" s="44">
        <f>IF(D$23=0,0,求节点(D$23:D$28,$B$23:$B$28,求节点(其他调用!$S$4:$S$20,其他调用!$T$4:$T$20,$DI77)))</f>
        <v>0</v>
      </c>
      <c r="DL77" s="44">
        <f>IF(E$23=0,0,求节点(E$23:E$28,$B$23:$B$28,求节点(其他调用!$S$4:$S$20,其他调用!$T$4:$T$20,$DI77)))</f>
        <v>0</v>
      </c>
      <c r="DM77" s="44">
        <f>IF(F$23=0,0,求节点(F$23:F$28,$B$23:$B$28,求节点(其他调用!$S$4:$S$20,其他调用!$T$4:$T$20,$DI77)))</f>
        <v>3.5658269229786876E-3</v>
      </c>
      <c r="DN77" s="44">
        <f>IF(G$23=0,0,求节点(G$23:G$28,$B$23:$B$28,求节点(其他调用!$S$4:$S$20,其他调用!$T$4:$T$20,$DI77)))</f>
        <v>5.348740384467976E-3</v>
      </c>
      <c r="DO77" s="44">
        <f>IF(H$23=0,0,求节点(H$23:H$28,$B$23:$B$28,求节点(其他调用!$S$4:$S$20,其他调用!$T$4:$T$20,$DI77)))</f>
        <v>5.348740384467976E-3</v>
      </c>
      <c r="DP77" s="44">
        <f>IF(I$23=0,0,求节点(I$23:I$28,$B$23:$B$28,求节点(其他调用!$S$4:$S$20,其他调用!$T$4:$T$20,$DI77)))</f>
        <v>8.1041520976787851E-3</v>
      </c>
      <c r="DQ77" s="44">
        <f>IF(J$23=0,0,求节点(J$23:J$28,$B$23:$B$28,求节点(其他调用!$S$4:$S$20,其他调用!$T$4:$T$20,$DI77)))</f>
        <v>0</v>
      </c>
      <c r="DR77" s="44">
        <f>IF(K$23=0,0,求节点(K$23:K$28,$B$23:$B$28,求节点(其他调用!$S$4:$S$20,其他调用!$T$4:$T$20,$DI77)))</f>
        <v>5.348740384467976E-3</v>
      </c>
      <c r="DS77" s="44">
        <f>IF(L$23=0,0,求节点(L$23:L$28,$B$23:$B$28,求节点(其他调用!$S$4:$S$20,其他调用!$T$4:$T$20,$DI77)))</f>
        <v>0</v>
      </c>
      <c r="DT77" s="44">
        <f>IF(M$23=0,0,求节点(M$23:M$28,$B$23:$B$28,求节点(其他调用!$S$4:$S$20,其他调用!$T$4:$T$20,$DI77)))</f>
        <v>0</v>
      </c>
      <c r="DU77" s="44">
        <f>IF(N$23=0,0,求节点(N$23:N$28,$B$23:$B$28,求节点(其他调用!$S$4:$S$20,其他调用!$T$4:$T$20,$DI77)))</f>
        <v>0</v>
      </c>
      <c r="DV77" s="44">
        <f>IF(O$23=0,0,求节点(O$23:O$28,$B$23:$B$28,求节点(其他调用!$S$4:$S$20,其他调用!$T$4:$T$20,$DI77)))</f>
        <v>0</v>
      </c>
      <c r="DW77" s="44">
        <f>IF(P$23=0,0,求节点(P$23:P$28,$B$23:$B$28,求节点(其他调用!$S$4:$S$20,其他调用!$T$4:$T$20,$DI77)))</f>
        <v>0</v>
      </c>
      <c r="DX77" s="44">
        <f>IF(Q$23=0,0,求节点(Q$23:Q$28,$B$23:$B$28,求节点(其他调用!$S$4:$S$20,其他调用!$T$4:$T$20,$DI77)))</f>
        <v>0</v>
      </c>
      <c r="DY77" s="44">
        <f>IF(R$23=0,0,求节点(R$23:R$28,$B$23:$B$28,求节点(其他调用!$S$4:$S$20,其他调用!$T$4:$T$20,$DI77)))</f>
        <v>0</v>
      </c>
      <c r="DZ77" s="44">
        <f>IF(S$23=0,0,求节点(S$23:S$28,$B$23:$B$28,求节点(其他调用!$S$4:$S$20,其他调用!$T$4:$T$20,$DI77)))</f>
        <v>0</v>
      </c>
      <c r="EA77" s="44">
        <f>IF(T$23=0,0,求节点(T$23:T$28,$B$23:$B$28,求节点(其他调用!$S$4:$S$20,其他调用!$T$4:$T$20,$DI77)))</f>
        <v>0</v>
      </c>
      <c r="EB77" s="44">
        <f>IF(U$23=0,0,求节点(U$23:U$28,$B$23:$B$28,求节点(其他调用!$S$4:$S$20,其他调用!$T$4:$T$20,$DI77)))</f>
        <v>0</v>
      </c>
      <c r="EC77" s="44">
        <f>IF(V$23=0,0,求节点(V$23:V$28,$B$23:$B$28,求节点(其他调用!$S$4:$S$20,其他调用!$T$4:$T$20,$DI77)))</f>
        <v>0</v>
      </c>
      <c r="EF77" s="44">
        <v>74</v>
      </c>
      <c r="EG77" s="44">
        <f>IF(C$4=0,0,求节点(C$4:C$9,$B$4:$B$9,求节点(其他调用!$F$4:$F$42,其他调用!$G$4:$G$42,其他调用!$AG78)))</f>
        <v>6</v>
      </c>
      <c r="EH77" s="44">
        <f>IF(D$4=0,0,求节点(D$4:D$9,$B$4:$B$9,求节点(其他调用!$F$4:$F$42,其他调用!$G$4:$G$42,其他调用!$AG78)))</f>
        <v>6</v>
      </c>
      <c r="EI77" s="44">
        <f>IF(E$4=0,0,求节点(E$4:E$9,$B$4:$B$9,求节点(其他调用!$F$4:$F$42,其他调用!$G$4:$G$42,其他调用!$AG78)))</f>
        <v>2.9812259220371122</v>
      </c>
      <c r="EJ77" s="44">
        <f>IF(F$4=0,0,求节点(F$4:F$9,$B$4:$B$9,求节点(其他调用!$F$4:$F$42,其他调用!$G$4:$G$42,其他调用!$AG78)))</f>
        <v>0</v>
      </c>
      <c r="EK77" s="44">
        <f>IF(G$4=0,0,求节点(G$4:G$9,$B$4:$B$9,求节点(其他调用!$F$4:$F$42,其他调用!$G$4:$G$42,其他调用!$AG78)))</f>
        <v>0</v>
      </c>
      <c r="EL77" s="44">
        <f>IF(H$4=0,0,求节点(H$4:H$9,$B$4:$B$9,求节点(其他调用!$F$4:$F$42,其他调用!$G$4:$G$42,其他调用!$AG78)))</f>
        <v>0</v>
      </c>
      <c r="EM77" s="44">
        <f>IF(I$4=0,0,求节点(I$4:I$9,$B$4:$B$9,求节点(其他调用!$F$4:$F$42,其他调用!$G$4:$G$42,其他调用!$AG78)))</f>
        <v>0</v>
      </c>
      <c r="EN77" s="44">
        <f>IF(J$4=0,0,求节点(J$4:J$9,$B$4:$B$9,求节点(其他调用!$F$4:$F$42,其他调用!$G$4:$G$42,其他调用!$AG78)))</f>
        <v>0</v>
      </c>
      <c r="EO77" s="44">
        <f>IF(K$4=0,0,求节点(K$4:K$9,$B$4:$B$9,求节点(其他调用!$F$4:$F$42,其他调用!$G$4:$G$42,其他调用!$AG78)))</f>
        <v>0</v>
      </c>
      <c r="EP77" s="44">
        <f>IF(L$4=0,0,求节点(L$4:L$9,$B$4:$B$9,求节点(其他调用!$F$4:$F$42,其他调用!$G$4:$G$42,其他调用!$AG78)))</f>
        <v>0</v>
      </c>
      <c r="EQ77" s="44">
        <f>IF(M$4=0,0,求节点(M$4:M$9,$B$4:$B$9,求节点(其他调用!$F$4:$F$42,其他调用!$G$4:$G$42,其他调用!$AG78)))</f>
        <v>0</v>
      </c>
      <c r="ER77" s="44">
        <f>IF(N$4=0,0,求节点(N$4:N$9,$B$4:$B$9,求节点(其他调用!$F$4:$F$42,其他调用!$G$4:$G$42,其他调用!$AG78)))</f>
        <v>0</v>
      </c>
      <c r="ES77" s="44">
        <f>IF(O$4=0,0,求节点(O$4:O$9,$B$4:$B$9,求节点(其他调用!$F$4:$F$42,其他调用!$G$4:$G$42,其他调用!$AG78)))</f>
        <v>0</v>
      </c>
      <c r="ET77" s="44">
        <f>IF(P$4=0,0,求节点(P$4:P$9,$B$4:$B$9,求节点(其他调用!$F$4:$F$42,其他调用!$G$4:$G$42,其他调用!$AG78)))</f>
        <v>0</v>
      </c>
      <c r="EU77" s="44">
        <f>IF(Q$4=0,0,求节点(Q$4:Q$9,$B$4:$B$9,求节点(其他调用!$F$4:$F$42,其他调用!$G$4:$G$42,其他调用!$AG78)))</f>
        <v>0</v>
      </c>
      <c r="EV77" s="44">
        <f>IF(R$4=0,0,求节点(R$4:R$9,$B$4:$B$9,求节点(其他调用!$F$4:$F$42,其他调用!$G$4:$G$42,其他调用!$AG78)))</f>
        <v>0</v>
      </c>
      <c r="EW77" s="44">
        <f>IF(S$4=0,0,求节点(S$4:S$9,$B$4:$B$9,求节点(其他调用!$F$4:$F$42,其他调用!$G$4:$G$42,其他调用!$AG78)))</f>
        <v>6</v>
      </c>
      <c r="EX77" s="44">
        <f>IF(T$4=0,0,求节点(T$4:T$9,$B$4:$B$9,求节点(其他调用!$F$4:$F$42,其他调用!$G$4:$G$42,其他调用!$AG78)))</f>
        <v>4.1022810213334164</v>
      </c>
      <c r="EY77" s="44">
        <f>IF(U$4=0,0,求节点(U$4:U$9,$B$4:$B$9,求节点(其他调用!$F$4:$F$42,其他调用!$G$4:$G$42,其他调用!$AG78)))</f>
        <v>6</v>
      </c>
      <c r="EZ77" s="44">
        <f>IF(V$4=0,0,求节点(V$4:V$9,$B$4:$B$9,求节点(其他调用!$F$4:$F$42,其他调用!$G$4:$G$42,其他调用!$AG78)))</f>
        <v>0</v>
      </c>
      <c r="FA77" s="44">
        <f>IF(W$4=0,0,求节点(W$4:W$9,$B$4:$B$9,求节点(其他调用!$F$4:$F$42,其他调用!$G$4:$G$42,其他调用!$AG78)))</f>
        <v>5.332965327733441</v>
      </c>
      <c r="FB77" s="44">
        <f>IF(X$4=0,0,求节点(X$4:X$9,$B$4:$B$9,求节点(其他调用!$F$4:$F$42,其他调用!$G$4:$G$42,其他调用!$AG78)))</f>
        <v>5.332965327733441</v>
      </c>
      <c r="FC77" s="44">
        <f>IF(Y$4=0,0,求节点(Y$4:Y$9,$B$4:$B$9,求节点(其他调用!$F$4:$F$42,其他调用!$G$4:$G$42,其他调用!$AG78)))</f>
        <v>6</v>
      </c>
      <c r="FD77" s="44">
        <f>IF(Z$4=0,0,求节点(Z$4:Z$9,$B$4:$B$9,求节点(其他调用!$F$4:$F$42,其他调用!$G$4:$G$42,其他调用!$AG78)))</f>
        <v>0</v>
      </c>
      <c r="FE77" s="44">
        <f>IF(AA$4=0,0,求节点(AA$4:AA$9,$B$4:$B$9,求节点(其他调用!$F$4:$F$42,其他调用!$G$4:$G$42,其他调用!$AG78)))</f>
        <v>5.332965327733441</v>
      </c>
      <c r="FF77" s="44">
        <f>IF(AB$4=0,0,求节点(AB$4:AB$9,$B$4:$B$9,求节点(其他调用!$F$4:$F$42,其他调用!$G$4:$G$42,其他调用!$AG78)))</f>
        <v>6</v>
      </c>
      <c r="FG77" s="44">
        <f>IF(AC$4=0,0,求节点(AC$4:AC$9,$B$4:$B$9,求节点(其他调用!$F$4:$F$42,其他调用!$G$4:$G$42,其他调用!$AG78)))</f>
        <v>5.8868400323422048</v>
      </c>
      <c r="FH77" s="44">
        <f>IF(AD$4=0,0,求节点(AD$4:AD$9,$B$4:$B$9,求节点(其他调用!$F$4:$F$42,其他调用!$G$4:$G$42,其他调用!$AG78)))</f>
        <v>1.0637975782037536</v>
      </c>
      <c r="FI77" s="44">
        <f>IF(AE$4=0,0,求节点(AE$4:AE$9,$B$4:$B$9,求节点(其他调用!$F$4:$F$42,其他调用!$G$4:$G$42,其他调用!$AG78)))</f>
        <v>1.0637975782037536</v>
      </c>
      <c r="FJ77" s="44">
        <f>IF(AF$4=0,0,求节点(AF$4:AF$9,$B$4:$B$9,求节点(其他调用!$F$4:$F$42,其他调用!$G$4:$G$42,其他调用!$AG78)))</f>
        <v>1.0637975782037536</v>
      </c>
      <c r="FK77" s="44">
        <f>IF(AG$4=0,0,求节点(AG$4:AG$9,$B$4:$B$9,求节点(其他调用!$F$4:$F$42,其他调用!$G$4:$G$42,其他调用!$AG78)))</f>
        <v>1.0637975782037536</v>
      </c>
      <c r="FL77" s="44">
        <f>IF(AH$4=0,0,求节点(AH$4:AH$9,$B$4:$B$9,求节点(其他调用!$F$4:$F$42,其他调用!$G$4:$G$42,其他调用!$AG78)))</f>
        <v>1.0637975782037536</v>
      </c>
      <c r="FM77" s="44">
        <f>IF(AI$4=0,0,求节点(AI$4:AI$9,$B$4:$B$9,求节点(其他调用!$F$4:$F$42,其他调用!$G$4:$G$42,其他调用!$AG78)))</f>
        <v>1.0637975782037536</v>
      </c>
      <c r="FN77" s="44">
        <f>IF(AJ$4=0,0,求节点(AJ$4:AJ$9,$B$4:$B$9,求节点(其他调用!$F$4:$F$42,其他调用!$G$4:$G$42,其他调用!$AG78)))</f>
        <v>1.0637975782037536</v>
      </c>
      <c r="FO77" s="44">
        <f>IF(AK$4=0,0,求节点(AK$4:AK$9,$B$4:$B$9,求节点(其他调用!$F$4:$F$42,其他调用!$G$4:$G$42,其他调用!$AG78)))</f>
        <v>1.0637975782037536</v>
      </c>
      <c r="FP77" s="44">
        <f>IF(AL$4=0,0,求节点(AL$4:AL$9,$B$4:$B$9,求节点(其他调用!$F$4:$F$42,其他调用!$G$4:$G$42,其他调用!$AG78)))</f>
        <v>1.0637975782037536</v>
      </c>
      <c r="FQ77" s="44">
        <f>IF(AM$4=0,0,求节点(AM$4:AM$9,$B$4:$B$9,求节点(其他调用!$F$4:$F$42,其他调用!$G$4:$G$42,其他调用!$AG78)))</f>
        <v>1.0637975782037536</v>
      </c>
      <c r="FR77" s="44">
        <f>IF(AN$4=0,0,求节点(AN$4:AN$9,$B$4:$B$9,求节点(其他调用!$F$4:$F$42,其他调用!$G$4:$G$42,其他调用!$AG78)))</f>
        <v>1.0637975782037536</v>
      </c>
      <c r="FS77" s="44">
        <f>IF(AO$4=0,0,求节点(AO$4:AO$9,$B$4:$B$9,求节点(其他调用!$F$4:$F$42,其他调用!$G$4:$G$42,其他调用!$AG78)))</f>
        <v>1.0637975782037536</v>
      </c>
      <c r="FT77" s="44">
        <f>IF(AP$4=0,0,求节点(AP$4:AP$9,$B$4:$B$9,求节点(其他调用!$F$4:$F$42,其他调用!$G$4:$G$42,其他调用!$AG78)))</f>
        <v>1.0637975782037536</v>
      </c>
      <c r="FU77" s="44">
        <f>IF(AQ$4=0,0,求节点(AQ$4:AQ$9,$B$4:$B$9,求节点(其他调用!$F$4:$F$42,其他调用!$G$4:$G$42,其他调用!$AG78)))</f>
        <v>1.0637975782037536</v>
      </c>
      <c r="FV77" s="44">
        <f>IF(AR$4=0,0,求节点(AR$4:AR$9,$B$4:$B$9,求节点(其他调用!$F$4:$F$42,其他调用!$G$4:$G$42,其他调用!$AG78)))</f>
        <v>1.0637975782037536</v>
      </c>
      <c r="FW77" s="44">
        <f>IF(AS$4=0,0,求节点(AS$4:AS$9,$B$4:$B$9,求节点(其他调用!$F$4:$F$42,其他调用!$G$4:$G$42,其他调用!$AG78)))</f>
        <v>1.0637975782037536</v>
      </c>
      <c r="FX77" s="44">
        <f>IF(AT$4=0,0,求节点(AT$4:AT$9,$B$4:$B$9,求节点(其他调用!$F$4:$F$42,其他调用!$G$4:$G$42,其他调用!$AG78)))</f>
        <v>1.0637975782037536</v>
      </c>
      <c r="FY77" s="44">
        <f>IF(AU$4=0,0,求节点(AU$4:AU$9,$B$4:$B$9,求节点(其他调用!$F$4:$F$42,其他调用!$G$4:$G$42,其他调用!$AG78)))</f>
        <v>1.0637975782037536</v>
      </c>
      <c r="FZ77" s="44">
        <f>IF(AV$4=0,0,求节点(AV$4:AV$9,$B$4:$B$9,求节点(其他调用!$F$4:$F$42,其他调用!$G$4:$G$42,其他调用!$AG78)))</f>
        <v>1.0637975782037536</v>
      </c>
      <c r="GA77" s="44">
        <f>IF(AW$4=0,0,求节点(AW$4:AW$9,$B$4:$B$9,求节点(其他调用!$F$4:$F$42,其他调用!$G$4:$G$42,其他调用!$AG78)))</f>
        <v>1.0637975782037536</v>
      </c>
      <c r="GB77" s="44">
        <f>IF(AX$4=0,0,求节点(AX$4:AX$9,$B$4:$B$9,求节点(其他调用!$F$4:$F$42,其他调用!$G$4:$G$42,其他调用!$AG78)))</f>
        <v>1.0637975782037536</v>
      </c>
      <c r="GC77" s="44">
        <f>IF(AY$4=0,0,求节点(AY$4:AY$9,$B$4:$B$9,求节点(其他调用!$F$4:$F$42,其他调用!$G$4:$G$42,其他调用!$AG78)))</f>
        <v>1.0637975782037536</v>
      </c>
      <c r="GD77" s="44">
        <f>IF(AZ$4=0,0,求节点(AZ$4:AZ$9,$B$4:$B$9,求节点(其他调用!$F$4:$F$42,其他调用!$G$4:$G$42,其他调用!$AG78)))</f>
        <v>1.0637975782037536</v>
      </c>
      <c r="GF77" s="44">
        <v>74</v>
      </c>
      <c r="GG77" s="44">
        <f>IF(C$23=0,0,求节点(C$23:C$28,$B$23:$B$28,求节点(其他调用!$U$4:$U$20,其他调用!$V$4:$V$20,$GF77)))</f>
        <v>0</v>
      </c>
      <c r="GH77" s="44">
        <f>IF(D$23=0,0,求节点(D$23:D$28,$B$23:$B$28,求节点(其他调用!$U$4:$U$20,其他调用!$V$4:$V$20,$GF77)))</f>
        <v>0</v>
      </c>
      <c r="GI77" s="44">
        <f>IF(E$23=0,0,求节点(E$23:E$28,$B$23:$B$28,求节点(其他调用!$U$4:$U$20,其他调用!$V$4:$V$20,$GF77)))</f>
        <v>0</v>
      </c>
      <c r="GJ77" s="44">
        <f>IF(F$23=0,0,求节点(F$23:F$28,$B$23:$B$28,求节点(其他调用!$U$4:$U$20,其他调用!$V$4:$V$20,$GF77)))</f>
        <v>0</v>
      </c>
      <c r="GK77" s="44">
        <f>IF(G$23=0,0,求节点(G$23:G$28,$B$23:$B$28,求节点(其他调用!$U$4:$U$20,其他调用!$V$4:$V$20,$GF77)))</f>
        <v>0</v>
      </c>
      <c r="GL77" s="44">
        <f>IF(H$23=0,0,求节点(H$23:H$28,$B$23:$B$28,求节点(其他调用!$U$4:$U$20,其他调用!$V$4:$V$20,$GF77)))</f>
        <v>0</v>
      </c>
      <c r="GM77" s="44">
        <f>IF(I$23=0,0,求节点(I$23:I$28,$B$23:$B$28,求节点(其他调用!$U$4:$U$20,其他调用!$V$4:$V$20,$GF77)))</f>
        <v>0</v>
      </c>
      <c r="GN77" s="44">
        <f>IF(J$23=0,0,求节点(J$23:J$28,$B$23:$B$28,求节点(其他调用!$U$4:$U$20,其他调用!$V$4:$V$20,$GF77)))</f>
        <v>0</v>
      </c>
      <c r="GO77" s="44">
        <f>IF(K$23=0,0,求节点(K$23:K$28,$B$23:$B$28,求节点(其他调用!$U$4:$U$20,其他调用!$V$4:$V$20,$GF77)))</f>
        <v>0</v>
      </c>
      <c r="GP77" s="44">
        <f>IF(L$23=0,0,求节点(L$23:L$28,$B$23:$B$28,求节点(其他调用!$U$4:$U$20,其他调用!$V$4:$V$20,$GF77)))</f>
        <v>0</v>
      </c>
      <c r="GQ77" s="44">
        <f>IF(M$23=0,0,求节点(M$23:M$28,$B$23:$B$28,求节点(其他调用!$U$4:$U$20,其他调用!$V$4:$V$20,$GF77)))</f>
        <v>0</v>
      </c>
      <c r="GR77" s="44">
        <f>IF(N$23=0,0,求节点(N$23:N$28,$B$23:$B$28,求节点(其他调用!$U$4:$U$20,其他调用!$V$4:$V$20,$GF77)))</f>
        <v>0</v>
      </c>
      <c r="GS77" s="44">
        <f>IF(O$23=0,0,求节点(O$23:O$28,$B$23:$B$28,求节点(其他调用!$U$4:$U$20,其他调用!$V$4:$V$20,$GF77)))</f>
        <v>0</v>
      </c>
      <c r="GT77" s="44">
        <f>IF(P$23=0,0,求节点(P$23:P$28,$B$23:$B$28,求节点(其他调用!$U$4:$U$20,其他调用!$V$4:$V$20,$GF77)))</f>
        <v>0</v>
      </c>
      <c r="GU77" s="44">
        <f>IF(Q$23=0,0,求节点(Q$23:Q$28,$B$23:$B$28,求节点(其他调用!$U$4:$U$20,其他调用!$V$4:$V$20,$GF77)))</f>
        <v>0</v>
      </c>
      <c r="GV77" s="44">
        <f>IF(R$23=0,0,求节点(R$23:R$28,$B$23:$B$28,求节点(其他调用!$U$4:$U$20,其他调用!$V$4:$V$20,$GF77)))</f>
        <v>0</v>
      </c>
      <c r="GW77" s="44">
        <f>IF(S$23=0,0,求节点(S$23:S$28,$B$23:$B$28,求节点(其他调用!$U$4:$U$20,其他调用!$V$4:$V$20,$GF77)))</f>
        <v>0</v>
      </c>
      <c r="GX77" s="44">
        <f>IF(T$23=0,0,求节点(T$23:T$28,$B$23:$B$28,求节点(其他调用!$U$4:$U$20,其他调用!$V$4:$V$20,$GF77)))</f>
        <v>0</v>
      </c>
      <c r="GY77" s="44">
        <f>IF(U$23=0,0,求节点(U$23:U$28,$B$23:$B$28,求节点(其他调用!$U$4:$U$20,其他调用!$V$4:$V$20,$GF77)))</f>
        <v>0</v>
      </c>
      <c r="GZ77" s="44">
        <f>IF(V$23=0,0,求节点(V$23:V$28,$B$23:$B$28,求节点(其他调用!$U$4:$U$20,其他调用!$V$4:$V$20,$GF77)))</f>
        <v>0</v>
      </c>
      <c r="HC77" s="44">
        <v>74</v>
      </c>
      <c r="HD77" s="44">
        <f>IF(C$4=0,0,求节点(C$4:C$9,$B$4:$B$9,求节点(其他调用!$I$4:$I$42,其他调用!$J$4:$J$42,其他调用!$AH78)))</f>
        <v>6</v>
      </c>
      <c r="HE77" s="44">
        <f>IF(D$4=0,0,求节点(D$4:D$9,$B$4:$B$9,求节点(其他调用!$I$4:$I$42,其他调用!$J$4:$J$42,其他调用!$AH78)))</f>
        <v>6</v>
      </c>
      <c r="HF77" s="44">
        <f>IF(E$4=0,0,求节点(E$4:E$9,$B$4:$B$9,求节点(其他调用!$I$4:$I$42,其他调用!$J$4:$J$42,其他调用!$AH78)))</f>
        <v>3.0606435300055872</v>
      </c>
      <c r="HG77" s="44">
        <f>IF(F$4=0,0,求节点(F$4:F$9,$B$4:$B$9,求节点(其他调用!$I$4:$I$42,其他调用!$J$4:$J$42,其他调用!$AH78)))</f>
        <v>0</v>
      </c>
      <c r="HH77" s="44">
        <f>IF(G$4=0,0,求节点(G$4:G$9,$B$4:$B$9,求节点(其他调用!$I$4:$I$42,其他调用!$J$4:$J$42,其他调用!$AH78)))</f>
        <v>0</v>
      </c>
      <c r="HI77" s="44">
        <f>IF(H$4=0,0,求节点(H$4:H$9,$B$4:$B$9,求节点(其他调用!$I$4:$I$42,其他调用!$J$4:$J$42,其他调用!$AH78)))</f>
        <v>0</v>
      </c>
      <c r="HJ77" s="44">
        <f>IF(I$4=0,0,求节点(I$4:I$9,$B$4:$B$9,求节点(其他调用!$I$4:$I$42,其他调用!$J$4:$J$42,其他调用!$AH78)))</f>
        <v>0</v>
      </c>
      <c r="HK77" s="44">
        <f>IF(J$4=0,0,求节点(J$4:J$9,$B$4:$B$9,求节点(其他调用!$I$4:$I$42,其他调用!$J$4:$J$42,其他调用!$AH78)))</f>
        <v>0</v>
      </c>
      <c r="HL77" s="44">
        <f>IF(K$4=0,0,求节点(K$4:K$9,$B$4:$B$9,求节点(其他调用!$I$4:$I$42,其他调用!$J$4:$J$42,其他调用!$AH78)))</f>
        <v>0</v>
      </c>
      <c r="HM77" s="44">
        <f>IF(L$4=0,0,求节点(L$4:L$9,$B$4:$B$9,求节点(其他调用!$I$4:$I$42,其他调用!$J$4:$J$42,其他调用!$AH78)))</f>
        <v>0</v>
      </c>
      <c r="HN77" s="44">
        <f>IF(M$4=0,0,求节点(M$4:M$9,$B$4:$B$9,求节点(其他调用!$I$4:$I$42,其他调用!$J$4:$J$42,其他调用!$AH78)))</f>
        <v>0</v>
      </c>
      <c r="HO77" s="44">
        <f>IF(N$4=0,0,求节点(N$4:N$9,$B$4:$B$9,求节点(其他调用!$I$4:$I$42,其他调用!$J$4:$J$42,其他调用!$AH78)))</f>
        <v>0</v>
      </c>
      <c r="HP77" s="44">
        <f>IF(O$4=0,0,求节点(O$4:O$9,$B$4:$B$9,求节点(其他调用!$I$4:$I$42,其他调用!$J$4:$J$42,其他调用!$AH78)))</f>
        <v>0</v>
      </c>
      <c r="HQ77" s="44">
        <f>IF(P$4=0,0,求节点(P$4:P$9,$B$4:$B$9,求节点(其他调用!$I$4:$I$42,其他调用!$J$4:$J$42,其他调用!$AH78)))</f>
        <v>0</v>
      </c>
      <c r="HR77" s="44">
        <f>IF(Q$4=0,0,求节点(Q$4:Q$9,$B$4:$B$9,求节点(其他调用!$I$4:$I$42,其他调用!$J$4:$J$42,其他调用!$AH78)))</f>
        <v>0</v>
      </c>
      <c r="HS77" s="44">
        <f>IF(R$4=0,0,求节点(R$4:R$9,$B$4:$B$9,求节点(其他调用!$I$4:$I$42,其他调用!$J$4:$J$42,其他调用!$AH78)))</f>
        <v>0</v>
      </c>
      <c r="HT77" s="44">
        <f>IF(S$4=0,0,求节点(S$4:S$9,$B$4:$B$9,求节点(其他调用!$I$4:$I$42,其他调用!$J$4:$J$42,其他调用!$AH78)))</f>
        <v>6</v>
      </c>
      <c r="HU77" s="44">
        <f>IF(T$4=0,0,求节点(T$4:T$9,$B$4:$B$9,求节点(其他调用!$I$4:$I$42,其他调用!$J$4:$J$42,其他调用!$AH78)))</f>
        <v>5.1391414048828379</v>
      </c>
      <c r="HV77" s="44">
        <f>IF(U$4=0,0,求节点(U$4:U$9,$B$4:$B$9,求节点(其他调用!$I$4:$I$42,其他调用!$J$4:$J$42,其他调用!$AH78)))</f>
        <v>6</v>
      </c>
      <c r="HW77" s="44">
        <f>IF(V$4=0,0,求节点(V$4:V$9,$B$4:$B$9,求节点(其他调用!$I$4:$I$42,其他调用!$J$4:$J$42,其他调用!$AH78)))</f>
        <v>0</v>
      </c>
      <c r="HX77" s="44">
        <f>IF(W$4=0,0,求节点(W$4:W$9,$B$4:$B$9,求节点(其他调用!$I$4:$I$42,其他调用!$J$4:$J$42,其他调用!$AH78)))</f>
        <v>6</v>
      </c>
      <c r="HY77" s="44">
        <f>IF(X$4=0,0,求节点(X$4:X$9,$B$4:$B$9,求节点(其他调用!$I$4:$I$42,其他调用!$J$4:$J$42,其他调用!$AH78)))</f>
        <v>6</v>
      </c>
      <c r="HZ77" s="44">
        <f>IF(Y$4=0,0,求节点(Y$4:Y$9,$B$4:$B$9,求节点(其他调用!$I$4:$I$42,其他调用!$J$4:$J$42,其他调用!$AH78)))</f>
        <v>6</v>
      </c>
      <c r="IA77" s="44">
        <f>IF(Z$4=0,0,求节点(Z$4:Z$9,$B$4:$B$9,求节点(其他调用!$I$4:$I$42,其他调用!$J$4:$J$42,其他调用!$AH78)))</f>
        <v>0</v>
      </c>
      <c r="IB77" s="44">
        <f>IF(AA$4=0,0,求节点(AA$4:AA$9,$B$4:$B$9,求节点(其他调用!$I$4:$I$42,其他调用!$J$4:$J$42,其他调用!$AH78)))</f>
        <v>6</v>
      </c>
      <c r="IC77" s="44">
        <f>IF(AB$4=0,0,求节点(AB$4:AB$9,$B$4:$B$9,求节点(其他调用!$I$4:$I$42,其他调用!$J$4:$J$42,其他调用!$AH78)))</f>
        <v>6</v>
      </c>
      <c r="ID77" s="44">
        <f>IF(AC$4=0,0,求节点(AC$4:AC$9,$B$4:$B$9,求节点(其他调用!$I$4:$I$42,其他调用!$J$4:$J$42,其他调用!$AH78)))</f>
        <v>6</v>
      </c>
      <c r="IE77" s="44">
        <f>IF(AD$4=0,0,求节点(AD$4:AD$9,$B$4:$B$9,求节点(其他调用!$I$4:$I$42,其他调用!$J$4:$J$42,其他调用!$AH78)))</f>
        <v>1.834472192723726</v>
      </c>
      <c r="IF77" s="44">
        <f>IF(AE$4=0,0,求节点(AE$4:AE$9,$B$4:$B$9,求节点(其他调用!$I$4:$I$42,其他调用!$J$4:$J$42,其他调用!$AH78)))</f>
        <v>1.834472192723726</v>
      </c>
      <c r="IG77" s="44">
        <f>IF(AF$4=0,0,求节点(AF$4:AF$9,$B$4:$B$9,求节点(其他调用!$I$4:$I$42,其他调用!$J$4:$J$42,其他调用!$AH78)))</f>
        <v>1.834472192723726</v>
      </c>
      <c r="IH77" s="44">
        <f>IF(AG$4=0,0,求节点(AG$4:AG$9,$B$4:$B$9,求节点(其他调用!$I$4:$I$42,其他调用!$J$4:$J$42,其他调用!$AH78)))</f>
        <v>1.834472192723726</v>
      </c>
      <c r="II77" s="44">
        <f>IF(AH$4=0,0,求节点(AH$4:AH$9,$B$4:$B$9,求节点(其他调用!$I$4:$I$42,其他调用!$J$4:$J$42,其他调用!$AH78)))</f>
        <v>1.834472192723726</v>
      </c>
      <c r="IJ77" s="44">
        <f>IF(AI$4=0,0,求节点(AI$4:AI$9,$B$4:$B$9,求节点(其他调用!$I$4:$I$42,其他调用!$J$4:$J$42,其他调用!$AH78)))</f>
        <v>1.834472192723726</v>
      </c>
      <c r="IK77" s="44">
        <f>IF(AJ$4=0,0,求节点(AJ$4:AJ$9,$B$4:$B$9,求节点(其他调用!$I$4:$I$42,其他调用!$J$4:$J$42,其他调用!$AH78)))</f>
        <v>1.834472192723726</v>
      </c>
      <c r="IL77" s="44">
        <f>IF(AK$4=0,0,求节点(AK$4:AK$9,$B$4:$B$9,求节点(其他调用!$I$4:$I$42,其他调用!$J$4:$J$42,其他调用!$AH78)))</f>
        <v>1.834472192723726</v>
      </c>
      <c r="IM77" s="44">
        <f>IF(AL$4=0,0,求节点(AL$4:AL$9,$B$4:$B$9,求节点(其他调用!$I$4:$I$42,其他调用!$J$4:$J$42,其他调用!$AH78)))</f>
        <v>1.834472192723726</v>
      </c>
      <c r="IN77" s="44">
        <f>IF(AM$4=0,0,求节点(AM$4:AM$9,$B$4:$B$9,求节点(其他调用!$I$4:$I$42,其他调用!$J$4:$J$42,其他调用!$AH78)))</f>
        <v>1.834472192723726</v>
      </c>
      <c r="IO77" s="44">
        <f>IF(AN$4=0,0,求节点(AN$4:AN$9,$B$4:$B$9,求节点(其他调用!$I$4:$I$42,其他调用!$J$4:$J$42,其他调用!$AH78)))</f>
        <v>1.834472192723726</v>
      </c>
      <c r="IP77" s="44">
        <f>IF(AO$4=0,0,求节点(AO$4:AO$9,$B$4:$B$9,求节点(其他调用!$I$4:$I$42,其他调用!$J$4:$J$42,其他调用!$AH78)))</f>
        <v>1.834472192723726</v>
      </c>
      <c r="IQ77" s="44">
        <f>IF(AP$4=0,0,求节点(AP$4:AP$9,$B$4:$B$9,求节点(其他调用!$I$4:$I$42,其他调用!$J$4:$J$42,其他调用!$AH78)))</f>
        <v>1.834472192723726</v>
      </c>
      <c r="IR77" s="44">
        <f>IF(AQ$4=0,0,求节点(AQ$4:AQ$9,$B$4:$B$9,求节点(其他调用!$I$4:$I$42,其他调用!$J$4:$J$42,其他调用!$AH78)))</f>
        <v>1.834472192723726</v>
      </c>
      <c r="IS77" s="44">
        <f>IF(AR$4=0,0,求节点(AR$4:AR$9,$B$4:$B$9,求节点(其他调用!$I$4:$I$42,其他调用!$J$4:$J$42,其他调用!$AH78)))</f>
        <v>1.834472192723726</v>
      </c>
      <c r="IT77" s="44">
        <f>IF(AS$4=0,0,求节点(AS$4:AS$9,$B$4:$B$9,求节点(其他调用!$I$4:$I$42,其他调用!$J$4:$J$42,其他调用!$AH78)))</f>
        <v>1.834472192723726</v>
      </c>
      <c r="IU77" s="44">
        <f>IF(AT$4=0,0,求节点(AT$4:AT$9,$B$4:$B$9,求节点(其他调用!$I$4:$I$42,其他调用!$J$4:$J$42,其他调用!$AH78)))</f>
        <v>1.834472192723726</v>
      </c>
      <c r="IV77" s="44">
        <f>IF(AU$4=0,0,求节点(AU$4:AU$9,$B$4:$B$9,求节点(其他调用!$I$4:$I$42,其他调用!$J$4:$J$42,其他调用!$AH78)))</f>
        <v>1.834472192723726</v>
      </c>
      <c r="IW77" s="44">
        <f>IF(AV$4=0,0,求节点(AV$4:AV$9,$B$4:$B$9,求节点(其他调用!$I$4:$I$42,其他调用!$J$4:$J$42,其他调用!$AH78)))</f>
        <v>1.834472192723726</v>
      </c>
      <c r="IX77" s="44">
        <f>IF(AW$4=0,0,求节点(AW$4:AW$9,$B$4:$B$9,求节点(其他调用!$I$4:$I$42,其他调用!$J$4:$J$42,其他调用!$AH78)))</f>
        <v>1.834472192723726</v>
      </c>
      <c r="IY77" s="44">
        <f>IF(AX$4=0,0,求节点(AX$4:AX$9,$B$4:$B$9,求节点(其他调用!$I$4:$I$42,其他调用!$J$4:$J$42,其他调用!$AH78)))</f>
        <v>1.834472192723726</v>
      </c>
      <c r="IZ77" s="44">
        <f>IF(AY$4=0,0,求节点(AY$4:AY$9,$B$4:$B$9,求节点(其他调用!$I$4:$I$42,其他调用!$J$4:$J$42,其他调用!$AH78)))</f>
        <v>1.834472192723726</v>
      </c>
      <c r="JA77" s="44">
        <f>IF(AZ$4=0,0,求节点(AZ$4:AZ$9,$B$4:$B$9,求节点(其他调用!$I$4:$I$42,其他调用!$J$4:$J$42,其他调用!$AH78)))</f>
        <v>1.834472192723726</v>
      </c>
      <c r="JC77" s="44">
        <v>74</v>
      </c>
      <c r="JD77" s="44">
        <f>IF(C$23=0,0,求节点(C$23:C$28,$B$23:$B$28,求节点(其他调用!$W$4:$W$20,其他调用!$X$4:$X$20,$JC77)))</f>
        <v>0</v>
      </c>
      <c r="JE77" s="44">
        <f>IF(D$23=0,0,求节点(D$23:D$28,$B$23:$B$28,求节点(其他调用!$W$4:$W$20,其他调用!$X$4:$X$20,$JC77)))</f>
        <v>0</v>
      </c>
      <c r="JF77" s="44">
        <f>IF(E$23=0,0,求节点(E$23:E$28,$B$23:$B$28,求节点(其他调用!$W$4:$W$20,其他调用!$X$4:$X$20,$JC77)))</f>
        <v>0</v>
      </c>
      <c r="JG77" s="44">
        <f>IF(F$23=0,0,求节点(F$23:F$28,$B$23:$B$28,求节点(其他调用!$W$4:$W$20,其他调用!$X$4:$X$20,$JC77)))</f>
        <v>3.0848748854277463E-3</v>
      </c>
      <c r="JH77" s="44">
        <f>IF(G$23=0,0,求节点(G$23:G$28,$B$23:$B$28,求节点(其他调用!$W$4:$W$20,其他调用!$X$4:$X$20,$JC77)))</f>
        <v>4.6273123281417305E-3</v>
      </c>
      <c r="JI77" s="44">
        <f>IF(H$23=0,0,求节点(H$23:H$28,$B$23:$B$28,求节点(其他调用!$W$4:$W$20,其他调用!$X$4:$X$20,$JC77)))</f>
        <v>4.6273123281417305E-3</v>
      </c>
      <c r="JJ77" s="44">
        <f>IF(I$23=0,0,求节点(I$23:I$28,$B$23:$B$28,求节点(其他调用!$W$4:$W$20,其他调用!$X$4:$X$20,$JC77)))</f>
        <v>7.0110792850632819E-3</v>
      </c>
      <c r="JK77" s="44">
        <f>IF(J$23=0,0,求节点(J$23:J$28,$B$23:$B$28,求节点(其他调用!$W$4:$W$20,其他调用!$X$4:$X$20,$JC77)))</f>
        <v>0</v>
      </c>
      <c r="JL77" s="44">
        <f>IF(K$23=0,0,求节点(K$23:K$28,$B$23:$B$28,求节点(其他调用!$W$4:$W$20,其他调用!$X$4:$X$20,$JC77)))</f>
        <v>4.6273123281417305E-3</v>
      </c>
      <c r="JM77" s="44">
        <f>IF(L$23=0,0,求节点(L$23:L$28,$B$23:$B$28,求节点(其他调用!$W$4:$W$20,其他调用!$X$4:$X$20,$JC77)))</f>
        <v>0</v>
      </c>
      <c r="JN77" s="44">
        <f>IF(M$23=0,0,求节点(M$23:M$28,$B$23:$B$28,求节点(其他调用!$W$4:$W$20,其他调用!$X$4:$X$20,$JC77)))</f>
        <v>0</v>
      </c>
      <c r="JO77" s="44">
        <f>IF(N$23=0,0,求节点(N$23:N$28,$B$23:$B$28,求节点(其他调用!$W$4:$W$20,其他调用!$X$4:$X$20,$JC77)))</f>
        <v>0</v>
      </c>
      <c r="JP77" s="44">
        <f>IF(O$23=0,0,求节点(O$23:O$28,$B$23:$B$28,求节点(其他调用!$W$4:$W$20,其他调用!$X$4:$X$20,$JC77)))</f>
        <v>0</v>
      </c>
      <c r="JQ77" s="44">
        <f>IF(P$23=0,0,求节点(P$23:P$28,$B$23:$B$28,求节点(其他调用!$W$4:$W$20,其他调用!$X$4:$X$20,$JC77)))</f>
        <v>0</v>
      </c>
      <c r="JR77" s="44">
        <f>IF(Q$23=0,0,求节点(Q$23:Q$28,$B$23:$B$28,求节点(其他调用!$W$4:$W$20,其他调用!$X$4:$X$20,$JC77)))</f>
        <v>0</v>
      </c>
      <c r="JS77" s="44">
        <f>IF(R$23=0,0,求节点(R$23:R$28,$B$23:$B$28,求节点(其他调用!$W$4:$W$20,其他调用!$X$4:$X$20,$JC77)))</f>
        <v>0</v>
      </c>
      <c r="JT77" s="44">
        <f>IF(S$23=0,0,求节点(S$23:S$28,$B$23:$B$28,求节点(其他调用!$W$4:$W$20,其他调用!$X$4:$X$20,$JC77)))</f>
        <v>0</v>
      </c>
      <c r="JU77" s="44">
        <f>IF(T$23=0,0,求节点(T$23:T$28,$B$23:$B$28,求节点(其他调用!$W$4:$W$20,其他调用!$X$4:$X$20,$JC77)))</f>
        <v>0</v>
      </c>
      <c r="JV77" s="44">
        <f>IF(U$23=0,0,求节点(U$23:U$28,$B$23:$B$28,求节点(其他调用!$W$4:$W$20,其他调用!$X$4:$X$20,$JC77)))</f>
        <v>0</v>
      </c>
      <c r="JW77" s="44">
        <f>IF(V$23=0,0,求节点(V$23:V$28,$B$23:$B$28,求节点(其他调用!$W$4:$W$20,其他调用!$X$4:$X$20,$JC77)))</f>
        <v>0</v>
      </c>
      <c r="JZ77" s="44">
        <v>74</v>
      </c>
      <c r="KA77" s="44">
        <f>IF(C$4=0,0,求节点(C$4:C$9,$B$4:$B$9,求节点(其他调用!$L$4:$L$42,其他调用!$M$4:$M$42,其他调用!$AI78)))</f>
        <v>6</v>
      </c>
      <c r="KB77" s="44">
        <f>IF(D$4=0,0,求节点(D$4:D$9,$B$4:$B$9,求节点(其他调用!$L$4:$L$42,其他调用!$M$4:$M$42,其他调用!$AI78)))</f>
        <v>6</v>
      </c>
      <c r="KC77" s="44">
        <f>IF(E$4=0,0,求节点(E$4:E$9,$B$4:$B$9,求节点(其他调用!$L$4:$L$42,其他调用!$M$4:$M$42,其他调用!$AI78)))</f>
        <v>3.2622613995220218</v>
      </c>
      <c r="KD77" s="44">
        <f>IF(F$4=0,0,求节点(F$4:F$9,$B$4:$B$9,求节点(其他调用!$L$4:$L$42,其他调用!$M$4:$M$42,其他调用!$AI78)))</f>
        <v>0</v>
      </c>
      <c r="KE77" s="44">
        <f>IF(G$4=0,0,求节点(G$4:G$9,$B$4:$B$9,求节点(其他调用!$L$4:$L$42,其他调用!$M$4:$M$42,其他调用!$AI78)))</f>
        <v>0</v>
      </c>
      <c r="KF77" s="44">
        <f>IF(H$4=0,0,求节点(H$4:H$9,$B$4:$B$9,求节点(其他调用!$L$4:$L$42,其他调用!$M$4:$M$42,其他调用!$AI78)))</f>
        <v>0</v>
      </c>
      <c r="KG77" s="44">
        <f>IF(I$4=0,0,求节点(I$4:I$9,$B$4:$B$9,求节点(其他调用!$L$4:$L$42,其他调用!$M$4:$M$42,其他调用!$AI78)))</f>
        <v>0</v>
      </c>
      <c r="KH77" s="44">
        <f>IF(J$4=0,0,求节点(J$4:J$9,$B$4:$B$9,求节点(其他调用!$L$4:$L$42,其他调用!$M$4:$M$42,其他调用!$AI78)))</f>
        <v>0</v>
      </c>
      <c r="KI77" s="44">
        <f>IF(K$4=0,0,求节点(K$4:K$9,$B$4:$B$9,求节点(其他调用!$L$4:$L$42,其他调用!$M$4:$M$42,其他调用!$AI78)))</f>
        <v>0</v>
      </c>
      <c r="KJ77" s="44">
        <f>IF(L$4=0,0,求节点(L$4:L$9,$B$4:$B$9,求节点(其他调用!$L$4:$L$42,其他调用!$M$4:$M$42,其他调用!$AI78)))</f>
        <v>0</v>
      </c>
      <c r="KK77" s="44">
        <f>IF(M$4=0,0,求节点(M$4:M$9,$B$4:$B$9,求节点(其他调用!$L$4:$L$42,其他调用!$M$4:$M$42,其他调用!$AI78)))</f>
        <v>0</v>
      </c>
      <c r="KL77" s="44">
        <f>IF(N$4=0,0,求节点(N$4:N$9,$B$4:$B$9,求节点(其他调用!$L$4:$L$42,其他调用!$M$4:$M$42,其他调用!$AI78)))</f>
        <v>0</v>
      </c>
      <c r="KM77" s="44">
        <f>IF(O$4=0,0,求节点(O$4:O$9,$B$4:$B$9,求节点(其他调用!$L$4:$L$42,其他调用!$M$4:$M$42,其他调用!$AI78)))</f>
        <v>0</v>
      </c>
      <c r="KN77" s="44">
        <f>IF(P$4=0,0,求节点(P$4:P$9,$B$4:$B$9,求节点(其他调用!$L$4:$L$42,其他调用!$M$4:$M$42,其他调用!$AI78)))</f>
        <v>0</v>
      </c>
      <c r="KO77" s="44">
        <f>IF(Q$4=0,0,求节点(Q$4:Q$9,$B$4:$B$9,求节点(其他调用!$L$4:$L$42,其他调用!$M$4:$M$42,其他调用!$AI78)))</f>
        <v>0</v>
      </c>
      <c r="KP77" s="44">
        <f>IF(R$4=0,0,求节点(R$4:R$9,$B$4:$B$9,求节点(其他调用!$L$4:$L$42,其他调用!$M$4:$M$42,其他调用!$AI78)))</f>
        <v>0</v>
      </c>
      <c r="KQ77" s="44">
        <f>IF(S$4=0,0,求节点(S$4:S$9,$B$4:$B$9,求节点(其他调用!$L$4:$L$42,其他调用!$M$4:$M$42,其他调用!$AI78)))</f>
        <v>6</v>
      </c>
      <c r="KR77" s="44">
        <f>IF(T$4=0,0,求节点(T$4:T$9,$B$4:$B$9,求节点(其他调用!$L$4:$L$42,其他调用!$M$4:$M$42,其他调用!$AI78)))</f>
        <v>6</v>
      </c>
      <c r="KS77" s="44">
        <f>IF(U$4=0,0,求节点(U$4:U$9,$B$4:$B$9,求节点(其他调用!$L$4:$L$42,其他调用!$M$4:$M$42,其他调用!$AI78)))</f>
        <v>6</v>
      </c>
      <c r="KT77" s="44">
        <f>IF(V$4=0,0,求节点(V$4:V$9,$B$4:$B$9,求节点(其他调用!$L$4:$L$42,其他调用!$M$4:$M$42,其他调用!$AI78)))</f>
        <v>0</v>
      </c>
      <c r="KU77" s="44">
        <f>IF(W$4=0,0,求节点(W$4:W$9,$B$4:$B$9,求节点(其他调用!$L$4:$L$42,其他调用!$M$4:$M$42,其他调用!$AI78)))</f>
        <v>6</v>
      </c>
      <c r="KV77" s="44">
        <f>IF(X$4=0,0,求节点(X$4:X$9,$B$4:$B$9,求节点(其他调用!$L$4:$L$42,其他调用!$M$4:$M$42,其他调用!$AI78)))</f>
        <v>6</v>
      </c>
      <c r="KW77" s="44">
        <f>IF(Y$4=0,0,求节点(Y$4:Y$9,$B$4:$B$9,求节点(其他调用!$L$4:$L$42,其他调用!$M$4:$M$42,其他调用!$AI78)))</f>
        <v>6</v>
      </c>
      <c r="KX77" s="44">
        <f>IF(Z$4=0,0,求节点(Z$4:Z$9,$B$4:$B$9,求节点(其他调用!$L$4:$L$42,其他调用!$M$4:$M$42,其他调用!$AI78)))</f>
        <v>0</v>
      </c>
      <c r="KY77" s="44">
        <f>IF(AA$4=0,0,求节点(AA$4:AA$9,$B$4:$B$9,求节点(其他调用!$L$4:$L$42,其他调用!$M$4:$M$42,其他调用!$AI78)))</f>
        <v>6</v>
      </c>
      <c r="KZ77" s="44">
        <f>IF(AB$4=0,0,求节点(AB$4:AB$9,$B$4:$B$9,求节点(其他调用!$L$4:$L$42,其他调用!$M$4:$M$42,其他调用!$AI78)))</f>
        <v>6</v>
      </c>
      <c r="LA77" s="44">
        <f>IF(AC$4=0,0,求节点(AC$4:AC$9,$B$4:$B$9,求节点(其他调用!$L$4:$L$42,其他调用!$M$4:$M$42,其他调用!$AI78)))</f>
        <v>6</v>
      </c>
      <c r="LB77" s="44">
        <f>IF(AD$4=0,0,求节点(AD$4:AD$9,$B$4:$B$9,求节点(其他调用!$L$4:$L$42,其他调用!$M$4:$M$42,其他调用!$AI78)))</f>
        <v>3.7945591685093709</v>
      </c>
      <c r="LC77" s="44">
        <f>IF(AE$4=0,0,求节点(AE$4:AE$9,$B$4:$B$9,求节点(其他调用!$L$4:$L$42,其他调用!$M$4:$M$42,其他调用!$AI78)))</f>
        <v>3.7945591685093709</v>
      </c>
      <c r="LD77" s="44">
        <f>IF(AF$4=0,0,求节点(AF$4:AF$9,$B$4:$B$9,求节点(其他调用!$L$4:$L$42,其他调用!$M$4:$M$42,其他调用!$AI78)))</f>
        <v>3.7945591685093709</v>
      </c>
      <c r="LE77" s="44">
        <f>IF(AG$4=0,0,求节点(AG$4:AG$9,$B$4:$B$9,求节点(其他调用!$L$4:$L$42,其他调用!$M$4:$M$42,其他调用!$AI78)))</f>
        <v>3.7945591685093709</v>
      </c>
      <c r="LF77" s="44">
        <f>IF(AH$4=0,0,求节点(AH$4:AH$9,$B$4:$B$9,求节点(其他调用!$L$4:$L$42,其他调用!$M$4:$M$42,其他调用!$AI78)))</f>
        <v>3.7945591685093709</v>
      </c>
      <c r="LG77" s="44">
        <f>IF(AI$4=0,0,求节点(AI$4:AI$9,$B$4:$B$9,求节点(其他调用!$L$4:$L$42,其他调用!$M$4:$M$42,其他调用!$AI78)))</f>
        <v>3.7945591685093709</v>
      </c>
      <c r="LH77" s="44">
        <f>IF(AJ$4=0,0,求节点(AJ$4:AJ$9,$B$4:$B$9,求节点(其他调用!$L$4:$L$42,其他调用!$M$4:$M$42,其他调用!$AI78)))</f>
        <v>3.7945591685093709</v>
      </c>
      <c r="LI77" s="44">
        <f>IF(AK$4=0,0,求节点(AK$4:AK$9,$B$4:$B$9,求节点(其他调用!$L$4:$L$42,其他调用!$M$4:$M$42,其他调用!$AI78)))</f>
        <v>3.7945591685093709</v>
      </c>
      <c r="LJ77" s="44">
        <f>IF(AL$4=0,0,求节点(AL$4:AL$9,$B$4:$B$9,求节点(其他调用!$L$4:$L$42,其他调用!$M$4:$M$42,其他调用!$AI78)))</f>
        <v>3.7945591685093709</v>
      </c>
      <c r="LK77" s="44">
        <f>IF(AM$4=0,0,求节点(AM$4:AM$9,$B$4:$B$9,求节点(其他调用!$L$4:$L$42,其他调用!$M$4:$M$42,其他调用!$AI78)))</f>
        <v>3.7945591685093709</v>
      </c>
      <c r="LL77" s="44">
        <f>IF(AN$4=0,0,求节点(AN$4:AN$9,$B$4:$B$9,求节点(其他调用!$L$4:$L$42,其他调用!$M$4:$M$42,其他调用!$AI78)))</f>
        <v>3.7945591685093709</v>
      </c>
      <c r="LM77" s="44">
        <f>IF(AO$4=0,0,求节点(AO$4:AO$9,$B$4:$B$9,求节点(其他调用!$L$4:$L$42,其他调用!$M$4:$M$42,其他调用!$AI78)))</f>
        <v>3.7945591685093709</v>
      </c>
      <c r="LN77" s="44">
        <f>IF(AP$4=0,0,求节点(AP$4:AP$9,$B$4:$B$9,求节点(其他调用!$L$4:$L$42,其他调用!$M$4:$M$42,其他调用!$AI78)))</f>
        <v>3.7945591685093709</v>
      </c>
      <c r="LO77" s="44">
        <f>IF(AQ$4=0,0,求节点(AQ$4:AQ$9,$B$4:$B$9,求节点(其他调用!$L$4:$L$42,其他调用!$M$4:$M$42,其他调用!$AI78)))</f>
        <v>3.7945591685093709</v>
      </c>
      <c r="LP77" s="44">
        <f>IF(AR$4=0,0,求节点(AR$4:AR$9,$B$4:$B$9,求节点(其他调用!$L$4:$L$42,其他调用!$M$4:$M$42,其他调用!$AI78)))</f>
        <v>3.7945591685093709</v>
      </c>
      <c r="LQ77" s="44">
        <f>IF(AS$4=0,0,求节点(AS$4:AS$9,$B$4:$B$9,求节点(其他调用!$L$4:$L$42,其他调用!$M$4:$M$42,其他调用!$AI78)))</f>
        <v>3.7945591685093709</v>
      </c>
      <c r="LR77" s="44">
        <f>IF(AT$4=0,0,求节点(AT$4:AT$9,$B$4:$B$9,求节点(其他调用!$L$4:$L$42,其他调用!$M$4:$M$42,其他调用!$AI78)))</f>
        <v>3.7945591685093709</v>
      </c>
      <c r="LS77" s="44">
        <f>IF(AU$4=0,0,求节点(AU$4:AU$9,$B$4:$B$9,求节点(其他调用!$L$4:$L$42,其他调用!$M$4:$M$42,其他调用!$AI78)))</f>
        <v>3.7945591685093709</v>
      </c>
      <c r="LT77" s="44">
        <f>IF(AV$4=0,0,求节点(AV$4:AV$9,$B$4:$B$9,求节点(其他调用!$L$4:$L$42,其他调用!$M$4:$M$42,其他调用!$AI78)))</f>
        <v>3.7945591685093709</v>
      </c>
      <c r="LU77" s="44">
        <f>IF(AW$4=0,0,求节点(AW$4:AW$9,$B$4:$B$9,求节点(其他调用!$L$4:$L$42,其他调用!$M$4:$M$42,其他调用!$AI78)))</f>
        <v>3.7945591685093709</v>
      </c>
      <c r="LV77" s="44">
        <f>IF(AX$4=0,0,求节点(AX$4:AX$9,$B$4:$B$9,求节点(其他调用!$L$4:$L$42,其他调用!$M$4:$M$42,其他调用!$AI78)))</f>
        <v>3.7945591685093709</v>
      </c>
      <c r="LW77" s="44">
        <f>IF(AY$4=0,0,求节点(AY$4:AY$9,$B$4:$B$9,求节点(其他调用!$L$4:$L$42,其他调用!$M$4:$M$42,其他调用!$AI78)))</f>
        <v>3.7945591685093709</v>
      </c>
      <c r="LX77" s="44">
        <f>IF(AZ$4=0,0,求节点(AZ$4:AZ$9,$B$4:$B$9,求节点(其他调用!$L$4:$L$42,其他调用!$M$4:$M$42,其他调用!$AI78)))</f>
        <v>3.7945591685093709</v>
      </c>
      <c r="LZ77" s="44">
        <v>74</v>
      </c>
      <c r="MA77" s="44">
        <f>IF(C$23=0,0,求节点(C$23:C$28,$B$23:$B$28,求节点(其他调用!$Y$4:$Y$20,其他调用!$Z$4:$Z$20,$LZ77)))</f>
        <v>0</v>
      </c>
      <c r="MB77" s="44">
        <f>IF(D$23=0,0,求节点(D$23:D$28,$B$23:$B$28,求节点(其他调用!$Y$4:$Y$20,其他调用!$Z$4:$Z$20,$LZ77)))</f>
        <v>0</v>
      </c>
      <c r="MC77" s="44">
        <f>IF(E$23=0,0,求节点(E$23:E$28,$B$23:$B$28,求节点(其他调用!$Y$4:$Y$20,其他调用!$Z$4:$Z$20,$LZ77)))</f>
        <v>0</v>
      </c>
      <c r="MD77" s="44">
        <f>IF(F$23=0,0,求节点(F$23:F$28,$B$23:$B$28,求节点(其他调用!$Y$4:$Y$20,其他调用!$Z$4:$Z$20,$LZ77)))</f>
        <v>0</v>
      </c>
      <c r="ME77" s="44">
        <f>IF(G$23=0,0,求节点(G$23:G$28,$B$23:$B$28,求节点(其他调用!$Y$4:$Y$20,其他调用!$Z$4:$Z$20,$LZ77)))</f>
        <v>0</v>
      </c>
      <c r="MF77" s="44">
        <f>IF(H$23=0,0,求节点(H$23:H$28,$B$23:$B$28,求节点(其他调用!$Y$4:$Y$20,其他调用!$Z$4:$Z$20,$LZ77)))</f>
        <v>0</v>
      </c>
      <c r="MG77" s="44">
        <f>IF(I$23=0,0,求节点(I$23:I$28,$B$23:$B$28,求节点(其他调用!$Y$4:$Y$20,其他调用!$Z$4:$Z$20,$LZ77)))</f>
        <v>0</v>
      </c>
      <c r="MH77" s="44">
        <f>IF(J$23=0,0,求节点(J$23:J$28,$B$23:$B$28,求节点(其他调用!$Y$4:$Y$20,其他调用!$Z$4:$Z$20,$LZ77)))</f>
        <v>0</v>
      </c>
      <c r="MI77" s="44">
        <f>IF(K$23=0,0,求节点(K$23:K$28,$B$23:$B$28,求节点(其他调用!$Y$4:$Y$20,其他调用!$Z$4:$Z$20,$LZ77)))</f>
        <v>0</v>
      </c>
      <c r="MJ77" s="44">
        <f>IF(L$23=0,0,求节点(L$23:L$28,$B$23:$B$28,求节点(其他调用!$Y$4:$Y$20,其他调用!$Z$4:$Z$20,$LZ77)))</f>
        <v>0</v>
      </c>
      <c r="MK77" s="44">
        <f>IF(M$23=0,0,求节点(M$23:M$28,$B$23:$B$28,求节点(其他调用!$Y$4:$Y$20,其他调用!$Z$4:$Z$20,$LZ77)))</f>
        <v>0</v>
      </c>
      <c r="ML77" s="44">
        <f>IF(N$23=0,0,求节点(N$23:N$28,$B$23:$B$28,求节点(其他调用!$Y$4:$Y$20,其他调用!$Z$4:$Z$20,$LZ77)))</f>
        <v>0</v>
      </c>
      <c r="MM77" s="44">
        <f>IF(O$23=0,0,求节点(O$23:O$28,$B$23:$B$28,求节点(其他调用!$Y$4:$Y$20,其他调用!$Z$4:$Z$20,$LZ77)))</f>
        <v>0</v>
      </c>
      <c r="MN77" s="44">
        <f>IF(P$23=0,0,求节点(P$23:P$28,$B$23:$B$28,求节点(其他调用!$Y$4:$Y$20,其他调用!$Z$4:$Z$20,$LZ77)))</f>
        <v>0</v>
      </c>
      <c r="MO77" s="44">
        <f>IF(Q$23=0,0,求节点(Q$23:Q$28,$B$23:$B$28,求节点(其他调用!$Y$4:$Y$20,其他调用!$Z$4:$Z$20,$LZ77)))</f>
        <v>0</v>
      </c>
      <c r="MP77" s="44">
        <f>IF(R$23=0,0,求节点(R$23:R$28,$B$23:$B$28,求节点(其他调用!$Y$4:$Y$20,其他调用!$Z$4:$Z$20,$LZ77)))</f>
        <v>0</v>
      </c>
      <c r="MQ77" s="44">
        <f>IF(S$23=0,0,求节点(S$23:S$28,$B$23:$B$28,求节点(其他调用!$Y$4:$Y$20,其他调用!$Z$4:$Z$20,$LZ77)))</f>
        <v>0</v>
      </c>
      <c r="MR77" s="44">
        <f>IF(T$23=0,0,求节点(T$23:T$28,$B$23:$B$28,求节点(其他调用!$Y$4:$Y$20,其他调用!$Z$4:$Z$20,$LZ77)))</f>
        <v>0</v>
      </c>
      <c r="MS77" s="44">
        <f>IF(U$23=0,0,求节点(U$23:U$28,$B$23:$B$28,求节点(其他调用!$Y$4:$Y$20,其他调用!$Z$4:$Z$20,$LZ77)))</f>
        <v>0</v>
      </c>
      <c r="MT77" s="44">
        <f>IF(V$23=0,0,求节点(V$23:V$28,$B$23:$B$28,求节点(其他调用!$Y$4:$Y$20,其他调用!$Z$4:$Z$20,$LZ77)))</f>
        <v>0</v>
      </c>
      <c r="MW77" s="44">
        <v>74</v>
      </c>
      <c r="MX77" s="44">
        <f>IF(C$4=0,0,求节点(C$4:C$9,$B$4:$B$9,求节点(其他调用!$O$4:$O$42,其他调用!$P$4:$P$42,其他调用!$AJ78)))</f>
        <v>6</v>
      </c>
      <c r="MY77" s="44">
        <f>IF(D$4=0,0,求节点(D$4:D$9,$B$4:$B$9,求节点(其他调用!$O$4:$O$42,其他调用!$P$4:$P$42,其他调用!$AJ78)))</f>
        <v>6</v>
      </c>
      <c r="MZ77" s="44">
        <f>IF(E$4=0,0,求节点(E$4:E$9,$B$4:$B$9,求节点(其他调用!$O$4:$O$42,其他调用!$P$4:$P$42,其他调用!$AJ78)))</f>
        <v>3.3962859563960421</v>
      </c>
      <c r="NA77" s="44">
        <f>IF(F$4=0,0,求节点(F$4:F$9,$B$4:$B$9,求节点(其他调用!$O$4:$O$42,其他调用!$P$4:$P$42,其他调用!$AJ78)))</f>
        <v>0</v>
      </c>
      <c r="NB77" s="44">
        <f>IF(G$4=0,0,求节点(G$4:G$9,$B$4:$B$9,求节点(其他调用!$O$4:$O$42,其他调用!$P$4:$P$42,其他调用!$AJ78)))</f>
        <v>0</v>
      </c>
      <c r="NC77" s="44">
        <f>IF(H$4=0,0,求节点(H$4:H$9,$B$4:$B$9,求节点(其他调用!$O$4:$O$42,其他调用!$P$4:$P$42,其他调用!$AJ78)))</f>
        <v>0</v>
      </c>
      <c r="ND77" s="44">
        <f>IF(I$4=0,0,求节点(I$4:I$9,$B$4:$B$9,求节点(其他调用!$O$4:$O$42,其他调用!$P$4:$P$42,其他调用!$AJ78)))</f>
        <v>0</v>
      </c>
      <c r="NE77" s="44">
        <f>IF(J$4=0,0,求节点(J$4:J$9,$B$4:$B$9,求节点(其他调用!$O$4:$O$42,其他调用!$P$4:$P$42,其他调用!$AJ78)))</f>
        <v>0</v>
      </c>
      <c r="NF77" s="44">
        <f>IF(K$4=0,0,求节点(K$4:K$9,$B$4:$B$9,求节点(其他调用!$O$4:$O$42,其他调用!$P$4:$P$42,其他调用!$AJ78)))</f>
        <v>0</v>
      </c>
      <c r="NG77" s="44">
        <f>IF(L$4=0,0,求节点(L$4:L$9,$B$4:$B$9,求节点(其他调用!$O$4:$O$42,其他调用!$P$4:$P$42,其他调用!$AJ78)))</f>
        <v>0</v>
      </c>
      <c r="NH77" s="44">
        <f>IF(M$4=0,0,求节点(M$4:M$9,$B$4:$B$9,求节点(其他调用!$O$4:$O$42,其他调用!$P$4:$P$42,其他调用!$AJ78)))</f>
        <v>0</v>
      </c>
      <c r="NI77" s="44">
        <f>IF(N$4=0,0,求节点(N$4:N$9,$B$4:$B$9,求节点(其他调用!$O$4:$O$42,其他调用!$P$4:$P$42,其他调用!$AJ78)))</f>
        <v>0</v>
      </c>
      <c r="NJ77" s="44">
        <f>IF(O$4=0,0,求节点(O$4:O$9,$B$4:$B$9,求节点(其他调用!$O$4:$O$42,其他调用!$P$4:$P$42,其他调用!$AJ78)))</f>
        <v>0</v>
      </c>
      <c r="NK77" s="44">
        <f>IF(P$4=0,0,求节点(P$4:P$9,$B$4:$B$9,求节点(其他调用!$O$4:$O$42,其他调用!$P$4:$P$42,其他调用!$AJ78)))</f>
        <v>0</v>
      </c>
      <c r="NL77" s="44">
        <f>IF(Q$4=0,0,求节点(Q$4:Q$9,$B$4:$B$9,求节点(其他调用!$O$4:$O$42,其他调用!$P$4:$P$42,其他调用!$AJ78)))</f>
        <v>0</v>
      </c>
      <c r="NM77" s="44">
        <f>IF(R$4=0,0,求节点(R$4:R$9,$B$4:$B$9,求节点(其他调用!$O$4:$O$42,其他调用!$P$4:$P$42,其他调用!$AJ78)))</f>
        <v>0</v>
      </c>
      <c r="NN77" s="44">
        <f>IF(S$4=0,0,求节点(S$4:S$9,$B$4:$B$9,求节点(其他调用!$O$4:$O$42,其他调用!$P$4:$P$42,其他调用!$AJ78)))</f>
        <v>6</v>
      </c>
      <c r="NO77" s="44">
        <f>IF(T$4=0,0,求节点(T$4:T$9,$B$4:$B$9,求节点(其他调用!$O$4:$O$42,其他调用!$P$4:$P$42,其他调用!$AJ78)))</f>
        <v>6</v>
      </c>
      <c r="NP77" s="44">
        <f>IF(U$4=0,0,求节点(U$4:U$9,$B$4:$B$9,求节点(其他调用!$O$4:$O$42,其他调用!$P$4:$P$42,其他调用!$AJ78)))</f>
        <v>6</v>
      </c>
      <c r="NQ77" s="44">
        <f>IF(V$4=0,0,求节点(V$4:V$9,$B$4:$B$9,求节点(其他调用!$O$4:$O$42,其他调用!$P$4:$P$42,其他调用!$AJ78)))</f>
        <v>0</v>
      </c>
      <c r="NR77" s="44">
        <f>IF(W$4=0,0,求节点(W$4:W$9,$B$4:$B$9,求节点(其他调用!$O$4:$O$42,其他调用!$P$4:$P$42,其他调用!$AJ78)))</f>
        <v>6</v>
      </c>
      <c r="NS77" s="44">
        <f>IF(X$4=0,0,求节点(X$4:X$9,$B$4:$B$9,求节点(其他调用!$O$4:$O$42,其他调用!$P$4:$P$42,其他调用!$AJ78)))</f>
        <v>6</v>
      </c>
      <c r="NT77" s="44">
        <f>IF(Y$4=0,0,求节点(Y$4:Y$9,$B$4:$B$9,求节点(其他调用!$O$4:$O$42,其他调用!$P$4:$P$42,其他调用!$AJ78)))</f>
        <v>6</v>
      </c>
      <c r="NU77" s="44">
        <f>IF(Z$4=0,0,求节点(Z$4:Z$9,$B$4:$B$9,求节点(其他调用!$O$4:$O$42,其他调用!$P$4:$P$42,其他调用!$AJ78)))</f>
        <v>0</v>
      </c>
      <c r="NV77" s="44">
        <f>IF(AA$4=0,0,求节点(AA$4:AA$9,$B$4:$B$9,求节点(其他调用!$O$4:$O$42,其他调用!$P$4:$P$42,其他调用!$AJ78)))</f>
        <v>6</v>
      </c>
      <c r="NW77" s="44">
        <f>IF(AB$4=0,0,求节点(AB$4:AB$9,$B$4:$B$9,求节点(其他调用!$O$4:$O$42,其他调用!$P$4:$P$42,其他调用!$AJ78)))</f>
        <v>6</v>
      </c>
      <c r="NX77" s="44">
        <f>IF(AC$4=0,0,求节点(AC$4:AC$9,$B$4:$B$9,求节点(其他调用!$O$4:$O$42,其他调用!$P$4:$P$42,其他调用!$AJ78)))</f>
        <v>6</v>
      </c>
      <c r="NY77" s="44">
        <f>IF(AD$4=0,0,求节点(AD$4:AD$9,$B$4:$B$9,求节点(其他调用!$O$4:$O$42,其他调用!$P$4:$P$42,其他调用!$AJ78)))</f>
        <v>4.8398152448178724</v>
      </c>
      <c r="NZ77" s="44">
        <f>IF(AE$4=0,0,求节点(AE$4:AE$9,$B$4:$B$9,求节点(其他调用!$O$4:$O$42,其他调用!$P$4:$P$42,其他调用!$AJ78)))</f>
        <v>4.8398152448178724</v>
      </c>
      <c r="OA77" s="44">
        <f>IF(AF$4=0,0,求节点(AF$4:AF$9,$B$4:$B$9,求节点(其他调用!$O$4:$O$42,其他调用!$P$4:$P$42,其他调用!$AJ78)))</f>
        <v>4.8398152448178724</v>
      </c>
      <c r="OB77" s="44">
        <f>IF(AG$4=0,0,求节点(AG$4:AG$9,$B$4:$B$9,求节点(其他调用!$O$4:$O$42,其他调用!$P$4:$P$42,其他调用!$AJ78)))</f>
        <v>4.8398152448178724</v>
      </c>
      <c r="OC77" s="44">
        <f>IF(AH$4=0,0,求节点(AH$4:AH$9,$B$4:$B$9,求节点(其他调用!$O$4:$O$42,其他调用!$P$4:$P$42,其他调用!$AJ78)))</f>
        <v>4.8398152448178724</v>
      </c>
      <c r="OD77" s="44">
        <f>IF(AI$4=0,0,求节点(AI$4:AI$9,$B$4:$B$9,求节点(其他调用!$O$4:$O$42,其他调用!$P$4:$P$42,其他调用!$AJ78)))</f>
        <v>4.8398152448178724</v>
      </c>
      <c r="OE77" s="44">
        <f>IF(AJ$4=0,0,求节点(AJ$4:AJ$9,$B$4:$B$9,求节点(其他调用!$O$4:$O$42,其他调用!$P$4:$P$42,其他调用!$AJ78)))</f>
        <v>4.8398152448178724</v>
      </c>
      <c r="OF77" s="44">
        <f>IF(AK$4=0,0,求节点(AK$4:AK$9,$B$4:$B$9,求节点(其他调用!$O$4:$O$42,其他调用!$P$4:$P$42,其他调用!$AJ78)))</f>
        <v>4.8398152448178724</v>
      </c>
      <c r="OG77" s="44">
        <f>IF(AL$4=0,0,求节点(AL$4:AL$9,$B$4:$B$9,求节点(其他调用!$O$4:$O$42,其他调用!$P$4:$P$42,其他调用!$AJ78)))</f>
        <v>4.8398152448178724</v>
      </c>
      <c r="OH77" s="44">
        <f>IF(AM$4=0,0,求节点(AM$4:AM$9,$B$4:$B$9,求节点(其他调用!$O$4:$O$42,其他调用!$P$4:$P$42,其他调用!$AJ78)))</f>
        <v>4.8398152448178724</v>
      </c>
      <c r="OI77" s="44">
        <f>IF(AN$4=0,0,求节点(AN$4:AN$9,$B$4:$B$9,求节点(其他调用!$O$4:$O$42,其他调用!$P$4:$P$42,其他调用!$AJ78)))</f>
        <v>4.8398152448178724</v>
      </c>
      <c r="OJ77" s="44">
        <f>IF(AO$4=0,0,求节点(AO$4:AO$9,$B$4:$B$9,求节点(其他调用!$O$4:$O$42,其他调用!$P$4:$P$42,其他调用!$AJ78)))</f>
        <v>4.8398152448178724</v>
      </c>
      <c r="OK77" s="44">
        <f>IF(AP$4=0,0,求节点(AP$4:AP$9,$B$4:$B$9,求节点(其他调用!$O$4:$O$42,其他调用!$P$4:$P$42,其他调用!$AJ78)))</f>
        <v>4.8398152448178724</v>
      </c>
      <c r="OL77" s="44">
        <f>IF(AQ$4=0,0,求节点(AQ$4:AQ$9,$B$4:$B$9,求节点(其他调用!$O$4:$O$42,其他调用!$P$4:$P$42,其他调用!$AJ78)))</f>
        <v>4.8398152448178724</v>
      </c>
      <c r="OM77" s="44">
        <f>IF(AR$4=0,0,求节点(AR$4:AR$9,$B$4:$B$9,求节点(其他调用!$O$4:$O$42,其他调用!$P$4:$P$42,其他调用!$AJ78)))</f>
        <v>4.8398152448178724</v>
      </c>
      <c r="ON77" s="44">
        <f>IF(AS$4=0,0,求节点(AS$4:AS$9,$B$4:$B$9,求节点(其他调用!$O$4:$O$42,其他调用!$P$4:$P$42,其他调用!$AJ78)))</f>
        <v>4.8398152448178724</v>
      </c>
      <c r="OO77" s="44">
        <f>IF(AT$4=0,0,求节点(AT$4:AT$9,$B$4:$B$9,求节点(其他调用!$O$4:$O$42,其他调用!$P$4:$P$42,其他调用!$AJ78)))</f>
        <v>4.8398152448178724</v>
      </c>
      <c r="OP77" s="44">
        <f>IF(AU$4=0,0,求节点(AU$4:AU$9,$B$4:$B$9,求节点(其他调用!$O$4:$O$42,其他调用!$P$4:$P$42,其他调用!$AJ78)))</f>
        <v>4.8398152448178724</v>
      </c>
      <c r="OQ77" s="44">
        <f>IF(AV$4=0,0,求节点(AV$4:AV$9,$B$4:$B$9,求节点(其他调用!$O$4:$O$42,其他调用!$P$4:$P$42,其他调用!$AJ78)))</f>
        <v>4.8398152448178724</v>
      </c>
      <c r="OR77" s="44">
        <f>IF(AW$4=0,0,求节点(AW$4:AW$9,$B$4:$B$9,求节点(其他调用!$O$4:$O$42,其他调用!$P$4:$P$42,其他调用!$AJ78)))</f>
        <v>4.8398152448178724</v>
      </c>
      <c r="OS77" s="44">
        <f>IF(AX$4=0,0,求节点(AX$4:AX$9,$B$4:$B$9,求节点(其他调用!$O$4:$O$42,其他调用!$P$4:$P$42,其他调用!$AJ78)))</f>
        <v>4.8398152448178724</v>
      </c>
      <c r="OT77" s="44">
        <f>IF(AY$4=0,0,求节点(AY$4:AY$9,$B$4:$B$9,求节点(其他调用!$O$4:$O$42,其他调用!$P$4:$P$42,其他调用!$AJ78)))</f>
        <v>4.8398152448178724</v>
      </c>
      <c r="OU77" s="44">
        <f>IF(AZ$4=0,0,求节点(AZ$4:AZ$9,$B$4:$B$9,求节点(其他调用!$O$4:$O$42,其他调用!$P$4:$P$42,其他调用!$AJ78)))</f>
        <v>4.8398152448178724</v>
      </c>
      <c r="OW77" s="44">
        <v>74</v>
      </c>
      <c r="OX77" s="44">
        <f>IF(C$23=0,0,求节点(C$23:C$28,$B$23:$B$28,求节点(其他调用!$AA$4:$AA$20,其他调用!$AB$4:$AB$20,$OW77)))</f>
        <v>0</v>
      </c>
      <c r="OY77" s="44">
        <f>IF(D$23=0,0,求节点(D$23:D$28,$B$23:$B$28,求节点(其他调用!$AA$4:$AA$20,其他调用!$AB$4:$AB$20,$OW77)))</f>
        <v>0</v>
      </c>
      <c r="OZ77" s="44">
        <f>IF(E$23=0,0,求节点(E$23:E$28,$B$23:$B$28,求节点(其他调用!$AA$4:$AA$20,其他调用!$AB$4:$AB$20,$OW77)))</f>
        <v>0</v>
      </c>
      <c r="PA77" s="44">
        <f>IF(F$23=0,0,求节点(F$23:F$28,$B$23:$B$28,求节点(其他调用!$AA$4:$AA$20,其他调用!$AB$4:$AB$20,$OW77)))</f>
        <v>2.5220517974974266E-3</v>
      </c>
      <c r="PB77" s="44">
        <f>IF(G$23=0,0,求节点(G$23:G$28,$B$23:$B$28,求节点(其他调用!$AA$4:$AA$20,其他调用!$AB$4:$AB$20,$OW77)))</f>
        <v>3.7830776962461954E-3</v>
      </c>
      <c r="PC77" s="44">
        <f>IF(H$23=0,0,求节点(H$23:H$28,$B$23:$B$28,求节点(其他调用!$AA$4:$AA$20,其他调用!$AB$4:$AB$20,$OW77)))</f>
        <v>3.7830776962461954E-3</v>
      </c>
      <c r="PD77" s="44">
        <f>IF(I$23=0,0,求节点(I$23:I$28,$B$23:$B$28,求节点(其他调用!$AA$4:$AA$20,其他调用!$AB$4:$AB$20,$OW77)))</f>
        <v>5.7319359034033734E-3</v>
      </c>
      <c r="PE77" s="44">
        <f>IF(J$23=0,0,求节点(J$23:J$28,$B$23:$B$28,求节点(其他调用!$AA$4:$AA$20,其他调用!$AB$4:$AB$20,$OW77)))</f>
        <v>0</v>
      </c>
      <c r="PF77" s="44">
        <f>IF(K$23=0,0,求节点(K$23:K$28,$B$23:$B$28,求节点(其他调用!$AA$4:$AA$20,其他调用!$AB$4:$AB$20,$OW77)))</f>
        <v>3.7830776962461954E-3</v>
      </c>
      <c r="PG77" s="44">
        <f>IF(L$23=0,0,求节点(L$23:L$28,$B$23:$B$28,求节点(其他调用!$AA$4:$AA$20,其他调用!$AB$4:$AB$20,$OW77)))</f>
        <v>0</v>
      </c>
      <c r="PH77" s="44">
        <f>IF(M$23=0,0,求节点(M$23:M$28,$B$23:$B$28,求节点(其他调用!$AA$4:$AA$20,其他调用!$AB$4:$AB$20,$OW77)))</f>
        <v>0</v>
      </c>
      <c r="PI77" s="44">
        <f>IF(N$23=0,0,求节点(N$23:N$28,$B$23:$B$28,求节点(其他调用!$AA$4:$AA$20,其他调用!$AB$4:$AB$20,$OW77)))</f>
        <v>0</v>
      </c>
      <c r="PJ77" s="44">
        <f>IF(O$23=0,0,求节点(O$23:O$28,$B$23:$B$28,求节点(其他调用!$AA$4:$AA$20,其他调用!$AB$4:$AB$20,$OW77)))</f>
        <v>0</v>
      </c>
      <c r="PK77" s="44">
        <f>IF(P$23=0,0,求节点(P$23:P$28,$B$23:$B$28,求节点(其他调用!$AA$4:$AA$20,其他调用!$AB$4:$AB$20,$OW77)))</f>
        <v>0</v>
      </c>
      <c r="PL77" s="44">
        <f>IF(Q$23=0,0,求节点(Q$23:Q$28,$B$23:$B$28,求节点(其他调用!$AA$4:$AA$20,其他调用!$AB$4:$AB$20,$OW77)))</f>
        <v>0</v>
      </c>
      <c r="PM77" s="44">
        <f>IF(R$23=0,0,求节点(R$23:R$28,$B$23:$B$28,求节点(其他调用!$AA$4:$AA$20,其他调用!$AB$4:$AB$20,$OW77)))</f>
        <v>0</v>
      </c>
      <c r="PN77" s="44">
        <f>IF(S$23=0,0,求节点(S$23:S$28,$B$23:$B$28,求节点(其他调用!$AA$4:$AA$20,其他调用!$AB$4:$AB$20,$OW77)))</f>
        <v>0</v>
      </c>
      <c r="PO77" s="44">
        <f>IF(T$23=0,0,求节点(T$23:T$28,$B$23:$B$28,求节点(其他调用!$AA$4:$AA$20,其他调用!$AB$4:$AB$20,$OW77)))</f>
        <v>0</v>
      </c>
      <c r="PP77" s="44">
        <f>IF(U$23=0,0,求节点(U$23:U$28,$B$23:$B$28,求节点(其他调用!$AA$4:$AA$20,其他调用!$AB$4:$AB$20,$OW77)))</f>
        <v>0</v>
      </c>
      <c r="PQ77" s="44">
        <f>IF(V$23=0,0,求节点(V$23:V$28,$B$23:$B$28,求节点(其他调用!$AA$4:$AA$20,其他调用!$AB$4:$AB$20,$OW77)))</f>
        <v>0</v>
      </c>
    </row>
    <row r="78" spans="61:433" x14ac:dyDescent="0.2">
      <c r="BI78" s="44">
        <v>75</v>
      </c>
      <c r="BJ78" s="44">
        <f>IF(C$4=0,0,求节点(C$4:C$9,$B$4:$B$9,求节点(其他调用!$C$4:$C$42,其他调用!$D$4:$D$42,其他调用!$AF79)))</f>
        <v>6</v>
      </c>
      <c r="BK78" s="44">
        <f>IF(D$4=0,0,求节点(D$4:D$9,$B$4:$B$9,求节点(其他调用!$C$4:$C$42,其他调用!$D$4:$D$42,其他调用!$AF79)))</f>
        <v>6</v>
      </c>
      <c r="BL78" s="44">
        <f>IF(E$4=0,0,求节点(E$4:E$9,$B$4:$B$9,求节点(其他调用!$C$4:$C$42,其他调用!$D$4:$D$42,其他调用!$AF79)))</f>
        <v>2.6029124892013158</v>
      </c>
      <c r="BM78" s="44">
        <f>IF(F$4=0,0,求节点(F$4:F$9,$B$4:$B$9,求节点(其他调用!$C$4:$C$42,其他调用!$D$4:$D$42,其他调用!$AF79)))</f>
        <v>0</v>
      </c>
      <c r="BN78" s="44">
        <f>IF(G$4=0,0,求节点(G$4:G$9,$B$4:$B$9,求节点(其他调用!$C$4:$C$42,其他调用!$D$4:$D$42,其他调用!$AF79)))</f>
        <v>0</v>
      </c>
      <c r="BO78" s="44">
        <f>IF(H$4=0,0,求节点(H$4:H$9,$B$4:$B$9,求节点(其他调用!$C$4:$C$42,其他调用!$D$4:$D$42,其他调用!$AF79)))</f>
        <v>0</v>
      </c>
      <c r="BP78" s="44">
        <f>IF(I$4=0,0,求节点(I$4:I$9,$B$4:$B$9,求节点(其他调用!$C$4:$C$42,其他调用!$D$4:$D$42,其他调用!$AF79)))</f>
        <v>0</v>
      </c>
      <c r="BQ78" s="44">
        <f>IF(J$4=0,0,求节点(J$4:J$9,$B$4:$B$9,求节点(其他调用!$C$4:$C$42,其他调用!$D$4:$D$42,其他调用!$AF79)))</f>
        <v>0</v>
      </c>
      <c r="BR78" s="44">
        <f>IF(K$4=0,0,求节点(K$4:K$9,$B$4:$B$9,求节点(其他调用!$C$4:$C$42,其他调用!$D$4:$D$42,其他调用!$AF79)))</f>
        <v>0</v>
      </c>
      <c r="BS78" s="44">
        <f>IF(L$4=0,0,求节点(L$4:L$9,$B$4:$B$9,求节点(其他调用!$C$4:$C$42,其他调用!$D$4:$D$42,其他调用!$AF79)))</f>
        <v>0</v>
      </c>
      <c r="BT78" s="44">
        <f>IF(M$4=0,0,求节点(M$4:M$9,$B$4:$B$9,求节点(其他调用!$C$4:$C$42,其他调用!$D$4:$D$42,其他调用!$AF79)))</f>
        <v>0</v>
      </c>
      <c r="BU78" s="44">
        <f>IF(N$4=0,0,求节点(N$4:N$9,$B$4:$B$9,求节点(其他调用!$C$4:$C$42,其他调用!$D$4:$D$42,其他调用!$AF79)))</f>
        <v>0</v>
      </c>
      <c r="BV78" s="44">
        <f>IF(O$4=0,0,求节点(O$4:O$9,$B$4:$B$9,求节点(其他调用!$C$4:$C$42,其他调用!$D$4:$D$42,其他调用!$AF79)))</f>
        <v>0</v>
      </c>
      <c r="BW78" s="44">
        <f>IF(P$4=0,0,求节点(P$4:P$9,$B$4:$B$9,求节点(其他调用!$C$4:$C$42,其他调用!$D$4:$D$42,其他调用!$AF79)))</f>
        <v>0</v>
      </c>
      <c r="BX78" s="44">
        <f>IF(Q$4=0,0,求节点(Q$4:Q$9,$B$4:$B$9,求节点(其他调用!$C$4:$C$42,其他调用!$D$4:$D$42,其他调用!$AF79)))</f>
        <v>0</v>
      </c>
      <c r="BY78" s="44">
        <f>IF(R$4=0,0,求节点(R$4:R$9,$B$4:$B$9,求节点(其他调用!$C$4:$C$42,其他调用!$D$4:$D$42,其他调用!$AF79)))</f>
        <v>0</v>
      </c>
      <c r="BZ78" s="44">
        <f>IF(S$4=0,0,求节点(S$4:S$9,$B$4:$B$9,求节点(其他调用!$C$4:$C$42,其他调用!$D$4:$D$42,其他调用!$AF79)))</f>
        <v>6</v>
      </c>
      <c r="CA78" s="44">
        <f>IF(T$4=0,0,求节点(T$4:T$9,$B$4:$B$9,求节点(其他调用!$C$4:$C$42,其他调用!$D$4:$D$42,其他调用!$AF79)))</f>
        <v>3.8352775937799581</v>
      </c>
      <c r="CB78" s="44">
        <f>IF(U$4=0,0,求节点(U$4:U$9,$B$4:$B$9,求节点(其他调用!$C$4:$C$42,其他调用!$D$4:$D$42,其他调用!$AF79)))</f>
        <v>6</v>
      </c>
      <c r="CC78" s="44">
        <f>IF(V$4=0,0,求节点(V$4:V$9,$B$4:$B$9,求节点(其他调用!$C$4:$C$42,其他调用!$D$4:$D$42,其他调用!$AF79)))</f>
        <v>0</v>
      </c>
      <c r="CD78" s="44">
        <f>IF(W$4=0,0,求节点(W$4:W$9,$B$4:$B$9,求节点(其他调用!$C$4:$C$42,其他调用!$D$4:$D$42,其他调用!$AF79)))</f>
        <v>4.7556084435960324</v>
      </c>
      <c r="CE78" s="44">
        <f>IF(X$4=0,0,求节点(X$4:X$9,$B$4:$B$9,求节点(其他调用!$C$4:$C$42,其他调用!$D$4:$D$42,其他调用!$AF79)))</f>
        <v>4.7556084435960324</v>
      </c>
      <c r="CF78" s="44">
        <f>IF(Y$4=0,0,求节点(Y$4:Y$9,$B$4:$B$9,求节点(其他调用!$C$4:$C$42,其他调用!$D$4:$D$42,其他调用!$AF79)))</f>
        <v>6</v>
      </c>
      <c r="CG78" s="44">
        <f>IF(Z$4=0,0,求节点(Z$4:Z$9,$B$4:$B$9,求节点(其他调用!$C$4:$C$42,其他调用!$D$4:$D$42,其他调用!$AF79)))</f>
        <v>0</v>
      </c>
      <c r="CH78" s="44">
        <f>IF(AA$4=0,0,求节点(AA$4:AA$9,$B$4:$B$9,求节点(其他调用!$C$4:$C$42,其他调用!$D$4:$D$42,其他调用!$AF79)))</f>
        <v>4.7556084435960324</v>
      </c>
      <c r="CI78" s="44">
        <f>IF(AB$4=0,0,求节点(AB$4:AB$9,$B$4:$B$9,求节点(其他调用!$C$4:$C$42,其他调用!$D$4:$D$42,其他调用!$AF79)))</f>
        <v>6</v>
      </c>
      <c r="CJ78" s="44">
        <f>IF(AC$4=0,0,求节点(AC$4:AC$9,$B$4:$B$9,求节点(其他调用!$C$4:$C$42,其他调用!$D$4:$D$42,其他调用!$AF79)))</f>
        <v>5.2515381742855913</v>
      </c>
      <c r="CK78" s="44">
        <f>IF(AD$4=0,0,求节点(AD$4:AD$9,$B$4:$B$9,求节点(其他调用!$C$4:$C$42,其他调用!$D$4:$D$42,其他调用!$AF79)))</f>
        <v>0.86614649620319795</v>
      </c>
      <c r="CL78" s="44">
        <f>IF(AE$4=0,0,求节点(AE$4:AE$9,$B$4:$B$9,求节点(其他调用!$C$4:$C$42,其他调用!$D$4:$D$42,其他调用!$AF79)))</f>
        <v>0.86614649620319795</v>
      </c>
      <c r="CM78" s="44">
        <f>IF(AF$4=0,0,求节点(AF$4:AF$9,$B$4:$B$9,求节点(其他调用!$C$4:$C$42,其他调用!$D$4:$D$42,其他调用!$AF79)))</f>
        <v>0.86614649620319795</v>
      </c>
      <c r="CN78" s="44">
        <f>IF(AG$4=0,0,求节点(AG$4:AG$9,$B$4:$B$9,求节点(其他调用!$C$4:$C$42,其他调用!$D$4:$D$42,其他调用!$AF79)))</f>
        <v>0.86614649620319795</v>
      </c>
      <c r="CO78" s="44">
        <f>IF(AH$4=0,0,求节点(AH$4:AH$9,$B$4:$B$9,求节点(其他调用!$C$4:$C$42,其他调用!$D$4:$D$42,其他调用!$AF79)))</f>
        <v>0.86614649620319795</v>
      </c>
      <c r="CP78" s="44">
        <f>IF(AI$4=0,0,求节点(AI$4:AI$9,$B$4:$B$9,求节点(其他调用!$C$4:$C$42,其他调用!$D$4:$D$42,其他调用!$AF79)))</f>
        <v>0.86614649620319795</v>
      </c>
      <c r="CQ78" s="44">
        <f>IF(AJ$4=0,0,求节点(AJ$4:AJ$9,$B$4:$B$9,求节点(其他调用!$C$4:$C$42,其他调用!$D$4:$D$42,其他调用!$AF79)))</f>
        <v>0.86614649620319795</v>
      </c>
      <c r="CR78" s="44">
        <f>IF(AK$4=0,0,求节点(AK$4:AK$9,$B$4:$B$9,求节点(其他调用!$C$4:$C$42,其他调用!$D$4:$D$42,其他调用!$AF79)))</f>
        <v>0.86614649620319795</v>
      </c>
      <c r="CS78" s="44">
        <f>IF(AL$4=0,0,求节点(AL$4:AL$9,$B$4:$B$9,求节点(其他调用!$C$4:$C$42,其他调用!$D$4:$D$42,其他调用!$AF79)))</f>
        <v>0.86614649620319795</v>
      </c>
      <c r="CT78" s="44">
        <f>IF(AM$4=0,0,求节点(AM$4:AM$9,$B$4:$B$9,求节点(其他调用!$C$4:$C$42,其他调用!$D$4:$D$42,其他调用!$AF79)))</f>
        <v>0.86614649620319795</v>
      </c>
      <c r="CU78" s="44">
        <f>IF(AN$4=0,0,求节点(AN$4:AN$9,$B$4:$B$9,求节点(其他调用!$C$4:$C$42,其他调用!$D$4:$D$42,其他调用!$AF79)))</f>
        <v>0.86614649620319795</v>
      </c>
      <c r="CV78" s="44">
        <f>IF(AO$4=0,0,求节点(AO$4:AO$9,$B$4:$B$9,求节点(其他调用!$C$4:$C$42,其他调用!$D$4:$D$42,其他调用!$AF79)))</f>
        <v>0.86614649620319795</v>
      </c>
      <c r="CW78" s="44">
        <f>IF(AP$4=0,0,求节点(AP$4:AP$9,$B$4:$B$9,求节点(其他调用!$C$4:$C$42,其他调用!$D$4:$D$42,其他调用!$AF79)))</f>
        <v>0.86614649620319795</v>
      </c>
      <c r="CX78" s="44">
        <f>IF(AQ$4=0,0,求节点(AQ$4:AQ$9,$B$4:$B$9,求节点(其他调用!$C$4:$C$42,其他调用!$D$4:$D$42,其他调用!$AF79)))</f>
        <v>0.86614649620319795</v>
      </c>
      <c r="CY78" s="44">
        <f>IF(AR$4=0,0,求节点(AR$4:AR$9,$B$4:$B$9,求节点(其他调用!$C$4:$C$42,其他调用!$D$4:$D$42,其他调用!$AF79)))</f>
        <v>0.86614649620319795</v>
      </c>
      <c r="CZ78" s="44">
        <f>IF(AS$4=0,0,求节点(AS$4:AS$9,$B$4:$B$9,求节点(其他调用!$C$4:$C$42,其他调用!$D$4:$D$42,其他调用!$AF79)))</f>
        <v>0.86614649620319795</v>
      </c>
      <c r="DA78" s="44">
        <f>IF(AT$4=0,0,求节点(AT$4:AT$9,$B$4:$B$9,求节点(其他调用!$C$4:$C$42,其他调用!$D$4:$D$42,其他调用!$AF79)))</f>
        <v>0.86614649620319795</v>
      </c>
      <c r="DB78" s="44">
        <f>IF(AU$4=0,0,求节点(AU$4:AU$9,$B$4:$B$9,求节点(其他调用!$C$4:$C$42,其他调用!$D$4:$D$42,其他调用!$AF79)))</f>
        <v>0.86614649620319795</v>
      </c>
      <c r="DC78" s="44">
        <f>IF(AV$4=0,0,求节点(AV$4:AV$9,$B$4:$B$9,求节点(其他调用!$C$4:$C$42,其他调用!$D$4:$D$42,其他调用!$AF79)))</f>
        <v>0.86614649620319795</v>
      </c>
      <c r="DD78" s="44">
        <f>IF(AW$4=0,0,求节点(AW$4:AW$9,$B$4:$B$9,求节点(其他调用!$C$4:$C$42,其他调用!$D$4:$D$42,其他调用!$AF79)))</f>
        <v>0.86614649620319795</v>
      </c>
      <c r="DE78" s="44">
        <f>IF(AX$4=0,0,求节点(AX$4:AX$9,$B$4:$B$9,求节点(其他调用!$C$4:$C$42,其他调用!$D$4:$D$42,其他调用!$AF79)))</f>
        <v>0.86614649620319795</v>
      </c>
      <c r="DF78" s="44">
        <f>IF(AY$4=0,0,求节点(AY$4:AY$9,$B$4:$B$9,求节点(其他调用!$C$4:$C$42,其他调用!$D$4:$D$42,其他调用!$AF79)))</f>
        <v>0.86614649620319795</v>
      </c>
      <c r="DG78" s="44">
        <f>IF(AZ$4=0,0,求节点(AZ$4:AZ$9,$B$4:$B$9,求节点(其他调用!$C$4:$C$42,其他调用!$D$4:$D$42,其他调用!$AF79)))</f>
        <v>0.86614649620319795</v>
      </c>
      <c r="DI78" s="44">
        <v>75</v>
      </c>
      <c r="DJ78" s="44">
        <f>IF(C$23=0,0,求节点(C$23:C$28,$B$23:$B$28,求节点(其他调用!$S$4:$S$20,其他调用!$T$4:$T$20,$DI78)))</f>
        <v>0</v>
      </c>
      <c r="DK78" s="44">
        <f>IF(D$23=0,0,求节点(D$23:D$28,$B$23:$B$28,求节点(其他调用!$S$4:$S$20,其他调用!$T$4:$T$20,$DI78)))</f>
        <v>0</v>
      </c>
      <c r="DL78" s="44">
        <f>IF(E$23=0,0,求节点(E$23:E$28,$B$23:$B$28,求节点(其他调用!$S$4:$S$20,其他调用!$T$4:$T$20,$DI78)))</f>
        <v>0</v>
      </c>
      <c r="DM78" s="44">
        <f>IF(F$23=0,0,求节点(F$23:F$28,$B$23:$B$28,求节点(其他调用!$S$4:$S$20,其他调用!$T$4:$T$20,$DI78)))</f>
        <v>3.8078776897810807E-3</v>
      </c>
      <c r="DN78" s="44">
        <f>IF(G$23=0,0,求节点(G$23:G$28,$B$23:$B$28,求节点(其他调用!$S$4:$S$20,其他调用!$T$4:$T$20,$DI78)))</f>
        <v>5.7118165346714544E-3</v>
      </c>
      <c r="DO78" s="44">
        <f>IF(H$23=0,0,求节点(H$23:H$28,$B$23:$B$28,求节点(其他调用!$S$4:$S$20,其他调用!$T$4:$T$20,$DI78)))</f>
        <v>5.7118165346714544E-3</v>
      </c>
      <c r="DP78" s="44">
        <f>IF(I$23=0,0,求节点(I$23:I$28,$B$23:$B$28,求节点(其他调用!$S$4:$S$20,其他调用!$T$4:$T$20,$DI78)))</f>
        <v>8.6542674767750016E-3</v>
      </c>
      <c r="DQ78" s="44">
        <f>IF(J$23=0,0,求节点(J$23:J$28,$B$23:$B$28,求节点(其他调用!$S$4:$S$20,其他调用!$T$4:$T$20,$DI78)))</f>
        <v>0</v>
      </c>
      <c r="DR78" s="44">
        <f>IF(K$23=0,0,求节点(K$23:K$28,$B$23:$B$28,求节点(其他调用!$S$4:$S$20,其他调用!$T$4:$T$20,$DI78)))</f>
        <v>5.7118165346714544E-3</v>
      </c>
      <c r="DS78" s="44">
        <f>IF(L$23=0,0,求节点(L$23:L$28,$B$23:$B$28,求节点(其他调用!$S$4:$S$20,其他调用!$T$4:$T$20,$DI78)))</f>
        <v>0</v>
      </c>
      <c r="DT78" s="44">
        <f>IF(M$23=0,0,求节点(M$23:M$28,$B$23:$B$28,求节点(其他调用!$S$4:$S$20,其他调用!$T$4:$T$20,$DI78)))</f>
        <v>0</v>
      </c>
      <c r="DU78" s="44">
        <f>IF(N$23=0,0,求节点(N$23:N$28,$B$23:$B$28,求节点(其他调用!$S$4:$S$20,其他调用!$T$4:$T$20,$DI78)))</f>
        <v>0</v>
      </c>
      <c r="DV78" s="44">
        <f>IF(O$23=0,0,求节点(O$23:O$28,$B$23:$B$28,求节点(其他调用!$S$4:$S$20,其他调用!$T$4:$T$20,$DI78)))</f>
        <v>0</v>
      </c>
      <c r="DW78" s="44">
        <f>IF(P$23=0,0,求节点(P$23:P$28,$B$23:$B$28,求节点(其他调用!$S$4:$S$20,其他调用!$T$4:$T$20,$DI78)))</f>
        <v>0</v>
      </c>
      <c r="DX78" s="44">
        <f>IF(Q$23=0,0,求节点(Q$23:Q$28,$B$23:$B$28,求节点(其他调用!$S$4:$S$20,其他调用!$T$4:$T$20,$DI78)))</f>
        <v>0</v>
      </c>
      <c r="DY78" s="44">
        <f>IF(R$23=0,0,求节点(R$23:R$28,$B$23:$B$28,求节点(其他调用!$S$4:$S$20,其他调用!$T$4:$T$20,$DI78)))</f>
        <v>0</v>
      </c>
      <c r="DZ78" s="44">
        <f>IF(S$23=0,0,求节点(S$23:S$28,$B$23:$B$28,求节点(其他调用!$S$4:$S$20,其他调用!$T$4:$T$20,$DI78)))</f>
        <v>0</v>
      </c>
      <c r="EA78" s="44">
        <f>IF(T$23=0,0,求节点(T$23:T$28,$B$23:$B$28,求节点(其他调用!$S$4:$S$20,其他调用!$T$4:$T$20,$DI78)))</f>
        <v>0</v>
      </c>
      <c r="EB78" s="44">
        <f>IF(U$23=0,0,求节点(U$23:U$28,$B$23:$B$28,求节点(其他调用!$S$4:$S$20,其他调用!$T$4:$T$20,$DI78)))</f>
        <v>0</v>
      </c>
      <c r="EC78" s="44">
        <f>IF(V$23=0,0,求节点(V$23:V$28,$B$23:$B$28,求节点(其他调用!$S$4:$S$20,其他调用!$T$4:$T$20,$DI78)))</f>
        <v>0</v>
      </c>
      <c r="EF78" s="44">
        <v>75</v>
      </c>
      <c r="EG78" s="44">
        <f>IF(C$4=0,0,求节点(C$4:C$9,$B$4:$B$9,求节点(其他调用!$F$4:$F$42,其他调用!$G$4:$G$42,其他调用!$AG79)))</f>
        <v>6</v>
      </c>
      <c r="EH78" s="44">
        <f>IF(D$4=0,0,求节点(D$4:D$9,$B$4:$B$9,求节点(其他调用!$F$4:$F$42,其他调用!$G$4:$G$42,其他调用!$AG79)))</f>
        <v>6</v>
      </c>
      <c r="EI78" s="44">
        <f>IF(E$4=0,0,求节点(E$4:E$9,$B$4:$B$9,求节点(其他调用!$F$4:$F$42,其他调用!$G$4:$G$42,其他调用!$AG79)))</f>
        <v>3.0061293701059379</v>
      </c>
      <c r="EJ78" s="44">
        <f>IF(F$4=0,0,求节点(F$4:F$9,$B$4:$B$9,求节点(其他调用!$F$4:$F$42,其他调用!$G$4:$G$42,其他调用!$AG79)))</f>
        <v>0</v>
      </c>
      <c r="EK78" s="44">
        <f>IF(G$4=0,0,求节点(G$4:G$9,$B$4:$B$9,求节点(其他调用!$F$4:$F$42,其他调用!$G$4:$G$42,其他调用!$AG79)))</f>
        <v>0</v>
      </c>
      <c r="EL78" s="44">
        <f>IF(H$4=0,0,求节点(H$4:H$9,$B$4:$B$9,求节点(其他调用!$F$4:$F$42,其他调用!$G$4:$G$42,其他调用!$AG79)))</f>
        <v>0</v>
      </c>
      <c r="EM78" s="44">
        <f>IF(I$4=0,0,求节点(I$4:I$9,$B$4:$B$9,求节点(其他调用!$F$4:$F$42,其他调用!$G$4:$G$42,其他调用!$AG79)))</f>
        <v>0</v>
      </c>
      <c r="EN78" s="44">
        <f>IF(J$4=0,0,求节点(J$4:J$9,$B$4:$B$9,求节点(其他调用!$F$4:$F$42,其他调用!$G$4:$G$42,其他调用!$AG79)))</f>
        <v>0</v>
      </c>
      <c r="EO78" s="44">
        <f>IF(K$4=0,0,求节点(K$4:K$9,$B$4:$B$9,求节点(其他调用!$F$4:$F$42,其他调用!$G$4:$G$42,其他调用!$AG79)))</f>
        <v>0</v>
      </c>
      <c r="EP78" s="44">
        <f>IF(L$4=0,0,求节点(L$4:L$9,$B$4:$B$9,求节点(其他调用!$F$4:$F$42,其他调用!$G$4:$G$42,其他调用!$AG79)))</f>
        <v>0</v>
      </c>
      <c r="EQ78" s="44">
        <f>IF(M$4=0,0,求节点(M$4:M$9,$B$4:$B$9,求节点(其他调用!$F$4:$F$42,其他调用!$G$4:$G$42,其他调用!$AG79)))</f>
        <v>0</v>
      </c>
      <c r="ER78" s="44">
        <f>IF(N$4=0,0,求节点(N$4:N$9,$B$4:$B$9,求节点(其他调用!$F$4:$F$42,其他调用!$G$4:$G$42,其他调用!$AG79)))</f>
        <v>0</v>
      </c>
      <c r="ES78" s="44">
        <f>IF(O$4=0,0,求节点(O$4:O$9,$B$4:$B$9,求节点(其他调用!$F$4:$F$42,其他调用!$G$4:$G$42,其他调用!$AG79)))</f>
        <v>0</v>
      </c>
      <c r="ET78" s="44">
        <f>IF(P$4=0,0,求节点(P$4:P$9,$B$4:$B$9,求节点(其他调用!$F$4:$F$42,其他调用!$G$4:$G$42,其他调用!$AG79)))</f>
        <v>0</v>
      </c>
      <c r="EU78" s="44">
        <f>IF(Q$4=0,0,求节点(Q$4:Q$9,$B$4:$B$9,求节点(其他调用!$F$4:$F$42,其他调用!$G$4:$G$42,其他调用!$AG79)))</f>
        <v>0</v>
      </c>
      <c r="EV78" s="44">
        <f>IF(R$4=0,0,求节点(R$4:R$9,$B$4:$B$9,求节点(其他调用!$F$4:$F$42,其他调用!$G$4:$G$42,其他调用!$AG79)))</f>
        <v>0</v>
      </c>
      <c r="EW78" s="44">
        <f>IF(S$4=0,0,求节点(S$4:S$9,$B$4:$B$9,求节点(其他调用!$F$4:$F$42,其他调用!$G$4:$G$42,其他调用!$AG79)))</f>
        <v>6</v>
      </c>
      <c r="EX78" s="44">
        <f>IF(T$4=0,0,求节点(T$4:T$9,$B$4:$B$9,求节点(其他调用!$F$4:$F$42,其他调用!$G$4:$G$42,其他调用!$AG79)))</f>
        <v>4.2279363008892794</v>
      </c>
      <c r="EY78" s="44">
        <f>IF(U$4=0,0,求节点(U$4:U$9,$B$4:$B$9,求节点(其他调用!$F$4:$F$42,其他调用!$G$4:$G$42,其他调用!$AG79)))</f>
        <v>6</v>
      </c>
      <c r="EZ78" s="44">
        <f>IF(V$4=0,0,求节点(V$4:V$9,$B$4:$B$9,求节点(其他调用!$F$4:$F$42,其他调用!$G$4:$G$42,其他调用!$AG79)))</f>
        <v>0</v>
      </c>
      <c r="FA78" s="44">
        <f>IF(W$4=0,0,求节点(W$4:W$9,$B$4:$B$9,求节点(其他调用!$F$4:$F$42,其他调用!$G$4:$G$42,其他调用!$AG79)))</f>
        <v>5.4963171911560638</v>
      </c>
      <c r="FB78" s="44">
        <f>IF(X$4=0,0,求节点(X$4:X$9,$B$4:$B$9,求节点(其他调用!$F$4:$F$42,其他调用!$G$4:$G$42,其他调用!$AG79)))</f>
        <v>5.4963171911560638</v>
      </c>
      <c r="FC78" s="44">
        <f>IF(Y$4=0,0,求节点(Y$4:Y$9,$B$4:$B$9,求节点(其他调用!$F$4:$F$42,其他调用!$G$4:$G$42,其他调用!$AG79)))</f>
        <v>6</v>
      </c>
      <c r="FD78" s="44">
        <f>IF(Z$4=0,0,求节点(Z$4:Z$9,$B$4:$B$9,求节点(其他调用!$F$4:$F$42,其他调用!$G$4:$G$42,其他调用!$AG79)))</f>
        <v>0</v>
      </c>
      <c r="FE78" s="44">
        <f>IF(AA$4=0,0,求节点(AA$4:AA$9,$B$4:$B$9,求节点(其他调用!$F$4:$F$42,其他调用!$G$4:$G$42,其他调用!$AG79)))</f>
        <v>5.4963171911560638</v>
      </c>
      <c r="FF78" s="44">
        <f>IF(AB$4=0,0,求节点(AB$4:AB$9,$B$4:$B$9,求节点(其他调用!$F$4:$F$42,其他调用!$G$4:$G$42,其他调用!$AG79)))</f>
        <v>6</v>
      </c>
      <c r="FG78" s="44">
        <f>IF(AC$4=0,0,求节点(AC$4:AC$9,$B$4:$B$9,求节点(其他调用!$F$4:$F$42,其他调用!$G$4:$G$42,其他调用!$AG79)))</f>
        <v>6</v>
      </c>
      <c r="FH78" s="44">
        <f>IF(AD$4=0,0,求节点(AD$4:AD$9,$B$4:$B$9,求节点(其他调用!$F$4:$F$42,其他调用!$G$4:$G$42,其他调用!$AG79)))</f>
        <v>1.1553050679845347</v>
      </c>
      <c r="FI78" s="44">
        <f>IF(AE$4=0,0,求节点(AE$4:AE$9,$B$4:$B$9,求节点(其他调用!$F$4:$F$42,其他调用!$G$4:$G$42,其他调用!$AG79)))</f>
        <v>1.1553050679845347</v>
      </c>
      <c r="FJ78" s="44">
        <f>IF(AF$4=0,0,求节点(AF$4:AF$9,$B$4:$B$9,求节点(其他调用!$F$4:$F$42,其他调用!$G$4:$G$42,其他调用!$AG79)))</f>
        <v>1.1553050679845347</v>
      </c>
      <c r="FK78" s="44">
        <f>IF(AG$4=0,0,求节点(AG$4:AG$9,$B$4:$B$9,求节点(其他调用!$F$4:$F$42,其他调用!$G$4:$G$42,其他调用!$AG79)))</f>
        <v>1.1553050679845347</v>
      </c>
      <c r="FL78" s="44">
        <f>IF(AH$4=0,0,求节点(AH$4:AH$9,$B$4:$B$9,求节点(其他调用!$F$4:$F$42,其他调用!$G$4:$G$42,其他调用!$AG79)))</f>
        <v>1.1553050679845347</v>
      </c>
      <c r="FM78" s="44">
        <f>IF(AI$4=0,0,求节点(AI$4:AI$9,$B$4:$B$9,求节点(其他调用!$F$4:$F$42,其他调用!$G$4:$G$42,其他调用!$AG79)))</f>
        <v>1.1553050679845347</v>
      </c>
      <c r="FN78" s="44">
        <f>IF(AJ$4=0,0,求节点(AJ$4:AJ$9,$B$4:$B$9,求节点(其他调用!$F$4:$F$42,其他调用!$G$4:$G$42,其他调用!$AG79)))</f>
        <v>1.1553050679845347</v>
      </c>
      <c r="FO78" s="44">
        <f>IF(AK$4=0,0,求节点(AK$4:AK$9,$B$4:$B$9,求节点(其他调用!$F$4:$F$42,其他调用!$G$4:$G$42,其他调用!$AG79)))</f>
        <v>1.1553050679845347</v>
      </c>
      <c r="FP78" s="44">
        <f>IF(AL$4=0,0,求节点(AL$4:AL$9,$B$4:$B$9,求节点(其他调用!$F$4:$F$42,其他调用!$G$4:$G$42,其他调用!$AG79)))</f>
        <v>1.1553050679845347</v>
      </c>
      <c r="FQ78" s="44">
        <f>IF(AM$4=0,0,求节点(AM$4:AM$9,$B$4:$B$9,求节点(其他调用!$F$4:$F$42,其他调用!$G$4:$G$42,其他调用!$AG79)))</f>
        <v>1.1553050679845347</v>
      </c>
      <c r="FR78" s="44">
        <f>IF(AN$4=0,0,求节点(AN$4:AN$9,$B$4:$B$9,求节点(其他调用!$F$4:$F$42,其他调用!$G$4:$G$42,其他调用!$AG79)))</f>
        <v>1.1553050679845347</v>
      </c>
      <c r="FS78" s="44">
        <f>IF(AO$4=0,0,求节点(AO$4:AO$9,$B$4:$B$9,求节点(其他调用!$F$4:$F$42,其他调用!$G$4:$G$42,其他调用!$AG79)))</f>
        <v>1.1553050679845347</v>
      </c>
      <c r="FT78" s="44">
        <f>IF(AP$4=0,0,求节点(AP$4:AP$9,$B$4:$B$9,求节点(其他调用!$F$4:$F$42,其他调用!$G$4:$G$42,其他调用!$AG79)))</f>
        <v>1.1553050679845347</v>
      </c>
      <c r="FU78" s="44">
        <f>IF(AQ$4=0,0,求节点(AQ$4:AQ$9,$B$4:$B$9,求节点(其他调用!$F$4:$F$42,其他调用!$G$4:$G$42,其他调用!$AG79)))</f>
        <v>1.1553050679845347</v>
      </c>
      <c r="FV78" s="44">
        <f>IF(AR$4=0,0,求节点(AR$4:AR$9,$B$4:$B$9,求节点(其他调用!$F$4:$F$42,其他调用!$G$4:$G$42,其他调用!$AG79)))</f>
        <v>1.1553050679845347</v>
      </c>
      <c r="FW78" s="44">
        <f>IF(AS$4=0,0,求节点(AS$4:AS$9,$B$4:$B$9,求节点(其他调用!$F$4:$F$42,其他调用!$G$4:$G$42,其他调用!$AG79)))</f>
        <v>1.1553050679845347</v>
      </c>
      <c r="FX78" s="44">
        <f>IF(AT$4=0,0,求节点(AT$4:AT$9,$B$4:$B$9,求节点(其他调用!$F$4:$F$42,其他调用!$G$4:$G$42,其他调用!$AG79)))</f>
        <v>1.1553050679845347</v>
      </c>
      <c r="FY78" s="44">
        <f>IF(AU$4=0,0,求节点(AU$4:AU$9,$B$4:$B$9,求节点(其他调用!$F$4:$F$42,其他调用!$G$4:$G$42,其他调用!$AG79)))</f>
        <v>1.1553050679845347</v>
      </c>
      <c r="FZ78" s="44">
        <f>IF(AV$4=0,0,求节点(AV$4:AV$9,$B$4:$B$9,求节点(其他调用!$F$4:$F$42,其他调用!$G$4:$G$42,其他调用!$AG79)))</f>
        <v>1.1553050679845347</v>
      </c>
      <c r="GA78" s="44">
        <f>IF(AW$4=0,0,求节点(AW$4:AW$9,$B$4:$B$9,求节点(其他调用!$F$4:$F$42,其他调用!$G$4:$G$42,其他调用!$AG79)))</f>
        <v>1.1553050679845347</v>
      </c>
      <c r="GB78" s="44">
        <f>IF(AX$4=0,0,求节点(AX$4:AX$9,$B$4:$B$9,求节点(其他调用!$F$4:$F$42,其他调用!$G$4:$G$42,其他调用!$AG79)))</f>
        <v>1.1553050679845347</v>
      </c>
      <c r="GC78" s="44">
        <f>IF(AY$4=0,0,求节点(AY$4:AY$9,$B$4:$B$9,求节点(其他调用!$F$4:$F$42,其他调用!$G$4:$G$42,其他调用!$AG79)))</f>
        <v>1.1553050679845347</v>
      </c>
      <c r="GD78" s="44">
        <f>IF(AZ$4=0,0,求节点(AZ$4:AZ$9,$B$4:$B$9,求节点(其他调用!$F$4:$F$42,其他调用!$G$4:$G$42,其他调用!$AG79)))</f>
        <v>1.1553050679845347</v>
      </c>
      <c r="GF78" s="44">
        <v>75</v>
      </c>
      <c r="GG78" s="44">
        <f>IF(C$23=0,0,求节点(C$23:C$28,$B$23:$B$28,求节点(其他调用!$U$4:$U$20,其他调用!$V$4:$V$20,$GF78)))</f>
        <v>0</v>
      </c>
      <c r="GH78" s="44">
        <f>IF(D$23=0,0,求节点(D$23:D$28,$B$23:$B$28,求节点(其他调用!$U$4:$U$20,其他调用!$V$4:$V$20,$GF78)))</f>
        <v>0</v>
      </c>
      <c r="GI78" s="44">
        <f>IF(E$23=0,0,求节点(E$23:E$28,$B$23:$B$28,求节点(其他调用!$U$4:$U$20,其他调用!$V$4:$V$20,$GF78)))</f>
        <v>0</v>
      </c>
      <c r="GJ78" s="44">
        <f>IF(F$23=0,0,求节点(F$23:F$28,$B$23:$B$28,求节点(其他调用!$U$4:$U$20,其他调用!$V$4:$V$20,$GF78)))</f>
        <v>0</v>
      </c>
      <c r="GK78" s="44">
        <f>IF(G$23=0,0,求节点(G$23:G$28,$B$23:$B$28,求节点(其他调用!$U$4:$U$20,其他调用!$V$4:$V$20,$GF78)))</f>
        <v>0</v>
      </c>
      <c r="GL78" s="44">
        <f>IF(H$23=0,0,求节点(H$23:H$28,$B$23:$B$28,求节点(其他调用!$U$4:$U$20,其他调用!$V$4:$V$20,$GF78)))</f>
        <v>0</v>
      </c>
      <c r="GM78" s="44">
        <f>IF(I$23=0,0,求节点(I$23:I$28,$B$23:$B$28,求节点(其他调用!$U$4:$U$20,其他调用!$V$4:$V$20,$GF78)))</f>
        <v>0</v>
      </c>
      <c r="GN78" s="44">
        <f>IF(J$23=0,0,求节点(J$23:J$28,$B$23:$B$28,求节点(其他调用!$U$4:$U$20,其他调用!$V$4:$V$20,$GF78)))</f>
        <v>0</v>
      </c>
      <c r="GO78" s="44">
        <f>IF(K$23=0,0,求节点(K$23:K$28,$B$23:$B$28,求节点(其他调用!$U$4:$U$20,其他调用!$V$4:$V$20,$GF78)))</f>
        <v>0</v>
      </c>
      <c r="GP78" s="44">
        <f>IF(L$23=0,0,求节点(L$23:L$28,$B$23:$B$28,求节点(其他调用!$U$4:$U$20,其他调用!$V$4:$V$20,$GF78)))</f>
        <v>0</v>
      </c>
      <c r="GQ78" s="44">
        <f>IF(M$23=0,0,求节点(M$23:M$28,$B$23:$B$28,求节点(其他调用!$U$4:$U$20,其他调用!$V$4:$V$20,$GF78)))</f>
        <v>0</v>
      </c>
      <c r="GR78" s="44">
        <f>IF(N$23=0,0,求节点(N$23:N$28,$B$23:$B$28,求节点(其他调用!$U$4:$U$20,其他调用!$V$4:$V$20,$GF78)))</f>
        <v>0</v>
      </c>
      <c r="GS78" s="44">
        <f>IF(O$23=0,0,求节点(O$23:O$28,$B$23:$B$28,求节点(其他调用!$U$4:$U$20,其他调用!$V$4:$V$20,$GF78)))</f>
        <v>0</v>
      </c>
      <c r="GT78" s="44">
        <f>IF(P$23=0,0,求节点(P$23:P$28,$B$23:$B$28,求节点(其他调用!$U$4:$U$20,其他调用!$V$4:$V$20,$GF78)))</f>
        <v>0</v>
      </c>
      <c r="GU78" s="44">
        <f>IF(Q$23=0,0,求节点(Q$23:Q$28,$B$23:$B$28,求节点(其他调用!$U$4:$U$20,其他调用!$V$4:$V$20,$GF78)))</f>
        <v>0</v>
      </c>
      <c r="GV78" s="44">
        <f>IF(R$23=0,0,求节点(R$23:R$28,$B$23:$B$28,求节点(其他调用!$U$4:$U$20,其他调用!$V$4:$V$20,$GF78)))</f>
        <v>0</v>
      </c>
      <c r="GW78" s="44">
        <f>IF(S$23=0,0,求节点(S$23:S$28,$B$23:$B$28,求节点(其他调用!$U$4:$U$20,其他调用!$V$4:$V$20,$GF78)))</f>
        <v>0</v>
      </c>
      <c r="GX78" s="44">
        <f>IF(T$23=0,0,求节点(T$23:T$28,$B$23:$B$28,求节点(其他调用!$U$4:$U$20,其他调用!$V$4:$V$20,$GF78)))</f>
        <v>0</v>
      </c>
      <c r="GY78" s="44">
        <f>IF(U$23=0,0,求节点(U$23:U$28,$B$23:$B$28,求节点(其他调用!$U$4:$U$20,其他调用!$V$4:$V$20,$GF78)))</f>
        <v>0</v>
      </c>
      <c r="GZ78" s="44">
        <f>IF(V$23=0,0,求节点(V$23:V$28,$B$23:$B$28,求节点(其他调用!$U$4:$U$20,其他调用!$V$4:$V$20,$GF78)))</f>
        <v>0</v>
      </c>
      <c r="HC78" s="44">
        <v>75</v>
      </c>
      <c r="HD78" s="44">
        <f>IF(C$4=0,0,求节点(C$4:C$9,$B$4:$B$9,求节点(其他调用!$I$4:$I$42,其他调用!$J$4:$J$42,其他调用!$AH79)))</f>
        <v>6</v>
      </c>
      <c r="HE78" s="44">
        <f>IF(D$4=0,0,求节点(D$4:D$9,$B$4:$B$9,求节点(其他调用!$I$4:$I$42,其他调用!$J$4:$J$42,其他调用!$AH79)))</f>
        <v>6</v>
      </c>
      <c r="HF78" s="44">
        <f>IF(E$4=0,0,求节点(E$4:E$9,$B$4:$B$9,求节点(其他调用!$I$4:$I$42,其他调用!$J$4:$J$42,其他调用!$AH79)))</f>
        <v>3.0715632669964017</v>
      </c>
      <c r="HG78" s="44">
        <f>IF(F$4=0,0,求节点(F$4:F$9,$B$4:$B$9,求节点(其他调用!$I$4:$I$42,其他调用!$J$4:$J$42,其他调用!$AH79)))</f>
        <v>0</v>
      </c>
      <c r="HH78" s="44">
        <f>IF(G$4=0,0,求节点(G$4:G$9,$B$4:$B$9,求节点(其他调用!$I$4:$I$42,其他调用!$J$4:$J$42,其他调用!$AH79)))</f>
        <v>0</v>
      </c>
      <c r="HI78" s="44">
        <f>IF(H$4=0,0,求节点(H$4:H$9,$B$4:$B$9,求节点(其他调用!$I$4:$I$42,其他调用!$J$4:$J$42,其他调用!$AH79)))</f>
        <v>0</v>
      </c>
      <c r="HJ78" s="44">
        <f>IF(I$4=0,0,求节点(I$4:I$9,$B$4:$B$9,求节点(其他调用!$I$4:$I$42,其他调用!$J$4:$J$42,其他调用!$AH79)))</f>
        <v>0</v>
      </c>
      <c r="HK78" s="44">
        <f>IF(J$4=0,0,求节点(J$4:J$9,$B$4:$B$9,求节点(其他调用!$I$4:$I$42,其他调用!$J$4:$J$42,其他调用!$AH79)))</f>
        <v>0</v>
      </c>
      <c r="HL78" s="44">
        <f>IF(K$4=0,0,求节点(K$4:K$9,$B$4:$B$9,求节点(其他调用!$I$4:$I$42,其他调用!$J$4:$J$42,其他调用!$AH79)))</f>
        <v>0</v>
      </c>
      <c r="HM78" s="44">
        <f>IF(L$4=0,0,求节点(L$4:L$9,$B$4:$B$9,求节点(其他调用!$I$4:$I$42,其他调用!$J$4:$J$42,其他调用!$AH79)))</f>
        <v>0</v>
      </c>
      <c r="HN78" s="44">
        <f>IF(M$4=0,0,求节点(M$4:M$9,$B$4:$B$9,求节点(其他调用!$I$4:$I$42,其他调用!$J$4:$J$42,其他调用!$AH79)))</f>
        <v>0</v>
      </c>
      <c r="HO78" s="44">
        <f>IF(N$4=0,0,求节点(N$4:N$9,$B$4:$B$9,求节点(其他调用!$I$4:$I$42,其他调用!$J$4:$J$42,其他调用!$AH79)))</f>
        <v>0</v>
      </c>
      <c r="HP78" s="44">
        <f>IF(O$4=0,0,求节点(O$4:O$9,$B$4:$B$9,求节点(其他调用!$I$4:$I$42,其他调用!$J$4:$J$42,其他调用!$AH79)))</f>
        <v>0</v>
      </c>
      <c r="HQ78" s="44">
        <f>IF(P$4=0,0,求节点(P$4:P$9,$B$4:$B$9,求节点(其他调用!$I$4:$I$42,其他调用!$J$4:$J$42,其他调用!$AH79)))</f>
        <v>0</v>
      </c>
      <c r="HR78" s="44">
        <f>IF(Q$4=0,0,求节点(Q$4:Q$9,$B$4:$B$9,求节点(其他调用!$I$4:$I$42,其他调用!$J$4:$J$42,其他调用!$AH79)))</f>
        <v>0</v>
      </c>
      <c r="HS78" s="44">
        <f>IF(R$4=0,0,求节点(R$4:R$9,$B$4:$B$9,求节点(其他调用!$I$4:$I$42,其他调用!$J$4:$J$42,其他调用!$AH79)))</f>
        <v>0</v>
      </c>
      <c r="HT78" s="44">
        <f>IF(S$4=0,0,求节点(S$4:S$9,$B$4:$B$9,求节点(其他调用!$I$4:$I$42,其他调用!$J$4:$J$42,其他调用!$AH79)))</f>
        <v>6</v>
      </c>
      <c r="HU78" s="44">
        <f>IF(T$4=0,0,求节点(T$4:T$9,$B$4:$B$9,求节点(其他调用!$I$4:$I$42,其他调用!$J$4:$J$42,其他调用!$AH79)))</f>
        <v>5.3010447053333145</v>
      </c>
      <c r="HV78" s="44">
        <f>IF(U$4=0,0,求节点(U$4:U$9,$B$4:$B$9,求节点(其他调用!$I$4:$I$42,其他调用!$J$4:$J$42,其他调用!$AH79)))</f>
        <v>6</v>
      </c>
      <c r="HW78" s="44">
        <f>IF(V$4=0,0,求节点(V$4:V$9,$B$4:$B$9,求节点(其他调用!$I$4:$I$42,其他调用!$J$4:$J$42,其他调用!$AH79)))</f>
        <v>0</v>
      </c>
      <c r="HX78" s="44">
        <f>IF(W$4=0,0,求节点(W$4:W$9,$B$4:$B$9,求节点(其他调用!$I$4:$I$42,其他调用!$J$4:$J$42,其他调用!$AH79)))</f>
        <v>6</v>
      </c>
      <c r="HY78" s="44">
        <f>IF(X$4=0,0,求节点(X$4:X$9,$B$4:$B$9,求节点(其他调用!$I$4:$I$42,其他调用!$J$4:$J$42,其他调用!$AH79)))</f>
        <v>6</v>
      </c>
      <c r="HZ78" s="44">
        <f>IF(Y$4=0,0,求节点(Y$4:Y$9,$B$4:$B$9,求节点(其他调用!$I$4:$I$42,其他调用!$J$4:$J$42,其他调用!$AH79)))</f>
        <v>6</v>
      </c>
      <c r="IA78" s="44">
        <f>IF(Z$4=0,0,求节点(Z$4:Z$9,$B$4:$B$9,求节点(其他调用!$I$4:$I$42,其他调用!$J$4:$J$42,其他调用!$AH79)))</f>
        <v>0</v>
      </c>
      <c r="IB78" s="44">
        <f>IF(AA$4=0,0,求节点(AA$4:AA$9,$B$4:$B$9,求节点(其他调用!$I$4:$I$42,其他调用!$J$4:$J$42,其他调用!$AH79)))</f>
        <v>6</v>
      </c>
      <c r="IC78" s="44">
        <f>IF(AB$4=0,0,求节点(AB$4:AB$9,$B$4:$B$9,求节点(其他调用!$I$4:$I$42,其他调用!$J$4:$J$42,其他调用!$AH79)))</f>
        <v>6</v>
      </c>
      <c r="ID78" s="44">
        <f>IF(AC$4=0,0,求节点(AC$4:AC$9,$B$4:$B$9,求节点(其他调用!$I$4:$I$42,其他调用!$J$4:$J$42,其他调用!$AH79)))</f>
        <v>6</v>
      </c>
      <c r="IE78" s="44">
        <f>IF(AD$4=0,0,求节点(AD$4:AD$9,$B$4:$B$9,求节点(其他调用!$I$4:$I$42,其他调用!$J$4:$J$42,其他调用!$AH79)))</f>
        <v>1.9705162295136502</v>
      </c>
      <c r="IF78" s="44">
        <f>IF(AE$4=0,0,求节点(AE$4:AE$9,$B$4:$B$9,求节点(其他调用!$I$4:$I$42,其他调用!$J$4:$J$42,其他调用!$AH79)))</f>
        <v>1.9705162295136502</v>
      </c>
      <c r="IG78" s="44">
        <f>IF(AF$4=0,0,求节点(AF$4:AF$9,$B$4:$B$9,求节点(其他调用!$I$4:$I$42,其他调用!$J$4:$J$42,其他调用!$AH79)))</f>
        <v>1.9705162295136502</v>
      </c>
      <c r="IH78" s="44">
        <f>IF(AG$4=0,0,求节点(AG$4:AG$9,$B$4:$B$9,求节点(其他调用!$I$4:$I$42,其他调用!$J$4:$J$42,其他调用!$AH79)))</f>
        <v>1.9705162295136502</v>
      </c>
      <c r="II78" s="44">
        <f>IF(AH$4=0,0,求节点(AH$4:AH$9,$B$4:$B$9,求节点(其他调用!$I$4:$I$42,其他调用!$J$4:$J$42,其他调用!$AH79)))</f>
        <v>1.9705162295136502</v>
      </c>
      <c r="IJ78" s="44">
        <f>IF(AI$4=0,0,求节点(AI$4:AI$9,$B$4:$B$9,求节点(其他调用!$I$4:$I$42,其他调用!$J$4:$J$42,其他调用!$AH79)))</f>
        <v>1.9705162295136502</v>
      </c>
      <c r="IK78" s="44">
        <f>IF(AJ$4=0,0,求节点(AJ$4:AJ$9,$B$4:$B$9,求节点(其他调用!$I$4:$I$42,其他调用!$J$4:$J$42,其他调用!$AH79)))</f>
        <v>1.9705162295136502</v>
      </c>
      <c r="IL78" s="44">
        <f>IF(AK$4=0,0,求节点(AK$4:AK$9,$B$4:$B$9,求节点(其他调用!$I$4:$I$42,其他调用!$J$4:$J$42,其他调用!$AH79)))</f>
        <v>1.9705162295136502</v>
      </c>
      <c r="IM78" s="44">
        <f>IF(AL$4=0,0,求节点(AL$4:AL$9,$B$4:$B$9,求节点(其他调用!$I$4:$I$42,其他调用!$J$4:$J$42,其他调用!$AH79)))</f>
        <v>1.9705162295136502</v>
      </c>
      <c r="IN78" s="44">
        <f>IF(AM$4=0,0,求节点(AM$4:AM$9,$B$4:$B$9,求节点(其他调用!$I$4:$I$42,其他调用!$J$4:$J$42,其他调用!$AH79)))</f>
        <v>1.9705162295136502</v>
      </c>
      <c r="IO78" s="44">
        <f>IF(AN$4=0,0,求节点(AN$4:AN$9,$B$4:$B$9,求节点(其他调用!$I$4:$I$42,其他调用!$J$4:$J$42,其他调用!$AH79)))</f>
        <v>1.9705162295136502</v>
      </c>
      <c r="IP78" s="44">
        <f>IF(AO$4=0,0,求节点(AO$4:AO$9,$B$4:$B$9,求节点(其他调用!$I$4:$I$42,其他调用!$J$4:$J$42,其他调用!$AH79)))</f>
        <v>1.9705162295136502</v>
      </c>
      <c r="IQ78" s="44">
        <f>IF(AP$4=0,0,求节点(AP$4:AP$9,$B$4:$B$9,求节点(其他调用!$I$4:$I$42,其他调用!$J$4:$J$42,其他调用!$AH79)))</f>
        <v>1.9705162295136502</v>
      </c>
      <c r="IR78" s="44">
        <f>IF(AQ$4=0,0,求节点(AQ$4:AQ$9,$B$4:$B$9,求节点(其他调用!$I$4:$I$42,其他调用!$J$4:$J$42,其他调用!$AH79)))</f>
        <v>1.9705162295136502</v>
      </c>
      <c r="IS78" s="44">
        <f>IF(AR$4=0,0,求节点(AR$4:AR$9,$B$4:$B$9,求节点(其他调用!$I$4:$I$42,其他调用!$J$4:$J$42,其他调用!$AH79)))</f>
        <v>1.9705162295136502</v>
      </c>
      <c r="IT78" s="44">
        <f>IF(AS$4=0,0,求节点(AS$4:AS$9,$B$4:$B$9,求节点(其他调用!$I$4:$I$42,其他调用!$J$4:$J$42,其他调用!$AH79)))</f>
        <v>1.9705162295136502</v>
      </c>
      <c r="IU78" s="44">
        <f>IF(AT$4=0,0,求节点(AT$4:AT$9,$B$4:$B$9,求节点(其他调用!$I$4:$I$42,其他调用!$J$4:$J$42,其他调用!$AH79)))</f>
        <v>1.9705162295136502</v>
      </c>
      <c r="IV78" s="44">
        <f>IF(AU$4=0,0,求节点(AU$4:AU$9,$B$4:$B$9,求节点(其他调用!$I$4:$I$42,其他调用!$J$4:$J$42,其他调用!$AH79)))</f>
        <v>1.9705162295136502</v>
      </c>
      <c r="IW78" s="44">
        <f>IF(AV$4=0,0,求节点(AV$4:AV$9,$B$4:$B$9,求节点(其他调用!$I$4:$I$42,其他调用!$J$4:$J$42,其他调用!$AH79)))</f>
        <v>1.9705162295136502</v>
      </c>
      <c r="IX78" s="44">
        <f>IF(AW$4=0,0,求节点(AW$4:AW$9,$B$4:$B$9,求节点(其他调用!$I$4:$I$42,其他调用!$J$4:$J$42,其他调用!$AH79)))</f>
        <v>1.9705162295136502</v>
      </c>
      <c r="IY78" s="44">
        <f>IF(AX$4=0,0,求节点(AX$4:AX$9,$B$4:$B$9,求节点(其他调用!$I$4:$I$42,其他调用!$J$4:$J$42,其他调用!$AH79)))</f>
        <v>1.9705162295136502</v>
      </c>
      <c r="IZ78" s="44">
        <f>IF(AY$4=0,0,求节点(AY$4:AY$9,$B$4:$B$9,求节点(其他调用!$I$4:$I$42,其他调用!$J$4:$J$42,其他调用!$AH79)))</f>
        <v>1.9705162295136502</v>
      </c>
      <c r="JA78" s="44">
        <f>IF(AZ$4=0,0,求节点(AZ$4:AZ$9,$B$4:$B$9,求节点(其他调用!$I$4:$I$42,其他调用!$J$4:$J$42,其他调用!$AH79)))</f>
        <v>1.9705162295136502</v>
      </c>
      <c r="JC78" s="44">
        <v>75</v>
      </c>
      <c r="JD78" s="44">
        <f>IF(C$23=0,0,求节点(C$23:C$28,$B$23:$B$28,求节点(其他调用!$W$4:$W$20,其他调用!$X$4:$X$20,$JC78)))</f>
        <v>0</v>
      </c>
      <c r="JE78" s="44">
        <f>IF(D$23=0,0,求节点(D$23:D$28,$B$23:$B$28,求节点(其他调用!$W$4:$W$20,其他调用!$X$4:$X$20,$JC78)))</f>
        <v>0</v>
      </c>
      <c r="JF78" s="44">
        <f>IF(E$23=0,0,求节点(E$23:E$28,$B$23:$B$28,求节点(其他调用!$W$4:$W$20,其他调用!$X$4:$X$20,$JC78)))</f>
        <v>0</v>
      </c>
      <c r="JG78" s="44">
        <f>IF(F$23=0,0,求节点(F$23:F$28,$B$23:$B$28,求节点(其他调用!$W$4:$W$20,其他调用!$X$4:$X$20,$JC78)))</f>
        <v>3.3014486693593303E-3</v>
      </c>
      <c r="JH78" s="44">
        <f>IF(G$23=0,0,求节点(G$23:G$28,$B$23:$B$28,求节点(其他调用!$W$4:$W$20,其他调用!$X$4:$X$20,$JC78)))</f>
        <v>4.952173004039051E-3</v>
      </c>
      <c r="JI78" s="44">
        <f>IF(H$23=0,0,求节点(H$23:H$28,$B$23:$B$28,求节点(其他调用!$W$4:$W$20,其他调用!$X$4:$X$20,$JC78)))</f>
        <v>4.952173004039051E-3</v>
      </c>
      <c r="JJ78" s="44">
        <f>IF(I$23=0,0,求节点(I$23:I$28,$B$23:$B$28,求节点(其他调用!$W$4:$W$20,其他调用!$X$4:$X$20,$JC78)))</f>
        <v>7.5032924303621851E-3</v>
      </c>
      <c r="JK78" s="44">
        <f>IF(J$23=0,0,求节点(J$23:J$28,$B$23:$B$28,求节点(其他调用!$W$4:$W$20,其他调用!$X$4:$X$20,$JC78)))</f>
        <v>0</v>
      </c>
      <c r="JL78" s="44">
        <f>IF(K$23=0,0,求节点(K$23:K$28,$B$23:$B$28,求节点(其他调用!$W$4:$W$20,其他调用!$X$4:$X$20,$JC78)))</f>
        <v>4.952173004039051E-3</v>
      </c>
      <c r="JM78" s="44">
        <f>IF(L$23=0,0,求节点(L$23:L$28,$B$23:$B$28,求节点(其他调用!$W$4:$W$20,其他调用!$X$4:$X$20,$JC78)))</f>
        <v>0</v>
      </c>
      <c r="JN78" s="44">
        <f>IF(M$23=0,0,求节点(M$23:M$28,$B$23:$B$28,求节点(其他调用!$W$4:$W$20,其他调用!$X$4:$X$20,$JC78)))</f>
        <v>0</v>
      </c>
      <c r="JO78" s="44">
        <f>IF(N$23=0,0,求节点(N$23:N$28,$B$23:$B$28,求节点(其他调用!$W$4:$W$20,其他调用!$X$4:$X$20,$JC78)))</f>
        <v>0</v>
      </c>
      <c r="JP78" s="44">
        <f>IF(O$23=0,0,求节点(O$23:O$28,$B$23:$B$28,求节点(其他调用!$W$4:$W$20,其他调用!$X$4:$X$20,$JC78)))</f>
        <v>0</v>
      </c>
      <c r="JQ78" s="44">
        <f>IF(P$23=0,0,求节点(P$23:P$28,$B$23:$B$28,求节点(其他调用!$W$4:$W$20,其他调用!$X$4:$X$20,$JC78)))</f>
        <v>0</v>
      </c>
      <c r="JR78" s="44">
        <f>IF(Q$23=0,0,求节点(Q$23:Q$28,$B$23:$B$28,求节点(其他调用!$W$4:$W$20,其他调用!$X$4:$X$20,$JC78)))</f>
        <v>0</v>
      </c>
      <c r="JS78" s="44">
        <f>IF(R$23=0,0,求节点(R$23:R$28,$B$23:$B$28,求节点(其他调用!$W$4:$W$20,其他调用!$X$4:$X$20,$JC78)))</f>
        <v>0</v>
      </c>
      <c r="JT78" s="44">
        <f>IF(S$23=0,0,求节点(S$23:S$28,$B$23:$B$28,求节点(其他调用!$W$4:$W$20,其他调用!$X$4:$X$20,$JC78)))</f>
        <v>0</v>
      </c>
      <c r="JU78" s="44">
        <f>IF(T$23=0,0,求节点(T$23:T$28,$B$23:$B$28,求节点(其他调用!$W$4:$W$20,其他调用!$X$4:$X$20,$JC78)))</f>
        <v>0</v>
      </c>
      <c r="JV78" s="44">
        <f>IF(U$23=0,0,求节点(U$23:U$28,$B$23:$B$28,求节点(其他调用!$W$4:$W$20,其他调用!$X$4:$X$20,$JC78)))</f>
        <v>0</v>
      </c>
      <c r="JW78" s="44">
        <f>IF(V$23=0,0,求节点(V$23:V$28,$B$23:$B$28,求节点(其他调用!$W$4:$W$20,其他调用!$X$4:$X$20,$JC78)))</f>
        <v>0</v>
      </c>
      <c r="JZ78" s="44">
        <v>75</v>
      </c>
      <c r="KA78" s="44">
        <f>IF(C$4=0,0,求节点(C$4:C$9,$B$4:$B$9,求节点(其他调用!$L$4:$L$42,其他调用!$M$4:$M$42,其他调用!$AI79)))</f>
        <v>6</v>
      </c>
      <c r="KB78" s="44">
        <f>IF(D$4=0,0,求节点(D$4:D$9,$B$4:$B$9,求节点(其他调用!$L$4:$L$42,其他调用!$M$4:$M$42,其他调用!$AI79)))</f>
        <v>6</v>
      </c>
      <c r="KC78" s="44">
        <f>IF(E$4=0,0,求节点(E$4:E$9,$B$4:$B$9,求节点(其他调用!$L$4:$L$42,其他调用!$M$4:$M$42,其他调用!$AI79)))</f>
        <v>3.2860859154747026</v>
      </c>
      <c r="KD78" s="44">
        <f>IF(F$4=0,0,求节点(F$4:F$9,$B$4:$B$9,求节点(其他调用!$L$4:$L$42,其他调用!$M$4:$M$42,其他调用!$AI79)))</f>
        <v>0</v>
      </c>
      <c r="KE78" s="44">
        <f>IF(G$4=0,0,求节点(G$4:G$9,$B$4:$B$9,求节点(其他调用!$L$4:$L$42,其他调用!$M$4:$M$42,其他调用!$AI79)))</f>
        <v>0</v>
      </c>
      <c r="KF78" s="44">
        <f>IF(H$4=0,0,求节点(H$4:H$9,$B$4:$B$9,求节点(其他调用!$L$4:$L$42,其他调用!$M$4:$M$42,其他调用!$AI79)))</f>
        <v>0</v>
      </c>
      <c r="KG78" s="44">
        <f>IF(I$4=0,0,求节点(I$4:I$9,$B$4:$B$9,求节点(其他调用!$L$4:$L$42,其他调用!$M$4:$M$42,其他调用!$AI79)))</f>
        <v>0</v>
      </c>
      <c r="KH78" s="44">
        <f>IF(J$4=0,0,求节点(J$4:J$9,$B$4:$B$9,求节点(其他调用!$L$4:$L$42,其他调用!$M$4:$M$42,其他调用!$AI79)))</f>
        <v>0</v>
      </c>
      <c r="KI78" s="44">
        <f>IF(K$4=0,0,求节点(K$4:K$9,$B$4:$B$9,求节点(其他调用!$L$4:$L$42,其他调用!$M$4:$M$42,其他调用!$AI79)))</f>
        <v>0</v>
      </c>
      <c r="KJ78" s="44">
        <f>IF(L$4=0,0,求节点(L$4:L$9,$B$4:$B$9,求节点(其他调用!$L$4:$L$42,其他调用!$M$4:$M$42,其他调用!$AI79)))</f>
        <v>0</v>
      </c>
      <c r="KK78" s="44">
        <f>IF(M$4=0,0,求节点(M$4:M$9,$B$4:$B$9,求节点(其他调用!$L$4:$L$42,其他调用!$M$4:$M$42,其他调用!$AI79)))</f>
        <v>0</v>
      </c>
      <c r="KL78" s="44">
        <f>IF(N$4=0,0,求节点(N$4:N$9,$B$4:$B$9,求节点(其他调用!$L$4:$L$42,其他调用!$M$4:$M$42,其他调用!$AI79)))</f>
        <v>0</v>
      </c>
      <c r="KM78" s="44">
        <f>IF(O$4=0,0,求节点(O$4:O$9,$B$4:$B$9,求节点(其他调用!$L$4:$L$42,其他调用!$M$4:$M$42,其他调用!$AI79)))</f>
        <v>0</v>
      </c>
      <c r="KN78" s="44">
        <f>IF(P$4=0,0,求节点(P$4:P$9,$B$4:$B$9,求节点(其他调用!$L$4:$L$42,其他调用!$M$4:$M$42,其他调用!$AI79)))</f>
        <v>0</v>
      </c>
      <c r="KO78" s="44">
        <f>IF(Q$4=0,0,求节点(Q$4:Q$9,$B$4:$B$9,求节点(其他调用!$L$4:$L$42,其他调用!$M$4:$M$42,其他调用!$AI79)))</f>
        <v>0</v>
      </c>
      <c r="KP78" s="44">
        <f>IF(R$4=0,0,求节点(R$4:R$9,$B$4:$B$9,求节点(其他调用!$L$4:$L$42,其他调用!$M$4:$M$42,其他调用!$AI79)))</f>
        <v>0</v>
      </c>
      <c r="KQ78" s="44">
        <f>IF(S$4=0,0,求节点(S$4:S$9,$B$4:$B$9,求节点(其他调用!$L$4:$L$42,其他调用!$M$4:$M$42,其他调用!$AI79)))</f>
        <v>6</v>
      </c>
      <c r="KR78" s="44">
        <f>IF(T$4=0,0,求节点(T$4:T$9,$B$4:$B$9,求节点(其他调用!$L$4:$L$42,其他调用!$M$4:$M$42,其他调用!$AI79)))</f>
        <v>6</v>
      </c>
      <c r="KS78" s="44">
        <f>IF(U$4=0,0,求节点(U$4:U$9,$B$4:$B$9,求节点(其他调用!$L$4:$L$42,其他调用!$M$4:$M$42,其他调用!$AI79)))</f>
        <v>6</v>
      </c>
      <c r="KT78" s="44">
        <f>IF(V$4=0,0,求节点(V$4:V$9,$B$4:$B$9,求节点(其他调用!$L$4:$L$42,其他调用!$M$4:$M$42,其他调用!$AI79)))</f>
        <v>0</v>
      </c>
      <c r="KU78" s="44">
        <f>IF(W$4=0,0,求节点(W$4:W$9,$B$4:$B$9,求节点(其他调用!$L$4:$L$42,其他调用!$M$4:$M$42,其他调用!$AI79)))</f>
        <v>6</v>
      </c>
      <c r="KV78" s="44">
        <f>IF(X$4=0,0,求节点(X$4:X$9,$B$4:$B$9,求节点(其他调用!$L$4:$L$42,其他调用!$M$4:$M$42,其他调用!$AI79)))</f>
        <v>6</v>
      </c>
      <c r="KW78" s="44">
        <f>IF(Y$4=0,0,求节点(Y$4:Y$9,$B$4:$B$9,求节点(其他调用!$L$4:$L$42,其他调用!$M$4:$M$42,其他调用!$AI79)))</f>
        <v>6</v>
      </c>
      <c r="KX78" s="44">
        <f>IF(Z$4=0,0,求节点(Z$4:Z$9,$B$4:$B$9,求节点(其他调用!$L$4:$L$42,其他调用!$M$4:$M$42,其他调用!$AI79)))</f>
        <v>0</v>
      </c>
      <c r="KY78" s="44">
        <f>IF(AA$4=0,0,求节点(AA$4:AA$9,$B$4:$B$9,求节点(其他调用!$L$4:$L$42,其他调用!$M$4:$M$42,其他调用!$AI79)))</f>
        <v>6</v>
      </c>
      <c r="KZ78" s="44">
        <f>IF(AB$4=0,0,求节点(AB$4:AB$9,$B$4:$B$9,求节点(其他调用!$L$4:$L$42,其他调用!$M$4:$M$42,其他调用!$AI79)))</f>
        <v>6</v>
      </c>
      <c r="LA78" s="44">
        <f>IF(AC$4=0,0,求节点(AC$4:AC$9,$B$4:$B$9,求节点(其他调用!$L$4:$L$42,其他调用!$M$4:$M$42,其他调用!$AI79)))</f>
        <v>6</v>
      </c>
      <c r="LB78" s="44">
        <f>IF(AD$4=0,0,求节点(AD$4:AD$9,$B$4:$B$9,求节点(其他调用!$L$4:$L$42,其他调用!$M$4:$M$42,其他调用!$AI79)))</f>
        <v>4.0023260438731469</v>
      </c>
      <c r="LC78" s="44">
        <f>IF(AE$4=0,0,求节点(AE$4:AE$9,$B$4:$B$9,求节点(其他调用!$L$4:$L$42,其他调用!$M$4:$M$42,其他调用!$AI79)))</f>
        <v>4.0023260438731469</v>
      </c>
      <c r="LD78" s="44">
        <f>IF(AF$4=0,0,求节点(AF$4:AF$9,$B$4:$B$9,求节点(其他调用!$L$4:$L$42,其他调用!$M$4:$M$42,其他调用!$AI79)))</f>
        <v>4.0023260438731469</v>
      </c>
      <c r="LE78" s="44">
        <f>IF(AG$4=0,0,求节点(AG$4:AG$9,$B$4:$B$9,求节点(其他调用!$L$4:$L$42,其他调用!$M$4:$M$42,其他调用!$AI79)))</f>
        <v>4.0023260438731469</v>
      </c>
      <c r="LF78" s="44">
        <f>IF(AH$4=0,0,求节点(AH$4:AH$9,$B$4:$B$9,求节点(其他调用!$L$4:$L$42,其他调用!$M$4:$M$42,其他调用!$AI79)))</f>
        <v>4.0023260438731469</v>
      </c>
      <c r="LG78" s="44">
        <f>IF(AI$4=0,0,求节点(AI$4:AI$9,$B$4:$B$9,求节点(其他调用!$L$4:$L$42,其他调用!$M$4:$M$42,其他调用!$AI79)))</f>
        <v>4.0023260438731469</v>
      </c>
      <c r="LH78" s="44">
        <f>IF(AJ$4=0,0,求节点(AJ$4:AJ$9,$B$4:$B$9,求节点(其他调用!$L$4:$L$42,其他调用!$M$4:$M$42,其他调用!$AI79)))</f>
        <v>4.0023260438731469</v>
      </c>
      <c r="LI78" s="44">
        <f>IF(AK$4=0,0,求节点(AK$4:AK$9,$B$4:$B$9,求节点(其他调用!$L$4:$L$42,其他调用!$M$4:$M$42,其他调用!$AI79)))</f>
        <v>4.0023260438731469</v>
      </c>
      <c r="LJ78" s="44">
        <f>IF(AL$4=0,0,求节点(AL$4:AL$9,$B$4:$B$9,求节点(其他调用!$L$4:$L$42,其他调用!$M$4:$M$42,其他调用!$AI79)))</f>
        <v>4.0023260438731469</v>
      </c>
      <c r="LK78" s="44">
        <f>IF(AM$4=0,0,求节点(AM$4:AM$9,$B$4:$B$9,求节点(其他调用!$L$4:$L$42,其他调用!$M$4:$M$42,其他调用!$AI79)))</f>
        <v>4.0023260438731469</v>
      </c>
      <c r="LL78" s="44">
        <f>IF(AN$4=0,0,求节点(AN$4:AN$9,$B$4:$B$9,求节点(其他调用!$L$4:$L$42,其他调用!$M$4:$M$42,其他调用!$AI79)))</f>
        <v>4.0023260438731469</v>
      </c>
      <c r="LM78" s="44">
        <f>IF(AO$4=0,0,求节点(AO$4:AO$9,$B$4:$B$9,求节点(其他调用!$L$4:$L$42,其他调用!$M$4:$M$42,其他调用!$AI79)))</f>
        <v>4.0023260438731469</v>
      </c>
      <c r="LN78" s="44">
        <f>IF(AP$4=0,0,求节点(AP$4:AP$9,$B$4:$B$9,求节点(其他调用!$L$4:$L$42,其他调用!$M$4:$M$42,其他调用!$AI79)))</f>
        <v>4.0023260438731469</v>
      </c>
      <c r="LO78" s="44">
        <f>IF(AQ$4=0,0,求节点(AQ$4:AQ$9,$B$4:$B$9,求节点(其他调用!$L$4:$L$42,其他调用!$M$4:$M$42,其他调用!$AI79)))</f>
        <v>4.0023260438731469</v>
      </c>
      <c r="LP78" s="44">
        <f>IF(AR$4=0,0,求节点(AR$4:AR$9,$B$4:$B$9,求节点(其他调用!$L$4:$L$42,其他调用!$M$4:$M$42,其他调用!$AI79)))</f>
        <v>4.0023260438731469</v>
      </c>
      <c r="LQ78" s="44">
        <f>IF(AS$4=0,0,求节点(AS$4:AS$9,$B$4:$B$9,求节点(其他调用!$L$4:$L$42,其他调用!$M$4:$M$42,其他调用!$AI79)))</f>
        <v>4.0023260438731469</v>
      </c>
      <c r="LR78" s="44">
        <f>IF(AT$4=0,0,求节点(AT$4:AT$9,$B$4:$B$9,求节点(其他调用!$L$4:$L$42,其他调用!$M$4:$M$42,其他调用!$AI79)))</f>
        <v>4.0023260438731469</v>
      </c>
      <c r="LS78" s="44">
        <f>IF(AU$4=0,0,求节点(AU$4:AU$9,$B$4:$B$9,求节点(其他调用!$L$4:$L$42,其他调用!$M$4:$M$42,其他调用!$AI79)))</f>
        <v>4.0023260438731469</v>
      </c>
      <c r="LT78" s="44">
        <f>IF(AV$4=0,0,求节点(AV$4:AV$9,$B$4:$B$9,求节点(其他调用!$L$4:$L$42,其他调用!$M$4:$M$42,其他调用!$AI79)))</f>
        <v>4.0023260438731469</v>
      </c>
      <c r="LU78" s="44">
        <f>IF(AW$4=0,0,求节点(AW$4:AW$9,$B$4:$B$9,求节点(其他调用!$L$4:$L$42,其他调用!$M$4:$M$42,其他调用!$AI79)))</f>
        <v>4.0023260438731469</v>
      </c>
      <c r="LV78" s="44">
        <f>IF(AX$4=0,0,求节点(AX$4:AX$9,$B$4:$B$9,求节点(其他调用!$L$4:$L$42,其他调用!$M$4:$M$42,其他调用!$AI79)))</f>
        <v>4.0023260438731469</v>
      </c>
      <c r="LW78" s="44">
        <f>IF(AY$4=0,0,求节点(AY$4:AY$9,$B$4:$B$9,求节点(其他调用!$L$4:$L$42,其他调用!$M$4:$M$42,其他调用!$AI79)))</f>
        <v>4.0023260438731469</v>
      </c>
      <c r="LX78" s="44">
        <f>IF(AZ$4=0,0,求节点(AZ$4:AZ$9,$B$4:$B$9,求节点(其他调用!$L$4:$L$42,其他调用!$M$4:$M$42,其他调用!$AI79)))</f>
        <v>4.0023260438731469</v>
      </c>
      <c r="LZ78" s="44">
        <v>75</v>
      </c>
      <c r="MA78" s="44">
        <f>IF(C$23=0,0,求节点(C$23:C$28,$B$23:$B$28,求节点(其他调用!$Y$4:$Y$20,其他调用!$Z$4:$Z$20,$LZ78)))</f>
        <v>0</v>
      </c>
      <c r="MB78" s="44">
        <f>IF(D$23=0,0,求节点(D$23:D$28,$B$23:$B$28,求节点(其他调用!$Y$4:$Y$20,其他调用!$Z$4:$Z$20,$LZ78)))</f>
        <v>0</v>
      </c>
      <c r="MC78" s="44">
        <f>IF(E$23=0,0,求节点(E$23:E$28,$B$23:$B$28,求节点(其他调用!$Y$4:$Y$20,其他调用!$Z$4:$Z$20,$LZ78)))</f>
        <v>0</v>
      </c>
      <c r="MD78" s="44">
        <f>IF(F$23=0,0,求节点(F$23:F$28,$B$23:$B$28,求节点(其他调用!$Y$4:$Y$20,其他调用!$Z$4:$Z$20,$LZ78)))</f>
        <v>0</v>
      </c>
      <c r="ME78" s="44">
        <f>IF(G$23=0,0,求节点(G$23:G$28,$B$23:$B$28,求节点(其他调用!$Y$4:$Y$20,其他调用!$Z$4:$Z$20,$LZ78)))</f>
        <v>0</v>
      </c>
      <c r="MF78" s="44">
        <f>IF(H$23=0,0,求节点(H$23:H$28,$B$23:$B$28,求节点(其他调用!$Y$4:$Y$20,其他调用!$Z$4:$Z$20,$LZ78)))</f>
        <v>0</v>
      </c>
      <c r="MG78" s="44">
        <f>IF(I$23=0,0,求节点(I$23:I$28,$B$23:$B$28,求节点(其他调用!$Y$4:$Y$20,其他调用!$Z$4:$Z$20,$LZ78)))</f>
        <v>0</v>
      </c>
      <c r="MH78" s="44">
        <f>IF(J$23=0,0,求节点(J$23:J$28,$B$23:$B$28,求节点(其他调用!$Y$4:$Y$20,其他调用!$Z$4:$Z$20,$LZ78)))</f>
        <v>0</v>
      </c>
      <c r="MI78" s="44">
        <f>IF(K$23=0,0,求节点(K$23:K$28,$B$23:$B$28,求节点(其他调用!$Y$4:$Y$20,其他调用!$Z$4:$Z$20,$LZ78)))</f>
        <v>0</v>
      </c>
      <c r="MJ78" s="44">
        <f>IF(L$23=0,0,求节点(L$23:L$28,$B$23:$B$28,求节点(其他调用!$Y$4:$Y$20,其他调用!$Z$4:$Z$20,$LZ78)))</f>
        <v>0</v>
      </c>
      <c r="MK78" s="44">
        <f>IF(M$23=0,0,求节点(M$23:M$28,$B$23:$B$28,求节点(其他调用!$Y$4:$Y$20,其他调用!$Z$4:$Z$20,$LZ78)))</f>
        <v>0</v>
      </c>
      <c r="ML78" s="44">
        <f>IF(N$23=0,0,求节点(N$23:N$28,$B$23:$B$28,求节点(其他调用!$Y$4:$Y$20,其他调用!$Z$4:$Z$20,$LZ78)))</f>
        <v>0</v>
      </c>
      <c r="MM78" s="44">
        <f>IF(O$23=0,0,求节点(O$23:O$28,$B$23:$B$28,求节点(其他调用!$Y$4:$Y$20,其他调用!$Z$4:$Z$20,$LZ78)))</f>
        <v>0</v>
      </c>
      <c r="MN78" s="44">
        <f>IF(P$23=0,0,求节点(P$23:P$28,$B$23:$B$28,求节点(其他调用!$Y$4:$Y$20,其他调用!$Z$4:$Z$20,$LZ78)))</f>
        <v>0</v>
      </c>
      <c r="MO78" s="44">
        <f>IF(Q$23=0,0,求节点(Q$23:Q$28,$B$23:$B$28,求节点(其他调用!$Y$4:$Y$20,其他调用!$Z$4:$Z$20,$LZ78)))</f>
        <v>0</v>
      </c>
      <c r="MP78" s="44">
        <f>IF(R$23=0,0,求节点(R$23:R$28,$B$23:$B$28,求节点(其他调用!$Y$4:$Y$20,其他调用!$Z$4:$Z$20,$LZ78)))</f>
        <v>0</v>
      </c>
      <c r="MQ78" s="44">
        <f>IF(S$23=0,0,求节点(S$23:S$28,$B$23:$B$28,求节点(其他调用!$Y$4:$Y$20,其他调用!$Z$4:$Z$20,$LZ78)))</f>
        <v>0</v>
      </c>
      <c r="MR78" s="44">
        <f>IF(T$23=0,0,求节点(T$23:T$28,$B$23:$B$28,求节点(其他调用!$Y$4:$Y$20,其他调用!$Z$4:$Z$20,$LZ78)))</f>
        <v>0</v>
      </c>
      <c r="MS78" s="44">
        <f>IF(U$23=0,0,求节点(U$23:U$28,$B$23:$B$28,求节点(其他调用!$Y$4:$Y$20,其他调用!$Z$4:$Z$20,$LZ78)))</f>
        <v>0</v>
      </c>
      <c r="MT78" s="44">
        <f>IF(V$23=0,0,求节点(V$23:V$28,$B$23:$B$28,求节点(其他调用!$Y$4:$Y$20,其他调用!$Z$4:$Z$20,$LZ78)))</f>
        <v>0</v>
      </c>
      <c r="MW78" s="44">
        <v>75</v>
      </c>
      <c r="MX78" s="44">
        <f>IF(C$4=0,0,求节点(C$4:C$9,$B$4:$B$9,求节点(其他调用!$O$4:$O$42,其他调用!$P$4:$P$42,其他调用!$AJ79)))</f>
        <v>6</v>
      </c>
      <c r="MY78" s="44">
        <f>IF(D$4=0,0,求节点(D$4:D$9,$B$4:$B$9,求节点(其他调用!$O$4:$O$42,其他调用!$P$4:$P$42,其他调用!$AJ79)))</f>
        <v>6</v>
      </c>
      <c r="MZ78" s="44">
        <f>IF(E$4=0,0,求节点(E$4:E$9,$B$4:$B$9,求节点(其他调用!$O$4:$O$42,其他调用!$P$4:$P$42,其他调用!$AJ79)))</f>
        <v>3.4291810439278492</v>
      </c>
      <c r="NA78" s="44">
        <f>IF(F$4=0,0,求节点(F$4:F$9,$B$4:$B$9,求节点(其他调用!$O$4:$O$42,其他调用!$P$4:$P$42,其他调用!$AJ79)))</f>
        <v>0</v>
      </c>
      <c r="NB78" s="44">
        <f>IF(G$4=0,0,求节点(G$4:G$9,$B$4:$B$9,求节点(其他调用!$O$4:$O$42,其他调用!$P$4:$P$42,其他调用!$AJ79)))</f>
        <v>0</v>
      </c>
      <c r="NC78" s="44">
        <f>IF(H$4=0,0,求节点(H$4:H$9,$B$4:$B$9,求节点(其他调用!$O$4:$O$42,其他调用!$P$4:$P$42,其他调用!$AJ79)))</f>
        <v>0</v>
      </c>
      <c r="ND78" s="44">
        <f>IF(I$4=0,0,求节点(I$4:I$9,$B$4:$B$9,求节点(其他调用!$O$4:$O$42,其他调用!$P$4:$P$42,其他调用!$AJ79)))</f>
        <v>0</v>
      </c>
      <c r="NE78" s="44">
        <f>IF(J$4=0,0,求节点(J$4:J$9,$B$4:$B$9,求节点(其他调用!$O$4:$O$42,其他调用!$P$4:$P$42,其他调用!$AJ79)))</f>
        <v>0</v>
      </c>
      <c r="NF78" s="44">
        <f>IF(K$4=0,0,求节点(K$4:K$9,$B$4:$B$9,求节点(其他调用!$O$4:$O$42,其他调用!$P$4:$P$42,其他调用!$AJ79)))</f>
        <v>0</v>
      </c>
      <c r="NG78" s="44">
        <f>IF(L$4=0,0,求节点(L$4:L$9,$B$4:$B$9,求节点(其他调用!$O$4:$O$42,其他调用!$P$4:$P$42,其他调用!$AJ79)))</f>
        <v>0</v>
      </c>
      <c r="NH78" s="44">
        <f>IF(M$4=0,0,求节点(M$4:M$9,$B$4:$B$9,求节点(其他调用!$O$4:$O$42,其他调用!$P$4:$P$42,其他调用!$AJ79)))</f>
        <v>0</v>
      </c>
      <c r="NI78" s="44">
        <f>IF(N$4=0,0,求节点(N$4:N$9,$B$4:$B$9,求节点(其他调用!$O$4:$O$42,其他调用!$P$4:$P$42,其他调用!$AJ79)))</f>
        <v>0</v>
      </c>
      <c r="NJ78" s="44">
        <f>IF(O$4=0,0,求节点(O$4:O$9,$B$4:$B$9,求节点(其他调用!$O$4:$O$42,其他调用!$P$4:$P$42,其他调用!$AJ79)))</f>
        <v>0</v>
      </c>
      <c r="NK78" s="44">
        <f>IF(P$4=0,0,求节点(P$4:P$9,$B$4:$B$9,求节点(其他调用!$O$4:$O$42,其他调用!$P$4:$P$42,其他调用!$AJ79)))</f>
        <v>0</v>
      </c>
      <c r="NL78" s="44">
        <f>IF(Q$4=0,0,求节点(Q$4:Q$9,$B$4:$B$9,求节点(其他调用!$O$4:$O$42,其他调用!$P$4:$P$42,其他调用!$AJ79)))</f>
        <v>0</v>
      </c>
      <c r="NM78" s="44">
        <f>IF(R$4=0,0,求节点(R$4:R$9,$B$4:$B$9,求节点(其他调用!$O$4:$O$42,其他调用!$P$4:$P$42,其他调用!$AJ79)))</f>
        <v>0</v>
      </c>
      <c r="NN78" s="44">
        <f>IF(S$4=0,0,求节点(S$4:S$9,$B$4:$B$9,求节点(其他调用!$O$4:$O$42,其他调用!$P$4:$P$42,其他调用!$AJ79)))</f>
        <v>6</v>
      </c>
      <c r="NO78" s="44">
        <f>IF(T$4=0,0,求节点(T$4:T$9,$B$4:$B$9,求节点(其他调用!$O$4:$O$42,其他调用!$P$4:$P$42,其他调用!$AJ79)))</f>
        <v>6</v>
      </c>
      <c r="NP78" s="44">
        <f>IF(U$4=0,0,求节点(U$4:U$9,$B$4:$B$9,求节点(其他调用!$O$4:$O$42,其他调用!$P$4:$P$42,其他调用!$AJ79)))</f>
        <v>6</v>
      </c>
      <c r="NQ78" s="44">
        <f>IF(V$4=0,0,求节点(V$4:V$9,$B$4:$B$9,求节点(其他调用!$O$4:$O$42,其他调用!$P$4:$P$42,其他调用!$AJ79)))</f>
        <v>0</v>
      </c>
      <c r="NR78" s="44">
        <f>IF(W$4=0,0,求节点(W$4:W$9,$B$4:$B$9,求节点(其他调用!$O$4:$O$42,其他调用!$P$4:$P$42,其他调用!$AJ79)))</f>
        <v>6</v>
      </c>
      <c r="NS78" s="44">
        <f>IF(X$4=0,0,求节点(X$4:X$9,$B$4:$B$9,求节点(其他调用!$O$4:$O$42,其他调用!$P$4:$P$42,其他调用!$AJ79)))</f>
        <v>6</v>
      </c>
      <c r="NT78" s="44">
        <f>IF(Y$4=0,0,求节点(Y$4:Y$9,$B$4:$B$9,求节点(其他调用!$O$4:$O$42,其他调用!$P$4:$P$42,其他调用!$AJ79)))</f>
        <v>6</v>
      </c>
      <c r="NU78" s="44">
        <f>IF(Z$4=0,0,求节点(Z$4:Z$9,$B$4:$B$9,求节点(其他调用!$O$4:$O$42,其他调用!$P$4:$P$42,其他调用!$AJ79)))</f>
        <v>0</v>
      </c>
      <c r="NV78" s="44">
        <f>IF(AA$4=0,0,求节点(AA$4:AA$9,$B$4:$B$9,求节点(其他调用!$O$4:$O$42,其他调用!$P$4:$P$42,其他调用!$AJ79)))</f>
        <v>6</v>
      </c>
      <c r="NW78" s="44">
        <f>IF(AB$4=0,0,求节点(AB$4:AB$9,$B$4:$B$9,求节点(其他调用!$O$4:$O$42,其他调用!$P$4:$P$42,其他调用!$AJ79)))</f>
        <v>6</v>
      </c>
      <c r="NX78" s="44">
        <f>IF(AC$4=0,0,求节点(AC$4:AC$9,$B$4:$B$9,求节点(其他调用!$O$4:$O$42,其他调用!$P$4:$P$42,其他调用!$AJ79)))</f>
        <v>6</v>
      </c>
      <c r="NY78" s="44">
        <f>IF(AD$4=0,0,求节点(AD$4:AD$9,$B$4:$B$9,求节点(其他调用!$O$4:$O$42,其他调用!$P$4:$P$42,其他调用!$AJ79)))</f>
        <v>5.0794766677029175</v>
      </c>
      <c r="NZ78" s="44">
        <f>IF(AE$4=0,0,求节点(AE$4:AE$9,$B$4:$B$9,求节点(其他调用!$O$4:$O$42,其他调用!$P$4:$P$42,其他调用!$AJ79)))</f>
        <v>5.0794766677029175</v>
      </c>
      <c r="OA78" s="44">
        <f>IF(AF$4=0,0,求节点(AF$4:AF$9,$B$4:$B$9,求节点(其他调用!$O$4:$O$42,其他调用!$P$4:$P$42,其他调用!$AJ79)))</f>
        <v>5.0794766677029175</v>
      </c>
      <c r="OB78" s="44">
        <f>IF(AG$4=0,0,求节点(AG$4:AG$9,$B$4:$B$9,求节点(其他调用!$O$4:$O$42,其他调用!$P$4:$P$42,其他调用!$AJ79)))</f>
        <v>5.0794766677029175</v>
      </c>
      <c r="OC78" s="44">
        <f>IF(AH$4=0,0,求节点(AH$4:AH$9,$B$4:$B$9,求节点(其他调用!$O$4:$O$42,其他调用!$P$4:$P$42,其他调用!$AJ79)))</f>
        <v>5.0794766677029175</v>
      </c>
      <c r="OD78" s="44">
        <f>IF(AI$4=0,0,求节点(AI$4:AI$9,$B$4:$B$9,求节点(其他调用!$O$4:$O$42,其他调用!$P$4:$P$42,其他调用!$AJ79)))</f>
        <v>5.0794766677029175</v>
      </c>
      <c r="OE78" s="44">
        <f>IF(AJ$4=0,0,求节点(AJ$4:AJ$9,$B$4:$B$9,求节点(其他调用!$O$4:$O$42,其他调用!$P$4:$P$42,其他调用!$AJ79)))</f>
        <v>5.0794766677029175</v>
      </c>
      <c r="OF78" s="44">
        <f>IF(AK$4=0,0,求节点(AK$4:AK$9,$B$4:$B$9,求节点(其他调用!$O$4:$O$42,其他调用!$P$4:$P$42,其他调用!$AJ79)))</f>
        <v>5.0794766677029175</v>
      </c>
      <c r="OG78" s="44">
        <f>IF(AL$4=0,0,求节点(AL$4:AL$9,$B$4:$B$9,求节点(其他调用!$O$4:$O$42,其他调用!$P$4:$P$42,其他调用!$AJ79)))</f>
        <v>5.0794766677029175</v>
      </c>
      <c r="OH78" s="44">
        <f>IF(AM$4=0,0,求节点(AM$4:AM$9,$B$4:$B$9,求节点(其他调用!$O$4:$O$42,其他调用!$P$4:$P$42,其他调用!$AJ79)))</f>
        <v>5.0794766677029175</v>
      </c>
      <c r="OI78" s="44">
        <f>IF(AN$4=0,0,求节点(AN$4:AN$9,$B$4:$B$9,求节点(其他调用!$O$4:$O$42,其他调用!$P$4:$P$42,其他调用!$AJ79)))</f>
        <v>5.0794766677029175</v>
      </c>
      <c r="OJ78" s="44">
        <f>IF(AO$4=0,0,求节点(AO$4:AO$9,$B$4:$B$9,求节点(其他调用!$O$4:$O$42,其他调用!$P$4:$P$42,其他调用!$AJ79)))</f>
        <v>5.0794766677029175</v>
      </c>
      <c r="OK78" s="44">
        <f>IF(AP$4=0,0,求节点(AP$4:AP$9,$B$4:$B$9,求节点(其他调用!$O$4:$O$42,其他调用!$P$4:$P$42,其他调用!$AJ79)))</f>
        <v>5.0794766677029175</v>
      </c>
      <c r="OL78" s="44">
        <f>IF(AQ$4=0,0,求节点(AQ$4:AQ$9,$B$4:$B$9,求节点(其他调用!$O$4:$O$42,其他调用!$P$4:$P$42,其他调用!$AJ79)))</f>
        <v>5.0794766677029175</v>
      </c>
      <c r="OM78" s="44">
        <f>IF(AR$4=0,0,求节点(AR$4:AR$9,$B$4:$B$9,求节点(其他调用!$O$4:$O$42,其他调用!$P$4:$P$42,其他调用!$AJ79)))</f>
        <v>5.0794766677029175</v>
      </c>
      <c r="ON78" s="44">
        <f>IF(AS$4=0,0,求节点(AS$4:AS$9,$B$4:$B$9,求节点(其他调用!$O$4:$O$42,其他调用!$P$4:$P$42,其他调用!$AJ79)))</f>
        <v>5.0794766677029175</v>
      </c>
      <c r="OO78" s="44">
        <f>IF(AT$4=0,0,求节点(AT$4:AT$9,$B$4:$B$9,求节点(其他调用!$O$4:$O$42,其他调用!$P$4:$P$42,其他调用!$AJ79)))</f>
        <v>5.0794766677029175</v>
      </c>
      <c r="OP78" s="44">
        <f>IF(AU$4=0,0,求节点(AU$4:AU$9,$B$4:$B$9,求节点(其他调用!$O$4:$O$42,其他调用!$P$4:$P$42,其他调用!$AJ79)))</f>
        <v>5.0794766677029175</v>
      </c>
      <c r="OQ78" s="44">
        <f>IF(AV$4=0,0,求节点(AV$4:AV$9,$B$4:$B$9,求节点(其他调用!$O$4:$O$42,其他调用!$P$4:$P$42,其他调用!$AJ79)))</f>
        <v>5.0794766677029175</v>
      </c>
      <c r="OR78" s="44">
        <f>IF(AW$4=0,0,求节点(AW$4:AW$9,$B$4:$B$9,求节点(其他调用!$O$4:$O$42,其他调用!$P$4:$P$42,其他调用!$AJ79)))</f>
        <v>5.0794766677029175</v>
      </c>
      <c r="OS78" s="44">
        <f>IF(AX$4=0,0,求节点(AX$4:AX$9,$B$4:$B$9,求节点(其他调用!$O$4:$O$42,其他调用!$P$4:$P$42,其他调用!$AJ79)))</f>
        <v>5.0794766677029175</v>
      </c>
      <c r="OT78" s="44">
        <f>IF(AY$4=0,0,求节点(AY$4:AY$9,$B$4:$B$9,求节点(其他调用!$O$4:$O$42,其他调用!$P$4:$P$42,其他调用!$AJ79)))</f>
        <v>5.0794766677029175</v>
      </c>
      <c r="OU78" s="44">
        <f>IF(AZ$4=0,0,求节点(AZ$4:AZ$9,$B$4:$B$9,求节点(其他调用!$O$4:$O$42,其他调用!$P$4:$P$42,其他调用!$AJ79)))</f>
        <v>5.0794766677029175</v>
      </c>
      <c r="OW78" s="44">
        <v>75</v>
      </c>
      <c r="OX78" s="44">
        <f>IF(C$23=0,0,求节点(C$23:C$28,$B$23:$B$28,求节点(其他调用!$AA$4:$AA$20,其他调用!$AB$4:$AB$20,$OW78)))</f>
        <v>0</v>
      </c>
      <c r="OY78" s="44">
        <f>IF(D$23=0,0,求节点(D$23:D$28,$B$23:$B$28,求节点(其他调用!$AA$4:$AA$20,其他调用!$AB$4:$AB$20,$OW78)))</f>
        <v>0</v>
      </c>
      <c r="OZ78" s="44">
        <f>IF(E$23=0,0,求节点(E$23:E$28,$B$23:$B$28,求节点(其他调用!$AA$4:$AA$20,其他调用!$AB$4:$AB$20,$OW78)))</f>
        <v>0</v>
      </c>
      <c r="PA78" s="44">
        <f>IF(F$23=0,0,求节点(F$23:F$28,$B$23:$B$28,求节点(其他调用!$AA$4:$AA$20,其他调用!$AB$4:$AB$20,$OW78)))</f>
        <v>2.6981889875041798E-3</v>
      </c>
      <c r="PB78" s="44">
        <f>IF(G$23=0,0,求节点(G$23:G$28,$B$23:$B$28,求节点(其他调用!$AA$4:$AA$20,其他调用!$AB$4:$AB$20,$OW78)))</f>
        <v>4.0472834812566028E-3</v>
      </c>
      <c r="PC78" s="44">
        <f>IF(H$23=0,0,求节点(H$23:H$28,$B$23:$B$28,求节点(其他调用!$AA$4:$AA$20,其他调用!$AB$4:$AB$20,$OW78)))</f>
        <v>4.0472834812566028E-3</v>
      </c>
      <c r="PD78" s="44">
        <f>IF(I$23=0,0,求节点(I$23:I$28,$B$23:$B$28,求节点(其他调用!$AA$4:$AA$20,其他调用!$AB$4:$AB$20,$OW78)))</f>
        <v>6.1322476988735497E-3</v>
      </c>
      <c r="PE78" s="44">
        <f>IF(J$23=0,0,求节点(J$23:J$28,$B$23:$B$28,求节点(其他调用!$AA$4:$AA$20,其他调用!$AB$4:$AB$20,$OW78)))</f>
        <v>0</v>
      </c>
      <c r="PF78" s="44">
        <f>IF(K$23=0,0,求节点(K$23:K$28,$B$23:$B$28,求节点(其他调用!$AA$4:$AA$20,其他调用!$AB$4:$AB$20,$OW78)))</f>
        <v>4.0472834812566028E-3</v>
      </c>
      <c r="PG78" s="44">
        <f>IF(L$23=0,0,求节点(L$23:L$28,$B$23:$B$28,求节点(其他调用!$AA$4:$AA$20,其他调用!$AB$4:$AB$20,$OW78)))</f>
        <v>0</v>
      </c>
      <c r="PH78" s="44">
        <f>IF(M$23=0,0,求节点(M$23:M$28,$B$23:$B$28,求节点(其他调用!$AA$4:$AA$20,其他调用!$AB$4:$AB$20,$OW78)))</f>
        <v>0</v>
      </c>
      <c r="PI78" s="44">
        <f>IF(N$23=0,0,求节点(N$23:N$28,$B$23:$B$28,求节点(其他调用!$AA$4:$AA$20,其他调用!$AB$4:$AB$20,$OW78)))</f>
        <v>0</v>
      </c>
      <c r="PJ78" s="44">
        <f>IF(O$23=0,0,求节点(O$23:O$28,$B$23:$B$28,求节点(其他调用!$AA$4:$AA$20,其他调用!$AB$4:$AB$20,$OW78)))</f>
        <v>0</v>
      </c>
      <c r="PK78" s="44">
        <f>IF(P$23=0,0,求节点(P$23:P$28,$B$23:$B$28,求节点(其他调用!$AA$4:$AA$20,其他调用!$AB$4:$AB$20,$OW78)))</f>
        <v>0</v>
      </c>
      <c r="PL78" s="44">
        <f>IF(Q$23=0,0,求节点(Q$23:Q$28,$B$23:$B$28,求节点(其他调用!$AA$4:$AA$20,其他调用!$AB$4:$AB$20,$OW78)))</f>
        <v>0</v>
      </c>
      <c r="PM78" s="44">
        <f>IF(R$23=0,0,求节点(R$23:R$28,$B$23:$B$28,求节点(其他调用!$AA$4:$AA$20,其他调用!$AB$4:$AB$20,$OW78)))</f>
        <v>0</v>
      </c>
      <c r="PN78" s="44">
        <f>IF(S$23=0,0,求节点(S$23:S$28,$B$23:$B$28,求节点(其他调用!$AA$4:$AA$20,其他调用!$AB$4:$AB$20,$OW78)))</f>
        <v>0</v>
      </c>
      <c r="PO78" s="44">
        <f>IF(T$23=0,0,求节点(T$23:T$28,$B$23:$B$28,求节点(其他调用!$AA$4:$AA$20,其他调用!$AB$4:$AB$20,$OW78)))</f>
        <v>0</v>
      </c>
      <c r="PP78" s="44">
        <f>IF(U$23=0,0,求节点(U$23:U$28,$B$23:$B$28,求节点(其他调用!$AA$4:$AA$20,其他调用!$AB$4:$AB$20,$OW78)))</f>
        <v>0</v>
      </c>
      <c r="PQ78" s="44">
        <f>IF(V$23=0,0,求节点(V$23:V$28,$B$23:$B$28,求节点(其他调用!$AA$4:$AA$20,其他调用!$AB$4:$AB$20,$OW78)))</f>
        <v>0</v>
      </c>
    </row>
    <row r="79" spans="61:433" x14ac:dyDescent="0.2">
      <c r="BI79" s="44">
        <v>76</v>
      </c>
      <c r="BJ79" s="44">
        <f>IF(C$4=0,0,求节点(C$4:C$9,$B$4:$B$9,求节点(其他调用!$C$4:$C$42,其他调用!$D$4:$D$42,其他调用!$AF80)))</f>
        <v>6</v>
      </c>
      <c r="BK79" s="44">
        <f>IF(D$4=0,0,求节点(D$4:D$9,$B$4:$B$9,求节点(其他调用!$C$4:$C$42,其他调用!$D$4:$D$42,其他调用!$AF80)))</f>
        <v>6</v>
      </c>
      <c r="BL79" s="44">
        <f>IF(E$4=0,0,求节点(E$4:E$9,$B$4:$B$9,求节点(其他调用!$C$4:$C$42,其他调用!$D$4:$D$42,其他调用!$AF80)))</f>
        <v>2.6859142725181702</v>
      </c>
      <c r="BM79" s="44">
        <f>IF(F$4=0,0,求节点(F$4:F$9,$B$4:$B$9,求节点(其他调用!$C$4:$C$42,其他调用!$D$4:$D$42,其他调用!$AF80)))</f>
        <v>0</v>
      </c>
      <c r="BN79" s="44">
        <f>IF(G$4=0,0,求节点(G$4:G$9,$B$4:$B$9,求节点(其他调用!$C$4:$C$42,其他调用!$D$4:$D$42,其他调用!$AF80)))</f>
        <v>0</v>
      </c>
      <c r="BO79" s="44">
        <f>IF(H$4=0,0,求节点(H$4:H$9,$B$4:$B$9,求节点(其他调用!$C$4:$C$42,其他调用!$D$4:$D$42,其他调用!$AF80)))</f>
        <v>0</v>
      </c>
      <c r="BP79" s="44">
        <f>IF(I$4=0,0,求节点(I$4:I$9,$B$4:$B$9,求节点(其他调用!$C$4:$C$42,其他调用!$D$4:$D$42,其他调用!$AF80)))</f>
        <v>0</v>
      </c>
      <c r="BQ79" s="44">
        <f>IF(J$4=0,0,求节点(J$4:J$9,$B$4:$B$9,求节点(其他调用!$C$4:$C$42,其他调用!$D$4:$D$42,其他调用!$AF80)))</f>
        <v>0</v>
      </c>
      <c r="BR79" s="44">
        <f>IF(K$4=0,0,求节点(K$4:K$9,$B$4:$B$9,求节点(其他调用!$C$4:$C$42,其他调用!$D$4:$D$42,其他调用!$AF80)))</f>
        <v>0</v>
      </c>
      <c r="BS79" s="44">
        <f>IF(L$4=0,0,求节点(L$4:L$9,$B$4:$B$9,求节点(其他调用!$C$4:$C$42,其他调用!$D$4:$D$42,其他调用!$AF80)))</f>
        <v>0</v>
      </c>
      <c r="BT79" s="44">
        <f>IF(M$4=0,0,求节点(M$4:M$9,$B$4:$B$9,求节点(其他调用!$C$4:$C$42,其他调用!$D$4:$D$42,其他调用!$AF80)))</f>
        <v>0</v>
      </c>
      <c r="BU79" s="44">
        <f>IF(N$4=0,0,求节点(N$4:N$9,$B$4:$B$9,求节点(其他调用!$C$4:$C$42,其他调用!$D$4:$D$42,其他调用!$AF80)))</f>
        <v>0</v>
      </c>
      <c r="BV79" s="44">
        <f>IF(O$4=0,0,求节点(O$4:O$9,$B$4:$B$9,求节点(其他调用!$C$4:$C$42,其他调用!$D$4:$D$42,其他调用!$AF80)))</f>
        <v>0</v>
      </c>
      <c r="BW79" s="44">
        <f>IF(P$4=0,0,求节点(P$4:P$9,$B$4:$B$9,求节点(其他调用!$C$4:$C$42,其他调用!$D$4:$D$42,其他调用!$AF80)))</f>
        <v>0</v>
      </c>
      <c r="BX79" s="44">
        <f>IF(Q$4=0,0,求节点(Q$4:Q$9,$B$4:$B$9,求节点(其他调用!$C$4:$C$42,其他调用!$D$4:$D$42,其他调用!$AF80)))</f>
        <v>0</v>
      </c>
      <c r="BY79" s="44">
        <f>IF(R$4=0,0,求节点(R$4:R$9,$B$4:$B$9,求节点(其他调用!$C$4:$C$42,其他调用!$D$4:$D$42,其他调用!$AF80)))</f>
        <v>0</v>
      </c>
      <c r="BZ79" s="44">
        <f>IF(S$4=0,0,求节点(S$4:S$9,$B$4:$B$9,求节点(其他调用!$C$4:$C$42,其他调用!$D$4:$D$42,其他调用!$AF80)))</f>
        <v>6</v>
      </c>
      <c r="CA79" s="44">
        <f>IF(T$4=0,0,求节点(T$4:T$9,$B$4:$B$9,求节点(其他调用!$C$4:$C$42,其他调用!$D$4:$D$42,其他调用!$AF80)))</f>
        <v>3.8830866209704658</v>
      </c>
      <c r="CB79" s="44">
        <f>IF(U$4=0,0,求节点(U$4:U$9,$B$4:$B$9,求节点(其他调用!$C$4:$C$42,其他调用!$D$4:$D$42,其他调用!$AF80)))</f>
        <v>6</v>
      </c>
      <c r="CC79" s="44">
        <f>IF(V$4=0,0,求节点(V$4:V$9,$B$4:$B$9,求节点(其他调用!$C$4:$C$42,其他调用!$D$4:$D$42,其他调用!$AF80)))</f>
        <v>0</v>
      </c>
      <c r="CD79" s="44">
        <f>IF(W$4=0,0,求节点(W$4:W$9,$B$4:$B$9,求节点(其他调用!$C$4:$C$42,其他调用!$D$4:$D$42,其他调用!$AF80)))</f>
        <v>4.8935190989532664</v>
      </c>
      <c r="CE79" s="44">
        <f>IF(X$4=0,0,求节点(X$4:X$9,$B$4:$B$9,求节点(其他调用!$C$4:$C$42,其他调用!$D$4:$D$42,其他调用!$AF80)))</f>
        <v>4.8935190989532664</v>
      </c>
      <c r="CF79" s="44">
        <f>IF(Y$4=0,0,求节点(Y$4:Y$9,$B$4:$B$9,求节点(其他调用!$C$4:$C$42,其他调用!$D$4:$D$42,其他调用!$AF80)))</f>
        <v>6</v>
      </c>
      <c r="CG79" s="44">
        <f>IF(Z$4=0,0,求节点(Z$4:Z$9,$B$4:$B$9,求节点(其他调用!$C$4:$C$42,其他调用!$D$4:$D$42,其他调用!$AF80)))</f>
        <v>0</v>
      </c>
      <c r="CH79" s="44">
        <f>IF(AA$4=0,0,求节点(AA$4:AA$9,$B$4:$B$9,求节点(其他调用!$C$4:$C$42,其他调用!$D$4:$D$42,其他调用!$AF80)))</f>
        <v>4.8935190989532664</v>
      </c>
      <c r="CI79" s="44">
        <f>IF(AB$4=0,0,求节点(AB$4:AB$9,$B$4:$B$9,求节点(其他调用!$C$4:$C$42,其他调用!$D$4:$D$42,其他调用!$AF80)))</f>
        <v>6</v>
      </c>
      <c r="CJ79" s="44">
        <f>IF(AC$4=0,0,求节点(AC$4:AC$9,$B$4:$B$9,求节点(其他调用!$C$4:$C$42,其他调用!$D$4:$D$42,其他调用!$AF80)))</f>
        <v>5.3909230932083547</v>
      </c>
      <c r="CK79" s="44">
        <f>IF(AD$4=0,0,求节点(AD$4:AD$9,$B$4:$B$9,求节点(其他调用!$C$4:$C$42,其他调用!$D$4:$D$42,其他调用!$AF80)))</f>
        <v>0.9032759262382748</v>
      </c>
      <c r="CL79" s="44">
        <f>IF(AE$4=0,0,求节点(AE$4:AE$9,$B$4:$B$9,求节点(其他调用!$C$4:$C$42,其他调用!$D$4:$D$42,其他调用!$AF80)))</f>
        <v>0.9032759262382748</v>
      </c>
      <c r="CM79" s="44">
        <f>IF(AF$4=0,0,求节点(AF$4:AF$9,$B$4:$B$9,求节点(其他调用!$C$4:$C$42,其他调用!$D$4:$D$42,其他调用!$AF80)))</f>
        <v>0.9032759262382748</v>
      </c>
      <c r="CN79" s="44">
        <f>IF(AG$4=0,0,求节点(AG$4:AG$9,$B$4:$B$9,求节点(其他调用!$C$4:$C$42,其他调用!$D$4:$D$42,其他调用!$AF80)))</f>
        <v>0.9032759262382748</v>
      </c>
      <c r="CO79" s="44">
        <f>IF(AH$4=0,0,求节点(AH$4:AH$9,$B$4:$B$9,求节点(其他调用!$C$4:$C$42,其他调用!$D$4:$D$42,其他调用!$AF80)))</f>
        <v>0.9032759262382748</v>
      </c>
      <c r="CP79" s="44">
        <f>IF(AI$4=0,0,求节点(AI$4:AI$9,$B$4:$B$9,求节点(其他调用!$C$4:$C$42,其他调用!$D$4:$D$42,其他调用!$AF80)))</f>
        <v>0.9032759262382748</v>
      </c>
      <c r="CQ79" s="44">
        <f>IF(AJ$4=0,0,求节点(AJ$4:AJ$9,$B$4:$B$9,求节点(其他调用!$C$4:$C$42,其他调用!$D$4:$D$42,其他调用!$AF80)))</f>
        <v>0.9032759262382748</v>
      </c>
      <c r="CR79" s="44">
        <f>IF(AK$4=0,0,求节点(AK$4:AK$9,$B$4:$B$9,求节点(其他调用!$C$4:$C$42,其他调用!$D$4:$D$42,其他调用!$AF80)))</f>
        <v>0.9032759262382748</v>
      </c>
      <c r="CS79" s="44">
        <f>IF(AL$4=0,0,求节点(AL$4:AL$9,$B$4:$B$9,求节点(其他调用!$C$4:$C$42,其他调用!$D$4:$D$42,其他调用!$AF80)))</f>
        <v>0.9032759262382748</v>
      </c>
      <c r="CT79" s="44">
        <f>IF(AM$4=0,0,求节点(AM$4:AM$9,$B$4:$B$9,求节点(其他调用!$C$4:$C$42,其他调用!$D$4:$D$42,其他调用!$AF80)))</f>
        <v>0.9032759262382748</v>
      </c>
      <c r="CU79" s="44">
        <f>IF(AN$4=0,0,求节点(AN$4:AN$9,$B$4:$B$9,求节点(其他调用!$C$4:$C$42,其他调用!$D$4:$D$42,其他调用!$AF80)))</f>
        <v>0.9032759262382748</v>
      </c>
      <c r="CV79" s="44">
        <f>IF(AO$4=0,0,求节点(AO$4:AO$9,$B$4:$B$9,求节点(其他调用!$C$4:$C$42,其他调用!$D$4:$D$42,其他调用!$AF80)))</f>
        <v>0.9032759262382748</v>
      </c>
      <c r="CW79" s="44">
        <f>IF(AP$4=0,0,求节点(AP$4:AP$9,$B$4:$B$9,求节点(其他调用!$C$4:$C$42,其他调用!$D$4:$D$42,其他调用!$AF80)))</f>
        <v>0.9032759262382748</v>
      </c>
      <c r="CX79" s="44">
        <f>IF(AQ$4=0,0,求节点(AQ$4:AQ$9,$B$4:$B$9,求节点(其他调用!$C$4:$C$42,其他调用!$D$4:$D$42,其他调用!$AF80)))</f>
        <v>0.9032759262382748</v>
      </c>
      <c r="CY79" s="44">
        <f>IF(AR$4=0,0,求节点(AR$4:AR$9,$B$4:$B$9,求节点(其他调用!$C$4:$C$42,其他调用!$D$4:$D$42,其他调用!$AF80)))</f>
        <v>0.9032759262382748</v>
      </c>
      <c r="CZ79" s="44">
        <f>IF(AS$4=0,0,求节点(AS$4:AS$9,$B$4:$B$9,求节点(其他调用!$C$4:$C$42,其他调用!$D$4:$D$42,其他调用!$AF80)))</f>
        <v>0.9032759262382748</v>
      </c>
      <c r="DA79" s="44">
        <f>IF(AT$4=0,0,求节点(AT$4:AT$9,$B$4:$B$9,求节点(其他调用!$C$4:$C$42,其他调用!$D$4:$D$42,其他调用!$AF80)))</f>
        <v>0.9032759262382748</v>
      </c>
      <c r="DB79" s="44">
        <f>IF(AU$4=0,0,求节点(AU$4:AU$9,$B$4:$B$9,求节点(其他调用!$C$4:$C$42,其他调用!$D$4:$D$42,其他调用!$AF80)))</f>
        <v>0.9032759262382748</v>
      </c>
      <c r="DC79" s="44">
        <f>IF(AV$4=0,0,求节点(AV$4:AV$9,$B$4:$B$9,求节点(其他调用!$C$4:$C$42,其他调用!$D$4:$D$42,其他调用!$AF80)))</f>
        <v>0.9032759262382748</v>
      </c>
      <c r="DD79" s="44">
        <f>IF(AW$4=0,0,求节点(AW$4:AW$9,$B$4:$B$9,求节点(其他调用!$C$4:$C$42,其他调用!$D$4:$D$42,其他调用!$AF80)))</f>
        <v>0.9032759262382748</v>
      </c>
      <c r="DE79" s="44">
        <f>IF(AX$4=0,0,求节点(AX$4:AX$9,$B$4:$B$9,求节点(其他调用!$C$4:$C$42,其他调用!$D$4:$D$42,其他调用!$AF80)))</f>
        <v>0.9032759262382748</v>
      </c>
      <c r="DF79" s="44">
        <f>IF(AY$4=0,0,求节点(AY$4:AY$9,$B$4:$B$9,求节点(其他调用!$C$4:$C$42,其他调用!$D$4:$D$42,其他调用!$AF80)))</f>
        <v>0.9032759262382748</v>
      </c>
      <c r="DG79" s="44">
        <f>IF(AZ$4=0,0,求节点(AZ$4:AZ$9,$B$4:$B$9,求节点(其他调用!$C$4:$C$42,其他调用!$D$4:$D$42,其他调用!$AF80)))</f>
        <v>0.9032759262382748</v>
      </c>
      <c r="DI79" s="44">
        <v>76</v>
      </c>
      <c r="DJ79" s="44">
        <f>IF(C$23=0,0,求节点(C$23:C$28,$B$23:$B$28,求节点(其他调用!$S$4:$S$20,其他调用!$T$4:$T$20,$DI79)))</f>
        <v>0</v>
      </c>
      <c r="DK79" s="44">
        <f>IF(D$23=0,0,求节点(D$23:D$28,$B$23:$B$28,求节点(其他调用!$S$4:$S$20,其他调用!$T$4:$T$20,$DI79)))</f>
        <v>0</v>
      </c>
      <c r="DL79" s="44">
        <f>IF(E$23=0,0,求节点(E$23:E$28,$B$23:$B$28,求节点(其他调用!$S$4:$S$20,其他调用!$T$4:$T$20,$DI79)))</f>
        <v>0</v>
      </c>
      <c r="DM79" s="44">
        <f>IF(F$23=0,0,求节点(F$23:F$28,$B$23:$B$28,求节点(其他调用!$S$4:$S$20,其他调用!$T$4:$T$20,$DI79)))</f>
        <v>4.1019754629980643E-3</v>
      </c>
      <c r="DN79" s="44">
        <f>IF(G$23=0,0,求节点(G$23:G$28,$B$23:$B$28,求节点(其他调用!$S$4:$S$20,其他调用!$T$4:$T$20,$DI79)))</f>
        <v>6.1529631944974295E-3</v>
      </c>
      <c r="DO79" s="44">
        <f>IF(H$23=0,0,求节点(H$23:H$28,$B$23:$B$28,求节点(其他调用!$S$4:$S$20,其他调用!$T$4:$T$20,$DI79)))</f>
        <v>6.1529631944974295E-3</v>
      </c>
      <c r="DP79" s="44">
        <f>IF(I$23=0,0,求节点(I$23:I$28,$B$23:$B$28,求节点(其他调用!$S$4:$S$20,其他调用!$T$4:$T$20,$DI79)))</f>
        <v>9.3226715068142063E-3</v>
      </c>
      <c r="DQ79" s="44">
        <f>IF(J$23=0,0,求节点(J$23:J$28,$B$23:$B$28,求节点(其他调用!$S$4:$S$20,其他调用!$T$4:$T$20,$DI79)))</f>
        <v>0</v>
      </c>
      <c r="DR79" s="44">
        <f>IF(K$23=0,0,求节点(K$23:K$28,$B$23:$B$28,求节点(其他调用!$S$4:$S$20,其他调用!$T$4:$T$20,$DI79)))</f>
        <v>6.1529631944974295E-3</v>
      </c>
      <c r="DS79" s="44">
        <f>IF(L$23=0,0,求节点(L$23:L$28,$B$23:$B$28,求节点(其他调用!$S$4:$S$20,其他调用!$T$4:$T$20,$DI79)))</f>
        <v>0</v>
      </c>
      <c r="DT79" s="44">
        <f>IF(M$23=0,0,求节点(M$23:M$28,$B$23:$B$28,求节点(其他调用!$S$4:$S$20,其他调用!$T$4:$T$20,$DI79)))</f>
        <v>0</v>
      </c>
      <c r="DU79" s="44">
        <f>IF(N$23=0,0,求节点(N$23:N$28,$B$23:$B$28,求节点(其他调用!$S$4:$S$20,其他调用!$T$4:$T$20,$DI79)))</f>
        <v>0</v>
      </c>
      <c r="DV79" s="44">
        <f>IF(O$23=0,0,求节点(O$23:O$28,$B$23:$B$28,求节点(其他调用!$S$4:$S$20,其他调用!$T$4:$T$20,$DI79)))</f>
        <v>0</v>
      </c>
      <c r="DW79" s="44">
        <f>IF(P$23=0,0,求节点(P$23:P$28,$B$23:$B$28,求节点(其他调用!$S$4:$S$20,其他调用!$T$4:$T$20,$DI79)))</f>
        <v>0</v>
      </c>
      <c r="DX79" s="44">
        <f>IF(Q$23=0,0,求节点(Q$23:Q$28,$B$23:$B$28,求节点(其他调用!$S$4:$S$20,其他调用!$T$4:$T$20,$DI79)))</f>
        <v>0</v>
      </c>
      <c r="DY79" s="44">
        <f>IF(R$23=0,0,求节点(R$23:R$28,$B$23:$B$28,求节点(其他调用!$S$4:$S$20,其他调用!$T$4:$T$20,$DI79)))</f>
        <v>0</v>
      </c>
      <c r="DZ79" s="44">
        <f>IF(S$23=0,0,求节点(S$23:S$28,$B$23:$B$28,求节点(其他调用!$S$4:$S$20,其他调用!$T$4:$T$20,$DI79)))</f>
        <v>0</v>
      </c>
      <c r="EA79" s="44">
        <f>IF(T$23=0,0,求节点(T$23:T$28,$B$23:$B$28,求节点(其他调用!$S$4:$S$20,其他调用!$T$4:$T$20,$DI79)))</f>
        <v>0</v>
      </c>
      <c r="EB79" s="44">
        <f>IF(U$23=0,0,求节点(U$23:U$28,$B$23:$B$28,求节点(其他调用!$S$4:$S$20,其他调用!$T$4:$T$20,$DI79)))</f>
        <v>0</v>
      </c>
      <c r="EC79" s="44">
        <f>IF(V$23=0,0,求节点(V$23:V$28,$B$23:$B$28,求节点(其他调用!$S$4:$S$20,其他调用!$T$4:$T$20,$DI79)))</f>
        <v>0</v>
      </c>
      <c r="EF79" s="44">
        <v>76</v>
      </c>
      <c r="EG79" s="44">
        <f>IF(C$4=0,0,求节点(C$4:C$9,$B$4:$B$9,求节点(其他调用!$F$4:$F$42,其他调用!$G$4:$G$42,其他调用!$AG80)))</f>
        <v>6</v>
      </c>
      <c r="EH79" s="44">
        <f>IF(D$4=0,0,求节点(D$4:D$9,$B$4:$B$9,求节点(其他调用!$F$4:$F$42,其他调用!$G$4:$G$42,其他调用!$AG80)))</f>
        <v>6</v>
      </c>
      <c r="EI79" s="44">
        <f>IF(E$4=0,0,求节点(E$4:E$9,$B$4:$B$9,求节点(其他调用!$F$4:$F$42,其他调用!$G$4:$G$42,其他调用!$AG80)))</f>
        <v>3.0138724256038532</v>
      </c>
      <c r="EJ79" s="44">
        <f>IF(F$4=0,0,求节点(F$4:F$9,$B$4:$B$9,求节点(其他调用!$F$4:$F$42,其他调用!$G$4:$G$42,其他调用!$AG80)))</f>
        <v>0</v>
      </c>
      <c r="EK79" s="44">
        <f>IF(G$4=0,0,求节点(G$4:G$9,$B$4:$B$9,求节点(其他调用!$F$4:$F$42,其他调用!$G$4:$G$42,其他调用!$AG80)))</f>
        <v>0</v>
      </c>
      <c r="EL79" s="44">
        <f>IF(H$4=0,0,求节点(H$4:H$9,$B$4:$B$9,求节点(其他调用!$F$4:$F$42,其他调用!$G$4:$G$42,其他调用!$AG80)))</f>
        <v>0</v>
      </c>
      <c r="EM79" s="44">
        <f>IF(I$4=0,0,求节点(I$4:I$9,$B$4:$B$9,求节点(其他调用!$F$4:$F$42,其他调用!$G$4:$G$42,其他调用!$AG80)))</f>
        <v>0</v>
      </c>
      <c r="EN79" s="44">
        <f>IF(J$4=0,0,求节点(J$4:J$9,$B$4:$B$9,求节点(其他调用!$F$4:$F$42,其他调用!$G$4:$G$42,其他调用!$AG80)))</f>
        <v>0</v>
      </c>
      <c r="EO79" s="44">
        <f>IF(K$4=0,0,求节点(K$4:K$9,$B$4:$B$9,求节点(其他调用!$F$4:$F$42,其他调用!$G$4:$G$42,其他调用!$AG80)))</f>
        <v>0</v>
      </c>
      <c r="EP79" s="44">
        <f>IF(L$4=0,0,求节点(L$4:L$9,$B$4:$B$9,求节点(其他调用!$F$4:$F$42,其他调用!$G$4:$G$42,其他调用!$AG80)))</f>
        <v>0</v>
      </c>
      <c r="EQ79" s="44">
        <f>IF(M$4=0,0,求节点(M$4:M$9,$B$4:$B$9,求节点(其他调用!$F$4:$F$42,其他调用!$G$4:$G$42,其他调用!$AG80)))</f>
        <v>0</v>
      </c>
      <c r="ER79" s="44">
        <f>IF(N$4=0,0,求节点(N$4:N$9,$B$4:$B$9,求节点(其他调用!$F$4:$F$42,其他调用!$G$4:$G$42,其他调用!$AG80)))</f>
        <v>0</v>
      </c>
      <c r="ES79" s="44">
        <f>IF(O$4=0,0,求节点(O$4:O$9,$B$4:$B$9,求节点(其他调用!$F$4:$F$42,其他调用!$G$4:$G$42,其他调用!$AG80)))</f>
        <v>0</v>
      </c>
      <c r="ET79" s="44">
        <f>IF(P$4=0,0,求节点(P$4:P$9,$B$4:$B$9,求节点(其他调用!$F$4:$F$42,其他调用!$G$4:$G$42,其他调用!$AG80)))</f>
        <v>0</v>
      </c>
      <c r="EU79" s="44">
        <f>IF(Q$4=0,0,求节点(Q$4:Q$9,$B$4:$B$9,求节点(其他调用!$F$4:$F$42,其他调用!$G$4:$G$42,其他调用!$AG80)))</f>
        <v>0</v>
      </c>
      <c r="EV79" s="44">
        <f>IF(R$4=0,0,求节点(R$4:R$9,$B$4:$B$9,求节点(其他调用!$F$4:$F$42,其他调用!$G$4:$G$42,其他调用!$AG80)))</f>
        <v>0</v>
      </c>
      <c r="EW79" s="44">
        <f>IF(S$4=0,0,求节点(S$4:S$9,$B$4:$B$9,求节点(其他调用!$F$4:$F$42,其他调用!$G$4:$G$42,其他调用!$AG80)))</f>
        <v>6</v>
      </c>
      <c r="EX79" s="44">
        <f>IF(T$4=0,0,求节点(T$4:T$9,$B$4:$B$9,求节点(其他调用!$F$4:$F$42,其他调用!$G$4:$G$42,其他调用!$AG80)))</f>
        <v>4.3604021118689928</v>
      </c>
      <c r="EY79" s="44">
        <f>IF(U$4=0,0,求节点(U$4:U$9,$B$4:$B$9,求节点(其他调用!$F$4:$F$42,其他调用!$G$4:$G$42,其他调用!$AG80)))</f>
        <v>6</v>
      </c>
      <c r="EZ79" s="44">
        <f>IF(V$4=0,0,求节点(V$4:V$9,$B$4:$B$9,求节点(其他调用!$F$4:$F$42,其他调用!$G$4:$G$42,其他调用!$AG80)))</f>
        <v>0</v>
      </c>
      <c r="FA79" s="44">
        <f>IF(W$4=0,0,求节点(W$4:W$9,$B$4:$B$9,求节点(其他调用!$F$4:$F$42,其他调用!$G$4:$G$42,其他调用!$AG80)))</f>
        <v>5.6685227454296907</v>
      </c>
      <c r="FB79" s="44">
        <f>IF(X$4=0,0,求节点(X$4:X$9,$B$4:$B$9,求节点(其他调用!$F$4:$F$42,其他调用!$G$4:$G$42,其他调用!$AG80)))</f>
        <v>5.6685227454296907</v>
      </c>
      <c r="FC79" s="44">
        <f>IF(Y$4=0,0,求节点(Y$4:Y$9,$B$4:$B$9,求节点(其他调用!$F$4:$F$42,其他调用!$G$4:$G$42,其他调用!$AG80)))</f>
        <v>6</v>
      </c>
      <c r="FD79" s="44">
        <f>IF(Z$4=0,0,求节点(Z$4:Z$9,$B$4:$B$9,求节点(其他调用!$F$4:$F$42,其他调用!$G$4:$G$42,其他调用!$AG80)))</f>
        <v>0</v>
      </c>
      <c r="FE79" s="44">
        <f>IF(AA$4=0,0,求节点(AA$4:AA$9,$B$4:$B$9,求节点(其他调用!$F$4:$F$42,其他调用!$G$4:$G$42,其他调用!$AG80)))</f>
        <v>5.6685227454296907</v>
      </c>
      <c r="FF79" s="44">
        <f>IF(AB$4=0,0,求节点(AB$4:AB$9,$B$4:$B$9,求节点(其他调用!$F$4:$F$42,其他调用!$G$4:$G$42,其他调用!$AG80)))</f>
        <v>6</v>
      </c>
      <c r="FG79" s="44">
        <f>IF(AC$4=0,0,求节点(AC$4:AC$9,$B$4:$B$9,求节点(其他调用!$F$4:$F$42,其他调用!$G$4:$G$42,其他调用!$AG80)))</f>
        <v>6</v>
      </c>
      <c r="FH79" s="44">
        <f>IF(AD$4=0,0,求节点(AD$4:AD$9,$B$4:$B$9,求节点(其他调用!$F$4:$F$42,其他调用!$G$4:$G$42,其他调用!$AG80)))</f>
        <v>1.2517722748330935</v>
      </c>
      <c r="FI79" s="44">
        <f>IF(AE$4=0,0,求节点(AE$4:AE$9,$B$4:$B$9,求节点(其他调用!$F$4:$F$42,其他调用!$G$4:$G$42,其他调用!$AG80)))</f>
        <v>1.2517722748330935</v>
      </c>
      <c r="FJ79" s="44">
        <f>IF(AF$4=0,0,求节点(AF$4:AF$9,$B$4:$B$9,求节点(其他调用!$F$4:$F$42,其他调用!$G$4:$G$42,其他调用!$AG80)))</f>
        <v>1.2517722748330935</v>
      </c>
      <c r="FK79" s="44">
        <f>IF(AG$4=0,0,求节点(AG$4:AG$9,$B$4:$B$9,求节点(其他调用!$F$4:$F$42,其他调用!$G$4:$G$42,其他调用!$AG80)))</f>
        <v>1.2517722748330935</v>
      </c>
      <c r="FL79" s="44">
        <f>IF(AH$4=0,0,求节点(AH$4:AH$9,$B$4:$B$9,求节点(其他调用!$F$4:$F$42,其他调用!$G$4:$G$42,其他调用!$AG80)))</f>
        <v>1.2517722748330935</v>
      </c>
      <c r="FM79" s="44">
        <f>IF(AI$4=0,0,求节点(AI$4:AI$9,$B$4:$B$9,求节点(其他调用!$F$4:$F$42,其他调用!$G$4:$G$42,其他调用!$AG80)))</f>
        <v>1.2517722748330935</v>
      </c>
      <c r="FN79" s="44">
        <f>IF(AJ$4=0,0,求节点(AJ$4:AJ$9,$B$4:$B$9,求节点(其他调用!$F$4:$F$42,其他调用!$G$4:$G$42,其他调用!$AG80)))</f>
        <v>1.2517722748330935</v>
      </c>
      <c r="FO79" s="44">
        <f>IF(AK$4=0,0,求节点(AK$4:AK$9,$B$4:$B$9,求节点(其他调用!$F$4:$F$42,其他调用!$G$4:$G$42,其他调用!$AG80)))</f>
        <v>1.2517722748330935</v>
      </c>
      <c r="FP79" s="44">
        <f>IF(AL$4=0,0,求节点(AL$4:AL$9,$B$4:$B$9,求节点(其他调用!$F$4:$F$42,其他调用!$G$4:$G$42,其他调用!$AG80)))</f>
        <v>1.2517722748330935</v>
      </c>
      <c r="FQ79" s="44">
        <f>IF(AM$4=0,0,求节点(AM$4:AM$9,$B$4:$B$9,求节点(其他调用!$F$4:$F$42,其他调用!$G$4:$G$42,其他调用!$AG80)))</f>
        <v>1.2517722748330935</v>
      </c>
      <c r="FR79" s="44">
        <f>IF(AN$4=0,0,求节点(AN$4:AN$9,$B$4:$B$9,求节点(其他调用!$F$4:$F$42,其他调用!$G$4:$G$42,其他调用!$AG80)))</f>
        <v>1.2517722748330935</v>
      </c>
      <c r="FS79" s="44">
        <f>IF(AO$4=0,0,求节点(AO$4:AO$9,$B$4:$B$9,求节点(其他调用!$F$4:$F$42,其他调用!$G$4:$G$42,其他调用!$AG80)))</f>
        <v>1.2517722748330935</v>
      </c>
      <c r="FT79" s="44">
        <f>IF(AP$4=0,0,求节点(AP$4:AP$9,$B$4:$B$9,求节点(其他调用!$F$4:$F$42,其他调用!$G$4:$G$42,其他调用!$AG80)))</f>
        <v>1.2517722748330935</v>
      </c>
      <c r="FU79" s="44">
        <f>IF(AQ$4=0,0,求节点(AQ$4:AQ$9,$B$4:$B$9,求节点(其他调用!$F$4:$F$42,其他调用!$G$4:$G$42,其他调用!$AG80)))</f>
        <v>1.2517722748330935</v>
      </c>
      <c r="FV79" s="44">
        <f>IF(AR$4=0,0,求节点(AR$4:AR$9,$B$4:$B$9,求节点(其他调用!$F$4:$F$42,其他调用!$G$4:$G$42,其他调用!$AG80)))</f>
        <v>1.2517722748330935</v>
      </c>
      <c r="FW79" s="44">
        <f>IF(AS$4=0,0,求节点(AS$4:AS$9,$B$4:$B$9,求节点(其他调用!$F$4:$F$42,其他调用!$G$4:$G$42,其他调用!$AG80)))</f>
        <v>1.2517722748330935</v>
      </c>
      <c r="FX79" s="44">
        <f>IF(AT$4=0,0,求节点(AT$4:AT$9,$B$4:$B$9,求节点(其他调用!$F$4:$F$42,其他调用!$G$4:$G$42,其他调用!$AG80)))</f>
        <v>1.2517722748330935</v>
      </c>
      <c r="FY79" s="44">
        <f>IF(AU$4=0,0,求节点(AU$4:AU$9,$B$4:$B$9,求节点(其他调用!$F$4:$F$42,其他调用!$G$4:$G$42,其他调用!$AG80)))</f>
        <v>1.2517722748330935</v>
      </c>
      <c r="FZ79" s="44">
        <f>IF(AV$4=0,0,求节点(AV$4:AV$9,$B$4:$B$9,求节点(其他调用!$F$4:$F$42,其他调用!$G$4:$G$42,其他调用!$AG80)))</f>
        <v>1.2517722748330935</v>
      </c>
      <c r="GA79" s="44">
        <f>IF(AW$4=0,0,求节点(AW$4:AW$9,$B$4:$B$9,求节点(其他调用!$F$4:$F$42,其他调用!$G$4:$G$42,其他调用!$AG80)))</f>
        <v>1.2517722748330935</v>
      </c>
      <c r="GB79" s="44">
        <f>IF(AX$4=0,0,求节点(AX$4:AX$9,$B$4:$B$9,求节点(其他调用!$F$4:$F$42,其他调用!$G$4:$G$42,其他调用!$AG80)))</f>
        <v>1.2517722748330935</v>
      </c>
      <c r="GC79" s="44">
        <f>IF(AY$4=0,0,求节点(AY$4:AY$9,$B$4:$B$9,求节点(其他调用!$F$4:$F$42,其他调用!$G$4:$G$42,其他调用!$AG80)))</f>
        <v>1.2517722748330935</v>
      </c>
      <c r="GD79" s="44">
        <f>IF(AZ$4=0,0,求节点(AZ$4:AZ$9,$B$4:$B$9,求节点(其他调用!$F$4:$F$42,其他调用!$G$4:$G$42,其他调用!$AG80)))</f>
        <v>1.2517722748330935</v>
      </c>
      <c r="GF79" s="44">
        <v>76</v>
      </c>
      <c r="GG79" s="44">
        <f>IF(C$23=0,0,求节点(C$23:C$28,$B$23:$B$28,求节点(其他调用!$U$4:$U$20,其他调用!$V$4:$V$20,$GF79)))</f>
        <v>0</v>
      </c>
      <c r="GH79" s="44">
        <f>IF(D$23=0,0,求节点(D$23:D$28,$B$23:$B$28,求节点(其他调用!$U$4:$U$20,其他调用!$V$4:$V$20,$GF79)))</f>
        <v>0</v>
      </c>
      <c r="GI79" s="44">
        <f>IF(E$23=0,0,求节点(E$23:E$28,$B$23:$B$28,求节点(其他调用!$U$4:$U$20,其他调用!$V$4:$V$20,$GF79)))</f>
        <v>0</v>
      </c>
      <c r="GJ79" s="44">
        <f>IF(F$23=0,0,求节点(F$23:F$28,$B$23:$B$28,求节点(其他调用!$U$4:$U$20,其他调用!$V$4:$V$20,$GF79)))</f>
        <v>0</v>
      </c>
      <c r="GK79" s="44">
        <f>IF(G$23=0,0,求节点(G$23:G$28,$B$23:$B$28,求节点(其他调用!$U$4:$U$20,其他调用!$V$4:$V$20,$GF79)))</f>
        <v>0</v>
      </c>
      <c r="GL79" s="44">
        <f>IF(H$23=0,0,求节点(H$23:H$28,$B$23:$B$28,求节点(其他调用!$U$4:$U$20,其他调用!$V$4:$V$20,$GF79)))</f>
        <v>0</v>
      </c>
      <c r="GM79" s="44">
        <f>IF(I$23=0,0,求节点(I$23:I$28,$B$23:$B$28,求节点(其他调用!$U$4:$U$20,其他调用!$V$4:$V$20,$GF79)))</f>
        <v>0</v>
      </c>
      <c r="GN79" s="44">
        <f>IF(J$23=0,0,求节点(J$23:J$28,$B$23:$B$28,求节点(其他调用!$U$4:$U$20,其他调用!$V$4:$V$20,$GF79)))</f>
        <v>0</v>
      </c>
      <c r="GO79" s="44">
        <f>IF(K$23=0,0,求节点(K$23:K$28,$B$23:$B$28,求节点(其他调用!$U$4:$U$20,其他调用!$V$4:$V$20,$GF79)))</f>
        <v>0</v>
      </c>
      <c r="GP79" s="44">
        <f>IF(L$23=0,0,求节点(L$23:L$28,$B$23:$B$28,求节点(其他调用!$U$4:$U$20,其他调用!$V$4:$V$20,$GF79)))</f>
        <v>0</v>
      </c>
      <c r="GQ79" s="44">
        <f>IF(M$23=0,0,求节点(M$23:M$28,$B$23:$B$28,求节点(其他调用!$U$4:$U$20,其他调用!$V$4:$V$20,$GF79)))</f>
        <v>0</v>
      </c>
      <c r="GR79" s="44">
        <f>IF(N$23=0,0,求节点(N$23:N$28,$B$23:$B$28,求节点(其他调用!$U$4:$U$20,其他调用!$V$4:$V$20,$GF79)))</f>
        <v>0</v>
      </c>
      <c r="GS79" s="44">
        <f>IF(O$23=0,0,求节点(O$23:O$28,$B$23:$B$28,求节点(其他调用!$U$4:$U$20,其他调用!$V$4:$V$20,$GF79)))</f>
        <v>0</v>
      </c>
      <c r="GT79" s="44">
        <f>IF(P$23=0,0,求节点(P$23:P$28,$B$23:$B$28,求节点(其他调用!$U$4:$U$20,其他调用!$V$4:$V$20,$GF79)))</f>
        <v>0</v>
      </c>
      <c r="GU79" s="44">
        <f>IF(Q$23=0,0,求节点(Q$23:Q$28,$B$23:$B$28,求节点(其他调用!$U$4:$U$20,其他调用!$V$4:$V$20,$GF79)))</f>
        <v>0</v>
      </c>
      <c r="GV79" s="44">
        <f>IF(R$23=0,0,求节点(R$23:R$28,$B$23:$B$28,求节点(其他调用!$U$4:$U$20,其他调用!$V$4:$V$20,$GF79)))</f>
        <v>0</v>
      </c>
      <c r="GW79" s="44">
        <f>IF(S$23=0,0,求节点(S$23:S$28,$B$23:$B$28,求节点(其他调用!$U$4:$U$20,其他调用!$V$4:$V$20,$GF79)))</f>
        <v>0</v>
      </c>
      <c r="GX79" s="44">
        <f>IF(T$23=0,0,求节点(T$23:T$28,$B$23:$B$28,求节点(其他调用!$U$4:$U$20,其他调用!$V$4:$V$20,$GF79)))</f>
        <v>0</v>
      </c>
      <c r="GY79" s="44">
        <f>IF(U$23=0,0,求节点(U$23:U$28,$B$23:$B$28,求节点(其他调用!$U$4:$U$20,其他调用!$V$4:$V$20,$GF79)))</f>
        <v>0</v>
      </c>
      <c r="GZ79" s="44">
        <f>IF(V$23=0,0,求节点(V$23:V$28,$B$23:$B$28,求节点(其他调用!$U$4:$U$20,其他调用!$V$4:$V$20,$GF79)))</f>
        <v>0</v>
      </c>
      <c r="HC79" s="44">
        <v>76</v>
      </c>
      <c r="HD79" s="44">
        <f>IF(C$4=0,0,求节点(C$4:C$9,$B$4:$B$9,求节点(其他调用!$I$4:$I$42,其他调用!$J$4:$J$42,其他调用!$AH80)))</f>
        <v>6</v>
      </c>
      <c r="HE79" s="44">
        <f>IF(D$4=0,0,求节点(D$4:D$9,$B$4:$B$9,求节点(其他调用!$I$4:$I$42,其他调用!$J$4:$J$42,其他调用!$AH80)))</f>
        <v>6</v>
      </c>
      <c r="HF79" s="44">
        <f>IF(E$4=0,0,求节点(E$4:E$9,$B$4:$B$9,求节点(其他调用!$I$4:$I$42,其他调用!$J$4:$J$42,其他调用!$AH80)))</f>
        <v>3.0831494008686846</v>
      </c>
      <c r="HG79" s="44">
        <f>IF(F$4=0,0,求节点(F$4:F$9,$B$4:$B$9,求节点(其他调用!$I$4:$I$42,其他调用!$J$4:$J$42,其他调用!$AH80)))</f>
        <v>0</v>
      </c>
      <c r="HH79" s="44">
        <f>IF(G$4=0,0,求节点(G$4:G$9,$B$4:$B$9,求节点(其他调用!$I$4:$I$42,其他调用!$J$4:$J$42,其他调用!$AH80)))</f>
        <v>0</v>
      </c>
      <c r="HI79" s="44">
        <f>IF(H$4=0,0,求节点(H$4:H$9,$B$4:$B$9,求节点(其他调用!$I$4:$I$42,其他调用!$J$4:$J$42,其他调用!$AH80)))</f>
        <v>0</v>
      </c>
      <c r="HJ79" s="44">
        <f>IF(I$4=0,0,求节点(I$4:I$9,$B$4:$B$9,求节点(其他调用!$I$4:$I$42,其他调用!$J$4:$J$42,其他调用!$AH80)))</f>
        <v>0</v>
      </c>
      <c r="HK79" s="44">
        <f>IF(J$4=0,0,求节点(J$4:J$9,$B$4:$B$9,求节点(其他调用!$I$4:$I$42,其他调用!$J$4:$J$42,其他调用!$AH80)))</f>
        <v>0</v>
      </c>
      <c r="HL79" s="44">
        <f>IF(K$4=0,0,求节点(K$4:K$9,$B$4:$B$9,求节点(其他调用!$I$4:$I$42,其他调用!$J$4:$J$42,其他调用!$AH80)))</f>
        <v>0</v>
      </c>
      <c r="HM79" s="44">
        <f>IF(L$4=0,0,求节点(L$4:L$9,$B$4:$B$9,求节点(其他调用!$I$4:$I$42,其他调用!$J$4:$J$42,其他调用!$AH80)))</f>
        <v>0</v>
      </c>
      <c r="HN79" s="44">
        <f>IF(M$4=0,0,求节点(M$4:M$9,$B$4:$B$9,求节点(其他调用!$I$4:$I$42,其他调用!$J$4:$J$42,其他调用!$AH80)))</f>
        <v>0</v>
      </c>
      <c r="HO79" s="44">
        <f>IF(N$4=0,0,求节点(N$4:N$9,$B$4:$B$9,求节点(其他调用!$I$4:$I$42,其他调用!$J$4:$J$42,其他调用!$AH80)))</f>
        <v>0</v>
      </c>
      <c r="HP79" s="44">
        <f>IF(O$4=0,0,求节点(O$4:O$9,$B$4:$B$9,求节点(其他调用!$I$4:$I$42,其他调用!$J$4:$J$42,其他调用!$AH80)))</f>
        <v>0</v>
      </c>
      <c r="HQ79" s="44">
        <f>IF(P$4=0,0,求节点(P$4:P$9,$B$4:$B$9,求节点(其他调用!$I$4:$I$42,其他调用!$J$4:$J$42,其他调用!$AH80)))</f>
        <v>0</v>
      </c>
      <c r="HR79" s="44">
        <f>IF(Q$4=0,0,求节点(Q$4:Q$9,$B$4:$B$9,求节点(其他调用!$I$4:$I$42,其他调用!$J$4:$J$42,其他调用!$AH80)))</f>
        <v>0</v>
      </c>
      <c r="HS79" s="44">
        <f>IF(R$4=0,0,求节点(R$4:R$9,$B$4:$B$9,求节点(其他调用!$I$4:$I$42,其他调用!$J$4:$J$42,其他调用!$AH80)))</f>
        <v>0</v>
      </c>
      <c r="HT79" s="44">
        <f>IF(S$4=0,0,求节点(S$4:S$9,$B$4:$B$9,求节点(其他调用!$I$4:$I$42,其他调用!$J$4:$J$42,其他调用!$AH80)))</f>
        <v>6</v>
      </c>
      <c r="HU79" s="44">
        <f>IF(T$4=0,0,求节点(T$4:T$9,$B$4:$B$9,求节点(其他调用!$I$4:$I$42,其他调用!$J$4:$J$42,其他调用!$AH80)))</f>
        <v>5.4728284502130329</v>
      </c>
      <c r="HV79" s="44">
        <f>IF(U$4=0,0,求节点(U$4:U$9,$B$4:$B$9,求节点(其他调用!$I$4:$I$42,其他调用!$J$4:$J$42,其他调用!$AH80)))</f>
        <v>6</v>
      </c>
      <c r="HW79" s="44">
        <f>IF(V$4=0,0,求节点(V$4:V$9,$B$4:$B$9,求节点(其他调用!$I$4:$I$42,其他调用!$J$4:$J$42,其他调用!$AH80)))</f>
        <v>0</v>
      </c>
      <c r="HX79" s="44">
        <f>IF(W$4=0,0,求节点(W$4:W$9,$B$4:$B$9,求节点(其他调用!$I$4:$I$42,其他调用!$J$4:$J$42,其他调用!$AH80)))</f>
        <v>6</v>
      </c>
      <c r="HY79" s="44">
        <f>IF(X$4=0,0,求节点(X$4:X$9,$B$4:$B$9,求节点(其他调用!$I$4:$I$42,其他调用!$J$4:$J$42,其他调用!$AH80)))</f>
        <v>6</v>
      </c>
      <c r="HZ79" s="44">
        <f>IF(Y$4=0,0,求节点(Y$4:Y$9,$B$4:$B$9,求节点(其他调用!$I$4:$I$42,其他调用!$J$4:$J$42,其他调用!$AH80)))</f>
        <v>6</v>
      </c>
      <c r="IA79" s="44">
        <f>IF(Z$4=0,0,求节点(Z$4:Z$9,$B$4:$B$9,求节点(其他调用!$I$4:$I$42,其他调用!$J$4:$J$42,其他调用!$AH80)))</f>
        <v>0</v>
      </c>
      <c r="IB79" s="44">
        <f>IF(AA$4=0,0,求节点(AA$4:AA$9,$B$4:$B$9,求节点(其他调用!$I$4:$I$42,其他调用!$J$4:$J$42,其他调用!$AH80)))</f>
        <v>6</v>
      </c>
      <c r="IC79" s="44">
        <f>IF(AB$4=0,0,求节点(AB$4:AB$9,$B$4:$B$9,求节点(其他调用!$I$4:$I$42,其他调用!$J$4:$J$42,其他调用!$AH80)))</f>
        <v>6</v>
      </c>
      <c r="ID79" s="44">
        <f>IF(AC$4=0,0,求节点(AC$4:AC$9,$B$4:$B$9,求节点(其他调用!$I$4:$I$42,其他调用!$J$4:$J$42,其他调用!$AH80)))</f>
        <v>6</v>
      </c>
      <c r="IE79" s="44">
        <f>IF(AD$4=0,0,求节点(AD$4:AD$9,$B$4:$B$9,求节点(其他调用!$I$4:$I$42,其他调用!$J$4:$J$42,其他调用!$AH80)))</f>
        <v>2.0946840655318373</v>
      </c>
      <c r="IF79" s="44">
        <f>IF(AE$4=0,0,求节点(AE$4:AE$9,$B$4:$B$9,求节点(其他调用!$I$4:$I$42,其他调用!$J$4:$J$42,其他调用!$AH80)))</f>
        <v>2.0946840655318373</v>
      </c>
      <c r="IG79" s="44">
        <f>IF(AF$4=0,0,求节点(AF$4:AF$9,$B$4:$B$9,求节点(其他调用!$I$4:$I$42,其他调用!$J$4:$J$42,其他调用!$AH80)))</f>
        <v>2.0946840655318373</v>
      </c>
      <c r="IH79" s="44">
        <f>IF(AG$4=0,0,求节点(AG$4:AG$9,$B$4:$B$9,求节点(其他调用!$I$4:$I$42,其他调用!$J$4:$J$42,其他调用!$AH80)))</f>
        <v>2.0946840655318373</v>
      </c>
      <c r="II79" s="44">
        <f>IF(AH$4=0,0,求节点(AH$4:AH$9,$B$4:$B$9,求节点(其他调用!$I$4:$I$42,其他调用!$J$4:$J$42,其他调用!$AH80)))</f>
        <v>2.0946840655318373</v>
      </c>
      <c r="IJ79" s="44">
        <f>IF(AI$4=0,0,求节点(AI$4:AI$9,$B$4:$B$9,求节点(其他调用!$I$4:$I$42,其他调用!$J$4:$J$42,其他调用!$AH80)))</f>
        <v>2.0946840655318373</v>
      </c>
      <c r="IK79" s="44">
        <f>IF(AJ$4=0,0,求节点(AJ$4:AJ$9,$B$4:$B$9,求节点(其他调用!$I$4:$I$42,其他调用!$J$4:$J$42,其他调用!$AH80)))</f>
        <v>2.0946840655318373</v>
      </c>
      <c r="IL79" s="44">
        <f>IF(AK$4=0,0,求节点(AK$4:AK$9,$B$4:$B$9,求节点(其他调用!$I$4:$I$42,其他调用!$J$4:$J$42,其他调用!$AH80)))</f>
        <v>2.0946840655318373</v>
      </c>
      <c r="IM79" s="44">
        <f>IF(AL$4=0,0,求节点(AL$4:AL$9,$B$4:$B$9,求节点(其他调用!$I$4:$I$42,其他调用!$J$4:$J$42,其他调用!$AH80)))</f>
        <v>2.0946840655318373</v>
      </c>
      <c r="IN79" s="44">
        <f>IF(AM$4=0,0,求节点(AM$4:AM$9,$B$4:$B$9,求节点(其他调用!$I$4:$I$42,其他调用!$J$4:$J$42,其他调用!$AH80)))</f>
        <v>2.0946840655318373</v>
      </c>
      <c r="IO79" s="44">
        <f>IF(AN$4=0,0,求节点(AN$4:AN$9,$B$4:$B$9,求节点(其他调用!$I$4:$I$42,其他调用!$J$4:$J$42,其他调用!$AH80)))</f>
        <v>2.0946840655318373</v>
      </c>
      <c r="IP79" s="44">
        <f>IF(AO$4=0,0,求节点(AO$4:AO$9,$B$4:$B$9,求节点(其他调用!$I$4:$I$42,其他调用!$J$4:$J$42,其他调用!$AH80)))</f>
        <v>2.0946840655318373</v>
      </c>
      <c r="IQ79" s="44">
        <f>IF(AP$4=0,0,求节点(AP$4:AP$9,$B$4:$B$9,求节点(其他调用!$I$4:$I$42,其他调用!$J$4:$J$42,其他调用!$AH80)))</f>
        <v>2.0946840655318373</v>
      </c>
      <c r="IR79" s="44">
        <f>IF(AQ$4=0,0,求节点(AQ$4:AQ$9,$B$4:$B$9,求节点(其他调用!$I$4:$I$42,其他调用!$J$4:$J$42,其他调用!$AH80)))</f>
        <v>2.0946840655318373</v>
      </c>
      <c r="IS79" s="44">
        <f>IF(AR$4=0,0,求节点(AR$4:AR$9,$B$4:$B$9,求节点(其他调用!$I$4:$I$42,其他调用!$J$4:$J$42,其他调用!$AH80)))</f>
        <v>2.0946840655318373</v>
      </c>
      <c r="IT79" s="44">
        <f>IF(AS$4=0,0,求节点(AS$4:AS$9,$B$4:$B$9,求节点(其他调用!$I$4:$I$42,其他调用!$J$4:$J$42,其他调用!$AH80)))</f>
        <v>2.0946840655318373</v>
      </c>
      <c r="IU79" s="44">
        <f>IF(AT$4=0,0,求节点(AT$4:AT$9,$B$4:$B$9,求节点(其他调用!$I$4:$I$42,其他调用!$J$4:$J$42,其他调用!$AH80)))</f>
        <v>2.0946840655318373</v>
      </c>
      <c r="IV79" s="44">
        <f>IF(AU$4=0,0,求节点(AU$4:AU$9,$B$4:$B$9,求节点(其他调用!$I$4:$I$42,其他调用!$J$4:$J$42,其他调用!$AH80)))</f>
        <v>2.0946840655318373</v>
      </c>
      <c r="IW79" s="44">
        <f>IF(AV$4=0,0,求节点(AV$4:AV$9,$B$4:$B$9,求节点(其他调用!$I$4:$I$42,其他调用!$J$4:$J$42,其他调用!$AH80)))</f>
        <v>2.0946840655318373</v>
      </c>
      <c r="IX79" s="44">
        <f>IF(AW$4=0,0,求节点(AW$4:AW$9,$B$4:$B$9,求节点(其他调用!$I$4:$I$42,其他调用!$J$4:$J$42,其他调用!$AH80)))</f>
        <v>2.0946840655318373</v>
      </c>
      <c r="IY79" s="44">
        <f>IF(AX$4=0,0,求节点(AX$4:AX$9,$B$4:$B$9,求节点(其他调用!$I$4:$I$42,其他调用!$J$4:$J$42,其他调用!$AH80)))</f>
        <v>2.0946840655318373</v>
      </c>
      <c r="IZ79" s="44">
        <f>IF(AY$4=0,0,求节点(AY$4:AY$9,$B$4:$B$9,求节点(其他调用!$I$4:$I$42,其他调用!$J$4:$J$42,其他调用!$AH80)))</f>
        <v>2.0946840655318373</v>
      </c>
      <c r="JA79" s="44">
        <f>IF(AZ$4=0,0,求节点(AZ$4:AZ$9,$B$4:$B$9,求节点(其他调用!$I$4:$I$42,其他调用!$J$4:$J$42,其他调用!$AH80)))</f>
        <v>2.0946840655318373</v>
      </c>
      <c r="JC79" s="44">
        <v>76</v>
      </c>
      <c r="JD79" s="44">
        <f>IF(C$23=0,0,求节点(C$23:C$28,$B$23:$B$28,求节点(其他调用!$W$4:$W$20,其他调用!$X$4:$X$20,$JC79)))</f>
        <v>0</v>
      </c>
      <c r="JE79" s="44">
        <f>IF(D$23=0,0,求节点(D$23:D$28,$B$23:$B$28,求节点(其他调用!$W$4:$W$20,其他调用!$X$4:$X$20,$JC79)))</f>
        <v>0</v>
      </c>
      <c r="JF79" s="44">
        <f>IF(E$23=0,0,求节点(E$23:E$28,$B$23:$B$28,求节点(其他调用!$W$4:$W$20,其他调用!$X$4:$X$20,$JC79)))</f>
        <v>0</v>
      </c>
      <c r="JG79" s="44">
        <f>IF(F$23=0,0,求节点(F$23:F$28,$B$23:$B$28,求节点(其他调用!$W$4:$W$20,其他调用!$X$4:$X$20,$JC79)))</f>
        <v>3.5520675936451251E-3</v>
      </c>
      <c r="JH79" s="44">
        <f>IF(G$23=0,0,求节点(G$23:G$28,$B$23:$B$28,求节点(其他调用!$W$4:$W$20,其他调用!$X$4:$X$20,$JC79)))</f>
        <v>5.3281013904679098E-3</v>
      </c>
      <c r="JI79" s="44">
        <f>IF(H$23=0,0,求节点(H$23:H$28,$B$23:$B$28,求节点(其他调用!$W$4:$W$20,其他调用!$X$4:$X$20,$JC79)))</f>
        <v>5.3281013904679098E-3</v>
      </c>
      <c r="JJ79" s="44">
        <f>IF(I$23=0,0,求节点(I$23:I$28,$B$23:$B$28,求节点(其他调用!$W$4:$W$20,其他调用!$X$4:$X$20,$JC79)))</f>
        <v>8.0728808946483044E-3</v>
      </c>
      <c r="JK79" s="44">
        <f>IF(J$23=0,0,求节点(J$23:J$28,$B$23:$B$28,求节点(其他调用!$W$4:$W$20,其他调用!$X$4:$X$20,$JC79)))</f>
        <v>0</v>
      </c>
      <c r="JL79" s="44">
        <f>IF(K$23=0,0,求节点(K$23:K$28,$B$23:$B$28,求节点(其他调用!$W$4:$W$20,其他调用!$X$4:$X$20,$JC79)))</f>
        <v>5.3281013904679098E-3</v>
      </c>
      <c r="JM79" s="44">
        <f>IF(L$23=0,0,求节点(L$23:L$28,$B$23:$B$28,求节点(其他调用!$W$4:$W$20,其他调用!$X$4:$X$20,$JC79)))</f>
        <v>0</v>
      </c>
      <c r="JN79" s="44">
        <f>IF(M$23=0,0,求节点(M$23:M$28,$B$23:$B$28,求节点(其他调用!$W$4:$W$20,其他调用!$X$4:$X$20,$JC79)))</f>
        <v>0</v>
      </c>
      <c r="JO79" s="44">
        <f>IF(N$23=0,0,求节点(N$23:N$28,$B$23:$B$28,求节点(其他调用!$W$4:$W$20,其他调用!$X$4:$X$20,$JC79)))</f>
        <v>0</v>
      </c>
      <c r="JP79" s="44">
        <f>IF(O$23=0,0,求节点(O$23:O$28,$B$23:$B$28,求节点(其他调用!$W$4:$W$20,其他调用!$X$4:$X$20,$JC79)))</f>
        <v>0</v>
      </c>
      <c r="JQ79" s="44">
        <f>IF(P$23=0,0,求节点(P$23:P$28,$B$23:$B$28,求节点(其他调用!$W$4:$W$20,其他调用!$X$4:$X$20,$JC79)))</f>
        <v>0</v>
      </c>
      <c r="JR79" s="44">
        <f>IF(Q$23=0,0,求节点(Q$23:Q$28,$B$23:$B$28,求节点(其他调用!$W$4:$W$20,其他调用!$X$4:$X$20,$JC79)))</f>
        <v>0</v>
      </c>
      <c r="JS79" s="44">
        <f>IF(R$23=0,0,求节点(R$23:R$28,$B$23:$B$28,求节点(其他调用!$W$4:$W$20,其他调用!$X$4:$X$20,$JC79)))</f>
        <v>0</v>
      </c>
      <c r="JT79" s="44">
        <f>IF(S$23=0,0,求节点(S$23:S$28,$B$23:$B$28,求节点(其他调用!$W$4:$W$20,其他调用!$X$4:$X$20,$JC79)))</f>
        <v>0</v>
      </c>
      <c r="JU79" s="44">
        <f>IF(T$23=0,0,求节点(T$23:T$28,$B$23:$B$28,求节点(其他调用!$W$4:$W$20,其他调用!$X$4:$X$20,$JC79)))</f>
        <v>0</v>
      </c>
      <c r="JV79" s="44">
        <f>IF(U$23=0,0,求节点(U$23:U$28,$B$23:$B$28,求节点(其他调用!$W$4:$W$20,其他调用!$X$4:$X$20,$JC79)))</f>
        <v>0</v>
      </c>
      <c r="JW79" s="44">
        <f>IF(V$23=0,0,求节点(V$23:V$28,$B$23:$B$28,求节点(其他调用!$W$4:$W$20,其他调用!$X$4:$X$20,$JC79)))</f>
        <v>0</v>
      </c>
      <c r="JZ79" s="44">
        <v>76</v>
      </c>
      <c r="KA79" s="44">
        <f>IF(C$4=0,0,求节点(C$4:C$9,$B$4:$B$9,求节点(其他调用!$L$4:$L$42,其他调用!$M$4:$M$42,其他调用!$AI80)))</f>
        <v>6</v>
      </c>
      <c r="KB79" s="44">
        <f>IF(D$4=0,0,求节点(D$4:D$9,$B$4:$B$9,求节点(其他调用!$L$4:$L$42,其他调用!$M$4:$M$42,其他调用!$AI80)))</f>
        <v>6</v>
      </c>
      <c r="KC79" s="44">
        <f>IF(E$4=0,0,求节点(E$4:E$9,$B$4:$B$9,求节点(其他调用!$L$4:$L$42,其他调用!$M$4:$M$42,其他调用!$AI80)))</f>
        <v>3.3109748331509161</v>
      </c>
      <c r="KD79" s="44">
        <f>IF(F$4=0,0,求节点(F$4:F$9,$B$4:$B$9,求节点(其他调用!$L$4:$L$42,其他调用!$M$4:$M$42,其他调用!$AI80)))</f>
        <v>0</v>
      </c>
      <c r="KE79" s="44">
        <f>IF(G$4=0,0,求节点(G$4:G$9,$B$4:$B$9,求节点(其他调用!$L$4:$L$42,其他调用!$M$4:$M$42,其他调用!$AI80)))</f>
        <v>0</v>
      </c>
      <c r="KF79" s="44">
        <f>IF(H$4=0,0,求节点(H$4:H$9,$B$4:$B$9,求节点(其他调用!$L$4:$L$42,其他调用!$M$4:$M$42,其他调用!$AI80)))</f>
        <v>0</v>
      </c>
      <c r="KG79" s="44">
        <f>IF(I$4=0,0,求节点(I$4:I$9,$B$4:$B$9,求节点(其他调用!$L$4:$L$42,其他调用!$M$4:$M$42,其他调用!$AI80)))</f>
        <v>0</v>
      </c>
      <c r="KH79" s="44">
        <f>IF(J$4=0,0,求节点(J$4:J$9,$B$4:$B$9,求节点(其他调用!$L$4:$L$42,其他调用!$M$4:$M$42,其他调用!$AI80)))</f>
        <v>0</v>
      </c>
      <c r="KI79" s="44">
        <f>IF(K$4=0,0,求节点(K$4:K$9,$B$4:$B$9,求节点(其他调用!$L$4:$L$42,其他调用!$M$4:$M$42,其他调用!$AI80)))</f>
        <v>0</v>
      </c>
      <c r="KJ79" s="44">
        <f>IF(L$4=0,0,求节点(L$4:L$9,$B$4:$B$9,求节点(其他调用!$L$4:$L$42,其他调用!$M$4:$M$42,其他调用!$AI80)))</f>
        <v>0</v>
      </c>
      <c r="KK79" s="44">
        <f>IF(M$4=0,0,求节点(M$4:M$9,$B$4:$B$9,求节点(其他调用!$L$4:$L$42,其他调用!$M$4:$M$42,其他调用!$AI80)))</f>
        <v>0</v>
      </c>
      <c r="KL79" s="44">
        <f>IF(N$4=0,0,求节点(N$4:N$9,$B$4:$B$9,求节点(其他调用!$L$4:$L$42,其他调用!$M$4:$M$42,其他调用!$AI80)))</f>
        <v>0</v>
      </c>
      <c r="KM79" s="44">
        <f>IF(O$4=0,0,求节点(O$4:O$9,$B$4:$B$9,求节点(其他调用!$L$4:$L$42,其他调用!$M$4:$M$42,其他调用!$AI80)))</f>
        <v>0</v>
      </c>
      <c r="KN79" s="44">
        <f>IF(P$4=0,0,求节点(P$4:P$9,$B$4:$B$9,求节点(其他调用!$L$4:$L$42,其他调用!$M$4:$M$42,其他调用!$AI80)))</f>
        <v>0</v>
      </c>
      <c r="KO79" s="44">
        <f>IF(Q$4=0,0,求节点(Q$4:Q$9,$B$4:$B$9,求节点(其他调用!$L$4:$L$42,其他调用!$M$4:$M$42,其他调用!$AI80)))</f>
        <v>0</v>
      </c>
      <c r="KP79" s="44">
        <f>IF(R$4=0,0,求节点(R$4:R$9,$B$4:$B$9,求节点(其他调用!$L$4:$L$42,其他调用!$M$4:$M$42,其他调用!$AI80)))</f>
        <v>0</v>
      </c>
      <c r="KQ79" s="44">
        <f>IF(S$4=0,0,求节点(S$4:S$9,$B$4:$B$9,求节点(其他调用!$L$4:$L$42,其他调用!$M$4:$M$42,其他调用!$AI80)))</f>
        <v>6</v>
      </c>
      <c r="KR79" s="44">
        <f>IF(T$4=0,0,求节点(T$4:T$9,$B$4:$B$9,求节点(其他调用!$L$4:$L$42,其他调用!$M$4:$M$42,其他调用!$AI80)))</f>
        <v>6</v>
      </c>
      <c r="KS79" s="44">
        <f>IF(U$4=0,0,求节点(U$4:U$9,$B$4:$B$9,求节点(其他调用!$L$4:$L$42,其他调用!$M$4:$M$42,其他调用!$AI80)))</f>
        <v>6</v>
      </c>
      <c r="KT79" s="44">
        <f>IF(V$4=0,0,求节点(V$4:V$9,$B$4:$B$9,求节点(其他调用!$L$4:$L$42,其他调用!$M$4:$M$42,其他调用!$AI80)))</f>
        <v>0</v>
      </c>
      <c r="KU79" s="44">
        <f>IF(W$4=0,0,求节点(W$4:W$9,$B$4:$B$9,求节点(其他调用!$L$4:$L$42,其他调用!$M$4:$M$42,其他调用!$AI80)))</f>
        <v>6</v>
      </c>
      <c r="KV79" s="44">
        <f>IF(X$4=0,0,求节点(X$4:X$9,$B$4:$B$9,求节点(其他调用!$L$4:$L$42,其他调用!$M$4:$M$42,其他调用!$AI80)))</f>
        <v>6</v>
      </c>
      <c r="KW79" s="44">
        <f>IF(Y$4=0,0,求节点(Y$4:Y$9,$B$4:$B$9,求节点(其他调用!$L$4:$L$42,其他调用!$M$4:$M$42,其他调用!$AI80)))</f>
        <v>6</v>
      </c>
      <c r="KX79" s="44">
        <f>IF(Z$4=0,0,求节点(Z$4:Z$9,$B$4:$B$9,求节点(其他调用!$L$4:$L$42,其他调用!$M$4:$M$42,其他调用!$AI80)))</f>
        <v>0</v>
      </c>
      <c r="KY79" s="44">
        <f>IF(AA$4=0,0,求节点(AA$4:AA$9,$B$4:$B$9,求节点(其他调用!$L$4:$L$42,其他调用!$M$4:$M$42,其他调用!$AI80)))</f>
        <v>6</v>
      </c>
      <c r="KZ79" s="44">
        <f>IF(AB$4=0,0,求节点(AB$4:AB$9,$B$4:$B$9,求节点(其他调用!$L$4:$L$42,其他调用!$M$4:$M$42,其他调用!$AI80)))</f>
        <v>6</v>
      </c>
      <c r="LA79" s="44">
        <f>IF(AC$4=0,0,求节点(AC$4:AC$9,$B$4:$B$9,求节点(其他调用!$L$4:$L$42,其他调用!$M$4:$M$42,其他调用!$AI80)))</f>
        <v>6</v>
      </c>
      <c r="LB79" s="44">
        <f>IF(AD$4=0,0,求节点(AD$4:AD$9,$B$4:$B$9,求节点(其他调用!$L$4:$L$42,其他调用!$M$4:$M$42,其他调用!$AI80)))</f>
        <v>4.1914747919385817</v>
      </c>
      <c r="LC79" s="44">
        <f>IF(AE$4=0,0,求节点(AE$4:AE$9,$B$4:$B$9,求节点(其他调用!$L$4:$L$42,其他调用!$M$4:$M$42,其他调用!$AI80)))</f>
        <v>4.1914747919385817</v>
      </c>
      <c r="LD79" s="44">
        <f>IF(AF$4=0,0,求节点(AF$4:AF$9,$B$4:$B$9,求节点(其他调用!$L$4:$L$42,其他调用!$M$4:$M$42,其他调用!$AI80)))</f>
        <v>4.1914747919385817</v>
      </c>
      <c r="LE79" s="44">
        <f>IF(AG$4=0,0,求节点(AG$4:AG$9,$B$4:$B$9,求节点(其他调用!$L$4:$L$42,其他调用!$M$4:$M$42,其他调用!$AI80)))</f>
        <v>4.1914747919385817</v>
      </c>
      <c r="LF79" s="44">
        <f>IF(AH$4=0,0,求节点(AH$4:AH$9,$B$4:$B$9,求节点(其他调用!$L$4:$L$42,其他调用!$M$4:$M$42,其他调用!$AI80)))</f>
        <v>4.1914747919385817</v>
      </c>
      <c r="LG79" s="44">
        <f>IF(AI$4=0,0,求节点(AI$4:AI$9,$B$4:$B$9,求节点(其他调用!$L$4:$L$42,其他调用!$M$4:$M$42,其他调用!$AI80)))</f>
        <v>4.1914747919385817</v>
      </c>
      <c r="LH79" s="44">
        <f>IF(AJ$4=0,0,求节点(AJ$4:AJ$9,$B$4:$B$9,求节点(其他调用!$L$4:$L$42,其他调用!$M$4:$M$42,其他调用!$AI80)))</f>
        <v>4.1914747919385817</v>
      </c>
      <c r="LI79" s="44">
        <f>IF(AK$4=0,0,求节点(AK$4:AK$9,$B$4:$B$9,求节点(其他调用!$L$4:$L$42,其他调用!$M$4:$M$42,其他调用!$AI80)))</f>
        <v>4.1914747919385817</v>
      </c>
      <c r="LJ79" s="44">
        <f>IF(AL$4=0,0,求节点(AL$4:AL$9,$B$4:$B$9,求节点(其他调用!$L$4:$L$42,其他调用!$M$4:$M$42,其他调用!$AI80)))</f>
        <v>4.1914747919385817</v>
      </c>
      <c r="LK79" s="44">
        <f>IF(AM$4=0,0,求节点(AM$4:AM$9,$B$4:$B$9,求节点(其他调用!$L$4:$L$42,其他调用!$M$4:$M$42,其他调用!$AI80)))</f>
        <v>4.1914747919385817</v>
      </c>
      <c r="LL79" s="44">
        <f>IF(AN$4=0,0,求节点(AN$4:AN$9,$B$4:$B$9,求节点(其他调用!$L$4:$L$42,其他调用!$M$4:$M$42,其他调用!$AI80)))</f>
        <v>4.1914747919385817</v>
      </c>
      <c r="LM79" s="44">
        <f>IF(AO$4=0,0,求节点(AO$4:AO$9,$B$4:$B$9,求节点(其他调用!$L$4:$L$42,其他调用!$M$4:$M$42,其他调用!$AI80)))</f>
        <v>4.1914747919385817</v>
      </c>
      <c r="LN79" s="44">
        <f>IF(AP$4=0,0,求节点(AP$4:AP$9,$B$4:$B$9,求节点(其他调用!$L$4:$L$42,其他调用!$M$4:$M$42,其他调用!$AI80)))</f>
        <v>4.1914747919385817</v>
      </c>
      <c r="LO79" s="44">
        <f>IF(AQ$4=0,0,求节点(AQ$4:AQ$9,$B$4:$B$9,求节点(其他调用!$L$4:$L$42,其他调用!$M$4:$M$42,其他调用!$AI80)))</f>
        <v>4.1914747919385817</v>
      </c>
      <c r="LP79" s="44">
        <f>IF(AR$4=0,0,求节点(AR$4:AR$9,$B$4:$B$9,求节点(其他调用!$L$4:$L$42,其他调用!$M$4:$M$42,其他调用!$AI80)))</f>
        <v>4.1914747919385817</v>
      </c>
      <c r="LQ79" s="44">
        <f>IF(AS$4=0,0,求节点(AS$4:AS$9,$B$4:$B$9,求节点(其他调用!$L$4:$L$42,其他调用!$M$4:$M$42,其他调用!$AI80)))</f>
        <v>4.1914747919385817</v>
      </c>
      <c r="LR79" s="44">
        <f>IF(AT$4=0,0,求节点(AT$4:AT$9,$B$4:$B$9,求节点(其他调用!$L$4:$L$42,其他调用!$M$4:$M$42,其他调用!$AI80)))</f>
        <v>4.1914747919385817</v>
      </c>
      <c r="LS79" s="44">
        <f>IF(AU$4=0,0,求节点(AU$4:AU$9,$B$4:$B$9,求节点(其他调用!$L$4:$L$42,其他调用!$M$4:$M$42,其他调用!$AI80)))</f>
        <v>4.1914747919385817</v>
      </c>
      <c r="LT79" s="44">
        <f>IF(AV$4=0,0,求节点(AV$4:AV$9,$B$4:$B$9,求节点(其他调用!$L$4:$L$42,其他调用!$M$4:$M$42,其他调用!$AI80)))</f>
        <v>4.1914747919385817</v>
      </c>
      <c r="LU79" s="44">
        <f>IF(AW$4=0,0,求节点(AW$4:AW$9,$B$4:$B$9,求节点(其他调用!$L$4:$L$42,其他调用!$M$4:$M$42,其他调用!$AI80)))</f>
        <v>4.1914747919385817</v>
      </c>
      <c r="LV79" s="44">
        <f>IF(AX$4=0,0,求节点(AX$4:AX$9,$B$4:$B$9,求节点(其他调用!$L$4:$L$42,其他调用!$M$4:$M$42,其他调用!$AI80)))</f>
        <v>4.1914747919385817</v>
      </c>
      <c r="LW79" s="44">
        <f>IF(AY$4=0,0,求节点(AY$4:AY$9,$B$4:$B$9,求节点(其他调用!$L$4:$L$42,其他调用!$M$4:$M$42,其他调用!$AI80)))</f>
        <v>4.1914747919385817</v>
      </c>
      <c r="LX79" s="44">
        <f>IF(AZ$4=0,0,求节点(AZ$4:AZ$9,$B$4:$B$9,求节点(其他调用!$L$4:$L$42,其他调用!$M$4:$M$42,其他调用!$AI80)))</f>
        <v>4.1914747919385817</v>
      </c>
      <c r="LZ79" s="44">
        <v>76</v>
      </c>
      <c r="MA79" s="44">
        <f>IF(C$23=0,0,求节点(C$23:C$28,$B$23:$B$28,求节点(其他调用!$Y$4:$Y$20,其他调用!$Z$4:$Z$20,$LZ79)))</f>
        <v>0</v>
      </c>
      <c r="MB79" s="44">
        <f>IF(D$23=0,0,求节点(D$23:D$28,$B$23:$B$28,求节点(其他调用!$Y$4:$Y$20,其他调用!$Z$4:$Z$20,$LZ79)))</f>
        <v>0</v>
      </c>
      <c r="MC79" s="44">
        <f>IF(E$23=0,0,求节点(E$23:E$28,$B$23:$B$28,求节点(其他调用!$Y$4:$Y$20,其他调用!$Z$4:$Z$20,$LZ79)))</f>
        <v>0</v>
      </c>
      <c r="MD79" s="44">
        <f>IF(F$23=0,0,求节点(F$23:F$28,$B$23:$B$28,求节点(其他调用!$Y$4:$Y$20,其他调用!$Z$4:$Z$20,$LZ79)))</f>
        <v>0</v>
      </c>
      <c r="ME79" s="44">
        <f>IF(G$23=0,0,求节点(G$23:G$28,$B$23:$B$28,求节点(其他调用!$Y$4:$Y$20,其他调用!$Z$4:$Z$20,$LZ79)))</f>
        <v>0</v>
      </c>
      <c r="MF79" s="44">
        <f>IF(H$23=0,0,求节点(H$23:H$28,$B$23:$B$28,求节点(其他调用!$Y$4:$Y$20,其他调用!$Z$4:$Z$20,$LZ79)))</f>
        <v>0</v>
      </c>
      <c r="MG79" s="44">
        <f>IF(I$23=0,0,求节点(I$23:I$28,$B$23:$B$28,求节点(其他调用!$Y$4:$Y$20,其他调用!$Z$4:$Z$20,$LZ79)))</f>
        <v>0</v>
      </c>
      <c r="MH79" s="44">
        <f>IF(J$23=0,0,求节点(J$23:J$28,$B$23:$B$28,求节点(其他调用!$Y$4:$Y$20,其他调用!$Z$4:$Z$20,$LZ79)))</f>
        <v>0</v>
      </c>
      <c r="MI79" s="44">
        <f>IF(K$23=0,0,求节点(K$23:K$28,$B$23:$B$28,求节点(其他调用!$Y$4:$Y$20,其他调用!$Z$4:$Z$20,$LZ79)))</f>
        <v>0</v>
      </c>
      <c r="MJ79" s="44">
        <f>IF(L$23=0,0,求节点(L$23:L$28,$B$23:$B$28,求节点(其他调用!$Y$4:$Y$20,其他调用!$Z$4:$Z$20,$LZ79)))</f>
        <v>0</v>
      </c>
      <c r="MK79" s="44">
        <f>IF(M$23=0,0,求节点(M$23:M$28,$B$23:$B$28,求节点(其他调用!$Y$4:$Y$20,其他调用!$Z$4:$Z$20,$LZ79)))</f>
        <v>0</v>
      </c>
      <c r="ML79" s="44">
        <f>IF(N$23=0,0,求节点(N$23:N$28,$B$23:$B$28,求节点(其他调用!$Y$4:$Y$20,其他调用!$Z$4:$Z$20,$LZ79)))</f>
        <v>0</v>
      </c>
      <c r="MM79" s="44">
        <f>IF(O$23=0,0,求节点(O$23:O$28,$B$23:$B$28,求节点(其他调用!$Y$4:$Y$20,其他调用!$Z$4:$Z$20,$LZ79)))</f>
        <v>0</v>
      </c>
      <c r="MN79" s="44">
        <f>IF(P$23=0,0,求节点(P$23:P$28,$B$23:$B$28,求节点(其他调用!$Y$4:$Y$20,其他调用!$Z$4:$Z$20,$LZ79)))</f>
        <v>0</v>
      </c>
      <c r="MO79" s="44">
        <f>IF(Q$23=0,0,求节点(Q$23:Q$28,$B$23:$B$28,求节点(其他调用!$Y$4:$Y$20,其他调用!$Z$4:$Z$20,$LZ79)))</f>
        <v>0</v>
      </c>
      <c r="MP79" s="44">
        <f>IF(R$23=0,0,求节点(R$23:R$28,$B$23:$B$28,求节点(其他调用!$Y$4:$Y$20,其他调用!$Z$4:$Z$20,$LZ79)))</f>
        <v>0</v>
      </c>
      <c r="MQ79" s="44">
        <f>IF(S$23=0,0,求节点(S$23:S$28,$B$23:$B$28,求节点(其他调用!$Y$4:$Y$20,其他调用!$Z$4:$Z$20,$LZ79)))</f>
        <v>0</v>
      </c>
      <c r="MR79" s="44">
        <f>IF(T$23=0,0,求节点(T$23:T$28,$B$23:$B$28,求节点(其他调用!$Y$4:$Y$20,其他调用!$Z$4:$Z$20,$LZ79)))</f>
        <v>0</v>
      </c>
      <c r="MS79" s="44">
        <f>IF(U$23=0,0,求节点(U$23:U$28,$B$23:$B$28,求节点(其他调用!$Y$4:$Y$20,其他调用!$Z$4:$Z$20,$LZ79)))</f>
        <v>0</v>
      </c>
      <c r="MT79" s="44">
        <f>IF(V$23=0,0,求节点(V$23:V$28,$B$23:$B$28,求节点(其他调用!$Y$4:$Y$20,其他调用!$Z$4:$Z$20,$LZ79)))</f>
        <v>0</v>
      </c>
      <c r="MW79" s="44">
        <v>76</v>
      </c>
      <c r="MX79" s="44">
        <f>IF(C$4=0,0,求节点(C$4:C$9,$B$4:$B$9,求节点(其他调用!$O$4:$O$42,其他调用!$P$4:$P$42,其他调用!$AJ80)))</f>
        <v>6</v>
      </c>
      <c r="MY79" s="44">
        <f>IF(D$4=0,0,求节点(D$4:D$9,$B$4:$B$9,求节点(其他调用!$O$4:$O$42,其他调用!$P$4:$P$42,其他调用!$AJ80)))</f>
        <v>6</v>
      </c>
      <c r="MZ79" s="44">
        <f>IF(E$4=0,0,求节点(E$4:E$9,$B$4:$B$9,求节点(其他调用!$O$4:$O$42,其他调用!$P$4:$P$42,其他调用!$AJ80)))</f>
        <v>3.4650624792931013</v>
      </c>
      <c r="NA79" s="44">
        <f>IF(F$4=0,0,求节点(F$4:F$9,$B$4:$B$9,求节点(其他调用!$O$4:$O$42,其他调用!$P$4:$P$42,其他调用!$AJ80)))</f>
        <v>0</v>
      </c>
      <c r="NB79" s="44">
        <f>IF(G$4=0,0,求节点(G$4:G$9,$B$4:$B$9,求节点(其他调用!$O$4:$O$42,其他调用!$P$4:$P$42,其他调用!$AJ80)))</f>
        <v>0</v>
      </c>
      <c r="NC79" s="44">
        <f>IF(H$4=0,0,求节点(H$4:H$9,$B$4:$B$9,求节点(其他调用!$O$4:$O$42,其他调用!$P$4:$P$42,其他调用!$AJ80)))</f>
        <v>0</v>
      </c>
      <c r="ND79" s="44">
        <f>IF(I$4=0,0,求节点(I$4:I$9,$B$4:$B$9,求节点(其他调用!$O$4:$O$42,其他调用!$P$4:$P$42,其他调用!$AJ80)))</f>
        <v>0</v>
      </c>
      <c r="NE79" s="44">
        <f>IF(J$4=0,0,求节点(J$4:J$9,$B$4:$B$9,求节点(其他调用!$O$4:$O$42,其他调用!$P$4:$P$42,其他调用!$AJ80)))</f>
        <v>0</v>
      </c>
      <c r="NF79" s="44">
        <f>IF(K$4=0,0,求节点(K$4:K$9,$B$4:$B$9,求节点(其他调用!$O$4:$O$42,其他调用!$P$4:$P$42,其他调用!$AJ80)))</f>
        <v>0</v>
      </c>
      <c r="NG79" s="44">
        <f>IF(L$4=0,0,求节点(L$4:L$9,$B$4:$B$9,求节点(其他调用!$O$4:$O$42,其他调用!$P$4:$P$42,其他调用!$AJ80)))</f>
        <v>0</v>
      </c>
      <c r="NH79" s="44">
        <f>IF(M$4=0,0,求节点(M$4:M$9,$B$4:$B$9,求节点(其他调用!$O$4:$O$42,其他调用!$P$4:$P$42,其他调用!$AJ80)))</f>
        <v>0</v>
      </c>
      <c r="NI79" s="44">
        <f>IF(N$4=0,0,求节点(N$4:N$9,$B$4:$B$9,求节点(其他调用!$O$4:$O$42,其他调用!$P$4:$P$42,其他调用!$AJ80)))</f>
        <v>0</v>
      </c>
      <c r="NJ79" s="44">
        <f>IF(O$4=0,0,求节点(O$4:O$9,$B$4:$B$9,求节点(其他调用!$O$4:$O$42,其他调用!$P$4:$P$42,其他调用!$AJ80)))</f>
        <v>0</v>
      </c>
      <c r="NK79" s="44">
        <f>IF(P$4=0,0,求节点(P$4:P$9,$B$4:$B$9,求节点(其他调用!$O$4:$O$42,其他调用!$P$4:$P$42,其他调用!$AJ80)))</f>
        <v>0</v>
      </c>
      <c r="NL79" s="44">
        <f>IF(Q$4=0,0,求节点(Q$4:Q$9,$B$4:$B$9,求节点(其他调用!$O$4:$O$42,其他调用!$P$4:$P$42,其他调用!$AJ80)))</f>
        <v>0</v>
      </c>
      <c r="NM79" s="44">
        <f>IF(R$4=0,0,求节点(R$4:R$9,$B$4:$B$9,求节点(其他调用!$O$4:$O$42,其他调用!$P$4:$P$42,其他调用!$AJ80)))</f>
        <v>0</v>
      </c>
      <c r="NN79" s="44">
        <f>IF(S$4=0,0,求节点(S$4:S$9,$B$4:$B$9,求节点(其他调用!$O$4:$O$42,其他调用!$P$4:$P$42,其他调用!$AJ80)))</f>
        <v>6</v>
      </c>
      <c r="NO79" s="44">
        <f>IF(T$4=0,0,求节点(T$4:T$9,$B$4:$B$9,求节点(其他调用!$O$4:$O$42,其他调用!$P$4:$P$42,其他调用!$AJ80)))</f>
        <v>6</v>
      </c>
      <c r="NP79" s="44">
        <f>IF(U$4=0,0,求节点(U$4:U$9,$B$4:$B$9,求节点(其他调用!$O$4:$O$42,其他调用!$P$4:$P$42,其他调用!$AJ80)))</f>
        <v>6</v>
      </c>
      <c r="NQ79" s="44">
        <f>IF(V$4=0,0,求节点(V$4:V$9,$B$4:$B$9,求节点(其他调用!$O$4:$O$42,其他调用!$P$4:$P$42,其他调用!$AJ80)))</f>
        <v>0</v>
      </c>
      <c r="NR79" s="44">
        <f>IF(W$4=0,0,求节点(W$4:W$9,$B$4:$B$9,求节点(其他调用!$O$4:$O$42,其他调用!$P$4:$P$42,其他调用!$AJ80)))</f>
        <v>6</v>
      </c>
      <c r="NS79" s="44">
        <f>IF(X$4=0,0,求节点(X$4:X$9,$B$4:$B$9,求节点(其他调用!$O$4:$O$42,其他调用!$P$4:$P$42,其他调用!$AJ80)))</f>
        <v>6</v>
      </c>
      <c r="NT79" s="44">
        <f>IF(Y$4=0,0,求节点(Y$4:Y$9,$B$4:$B$9,求节点(其他调用!$O$4:$O$42,其他调用!$P$4:$P$42,其他调用!$AJ80)))</f>
        <v>6</v>
      </c>
      <c r="NU79" s="44">
        <f>IF(Z$4=0,0,求节点(Z$4:Z$9,$B$4:$B$9,求节点(其他调用!$O$4:$O$42,其他调用!$P$4:$P$42,其他调用!$AJ80)))</f>
        <v>0</v>
      </c>
      <c r="NV79" s="44">
        <f>IF(AA$4=0,0,求节点(AA$4:AA$9,$B$4:$B$9,求节点(其他调用!$O$4:$O$42,其他调用!$P$4:$P$42,其他调用!$AJ80)))</f>
        <v>6</v>
      </c>
      <c r="NW79" s="44">
        <f>IF(AB$4=0,0,求节点(AB$4:AB$9,$B$4:$B$9,求节点(其他调用!$O$4:$O$42,其他调用!$P$4:$P$42,其他调用!$AJ80)))</f>
        <v>6</v>
      </c>
      <c r="NX79" s="44">
        <f>IF(AC$4=0,0,求节点(AC$4:AC$9,$B$4:$B$9,求节点(其他调用!$O$4:$O$42,其他调用!$P$4:$P$42,其他调用!$AJ80)))</f>
        <v>6</v>
      </c>
      <c r="NY79" s="44">
        <f>IF(AD$4=0,0,求节点(AD$4:AD$9,$B$4:$B$9,求节点(其他调用!$O$4:$O$42,其他调用!$P$4:$P$42,其他调用!$AJ80)))</f>
        <v>5.3207942007652624</v>
      </c>
      <c r="NZ79" s="44">
        <f>IF(AE$4=0,0,求节点(AE$4:AE$9,$B$4:$B$9,求节点(其他调用!$O$4:$O$42,其他调用!$P$4:$P$42,其他调用!$AJ80)))</f>
        <v>5.3207942007652624</v>
      </c>
      <c r="OA79" s="44">
        <f>IF(AF$4=0,0,求节点(AF$4:AF$9,$B$4:$B$9,求节点(其他调用!$O$4:$O$42,其他调用!$P$4:$P$42,其他调用!$AJ80)))</f>
        <v>5.3207942007652624</v>
      </c>
      <c r="OB79" s="44">
        <f>IF(AG$4=0,0,求节点(AG$4:AG$9,$B$4:$B$9,求节点(其他调用!$O$4:$O$42,其他调用!$P$4:$P$42,其他调用!$AJ80)))</f>
        <v>5.3207942007652624</v>
      </c>
      <c r="OC79" s="44">
        <f>IF(AH$4=0,0,求节点(AH$4:AH$9,$B$4:$B$9,求节点(其他调用!$O$4:$O$42,其他调用!$P$4:$P$42,其他调用!$AJ80)))</f>
        <v>5.3207942007652624</v>
      </c>
      <c r="OD79" s="44">
        <f>IF(AI$4=0,0,求节点(AI$4:AI$9,$B$4:$B$9,求节点(其他调用!$O$4:$O$42,其他调用!$P$4:$P$42,其他调用!$AJ80)))</f>
        <v>5.3207942007652624</v>
      </c>
      <c r="OE79" s="44">
        <f>IF(AJ$4=0,0,求节点(AJ$4:AJ$9,$B$4:$B$9,求节点(其他调用!$O$4:$O$42,其他调用!$P$4:$P$42,其他调用!$AJ80)))</f>
        <v>5.3207942007652624</v>
      </c>
      <c r="OF79" s="44">
        <f>IF(AK$4=0,0,求节点(AK$4:AK$9,$B$4:$B$9,求节点(其他调用!$O$4:$O$42,其他调用!$P$4:$P$42,其他调用!$AJ80)))</f>
        <v>5.3207942007652624</v>
      </c>
      <c r="OG79" s="44">
        <f>IF(AL$4=0,0,求节点(AL$4:AL$9,$B$4:$B$9,求节点(其他调用!$O$4:$O$42,其他调用!$P$4:$P$42,其他调用!$AJ80)))</f>
        <v>5.3207942007652624</v>
      </c>
      <c r="OH79" s="44">
        <f>IF(AM$4=0,0,求节点(AM$4:AM$9,$B$4:$B$9,求节点(其他调用!$O$4:$O$42,其他调用!$P$4:$P$42,其他调用!$AJ80)))</f>
        <v>5.3207942007652624</v>
      </c>
      <c r="OI79" s="44">
        <f>IF(AN$4=0,0,求节点(AN$4:AN$9,$B$4:$B$9,求节点(其他调用!$O$4:$O$42,其他调用!$P$4:$P$42,其他调用!$AJ80)))</f>
        <v>5.3207942007652624</v>
      </c>
      <c r="OJ79" s="44">
        <f>IF(AO$4=0,0,求节点(AO$4:AO$9,$B$4:$B$9,求节点(其他调用!$O$4:$O$42,其他调用!$P$4:$P$42,其他调用!$AJ80)))</f>
        <v>5.3207942007652624</v>
      </c>
      <c r="OK79" s="44">
        <f>IF(AP$4=0,0,求节点(AP$4:AP$9,$B$4:$B$9,求节点(其他调用!$O$4:$O$42,其他调用!$P$4:$P$42,其他调用!$AJ80)))</f>
        <v>5.3207942007652624</v>
      </c>
      <c r="OL79" s="44">
        <f>IF(AQ$4=0,0,求节点(AQ$4:AQ$9,$B$4:$B$9,求节点(其他调用!$O$4:$O$42,其他调用!$P$4:$P$42,其他调用!$AJ80)))</f>
        <v>5.3207942007652624</v>
      </c>
      <c r="OM79" s="44">
        <f>IF(AR$4=0,0,求节点(AR$4:AR$9,$B$4:$B$9,求节点(其他调用!$O$4:$O$42,其他调用!$P$4:$P$42,其他调用!$AJ80)))</f>
        <v>5.3207942007652624</v>
      </c>
      <c r="ON79" s="44">
        <f>IF(AS$4=0,0,求节点(AS$4:AS$9,$B$4:$B$9,求节点(其他调用!$O$4:$O$42,其他调用!$P$4:$P$42,其他调用!$AJ80)))</f>
        <v>5.3207942007652624</v>
      </c>
      <c r="OO79" s="44">
        <f>IF(AT$4=0,0,求节点(AT$4:AT$9,$B$4:$B$9,求节点(其他调用!$O$4:$O$42,其他调用!$P$4:$P$42,其他调用!$AJ80)))</f>
        <v>5.3207942007652624</v>
      </c>
      <c r="OP79" s="44">
        <f>IF(AU$4=0,0,求节点(AU$4:AU$9,$B$4:$B$9,求节点(其他调用!$O$4:$O$42,其他调用!$P$4:$P$42,其他调用!$AJ80)))</f>
        <v>5.3207942007652624</v>
      </c>
      <c r="OQ79" s="44">
        <f>IF(AV$4=0,0,求节点(AV$4:AV$9,$B$4:$B$9,求节点(其他调用!$O$4:$O$42,其他调用!$P$4:$P$42,其他调用!$AJ80)))</f>
        <v>5.3207942007652624</v>
      </c>
      <c r="OR79" s="44">
        <f>IF(AW$4=0,0,求节点(AW$4:AW$9,$B$4:$B$9,求节点(其他调用!$O$4:$O$42,其他调用!$P$4:$P$42,其他调用!$AJ80)))</f>
        <v>5.3207942007652624</v>
      </c>
      <c r="OS79" s="44">
        <f>IF(AX$4=0,0,求节点(AX$4:AX$9,$B$4:$B$9,求节点(其他调用!$O$4:$O$42,其他调用!$P$4:$P$42,其他调用!$AJ80)))</f>
        <v>5.3207942007652624</v>
      </c>
      <c r="OT79" s="44">
        <f>IF(AY$4=0,0,求节点(AY$4:AY$9,$B$4:$B$9,求节点(其他调用!$O$4:$O$42,其他调用!$P$4:$P$42,其他调用!$AJ80)))</f>
        <v>5.3207942007652624</v>
      </c>
      <c r="OU79" s="44">
        <f>IF(AZ$4=0,0,求节点(AZ$4:AZ$9,$B$4:$B$9,求节点(其他调用!$O$4:$O$42,其他调用!$P$4:$P$42,其他调用!$AJ80)))</f>
        <v>5.3207942007652624</v>
      </c>
      <c r="OW79" s="44">
        <v>76</v>
      </c>
      <c r="OX79" s="44">
        <f>IF(C$23=0,0,求节点(C$23:C$28,$B$23:$B$28,求节点(其他调用!$AA$4:$AA$20,其他调用!$AB$4:$AB$20,$OW79)))</f>
        <v>0</v>
      </c>
      <c r="OY79" s="44">
        <f>IF(D$23=0,0,求节点(D$23:D$28,$B$23:$B$28,求节点(其他调用!$AA$4:$AA$20,其他调用!$AB$4:$AB$20,$OW79)))</f>
        <v>0</v>
      </c>
      <c r="OZ79" s="44">
        <f>IF(E$23=0,0,求节点(E$23:E$28,$B$23:$B$28,求节点(其他调用!$AA$4:$AA$20,其他调用!$AB$4:$AB$20,$OW79)))</f>
        <v>0</v>
      </c>
      <c r="PA79" s="44">
        <f>IF(F$23=0,0,求节点(F$23:F$28,$B$23:$B$28,求节点(其他调用!$AA$4:$AA$20,其他调用!$AB$4:$AB$20,$OW79)))</f>
        <v>2.9054842553952742E-3</v>
      </c>
      <c r="PB79" s="44">
        <f>IF(G$23=0,0,求节点(G$23:G$28,$B$23:$B$28,求节点(其他调用!$AA$4:$AA$20,其他调用!$AB$4:$AB$20,$OW79)))</f>
        <v>4.3582263830930223E-3</v>
      </c>
      <c r="PC79" s="44">
        <f>IF(H$23=0,0,求节点(H$23:H$28,$B$23:$B$28,求节点(其他调用!$AA$4:$AA$20,其他调用!$AB$4:$AB$20,$OW79)))</f>
        <v>4.3582263830930223E-3</v>
      </c>
      <c r="PD79" s="44">
        <f>IF(I$23=0,0,求节点(I$23:I$28,$B$23:$B$28,求节点(其他调用!$AA$4:$AA$20,其他调用!$AB$4:$AB$20,$OW79)))</f>
        <v>6.6033733077166534E-3</v>
      </c>
      <c r="PE79" s="44">
        <f>IF(J$23=0,0,求节点(J$23:J$28,$B$23:$B$28,求节点(其他调用!$AA$4:$AA$20,其他调用!$AB$4:$AB$20,$OW79)))</f>
        <v>0</v>
      </c>
      <c r="PF79" s="44">
        <f>IF(K$23=0,0,求节点(K$23:K$28,$B$23:$B$28,求节点(其他调用!$AA$4:$AA$20,其他调用!$AB$4:$AB$20,$OW79)))</f>
        <v>4.3582263830930223E-3</v>
      </c>
      <c r="PG79" s="44">
        <f>IF(L$23=0,0,求节点(L$23:L$28,$B$23:$B$28,求节点(其他调用!$AA$4:$AA$20,其他调用!$AB$4:$AB$20,$OW79)))</f>
        <v>0</v>
      </c>
      <c r="PH79" s="44">
        <f>IF(M$23=0,0,求节点(M$23:M$28,$B$23:$B$28,求节点(其他调用!$AA$4:$AA$20,其他调用!$AB$4:$AB$20,$OW79)))</f>
        <v>0</v>
      </c>
      <c r="PI79" s="44">
        <f>IF(N$23=0,0,求节点(N$23:N$28,$B$23:$B$28,求节点(其他调用!$AA$4:$AA$20,其他调用!$AB$4:$AB$20,$OW79)))</f>
        <v>0</v>
      </c>
      <c r="PJ79" s="44">
        <f>IF(O$23=0,0,求节点(O$23:O$28,$B$23:$B$28,求节点(其他调用!$AA$4:$AA$20,其他调用!$AB$4:$AB$20,$OW79)))</f>
        <v>0</v>
      </c>
      <c r="PK79" s="44">
        <f>IF(P$23=0,0,求节点(P$23:P$28,$B$23:$B$28,求节点(其他调用!$AA$4:$AA$20,其他调用!$AB$4:$AB$20,$OW79)))</f>
        <v>0</v>
      </c>
      <c r="PL79" s="44">
        <f>IF(Q$23=0,0,求节点(Q$23:Q$28,$B$23:$B$28,求节点(其他调用!$AA$4:$AA$20,其他调用!$AB$4:$AB$20,$OW79)))</f>
        <v>0</v>
      </c>
      <c r="PM79" s="44">
        <f>IF(R$23=0,0,求节点(R$23:R$28,$B$23:$B$28,求节点(其他调用!$AA$4:$AA$20,其他调用!$AB$4:$AB$20,$OW79)))</f>
        <v>0</v>
      </c>
      <c r="PN79" s="44">
        <f>IF(S$23=0,0,求节点(S$23:S$28,$B$23:$B$28,求节点(其他调用!$AA$4:$AA$20,其他调用!$AB$4:$AB$20,$OW79)))</f>
        <v>0</v>
      </c>
      <c r="PO79" s="44">
        <f>IF(T$23=0,0,求节点(T$23:T$28,$B$23:$B$28,求节点(其他调用!$AA$4:$AA$20,其他调用!$AB$4:$AB$20,$OW79)))</f>
        <v>0</v>
      </c>
      <c r="PP79" s="44">
        <f>IF(U$23=0,0,求节点(U$23:U$28,$B$23:$B$28,求节点(其他调用!$AA$4:$AA$20,其他调用!$AB$4:$AB$20,$OW79)))</f>
        <v>0</v>
      </c>
      <c r="PQ79" s="44">
        <f>IF(V$23=0,0,求节点(V$23:V$28,$B$23:$B$28,求节点(其他调用!$AA$4:$AA$20,其他调用!$AB$4:$AB$20,$OW79)))</f>
        <v>0</v>
      </c>
    </row>
    <row r="80" spans="61:433" x14ac:dyDescent="0.2">
      <c r="BI80" s="44">
        <v>77</v>
      </c>
      <c r="BJ80" s="44">
        <f>IF(C$4=0,0,求节点(C$4:C$9,$B$4:$B$9,求节点(其他调用!$C$4:$C$42,其他调用!$D$4:$D$42,其他调用!$AF81)))</f>
        <v>6</v>
      </c>
      <c r="BK80" s="44">
        <f>IF(D$4=0,0,求节点(D$4:D$9,$B$4:$B$9,求节点(其他调用!$C$4:$C$42,其他调用!$D$4:$D$42,其他调用!$AF81)))</f>
        <v>6</v>
      </c>
      <c r="BL80" s="44">
        <f>IF(E$4=0,0,求节点(E$4:E$9,$B$4:$B$9,求节点(其他调用!$C$4:$C$42,其他调用!$D$4:$D$42,其他调用!$AF81)))</f>
        <v>2.7748733812203619</v>
      </c>
      <c r="BM80" s="44">
        <f>IF(F$4=0,0,求节点(F$4:F$9,$B$4:$B$9,求节点(其他调用!$C$4:$C$42,其他调用!$D$4:$D$42,其他调用!$AF81)))</f>
        <v>0</v>
      </c>
      <c r="BN80" s="44">
        <f>IF(G$4=0,0,求节点(G$4:G$9,$B$4:$B$9,求节点(其他调用!$C$4:$C$42,其他调用!$D$4:$D$42,其他调用!$AF81)))</f>
        <v>0</v>
      </c>
      <c r="BO80" s="44">
        <f>IF(H$4=0,0,求节点(H$4:H$9,$B$4:$B$9,求节点(其他调用!$C$4:$C$42,其他调用!$D$4:$D$42,其他调用!$AF81)))</f>
        <v>0</v>
      </c>
      <c r="BP80" s="44">
        <f>IF(I$4=0,0,求节点(I$4:I$9,$B$4:$B$9,求节点(其他调用!$C$4:$C$42,其他调用!$D$4:$D$42,其他调用!$AF81)))</f>
        <v>0</v>
      </c>
      <c r="BQ80" s="44">
        <f>IF(J$4=0,0,求节点(J$4:J$9,$B$4:$B$9,求节点(其他调用!$C$4:$C$42,其他调用!$D$4:$D$42,其他调用!$AF81)))</f>
        <v>0</v>
      </c>
      <c r="BR80" s="44">
        <f>IF(K$4=0,0,求节点(K$4:K$9,$B$4:$B$9,求节点(其他调用!$C$4:$C$42,其他调用!$D$4:$D$42,其他调用!$AF81)))</f>
        <v>0</v>
      </c>
      <c r="BS80" s="44">
        <f>IF(L$4=0,0,求节点(L$4:L$9,$B$4:$B$9,求节点(其他调用!$C$4:$C$42,其他调用!$D$4:$D$42,其他调用!$AF81)))</f>
        <v>0</v>
      </c>
      <c r="BT80" s="44">
        <f>IF(M$4=0,0,求节点(M$4:M$9,$B$4:$B$9,求节点(其他调用!$C$4:$C$42,其他调用!$D$4:$D$42,其他调用!$AF81)))</f>
        <v>0</v>
      </c>
      <c r="BU80" s="44">
        <f>IF(N$4=0,0,求节点(N$4:N$9,$B$4:$B$9,求节点(其他调用!$C$4:$C$42,其他调用!$D$4:$D$42,其他调用!$AF81)))</f>
        <v>0</v>
      </c>
      <c r="BV80" s="44">
        <f>IF(O$4=0,0,求节点(O$4:O$9,$B$4:$B$9,求节点(其他调用!$C$4:$C$42,其他调用!$D$4:$D$42,其他调用!$AF81)))</f>
        <v>0</v>
      </c>
      <c r="BW80" s="44">
        <f>IF(P$4=0,0,求节点(P$4:P$9,$B$4:$B$9,求节点(其他调用!$C$4:$C$42,其他调用!$D$4:$D$42,其他调用!$AF81)))</f>
        <v>0</v>
      </c>
      <c r="BX80" s="44">
        <f>IF(Q$4=0,0,求节点(Q$4:Q$9,$B$4:$B$9,求节点(其他调用!$C$4:$C$42,其他调用!$D$4:$D$42,其他调用!$AF81)))</f>
        <v>0</v>
      </c>
      <c r="BY80" s="44">
        <f>IF(R$4=0,0,求节点(R$4:R$9,$B$4:$B$9,求节点(其他调用!$C$4:$C$42,其他调用!$D$4:$D$42,其他调用!$AF81)))</f>
        <v>0</v>
      </c>
      <c r="BZ80" s="44">
        <f>IF(S$4=0,0,求节点(S$4:S$9,$B$4:$B$9,求节点(其他调用!$C$4:$C$42,其他调用!$D$4:$D$42,其他调用!$AF81)))</f>
        <v>6</v>
      </c>
      <c r="CA80" s="44">
        <f>IF(T$4=0,0,求节点(T$4:T$9,$B$4:$B$9,求节点(其他调用!$C$4:$C$42,其他调用!$D$4:$D$42,其他调用!$AF81)))</f>
        <v>3.9343270675829283</v>
      </c>
      <c r="CB80" s="44">
        <f>IF(U$4=0,0,求节点(U$4:U$9,$B$4:$B$9,求节点(其他调用!$C$4:$C$42,其他调用!$D$4:$D$42,其他调用!$AF81)))</f>
        <v>6</v>
      </c>
      <c r="CC80" s="44">
        <f>IF(V$4=0,0,求节点(V$4:V$9,$B$4:$B$9,求节点(其他调用!$C$4:$C$42,其他调用!$D$4:$D$42,其他调用!$AF81)))</f>
        <v>0</v>
      </c>
      <c r="CD80" s="44">
        <f>IF(W$4=0,0,求节点(W$4:W$9,$B$4:$B$9,求节点(其他调用!$C$4:$C$42,其他调用!$D$4:$D$42,其他调用!$AF81)))</f>
        <v>5.0358176689573204</v>
      </c>
      <c r="CE80" s="44">
        <f>IF(X$4=0,0,求节点(X$4:X$9,$B$4:$B$9,求节点(其他调用!$C$4:$C$42,其他调用!$D$4:$D$42,其他调用!$AF81)))</f>
        <v>5.0358176689573204</v>
      </c>
      <c r="CF80" s="44">
        <f>IF(Y$4=0,0,求节点(Y$4:Y$9,$B$4:$B$9,求节点(其他调用!$C$4:$C$42,其他调用!$D$4:$D$42,其他调用!$AF81)))</f>
        <v>6</v>
      </c>
      <c r="CG80" s="44">
        <f>IF(Z$4=0,0,求节点(Z$4:Z$9,$B$4:$B$9,求节点(其他调用!$C$4:$C$42,其他调用!$D$4:$D$42,其他调用!$AF81)))</f>
        <v>0</v>
      </c>
      <c r="CH80" s="44">
        <f>IF(AA$4=0,0,求节点(AA$4:AA$9,$B$4:$B$9,求节点(其他调用!$C$4:$C$42,其他调用!$D$4:$D$42,其他调用!$AF81)))</f>
        <v>5.0358176689573204</v>
      </c>
      <c r="CI80" s="44">
        <f>IF(AB$4=0,0,求节点(AB$4:AB$9,$B$4:$B$9,求节点(其他调用!$C$4:$C$42,其他调用!$D$4:$D$42,其他调用!$AF81)))</f>
        <v>6</v>
      </c>
      <c r="CJ80" s="44">
        <f>IF(AC$4=0,0,求节点(AC$4:AC$9,$B$4:$B$9,求节点(其他调用!$C$4:$C$42,其他调用!$D$4:$D$42,其他调用!$AF81)))</f>
        <v>5.5403121503875461</v>
      </c>
      <c r="CK80" s="44">
        <f>IF(AD$4=0,0,求节点(AD$4:AD$9,$B$4:$B$9,求节点(其他调用!$C$4:$C$42,其他调用!$D$4:$D$42,其他调用!$AF81)))</f>
        <v>0.94307026402896821</v>
      </c>
      <c r="CL80" s="44">
        <f>IF(AE$4=0,0,求节点(AE$4:AE$9,$B$4:$B$9,求节点(其他调用!$C$4:$C$42,其他调用!$D$4:$D$42,其他调用!$AF81)))</f>
        <v>0.94307026402896821</v>
      </c>
      <c r="CM80" s="44">
        <f>IF(AF$4=0,0,求节点(AF$4:AF$9,$B$4:$B$9,求节点(其他调用!$C$4:$C$42,其他调用!$D$4:$D$42,其他调用!$AF81)))</f>
        <v>0.94307026402896821</v>
      </c>
      <c r="CN80" s="44">
        <f>IF(AG$4=0,0,求节点(AG$4:AG$9,$B$4:$B$9,求节点(其他调用!$C$4:$C$42,其他调用!$D$4:$D$42,其他调用!$AF81)))</f>
        <v>0.94307026402896821</v>
      </c>
      <c r="CO80" s="44">
        <f>IF(AH$4=0,0,求节点(AH$4:AH$9,$B$4:$B$9,求节点(其他调用!$C$4:$C$42,其他调用!$D$4:$D$42,其他调用!$AF81)))</f>
        <v>0.94307026402896821</v>
      </c>
      <c r="CP80" s="44">
        <f>IF(AI$4=0,0,求节点(AI$4:AI$9,$B$4:$B$9,求节点(其他调用!$C$4:$C$42,其他调用!$D$4:$D$42,其他调用!$AF81)))</f>
        <v>0.94307026402896821</v>
      </c>
      <c r="CQ80" s="44">
        <f>IF(AJ$4=0,0,求节点(AJ$4:AJ$9,$B$4:$B$9,求节点(其他调用!$C$4:$C$42,其他调用!$D$4:$D$42,其他调用!$AF81)))</f>
        <v>0.94307026402896821</v>
      </c>
      <c r="CR80" s="44">
        <f>IF(AK$4=0,0,求节点(AK$4:AK$9,$B$4:$B$9,求节点(其他调用!$C$4:$C$42,其他调用!$D$4:$D$42,其他调用!$AF81)))</f>
        <v>0.94307026402896821</v>
      </c>
      <c r="CS80" s="44">
        <f>IF(AL$4=0,0,求节点(AL$4:AL$9,$B$4:$B$9,求节点(其他调用!$C$4:$C$42,其他调用!$D$4:$D$42,其他调用!$AF81)))</f>
        <v>0.94307026402896821</v>
      </c>
      <c r="CT80" s="44">
        <f>IF(AM$4=0,0,求节点(AM$4:AM$9,$B$4:$B$9,求节点(其他调用!$C$4:$C$42,其他调用!$D$4:$D$42,其他调用!$AF81)))</f>
        <v>0.94307026402896821</v>
      </c>
      <c r="CU80" s="44">
        <f>IF(AN$4=0,0,求节点(AN$4:AN$9,$B$4:$B$9,求节点(其他调用!$C$4:$C$42,其他调用!$D$4:$D$42,其他调用!$AF81)))</f>
        <v>0.94307026402896821</v>
      </c>
      <c r="CV80" s="44">
        <f>IF(AO$4=0,0,求节点(AO$4:AO$9,$B$4:$B$9,求节点(其他调用!$C$4:$C$42,其他调用!$D$4:$D$42,其他调用!$AF81)))</f>
        <v>0.94307026402896821</v>
      </c>
      <c r="CW80" s="44">
        <f>IF(AP$4=0,0,求节点(AP$4:AP$9,$B$4:$B$9,求节点(其他调用!$C$4:$C$42,其他调用!$D$4:$D$42,其他调用!$AF81)))</f>
        <v>0.94307026402896821</v>
      </c>
      <c r="CX80" s="44">
        <f>IF(AQ$4=0,0,求节点(AQ$4:AQ$9,$B$4:$B$9,求节点(其他调用!$C$4:$C$42,其他调用!$D$4:$D$42,其他调用!$AF81)))</f>
        <v>0.94307026402896821</v>
      </c>
      <c r="CY80" s="44">
        <f>IF(AR$4=0,0,求节点(AR$4:AR$9,$B$4:$B$9,求节点(其他调用!$C$4:$C$42,其他调用!$D$4:$D$42,其他调用!$AF81)))</f>
        <v>0.94307026402896821</v>
      </c>
      <c r="CZ80" s="44">
        <f>IF(AS$4=0,0,求节点(AS$4:AS$9,$B$4:$B$9,求节点(其他调用!$C$4:$C$42,其他调用!$D$4:$D$42,其他调用!$AF81)))</f>
        <v>0.94307026402896821</v>
      </c>
      <c r="DA80" s="44">
        <f>IF(AT$4=0,0,求节点(AT$4:AT$9,$B$4:$B$9,求节点(其他调用!$C$4:$C$42,其他调用!$D$4:$D$42,其他调用!$AF81)))</f>
        <v>0.94307026402896821</v>
      </c>
      <c r="DB80" s="44">
        <f>IF(AU$4=0,0,求节点(AU$4:AU$9,$B$4:$B$9,求节点(其他调用!$C$4:$C$42,其他调用!$D$4:$D$42,其他调用!$AF81)))</f>
        <v>0.94307026402896821</v>
      </c>
      <c r="DC80" s="44">
        <f>IF(AV$4=0,0,求节点(AV$4:AV$9,$B$4:$B$9,求节点(其他调用!$C$4:$C$42,其他调用!$D$4:$D$42,其他调用!$AF81)))</f>
        <v>0.94307026402896821</v>
      </c>
      <c r="DD80" s="44">
        <f>IF(AW$4=0,0,求节点(AW$4:AW$9,$B$4:$B$9,求节点(其他调用!$C$4:$C$42,其他调用!$D$4:$D$42,其他调用!$AF81)))</f>
        <v>0.94307026402896821</v>
      </c>
      <c r="DE80" s="44">
        <f>IF(AX$4=0,0,求节点(AX$4:AX$9,$B$4:$B$9,求节点(其他调用!$C$4:$C$42,其他调用!$D$4:$D$42,其他调用!$AF81)))</f>
        <v>0.94307026402896821</v>
      </c>
      <c r="DF80" s="44">
        <f>IF(AY$4=0,0,求节点(AY$4:AY$9,$B$4:$B$9,求节点(其他调用!$C$4:$C$42,其他调用!$D$4:$D$42,其他调用!$AF81)))</f>
        <v>0.94307026402896821</v>
      </c>
      <c r="DG80" s="44">
        <f>IF(AZ$4=0,0,求节点(AZ$4:AZ$9,$B$4:$B$9,求节点(其他调用!$C$4:$C$42,其他调用!$D$4:$D$42,其他调用!$AF81)))</f>
        <v>0.94307026402896821</v>
      </c>
      <c r="DI80" s="44">
        <v>77</v>
      </c>
      <c r="DJ80" s="44">
        <f>IF(C$23=0,0,求节点(C$23:C$28,$B$23:$B$28,求节点(其他调用!$S$4:$S$20,其他调用!$T$4:$T$20,$DI80)))</f>
        <v>0</v>
      </c>
      <c r="DK80" s="44">
        <f>IF(D$23=0,0,求节点(D$23:D$28,$B$23:$B$28,求节点(其他调用!$S$4:$S$20,其他调用!$T$4:$T$20,$DI80)))</f>
        <v>0</v>
      </c>
      <c r="DL80" s="44">
        <f>IF(E$23=0,0,求节点(E$23:E$28,$B$23:$B$28,求节点(其他调用!$S$4:$S$20,其他调用!$T$4:$T$20,$DI80)))</f>
        <v>0</v>
      </c>
      <c r="DM80" s="44">
        <f>IF(F$23=0,0,求节点(F$23:F$28,$B$23:$B$28,求节点(其他调用!$S$4:$S$20,其他调用!$T$4:$T$20,$DI80)))</f>
        <v>4.3960732362153809E-3</v>
      </c>
      <c r="DN80" s="44">
        <f>IF(G$23=0,0,求节点(G$23:G$28,$B$23:$B$28,求节点(其他调用!$S$4:$S$20,其他调用!$T$4:$T$20,$DI80)))</f>
        <v>6.5941098543231824E-3</v>
      </c>
      <c r="DO80" s="44">
        <f>IF(H$23=0,0,求节点(H$23:H$28,$B$23:$B$28,求节点(其他调用!$S$4:$S$20,其他调用!$T$4:$T$20,$DI80)))</f>
        <v>6.5941098543231824E-3</v>
      </c>
      <c r="DP80" s="44">
        <f>IF(I$23=0,0,求节点(I$23:I$28,$B$23:$B$28,求节点(其他调用!$S$4:$S$20,其他调用!$T$4:$T$20,$DI80)))</f>
        <v>9.9910755368533E-3</v>
      </c>
      <c r="DQ80" s="44">
        <f>IF(J$23=0,0,求节点(J$23:J$28,$B$23:$B$28,求节点(其他调用!$S$4:$S$20,其他调用!$T$4:$T$20,$DI80)))</f>
        <v>0</v>
      </c>
      <c r="DR80" s="44">
        <f>IF(K$23=0,0,求节点(K$23:K$28,$B$23:$B$28,求节点(其他调用!$S$4:$S$20,其他调用!$T$4:$T$20,$DI80)))</f>
        <v>6.5941098543231824E-3</v>
      </c>
      <c r="DS80" s="44">
        <f>IF(L$23=0,0,求节点(L$23:L$28,$B$23:$B$28,求节点(其他调用!$S$4:$S$20,其他调用!$T$4:$T$20,$DI80)))</f>
        <v>0</v>
      </c>
      <c r="DT80" s="44">
        <f>IF(M$23=0,0,求节点(M$23:M$28,$B$23:$B$28,求节点(其他调用!$S$4:$S$20,其他调用!$T$4:$T$20,$DI80)))</f>
        <v>0</v>
      </c>
      <c r="DU80" s="44">
        <f>IF(N$23=0,0,求节点(N$23:N$28,$B$23:$B$28,求节点(其他调用!$S$4:$S$20,其他调用!$T$4:$T$20,$DI80)))</f>
        <v>0</v>
      </c>
      <c r="DV80" s="44">
        <f>IF(O$23=0,0,求节点(O$23:O$28,$B$23:$B$28,求节点(其他调用!$S$4:$S$20,其他调用!$T$4:$T$20,$DI80)))</f>
        <v>0</v>
      </c>
      <c r="DW80" s="44">
        <f>IF(P$23=0,0,求节点(P$23:P$28,$B$23:$B$28,求节点(其他调用!$S$4:$S$20,其他调用!$T$4:$T$20,$DI80)))</f>
        <v>0</v>
      </c>
      <c r="DX80" s="44">
        <f>IF(Q$23=0,0,求节点(Q$23:Q$28,$B$23:$B$28,求节点(其他调用!$S$4:$S$20,其他调用!$T$4:$T$20,$DI80)))</f>
        <v>0</v>
      </c>
      <c r="DY80" s="44">
        <f>IF(R$23=0,0,求节点(R$23:R$28,$B$23:$B$28,求节点(其他调用!$S$4:$S$20,其他调用!$T$4:$T$20,$DI80)))</f>
        <v>0</v>
      </c>
      <c r="DZ80" s="44">
        <f>IF(S$23=0,0,求节点(S$23:S$28,$B$23:$B$28,求节点(其他调用!$S$4:$S$20,其他调用!$T$4:$T$20,$DI80)))</f>
        <v>0</v>
      </c>
      <c r="EA80" s="44">
        <f>IF(T$23=0,0,求节点(T$23:T$28,$B$23:$B$28,求节点(其他调用!$S$4:$S$20,其他调用!$T$4:$T$20,$DI80)))</f>
        <v>0</v>
      </c>
      <c r="EB80" s="44">
        <f>IF(U$23=0,0,求节点(U$23:U$28,$B$23:$B$28,求节点(其他调用!$S$4:$S$20,其他调用!$T$4:$T$20,$DI80)))</f>
        <v>0</v>
      </c>
      <c r="EC80" s="44">
        <f>IF(V$23=0,0,求节点(V$23:V$28,$B$23:$B$28,求节点(其他调用!$S$4:$S$20,其他调用!$T$4:$T$20,$DI80)))</f>
        <v>0</v>
      </c>
      <c r="EF80" s="44">
        <v>77</v>
      </c>
      <c r="EG80" s="44">
        <f>IF(C$4=0,0,求节点(C$4:C$9,$B$4:$B$9,求节点(其他调用!$F$4:$F$42,其他调用!$G$4:$G$42,其他调用!$AG81)))</f>
        <v>6</v>
      </c>
      <c r="EH80" s="44">
        <f>IF(D$4=0,0,求节点(D$4:D$9,$B$4:$B$9,求节点(其他调用!$F$4:$F$42,其他调用!$G$4:$G$42,其他调用!$AG81)))</f>
        <v>6</v>
      </c>
      <c r="EI80" s="44">
        <f>IF(E$4=0,0,求节点(E$4:E$9,$B$4:$B$9,求节点(其他调用!$F$4:$F$42,其他调用!$G$4:$G$42,其他调用!$AG81)))</f>
        <v>3.0222559338210582</v>
      </c>
      <c r="EJ80" s="44">
        <f>IF(F$4=0,0,求节点(F$4:F$9,$B$4:$B$9,求节点(其他调用!$F$4:$F$42,其他调用!$G$4:$G$42,其他调用!$AG81)))</f>
        <v>0</v>
      </c>
      <c r="EK80" s="44">
        <f>IF(G$4=0,0,求节点(G$4:G$9,$B$4:$B$9,求节点(其他调用!$F$4:$F$42,其他调用!$G$4:$G$42,其他调用!$AG81)))</f>
        <v>0</v>
      </c>
      <c r="EL80" s="44">
        <f>IF(H$4=0,0,求节点(H$4:H$9,$B$4:$B$9,求节点(其他调用!$F$4:$F$42,其他调用!$G$4:$G$42,其他调用!$AG81)))</f>
        <v>0</v>
      </c>
      <c r="EM80" s="44">
        <f>IF(I$4=0,0,求节点(I$4:I$9,$B$4:$B$9,求节点(其他调用!$F$4:$F$42,其他调用!$G$4:$G$42,其他调用!$AG81)))</f>
        <v>0</v>
      </c>
      <c r="EN80" s="44">
        <f>IF(J$4=0,0,求节点(J$4:J$9,$B$4:$B$9,求节点(其他调用!$F$4:$F$42,其他调用!$G$4:$G$42,其他调用!$AG81)))</f>
        <v>0</v>
      </c>
      <c r="EO80" s="44">
        <f>IF(K$4=0,0,求节点(K$4:K$9,$B$4:$B$9,求节点(其他调用!$F$4:$F$42,其他调用!$G$4:$G$42,其他调用!$AG81)))</f>
        <v>0</v>
      </c>
      <c r="EP80" s="44">
        <f>IF(L$4=0,0,求节点(L$4:L$9,$B$4:$B$9,求节点(其他调用!$F$4:$F$42,其他调用!$G$4:$G$42,其他调用!$AG81)))</f>
        <v>0</v>
      </c>
      <c r="EQ80" s="44">
        <f>IF(M$4=0,0,求节点(M$4:M$9,$B$4:$B$9,求节点(其他调用!$F$4:$F$42,其他调用!$G$4:$G$42,其他调用!$AG81)))</f>
        <v>0</v>
      </c>
      <c r="ER80" s="44">
        <f>IF(N$4=0,0,求节点(N$4:N$9,$B$4:$B$9,求节点(其他调用!$F$4:$F$42,其他调用!$G$4:$G$42,其他调用!$AG81)))</f>
        <v>0</v>
      </c>
      <c r="ES80" s="44">
        <f>IF(O$4=0,0,求节点(O$4:O$9,$B$4:$B$9,求节点(其他调用!$F$4:$F$42,其他调用!$G$4:$G$42,其他调用!$AG81)))</f>
        <v>0</v>
      </c>
      <c r="ET80" s="44">
        <f>IF(P$4=0,0,求节点(P$4:P$9,$B$4:$B$9,求节点(其他调用!$F$4:$F$42,其他调用!$G$4:$G$42,其他调用!$AG81)))</f>
        <v>0</v>
      </c>
      <c r="EU80" s="44">
        <f>IF(Q$4=0,0,求节点(Q$4:Q$9,$B$4:$B$9,求节点(其他调用!$F$4:$F$42,其他调用!$G$4:$G$42,其他调用!$AG81)))</f>
        <v>0</v>
      </c>
      <c r="EV80" s="44">
        <f>IF(R$4=0,0,求节点(R$4:R$9,$B$4:$B$9,求节点(其他调用!$F$4:$F$42,其他调用!$G$4:$G$42,其他调用!$AG81)))</f>
        <v>0</v>
      </c>
      <c r="EW80" s="44">
        <f>IF(S$4=0,0,求节点(S$4:S$9,$B$4:$B$9,求节点(其他调用!$F$4:$F$42,其他调用!$G$4:$G$42,其他调用!$AG81)))</f>
        <v>6</v>
      </c>
      <c r="EX80" s="44">
        <f>IF(T$4=0,0,求节点(T$4:T$9,$B$4:$B$9,求节点(其他调用!$F$4:$F$42,其他调用!$G$4:$G$42,其他调用!$AG81)))</f>
        <v>4.5038245909079455</v>
      </c>
      <c r="EY80" s="44">
        <f>IF(U$4=0,0,求节点(U$4:U$9,$B$4:$B$9,求节点(其他调用!$F$4:$F$42,其他调用!$G$4:$G$42,其他调用!$AG81)))</f>
        <v>6</v>
      </c>
      <c r="EZ80" s="44">
        <f>IF(V$4=0,0,求节点(V$4:V$9,$B$4:$B$9,求节点(其他调用!$F$4:$F$42,其他调用!$G$4:$G$42,其他调用!$AG81)))</f>
        <v>0</v>
      </c>
      <c r="FA80" s="44">
        <f>IF(W$4=0,0,求节点(W$4:W$9,$B$4:$B$9,求节点(其他调用!$F$4:$F$42,其他调用!$G$4:$G$42,其他调用!$AG81)))</f>
        <v>5.8549719681803296</v>
      </c>
      <c r="FB80" s="44">
        <f>IF(X$4=0,0,求节点(X$4:X$9,$B$4:$B$9,求节点(其他调用!$F$4:$F$42,其他调用!$G$4:$G$42,其他调用!$AG81)))</f>
        <v>5.8549719681803296</v>
      </c>
      <c r="FC80" s="44">
        <f>IF(Y$4=0,0,求节点(Y$4:Y$9,$B$4:$B$9,求节点(其他调用!$F$4:$F$42,其他调用!$G$4:$G$42,其他调用!$AG81)))</f>
        <v>6</v>
      </c>
      <c r="FD80" s="44">
        <f>IF(Z$4=0,0,求节点(Z$4:Z$9,$B$4:$B$9,求节点(其他调用!$F$4:$F$42,其他调用!$G$4:$G$42,其他调用!$AG81)))</f>
        <v>0</v>
      </c>
      <c r="FE80" s="44">
        <f>IF(AA$4=0,0,求节点(AA$4:AA$9,$B$4:$B$9,求节点(其他调用!$F$4:$F$42,其他调用!$G$4:$G$42,其他调用!$AG81)))</f>
        <v>5.8549719681803296</v>
      </c>
      <c r="FF80" s="44">
        <f>IF(AB$4=0,0,求节点(AB$4:AB$9,$B$4:$B$9,求节点(其他调用!$F$4:$F$42,其他调用!$G$4:$G$42,其他调用!$AG81)))</f>
        <v>6</v>
      </c>
      <c r="FG80" s="44">
        <f>IF(AC$4=0,0,求节点(AC$4:AC$9,$B$4:$B$9,求节点(其他调用!$F$4:$F$42,其他调用!$G$4:$G$42,其他调用!$AG81)))</f>
        <v>6</v>
      </c>
      <c r="FH80" s="44">
        <f>IF(AD$4=0,0,求节点(AD$4:AD$9,$B$4:$B$9,求节点(其他调用!$F$4:$F$42,其他调用!$G$4:$G$42,其他调用!$AG81)))</f>
        <v>1.3562185908285662</v>
      </c>
      <c r="FI80" s="44">
        <f>IF(AE$4=0,0,求节点(AE$4:AE$9,$B$4:$B$9,求节点(其他调用!$F$4:$F$42,其他调用!$G$4:$G$42,其他调用!$AG81)))</f>
        <v>1.3562185908285662</v>
      </c>
      <c r="FJ80" s="44">
        <f>IF(AF$4=0,0,求节点(AF$4:AF$9,$B$4:$B$9,求节点(其他调用!$F$4:$F$42,其他调用!$G$4:$G$42,其他调用!$AG81)))</f>
        <v>1.3562185908285662</v>
      </c>
      <c r="FK80" s="44">
        <f>IF(AG$4=0,0,求节点(AG$4:AG$9,$B$4:$B$9,求节点(其他调用!$F$4:$F$42,其他调用!$G$4:$G$42,其他调用!$AG81)))</f>
        <v>1.3562185908285662</v>
      </c>
      <c r="FL80" s="44">
        <f>IF(AH$4=0,0,求节点(AH$4:AH$9,$B$4:$B$9,求节点(其他调用!$F$4:$F$42,其他调用!$G$4:$G$42,其他调用!$AG81)))</f>
        <v>1.3562185908285662</v>
      </c>
      <c r="FM80" s="44">
        <f>IF(AI$4=0,0,求节点(AI$4:AI$9,$B$4:$B$9,求节点(其他调用!$F$4:$F$42,其他调用!$G$4:$G$42,其他调用!$AG81)))</f>
        <v>1.3562185908285662</v>
      </c>
      <c r="FN80" s="44">
        <f>IF(AJ$4=0,0,求节点(AJ$4:AJ$9,$B$4:$B$9,求节点(其他调用!$F$4:$F$42,其他调用!$G$4:$G$42,其他调用!$AG81)))</f>
        <v>1.3562185908285662</v>
      </c>
      <c r="FO80" s="44">
        <f>IF(AK$4=0,0,求节点(AK$4:AK$9,$B$4:$B$9,求节点(其他调用!$F$4:$F$42,其他调用!$G$4:$G$42,其他调用!$AG81)))</f>
        <v>1.3562185908285662</v>
      </c>
      <c r="FP80" s="44">
        <f>IF(AL$4=0,0,求节点(AL$4:AL$9,$B$4:$B$9,求节点(其他调用!$F$4:$F$42,其他调用!$G$4:$G$42,其他调用!$AG81)))</f>
        <v>1.3562185908285662</v>
      </c>
      <c r="FQ80" s="44">
        <f>IF(AM$4=0,0,求节点(AM$4:AM$9,$B$4:$B$9,求节点(其他调用!$F$4:$F$42,其他调用!$G$4:$G$42,其他调用!$AG81)))</f>
        <v>1.3562185908285662</v>
      </c>
      <c r="FR80" s="44">
        <f>IF(AN$4=0,0,求节点(AN$4:AN$9,$B$4:$B$9,求节点(其他调用!$F$4:$F$42,其他调用!$G$4:$G$42,其他调用!$AG81)))</f>
        <v>1.3562185908285662</v>
      </c>
      <c r="FS80" s="44">
        <f>IF(AO$4=0,0,求节点(AO$4:AO$9,$B$4:$B$9,求节点(其他调用!$F$4:$F$42,其他调用!$G$4:$G$42,其他调用!$AG81)))</f>
        <v>1.3562185908285662</v>
      </c>
      <c r="FT80" s="44">
        <f>IF(AP$4=0,0,求节点(AP$4:AP$9,$B$4:$B$9,求节点(其他调用!$F$4:$F$42,其他调用!$G$4:$G$42,其他调用!$AG81)))</f>
        <v>1.3562185908285662</v>
      </c>
      <c r="FU80" s="44">
        <f>IF(AQ$4=0,0,求节点(AQ$4:AQ$9,$B$4:$B$9,求节点(其他调用!$F$4:$F$42,其他调用!$G$4:$G$42,其他调用!$AG81)))</f>
        <v>1.3562185908285662</v>
      </c>
      <c r="FV80" s="44">
        <f>IF(AR$4=0,0,求节点(AR$4:AR$9,$B$4:$B$9,求节点(其他调用!$F$4:$F$42,其他调用!$G$4:$G$42,其他调用!$AG81)))</f>
        <v>1.3562185908285662</v>
      </c>
      <c r="FW80" s="44">
        <f>IF(AS$4=0,0,求节点(AS$4:AS$9,$B$4:$B$9,求节点(其他调用!$F$4:$F$42,其他调用!$G$4:$G$42,其他调用!$AG81)))</f>
        <v>1.3562185908285662</v>
      </c>
      <c r="FX80" s="44">
        <f>IF(AT$4=0,0,求节点(AT$4:AT$9,$B$4:$B$9,求节点(其他调用!$F$4:$F$42,其他调用!$G$4:$G$42,其他调用!$AG81)))</f>
        <v>1.3562185908285662</v>
      </c>
      <c r="FY80" s="44">
        <f>IF(AU$4=0,0,求节点(AU$4:AU$9,$B$4:$B$9,求节点(其他调用!$F$4:$F$42,其他调用!$G$4:$G$42,其他调用!$AG81)))</f>
        <v>1.3562185908285662</v>
      </c>
      <c r="FZ80" s="44">
        <f>IF(AV$4=0,0,求节点(AV$4:AV$9,$B$4:$B$9,求节点(其他调用!$F$4:$F$42,其他调用!$G$4:$G$42,其他调用!$AG81)))</f>
        <v>1.3562185908285662</v>
      </c>
      <c r="GA80" s="44">
        <f>IF(AW$4=0,0,求节点(AW$4:AW$9,$B$4:$B$9,求节点(其他调用!$F$4:$F$42,其他调用!$G$4:$G$42,其他调用!$AG81)))</f>
        <v>1.3562185908285662</v>
      </c>
      <c r="GB80" s="44">
        <f>IF(AX$4=0,0,求节点(AX$4:AX$9,$B$4:$B$9,求节点(其他调用!$F$4:$F$42,其他调用!$G$4:$G$42,其他调用!$AG81)))</f>
        <v>1.3562185908285662</v>
      </c>
      <c r="GC80" s="44">
        <f>IF(AY$4=0,0,求节点(AY$4:AY$9,$B$4:$B$9,求节点(其他调用!$F$4:$F$42,其他调用!$G$4:$G$42,其他调用!$AG81)))</f>
        <v>1.3562185908285662</v>
      </c>
      <c r="GD80" s="44">
        <f>IF(AZ$4=0,0,求节点(AZ$4:AZ$9,$B$4:$B$9,求节点(其他调用!$F$4:$F$42,其他调用!$G$4:$G$42,其他调用!$AG81)))</f>
        <v>1.3562185908285662</v>
      </c>
      <c r="GF80" s="44">
        <v>77</v>
      </c>
      <c r="GG80" s="44">
        <f>IF(C$23=0,0,求节点(C$23:C$28,$B$23:$B$28,求节点(其他调用!$U$4:$U$20,其他调用!$V$4:$V$20,$GF80)))</f>
        <v>0</v>
      </c>
      <c r="GH80" s="44">
        <f>IF(D$23=0,0,求节点(D$23:D$28,$B$23:$B$28,求节点(其他调用!$U$4:$U$20,其他调用!$V$4:$V$20,$GF80)))</f>
        <v>0</v>
      </c>
      <c r="GI80" s="44">
        <f>IF(E$23=0,0,求节点(E$23:E$28,$B$23:$B$28,求节点(其他调用!$U$4:$U$20,其他调用!$V$4:$V$20,$GF80)))</f>
        <v>0</v>
      </c>
      <c r="GJ80" s="44">
        <f>IF(F$23=0,0,求节点(F$23:F$28,$B$23:$B$28,求节点(其他调用!$U$4:$U$20,其他调用!$V$4:$V$20,$GF80)))</f>
        <v>0</v>
      </c>
      <c r="GK80" s="44">
        <f>IF(G$23=0,0,求节点(G$23:G$28,$B$23:$B$28,求节点(其他调用!$U$4:$U$20,其他调用!$V$4:$V$20,$GF80)))</f>
        <v>0</v>
      </c>
      <c r="GL80" s="44">
        <f>IF(H$23=0,0,求节点(H$23:H$28,$B$23:$B$28,求节点(其他调用!$U$4:$U$20,其他调用!$V$4:$V$20,$GF80)))</f>
        <v>0</v>
      </c>
      <c r="GM80" s="44">
        <f>IF(I$23=0,0,求节点(I$23:I$28,$B$23:$B$28,求节点(其他调用!$U$4:$U$20,其他调用!$V$4:$V$20,$GF80)))</f>
        <v>0</v>
      </c>
      <c r="GN80" s="44">
        <f>IF(J$23=0,0,求节点(J$23:J$28,$B$23:$B$28,求节点(其他调用!$U$4:$U$20,其他调用!$V$4:$V$20,$GF80)))</f>
        <v>0</v>
      </c>
      <c r="GO80" s="44">
        <f>IF(K$23=0,0,求节点(K$23:K$28,$B$23:$B$28,求节点(其他调用!$U$4:$U$20,其他调用!$V$4:$V$20,$GF80)))</f>
        <v>0</v>
      </c>
      <c r="GP80" s="44">
        <f>IF(L$23=0,0,求节点(L$23:L$28,$B$23:$B$28,求节点(其他调用!$U$4:$U$20,其他调用!$V$4:$V$20,$GF80)))</f>
        <v>0</v>
      </c>
      <c r="GQ80" s="44">
        <f>IF(M$23=0,0,求节点(M$23:M$28,$B$23:$B$28,求节点(其他调用!$U$4:$U$20,其他调用!$V$4:$V$20,$GF80)))</f>
        <v>0</v>
      </c>
      <c r="GR80" s="44">
        <f>IF(N$23=0,0,求节点(N$23:N$28,$B$23:$B$28,求节点(其他调用!$U$4:$U$20,其他调用!$V$4:$V$20,$GF80)))</f>
        <v>0</v>
      </c>
      <c r="GS80" s="44">
        <f>IF(O$23=0,0,求节点(O$23:O$28,$B$23:$B$28,求节点(其他调用!$U$4:$U$20,其他调用!$V$4:$V$20,$GF80)))</f>
        <v>0</v>
      </c>
      <c r="GT80" s="44">
        <f>IF(P$23=0,0,求节点(P$23:P$28,$B$23:$B$28,求节点(其他调用!$U$4:$U$20,其他调用!$V$4:$V$20,$GF80)))</f>
        <v>0</v>
      </c>
      <c r="GU80" s="44">
        <f>IF(Q$23=0,0,求节点(Q$23:Q$28,$B$23:$B$28,求节点(其他调用!$U$4:$U$20,其他调用!$V$4:$V$20,$GF80)))</f>
        <v>0</v>
      </c>
      <c r="GV80" s="44">
        <f>IF(R$23=0,0,求节点(R$23:R$28,$B$23:$B$28,求节点(其他调用!$U$4:$U$20,其他调用!$V$4:$V$20,$GF80)))</f>
        <v>0</v>
      </c>
      <c r="GW80" s="44">
        <f>IF(S$23=0,0,求节点(S$23:S$28,$B$23:$B$28,求节点(其他调用!$U$4:$U$20,其他调用!$V$4:$V$20,$GF80)))</f>
        <v>0</v>
      </c>
      <c r="GX80" s="44">
        <f>IF(T$23=0,0,求节点(T$23:T$28,$B$23:$B$28,求节点(其他调用!$U$4:$U$20,其他调用!$V$4:$V$20,$GF80)))</f>
        <v>0</v>
      </c>
      <c r="GY80" s="44">
        <f>IF(U$23=0,0,求节点(U$23:U$28,$B$23:$B$28,求节点(其他调用!$U$4:$U$20,其他调用!$V$4:$V$20,$GF80)))</f>
        <v>0</v>
      </c>
      <c r="GZ80" s="44">
        <f>IF(V$23=0,0,求节点(V$23:V$28,$B$23:$B$28,求节点(其他调用!$U$4:$U$20,其他调用!$V$4:$V$20,$GF80)))</f>
        <v>0</v>
      </c>
      <c r="HC80" s="44">
        <v>77</v>
      </c>
      <c r="HD80" s="44">
        <f>IF(C$4=0,0,求节点(C$4:C$9,$B$4:$B$9,求节点(其他调用!$I$4:$I$42,其他调用!$J$4:$J$42,其他调用!$AH81)))</f>
        <v>6</v>
      </c>
      <c r="HE80" s="44">
        <f>IF(D$4=0,0,求节点(D$4:D$9,$B$4:$B$9,求节点(其他调用!$I$4:$I$42,其他调用!$J$4:$J$42,其他调用!$AH81)))</f>
        <v>6</v>
      </c>
      <c r="HF80" s="44">
        <f>IF(E$4=0,0,求节点(E$4:E$9,$B$4:$B$9,求节点(其他调用!$I$4:$I$42,其他调用!$J$4:$J$42,其他调用!$AH81)))</f>
        <v>3.0958504790399433</v>
      </c>
      <c r="HG80" s="44">
        <f>IF(F$4=0,0,求节点(F$4:F$9,$B$4:$B$9,求节点(其他调用!$I$4:$I$42,其他调用!$J$4:$J$42,其他调用!$AH81)))</f>
        <v>0</v>
      </c>
      <c r="HH80" s="44">
        <f>IF(G$4=0,0,求节点(G$4:G$9,$B$4:$B$9,求节点(其他调用!$I$4:$I$42,其他调用!$J$4:$J$42,其他调用!$AH81)))</f>
        <v>0</v>
      </c>
      <c r="HI80" s="44">
        <f>IF(H$4=0,0,求节点(H$4:H$9,$B$4:$B$9,求节点(其他调用!$I$4:$I$42,其他调用!$J$4:$J$42,其他调用!$AH81)))</f>
        <v>0</v>
      </c>
      <c r="HJ80" s="44">
        <f>IF(I$4=0,0,求节点(I$4:I$9,$B$4:$B$9,求节点(其他调用!$I$4:$I$42,其他调用!$J$4:$J$42,其他调用!$AH81)))</f>
        <v>0</v>
      </c>
      <c r="HK80" s="44">
        <f>IF(J$4=0,0,求节点(J$4:J$9,$B$4:$B$9,求节点(其他调用!$I$4:$I$42,其他调用!$J$4:$J$42,其他调用!$AH81)))</f>
        <v>0</v>
      </c>
      <c r="HL80" s="44">
        <f>IF(K$4=0,0,求节点(K$4:K$9,$B$4:$B$9,求节点(其他调用!$I$4:$I$42,其他调用!$J$4:$J$42,其他调用!$AH81)))</f>
        <v>0</v>
      </c>
      <c r="HM80" s="44">
        <f>IF(L$4=0,0,求节点(L$4:L$9,$B$4:$B$9,求节点(其他调用!$I$4:$I$42,其他调用!$J$4:$J$42,其他调用!$AH81)))</f>
        <v>0</v>
      </c>
      <c r="HN80" s="44">
        <f>IF(M$4=0,0,求节点(M$4:M$9,$B$4:$B$9,求节点(其他调用!$I$4:$I$42,其他调用!$J$4:$J$42,其他调用!$AH81)))</f>
        <v>0</v>
      </c>
      <c r="HO80" s="44">
        <f>IF(N$4=0,0,求节点(N$4:N$9,$B$4:$B$9,求节点(其他调用!$I$4:$I$42,其他调用!$J$4:$J$42,其他调用!$AH81)))</f>
        <v>0</v>
      </c>
      <c r="HP80" s="44">
        <f>IF(O$4=0,0,求节点(O$4:O$9,$B$4:$B$9,求节点(其他调用!$I$4:$I$42,其他调用!$J$4:$J$42,其他调用!$AH81)))</f>
        <v>0</v>
      </c>
      <c r="HQ80" s="44">
        <f>IF(P$4=0,0,求节点(P$4:P$9,$B$4:$B$9,求节点(其他调用!$I$4:$I$42,其他调用!$J$4:$J$42,其他调用!$AH81)))</f>
        <v>0</v>
      </c>
      <c r="HR80" s="44">
        <f>IF(Q$4=0,0,求节点(Q$4:Q$9,$B$4:$B$9,求节点(其他调用!$I$4:$I$42,其他调用!$J$4:$J$42,其他调用!$AH81)))</f>
        <v>0</v>
      </c>
      <c r="HS80" s="44">
        <f>IF(R$4=0,0,求节点(R$4:R$9,$B$4:$B$9,求节点(其他调用!$I$4:$I$42,其他调用!$J$4:$J$42,其他调用!$AH81)))</f>
        <v>0</v>
      </c>
      <c r="HT80" s="44">
        <f>IF(S$4=0,0,求节点(S$4:S$9,$B$4:$B$9,求节点(其他调用!$I$4:$I$42,其他调用!$J$4:$J$42,其他调用!$AH81)))</f>
        <v>6</v>
      </c>
      <c r="HU80" s="44">
        <f>IF(T$4=0,0,求节点(T$4:T$9,$B$4:$B$9,求节点(其他调用!$I$4:$I$42,其他调用!$J$4:$J$42,其他调用!$AH81)))</f>
        <v>5.6611431025655579</v>
      </c>
      <c r="HV80" s="44">
        <f>IF(U$4=0,0,求节点(U$4:U$9,$B$4:$B$9,求节点(其他调用!$I$4:$I$42,其他调用!$J$4:$J$42,其他调用!$AH81)))</f>
        <v>6</v>
      </c>
      <c r="HW80" s="44">
        <f>IF(V$4=0,0,求节点(V$4:V$9,$B$4:$B$9,求节点(其他调用!$I$4:$I$42,其他调用!$J$4:$J$42,其他调用!$AH81)))</f>
        <v>0</v>
      </c>
      <c r="HX80" s="44">
        <f>IF(W$4=0,0,求节点(W$4:W$9,$B$4:$B$9,求节点(其他调用!$I$4:$I$42,其他调用!$J$4:$J$42,其他调用!$AH81)))</f>
        <v>6</v>
      </c>
      <c r="HY80" s="44">
        <f>IF(X$4=0,0,求节点(X$4:X$9,$B$4:$B$9,求节点(其他调用!$I$4:$I$42,其他调用!$J$4:$J$42,其他调用!$AH81)))</f>
        <v>6</v>
      </c>
      <c r="HZ80" s="44">
        <f>IF(Y$4=0,0,求节点(Y$4:Y$9,$B$4:$B$9,求节点(其他调用!$I$4:$I$42,其他调用!$J$4:$J$42,其他调用!$AH81)))</f>
        <v>6</v>
      </c>
      <c r="IA80" s="44">
        <f>IF(Z$4=0,0,求节点(Z$4:Z$9,$B$4:$B$9,求节点(其他调用!$I$4:$I$42,其他调用!$J$4:$J$42,其他调用!$AH81)))</f>
        <v>0</v>
      </c>
      <c r="IB80" s="44">
        <f>IF(AA$4=0,0,求节点(AA$4:AA$9,$B$4:$B$9,求节点(其他调用!$I$4:$I$42,其他调用!$J$4:$J$42,其他调用!$AH81)))</f>
        <v>6</v>
      </c>
      <c r="IC80" s="44">
        <f>IF(AB$4=0,0,求节点(AB$4:AB$9,$B$4:$B$9,求节点(其他调用!$I$4:$I$42,其他调用!$J$4:$J$42,其他调用!$AH81)))</f>
        <v>6</v>
      </c>
      <c r="ID80" s="44">
        <f>IF(AC$4=0,0,求节点(AC$4:AC$9,$B$4:$B$9,求节点(其他调用!$I$4:$I$42,其他调用!$J$4:$J$42,其他调用!$AH81)))</f>
        <v>6</v>
      </c>
      <c r="IE80" s="44">
        <f>IF(AD$4=0,0,求节点(AD$4:AD$9,$B$4:$B$9,求节点(其他调用!$I$4:$I$42,其他调用!$J$4:$J$42,其他调用!$AH81)))</f>
        <v>2.2251226773317212</v>
      </c>
      <c r="IF80" s="44">
        <f>IF(AE$4=0,0,求节点(AE$4:AE$9,$B$4:$B$9,求节点(其他调用!$I$4:$I$42,其他调用!$J$4:$J$42,其他调用!$AH81)))</f>
        <v>2.2251226773317212</v>
      </c>
      <c r="IG80" s="44">
        <f>IF(AF$4=0,0,求节点(AF$4:AF$9,$B$4:$B$9,求节点(其他调用!$I$4:$I$42,其他调用!$J$4:$J$42,其他调用!$AH81)))</f>
        <v>2.2251226773317212</v>
      </c>
      <c r="IH80" s="44">
        <f>IF(AG$4=0,0,求节点(AG$4:AG$9,$B$4:$B$9,求节点(其他调用!$I$4:$I$42,其他调用!$J$4:$J$42,其他调用!$AH81)))</f>
        <v>2.2251226773317212</v>
      </c>
      <c r="II80" s="44">
        <f>IF(AH$4=0,0,求节点(AH$4:AH$9,$B$4:$B$9,求节点(其他调用!$I$4:$I$42,其他调用!$J$4:$J$42,其他调用!$AH81)))</f>
        <v>2.2251226773317212</v>
      </c>
      <c r="IJ80" s="44">
        <f>IF(AI$4=0,0,求节点(AI$4:AI$9,$B$4:$B$9,求节点(其他调用!$I$4:$I$42,其他调用!$J$4:$J$42,其他调用!$AH81)))</f>
        <v>2.2251226773317212</v>
      </c>
      <c r="IK80" s="44">
        <f>IF(AJ$4=0,0,求节点(AJ$4:AJ$9,$B$4:$B$9,求节点(其他调用!$I$4:$I$42,其他调用!$J$4:$J$42,其他调用!$AH81)))</f>
        <v>2.2251226773317212</v>
      </c>
      <c r="IL80" s="44">
        <f>IF(AK$4=0,0,求节点(AK$4:AK$9,$B$4:$B$9,求节点(其他调用!$I$4:$I$42,其他调用!$J$4:$J$42,其他调用!$AH81)))</f>
        <v>2.2251226773317212</v>
      </c>
      <c r="IM80" s="44">
        <f>IF(AL$4=0,0,求节点(AL$4:AL$9,$B$4:$B$9,求节点(其他调用!$I$4:$I$42,其他调用!$J$4:$J$42,其他调用!$AH81)))</f>
        <v>2.2251226773317212</v>
      </c>
      <c r="IN80" s="44">
        <f>IF(AM$4=0,0,求节点(AM$4:AM$9,$B$4:$B$9,求节点(其他调用!$I$4:$I$42,其他调用!$J$4:$J$42,其他调用!$AH81)))</f>
        <v>2.2251226773317212</v>
      </c>
      <c r="IO80" s="44">
        <f>IF(AN$4=0,0,求节点(AN$4:AN$9,$B$4:$B$9,求节点(其他调用!$I$4:$I$42,其他调用!$J$4:$J$42,其他调用!$AH81)))</f>
        <v>2.2251226773317212</v>
      </c>
      <c r="IP80" s="44">
        <f>IF(AO$4=0,0,求节点(AO$4:AO$9,$B$4:$B$9,求节点(其他调用!$I$4:$I$42,其他调用!$J$4:$J$42,其他调用!$AH81)))</f>
        <v>2.2251226773317212</v>
      </c>
      <c r="IQ80" s="44">
        <f>IF(AP$4=0,0,求节点(AP$4:AP$9,$B$4:$B$9,求节点(其他调用!$I$4:$I$42,其他调用!$J$4:$J$42,其他调用!$AH81)))</f>
        <v>2.2251226773317212</v>
      </c>
      <c r="IR80" s="44">
        <f>IF(AQ$4=0,0,求节点(AQ$4:AQ$9,$B$4:$B$9,求节点(其他调用!$I$4:$I$42,其他调用!$J$4:$J$42,其他调用!$AH81)))</f>
        <v>2.2251226773317212</v>
      </c>
      <c r="IS80" s="44">
        <f>IF(AR$4=0,0,求节点(AR$4:AR$9,$B$4:$B$9,求节点(其他调用!$I$4:$I$42,其他调用!$J$4:$J$42,其他调用!$AH81)))</f>
        <v>2.2251226773317212</v>
      </c>
      <c r="IT80" s="44">
        <f>IF(AS$4=0,0,求节点(AS$4:AS$9,$B$4:$B$9,求节点(其他调用!$I$4:$I$42,其他调用!$J$4:$J$42,其他调用!$AH81)))</f>
        <v>2.2251226773317212</v>
      </c>
      <c r="IU80" s="44">
        <f>IF(AT$4=0,0,求节点(AT$4:AT$9,$B$4:$B$9,求节点(其他调用!$I$4:$I$42,其他调用!$J$4:$J$42,其他调用!$AH81)))</f>
        <v>2.2251226773317212</v>
      </c>
      <c r="IV80" s="44">
        <f>IF(AU$4=0,0,求节点(AU$4:AU$9,$B$4:$B$9,求节点(其他调用!$I$4:$I$42,其他调用!$J$4:$J$42,其他调用!$AH81)))</f>
        <v>2.2251226773317212</v>
      </c>
      <c r="IW80" s="44">
        <f>IF(AV$4=0,0,求节点(AV$4:AV$9,$B$4:$B$9,求节点(其他调用!$I$4:$I$42,其他调用!$J$4:$J$42,其他调用!$AH81)))</f>
        <v>2.2251226773317212</v>
      </c>
      <c r="IX80" s="44">
        <f>IF(AW$4=0,0,求节点(AW$4:AW$9,$B$4:$B$9,求节点(其他调用!$I$4:$I$42,其他调用!$J$4:$J$42,其他调用!$AH81)))</f>
        <v>2.2251226773317212</v>
      </c>
      <c r="IY80" s="44">
        <f>IF(AX$4=0,0,求节点(AX$4:AX$9,$B$4:$B$9,求节点(其他调用!$I$4:$I$42,其他调用!$J$4:$J$42,其他调用!$AH81)))</f>
        <v>2.2251226773317212</v>
      </c>
      <c r="IZ80" s="44">
        <f>IF(AY$4=0,0,求节点(AY$4:AY$9,$B$4:$B$9,求节点(其他调用!$I$4:$I$42,其他调用!$J$4:$J$42,其他调用!$AH81)))</f>
        <v>2.2251226773317212</v>
      </c>
      <c r="JA80" s="44">
        <f>IF(AZ$4=0,0,求节点(AZ$4:AZ$9,$B$4:$B$9,求节点(其他调用!$I$4:$I$42,其他调用!$J$4:$J$42,其他调用!$AH81)))</f>
        <v>2.2251226773317212</v>
      </c>
      <c r="JC80" s="44">
        <v>77</v>
      </c>
      <c r="JD80" s="44">
        <f>IF(C$23=0,0,求节点(C$23:C$28,$B$23:$B$28,求节点(其他调用!$W$4:$W$20,其他调用!$X$4:$X$20,$JC80)))</f>
        <v>0</v>
      </c>
      <c r="JE80" s="44">
        <f>IF(D$23=0,0,求节点(D$23:D$28,$B$23:$B$28,求节点(其他调用!$W$4:$W$20,其他调用!$X$4:$X$20,$JC80)))</f>
        <v>0</v>
      </c>
      <c r="JF80" s="44">
        <f>IF(E$23=0,0,求节点(E$23:E$28,$B$23:$B$28,求节点(其他调用!$W$4:$W$20,其他调用!$X$4:$X$20,$JC80)))</f>
        <v>0</v>
      </c>
      <c r="JG80" s="44">
        <f>IF(F$23=0,0,求节点(F$23:F$28,$B$23:$B$28,求节点(其他调用!$W$4:$W$20,其他调用!$X$4:$X$20,$JC80)))</f>
        <v>3.802686517931031E-3</v>
      </c>
      <c r="JH80" s="44">
        <f>IF(G$23=0,0,求节点(G$23:G$28,$B$23:$B$28,求节点(其他调用!$W$4:$W$20,其他调用!$X$4:$X$20,$JC80)))</f>
        <v>5.7040297768966575E-3</v>
      </c>
      <c r="JI80" s="44">
        <f>IF(H$23=0,0,求节点(H$23:H$28,$B$23:$B$28,求节点(其他调用!$W$4:$W$20,其他调用!$X$4:$X$20,$JC80)))</f>
        <v>5.7040297768966575E-3</v>
      </c>
      <c r="JJ80" s="44">
        <f>IF(I$23=0,0,求节点(I$23:I$28,$B$23:$B$28,求节点(其他调用!$W$4:$W$20,其他调用!$X$4:$X$20,$JC80)))</f>
        <v>8.6424693589343127E-3</v>
      </c>
      <c r="JK80" s="44">
        <f>IF(J$23=0,0,求节点(J$23:J$28,$B$23:$B$28,求节点(其他调用!$W$4:$W$20,其他调用!$X$4:$X$20,$JC80)))</f>
        <v>0</v>
      </c>
      <c r="JL80" s="44">
        <f>IF(K$23=0,0,求节点(K$23:K$28,$B$23:$B$28,求节点(其他调用!$W$4:$W$20,其他调用!$X$4:$X$20,$JC80)))</f>
        <v>5.7040297768966575E-3</v>
      </c>
      <c r="JM80" s="44">
        <f>IF(L$23=0,0,求节点(L$23:L$28,$B$23:$B$28,求节点(其他调用!$W$4:$W$20,其他调用!$X$4:$X$20,$JC80)))</f>
        <v>0</v>
      </c>
      <c r="JN80" s="44">
        <f>IF(M$23=0,0,求节点(M$23:M$28,$B$23:$B$28,求节点(其他调用!$W$4:$W$20,其他调用!$X$4:$X$20,$JC80)))</f>
        <v>0</v>
      </c>
      <c r="JO80" s="44">
        <f>IF(N$23=0,0,求节点(N$23:N$28,$B$23:$B$28,求节点(其他调用!$W$4:$W$20,其他调用!$X$4:$X$20,$JC80)))</f>
        <v>0</v>
      </c>
      <c r="JP80" s="44">
        <f>IF(O$23=0,0,求节点(O$23:O$28,$B$23:$B$28,求节点(其他调用!$W$4:$W$20,其他调用!$X$4:$X$20,$JC80)))</f>
        <v>0</v>
      </c>
      <c r="JQ80" s="44">
        <f>IF(P$23=0,0,求节点(P$23:P$28,$B$23:$B$28,求节点(其他调用!$W$4:$W$20,其他调用!$X$4:$X$20,$JC80)))</f>
        <v>0</v>
      </c>
      <c r="JR80" s="44">
        <f>IF(Q$23=0,0,求节点(Q$23:Q$28,$B$23:$B$28,求节点(其他调用!$W$4:$W$20,其他调用!$X$4:$X$20,$JC80)))</f>
        <v>0</v>
      </c>
      <c r="JS80" s="44">
        <f>IF(R$23=0,0,求节点(R$23:R$28,$B$23:$B$28,求节点(其他调用!$W$4:$W$20,其他调用!$X$4:$X$20,$JC80)))</f>
        <v>0</v>
      </c>
      <c r="JT80" s="44">
        <f>IF(S$23=0,0,求节点(S$23:S$28,$B$23:$B$28,求节点(其他调用!$W$4:$W$20,其他调用!$X$4:$X$20,$JC80)))</f>
        <v>0</v>
      </c>
      <c r="JU80" s="44">
        <f>IF(T$23=0,0,求节点(T$23:T$28,$B$23:$B$28,求节点(其他调用!$W$4:$W$20,其他调用!$X$4:$X$20,$JC80)))</f>
        <v>0</v>
      </c>
      <c r="JV80" s="44">
        <f>IF(U$23=0,0,求节点(U$23:U$28,$B$23:$B$28,求节点(其他调用!$W$4:$W$20,其他调用!$X$4:$X$20,$JC80)))</f>
        <v>0</v>
      </c>
      <c r="JW80" s="44">
        <f>IF(V$23=0,0,求节点(V$23:V$28,$B$23:$B$28,求节点(其他调用!$W$4:$W$20,其他调用!$X$4:$X$20,$JC80)))</f>
        <v>0</v>
      </c>
      <c r="JZ80" s="44">
        <v>77</v>
      </c>
      <c r="KA80" s="44">
        <f>IF(C$4=0,0,求节点(C$4:C$9,$B$4:$B$9,求节点(其他调用!$L$4:$L$42,其他调用!$M$4:$M$42,其他调用!$AI81)))</f>
        <v>6</v>
      </c>
      <c r="KB80" s="44">
        <f>IF(D$4=0,0,求节点(D$4:D$9,$B$4:$B$9,求节点(其他调用!$L$4:$L$42,其他调用!$M$4:$M$42,其他调用!$AI81)))</f>
        <v>6</v>
      </c>
      <c r="KC80" s="44">
        <f>IF(E$4=0,0,求节点(E$4:E$9,$B$4:$B$9,求节点(其他调用!$L$4:$L$42,其他调用!$M$4:$M$42,其他调用!$AI81)))</f>
        <v>3.337902066396401</v>
      </c>
      <c r="KD80" s="44">
        <f>IF(F$4=0,0,求节点(F$4:F$9,$B$4:$B$9,求节点(其他调用!$L$4:$L$42,其他调用!$M$4:$M$42,其他调用!$AI81)))</f>
        <v>0</v>
      </c>
      <c r="KE80" s="44">
        <f>IF(G$4=0,0,求节点(G$4:G$9,$B$4:$B$9,求节点(其他调用!$L$4:$L$42,其他调用!$M$4:$M$42,其他调用!$AI81)))</f>
        <v>0</v>
      </c>
      <c r="KF80" s="44">
        <f>IF(H$4=0,0,求节点(H$4:H$9,$B$4:$B$9,求节点(其他调用!$L$4:$L$42,其他调用!$M$4:$M$42,其他调用!$AI81)))</f>
        <v>0</v>
      </c>
      <c r="KG80" s="44">
        <f>IF(I$4=0,0,求节点(I$4:I$9,$B$4:$B$9,求节点(其他调用!$L$4:$L$42,其他调用!$M$4:$M$42,其他调用!$AI81)))</f>
        <v>0</v>
      </c>
      <c r="KH80" s="44">
        <f>IF(J$4=0,0,求节点(J$4:J$9,$B$4:$B$9,求节点(其他调用!$L$4:$L$42,其他调用!$M$4:$M$42,其他调用!$AI81)))</f>
        <v>0</v>
      </c>
      <c r="KI80" s="44">
        <f>IF(K$4=0,0,求节点(K$4:K$9,$B$4:$B$9,求节点(其他调用!$L$4:$L$42,其他调用!$M$4:$M$42,其他调用!$AI81)))</f>
        <v>0</v>
      </c>
      <c r="KJ80" s="44">
        <f>IF(L$4=0,0,求节点(L$4:L$9,$B$4:$B$9,求节点(其他调用!$L$4:$L$42,其他调用!$M$4:$M$42,其他调用!$AI81)))</f>
        <v>0</v>
      </c>
      <c r="KK80" s="44">
        <f>IF(M$4=0,0,求节点(M$4:M$9,$B$4:$B$9,求节点(其他调用!$L$4:$L$42,其他调用!$M$4:$M$42,其他调用!$AI81)))</f>
        <v>0</v>
      </c>
      <c r="KL80" s="44">
        <f>IF(N$4=0,0,求节点(N$4:N$9,$B$4:$B$9,求节点(其他调用!$L$4:$L$42,其他调用!$M$4:$M$42,其他调用!$AI81)))</f>
        <v>0</v>
      </c>
      <c r="KM80" s="44">
        <f>IF(O$4=0,0,求节点(O$4:O$9,$B$4:$B$9,求节点(其他调用!$L$4:$L$42,其他调用!$M$4:$M$42,其他调用!$AI81)))</f>
        <v>0</v>
      </c>
      <c r="KN80" s="44">
        <f>IF(P$4=0,0,求节点(P$4:P$9,$B$4:$B$9,求节点(其他调用!$L$4:$L$42,其他调用!$M$4:$M$42,其他调用!$AI81)))</f>
        <v>0</v>
      </c>
      <c r="KO80" s="44">
        <f>IF(Q$4=0,0,求节点(Q$4:Q$9,$B$4:$B$9,求节点(其他调用!$L$4:$L$42,其他调用!$M$4:$M$42,其他调用!$AI81)))</f>
        <v>0</v>
      </c>
      <c r="KP80" s="44">
        <f>IF(R$4=0,0,求节点(R$4:R$9,$B$4:$B$9,求节点(其他调用!$L$4:$L$42,其他调用!$M$4:$M$42,其他调用!$AI81)))</f>
        <v>0</v>
      </c>
      <c r="KQ80" s="44">
        <f>IF(S$4=0,0,求节点(S$4:S$9,$B$4:$B$9,求节点(其他调用!$L$4:$L$42,其他调用!$M$4:$M$42,其他调用!$AI81)))</f>
        <v>6</v>
      </c>
      <c r="KR80" s="44">
        <f>IF(T$4=0,0,求节点(T$4:T$9,$B$4:$B$9,求节点(其他调用!$L$4:$L$42,其他调用!$M$4:$M$42,其他调用!$AI81)))</f>
        <v>6</v>
      </c>
      <c r="KS80" s="44">
        <f>IF(U$4=0,0,求节点(U$4:U$9,$B$4:$B$9,求节点(其他调用!$L$4:$L$42,其他调用!$M$4:$M$42,其他调用!$AI81)))</f>
        <v>6</v>
      </c>
      <c r="KT80" s="44">
        <f>IF(V$4=0,0,求节点(V$4:V$9,$B$4:$B$9,求节点(其他调用!$L$4:$L$42,其他调用!$M$4:$M$42,其他调用!$AI81)))</f>
        <v>0</v>
      </c>
      <c r="KU80" s="44">
        <f>IF(W$4=0,0,求节点(W$4:W$9,$B$4:$B$9,求节点(其他调用!$L$4:$L$42,其他调用!$M$4:$M$42,其他调用!$AI81)))</f>
        <v>6</v>
      </c>
      <c r="KV80" s="44">
        <f>IF(X$4=0,0,求节点(X$4:X$9,$B$4:$B$9,求节点(其他调用!$L$4:$L$42,其他调用!$M$4:$M$42,其他调用!$AI81)))</f>
        <v>6</v>
      </c>
      <c r="KW80" s="44">
        <f>IF(Y$4=0,0,求节点(Y$4:Y$9,$B$4:$B$9,求节点(其他调用!$L$4:$L$42,其他调用!$M$4:$M$42,其他调用!$AI81)))</f>
        <v>6</v>
      </c>
      <c r="KX80" s="44">
        <f>IF(Z$4=0,0,求节点(Z$4:Z$9,$B$4:$B$9,求节点(其他调用!$L$4:$L$42,其他调用!$M$4:$M$42,其他调用!$AI81)))</f>
        <v>0</v>
      </c>
      <c r="KY80" s="44">
        <f>IF(AA$4=0,0,求节点(AA$4:AA$9,$B$4:$B$9,求节点(其他调用!$L$4:$L$42,其他调用!$M$4:$M$42,其他调用!$AI81)))</f>
        <v>6</v>
      </c>
      <c r="KZ80" s="44">
        <f>IF(AB$4=0,0,求节点(AB$4:AB$9,$B$4:$B$9,求节点(其他调用!$L$4:$L$42,其他调用!$M$4:$M$42,其他调用!$AI81)))</f>
        <v>6</v>
      </c>
      <c r="LA80" s="44">
        <f>IF(AC$4=0,0,求节点(AC$4:AC$9,$B$4:$B$9,求节点(其他调用!$L$4:$L$42,其他调用!$M$4:$M$42,其他调用!$AI81)))</f>
        <v>6</v>
      </c>
      <c r="LB80" s="44">
        <f>IF(AD$4=0,0,求节点(AD$4:AD$9,$B$4:$B$9,求节点(其他调用!$L$4:$L$42,其他调用!$M$4:$M$42,其他调用!$AI81)))</f>
        <v>4.3961141629031584</v>
      </c>
      <c r="LC80" s="44">
        <f>IF(AE$4=0,0,求节点(AE$4:AE$9,$B$4:$B$9,求节点(其他调用!$L$4:$L$42,其他调用!$M$4:$M$42,其他调用!$AI81)))</f>
        <v>4.3961141629031584</v>
      </c>
      <c r="LD80" s="44">
        <f>IF(AF$4=0,0,求节点(AF$4:AF$9,$B$4:$B$9,求节点(其他调用!$L$4:$L$42,其他调用!$M$4:$M$42,其他调用!$AI81)))</f>
        <v>4.3961141629031584</v>
      </c>
      <c r="LE80" s="44">
        <f>IF(AG$4=0,0,求节点(AG$4:AG$9,$B$4:$B$9,求节点(其他调用!$L$4:$L$42,其他调用!$M$4:$M$42,其他调用!$AI81)))</f>
        <v>4.3961141629031584</v>
      </c>
      <c r="LF80" s="44">
        <f>IF(AH$4=0,0,求节点(AH$4:AH$9,$B$4:$B$9,求节点(其他调用!$L$4:$L$42,其他调用!$M$4:$M$42,其他调用!$AI81)))</f>
        <v>4.3961141629031584</v>
      </c>
      <c r="LG80" s="44">
        <f>IF(AI$4=0,0,求节点(AI$4:AI$9,$B$4:$B$9,求节点(其他调用!$L$4:$L$42,其他调用!$M$4:$M$42,其他调用!$AI81)))</f>
        <v>4.3961141629031584</v>
      </c>
      <c r="LH80" s="44">
        <f>IF(AJ$4=0,0,求节点(AJ$4:AJ$9,$B$4:$B$9,求节点(其他调用!$L$4:$L$42,其他调用!$M$4:$M$42,其他调用!$AI81)))</f>
        <v>4.3961141629031584</v>
      </c>
      <c r="LI80" s="44">
        <f>IF(AK$4=0,0,求节点(AK$4:AK$9,$B$4:$B$9,求节点(其他调用!$L$4:$L$42,其他调用!$M$4:$M$42,其他调用!$AI81)))</f>
        <v>4.3961141629031584</v>
      </c>
      <c r="LJ80" s="44">
        <f>IF(AL$4=0,0,求节点(AL$4:AL$9,$B$4:$B$9,求节点(其他调用!$L$4:$L$42,其他调用!$M$4:$M$42,其他调用!$AI81)))</f>
        <v>4.3961141629031584</v>
      </c>
      <c r="LK80" s="44">
        <f>IF(AM$4=0,0,求节点(AM$4:AM$9,$B$4:$B$9,求节点(其他调用!$L$4:$L$42,其他调用!$M$4:$M$42,其他调用!$AI81)))</f>
        <v>4.3961141629031584</v>
      </c>
      <c r="LL80" s="44">
        <f>IF(AN$4=0,0,求节点(AN$4:AN$9,$B$4:$B$9,求节点(其他调用!$L$4:$L$42,其他调用!$M$4:$M$42,其他调用!$AI81)))</f>
        <v>4.3961141629031584</v>
      </c>
      <c r="LM80" s="44">
        <f>IF(AO$4=0,0,求节点(AO$4:AO$9,$B$4:$B$9,求节点(其他调用!$L$4:$L$42,其他调用!$M$4:$M$42,其他调用!$AI81)))</f>
        <v>4.3961141629031584</v>
      </c>
      <c r="LN80" s="44">
        <f>IF(AP$4=0,0,求节点(AP$4:AP$9,$B$4:$B$9,求节点(其他调用!$L$4:$L$42,其他调用!$M$4:$M$42,其他调用!$AI81)))</f>
        <v>4.3961141629031584</v>
      </c>
      <c r="LO80" s="44">
        <f>IF(AQ$4=0,0,求节点(AQ$4:AQ$9,$B$4:$B$9,求节点(其他调用!$L$4:$L$42,其他调用!$M$4:$M$42,其他调用!$AI81)))</f>
        <v>4.3961141629031584</v>
      </c>
      <c r="LP80" s="44">
        <f>IF(AR$4=0,0,求节点(AR$4:AR$9,$B$4:$B$9,求节点(其他调用!$L$4:$L$42,其他调用!$M$4:$M$42,其他调用!$AI81)))</f>
        <v>4.3961141629031584</v>
      </c>
      <c r="LQ80" s="44">
        <f>IF(AS$4=0,0,求节点(AS$4:AS$9,$B$4:$B$9,求节点(其他调用!$L$4:$L$42,其他调用!$M$4:$M$42,其他调用!$AI81)))</f>
        <v>4.3961141629031584</v>
      </c>
      <c r="LR80" s="44">
        <f>IF(AT$4=0,0,求节点(AT$4:AT$9,$B$4:$B$9,求节点(其他调用!$L$4:$L$42,其他调用!$M$4:$M$42,其他调用!$AI81)))</f>
        <v>4.3961141629031584</v>
      </c>
      <c r="LS80" s="44">
        <f>IF(AU$4=0,0,求节点(AU$4:AU$9,$B$4:$B$9,求节点(其他调用!$L$4:$L$42,其他调用!$M$4:$M$42,其他调用!$AI81)))</f>
        <v>4.3961141629031584</v>
      </c>
      <c r="LT80" s="44">
        <f>IF(AV$4=0,0,求节点(AV$4:AV$9,$B$4:$B$9,求节点(其他调用!$L$4:$L$42,其他调用!$M$4:$M$42,其他调用!$AI81)))</f>
        <v>4.3961141629031584</v>
      </c>
      <c r="LU80" s="44">
        <f>IF(AW$4=0,0,求节点(AW$4:AW$9,$B$4:$B$9,求节点(其他调用!$L$4:$L$42,其他调用!$M$4:$M$42,其他调用!$AI81)))</f>
        <v>4.3961141629031584</v>
      </c>
      <c r="LV80" s="44">
        <f>IF(AX$4=0,0,求节点(AX$4:AX$9,$B$4:$B$9,求节点(其他调用!$L$4:$L$42,其他调用!$M$4:$M$42,其他调用!$AI81)))</f>
        <v>4.3961141629031584</v>
      </c>
      <c r="LW80" s="44">
        <f>IF(AY$4=0,0,求节点(AY$4:AY$9,$B$4:$B$9,求节点(其他调用!$L$4:$L$42,其他调用!$M$4:$M$42,其他调用!$AI81)))</f>
        <v>4.3961141629031584</v>
      </c>
      <c r="LX80" s="44">
        <f>IF(AZ$4=0,0,求节点(AZ$4:AZ$9,$B$4:$B$9,求节点(其他调用!$L$4:$L$42,其他调用!$M$4:$M$42,其他调用!$AI81)))</f>
        <v>4.3961141629031584</v>
      </c>
      <c r="LZ80" s="44">
        <v>77</v>
      </c>
      <c r="MA80" s="44">
        <f>IF(C$23=0,0,求节点(C$23:C$28,$B$23:$B$28,求节点(其他调用!$Y$4:$Y$20,其他调用!$Z$4:$Z$20,$LZ80)))</f>
        <v>0</v>
      </c>
      <c r="MB80" s="44">
        <f>IF(D$23=0,0,求节点(D$23:D$28,$B$23:$B$28,求节点(其他调用!$Y$4:$Y$20,其他调用!$Z$4:$Z$20,$LZ80)))</f>
        <v>0</v>
      </c>
      <c r="MC80" s="44">
        <f>IF(E$23=0,0,求节点(E$23:E$28,$B$23:$B$28,求节点(其他调用!$Y$4:$Y$20,其他调用!$Z$4:$Z$20,$LZ80)))</f>
        <v>0</v>
      </c>
      <c r="MD80" s="44">
        <f>IF(F$23=0,0,求节点(F$23:F$28,$B$23:$B$28,求节点(其他调用!$Y$4:$Y$20,其他调用!$Z$4:$Z$20,$LZ80)))</f>
        <v>0</v>
      </c>
      <c r="ME80" s="44">
        <f>IF(G$23=0,0,求节点(G$23:G$28,$B$23:$B$28,求节点(其他调用!$Y$4:$Y$20,其他调用!$Z$4:$Z$20,$LZ80)))</f>
        <v>0</v>
      </c>
      <c r="MF80" s="44">
        <f>IF(H$23=0,0,求节点(H$23:H$28,$B$23:$B$28,求节点(其他调用!$Y$4:$Y$20,其他调用!$Z$4:$Z$20,$LZ80)))</f>
        <v>0</v>
      </c>
      <c r="MG80" s="44">
        <f>IF(I$23=0,0,求节点(I$23:I$28,$B$23:$B$28,求节点(其他调用!$Y$4:$Y$20,其他调用!$Z$4:$Z$20,$LZ80)))</f>
        <v>0</v>
      </c>
      <c r="MH80" s="44">
        <f>IF(J$23=0,0,求节点(J$23:J$28,$B$23:$B$28,求节点(其他调用!$Y$4:$Y$20,其他调用!$Z$4:$Z$20,$LZ80)))</f>
        <v>0</v>
      </c>
      <c r="MI80" s="44">
        <f>IF(K$23=0,0,求节点(K$23:K$28,$B$23:$B$28,求节点(其他调用!$Y$4:$Y$20,其他调用!$Z$4:$Z$20,$LZ80)))</f>
        <v>0</v>
      </c>
      <c r="MJ80" s="44">
        <f>IF(L$23=0,0,求节点(L$23:L$28,$B$23:$B$28,求节点(其他调用!$Y$4:$Y$20,其他调用!$Z$4:$Z$20,$LZ80)))</f>
        <v>0</v>
      </c>
      <c r="MK80" s="44">
        <f>IF(M$23=0,0,求节点(M$23:M$28,$B$23:$B$28,求节点(其他调用!$Y$4:$Y$20,其他调用!$Z$4:$Z$20,$LZ80)))</f>
        <v>0</v>
      </c>
      <c r="ML80" s="44">
        <f>IF(N$23=0,0,求节点(N$23:N$28,$B$23:$B$28,求节点(其他调用!$Y$4:$Y$20,其他调用!$Z$4:$Z$20,$LZ80)))</f>
        <v>0</v>
      </c>
      <c r="MM80" s="44">
        <f>IF(O$23=0,0,求节点(O$23:O$28,$B$23:$B$28,求节点(其他调用!$Y$4:$Y$20,其他调用!$Z$4:$Z$20,$LZ80)))</f>
        <v>0</v>
      </c>
      <c r="MN80" s="44">
        <f>IF(P$23=0,0,求节点(P$23:P$28,$B$23:$B$28,求节点(其他调用!$Y$4:$Y$20,其他调用!$Z$4:$Z$20,$LZ80)))</f>
        <v>0</v>
      </c>
      <c r="MO80" s="44">
        <f>IF(Q$23=0,0,求节点(Q$23:Q$28,$B$23:$B$28,求节点(其他调用!$Y$4:$Y$20,其他调用!$Z$4:$Z$20,$LZ80)))</f>
        <v>0</v>
      </c>
      <c r="MP80" s="44">
        <f>IF(R$23=0,0,求节点(R$23:R$28,$B$23:$B$28,求节点(其他调用!$Y$4:$Y$20,其他调用!$Z$4:$Z$20,$LZ80)))</f>
        <v>0</v>
      </c>
      <c r="MQ80" s="44">
        <f>IF(S$23=0,0,求节点(S$23:S$28,$B$23:$B$28,求节点(其他调用!$Y$4:$Y$20,其他调用!$Z$4:$Z$20,$LZ80)))</f>
        <v>0</v>
      </c>
      <c r="MR80" s="44">
        <f>IF(T$23=0,0,求节点(T$23:T$28,$B$23:$B$28,求节点(其他调用!$Y$4:$Y$20,其他调用!$Z$4:$Z$20,$LZ80)))</f>
        <v>0</v>
      </c>
      <c r="MS80" s="44">
        <f>IF(U$23=0,0,求节点(U$23:U$28,$B$23:$B$28,求节点(其他调用!$Y$4:$Y$20,其他调用!$Z$4:$Z$20,$LZ80)))</f>
        <v>0</v>
      </c>
      <c r="MT80" s="44">
        <f>IF(V$23=0,0,求节点(V$23:V$28,$B$23:$B$28,求节点(其他调用!$Y$4:$Y$20,其他调用!$Z$4:$Z$20,$LZ80)))</f>
        <v>0</v>
      </c>
      <c r="MW80" s="44">
        <v>77</v>
      </c>
      <c r="MX80" s="44">
        <f>IF(C$4=0,0,求节点(C$4:C$9,$B$4:$B$9,求节点(其他调用!$O$4:$O$42,其他调用!$P$4:$P$42,其他调用!$AJ81)))</f>
        <v>6</v>
      </c>
      <c r="MY80" s="44">
        <f>IF(D$4=0,0,求节点(D$4:D$9,$B$4:$B$9,求节点(其他调用!$O$4:$O$42,其他调用!$P$4:$P$42,其他调用!$AJ81)))</f>
        <v>6</v>
      </c>
      <c r="MZ80" s="44">
        <f>IF(E$4=0,0,求节点(E$4:E$9,$B$4:$B$9,求节点(其他调用!$O$4:$O$42,其他调用!$P$4:$P$42,其他调用!$AJ81)))</f>
        <v>3.500595680256986</v>
      </c>
      <c r="NA80" s="44">
        <f>IF(F$4=0,0,求节点(F$4:F$9,$B$4:$B$9,求节点(其他调用!$O$4:$O$42,其他调用!$P$4:$P$42,其他调用!$AJ81)))</f>
        <v>0</v>
      </c>
      <c r="NB80" s="44">
        <f>IF(G$4=0,0,求节点(G$4:G$9,$B$4:$B$9,求节点(其他调用!$O$4:$O$42,其他调用!$P$4:$P$42,其他调用!$AJ81)))</f>
        <v>0</v>
      </c>
      <c r="NC80" s="44">
        <f>IF(H$4=0,0,求节点(H$4:H$9,$B$4:$B$9,求节点(其他调用!$O$4:$O$42,其他调用!$P$4:$P$42,其他调用!$AJ81)))</f>
        <v>0</v>
      </c>
      <c r="ND80" s="44">
        <f>IF(I$4=0,0,求节点(I$4:I$9,$B$4:$B$9,求节点(其他调用!$O$4:$O$42,其他调用!$P$4:$P$42,其他调用!$AJ81)))</f>
        <v>0</v>
      </c>
      <c r="NE80" s="44">
        <f>IF(J$4=0,0,求节点(J$4:J$9,$B$4:$B$9,求节点(其他调用!$O$4:$O$42,其他调用!$P$4:$P$42,其他调用!$AJ81)))</f>
        <v>0</v>
      </c>
      <c r="NF80" s="44">
        <f>IF(K$4=0,0,求节点(K$4:K$9,$B$4:$B$9,求节点(其他调用!$O$4:$O$42,其他调用!$P$4:$P$42,其他调用!$AJ81)))</f>
        <v>0</v>
      </c>
      <c r="NG80" s="44">
        <f>IF(L$4=0,0,求节点(L$4:L$9,$B$4:$B$9,求节点(其他调用!$O$4:$O$42,其他调用!$P$4:$P$42,其他调用!$AJ81)))</f>
        <v>0</v>
      </c>
      <c r="NH80" s="44">
        <f>IF(M$4=0,0,求节点(M$4:M$9,$B$4:$B$9,求节点(其他调用!$O$4:$O$42,其他调用!$P$4:$P$42,其他调用!$AJ81)))</f>
        <v>0</v>
      </c>
      <c r="NI80" s="44">
        <f>IF(N$4=0,0,求节点(N$4:N$9,$B$4:$B$9,求节点(其他调用!$O$4:$O$42,其他调用!$P$4:$P$42,其他调用!$AJ81)))</f>
        <v>0</v>
      </c>
      <c r="NJ80" s="44">
        <f>IF(O$4=0,0,求节点(O$4:O$9,$B$4:$B$9,求节点(其他调用!$O$4:$O$42,其他调用!$P$4:$P$42,其他调用!$AJ81)))</f>
        <v>0</v>
      </c>
      <c r="NK80" s="44">
        <f>IF(P$4=0,0,求节点(P$4:P$9,$B$4:$B$9,求节点(其他调用!$O$4:$O$42,其他调用!$P$4:$P$42,其他调用!$AJ81)))</f>
        <v>0</v>
      </c>
      <c r="NL80" s="44">
        <f>IF(Q$4=0,0,求节点(Q$4:Q$9,$B$4:$B$9,求节点(其他调用!$O$4:$O$42,其他调用!$P$4:$P$42,其他调用!$AJ81)))</f>
        <v>0</v>
      </c>
      <c r="NM80" s="44">
        <f>IF(R$4=0,0,求节点(R$4:R$9,$B$4:$B$9,求节点(其他调用!$O$4:$O$42,其他调用!$P$4:$P$42,其他调用!$AJ81)))</f>
        <v>0</v>
      </c>
      <c r="NN80" s="44">
        <f>IF(S$4=0,0,求节点(S$4:S$9,$B$4:$B$9,求节点(其他调用!$O$4:$O$42,其他调用!$P$4:$P$42,其他调用!$AJ81)))</f>
        <v>6</v>
      </c>
      <c r="NO80" s="44">
        <f>IF(T$4=0,0,求节点(T$4:T$9,$B$4:$B$9,求节点(其他调用!$O$4:$O$42,其他调用!$P$4:$P$42,其他调用!$AJ81)))</f>
        <v>6</v>
      </c>
      <c r="NP80" s="44">
        <f>IF(U$4=0,0,求节点(U$4:U$9,$B$4:$B$9,求节点(其他调用!$O$4:$O$42,其他调用!$P$4:$P$42,其他调用!$AJ81)))</f>
        <v>6</v>
      </c>
      <c r="NQ80" s="44">
        <f>IF(V$4=0,0,求节点(V$4:V$9,$B$4:$B$9,求节点(其他调用!$O$4:$O$42,其他调用!$P$4:$P$42,其他调用!$AJ81)))</f>
        <v>0</v>
      </c>
      <c r="NR80" s="44">
        <f>IF(W$4=0,0,求节点(W$4:W$9,$B$4:$B$9,求节点(其他调用!$O$4:$O$42,其他调用!$P$4:$P$42,其他调用!$AJ81)))</f>
        <v>6</v>
      </c>
      <c r="NS80" s="44">
        <f>IF(X$4=0,0,求节点(X$4:X$9,$B$4:$B$9,求节点(其他调用!$O$4:$O$42,其他调用!$P$4:$P$42,其他调用!$AJ81)))</f>
        <v>6</v>
      </c>
      <c r="NT80" s="44">
        <f>IF(Y$4=0,0,求节点(Y$4:Y$9,$B$4:$B$9,求节点(其他调用!$O$4:$O$42,其他调用!$P$4:$P$42,其他调用!$AJ81)))</f>
        <v>6</v>
      </c>
      <c r="NU80" s="44">
        <f>IF(Z$4=0,0,求节点(Z$4:Z$9,$B$4:$B$9,求节点(其他调用!$O$4:$O$42,其他调用!$P$4:$P$42,其他调用!$AJ81)))</f>
        <v>0</v>
      </c>
      <c r="NV80" s="44">
        <f>IF(AA$4=0,0,求节点(AA$4:AA$9,$B$4:$B$9,求节点(其他调用!$O$4:$O$42,其他调用!$P$4:$P$42,其他调用!$AJ81)))</f>
        <v>6</v>
      </c>
      <c r="NW80" s="44">
        <f>IF(AB$4=0,0,求节点(AB$4:AB$9,$B$4:$B$9,求节点(其他调用!$O$4:$O$42,其他调用!$P$4:$P$42,其他调用!$AJ81)))</f>
        <v>6</v>
      </c>
      <c r="NX80" s="44">
        <f>IF(AC$4=0,0,求节点(AC$4:AC$9,$B$4:$B$9,求节点(其他调用!$O$4:$O$42,其他调用!$P$4:$P$42,其他调用!$AJ81)))</f>
        <v>6</v>
      </c>
      <c r="NY80" s="44">
        <f>IF(AD$4=0,0,求节点(AD$4:AD$9,$B$4:$B$9,求节点(其他调用!$O$4:$O$42,其他调用!$P$4:$P$42,其他调用!$AJ81)))</f>
        <v>5.5597697130636679</v>
      </c>
      <c r="NZ80" s="44">
        <f>IF(AE$4=0,0,求节点(AE$4:AE$9,$B$4:$B$9,求节点(其他调用!$O$4:$O$42,其他调用!$P$4:$P$42,其他调用!$AJ81)))</f>
        <v>5.5597697130636679</v>
      </c>
      <c r="OA80" s="44">
        <f>IF(AF$4=0,0,求节点(AF$4:AF$9,$B$4:$B$9,求节点(其他调用!$O$4:$O$42,其他调用!$P$4:$P$42,其他调用!$AJ81)))</f>
        <v>5.5597697130636679</v>
      </c>
      <c r="OB80" s="44">
        <f>IF(AG$4=0,0,求节点(AG$4:AG$9,$B$4:$B$9,求节点(其他调用!$O$4:$O$42,其他调用!$P$4:$P$42,其他调用!$AJ81)))</f>
        <v>5.5597697130636679</v>
      </c>
      <c r="OC80" s="44">
        <f>IF(AH$4=0,0,求节点(AH$4:AH$9,$B$4:$B$9,求节点(其他调用!$O$4:$O$42,其他调用!$P$4:$P$42,其他调用!$AJ81)))</f>
        <v>5.5597697130636679</v>
      </c>
      <c r="OD80" s="44">
        <f>IF(AI$4=0,0,求节点(AI$4:AI$9,$B$4:$B$9,求节点(其他调用!$O$4:$O$42,其他调用!$P$4:$P$42,其他调用!$AJ81)))</f>
        <v>5.5597697130636679</v>
      </c>
      <c r="OE80" s="44">
        <f>IF(AJ$4=0,0,求节点(AJ$4:AJ$9,$B$4:$B$9,求节点(其他调用!$O$4:$O$42,其他调用!$P$4:$P$42,其他调用!$AJ81)))</f>
        <v>5.5597697130636679</v>
      </c>
      <c r="OF80" s="44">
        <f>IF(AK$4=0,0,求节点(AK$4:AK$9,$B$4:$B$9,求节点(其他调用!$O$4:$O$42,其他调用!$P$4:$P$42,其他调用!$AJ81)))</f>
        <v>5.5597697130636679</v>
      </c>
      <c r="OG80" s="44">
        <f>IF(AL$4=0,0,求节点(AL$4:AL$9,$B$4:$B$9,求节点(其他调用!$O$4:$O$42,其他调用!$P$4:$P$42,其他调用!$AJ81)))</f>
        <v>5.5597697130636679</v>
      </c>
      <c r="OH80" s="44">
        <f>IF(AM$4=0,0,求节点(AM$4:AM$9,$B$4:$B$9,求节点(其他调用!$O$4:$O$42,其他调用!$P$4:$P$42,其他调用!$AJ81)))</f>
        <v>5.5597697130636679</v>
      </c>
      <c r="OI80" s="44">
        <f>IF(AN$4=0,0,求节点(AN$4:AN$9,$B$4:$B$9,求节点(其他调用!$O$4:$O$42,其他调用!$P$4:$P$42,其他调用!$AJ81)))</f>
        <v>5.5597697130636679</v>
      </c>
      <c r="OJ80" s="44">
        <f>IF(AO$4=0,0,求节点(AO$4:AO$9,$B$4:$B$9,求节点(其他调用!$O$4:$O$42,其他调用!$P$4:$P$42,其他调用!$AJ81)))</f>
        <v>5.5597697130636679</v>
      </c>
      <c r="OK80" s="44">
        <f>IF(AP$4=0,0,求节点(AP$4:AP$9,$B$4:$B$9,求节点(其他调用!$O$4:$O$42,其他调用!$P$4:$P$42,其他调用!$AJ81)))</f>
        <v>5.5597697130636679</v>
      </c>
      <c r="OL80" s="44">
        <f>IF(AQ$4=0,0,求节点(AQ$4:AQ$9,$B$4:$B$9,求节点(其他调用!$O$4:$O$42,其他调用!$P$4:$P$42,其他调用!$AJ81)))</f>
        <v>5.5597697130636679</v>
      </c>
      <c r="OM80" s="44">
        <f>IF(AR$4=0,0,求节点(AR$4:AR$9,$B$4:$B$9,求节点(其他调用!$O$4:$O$42,其他调用!$P$4:$P$42,其他调用!$AJ81)))</f>
        <v>5.5597697130636679</v>
      </c>
      <c r="ON80" s="44">
        <f>IF(AS$4=0,0,求节点(AS$4:AS$9,$B$4:$B$9,求节点(其他调用!$O$4:$O$42,其他调用!$P$4:$P$42,其他调用!$AJ81)))</f>
        <v>5.5597697130636679</v>
      </c>
      <c r="OO80" s="44">
        <f>IF(AT$4=0,0,求节点(AT$4:AT$9,$B$4:$B$9,求节点(其他调用!$O$4:$O$42,其他调用!$P$4:$P$42,其他调用!$AJ81)))</f>
        <v>5.5597697130636679</v>
      </c>
      <c r="OP80" s="44">
        <f>IF(AU$4=0,0,求节点(AU$4:AU$9,$B$4:$B$9,求节点(其他调用!$O$4:$O$42,其他调用!$P$4:$P$42,其他调用!$AJ81)))</f>
        <v>5.5597697130636679</v>
      </c>
      <c r="OQ80" s="44">
        <f>IF(AV$4=0,0,求节点(AV$4:AV$9,$B$4:$B$9,求节点(其他调用!$O$4:$O$42,其他调用!$P$4:$P$42,其他调用!$AJ81)))</f>
        <v>5.5597697130636679</v>
      </c>
      <c r="OR80" s="44">
        <f>IF(AW$4=0,0,求节点(AW$4:AW$9,$B$4:$B$9,求节点(其他调用!$O$4:$O$42,其他调用!$P$4:$P$42,其他调用!$AJ81)))</f>
        <v>5.5597697130636679</v>
      </c>
      <c r="OS80" s="44">
        <f>IF(AX$4=0,0,求节点(AX$4:AX$9,$B$4:$B$9,求节点(其他调用!$O$4:$O$42,其他调用!$P$4:$P$42,其他调用!$AJ81)))</f>
        <v>5.5597697130636679</v>
      </c>
      <c r="OT80" s="44">
        <f>IF(AY$4=0,0,求节点(AY$4:AY$9,$B$4:$B$9,求节点(其他调用!$O$4:$O$42,其他调用!$P$4:$P$42,其他调用!$AJ81)))</f>
        <v>5.5597697130636679</v>
      </c>
      <c r="OU80" s="44">
        <f>IF(AZ$4=0,0,求节点(AZ$4:AZ$9,$B$4:$B$9,求节点(其他调用!$O$4:$O$42,其他调用!$P$4:$P$42,其他调用!$AJ81)))</f>
        <v>5.5597697130636679</v>
      </c>
      <c r="OW80" s="44">
        <v>77</v>
      </c>
      <c r="OX80" s="44">
        <f>IF(C$23=0,0,求节点(C$23:C$28,$B$23:$B$28,求节点(其他调用!$AA$4:$AA$20,其他调用!$AB$4:$AB$20,$OW80)))</f>
        <v>0</v>
      </c>
      <c r="OY80" s="44">
        <f>IF(D$23=0,0,求节点(D$23:D$28,$B$23:$B$28,求节点(其他调用!$AA$4:$AA$20,其他调用!$AB$4:$AB$20,$OW80)))</f>
        <v>0</v>
      </c>
      <c r="OZ80" s="44">
        <f>IF(E$23=0,0,求节点(E$23:E$28,$B$23:$B$28,求节点(其他调用!$AA$4:$AA$20,其他调用!$AB$4:$AB$20,$OW80)))</f>
        <v>0</v>
      </c>
      <c r="PA80" s="44">
        <f>IF(F$23=0,0,求节点(F$23:F$28,$B$23:$B$28,求节点(其他调用!$AA$4:$AA$20,其他调用!$AB$4:$AB$20,$OW80)))</f>
        <v>3.1127795232861466E-3</v>
      </c>
      <c r="PB80" s="44">
        <f>IF(G$23=0,0,求节点(G$23:G$28,$B$23:$B$28,求节点(其他调用!$AA$4:$AA$20,其他调用!$AB$4:$AB$20,$OW80)))</f>
        <v>4.6691692849293309E-3</v>
      </c>
      <c r="PC80" s="44">
        <f>IF(H$23=0,0,求节点(H$23:H$28,$B$23:$B$28,求节点(其他调用!$AA$4:$AA$20,其他调用!$AB$4:$AB$20,$OW80)))</f>
        <v>4.6691692849293309E-3</v>
      </c>
      <c r="PD80" s="44">
        <f>IF(I$23=0,0,求节点(I$23:I$28,$B$23:$B$28,求节点(其他调用!$AA$4:$AA$20,其他调用!$AB$4:$AB$20,$OW80)))</f>
        <v>7.0744989165596461E-3</v>
      </c>
      <c r="PE80" s="44">
        <f>IF(J$23=0,0,求节点(J$23:J$28,$B$23:$B$28,求节点(其他调用!$AA$4:$AA$20,其他调用!$AB$4:$AB$20,$OW80)))</f>
        <v>0</v>
      </c>
      <c r="PF80" s="44">
        <f>IF(K$23=0,0,求节点(K$23:K$28,$B$23:$B$28,求节点(其他调用!$AA$4:$AA$20,其他调用!$AB$4:$AB$20,$OW80)))</f>
        <v>4.6691692849293309E-3</v>
      </c>
      <c r="PG80" s="44">
        <f>IF(L$23=0,0,求节点(L$23:L$28,$B$23:$B$28,求节点(其他调用!$AA$4:$AA$20,其他调用!$AB$4:$AB$20,$OW80)))</f>
        <v>0</v>
      </c>
      <c r="PH80" s="44">
        <f>IF(M$23=0,0,求节点(M$23:M$28,$B$23:$B$28,求节点(其他调用!$AA$4:$AA$20,其他调用!$AB$4:$AB$20,$OW80)))</f>
        <v>0</v>
      </c>
      <c r="PI80" s="44">
        <f>IF(N$23=0,0,求节点(N$23:N$28,$B$23:$B$28,求节点(其他调用!$AA$4:$AA$20,其他调用!$AB$4:$AB$20,$OW80)))</f>
        <v>0</v>
      </c>
      <c r="PJ80" s="44">
        <f>IF(O$23=0,0,求节点(O$23:O$28,$B$23:$B$28,求节点(其他调用!$AA$4:$AA$20,其他调用!$AB$4:$AB$20,$OW80)))</f>
        <v>0</v>
      </c>
      <c r="PK80" s="44">
        <f>IF(P$23=0,0,求节点(P$23:P$28,$B$23:$B$28,求节点(其他调用!$AA$4:$AA$20,其他调用!$AB$4:$AB$20,$OW80)))</f>
        <v>0</v>
      </c>
      <c r="PL80" s="44">
        <f>IF(Q$23=0,0,求节点(Q$23:Q$28,$B$23:$B$28,求节点(其他调用!$AA$4:$AA$20,其他调用!$AB$4:$AB$20,$OW80)))</f>
        <v>0</v>
      </c>
      <c r="PM80" s="44">
        <f>IF(R$23=0,0,求节点(R$23:R$28,$B$23:$B$28,求节点(其他调用!$AA$4:$AA$20,其他调用!$AB$4:$AB$20,$OW80)))</f>
        <v>0</v>
      </c>
      <c r="PN80" s="44">
        <f>IF(S$23=0,0,求节点(S$23:S$28,$B$23:$B$28,求节点(其他调用!$AA$4:$AA$20,其他调用!$AB$4:$AB$20,$OW80)))</f>
        <v>0</v>
      </c>
      <c r="PO80" s="44">
        <f>IF(T$23=0,0,求节点(T$23:T$28,$B$23:$B$28,求节点(其他调用!$AA$4:$AA$20,其他调用!$AB$4:$AB$20,$OW80)))</f>
        <v>0</v>
      </c>
      <c r="PP80" s="44">
        <f>IF(U$23=0,0,求节点(U$23:U$28,$B$23:$B$28,求节点(其他调用!$AA$4:$AA$20,其他调用!$AB$4:$AB$20,$OW80)))</f>
        <v>0</v>
      </c>
      <c r="PQ80" s="44">
        <f>IF(V$23=0,0,求节点(V$23:V$28,$B$23:$B$28,求节点(其他调用!$AA$4:$AA$20,其他调用!$AB$4:$AB$20,$OW80)))</f>
        <v>0</v>
      </c>
    </row>
    <row r="81" spans="61:433" x14ac:dyDescent="0.2">
      <c r="BI81" s="44">
        <v>78</v>
      </c>
      <c r="BJ81" s="44">
        <f>IF(C$4=0,0,求节点(C$4:C$9,$B$4:$B$9,求节点(其他调用!$C$4:$C$42,其他调用!$D$4:$D$42,其他调用!$AF82)))</f>
        <v>6</v>
      </c>
      <c r="BK81" s="44">
        <f>IF(D$4=0,0,求节点(D$4:D$9,$B$4:$B$9,求节点(其他调用!$C$4:$C$42,其他调用!$D$4:$D$42,其他调用!$AF82)))</f>
        <v>6</v>
      </c>
      <c r="BL81" s="44">
        <f>IF(E$4=0,0,求节点(E$4:E$9,$B$4:$B$9,求节点(其他调用!$C$4:$C$42,其他调用!$D$4:$D$42,其他调用!$AF82)))</f>
        <v>2.8695072163473241</v>
      </c>
      <c r="BM81" s="44">
        <f>IF(F$4=0,0,求节点(F$4:F$9,$B$4:$B$9,求节点(其他调用!$C$4:$C$42,其他调用!$D$4:$D$42,其他调用!$AF82)))</f>
        <v>0</v>
      </c>
      <c r="BN81" s="44">
        <f>IF(G$4=0,0,求节点(G$4:G$9,$B$4:$B$9,求节点(其他调用!$C$4:$C$42,其他调用!$D$4:$D$42,其他调用!$AF82)))</f>
        <v>0</v>
      </c>
      <c r="BO81" s="44">
        <f>IF(H$4=0,0,求节点(H$4:H$9,$B$4:$B$9,求节点(其他调用!$C$4:$C$42,其他调用!$D$4:$D$42,其他调用!$AF82)))</f>
        <v>0</v>
      </c>
      <c r="BP81" s="44">
        <f>IF(I$4=0,0,求节点(I$4:I$9,$B$4:$B$9,求节点(其他调用!$C$4:$C$42,其他调用!$D$4:$D$42,其他调用!$AF82)))</f>
        <v>0</v>
      </c>
      <c r="BQ81" s="44">
        <f>IF(J$4=0,0,求节点(J$4:J$9,$B$4:$B$9,求节点(其他调用!$C$4:$C$42,其他调用!$D$4:$D$42,其他调用!$AF82)))</f>
        <v>0</v>
      </c>
      <c r="BR81" s="44">
        <f>IF(K$4=0,0,求节点(K$4:K$9,$B$4:$B$9,求节点(其他调用!$C$4:$C$42,其他调用!$D$4:$D$42,其他调用!$AF82)))</f>
        <v>0</v>
      </c>
      <c r="BS81" s="44">
        <f>IF(L$4=0,0,求节点(L$4:L$9,$B$4:$B$9,求节点(其他调用!$C$4:$C$42,其他调用!$D$4:$D$42,其他调用!$AF82)))</f>
        <v>0</v>
      </c>
      <c r="BT81" s="44">
        <f>IF(M$4=0,0,求节点(M$4:M$9,$B$4:$B$9,求节点(其他调用!$C$4:$C$42,其他调用!$D$4:$D$42,其他调用!$AF82)))</f>
        <v>0</v>
      </c>
      <c r="BU81" s="44">
        <f>IF(N$4=0,0,求节点(N$4:N$9,$B$4:$B$9,求节点(其他调用!$C$4:$C$42,其他调用!$D$4:$D$42,其他调用!$AF82)))</f>
        <v>0</v>
      </c>
      <c r="BV81" s="44">
        <f>IF(O$4=0,0,求节点(O$4:O$9,$B$4:$B$9,求节点(其他调用!$C$4:$C$42,其他调用!$D$4:$D$42,其他调用!$AF82)))</f>
        <v>0</v>
      </c>
      <c r="BW81" s="44">
        <f>IF(P$4=0,0,求节点(P$4:P$9,$B$4:$B$9,求节点(其他调用!$C$4:$C$42,其他调用!$D$4:$D$42,其他调用!$AF82)))</f>
        <v>0</v>
      </c>
      <c r="BX81" s="44">
        <f>IF(Q$4=0,0,求节点(Q$4:Q$9,$B$4:$B$9,求节点(其他调用!$C$4:$C$42,其他调用!$D$4:$D$42,其他调用!$AF82)))</f>
        <v>0</v>
      </c>
      <c r="BY81" s="44">
        <f>IF(R$4=0,0,求节点(R$4:R$9,$B$4:$B$9,求节点(其他调用!$C$4:$C$42,其他调用!$D$4:$D$42,其他调用!$AF82)))</f>
        <v>0</v>
      </c>
      <c r="BZ81" s="44">
        <f>IF(S$4=0,0,求节点(S$4:S$9,$B$4:$B$9,求节点(其他调用!$C$4:$C$42,其他调用!$D$4:$D$42,其他调用!$AF82)))</f>
        <v>6</v>
      </c>
      <c r="CA81" s="44">
        <f>IF(T$4=0,0,求节点(T$4:T$9,$B$4:$B$9,求节点(其他调用!$C$4:$C$42,其他调用!$D$4:$D$42,其他调用!$AF82)))</f>
        <v>3.9888361566160584</v>
      </c>
      <c r="CB81" s="44">
        <f>IF(U$4=0,0,求节点(U$4:U$9,$B$4:$B$9,求节点(其他调用!$C$4:$C$42,其他调用!$D$4:$D$42,其他调用!$AF82)))</f>
        <v>6</v>
      </c>
      <c r="CC81" s="44">
        <f>IF(V$4=0,0,求节点(V$4:V$9,$B$4:$B$9,求节点(其他调用!$C$4:$C$42,其他调用!$D$4:$D$42,其他调用!$AF82)))</f>
        <v>0</v>
      </c>
      <c r="CD81" s="44">
        <f>IF(W$4=0,0,求节点(W$4:W$9,$B$4:$B$9,求节点(其他调用!$C$4:$C$42,其他调用!$D$4:$D$42,其他调用!$AF82)))</f>
        <v>5.1720903915401459</v>
      </c>
      <c r="CE81" s="44">
        <f>IF(X$4=0,0,求节点(X$4:X$9,$B$4:$B$9,求节点(其他调用!$C$4:$C$42,其他调用!$D$4:$D$42,其他调用!$AF82)))</f>
        <v>5.1720903915401459</v>
      </c>
      <c r="CF81" s="44">
        <f>IF(Y$4=0,0,求节点(Y$4:Y$9,$B$4:$B$9,求节点(其他调用!$C$4:$C$42,其他调用!$D$4:$D$42,其他调用!$AF82)))</f>
        <v>6</v>
      </c>
      <c r="CG81" s="44">
        <f>IF(Z$4=0,0,求节点(Z$4:Z$9,$B$4:$B$9,求节点(其他调用!$C$4:$C$42,其他调用!$D$4:$D$42,其他调用!$AF82)))</f>
        <v>0</v>
      </c>
      <c r="CH81" s="44">
        <f>IF(AA$4=0,0,求节点(AA$4:AA$9,$B$4:$B$9,求节点(其他调用!$C$4:$C$42,其他调用!$D$4:$D$42,其他调用!$AF82)))</f>
        <v>5.1720903915401459</v>
      </c>
      <c r="CI81" s="44">
        <f>IF(AB$4=0,0,求节点(AB$4:AB$9,$B$4:$B$9,求节点(其他调用!$C$4:$C$42,其他调用!$D$4:$D$42,其他调用!$AF82)))</f>
        <v>6</v>
      </c>
      <c r="CJ81" s="44">
        <f>IF(AC$4=0,0,求节点(AC$4:AC$9,$B$4:$B$9,求节点(其他调用!$C$4:$C$42,其他调用!$D$4:$D$42,其他调用!$AF82)))</f>
        <v>5.6992307773062931</v>
      </c>
      <c r="CK81" s="44">
        <f>IF(AD$4=0,0,求节点(AD$4:AD$9,$B$4:$B$9,求节点(其他调用!$C$4:$C$42,其他调用!$D$4:$D$42,其他调用!$AF82)))</f>
        <v>0.9854030937572672</v>
      </c>
      <c r="CL81" s="44">
        <f>IF(AE$4=0,0,求节点(AE$4:AE$9,$B$4:$B$9,求节点(其他调用!$C$4:$C$42,其他调用!$D$4:$D$42,其他调用!$AF82)))</f>
        <v>0.9854030937572672</v>
      </c>
      <c r="CM81" s="44">
        <f>IF(AF$4=0,0,求节点(AF$4:AF$9,$B$4:$B$9,求节点(其他调用!$C$4:$C$42,其他调用!$D$4:$D$42,其他调用!$AF82)))</f>
        <v>0.9854030937572672</v>
      </c>
      <c r="CN81" s="44">
        <f>IF(AG$4=0,0,求节点(AG$4:AG$9,$B$4:$B$9,求节点(其他调用!$C$4:$C$42,其他调用!$D$4:$D$42,其他调用!$AF82)))</f>
        <v>0.9854030937572672</v>
      </c>
      <c r="CO81" s="44">
        <f>IF(AH$4=0,0,求节点(AH$4:AH$9,$B$4:$B$9,求节点(其他调用!$C$4:$C$42,其他调用!$D$4:$D$42,其他调用!$AF82)))</f>
        <v>0.9854030937572672</v>
      </c>
      <c r="CP81" s="44">
        <f>IF(AI$4=0,0,求节点(AI$4:AI$9,$B$4:$B$9,求节点(其他调用!$C$4:$C$42,其他调用!$D$4:$D$42,其他调用!$AF82)))</f>
        <v>0.9854030937572672</v>
      </c>
      <c r="CQ81" s="44">
        <f>IF(AJ$4=0,0,求节点(AJ$4:AJ$9,$B$4:$B$9,求节点(其他调用!$C$4:$C$42,其他调用!$D$4:$D$42,其他调用!$AF82)))</f>
        <v>0.9854030937572672</v>
      </c>
      <c r="CR81" s="44">
        <f>IF(AK$4=0,0,求节点(AK$4:AK$9,$B$4:$B$9,求节点(其他调用!$C$4:$C$42,其他调用!$D$4:$D$42,其他调用!$AF82)))</f>
        <v>0.9854030937572672</v>
      </c>
      <c r="CS81" s="44">
        <f>IF(AL$4=0,0,求节点(AL$4:AL$9,$B$4:$B$9,求节点(其他调用!$C$4:$C$42,其他调用!$D$4:$D$42,其他调用!$AF82)))</f>
        <v>0.9854030937572672</v>
      </c>
      <c r="CT81" s="44">
        <f>IF(AM$4=0,0,求节点(AM$4:AM$9,$B$4:$B$9,求节点(其他调用!$C$4:$C$42,其他调用!$D$4:$D$42,其他调用!$AF82)))</f>
        <v>0.9854030937572672</v>
      </c>
      <c r="CU81" s="44">
        <f>IF(AN$4=0,0,求节点(AN$4:AN$9,$B$4:$B$9,求节点(其他调用!$C$4:$C$42,其他调用!$D$4:$D$42,其他调用!$AF82)))</f>
        <v>0.9854030937572672</v>
      </c>
      <c r="CV81" s="44">
        <f>IF(AO$4=0,0,求节点(AO$4:AO$9,$B$4:$B$9,求节点(其他调用!$C$4:$C$42,其他调用!$D$4:$D$42,其他调用!$AF82)))</f>
        <v>0.9854030937572672</v>
      </c>
      <c r="CW81" s="44">
        <f>IF(AP$4=0,0,求节点(AP$4:AP$9,$B$4:$B$9,求节点(其他调用!$C$4:$C$42,其他调用!$D$4:$D$42,其他调用!$AF82)))</f>
        <v>0.9854030937572672</v>
      </c>
      <c r="CX81" s="44">
        <f>IF(AQ$4=0,0,求节点(AQ$4:AQ$9,$B$4:$B$9,求节点(其他调用!$C$4:$C$42,其他调用!$D$4:$D$42,其他调用!$AF82)))</f>
        <v>0.9854030937572672</v>
      </c>
      <c r="CY81" s="44">
        <f>IF(AR$4=0,0,求节点(AR$4:AR$9,$B$4:$B$9,求节点(其他调用!$C$4:$C$42,其他调用!$D$4:$D$42,其他调用!$AF82)))</f>
        <v>0.9854030937572672</v>
      </c>
      <c r="CZ81" s="44">
        <f>IF(AS$4=0,0,求节点(AS$4:AS$9,$B$4:$B$9,求节点(其他调用!$C$4:$C$42,其他调用!$D$4:$D$42,其他调用!$AF82)))</f>
        <v>0.9854030937572672</v>
      </c>
      <c r="DA81" s="44">
        <f>IF(AT$4=0,0,求节点(AT$4:AT$9,$B$4:$B$9,求节点(其他调用!$C$4:$C$42,其他调用!$D$4:$D$42,其他调用!$AF82)))</f>
        <v>0.9854030937572672</v>
      </c>
      <c r="DB81" s="44">
        <f>IF(AU$4=0,0,求节点(AU$4:AU$9,$B$4:$B$9,求节点(其他调用!$C$4:$C$42,其他调用!$D$4:$D$42,其他调用!$AF82)))</f>
        <v>0.9854030937572672</v>
      </c>
      <c r="DC81" s="44">
        <f>IF(AV$4=0,0,求节点(AV$4:AV$9,$B$4:$B$9,求节点(其他调用!$C$4:$C$42,其他调用!$D$4:$D$42,其他调用!$AF82)))</f>
        <v>0.9854030937572672</v>
      </c>
      <c r="DD81" s="44">
        <f>IF(AW$4=0,0,求节点(AW$4:AW$9,$B$4:$B$9,求节点(其他调用!$C$4:$C$42,其他调用!$D$4:$D$42,其他调用!$AF82)))</f>
        <v>0.9854030937572672</v>
      </c>
      <c r="DE81" s="44">
        <f>IF(AX$4=0,0,求节点(AX$4:AX$9,$B$4:$B$9,求节点(其他调用!$C$4:$C$42,其他调用!$D$4:$D$42,其他调用!$AF82)))</f>
        <v>0.9854030937572672</v>
      </c>
      <c r="DF81" s="44">
        <f>IF(AY$4=0,0,求节点(AY$4:AY$9,$B$4:$B$9,求节点(其他调用!$C$4:$C$42,其他调用!$D$4:$D$42,其他调用!$AF82)))</f>
        <v>0.9854030937572672</v>
      </c>
      <c r="DG81" s="44">
        <f>IF(AZ$4=0,0,求节点(AZ$4:AZ$9,$B$4:$B$9,求节点(其他调用!$C$4:$C$42,其他调用!$D$4:$D$42,其他调用!$AF82)))</f>
        <v>0.9854030937572672</v>
      </c>
      <c r="DI81" s="44">
        <v>78</v>
      </c>
      <c r="DJ81" s="44">
        <f>IF(C$23=0,0,求节点(C$23:C$28,$B$23:$B$28,求节点(其他调用!$S$4:$S$20,其他调用!$T$4:$T$20,$DI81)))</f>
        <v>0</v>
      </c>
      <c r="DK81" s="44">
        <f>IF(D$23=0,0,求节点(D$23:D$28,$B$23:$B$28,求节点(其他调用!$S$4:$S$20,其他调用!$T$4:$T$20,$DI81)))</f>
        <v>0</v>
      </c>
      <c r="DL81" s="44">
        <f>IF(E$23=0,0,求节点(E$23:E$28,$B$23:$B$28,求节点(其他调用!$S$4:$S$20,其他调用!$T$4:$T$20,$DI81)))</f>
        <v>0</v>
      </c>
      <c r="DM81" s="44">
        <f>IF(F$23=0,0,求节点(F$23:F$28,$B$23:$B$28,求节点(其他调用!$S$4:$S$20,其他调用!$T$4:$T$20,$DI81)))</f>
        <v>4.6975164200598885E-3</v>
      </c>
      <c r="DN81" s="44">
        <f>IF(G$23=0,0,求节点(G$23:G$28,$B$23:$B$28,求节点(其他调用!$S$4:$S$20,其他调用!$T$4:$T$20,$DI81)))</f>
        <v>7.0462746300898882E-3</v>
      </c>
      <c r="DO81" s="44">
        <f>IF(H$23=0,0,求节点(H$23:H$28,$B$23:$B$28,求节点(其他调用!$S$4:$S$20,其他调用!$T$4:$T$20,$DI81)))</f>
        <v>7.0462746300898882E-3</v>
      </c>
      <c r="DP81" s="44">
        <f>IF(I$23=0,0,求节点(I$23:I$28,$B$23:$B$28,求节点(其他调用!$S$4:$S$20,其他调用!$T$4:$T$20,$DI81)))</f>
        <v>1.0676173681954393E-2</v>
      </c>
      <c r="DQ81" s="44">
        <f>IF(J$23=0,0,求节点(J$23:J$28,$B$23:$B$28,求节点(其他调用!$S$4:$S$20,其他调用!$T$4:$T$20,$DI81)))</f>
        <v>0</v>
      </c>
      <c r="DR81" s="44">
        <f>IF(K$23=0,0,求节点(K$23:K$28,$B$23:$B$28,求节点(其他调用!$S$4:$S$20,其他调用!$T$4:$T$20,$DI81)))</f>
        <v>7.0462746300898882E-3</v>
      </c>
      <c r="DS81" s="44">
        <f>IF(L$23=0,0,求节点(L$23:L$28,$B$23:$B$28,求节点(其他调用!$S$4:$S$20,其他调用!$T$4:$T$20,$DI81)))</f>
        <v>0</v>
      </c>
      <c r="DT81" s="44">
        <f>IF(M$23=0,0,求节点(M$23:M$28,$B$23:$B$28,求节点(其他调用!$S$4:$S$20,其他调用!$T$4:$T$20,$DI81)))</f>
        <v>0</v>
      </c>
      <c r="DU81" s="44">
        <f>IF(N$23=0,0,求节点(N$23:N$28,$B$23:$B$28,求节点(其他调用!$S$4:$S$20,其他调用!$T$4:$T$20,$DI81)))</f>
        <v>0</v>
      </c>
      <c r="DV81" s="44">
        <f>IF(O$23=0,0,求节点(O$23:O$28,$B$23:$B$28,求节点(其他调用!$S$4:$S$20,其他调用!$T$4:$T$20,$DI81)))</f>
        <v>0</v>
      </c>
      <c r="DW81" s="44">
        <f>IF(P$23=0,0,求节点(P$23:P$28,$B$23:$B$28,求节点(其他调用!$S$4:$S$20,其他调用!$T$4:$T$20,$DI81)))</f>
        <v>0</v>
      </c>
      <c r="DX81" s="44">
        <f>IF(Q$23=0,0,求节点(Q$23:Q$28,$B$23:$B$28,求节点(其他调用!$S$4:$S$20,其他调用!$T$4:$T$20,$DI81)))</f>
        <v>0</v>
      </c>
      <c r="DY81" s="44">
        <f>IF(R$23=0,0,求节点(R$23:R$28,$B$23:$B$28,求节点(其他调用!$S$4:$S$20,其他调用!$T$4:$T$20,$DI81)))</f>
        <v>0</v>
      </c>
      <c r="DZ81" s="44">
        <f>IF(S$23=0,0,求节点(S$23:S$28,$B$23:$B$28,求节点(其他调用!$S$4:$S$20,其他调用!$T$4:$T$20,$DI81)))</f>
        <v>0</v>
      </c>
      <c r="EA81" s="44">
        <f>IF(T$23=0,0,求节点(T$23:T$28,$B$23:$B$28,求节点(其他调用!$S$4:$S$20,其他调用!$T$4:$T$20,$DI81)))</f>
        <v>0</v>
      </c>
      <c r="EB81" s="44">
        <f>IF(U$23=0,0,求节点(U$23:U$28,$B$23:$B$28,求节点(其他调用!$S$4:$S$20,其他调用!$T$4:$T$20,$DI81)))</f>
        <v>0</v>
      </c>
      <c r="EC81" s="44">
        <f>IF(V$23=0,0,求节点(V$23:V$28,$B$23:$B$28,求节点(其他调用!$S$4:$S$20,其他调用!$T$4:$T$20,$DI81)))</f>
        <v>0</v>
      </c>
      <c r="EF81" s="44">
        <v>78</v>
      </c>
      <c r="EG81" s="44">
        <f>IF(C$4=0,0,求节点(C$4:C$9,$B$4:$B$9,求节点(其他调用!$F$4:$F$42,其他调用!$G$4:$G$42,其他调用!$AG82)))</f>
        <v>6</v>
      </c>
      <c r="EH81" s="44">
        <f>IF(D$4=0,0,求节点(D$4:D$9,$B$4:$B$9,求节点(其他调用!$F$4:$F$42,其他调用!$G$4:$G$42,其他调用!$AG82)))</f>
        <v>6</v>
      </c>
      <c r="EI81" s="44">
        <f>IF(E$4=0,0,求节点(E$4:E$9,$B$4:$B$9,求节点(其他调用!$F$4:$F$42,其他调用!$G$4:$G$42,其他调用!$AG82)))</f>
        <v>3.0307234078403074</v>
      </c>
      <c r="EJ81" s="44">
        <f>IF(F$4=0,0,求节点(F$4:F$9,$B$4:$B$9,求节点(其他调用!$F$4:$F$42,其他调用!$G$4:$G$42,其他调用!$AG82)))</f>
        <v>0</v>
      </c>
      <c r="EK81" s="44">
        <f>IF(G$4=0,0,求节点(G$4:G$9,$B$4:$B$9,求节点(其他调用!$F$4:$F$42,其他调用!$G$4:$G$42,其他调用!$AG82)))</f>
        <v>0</v>
      </c>
      <c r="EL81" s="44">
        <f>IF(H$4=0,0,求节点(H$4:H$9,$B$4:$B$9,求节点(其他调用!$F$4:$F$42,其他调用!$G$4:$G$42,其他调用!$AG82)))</f>
        <v>0</v>
      </c>
      <c r="EM81" s="44">
        <f>IF(I$4=0,0,求节点(I$4:I$9,$B$4:$B$9,求节点(其他调用!$F$4:$F$42,其他调用!$G$4:$G$42,其他调用!$AG82)))</f>
        <v>0</v>
      </c>
      <c r="EN81" s="44">
        <f>IF(J$4=0,0,求节点(J$4:J$9,$B$4:$B$9,求节点(其他调用!$F$4:$F$42,其他调用!$G$4:$G$42,其他调用!$AG82)))</f>
        <v>0</v>
      </c>
      <c r="EO81" s="44">
        <f>IF(K$4=0,0,求节点(K$4:K$9,$B$4:$B$9,求节点(其他调用!$F$4:$F$42,其他调用!$G$4:$G$42,其他调用!$AG82)))</f>
        <v>0</v>
      </c>
      <c r="EP81" s="44">
        <f>IF(L$4=0,0,求节点(L$4:L$9,$B$4:$B$9,求节点(其他调用!$F$4:$F$42,其他调用!$G$4:$G$42,其他调用!$AG82)))</f>
        <v>0</v>
      </c>
      <c r="EQ81" s="44">
        <f>IF(M$4=0,0,求节点(M$4:M$9,$B$4:$B$9,求节点(其他调用!$F$4:$F$42,其他调用!$G$4:$G$42,其他调用!$AG82)))</f>
        <v>0</v>
      </c>
      <c r="ER81" s="44">
        <f>IF(N$4=0,0,求节点(N$4:N$9,$B$4:$B$9,求节点(其他调用!$F$4:$F$42,其他调用!$G$4:$G$42,其他调用!$AG82)))</f>
        <v>0</v>
      </c>
      <c r="ES81" s="44">
        <f>IF(O$4=0,0,求节点(O$4:O$9,$B$4:$B$9,求节点(其他调用!$F$4:$F$42,其他调用!$G$4:$G$42,其他调用!$AG82)))</f>
        <v>0</v>
      </c>
      <c r="ET81" s="44">
        <f>IF(P$4=0,0,求节点(P$4:P$9,$B$4:$B$9,求节点(其他调用!$F$4:$F$42,其他调用!$G$4:$G$42,其他调用!$AG82)))</f>
        <v>0</v>
      </c>
      <c r="EU81" s="44">
        <f>IF(Q$4=0,0,求节点(Q$4:Q$9,$B$4:$B$9,求节点(其他调用!$F$4:$F$42,其他调用!$G$4:$G$42,其他调用!$AG82)))</f>
        <v>0</v>
      </c>
      <c r="EV81" s="44">
        <f>IF(R$4=0,0,求节点(R$4:R$9,$B$4:$B$9,求节点(其他调用!$F$4:$F$42,其他调用!$G$4:$G$42,其他调用!$AG82)))</f>
        <v>0</v>
      </c>
      <c r="EW81" s="44">
        <f>IF(S$4=0,0,求节点(S$4:S$9,$B$4:$B$9,求节点(其他调用!$F$4:$F$42,其他调用!$G$4:$G$42,其他调用!$AG82)))</f>
        <v>6</v>
      </c>
      <c r="EX81" s="44">
        <f>IF(T$4=0,0,求节点(T$4:T$9,$B$4:$B$9,求节点(其他调用!$F$4:$F$42,其他调用!$G$4:$G$42,其他调用!$AG82)))</f>
        <v>4.6486835310526393</v>
      </c>
      <c r="EY81" s="44">
        <f>IF(U$4=0,0,求节点(U$4:U$9,$B$4:$B$9,求节点(其他调用!$F$4:$F$42,其他调用!$G$4:$G$42,其他调用!$AG82)))</f>
        <v>6</v>
      </c>
      <c r="EZ81" s="44">
        <f>IF(V$4=0,0,求节点(V$4:V$9,$B$4:$B$9,求节点(其他调用!$F$4:$F$42,其他调用!$G$4:$G$42,其他调用!$AG82)))</f>
        <v>0</v>
      </c>
      <c r="FA81" s="44">
        <f>IF(W$4=0,0,求节点(W$4:W$9,$B$4:$B$9,求节点(其他调用!$F$4:$F$42,其他调用!$G$4:$G$42,其他调用!$AG82)))</f>
        <v>6</v>
      </c>
      <c r="FB81" s="44">
        <f>IF(X$4=0,0,求节点(X$4:X$9,$B$4:$B$9,求节点(其他调用!$F$4:$F$42,其他调用!$G$4:$G$42,其他调用!$AG82)))</f>
        <v>6</v>
      </c>
      <c r="FC81" s="44">
        <f>IF(Y$4=0,0,求节点(Y$4:Y$9,$B$4:$B$9,求节点(其他调用!$F$4:$F$42,其他调用!$G$4:$G$42,其他调用!$AG82)))</f>
        <v>6</v>
      </c>
      <c r="FD81" s="44">
        <f>IF(Z$4=0,0,求节点(Z$4:Z$9,$B$4:$B$9,求节点(其他调用!$F$4:$F$42,其他调用!$G$4:$G$42,其他调用!$AG82)))</f>
        <v>0</v>
      </c>
      <c r="FE81" s="44">
        <f>IF(AA$4=0,0,求节点(AA$4:AA$9,$B$4:$B$9,求节点(其他调用!$F$4:$F$42,其他调用!$G$4:$G$42,其他调用!$AG82)))</f>
        <v>6</v>
      </c>
      <c r="FF81" s="44">
        <f>IF(AB$4=0,0,求节点(AB$4:AB$9,$B$4:$B$9,求节点(其他调用!$F$4:$F$42,其他调用!$G$4:$G$42,其他调用!$AG82)))</f>
        <v>6</v>
      </c>
      <c r="FG81" s="44">
        <f>IF(AC$4=0,0,求节点(AC$4:AC$9,$B$4:$B$9,求节点(其他调用!$F$4:$F$42,其他调用!$G$4:$G$42,其他调用!$AG82)))</f>
        <v>6</v>
      </c>
      <c r="FH81" s="44">
        <f>IF(AD$4=0,0,求节点(AD$4:AD$9,$B$4:$B$9,求节点(其他调用!$F$4:$F$42,其他调用!$G$4:$G$42,其他调用!$AG82)))</f>
        <v>1.4617109985634291</v>
      </c>
      <c r="FI81" s="44">
        <f>IF(AE$4=0,0,求节点(AE$4:AE$9,$B$4:$B$9,求节点(其他调用!$F$4:$F$42,其他调用!$G$4:$G$42,其他调用!$AG82)))</f>
        <v>1.4617109985634291</v>
      </c>
      <c r="FJ81" s="44">
        <f>IF(AF$4=0,0,求节点(AF$4:AF$9,$B$4:$B$9,求节点(其他调用!$F$4:$F$42,其他调用!$G$4:$G$42,其他调用!$AG82)))</f>
        <v>1.4617109985634291</v>
      </c>
      <c r="FK81" s="44">
        <f>IF(AG$4=0,0,求节点(AG$4:AG$9,$B$4:$B$9,求节点(其他调用!$F$4:$F$42,其他调用!$G$4:$G$42,其他调用!$AG82)))</f>
        <v>1.4617109985634291</v>
      </c>
      <c r="FL81" s="44">
        <f>IF(AH$4=0,0,求节点(AH$4:AH$9,$B$4:$B$9,求节点(其他调用!$F$4:$F$42,其他调用!$G$4:$G$42,其他调用!$AG82)))</f>
        <v>1.4617109985634291</v>
      </c>
      <c r="FM81" s="44">
        <f>IF(AI$4=0,0,求节点(AI$4:AI$9,$B$4:$B$9,求节点(其他调用!$F$4:$F$42,其他调用!$G$4:$G$42,其他调用!$AG82)))</f>
        <v>1.4617109985634291</v>
      </c>
      <c r="FN81" s="44">
        <f>IF(AJ$4=0,0,求节点(AJ$4:AJ$9,$B$4:$B$9,求节点(其他调用!$F$4:$F$42,其他调用!$G$4:$G$42,其他调用!$AG82)))</f>
        <v>1.4617109985634291</v>
      </c>
      <c r="FO81" s="44">
        <f>IF(AK$4=0,0,求节点(AK$4:AK$9,$B$4:$B$9,求节点(其他调用!$F$4:$F$42,其他调用!$G$4:$G$42,其他调用!$AG82)))</f>
        <v>1.4617109985634291</v>
      </c>
      <c r="FP81" s="44">
        <f>IF(AL$4=0,0,求节点(AL$4:AL$9,$B$4:$B$9,求节点(其他调用!$F$4:$F$42,其他调用!$G$4:$G$42,其他调用!$AG82)))</f>
        <v>1.4617109985634291</v>
      </c>
      <c r="FQ81" s="44">
        <f>IF(AM$4=0,0,求节点(AM$4:AM$9,$B$4:$B$9,求节点(其他调用!$F$4:$F$42,其他调用!$G$4:$G$42,其他调用!$AG82)))</f>
        <v>1.4617109985634291</v>
      </c>
      <c r="FR81" s="44">
        <f>IF(AN$4=0,0,求节点(AN$4:AN$9,$B$4:$B$9,求节点(其他调用!$F$4:$F$42,其他调用!$G$4:$G$42,其他调用!$AG82)))</f>
        <v>1.4617109985634291</v>
      </c>
      <c r="FS81" s="44">
        <f>IF(AO$4=0,0,求节点(AO$4:AO$9,$B$4:$B$9,求节点(其他调用!$F$4:$F$42,其他调用!$G$4:$G$42,其他调用!$AG82)))</f>
        <v>1.4617109985634291</v>
      </c>
      <c r="FT81" s="44">
        <f>IF(AP$4=0,0,求节点(AP$4:AP$9,$B$4:$B$9,求节点(其他调用!$F$4:$F$42,其他调用!$G$4:$G$42,其他调用!$AG82)))</f>
        <v>1.4617109985634291</v>
      </c>
      <c r="FU81" s="44">
        <f>IF(AQ$4=0,0,求节点(AQ$4:AQ$9,$B$4:$B$9,求节点(其他调用!$F$4:$F$42,其他调用!$G$4:$G$42,其他调用!$AG82)))</f>
        <v>1.4617109985634291</v>
      </c>
      <c r="FV81" s="44">
        <f>IF(AR$4=0,0,求节点(AR$4:AR$9,$B$4:$B$9,求节点(其他调用!$F$4:$F$42,其他调用!$G$4:$G$42,其他调用!$AG82)))</f>
        <v>1.4617109985634291</v>
      </c>
      <c r="FW81" s="44">
        <f>IF(AS$4=0,0,求节点(AS$4:AS$9,$B$4:$B$9,求节点(其他调用!$F$4:$F$42,其他调用!$G$4:$G$42,其他调用!$AG82)))</f>
        <v>1.4617109985634291</v>
      </c>
      <c r="FX81" s="44">
        <f>IF(AT$4=0,0,求节点(AT$4:AT$9,$B$4:$B$9,求节点(其他调用!$F$4:$F$42,其他调用!$G$4:$G$42,其他调用!$AG82)))</f>
        <v>1.4617109985634291</v>
      </c>
      <c r="FY81" s="44">
        <f>IF(AU$4=0,0,求节点(AU$4:AU$9,$B$4:$B$9,求节点(其他调用!$F$4:$F$42,其他调用!$G$4:$G$42,其他调用!$AG82)))</f>
        <v>1.4617109985634291</v>
      </c>
      <c r="FZ81" s="44">
        <f>IF(AV$4=0,0,求节点(AV$4:AV$9,$B$4:$B$9,求节点(其他调用!$F$4:$F$42,其他调用!$G$4:$G$42,其他调用!$AG82)))</f>
        <v>1.4617109985634291</v>
      </c>
      <c r="GA81" s="44">
        <f>IF(AW$4=0,0,求节点(AW$4:AW$9,$B$4:$B$9,求节点(其他调用!$F$4:$F$42,其他调用!$G$4:$G$42,其他调用!$AG82)))</f>
        <v>1.4617109985634291</v>
      </c>
      <c r="GB81" s="44">
        <f>IF(AX$4=0,0,求节点(AX$4:AX$9,$B$4:$B$9,求节点(其他调用!$F$4:$F$42,其他调用!$G$4:$G$42,其他调用!$AG82)))</f>
        <v>1.4617109985634291</v>
      </c>
      <c r="GC81" s="44">
        <f>IF(AY$4=0,0,求节点(AY$4:AY$9,$B$4:$B$9,求节点(其他调用!$F$4:$F$42,其他调用!$G$4:$G$42,其他调用!$AG82)))</f>
        <v>1.4617109985634291</v>
      </c>
      <c r="GD81" s="44">
        <f>IF(AZ$4=0,0,求节点(AZ$4:AZ$9,$B$4:$B$9,求节点(其他调用!$F$4:$F$42,其他调用!$G$4:$G$42,其他调用!$AG82)))</f>
        <v>1.4617109985634291</v>
      </c>
      <c r="GF81" s="44">
        <v>78</v>
      </c>
      <c r="GG81" s="44">
        <f>IF(C$23=0,0,求节点(C$23:C$28,$B$23:$B$28,求节点(其他调用!$U$4:$U$20,其他调用!$V$4:$V$20,$GF81)))</f>
        <v>0</v>
      </c>
      <c r="GH81" s="44">
        <f>IF(D$23=0,0,求节点(D$23:D$28,$B$23:$B$28,求节点(其他调用!$U$4:$U$20,其他调用!$V$4:$V$20,$GF81)))</f>
        <v>0</v>
      </c>
      <c r="GI81" s="44">
        <f>IF(E$23=0,0,求节点(E$23:E$28,$B$23:$B$28,求节点(其他调用!$U$4:$U$20,其他调用!$V$4:$V$20,$GF81)))</f>
        <v>0</v>
      </c>
      <c r="GJ81" s="44">
        <f>IF(F$23=0,0,求节点(F$23:F$28,$B$23:$B$28,求节点(其他调用!$U$4:$U$20,其他调用!$V$4:$V$20,$GF81)))</f>
        <v>0</v>
      </c>
      <c r="GK81" s="44">
        <f>IF(G$23=0,0,求节点(G$23:G$28,$B$23:$B$28,求节点(其他调用!$U$4:$U$20,其他调用!$V$4:$V$20,$GF81)))</f>
        <v>0</v>
      </c>
      <c r="GL81" s="44">
        <f>IF(H$23=0,0,求节点(H$23:H$28,$B$23:$B$28,求节点(其他调用!$U$4:$U$20,其他调用!$V$4:$V$20,$GF81)))</f>
        <v>0</v>
      </c>
      <c r="GM81" s="44">
        <f>IF(I$23=0,0,求节点(I$23:I$28,$B$23:$B$28,求节点(其他调用!$U$4:$U$20,其他调用!$V$4:$V$20,$GF81)))</f>
        <v>0</v>
      </c>
      <c r="GN81" s="44">
        <f>IF(J$23=0,0,求节点(J$23:J$28,$B$23:$B$28,求节点(其他调用!$U$4:$U$20,其他调用!$V$4:$V$20,$GF81)))</f>
        <v>0</v>
      </c>
      <c r="GO81" s="44">
        <f>IF(K$23=0,0,求节点(K$23:K$28,$B$23:$B$28,求节点(其他调用!$U$4:$U$20,其他调用!$V$4:$V$20,$GF81)))</f>
        <v>0</v>
      </c>
      <c r="GP81" s="44">
        <f>IF(L$23=0,0,求节点(L$23:L$28,$B$23:$B$28,求节点(其他调用!$U$4:$U$20,其他调用!$V$4:$V$20,$GF81)))</f>
        <v>0</v>
      </c>
      <c r="GQ81" s="44">
        <f>IF(M$23=0,0,求节点(M$23:M$28,$B$23:$B$28,求节点(其他调用!$U$4:$U$20,其他调用!$V$4:$V$20,$GF81)))</f>
        <v>0</v>
      </c>
      <c r="GR81" s="44">
        <f>IF(N$23=0,0,求节点(N$23:N$28,$B$23:$B$28,求节点(其他调用!$U$4:$U$20,其他调用!$V$4:$V$20,$GF81)))</f>
        <v>0</v>
      </c>
      <c r="GS81" s="44">
        <f>IF(O$23=0,0,求节点(O$23:O$28,$B$23:$B$28,求节点(其他调用!$U$4:$U$20,其他调用!$V$4:$V$20,$GF81)))</f>
        <v>0</v>
      </c>
      <c r="GT81" s="44">
        <f>IF(P$23=0,0,求节点(P$23:P$28,$B$23:$B$28,求节点(其他调用!$U$4:$U$20,其他调用!$V$4:$V$20,$GF81)))</f>
        <v>0</v>
      </c>
      <c r="GU81" s="44">
        <f>IF(Q$23=0,0,求节点(Q$23:Q$28,$B$23:$B$28,求节点(其他调用!$U$4:$U$20,其他调用!$V$4:$V$20,$GF81)))</f>
        <v>0</v>
      </c>
      <c r="GV81" s="44">
        <f>IF(R$23=0,0,求节点(R$23:R$28,$B$23:$B$28,求节点(其他调用!$U$4:$U$20,其他调用!$V$4:$V$20,$GF81)))</f>
        <v>0</v>
      </c>
      <c r="GW81" s="44">
        <f>IF(S$23=0,0,求节点(S$23:S$28,$B$23:$B$28,求节点(其他调用!$U$4:$U$20,其他调用!$V$4:$V$20,$GF81)))</f>
        <v>0</v>
      </c>
      <c r="GX81" s="44">
        <f>IF(T$23=0,0,求节点(T$23:T$28,$B$23:$B$28,求节点(其他调用!$U$4:$U$20,其他调用!$V$4:$V$20,$GF81)))</f>
        <v>0</v>
      </c>
      <c r="GY81" s="44">
        <f>IF(U$23=0,0,求节点(U$23:U$28,$B$23:$B$28,求节点(其他调用!$U$4:$U$20,其他调用!$V$4:$V$20,$GF81)))</f>
        <v>0</v>
      </c>
      <c r="GZ81" s="44">
        <f>IF(V$23=0,0,求节点(V$23:V$28,$B$23:$B$28,求节点(其他调用!$U$4:$U$20,其他调用!$V$4:$V$20,$GF81)))</f>
        <v>0</v>
      </c>
      <c r="HC81" s="44">
        <v>78</v>
      </c>
      <c r="HD81" s="44">
        <f>IF(C$4=0,0,求节点(C$4:C$9,$B$4:$B$9,求节点(其他调用!$I$4:$I$42,其他调用!$J$4:$J$42,其他调用!$AH82)))</f>
        <v>6</v>
      </c>
      <c r="HE81" s="44">
        <f>IF(D$4=0,0,求节点(D$4:D$9,$B$4:$B$9,求节点(其他调用!$I$4:$I$42,其他调用!$J$4:$J$42,其他调用!$AH82)))</f>
        <v>6</v>
      </c>
      <c r="HF81" s="44">
        <f>IF(E$4=0,0,求节点(E$4:E$9,$B$4:$B$9,求节点(其他调用!$I$4:$I$42,其他调用!$J$4:$J$42,其他调用!$AH82)))</f>
        <v>3.1091644015111832</v>
      </c>
      <c r="HG81" s="44">
        <f>IF(F$4=0,0,求节点(F$4:F$9,$B$4:$B$9,求节点(其他调用!$I$4:$I$42,其他调用!$J$4:$J$42,其他调用!$AH82)))</f>
        <v>0</v>
      </c>
      <c r="HH81" s="44">
        <f>IF(G$4=0,0,求节点(G$4:G$9,$B$4:$B$9,求节点(其他调用!$I$4:$I$42,其他调用!$J$4:$J$42,其他调用!$AH82)))</f>
        <v>0</v>
      </c>
      <c r="HI81" s="44">
        <f>IF(H$4=0,0,求节点(H$4:H$9,$B$4:$B$9,求节点(其他调用!$I$4:$I$42,其他调用!$J$4:$J$42,其他调用!$AH82)))</f>
        <v>0</v>
      </c>
      <c r="HJ81" s="44">
        <f>IF(I$4=0,0,求节点(I$4:I$9,$B$4:$B$9,求节点(其他调用!$I$4:$I$42,其他调用!$J$4:$J$42,其他调用!$AH82)))</f>
        <v>0</v>
      </c>
      <c r="HK81" s="44">
        <f>IF(J$4=0,0,求节点(J$4:J$9,$B$4:$B$9,求节点(其他调用!$I$4:$I$42,其他调用!$J$4:$J$42,其他调用!$AH82)))</f>
        <v>0</v>
      </c>
      <c r="HL81" s="44">
        <f>IF(K$4=0,0,求节点(K$4:K$9,$B$4:$B$9,求节点(其他调用!$I$4:$I$42,其他调用!$J$4:$J$42,其他调用!$AH82)))</f>
        <v>0</v>
      </c>
      <c r="HM81" s="44">
        <f>IF(L$4=0,0,求节点(L$4:L$9,$B$4:$B$9,求节点(其他调用!$I$4:$I$42,其他调用!$J$4:$J$42,其他调用!$AH82)))</f>
        <v>0</v>
      </c>
      <c r="HN81" s="44">
        <f>IF(M$4=0,0,求节点(M$4:M$9,$B$4:$B$9,求节点(其他调用!$I$4:$I$42,其他调用!$J$4:$J$42,其他调用!$AH82)))</f>
        <v>0</v>
      </c>
      <c r="HO81" s="44">
        <f>IF(N$4=0,0,求节点(N$4:N$9,$B$4:$B$9,求节点(其他调用!$I$4:$I$42,其他调用!$J$4:$J$42,其他调用!$AH82)))</f>
        <v>0</v>
      </c>
      <c r="HP81" s="44">
        <f>IF(O$4=0,0,求节点(O$4:O$9,$B$4:$B$9,求节点(其他调用!$I$4:$I$42,其他调用!$J$4:$J$42,其他调用!$AH82)))</f>
        <v>0</v>
      </c>
      <c r="HQ81" s="44">
        <f>IF(P$4=0,0,求节点(P$4:P$9,$B$4:$B$9,求节点(其他调用!$I$4:$I$42,其他调用!$J$4:$J$42,其他调用!$AH82)))</f>
        <v>0</v>
      </c>
      <c r="HR81" s="44">
        <f>IF(Q$4=0,0,求节点(Q$4:Q$9,$B$4:$B$9,求节点(其他调用!$I$4:$I$42,其他调用!$J$4:$J$42,其他调用!$AH82)))</f>
        <v>0</v>
      </c>
      <c r="HS81" s="44">
        <f>IF(R$4=0,0,求节点(R$4:R$9,$B$4:$B$9,求节点(其他调用!$I$4:$I$42,其他调用!$J$4:$J$42,其他调用!$AH82)))</f>
        <v>0</v>
      </c>
      <c r="HT81" s="44">
        <f>IF(S$4=0,0,求节点(S$4:S$9,$B$4:$B$9,求节点(其他调用!$I$4:$I$42,其他调用!$J$4:$J$42,其他调用!$AH82)))</f>
        <v>6</v>
      </c>
      <c r="HU81" s="44">
        <f>IF(T$4=0,0,求节点(T$4:T$9,$B$4:$B$9,求节点(其他调用!$I$4:$I$42,其他调用!$J$4:$J$42,其他调用!$AH82)))</f>
        <v>5.8585441930724764</v>
      </c>
      <c r="HV81" s="44">
        <f>IF(U$4=0,0,求节点(U$4:U$9,$B$4:$B$9,求节点(其他调用!$I$4:$I$42,其他调用!$J$4:$J$42,其他调用!$AH82)))</f>
        <v>6</v>
      </c>
      <c r="HW81" s="44">
        <f>IF(V$4=0,0,求节点(V$4:V$9,$B$4:$B$9,求节点(其他调用!$I$4:$I$42,其他调用!$J$4:$J$42,其他调用!$AH82)))</f>
        <v>0</v>
      </c>
      <c r="HX81" s="44">
        <f>IF(W$4=0,0,求节点(W$4:W$9,$B$4:$B$9,求节点(其他调用!$I$4:$I$42,其他调用!$J$4:$J$42,其他调用!$AH82)))</f>
        <v>6</v>
      </c>
      <c r="HY81" s="44">
        <f>IF(X$4=0,0,求节点(X$4:X$9,$B$4:$B$9,求节点(其他调用!$I$4:$I$42,其他调用!$J$4:$J$42,其他调用!$AH82)))</f>
        <v>6</v>
      </c>
      <c r="HZ81" s="44">
        <f>IF(Y$4=0,0,求节点(Y$4:Y$9,$B$4:$B$9,求节点(其他调用!$I$4:$I$42,其他调用!$J$4:$J$42,其他调用!$AH82)))</f>
        <v>6</v>
      </c>
      <c r="IA81" s="44">
        <f>IF(Z$4=0,0,求节点(Z$4:Z$9,$B$4:$B$9,求节点(其他调用!$I$4:$I$42,其他调用!$J$4:$J$42,其他调用!$AH82)))</f>
        <v>0</v>
      </c>
      <c r="IB81" s="44">
        <f>IF(AA$4=0,0,求节点(AA$4:AA$9,$B$4:$B$9,求节点(其他调用!$I$4:$I$42,其他调用!$J$4:$J$42,其他调用!$AH82)))</f>
        <v>6</v>
      </c>
      <c r="IC81" s="44">
        <f>IF(AB$4=0,0,求节点(AB$4:AB$9,$B$4:$B$9,求节点(其他调用!$I$4:$I$42,其他调用!$J$4:$J$42,其他调用!$AH82)))</f>
        <v>6</v>
      </c>
      <c r="ID81" s="44">
        <f>IF(AC$4=0,0,求节点(AC$4:AC$9,$B$4:$B$9,求节点(其他调用!$I$4:$I$42,其他调用!$J$4:$J$42,其他调用!$AH82)))</f>
        <v>6</v>
      </c>
      <c r="IE81" s="44">
        <f>IF(AD$4=0,0,求节点(AD$4:AD$9,$B$4:$B$9,求节点(其他调用!$I$4:$I$42,其他调用!$J$4:$J$42,其他调用!$AH82)))</f>
        <v>2.3618551295962655</v>
      </c>
      <c r="IF81" s="44">
        <f>IF(AE$4=0,0,求节点(AE$4:AE$9,$B$4:$B$9,求节点(其他调用!$I$4:$I$42,其他调用!$J$4:$J$42,其他调用!$AH82)))</f>
        <v>2.3618551295962655</v>
      </c>
      <c r="IG81" s="44">
        <f>IF(AF$4=0,0,求节点(AF$4:AF$9,$B$4:$B$9,求节点(其他调用!$I$4:$I$42,其他调用!$J$4:$J$42,其他调用!$AH82)))</f>
        <v>2.3618551295962655</v>
      </c>
      <c r="IH81" s="44">
        <f>IF(AG$4=0,0,求节点(AG$4:AG$9,$B$4:$B$9,求节点(其他调用!$I$4:$I$42,其他调用!$J$4:$J$42,其他调用!$AH82)))</f>
        <v>2.3618551295962655</v>
      </c>
      <c r="II81" s="44">
        <f>IF(AH$4=0,0,求节点(AH$4:AH$9,$B$4:$B$9,求节点(其他调用!$I$4:$I$42,其他调用!$J$4:$J$42,其他调用!$AH82)))</f>
        <v>2.3618551295962655</v>
      </c>
      <c r="IJ81" s="44">
        <f>IF(AI$4=0,0,求节点(AI$4:AI$9,$B$4:$B$9,求节点(其他调用!$I$4:$I$42,其他调用!$J$4:$J$42,其他调用!$AH82)))</f>
        <v>2.3618551295962655</v>
      </c>
      <c r="IK81" s="44">
        <f>IF(AJ$4=0,0,求节点(AJ$4:AJ$9,$B$4:$B$9,求节点(其他调用!$I$4:$I$42,其他调用!$J$4:$J$42,其他调用!$AH82)))</f>
        <v>2.3618551295962655</v>
      </c>
      <c r="IL81" s="44">
        <f>IF(AK$4=0,0,求节点(AK$4:AK$9,$B$4:$B$9,求节点(其他调用!$I$4:$I$42,其他调用!$J$4:$J$42,其他调用!$AH82)))</f>
        <v>2.3618551295962655</v>
      </c>
      <c r="IM81" s="44">
        <f>IF(AL$4=0,0,求节点(AL$4:AL$9,$B$4:$B$9,求节点(其他调用!$I$4:$I$42,其他调用!$J$4:$J$42,其他调用!$AH82)))</f>
        <v>2.3618551295962655</v>
      </c>
      <c r="IN81" s="44">
        <f>IF(AM$4=0,0,求节点(AM$4:AM$9,$B$4:$B$9,求节点(其他调用!$I$4:$I$42,其他调用!$J$4:$J$42,其他调用!$AH82)))</f>
        <v>2.3618551295962655</v>
      </c>
      <c r="IO81" s="44">
        <f>IF(AN$4=0,0,求节点(AN$4:AN$9,$B$4:$B$9,求节点(其他调用!$I$4:$I$42,其他调用!$J$4:$J$42,其他调用!$AH82)))</f>
        <v>2.3618551295962655</v>
      </c>
      <c r="IP81" s="44">
        <f>IF(AO$4=0,0,求节点(AO$4:AO$9,$B$4:$B$9,求节点(其他调用!$I$4:$I$42,其他调用!$J$4:$J$42,其他调用!$AH82)))</f>
        <v>2.3618551295962655</v>
      </c>
      <c r="IQ81" s="44">
        <f>IF(AP$4=0,0,求节点(AP$4:AP$9,$B$4:$B$9,求节点(其他调用!$I$4:$I$42,其他调用!$J$4:$J$42,其他调用!$AH82)))</f>
        <v>2.3618551295962655</v>
      </c>
      <c r="IR81" s="44">
        <f>IF(AQ$4=0,0,求节点(AQ$4:AQ$9,$B$4:$B$9,求节点(其他调用!$I$4:$I$42,其他调用!$J$4:$J$42,其他调用!$AH82)))</f>
        <v>2.3618551295962655</v>
      </c>
      <c r="IS81" s="44">
        <f>IF(AR$4=0,0,求节点(AR$4:AR$9,$B$4:$B$9,求节点(其他调用!$I$4:$I$42,其他调用!$J$4:$J$42,其他调用!$AH82)))</f>
        <v>2.3618551295962655</v>
      </c>
      <c r="IT81" s="44">
        <f>IF(AS$4=0,0,求节点(AS$4:AS$9,$B$4:$B$9,求节点(其他调用!$I$4:$I$42,其他调用!$J$4:$J$42,其他调用!$AH82)))</f>
        <v>2.3618551295962655</v>
      </c>
      <c r="IU81" s="44">
        <f>IF(AT$4=0,0,求节点(AT$4:AT$9,$B$4:$B$9,求节点(其他调用!$I$4:$I$42,其他调用!$J$4:$J$42,其他调用!$AH82)))</f>
        <v>2.3618551295962655</v>
      </c>
      <c r="IV81" s="44">
        <f>IF(AU$4=0,0,求节点(AU$4:AU$9,$B$4:$B$9,求节点(其他调用!$I$4:$I$42,其他调用!$J$4:$J$42,其他调用!$AH82)))</f>
        <v>2.3618551295962655</v>
      </c>
      <c r="IW81" s="44">
        <f>IF(AV$4=0,0,求节点(AV$4:AV$9,$B$4:$B$9,求节点(其他调用!$I$4:$I$42,其他调用!$J$4:$J$42,其他调用!$AH82)))</f>
        <v>2.3618551295962655</v>
      </c>
      <c r="IX81" s="44">
        <f>IF(AW$4=0,0,求节点(AW$4:AW$9,$B$4:$B$9,求节点(其他调用!$I$4:$I$42,其他调用!$J$4:$J$42,其他调用!$AH82)))</f>
        <v>2.3618551295962655</v>
      </c>
      <c r="IY81" s="44">
        <f>IF(AX$4=0,0,求节点(AX$4:AX$9,$B$4:$B$9,求节点(其他调用!$I$4:$I$42,其他调用!$J$4:$J$42,其他调用!$AH82)))</f>
        <v>2.3618551295962655</v>
      </c>
      <c r="IZ81" s="44">
        <f>IF(AY$4=0,0,求节点(AY$4:AY$9,$B$4:$B$9,求节点(其他调用!$I$4:$I$42,其他调用!$J$4:$J$42,其他调用!$AH82)))</f>
        <v>2.3618551295962655</v>
      </c>
      <c r="JA81" s="44">
        <f>IF(AZ$4=0,0,求节点(AZ$4:AZ$9,$B$4:$B$9,求节点(其他调用!$I$4:$I$42,其他调用!$J$4:$J$42,其他调用!$AH82)))</f>
        <v>2.3618551295962655</v>
      </c>
      <c r="JC81" s="44">
        <v>78</v>
      </c>
      <c r="JD81" s="44">
        <f>IF(C$23=0,0,求节点(C$23:C$28,$B$23:$B$28,求节点(其他调用!$W$4:$W$20,其他调用!$X$4:$X$20,$JC81)))</f>
        <v>0</v>
      </c>
      <c r="JE81" s="44">
        <f>IF(D$23=0,0,求节点(D$23:D$28,$B$23:$B$28,求节点(其他调用!$W$4:$W$20,其他调用!$X$4:$X$20,$JC81)))</f>
        <v>0</v>
      </c>
      <c r="JF81" s="44">
        <f>IF(E$23=0,0,求节点(E$23:E$28,$B$23:$B$28,求节点(其他调用!$W$4:$W$20,其他调用!$X$4:$X$20,$JC81)))</f>
        <v>0</v>
      </c>
      <c r="JG81" s="44">
        <f>IF(F$23=0,0,求节点(F$23:F$28,$B$23:$B$28,求节点(其他调用!$W$4:$W$20,其他调用!$X$4:$X$20,$JC81)))</f>
        <v>4.0731987114103196E-3</v>
      </c>
      <c r="JH81" s="44">
        <f>IF(G$23=0,0,求节点(G$23:G$28,$B$23:$B$28,求节点(其他调用!$W$4:$W$20,其他调用!$X$4:$X$20,$JC81)))</f>
        <v>6.109798067115535E-3</v>
      </c>
      <c r="JI81" s="44">
        <f>IF(H$23=0,0,求节点(H$23:H$28,$B$23:$B$28,求节点(其他调用!$W$4:$W$20,其他调用!$X$4:$X$20,$JC81)))</f>
        <v>6.109798067115535E-3</v>
      </c>
      <c r="JJ81" s="44">
        <f>IF(I$23=0,0,求节点(I$23:I$28,$B$23:$B$28,求节点(其他调用!$W$4:$W$20,其他调用!$X$4:$X$20,$JC81)))</f>
        <v>9.2572697986599284E-3</v>
      </c>
      <c r="JK81" s="44">
        <f>IF(J$23=0,0,求节点(J$23:J$28,$B$23:$B$28,求节点(其他调用!$W$4:$W$20,其他调用!$X$4:$X$20,$JC81)))</f>
        <v>0</v>
      </c>
      <c r="JL81" s="44">
        <f>IF(K$23=0,0,求节点(K$23:K$28,$B$23:$B$28,求节点(其他调用!$W$4:$W$20,其他调用!$X$4:$X$20,$JC81)))</f>
        <v>6.109798067115535E-3</v>
      </c>
      <c r="JM81" s="44">
        <f>IF(L$23=0,0,求节点(L$23:L$28,$B$23:$B$28,求节点(其他调用!$W$4:$W$20,其他调用!$X$4:$X$20,$JC81)))</f>
        <v>0</v>
      </c>
      <c r="JN81" s="44">
        <f>IF(M$23=0,0,求节点(M$23:M$28,$B$23:$B$28,求节点(其他调用!$W$4:$W$20,其他调用!$X$4:$X$20,$JC81)))</f>
        <v>0</v>
      </c>
      <c r="JO81" s="44">
        <f>IF(N$23=0,0,求节点(N$23:N$28,$B$23:$B$28,求节点(其他调用!$W$4:$W$20,其他调用!$X$4:$X$20,$JC81)))</f>
        <v>0</v>
      </c>
      <c r="JP81" s="44">
        <f>IF(O$23=0,0,求节点(O$23:O$28,$B$23:$B$28,求节点(其他调用!$W$4:$W$20,其他调用!$X$4:$X$20,$JC81)))</f>
        <v>0</v>
      </c>
      <c r="JQ81" s="44">
        <f>IF(P$23=0,0,求节点(P$23:P$28,$B$23:$B$28,求节点(其他调用!$W$4:$W$20,其他调用!$X$4:$X$20,$JC81)))</f>
        <v>0</v>
      </c>
      <c r="JR81" s="44">
        <f>IF(Q$23=0,0,求节点(Q$23:Q$28,$B$23:$B$28,求节点(其他调用!$W$4:$W$20,其他调用!$X$4:$X$20,$JC81)))</f>
        <v>0</v>
      </c>
      <c r="JS81" s="44">
        <f>IF(R$23=0,0,求节点(R$23:R$28,$B$23:$B$28,求节点(其他调用!$W$4:$W$20,其他调用!$X$4:$X$20,$JC81)))</f>
        <v>0</v>
      </c>
      <c r="JT81" s="44">
        <f>IF(S$23=0,0,求节点(S$23:S$28,$B$23:$B$28,求节点(其他调用!$W$4:$W$20,其他调用!$X$4:$X$20,$JC81)))</f>
        <v>0</v>
      </c>
      <c r="JU81" s="44">
        <f>IF(T$23=0,0,求节点(T$23:T$28,$B$23:$B$28,求节点(其他调用!$W$4:$W$20,其他调用!$X$4:$X$20,$JC81)))</f>
        <v>0</v>
      </c>
      <c r="JV81" s="44">
        <f>IF(U$23=0,0,求节点(U$23:U$28,$B$23:$B$28,求节点(其他调用!$W$4:$W$20,其他调用!$X$4:$X$20,$JC81)))</f>
        <v>0</v>
      </c>
      <c r="JW81" s="44">
        <f>IF(V$23=0,0,求节点(V$23:V$28,$B$23:$B$28,求节点(其他调用!$W$4:$W$20,其他调用!$X$4:$X$20,$JC81)))</f>
        <v>0</v>
      </c>
      <c r="JZ81" s="44">
        <v>78</v>
      </c>
      <c r="KA81" s="44">
        <f>IF(C$4=0,0,求节点(C$4:C$9,$B$4:$B$9,求节点(其他调用!$L$4:$L$42,其他调用!$M$4:$M$42,其他调用!$AI82)))</f>
        <v>6</v>
      </c>
      <c r="KB81" s="44">
        <f>IF(D$4=0,0,求节点(D$4:D$9,$B$4:$B$9,求节点(其他调用!$L$4:$L$42,其他调用!$M$4:$M$42,其他调用!$AI82)))</f>
        <v>6</v>
      </c>
      <c r="KC81" s="44">
        <f>IF(E$4=0,0,求节点(E$4:E$9,$B$4:$B$9,求节点(其他调用!$L$4:$L$42,其他调用!$M$4:$M$42,其他调用!$AI82)))</f>
        <v>3.3649397329129087</v>
      </c>
      <c r="KD81" s="44">
        <f>IF(F$4=0,0,求节点(F$4:F$9,$B$4:$B$9,求节点(其他调用!$L$4:$L$42,其他调用!$M$4:$M$42,其他调用!$AI82)))</f>
        <v>0</v>
      </c>
      <c r="KE81" s="44">
        <f>IF(G$4=0,0,求节点(G$4:G$9,$B$4:$B$9,求节点(其他调用!$L$4:$L$42,其他调用!$M$4:$M$42,其他调用!$AI82)))</f>
        <v>0</v>
      </c>
      <c r="KF81" s="44">
        <f>IF(H$4=0,0,求节点(H$4:H$9,$B$4:$B$9,求节点(其他调用!$L$4:$L$42,其他调用!$M$4:$M$42,其他调用!$AI82)))</f>
        <v>0</v>
      </c>
      <c r="KG81" s="44">
        <f>IF(I$4=0,0,求节点(I$4:I$9,$B$4:$B$9,求节点(其他调用!$L$4:$L$42,其他调用!$M$4:$M$42,其他调用!$AI82)))</f>
        <v>0</v>
      </c>
      <c r="KH81" s="44">
        <f>IF(J$4=0,0,求节点(J$4:J$9,$B$4:$B$9,求节点(其他调用!$L$4:$L$42,其他调用!$M$4:$M$42,其他调用!$AI82)))</f>
        <v>0</v>
      </c>
      <c r="KI81" s="44">
        <f>IF(K$4=0,0,求节点(K$4:K$9,$B$4:$B$9,求节点(其他调用!$L$4:$L$42,其他调用!$M$4:$M$42,其他调用!$AI82)))</f>
        <v>0</v>
      </c>
      <c r="KJ81" s="44">
        <f>IF(L$4=0,0,求节点(L$4:L$9,$B$4:$B$9,求节点(其他调用!$L$4:$L$42,其他调用!$M$4:$M$42,其他调用!$AI82)))</f>
        <v>0</v>
      </c>
      <c r="KK81" s="44">
        <f>IF(M$4=0,0,求节点(M$4:M$9,$B$4:$B$9,求节点(其他调用!$L$4:$L$42,其他调用!$M$4:$M$42,其他调用!$AI82)))</f>
        <v>0</v>
      </c>
      <c r="KL81" s="44">
        <f>IF(N$4=0,0,求节点(N$4:N$9,$B$4:$B$9,求节点(其他调用!$L$4:$L$42,其他调用!$M$4:$M$42,其他调用!$AI82)))</f>
        <v>0</v>
      </c>
      <c r="KM81" s="44">
        <f>IF(O$4=0,0,求节点(O$4:O$9,$B$4:$B$9,求节点(其他调用!$L$4:$L$42,其他调用!$M$4:$M$42,其他调用!$AI82)))</f>
        <v>0</v>
      </c>
      <c r="KN81" s="44">
        <f>IF(P$4=0,0,求节点(P$4:P$9,$B$4:$B$9,求节点(其他调用!$L$4:$L$42,其他调用!$M$4:$M$42,其他调用!$AI82)))</f>
        <v>0</v>
      </c>
      <c r="KO81" s="44">
        <f>IF(Q$4=0,0,求节点(Q$4:Q$9,$B$4:$B$9,求节点(其他调用!$L$4:$L$42,其他调用!$M$4:$M$42,其他调用!$AI82)))</f>
        <v>0</v>
      </c>
      <c r="KP81" s="44">
        <f>IF(R$4=0,0,求节点(R$4:R$9,$B$4:$B$9,求节点(其他调用!$L$4:$L$42,其他调用!$M$4:$M$42,其他调用!$AI82)))</f>
        <v>0</v>
      </c>
      <c r="KQ81" s="44">
        <f>IF(S$4=0,0,求节点(S$4:S$9,$B$4:$B$9,求节点(其他调用!$L$4:$L$42,其他调用!$M$4:$M$42,其他调用!$AI82)))</f>
        <v>6</v>
      </c>
      <c r="KR81" s="44">
        <f>IF(T$4=0,0,求节点(T$4:T$9,$B$4:$B$9,求节点(其他调用!$L$4:$L$42,其他调用!$M$4:$M$42,其他调用!$AI82)))</f>
        <v>6</v>
      </c>
      <c r="KS81" s="44">
        <f>IF(U$4=0,0,求节点(U$4:U$9,$B$4:$B$9,求节点(其他调用!$L$4:$L$42,其他调用!$M$4:$M$42,其他调用!$AI82)))</f>
        <v>6</v>
      </c>
      <c r="KT81" s="44">
        <f>IF(V$4=0,0,求节点(V$4:V$9,$B$4:$B$9,求节点(其他调用!$L$4:$L$42,其他调用!$M$4:$M$42,其他调用!$AI82)))</f>
        <v>0</v>
      </c>
      <c r="KU81" s="44">
        <f>IF(W$4=0,0,求节点(W$4:W$9,$B$4:$B$9,求节点(其他调用!$L$4:$L$42,其他调用!$M$4:$M$42,其他调用!$AI82)))</f>
        <v>6</v>
      </c>
      <c r="KV81" s="44">
        <f>IF(X$4=0,0,求节点(X$4:X$9,$B$4:$B$9,求节点(其他调用!$L$4:$L$42,其他调用!$M$4:$M$42,其他调用!$AI82)))</f>
        <v>6</v>
      </c>
      <c r="KW81" s="44">
        <f>IF(Y$4=0,0,求节点(Y$4:Y$9,$B$4:$B$9,求节点(其他调用!$L$4:$L$42,其他调用!$M$4:$M$42,其他调用!$AI82)))</f>
        <v>6</v>
      </c>
      <c r="KX81" s="44">
        <f>IF(Z$4=0,0,求节点(Z$4:Z$9,$B$4:$B$9,求节点(其他调用!$L$4:$L$42,其他调用!$M$4:$M$42,其他调用!$AI82)))</f>
        <v>0</v>
      </c>
      <c r="KY81" s="44">
        <f>IF(AA$4=0,0,求节点(AA$4:AA$9,$B$4:$B$9,求节点(其他调用!$L$4:$L$42,其他调用!$M$4:$M$42,其他调用!$AI82)))</f>
        <v>6</v>
      </c>
      <c r="KZ81" s="44">
        <f>IF(AB$4=0,0,求节点(AB$4:AB$9,$B$4:$B$9,求节点(其他调用!$L$4:$L$42,其他调用!$M$4:$M$42,其他调用!$AI82)))</f>
        <v>6</v>
      </c>
      <c r="LA81" s="44">
        <f>IF(AC$4=0,0,求节点(AC$4:AC$9,$B$4:$B$9,求节点(其他调用!$L$4:$L$42,其他调用!$M$4:$M$42,其他调用!$AI82)))</f>
        <v>6</v>
      </c>
      <c r="LB81" s="44">
        <f>IF(AD$4=0,0,求节点(AD$4:AD$9,$B$4:$B$9,求节点(其他调用!$L$4:$L$42,其他调用!$M$4:$M$42,其他调用!$AI82)))</f>
        <v>4.6015927955516069</v>
      </c>
      <c r="LC81" s="44">
        <f>IF(AE$4=0,0,求节点(AE$4:AE$9,$B$4:$B$9,求节点(其他调用!$L$4:$L$42,其他调用!$M$4:$M$42,其他调用!$AI82)))</f>
        <v>4.6015927955516069</v>
      </c>
      <c r="LD81" s="44">
        <f>IF(AF$4=0,0,求节点(AF$4:AF$9,$B$4:$B$9,求节点(其他调用!$L$4:$L$42,其他调用!$M$4:$M$42,其他调用!$AI82)))</f>
        <v>4.6015927955516069</v>
      </c>
      <c r="LE81" s="44">
        <f>IF(AG$4=0,0,求节点(AG$4:AG$9,$B$4:$B$9,求节点(其他调用!$L$4:$L$42,其他调用!$M$4:$M$42,其他调用!$AI82)))</f>
        <v>4.6015927955516069</v>
      </c>
      <c r="LF81" s="44">
        <f>IF(AH$4=0,0,求节点(AH$4:AH$9,$B$4:$B$9,求节点(其他调用!$L$4:$L$42,其他调用!$M$4:$M$42,其他调用!$AI82)))</f>
        <v>4.6015927955516069</v>
      </c>
      <c r="LG81" s="44">
        <f>IF(AI$4=0,0,求节点(AI$4:AI$9,$B$4:$B$9,求节点(其他调用!$L$4:$L$42,其他调用!$M$4:$M$42,其他调用!$AI82)))</f>
        <v>4.6015927955516069</v>
      </c>
      <c r="LH81" s="44">
        <f>IF(AJ$4=0,0,求节点(AJ$4:AJ$9,$B$4:$B$9,求节点(其他调用!$L$4:$L$42,其他调用!$M$4:$M$42,其他调用!$AI82)))</f>
        <v>4.6015927955516069</v>
      </c>
      <c r="LI81" s="44">
        <f>IF(AK$4=0,0,求节点(AK$4:AK$9,$B$4:$B$9,求节点(其他调用!$L$4:$L$42,其他调用!$M$4:$M$42,其他调用!$AI82)))</f>
        <v>4.6015927955516069</v>
      </c>
      <c r="LJ81" s="44">
        <f>IF(AL$4=0,0,求节点(AL$4:AL$9,$B$4:$B$9,求节点(其他调用!$L$4:$L$42,其他调用!$M$4:$M$42,其他调用!$AI82)))</f>
        <v>4.6015927955516069</v>
      </c>
      <c r="LK81" s="44">
        <f>IF(AM$4=0,0,求节点(AM$4:AM$9,$B$4:$B$9,求节点(其他调用!$L$4:$L$42,其他调用!$M$4:$M$42,其他调用!$AI82)))</f>
        <v>4.6015927955516069</v>
      </c>
      <c r="LL81" s="44">
        <f>IF(AN$4=0,0,求节点(AN$4:AN$9,$B$4:$B$9,求节点(其他调用!$L$4:$L$42,其他调用!$M$4:$M$42,其他调用!$AI82)))</f>
        <v>4.6015927955516069</v>
      </c>
      <c r="LM81" s="44">
        <f>IF(AO$4=0,0,求节点(AO$4:AO$9,$B$4:$B$9,求节点(其他调用!$L$4:$L$42,其他调用!$M$4:$M$42,其他调用!$AI82)))</f>
        <v>4.6015927955516069</v>
      </c>
      <c r="LN81" s="44">
        <f>IF(AP$4=0,0,求节点(AP$4:AP$9,$B$4:$B$9,求节点(其他调用!$L$4:$L$42,其他调用!$M$4:$M$42,其他调用!$AI82)))</f>
        <v>4.6015927955516069</v>
      </c>
      <c r="LO81" s="44">
        <f>IF(AQ$4=0,0,求节点(AQ$4:AQ$9,$B$4:$B$9,求节点(其他调用!$L$4:$L$42,其他调用!$M$4:$M$42,其他调用!$AI82)))</f>
        <v>4.6015927955516069</v>
      </c>
      <c r="LP81" s="44">
        <f>IF(AR$4=0,0,求节点(AR$4:AR$9,$B$4:$B$9,求节点(其他调用!$L$4:$L$42,其他调用!$M$4:$M$42,其他调用!$AI82)))</f>
        <v>4.6015927955516069</v>
      </c>
      <c r="LQ81" s="44">
        <f>IF(AS$4=0,0,求节点(AS$4:AS$9,$B$4:$B$9,求节点(其他调用!$L$4:$L$42,其他调用!$M$4:$M$42,其他调用!$AI82)))</f>
        <v>4.6015927955516069</v>
      </c>
      <c r="LR81" s="44">
        <f>IF(AT$4=0,0,求节点(AT$4:AT$9,$B$4:$B$9,求节点(其他调用!$L$4:$L$42,其他调用!$M$4:$M$42,其他调用!$AI82)))</f>
        <v>4.6015927955516069</v>
      </c>
      <c r="LS81" s="44">
        <f>IF(AU$4=0,0,求节点(AU$4:AU$9,$B$4:$B$9,求节点(其他调用!$L$4:$L$42,其他调用!$M$4:$M$42,其他调用!$AI82)))</f>
        <v>4.6015927955516069</v>
      </c>
      <c r="LT81" s="44">
        <f>IF(AV$4=0,0,求节点(AV$4:AV$9,$B$4:$B$9,求节点(其他调用!$L$4:$L$42,其他调用!$M$4:$M$42,其他调用!$AI82)))</f>
        <v>4.6015927955516069</v>
      </c>
      <c r="LU81" s="44">
        <f>IF(AW$4=0,0,求节点(AW$4:AW$9,$B$4:$B$9,求节点(其他调用!$L$4:$L$42,其他调用!$M$4:$M$42,其他调用!$AI82)))</f>
        <v>4.6015927955516069</v>
      </c>
      <c r="LV81" s="44">
        <f>IF(AX$4=0,0,求节点(AX$4:AX$9,$B$4:$B$9,求节点(其他调用!$L$4:$L$42,其他调用!$M$4:$M$42,其他调用!$AI82)))</f>
        <v>4.6015927955516069</v>
      </c>
      <c r="LW81" s="44">
        <f>IF(AY$4=0,0,求节点(AY$4:AY$9,$B$4:$B$9,求节点(其他调用!$L$4:$L$42,其他调用!$M$4:$M$42,其他调用!$AI82)))</f>
        <v>4.6015927955516069</v>
      </c>
      <c r="LX81" s="44">
        <f>IF(AZ$4=0,0,求节点(AZ$4:AZ$9,$B$4:$B$9,求节点(其他调用!$L$4:$L$42,其他调用!$M$4:$M$42,其他调用!$AI82)))</f>
        <v>4.6015927955516069</v>
      </c>
      <c r="LZ81" s="44">
        <v>78</v>
      </c>
      <c r="MA81" s="44">
        <f>IF(C$23=0,0,求节点(C$23:C$28,$B$23:$B$28,求节点(其他调用!$Y$4:$Y$20,其他调用!$Z$4:$Z$20,$LZ81)))</f>
        <v>0</v>
      </c>
      <c r="MB81" s="44">
        <f>IF(D$23=0,0,求节点(D$23:D$28,$B$23:$B$28,求节点(其他调用!$Y$4:$Y$20,其他调用!$Z$4:$Z$20,$LZ81)))</f>
        <v>0</v>
      </c>
      <c r="MC81" s="44">
        <f>IF(E$23=0,0,求节点(E$23:E$28,$B$23:$B$28,求节点(其他调用!$Y$4:$Y$20,其他调用!$Z$4:$Z$20,$LZ81)))</f>
        <v>0</v>
      </c>
      <c r="MD81" s="44">
        <f>IF(F$23=0,0,求节点(F$23:F$28,$B$23:$B$28,求节点(其他调用!$Y$4:$Y$20,其他调用!$Z$4:$Z$20,$LZ81)))</f>
        <v>0</v>
      </c>
      <c r="ME81" s="44">
        <f>IF(G$23=0,0,求节点(G$23:G$28,$B$23:$B$28,求节点(其他调用!$Y$4:$Y$20,其他调用!$Z$4:$Z$20,$LZ81)))</f>
        <v>0</v>
      </c>
      <c r="MF81" s="44">
        <f>IF(H$23=0,0,求节点(H$23:H$28,$B$23:$B$28,求节点(其他调用!$Y$4:$Y$20,其他调用!$Z$4:$Z$20,$LZ81)))</f>
        <v>0</v>
      </c>
      <c r="MG81" s="44">
        <f>IF(I$23=0,0,求节点(I$23:I$28,$B$23:$B$28,求节点(其他调用!$Y$4:$Y$20,其他调用!$Z$4:$Z$20,$LZ81)))</f>
        <v>0</v>
      </c>
      <c r="MH81" s="44">
        <f>IF(J$23=0,0,求节点(J$23:J$28,$B$23:$B$28,求节点(其他调用!$Y$4:$Y$20,其他调用!$Z$4:$Z$20,$LZ81)))</f>
        <v>0</v>
      </c>
      <c r="MI81" s="44">
        <f>IF(K$23=0,0,求节点(K$23:K$28,$B$23:$B$28,求节点(其他调用!$Y$4:$Y$20,其他调用!$Z$4:$Z$20,$LZ81)))</f>
        <v>0</v>
      </c>
      <c r="MJ81" s="44">
        <f>IF(L$23=0,0,求节点(L$23:L$28,$B$23:$B$28,求节点(其他调用!$Y$4:$Y$20,其他调用!$Z$4:$Z$20,$LZ81)))</f>
        <v>0</v>
      </c>
      <c r="MK81" s="44">
        <f>IF(M$23=0,0,求节点(M$23:M$28,$B$23:$B$28,求节点(其他调用!$Y$4:$Y$20,其他调用!$Z$4:$Z$20,$LZ81)))</f>
        <v>0</v>
      </c>
      <c r="ML81" s="44">
        <f>IF(N$23=0,0,求节点(N$23:N$28,$B$23:$B$28,求节点(其他调用!$Y$4:$Y$20,其他调用!$Z$4:$Z$20,$LZ81)))</f>
        <v>0</v>
      </c>
      <c r="MM81" s="44">
        <f>IF(O$23=0,0,求节点(O$23:O$28,$B$23:$B$28,求节点(其他调用!$Y$4:$Y$20,其他调用!$Z$4:$Z$20,$LZ81)))</f>
        <v>0</v>
      </c>
      <c r="MN81" s="44">
        <f>IF(P$23=0,0,求节点(P$23:P$28,$B$23:$B$28,求节点(其他调用!$Y$4:$Y$20,其他调用!$Z$4:$Z$20,$LZ81)))</f>
        <v>0</v>
      </c>
      <c r="MO81" s="44">
        <f>IF(Q$23=0,0,求节点(Q$23:Q$28,$B$23:$B$28,求节点(其他调用!$Y$4:$Y$20,其他调用!$Z$4:$Z$20,$LZ81)))</f>
        <v>0</v>
      </c>
      <c r="MP81" s="44">
        <f>IF(R$23=0,0,求节点(R$23:R$28,$B$23:$B$28,求节点(其他调用!$Y$4:$Y$20,其他调用!$Z$4:$Z$20,$LZ81)))</f>
        <v>0</v>
      </c>
      <c r="MQ81" s="44">
        <f>IF(S$23=0,0,求节点(S$23:S$28,$B$23:$B$28,求节点(其他调用!$Y$4:$Y$20,其他调用!$Z$4:$Z$20,$LZ81)))</f>
        <v>0</v>
      </c>
      <c r="MR81" s="44">
        <f>IF(T$23=0,0,求节点(T$23:T$28,$B$23:$B$28,求节点(其他调用!$Y$4:$Y$20,其他调用!$Z$4:$Z$20,$LZ81)))</f>
        <v>0</v>
      </c>
      <c r="MS81" s="44">
        <f>IF(U$23=0,0,求节点(U$23:U$28,$B$23:$B$28,求节点(其他调用!$Y$4:$Y$20,其他调用!$Z$4:$Z$20,$LZ81)))</f>
        <v>0</v>
      </c>
      <c r="MT81" s="44">
        <f>IF(V$23=0,0,求节点(V$23:V$28,$B$23:$B$28,求节点(其他调用!$Y$4:$Y$20,其他调用!$Z$4:$Z$20,$LZ81)))</f>
        <v>0</v>
      </c>
      <c r="MW81" s="44">
        <v>78</v>
      </c>
      <c r="MX81" s="44">
        <f>IF(C$4=0,0,求节点(C$4:C$9,$B$4:$B$9,求节点(其他调用!$O$4:$O$42,其他调用!$P$4:$P$42,其他调用!$AJ82)))</f>
        <v>6</v>
      </c>
      <c r="MY81" s="44">
        <f>IF(D$4=0,0,求节点(D$4:D$9,$B$4:$B$9,求节点(其他调用!$O$4:$O$42,其他调用!$P$4:$P$42,其他调用!$AJ82)))</f>
        <v>6</v>
      </c>
      <c r="MZ81" s="44">
        <f>IF(E$4=0,0,求节点(E$4:E$9,$B$4:$B$9,求节点(其他调用!$O$4:$O$42,其他调用!$P$4:$P$42,其他调用!$AJ82)))</f>
        <v>3.5366803235276381</v>
      </c>
      <c r="NA81" s="44">
        <f>IF(F$4=0,0,求节点(F$4:F$9,$B$4:$B$9,求节点(其他调用!$O$4:$O$42,其他调用!$P$4:$P$42,其他调用!$AJ82)))</f>
        <v>0</v>
      </c>
      <c r="NB81" s="44">
        <f>IF(G$4=0,0,求节点(G$4:G$9,$B$4:$B$9,求节点(其他调用!$O$4:$O$42,其他调用!$P$4:$P$42,其他调用!$AJ82)))</f>
        <v>0</v>
      </c>
      <c r="NC81" s="44">
        <f>IF(H$4=0,0,求节点(H$4:H$9,$B$4:$B$9,求节点(其他调用!$O$4:$O$42,其他调用!$P$4:$P$42,其他调用!$AJ82)))</f>
        <v>0</v>
      </c>
      <c r="ND81" s="44">
        <f>IF(I$4=0,0,求节点(I$4:I$9,$B$4:$B$9,求节点(其他调用!$O$4:$O$42,其他调用!$P$4:$P$42,其他调用!$AJ82)))</f>
        <v>0</v>
      </c>
      <c r="NE81" s="44">
        <f>IF(J$4=0,0,求节点(J$4:J$9,$B$4:$B$9,求节点(其他调用!$O$4:$O$42,其他调用!$P$4:$P$42,其他调用!$AJ82)))</f>
        <v>0</v>
      </c>
      <c r="NF81" s="44">
        <f>IF(K$4=0,0,求节点(K$4:K$9,$B$4:$B$9,求节点(其他调用!$O$4:$O$42,其他调用!$P$4:$P$42,其他调用!$AJ82)))</f>
        <v>0</v>
      </c>
      <c r="NG81" s="44">
        <f>IF(L$4=0,0,求节点(L$4:L$9,$B$4:$B$9,求节点(其他调用!$O$4:$O$42,其他调用!$P$4:$P$42,其他调用!$AJ82)))</f>
        <v>0</v>
      </c>
      <c r="NH81" s="44">
        <f>IF(M$4=0,0,求节点(M$4:M$9,$B$4:$B$9,求节点(其他调用!$O$4:$O$42,其他调用!$P$4:$P$42,其他调用!$AJ82)))</f>
        <v>0</v>
      </c>
      <c r="NI81" s="44">
        <f>IF(N$4=0,0,求节点(N$4:N$9,$B$4:$B$9,求节点(其他调用!$O$4:$O$42,其他调用!$P$4:$P$42,其他调用!$AJ82)))</f>
        <v>0</v>
      </c>
      <c r="NJ81" s="44">
        <f>IF(O$4=0,0,求节点(O$4:O$9,$B$4:$B$9,求节点(其他调用!$O$4:$O$42,其他调用!$P$4:$P$42,其他调用!$AJ82)))</f>
        <v>0</v>
      </c>
      <c r="NK81" s="44">
        <f>IF(P$4=0,0,求节点(P$4:P$9,$B$4:$B$9,求节点(其他调用!$O$4:$O$42,其他调用!$P$4:$P$42,其他调用!$AJ82)))</f>
        <v>0</v>
      </c>
      <c r="NL81" s="44">
        <f>IF(Q$4=0,0,求节点(Q$4:Q$9,$B$4:$B$9,求节点(其他调用!$O$4:$O$42,其他调用!$P$4:$P$42,其他调用!$AJ82)))</f>
        <v>0</v>
      </c>
      <c r="NM81" s="44">
        <f>IF(R$4=0,0,求节点(R$4:R$9,$B$4:$B$9,求节点(其他调用!$O$4:$O$42,其他调用!$P$4:$P$42,其他调用!$AJ82)))</f>
        <v>0</v>
      </c>
      <c r="NN81" s="44">
        <f>IF(S$4=0,0,求节点(S$4:S$9,$B$4:$B$9,求节点(其他调用!$O$4:$O$42,其他调用!$P$4:$P$42,其他调用!$AJ82)))</f>
        <v>6</v>
      </c>
      <c r="NO81" s="44">
        <f>IF(T$4=0,0,求节点(T$4:T$9,$B$4:$B$9,求节点(其他调用!$O$4:$O$42,其他调用!$P$4:$P$42,其他调用!$AJ82)))</f>
        <v>6</v>
      </c>
      <c r="NP81" s="44">
        <f>IF(U$4=0,0,求节点(U$4:U$9,$B$4:$B$9,求节点(其他调用!$O$4:$O$42,其他调用!$P$4:$P$42,其他调用!$AJ82)))</f>
        <v>6</v>
      </c>
      <c r="NQ81" s="44">
        <f>IF(V$4=0,0,求节点(V$4:V$9,$B$4:$B$9,求节点(其他调用!$O$4:$O$42,其他调用!$P$4:$P$42,其他调用!$AJ82)))</f>
        <v>0</v>
      </c>
      <c r="NR81" s="44">
        <f>IF(W$4=0,0,求节点(W$4:W$9,$B$4:$B$9,求节点(其他调用!$O$4:$O$42,其他调用!$P$4:$P$42,其他调用!$AJ82)))</f>
        <v>6</v>
      </c>
      <c r="NS81" s="44">
        <f>IF(X$4=0,0,求节点(X$4:X$9,$B$4:$B$9,求节点(其他调用!$O$4:$O$42,其他调用!$P$4:$P$42,其他调用!$AJ82)))</f>
        <v>6</v>
      </c>
      <c r="NT81" s="44">
        <f>IF(Y$4=0,0,求节点(Y$4:Y$9,$B$4:$B$9,求节点(其他调用!$O$4:$O$42,其他调用!$P$4:$P$42,其他调用!$AJ82)))</f>
        <v>6</v>
      </c>
      <c r="NU81" s="44">
        <f>IF(Z$4=0,0,求节点(Z$4:Z$9,$B$4:$B$9,求节点(其他调用!$O$4:$O$42,其他调用!$P$4:$P$42,其他调用!$AJ82)))</f>
        <v>0</v>
      </c>
      <c r="NV81" s="44">
        <f>IF(AA$4=0,0,求节点(AA$4:AA$9,$B$4:$B$9,求节点(其他调用!$O$4:$O$42,其他调用!$P$4:$P$42,其他调用!$AJ82)))</f>
        <v>6</v>
      </c>
      <c r="NW81" s="44">
        <f>IF(AB$4=0,0,求节点(AB$4:AB$9,$B$4:$B$9,求节点(其他调用!$O$4:$O$42,其他调用!$P$4:$P$42,其他调用!$AJ82)))</f>
        <v>6</v>
      </c>
      <c r="NX81" s="44">
        <f>IF(AC$4=0,0,求节点(AC$4:AC$9,$B$4:$B$9,求节点(其他调用!$O$4:$O$42,其他调用!$P$4:$P$42,其他调用!$AJ82)))</f>
        <v>6</v>
      </c>
      <c r="NY81" s="44">
        <f>IF(AD$4=0,0,求节点(AD$4:AD$9,$B$4:$B$9,求节点(其他调用!$O$4:$O$42,其他调用!$P$4:$P$42,其他调用!$AJ82)))</f>
        <v>5.8024539035612754</v>
      </c>
      <c r="NZ81" s="44">
        <f>IF(AE$4=0,0,求节点(AE$4:AE$9,$B$4:$B$9,求节点(其他调用!$O$4:$O$42,其他调用!$P$4:$P$42,其他调用!$AJ82)))</f>
        <v>5.8024539035612754</v>
      </c>
      <c r="OA81" s="44">
        <f>IF(AF$4=0,0,求节点(AF$4:AF$9,$B$4:$B$9,求节点(其他调用!$O$4:$O$42,其他调用!$P$4:$P$42,其他调用!$AJ82)))</f>
        <v>5.8024539035612754</v>
      </c>
      <c r="OB81" s="44">
        <f>IF(AG$4=0,0,求节点(AG$4:AG$9,$B$4:$B$9,求节点(其他调用!$O$4:$O$42,其他调用!$P$4:$P$42,其他调用!$AJ82)))</f>
        <v>5.8024539035612754</v>
      </c>
      <c r="OC81" s="44">
        <f>IF(AH$4=0,0,求节点(AH$4:AH$9,$B$4:$B$9,求节点(其他调用!$O$4:$O$42,其他调用!$P$4:$P$42,其他调用!$AJ82)))</f>
        <v>5.8024539035612754</v>
      </c>
      <c r="OD81" s="44">
        <f>IF(AI$4=0,0,求节点(AI$4:AI$9,$B$4:$B$9,求节点(其他调用!$O$4:$O$42,其他调用!$P$4:$P$42,其他调用!$AJ82)))</f>
        <v>5.8024539035612754</v>
      </c>
      <c r="OE81" s="44">
        <f>IF(AJ$4=0,0,求节点(AJ$4:AJ$9,$B$4:$B$9,求节点(其他调用!$O$4:$O$42,其他调用!$P$4:$P$42,其他调用!$AJ82)))</f>
        <v>5.8024539035612754</v>
      </c>
      <c r="OF81" s="44">
        <f>IF(AK$4=0,0,求节点(AK$4:AK$9,$B$4:$B$9,求节点(其他调用!$O$4:$O$42,其他调用!$P$4:$P$42,其他调用!$AJ82)))</f>
        <v>5.8024539035612754</v>
      </c>
      <c r="OG81" s="44">
        <f>IF(AL$4=0,0,求节点(AL$4:AL$9,$B$4:$B$9,求节点(其他调用!$O$4:$O$42,其他调用!$P$4:$P$42,其他调用!$AJ82)))</f>
        <v>5.8024539035612754</v>
      </c>
      <c r="OH81" s="44">
        <f>IF(AM$4=0,0,求节点(AM$4:AM$9,$B$4:$B$9,求节点(其他调用!$O$4:$O$42,其他调用!$P$4:$P$42,其他调用!$AJ82)))</f>
        <v>5.8024539035612754</v>
      </c>
      <c r="OI81" s="44">
        <f>IF(AN$4=0,0,求节点(AN$4:AN$9,$B$4:$B$9,求节点(其他调用!$O$4:$O$42,其他调用!$P$4:$P$42,其他调用!$AJ82)))</f>
        <v>5.8024539035612754</v>
      </c>
      <c r="OJ81" s="44">
        <f>IF(AO$4=0,0,求节点(AO$4:AO$9,$B$4:$B$9,求节点(其他调用!$O$4:$O$42,其他调用!$P$4:$P$42,其他调用!$AJ82)))</f>
        <v>5.8024539035612754</v>
      </c>
      <c r="OK81" s="44">
        <f>IF(AP$4=0,0,求节点(AP$4:AP$9,$B$4:$B$9,求节点(其他调用!$O$4:$O$42,其他调用!$P$4:$P$42,其他调用!$AJ82)))</f>
        <v>5.8024539035612754</v>
      </c>
      <c r="OL81" s="44">
        <f>IF(AQ$4=0,0,求节点(AQ$4:AQ$9,$B$4:$B$9,求节点(其他调用!$O$4:$O$42,其他调用!$P$4:$P$42,其他调用!$AJ82)))</f>
        <v>5.8024539035612754</v>
      </c>
      <c r="OM81" s="44">
        <f>IF(AR$4=0,0,求节点(AR$4:AR$9,$B$4:$B$9,求节点(其他调用!$O$4:$O$42,其他调用!$P$4:$P$42,其他调用!$AJ82)))</f>
        <v>5.8024539035612754</v>
      </c>
      <c r="ON81" s="44">
        <f>IF(AS$4=0,0,求节点(AS$4:AS$9,$B$4:$B$9,求节点(其他调用!$O$4:$O$42,其他调用!$P$4:$P$42,其他调用!$AJ82)))</f>
        <v>5.8024539035612754</v>
      </c>
      <c r="OO81" s="44">
        <f>IF(AT$4=0,0,求节点(AT$4:AT$9,$B$4:$B$9,求节点(其他调用!$O$4:$O$42,其他调用!$P$4:$P$42,其他调用!$AJ82)))</f>
        <v>5.8024539035612754</v>
      </c>
      <c r="OP81" s="44">
        <f>IF(AU$4=0,0,求节点(AU$4:AU$9,$B$4:$B$9,求节点(其他调用!$O$4:$O$42,其他调用!$P$4:$P$42,其他调用!$AJ82)))</f>
        <v>5.8024539035612754</v>
      </c>
      <c r="OQ81" s="44">
        <f>IF(AV$4=0,0,求节点(AV$4:AV$9,$B$4:$B$9,求节点(其他调用!$O$4:$O$42,其他调用!$P$4:$P$42,其他调用!$AJ82)))</f>
        <v>5.8024539035612754</v>
      </c>
      <c r="OR81" s="44">
        <f>IF(AW$4=0,0,求节点(AW$4:AW$9,$B$4:$B$9,求节点(其他调用!$O$4:$O$42,其他调用!$P$4:$P$42,其他调用!$AJ82)))</f>
        <v>5.8024539035612754</v>
      </c>
      <c r="OS81" s="44">
        <f>IF(AX$4=0,0,求节点(AX$4:AX$9,$B$4:$B$9,求节点(其他调用!$O$4:$O$42,其他调用!$P$4:$P$42,其他调用!$AJ82)))</f>
        <v>5.8024539035612754</v>
      </c>
      <c r="OT81" s="44">
        <f>IF(AY$4=0,0,求节点(AY$4:AY$9,$B$4:$B$9,求节点(其他调用!$O$4:$O$42,其他调用!$P$4:$P$42,其他调用!$AJ82)))</f>
        <v>5.8024539035612754</v>
      </c>
      <c r="OU81" s="44">
        <f>IF(AZ$4=0,0,求节点(AZ$4:AZ$9,$B$4:$B$9,求节点(其他调用!$O$4:$O$42,其他调用!$P$4:$P$42,其他调用!$AJ82)))</f>
        <v>5.8024539035612754</v>
      </c>
      <c r="OW81" s="44">
        <v>78</v>
      </c>
      <c r="OX81" s="44">
        <f>IF(C$23=0,0,求节点(C$23:C$28,$B$23:$B$28,求节点(其他调用!$AA$4:$AA$20,其他调用!$AB$4:$AB$20,$OW81)))</f>
        <v>0</v>
      </c>
      <c r="OY81" s="44">
        <f>IF(D$23=0,0,求节点(D$23:D$28,$B$23:$B$28,求节点(其他调用!$AA$4:$AA$20,其他调用!$AB$4:$AB$20,$OW81)))</f>
        <v>0</v>
      </c>
      <c r="OZ81" s="44">
        <f>IF(E$23=0,0,求节点(E$23:E$28,$B$23:$B$28,求节点(其他调用!$AA$4:$AA$20,其他调用!$AB$4:$AB$20,$OW81)))</f>
        <v>0</v>
      </c>
      <c r="PA81" s="44">
        <f>IF(F$23=0,0,求节点(F$23:F$28,$B$23:$B$28,求节点(其他调用!$AA$4:$AA$20,其他调用!$AB$4:$AB$20,$OW81)))</f>
        <v>3.3308711884640907E-3</v>
      </c>
      <c r="PB81" s="44">
        <f>IF(G$23=0,0,求节点(G$23:G$28,$B$23:$B$28,求节点(其他调用!$AA$4:$AA$20,其他调用!$AB$4:$AB$20,$OW81)))</f>
        <v>4.9963067826962471E-3</v>
      </c>
      <c r="PC81" s="44">
        <f>IF(H$23=0,0,求节点(H$23:H$28,$B$23:$B$28,求节点(其他调用!$AA$4:$AA$20,其他调用!$AB$4:$AB$20,$OW81)))</f>
        <v>4.9963067826962471E-3</v>
      </c>
      <c r="PD81" s="44">
        <f>IF(I$23=0,0,求节点(I$23:I$28,$B$23:$B$28,求节点(其他调用!$AA$4:$AA$20,其他调用!$AB$4:$AB$20,$OW81)))</f>
        <v>7.5701617919640141E-3</v>
      </c>
      <c r="PE81" s="44">
        <f>IF(J$23=0,0,求节点(J$23:J$28,$B$23:$B$28,求节点(其他调用!$AA$4:$AA$20,其他调用!$AB$4:$AB$20,$OW81)))</f>
        <v>0</v>
      </c>
      <c r="PF81" s="44">
        <f>IF(K$23=0,0,求节点(K$23:K$28,$B$23:$B$28,求节点(其他调用!$AA$4:$AA$20,其他调用!$AB$4:$AB$20,$OW81)))</f>
        <v>4.9963067826962471E-3</v>
      </c>
      <c r="PG81" s="44">
        <f>IF(L$23=0,0,求节点(L$23:L$28,$B$23:$B$28,求节点(其他调用!$AA$4:$AA$20,其他调用!$AB$4:$AB$20,$OW81)))</f>
        <v>0</v>
      </c>
      <c r="PH81" s="44">
        <f>IF(M$23=0,0,求节点(M$23:M$28,$B$23:$B$28,求节点(其他调用!$AA$4:$AA$20,其他调用!$AB$4:$AB$20,$OW81)))</f>
        <v>0</v>
      </c>
      <c r="PI81" s="44">
        <f>IF(N$23=0,0,求节点(N$23:N$28,$B$23:$B$28,求节点(其他调用!$AA$4:$AA$20,其他调用!$AB$4:$AB$20,$OW81)))</f>
        <v>0</v>
      </c>
      <c r="PJ81" s="44">
        <f>IF(O$23=0,0,求节点(O$23:O$28,$B$23:$B$28,求节点(其他调用!$AA$4:$AA$20,其他调用!$AB$4:$AB$20,$OW81)))</f>
        <v>0</v>
      </c>
      <c r="PK81" s="44">
        <f>IF(P$23=0,0,求节点(P$23:P$28,$B$23:$B$28,求节点(其他调用!$AA$4:$AA$20,其他调用!$AB$4:$AB$20,$OW81)))</f>
        <v>0</v>
      </c>
      <c r="PL81" s="44">
        <f>IF(Q$23=0,0,求节点(Q$23:Q$28,$B$23:$B$28,求节点(其他调用!$AA$4:$AA$20,其他调用!$AB$4:$AB$20,$OW81)))</f>
        <v>0</v>
      </c>
      <c r="PM81" s="44">
        <f>IF(R$23=0,0,求节点(R$23:R$28,$B$23:$B$28,求节点(其他调用!$AA$4:$AA$20,其他调用!$AB$4:$AB$20,$OW81)))</f>
        <v>0</v>
      </c>
      <c r="PN81" s="44">
        <f>IF(S$23=0,0,求节点(S$23:S$28,$B$23:$B$28,求节点(其他调用!$AA$4:$AA$20,其他调用!$AB$4:$AB$20,$OW81)))</f>
        <v>0</v>
      </c>
      <c r="PO81" s="44">
        <f>IF(T$23=0,0,求节点(T$23:T$28,$B$23:$B$28,求节点(其他调用!$AA$4:$AA$20,其他调用!$AB$4:$AB$20,$OW81)))</f>
        <v>0</v>
      </c>
      <c r="PP81" s="44">
        <f>IF(U$23=0,0,求节点(U$23:U$28,$B$23:$B$28,求节点(其他调用!$AA$4:$AA$20,其他调用!$AB$4:$AB$20,$OW81)))</f>
        <v>0</v>
      </c>
      <c r="PQ81" s="44">
        <f>IF(V$23=0,0,求节点(V$23:V$28,$B$23:$B$28,求节点(其他调用!$AA$4:$AA$20,其他调用!$AB$4:$AB$20,$OW81)))</f>
        <v>0</v>
      </c>
    </row>
    <row r="82" spans="61:433" x14ac:dyDescent="0.2">
      <c r="BI82" s="44">
        <v>79</v>
      </c>
      <c r="BJ82" s="44">
        <f>IF(C$4=0,0,求节点(C$4:C$9,$B$4:$B$9,求节点(其他调用!$C$4:$C$42,其他调用!$D$4:$D$42,其他调用!$AF83)))</f>
        <v>6</v>
      </c>
      <c r="BK82" s="44">
        <f>IF(D$4=0,0,求节点(D$4:D$9,$B$4:$B$9,求节点(其他调用!$C$4:$C$42,其他调用!$D$4:$D$42,其他调用!$AF83)))</f>
        <v>6</v>
      </c>
      <c r="BL82" s="44">
        <f>IF(E$4=0,0,求节点(E$4:E$9,$B$4:$B$9,求节点(其他调用!$C$4:$C$42,其他调用!$D$4:$D$42,其他调用!$AF83)))</f>
        <v>2.9655901664456508</v>
      </c>
      <c r="BM82" s="44">
        <f>IF(F$4=0,0,求节点(F$4:F$9,$B$4:$B$9,求节点(其他调用!$C$4:$C$42,其他调用!$D$4:$D$42,其他调用!$AF83)))</f>
        <v>0</v>
      </c>
      <c r="BN82" s="44">
        <f>IF(G$4=0,0,求节点(G$4:G$9,$B$4:$B$9,求节点(其他调用!$C$4:$C$42,其他调用!$D$4:$D$42,其他调用!$AF83)))</f>
        <v>0</v>
      </c>
      <c r="BO82" s="44">
        <f>IF(H$4=0,0,求节点(H$4:H$9,$B$4:$B$9,求节点(其他调用!$C$4:$C$42,其他调用!$D$4:$D$42,其他调用!$AF83)))</f>
        <v>0</v>
      </c>
      <c r="BP82" s="44">
        <f>IF(I$4=0,0,求节点(I$4:I$9,$B$4:$B$9,求节点(其他调用!$C$4:$C$42,其他调用!$D$4:$D$42,其他调用!$AF83)))</f>
        <v>0</v>
      </c>
      <c r="BQ82" s="44">
        <f>IF(J$4=0,0,求节点(J$4:J$9,$B$4:$B$9,求节点(其他调用!$C$4:$C$42,其他调用!$D$4:$D$42,其他调用!$AF83)))</f>
        <v>0</v>
      </c>
      <c r="BR82" s="44">
        <f>IF(K$4=0,0,求节点(K$4:K$9,$B$4:$B$9,求节点(其他调用!$C$4:$C$42,其他调用!$D$4:$D$42,其他调用!$AF83)))</f>
        <v>0</v>
      </c>
      <c r="BS82" s="44">
        <f>IF(L$4=0,0,求节点(L$4:L$9,$B$4:$B$9,求节点(其他调用!$C$4:$C$42,其他调用!$D$4:$D$42,其他调用!$AF83)))</f>
        <v>0</v>
      </c>
      <c r="BT82" s="44">
        <f>IF(M$4=0,0,求节点(M$4:M$9,$B$4:$B$9,求节点(其他调用!$C$4:$C$42,其他调用!$D$4:$D$42,其他调用!$AF83)))</f>
        <v>0</v>
      </c>
      <c r="BU82" s="44">
        <f>IF(N$4=0,0,求节点(N$4:N$9,$B$4:$B$9,求节点(其他调用!$C$4:$C$42,其他调用!$D$4:$D$42,其他调用!$AF83)))</f>
        <v>0</v>
      </c>
      <c r="BV82" s="44">
        <f>IF(O$4=0,0,求节点(O$4:O$9,$B$4:$B$9,求节点(其他调用!$C$4:$C$42,其他调用!$D$4:$D$42,其他调用!$AF83)))</f>
        <v>0</v>
      </c>
      <c r="BW82" s="44">
        <f>IF(P$4=0,0,求节点(P$4:P$9,$B$4:$B$9,求节点(其他调用!$C$4:$C$42,其他调用!$D$4:$D$42,其他调用!$AF83)))</f>
        <v>0</v>
      </c>
      <c r="BX82" s="44">
        <f>IF(Q$4=0,0,求节点(Q$4:Q$9,$B$4:$B$9,求节点(其他调用!$C$4:$C$42,其他调用!$D$4:$D$42,其他调用!$AF83)))</f>
        <v>0</v>
      </c>
      <c r="BY82" s="44">
        <f>IF(R$4=0,0,求节点(R$4:R$9,$B$4:$B$9,求节点(其他调用!$C$4:$C$42,其他调用!$D$4:$D$42,其他调用!$AF83)))</f>
        <v>0</v>
      </c>
      <c r="BZ82" s="44">
        <f>IF(S$4=0,0,求节点(S$4:S$9,$B$4:$B$9,求节点(其他调用!$C$4:$C$42,其他调用!$D$4:$D$42,其他调用!$AF83)))</f>
        <v>6</v>
      </c>
      <c r="CA82" s="44">
        <f>IF(T$4=0,0,求节点(T$4:T$9,$B$4:$B$9,求节点(其他调用!$C$4:$C$42,其他调用!$D$4:$D$42,其他调用!$AF83)))</f>
        <v>4.084961415139797</v>
      </c>
      <c r="CB82" s="44">
        <f>IF(U$4=0,0,求节点(U$4:U$9,$B$4:$B$9,求节点(其他调用!$C$4:$C$42,其他调用!$D$4:$D$42,其他调用!$AF83)))</f>
        <v>6</v>
      </c>
      <c r="CC82" s="44">
        <f>IF(V$4=0,0,求节点(V$4:V$9,$B$4:$B$9,求节点(其他调用!$C$4:$C$42,其他调用!$D$4:$D$42,其他调用!$AF83)))</f>
        <v>0</v>
      </c>
      <c r="CD82" s="44">
        <f>IF(W$4=0,0,求节点(W$4:W$9,$B$4:$B$9,求节点(其他调用!$C$4:$C$42,其他调用!$D$4:$D$42,其他调用!$AF83)))</f>
        <v>5.3104498396817359</v>
      </c>
      <c r="CE82" s="44">
        <f>IF(X$4=0,0,求节点(X$4:X$9,$B$4:$B$9,求节点(其他调用!$C$4:$C$42,其他调用!$D$4:$D$42,其他调用!$AF83)))</f>
        <v>5.3104498396817359</v>
      </c>
      <c r="CF82" s="44">
        <f>IF(Y$4=0,0,求节点(Y$4:Y$9,$B$4:$B$9,求节点(其他调用!$C$4:$C$42,其他调用!$D$4:$D$42,其他调用!$AF83)))</f>
        <v>6</v>
      </c>
      <c r="CG82" s="44">
        <f>IF(Z$4=0,0,求节点(Z$4:Z$9,$B$4:$B$9,求节点(其他调用!$C$4:$C$42,其他调用!$D$4:$D$42,其他调用!$AF83)))</f>
        <v>0</v>
      </c>
      <c r="CH82" s="44">
        <f>IF(AA$4=0,0,求节点(AA$4:AA$9,$B$4:$B$9,求节点(其他调用!$C$4:$C$42,其他调用!$D$4:$D$42,其他调用!$AF83)))</f>
        <v>5.3104498396817359</v>
      </c>
      <c r="CI82" s="44">
        <f>IF(AB$4=0,0,求节点(AB$4:AB$9,$B$4:$B$9,求节点(其他调用!$C$4:$C$42,其他调用!$D$4:$D$42,其他调用!$AF83)))</f>
        <v>6</v>
      </c>
      <c r="CJ82" s="44">
        <f>IF(AC$4=0,0,求节点(AC$4:AC$9,$B$4:$B$9,求节点(其他调用!$C$4:$C$42,其他调用!$D$4:$D$42,其他调用!$AF83)))</f>
        <v>5.8605829034189343</v>
      </c>
      <c r="CK82" s="44">
        <f>IF(AD$4=0,0,求节点(AD$4:AD$9,$B$4:$B$9,求节点(其他调用!$C$4:$C$42,其他调用!$D$4:$D$42,其他调用!$AF83)))</f>
        <v>1.0511847083556138</v>
      </c>
      <c r="CL82" s="44">
        <f>IF(AE$4=0,0,求节点(AE$4:AE$9,$B$4:$B$9,求节点(其他调用!$C$4:$C$42,其他调用!$D$4:$D$42,其他调用!$AF83)))</f>
        <v>1.0511847083556138</v>
      </c>
      <c r="CM82" s="44">
        <f>IF(AF$4=0,0,求节点(AF$4:AF$9,$B$4:$B$9,求节点(其他调用!$C$4:$C$42,其他调用!$D$4:$D$42,其他调用!$AF83)))</f>
        <v>1.0511847083556138</v>
      </c>
      <c r="CN82" s="44">
        <f>IF(AG$4=0,0,求节点(AG$4:AG$9,$B$4:$B$9,求节点(其他调用!$C$4:$C$42,其他调用!$D$4:$D$42,其他调用!$AF83)))</f>
        <v>1.0511847083556138</v>
      </c>
      <c r="CO82" s="44">
        <f>IF(AH$4=0,0,求节点(AH$4:AH$9,$B$4:$B$9,求节点(其他调用!$C$4:$C$42,其他调用!$D$4:$D$42,其他调用!$AF83)))</f>
        <v>1.0511847083556138</v>
      </c>
      <c r="CP82" s="44">
        <f>IF(AI$4=0,0,求节点(AI$4:AI$9,$B$4:$B$9,求节点(其他调用!$C$4:$C$42,其他调用!$D$4:$D$42,其他调用!$AF83)))</f>
        <v>1.0511847083556138</v>
      </c>
      <c r="CQ82" s="44">
        <f>IF(AJ$4=0,0,求节点(AJ$4:AJ$9,$B$4:$B$9,求节点(其他调用!$C$4:$C$42,其他调用!$D$4:$D$42,其他调用!$AF83)))</f>
        <v>1.0511847083556138</v>
      </c>
      <c r="CR82" s="44">
        <f>IF(AK$4=0,0,求节点(AK$4:AK$9,$B$4:$B$9,求节点(其他调用!$C$4:$C$42,其他调用!$D$4:$D$42,其他调用!$AF83)))</f>
        <v>1.0511847083556138</v>
      </c>
      <c r="CS82" s="44">
        <f>IF(AL$4=0,0,求节点(AL$4:AL$9,$B$4:$B$9,求节点(其他调用!$C$4:$C$42,其他调用!$D$4:$D$42,其他调用!$AF83)))</f>
        <v>1.0511847083556138</v>
      </c>
      <c r="CT82" s="44">
        <f>IF(AM$4=0,0,求节点(AM$4:AM$9,$B$4:$B$9,求节点(其他调用!$C$4:$C$42,其他调用!$D$4:$D$42,其他调用!$AF83)))</f>
        <v>1.0511847083556138</v>
      </c>
      <c r="CU82" s="44">
        <f>IF(AN$4=0,0,求节点(AN$4:AN$9,$B$4:$B$9,求节点(其他调用!$C$4:$C$42,其他调用!$D$4:$D$42,其他调用!$AF83)))</f>
        <v>1.0511847083556138</v>
      </c>
      <c r="CV82" s="44">
        <f>IF(AO$4=0,0,求节点(AO$4:AO$9,$B$4:$B$9,求节点(其他调用!$C$4:$C$42,其他调用!$D$4:$D$42,其他调用!$AF83)))</f>
        <v>1.0511847083556138</v>
      </c>
      <c r="CW82" s="44">
        <f>IF(AP$4=0,0,求节点(AP$4:AP$9,$B$4:$B$9,求节点(其他调用!$C$4:$C$42,其他调用!$D$4:$D$42,其他调用!$AF83)))</f>
        <v>1.0511847083556138</v>
      </c>
      <c r="CX82" s="44">
        <f>IF(AQ$4=0,0,求节点(AQ$4:AQ$9,$B$4:$B$9,求节点(其他调用!$C$4:$C$42,其他调用!$D$4:$D$42,其他调用!$AF83)))</f>
        <v>1.0511847083556138</v>
      </c>
      <c r="CY82" s="44">
        <f>IF(AR$4=0,0,求节点(AR$4:AR$9,$B$4:$B$9,求节点(其他调用!$C$4:$C$42,其他调用!$D$4:$D$42,其他调用!$AF83)))</f>
        <v>1.0511847083556138</v>
      </c>
      <c r="CZ82" s="44">
        <f>IF(AS$4=0,0,求节点(AS$4:AS$9,$B$4:$B$9,求节点(其他调用!$C$4:$C$42,其他调用!$D$4:$D$42,其他调用!$AF83)))</f>
        <v>1.0511847083556138</v>
      </c>
      <c r="DA82" s="44">
        <f>IF(AT$4=0,0,求节点(AT$4:AT$9,$B$4:$B$9,求节点(其他调用!$C$4:$C$42,其他调用!$D$4:$D$42,其他调用!$AF83)))</f>
        <v>1.0511847083556138</v>
      </c>
      <c r="DB82" s="44">
        <f>IF(AU$4=0,0,求节点(AU$4:AU$9,$B$4:$B$9,求节点(其他调用!$C$4:$C$42,其他调用!$D$4:$D$42,其他调用!$AF83)))</f>
        <v>1.0511847083556138</v>
      </c>
      <c r="DC82" s="44">
        <f>IF(AV$4=0,0,求节点(AV$4:AV$9,$B$4:$B$9,求节点(其他调用!$C$4:$C$42,其他调用!$D$4:$D$42,其他调用!$AF83)))</f>
        <v>1.0511847083556138</v>
      </c>
      <c r="DD82" s="44">
        <f>IF(AW$4=0,0,求节点(AW$4:AW$9,$B$4:$B$9,求节点(其他调用!$C$4:$C$42,其他调用!$D$4:$D$42,其他调用!$AF83)))</f>
        <v>1.0511847083556138</v>
      </c>
      <c r="DE82" s="44">
        <f>IF(AX$4=0,0,求节点(AX$4:AX$9,$B$4:$B$9,求节点(其他调用!$C$4:$C$42,其他调用!$D$4:$D$42,其他调用!$AF83)))</f>
        <v>1.0511847083556138</v>
      </c>
      <c r="DF82" s="44">
        <f>IF(AY$4=0,0,求节点(AY$4:AY$9,$B$4:$B$9,求节点(其他调用!$C$4:$C$42,其他调用!$D$4:$D$42,其他调用!$AF83)))</f>
        <v>1.0511847083556138</v>
      </c>
      <c r="DG82" s="44">
        <f>IF(AZ$4=0,0,求节点(AZ$4:AZ$9,$B$4:$B$9,求节点(其他调用!$C$4:$C$42,其他调用!$D$4:$D$42,其他调用!$AF83)))</f>
        <v>1.0511847083556138</v>
      </c>
      <c r="DI82" s="44">
        <v>79</v>
      </c>
      <c r="DJ82" s="44">
        <f>IF(C$23=0,0,求节点(C$23:C$28,$B$23:$B$28,求节点(其他调用!$S$4:$S$20,其他调用!$T$4:$T$20,$DI82)))</f>
        <v>0</v>
      </c>
      <c r="DK82" s="44">
        <f>IF(D$23=0,0,求节点(D$23:D$28,$B$23:$B$28,求节点(其他调用!$S$4:$S$20,其他调用!$T$4:$T$20,$DI82)))</f>
        <v>0</v>
      </c>
      <c r="DL82" s="44">
        <f>IF(E$23=0,0,求节点(E$23:E$28,$B$23:$B$28,求节点(其他调用!$S$4:$S$20,其他调用!$T$4:$T$20,$DI82)))</f>
        <v>0</v>
      </c>
      <c r="DM82" s="44">
        <f>IF(F$23=0,0,求节点(F$23:F$28,$B$23:$B$28,求节点(其他调用!$S$4:$S$20,其他调用!$T$4:$T$20,$DI82)))</f>
        <v>5.0505226427468575E-3</v>
      </c>
      <c r="DN82" s="44">
        <f>IF(G$23=0,0,求节点(G$23:G$28,$B$23:$B$28,求节点(其他调用!$S$4:$S$20,其他调用!$T$4:$T$20,$DI82)))</f>
        <v>7.5757839641203972E-3</v>
      </c>
      <c r="DO82" s="44">
        <f>IF(H$23=0,0,求节点(H$23:H$28,$B$23:$B$28,求节点(其他调用!$S$4:$S$20,其他调用!$T$4:$T$20,$DI82)))</f>
        <v>7.5757839641203972E-3</v>
      </c>
      <c r="DP82" s="44">
        <f>IF(I$23=0,0,求节点(I$23:I$28,$B$23:$B$28,求节点(其他调用!$S$4:$S$20,其他调用!$T$4:$T$20,$DI82)))</f>
        <v>1.1478460551697545E-2</v>
      </c>
      <c r="DQ82" s="44">
        <f>IF(J$23=0,0,求节点(J$23:J$28,$B$23:$B$28,求节点(其他调用!$S$4:$S$20,其他调用!$T$4:$T$20,$DI82)))</f>
        <v>0</v>
      </c>
      <c r="DR82" s="44">
        <f>IF(K$23=0,0,求节点(K$23:K$28,$B$23:$B$28,求节点(其他调用!$S$4:$S$20,其他调用!$T$4:$T$20,$DI82)))</f>
        <v>7.5757839641203972E-3</v>
      </c>
      <c r="DS82" s="44">
        <f>IF(L$23=0,0,求节点(L$23:L$28,$B$23:$B$28,求节点(其他调用!$S$4:$S$20,其他调用!$T$4:$T$20,$DI82)))</f>
        <v>0</v>
      </c>
      <c r="DT82" s="44">
        <f>IF(M$23=0,0,求节点(M$23:M$28,$B$23:$B$28,求节点(其他调用!$S$4:$S$20,其他调用!$T$4:$T$20,$DI82)))</f>
        <v>0</v>
      </c>
      <c r="DU82" s="44">
        <f>IF(N$23=0,0,求节点(N$23:N$28,$B$23:$B$28,求节点(其他调用!$S$4:$S$20,其他调用!$T$4:$T$20,$DI82)))</f>
        <v>0</v>
      </c>
      <c r="DV82" s="44">
        <f>IF(O$23=0,0,求节点(O$23:O$28,$B$23:$B$28,求节点(其他调用!$S$4:$S$20,其他调用!$T$4:$T$20,$DI82)))</f>
        <v>0</v>
      </c>
      <c r="DW82" s="44">
        <f>IF(P$23=0,0,求节点(P$23:P$28,$B$23:$B$28,求节点(其他调用!$S$4:$S$20,其他调用!$T$4:$T$20,$DI82)))</f>
        <v>0</v>
      </c>
      <c r="DX82" s="44">
        <f>IF(Q$23=0,0,求节点(Q$23:Q$28,$B$23:$B$28,求节点(其他调用!$S$4:$S$20,其他调用!$T$4:$T$20,$DI82)))</f>
        <v>0</v>
      </c>
      <c r="DY82" s="44">
        <f>IF(R$23=0,0,求节点(R$23:R$28,$B$23:$B$28,求节点(其他调用!$S$4:$S$20,其他调用!$T$4:$T$20,$DI82)))</f>
        <v>0</v>
      </c>
      <c r="DZ82" s="44">
        <f>IF(S$23=0,0,求节点(S$23:S$28,$B$23:$B$28,求节点(其他调用!$S$4:$S$20,其他调用!$T$4:$T$20,$DI82)))</f>
        <v>0</v>
      </c>
      <c r="EA82" s="44">
        <f>IF(T$23=0,0,求节点(T$23:T$28,$B$23:$B$28,求节点(其他调用!$S$4:$S$20,其他调用!$T$4:$T$20,$DI82)))</f>
        <v>0</v>
      </c>
      <c r="EB82" s="44">
        <f>IF(U$23=0,0,求节点(U$23:U$28,$B$23:$B$28,求节点(其他调用!$S$4:$S$20,其他调用!$T$4:$T$20,$DI82)))</f>
        <v>0</v>
      </c>
      <c r="EC82" s="44">
        <f>IF(V$23=0,0,求节点(V$23:V$28,$B$23:$B$28,求节点(其他调用!$S$4:$S$20,其他调用!$T$4:$T$20,$DI82)))</f>
        <v>0</v>
      </c>
      <c r="EF82" s="44">
        <v>79</v>
      </c>
      <c r="EG82" s="44">
        <f>IF(C$4=0,0,求节点(C$4:C$9,$B$4:$B$9,求节点(其他调用!$F$4:$F$42,其他调用!$G$4:$G$42,其他调用!$AG83)))</f>
        <v>6</v>
      </c>
      <c r="EH82" s="44">
        <f>IF(D$4=0,0,求节点(D$4:D$9,$B$4:$B$9,求节点(其他调用!$F$4:$F$42,其他调用!$G$4:$G$42,其他调用!$AG83)))</f>
        <v>6</v>
      </c>
      <c r="EI82" s="44">
        <f>IF(E$4=0,0,求节点(E$4:E$9,$B$4:$B$9,求节点(其他调用!$F$4:$F$42,其他调用!$G$4:$G$42,其他调用!$AG83)))</f>
        <v>3.0391659069024604</v>
      </c>
      <c r="EJ82" s="44">
        <f>IF(F$4=0,0,求节点(F$4:F$9,$B$4:$B$9,求节点(其他调用!$F$4:$F$42,其他调用!$G$4:$G$42,其他调用!$AG83)))</f>
        <v>0</v>
      </c>
      <c r="EK82" s="44">
        <f>IF(G$4=0,0,求节点(G$4:G$9,$B$4:$B$9,求节点(其他调用!$F$4:$F$42,其他调用!$G$4:$G$42,其他调用!$AG83)))</f>
        <v>0</v>
      </c>
      <c r="EL82" s="44">
        <f>IF(H$4=0,0,求节点(H$4:H$9,$B$4:$B$9,求节点(其他调用!$F$4:$F$42,其他调用!$G$4:$G$42,其他调用!$AG83)))</f>
        <v>0</v>
      </c>
      <c r="EM82" s="44">
        <f>IF(I$4=0,0,求节点(I$4:I$9,$B$4:$B$9,求节点(其他调用!$F$4:$F$42,其他调用!$G$4:$G$42,其他调用!$AG83)))</f>
        <v>0</v>
      </c>
      <c r="EN82" s="44">
        <f>IF(J$4=0,0,求节点(J$4:J$9,$B$4:$B$9,求节点(其他调用!$F$4:$F$42,其他调用!$G$4:$G$42,其他调用!$AG83)))</f>
        <v>0</v>
      </c>
      <c r="EO82" s="44">
        <f>IF(K$4=0,0,求节点(K$4:K$9,$B$4:$B$9,求节点(其他调用!$F$4:$F$42,其他调用!$G$4:$G$42,其他调用!$AG83)))</f>
        <v>0</v>
      </c>
      <c r="EP82" s="44">
        <f>IF(L$4=0,0,求节点(L$4:L$9,$B$4:$B$9,求节点(其他调用!$F$4:$F$42,其他调用!$G$4:$G$42,其他调用!$AG83)))</f>
        <v>0</v>
      </c>
      <c r="EQ82" s="44">
        <f>IF(M$4=0,0,求节点(M$4:M$9,$B$4:$B$9,求节点(其他调用!$F$4:$F$42,其他调用!$G$4:$G$42,其他调用!$AG83)))</f>
        <v>0</v>
      </c>
      <c r="ER82" s="44">
        <f>IF(N$4=0,0,求节点(N$4:N$9,$B$4:$B$9,求节点(其他调用!$F$4:$F$42,其他调用!$G$4:$G$42,其他调用!$AG83)))</f>
        <v>0</v>
      </c>
      <c r="ES82" s="44">
        <f>IF(O$4=0,0,求节点(O$4:O$9,$B$4:$B$9,求节点(其他调用!$F$4:$F$42,其他调用!$G$4:$G$42,其他调用!$AG83)))</f>
        <v>0</v>
      </c>
      <c r="ET82" s="44">
        <f>IF(P$4=0,0,求节点(P$4:P$9,$B$4:$B$9,求节点(其他调用!$F$4:$F$42,其他调用!$G$4:$G$42,其他调用!$AG83)))</f>
        <v>0</v>
      </c>
      <c r="EU82" s="44">
        <f>IF(Q$4=0,0,求节点(Q$4:Q$9,$B$4:$B$9,求节点(其他调用!$F$4:$F$42,其他调用!$G$4:$G$42,其他调用!$AG83)))</f>
        <v>0</v>
      </c>
      <c r="EV82" s="44">
        <f>IF(R$4=0,0,求节点(R$4:R$9,$B$4:$B$9,求节点(其他调用!$F$4:$F$42,其他调用!$G$4:$G$42,其他调用!$AG83)))</f>
        <v>0</v>
      </c>
      <c r="EW82" s="44">
        <f>IF(S$4=0,0,求节点(S$4:S$9,$B$4:$B$9,求节点(其他调用!$F$4:$F$42,其他调用!$G$4:$G$42,其他调用!$AG83)))</f>
        <v>6</v>
      </c>
      <c r="EX82" s="44">
        <f>IF(T$4=0,0,求节点(T$4:T$9,$B$4:$B$9,求节点(其他调用!$F$4:$F$42,其他调用!$G$4:$G$42,其他调用!$AG83)))</f>
        <v>4.7931152073159407</v>
      </c>
      <c r="EY82" s="44">
        <f>IF(U$4=0,0,求节点(U$4:U$9,$B$4:$B$9,求节点(其他调用!$F$4:$F$42,其他调用!$G$4:$G$42,其他调用!$AG83)))</f>
        <v>6</v>
      </c>
      <c r="EZ82" s="44">
        <f>IF(V$4=0,0,求节点(V$4:V$9,$B$4:$B$9,求节点(其他调用!$F$4:$F$42,其他调用!$G$4:$G$42,其他调用!$AG83)))</f>
        <v>0</v>
      </c>
      <c r="FA82" s="44">
        <f>IF(W$4=0,0,求节点(W$4:W$9,$B$4:$B$9,求节点(其他调用!$F$4:$F$42,其他调用!$G$4:$G$42,其他调用!$AG83)))</f>
        <v>6</v>
      </c>
      <c r="FB82" s="44">
        <f>IF(X$4=0,0,求节点(X$4:X$9,$B$4:$B$9,求节点(其他调用!$F$4:$F$42,其他调用!$G$4:$G$42,其他调用!$AG83)))</f>
        <v>6</v>
      </c>
      <c r="FC82" s="44">
        <f>IF(Y$4=0,0,求节点(Y$4:Y$9,$B$4:$B$9,求节点(其他调用!$F$4:$F$42,其他调用!$G$4:$G$42,其他调用!$AG83)))</f>
        <v>6</v>
      </c>
      <c r="FD82" s="44">
        <f>IF(Z$4=0,0,求节点(Z$4:Z$9,$B$4:$B$9,求节点(其他调用!$F$4:$F$42,其他调用!$G$4:$G$42,其他调用!$AG83)))</f>
        <v>0</v>
      </c>
      <c r="FE82" s="44">
        <f>IF(AA$4=0,0,求节点(AA$4:AA$9,$B$4:$B$9,求节点(其他调用!$F$4:$F$42,其他调用!$G$4:$G$42,其他调用!$AG83)))</f>
        <v>6</v>
      </c>
      <c r="FF82" s="44">
        <f>IF(AB$4=0,0,求节点(AB$4:AB$9,$B$4:$B$9,求节点(其他调用!$F$4:$F$42,其他调用!$G$4:$G$42,其他调用!$AG83)))</f>
        <v>6</v>
      </c>
      <c r="FG82" s="44">
        <f>IF(AC$4=0,0,求节点(AC$4:AC$9,$B$4:$B$9,求节点(其他调用!$F$4:$F$42,其他调用!$G$4:$G$42,其他调用!$AG83)))</f>
        <v>6</v>
      </c>
      <c r="FH82" s="44">
        <f>IF(AD$4=0,0,求节点(AD$4:AD$9,$B$4:$B$9,求节点(其他调用!$F$4:$F$42,其他调用!$G$4:$G$42,其他调用!$AG83)))</f>
        <v>1.5668922546666337</v>
      </c>
      <c r="FI82" s="44">
        <f>IF(AE$4=0,0,求节点(AE$4:AE$9,$B$4:$B$9,求节点(其他调用!$F$4:$F$42,其他调用!$G$4:$G$42,其他调用!$AG83)))</f>
        <v>1.5668922546666337</v>
      </c>
      <c r="FJ82" s="44">
        <f>IF(AF$4=0,0,求节点(AF$4:AF$9,$B$4:$B$9,求节点(其他调用!$F$4:$F$42,其他调用!$G$4:$G$42,其他调用!$AG83)))</f>
        <v>1.5668922546666337</v>
      </c>
      <c r="FK82" s="44">
        <f>IF(AG$4=0,0,求节点(AG$4:AG$9,$B$4:$B$9,求节点(其他调用!$F$4:$F$42,其他调用!$G$4:$G$42,其他调用!$AG83)))</f>
        <v>1.5668922546666337</v>
      </c>
      <c r="FL82" s="44">
        <f>IF(AH$4=0,0,求节点(AH$4:AH$9,$B$4:$B$9,求节点(其他调用!$F$4:$F$42,其他调用!$G$4:$G$42,其他调用!$AG83)))</f>
        <v>1.5668922546666337</v>
      </c>
      <c r="FM82" s="44">
        <f>IF(AI$4=0,0,求节点(AI$4:AI$9,$B$4:$B$9,求节点(其他调用!$F$4:$F$42,其他调用!$G$4:$G$42,其他调用!$AG83)))</f>
        <v>1.5668922546666337</v>
      </c>
      <c r="FN82" s="44">
        <f>IF(AJ$4=0,0,求节点(AJ$4:AJ$9,$B$4:$B$9,求节点(其他调用!$F$4:$F$42,其他调用!$G$4:$G$42,其他调用!$AG83)))</f>
        <v>1.5668922546666337</v>
      </c>
      <c r="FO82" s="44">
        <f>IF(AK$4=0,0,求节点(AK$4:AK$9,$B$4:$B$9,求节点(其他调用!$F$4:$F$42,其他调用!$G$4:$G$42,其他调用!$AG83)))</f>
        <v>1.5668922546666337</v>
      </c>
      <c r="FP82" s="44">
        <f>IF(AL$4=0,0,求节点(AL$4:AL$9,$B$4:$B$9,求节点(其他调用!$F$4:$F$42,其他调用!$G$4:$G$42,其他调用!$AG83)))</f>
        <v>1.5668922546666337</v>
      </c>
      <c r="FQ82" s="44">
        <f>IF(AM$4=0,0,求节点(AM$4:AM$9,$B$4:$B$9,求节点(其他调用!$F$4:$F$42,其他调用!$G$4:$G$42,其他调用!$AG83)))</f>
        <v>1.5668922546666337</v>
      </c>
      <c r="FR82" s="44">
        <f>IF(AN$4=0,0,求节点(AN$4:AN$9,$B$4:$B$9,求节点(其他调用!$F$4:$F$42,其他调用!$G$4:$G$42,其他调用!$AG83)))</f>
        <v>1.5668922546666337</v>
      </c>
      <c r="FS82" s="44">
        <f>IF(AO$4=0,0,求节点(AO$4:AO$9,$B$4:$B$9,求节点(其他调用!$F$4:$F$42,其他调用!$G$4:$G$42,其他调用!$AG83)))</f>
        <v>1.5668922546666337</v>
      </c>
      <c r="FT82" s="44">
        <f>IF(AP$4=0,0,求节点(AP$4:AP$9,$B$4:$B$9,求节点(其他调用!$F$4:$F$42,其他调用!$G$4:$G$42,其他调用!$AG83)))</f>
        <v>1.5668922546666337</v>
      </c>
      <c r="FU82" s="44">
        <f>IF(AQ$4=0,0,求节点(AQ$4:AQ$9,$B$4:$B$9,求节点(其他调用!$F$4:$F$42,其他调用!$G$4:$G$42,其他调用!$AG83)))</f>
        <v>1.5668922546666337</v>
      </c>
      <c r="FV82" s="44">
        <f>IF(AR$4=0,0,求节点(AR$4:AR$9,$B$4:$B$9,求节点(其他调用!$F$4:$F$42,其他调用!$G$4:$G$42,其他调用!$AG83)))</f>
        <v>1.5668922546666337</v>
      </c>
      <c r="FW82" s="44">
        <f>IF(AS$4=0,0,求节点(AS$4:AS$9,$B$4:$B$9,求节点(其他调用!$F$4:$F$42,其他调用!$G$4:$G$42,其他调用!$AG83)))</f>
        <v>1.5668922546666337</v>
      </c>
      <c r="FX82" s="44">
        <f>IF(AT$4=0,0,求节点(AT$4:AT$9,$B$4:$B$9,求节点(其他调用!$F$4:$F$42,其他调用!$G$4:$G$42,其他调用!$AG83)))</f>
        <v>1.5668922546666337</v>
      </c>
      <c r="FY82" s="44">
        <f>IF(AU$4=0,0,求节点(AU$4:AU$9,$B$4:$B$9,求节点(其他调用!$F$4:$F$42,其他调用!$G$4:$G$42,其他调用!$AG83)))</f>
        <v>1.5668922546666337</v>
      </c>
      <c r="FZ82" s="44">
        <f>IF(AV$4=0,0,求节点(AV$4:AV$9,$B$4:$B$9,求节点(其他调用!$F$4:$F$42,其他调用!$G$4:$G$42,其他调用!$AG83)))</f>
        <v>1.5668922546666337</v>
      </c>
      <c r="GA82" s="44">
        <f>IF(AW$4=0,0,求节点(AW$4:AW$9,$B$4:$B$9,求节点(其他调用!$F$4:$F$42,其他调用!$G$4:$G$42,其他调用!$AG83)))</f>
        <v>1.5668922546666337</v>
      </c>
      <c r="GB82" s="44">
        <f>IF(AX$4=0,0,求节点(AX$4:AX$9,$B$4:$B$9,求节点(其他调用!$F$4:$F$42,其他调用!$G$4:$G$42,其他调用!$AG83)))</f>
        <v>1.5668922546666337</v>
      </c>
      <c r="GC82" s="44">
        <f>IF(AY$4=0,0,求节点(AY$4:AY$9,$B$4:$B$9,求节点(其他调用!$F$4:$F$42,其他调用!$G$4:$G$42,其他调用!$AG83)))</f>
        <v>1.5668922546666337</v>
      </c>
      <c r="GD82" s="44">
        <f>IF(AZ$4=0,0,求节点(AZ$4:AZ$9,$B$4:$B$9,求节点(其他调用!$F$4:$F$42,其他调用!$G$4:$G$42,其他调用!$AG83)))</f>
        <v>1.5668922546666337</v>
      </c>
      <c r="GF82" s="44">
        <v>79</v>
      </c>
      <c r="GG82" s="44">
        <f>IF(C$23=0,0,求节点(C$23:C$28,$B$23:$B$28,求节点(其他调用!$U$4:$U$20,其他调用!$V$4:$V$20,$GF82)))</f>
        <v>0</v>
      </c>
      <c r="GH82" s="44">
        <f>IF(D$23=0,0,求节点(D$23:D$28,$B$23:$B$28,求节点(其他调用!$U$4:$U$20,其他调用!$V$4:$V$20,$GF82)))</f>
        <v>0</v>
      </c>
      <c r="GI82" s="44">
        <f>IF(E$23=0,0,求节点(E$23:E$28,$B$23:$B$28,求节点(其他调用!$U$4:$U$20,其他调用!$V$4:$V$20,$GF82)))</f>
        <v>0</v>
      </c>
      <c r="GJ82" s="44">
        <f>IF(F$23=0,0,求节点(F$23:F$28,$B$23:$B$28,求节点(其他调用!$U$4:$U$20,其他调用!$V$4:$V$20,$GF82)))</f>
        <v>0</v>
      </c>
      <c r="GK82" s="44">
        <f>IF(G$23=0,0,求节点(G$23:G$28,$B$23:$B$28,求节点(其他调用!$U$4:$U$20,其他调用!$V$4:$V$20,$GF82)))</f>
        <v>0</v>
      </c>
      <c r="GL82" s="44">
        <f>IF(H$23=0,0,求节点(H$23:H$28,$B$23:$B$28,求节点(其他调用!$U$4:$U$20,其他调用!$V$4:$V$20,$GF82)))</f>
        <v>0</v>
      </c>
      <c r="GM82" s="44">
        <f>IF(I$23=0,0,求节点(I$23:I$28,$B$23:$B$28,求节点(其他调用!$U$4:$U$20,其他调用!$V$4:$V$20,$GF82)))</f>
        <v>0</v>
      </c>
      <c r="GN82" s="44">
        <f>IF(J$23=0,0,求节点(J$23:J$28,$B$23:$B$28,求节点(其他调用!$U$4:$U$20,其他调用!$V$4:$V$20,$GF82)))</f>
        <v>0</v>
      </c>
      <c r="GO82" s="44">
        <f>IF(K$23=0,0,求节点(K$23:K$28,$B$23:$B$28,求节点(其他调用!$U$4:$U$20,其他调用!$V$4:$V$20,$GF82)))</f>
        <v>0</v>
      </c>
      <c r="GP82" s="44">
        <f>IF(L$23=0,0,求节点(L$23:L$28,$B$23:$B$28,求节点(其他调用!$U$4:$U$20,其他调用!$V$4:$V$20,$GF82)))</f>
        <v>0</v>
      </c>
      <c r="GQ82" s="44">
        <f>IF(M$23=0,0,求节点(M$23:M$28,$B$23:$B$28,求节点(其他调用!$U$4:$U$20,其他调用!$V$4:$V$20,$GF82)))</f>
        <v>0</v>
      </c>
      <c r="GR82" s="44">
        <f>IF(N$23=0,0,求节点(N$23:N$28,$B$23:$B$28,求节点(其他调用!$U$4:$U$20,其他调用!$V$4:$V$20,$GF82)))</f>
        <v>0</v>
      </c>
      <c r="GS82" s="44">
        <f>IF(O$23=0,0,求节点(O$23:O$28,$B$23:$B$28,求节点(其他调用!$U$4:$U$20,其他调用!$V$4:$V$20,$GF82)))</f>
        <v>0</v>
      </c>
      <c r="GT82" s="44">
        <f>IF(P$23=0,0,求节点(P$23:P$28,$B$23:$B$28,求节点(其他调用!$U$4:$U$20,其他调用!$V$4:$V$20,$GF82)))</f>
        <v>0</v>
      </c>
      <c r="GU82" s="44">
        <f>IF(Q$23=0,0,求节点(Q$23:Q$28,$B$23:$B$28,求节点(其他调用!$U$4:$U$20,其他调用!$V$4:$V$20,$GF82)))</f>
        <v>0</v>
      </c>
      <c r="GV82" s="44">
        <f>IF(R$23=0,0,求节点(R$23:R$28,$B$23:$B$28,求节点(其他调用!$U$4:$U$20,其他调用!$V$4:$V$20,$GF82)))</f>
        <v>0</v>
      </c>
      <c r="GW82" s="44">
        <f>IF(S$23=0,0,求节点(S$23:S$28,$B$23:$B$28,求节点(其他调用!$U$4:$U$20,其他调用!$V$4:$V$20,$GF82)))</f>
        <v>0</v>
      </c>
      <c r="GX82" s="44">
        <f>IF(T$23=0,0,求节点(T$23:T$28,$B$23:$B$28,求节点(其他调用!$U$4:$U$20,其他调用!$V$4:$V$20,$GF82)))</f>
        <v>0</v>
      </c>
      <c r="GY82" s="44">
        <f>IF(U$23=0,0,求节点(U$23:U$28,$B$23:$B$28,求节点(其他调用!$U$4:$U$20,其他调用!$V$4:$V$20,$GF82)))</f>
        <v>0</v>
      </c>
      <c r="GZ82" s="44">
        <f>IF(V$23=0,0,求节点(V$23:V$28,$B$23:$B$28,求节点(其他调用!$U$4:$U$20,其他调用!$V$4:$V$20,$GF82)))</f>
        <v>0</v>
      </c>
      <c r="HC82" s="44">
        <v>79</v>
      </c>
      <c r="HD82" s="44">
        <f>IF(C$4=0,0,求节点(C$4:C$9,$B$4:$B$9,求节点(其他调用!$I$4:$I$42,其他调用!$J$4:$J$42,其他调用!$AH83)))</f>
        <v>6</v>
      </c>
      <c r="HE82" s="44">
        <f>IF(D$4=0,0,求节点(D$4:D$9,$B$4:$B$9,求节点(其他调用!$I$4:$I$42,其他调用!$J$4:$J$42,其他调用!$AH83)))</f>
        <v>6</v>
      </c>
      <c r="HF82" s="44">
        <f>IF(E$4=0,0,求节点(E$4:E$9,$B$4:$B$9,求节点(其他调用!$I$4:$I$42,其他调用!$J$4:$J$42,其他调用!$AH83)))</f>
        <v>3.122835610175009</v>
      </c>
      <c r="HG82" s="44">
        <f>IF(F$4=0,0,求节点(F$4:F$9,$B$4:$B$9,求节点(其他调用!$I$4:$I$42,其他调用!$J$4:$J$42,其他调用!$AH83)))</f>
        <v>0</v>
      </c>
      <c r="HH82" s="44">
        <f>IF(G$4=0,0,求节点(G$4:G$9,$B$4:$B$9,求节点(其他调用!$I$4:$I$42,其他调用!$J$4:$J$42,其他调用!$AH83)))</f>
        <v>0</v>
      </c>
      <c r="HI82" s="44">
        <f>IF(H$4=0,0,求节点(H$4:H$9,$B$4:$B$9,求节点(其他调用!$I$4:$I$42,其他调用!$J$4:$J$42,其他调用!$AH83)))</f>
        <v>0</v>
      </c>
      <c r="HJ82" s="44">
        <f>IF(I$4=0,0,求节点(I$4:I$9,$B$4:$B$9,求节点(其他调用!$I$4:$I$42,其他调用!$J$4:$J$42,其他调用!$AH83)))</f>
        <v>0</v>
      </c>
      <c r="HK82" s="44">
        <f>IF(J$4=0,0,求节点(J$4:J$9,$B$4:$B$9,求节点(其他调用!$I$4:$I$42,其他调用!$J$4:$J$42,其他调用!$AH83)))</f>
        <v>0</v>
      </c>
      <c r="HL82" s="44">
        <f>IF(K$4=0,0,求节点(K$4:K$9,$B$4:$B$9,求节点(其他调用!$I$4:$I$42,其他调用!$J$4:$J$42,其他调用!$AH83)))</f>
        <v>0</v>
      </c>
      <c r="HM82" s="44">
        <f>IF(L$4=0,0,求节点(L$4:L$9,$B$4:$B$9,求节点(其他调用!$I$4:$I$42,其他调用!$J$4:$J$42,其他调用!$AH83)))</f>
        <v>0</v>
      </c>
      <c r="HN82" s="44">
        <f>IF(M$4=0,0,求节点(M$4:M$9,$B$4:$B$9,求节点(其他调用!$I$4:$I$42,其他调用!$J$4:$J$42,其他调用!$AH83)))</f>
        <v>0</v>
      </c>
      <c r="HO82" s="44">
        <f>IF(N$4=0,0,求节点(N$4:N$9,$B$4:$B$9,求节点(其他调用!$I$4:$I$42,其他调用!$J$4:$J$42,其他调用!$AH83)))</f>
        <v>0</v>
      </c>
      <c r="HP82" s="44">
        <f>IF(O$4=0,0,求节点(O$4:O$9,$B$4:$B$9,求节点(其他调用!$I$4:$I$42,其他调用!$J$4:$J$42,其他调用!$AH83)))</f>
        <v>0</v>
      </c>
      <c r="HQ82" s="44">
        <f>IF(P$4=0,0,求节点(P$4:P$9,$B$4:$B$9,求节点(其他调用!$I$4:$I$42,其他调用!$J$4:$J$42,其他调用!$AH83)))</f>
        <v>0</v>
      </c>
      <c r="HR82" s="44">
        <f>IF(Q$4=0,0,求节点(Q$4:Q$9,$B$4:$B$9,求节点(其他调用!$I$4:$I$42,其他调用!$J$4:$J$42,其他调用!$AH83)))</f>
        <v>0</v>
      </c>
      <c r="HS82" s="44">
        <f>IF(R$4=0,0,求节点(R$4:R$9,$B$4:$B$9,求节点(其他调用!$I$4:$I$42,其他调用!$J$4:$J$42,其他调用!$AH83)))</f>
        <v>0</v>
      </c>
      <c r="HT82" s="44">
        <f>IF(S$4=0,0,求节点(S$4:S$9,$B$4:$B$9,求节点(其他调用!$I$4:$I$42,其他调用!$J$4:$J$42,其他调用!$AH83)))</f>
        <v>6</v>
      </c>
      <c r="HU82" s="44">
        <f>IF(T$4=0,0,求节点(T$4:T$9,$B$4:$B$9,求节点(其他调用!$I$4:$I$42,其他调用!$J$4:$J$42,其他调用!$AH83)))</f>
        <v>6</v>
      </c>
      <c r="HV82" s="44">
        <f>IF(U$4=0,0,求节点(U$4:U$9,$B$4:$B$9,求节点(其他调用!$I$4:$I$42,其他调用!$J$4:$J$42,其他调用!$AH83)))</f>
        <v>6</v>
      </c>
      <c r="HW82" s="44">
        <f>IF(V$4=0,0,求节点(V$4:V$9,$B$4:$B$9,求节点(其他调用!$I$4:$I$42,其他调用!$J$4:$J$42,其他调用!$AH83)))</f>
        <v>0</v>
      </c>
      <c r="HX82" s="44">
        <f>IF(W$4=0,0,求节点(W$4:W$9,$B$4:$B$9,求节点(其他调用!$I$4:$I$42,其他调用!$J$4:$J$42,其他调用!$AH83)))</f>
        <v>6</v>
      </c>
      <c r="HY82" s="44">
        <f>IF(X$4=0,0,求节点(X$4:X$9,$B$4:$B$9,求节点(其他调用!$I$4:$I$42,其他调用!$J$4:$J$42,其他调用!$AH83)))</f>
        <v>6</v>
      </c>
      <c r="HZ82" s="44">
        <f>IF(Y$4=0,0,求节点(Y$4:Y$9,$B$4:$B$9,求节点(其他调用!$I$4:$I$42,其他调用!$J$4:$J$42,其他调用!$AH83)))</f>
        <v>6</v>
      </c>
      <c r="IA82" s="44">
        <f>IF(Z$4=0,0,求节点(Z$4:Z$9,$B$4:$B$9,求节点(其他调用!$I$4:$I$42,其他调用!$J$4:$J$42,其他调用!$AH83)))</f>
        <v>0</v>
      </c>
      <c r="IB82" s="44">
        <f>IF(AA$4=0,0,求节点(AA$4:AA$9,$B$4:$B$9,求节点(其他调用!$I$4:$I$42,其他调用!$J$4:$J$42,其他调用!$AH83)))</f>
        <v>6</v>
      </c>
      <c r="IC82" s="44">
        <f>IF(AB$4=0,0,求节点(AB$4:AB$9,$B$4:$B$9,求节点(其他调用!$I$4:$I$42,其他调用!$J$4:$J$42,其他调用!$AH83)))</f>
        <v>6</v>
      </c>
      <c r="ID82" s="44">
        <f>IF(AC$4=0,0,求节点(AC$4:AC$9,$B$4:$B$9,求节点(其他调用!$I$4:$I$42,其他调用!$J$4:$J$42,其他调用!$AH83)))</f>
        <v>6</v>
      </c>
      <c r="IE82" s="44">
        <f>IF(AD$4=0,0,求节点(AD$4:AD$9,$B$4:$B$9,求节点(其他调用!$I$4:$I$42,其他调用!$J$4:$J$42,其他调用!$AH83)))</f>
        <v>2.5022568699596426</v>
      </c>
      <c r="IF82" s="44">
        <f>IF(AE$4=0,0,求节点(AE$4:AE$9,$B$4:$B$9,求节点(其他调用!$I$4:$I$42,其他调用!$J$4:$J$42,其他调用!$AH83)))</f>
        <v>2.5022568699596426</v>
      </c>
      <c r="IG82" s="44">
        <f>IF(AF$4=0,0,求节点(AF$4:AF$9,$B$4:$B$9,求节点(其他调用!$I$4:$I$42,其他调用!$J$4:$J$42,其他调用!$AH83)))</f>
        <v>2.5022568699596426</v>
      </c>
      <c r="IH82" s="44">
        <f>IF(AG$4=0,0,求节点(AG$4:AG$9,$B$4:$B$9,求节点(其他调用!$I$4:$I$42,其他调用!$J$4:$J$42,其他调用!$AH83)))</f>
        <v>2.5022568699596426</v>
      </c>
      <c r="II82" s="44">
        <f>IF(AH$4=0,0,求节点(AH$4:AH$9,$B$4:$B$9,求节点(其他调用!$I$4:$I$42,其他调用!$J$4:$J$42,其他调用!$AH83)))</f>
        <v>2.5022568699596426</v>
      </c>
      <c r="IJ82" s="44">
        <f>IF(AI$4=0,0,求节点(AI$4:AI$9,$B$4:$B$9,求节点(其他调用!$I$4:$I$42,其他调用!$J$4:$J$42,其他调用!$AH83)))</f>
        <v>2.5022568699596426</v>
      </c>
      <c r="IK82" s="44">
        <f>IF(AJ$4=0,0,求节点(AJ$4:AJ$9,$B$4:$B$9,求节点(其他调用!$I$4:$I$42,其他调用!$J$4:$J$42,其他调用!$AH83)))</f>
        <v>2.5022568699596426</v>
      </c>
      <c r="IL82" s="44">
        <f>IF(AK$4=0,0,求节点(AK$4:AK$9,$B$4:$B$9,求节点(其他调用!$I$4:$I$42,其他调用!$J$4:$J$42,其他调用!$AH83)))</f>
        <v>2.5022568699596426</v>
      </c>
      <c r="IM82" s="44">
        <f>IF(AL$4=0,0,求节点(AL$4:AL$9,$B$4:$B$9,求节点(其他调用!$I$4:$I$42,其他调用!$J$4:$J$42,其他调用!$AH83)))</f>
        <v>2.5022568699596426</v>
      </c>
      <c r="IN82" s="44">
        <f>IF(AM$4=0,0,求节点(AM$4:AM$9,$B$4:$B$9,求节点(其他调用!$I$4:$I$42,其他调用!$J$4:$J$42,其他调用!$AH83)))</f>
        <v>2.5022568699596426</v>
      </c>
      <c r="IO82" s="44">
        <f>IF(AN$4=0,0,求节点(AN$4:AN$9,$B$4:$B$9,求节点(其他调用!$I$4:$I$42,其他调用!$J$4:$J$42,其他调用!$AH83)))</f>
        <v>2.5022568699596426</v>
      </c>
      <c r="IP82" s="44">
        <f>IF(AO$4=0,0,求节点(AO$4:AO$9,$B$4:$B$9,求节点(其他调用!$I$4:$I$42,其他调用!$J$4:$J$42,其他调用!$AH83)))</f>
        <v>2.5022568699596426</v>
      </c>
      <c r="IQ82" s="44">
        <f>IF(AP$4=0,0,求节点(AP$4:AP$9,$B$4:$B$9,求节点(其他调用!$I$4:$I$42,其他调用!$J$4:$J$42,其他调用!$AH83)))</f>
        <v>2.5022568699596426</v>
      </c>
      <c r="IR82" s="44">
        <f>IF(AQ$4=0,0,求节点(AQ$4:AQ$9,$B$4:$B$9,求节点(其他调用!$I$4:$I$42,其他调用!$J$4:$J$42,其他调用!$AH83)))</f>
        <v>2.5022568699596426</v>
      </c>
      <c r="IS82" s="44">
        <f>IF(AR$4=0,0,求节点(AR$4:AR$9,$B$4:$B$9,求节点(其他调用!$I$4:$I$42,其他调用!$J$4:$J$42,其他调用!$AH83)))</f>
        <v>2.5022568699596426</v>
      </c>
      <c r="IT82" s="44">
        <f>IF(AS$4=0,0,求节点(AS$4:AS$9,$B$4:$B$9,求节点(其他调用!$I$4:$I$42,其他调用!$J$4:$J$42,其他调用!$AH83)))</f>
        <v>2.5022568699596426</v>
      </c>
      <c r="IU82" s="44">
        <f>IF(AT$4=0,0,求节点(AT$4:AT$9,$B$4:$B$9,求节点(其他调用!$I$4:$I$42,其他调用!$J$4:$J$42,其他调用!$AH83)))</f>
        <v>2.5022568699596426</v>
      </c>
      <c r="IV82" s="44">
        <f>IF(AU$4=0,0,求节点(AU$4:AU$9,$B$4:$B$9,求节点(其他调用!$I$4:$I$42,其他调用!$J$4:$J$42,其他调用!$AH83)))</f>
        <v>2.5022568699596426</v>
      </c>
      <c r="IW82" s="44">
        <f>IF(AV$4=0,0,求节点(AV$4:AV$9,$B$4:$B$9,求节点(其他调用!$I$4:$I$42,其他调用!$J$4:$J$42,其他调用!$AH83)))</f>
        <v>2.5022568699596426</v>
      </c>
      <c r="IX82" s="44">
        <f>IF(AW$4=0,0,求节点(AW$4:AW$9,$B$4:$B$9,求节点(其他调用!$I$4:$I$42,其他调用!$J$4:$J$42,其他调用!$AH83)))</f>
        <v>2.5022568699596426</v>
      </c>
      <c r="IY82" s="44">
        <f>IF(AX$4=0,0,求节点(AX$4:AX$9,$B$4:$B$9,求节点(其他调用!$I$4:$I$42,其他调用!$J$4:$J$42,其他调用!$AH83)))</f>
        <v>2.5022568699596426</v>
      </c>
      <c r="IZ82" s="44">
        <f>IF(AY$4=0,0,求节点(AY$4:AY$9,$B$4:$B$9,求节点(其他调用!$I$4:$I$42,其他调用!$J$4:$J$42,其他调用!$AH83)))</f>
        <v>2.5022568699596426</v>
      </c>
      <c r="JA82" s="44">
        <f>IF(AZ$4=0,0,求节点(AZ$4:AZ$9,$B$4:$B$9,求节点(其他调用!$I$4:$I$42,其他调用!$J$4:$J$42,其他调用!$AH83)))</f>
        <v>2.5022568699596426</v>
      </c>
      <c r="JC82" s="44">
        <v>79</v>
      </c>
      <c r="JD82" s="44">
        <f>IF(C$23=0,0,求节点(C$23:C$28,$B$23:$B$28,求节点(其他调用!$W$4:$W$20,其他调用!$X$4:$X$20,$JC82)))</f>
        <v>0</v>
      </c>
      <c r="JE82" s="44">
        <f>IF(D$23=0,0,求节点(D$23:D$28,$B$23:$B$28,求节点(其他调用!$W$4:$W$20,其他调用!$X$4:$X$20,$JC82)))</f>
        <v>0</v>
      </c>
      <c r="JF82" s="44">
        <f>IF(E$23=0,0,求节点(E$23:E$28,$B$23:$B$28,求节点(其他调用!$W$4:$W$20,其他调用!$X$4:$X$20,$JC82)))</f>
        <v>0</v>
      </c>
      <c r="JG82" s="44">
        <f>IF(F$23=0,0,求节点(F$23:F$28,$B$23:$B$28,求节点(其他调用!$W$4:$W$20,其他调用!$X$4:$X$20,$JC82)))</f>
        <v>4.3747793067016039E-3</v>
      </c>
      <c r="JH82" s="44">
        <f>IF(G$23=0,0,求节点(G$23:G$28,$B$23:$B$28,求节点(其他调用!$W$4:$W$20,其他调用!$X$4:$X$20,$JC82)))</f>
        <v>6.5621689600525723E-3</v>
      </c>
      <c r="JI82" s="44">
        <f>IF(H$23=0,0,求节点(H$23:H$28,$B$23:$B$28,求节点(其他调用!$W$4:$W$20,其他调用!$X$4:$X$20,$JC82)))</f>
        <v>6.5621689600525723E-3</v>
      </c>
      <c r="JJ82" s="44">
        <f>IF(I$23=0,0,求节点(I$23:I$28,$B$23:$B$28,求节点(其他调用!$W$4:$W$20,其他调用!$X$4:$X$20,$JC82)))</f>
        <v>9.9426802425038874E-3</v>
      </c>
      <c r="JK82" s="44">
        <f>IF(J$23=0,0,求节点(J$23:J$28,$B$23:$B$28,求节点(其他调用!$W$4:$W$20,其他调用!$X$4:$X$20,$JC82)))</f>
        <v>0</v>
      </c>
      <c r="JL82" s="44">
        <f>IF(K$23=0,0,求节点(K$23:K$28,$B$23:$B$28,求节点(其他调用!$W$4:$W$20,其他调用!$X$4:$X$20,$JC82)))</f>
        <v>6.5621689600525723E-3</v>
      </c>
      <c r="JM82" s="44">
        <f>IF(L$23=0,0,求节点(L$23:L$28,$B$23:$B$28,求节点(其他调用!$W$4:$W$20,其他调用!$X$4:$X$20,$JC82)))</f>
        <v>0</v>
      </c>
      <c r="JN82" s="44">
        <f>IF(M$23=0,0,求节点(M$23:M$28,$B$23:$B$28,求节点(其他调用!$W$4:$W$20,其他调用!$X$4:$X$20,$JC82)))</f>
        <v>0</v>
      </c>
      <c r="JO82" s="44">
        <f>IF(N$23=0,0,求节点(N$23:N$28,$B$23:$B$28,求节点(其他调用!$W$4:$W$20,其他调用!$X$4:$X$20,$JC82)))</f>
        <v>0</v>
      </c>
      <c r="JP82" s="44">
        <f>IF(O$23=0,0,求节点(O$23:O$28,$B$23:$B$28,求节点(其他调用!$W$4:$W$20,其他调用!$X$4:$X$20,$JC82)))</f>
        <v>0</v>
      </c>
      <c r="JQ82" s="44">
        <f>IF(P$23=0,0,求节点(P$23:P$28,$B$23:$B$28,求节点(其他调用!$W$4:$W$20,其他调用!$X$4:$X$20,$JC82)))</f>
        <v>0</v>
      </c>
      <c r="JR82" s="44">
        <f>IF(Q$23=0,0,求节点(Q$23:Q$28,$B$23:$B$28,求节点(其他调用!$W$4:$W$20,其他调用!$X$4:$X$20,$JC82)))</f>
        <v>0</v>
      </c>
      <c r="JS82" s="44">
        <f>IF(R$23=0,0,求节点(R$23:R$28,$B$23:$B$28,求节点(其他调用!$W$4:$W$20,其他调用!$X$4:$X$20,$JC82)))</f>
        <v>0</v>
      </c>
      <c r="JT82" s="44">
        <f>IF(S$23=0,0,求节点(S$23:S$28,$B$23:$B$28,求节点(其他调用!$W$4:$W$20,其他调用!$X$4:$X$20,$JC82)))</f>
        <v>0</v>
      </c>
      <c r="JU82" s="44">
        <f>IF(T$23=0,0,求节点(T$23:T$28,$B$23:$B$28,求节点(其他调用!$W$4:$W$20,其他调用!$X$4:$X$20,$JC82)))</f>
        <v>0</v>
      </c>
      <c r="JV82" s="44">
        <f>IF(U$23=0,0,求节点(U$23:U$28,$B$23:$B$28,求节点(其他调用!$W$4:$W$20,其他调用!$X$4:$X$20,$JC82)))</f>
        <v>0</v>
      </c>
      <c r="JW82" s="44">
        <f>IF(V$23=0,0,求节点(V$23:V$28,$B$23:$B$28,求节点(其他调用!$W$4:$W$20,其他调用!$X$4:$X$20,$JC82)))</f>
        <v>0</v>
      </c>
      <c r="JZ82" s="44">
        <v>79</v>
      </c>
      <c r="KA82" s="44">
        <f>IF(C$4=0,0,求节点(C$4:C$9,$B$4:$B$9,求节点(其他调用!$L$4:$L$42,其他调用!$M$4:$M$42,其他调用!$AI83)))</f>
        <v>6</v>
      </c>
      <c r="KB82" s="44">
        <f>IF(D$4=0,0,求节点(D$4:D$9,$B$4:$B$9,求节点(其他调用!$L$4:$L$42,其他调用!$M$4:$M$42,其他调用!$AI83)))</f>
        <v>6</v>
      </c>
      <c r="KC82" s="44">
        <f>IF(E$4=0,0,求节点(E$4:E$9,$B$4:$B$9,求节点(其他调用!$L$4:$L$42,其他调用!$M$4:$M$42,其他调用!$AI83)))</f>
        <v>3.3920489882021965</v>
      </c>
      <c r="KD82" s="44">
        <f>IF(F$4=0,0,求节点(F$4:F$9,$B$4:$B$9,求节点(其他调用!$L$4:$L$42,其他调用!$M$4:$M$42,其他调用!$AI83)))</f>
        <v>0</v>
      </c>
      <c r="KE82" s="44">
        <f>IF(G$4=0,0,求节点(G$4:G$9,$B$4:$B$9,求节点(其他调用!$L$4:$L$42,其他调用!$M$4:$M$42,其他调用!$AI83)))</f>
        <v>0</v>
      </c>
      <c r="KF82" s="44">
        <f>IF(H$4=0,0,求节点(H$4:H$9,$B$4:$B$9,求节点(其他调用!$L$4:$L$42,其他调用!$M$4:$M$42,其他调用!$AI83)))</f>
        <v>0</v>
      </c>
      <c r="KG82" s="44">
        <f>IF(I$4=0,0,求节点(I$4:I$9,$B$4:$B$9,求节点(其他调用!$L$4:$L$42,其他调用!$M$4:$M$42,其他调用!$AI83)))</f>
        <v>0</v>
      </c>
      <c r="KH82" s="44">
        <f>IF(J$4=0,0,求节点(J$4:J$9,$B$4:$B$9,求节点(其他调用!$L$4:$L$42,其他调用!$M$4:$M$42,其他调用!$AI83)))</f>
        <v>0</v>
      </c>
      <c r="KI82" s="44">
        <f>IF(K$4=0,0,求节点(K$4:K$9,$B$4:$B$9,求节点(其他调用!$L$4:$L$42,其他调用!$M$4:$M$42,其他调用!$AI83)))</f>
        <v>0</v>
      </c>
      <c r="KJ82" s="44">
        <f>IF(L$4=0,0,求节点(L$4:L$9,$B$4:$B$9,求节点(其他调用!$L$4:$L$42,其他调用!$M$4:$M$42,其他调用!$AI83)))</f>
        <v>0</v>
      </c>
      <c r="KK82" s="44">
        <f>IF(M$4=0,0,求节点(M$4:M$9,$B$4:$B$9,求节点(其他调用!$L$4:$L$42,其他调用!$M$4:$M$42,其他调用!$AI83)))</f>
        <v>0</v>
      </c>
      <c r="KL82" s="44">
        <f>IF(N$4=0,0,求节点(N$4:N$9,$B$4:$B$9,求节点(其他调用!$L$4:$L$42,其他调用!$M$4:$M$42,其他调用!$AI83)))</f>
        <v>0</v>
      </c>
      <c r="KM82" s="44">
        <f>IF(O$4=0,0,求节点(O$4:O$9,$B$4:$B$9,求节点(其他调用!$L$4:$L$42,其他调用!$M$4:$M$42,其他调用!$AI83)))</f>
        <v>0</v>
      </c>
      <c r="KN82" s="44">
        <f>IF(P$4=0,0,求节点(P$4:P$9,$B$4:$B$9,求节点(其他调用!$L$4:$L$42,其他调用!$M$4:$M$42,其他调用!$AI83)))</f>
        <v>0</v>
      </c>
      <c r="KO82" s="44">
        <f>IF(Q$4=0,0,求节点(Q$4:Q$9,$B$4:$B$9,求节点(其他调用!$L$4:$L$42,其他调用!$M$4:$M$42,其他调用!$AI83)))</f>
        <v>0</v>
      </c>
      <c r="KP82" s="44">
        <f>IF(R$4=0,0,求节点(R$4:R$9,$B$4:$B$9,求节点(其他调用!$L$4:$L$42,其他调用!$M$4:$M$42,其他调用!$AI83)))</f>
        <v>0</v>
      </c>
      <c r="KQ82" s="44">
        <f>IF(S$4=0,0,求节点(S$4:S$9,$B$4:$B$9,求节点(其他调用!$L$4:$L$42,其他调用!$M$4:$M$42,其他调用!$AI83)))</f>
        <v>6</v>
      </c>
      <c r="KR82" s="44">
        <f>IF(T$4=0,0,求节点(T$4:T$9,$B$4:$B$9,求节点(其他调用!$L$4:$L$42,其他调用!$M$4:$M$42,其他调用!$AI83)))</f>
        <v>6</v>
      </c>
      <c r="KS82" s="44">
        <f>IF(U$4=0,0,求节点(U$4:U$9,$B$4:$B$9,求节点(其他调用!$L$4:$L$42,其他调用!$M$4:$M$42,其他调用!$AI83)))</f>
        <v>6</v>
      </c>
      <c r="KT82" s="44">
        <f>IF(V$4=0,0,求节点(V$4:V$9,$B$4:$B$9,求节点(其他调用!$L$4:$L$42,其他调用!$M$4:$M$42,其他调用!$AI83)))</f>
        <v>0</v>
      </c>
      <c r="KU82" s="44">
        <f>IF(W$4=0,0,求节点(W$4:W$9,$B$4:$B$9,求节点(其他调用!$L$4:$L$42,其他调用!$M$4:$M$42,其他调用!$AI83)))</f>
        <v>6</v>
      </c>
      <c r="KV82" s="44">
        <f>IF(X$4=0,0,求节点(X$4:X$9,$B$4:$B$9,求节点(其他调用!$L$4:$L$42,其他调用!$M$4:$M$42,其他调用!$AI83)))</f>
        <v>6</v>
      </c>
      <c r="KW82" s="44">
        <f>IF(Y$4=0,0,求节点(Y$4:Y$9,$B$4:$B$9,求节点(其他调用!$L$4:$L$42,其他调用!$M$4:$M$42,其他调用!$AI83)))</f>
        <v>6</v>
      </c>
      <c r="KX82" s="44">
        <f>IF(Z$4=0,0,求节点(Z$4:Z$9,$B$4:$B$9,求节点(其他调用!$L$4:$L$42,其他调用!$M$4:$M$42,其他调用!$AI83)))</f>
        <v>0</v>
      </c>
      <c r="KY82" s="44">
        <f>IF(AA$4=0,0,求节点(AA$4:AA$9,$B$4:$B$9,求节点(其他调用!$L$4:$L$42,其他调用!$M$4:$M$42,其他调用!$AI83)))</f>
        <v>6</v>
      </c>
      <c r="KZ82" s="44">
        <f>IF(AB$4=0,0,求节点(AB$4:AB$9,$B$4:$B$9,求节点(其他调用!$L$4:$L$42,其他调用!$M$4:$M$42,其他调用!$AI83)))</f>
        <v>6</v>
      </c>
      <c r="LA82" s="44">
        <f>IF(AC$4=0,0,求节点(AC$4:AC$9,$B$4:$B$9,求节点(其他调用!$L$4:$L$42,其他调用!$M$4:$M$42,其他调用!$AI83)))</f>
        <v>6</v>
      </c>
      <c r="LB82" s="44">
        <f>IF(AD$4=0,0,求节点(AD$4:AD$9,$B$4:$B$9,求节点(其他调用!$L$4:$L$42,其他调用!$M$4:$M$42,其他调用!$AI83)))</f>
        <v>4.8076154826632935</v>
      </c>
      <c r="LC82" s="44">
        <f>IF(AE$4=0,0,求节点(AE$4:AE$9,$B$4:$B$9,求节点(其他调用!$L$4:$L$42,其他调用!$M$4:$M$42,其他调用!$AI83)))</f>
        <v>4.8076154826632935</v>
      </c>
      <c r="LD82" s="44">
        <f>IF(AF$4=0,0,求节点(AF$4:AF$9,$B$4:$B$9,求节点(其他调用!$L$4:$L$42,其他调用!$M$4:$M$42,其他调用!$AI83)))</f>
        <v>4.8076154826632935</v>
      </c>
      <c r="LE82" s="44">
        <f>IF(AG$4=0,0,求节点(AG$4:AG$9,$B$4:$B$9,求节点(其他调用!$L$4:$L$42,其他调用!$M$4:$M$42,其他调用!$AI83)))</f>
        <v>4.8076154826632935</v>
      </c>
      <c r="LF82" s="44">
        <f>IF(AH$4=0,0,求节点(AH$4:AH$9,$B$4:$B$9,求节点(其他调用!$L$4:$L$42,其他调用!$M$4:$M$42,其他调用!$AI83)))</f>
        <v>4.8076154826632935</v>
      </c>
      <c r="LG82" s="44">
        <f>IF(AI$4=0,0,求节点(AI$4:AI$9,$B$4:$B$9,求节点(其他调用!$L$4:$L$42,其他调用!$M$4:$M$42,其他调用!$AI83)))</f>
        <v>4.8076154826632935</v>
      </c>
      <c r="LH82" s="44">
        <f>IF(AJ$4=0,0,求节点(AJ$4:AJ$9,$B$4:$B$9,求节点(其他调用!$L$4:$L$42,其他调用!$M$4:$M$42,其他调用!$AI83)))</f>
        <v>4.8076154826632935</v>
      </c>
      <c r="LI82" s="44">
        <f>IF(AK$4=0,0,求节点(AK$4:AK$9,$B$4:$B$9,求节点(其他调用!$L$4:$L$42,其他调用!$M$4:$M$42,其他调用!$AI83)))</f>
        <v>4.8076154826632935</v>
      </c>
      <c r="LJ82" s="44">
        <f>IF(AL$4=0,0,求节点(AL$4:AL$9,$B$4:$B$9,求节点(其他调用!$L$4:$L$42,其他调用!$M$4:$M$42,其他调用!$AI83)))</f>
        <v>4.8076154826632935</v>
      </c>
      <c r="LK82" s="44">
        <f>IF(AM$4=0,0,求节点(AM$4:AM$9,$B$4:$B$9,求节点(其他调用!$L$4:$L$42,其他调用!$M$4:$M$42,其他调用!$AI83)))</f>
        <v>4.8076154826632935</v>
      </c>
      <c r="LL82" s="44">
        <f>IF(AN$4=0,0,求节点(AN$4:AN$9,$B$4:$B$9,求节点(其他调用!$L$4:$L$42,其他调用!$M$4:$M$42,其他调用!$AI83)))</f>
        <v>4.8076154826632935</v>
      </c>
      <c r="LM82" s="44">
        <f>IF(AO$4=0,0,求节点(AO$4:AO$9,$B$4:$B$9,求节点(其他调用!$L$4:$L$42,其他调用!$M$4:$M$42,其他调用!$AI83)))</f>
        <v>4.8076154826632935</v>
      </c>
      <c r="LN82" s="44">
        <f>IF(AP$4=0,0,求节点(AP$4:AP$9,$B$4:$B$9,求节点(其他调用!$L$4:$L$42,其他调用!$M$4:$M$42,其他调用!$AI83)))</f>
        <v>4.8076154826632935</v>
      </c>
      <c r="LO82" s="44">
        <f>IF(AQ$4=0,0,求节点(AQ$4:AQ$9,$B$4:$B$9,求节点(其他调用!$L$4:$L$42,其他调用!$M$4:$M$42,其他调用!$AI83)))</f>
        <v>4.8076154826632935</v>
      </c>
      <c r="LP82" s="44">
        <f>IF(AR$4=0,0,求节点(AR$4:AR$9,$B$4:$B$9,求节点(其他调用!$L$4:$L$42,其他调用!$M$4:$M$42,其他调用!$AI83)))</f>
        <v>4.8076154826632935</v>
      </c>
      <c r="LQ82" s="44">
        <f>IF(AS$4=0,0,求节点(AS$4:AS$9,$B$4:$B$9,求节点(其他调用!$L$4:$L$42,其他调用!$M$4:$M$42,其他调用!$AI83)))</f>
        <v>4.8076154826632935</v>
      </c>
      <c r="LR82" s="44">
        <f>IF(AT$4=0,0,求节点(AT$4:AT$9,$B$4:$B$9,求节点(其他调用!$L$4:$L$42,其他调用!$M$4:$M$42,其他调用!$AI83)))</f>
        <v>4.8076154826632935</v>
      </c>
      <c r="LS82" s="44">
        <f>IF(AU$4=0,0,求节点(AU$4:AU$9,$B$4:$B$9,求节点(其他调用!$L$4:$L$42,其他调用!$M$4:$M$42,其他调用!$AI83)))</f>
        <v>4.8076154826632935</v>
      </c>
      <c r="LT82" s="44">
        <f>IF(AV$4=0,0,求节点(AV$4:AV$9,$B$4:$B$9,求节点(其他调用!$L$4:$L$42,其他调用!$M$4:$M$42,其他调用!$AI83)))</f>
        <v>4.8076154826632935</v>
      </c>
      <c r="LU82" s="44">
        <f>IF(AW$4=0,0,求节点(AW$4:AW$9,$B$4:$B$9,求节点(其他调用!$L$4:$L$42,其他调用!$M$4:$M$42,其他调用!$AI83)))</f>
        <v>4.8076154826632935</v>
      </c>
      <c r="LV82" s="44">
        <f>IF(AX$4=0,0,求节点(AX$4:AX$9,$B$4:$B$9,求节点(其他调用!$L$4:$L$42,其他调用!$M$4:$M$42,其他调用!$AI83)))</f>
        <v>4.8076154826632935</v>
      </c>
      <c r="LW82" s="44">
        <f>IF(AY$4=0,0,求节点(AY$4:AY$9,$B$4:$B$9,求节点(其他调用!$L$4:$L$42,其他调用!$M$4:$M$42,其他调用!$AI83)))</f>
        <v>4.8076154826632935</v>
      </c>
      <c r="LX82" s="44">
        <f>IF(AZ$4=0,0,求节点(AZ$4:AZ$9,$B$4:$B$9,求节点(其他调用!$L$4:$L$42,其他调用!$M$4:$M$42,其他调用!$AI83)))</f>
        <v>4.8076154826632935</v>
      </c>
      <c r="LZ82" s="44">
        <v>79</v>
      </c>
      <c r="MA82" s="44">
        <f>IF(C$23=0,0,求节点(C$23:C$28,$B$23:$B$28,求节点(其他调用!$Y$4:$Y$20,其他调用!$Z$4:$Z$20,$LZ82)))</f>
        <v>0</v>
      </c>
      <c r="MB82" s="44">
        <f>IF(D$23=0,0,求节点(D$23:D$28,$B$23:$B$28,求节点(其他调用!$Y$4:$Y$20,其他调用!$Z$4:$Z$20,$LZ82)))</f>
        <v>0</v>
      </c>
      <c r="MC82" s="44">
        <f>IF(E$23=0,0,求节点(E$23:E$28,$B$23:$B$28,求节点(其他调用!$Y$4:$Y$20,其他调用!$Z$4:$Z$20,$LZ82)))</f>
        <v>0</v>
      </c>
      <c r="MD82" s="44">
        <f>IF(F$23=0,0,求节点(F$23:F$28,$B$23:$B$28,求节点(其他调用!$Y$4:$Y$20,其他调用!$Z$4:$Z$20,$LZ82)))</f>
        <v>0</v>
      </c>
      <c r="ME82" s="44">
        <f>IF(G$23=0,0,求节点(G$23:G$28,$B$23:$B$28,求节点(其他调用!$Y$4:$Y$20,其他调用!$Z$4:$Z$20,$LZ82)))</f>
        <v>0</v>
      </c>
      <c r="MF82" s="44">
        <f>IF(H$23=0,0,求节点(H$23:H$28,$B$23:$B$28,求节点(其他调用!$Y$4:$Y$20,其他调用!$Z$4:$Z$20,$LZ82)))</f>
        <v>0</v>
      </c>
      <c r="MG82" s="44">
        <f>IF(I$23=0,0,求节点(I$23:I$28,$B$23:$B$28,求节点(其他调用!$Y$4:$Y$20,其他调用!$Z$4:$Z$20,$LZ82)))</f>
        <v>0</v>
      </c>
      <c r="MH82" s="44">
        <f>IF(J$23=0,0,求节点(J$23:J$28,$B$23:$B$28,求节点(其他调用!$Y$4:$Y$20,其他调用!$Z$4:$Z$20,$LZ82)))</f>
        <v>0</v>
      </c>
      <c r="MI82" s="44">
        <f>IF(K$23=0,0,求节点(K$23:K$28,$B$23:$B$28,求节点(其他调用!$Y$4:$Y$20,其他调用!$Z$4:$Z$20,$LZ82)))</f>
        <v>0</v>
      </c>
      <c r="MJ82" s="44">
        <f>IF(L$23=0,0,求节点(L$23:L$28,$B$23:$B$28,求节点(其他调用!$Y$4:$Y$20,其他调用!$Z$4:$Z$20,$LZ82)))</f>
        <v>0</v>
      </c>
      <c r="MK82" s="44">
        <f>IF(M$23=0,0,求节点(M$23:M$28,$B$23:$B$28,求节点(其他调用!$Y$4:$Y$20,其他调用!$Z$4:$Z$20,$LZ82)))</f>
        <v>0</v>
      </c>
      <c r="ML82" s="44">
        <f>IF(N$23=0,0,求节点(N$23:N$28,$B$23:$B$28,求节点(其他调用!$Y$4:$Y$20,其他调用!$Z$4:$Z$20,$LZ82)))</f>
        <v>0</v>
      </c>
      <c r="MM82" s="44">
        <f>IF(O$23=0,0,求节点(O$23:O$28,$B$23:$B$28,求节点(其他调用!$Y$4:$Y$20,其他调用!$Z$4:$Z$20,$LZ82)))</f>
        <v>0</v>
      </c>
      <c r="MN82" s="44">
        <f>IF(P$23=0,0,求节点(P$23:P$28,$B$23:$B$28,求节点(其他调用!$Y$4:$Y$20,其他调用!$Z$4:$Z$20,$LZ82)))</f>
        <v>0</v>
      </c>
      <c r="MO82" s="44">
        <f>IF(Q$23=0,0,求节点(Q$23:Q$28,$B$23:$B$28,求节点(其他调用!$Y$4:$Y$20,其他调用!$Z$4:$Z$20,$LZ82)))</f>
        <v>0</v>
      </c>
      <c r="MP82" s="44">
        <f>IF(R$23=0,0,求节点(R$23:R$28,$B$23:$B$28,求节点(其他调用!$Y$4:$Y$20,其他调用!$Z$4:$Z$20,$LZ82)))</f>
        <v>0</v>
      </c>
      <c r="MQ82" s="44">
        <f>IF(S$23=0,0,求节点(S$23:S$28,$B$23:$B$28,求节点(其他调用!$Y$4:$Y$20,其他调用!$Z$4:$Z$20,$LZ82)))</f>
        <v>0</v>
      </c>
      <c r="MR82" s="44">
        <f>IF(T$23=0,0,求节点(T$23:T$28,$B$23:$B$28,求节点(其他调用!$Y$4:$Y$20,其他调用!$Z$4:$Z$20,$LZ82)))</f>
        <v>0</v>
      </c>
      <c r="MS82" s="44">
        <f>IF(U$23=0,0,求节点(U$23:U$28,$B$23:$B$28,求节点(其他调用!$Y$4:$Y$20,其他调用!$Z$4:$Z$20,$LZ82)))</f>
        <v>0</v>
      </c>
      <c r="MT82" s="44">
        <f>IF(V$23=0,0,求节点(V$23:V$28,$B$23:$B$28,求节点(其他调用!$Y$4:$Y$20,其他调用!$Z$4:$Z$20,$LZ82)))</f>
        <v>0</v>
      </c>
      <c r="MW82" s="44">
        <v>79</v>
      </c>
      <c r="MX82" s="44">
        <f>IF(C$4=0,0,求节点(C$4:C$9,$B$4:$B$9,求节点(其他调用!$O$4:$O$42,其他调用!$P$4:$P$42,其他调用!$AJ83)))</f>
        <v>6</v>
      </c>
      <c r="MY82" s="44">
        <f>IF(D$4=0,0,求节点(D$4:D$9,$B$4:$B$9,求节点(其他调用!$O$4:$O$42,其他调用!$P$4:$P$42,其他调用!$AJ83)))</f>
        <v>6</v>
      </c>
      <c r="MZ82" s="44">
        <f>IF(E$4=0,0,求节点(E$4:E$9,$B$4:$B$9,求节点(其他调用!$O$4:$O$42,其他调用!$P$4:$P$42,其他调用!$AJ83)))</f>
        <v>3.5753032721452742</v>
      </c>
      <c r="NA82" s="44">
        <f>IF(F$4=0,0,求节点(F$4:F$9,$B$4:$B$9,求节点(其他调用!$O$4:$O$42,其他调用!$P$4:$P$42,其他调用!$AJ83)))</f>
        <v>0</v>
      </c>
      <c r="NB82" s="44">
        <f>IF(G$4=0,0,求节点(G$4:G$9,$B$4:$B$9,求节点(其他调用!$O$4:$O$42,其他调用!$P$4:$P$42,其他调用!$AJ83)))</f>
        <v>0</v>
      </c>
      <c r="NC82" s="44">
        <f>IF(H$4=0,0,求节点(H$4:H$9,$B$4:$B$9,求节点(其他调用!$O$4:$O$42,其他调用!$P$4:$P$42,其他调用!$AJ83)))</f>
        <v>0</v>
      </c>
      <c r="ND82" s="44">
        <f>IF(I$4=0,0,求节点(I$4:I$9,$B$4:$B$9,求节点(其他调用!$O$4:$O$42,其他调用!$P$4:$P$42,其他调用!$AJ83)))</f>
        <v>0</v>
      </c>
      <c r="NE82" s="44">
        <f>IF(J$4=0,0,求节点(J$4:J$9,$B$4:$B$9,求节点(其他调用!$O$4:$O$42,其他调用!$P$4:$P$42,其他调用!$AJ83)))</f>
        <v>0</v>
      </c>
      <c r="NF82" s="44">
        <f>IF(K$4=0,0,求节点(K$4:K$9,$B$4:$B$9,求节点(其他调用!$O$4:$O$42,其他调用!$P$4:$P$42,其他调用!$AJ83)))</f>
        <v>0</v>
      </c>
      <c r="NG82" s="44">
        <f>IF(L$4=0,0,求节点(L$4:L$9,$B$4:$B$9,求节点(其他调用!$O$4:$O$42,其他调用!$P$4:$P$42,其他调用!$AJ83)))</f>
        <v>0</v>
      </c>
      <c r="NH82" s="44">
        <f>IF(M$4=0,0,求节点(M$4:M$9,$B$4:$B$9,求节点(其他调用!$O$4:$O$42,其他调用!$P$4:$P$42,其他调用!$AJ83)))</f>
        <v>0</v>
      </c>
      <c r="NI82" s="44">
        <f>IF(N$4=0,0,求节点(N$4:N$9,$B$4:$B$9,求节点(其他调用!$O$4:$O$42,其他调用!$P$4:$P$42,其他调用!$AJ83)))</f>
        <v>0</v>
      </c>
      <c r="NJ82" s="44">
        <f>IF(O$4=0,0,求节点(O$4:O$9,$B$4:$B$9,求节点(其他调用!$O$4:$O$42,其他调用!$P$4:$P$42,其他调用!$AJ83)))</f>
        <v>0</v>
      </c>
      <c r="NK82" s="44">
        <f>IF(P$4=0,0,求节点(P$4:P$9,$B$4:$B$9,求节点(其他调用!$O$4:$O$42,其他调用!$P$4:$P$42,其他调用!$AJ83)))</f>
        <v>0</v>
      </c>
      <c r="NL82" s="44">
        <f>IF(Q$4=0,0,求节点(Q$4:Q$9,$B$4:$B$9,求节点(其他调用!$O$4:$O$42,其他调用!$P$4:$P$42,其他调用!$AJ83)))</f>
        <v>0</v>
      </c>
      <c r="NM82" s="44">
        <f>IF(R$4=0,0,求节点(R$4:R$9,$B$4:$B$9,求节点(其他调用!$O$4:$O$42,其他调用!$P$4:$P$42,其他调用!$AJ83)))</f>
        <v>0</v>
      </c>
      <c r="NN82" s="44">
        <f>IF(S$4=0,0,求节点(S$4:S$9,$B$4:$B$9,求节点(其他调用!$O$4:$O$42,其他调用!$P$4:$P$42,其他调用!$AJ83)))</f>
        <v>6</v>
      </c>
      <c r="NO82" s="44">
        <f>IF(T$4=0,0,求节点(T$4:T$9,$B$4:$B$9,求节点(其他调用!$O$4:$O$42,其他调用!$P$4:$P$42,其他调用!$AJ83)))</f>
        <v>6</v>
      </c>
      <c r="NP82" s="44">
        <f>IF(U$4=0,0,求节点(U$4:U$9,$B$4:$B$9,求节点(其他调用!$O$4:$O$42,其他调用!$P$4:$P$42,其他调用!$AJ83)))</f>
        <v>6</v>
      </c>
      <c r="NQ82" s="44">
        <f>IF(V$4=0,0,求节点(V$4:V$9,$B$4:$B$9,求节点(其他调用!$O$4:$O$42,其他调用!$P$4:$P$42,其他调用!$AJ83)))</f>
        <v>0</v>
      </c>
      <c r="NR82" s="44">
        <f>IF(W$4=0,0,求节点(W$4:W$9,$B$4:$B$9,求节点(其他调用!$O$4:$O$42,其他调用!$P$4:$P$42,其他调用!$AJ83)))</f>
        <v>6</v>
      </c>
      <c r="NS82" s="44">
        <f>IF(X$4=0,0,求节点(X$4:X$9,$B$4:$B$9,求节点(其他调用!$O$4:$O$42,其他调用!$P$4:$P$42,其他调用!$AJ83)))</f>
        <v>6</v>
      </c>
      <c r="NT82" s="44">
        <f>IF(Y$4=0,0,求节点(Y$4:Y$9,$B$4:$B$9,求节点(其他调用!$O$4:$O$42,其他调用!$P$4:$P$42,其他调用!$AJ83)))</f>
        <v>6</v>
      </c>
      <c r="NU82" s="44">
        <f>IF(Z$4=0,0,求节点(Z$4:Z$9,$B$4:$B$9,求节点(其他调用!$O$4:$O$42,其他调用!$P$4:$P$42,其他调用!$AJ83)))</f>
        <v>0</v>
      </c>
      <c r="NV82" s="44">
        <f>IF(AA$4=0,0,求节点(AA$4:AA$9,$B$4:$B$9,求节点(其他调用!$O$4:$O$42,其他调用!$P$4:$P$42,其他调用!$AJ83)))</f>
        <v>6</v>
      </c>
      <c r="NW82" s="44">
        <f>IF(AB$4=0,0,求节点(AB$4:AB$9,$B$4:$B$9,求节点(其他调用!$O$4:$O$42,其他调用!$P$4:$P$42,其他调用!$AJ83)))</f>
        <v>6</v>
      </c>
      <c r="NX82" s="44">
        <f>IF(AC$4=0,0,求节点(AC$4:AC$9,$B$4:$B$9,求节点(其他调用!$O$4:$O$42,其他调用!$P$4:$P$42,其他调用!$AJ83)))</f>
        <v>6</v>
      </c>
      <c r="NY82" s="44">
        <f>IF(AD$4=0,0,求节点(AD$4:AD$9,$B$4:$B$9,求节点(其他调用!$O$4:$O$42,其他调用!$P$4:$P$42,其他调用!$AJ83)))</f>
        <v>6</v>
      </c>
      <c r="NZ82" s="44">
        <f>IF(AE$4=0,0,求节点(AE$4:AE$9,$B$4:$B$9,求节点(其他调用!$O$4:$O$42,其他调用!$P$4:$P$42,其他调用!$AJ83)))</f>
        <v>6</v>
      </c>
      <c r="OA82" s="44">
        <f>IF(AF$4=0,0,求节点(AF$4:AF$9,$B$4:$B$9,求节点(其他调用!$O$4:$O$42,其他调用!$P$4:$P$42,其他调用!$AJ83)))</f>
        <v>6</v>
      </c>
      <c r="OB82" s="44">
        <f>IF(AG$4=0,0,求节点(AG$4:AG$9,$B$4:$B$9,求节点(其他调用!$O$4:$O$42,其他调用!$P$4:$P$42,其他调用!$AJ83)))</f>
        <v>6</v>
      </c>
      <c r="OC82" s="44">
        <f>IF(AH$4=0,0,求节点(AH$4:AH$9,$B$4:$B$9,求节点(其他调用!$O$4:$O$42,其他调用!$P$4:$P$42,其他调用!$AJ83)))</f>
        <v>6</v>
      </c>
      <c r="OD82" s="44">
        <f>IF(AI$4=0,0,求节点(AI$4:AI$9,$B$4:$B$9,求节点(其他调用!$O$4:$O$42,其他调用!$P$4:$P$42,其他调用!$AJ83)))</f>
        <v>6</v>
      </c>
      <c r="OE82" s="44">
        <f>IF(AJ$4=0,0,求节点(AJ$4:AJ$9,$B$4:$B$9,求节点(其他调用!$O$4:$O$42,其他调用!$P$4:$P$42,其他调用!$AJ83)))</f>
        <v>6</v>
      </c>
      <c r="OF82" s="44">
        <f>IF(AK$4=0,0,求节点(AK$4:AK$9,$B$4:$B$9,求节点(其他调用!$O$4:$O$42,其他调用!$P$4:$P$42,其他调用!$AJ83)))</f>
        <v>6</v>
      </c>
      <c r="OG82" s="44">
        <f>IF(AL$4=0,0,求节点(AL$4:AL$9,$B$4:$B$9,求节点(其他调用!$O$4:$O$42,其他调用!$P$4:$P$42,其他调用!$AJ83)))</f>
        <v>6</v>
      </c>
      <c r="OH82" s="44">
        <f>IF(AM$4=0,0,求节点(AM$4:AM$9,$B$4:$B$9,求节点(其他调用!$O$4:$O$42,其他调用!$P$4:$P$42,其他调用!$AJ83)))</f>
        <v>6</v>
      </c>
      <c r="OI82" s="44">
        <f>IF(AN$4=0,0,求节点(AN$4:AN$9,$B$4:$B$9,求节点(其他调用!$O$4:$O$42,其他调用!$P$4:$P$42,其他调用!$AJ83)))</f>
        <v>6</v>
      </c>
      <c r="OJ82" s="44">
        <f>IF(AO$4=0,0,求节点(AO$4:AO$9,$B$4:$B$9,求节点(其他调用!$O$4:$O$42,其他调用!$P$4:$P$42,其他调用!$AJ83)))</f>
        <v>6</v>
      </c>
      <c r="OK82" s="44">
        <f>IF(AP$4=0,0,求节点(AP$4:AP$9,$B$4:$B$9,求节点(其他调用!$O$4:$O$42,其他调用!$P$4:$P$42,其他调用!$AJ83)))</f>
        <v>6</v>
      </c>
      <c r="OL82" s="44">
        <f>IF(AQ$4=0,0,求节点(AQ$4:AQ$9,$B$4:$B$9,求节点(其他调用!$O$4:$O$42,其他调用!$P$4:$P$42,其他调用!$AJ83)))</f>
        <v>6</v>
      </c>
      <c r="OM82" s="44">
        <f>IF(AR$4=0,0,求节点(AR$4:AR$9,$B$4:$B$9,求节点(其他调用!$O$4:$O$42,其他调用!$P$4:$P$42,其他调用!$AJ83)))</f>
        <v>6</v>
      </c>
      <c r="ON82" s="44">
        <f>IF(AS$4=0,0,求节点(AS$4:AS$9,$B$4:$B$9,求节点(其他调用!$O$4:$O$42,其他调用!$P$4:$P$42,其他调用!$AJ83)))</f>
        <v>6</v>
      </c>
      <c r="OO82" s="44">
        <f>IF(AT$4=0,0,求节点(AT$4:AT$9,$B$4:$B$9,求节点(其他调用!$O$4:$O$42,其他调用!$P$4:$P$42,其他调用!$AJ83)))</f>
        <v>6</v>
      </c>
      <c r="OP82" s="44">
        <f>IF(AU$4=0,0,求节点(AU$4:AU$9,$B$4:$B$9,求节点(其他调用!$O$4:$O$42,其他调用!$P$4:$P$42,其他调用!$AJ83)))</f>
        <v>6</v>
      </c>
      <c r="OQ82" s="44">
        <f>IF(AV$4=0,0,求节点(AV$4:AV$9,$B$4:$B$9,求节点(其他调用!$O$4:$O$42,其他调用!$P$4:$P$42,其他调用!$AJ83)))</f>
        <v>6</v>
      </c>
      <c r="OR82" s="44">
        <f>IF(AW$4=0,0,求节点(AW$4:AW$9,$B$4:$B$9,求节点(其他调用!$O$4:$O$42,其他调用!$P$4:$P$42,其他调用!$AJ83)))</f>
        <v>6</v>
      </c>
      <c r="OS82" s="44">
        <f>IF(AX$4=0,0,求节点(AX$4:AX$9,$B$4:$B$9,求节点(其他调用!$O$4:$O$42,其他调用!$P$4:$P$42,其他调用!$AJ83)))</f>
        <v>6</v>
      </c>
      <c r="OT82" s="44">
        <f>IF(AY$4=0,0,求节点(AY$4:AY$9,$B$4:$B$9,求节点(其他调用!$O$4:$O$42,其他调用!$P$4:$P$42,其他调用!$AJ83)))</f>
        <v>6</v>
      </c>
      <c r="OU82" s="44">
        <f>IF(AZ$4=0,0,求节点(AZ$4:AZ$9,$B$4:$B$9,求节点(其他调用!$O$4:$O$42,其他调用!$P$4:$P$42,其他调用!$AJ83)))</f>
        <v>6</v>
      </c>
      <c r="OW82" s="44">
        <v>79</v>
      </c>
      <c r="OX82" s="44">
        <f>IF(C$23=0,0,求节点(C$23:C$28,$B$23:$B$28,求节点(其他调用!$AA$4:$AA$20,其他调用!$AB$4:$AB$20,$OW82)))</f>
        <v>0</v>
      </c>
      <c r="OY82" s="44">
        <f>IF(D$23=0,0,求节点(D$23:D$28,$B$23:$B$28,求节点(其他调用!$AA$4:$AA$20,其他调用!$AB$4:$AB$20,$OW82)))</f>
        <v>0</v>
      </c>
      <c r="OZ82" s="44">
        <f>IF(E$23=0,0,求节点(E$23:E$28,$B$23:$B$28,求节点(其他调用!$AA$4:$AA$20,其他调用!$AB$4:$AB$20,$OW82)))</f>
        <v>0</v>
      </c>
      <c r="PA82" s="44">
        <f>IF(F$23=0,0,求节点(F$23:F$28,$B$23:$B$28,求节点(其他调用!$AA$4:$AA$20,其他调用!$AB$4:$AB$20,$OW82)))</f>
        <v>3.5739035260071716E-3</v>
      </c>
      <c r="PB82" s="44">
        <f>IF(G$23=0,0,求节点(G$23:G$28,$B$23:$B$28,求节点(其他调用!$AA$4:$AA$20,其他调用!$AB$4:$AB$20,$OW82)))</f>
        <v>5.3608552890109795E-3</v>
      </c>
      <c r="PC82" s="44">
        <f>IF(H$23=0,0,求节点(H$23:H$28,$B$23:$B$28,求节点(其他调用!$AA$4:$AA$20,其他调用!$AB$4:$AB$20,$OW82)))</f>
        <v>5.3608552890109795E-3</v>
      </c>
      <c r="PD82" s="44">
        <f>IF(I$23=0,0,求节点(I$23:I$28,$B$23:$B$28,求节点(其他调用!$AA$4:$AA$20,其他调用!$AB$4:$AB$20,$OW82)))</f>
        <v>8.1225080136529959E-3</v>
      </c>
      <c r="PE82" s="44">
        <f>IF(J$23=0,0,求节点(J$23:J$28,$B$23:$B$28,求节点(其他调用!$AA$4:$AA$20,其他调用!$AB$4:$AB$20,$OW82)))</f>
        <v>0</v>
      </c>
      <c r="PF82" s="44">
        <f>IF(K$23=0,0,求节点(K$23:K$28,$B$23:$B$28,求节点(其他调用!$AA$4:$AA$20,其他调用!$AB$4:$AB$20,$OW82)))</f>
        <v>5.3608552890109795E-3</v>
      </c>
      <c r="PG82" s="44">
        <f>IF(L$23=0,0,求节点(L$23:L$28,$B$23:$B$28,求节点(其他调用!$AA$4:$AA$20,其他调用!$AB$4:$AB$20,$OW82)))</f>
        <v>0</v>
      </c>
      <c r="PH82" s="44">
        <f>IF(M$23=0,0,求节点(M$23:M$28,$B$23:$B$28,求节点(其他调用!$AA$4:$AA$20,其他调用!$AB$4:$AB$20,$OW82)))</f>
        <v>0</v>
      </c>
      <c r="PI82" s="44">
        <f>IF(N$23=0,0,求节点(N$23:N$28,$B$23:$B$28,求节点(其他调用!$AA$4:$AA$20,其他调用!$AB$4:$AB$20,$OW82)))</f>
        <v>0</v>
      </c>
      <c r="PJ82" s="44">
        <f>IF(O$23=0,0,求节点(O$23:O$28,$B$23:$B$28,求节点(其他调用!$AA$4:$AA$20,其他调用!$AB$4:$AB$20,$OW82)))</f>
        <v>0</v>
      </c>
      <c r="PK82" s="44">
        <f>IF(P$23=0,0,求节点(P$23:P$28,$B$23:$B$28,求节点(其他调用!$AA$4:$AA$20,其他调用!$AB$4:$AB$20,$OW82)))</f>
        <v>0</v>
      </c>
      <c r="PL82" s="44">
        <f>IF(Q$23=0,0,求节点(Q$23:Q$28,$B$23:$B$28,求节点(其他调用!$AA$4:$AA$20,其他调用!$AB$4:$AB$20,$OW82)))</f>
        <v>0</v>
      </c>
      <c r="PM82" s="44">
        <f>IF(R$23=0,0,求节点(R$23:R$28,$B$23:$B$28,求节点(其他调用!$AA$4:$AA$20,其他调用!$AB$4:$AB$20,$OW82)))</f>
        <v>0</v>
      </c>
      <c r="PN82" s="44">
        <f>IF(S$23=0,0,求节点(S$23:S$28,$B$23:$B$28,求节点(其他调用!$AA$4:$AA$20,其他调用!$AB$4:$AB$20,$OW82)))</f>
        <v>0</v>
      </c>
      <c r="PO82" s="44">
        <f>IF(T$23=0,0,求节点(T$23:T$28,$B$23:$B$28,求节点(其他调用!$AA$4:$AA$20,其他调用!$AB$4:$AB$20,$OW82)))</f>
        <v>0</v>
      </c>
      <c r="PP82" s="44">
        <f>IF(U$23=0,0,求节点(U$23:U$28,$B$23:$B$28,求节点(其他调用!$AA$4:$AA$20,其他调用!$AB$4:$AB$20,$OW82)))</f>
        <v>0</v>
      </c>
      <c r="PQ82" s="44">
        <f>IF(V$23=0,0,求节点(V$23:V$28,$B$23:$B$28,求节点(其他调用!$AA$4:$AA$20,其他调用!$AB$4:$AB$20,$OW82)))</f>
        <v>0</v>
      </c>
    </row>
    <row r="83" spans="61:433" x14ac:dyDescent="0.2">
      <c r="BI83" s="44">
        <v>80</v>
      </c>
      <c r="BJ83" s="44">
        <f>IF(C$4=0,0,求节点(C$4:C$9,$B$4:$B$9,求节点(其他调用!$C$4:$C$42,其他调用!$D$4:$D$42,其他调用!$AF84)))</f>
        <v>6</v>
      </c>
      <c r="BK83" s="44">
        <f>IF(D$4=0,0,求节点(D$4:D$9,$B$4:$B$9,求节点(其他调用!$C$4:$C$42,其他调用!$D$4:$D$42,其他调用!$AF84)))</f>
        <v>6</v>
      </c>
      <c r="BL83" s="44">
        <f>IF(E$4=0,0,求节点(E$4:E$9,$B$4:$B$9,求节点(其他调用!$C$4:$C$42,其他调用!$D$4:$D$42,其他调用!$AF84)))</f>
        <v>3.0044397403098499</v>
      </c>
      <c r="BM83" s="44">
        <f>IF(F$4=0,0,求节点(F$4:F$9,$B$4:$B$9,求节点(其他调用!$C$4:$C$42,其他调用!$D$4:$D$42,其他调用!$AF84)))</f>
        <v>0</v>
      </c>
      <c r="BN83" s="44">
        <f>IF(G$4=0,0,求节点(G$4:G$9,$B$4:$B$9,求节点(其他调用!$C$4:$C$42,其他调用!$D$4:$D$42,其他调用!$AF84)))</f>
        <v>0</v>
      </c>
      <c r="BO83" s="44">
        <f>IF(H$4=0,0,求节点(H$4:H$9,$B$4:$B$9,求节点(其他调用!$C$4:$C$42,其他调用!$D$4:$D$42,其他调用!$AF84)))</f>
        <v>0</v>
      </c>
      <c r="BP83" s="44">
        <f>IF(I$4=0,0,求节点(I$4:I$9,$B$4:$B$9,求节点(其他调用!$C$4:$C$42,其他调用!$D$4:$D$42,其他调用!$AF84)))</f>
        <v>0</v>
      </c>
      <c r="BQ83" s="44">
        <f>IF(J$4=0,0,求节点(J$4:J$9,$B$4:$B$9,求节点(其他调用!$C$4:$C$42,其他调用!$D$4:$D$42,其他调用!$AF84)))</f>
        <v>0</v>
      </c>
      <c r="BR83" s="44">
        <f>IF(K$4=0,0,求节点(K$4:K$9,$B$4:$B$9,求节点(其他调用!$C$4:$C$42,其他调用!$D$4:$D$42,其他调用!$AF84)))</f>
        <v>0</v>
      </c>
      <c r="BS83" s="44">
        <f>IF(L$4=0,0,求节点(L$4:L$9,$B$4:$B$9,求节点(其他调用!$C$4:$C$42,其他调用!$D$4:$D$42,其他调用!$AF84)))</f>
        <v>0</v>
      </c>
      <c r="BT83" s="44">
        <f>IF(M$4=0,0,求节点(M$4:M$9,$B$4:$B$9,求节点(其他调用!$C$4:$C$42,其他调用!$D$4:$D$42,其他调用!$AF84)))</f>
        <v>0</v>
      </c>
      <c r="BU83" s="44">
        <f>IF(N$4=0,0,求节点(N$4:N$9,$B$4:$B$9,求节点(其他调用!$C$4:$C$42,其他调用!$D$4:$D$42,其他调用!$AF84)))</f>
        <v>0</v>
      </c>
      <c r="BV83" s="44">
        <f>IF(O$4=0,0,求节点(O$4:O$9,$B$4:$B$9,求节点(其他调用!$C$4:$C$42,其他调用!$D$4:$D$42,其他调用!$AF84)))</f>
        <v>0</v>
      </c>
      <c r="BW83" s="44">
        <f>IF(P$4=0,0,求节点(P$4:P$9,$B$4:$B$9,求节点(其他调用!$C$4:$C$42,其他调用!$D$4:$D$42,其他调用!$AF84)))</f>
        <v>0</v>
      </c>
      <c r="BX83" s="44">
        <f>IF(Q$4=0,0,求节点(Q$4:Q$9,$B$4:$B$9,求节点(其他调用!$C$4:$C$42,其他调用!$D$4:$D$42,其他调用!$AF84)))</f>
        <v>0</v>
      </c>
      <c r="BY83" s="44">
        <f>IF(R$4=0,0,求节点(R$4:R$9,$B$4:$B$9,求节点(其他调用!$C$4:$C$42,其他调用!$D$4:$D$42,其他调用!$AF84)))</f>
        <v>0</v>
      </c>
      <c r="BZ83" s="44">
        <f>IF(S$4=0,0,求节点(S$4:S$9,$B$4:$B$9,求节点(其他调用!$C$4:$C$42,其他调用!$D$4:$D$42,其他调用!$AF84)))</f>
        <v>6</v>
      </c>
      <c r="CA83" s="44">
        <f>IF(T$4=0,0,求节点(T$4:T$9,$B$4:$B$9,求节点(其他调用!$C$4:$C$42,其他调用!$D$4:$D$42,其他调用!$AF84)))</f>
        <v>4.1990306342238917</v>
      </c>
      <c r="CB83" s="44">
        <f>IF(U$4=0,0,求节点(U$4:U$9,$B$4:$B$9,求节点(其他调用!$C$4:$C$42,其他调用!$D$4:$D$42,其他调用!$AF84)))</f>
        <v>6</v>
      </c>
      <c r="CC83" s="44">
        <f>IF(V$4=0,0,求节点(V$4:V$9,$B$4:$B$9,求节点(其他调用!$C$4:$C$42,其他调用!$D$4:$D$42,其他调用!$AF84)))</f>
        <v>0</v>
      </c>
      <c r="CD83" s="44">
        <f>IF(W$4=0,0,求节点(W$4:W$9,$B$4:$B$9,求节点(其他调用!$C$4:$C$42,其他调用!$D$4:$D$42,其他调用!$AF84)))</f>
        <v>5.4587398244910599</v>
      </c>
      <c r="CE83" s="44">
        <f>IF(X$4=0,0,求节点(X$4:X$9,$B$4:$B$9,求节点(其他调用!$C$4:$C$42,其他调用!$D$4:$D$42,其他调用!$AF84)))</f>
        <v>5.4587398244910599</v>
      </c>
      <c r="CF83" s="44">
        <f>IF(Y$4=0,0,求节点(Y$4:Y$9,$B$4:$B$9,求节点(其他调用!$C$4:$C$42,其他调用!$D$4:$D$42,其他调用!$AF84)))</f>
        <v>6</v>
      </c>
      <c r="CG83" s="44">
        <f>IF(Z$4=0,0,求节点(Z$4:Z$9,$B$4:$B$9,求节点(其他调用!$C$4:$C$42,其他调用!$D$4:$D$42,其他调用!$AF84)))</f>
        <v>0</v>
      </c>
      <c r="CH83" s="44">
        <f>IF(AA$4=0,0,求节点(AA$4:AA$9,$B$4:$B$9,求节点(其他调用!$C$4:$C$42,其他调用!$D$4:$D$42,其他调用!$AF84)))</f>
        <v>5.4587398244910599</v>
      </c>
      <c r="CI83" s="44">
        <f>IF(AB$4=0,0,求节点(AB$4:AB$9,$B$4:$B$9,求节点(其他调用!$C$4:$C$42,其他调用!$D$4:$D$42,其他调用!$AF84)))</f>
        <v>6</v>
      </c>
      <c r="CJ83" s="44">
        <f>IF(AC$4=0,0,求节点(AC$4:AC$9,$B$4:$B$9,求节点(其他调用!$C$4:$C$42,其他调用!$D$4:$D$42,其他调用!$AF84)))</f>
        <v>6</v>
      </c>
      <c r="CK83" s="44">
        <f>IF(AD$4=0,0,求节点(AD$4:AD$9,$B$4:$B$9,求节点(其他调用!$C$4:$C$42,其他调用!$D$4:$D$42,其他调用!$AF84)))</f>
        <v>1.1342547388114284</v>
      </c>
      <c r="CL83" s="44">
        <f>IF(AE$4=0,0,求节点(AE$4:AE$9,$B$4:$B$9,求节点(其他调用!$C$4:$C$42,其他调用!$D$4:$D$42,其他调用!$AF84)))</f>
        <v>1.1342547388114284</v>
      </c>
      <c r="CM83" s="44">
        <f>IF(AF$4=0,0,求节点(AF$4:AF$9,$B$4:$B$9,求节点(其他调用!$C$4:$C$42,其他调用!$D$4:$D$42,其他调用!$AF84)))</f>
        <v>1.1342547388114284</v>
      </c>
      <c r="CN83" s="44">
        <f>IF(AG$4=0,0,求节点(AG$4:AG$9,$B$4:$B$9,求节点(其他调用!$C$4:$C$42,其他调用!$D$4:$D$42,其他调用!$AF84)))</f>
        <v>1.1342547388114284</v>
      </c>
      <c r="CO83" s="44">
        <f>IF(AH$4=0,0,求节点(AH$4:AH$9,$B$4:$B$9,求节点(其他调用!$C$4:$C$42,其他调用!$D$4:$D$42,其他调用!$AF84)))</f>
        <v>1.1342547388114284</v>
      </c>
      <c r="CP83" s="44">
        <f>IF(AI$4=0,0,求节点(AI$4:AI$9,$B$4:$B$9,求节点(其他调用!$C$4:$C$42,其他调用!$D$4:$D$42,其他调用!$AF84)))</f>
        <v>1.1342547388114284</v>
      </c>
      <c r="CQ83" s="44">
        <f>IF(AJ$4=0,0,求节点(AJ$4:AJ$9,$B$4:$B$9,求节点(其他调用!$C$4:$C$42,其他调用!$D$4:$D$42,其他调用!$AF84)))</f>
        <v>1.1342547388114284</v>
      </c>
      <c r="CR83" s="44">
        <f>IF(AK$4=0,0,求节点(AK$4:AK$9,$B$4:$B$9,求节点(其他调用!$C$4:$C$42,其他调用!$D$4:$D$42,其他调用!$AF84)))</f>
        <v>1.1342547388114284</v>
      </c>
      <c r="CS83" s="44">
        <f>IF(AL$4=0,0,求节点(AL$4:AL$9,$B$4:$B$9,求节点(其他调用!$C$4:$C$42,其他调用!$D$4:$D$42,其他调用!$AF84)))</f>
        <v>1.1342547388114284</v>
      </c>
      <c r="CT83" s="44">
        <f>IF(AM$4=0,0,求节点(AM$4:AM$9,$B$4:$B$9,求节点(其他调用!$C$4:$C$42,其他调用!$D$4:$D$42,其他调用!$AF84)))</f>
        <v>1.1342547388114284</v>
      </c>
      <c r="CU83" s="44">
        <f>IF(AN$4=0,0,求节点(AN$4:AN$9,$B$4:$B$9,求节点(其他调用!$C$4:$C$42,其他调用!$D$4:$D$42,其他调用!$AF84)))</f>
        <v>1.1342547388114284</v>
      </c>
      <c r="CV83" s="44">
        <f>IF(AO$4=0,0,求节点(AO$4:AO$9,$B$4:$B$9,求节点(其他调用!$C$4:$C$42,其他调用!$D$4:$D$42,其他调用!$AF84)))</f>
        <v>1.1342547388114284</v>
      </c>
      <c r="CW83" s="44">
        <f>IF(AP$4=0,0,求节点(AP$4:AP$9,$B$4:$B$9,求节点(其他调用!$C$4:$C$42,其他调用!$D$4:$D$42,其他调用!$AF84)))</f>
        <v>1.1342547388114284</v>
      </c>
      <c r="CX83" s="44">
        <f>IF(AQ$4=0,0,求节点(AQ$4:AQ$9,$B$4:$B$9,求节点(其他调用!$C$4:$C$42,其他调用!$D$4:$D$42,其他调用!$AF84)))</f>
        <v>1.1342547388114284</v>
      </c>
      <c r="CY83" s="44">
        <f>IF(AR$4=0,0,求节点(AR$4:AR$9,$B$4:$B$9,求节点(其他调用!$C$4:$C$42,其他调用!$D$4:$D$42,其他调用!$AF84)))</f>
        <v>1.1342547388114284</v>
      </c>
      <c r="CZ83" s="44">
        <f>IF(AS$4=0,0,求节点(AS$4:AS$9,$B$4:$B$9,求节点(其他调用!$C$4:$C$42,其他调用!$D$4:$D$42,其他调用!$AF84)))</f>
        <v>1.1342547388114284</v>
      </c>
      <c r="DA83" s="44">
        <f>IF(AT$4=0,0,求节点(AT$4:AT$9,$B$4:$B$9,求节点(其他调用!$C$4:$C$42,其他调用!$D$4:$D$42,其他调用!$AF84)))</f>
        <v>1.1342547388114284</v>
      </c>
      <c r="DB83" s="44">
        <f>IF(AU$4=0,0,求节点(AU$4:AU$9,$B$4:$B$9,求节点(其他调用!$C$4:$C$42,其他调用!$D$4:$D$42,其他调用!$AF84)))</f>
        <v>1.1342547388114284</v>
      </c>
      <c r="DC83" s="44">
        <f>IF(AV$4=0,0,求节点(AV$4:AV$9,$B$4:$B$9,求节点(其他调用!$C$4:$C$42,其他调用!$D$4:$D$42,其他调用!$AF84)))</f>
        <v>1.1342547388114284</v>
      </c>
      <c r="DD83" s="44">
        <f>IF(AW$4=0,0,求节点(AW$4:AW$9,$B$4:$B$9,求节点(其他调用!$C$4:$C$42,其他调用!$D$4:$D$42,其他调用!$AF84)))</f>
        <v>1.1342547388114284</v>
      </c>
      <c r="DE83" s="44">
        <f>IF(AX$4=0,0,求节点(AX$4:AX$9,$B$4:$B$9,求节点(其他调用!$C$4:$C$42,其他调用!$D$4:$D$42,其他调用!$AF84)))</f>
        <v>1.1342547388114284</v>
      </c>
      <c r="DF83" s="44">
        <f>IF(AY$4=0,0,求节点(AY$4:AY$9,$B$4:$B$9,求节点(其他调用!$C$4:$C$42,其他调用!$D$4:$D$42,其他调用!$AF84)))</f>
        <v>1.1342547388114284</v>
      </c>
      <c r="DG83" s="44">
        <f>IF(AZ$4=0,0,求节点(AZ$4:AZ$9,$B$4:$B$9,求节点(其他调用!$C$4:$C$42,其他调用!$D$4:$D$42,其他调用!$AF84)))</f>
        <v>1.1342547388114284</v>
      </c>
      <c r="DI83" s="44">
        <v>80</v>
      </c>
      <c r="DJ83" s="44">
        <f>IF(C$23=0,0,求节点(C$23:C$28,$B$23:$B$28,求节点(其他调用!$S$4:$S$20,其他调用!$T$4:$T$20,$DI83)))</f>
        <v>0</v>
      </c>
      <c r="DK83" s="44">
        <f>IF(D$23=0,0,求节点(D$23:D$28,$B$23:$B$28,求节点(其他调用!$S$4:$S$20,其他调用!$T$4:$T$20,$DI83)))</f>
        <v>0</v>
      </c>
      <c r="DL83" s="44">
        <f>IF(E$23=0,0,求节点(E$23:E$28,$B$23:$B$28,求节点(其他调用!$S$4:$S$20,其他调用!$T$4:$T$20,$DI83)))</f>
        <v>0</v>
      </c>
      <c r="DM83" s="44">
        <f>IF(F$23=0,0,求节点(F$23:F$28,$B$23:$B$28,求节点(其他调用!$S$4:$S$20,其他调用!$T$4:$T$20,$DI83)))</f>
        <v>5.4035288654339375E-3</v>
      </c>
      <c r="DN83" s="44">
        <f>IF(G$23=0,0,求节点(G$23:G$28,$B$23:$B$28,求节点(其他调用!$S$4:$S$20,其他调用!$T$4:$T$20,$DI83)))</f>
        <v>8.1052932981511283E-3</v>
      </c>
      <c r="DO83" s="44">
        <f>IF(H$23=0,0,求节点(H$23:H$28,$B$23:$B$28,求节点(其他调用!$S$4:$S$20,其他调用!$T$4:$T$20,$DI83)))</f>
        <v>8.1052932981511283E-3</v>
      </c>
      <c r="DP83" s="44">
        <f>IF(I$23=0,0,求节点(I$23:I$28,$B$23:$B$28,求节点(其他调用!$S$4:$S$20,其他调用!$T$4:$T$20,$DI83)))</f>
        <v>1.2280747421441029E-2</v>
      </c>
      <c r="DQ83" s="44">
        <f>IF(J$23=0,0,求节点(J$23:J$28,$B$23:$B$28,求节点(其他调用!$S$4:$S$20,其他调用!$T$4:$T$20,$DI83)))</f>
        <v>0</v>
      </c>
      <c r="DR83" s="44">
        <f>IF(K$23=0,0,求节点(K$23:K$28,$B$23:$B$28,求节点(其他调用!$S$4:$S$20,其他调用!$T$4:$T$20,$DI83)))</f>
        <v>8.1052932981511283E-3</v>
      </c>
      <c r="DS83" s="44">
        <f>IF(L$23=0,0,求节点(L$23:L$28,$B$23:$B$28,求节点(其他调用!$S$4:$S$20,其他调用!$T$4:$T$20,$DI83)))</f>
        <v>0</v>
      </c>
      <c r="DT83" s="44">
        <f>IF(M$23=0,0,求节点(M$23:M$28,$B$23:$B$28,求节点(其他调用!$S$4:$S$20,其他调用!$T$4:$T$20,$DI83)))</f>
        <v>0</v>
      </c>
      <c r="DU83" s="44">
        <f>IF(N$23=0,0,求节点(N$23:N$28,$B$23:$B$28,求节点(其他调用!$S$4:$S$20,其他调用!$T$4:$T$20,$DI83)))</f>
        <v>0</v>
      </c>
      <c r="DV83" s="44">
        <f>IF(O$23=0,0,求节点(O$23:O$28,$B$23:$B$28,求节点(其他调用!$S$4:$S$20,其他调用!$T$4:$T$20,$DI83)))</f>
        <v>0</v>
      </c>
      <c r="DW83" s="44">
        <f>IF(P$23=0,0,求节点(P$23:P$28,$B$23:$B$28,求节点(其他调用!$S$4:$S$20,其他调用!$T$4:$T$20,$DI83)))</f>
        <v>0</v>
      </c>
      <c r="DX83" s="44">
        <f>IF(Q$23=0,0,求节点(Q$23:Q$28,$B$23:$B$28,求节点(其他调用!$S$4:$S$20,其他调用!$T$4:$T$20,$DI83)))</f>
        <v>0</v>
      </c>
      <c r="DY83" s="44">
        <f>IF(R$23=0,0,求节点(R$23:R$28,$B$23:$B$28,求节点(其他调用!$S$4:$S$20,其他调用!$T$4:$T$20,$DI83)))</f>
        <v>0</v>
      </c>
      <c r="DZ83" s="44">
        <f>IF(S$23=0,0,求节点(S$23:S$28,$B$23:$B$28,求节点(其他调用!$S$4:$S$20,其他调用!$T$4:$T$20,$DI83)))</f>
        <v>0</v>
      </c>
      <c r="EA83" s="44">
        <f>IF(T$23=0,0,求节点(T$23:T$28,$B$23:$B$28,求节点(其他调用!$S$4:$S$20,其他调用!$T$4:$T$20,$DI83)))</f>
        <v>0</v>
      </c>
      <c r="EB83" s="44">
        <f>IF(U$23=0,0,求节点(U$23:U$28,$B$23:$B$28,求节点(其他调用!$S$4:$S$20,其他调用!$T$4:$T$20,$DI83)))</f>
        <v>0</v>
      </c>
      <c r="EC83" s="44">
        <f>IF(V$23=0,0,求节点(V$23:V$28,$B$23:$B$28,求节点(其他调用!$S$4:$S$20,其他调用!$T$4:$T$20,$DI83)))</f>
        <v>0</v>
      </c>
      <c r="EF83" s="44">
        <v>80</v>
      </c>
      <c r="EG83" s="44">
        <f>IF(C$4=0,0,求节点(C$4:C$9,$B$4:$B$9,求节点(其他调用!$F$4:$F$42,其他调用!$G$4:$G$42,其他调用!$AG84)))</f>
        <v>6</v>
      </c>
      <c r="EH83" s="44">
        <f>IF(D$4=0,0,求节点(D$4:D$9,$B$4:$B$9,求节点(其他调用!$F$4:$F$42,其他调用!$G$4:$G$42,其他调用!$AG84)))</f>
        <v>6</v>
      </c>
      <c r="EI83" s="44">
        <f>IF(E$4=0,0,求节点(E$4:E$9,$B$4:$B$9,求节点(其他调用!$F$4:$F$42,其他调用!$G$4:$G$42,其他调用!$AG84)))</f>
        <v>3.0481928999228063</v>
      </c>
      <c r="EJ83" s="44">
        <f>IF(F$4=0,0,求节点(F$4:F$9,$B$4:$B$9,求节点(其他调用!$F$4:$F$42,其他调用!$G$4:$G$42,其他调用!$AG84)))</f>
        <v>0</v>
      </c>
      <c r="EK83" s="44">
        <f>IF(G$4=0,0,求节点(G$4:G$9,$B$4:$B$9,求节点(其他调用!$F$4:$F$42,其他调用!$G$4:$G$42,其他调用!$AG84)))</f>
        <v>0</v>
      </c>
      <c r="EL83" s="44">
        <f>IF(H$4=0,0,求节点(H$4:H$9,$B$4:$B$9,求节点(其他调用!$F$4:$F$42,其他调用!$G$4:$G$42,其他调用!$AG84)))</f>
        <v>0</v>
      </c>
      <c r="EM83" s="44">
        <f>IF(I$4=0,0,求节点(I$4:I$9,$B$4:$B$9,求节点(其他调用!$F$4:$F$42,其他调用!$G$4:$G$42,其他调用!$AG84)))</f>
        <v>0</v>
      </c>
      <c r="EN83" s="44">
        <f>IF(J$4=0,0,求节点(J$4:J$9,$B$4:$B$9,求节点(其他调用!$F$4:$F$42,其他调用!$G$4:$G$42,其他调用!$AG84)))</f>
        <v>0</v>
      </c>
      <c r="EO83" s="44">
        <f>IF(K$4=0,0,求节点(K$4:K$9,$B$4:$B$9,求节点(其他调用!$F$4:$F$42,其他调用!$G$4:$G$42,其他调用!$AG84)))</f>
        <v>0</v>
      </c>
      <c r="EP83" s="44">
        <f>IF(L$4=0,0,求节点(L$4:L$9,$B$4:$B$9,求节点(其他调用!$F$4:$F$42,其他调用!$G$4:$G$42,其他调用!$AG84)))</f>
        <v>0</v>
      </c>
      <c r="EQ83" s="44">
        <f>IF(M$4=0,0,求节点(M$4:M$9,$B$4:$B$9,求节点(其他调用!$F$4:$F$42,其他调用!$G$4:$G$42,其他调用!$AG84)))</f>
        <v>0</v>
      </c>
      <c r="ER83" s="44">
        <f>IF(N$4=0,0,求节点(N$4:N$9,$B$4:$B$9,求节点(其他调用!$F$4:$F$42,其他调用!$G$4:$G$42,其他调用!$AG84)))</f>
        <v>0</v>
      </c>
      <c r="ES83" s="44">
        <f>IF(O$4=0,0,求节点(O$4:O$9,$B$4:$B$9,求节点(其他调用!$F$4:$F$42,其他调用!$G$4:$G$42,其他调用!$AG84)))</f>
        <v>0</v>
      </c>
      <c r="ET83" s="44">
        <f>IF(P$4=0,0,求节点(P$4:P$9,$B$4:$B$9,求节点(其他调用!$F$4:$F$42,其他调用!$G$4:$G$42,其他调用!$AG84)))</f>
        <v>0</v>
      </c>
      <c r="EU83" s="44">
        <f>IF(Q$4=0,0,求节点(Q$4:Q$9,$B$4:$B$9,求节点(其他调用!$F$4:$F$42,其他调用!$G$4:$G$42,其他调用!$AG84)))</f>
        <v>0</v>
      </c>
      <c r="EV83" s="44">
        <f>IF(R$4=0,0,求节点(R$4:R$9,$B$4:$B$9,求节点(其他调用!$F$4:$F$42,其他调用!$G$4:$G$42,其他调用!$AG84)))</f>
        <v>0</v>
      </c>
      <c r="EW83" s="44">
        <f>IF(S$4=0,0,求节点(S$4:S$9,$B$4:$B$9,求节点(其他调用!$F$4:$F$42,其他调用!$G$4:$G$42,其他调用!$AG84)))</f>
        <v>6</v>
      </c>
      <c r="EX83" s="44">
        <f>IF(T$4=0,0,求节点(T$4:T$9,$B$4:$B$9,求节点(其他调用!$F$4:$F$42,其他调用!$G$4:$G$42,其他调用!$AG84)))</f>
        <v>4.9475462263717018</v>
      </c>
      <c r="EY83" s="44">
        <f>IF(U$4=0,0,求节点(U$4:U$9,$B$4:$B$9,求节点(其他调用!$F$4:$F$42,其他调用!$G$4:$G$42,其他调用!$AG84)))</f>
        <v>6</v>
      </c>
      <c r="EZ83" s="44">
        <f>IF(V$4=0,0,求节点(V$4:V$9,$B$4:$B$9,求节点(其他调用!$F$4:$F$42,其他调用!$G$4:$G$42,其他调用!$AG84)))</f>
        <v>0</v>
      </c>
      <c r="FA83" s="44">
        <f>IF(W$4=0,0,求节点(W$4:W$9,$B$4:$B$9,求节点(其他调用!$F$4:$F$42,其他调用!$G$4:$G$42,其他调用!$AG84)))</f>
        <v>6</v>
      </c>
      <c r="FB83" s="44">
        <f>IF(X$4=0,0,求节点(X$4:X$9,$B$4:$B$9,求节点(其他调用!$F$4:$F$42,其他调用!$G$4:$G$42,其他调用!$AG84)))</f>
        <v>6</v>
      </c>
      <c r="FC83" s="44">
        <f>IF(Y$4=0,0,求节点(Y$4:Y$9,$B$4:$B$9,求节点(其他调用!$F$4:$F$42,其他调用!$G$4:$G$42,其他调用!$AG84)))</f>
        <v>6</v>
      </c>
      <c r="FD83" s="44">
        <f>IF(Z$4=0,0,求节点(Z$4:Z$9,$B$4:$B$9,求节点(其他调用!$F$4:$F$42,其他调用!$G$4:$G$42,其他调用!$AG84)))</f>
        <v>0</v>
      </c>
      <c r="FE83" s="44">
        <f>IF(AA$4=0,0,求节点(AA$4:AA$9,$B$4:$B$9,求节点(其他调用!$F$4:$F$42,其他调用!$G$4:$G$42,其他调用!$AG84)))</f>
        <v>6</v>
      </c>
      <c r="FF83" s="44">
        <f>IF(AB$4=0,0,求节点(AB$4:AB$9,$B$4:$B$9,求节点(其他调用!$F$4:$F$42,其他调用!$G$4:$G$42,其他调用!$AG84)))</f>
        <v>6</v>
      </c>
      <c r="FG83" s="44">
        <f>IF(AC$4=0,0,求节点(AC$4:AC$9,$B$4:$B$9,求节点(其他调用!$F$4:$F$42,其他调用!$G$4:$G$42,其他调用!$AG84)))</f>
        <v>6</v>
      </c>
      <c r="FH83" s="44">
        <f>IF(AD$4=0,0,求节点(AD$4:AD$9,$B$4:$B$9,求节点(其他调用!$F$4:$F$42,其他调用!$G$4:$G$42,其他调用!$AG84)))</f>
        <v>1.6793554551627028</v>
      </c>
      <c r="FI83" s="44">
        <f>IF(AE$4=0,0,求节点(AE$4:AE$9,$B$4:$B$9,求节点(其他调用!$F$4:$F$42,其他调用!$G$4:$G$42,其他调用!$AG84)))</f>
        <v>1.6793554551627028</v>
      </c>
      <c r="FJ83" s="44">
        <f>IF(AF$4=0,0,求节点(AF$4:AF$9,$B$4:$B$9,求节点(其他调用!$F$4:$F$42,其他调用!$G$4:$G$42,其他调用!$AG84)))</f>
        <v>1.6793554551627028</v>
      </c>
      <c r="FK83" s="44">
        <f>IF(AG$4=0,0,求节点(AG$4:AG$9,$B$4:$B$9,求节点(其他调用!$F$4:$F$42,其他调用!$G$4:$G$42,其他调用!$AG84)))</f>
        <v>1.6793554551627028</v>
      </c>
      <c r="FL83" s="44">
        <f>IF(AH$4=0,0,求节点(AH$4:AH$9,$B$4:$B$9,求节点(其他调用!$F$4:$F$42,其他调用!$G$4:$G$42,其他调用!$AG84)))</f>
        <v>1.6793554551627028</v>
      </c>
      <c r="FM83" s="44">
        <f>IF(AI$4=0,0,求节点(AI$4:AI$9,$B$4:$B$9,求节点(其他调用!$F$4:$F$42,其他调用!$G$4:$G$42,其他调用!$AG84)))</f>
        <v>1.6793554551627028</v>
      </c>
      <c r="FN83" s="44">
        <f>IF(AJ$4=0,0,求节点(AJ$4:AJ$9,$B$4:$B$9,求节点(其他调用!$F$4:$F$42,其他调用!$G$4:$G$42,其他调用!$AG84)))</f>
        <v>1.6793554551627028</v>
      </c>
      <c r="FO83" s="44">
        <f>IF(AK$4=0,0,求节点(AK$4:AK$9,$B$4:$B$9,求节点(其他调用!$F$4:$F$42,其他调用!$G$4:$G$42,其他调用!$AG84)))</f>
        <v>1.6793554551627028</v>
      </c>
      <c r="FP83" s="44">
        <f>IF(AL$4=0,0,求节点(AL$4:AL$9,$B$4:$B$9,求节点(其他调用!$F$4:$F$42,其他调用!$G$4:$G$42,其他调用!$AG84)))</f>
        <v>1.6793554551627028</v>
      </c>
      <c r="FQ83" s="44">
        <f>IF(AM$4=0,0,求节点(AM$4:AM$9,$B$4:$B$9,求节点(其他调用!$F$4:$F$42,其他调用!$G$4:$G$42,其他调用!$AG84)))</f>
        <v>1.6793554551627028</v>
      </c>
      <c r="FR83" s="44">
        <f>IF(AN$4=0,0,求节点(AN$4:AN$9,$B$4:$B$9,求节点(其他调用!$F$4:$F$42,其他调用!$G$4:$G$42,其他调用!$AG84)))</f>
        <v>1.6793554551627028</v>
      </c>
      <c r="FS83" s="44">
        <f>IF(AO$4=0,0,求节点(AO$4:AO$9,$B$4:$B$9,求节点(其他调用!$F$4:$F$42,其他调用!$G$4:$G$42,其他调用!$AG84)))</f>
        <v>1.6793554551627028</v>
      </c>
      <c r="FT83" s="44">
        <f>IF(AP$4=0,0,求节点(AP$4:AP$9,$B$4:$B$9,求节点(其他调用!$F$4:$F$42,其他调用!$G$4:$G$42,其他调用!$AG84)))</f>
        <v>1.6793554551627028</v>
      </c>
      <c r="FU83" s="44">
        <f>IF(AQ$4=0,0,求节点(AQ$4:AQ$9,$B$4:$B$9,求节点(其他调用!$F$4:$F$42,其他调用!$G$4:$G$42,其他调用!$AG84)))</f>
        <v>1.6793554551627028</v>
      </c>
      <c r="FV83" s="44">
        <f>IF(AR$4=0,0,求节点(AR$4:AR$9,$B$4:$B$9,求节点(其他调用!$F$4:$F$42,其他调用!$G$4:$G$42,其他调用!$AG84)))</f>
        <v>1.6793554551627028</v>
      </c>
      <c r="FW83" s="44">
        <f>IF(AS$4=0,0,求节点(AS$4:AS$9,$B$4:$B$9,求节点(其他调用!$F$4:$F$42,其他调用!$G$4:$G$42,其他调用!$AG84)))</f>
        <v>1.6793554551627028</v>
      </c>
      <c r="FX83" s="44">
        <f>IF(AT$4=0,0,求节点(AT$4:AT$9,$B$4:$B$9,求节点(其他调用!$F$4:$F$42,其他调用!$G$4:$G$42,其他调用!$AG84)))</f>
        <v>1.6793554551627028</v>
      </c>
      <c r="FY83" s="44">
        <f>IF(AU$4=0,0,求节点(AU$4:AU$9,$B$4:$B$9,求节点(其他调用!$F$4:$F$42,其他调用!$G$4:$G$42,其他调用!$AG84)))</f>
        <v>1.6793554551627028</v>
      </c>
      <c r="FZ83" s="44">
        <f>IF(AV$4=0,0,求节点(AV$4:AV$9,$B$4:$B$9,求节点(其他调用!$F$4:$F$42,其他调用!$G$4:$G$42,其他调用!$AG84)))</f>
        <v>1.6793554551627028</v>
      </c>
      <c r="GA83" s="44">
        <f>IF(AW$4=0,0,求节点(AW$4:AW$9,$B$4:$B$9,求节点(其他调用!$F$4:$F$42,其他调用!$G$4:$G$42,其他调用!$AG84)))</f>
        <v>1.6793554551627028</v>
      </c>
      <c r="GB83" s="44">
        <f>IF(AX$4=0,0,求节点(AX$4:AX$9,$B$4:$B$9,求节点(其他调用!$F$4:$F$42,其他调用!$G$4:$G$42,其他调用!$AG84)))</f>
        <v>1.6793554551627028</v>
      </c>
      <c r="GC83" s="44">
        <f>IF(AY$4=0,0,求节点(AY$4:AY$9,$B$4:$B$9,求节点(其他调用!$F$4:$F$42,其他调用!$G$4:$G$42,其他调用!$AG84)))</f>
        <v>1.6793554551627028</v>
      </c>
      <c r="GD83" s="44">
        <f>IF(AZ$4=0,0,求节点(AZ$4:AZ$9,$B$4:$B$9,求节点(其他调用!$F$4:$F$42,其他调用!$G$4:$G$42,其他调用!$AG84)))</f>
        <v>1.6793554551627028</v>
      </c>
      <c r="GF83" s="44">
        <v>80</v>
      </c>
      <c r="GG83" s="44">
        <f>IF(C$23=0,0,求节点(C$23:C$28,$B$23:$B$28,求节点(其他调用!$U$4:$U$20,其他调用!$V$4:$V$20,$GF83)))</f>
        <v>0</v>
      </c>
      <c r="GH83" s="44">
        <f>IF(D$23=0,0,求节点(D$23:D$28,$B$23:$B$28,求节点(其他调用!$U$4:$U$20,其他调用!$V$4:$V$20,$GF83)))</f>
        <v>0</v>
      </c>
      <c r="GI83" s="44">
        <f>IF(E$23=0,0,求节点(E$23:E$28,$B$23:$B$28,求节点(其他调用!$U$4:$U$20,其他调用!$V$4:$V$20,$GF83)))</f>
        <v>0</v>
      </c>
      <c r="GJ83" s="44">
        <f>IF(F$23=0,0,求节点(F$23:F$28,$B$23:$B$28,求节点(其他调用!$U$4:$U$20,其他调用!$V$4:$V$20,$GF83)))</f>
        <v>0</v>
      </c>
      <c r="GK83" s="44">
        <f>IF(G$23=0,0,求节点(G$23:G$28,$B$23:$B$28,求节点(其他调用!$U$4:$U$20,其他调用!$V$4:$V$20,$GF83)))</f>
        <v>0</v>
      </c>
      <c r="GL83" s="44">
        <f>IF(H$23=0,0,求节点(H$23:H$28,$B$23:$B$28,求节点(其他调用!$U$4:$U$20,其他调用!$V$4:$V$20,$GF83)))</f>
        <v>0</v>
      </c>
      <c r="GM83" s="44">
        <f>IF(I$23=0,0,求节点(I$23:I$28,$B$23:$B$28,求节点(其他调用!$U$4:$U$20,其他调用!$V$4:$V$20,$GF83)))</f>
        <v>0</v>
      </c>
      <c r="GN83" s="44">
        <f>IF(J$23=0,0,求节点(J$23:J$28,$B$23:$B$28,求节点(其他调用!$U$4:$U$20,其他调用!$V$4:$V$20,$GF83)))</f>
        <v>0</v>
      </c>
      <c r="GO83" s="44">
        <f>IF(K$23=0,0,求节点(K$23:K$28,$B$23:$B$28,求节点(其他调用!$U$4:$U$20,其他调用!$V$4:$V$20,$GF83)))</f>
        <v>0</v>
      </c>
      <c r="GP83" s="44">
        <f>IF(L$23=0,0,求节点(L$23:L$28,$B$23:$B$28,求节点(其他调用!$U$4:$U$20,其他调用!$V$4:$V$20,$GF83)))</f>
        <v>0</v>
      </c>
      <c r="GQ83" s="44">
        <f>IF(M$23=0,0,求节点(M$23:M$28,$B$23:$B$28,求节点(其他调用!$U$4:$U$20,其他调用!$V$4:$V$20,$GF83)))</f>
        <v>0</v>
      </c>
      <c r="GR83" s="44">
        <f>IF(N$23=0,0,求节点(N$23:N$28,$B$23:$B$28,求节点(其他调用!$U$4:$U$20,其他调用!$V$4:$V$20,$GF83)))</f>
        <v>0</v>
      </c>
      <c r="GS83" s="44">
        <f>IF(O$23=0,0,求节点(O$23:O$28,$B$23:$B$28,求节点(其他调用!$U$4:$U$20,其他调用!$V$4:$V$20,$GF83)))</f>
        <v>0</v>
      </c>
      <c r="GT83" s="44">
        <f>IF(P$23=0,0,求节点(P$23:P$28,$B$23:$B$28,求节点(其他调用!$U$4:$U$20,其他调用!$V$4:$V$20,$GF83)))</f>
        <v>0</v>
      </c>
      <c r="GU83" s="44">
        <f>IF(Q$23=0,0,求节点(Q$23:Q$28,$B$23:$B$28,求节点(其他调用!$U$4:$U$20,其他调用!$V$4:$V$20,$GF83)))</f>
        <v>0</v>
      </c>
      <c r="GV83" s="44">
        <f>IF(R$23=0,0,求节点(R$23:R$28,$B$23:$B$28,求节点(其他调用!$U$4:$U$20,其他调用!$V$4:$V$20,$GF83)))</f>
        <v>0</v>
      </c>
      <c r="GW83" s="44">
        <f>IF(S$23=0,0,求节点(S$23:S$28,$B$23:$B$28,求节点(其他调用!$U$4:$U$20,其他调用!$V$4:$V$20,$GF83)))</f>
        <v>0</v>
      </c>
      <c r="GX83" s="44">
        <f>IF(T$23=0,0,求节点(T$23:T$28,$B$23:$B$28,求节点(其他调用!$U$4:$U$20,其他调用!$V$4:$V$20,$GF83)))</f>
        <v>0</v>
      </c>
      <c r="GY83" s="44">
        <f>IF(U$23=0,0,求节点(U$23:U$28,$B$23:$B$28,求节点(其他调用!$U$4:$U$20,其他调用!$V$4:$V$20,$GF83)))</f>
        <v>0</v>
      </c>
      <c r="GZ83" s="44">
        <f>IF(V$23=0,0,求节点(V$23:V$28,$B$23:$B$28,求节点(其他调用!$U$4:$U$20,其他调用!$V$4:$V$20,$GF83)))</f>
        <v>0</v>
      </c>
      <c r="HC83" s="44">
        <v>80</v>
      </c>
      <c r="HD83" s="44">
        <f>IF(C$4=0,0,求节点(C$4:C$9,$B$4:$B$9,求节点(其他调用!$I$4:$I$42,其他调用!$J$4:$J$42,其他调用!$AH84)))</f>
        <v>6</v>
      </c>
      <c r="HE83" s="44">
        <f>IF(D$4=0,0,求节点(D$4:D$9,$B$4:$B$9,求节点(其他调用!$I$4:$I$42,其他调用!$J$4:$J$42,其他调用!$AH84)))</f>
        <v>6</v>
      </c>
      <c r="HF83" s="44">
        <f>IF(E$4=0,0,求节点(E$4:E$9,$B$4:$B$9,求节点(其他调用!$I$4:$I$42,其他调用!$J$4:$J$42,其他调用!$AH84)))</f>
        <v>3.1366234454038362</v>
      </c>
      <c r="HG83" s="44">
        <f>IF(F$4=0,0,求节点(F$4:F$9,$B$4:$B$9,求节点(其他调用!$I$4:$I$42,其他调用!$J$4:$J$42,其他调用!$AH84)))</f>
        <v>0</v>
      </c>
      <c r="HH83" s="44">
        <f>IF(G$4=0,0,求节点(G$4:G$9,$B$4:$B$9,求节点(其他调用!$I$4:$I$42,其他调用!$J$4:$J$42,其他调用!$AH84)))</f>
        <v>0</v>
      </c>
      <c r="HI83" s="44">
        <f>IF(H$4=0,0,求节点(H$4:H$9,$B$4:$B$9,求节点(其他调用!$I$4:$I$42,其他调用!$J$4:$J$42,其他调用!$AH84)))</f>
        <v>0</v>
      </c>
      <c r="HJ83" s="44">
        <f>IF(I$4=0,0,求节点(I$4:I$9,$B$4:$B$9,求节点(其他调用!$I$4:$I$42,其他调用!$J$4:$J$42,其他调用!$AH84)))</f>
        <v>0</v>
      </c>
      <c r="HK83" s="44">
        <f>IF(J$4=0,0,求节点(J$4:J$9,$B$4:$B$9,求节点(其他调用!$I$4:$I$42,其他调用!$J$4:$J$42,其他调用!$AH84)))</f>
        <v>0</v>
      </c>
      <c r="HL83" s="44">
        <f>IF(K$4=0,0,求节点(K$4:K$9,$B$4:$B$9,求节点(其他调用!$I$4:$I$42,其他调用!$J$4:$J$42,其他调用!$AH84)))</f>
        <v>0</v>
      </c>
      <c r="HM83" s="44">
        <f>IF(L$4=0,0,求节点(L$4:L$9,$B$4:$B$9,求节点(其他调用!$I$4:$I$42,其他调用!$J$4:$J$42,其他调用!$AH84)))</f>
        <v>0</v>
      </c>
      <c r="HN83" s="44">
        <f>IF(M$4=0,0,求节点(M$4:M$9,$B$4:$B$9,求节点(其他调用!$I$4:$I$42,其他调用!$J$4:$J$42,其他调用!$AH84)))</f>
        <v>0</v>
      </c>
      <c r="HO83" s="44">
        <f>IF(N$4=0,0,求节点(N$4:N$9,$B$4:$B$9,求节点(其他调用!$I$4:$I$42,其他调用!$J$4:$J$42,其他调用!$AH84)))</f>
        <v>0</v>
      </c>
      <c r="HP83" s="44">
        <f>IF(O$4=0,0,求节点(O$4:O$9,$B$4:$B$9,求节点(其他调用!$I$4:$I$42,其他调用!$J$4:$J$42,其他调用!$AH84)))</f>
        <v>0</v>
      </c>
      <c r="HQ83" s="44">
        <f>IF(P$4=0,0,求节点(P$4:P$9,$B$4:$B$9,求节点(其他调用!$I$4:$I$42,其他调用!$J$4:$J$42,其他调用!$AH84)))</f>
        <v>0</v>
      </c>
      <c r="HR83" s="44">
        <f>IF(Q$4=0,0,求节点(Q$4:Q$9,$B$4:$B$9,求节点(其他调用!$I$4:$I$42,其他调用!$J$4:$J$42,其他调用!$AH84)))</f>
        <v>0</v>
      </c>
      <c r="HS83" s="44">
        <f>IF(R$4=0,0,求节点(R$4:R$9,$B$4:$B$9,求节点(其他调用!$I$4:$I$42,其他调用!$J$4:$J$42,其他调用!$AH84)))</f>
        <v>0</v>
      </c>
      <c r="HT83" s="44">
        <f>IF(S$4=0,0,求节点(S$4:S$9,$B$4:$B$9,求节点(其他调用!$I$4:$I$42,其他调用!$J$4:$J$42,其他调用!$AH84)))</f>
        <v>6</v>
      </c>
      <c r="HU83" s="44">
        <f>IF(T$4=0,0,求节点(T$4:T$9,$B$4:$B$9,求节点(其他调用!$I$4:$I$42,其他调用!$J$4:$J$42,其他调用!$AH84)))</f>
        <v>6</v>
      </c>
      <c r="HV83" s="44">
        <f>IF(U$4=0,0,求节点(U$4:U$9,$B$4:$B$9,求节点(其他调用!$I$4:$I$42,其他调用!$J$4:$J$42,其他调用!$AH84)))</f>
        <v>6</v>
      </c>
      <c r="HW83" s="44">
        <f>IF(V$4=0,0,求节点(V$4:V$9,$B$4:$B$9,求节点(其他调用!$I$4:$I$42,其他调用!$J$4:$J$42,其他调用!$AH84)))</f>
        <v>0</v>
      </c>
      <c r="HX83" s="44">
        <f>IF(W$4=0,0,求节点(W$4:W$9,$B$4:$B$9,求节点(其他调用!$I$4:$I$42,其他调用!$J$4:$J$42,其他调用!$AH84)))</f>
        <v>6</v>
      </c>
      <c r="HY83" s="44">
        <f>IF(X$4=0,0,求节点(X$4:X$9,$B$4:$B$9,求节点(其他调用!$I$4:$I$42,其他调用!$J$4:$J$42,其他调用!$AH84)))</f>
        <v>6</v>
      </c>
      <c r="HZ83" s="44">
        <f>IF(Y$4=0,0,求节点(Y$4:Y$9,$B$4:$B$9,求节点(其他调用!$I$4:$I$42,其他调用!$J$4:$J$42,其他调用!$AH84)))</f>
        <v>6</v>
      </c>
      <c r="IA83" s="44">
        <f>IF(Z$4=0,0,求节点(Z$4:Z$9,$B$4:$B$9,求节点(其他调用!$I$4:$I$42,其他调用!$J$4:$J$42,其他调用!$AH84)))</f>
        <v>0</v>
      </c>
      <c r="IB83" s="44">
        <f>IF(AA$4=0,0,求节点(AA$4:AA$9,$B$4:$B$9,求节点(其他调用!$I$4:$I$42,其他调用!$J$4:$J$42,其他调用!$AH84)))</f>
        <v>6</v>
      </c>
      <c r="IC83" s="44">
        <f>IF(AB$4=0,0,求节点(AB$4:AB$9,$B$4:$B$9,求节点(其他调用!$I$4:$I$42,其他调用!$J$4:$J$42,其他调用!$AH84)))</f>
        <v>6</v>
      </c>
      <c r="ID83" s="44">
        <f>IF(AC$4=0,0,求节点(AC$4:AC$9,$B$4:$B$9,求节点(其他调用!$I$4:$I$42,其他调用!$J$4:$J$42,其他调用!$AH84)))</f>
        <v>6</v>
      </c>
      <c r="IE83" s="44">
        <f>IF(AD$4=0,0,求节点(AD$4:AD$9,$B$4:$B$9,求节点(其他调用!$I$4:$I$42,其他调用!$J$4:$J$42,其他调用!$AH84)))</f>
        <v>2.6438563517299043</v>
      </c>
      <c r="IF83" s="44">
        <f>IF(AE$4=0,0,求节点(AE$4:AE$9,$B$4:$B$9,求节点(其他调用!$I$4:$I$42,其他调用!$J$4:$J$42,其他调用!$AH84)))</f>
        <v>2.6438563517299043</v>
      </c>
      <c r="IG83" s="44">
        <f>IF(AF$4=0,0,求节点(AF$4:AF$9,$B$4:$B$9,求节点(其他调用!$I$4:$I$42,其他调用!$J$4:$J$42,其他调用!$AH84)))</f>
        <v>2.6438563517299043</v>
      </c>
      <c r="IH83" s="44">
        <f>IF(AG$4=0,0,求节点(AG$4:AG$9,$B$4:$B$9,求节点(其他调用!$I$4:$I$42,其他调用!$J$4:$J$42,其他调用!$AH84)))</f>
        <v>2.6438563517299043</v>
      </c>
      <c r="II83" s="44">
        <f>IF(AH$4=0,0,求节点(AH$4:AH$9,$B$4:$B$9,求节点(其他调用!$I$4:$I$42,其他调用!$J$4:$J$42,其他调用!$AH84)))</f>
        <v>2.6438563517299043</v>
      </c>
      <c r="IJ83" s="44">
        <f>IF(AI$4=0,0,求节点(AI$4:AI$9,$B$4:$B$9,求节点(其他调用!$I$4:$I$42,其他调用!$J$4:$J$42,其他调用!$AH84)))</f>
        <v>2.6438563517299043</v>
      </c>
      <c r="IK83" s="44">
        <f>IF(AJ$4=0,0,求节点(AJ$4:AJ$9,$B$4:$B$9,求节点(其他调用!$I$4:$I$42,其他调用!$J$4:$J$42,其他调用!$AH84)))</f>
        <v>2.6438563517299043</v>
      </c>
      <c r="IL83" s="44">
        <f>IF(AK$4=0,0,求节点(AK$4:AK$9,$B$4:$B$9,求节点(其他调用!$I$4:$I$42,其他调用!$J$4:$J$42,其他调用!$AH84)))</f>
        <v>2.6438563517299043</v>
      </c>
      <c r="IM83" s="44">
        <f>IF(AL$4=0,0,求节点(AL$4:AL$9,$B$4:$B$9,求节点(其他调用!$I$4:$I$42,其他调用!$J$4:$J$42,其他调用!$AH84)))</f>
        <v>2.6438563517299043</v>
      </c>
      <c r="IN83" s="44">
        <f>IF(AM$4=0,0,求节点(AM$4:AM$9,$B$4:$B$9,求节点(其他调用!$I$4:$I$42,其他调用!$J$4:$J$42,其他调用!$AH84)))</f>
        <v>2.6438563517299043</v>
      </c>
      <c r="IO83" s="44">
        <f>IF(AN$4=0,0,求节点(AN$4:AN$9,$B$4:$B$9,求节点(其他调用!$I$4:$I$42,其他调用!$J$4:$J$42,其他调用!$AH84)))</f>
        <v>2.6438563517299043</v>
      </c>
      <c r="IP83" s="44">
        <f>IF(AO$4=0,0,求节点(AO$4:AO$9,$B$4:$B$9,求节点(其他调用!$I$4:$I$42,其他调用!$J$4:$J$42,其他调用!$AH84)))</f>
        <v>2.6438563517299043</v>
      </c>
      <c r="IQ83" s="44">
        <f>IF(AP$4=0,0,求节点(AP$4:AP$9,$B$4:$B$9,求节点(其他调用!$I$4:$I$42,其他调用!$J$4:$J$42,其他调用!$AH84)))</f>
        <v>2.6438563517299043</v>
      </c>
      <c r="IR83" s="44">
        <f>IF(AQ$4=0,0,求节点(AQ$4:AQ$9,$B$4:$B$9,求节点(其他调用!$I$4:$I$42,其他调用!$J$4:$J$42,其他调用!$AH84)))</f>
        <v>2.6438563517299043</v>
      </c>
      <c r="IS83" s="44">
        <f>IF(AR$4=0,0,求节点(AR$4:AR$9,$B$4:$B$9,求节点(其他调用!$I$4:$I$42,其他调用!$J$4:$J$42,其他调用!$AH84)))</f>
        <v>2.6438563517299043</v>
      </c>
      <c r="IT83" s="44">
        <f>IF(AS$4=0,0,求节点(AS$4:AS$9,$B$4:$B$9,求节点(其他调用!$I$4:$I$42,其他调用!$J$4:$J$42,其他调用!$AH84)))</f>
        <v>2.6438563517299043</v>
      </c>
      <c r="IU83" s="44">
        <f>IF(AT$4=0,0,求节点(AT$4:AT$9,$B$4:$B$9,求节点(其他调用!$I$4:$I$42,其他调用!$J$4:$J$42,其他调用!$AH84)))</f>
        <v>2.6438563517299043</v>
      </c>
      <c r="IV83" s="44">
        <f>IF(AU$4=0,0,求节点(AU$4:AU$9,$B$4:$B$9,求节点(其他调用!$I$4:$I$42,其他调用!$J$4:$J$42,其他调用!$AH84)))</f>
        <v>2.6438563517299043</v>
      </c>
      <c r="IW83" s="44">
        <f>IF(AV$4=0,0,求节点(AV$4:AV$9,$B$4:$B$9,求节点(其他调用!$I$4:$I$42,其他调用!$J$4:$J$42,其他调用!$AH84)))</f>
        <v>2.6438563517299043</v>
      </c>
      <c r="IX83" s="44">
        <f>IF(AW$4=0,0,求节点(AW$4:AW$9,$B$4:$B$9,求节点(其他调用!$I$4:$I$42,其他调用!$J$4:$J$42,其他调用!$AH84)))</f>
        <v>2.6438563517299043</v>
      </c>
      <c r="IY83" s="44">
        <f>IF(AX$4=0,0,求节点(AX$4:AX$9,$B$4:$B$9,求节点(其他调用!$I$4:$I$42,其他调用!$J$4:$J$42,其他调用!$AH84)))</f>
        <v>2.6438563517299043</v>
      </c>
      <c r="IZ83" s="44">
        <f>IF(AY$4=0,0,求节点(AY$4:AY$9,$B$4:$B$9,求节点(其他调用!$I$4:$I$42,其他调用!$J$4:$J$42,其他调用!$AH84)))</f>
        <v>2.6438563517299043</v>
      </c>
      <c r="JA83" s="44">
        <f>IF(AZ$4=0,0,求节点(AZ$4:AZ$9,$B$4:$B$9,求节点(其他调用!$I$4:$I$42,其他调用!$J$4:$J$42,其他调用!$AH84)))</f>
        <v>2.6438563517299043</v>
      </c>
      <c r="JC83" s="44">
        <v>80</v>
      </c>
      <c r="JD83" s="44">
        <f>IF(C$23=0,0,求节点(C$23:C$28,$B$23:$B$28,求节点(其他调用!$W$4:$W$20,其他调用!$X$4:$X$20,$JC83)))</f>
        <v>0</v>
      </c>
      <c r="JE83" s="44">
        <f>IF(D$23=0,0,求节点(D$23:D$28,$B$23:$B$28,求节点(其他调用!$W$4:$W$20,其他调用!$X$4:$X$20,$JC83)))</f>
        <v>0</v>
      </c>
      <c r="JF83" s="44">
        <f>IF(E$23=0,0,求节点(E$23:E$28,$B$23:$B$28,求节点(其他调用!$W$4:$W$20,其他调用!$X$4:$X$20,$JC83)))</f>
        <v>0</v>
      </c>
      <c r="JG83" s="44">
        <f>IF(F$23=0,0,求节点(F$23:F$28,$B$23:$B$28,求节点(其他调用!$W$4:$W$20,其他调用!$X$4:$X$20,$JC83)))</f>
        <v>4.6765857662597332E-3</v>
      </c>
      <c r="JH83" s="44">
        <f>IF(G$23=0,0,求节点(G$23:G$28,$B$23:$B$28,求节点(其他调用!$W$4:$W$20,其他调用!$X$4:$X$20,$JC83)))</f>
        <v>7.0148786493896553E-3</v>
      </c>
      <c r="JI83" s="44">
        <f>IF(H$23=0,0,求节点(H$23:H$28,$B$23:$B$28,求节点(其他调用!$W$4:$W$20,其他调用!$X$4:$X$20,$JC83)))</f>
        <v>7.0148786493896553E-3</v>
      </c>
      <c r="JJ83" s="44">
        <f>IF(I$23=0,0,求节点(I$23:I$28,$B$23:$B$28,求节点(其他调用!$W$4:$W$20,其他调用!$X$4:$X$20,$JC83)))</f>
        <v>1.0628604014226717E-2</v>
      </c>
      <c r="JK83" s="44">
        <f>IF(J$23=0,0,求节点(J$23:J$28,$B$23:$B$28,求节点(其他调用!$W$4:$W$20,其他调用!$X$4:$X$20,$JC83)))</f>
        <v>0</v>
      </c>
      <c r="JL83" s="44">
        <f>IF(K$23=0,0,求节点(K$23:K$28,$B$23:$B$28,求节点(其他调用!$W$4:$W$20,其他调用!$X$4:$X$20,$JC83)))</f>
        <v>7.0148786493896553E-3</v>
      </c>
      <c r="JM83" s="44">
        <f>IF(L$23=0,0,求节点(L$23:L$28,$B$23:$B$28,求节点(其他调用!$W$4:$W$20,其他调用!$X$4:$X$20,$JC83)))</f>
        <v>0</v>
      </c>
      <c r="JN83" s="44">
        <f>IF(M$23=0,0,求节点(M$23:M$28,$B$23:$B$28,求节点(其他调用!$W$4:$W$20,其他调用!$X$4:$X$20,$JC83)))</f>
        <v>0</v>
      </c>
      <c r="JO83" s="44">
        <f>IF(N$23=0,0,求节点(N$23:N$28,$B$23:$B$28,求节点(其他调用!$W$4:$W$20,其他调用!$X$4:$X$20,$JC83)))</f>
        <v>0</v>
      </c>
      <c r="JP83" s="44">
        <f>IF(O$23=0,0,求节点(O$23:O$28,$B$23:$B$28,求节点(其他调用!$W$4:$W$20,其他调用!$X$4:$X$20,$JC83)))</f>
        <v>0</v>
      </c>
      <c r="JQ83" s="44">
        <f>IF(P$23=0,0,求节点(P$23:P$28,$B$23:$B$28,求节点(其他调用!$W$4:$W$20,其他调用!$X$4:$X$20,$JC83)))</f>
        <v>0</v>
      </c>
      <c r="JR83" s="44">
        <f>IF(Q$23=0,0,求节点(Q$23:Q$28,$B$23:$B$28,求节点(其他调用!$W$4:$W$20,其他调用!$X$4:$X$20,$JC83)))</f>
        <v>0</v>
      </c>
      <c r="JS83" s="44">
        <f>IF(R$23=0,0,求节点(R$23:R$28,$B$23:$B$28,求节点(其他调用!$W$4:$W$20,其他调用!$X$4:$X$20,$JC83)))</f>
        <v>0</v>
      </c>
      <c r="JT83" s="44">
        <f>IF(S$23=0,0,求节点(S$23:S$28,$B$23:$B$28,求节点(其他调用!$W$4:$W$20,其他调用!$X$4:$X$20,$JC83)))</f>
        <v>0</v>
      </c>
      <c r="JU83" s="44">
        <f>IF(T$23=0,0,求节点(T$23:T$28,$B$23:$B$28,求节点(其他调用!$W$4:$W$20,其他调用!$X$4:$X$20,$JC83)))</f>
        <v>0</v>
      </c>
      <c r="JV83" s="44">
        <f>IF(U$23=0,0,求节点(U$23:U$28,$B$23:$B$28,求节点(其他调用!$W$4:$W$20,其他调用!$X$4:$X$20,$JC83)))</f>
        <v>0</v>
      </c>
      <c r="JW83" s="44">
        <f>IF(V$23=0,0,求节点(V$23:V$28,$B$23:$B$28,求节点(其他调用!$W$4:$W$20,其他调用!$X$4:$X$20,$JC83)))</f>
        <v>0</v>
      </c>
      <c r="JZ83" s="44">
        <v>80</v>
      </c>
      <c r="KA83" s="44">
        <f>IF(C$4=0,0,求节点(C$4:C$9,$B$4:$B$9,求节点(其他调用!$L$4:$L$42,其他调用!$M$4:$M$42,其他调用!$AI84)))</f>
        <v>6</v>
      </c>
      <c r="KB83" s="44">
        <f>IF(D$4=0,0,求节点(D$4:D$9,$B$4:$B$9,求节点(其他调用!$L$4:$L$42,其他调用!$M$4:$M$42,其他调用!$AI84)))</f>
        <v>6</v>
      </c>
      <c r="KC83" s="44">
        <f>IF(E$4=0,0,求节点(E$4:E$9,$B$4:$B$9,求节点(其他调用!$L$4:$L$42,其他调用!$M$4:$M$42,其他调用!$AI84)))</f>
        <v>3.4209796654927822</v>
      </c>
      <c r="KD83" s="44">
        <f>IF(F$4=0,0,求节点(F$4:F$9,$B$4:$B$9,求节点(其他调用!$L$4:$L$42,其他调用!$M$4:$M$42,其他调用!$AI84)))</f>
        <v>0</v>
      </c>
      <c r="KE83" s="44">
        <f>IF(G$4=0,0,求节点(G$4:G$9,$B$4:$B$9,求节点(其他调用!$L$4:$L$42,其他调用!$M$4:$M$42,其他调用!$AI84)))</f>
        <v>0</v>
      </c>
      <c r="KF83" s="44">
        <f>IF(H$4=0,0,求节点(H$4:H$9,$B$4:$B$9,求节点(其他调用!$L$4:$L$42,其他调用!$M$4:$M$42,其他调用!$AI84)))</f>
        <v>0</v>
      </c>
      <c r="KG83" s="44">
        <f>IF(I$4=0,0,求节点(I$4:I$9,$B$4:$B$9,求节点(其他调用!$L$4:$L$42,其他调用!$M$4:$M$42,其他调用!$AI84)))</f>
        <v>0</v>
      </c>
      <c r="KH83" s="44">
        <f>IF(J$4=0,0,求节点(J$4:J$9,$B$4:$B$9,求节点(其他调用!$L$4:$L$42,其他调用!$M$4:$M$42,其他调用!$AI84)))</f>
        <v>0</v>
      </c>
      <c r="KI83" s="44">
        <f>IF(K$4=0,0,求节点(K$4:K$9,$B$4:$B$9,求节点(其他调用!$L$4:$L$42,其他调用!$M$4:$M$42,其他调用!$AI84)))</f>
        <v>0</v>
      </c>
      <c r="KJ83" s="44">
        <f>IF(L$4=0,0,求节点(L$4:L$9,$B$4:$B$9,求节点(其他调用!$L$4:$L$42,其他调用!$M$4:$M$42,其他调用!$AI84)))</f>
        <v>0</v>
      </c>
      <c r="KK83" s="44">
        <f>IF(M$4=0,0,求节点(M$4:M$9,$B$4:$B$9,求节点(其他调用!$L$4:$L$42,其他调用!$M$4:$M$42,其他调用!$AI84)))</f>
        <v>0</v>
      </c>
      <c r="KL83" s="44">
        <f>IF(N$4=0,0,求节点(N$4:N$9,$B$4:$B$9,求节点(其他调用!$L$4:$L$42,其他调用!$M$4:$M$42,其他调用!$AI84)))</f>
        <v>0</v>
      </c>
      <c r="KM83" s="44">
        <f>IF(O$4=0,0,求节点(O$4:O$9,$B$4:$B$9,求节点(其他调用!$L$4:$L$42,其他调用!$M$4:$M$42,其他调用!$AI84)))</f>
        <v>0</v>
      </c>
      <c r="KN83" s="44">
        <f>IF(P$4=0,0,求节点(P$4:P$9,$B$4:$B$9,求节点(其他调用!$L$4:$L$42,其他调用!$M$4:$M$42,其他调用!$AI84)))</f>
        <v>0</v>
      </c>
      <c r="KO83" s="44">
        <f>IF(Q$4=0,0,求节点(Q$4:Q$9,$B$4:$B$9,求节点(其他调用!$L$4:$L$42,其他调用!$M$4:$M$42,其他调用!$AI84)))</f>
        <v>0</v>
      </c>
      <c r="KP83" s="44">
        <f>IF(R$4=0,0,求节点(R$4:R$9,$B$4:$B$9,求节点(其他调用!$L$4:$L$42,其他调用!$M$4:$M$42,其他调用!$AI84)))</f>
        <v>0</v>
      </c>
      <c r="KQ83" s="44">
        <f>IF(S$4=0,0,求节点(S$4:S$9,$B$4:$B$9,求节点(其他调用!$L$4:$L$42,其他调用!$M$4:$M$42,其他调用!$AI84)))</f>
        <v>6</v>
      </c>
      <c r="KR83" s="44">
        <f>IF(T$4=0,0,求节点(T$4:T$9,$B$4:$B$9,求节点(其他调用!$L$4:$L$42,其他调用!$M$4:$M$42,其他调用!$AI84)))</f>
        <v>6</v>
      </c>
      <c r="KS83" s="44">
        <f>IF(U$4=0,0,求节点(U$4:U$9,$B$4:$B$9,求节点(其他调用!$L$4:$L$42,其他调用!$M$4:$M$42,其他调用!$AI84)))</f>
        <v>6</v>
      </c>
      <c r="KT83" s="44">
        <f>IF(V$4=0,0,求节点(V$4:V$9,$B$4:$B$9,求节点(其他调用!$L$4:$L$42,其他调用!$M$4:$M$42,其他调用!$AI84)))</f>
        <v>0</v>
      </c>
      <c r="KU83" s="44">
        <f>IF(W$4=0,0,求节点(W$4:W$9,$B$4:$B$9,求节点(其他调用!$L$4:$L$42,其他调用!$M$4:$M$42,其他调用!$AI84)))</f>
        <v>6</v>
      </c>
      <c r="KV83" s="44">
        <f>IF(X$4=0,0,求节点(X$4:X$9,$B$4:$B$9,求节点(其他调用!$L$4:$L$42,其他调用!$M$4:$M$42,其他调用!$AI84)))</f>
        <v>6</v>
      </c>
      <c r="KW83" s="44">
        <f>IF(Y$4=0,0,求节点(Y$4:Y$9,$B$4:$B$9,求节点(其他调用!$L$4:$L$42,其他调用!$M$4:$M$42,其他调用!$AI84)))</f>
        <v>6</v>
      </c>
      <c r="KX83" s="44">
        <f>IF(Z$4=0,0,求节点(Z$4:Z$9,$B$4:$B$9,求节点(其他调用!$L$4:$L$42,其他调用!$M$4:$M$42,其他调用!$AI84)))</f>
        <v>0</v>
      </c>
      <c r="KY83" s="44">
        <f>IF(AA$4=0,0,求节点(AA$4:AA$9,$B$4:$B$9,求节点(其他调用!$L$4:$L$42,其他调用!$M$4:$M$42,其他调用!$AI84)))</f>
        <v>6</v>
      </c>
      <c r="KZ83" s="44">
        <f>IF(AB$4=0,0,求节点(AB$4:AB$9,$B$4:$B$9,求节点(其他调用!$L$4:$L$42,其他调用!$M$4:$M$42,其他调用!$AI84)))</f>
        <v>6</v>
      </c>
      <c r="LA83" s="44">
        <f>IF(AC$4=0,0,求节点(AC$4:AC$9,$B$4:$B$9,求节点(其他调用!$L$4:$L$42,其他调用!$M$4:$M$42,其他调用!$AI84)))</f>
        <v>6</v>
      </c>
      <c r="LB83" s="44">
        <f>IF(AD$4=0,0,求节点(AD$4:AD$9,$B$4:$B$9,求节点(其他调用!$L$4:$L$42,其他调用!$M$4:$M$42,其他调用!$AI84)))</f>
        <v>5.0243189965697939</v>
      </c>
      <c r="LC83" s="44">
        <f>IF(AE$4=0,0,求节点(AE$4:AE$9,$B$4:$B$9,求节点(其他调用!$L$4:$L$42,其他调用!$M$4:$M$42,其他调用!$AI84)))</f>
        <v>5.0243189965697939</v>
      </c>
      <c r="LD83" s="44">
        <f>IF(AF$4=0,0,求节点(AF$4:AF$9,$B$4:$B$9,求节点(其他调用!$L$4:$L$42,其他调用!$M$4:$M$42,其他调用!$AI84)))</f>
        <v>5.0243189965697939</v>
      </c>
      <c r="LE83" s="44">
        <f>IF(AG$4=0,0,求节点(AG$4:AG$9,$B$4:$B$9,求节点(其他调用!$L$4:$L$42,其他调用!$M$4:$M$42,其他调用!$AI84)))</f>
        <v>5.0243189965697939</v>
      </c>
      <c r="LF83" s="44">
        <f>IF(AH$4=0,0,求节点(AH$4:AH$9,$B$4:$B$9,求节点(其他调用!$L$4:$L$42,其他调用!$M$4:$M$42,其他调用!$AI84)))</f>
        <v>5.0243189965697939</v>
      </c>
      <c r="LG83" s="44">
        <f>IF(AI$4=0,0,求节点(AI$4:AI$9,$B$4:$B$9,求节点(其他调用!$L$4:$L$42,其他调用!$M$4:$M$42,其他调用!$AI84)))</f>
        <v>5.0243189965697939</v>
      </c>
      <c r="LH83" s="44">
        <f>IF(AJ$4=0,0,求节点(AJ$4:AJ$9,$B$4:$B$9,求节点(其他调用!$L$4:$L$42,其他调用!$M$4:$M$42,其他调用!$AI84)))</f>
        <v>5.0243189965697939</v>
      </c>
      <c r="LI83" s="44">
        <f>IF(AK$4=0,0,求节点(AK$4:AK$9,$B$4:$B$9,求节点(其他调用!$L$4:$L$42,其他调用!$M$4:$M$42,其他调用!$AI84)))</f>
        <v>5.0243189965697939</v>
      </c>
      <c r="LJ83" s="44">
        <f>IF(AL$4=0,0,求节点(AL$4:AL$9,$B$4:$B$9,求节点(其他调用!$L$4:$L$42,其他调用!$M$4:$M$42,其他调用!$AI84)))</f>
        <v>5.0243189965697939</v>
      </c>
      <c r="LK83" s="44">
        <f>IF(AM$4=0,0,求节点(AM$4:AM$9,$B$4:$B$9,求节点(其他调用!$L$4:$L$42,其他调用!$M$4:$M$42,其他调用!$AI84)))</f>
        <v>5.0243189965697939</v>
      </c>
      <c r="LL83" s="44">
        <f>IF(AN$4=0,0,求节点(AN$4:AN$9,$B$4:$B$9,求节点(其他调用!$L$4:$L$42,其他调用!$M$4:$M$42,其他调用!$AI84)))</f>
        <v>5.0243189965697939</v>
      </c>
      <c r="LM83" s="44">
        <f>IF(AO$4=0,0,求节点(AO$4:AO$9,$B$4:$B$9,求节点(其他调用!$L$4:$L$42,其他调用!$M$4:$M$42,其他调用!$AI84)))</f>
        <v>5.0243189965697939</v>
      </c>
      <c r="LN83" s="44">
        <f>IF(AP$4=0,0,求节点(AP$4:AP$9,$B$4:$B$9,求节点(其他调用!$L$4:$L$42,其他调用!$M$4:$M$42,其他调用!$AI84)))</f>
        <v>5.0243189965697939</v>
      </c>
      <c r="LO83" s="44">
        <f>IF(AQ$4=0,0,求节点(AQ$4:AQ$9,$B$4:$B$9,求节点(其他调用!$L$4:$L$42,其他调用!$M$4:$M$42,其他调用!$AI84)))</f>
        <v>5.0243189965697939</v>
      </c>
      <c r="LP83" s="44">
        <f>IF(AR$4=0,0,求节点(AR$4:AR$9,$B$4:$B$9,求节点(其他调用!$L$4:$L$42,其他调用!$M$4:$M$42,其他调用!$AI84)))</f>
        <v>5.0243189965697939</v>
      </c>
      <c r="LQ83" s="44">
        <f>IF(AS$4=0,0,求节点(AS$4:AS$9,$B$4:$B$9,求节点(其他调用!$L$4:$L$42,其他调用!$M$4:$M$42,其他调用!$AI84)))</f>
        <v>5.0243189965697939</v>
      </c>
      <c r="LR83" s="44">
        <f>IF(AT$4=0,0,求节点(AT$4:AT$9,$B$4:$B$9,求节点(其他调用!$L$4:$L$42,其他调用!$M$4:$M$42,其他调用!$AI84)))</f>
        <v>5.0243189965697939</v>
      </c>
      <c r="LS83" s="44">
        <f>IF(AU$4=0,0,求节点(AU$4:AU$9,$B$4:$B$9,求节点(其他调用!$L$4:$L$42,其他调用!$M$4:$M$42,其他调用!$AI84)))</f>
        <v>5.0243189965697939</v>
      </c>
      <c r="LT83" s="44">
        <f>IF(AV$4=0,0,求节点(AV$4:AV$9,$B$4:$B$9,求节点(其他调用!$L$4:$L$42,其他调用!$M$4:$M$42,其他调用!$AI84)))</f>
        <v>5.0243189965697939</v>
      </c>
      <c r="LU83" s="44">
        <f>IF(AW$4=0,0,求节点(AW$4:AW$9,$B$4:$B$9,求节点(其他调用!$L$4:$L$42,其他调用!$M$4:$M$42,其他调用!$AI84)))</f>
        <v>5.0243189965697939</v>
      </c>
      <c r="LV83" s="44">
        <f>IF(AX$4=0,0,求节点(AX$4:AX$9,$B$4:$B$9,求节点(其他调用!$L$4:$L$42,其他调用!$M$4:$M$42,其他调用!$AI84)))</f>
        <v>5.0243189965697939</v>
      </c>
      <c r="LW83" s="44">
        <f>IF(AY$4=0,0,求节点(AY$4:AY$9,$B$4:$B$9,求节点(其他调用!$L$4:$L$42,其他调用!$M$4:$M$42,其他调用!$AI84)))</f>
        <v>5.0243189965697939</v>
      </c>
      <c r="LX83" s="44">
        <f>IF(AZ$4=0,0,求节点(AZ$4:AZ$9,$B$4:$B$9,求节点(其他调用!$L$4:$L$42,其他调用!$M$4:$M$42,其他调用!$AI84)))</f>
        <v>5.0243189965697939</v>
      </c>
      <c r="LZ83" s="44">
        <v>80</v>
      </c>
      <c r="MA83" s="44">
        <f>IF(C$23=0,0,求节点(C$23:C$28,$B$23:$B$28,求节点(其他调用!$Y$4:$Y$20,其他调用!$Z$4:$Z$20,$LZ83)))</f>
        <v>0</v>
      </c>
      <c r="MB83" s="44">
        <f>IF(D$23=0,0,求节点(D$23:D$28,$B$23:$B$28,求节点(其他调用!$Y$4:$Y$20,其他调用!$Z$4:$Z$20,$LZ83)))</f>
        <v>0</v>
      </c>
      <c r="MC83" s="44">
        <f>IF(E$23=0,0,求节点(E$23:E$28,$B$23:$B$28,求节点(其他调用!$Y$4:$Y$20,其他调用!$Z$4:$Z$20,$LZ83)))</f>
        <v>0</v>
      </c>
      <c r="MD83" s="44">
        <f>IF(F$23=0,0,求节点(F$23:F$28,$B$23:$B$28,求节点(其他调用!$Y$4:$Y$20,其他调用!$Z$4:$Z$20,$LZ83)))</f>
        <v>0</v>
      </c>
      <c r="ME83" s="44">
        <f>IF(G$23=0,0,求节点(G$23:G$28,$B$23:$B$28,求节点(其他调用!$Y$4:$Y$20,其他调用!$Z$4:$Z$20,$LZ83)))</f>
        <v>0</v>
      </c>
      <c r="MF83" s="44">
        <f>IF(H$23=0,0,求节点(H$23:H$28,$B$23:$B$28,求节点(其他调用!$Y$4:$Y$20,其他调用!$Z$4:$Z$20,$LZ83)))</f>
        <v>0</v>
      </c>
      <c r="MG83" s="44">
        <f>IF(I$23=0,0,求节点(I$23:I$28,$B$23:$B$28,求节点(其他调用!$Y$4:$Y$20,其他调用!$Z$4:$Z$20,$LZ83)))</f>
        <v>0</v>
      </c>
      <c r="MH83" s="44">
        <f>IF(J$23=0,0,求节点(J$23:J$28,$B$23:$B$28,求节点(其他调用!$Y$4:$Y$20,其他调用!$Z$4:$Z$20,$LZ83)))</f>
        <v>0</v>
      </c>
      <c r="MI83" s="44">
        <f>IF(K$23=0,0,求节点(K$23:K$28,$B$23:$B$28,求节点(其他调用!$Y$4:$Y$20,其他调用!$Z$4:$Z$20,$LZ83)))</f>
        <v>0</v>
      </c>
      <c r="MJ83" s="44">
        <f>IF(L$23=0,0,求节点(L$23:L$28,$B$23:$B$28,求节点(其他调用!$Y$4:$Y$20,其他调用!$Z$4:$Z$20,$LZ83)))</f>
        <v>0</v>
      </c>
      <c r="MK83" s="44">
        <f>IF(M$23=0,0,求节点(M$23:M$28,$B$23:$B$28,求节点(其他调用!$Y$4:$Y$20,其他调用!$Z$4:$Z$20,$LZ83)))</f>
        <v>0</v>
      </c>
      <c r="ML83" s="44">
        <f>IF(N$23=0,0,求节点(N$23:N$28,$B$23:$B$28,求节点(其他调用!$Y$4:$Y$20,其他调用!$Z$4:$Z$20,$LZ83)))</f>
        <v>0</v>
      </c>
      <c r="MM83" s="44">
        <f>IF(O$23=0,0,求节点(O$23:O$28,$B$23:$B$28,求节点(其他调用!$Y$4:$Y$20,其他调用!$Z$4:$Z$20,$LZ83)))</f>
        <v>0</v>
      </c>
      <c r="MN83" s="44">
        <f>IF(P$23=0,0,求节点(P$23:P$28,$B$23:$B$28,求节点(其他调用!$Y$4:$Y$20,其他调用!$Z$4:$Z$20,$LZ83)))</f>
        <v>0</v>
      </c>
      <c r="MO83" s="44">
        <f>IF(Q$23=0,0,求节点(Q$23:Q$28,$B$23:$B$28,求节点(其他调用!$Y$4:$Y$20,其他调用!$Z$4:$Z$20,$LZ83)))</f>
        <v>0</v>
      </c>
      <c r="MP83" s="44">
        <f>IF(R$23=0,0,求节点(R$23:R$28,$B$23:$B$28,求节点(其他调用!$Y$4:$Y$20,其他调用!$Z$4:$Z$20,$LZ83)))</f>
        <v>0</v>
      </c>
      <c r="MQ83" s="44">
        <f>IF(S$23=0,0,求节点(S$23:S$28,$B$23:$B$28,求节点(其他调用!$Y$4:$Y$20,其他调用!$Z$4:$Z$20,$LZ83)))</f>
        <v>0</v>
      </c>
      <c r="MR83" s="44">
        <f>IF(T$23=0,0,求节点(T$23:T$28,$B$23:$B$28,求节点(其他调用!$Y$4:$Y$20,其他调用!$Z$4:$Z$20,$LZ83)))</f>
        <v>0</v>
      </c>
      <c r="MS83" s="44">
        <f>IF(U$23=0,0,求节点(U$23:U$28,$B$23:$B$28,求节点(其他调用!$Y$4:$Y$20,其他调用!$Z$4:$Z$20,$LZ83)))</f>
        <v>0</v>
      </c>
      <c r="MT83" s="44">
        <f>IF(V$23=0,0,求节点(V$23:V$28,$B$23:$B$28,求节点(其他调用!$Y$4:$Y$20,其他调用!$Z$4:$Z$20,$LZ83)))</f>
        <v>0</v>
      </c>
      <c r="MW83" s="44">
        <v>80</v>
      </c>
      <c r="MX83" s="44">
        <f>IF(C$4=0,0,求节点(C$4:C$9,$B$4:$B$9,求节点(其他调用!$O$4:$O$42,其他调用!$P$4:$P$42,其他调用!$AJ84)))</f>
        <v>6</v>
      </c>
      <c r="MY83" s="44">
        <f>IF(D$4=0,0,求节点(D$4:D$9,$B$4:$B$9,求节点(其他调用!$O$4:$O$42,其他调用!$P$4:$P$42,其他调用!$AJ84)))</f>
        <v>6</v>
      </c>
      <c r="MZ83" s="44">
        <f>IF(E$4=0,0,求节点(E$4:E$9,$B$4:$B$9,求节点(其他调用!$O$4:$O$42,其他调用!$P$4:$P$42,其他调用!$AJ84)))</f>
        <v>3.6155992020492786</v>
      </c>
      <c r="NA83" s="44">
        <f>IF(F$4=0,0,求节点(F$4:F$9,$B$4:$B$9,求节点(其他调用!$O$4:$O$42,其他调用!$P$4:$P$42,其他调用!$AJ84)))</f>
        <v>0</v>
      </c>
      <c r="NB83" s="44">
        <f>IF(G$4=0,0,求节点(G$4:G$9,$B$4:$B$9,求节点(其他调用!$O$4:$O$42,其他调用!$P$4:$P$42,其他调用!$AJ84)))</f>
        <v>0</v>
      </c>
      <c r="NC83" s="44">
        <f>IF(H$4=0,0,求节点(H$4:H$9,$B$4:$B$9,求节点(其他调用!$O$4:$O$42,其他调用!$P$4:$P$42,其他调用!$AJ84)))</f>
        <v>0</v>
      </c>
      <c r="ND83" s="44">
        <f>IF(I$4=0,0,求节点(I$4:I$9,$B$4:$B$9,求节点(其他调用!$O$4:$O$42,其他调用!$P$4:$P$42,其他调用!$AJ84)))</f>
        <v>0</v>
      </c>
      <c r="NE83" s="44">
        <f>IF(J$4=0,0,求节点(J$4:J$9,$B$4:$B$9,求节点(其他调用!$O$4:$O$42,其他调用!$P$4:$P$42,其他调用!$AJ84)))</f>
        <v>0</v>
      </c>
      <c r="NF83" s="44">
        <f>IF(K$4=0,0,求节点(K$4:K$9,$B$4:$B$9,求节点(其他调用!$O$4:$O$42,其他调用!$P$4:$P$42,其他调用!$AJ84)))</f>
        <v>0</v>
      </c>
      <c r="NG83" s="44">
        <f>IF(L$4=0,0,求节点(L$4:L$9,$B$4:$B$9,求节点(其他调用!$O$4:$O$42,其他调用!$P$4:$P$42,其他调用!$AJ84)))</f>
        <v>0</v>
      </c>
      <c r="NH83" s="44">
        <f>IF(M$4=0,0,求节点(M$4:M$9,$B$4:$B$9,求节点(其他调用!$O$4:$O$42,其他调用!$P$4:$P$42,其他调用!$AJ84)))</f>
        <v>0</v>
      </c>
      <c r="NI83" s="44">
        <f>IF(N$4=0,0,求节点(N$4:N$9,$B$4:$B$9,求节点(其他调用!$O$4:$O$42,其他调用!$P$4:$P$42,其他调用!$AJ84)))</f>
        <v>0</v>
      </c>
      <c r="NJ83" s="44">
        <f>IF(O$4=0,0,求节点(O$4:O$9,$B$4:$B$9,求节点(其他调用!$O$4:$O$42,其他调用!$P$4:$P$42,其他调用!$AJ84)))</f>
        <v>0</v>
      </c>
      <c r="NK83" s="44">
        <f>IF(P$4=0,0,求节点(P$4:P$9,$B$4:$B$9,求节点(其他调用!$O$4:$O$42,其他调用!$P$4:$P$42,其他调用!$AJ84)))</f>
        <v>0</v>
      </c>
      <c r="NL83" s="44">
        <f>IF(Q$4=0,0,求节点(Q$4:Q$9,$B$4:$B$9,求节点(其他调用!$O$4:$O$42,其他调用!$P$4:$P$42,其他调用!$AJ84)))</f>
        <v>0</v>
      </c>
      <c r="NM83" s="44">
        <f>IF(R$4=0,0,求节点(R$4:R$9,$B$4:$B$9,求节点(其他调用!$O$4:$O$42,其他调用!$P$4:$P$42,其他调用!$AJ84)))</f>
        <v>0</v>
      </c>
      <c r="NN83" s="44">
        <f>IF(S$4=0,0,求节点(S$4:S$9,$B$4:$B$9,求节点(其他调用!$O$4:$O$42,其他调用!$P$4:$P$42,其他调用!$AJ84)))</f>
        <v>6</v>
      </c>
      <c r="NO83" s="44">
        <f>IF(T$4=0,0,求节点(T$4:T$9,$B$4:$B$9,求节点(其他调用!$O$4:$O$42,其他调用!$P$4:$P$42,其他调用!$AJ84)))</f>
        <v>6</v>
      </c>
      <c r="NP83" s="44">
        <f>IF(U$4=0,0,求节点(U$4:U$9,$B$4:$B$9,求节点(其他调用!$O$4:$O$42,其他调用!$P$4:$P$42,其他调用!$AJ84)))</f>
        <v>6</v>
      </c>
      <c r="NQ83" s="44">
        <f>IF(V$4=0,0,求节点(V$4:V$9,$B$4:$B$9,求节点(其他调用!$O$4:$O$42,其他调用!$P$4:$P$42,其他调用!$AJ84)))</f>
        <v>0</v>
      </c>
      <c r="NR83" s="44">
        <f>IF(W$4=0,0,求节点(W$4:W$9,$B$4:$B$9,求节点(其他调用!$O$4:$O$42,其他调用!$P$4:$P$42,其他调用!$AJ84)))</f>
        <v>6</v>
      </c>
      <c r="NS83" s="44">
        <f>IF(X$4=0,0,求节点(X$4:X$9,$B$4:$B$9,求节点(其他调用!$O$4:$O$42,其他调用!$P$4:$P$42,其他调用!$AJ84)))</f>
        <v>6</v>
      </c>
      <c r="NT83" s="44">
        <f>IF(Y$4=0,0,求节点(Y$4:Y$9,$B$4:$B$9,求节点(其他调用!$O$4:$O$42,其他调用!$P$4:$P$42,其他调用!$AJ84)))</f>
        <v>6</v>
      </c>
      <c r="NU83" s="44">
        <f>IF(Z$4=0,0,求节点(Z$4:Z$9,$B$4:$B$9,求节点(其他调用!$O$4:$O$42,其他调用!$P$4:$P$42,其他调用!$AJ84)))</f>
        <v>0</v>
      </c>
      <c r="NV83" s="44">
        <f>IF(AA$4=0,0,求节点(AA$4:AA$9,$B$4:$B$9,求节点(其他调用!$O$4:$O$42,其他调用!$P$4:$P$42,其他调用!$AJ84)))</f>
        <v>6</v>
      </c>
      <c r="NW83" s="44">
        <f>IF(AB$4=0,0,求节点(AB$4:AB$9,$B$4:$B$9,求节点(其他调用!$O$4:$O$42,其他调用!$P$4:$P$42,其他调用!$AJ84)))</f>
        <v>6</v>
      </c>
      <c r="NX83" s="44">
        <f>IF(AC$4=0,0,求节点(AC$4:AC$9,$B$4:$B$9,求节点(其他调用!$O$4:$O$42,其他调用!$P$4:$P$42,其他调用!$AJ84)))</f>
        <v>6</v>
      </c>
      <c r="NY83" s="44">
        <f>IF(AD$4=0,0,求节点(AD$4:AD$9,$B$4:$B$9,求节点(其他调用!$O$4:$O$42,其他调用!$P$4:$P$42,其他调用!$AJ84)))</f>
        <v>6</v>
      </c>
      <c r="NZ83" s="44">
        <f>IF(AE$4=0,0,求节点(AE$4:AE$9,$B$4:$B$9,求节点(其他调用!$O$4:$O$42,其他调用!$P$4:$P$42,其他调用!$AJ84)))</f>
        <v>6</v>
      </c>
      <c r="OA83" s="44">
        <f>IF(AF$4=0,0,求节点(AF$4:AF$9,$B$4:$B$9,求节点(其他调用!$O$4:$O$42,其他调用!$P$4:$P$42,其他调用!$AJ84)))</f>
        <v>6</v>
      </c>
      <c r="OB83" s="44">
        <f>IF(AG$4=0,0,求节点(AG$4:AG$9,$B$4:$B$9,求节点(其他调用!$O$4:$O$42,其他调用!$P$4:$P$42,其他调用!$AJ84)))</f>
        <v>6</v>
      </c>
      <c r="OC83" s="44">
        <f>IF(AH$4=0,0,求节点(AH$4:AH$9,$B$4:$B$9,求节点(其他调用!$O$4:$O$42,其他调用!$P$4:$P$42,其他调用!$AJ84)))</f>
        <v>6</v>
      </c>
      <c r="OD83" s="44">
        <f>IF(AI$4=0,0,求节点(AI$4:AI$9,$B$4:$B$9,求节点(其他调用!$O$4:$O$42,其他调用!$P$4:$P$42,其他调用!$AJ84)))</f>
        <v>6</v>
      </c>
      <c r="OE83" s="44">
        <f>IF(AJ$4=0,0,求节点(AJ$4:AJ$9,$B$4:$B$9,求节点(其他调用!$O$4:$O$42,其他调用!$P$4:$P$42,其他调用!$AJ84)))</f>
        <v>6</v>
      </c>
      <c r="OF83" s="44">
        <f>IF(AK$4=0,0,求节点(AK$4:AK$9,$B$4:$B$9,求节点(其他调用!$O$4:$O$42,其他调用!$P$4:$P$42,其他调用!$AJ84)))</f>
        <v>6</v>
      </c>
      <c r="OG83" s="44">
        <f>IF(AL$4=0,0,求节点(AL$4:AL$9,$B$4:$B$9,求节点(其他调用!$O$4:$O$42,其他调用!$P$4:$P$42,其他调用!$AJ84)))</f>
        <v>6</v>
      </c>
      <c r="OH83" s="44">
        <f>IF(AM$4=0,0,求节点(AM$4:AM$9,$B$4:$B$9,求节点(其他调用!$O$4:$O$42,其他调用!$P$4:$P$42,其他调用!$AJ84)))</f>
        <v>6</v>
      </c>
      <c r="OI83" s="44">
        <f>IF(AN$4=0,0,求节点(AN$4:AN$9,$B$4:$B$9,求节点(其他调用!$O$4:$O$42,其他调用!$P$4:$P$42,其他调用!$AJ84)))</f>
        <v>6</v>
      </c>
      <c r="OJ83" s="44">
        <f>IF(AO$4=0,0,求节点(AO$4:AO$9,$B$4:$B$9,求节点(其他调用!$O$4:$O$42,其他调用!$P$4:$P$42,其他调用!$AJ84)))</f>
        <v>6</v>
      </c>
      <c r="OK83" s="44">
        <f>IF(AP$4=0,0,求节点(AP$4:AP$9,$B$4:$B$9,求节点(其他调用!$O$4:$O$42,其他调用!$P$4:$P$42,其他调用!$AJ84)))</f>
        <v>6</v>
      </c>
      <c r="OL83" s="44">
        <f>IF(AQ$4=0,0,求节点(AQ$4:AQ$9,$B$4:$B$9,求节点(其他调用!$O$4:$O$42,其他调用!$P$4:$P$42,其他调用!$AJ84)))</f>
        <v>6</v>
      </c>
      <c r="OM83" s="44">
        <f>IF(AR$4=0,0,求节点(AR$4:AR$9,$B$4:$B$9,求节点(其他调用!$O$4:$O$42,其他调用!$P$4:$P$42,其他调用!$AJ84)))</f>
        <v>6</v>
      </c>
      <c r="ON83" s="44">
        <f>IF(AS$4=0,0,求节点(AS$4:AS$9,$B$4:$B$9,求节点(其他调用!$O$4:$O$42,其他调用!$P$4:$P$42,其他调用!$AJ84)))</f>
        <v>6</v>
      </c>
      <c r="OO83" s="44">
        <f>IF(AT$4=0,0,求节点(AT$4:AT$9,$B$4:$B$9,求节点(其他调用!$O$4:$O$42,其他调用!$P$4:$P$42,其他调用!$AJ84)))</f>
        <v>6</v>
      </c>
      <c r="OP83" s="44">
        <f>IF(AU$4=0,0,求节点(AU$4:AU$9,$B$4:$B$9,求节点(其他调用!$O$4:$O$42,其他调用!$P$4:$P$42,其他调用!$AJ84)))</f>
        <v>6</v>
      </c>
      <c r="OQ83" s="44">
        <f>IF(AV$4=0,0,求节点(AV$4:AV$9,$B$4:$B$9,求节点(其他调用!$O$4:$O$42,其他调用!$P$4:$P$42,其他调用!$AJ84)))</f>
        <v>6</v>
      </c>
      <c r="OR83" s="44">
        <f>IF(AW$4=0,0,求节点(AW$4:AW$9,$B$4:$B$9,求节点(其他调用!$O$4:$O$42,其他调用!$P$4:$P$42,其他调用!$AJ84)))</f>
        <v>6</v>
      </c>
      <c r="OS83" s="44">
        <f>IF(AX$4=0,0,求节点(AX$4:AX$9,$B$4:$B$9,求节点(其他调用!$O$4:$O$42,其他调用!$P$4:$P$42,其他调用!$AJ84)))</f>
        <v>6</v>
      </c>
      <c r="OT83" s="44">
        <f>IF(AY$4=0,0,求节点(AY$4:AY$9,$B$4:$B$9,求节点(其他调用!$O$4:$O$42,其他调用!$P$4:$P$42,其他调用!$AJ84)))</f>
        <v>6</v>
      </c>
      <c r="OU83" s="44">
        <f>IF(AZ$4=0,0,求节点(AZ$4:AZ$9,$B$4:$B$9,求节点(其他调用!$O$4:$O$42,其他调用!$P$4:$P$42,其他调用!$AJ84)))</f>
        <v>6</v>
      </c>
      <c r="OW83" s="44">
        <v>80</v>
      </c>
      <c r="OX83" s="44">
        <f>IF(C$23=0,0,求节点(C$23:C$28,$B$23:$B$28,求节点(其他调用!$AA$4:$AA$20,其他调用!$AB$4:$AB$20,$OW83)))</f>
        <v>0</v>
      </c>
      <c r="OY83" s="44">
        <f>IF(D$23=0,0,求节点(D$23:D$28,$B$23:$B$28,求节点(其他调用!$AA$4:$AA$20,其他调用!$AB$4:$AB$20,$OW83)))</f>
        <v>0</v>
      </c>
      <c r="OZ83" s="44">
        <f>IF(E$23=0,0,求节点(E$23:E$28,$B$23:$B$28,求节点(其他调用!$AA$4:$AA$20,其他调用!$AB$4:$AB$20,$OW83)))</f>
        <v>0</v>
      </c>
      <c r="PA83" s="44">
        <f>IF(F$23=0,0,求节点(F$23:F$28,$B$23:$B$28,求节点(其他调用!$AA$4:$AA$20,其他调用!$AB$4:$AB$20,$OW83)))</f>
        <v>3.8169358635503636E-3</v>
      </c>
      <c r="PB83" s="44">
        <f>IF(G$23=0,0,求节点(G$23:G$28,$B$23:$B$28,求节点(其他调用!$AA$4:$AA$20,其他调用!$AB$4:$AB$20,$OW83)))</f>
        <v>5.725403795325712E-3</v>
      </c>
      <c r="PC83" s="44">
        <f>IF(H$23=0,0,求节点(H$23:H$28,$B$23:$B$28,求节点(其他调用!$AA$4:$AA$20,其他调用!$AB$4:$AB$20,$OW83)))</f>
        <v>5.725403795325712E-3</v>
      </c>
      <c r="PD83" s="44">
        <f>IF(I$23=0,0,求节点(I$23:I$28,$B$23:$B$28,求节点(其他调用!$AA$4:$AA$20,其他调用!$AB$4:$AB$20,$OW83)))</f>
        <v>8.6748542353419777E-3</v>
      </c>
      <c r="PE83" s="44">
        <f>IF(J$23=0,0,求节点(J$23:J$28,$B$23:$B$28,求节点(其他调用!$AA$4:$AA$20,其他调用!$AB$4:$AB$20,$OW83)))</f>
        <v>0</v>
      </c>
      <c r="PF83" s="44">
        <f>IF(K$23=0,0,求节点(K$23:K$28,$B$23:$B$28,求节点(其他调用!$AA$4:$AA$20,其他调用!$AB$4:$AB$20,$OW83)))</f>
        <v>5.725403795325712E-3</v>
      </c>
      <c r="PG83" s="44">
        <f>IF(L$23=0,0,求节点(L$23:L$28,$B$23:$B$28,求节点(其他调用!$AA$4:$AA$20,其他调用!$AB$4:$AB$20,$OW83)))</f>
        <v>0</v>
      </c>
      <c r="PH83" s="44">
        <f>IF(M$23=0,0,求节点(M$23:M$28,$B$23:$B$28,求节点(其他调用!$AA$4:$AA$20,其他调用!$AB$4:$AB$20,$OW83)))</f>
        <v>0</v>
      </c>
      <c r="PI83" s="44">
        <f>IF(N$23=0,0,求节点(N$23:N$28,$B$23:$B$28,求节点(其他调用!$AA$4:$AA$20,其他调用!$AB$4:$AB$20,$OW83)))</f>
        <v>0</v>
      </c>
      <c r="PJ83" s="44">
        <f>IF(O$23=0,0,求节点(O$23:O$28,$B$23:$B$28,求节点(其他调用!$AA$4:$AA$20,其他调用!$AB$4:$AB$20,$OW83)))</f>
        <v>0</v>
      </c>
      <c r="PK83" s="44">
        <f>IF(P$23=0,0,求节点(P$23:P$28,$B$23:$B$28,求节点(其他调用!$AA$4:$AA$20,其他调用!$AB$4:$AB$20,$OW83)))</f>
        <v>0</v>
      </c>
      <c r="PL83" s="44">
        <f>IF(Q$23=0,0,求节点(Q$23:Q$28,$B$23:$B$28,求节点(其他调用!$AA$4:$AA$20,其他调用!$AB$4:$AB$20,$OW83)))</f>
        <v>0</v>
      </c>
      <c r="PM83" s="44">
        <f>IF(R$23=0,0,求节点(R$23:R$28,$B$23:$B$28,求节点(其他调用!$AA$4:$AA$20,其他调用!$AB$4:$AB$20,$OW83)))</f>
        <v>0</v>
      </c>
      <c r="PN83" s="44">
        <f>IF(S$23=0,0,求节点(S$23:S$28,$B$23:$B$28,求节点(其他调用!$AA$4:$AA$20,其他调用!$AB$4:$AB$20,$OW83)))</f>
        <v>0</v>
      </c>
      <c r="PO83" s="44">
        <f>IF(T$23=0,0,求节点(T$23:T$28,$B$23:$B$28,求节点(其他调用!$AA$4:$AA$20,其他调用!$AB$4:$AB$20,$OW83)))</f>
        <v>0</v>
      </c>
      <c r="PP83" s="44">
        <f>IF(U$23=0,0,求节点(U$23:U$28,$B$23:$B$28,求节点(其他调用!$AA$4:$AA$20,其他调用!$AB$4:$AB$20,$OW83)))</f>
        <v>0</v>
      </c>
      <c r="PQ83" s="44">
        <f>IF(V$23=0,0,求节点(V$23:V$28,$B$23:$B$28,求节点(其他调用!$AA$4:$AA$20,其他调用!$AB$4:$AB$20,$OW83)))</f>
        <v>0</v>
      </c>
    </row>
    <row r="84" spans="61:433" x14ac:dyDescent="0.2">
      <c r="BI84" s="44">
        <v>81</v>
      </c>
      <c r="BJ84" s="44">
        <f>IF(C$4=0,0,求节点(C$4:C$9,$B$4:$B$9,求节点(其他调用!$C$4:$C$42,其他调用!$D$4:$D$42,其他调用!$AF85)))</f>
        <v>6</v>
      </c>
      <c r="BK84" s="44">
        <f>IF(D$4=0,0,求节点(D$4:D$9,$B$4:$B$9,求节点(其他调用!$C$4:$C$42,其他调用!$D$4:$D$42,其他调用!$AF85)))</f>
        <v>6</v>
      </c>
      <c r="BL84" s="44">
        <f>IF(E$4=0,0,求节点(E$4:E$9,$B$4:$B$9,求节点(其他调用!$C$4:$C$42,其他调用!$D$4:$D$42,其他调用!$AF85)))</f>
        <v>3.0117004416262012</v>
      </c>
      <c r="BM84" s="44">
        <f>IF(F$4=0,0,求节点(F$4:F$9,$B$4:$B$9,求节点(其他调用!$C$4:$C$42,其他调用!$D$4:$D$42,其他调用!$AF85)))</f>
        <v>0</v>
      </c>
      <c r="BN84" s="44">
        <f>IF(G$4=0,0,求节点(G$4:G$9,$B$4:$B$9,求节点(其他调用!$C$4:$C$42,其他调用!$D$4:$D$42,其他调用!$AF85)))</f>
        <v>0</v>
      </c>
      <c r="BO84" s="44">
        <f>IF(H$4=0,0,求节点(H$4:H$9,$B$4:$B$9,求节点(其他调用!$C$4:$C$42,其他调用!$D$4:$D$42,其他调用!$AF85)))</f>
        <v>0</v>
      </c>
      <c r="BP84" s="44">
        <f>IF(I$4=0,0,求节点(I$4:I$9,$B$4:$B$9,求节点(其他调用!$C$4:$C$42,其他调用!$D$4:$D$42,其他调用!$AF85)))</f>
        <v>0</v>
      </c>
      <c r="BQ84" s="44">
        <f>IF(J$4=0,0,求节点(J$4:J$9,$B$4:$B$9,求节点(其他调用!$C$4:$C$42,其他调用!$D$4:$D$42,其他调用!$AF85)))</f>
        <v>0</v>
      </c>
      <c r="BR84" s="44">
        <f>IF(K$4=0,0,求节点(K$4:K$9,$B$4:$B$9,求节点(其他调用!$C$4:$C$42,其他调用!$D$4:$D$42,其他调用!$AF85)))</f>
        <v>0</v>
      </c>
      <c r="BS84" s="44">
        <f>IF(L$4=0,0,求节点(L$4:L$9,$B$4:$B$9,求节点(其他调用!$C$4:$C$42,其他调用!$D$4:$D$42,其他调用!$AF85)))</f>
        <v>0</v>
      </c>
      <c r="BT84" s="44">
        <f>IF(M$4=0,0,求节点(M$4:M$9,$B$4:$B$9,求节点(其他调用!$C$4:$C$42,其他调用!$D$4:$D$42,其他调用!$AF85)))</f>
        <v>0</v>
      </c>
      <c r="BU84" s="44">
        <f>IF(N$4=0,0,求节点(N$4:N$9,$B$4:$B$9,求节点(其他调用!$C$4:$C$42,其他调用!$D$4:$D$42,其他调用!$AF85)))</f>
        <v>0</v>
      </c>
      <c r="BV84" s="44">
        <f>IF(O$4=0,0,求节点(O$4:O$9,$B$4:$B$9,求节点(其他调用!$C$4:$C$42,其他调用!$D$4:$D$42,其他调用!$AF85)))</f>
        <v>0</v>
      </c>
      <c r="BW84" s="44">
        <f>IF(P$4=0,0,求节点(P$4:P$9,$B$4:$B$9,求节点(其他调用!$C$4:$C$42,其他调用!$D$4:$D$42,其他调用!$AF85)))</f>
        <v>0</v>
      </c>
      <c r="BX84" s="44">
        <f>IF(Q$4=0,0,求节点(Q$4:Q$9,$B$4:$B$9,求节点(其他调用!$C$4:$C$42,其他调用!$D$4:$D$42,其他调用!$AF85)))</f>
        <v>0</v>
      </c>
      <c r="BY84" s="44">
        <f>IF(R$4=0,0,求节点(R$4:R$9,$B$4:$B$9,求节点(其他调用!$C$4:$C$42,其他调用!$D$4:$D$42,其他调用!$AF85)))</f>
        <v>0</v>
      </c>
      <c r="BZ84" s="44">
        <f>IF(S$4=0,0,求节点(S$4:S$9,$B$4:$B$9,求节点(其他调用!$C$4:$C$42,其他调用!$D$4:$D$42,其他调用!$AF85)))</f>
        <v>6</v>
      </c>
      <c r="CA84" s="44">
        <f>IF(T$4=0,0,求节点(T$4:T$9,$B$4:$B$9,求节点(其他调用!$C$4:$C$42,其他调用!$D$4:$D$42,其他调用!$AF85)))</f>
        <v>4.3232444782820876</v>
      </c>
      <c r="CB84" s="44">
        <f>IF(U$4=0,0,求节点(U$4:U$9,$B$4:$B$9,求节点(其他调用!$C$4:$C$42,其他调用!$D$4:$D$42,其他调用!$AF85)))</f>
        <v>6</v>
      </c>
      <c r="CC84" s="44">
        <f>IF(V$4=0,0,求节点(V$4:V$9,$B$4:$B$9,求节点(其他调用!$C$4:$C$42,其他调用!$D$4:$D$42,其他调用!$AF85)))</f>
        <v>0</v>
      </c>
      <c r="CD84" s="44">
        <f>IF(W$4=0,0,求节点(W$4:W$9,$B$4:$B$9,求节点(其他调用!$C$4:$C$42,其他调用!$D$4:$D$42,其他调用!$AF85)))</f>
        <v>5.6202178217667145</v>
      </c>
      <c r="CE84" s="44">
        <f>IF(X$4=0,0,求节点(X$4:X$9,$B$4:$B$9,求节点(其他调用!$C$4:$C$42,其他调用!$D$4:$D$42,其他调用!$AF85)))</f>
        <v>5.6202178217667145</v>
      </c>
      <c r="CF84" s="44">
        <f>IF(Y$4=0,0,求节点(Y$4:Y$9,$B$4:$B$9,求节点(其他调用!$C$4:$C$42,其他调用!$D$4:$D$42,其他调用!$AF85)))</f>
        <v>6</v>
      </c>
      <c r="CG84" s="44">
        <f>IF(Z$4=0,0,求节点(Z$4:Z$9,$B$4:$B$9,求节点(其他调用!$C$4:$C$42,其他调用!$D$4:$D$42,其他调用!$AF85)))</f>
        <v>0</v>
      </c>
      <c r="CH84" s="44">
        <f>IF(AA$4=0,0,求节点(AA$4:AA$9,$B$4:$B$9,求节点(其他调用!$C$4:$C$42,其他调用!$D$4:$D$42,其他调用!$AF85)))</f>
        <v>5.6202178217667145</v>
      </c>
      <c r="CI84" s="44">
        <f>IF(AB$4=0,0,求节点(AB$4:AB$9,$B$4:$B$9,求节点(其他调用!$C$4:$C$42,其他调用!$D$4:$D$42,其他调用!$AF85)))</f>
        <v>6</v>
      </c>
      <c r="CJ84" s="44">
        <f>IF(AC$4=0,0,求节点(AC$4:AC$9,$B$4:$B$9,求节点(其他调用!$C$4:$C$42,其他调用!$D$4:$D$42,其他调用!$AF85)))</f>
        <v>6</v>
      </c>
      <c r="CK84" s="44">
        <f>IF(AD$4=0,0,求节点(AD$4:AD$9,$B$4:$B$9,求节点(其他调用!$C$4:$C$42,其他调用!$D$4:$D$42,其他调用!$AF85)))</f>
        <v>1.2247125142902022</v>
      </c>
      <c r="CL84" s="44">
        <f>IF(AE$4=0,0,求节点(AE$4:AE$9,$B$4:$B$9,求节点(其他调用!$C$4:$C$42,其他调用!$D$4:$D$42,其他调用!$AF85)))</f>
        <v>1.2247125142902022</v>
      </c>
      <c r="CM84" s="44">
        <f>IF(AF$4=0,0,求节点(AF$4:AF$9,$B$4:$B$9,求节点(其他调用!$C$4:$C$42,其他调用!$D$4:$D$42,其他调用!$AF85)))</f>
        <v>1.2247125142902022</v>
      </c>
      <c r="CN84" s="44">
        <f>IF(AG$4=0,0,求节点(AG$4:AG$9,$B$4:$B$9,求节点(其他调用!$C$4:$C$42,其他调用!$D$4:$D$42,其他调用!$AF85)))</f>
        <v>1.2247125142902022</v>
      </c>
      <c r="CO84" s="44">
        <f>IF(AH$4=0,0,求节点(AH$4:AH$9,$B$4:$B$9,求节点(其他调用!$C$4:$C$42,其他调用!$D$4:$D$42,其他调用!$AF85)))</f>
        <v>1.2247125142902022</v>
      </c>
      <c r="CP84" s="44">
        <f>IF(AI$4=0,0,求节点(AI$4:AI$9,$B$4:$B$9,求节点(其他调用!$C$4:$C$42,其他调用!$D$4:$D$42,其他调用!$AF85)))</f>
        <v>1.2247125142902022</v>
      </c>
      <c r="CQ84" s="44">
        <f>IF(AJ$4=0,0,求节点(AJ$4:AJ$9,$B$4:$B$9,求节点(其他调用!$C$4:$C$42,其他调用!$D$4:$D$42,其他调用!$AF85)))</f>
        <v>1.2247125142902022</v>
      </c>
      <c r="CR84" s="44">
        <f>IF(AK$4=0,0,求节点(AK$4:AK$9,$B$4:$B$9,求节点(其他调用!$C$4:$C$42,其他调用!$D$4:$D$42,其他调用!$AF85)))</f>
        <v>1.2247125142902022</v>
      </c>
      <c r="CS84" s="44">
        <f>IF(AL$4=0,0,求节点(AL$4:AL$9,$B$4:$B$9,求节点(其他调用!$C$4:$C$42,其他调用!$D$4:$D$42,其他调用!$AF85)))</f>
        <v>1.2247125142902022</v>
      </c>
      <c r="CT84" s="44">
        <f>IF(AM$4=0,0,求节点(AM$4:AM$9,$B$4:$B$9,求节点(其他调用!$C$4:$C$42,其他调用!$D$4:$D$42,其他调用!$AF85)))</f>
        <v>1.2247125142902022</v>
      </c>
      <c r="CU84" s="44">
        <f>IF(AN$4=0,0,求节点(AN$4:AN$9,$B$4:$B$9,求节点(其他调用!$C$4:$C$42,其他调用!$D$4:$D$42,其他调用!$AF85)))</f>
        <v>1.2247125142902022</v>
      </c>
      <c r="CV84" s="44">
        <f>IF(AO$4=0,0,求节点(AO$4:AO$9,$B$4:$B$9,求节点(其他调用!$C$4:$C$42,其他调用!$D$4:$D$42,其他调用!$AF85)))</f>
        <v>1.2247125142902022</v>
      </c>
      <c r="CW84" s="44">
        <f>IF(AP$4=0,0,求节点(AP$4:AP$9,$B$4:$B$9,求节点(其他调用!$C$4:$C$42,其他调用!$D$4:$D$42,其他调用!$AF85)))</f>
        <v>1.2247125142902022</v>
      </c>
      <c r="CX84" s="44">
        <f>IF(AQ$4=0,0,求节点(AQ$4:AQ$9,$B$4:$B$9,求节点(其他调用!$C$4:$C$42,其他调用!$D$4:$D$42,其他调用!$AF85)))</f>
        <v>1.2247125142902022</v>
      </c>
      <c r="CY84" s="44">
        <f>IF(AR$4=0,0,求节点(AR$4:AR$9,$B$4:$B$9,求节点(其他调用!$C$4:$C$42,其他调用!$D$4:$D$42,其他调用!$AF85)))</f>
        <v>1.2247125142902022</v>
      </c>
      <c r="CZ84" s="44">
        <f>IF(AS$4=0,0,求节点(AS$4:AS$9,$B$4:$B$9,求节点(其他调用!$C$4:$C$42,其他调用!$D$4:$D$42,其他调用!$AF85)))</f>
        <v>1.2247125142902022</v>
      </c>
      <c r="DA84" s="44">
        <f>IF(AT$4=0,0,求节点(AT$4:AT$9,$B$4:$B$9,求节点(其他调用!$C$4:$C$42,其他调用!$D$4:$D$42,其他调用!$AF85)))</f>
        <v>1.2247125142902022</v>
      </c>
      <c r="DB84" s="44">
        <f>IF(AU$4=0,0,求节点(AU$4:AU$9,$B$4:$B$9,求节点(其他调用!$C$4:$C$42,其他调用!$D$4:$D$42,其他调用!$AF85)))</f>
        <v>1.2247125142902022</v>
      </c>
      <c r="DC84" s="44">
        <f>IF(AV$4=0,0,求节点(AV$4:AV$9,$B$4:$B$9,求节点(其他调用!$C$4:$C$42,其他调用!$D$4:$D$42,其他调用!$AF85)))</f>
        <v>1.2247125142902022</v>
      </c>
      <c r="DD84" s="44">
        <f>IF(AW$4=0,0,求节点(AW$4:AW$9,$B$4:$B$9,求节点(其他调用!$C$4:$C$42,其他调用!$D$4:$D$42,其他调用!$AF85)))</f>
        <v>1.2247125142902022</v>
      </c>
      <c r="DE84" s="44">
        <f>IF(AX$4=0,0,求节点(AX$4:AX$9,$B$4:$B$9,求节点(其他调用!$C$4:$C$42,其他调用!$D$4:$D$42,其他调用!$AF85)))</f>
        <v>1.2247125142902022</v>
      </c>
      <c r="DF84" s="44">
        <f>IF(AY$4=0,0,求节点(AY$4:AY$9,$B$4:$B$9,求节点(其他调用!$C$4:$C$42,其他调用!$D$4:$D$42,其他调用!$AF85)))</f>
        <v>1.2247125142902022</v>
      </c>
      <c r="DG84" s="44">
        <f>IF(AZ$4=0,0,求节点(AZ$4:AZ$9,$B$4:$B$9,求节点(其他调用!$C$4:$C$42,其他调用!$D$4:$D$42,其他调用!$AF85)))</f>
        <v>1.2247125142902022</v>
      </c>
      <c r="DI84" s="44">
        <v>81</v>
      </c>
      <c r="DJ84" s="44">
        <f>IF(C$23=0,0,求节点(C$23:C$28,$B$23:$B$28,求节点(其他调用!$S$4:$S$20,其他调用!$T$4:$T$20,$DI84)))</f>
        <v>0</v>
      </c>
      <c r="DK84" s="44">
        <f>IF(D$23=0,0,求节点(D$23:D$28,$B$23:$B$28,求节点(其他调用!$S$4:$S$20,其他调用!$T$4:$T$20,$DI84)))</f>
        <v>0</v>
      </c>
      <c r="DL84" s="44">
        <f>IF(E$23=0,0,求节点(E$23:E$28,$B$23:$B$28,求节点(其他调用!$S$4:$S$20,其他调用!$T$4:$T$20,$DI84)))</f>
        <v>0</v>
      </c>
      <c r="DM84" s="44">
        <f>IF(F$23=0,0,求节点(F$23:F$28,$B$23:$B$28,求节点(其他调用!$S$4:$S$20,其他调用!$T$4:$T$20,$DI84)))</f>
        <v>5.7990741860139972E-3</v>
      </c>
      <c r="DN84" s="44">
        <f>IF(G$23=0,0,求节点(G$23:G$28,$B$23:$B$28,求节点(其他调用!$S$4:$S$20,其他调用!$T$4:$T$20,$DI84)))</f>
        <v>8.6986112790210512E-3</v>
      </c>
      <c r="DO84" s="44">
        <f>IF(H$23=0,0,求节点(H$23:H$28,$B$23:$B$28,求节点(其他调用!$S$4:$S$20,其他调用!$T$4:$T$20,$DI84)))</f>
        <v>8.6986112790210512E-3</v>
      </c>
      <c r="DP84" s="44">
        <f>IF(I$23=0,0,求节点(I$23:I$28,$B$23:$B$28,求节点(其他调用!$S$4:$S$20,其他调用!$T$4:$T$20,$DI84)))</f>
        <v>1.3179714059122882E-2</v>
      </c>
      <c r="DQ84" s="44">
        <f>IF(J$23=0,0,求节点(J$23:J$28,$B$23:$B$28,求节点(其他调用!$S$4:$S$20,其他调用!$T$4:$T$20,$DI84)))</f>
        <v>0</v>
      </c>
      <c r="DR84" s="44">
        <f>IF(K$23=0,0,求节点(K$23:K$28,$B$23:$B$28,求节点(其他调用!$S$4:$S$20,其他调用!$T$4:$T$20,$DI84)))</f>
        <v>8.6986112790210512E-3</v>
      </c>
      <c r="DS84" s="44">
        <f>IF(L$23=0,0,求节点(L$23:L$28,$B$23:$B$28,求节点(其他调用!$S$4:$S$20,其他调用!$T$4:$T$20,$DI84)))</f>
        <v>0</v>
      </c>
      <c r="DT84" s="44">
        <f>IF(M$23=0,0,求节点(M$23:M$28,$B$23:$B$28,求节点(其他调用!$S$4:$S$20,其他调用!$T$4:$T$20,$DI84)))</f>
        <v>0</v>
      </c>
      <c r="DU84" s="44">
        <f>IF(N$23=0,0,求节点(N$23:N$28,$B$23:$B$28,求节点(其他调用!$S$4:$S$20,其他调用!$T$4:$T$20,$DI84)))</f>
        <v>0</v>
      </c>
      <c r="DV84" s="44">
        <f>IF(O$23=0,0,求节点(O$23:O$28,$B$23:$B$28,求节点(其他调用!$S$4:$S$20,其他调用!$T$4:$T$20,$DI84)))</f>
        <v>0</v>
      </c>
      <c r="DW84" s="44">
        <f>IF(P$23=0,0,求节点(P$23:P$28,$B$23:$B$28,求节点(其他调用!$S$4:$S$20,其他调用!$T$4:$T$20,$DI84)))</f>
        <v>0</v>
      </c>
      <c r="DX84" s="44">
        <f>IF(Q$23=0,0,求节点(Q$23:Q$28,$B$23:$B$28,求节点(其他调用!$S$4:$S$20,其他调用!$T$4:$T$20,$DI84)))</f>
        <v>0</v>
      </c>
      <c r="DY84" s="44">
        <f>IF(R$23=0,0,求节点(R$23:R$28,$B$23:$B$28,求节点(其他调用!$S$4:$S$20,其他调用!$T$4:$T$20,$DI84)))</f>
        <v>0</v>
      </c>
      <c r="DZ84" s="44">
        <f>IF(S$23=0,0,求节点(S$23:S$28,$B$23:$B$28,求节点(其他调用!$S$4:$S$20,其他调用!$T$4:$T$20,$DI84)))</f>
        <v>0</v>
      </c>
      <c r="EA84" s="44">
        <f>IF(T$23=0,0,求节点(T$23:T$28,$B$23:$B$28,求节点(其他调用!$S$4:$S$20,其他调用!$T$4:$T$20,$DI84)))</f>
        <v>0</v>
      </c>
      <c r="EB84" s="44">
        <f>IF(U$23=0,0,求节点(U$23:U$28,$B$23:$B$28,求节点(其他调用!$S$4:$S$20,其他调用!$T$4:$T$20,$DI84)))</f>
        <v>0</v>
      </c>
      <c r="EC84" s="44">
        <f>IF(V$23=0,0,求节点(V$23:V$28,$B$23:$B$28,求节点(其他调用!$S$4:$S$20,其他调用!$T$4:$T$20,$DI84)))</f>
        <v>0</v>
      </c>
      <c r="EF84" s="44">
        <v>81</v>
      </c>
      <c r="EG84" s="44">
        <f>IF(C$4=0,0,求节点(C$4:C$9,$B$4:$B$9,求节点(其他调用!$F$4:$F$42,其他调用!$G$4:$G$42,其他调用!$AG85)))</f>
        <v>6</v>
      </c>
      <c r="EH84" s="44">
        <f>IF(D$4=0,0,求节点(D$4:D$9,$B$4:$B$9,求节点(其他调用!$F$4:$F$42,其他调用!$G$4:$G$42,其他调用!$AG85)))</f>
        <v>6</v>
      </c>
      <c r="EI84" s="44">
        <f>IF(E$4=0,0,求节点(E$4:E$9,$B$4:$B$9,求节点(其他调用!$F$4:$F$42,其他调用!$G$4:$G$42,其他调用!$AG85)))</f>
        <v>3.0575488204351369</v>
      </c>
      <c r="EJ84" s="44">
        <f>IF(F$4=0,0,求节点(F$4:F$9,$B$4:$B$9,求节点(其他调用!$F$4:$F$42,其他调用!$G$4:$G$42,其他调用!$AG85)))</f>
        <v>0</v>
      </c>
      <c r="EK84" s="44">
        <f>IF(G$4=0,0,求节点(G$4:G$9,$B$4:$B$9,求节点(其他调用!$F$4:$F$42,其他调用!$G$4:$G$42,其他调用!$AG85)))</f>
        <v>0</v>
      </c>
      <c r="EL84" s="44">
        <f>IF(H$4=0,0,求节点(H$4:H$9,$B$4:$B$9,求节点(其他调用!$F$4:$F$42,其他调用!$G$4:$G$42,其他调用!$AG85)))</f>
        <v>0</v>
      </c>
      <c r="EM84" s="44">
        <f>IF(I$4=0,0,求节点(I$4:I$9,$B$4:$B$9,求节点(其他调用!$F$4:$F$42,其他调用!$G$4:$G$42,其他调用!$AG85)))</f>
        <v>0</v>
      </c>
      <c r="EN84" s="44">
        <f>IF(J$4=0,0,求节点(J$4:J$9,$B$4:$B$9,求节点(其他调用!$F$4:$F$42,其他调用!$G$4:$G$42,其他调用!$AG85)))</f>
        <v>0</v>
      </c>
      <c r="EO84" s="44">
        <f>IF(K$4=0,0,求节点(K$4:K$9,$B$4:$B$9,求节点(其他调用!$F$4:$F$42,其他调用!$G$4:$G$42,其他调用!$AG85)))</f>
        <v>0</v>
      </c>
      <c r="EP84" s="44">
        <f>IF(L$4=0,0,求节点(L$4:L$9,$B$4:$B$9,求节点(其他调用!$F$4:$F$42,其他调用!$G$4:$G$42,其他调用!$AG85)))</f>
        <v>0</v>
      </c>
      <c r="EQ84" s="44">
        <f>IF(M$4=0,0,求节点(M$4:M$9,$B$4:$B$9,求节点(其他调用!$F$4:$F$42,其他调用!$G$4:$G$42,其他调用!$AG85)))</f>
        <v>0</v>
      </c>
      <c r="ER84" s="44">
        <f>IF(N$4=0,0,求节点(N$4:N$9,$B$4:$B$9,求节点(其他调用!$F$4:$F$42,其他调用!$G$4:$G$42,其他调用!$AG85)))</f>
        <v>0</v>
      </c>
      <c r="ES84" s="44">
        <f>IF(O$4=0,0,求节点(O$4:O$9,$B$4:$B$9,求节点(其他调用!$F$4:$F$42,其他调用!$G$4:$G$42,其他调用!$AG85)))</f>
        <v>0</v>
      </c>
      <c r="ET84" s="44">
        <f>IF(P$4=0,0,求节点(P$4:P$9,$B$4:$B$9,求节点(其他调用!$F$4:$F$42,其他调用!$G$4:$G$42,其他调用!$AG85)))</f>
        <v>0</v>
      </c>
      <c r="EU84" s="44">
        <f>IF(Q$4=0,0,求节点(Q$4:Q$9,$B$4:$B$9,求节点(其他调用!$F$4:$F$42,其他调用!$G$4:$G$42,其他调用!$AG85)))</f>
        <v>0</v>
      </c>
      <c r="EV84" s="44">
        <f>IF(R$4=0,0,求节点(R$4:R$9,$B$4:$B$9,求节点(其他调用!$F$4:$F$42,其他调用!$G$4:$G$42,其他调用!$AG85)))</f>
        <v>0</v>
      </c>
      <c r="EW84" s="44">
        <f>IF(S$4=0,0,求节点(S$4:S$9,$B$4:$B$9,求节点(其他调用!$F$4:$F$42,其他调用!$G$4:$G$42,其他调用!$AG85)))</f>
        <v>6</v>
      </c>
      <c r="EX84" s="44">
        <f>IF(T$4=0,0,求节点(T$4:T$9,$B$4:$B$9,求节点(其他调用!$F$4:$F$42,其他调用!$G$4:$G$42,其他调用!$AG85)))</f>
        <v>5.0932571776516298</v>
      </c>
      <c r="EY84" s="44">
        <f>IF(U$4=0,0,求节点(U$4:U$9,$B$4:$B$9,求节点(其他调用!$F$4:$F$42,其他调用!$G$4:$G$42,其他调用!$AG85)))</f>
        <v>6</v>
      </c>
      <c r="EZ84" s="44">
        <f>IF(V$4=0,0,求节点(V$4:V$9,$B$4:$B$9,求节点(其他调用!$F$4:$F$42,其他调用!$G$4:$G$42,其他调用!$AG85)))</f>
        <v>0</v>
      </c>
      <c r="FA84" s="44">
        <f>IF(W$4=0,0,求节点(W$4:W$9,$B$4:$B$9,求节点(其他调用!$F$4:$F$42,其他调用!$G$4:$G$42,其他调用!$AG85)))</f>
        <v>6</v>
      </c>
      <c r="FB84" s="44">
        <f>IF(X$4=0,0,求节点(X$4:X$9,$B$4:$B$9,求节点(其他调用!$F$4:$F$42,其他调用!$G$4:$G$42,其他调用!$AG85)))</f>
        <v>6</v>
      </c>
      <c r="FC84" s="44">
        <f>IF(Y$4=0,0,求节点(Y$4:Y$9,$B$4:$B$9,求节点(其他调用!$F$4:$F$42,其他调用!$G$4:$G$42,其他调用!$AG85)))</f>
        <v>6</v>
      </c>
      <c r="FD84" s="44">
        <f>IF(Z$4=0,0,求节点(Z$4:Z$9,$B$4:$B$9,求节点(其他调用!$F$4:$F$42,其他调用!$G$4:$G$42,其他调用!$AG85)))</f>
        <v>0</v>
      </c>
      <c r="FE84" s="44">
        <f>IF(AA$4=0,0,求节点(AA$4:AA$9,$B$4:$B$9,求节点(其他调用!$F$4:$F$42,其他调用!$G$4:$G$42,其他调用!$AG85)))</f>
        <v>6</v>
      </c>
      <c r="FF84" s="44">
        <f>IF(AB$4=0,0,求节点(AB$4:AB$9,$B$4:$B$9,求节点(其他调用!$F$4:$F$42,其他调用!$G$4:$G$42,其他调用!$AG85)))</f>
        <v>6</v>
      </c>
      <c r="FG84" s="44">
        <f>IF(AC$4=0,0,求节点(AC$4:AC$9,$B$4:$B$9,求节点(其他调用!$F$4:$F$42,其他调用!$G$4:$G$42,其他调用!$AG85)))</f>
        <v>6</v>
      </c>
      <c r="FH84" s="44">
        <f>IF(AD$4=0,0,求节点(AD$4:AD$9,$B$4:$B$9,求节点(其他调用!$F$4:$F$42,其他调用!$G$4:$G$42,其他调用!$AG85)))</f>
        <v>1.7959166136827098</v>
      </c>
      <c r="FI84" s="44">
        <f>IF(AE$4=0,0,求节点(AE$4:AE$9,$B$4:$B$9,求节点(其他调用!$F$4:$F$42,其他调用!$G$4:$G$42,其他调用!$AG85)))</f>
        <v>1.7959166136827098</v>
      </c>
      <c r="FJ84" s="44">
        <f>IF(AF$4=0,0,求节点(AF$4:AF$9,$B$4:$B$9,求节点(其他调用!$F$4:$F$42,其他调用!$G$4:$G$42,其他调用!$AG85)))</f>
        <v>1.7959166136827098</v>
      </c>
      <c r="FK84" s="44">
        <f>IF(AG$4=0,0,求节点(AG$4:AG$9,$B$4:$B$9,求节点(其他调用!$F$4:$F$42,其他调用!$G$4:$G$42,其他调用!$AG85)))</f>
        <v>1.7959166136827098</v>
      </c>
      <c r="FL84" s="44">
        <f>IF(AH$4=0,0,求节点(AH$4:AH$9,$B$4:$B$9,求节点(其他调用!$F$4:$F$42,其他调用!$G$4:$G$42,其他调用!$AG85)))</f>
        <v>1.7959166136827098</v>
      </c>
      <c r="FM84" s="44">
        <f>IF(AI$4=0,0,求节点(AI$4:AI$9,$B$4:$B$9,求节点(其他调用!$F$4:$F$42,其他调用!$G$4:$G$42,其他调用!$AG85)))</f>
        <v>1.7959166136827098</v>
      </c>
      <c r="FN84" s="44">
        <f>IF(AJ$4=0,0,求节点(AJ$4:AJ$9,$B$4:$B$9,求节点(其他调用!$F$4:$F$42,其他调用!$G$4:$G$42,其他调用!$AG85)))</f>
        <v>1.7959166136827098</v>
      </c>
      <c r="FO84" s="44">
        <f>IF(AK$4=0,0,求节点(AK$4:AK$9,$B$4:$B$9,求节点(其他调用!$F$4:$F$42,其他调用!$G$4:$G$42,其他调用!$AG85)))</f>
        <v>1.7959166136827098</v>
      </c>
      <c r="FP84" s="44">
        <f>IF(AL$4=0,0,求节点(AL$4:AL$9,$B$4:$B$9,求节点(其他调用!$F$4:$F$42,其他调用!$G$4:$G$42,其他调用!$AG85)))</f>
        <v>1.7959166136827098</v>
      </c>
      <c r="FQ84" s="44">
        <f>IF(AM$4=0,0,求节点(AM$4:AM$9,$B$4:$B$9,求节点(其他调用!$F$4:$F$42,其他调用!$G$4:$G$42,其他调用!$AG85)))</f>
        <v>1.7959166136827098</v>
      </c>
      <c r="FR84" s="44">
        <f>IF(AN$4=0,0,求节点(AN$4:AN$9,$B$4:$B$9,求节点(其他调用!$F$4:$F$42,其他调用!$G$4:$G$42,其他调用!$AG85)))</f>
        <v>1.7959166136827098</v>
      </c>
      <c r="FS84" s="44">
        <f>IF(AO$4=0,0,求节点(AO$4:AO$9,$B$4:$B$9,求节点(其他调用!$F$4:$F$42,其他调用!$G$4:$G$42,其他调用!$AG85)))</f>
        <v>1.7959166136827098</v>
      </c>
      <c r="FT84" s="44">
        <f>IF(AP$4=0,0,求节点(AP$4:AP$9,$B$4:$B$9,求节点(其他调用!$F$4:$F$42,其他调用!$G$4:$G$42,其他调用!$AG85)))</f>
        <v>1.7959166136827098</v>
      </c>
      <c r="FU84" s="44">
        <f>IF(AQ$4=0,0,求节点(AQ$4:AQ$9,$B$4:$B$9,求节点(其他调用!$F$4:$F$42,其他调用!$G$4:$G$42,其他调用!$AG85)))</f>
        <v>1.7959166136827098</v>
      </c>
      <c r="FV84" s="44">
        <f>IF(AR$4=0,0,求节点(AR$4:AR$9,$B$4:$B$9,求节点(其他调用!$F$4:$F$42,其他调用!$G$4:$G$42,其他调用!$AG85)))</f>
        <v>1.7959166136827098</v>
      </c>
      <c r="FW84" s="44">
        <f>IF(AS$4=0,0,求节点(AS$4:AS$9,$B$4:$B$9,求节点(其他调用!$F$4:$F$42,其他调用!$G$4:$G$42,其他调用!$AG85)))</f>
        <v>1.7959166136827098</v>
      </c>
      <c r="FX84" s="44">
        <f>IF(AT$4=0,0,求节点(AT$4:AT$9,$B$4:$B$9,求节点(其他调用!$F$4:$F$42,其他调用!$G$4:$G$42,其他调用!$AG85)))</f>
        <v>1.7959166136827098</v>
      </c>
      <c r="FY84" s="44">
        <f>IF(AU$4=0,0,求节点(AU$4:AU$9,$B$4:$B$9,求节点(其他调用!$F$4:$F$42,其他调用!$G$4:$G$42,其他调用!$AG85)))</f>
        <v>1.7959166136827098</v>
      </c>
      <c r="FZ84" s="44">
        <f>IF(AV$4=0,0,求节点(AV$4:AV$9,$B$4:$B$9,求节点(其他调用!$F$4:$F$42,其他调用!$G$4:$G$42,其他调用!$AG85)))</f>
        <v>1.7959166136827098</v>
      </c>
      <c r="GA84" s="44">
        <f>IF(AW$4=0,0,求节点(AW$4:AW$9,$B$4:$B$9,求节点(其他调用!$F$4:$F$42,其他调用!$G$4:$G$42,其他调用!$AG85)))</f>
        <v>1.7959166136827098</v>
      </c>
      <c r="GB84" s="44">
        <f>IF(AX$4=0,0,求节点(AX$4:AX$9,$B$4:$B$9,求节点(其他调用!$F$4:$F$42,其他调用!$G$4:$G$42,其他调用!$AG85)))</f>
        <v>1.7959166136827098</v>
      </c>
      <c r="GC84" s="44">
        <f>IF(AY$4=0,0,求节点(AY$4:AY$9,$B$4:$B$9,求节点(其他调用!$F$4:$F$42,其他调用!$G$4:$G$42,其他调用!$AG85)))</f>
        <v>1.7959166136827098</v>
      </c>
      <c r="GD84" s="44">
        <f>IF(AZ$4=0,0,求节点(AZ$4:AZ$9,$B$4:$B$9,求节点(其他调用!$F$4:$F$42,其他调用!$G$4:$G$42,其他调用!$AG85)))</f>
        <v>1.7959166136827098</v>
      </c>
      <c r="GF84" s="44">
        <v>81</v>
      </c>
      <c r="GG84" s="44">
        <f>IF(C$23=0,0,求节点(C$23:C$28,$B$23:$B$28,求节点(其他调用!$U$4:$U$20,其他调用!$V$4:$V$20,$GF84)))</f>
        <v>0</v>
      </c>
      <c r="GH84" s="44">
        <f>IF(D$23=0,0,求节点(D$23:D$28,$B$23:$B$28,求节点(其他调用!$U$4:$U$20,其他调用!$V$4:$V$20,$GF84)))</f>
        <v>0</v>
      </c>
      <c r="GI84" s="44">
        <f>IF(E$23=0,0,求节点(E$23:E$28,$B$23:$B$28,求节点(其他调用!$U$4:$U$20,其他调用!$V$4:$V$20,$GF84)))</f>
        <v>0</v>
      </c>
      <c r="GJ84" s="44">
        <f>IF(F$23=0,0,求节点(F$23:F$28,$B$23:$B$28,求节点(其他调用!$U$4:$U$20,其他调用!$V$4:$V$20,$GF84)))</f>
        <v>0</v>
      </c>
      <c r="GK84" s="44">
        <f>IF(G$23=0,0,求节点(G$23:G$28,$B$23:$B$28,求节点(其他调用!$U$4:$U$20,其他调用!$V$4:$V$20,$GF84)))</f>
        <v>0</v>
      </c>
      <c r="GL84" s="44">
        <f>IF(H$23=0,0,求节点(H$23:H$28,$B$23:$B$28,求节点(其他调用!$U$4:$U$20,其他调用!$V$4:$V$20,$GF84)))</f>
        <v>0</v>
      </c>
      <c r="GM84" s="44">
        <f>IF(I$23=0,0,求节点(I$23:I$28,$B$23:$B$28,求节点(其他调用!$U$4:$U$20,其他调用!$V$4:$V$20,$GF84)))</f>
        <v>0</v>
      </c>
      <c r="GN84" s="44">
        <f>IF(J$23=0,0,求节点(J$23:J$28,$B$23:$B$28,求节点(其他调用!$U$4:$U$20,其他调用!$V$4:$V$20,$GF84)))</f>
        <v>0</v>
      </c>
      <c r="GO84" s="44">
        <f>IF(K$23=0,0,求节点(K$23:K$28,$B$23:$B$28,求节点(其他调用!$U$4:$U$20,其他调用!$V$4:$V$20,$GF84)))</f>
        <v>0</v>
      </c>
      <c r="GP84" s="44">
        <f>IF(L$23=0,0,求节点(L$23:L$28,$B$23:$B$28,求节点(其他调用!$U$4:$U$20,其他调用!$V$4:$V$20,$GF84)))</f>
        <v>0</v>
      </c>
      <c r="GQ84" s="44">
        <f>IF(M$23=0,0,求节点(M$23:M$28,$B$23:$B$28,求节点(其他调用!$U$4:$U$20,其他调用!$V$4:$V$20,$GF84)))</f>
        <v>0</v>
      </c>
      <c r="GR84" s="44">
        <f>IF(N$23=0,0,求节点(N$23:N$28,$B$23:$B$28,求节点(其他调用!$U$4:$U$20,其他调用!$V$4:$V$20,$GF84)))</f>
        <v>0</v>
      </c>
      <c r="GS84" s="44">
        <f>IF(O$23=0,0,求节点(O$23:O$28,$B$23:$B$28,求节点(其他调用!$U$4:$U$20,其他调用!$V$4:$V$20,$GF84)))</f>
        <v>0</v>
      </c>
      <c r="GT84" s="44">
        <f>IF(P$23=0,0,求节点(P$23:P$28,$B$23:$B$28,求节点(其他调用!$U$4:$U$20,其他调用!$V$4:$V$20,$GF84)))</f>
        <v>0</v>
      </c>
      <c r="GU84" s="44">
        <f>IF(Q$23=0,0,求节点(Q$23:Q$28,$B$23:$B$28,求节点(其他调用!$U$4:$U$20,其他调用!$V$4:$V$20,$GF84)))</f>
        <v>0</v>
      </c>
      <c r="GV84" s="44">
        <f>IF(R$23=0,0,求节点(R$23:R$28,$B$23:$B$28,求节点(其他调用!$U$4:$U$20,其他调用!$V$4:$V$20,$GF84)))</f>
        <v>0</v>
      </c>
      <c r="GW84" s="44">
        <f>IF(S$23=0,0,求节点(S$23:S$28,$B$23:$B$28,求节点(其他调用!$U$4:$U$20,其他调用!$V$4:$V$20,$GF84)))</f>
        <v>0</v>
      </c>
      <c r="GX84" s="44">
        <f>IF(T$23=0,0,求节点(T$23:T$28,$B$23:$B$28,求节点(其他调用!$U$4:$U$20,其他调用!$V$4:$V$20,$GF84)))</f>
        <v>0</v>
      </c>
      <c r="GY84" s="44">
        <f>IF(U$23=0,0,求节点(U$23:U$28,$B$23:$B$28,求节点(其他调用!$U$4:$U$20,其他调用!$V$4:$V$20,$GF84)))</f>
        <v>0</v>
      </c>
      <c r="GZ84" s="44">
        <f>IF(V$23=0,0,求节点(V$23:V$28,$B$23:$B$28,求节点(其他调用!$U$4:$U$20,其他调用!$V$4:$V$20,$GF84)))</f>
        <v>0</v>
      </c>
      <c r="HC84" s="44">
        <v>81</v>
      </c>
      <c r="HD84" s="44">
        <f>IF(C$4=0,0,求节点(C$4:C$9,$B$4:$B$9,求节点(其他调用!$I$4:$I$42,其他调用!$J$4:$J$42,其他调用!$AH85)))</f>
        <v>6</v>
      </c>
      <c r="HE84" s="44">
        <f>IF(D$4=0,0,求节点(D$4:D$9,$B$4:$B$9,求节点(其他调用!$I$4:$I$42,其他调用!$J$4:$J$42,其他调用!$AH85)))</f>
        <v>6</v>
      </c>
      <c r="HF84" s="44">
        <f>IF(E$4=0,0,求节点(E$4:E$9,$B$4:$B$9,求节点(其他调用!$I$4:$I$42,其他调用!$J$4:$J$42,其他调用!$AH85)))</f>
        <v>3.1507848891166277</v>
      </c>
      <c r="HG84" s="44">
        <f>IF(F$4=0,0,求节点(F$4:F$9,$B$4:$B$9,求节点(其他调用!$I$4:$I$42,其他调用!$J$4:$J$42,其他调用!$AH85)))</f>
        <v>0</v>
      </c>
      <c r="HH84" s="44">
        <f>IF(G$4=0,0,求节点(G$4:G$9,$B$4:$B$9,求节点(其他调用!$I$4:$I$42,其他调用!$J$4:$J$42,其他调用!$AH85)))</f>
        <v>0</v>
      </c>
      <c r="HI84" s="44">
        <f>IF(H$4=0,0,求节点(H$4:H$9,$B$4:$B$9,求节点(其他调用!$I$4:$I$42,其他调用!$J$4:$J$42,其他调用!$AH85)))</f>
        <v>0</v>
      </c>
      <c r="HJ84" s="44">
        <f>IF(I$4=0,0,求节点(I$4:I$9,$B$4:$B$9,求节点(其他调用!$I$4:$I$42,其他调用!$J$4:$J$42,其他调用!$AH85)))</f>
        <v>0</v>
      </c>
      <c r="HK84" s="44">
        <f>IF(J$4=0,0,求节点(J$4:J$9,$B$4:$B$9,求节点(其他调用!$I$4:$I$42,其他调用!$J$4:$J$42,其他调用!$AH85)))</f>
        <v>0</v>
      </c>
      <c r="HL84" s="44">
        <f>IF(K$4=0,0,求节点(K$4:K$9,$B$4:$B$9,求节点(其他调用!$I$4:$I$42,其他调用!$J$4:$J$42,其他调用!$AH85)))</f>
        <v>0</v>
      </c>
      <c r="HM84" s="44">
        <f>IF(L$4=0,0,求节点(L$4:L$9,$B$4:$B$9,求节点(其他调用!$I$4:$I$42,其他调用!$J$4:$J$42,其他调用!$AH85)))</f>
        <v>0</v>
      </c>
      <c r="HN84" s="44">
        <f>IF(M$4=0,0,求节点(M$4:M$9,$B$4:$B$9,求节点(其他调用!$I$4:$I$42,其他调用!$J$4:$J$42,其他调用!$AH85)))</f>
        <v>0</v>
      </c>
      <c r="HO84" s="44">
        <f>IF(N$4=0,0,求节点(N$4:N$9,$B$4:$B$9,求节点(其他调用!$I$4:$I$42,其他调用!$J$4:$J$42,其他调用!$AH85)))</f>
        <v>0</v>
      </c>
      <c r="HP84" s="44">
        <f>IF(O$4=0,0,求节点(O$4:O$9,$B$4:$B$9,求节点(其他调用!$I$4:$I$42,其他调用!$J$4:$J$42,其他调用!$AH85)))</f>
        <v>0</v>
      </c>
      <c r="HQ84" s="44">
        <f>IF(P$4=0,0,求节点(P$4:P$9,$B$4:$B$9,求节点(其他调用!$I$4:$I$42,其他调用!$J$4:$J$42,其他调用!$AH85)))</f>
        <v>0</v>
      </c>
      <c r="HR84" s="44">
        <f>IF(Q$4=0,0,求节点(Q$4:Q$9,$B$4:$B$9,求节点(其他调用!$I$4:$I$42,其他调用!$J$4:$J$42,其他调用!$AH85)))</f>
        <v>0</v>
      </c>
      <c r="HS84" s="44">
        <f>IF(R$4=0,0,求节点(R$4:R$9,$B$4:$B$9,求节点(其他调用!$I$4:$I$42,其他调用!$J$4:$J$42,其他调用!$AH85)))</f>
        <v>0</v>
      </c>
      <c r="HT84" s="44">
        <f>IF(S$4=0,0,求节点(S$4:S$9,$B$4:$B$9,求节点(其他调用!$I$4:$I$42,其他调用!$J$4:$J$42,其他调用!$AH85)))</f>
        <v>6</v>
      </c>
      <c r="HU84" s="44">
        <f>IF(T$4=0,0,求节点(T$4:T$9,$B$4:$B$9,求节点(其他调用!$I$4:$I$42,其他调用!$J$4:$J$42,其他调用!$AH85)))</f>
        <v>6</v>
      </c>
      <c r="HV84" s="44">
        <f>IF(U$4=0,0,求节点(U$4:U$9,$B$4:$B$9,求节点(其他调用!$I$4:$I$42,其他调用!$J$4:$J$42,其他调用!$AH85)))</f>
        <v>6</v>
      </c>
      <c r="HW84" s="44">
        <f>IF(V$4=0,0,求节点(V$4:V$9,$B$4:$B$9,求节点(其他调用!$I$4:$I$42,其他调用!$J$4:$J$42,其他调用!$AH85)))</f>
        <v>0</v>
      </c>
      <c r="HX84" s="44">
        <f>IF(W$4=0,0,求节点(W$4:W$9,$B$4:$B$9,求节点(其他调用!$I$4:$I$42,其他调用!$J$4:$J$42,其他调用!$AH85)))</f>
        <v>6</v>
      </c>
      <c r="HY84" s="44">
        <f>IF(X$4=0,0,求节点(X$4:X$9,$B$4:$B$9,求节点(其他调用!$I$4:$I$42,其他调用!$J$4:$J$42,其他调用!$AH85)))</f>
        <v>6</v>
      </c>
      <c r="HZ84" s="44">
        <f>IF(Y$4=0,0,求节点(Y$4:Y$9,$B$4:$B$9,求节点(其他调用!$I$4:$I$42,其他调用!$J$4:$J$42,其他调用!$AH85)))</f>
        <v>6</v>
      </c>
      <c r="IA84" s="44">
        <f>IF(Z$4=0,0,求节点(Z$4:Z$9,$B$4:$B$9,求节点(其他调用!$I$4:$I$42,其他调用!$J$4:$J$42,其他调用!$AH85)))</f>
        <v>0</v>
      </c>
      <c r="IB84" s="44">
        <f>IF(AA$4=0,0,求节点(AA$4:AA$9,$B$4:$B$9,求节点(其他调用!$I$4:$I$42,其他调用!$J$4:$J$42,其他调用!$AH85)))</f>
        <v>6</v>
      </c>
      <c r="IC84" s="44">
        <f>IF(AB$4=0,0,求节点(AB$4:AB$9,$B$4:$B$9,求节点(其他调用!$I$4:$I$42,其他调用!$J$4:$J$42,其他调用!$AH85)))</f>
        <v>6</v>
      </c>
      <c r="ID84" s="44">
        <f>IF(AC$4=0,0,求节点(AC$4:AC$9,$B$4:$B$9,求节点(其他调用!$I$4:$I$42,其他调用!$J$4:$J$42,其他调用!$AH85)))</f>
        <v>6</v>
      </c>
      <c r="IE84" s="44">
        <f>IF(AD$4=0,0,求节点(AD$4:AD$9,$B$4:$B$9,求节点(其他调用!$I$4:$I$42,其他调用!$J$4:$J$42,其他调用!$AH85)))</f>
        <v>2.7892927496538844</v>
      </c>
      <c r="IF84" s="44">
        <f>IF(AE$4=0,0,求节点(AE$4:AE$9,$B$4:$B$9,求节点(其他调用!$I$4:$I$42,其他调用!$J$4:$J$42,其他调用!$AH85)))</f>
        <v>2.7892927496538844</v>
      </c>
      <c r="IG84" s="44">
        <f>IF(AF$4=0,0,求节点(AF$4:AF$9,$B$4:$B$9,求节点(其他调用!$I$4:$I$42,其他调用!$J$4:$J$42,其他调用!$AH85)))</f>
        <v>2.7892927496538844</v>
      </c>
      <c r="IH84" s="44">
        <f>IF(AG$4=0,0,求节点(AG$4:AG$9,$B$4:$B$9,求节点(其他调用!$I$4:$I$42,其他调用!$J$4:$J$42,其他调用!$AH85)))</f>
        <v>2.7892927496538844</v>
      </c>
      <c r="II84" s="44">
        <f>IF(AH$4=0,0,求节点(AH$4:AH$9,$B$4:$B$9,求节点(其他调用!$I$4:$I$42,其他调用!$J$4:$J$42,其他调用!$AH85)))</f>
        <v>2.7892927496538844</v>
      </c>
      <c r="IJ84" s="44">
        <f>IF(AI$4=0,0,求节点(AI$4:AI$9,$B$4:$B$9,求节点(其他调用!$I$4:$I$42,其他调用!$J$4:$J$42,其他调用!$AH85)))</f>
        <v>2.7892927496538844</v>
      </c>
      <c r="IK84" s="44">
        <f>IF(AJ$4=0,0,求节点(AJ$4:AJ$9,$B$4:$B$9,求节点(其他调用!$I$4:$I$42,其他调用!$J$4:$J$42,其他调用!$AH85)))</f>
        <v>2.7892927496538844</v>
      </c>
      <c r="IL84" s="44">
        <f>IF(AK$4=0,0,求节点(AK$4:AK$9,$B$4:$B$9,求节点(其他调用!$I$4:$I$42,其他调用!$J$4:$J$42,其他调用!$AH85)))</f>
        <v>2.7892927496538844</v>
      </c>
      <c r="IM84" s="44">
        <f>IF(AL$4=0,0,求节点(AL$4:AL$9,$B$4:$B$9,求节点(其他调用!$I$4:$I$42,其他调用!$J$4:$J$42,其他调用!$AH85)))</f>
        <v>2.7892927496538844</v>
      </c>
      <c r="IN84" s="44">
        <f>IF(AM$4=0,0,求节点(AM$4:AM$9,$B$4:$B$9,求节点(其他调用!$I$4:$I$42,其他调用!$J$4:$J$42,其他调用!$AH85)))</f>
        <v>2.7892927496538844</v>
      </c>
      <c r="IO84" s="44">
        <f>IF(AN$4=0,0,求节点(AN$4:AN$9,$B$4:$B$9,求节点(其他调用!$I$4:$I$42,其他调用!$J$4:$J$42,其他调用!$AH85)))</f>
        <v>2.7892927496538844</v>
      </c>
      <c r="IP84" s="44">
        <f>IF(AO$4=0,0,求节点(AO$4:AO$9,$B$4:$B$9,求节点(其他调用!$I$4:$I$42,其他调用!$J$4:$J$42,其他调用!$AH85)))</f>
        <v>2.7892927496538844</v>
      </c>
      <c r="IQ84" s="44">
        <f>IF(AP$4=0,0,求节点(AP$4:AP$9,$B$4:$B$9,求节点(其他调用!$I$4:$I$42,其他调用!$J$4:$J$42,其他调用!$AH85)))</f>
        <v>2.7892927496538844</v>
      </c>
      <c r="IR84" s="44">
        <f>IF(AQ$4=0,0,求节点(AQ$4:AQ$9,$B$4:$B$9,求节点(其他调用!$I$4:$I$42,其他调用!$J$4:$J$42,其他调用!$AH85)))</f>
        <v>2.7892927496538844</v>
      </c>
      <c r="IS84" s="44">
        <f>IF(AR$4=0,0,求节点(AR$4:AR$9,$B$4:$B$9,求节点(其他调用!$I$4:$I$42,其他调用!$J$4:$J$42,其他调用!$AH85)))</f>
        <v>2.7892927496538844</v>
      </c>
      <c r="IT84" s="44">
        <f>IF(AS$4=0,0,求节点(AS$4:AS$9,$B$4:$B$9,求节点(其他调用!$I$4:$I$42,其他调用!$J$4:$J$42,其他调用!$AH85)))</f>
        <v>2.7892927496538844</v>
      </c>
      <c r="IU84" s="44">
        <f>IF(AT$4=0,0,求节点(AT$4:AT$9,$B$4:$B$9,求节点(其他调用!$I$4:$I$42,其他调用!$J$4:$J$42,其他调用!$AH85)))</f>
        <v>2.7892927496538844</v>
      </c>
      <c r="IV84" s="44">
        <f>IF(AU$4=0,0,求节点(AU$4:AU$9,$B$4:$B$9,求节点(其他调用!$I$4:$I$42,其他调用!$J$4:$J$42,其他调用!$AH85)))</f>
        <v>2.7892927496538844</v>
      </c>
      <c r="IW84" s="44">
        <f>IF(AV$4=0,0,求节点(AV$4:AV$9,$B$4:$B$9,求节点(其他调用!$I$4:$I$42,其他调用!$J$4:$J$42,其他调用!$AH85)))</f>
        <v>2.7892927496538844</v>
      </c>
      <c r="IX84" s="44">
        <f>IF(AW$4=0,0,求节点(AW$4:AW$9,$B$4:$B$9,求节点(其他调用!$I$4:$I$42,其他调用!$J$4:$J$42,其他调用!$AH85)))</f>
        <v>2.7892927496538844</v>
      </c>
      <c r="IY84" s="44">
        <f>IF(AX$4=0,0,求节点(AX$4:AX$9,$B$4:$B$9,求节点(其他调用!$I$4:$I$42,其他调用!$J$4:$J$42,其他调用!$AH85)))</f>
        <v>2.7892927496538844</v>
      </c>
      <c r="IZ84" s="44">
        <f>IF(AY$4=0,0,求节点(AY$4:AY$9,$B$4:$B$9,求节点(其他调用!$I$4:$I$42,其他调用!$J$4:$J$42,其他调用!$AH85)))</f>
        <v>2.7892927496538844</v>
      </c>
      <c r="JA84" s="44">
        <f>IF(AZ$4=0,0,求节点(AZ$4:AZ$9,$B$4:$B$9,求节点(其他调用!$I$4:$I$42,其他调用!$J$4:$J$42,其他调用!$AH85)))</f>
        <v>2.7892927496538844</v>
      </c>
      <c r="JC84" s="44">
        <v>81</v>
      </c>
      <c r="JD84" s="44">
        <f>IF(C$23=0,0,求节点(C$23:C$28,$B$23:$B$28,求节点(其他调用!$W$4:$W$20,其他调用!$X$4:$X$20,$JC84)))</f>
        <v>0</v>
      </c>
      <c r="JE84" s="44">
        <f>IF(D$23=0,0,求节点(D$23:D$28,$B$23:$B$28,求节点(其他调用!$W$4:$W$20,其他调用!$X$4:$X$20,$JC84)))</f>
        <v>0</v>
      </c>
      <c r="JF84" s="44">
        <f>IF(E$23=0,0,求节点(E$23:E$28,$B$23:$B$28,求节点(其他调用!$W$4:$W$20,其他调用!$X$4:$X$20,$JC84)))</f>
        <v>0</v>
      </c>
      <c r="JG84" s="44">
        <f>IF(F$23=0,0,求节点(F$23:F$28,$B$23:$B$28,求节点(其他调用!$W$4:$W$20,其他调用!$X$4:$X$20,$JC84)))</f>
        <v>5.0180411708037331E-3</v>
      </c>
      <c r="JH84" s="44">
        <f>IF(G$23=0,0,求节点(G$23:G$28,$B$23:$B$28,求节点(其他调用!$W$4:$W$20,其他调用!$X$4:$X$20,$JC84)))</f>
        <v>7.5270617562058773E-3</v>
      </c>
      <c r="JI84" s="44">
        <f>IF(H$23=0,0,求节点(H$23:H$28,$B$23:$B$28,求节点(其他调用!$W$4:$W$20,其他调用!$X$4:$X$20,$JC84)))</f>
        <v>7.5270617562058773E-3</v>
      </c>
      <c r="JJ84" s="44">
        <f>IF(I$23=0,0,求节点(I$23:I$28,$B$23:$B$28,求节点(其他调用!$W$4:$W$20,其他调用!$X$4:$X$20,$JC84)))</f>
        <v>1.1404639024554353E-2</v>
      </c>
      <c r="JK84" s="44">
        <f>IF(J$23=0,0,求节点(J$23:J$28,$B$23:$B$28,求节点(其他调用!$W$4:$W$20,其他调用!$X$4:$X$20,$JC84)))</f>
        <v>0</v>
      </c>
      <c r="JL84" s="44">
        <f>IF(K$23=0,0,求节点(K$23:K$28,$B$23:$B$28,求节点(其他调用!$W$4:$W$20,其他调用!$X$4:$X$20,$JC84)))</f>
        <v>7.5270617562058773E-3</v>
      </c>
      <c r="JM84" s="44">
        <f>IF(L$23=0,0,求节点(L$23:L$28,$B$23:$B$28,求节点(其他调用!$W$4:$W$20,其他调用!$X$4:$X$20,$JC84)))</f>
        <v>0</v>
      </c>
      <c r="JN84" s="44">
        <f>IF(M$23=0,0,求节点(M$23:M$28,$B$23:$B$28,求节点(其他调用!$W$4:$W$20,其他调用!$X$4:$X$20,$JC84)))</f>
        <v>0</v>
      </c>
      <c r="JO84" s="44">
        <f>IF(N$23=0,0,求节点(N$23:N$28,$B$23:$B$28,求节点(其他调用!$W$4:$W$20,其他调用!$X$4:$X$20,$JC84)))</f>
        <v>0</v>
      </c>
      <c r="JP84" s="44">
        <f>IF(O$23=0,0,求节点(O$23:O$28,$B$23:$B$28,求节点(其他调用!$W$4:$W$20,其他调用!$X$4:$X$20,$JC84)))</f>
        <v>0</v>
      </c>
      <c r="JQ84" s="44">
        <f>IF(P$23=0,0,求节点(P$23:P$28,$B$23:$B$28,求节点(其他调用!$W$4:$W$20,其他调用!$X$4:$X$20,$JC84)))</f>
        <v>0</v>
      </c>
      <c r="JR84" s="44">
        <f>IF(Q$23=0,0,求节点(Q$23:Q$28,$B$23:$B$28,求节点(其他调用!$W$4:$W$20,其他调用!$X$4:$X$20,$JC84)))</f>
        <v>0</v>
      </c>
      <c r="JS84" s="44">
        <f>IF(R$23=0,0,求节点(R$23:R$28,$B$23:$B$28,求节点(其他调用!$W$4:$W$20,其他调用!$X$4:$X$20,$JC84)))</f>
        <v>0</v>
      </c>
      <c r="JT84" s="44">
        <f>IF(S$23=0,0,求节点(S$23:S$28,$B$23:$B$28,求节点(其他调用!$W$4:$W$20,其他调用!$X$4:$X$20,$JC84)))</f>
        <v>0</v>
      </c>
      <c r="JU84" s="44">
        <f>IF(T$23=0,0,求节点(T$23:T$28,$B$23:$B$28,求节点(其他调用!$W$4:$W$20,其他调用!$X$4:$X$20,$JC84)))</f>
        <v>0</v>
      </c>
      <c r="JV84" s="44">
        <f>IF(U$23=0,0,求节点(U$23:U$28,$B$23:$B$28,求节点(其他调用!$W$4:$W$20,其他调用!$X$4:$X$20,$JC84)))</f>
        <v>0</v>
      </c>
      <c r="JW84" s="44">
        <f>IF(V$23=0,0,求节点(V$23:V$28,$B$23:$B$28,求节点(其他调用!$W$4:$W$20,其他调用!$X$4:$X$20,$JC84)))</f>
        <v>0</v>
      </c>
      <c r="JZ84" s="44">
        <v>81</v>
      </c>
      <c r="KA84" s="44">
        <f>IF(C$4=0,0,求节点(C$4:C$9,$B$4:$B$9,求节点(其他调用!$L$4:$L$42,其他调用!$M$4:$M$42,其他调用!$AI85)))</f>
        <v>6</v>
      </c>
      <c r="KB84" s="44">
        <f>IF(D$4=0,0,求节点(D$4:D$9,$B$4:$B$9,求节点(其他调用!$L$4:$L$42,其他调用!$M$4:$M$42,其他调用!$AI85)))</f>
        <v>6</v>
      </c>
      <c r="KC84" s="44">
        <f>IF(E$4=0,0,求节点(E$4:E$9,$B$4:$B$9,求节点(其他调用!$L$4:$L$42,其他调用!$M$4:$M$42,其他调用!$AI85)))</f>
        <v>3.4525930611894569</v>
      </c>
      <c r="KD84" s="44">
        <f>IF(F$4=0,0,求节点(F$4:F$9,$B$4:$B$9,求节点(其他调用!$L$4:$L$42,其他调用!$M$4:$M$42,其他调用!$AI85)))</f>
        <v>0</v>
      </c>
      <c r="KE84" s="44">
        <f>IF(G$4=0,0,求节点(G$4:G$9,$B$4:$B$9,求节点(其他调用!$L$4:$L$42,其他调用!$M$4:$M$42,其他调用!$AI85)))</f>
        <v>0</v>
      </c>
      <c r="KF84" s="44">
        <f>IF(H$4=0,0,求节点(H$4:H$9,$B$4:$B$9,求节点(其他调用!$L$4:$L$42,其他调用!$M$4:$M$42,其他调用!$AI85)))</f>
        <v>0</v>
      </c>
      <c r="KG84" s="44">
        <f>IF(I$4=0,0,求节点(I$4:I$9,$B$4:$B$9,求节点(其他调用!$L$4:$L$42,其他调用!$M$4:$M$42,其他调用!$AI85)))</f>
        <v>0</v>
      </c>
      <c r="KH84" s="44">
        <f>IF(J$4=0,0,求节点(J$4:J$9,$B$4:$B$9,求节点(其他调用!$L$4:$L$42,其他调用!$M$4:$M$42,其他调用!$AI85)))</f>
        <v>0</v>
      </c>
      <c r="KI84" s="44">
        <f>IF(K$4=0,0,求节点(K$4:K$9,$B$4:$B$9,求节点(其他调用!$L$4:$L$42,其他调用!$M$4:$M$42,其他调用!$AI85)))</f>
        <v>0</v>
      </c>
      <c r="KJ84" s="44">
        <f>IF(L$4=0,0,求节点(L$4:L$9,$B$4:$B$9,求节点(其他调用!$L$4:$L$42,其他调用!$M$4:$M$42,其他调用!$AI85)))</f>
        <v>0</v>
      </c>
      <c r="KK84" s="44">
        <f>IF(M$4=0,0,求节点(M$4:M$9,$B$4:$B$9,求节点(其他调用!$L$4:$L$42,其他调用!$M$4:$M$42,其他调用!$AI85)))</f>
        <v>0</v>
      </c>
      <c r="KL84" s="44">
        <f>IF(N$4=0,0,求节点(N$4:N$9,$B$4:$B$9,求节点(其他调用!$L$4:$L$42,其他调用!$M$4:$M$42,其他调用!$AI85)))</f>
        <v>0</v>
      </c>
      <c r="KM84" s="44">
        <f>IF(O$4=0,0,求节点(O$4:O$9,$B$4:$B$9,求节点(其他调用!$L$4:$L$42,其他调用!$M$4:$M$42,其他调用!$AI85)))</f>
        <v>0</v>
      </c>
      <c r="KN84" s="44">
        <f>IF(P$4=0,0,求节点(P$4:P$9,$B$4:$B$9,求节点(其他调用!$L$4:$L$42,其他调用!$M$4:$M$42,其他调用!$AI85)))</f>
        <v>0</v>
      </c>
      <c r="KO84" s="44">
        <f>IF(Q$4=0,0,求节点(Q$4:Q$9,$B$4:$B$9,求节点(其他调用!$L$4:$L$42,其他调用!$M$4:$M$42,其他调用!$AI85)))</f>
        <v>0</v>
      </c>
      <c r="KP84" s="44">
        <f>IF(R$4=0,0,求节点(R$4:R$9,$B$4:$B$9,求节点(其他调用!$L$4:$L$42,其他调用!$M$4:$M$42,其他调用!$AI85)))</f>
        <v>0</v>
      </c>
      <c r="KQ84" s="44">
        <f>IF(S$4=0,0,求节点(S$4:S$9,$B$4:$B$9,求节点(其他调用!$L$4:$L$42,其他调用!$M$4:$M$42,其他调用!$AI85)))</f>
        <v>6</v>
      </c>
      <c r="KR84" s="44">
        <f>IF(T$4=0,0,求节点(T$4:T$9,$B$4:$B$9,求节点(其他调用!$L$4:$L$42,其他调用!$M$4:$M$42,其他调用!$AI85)))</f>
        <v>6</v>
      </c>
      <c r="KS84" s="44">
        <f>IF(U$4=0,0,求节点(U$4:U$9,$B$4:$B$9,求节点(其他调用!$L$4:$L$42,其他调用!$M$4:$M$42,其他调用!$AI85)))</f>
        <v>6</v>
      </c>
      <c r="KT84" s="44">
        <f>IF(V$4=0,0,求节点(V$4:V$9,$B$4:$B$9,求节点(其他调用!$L$4:$L$42,其他调用!$M$4:$M$42,其他调用!$AI85)))</f>
        <v>0</v>
      </c>
      <c r="KU84" s="44">
        <f>IF(W$4=0,0,求节点(W$4:W$9,$B$4:$B$9,求节点(其他调用!$L$4:$L$42,其他调用!$M$4:$M$42,其他调用!$AI85)))</f>
        <v>6</v>
      </c>
      <c r="KV84" s="44">
        <f>IF(X$4=0,0,求节点(X$4:X$9,$B$4:$B$9,求节点(其他调用!$L$4:$L$42,其他调用!$M$4:$M$42,其他调用!$AI85)))</f>
        <v>6</v>
      </c>
      <c r="KW84" s="44">
        <f>IF(Y$4=0,0,求节点(Y$4:Y$9,$B$4:$B$9,求节点(其他调用!$L$4:$L$42,其他调用!$M$4:$M$42,其他调用!$AI85)))</f>
        <v>6</v>
      </c>
      <c r="KX84" s="44">
        <f>IF(Z$4=0,0,求节点(Z$4:Z$9,$B$4:$B$9,求节点(其他调用!$L$4:$L$42,其他调用!$M$4:$M$42,其他调用!$AI85)))</f>
        <v>0</v>
      </c>
      <c r="KY84" s="44">
        <f>IF(AA$4=0,0,求节点(AA$4:AA$9,$B$4:$B$9,求节点(其他调用!$L$4:$L$42,其他调用!$M$4:$M$42,其他调用!$AI85)))</f>
        <v>6</v>
      </c>
      <c r="KZ84" s="44">
        <f>IF(AB$4=0,0,求节点(AB$4:AB$9,$B$4:$B$9,求节点(其他调用!$L$4:$L$42,其他调用!$M$4:$M$42,其他调用!$AI85)))</f>
        <v>6</v>
      </c>
      <c r="LA84" s="44">
        <f>IF(AC$4=0,0,求节点(AC$4:AC$9,$B$4:$B$9,求节点(其他调用!$L$4:$L$42,其他调用!$M$4:$M$42,其他调用!$AI85)))</f>
        <v>6</v>
      </c>
      <c r="LB84" s="44">
        <f>IF(AD$4=0,0,求节点(AD$4:AD$9,$B$4:$B$9,求节点(其他调用!$L$4:$L$42,其他调用!$M$4:$M$42,其他调用!$AI85)))</f>
        <v>5.2369321928811399</v>
      </c>
      <c r="LC84" s="44">
        <f>IF(AE$4=0,0,求节点(AE$4:AE$9,$B$4:$B$9,求节点(其他调用!$L$4:$L$42,其他调用!$M$4:$M$42,其他调用!$AI85)))</f>
        <v>5.2369321928811399</v>
      </c>
      <c r="LD84" s="44">
        <f>IF(AF$4=0,0,求节点(AF$4:AF$9,$B$4:$B$9,求节点(其他调用!$L$4:$L$42,其他调用!$M$4:$M$42,其他调用!$AI85)))</f>
        <v>5.2369321928811399</v>
      </c>
      <c r="LE84" s="44">
        <f>IF(AG$4=0,0,求节点(AG$4:AG$9,$B$4:$B$9,求节点(其他调用!$L$4:$L$42,其他调用!$M$4:$M$42,其他调用!$AI85)))</f>
        <v>5.2369321928811399</v>
      </c>
      <c r="LF84" s="44">
        <f>IF(AH$4=0,0,求节点(AH$4:AH$9,$B$4:$B$9,求节点(其他调用!$L$4:$L$42,其他调用!$M$4:$M$42,其他调用!$AI85)))</f>
        <v>5.2369321928811399</v>
      </c>
      <c r="LG84" s="44">
        <f>IF(AI$4=0,0,求节点(AI$4:AI$9,$B$4:$B$9,求节点(其他调用!$L$4:$L$42,其他调用!$M$4:$M$42,其他调用!$AI85)))</f>
        <v>5.2369321928811399</v>
      </c>
      <c r="LH84" s="44">
        <f>IF(AJ$4=0,0,求节点(AJ$4:AJ$9,$B$4:$B$9,求节点(其他调用!$L$4:$L$42,其他调用!$M$4:$M$42,其他调用!$AI85)))</f>
        <v>5.2369321928811399</v>
      </c>
      <c r="LI84" s="44">
        <f>IF(AK$4=0,0,求节点(AK$4:AK$9,$B$4:$B$9,求节点(其他调用!$L$4:$L$42,其他调用!$M$4:$M$42,其他调用!$AI85)))</f>
        <v>5.2369321928811399</v>
      </c>
      <c r="LJ84" s="44">
        <f>IF(AL$4=0,0,求节点(AL$4:AL$9,$B$4:$B$9,求节点(其他调用!$L$4:$L$42,其他调用!$M$4:$M$42,其他调用!$AI85)))</f>
        <v>5.2369321928811399</v>
      </c>
      <c r="LK84" s="44">
        <f>IF(AM$4=0,0,求节点(AM$4:AM$9,$B$4:$B$9,求节点(其他调用!$L$4:$L$42,其他调用!$M$4:$M$42,其他调用!$AI85)))</f>
        <v>5.2369321928811399</v>
      </c>
      <c r="LL84" s="44">
        <f>IF(AN$4=0,0,求节点(AN$4:AN$9,$B$4:$B$9,求节点(其他调用!$L$4:$L$42,其他调用!$M$4:$M$42,其他调用!$AI85)))</f>
        <v>5.2369321928811399</v>
      </c>
      <c r="LM84" s="44">
        <f>IF(AO$4=0,0,求节点(AO$4:AO$9,$B$4:$B$9,求节点(其他调用!$L$4:$L$42,其他调用!$M$4:$M$42,其他调用!$AI85)))</f>
        <v>5.2369321928811399</v>
      </c>
      <c r="LN84" s="44">
        <f>IF(AP$4=0,0,求节点(AP$4:AP$9,$B$4:$B$9,求节点(其他调用!$L$4:$L$42,其他调用!$M$4:$M$42,其他调用!$AI85)))</f>
        <v>5.2369321928811399</v>
      </c>
      <c r="LO84" s="44">
        <f>IF(AQ$4=0,0,求节点(AQ$4:AQ$9,$B$4:$B$9,求节点(其他调用!$L$4:$L$42,其他调用!$M$4:$M$42,其他调用!$AI85)))</f>
        <v>5.2369321928811399</v>
      </c>
      <c r="LP84" s="44">
        <f>IF(AR$4=0,0,求节点(AR$4:AR$9,$B$4:$B$9,求节点(其他调用!$L$4:$L$42,其他调用!$M$4:$M$42,其他调用!$AI85)))</f>
        <v>5.2369321928811399</v>
      </c>
      <c r="LQ84" s="44">
        <f>IF(AS$4=0,0,求节点(AS$4:AS$9,$B$4:$B$9,求节点(其他调用!$L$4:$L$42,其他调用!$M$4:$M$42,其他调用!$AI85)))</f>
        <v>5.2369321928811399</v>
      </c>
      <c r="LR84" s="44">
        <f>IF(AT$4=0,0,求节点(AT$4:AT$9,$B$4:$B$9,求节点(其他调用!$L$4:$L$42,其他调用!$M$4:$M$42,其他调用!$AI85)))</f>
        <v>5.2369321928811399</v>
      </c>
      <c r="LS84" s="44">
        <f>IF(AU$4=0,0,求节点(AU$4:AU$9,$B$4:$B$9,求节点(其他调用!$L$4:$L$42,其他调用!$M$4:$M$42,其他调用!$AI85)))</f>
        <v>5.2369321928811399</v>
      </c>
      <c r="LT84" s="44">
        <f>IF(AV$4=0,0,求节点(AV$4:AV$9,$B$4:$B$9,求节点(其他调用!$L$4:$L$42,其他调用!$M$4:$M$42,其他调用!$AI85)))</f>
        <v>5.2369321928811399</v>
      </c>
      <c r="LU84" s="44">
        <f>IF(AW$4=0,0,求节点(AW$4:AW$9,$B$4:$B$9,求节点(其他调用!$L$4:$L$42,其他调用!$M$4:$M$42,其他调用!$AI85)))</f>
        <v>5.2369321928811399</v>
      </c>
      <c r="LV84" s="44">
        <f>IF(AX$4=0,0,求节点(AX$4:AX$9,$B$4:$B$9,求节点(其他调用!$L$4:$L$42,其他调用!$M$4:$M$42,其他调用!$AI85)))</f>
        <v>5.2369321928811399</v>
      </c>
      <c r="LW84" s="44">
        <f>IF(AY$4=0,0,求节点(AY$4:AY$9,$B$4:$B$9,求节点(其他调用!$L$4:$L$42,其他调用!$M$4:$M$42,其他调用!$AI85)))</f>
        <v>5.2369321928811399</v>
      </c>
      <c r="LX84" s="44">
        <f>IF(AZ$4=0,0,求节点(AZ$4:AZ$9,$B$4:$B$9,求节点(其他调用!$L$4:$L$42,其他调用!$M$4:$M$42,其他调用!$AI85)))</f>
        <v>5.2369321928811399</v>
      </c>
      <c r="LZ84" s="44">
        <v>81</v>
      </c>
      <c r="MA84" s="44">
        <f>IF(C$23=0,0,求节点(C$23:C$28,$B$23:$B$28,求节点(其他调用!$Y$4:$Y$20,其他调用!$Z$4:$Z$20,$LZ84)))</f>
        <v>0</v>
      </c>
      <c r="MB84" s="44">
        <f>IF(D$23=0,0,求节点(D$23:D$28,$B$23:$B$28,求节点(其他调用!$Y$4:$Y$20,其他调用!$Z$4:$Z$20,$LZ84)))</f>
        <v>0</v>
      </c>
      <c r="MC84" s="44">
        <f>IF(E$23=0,0,求节点(E$23:E$28,$B$23:$B$28,求节点(其他调用!$Y$4:$Y$20,其他调用!$Z$4:$Z$20,$LZ84)))</f>
        <v>0</v>
      </c>
      <c r="MD84" s="44">
        <f>IF(F$23=0,0,求节点(F$23:F$28,$B$23:$B$28,求节点(其他调用!$Y$4:$Y$20,其他调用!$Z$4:$Z$20,$LZ84)))</f>
        <v>0</v>
      </c>
      <c r="ME84" s="44">
        <f>IF(G$23=0,0,求节点(G$23:G$28,$B$23:$B$28,求节点(其他调用!$Y$4:$Y$20,其他调用!$Z$4:$Z$20,$LZ84)))</f>
        <v>0</v>
      </c>
      <c r="MF84" s="44">
        <f>IF(H$23=0,0,求节点(H$23:H$28,$B$23:$B$28,求节点(其他调用!$Y$4:$Y$20,其他调用!$Z$4:$Z$20,$LZ84)))</f>
        <v>0</v>
      </c>
      <c r="MG84" s="44">
        <f>IF(I$23=0,0,求节点(I$23:I$28,$B$23:$B$28,求节点(其他调用!$Y$4:$Y$20,其他调用!$Z$4:$Z$20,$LZ84)))</f>
        <v>0</v>
      </c>
      <c r="MH84" s="44">
        <f>IF(J$23=0,0,求节点(J$23:J$28,$B$23:$B$28,求节点(其他调用!$Y$4:$Y$20,其他调用!$Z$4:$Z$20,$LZ84)))</f>
        <v>0</v>
      </c>
      <c r="MI84" s="44">
        <f>IF(K$23=0,0,求节点(K$23:K$28,$B$23:$B$28,求节点(其他调用!$Y$4:$Y$20,其他调用!$Z$4:$Z$20,$LZ84)))</f>
        <v>0</v>
      </c>
      <c r="MJ84" s="44">
        <f>IF(L$23=0,0,求节点(L$23:L$28,$B$23:$B$28,求节点(其他调用!$Y$4:$Y$20,其他调用!$Z$4:$Z$20,$LZ84)))</f>
        <v>0</v>
      </c>
      <c r="MK84" s="44">
        <f>IF(M$23=0,0,求节点(M$23:M$28,$B$23:$B$28,求节点(其他调用!$Y$4:$Y$20,其他调用!$Z$4:$Z$20,$LZ84)))</f>
        <v>0</v>
      </c>
      <c r="ML84" s="44">
        <f>IF(N$23=0,0,求节点(N$23:N$28,$B$23:$B$28,求节点(其他调用!$Y$4:$Y$20,其他调用!$Z$4:$Z$20,$LZ84)))</f>
        <v>0</v>
      </c>
      <c r="MM84" s="44">
        <f>IF(O$23=0,0,求节点(O$23:O$28,$B$23:$B$28,求节点(其他调用!$Y$4:$Y$20,其他调用!$Z$4:$Z$20,$LZ84)))</f>
        <v>0</v>
      </c>
      <c r="MN84" s="44">
        <f>IF(P$23=0,0,求节点(P$23:P$28,$B$23:$B$28,求节点(其他调用!$Y$4:$Y$20,其他调用!$Z$4:$Z$20,$LZ84)))</f>
        <v>0</v>
      </c>
      <c r="MO84" s="44">
        <f>IF(Q$23=0,0,求节点(Q$23:Q$28,$B$23:$B$28,求节点(其他调用!$Y$4:$Y$20,其他调用!$Z$4:$Z$20,$LZ84)))</f>
        <v>0</v>
      </c>
      <c r="MP84" s="44">
        <f>IF(R$23=0,0,求节点(R$23:R$28,$B$23:$B$28,求节点(其他调用!$Y$4:$Y$20,其他调用!$Z$4:$Z$20,$LZ84)))</f>
        <v>0</v>
      </c>
      <c r="MQ84" s="44">
        <f>IF(S$23=0,0,求节点(S$23:S$28,$B$23:$B$28,求节点(其他调用!$Y$4:$Y$20,其他调用!$Z$4:$Z$20,$LZ84)))</f>
        <v>0</v>
      </c>
      <c r="MR84" s="44">
        <f>IF(T$23=0,0,求节点(T$23:T$28,$B$23:$B$28,求节点(其他调用!$Y$4:$Y$20,其他调用!$Z$4:$Z$20,$LZ84)))</f>
        <v>0</v>
      </c>
      <c r="MS84" s="44">
        <f>IF(U$23=0,0,求节点(U$23:U$28,$B$23:$B$28,求节点(其他调用!$Y$4:$Y$20,其他调用!$Z$4:$Z$20,$LZ84)))</f>
        <v>0</v>
      </c>
      <c r="MT84" s="44">
        <f>IF(V$23=0,0,求节点(V$23:V$28,$B$23:$B$28,求节点(其他调用!$Y$4:$Y$20,其他调用!$Z$4:$Z$20,$LZ84)))</f>
        <v>0</v>
      </c>
      <c r="MW84" s="44">
        <v>81</v>
      </c>
      <c r="MX84" s="44">
        <f>IF(C$4=0,0,求节点(C$4:C$9,$B$4:$B$9,求节点(其他调用!$O$4:$O$42,其他调用!$P$4:$P$42,其他调用!$AJ85)))</f>
        <v>6</v>
      </c>
      <c r="MY84" s="44">
        <f>IF(D$4=0,0,求节点(D$4:D$9,$B$4:$B$9,求节点(其他调用!$O$4:$O$42,其他调用!$P$4:$P$42,其他调用!$AJ85)))</f>
        <v>6</v>
      </c>
      <c r="MZ84" s="44">
        <f>IF(E$4=0,0,求节点(E$4:E$9,$B$4:$B$9,求节点(其他调用!$O$4:$O$42,其他调用!$P$4:$P$42,其他调用!$AJ85)))</f>
        <v>3.6597961233804588</v>
      </c>
      <c r="NA84" s="44">
        <f>IF(F$4=0,0,求节点(F$4:F$9,$B$4:$B$9,求节点(其他调用!$O$4:$O$42,其他调用!$P$4:$P$42,其他调用!$AJ85)))</f>
        <v>0</v>
      </c>
      <c r="NB84" s="44">
        <f>IF(G$4=0,0,求节点(G$4:G$9,$B$4:$B$9,求节点(其他调用!$O$4:$O$42,其他调用!$P$4:$P$42,其他调用!$AJ85)))</f>
        <v>0</v>
      </c>
      <c r="NC84" s="44">
        <f>IF(H$4=0,0,求节点(H$4:H$9,$B$4:$B$9,求节点(其他调用!$O$4:$O$42,其他调用!$P$4:$P$42,其他调用!$AJ85)))</f>
        <v>0</v>
      </c>
      <c r="ND84" s="44">
        <f>IF(I$4=0,0,求节点(I$4:I$9,$B$4:$B$9,求节点(其他调用!$O$4:$O$42,其他调用!$P$4:$P$42,其他调用!$AJ85)))</f>
        <v>0</v>
      </c>
      <c r="NE84" s="44">
        <f>IF(J$4=0,0,求节点(J$4:J$9,$B$4:$B$9,求节点(其他调用!$O$4:$O$42,其他调用!$P$4:$P$42,其他调用!$AJ85)))</f>
        <v>0</v>
      </c>
      <c r="NF84" s="44">
        <f>IF(K$4=0,0,求节点(K$4:K$9,$B$4:$B$9,求节点(其他调用!$O$4:$O$42,其他调用!$P$4:$P$42,其他调用!$AJ85)))</f>
        <v>0</v>
      </c>
      <c r="NG84" s="44">
        <f>IF(L$4=0,0,求节点(L$4:L$9,$B$4:$B$9,求节点(其他调用!$O$4:$O$42,其他调用!$P$4:$P$42,其他调用!$AJ85)))</f>
        <v>0</v>
      </c>
      <c r="NH84" s="44">
        <f>IF(M$4=0,0,求节点(M$4:M$9,$B$4:$B$9,求节点(其他调用!$O$4:$O$42,其他调用!$P$4:$P$42,其他调用!$AJ85)))</f>
        <v>0</v>
      </c>
      <c r="NI84" s="44">
        <f>IF(N$4=0,0,求节点(N$4:N$9,$B$4:$B$9,求节点(其他调用!$O$4:$O$42,其他调用!$P$4:$P$42,其他调用!$AJ85)))</f>
        <v>0</v>
      </c>
      <c r="NJ84" s="44">
        <f>IF(O$4=0,0,求节点(O$4:O$9,$B$4:$B$9,求节点(其他调用!$O$4:$O$42,其他调用!$P$4:$P$42,其他调用!$AJ85)))</f>
        <v>0</v>
      </c>
      <c r="NK84" s="44">
        <f>IF(P$4=0,0,求节点(P$4:P$9,$B$4:$B$9,求节点(其他调用!$O$4:$O$42,其他调用!$P$4:$P$42,其他调用!$AJ85)))</f>
        <v>0</v>
      </c>
      <c r="NL84" s="44">
        <f>IF(Q$4=0,0,求节点(Q$4:Q$9,$B$4:$B$9,求节点(其他调用!$O$4:$O$42,其他调用!$P$4:$P$42,其他调用!$AJ85)))</f>
        <v>0</v>
      </c>
      <c r="NM84" s="44">
        <f>IF(R$4=0,0,求节点(R$4:R$9,$B$4:$B$9,求节点(其他调用!$O$4:$O$42,其他调用!$P$4:$P$42,其他调用!$AJ85)))</f>
        <v>0</v>
      </c>
      <c r="NN84" s="44">
        <f>IF(S$4=0,0,求节点(S$4:S$9,$B$4:$B$9,求节点(其他调用!$O$4:$O$42,其他调用!$P$4:$P$42,其他调用!$AJ85)))</f>
        <v>6</v>
      </c>
      <c r="NO84" s="44">
        <f>IF(T$4=0,0,求节点(T$4:T$9,$B$4:$B$9,求节点(其他调用!$O$4:$O$42,其他调用!$P$4:$P$42,其他调用!$AJ85)))</f>
        <v>6</v>
      </c>
      <c r="NP84" s="44">
        <f>IF(U$4=0,0,求节点(U$4:U$9,$B$4:$B$9,求节点(其他调用!$O$4:$O$42,其他调用!$P$4:$P$42,其他调用!$AJ85)))</f>
        <v>6</v>
      </c>
      <c r="NQ84" s="44">
        <f>IF(V$4=0,0,求节点(V$4:V$9,$B$4:$B$9,求节点(其他调用!$O$4:$O$42,其他调用!$P$4:$P$42,其他调用!$AJ85)))</f>
        <v>0</v>
      </c>
      <c r="NR84" s="44">
        <f>IF(W$4=0,0,求节点(W$4:W$9,$B$4:$B$9,求节点(其他调用!$O$4:$O$42,其他调用!$P$4:$P$42,其他调用!$AJ85)))</f>
        <v>6</v>
      </c>
      <c r="NS84" s="44">
        <f>IF(X$4=0,0,求节点(X$4:X$9,$B$4:$B$9,求节点(其他调用!$O$4:$O$42,其他调用!$P$4:$P$42,其他调用!$AJ85)))</f>
        <v>6</v>
      </c>
      <c r="NT84" s="44">
        <f>IF(Y$4=0,0,求节点(Y$4:Y$9,$B$4:$B$9,求节点(其他调用!$O$4:$O$42,其他调用!$P$4:$P$42,其他调用!$AJ85)))</f>
        <v>6</v>
      </c>
      <c r="NU84" s="44">
        <f>IF(Z$4=0,0,求节点(Z$4:Z$9,$B$4:$B$9,求节点(其他调用!$O$4:$O$42,其他调用!$P$4:$P$42,其他调用!$AJ85)))</f>
        <v>0</v>
      </c>
      <c r="NV84" s="44">
        <f>IF(AA$4=0,0,求节点(AA$4:AA$9,$B$4:$B$9,求节点(其他调用!$O$4:$O$42,其他调用!$P$4:$P$42,其他调用!$AJ85)))</f>
        <v>6</v>
      </c>
      <c r="NW84" s="44">
        <f>IF(AB$4=0,0,求节点(AB$4:AB$9,$B$4:$B$9,求节点(其他调用!$O$4:$O$42,其他调用!$P$4:$P$42,其他调用!$AJ85)))</f>
        <v>6</v>
      </c>
      <c r="NX84" s="44">
        <f>IF(AC$4=0,0,求节点(AC$4:AC$9,$B$4:$B$9,求节点(其他调用!$O$4:$O$42,其他调用!$P$4:$P$42,其他调用!$AJ85)))</f>
        <v>6</v>
      </c>
      <c r="NY84" s="44">
        <f>IF(AD$4=0,0,求节点(AD$4:AD$9,$B$4:$B$9,求节点(其他调用!$O$4:$O$42,其他调用!$P$4:$P$42,其他调用!$AJ85)))</f>
        <v>6</v>
      </c>
      <c r="NZ84" s="44">
        <f>IF(AE$4=0,0,求节点(AE$4:AE$9,$B$4:$B$9,求节点(其他调用!$O$4:$O$42,其他调用!$P$4:$P$42,其他调用!$AJ85)))</f>
        <v>6</v>
      </c>
      <c r="OA84" s="44">
        <f>IF(AF$4=0,0,求节点(AF$4:AF$9,$B$4:$B$9,求节点(其他调用!$O$4:$O$42,其他调用!$P$4:$P$42,其他调用!$AJ85)))</f>
        <v>6</v>
      </c>
      <c r="OB84" s="44">
        <f>IF(AG$4=0,0,求节点(AG$4:AG$9,$B$4:$B$9,求节点(其他调用!$O$4:$O$42,其他调用!$P$4:$P$42,其他调用!$AJ85)))</f>
        <v>6</v>
      </c>
      <c r="OC84" s="44">
        <f>IF(AH$4=0,0,求节点(AH$4:AH$9,$B$4:$B$9,求节点(其他调用!$O$4:$O$42,其他调用!$P$4:$P$42,其他调用!$AJ85)))</f>
        <v>6</v>
      </c>
      <c r="OD84" s="44">
        <f>IF(AI$4=0,0,求节点(AI$4:AI$9,$B$4:$B$9,求节点(其他调用!$O$4:$O$42,其他调用!$P$4:$P$42,其他调用!$AJ85)))</f>
        <v>6</v>
      </c>
      <c r="OE84" s="44">
        <f>IF(AJ$4=0,0,求节点(AJ$4:AJ$9,$B$4:$B$9,求节点(其他调用!$O$4:$O$42,其他调用!$P$4:$P$42,其他调用!$AJ85)))</f>
        <v>6</v>
      </c>
      <c r="OF84" s="44">
        <f>IF(AK$4=0,0,求节点(AK$4:AK$9,$B$4:$B$9,求节点(其他调用!$O$4:$O$42,其他调用!$P$4:$P$42,其他调用!$AJ85)))</f>
        <v>6</v>
      </c>
      <c r="OG84" s="44">
        <f>IF(AL$4=0,0,求节点(AL$4:AL$9,$B$4:$B$9,求节点(其他调用!$O$4:$O$42,其他调用!$P$4:$P$42,其他调用!$AJ85)))</f>
        <v>6</v>
      </c>
      <c r="OH84" s="44">
        <f>IF(AM$4=0,0,求节点(AM$4:AM$9,$B$4:$B$9,求节点(其他调用!$O$4:$O$42,其他调用!$P$4:$P$42,其他调用!$AJ85)))</f>
        <v>6</v>
      </c>
      <c r="OI84" s="44">
        <f>IF(AN$4=0,0,求节点(AN$4:AN$9,$B$4:$B$9,求节点(其他调用!$O$4:$O$42,其他调用!$P$4:$P$42,其他调用!$AJ85)))</f>
        <v>6</v>
      </c>
      <c r="OJ84" s="44">
        <f>IF(AO$4=0,0,求节点(AO$4:AO$9,$B$4:$B$9,求节点(其他调用!$O$4:$O$42,其他调用!$P$4:$P$42,其他调用!$AJ85)))</f>
        <v>6</v>
      </c>
      <c r="OK84" s="44">
        <f>IF(AP$4=0,0,求节点(AP$4:AP$9,$B$4:$B$9,求节点(其他调用!$O$4:$O$42,其他调用!$P$4:$P$42,其他调用!$AJ85)))</f>
        <v>6</v>
      </c>
      <c r="OL84" s="44">
        <f>IF(AQ$4=0,0,求节点(AQ$4:AQ$9,$B$4:$B$9,求节点(其他调用!$O$4:$O$42,其他调用!$P$4:$P$42,其他调用!$AJ85)))</f>
        <v>6</v>
      </c>
      <c r="OM84" s="44">
        <f>IF(AR$4=0,0,求节点(AR$4:AR$9,$B$4:$B$9,求节点(其他调用!$O$4:$O$42,其他调用!$P$4:$P$42,其他调用!$AJ85)))</f>
        <v>6</v>
      </c>
      <c r="ON84" s="44">
        <f>IF(AS$4=0,0,求节点(AS$4:AS$9,$B$4:$B$9,求节点(其他调用!$O$4:$O$42,其他调用!$P$4:$P$42,其他调用!$AJ85)))</f>
        <v>6</v>
      </c>
      <c r="OO84" s="44">
        <f>IF(AT$4=0,0,求节点(AT$4:AT$9,$B$4:$B$9,求节点(其他调用!$O$4:$O$42,其他调用!$P$4:$P$42,其他调用!$AJ85)))</f>
        <v>6</v>
      </c>
      <c r="OP84" s="44">
        <f>IF(AU$4=0,0,求节点(AU$4:AU$9,$B$4:$B$9,求节点(其他调用!$O$4:$O$42,其他调用!$P$4:$P$42,其他调用!$AJ85)))</f>
        <v>6</v>
      </c>
      <c r="OQ84" s="44">
        <f>IF(AV$4=0,0,求节点(AV$4:AV$9,$B$4:$B$9,求节点(其他调用!$O$4:$O$42,其他调用!$P$4:$P$42,其他调用!$AJ85)))</f>
        <v>6</v>
      </c>
      <c r="OR84" s="44">
        <f>IF(AW$4=0,0,求节点(AW$4:AW$9,$B$4:$B$9,求节点(其他调用!$O$4:$O$42,其他调用!$P$4:$P$42,其他调用!$AJ85)))</f>
        <v>6</v>
      </c>
      <c r="OS84" s="44">
        <f>IF(AX$4=0,0,求节点(AX$4:AX$9,$B$4:$B$9,求节点(其他调用!$O$4:$O$42,其他调用!$P$4:$P$42,其他调用!$AJ85)))</f>
        <v>6</v>
      </c>
      <c r="OT84" s="44">
        <f>IF(AY$4=0,0,求节点(AY$4:AY$9,$B$4:$B$9,求节点(其他调用!$O$4:$O$42,其他调用!$P$4:$P$42,其他调用!$AJ85)))</f>
        <v>6</v>
      </c>
      <c r="OU84" s="44">
        <f>IF(AZ$4=0,0,求节点(AZ$4:AZ$9,$B$4:$B$9,求节点(其他调用!$O$4:$O$42,其他调用!$P$4:$P$42,其他调用!$AJ85)))</f>
        <v>6</v>
      </c>
      <c r="OW84" s="44">
        <v>81</v>
      </c>
      <c r="OX84" s="44">
        <f>IF(C$23=0,0,求节点(C$23:C$28,$B$23:$B$28,求节点(其他调用!$AA$4:$AA$20,其他调用!$AB$4:$AB$20,$OW84)))</f>
        <v>0</v>
      </c>
      <c r="OY84" s="44">
        <f>IF(D$23=0,0,求节点(D$23:D$28,$B$23:$B$28,求节点(其他调用!$AA$4:$AA$20,其他调用!$AB$4:$AB$20,$OW84)))</f>
        <v>0</v>
      </c>
      <c r="OZ84" s="44">
        <f>IF(E$23=0,0,求节点(E$23:E$28,$B$23:$B$28,求节点(其他调用!$AA$4:$AA$20,其他调用!$AB$4:$AB$20,$OW84)))</f>
        <v>0</v>
      </c>
      <c r="PA84" s="44">
        <f>IF(F$23=0,0,求节点(F$23:F$28,$B$23:$B$28,求节点(其他调用!$AA$4:$AA$20,其他调用!$AB$4:$AB$20,$OW84)))</f>
        <v>4.0932652717817763E-3</v>
      </c>
      <c r="PB84" s="44">
        <f>IF(G$23=0,0,求节点(G$23:G$28,$B$23:$B$28,求节点(其他调用!$AA$4:$AA$20,其他调用!$AB$4:$AB$20,$OW84)))</f>
        <v>6.1398979076726645E-3</v>
      </c>
      <c r="PC84" s="44">
        <f>IF(H$23=0,0,求节点(H$23:H$28,$B$23:$B$28,求节点(其他调用!$AA$4:$AA$20,其他调用!$AB$4:$AB$20,$OW84)))</f>
        <v>6.1398979076726645E-3</v>
      </c>
      <c r="PD84" s="44">
        <f>IF(I$23=0,0,求节点(I$23:I$28,$B$23:$B$28,求节点(其他调用!$AA$4:$AA$20,其他调用!$AB$4:$AB$20,$OW84)))</f>
        <v>9.3028756176858352E-3</v>
      </c>
      <c r="PE84" s="44">
        <f>IF(J$23=0,0,求节点(J$23:J$28,$B$23:$B$28,求节点(其他调用!$AA$4:$AA$20,其他调用!$AB$4:$AB$20,$OW84)))</f>
        <v>0</v>
      </c>
      <c r="PF84" s="44">
        <f>IF(K$23=0,0,求节点(K$23:K$28,$B$23:$B$28,求节点(其他调用!$AA$4:$AA$20,其他调用!$AB$4:$AB$20,$OW84)))</f>
        <v>6.1398979076726645E-3</v>
      </c>
      <c r="PG84" s="44">
        <f>IF(L$23=0,0,求节点(L$23:L$28,$B$23:$B$28,求节点(其他调用!$AA$4:$AA$20,其他调用!$AB$4:$AB$20,$OW84)))</f>
        <v>0</v>
      </c>
      <c r="PH84" s="44">
        <f>IF(M$23=0,0,求节点(M$23:M$28,$B$23:$B$28,求节点(其他调用!$AA$4:$AA$20,其他调用!$AB$4:$AB$20,$OW84)))</f>
        <v>0</v>
      </c>
      <c r="PI84" s="44">
        <f>IF(N$23=0,0,求节点(N$23:N$28,$B$23:$B$28,求节点(其他调用!$AA$4:$AA$20,其他调用!$AB$4:$AB$20,$OW84)))</f>
        <v>0</v>
      </c>
      <c r="PJ84" s="44">
        <f>IF(O$23=0,0,求节点(O$23:O$28,$B$23:$B$28,求节点(其他调用!$AA$4:$AA$20,其他调用!$AB$4:$AB$20,$OW84)))</f>
        <v>0</v>
      </c>
      <c r="PK84" s="44">
        <f>IF(P$23=0,0,求节点(P$23:P$28,$B$23:$B$28,求节点(其他调用!$AA$4:$AA$20,其他调用!$AB$4:$AB$20,$OW84)))</f>
        <v>0</v>
      </c>
      <c r="PL84" s="44">
        <f>IF(Q$23=0,0,求节点(Q$23:Q$28,$B$23:$B$28,求节点(其他调用!$AA$4:$AA$20,其他调用!$AB$4:$AB$20,$OW84)))</f>
        <v>0</v>
      </c>
      <c r="PM84" s="44">
        <f>IF(R$23=0,0,求节点(R$23:R$28,$B$23:$B$28,求节点(其他调用!$AA$4:$AA$20,其他调用!$AB$4:$AB$20,$OW84)))</f>
        <v>0</v>
      </c>
      <c r="PN84" s="44">
        <f>IF(S$23=0,0,求节点(S$23:S$28,$B$23:$B$28,求节点(其他调用!$AA$4:$AA$20,其他调用!$AB$4:$AB$20,$OW84)))</f>
        <v>0</v>
      </c>
      <c r="PO84" s="44">
        <f>IF(T$23=0,0,求节点(T$23:T$28,$B$23:$B$28,求节点(其他调用!$AA$4:$AA$20,其他调用!$AB$4:$AB$20,$OW84)))</f>
        <v>0</v>
      </c>
      <c r="PP84" s="44">
        <f>IF(U$23=0,0,求节点(U$23:U$28,$B$23:$B$28,求节点(其他调用!$AA$4:$AA$20,其他调用!$AB$4:$AB$20,$OW84)))</f>
        <v>0</v>
      </c>
      <c r="PQ84" s="44">
        <f>IF(V$23=0,0,求节点(V$23:V$28,$B$23:$B$28,求节点(其他调用!$AA$4:$AA$20,其他调用!$AB$4:$AB$20,$OW84)))</f>
        <v>0</v>
      </c>
    </row>
    <row r="85" spans="61:433" x14ac:dyDescent="0.2">
      <c r="BI85" s="44">
        <v>82</v>
      </c>
      <c r="BJ85" s="44">
        <f>IF(C$4=0,0,求节点(C$4:C$9,$B$4:$B$9,求节点(其他调用!$C$4:$C$42,其他调用!$D$4:$D$42,其他调用!$AF86)))</f>
        <v>6</v>
      </c>
      <c r="BK85" s="44">
        <f>IF(D$4=0,0,求节点(D$4:D$9,$B$4:$B$9,求节点(其他调用!$C$4:$C$42,其他调用!$D$4:$D$42,其他调用!$AF86)))</f>
        <v>6</v>
      </c>
      <c r="BL85" s="44">
        <f>IF(E$4=0,0,求节点(E$4:E$9,$B$4:$B$9,求节点(其他调用!$C$4:$C$42,其他调用!$D$4:$D$42,其他调用!$AF86)))</f>
        <v>3.0195281163485035</v>
      </c>
      <c r="BM85" s="44">
        <f>IF(F$4=0,0,求节点(F$4:F$9,$B$4:$B$9,求节点(其他调用!$C$4:$C$42,其他调用!$D$4:$D$42,其他调用!$AF86)))</f>
        <v>0</v>
      </c>
      <c r="BN85" s="44">
        <f>IF(G$4=0,0,求节点(G$4:G$9,$B$4:$B$9,求节点(其他调用!$C$4:$C$42,其他调用!$D$4:$D$42,其他调用!$AF86)))</f>
        <v>0</v>
      </c>
      <c r="BO85" s="44">
        <f>IF(H$4=0,0,求节点(H$4:H$9,$B$4:$B$9,求节点(其他调用!$C$4:$C$42,其他调用!$D$4:$D$42,其他调用!$AF86)))</f>
        <v>0</v>
      </c>
      <c r="BP85" s="44">
        <f>IF(I$4=0,0,求节点(I$4:I$9,$B$4:$B$9,求节点(其他调用!$C$4:$C$42,其他调用!$D$4:$D$42,其他调用!$AF86)))</f>
        <v>0</v>
      </c>
      <c r="BQ85" s="44">
        <f>IF(J$4=0,0,求节点(J$4:J$9,$B$4:$B$9,求节点(其他调用!$C$4:$C$42,其他调用!$D$4:$D$42,其他调用!$AF86)))</f>
        <v>0</v>
      </c>
      <c r="BR85" s="44">
        <f>IF(K$4=0,0,求节点(K$4:K$9,$B$4:$B$9,求节点(其他调用!$C$4:$C$42,其他调用!$D$4:$D$42,其他调用!$AF86)))</f>
        <v>0</v>
      </c>
      <c r="BS85" s="44">
        <f>IF(L$4=0,0,求节点(L$4:L$9,$B$4:$B$9,求节点(其他调用!$C$4:$C$42,其他调用!$D$4:$D$42,其他调用!$AF86)))</f>
        <v>0</v>
      </c>
      <c r="BT85" s="44">
        <f>IF(M$4=0,0,求节点(M$4:M$9,$B$4:$B$9,求节点(其他调用!$C$4:$C$42,其他调用!$D$4:$D$42,其他调用!$AF86)))</f>
        <v>0</v>
      </c>
      <c r="BU85" s="44">
        <f>IF(N$4=0,0,求节点(N$4:N$9,$B$4:$B$9,求节点(其他调用!$C$4:$C$42,其他调用!$D$4:$D$42,其他调用!$AF86)))</f>
        <v>0</v>
      </c>
      <c r="BV85" s="44">
        <f>IF(O$4=0,0,求节点(O$4:O$9,$B$4:$B$9,求节点(其他调用!$C$4:$C$42,其他调用!$D$4:$D$42,其他调用!$AF86)))</f>
        <v>0</v>
      </c>
      <c r="BW85" s="44">
        <f>IF(P$4=0,0,求节点(P$4:P$9,$B$4:$B$9,求节点(其他调用!$C$4:$C$42,其他调用!$D$4:$D$42,其他调用!$AF86)))</f>
        <v>0</v>
      </c>
      <c r="BX85" s="44">
        <f>IF(Q$4=0,0,求节点(Q$4:Q$9,$B$4:$B$9,求节点(其他调用!$C$4:$C$42,其他调用!$D$4:$D$42,其他调用!$AF86)))</f>
        <v>0</v>
      </c>
      <c r="BY85" s="44">
        <f>IF(R$4=0,0,求节点(R$4:R$9,$B$4:$B$9,求节点(其他调用!$C$4:$C$42,其他调用!$D$4:$D$42,其他调用!$AF86)))</f>
        <v>0</v>
      </c>
      <c r="BZ85" s="44">
        <f>IF(S$4=0,0,求节点(S$4:S$9,$B$4:$B$9,求节点(其他调用!$C$4:$C$42,其他调用!$D$4:$D$42,其他调用!$AF86)))</f>
        <v>6</v>
      </c>
      <c r="CA85" s="44">
        <f>IF(T$4=0,0,求节点(T$4:T$9,$B$4:$B$9,求节点(其他调用!$C$4:$C$42,其他调用!$D$4:$D$42,其他调用!$AF86)))</f>
        <v>4.4571579289159384</v>
      </c>
      <c r="CB85" s="44">
        <f>IF(U$4=0,0,求节点(U$4:U$9,$B$4:$B$9,求节点(其他调用!$C$4:$C$42,其他调用!$D$4:$D$42,其他调用!$AF86)))</f>
        <v>6</v>
      </c>
      <c r="CC85" s="44">
        <f>IF(V$4=0,0,求节点(V$4:V$9,$B$4:$B$9,求节点(其他调用!$C$4:$C$42,其他调用!$D$4:$D$42,其他调用!$AF86)))</f>
        <v>0</v>
      </c>
      <c r="CD85" s="44">
        <f>IF(W$4=0,0,求节点(W$4:W$9,$B$4:$B$9,求节点(其他调用!$C$4:$C$42,其他调用!$D$4:$D$42,其他调用!$AF86)))</f>
        <v>5.7943053075907205</v>
      </c>
      <c r="CE85" s="44">
        <f>IF(X$4=0,0,求节点(X$4:X$9,$B$4:$B$9,求节点(其他调用!$C$4:$C$42,其他调用!$D$4:$D$42,其他调用!$AF86)))</f>
        <v>5.7943053075907205</v>
      </c>
      <c r="CF85" s="44">
        <f>IF(Y$4=0,0,求节点(Y$4:Y$9,$B$4:$B$9,求节点(其他调用!$C$4:$C$42,其他调用!$D$4:$D$42,其他调用!$AF86)))</f>
        <v>6</v>
      </c>
      <c r="CG85" s="44">
        <f>IF(Z$4=0,0,求节点(Z$4:Z$9,$B$4:$B$9,求节点(其他调用!$C$4:$C$42,其他调用!$D$4:$D$42,其他调用!$AF86)))</f>
        <v>0</v>
      </c>
      <c r="CH85" s="44">
        <f>IF(AA$4=0,0,求节点(AA$4:AA$9,$B$4:$B$9,求节点(其他调用!$C$4:$C$42,其他调用!$D$4:$D$42,其他调用!$AF86)))</f>
        <v>5.7943053075907205</v>
      </c>
      <c r="CI85" s="44">
        <f>IF(AB$4=0,0,求节点(AB$4:AB$9,$B$4:$B$9,求节点(其他调用!$C$4:$C$42,其他调用!$D$4:$D$42,其他调用!$AF86)))</f>
        <v>6</v>
      </c>
      <c r="CJ85" s="44">
        <f>IF(AC$4=0,0,求节点(AC$4:AC$9,$B$4:$B$9,求节点(其他调用!$C$4:$C$42,其他调用!$D$4:$D$42,其他调用!$AF86)))</f>
        <v>6</v>
      </c>
      <c r="CK85" s="44">
        <f>IF(AD$4=0,0,求节点(AD$4:AD$9,$B$4:$B$9,求节点(其他调用!$C$4:$C$42,其他调用!$D$4:$D$42,其他调用!$AF86)))</f>
        <v>1.3222339535699446</v>
      </c>
      <c r="CL85" s="44">
        <f>IF(AE$4=0,0,求节点(AE$4:AE$9,$B$4:$B$9,求节点(其他调用!$C$4:$C$42,其他调用!$D$4:$D$42,其他调用!$AF86)))</f>
        <v>1.3222339535699446</v>
      </c>
      <c r="CM85" s="44">
        <f>IF(AF$4=0,0,求节点(AF$4:AF$9,$B$4:$B$9,求节点(其他调用!$C$4:$C$42,其他调用!$D$4:$D$42,其他调用!$AF86)))</f>
        <v>1.3222339535699446</v>
      </c>
      <c r="CN85" s="44">
        <f>IF(AG$4=0,0,求节点(AG$4:AG$9,$B$4:$B$9,求节点(其他调用!$C$4:$C$42,其他调用!$D$4:$D$42,其他调用!$AF86)))</f>
        <v>1.3222339535699446</v>
      </c>
      <c r="CO85" s="44">
        <f>IF(AH$4=0,0,求节点(AH$4:AH$9,$B$4:$B$9,求节点(其他调用!$C$4:$C$42,其他调用!$D$4:$D$42,其他调用!$AF86)))</f>
        <v>1.3222339535699446</v>
      </c>
      <c r="CP85" s="44">
        <f>IF(AI$4=0,0,求节点(AI$4:AI$9,$B$4:$B$9,求节点(其他调用!$C$4:$C$42,其他调用!$D$4:$D$42,其他调用!$AF86)))</f>
        <v>1.3222339535699446</v>
      </c>
      <c r="CQ85" s="44">
        <f>IF(AJ$4=0,0,求节点(AJ$4:AJ$9,$B$4:$B$9,求节点(其他调用!$C$4:$C$42,其他调用!$D$4:$D$42,其他调用!$AF86)))</f>
        <v>1.3222339535699446</v>
      </c>
      <c r="CR85" s="44">
        <f>IF(AK$4=0,0,求节点(AK$4:AK$9,$B$4:$B$9,求节点(其他调用!$C$4:$C$42,其他调用!$D$4:$D$42,其他调用!$AF86)))</f>
        <v>1.3222339535699446</v>
      </c>
      <c r="CS85" s="44">
        <f>IF(AL$4=0,0,求节点(AL$4:AL$9,$B$4:$B$9,求节点(其他调用!$C$4:$C$42,其他调用!$D$4:$D$42,其他调用!$AF86)))</f>
        <v>1.3222339535699446</v>
      </c>
      <c r="CT85" s="44">
        <f>IF(AM$4=0,0,求节点(AM$4:AM$9,$B$4:$B$9,求节点(其他调用!$C$4:$C$42,其他调用!$D$4:$D$42,其他调用!$AF86)))</f>
        <v>1.3222339535699446</v>
      </c>
      <c r="CU85" s="44">
        <f>IF(AN$4=0,0,求节点(AN$4:AN$9,$B$4:$B$9,求节点(其他调用!$C$4:$C$42,其他调用!$D$4:$D$42,其他调用!$AF86)))</f>
        <v>1.3222339535699446</v>
      </c>
      <c r="CV85" s="44">
        <f>IF(AO$4=0,0,求节点(AO$4:AO$9,$B$4:$B$9,求节点(其他调用!$C$4:$C$42,其他调用!$D$4:$D$42,其他调用!$AF86)))</f>
        <v>1.3222339535699446</v>
      </c>
      <c r="CW85" s="44">
        <f>IF(AP$4=0,0,求节点(AP$4:AP$9,$B$4:$B$9,求节点(其他调用!$C$4:$C$42,其他调用!$D$4:$D$42,其他调用!$AF86)))</f>
        <v>1.3222339535699446</v>
      </c>
      <c r="CX85" s="44">
        <f>IF(AQ$4=0,0,求节点(AQ$4:AQ$9,$B$4:$B$9,求节点(其他调用!$C$4:$C$42,其他调用!$D$4:$D$42,其他调用!$AF86)))</f>
        <v>1.3222339535699446</v>
      </c>
      <c r="CY85" s="44">
        <f>IF(AR$4=0,0,求节点(AR$4:AR$9,$B$4:$B$9,求节点(其他调用!$C$4:$C$42,其他调用!$D$4:$D$42,其他调用!$AF86)))</f>
        <v>1.3222339535699446</v>
      </c>
      <c r="CZ85" s="44">
        <f>IF(AS$4=0,0,求节点(AS$4:AS$9,$B$4:$B$9,求节点(其他调用!$C$4:$C$42,其他调用!$D$4:$D$42,其他调用!$AF86)))</f>
        <v>1.3222339535699446</v>
      </c>
      <c r="DA85" s="44">
        <f>IF(AT$4=0,0,求节点(AT$4:AT$9,$B$4:$B$9,求节点(其他调用!$C$4:$C$42,其他调用!$D$4:$D$42,其他调用!$AF86)))</f>
        <v>1.3222339535699446</v>
      </c>
      <c r="DB85" s="44">
        <f>IF(AU$4=0,0,求节点(AU$4:AU$9,$B$4:$B$9,求节点(其他调用!$C$4:$C$42,其他调用!$D$4:$D$42,其他调用!$AF86)))</f>
        <v>1.3222339535699446</v>
      </c>
      <c r="DC85" s="44">
        <f>IF(AV$4=0,0,求节点(AV$4:AV$9,$B$4:$B$9,求节点(其他调用!$C$4:$C$42,其他调用!$D$4:$D$42,其他调用!$AF86)))</f>
        <v>1.3222339535699446</v>
      </c>
      <c r="DD85" s="44">
        <f>IF(AW$4=0,0,求节点(AW$4:AW$9,$B$4:$B$9,求节点(其他调用!$C$4:$C$42,其他调用!$D$4:$D$42,其他调用!$AF86)))</f>
        <v>1.3222339535699446</v>
      </c>
      <c r="DE85" s="44">
        <f>IF(AX$4=0,0,求节点(AX$4:AX$9,$B$4:$B$9,求节点(其他调用!$C$4:$C$42,其他调用!$D$4:$D$42,其他调用!$AF86)))</f>
        <v>1.3222339535699446</v>
      </c>
      <c r="DF85" s="44">
        <f>IF(AY$4=0,0,求节点(AY$4:AY$9,$B$4:$B$9,求节点(其他调用!$C$4:$C$42,其他调用!$D$4:$D$42,其他调用!$AF86)))</f>
        <v>1.3222339535699446</v>
      </c>
      <c r="DG85" s="44">
        <f>IF(AZ$4=0,0,求节点(AZ$4:AZ$9,$B$4:$B$9,求节点(其他调用!$C$4:$C$42,其他调用!$D$4:$D$42,其他调用!$AF86)))</f>
        <v>1.3222339535699446</v>
      </c>
      <c r="DI85" s="44">
        <v>82</v>
      </c>
      <c r="DJ85" s="44">
        <f>IF(C$23=0,0,求节点(C$23:C$28,$B$23:$B$28,求节点(其他调用!$S$4:$S$20,其他调用!$T$4:$T$20,$DI85)))</f>
        <v>0</v>
      </c>
      <c r="DK85" s="44">
        <f>IF(D$23=0,0,求节点(D$23:D$28,$B$23:$B$28,求节点(其他调用!$S$4:$S$20,其他调用!$T$4:$T$20,$DI85)))</f>
        <v>0</v>
      </c>
      <c r="DL85" s="44">
        <f>IF(E$23=0,0,求节点(E$23:E$28,$B$23:$B$28,求节点(其他调用!$S$4:$S$20,其他调用!$T$4:$T$20,$DI85)))</f>
        <v>0</v>
      </c>
      <c r="DM85" s="44">
        <f>IF(F$23=0,0,求节点(F$23:F$28,$B$23:$B$28,求节点(其他调用!$S$4:$S$20,其他调用!$T$4:$T$20,$DI85)))</f>
        <v>6.2105231545328543E-3</v>
      </c>
      <c r="DN85" s="44">
        <f>IF(G$23=0,0,求节点(G$23:G$28,$B$23:$B$28,求节点(其他调用!$S$4:$S$20,其他调用!$T$4:$T$20,$DI85)))</f>
        <v>9.3157847317995035E-3</v>
      </c>
      <c r="DO85" s="44">
        <f>IF(H$23=0,0,求节点(H$23:H$28,$B$23:$B$28,求节点(其他调用!$S$4:$S$20,其他调用!$T$4:$T$20,$DI85)))</f>
        <v>9.3157847317995035E-3</v>
      </c>
      <c r="DP85" s="44">
        <f>IF(I$23=0,0,求节点(I$23:I$28,$B$23:$B$28,求节点(其他调用!$S$4:$S$20,其他调用!$T$4:$T$20,$DI85)))</f>
        <v>1.4114825351211446E-2</v>
      </c>
      <c r="DQ85" s="44">
        <f>IF(J$23=0,0,求节点(J$23:J$28,$B$23:$B$28,求节点(其他调用!$S$4:$S$20,其他调用!$T$4:$T$20,$DI85)))</f>
        <v>0</v>
      </c>
      <c r="DR85" s="44">
        <f>IF(K$23=0,0,求节点(K$23:K$28,$B$23:$B$28,求节点(其他调用!$S$4:$S$20,其他调用!$T$4:$T$20,$DI85)))</f>
        <v>9.3157847317995035E-3</v>
      </c>
      <c r="DS85" s="44">
        <f>IF(L$23=0,0,求节点(L$23:L$28,$B$23:$B$28,求节点(其他调用!$S$4:$S$20,其他调用!$T$4:$T$20,$DI85)))</f>
        <v>0</v>
      </c>
      <c r="DT85" s="44">
        <f>IF(M$23=0,0,求节点(M$23:M$28,$B$23:$B$28,求节点(其他调用!$S$4:$S$20,其他调用!$T$4:$T$20,$DI85)))</f>
        <v>0</v>
      </c>
      <c r="DU85" s="44">
        <f>IF(N$23=0,0,求节点(N$23:N$28,$B$23:$B$28,求节点(其他调用!$S$4:$S$20,其他调用!$T$4:$T$20,$DI85)))</f>
        <v>0</v>
      </c>
      <c r="DV85" s="44">
        <f>IF(O$23=0,0,求节点(O$23:O$28,$B$23:$B$28,求节点(其他调用!$S$4:$S$20,其他调用!$T$4:$T$20,$DI85)))</f>
        <v>0</v>
      </c>
      <c r="DW85" s="44">
        <f>IF(P$23=0,0,求节点(P$23:P$28,$B$23:$B$28,求节点(其他调用!$S$4:$S$20,其他调用!$T$4:$T$20,$DI85)))</f>
        <v>0</v>
      </c>
      <c r="DX85" s="44">
        <f>IF(Q$23=0,0,求节点(Q$23:Q$28,$B$23:$B$28,求节点(其他调用!$S$4:$S$20,其他调用!$T$4:$T$20,$DI85)))</f>
        <v>0</v>
      </c>
      <c r="DY85" s="44">
        <f>IF(R$23=0,0,求节点(R$23:R$28,$B$23:$B$28,求节点(其他调用!$S$4:$S$20,其他调用!$T$4:$T$20,$DI85)))</f>
        <v>0</v>
      </c>
      <c r="DZ85" s="44">
        <f>IF(S$23=0,0,求节点(S$23:S$28,$B$23:$B$28,求节点(其他调用!$S$4:$S$20,其他调用!$T$4:$T$20,$DI85)))</f>
        <v>0</v>
      </c>
      <c r="EA85" s="44">
        <f>IF(T$23=0,0,求节点(T$23:T$28,$B$23:$B$28,求节点(其他调用!$S$4:$S$20,其他调用!$T$4:$T$20,$DI85)))</f>
        <v>0</v>
      </c>
      <c r="EB85" s="44">
        <f>IF(U$23=0,0,求节点(U$23:U$28,$B$23:$B$28,求节点(其他调用!$S$4:$S$20,其他调用!$T$4:$T$20,$DI85)))</f>
        <v>0</v>
      </c>
      <c r="EC85" s="44">
        <f>IF(V$23=0,0,求节点(V$23:V$28,$B$23:$B$28,求节点(其他调用!$S$4:$S$20,其他调用!$T$4:$T$20,$DI85)))</f>
        <v>0</v>
      </c>
      <c r="EF85" s="44">
        <v>82</v>
      </c>
      <c r="EG85" s="44">
        <f>IF(C$4=0,0,求节点(C$4:C$9,$B$4:$B$9,求节点(其他调用!$F$4:$F$42,其他调用!$G$4:$G$42,其他调用!$AG86)))</f>
        <v>6</v>
      </c>
      <c r="EH85" s="44">
        <f>IF(D$4=0,0,求节点(D$4:D$9,$B$4:$B$9,求节点(其他调用!$F$4:$F$42,其他调用!$G$4:$G$42,其他调用!$AG86)))</f>
        <v>6</v>
      </c>
      <c r="EI85" s="44">
        <f>IF(E$4=0,0,求节点(E$4:E$9,$B$4:$B$9,求节点(其他调用!$F$4:$F$42,其他调用!$G$4:$G$42,其他调用!$AG86)))</f>
        <v>3.0678344129464592</v>
      </c>
      <c r="EJ85" s="44">
        <f>IF(F$4=0,0,求节点(F$4:F$9,$B$4:$B$9,求节点(其他调用!$F$4:$F$42,其他调用!$G$4:$G$42,其他调用!$AG86)))</f>
        <v>0</v>
      </c>
      <c r="EK85" s="44">
        <f>IF(G$4=0,0,求节点(G$4:G$9,$B$4:$B$9,求节点(其他调用!$F$4:$F$42,其他调用!$G$4:$G$42,其他调用!$AG86)))</f>
        <v>0</v>
      </c>
      <c r="EL85" s="44">
        <f>IF(H$4=0,0,求节点(H$4:H$9,$B$4:$B$9,求节点(其他调用!$F$4:$F$42,其他调用!$G$4:$G$42,其他调用!$AG86)))</f>
        <v>0</v>
      </c>
      <c r="EM85" s="44">
        <f>IF(I$4=0,0,求节点(I$4:I$9,$B$4:$B$9,求节点(其他调用!$F$4:$F$42,其他调用!$G$4:$G$42,其他调用!$AG86)))</f>
        <v>0</v>
      </c>
      <c r="EN85" s="44">
        <f>IF(J$4=0,0,求节点(J$4:J$9,$B$4:$B$9,求节点(其他调用!$F$4:$F$42,其他调用!$G$4:$G$42,其他调用!$AG86)))</f>
        <v>0</v>
      </c>
      <c r="EO85" s="44">
        <f>IF(K$4=0,0,求节点(K$4:K$9,$B$4:$B$9,求节点(其他调用!$F$4:$F$42,其他调用!$G$4:$G$42,其他调用!$AG86)))</f>
        <v>0</v>
      </c>
      <c r="EP85" s="44">
        <f>IF(L$4=0,0,求节点(L$4:L$9,$B$4:$B$9,求节点(其他调用!$F$4:$F$42,其他调用!$G$4:$G$42,其他调用!$AG86)))</f>
        <v>0</v>
      </c>
      <c r="EQ85" s="44">
        <f>IF(M$4=0,0,求节点(M$4:M$9,$B$4:$B$9,求节点(其他调用!$F$4:$F$42,其他调用!$G$4:$G$42,其他调用!$AG86)))</f>
        <v>0</v>
      </c>
      <c r="ER85" s="44">
        <f>IF(N$4=0,0,求节点(N$4:N$9,$B$4:$B$9,求节点(其他调用!$F$4:$F$42,其他调用!$G$4:$G$42,其他调用!$AG86)))</f>
        <v>0</v>
      </c>
      <c r="ES85" s="44">
        <f>IF(O$4=0,0,求节点(O$4:O$9,$B$4:$B$9,求节点(其他调用!$F$4:$F$42,其他调用!$G$4:$G$42,其他调用!$AG86)))</f>
        <v>0</v>
      </c>
      <c r="ET85" s="44">
        <f>IF(P$4=0,0,求节点(P$4:P$9,$B$4:$B$9,求节点(其他调用!$F$4:$F$42,其他调用!$G$4:$G$42,其他调用!$AG86)))</f>
        <v>0</v>
      </c>
      <c r="EU85" s="44">
        <f>IF(Q$4=0,0,求节点(Q$4:Q$9,$B$4:$B$9,求节点(其他调用!$F$4:$F$42,其他调用!$G$4:$G$42,其他调用!$AG86)))</f>
        <v>0</v>
      </c>
      <c r="EV85" s="44">
        <f>IF(R$4=0,0,求节点(R$4:R$9,$B$4:$B$9,求节点(其他调用!$F$4:$F$42,其他调用!$G$4:$G$42,其他调用!$AG86)))</f>
        <v>0</v>
      </c>
      <c r="EW85" s="44">
        <f>IF(S$4=0,0,求节点(S$4:S$9,$B$4:$B$9,求节点(其他调用!$F$4:$F$42,其他调用!$G$4:$G$42,其他调用!$AG86)))</f>
        <v>6</v>
      </c>
      <c r="EX85" s="44">
        <f>IF(T$4=0,0,求节点(T$4:T$9,$B$4:$B$9,求节点(其他调用!$F$4:$F$42,其他调用!$G$4:$G$42,其他调用!$AG86)))</f>
        <v>5.2457582292861682</v>
      </c>
      <c r="EY85" s="44">
        <f>IF(U$4=0,0,求节点(U$4:U$9,$B$4:$B$9,求节点(其他调用!$F$4:$F$42,其他调用!$G$4:$G$42,其他调用!$AG86)))</f>
        <v>6</v>
      </c>
      <c r="EZ85" s="44">
        <f>IF(V$4=0,0,求节点(V$4:V$9,$B$4:$B$9,求节点(其他调用!$F$4:$F$42,其他调用!$G$4:$G$42,其他调用!$AG86)))</f>
        <v>0</v>
      </c>
      <c r="FA85" s="44">
        <f>IF(W$4=0,0,求节点(W$4:W$9,$B$4:$B$9,求节点(其他调用!$F$4:$F$42,其他调用!$G$4:$G$42,其他调用!$AG86)))</f>
        <v>6</v>
      </c>
      <c r="FB85" s="44">
        <f>IF(X$4=0,0,求节点(X$4:X$9,$B$4:$B$9,求节点(其他调用!$F$4:$F$42,其他调用!$G$4:$G$42,其他调用!$AG86)))</f>
        <v>6</v>
      </c>
      <c r="FC85" s="44">
        <f>IF(Y$4=0,0,求节点(Y$4:Y$9,$B$4:$B$9,求节点(其他调用!$F$4:$F$42,其他调用!$G$4:$G$42,其他调用!$AG86)))</f>
        <v>6</v>
      </c>
      <c r="FD85" s="44">
        <f>IF(Z$4=0,0,求节点(Z$4:Z$9,$B$4:$B$9,求节点(其他调用!$F$4:$F$42,其他调用!$G$4:$G$42,其他调用!$AG86)))</f>
        <v>0</v>
      </c>
      <c r="FE85" s="44">
        <f>IF(AA$4=0,0,求节点(AA$4:AA$9,$B$4:$B$9,求节点(其他调用!$F$4:$F$42,其他调用!$G$4:$G$42,其他调用!$AG86)))</f>
        <v>6</v>
      </c>
      <c r="FF85" s="44">
        <f>IF(AB$4=0,0,求节点(AB$4:AB$9,$B$4:$B$9,求节点(其他调用!$F$4:$F$42,其他调用!$G$4:$G$42,其他调用!$AG86)))</f>
        <v>6</v>
      </c>
      <c r="FG85" s="44">
        <f>IF(AC$4=0,0,求节点(AC$4:AC$9,$B$4:$B$9,求节点(其他调用!$F$4:$F$42,其他调用!$G$4:$G$42,其他调用!$AG86)))</f>
        <v>6</v>
      </c>
      <c r="FH85" s="44">
        <f>IF(AD$4=0,0,求节点(AD$4:AD$9,$B$4:$B$9,求节点(其他调用!$F$4:$F$42,其他调用!$G$4:$G$42,其他调用!$AG86)))</f>
        <v>1.9240601328163263</v>
      </c>
      <c r="FI85" s="44">
        <f>IF(AE$4=0,0,求节点(AE$4:AE$9,$B$4:$B$9,求节点(其他调用!$F$4:$F$42,其他调用!$G$4:$G$42,其他调用!$AG86)))</f>
        <v>1.9240601328163263</v>
      </c>
      <c r="FJ85" s="44">
        <f>IF(AF$4=0,0,求节点(AF$4:AF$9,$B$4:$B$9,求节点(其他调用!$F$4:$F$42,其他调用!$G$4:$G$42,其他调用!$AG86)))</f>
        <v>1.9240601328163263</v>
      </c>
      <c r="FK85" s="44">
        <f>IF(AG$4=0,0,求节点(AG$4:AG$9,$B$4:$B$9,求节点(其他调用!$F$4:$F$42,其他调用!$G$4:$G$42,其他调用!$AG86)))</f>
        <v>1.9240601328163263</v>
      </c>
      <c r="FL85" s="44">
        <f>IF(AH$4=0,0,求节点(AH$4:AH$9,$B$4:$B$9,求节点(其他调用!$F$4:$F$42,其他调用!$G$4:$G$42,其他调用!$AG86)))</f>
        <v>1.9240601328163263</v>
      </c>
      <c r="FM85" s="44">
        <f>IF(AI$4=0,0,求节点(AI$4:AI$9,$B$4:$B$9,求节点(其他调用!$F$4:$F$42,其他调用!$G$4:$G$42,其他调用!$AG86)))</f>
        <v>1.9240601328163263</v>
      </c>
      <c r="FN85" s="44">
        <f>IF(AJ$4=0,0,求节点(AJ$4:AJ$9,$B$4:$B$9,求节点(其他调用!$F$4:$F$42,其他调用!$G$4:$G$42,其他调用!$AG86)))</f>
        <v>1.9240601328163263</v>
      </c>
      <c r="FO85" s="44">
        <f>IF(AK$4=0,0,求节点(AK$4:AK$9,$B$4:$B$9,求节点(其他调用!$F$4:$F$42,其他调用!$G$4:$G$42,其他调用!$AG86)))</f>
        <v>1.9240601328163263</v>
      </c>
      <c r="FP85" s="44">
        <f>IF(AL$4=0,0,求节点(AL$4:AL$9,$B$4:$B$9,求节点(其他调用!$F$4:$F$42,其他调用!$G$4:$G$42,其他调用!$AG86)))</f>
        <v>1.9240601328163263</v>
      </c>
      <c r="FQ85" s="44">
        <f>IF(AM$4=0,0,求节点(AM$4:AM$9,$B$4:$B$9,求节点(其他调用!$F$4:$F$42,其他调用!$G$4:$G$42,其他调用!$AG86)))</f>
        <v>1.9240601328163263</v>
      </c>
      <c r="FR85" s="44">
        <f>IF(AN$4=0,0,求节点(AN$4:AN$9,$B$4:$B$9,求节点(其他调用!$F$4:$F$42,其他调用!$G$4:$G$42,其他调用!$AG86)))</f>
        <v>1.9240601328163263</v>
      </c>
      <c r="FS85" s="44">
        <f>IF(AO$4=0,0,求节点(AO$4:AO$9,$B$4:$B$9,求节点(其他调用!$F$4:$F$42,其他调用!$G$4:$G$42,其他调用!$AG86)))</f>
        <v>1.9240601328163263</v>
      </c>
      <c r="FT85" s="44">
        <f>IF(AP$4=0,0,求节点(AP$4:AP$9,$B$4:$B$9,求节点(其他调用!$F$4:$F$42,其他调用!$G$4:$G$42,其他调用!$AG86)))</f>
        <v>1.9240601328163263</v>
      </c>
      <c r="FU85" s="44">
        <f>IF(AQ$4=0,0,求节点(AQ$4:AQ$9,$B$4:$B$9,求节点(其他调用!$F$4:$F$42,其他调用!$G$4:$G$42,其他调用!$AG86)))</f>
        <v>1.9240601328163263</v>
      </c>
      <c r="FV85" s="44">
        <f>IF(AR$4=0,0,求节点(AR$4:AR$9,$B$4:$B$9,求节点(其他调用!$F$4:$F$42,其他调用!$G$4:$G$42,其他调用!$AG86)))</f>
        <v>1.9240601328163263</v>
      </c>
      <c r="FW85" s="44">
        <f>IF(AS$4=0,0,求节点(AS$4:AS$9,$B$4:$B$9,求节点(其他调用!$F$4:$F$42,其他调用!$G$4:$G$42,其他调用!$AG86)))</f>
        <v>1.9240601328163263</v>
      </c>
      <c r="FX85" s="44">
        <f>IF(AT$4=0,0,求节点(AT$4:AT$9,$B$4:$B$9,求节点(其他调用!$F$4:$F$42,其他调用!$G$4:$G$42,其他调用!$AG86)))</f>
        <v>1.9240601328163263</v>
      </c>
      <c r="FY85" s="44">
        <f>IF(AU$4=0,0,求节点(AU$4:AU$9,$B$4:$B$9,求节点(其他调用!$F$4:$F$42,其他调用!$G$4:$G$42,其他调用!$AG86)))</f>
        <v>1.9240601328163263</v>
      </c>
      <c r="FZ85" s="44">
        <f>IF(AV$4=0,0,求节点(AV$4:AV$9,$B$4:$B$9,求节点(其他调用!$F$4:$F$42,其他调用!$G$4:$G$42,其他调用!$AG86)))</f>
        <v>1.9240601328163263</v>
      </c>
      <c r="GA85" s="44">
        <f>IF(AW$4=0,0,求节点(AW$4:AW$9,$B$4:$B$9,求节点(其他调用!$F$4:$F$42,其他调用!$G$4:$G$42,其他调用!$AG86)))</f>
        <v>1.9240601328163263</v>
      </c>
      <c r="GB85" s="44">
        <f>IF(AX$4=0,0,求节点(AX$4:AX$9,$B$4:$B$9,求节点(其他调用!$F$4:$F$42,其他调用!$G$4:$G$42,其他调用!$AG86)))</f>
        <v>1.9240601328163263</v>
      </c>
      <c r="GC85" s="44">
        <f>IF(AY$4=0,0,求节点(AY$4:AY$9,$B$4:$B$9,求节点(其他调用!$F$4:$F$42,其他调用!$G$4:$G$42,其他调用!$AG86)))</f>
        <v>1.9240601328163263</v>
      </c>
      <c r="GD85" s="44">
        <f>IF(AZ$4=0,0,求节点(AZ$4:AZ$9,$B$4:$B$9,求节点(其他调用!$F$4:$F$42,其他调用!$G$4:$G$42,其他调用!$AG86)))</f>
        <v>1.9240601328163263</v>
      </c>
      <c r="GF85" s="44">
        <v>82</v>
      </c>
      <c r="GG85" s="44">
        <f>IF(C$23=0,0,求节点(C$23:C$28,$B$23:$B$28,求节点(其他调用!$U$4:$U$20,其他调用!$V$4:$V$20,$GF85)))</f>
        <v>0</v>
      </c>
      <c r="GH85" s="44">
        <f>IF(D$23=0,0,求节点(D$23:D$28,$B$23:$B$28,求节点(其他调用!$U$4:$U$20,其他调用!$V$4:$V$20,$GF85)))</f>
        <v>0</v>
      </c>
      <c r="GI85" s="44">
        <f>IF(E$23=0,0,求节点(E$23:E$28,$B$23:$B$28,求节点(其他调用!$U$4:$U$20,其他调用!$V$4:$V$20,$GF85)))</f>
        <v>0</v>
      </c>
      <c r="GJ85" s="44">
        <f>IF(F$23=0,0,求节点(F$23:F$28,$B$23:$B$28,求节点(其他调用!$U$4:$U$20,其他调用!$V$4:$V$20,$GF85)))</f>
        <v>0</v>
      </c>
      <c r="GK85" s="44">
        <f>IF(G$23=0,0,求节点(G$23:G$28,$B$23:$B$28,求节点(其他调用!$U$4:$U$20,其他调用!$V$4:$V$20,$GF85)))</f>
        <v>0</v>
      </c>
      <c r="GL85" s="44">
        <f>IF(H$23=0,0,求节点(H$23:H$28,$B$23:$B$28,求节点(其他调用!$U$4:$U$20,其他调用!$V$4:$V$20,$GF85)))</f>
        <v>0</v>
      </c>
      <c r="GM85" s="44">
        <f>IF(I$23=0,0,求节点(I$23:I$28,$B$23:$B$28,求节点(其他调用!$U$4:$U$20,其他调用!$V$4:$V$20,$GF85)))</f>
        <v>0</v>
      </c>
      <c r="GN85" s="44">
        <f>IF(J$23=0,0,求节点(J$23:J$28,$B$23:$B$28,求节点(其他调用!$U$4:$U$20,其他调用!$V$4:$V$20,$GF85)))</f>
        <v>0</v>
      </c>
      <c r="GO85" s="44">
        <f>IF(K$23=0,0,求节点(K$23:K$28,$B$23:$B$28,求节点(其他调用!$U$4:$U$20,其他调用!$V$4:$V$20,$GF85)))</f>
        <v>0</v>
      </c>
      <c r="GP85" s="44">
        <f>IF(L$23=0,0,求节点(L$23:L$28,$B$23:$B$28,求节点(其他调用!$U$4:$U$20,其他调用!$V$4:$V$20,$GF85)))</f>
        <v>0</v>
      </c>
      <c r="GQ85" s="44">
        <f>IF(M$23=0,0,求节点(M$23:M$28,$B$23:$B$28,求节点(其他调用!$U$4:$U$20,其他调用!$V$4:$V$20,$GF85)))</f>
        <v>0</v>
      </c>
      <c r="GR85" s="44">
        <f>IF(N$23=0,0,求节点(N$23:N$28,$B$23:$B$28,求节点(其他调用!$U$4:$U$20,其他调用!$V$4:$V$20,$GF85)))</f>
        <v>0</v>
      </c>
      <c r="GS85" s="44">
        <f>IF(O$23=0,0,求节点(O$23:O$28,$B$23:$B$28,求节点(其他调用!$U$4:$U$20,其他调用!$V$4:$V$20,$GF85)))</f>
        <v>0</v>
      </c>
      <c r="GT85" s="44">
        <f>IF(P$23=0,0,求节点(P$23:P$28,$B$23:$B$28,求节点(其他调用!$U$4:$U$20,其他调用!$V$4:$V$20,$GF85)))</f>
        <v>0</v>
      </c>
      <c r="GU85" s="44">
        <f>IF(Q$23=0,0,求节点(Q$23:Q$28,$B$23:$B$28,求节点(其他调用!$U$4:$U$20,其他调用!$V$4:$V$20,$GF85)))</f>
        <v>0</v>
      </c>
      <c r="GV85" s="44">
        <f>IF(R$23=0,0,求节点(R$23:R$28,$B$23:$B$28,求节点(其他调用!$U$4:$U$20,其他调用!$V$4:$V$20,$GF85)))</f>
        <v>0</v>
      </c>
      <c r="GW85" s="44">
        <f>IF(S$23=0,0,求节点(S$23:S$28,$B$23:$B$28,求节点(其他调用!$U$4:$U$20,其他调用!$V$4:$V$20,$GF85)))</f>
        <v>0</v>
      </c>
      <c r="GX85" s="44">
        <f>IF(T$23=0,0,求节点(T$23:T$28,$B$23:$B$28,求节点(其他调用!$U$4:$U$20,其他调用!$V$4:$V$20,$GF85)))</f>
        <v>0</v>
      </c>
      <c r="GY85" s="44">
        <f>IF(U$23=0,0,求节点(U$23:U$28,$B$23:$B$28,求节点(其他调用!$U$4:$U$20,其他调用!$V$4:$V$20,$GF85)))</f>
        <v>0</v>
      </c>
      <c r="GZ85" s="44">
        <f>IF(V$23=0,0,求节点(V$23:V$28,$B$23:$B$28,求节点(其他调用!$U$4:$U$20,其他调用!$V$4:$V$20,$GF85)))</f>
        <v>0</v>
      </c>
      <c r="HC85" s="44">
        <v>82</v>
      </c>
      <c r="HD85" s="44">
        <f>IF(C$4=0,0,求节点(C$4:C$9,$B$4:$B$9,求节点(其他调用!$I$4:$I$42,其他调用!$J$4:$J$42,其他调用!$AH86)))</f>
        <v>6</v>
      </c>
      <c r="HE85" s="44">
        <f>IF(D$4=0,0,求节点(D$4:D$9,$B$4:$B$9,求节点(其他调用!$I$4:$I$42,其他调用!$J$4:$J$42,其他调用!$AH86)))</f>
        <v>6</v>
      </c>
      <c r="HF85" s="44">
        <f>IF(E$4=0,0,求节点(E$4:E$9,$B$4:$B$9,求节点(其他调用!$I$4:$I$42,其他调用!$J$4:$J$42,其他调用!$AH86)))</f>
        <v>3.1664267314790555</v>
      </c>
      <c r="HG85" s="44">
        <f>IF(F$4=0,0,求节点(F$4:F$9,$B$4:$B$9,求节点(其他调用!$I$4:$I$42,其他调用!$J$4:$J$42,其他调用!$AH86)))</f>
        <v>0</v>
      </c>
      <c r="HH85" s="44">
        <f>IF(G$4=0,0,求节点(G$4:G$9,$B$4:$B$9,求节点(其他调用!$I$4:$I$42,其他调用!$J$4:$J$42,其他调用!$AH86)))</f>
        <v>0</v>
      </c>
      <c r="HI85" s="44">
        <f>IF(H$4=0,0,求节点(H$4:H$9,$B$4:$B$9,求节点(其他调用!$I$4:$I$42,其他调用!$J$4:$J$42,其他调用!$AH86)))</f>
        <v>0</v>
      </c>
      <c r="HJ85" s="44">
        <f>IF(I$4=0,0,求节点(I$4:I$9,$B$4:$B$9,求节点(其他调用!$I$4:$I$42,其他调用!$J$4:$J$42,其他调用!$AH86)))</f>
        <v>0</v>
      </c>
      <c r="HK85" s="44">
        <f>IF(J$4=0,0,求节点(J$4:J$9,$B$4:$B$9,求节点(其他调用!$I$4:$I$42,其他调用!$J$4:$J$42,其他调用!$AH86)))</f>
        <v>0</v>
      </c>
      <c r="HL85" s="44">
        <f>IF(K$4=0,0,求节点(K$4:K$9,$B$4:$B$9,求节点(其他调用!$I$4:$I$42,其他调用!$J$4:$J$42,其他调用!$AH86)))</f>
        <v>0</v>
      </c>
      <c r="HM85" s="44">
        <f>IF(L$4=0,0,求节点(L$4:L$9,$B$4:$B$9,求节点(其他调用!$I$4:$I$42,其他调用!$J$4:$J$42,其他调用!$AH86)))</f>
        <v>0</v>
      </c>
      <c r="HN85" s="44">
        <f>IF(M$4=0,0,求节点(M$4:M$9,$B$4:$B$9,求节点(其他调用!$I$4:$I$42,其他调用!$J$4:$J$42,其他调用!$AH86)))</f>
        <v>0</v>
      </c>
      <c r="HO85" s="44">
        <f>IF(N$4=0,0,求节点(N$4:N$9,$B$4:$B$9,求节点(其他调用!$I$4:$I$42,其他调用!$J$4:$J$42,其他调用!$AH86)))</f>
        <v>0</v>
      </c>
      <c r="HP85" s="44">
        <f>IF(O$4=0,0,求节点(O$4:O$9,$B$4:$B$9,求节点(其他调用!$I$4:$I$42,其他调用!$J$4:$J$42,其他调用!$AH86)))</f>
        <v>0</v>
      </c>
      <c r="HQ85" s="44">
        <f>IF(P$4=0,0,求节点(P$4:P$9,$B$4:$B$9,求节点(其他调用!$I$4:$I$42,其他调用!$J$4:$J$42,其他调用!$AH86)))</f>
        <v>0</v>
      </c>
      <c r="HR85" s="44">
        <f>IF(Q$4=0,0,求节点(Q$4:Q$9,$B$4:$B$9,求节点(其他调用!$I$4:$I$42,其他调用!$J$4:$J$42,其他调用!$AH86)))</f>
        <v>0</v>
      </c>
      <c r="HS85" s="44">
        <f>IF(R$4=0,0,求节点(R$4:R$9,$B$4:$B$9,求节点(其他调用!$I$4:$I$42,其他调用!$J$4:$J$42,其他调用!$AH86)))</f>
        <v>0</v>
      </c>
      <c r="HT85" s="44">
        <f>IF(S$4=0,0,求节点(S$4:S$9,$B$4:$B$9,求节点(其他调用!$I$4:$I$42,其他调用!$J$4:$J$42,其他调用!$AH86)))</f>
        <v>6</v>
      </c>
      <c r="HU85" s="44">
        <f>IF(T$4=0,0,求节点(T$4:T$9,$B$4:$B$9,求节点(其他调用!$I$4:$I$42,其他调用!$J$4:$J$42,其他调用!$AH86)))</f>
        <v>6</v>
      </c>
      <c r="HV85" s="44">
        <f>IF(U$4=0,0,求节点(U$4:U$9,$B$4:$B$9,求节点(其他调用!$I$4:$I$42,其他调用!$J$4:$J$42,其他调用!$AH86)))</f>
        <v>6</v>
      </c>
      <c r="HW85" s="44">
        <f>IF(V$4=0,0,求节点(V$4:V$9,$B$4:$B$9,求节点(其他调用!$I$4:$I$42,其他调用!$J$4:$J$42,其他调用!$AH86)))</f>
        <v>0</v>
      </c>
      <c r="HX85" s="44">
        <f>IF(W$4=0,0,求节点(W$4:W$9,$B$4:$B$9,求节点(其他调用!$I$4:$I$42,其他调用!$J$4:$J$42,其他调用!$AH86)))</f>
        <v>6</v>
      </c>
      <c r="HY85" s="44">
        <f>IF(X$4=0,0,求节点(X$4:X$9,$B$4:$B$9,求节点(其他调用!$I$4:$I$42,其他调用!$J$4:$J$42,其他调用!$AH86)))</f>
        <v>6</v>
      </c>
      <c r="HZ85" s="44">
        <f>IF(Y$4=0,0,求节点(Y$4:Y$9,$B$4:$B$9,求节点(其他调用!$I$4:$I$42,其他调用!$J$4:$J$42,其他调用!$AH86)))</f>
        <v>6</v>
      </c>
      <c r="IA85" s="44">
        <f>IF(Z$4=0,0,求节点(Z$4:Z$9,$B$4:$B$9,求节点(其他调用!$I$4:$I$42,其他调用!$J$4:$J$42,其他调用!$AH86)))</f>
        <v>0</v>
      </c>
      <c r="IB85" s="44">
        <f>IF(AA$4=0,0,求节点(AA$4:AA$9,$B$4:$B$9,求节点(其他调用!$I$4:$I$42,其他调用!$J$4:$J$42,其他调用!$AH86)))</f>
        <v>6</v>
      </c>
      <c r="IC85" s="44">
        <f>IF(AB$4=0,0,求节点(AB$4:AB$9,$B$4:$B$9,求节点(其他调用!$I$4:$I$42,其他调用!$J$4:$J$42,其他调用!$AH86)))</f>
        <v>6</v>
      </c>
      <c r="ID85" s="44">
        <f>IF(AC$4=0,0,求节点(AC$4:AC$9,$B$4:$B$9,求节点(其他调用!$I$4:$I$42,其他调用!$J$4:$J$42,其他调用!$AH86)))</f>
        <v>6</v>
      </c>
      <c r="IE85" s="44">
        <f>IF(AD$4=0,0,求节点(AD$4:AD$9,$B$4:$B$9,求节点(其他调用!$I$4:$I$42,其他调用!$J$4:$J$42,其他调用!$AH86)))</f>
        <v>2.9499326714177525</v>
      </c>
      <c r="IF85" s="44">
        <f>IF(AE$4=0,0,求节点(AE$4:AE$9,$B$4:$B$9,求节点(其他调用!$I$4:$I$42,其他调用!$J$4:$J$42,其他调用!$AH86)))</f>
        <v>2.9499326714177525</v>
      </c>
      <c r="IG85" s="44">
        <f>IF(AF$4=0,0,求节点(AF$4:AF$9,$B$4:$B$9,求节点(其他调用!$I$4:$I$42,其他调用!$J$4:$J$42,其他调用!$AH86)))</f>
        <v>2.9499326714177525</v>
      </c>
      <c r="IH85" s="44">
        <f>IF(AG$4=0,0,求节点(AG$4:AG$9,$B$4:$B$9,求节点(其他调用!$I$4:$I$42,其他调用!$J$4:$J$42,其他调用!$AH86)))</f>
        <v>2.9499326714177525</v>
      </c>
      <c r="II85" s="44">
        <f>IF(AH$4=0,0,求节点(AH$4:AH$9,$B$4:$B$9,求节点(其他调用!$I$4:$I$42,其他调用!$J$4:$J$42,其他调用!$AH86)))</f>
        <v>2.9499326714177525</v>
      </c>
      <c r="IJ85" s="44">
        <f>IF(AI$4=0,0,求节点(AI$4:AI$9,$B$4:$B$9,求节点(其他调用!$I$4:$I$42,其他调用!$J$4:$J$42,其他调用!$AH86)))</f>
        <v>2.9499326714177525</v>
      </c>
      <c r="IK85" s="44">
        <f>IF(AJ$4=0,0,求节点(AJ$4:AJ$9,$B$4:$B$9,求节点(其他调用!$I$4:$I$42,其他调用!$J$4:$J$42,其他调用!$AH86)))</f>
        <v>2.9499326714177525</v>
      </c>
      <c r="IL85" s="44">
        <f>IF(AK$4=0,0,求节点(AK$4:AK$9,$B$4:$B$9,求节点(其他调用!$I$4:$I$42,其他调用!$J$4:$J$42,其他调用!$AH86)))</f>
        <v>2.9499326714177525</v>
      </c>
      <c r="IM85" s="44">
        <f>IF(AL$4=0,0,求节点(AL$4:AL$9,$B$4:$B$9,求节点(其他调用!$I$4:$I$42,其他调用!$J$4:$J$42,其他调用!$AH86)))</f>
        <v>2.9499326714177525</v>
      </c>
      <c r="IN85" s="44">
        <f>IF(AM$4=0,0,求节点(AM$4:AM$9,$B$4:$B$9,求节点(其他调用!$I$4:$I$42,其他调用!$J$4:$J$42,其他调用!$AH86)))</f>
        <v>2.9499326714177525</v>
      </c>
      <c r="IO85" s="44">
        <f>IF(AN$4=0,0,求节点(AN$4:AN$9,$B$4:$B$9,求节点(其他调用!$I$4:$I$42,其他调用!$J$4:$J$42,其他调用!$AH86)))</f>
        <v>2.9499326714177525</v>
      </c>
      <c r="IP85" s="44">
        <f>IF(AO$4=0,0,求节点(AO$4:AO$9,$B$4:$B$9,求节点(其他调用!$I$4:$I$42,其他调用!$J$4:$J$42,其他调用!$AH86)))</f>
        <v>2.9499326714177525</v>
      </c>
      <c r="IQ85" s="44">
        <f>IF(AP$4=0,0,求节点(AP$4:AP$9,$B$4:$B$9,求节点(其他调用!$I$4:$I$42,其他调用!$J$4:$J$42,其他调用!$AH86)))</f>
        <v>2.9499326714177525</v>
      </c>
      <c r="IR85" s="44">
        <f>IF(AQ$4=0,0,求节点(AQ$4:AQ$9,$B$4:$B$9,求节点(其他调用!$I$4:$I$42,其他调用!$J$4:$J$42,其他调用!$AH86)))</f>
        <v>2.9499326714177525</v>
      </c>
      <c r="IS85" s="44">
        <f>IF(AR$4=0,0,求节点(AR$4:AR$9,$B$4:$B$9,求节点(其他调用!$I$4:$I$42,其他调用!$J$4:$J$42,其他调用!$AH86)))</f>
        <v>2.9499326714177525</v>
      </c>
      <c r="IT85" s="44">
        <f>IF(AS$4=0,0,求节点(AS$4:AS$9,$B$4:$B$9,求节点(其他调用!$I$4:$I$42,其他调用!$J$4:$J$42,其他调用!$AH86)))</f>
        <v>2.9499326714177525</v>
      </c>
      <c r="IU85" s="44">
        <f>IF(AT$4=0,0,求节点(AT$4:AT$9,$B$4:$B$9,求节点(其他调用!$I$4:$I$42,其他调用!$J$4:$J$42,其他调用!$AH86)))</f>
        <v>2.9499326714177525</v>
      </c>
      <c r="IV85" s="44">
        <f>IF(AU$4=0,0,求节点(AU$4:AU$9,$B$4:$B$9,求节点(其他调用!$I$4:$I$42,其他调用!$J$4:$J$42,其他调用!$AH86)))</f>
        <v>2.9499326714177525</v>
      </c>
      <c r="IW85" s="44">
        <f>IF(AV$4=0,0,求节点(AV$4:AV$9,$B$4:$B$9,求节点(其他调用!$I$4:$I$42,其他调用!$J$4:$J$42,其他调用!$AH86)))</f>
        <v>2.9499326714177525</v>
      </c>
      <c r="IX85" s="44">
        <f>IF(AW$4=0,0,求节点(AW$4:AW$9,$B$4:$B$9,求节点(其他调用!$I$4:$I$42,其他调用!$J$4:$J$42,其他调用!$AH86)))</f>
        <v>2.9499326714177525</v>
      </c>
      <c r="IY85" s="44">
        <f>IF(AX$4=0,0,求节点(AX$4:AX$9,$B$4:$B$9,求节点(其他调用!$I$4:$I$42,其他调用!$J$4:$J$42,其他调用!$AH86)))</f>
        <v>2.9499326714177525</v>
      </c>
      <c r="IZ85" s="44">
        <f>IF(AY$4=0,0,求节点(AY$4:AY$9,$B$4:$B$9,求节点(其他调用!$I$4:$I$42,其他调用!$J$4:$J$42,其他调用!$AH86)))</f>
        <v>2.9499326714177525</v>
      </c>
      <c r="JA85" s="44">
        <f>IF(AZ$4=0,0,求节点(AZ$4:AZ$9,$B$4:$B$9,求节点(其他调用!$I$4:$I$42,其他调用!$J$4:$J$42,其他调用!$AH86)))</f>
        <v>2.9499326714177525</v>
      </c>
      <c r="JC85" s="44">
        <v>82</v>
      </c>
      <c r="JD85" s="44">
        <f>IF(C$23=0,0,求节点(C$23:C$28,$B$23:$B$28,求节点(其他调用!$W$4:$W$20,其他调用!$X$4:$X$20,$JC85)))</f>
        <v>0</v>
      </c>
      <c r="JE85" s="44">
        <f>IF(D$23=0,0,求节点(D$23:D$28,$B$23:$B$28,求节点(其他调用!$W$4:$W$20,其他调用!$X$4:$X$20,$JC85)))</f>
        <v>0</v>
      </c>
      <c r="JF85" s="44">
        <f>IF(E$23=0,0,求节点(E$23:E$28,$B$23:$B$28,求节点(其他调用!$W$4:$W$20,其他调用!$X$4:$X$20,$JC85)))</f>
        <v>0</v>
      </c>
      <c r="JG85" s="44">
        <f>IF(F$23=0,0,求节点(F$23:F$28,$B$23:$B$28,求节点(其他调用!$W$4:$W$20,其他调用!$X$4:$X$20,$JC85)))</f>
        <v>5.3594965753479551E-3</v>
      </c>
      <c r="JH85" s="44">
        <f>IF(G$23=0,0,求节点(G$23:G$28,$B$23:$B$28,求节点(其他调用!$W$4:$W$20,其他调用!$X$4:$X$20,$JC85)))</f>
        <v>8.0392448630218771E-3</v>
      </c>
      <c r="JI85" s="44">
        <f>IF(H$23=0,0,求节点(H$23:H$28,$B$23:$B$28,求节点(其他调用!$W$4:$W$20,其他调用!$X$4:$X$20,$JC85)))</f>
        <v>8.0392448630218771E-3</v>
      </c>
      <c r="JJ85" s="44">
        <f>IF(I$23=0,0,求节点(I$23:I$28,$B$23:$B$28,求节点(其他调用!$W$4:$W$20,其他调用!$X$4:$X$20,$JC85)))</f>
        <v>1.2180674034881656E-2</v>
      </c>
      <c r="JK85" s="44">
        <f>IF(J$23=0,0,求节点(J$23:J$28,$B$23:$B$28,求节点(其他调用!$W$4:$W$20,其他调用!$X$4:$X$20,$JC85)))</f>
        <v>0</v>
      </c>
      <c r="JL85" s="44">
        <f>IF(K$23=0,0,求节点(K$23:K$28,$B$23:$B$28,求节点(其他调用!$W$4:$W$20,其他调用!$X$4:$X$20,$JC85)))</f>
        <v>8.0392448630218771E-3</v>
      </c>
      <c r="JM85" s="44">
        <f>IF(L$23=0,0,求节点(L$23:L$28,$B$23:$B$28,求节点(其他调用!$W$4:$W$20,其他调用!$X$4:$X$20,$JC85)))</f>
        <v>0</v>
      </c>
      <c r="JN85" s="44">
        <f>IF(M$23=0,0,求节点(M$23:M$28,$B$23:$B$28,求节点(其他调用!$W$4:$W$20,其他调用!$X$4:$X$20,$JC85)))</f>
        <v>0</v>
      </c>
      <c r="JO85" s="44">
        <f>IF(N$23=0,0,求节点(N$23:N$28,$B$23:$B$28,求节点(其他调用!$W$4:$W$20,其他调用!$X$4:$X$20,$JC85)))</f>
        <v>0</v>
      </c>
      <c r="JP85" s="44">
        <f>IF(O$23=0,0,求节点(O$23:O$28,$B$23:$B$28,求节点(其他调用!$W$4:$W$20,其他调用!$X$4:$X$20,$JC85)))</f>
        <v>0</v>
      </c>
      <c r="JQ85" s="44">
        <f>IF(P$23=0,0,求节点(P$23:P$28,$B$23:$B$28,求节点(其他调用!$W$4:$W$20,其他调用!$X$4:$X$20,$JC85)))</f>
        <v>0</v>
      </c>
      <c r="JR85" s="44">
        <f>IF(Q$23=0,0,求节点(Q$23:Q$28,$B$23:$B$28,求节点(其他调用!$W$4:$W$20,其他调用!$X$4:$X$20,$JC85)))</f>
        <v>0</v>
      </c>
      <c r="JS85" s="44">
        <f>IF(R$23=0,0,求节点(R$23:R$28,$B$23:$B$28,求节点(其他调用!$W$4:$W$20,其他调用!$X$4:$X$20,$JC85)))</f>
        <v>0</v>
      </c>
      <c r="JT85" s="44">
        <f>IF(S$23=0,0,求节点(S$23:S$28,$B$23:$B$28,求节点(其他调用!$W$4:$W$20,其他调用!$X$4:$X$20,$JC85)))</f>
        <v>0</v>
      </c>
      <c r="JU85" s="44">
        <f>IF(T$23=0,0,求节点(T$23:T$28,$B$23:$B$28,求节点(其他调用!$W$4:$W$20,其他调用!$X$4:$X$20,$JC85)))</f>
        <v>0</v>
      </c>
      <c r="JV85" s="44">
        <f>IF(U$23=0,0,求节点(U$23:U$28,$B$23:$B$28,求节点(其他调用!$W$4:$W$20,其他调用!$X$4:$X$20,$JC85)))</f>
        <v>0</v>
      </c>
      <c r="JW85" s="44">
        <f>IF(V$23=0,0,求节点(V$23:V$28,$B$23:$B$28,求节点(其他调用!$W$4:$W$20,其他调用!$X$4:$X$20,$JC85)))</f>
        <v>0</v>
      </c>
      <c r="JZ85" s="44">
        <v>82</v>
      </c>
      <c r="KA85" s="44">
        <f>IF(C$4=0,0,求节点(C$4:C$9,$B$4:$B$9,求节点(其他调用!$L$4:$L$42,其他调用!$M$4:$M$42,其他调用!$AI86)))</f>
        <v>6</v>
      </c>
      <c r="KB85" s="44">
        <f>IF(D$4=0,0,求节点(D$4:D$9,$B$4:$B$9,求节点(其他调用!$L$4:$L$42,其他调用!$M$4:$M$42,其他调用!$AI86)))</f>
        <v>6</v>
      </c>
      <c r="KC85" s="44">
        <f>IF(E$4=0,0,求节点(E$4:E$9,$B$4:$B$9,求节点(其他调用!$L$4:$L$42,其他调用!$M$4:$M$42,其他调用!$AI86)))</f>
        <v>3.4870706174295951</v>
      </c>
      <c r="KD85" s="44">
        <f>IF(F$4=0,0,求节点(F$4:F$9,$B$4:$B$9,求节点(其他调用!$L$4:$L$42,其他调用!$M$4:$M$42,其他调用!$AI86)))</f>
        <v>0</v>
      </c>
      <c r="KE85" s="44">
        <f>IF(G$4=0,0,求节点(G$4:G$9,$B$4:$B$9,求节点(其他调用!$L$4:$L$42,其他调用!$M$4:$M$42,其他调用!$AI86)))</f>
        <v>0</v>
      </c>
      <c r="KF85" s="44">
        <f>IF(H$4=0,0,求节点(H$4:H$9,$B$4:$B$9,求节点(其他调用!$L$4:$L$42,其他调用!$M$4:$M$42,其他调用!$AI86)))</f>
        <v>0</v>
      </c>
      <c r="KG85" s="44">
        <f>IF(I$4=0,0,求节点(I$4:I$9,$B$4:$B$9,求节点(其他调用!$L$4:$L$42,其他调用!$M$4:$M$42,其他调用!$AI86)))</f>
        <v>0</v>
      </c>
      <c r="KH85" s="44">
        <f>IF(J$4=0,0,求节点(J$4:J$9,$B$4:$B$9,求节点(其他调用!$L$4:$L$42,其他调用!$M$4:$M$42,其他调用!$AI86)))</f>
        <v>0</v>
      </c>
      <c r="KI85" s="44">
        <f>IF(K$4=0,0,求节点(K$4:K$9,$B$4:$B$9,求节点(其他调用!$L$4:$L$42,其他调用!$M$4:$M$42,其他调用!$AI86)))</f>
        <v>0</v>
      </c>
      <c r="KJ85" s="44">
        <f>IF(L$4=0,0,求节点(L$4:L$9,$B$4:$B$9,求节点(其他调用!$L$4:$L$42,其他调用!$M$4:$M$42,其他调用!$AI86)))</f>
        <v>0</v>
      </c>
      <c r="KK85" s="44">
        <f>IF(M$4=0,0,求节点(M$4:M$9,$B$4:$B$9,求节点(其他调用!$L$4:$L$42,其他调用!$M$4:$M$42,其他调用!$AI86)))</f>
        <v>0</v>
      </c>
      <c r="KL85" s="44">
        <f>IF(N$4=0,0,求节点(N$4:N$9,$B$4:$B$9,求节点(其他调用!$L$4:$L$42,其他调用!$M$4:$M$42,其他调用!$AI86)))</f>
        <v>0</v>
      </c>
      <c r="KM85" s="44">
        <f>IF(O$4=0,0,求节点(O$4:O$9,$B$4:$B$9,求节点(其他调用!$L$4:$L$42,其他调用!$M$4:$M$42,其他调用!$AI86)))</f>
        <v>0</v>
      </c>
      <c r="KN85" s="44">
        <f>IF(P$4=0,0,求节点(P$4:P$9,$B$4:$B$9,求节点(其他调用!$L$4:$L$42,其他调用!$M$4:$M$42,其他调用!$AI86)))</f>
        <v>0</v>
      </c>
      <c r="KO85" s="44">
        <f>IF(Q$4=0,0,求节点(Q$4:Q$9,$B$4:$B$9,求节点(其他调用!$L$4:$L$42,其他调用!$M$4:$M$42,其他调用!$AI86)))</f>
        <v>0</v>
      </c>
      <c r="KP85" s="44">
        <f>IF(R$4=0,0,求节点(R$4:R$9,$B$4:$B$9,求节点(其他调用!$L$4:$L$42,其他调用!$M$4:$M$42,其他调用!$AI86)))</f>
        <v>0</v>
      </c>
      <c r="KQ85" s="44">
        <f>IF(S$4=0,0,求节点(S$4:S$9,$B$4:$B$9,求节点(其他调用!$L$4:$L$42,其他调用!$M$4:$M$42,其他调用!$AI86)))</f>
        <v>6</v>
      </c>
      <c r="KR85" s="44">
        <f>IF(T$4=0,0,求节点(T$4:T$9,$B$4:$B$9,求节点(其他调用!$L$4:$L$42,其他调用!$M$4:$M$42,其他调用!$AI86)))</f>
        <v>6</v>
      </c>
      <c r="KS85" s="44">
        <f>IF(U$4=0,0,求节点(U$4:U$9,$B$4:$B$9,求节点(其他调用!$L$4:$L$42,其他调用!$M$4:$M$42,其他调用!$AI86)))</f>
        <v>6</v>
      </c>
      <c r="KT85" s="44">
        <f>IF(V$4=0,0,求节点(V$4:V$9,$B$4:$B$9,求节点(其他调用!$L$4:$L$42,其他调用!$M$4:$M$42,其他调用!$AI86)))</f>
        <v>0</v>
      </c>
      <c r="KU85" s="44">
        <f>IF(W$4=0,0,求节点(W$4:W$9,$B$4:$B$9,求节点(其他调用!$L$4:$L$42,其他调用!$M$4:$M$42,其他调用!$AI86)))</f>
        <v>6</v>
      </c>
      <c r="KV85" s="44">
        <f>IF(X$4=0,0,求节点(X$4:X$9,$B$4:$B$9,求节点(其他调用!$L$4:$L$42,其他调用!$M$4:$M$42,其他调用!$AI86)))</f>
        <v>6</v>
      </c>
      <c r="KW85" s="44">
        <f>IF(Y$4=0,0,求节点(Y$4:Y$9,$B$4:$B$9,求节点(其他调用!$L$4:$L$42,其他调用!$M$4:$M$42,其他调用!$AI86)))</f>
        <v>6</v>
      </c>
      <c r="KX85" s="44">
        <f>IF(Z$4=0,0,求节点(Z$4:Z$9,$B$4:$B$9,求节点(其他调用!$L$4:$L$42,其他调用!$M$4:$M$42,其他调用!$AI86)))</f>
        <v>0</v>
      </c>
      <c r="KY85" s="44">
        <f>IF(AA$4=0,0,求节点(AA$4:AA$9,$B$4:$B$9,求节点(其他调用!$L$4:$L$42,其他调用!$M$4:$M$42,其他调用!$AI86)))</f>
        <v>6</v>
      </c>
      <c r="KZ85" s="44">
        <f>IF(AB$4=0,0,求节点(AB$4:AB$9,$B$4:$B$9,求节点(其他调用!$L$4:$L$42,其他调用!$M$4:$M$42,其他调用!$AI86)))</f>
        <v>6</v>
      </c>
      <c r="LA85" s="44">
        <f>IF(AC$4=0,0,求节点(AC$4:AC$9,$B$4:$B$9,求节点(其他调用!$L$4:$L$42,其他调用!$M$4:$M$42,其他调用!$AI86)))</f>
        <v>6</v>
      </c>
      <c r="LB85" s="44">
        <f>IF(AD$4=0,0,求节点(AD$4:AD$9,$B$4:$B$9,求节点(其他调用!$L$4:$L$42,其他调用!$M$4:$M$42,其他调用!$AI86)))</f>
        <v>5.4688080566306052</v>
      </c>
      <c r="LC85" s="44">
        <f>IF(AE$4=0,0,求节点(AE$4:AE$9,$B$4:$B$9,求节点(其他调用!$L$4:$L$42,其他调用!$M$4:$M$42,其他调用!$AI86)))</f>
        <v>5.4688080566306052</v>
      </c>
      <c r="LD85" s="44">
        <f>IF(AF$4=0,0,求节点(AF$4:AF$9,$B$4:$B$9,求节点(其他调用!$L$4:$L$42,其他调用!$M$4:$M$42,其他调用!$AI86)))</f>
        <v>5.4688080566306052</v>
      </c>
      <c r="LE85" s="44">
        <f>IF(AG$4=0,0,求节点(AG$4:AG$9,$B$4:$B$9,求节点(其他调用!$L$4:$L$42,其他调用!$M$4:$M$42,其他调用!$AI86)))</f>
        <v>5.4688080566306052</v>
      </c>
      <c r="LF85" s="44">
        <f>IF(AH$4=0,0,求节点(AH$4:AH$9,$B$4:$B$9,求节点(其他调用!$L$4:$L$42,其他调用!$M$4:$M$42,其他调用!$AI86)))</f>
        <v>5.4688080566306052</v>
      </c>
      <c r="LG85" s="44">
        <f>IF(AI$4=0,0,求节点(AI$4:AI$9,$B$4:$B$9,求节点(其他调用!$L$4:$L$42,其他调用!$M$4:$M$42,其他调用!$AI86)))</f>
        <v>5.4688080566306052</v>
      </c>
      <c r="LH85" s="44">
        <f>IF(AJ$4=0,0,求节点(AJ$4:AJ$9,$B$4:$B$9,求节点(其他调用!$L$4:$L$42,其他调用!$M$4:$M$42,其他调用!$AI86)))</f>
        <v>5.4688080566306052</v>
      </c>
      <c r="LI85" s="44">
        <f>IF(AK$4=0,0,求节点(AK$4:AK$9,$B$4:$B$9,求节点(其他调用!$L$4:$L$42,其他调用!$M$4:$M$42,其他调用!$AI86)))</f>
        <v>5.4688080566306052</v>
      </c>
      <c r="LJ85" s="44">
        <f>IF(AL$4=0,0,求节点(AL$4:AL$9,$B$4:$B$9,求节点(其他调用!$L$4:$L$42,其他调用!$M$4:$M$42,其他调用!$AI86)))</f>
        <v>5.4688080566306052</v>
      </c>
      <c r="LK85" s="44">
        <f>IF(AM$4=0,0,求节点(AM$4:AM$9,$B$4:$B$9,求节点(其他调用!$L$4:$L$42,其他调用!$M$4:$M$42,其他调用!$AI86)))</f>
        <v>5.4688080566306052</v>
      </c>
      <c r="LL85" s="44">
        <f>IF(AN$4=0,0,求节点(AN$4:AN$9,$B$4:$B$9,求节点(其他调用!$L$4:$L$42,其他调用!$M$4:$M$42,其他调用!$AI86)))</f>
        <v>5.4688080566306052</v>
      </c>
      <c r="LM85" s="44">
        <f>IF(AO$4=0,0,求节点(AO$4:AO$9,$B$4:$B$9,求节点(其他调用!$L$4:$L$42,其他调用!$M$4:$M$42,其他调用!$AI86)))</f>
        <v>5.4688080566306052</v>
      </c>
      <c r="LN85" s="44">
        <f>IF(AP$4=0,0,求节点(AP$4:AP$9,$B$4:$B$9,求节点(其他调用!$L$4:$L$42,其他调用!$M$4:$M$42,其他调用!$AI86)))</f>
        <v>5.4688080566306052</v>
      </c>
      <c r="LO85" s="44">
        <f>IF(AQ$4=0,0,求节点(AQ$4:AQ$9,$B$4:$B$9,求节点(其他调用!$L$4:$L$42,其他调用!$M$4:$M$42,其他调用!$AI86)))</f>
        <v>5.4688080566306052</v>
      </c>
      <c r="LP85" s="44">
        <f>IF(AR$4=0,0,求节点(AR$4:AR$9,$B$4:$B$9,求节点(其他调用!$L$4:$L$42,其他调用!$M$4:$M$42,其他调用!$AI86)))</f>
        <v>5.4688080566306052</v>
      </c>
      <c r="LQ85" s="44">
        <f>IF(AS$4=0,0,求节点(AS$4:AS$9,$B$4:$B$9,求节点(其他调用!$L$4:$L$42,其他调用!$M$4:$M$42,其他调用!$AI86)))</f>
        <v>5.4688080566306052</v>
      </c>
      <c r="LR85" s="44">
        <f>IF(AT$4=0,0,求节点(AT$4:AT$9,$B$4:$B$9,求节点(其他调用!$L$4:$L$42,其他调用!$M$4:$M$42,其他调用!$AI86)))</f>
        <v>5.4688080566306052</v>
      </c>
      <c r="LS85" s="44">
        <f>IF(AU$4=0,0,求节点(AU$4:AU$9,$B$4:$B$9,求节点(其他调用!$L$4:$L$42,其他调用!$M$4:$M$42,其他调用!$AI86)))</f>
        <v>5.4688080566306052</v>
      </c>
      <c r="LT85" s="44">
        <f>IF(AV$4=0,0,求节点(AV$4:AV$9,$B$4:$B$9,求节点(其他调用!$L$4:$L$42,其他调用!$M$4:$M$42,其他调用!$AI86)))</f>
        <v>5.4688080566306052</v>
      </c>
      <c r="LU85" s="44">
        <f>IF(AW$4=0,0,求节点(AW$4:AW$9,$B$4:$B$9,求节点(其他调用!$L$4:$L$42,其他调用!$M$4:$M$42,其他调用!$AI86)))</f>
        <v>5.4688080566306052</v>
      </c>
      <c r="LV85" s="44">
        <f>IF(AX$4=0,0,求节点(AX$4:AX$9,$B$4:$B$9,求节点(其他调用!$L$4:$L$42,其他调用!$M$4:$M$42,其他调用!$AI86)))</f>
        <v>5.4688080566306052</v>
      </c>
      <c r="LW85" s="44">
        <f>IF(AY$4=0,0,求节点(AY$4:AY$9,$B$4:$B$9,求节点(其他调用!$L$4:$L$42,其他调用!$M$4:$M$42,其他调用!$AI86)))</f>
        <v>5.4688080566306052</v>
      </c>
      <c r="LX85" s="44">
        <f>IF(AZ$4=0,0,求节点(AZ$4:AZ$9,$B$4:$B$9,求节点(其他调用!$L$4:$L$42,其他调用!$M$4:$M$42,其他调用!$AI86)))</f>
        <v>5.4688080566306052</v>
      </c>
      <c r="LZ85" s="44">
        <v>82</v>
      </c>
      <c r="MA85" s="44">
        <f>IF(C$23=0,0,求节点(C$23:C$28,$B$23:$B$28,求节点(其他调用!$Y$4:$Y$20,其他调用!$Z$4:$Z$20,$LZ85)))</f>
        <v>0</v>
      </c>
      <c r="MB85" s="44">
        <f>IF(D$23=0,0,求节点(D$23:D$28,$B$23:$B$28,求节点(其他调用!$Y$4:$Y$20,其他调用!$Z$4:$Z$20,$LZ85)))</f>
        <v>0</v>
      </c>
      <c r="MC85" s="44">
        <f>IF(E$23=0,0,求节点(E$23:E$28,$B$23:$B$28,求节点(其他调用!$Y$4:$Y$20,其他调用!$Z$4:$Z$20,$LZ85)))</f>
        <v>0</v>
      </c>
      <c r="MD85" s="44">
        <f>IF(F$23=0,0,求节点(F$23:F$28,$B$23:$B$28,求节点(其他调用!$Y$4:$Y$20,其他调用!$Z$4:$Z$20,$LZ85)))</f>
        <v>0</v>
      </c>
      <c r="ME85" s="44">
        <f>IF(G$23=0,0,求节点(G$23:G$28,$B$23:$B$28,求节点(其他调用!$Y$4:$Y$20,其他调用!$Z$4:$Z$20,$LZ85)))</f>
        <v>0</v>
      </c>
      <c r="MF85" s="44">
        <f>IF(H$23=0,0,求节点(H$23:H$28,$B$23:$B$28,求节点(其他调用!$Y$4:$Y$20,其他调用!$Z$4:$Z$20,$LZ85)))</f>
        <v>0</v>
      </c>
      <c r="MG85" s="44">
        <f>IF(I$23=0,0,求节点(I$23:I$28,$B$23:$B$28,求节点(其他调用!$Y$4:$Y$20,其他调用!$Z$4:$Z$20,$LZ85)))</f>
        <v>0</v>
      </c>
      <c r="MH85" s="44">
        <f>IF(J$23=0,0,求节点(J$23:J$28,$B$23:$B$28,求节点(其他调用!$Y$4:$Y$20,其他调用!$Z$4:$Z$20,$LZ85)))</f>
        <v>0</v>
      </c>
      <c r="MI85" s="44">
        <f>IF(K$23=0,0,求节点(K$23:K$28,$B$23:$B$28,求节点(其他调用!$Y$4:$Y$20,其他调用!$Z$4:$Z$20,$LZ85)))</f>
        <v>0</v>
      </c>
      <c r="MJ85" s="44">
        <f>IF(L$23=0,0,求节点(L$23:L$28,$B$23:$B$28,求节点(其他调用!$Y$4:$Y$20,其他调用!$Z$4:$Z$20,$LZ85)))</f>
        <v>0</v>
      </c>
      <c r="MK85" s="44">
        <f>IF(M$23=0,0,求节点(M$23:M$28,$B$23:$B$28,求节点(其他调用!$Y$4:$Y$20,其他调用!$Z$4:$Z$20,$LZ85)))</f>
        <v>0</v>
      </c>
      <c r="ML85" s="44">
        <f>IF(N$23=0,0,求节点(N$23:N$28,$B$23:$B$28,求节点(其他调用!$Y$4:$Y$20,其他调用!$Z$4:$Z$20,$LZ85)))</f>
        <v>0</v>
      </c>
      <c r="MM85" s="44">
        <f>IF(O$23=0,0,求节点(O$23:O$28,$B$23:$B$28,求节点(其他调用!$Y$4:$Y$20,其他调用!$Z$4:$Z$20,$LZ85)))</f>
        <v>0</v>
      </c>
      <c r="MN85" s="44">
        <f>IF(P$23=0,0,求节点(P$23:P$28,$B$23:$B$28,求节点(其他调用!$Y$4:$Y$20,其他调用!$Z$4:$Z$20,$LZ85)))</f>
        <v>0</v>
      </c>
      <c r="MO85" s="44">
        <f>IF(Q$23=0,0,求节点(Q$23:Q$28,$B$23:$B$28,求节点(其他调用!$Y$4:$Y$20,其他调用!$Z$4:$Z$20,$LZ85)))</f>
        <v>0</v>
      </c>
      <c r="MP85" s="44">
        <f>IF(R$23=0,0,求节点(R$23:R$28,$B$23:$B$28,求节点(其他调用!$Y$4:$Y$20,其他调用!$Z$4:$Z$20,$LZ85)))</f>
        <v>0</v>
      </c>
      <c r="MQ85" s="44">
        <f>IF(S$23=0,0,求节点(S$23:S$28,$B$23:$B$28,求节点(其他调用!$Y$4:$Y$20,其他调用!$Z$4:$Z$20,$LZ85)))</f>
        <v>0</v>
      </c>
      <c r="MR85" s="44">
        <f>IF(T$23=0,0,求节点(T$23:T$28,$B$23:$B$28,求节点(其他调用!$Y$4:$Y$20,其他调用!$Z$4:$Z$20,$LZ85)))</f>
        <v>0</v>
      </c>
      <c r="MS85" s="44">
        <f>IF(U$23=0,0,求节点(U$23:U$28,$B$23:$B$28,求节点(其他调用!$Y$4:$Y$20,其他调用!$Z$4:$Z$20,$LZ85)))</f>
        <v>0</v>
      </c>
      <c r="MT85" s="44">
        <f>IF(V$23=0,0,求节点(V$23:V$28,$B$23:$B$28,求节点(其他调用!$Y$4:$Y$20,其他调用!$Z$4:$Z$20,$LZ85)))</f>
        <v>0</v>
      </c>
      <c r="MW85" s="44">
        <v>82</v>
      </c>
      <c r="MX85" s="44">
        <f>IF(C$4=0,0,求节点(C$4:C$9,$B$4:$B$9,求节点(其他调用!$O$4:$O$42,其他调用!$P$4:$P$42,其他调用!$AJ86)))</f>
        <v>6</v>
      </c>
      <c r="MY85" s="44">
        <f>IF(D$4=0,0,求节点(D$4:D$9,$B$4:$B$9,求节点(其他调用!$O$4:$O$42,其他调用!$P$4:$P$42,其他调用!$AJ86)))</f>
        <v>6</v>
      </c>
      <c r="MZ85" s="44">
        <f>IF(E$4=0,0,求节点(E$4:E$9,$B$4:$B$9,求节点(其他调用!$O$4:$O$42,其他调用!$P$4:$P$42,其他调用!$AJ86)))</f>
        <v>3.7061711859042075</v>
      </c>
      <c r="NA85" s="44">
        <f>IF(F$4=0,0,求节点(F$4:F$9,$B$4:$B$9,求节点(其他调用!$O$4:$O$42,其他调用!$P$4:$P$42,其他调用!$AJ86)))</f>
        <v>0</v>
      </c>
      <c r="NB85" s="44">
        <f>IF(G$4=0,0,求节点(G$4:G$9,$B$4:$B$9,求节点(其他调用!$O$4:$O$42,其他调用!$P$4:$P$42,其他调用!$AJ86)))</f>
        <v>0</v>
      </c>
      <c r="NC85" s="44">
        <f>IF(H$4=0,0,求节点(H$4:H$9,$B$4:$B$9,求节点(其他调用!$O$4:$O$42,其他调用!$P$4:$P$42,其他调用!$AJ86)))</f>
        <v>0</v>
      </c>
      <c r="ND85" s="44">
        <f>IF(I$4=0,0,求节点(I$4:I$9,$B$4:$B$9,求节点(其他调用!$O$4:$O$42,其他调用!$P$4:$P$42,其他调用!$AJ86)))</f>
        <v>0</v>
      </c>
      <c r="NE85" s="44">
        <f>IF(J$4=0,0,求节点(J$4:J$9,$B$4:$B$9,求节点(其他调用!$O$4:$O$42,其他调用!$P$4:$P$42,其他调用!$AJ86)))</f>
        <v>0</v>
      </c>
      <c r="NF85" s="44">
        <f>IF(K$4=0,0,求节点(K$4:K$9,$B$4:$B$9,求节点(其他调用!$O$4:$O$42,其他调用!$P$4:$P$42,其他调用!$AJ86)))</f>
        <v>0</v>
      </c>
      <c r="NG85" s="44">
        <f>IF(L$4=0,0,求节点(L$4:L$9,$B$4:$B$9,求节点(其他调用!$O$4:$O$42,其他调用!$P$4:$P$42,其他调用!$AJ86)))</f>
        <v>0</v>
      </c>
      <c r="NH85" s="44">
        <f>IF(M$4=0,0,求节点(M$4:M$9,$B$4:$B$9,求节点(其他调用!$O$4:$O$42,其他调用!$P$4:$P$42,其他调用!$AJ86)))</f>
        <v>0</v>
      </c>
      <c r="NI85" s="44">
        <f>IF(N$4=0,0,求节点(N$4:N$9,$B$4:$B$9,求节点(其他调用!$O$4:$O$42,其他调用!$P$4:$P$42,其他调用!$AJ86)))</f>
        <v>0</v>
      </c>
      <c r="NJ85" s="44">
        <f>IF(O$4=0,0,求节点(O$4:O$9,$B$4:$B$9,求节点(其他调用!$O$4:$O$42,其他调用!$P$4:$P$42,其他调用!$AJ86)))</f>
        <v>0</v>
      </c>
      <c r="NK85" s="44">
        <f>IF(P$4=0,0,求节点(P$4:P$9,$B$4:$B$9,求节点(其他调用!$O$4:$O$42,其他调用!$P$4:$P$42,其他调用!$AJ86)))</f>
        <v>0</v>
      </c>
      <c r="NL85" s="44">
        <f>IF(Q$4=0,0,求节点(Q$4:Q$9,$B$4:$B$9,求节点(其他调用!$O$4:$O$42,其他调用!$P$4:$P$42,其他调用!$AJ86)))</f>
        <v>0</v>
      </c>
      <c r="NM85" s="44">
        <f>IF(R$4=0,0,求节点(R$4:R$9,$B$4:$B$9,求节点(其他调用!$O$4:$O$42,其他调用!$P$4:$P$42,其他调用!$AJ86)))</f>
        <v>0</v>
      </c>
      <c r="NN85" s="44">
        <f>IF(S$4=0,0,求节点(S$4:S$9,$B$4:$B$9,求节点(其他调用!$O$4:$O$42,其他调用!$P$4:$P$42,其他调用!$AJ86)))</f>
        <v>6</v>
      </c>
      <c r="NO85" s="44">
        <f>IF(T$4=0,0,求节点(T$4:T$9,$B$4:$B$9,求节点(其他调用!$O$4:$O$42,其他调用!$P$4:$P$42,其他调用!$AJ86)))</f>
        <v>6</v>
      </c>
      <c r="NP85" s="44">
        <f>IF(U$4=0,0,求节点(U$4:U$9,$B$4:$B$9,求节点(其他调用!$O$4:$O$42,其他调用!$P$4:$P$42,其他调用!$AJ86)))</f>
        <v>6</v>
      </c>
      <c r="NQ85" s="44">
        <f>IF(V$4=0,0,求节点(V$4:V$9,$B$4:$B$9,求节点(其他调用!$O$4:$O$42,其他调用!$P$4:$P$42,其他调用!$AJ86)))</f>
        <v>0</v>
      </c>
      <c r="NR85" s="44">
        <f>IF(W$4=0,0,求节点(W$4:W$9,$B$4:$B$9,求节点(其他调用!$O$4:$O$42,其他调用!$P$4:$P$42,其他调用!$AJ86)))</f>
        <v>6</v>
      </c>
      <c r="NS85" s="44">
        <f>IF(X$4=0,0,求节点(X$4:X$9,$B$4:$B$9,求节点(其他调用!$O$4:$O$42,其他调用!$P$4:$P$42,其他调用!$AJ86)))</f>
        <v>6</v>
      </c>
      <c r="NT85" s="44">
        <f>IF(Y$4=0,0,求节点(Y$4:Y$9,$B$4:$B$9,求节点(其他调用!$O$4:$O$42,其他调用!$P$4:$P$42,其他调用!$AJ86)))</f>
        <v>6</v>
      </c>
      <c r="NU85" s="44">
        <f>IF(Z$4=0,0,求节点(Z$4:Z$9,$B$4:$B$9,求节点(其他调用!$O$4:$O$42,其他调用!$P$4:$P$42,其他调用!$AJ86)))</f>
        <v>0</v>
      </c>
      <c r="NV85" s="44">
        <f>IF(AA$4=0,0,求节点(AA$4:AA$9,$B$4:$B$9,求节点(其他调用!$O$4:$O$42,其他调用!$P$4:$P$42,其他调用!$AJ86)))</f>
        <v>6</v>
      </c>
      <c r="NW85" s="44">
        <f>IF(AB$4=0,0,求节点(AB$4:AB$9,$B$4:$B$9,求节点(其他调用!$O$4:$O$42,其他调用!$P$4:$P$42,其他调用!$AJ86)))</f>
        <v>6</v>
      </c>
      <c r="NX85" s="44">
        <f>IF(AC$4=0,0,求节点(AC$4:AC$9,$B$4:$B$9,求节点(其他调用!$O$4:$O$42,其他调用!$P$4:$P$42,其他调用!$AJ86)))</f>
        <v>6</v>
      </c>
      <c r="NY85" s="44">
        <f>IF(AD$4=0,0,求节点(AD$4:AD$9,$B$4:$B$9,求节点(其他调用!$O$4:$O$42,其他调用!$P$4:$P$42,其他调用!$AJ86)))</f>
        <v>6</v>
      </c>
      <c r="NZ85" s="44">
        <f>IF(AE$4=0,0,求节点(AE$4:AE$9,$B$4:$B$9,求节点(其他调用!$O$4:$O$42,其他调用!$P$4:$P$42,其他调用!$AJ86)))</f>
        <v>6</v>
      </c>
      <c r="OA85" s="44">
        <f>IF(AF$4=0,0,求节点(AF$4:AF$9,$B$4:$B$9,求节点(其他调用!$O$4:$O$42,其他调用!$P$4:$P$42,其他调用!$AJ86)))</f>
        <v>6</v>
      </c>
      <c r="OB85" s="44">
        <f>IF(AG$4=0,0,求节点(AG$4:AG$9,$B$4:$B$9,求节点(其他调用!$O$4:$O$42,其他调用!$P$4:$P$42,其他调用!$AJ86)))</f>
        <v>6</v>
      </c>
      <c r="OC85" s="44">
        <f>IF(AH$4=0,0,求节点(AH$4:AH$9,$B$4:$B$9,求节点(其他调用!$O$4:$O$42,其他调用!$P$4:$P$42,其他调用!$AJ86)))</f>
        <v>6</v>
      </c>
      <c r="OD85" s="44">
        <f>IF(AI$4=0,0,求节点(AI$4:AI$9,$B$4:$B$9,求节点(其他调用!$O$4:$O$42,其他调用!$P$4:$P$42,其他调用!$AJ86)))</f>
        <v>6</v>
      </c>
      <c r="OE85" s="44">
        <f>IF(AJ$4=0,0,求节点(AJ$4:AJ$9,$B$4:$B$9,求节点(其他调用!$O$4:$O$42,其他调用!$P$4:$P$42,其他调用!$AJ86)))</f>
        <v>6</v>
      </c>
      <c r="OF85" s="44">
        <f>IF(AK$4=0,0,求节点(AK$4:AK$9,$B$4:$B$9,求节点(其他调用!$O$4:$O$42,其他调用!$P$4:$P$42,其他调用!$AJ86)))</f>
        <v>6</v>
      </c>
      <c r="OG85" s="44">
        <f>IF(AL$4=0,0,求节点(AL$4:AL$9,$B$4:$B$9,求节点(其他调用!$O$4:$O$42,其他调用!$P$4:$P$42,其他调用!$AJ86)))</f>
        <v>6</v>
      </c>
      <c r="OH85" s="44">
        <f>IF(AM$4=0,0,求节点(AM$4:AM$9,$B$4:$B$9,求节点(其他调用!$O$4:$O$42,其他调用!$P$4:$P$42,其他调用!$AJ86)))</f>
        <v>6</v>
      </c>
      <c r="OI85" s="44">
        <f>IF(AN$4=0,0,求节点(AN$4:AN$9,$B$4:$B$9,求节点(其他调用!$O$4:$O$42,其他调用!$P$4:$P$42,其他调用!$AJ86)))</f>
        <v>6</v>
      </c>
      <c r="OJ85" s="44">
        <f>IF(AO$4=0,0,求节点(AO$4:AO$9,$B$4:$B$9,求节点(其他调用!$O$4:$O$42,其他调用!$P$4:$P$42,其他调用!$AJ86)))</f>
        <v>6</v>
      </c>
      <c r="OK85" s="44">
        <f>IF(AP$4=0,0,求节点(AP$4:AP$9,$B$4:$B$9,求节点(其他调用!$O$4:$O$42,其他调用!$P$4:$P$42,其他调用!$AJ86)))</f>
        <v>6</v>
      </c>
      <c r="OL85" s="44">
        <f>IF(AQ$4=0,0,求节点(AQ$4:AQ$9,$B$4:$B$9,求节点(其他调用!$O$4:$O$42,其他调用!$P$4:$P$42,其他调用!$AJ86)))</f>
        <v>6</v>
      </c>
      <c r="OM85" s="44">
        <f>IF(AR$4=0,0,求节点(AR$4:AR$9,$B$4:$B$9,求节点(其他调用!$O$4:$O$42,其他调用!$P$4:$P$42,其他调用!$AJ86)))</f>
        <v>6</v>
      </c>
      <c r="ON85" s="44">
        <f>IF(AS$4=0,0,求节点(AS$4:AS$9,$B$4:$B$9,求节点(其他调用!$O$4:$O$42,其他调用!$P$4:$P$42,其他调用!$AJ86)))</f>
        <v>6</v>
      </c>
      <c r="OO85" s="44">
        <f>IF(AT$4=0,0,求节点(AT$4:AT$9,$B$4:$B$9,求节点(其他调用!$O$4:$O$42,其他调用!$P$4:$P$42,其他调用!$AJ86)))</f>
        <v>6</v>
      </c>
      <c r="OP85" s="44">
        <f>IF(AU$4=0,0,求节点(AU$4:AU$9,$B$4:$B$9,求节点(其他调用!$O$4:$O$42,其他调用!$P$4:$P$42,其他调用!$AJ86)))</f>
        <v>6</v>
      </c>
      <c r="OQ85" s="44">
        <f>IF(AV$4=0,0,求节点(AV$4:AV$9,$B$4:$B$9,求节点(其他调用!$O$4:$O$42,其他调用!$P$4:$P$42,其他调用!$AJ86)))</f>
        <v>6</v>
      </c>
      <c r="OR85" s="44">
        <f>IF(AW$4=0,0,求节点(AW$4:AW$9,$B$4:$B$9,求节点(其他调用!$O$4:$O$42,其他调用!$P$4:$P$42,其他调用!$AJ86)))</f>
        <v>6</v>
      </c>
      <c r="OS85" s="44">
        <f>IF(AX$4=0,0,求节点(AX$4:AX$9,$B$4:$B$9,求节点(其他调用!$O$4:$O$42,其他调用!$P$4:$P$42,其他调用!$AJ86)))</f>
        <v>6</v>
      </c>
      <c r="OT85" s="44">
        <f>IF(AY$4=0,0,求节点(AY$4:AY$9,$B$4:$B$9,求节点(其他调用!$O$4:$O$42,其他调用!$P$4:$P$42,其他调用!$AJ86)))</f>
        <v>6</v>
      </c>
      <c r="OU85" s="44">
        <f>IF(AZ$4=0,0,求节点(AZ$4:AZ$9,$B$4:$B$9,求节点(其他调用!$O$4:$O$42,其他调用!$P$4:$P$42,其他调用!$AJ86)))</f>
        <v>6</v>
      </c>
      <c r="OW85" s="44">
        <v>82</v>
      </c>
      <c r="OX85" s="44">
        <f>IF(C$23=0,0,求节点(C$23:C$28,$B$23:$B$28,求节点(其他调用!$AA$4:$AA$20,其他调用!$AB$4:$AB$20,$OW85)))</f>
        <v>0</v>
      </c>
      <c r="OY85" s="44">
        <f>IF(D$23=0,0,求节点(D$23:D$28,$B$23:$B$28,求节点(其他调用!$AA$4:$AA$20,其他调用!$AB$4:$AB$20,$OW85)))</f>
        <v>0</v>
      </c>
      <c r="OZ85" s="44">
        <f>IF(E$23=0,0,求节点(E$23:E$28,$B$23:$B$28,求节点(其他调用!$AA$4:$AA$20,其他调用!$AB$4:$AB$20,$OW85)))</f>
        <v>0</v>
      </c>
      <c r="PA85" s="44">
        <f>IF(F$23=0,0,求节点(F$23:F$28,$B$23:$B$28,求节点(其他调用!$AA$4:$AA$20,其他调用!$AB$4:$AB$20,$OW85)))</f>
        <v>4.3747854545206355E-3</v>
      </c>
      <c r="PB85" s="44">
        <f>IF(G$23=0,0,求节点(G$23:G$28,$B$23:$B$28,求节点(其他调用!$AA$4:$AA$20,其他调用!$AB$4:$AB$20,$OW85)))</f>
        <v>6.5621781817809532E-3</v>
      </c>
      <c r="PC85" s="44">
        <f>IF(H$23=0,0,求节点(H$23:H$28,$B$23:$B$28,求节点(其他调用!$AA$4:$AA$20,其他调用!$AB$4:$AB$20,$OW85)))</f>
        <v>6.5621781817809532E-3</v>
      </c>
      <c r="PD85" s="44">
        <f>IF(I$23=0,0,求节点(I$23:I$28,$B$23:$B$28,求节点(其他调用!$AA$4:$AA$20,其他调用!$AB$4:$AB$20,$OW85)))</f>
        <v>9.9426942148195252E-3</v>
      </c>
      <c r="PE85" s="44">
        <f>IF(J$23=0,0,求节点(J$23:J$28,$B$23:$B$28,求节点(其他调用!$AA$4:$AA$20,其他调用!$AB$4:$AB$20,$OW85)))</f>
        <v>0</v>
      </c>
      <c r="PF85" s="44">
        <f>IF(K$23=0,0,求节点(K$23:K$28,$B$23:$B$28,求节点(其他调用!$AA$4:$AA$20,其他调用!$AB$4:$AB$20,$OW85)))</f>
        <v>6.5621781817809532E-3</v>
      </c>
      <c r="PG85" s="44">
        <f>IF(L$23=0,0,求节点(L$23:L$28,$B$23:$B$28,求节点(其他调用!$AA$4:$AA$20,其他调用!$AB$4:$AB$20,$OW85)))</f>
        <v>0</v>
      </c>
      <c r="PH85" s="44">
        <f>IF(M$23=0,0,求节点(M$23:M$28,$B$23:$B$28,求节点(其他调用!$AA$4:$AA$20,其他调用!$AB$4:$AB$20,$OW85)))</f>
        <v>0</v>
      </c>
      <c r="PI85" s="44">
        <f>IF(N$23=0,0,求节点(N$23:N$28,$B$23:$B$28,求节点(其他调用!$AA$4:$AA$20,其他调用!$AB$4:$AB$20,$OW85)))</f>
        <v>0</v>
      </c>
      <c r="PJ85" s="44">
        <f>IF(O$23=0,0,求节点(O$23:O$28,$B$23:$B$28,求节点(其他调用!$AA$4:$AA$20,其他调用!$AB$4:$AB$20,$OW85)))</f>
        <v>0</v>
      </c>
      <c r="PK85" s="44">
        <f>IF(P$23=0,0,求节点(P$23:P$28,$B$23:$B$28,求节点(其他调用!$AA$4:$AA$20,其他调用!$AB$4:$AB$20,$OW85)))</f>
        <v>0</v>
      </c>
      <c r="PL85" s="44">
        <f>IF(Q$23=0,0,求节点(Q$23:Q$28,$B$23:$B$28,求节点(其他调用!$AA$4:$AA$20,其他调用!$AB$4:$AB$20,$OW85)))</f>
        <v>0</v>
      </c>
      <c r="PM85" s="44">
        <f>IF(R$23=0,0,求节点(R$23:R$28,$B$23:$B$28,求节点(其他调用!$AA$4:$AA$20,其他调用!$AB$4:$AB$20,$OW85)))</f>
        <v>0</v>
      </c>
      <c r="PN85" s="44">
        <f>IF(S$23=0,0,求节点(S$23:S$28,$B$23:$B$28,求节点(其他调用!$AA$4:$AA$20,其他调用!$AB$4:$AB$20,$OW85)))</f>
        <v>0</v>
      </c>
      <c r="PO85" s="44">
        <f>IF(T$23=0,0,求节点(T$23:T$28,$B$23:$B$28,求节点(其他调用!$AA$4:$AA$20,其他调用!$AB$4:$AB$20,$OW85)))</f>
        <v>0</v>
      </c>
      <c r="PP85" s="44">
        <f>IF(U$23=0,0,求节点(U$23:U$28,$B$23:$B$28,求节点(其他调用!$AA$4:$AA$20,其他调用!$AB$4:$AB$20,$OW85)))</f>
        <v>0</v>
      </c>
      <c r="PQ85" s="44">
        <f>IF(V$23=0,0,求节点(V$23:V$28,$B$23:$B$28,求节点(其他调用!$AA$4:$AA$20,其他调用!$AB$4:$AB$20,$OW85)))</f>
        <v>0</v>
      </c>
    </row>
    <row r="86" spans="61:433" x14ac:dyDescent="0.2">
      <c r="BI86" s="44">
        <v>83</v>
      </c>
      <c r="BJ86" s="44">
        <f>IF(C$4=0,0,求节点(C$4:C$9,$B$4:$B$9,求节点(其他调用!$C$4:$C$42,其他调用!$D$4:$D$42,其他调用!$AF87)))</f>
        <v>6</v>
      </c>
      <c r="BK86" s="44">
        <f>IF(D$4=0,0,求节点(D$4:D$9,$B$4:$B$9,求节点(其他调用!$C$4:$C$42,其他调用!$D$4:$D$42,其他调用!$AF87)))</f>
        <v>6</v>
      </c>
      <c r="BL86" s="44">
        <f>IF(E$4=0,0,求节点(E$4:E$9,$B$4:$B$9,求节点(其他调用!$C$4:$C$42,其他调用!$D$4:$D$42,其他调用!$AF87)))</f>
        <v>3.0276307289992794</v>
      </c>
      <c r="BM86" s="44">
        <f>IF(F$4=0,0,求节点(F$4:F$9,$B$4:$B$9,求节点(其他调用!$C$4:$C$42,其他调用!$D$4:$D$42,其他调用!$AF87)))</f>
        <v>0</v>
      </c>
      <c r="BN86" s="44">
        <f>IF(G$4=0,0,求节点(G$4:G$9,$B$4:$B$9,求节点(其他调用!$C$4:$C$42,其他调用!$D$4:$D$42,其他调用!$AF87)))</f>
        <v>0</v>
      </c>
      <c r="BO86" s="44">
        <f>IF(H$4=0,0,求节点(H$4:H$9,$B$4:$B$9,求节点(其他调用!$C$4:$C$42,其他调用!$D$4:$D$42,其他调用!$AF87)))</f>
        <v>0</v>
      </c>
      <c r="BP86" s="44">
        <f>IF(I$4=0,0,求节点(I$4:I$9,$B$4:$B$9,求节点(其他调用!$C$4:$C$42,其他调用!$D$4:$D$42,其他调用!$AF87)))</f>
        <v>0</v>
      </c>
      <c r="BQ86" s="44">
        <f>IF(J$4=0,0,求节点(J$4:J$9,$B$4:$B$9,求节点(其他调用!$C$4:$C$42,其他调用!$D$4:$D$42,其他调用!$AF87)))</f>
        <v>0</v>
      </c>
      <c r="BR86" s="44">
        <f>IF(K$4=0,0,求节点(K$4:K$9,$B$4:$B$9,求节点(其他调用!$C$4:$C$42,其他调用!$D$4:$D$42,其他调用!$AF87)))</f>
        <v>0</v>
      </c>
      <c r="BS86" s="44">
        <f>IF(L$4=0,0,求节点(L$4:L$9,$B$4:$B$9,求节点(其他调用!$C$4:$C$42,其他调用!$D$4:$D$42,其他调用!$AF87)))</f>
        <v>0</v>
      </c>
      <c r="BT86" s="44">
        <f>IF(M$4=0,0,求节点(M$4:M$9,$B$4:$B$9,求节点(其他调用!$C$4:$C$42,其他调用!$D$4:$D$42,其他调用!$AF87)))</f>
        <v>0</v>
      </c>
      <c r="BU86" s="44">
        <f>IF(N$4=0,0,求节点(N$4:N$9,$B$4:$B$9,求节点(其他调用!$C$4:$C$42,其他调用!$D$4:$D$42,其他调用!$AF87)))</f>
        <v>0</v>
      </c>
      <c r="BV86" s="44">
        <f>IF(O$4=0,0,求节点(O$4:O$9,$B$4:$B$9,求节点(其他调用!$C$4:$C$42,其他调用!$D$4:$D$42,其他调用!$AF87)))</f>
        <v>0</v>
      </c>
      <c r="BW86" s="44">
        <f>IF(P$4=0,0,求节点(P$4:P$9,$B$4:$B$9,求节点(其他调用!$C$4:$C$42,其他调用!$D$4:$D$42,其他调用!$AF87)))</f>
        <v>0</v>
      </c>
      <c r="BX86" s="44">
        <f>IF(Q$4=0,0,求节点(Q$4:Q$9,$B$4:$B$9,求节点(其他调用!$C$4:$C$42,其他调用!$D$4:$D$42,其他调用!$AF87)))</f>
        <v>0</v>
      </c>
      <c r="BY86" s="44">
        <f>IF(R$4=0,0,求节点(R$4:R$9,$B$4:$B$9,求节点(其他调用!$C$4:$C$42,其他调用!$D$4:$D$42,其他调用!$AF87)))</f>
        <v>0</v>
      </c>
      <c r="BZ86" s="44">
        <f>IF(S$4=0,0,求节点(S$4:S$9,$B$4:$B$9,求节点(其他调用!$C$4:$C$42,其他调用!$D$4:$D$42,其他调用!$AF87)))</f>
        <v>6</v>
      </c>
      <c r="CA86" s="44">
        <f>IF(T$4=0,0,求节点(T$4:T$9,$B$4:$B$9,求节点(其他调用!$C$4:$C$42,其他调用!$D$4:$D$42,其他调用!$AF87)))</f>
        <v>4.5957749330338258</v>
      </c>
      <c r="CB86" s="44">
        <f>IF(U$4=0,0,求节点(U$4:U$9,$B$4:$B$9,求节点(其他调用!$C$4:$C$42,其他调用!$D$4:$D$42,其他调用!$AF87)))</f>
        <v>6</v>
      </c>
      <c r="CC86" s="44">
        <f>IF(V$4=0,0,求节点(V$4:V$9,$B$4:$B$9,求节点(其他调用!$C$4:$C$42,其他调用!$D$4:$D$42,其他调用!$AF87)))</f>
        <v>0</v>
      </c>
      <c r="CD86" s="44">
        <f>IF(W$4=0,0,求节点(W$4:W$9,$B$4:$B$9,求节点(其他调用!$C$4:$C$42,其他调用!$D$4:$D$42,其他调用!$AF87)))</f>
        <v>5.9745074129439733</v>
      </c>
      <c r="CE86" s="44">
        <f>IF(X$4=0,0,求节点(X$4:X$9,$B$4:$B$9,求节点(其他调用!$C$4:$C$42,其他调用!$D$4:$D$42,其他调用!$AF87)))</f>
        <v>5.9745074129439733</v>
      </c>
      <c r="CF86" s="44">
        <f>IF(Y$4=0,0,求节点(Y$4:Y$9,$B$4:$B$9,求节点(其他调用!$C$4:$C$42,其他调用!$D$4:$D$42,其他调用!$AF87)))</f>
        <v>6</v>
      </c>
      <c r="CG86" s="44">
        <f>IF(Z$4=0,0,求节点(Z$4:Z$9,$B$4:$B$9,求节点(其他调用!$C$4:$C$42,其他调用!$D$4:$D$42,其他调用!$AF87)))</f>
        <v>0</v>
      </c>
      <c r="CH86" s="44">
        <f>IF(AA$4=0,0,求节点(AA$4:AA$9,$B$4:$B$9,求节点(其他调用!$C$4:$C$42,其他调用!$D$4:$D$42,其他调用!$AF87)))</f>
        <v>5.9745074129439733</v>
      </c>
      <c r="CI86" s="44">
        <f>IF(AB$4=0,0,求节点(AB$4:AB$9,$B$4:$B$9,求节点(其他调用!$C$4:$C$42,其他调用!$D$4:$D$42,其他调用!$AF87)))</f>
        <v>6</v>
      </c>
      <c r="CJ86" s="44">
        <f>IF(AC$4=0,0,求节点(AC$4:AC$9,$B$4:$B$9,求节点(其他调用!$C$4:$C$42,其他调用!$D$4:$D$42,其他调用!$AF87)))</f>
        <v>6</v>
      </c>
      <c r="CK86" s="44">
        <f>IF(AD$4=0,0,求节点(AD$4:AD$9,$B$4:$B$9,求节点(其他调用!$C$4:$C$42,其他调用!$D$4:$D$42,其他调用!$AF87)))</f>
        <v>1.4231807194566954</v>
      </c>
      <c r="CL86" s="44">
        <f>IF(AE$4=0,0,求节点(AE$4:AE$9,$B$4:$B$9,求节点(其他调用!$C$4:$C$42,其他调用!$D$4:$D$42,其他调用!$AF87)))</f>
        <v>1.4231807194566954</v>
      </c>
      <c r="CM86" s="44">
        <f>IF(AF$4=0,0,求节点(AF$4:AF$9,$B$4:$B$9,求节点(其他调用!$C$4:$C$42,其他调用!$D$4:$D$42,其他调用!$AF87)))</f>
        <v>1.4231807194566954</v>
      </c>
      <c r="CN86" s="44">
        <f>IF(AG$4=0,0,求节点(AG$4:AG$9,$B$4:$B$9,求节点(其他调用!$C$4:$C$42,其他调用!$D$4:$D$42,其他调用!$AF87)))</f>
        <v>1.4231807194566954</v>
      </c>
      <c r="CO86" s="44">
        <f>IF(AH$4=0,0,求节点(AH$4:AH$9,$B$4:$B$9,求节点(其他调用!$C$4:$C$42,其他调用!$D$4:$D$42,其他调用!$AF87)))</f>
        <v>1.4231807194566954</v>
      </c>
      <c r="CP86" s="44">
        <f>IF(AI$4=0,0,求节点(AI$4:AI$9,$B$4:$B$9,求节点(其他调用!$C$4:$C$42,其他调用!$D$4:$D$42,其他调用!$AF87)))</f>
        <v>1.4231807194566954</v>
      </c>
      <c r="CQ86" s="44">
        <f>IF(AJ$4=0,0,求节点(AJ$4:AJ$9,$B$4:$B$9,求节点(其他调用!$C$4:$C$42,其他调用!$D$4:$D$42,其他调用!$AF87)))</f>
        <v>1.4231807194566954</v>
      </c>
      <c r="CR86" s="44">
        <f>IF(AK$4=0,0,求节点(AK$4:AK$9,$B$4:$B$9,求节点(其他调用!$C$4:$C$42,其他调用!$D$4:$D$42,其他调用!$AF87)))</f>
        <v>1.4231807194566954</v>
      </c>
      <c r="CS86" s="44">
        <f>IF(AL$4=0,0,求节点(AL$4:AL$9,$B$4:$B$9,求节点(其他调用!$C$4:$C$42,其他调用!$D$4:$D$42,其他调用!$AF87)))</f>
        <v>1.4231807194566954</v>
      </c>
      <c r="CT86" s="44">
        <f>IF(AM$4=0,0,求节点(AM$4:AM$9,$B$4:$B$9,求节点(其他调用!$C$4:$C$42,其他调用!$D$4:$D$42,其他调用!$AF87)))</f>
        <v>1.4231807194566954</v>
      </c>
      <c r="CU86" s="44">
        <f>IF(AN$4=0,0,求节点(AN$4:AN$9,$B$4:$B$9,求节点(其他调用!$C$4:$C$42,其他调用!$D$4:$D$42,其他调用!$AF87)))</f>
        <v>1.4231807194566954</v>
      </c>
      <c r="CV86" s="44">
        <f>IF(AO$4=0,0,求节点(AO$4:AO$9,$B$4:$B$9,求节点(其他调用!$C$4:$C$42,其他调用!$D$4:$D$42,其他调用!$AF87)))</f>
        <v>1.4231807194566954</v>
      </c>
      <c r="CW86" s="44">
        <f>IF(AP$4=0,0,求节点(AP$4:AP$9,$B$4:$B$9,求节点(其他调用!$C$4:$C$42,其他调用!$D$4:$D$42,其他调用!$AF87)))</f>
        <v>1.4231807194566954</v>
      </c>
      <c r="CX86" s="44">
        <f>IF(AQ$4=0,0,求节点(AQ$4:AQ$9,$B$4:$B$9,求节点(其他调用!$C$4:$C$42,其他调用!$D$4:$D$42,其他调用!$AF87)))</f>
        <v>1.4231807194566954</v>
      </c>
      <c r="CY86" s="44">
        <f>IF(AR$4=0,0,求节点(AR$4:AR$9,$B$4:$B$9,求节点(其他调用!$C$4:$C$42,其他调用!$D$4:$D$42,其他调用!$AF87)))</f>
        <v>1.4231807194566954</v>
      </c>
      <c r="CZ86" s="44">
        <f>IF(AS$4=0,0,求节点(AS$4:AS$9,$B$4:$B$9,求节点(其他调用!$C$4:$C$42,其他调用!$D$4:$D$42,其他调用!$AF87)))</f>
        <v>1.4231807194566954</v>
      </c>
      <c r="DA86" s="44">
        <f>IF(AT$4=0,0,求节点(AT$4:AT$9,$B$4:$B$9,求节点(其他调用!$C$4:$C$42,其他调用!$D$4:$D$42,其他调用!$AF87)))</f>
        <v>1.4231807194566954</v>
      </c>
      <c r="DB86" s="44">
        <f>IF(AU$4=0,0,求节点(AU$4:AU$9,$B$4:$B$9,求节点(其他调用!$C$4:$C$42,其他调用!$D$4:$D$42,其他调用!$AF87)))</f>
        <v>1.4231807194566954</v>
      </c>
      <c r="DC86" s="44">
        <f>IF(AV$4=0,0,求节点(AV$4:AV$9,$B$4:$B$9,求节点(其他调用!$C$4:$C$42,其他调用!$D$4:$D$42,其他调用!$AF87)))</f>
        <v>1.4231807194566954</v>
      </c>
      <c r="DD86" s="44">
        <f>IF(AW$4=0,0,求节点(AW$4:AW$9,$B$4:$B$9,求节点(其他调用!$C$4:$C$42,其他调用!$D$4:$D$42,其他调用!$AF87)))</f>
        <v>1.4231807194566954</v>
      </c>
      <c r="DE86" s="44">
        <f>IF(AX$4=0,0,求节点(AX$4:AX$9,$B$4:$B$9,求节点(其他调用!$C$4:$C$42,其他调用!$D$4:$D$42,其他调用!$AF87)))</f>
        <v>1.4231807194566954</v>
      </c>
      <c r="DF86" s="44">
        <f>IF(AY$4=0,0,求节点(AY$4:AY$9,$B$4:$B$9,求节点(其他调用!$C$4:$C$42,其他调用!$D$4:$D$42,其他调用!$AF87)))</f>
        <v>1.4231807194566954</v>
      </c>
      <c r="DG86" s="44">
        <f>IF(AZ$4=0,0,求节点(AZ$4:AZ$9,$B$4:$B$9,求节点(其他调用!$C$4:$C$42,其他调用!$D$4:$D$42,其他调用!$AF87)))</f>
        <v>1.4231807194566954</v>
      </c>
      <c r="DI86" s="44">
        <v>83</v>
      </c>
      <c r="DJ86" s="44">
        <f>IF(C$23=0,0,求节点(C$23:C$28,$B$23:$B$28,求节点(其他调用!$S$4:$S$20,其他调用!$T$4:$T$20,$DI86)))</f>
        <v>0</v>
      </c>
      <c r="DK86" s="44">
        <f>IF(D$23=0,0,求节点(D$23:D$28,$B$23:$B$28,求节点(其他调用!$S$4:$S$20,其他调用!$T$4:$T$20,$DI86)))</f>
        <v>0</v>
      </c>
      <c r="DL86" s="44">
        <f>IF(E$23=0,0,求节点(E$23:E$28,$B$23:$B$28,求节点(其他调用!$S$4:$S$20,其他调用!$T$4:$T$20,$DI86)))</f>
        <v>0</v>
      </c>
      <c r="DM86" s="44">
        <f>IF(F$23=0,0,求节点(F$23:F$28,$B$23:$B$28,求节点(其他调用!$S$4:$S$20,其他调用!$T$4:$T$20,$DI86)))</f>
        <v>6.6606686323014141E-3</v>
      </c>
      <c r="DN86" s="44">
        <f>IF(G$23=0,0,求节点(G$23:G$28,$B$23:$B$28,求节点(其他调用!$S$4:$S$20,其他调用!$T$4:$T$20,$DI86)))</f>
        <v>9.9910029484522322E-3</v>
      </c>
      <c r="DO86" s="44">
        <f>IF(H$23=0,0,求节点(H$23:H$28,$B$23:$B$28,求节点(其他调用!$S$4:$S$20,其他调用!$T$4:$T$20,$DI86)))</f>
        <v>9.9910029484522322E-3</v>
      </c>
      <c r="DP86" s="44">
        <f>IF(I$23=0,0,求节点(I$23:I$28,$B$23:$B$28,求节点(其他调用!$S$4:$S$20,其他调用!$T$4:$T$20,$DI86)))</f>
        <v>1.5137883255230578E-2</v>
      </c>
      <c r="DQ86" s="44">
        <f>IF(J$23=0,0,求节点(J$23:J$28,$B$23:$B$28,求节点(其他调用!$S$4:$S$20,其他调用!$T$4:$T$20,$DI86)))</f>
        <v>0</v>
      </c>
      <c r="DR86" s="44">
        <f>IF(K$23=0,0,求节点(K$23:K$28,$B$23:$B$28,求节点(其他调用!$S$4:$S$20,其他调用!$T$4:$T$20,$DI86)))</f>
        <v>9.9910029484522322E-3</v>
      </c>
      <c r="DS86" s="44">
        <f>IF(L$23=0,0,求节点(L$23:L$28,$B$23:$B$28,求节点(其他调用!$S$4:$S$20,其他调用!$T$4:$T$20,$DI86)))</f>
        <v>0</v>
      </c>
      <c r="DT86" s="44">
        <f>IF(M$23=0,0,求节点(M$23:M$28,$B$23:$B$28,求节点(其他调用!$S$4:$S$20,其他调用!$T$4:$T$20,$DI86)))</f>
        <v>0</v>
      </c>
      <c r="DU86" s="44">
        <f>IF(N$23=0,0,求节点(N$23:N$28,$B$23:$B$28,求节点(其他调用!$S$4:$S$20,其他调用!$T$4:$T$20,$DI86)))</f>
        <v>0</v>
      </c>
      <c r="DV86" s="44">
        <f>IF(O$23=0,0,求节点(O$23:O$28,$B$23:$B$28,求节点(其他调用!$S$4:$S$20,其他调用!$T$4:$T$20,$DI86)))</f>
        <v>0</v>
      </c>
      <c r="DW86" s="44">
        <f>IF(P$23=0,0,求节点(P$23:P$28,$B$23:$B$28,求节点(其他调用!$S$4:$S$20,其他调用!$T$4:$T$20,$DI86)))</f>
        <v>0</v>
      </c>
      <c r="DX86" s="44">
        <f>IF(Q$23=0,0,求节点(Q$23:Q$28,$B$23:$B$28,求节点(其他调用!$S$4:$S$20,其他调用!$T$4:$T$20,$DI86)))</f>
        <v>0</v>
      </c>
      <c r="DY86" s="44">
        <f>IF(R$23=0,0,求节点(R$23:R$28,$B$23:$B$28,求节点(其他调用!$S$4:$S$20,其他调用!$T$4:$T$20,$DI86)))</f>
        <v>0</v>
      </c>
      <c r="DZ86" s="44">
        <f>IF(S$23=0,0,求节点(S$23:S$28,$B$23:$B$28,求节点(其他调用!$S$4:$S$20,其他调用!$T$4:$T$20,$DI86)))</f>
        <v>0</v>
      </c>
      <c r="EA86" s="44">
        <f>IF(T$23=0,0,求节点(T$23:T$28,$B$23:$B$28,求节点(其他调用!$S$4:$S$20,其他调用!$T$4:$T$20,$DI86)))</f>
        <v>0</v>
      </c>
      <c r="EB86" s="44">
        <f>IF(U$23=0,0,求节点(U$23:U$28,$B$23:$B$28,求节点(其他调用!$S$4:$S$20,其他调用!$T$4:$T$20,$DI86)))</f>
        <v>0</v>
      </c>
      <c r="EC86" s="44">
        <f>IF(V$23=0,0,求节点(V$23:V$28,$B$23:$B$28,求节点(其他调用!$S$4:$S$20,其他调用!$T$4:$T$20,$DI86)))</f>
        <v>0</v>
      </c>
      <c r="EF86" s="44">
        <v>83</v>
      </c>
      <c r="EG86" s="44">
        <f>IF(C$4=0,0,求节点(C$4:C$9,$B$4:$B$9,求节点(其他调用!$F$4:$F$42,其他调用!$G$4:$G$42,其他调用!$AG87)))</f>
        <v>6</v>
      </c>
      <c r="EH86" s="44">
        <f>IF(D$4=0,0,求节点(D$4:D$9,$B$4:$B$9,求节点(其他调用!$F$4:$F$42,其他调用!$G$4:$G$42,其他调用!$AG87)))</f>
        <v>6</v>
      </c>
      <c r="EI86" s="44">
        <f>IF(E$4=0,0,求节点(E$4:E$9,$B$4:$B$9,求节点(其他调用!$F$4:$F$42,其他调用!$G$4:$G$42,其他调用!$AG87)))</f>
        <v>3.0785888027091501</v>
      </c>
      <c r="EJ86" s="44">
        <f>IF(F$4=0,0,求节点(F$4:F$9,$B$4:$B$9,求节点(其他调用!$F$4:$F$42,其他调用!$G$4:$G$42,其他调用!$AG87)))</f>
        <v>0</v>
      </c>
      <c r="EK86" s="44">
        <f>IF(G$4=0,0,求节点(G$4:G$9,$B$4:$B$9,求节点(其他调用!$F$4:$F$42,其他调用!$G$4:$G$42,其他调用!$AG87)))</f>
        <v>0</v>
      </c>
      <c r="EL86" s="44">
        <f>IF(H$4=0,0,求节点(H$4:H$9,$B$4:$B$9,求节点(其他调用!$F$4:$F$42,其他调用!$G$4:$G$42,其他调用!$AG87)))</f>
        <v>0</v>
      </c>
      <c r="EM86" s="44">
        <f>IF(I$4=0,0,求节点(I$4:I$9,$B$4:$B$9,求节点(其他调用!$F$4:$F$42,其他调用!$G$4:$G$42,其他调用!$AG87)))</f>
        <v>0</v>
      </c>
      <c r="EN86" s="44">
        <f>IF(J$4=0,0,求节点(J$4:J$9,$B$4:$B$9,求节点(其他调用!$F$4:$F$42,其他调用!$G$4:$G$42,其他调用!$AG87)))</f>
        <v>0</v>
      </c>
      <c r="EO86" s="44">
        <f>IF(K$4=0,0,求节点(K$4:K$9,$B$4:$B$9,求节点(其他调用!$F$4:$F$42,其他调用!$G$4:$G$42,其他调用!$AG87)))</f>
        <v>0</v>
      </c>
      <c r="EP86" s="44">
        <f>IF(L$4=0,0,求节点(L$4:L$9,$B$4:$B$9,求节点(其他调用!$F$4:$F$42,其他调用!$G$4:$G$42,其他调用!$AG87)))</f>
        <v>0</v>
      </c>
      <c r="EQ86" s="44">
        <f>IF(M$4=0,0,求节点(M$4:M$9,$B$4:$B$9,求节点(其他调用!$F$4:$F$42,其他调用!$G$4:$G$42,其他调用!$AG87)))</f>
        <v>0</v>
      </c>
      <c r="ER86" s="44">
        <f>IF(N$4=0,0,求节点(N$4:N$9,$B$4:$B$9,求节点(其他调用!$F$4:$F$42,其他调用!$G$4:$G$42,其他调用!$AG87)))</f>
        <v>0</v>
      </c>
      <c r="ES86" s="44">
        <f>IF(O$4=0,0,求节点(O$4:O$9,$B$4:$B$9,求节点(其他调用!$F$4:$F$42,其他调用!$G$4:$G$42,其他调用!$AG87)))</f>
        <v>0</v>
      </c>
      <c r="ET86" s="44">
        <f>IF(P$4=0,0,求节点(P$4:P$9,$B$4:$B$9,求节点(其他调用!$F$4:$F$42,其他调用!$G$4:$G$42,其他调用!$AG87)))</f>
        <v>0</v>
      </c>
      <c r="EU86" s="44">
        <f>IF(Q$4=0,0,求节点(Q$4:Q$9,$B$4:$B$9,求节点(其他调用!$F$4:$F$42,其他调用!$G$4:$G$42,其他调用!$AG87)))</f>
        <v>0</v>
      </c>
      <c r="EV86" s="44">
        <f>IF(R$4=0,0,求节点(R$4:R$9,$B$4:$B$9,求节点(其他调用!$F$4:$F$42,其他调用!$G$4:$G$42,其他调用!$AG87)))</f>
        <v>0</v>
      </c>
      <c r="EW86" s="44">
        <f>IF(S$4=0,0,求节点(S$4:S$9,$B$4:$B$9,求节点(其他调用!$F$4:$F$42,其他调用!$G$4:$G$42,其他调用!$AG87)))</f>
        <v>6</v>
      </c>
      <c r="EX86" s="44">
        <f>IF(T$4=0,0,求节点(T$4:T$9,$B$4:$B$9,求节点(其他调用!$F$4:$F$42,其他调用!$G$4:$G$42,其他调用!$AG87)))</f>
        <v>5.4052099815009997</v>
      </c>
      <c r="EY86" s="44">
        <f>IF(U$4=0,0,求节点(U$4:U$9,$B$4:$B$9,求节点(其他调用!$F$4:$F$42,其他调用!$G$4:$G$42,其他调用!$AG87)))</f>
        <v>6</v>
      </c>
      <c r="EZ86" s="44">
        <f>IF(V$4=0,0,求节点(V$4:V$9,$B$4:$B$9,求节点(其他调用!$F$4:$F$42,其他调用!$G$4:$G$42,其他调用!$AG87)))</f>
        <v>0</v>
      </c>
      <c r="FA86" s="44">
        <f>IF(W$4=0,0,求节点(W$4:W$9,$B$4:$B$9,求节点(其他调用!$F$4:$F$42,其他调用!$G$4:$G$42,其他调用!$AG87)))</f>
        <v>6</v>
      </c>
      <c r="FB86" s="44">
        <f>IF(X$4=0,0,求节点(X$4:X$9,$B$4:$B$9,求节点(其他调用!$F$4:$F$42,其他调用!$G$4:$G$42,其他调用!$AG87)))</f>
        <v>6</v>
      </c>
      <c r="FC86" s="44">
        <f>IF(Y$4=0,0,求节点(Y$4:Y$9,$B$4:$B$9,求节点(其他调用!$F$4:$F$42,其他调用!$G$4:$G$42,其他调用!$AG87)))</f>
        <v>6</v>
      </c>
      <c r="FD86" s="44">
        <f>IF(Z$4=0,0,求节点(Z$4:Z$9,$B$4:$B$9,求节点(其他调用!$F$4:$F$42,其他调用!$G$4:$G$42,其他调用!$AG87)))</f>
        <v>0</v>
      </c>
      <c r="FE86" s="44">
        <f>IF(AA$4=0,0,求节点(AA$4:AA$9,$B$4:$B$9,求节点(其他调用!$F$4:$F$42,其他调用!$G$4:$G$42,其他调用!$AG87)))</f>
        <v>6</v>
      </c>
      <c r="FF86" s="44">
        <f>IF(AB$4=0,0,求节点(AB$4:AB$9,$B$4:$B$9,求节点(其他调用!$F$4:$F$42,其他调用!$G$4:$G$42,其他调用!$AG87)))</f>
        <v>6</v>
      </c>
      <c r="FG86" s="44">
        <f>IF(AC$4=0,0,求节点(AC$4:AC$9,$B$4:$B$9,求节点(其他调用!$F$4:$F$42,其他调用!$G$4:$G$42,其他调用!$AG87)))</f>
        <v>6</v>
      </c>
      <c r="FH86" s="44">
        <f>IF(AD$4=0,0,求节点(AD$4:AD$9,$B$4:$B$9,求节点(其他调用!$F$4:$F$42,其他调用!$G$4:$G$42,其他调用!$AG87)))</f>
        <v>2.0478472470440199</v>
      </c>
      <c r="FI86" s="44">
        <f>IF(AE$4=0,0,求节点(AE$4:AE$9,$B$4:$B$9,求节点(其他调用!$F$4:$F$42,其他调用!$G$4:$G$42,其他调用!$AG87)))</f>
        <v>2.0478472470440199</v>
      </c>
      <c r="FJ86" s="44">
        <f>IF(AF$4=0,0,求节点(AF$4:AF$9,$B$4:$B$9,求节点(其他调用!$F$4:$F$42,其他调用!$G$4:$G$42,其他调用!$AG87)))</f>
        <v>2.0478472470440199</v>
      </c>
      <c r="FK86" s="44">
        <f>IF(AG$4=0,0,求节点(AG$4:AG$9,$B$4:$B$9,求节点(其他调用!$F$4:$F$42,其他调用!$G$4:$G$42,其他调用!$AG87)))</f>
        <v>2.0478472470440199</v>
      </c>
      <c r="FL86" s="44">
        <f>IF(AH$4=0,0,求节点(AH$4:AH$9,$B$4:$B$9,求节点(其他调用!$F$4:$F$42,其他调用!$G$4:$G$42,其他调用!$AG87)))</f>
        <v>2.0478472470440199</v>
      </c>
      <c r="FM86" s="44">
        <f>IF(AI$4=0,0,求节点(AI$4:AI$9,$B$4:$B$9,求节点(其他调用!$F$4:$F$42,其他调用!$G$4:$G$42,其他调用!$AG87)))</f>
        <v>2.0478472470440199</v>
      </c>
      <c r="FN86" s="44">
        <f>IF(AJ$4=0,0,求节点(AJ$4:AJ$9,$B$4:$B$9,求节点(其他调用!$F$4:$F$42,其他调用!$G$4:$G$42,其他调用!$AG87)))</f>
        <v>2.0478472470440199</v>
      </c>
      <c r="FO86" s="44">
        <f>IF(AK$4=0,0,求节点(AK$4:AK$9,$B$4:$B$9,求节点(其他调用!$F$4:$F$42,其他调用!$G$4:$G$42,其他调用!$AG87)))</f>
        <v>2.0478472470440199</v>
      </c>
      <c r="FP86" s="44">
        <f>IF(AL$4=0,0,求节点(AL$4:AL$9,$B$4:$B$9,求节点(其他调用!$F$4:$F$42,其他调用!$G$4:$G$42,其他调用!$AG87)))</f>
        <v>2.0478472470440199</v>
      </c>
      <c r="FQ86" s="44">
        <f>IF(AM$4=0,0,求节点(AM$4:AM$9,$B$4:$B$9,求节点(其他调用!$F$4:$F$42,其他调用!$G$4:$G$42,其他调用!$AG87)))</f>
        <v>2.0478472470440199</v>
      </c>
      <c r="FR86" s="44">
        <f>IF(AN$4=0,0,求节点(AN$4:AN$9,$B$4:$B$9,求节点(其他调用!$F$4:$F$42,其他调用!$G$4:$G$42,其他调用!$AG87)))</f>
        <v>2.0478472470440199</v>
      </c>
      <c r="FS86" s="44">
        <f>IF(AO$4=0,0,求节点(AO$4:AO$9,$B$4:$B$9,求节点(其他调用!$F$4:$F$42,其他调用!$G$4:$G$42,其他调用!$AG87)))</f>
        <v>2.0478472470440199</v>
      </c>
      <c r="FT86" s="44">
        <f>IF(AP$4=0,0,求节点(AP$4:AP$9,$B$4:$B$9,求节点(其他调用!$F$4:$F$42,其他调用!$G$4:$G$42,其他调用!$AG87)))</f>
        <v>2.0478472470440199</v>
      </c>
      <c r="FU86" s="44">
        <f>IF(AQ$4=0,0,求节点(AQ$4:AQ$9,$B$4:$B$9,求节点(其他调用!$F$4:$F$42,其他调用!$G$4:$G$42,其他调用!$AG87)))</f>
        <v>2.0478472470440199</v>
      </c>
      <c r="FV86" s="44">
        <f>IF(AR$4=0,0,求节点(AR$4:AR$9,$B$4:$B$9,求节点(其他调用!$F$4:$F$42,其他调用!$G$4:$G$42,其他调用!$AG87)))</f>
        <v>2.0478472470440199</v>
      </c>
      <c r="FW86" s="44">
        <f>IF(AS$4=0,0,求节点(AS$4:AS$9,$B$4:$B$9,求节点(其他调用!$F$4:$F$42,其他调用!$G$4:$G$42,其他调用!$AG87)))</f>
        <v>2.0478472470440199</v>
      </c>
      <c r="FX86" s="44">
        <f>IF(AT$4=0,0,求节点(AT$4:AT$9,$B$4:$B$9,求节点(其他调用!$F$4:$F$42,其他调用!$G$4:$G$42,其他调用!$AG87)))</f>
        <v>2.0478472470440199</v>
      </c>
      <c r="FY86" s="44">
        <f>IF(AU$4=0,0,求节点(AU$4:AU$9,$B$4:$B$9,求节点(其他调用!$F$4:$F$42,其他调用!$G$4:$G$42,其他调用!$AG87)))</f>
        <v>2.0478472470440199</v>
      </c>
      <c r="FZ86" s="44">
        <f>IF(AV$4=0,0,求节点(AV$4:AV$9,$B$4:$B$9,求节点(其他调用!$F$4:$F$42,其他调用!$G$4:$G$42,其他调用!$AG87)))</f>
        <v>2.0478472470440199</v>
      </c>
      <c r="GA86" s="44">
        <f>IF(AW$4=0,0,求节点(AW$4:AW$9,$B$4:$B$9,求节点(其他调用!$F$4:$F$42,其他调用!$G$4:$G$42,其他调用!$AG87)))</f>
        <v>2.0478472470440199</v>
      </c>
      <c r="GB86" s="44">
        <f>IF(AX$4=0,0,求节点(AX$4:AX$9,$B$4:$B$9,求节点(其他调用!$F$4:$F$42,其他调用!$G$4:$G$42,其他调用!$AG87)))</f>
        <v>2.0478472470440199</v>
      </c>
      <c r="GC86" s="44">
        <f>IF(AY$4=0,0,求节点(AY$4:AY$9,$B$4:$B$9,求节点(其他调用!$F$4:$F$42,其他调用!$G$4:$G$42,其他调用!$AG87)))</f>
        <v>2.0478472470440199</v>
      </c>
      <c r="GD86" s="44">
        <f>IF(AZ$4=0,0,求节点(AZ$4:AZ$9,$B$4:$B$9,求节点(其他调用!$F$4:$F$42,其他调用!$G$4:$G$42,其他调用!$AG87)))</f>
        <v>2.0478472470440199</v>
      </c>
      <c r="GF86" s="44">
        <v>83</v>
      </c>
      <c r="GG86" s="44">
        <f>IF(C$23=0,0,求节点(C$23:C$28,$B$23:$B$28,求节点(其他调用!$U$4:$U$20,其他调用!$V$4:$V$20,$GF86)))</f>
        <v>0</v>
      </c>
      <c r="GH86" s="44">
        <f>IF(D$23=0,0,求节点(D$23:D$28,$B$23:$B$28,求节点(其他调用!$U$4:$U$20,其他调用!$V$4:$V$20,$GF86)))</f>
        <v>0</v>
      </c>
      <c r="GI86" s="44">
        <f>IF(E$23=0,0,求节点(E$23:E$28,$B$23:$B$28,求节点(其他调用!$U$4:$U$20,其他调用!$V$4:$V$20,$GF86)))</f>
        <v>0</v>
      </c>
      <c r="GJ86" s="44">
        <f>IF(F$23=0,0,求节点(F$23:F$28,$B$23:$B$28,求节点(其他调用!$U$4:$U$20,其他调用!$V$4:$V$20,$GF86)))</f>
        <v>0</v>
      </c>
      <c r="GK86" s="44">
        <f>IF(G$23=0,0,求节点(G$23:G$28,$B$23:$B$28,求节点(其他调用!$U$4:$U$20,其他调用!$V$4:$V$20,$GF86)))</f>
        <v>0</v>
      </c>
      <c r="GL86" s="44">
        <f>IF(H$23=0,0,求节点(H$23:H$28,$B$23:$B$28,求节点(其他调用!$U$4:$U$20,其他调用!$V$4:$V$20,$GF86)))</f>
        <v>0</v>
      </c>
      <c r="GM86" s="44">
        <f>IF(I$23=0,0,求节点(I$23:I$28,$B$23:$B$28,求节点(其他调用!$U$4:$U$20,其他调用!$V$4:$V$20,$GF86)))</f>
        <v>0</v>
      </c>
      <c r="GN86" s="44">
        <f>IF(J$23=0,0,求节点(J$23:J$28,$B$23:$B$28,求节点(其他调用!$U$4:$U$20,其他调用!$V$4:$V$20,$GF86)))</f>
        <v>0</v>
      </c>
      <c r="GO86" s="44">
        <f>IF(K$23=0,0,求节点(K$23:K$28,$B$23:$B$28,求节点(其他调用!$U$4:$U$20,其他调用!$V$4:$V$20,$GF86)))</f>
        <v>0</v>
      </c>
      <c r="GP86" s="44">
        <f>IF(L$23=0,0,求节点(L$23:L$28,$B$23:$B$28,求节点(其他调用!$U$4:$U$20,其他调用!$V$4:$V$20,$GF86)))</f>
        <v>0</v>
      </c>
      <c r="GQ86" s="44">
        <f>IF(M$23=0,0,求节点(M$23:M$28,$B$23:$B$28,求节点(其他调用!$U$4:$U$20,其他调用!$V$4:$V$20,$GF86)))</f>
        <v>0</v>
      </c>
      <c r="GR86" s="44">
        <f>IF(N$23=0,0,求节点(N$23:N$28,$B$23:$B$28,求节点(其他调用!$U$4:$U$20,其他调用!$V$4:$V$20,$GF86)))</f>
        <v>0</v>
      </c>
      <c r="GS86" s="44">
        <f>IF(O$23=0,0,求节点(O$23:O$28,$B$23:$B$28,求节点(其他调用!$U$4:$U$20,其他调用!$V$4:$V$20,$GF86)))</f>
        <v>0</v>
      </c>
      <c r="GT86" s="44">
        <f>IF(P$23=0,0,求节点(P$23:P$28,$B$23:$B$28,求节点(其他调用!$U$4:$U$20,其他调用!$V$4:$V$20,$GF86)))</f>
        <v>0</v>
      </c>
      <c r="GU86" s="44">
        <f>IF(Q$23=0,0,求节点(Q$23:Q$28,$B$23:$B$28,求节点(其他调用!$U$4:$U$20,其他调用!$V$4:$V$20,$GF86)))</f>
        <v>0</v>
      </c>
      <c r="GV86" s="44">
        <f>IF(R$23=0,0,求节点(R$23:R$28,$B$23:$B$28,求节点(其他调用!$U$4:$U$20,其他调用!$V$4:$V$20,$GF86)))</f>
        <v>0</v>
      </c>
      <c r="GW86" s="44">
        <f>IF(S$23=0,0,求节点(S$23:S$28,$B$23:$B$28,求节点(其他调用!$U$4:$U$20,其他调用!$V$4:$V$20,$GF86)))</f>
        <v>0</v>
      </c>
      <c r="GX86" s="44">
        <f>IF(T$23=0,0,求节点(T$23:T$28,$B$23:$B$28,求节点(其他调用!$U$4:$U$20,其他调用!$V$4:$V$20,$GF86)))</f>
        <v>0</v>
      </c>
      <c r="GY86" s="44">
        <f>IF(U$23=0,0,求节点(U$23:U$28,$B$23:$B$28,求节点(其他调用!$U$4:$U$20,其他调用!$V$4:$V$20,$GF86)))</f>
        <v>0</v>
      </c>
      <c r="GZ86" s="44">
        <f>IF(V$23=0,0,求节点(V$23:V$28,$B$23:$B$28,求节点(其他调用!$U$4:$U$20,其他调用!$V$4:$V$20,$GF86)))</f>
        <v>0</v>
      </c>
      <c r="HC86" s="44">
        <v>83</v>
      </c>
      <c r="HD86" s="44">
        <f>IF(C$4=0,0,求节点(C$4:C$9,$B$4:$B$9,求节点(其他调用!$I$4:$I$42,其他调用!$J$4:$J$42,其他调用!$AH87)))</f>
        <v>6</v>
      </c>
      <c r="HE86" s="44">
        <f>IF(D$4=0,0,求节点(D$4:D$9,$B$4:$B$9,求节点(其他调用!$I$4:$I$42,其他调用!$J$4:$J$42,其他调用!$AH87)))</f>
        <v>6</v>
      </c>
      <c r="HF86" s="44">
        <f>IF(E$4=0,0,求节点(E$4:E$9,$B$4:$B$9,求节点(其他调用!$I$4:$I$42,其他调用!$J$4:$J$42,其他调用!$AH87)))</f>
        <v>3.183093297413274</v>
      </c>
      <c r="HG86" s="44">
        <f>IF(F$4=0,0,求节点(F$4:F$9,$B$4:$B$9,求节点(其他调用!$I$4:$I$42,其他调用!$J$4:$J$42,其他调用!$AH87)))</f>
        <v>0</v>
      </c>
      <c r="HH86" s="44">
        <f>IF(G$4=0,0,求节点(G$4:G$9,$B$4:$B$9,求节点(其他调用!$I$4:$I$42,其他调用!$J$4:$J$42,其他调用!$AH87)))</f>
        <v>0</v>
      </c>
      <c r="HI86" s="44">
        <f>IF(H$4=0,0,求节点(H$4:H$9,$B$4:$B$9,求节点(其他调用!$I$4:$I$42,其他调用!$J$4:$J$42,其他调用!$AH87)))</f>
        <v>0</v>
      </c>
      <c r="HJ86" s="44">
        <f>IF(I$4=0,0,求节点(I$4:I$9,$B$4:$B$9,求节点(其他调用!$I$4:$I$42,其他调用!$J$4:$J$42,其他调用!$AH87)))</f>
        <v>0</v>
      </c>
      <c r="HK86" s="44">
        <f>IF(J$4=0,0,求节点(J$4:J$9,$B$4:$B$9,求节点(其他调用!$I$4:$I$42,其他调用!$J$4:$J$42,其他调用!$AH87)))</f>
        <v>0</v>
      </c>
      <c r="HL86" s="44">
        <f>IF(K$4=0,0,求节点(K$4:K$9,$B$4:$B$9,求节点(其他调用!$I$4:$I$42,其他调用!$J$4:$J$42,其他调用!$AH87)))</f>
        <v>0</v>
      </c>
      <c r="HM86" s="44">
        <f>IF(L$4=0,0,求节点(L$4:L$9,$B$4:$B$9,求节点(其他调用!$I$4:$I$42,其他调用!$J$4:$J$42,其他调用!$AH87)))</f>
        <v>0</v>
      </c>
      <c r="HN86" s="44">
        <f>IF(M$4=0,0,求节点(M$4:M$9,$B$4:$B$9,求节点(其他调用!$I$4:$I$42,其他调用!$J$4:$J$42,其他调用!$AH87)))</f>
        <v>0</v>
      </c>
      <c r="HO86" s="44">
        <f>IF(N$4=0,0,求节点(N$4:N$9,$B$4:$B$9,求节点(其他调用!$I$4:$I$42,其他调用!$J$4:$J$42,其他调用!$AH87)))</f>
        <v>0</v>
      </c>
      <c r="HP86" s="44">
        <f>IF(O$4=0,0,求节点(O$4:O$9,$B$4:$B$9,求节点(其他调用!$I$4:$I$42,其他调用!$J$4:$J$42,其他调用!$AH87)))</f>
        <v>0</v>
      </c>
      <c r="HQ86" s="44">
        <f>IF(P$4=0,0,求节点(P$4:P$9,$B$4:$B$9,求节点(其他调用!$I$4:$I$42,其他调用!$J$4:$J$42,其他调用!$AH87)))</f>
        <v>0</v>
      </c>
      <c r="HR86" s="44">
        <f>IF(Q$4=0,0,求节点(Q$4:Q$9,$B$4:$B$9,求节点(其他调用!$I$4:$I$42,其他调用!$J$4:$J$42,其他调用!$AH87)))</f>
        <v>0</v>
      </c>
      <c r="HS86" s="44">
        <f>IF(R$4=0,0,求节点(R$4:R$9,$B$4:$B$9,求节点(其他调用!$I$4:$I$42,其他调用!$J$4:$J$42,其他调用!$AH87)))</f>
        <v>0</v>
      </c>
      <c r="HT86" s="44">
        <f>IF(S$4=0,0,求节点(S$4:S$9,$B$4:$B$9,求节点(其他调用!$I$4:$I$42,其他调用!$J$4:$J$42,其他调用!$AH87)))</f>
        <v>6</v>
      </c>
      <c r="HU86" s="44">
        <f>IF(T$4=0,0,求节点(T$4:T$9,$B$4:$B$9,求节点(其他调用!$I$4:$I$42,其他调用!$J$4:$J$42,其他调用!$AH87)))</f>
        <v>6</v>
      </c>
      <c r="HV86" s="44">
        <f>IF(U$4=0,0,求节点(U$4:U$9,$B$4:$B$9,求节点(其他调用!$I$4:$I$42,其他调用!$J$4:$J$42,其他调用!$AH87)))</f>
        <v>6</v>
      </c>
      <c r="HW86" s="44">
        <f>IF(V$4=0,0,求节点(V$4:V$9,$B$4:$B$9,求节点(其他调用!$I$4:$I$42,其他调用!$J$4:$J$42,其他调用!$AH87)))</f>
        <v>0</v>
      </c>
      <c r="HX86" s="44">
        <f>IF(W$4=0,0,求节点(W$4:W$9,$B$4:$B$9,求节点(其他调用!$I$4:$I$42,其他调用!$J$4:$J$42,其他调用!$AH87)))</f>
        <v>6</v>
      </c>
      <c r="HY86" s="44">
        <f>IF(X$4=0,0,求节点(X$4:X$9,$B$4:$B$9,求节点(其他调用!$I$4:$I$42,其他调用!$J$4:$J$42,其他调用!$AH87)))</f>
        <v>6</v>
      </c>
      <c r="HZ86" s="44">
        <f>IF(Y$4=0,0,求节点(Y$4:Y$9,$B$4:$B$9,求节点(其他调用!$I$4:$I$42,其他调用!$J$4:$J$42,其他调用!$AH87)))</f>
        <v>6</v>
      </c>
      <c r="IA86" s="44">
        <f>IF(Z$4=0,0,求节点(Z$4:Z$9,$B$4:$B$9,求节点(其他调用!$I$4:$I$42,其他调用!$J$4:$J$42,其他调用!$AH87)))</f>
        <v>0</v>
      </c>
      <c r="IB86" s="44">
        <f>IF(AA$4=0,0,求节点(AA$4:AA$9,$B$4:$B$9,求节点(其他调用!$I$4:$I$42,其他调用!$J$4:$J$42,其他调用!$AH87)))</f>
        <v>6</v>
      </c>
      <c r="IC86" s="44">
        <f>IF(AB$4=0,0,求节点(AB$4:AB$9,$B$4:$B$9,求节点(其他调用!$I$4:$I$42,其他调用!$J$4:$J$42,其他调用!$AH87)))</f>
        <v>6</v>
      </c>
      <c r="ID86" s="44">
        <f>IF(AC$4=0,0,求节点(AC$4:AC$9,$B$4:$B$9,求节点(其他调用!$I$4:$I$42,其他调用!$J$4:$J$42,其他调用!$AH87)))</f>
        <v>6</v>
      </c>
      <c r="IE86" s="44">
        <f>IF(AD$4=0,0,求节点(AD$4:AD$9,$B$4:$B$9,求节点(其他调用!$I$4:$I$42,其他调用!$J$4:$J$42,其他调用!$AH87)))</f>
        <v>3.1030015460026652</v>
      </c>
      <c r="IF86" s="44">
        <f>IF(AE$4=0,0,求节点(AE$4:AE$9,$B$4:$B$9,求节点(其他调用!$I$4:$I$42,其他调用!$J$4:$J$42,其他调用!$AH87)))</f>
        <v>3.1030015460026652</v>
      </c>
      <c r="IG86" s="44">
        <f>IF(AF$4=0,0,求节点(AF$4:AF$9,$B$4:$B$9,求节点(其他调用!$I$4:$I$42,其他调用!$J$4:$J$42,其他调用!$AH87)))</f>
        <v>3.1030015460026652</v>
      </c>
      <c r="IH86" s="44">
        <f>IF(AG$4=0,0,求节点(AG$4:AG$9,$B$4:$B$9,求节点(其他调用!$I$4:$I$42,其他调用!$J$4:$J$42,其他调用!$AH87)))</f>
        <v>3.1030015460026652</v>
      </c>
      <c r="II86" s="44">
        <f>IF(AH$4=0,0,求节点(AH$4:AH$9,$B$4:$B$9,求节点(其他调用!$I$4:$I$42,其他调用!$J$4:$J$42,其他调用!$AH87)))</f>
        <v>3.1030015460026652</v>
      </c>
      <c r="IJ86" s="44">
        <f>IF(AI$4=0,0,求节点(AI$4:AI$9,$B$4:$B$9,求节点(其他调用!$I$4:$I$42,其他调用!$J$4:$J$42,其他调用!$AH87)))</f>
        <v>3.1030015460026652</v>
      </c>
      <c r="IK86" s="44">
        <f>IF(AJ$4=0,0,求节点(AJ$4:AJ$9,$B$4:$B$9,求节点(其他调用!$I$4:$I$42,其他调用!$J$4:$J$42,其他调用!$AH87)))</f>
        <v>3.1030015460026652</v>
      </c>
      <c r="IL86" s="44">
        <f>IF(AK$4=0,0,求节点(AK$4:AK$9,$B$4:$B$9,求节点(其他调用!$I$4:$I$42,其他调用!$J$4:$J$42,其他调用!$AH87)))</f>
        <v>3.1030015460026652</v>
      </c>
      <c r="IM86" s="44">
        <f>IF(AL$4=0,0,求节点(AL$4:AL$9,$B$4:$B$9,求节点(其他调用!$I$4:$I$42,其他调用!$J$4:$J$42,其他调用!$AH87)))</f>
        <v>3.1030015460026652</v>
      </c>
      <c r="IN86" s="44">
        <f>IF(AM$4=0,0,求节点(AM$4:AM$9,$B$4:$B$9,求节点(其他调用!$I$4:$I$42,其他调用!$J$4:$J$42,其他调用!$AH87)))</f>
        <v>3.1030015460026652</v>
      </c>
      <c r="IO86" s="44">
        <f>IF(AN$4=0,0,求节点(AN$4:AN$9,$B$4:$B$9,求节点(其他调用!$I$4:$I$42,其他调用!$J$4:$J$42,其他调用!$AH87)))</f>
        <v>3.1030015460026652</v>
      </c>
      <c r="IP86" s="44">
        <f>IF(AO$4=0,0,求节点(AO$4:AO$9,$B$4:$B$9,求节点(其他调用!$I$4:$I$42,其他调用!$J$4:$J$42,其他调用!$AH87)))</f>
        <v>3.1030015460026652</v>
      </c>
      <c r="IQ86" s="44">
        <f>IF(AP$4=0,0,求节点(AP$4:AP$9,$B$4:$B$9,求节点(其他调用!$I$4:$I$42,其他调用!$J$4:$J$42,其他调用!$AH87)))</f>
        <v>3.1030015460026652</v>
      </c>
      <c r="IR86" s="44">
        <f>IF(AQ$4=0,0,求节点(AQ$4:AQ$9,$B$4:$B$9,求节点(其他调用!$I$4:$I$42,其他调用!$J$4:$J$42,其他调用!$AH87)))</f>
        <v>3.1030015460026652</v>
      </c>
      <c r="IS86" s="44">
        <f>IF(AR$4=0,0,求节点(AR$4:AR$9,$B$4:$B$9,求节点(其他调用!$I$4:$I$42,其他调用!$J$4:$J$42,其他调用!$AH87)))</f>
        <v>3.1030015460026652</v>
      </c>
      <c r="IT86" s="44">
        <f>IF(AS$4=0,0,求节点(AS$4:AS$9,$B$4:$B$9,求节点(其他调用!$I$4:$I$42,其他调用!$J$4:$J$42,其他调用!$AH87)))</f>
        <v>3.1030015460026652</v>
      </c>
      <c r="IU86" s="44">
        <f>IF(AT$4=0,0,求节点(AT$4:AT$9,$B$4:$B$9,求节点(其他调用!$I$4:$I$42,其他调用!$J$4:$J$42,其他调用!$AH87)))</f>
        <v>3.1030015460026652</v>
      </c>
      <c r="IV86" s="44">
        <f>IF(AU$4=0,0,求节点(AU$4:AU$9,$B$4:$B$9,求节点(其他调用!$I$4:$I$42,其他调用!$J$4:$J$42,其他调用!$AH87)))</f>
        <v>3.1030015460026652</v>
      </c>
      <c r="IW86" s="44">
        <f>IF(AV$4=0,0,求节点(AV$4:AV$9,$B$4:$B$9,求节点(其他调用!$I$4:$I$42,其他调用!$J$4:$J$42,其他调用!$AH87)))</f>
        <v>3.1030015460026652</v>
      </c>
      <c r="IX86" s="44">
        <f>IF(AW$4=0,0,求节点(AW$4:AW$9,$B$4:$B$9,求节点(其他调用!$I$4:$I$42,其他调用!$J$4:$J$42,其他调用!$AH87)))</f>
        <v>3.1030015460026652</v>
      </c>
      <c r="IY86" s="44">
        <f>IF(AX$4=0,0,求节点(AX$4:AX$9,$B$4:$B$9,求节点(其他调用!$I$4:$I$42,其他调用!$J$4:$J$42,其他调用!$AH87)))</f>
        <v>3.1030015460026652</v>
      </c>
      <c r="IZ86" s="44">
        <f>IF(AY$4=0,0,求节点(AY$4:AY$9,$B$4:$B$9,求节点(其他调用!$I$4:$I$42,其他调用!$J$4:$J$42,其他调用!$AH87)))</f>
        <v>3.1030015460026652</v>
      </c>
      <c r="JA86" s="44">
        <f>IF(AZ$4=0,0,求节点(AZ$4:AZ$9,$B$4:$B$9,求节点(其他调用!$I$4:$I$42,其他调用!$J$4:$J$42,其他调用!$AH87)))</f>
        <v>3.1030015460026652</v>
      </c>
      <c r="JC86" s="44">
        <v>83</v>
      </c>
      <c r="JD86" s="44">
        <f>IF(C$23=0,0,求节点(C$23:C$28,$B$23:$B$28,求节点(其他调用!$W$4:$W$20,其他调用!$X$4:$X$20,$JC86)))</f>
        <v>0</v>
      </c>
      <c r="JE86" s="44">
        <f>IF(D$23=0,0,求节点(D$23:D$28,$B$23:$B$28,求节点(其他调用!$W$4:$W$20,其他调用!$X$4:$X$20,$JC86)))</f>
        <v>0</v>
      </c>
      <c r="JF86" s="44">
        <f>IF(E$23=0,0,求节点(E$23:E$28,$B$23:$B$28,求节点(其他调用!$W$4:$W$20,其他调用!$X$4:$X$20,$JC86)))</f>
        <v>0</v>
      </c>
      <c r="JG86" s="44">
        <f>IF(F$23=0,0,求节点(F$23:F$28,$B$23:$B$28,求节点(其他调用!$W$4:$W$20,其他调用!$X$4:$X$20,$JC86)))</f>
        <v>5.7562444098842036E-3</v>
      </c>
      <c r="JH86" s="44">
        <f>IF(G$23=0,0,求节点(G$23:G$28,$B$23:$B$28,求节点(其他调用!$W$4:$W$20,其他调用!$X$4:$X$20,$JC86)))</f>
        <v>8.6343666148265275E-3</v>
      </c>
      <c r="JI86" s="44">
        <f>IF(H$23=0,0,求节点(H$23:H$28,$B$23:$B$28,求节点(其他调用!$W$4:$W$20,其他调用!$X$4:$X$20,$JC86)))</f>
        <v>8.6343666148265275E-3</v>
      </c>
      <c r="JJ86" s="44">
        <f>IF(I$23=0,0,求节点(I$23:I$28,$B$23:$B$28,求节点(其他调用!$W$4:$W$20,其他调用!$X$4:$X$20,$JC86)))</f>
        <v>1.3082373658828028E-2</v>
      </c>
      <c r="JK86" s="44">
        <f>IF(J$23=0,0,求节点(J$23:J$28,$B$23:$B$28,求节点(其他调用!$W$4:$W$20,其他调用!$X$4:$X$20,$JC86)))</f>
        <v>0</v>
      </c>
      <c r="JL86" s="44">
        <f>IF(K$23=0,0,求节点(K$23:K$28,$B$23:$B$28,求节点(其他调用!$W$4:$W$20,其他调用!$X$4:$X$20,$JC86)))</f>
        <v>8.6343666148265275E-3</v>
      </c>
      <c r="JM86" s="44">
        <f>IF(L$23=0,0,求节点(L$23:L$28,$B$23:$B$28,求节点(其他调用!$W$4:$W$20,其他调用!$X$4:$X$20,$JC86)))</f>
        <v>0</v>
      </c>
      <c r="JN86" s="44">
        <f>IF(M$23=0,0,求节点(M$23:M$28,$B$23:$B$28,求节点(其他调用!$W$4:$W$20,其他调用!$X$4:$X$20,$JC86)))</f>
        <v>0</v>
      </c>
      <c r="JO86" s="44">
        <f>IF(N$23=0,0,求节点(N$23:N$28,$B$23:$B$28,求节点(其他调用!$W$4:$W$20,其他调用!$X$4:$X$20,$JC86)))</f>
        <v>0</v>
      </c>
      <c r="JP86" s="44">
        <f>IF(O$23=0,0,求节点(O$23:O$28,$B$23:$B$28,求节点(其他调用!$W$4:$W$20,其他调用!$X$4:$X$20,$JC86)))</f>
        <v>0</v>
      </c>
      <c r="JQ86" s="44">
        <f>IF(P$23=0,0,求节点(P$23:P$28,$B$23:$B$28,求节点(其他调用!$W$4:$W$20,其他调用!$X$4:$X$20,$JC86)))</f>
        <v>0</v>
      </c>
      <c r="JR86" s="44">
        <f>IF(Q$23=0,0,求节点(Q$23:Q$28,$B$23:$B$28,求节点(其他调用!$W$4:$W$20,其他调用!$X$4:$X$20,$JC86)))</f>
        <v>0</v>
      </c>
      <c r="JS86" s="44">
        <f>IF(R$23=0,0,求节点(R$23:R$28,$B$23:$B$28,求节点(其他调用!$W$4:$W$20,其他调用!$X$4:$X$20,$JC86)))</f>
        <v>0</v>
      </c>
      <c r="JT86" s="44">
        <f>IF(S$23=0,0,求节点(S$23:S$28,$B$23:$B$28,求节点(其他调用!$W$4:$W$20,其他调用!$X$4:$X$20,$JC86)))</f>
        <v>0</v>
      </c>
      <c r="JU86" s="44">
        <f>IF(T$23=0,0,求节点(T$23:T$28,$B$23:$B$28,求节点(其他调用!$W$4:$W$20,其他调用!$X$4:$X$20,$JC86)))</f>
        <v>0</v>
      </c>
      <c r="JV86" s="44">
        <f>IF(U$23=0,0,求节点(U$23:U$28,$B$23:$B$28,求节点(其他调用!$W$4:$W$20,其他调用!$X$4:$X$20,$JC86)))</f>
        <v>0</v>
      </c>
      <c r="JW86" s="44">
        <f>IF(V$23=0,0,求节点(V$23:V$28,$B$23:$B$28,求节点(其他调用!$W$4:$W$20,其他调用!$X$4:$X$20,$JC86)))</f>
        <v>0</v>
      </c>
      <c r="JZ86" s="44">
        <v>83</v>
      </c>
      <c r="KA86" s="44">
        <f>IF(C$4=0,0,求节点(C$4:C$9,$B$4:$B$9,求节点(其他调用!$L$4:$L$42,其他调用!$M$4:$M$42,其他调用!$AI87)))</f>
        <v>6</v>
      </c>
      <c r="KB86" s="44">
        <f>IF(D$4=0,0,求节点(D$4:D$9,$B$4:$B$9,求节点(其他调用!$L$4:$L$42,其他调用!$M$4:$M$42,其他调用!$AI87)))</f>
        <v>6</v>
      </c>
      <c r="KC86" s="44">
        <f>IF(E$4=0,0,求节点(E$4:E$9,$B$4:$B$9,求节点(其他调用!$L$4:$L$42,其他调用!$M$4:$M$42,其他调用!$AI87)))</f>
        <v>3.5223272860401815</v>
      </c>
      <c r="KD86" s="44">
        <f>IF(F$4=0,0,求节点(F$4:F$9,$B$4:$B$9,求节点(其他调用!$L$4:$L$42,其他调用!$M$4:$M$42,其他调用!$AI87)))</f>
        <v>0</v>
      </c>
      <c r="KE86" s="44">
        <f>IF(G$4=0,0,求节点(G$4:G$9,$B$4:$B$9,求节点(其他调用!$L$4:$L$42,其他调用!$M$4:$M$42,其他调用!$AI87)))</f>
        <v>0</v>
      </c>
      <c r="KF86" s="44">
        <f>IF(H$4=0,0,求节点(H$4:H$9,$B$4:$B$9,求节点(其他调用!$L$4:$L$42,其他调用!$M$4:$M$42,其他调用!$AI87)))</f>
        <v>0</v>
      </c>
      <c r="KG86" s="44">
        <f>IF(I$4=0,0,求节点(I$4:I$9,$B$4:$B$9,求节点(其他调用!$L$4:$L$42,其他调用!$M$4:$M$42,其他调用!$AI87)))</f>
        <v>0</v>
      </c>
      <c r="KH86" s="44">
        <f>IF(J$4=0,0,求节点(J$4:J$9,$B$4:$B$9,求节点(其他调用!$L$4:$L$42,其他调用!$M$4:$M$42,其他调用!$AI87)))</f>
        <v>0</v>
      </c>
      <c r="KI86" s="44">
        <f>IF(K$4=0,0,求节点(K$4:K$9,$B$4:$B$9,求节点(其他调用!$L$4:$L$42,其他调用!$M$4:$M$42,其他调用!$AI87)))</f>
        <v>0</v>
      </c>
      <c r="KJ86" s="44">
        <f>IF(L$4=0,0,求节点(L$4:L$9,$B$4:$B$9,求节点(其他调用!$L$4:$L$42,其他调用!$M$4:$M$42,其他调用!$AI87)))</f>
        <v>0</v>
      </c>
      <c r="KK86" s="44">
        <f>IF(M$4=0,0,求节点(M$4:M$9,$B$4:$B$9,求节点(其他调用!$L$4:$L$42,其他调用!$M$4:$M$42,其他调用!$AI87)))</f>
        <v>0</v>
      </c>
      <c r="KL86" s="44">
        <f>IF(N$4=0,0,求节点(N$4:N$9,$B$4:$B$9,求节点(其他调用!$L$4:$L$42,其他调用!$M$4:$M$42,其他调用!$AI87)))</f>
        <v>0</v>
      </c>
      <c r="KM86" s="44">
        <f>IF(O$4=0,0,求节点(O$4:O$9,$B$4:$B$9,求节点(其他调用!$L$4:$L$42,其他调用!$M$4:$M$42,其他调用!$AI87)))</f>
        <v>0</v>
      </c>
      <c r="KN86" s="44">
        <f>IF(P$4=0,0,求节点(P$4:P$9,$B$4:$B$9,求节点(其他调用!$L$4:$L$42,其他调用!$M$4:$M$42,其他调用!$AI87)))</f>
        <v>0</v>
      </c>
      <c r="KO86" s="44">
        <f>IF(Q$4=0,0,求节点(Q$4:Q$9,$B$4:$B$9,求节点(其他调用!$L$4:$L$42,其他调用!$M$4:$M$42,其他调用!$AI87)))</f>
        <v>0</v>
      </c>
      <c r="KP86" s="44">
        <f>IF(R$4=0,0,求节点(R$4:R$9,$B$4:$B$9,求节点(其他调用!$L$4:$L$42,其他调用!$M$4:$M$42,其他调用!$AI87)))</f>
        <v>0</v>
      </c>
      <c r="KQ86" s="44">
        <f>IF(S$4=0,0,求节点(S$4:S$9,$B$4:$B$9,求节点(其他调用!$L$4:$L$42,其他调用!$M$4:$M$42,其他调用!$AI87)))</f>
        <v>6</v>
      </c>
      <c r="KR86" s="44">
        <f>IF(T$4=0,0,求节点(T$4:T$9,$B$4:$B$9,求节点(其他调用!$L$4:$L$42,其他调用!$M$4:$M$42,其他调用!$AI87)))</f>
        <v>6</v>
      </c>
      <c r="KS86" s="44">
        <f>IF(U$4=0,0,求节点(U$4:U$9,$B$4:$B$9,求节点(其他调用!$L$4:$L$42,其他调用!$M$4:$M$42,其他调用!$AI87)))</f>
        <v>6</v>
      </c>
      <c r="KT86" s="44">
        <f>IF(V$4=0,0,求节点(V$4:V$9,$B$4:$B$9,求节点(其他调用!$L$4:$L$42,其他调用!$M$4:$M$42,其他调用!$AI87)))</f>
        <v>0</v>
      </c>
      <c r="KU86" s="44">
        <f>IF(W$4=0,0,求节点(W$4:W$9,$B$4:$B$9,求节点(其他调用!$L$4:$L$42,其他调用!$M$4:$M$42,其他调用!$AI87)))</f>
        <v>6</v>
      </c>
      <c r="KV86" s="44">
        <f>IF(X$4=0,0,求节点(X$4:X$9,$B$4:$B$9,求节点(其他调用!$L$4:$L$42,其他调用!$M$4:$M$42,其他调用!$AI87)))</f>
        <v>6</v>
      </c>
      <c r="KW86" s="44">
        <f>IF(Y$4=0,0,求节点(Y$4:Y$9,$B$4:$B$9,求节点(其他调用!$L$4:$L$42,其他调用!$M$4:$M$42,其他调用!$AI87)))</f>
        <v>6</v>
      </c>
      <c r="KX86" s="44">
        <f>IF(Z$4=0,0,求节点(Z$4:Z$9,$B$4:$B$9,求节点(其他调用!$L$4:$L$42,其他调用!$M$4:$M$42,其他调用!$AI87)))</f>
        <v>0</v>
      </c>
      <c r="KY86" s="44">
        <f>IF(AA$4=0,0,求节点(AA$4:AA$9,$B$4:$B$9,求节点(其他调用!$L$4:$L$42,其他调用!$M$4:$M$42,其他调用!$AI87)))</f>
        <v>6</v>
      </c>
      <c r="KZ86" s="44">
        <f>IF(AB$4=0,0,求节点(AB$4:AB$9,$B$4:$B$9,求节点(其他调用!$L$4:$L$42,其他调用!$M$4:$M$42,其他调用!$AI87)))</f>
        <v>6</v>
      </c>
      <c r="LA86" s="44">
        <f>IF(AC$4=0,0,求节点(AC$4:AC$9,$B$4:$B$9,求节点(其他调用!$L$4:$L$42,其他调用!$M$4:$M$42,其他调用!$AI87)))</f>
        <v>6</v>
      </c>
      <c r="LB86" s="44">
        <f>IF(AD$4=0,0,求节点(AD$4:AD$9,$B$4:$B$9,求节点(其他调用!$L$4:$L$42,其他调用!$M$4:$M$42,其他调用!$AI87)))</f>
        <v>5.7059237741735735</v>
      </c>
      <c r="LC86" s="44">
        <f>IF(AE$4=0,0,求节点(AE$4:AE$9,$B$4:$B$9,求节点(其他调用!$L$4:$L$42,其他调用!$M$4:$M$42,其他调用!$AI87)))</f>
        <v>5.7059237741735735</v>
      </c>
      <c r="LD86" s="44">
        <f>IF(AF$4=0,0,求节点(AF$4:AF$9,$B$4:$B$9,求节点(其他调用!$L$4:$L$42,其他调用!$M$4:$M$42,其他调用!$AI87)))</f>
        <v>5.7059237741735735</v>
      </c>
      <c r="LE86" s="44">
        <f>IF(AG$4=0,0,求节点(AG$4:AG$9,$B$4:$B$9,求节点(其他调用!$L$4:$L$42,其他调用!$M$4:$M$42,其他调用!$AI87)))</f>
        <v>5.7059237741735735</v>
      </c>
      <c r="LF86" s="44">
        <f>IF(AH$4=0,0,求节点(AH$4:AH$9,$B$4:$B$9,求节点(其他调用!$L$4:$L$42,其他调用!$M$4:$M$42,其他调用!$AI87)))</f>
        <v>5.7059237741735735</v>
      </c>
      <c r="LG86" s="44">
        <f>IF(AI$4=0,0,求节点(AI$4:AI$9,$B$4:$B$9,求节点(其他调用!$L$4:$L$42,其他调用!$M$4:$M$42,其他调用!$AI87)))</f>
        <v>5.7059237741735735</v>
      </c>
      <c r="LH86" s="44">
        <f>IF(AJ$4=0,0,求节点(AJ$4:AJ$9,$B$4:$B$9,求节点(其他调用!$L$4:$L$42,其他调用!$M$4:$M$42,其他调用!$AI87)))</f>
        <v>5.7059237741735735</v>
      </c>
      <c r="LI86" s="44">
        <f>IF(AK$4=0,0,求节点(AK$4:AK$9,$B$4:$B$9,求节点(其他调用!$L$4:$L$42,其他调用!$M$4:$M$42,其他调用!$AI87)))</f>
        <v>5.7059237741735735</v>
      </c>
      <c r="LJ86" s="44">
        <f>IF(AL$4=0,0,求节点(AL$4:AL$9,$B$4:$B$9,求节点(其他调用!$L$4:$L$42,其他调用!$M$4:$M$42,其他调用!$AI87)))</f>
        <v>5.7059237741735735</v>
      </c>
      <c r="LK86" s="44">
        <f>IF(AM$4=0,0,求节点(AM$4:AM$9,$B$4:$B$9,求节点(其他调用!$L$4:$L$42,其他调用!$M$4:$M$42,其他调用!$AI87)))</f>
        <v>5.7059237741735735</v>
      </c>
      <c r="LL86" s="44">
        <f>IF(AN$4=0,0,求节点(AN$4:AN$9,$B$4:$B$9,求节点(其他调用!$L$4:$L$42,其他调用!$M$4:$M$42,其他调用!$AI87)))</f>
        <v>5.7059237741735735</v>
      </c>
      <c r="LM86" s="44">
        <f>IF(AO$4=0,0,求节点(AO$4:AO$9,$B$4:$B$9,求节点(其他调用!$L$4:$L$42,其他调用!$M$4:$M$42,其他调用!$AI87)))</f>
        <v>5.7059237741735735</v>
      </c>
      <c r="LN86" s="44">
        <f>IF(AP$4=0,0,求节点(AP$4:AP$9,$B$4:$B$9,求节点(其他调用!$L$4:$L$42,其他调用!$M$4:$M$42,其他调用!$AI87)))</f>
        <v>5.7059237741735735</v>
      </c>
      <c r="LO86" s="44">
        <f>IF(AQ$4=0,0,求节点(AQ$4:AQ$9,$B$4:$B$9,求节点(其他调用!$L$4:$L$42,其他调用!$M$4:$M$42,其他调用!$AI87)))</f>
        <v>5.7059237741735735</v>
      </c>
      <c r="LP86" s="44">
        <f>IF(AR$4=0,0,求节点(AR$4:AR$9,$B$4:$B$9,求节点(其他调用!$L$4:$L$42,其他调用!$M$4:$M$42,其他调用!$AI87)))</f>
        <v>5.7059237741735735</v>
      </c>
      <c r="LQ86" s="44">
        <f>IF(AS$4=0,0,求节点(AS$4:AS$9,$B$4:$B$9,求节点(其他调用!$L$4:$L$42,其他调用!$M$4:$M$42,其他调用!$AI87)))</f>
        <v>5.7059237741735735</v>
      </c>
      <c r="LR86" s="44">
        <f>IF(AT$4=0,0,求节点(AT$4:AT$9,$B$4:$B$9,求节点(其他调用!$L$4:$L$42,其他调用!$M$4:$M$42,其他调用!$AI87)))</f>
        <v>5.7059237741735735</v>
      </c>
      <c r="LS86" s="44">
        <f>IF(AU$4=0,0,求节点(AU$4:AU$9,$B$4:$B$9,求节点(其他调用!$L$4:$L$42,其他调用!$M$4:$M$42,其他调用!$AI87)))</f>
        <v>5.7059237741735735</v>
      </c>
      <c r="LT86" s="44">
        <f>IF(AV$4=0,0,求节点(AV$4:AV$9,$B$4:$B$9,求节点(其他调用!$L$4:$L$42,其他调用!$M$4:$M$42,其他调用!$AI87)))</f>
        <v>5.7059237741735735</v>
      </c>
      <c r="LU86" s="44">
        <f>IF(AW$4=0,0,求节点(AW$4:AW$9,$B$4:$B$9,求节点(其他调用!$L$4:$L$42,其他调用!$M$4:$M$42,其他调用!$AI87)))</f>
        <v>5.7059237741735735</v>
      </c>
      <c r="LV86" s="44">
        <f>IF(AX$4=0,0,求节点(AX$4:AX$9,$B$4:$B$9,求节点(其他调用!$L$4:$L$42,其他调用!$M$4:$M$42,其他调用!$AI87)))</f>
        <v>5.7059237741735735</v>
      </c>
      <c r="LW86" s="44">
        <f>IF(AY$4=0,0,求节点(AY$4:AY$9,$B$4:$B$9,求节点(其他调用!$L$4:$L$42,其他调用!$M$4:$M$42,其他调用!$AI87)))</f>
        <v>5.7059237741735735</v>
      </c>
      <c r="LX86" s="44">
        <f>IF(AZ$4=0,0,求节点(AZ$4:AZ$9,$B$4:$B$9,求节点(其他调用!$L$4:$L$42,其他调用!$M$4:$M$42,其他调用!$AI87)))</f>
        <v>5.7059237741735735</v>
      </c>
      <c r="LZ86" s="44">
        <v>83</v>
      </c>
      <c r="MA86" s="44">
        <f>IF(C$23=0,0,求节点(C$23:C$28,$B$23:$B$28,求节点(其他调用!$Y$4:$Y$20,其他调用!$Z$4:$Z$20,$LZ86)))</f>
        <v>0</v>
      </c>
      <c r="MB86" s="44">
        <f>IF(D$23=0,0,求节点(D$23:D$28,$B$23:$B$28,求节点(其他调用!$Y$4:$Y$20,其他调用!$Z$4:$Z$20,$LZ86)))</f>
        <v>0</v>
      </c>
      <c r="MC86" s="44">
        <f>IF(E$23=0,0,求节点(E$23:E$28,$B$23:$B$28,求节点(其他调用!$Y$4:$Y$20,其他调用!$Z$4:$Z$20,$LZ86)))</f>
        <v>0</v>
      </c>
      <c r="MD86" s="44">
        <f>IF(F$23=0,0,求节点(F$23:F$28,$B$23:$B$28,求节点(其他调用!$Y$4:$Y$20,其他调用!$Z$4:$Z$20,$LZ86)))</f>
        <v>0</v>
      </c>
      <c r="ME86" s="44">
        <f>IF(G$23=0,0,求节点(G$23:G$28,$B$23:$B$28,求节点(其他调用!$Y$4:$Y$20,其他调用!$Z$4:$Z$20,$LZ86)))</f>
        <v>0</v>
      </c>
      <c r="MF86" s="44">
        <f>IF(H$23=0,0,求节点(H$23:H$28,$B$23:$B$28,求节点(其他调用!$Y$4:$Y$20,其他调用!$Z$4:$Z$20,$LZ86)))</f>
        <v>0</v>
      </c>
      <c r="MG86" s="44">
        <f>IF(I$23=0,0,求节点(I$23:I$28,$B$23:$B$28,求节点(其他调用!$Y$4:$Y$20,其他调用!$Z$4:$Z$20,$LZ86)))</f>
        <v>0</v>
      </c>
      <c r="MH86" s="44">
        <f>IF(J$23=0,0,求节点(J$23:J$28,$B$23:$B$28,求节点(其他调用!$Y$4:$Y$20,其他调用!$Z$4:$Z$20,$LZ86)))</f>
        <v>0</v>
      </c>
      <c r="MI86" s="44">
        <f>IF(K$23=0,0,求节点(K$23:K$28,$B$23:$B$28,求节点(其他调用!$Y$4:$Y$20,其他调用!$Z$4:$Z$20,$LZ86)))</f>
        <v>0</v>
      </c>
      <c r="MJ86" s="44">
        <f>IF(L$23=0,0,求节点(L$23:L$28,$B$23:$B$28,求节点(其他调用!$Y$4:$Y$20,其他调用!$Z$4:$Z$20,$LZ86)))</f>
        <v>0</v>
      </c>
      <c r="MK86" s="44">
        <f>IF(M$23=0,0,求节点(M$23:M$28,$B$23:$B$28,求节点(其他调用!$Y$4:$Y$20,其他调用!$Z$4:$Z$20,$LZ86)))</f>
        <v>0</v>
      </c>
      <c r="ML86" s="44">
        <f>IF(N$23=0,0,求节点(N$23:N$28,$B$23:$B$28,求节点(其他调用!$Y$4:$Y$20,其他调用!$Z$4:$Z$20,$LZ86)))</f>
        <v>0</v>
      </c>
      <c r="MM86" s="44">
        <f>IF(O$23=0,0,求节点(O$23:O$28,$B$23:$B$28,求节点(其他调用!$Y$4:$Y$20,其他调用!$Z$4:$Z$20,$LZ86)))</f>
        <v>0</v>
      </c>
      <c r="MN86" s="44">
        <f>IF(P$23=0,0,求节点(P$23:P$28,$B$23:$B$28,求节点(其他调用!$Y$4:$Y$20,其他调用!$Z$4:$Z$20,$LZ86)))</f>
        <v>0</v>
      </c>
      <c r="MO86" s="44">
        <f>IF(Q$23=0,0,求节点(Q$23:Q$28,$B$23:$B$28,求节点(其他调用!$Y$4:$Y$20,其他调用!$Z$4:$Z$20,$LZ86)))</f>
        <v>0</v>
      </c>
      <c r="MP86" s="44">
        <f>IF(R$23=0,0,求节点(R$23:R$28,$B$23:$B$28,求节点(其他调用!$Y$4:$Y$20,其他调用!$Z$4:$Z$20,$LZ86)))</f>
        <v>0</v>
      </c>
      <c r="MQ86" s="44">
        <f>IF(S$23=0,0,求节点(S$23:S$28,$B$23:$B$28,求节点(其他调用!$Y$4:$Y$20,其他调用!$Z$4:$Z$20,$LZ86)))</f>
        <v>0</v>
      </c>
      <c r="MR86" s="44">
        <f>IF(T$23=0,0,求节点(T$23:T$28,$B$23:$B$28,求节点(其他调用!$Y$4:$Y$20,其他调用!$Z$4:$Z$20,$LZ86)))</f>
        <v>0</v>
      </c>
      <c r="MS86" s="44">
        <f>IF(U$23=0,0,求节点(U$23:U$28,$B$23:$B$28,求节点(其他调用!$Y$4:$Y$20,其他调用!$Z$4:$Z$20,$LZ86)))</f>
        <v>0</v>
      </c>
      <c r="MT86" s="44">
        <f>IF(V$23=0,0,求节点(V$23:V$28,$B$23:$B$28,求节点(其他调用!$Y$4:$Y$20,其他调用!$Z$4:$Z$20,$LZ86)))</f>
        <v>0</v>
      </c>
      <c r="MW86" s="44">
        <v>83</v>
      </c>
      <c r="MX86" s="44">
        <f>IF(C$4=0,0,求节点(C$4:C$9,$B$4:$B$9,求节点(其他调用!$O$4:$O$42,其他调用!$P$4:$P$42,其他调用!$AJ87)))</f>
        <v>6</v>
      </c>
      <c r="MY86" s="44">
        <f>IF(D$4=0,0,求节点(D$4:D$9,$B$4:$B$9,求节点(其他调用!$O$4:$O$42,其他调用!$P$4:$P$42,其他调用!$AJ87)))</f>
        <v>6</v>
      </c>
      <c r="MZ86" s="44">
        <f>IF(E$4=0,0,求节点(E$4:E$9,$B$4:$B$9,求节点(其他调用!$O$4:$O$42,其他调用!$P$4:$P$42,其他调用!$AJ87)))</f>
        <v>3.7549418662204976</v>
      </c>
      <c r="NA86" s="44">
        <f>IF(F$4=0,0,求节点(F$4:F$9,$B$4:$B$9,求节点(其他调用!$O$4:$O$42,其他调用!$P$4:$P$42,其他调用!$AJ87)))</f>
        <v>0</v>
      </c>
      <c r="NB86" s="44">
        <f>IF(G$4=0,0,求节点(G$4:G$9,$B$4:$B$9,求节点(其他调用!$O$4:$O$42,其他调用!$P$4:$P$42,其他调用!$AJ87)))</f>
        <v>0</v>
      </c>
      <c r="NC86" s="44">
        <f>IF(H$4=0,0,求节点(H$4:H$9,$B$4:$B$9,求节点(其他调用!$O$4:$O$42,其他调用!$P$4:$P$42,其他调用!$AJ87)))</f>
        <v>0</v>
      </c>
      <c r="ND86" s="44">
        <f>IF(I$4=0,0,求节点(I$4:I$9,$B$4:$B$9,求节点(其他调用!$O$4:$O$42,其他调用!$P$4:$P$42,其他调用!$AJ87)))</f>
        <v>0</v>
      </c>
      <c r="NE86" s="44">
        <f>IF(J$4=0,0,求节点(J$4:J$9,$B$4:$B$9,求节点(其他调用!$O$4:$O$42,其他调用!$P$4:$P$42,其他调用!$AJ87)))</f>
        <v>0</v>
      </c>
      <c r="NF86" s="44">
        <f>IF(K$4=0,0,求节点(K$4:K$9,$B$4:$B$9,求节点(其他调用!$O$4:$O$42,其他调用!$P$4:$P$42,其他调用!$AJ87)))</f>
        <v>0</v>
      </c>
      <c r="NG86" s="44">
        <f>IF(L$4=0,0,求节点(L$4:L$9,$B$4:$B$9,求节点(其他调用!$O$4:$O$42,其他调用!$P$4:$P$42,其他调用!$AJ87)))</f>
        <v>0</v>
      </c>
      <c r="NH86" s="44">
        <f>IF(M$4=0,0,求节点(M$4:M$9,$B$4:$B$9,求节点(其他调用!$O$4:$O$42,其他调用!$P$4:$P$42,其他调用!$AJ87)))</f>
        <v>0</v>
      </c>
      <c r="NI86" s="44">
        <f>IF(N$4=0,0,求节点(N$4:N$9,$B$4:$B$9,求节点(其他调用!$O$4:$O$42,其他调用!$P$4:$P$42,其他调用!$AJ87)))</f>
        <v>0</v>
      </c>
      <c r="NJ86" s="44">
        <f>IF(O$4=0,0,求节点(O$4:O$9,$B$4:$B$9,求节点(其他调用!$O$4:$O$42,其他调用!$P$4:$P$42,其他调用!$AJ87)))</f>
        <v>0</v>
      </c>
      <c r="NK86" s="44">
        <f>IF(P$4=0,0,求节点(P$4:P$9,$B$4:$B$9,求节点(其他调用!$O$4:$O$42,其他调用!$P$4:$P$42,其他调用!$AJ87)))</f>
        <v>0</v>
      </c>
      <c r="NL86" s="44">
        <f>IF(Q$4=0,0,求节点(Q$4:Q$9,$B$4:$B$9,求节点(其他调用!$O$4:$O$42,其他调用!$P$4:$P$42,其他调用!$AJ87)))</f>
        <v>0</v>
      </c>
      <c r="NM86" s="44">
        <f>IF(R$4=0,0,求节点(R$4:R$9,$B$4:$B$9,求节点(其他调用!$O$4:$O$42,其他调用!$P$4:$P$42,其他调用!$AJ87)))</f>
        <v>0</v>
      </c>
      <c r="NN86" s="44">
        <f>IF(S$4=0,0,求节点(S$4:S$9,$B$4:$B$9,求节点(其他调用!$O$4:$O$42,其他调用!$P$4:$P$42,其他调用!$AJ87)))</f>
        <v>6</v>
      </c>
      <c r="NO86" s="44">
        <f>IF(T$4=0,0,求节点(T$4:T$9,$B$4:$B$9,求节点(其他调用!$O$4:$O$42,其他调用!$P$4:$P$42,其他调用!$AJ87)))</f>
        <v>6</v>
      </c>
      <c r="NP86" s="44">
        <f>IF(U$4=0,0,求节点(U$4:U$9,$B$4:$B$9,求节点(其他调用!$O$4:$O$42,其他调用!$P$4:$P$42,其他调用!$AJ87)))</f>
        <v>6</v>
      </c>
      <c r="NQ86" s="44">
        <f>IF(V$4=0,0,求节点(V$4:V$9,$B$4:$B$9,求节点(其他调用!$O$4:$O$42,其他调用!$P$4:$P$42,其他调用!$AJ87)))</f>
        <v>0</v>
      </c>
      <c r="NR86" s="44">
        <f>IF(W$4=0,0,求节点(W$4:W$9,$B$4:$B$9,求节点(其他调用!$O$4:$O$42,其他调用!$P$4:$P$42,其他调用!$AJ87)))</f>
        <v>6</v>
      </c>
      <c r="NS86" s="44">
        <f>IF(X$4=0,0,求节点(X$4:X$9,$B$4:$B$9,求节点(其他调用!$O$4:$O$42,其他调用!$P$4:$P$42,其他调用!$AJ87)))</f>
        <v>6</v>
      </c>
      <c r="NT86" s="44">
        <f>IF(Y$4=0,0,求节点(Y$4:Y$9,$B$4:$B$9,求节点(其他调用!$O$4:$O$42,其他调用!$P$4:$P$42,其他调用!$AJ87)))</f>
        <v>6</v>
      </c>
      <c r="NU86" s="44">
        <f>IF(Z$4=0,0,求节点(Z$4:Z$9,$B$4:$B$9,求节点(其他调用!$O$4:$O$42,其他调用!$P$4:$P$42,其他调用!$AJ87)))</f>
        <v>0</v>
      </c>
      <c r="NV86" s="44">
        <f>IF(AA$4=0,0,求节点(AA$4:AA$9,$B$4:$B$9,求节点(其他调用!$O$4:$O$42,其他调用!$P$4:$P$42,其他调用!$AJ87)))</f>
        <v>6</v>
      </c>
      <c r="NW86" s="44">
        <f>IF(AB$4=0,0,求节点(AB$4:AB$9,$B$4:$B$9,求节点(其他调用!$O$4:$O$42,其他调用!$P$4:$P$42,其他调用!$AJ87)))</f>
        <v>6</v>
      </c>
      <c r="NX86" s="44">
        <f>IF(AC$4=0,0,求节点(AC$4:AC$9,$B$4:$B$9,求节点(其他调用!$O$4:$O$42,其他调用!$P$4:$P$42,其他调用!$AJ87)))</f>
        <v>6</v>
      </c>
      <c r="NY86" s="44">
        <f>IF(AD$4=0,0,求节点(AD$4:AD$9,$B$4:$B$9,求节点(其他调用!$O$4:$O$42,其他调用!$P$4:$P$42,其他调用!$AJ87)))</f>
        <v>6</v>
      </c>
      <c r="NZ86" s="44">
        <f>IF(AE$4=0,0,求节点(AE$4:AE$9,$B$4:$B$9,求节点(其他调用!$O$4:$O$42,其他调用!$P$4:$P$42,其他调用!$AJ87)))</f>
        <v>6</v>
      </c>
      <c r="OA86" s="44">
        <f>IF(AF$4=0,0,求节点(AF$4:AF$9,$B$4:$B$9,求节点(其他调用!$O$4:$O$42,其他调用!$P$4:$P$42,其他调用!$AJ87)))</f>
        <v>6</v>
      </c>
      <c r="OB86" s="44">
        <f>IF(AG$4=0,0,求节点(AG$4:AG$9,$B$4:$B$9,求节点(其他调用!$O$4:$O$42,其他调用!$P$4:$P$42,其他调用!$AJ87)))</f>
        <v>6</v>
      </c>
      <c r="OC86" s="44">
        <f>IF(AH$4=0,0,求节点(AH$4:AH$9,$B$4:$B$9,求节点(其他调用!$O$4:$O$42,其他调用!$P$4:$P$42,其他调用!$AJ87)))</f>
        <v>6</v>
      </c>
      <c r="OD86" s="44">
        <f>IF(AI$4=0,0,求节点(AI$4:AI$9,$B$4:$B$9,求节点(其他调用!$O$4:$O$42,其他调用!$P$4:$P$42,其他调用!$AJ87)))</f>
        <v>6</v>
      </c>
      <c r="OE86" s="44">
        <f>IF(AJ$4=0,0,求节点(AJ$4:AJ$9,$B$4:$B$9,求节点(其他调用!$O$4:$O$42,其他调用!$P$4:$P$42,其他调用!$AJ87)))</f>
        <v>6</v>
      </c>
      <c r="OF86" s="44">
        <f>IF(AK$4=0,0,求节点(AK$4:AK$9,$B$4:$B$9,求节点(其他调用!$O$4:$O$42,其他调用!$P$4:$P$42,其他调用!$AJ87)))</f>
        <v>6</v>
      </c>
      <c r="OG86" s="44">
        <f>IF(AL$4=0,0,求节点(AL$4:AL$9,$B$4:$B$9,求节点(其他调用!$O$4:$O$42,其他调用!$P$4:$P$42,其他调用!$AJ87)))</f>
        <v>6</v>
      </c>
      <c r="OH86" s="44">
        <f>IF(AM$4=0,0,求节点(AM$4:AM$9,$B$4:$B$9,求节点(其他调用!$O$4:$O$42,其他调用!$P$4:$P$42,其他调用!$AJ87)))</f>
        <v>6</v>
      </c>
      <c r="OI86" s="44">
        <f>IF(AN$4=0,0,求节点(AN$4:AN$9,$B$4:$B$9,求节点(其他调用!$O$4:$O$42,其他调用!$P$4:$P$42,其他调用!$AJ87)))</f>
        <v>6</v>
      </c>
      <c r="OJ86" s="44">
        <f>IF(AO$4=0,0,求节点(AO$4:AO$9,$B$4:$B$9,求节点(其他调用!$O$4:$O$42,其他调用!$P$4:$P$42,其他调用!$AJ87)))</f>
        <v>6</v>
      </c>
      <c r="OK86" s="44">
        <f>IF(AP$4=0,0,求节点(AP$4:AP$9,$B$4:$B$9,求节点(其他调用!$O$4:$O$42,其他调用!$P$4:$P$42,其他调用!$AJ87)))</f>
        <v>6</v>
      </c>
      <c r="OL86" s="44">
        <f>IF(AQ$4=0,0,求节点(AQ$4:AQ$9,$B$4:$B$9,求节点(其他调用!$O$4:$O$42,其他调用!$P$4:$P$42,其他调用!$AJ87)))</f>
        <v>6</v>
      </c>
      <c r="OM86" s="44">
        <f>IF(AR$4=0,0,求节点(AR$4:AR$9,$B$4:$B$9,求节点(其他调用!$O$4:$O$42,其他调用!$P$4:$P$42,其他调用!$AJ87)))</f>
        <v>6</v>
      </c>
      <c r="ON86" s="44">
        <f>IF(AS$4=0,0,求节点(AS$4:AS$9,$B$4:$B$9,求节点(其他调用!$O$4:$O$42,其他调用!$P$4:$P$42,其他调用!$AJ87)))</f>
        <v>6</v>
      </c>
      <c r="OO86" s="44">
        <f>IF(AT$4=0,0,求节点(AT$4:AT$9,$B$4:$B$9,求节点(其他调用!$O$4:$O$42,其他调用!$P$4:$P$42,其他调用!$AJ87)))</f>
        <v>6</v>
      </c>
      <c r="OP86" s="44">
        <f>IF(AU$4=0,0,求节点(AU$4:AU$9,$B$4:$B$9,求节点(其他调用!$O$4:$O$42,其他调用!$P$4:$P$42,其他调用!$AJ87)))</f>
        <v>6</v>
      </c>
      <c r="OQ86" s="44">
        <f>IF(AV$4=0,0,求节点(AV$4:AV$9,$B$4:$B$9,求节点(其他调用!$O$4:$O$42,其他调用!$P$4:$P$42,其他调用!$AJ87)))</f>
        <v>6</v>
      </c>
      <c r="OR86" s="44">
        <f>IF(AW$4=0,0,求节点(AW$4:AW$9,$B$4:$B$9,求节点(其他调用!$O$4:$O$42,其他调用!$P$4:$P$42,其他调用!$AJ87)))</f>
        <v>6</v>
      </c>
      <c r="OS86" s="44">
        <f>IF(AX$4=0,0,求节点(AX$4:AX$9,$B$4:$B$9,求节点(其他调用!$O$4:$O$42,其他调用!$P$4:$P$42,其他调用!$AJ87)))</f>
        <v>6</v>
      </c>
      <c r="OT86" s="44">
        <f>IF(AY$4=0,0,求节点(AY$4:AY$9,$B$4:$B$9,求节点(其他调用!$O$4:$O$42,其他调用!$P$4:$P$42,其他调用!$AJ87)))</f>
        <v>6</v>
      </c>
      <c r="OU86" s="44">
        <f>IF(AZ$4=0,0,求节点(AZ$4:AZ$9,$B$4:$B$9,求节点(其他调用!$O$4:$O$42,其他调用!$P$4:$P$42,其他调用!$AJ87)))</f>
        <v>6</v>
      </c>
      <c r="OW86" s="44">
        <v>83</v>
      </c>
      <c r="OX86" s="44">
        <f>IF(C$23=0,0,求节点(C$23:C$28,$B$23:$B$28,求节点(其他调用!$AA$4:$AA$20,其他调用!$AB$4:$AB$20,$OW86)))</f>
        <v>0</v>
      </c>
      <c r="OY86" s="44">
        <f>IF(D$23=0,0,求节点(D$23:D$28,$B$23:$B$28,求节点(其他调用!$AA$4:$AA$20,其他调用!$AB$4:$AB$20,$OW86)))</f>
        <v>0</v>
      </c>
      <c r="OZ86" s="44">
        <f>IF(E$23=0,0,求节点(E$23:E$28,$B$23:$B$28,求节点(其他调用!$AA$4:$AA$20,其他调用!$AB$4:$AB$20,$OW86)))</f>
        <v>0</v>
      </c>
      <c r="PA86" s="44">
        <f>IF(F$23=0,0,求节点(F$23:F$28,$B$23:$B$28,求节点(其他调用!$AA$4:$AA$20,其他调用!$AB$4:$AB$20,$OW86)))</f>
        <v>4.6917731210592839E-3</v>
      </c>
      <c r="PB86" s="44">
        <f>IF(G$23=0,0,求节点(G$23:G$28,$B$23:$B$28,求节点(其他调用!$AA$4:$AA$20,其他调用!$AB$4:$AB$20,$OW86)))</f>
        <v>7.0376596815889814E-3</v>
      </c>
      <c r="PC86" s="44">
        <f>IF(H$23=0,0,求节点(H$23:H$28,$B$23:$B$28,求节点(其他调用!$AA$4:$AA$20,其他调用!$AB$4:$AB$20,$OW86)))</f>
        <v>7.0376596815889814E-3</v>
      </c>
      <c r="PD86" s="44">
        <f>IF(I$23=0,0,求节点(I$23:I$28,$B$23:$B$28,求节点(其他调用!$AA$4:$AA$20,其他调用!$AB$4:$AB$20,$OW86)))</f>
        <v>1.0663120729680342E-2</v>
      </c>
      <c r="PE86" s="44">
        <f>IF(J$23=0,0,求节点(J$23:J$28,$B$23:$B$28,求节点(其他调用!$AA$4:$AA$20,其他调用!$AB$4:$AB$20,$OW86)))</f>
        <v>0</v>
      </c>
      <c r="PF86" s="44">
        <f>IF(K$23=0,0,求节点(K$23:K$28,$B$23:$B$28,求节点(其他调用!$AA$4:$AA$20,其他调用!$AB$4:$AB$20,$OW86)))</f>
        <v>7.0376596815889814E-3</v>
      </c>
      <c r="PG86" s="44">
        <f>IF(L$23=0,0,求节点(L$23:L$28,$B$23:$B$28,求节点(其他调用!$AA$4:$AA$20,其他调用!$AB$4:$AB$20,$OW86)))</f>
        <v>0</v>
      </c>
      <c r="PH86" s="44">
        <f>IF(M$23=0,0,求节点(M$23:M$28,$B$23:$B$28,求节点(其他调用!$AA$4:$AA$20,其他调用!$AB$4:$AB$20,$OW86)))</f>
        <v>0</v>
      </c>
      <c r="PI86" s="44">
        <f>IF(N$23=0,0,求节点(N$23:N$28,$B$23:$B$28,求节点(其他调用!$AA$4:$AA$20,其他调用!$AB$4:$AB$20,$OW86)))</f>
        <v>0</v>
      </c>
      <c r="PJ86" s="44">
        <f>IF(O$23=0,0,求节点(O$23:O$28,$B$23:$B$28,求节点(其他调用!$AA$4:$AA$20,其他调用!$AB$4:$AB$20,$OW86)))</f>
        <v>0</v>
      </c>
      <c r="PK86" s="44">
        <f>IF(P$23=0,0,求节点(P$23:P$28,$B$23:$B$28,求节点(其他调用!$AA$4:$AA$20,其他调用!$AB$4:$AB$20,$OW86)))</f>
        <v>0</v>
      </c>
      <c r="PL86" s="44">
        <f>IF(Q$23=0,0,求节点(Q$23:Q$28,$B$23:$B$28,求节点(其他调用!$AA$4:$AA$20,其他调用!$AB$4:$AB$20,$OW86)))</f>
        <v>0</v>
      </c>
      <c r="PM86" s="44">
        <f>IF(R$23=0,0,求节点(R$23:R$28,$B$23:$B$28,求节点(其他调用!$AA$4:$AA$20,其他调用!$AB$4:$AB$20,$OW86)))</f>
        <v>0</v>
      </c>
      <c r="PN86" s="44">
        <f>IF(S$23=0,0,求节点(S$23:S$28,$B$23:$B$28,求节点(其他调用!$AA$4:$AA$20,其他调用!$AB$4:$AB$20,$OW86)))</f>
        <v>0</v>
      </c>
      <c r="PO86" s="44">
        <f>IF(T$23=0,0,求节点(T$23:T$28,$B$23:$B$28,求节点(其他调用!$AA$4:$AA$20,其他调用!$AB$4:$AB$20,$OW86)))</f>
        <v>0</v>
      </c>
      <c r="PP86" s="44">
        <f>IF(U$23=0,0,求节点(U$23:U$28,$B$23:$B$28,求节点(其他调用!$AA$4:$AA$20,其他调用!$AB$4:$AB$20,$OW86)))</f>
        <v>0</v>
      </c>
      <c r="PQ86" s="44">
        <f>IF(V$23=0,0,求节点(V$23:V$28,$B$23:$B$28,求节点(其他调用!$AA$4:$AA$20,其他调用!$AB$4:$AB$20,$OW86)))</f>
        <v>0</v>
      </c>
    </row>
    <row r="87" spans="61:433" x14ac:dyDescent="0.2">
      <c r="BI87" s="44">
        <v>84</v>
      </c>
      <c r="BJ87" s="44">
        <f>IF(C$4=0,0,求节点(C$4:C$9,$B$4:$B$9,求节点(其他调用!$C$4:$C$42,其他调用!$D$4:$D$42,其他调用!$AF88)))</f>
        <v>6</v>
      </c>
      <c r="BK87" s="44">
        <f>IF(D$4=0,0,求节点(D$4:D$9,$B$4:$B$9,求节点(其他调用!$C$4:$C$42,其他调用!$D$4:$D$42,其他调用!$AF88)))</f>
        <v>6</v>
      </c>
      <c r="BL87" s="44">
        <f>IF(E$4=0,0,求节点(E$4:E$9,$B$4:$B$9,求节点(其他调用!$C$4:$C$42,其他调用!$D$4:$D$42,其他调用!$AF88)))</f>
        <v>3.0361644832272159</v>
      </c>
      <c r="BM87" s="44">
        <f>IF(F$4=0,0,求节点(F$4:F$9,$B$4:$B$9,求节点(其他调用!$C$4:$C$42,其他调用!$D$4:$D$42,其他调用!$AF88)))</f>
        <v>0</v>
      </c>
      <c r="BN87" s="44">
        <f>IF(G$4=0,0,求节点(G$4:G$9,$B$4:$B$9,求节点(其他调用!$C$4:$C$42,其他调用!$D$4:$D$42,其他调用!$AF88)))</f>
        <v>0</v>
      </c>
      <c r="BO87" s="44">
        <f>IF(H$4=0,0,求节点(H$4:H$9,$B$4:$B$9,求节点(其他调用!$C$4:$C$42,其他调用!$D$4:$D$42,其他调用!$AF88)))</f>
        <v>0</v>
      </c>
      <c r="BP87" s="44">
        <f>IF(I$4=0,0,求节点(I$4:I$9,$B$4:$B$9,求节点(其他调用!$C$4:$C$42,其他调用!$D$4:$D$42,其他调用!$AF88)))</f>
        <v>0</v>
      </c>
      <c r="BQ87" s="44">
        <f>IF(J$4=0,0,求节点(J$4:J$9,$B$4:$B$9,求节点(其他调用!$C$4:$C$42,其他调用!$D$4:$D$42,其他调用!$AF88)))</f>
        <v>0</v>
      </c>
      <c r="BR87" s="44">
        <f>IF(K$4=0,0,求节点(K$4:K$9,$B$4:$B$9,求节点(其他调用!$C$4:$C$42,其他调用!$D$4:$D$42,其他调用!$AF88)))</f>
        <v>0</v>
      </c>
      <c r="BS87" s="44">
        <f>IF(L$4=0,0,求节点(L$4:L$9,$B$4:$B$9,求节点(其他调用!$C$4:$C$42,其他调用!$D$4:$D$42,其他调用!$AF88)))</f>
        <v>0</v>
      </c>
      <c r="BT87" s="44">
        <f>IF(M$4=0,0,求节点(M$4:M$9,$B$4:$B$9,求节点(其他调用!$C$4:$C$42,其他调用!$D$4:$D$42,其他调用!$AF88)))</f>
        <v>0</v>
      </c>
      <c r="BU87" s="44">
        <f>IF(N$4=0,0,求节点(N$4:N$9,$B$4:$B$9,求节点(其他调用!$C$4:$C$42,其他调用!$D$4:$D$42,其他调用!$AF88)))</f>
        <v>0</v>
      </c>
      <c r="BV87" s="44">
        <f>IF(O$4=0,0,求节点(O$4:O$9,$B$4:$B$9,求节点(其他调用!$C$4:$C$42,其他调用!$D$4:$D$42,其他调用!$AF88)))</f>
        <v>0</v>
      </c>
      <c r="BW87" s="44">
        <f>IF(P$4=0,0,求节点(P$4:P$9,$B$4:$B$9,求节点(其他调用!$C$4:$C$42,其他调用!$D$4:$D$42,其他调用!$AF88)))</f>
        <v>0</v>
      </c>
      <c r="BX87" s="44">
        <f>IF(Q$4=0,0,求节点(Q$4:Q$9,$B$4:$B$9,求节点(其他调用!$C$4:$C$42,其他调用!$D$4:$D$42,其他调用!$AF88)))</f>
        <v>0</v>
      </c>
      <c r="BY87" s="44">
        <f>IF(R$4=0,0,求节点(R$4:R$9,$B$4:$B$9,求节点(其他调用!$C$4:$C$42,其他调用!$D$4:$D$42,其他调用!$AF88)))</f>
        <v>0</v>
      </c>
      <c r="BZ87" s="44">
        <f>IF(S$4=0,0,求节点(S$4:S$9,$B$4:$B$9,求节点(其他调用!$C$4:$C$42,其他调用!$D$4:$D$42,其他调用!$AF88)))</f>
        <v>6</v>
      </c>
      <c r="CA87" s="44">
        <f>IF(T$4=0,0,求节点(T$4:T$9,$B$4:$B$9,求节点(其他调用!$C$4:$C$42,其他调用!$D$4:$D$42,其他调用!$AF88)))</f>
        <v>4.7417677745948277</v>
      </c>
      <c r="CB87" s="44">
        <f>IF(U$4=0,0,求节点(U$4:U$9,$B$4:$B$9,求节点(其他调用!$C$4:$C$42,其他调用!$D$4:$D$42,其他调用!$AF88)))</f>
        <v>6</v>
      </c>
      <c r="CC87" s="44">
        <f>IF(V$4=0,0,求节点(V$4:V$9,$B$4:$B$9,求节点(其他调用!$C$4:$C$42,其他调用!$D$4:$D$42,其他调用!$AF88)))</f>
        <v>0</v>
      </c>
      <c r="CD87" s="44">
        <f>IF(W$4=0,0,求节点(W$4:W$9,$B$4:$B$9,求节点(其他调用!$C$4:$C$42,其他调用!$D$4:$D$42,其他调用!$AF88)))</f>
        <v>6</v>
      </c>
      <c r="CE87" s="44">
        <f>IF(X$4=0,0,求节点(X$4:X$9,$B$4:$B$9,求节点(其他调用!$C$4:$C$42,其他调用!$D$4:$D$42,其他调用!$AF88)))</f>
        <v>6</v>
      </c>
      <c r="CF87" s="44">
        <f>IF(Y$4=0,0,求节点(Y$4:Y$9,$B$4:$B$9,求节点(其他调用!$C$4:$C$42,其他调用!$D$4:$D$42,其他调用!$AF88)))</f>
        <v>6</v>
      </c>
      <c r="CG87" s="44">
        <f>IF(Z$4=0,0,求节点(Z$4:Z$9,$B$4:$B$9,求节点(其他调用!$C$4:$C$42,其他调用!$D$4:$D$42,其他调用!$AF88)))</f>
        <v>0</v>
      </c>
      <c r="CH87" s="44">
        <f>IF(AA$4=0,0,求节点(AA$4:AA$9,$B$4:$B$9,求节点(其他调用!$C$4:$C$42,其他调用!$D$4:$D$42,其他调用!$AF88)))</f>
        <v>6</v>
      </c>
      <c r="CI87" s="44">
        <f>IF(AB$4=0,0,求节点(AB$4:AB$9,$B$4:$B$9,求节点(其他调用!$C$4:$C$42,其他调用!$D$4:$D$42,其他调用!$AF88)))</f>
        <v>6</v>
      </c>
      <c r="CJ87" s="44">
        <f>IF(AC$4=0,0,求节点(AC$4:AC$9,$B$4:$B$9,求节点(其他调用!$C$4:$C$42,其他调用!$D$4:$D$42,其他调用!$AF88)))</f>
        <v>6</v>
      </c>
      <c r="CK87" s="44">
        <f>IF(AD$4=0,0,求节点(AD$4:AD$9,$B$4:$B$9,求节点(其他调用!$C$4:$C$42,其他调用!$D$4:$D$42,其他调用!$AF88)))</f>
        <v>1.5294988821668527</v>
      </c>
      <c r="CL87" s="44">
        <f>IF(AE$4=0,0,求节点(AE$4:AE$9,$B$4:$B$9,求节点(其他调用!$C$4:$C$42,其他调用!$D$4:$D$42,其他调用!$AF88)))</f>
        <v>1.5294988821668527</v>
      </c>
      <c r="CM87" s="44">
        <f>IF(AF$4=0,0,求节点(AF$4:AF$9,$B$4:$B$9,求节点(其他调用!$C$4:$C$42,其他调用!$D$4:$D$42,其他调用!$AF88)))</f>
        <v>1.5294988821668527</v>
      </c>
      <c r="CN87" s="44">
        <f>IF(AG$4=0,0,求节点(AG$4:AG$9,$B$4:$B$9,求节点(其他调用!$C$4:$C$42,其他调用!$D$4:$D$42,其他调用!$AF88)))</f>
        <v>1.5294988821668527</v>
      </c>
      <c r="CO87" s="44">
        <f>IF(AH$4=0,0,求节点(AH$4:AH$9,$B$4:$B$9,求节点(其他调用!$C$4:$C$42,其他调用!$D$4:$D$42,其他调用!$AF88)))</f>
        <v>1.5294988821668527</v>
      </c>
      <c r="CP87" s="44">
        <f>IF(AI$4=0,0,求节点(AI$4:AI$9,$B$4:$B$9,求节点(其他调用!$C$4:$C$42,其他调用!$D$4:$D$42,其他调用!$AF88)))</f>
        <v>1.5294988821668527</v>
      </c>
      <c r="CQ87" s="44">
        <f>IF(AJ$4=0,0,求节点(AJ$4:AJ$9,$B$4:$B$9,求节点(其他调用!$C$4:$C$42,其他调用!$D$4:$D$42,其他调用!$AF88)))</f>
        <v>1.5294988821668527</v>
      </c>
      <c r="CR87" s="44">
        <f>IF(AK$4=0,0,求节点(AK$4:AK$9,$B$4:$B$9,求节点(其他调用!$C$4:$C$42,其他调用!$D$4:$D$42,其他调用!$AF88)))</f>
        <v>1.5294988821668527</v>
      </c>
      <c r="CS87" s="44">
        <f>IF(AL$4=0,0,求节点(AL$4:AL$9,$B$4:$B$9,求节点(其他调用!$C$4:$C$42,其他调用!$D$4:$D$42,其他调用!$AF88)))</f>
        <v>1.5294988821668527</v>
      </c>
      <c r="CT87" s="44">
        <f>IF(AM$4=0,0,求节点(AM$4:AM$9,$B$4:$B$9,求节点(其他调用!$C$4:$C$42,其他调用!$D$4:$D$42,其他调用!$AF88)))</f>
        <v>1.5294988821668527</v>
      </c>
      <c r="CU87" s="44">
        <f>IF(AN$4=0,0,求节点(AN$4:AN$9,$B$4:$B$9,求节点(其他调用!$C$4:$C$42,其他调用!$D$4:$D$42,其他调用!$AF88)))</f>
        <v>1.5294988821668527</v>
      </c>
      <c r="CV87" s="44">
        <f>IF(AO$4=0,0,求节点(AO$4:AO$9,$B$4:$B$9,求节点(其他调用!$C$4:$C$42,其他调用!$D$4:$D$42,其他调用!$AF88)))</f>
        <v>1.5294988821668527</v>
      </c>
      <c r="CW87" s="44">
        <f>IF(AP$4=0,0,求节点(AP$4:AP$9,$B$4:$B$9,求节点(其他调用!$C$4:$C$42,其他调用!$D$4:$D$42,其他调用!$AF88)))</f>
        <v>1.5294988821668527</v>
      </c>
      <c r="CX87" s="44">
        <f>IF(AQ$4=0,0,求节点(AQ$4:AQ$9,$B$4:$B$9,求节点(其他调用!$C$4:$C$42,其他调用!$D$4:$D$42,其他调用!$AF88)))</f>
        <v>1.5294988821668527</v>
      </c>
      <c r="CY87" s="44">
        <f>IF(AR$4=0,0,求节点(AR$4:AR$9,$B$4:$B$9,求节点(其他调用!$C$4:$C$42,其他调用!$D$4:$D$42,其他调用!$AF88)))</f>
        <v>1.5294988821668527</v>
      </c>
      <c r="CZ87" s="44">
        <f>IF(AS$4=0,0,求节点(AS$4:AS$9,$B$4:$B$9,求节点(其他调用!$C$4:$C$42,其他调用!$D$4:$D$42,其他调用!$AF88)))</f>
        <v>1.5294988821668527</v>
      </c>
      <c r="DA87" s="44">
        <f>IF(AT$4=0,0,求节点(AT$4:AT$9,$B$4:$B$9,求节点(其他调用!$C$4:$C$42,其他调用!$D$4:$D$42,其他调用!$AF88)))</f>
        <v>1.5294988821668527</v>
      </c>
      <c r="DB87" s="44">
        <f>IF(AU$4=0,0,求节点(AU$4:AU$9,$B$4:$B$9,求节点(其他调用!$C$4:$C$42,其他调用!$D$4:$D$42,其他调用!$AF88)))</f>
        <v>1.5294988821668527</v>
      </c>
      <c r="DC87" s="44">
        <f>IF(AV$4=0,0,求节点(AV$4:AV$9,$B$4:$B$9,求节点(其他调用!$C$4:$C$42,其他调用!$D$4:$D$42,其他调用!$AF88)))</f>
        <v>1.5294988821668527</v>
      </c>
      <c r="DD87" s="44">
        <f>IF(AW$4=0,0,求节点(AW$4:AW$9,$B$4:$B$9,求节点(其他调用!$C$4:$C$42,其他调用!$D$4:$D$42,其他调用!$AF88)))</f>
        <v>1.5294988821668527</v>
      </c>
      <c r="DE87" s="44">
        <f>IF(AX$4=0,0,求节点(AX$4:AX$9,$B$4:$B$9,求节点(其他调用!$C$4:$C$42,其他调用!$D$4:$D$42,其他调用!$AF88)))</f>
        <v>1.5294988821668527</v>
      </c>
      <c r="DF87" s="44">
        <f>IF(AY$4=0,0,求节点(AY$4:AY$9,$B$4:$B$9,求节点(其他调用!$C$4:$C$42,其他调用!$D$4:$D$42,其他调用!$AF88)))</f>
        <v>1.5294988821668527</v>
      </c>
      <c r="DG87" s="44">
        <f>IF(AZ$4=0,0,求节点(AZ$4:AZ$9,$B$4:$B$9,求节点(其他调用!$C$4:$C$42,其他调用!$D$4:$D$42,其他调用!$AF88)))</f>
        <v>1.5294988821668527</v>
      </c>
      <c r="DI87" s="44">
        <v>84</v>
      </c>
      <c r="DJ87" s="44">
        <f>IF(C$23=0,0,求节点(C$23:C$28,$B$23:$B$28,求节点(其他调用!$S$4:$S$20,其他调用!$T$4:$T$20,$DI87)))</f>
        <v>0</v>
      </c>
      <c r="DK87" s="44">
        <f>IF(D$23=0,0,求节点(D$23:D$28,$B$23:$B$28,求节点(其他调用!$S$4:$S$20,其他调用!$T$4:$T$20,$DI87)))</f>
        <v>0</v>
      </c>
      <c r="DL87" s="44">
        <f>IF(E$23=0,0,求节点(E$23:E$28,$B$23:$B$28,求节点(其他调用!$S$4:$S$20,其他调用!$T$4:$T$20,$DI87)))</f>
        <v>0</v>
      </c>
      <c r="DM87" s="44">
        <f>IF(F$23=0,0,求节点(F$23:F$28,$B$23:$B$28,求节点(其他调用!$S$4:$S$20,其他调用!$T$4:$T$20,$DI87)))</f>
        <v>7.1297439080379998E-3</v>
      </c>
      <c r="DN87" s="44">
        <f>IF(G$23=0,0,求节点(G$23:G$28,$B$23:$B$28,求节点(其他调用!$S$4:$S$20,其他调用!$T$4:$T$20,$DI87)))</f>
        <v>1.0694615862057E-2</v>
      </c>
      <c r="DO87" s="44">
        <f>IF(H$23=0,0,求节点(H$23:H$28,$B$23:$B$28,求节点(其他调用!$S$4:$S$20,其他调用!$T$4:$T$20,$DI87)))</f>
        <v>1.0694615862057E-2</v>
      </c>
      <c r="DP87" s="44">
        <f>IF(I$23=0,0,求节点(I$23:I$28,$B$23:$B$28,求节点(其他调用!$S$4:$S$20,其他调用!$T$4:$T$20,$DI87)))</f>
        <v>1.6203963427359191E-2</v>
      </c>
      <c r="DQ87" s="44">
        <f>IF(J$23=0,0,求节点(J$23:J$28,$B$23:$B$28,求节点(其他调用!$S$4:$S$20,其他调用!$T$4:$T$20,$DI87)))</f>
        <v>0</v>
      </c>
      <c r="DR87" s="44">
        <f>IF(K$23=0,0,求节点(K$23:K$28,$B$23:$B$28,求节点(其他调用!$S$4:$S$20,其他调用!$T$4:$T$20,$DI87)))</f>
        <v>1.0694615862057E-2</v>
      </c>
      <c r="DS87" s="44">
        <f>IF(L$23=0,0,求节点(L$23:L$28,$B$23:$B$28,求节点(其他调用!$S$4:$S$20,其他调用!$T$4:$T$20,$DI87)))</f>
        <v>0</v>
      </c>
      <c r="DT87" s="44">
        <f>IF(M$23=0,0,求节点(M$23:M$28,$B$23:$B$28,求节点(其他调用!$S$4:$S$20,其他调用!$T$4:$T$20,$DI87)))</f>
        <v>0</v>
      </c>
      <c r="DU87" s="44">
        <f>IF(N$23=0,0,求节点(N$23:N$28,$B$23:$B$28,求节点(其他调用!$S$4:$S$20,其他调用!$T$4:$T$20,$DI87)))</f>
        <v>0</v>
      </c>
      <c r="DV87" s="44">
        <f>IF(O$23=0,0,求节点(O$23:O$28,$B$23:$B$28,求节点(其他调用!$S$4:$S$20,其他调用!$T$4:$T$20,$DI87)))</f>
        <v>0</v>
      </c>
      <c r="DW87" s="44">
        <f>IF(P$23=0,0,求节点(P$23:P$28,$B$23:$B$28,求节点(其他调用!$S$4:$S$20,其他调用!$T$4:$T$20,$DI87)))</f>
        <v>0</v>
      </c>
      <c r="DX87" s="44">
        <f>IF(Q$23=0,0,求节点(Q$23:Q$28,$B$23:$B$28,求节点(其他调用!$S$4:$S$20,其他调用!$T$4:$T$20,$DI87)))</f>
        <v>0</v>
      </c>
      <c r="DY87" s="44">
        <f>IF(R$23=0,0,求节点(R$23:R$28,$B$23:$B$28,求节点(其他调用!$S$4:$S$20,其他调用!$T$4:$T$20,$DI87)))</f>
        <v>0</v>
      </c>
      <c r="DZ87" s="44">
        <f>IF(S$23=0,0,求节点(S$23:S$28,$B$23:$B$28,求节点(其他调用!$S$4:$S$20,其他调用!$T$4:$T$20,$DI87)))</f>
        <v>0</v>
      </c>
      <c r="EA87" s="44">
        <f>IF(T$23=0,0,求节点(T$23:T$28,$B$23:$B$28,求节点(其他调用!$S$4:$S$20,其他调用!$T$4:$T$20,$DI87)))</f>
        <v>0</v>
      </c>
      <c r="EB87" s="44">
        <f>IF(U$23=0,0,求节点(U$23:U$28,$B$23:$B$28,求节点(其他调用!$S$4:$S$20,其他调用!$T$4:$T$20,$DI87)))</f>
        <v>0</v>
      </c>
      <c r="EC87" s="44">
        <f>IF(V$23=0,0,求节点(V$23:V$28,$B$23:$B$28,求节点(其他调用!$S$4:$S$20,其他调用!$T$4:$T$20,$DI87)))</f>
        <v>0</v>
      </c>
      <c r="EF87" s="44">
        <v>84</v>
      </c>
      <c r="EG87" s="44">
        <f>IF(C$4=0,0,求节点(C$4:C$9,$B$4:$B$9,求节点(其他调用!$F$4:$F$42,其他调用!$G$4:$G$42,其他调用!$AG88)))</f>
        <v>6</v>
      </c>
      <c r="EH87" s="44">
        <f>IF(D$4=0,0,求节点(D$4:D$9,$B$4:$B$9,求节点(其他调用!$F$4:$F$42,其他调用!$G$4:$G$42,其他调用!$AG88)))</f>
        <v>6</v>
      </c>
      <c r="EI87" s="44">
        <f>IF(E$4=0,0,求节点(E$4:E$9,$B$4:$B$9,求节点(其他调用!$F$4:$F$42,其他调用!$G$4:$G$42,其他调用!$AG88)))</f>
        <v>3.0900545560966353</v>
      </c>
      <c r="EJ87" s="44">
        <f>IF(F$4=0,0,求节点(F$4:F$9,$B$4:$B$9,求节点(其他调用!$F$4:$F$42,其他调用!$G$4:$G$42,其他调用!$AG88)))</f>
        <v>0</v>
      </c>
      <c r="EK87" s="44">
        <f>IF(G$4=0,0,求节点(G$4:G$9,$B$4:$B$9,求节点(其他调用!$F$4:$F$42,其他调用!$G$4:$G$42,其他调用!$AG88)))</f>
        <v>0</v>
      </c>
      <c r="EL87" s="44">
        <f>IF(H$4=0,0,求节点(H$4:H$9,$B$4:$B$9,求节点(其他调用!$F$4:$F$42,其他调用!$G$4:$G$42,其他调用!$AG88)))</f>
        <v>0</v>
      </c>
      <c r="EM87" s="44">
        <f>IF(I$4=0,0,求节点(I$4:I$9,$B$4:$B$9,求节点(其他调用!$F$4:$F$42,其他调用!$G$4:$G$42,其他调用!$AG88)))</f>
        <v>0</v>
      </c>
      <c r="EN87" s="44">
        <f>IF(J$4=0,0,求节点(J$4:J$9,$B$4:$B$9,求节点(其他调用!$F$4:$F$42,其他调用!$G$4:$G$42,其他调用!$AG88)))</f>
        <v>0</v>
      </c>
      <c r="EO87" s="44">
        <f>IF(K$4=0,0,求节点(K$4:K$9,$B$4:$B$9,求节点(其他调用!$F$4:$F$42,其他调用!$G$4:$G$42,其他调用!$AG88)))</f>
        <v>0</v>
      </c>
      <c r="EP87" s="44">
        <f>IF(L$4=0,0,求节点(L$4:L$9,$B$4:$B$9,求节点(其他调用!$F$4:$F$42,其他调用!$G$4:$G$42,其他调用!$AG88)))</f>
        <v>0</v>
      </c>
      <c r="EQ87" s="44">
        <f>IF(M$4=0,0,求节点(M$4:M$9,$B$4:$B$9,求节点(其他调用!$F$4:$F$42,其他调用!$G$4:$G$42,其他调用!$AG88)))</f>
        <v>0</v>
      </c>
      <c r="ER87" s="44">
        <f>IF(N$4=0,0,求节点(N$4:N$9,$B$4:$B$9,求节点(其他调用!$F$4:$F$42,其他调用!$G$4:$G$42,其他调用!$AG88)))</f>
        <v>0</v>
      </c>
      <c r="ES87" s="44">
        <f>IF(O$4=0,0,求节点(O$4:O$9,$B$4:$B$9,求节点(其他调用!$F$4:$F$42,其他调用!$G$4:$G$42,其他调用!$AG88)))</f>
        <v>0</v>
      </c>
      <c r="ET87" s="44">
        <f>IF(P$4=0,0,求节点(P$4:P$9,$B$4:$B$9,求节点(其他调用!$F$4:$F$42,其他调用!$G$4:$G$42,其他调用!$AG88)))</f>
        <v>0</v>
      </c>
      <c r="EU87" s="44">
        <f>IF(Q$4=0,0,求节点(Q$4:Q$9,$B$4:$B$9,求节点(其他调用!$F$4:$F$42,其他调用!$G$4:$G$42,其他调用!$AG88)))</f>
        <v>0</v>
      </c>
      <c r="EV87" s="44">
        <f>IF(R$4=0,0,求节点(R$4:R$9,$B$4:$B$9,求节点(其他调用!$F$4:$F$42,其他调用!$G$4:$G$42,其他调用!$AG88)))</f>
        <v>0</v>
      </c>
      <c r="EW87" s="44">
        <f>IF(S$4=0,0,求节点(S$4:S$9,$B$4:$B$9,求节点(其他调用!$F$4:$F$42,其他调用!$G$4:$G$42,其他调用!$AG88)))</f>
        <v>6</v>
      </c>
      <c r="EX87" s="44">
        <f>IF(T$4=0,0,求节点(T$4:T$9,$B$4:$B$9,求节点(其他调用!$F$4:$F$42,其他调用!$G$4:$G$42,其他调用!$AG88)))</f>
        <v>5.5752088850594461</v>
      </c>
      <c r="EY87" s="44">
        <f>IF(U$4=0,0,求节点(U$4:U$9,$B$4:$B$9,求节点(其他调用!$F$4:$F$42,其他调用!$G$4:$G$42,其他调用!$AG88)))</f>
        <v>6</v>
      </c>
      <c r="EZ87" s="44">
        <f>IF(V$4=0,0,求节点(V$4:V$9,$B$4:$B$9,求节点(其他调用!$F$4:$F$42,其他调用!$G$4:$G$42,其他调用!$AG88)))</f>
        <v>0</v>
      </c>
      <c r="FA87" s="44">
        <f>IF(W$4=0,0,求节点(W$4:W$9,$B$4:$B$9,求节点(其他调用!$F$4:$F$42,其他调用!$G$4:$G$42,其他调用!$AG88)))</f>
        <v>6</v>
      </c>
      <c r="FB87" s="44">
        <f>IF(X$4=0,0,求节点(X$4:X$9,$B$4:$B$9,求节点(其他调用!$F$4:$F$42,其他调用!$G$4:$G$42,其他调用!$AG88)))</f>
        <v>6</v>
      </c>
      <c r="FC87" s="44">
        <f>IF(Y$4=0,0,求节点(Y$4:Y$9,$B$4:$B$9,求节点(其他调用!$F$4:$F$42,其他调用!$G$4:$G$42,其他调用!$AG88)))</f>
        <v>6</v>
      </c>
      <c r="FD87" s="44">
        <f>IF(Z$4=0,0,求节点(Z$4:Z$9,$B$4:$B$9,求节点(其他调用!$F$4:$F$42,其他调用!$G$4:$G$42,其他调用!$AG88)))</f>
        <v>0</v>
      </c>
      <c r="FE87" s="44">
        <f>IF(AA$4=0,0,求节点(AA$4:AA$9,$B$4:$B$9,求节点(其他调用!$F$4:$F$42,其他调用!$G$4:$G$42,其他调用!$AG88)))</f>
        <v>6</v>
      </c>
      <c r="FF87" s="44">
        <f>IF(AB$4=0,0,求节点(AB$4:AB$9,$B$4:$B$9,求节点(其他调用!$F$4:$F$42,其他调用!$G$4:$G$42,其他调用!$AG88)))</f>
        <v>6</v>
      </c>
      <c r="FG87" s="44">
        <f>IF(AC$4=0,0,求节点(AC$4:AC$9,$B$4:$B$9,求节点(其他调用!$F$4:$F$42,其他调用!$G$4:$G$42,其他调用!$AG88)))</f>
        <v>6</v>
      </c>
      <c r="FH87" s="44">
        <f>IF(AD$4=0,0,求节点(AD$4:AD$9,$B$4:$B$9,求节点(其他调用!$F$4:$F$42,其他调用!$G$4:$G$42,其他调用!$AG88)))</f>
        <v>2.1655992154153165</v>
      </c>
      <c r="FI87" s="44">
        <f>IF(AE$4=0,0,求节点(AE$4:AE$9,$B$4:$B$9,求节点(其他调用!$F$4:$F$42,其他调用!$G$4:$G$42,其他调用!$AG88)))</f>
        <v>2.1655992154153165</v>
      </c>
      <c r="FJ87" s="44">
        <f>IF(AF$4=0,0,求节点(AF$4:AF$9,$B$4:$B$9,求节点(其他调用!$F$4:$F$42,其他调用!$G$4:$G$42,其他调用!$AG88)))</f>
        <v>2.1655992154153165</v>
      </c>
      <c r="FK87" s="44">
        <f>IF(AG$4=0,0,求节点(AG$4:AG$9,$B$4:$B$9,求节点(其他调用!$F$4:$F$42,其他调用!$G$4:$G$42,其他调用!$AG88)))</f>
        <v>2.1655992154153165</v>
      </c>
      <c r="FL87" s="44">
        <f>IF(AH$4=0,0,求节点(AH$4:AH$9,$B$4:$B$9,求节点(其他调用!$F$4:$F$42,其他调用!$G$4:$G$42,其他调用!$AG88)))</f>
        <v>2.1655992154153165</v>
      </c>
      <c r="FM87" s="44">
        <f>IF(AI$4=0,0,求节点(AI$4:AI$9,$B$4:$B$9,求节点(其他调用!$F$4:$F$42,其他调用!$G$4:$G$42,其他调用!$AG88)))</f>
        <v>2.1655992154153165</v>
      </c>
      <c r="FN87" s="44">
        <f>IF(AJ$4=0,0,求节点(AJ$4:AJ$9,$B$4:$B$9,求节点(其他调用!$F$4:$F$42,其他调用!$G$4:$G$42,其他调用!$AG88)))</f>
        <v>2.1655992154153165</v>
      </c>
      <c r="FO87" s="44">
        <f>IF(AK$4=0,0,求节点(AK$4:AK$9,$B$4:$B$9,求节点(其他调用!$F$4:$F$42,其他调用!$G$4:$G$42,其他调用!$AG88)))</f>
        <v>2.1655992154153165</v>
      </c>
      <c r="FP87" s="44">
        <f>IF(AL$4=0,0,求节点(AL$4:AL$9,$B$4:$B$9,求节点(其他调用!$F$4:$F$42,其他调用!$G$4:$G$42,其他调用!$AG88)))</f>
        <v>2.1655992154153165</v>
      </c>
      <c r="FQ87" s="44">
        <f>IF(AM$4=0,0,求节点(AM$4:AM$9,$B$4:$B$9,求节点(其他调用!$F$4:$F$42,其他调用!$G$4:$G$42,其他调用!$AG88)))</f>
        <v>2.1655992154153165</v>
      </c>
      <c r="FR87" s="44">
        <f>IF(AN$4=0,0,求节点(AN$4:AN$9,$B$4:$B$9,求节点(其他调用!$F$4:$F$42,其他调用!$G$4:$G$42,其他调用!$AG88)))</f>
        <v>2.1655992154153165</v>
      </c>
      <c r="FS87" s="44">
        <f>IF(AO$4=0,0,求节点(AO$4:AO$9,$B$4:$B$9,求节点(其他调用!$F$4:$F$42,其他调用!$G$4:$G$42,其他调用!$AG88)))</f>
        <v>2.1655992154153165</v>
      </c>
      <c r="FT87" s="44">
        <f>IF(AP$4=0,0,求节点(AP$4:AP$9,$B$4:$B$9,求节点(其他调用!$F$4:$F$42,其他调用!$G$4:$G$42,其他调用!$AG88)))</f>
        <v>2.1655992154153165</v>
      </c>
      <c r="FU87" s="44">
        <f>IF(AQ$4=0,0,求节点(AQ$4:AQ$9,$B$4:$B$9,求节点(其他调用!$F$4:$F$42,其他调用!$G$4:$G$42,其他调用!$AG88)))</f>
        <v>2.1655992154153165</v>
      </c>
      <c r="FV87" s="44">
        <f>IF(AR$4=0,0,求节点(AR$4:AR$9,$B$4:$B$9,求节点(其他调用!$F$4:$F$42,其他调用!$G$4:$G$42,其他调用!$AG88)))</f>
        <v>2.1655992154153165</v>
      </c>
      <c r="FW87" s="44">
        <f>IF(AS$4=0,0,求节点(AS$4:AS$9,$B$4:$B$9,求节点(其他调用!$F$4:$F$42,其他调用!$G$4:$G$42,其他调用!$AG88)))</f>
        <v>2.1655992154153165</v>
      </c>
      <c r="FX87" s="44">
        <f>IF(AT$4=0,0,求节点(AT$4:AT$9,$B$4:$B$9,求节点(其他调用!$F$4:$F$42,其他调用!$G$4:$G$42,其他调用!$AG88)))</f>
        <v>2.1655992154153165</v>
      </c>
      <c r="FY87" s="44">
        <f>IF(AU$4=0,0,求节点(AU$4:AU$9,$B$4:$B$9,求节点(其他调用!$F$4:$F$42,其他调用!$G$4:$G$42,其他调用!$AG88)))</f>
        <v>2.1655992154153165</v>
      </c>
      <c r="FZ87" s="44">
        <f>IF(AV$4=0,0,求节点(AV$4:AV$9,$B$4:$B$9,求节点(其他调用!$F$4:$F$42,其他调用!$G$4:$G$42,其他调用!$AG88)))</f>
        <v>2.1655992154153165</v>
      </c>
      <c r="GA87" s="44">
        <f>IF(AW$4=0,0,求节点(AW$4:AW$9,$B$4:$B$9,求节点(其他调用!$F$4:$F$42,其他调用!$G$4:$G$42,其他调用!$AG88)))</f>
        <v>2.1655992154153165</v>
      </c>
      <c r="GB87" s="44">
        <f>IF(AX$4=0,0,求节点(AX$4:AX$9,$B$4:$B$9,求节点(其他调用!$F$4:$F$42,其他调用!$G$4:$G$42,其他调用!$AG88)))</f>
        <v>2.1655992154153165</v>
      </c>
      <c r="GC87" s="44">
        <f>IF(AY$4=0,0,求节点(AY$4:AY$9,$B$4:$B$9,求节点(其他调用!$F$4:$F$42,其他调用!$G$4:$G$42,其他调用!$AG88)))</f>
        <v>2.1655992154153165</v>
      </c>
      <c r="GD87" s="44">
        <f>IF(AZ$4=0,0,求节点(AZ$4:AZ$9,$B$4:$B$9,求节点(其他调用!$F$4:$F$42,其他调用!$G$4:$G$42,其他调用!$AG88)))</f>
        <v>2.1655992154153165</v>
      </c>
      <c r="GF87" s="44">
        <v>84</v>
      </c>
      <c r="GG87" s="44">
        <f>IF(C$23=0,0,求节点(C$23:C$28,$B$23:$B$28,求节点(其他调用!$U$4:$U$20,其他调用!$V$4:$V$20,$GF87)))</f>
        <v>0</v>
      </c>
      <c r="GH87" s="44">
        <f>IF(D$23=0,0,求节点(D$23:D$28,$B$23:$B$28,求节点(其他调用!$U$4:$U$20,其他调用!$V$4:$V$20,$GF87)))</f>
        <v>0</v>
      </c>
      <c r="GI87" s="44">
        <f>IF(E$23=0,0,求节点(E$23:E$28,$B$23:$B$28,求节点(其他调用!$U$4:$U$20,其他调用!$V$4:$V$20,$GF87)))</f>
        <v>0</v>
      </c>
      <c r="GJ87" s="44">
        <f>IF(F$23=0,0,求节点(F$23:F$28,$B$23:$B$28,求节点(其他调用!$U$4:$U$20,其他调用!$V$4:$V$20,$GF87)))</f>
        <v>0</v>
      </c>
      <c r="GK87" s="44">
        <f>IF(G$23=0,0,求节点(G$23:G$28,$B$23:$B$28,求节点(其他调用!$U$4:$U$20,其他调用!$V$4:$V$20,$GF87)))</f>
        <v>0</v>
      </c>
      <c r="GL87" s="44">
        <f>IF(H$23=0,0,求节点(H$23:H$28,$B$23:$B$28,求节点(其他调用!$U$4:$U$20,其他调用!$V$4:$V$20,$GF87)))</f>
        <v>0</v>
      </c>
      <c r="GM87" s="44">
        <f>IF(I$23=0,0,求节点(I$23:I$28,$B$23:$B$28,求节点(其他调用!$U$4:$U$20,其他调用!$V$4:$V$20,$GF87)))</f>
        <v>0</v>
      </c>
      <c r="GN87" s="44">
        <f>IF(J$23=0,0,求节点(J$23:J$28,$B$23:$B$28,求节点(其他调用!$U$4:$U$20,其他调用!$V$4:$V$20,$GF87)))</f>
        <v>0</v>
      </c>
      <c r="GO87" s="44">
        <f>IF(K$23=0,0,求节点(K$23:K$28,$B$23:$B$28,求节点(其他调用!$U$4:$U$20,其他调用!$V$4:$V$20,$GF87)))</f>
        <v>0</v>
      </c>
      <c r="GP87" s="44">
        <f>IF(L$23=0,0,求节点(L$23:L$28,$B$23:$B$28,求节点(其他调用!$U$4:$U$20,其他调用!$V$4:$V$20,$GF87)))</f>
        <v>0</v>
      </c>
      <c r="GQ87" s="44">
        <f>IF(M$23=0,0,求节点(M$23:M$28,$B$23:$B$28,求节点(其他调用!$U$4:$U$20,其他调用!$V$4:$V$20,$GF87)))</f>
        <v>0</v>
      </c>
      <c r="GR87" s="44">
        <f>IF(N$23=0,0,求节点(N$23:N$28,$B$23:$B$28,求节点(其他调用!$U$4:$U$20,其他调用!$V$4:$V$20,$GF87)))</f>
        <v>0</v>
      </c>
      <c r="GS87" s="44">
        <f>IF(O$23=0,0,求节点(O$23:O$28,$B$23:$B$28,求节点(其他调用!$U$4:$U$20,其他调用!$V$4:$V$20,$GF87)))</f>
        <v>0</v>
      </c>
      <c r="GT87" s="44">
        <f>IF(P$23=0,0,求节点(P$23:P$28,$B$23:$B$28,求节点(其他调用!$U$4:$U$20,其他调用!$V$4:$V$20,$GF87)))</f>
        <v>0</v>
      </c>
      <c r="GU87" s="44">
        <f>IF(Q$23=0,0,求节点(Q$23:Q$28,$B$23:$B$28,求节点(其他调用!$U$4:$U$20,其他调用!$V$4:$V$20,$GF87)))</f>
        <v>0</v>
      </c>
      <c r="GV87" s="44">
        <f>IF(R$23=0,0,求节点(R$23:R$28,$B$23:$B$28,求节点(其他调用!$U$4:$U$20,其他调用!$V$4:$V$20,$GF87)))</f>
        <v>0</v>
      </c>
      <c r="GW87" s="44">
        <f>IF(S$23=0,0,求节点(S$23:S$28,$B$23:$B$28,求节点(其他调用!$U$4:$U$20,其他调用!$V$4:$V$20,$GF87)))</f>
        <v>0</v>
      </c>
      <c r="GX87" s="44">
        <f>IF(T$23=0,0,求节点(T$23:T$28,$B$23:$B$28,求节点(其他调用!$U$4:$U$20,其他调用!$V$4:$V$20,$GF87)))</f>
        <v>0</v>
      </c>
      <c r="GY87" s="44">
        <f>IF(U$23=0,0,求节点(U$23:U$28,$B$23:$B$28,求节点(其他调用!$U$4:$U$20,其他调用!$V$4:$V$20,$GF87)))</f>
        <v>0</v>
      </c>
      <c r="GZ87" s="44">
        <f>IF(V$23=0,0,求节点(V$23:V$28,$B$23:$B$28,求节点(其他调用!$U$4:$U$20,其他调用!$V$4:$V$20,$GF87)))</f>
        <v>0</v>
      </c>
      <c r="HC87" s="44">
        <v>84</v>
      </c>
      <c r="HD87" s="44">
        <f>IF(C$4=0,0,求节点(C$4:C$9,$B$4:$B$9,求节点(其他调用!$I$4:$I$42,其他调用!$J$4:$J$42,其他调用!$AH88)))</f>
        <v>6</v>
      </c>
      <c r="HE87" s="44">
        <f>IF(D$4=0,0,求节点(D$4:D$9,$B$4:$B$9,求节点(其他调用!$I$4:$I$42,其他调用!$J$4:$J$42,其他调用!$AH88)))</f>
        <v>6</v>
      </c>
      <c r="HF87" s="44">
        <f>IF(E$4=0,0,求节点(E$4:E$9,$B$4:$B$9,求节点(其他调用!$I$4:$I$42,其他调用!$J$4:$J$42,其他调用!$AH88)))</f>
        <v>3.2001389053384992</v>
      </c>
      <c r="HG87" s="44">
        <f>IF(F$4=0,0,求节点(F$4:F$9,$B$4:$B$9,求节点(其他调用!$I$4:$I$42,其他调用!$J$4:$J$42,其他调用!$AH88)))</f>
        <v>0</v>
      </c>
      <c r="HH87" s="44">
        <f>IF(G$4=0,0,求节点(G$4:G$9,$B$4:$B$9,求节点(其他调用!$I$4:$I$42,其他调用!$J$4:$J$42,其他调用!$AH88)))</f>
        <v>0</v>
      </c>
      <c r="HI87" s="44">
        <f>IF(H$4=0,0,求节点(H$4:H$9,$B$4:$B$9,求节点(其他调用!$I$4:$I$42,其他调用!$J$4:$J$42,其他调用!$AH88)))</f>
        <v>0</v>
      </c>
      <c r="HJ87" s="44">
        <f>IF(I$4=0,0,求节点(I$4:I$9,$B$4:$B$9,求节点(其他调用!$I$4:$I$42,其他调用!$J$4:$J$42,其他调用!$AH88)))</f>
        <v>0</v>
      </c>
      <c r="HK87" s="44">
        <f>IF(J$4=0,0,求节点(J$4:J$9,$B$4:$B$9,求节点(其他调用!$I$4:$I$42,其他调用!$J$4:$J$42,其他调用!$AH88)))</f>
        <v>0</v>
      </c>
      <c r="HL87" s="44">
        <f>IF(K$4=0,0,求节点(K$4:K$9,$B$4:$B$9,求节点(其他调用!$I$4:$I$42,其他调用!$J$4:$J$42,其他调用!$AH88)))</f>
        <v>0</v>
      </c>
      <c r="HM87" s="44">
        <f>IF(L$4=0,0,求节点(L$4:L$9,$B$4:$B$9,求节点(其他调用!$I$4:$I$42,其他调用!$J$4:$J$42,其他调用!$AH88)))</f>
        <v>0</v>
      </c>
      <c r="HN87" s="44">
        <f>IF(M$4=0,0,求节点(M$4:M$9,$B$4:$B$9,求节点(其他调用!$I$4:$I$42,其他调用!$J$4:$J$42,其他调用!$AH88)))</f>
        <v>0</v>
      </c>
      <c r="HO87" s="44">
        <f>IF(N$4=0,0,求节点(N$4:N$9,$B$4:$B$9,求节点(其他调用!$I$4:$I$42,其他调用!$J$4:$J$42,其他调用!$AH88)))</f>
        <v>0</v>
      </c>
      <c r="HP87" s="44">
        <f>IF(O$4=0,0,求节点(O$4:O$9,$B$4:$B$9,求节点(其他调用!$I$4:$I$42,其他调用!$J$4:$J$42,其他调用!$AH88)))</f>
        <v>0</v>
      </c>
      <c r="HQ87" s="44">
        <f>IF(P$4=0,0,求节点(P$4:P$9,$B$4:$B$9,求节点(其他调用!$I$4:$I$42,其他调用!$J$4:$J$42,其他调用!$AH88)))</f>
        <v>0</v>
      </c>
      <c r="HR87" s="44">
        <f>IF(Q$4=0,0,求节点(Q$4:Q$9,$B$4:$B$9,求节点(其他调用!$I$4:$I$42,其他调用!$J$4:$J$42,其他调用!$AH88)))</f>
        <v>0</v>
      </c>
      <c r="HS87" s="44">
        <f>IF(R$4=0,0,求节点(R$4:R$9,$B$4:$B$9,求节点(其他调用!$I$4:$I$42,其他调用!$J$4:$J$42,其他调用!$AH88)))</f>
        <v>0</v>
      </c>
      <c r="HT87" s="44">
        <f>IF(S$4=0,0,求节点(S$4:S$9,$B$4:$B$9,求节点(其他调用!$I$4:$I$42,其他调用!$J$4:$J$42,其他调用!$AH88)))</f>
        <v>6</v>
      </c>
      <c r="HU87" s="44">
        <f>IF(T$4=0,0,求节点(T$4:T$9,$B$4:$B$9,求节点(其他调用!$I$4:$I$42,其他调用!$J$4:$J$42,其他调用!$AH88)))</f>
        <v>6</v>
      </c>
      <c r="HV87" s="44">
        <f>IF(U$4=0,0,求节点(U$4:U$9,$B$4:$B$9,求节点(其他调用!$I$4:$I$42,其他调用!$J$4:$J$42,其他调用!$AH88)))</f>
        <v>6</v>
      </c>
      <c r="HW87" s="44">
        <f>IF(V$4=0,0,求节点(V$4:V$9,$B$4:$B$9,求节点(其他调用!$I$4:$I$42,其他调用!$J$4:$J$42,其他调用!$AH88)))</f>
        <v>0</v>
      </c>
      <c r="HX87" s="44">
        <f>IF(W$4=0,0,求节点(W$4:W$9,$B$4:$B$9,求节点(其他调用!$I$4:$I$42,其他调用!$J$4:$J$42,其他调用!$AH88)))</f>
        <v>6</v>
      </c>
      <c r="HY87" s="44">
        <f>IF(X$4=0,0,求节点(X$4:X$9,$B$4:$B$9,求节点(其他调用!$I$4:$I$42,其他调用!$J$4:$J$42,其他调用!$AH88)))</f>
        <v>6</v>
      </c>
      <c r="HZ87" s="44">
        <f>IF(Y$4=0,0,求节点(Y$4:Y$9,$B$4:$B$9,求节点(其他调用!$I$4:$I$42,其他调用!$J$4:$J$42,其他调用!$AH88)))</f>
        <v>6</v>
      </c>
      <c r="IA87" s="44">
        <f>IF(Z$4=0,0,求节点(Z$4:Z$9,$B$4:$B$9,求节点(其他调用!$I$4:$I$42,其他调用!$J$4:$J$42,其他调用!$AH88)))</f>
        <v>0</v>
      </c>
      <c r="IB87" s="44">
        <f>IF(AA$4=0,0,求节点(AA$4:AA$9,$B$4:$B$9,求节点(其他调用!$I$4:$I$42,其他调用!$J$4:$J$42,其他调用!$AH88)))</f>
        <v>6</v>
      </c>
      <c r="IC87" s="44">
        <f>IF(AB$4=0,0,求节点(AB$4:AB$9,$B$4:$B$9,求节点(其他调用!$I$4:$I$42,其他调用!$J$4:$J$42,其他调用!$AH88)))</f>
        <v>6</v>
      </c>
      <c r="ID87" s="44">
        <f>IF(AC$4=0,0,求节点(AC$4:AC$9,$B$4:$B$9,求节点(其他调用!$I$4:$I$42,其他调用!$J$4:$J$42,其他调用!$AH88)))</f>
        <v>6</v>
      </c>
      <c r="IE87" s="44">
        <f>IF(AD$4=0,0,求节点(AD$4:AD$9,$B$4:$B$9,求节点(其他调用!$I$4:$I$42,其他调用!$J$4:$J$42,其他调用!$AH88)))</f>
        <v>3.2519001526000277</v>
      </c>
      <c r="IF87" s="44">
        <f>IF(AE$4=0,0,求节点(AE$4:AE$9,$B$4:$B$9,求节点(其他调用!$I$4:$I$42,其他调用!$J$4:$J$42,其他调用!$AH88)))</f>
        <v>3.2519001526000277</v>
      </c>
      <c r="IG87" s="44">
        <f>IF(AF$4=0,0,求节点(AF$4:AF$9,$B$4:$B$9,求节点(其他调用!$I$4:$I$42,其他调用!$J$4:$J$42,其他调用!$AH88)))</f>
        <v>3.2519001526000277</v>
      </c>
      <c r="IH87" s="44">
        <f>IF(AG$4=0,0,求节点(AG$4:AG$9,$B$4:$B$9,求节点(其他调用!$I$4:$I$42,其他调用!$J$4:$J$42,其他调用!$AH88)))</f>
        <v>3.2519001526000277</v>
      </c>
      <c r="II87" s="44">
        <f>IF(AH$4=0,0,求节点(AH$4:AH$9,$B$4:$B$9,求节点(其他调用!$I$4:$I$42,其他调用!$J$4:$J$42,其他调用!$AH88)))</f>
        <v>3.2519001526000277</v>
      </c>
      <c r="IJ87" s="44">
        <f>IF(AI$4=0,0,求节点(AI$4:AI$9,$B$4:$B$9,求节点(其他调用!$I$4:$I$42,其他调用!$J$4:$J$42,其他调用!$AH88)))</f>
        <v>3.2519001526000277</v>
      </c>
      <c r="IK87" s="44">
        <f>IF(AJ$4=0,0,求节点(AJ$4:AJ$9,$B$4:$B$9,求节点(其他调用!$I$4:$I$42,其他调用!$J$4:$J$42,其他调用!$AH88)))</f>
        <v>3.2519001526000277</v>
      </c>
      <c r="IL87" s="44">
        <f>IF(AK$4=0,0,求节点(AK$4:AK$9,$B$4:$B$9,求节点(其他调用!$I$4:$I$42,其他调用!$J$4:$J$42,其他调用!$AH88)))</f>
        <v>3.2519001526000277</v>
      </c>
      <c r="IM87" s="44">
        <f>IF(AL$4=0,0,求节点(AL$4:AL$9,$B$4:$B$9,求节点(其他调用!$I$4:$I$42,其他调用!$J$4:$J$42,其他调用!$AH88)))</f>
        <v>3.2519001526000277</v>
      </c>
      <c r="IN87" s="44">
        <f>IF(AM$4=0,0,求节点(AM$4:AM$9,$B$4:$B$9,求节点(其他调用!$I$4:$I$42,其他调用!$J$4:$J$42,其他调用!$AH88)))</f>
        <v>3.2519001526000277</v>
      </c>
      <c r="IO87" s="44">
        <f>IF(AN$4=0,0,求节点(AN$4:AN$9,$B$4:$B$9,求节点(其他调用!$I$4:$I$42,其他调用!$J$4:$J$42,其他调用!$AH88)))</f>
        <v>3.2519001526000277</v>
      </c>
      <c r="IP87" s="44">
        <f>IF(AO$4=0,0,求节点(AO$4:AO$9,$B$4:$B$9,求节点(其他调用!$I$4:$I$42,其他调用!$J$4:$J$42,其他调用!$AH88)))</f>
        <v>3.2519001526000277</v>
      </c>
      <c r="IQ87" s="44">
        <f>IF(AP$4=0,0,求节点(AP$4:AP$9,$B$4:$B$9,求节点(其他调用!$I$4:$I$42,其他调用!$J$4:$J$42,其他调用!$AH88)))</f>
        <v>3.2519001526000277</v>
      </c>
      <c r="IR87" s="44">
        <f>IF(AQ$4=0,0,求节点(AQ$4:AQ$9,$B$4:$B$9,求节点(其他调用!$I$4:$I$42,其他调用!$J$4:$J$42,其他调用!$AH88)))</f>
        <v>3.2519001526000277</v>
      </c>
      <c r="IS87" s="44">
        <f>IF(AR$4=0,0,求节点(AR$4:AR$9,$B$4:$B$9,求节点(其他调用!$I$4:$I$42,其他调用!$J$4:$J$42,其他调用!$AH88)))</f>
        <v>3.2519001526000277</v>
      </c>
      <c r="IT87" s="44">
        <f>IF(AS$4=0,0,求节点(AS$4:AS$9,$B$4:$B$9,求节点(其他调用!$I$4:$I$42,其他调用!$J$4:$J$42,其他调用!$AH88)))</f>
        <v>3.2519001526000277</v>
      </c>
      <c r="IU87" s="44">
        <f>IF(AT$4=0,0,求节点(AT$4:AT$9,$B$4:$B$9,求节点(其他调用!$I$4:$I$42,其他调用!$J$4:$J$42,其他调用!$AH88)))</f>
        <v>3.2519001526000277</v>
      </c>
      <c r="IV87" s="44">
        <f>IF(AU$4=0,0,求节点(AU$4:AU$9,$B$4:$B$9,求节点(其他调用!$I$4:$I$42,其他调用!$J$4:$J$42,其他调用!$AH88)))</f>
        <v>3.2519001526000277</v>
      </c>
      <c r="IW87" s="44">
        <f>IF(AV$4=0,0,求节点(AV$4:AV$9,$B$4:$B$9,求节点(其他调用!$I$4:$I$42,其他调用!$J$4:$J$42,其他调用!$AH88)))</f>
        <v>3.2519001526000277</v>
      </c>
      <c r="IX87" s="44">
        <f>IF(AW$4=0,0,求节点(AW$4:AW$9,$B$4:$B$9,求节点(其他调用!$I$4:$I$42,其他调用!$J$4:$J$42,其他调用!$AH88)))</f>
        <v>3.2519001526000277</v>
      </c>
      <c r="IY87" s="44">
        <f>IF(AX$4=0,0,求节点(AX$4:AX$9,$B$4:$B$9,求节点(其他调用!$I$4:$I$42,其他调用!$J$4:$J$42,其他调用!$AH88)))</f>
        <v>3.2519001526000277</v>
      </c>
      <c r="IZ87" s="44">
        <f>IF(AY$4=0,0,求节点(AY$4:AY$9,$B$4:$B$9,求节点(其他调用!$I$4:$I$42,其他调用!$J$4:$J$42,其他调用!$AH88)))</f>
        <v>3.2519001526000277</v>
      </c>
      <c r="JA87" s="44">
        <f>IF(AZ$4=0,0,求节点(AZ$4:AZ$9,$B$4:$B$9,求节点(其他调用!$I$4:$I$42,其他调用!$J$4:$J$42,其他调用!$AH88)))</f>
        <v>3.2519001526000277</v>
      </c>
      <c r="JC87" s="44">
        <v>84</v>
      </c>
      <c r="JD87" s="44">
        <f>IF(C$23=0,0,求节点(C$23:C$28,$B$23:$B$28,求节点(其他调用!$W$4:$W$20,其他调用!$X$4:$X$20,$JC87)))</f>
        <v>0</v>
      </c>
      <c r="JE87" s="44">
        <f>IF(D$23=0,0,求节点(D$23:D$28,$B$23:$B$28,求节点(其他调用!$W$4:$W$20,其他调用!$X$4:$X$20,$JC87)))</f>
        <v>0</v>
      </c>
      <c r="JF87" s="44">
        <f>IF(E$23=0,0,求节点(E$23:E$28,$B$23:$B$28,求节点(其他调用!$W$4:$W$20,其他调用!$X$4:$X$20,$JC87)))</f>
        <v>0</v>
      </c>
      <c r="JG87" s="44">
        <f>IF(F$23=0,0,求节点(F$23:F$28,$B$23:$B$28,求节点(其他调用!$W$4:$W$20,其他调用!$X$4:$X$20,$JC87)))</f>
        <v>6.1653448085075002E-3</v>
      </c>
      <c r="JH87" s="44">
        <f>IF(G$23=0,0,求节点(G$23:G$28,$B$23:$B$28,求节点(其他调用!$W$4:$W$20,其他调用!$X$4:$X$20,$JC87)))</f>
        <v>9.2480172127612503E-3</v>
      </c>
      <c r="JI87" s="44">
        <f>IF(H$23=0,0,求节点(H$23:H$28,$B$23:$B$28,求节点(其他调用!$W$4:$W$20,其他调用!$X$4:$X$20,$JC87)))</f>
        <v>9.2480172127612503E-3</v>
      </c>
      <c r="JJ87" s="44">
        <f>IF(I$23=0,0,求节点(I$23:I$28,$B$23:$B$28,求节点(其他调用!$W$4:$W$20,其他调用!$X$4:$X$20,$JC87)))</f>
        <v>1.401214729206246E-2</v>
      </c>
      <c r="JK87" s="44">
        <f>IF(J$23=0,0,求节点(J$23:J$28,$B$23:$B$28,求节点(其他调用!$W$4:$W$20,其他调用!$X$4:$X$20,$JC87)))</f>
        <v>0</v>
      </c>
      <c r="JL87" s="44">
        <f>IF(K$23=0,0,求节点(K$23:K$28,$B$23:$B$28,求节点(其他调用!$W$4:$W$20,其他调用!$X$4:$X$20,$JC87)))</f>
        <v>9.2480172127612503E-3</v>
      </c>
      <c r="JM87" s="44">
        <f>IF(L$23=0,0,求节点(L$23:L$28,$B$23:$B$28,求节点(其他调用!$W$4:$W$20,其他调用!$X$4:$X$20,$JC87)))</f>
        <v>0</v>
      </c>
      <c r="JN87" s="44">
        <f>IF(M$23=0,0,求节点(M$23:M$28,$B$23:$B$28,求节点(其他调用!$W$4:$W$20,其他调用!$X$4:$X$20,$JC87)))</f>
        <v>0</v>
      </c>
      <c r="JO87" s="44">
        <f>IF(N$23=0,0,求节点(N$23:N$28,$B$23:$B$28,求节点(其他调用!$W$4:$W$20,其他调用!$X$4:$X$20,$JC87)))</f>
        <v>0</v>
      </c>
      <c r="JP87" s="44">
        <f>IF(O$23=0,0,求节点(O$23:O$28,$B$23:$B$28,求节点(其他调用!$W$4:$W$20,其他调用!$X$4:$X$20,$JC87)))</f>
        <v>0</v>
      </c>
      <c r="JQ87" s="44">
        <f>IF(P$23=0,0,求节点(P$23:P$28,$B$23:$B$28,求节点(其他调用!$W$4:$W$20,其他调用!$X$4:$X$20,$JC87)))</f>
        <v>0</v>
      </c>
      <c r="JR87" s="44">
        <f>IF(Q$23=0,0,求节点(Q$23:Q$28,$B$23:$B$28,求节点(其他调用!$W$4:$W$20,其他调用!$X$4:$X$20,$JC87)))</f>
        <v>0</v>
      </c>
      <c r="JS87" s="44">
        <f>IF(R$23=0,0,求节点(R$23:R$28,$B$23:$B$28,求节点(其他调用!$W$4:$W$20,其他调用!$X$4:$X$20,$JC87)))</f>
        <v>0</v>
      </c>
      <c r="JT87" s="44">
        <f>IF(S$23=0,0,求节点(S$23:S$28,$B$23:$B$28,求节点(其他调用!$W$4:$W$20,其他调用!$X$4:$X$20,$JC87)))</f>
        <v>0</v>
      </c>
      <c r="JU87" s="44">
        <f>IF(T$23=0,0,求节点(T$23:T$28,$B$23:$B$28,求节点(其他调用!$W$4:$W$20,其他调用!$X$4:$X$20,$JC87)))</f>
        <v>0</v>
      </c>
      <c r="JV87" s="44">
        <f>IF(U$23=0,0,求节点(U$23:U$28,$B$23:$B$28,求节点(其他调用!$W$4:$W$20,其他调用!$X$4:$X$20,$JC87)))</f>
        <v>0</v>
      </c>
      <c r="JW87" s="44">
        <f>IF(V$23=0,0,求节点(V$23:V$28,$B$23:$B$28,求节点(其他调用!$W$4:$W$20,其他调用!$X$4:$X$20,$JC87)))</f>
        <v>0</v>
      </c>
      <c r="JZ87" s="44">
        <v>84</v>
      </c>
      <c r="KA87" s="44">
        <f>IF(C$4=0,0,求节点(C$4:C$9,$B$4:$B$9,求节点(其他调用!$L$4:$L$42,其他调用!$M$4:$M$42,其他调用!$AI88)))</f>
        <v>6</v>
      </c>
      <c r="KB87" s="44">
        <f>IF(D$4=0,0,求节点(D$4:D$9,$B$4:$B$9,求节点(其他调用!$L$4:$L$42,其他调用!$M$4:$M$42,其他调用!$AI88)))</f>
        <v>6</v>
      </c>
      <c r="KC87" s="44">
        <f>IF(E$4=0,0,求节点(E$4:E$9,$B$4:$B$9,求节点(其他调用!$L$4:$L$42,其他调用!$M$4:$M$42,其他调用!$AI88)))</f>
        <v>3.5594202619229387</v>
      </c>
      <c r="KD87" s="44">
        <f>IF(F$4=0,0,求节点(F$4:F$9,$B$4:$B$9,求节点(其他调用!$L$4:$L$42,其他调用!$M$4:$M$42,其他调用!$AI88)))</f>
        <v>0</v>
      </c>
      <c r="KE87" s="44">
        <f>IF(G$4=0,0,求节点(G$4:G$9,$B$4:$B$9,求节点(其他调用!$L$4:$L$42,其他调用!$M$4:$M$42,其他调用!$AI88)))</f>
        <v>0</v>
      </c>
      <c r="KF87" s="44">
        <f>IF(H$4=0,0,求节点(H$4:H$9,$B$4:$B$9,求节点(其他调用!$L$4:$L$42,其他调用!$M$4:$M$42,其他调用!$AI88)))</f>
        <v>0</v>
      </c>
      <c r="KG87" s="44">
        <f>IF(I$4=0,0,求节点(I$4:I$9,$B$4:$B$9,求节点(其他调用!$L$4:$L$42,其他调用!$M$4:$M$42,其他调用!$AI88)))</f>
        <v>0</v>
      </c>
      <c r="KH87" s="44">
        <f>IF(J$4=0,0,求节点(J$4:J$9,$B$4:$B$9,求节点(其他调用!$L$4:$L$42,其他调用!$M$4:$M$42,其他调用!$AI88)))</f>
        <v>0</v>
      </c>
      <c r="KI87" s="44">
        <f>IF(K$4=0,0,求节点(K$4:K$9,$B$4:$B$9,求节点(其他调用!$L$4:$L$42,其他调用!$M$4:$M$42,其他调用!$AI88)))</f>
        <v>0</v>
      </c>
      <c r="KJ87" s="44">
        <f>IF(L$4=0,0,求节点(L$4:L$9,$B$4:$B$9,求节点(其他调用!$L$4:$L$42,其他调用!$M$4:$M$42,其他调用!$AI88)))</f>
        <v>0</v>
      </c>
      <c r="KK87" s="44">
        <f>IF(M$4=0,0,求节点(M$4:M$9,$B$4:$B$9,求节点(其他调用!$L$4:$L$42,其他调用!$M$4:$M$42,其他调用!$AI88)))</f>
        <v>0</v>
      </c>
      <c r="KL87" s="44">
        <f>IF(N$4=0,0,求节点(N$4:N$9,$B$4:$B$9,求节点(其他调用!$L$4:$L$42,其他调用!$M$4:$M$42,其他调用!$AI88)))</f>
        <v>0</v>
      </c>
      <c r="KM87" s="44">
        <f>IF(O$4=0,0,求节点(O$4:O$9,$B$4:$B$9,求节点(其他调用!$L$4:$L$42,其他调用!$M$4:$M$42,其他调用!$AI88)))</f>
        <v>0</v>
      </c>
      <c r="KN87" s="44">
        <f>IF(P$4=0,0,求节点(P$4:P$9,$B$4:$B$9,求节点(其他调用!$L$4:$L$42,其他调用!$M$4:$M$42,其他调用!$AI88)))</f>
        <v>0</v>
      </c>
      <c r="KO87" s="44">
        <f>IF(Q$4=0,0,求节点(Q$4:Q$9,$B$4:$B$9,求节点(其他调用!$L$4:$L$42,其他调用!$M$4:$M$42,其他调用!$AI88)))</f>
        <v>0</v>
      </c>
      <c r="KP87" s="44">
        <f>IF(R$4=0,0,求节点(R$4:R$9,$B$4:$B$9,求节点(其他调用!$L$4:$L$42,其他调用!$M$4:$M$42,其他调用!$AI88)))</f>
        <v>0</v>
      </c>
      <c r="KQ87" s="44">
        <f>IF(S$4=0,0,求节点(S$4:S$9,$B$4:$B$9,求节点(其他调用!$L$4:$L$42,其他调用!$M$4:$M$42,其他调用!$AI88)))</f>
        <v>6</v>
      </c>
      <c r="KR87" s="44">
        <f>IF(T$4=0,0,求节点(T$4:T$9,$B$4:$B$9,求节点(其他调用!$L$4:$L$42,其他调用!$M$4:$M$42,其他调用!$AI88)))</f>
        <v>6</v>
      </c>
      <c r="KS87" s="44">
        <f>IF(U$4=0,0,求节点(U$4:U$9,$B$4:$B$9,求节点(其他调用!$L$4:$L$42,其他调用!$M$4:$M$42,其他调用!$AI88)))</f>
        <v>6</v>
      </c>
      <c r="KT87" s="44">
        <f>IF(V$4=0,0,求节点(V$4:V$9,$B$4:$B$9,求节点(其他调用!$L$4:$L$42,其他调用!$M$4:$M$42,其他调用!$AI88)))</f>
        <v>0</v>
      </c>
      <c r="KU87" s="44">
        <f>IF(W$4=0,0,求节点(W$4:W$9,$B$4:$B$9,求节点(其他调用!$L$4:$L$42,其他调用!$M$4:$M$42,其他调用!$AI88)))</f>
        <v>6</v>
      </c>
      <c r="KV87" s="44">
        <f>IF(X$4=0,0,求节点(X$4:X$9,$B$4:$B$9,求节点(其他调用!$L$4:$L$42,其他调用!$M$4:$M$42,其他调用!$AI88)))</f>
        <v>6</v>
      </c>
      <c r="KW87" s="44">
        <f>IF(Y$4=0,0,求节点(Y$4:Y$9,$B$4:$B$9,求节点(其他调用!$L$4:$L$42,其他调用!$M$4:$M$42,其他调用!$AI88)))</f>
        <v>6</v>
      </c>
      <c r="KX87" s="44">
        <f>IF(Z$4=0,0,求节点(Z$4:Z$9,$B$4:$B$9,求节点(其他调用!$L$4:$L$42,其他调用!$M$4:$M$42,其他调用!$AI88)))</f>
        <v>0</v>
      </c>
      <c r="KY87" s="44">
        <f>IF(AA$4=0,0,求节点(AA$4:AA$9,$B$4:$B$9,求节点(其他调用!$L$4:$L$42,其他调用!$M$4:$M$42,其他调用!$AI88)))</f>
        <v>6</v>
      </c>
      <c r="KZ87" s="44">
        <f>IF(AB$4=0,0,求节点(AB$4:AB$9,$B$4:$B$9,求节点(其他调用!$L$4:$L$42,其他调用!$M$4:$M$42,其他调用!$AI88)))</f>
        <v>6</v>
      </c>
      <c r="LA87" s="44">
        <f>IF(AC$4=0,0,求节点(AC$4:AC$9,$B$4:$B$9,求节点(其他调用!$L$4:$L$42,其他调用!$M$4:$M$42,其他调用!$AI88)))</f>
        <v>6</v>
      </c>
      <c r="LB87" s="44">
        <f>IF(AD$4=0,0,求节点(AD$4:AD$9,$B$4:$B$9,求节点(其他调用!$L$4:$L$42,其他调用!$M$4:$M$42,其他调用!$AI88)))</f>
        <v>5.9553894196487382</v>
      </c>
      <c r="LC87" s="44">
        <f>IF(AE$4=0,0,求节点(AE$4:AE$9,$B$4:$B$9,求节点(其他调用!$L$4:$L$42,其他调用!$M$4:$M$42,其他调用!$AI88)))</f>
        <v>5.9553894196487382</v>
      </c>
      <c r="LD87" s="44">
        <f>IF(AF$4=0,0,求节点(AF$4:AF$9,$B$4:$B$9,求节点(其他调用!$L$4:$L$42,其他调用!$M$4:$M$42,其他调用!$AI88)))</f>
        <v>5.9553894196487382</v>
      </c>
      <c r="LE87" s="44">
        <f>IF(AG$4=0,0,求节点(AG$4:AG$9,$B$4:$B$9,求节点(其他调用!$L$4:$L$42,其他调用!$M$4:$M$42,其他调用!$AI88)))</f>
        <v>5.9553894196487382</v>
      </c>
      <c r="LF87" s="44">
        <f>IF(AH$4=0,0,求节点(AH$4:AH$9,$B$4:$B$9,求节点(其他调用!$L$4:$L$42,其他调用!$M$4:$M$42,其他调用!$AI88)))</f>
        <v>5.9553894196487382</v>
      </c>
      <c r="LG87" s="44">
        <f>IF(AI$4=0,0,求节点(AI$4:AI$9,$B$4:$B$9,求节点(其他调用!$L$4:$L$42,其他调用!$M$4:$M$42,其他调用!$AI88)))</f>
        <v>5.9553894196487382</v>
      </c>
      <c r="LH87" s="44">
        <f>IF(AJ$4=0,0,求节点(AJ$4:AJ$9,$B$4:$B$9,求节点(其他调用!$L$4:$L$42,其他调用!$M$4:$M$42,其他调用!$AI88)))</f>
        <v>5.9553894196487382</v>
      </c>
      <c r="LI87" s="44">
        <f>IF(AK$4=0,0,求节点(AK$4:AK$9,$B$4:$B$9,求节点(其他调用!$L$4:$L$42,其他调用!$M$4:$M$42,其他调用!$AI88)))</f>
        <v>5.9553894196487382</v>
      </c>
      <c r="LJ87" s="44">
        <f>IF(AL$4=0,0,求节点(AL$4:AL$9,$B$4:$B$9,求节点(其他调用!$L$4:$L$42,其他调用!$M$4:$M$42,其他调用!$AI88)))</f>
        <v>5.9553894196487382</v>
      </c>
      <c r="LK87" s="44">
        <f>IF(AM$4=0,0,求节点(AM$4:AM$9,$B$4:$B$9,求节点(其他调用!$L$4:$L$42,其他调用!$M$4:$M$42,其他调用!$AI88)))</f>
        <v>5.9553894196487382</v>
      </c>
      <c r="LL87" s="44">
        <f>IF(AN$4=0,0,求节点(AN$4:AN$9,$B$4:$B$9,求节点(其他调用!$L$4:$L$42,其他调用!$M$4:$M$42,其他调用!$AI88)))</f>
        <v>5.9553894196487382</v>
      </c>
      <c r="LM87" s="44">
        <f>IF(AO$4=0,0,求节点(AO$4:AO$9,$B$4:$B$9,求节点(其他调用!$L$4:$L$42,其他调用!$M$4:$M$42,其他调用!$AI88)))</f>
        <v>5.9553894196487382</v>
      </c>
      <c r="LN87" s="44">
        <f>IF(AP$4=0,0,求节点(AP$4:AP$9,$B$4:$B$9,求节点(其他调用!$L$4:$L$42,其他调用!$M$4:$M$42,其他调用!$AI88)))</f>
        <v>5.9553894196487382</v>
      </c>
      <c r="LO87" s="44">
        <f>IF(AQ$4=0,0,求节点(AQ$4:AQ$9,$B$4:$B$9,求节点(其他调用!$L$4:$L$42,其他调用!$M$4:$M$42,其他调用!$AI88)))</f>
        <v>5.9553894196487382</v>
      </c>
      <c r="LP87" s="44">
        <f>IF(AR$4=0,0,求节点(AR$4:AR$9,$B$4:$B$9,求节点(其他调用!$L$4:$L$42,其他调用!$M$4:$M$42,其他调用!$AI88)))</f>
        <v>5.9553894196487382</v>
      </c>
      <c r="LQ87" s="44">
        <f>IF(AS$4=0,0,求节点(AS$4:AS$9,$B$4:$B$9,求节点(其他调用!$L$4:$L$42,其他调用!$M$4:$M$42,其他调用!$AI88)))</f>
        <v>5.9553894196487382</v>
      </c>
      <c r="LR87" s="44">
        <f>IF(AT$4=0,0,求节点(AT$4:AT$9,$B$4:$B$9,求节点(其他调用!$L$4:$L$42,其他调用!$M$4:$M$42,其他调用!$AI88)))</f>
        <v>5.9553894196487382</v>
      </c>
      <c r="LS87" s="44">
        <f>IF(AU$4=0,0,求节点(AU$4:AU$9,$B$4:$B$9,求节点(其他调用!$L$4:$L$42,其他调用!$M$4:$M$42,其他调用!$AI88)))</f>
        <v>5.9553894196487382</v>
      </c>
      <c r="LT87" s="44">
        <f>IF(AV$4=0,0,求节点(AV$4:AV$9,$B$4:$B$9,求节点(其他调用!$L$4:$L$42,其他调用!$M$4:$M$42,其他调用!$AI88)))</f>
        <v>5.9553894196487382</v>
      </c>
      <c r="LU87" s="44">
        <f>IF(AW$4=0,0,求节点(AW$4:AW$9,$B$4:$B$9,求节点(其他调用!$L$4:$L$42,其他调用!$M$4:$M$42,其他调用!$AI88)))</f>
        <v>5.9553894196487382</v>
      </c>
      <c r="LV87" s="44">
        <f>IF(AX$4=0,0,求节点(AX$4:AX$9,$B$4:$B$9,求节点(其他调用!$L$4:$L$42,其他调用!$M$4:$M$42,其他调用!$AI88)))</f>
        <v>5.9553894196487382</v>
      </c>
      <c r="LW87" s="44">
        <f>IF(AY$4=0,0,求节点(AY$4:AY$9,$B$4:$B$9,求节点(其他调用!$L$4:$L$42,其他调用!$M$4:$M$42,其他调用!$AI88)))</f>
        <v>5.9553894196487382</v>
      </c>
      <c r="LX87" s="44">
        <f>IF(AZ$4=0,0,求节点(AZ$4:AZ$9,$B$4:$B$9,求节点(其他调用!$L$4:$L$42,其他调用!$M$4:$M$42,其他调用!$AI88)))</f>
        <v>5.9553894196487382</v>
      </c>
      <c r="LZ87" s="44">
        <v>84</v>
      </c>
      <c r="MA87" s="44">
        <f>IF(C$23=0,0,求节点(C$23:C$28,$B$23:$B$28,求节点(其他调用!$Y$4:$Y$20,其他调用!$Z$4:$Z$20,$LZ87)))</f>
        <v>0</v>
      </c>
      <c r="MB87" s="44">
        <f>IF(D$23=0,0,求节点(D$23:D$28,$B$23:$B$28,求节点(其他调用!$Y$4:$Y$20,其他调用!$Z$4:$Z$20,$LZ87)))</f>
        <v>0</v>
      </c>
      <c r="MC87" s="44">
        <f>IF(E$23=0,0,求节点(E$23:E$28,$B$23:$B$28,求节点(其他调用!$Y$4:$Y$20,其他调用!$Z$4:$Z$20,$LZ87)))</f>
        <v>0</v>
      </c>
      <c r="MD87" s="44">
        <f>IF(F$23=0,0,求节点(F$23:F$28,$B$23:$B$28,求节点(其他调用!$Y$4:$Y$20,其他调用!$Z$4:$Z$20,$LZ87)))</f>
        <v>0</v>
      </c>
      <c r="ME87" s="44">
        <f>IF(G$23=0,0,求节点(G$23:G$28,$B$23:$B$28,求节点(其他调用!$Y$4:$Y$20,其他调用!$Z$4:$Z$20,$LZ87)))</f>
        <v>0</v>
      </c>
      <c r="MF87" s="44">
        <f>IF(H$23=0,0,求节点(H$23:H$28,$B$23:$B$28,求节点(其他调用!$Y$4:$Y$20,其他调用!$Z$4:$Z$20,$LZ87)))</f>
        <v>0</v>
      </c>
      <c r="MG87" s="44">
        <f>IF(I$23=0,0,求节点(I$23:I$28,$B$23:$B$28,求节点(其他调用!$Y$4:$Y$20,其他调用!$Z$4:$Z$20,$LZ87)))</f>
        <v>0</v>
      </c>
      <c r="MH87" s="44">
        <f>IF(J$23=0,0,求节点(J$23:J$28,$B$23:$B$28,求节点(其他调用!$Y$4:$Y$20,其他调用!$Z$4:$Z$20,$LZ87)))</f>
        <v>0</v>
      </c>
      <c r="MI87" s="44">
        <f>IF(K$23=0,0,求节点(K$23:K$28,$B$23:$B$28,求节点(其他调用!$Y$4:$Y$20,其他调用!$Z$4:$Z$20,$LZ87)))</f>
        <v>0</v>
      </c>
      <c r="MJ87" s="44">
        <f>IF(L$23=0,0,求节点(L$23:L$28,$B$23:$B$28,求节点(其他调用!$Y$4:$Y$20,其他调用!$Z$4:$Z$20,$LZ87)))</f>
        <v>0</v>
      </c>
      <c r="MK87" s="44">
        <f>IF(M$23=0,0,求节点(M$23:M$28,$B$23:$B$28,求节点(其他调用!$Y$4:$Y$20,其他调用!$Z$4:$Z$20,$LZ87)))</f>
        <v>0</v>
      </c>
      <c r="ML87" s="44">
        <f>IF(N$23=0,0,求节点(N$23:N$28,$B$23:$B$28,求节点(其他调用!$Y$4:$Y$20,其他调用!$Z$4:$Z$20,$LZ87)))</f>
        <v>0</v>
      </c>
      <c r="MM87" s="44">
        <f>IF(O$23=0,0,求节点(O$23:O$28,$B$23:$B$28,求节点(其他调用!$Y$4:$Y$20,其他调用!$Z$4:$Z$20,$LZ87)))</f>
        <v>0</v>
      </c>
      <c r="MN87" s="44">
        <f>IF(P$23=0,0,求节点(P$23:P$28,$B$23:$B$28,求节点(其他调用!$Y$4:$Y$20,其他调用!$Z$4:$Z$20,$LZ87)))</f>
        <v>0</v>
      </c>
      <c r="MO87" s="44">
        <f>IF(Q$23=0,0,求节点(Q$23:Q$28,$B$23:$B$28,求节点(其他调用!$Y$4:$Y$20,其他调用!$Z$4:$Z$20,$LZ87)))</f>
        <v>0</v>
      </c>
      <c r="MP87" s="44">
        <f>IF(R$23=0,0,求节点(R$23:R$28,$B$23:$B$28,求节点(其他调用!$Y$4:$Y$20,其他调用!$Z$4:$Z$20,$LZ87)))</f>
        <v>0</v>
      </c>
      <c r="MQ87" s="44">
        <f>IF(S$23=0,0,求节点(S$23:S$28,$B$23:$B$28,求节点(其他调用!$Y$4:$Y$20,其他调用!$Z$4:$Z$20,$LZ87)))</f>
        <v>0</v>
      </c>
      <c r="MR87" s="44">
        <f>IF(T$23=0,0,求节点(T$23:T$28,$B$23:$B$28,求节点(其他调用!$Y$4:$Y$20,其他调用!$Z$4:$Z$20,$LZ87)))</f>
        <v>0</v>
      </c>
      <c r="MS87" s="44">
        <f>IF(U$23=0,0,求节点(U$23:U$28,$B$23:$B$28,求节点(其他调用!$Y$4:$Y$20,其他调用!$Z$4:$Z$20,$LZ87)))</f>
        <v>0</v>
      </c>
      <c r="MT87" s="44">
        <f>IF(V$23=0,0,求节点(V$23:V$28,$B$23:$B$28,求节点(其他调用!$Y$4:$Y$20,其他调用!$Z$4:$Z$20,$LZ87)))</f>
        <v>0</v>
      </c>
      <c r="MW87" s="44">
        <v>84</v>
      </c>
      <c r="MX87" s="44">
        <f>IF(C$4=0,0,求节点(C$4:C$9,$B$4:$B$9,求节点(其他调用!$O$4:$O$42,其他调用!$P$4:$P$42,其他调用!$AJ88)))</f>
        <v>6</v>
      </c>
      <c r="MY87" s="44">
        <f>IF(D$4=0,0,求节点(D$4:D$9,$B$4:$B$9,求节点(其他调用!$O$4:$O$42,其他调用!$P$4:$P$42,其他调用!$AJ88)))</f>
        <v>6</v>
      </c>
      <c r="MZ87" s="44">
        <f>IF(E$4=0,0,求节点(E$4:E$9,$B$4:$B$9,求节点(其他调用!$O$4:$O$42,其他调用!$P$4:$P$42,其他调用!$AJ88)))</f>
        <v>3.8071862590009213</v>
      </c>
      <c r="NA87" s="44">
        <f>IF(F$4=0,0,求节点(F$4:F$9,$B$4:$B$9,求节点(其他调用!$O$4:$O$42,其他调用!$P$4:$P$42,其他调用!$AJ88)))</f>
        <v>0</v>
      </c>
      <c r="NB87" s="44">
        <f>IF(G$4=0,0,求节点(G$4:G$9,$B$4:$B$9,求节点(其他调用!$O$4:$O$42,其他调用!$P$4:$P$42,其他调用!$AJ88)))</f>
        <v>0</v>
      </c>
      <c r="NC87" s="44">
        <f>IF(H$4=0,0,求节点(H$4:H$9,$B$4:$B$9,求节点(其他调用!$O$4:$O$42,其他调用!$P$4:$P$42,其他调用!$AJ88)))</f>
        <v>0</v>
      </c>
      <c r="ND87" s="44">
        <f>IF(I$4=0,0,求节点(I$4:I$9,$B$4:$B$9,求节点(其他调用!$O$4:$O$42,其他调用!$P$4:$P$42,其他调用!$AJ88)))</f>
        <v>0</v>
      </c>
      <c r="NE87" s="44">
        <f>IF(J$4=0,0,求节点(J$4:J$9,$B$4:$B$9,求节点(其他调用!$O$4:$O$42,其他调用!$P$4:$P$42,其他调用!$AJ88)))</f>
        <v>0</v>
      </c>
      <c r="NF87" s="44">
        <f>IF(K$4=0,0,求节点(K$4:K$9,$B$4:$B$9,求节点(其他调用!$O$4:$O$42,其他调用!$P$4:$P$42,其他调用!$AJ88)))</f>
        <v>0</v>
      </c>
      <c r="NG87" s="44">
        <f>IF(L$4=0,0,求节点(L$4:L$9,$B$4:$B$9,求节点(其他调用!$O$4:$O$42,其他调用!$P$4:$P$42,其他调用!$AJ88)))</f>
        <v>0</v>
      </c>
      <c r="NH87" s="44">
        <f>IF(M$4=0,0,求节点(M$4:M$9,$B$4:$B$9,求节点(其他调用!$O$4:$O$42,其他调用!$P$4:$P$42,其他调用!$AJ88)))</f>
        <v>0</v>
      </c>
      <c r="NI87" s="44">
        <f>IF(N$4=0,0,求节点(N$4:N$9,$B$4:$B$9,求节点(其他调用!$O$4:$O$42,其他调用!$P$4:$P$42,其他调用!$AJ88)))</f>
        <v>0</v>
      </c>
      <c r="NJ87" s="44">
        <f>IF(O$4=0,0,求节点(O$4:O$9,$B$4:$B$9,求节点(其他调用!$O$4:$O$42,其他调用!$P$4:$P$42,其他调用!$AJ88)))</f>
        <v>0</v>
      </c>
      <c r="NK87" s="44">
        <f>IF(P$4=0,0,求节点(P$4:P$9,$B$4:$B$9,求节点(其他调用!$O$4:$O$42,其他调用!$P$4:$P$42,其他调用!$AJ88)))</f>
        <v>0</v>
      </c>
      <c r="NL87" s="44">
        <f>IF(Q$4=0,0,求节点(Q$4:Q$9,$B$4:$B$9,求节点(其他调用!$O$4:$O$42,其他调用!$P$4:$P$42,其他调用!$AJ88)))</f>
        <v>0</v>
      </c>
      <c r="NM87" s="44">
        <f>IF(R$4=0,0,求节点(R$4:R$9,$B$4:$B$9,求节点(其他调用!$O$4:$O$42,其他调用!$P$4:$P$42,其他调用!$AJ88)))</f>
        <v>0</v>
      </c>
      <c r="NN87" s="44">
        <f>IF(S$4=0,0,求节点(S$4:S$9,$B$4:$B$9,求节点(其他调用!$O$4:$O$42,其他调用!$P$4:$P$42,其他调用!$AJ88)))</f>
        <v>6</v>
      </c>
      <c r="NO87" s="44">
        <f>IF(T$4=0,0,求节点(T$4:T$9,$B$4:$B$9,求节点(其他调用!$O$4:$O$42,其他调用!$P$4:$P$42,其他调用!$AJ88)))</f>
        <v>6</v>
      </c>
      <c r="NP87" s="44">
        <f>IF(U$4=0,0,求节点(U$4:U$9,$B$4:$B$9,求节点(其他调用!$O$4:$O$42,其他调用!$P$4:$P$42,其他调用!$AJ88)))</f>
        <v>6</v>
      </c>
      <c r="NQ87" s="44">
        <f>IF(V$4=0,0,求节点(V$4:V$9,$B$4:$B$9,求节点(其他调用!$O$4:$O$42,其他调用!$P$4:$P$42,其他调用!$AJ88)))</f>
        <v>0</v>
      </c>
      <c r="NR87" s="44">
        <f>IF(W$4=0,0,求节点(W$4:W$9,$B$4:$B$9,求节点(其他调用!$O$4:$O$42,其他调用!$P$4:$P$42,其他调用!$AJ88)))</f>
        <v>6</v>
      </c>
      <c r="NS87" s="44">
        <f>IF(X$4=0,0,求节点(X$4:X$9,$B$4:$B$9,求节点(其他调用!$O$4:$O$42,其他调用!$P$4:$P$42,其他调用!$AJ88)))</f>
        <v>6</v>
      </c>
      <c r="NT87" s="44">
        <f>IF(Y$4=0,0,求节点(Y$4:Y$9,$B$4:$B$9,求节点(其他调用!$O$4:$O$42,其他调用!$P$4:$P$42,其他调用!$AJ88)))</f>
        <v>6</v>
      </c>
      <c r="NU87" s="44">
        <f>IF(Z$4=0,0,求节点(Z$4:Z$9,$B$4:$B$9,求节点(其他调用!$O$4:$O$42,其他调用!$P$4:$P$42,其他调用!$AJ88)))</f>
        <v>0</v>
      </c>
      <c r="NV87" s="44">
        <f>IF(AA$4=0,0,求节点(AA$4:AA$9,$B$4:$B$9,求节点(其他调用!$O$4:$O$42,其他调用!$P$4:$P$42,其他调用!$AJ88)))</f>
        <v>6</v>
      </c>
      <c r="NW87" s="44">
        <f>IF(AB$4=0,0,求节点(AB$4:AB$9,$B$4:$B$9,求节点(其他调用!$O$4:$O$42,其他调用!$P$4:$P$42,其他调用!$AJ88)))</f>
        <v>6</v>
      </c>
      <c r="NX87" s="44">
        <f>IF(AC$4=0,0,求节点(AC$4:AC$9,$B$4:$B$9,求节点(其他调用!$O$4:$O$42,其他调用!$P$4:$P$42,其他调用!$AJ88)))</f>
        <v>6</v>
      </c>
      <c r="NY87" s="44">
        <f>IF(AD$4=0,0,求节点(AD$4:AD$9,$B$4:$B$9,求节点(其他调用!$O$4:$O$42,其他调用!$P$4:$P$42,其他调用!$AJ88)))</f>
        <v>6</v>
      </c>
      <c r="NZ87" s="44">
        <f>IF(AE$4=0,0,求节点(AE$4:AE$9,$B$4:$B$9,求节点(其他调用!$O$4:$O$42,其他调用!$P$4:$P$42,其他调用!$AJ88)))</f>
        <v>6</v>
      </c>
      <c r="OA87" s="44">
        <f>IF(AF$4=0,0,求节点(AF$4:AF$9,$B$4:$B$9,求节点(其他调用!$O$4:$O$42,其他调用!$P$4:$P$42,其他调用!$AJ88)))</f>
        <v>6</v>
      </c>
      <c r="OB87" s="44">
        <f>IF(AG$4=0,0,求节点(AG$4:AG$9,$B$4:$B$9,求节点(其他调用!$O$4:$O$42,其他调用!$P$4:$P$42,其他调用!$AJ88)))</f>
        <v>6</v>
      </c>
      <c r="OC87" s="44">
        <f>IF(AH$4=0,0,求节点(AH$4:AH$9,$B$4:$B$9,求节点(其他调用!$O$4:$O$42,其他调用!$P$4:$P$42,其他调用!$AJ88)))</f>
        <v>6</v>
      </c>
      <c r="OD87" s="44">
        <f>IF(AI$4=0,0,求节点(AI$4:AI$9,$B$4:$B$9,求节点(其他调用!$O$4:$O$42,其他调用!$P$4:$P$42,其他调用!$AJ88)))</f>
        <v>6</v>
      </c>
      <c r="OE87" s="44">
        <f>IF(AJ$4=0,0,求节点(AJ$4:AJ$9,$B$4:$B$9,求节点(其他调用!$O$4:$O$42,其他调用!$P$4:$P$42,其他调用!$AJ88)))</f>
        <v>6</v>
      </c>
      <c r="OF87" s="44">
        <f>IF(AK$4=0,0,求节点(AK$4:AK$9,$B$4:$B$9,求节点(其他调用!$O$4:$O$42,其他调用!$P$4:$P$42,其他调用!$AJ88)))</f>
        <v>6</v>
      </c>
      <c r="OG87" s="44">
        <f>IF(AL$4=0,0,求节点(AL$4:AL$9,$B$4:$B$9,求节点(其他调用!$O$4:$O$42,其他调用!$P$4:$P$42,其他调用!$AJ88)))</f>
        <v>6</v>
      </c>
      <c r="OH87" s="44">
        <f>IF(AM$4=0,0,求节点(AM$4:AM$9,$B$4:$B$9,求节点(其他调用!$O$4:$O$42,其他调用!$P$4:$P$42,其他调用!$AJ88)))</f>
        <v>6</v>
      </c>
      <c r="OI87" s="44">
        <f>IF(AN$4=0,0,求节点(AN$4:AN$9,$B$4:$B$9,求节点(其他调用!$O$4:$O$42,其他调用!$P$4:$P$42,其他调用!$AJ88)))</f>
        <v>6</v>
      </c>
      <c r="OJ87" s="44">
        <f>IF(AO$4=0,0,求节点(AO$4:AO$9,$B$4:$B$9,求节点(其他调用!$O$4:$O$42,其他调用!$P$4:$P$42,其他调用!$AJ88)))</f>
        <v>6</v>
      </c>
      <c r="OK87" s="44">
        <f>IF(AP$4=0,0,求节点(AP$4:AP$9,$B$4:$B$9,求节点(其他调用!$O$4:$O$42,其他调用!$P$4:$P$42,其他调用!$AJ88)))</f>
        <v>6</v>
      </c>
      <c r="OL87" s="44">
        <f>IF(AQ$4=0,0,求节点(AQ$4:AQ$9,$B$4:$B$9,求节点(其他调用!$O$4:$O$42,其他调用!$P$4:$P$42,其他调用!$AJ88)))</f>
        <v>6</v>
      </c>
      <c r="OM87" s="44">
        <f>IF(AR$4=0,0,求节点(AR$4:AR$9,$B$4:$B$9,求节点(其他调用!$O$4:$O$42,其他调用!$P$4:$P$42,其他调用!$AJ88)))</f>
        <v>6</v>
      </c>
      <c r="ON87" s="44">
        <f>IF(AS$4=0,0,求节点(AS$4:AS$9,$B$4:$B$9,求节点(其他调用!$O$4:$O$42,其他调用!$P$4:$P$42,其他调用!$AJ88)))</f>
        <v>6</v>
      </c>
      <c r="OO87" s="44">
        <f>IF(AT$4=0,0,求节点(AT$4:AT$9,$B$4:$B$9,求节点(其他调用!$O$4:$O$42,其他调用!$P$4:$P$42,其他调用!$AJ88)))</f>
        <v>6</v>
      </c>
      <c r="OP87" s="44">
        <f>IF(AU$4=0,0,求节点(AU$4:AU$9,$B$4:$B$9,求节点(其他调用!$O$4:$O$42,其他调用!$P$4:$P$42,其他调用!$AJ88)))</f>
        <v>6</v>
      </c>
      <c r="OQ87" s="44">
        <f>IF(AV$4=0,0,求节点(AV$4:AV$9,$B$4:$B$9,求节点(其他调用!$O$4:$O$42,其他调用!$P$4:$P$42,其他调用!$AJ88)))</f>
        <v>6</v>
      </c>
      <c r="OR87" s="44">
        <f>IF(AW$4=0,0,求节点(AW$4:AW$9,$B$4:$B$9,求节点(其他调用!$O$4:$O$42,其他调用!$P$4:$P$42,其他调用!$AJ88)))</f>
        <v>6</v>
      </c>
      <c r="OS87" s="44">
        <f>IF(AX$4=0,0,求节点(AX$4:AX$9,$B$4:$B$9,求节点(其他调用!$O$4:$O$42,其他调用!$P$4:$P$42,其他调用!$AJ88)))</f>
        <v>6</v>
      </c>
      <c r="OT87" s="44">
        <f>IF(AY$4=0,0,求节点(AY$4:AY$9,$B$4:$B$9,求节点(其他调用!$O$4:$O$42,其他调用!$P$4:$P$42,其他调用!$AJ88)))</f>
        <v>6</v>
      </c>
      <c r="OU87" s="44">
        <f>IF(AZ$4=0,0,求节点(AZ$4:AZ$9,$B$4:$B$9,求节点(其他调用!$O$4:$O$42,其他调用!$P$4:$P$42,其他调用!$AJ88)))</f>
        <v>6</v>
      </c>
      <c r="OW87" s="44">
        <v>84</v>
      </c>
      <c r="OX87" s="44">
        <f>IF(C$23=0,0,求节点(C$23:C$28,$B$23:$B$28,求节点(其他调用!$AA$4:$AA$20,其他调用!$AB$4:$AB$20,$OW87)))</f>
        <v>0</v>
      </c>
      <c r="OY87" s="44">
        <f>IF(D$23=0,0,求节点(D$23:D$28,$B$23:$B$28,求节点(其他调用!$AA$4:$AA$20,其他调用!$AB$4:$AB$20,$OW87)))</f>
        <v>0</v>
      </c>
      <c r="OZ87" s="44">
        <f>IF(E$23=0,0,求节点(E$23:E$28,$B$23:$B$28,求节点(其他调用!$AA$4:$AA$20,其他调用!$AB$4:$AB$20,$OW87)))</f>
        <v>0</v>
      </c>
      <c r="PA87" s="44">
        <f>IF(F$23=0,0,求节点(F$23:F$28,$B$23:$B$28,求节点(其他调用!$AA$4:$AA$20,其他调用!$AB$4:$AB$20,$OW87)))</f>
        <v>5.0198796943199397E-3</v>
      </c>
      <c r="PB87" s="44">
        <f>IF(G$23=0,0,求节点(G$23:G$28,$B$23:$B$28,求节点(其他调用!$AA$4:$AA$20,其他调用!$AB$4:$AB$20,$OW87)))</f>
        <v>7.5298195414801317E-3</v>
      </c>
      <c r="PC87" s="44">
        <f>IF(H$23=0,0,求节点(H$23:H$28,$B$23:$B$28,求节点(其他调用!$AA$4:$AA$20,其他调用!$AB$4:$AB$20,$OW87)))</f>
        <v>7.5298195414801317E-3</v>
      </c>
      <c r="PD87" s="44">
        <f>IF(I$23=0,0,求节点(I$23:I$28,$B$23:$B$28,求节点(其他调用!$AA$4:$AA$20,其他调用!$AB$4:$AB$20,$OW87)))</f>
        <v>1.1408817487091105E-2</v>
      </c>
      <c r="PE87" s="44">
        <f>IF(J$23=0,0,求节点(J$23:J$28,$B$23:$B$28,求节点(其他调用!$AA$4:$AA$20,其他调用!$AB$4:$AB$20,$OW87)))</f>
        <v>0</v>
      </c>
      <c r="PF87" s="44">
        <f>IF(K$23=0,0,求节点(K$23:K$28,$B$23:$B$28,求节点(其他调用!$AA$4:$AA$20,其他调用!$AB$4:$AB$20,$OW87)))</f>
        <v>7.5298195414801317E-3</v>
      </c>
      <c r="PG87" s="44">
        <f>IF(L$23=0,0,求节点(L$23:L$28,$B$23:$B$28,求节点(其他调用!$AA$4:$AA$20,其他调用!$AB$4:$AB$20,$OW87)))</f>
        <v>0</v>
      </c>
      <c r="PH87" s="44">
        <f>IF(M$23=0,0,求节点(M$23:M$28,$B$23:$B$28,求节点(其他调用!$AA$4:$AA$20,其他调用!$AB$4:$AB$20,$OW87)))</f>
        <v>0</v>
      </c>
      <c r="PI87" s="44">
        <f>IF(N$23=0,0,求节点(N$23:N$28,$B$23:$B$28,求节点(其他调用!$AA$4:$AA$20,其他调用!$AB$4:$AB$20,$OW87)))</f>
        <v>0</v>
      </c>
      <c r="PJ87" s="44">
        <f>IF(O$23=0,0,求节点(O$23:O$28,$B$23:$B$28,求节点(其他调用!$AA$4:$AA$20,其他调用!$AB$4:$AB$20,$OW87)))</f>
        <v>0</v>
      </c>
      <c r="PK87" s="44">
        <f>IF(P$23=0,0,求节点(P$23:P$28,$B$23:$B$28,求节点(其他调用!$AA$4:$AA$20,其他调用!$AB$4:$AB$20,$OW87)))</f>
        <v>0</v>
      </c>
      <c r="PL87" s="44">
        <f>IF(Q$23=0,0,求节点(Q$23:Q$28,$B$23:$B$28,求节点(其他调用!$AA$4:$AA$20,其他调用!$AB$4:$AB$20,$OW87)))</f>
        <v>0</v>
      </c>
      <c r="PM87" s="44">
        <f>IF(R$23=0,0,求节点(R$23:R$28,$B$23:$B$28,求节点(其他调用!$AA$4:$AA$20,其他调用!$AB$4:$AB$20,$OW87)))</f>
        <v>0</v>
      </c>
      <c r="PN87" s="44">
        <f>IF(S$23=0,0,求节点(S$23:S$28,$B$23:$B$28,求节点(其他调用!$AA$4:$AA$20,其他调用!$AB$4:$AB$20,$OW87)))</f>
        <v>0</v>
      </c>
      <c r="PO87" s="44">
        <f>IF(T$23=0,0,求节点(T$23:T$28,$B$23:$B$28,求节点(其他调用!$AA$4:$AA$20,其他调用!$AB$4:$AB$20,$OW87)))</f>
        <v>0</v>
      </c>
      <c r="PP87" s="44">
        <f>IF(U$23=0,0,求节点(U$23:U$28,$B$23:$B$28,求节点(其他调用!$AA$4:$AA$20,其他调用!$AB$4:$AB$20,$OW87)))</f>
        <v>0</v>
      </c>
      <c r="PQ87" s="44">
        <f>IF(V$23=0,0,求节点(V$23:V$28,$B$23:$B$28,求节点(其他调用!$AA$4:$AA$20,其他调用!$AB$4:$AB$20,$OW87)))</f>
        <v>0</v>
      </c>
    </row>
    <row r="88" spans="61:433" x14ac:dyDescent="0.2">
      <c r="BI88" s="44">
        <v>85</v>
      </c>
      <c r="BJ88" s="44">
        <f>IF(C$4=0,0,求节点(C$4:C$9,$B$4:$B$9,求节点(其他调用!$C$4:$C$42,其他调用!$D$4:$D$42,其他调用!$AF89)))</f>
        <v>6</v>
      </c>
      <c r="BK88" s="44">
        <f>IF(D$4=0,0,求节点(D$4:D$9,$B$4:$B$9,求节点(其他调用!$C$4:$C$42,其他调用!$D$4:$D$42,其他调用!$AF89)))</f>
        <v>6</v>
      </c>
      <c r="BL88" s="44">
        <f>IF(E$4=0,0,求节点(E$4:E$9,$B$4:$B$9,求节点(其他调用!$C$4:$C$42,其他调用!$D$4:$D$42,其他调用!$AF89)))</f>
        <v>3.0447076219525666</v>
      </c>
      <c r="BM88" s="44">
        <f>IF(F$4=0,0,求节点(F$4:F$9,$B$4:$B$9,求节点(其他调用!$C$4:$C$42,其他调用!$D$4:$D$42,其他调用!$AF89)))</f>
        <v>0</v>
      </c>
      <c r="BN88" s="44">
        <f>IF(G$4=0,0,求节点(G$4:G$9,$B$4:$B$9,求节点(其他调用!$C$4:$C$42,其他调用!$D$4:$D$42,其他调用!$AF89)))</f>
        <v>0</v>
      </c>
      <c r="BO88" s="44">
        <f>IF(H$4=0,0,求节点(H$4:H$9,$B$4:$B$9,求节点(其他调用!$C$4:$C$42,其他调用!$D$4:$D$42,其他调用!$AF89)))</f>
        <v>0</v>
      </c>
      <c r="BP88" s="44">
        <f>IF(I$4=0,0,求节点(I$4:I$9,$B$4:$B$9,求节点(其他调用!$C$4:$C$42,其他调用!$D$4:$D$42,其他调用!$AF89)))</f>
        <v>0</v>
      </c>
      <c r="BQ88" s="44">
        <f>IF(J$4=0,0,求节点(J$4:J$9,$B$4:$B$9,求节点(其他调用!$C$4:$C$42,其他调用!$D$4:$D$42,其他调用!$AF89)))</f>
        <v>0</v>
      </c>
      <c r="BR88" s="44">
        <f>IF(K$4=0,0,求节点(K$4:K$9,$B$4:$B$9,求节点(其他调用!$C$4:$C$42,其他调用!$D$4:$D$42,其他调用!$AF89)))</f>
        <v>0</v>
      </c>
      <c r="BS88" s="44">
        <f>IF(L$4=0,0,求节点(L$4:L$9,$B$4:$B$9,求节点(其他调用!$C$4:$C$42,其他调用!$D$4:$D$42,其他调用!$AF89)))</f>
        <v>0</v>
      </c>
      <c r="BT88" s="44">
        <f>IF(M$4=0,0,求节点(M$4:M$9,$B$4:$B$9,求节点(其他调用!$C$4:$C$42,其他调用!$D$4:$D$42,其他调用!$AF89)))</f>
        <v>0</v>
      </c>
      <c r="BU88" s="44">
        <f>IF(N$4=0,0,求节点(N$4:N$9,$B$4:$B$9,求节点(其他调用!$C$4:$C$42,其他调用!$D$4:$D$42,其他调用!$AF89)))</f>
        <v>0</v>
      </c>
      <c r="BV88" s="44">
        <f>IF(O$4=0,0,求节点(O$4:O$9,$B$4:$B$9,求节点(其他调用!$C$4:$C$42,其他调用!$D$4:$D$42,其他调用!$AF89)))</f>
        <v>0</v>
      </c>
      <c r="BW88" s="44">
        <f>IF(P$4=0,0,求节点(P$4:P$9,$B$4:$B$9,求节点(其他调用!$C$4:$C$42,其他调用!$D$4:$D$42,其他调用!$AF89)))</f>
        <v>0</v>
      </c>
      <c r="BX88" s="44">
        <f>IF(Q$4=0,0,求节点(Q$4:Q$9,$B$4:$B$9,求节点(其他调用!$C$4:$C$42,其他调用!$D$4:$D$42,其他调用!$AF89)))</f>
        <v>0</v>
      </c>
      <c r="BY88" s="44">
        <f>IF(R$4=0,0,求节点(R$4:R$9,$B$4:$B$9,求节点(其他调用!$C$4:$C$42,其他调用!$D$4:$D$42,其他调用!$AF89)))</f>
        <v>0</v>
      </c>
      <c r="BZ88" s="44">
        <f>IF(S$4=0,0,求节点(S$4:S$9,$B$4:$B$9,求节点(其他调用!$C$4:$C$42,其他调用!$D$4:$D$42,其他调用!$AF89)))</f>
        <v>6</v>
      </c>
      <c r="CA88" s="44">
        <f>IF(T$4=0,0,求节点(T$4:T$9,$B$4:$B$9,求节点(其他调用!$C$4:$C$42,其他调用!$D$4:$D$42,其他调用!$AF89)))</f>
        <v>4.8879211632500654</v>
      </c>
      <c r="CB88" s="44">
        <f>IF(U$4=0,0,求节点(U$4:U$9,$B$4:$B$9,求节点(其他调用!$C$4:$C$42,其他调用!$D$4:$D$42,其他调用!$AF89)))</f>
        <v>6</v>
      </c>
      <c r="CC88" s="44">
        <f>IF(V$4=0,0,求节点(V$4:V$9,$B$4:$B$9,求节点(其他调用!$C$4:$C$42,其他调用!$D$4:$D$42,其他调用!$AF89)))</f>
        <v>0</v>
      </c>
      <c r="CD88" s="44">
        <f>IF(W$4=0,0,求节点(W$4:W$9,$B$4:$B$9,求节点(其他调用!$C$4:$C$42,其他调用!$D$4:$D$42,其他调用!$AF89)))</f>
        <v>6</v>
      </c>
      <c r="CE88" s="44">
        <f>IF(X$4=0,0,求节点(X$4:X$9,$B$4:$B$9,求节点(其他调用!$C$4:$C$42,其他调用!$D$4:$D$42,其他调用!$AF89)))</f>
        <v>6</v>
      </c>
      <c r="CF88" s="44">
        <f>IF(Y$4=0,0,求节点(Y$4:Y$9,$B$4:$B$9,求节点(其他调用!$C$4:$C$42,其他调用!$D$4:$D$42,其他调用!$AF89)))</f>
        <v>6</v>
      </c>
      <c r="CG88" s="44">
        <f>IF(Z$4=0,0,求节点(Z$4:Z$9,$B$4:$B$9,求节点(其他调用!$C$4:$C$42,其他调用!$D$4:$D$42,其他调用!$AF89)))</f>
        <v>0</v>
      </c>
      <c r="CH88" s="44">
        <f>IF(AA$4=0,0,求节点(AA$4:AA$9,$B$4:$B$9,求节点(其他调用!$C$4:$C$42,其他调用!$D$4:$D$42,其他调用!$AF89)))</f>
        <v>6</v>
      </c>
      <c r="CI88" s="44">
        <f>IF(AB$4=0,0,求节点(AB$4:AB$9,$B$4:$B$9,求节点(其他调用!$C$4:$C$42,其他调用!$D$4:$D$42,其他调用!$AF89)))</f>
        <v>6</v>
      </c>
      <c r="CJ88" s="44">
        <f>IF(AC$4=0,0,求节点(AC$4:AC$9,$B$4:$B$9,求节点(其他调用!$C$4:$C$42,其他调用!$D$4:$D$42,其他调用!$AF89)))</f>
        <v>6</v>
      </c>
      <c r="CK88" s="44">
        <f>IF(AD$4=0,0,求节点(AD$4:AD$9,$B$4:$B$9,求节点(其他调用!$C$4:$C$42,其他调用!$D$4:$D$42,其他调用!$AF89)))</f>
        <v>1.6359339620621611</v>
      </c>
      <c r="CL88" s="44">
        <f>IF(AE$4=0,0,求节点(AE$4:AE$9,$B$4:$B$9,求节点(其他调用!$C$4:$C$42,其他调用!$D$4:$D$42,其他调用!$AF89)))</f>
        <v>1.6359339620621611</v>
      </c>
      <c r="CM88" s="44">
        <f>IF(AF$4=0,0,求节点(AF$4:AF$9,$B$4:$B$9,求节点(其他调用!$C$4:$C$42,其他调用!$D$4:$D$42,其他调用!$AF89)))</f>
        <v>1.6359339620621611</v>
      </c>
      <c r="CN88" s="44">
        <f>IF(AG$4=0,0,求节点(AG$4:AG$9,$B$4:$B$9,求节点(其他调用!$C$4:$C$42,其他调用!$D$4:$D$42,其他调用!$AF89)))</f>
        <v>1.6359339620621611</v>
      </c>
      <c r="CO88" s="44">
        <f>IF(AH$4=0,0,求节点(AH$4:AH$9,$B$4:$B$9,求节点(其他调用!$C$4:$C$42,其他调用!$D$4:$D$42,其他调用!$AF89)))</f>
        <v>1.6359339620621611</v>
      </c>
      <c r="CP88" s="44">
        <f>IF(AI$4=0,0,求节点(AI$4:AI$9,$B$4:$B$9,求节点(其他调用!$C$4:$C$42,其他调用!$D$4:$D$42,其他调用!$AF89)))</f>
        <v>1.6359339620621611</v>
      </c>
      <c r="CQ88" s="44">
        <f>IF(AJ$4=0,0,求节点(AJ$4:AJ$9,$B$4:$B$9,求节点(其他调用!$C$4:$C$42,其他调用!$D$4:$D$42,其他调用!$AF89)))</f>
        <v>1.6359339620621611</v>
      </c>
      <c r="CR88" s="44">
        <f>IF(AK$4=0,0,求节点(AK$4:AK$9,$B$4:$B$9,求节点(其他调用!$C$4:$C$42,其他调用!$D$4:$D$42,其他调用!$AF89)))</f>
        <v>1.6359339620621611</v>
      </c>
      <c r="CS88" s="44">
        <f>IF(AL$4=0,0,求节点(AL$4:AL$9,$B$4:$B$9,求节点(其他调用!$C$4:$C$42,其他调用!$D$4:$D$42,其他调用!$AF89)))</f>
        <v>1.6359339620621611</v>
      </c>
      <c r="CT88" s="44">
        <f>IF(AM$4=0,0,求节点(AM$4:AM$9,$B$4:$B$9,求节点(其他调用!$C$4:$C$42,其他调用!$D$4:$D$42,其他调用!$AF89)))</f>
        <v>1.6359339620621611</v>
      </c>
      <c r="CU88" s="44">
        <f>IF(AN$4=0,0,求节点(AN$4:AN$9,$B$4:$B$9,求节点(其他调用!$C$4:$C$42,其他调用!$D$4:$D$42,其他调用!$AF89)))</f>
        <v>1.6359339620621611</v>
      </c>
      <c r="CV88" s="44">
        <f>IF(AO$4=0,0,求节点(AO$4:AO$9,$B$4:$B$9,求节点(其他调用!$C$4:$C$42,其他调用!$D$4:$D$42,其他调用!$AF89)))</f>
        <v>1.6359339620621611</v>
      </c>
      <c r="CW88" s="44">
        <f>IF(AP$4=0,0,求节点(AP$4:AP$9,$B$4:$B$9,求节点(其他调用!$C$4:$C$42,其他调用!$D$4:$D$42,其他调用!$AF89)))</f>
        <v>1.6359339620621611</v>
      </c>
      <c r="CX88" s="44">
        <f>IF(AQ$4=0,0,求节点(AQ$4:AQ$9,$B$4:$B$9,求节点(其他调用!$C$4:$C$42,其他调用!$D$4:$D$42,其他调用!$AF89)))</f>
        <v>1.6359339620621611</v>
      </c>
      <c r="CY88" s="44">
        <f>IF(AR$4=0,0,求节点(AR$4:AR$9,$B$4:$B$9,求节点(其他调用!$C$4:$C$42,其他调用!$D$4:$D$42,其他调用!$AF89)))</f>
        <v>1.6359339620621611</v>
      </c>
      <c r="CZ88" s="44">
        <f>IF(AS$4=0,0,求节点(AS$4:AS$9,$B$4:$B$9,求节点(其他调用!$C$4:$C$42,其他调用!$D$4:$D$42,其他调用!$AF89)))</f>
        <v>1.6359339620621611</v>
      </c>
      <c r="DA88" s="44">
        <f>IF(AT$4=0,0,求节点(AT$4:AT$9,$B$4:$B$9,求节点(其他调用!$C$4:$C$42,其他调用!$D$4:$D$42,其他调用!$AF89)))</f>
        <v>1.6359339620621611</v>
      </c>
      <c r="DB88" s="44">
        <f>IF(AU$4=0,0,求节点(AU$4:AU$9,$B$4:$B$9,求节点(其他调用!$C$4:$C$42,其他调用!$D$4:$D$42,其他调用!$AF89)))</f>
        <v>1.6359339620621611</v>
      </c>
      <c r="DC88" s="44">
        <f>IF(AV$4=0,0,求节点(AV$4:AV$9,$B$4:$B$9,求节点(其他调用!$C$4:$C$42,其他调用!$D$4:$D$42,其他调用!$AF89)))</f>
        <v>1.6359339620621611</v>
      </c>
      <c r="DD88" s="44">
        <f>IF(AW$4=0,0,求节点(AW$4:AW$9,$B$4:$B$9,求节点(其他调用!$C$4:$C$42,其他调用!$D$4:$D$42,其他调用!$AF89)))</f>
        <v>1.6359339620621611</v>
      </c>
      <c r="DE88" s="44">
        <f>IF(AX$4=0,0,求节点(AX$4:AX$9,$B$4:$B$9,求节点(其他调用!$C$4:$C$42,其他调用!$D$4:$D$42,其他调用!$AF89)))</f>
        <v>1.6359339620621611</v>
      </c>
      <c r="DF88" s="44">
        <f>IF(AY$4=0,0,求节点(AY$4:AY$9,$B$4:$B$9,求节点(其他调用!$C$4:$C$42,其他调用!$D$4:$D$42,其他调用!$AF89)))</f>
        <v>1.6359339620621611</v>
      </c>
      <c r="DG88" s="44">
        <f>IF(AZ$4=0,0,求节点(AZ$4:AZ$9,$B$4:$B$9,求节点(其他调用!$C$4:$C$42,其他调用!$D$4:$D$42,其他调用!$AF89)))</f>
        <v>1.6359339620621611</v>
      </c>
      <c r="DI88" s="44">
        <v>85</v>
      </c>
      <c r="DJ88" s="44">
        <f>IF(C$23=0,0,求节点(C$23:C$28,$B$23:$B$28,求节点(其他调用!$S$4:$S$20,其他调用!$T$4:$T$20,$DI88)))</f>
        <v>0</v>
      </c>
      <c r="DK88" s="44">
        <f>IF(D$23=0,0,求节点(D$23:D$28,$B$23:$B$28,求节点(其他调用!$S$4:$S$20,其他调用!$T$4:$T$20,$DI88)))</f>
        <v>0</v>
      </c>
      <c r="DL88" s="44">
        <f>IF(E$23=0,0,求节点(E$23:E$28,$B$23:$B$28,求节点(其他调用!$S$4:$S$20,其他调用!$T$4:$T$20,$DI88)))</f>
        <v>0</v>
      </c>
      <c r="DM88" s="44">
        <f>IF(F$23=0,0,求节点(F$23:F$28,$B$23:$B$28,求节点(其他调用!$S$4:$S$20,其他调用!$T$4:$T$20,$DI88)))</f>
        <v>7.1917717670078041E-3</v>
      </c>
      <c r="DN88" s="44">
        <f>IF(G$23=0,0,求节点(G$23:G$28,$B$23:$B$28,求节点(其他调用!$S$4:$S$20,其他调用!$T$4:$T$20,$DI88)))</f>
        <v>1.0787657650511595E-2</v>
      </c>
      <c r="DO88" s="44">
        <f>IF(H$23=0,0,求节点(H$23:H$28,$B$23:$B$28,求节点(其他调用!$S$4:$S$20,其他调用!$T$4:$T$20,$DI88)))</f>
        <v>1.0787657650511595E-2</v>
      </c>
      <c r="DP88" s="44">
        <f>IF(I$23=0,0,求节点(I$23:I$28,$B$23:$B$28,求节点(其他调用!$S$4:$S$20,其他调用!$T$4:$T$20,$DI88)))</f>
        <v>1.6344935834108454E-2</v>
      </c>
      <c r="DQ88" s="44">
        <f>IF(J$23=0,0,求节点(J$23:J$28,$B$23:$B$28,求节点(其他调用!$S$4:$S$20,其他调用!$T$4:$T$20,$DI88)))</f>
        <v>0</v>
      </c>
      <c r="DR88" s="44">
        <f>IF(K$23=0,0,求节点(K$23:K$28,$B$23:$B$28,求节点(其他调用!$S$4:$S$20,其他调用!$T$4:$T$20,$DI88)))</f>
        <v>1.0787657650511595E-2</v>
      </c>
      <c r="DS88" s="44">
        <f>IF(L$23=0,0,求节点(L$23:L$28,$B$23:$B$28,求节点(其他调用!$S$4:$S$20,其他调用!$T$4:$T$20,$DI88)))</f>
        <v>0</v>
      </c>
      <c r="DT88" s="44">
        <f>IF(M$23=0,0,求节点(M$23:M$28,$B$23:$B$28,求节点(其他调用!$S$4:$S$20,其他调用!$T$4:$T$20,$DI88)))</f>
        <v>0</v>
      </c>
      <c r="DU88" s="44">
        <f>IF(N$23=0,0,求节点(N$23:N$28,$B$23:$B$28,求节点(其他调用!$S$4:$S$20,其他调用!$T$4:$T$20,$DI88)))</f>
        <v>0</v>
      </c>
      <c r="DV88" s="44">
        <f>IF(O$23=0,0,求节点(O$23:O$28,$B$23:$B$28,求节点(其他调用!$S$4:$S$20,其他调用!$T$4:$T$20,$DI88)))</f>
        <v>0</v>
      </c>
      <c r="DW88" s="44">
        <f>IF(P$23=0,0,求节点(P$23:P$28,$B$23:$B$28,求节点(其他调用!$S$4:$S$20,其他调用!$T$4:$T$20,$DI88)))</f>
        <v>0</v>
      </c>
      <c r="DX88" s="44">
        <f>IF(Q$23=0,0,求节点(Q$23:Q$28,$B$23:$B$28,求节点(其他调用!$S$4:$S$20,其他调用!$T$4:$T$20,$DI88)))</f>
        <v>0</v>
      </c>
      <c r="DY88" s="44">
        <f>IF(R$23=0,0,求节点(R$23:R$28,$B$23:$B$28,求节点(其他调用!$S$4:$S$20,其他调用!$T$4:$T$20,$DI88)))</f>
        <v>0</v>
      </c>
      <c r="DZ88" s="44">
        <f>IF(S$23=0,0,求节点(S$23:S$28,$B$23:$B$28,求节点(其他调用!$S$4:$S$20,其他调用!$T$4:$T$20,$DI88)))</f>
        <v>0</v>
      </c>
      <c r="EA88" s="44">
        <f>IF(T$23=0,0,求节点(T$23:T$28,$B$23:$B$28,求节点(其他调用!$S$4:$S$20,其他调用!$T$4:$T$20,$DI88)))</f>
        <v>0</v>
      </c>
      <c r="EB88" s="44">
        <f>IF(U$23=0,0,求节点(U$23:U$28,$B$23:$B$28,求节点(其他调用!$S$4:$S$20,其他调用!$T$4:$T$20,$DI88)))</f>
        <v>0</v>
      </c>
      <c r="EC88" s="44">
        <f>IF(V$23=0,0,求节点(V$23:V$28,$B$23:$B$28,求节点(其他调用!$S$4:$S$20,其他调用!$T$4:$T$20,$DI88)))</f>
        <v>0</v>
      </c>
      <c r="EF88" s="44">
        <v>85</v>
      </c>
      <c r="EG88" s="44">
        <f>IF(C$4=0,0,求节点(C$4:C$9,$B$4:$B$9,求节点(其他调用!$F$4:$F$42,其他调用!$G$4:$G$42,其他调用!$AG89)))</f>
        <v>6</v>
      </c>
      <c r="EH88" s="44">
        <f>IF(D$4=0,0,求节点(D$4:D$9,$B$4:$B$9,求节点(其他调用!$F$4:$F$42,其他调用!$G$4:$G$42,其他调用!$AG89)))</f>
        <v>6</v>
      </c>
      <c r="EI88" s="44">
        <f>IF(E$4=0,0,求节点(E$4:E$9,$B$4:$B$9,求节点(其他调用!$F$4:$F$42,其他调用!$G$4:$G$42,其他调用!$AG89)))</f>
        <v>3.101902508304375</v>
      </c>
      <c r="EJ88" s="44">
        <f>IF(F$4=0,0,求节点(F$4:F$9,$B$4:$B$9,求节点(其他调用!$F$4:$F$42,其他调用!$G$4:$G$42,其他调用!$AG89)))</f>
        <v>0</v>
      </c>
      <c r="EK88" s="44">
        <f>IF(G$4=0,0,求节点(G$4:G$9,$B$4:$B$9,求节点(其他调用!$F$4:$F$42,其他调用!$G$4:$G$42,其他调用!$AG89)))</f>
        <v>0</v>
      </c>
      <c r="EL88" s="44">
        <f>IF(H$4=0,0,求节点(H$4:H$9,$B$4:$B$9,求节点(其他调用!$F$4:$F$42,其他调用!$G$4:$G$42,其他调用!$AG89)))</f>
        <v>0</v>
      </c>
      <c r="EM88" s="44">
        <f>IF(I$4=0,0,求节点(I$4:I$9,$B$4:$B$9,求节点(其他调用!$F$4:$F$42,其他调用!$G$4:$G$42,其他调用!$AG89)))</f>
        <v>0</v>
      </c>
      <c r="EN88" s="44">
        <f>IF(J$4=0,0,求节点(J$4:J$9,$B$4:$B$9,求节点(其他调用!$F$4:$F$42,其他调用!$G$4:$G$42,其他调用!$AG89)))</f>
        <v>0</v>
      </c>
      <c r="EO88" s="44">
        <f>IF(K$4=0,0,求节点(K$4:K$9,$B$4:$B$9,求节点(其他调用!$F$4:$F$42,其他调用!$G$4:$G$42,其他调用!$AG89)))</f>
        <v>0</v>
      </c>
      <c r="EP88" s="44">
        <f>IF(L$4=0,0,求节点(L$4:L$9,$B$4:$B$9,求节点(其他调用!$F$4:$F$42,其他调用!$G$4:$G$42,其他调用!$AG89)))</f>
        <v>0</v>
      </c>
      <c r="EQ88" s="44">
        <f>IF(M$4=0,0,求节点(M$4:M$9,$B$4:$B$9,求节点(其他调用!$F$4:$F$42,其他调用!$G$4:$G$42,其他调用!$AG89)))</f>
        <v>0</v>
      </c>
      <c r="ER88" s="44">
        <f>IF(N$4=0,0,求节点(N$4:N$9,$B$4:$B$9,求节点(其他调用!$F$4:$F$42,其他调用!$G$4:$G$42,其他调用!$AG89)))</f>
        <v>0</v>
      </c>
      <c r="ES88" s="44">
        <f>IF(O$4=0,0,求节点(O$4:O$9,$B$4:$B$9,求节点(其他调用!$F$4:$F$42,其他调用!$G$4:$G$42,其他调用!$AG89)))</f>
        <v>0</v>
      </c>
      <c r="ET88" s="44">
        <f>IF(P$4=0,0,求节点(P$4:P$9,$B$4:$B$9,求节点(其他调用!$F$4:$F$42,其他调用!$G$4:$G$42,其他调用!$AG89)))</f>
        <v>0</v>
      </c>
      <c r="EU88" s="44">
        <f>IF(Q$4=0,0,求节点(Q$4:Q$9,$B$4:$B$9,求节点(其他调用!$F$4:$F$42,其他调用!$G$4:$G$42,其他调用!$AG89)))</f>
        <v>0</v>
      </c>
      <c r="EV88" s="44">
        <f>IF(R$4=0,0,求节点(R$4:R$9,$B$4:$B$9,求节点(其他调用!$F$4:$F$42,其他调用!$G$4:$G$42,其他调用!$AG89)))</f>
        <v>0</v>
      </c>
      <c r="EW88" s="44">
        <f>IF(S$4=0,0,求节点(S$4:S$9,$B$4:$B$9,求节点(其他调用!$F$4:$F$42,其他调用!$G$4:$G$42,其他调用!$AG89)))</f>
        <v>6</v>
      </c>
      <c r="EX88" s="44">
        <f>IF(T$4=0,0,求节点(T$4:T$9,$B$4:$B$9,求节点(其他调用!$F$4:$F$42,其他调用!$G$4:$G$42,其他调用!$AG89)))</f>
        <v>5.7508745231262006</v>
      </c>
      <c r="EY88" s="44">
        <f>IF(U$4=0,0,求节点(U$4:U$9,$B$4:$B$9,求节点(其他调用!$F$4:$F$42,其他调用!$G$4:$G$42,其他调用!$AG89)))</f>
        <v>6</v>
      </c>
      <c r="EZ88" s="44">
        <f>IF(V$4=0,0,求节点(V$4:V$9,$B$4:$B$9,求节点(其他调用!$F$4:$F$42,其他调用!$G$4:$G$42,其他调用!$AG89)))</f>
        <v>0</v>
      </c>
      <c r="FA88" s="44">
        <f>IF(W$4=0,0,求节点(W$4:W$9,$B$4:$B$9,求节点(其他调用!$F$4:$F$42,其他调用!$G$4:$G$42,其他调用!$AG89)))</f>
        <v>6</v>
      </c>
      <c r="FB88" s="44">
        <f>IF(X$4=0,0,求节点(X$4:X$9,$B$4:$B$9,求节点(其他调用!$F$4:$F$42,其他调用!$G$4:$G$42,其他调用!$AG89)))</f>
        <v>6</v>
      </c>
      <c r="FC88" s="44">
        <f>IF(Y$4=0,0,求节点(Y$4:Y$9,$B$4:$B$9,求节点(其他调用!$F$4:$F$42,其他调用!$G$4:$G$42,其他调用!$AG89)))</f>
        <v>6</v>
      </c>
      <c r="FD88" s="44">
        <f>IF(Z$4=0,0,求节点(Z$4:Z$9,$B$4:$B$9,求节点(其他调用!$F$4:$F$42,其他调用!$G$4:$G$42,其他调用!$AG89)))</f>
        <v>0</v>
      </c>
      <c r="FE88" s="44">
        <f>IF(AA$4=0,0,求节点(AA$4:AA$9,$B$4:$B$9,求节点(其他调用!$F$4:$F$42,其他调用!$G$4:$G$42,其他调用!$AG89)))</f>
        <v>6</v>
      </c>
      <c r="FF88" s="44">
        <f>IF(AB$4=0,0,求节点(AB$4:AB$9,$B$4:$B$9,求节点(其他调用!$F$4:$F$42,其他调用!$G$4:$G$42,其他调用!$AG89)))</f>
        <v>6</v>
      </c>
      <c r="FG88" s="44">
        <f>IF(AC$4=0,0,求节点(AC$4:AC$9,$B$4:$B$9,求节点(其他调用!$F$4:$F$42,其他调用!$G$4:$G$42,其他调用!$AG89)))</f>
        <v>6</v>
      </c>
      <c r="FH88" s="44">
        <f>IF(AD$4=0,0,求节点(AD$4:AD$9,$B$4:$B$9,求节点(其他调用!$F$4:$F$42,其他调用!$G$4:$G$42,其他调用!$AG89)))</f>
        <v>2.2872763217058787</v>
      </c>
      <c r="FI88" s="44">
        <f>IF(AE$4=0,0,求节点(AE$4:AE$9,$B$4:$B$9,求节点(其他调用!$F$4:$F$42,其他调用!$G$4:$G$42,其他调用!$AG89)))</f>
        <v>2.2872763217058787</v>
      </c>
      <c r="FJ88" s="44">
        <f>IF(AF$4=0,0,求节点(AF$4:AF$9,$B$4:$B$9,求节点(其他调用!$F$4:$F$42,其他调用!$G$4:$G$42,其他调用!$AG89)))</f>
        <v>2.2872763217058787</v>
      </c>
      <c r="FK88" s="44">
        <f>IF(AG$4=0,0,求节点(AG$4:AG$9,$B$4:$B$9,求节点(其他调用!$F$4:$F$42,其他调用!$G$4:$G$42,其他调用!$AG89)))</f>
        <v>2.2872763217058787</v>
      </c>
      <c r="FL88" s="44">
        <f>IF(AH$4=0,0,求节点(AH$4:AH$9,$B$4:$B$9,求节点(其他调用!$F$4:$F$42,其他调用!$G$4:$G$42,其他调用!$AG89)))</f>
        <v>2.2872763217058787</v>
      </c>
      <c r="FM88" s="44">
        <f>IF(AI$4=0,0,求节点(AI$4:AI$9,$B$4:$B$9,求节点(其他调用!$F$4:$F$42,其他调用!$G$4:$G$42,其他调用!$AG89)))</f>
        <v>2.2872763217058787</v>
      </c>
      <c r="FN88" s="44">
        <f>IF(AJ$4=0,0,求节点(AJ$4:AJ$9,$B$4:$B$9,求节点(其他调用!$F$4:$F$42,其他调用!$G$4:$G$42,其他调用!$AG89)))</f>
        <v>2.2872763217058787</v>
      </c>
      <c r="FO88" s="44">
        <f>IF(AK$4=0,0,求节点(AK$4:AK$9,$B$4:$B$9,求节点(其他调用!$F$4:$F$42,其他调用!$G$4:$G$42,其他调用!$AG89)))</f>
        <v>2.2872763217058787</v>
      </c>
      <c r="FP88" s="44">
        <f>IF(AL$4=0,0,求节点(AL$4:AL$9,$B$4:$B$9,求节点(其他调用!$F$4:$F$42,其他调用!$G$4:$G$42,其他调用!$AG89)))</f>
        <v>2.2872763217058787</v>
      </c>
      <c r="FQ88" s="44">
        <f>IF(AM$4=0,0,求节点(AM$4:AM$9,$B$4:$B$9,求节点(其他调用!$F$4:$F$42,其他调用!$G$4:$G$42,其他调用!$AG89)))</f>
        <v>2.2872763217058787</v>
      </c>
      <c r="FR88" s="44">
        <f>IF(AN$4=0,0,求节点(AN$4:AN$9,$B$4:$B$9,求节点(其他调用!$F$4:$F$42,其他调用!$G$4:$G$42,其他调用!$AG89)))</f>
        <v>2.2872763217058787</v>
      </c>
      <c r="FS88" s="44">
        <f>IF(AO$4=0,0,求节点(AO$4:AO$9,$B$4:$B$9,求节点(其他调用!$F$4:$F$42,其他调用!$G$4:$G$42,其他调用!$AG89)))</f>
        <v>2.2872763217058787</v>
      </c>
      <c r="FT88" s="44">
        <f>IF(AP$4=0,0,求节点(AP$4:AP$9,$B$4:$B$9,求节点(其他调用!$F$4:$F$42,其他调用!$G$4:$G$42,其他调用!$AG89)))</f>
        <v>2.2872763217058787</v>
      </c>
      <c r="FU88" s="44">
        <f>IF(AQ$4=0,0,求节点(AQ$4:AQ$9,$B$4:$B$9,求节点(其他调用!$F$4:$F$42,其他调用!$G$4:$G$42,其他调用!$AG89)))</f>
        <v>2.2872763217058787</v>
      </c>
      <c r="FV88" s="44">
        <f>IF(AR$4=0,0,求节点(AR$4:AR$9,$B$4:$B$9,求节点(其他调用!$F$4:$F$42,其他调用!$G$4:$G$42,其他调用!$AG89)))</f>
        <v>2.2872763217058787</v>
      </c>
      <c r="FW88" s="44">
        <f>IF(AS$4=0,0,求节点(AS$4:AS$9,$B$4:$B$9,求节点(其他调用!$F$4:$F$42,其他调用!$G$4:$G$42,其他调用!$AG89)))</f>
        <v>2.2872763217058787</v>
      </c>
      <c r="FX88" s="44">
        <f>IF(AT$4=0,0,求节点(AT$4:AT$9,$B$4:$B$9,求节点(其他调用!$F$4:$F$42,其他调用!$G$4:$G$42,其他调用!$AG89)))</f>
        <v>2.2872763217058787</v>
      </c>
      <c r="FY88" s="44">
        <f>IF(AU$4=0,0,求节点(AU$4:AU$9,$B$4:$B$9,求节点(其他调用!$F$4:$F$42,其他调用!$G$4:$G$42,其他调用!$AG89)))</f>
        <v>2.2872763217058787</v>
      </c>
      <c r="FZ88" s="44">
        <f>IF(AV$4=0,0,求节点(AV$4:AV$9,$B$4:$B$9,求节点(其他调用!$F$4:$F$42,其他调用!$G$4:$G$42,其他调用!$AG89)))</f>
        <v>2.2872763217058787</v>
      </c>
      <c r="GA88" s="44">
        <f>IF(AW$4=0,0,求节点(AW$4:AW$9,$B$4:$B$9,求节点(其他调用!$F$4:$F$42,其他调用!$G$4:$G$42,其他调用!$AG89)))</f>
        <v>2.2872763217058787</v>
      </c>
      <c r="GB88" s="44">
        <f>IF(AX$4=0,0,求节点(AX$4:AX$9,$B$4:$B$9,求节点(其他调用!$F$4:$F$42,其他调用!$G$4:$G$42,其他调用!$AG89)))</f>
        <v>2.2872763217058787</v>
      </c>
      <c r="GC88" s="44">
        <f>IF(AY$4=0,0,求节点(AY$4:AY$9,$B$4:$B$9,求节点(其他调用!$F$4:$F$42,其他调用!$G$4:$G$42,其他调用!$AG89)))</f>
        <v>2.2872763217058787</v>
      </c>
      <c r="GD88" s="44">
        <f>IF(AZ$4=0,0,求节点(AZ$4:AZ$9,$B$4:$B$9,求节点(其他调用!$F$4:$F$42,其他调用!$G$4:$G$42,其他调用!$AG89)))</f>
        <v>2.2872763217058787</v>
      </c>
      <c r="GF88" s="44">
        <v>85</v>
      </c>
      <c r="GG88" s="44">
        <f>IF(C$23=0,0,求节点(C$23:C$28,$B$23:$B$28,求节点(其他调用!$U$4:$U$20,其他调用!$V$4:$V$20,$GF88)))</f>
        <v>0</v>
      </c>
      <c r="GH88" s="44">
        <f>IF(D$23=0,0,求节点(D$23:D$28,$B$23:$B$28,求节点(其他调用!$U$4:$U$20,其他调用!$V$4:$V$20,$GF88)))</f>
        <v>0</v>
      </c>
      <c r="GI88" s="44">
        <f>IF(E$23=0,0,求节点(E$23:E$28,$B$23:$B$28,求节点(其他调用!$U$4:$U$20,其他调用!$V$4:$V$20,$GF88)))</f>
        <v>0</v>
      </c>
      <c r="GJ88" s="44">
        <f>IF(F$23=0,0,求节点(F$23:F$28,$B$23:$B$28,求节点(其他调用!$U$4:$U$20,其他调用!$V$4:$V$20,$GF88)))</f>
        <v>0</v>
      </c>
      <c r="GK88" s="44">
        <f>IF(G$23=0,0,求节点(G$23:G$28,$B$23:$B$28,求节点(其他调用!$U$4:$U$20,其他调用!$V$4:$V$20,$GF88)))</f>
        <v>0</v>
      </c>
      <c r="GL88" s="44">
        <f>IF(H$23=0,0,求节点(H$23:H$28,$B$23:$B$28,求节点(其他调用!$U$4:$U$20,其他调用!$V$4:$V$20,$GF88)))</f>
        <v>0</v>
      </c>
      <c r="GM88" s="44">
        <f>IF(I$23=0,0,求节点(I$23:I$28,$B$23:$B$28,求节点(其他调用!$U$4:$U$20,其他调用!$V$4:$V$20,$GF88)))</f>
        <v>0</v>
      </c>
      <c r="GN88" s="44">
        <f>IF(J$23=0,0,求节点(J$23:J$28,$B$23:$B$28,求节点(其他调用!$U$4:$U$20,其他调用!$V$4:$V$20,$GF88)))</f>
        <v>0</v>
      </c>
      <c r="GO88" s="44">
        <f>IF(K$23=0,0,求节点(K$23:K$28,$B$23:$B$28,求节点(其他调用!$U$4:$U$20,其他调用!$V$4:$V$20,$GF88)))</f>
        <v>0</v>
      </c>
      <c r="GP88" s="44">
        <f>IF(L$23=0,0,求节点(L$23:L$28,$B$23:$B$28,求节点(其他调用!$U$4:$U$20,其他调用!$V$4:$V$20,$GF88)))</f>
        <v>0</v>
      </c>
      <c r="GQ88" s="44">
        <f>IF(M$23=0,0,求节点(M$23:M$28,$B$23:$B$28,求节点(其他调用!$U$4:$U$20,其他调用!$V$4:$V$20,$GF88)))</f>
        <v>0</v>
      </c>
      <c r="GR88" s="44">
        <f>IF(N$23=0,0,求节点(N$23:N$28,$B$23:$B$28,求节点(其他调用!$U$4:$U$20,其他调用!$V$4:$V$20,$GF88)))</f>
        <v>0</v>
      </c>
      <c r="GS88" s="44">
        <f>IF(O$23=0,0,求节点(O$23:O$28,$B$23:$B$28,求节点(其他调用!$U$4:$U$20,其他调用!$V$4:$V$20,$GF88)))</f>
        <v>0</v>
      </c>
      <c r="GT88" s="44">
        <f>IF(P$23=0,0,求节点(P$23:P$28,$B$23:$B$28,求节点(其他调用!$U$4:$U$20,其他调用!$V$4:$V$20,$GF88)))</f>
        <v>0</v>
      </c>
      <c r="GU88" s="44">
        <f>IF(Q$23=0,0,求节点(Q$23:Q$28,$B$23:$B$28,求节点(其他调用!$U$4:$U$20,其他调用!$V$4:$V$20,$GF88)))</f>
        <v>0</v>
      </c>
      <c r="GV88" s="44">
        <f>IF(R$23=0,0,求节点(R$23:R$28,$B$23:$B$28,求节点(其他调用!$U$4:$U$20,其他调用!$V$4:$V$20,$GF88)))</f>
        <v>0</v>
      </c>
      <c r="GW88" s="44">
        <f>IF(S$23=0,0,求节点(S$23:S$28,$B$23:$B$28,求节点(其他调用!$U$4:$U$20,其他调用!$V$4:$V$20,$GF88)))</f>
        <v>0</v>
      </c>
      <c r="GX88" s="44">
        <f>IF(T$23=0,0,求节点(T$23:T$28,$B$23:$B$28,求节点(其他调用!$U$4:$U$20,其他调用!$V$4:$V$20,$GF88)))</f>
        <v>0</v>
      </c>
      <c r="GY88" s="44">
        <f>IF(U$23=0,0,求节点(U$23:U$28,$B$23:$B$28,求节点(其他调用!$U$4:$U$20,其他调用!$V$4:$V$20,$GF88)))</f>
        <v>0</v>
      </c>
      <c r="GZ88" s="44">
        <f>IF(V$23=0,0,求节点(V$23:V$28,$B$23:$B$28,求节点(其他调用!$U$4:$U$20,其他调用!$V$4:$V$20,$GF88)))</f>
        <v>0</v>
      </c>
      <c r="HC88" s="44">
        <v>85</v>
      </c>
      <c r="HD88" s="44">
        <f>IF(C$4=0,0,求节点(C$4:C$9,$B$4:$B$9,求节点(其他调用!$I$4:$I$42,其他调用!$J$4:$J$42,其他调用!$AH89)))</f>
        <v>6</v>
      </c>
      <c r="HE88" s="44">
        <f>IF(D$4=0,0,求节点(D$4:D$9,$B$4:$B$9,求节点(其他调用!$I$4:$I$42,其他调用!$J$4:$J$42,其他调用!$AH89)))</f>
        <v>6</v>
      </c>
      <c r="HF88" s="44">
        <f>IF(E$4=0,0,求节点(E$4:E$9,$B$4:$B$9,求节点(其他调用!$I$4:$I$42,其他调用!$J$4:$J$42,其他调用!$AH89)))</f>
        <v>3.21808204693918</v>
      </c>
      <c r="HG88" s="44">
        <f>IF(F$4=0,0,求节点(F$4:F$9,$B$4:$B$9,求节点(其他调用!$I$4:$I$42,其他调用!$J$4:$J$42,其他调用!$AH89)))</f>
        <v>0</v>
      </c>
      <c r="HH88" s="44">
        <f>IF(G$4=0,0,求节点(G$4:G$9,$B$4:$B$9,求节点(其他调用!$I$4:$I$42,其他调用!$J$4:$J$42,其他调用!$AH89)))</f>
        <v>0</v>
      </c>
      <c r="HI88" s="44">
        <f>IF(H$4=0,0,求节点(H$4:H$9,$B$4:$B$9,求节点(其他调用!$I$4:$I$42,其他调用!$J$4:$J$42,其他调用!$AH89)))</f>
        <v>0</v>
      </c>
      <c r="HJ88" s="44">
        <f>IF(I$4=0,0,求节点(I$4:I$9,$B$4:$B$9,求节点(其他调用!$I$4:$I$42,其他调用!$J$4:$J$42,其他调用!$AH89)))</f>
        <v>0</v>
      </c>
      <c r="HK88" s="44">
        <f>IF(J$4=0,0,求节点(J$4:J$9,$B$4:$B$9,求节点(其他调用!$I$4:$I$42,其他调用!$J$4:$J$42,其他调用!$AH89)))</f>
        <v>0</v>
      </c>
      <c r="HL88" s="44">
        <f>IF(K$4=0,0,求节点(K$4:K$9,$B$4:$B$9,求节点(其他调用!$I$4:$I$42,其他调用!$J$4:$J$42,其他调用!$AH89)))</f>
        <v>0</v>
      </c>
      <c r="HM88" s="44">
        <f>IF(L$4=0,0,求节点(L$4:L$9,$B$4:$B$9,求节点(其他调用!$I$4:$I$42,其他调用!$J$4:$J$42,其他调用!$AH89)))</f>
        <v>0</v>
      </c>
      <c r="HN88" s="44">
        <f>IF(M$4=0,0,求节点(M$4:M$9,$B$4:$B$9,求节点(其他调用!$I$4:$I$42,其他调用!$J$4:$J$42,其他调用!$AH89)))</f>
        <v>0</v>
      </c>
      <c r="HO88" s="44">
        <f>IF(N$4=0,0,求节点(N$4:N$9,$B$4:$B$9,求节点(其他调用!$I$4:$I$42,其他调用!$J$4:$J$42,其他调用!$AH89)))</f>
        <v>0</v>
      </c>
      <c r="HP88" s="44">
        <f>IF(O$4=0,0,求节点(O$4:O$9,$B$4:$B$9,求节点(其他调用!$I$4:$I$42,其他调用!$J$4:$J$42,其他调用!$AH89)))</f>
        <v>0</v>
      </c>
      <c r="HQ88" s="44">
        <f>IF(P$4=0,0,求节点(P$4:P$9,$B$4:$B$9,求节点(其他调用!$I$4:$I$42,其他调用!$J$4:$J$42,其他调用!$AH89)))</f>
        <v>0</v>
      </c>
      <c r="HR88" s="44">
        <f>IF(Q$4=0,0,求节点(Q$4:Q$9,$B$4:$B$9,求节点(其他调用!$I$4:$I$42,其他调用!$J$4:$J$42,其他调用!$AH89)))</f>
        <v>0</v>
      </c>
      <c r="HS88" s="44">
        <f>IF(R$4=0,0,求节点(R$4:R$9,$B$4:$B$9,求节点(其他调用!$I$4:$I$42,其他调用!$J$4:$J$42,其他调用!$AH89)))</f>
        <v>0</v>
      </c>
      <c r="HT88" s="44">
        <f>IF(S$4=0,0,求节点(S$4:S$9,$B$4:$B$9,求节点(其他调用!$I$4:$I$42,其他调用!$J$4:$J$42,其他调用!$AH89)))</f>
        <v>6</v>
      </c>
      <c r="HU88" s="44">
        <f>IF(T$4=0,0,求节点(T$4:T$9,$B$4:$B$9,求节点(其他调用!$I$4:$I$42,其他调用!$J$4:$J$42,其他调用!$AH89)))</f>
        <v>6</v>
      </c>
      <c r="HV88" s="44">
        <f>IF(U$4=0,0,求节点(U$4:U$9,$B$4:$B$9,求节点(其他调用!$I$4:$I$42,其他调用!$J$4:$J$42,其他调用!$AH89)))</f>
        <v>6</v>
      </c>
      <c r="HW88" s="44">
        <f>IF(V$4=0,0,求节点(V$4:V$9,$B$4:$B$9,求节点(其他调用!$I$4:$I$42,其他调用!$J$4:$J$42,其他调用!$AH89)))</f>
        <v>0</v>
      </c>
      <c r="HX88" s="44">
        <f>IF(W$4=0,0,求节点(W$4:W$9,$B$4:$B$9,求节点(其他调用!$I$4:$I$42,其他调用!$J$4:$J$42,其他调用!$AH89)))</f>
        <v>6</v>
      </c>
      <c r="HY88" s="44">
        <f>IF(X$4=0,0,求节点(X$4:X$9,$B$4:$B$9,求节点(其他调用!$I$4:$I$42,其他调用!$J$4:$J$42,其他调用!$AH89)))</f>
        <v>6</v>
      </c>
      <c r="HZ88" s="44">
        <f>IF(Y$4=0,0,求节点(Y$4:Y$9,$B$4:$B$9,求节点(其他调用!$I$4:$I$42,其他调用!$J$4:$J$42,其他调用!$AH89)))</f>
        <v>6</v>
      </c>
      <c r="IA88" s="44">
        <f>IF(Z$4=0,0,求节点(Z$4:Z$9,$B$4:$B$9,求节点(其他调用!$I$4:$I$42,其他调用!$J$4:$J$42,其他调用!$AH89)))</f>
        <v>0</v>
      </c>
      <c r="IB88" s="44">
        <f>IF(AA$4=0,0,求节点(AA$4:AA$9,$B$4:$B$9,求节点(其他调用!$I$4:$I$42,其他调用!$J$4:$J$42,其他调用!$AH89)))</f>
        <v>6</v>
      </c>
      <c r="IC88" s="44">
        <f>IF(AB$4=0,0,求节点(AB$4:AB$9,$B$4:$B$9,求节点(其他调用!$I$4:$I$42,其他调用!$J$4:$J$42,其他调用!$AH89)))</f>
        <v>6</v>
      </c>
      <c r="ID88" s="44">
        <f>IF(AC$4=0,0,求节点(AC$4:AC$9,$B$4:$B$9,求节点(其他调用!$I$4:$I$42,其他调用!$J$4:$J$42,其他调用!$AH89)))</f>
        <v>6</v>
      </c>
      <c r="IE88" s="44">
        <f>IF(AD$4=0,0,求节点(AD$4:AD$9,$B$4:$B$9,求节点(其他调用!$I$4:$I$42,其他调用!$J$4:$J$42,其他调用!$AH89)))</f>
        <v>3.4086389907828964</v>
      </c>
      <c r="IF88" s="44">
        <f>IF(AE$4=0,0,求节点(AE$4:AE$9,$B$4:$B$9,求节点(其他调用!$I$4:$I$42,其他调用!$J$4:$J$42,其他调用!$AH89)))</f>
        <v>3.4086389907828964</v>
      </c>
      <c r="IG88" s="44">
        <f>IF(AF$4=0,0,求节点(AF$4:AF$9,$B$4:$B$9,求节点(其他调用!$I$4:$I$42,其他调用!$J$4:$J$42,其他调用!$AH89)))</f>
        <v>3.4086389907828964</v>
      </c>
      <c r="IH88" s="44">
        <f>IF(AG$4=0,0,求节点(AG$4:AG$9,$B$4:$B$9,求节点(其他调用!$I$4:$I$42,其他调用!$J$4:$J$42,其他调用!$AH89)))</f>
        <v>3.4086389907828964</v>
      </c>
      <c r="II88" s="44">
        <f>IF(AH$4=0,0,求节点(AH$4:AH$9,$B$4:$B$9,求节点(其他调用!$I$4:$I$42,其他调用!$J$4:$J$42,其他调用!$AH89)))</f>
        <v>3.4086389907828964</v>
      </c>
      <c r="IJ88" s="44">
        <f>IF(AI$4=0,0,求节点(AI$4:AI$9,$B$4:$B$9,求节点(其他调用!$I$4:$I$42,其他调用!$J$4:$J$42,其他调用!$AH89)))</f>
        <v>3.4086389907828964</v>
      </c>
      <c r="IK88" s="44">
        <f>IF(AJ$4=0,0,求节点(AJ$4:AJ$9,$B$4:$B$9,求节点(其他调用!$I$4:$I$42,其他调用!$J$4:$J$42,其他调用!$AH89)))</f>
        <v>3.4086389907828964</v>
      </c>
      <c r="IL88" s="44">
        <f>IF(AK$4=0,0,求节点(AK$4:AK$9,$B$4:$B$9,求节点(其他调用!$I$4:$I$42,其他调用!$J$4:$J$42,其他调用!$AH89)))</f>
        <v>3.4086389907828964</v>
      </c>
      <c r="IM88" s="44">
        <f>IF(AL$4=0,0,求节点(AL$4:AL$9,$B$4:$B$9,求节点(其他调用!$I$4:$I$42,其他调用!$J$4:$J$42,其他调用!$AH89)))</f>
        <v>3.4086389907828964</v>
      </c>
      <c r="IN88" s="44">
        <f>IF(AM$4=0,0,求节点(AM$4:AM$9,$B$4:$B$9,求节点(其他调用!$I$4:$I$42,其他调用!$J$4:$J$42,其他调用!$AH89)))</f>
        <v>3.4086389907828964</v>
      </c>
      <c r="IO88" s="44">
        <f>IF(AN$4=0,0,求节点(AN$4:AN$9,$B$4:$B$9,求节点(其他调用!$I$4:$I$42,其他调用!$J$4:$J$42,其他调用!$AH89)))</f>
        <v>3.4086389907828964</v>
      </c>
      <c r="IP88" s="44">
        <f>IF(AO$4=0,0,求节点(AO$4:AO$9,$B$4:$B$9,求节点(其他调用!$I$4:$I$42,其他调用!$J$4:$J$42,其他调用!$AH89)))</f>
        <v>3.4086389907828964</v>
      </c>
      <c r="IQ88" s="44">
        <f>IF(AP$4=0,0,求节点(AP$4:AP$9,$B$4:$B$9,求节点(其他调用!$I$4:$I$42,其他调用!$J$4:$J$42,其他调用!$AH89)))</f>
        <v>3.4086389907828964</v>
      </c>
      <c r="IR88" s="44">
        <f>IF(AQ$4=0,0,求节点(AQ$4:AQ$9,$B$4:$B$9,求节点(其他调用!$I$4:$I$42,其他调用!$J$4:$J$42,其他调用!$AH89)))</f>
        <v>3.4086389907828964</v>
      </c>
      <c r="IS88" s="44">
        <f>IF(AR$4=0,0,求节点(AR$4:AR$9,$B$4:$B$9,求节点(其他调用!$I$4:$I$42,其他调用!$J$4:$J$42,其他调用!$AH89)))</f>
        <v>3.4086389907828964</v>
      </c>
      <c r="IT88" s="44">
        <f>IF(AS$4=0,0,求节点(AS$4:AS$9,$B$4:$B$9,求节点(其他调用!$I$4:$I$42,其他调用!$J$4:$J$42,其他调用!$AH89)))</f>
        <v>3.4086389907828964</v>
      </c>
      <c r="IU88" s="44">
        <f>IF(AT$4=0,0,求节点(AT$4:AT$9,$B$4:$B$9,求节点(其他调用!$I$4:$I$42,其他调用!$J$4:$J$42,其他调用!$AH89)))</f>
        <v>3.4086389907828964</v>
      </c>
      <c r="IV88" s="44">
        <f>IF(AU$4=0,0,求节点(AU$4:AU$9,$B$4:$B$9,求节点(其他调用!$I$4:$I$42,其他调用!$J$4:$J$42,其他调用!$AH89)))</f>
        <v>3.4086389907828964</v>
      </c>
      <c r="IW88" s="44">
        <f>IF(AV$4=0,0,求节点(AV$4:AV$9,$B$4:$B$9,求节点(其他调用!$I$4:$I$42,其他调用!$J$4:$J$42,其他调用!$AH89)))</f>
        <v>3.4086389907828964</v>
      </c>
      <c r="IX88" s="44">
        <f>IF(AW$4=0,0,求节点(AW$4:AW$9,$B$4:$B$9,求节点(其他调用!$I$4:$I$42,其他调用!$J$4:$J$42,其他调用!$AH89)))</f>
        <v>3.4086389907828964</v>
      </c>
      <c r="IY88" s="44">
        <f>IF(AX$4=0,0,求节点(AX$4:AX$9,$B$4:$B$9,求节点(其他调用!$I$4:$I$42,其他调用!$J$4:$J$42,其他调用!$AH89)))</f>
        <v>3.4086389907828964</v>
      </c>
      <c r="IZ88" s="44">
        <f>IF(AY$4=0,0,求节点(AY$4:AY$9,$B$4:$B$9,求节点(其他调用!$I$4:$I$42,其他调用!$J$4:$J$42,其他调用!$AH89)))</f>
        <v>3.4086389907828964</v>
      </c>
      <c r="JA88" s="44">
        <f>IF(AZ$4=0,0,求节点(AZ$4:AZ$9,$B$4:$B$9,求节点(其他调用!$I$4:$I$42,其他调用!$J$4:$J$42,其他调用!$AH89)))</f>
        <v>3.4086389907828964</v>
      </c>
      <c r="JC88" s="44">
        <v>85</v>
      </c>
      <c r="JD88" s="44">
        <f>IF(C$23=0,0,求节点(C$23:C$28,$B$23:$B$28,求节点(其他调用!$W$4:$W$20,其他调用!$X$4:$X$20,$JC88)))</f>
        <v>0</v>
      </c>
      <c r="JE88" s="44">
        <f>IF(D$23=0,0,求节点(D$23:D$28,$B$23:$B$28,求节点(其他调用!$W$4:$W$20,其他调用!$X$4:$X$20,$JC88)))</f>
        <v>0</v>
      </c>
      <c r="JF88" s="44">
        <f>IF(E$23=0,0,求节点(E$23:E$28,$B$23:$B$28,求节点(其他调用!$W$4:$W$20,其他调用!$X$4:$X$20,$JC88)))</f>
        <v>0</v>
      </c>
      <c r="JG88" s="44">
        <f>IF(F$23=0,0,求节点(F$23:F$28,$B$23:$B$28,求节点(其他调用!$W$4:$W$20,其他调用!$X$4:$X$20,$JC88)))</f>
        <v>6.6221369526788809E-3</v>
      </c>
      <c r="JH88" s="44">
        <f>IF(G$23=0,0,求节点(G$23:G$28,$B$23:$B$28,求节点(其他调用!$W$4:$W$20,其他调用!$X$4:$X$20,$JC88)))</f>
        <v>9.9332054290182104E-3</v>
      </c>
      <c r="JI88" s="44">
        <f>IF(H$23=0,0,求节点(H$23:H$28,$B$23:$B$28,求节点(其他调用!$W$4:$W$20,其他调用!$X$4:$X$20,$JC88)))</f>
        <v>9.9332054290182104E-3</v>
      </c>
      <c r="JJ88" s="44">
        <f>IF(I$23=0,0,求节点(I$23:I$28,$B$23:$B$28,求节点(其他调用!$W$4:$W$20,其他调用!$X$4:$X$20,$JC88)))</f>
        <v>1.5050311256088245E-2</v>
      </c>
      <c r="JK88" s="44">
        <f>IF(J$23=0,0,求节点(J$23:J$28,$B$23:$B$28,求节点(其他调用!$W$4:$W$20,其他调用!$X$4:$X$20,$JC88)))</f>
        <v>0</v>
      </c>
      <c r="JL88" s="44">
        <f>IF(K$23=0,0,求节点(K$23:K$28,$B$23:$B$28,求节点(其他调用!$W$4:$W$20,其他调用!$X$4:$X$20,$JC88)))</f>
        <v>9.9332054290182104E-3</v>
      </c>
      <c r="JM88" s="44">
        <f>IF(L$23=0,0,求节点(L$23:L$28,$B$23:$B$28,求节点(其他调用!$W$4:$W$20,其他调用!$X$4:$X$20,$JC88)))</f>
        <v>0</v>
      </c>
      <c r="JN88" s="44">
        <f>IF(M$23=0,0,求节点(M$23:M$28,$B$23:$B$28,求节点(其他调用!$W$4:$W$20,其他调用!$X$4:$X$20,$JC88)))</f>
        <v>0</v>
      </c>
      <c r="JO88" s="44">
        <f>IF(N$23=0,0,求节点(N$23:N$28,$B$23:$B$28,求节点(其他调用!$W$4:$W$20,其他调用!$X$4:$X$20,$JC88)))</f>
        <v>0</v>
      </c>
      <c r="JP88" s="44">
        <f>IF(O$23=0,0,求节点(O$23:O$28,$B$23:$B$28,求节点(其他调用!$W$4:$W$20,其他调用!$X$4:$X$20,$JC88)))</f>
        <v>0</v>
      </c>
      <c r="JQ88" s="44">
        <f>IF(P$23=0,0,求节点(P$23:P$28,$B$23:$B$28,求节点(其他调用!$W$4:$W$20,其他调用!$X$4:$X$20,$JC88)))</f>
        <v>0</v>
      </c>
      <c r="JR88" s="44">
        <f>IF(Q$23=0,0,求节点(Q$23:Q$28,$B$23:$B$28,求节点(其他调用!$W$4:$W$20,其他调用!$X$4:$X$20,$JC88)))</f>
        <v>0</v>
      </c>
      <c r="JS88" s="44">
        <f>IF(R$23=0,0,求节点(R$23:R$28,$B$23:$B$28,求节点(其他调用!$W$4:$W$20,其他调用!$X$4:$X$20,$JC88)))</f>
        <v>0</v>
      </c>
      <c r="JT88" s="44">
        <f>IF(S$23=0,0,求节点(S$23:S$28,$B$23:$B$28,求节点(其他调用!$W$4:$W$20,其他调用!$X$4:$X$20,$JC88)))</f>
        <v>0</v>
      </c>
      <c r="JU88" s="44">
        <f>IF(T$23=0,0,求节点(T$23:T$28,$B$23:$B$28,求节点(其他调用!$W$4:$W$20,其他调用!$X$4:$X$20,$JC88)))</f>
        <v>0</v>
      </c>
      <c r="JV88" s="44">
        <f>IF(U$23=0,0,求节点(U$23:U$28,$B$23:$B$28,求节点(其他调用!$W$4:$W$20,其他调用!$X$4:$X$20,$JC88)))</f>
        <v>0</v>
      </c>
      <c r="JW88" s="44">
        <f>IF(V$23=0,0,求节点(V$23:V$28,$B$23:$B$28,求节点(其他调用!$W$4:$W$20,其他调用!$X$4:$X$20,$JC88)))</f>
        <v>0</v>
      </c>
      <c r="JZ88" s="44">
        <v>85</v>
      </c>
      <c r="KA88" s="44">
        <f>IF(C$4=0,0,求节点(C$4:C$9,$B$4:$B$9,求节点(其他调用!$L$4:$L$42,其他调用!$M$4:$M$42,其他调用!$AI89)))</f>
        <v>6</v>
      </c>
      <c r="KB88" s="44">
        <f>IF(D$4=0,0,求节点(D$4:D$9,$B$4:$B$9,求节点(其他调用!$L$4:$L$42,其他调用!$M$4:$M$42,其他调用!$AI89)))</f>
        <v>6</v>
      </c>
      <c r="KC88" s="44">
        <f>IF(E$4=0,0,求节点(E$4:E$9,$B$4:$B$9,求节点(其他调用!$L$4:$L$42,其他调用!$M$4:$M$42,其他调用!$AI89)))</f>
        <v>3.5996912956312359</v>
      </c>
      <c r="KD88" s="44">
        <f>IF(F$4=0,0,求节点(F$4:F$9,$B$4:$B$9,求节点(其他调用!$L$4:$L$42,其他调用!$M$4:$M$42,其他调用!$AI89)))</f>
        <v>0</v>
      </c>
      <c r="KE88" s="44">
        <f>IF(G$4=0,0,求节点(G$4:G$9,$B$4:$B$9,求节点(其他调用!$L$4:$L$42,其他调用!$M$4:$M$42,其他调用!$AI89)))</f>
        <v>0</v>
      </c>
      <c r="KF88" s="44">
        <f>IF(H$4=0,0,求节点(H$4:H$9,$B$4:$B$9,求节点(其他调用!$L$4:$L$42,其他调用!$M$4:$M$42,其他调用!$AI89)))</f>
        <v>0</v>
      </c>
      <c r="KG88" s="44">
        <f>IF(I$4=0,0,求节点(I$4:I$9,$B$4:$B$9,求节点(其他调用!$L$4:$L$42,其他调用!$M$4:$M$42,其他调用!$AI89)))</f>
        <v>0</v>
      </c>
      <c r="KH88" s="44">
        <f>IF(J$4=0,0,求节点(J$4:J$9,$B$4:$B$9,求节点(其他调用!$L$4:$L$42,其他调用!$M$4:$M$42,其他调用!$AI89)))</f>
        <v>0</v>
      </c>
      <c r="KI88" s="44">
        <f>IF(K$4=0,0,求节点(K$4:K$9,$B$4:$B$9,求节点(其他调用!$L$4:$L$42,其他调用!$M$4:$M$42,其他调用!$AI89)))</f>
        <v>0</v>
      </c>
      <c r="KJ88" s="44">
        <f>IF(L$4=0,0,求节点(L$4:L$9,$B$4:$B$9,求节点(其他调用!$L$4:$L$42,其他调用!$M$4:$M$42,其他调用!$AI89)))</f>
        <v>0</v>
      </c>
      <c r="KK88" s="44">
        <f>IF(M$4=0,0,求节点(M$4:M$9,$B$4:$B$9,求节点(其他调用!$L$4:$L$42,其他调用!$M$4:$M$42,其他调用!$AI89)))</f>
        <v>0</v>
      </c>
      <c r="KL88" s="44">
        <f>IF(N$4=0,0,求节点(N$4:N$9,$B$4:$B$9,求节点(其他调用!$L$4:$L$42,其他调用!$M$4:$M$42,其他调用!$AI89)))</f>
        <v>0</v>
      </c>
      <c r="KM88" s="44">
        <f>IF(O$4=0,0,求节点(O$4:O$9,$B$4:$B$9,求节点(其他调用!$L$4:$L$42,其他调用!$M$4:$M$42,其他调用!$AI89)))</f>
        <v>0</v>
      </c>
      <c r="KN88" s="44">
        <f>IF(P$4=0,0,求节点(P$4:P$9,$B$4:$B$9,求节点(其他调用!$L$4:$L$42,其他调用!$M$4:$M$42,其他调用!$AI89)))</f>
        <v>0</v>
      </c>
      <c r="KO88" s="44">
        <f>IF(Q$4=0,0,求节点(Q$4:Q$9,$B$4:$B$9,求节点(其他调用!$L$4:$L$42,其他调用!$M$4:$M$42,其他调用!$AI89)))</f>
        <v>0</v>
      </c>
      <c r="KP88" s="44">
        <f>IF(R$4=0,0,求节点(R$4:R$9,$B$4:$B$9,求节点(其他调用!$L$4:$L$42,其他调用!$M$4:$M$42,其他调用!$AI89)))</f>
        <v>0</v>
      </c>
      <c r="KQ88" s="44">
        <f>IF(S$4=0,0,求节点(S$4:S$9,$B$4:$B$9,求节点(其他调用!$L$4:$L$42,其他调用!$M$4:$M$42,其他调用!$AI89)))</f>
        <v>6</v>
      </c>
      <c r="KR88" s="44">
        <f>IF(T$4=0,0,求节点(T$4:T$9,$B$4:$B$9,求节点(其他调用!$L$4:$L$42,其他调用!$M$4:$M$42,其他调用!$AI89)))</f>
        <v>6</v>
      </c>
      <c r="KS88" s="44">
        <f>IF(U$4=0,0,求节点(U$4:U$9,$B$4:$B$9,求节点(其他调用!$L$4:$L$42,其他调用!$M$4:$M$42,其他调用!$AI89)))</f>
        <v>6</v>
      </c>
      <c r="KT88" s="44">
        <f>IF(V$4=0,0,求节点(V$4:V$9,$B$4:$B$9,求节点(其他调用!$L$4:$L$42,其他调用!$M$4:$M$42,其他调用!$AI89)))</f>
        <v>0</v>
      </c>
      <c r="KU88" s="44">
        <f>IF(W$4=0,0,求节点(W$4:W$9,$B$4:$B$9,求节点(其他调用!$L$4:$L$42,其他调用!$M$4:$M$42,其他调用!$AI89)))</f>
        <v>6</v>
      </c>
      <c r="KV88" s="44">
        <f>IF(X$4=0,0,求节点(X$4:X$9,$B$4:$B$9,求节点(其他调用!$L$4:$L$42,其他调用!$M$4:$M$42,其他调用!$AI89)))</f>
        <v>6</v>
      </c>
      <c r="KW88" s="44">
        <f>IF(Y$4=0,0,求节点(Y$4:Y$9,$B$4:$B$9,求节点(其他调用!$L$4:$L$42,其他调用!$M$4:$M$42,其他调用!$AI89)))</f>
        <v>6</v>
      </c>
      <c r="KX88" s="44">
        <f>IF(Z$4=0,0,求节点(Z$4:Z$9,$B$4:$B$9,求节点(其他调用!$L$4:$L$42,其他调用!$M$4:$M$42,其他调用!$AI89)))</f>
        <v>0</v>
      </c>
      <c r="KY88" s="44">
        <f>IF(AA$4=0,0,求节点(AA$4:AA$9,$B$4:$B$9,求节点(其他调用!$L$4:$L$42,其他调用!$M$4:$M$42,其他调用!$AI89)))</f>
        <v>6</v>
      </c>
      <c r="KZ88" s="44">
        <f>IF(AB$4=0,0,求节点(AB$4:AB$9,$B$4:$B$9,求节点(其他调用!$L$4:$L$42,其他调用!$M$4:$M$42,其他调用!$AI89)))</f>
        <v>6</v>
      </c>
      <c r="LA88" s="44">
        <f>IF(AC$4=0,0,求节点(AC$4:AC$9,$B$4:$B$9,求节点(其他调用!$L$4:$L$42,其他调用!$M$4:$M$42,其他调用!$AI89)))</f>
        <v>6</v>
      </c>
      <c r="LB88" s="44">
        <f>IF(AD$4=0,0,求节点(AD$4:AD$9,$B$4:$B$9,求节点(其他调用!$L$4:$L$42,其他调用!$M$4:$M$42,其他调用!$AI89)))</f>
        <v>6</v>
      </c>
      <c r="LC88" s="44">
        <f>IF(AE$4=0,0,求节点(AE$4:AE$9,$B$4:$B$9,求节点(其他调用!$L$4:$L$42,其他调用!$M$4:$M$42,其他调用!$AI89)))</f>
        <v>6</v>
      </c>
      <c r="LD88" s="44">
        <f>IF(AF$4=0,0,求节点(AF$4:AF$9,$B$4:$B$9,求节点(其他调用!$L$4:$L$42,其他调用!$M$4:$M$42,其他调用!$AI89)))</f>
        <v>6</v>
      </c>
      <c r="LE88" s="44">
        <f>IF(AG$4=0,0,求节点(AG$4:AG$9,$B$4:$B$9,求节点(其他调用!$L$4:$L$42,其他调用!$M$4:$M$42,其他调用!$AI89)))</f>
        <v>6</v>
      </c>
      <c r="LF88" s="44">
        <f>IF(AH$4=0,0,求节点(AH$4:AH$9,$B$4:$B$9,求节点(其他调用!$L$4:$L$42,其他调用!$M$4:$M$42,其他调用!$AI89)))</f>
        <v>6</v>
      </c>
      <c r="LG88" s="44">
        <f>IF(AI$4=0,0,求节点(AI$4:AI$9,$B$4:$B$9,求节点(其他调用!$L$4:$L$42,其他调用!$M$4:$M$42,其他调用!$AI89)))</f>
        <v>6</v>
      </c>
      <c r="LH88" s="44">
        <f>IF(AJ$4=0,0,求节点(AJ$4:AJ$9,$B$4:$B$9,求节点(其他调用!$L$4:$L$42,其他调用!$M$4:$M$42,其他调用!$AI89)))</f>
        <v>6</v>
      </c>
      <c r="LI88" s="44">
        <f>IF(AK$4=0,0,求节点(AK$4:AK$9,$B$4:$B$9,求节点(其他调用!$L$4:$L$42,其他调用!$M$4:$M$42,其他调用!$AI89)))</f>
        <v>6</v>
      </c>
      <c r="LJ88" s="44">
        <f>IF(AL$4=0,0,求节点(AL$4:AL$9,$B$4:$B$9,求节点(其他调用!$L$4:$L$42,其他调用!$M$4:$M$42,其他调用!$AI89)))</f>
        <v>6</v>
      </c>
      <c r="LK88" s="44">
        <f>IF(AM$4=0,0,求节点(AM$4:AM$9,$B$4:$B$9,求节点(其他调用!$L$4:$L$42,其他调用!$M$4:$M$42,其他调用!$AI89)))</f>
        <v>6</v>
      </c>
      <c r="LL88" s="44">
        <f>IF(AN$4=0,0,求节点(AN$4:AN$9,$B$4:$B$9,求节点(其他调用!$L$4:$L$42,其他调用!$M$4:$M$42,其他调用!$AI89)))</f>
        <v>6</v>
      </c>
      <c r="LM88" s="44">
        <f>IF(AO$4=0,0,求节点(AO$4:AO$9,$B$4:$B$9,求节点(其他调用!$L$4:$L$42,其他调用!$M$4:$M$42,其他调用!$AI89)))</f>
        <v>6</v>
      </c>
      <c r="LN88" s="44">
        <f>IF(AP$4=0,0,求节点(AP$4:AP$9,$B$4:$B$9,求节点(其他调用!$L$4:$L$42,其他调用!$M$4:$M$42,其他调用!$AI89)))</f>
        <v>6</v>
      </c>
      <c r="LO88" s="44">
        <f>IF(AQ$4=0,0,求节点(AQ$4:AQ$9,$B$4:$B$9,求节点(其他调用!$L$4:$L$42,其他调用!$M$4:$M$42,其他调用!$AI89)))</f>
        <v>6</v>
      </c>
      <c r="LP88" s="44">
        <f>IF(AR$4=0,0,求节点(AR$4:AR$9,$B$4:$B$9,求节点(其他调用!$L$4:$L$42,其他调用!$M$4:$M$42,其他调用!$AI89)))</f>
        <v>6</v>
      </c>
      <c r="LQ88" s="44">
        <f>IF(AS$4=0,0,求节点(AS$4:AS$9,$B$4:$B$9,求节点(其他调用!$L$4:$L$42,其他调用!$M$4:$M$42,其他调用!$AI89)))</f>
        <v>6</v>
      </c>
      <c r="LR88" s="44">
        <f>IF(AT$4=0,0,求节点(AT$4:AT$9,$B$4:$B$9,求节点(其他调用!$L$4:$L$42,其他调用!$M$4:$M$42,其他调用!$AI89)))</f>
        <v>6</v>
      </c>
      <c r="LS88" s="44">
        <f>IF(AU$4=0,0,求节点(AU$4:AU$9,$B$4:$B$9,求节点(其他调用!$L$4:$L$42,其他调用!$M$4:$M$42,其他调用!$AI89)))</f>
        <v>6</v>
      </c>
      <c r="LT88" s="44">
        <f>IF(AV$4=0,0,求节点(AV$4:AV$9,$B$4:$B$9,求节点(其他调用!$L$4:$L$42,其他调用!$M$4:$M$42,其他调用!$AI89)))</f>
        <v>6</v>
      </c>
      <c r="LU88" s="44">
        <f>IF(AW$4=0,0,求节点(AW$4:AW$9,$B$4:$B$9,求节点(其他调用!$L$4:$L$42,其他调用!$M$4:$M$42,其他调用!$AI89)))</f>
        <v>6</v>
      </c>
      <c r="LV88" s="44">
        <f>IF(AX$4=0,0,求节点(AX$4:AX$9,$B$4:$B$9,求节点(其他调用!$L$4:$L$42,其他调用!$M$4:$M$42,其他调用!$AI89)))</f>
        <v>6</v>
      </c>
      <c r="LW88" s="44">
        <f>IF(AY$4=0,0,求节点(AY$4:AY$9,$B$4:$B$9,求节点(其他调用!$L$4:$L$42,其他调用!$M$4:$M$42,其他调用!$AI89)))</f>
        <v>6</v>
      </c>
      <c r="LX88" s="44">
        <f>IF(AZ$4=0,0,求节点(AZ$4:AZ$9,$B$4:$B$9,求节点(其他调用!$L$4:$L$42,其他调用!$M$4:$M$42,其他调用!$AI89)))</f>
        <v>6</v>
      </c>
      <c r="LZ88" s="44">
        <v>85</v>
      </c>
      <c r="MA88" s="44">
        <f>IF(C$23=0,0,求节点(C$23:C$28,$B$23:$B$28,求节点(其他调用!$Y$4:$Y$20,其他调用!$Z$4:$Z$20,$LZ88)))</f>
        <v>0</v>
      </c>
      <c r="MB88" s="44">
        <f>IF(D$23=0,0,求节点(D$23:D$28,$B$23:$B$28,求节点(其他调用!$Y$4:$Y$20,其他调用!$Z$4:$Z$20,$LZ88)))</f>
        <v>0</v>
      </c>
      <c r="MC88" s="44">
        <f>IF(E$23=0,0,求节点(E$23:E$28,$B$23:$B$28,求节点(其他调用!$Y$4:$Y$20,其他调用!$Z$4:$Z$20,$LZ88)))</f>
        <v>0</v>
      </c>
      <c r="MD88" s="44">
        <f>IF(F$23=0,0,求节点(F$23:F$28,$B$23:$B$28,求节点(其他调用!$Y$4:$Y$20,其他调用!$Z$4:$Z$20,$LZ88)))</f>
        <v>0</v>
      </c>
      <c r="ME88" s="44">
        <f>IF(G$23=0,0,求节点(G$23:G$28,$B$23:$B$28,求节点(其他调用!$Y$4:$Y$20,其他调用!$Z$4:$Z$20,$LZ88)))</f>
        <v>0</v>
      </c>
      <c r="MF88" s="44">
        <f>IF(H$23=0,0,求节点(H$23:H$28,$B$23:$B$28,求节点(其他调用!$Y$4:$Y$20,其他调用!$Z$4:$Z$20,$LZ88)))</f>
        <v>0</v>
      </c>
      <c r="MG88" s="44">
        <f>IF(I$23=0,0,求节点(I$23:I$28,$B$23:$B$28,求节点(其他调用!$Y$4:$Y$20,其他调用!$Z$4:$Z$20,$LZ88)))</f>
        <v>0</v>
      </c>
      <c r="MH88" s="44">
        <f>IF(J$23=0,0,求节点(J$23:J$28,$B$23:$B$28,求节点(其他调用!$Y$4:$Y$20,其他调用!$Z$4:$Z$20,$LZ88)))</f>
        <v>0</v>
      </c>
      <c r="MI88" s="44">
        <f>IF(K$23=0,0,求节点(K$23:K$28,$B$23:$B$28,求节点(其他调用!$Y$4:$Y$20,其他调用!$Z$4:$Z$20,$LZ88)))</f>
        <v>0</v>
      </c>
      <c r="MJ88" s="44">
        <f>IF(L$23=0,0,求节点(L$23:L$28,$B$23:$B$28,求节点(其他调用!$Y$4:$Y$20,其他调用!$Z$4:$Z$20,$LZ88)))</f>
        <v>0</v>
      </c>
      <c r="MK88" s="44">
        <f>IF(M$23=0,0,求节点(M$23:M$28,$B$23:$B$28,求节点(其他调用!$Y$4:$Y$20,其他调用!$Z$4:$Z$20,$LZ88)))</f>
        <v>0</v>
      </c>
      <c r="ML88" s="44">
        <f>IF(N$23=0,0,求节点(N$23:N$28,$B$23:$B$28,求节点(其他调用!$Y$4:$Y$20,其他调用!$Z$4:$Z$20,$LZ88)))</f>
        <v>0</v>
      </c>
      <c r="MM88" s="44">
        <f>IF(O$23=0,0,求节点(O$23:O$28,$B$23:$B$28,求节点(其他调用!$Y$4:$Y$20,其他调用!$Z$4:$Z$20,$LZ88)))</f>
        <v>0</v>
      </c>
      <c r="MN88" s="44">
        <f>IF(P$23=0,0,求节点(P$23:P$28,$B$23:$B$28,求节点(其他调用!$Y$4:$Y$20,其他调用!$Z$4:$Z$20,$LZ88)))</f>
        <v>0</v>
      </c>
      <c r="MO88" s="44">
        <f>IF(Q$23=0,0,求节点(Q$23:Q$28,$B$23:$B$28,求节点(其他调用!$Y$4:$Y$20,其他调用!$Z$4:$Z$20,$LZ88)))</f>
        <v>0</v>
      </c>
      <c r="MP88" s="44">
        <f>IF(R$23=0,0,求节点(R$23:R$28,$B$23:$B$28,求节点(其他调用!$Y$4:$Y$20,其他调用!$Z$4:$Z$20,$LZ88)))</f>
        <v>0</v>
      </c>
      <c r="MQ88" s="44">
        <f>IF(S$23=0,0,求节点(S$23:S$28,$B$23:$B$28,求节点(其他调用!$Y$4:$Y$20,其他调用!$Z$4:$Z$20,$LZ88)))</f>
        <v>0</v>
      </c>
      <c r="MR88" s="44">
        <f>IF(T$23=0,0,求节点(T$23:T$28,$B$23:$B$28,求节点(其他调用!$Y$4:$Y$20,其他调用!$Z$4:$Z$20,$LZ88)))</f>
        <v>0</v>
      </c>
      <c r="MS88" s="44">
        <f>IF(U$23=0,0,求节点(U$23:U$28,$B$23:$B$28,求节点(其他调用!$Y$4:$Y$20,其他调用!$Z$4:$Z$20,$LZ88)))</f>
        <v>0</v>
      </c>
      <c r="MT88" s="44">
        <f>IF(V$23=0,0,求节点(V$23:V$28,$B$23:$B$28,求节点(其他调用!$Y$4:$Y$20,其他调用!$Z$4:$Z$20,$LZ88)))</f>
        <v>0</v>
      </c>
      <c r="MW88" s="44">
        <v>85</v>
      </c>
      <c r="MX88" s="44">
        <f>IF(C$4=0,0,求节点(C$4:C$9,$B$4:$B$9,求节点(其他调用!$O$4:$O$42,其他调用!$P$4:$P$42,其他调用!$AJ89)))</f>
        <v>6</v>
      </c>
      <c r="MY88" s="44">
        <f>IF(D$4=0,0,求节点(D$4:D$9,$B$4:$B$9,求节点(其他调用!$O$4:$O$42,其他调用!$P$4:$P$42,其他调用!$AJ89)))</f>
        <v>6</v>
      </c>
      <c r="MZ88" s="44">
        <f>IF(E$4=0,0,求节点(E$4:E$9,$B$4:$B$9,求节点(其他调用!$O$4:$O$42,其他调用!$P$4:$P$42,其他调用!$AJ89)))</f>
        <v>3.8617132461260182</v>
      </c>
      <c r="NA88" s="44">
        <f>IF(F$4=0,0,求节点(F$4:F$9,$B$4:$B$9,求节点(其他调用!$O$4:$O$42,其他调用!$P$4:$P$42,其他调用!$AJ89)))</f>
        <v>0</v>
      </c>
      <c r="NB88" s="44">
        <f>IF(G$4=0,0,求节点(G$4:G$9,$B$4:$B$9,求节点(其他调用!$O$4:$O$42,其他调用!$P$4:$P$42,其他调用!$AJ89)))</f>
        <v>0</v>
      </c>
      <c r="NC88" s="44">
        <f>IF(H$4=0,0,求节点(H$4:H$9,$B$4:$B$9,求节点(其他调用!$O$4:$O$42,其他调用!$P$4:$P$42,其他调用!$AJ89)))</f>
        <v>0</v>
      </c>
      <c r="ND88" s="44">
        <f>IF(I$4=0,0,求节点(I$4:I$9,$B$4:$B$9,求节点(其他调用!$O$4:$O$42,其他调用!$P$4:$P$42,其他调用!$AJ89)))</f>
        <v>0</v>
      </c>
      <c r="NE88" s="44">
        <f>IF(J$4=0,0,求节点(J$4:J$9,$B$4:$B$9,求节点(其他调用!$O$4:$O$42,其他调用!$P$4:$P$42,其他调用!$AJ89)))</f>
        <v>0</v>
      </c>
      <c r="NF88" s="44">
        <f>IF(K$4=0,0,求节点(K$4:K$9,$B$4:$B$9,求节点(其他调用!$O$4:$O$42,其他调用!$P$4:$P$42,其他调用!$AJ89)))</f>
        <v>0</v>
      </c>
      <c r="NG88" s="44">
        <f>IF(L$4=0,0,求节点(L$4:L$9,$B$4:$B$9,求节点(其他调用!$O$4:$O$42,其他调用!$P$4:$P$42,其他调用!$AJ89)))</f>
        <v>0</v>
      </c>
      <c r="NH88" s="44">
        <f>IF(M$4=0,0,求节点(M$4:M$9,$B$4:$B$9,求节点(其他调用!$O$4:$O$42,其他调用!$P$4:$P$42,其他调用!$AJ89)))</f>
        <v>0</v>
      </c>
      <c r="NI88" s="44">
        <f>IF(N$4=0,0,求节点(N$4:N$9,$B$4:$B$9,求节点(其他调用!$O$4:$O$42,其他调用!$P$4:$P$42,其他调用!$AJ89)))</f>
        <v>0</v>
      </c>
      <c r="NJ88" s="44">
        <f>IF(O$4=0,0,求节点(O$4:O$9,$B$4:$B$9,求节点(其他调用!$O$4:$O$42,其他调用!$P$4:$P$42,其他调用!$AJ89)))</f>
        <v>0</v>
      </c>
      <c r="NK88" s="44">
        <f>IF(P$4=0,0,求节点(P$4:P$9,$B$4:$B$9,求节点(其他调用!$O$4:$O$42,其他调用!$P$4:$P$42,其他调用!$AJ89)))</f>
        <v>0</v>
      </c>
      <c r="NL88" s="44">
        <f>IF(Q$4=0,0,求节点(Q$4:Q$9,$B$4:$B$9,求节点(其他调用!$O$4:$O$42,其他调用!$P$4:$P$42,其他调用!$AJ89)))</f>
        <v>0</v>
      </c>
      <c r="NM88" s="44">
        <f>IF(R$4=0,0,求节点(R$4:R$9,$B$4:$B$9,求节点(其他调用!$O$4:$O$42,其他调用!$P$4:$P$42,其他调用!$AJ89)))</f>
        <v>0</v>
      </c>
      <c r="NN88" s="44">
        <f>IF(S$4=0,0,求节点(S$4:S$9,$B$4:$B$9,求节点(其他调用!$O$4:$O$42,其他调用!$P$4:$P$42,其他调用!$AJ89)))</f>
        <v>6</v>
      </c>
      <c r="NO88" s="44">
        <f>IF(T$4=0,0,求节点(T$4:T$9,$B$4:$B$9,求节点(其他调用!$O$4:$O$42,其他调用!$P$4:$P$42,其他调用!$AJ89)))</f>
        <v>6</v>
      </c>
      <c r="NP88" s="44">
        <f>IF(U$4=0,0,求节点(U$4:U$9,$B$4:$B$9,求节点(其他调用!$O$4:$O$42,其他调用!$P$4:$P$42,其他调用!$AJ89)))</f>
        <v>6</v>
      </c>
      <c r="NQ88" s="44">
        <f>IF(V$4=0,0,求节点(V$4:V$9,$B$4:$B$9,求节点(其他调用!$O$4:$O$42,其他调用!$P$4:$P$42,其他调用!$AJ89)))</f>
        <v>0</v>
      </c>
      <c r="NR88" s="44">
        <f>IF(W$4=0,0,求节点(W$4:W$9,$B$4:$B$9,求节点(其他调用!$O$4:$O$42,其他调用!$P$4:$P$42,其他调用!$AJ89)))</f>
        <v>6</v>
      </c>
      <c r="NS88" s="44">
        <f>IF(X$4=0,0,求节点(X$4:X$9,$B$4:$B$9,求节点(其他调用!$O$4:$O$42,其他调用!$P$4:$P$42,其他调用!$AJ89)))</f>
        <v>6</v>
      </c>
      <c r="NT88" s="44">
        <f>IF(Y$4=0,0,求节点(Y$4:Y$9,$B$4:$B$9,求节点(其他调用!$O$4:$O$42,其他调用!$P$4:$P$42,其他调用!$AJ89)))</f>
        <v>6</v>
      </c>
      <c r="NU88" s="44">
        <f>IF(Z$4=0,0,求节点(Z$4:Z$9,$B$4:$B$9,求节点(其他调用!$O$4:$O$42,其他调用!$P$4:$P$42,其他调用!$AJ89)))</f>
        <v>0</v>
      </c>
      <c r="NV88" s="44">
        <f>IF(AA$4=0,0,求节点(AA$4:AA$9,$B$4:$B$9,求节点(其他调用!$O$4:$O$42,其他调用!$P$4:$P$42,其他调用!$AJ89)))</f>
        <v>6</v>
      </c>
      <c r="NW88" s="44">
        <f>IF(AB$4=0,0,求节点(AB$4:AB$9,$B$4:$B$9,求节点(其他调用!$O$4:$O$42,其他调用!$P$4:$P$42,其他调用!$AJ89)))</f>
        <v>6</v>
      </c>
      <c r="NX88" s="44">
        <f>IF(AC$4=0,0,求节点(AC$4:AC$9,$B$4:$B$9,求节点(其他调用!$O$4:$O$42,其他调用!$P$4:$P$42,其他调用!$AJ89)))</f>
        <v>6</v>
      </c>
      <c r="NY88" s="44">
        <f>IF(AD$4=0,0,求节点(AD$4:AD$9,$B$4:$B$9,求节点(其他调用!$O$4:$O$42,其他调用!$P$4:$P$42,其他调用!$AJ89)))</f>
        <v>6</v>
      </c>
      <c r="NZ88" s="44">
        <f>IF(AE$4=0,0,求节点(AE$4:AE$9,$B$4:$B$9,求节点(其他调用!$O$4:$O$42,其他调用!$P$4:$P$42,其他调用!$AJ89)))</f>
        <v>6</v>
      </c>
      <c r="OA88" s="44">
        <f>IF(AF$4=0,0,求节点(AF$4:AF$9,$B$4:$B$9,求节点(其他调用!$O$4:$O$42,其他调用!$P$4:$P$42,其他调用!$AJ89)))</f>
        <v>6</v>
      </c>
      <c r="OB88" s="44">
        <f>IF(AG$4=0,0,求节点(AG$4:AG$9,$B$4:$B$9,求节点(其他调用!$O$4:$O$42,其他调用!$P$4:$P$42,其他调用!$AJ89)))</f>
        <v>6</v>
      </c>
      <c r="OC88" s="44">
        <f>IF(AH$4=0,0,求节点(AH$4:AH$9,$B$4:$B$9,求节点(其他调用!$O$4:$O$42,其他调用!$P$4:$P$42,其他调用!$AJ89)))</f>
        <v>6</v>
      </c>
      <c r="OD88" s="44">
        <f>IF(AI$4=0,0,求节点(AI$4:AI$9,$B$4:$B$9,求节点(其他调用!$O$4:$O$42,其他调用!$P$4:$P$42,其他调用!$AJ89)))</f>
        <v>6</v>
      </c>
      <c r="OE88" s="44">
        <f>IF(AJ$4=0,0,求节点(AJ$4:AJ$9,$B$4:$B$9,求节点(其他调用!$O$4:$O$42,其他调用!$P$4:$P$42,其他调用!$AJ89)))</f>
        <v>6</v>
      </c>
      <c r="OF88" s="44">
        <f>IF(AK$4=0,0,求节点(AK$4:AK$9,$B$4:$B$9,求节点(其他调用!$O$4:$O$42,其他调用!$P$4:$P$42,其他调用!$AJ89)))</f>
        <v>6</v>
      </c>
      <c r="OG88" s="44">
        <f>IF(AL$4=0,0,求节点(AL$4:AL$9,$B$4:$B$9,求节点(其他调用!$O$4:$O$42,其他调用!$P$4:$P$42,其他调用!$AJ89)))</f>
        <v>6</v>
      </c>
      <c r="OH88" s="44">
        <f>IF(AM$4=0,0,求节点(AM$4:AM$9,$B$4:$B$9,求节点(其他调用!$O$4:$O$42,其他调用!$P$4:$P$42,其他调用!$AJ89)))</f>
        <v>6</v>
      </c>
      <c r="OI88" s="44">
        <f>IF(AN$4=0,0,求节点(AN$4:AN$9,$B$4:$B$9,求节点(其他调用!$O$4:$O$42,其他调用!$P$4:$P$42,其他调用!$AJ89)))</f>
        <v>6</v>
      </c>
      <c r="OJ88" s="44">
        <f>IF(AO$4=0,0,求节点(AO$4:AO$9,$B$4:$B$9,求节点(其他调用!$O$4:$O$42,其他调用!$P$4:$P$42,其他调用!$AJ89)))</f>
        <v>6</v>
      </c>
      <c r="OK88" s="44">
        <f>IF(AP$4=0,0,求节点(AP$4:AP$9,$B$4:$B$9,求节点(其他调用!$O$4:$O$42,其他调用!$P$4:$P$42,其他调用!$AJ89)))</f>
        <v>6</v>
      </c>
      <c r="OL88" s="44">
        <f>IF(AQ$4=0,0,求节点(AQ$4:AQ$9,$B$4:$B$9,求节点(其他调用!$O$4:$O$42,其他调用!$P$4:$P$42,其他调用!$AJ89)))</f>
        <v>6</v>
      </c>
      <c r="OM88" s="44">
        <f>IF(AR$4=0,0,求节点(AR$4:AR$9,$B$4:$B$9,求节点(其他调用!$O$4:$O$42,其他调用!$P$4:$P$42,其他调用!$AJ89)))</f>
        <v>6</v>
      </c>
      <c r="ON88" s="44">
        <f>IF(AS$4=0,0,求节点(AS$4:AS$9,$B$4:$B$9,求节点(其他调用!$O$4:$O$42,其他调用!$P$4:$P$42,其他调用!$AJ89)))</f>
        <v>6</v>
      </c>
      <c r="OO88" s="44">
        <f>IF(AT$4=0,0,求节点(AT$4:AT$9,$B$4:$B$9,求节点(其他调用!$O$4:$O$42,其他调用!$P$4:$P$42,其他调用!$AJ89)))</f>
        <v>6</v>
      </c>
      <c r="OP88" s="44">
        <f>IF(AU$4=0,0,求节点(AU$4:AU$9,$B$4:$B$9,求节点(其他调用!$O$4:$O$42,其他调用!$P$4:$P$42,其他调用!$AJ89)))</f>
        <v>6</v>
      </c>
      <c r="OQ88" s="44">
        <f>IF(AV$4=0,0,求节点(AV$4:AV$9,$B$4:$B$9,求节点(其他调用!$O$4:$O$42,其他调用!$P$4:$P$42,其他调用!$AJ89)))</f>
        <v>6</v>
      </c>
      <c r="OR88" s="44">
        <f>IF(AW$4=0,0,求节点(AW$4:AW$9,$B$4:$B$9,求节点(其他调用!$O$4:$O$42,其他调用!$P$4:$P$42,其他调用!$AJ89)))</f>
        <v>6</v>
      </c>
      <c r="OS88" s="44">
        <f>IF(AX$4=0,0,求节点(AX$4:AX$9,$B$4:$B$9,求节点(其他调用!$O$4:$O$42,其他调用!$P$4:$P$42,其他调用!$AJ89)))</f>
        <v>6</v>
      </c>
      <c r="OT88" s="44">
        <f>IF(AY$4=0,0,求节点(AY$4:AY$9,$B$4:$B$9,求节点(其他调用!$O$4:$O$42,其他调用!$P$4:$P$42,其他调用!$AJ89)))</f>
        <v>6</v>
      </c>
      <c r="OU88" s="44">
        <f>IF(AZ$4=0,0,求节点(AZ$4:AZ$9,$B$4:$B$9,求节点(其他调用!$O$4:$O$42,其他调用!$P$4:$P$42,其他调用!$AJ89)))</f>
        <v>6</v>
      </c>
      <c r="OW88" s="44">
        <v>85</v>
      </c>
      <c r="OX88" s="44">
        <f>IF(C$23=0,0,求节点(C$23:C$28,$B$23:$B$28,求节点(其他调用!$AA$4:$AA$20,其他调用!$AB$4:$AB$20,$OW88)))</f>
        <v>0</v>
      </c>
      <c r="OY88" s="44">
        <f>IF(D$23=0,0,求节点(D$23:D$28,$B$23:$B$28,求节点(其他调用!$AA$4:$AA$20,其他调用!$AB$4:$AB$20,$OW88)))</f>
        <v>0</v>
      </c>
      <c r="OZ88" s="44">
        <f>IF(E$23=0,0,求节点(E$23:E$28,$B$23:$B$28,求节点(其他调用!$AA$4:$AA$20,其他调用!$AB$4:$AB$20,$OW88)))</f>
        <v>0</v>
      </c>
      <c r="PA88" s="44">
        <f>IF(F$23=0,0,求节点(F$23:F$28,$B$23:$B$28,求节点(其他调用!$AA$4:$AA$20,其他调用!$AB$4:$AB$20,$OW88)))</f>
        <v>5.3970722478771105E-3</v>
      </c>
      <c r="PB88" s="44">
        <f>IF(G$23=0,0,求节点(G$23:G$28,$B$23:$B$28,求节点(其他调用!$AA$4:$AA$20,其他调用!$AB$4:$AB$20,$OW88)))</f>
        <v>8.0956083718157767E-3</v>
      </c>
      <c r="PC88" s="44">
        <f>IF(H$23=0,0,求节点(H$23:H$28,$B$23:$B$28,求节点(其他调用!$AA$4:$AA$20,其他调用!$AB$4:$AB$20,$OW88)))</f>
        <v>8.0956083718157767E-3</v>
      </c>
      <c r="PD88" s="44">
        <f>IF(I$23=0,0,求节点(I$23:I$28,$B$23:$B$28,求节点(其他调用!$AA$4:$AA$20,其他调用!$AB$4:$AB$20,$OW88)))</f>
        <v>1.2266073290629897E-2</v>
      </c>
      <c r="PE88" s="44">
        <f>IF(J$23=0,0,求节点(J$23:J$28,$B$23:$B$28,求节点(其他调用!$AA$4:$AA$20,其他调用!$AB$4:$AB$20,$OW88)))</f>
        <v>0</v>
      </c>
      <c r="PF88" s="44">
        <f>IF(K$23=0,0,求节点(K$23:K$28,$B$23:$B$28,求节点(其他调用!$AA$4:$AA$20,其他调用!$AB$4:$AB$20,$OW88)))</f>
        <v>8.0956083718157767E-3</v>
      </c>
      <c r="PG88" s="44">
        <f>IF(L$23=0,0,求节点(L$23:L$28,$B$23:$B$28,求节点(其他调用!$AA$4:$AA$20,其他调用!$AB$4:$AB$20,$OW88)))</f>
        <v>0</v>
      </c>
      <c r="PH88" s="44">
        <f>IF(M$23=0,0,求节点(M$23:M$28,$B$23:$B$28,求节点(其他调用!$AA$4:$AA$20,其他调用!$AB$4:$AB$20,$OW88)))</f>
        <v>0</v>
      </c>
      <c r="PI88" s="44">
        <f>IF(N$23=0,0,求节点(N$23:N$28,$B$23:$B$28,求节点(其他调用!$AA$4:$AA$20,其他调用!$AB$4:$AB$20,$OW88)))</f>
        <v>0</v>
      </c>
      <c r="PJ88" s="44">
        <f>IF(O$23=0,0,求节点(O$23:O$28,$B$23:$B$28,求节点(其他调用!$AA$4:$AA$20,其他调用!$AB$4:$AB$20,$OW88)))</f>
        <v>0</v>
      </c>
      <c r="PK88" s="44">
        <f>IF(P$23=0,0,求节点(P$23:P$28,$B$23:$B$28,求节点(其他调用!$AA$4:$AA$20,其他调用!$AB$4:$AB$20,$OW88)))</f>
        <v>0</v>
      </c>
      <c r="PL88" s="44">
        <f>IF(Q$23=0,0,求节点(Q$23:Q$28,$B$23:$B$28,求节点(其他调用!$AA$4:$AA$20,其他调用!$AB$4:$AB$20,$OW88)))</f>
        <v>0</v>
      </c>
      <c r="PM88" s="44">
        <f>IF(R$23=0,0,求节点(R$23:R$28,$B$23:$B$28,求节点(其他调用!$AA$4:$AA$20,其他调用!$AB$4:$AB$20,$OW88)))</f>
        <v>0</v>
      </c>
      <c r="PN88" s="44">
        <f>IF(S$23=0,0,求节点(S$23:S$28,$B$23:$B$28,求节点(其他调用!$AA$4:$AA$20,其他调用!$AB$4:$AB$20,$OW88)))</f>
        <v>0</v>
      </c>
      <c r="PO88" s="44">
        <f>IF(T$23=0,0,求节点(T$23:T$28,$B$23:$B$28,求节点(其他调用!$AA$4:$AA$20,其他调用!$AB$4:$AB$20,$OW88)))</f>
        <v>0</v>
      </c>
      <c r="PP88" s="44">
        <f>IF(U$23=0,0,求节点(U$23:U$28,$B$23:$B$28,求节点(其他调用!$AA$4:$AA$20,其他调用!$AB$4:$AB$20,$OW88)))</f>
        <v>0</v>
      </c>
      <c r="PQ88" s="44">
        <f>IF(V$23=0,0,求节点(V$23:V$28,$B$23:$B$28,求节点(其他调用!$AA$4:$AA$20,其他调用!$AB$4:$AB$20,$OW88)))</f>
        <v>0</v>
      </c>
    </row>
    <row r="89" spans="61:433" x14ac:dyDescent="0.2">
      <c r="BI89" s="44">
        <v>86</v>
      </c>
      <c r="BJ89" s="44">
        <f>IF(C$4=0,0,求节点(C$4:C$9,$B$4:$B$9,求节点(其他调用!$C$4:$C$42,其他调用!$D$4:$D$42,其他调用!$AF90)))</f>
        <v>6</v>
      </c>
      <c r="BK89" s="44">
        <f>IF(D$4=0,0,求节点(D$4:D$9,$B$4:$B$9,求节点(其他调用!$C$4:$C$42,其他调用!$D$4:$D$42,其他调用!$AF90)))</f>
        <v>6</v>
      </c>
      <c r="BL89" s="44">
        <f>IF(E$4=0,0,求节点(E$4:E$9,$B$4:$B$9,求节点(其他调用!$C$4:$C$42,其他调用!$D$4:$D$42,其他调用!$AF90)))</f>
        <v>3.053765429748224</v>
      </c>
      <c r="BM89" s="44">
        <f>IF(F$4=0,0,求节点(F$4:F$9,$B$4:$B$9,求节点(其他调用!$C$4:$C$42,其他调用!$D$4:$D$42,其他调用!$AF90)))</f>
        <v>0</v>
      </c>
      <c r="BN89" s="44">
        <f>IF(G$4=0,0,求节点(G$4:G$9,$B$4:$B$9,求节点(其他调用!$C$4:$C$42,其他调用!$D$4:$D$42,其他调用!$AF90)))</f>
        <v>0</v>
      </c>
      <c r="BO89" s="44">
        <f>IF(H$4=0,0,求节点(H$4:H$9,$B$4:$B$9,求节点(其他调用!$C$4:$C$42,其他调用!$D$4:$D$42,其他调用!$AF90)))</f>
        <v>0</v>
      </c>
      <c r="BP89" s="44">
        <f>IF(I$4=0,0,求节点(I$4:I$9,$B$4:$B$9,求节点(其他调用!$C$4:$C$42,其他调用!$D$4:$D$42,其他调用!$AF90)))</f>
        <v>0</v>
      </c>
      <c r="BQ89" s="44">
        <f>IF(J$4=0,0,求节点(J$4:J$9,$B$4:$B$9,求节点(其他调用!$C$4:$C$42,其他调用!$D$4:$D$42,其他调用!$AF90)))</f>
        <v>0</v>
      </c>
      <c r="BR89" s="44">
        <f>IF(K$4=0,0,求节点(K$4:K$9,$B$4:$B$9,求节点(其他调用!$C$4:$C$42,其他调用!$D$4:$D$42,其他调用!$AF90)))</f>
        <v>0</v>
      </c>
      <c r="BS89" s="44">
        <f>IF(L$4=0,0,求节点(L$4:L$9,$B$4:$B$9,求节点(其他调用!$C$4:$C$42,其他调用!$D$4:$D$42,其他调用!$AF90)))</f>
        <v>0</v>
      </c>
      <c r="BT89" s="44">
        <f>IF(M$4=0,0,求节点(M$4:M$9,$B$4:$B$9,求节点(其他调用!$C$4:$C$42,其他调用!$D$4:$D$42,其他调用!$AF90)))</f>
        <v>0</v>
      </c>
      <c r="BU89" s="44">
        <f>IF(N$4=0,0,求节点(N$4:N$9,$B$4:$B$9,求节点(其他调用!$C$4:$C$42,其他调用!$D$4:$D$42,其他调用!$AF90)))</f>
        <v>0</v>
      </c>
      <c r="BV89" s="44">
        <f>IF(O$4=0,0,求节点(O$4:O$9,$B$4:$B$9,求节点(其他调用!$C$4:$C$42,其他调用!$D$4:$D$42,其他调用!$AF90)))</f>
        <v>0</v>
      </c>
      <c r="BW89" s="44">
        <f>IF(P$4=0,0,求节点(P$4:P$9,$B$4:$B$9,求节点(其他调用!$C$4:$C$42,其他调用!$D$4:$D$42,其他调用!$AF90)))</f>
        <v>0</v>
      </c>
      <c r="BX89" s="44">
        <f>IF(Q$4=0,0,求节点(Q$4:Q$9,$B$4:$B$9,求节点(其他调用!$C$4:$C$42,其他调用!$D$4:$D$42,其他调用!$AF90)))</f>
        <v>0</v>
      </c>
      <c r="BY89" s="44">
        <f>IF(R$4=0,0,求节点(R$4:R$9,$B$4:$B$9,求节点(其他调用!$C$4:$C$42,其他调用!$D$4:$D$42,其他调用!$AF90)))</f>
        <v>0</v>
      </c>
      <c r="BZ89" s="44">
        <f>IF(S$4=0,0,求节点(S$4:S$9,$B$4:$B$9,求节点(其他调用!$C$4:$C$42,其他调用!$D$4:$D$42,其他调用!$AF90)))</f>
        <v>6</v>
      </c>
      <c r="CA89" s="44">
        <f>IF(T$4=0,0,求节点(T$4:T$9,$B$4:$B$9,求节点(其他调用!$C$4:$C$42,其他调用!$D$4:$D$42,其他调用!$AF90)))</f>
        <v>5.0371621050670035</v>
      </c>
      <c r="CB89" s="44">
        <f>IF(U$4=0,0,求节点(U$4:U$9,$B$4:$B$9,求节点(其他调用!$C$4:$C$42,其他调用!$D$4:$D$42,其他调用!$AF90)))</f>
        <v>6</v>
      </c>
      <c r="CC89" s="44">
        <f>IF(V$4=0,0,求节点(V$4:V$9,$B$4:$B$9,求节点(其他调用!$C$4:$C$42,其他调用!$D$4:$D$42,其他调用!$AF90)))</f>
        <v>0</v>
      </c>
      <c r="CD89" s="44">
        <f>IF(W$4=0,0,求节点(W$4:W$9,$B$4:$B$9,求节点(其他调用!$C$4:$C$42,其他调用!$D$4:$D$42,其他调用!$AF90)))</f>
        <v>6</v>
      </c>
      <c r="CE89" s="44">
        <f>IF(X$4=0,0,求节点(X$4:X$9,$B$4:$B$9,求节点(其他调用!$C$4:$C$42,其他调用!$D$4:$D$42,其他调用!$AF90)))</f>
        <v>6</v>
      </c>
      <c r="CF89" s="44">
        <f>IF(Y$4=0,0,求节点(Y$4:Y$9,$B$4:$B$9,求节点(其他调用!$C$4:$C$42,其他调用!$D$4:$D$42,其他调用!$AF90)))</f>
        <v>6</v>
      </c>
      <c r="CG89" s="44">
        <f>IF(Z$4=0,0,求节点(Z$4:Z$9,$B$4:$B$9,求节点(其他调用!$C$4:$C$42,其他调用!$D$4:$D$42,其他调用!$AF90)))</f>
        <v>0</v>
      </c>
      <c r="CH89" s="44">
        <f>IF(AA$4=0,0,求节点(AA$4:AA$9,$B$4:$B$9,求节点(其他调用!$C$4:$C$42,其他调用!$D$4:$D$42,其他调用!$AF90)))</f>
        <v>6</v>
      </c>
      <c r="CI89" s="44">
        <f>IF(AB$4=0,0,求节点(AB$4:AB$9,$B$4:$B$9,求节点(其他调用!$C$4:$C$42,其他调用!$D$4:$D$42,其他调用!$AF90)))</f>
        <v>6</v>
      </c>
      <c r="CJ89" s="44">
        <f>IF(AC$4=0,0,求节点(AC$4:AC$9,$B$4:$B$9,求节点(其他调用!$C$4:$C$42,其他调用!$D$4:$D$42,其他调用!$AF90)))</f>
        <v>6</v>
      </c>
      <c r="CK89" s="44">
        <f>IF(AD$4=0,0,求节点(AD$4:AD$9,$B$4:$B$9,求节点(其他调用!$C$4:$C$42,其他调用!$D$4:$D$42,其他调用!$AF90)))</f>
        <v>1.7487810698290454</v>
      </c>
      <c r="CL89" s="44">
        <f>IF(AE$4=0,0,求节点(AE$4:AE$9,$B$4:$B$9,求节点(其他调用!$C$4:$C$42,其他调用!$D$4:$D$42,其他调用!$AF90)))</f>
        <v>1.7487810698290454</v>
      </c>
      <c r="CM89" s="44">
        <f>IF(AF$4=0,0,求节点(AF$4:AF$9,$B$4:$B$9,求节点(其他调用!$C$4:$C$42,其他调用!$D$4:$D$42,其他调用!$AF90)))</f>
        <v>1.7487810698290454</v>
      </c>
      <c r="CN89" s="44">
        <f>IF(AG$4=0,0,求节点(AG$4:AG$9,$B$4:$B$9,求节点(其他调用!$C$4:$C$42,其他调用!$D$4:$D$42,其他调用!$AF90)))</f>
        <v>1.7487810698290454</v>
      </c>
      <c r="CO89" s="44">
        <f>IF(AH$4=0,0,求节点(AH$4:AH$9,$B$4:$B$9,求节点(其他调用!$C$4:$C$42,其他调用!$D$4:$D$42,其他调用!$AF90)))</f>
        <v>1.7487810698290454</v>
      </c>
      <c r="CP89" s="44">
        <f>IF(AI$4=0,0,求节点(AI$4:AI$9,$B$4:$B$9,求节点(其他调用!$C$4:$C$42,其他调用!$D$4:$D$42,其他调用!$AF90)))</f>
        <v>1.7487810698290454</v>
      </c>
      <c r="CQ89" s="44">
        <f>IF(AJ$4=0,0,求节点(AJ$4:AJ$9,$B$4:$B$9,求节点(其他调用!$C$4:$C$42,其他调用!$D$4:$D$42,其他调用!$AF90)))</f>
        <v>1.7487810698290454</v>
      </c>
      <c r="CR89" s="44">
        <f>IF(AK$4=0,0,求节点(AK$4:AK$9,$B$4:$B$9,求节点(其他调用!$C$4:$C$42,其他调用!$D$4:$D$42,其他调用!$AF90)))</f>
        <v>1.7487810698290454</v>
      </c>
      <c r="CS89" s="44">
        <f>IF(AL$4=0,0,求节点(AL$4:AL$9,$B$4:$B$9,求节点(其他调用!$C$4:$C$42,其他调用!$D$4:$D$42,其他调用!$AF90)))</f>
        <v>1.7487810698290454</v>
      </c>
      <c r="CT89" s="44">
        <f>IF(AM$4=0,0,求节点(AM$4:AM$9,$B$4:$B$9,求节点(其他调用!$C$4:$C$42,其他调用!$D$4:$D$42,其他调用!$AF90)))</f>
        <v>1.7487810698290454</v>
      </c>
      <c r="CU89" s="44">
        <f>IF(AN$4=0,0,求节点(AN$4:AN$9,$B$4:$B$9,求节点(其他调用!$C$4:$C$42,其他调用!$D$4:$D$42,其他调用!$AF90)))</f>
        <v>1.7487810698290454</v>
      </c>
      <c r="CV89" s="44">
        <f>IF(AO$4=0,0,求节点(AO$4:AO$9,$B$4:$B$9,求节点(其他调用!$C$4:$C$42,其他调用!$D$4:$D$42,其他调用!$AF90)))</f>
        <v>1.7487810698290454</v>
      </c>
      <c r="CW89" s="44">
        <f>IF(AP$4=0,0,求节点(AP$4:AP$9,$B$4:$B$9,求节点(其他调用!$C$4:$C$42,其他调用!$D$4:$D$42,其他调用!$AF90)))</f>
        <v>1.7487810698290454</v>
      </c>
      <c r="CX89" s="44">
        <f>IF(AQ$4=0,0,求节点(AQ$4:AQ$9,$B$4:$B$9,求节点(其他调用!$C$4:$C$42,其他调用!$D$4:$D$42,其他调用!$AF90)))</f>
        <v>1.7487810698290454</v>
      </c>
      <c r="CY89" s="44">
        <f>IF(AR$4=0,0,求节点(AR$4:AR$9,$B$4:$B$9,求节点(其他调用!$C$4:$C$42,其他调用!$D$4:$D$42,其他调用!$AF90)))</f>
        <v>1.7487810698290454</v>
      </c>
      <c r="CZ89" s="44">
        <f>IF(AS$4=0,0,求节点(AS$4:AS$9,$B$4:$B$9,求节点(其他调用!$C$4:$C$42,其他调用!$D$4:$D$42,其他调用!$AF90)))</f>
        <v>1.7487810698290454</v>
      </c>
      <c r="DA89" s="44">
        <f>IF(AT$4=0,0,求节点(AT$4:AT$9,$B$4:$B$9,求节点(其他调用!$C$4:$C$42,其他调用!$D$4:$D$42,其他调用!$AF90)))</f>
        <v>1.7487810698290454</v>
      </c>
      <c r="DB89" s="44">
        <f>IF(AU$4=0,0,求节点(AU$4:AU$9,$B$4:$B$9,求节点(其他调用!$C$4:$C$42,其他调用!$D$4:$D$42,其他调用!$AF90)))</f>
        <v>1.7487810698290454</v>
      </c>
      <c r="DC89" s="44">
        <f>IF(AV$4=0,0,求节点(AV$4:AV$9,$B$4:$B$9,求节点(其他调用!$C$4:$C$42,其他调用!$D$4:$D$42,其他调用!$AF90)))</f>
        <v>1.7487810698290454</v>
      </c>
      <c r="DD89" s="44">
        <f>IF(AW$4=0,0,求节点(AW$4:AW$9,$B$4:$B$9,求节点(其他调用!$C$4:$C$42,其他调用!$D$4:$D$42,其他调用!$AF90)))</f>
        <v>1.7487810698290454</v>
      </c>
      <c r="DE89" s="44">
        <f>IF(AX$4=0,0,求节点(AX$4:AX$9,$B$4:$B$9,求节点(其他调用!$C$4:$C$42,其他调用!$D$4:$D$42,其他调用!$AF90)))</f>
        <v>1.7487810698290454</v>
      </c>
      <c r="DF89" s="44">
        <f>IF(AY$4=0,0,求节点(AY$4:AY$9,$B$4:$B$9,求节点(其他调用!$C$4:$C$42,其他调用!$D$4:$D$42,其他调用!$AF90)))</f>
        <v>1.7487810698290454</v>
      </c>
      <c r="DG89" s="44">
        <f>IF(AZ$4=0,0,求节点(AZ$4:AZ$9,$B$4:$B$9,求节点(其他调用!$C$4:$C$42,其他调用!$D$4:$D$42,其他调用!$AF90)))</f>
        <v>1.7487810698290454</v>
      </c>
      <c r="DI89" s="44">
        <v>86</v>
      </c>
      <c r="DJ89" s="44">
        <f>IF(C$23=0,0,求节点(C$23:C$28,$B$23:$B$28,求节点(其他调用!$S$4:$S$20,其他调用!$T$4:$T$20,$DI89)))</f>
        <v>0</v>
      </c>
      <c r="DK89" s="44">
        <f>IF(D$23=0,0,求节点(D$23:D$28,$B$23:$B$28,求节点(其他调用!$S$4:$S$20,其他调用!$T$4:$T$20,$DI89)))</f>
        <v>0</v>
      </c>
      <c r="DL89" s="44">
        <f>IF(E$23=0,0,求节点(E$23:E$28,$B$23:$B$28,求节点(其他调用!$S$4:$S$20,其他调用!$T$4:$T$20,$DI89)))</f>
        <v>0</v>
      </c>
      <c r="DM89" s="44">
        <f>IF(F$23=0,0,求节点(F$23:F$28,$B$23:$B$28,求节点(其他调用!$S$4:$S$20,其他调用!$T$4:$T$20,$DI89)))</f>
        <v>7.1917717670078041E-3</v>
      </c>
      <c r="DN89" s="44">
        <f>IF(G$23=0,0,求节点(G$23:G$28,$B$23:$B$28,求节点(其他调用!$S$4:$S$20,其他调用!$T$4:$T$20,$DI89)))</f>
        <v>1.0787657650511595E-2</v>
      </c>
      <c r="DO89" s="44">
        <f>IF(H$23=0,0,求节点(H$23:H$28,$B$23:$B$28,求节点(其他调用!$S$4:$S$20,其他调用!$T$4:$T$20,$DI89)))</f>
        <v>1.0787657650511595E-2</v>
      </c>
      <c r="DP89" s="44">
        <f>IF(I$23=0,0,求节点(I$23:I$28,$B$23:$B$28,求节点(其他调用!$S$4:$S$20,其他调用!$T$4:$T$20,$DI89)))</f>
        <v>1.6344935834108454E-2</v>
      </c>
      <c r="DQ89" s="44">
        <f>IF(J$23=0,0,求节点(J$23:J$28,$B$23:$B$28,求节点(其他调用!$S$4:$S$20,其他调用!$T$4:$T$20,$DI89)))</f>
        <v>0</v>
      </c>
      <c r="DR89" s="44">
        <f>IF(K$23=0,0,求节点(K$23:K$28,$B$23:$B$28,求节点(其他调用!$S$4:$S$20,其他调用!$T$4:$T$20,$DI89)))</f>
        <v>1.0787657650511595E-2</v>
      </c>
      <c r="DS89" s="44">
        <f>IF(L$23=0,0,求节点(L$23:L$28,$B$23:$B$28,求节点(其他调用!$S$4:$S$20,其他调用!$T$4:$T$20,$DI89)))</f>
        <v>0</v>
      </c>
      <c r="DT89" s="44">
        <f>IF(M$23=0,0,求节点(M$23:M$28,$B$23:$B$28,求节点(其他调用!$S$4:$S$20,其他调用!$T$4:$T$20,$DI89)))</f>
        <v>0</v>
      </c>
      <c r="DU89" s="44">
        <f>IF(N$23=0,0,求节点(N$23:N$28,$B$23:$B$28,求节点(其他调用!$S$4:$S$20,其他调用!$T$4:$T$20,$DI89)))</f>
        <v>0</v>
      </c>
      <c r="DV89" s="44">
        <f>IF(O$23=0,0,求节点(O$23:O$28,$B$23:$B$28,求节点(其他调用!$S$4:$S$20,其他调用!$T$4:$T$20,$DI89)))</f>
        <v>0</v>
      </c>
      <c r="DW89" s="44">
        <f>IF(P$23=0,0,求节点(P$23:P$28,$B$23:$B$28,求节点(其他调用!$S$4:$S$20,其他调用!$T$4:$T$20,$DI89)))</f>
        <v>0</v>
      </c>
      <c r="DX89" s="44">
        <f>IF(Q$23=0,0,求节点(Q$23:Q$28,$B$23:$B$28,求节点(其他调用!$S$4:$S$20,其他调用!$T$4:$T$20,$DI89)))</f>
        <v>0</v>
      </c>
      <c r="DY89" s="44">
        <f>IF(R$23=0,0,求节点(R$23:R$28,$B$23:$B$28,求节点(其他调用!$S$4:$S$20,其他调用!$T$4:$T$20,$DI89)))</f>
        <v>0</v>
      </c>
      <c r="DZ89" s="44">
        <f>IF(S$23=0,0,求节点(S$23:S$28,$B$23:$B$28,求节点(其他调用!$S$4:$S$20,其他调用!$T$4:$T$20,$DI89)))</f>
        <v>0</v>
      </c>
      <c r="EA89" s="44">
        <f>IF(T$23=0,0,求节点(T$23:T$28,$B$23:$B$28,求节点(其他调用!$S$4:$S$20,其他调用!$T$4:$T$20,$DI89)))</f>
        <v>0</v>
      </c>
      <c r="EB89" s="44">
        <f>IF(U$23=0,0,求节点(U$23:U$28,$B$23:$B$28,求节点(其他调用!$S$4:$S$20,其他调用!$T$4:$T$20,$DI89)))</f>
        <v>0</v>
      </c>
      <c r="EC89" s="44">
        <f>IF(V$23=0,0,求节点(V$23:V$28,$B$23:$B$28,求节点(其他调用!$S$4:$S$20,其他调用!$T$4:$T$20,$DI89)))</f>
        <v>0</v>
      </c>
      <c r="EF89" s="44">
        <v>86</v>
      </c>
      <c r="EG89" s="44">
        <f>IF(C$4=0,0,求节点(C$4:C$9,$B$4:$B$9,求节点(其他调用!$F$4:$F$42,其他调用!$G$4:$G$42,其他调用!$AG90)))</f>
        <v>6</v>
      </c>
      <c r="EH89" s="44">
        <f>IF(D$4=0,0,求节点(D$4:D$9,$B$4:$B$9,求节点(其他调用!$F$4:$F$42,其他调用!$G$4:$G$42,其他调用!$AG90)))</f>
        <v>6</v>
      </c>
      <c r="EI89" s="44">
        <f>IF(E$4=0,0,求节点(E$4:E$9,$B$4:$B$9,求节点(其他调用!$F$4:$F$42,其他调用!$G$4:$G$42,其他调用!$AG90)))</f>
        <v>3.1148038087672645</v>
      </c>
      <c r="EJ89" s="44">
        <f>IF(F$4=0,0,求节点(F$4:F$9,$B$4:$B$9,求节点(其他调用!$F$4:$F$42,其他调用!$G$4:$G$42,其他调用!$AG90)))</f>
        <v>0</v>
      </c>
      <c r="EK89" s="44">
        <f>IF(G$4=0,0,求节点(G$4:G$9,$B$4:$B$9,求节点(其他调用!$F$4:$F$42,其他调用!$G$4:$G$42,其他调用!$AG90)))</f>
        <v>0</v>
      </c>
      <c r="EL89" s="44">
        <f>IF(H$4=0,0,求节点(H$4:H$9,$B$4:$B$9,求节点(其他调用!$F$4:$F$42,其他调用!$G$4:$G$42,其他调用!$AG90)))</f>
        <v>0</v>
      </c>
      <c r="EM89" s="44">
        <f>IF(I$4=0,0,求节点(I$4:I$9,$B$4:$B$9,求节点(其他调用!$F$4:$F$42,其他调用!$G$4:$G$42,其他调用!$AG90)))</f>
        <v>0</v>
      </c>
      <c r="EN89" s="44">
        <f>IF(J$4=0,0,求节点(J$4:J$9,$B$4:$B$9,求节点(其他调用!$F$4:$F$42,其他调用!$G$4:$G$42,其他调用!$AG90)))</f>
        <v>0</v>
      </c>
      <c r="EO89" s="44">
        <f>IF(K$4=0,0,求节点(K$4:K$9,$B$4:$B$9,求节点(其他调用!$F$4:$F$42,其他调用!$G$4:$G$42,其他调用!$AG90)))</f>
        <v>0</v>
      </c>
      <c r="EP89" s="44">
        <f>IF(L$4=0,0,求节点(L$4:L$9,$B$4:$B$9,求节点(其他调用!$F$4:$F$42,其他调用!$G$4:$G$42,其他调用!$AG90)))</f>
        <v>0</v>
      </c>
      <c r="EQ89" s="44">
        <f>IF(M$4=0,0,求节点(M$4:M$9,$B$4:$B$9,求节点(其他调用!$F$4:$F$42,其他调用!$G$4:$G$42,其他调用!$AG90)))</f>
        <v>0</v>
      </c>
      <c r="ER89" s="44">
        <f>IF(N$4=0,0,求节点(N$4:N$9,$B$4:$B$9,求节点(其他调用!$F$4:$F$42,其他调用!$G$4:$G$42,其他调用!$AG90)))</f>
        <v>0</v>
      </c>
      <c r="ES89" s="44">
        <f>IF(O$4=0,0,求节点(O$4:O$9,$B$4:$B$9,求节点(其他调用!$F$4:$F$42,其他调用!$G$4:$G$42,其他调用!$AG90)))</f>
        <v>0</v>
      </c>
      <c r="ET89" s="44">
        <f>IF(P$4=0,0,求节点(P$4:P$9,$B$4:$B$9,求节点(其他调用!$F$4:$F$42,其他调用!$G$4:$G$42,其他调用!$AG90)))</f>
        <v>0</v>
      </c>
      <c r="EU89" s="44">
        <f>IF(Q$4=0,0,求节点(Q$4:Q$9,$B$4:$B$9,求节点(其他调用!$F$4:$F$42,其他调用!$G$4:$G$42,其他调用!$AG90)))</f>
        <v>0</v>
      </c>
      <c r="EV89" s="44">
        <f>IF(R$4=0,0,求节点(R$4:R$9,$B$4:$B$9,求节点(其他调用!$F$4:$F$42,其他调用!$G$4:$G$42,其他调用!$AG90)))</f>
        <v>0</v>
      </c>
      <c r="EW89" s="44">
        <f>IF(S$4=0,0,求节点(S$4:S$9,$B$4:$B$9,求节点(其他调用!$F$4:$F$42,其他调用!$G$4:$G$42,其他调用!$AG90)))</f>
        <v>6</v>
      </c>
      <c r="EX89" s="44">
        <f>IF(T$4=0,0,求节点(T$4:T$9,$B$4:$B$9,求节点(其他调用!$F$4:$F$42,其他调用!$G$4:$G$42,其他调用!$AG90)))</f>
        <v>5.9421578046559729</v>
      </c>
      <c r="EY89" s="44">
        <f>IF(U$4=0,0,求节点(U$4:U$9,$B$4:$B$9,求节点(其他调用!$F$4:$F$42,其他调用!$G$4:$G$42,其他调用!$AG90)))</f>
        <v>6</v>
      </c>
      <c r="EZ89" s="44">
        <f>IF(V$4=0,0,求节点(V$4:V$9,$B$4:$B$9,求节点(其他调用!$F$4:$F$42,其他调用!$G$4:$G$42,其他调用!$AG90)))</f>
        <v>0</v>
      </c>
      <c r="FA89" s="44">
        <f>IF(W$4=0,0,求节点(W$4:W$9,$B$4:$B$9,求节点(其他调用!$F$4:$F$42,其他调用!$G$4:$G$42,其他调用!$AG90)))</f>
        <v>6</v>
      </c>
      <c r="FB89" s="44">
        <f>IF(X$4=0,0,求节点(X$4:X$9,$B$4:$B$9,求节点(其他调用!$F$4:$F$42,其他调用!$G$4:$G$42,其他调用!$AG90)))</f>
        <v>6</v>
      </c>
      <c r="FC89" s="44">
        <f>IF(Y$4=0,0,求节点(Y$4:Y$9,$B$4:$B$9,求节点(其他调用!$F$4:$F$42,其他调用!$G$4:$G$42,其他调用!$AG90)))</f>
        <v>6</v>
      </c>
      <c r="FD89" s="44">
        <f>IF(Z$4=0,0,求节点(Z$4:Z$9,$B$4:$B$9,求节点(其他调用!$F$4:$F$42,其他调用!$G$4:$G$42,其他调用!$AG90)))</f>
        <v>0</v>
      </c>
      <c r="FE89" s="44">
        <f>IF(AA$4=0,0,求节点(AA$4:AA$9,$B$4:$B$9,求节点(其他调用!$F$4:$F$42,其他调用!$G$4:$G$42,其他调用!$AG90)))</f>
        <v>6</v>
      </c>
      <c r="FF89" s="44">
        <f>IF(AB$4=0,0,求节点(AB$4:AB$9,$B$4:$B$9,求节点(其他调用!$F$4:$F$42,其他调用!$G$4:$G$42,其他调用!$AG90)))</f>
        <v>6</v>
      </c>
      <c r="FG89" s="44">
        <f>IF(AC$4=0,0,求节点(AC$4:AC$9,$B$4:$B$9,求节点(其他调用!$F$4:$F$42,其他调用!$G$4:$G$42,其他调用!$AG90)))</f>
        <v>6</v>
      </c>
      <c r="FH89" s="44">
        <f>IF(AD$4=0,0,求节点(AD$4:AD$9,$B$4:$B$9,求节点(其他调用!$F$4:$F$42,其他调用!$G$4:$G$42,其他调用!$AG90)))</f>
        <v>2.4197711934090229</v>
      </c>
      <c r="FI89" s="44">
        <f>IF(AE$4=0,0,求节点(AE$4:AE$9,$B$4:$B$9,求节点(其他调用!$F$4:$F$42,其他调用!$G$4:$G$42,其他调用!$AG90)))</f>
        <v>2.4197711934090229</v>
      </c>
      <c r="FJ89" s="44">
        <f>IF(AF$4=0,0,求节点(AF$4:AF$9,$B$4:$B$9,求节点(其他调用!$F$4:$F$42,其他调用!$G$4:$G$42,其他调用!$AG90)))</f>
        <v>2.4197711934090229</v>
      </c>
      <c r="FK89" s="44">
        <f>IF(AG$4=0,0,求节点(AG$4:AG$9,$B$4:$B$9,求节点(其他调用!$F$4:$F$42,其他调用!$G$4:$G$42,其他调用!$AG90)))</f>
        <v>2.4197711934090229</v>
      </c>
      <c r="FL89" s="44">
        <f>IF(AH$4=0,0,求节点(AH$4:AH$9,$B$4:$B$9,求节点(其他调用!$F$4:$F$42,其他调用!$G$4:$G$42,其他调用!$AG90)))</f>
        <v>2.4197711934090229</v>
      </c>
      <c r="FM89" s="44">
        <f>IF(AI$4=0,0,求节点(AI$4:AI$9,$B$4:$B$9,求节点(其他调用!$F$4:$F$42,其他调用!$G$4:$G$42,其他调用!$AG90)))</f>
        <v>2.4197711934090229</v>
      </c>
      <c r="FN89" s="44">
        <f>IF(AJ$4=0,0,求节点(AJ$4:AJ$9,$B$4:$B$9,求节点(其他调用!$F$4:$F$42,其他调用!$G$4:$G$42,其他调用!$AG90)))</f>
        <v>2.4197711934090229</v>
      </c>
      <c r="FO89" s="44">
        <f>IF(AK$4=0,0,求节点(AK$4:AK$9,$B$4:$B$9,求节点(其他调用!$F$4:$F$42,其他调用!$G$4:$G$42,其他调用!$AG90)))</f>
        <v>2.4197711934090229</v>
      </c>
      <c r="FP89" s="44">
        <f>IF(AL$4=0,0,求节点(AL$4:AL$9,$B$4:$B$9,求节点(其他调用!$F$4:$F$42,其他调用!$G$4:$G$42,其他调用!$AG90)))</f>
        <v>2.4197711934090229</v>
      </c>
      <c r="FQ89" s="44">
        <f>IF(AM$4=0,0,求节点(AM$4:AM$9,$B$4:$B$9,求节点(其他调用!$F$4:$F$42,其他调用!$G$4:$G$42,其他调用!$AG90)))</f>
        <v>2.4197711934090229</v>
      </c>
      <c r="FR89" s="44">
        <f>IF(AN$4=0,0,求节点(AN$4:AN$9,$B$4:$B$9,求节点(其他调用!$F$4:$F$42,其他调用!$G$4:$G$42,其他调用!$AG90)))</f>
        <v>2.4197711934090229</v>
      </c>
      <c r="FS89" s="44">
        <f>IF(AO$4=0,0,求节点(AO$4:AO$9,$B$4:$B$9,求节点(其他调用!$F$4:$F$42,其他调用!$G$4:$G$42,其他调用!$AG90)))</f>
        <v>2.4197711934090229</v>
      </c>
      <c r="FT89" s="44">
        <f>IF(AP$4=0,0,求节点(AP$4:AP$9,$B$4:$B$9,求节点(其他调用!$F$4:$F$42,其他调用!$G$4:$G$42,其他调用!$AG90)))</f>
        <v>2.4197711934090229</v>
      </c>
      <c r="FU89" s="44">
        <f>IF(AQ$4=0,0,求节点(AQ$4:AQ$9,$B$4:$B$9,求节点(其他调用!$F$4:$F$42,其他调用!$G$4:$G$42,其他调用!$AG90)))</f>
        <v>2.4197711934090229</v>
      </c>
      <c r="FV89" s="44">
        <f>IF(AR$4=0,0,求节点(AR$4:AR$9,$B$4:$B$9,求节点(其他调用!$F$4:$F$42,其他调用!$G$4:$G$42,其他调用!$AG90)))</f>
        <v>2.4197711934090229</v>
      </c>
      <c r="FW89" s="44">
        <f>IF(AS$4=0,0,求节点(AS$4:AS$9,$B$4:$B$9,求节点(其他调用!$F$4:$F$42,其他调用!$G$4:$G$42,其他调用!$AG90)))</f>
        <v>2.4197711934090229</v>
      </c>
      <c r="FX89" s="44">
        <f>IF(AT$4=0,0,求节点(AT$4:AT$9,$B$4:$B$9,求节点(其他调用!$F$4:$F$42,其他调用!$G$4:$G$42,其他调用!$AG90)))</f>
        <v>2.4197711934090229</v>
      </c>
      <c r="FY89" s="44">
        <f>IF(AU$4=0,0,求节点(AU$4:AU$9,$B$4:$B$9,求节点(其他调用!$F$4:$F$42,其他调用!$G$4:$G$42,其他调用!$AG90)))</f>
        <v>2.4197711934090229</v>
      </c>
      <c r="FZ89" s="44">
        <f>IF(AV$4=0,0,求节点(AV$4:AV$9,$B$4:$B$9,求节点(其他调用!$F$4:$F$42,其他调用!$G$4:$G$42,其他调用!$AG90)))</f>
        <v>2.4197711934090229</v>
      </c>
      <c r="GA89" s="44">
        <f>IF(AW$4=0,0,求节点(AW$4:AW$9,$B$4:$B$9,求节点(其他调用!$F$4:$F$42,其他调用!$G$4:$G$42,其他调用!$AG90)))</f>
        <v>2.4197711934090229</v>
      </c>
      <c r="GB89" s="44">
        <f>IF(AX$4=0,0,求节点(AX$4:AX$9,$B$4:$B$9,求节点(其他调用!$F$4:$F$42,其他调用!$G$4:$G$42,其他调用!$AG90)))</f>
        <v>2.4197711934090229</v>
      </c>
      <c r="GC89" s="44">
        <f>IF(AY$4=0,0,求节点(AY$4:AY$9,$B$4:$B$9,求节点(其他调用!$F$4:$F$42,其他调用!$G$4:$G$42,其他调用!$AG90)))</f>
        <v>2.4197711934090229</v>
      </c>
      <c r="GD89" s="44">
        <f>IF(AZ$4=0,0,求节点(AZ$4:AZ$9,$B$4:$B$9,求节点(其他调用!$F$4:$F$42,其他调用!$G$4:$G$42,其他调用!$AG90)))</f>
        <v>2.4197711934090229</v>
      </c>
      <c r="GF89" s="44">
        <v>86</v>
      </c>
      <c r="GG89" s="44">
        <f>IF(C$23=0,0,求节点(C$23:C$28,$B$23:$B$28,求节点(其他调用!$U$4:$U$20,其他调用!$V$4:$V$20,$GF89)))</f>
        <v>0</v>
      </c>
      <c r="GH89" s="44">
        <f>IF(D$23=0,0,求节点(D$23:D$28,$B$23:$B$28,求节点(其他调用!$U$4:$U$20,其他调用!$V$4:$V$20,$GF89)))</f>
        <v>0</v>
      </c>
      <c r="GI89" s="44">
        <f>IF(E$23=0,0,求节点(E$23:E$28,$B$23:$B$28,求节点(其他调用!$U$4:$U$20,其他调用!$V$4:$V$20,$GF89)))</f>
        <v>0</v>
      </c>
      <c r="GJ89" s="44">
        <f>IF(F$23=0,0,求节点(F$23:F$28,$B$23:$B$28,求节点(其他调用!$U$4:$U$20,其他调用!$V$4:$V$20,$GF89)))</f>
        <v>0</v>
      </c>
      <c r="GK89" s="44">
        <f>IF(G$23=0,0,求节点(G$23:G$28,$B$23:$B$28,求节点(其他调用!$U$4:$U$20,其他调用!$V$4:$V$20,$GF89)))</f>
        <v>0</v>
      </c>
      <c r="GL89" s="44">
        <f>IF(H$23=0,0,求节点(H$23:H$28,$B$23:$B$28,求节点(其他调用!$U$4:$U$20,其他调用!$V$4:$V$20,$GF89)))</f>
        <v>0</v>
      </c>
      <c r="GM89" s="44">
        <f>IF(I$23=0,0,求节点(I$23:I$28,$B$23:$B$28,求节点(其他调用!$U$4:$U$20,其他调用!$V$4:$V$20,$GF89)))</f>
        <v>0</v>
      </c>
      <c r="GN89" s="44">
        <f>IF(J$23=0,0,求节点(J$23:J$28,$B$23:$B$28,求节点(其他调用!$U$4:$U$20,其他调用!$V$4:$V$20,$GF89)))</f>
        <v>0</v>
      </c>
      <c r="GO89" s="44">
        <f>IF(K$23=0,0,求节点(K$23:K$28,$B$23:$B$28,求节点(其他调用!$U$4:$U$20,其他调用!$V$4:$V$20,$GF89)))</f>
        <v>0</v>
      </c>
      <c r="GP89" s="44">
        <f>IF(L$23=0,0,求节点(L$23:L$28,$B$23:$B$28,求节点(其他调用!$U$4:$U$20,其他调用!$V$4:$V$20,$GF89)))</f>
        <v>0</v>
      </c>
      <c r="GQ89" s="44">
        <f>IF(M$23=0,0,求节点(M$23:M$28,$B$23:$B$28,求节点(其他调用!$U$4:$U$20,其他调用!$V$4:$V$20,$GF89)))</f>
        <v>0</v>
      </c>
      <c r="GR89" s="44">
        <f>IF(N$23=0,0,求节点(N$23:N$28,$B$23:$B$28,求节点(其他调用!$U$4:$U$20,其他调用!$V$4:$V$20,$GF89)))</f>
        <v>0</v>
      </c>
      <c r="GS89" s="44">
        <f>IF(O$23=0,0,求节点(O$23:O$28,$B$23:$B$28,求节点(其他调用!$U$4:$U$20,其他调用!$V$4:$V$20,$GF89)))</f>
        <v>0</v>
      </c>
      <c r="GT89" s="44">
        <f>IF(P$23=0,0,求节点(P$23:P$28,$B$23:$B$28,求节点(其他调用!$U$4:$U$20,其他调用!$V$4:$V$20,$GF89)))</f>
        <v>0</v>
      </c>
      <c r="GU89" s="44">
        <f>IF(Q$23=0,0,求节点(Q$23:Q$28,$B$23:$B$28,求节点(其他调用!$U$4:$U$20,其他调用!$V$4:$V$20,$GF89)))</f>
        <v>0</v>
      </c>
      <c r="GV89" s="44">
        <f>IF(R$23=0,0,求节点(R$23:R$28,$B$23:$B$28,求节点(其他调用!$U$4:$U$20,其他调用!$V$4:$V$20,$GF89)))</f>
        <v>0</v>
      </c>
      <c r="GW89" s="44">
        <f>IF(S$23=0,0,求节点(S$23:S$28,$B$23:$B$28,求节点(其他调用!$U$4:$U$20,其他调用!$V$4:$V$20,$GF89)))</f>
        <v>0</v>
      </c>
      <c r="GX89" s="44">
        <f>IF(T$23=0,0,求节点(T$23:T$28,$B$23:$B$28,求节点(其他调用!$U$4:$U$20,其他调用!$V$4:$V$20,$GF89)))</f>
        <v>0</v>
      </c>
      <c r="GY89" s="44">
        <f>IF(U$23=0,0,求节点(U$23:U$28,$B$23:$B$28,求节点(其他调用!$U$4:$U$20,其他调用!$V$4:$V$20,$GF89)))</f>
        <v>0</v>
      </c>
      <c r="GZ89" s="44">
        <f>IF(V$23=0,0,求节点(V$23:V$28,$B$23:$B$28,求节点(其他调用!$U$4:$U$20,其他调用!$V$4:$V$20,$GF89)))</f>
        <v>0</v>
      </c>
      <c r="HC89" s="44">
        <v>86</v>
      </c>
      <c r="HD89" s="44">
        <f>IF(C$4=0,0,求节点(C$4:C$9,$B$4:$B$9,求节点(其他调用!$I$4:$I$42,其他调用!$J$4:$J$42,其他调用!$AH90)))</f>
        <v>6</v>
      </c>
      <c r="HE89" s="44">
        <f>IF(D$4=0,0,求节点(D$4:D$9,$B$4:$B$9,求节点(其他调用!$I$4:$I$42,其他调用!$J$4:$J$42,其他调用!$AH90)))</f>
        <v>6</v>
      </c>
      <c r="HF89" s="44">
        <f>IF(E$4=0,0,求节点(E$4:E$9,$B$4:$B$9,求节点(其他调用!$I$4:$I$42,其他调用!$J$4:$J$42,其他调用!$AH90)))</f>
        <v>3.2378160070000623</v>
      </c>
      <c r="HG89" s="44">
        <f>IF(F$4=0,0,求节点(F$4:F$9,$B$4:$B$9,求节点(其他调用!$I$4:$I$42,其他调用!$J$4:$J$42,其他调用!$AH90)))</f>
        <v>0</v>
      </c>
      <c r="HH89" s="44">
        <f>IF(G$4=0,0,求节点(G$4:G$9,$B$4:$B$9,求节点(其他调用!$I$4:$I$42,其他调用!$J$4:$J$42,其他调用!$AH90)))</f>
        <v>0</v>
      </c>
      <c r="HI89" s="44">
        <f>IF(H$4=0,0,求节点(H$4:H$9,$B$4:$B$9,求节点(其他调用!$I$4:$I$42,其他调用!$J$4:$J$42,其他调用!$AH90)))</f>
        <v>0</v>
      </c>
      <c r="HJ89" s="44">
        <f>IF(I$4=0,0,求节点(I$4:I$9,$B$4:$B$9,求节点(其他调用!$I$4:$I$42,其他调用!$J$4:$J$42,其他调用!$AH90)))</f>
        <v>0</v>
      </c>
      <c r="HK89" s="44">
        <f>IF(J$4=0,0,求节点(J$4:J$9,$B$4:$B$9,求节点(其他调用!$I$4:$I$42,其他调用!$J$4:$J$42,其他调用!$AH90)))</f>
        <v>0</v>
      </c>
      <c r="HL89" s="44">
        <f>IF(K$4=0,0,求节点(K$4:K$9,$B$4:$B$9,求节点(其他调用!$I$4:$I$42,其他调用!$J$4:$J$42,其他调用!$AH90)))</f>
        <v>0</v>
      </c>
      <c r="HM89" s="44">
        <f>IF(L$4=0,0,求节点(L$4:L$9,$B$4:$B$9,求节点(其他调用!$I$4:$I$42,其他调用!$J$4:$J$42,其他调用!$AH90)))</f>
        <v>0</v>
      </c>
      <c r="HN89" s="44">
        <f>IF(M$4=0,0,求节点(M$4:M$9,$B$4:$B$9,求节点(其他调用!$I$4:$I$42,其他调用!$J$4:$J$42,其他调用!$AH90)))</f>
        <v>0</v>
      </c>
      <c r="HO89" s="44">
        <f>IF(N$4=0,0,求节点(N$4:N$9,$B$4:$B$9,求节点(其他调用!$I$4:$I$42,其他调用!$J$4:$J$42,其他调用!$AH90)))</f>
        <v>0</v>
      </c>
      <c r="HP89" s="44">
        <f>IF(O$4=0,0,求节点(O$4:O$9,$B$4:$B$9,求节点(其他调用!$I$4:$I$42,其他调用!$J$4:$J$42,其他调用!$AH90)))</f>
        <v>0</v>
      </c>
      <c r="HQ89" s="44">
        <f>IF(P$4=0,0,求节点(P$4:P$9,$B$4:$B$9,求节点(其他调用!$I$4:$I$42,其他调用!$J$4:$J$42,其他调用!$AH90)))</f>
        <v>0</v>
      </c>
      <c r="HR89" s="44">
        <f>IF(Q$4=0,0,求节点(Q$4:Q$9,$B$4:$B$9,求节点(其他调用!$I$4:$I$42,其他调用!$J$4:$J$42,其他调用!$AH90)))</f>
        <v>0</v>
      </c>
      <c r="HS89" s="44">
        <f>IF(R$4=0,0,求节点(R$4:R$9,$B$4:$B$9,求节点(其他调用!$I$4:$I$42,其他调用!$J$4:$J$42,其他调用!$AH90)))</f>
        <v>0</v>
      </c>
      <c r="HT89" s="44">
        <f>IF(S$4=0,0,求节点(S$4:S$9,$B$4:$B$9,求节点(其他调用!$I$4:$I$42,其他调用!$J$4:$J$42,其他调用!$AH90)))</f>
        <v>6</v>
      </c>
      <c r="HU89" s="44">
        <f>IF(T$4=0,0,求节点(T$4:T$9,$B$4:$B$9,求节点(其他调用!$I$4:$I$42,其他调用!$J$4:$J$42,其他调用!$AH90)))</f>
        <v>6</v>
      </c>
      <c r="HV89" s="44">
        <f>IF(U$4=0,0,求节点(U$4:U$9,$B$4:$B$9,求节点(其他调用!$I$4:$I$42,其他调用!$J$4:$J$42,其他调用!$AH90)))</f>
        <v>6</v>
      </c>
      <c r="HW89" s="44">
        <f>IF(V$4=0,0,求节点(V$4:V$9,$B$4:$B$9,求节点(其他调用!$I$4:$I$42,其他调用!$J$4:$J$42,其他调用!$AH90)))</f>
        <v>0</v>
      </c>
      <c r="HX89" s="44">
        <f>IF(W$4=0,0,求节点(W$4:W$9,$B$4:$B$9,求节点(其他调用!$I$4:$I$42,其他调用!$J$4:$J$42,其他调用!$AH90)))</f>
        <v>6</v>
      </c>
      <c r="HY89" s="44">
        <f>IF(X$4=0,0,求节点(X$4:X$9,$B$4:$B$9,求节点(其他调用!$I$4:$I$42,其他调用!$J$4:$J$42,其他调用!$AH90)))</f>
        <v>6</v>
      </c>
      <c r="HZ89" s="44">
        <f>IF(Y$4=0,0,求节点(Y$4:Y$9,$B$4:$B$9,求节点(其他调用!$I$4:$I$42,其他调用!$J$4:$J$42,其他调用!$AH90)))</f>
        <v>6</v>
      </c>
      <c r="IA89" s="44">
        <f>IF(Z$4=0,0,求节点(Z$4:Z$9,$B$4:$B$9,求节点(其他调用!$I$4:$I$42,其他调用!$J$4:$J$42,其他调用!$AH90)))</f>
        <v>0</v>
      </c>
      <c r="IB89" s="44">
        <f>IF(AA$4=0,0,求节点(AA$4:AA$9,$B$4:$B$9,求节点(其他调用!$I$4:$I$42,其他调用!$J$4:$J$42,其他调用!$AH90)))</f>
        <v>6</v>
      </c>
      <c r="IC89" s="44">
        <f>IF(AB$4=0,0,求节点(AB$4:AB$9,$B$4:$B$9,求节点(其他调用!$I$4:$I$42,其他调用!$J$4:$J$42,其他调用!$AH90)))</f>
        <v>6</v>
      </c>
      <c r="ID89" s="44">
        <f>IF(AC$4=0,0,求节点(AC$4:AC$9,$B$4:$B$9,求节点(其他调用!$I$4:$I$42,其他调用!$J$4:$J$42,其他调用!$AH90)))</f>
        <v>6</v>
      </c>
      <c r="IE89" s="44">
        <f>IF(AD$4=0,0,求节点(AD$4:AD$9,$B$4:$B$9,求节点(其他调用!$I$4:$I$42,其他调用!$J$4:$J$42,其他调用!$AH90)))</f>
        <v>3.5810211767749269</v>
      </c>
      <c r="IF89" s="44">
        <f>IF(AE$4=0,0,求节点(AE$4:AE$9,$B$4:$B$9,求节点(其他调用!$I$4:$I$42,其他调用!$J$4:$J$42,其他调用!$AH90)))</f>
        <v>3.5810211767749269</v>
      </c>
      <c r="IG89" s="44">
        <f>IF(AF$4=0,0,求节点(AF$4:AF$9,$B$4:$B$9,求节点(其他调用!$I$4:$I$42,其他调用!$J$4:$J$42,其他调用!$AH90)))</f>
        <v>3.5810211767749269</v>
      </c>
      <c r="IH89" s="44">
        <f>IF(AG$4=0,0,求节点(AG$4:AG$9,$B$4:$B$9,求节点(其他调用!$I$4:$I$42,其他调用!$J$4:$J$42,其他调用!$AH90)))</f>
        <v>3.5810211767749269</v>
      </c>
      <c r="II89" s="44">
        <f>IF(AH$4=0,0,求节点(AH$4:AH$9,$B$4:$B$9,求节点(其他调用!$I$4:$I$42,其他调用!$J$4:$J$42,其他调用!$AH90)))</f>
        <v>3.5810211767749269</v>
      </c>
      <c r="IJ89" s="44">
        <f>IF(AI$4=0,0,求节点(AI$4:AI$9,$B$4:$B$9,求节点(其他调用!$I$4:$I$42,其他调用!$J$4:$J$42,其他调用!$AH90)))</f>
        <v>3.5810211767749269</v>
      </c>
      <c r="IK89" s="44">
        <f>IF(AJ$4=0,0,求节点(AJ$4:AJ$9,$B$4:$B$9,求节点(其他调用!$I$4:$I$42,其他调用!$J$4:$J$42,其他调用!$AH90)))</f>
        <v>3.5810211767749269</v>
      </c>
      <c r="IL89" s="44">
        <f>IF(AK$4=0,0,求节点(AK$4:AK$9,$B$4:$B$9,求节点(其他调用!$I$4:$I$42,其他调用!$J$4:$J$42,其他调用!$AH90)))</f>
        <v>3.5810211767749269</v>
      </c>
      <c r="IM89" s="44">
        <f>IF(AL$4=0,0,求节点(AL$4:AL$9,$B$4:$B$9,求节点(其他调用!$I$4:$I$42,其他调用!$J$4:$J$42,其他调用!$AH90)))</f>
        <v>3.5810211767749269</v>
      </c>
      <c r="IN89" s="44">
        <f>IF(AM$4=0,0,求节点(AM$4:AM$9,$B$4:$B$9,求节点(其他调用!$I$4:$I$42,其他调用!$J$4:$J$42,其他调用!$AH90)))</f>
        <v>3.5810211767749269</v>
      </c>
      <c r="IO89" s="44">
        <f>IF(AN$4=0,0,求节点(AN$4:AN$9,$B$4:$B$9,求节点(其他调用!$I$4:$I$42,其他调用!$J$4:$J$42,其他调用!$AH90)))</f>
        <v>3.5810211767749269</v>
      </c>
      <c r="IP89" s="44">
        <f>IF(AO$4=0,0,求节点(AO$4:AO$9,$B$4:$B$9,求节点(其他调用!$I$4:$I$42,其他调用!$J$4:$J$42,其他调用!$AH90)))</f>
        <v>3.5810211767749269</v>
      </c>
      <c r="IQ89" s="44">
        <f>IF(AP$4=0,0,求节点(AP$4:AP$9,$B$4:$B$9,求节点(其他调用!$I$4:$I$42,其他调用!$J$4:$J$42,其他调用!$AH90)))</f>
        <v>3.5810211767749269</v>
      </c>
      <c r="IR89" s="44">
        <f>IF(AQ$4=0,0,求节点(AQ$4:AQ$9,$B$4:$B$9,求节点(其他调用!$I$4:$I$42,其他调用!$J$4:$J$42,其他调用!$AH90)))</f>
        <v>3.5810211767749269</v>
      </c>
      <c r="IS89" s="44">
        <f>IF(AR$4=0,0,求节点(AR$4:AR$9,$B$4:$B$9,求节点(其他调用!$I$4:$I$42,其他调用!$J$4:$J$42,其他调用!$AH90)))</f>
        <v>3.5810211767749269</v>
      </c>
      <c r="IT89" s="44">
        <f>IF(AS$4=0,0,求节点(AS$4:AS$9,$B$4:$B$9,求节点(其他调用!$I$4:$I$42,其他调用!$J$4:$J$42,其他调用!$AH90)))</f>
        <v>3.5810211767749269</v>
      </c>
      <c r="IU89" s="44">
        <f>IF(AT$4=0,0,求节点(AT$4:AT$9,$B$4:$B$9,求节点(其他调用!$I$4:$I$42,其他调用!$J$4:$J$42,其他调用!$AH90)))</f>
        <v>3.5810211767749269</v>
      </c>
      <c r="IV89" s="44">
        <f>IF(AU$4=0,0,求节点(AU$4:AU$9,$B$4:$B$9,求节点(其他调用!$I$4:$I$42,其他调用!$J$4:$J$42,其他调用!$AH90)))</f>
        <v>3.5810211767749269</v>
      </c>
      <c r="IW89" s="44">
        <f>IF(AV$4=0,0,求节点(AV$4:AV$9,$B$4:$B$9,求节点(其他调用!$I$4:$I$42,其他调用!$J$4:$J$42,其他调用!$AH90)))</f>
        <v>3.5810211767749269</v>
      </c>
      <c r="IX89" s="44">
        <f>IF(AW$4=0,0,求节点(AW$4:AW$9,$B$4:$B$9,求节点(其他调用!$I$4:$I$42,其他调用!$J$4:$J$42,其他调用!$AH90)))</f>
        <v>3.5810211767749269</v>
      </c>
      <c r="IY89" s="44">
        <f>IF(AX$4=0,0,求节点(AX$4:AX$9,$B$4:$B$9,求节点(其他调用!$I$4:$I$42,其他调用!$J$4:$J$42,其他调用!$AH90)))</f>
        <v>3.5810211767749269</v>
      </c>
      <c r="IZ89" s="44">
        <f>IF(AY$4=0,0,求节点(AY$4:AY$9,$B$4:$B$9,求节点(其他调用!$I$4:$I$42,其他调用!$J$4:$J$42,其他调用!$AH90)))</f>
        <v>3.5810211767749269</v>
      </c>
      <c r="JA89" s="44">
        <f>IF(AZ$4=0,0,求节点(AZ$4:AZ$9,$B$4:$B$9,求节点(其他调用!$I$4:$I$42,其他调用!$J$4:$J$42,其他调用!$AH90)))</f>
        <v>3.5810211767749269</v>
      </c>
      <c r="JC89" s="44">
        <v>86</v>
      </c>
      <c r="JD89" s="44">
        <f>IF(C$23=0,0,求节点(C$23:C$28,$B$23:$B$28,求节点(其他调用!$W$4:$W$20,其他调用!$X$4:$X$20,$JC89)))</f>
        <v>0</v>
      </c>
      <c r="JE89" s="44">
        <f>IF(D$23=0,0,求节点(D$23:D$28,$B$23:$B$28,求节点(其他调用!$W$4:$W$20,其他调用!$X$4:$X$20,$JC89)))</f>
        <v>0</v>
      </c>
      <c r="JF89" s="44">
        <f>IF(E$23=0,0,求节点(E$23:E$28,$B$23:$B$28,求节点(其他调用!$W$4:$W$20,其他调用!$X$4:$X$20,$JC89)))</f>
        <v>0</v>
      </c>
      <c r="JG89" s="44">
        <f>IF(F$23=0,0,求节点(F$23:F$28,$B$23:$B$28,求节点(其他调用!$W$4:$W$20,其他调用!$X$4:$X$20,$JC89)))</f>
        <v>7.0789290968500396E-3</v>
      </c>
      <c r="JH89" s="44">
        <f>IF(G$23=0,0,求节点(G$23:G$28,$B$23:$B$28,求节点(其他调用!$W$4:$W$20,其他调用!$X$4:$X$20,$JC89)))</f>
        <v>1.0618393645275281E-2</v>
      </c>
      <c r="JI89" s="44">
        <f>IF(H$23=0,0,求节点(H$23:H$28,$B$23:$B$28,求节点(其他调用!$W$4:$W$20,其他调用!$X$4:$X$20,$JC89)))</f>
        <v>1.0618393645275281E-2</v>
      </c>
      <c r="JJ89" s="44">
        <f>IF(I$23=0,0,求节点(I$23:I$28,$B$23:$B$28,求节点(其他调用!$W$4:$W$20,其他调用!$X$4:$X$20,$JC89)))</f>
        <v>1.6088475220114029E-2</v>
      </c>
      <c r="JK89" s="44">
        <f>IF(J$23=0,0,求节点(J$23:J$28,$B$23:$B$28,求节点(其他调用!$W$4:$W$20,其他调用!$X$4:$X$20,$JC89)))</f>
        <v>0</v>
      </c>
      <c r="JL89" s="44">
        <f>IF(K$23=0,0,求节点(K$23:K$28,$B$23:$B$28,求节点(其他调用!$W$4:$W$20,其他调用!$X$4:$X$20,$JC89)))</f>
        <v>1.0618393645275281E-2</v>
      </c>
      <c r="JM89" s="44">
        <f>IF(L$23=0,0,求节点(L$23:L$28,$B$23:$B$28,求节点(其他调用!$W$4:$W$20,其他调用!$X$4:$X$20,$JC89)))</f>
        <v>0</v>
      </c>
      <c r="JN89" s="44">
        <f>IF(M$23=0,0,求节点(M$23:M$28,$B$23:$B$28,求节点(其他调用!$W$4:$W$20,其他调用!$X$4:$X$20,$JC89)))</f>
        <v>0</v>
      </c>
      <c r="JO89" s="44">
        <f>IF(N$23=0,0,求节点(N$23:N$28,$B$23:$B$28,求节点(其他调用!$W$4:$W$20,其他调用!$X$4:$X$20,$JC89)))</f>
        <v>0</v>
      </c>
      <c r="JP89" s="44">
        <f>IF(O$23=0,0,求节点(O$23:O$28,$B$23:$B$28,求节点(其他调用!$W$4:$W$20,其他调用!$X$4:$X$20,$JC89)))</f>
        <v>0</v>
      </c>
      <c r="JQ89" s="44">
        <f>IF(P$23=0,0,求节点(P$23:P$28,$B$23:$B$28,求节点(其他调用!$W$4:$W$20,其他调用!$X$4:$X$20,$JC89)))</f>
        <v>0</v>
      </c>
      <c r="JR89" s="44">
        <f>IF(Q$23=0,0,求节点(Q$23:Q$28,$B$23:$B$28,求节点(其他调用!$W$4:$W$20,其他调用!$X$4:$X$20,$JC89)))</f>
        <v>0</v>
      </c>
      <c r="JS89" s="44">
        <f>IF(R$23=0,0,求节点(R$23:R$28,$B$23:$B$28,求节点(其他调用!$W$4:$W$20,其他调用!$X$4:$X$20,$JC89)))</f>
        <v>0</v>
      </c>
      <c r="JT89" s="44">
        <f>IF(S$23=0,0,求节点(S$23:S$28,$B$23:$B$28,求节点(其他调用!$W$4:$W$20,其他调用!$X$4:$X$20,$JC89)))</f>
        <v>0</v>
      </c>
      <c r="JU89" s="44">
        <f>IF(T$23=0,0,求节点(T$23:T$28,$B$23:$B$28,求节点(其他调用!$W$4:$W$20,其他调用!$X$4:$X$20,$JC89)))</f>
        <v>0</v>
      </c>
      <c r="JV89" s="44">
        <f>IF(U$23=0,0,求节点(U$23:U$28,$B$23:$B$28,求节点(其他调用!$W$4:$W$20,其他调用!$X$4:$X$20,$JC89)))</f>
        <v>0</v>
      </c>
      <c r="JW89" s="44">
        <f>IF(V$23=0,0,求节点(V$23:V$28,$B$23:$B$28,求节点(其他调用!$W$4:$W$20,其他调用!$X$4:$X$20,$JC89)))</f>
        <v>0</v>
      </c>
      <c r="JZ89" s="44">
        <v>86</v>
      </c>
      <c r="KA89" s="44">
        <f>IF(C$4=0,0,求节点(C$4:C$9,$B$4:$B$9,求节点(其他调用!$L$4:$L$42,其他调用!$M$4:$M$42,其他调用!$AI90)))</f>
        <v>6</v>
      </c>
      <c r="KB89" s="44">
        <f>IF(D$4=0,0,求节点(D$4:D$9,$B$4:$B$9,求节点(其他调用!$L$4:$L$42,其他调用!$M$4:$M$42,其他调用!$AI90)))</f>
        <v>6</v>
      </c>
      <c r="KC89" s="44">
        <f>IF(E$4=0,0,求节点(E$4:E$9,$B$4:$B$9,求节点(其他调用!$L$4:$L$42,其他调用!$M$4:$M$42,其他调用!$AI90)))</f>
        <v>3.6438758964737099</v>
      </c>
      <c r="KD89" s="44">
        <f>IF(F$4=0,0,求节点(F$4:F$9,$B$4:$B$9,求节点(其他调用!$L$4:$L$42,其他调用!$M$4:$M$42,其他调用!$AI90)))</f>
        <v>0</v>
      </c>
      <c r="KE89" s="44">
        <f>IF(G$4=0,0,求节点(G$4:G$9,$B$4:$B$9,求节点(其他调用!$L$4:$L$42,其他调用!$M$4:$M$42,其他调用!$AI90)))</f>
        <v>0</v>
      </c>
      <c r="KF89" s="44">
        <f>IF(H$4=0,0,求节点(H$4:H$9,$B$4:$B$9,求节点(其他调用!$L$4:$L$42,其他调用!$M$4:$M$42,其他调用!$AI90)))</f>
        <v>0</v>
      </c>
      <c r="KG89" s="44">
        <f>IF(I$4=0,0,求节点(I$4:I$9,$B$4:$B$9,求节点(其他调用!$L$4:$L$42,其他调用!$M$4:$M$42,其他调用!$AI90)))</f>
        <v>0</v>
      </c>
      <c r="KH89" s="44">
        <f>IF(J$4=0,0,求节点(J$4:J$9,$B$4:$B$9,求节点(其他调用!$L$4:$L$42,其他调用!$M$4:$M$42,其他调用!$AI90)))</f>
        <v>0</v>
      </c>
      <c r="KI89" s="44">
        <f>IF(K$4=0,0,求节点(K$4:K$9,$B$4:$B$9,求节点(其他调用!$L$4:$L$42,其他调用!$M$4:$M$42,其他调用!$AI90)))</f>
        <v>0</v>
      </c>
      <c r="KJ89" s="44">
        <f>IF(L$4=0,0,求节点(L$4:L$9,$B$4:$B$9,求节点(其他调用!$L$4:$L$42,其他调用!$M$4:$M$42,其他调用!$AI90)))</f>
        <v>0</v>
      </c>
      <c r="KK89" s="44">
        <f>IF(M$4=0,0,求节点(M$4:M$9,$B$4:$B$9,求节点(其他调用!$L$4:$L$42,其他调用!$M$4:$M$42,其他调用!$AI90)))</f>
        <v>0</v>
      </c>
      <c r="KL89" s="44">
        <f>IF(N$4=0,0,求节点(N$4:N$9,$B$4:$B$9,求节点(其他调用!$L$4:$L$42,其他调用!$M$4:$M$42,其他调用!$AI90)))</f>
        <v>0</v>
      </c>
      <c r="KM89" s="44">
        <f>IF(O$4=0,0,求节点(O$4:O$9,$B$4:$B$9,求节点(其他调用!$L$4:$L$42,其他调用!$M$4:$M$42,其他调用!$AI90)))</f>
        <v>0</v>
      </c>
      <c r="KN89" s="44">
        <f>IF(P$4=0,0,求节点(P$4:P$9,$B$4:$B$9,求节点(其他调用!$L$4:$L$42,其他调用!$M$4:$M$42,其他调用!$AI90)))</f>
        <v>0</v>
      </c>
      <c r="KO89" s="44">
        <f>IF(Q$4=0,0,求节点(Q$4:Q$9,$B$4:$B$9,求节点(其他调用!$L$4:$L$42,其他调用!$M$4:$M$42,其他调用!$AI90)))</f>
        <v>0</v>
      </c>
      <c r="KP89" s="44">
        <f>IF(R$4=0,0,求节点(R$4:R$9,$B$4:$B$9,求节点(其他调用!$L$4:$L$42,其他调用!$M$4:$M$42,其他调用!$AI90)))</f>
        <v>0</v>
      </c>
      <c r="KQ89" s="44">
        <f>IF(S$4=0,0,求节点(S$4:S$9,$B$4:$B$9,求节点(其他调用!$L$4:$L$42,其他调用!$M$4:$M$42,其他调用!$AI90)))</f>
        <v>6</v>
      </c>
      <c r="KR89" s="44">
        <f>IF(T$4=0,0,求节点(T$4:T$9,$B$4:$B$9,求节点(其他调用!$L$4:$L$42,其他调用!$M$4:$M$42,其他调用!$AI90)))</f>
        <v>6</v>
      </c>
      <c r="KS89" s="44">
        <f>IF(U$4=0,0,求节点(U$4:U$9,$B$4:$B$9,求节点(其他调用!$L$4:$L$42,其他调用!$M$4:$M$42,其他调用!$AI90)))</f>
        <v>6</v>
      </c>
      <c r="KT89" s="44">
        <f>IF(V$4=0,0,求节点(V$4:V$9,$B$4:$B$9,求节点(其他调用!$L$4:$L$42,其他调用!$M$4:$M$42,其他调用!$AI90)))</f>
        <v>0</v>
      </c>
      <c r="KU89" s="44">
        <f>IF(W$4=0,0,求节点(W$4:W$9,$B$4:$B$9,求节点(其他调用!$L$4:$L$42,其他调用!$M$4:$M$42,其他调用!$AI90)))</f>
        <v>6</v>
      </c>
      <c r="KV89" s="44">
        <f>IF(X$4=0,0,求节点(X$4:X$9,$B$4:$B$9,求节点(其他调用!$L$4:$L$42,其他调用!$M$4:$M$42,其他调用!$AI90)))</f>
        <v>6</v>
      </c>
      <c r="KW89" s="44">
        <f>IF(Y$4=0,0,求节点(Y$4:Y$9,$B$4:$B$9,求节点(其他调用!$L$4:$L$42,其他调用!$M$4:$M$42,其他调用!$AI90)))</f>
        <v>6</v>
      </c>
      <c r="KX89" s="44">
        <f>IF(Z$4=0,0,求节点(Z$4:Z$9,$B$4:$B$9,求节点(其他调用!$L$4:$L$42,其他调用!$M$4:$M$42,其他调用!$AI90)))</f>
        <v>0</v>
      </c>
      <c r="KY89" s="44">
        <f>IF(AA$4=0,0,求节点(AA$4:AA$9,$B$4:$B$9,求节点(其他调用!$L$4:$L$42,其他调用!$M$4:$M$42,其他调用!$AI90)))</f>
        <v>6</v>
      </c>
      <c r="KZ89" s="44">
        <f>IF(AB$4=0,0,求节点(AB$4:AB$9,$B$4:$B$9,求节点(其他调用!$L$4:$L$42,其他调用!$M$4:$M$42,其他调用!$AI90)))</f>
        <v>6</v>
      </c>
      <c r="LA89" s="44">
        <f>IF(AC$4=0,0,求节点(AC$4:AC$9,$B$4:$B$9,求节点(其他调用!$L$4:$L$42,其他调用!$M$4:$M$42,其他调用!$AI90)))</f>
        <v>6</v>
      </c>
      <c r="LB89" s="44">
        <f>IF(AD$4=0,0,求节点(AD$4:AD$9,$B$4:$B$9,求节点(其他调用!$L$4:$L$42,其他调用!$M$4:$M$42,其他调用!$AI90)))</f>
        <v>6</v>
      </c>
      <c r="LC89" s="44">
        <f>IF(AE$4=0,0,求节点(AE$4:AE$9,$B$4:$B$9,求节点(其他调用!$L$4:$L$42,其他调用!$M$4:$M$42,其他调用!$AI90)))</f>
        <v>6</v>
      </c>
      <c r="LD89" s="44">
        <f>IF(AF$4=0,0,求节点(AF$4:AF$9,$B$4:$B$9,求节点(其他调用!$L$4:$L$42,其他调用!$M$4:$M$42,其他调用!$AI90)))</f>
        <v>6</v>
      </c>
      <c r="LE89" s="44">
        <f>IF(AG$4=0,0,求节点(AG$4:AG$9,$B$4:$B$9,求节点(其他调用!$L$4:$L$42,其他调用!$M$4:$M$42,其他调用!$AI90)))</f>
        <v>6</v>
      </c>
      <c r="LF89" s="44">
        <f>IF(AH$4=0,0,求节点(AH$4:AH$9,$B$4:$B$9,求节点(其他调用!$L$4:$L$42,其他调用!$M$4:$M$42,其他调用!$AI90)))</f>
        <v>6</v>
      </c>
      <c r="LG89" s="44">
        <f>IF(AI$4=0,0,求节点(AI$4:AI$9,$B$4:$B$9,求节点(其他调用!$L$4:$L$42,其他调用!$M$4:$M$42,其他调用!$AI90)))</f>
        <v>6</v>
      </c>
      <c r="LH89" s="44">
        <f>IF(AJ$4=0,0,求节点(AJ$4:AJ$9,$B$4:$B$9,求节点(其他调用!$L$4:$L$42,其他调用!$M$4:$M$42,其他调用!$AI90)))</f>
        <v>6</v>
      </c>
      <c r="LI89" s="44">
        <f>IF(AK$4=0,0,求节点(AK$4:AK$9,$B$4:$B$9,求节点(其他调用!$L$4:$L$42,其他调用!$M$4:$M$42,其他调用!$AI90)))</f>
        <v>6</v>
      </c>
      <c r="LJ89" s="44">
        <f>IF(AL$4=0,0,求节点(AL$4:AL$9,$B$4:$B$9,求节点(其他调用!$L$4:$L$42,其他调用!$M$4:$M$42,其他调用!$AI90)))</f>
        <v>6</v>
      </c>
      <c r="LK89" s="44">
        <f>IF(AM$4=0,0,求节点(AM$4:AM$9,$B$4:$B$9,求节点(其他调用!$L$4:$L$42,其他调用!$M$4:$M$42,其他调用!$AI90)))</f>
        <v>6</v>
      </c>
      <c r="LL89" s="44">
        <f>IF(AN$4=0,0,求节点(AN$4:AN$9,$B$4:$B$9,求节点(其他调用!$L$4:$L$42,其他调用!$M$4:$M$42,其他调用!$AI90)))</f>
        <v>6</v>
      </c>
      <c r="LM89" s="44">
        <f>IF(AO$4=0,0,求节点(AO$4:AO$9,$B$4:$B$9,求节点(其他调用!$L$4:$L$42,其他调用!$M$4:$M$42,其他调用!$AI90)))</f>
        <v>6</v>
      </c>
      <c r="LN89" s="44">
        <f>IF(AP$4=0,0,求节点(AP$4:AP$9,$B$4:$B$9,求节点(其他调用!$L$4:$L$42,其他调用!$M$4:$M$42,其他调用!$AI90)))</f>
        <v>6</v>
      </c>
      <c r="LO89" s="44">
        <f>IF(AQ$4=0,0,求节点(AQ$4:AQ$9,$B$4:$B$9,求节点(其他调用!$L$4:$L$42,其他调用!$M$4:$M$42,其他调用!$AI90)))</f>
        <v>6</v>
      </c>
      <c r="LP89" s="44">
        <f>IF(AR$4=0,0,求节点(AR$4:AR$9,$B$4:$B$9,求节点(其他调用!$L$4:$L$42,其他调用!$M$4:$M$42,其他调用!$AI90)))</f>
        <v>6</v>
      </c>
      <c r="LQ89" s="44">
        <f>IF(AS$4=0,0,求节点(AS$4:AS$9,$B$4:$B$9,求节点(其他调用!$L$4:$L$42,其他调用!$M$4:$M$42,其他调用!$AI90)))</f>
        <v>6</v>
      </c>
      <c r="LR89" s="44">
        <f>IF(AT$4=0,0,求节点(AT$4:AT$9,$B$4:$B$9,求节点(其他调用!$L$4:$L$42,其他调用!$M$4:$M$42,其他调用!$AI90)))</f>
        <v>6</v>
      </c>
      <c r="LS89" s="44">
        <f>IF(AU$4=0,0,求节点(AU$4:AU$9,$B$4:$B$9,求节点(其他调用!$L$4:$L$42,其他调用!$M$4:$M$42,其他调用!$AI90)))</f>
        <v>6</v>
      </c>
      <c r="LT89" s="44">
        <f>IF(AV$4=0,0,求节点(AV$4:AV$9,$B$4:$B$9,求节点(其他调用!$L$4:$L$42,其他调用!$M$4:$M$42,其他调用!$AI90)))</f>
        <v>6</v>
      </c>
      <c r="LU89" s="44">
        <f>IF(AW$4=0,0,求节点(AW$4:AW$9,$B$4:$B$9,求节点(其他调用!$L$4:$L$42,其他调用!$M$4:$M$42,其他调用!$AI90)))</f>
        <v>6</v>
      </c>
      <c r="LV89" s="44">
        <f>IF(AX$4=0,0,求节点(AX$4:AX$9,$B$4:$B$9,求节点(其他调用!$L$4:$L$42,其他调用!$M$4:$M$42,其他调用!$AI90)))</f>
        <v>6</v>
      </c>
      <c r="LW89" s="44">
        <f>IF(AY$4=0,0,求节点(AY$4:AY$9,$B$4:$B$9,求节点(其他调用!$L$4:$L$42,其他调用!$M$4:$M$42,其他调用!$AI90)))</f>
        <v>6</v>
      </c>
      <c r="LX89" s="44">
        <f>IF(AZ$4=0,0,求节点(AZ$4:AZ$9,$B$4:$B$9,求节点(其他调用!$L$4:$L$42,其他调用!$M$4:$M$42,其他调用!$AI90)))</f>
        <v>6</v>
      </c>
      <c r="LZ89" s="44">
        <v>86</v>
      </c>
      <c r="MA89" s="44">
        <f>IF(C$23=0,0,求节点(C$23:C$28,$B$23:$B$28,求节点(其他调用!$Y$4:$Y$20,其他调用!$Z$4:$Z$20,$LZ89)))</f>
        <v>0</v>
      </c>
      <c r="MB89" s="44">
        <f>IF(D$23=0,0,求节点(D$23:D$28,$B$23:$B$28,求节点(其他调用!$Y$4:$Y$20,其他调用!$Z$4:$Z$20,$LZ89)))</f>
        <v>0</v>
      </c>
      <c r="MC89" s="44">
        <f>IF(E$23=0,0,求节点(E$23:E$28,$B$23:$B$28,求节点(其他调用!$Y$4:$Y$20,其他调用!$Z$4:$Z$20,$LZ89)))</f>
        <v>0</v>
      </c>
      <c r="MD89" s="44">
        <f>IF(F$23=0,0,求节点(F$23:F$28,$B$23:$B$28,求节点(其他调用!$Y$4:$Y$20,其他调用!$Z$4:$Z$20,$LZ89)))</f>
        <v>0</v>
      </c>
      <c r="ME89" s="44">
        <f>IF(G$23=0,0,求节点(G$23:G$28,$B$23:$B$28,求节点(其他调用!$Y$4:$Y$20,其他调用!$Z$4:$Z$20,$LZ89)))</f>
        <v>0</v>
      </c>
      <c r="MF89" s="44">
        <f>IF(H$23=0,0,求节点(H$23:H$28,$B$23:$B$28,求节点(其他调用!$Y$4:$Y$20,其他调用!$Z$4:$Z$20,$LZ89)))</f>
        <v>0</v>
      </c>
      <c r="MG89" s="44">
        <f>IF(I$23=0,0,求节点(I$23:I$28,$B$23:$B$28,求节点(其他调用!$Y$4:$Y$20,其他调用!$Z$4:$Z$20,$LZ89)))</f>
        <v>0</v>
      </c>
      <c r="MH89" s="44">
        <f>IF(J$23=0,0,求节点(J$23:J$28,$B$23:$B$28,求节点(其他调用!$Y$4:$Y$20,其他调用!$Z$4:$Z$20,$LZ89)))</f>
        <v>0</v>
      </c>
      <c r="MI89" s="44">
        <f>IF(K$23=0,0,求节点(K$23:K$28,$B$23:$B$28,求节点(其他调用!$Y$4:$Y$20,其他调用!$Z$4:$Z$20,$LZ89)))</f>
        <v>0</v>
      </c>
      <c r="MJ89" s="44">
        <f>IF(L$23=0,0,求节点(L$23:L$28,$B$23:$B$28,求节点(其他调用!$Y$4:$Y$20,其他调用!$Z$4:$Z$20,$LZ89)))</f>
        <v>0</v>
      </c>
      <c r="MK89" s="44">
        <f>IF(M$23=0,0,求节点(M$23:M$28,$B$23:$B$28,求节点(其他调用!$Y$4:$Y$20,其他调用!$Z$4:$Z$20,$LZ89)))</f>
        <v>0</v>
      </c>
      <c r="ML89" s="44">
        <f>IF(N$23=0,0,求节点(N$23:N$28,$B$23:$B$28,求节点(其他调用!$Y$4:$Y$20,其他调用!$Z$4:$Z$20,$LZ89)))</f>
        <v>0</v>
      </c>
      <c r="MM89" s="44">
        <f>IF(O$23=0,0,求节点(O$23:O$28,$B$23:$B$28,求节点(其他调用!$Y$4:$Y$20,其他调用!$Z$4:$Z$20,$LZ89)))</f>
        <v>0</v>
      </c>
      <c r="MN89" s="44">
        <f>IF(P$23=0,0,求节点(P$23:P$28,$B$23:$B$28,求节点(其他调用!$Y$4:$Y$20,其他调用!$Z$4:$Z$20,$LZ89)))</f>
        <v>0</v>
      </c>
      <c r="MO89" s="44">
        <f>IF(Q$23=0,0,求节点(Q$23:Q$28,$B$23:$B$28,求节点(其他调用!$Y$4:$Y$20,其他调用!$Z$4:$Z$20,$LZ89)))</f>
        <v>0</v>
      </c>
      <c r="MP89" s="44">
        <f>IF(R$23=0,0,求节点(R$23:R$28,$B$23:$B$28,求节点(其他调用!$Y$4:$Y$20,其他调用!$Z$4:$Z$20,$LZ89)))</f>
        <v>0</v>
      </c>
      <c r="MQ89" s="44">
        <f>IF(S$23=0,0,求节点(S$23:S$28,$B$23:$B$28,求节点(其他调用!$Y$4:$Y$20,其他调用!$Z$4:$Z$20,$LZ89)))</f>
        <v>0</v>
      </c>
      <c r="MR89" s="44">
        <f>IF(T$23=0,0,求节点(T$23:T$28,$B$23:$B$28,求节点(其他调用!$Y$4:$Y$20,其他调用!$Z$4:$Z$20,$LZ89)))</f>
        <v>0</v>
      </c>
      <c r="MS89" s="44">
        <f>IF(U$23=0,0,求节点(U$23:U$28,$B$23:$B$28,求节点(其他调用!$Y$4:$Y$20,其他调用!$Z$4:$Z$20,$LZ89)))</f>
        <v>0</v>
      </c>
      <c r="MT89" s="44">
        <f>IF(V$23=0,0,求节点(V$23:V$28,$B$23:$B$28,求节点(其他调用!$Y$4:$Y$20,其他调用!$Z$4:$Z$20,$LZ89)))</f>
        <v>0</v>
      </c>
      <c r="MW89" s="44">
        <v>86</v>
      </c>
      <c r="MX89" s="44">
        <f>IF(C$4=0,0,求节点(C$4:C$9,$B$4:$B$9,求节点(其他调用!$O$4:$O$42,其他调用!$P$4:$P$42,其他调用!$AJ90)))</f>
        <v>6</v>
      </c>
      <c r="MY89" s="44">
        <f>IF(D$4=0,0,求节点(D$4:D$9,$B$4:$B$9,求节点(其他调用!$O$4:$O$42,其他调用!$P$4:$P$42,其他调用!$AJ90)))</f>
        <v>6</v>
      </c>
      <c r="MZ89" s="44">
        <f>IF(E$4=0,0,求节点(E$4:E$9,$B$4:$B$9,求节点(其他调用!$O$4:$O$42,其他调用!$P$4:$P$42,其他调用!$AJ90)))</f>
        <v>3.9124916046094227</v>
      </c>
      <c r="NA89" s="44">
        <f>IF(F$4=0,0,求节点(F$4:F$9,$B$4:$B$9,求节点(其他调用!$O$4:$O$42,其他调用!$P$4:$P$42,其他调用!$AJ90)))</f>
        <v>0</v>
      </c>
      <c r="NB89" s="44">
        <f>IF(G$4=0,0,求节点(G$4:G$9,$B$4:$B$9,求节点(其他调用!$O$4:$O$42,其他调用!$P$4:$P$42,其他调用!$AJ90)))</f>
        <v>0</v>
      </c>
      <c r="NC89" s="44">
        <f>IF(H$4=0,0,求节点(H$4:H$9,$B$4:$B$9,求节点(其他调用!$O$4:$O$42,其他调用!$P$4:$P$42,其他调用!$AJ90)))</f>
        <v>0</v>
      </c>
      <c r="ND89" s="44">
        <f>IF(I$4=0,0,求节点(I$4:I$9,$B$4:$B$9,求节点(其他调用!$O$4:$O$42,其他调用!$P$4:$P$42,其他调用!$AJ90)))</f>
        <v>0</v>
      </c>
      <c r="NE89" s="44">
        <f>IF(J$4=0,0,求节点(J$4:J$9,$B$4:$B$9,求节点(其他调用!$O$4:$O$42,其他调用!$P$4:$P$42,其他调用!$AJ90)))</f>
        <v>0</v>
      </c>
      <c r="NF89" s="44">
        <f>IF(K$4=0,0,求节点(K$4:K$9,$B$4:$B$9,求节点(其他调用!$O$4:$O$42,其他调用!$P$4:$P$42,其他调用!$AJ90)))</f>
        <v>0</v>
      </c>
      <c r="NG89" s="44">
        <f>IF(L$4=0,0,求节点(L$4:L$9,$B$4:$B$9,求节点(其他调用!$O$4:$O$42,其他调用!$P$4:$P$42,其他调用!$AJ90)))</f>
        <v>0</v>
      </c>
      <c r="NH89" s="44">
        <f>IF(M$4=0,0,求节点(M$4:M$9,$B$4:$B$9,求节点(其他调用!$O$4:$O$42,其他调用!$P$4:$P$42,其他调用!$AJ90)))</f>
        <v>0</v>
      </c>
      <c r="NI89" s="44">
        <f>IF(N$4=0,0,求节点(N$4:N$9,$B$4:$B$9,求节点(其他调用!$O$4:$O$42,其他调用!$P$4:$P$42,其他调用!$AJ90)))</f>
        <v>0</v>
      </c>
      <c r="NJ89" s="44">
        <f>IF(O$4=0,0,求节点(O$4:O$9,$B$4:$B$9,求节点(其他调用!$O$4:$O$42,其他调用!$P$4:$P$42,其他调用!$AJ90)))</f>
        <v>0</v>
      </c>
      <c r="NK89" s="44">
        <f>IF(P$4=0,0,求节点(P$4:P$9,$B$4:$B$9,求节点(其他调用!$O$4:$O$42,其他调用!$P$4:$P$42,其他调用!$AJ90)))</f>
        <v>0</v>
      </c>
      <c r="NL89" s="44">
        <f>IF(Q$4=0,0,求节点(Q$4:Q$9,$B$4:$B$9,求节点(其他调用!$O$4:$O$42,其他调用!$P$4:$P$42,其他调用!$AJ90)))</f>
        <v>0</v>
      </c>
      <c r="NM89" s="44">
        <f>IF(R$4=0,0,求节点(R$4:R$9,$B$4:$B$9,求节点(其他调用!$O$4:$O$42,其他调用!$P$4:$P$42,其他调用!$AJ90)))</f>
        <v>0</v>
      </c>
      <c r="NN89" s="44">
        <f>IF(S$4=0,0,求节点(S$4:S$9,$B$4:$B$9,求节点(其他调用!$O$4:$O$42,其他调用!$P$4:$P$42,其他调用!$AJ90)))</f>
        <v>6</v>
      </c>
      <c r="NO89" s="44">
        <f>IF(T$4=0,0,求节点(T$4:T$9,$B$4:$B$9,求节点(其他调用!$O$4:$O$42,其他调用!$P$4:$P$42,其他调用!$AJ90)))</f>
        <v>6</v>
      </c>
      <c r="NP89" s="44">
        <f>IF(U$4=0,0,求节点(U$4:U$9,$B$4:$B$9,求节点(其他调用!$O$4:$O$42,其他调用!$P$4:$P$42,其他调用!$AJ90)))</f>
        <v>6</v>
      </c>
      <c r="NQ89" s="44">
        <f>IF(V$4=0,0,求节点(V$4:V$9,$B$4:$B$9,求节点(其他调用!$O$4:$O$42,其他调用!$P$4:$P$42,其他调用!$AJ90)))</f>
        <v>0</v>
      </c>
      <c r="NR89" s="44">
        <f>IF(W$4=0,0,求节点(W$4:W$9,$B$4:$B$9,求节点(其他调用!$O$4:$O$42,其他调用!$P$4:$P$42,其他调用!$AJ90)))</f>
        <v>6</v>
      </c>
      <c r="NS89" s="44">
        <f>IF(X$4=0,0,求节点(X$4:X$9,$B$4:$B$9,求节点(其他调用!$O$4:$O$42,其他调用!$P$4:$P$42,其他调用!$AJ90)))</f>
        <v>6</v>
      </c>
      <c r="NT89" s="44">
        <f>IF(Y$4=0,0,求节点(Y$4:Y$9,$B$4:$B$9,求节点(其他调用!$O$4:$O$42,其他调用!$P$4:$P$42,其他调用!$AJ90)))</f>
        <v>6</v>
      </c>
      <c r="NU89" s="44">
        <f>IF(Z$4=0,0,求节点(Z$4:Z$9,$B$4:$B$9,求节点(其他调用!$O$4:$O$42,其他调用!$P$4:$P$42,其他调用!$AJ90)))</f>
        <v>0</v>
      </c>
      <c r="NV89" s="44">
        <f>IF(AA$4=0,0,求节点(AA$4:AA$9,$B$4:$B$9,求节点(其他调用!$O$4:$O$42,其他调用!$P$4:$P$42,其他调用!$AJ90)))</f>
        <v>6</v>
      </c>
      <c r="NW89" s="44">
        <f>IF(AB$4=0,0,求节点(AB$4:AB$9,$B$4:$B$9,求节点(其他调用!$O$4:$O$42,其他调用!$P$4:$P$42,其他调用!$AJ90)))</f>
        <v>6</v>
      </c>
      <c r="NX89" s="44">
        <f>IF(AC$4=0,0,求节点(AC$4:AC$9,$B$4:$B$9,求节点(其他调用!$O$4:$O$42,其他调用!$P$4:$P$42,其他调用!$AJ90)))</f>
        <v>6</v>
      </c>
      <c r="NY89" s="44">
        <f>IF(AD$4=0,0,求节点(AD$4:AD$9,$B$4:$B$9,求节点(其他调用!$O$4:$O$42,其他调用!$P$4:$P$42,其他调用!$AJ90)))</f>
        <v>6</v>
      </c>
      <c r="NZ89" s="44">
        <f>IF(AE$4=0,0,求节点(AE$4:AE$9,$B$4:$B$9,求节点(其他调用!$O$4:$O$42,其他调用!$P$4:$P$42,其他调用!$AJ90)))</f>
        <v>6</v>
      </c>
      <c r="OA89" s="44">
        <f>IF(AF$4=0,0,求节点(AF$4:AF$9,$B$4:$B$9,求节点(其他调用!$O$4:$O$42,其他调用!$P$4:$P$42,其他调用!$AJ90)))</f>
        <v>6</v>
      </c>
      <c r="OB89" s="44">
        <f>IF(AG$4=0,0,求节点(AG$4:AG$9,$B$4:$B$9,求节点(其他调用!$O$4:$O$42,其他调用!$P$4:$P$42,其他调用!$AJ90)))</f>
        <v>6</v>
      </c>
      <c r="OC89" s="44">
        <f>IF(AH$4=0,0,求节点(AH$4:AH$9,$B$4:$B$9,求节点(其他调用!$O$4:$O$42,其他调用!$P$4:$P$42,其他调用!$AJ90)))</f>
        <v>6</v>
      </c>
      <c r="OD89" s="44">
        <f>IF(AI$4=0,0,求节点(AI$4:AI$9,$B$4:$B$9,求节点(其他调用!$O$4:$O$42,其他调用!$P$4:$P$42,其他调用!$AJ90)))</f>
        <v>6</v>
      </c>
      <c r="OE89" s="44">
        <f>IF(AJ$4=0,0,求节点(AJ$4:AJ$9,$B$4:$B$9,求节点(其他调用!$O$4:$O$42,其他调用!$P$4:$P$42,其他调用!$AJ90)))</f>
        <v>6</v>
      </c>
      <c r="OF89" s="44">
        <f>IF(AK$4=0,0,求节点(AK$4:AK$9,$B$4:$B$9,求节点(其他调用!$O$4:$O$42,其他调用!$P$4:$P$42,其他调用!$AJ90)))</f>
        <v>6</v>
      </c>
      <c r="OG89" s="44">
        <f>IF(AL$4=0,0,求节点(AL$4:AL$9,$B$4:$B$9,求节点(其他调用!$O$4:$O$42,其他调用!$P$4:$P$42,其他调用!$AJ90)))</f>
        <v>6</v>
      </c>
      <c r="OH89" s="44">
        <f>IF(AM$4=0,0,求节点(AM$4:AM$9,$B$4:$B$9,求节点(其他调用!$O$4:$O$42,其他调用!$P$4:$P$42,其他调用!$AJ90)))</f>
        <v>6</v>
      </c>
      <c r="OI89" s="44">
        <f>IF(AN$4=0,0,求节点(AN$4:AN$9,$B$4:$B$9,求节点(其他调用!$O$4:$O$42,其他调用!$P$4:$P$42,其他调用!$AJ90)))</f>
        <v>6</v>
      </c>
      <c r="OJ89" s="44">
        <f>IF(AO$4=0,0,求节点(AO$4:AO$9,$B$4:$B$9,求节点(其他调用!$O$4:$O$42,其他调用!$P$4:$P$42,其他调用!$AJ90)))</f>
        <v>6</v>
      </c>
      <c r="OK89" s="44">
        <f>IF(AP$4=0,0,求节点(AP$4:AP$9,$B$4:$B$9,求节点(其他调用!$O$4:$O$42,其他调用!$P$4:$P$42,其他调用!$AJ90)))</f>
        <v>6</v>
      </c>
      <c r="OL89" s="44">
        <f>IF(AQ$4=0,0,求节点(AQ$4:AQ$9,$B$4:$B$9,求节点(其他调用!$O$4:$O$42,其他调用!$P$4:$P$42,其他调用!$AJ90)))</f>
        <v>6</v>
      </c>
      <c r="OM89" s="44">
        <f>IF(AR$4=0,0,求节点(AR$4:AR$9,$B$4:$B$9,求节点(其他调用!$O$4:$O$42,其他调用!$P$4:$P$42,其他调用!$AJ90)))</f>
        <v>6</v>
      </c>
      <c r="ON89" s="44">
        <f>IF(AS$4=0,0,求节点(AS$4:AS$9,$B$4:$B$9,求节点(其他调用!$O$4:$O$42,其他调用!$P$4:$P$42,其他调用!$AJ90)))</f>
        <v>6</v>
      </c>
      <c r="OO89" s="44">
        <f>IF(AT$4=0,0,求节点(AT$4:AT$9,$B$4:$B$9,求节点(其他调用!$O$4:$O$42,其他调用!$P$4:$P$42,其他调用!$AJ90)))</f>
        <v>6</v>
      </c>
      <c r="OP89" s="44">
        <f>IF(AU$4=0,0,求节点(AU$4:AU$9,$B$4:$B$9,求节点(其他调用!$O$4:$O$42,其他调用!$P$4:$P$42,其他调用!$AJ90)))</f>
        <v>6</v>
      </c>
      <c r="OQ89" s="44">
        <f>IF(AV$4=0,0,求节点(AV$4:AV$9,$B$4:$B$9,求节点(其他调用!$O$4:$O$42,其他调用!$P$4:$P$42,其他调用!$AJ90)))</f>
        <v>6</v>
      </c>
      <c r="OR89" s="44">
        <f>IF(AW$4=0,0,求节点(AW$4:AW$9,$B$4:$B$9,求节点(其他调用!$O$4:$O$42,其他调用!$P$4:$P$42,其他调用!$AJ90)))</f>
        <v>6</v>
      </c>
      <c r="OS89" s="44">
        <f>IF(AX$4=0,0,求节点(AX$4:AX$9,$B$4:$B$9,求节点(其他调用!$O$4:$O$42,其他调用!$P$4:$P$42,其他调用!$AJ90)))</f>
        <v>6</v>
      </c>
      <c r="OT89" s="44">
        <f>IF(AY$4=0,0,求节点(AY$4:AY$9,$B$4:$B$9,求节点(其他调用!$O$4:$O$42,其他调用!$P$4:$P$42,其他调用!$AJ90)))</f>
        <v>6</v>
      </c>
      <c r="OU89" s="44">
        <f>IF(AZ$4=0,0,求节点(AZ$4:AZ$9,$B$4:$B$9,求节点(其他调用!$O$4:$O$42,其他调用!$P$4:$P$42,其他调用!$AJ90)))</f>
        <v>6</v>
      </c>
      <c r="OW89" s="44">
        <v>86</v>
      </c>
      <c r="OX89" s="44">
        <f>IF(C$23=0,0,求节点(C$23:C$28,$B$23:$B$28,求节点(其他调用!$AA$4:$AA$20,其他调用!$AB$4:$AB$20,$OW89)))</f>
        <v>0</v>
      </c>
      <c r="OY89" s="44">
        <f>IF(D$23=0,0,求节点(D$23:D$28,$B$23:$B$28,求节点(其他调用!$AA$4:$AA$20,其他调用!$AB$4:$AB$20,$OW89)))</f>
        <v>0</v>
      </c>
      <c r="OZ89" s="44">
        <f>IF(E$23=0,0,求节点(E$23:E$28,$B$23:$B$28,求节点(其他调用!$AA$4:$AA$20,其他调用!$AB$4:$AB$20,$OW89)))</f>
        <v>0</v>
      </c>
      <c r="PA89" s="44">
        <f>IF(F$23=0,0,求节点(F$23:F$28,$B$23:$B$28,求节点(其他调用!$AA$4:$AA$20,其他调用!$AB$4:$AB$20,$OW89)))</f>
        <v>5.776511527261774E-3</v>
      </c>
      <c r="PB89" s="44">
        <f>IF(G$23=0,0,求节点(G$23:G$28,$B$23:$B$28,求节点(其他调用!$AA$4:$AA$20,其他调用!$AB$4:$AB$20,$OW89)))</f>
        <v>8.6647672908927165E-3</v>
      </c>
      <c r="PC89" s="44">
        <f>IF(H$23=0,0,求节点(H$23:H$28,$B$23:$B$28,求节点(其他调用!$AA$4:$AA$20,其他调用!$AB$4:$AB$20,$OW89)))</f>
        <v>8.6647672908927165E-3</v>
      </c>
      <c r="PD89" s="44">
        <f>IF(I$23=0,0,求节点(I$23:I$28,$B$23:$B$28,求节点(其他调用!$AA$4:$AA$20,其他调用!$AB$4:$AB$20,$OW89)))</f>
        <v>1.3128435289231355E-2</v>
      </c>
      <c r="PE89" s="44">
        <f>IF(J$23=0,0,求节点(J$23:J$28,$B$23:$B$28,求节点(其他调用!$AA$4:$AA$20,其他调用!$AB$4:$AB$20,$OW89)))</f>
        <v>0</v>
      </c>
      <c r="PF89" s="44">
        <f>IF(K$23=0,0,求节点(K$23:K$28,$B$23:$B$28,求节点(其他调用!$AA$4:$AA$20,其他调用!$AB$4:$AB$20,$OW89)))</f>
        <v>8.6647672908927165E-3</v>
      </c>
      <c r="PG89" s="44">
        <f>IF(L$23=0,0,求节点(L$23:L$28,$B$23:$B$28,求节点(其他调用!$AA$4:$AA$20,其他调用!$AB$4:$AB$20,$OW89)))</f>
        <v>0</v>
      </c>
      <c r="PH89" s="44">
        <f>IF(M$23=0,0,求节点(M$23:M$28,$B$23:$B$28,求节点(其他调用!$AA$4:$AA$20,其他调用!$AB$4:$AB$20,$OW89)))</f>
        <v>0</v>
      </c>
      <c r="PI89" s="44">
        <f>IF(N$23=0,0,求节点(N$23:N$28,$B$23:$B$28,求节点(其他调用!$AA$4:$AA$20,其他调用!$AB$4:$AB$20,$OW89)))</f>
        <v>0</v>
      </c>
      <c r="PJ89" s="44">
        <f>IF(O$23=0,0,求节点(O$23:O$28,$B$23:$B$28,求节点(其他调用!$AA$4:$AA$20,其他调用!$AB$4:$AB$20,$OW89)))</f>
        <v>0</v>
      </c>
      <c r="PK89" s="44">
        <f>IF(P$23=0,0,求节点(P$23:P$28,$B$23:$B$28,求节点(其他调用!$AA$4:$AA$20,其他调用!$AB$4:$AB$20,$OW89)))</f>
        <v>0</v>
      </c>
      <c r="PL89" s="44">
        <f>IF(Q$23=0,0,求节点(Q$23:Q$28,$B$23:$B$28,求节点(其他调用!$AA$4:$AA$20,其他调用!$AB$4:$AB$20,$OW89)))</f>
        <v>0</v>
      </c>
      <c r="PM89" s="44">
        <f>IF(R$23=0,0,求节点(R$23:R$28,$B$23:$B$28,求节点(其他调用!$AA$4:$AA$20,其他调用!$AB$4:$AB$20,$OW89)))</f>
        <v>0</v>
      </c>
      <c r="PN89" s="44">
        <f>IF(S$23=0,0,求节点(S$23:S$28,$B$23:$B$28,求节点(其他调用!$AA$4:$AA$20,其他调用!$AB$4:$AB$20,$OW89)))</f>
        <v>0</v>
      </c>
      <c r="PO89" s="44">
        <f>IF(T$23=0,0,求节点(T$23:T$28,$B$23:$B$28,求节点(其他调用!$AA$4:$AA$20,其他调用!$AB$4:$AB$20,$OW89)))</f>
        <v>0</v>
      </c>
      <c r="PP89" s="44">
        <f>IF(U$23=0,0,求节点(U$23:U$28,$B$23:$B$28,求节点(其他调用!$AA$4:$AA$20,其他调用!$AB$4:$AB$20,$OW89)))</f>
        <v>0</v>
      </c>
      <c r="PQ89" s="44">
        <f>IF(V$23=0,0,求节点(V$23:V$28,$B$23:$B$28,求节点(其他调用!$AA$4:$AA$20,其他调用!$AB$4:$AB$20,$OW89)))</f>
        <v>0</v>
      </c>
    </row>
    <row r="90" spans="61:433" x14ac:dyDescent="0.2">
      <c r="BI90" s="44">
        <v>87</v>
      </c>
      <c r="BJ90" s="44">
        <f>IF(C$4=0,0,求节点(C$4:C$9,$B$4:$B$9,求节点(其他调用!$C$4:$C$42,其他调用!$D$4:$D$42,其他调用!$AF91)))</f>
        <v>6</v>
      </c>
      <c r="BK90" s="44">
        <f>IF(D$4=0,0,求节点(D$4:D$9,$B$4:$B$9,求节点(其他调用!$C$4:$C$42,其他调用!$D$4:$D$42,其他调用!$AF91)))</f>
        <v>6</v>
      </c>
      <c r="BL90" s="44">
        <f>IF(E$4=0,0,求节点(E$4:E$9,$B$4:$B$9,求节点(其他调用!$C$4:$C$42,其他调用!$D$4:$D$42,其他调用!$AF91)))</f>
        <v>3.0630445616030992</v>
      </c>
      <c r="BM90" s="44">
        <f>IF(F$4=0,0,求节点(F$4:F$9,$B$4:$B$9,求节点(其他调用!$C$4:$C$42,其他调用!$D$4:$D$42,其他调用!$AF91)))</f>
        <v>0</v>
      </c>
      <c r="BN90" s="44">
        <f>IF(G$4=0,0,求节点(G$4:G$9,$B$4:$B$9,求节点(其他调用!$C$4:$C$42,其他调用!$D$4:$D$42,其他调用!$AF91)))</f>
        <v>0</v>
      </c>
      <c r="BO90" s="44">
        <f>IF(H$4=0,0,求节点(H$4:H$9,$B$4:$B$9,求节点(其他调用!$C$4:$C$42,其他调用!$D$4:$D$42,其他调用!$AF91)))</f>
        <v>0</v>
      </c>
      <c r="BP90" s="44">
        <f>IF(I$4=0,0,求节点(I$4:I$9,$B$4:$B$9,求节点(其他调用!$C$4:$C$42,其他调用!$D$4:$D$42,其他调用!$AF91)))</f>
        <v>0</v>
      </c>
      <c r="BQ90" s="44">
        <f>IF(J$4=0,0,求节点(J$4:J$9,$B$4:$B$9,求节点(其他调用!$C$4:$C$42,其他调用!$D$4:$D$42,其他调用!$AF91)))</f>
        <v>0</v>
      </c>
      <c r="BR90" s="44">
        <f>IF(K$4=0,0,求节点(K$4:K$9,$B$4:$B$9,求节点(其他调用!$C$4:$C$42,其他调用!$D$4:$D$42,其他调用!$AF91)))</f>
        <v>0</v>
      </c>
      <c r="BS90" s="44">
        <f>IF(L$4=0,0,求节点(L$4:L$9,$B$4:$B$9,求节点(其他调用!$C$4:$C$42,其他调用!$D$4:$D$42,其他调用!$AF91)))</f>
        <v>0</v>
      </c>
      <c r="BT90" s="44">
        <f>IF(M$4=0,0,求节点(M$4:M$9,$B$4:$B$9,求节点(其他调用!$C$4:$C$42,其他调用!$D$4:$D$42,其他调用!$AF91)))</f>
        <v>0</v>
      </c>
      <c r="BU90" s="44">
        <f>IF(N$4=0,0,求节点(N$4:N$9,$B$4:$B$9,求节点(其他调用!$C$4:$C$42,其他调用!$D$4:$D$42,其他调用!$AF91)))</f>
        <v>0</v>
      </c>
      <c r="BV90" s="44">
        <f>IF(O$4=0,0,求节点(O$4:O$9,$B$4:$B$9,求节点(其他调用!$C$4:$C$42,其他调用!$D$4:$D$42,其他调用!$AF91)))</f>
        <v>0</v>
      </c>
      <c r="BW90" s="44">
        <f>IF(P$4=0,0,求节点(P$4:P$9,$B$4:$B$9,求节点(其他调用!$C$4:$C$42,其他调用!$D$4:$D$42,其他调用!$AF91)))</f>
        <v>0</v>
      </c>
      <c r="BX90" s="44">
        <f>IF(Q$4=0,0,求节点(Q$4:Q$9,$B$4:$B$9,求节点(其他调用!$C$4:$C$42,其他调用!$D$4:$D$42,其他调用!$AF91)))</f>
        <v>0</v>
      </c>
      <c r="BY90" s="44">
        <f>IF(R$4=0,0,求节点(R$4:R$9,$B$4:$B$9,求节点(其他调用!$C$4:$C$42,其他调用!$D$4:$D$42,其他调用!$AF91)))</f>
        <v>0</v>
      </c>
      <c r="BZ90" s="44">
        <f>IF(S$4=0,0,求节点(S$4:S$9,$B$4:$B$9,求节点(其他调用!$C$4:$C$42,其他调用!$D$4:$D$42,其他调用!$AF91)))</f>
        <v>6</v>
      </c>
      <c r="CA90" s="44">
        <f>IF(T$4=0,0,求节点(T$4:T$9,$B$4:$B$9,求节点(其他调用!$C$4:$C$42,其他调用!$D$4:$D$42,其他调用!$AF91)))</f>
        <v>5.174740700035283</v>
      </c>
      <c r="CB90" s="44">
        <f>IF(U$4=0,0,求节点(U$4:U$9,$B$4:$B$9,求节点(其他调用!$C$4:$C$42,其他调用!$D$4:$D$42,其他调用!$AF91)))</f>
        <v>6</v>
      </c>
      <c r="CC90" s="44">
        <f>IF(V$4=0,0,求节点(V$4:V$9,$B$4:$B$9,求节点(其他调用!$C$4:$C$42,其他调用!$D$4:$D$42,其他调用!$AF91)))</f>
        <v>0</v>
      </c>
      <c r="CD90" s="44">
        <f>IF(W$4=0,0,求节点(W$4:W$9,$B$4:$B$9,求节点(其他调用!$C$4:$C$42,其他调用!$D$4:$D$42,其他调用!$AF91)))</f>
        <v>6</v>
      </c>
      <c r="CE90" s="44">
        <f>IF(X$4=0,0,求节点(X$4:X$9,$B$4:$B$9,求节点(其他调用!$C$4:$C$42,其他调用!$D$4:$D$42,其他调用!$AF91)))</f>
        <v>6</v>
      </c>
      <c r="CF90" s="44">
        <f>IF(Y$4=0,0,求节点(Y$4:Y$9,$B$4:$B$9,求节点(其他调用!$C$4:$C$42,其他调用!$D$4:$D$42,其他调用!$AF91)))</f>
        <v>6</v>
      </c>
      <c r="CG90" s="44">
        <f>IF(Z$4=0,0,求节点(Z$4:Z$9,$B$4:$B$9,求节点(其他调用!$C$4:$C$42,其他调用!$D$4:$D$42,其他调用!$AF91)))</f>
        <v>0</v>
      </c>
      <c r="CH90" s="44">
        <f>IF(AA$4=0,0,求节点(AA$4:AA$9,$B$4:$B$9,求节点(其他调用!$C$4:$C$42,其他调用!$D$4:$D$42,其他调用!$AF91)))</f>
        <v>6</v>
      </c>
      <c r="CI90" s="44">
        <f>IF(AB$4=0,0,求节点(AB$4:AB$9,$B$4:$B$9,求节点(其他调用!$C$4:$C$42,其他调用!$D$4:$D$42,其他调用!$AF91)))</f>
        <v>6</v>
      </c>
      <c r="CJ90" s="44">
        <f>IF(AC$4=0,0,求节点(AC$4:AC$9,$B$4:$B$9,求节点(其他调用!$C$4:$C$42,其他调用!$D$4:$D$42,其他调用!$AF91)))</f>
        <v>6</v>
      </c>
      <c r="CK90" s="44">
        <f>IF(AD$4=0,0,求节点(AD$4:AD$9,$B$4:$B$9,求节点(其他调用!$C$4:$C$42,其他调用!$D$4:$D$42,其他调用!$AF91)))</f>
        <v>1.864385553389873</v>
      </c>
      <c r="CL90" s="44">
        <f>IF(AE$4=0,0,求节点(AE$4:AE$9,$B$4:$B$9,求节点(其他调用!$C$4:$C$42,其他调用!$D$4:$D$42,其他调用!$AF91)))</f>
        <v>1.864385553389873</v>
      </c>
      <c r="CM90" s="44">
        <f>IF(AF$4=0,0,求节点(AF$4:AF$9,$B$4:$B$9,求节点(其他调用!$C$4:$C$42,其他调用!$D$4:$D$42,其他调用!$AF91)))</f>
        <v>1.864385553389873</v>
      </c>
      <c r="CN90" s="44">
        <f>IF(AG$4=0,0,求节点(AG$4:AG$9,$B$4:$B$9,求节点(其他调用!$C$4:$C$42,其他调用!$D$4:$D$42,其他调用!$AF91)))</f>
        <v>1.864385553389873</v>
      </c>
      <c r="CO90" s="44">
        <f>IF(AH$4=0,0,求节点(AH$4:AH$9,$B$4:$B$9,求节点(其他调用!$C$4:$C$42,其他调用!$D$4:$D$42,其他调用!$AF91)))</f>
        <v>1.864385553389873</v>
      </c>
      <c r="CP90" s="44">
        <f>IF(AI$4=0,0,求节点(AI$4:AI$9,$B$4:$B$9,求节点(其他调用!$C$4:$C$42,其他调用!$D$4:$D$42,其他调用!$AF91)))</f>
        <v>1.864385553389873</v>
      </c>
      <c r="CQ90" s="44">
        <f>IF(AJ$4=0,0,求节点(AJ$4:AJ$9,$B$4:$B$9,求节点(其他调用!$C$4:$C$42,其他调用!$D$4:$D$42,其他调用!$AF91)))</f>
        <v>1.864385553389873</v>
      </c>
      <c r="CR90" s="44">
        <f>IF(AK$4=0,0,求节点(AK$4:AK$9,$B$4:$B$9,求节点(其他调用!$C$4:$C$42,其他调用!$D$4:$D$42,其他调用!$AF91)))</f>
        <v>1.864385553389873</v>
      </c>
      <c r="CS90" s="44">
        <f>IF(AL$4=0,0,求节点(AL$4:AL$9,$B$4:$B$9,求节点(其他调用!$C$4:$C$42,其他调用!$D$4:$D$42,其他调用!$AF91)))</f>
        <v>1.864385553389873</v>
      </c>
      <c r="CT90" s="44">
        <f>IF(AM$4=0,0,求节点(AM$4:AM$9,$B$4:$B$9,求节点(其他调用!$C$4:$C$42,其他调用!$D$4:$D$42,其他调用!$AF91)))</f>
        <v>1.864385553389873</v>
      </c>
      <c r="CU90" s="44">
        <f>IF(AN$4=0,0,求节点(AN$4:AN$9,$B$4:$B$9,求节点(其他调用!$C$4:$C$42,其他调用!$D$4:$D$42,其他调用!$AF91)))</f>
        <v>1.864385553389873</v>
      </c>
      <c r="CV90" s="44">
        <f>IF(AO$4=0,0,求节点(AO$4:AO$9,$B$4:$B$9,求节点(其他调用!$C$4:$C$42,其他调用!$D$4:$D$42,其他调用!$AF91)))</f>
        <v>1.864385553389873</v>
      </c>
      <c r="CW90" s="44">
        <f>IF(AP$4=0,0,求节点(AP$4:AP$9,$B$4:$B$9,求节点(其他调用!$C$4:$C$42,其他调用!$D$4:$D$42,其他调用!$AF91)))</f>
        <v>1.864385553389873</v>
      </c>
      <c r="CX90" s="44">
        <f>IF(AQ$4=0,0,求节点(AQ$4:AQ$9,$B$4:$B$9,求节点(其他调用!$C$4:$C$42,其他调用!$D$4:$D$42,其他调用!$AF91)))</f>
        <v>1.864385553389873</v>
      </c>
      <c r="CY90" s="44">
        <f>IF(AR$4=0,0,求节点(AR$4:AR$9,$B$4:$B$9,求节点(其他调用!$C$4:$C$42,其他调用!$D$4:$D$42,其他调用!$AF91)))</f>
        <v>1.864385553389873</v>
      </c>
      <c r="CZ90" s="44">
        <f>IF(AS$4=0,0,求节点(AS$4:AS$9,$B$4:$B$9,求节点(其他调用!$C$4:$C$42,其他调用!$D$4:$D$42,其他调用!$AF91)))</f>
        <v>1.864385553389873</v>
      </c>
      <c r="DA90" s="44">
        <f>IF(AT$4=0,0,求节点(AT$4:AT$9,$B$4:$B$9,求节点(其他调用!$C$4:$C$42,其他调用!$D$4:$D$42,其他调用!$AF91)))</f>
        <v>1.864385553389873</v>
      </c>
      <c r="DB90" s="44">
        <f>IF(AU$4=0,0,求节点(AU$4:AU$9,$B$4:$B$9,求节点(其他调用!$C$4:$C$42,其他调用!$D$4:$D$42,其他调用!$AF91)))</f>
        <v>1.864385553389873</v>
      </c>
      <c r="DC90" s="44">
        <f>IF(AV$4=0,0,求节点(AV$4:AV$9,$B$4:$B$9,求节点(其他调用!$C$4:$C$42,其他调用!$D$4:$D$42,其他调用!$AF91)))</f>
        <v>1.864385553389873</v>
      </c>
      <c r="DD90" s="44">
        <f>IF(AW$4=0,0,求节点(AW$4:AW$9,$B$4:$B$9,求节点(其他调用!$C$4:$C$42,其他调用!$D$4:$D$42,其他调用!$AF91)))</f>
        <v>1.864385553389873</v>
      </c>
      <c r="DE90" s="44">
        <f>IF(AX$4=0,0,求节点(AX$4:AX$9,$B$4:$B$9,求节点(其他调用!$C$4:$C$42,其他调用!$D$4:$D$42,其他调用!$AF91)))</f>
        <v>1.864385553389873</v>
      </c>
      <c r="DF90" s="44">
        <f>IF(AY$4=0,0,求节点(AY$4:AY$9,$B$4:$B$9,求节点(其他调用!$C$4:$C$42,其他调用!$D$4:$D$42,其他调用!$AF91)))</f>
        <v>1.864385553389873</v>
      </c>
      <c r="DG90" s="44">
        <f>IF(AZ$4=0,0,求节点(AZ$4:AZ$9,$B$4:$B$9,求节点(其他调用!$C$4:$C$42,其他调用!$D$4:$D$42,其他调用!$AF91)))</f>
        <v>1.864385553389873</v>
      </c>
      <c r="DI90" s="44">
        <v>87</v>
      </c>
      <c r="DJ90" s="44">
        <f>IF(C$23=0,0,求节点(C$23:C$28,$B$23:$B$28,求节点(其他调用!$S$4:$S$20,其他调用!$T$4:$T$20,$DI90)))</f>
        <v>0</v>
      </c>
      <c r="DK90" s="44">
        <f>IF(D$23=0,0,求节点(D$23:D$28,$B$23:$B$28,求节点(其他调用!$S$4:$S$20,其他调用!$T$4:$T$20,$DI90)))</f>
        <v>0</v>
      </c>
      <c r="DL90" s="44">
        <f>IF(E$23=0,0,求节点(E$23:E$28,$B$23:$B$28,求节点(其他调用!$S$4:$S$20,其他调用!$T$4:$T$20,$DI90)))</f>
        <v>0</v>
      </c>
      <c r="DM90" s="44">
        <f>IF(F$23=0,0,求节点(F$23:F$28,$B$23:$B$28,求节点(其他调用!$S$4:$S$20,其他调用!$T$4:$T$20,$DI90)))</f>
        <v>7.1917717670078041E-3</v>
      </c>
      <c r="DN90" s="44">
        <f>IF(G$23=0,0,求节点(G$23:G$28,$B$23:$B$28,求节点(其他调用!$S$4:$S$20,其他调用!$T$4:$T$20,$DI90)))</f>
        <v>1.0787657650511595E-2</v>
      </c>
      <c r="DO90" s="44">
        <f>IF(H$23=0,0,求节点(H$23:H$28,$B$23:$B$28,求节点(其他调用!$S$4:$S$20,其他调用!$T$4:$T$20,$DI90)))</f>
        <v>1.0787657650511595E-2</v>
      </c>
      <c r="DP90" s="44">
        <f>IF(I$23=0,0,求节点(I$23:I$28,$B$23:$B$28,求节点(其他调用!$S$4:$S$20,其他调用!$T$4:$T$20,$DI90)))</f>
        <v>1.6344935834108454E-2</v>
      </c>
      <c r="DQ90" s="44">
        <f>IF(J$23=0,0,求节点(J$23:J$28,$B$23:$B$28,求节点(其他调用!$S$4:$S$20,其他调用!$T$4:$T$20,$DI90)))</f>
        <v>0</v>
      </c>
      <c r="DR90" s="44">
        <f>IF(K$23=0,0,求节点(K$23:K$28,$B$23:$B$28,求节点(其他调用!$S$4:$S$20,其他调用!$T$4:$T$20,$DI90)))</f>
        <v>1.0787657650511595E-2</v>
      </c>
      <c r="DS90" s="44">
        <f>IF(L$23=0,0,求节点(L$23:L$28,$B$23:$B$28,求节点(其他调用!$S$4:$S$20,其他调用!$T$4:$T$20,$DI90)))</f>
        <v>0</v>
      </c>
      <c r="DT90" s="44">
        <f>IF(M$23=0,0,求节点(M$23:M$28,$B$23:$B$28,求节点(其他调用!$S$4:$S$20,其他调用!$T$4:$T$20,$DI90)))</f>
        <v>0</v>
      </c>
      <c r="DU90" s="44">
        <f>IF(N$23=0,0,求节点(N$23:N$28,$B$23:$B$28,求节点(其他调用!$S$4:$S$20,其他调用!$T$4:$T$20,$DI90)))</f>
        <v>0</v>
      </c>
      <c r="DV90" s="44">
        <f>IF(O$23=0,0,求节点(O$23:O$28,$B$23:$B$28,求节点(其他调用!$S$4:$S$20,其他调用!$T$4:$T$20,$DI90)))</f>
        <v>0</v>
      </c>
      <c r="DW90" s="44">
        <f>IF(P$23=0,0,求节点(P$23:P$28,$B$23:$B$28,求节点(其他调用!$S$4:$S$20,其他调用!$T$4:$T$20,$DI90)))</f>
        <v>0</v>
      </c>
      <c r="DX90" s="44">
        <f>IF(Q$23=0,0,求节点(Q$23:Q$28,$B$23:$B$28,求节点(其他调用!$S$4:$S$20,其他调用!$T$4:$T$20,$DI90)))</f>
        <v>0</v>
      </c>
      <c r="DY90" s="44">
        <f>IF(R$23=0,0,求节点(R$23:R$28,$B$23:$B$28,求节点(其他调用!$S$4:$S$20,其他调用!$T$4:$T$20,$DI90)))</f>
        <v>0</v>
      </c>
      <c r="DZ90" s="44">
        <f>IF(S$23=0,0,求节点(S$23:S$28,$B$23:$B$28,求节点(其他调用!$S$4:$S$20,其他调用!$T$4:$T$20,$DI90)))</f>
        <v>0</v>
      </c>
      <c r="EA90" s="44">
        <f>IF(T$23=0,0,求节点(T$23:T$28,$B$23:$B$28,求节点(其他调用!$S$4:$S$20,其他调用!$T$4:$T$20,$DI90)))</f>
        <v>0</v>
      </c>
      <c r="EB90" s="44">
        <f>IF(U$23=0,0,求节点(U$23:U$28,$B$23:$B$28,求节点(其他调用!$S$4:$S$20,其他调用!$T$4:$T$20,$DI90)))</f>
        <v>0</v>
      </c>
      <c r="EC90" s="44">
        <f>IF(V$23=0,0,求节点(V$23:V$28,$B$23:$B$28,求节点(其他调用!$S$4:$S$20,其他调用!$T$4:$T$20,$DI90)))</f>
        <v>0</v>
      </c>
      <c r="EF90" s="44">
        <v>87</v>
      </c>
      <c r="EG90" s="44">
        <f>IF(C$4=0,0,求节点(C$4:C$9,$B$4:$B$9,求节点(其他调用!$F$4:$F$42,其他调用!$G$4:$G$42,其他调用!$AG91)))</f>
        <v>6</v>
      </c>
      <c r="EH90" s="44">
        <f>IF(D$4=0,0,求节点(D$4:D$9,$B$4:$B$9,求节点(其他调用!$F$4:$F$42,其他调用!$G$4:$G$42,其他调用!$AG91)))</f>
        <v>6</v>
      </c>
      <c r="EI90" s="44">
        <f>IF(E$4=0,0,求节点(E$4:E$9,$B$4:$B$9,求节点(其他调用!$F$4:$F$42,其他调用!$G$4:$G$42,其他调用!$AG91)))</f>
        <v>3.1277300140985913</v>
      </c>
      <c r="EJ90" s="44">
        <f>IF(F$4=0,0,求节点(F$4:F$9,$B$4:$B$9,求节点(其他调用!$F$4:$F$42,其他调用!$G$4:$G$42,其他调用!$AG91)))</f>
        <v>0</v>
      </c>
      <c r="EK90" s="44">
        <f>IF(G$4=0,0,求节点(G$4:G$9,$B$4:$B$9,求节点(其他调用!$F$4:$F$42,其他调用!$G$4:$G$42,其他调用!$AG91)))</f>
        <v>0</v>
      </c>
      <c r="EL90" s="44">
        <f>IF(H$4=0,0,求节点(H$4:H$9,$B$4:$B$9,求节点(其他调用!$F$4:$F$42,其他调用!$G$4:$G$42,其他调用!$AG91)))</f>
        <v>0</v>
      </c>
      <c r="EM90" s="44">
        <f>IF(I$4=0,0,求节点(I$4:I$9,$B$4:$B$9,求节点(其他调用!$F$4:$F$42,其他调用!$G$4:$G$42,其他调用!$AG91)))</f>
        <v>0</v>
      </c>
      <c r="EN90" s="44">
        <f>IF(J$4=0,0,求节点(J$4:J$9,$B$4:$B$9,求节点(其他调用!$F$4:$F$42,其他调用!$G$4:$G$42,其他调用!$AG91)))</f>
        <v>0</v>
      </c>
      <c r="EO90" s="44">
        <f>IF(K$4=0,0,求节点(K$4:K$9,$B$4:$B$9,求节点(其他调用!$F$4:$F$42,其他调用!$G$4:$G$42,其他调用!$AG91)))</f>
        <v>0</v>
      </c>
      <c r="EP90" s="44">
        <f>IF(L$4=0,0,求节点(L$4:L$9,$B$4:$B$9,求节点(其他调用!$F$4:$F$42,其他调用!$G$4:$G$42,其他调用!$AG91)))</f>
        <v>0</v>
      </c>
      <c r="EQ90" s="44">
        <f>IF(M$4=0,0,求节点(M$4:M$9,$B$4:$B$9,求节点(其他调用!$F$4:$F$42,其他调用!$G$4:$G$42,其他调用!$AG91)))</f>
        <v>0</v>
      </c>
      <c r="ER90" s="44">
        <f>IF(N$4=0,0,求节点(N$4:N$9,$B$4:$B$9,求节点(其他调用!$F$4:$F$42,其他调用!$G$4:$G$42,其他调用!$AG91)))</f>
        <v>0</v>
      </c>
      <c r="ES90" s="44">
        <f>IF(O$4=0,0,求节点(O$4:O$9,$B$4:$B$9,求节点(其他调用!$F$4:$F$42,其他调用!$G$4:$G$42,其他调用!$AG91)))</f>
        <v>0</v>
      </c>
      <c r="ET90" s="44">
        <f>IF(P$4=0,0,求节点(P$4:P$9,$B$4:$B$9,求节点(其他调用!$F$4:$F$42,其他调用!$G$4:$G$42,其他调用!$AG91)))</f>
        <v>0</v>
      </c>
      <c r="EU90" s="44">
        <f>IF(Q$4=0,0,求节点(Q$4:Q$9,$B$4:$B$9,求节点(其他调用!$F$4:$F$42,其他调用!$G$4:$G$42,其他调用!$AG91)))</f>
        <v>0</v>
      </c>
      <c r="EV90" s="44">
        <f>IF(R$4=0,0,求节点(R$4:R$9,$B$4:$B$9,求节点(其他调用!$F$4:$F$42,其他调用!$G$4:$G$42,其他调用!$AG91)))</f>
        <v>0</v>
      </c>
      <c r="EW90" s="44">
        <f>IF(S$4=0,0,求节点(S$4:S$9,$B$4:$B$9,求节点(其他调用!$F$4:$F$42,其他调用!$G$4:$G$42,其他调用!$AG91)))</f>
        <v>6</v>
      </c>
      <c r="EX90" s="44">
        <f>IF(T$4=0,0,求节点(T$4:T$9,$B$4:$B$9,求节点(其他调用!$F$4:$F$42,其他调用!$G$4:$G$42,其他调用!$AG91)))</f>
        <v>6</v>
      </c>
      <c r="EY90" s="44">
        <f>IF(U$4=0,0,求节点(U$4:U$9,$B$4:$B$9,求节点(其他调用!$F$4:$F$42,其他调用!$G$4:$G$42,其他调用!$AG91)))</f>
        <v>6</v>
      </c>
      <c r="EZ90" s="44">
        <f>IF(V$4=0,0,求节点(V$4:V$9,$B$4:$B$9,求节点(其他调用!$F$4:$F$42,其他调用!$G$4:$G$42,其他调用!$AG91)))</f>
        <v>0</v>
      </c>
      <c r="FA90" s="44">
        <f>IF(W$4=0,0,求节点(W$4:W$9,$B$4:$B$9,求节点(其他调用!$F$4:$F$42,其他调用!$G$4:$G$42,其他调用!$AG91)))</f>
        <v>6</v>
      </c>
      <c r="FB90" s="44">
        <f>IF(X$4=0,0,求节点(X$4:X$9,$B$4:$B$9,求节点(其他调用!$F$4:$F$42,其他调用!$G$4:$G$42,其他调用!$AG91)))</f>
        <v>6</v>
      </c>
      <c r="FC90" s="44">
        <f>IF(Y$4=0,0,求节点(Y$4:Y$9,$B$4:$B$9,求节点(其他调用!$F$4:$F$42,其他调用!$G$4:$G$42,其他调用!$AG91)))</f>
        <v>6</v>
      </c>
      <c r="FD90" s="44">
        <f>IF(Z$4=0,0,求节点(Z$4:Z$9,$B$4:$B$9,求节点(其他调用!$F$4:$F$42,其他调用!$G$4:$G$42,其他调用!$AG91)))</f>
        <v>0</v>
      </c>
      <c r="FE90" s="44">
        <f>IF(AA$4=0,0,求节点(AA$4:AA$9,$B$4:$B$9,求节点(其他调用!$F$4:$F$42,其他调用!$G$4:$G$42,其他调用!$AG91)))</f>
        <v>6</v>
      </c>
      <c r="FF90" s="44">
        <f>IF(AB$4=0,0,求节点(AB$4:AB$9,$B$4:$B$9,求节点(其他调用!$F$4:$F$42,其他调用!$G$4:$G$42,其他调用!$AG91)))</f>
        <v>6</v>
      </c>
      <c r="FG90" s="44">
        <f>IF(AC$4=0,0,求节点(AC$4:AC$9,$B$4:$B$9,求节点(其他调用!$F$4:$F$42,其他调用!$G$4:$G$42,其他调用!$AG91)))</f>
        <v>6</v>
      </c>
      <c r="FH90" s="44">
        <f>IF(AD$4=0,0,求节点(AD$4:AD$9,$B$4:$B$9,求节点(其他调用!$F$4:$F$42,其他调用!$G$4:$G$42,其他调用!$AG91)))</f>
        <v>2.5525218352461883</v>
      </c>
      <c r="FI90" s="44">
        <f>IF(AE$4=0,0,求节点(AE$4:AE$9,$B$4:$B$9,求节点(其他调用!$F$4:$F$42,其他调用!$G$4:$G$42,其他调用!$AG91)))</f>
        <v>2.5525218352461883</v>
      </c>
      <c r="FJ90" s="44">
        <f>IF(AF$4=0,0,求节点(AF$4:AF$9,$B$4:$B$9,求节点(其他调用!$F$4:$F$42,其他调用!$G$4:$G$42,其他调用!$AG91)))</f>
        <v>2.5525218352461883</v>
      </c>
      <c r="FK90" s="44">
        <f>IF(AG$4=0,0,求节点(AG$4:AG$9,$B$4:$B$9,求节点(其他调用!$F$4:$F$42,其他调用!$G$4:$G$42,其他调用!$AG91)))</f>
        <v>2.5525218352461883</v>
      </c>
      <c r="FL90" s="44">
        <f>IF(AH$4=0,0,求节点(AH$4:AH$9,$B$4:$B$9,求节点(其他调用!$F$4:$F$42,其他调用!$G$4:$G$42,其他调用!$AG91)))</f>
        <v>2.5525218352461883</v>
      </c>
      <c r="FM90" s="44">
        <f>IF(AI$4=0,0,求节点(AI$4:AI$9,$B$4:$B$9,求节点(其他调用!$F$4:$F$42,其他调用!$G$4:$G$42,其他调用!$AG91)))</f>
        <v>2.5525218352461883</v>
      </c>
      <c r="FN90" s="44">
        <f>IF(AJ$4=0,0,求节点(AJ$4:AJ$9,$B$4:$B$9,求节点(其他调用!$F$4:$F$42,其他调用!$G$4:$G$42,其他调用!$AG91)))</f>
        <v>2.5525218352461883</v>
      </c>
      <c r="FO90" s="44">
        <f>IF(AK$4=0,0,求节点(AK$4:AK$9,$B$4:$B$9,求节点(其他调用!$F$4:$F$42,其他调用!$G$4:$G$42,其他调用!$AG91)))</f>
        <v>2.5525218352461883</v>
      </c>
      <c r="FP90" s="44">
        <f>IF(AL$4=0,0,求节点(AL$4:AL$9,$B$4:$B$9,求节点(其他调用!$F$4:$F$42,其他调用!$G$4:$G$42,其他调用!$AG91)))</f>
        <v>2.5525218352461883</v>
      </c>
      <c r="FQ90" s="44">
        <f>IF(AM$4=0,0,求节点(AM$4:AM$9,$B$4:$B$9,求节点(其他调用!$F$4:$F$42,其他调用!$G$4:$G$42,其他调用!$AG91)))</f>
        <v>2.5525218352461883</v>
      </c>
      <c r="FR90" s="44">
        <f>IF(AN$4=0,0,求节点(AN$4:AN$9,$B$4:$B$9,求节点(其他调用!$F$4:$F$42,其他调用!$G$4:$G$42,其他调用!$AG91)))</f>
        <v>2.5525218352461883</v>
      </c>
      <c r="FS90" s="44">
        <f>IF(AO$4=0,0,求节点(AO$4:AO$9,$B$4:$B$9,求节点(其他调用!$F$4:$F$42,其他调用!$G$4:$G$42,其他调用!$AG91)))</f>
        <v>2.5525218352461883</v>
      </c>
      <c r="FT90" s="44">
        <f>IF(AP$4=0,0,求节点(AP$4:AP$9,$B$4:$B$9,求节点(其他调用!$F$4:$F$42,其他调用!$G$4:$G$42,其他调用!$AG91)))</f>
        <v>2.5525218352461883</v>
      </c>
      <c r="FU90" s="44">
        <f>IF(AQ$4=0,0,求节点(AQ$4:AQ$9,$B$4:$B$9,求节点(其他调用!$F$4:$F$42,其他调用!$G$4:$G$42,其他调用!$AG91)))</f>
        <v>2.5525218352461883</v>
      </c>
      <c r="FV90" s="44">
        <f>IF(AR$4=0,0,求节点(AR$4:AR$9,$B$4:$B$9,求节点(其他调用!$F$4:$F$42,其他调用!$G$4:$G$42,其他调用!$AG91)))</f>
        <v>2.5525218352461883</v>
      </c>
      <c r="FW90" s="44">
        <f>IF(AS$4=0,0,求节点(AS$4:AS$9,$B$4:$B$9,求节点(其他调用!$F$4:$F$42,其他调用!$G$4:$G$42,其他调用!$AG91)))</f>
        <v>2.5525218352461883</v>
      </c>
      <c r="FX90" s="44">
        <f>IF(AT$4=0,0,求节点(AT$4:AT$9,$B$4:$B$9,求节点(其他调用!$F$4:$F$42,其他调用!$G$4:$G$42,其他调用!$AG91)))</f>
        <v>2.5525218352461883</v>
      </c>
      <c r="FY90" s="44">
        <f>IF(AU$4=0,0,求节点(AU$4:AU$9,$B$4:$B$9,求节点(其他调用!$F$4:$F$42,其他调用!$G$4:$G$42,其他调用!$AG91)))</f>
        <v>2.5525218352461883</v>
      </c>
      <c r="FZ90" s="44">
        <f>IF(AV$4=0,0,求节点(AV$4:AV$9,$B$4:$B$9,求节点(其他调用!$F$4:$F$42,其他调用!$G$4:$G$42,其他调用!$AG91)))</f>
        <v>2.5525218352461883</v>
      </c>
      <c r="GA90" s="44">
        <f>IF(AW$4=0,0,求节点(AW$4:AW$9,$B$4:$B$9,求节点(其他调用!$F$4:$F$42,其他调用!$G$4:$G$42,其他调用!$AG91)))</f>
        <v>2.5525218352461883</v>
      </c>
      <c r="GB90" s="44">
        <f>IF(AX$4=0,0,求节点(AX$4:AX$9,$B$4:$B$9,求节点(其他调用!$F$4:$F$42,其他调用!$G$4:$G$42,其他调用!$AG91)))</f>
        <v>2.5525218352461883</v>
      </c>
      <c r="GC90" s="44">
        <f>IF(AY$4=0,0,求节点(AY$4:AY$9,$B$4:$B$9,求节点(其他调用!$F$4:$F$42,其他调用!$G$4:$G$42,其他调用!$AG91)))</f>
        <v>2.5525218352461883</v>
      </c>
      <c r="GD90" s="44">
        <f>IF(AZ$4=0,0,求节点(AZ$4:AZ$9,$B$4:$B$9,求节点(其他调用!$F$4:$F$42,其他调用!$G$4:$G$42,其他调用!$AG91)))</f>
        <v>2.5525218352461883</v>
      </c>
      <c r="GF90" s="44">
        <v>87</v>
      </c>
      <c r="GG90" s="44">
        <f>IF(C$23=0,0,求节点(C$23:C$28,$B$23:$B$28,求节点(其他调用!$U$4:$U$20,其他调用!$V$4:$V$20,$GF90)))</f>
        <v>0</v>
      </c>
      <c r="GH90" s="44">
        <f>IF(D$23=0,0,求节点(D$23:D$28,$B$23:$B$28,求节点(其他调用!$U$4:$U$20,其他调用!$V$4:$V$20,$GF90)))</f>
        <v>0</v>
      </c>
      <c r="GI90" s="44">
        <f>IF(E$23=0,0,求节点(E$23:E$28,$B$23:$B$28,求节点(其他调用!$U$4:$U$20,其他调用!$V$4:$V$20,$GF90)))</f>
        <v>0</v>
      </c>
      <c r="GJ90" s="44">
        <f>IF(F$23=0,0,求节点(F$23:F$28,$B$23:$B$28,求节点(其他调用!$U$4:$U$20,其他调用!$V$4:$V$20,$GF90)))</f>
        <v>0</v>
      </c>
      <c r="GK90" s="44">
        <f>IF(G$23=0,0,求节点(G$23:G$28,$B$23:$B$28,求节点(其他调用!$U$4:$U$20,其他调用!$V$4:$V$20,$GF90)))</f>
        <v>0</v>
      </c>
      <c r="GL90" s="44">
        <f>IF(H$23=0,0,求节点(H$23:H$28,$B$23:$B$28,求节点(其他调用!$U$4:$U$20,其他调用!$V$4:$V$20,$GF90)))</f>
        <v>0</v>
      </c>
      <c r="GM90" s="44">
        <f>IF(I$23=0,0,求节点(I$23:I$28,$B$23:$B$28,求节点(其他调用!$U$4:$U$20,其他调用!$V$4:$V$20,$GF90)))</f>
        <v>0</v>
      </c>
      <c r="GN90" s="44">
        <f>IF(J$23=0,0,求节点(J$23:J$28,$B$23:$B$28,求节点(其他调用!$U$4:$U$20,其他调用!$V$4:$V$20,$GF90)))</f>
        <v>0</v>
      </c>
      <c r="GO90" s="44">
        <f>IF(K$23=0,0,求节点(K$23:K$28,$B$23:$B$28,求节点(其他调用!$U$4:$U$20,其他调用!$V$4:$V$20,$GF90)))</f>
        <v>0</v>
      </c>
      <c r="GP90" s="44">
        <f>IF(L$23=0,0,求节点(L$23:L$28,$B$23:$B$28,求节点(其他调用!$U$4:$U$20,其他调用!$V$4:$V$20,$GF90)))</f>
        <v>0</v>
      </c>
      <c r="GQ90" s="44">
        <f>IF(M$23=0,0,求节点(M$23:M$28,$B$23:$B$28,求节点(其他调用!$U$4:$U$20,其他调用!$V$4:$V$20,$GF90)))</f>
        <v>0</v>
      </c>
      <c r="GR90" s="44">
        <f>IF(N$23=0,0,求节点(N$23:N$28,$B$23:$B$28,求节点(其他调用!$U$4:$U$20,其他调用!$V$4:$V$20,$GF90)))</f>
        <v>0</v>
      </c>
      <c r="GS90" s="44">
        <f>IF(O$23=0,0,求节点(O$23:O$28,$B$23:$B$28,求节点(其他调用!$U$4:$U$20,其他调用!$V$4:$V$20,$GF90)))</f>
        <v>0</v>
      </c>
      <c r="GT90" s="44">
        <f>IF(P$23=0,0,求节点(P$23:P$28,$B$23:$B$28,求节点(其他调用!$U$4:$U$20,其他调用!$V$4:$V$20,$GF90)))</f>
        <v>0</v>
      </c>
      <c r="GU90" s="44">
        <f>IF(Q$23=0,0,求节点(Q$23:Q$28,$B$23:$B$28,求节点(其他调用!$U$4:$U$20,其他调用!$V$4:$V$20,$GF90)))</f>
        <v>0</v>
      </c>
      <c r="GV90" s="44">
        <f>IF(R$23=0,0,求节点(R$23:R$28,$B$23:$B$28,求节点(其他调用!$U$4:$U$20,其他调用!$V$4:$V$20,$GF90)))</f>
        <v>0</v>
      </c>
      <c r="GW90" s="44">
        <f>IF(S$23=0,0,求节点(S$23:S$28,$B$23:$B$28,求节点(其他调用!$U$4:$U$20,其他调用!$V$4:$V$20,$GF90)))</f>
        <v>0</v>
      </c>
      <c r="GX90" s="44">
        <f>IF(T$23=0,0,求节点(T$23:T$28,$B$23:$B$28,求节点(其他调用!$U$4:$U$20,其他调用!$V$4:$V$20,$GF90)))</f>
        <v>0</v>
      </c>
      <c r="GY90" s="44">
        <f>IF(U$23=0,0,求节点(U$23:U$28,$B$23:$B$28,求节点(其他调用!$U$4:$U$20,其他调用!$V$4:$V$20,$GF90)))</f>
        <v>0</v>
      </c>
      <c r="GZ90" s="44">
        <f>IF(V$23=0,0,求节点(V$23:V$28,$B$23:$B$28,求节点(其他调用!$U$4:$U$20,其他调用!$V$4:$V$20,$GF90)))</f>
        <v>0</v>
      </c>
      <c r="HC90" s="44">
        <v>87</v>
      </c>
      <c r="HD90" s="44">
        <f>IF(C$4=0,0,求节点(C$4:C$9,$B$4:$B$9,求节点(其他调用!$I$4:$I$42,其他调用!$J$4:$J$42,其他调用!$AH91)))</f>
        <v>6</v>
      </c>
      <c r="HE90" s="44">
        <f>IF(D$4=0,0,求节点(D$4:D$9,$B$4:$B$9,求节点(其他调用!$I$4:$I$42,其他调用!$J$4:$J$42,其他调用!$AH91)))</f>
        <v>6</v>
      </c>
      <c r="HF90" s="44">
        <f>IF(E$4=0,0,求节点(E$4:E$9,$B$4:$B$9,求节点(其他调用!$I$4:$I$42,其他调用!$J$4:$J$42,其他调用!$AH91)))</f>
        <v>3.2588623535963896</v>
      </c>
      <c r="HG90" s="44">
        <f>IF(F$4=0,0,求节点(F$4:F$9,$B$4:$B$9,求节点(其他调用!$I$4:$I$42,其他调用!$J$4:$J$42,其他调用!$AH91)))</f>
        <v>0</v>
      </c>
      <c r="HH90" s="44">
        <f>IF(G$4=0,0,求节点(G$4:G$9,$B$4:$B$9,求节点(其他调用!$I$4:$I$42,其他调用!$J$4:$J$42,其他调用!$AH91)))</f>
        <v>0</v>
      </c>
      <c r="HI90" s="44">
        <f>IF(H$4=0,0,求节点(H$4:H$9,$B$4:$B$9,求节点(其他调用!$I$4:$I$42,其他调用!$J$4:$J$42,其他调用!$AH91)))</f>
        <v>0</v>
      </c>
      <c r="HJ90" s="44">
        <f>IF(I$4=0,0,求节点(I$4:I$9,$B$4:$B$9,求节点(其他调用!$I$4:$I$42,其他调用!$J$4:$J$42,其他调用!$AH91)))</f>
        <v>0</v>
      </c>
      <c r="HK90" s="44">
        <f>IF(J$4=0,0,求节点(J$4:J$9,$B$4:$B$9,求节点(其他调用!$I$4:$I$42,其他调用!$J$4:$J$42,其他调用!$AH91)))</f>
        <v>0</v>
      </c>
      <c r="HL90" s="44">
        <f>IF(K$4=0,0,求节点(K$4:K$9,$B$4:$B$9,求节点(其他调用!$I$4:$I$42,其他调用!$J$4:$J$42,其他调用!$AH91)))</f>
        <v>0</v>
      </c>
      <c r="HM90" s="44">
        <f>IF(L$4=0,0,求节点(L$4:L$9,$B$4:$B$9,求节点(其他调用!$I$4:$I$42,其他调用!$J$4:$J$42,其他调用!$AH91)))</f>
        <v>0</v>
      </c>
      <c r="HN90" s="44">
        <f>IF(M$4=0,0,求节点(M$4:M$9,$B$4:$B$9,求节点(其他调用!$I$4:$I$42,其他调用!$J$4:$J$42,其他调用!$AH91)))</f>
        <v>0</v>
      </c>
      <c r="HO90" s="44">
        <f>IF(N$4=0,0,求节点(N$4:N$9,$B$4:$B$9,求节点(其他调用!$I$4:$I$42,其他调用!$J$4:$J$42,其他调用!$AH91)))</f>
        <v>0</v>
      </c>
      <c r="HP90" s="44">
        <f>IF(O$4=0,0,求节点(O$4:O$9,$B$4:$B$9,求节点(其他调用!$I$4:$I$42,其他调用!$J$4:$J$42,其他调用!$AH91)))</f>
        <v>0</v>
      </c>
      <c r="HQ90" s="44">
        <f>IF(P$4=0,0,求节点(P$4:P$9,$B$4:$B$9,求节点(其他调用!$I$4:$I$42,其他调用!$J$4:$J$42,其他调用!$AH91)))</f>
        <v>0</v>
      </c>
      <c r="HR90" s="44">
        <f>IF(Q$4=0,0,求节点(Q$4:Q$9,$B$4:$B$9,求节点(其他调用!$I$4:$I$42,其他调用!$J$4:$J$42,其他调用!$AH91)))</f>
        <v>0</v>
      </c>
      <c r="HS90" s="44">
        <f>IF(R$4=0,0,求节点(R$4:R$9,$B$4:$B$9,求节点(其他调用!$I$4:$I$42,其他调用!$J$4:$J$42,其他调用!$AH91)))</f>
        <v>0</v>
      </c>
      <c r="HT90" s="44">
        <f>IF(S$4=0,0,求节点(S$4:S$9,$B$4:$B$9,求节点(其他调用!$I$4:$I$42,其他调用!$J$4:$J$42,其他调用!$AH91)))</f>
        <v>6</v>
      </c>
      <c r="HU90" s="44">
        <f>IF(T$4=0,0,求节点(T$4:T$9,$B$4:$B$9,求节点(其他调用!$I$4:$I$42,其他调用!$J$4:$J$42,其他调用!$AH91)))</f>
        <v>6</v>
      </c>
      <c r="HV90" s="44">
        <f>IF(U$4=0,0,求节点(U$4:U$9,$B$4:$B$9,求节点(其他调用!$I$4:$I$42,其他调用!$J$4:$J$42,其他调用!$AH91)))</f>
        <v>6</v>
      </c>
      <c r="HW90" s="44">
        <f>IF(V$4=0,0,求节点(V$4:V$9,$B$4:$B$9,求节点(其他调用!$I$4:$I$42,其他调用!$J$4:$J$42,其他调用!$AH91)))</f>
        <v>0</v>
      </c>
      <c r="HX90" s="44">
        <f>IF(W$4=0,0,求节点(W$4:W$9,$B$4:$B$9,求节点(其他调用!$I$4:$I$42,其他调用!$J$4:$J$42,其他调用!$AH91)))</f>
        <v>6</v>
      </c>
      <c r="HY90" s="44">
        <f>IF(X$4=0,0,求节点(X$4:X$9,$B$4:$B$9,求节点(其他调用!$I$4:$I$42,其他调用!$J$4:$J$42,其他调用!$AH91)))</f>
        <v>6</v>
      </c>
      <c r="HZ90" s="44">
        <f>IF(Y$4=0,0,求节点(Y$4:Y$9,$B$4:$B$9,求节点(其他调用!$I$4:$I$42,其他调用!$J$4:$J$42,其他调用!$AH91)))</f>
        <v>6</v>
      </c>
      <c r="IA90" s="44">
        <f>IF(Z$4=0,0,求节点(Z$4:Z$9,$B$4:$B$9,求节点(其他调用!$I$4:$I$42,其他调用!$J$4:$J$42,其他调用!$AH91)))</f>
        <v>0</v>
      </c>
      <c r="IB90" s="44">
        <f>IF(AA$4=0,0,求节点(AA$4:AA$9,$B$4:$B$9,求节点(其他调用!$I$4:$I$42,其他调用!$J$4:$J$42,其他调用!$AH91)))</f>
        <v>6</v>
      </c>
      <c r="IC90" s="44">
        <f>IF(AB$4=0,0,求节点(AB$4:AB$9,$B$4:$B$9,求节点(其他调用!$I$4:$I$42,其他调用!$J$4:$J$42,其他调用!$AH91)))</f>
        <v>6</v>
      </c>
      <c r="ID90" s="44">
        <f>IF(AC$4=0,0,求节点(AC$4:AC$9,$B$4:$B$9,求节点(其他调用!$I$4:$I$42,其他调用!$J$4:$J$42,其他调用!$AH91)))</f>
        <v>6</v>
      </c>
      <c r="IE90" s="44">
        <f>IF(AD$4=0,0,求节点(AD$4:AD$9,$B$4:$B$9,求节点(其他调用!$I$4:$I$42,其他调用!$J$4:$J$42,其他调用!$AH91)))</f>
        <v>3.7648674611612223</v>
      </c>
      <c r="IF90" s="44">
        <f>IF(AE$4=0,0,求节点(AE$4:AE$9,$B$4:$B$9,求节点(其他调用!$I$4:$I$42,其他调用!$J$4:$J$42,其他调用!$AH91)))</f>
        <v>3.7648674611612223</v>
      </c>
      <c r="IG90" s="44">
        <f>IF(AF$4=0,0,求节点(AF$4:AF$9,$B$4:$B$9,求节点(其他调用!$I$4:$I$42,其他调用!$J$4:$J$42,其他调用!$AH91)))</f>
        <v>3.7648674611612223</v>
      </c>
      <c r="IH90" s="44">
        <f>IF(AG$4=0,0,求节点(AG$4:AG$9,$B$4:$B$9,求节点(其他调用!$I$4:$I$42,其他调用!$J$4:$J$42,其他调用!$AH91)))</f>
        <v>3.7648674611612223</v>
      </c>
      <c r="II90" s="44">
        <f>IF(AH$4=0,0,求节点(AH$4:AH$9,$B$4:$B$9,求节点(其他调用!$I$4:$I$42,其他调用!$J$4:$J$42,其他调用!$AH91)))</f>
        <v>3.7648674611612223</v>
      </c>
      <c r="IJ90" s="44">
        <f>IF(AI$4=0,0,求节点(AI$4:AI$9,$B$4:$B$9,求节点(其他调用!$I$4:$I$42,其他调用!$J$4:$J$42,其他调用!$AH91)))</f>
        <v>3.7648674611612223</v>
      </c>
      <c r="IK90" s="44">
        <f>IF(AJ$4=0,0,求节点(AJ$4:AJ$9,$B$4:$B$9,求节点(其他调用!$I$4:$I$42,其他调用!$J$4:$J$42,其他调用!$AH91)))</f>
        <v>3.7648674611612223</v>
      </c>
      <c r="IL90" s="44">
        <f>IF(AK$4=0,0,求节点(AK$4:AK$9,$B$4:$B$9,求节点(其他调用!$I$4:$I$42,其他调用!$J$4:$J$42,其他调用!$AH91)))</f>
        <v>3.7648674611612223</v>
      </c>
      <c r="IM90" s="44">
        <f>IF(AL$4=0,0,求节点(AL$4:AL$9,$B$4:$B$9,求节点(其他调用!$I$4:$I$42,其他调用!$J$4:$J$42,其他调用!$AH91)))</f>
        <v>3.7648674611612223</v>
      </c>
      <c r="IN90" s="44">
        <f>IF(AM$4=0,0,求节点(AM$4:AM$9,$B$4:$B$9,求节点(其他调用!$I$4:$I$42,其他调用!$J$4:$J$42,其他调用!$AH91)))</f>
        <v>3.7648674611612223</v>
      </c>
      <c r="IO90" s="44">
        <f>IF(AN$4=0,0,求节点(AN$4:AN$9,$B$4:$B$9,求节点(其他调用!$I$4:$I$42,其他调用!$J$4:$J$42,其他调用!$AH91)))</f>
        <v>3.7648674611612223</v>
      </c>
      <c r="IP90" s="44">
        <f>IF(AO$4=0,0,求节点(AO$4:AO$9,$B$4:$B$9,求节点(其他调用!$I$4:$I$42,其他调用!$J$4:$J$42,其他调用!$AH91)))</f>
        <v>3.7648674611612223</v>
      </c>
      <c r="IQ90" s="44">
        <f>IF(AP$4=0,0,求节点(AP$4:AP$9,$B$4:$B$9,求节点(其他调用!$I$4:$I$42,其他调用!$J$4:$J$42,其他调用!$AH91)))</f>
        <v>3.7648674611612223</v>
      </c>
      <c r="IR90" s="44">
        <f>IF(AQ$4=0,0,求节点(AQ$4:AQ$9,$B$4:$B$9,求节点(其他调用!$I$4:$I$42,其他调用!$J$4:$J$42,其他调用!$AH91)))</f>
        <v>3.7648674611612223</v>
      </c>
      <c r="IS90" s="44">
        <f>IF(AR$4=0,0,求节点(AR$4:AR$9,$B$4:$B$9,求节点(其他调用!$I$4:$I$42,其他调用!$J$4:$J$42,其他调用!$AH91)))</f>
        <v>3.7648674611612223</v>
      </c>
      <c r="IT90" s="44">
        <f>IF(AS$4=0,0,求节点(AS$4:AS$9,$B$4:$B$9,求节点(其他调用!$I$4:$I$42,其他调用!$J$4:$J$42,其他调用!$AH91)))</f>
        <v>3.7648674611612223</v>
      </c>
      <c r="IU90" s="44">
        <f>IF(AT$4=0,0,求节点(AT$4:AT$9,$B$4:$B$9,求节点(其他调用!$I$4:$I$42,其他调用!$J$4:$J$42,其他调用!$AH91)))</f>
        <v>3.7648674611612223</v>
      </c>
      <c r="IV90" s="44">
        <f>IF(AU$4=0,0,求节点(AU$4:AU$9,$B$4:$B$9,求节点(其他调用!$I$4:$I$42,其他调用!$J$4:$J$42,其他调用!$AH91)))</f>
        <v>3.7648674611612223</v>
      </c>
      <c r="IW90" s="44">
        <f>IF(AV$4=0,0,求节点(AV$4:AV$9,$B$4:$B$9,求节点(其他调用!$I$4:$I$42,其他调用!$J$4:$J$42,其他调用!$AH91)))</f>
        <v>3.7648674611612223</v>
      </c>
      <c r="IX90" s="44">
        <f>IF(AW$4=0,0,求节点(AW$4:AW$9,$B$4:$B$9,求节点(其他调用!$I$4:$I$42,其他调用!$J$4:$J$42,其他调用!$AH91)))</f>
        <v>3.7648674611612223</v>
      </c>
      <c r="IY90" s="44">
        <f>IF(AX$4=0,0,求节点(AX$4:AX$9,$B$4:$B$9,求节点(其他调用!$I$4:$I$42,其他调用!$J$4:$J$42,其他调用!$AH91)))</f>
        <v>3.7648674611612223</v>
      </c>
      <c r="IZ90" s="44">
        <f>IF(AY$4=0,0,求节点(AY$4:AY$9,$B$4:$B$9,求节点(其他调用!$I$4:$I$42,其他调用!$J$4:$J$42,其他调用!$AH91)))</f>
        <v>3.7648674611612223</v>
      </c>
      <c r="JA90" s="44">
        <f>IF(AZ$4=0,0,求节点(AZ$4:AZ$9,$B$4:$B$9,求节点(其他调用!$I$4:$I$42,其他调用!$J$4:$J$42,其他调用!$AH91)))</f>
        <v>3.7648674611612223</v>
      </c>
      <c r="JC90" s="44">
        <v>87</v>
      </c>
      <c r="JD90" s="44">
        <f>IF(C$23=0,0,求节点(C$23:C$28,$B$23:$B$28,求节点(其他调用!$W$4:$W$20,其他调用!$X$4:$X$20,$JC90)))</f>
        <v>0</v>
      </c>
      <c r="JE90" s="44">
        <f>IF(D$23=0,0,求节点(D$23:D$28,$B$23:$B$28,求节点(其他调用!$W$4:$W$20,其他调用!$X$4:$X$20,$JC90)))</f>
        <v>0</v>
      </c>
      <c r="JF90" s="44">
        <f>IF(E$23=0,0,求节点(E$23:E$28,$B$23:$B$28,求节点(其他调用!$W$4:$W$20,其他调用!$X$4:$X$20,$JC90)))</f>
        <v>0</v>
      </c>
      <c r="JG90" s="44">
        <f>IF(F$23=0,0,求节点(F$23:F$28,$B$23:$B$28,求节点(其他调用!$W$4:$W$20,其他调用!$X$4:$X$20,$JC90)))</f>
        <v>7.1917717670078041E-3</v>
      </c>
      <c r="JH90" s="44">
        <f>IF(G$23=0,0,求节点(G$23:G$28,$B$23:$B$28,求节点(其他调用!$W$4:$W$20,其他调用!$X$4:$X$20,$JC90)))</f>
        <v>1.0787657650511595E-2</v>
      </c>
      <c r="JI90" s="44">
        <f>IF(H$23=0,0,求节点(H$23:H$28,$B$23:$B$28,求节点(其他调用!$W$4:$W$20,其他调用!$X$4:$X$20,$JC90)))</f>
        <v>1.0787657650511595E-2</v>
      </c>
      <c r="JJ90" s="44">
        <f>IF(I$23=0,0,求节点(I$23:I$28,$B$23:$B$28,求节点(其他调用!$W$4:$W$20,其他调用!$X$4:$X$20,$JC90)))</f>
        <v>1.6344935834108454E-2</v>
      </c>
      <c r="JK90" s="44">
        <f>IF(J$23=0,0,求节点(J$23:J$28,$B$23:$B$28,求节点(其他调用!$W$4:$W$20,其他调用!$X$4:$X$20,$JC90)))</f>
        <v>0</v>
      </c>
      <c r="JL90" s="44">
        <f>IF(K$23=0,0,求节点(K$23:K$28,$B$23:$B$28,求节点(其他调用!$W$4:$W$20,其他调用!$X$4:$X$20,$JC90)))</f>
        <v>1.0787657650511595E-2</v>
      </c>
      <c r="JM90" s="44">
        <f>IF(L$23=0,0,求节点(L$23:L$28,$B$23:$B$28,求节点(其他调用!$W$4:$W$20,其他调用!$X$4:$X$20,$JC90)))</f>
        <v>0</v>
      </c>
      <c r="JN90" s="44">
        <f>IF(M$23=0,0,求节点(M$23:M$28,$B$23:$B$28,求节点(其他调用!$W$4:$W$20,其他调用!$X$4:$X$20,$JC90)))</f>
        <v>0</v>
      </c>
      <c r="JO90" s="44">
        <f>IF(N$23=0,0,求节点(N$23:N$28,$B$23:$B$28,求节点(其他调用!$W$4:$W$20,其他调用!$X$4:$X$20,$JC90)))</f>
        <v>0</v>
      </c>
      <c r="JP90" s="44">
        <f>IF(O$23=0,0,求节点(O$23:O$28,$B$23:$B$28,求节点(其他调用!$W$4:$W$20,其他调用!$X$4:$X$20,$JC90)))</f>
        <v>0</v>
      </c>
      <c r="JQ90" s="44">
        <f>IF(P$23=0,0,求节点(P$23:P$28,$B$23:$B$28,求节点(其他调用!$W$4:$W$20,其他调用!$X$4:$X$20,$JC90)))</f>
        <v>0</v>
      </c>
      <c r="JR90" s="44">
        <f>IF(Q$23=0,0,求节点(Q$23:Q$28,$B$23:$B$28,求节点(其他调用!$W$4:$W$20,其他调用!$X$4:$X$20,$JC90)))</f>
        <v>0</v>
      </c>
      <c r="JS90" s="44">
        <f>IF(R$23=0,0,求节点(R$23:R$28,$B$23:$B$28,求节点(其他调用!$W$4:$W$20,其他调用!$X$4:$X$20,$JC90)))</f>
        <v>0</v>
      </c>
      <c r="JT90" s="44">
        <f>IF(S$23=0,0,求节点(S$23:S$28,$B$23:$B$28,求节点(其他调用!$W$4:$W$20,其他调用!$X$4:$X$20,$JC90)))</f>
        <v>0</v>
      </c>
      <c r="JU90" s="44">
        <f>IF(T$23=0,0,求节点(T$23:T$28,$B$23:$B$28,求节点(其他调用!$W$4:$W$20,其他调用!$X$4:$X$20,$JC90)))</f>
        <v>0</v>
      </c>
      <c r="JV90" s="44">
        <f>IF(U$23=0,0,求节点(U$23:U$28,$B$23:$B$28,求节点(其他调用!$W$4:$W$20,其他调用!$X$4:$X$20,$JC90)))</f>
        <v>0</v>
      </c>
      <c r="JW90" s="44">
        <f>IF(V$23=0,0,求节点(V$23:V$28,$B$23:$B$28,求节点(其他调用!$W$4:$W$20,其他调用!$X$4:$X$20,$JC90)))</f>
        <v>0</v>
      </c>
      <c r="JZ90" s="44">
        <v>87</v>
      </c>
      <c r="KA90" s="44">
        <f>IF(C$4=0,0,求节点(C$4:C$9,$B$4:$B$9,求节点(其他调用!$L$4:$L$42,其他调用!$M$4:$M$42,其他调用!$AI91)))</f>
        <v>6</v>
      </c>
      <c r="KB90" s="44">
        <f>IF(D$4=0,0,求节点(D$4:D$9,$B$4:$B$9,求节点(其他调用!$L$4:$L$42,其他调用!$M$4:$M$42,其他调用!$AI91)))</f>
        <v>6</v>
      </c>
      <c r="KC90" s="44">
        <f>IF(E$4=0,0,求节点(E$4:E$9,$B$4:$B$9,求节点(其他调用!$L$4:$L$42,其他调用!$M$4:$M$42,其他调用!$AI91)))</f>
        <v>3.6837976635975016</v>
      </c>
      <c r="KD90" s="44">
        <f>IF(F$4=0,0,求节点(F$4:F$9,$B$4:$B$9,求节点(其他调用!$L$4:$L$42,其他调用!$M$4:$M$42,其他调用!$AI91)))</f>
        <v>0</v>
      </c>
      <c r="KE90" s="44">
        <f>IF(G$4=0,0,求节点(G$4:G$9,$B$4:$B$9,求节点(其他调用!$L$4:$L$42,其他调用!$M$4:$M$42,其他调用!$AI91)))</f>
        <v>0</v>
      </c>
      <c r="KF90" s="44">
        <f>IF(H$4=0,0,求节点(H$4:H$9,$B$4:$B$9,求节点(其他调用!$L$4:$L$42,其他调用!$M$4:$M$42,其他调用!$AI91)))</f>
        <v>0</v>
      </c>
      <c r="KG90" s="44">
        <f>IF(I$4=0,0,求节点(I$4:I$9,$B$4:$B$9,求节点(其他调用!$L$4:$L$42,其他调用!$M$4:$M$42,其他调用!$AI91)))</f>
        <v>0</v>
      </c>
      <c r="KH90" s="44">
        <f>IF(J$4=0,0,求节点(J$4:J$9,$B$4:$B$9,求节点(其他调用!$L$4:$L$42,其他调用!$M$4:$M$42,其他调用!$AI91)))</f>
        <v>0</v>
      </c>
      <c r="KI90" s="44">
        <f>IF(K$4=0,0,求节点(K$4:K$9,$B$4:$B$9,求节点(其他调用!$L$4:$L$42,其他调用!$M$4:$M$42,其他调用!$AI91)))</f>
        <v>0</v>
      </c>
      <c r="KJ90" s="44">
        <f>IF(L$4=0,0,求节点(L$4:L$9,$B$4:$B$9,求节点(其他调用!$L$4:$L$42,其他调用!$M$4:$M$42,其他调用!$AI91)))</f>
        <v>0</v>
      </c>
      <c r="KK90" s="44">
        <f>IF(M$4=0,0,求节点(M$4:M$9,$B$4:$B$9,求节点(其他调用!$L$4:$L$42,其他调用!$M$4:$M$42,其他调用!$AI91)))</f>
        <v>0</v>
      </c>
      <c r="KL90" s="44">
        <f>IF(N$4=0,0,求节点(N$4:N$9,$B$4:$B$9,求节点(其他调用!$L$4:$L$42,其他调用!$M$4:$M$42,其他调用!$AI91)))</f>
        <v>0</v>
      </c>
      <c r="KM90" s="44">
        <f>IF(O$4=0,0,求节点(O$4:O$9,$B$4:$B$9,求节点(其他调用!$L$4:$L$42,其他调用!$M$4:$M$42,其他调用!$AI91)))</f>
        <v>0</v>
      </c>
      <c r="KN90" s="44">
        <f>IF(P$4=0,0,求节点(P$4:P$9,$B$4:$B$9,求节点(其他调用!$L$4:$L$42,其他调用!$M$4:$M$42,其他调用!$AI91)))</f>
        <v>0</v>
      </c>
      <c r="KO90" s="44">
        <f>IF(Q$4=0,0,求节点(Q$4:Q$9,$B$4:$B$9,求节点(其他调用!$L$4:$L$42,其他调用!$M$4:$M$42,其他调用!$AI91)))</f>
        <v>0</v>
      </c>
      <c r="KP90" s="44">
        <f>IF(R$4=0,0,求节点(R$4:R$9,$B$4:$B$9,求节点(其他调用!$L$4:$L$42,其他调用!$M$4:$M$42,其他调用!$AI91)))</f>
        <v>0</v>
      </c>
      <c r="KQ90" s="44">
        <f>IF(S$4=0,0,求节点(S$4:S$9,$B$4:$B$9,求节点(其他调用!$L$4:$L$42,其他调用!$M$4:$M$42,其他调用!$AI91)))</f>
        <v>6</v>
      </c>
      <c r="KR90" s="44">
        <f>IF(T$4=0,0,求节点(T$4:T$9,$B$4:$B$9,求节点(其他调用!$L$4:$L$42,其他调用!$M$4:$M$42,其他调用!$AI91)))</f>
        <v>6</v>
      </c>
      <c r="KS90" s="44">
        <f>IF(U$4=0,0,求节点(U$4:U$9,$B$4:$B$9,求节点(其他调用!$L$4:$L$42,其他调用!$M$4:$M$42,其他调用!$AI91)))</f>
        <v>6</v>
      </c>
      <c r="KT90" s="44">
        <f>IF(V$4=0,0,求节点(V$4:V$9,$B$4:$B$9,求节点(其他调用!$L$4:$L$42,其他调用!$M$4:$M$42,其他调用!$AI91)))</f>
        <v>0</v>
      </c>
      <c r="KU90" s="44">
        <f>IF(W$4=0,0,求节点(W$4:W$9,$B$4:$B$9,求节点(其他调用!$L$4:$L$42,其他调用!$M$4:$M$42,其他调用!$AI91)))</f>
        <v>6</v>
      </c>
      <c r="KV90" s="44">
        <f>IF(X$4=0,0,求节点(X$4:X$9,$B$4:$B$9,求节点(其他调用!$L$4:$L$42,其他调用!$M$4:$M$42,其他调用!$AI91)))</f>
        <v>6</v>
      </c>
      <c r="KW90" s="44">
        <f>IF(Y$4=0,0,求节点(Y$4:Y$9,$B$4:$B$9,求节点(其他调用!$L$4:$L$42,其他调用!$M$4:$M$42,其他调用!$AI91)))</f>
        <v>6</v>
      </c>
      <c r="KX90" s="44">
        <f>IF(Z$4=0,0,求节点(Z$4:Z$9,$B$4:$B$9,求节点(其他调用!$L$4:$L$42,其他调用!$M$4:$M$42,其他调用!$AI91)))</f>
        <v>0</v>
      </c>
      <c r="KY90" s="44">
        <f>IF(AA$4=0,0,求节点(AA$4:AA$9,$B$4:$B$9,求节点(其他调用!$L$4:$L$42,其他调用!$M$4:$M$42,其他调用!$AI91)))</f>
        <v>6</v>
      </c>
      <c r="KZ90" s="44">
        <f>IF(AB$4=0,0,求节点(AB$4:AB$9,$B$4:$B$9,求节点(其他调用!$L$4:$L$42,其他调用!$M$4:$M$42,其他调用!$AI91)))</f>
        <v>6</v>
      </c>
      <c r="LA90" s="44">
        <f>IF(AC$4=0,0,求节点(AC$4:AC$9,$B$4:$B$9,求节点(其他调用!$L$4:$L$42,其他调用!$M$4:$M$42,其他调用!$AI91)))</f>
        <v>6</v>
      </c>
      <c r="LB90" s="44">
        <f>IF(AD$4=0,0,求节点(AD$4:AD$9,$B$4:$B$9,求节点(其他调用!$L$4:$L$42,其他调用!$M$4:$M$42,其他调用!$AI91)))</f>
        <v>6</v>
      </c>
      <c r="LC90" s="44">
        <f>IF(AE$4=0,0,求节点(AE$4:AE$9,$B$4:$B$9,求节点(其他调用!$L$4:$L$42,其他调用!$M$4:$M$42,其他调用!$AI91)))</f>
        <v>6</v>
      </c>
      <c r="LD90" s="44">
        <f>IF(AF$4=0,0,求节点(AF$4:AF$9,$B$4:$B$9,求节点(其他调用!$L$4:$L$42,其他调用!$M$4:$M$42,其他调用!$AI91)))</f>
        <v>6</v>
      </c>
      <c r="LE90" s="44">
        <f>IF(AG$4=0,0,求节点(AG$4:AG$9,$B$4:$B$9,求节点(其他调用!$L$4:$L$42,其他调用!$M$4:$M$42,其他调用!$AI91)))</f>
        <v>6</v>
      </c>
      <c r="LF90" s="44">
        <f>IF(AH$4=0,0,求节点(AH$4:AH$9,$B$4:$B$9,求节点(其他调用!$L$4:$L$42,其他调用!$M$4:$M$42,其他调用!$AI91)))</f>
        <v>6</v>
      </c>
      <c r="LG90" s="44">
        <f>IF(AI$4=0,0,求节点(AI$4:AI$9,$B$4:$B$9,求节点(其他调用!$L$4:$L$42,其他调用!$M$4:$M$42,其他调用!$AI91)))</f>
        <v>6</v>
      </c>
      <c r="LH90" s="44">
        <f>IF(AJ$4=0,0,求节点(AJ$4:AJ$9,$B$4:$B$9,求节点(其他调用!$L$4:$L$42,其他调用!$M$4:$M$42,其他调用!$AI91)))</f>
        <v>6</v>
      </c>
      <c r="LI90" s="44">
        <f>IF(AK$4=0,0,求节点(AK$4:AK$9,$B$4:$B$9,求节点(其他调用!$L$4:$L$42,其他调用!$M$4:$M$42,其他调用!$AI91)))</f>
        <v>6</v>
      </c>
      <c r="LJ90" s="44">
        <f>IF(AL$4=0,0,求节点(AL$4:AL$9,$B$4:$B$9,求节点(其他调用!$L$4:$L$42,其他调用!$M$4:$M$42,其他调用!$AI91)))</f>
        <v>6</v>
      </c>
      <c r="LK90" s="44">
        <f>IF(AM$4=0,0,求节点(AM$4:AM$9,$B$4:$B$9,求节点(其他调用!$L$4:$L$42,其他调用!$M$4:$M$42,其他调用!$AI91)))</f>
        <v>6</v>
      </c>
      <c r="LL90" s="44">
        <f>IF(AN$4=0,0,求节点(AN$4:AN$9,$B$4:$B$9,求节点(其他调用!$L$4:$L$42,其他调用!$M$4:$M$42,其他调用!$AI91)))</f>
        <v>6</v>
      </c>
      <c r="LM90" s="44">
        <f>IF(AO$4=0,0,求节点(AO$4:AO$9,$B$4:$B$9,求节点(其他调用!$L$4:$L$42,其他调用!$M$4:$M$42,其他调用!$AI91)))</f>
        <v>6</v>
      </c>
      <c r="LN90" s="44">
        <f>IF(AP$4=0,0,求节点(AP$4:AP$9,$B$4:$B$9,求节点(其他调用!$L$4:$L$42,其他调用!$M$4:$M$42,其他调用!$AI91)))</f>
        <v>6</v>
      </c>
      <c r="LO90" s="44">
        <f>IF(AQ$4=0,0,求节点(AQ$4:AQ$9,$B$4:$B$9,求节点(其他调用!$L$4:$L$42,其他调用!$M$4:$M$42,其他调用!$AI91)))</f>
        <v>6</v>
      </c>
      <c r="LP90" s="44">
        <f>IF(AR$4=0,0,求节点(AR$4:AR$9,$B$4:$B$9,求节点(其他调用!$L$4:$L$42,其他调用!$M$4:$M$42,其他调用!$AI91)))</f>
        <v>6</v>
      </c>
      <c r="LQ90" s="44">
        <f>IF(AS$4=0,0,求节点(AS$4:AS$9,$B$4:$B$9,求节点(其他调用!$L$4:$L$42,其他调用!$M$4:$M$42,其他调用!$AI91)))</f>
        <v>6</v>
      </c>
      <c r="LR90" s="44">
        <f>IF(AT$4=0,0,求节点(AT$4:AT$9,$B$4:$B$9,求节点(其他调用!$L$4:$L$42,其他调用!$M$4:$M$42,其他调用!$AI91)))</f>
        <v>6</v>
      </c>
      <c r="LS90" s="44">
        <f>IF(AU$4=0,0,求节点(AU$4:AU$9,$B$4:$B$9,求节点(其他调用!$L$4:$L$42,其他调用!$M$4:$M$42,其他调用!$AI91)))</f>
        <v>6</v>
      </c>
      <c r="LT90" s="44">
        <f>IF(AV$4=0,0,求节点(AV$4:AV$9,$B$4:$B$9,求节点(其他调用!$L$4:$L$42,其他调用!$M$4:$M$42,其他调用!$AI91)))</f>
        <v>6</v>
      </c>
      <c r="LU90" s="44">
        <f>IF(AW$4=0,0,求节点(AW$4:AW$9,$B$4:$B$9,求节点(其他调用!$L$4:$L$42,其他调用!$M$4:$M$42,其他调用!$AI91)))</f>
        <v>6</v>
      </c>
      <c r="LV90" s="44">
        <f>IF(AX$4=0,0,求节点(AX$4:AX$9,$B$4:$B$9,求节点(其他调用!$L$4:$L$42,其他调用!$M$4:$M$42,其他调用!$AI91)))</f>
        <v>6</v>
      </c>
      <c r="LW90" s="44">
        <f>IF(AY$4=0,0,求节点(AY$4:AY$9,$B$4:$B$9,求节点(其他调用!$L$4:$L$42,其他调用!$M$4:$M$42,其他调用!$AI91)))</f>
        <v>6</v>
      </c>
      <c r="LX90" s="44">
        <f>IF(AZ$4=0,0,求节点(AZ$4:AZ$9,$B$4:$B$9,求节点(其他调用!$L$4:$L$42,其他调用!$M$4:$M$42,其他调用!$AI91)))</f>
        <v>6</v>
      </c>
      <c r="LZ90" s="44">
        <v>87</v>
      </c>
      <c r="MA90" s="44">
        <f>IF(C$23=0,0,求节点(C$23:C$28,$B$23:$B$28,求节点(其他调用!$Y$4:$Y$20,其他调用!$Z$4:$Z$20,$LZ90)))</f>
        <v>0</v>
      </c>
      <c r="MB90" s="44">
        <f>IF(D$23=0,0,求节点(D$23:D$28,$B$23:$B$28,求节点(其他调用!$Y$4:$Y$20,其他调用!$Z$4:$Z$20,$LZ90)))</f>
        <v>0</v>
      </c>
      <c r="MC90" s="44">
        <f>IF(E$23=0,0,求节点(E$23:E$28,$B$23:$B$28,求节点(其他调用!$Y$4:$Y$20,其他调用!$Z$4:$Z$20,$LZ90)))</f>
        <v>0</v>
      </c>
      <c r="MD90" s="44">
        <f>IF(F$23=0,0,求节点(F$23:F$28,$B$23:$B$28,求节点(其他调用!$Y$4:$Y$20,其他调用!$Z$4:$Z$20,$LZ90)))</f>
        <v>0</v>
      </c>
      <c r="ME90" s="44">
        <f>IF(G$23=0,0,求节点(G$23:G$28,$B$23:$B$28,求节点(其他调用!$Y$4:$Y$20,其他调用!$Z$4:$Z$20,$LZ90)))</f>
        <v>0</v>
      </c>
      <c r="MF90" s="44">
        <f>IF(H$23=0,0,求节点(H$23:H$28,$B$23:$B$28,求节点(其他调用!$Y$4:$Y$20,其他调用!$Z$4:$Z$20,$LZ90)))</f>
        <v>0</v>
      </c>
      <c r="MG90" s="44">
        <f>IF(I$23=0,0,求节点(I$23:I$28,$B$23:$B$28,求节点(其他调用!$Y$4:$Y$20,其他调用!$Z$4:$Z$20,$LZ90)))</f>
        <v>0</v>
      </c>
      <c r="MH90" s="44">
        <f>IF(J$23=0,0,求节点(J$23:J$28,$B$23:$B$28,求节点(其他调用!$Y$4:$Y$20,其他调用!$Z$4:$Z$20,$LZ90)))</f>
        <v>0</v>
      </c>
      <c r="MI90" s="44">
        <f>IF(K$23=0,0,求节点(K$23:K$28,$B$23:$B$28,求节点(其他调用!$Y$4:$Y$20,其他调用!$Z$4:$Z$20,$LZ90)))</f>
        <v>0</v>
      </c>
      <c r="MJ90" s="44">
        <f>IF(L$23=0,0,求节点(L$23:L$28,$B$23:$B$28,求节点(其他调用!$Y$4:$Y$20,其他调用!$Z$4:$Z$20,$LZ90)))</f>
        <v>0</v>
      </c>
      <c r="MK90" s="44">
        <f>IF(M$23=0,0,求节点(M$23:M$28,$B$23:$B$28,求节点(其他调用!$Y$4:$Y$20,其他调用!$Z$4:$Z$20,$LZ90)))</f>
        <v>0</v>
      </c>
      <c r="ML90" s="44">
        <f>IF(N$23=0,0,求节点(N$23:N$28,$B$23:$B$28,求节点(其他调用!$Y$4:$Y$20,其他调用!$Z$4:$Z$20,$LZ90)))</f>
        <v>0</v>
      </c>
      <c r="MM90" s="44">
        <f>IF(O$23=0,0,求节点(O$23:O$28,$B$23:$B$28,求节点(其他调用!$Y$4:$Y$20,其他调用!$Z$4:$Z$20,$LZ90)))</f>
        <v>0</v>
      </c>
      <c r="MN90" s="44">
        <f>IF(P$23=0,0,求节点(P$23:P$28,$B$23:$B$28,求节点(其他调用!$Y$4:$Y$20,其他调用!$Z$4:$Z$20,$LZ90)))</f>
        <v>0</v>
      </c>
      <c r="MO90" s="44">
        <f>IF(Q$23=0,0,求节点(Q$23:Q$28,$B$23:$B$28,求节点(其他调用!$Y$4:$Y$20,其他调用!$Z$4:$Z$20,$LZ90)))</f>
        <v>0</v>
      </c>
      <c r="MP90" s="44">
        <f>IF(R$23=0,0,求节点(R$23:R$28,$B$23:$B$28,求节点(其他调用!$Y$4:$Y$20,其他调用!$Z$4:$Z$20,$LZ90)))</f>
        <v>0</v>
      </c>
      <c r="MQ90" s="44">
        <f>IF(S$23=0,0,求节点(S$23:S$28,$B$23:$B$28,求节点(其他调用!$Y$4:$Y$20,其他调用!$Z$4:$Z$20,$LZ90)))</f>
        <v>0</v>
      </c>
      <c r="MR90" s="44">
        <f>IF(T$23=0,0,求节点(T$23:T$28,$B$23:$B$28,求节点(其他调用!$Y$4:$Y$20,其他调用!$Z$4:$Z$20,$LZ90)))</f>
        <v>0</v>
      </c>
      <c r="MS90" s="44">
        <f>IF(U$23=0,0,求节点(U$23:U$28,$B$23:$B$28,求节点(其他调用!$Y$4:$Y$20,其他调用!$Z$4:$Z$20,$LZ90)))</f>
        <v>0</v>
      </c>
      <c r="MT90" s="44">
        <f>IF(V$23=0,0,求节点(V$23:V$28,$B$23:$B$28,求节点(其他调用!$Y$4:$Y$20,其他调用!$Z$4:$Z$20,$LZ90)))</f>
        <v>0</v>
      </c>
      <c r="MW90" s="44">
        <v>87</v>
      </c>
      <c r="MX90" s="44">
        <f>IF(C$4=0,0,求节点(C$4:C$9,$B$4:$B$9,求节点(其他调用!$O$4:$O$42,其他调用!$P$4:$P$42,其他调用!$AJ91)))</f>
        <v>6</v>
      </c>
      <c r="MY90" s="44">
        <f>IF(D$4=0,0,求节点(D$4:D$9,$B$4:$B$9,求节点(其他调用!$O$4:$O$42,其他调用!$P$4:$P$42,其他调用!$AJ91)))</f>
        <v>6</v>
      </c>
      <c r="MZ90" s="44">
        <f>IF(E$4=0,0,求节点(E$4:E$9,$B$4:$B$9,求节点(其他调用!$O$4:$O$42,其他调用!$P$4:$P$42,其他调用!$AJ91)))</f>
        <v>3.9641105900803635</v>
      </c>
      <c r="NA90" s="44">
        <f>IF(F$4=0,0,求节点(F$4:F$9,$B$4:$B$9,求节点(其他调用!$O$4:$O$42,其他调用!$P$4:$P$42,其他调用!$AJ91)))</f>
        <v>0</v>
      </c>
      <c r="NB90" s="44">
        <f>IF(G$4=0,0,求节点(G$4:G$9,$B$4:$B$9,求节点(其他调用!$O$4:$O$42,其他调用!$P$4:$P$42,其他调用!$AJ91)))</f>
        <v>0</v>
      </c>
      <c r="NC90" s="44">
        <f>IF(H$4=0,0,求节点(H$4:H$9,$B$4:$B$9,求节点(其他调用!$O$4:$O$42,其他调用!$P$4:$P$42,其他调用!$AJ91)))</f>
        <v>0</v>
      </c>
      <c r="ND90" s="44">
        <f>IF(I$4=0,0,求节点(I$4:I$9,$B$4:$B$9,求节点(其他调用!$O$4:$O$42,其他调用!$P$4:$P$42,其他调用!$AJ91)))</f>
        <v>0</v>
      </c>
      <c r="NE90" s="44">
        <f>IF(J$4=0,0,求节点(J$4:J$9,$B$4:$B$9,求节点(其他调用!$O$4:$O$42,其他调用!$P$4:$P$42,其他调用!$AJ91)))</f>
        <v>0</v>
      </c>
      <c r="NF90" s="44">
        <f>IF(K$4=0,0,求节点(K$4:K$9,$B$4:$B$9,求节点(其他调用!$O$4:$O$42,其他调用!$P$4:$P$42,其他调用!$AJ91)))</f>
        <v>0</v>
      </c>
      <c r="NG90" s="44">
        <f>IF(L$4=0,0,求节点(L$4:L$9,$B$4:$B$9,求节点(其他调用!$O$4:$O$42,其他调用!$P$4:$P$42,其他调用!$AJ91)))</f>
        <v>0</v>
      </c>
      <c r="NH90" s="44">
        <f>IF(M$4=0,0,求节点(M$4:M$9,$B$4:$B$9,求节点(其他调用!$O$4:$O$42,其他调用!$P$4:$P$42,其他调用!$AJ91)))</f>
        <v>0</v>
      </c>
      <c r="NI90" s="44">
        <f>IF(N$4=0,0,求节点(N$4:N$9,$B$4:$B$9,求节点(其他调用!$O$4:$O$42,其他调用!$P$4:$P$42,其他调用!$AJ91)))</f>
        <v>0</v>
      </c>
      <c r="NJ90" s="44">
        <f>IF(O$4=0,0,求节点(O$4:O$9,$B$4:$B$9,求节点(其他调用!$O$4:$O$42,其他调用!$P$4:$P$42,其他调用!$AJ91)))</f>
        <v>0</v>
      </c>
      <c r="NK90" s="44">
        <f>IF(P$4=0,0,求节点(P$4:P$9,$B$4:$B$9,求节点(其他调用!$O$4:$O$42,其他调用!$P$4:$P$42,其他调用!$AJ91)))</f>
        <v>0</v>
      </c>
      <c r="NL90" s="44">
        <f>IF(Q$4=0,0,求节点(Q$4:Q$9,$B$4:$B$9,求节点(其他调用!$O$4:$O$42,其他调用!$P$4:$P$42,其他调用!$AJ91)))</f>
        <v>0</v>
      </c>
      <c r="NM90" s="44">
        <f>IF(R$4=0,0,求节点(R$4:R$9,$B$4:$B$9,求节点(其他调用!$O$4:$O$42,其他调用!$P$4:$P$42,其他调用!$AJ91)))</f>
        <v>0</v>
      </c>
      <c r="NN90" s="44">
        <f>IF(S$4=0,0,求节点(S$4:S$9,$B$4:$B$9,求节点(其他调用!$O$4:$O$42,其他调用!$P$4:$P$42,其他调用!$AJ91)))</f>
        <v>6</v>
      </c>
      <c r="NO90" s="44">
        <f>IF(T$4=0,0,求节点(T$4:T$9,$B$4:$B$9,求节点(其他调用!$O$4:$O$42,其他调用!$P$4:$P$42,其他调用!$AJ91)))</f>
        <v>6</v>
      </c>
      <c r="NP90" s="44">
        <f>IF(U$4=0,0,求节点(U$4:U$9,$B$4:$B$9,求节点(其他调用!$O$4:$O$42,其他调用!$P$4:$P$42,其他调用!$AJ91)))</f>
        <v>6</v>
      </c>
      <c r="NQ90" s="44">
        <f>IF(V$4=0,0,求节点(V$4:V$9,$B$4:$B$9,求节点(其他调用!$O$4:$O$42,其他调用!$P$4:$P$42,其他调用!$AJ91)))</f>
        <v>0</v>
      </c>
      <c r="NR90" s="44">
        <f>IF(W$4=0,0,求节点(W$4:W$9,$B$4:$B$9,求节点(其他调用!$O$4:$O$42,其他调用!$P$4:$P$42,其他调用!$AJ91)))</f>
        <v>6</v>
      </c>
      <c r="NS90" s="44">
        <f>IF(X$4=0,0,求节点(X$4:X$9,$B$4:$B$9,求节点(其他调用!$O$4:$O$42,其他调用!$P$4:$P$42,其他调用!$AJ91)))</f>
        <v>6</v>
      </c>
      <c r="NT90" s="44">
        <f>IF(Y$4=0,0,求节点(Y$4:Y$9,$B$4:$B$9,求节点(其他调用!$O$4:$O$42,其他调用!$P$4:$P$42,其他调用!$AJ91)))</f>
        <v>6</v>
      </c>
      <c r="NU90" s="44">
        <f>IF(Z$4=0,0,求节点(Z$4:Z$9,$B$4:$B$9,求节点(其他调用!$O$4:$O$42,其他调用!$P$4:$P$42,其他调用!$AJ91)))</f>
        <v>0</v>
      </c>
      <c r="NV90" s="44">
        <f>IF(AA$4=0,0,求节点(AA$4:AA$9,$B$4:$B$9,求节点(其他调用!$O$4:$O$42,其他调用!$P$4:$P$42,其他调用!$AJ91)))</f>
        <v>6</v>
      </c>
      <c r="NW90" s="44">
        <f>IF(AB$4=0,0,求节点(AB$4:AB$9,$B$4:$B$9,求节点(其他调用!$O$4:$O$42,其他调用!$P$4:$P$42,其他调用!$AJ91)))</f>
        <v>6</v>
      </c>
      <c r="NX90" s="44">
        <f>IF(AC$4=0,0,求节点(AC$4:AC$9,$B$4:$B$9,求节点(其他调用!$O$4:$O$42,其他调用!$P$4:$P$42,其他调用!$AJ91)))</f>
        <v>6</v>
      </c>
      <c r="NY90" s="44">
        <f>IF(AD$4=0,0,求节点(AD$4:AD$9,$B$4:$B$9,求节点(其他调用!$O$4:$O$42,其他调用!$P$4:$P$42,其他调用!$AJ91)))</f>
        <v>6</v>
      </c>
      <c r="NZ90" s="44">
        <f>IF(AE$4=0,0,求节点(AE$4:AE$9,$B$4:$B$9,求节点(其他调用!$O$4:$O$42,其他调用!$P$4:$P$42,其他调用!$AJ91)))</f>
        <v>6</v>
      </c>
      <c r="OA90" s="44">
        <f>IF(AF$4=0,0,求节点(AF$4:AF$9,$B$4:$B$9,求节点(其他调用!$O$4:$O$42,其他调用!$P$4:$P$42,其他调用!$AJ91)))</f>
        <v>6</v>
      </c>
      <c r="OB90" s="44">
        <f>IF(AG$4=0,0,求节点(AG$4:AG$9,$B$4:$B$9,求节点(其他调用!$O$4:$O$42,其他调用!$P$4:$P$42,其他调用!$AJ91)))</f>
        <v>6</v>
      </c>
      <c r="OC90" s="44">
        <f>IF(AH$4=0,0,求节点(AH$4:AH$9,$B$4:$B$9,求节点(其他调用!$O$4:$O$42,其他调用!$P$4:$P$42,其他调用!$AJ91)))</f>
        <v>6</v>
      </c>
      <c r="OD90" s="44">
        <f>IF(AI$4=0,0,求节点(AI$4:AI$9,$B$4:$B$9,求节点(其他调用!$O$4:$O$42,其他调用!$P$4:$P$42,其他调用!$AJ91)))</f>
        <v>6</v>
      </c>
      <c r="OE90" s="44">
        <f>IF(AJ$4=0,0,求节点(AJ$4:AJ$9,$B$4:$B$9,求节点(其他调用!$O$4:$O$42,其他调用!$P$4:$P$42,其他调用!$AJ91)))</f>
        <v>6</v>
      </c>
      <c r="OF90" s="44">
        <f>IF(AK$4=0,0,求节点(AK$4:AK$9,$B$4:$B$9,求节点(其他调用!$O$4:$O$42,其他调用!$P$4:$P$42,其他调用!$AJ91)))</f>
        <v>6</v>
      </c>
      <c r="OG90" s="44">
        <f>IF(AL$4=0,0,求节点(AL$4:AL$9,$B$4:$B$9,求节点(其他调用!$O$4:$O$42,其他调用!$P$4:$P$42,其他调用!$AJ91)))</f>
        <v>6</v>
      </c>
      <c r="OH90" s="44">
        <f>IF(AM$4=0,0,求节点(AM$4:AM$9,$B$4:$B$9,求节点(其他调用!$O$4:$O$42,其他调用!$P$4:$P$42,其他调用!$AJ91)))</f>
        <v>6</v>
      </c>
      <c r="OI90" s="44">
        <f>IF(AN$4=0,0,求节点(AN$4:AN$9,$B$4:$B$9,求节点(其他调用!$O$4:$O$42,其他调用!$P$4:$P$42,其他调用!$AJ91)))</f>
        <v>6</v>
      </c>
      <c r="OJ90" s="44">
        <f>IF(AO$4=0,0,求节点(AO$4:AO$9,$B$4:$B$9,求节点(其他调用!$O$4:$O$42,其他调用!$P$4:$P$42,其他调用!$AJ91)))</f>
        <v>6</v>
      </c>
      <c r="OK90" s="44">
        <f>IF(AP$4=0,0,求节点(AP$4:AP$9,$B$4:$B$9,求节点(其他调用!$O$4:$O$42,其他调用!$P$4:$P$42,其他调用!$AJ91)))</f>
        <v>6</v>
      </c>
      <c r="OL90" s="44">
        <f>IF(AQ$4=0,0,求节点(AQ$4:AQ$9,$B$4:$B$9,求节点(其他调用!$O$4:$O$42,其他调用!$P$4:$P$42,其他调用!$AJ91)))</f>
        <v>6</v>
      </c>
      <c r="OM90" s="44">
        <f>IF(AR$4=0,0,求节点(AR$4:AR$9,$B$4:$B$9,求节点(其他调用!$O$4:$O$42,其他调用!$P$4:$P$42,其他调用!$AJ91)))</f>
        <v>6</v>
      </c>
      <c r="ON90" s="44">
        <f>IF(AS$4=0,0,求节点(AS$4:AS$9,$B$4:$B$9,求节点(其他调用!$O$4:$O$42,其他调用!$P$4:$P$42,其他调用!$AJ91)))</f>
        <v>6</v>
      </c>
      <c r="OO90" s="44">
        <f>IF(AT$4=0,0,求节点(AT$4:AT$9,$B$4:$B$9,求节点(其他调用!$O$4:$O$42,其他调用!$P$4:$P$42,其他调用!$AJ91)))</f>
        <v>6</v>
      </c>
      <c r="OP90" s="44">
        <f>IF(AU$4=0,0,求节点(AU$4:AU$9,$B$4:$B$9,求节点(其他调用!$O$4:$O$42,其他调用!$P$4:$P$42,其他调用!$AJ91)))</f>
        <v>6</v>
      </c>
      <c r="OQ90" s="44">
        <f>IF(AV$4=0,0,求节点(AV$4:AV$9,$B$4:$B$9,求节点(其他调用!$O$4:$O$42,其他调用!$P$4:$P$42,其他调用!$AJ91)))</f>
        <v>6</v>
      </c>
      <c r="OR90" s="44">
        <f>IF(AW$4=0,0,求节点(AW$4:AW$9,$B$4:$B$9,求节点(其他调用!$O$4:$O$42,其他调用!$P$4:$P$42,其他调用!$AJ91)))</f>
        <v>6</v>
      </c>
      <c r="OS90" s="44">
        <f>IF(AX$4=0,0,求节点(AX$4:AX$9,$B$4:$B$9,求节点(其他调用!$O$4:$O$42,其他调用!$P$4:$P$42,其他调用!$AJ91)))</f>
        <v>6</v>
      </c>
      <c r="OT90" s="44">
        <f>IF(AY$4=0,0,求节点(AY$4:AY$9,$B$4:$B$9,求节点(其他调用!$O$4:$O$42,其他调用!$P$4:$P$42,其他调用!$AJ91)))</f>
        <v>6</v>
      </c>
      <c r="OU90" s="44">
        <f>IF(AZ$4=0,0,求节点(AZ$4:AZ$9,$B$4:$B$9,求节点(其他调用!$O$4:$O$42,其他调用!$P$4:$P$42,其他调用!$AJ91)))</f>
        <v>6</v>
      </c>
      <c r="OW90" s="44">
        <v>87</v>
      </c>
      <c r="OX90" s="44">
        <f>IF(C$23=0,0,求节点(C$23:C$28,$B$23:$B$28,求节点(其他调用!$AA$4:$AA$20,其他调用!$AB$4:$AB$20,$OW90)))</f>
        <v>0</v>
      </c>
      <c r="OY90" s="44">
        <f>IF(D$23=0,0,求节点(D$23:D$28,$B$23:$B$28,求节点(其他调用!$AA$4:$AA$20,其他调用!$AB$4:$AB$20,$OW90)))</f>
        <v>0</v>
      </c>
      <c r="OZ90" s="44">
        <f>IF(E$23=0,0,求节点(E$23:E$28,$B$23:$B$28,求节点(其他调用!$AA$4:$AA$20,其他调用!$AB$4:$AB$20,$OW90)))</f>
        <v>0</v>
      </c>
      <c r="PA90" s="44">
        <f>IF(F$23=0,0,求节点(F$23:F$28,$B$23:$B$28,求节点(其他调用!$AA$4:$AA$20,其他调用!$AB$4:$AB$20,$OW90)))</f>
        <v>6.1943380860641772E-3</v>
      </c>
      <c r="PB90" s="44">
        <f>IF(G$23=0,0,求节点(G$23:G$28,$B$23:$B$28,求节点(其他调用!$AA$4:$AA$20,其他调用!$AB$4:$AB$20,$OW90)))</f>
        <v>9.2915071290963214E-3</v>
      </c>
      <c r="PC90" s="44">
        <f>IF(H$23=0,0,求节点(H$23:H$28,$B$23:$B$28,求节点(其他调用!$AA$4:$AA$20,其他调用!$AB$4:$AB$20,$OW90)))</f>
        <v>9.2915071290963214E-3</v>
      </c>
      <c r="PD90" s="44">
        <f>IF(I$23=0,0,求节点(I$23:I$28,$B$23:$B$28,求节点(其他调用!$AA$4:$AA$20,其他调用!$AB$4:$AB$20,$OW90)))</f>
        <v>1.4078041104691352E-2</v>
      </c>
      <c r="PE90" s="44">
        <f>IF(J$23=0,0,求节点(J$23:J$28,$B$23:$B$28,求节点(其他调用!$AA$4:$AA$20,其他调用!$AB$4:$AB$20,$OW90)))</f>
        <v>0</v>
      </c>
      <c r="PF90" s="44">
        <f>IF(K$23=0,0,求节点(K$23:K$28,$B$23:$B$28,求节点(其他调用!$AA$4:$AA$20,其他调用!$AB$4:$AB$20,$OW90)))</f>
        <v>9.2915071290963214E-3</v>
      </c>
      <c r="PG90" s="44">
        <f>IF(L$23=0,0,求节点(L$23:L$28,$B$23:$B$28,求节点(其他调用!$AA$4:$AA$20,其他调用!$AB$4:$AB$20,$OW90)))</f>
        <v>0</v>
      </c>
      <c r="PH90" s="44">
        <f>IF(M$23=0,0,求节点(M$23:M$28,$B$23:$B$28,求节点(其他调用!$AA$4:$AA$20,其他调用!$AB$4:$AB$20,$OW90)))</f>
        <v>0</v>
      </c>
      <c r="PI90" s="44">
        <f>IF(N$23=0,0,求节点(N$23:N$28,$B$23:$B$28,求节点(其他调用!$AA$4:$AA$20,其他调用!$AB$4:$AB$20,$OW90)))</f>
        <v>0</v>
      </c>
      <c r="PJ90" s="44">
        <f>IF(O$23=0,0,求节点(O$23:O$28,$B$23:$B$28,求节点(其他调用!$AA$4:$AA$20,其他调用!$AB$4:$AB$20,$OW90)))</f>
        <v>0</v>
      </c>
      <c r="PK90" s="44">
        <f>IF(P$23=0,0,求节点(P$23:P$28,$B$23:$B$28,求节点(其他调用!$AA$4:$AA$20,其他调用!$AB$4:$AB$20,$OW90)))</f>
        <v>0</v>
      </c>
      <c r="PL90" s="44">
        <f>IF(Q$23=0,0,求节点(Q$23:Q$28,$B$23:$B$28,求节点(其他调用!$AA$4:$AA$20,其他调用!$AB$4:$AB$20,$OW90)))</f>
        <v>0</v>
      </c>
      <c r="PM90" s="44">
        <f>IF(R$23=0,0,求节点(R$23:R$28,$B$23:$B$28,求节点(其他调用!$AA$4:$AA$20,其他调用!$AB$4:$AB$20,$OW90)))</f>
        <v>0</v>
      </c>
      <c r="PN90" s="44">
        <f>IF(S$23=0,0,求节点(S$23:S$28,$B$23:$B$28,求节点(其他调用!$AA$4:$AA$20,其他调用!$AB$4:$AB$20,$OW90)))</f>
        <v>0</v>
      </c>
      <c r="PO90" s="44">
        <f>IF(T$23=0,0,求节点(T$23:T$28,$B$23:$B$28,求节点(其他调用!$AA$4:$AA$20,其他调用!$AB$4:$AB$20,$OW90)))</f>
        <v>0</v>
      </c>
      <c r="PP90" s="44">
        <f>IF(U$23=0,0,求节点(U$23:U$28,$B$23:$B$28,求节点(其他调用!$AA$4:$AA$20,其他调用!$AB$4:$AB$20,$OW90)))</f>
        <v>0</v>
      </c>
      <c r="PQ90" s="44">
        <f>IF(V$23=0,0,求节点(V$23:V$28,$B$23:$B$28,求节点(其他调用!$AA$4:$AA$20,其他调用!$AB$4:$AB$20,$OW90)))</f>
        <v>0</v>
      </c>
    </row>
    <row r="91" spans="61:433" x14ac:dyDescent="0.2">
      <c r="BI91" s="44">
        <v>88</v>
      </c>
      <c r="BJ91" s="44">
        <f>IF(C$4=0,0,求节点(C$4:C$9,$B$4:$B$9,求节点(其他调用!$C$4:$C$42,其他调用!$D$4:$D$42,其他调用!$AF92)))</f>
        <v>6</v>
      </c>
      <c r="BK91" s="44">
        <f>IF(D$4=0,0,求节点(D$4:D$9,$B$4:$B$9,求节点(其他调用!$C$4:$C$42,其他调用!$D$4:$D$42,其他调用!$AF92)))</f>
        <v>6</v>
      </c>
      <c r="BL91" s="44">
        <f>IF(E$4=0,0,求节点(E$4:E$9,$B$4:$B$9,求节点(其他调用!$C$4:$C$42,其他调用!$D$4:$D$42,其他调用!$AF92)))</f>
        <v>3.0725887315956792</v>
      </c>
      <c r="BM91" s="44">
        <f>IF(F$4=0,0,求节点(F$4:F$9,$B$4:$B$9,求节点(其他调用!$C$4:$C$42,其他调用!$D$4:$D$42,其他调用!$AF92)))</f>
        <v>0</v>
      </c>
      <c r="BN91" s="44">
        <f>IF(G$4=0,0,求节点(G$4:G$9,$B$4:$B$9,求节点(其他调用!$C$4:$C$42,其他调用!$D$4:$D$42,其他调用!$AF92)))</f>
        <v>0</v>
      </c>
      <c r="BO91" s="44">
        <f>IF(H$4=0,0,求节点(H$4:H$9,$B$4:$B$9,求节点(其他调用!$C$4:$C$42,其他调用!$D$4:$D$42,其他调用!$AF92)))</f>
        <v>0</v>
      </c>
      <c r="BP91" s="44">
        <f>IF(I$4=0,0,求节点(I$4:I$9,$B$4:$B$9,求节点(其他调用!$C$4:$C$42,其他调用!$D$4:$D$42,其他调用!$AF92)))</f>
        <v>0</v>
      </c>
      <c r="BQ91" s="44">
        <f>IF(J$4=0,0,求节点(J$4:J$9,$B$4:$B$9,求节点(其他调用!$C$4:$C$42,其他调用!$D$4:$D$42,其他调用!$AF92)))</f>
        <v>0</v>
      </c>
      <c r="BR91" s="44">
        <f>IF(K$4=0,0,求节点(K$4:K$9,$B$4:$B$9,求节点(其他调用!$C$4:$C$42,其他调用!$D$4:$D$42,其他调用!$AF92)))</f>
        <v>0</v>
      </c>
      <c r="BS91" s="44">
        <f>IF(L$4=0,0,求节点(L$4:L$9,$B$4:$B$9,求节点(其他调用!$C$4:$C$42,其他调用!$D$4:$D$42,其他调用!$AF92)))</f>
        <v>0</v>
      </c>
      <c r="BT91" s="44">
        <f>IF(M$4=0,0,求节点(M$4:M$9,$B$4:$B$9,求节点(其他调用!$C$4:$C$42,其他调用!$D$4:$D$42,其他调用!$AF92)))</f>
        <v>0</v>
      </c>
      <c r="BU91" s="44">
        <f>IF(N$4=0,0,求节点(N$4:N$9,$B$4:$B$9,求节点(其他调用!$C$4:$C$42,其他调用!$D$4:$D$42,其他调用!$AF92)))</f>
        <v>0</v>
      </c>
      <c r="BV91" s="44">
        <f>IF(O$4=0,0,求节点(O$4:O$9,$B$4:$B$9,求节点(其他调用!$C$4:$C$42,其他调用!$D$4:$D$42,其他调用!$AF92)))</f>
        <v>0</v>
      </c>
      <c r="BW91" s="44">
        <f>IF(P$4=0,0,求节点(P$4:P$9,$B$4:$B$9,求节点(其他调用!$C$4:$C$42,其他调用!$D$4:$D$42,其他调用!$AF92)))</f>
        <v>0</v>
      </c>
      <c r="BX91" s="44">
        <f>IF(Q$4=0,0,求节点(Q$4:Q$9,$B$4:$B$9,求节点(其他调用!$C$4:$C$42,其他调用!$D$4:$D$42,其他调用!$AF92)))</f>
        <v>0</v>
      </c>
      <c r="BY91" s="44">
        <f>IF(R$4=0,0,求节点(R$4:R$9,$B$4:$B$9,求节点(其他调用!$C$4:$C$42,其他调用!$D$4:$D$42,其他调用!$AF92)))</f>
        <v>0</v>
      </c>
      <c r="BZ91" s="44">
        <f>IF(S$4=0,0,求节点(S$4:S$9,$B$4:$B$9,求节点(其他调用!$C$4:$C$42,其他调用!$D$4:$D$42,其他调用!$AF92)))</f>
        <v>6</v>
      </c>
      <c r="CA91" s="44">
        <f>IF(T$4=0,0,求节点(T$4:T$9,$B$4:$B$9,求节点(其他调用!$C$4:$C$42,其他调用!$D$4:$D$42,其他调用!$AF92)))</f>
        <v>5.3162489271252724</v>
      </c>
      <c r="CB91" s="44">
        <f>IF(U$4=0,0,求节点(U$4:U$9,$B$4:$B$9,求节点(其他调用!$C$4:$C$42,其他调用!$D$4:$D$42,其他调用!$AF92)))</f>
        <v>6</v>
      </c>
      <c r="CC91" s="44">
        <f>IF(V$4=0,0,求节点(V$4:V$9,$B$4:$B$9,求节点(其他调用!$C$4:$C$42,其他调用!$D$4:$D$42,其他调用!$AF92)))</f>
        <v>0</v>
      </c>
      <c r="CD91" s="44">
        <f>IF(W$4=0,0,求节点(W$4:W$9,$B$4:$B$9,求节点(其他调用!$C$4:$C$42,其他调用!$D$4:$D$42,其他调用!$AF92)))</f>
        <v>6</v>
      </c>
      <c r="CE91" s="44">
        <f>IF(X$4=0,0,求节点(X$4:X$9,$B$4:$B$9,求节点(其他调用!$C$4:$C$42,其他调用!$D$4:$D$42,其他调用!$AF92)))</f>
        <v>6</v>
      </c>
      <c r="CF91" s="44">
        <f>IF(Y$4=0,0,求节点(Y$4:Y$9,$B$4:$B$9,求节点(其他调用!$C$4:$C$42,其他调用!$D$4:$D$42,其他调用!$AF92)))</f>
        <v>6</v>
      </c>
      <c r="CG91" s="44">
        <f>IF(Z$4=0,0,求节点(Z$4:Z$9,$B$4:$B$9,求节点(其他调用!$C$4:$C$42,其他调用!$D$4:$D$42,其他调用!$AF92)))</f>
        <v>0</v>
      </c>
      <c r="CH91" s="44">
        <f>IF(AA$4=0,0,求节点(AA$4:AA$9,$B$4:$B$9,求节点(其他调用!$C$4:$C$42,其他调用!$D$4:$D$42,其他调用!$AF92)))</f>
        <v>6</v>
      </c>
      <c r="CI91" s="44">
        <f>IF(AB$4=0,0,求节点(AB$4:AB$9,$B$4:$B$9,求节点(其他调用!$C$4:$C$42,其他调用!$D$4:$D$42,其他调用!$AF92)))</f>
        <v>6</v>
      </c>
      <c r="CJ91" s="44">
        <f>IF(AC$4=0,0,求节点(AC$4:AC$9,$B$4:$B$9,求节点(其他调用!$C$4:$C$42,其他调用!$D$4:$D$42,其他调用!$AF92)))</f>
        <v>6</v>
      </c>
      <c r="CK91" s="44">
        <f>IF(AD$4=0,0,求节点(AD$4:AD$9,$B$4:$B$9,求节点(其他调用!$C$4:$C$42,其他调用!$D$4:$D$42,其他调用!$AF92)))</f>
        <v>1.9832920265670277</v>
      </c>
      <c r="CL91" s="44">
        <f>IF(AE$4=0,0,求节点(AE$4:AE$9,$B$4:$B$9,求节点(其他调用!$C$4:$C$42,其他调用!$D$4:$D$42,其他调用!$AF92)))</f>
        <v>1.9832920265670277</v>
      </c>
      <c r="CM91" s="44">
        <f>IF(AF$4=0,0,求节点(AF$4:AF$9,$B$4:$B$9,求节点(其他调用!$C$4:$C$42,其他调用!$D$4:$D$42,其他调用!$AF92)))</f>
        <v>1.9832920265670277</v>
      </c>
      <c r="CN91" s="44">
        <f>IF(AG$4=0,0,求节点(AG$4:AG$9,$B$4:$B$9,求节点(其他调用!$C$4:$C$42,其他调用!$D$4:$D$42,其他调用!$AF92)))</f>
        <v>1.9832920265670277</v>
      </c>
      <c r="CO91" s="44">
        <f>IF(AH$4=0,0,求节点(AH$4:AH$9,$B$4:$B$9,求节点(其他调用!$C$4:$C$42,其他调用!$D$4:$D$42,其他调用!$AF92)))</f>
        <v>1.9832920265670277</v>
      </c>
      <c r="CP91" s="44">
        <f>IF(AI$4=0,0,求节点(AI$4:AI$9,$B$4:$B$9,求节点(其他调用!$C$4:$C$42,其他调用!$D$4:$D$42,其他调用!$AF92)))</f>
        <v>1.9832920265670277</v>
      </c>
      <c r="CQ91" s="44">
        <f>IF(AJ$4=0,0,求节点(AJ$4:AJ$9,$B$4:$B$9,求节点(其他调用!$C$4:$C$42,其他调用!$D$4:$D$42,其他调用!$AF92)))</f>
        <v>1.9832920265670277</v>
      </c>
      <c r="CR91" s="44">
        <f>IF(AK$4=0,0,求节点(AK$4:AK$9,$B$4:$B$9,求节点(其他调用!$C$4:$C$42,其他调用!$D$4:$D$42,其他调用!$AF92)))</f>
        <v>1.9832920265670277</v>
      </c>
      <c r="CS91" s="44">
        <f>IF(AL$4=0,0,求节点(AL$4:AL$9,$B$4:$B$9,求节点(其他调用!$C$4:$C$42,其他调用!$D$4:$D$42,其他调用!$AF92)))</f>
        <v>1.9832920265670277</v>
      </c>
      <c r="CT91" s="44">
        <f>IF(AM$4=0,0,求节点(AM$4:AM$9,$B$4:$B$9,求节点(其他调用!$C$4:$C$42,其他调用!$D$4:$D$42,其他调用!$AF92)))</f>
        <v>1.9832920265670277</v>
      </c>
      <c r="CU91" s="44">
        <f>IF(AN$4=0,0,求节点(AN$4:AN$9,$B$4:$B$9,求节点(其他调用!$C$4:$C$42,其他调用!$D$4:$D$42,其他调用!$AF92)))</f>
        <v>1.9832920265670277</v>
      </c>
      <c r="CV91" s="44">
        <f>IF(AO$4=0,0,求节点(AO$4:AO$9,$B$4:$B$9,求节点(其他调用!$C$4:$C$42,其他调用!$D$4:$D$42,其他调用!$AF92)))</f>
        <v>1.9832920265670277</v>
      </c>
      <c r="CW91" s="44">
        <f>IF(AP$4=0,0,求节点(AP$4:AP$9,$B$4:$B$9,求节点(其他调用!$C$4:$C$42,其他调用!$D$4:$D$42,其他调用!$AF92)))</f>
        <v>1.9832920265670277</v>
      </c>
      <c r="CX91" s="44">
        <f>IF(AQ$4=0,0,求节点(AQ$4:AQ$9,$B$4:$B$9,求节点(其他调用!$C$4:$C$42,其他调用!$D$4:$D$42,其他调用!$AF92)))</f>
        <v>1.9832920265670277</v>
      </c>
      <c r="CY91" s="44">
        <f>IF(AR$4=0,0,求节点(AR$4:AR$9,$B$4:$B$9,求节点(其他调用!$C$4:$C$42,其他调用!$D$4:$D$42,其他调用!$AF92)))</f>
        <v>1.9832920265670277</v>
      </c>
      <c r="CZ91" s="44">
        <f>IF(AS$4=0,0,求节点(AS$4:AS$9,$B$4:$B$9,求节点(其他调用!$C$4:$C$42,其他调用!$D$4:$D$42,其他调用!$AF92)))</f>
        <v>1.9832920265670277</v>
      </c>
      <c r="DA91" s="44">
        <f>IF(AT$4=0,0,求节点(AT$4:AT$9,$B$4:$B$9,求节点(其他调用!$C$4:$C$42,其他调用!$D$4:$D$42,其他调用!$AF92)))</f>
        <v>1.9832920265670277</v>
      </c>
      <c r="DB91" s="44">
        <f>IF(AU$4=0,0,求节点(AU$4:AU$9,$B$4:$B$9,求节点(其他调用!$C$4:$C$42,其他调用!$D$4:$D$42,其他调用!$AF92)))</f>
        <v>1.9832920265670277</v>
      </c>
      <c r="DC91" s="44">
        <f>IF(AV$4=0,0,求节点(AV$4:AV$9,$B$4:$B$9,求节点(其他调用!$C$4:$C$42,其他调用!$D$4:$D$42,其他调用!$AF92)))</f>
        <v>1.9832920265670277</v>
      </c>
      <c r="DD91" s="44">
        <f>IF(AW$4=0,0,求节点(AW$4:AW$9,$B$4:$B$9,求节点(其他调用!$C$4:$C$42,其他调用!$D$4:$D$42,其他调用!$AF92)))</f>
        <v>1.9832920265670277</v>
      </c>
      <c r="DE91" s="44">
        <f>IF(AX$4=0,0,求节点(AX$4:AX$9,$B$4:$B$9,求节点(其他调用!$C$4:$C$42,其他调用!$D$4:$D$42,其他调用!$AF92)))</f>
        <v>1.9832920265670277</v>
      </c>
      <c r="DF91" s="44">
        <f>IF(AY$4=0,0,求节点(AY$4:AY$9,$B$4:$B$9,求节点(其他调用!$C$4:$C$42,其他调用!$D$4:$D$42,其他调用!$AF92)))</f>
        <v>1.9832920265670277</v>
      </c>
      <c r="DG91" s="44">
        <f>IF(AZ$4=0,0,求节点(AZ$4:AZ$9,$B$4:$B$9,求节点(其他调用!$C$4:$C$42,其他调用!$D$4:$D$42,其他调用!$AF92)))</f>
        <v>1.9832920265670277</v>
      </c>
      <c r="DI91" s="44">
        <v>88</v>
      </c>
      <c r="DJ91" s="44">
        <f>IF(C$23=0,0,求节点(C$23:C$28,$B$23:$B$28,求节点(其他调用!$S$4:$S$20,其他调用!$T$4:$T$20,$DI91)))</f>
        <v>0</v>
      </c>
      <c r="DK91" s="44">
        <f>IF(D$23=0,0,求节点(D$23:D$28,$B$23:$B$28,求节点(其他调用!$S$4:$S$20,其他调用!$T$4:$T$20,$DI91)))</f>
        <v>0</v>
      </c>
      <c r="DL91" s="44">
        <f>IF(E$23=0,0,求节点(E$23:E$28,$B$23:$B$28,求节点(其他调用!$S$4:$S$20,其他调用!$T$4:$T$20,$DI91)))</f>
        <v>0</v>
      </c>
      <c r="DM91" s="44">
        <f>IF(F$23=0,0,求节点(F$23:F$28,$B$23:$B$28,求节点(其他调用!$S$4:$S$20,其他调用!$T$4:$T$20,$DI91)))</f>
        <v>7.1917717670078041E-3</v>
      </c>
      <c r="DN91" s="44">
        <f>IF(G$23=0,0,求节点(G$23:G$28,$B$23:$B$28,求节点(其他调用!$S$4:$S$20,其他调用!$T$4:$T$20,$DI91)))</f>
        <v>1.0787657650511595E-2</v>
      </c>
      <c r="DO91" s="44">
        <f>IF(H$23=0,0,求节点(H$23:H$28,$B$23:$B$28,求节点(其他调用!$S$4:$S$20,其他调用!$T$4:$T$20,$DI91)))</f>
        <v>1.0787657650511595E-2</v>
      </c>
      <c r="DP91" s="44">
        <f>IF(I$23=0,0,求节点(I$23:I$28,$B$23:$B$28,求节点(其他调用!$S$4:$S$20,其他调用!$T$4:$T$20,$DI91)))</f>
        <v>1.6344935834108454E-2</v>
      </c>
      <c r="DQ91" s="44">
        <f>IF(J$23=0,0,求节点(J$23:J$28,$B$23:$B$28,求节点(其他调用!$S$4:$S$20,其他调用!$T$4:$T$20,$DI91)))</f>
        <v>0</v>
      </c>
      <c r="DR91" s="44">
        <f>IF(K$23=0,0,求节点(K$23:K$28,$B$23:$B$28,求节点(其他调用!$S$4:$S$20,其他调用!$T$4:$T$20,$DI91)))</f>
        <v>1.0787657650511595E-2</v>
      </c>
      <c r="DS91" s="44">
        <f>IF(L$23=0,0,求节点(L$23:L$28,$B$23:$B$28,求节点(其他调用!$S$4:$S$20,其他调用!$T$4:$T$20,$DI91)))</f>
        <v>0</v>
      </c>
      <c r="DT91" s="44">
        <f>IF(M$23=0,0,求节点(M$23:M$28,$B$23:$B$28,求节点(其他调用!$S$4:$S$20,其他调用!$T$4:$T$20,$DI91)))</f>
        <v>0</v>
      </c>
      <c r="DU91" s="44">
        <f>IF(N$23=0,0,求节点(N$23:N$28,$B$23:$B$28,求节点(其他调用!$S$4:$S$20,其他调用!$T$4:$T$20,$DI91)))</f>
        <v>0</v>
      </c>
      <c r="DV91" s="44">
        <f>IF(O$23=0,0,求节点(O$23:O$28,$B$23:$B$28,求节点(其他调用!$S$4:$S$20,其他调用!$T$4:$T$20,$DI91)))</f>
        <v>0</v>
      </c>
      <c r="DW91" s="44">
        <f>IF(P$23=0,0,求节点(P$23:P$28,$B$23:$B$28,求节点(其他调用!$S$4:$S$20,其他调用!$T$4:$T$20,$DI91)))</f>
        <v>0</v>
      </c>
      <c r="DX91" s="44">
        <f>IF(Q$23=0,0,求节点(Q$23:Q$28,$B$23:$B$28,求节点(其他调用!$S$4:$S$20,其他调用!$T$4:$T$20,$DI91)))</f>
        <v>0</v>
      </c>
      <c r="DY91" s="44">
        <f>IF(R$23=0,0,求节点(R$23:R$28,$B$23:$B$28,求节点(其他调用!$S$4:$S$20,其他调用!$T$4:$T$20,$DI91)))</f>
        <v>0</v>
      </c>
      <c r="DZ91" s="44">
        <f>IF(S$23=0,0,求节点(S$23:S$28,$B$23:$B$28,求节点(其他调用!$S$4:$S$20,其他调用!$T$4:$T$20,$DI91)))</f>
        <v>0</v>
      </c>
      <c r="EA91" s="44">
        <f>IF(T$23=0,0,求节点(T$23:T$28,$B$23:$B$28,求节点(其他调用!$S$4:$S$20,其他调用!$T$4:$T$20,$DI91)))</f>
        <v>0</v>
      </c>
      <c r="EB91" s="44">
        <f>IF(U$23=0,0,求节点(U$23:U$28,$B$23:$B$28,求节点(其他调用!$S$4:$S$20,其他调用!$T$4:$T$20,$DI91)))</f>
        <v>0</v>
      </c>
      <c r="EC91" s="44">
        <f>IF(V$23=0,0,求节点(V$23:V$28,$B$23:$B$28,求节点(其他调用!$S$4:$S$20,其他调用!$T$4:$T$20,$DI91)))</f>
        <v>0</v>
      </c>
      <c r="EF91" s="44">
        <v>88</v>
      </c>
      <c r="EG91" s="44">
        <f>IF(C$4=0,0,求节点(C$4:C$9,$B$4:$B$9,求节点(其他调用!$F$4:$F$42,其他调用!$G$4:$G$42,其他调用!$AG92)))</f>
        <v>6</v>
      </c>
      <c r="EH91" s="44">
        <f>IF(D$4=0,0,求节点(D$4:D$9,$B$4:$B$9,求节点(其他调用!$F$4:$F$42,其他调用!$G$4:$G$42,其他调用!$AG92)))</f>
        <v>6</v>
      </c>
      <c r="EI91" s="44">
        <f>IF(E$4=0,0,求节点(E$4:E$9,$B$4:$B$9,求节点(其他调用!$F$4:$F$42,其他调用!$G$4:$G$42,其他调用!$AG92)))</f>
        <v>3.1414241339949269</v>
      </c>
      <c r="EJ91" s="44">
        <f>IF(F$4=0,0,求节点(F$4:F$9,$B$4:$B$9,求节点(其他调用!$F$4:$F$42,其他调用!$G$4:$G$42,其他调用!$AG92)))</f>
        <v>0</v>
      </c>
      <c r="EK91" s="44">
        <f>IF(G$4=0,0,求节点(G$4:G$9,$B$4:$B$9,求节点(其他调用!$F$4:$F$42,其他调用!$G$4:$G$42,其他调用!$AG92)))</f>
        <v>0</v>
      </c>
      <c r="EL91" s="44">
        <f>IF(H$4=0,0,求节点(H$4:H$9,$B$4:$B$9,求节点(其他调用!$F$4:$F$42,其他调用!$G$4:$G$42,其他调用!$AG92)))</f>
        <v>0</v>
      </c>
      <c r="EM91" s="44">
        <f>IF(I$4=0,0,求节点(I$4:I$9,$B$4:$B$9,求节点(其他调用!$F$4:$F$42,其他调用!$G$4:$G$42,其他调用!$AG92)))</f>
        <v>0</v>
      </c>
      <c r="EN91" s="44">
        <f>IF(J$4=0,0,求节点(J$4:J$9,$B$4:$B$9,求节点(其他调用!$F$4:$F$42,其他调用!$G$4:$G$42,其他调用!$AG92)))</f>
        <v>0</v>
      </c>
      <c r="EO91" s="44">
        <f>IF(K$4=0,0,求节点(K$4:K$9,$B$4:$B$9,求节点(其他调用!$F$4:$F$42,其他调用!$G$4:$G$42,其他调用!$AG92)))</f>
        <v>0</v>
      </c>
      <c r="EP91" s="44">
        <f>IF(L$4=0,0,求节点(L$4:L$9,$B$4:$B$9,求节点(其他调用!$F$4:$F$42,其他调用!$G$4:$G$42,其他调用!$AG92)))</f>
        <v>0</v>
      </c>
      <c r="EQ91" s="44">
        <f>IF(M$4=0,0,求节点(M$4:M$9,$B$4:$B$9,求节点(其他调用!$F$4:$F$42,其他调用!$G$4:$G$42,其他调用!$AG92)))</f>
        <v>0</v>
      </c>
      <c r="ER91" s="44">
        <f>IF(N$4=0,0,求节点(N$4:N$9,$B$4:$B$9,求节点(其他调用!$F$4:$F$42,其他调用!$G$4:$G$42,其他调用!$AG92)))</f>
        <v>0</v>
      </c>
      <c r="ES91" s="44">
        <f>IF(O$4=0,0,求节点(O$4:O$9,$B$4:$B$9,求节点(其他调用!$F$4:$F$42,其他调用!$G$4:$G$42,其他调用!$AG92)))</f>
        <v>0</v>
      </c>
      <c r="ET91" s="44">
        <f>IF(P$4=0,0,求节点(P$4:P$9,$B$4:$B$9,求节点(其他调用!$F$4:$F$42,其他调用!$G$4:$G$42,其他调用!$AG92)))</f>
        <v>0</v>
      </c>
      <c r="EU91" s="44">
        <f>IF(Q$4=0,0,求节点(Q$4:Q$9,$B$4:$B$9,求节点(其他调用!$F$4:$F$42,其他调用!$G$4:$G$42,其他调用!$AG92)))</f>
        <v>0</v>
      </c>
      <c r="EV91" s="44">
        <f>IF(R$4=0,0,求节点(R$4:R$9,$B$4:$B$9,求节点(其他调用!$F$4:$F$42,其他调用!$G$4:$G$42,其他调用!$AG92)))</f>
        <v>0</v>
      </c>
      <c r="EW91" s="44">
        <f>IF(S$4=0,0,求节点(S$4:S$9,$B$4:$B$9,求节点(其他调用!$F$4:$F$42,其他调用!$G$4:$G$42,其他调用!$AG92)))</f>
        <v>6</v>
      </c>
      <c r="EX91" s="44">
        <f>IF(T$4=0,0,求节点(T$4:T$9,$B$4:$B$9,求节点(其他调用!$F$4:$F$42,其他调用!$G$4:$G$42,其他调用!$AG92)))</f>
        <v>6</v>
      </c>
      <c r="EY91" s="44">
        <f>IF(U$4=0,0,求节点(U$4:U$9,$B$4:$B$9,求节点(其他调用!$F$4:$F$42,其他调用!$G$4:$G$42,其他调用!$AG92)))</f>
        <v>6</v>
      </c>
      <c r="EZ91" s="44">
        <f>IF(V$4=0,0,求节点(V$4:V$9,$B$4:$B$9,求节点(其他调用!$F$4:$F$42,其他调用!$G$4:$G$42,其他调用!$AG92)))</f>
        <v>0</v>
      </c>
      <c r="FA91" s="44">
        <f>IF(W$4=0,0,求节点(W$4:W$9,$B$4:$B$9,求节点(其他调用!$F$4:$F$42,其他调用!$G$4:$G$42,其他调用!$AG92)))</f>
        <v>6</v>
      </c>
      <c r="FB91" s="44">
        <f>IF(X$4=0,0,求节点(X$4:X$9,$B$4:$B$9,求节点(其他调用!$F$4:$F$42,其他调用!$G$4:$G$42,其他调用!$AG92)))</f>
        <v>6</v>
      </c>
      <c r="FC91" s="44">
        <f>IF(Y$4=0,0,求节点(Y$4:Y$9,$B$4:$B$9,求节点(其他调用!$F$4:$F$42,其他调用!$G$4:$G$42,其他调用!$AG92)))</f>
        <v>6</v>
      </c>
      <c r="FD91" s="44">
        <f>IF(Z$4=0,0,求节点(Z$4:Z$9,$B$4:$B$9,求节点(其他调用!$F$4:$F$42,其他调用!$G$4:$G$42,其他调用!$AG92)))</f>
        <v>0</v>
      </c>
      <c r="FE91" s="44">
        <f>IF(AA$4=0,0,求节点(AA$4:AA$9,$B$4:$B$9,求节点(其他调用!$F$4:$F$42,其他调用!$G$4:$G$42,其他调用!$AG92)))</f>
        <v>6</v>
      </c>
      <c r="FF91" s="44">
        <f>IF(AB$4=0,0,求节点(AB$4:AB$9,$B$4:$B$9,求节点(其他调用!$F$4:$F$42,其他调用!$G$4:$G$42,其他调用!$AG92)))</f>
        <v>6</v>
      </c>
      <c r="FG91" s="44">
        <f>IF(AC$4=0,0,求节点(AC$4:AC$9,$B$4:$B$9,求节点(其他调用!$F$4:$F$42,其他调用!$G$4:$G$42,其他调用!$AG92)))</f>
        <v>6</v>
      </c>
      <c r="FH91" s="44">
        <f>IF(AD$4=0,0,求节点(AD$4:AD$9,$B$4:$B$9,求节点(其他调用!$F$4:$F$42,其他调用!$G$4:$G$42,其他调用!$AG92)))</f>
        <v>2.6931588713319381</v>
      </c>
      <c r="FI91" s="44">
        <f>IF(AE$4=0,0,求节点(AE$4:AE$9,$B$4:$B$9,求节点(其他调用!$F$4:$F$42,其他调用!$G$4:$G$42,其他调用!$AG92)))</f>
        <v>2.6931588713319381</v>
      </c>
      <c r="FJ91" s="44">
        <f>IF(AF$4=0,0,求节点(AF$4:AF$9,$B$4:$B$9,求节点(其他调用!$F$4:$F$42,其他调用!$G$4:$G$42,其他调用!$AG92)))</f>
        <v>2.6931588713319381</v>
      </c>
      <c r="FK91" s="44">
        <f>IF(AG$4=0,0,求节点(AG$4:AG$9,$B$4:$B$9,求节点(其他调用!$F$4:$F$42,其他调用!$G$4:$G$42,其他调用!$AG92)))</f>
        <v>2.6931588713319381</v>
      </c>
      <c r="FL91" s="44">
        <f>IF(AH$4=0,0,求节点(AH$4:AH$9,$B$4:$B$9,求节点(其他调用!$F$4:$F$42,其他调用!$G$4:$G$42,其他调用!$AG92)))</f>
        <v>2.6931588713319381</v>
      </c>
      <c r="FM91" s="44">
        <f>IF(AI$4=0,0,求节点(AI$4:AI$9,$B$4:$B$9,求节点(其他调用!$F$4:$F$42,其他调用!$G$4:$G$42,其他调用!$AG92)))</f>
        <v>2.6931588713319381</v>
      </c>
      <c r="FN91" s="44">
        <f>IF(AJ$4=0,0,求节点(AJ$4:AJ$9,$B$4:$B$9,求节点(其他调用!$F$4:$F$42,其他调用!$G$4:$G$42,其他调用!$AG92)))</f>
        <v>2.6931588713319381</v>
      </c>
      <c r="FO91" s="44">
        <f>IF(AK$4=0,0,求节点(AK$4:AK$9,$B$4:$B$9,求节点(其他调用!$F$4:$F$42,其他调用!$G$4:$G$42,其他调用!$AG92)))</f>
        <v>2.6931588713319381</v>
      </c>
      <c r="FP91" s="44">
        <f>IF(AL$4=0,0,求节点(AL$4:AL$9,$B$4:$B$9,求节点(其他调用!$F$4:$F$42,其他调用!$G$4:$G$42,其他调用!$AG92)))</f>
        <v>2.6931588713319381</v>
      </c>
      <c r="FQ91" s="44">
        <f>IF(AM$4=0,0,求节点(AM$4:AM$9,$B$4:$B$9,求节点(其他调用!$F$4:$F$42,其他调用!$G$4:$G$42,其他调用!$AG92)))</f>
        <v>2.6931588713319381</v>
      </c>
      <c r="FR91" s="44">
        <f>IF(AN$4=0,0,求节点(AN$4:AN$9,$B$4:$B$9,求节点(其他调用!$F$4:$F$42,其他调用!$G$4:$G$42,其他调用!$AG92)))</f>
        <v>2.6931588713319381</v>
      </c>
      <c r="FS91" s="44">
        <f>IF(AO$4=0,0,求节点(AO$4:AO$9,$B$4:$B$9,求节点(其他调用!$F$4:$F$42,其他调用!$G$4:$G$42,其他调用!$AG92)))</f>
        <v>2.6931588713319381</v>
      </c>
      <c r="FT91" s="44">
        <f>IF(AP$4=0,0,求节点(AP$4:AP$9,$B$4:$B$9,求节点(其他调用!$F$4:$F$42,其他调用!$G$4:$G$42,其他调用!$AG92)))</f>
        <v>2.6931588713319381</v>
      </c>
      <c r="FU91" s="44">
        <f>IF(AQ$4=0,0,求节点(AQ$4:AQ$9,$B$4:$B$9,求节点(其他调用!$F$4:$F$42,其他调用!$G$4:$G$42,其他调用!$AG92)))</f>
        <v>2.6931588713319381</v>
      </c>
      <c r="FV91" s="44">
        <f>IF(AR$4=0,0,求节点(AR$4:AR$9,$B$4:$B$9,求节点(其他调用!$F$4:$F$42,其他调用!$G$4:$G$42,其他调用!$AG92)))</f>
        <v>2.6931588713319381</v>
      </c>
      <c r="FW91" s="44">
        <f>IF(AS$4=0,0,求节点(AS$4:AS$9,$B$4:$B$9,求节点(其他调用!$F$4:$F$42,其他调用!$G$4:$G$42,其他调用!$AG92)))</f>
        <v>2.6931588713319381</v>
      </c>
      <c r="FX91" s="44">
        <f>IF(AT$4=0,0,求节点(AT$4:AT$9,$B$4:$B$9,求节点(其他调用!$F$4:$F$42,其他调用!$G$4:$G$42,其他调用!$AG92)))</f>
        <v>2.6931588713319381</v>
      </c>
      <c r="FY91" s="44">
        <f>IF(AU$4=0,0,求节点(AU$4:AU$9,$B$4:$B$9,求节点(其他调用!$F$4:$F$42,其他调用!$G$4:$G$42,其他调用!$AG92)))</f>
        <v>2.6931588713319381</v>
      </c>
      <c r="FZ91" s="44">
        <f>IF(AV$4=0,0,求节点(AV$4:AV$9,$B$4:$B$9,求节点(其他调用!$F$4:$F$42,其他调用!$G$4:$G$42,其他调用!$AG92)))</f>
        <v>2.6931588713319381</v>
      </c>
      <c r="GA91" s="44">
        <f>IF(AW$4=0,0,求节点(AW$4:AW$9,$B$4:$B$9,求节点(其他调用!$F$4:$F$42,其他调用!$G$4:$G$42,其他调用!$AG92)))</f>
        <v>2.6931588713319381</v>
      </c>
      <c r="GB91" s="44">
        <f>IF(AX$4=0,0,求节点(AX$4:AX$9,$B$4:$B$9,求节点(其他调用!$F$4:$F$42,其他调用!$G$4:$G$42,其他调用!$AG92)))</f>
        <v>2.6931588713319381</v>
      </c>
      <c r="GC91" s="44">
        <f>IF(AY$4=0,0,求节点(AY$4:AY$9,$B$4:$B$9,求节点(其他调用!$F$4:$F$42,其他调用!$G$4:$G$42,其他调用!$AG92)))</f>
        <v>2.6931588713319381</v>
      </c>
      <c r="GD91" s="44">
        <f>IF(AZ$4=0,0,求节点(AZ$4:AZ$9,$B$4:$B$9,求节点(其他调用!$F$4:$F$42,其他调用!$G$4:$G$42,其他调用!$AG92)))</f>
        <v>2.6931588713319381</v>
      </c>
      <c r="GF91" s="44">
        <v>88</v>
      </c>
      <c r="GG91" s="44">
        <f>IF(C$23=0,0,求节点(C$23:C$28,$B$23:$B$28,求节点(其他调用!$U$4:$U$20,其他调用!$V$4:$V$20,$GF91)))</f>
        <v>0</v>
      </c>
      <c r="GH91" s="44">
        <f>IF(D$23=0,0,求节点(D$23:D$28,$B$23:$B$28,求节点(其他调用!$U$4:$U$20,其他调用!$V$4:$V$20,$GF91)))</f>
        <v>0</v>
      </c>
      <c r="GI91" s="44">
        <f>IF(E$23=0,0,求节点(E$23:E$28,$B$23:$B$28,求节点(其他调用!$U$4:$U$20,其他调用!$V$4:$V$20,$GF91)))</f>
        <v>0</v>
      </c>
      <c r="GJ91" s="44">
        <f>IF(F$23=0,0,求节点(F$23:F$28,$B$23:$B$28,求节点(其他调用!$U$4:$U$20,其他调用!$V$4:$V$20,$GF91)))</f>
        <v>0</v>
      </c>
      <c r="GK91" s="44">
        <f>IF(G$23=0,0,求节点(G$23:G$28,$B$23:$B$28,求节点(其他调用!$U$4:$U$20,其他调用!$V$4:$V$20,$GF91)))</f>
        <v>0</v>
      </c>
      <c r="GL91" s="44">
        <f>IF(H$23=0,0,求节点(H$23:H$28,$B$23:$B$28,求节点(其他调用!$U$4:$U$20,其他调用!$V$4:$V$20,$GF91)))</f>
        <v>0</v>
      </c>
      <c r="GM91" s="44">
        <f>IF(I$23=0,0,求节点(I$23:I$28,$B$23:$B$28,求节点(其他调用!$U$4:$U$20,其他调用!$V$4:$V$20,$GF91)))</f>
        <v>0</v>
      </c>
      <c r="GN91" s="44">
        <f>IF(J$23=0,0,求节点(J$23:J$28,$B$23:$B$28,求节点(其他调用!$U$4:$U$20,其他调用!$V$4:$V$20,$GF91)))</f>
        <v>0</v>
      </c>
      <c r="GO91" s="44">
        <f>IF(K$23=0,0,求节点(K$23:K$28,$B$23:$B$28,求节点(其他调用!$U$4:$U$20,其他调用!$V$4:$V$20,$GF91)))</f>
        <v>0</v>
      </c>
      <c r="GP91" s="44">
        <f>IF(L$23=0,0,求节点(L$23:L$28,$B$23:$B$28,求节点(其他调用!$U$4:$U$20,其他调用!$V$4:$V$20,$GF91)))</f>
        <v>0</v>
      </c>
      <c r="GQ91" s="44">
        <f>IF(M$23=0,0,求节点(M$23:M$28,$B$23:$B$28,求节点(其他调用!$U$4:$U$20,其他调用!$V$4:$V$20,$GF91)))</f>
        <v>0</v>
      </c>
      <c r="GR91" s="44">
        <f>IF(N$23=0,0,求节点(N$23:N$28,$B$23:$B$28,求节点(其他调用!$U$4:$U$20,其他调用!$V$4:$V$20,$GF91)))</f>
        <v>0</v>
      </c>
      <c r="GS91" s="44">
        <f>IF(O$23=0,0,求节点(O$23:O$28,$B$23:$B$28,求节点(其他调用!$U$4:$U$20,其他调用!$V$4:$V$20,$GF91)))</f>
        <v>0</v>
      </c>
      <c r="GT91" s="44">
        <f>IF(P$23=0,0,求节点(P$23:P$28,$B$23:$B$28,求节点(其他调用!$U$4:$U$20,其他调用!$V$4:$V$20,$GF91)))</f>
        <v>0</v>
      </c>
      <c r="GU91" s="44">
        <f>IF(Q$23=0,0,求节点(Q$23:Q$28,$B$23:$B$28,求节点(其他调用!$U$4:$U$20,其他调用!$V$4:$V$20,$GF91)))</f>
        <v>0</v>
      </c>
      <c r="GV91" s="44">
        <f>IF(R$23=0,0,求节点(R$23:R$28,$B$23:$B$28,求节点(其他调用!$U$4:$U$20,其他调用!$V$4:$V$20,$GF91)))</f>
        <v>0</v>
      </c>
      <c r="GW91" s="44">
        <f>IF(S$23=0,0,求节点(S$23:S$28,$B$23:$B$28,求节点(其他调用!$U$4:$U$20,其他调用!$V$4:$V$20,$GF91)))</f>
        <v>0</v>
      </c>
      <c r="GX91" s="44">
        <f>IF(T$23=0,0,求节点(T$23:T$28,$B$23:$B$28,求节点(其他调用!$U$4:$U$20,其他调用!$V$4:$V$20,$GF91)))</f>
        <v>0</v>
      </c>
      <c r="GY91" s="44">
        <f>IF(U$23=0,0,求节点(U$23:U$28,$B$23:$B$28,求节点(其他调用!$U$4:$U$20,其他调用!$V$4:$V$20,$GF91)))</f>
        <v>0</v>
      </c>
      <c r="GZ91" s="44">
        <f>IF(V$23=0,0,求节点(V$23:V$28,$B$23:$B$28,求节点(其他调用!$U$4:$U$20,其他调用!$V$4:$V$20,$GF91)))</f>
        <v>0</v>
      </c>
      <c r="HC91" s="44">
        <v>88</v>
      </c>
      <c r="HD91" s="44">
        <f>IF(C$4=0,0,求节点(C$4:C$9,$B$4:$B$9,求节点(其他调用!$I$4:$I$42,其他调用!$J$4:$J$42,其他调用!$AH92)))</f>
        <v>6</v>
      </c>
      <c r="HE91" s="44">
        <f>IF(D$4=0,0,求节点(D$4:D$9,$B$4:$B$9,求节点(其他调用!$I$4:$I$42,其他调用!$J$4:$J$42,其他调用!$AH92)))</f>
        <v>6</v>
      </c>
      <c r="HF91" s="44">
        <f>IF(E$4=0,0,求节点(E$4:E$9,$B$4:$B$9,求节点(其他调用!$I$4:$I$42,其他调用!$J$4:$J$42,其他调用!$AH92)))</f>
        <v>3.2798183740186011</v>
      </c>
      <c r="HG91" s="44">
        <f>IF(F$4=0,0,求节点(F$4:F$9,$B$4:$B$9,求节点(其他调用!$I$4:$I$42,其他调用!$J$4:$J$42,其他调用!$AH92)))</f>
        <v>0</v>
      </c>
      <c r="HH91" s="44">
        <f>IF(G$4=0,0,求节点(G$4:G$9,$B$4:$B$9,求节点(其他调用!$I$4:$I$42,其他调用!$J$4:$J$42,其他调用!$AH92)))</f>
        <v>0</v>
      </c>
      <c r="HI91" s="44">
        <f>IF(H$4=0,0,求节点(H$4:H$9,$B$4:$B$9,求节点(其他调用!$I$4:$I$42,其他调用!$J$4:$J$42,其他调用!$AH92)))</f>
        <v>0</v>
      </c>
      <c r="HJ91" s="44">
        <f>IF(I$4=0,0,求节点(I$4:I$9,$B$4:$B$9,求节点(其他调用!$I$4:$I$42,其他调用!$J$4:$J$42,其他调用!$AH92)))</f>
        <v>0</v>
      </c>
      <c r="HK91" s="44">
        <f>IF(J$4=0,0,求节点(J$4:J$9,$B$4:$B$9,求节点(其他调用!$I$4:$I$42,其他调用!$J$4:$J$42,其他调用!$AH92)))</f>
        <v>0</v>
      </c>
      <c r="HL91" s="44">
        <f>IF(K$4=0,0,求节点(K$4:K$9,$B$4:$B$9,求节点(其他调用!$I$4:$I$42,其他调用!$J$4:$J$42,其他调用!$AH92)))</f>
        <v>0</v>
      </c>
      <c r="HM91" s="44">
        <f>IF(L$4=0,0,求节点(L$4:L$9,$B$4:$B$9,求节点(其他调用!$I$4:$I$42,其他调用!$J$4:$J$42,其他调用!$AH92)))</f>
        <v>0</v>
      </c>
      <c r="HN91" s="44">
        <f>IF(M$4=0,0,求节点(M$4:M$9,$B$4:$B$9,求节点(其他调用!$I$4:$I$42,其他调用!$J$4:$J$42,其他调用!$AH92)))</f>
        <v>0</v>
      </c>
      <c r="HO91" s="44">
        <f>IF(N$4=0,0,求节点(N$4:N$9,$B$4:$B$9,求节点(其他调用!$I$4:$I$42,其他调用!$J$4:$J$42,其他调用!$AH92)))</f>
        <v>0</v>
      </c>
      <c r="HP91" s="44">
        <f>IF(O$4=0,0,求节点(O$4:O$9,$B$4:$B$9,求节点(其他调用!$I$4:$I$42,其他调用!$J$4:$J$42,其他调用!$AH92)))</f>
        <v>0</v>
      </c>
      <c r="HQ91" s="44">
        <f>IF(P$4=0,0,求节点(P$4:P$9,$B$4:$B$9,求节点(其他调用!$I$4:$I$42,其他调用!$J$4:$J$42,其他调用!$AH92)))</f>
        <v>0</v>
      </c>
      <c r="HR91" s="44">
        <f>IF(Q$4=0,0,求节点(Q$4:Q$9,$B$4:$B$9,求节点(其他调用!$I$4:$I$42,其他调用!$J$4:$J$42,其他调用!$AH92)))</f>
        <v>0</v>
      </c>
      <c r="HS91" s="44">
        <f>IF(R$4=0,0,求节点(R$4:R$9,$B$4:$B$9,求节点(其他调用!$I$4:$I$42,其他调用!$J$4:$J$42,其他调用!$AH92)))</f>
        <v>0</v>
      </c>
      <c r="HT91" s="44">
        <f>IF(S$4=0,0,求节点(S$4:S$9,$B$4:$B$9,求节点(其他调用!$I$4:$I$42,其他调用!$J$4:$J$42,其他调用!$AH92)))</f>
        <v>6</v>
      </c>
      <c r="HU91" s="44">
        <f>IF(T$4=0,0,求节点(T$4:T$9,$B$4:$B$9,求节点(其他调用!$I$4:$I$42,其他调用!$J$4:$J$42,其他调用!$AH92)))</f>
        <v>6</v>
      </c>
      <c r="HV91" s="44">
        <f>IF(U$4=0,0,求节点(U$4:U$9,$B$4:$B$9,求节点(其他调用!$I$4:$I$42,其他调用!$J$4:$J$42,其他调用!$AH92)))</f>
        <v>6</v>
      </c>
      <c r="HW91" s="44">
        <f>IF(V$4=0,0,求节点(V$4:V$9,$B$4:$B$9,求节点(其他调用!$I$4:$I$42,其他调用!$J$4:$J$42,其他调用!$AH92)))</f>
        <v>0</v>
      </c>
      <c r="HX91" s="44">
        <f>IF(W$4=0,0,求节点(W$4:W$9,$B$4:$B$9,求节点(其他调用!$I$4:$I$42,其他调用!$J$4:$J$42,其他调用!$AH92)))</f>
        <v>6</v>
      </c>
      <c r="HY91" s="44">
        <f>IF(X$4=0,0,求节点(X$4:X$9,$B$4:$B$9,求节点(其他调用!$I$4:$I$42,其他调用!$J$4:$J$42,其他调用!$AH92)))</f>
        <v>6</v>
      </c>
      <c r="HZ91" s="44">
        <f>IF(Y$4=0,0,求节点(Y$4:Y$9,$B$4:$B$9,求节点(其他调用!$I$4:$I$42,其他调用!$J$4:$J$42,其他调用!$AH92)))</f>
        <v>6</v>
      </c>
      <c r="IA91" s="44">
        <f>IF(Z$4=0,0,求节点(Z$4:Z$9,$B$4:$B$9,求节点(其他调用!$I$4:$I$42,其他调用!$J$4:$J$42,其他调用!$AH92)))</f>
        <v>0</v>
      </c>
      <c r="IB91" s="44">
        <f>IF(AA$4=0,0,求节点(AA$4:AA$9,$B$4:$B$9,求节点(其他调用!$I$4:$I$42,其他调用!$J$4:$J$42,其他调用!$AH92)))</f>
        <v>6</v>
      </c>
      <c r="IC91" s="44">
        <f>IF(AB$4=0,0,求节点(AB$4:AB$9,$B$4:$B$9,求节点(其他调用!$I$4:$I$42,其他调用!$J$4:$J$42,其他调用!$AH92)))</f>
        <v>6</v>
      </c>
      <c r="ID91" s="44">
        <f>IF(AC$4=0,0,求节点(AC$4:AC$9,$B$4:$B$9,求节点(其他调用!$I$4:$I$42,其他调用!$J$4:$J$42,其他调用!$AH92)))</f>
        <v>6</v>
      </c>
      <c r="IE91" s="44">
        <f>IF(AD$4=0,0,求节点(AD$4:AD$9,$B$4:$B$9,求节点(其他调用!$I$4:$I$42,其他调用!$J$4:$J$42,其他调用!$AH92)))</f>
        <v>3.947924718748117</v>
      </c>
      <c r="IF91" s="44">
        <f>IF(AE$4=0,0,求节点(AE$4:AE$9,$B$4:$B$9,求节点(其他调用!$I$4:$I$42,其他调用!$J$4:$J$42,其他调用!$AH92)))</f>
        <v>3.947924718748117</v>
      </c>
      <c r="IG91" s="44">
        <f>IF(AF$4=0,0,求节点(AF$4:AF$9,$B$4:$B$9,求节点(其他调用!$I$4:$I$42,其他调用!$J$4:$J$42,其他调用!$AH92)))</f>
        <v>3.947924718748117</v>
      </c>
      <c r="IH91" s="44">
        <f>IF(AG$4=0,0,求节点(AG$4:AG$9,$B$4:$B$9,求节点(其他调用!$I$4:$I$42,其他调用!$J$4:$J$42,其他调用!$AH92)))</f>
        <v>3.947924718748117</v>
      </c>
      <c r="II91" s="44">
        <f>IF(AH$4=0,0,求节点(AH$4:AH$9,$B$4:$B$9,求节点(其他调用!$I$4:$I$42,其他调用!$J$4:$J$42,其他调用!$AH92)))</f>
        <v>3.947924718748117</v>
      </c>
      <c r="IJ91" s="44">
        <f>IF(AI$4=0,0,求节点(AI$4:AI$9,$B$4:$B$9,求节点(其他调用!$I$4:$I$42,其他调用!$J$4:$J$42,其他调用!$AH92)))</f>
        <v>3.947924718748117</v>
      </c>
      <c r="IK91" s="44">
        <f>IF(AJ$4=0,0,求节点(AJ$4:AJ$9,$B$4:$B$9,求节点(其他调用!$I$4:$I$42,其他调用!$J$4:$J$42,其他调用!$AH92)))</f>
        <v>3.947924718748117</v>
      </c>
      <c r="IL91" s="44">
        <f>IF(AK$4=0,0,求节点(AK$4:AK$9,$B$4:$B$9,求节点(其他调用!$I$4:$I$42,其他调用!$J$4:$J$42,其他调用!$AH92)))</f>
        <v>3.947924718748117</v>
      </c>
      <c r="IM91" s="44">
        <f>IF(AL$4=0,0,求节点(AL$4:AL$9,$B$4:$B$9,求节点(其他调用!$I$4:$I$42,其他调用!$J$4:$J$42,其他调用!$AH92)))</f>
        <v>3.947924718748117</v>
      </c>
      <c r="IN91" s="44">
        <f>IF(AM$4=0,0,求节点(AM$4:AM$9,$B$4:$B$9,求节点(其他调用!$I$4:$I$42,其他调用!$J$4:$J$42,其他调用!$AH92)))</f>
        <v>3.947924718748117</v>
      </c>
      <c r="IO91" s="44">
        <f>IF(AN$4=0,0,求节点(AN$4:AN$9,$B$4:$B$9,求节点(其他调用!$I$4:$I$42,其他调用!$J$4:$J$42,其他调用!$AH92)))</f>
        <v>3.947924718748117</v>
      </c>
      <c r="IP91" s="44">
        <f>IF(AO$4=0,0,求节点(AO$4:AO$9,$B$4:$B$9,求节点(其他调用!$I$4:$I$42,其他调用!$J$4:$J$42,其他调用!$AH92)))</f>
        <v>3.947924718748117</v>
      </c>
      <c r="IQ91" s="44">
        <f>IF(AP$4=0,0,求节点(AP$4:AP$9,$B$4:$B$9,求节点(其他调用!$I$4:$I$42,其他调用!$J$4:$J$42,其他调用!$AH92)))</f>
        <v>3.947924718748117</v>
      </c>
      <c r="IR91" s="44">
        <f>IF(AQ$4=0,0,求节点(AQ$4:AQ$9,$B$4:$B$9,求节点(其他调用!$I$4:$I$42,其他调用!$J$4:$J$42,其他调用!$AH92)))</f>
        <v>3.947924718748117</v>
      </c>
      <c r="IS91" s="44">
        <f>IF(AR$4=0,0,求节点(AR$4:AR$9,$B$4:$B$9,求节点(其他调用!$I$4:$I$42,其他调用!$J$4:$J$42,其他调用!$AH92)))</f>
        <v>3.947924718748117</v>
      </c>
      <c r="IT91" s="44">
        <f>IF(AS$4=0,0,求节点(AS$4:AS$9,$B$4:$B$9,求节点(其他调用!$I$4:$I$42,其他调用!$J$4:$J$42,其他调用!$AH92)))</f>
        <v>3.947924718748117</v>
      </c>
      <c r="IU91" s="44">
        <f>IF(AT$4=0,0,求节点(AT$4:AT$9,$B$4:$B$9,求节点(其他调用!$I$4:$I$42,其他调用!$J$4:$J$42,其他调用!$AH92)))</f>
        <v>3.947924718748117</v>
      </c>
      <c r="IV91" s="44">
        <f>IF(AU$4=0,0,求节点(AU$4:AU$9,$B$4:$B$9,求节点(其他调用!$I$4:$I$42,其他调用!$J$4:$J$42,其他调用!$AH92)))</f>
        <v>3.947924718748117</v>
      </c>
      <c r="IW91" s="44">
        <f>IF(AV$4=0,0,求节点(AV$4:AV$9,$B$4:$B$9,求节点(其他调用!$I$4:$I$42,其他调用!$J$4:$J$42,其他调用!$AH92)))</f>
        <v>3.947924718748117</v>
      </c>
      <c r="IX91" s="44">
        <f>IF(AW$4=0,0,求节点(AW$4:AW$9,$B$4:$B$9,求节点(其他调用!$I$4:$I$42,其他调用!$J$4:$J$42,其他调用!$AH92)))</f>
        <v>3.947924718748117</v>
      </c>
      <c r="IY91" s="44">
        <f>IF(AX$4=0,0,求节点(AX$4:AX$9,$B$4:$B$9,求节点(其他调用!$I$4:$I$42,其他调用!$J$4:$J$42,其他调用!$AH92)))</f>
        <v>3.947924718748117</v>
      </c>
      <c r="IZ91" s="44">
        <f>IF(AY$4=0,0,求节点(AY$4:AY$9,$B$4:$B$9,求节点(其他调用!$I$4:$I$42,其他调用!$J$4:$J$42,其他调用!$AH92)))</f>
        <v>3.947924718748117</v>
      </c>
      <c r="JA91" s="44">
        <f>IF(AZ$4=0,0,求节点(AZ$4:AZ$9,$B$4:$B$9,求节点(其他调用!$I$4:$I$42,其他调用!$J$4:$J$42,其他调用!$AH92)))</f>
        <v>3.947924718748117</v>
      </c>
      <c r="JC91" s="44">
        <v>88</v>
      </c>
      <c r="JD91" s="44">
        <f>IF(C$23=0,0,求节点(C$23:C$28,$B$23:$B$28,求节点(其他调用!$W$4:$W$20,其他调用!$X$4:$X$20,$JC91)))</f>
        <v>0</v>
      </c>
      <c r="JE91" s="44">
        <f>IF(D$23=0,0,求节点(D$23:D$28,$B$23:$B$28,求节点(其他调用!$W$4:$W$20,其他调用!$X$4:$X$20,$JC91)))</f>
        <v>0</v>
      </c>
      <c r="JF91" s="44">
        <f>IF(E$23=0,0,求节点(E$23:E$28,$B$23:$B$28,求节点(其他调用!$W$4:$W$20,其他调用!$X$4:$X$20,$JC91)))</f>
        <v>0</v>
      </c>
      <c r="JG91" s="44">
        <f>IF(F$23=0,0,求节点(F$23:F$28,$B$23:$B$28,求节点(其他调用!$W$4:$W$20,其他调用!$X$4:$X$20,$JC91)))</f>
        <v>7.1917717670078041E-3</v>
      </c>
      <c r="JH91" s="44">
        <f>IF(G$23=0,0,求节点(G$23:G$28,$B$23:$B$28,求节点(其他调用!$W$4:$W$20,其他调用!$X$4:$X$20,$JC91)))</f>
        <v>1.0787657650511595E-2</v>
      </c>
      <c r="JI91" s="44">
        <f>IF(H$23=0,0,求节点(H$23:H$28,$B$23:$B$28,求节点(其他调用!$W$4:$W$20,其他调用!$X$4:$X$20,$JC91)))</f>
        <v>1.0787657650511595E-2</v>
      </c>
      <c r="JJ91" s="44">
        <f>IF(I$23=0,0,求节点(I$23:I$28,$B$23:$B$28,求节点(其他调用!$W$4:$W$20,其他调用!$X$4:$X$20,$JC91)))</f>
        <v>1.6344935834108454E-2</v>
      </c>
      <c r="JK91" s="44">
        <f>IF(J$23=0,0,求节点(J$23:J$28,$B$23:$B$28,求节点(其他调用!$W$4:$W$20,其他调用!$X$4:$X$20,$JC91)))</f>
        <v>0</v>
      </c>
      <c r="JL91" s="44">
        <f>IF(K$23=0,0,求节点(K$23:K$28,$B$23:$B$28,求节点(其他调用!$W$4:$W$20,其他调用!$X$4:$X$20,$JC91)))</f>
        <v>1.0787657650511595E-2</v>
      </c>
      <c r="JM91" s="44">
        <f>IF(L$23=0,0,求节点(L$23:L$28,$B$23:$B$28,求节点(其他调用!$W$4:$W$20,其他调用!$X$4:$X$20,$JC91)))</f>
        <v>0</v>
      </c>
      <c r="JN91" s="44">
        <f>IF(M$23=0,0,求节点(M$23:M$28,$B$23:$B$28,求节点(其他调用!$W$4:$W$20,其他调用!$X$4:$X$20,$JC91)))</f>
        <v>0</v>
      </c>
      <c r="JO91" s="44">
        <f>IF(N$23=0,0,求节点(N$23:N$28,$B$23:$B$28,求节点(其他调用!$W$4:$W$20,其他调用!$X$4:$X$20,$JC91)))</f>
        <v>0</v>
      </c>
      <c r="JP91" s="44">
        <f>IF(O$23=0,0,求节点(O$23:O$28,$B$23:$B$28,求节点(其他调用!$W$4:$W$20,其他调用!$X$4:$X$20,$JC91)))</f>
        <v>0</v>
      </c>
      <c r="JQ91" s="44">
        <f>IF(P$23=0,0,求节点(P$23:P$28,$B$23:$B$28,求节点(其他调用!$W$4:$W$20,其他调用!$X$4:$X$20,$JC91)))</f>
        <v>0</v>
      </c>
      <c r="JR91" s="44">
        <f>IF(Q$23=0,0,求节点(Q$23:Q$28,$B$23:$B$28,求节点(其他调用!$W$4:$W$20,其他调用!$X$4:$X$20,$JC91)))</f>
        <v>0</v>
      </c>
      <c r="JS91" s="44">
        <f>IF(R$23=0,0,求节点(R$23:R$28,$B$23:$B$28,求节点(其他调用!$W$4:$W$20,其他调用!$X$4:$X$20,$JC91)))</f>
        <v>0</v>
      </c>
      <c r="JT91" s="44">
        <f>IF(S$23=0,0,求节点(S$23:S$28,$B$23:$B$28,求节点(其他调用!$W$4:$W$20,其他调用!$X$4:$X$20,$JC91)))</f>
        <v>0</v>
      </c>
      <c r="JU91" s="44">
        <f>IF(T$23=0,0,求节点(T$23:T$28,$B$23:$B$28,求节点(其他调用!$W$4:$W$20,其他调用!$X$4:$X$20,$JC91)))</f>
        <v>0</v>
      </c>
      <c r="JV91" s="44">
        <f>IF(U$23=0,0,求节点(U$23:U$28,$B$23:$B$28,求节点(其他调用!$W$4:$W$20,其他调用!$X$4:$X$20,$JC91)))</f>
        <v>0</v>
      </c>
      <c r="JW91" s="44">
        <f>IF(V$23=0,0,求节点(V$23:V$28,$B$23:$B$28,求节点(其他调用!$W$4:$W$20,其他调用!$X$4:$X$20,$JC91)))</f>
        <v>0</v>
      </c>
      <c r="JZ91" s="44">
        <v>88</v>
      </c>
      <c r="KA91" s="44">
        <f>IF(C$4=0,0,求节点(C$4:C$9,$B$4:$B$9,求节点(其他调用!$L$4:$L$42,其他调用!$M$4:$M$42,其他调用!$AI92)))</f>
        <v>6</v>
      </c>
      <c r="KB91" s="44">
        <f>IF(D$4=0,0,求节点(D$4:D$9,$B$4:$B$9,求节点(其他调用!$L$4:$L$42,其他调用!$M$4:$M$42,其他调用!$AI92)))</f>
        <v>6</v>
      </c>
      <c r="KC91" s="44">
        <f>IF(E$4=0,0,求节点(E$4:E$9,$B$4:$B$9,求节点(其他调用!$L$4:$L$42,其他调用!$M$4:$M$42,其他调用!$AI92)))</f>
        <v>3.7243366262851358</v>
      </c>
      <c r="KD91" s="44">
        <f>IF(F$4=0,0,求节点(F$4:F$9,$B$4:$B$9,求节点(其他调用!$L$4:$L$42,其他调用!$M$4:$M$42,其他调用!$AI92)))</f>
        <v>0</v>
      </c>
      <c r="KE91" s="44">
        <f>IF(G$4=0,0,求节点(G$4:G$9,$B$4:$B$9,求节点(其他调用!$L$4:$L$42,其他调用!$M$4:$M$42,其他调用!$AI92)))</f>
        <v>0</v>
      </c>
      <c r="KF91" s="44">
        <f>IF(H$4=0,0,求节点(H$4:H$9,$B$4:$B$9,求节点(其他调用!$L$4:$L$42,其他调用!$M$4:$M$42,其他调用!$AI92)))</f>
        <v>0</v>
      </c>
      <c r="KG91" s="44">
        <f>IF(I$4=0,0,求节点(I$4:I$9,$B$4:$B$9,求节点(其他调用!$L$4:$L$42,其他调用!$M$4:$M$42,其他调用!$AI92)))</f>
        <v>0</v>
      </c>
      <c r="KH91" s="44">
        <f>IF(J$4=0,0,求节点(J$4:J$9,$B$4:$B$9,求节点(其他调用!$L$4:$L$42,其他调用!$M$4:$M$42,其他调用!$AI92)))</f>
        <v>0</v>
      </c>
      <c r="KI91" s="44">
        <f>IF(K$4=0,0,求节点(K$4:K$9,$B$4:$B$9,求节点(其他调用!$L$4:$L$42,其他调用!$M$4:$M$42,其他调用!$AI92)))</f>
        <v>0</v>
      </c>
      <c r="KJ91" s="44">
        <f>IF(L$4=0,0,求节点(L$4:L$9,$B$4:$B$9,求节点(其他调用!$L$4:$L$42,其他调用!$M$4:$M$42,其他调用!$AI92)))</f>
        <v>0</v>
      </c>
      <c r="KK91" s="44">
        <f>IF(M$4=0,0,求节点(M$4:M$9,$B$4:$B$9,求节点(其他调用!$L$4:$L$42,其他调用!$M$4:$M$42,其他调用!$AI92)))</f>
        <v>0</v>
      </c>
      <c r="KL91" s="44">
        <f>IF(N$4=0,0,求节点(N$4:N$9,$B$4:$B$9,求节点(其他调用!$L$4:$L$42,其他调用!$M$4:$M$42,其他调用!$AI92)))</f>
        <v>0</v>
      </c>
      <c r="KM91" s="44">
        <f>IF(O$4=0,0,求节点(O$4:O$9,$B$4:$B$9,求节点(其他调用!$L$4:$L$42,其他调用!$M$4:$M$42,其他调用!$AI92)))</f>
        <v>0</v>
      </c>
      <c r="KN91" s="44">
        <f>IF(P$4=0,0,求节点(P$4:P$9,$B$4:$B$9,求节点(其他调用!$L$4:$L$42,其他调用!$M$4:$M$42,其他调用!$AI92)))</f>
        <v>0</v>
      </c>
      <c r="KO91" s="44">
        <f>IF(Q$4=0,0,求节点(Q$4:Q$9,$B$4:$B$9,求节点(其他调用!$L$4:$L$42,其他调用!$M$4:$M$42,其他调用!$AI92)))</f>
        <v>0</v>
      </c>
      <c r="KP91" s="44">
        <f>IF(R$4=0,0,求节点(R$4:R$9,$B$4:$B$9,求节点(其他调用!$L$4:$L$42,其他调用!$M$4:$M$42,其他调用!$AI92)))</f>
        <v>0</v>
      </c>
      <c r="KQ91" s="44">
        <f>IF(S$4=0,0,求节点(S$4:S$9,$B$4:$B$9,求节点(其他调用!$L$4:$L$42,其他调用!$M$4:$M$42,其他调用!$AI92)))</f>
        <v>6</v>
      </c>
      <c r="KR91" s="44">
        <f>IF(T$4=0,0,求节点(T$4:T$9,$B$4:$B$9,求节点(其他调用!$L$4:$L$42,其他调用!$M$4:$M$42,其他调用!$AI92)))</f>
        <v>6</v>
      </c>
      <c r="KS91" s="44">
        <f>IF(U$4=0,0,求节点(U$4:U$9,$B$4:$B$9,求节点(其他调用!$L$4:$L$42,其他调用!$M$4:$M$42,其他调用!$AI92)))</f>
        <v>6</v>
      </c>
      <c r="KT91" s="44">
        <f>IF(V$4=0,0,求节点(V$4:V$9,$B$4:$B$9,求节点(其他调用!$L$4:$L$42,其他调用!$M$4:$M$42,其他调用!$AI92)))</f>
        <v>0</v>
      </c>
      <c r="KU91" s="44">
        <f>IF(W$4=0,0,求节点(W$4:W$9,$B$4:$B$9,求节点(其他调用!$L$4:$L$42,其他调用!$M$4:$M$42,其他调用!$AI92)))</f>
        <v>6</v>
      </c>
      <c r="KV91" s="44">
        <f>IF(X$4=0,0,求节点(X$4:X$9,$B$4:$B$9,求节点(其他调用!$L$4:$L$42,其他调用!$M$4:$M$42,其他调用!$AI92)))</f>
        <v>6</v>
      </c>
      <c r="KW91" s="44">
        <f>IF(Y$4=0,0,求节点(Y$4:Y$9,$B$4:$B$9,求节点(其他调用!$L$4:$L$42,其他调用!$M$4:$M$42,其他调用!$AI92)))</f>
        <v>6</v>
      </c>
      <c r="KX91" s="44">
        <f>IF(Z$4=0,0,求节点(Z$4:Z$9,$B$4:$B$9,求节点(其他调用!$L$4:$L$42,其他调用!$M$4:$M$42,其他调用!$AI92)))</f>
        <v>0</v>
      </c>
      <c r="KY91" s="44">
        <f>IF(AA$4=0,0,求节点(AA$4:AA$9,$B$4:$B$9,求节点(其他调用!$L$4:$L$42,其他调用!$M$4:$M$42,其他调用!$AI92)))</f>
        <v>6</v>
      </c>
      <c r="KZ91" s="44">
        <f>IF(AB$4=0,0,求节点(AB$4:AB$9,$B$4:$B$9,求节点(其他调用!$L$4:$L$42,其他调用!$M$4:$M$42,其他调用!$AI92)))</f>
        <v>6</v>
      </c>
      <c r="LA91" s="44">
        <f>IF(AC$4=0,0,求节点(AC$4:AC$9,$B$4:$B$9,求节点(其他调用!$L$4:$L$42,其他调用!$M$4:$M$42,其他调用!$AI92)))</f>
        <v>6</v>
      </c>
      <c r="LB91" s="44">
        <f>IF(AD$4=0,0,求节点(AD$4:AD$9,$B$4:$B$9,求节点(其他调用!$L$4:$L$42,其他调用!$M$4:$M$42,其他调用!$AI92)))</f>
        <v>6</v>
      </c>
      <c r="LC91" s="44">
        <f>IF(AE$4=0,0,求节点(AE$4:AE$9,$B$4:$B$9,求节点(其他调用!$L$4:$L$42,其他调用!$M$4:$M$42,其他调用!$AI92)))</f>
        <v>6</v>
      </c>
      <c r="LD91" s="44">
        <f>IF(AF$4=0,0,求节点(AF$4:AF$9,$B$4:$B$9,求节点(其他调用!$L$4:$L$42,其他调用!$M$4:$M$42,其他调用!$AI92)))</f>
        <v>6</v>
      </c>
      <c r="LE91" s="44">
        <f>IF(AG$4=0,0,求节点(AG$4:AG$9,$B$4:$B$9,求节点(其他调用!$L$4:$L$42,其他调用!$M$4:$M$42,其他调用!$AI92)))</f>
        <v>6</v>
      </c>
      <c r="LF91" s="44">
        <f>IF(AH$4=0,0,求节点(AH$4:AH$9,$B$4:$B$9,求节点(其他调用!$L$4:$L$42,其他调用!$M$4:$M$42,其他调用!$AI92)))</f>
        <v>6</v>
      </c>
      <c r="LG91" s="44">
        <f>IF(AI$4=0,0,求节点(AI$4:AI$9,$B$4:$B$9,求节点(其他调用!$L$4:$L$42,其他调用!$M$4:$M$42,其他调用!$AI92)))</f>
        <v>6</v>
      </c>
      <c r="LH91" s="44">
        <f>IF(AJ$4=0,0,求节点(AJ$4:AJ$9,$B$4:$B$9,求节点(其他调用!$L$4:$L$42,其他调用!$M$4:$M$42,其他调用!$AI92)))</f>
        <v>6</v>
      </c>
      <c r="LI91" s="44">
        <f>IF(AK$4=0,0,求节点(AK$4:AK$9,$B$4:$B$9,求节点(其他调用!$L$4:$L$42,其他调用!$M$4:$M$42,其他调用!$AI92)))</f>
        <v>6</v>
      </c>
      <c r="LJ91" s="44">
        <f>IF(AL$4=0,0,求节点(AL$4:AL$9,$B$4:$B$9,求节点(其他调用!$L$4:$L$42,其他调用!$M$4:$M$42,其他调用!$AI92)))</f>
        <v>6</v>
      </c>
      <c r="LK91" s="44">
        <f>IF(AM$4=0,0,求节点(AM$4:AM$9,$B$4:$B$9,求节点(其他调用!$L$4:$L$42,其他调用!$M$4:$M$42,其他调用!$AI92)))</f>
        <v>6</v>
      </c>
      <c r="LL91" s="44">
        <f>IF(AN$4=0,0,求节点(AN$4:AN$9,$B$4:$B$9,求节点(其他调用!$L$4:$L$42,其他调用!$M$4:$M$42,其他调用!$AI92)))</f>
        <v>6</v>
      </c>
      <c r="LM91" s="44">
        <f>IF(AO$4=0,0,求节点(AO$4:AO$9,$B$4:$B$9,求节点(其他调用!$L$4:$L$42,其他调用!$M$4:$M$42,其他调用!$AI92)))</f>
        <v>6</v>
      </c>
      <c r="LN91" s="44">
        <f>IF(AP$4=0,0,求节点(AP$4:AP$9,$B$4:$B$9,求节点(其他调用!$L$4:$L$42,其他调用!$M$4:$M$42,其他调用!$AI92)))</f>
        <v>6</v>
      </c>
      <c r="LO91" s="44">
        <f>IF(AQ$4=0,0,求节点(AQ$4:AQ$9,$B$4:$B$9,求节点(其他调用!$L$4:$L$42,其他调用!$M$4:$M$42,其他调用!$AI92)))</f>
        <v>6</v>
      </c>
      <c r="LP91" s="44">
        <f>IF(AR$4=0,0,求节点(AR$4:AR$9,$B$4:$B$9,求节点(其他调用!$L$4:$L$42,其他调用!$M$4:$M$42,其他调用!$AI92)))</f>
        <v>6</v>
      </c>
      <c r="LQ91" s="44">
        <f>IF(AS$4=0,0,求节点(AS$4:AS$9,$B$4:$B$9,求节点(其他调用!$L$4:$L$42,其他调用!$M$4:$M$42,其他调用!$AI92)))</f>
        <v>6</v>
      </c>
      <c r="LR91" s="44">
        <f>IF(AT$4=0,0,求节点(AT$4:AT$9,$B$4:$B$9,求节点(其他调用!$L$4:$L$42,其他调用!$M$4:$M$42,其他调用!$AI92)))</f>
        <v>6</v>
      </c>
      <c r="LS91" s="44">
        <f>IF(AU$4=0,0,求节点(AU$4:AU$9,$B$4:$B$9,求节点(其他调用!$L$4:$L$42,其他调用!$M$4:$M$42,其他调用!$AI92)))</f>
        <v>6</v>
      </c>
      <c r="LT91" s="44">
        <f>IF(AV$4=0,0,求节点(AV$4:AV$9,$B$4:$B$9,求节点(其他调用!$L$4:$L$42,其他调用!$M$4:$M$42,其他调用!$AI92)))</f>
        <v>6</v>
      </c>
      <c r="LU91" s="44">
        <f>IF(AW$4=0,0,求节点(AW$4:AW$9,$B$4:$B$9,求节点(其他调用!$L$4:$L$42,其他调用!$M$4:$M$42,其他调用!$AI92)))</f>
        <v>6</v>
      </c>
      <c r="LV91" s="44">
        <f>IF(AX$4=0,0,求节点(AX$4:AX$9,$B$4:$B$9,求节点(其他调用!$L$4:$L$42,其他调用!$M$4:$M$42,其他调用!$AI92)))</f>
        <v>6</v>
      </c>
      <c r="LW91" s="44">
        <f>IF(AY$4=0,0,求节点(AY$4:AY$9,$B$4:$B$9,求节点(其他调用!$L$4:$L$42,其他调用!$M$4:$M$42,其他调用!$AI92)))</f>
        <v>6</v>
      </c>
      <c r="LX91" s="44">
        <f>IF(AZ$4=0,0,求节点(AZ$4:AZ$9,$B$4:$B$9,求节点(其他调用!$L$4:$L$42,其他调用!$M$4:$M$42,其他调用!$AI92)))</f>
        <v>6</v>
      </c>
      <c r="LZ91" s="44">
        <v>88</v>
      </c>
      <c r="MA91" s="44">
        <f>IF(C$23=0,0,求节点(C$23:C$28,$B$23:$B$28,求节点(其他调用!$Y$4:$Y$20,其他调用!$Z$4:$Z$20,$LZ91)))</f>
        <v>0</v>
      </c>
      <c r="MB91" s="44">
        <f>IF(D$23=0,0,求节点(D$23:D$28,$B$23:$B$28,求节点(其他调用!$Y$4:$Y$20,其他调用!$Z$4:$Z$20,$LZ91)))</f>
        <v>0</v>
      </c>
      <c r="MC91" s="44">
        <f>IF(E$23=0,0,求节点(E$23:E$28,$B$23:$B$28,求节点(其他调用!$Y$4:$Y$20,其他调用!$Z$4:$Z$20,$LZ91)))</f>
        <v>0</v>
      </c>
      <c r="MD91" s="44">
        <f>IF(F$23=0,0,求节点(F$23:F$28,$B$23:$B$28,求节点(其他调用!$Y$4:$Y$20,其他调用!$Z$4:$Z$20,$LZ91)))</f>
        <v>0</v>
      </c>
      <c r="ME91" s="44">
        <f>IF(G$23=0,0,求节点(G$23:G$28,$B$23:$B$28,求节点(其他调用!$Y$4:$Y$20,其他调用!$Z$4:$Z$20,$LZ91)))</f>
        <v>0</v>
      </c>
      <c r="MF91" s="44">
        <f>IF(H$23=0,0,求节点(H$23:H$28,$B$23:$B$28,求节点(其他调用!$Y$4:$Y$20,其他调用!$Z$4:$Z$20,$LZ91)))</f>
        <v>0</v>
      </c>
      <c r="MG91" s="44">
        <f>IF(I$23=0,0,求节点(I$23:I$28,$B$23:$B$28,求节点(其他调用!$Y$4:$Y$20,其他调用!$Z$4:$Z$20,$LZ91)))</f>
        <v>0</v>
      </c>
      <c r="MH91" s="44">
        <f>IF(J$23=0,0,求节点(J$23:J$28,$B$23:$B$28,求节点(其他调用!$Y$4:$Y$20,其他调用!$Z$4:$Z$20,$LZ91)))</f>
        <v>0</v>
      </c>
      <c r="MI91" s="44">
        <f>IF(K$23=0,0,求节点(K$23:K$28,$B$23:$B$28,求节点(其他调用!$Y$4:$Y$20,其他调用!$Z$4:$Z$20,$LZ91)))</f>
        <v>0</v>
      </c>
      <c r="MJ91" s="44">
        <f>IF(L$23=0,0,求节点(L$23:L$28,$B$23:$B$28,求节点(其他调用!$Y$4:$Y$20,其他调用!$Z$4:$Z$20,$LZ91)))</f>
        <v>0</v>
      </c>
      <c r="MK91" s="44">
        <f>IF(M$23=0,0,求节点(M$23:M$28,$B$23:$B$28,求节点(其他调用!$Y$4:$Y$20,其他调用!$Z$4:$Z$20,$LZ91)))</f>
        <v>0</v>
      </c>
      <c r="ML91" s="44">
        <f>IF(N$23=0,0,求节点(N$23:N$28,$B$23:$B$28,求节点(其他调用!$Y$4:$Y$20,其他调用!$Z$4:$Z$20,$LZ91)))</f>
        <v>0</v>
      </c>
      <c r="MM91" s="44">
        <f>IF(O$23=0,0,求节点(O$23:O$28,$B$23:$B$28,求节点(其他调用!$Y$4:$Y$20,其他调用!$Z$4:$Z$20,$LZ91)))</f>
        <v>0</v>
      </c>
      <c r="MN91" s="44">
        <f>IF(P$23=0,0,求节点(P$23:P$28,$B$23:$B$28,求节点(其他调用!$Y$4:$Y$20,其他调用!$Z$4:$Z$20,$LZ91)))</f>
        <v>0</v>
      </c>
      <c r="MO91" s="44">
        <f>IF(Q$23=0,0,求节点(Q$23:Q$28,$B$23:$B$28,求节点(其他调用!$Y$4:$Y$20,其他调用!$Z$4:$Z$20,$LZ91)))</f>
        <v>0</v>
      </c>
      <c r="MP91" s="44">
        <f>IF(R$23=0,0,求节点(R$23:R$28,$B$23:$B$28,求节点(其他调用!$Y$4:$Y$20,其他调用!$Z$4:$Z$20,$LZ91)))</f>
        <v>0</v>
      </c>
      <c r="MQ91" s="44">
        <f>IF(S$23=0,0,求节点(S$23:S$28,$B$23:$B$28,求节点(其他调用!$Y$4:$Y$20,其他调用!$Z$4:$Z$20,$LZ91)))</f>
        <v>0</v>
      </c>
      <c r="MR91" s="44">
        <f>IF(T$23=0,0,求节点(T$23:T$28,$B$23:$B$28,求节点(其他调用!$Y$4:$Y$20,其他调用!$Z$4:$Z$20,$LZ91)))</f>
        <v>0</v>
      </c>
      <c r="MS91" s="44">
        <f>IF(U$23=0,0,求节点(U$23:U$28,$B$23:$B$28,求节点(其他调用!$Y$4:$Y$20,其他调用!$Z$4:$Z$20,$LZ91)))</f>
        <v>0</v>
      </c>
      <c r="MT91" s="44">
        <f>IF(V$23=0,0,求节点(V$23:V$28,$B$23:$B$28,求节点(其他调用!$Y$4:$Y$20,其他调用!$Z$4:$Z$20,$LZ91)))</f>
        <v>0</v>
      </c>
      <c r="MW91" s="44">
        <v>88</v>
      </c>
      <c r="MX91" s="44">
        <f>IF(C$4=0,0,求节点(C$4:C$9,$B$4:$B$9,求节点(其他调用!$O$4:$O$42,其他调用!$P$4:$P$42,其他调用!$AJ92)))</f>
        <v>6</v>
      </c>
      <c r="MY91" s="44">
        <f>IF(D$4=0,0,求节点(D$4:D$9,$B$4:$B$9,求节点(其他调用!$O$4:$O$42,其他调用!$P$4:$P$42,其他调用!$AJ92)))</f>
        <v>6</v>
      </c>
      <c r="MZ91" s="44">
        <f>IF(E$4=0,0,求节点(E$4:E$9,$B$4:$B$9,求节点(其他调用!$O$4:$O$42,其他调用!$P$4:$P$42,其他调用!$AJ92)))</f>
        <v>4.0429903379741186</v>
      </c>
      <c r="NA91" s="44">
        <f>IF(F$4=0,0,求节点(F$4:F$9,$B$4:$B$9,求节点(其他调用!$O$4:$O$42,其他调用!$P$4:$P$42,其他调用!$AJ92)))</f>
        <v>0</v>
      </c>
      <c r="NB91" s="44">
        <f>IF(G$4=0,0,求节点(G$4:G$9,$B$4:$B$9,求节点(其他调用!$O$4:$O$42,其他调用!$P$4:$P$42,其他调用!$AJ92)))</f>
        <v>0</v>
      </c>
      <c r="NC91" s="44">
        <f>IF(H$4=0,0,求节点(H$4:H$9,$B$4:$B$9,求节点(其他调用!$O$4:$O$42,其他调用!$P$4:$P$42,其他调用!$AJ92)))</f>
        <v>0</v>
      </c>
      <c r="ND91" s="44">
        <f>IF(I$4=0,0,求节点(I$4:I$9,$B$4:$B$9,求节点(其他调用!$O$4:$O$42,其他调用!$P$4:$P$42,其他调用!$AJ92)))</f>
        <v>0</v>
      </c>
      <c r="NE91" s="44">
        <f>IF(J$4=0,0,求节点(J$4:J$9,$B$4:$B$9,求节点(其他调用!$O$4:$O$42,其他调用!$P$4:$P$42,其他调用!$AJ92)))</f>
        <v>0</v>
      </c>
      <c r="NF91" s="44">
        <f>IF(K$4=0,0,求节点(K$4:K$9,$B$4:$B$9,求节点(其他调用!$O$4:$O$42,其他调用!$P$4:$P$42,其他调用!$AJ92)))</f>
        <v>0</v>
      </c>
      <c r="NG91" s="44">
        <f>IF(L$4=0,0,求节点(L$4:L$9,$B$4:$B$9,求节点(其他调用!$O$4:$O$42,其他调用!$P$4:$P$42,其他调用!$AJ92)))</f>
        <v>0</v>
      </c>
      <c r="NH91" s="44">
        <f>IF(M$4=0,0,求节点(M$4:M$9,$B$4:$B$9,求节点(其他调用!$O$4:$O$42,其他调用!$P$4:$P$42,其他调用!$AJ92)))</f>
        <v>0</v>
      </c>
      <c r="NI91" s="44">
        <f>IF(N$4=0,0,求节点(N$4:N$9,$B$4:$B$9,求节点(其他调用!$O$4:$O$42,其他调用!$P$4:$P$42,其他调用!$AJ92)))</f>
        <v>0</v>
      </c>
      <c r="NJ91" s="44">
        <f>IF(O$4=0,0,求节点(O$4:O$9,$B$4:$B$9,求节点(其他调用!$O$4:$O$42,其他调用!$P$4:$P$42,其他调用!$AJ92)))</f>
        <v>0</v>
      </c>
      <c r="NK91" s="44">
        <f>IF(P$4=0,0,求节点(P$4:P$9,$B$4:$B$9,求节点(其他调用!$O$4:$O$42,其他调用!$P$4:$P$42,其他调用!$AJ92)))</f>
        <v>0</v>
      </c>
      <c r="NL91" s="44">
        <f>IF(Q$4=0,0,求节点(Q$4:Q$9,$B$4:$B$9,求节点(其他调用!$O$4:$O$42,其他调用!$P$4:$P$42,其他调用!$AJ92)))</f>
        <v>0</v>
      </c>
      <c r="NM91" s="44">
        <f>IF(R$4=0,0,求节点(R$4:R$9,$B$4:$B$9,求节点(其他调用!$O$4:$O$42,其他调用!$P$4:$P$42,其他调用!$AJ92)))</f>
        <v>0</v>
      </c>
      <c r="NN91" s="44">
        <f>IF(S$4=0,0,求节点(S$4:S$9,$B$4:$B$9,求节点(其他调用!$O$4:$O$42,其他调用!$P$4:$P$42,其他调用!$AJ92)))</f>
        <v>6</v>
      </c>
      <c r="NO91" s="44">
        <f>IF(T$4=0,0,求节点(T$4:T$9,$B$4:$B$9,求节点(其他调用!$O$4:$O$42,其他调用!$P$4:$P$42,其他调用!$AJ92)))</f>
        <v>6</v>
      </c>
      <c r="NP91" s="44">
        <f>IF(U$4=0,0,求节点(U$4:U$9,$B$4:$B$9,求节点(其他调用!$O$4:$O$42,其他调用!$P$4:$P$42,其他调用!$AJ92)))</f>
        <v>6</v>
      </c>
      <c r="NQ91" s="44">
        <f>IF(V$4=0,0,求节点(V$4:V$9,$B$4:$B$9,求节点(其他调用!$O$4:$O$42,其他调用!$P$4:$P$42,其他调用!$AJ92)))</f>
        <v>0</v>
      </c>
      <c r="NR91" s="44">
        <f>IF(W$4=0,0,求节点(W$4:W$9,$B$4:$B$9,求节点(其他调用!$O$4:$O$42,其他调用!$P$4:$P$42,其他调用!$AJ92)))</f>
        <v>6</v>
      </c>
      <c r="NS91" s="44">
        <f>IF(X$4=0,0,求节点(X$4:X$9,$B$4:$B$9,求节点(其他调用!$O$4:$O$42,其他调用!$P$4:$P$42,其他调用!$AJ92)))</f>
        <v>6</v>
      </c>
      <c r="NT91" s="44">
        <f>IF(Y$4=0,0,求节点(Y$4:Y$9,$B$4:$B$9,求节点(其他调用!$O$4:$O$42,其他调用!$P$4:$P$42,其他调用!$AJ92)))</f>
        <v>6</v>
      </c>
      <c r="NU91" s="44">
        <f>IF(Z$4=0,0,求节点(Z$4:Z$9,$B$4:$B$9,求节点(其他调用!$O$4:$O$42,其他调用!$P$4:$P$42,其他调用!$AJ92)))</f>
        <v>0</v>
      </c>
      <c r="NV91" s="44">
        <f>IF(AA$4=0,0,求节点(AA$4:AA$9,$B$4:$B$9,求节点(其他调用!$O$4:$O$42,其他调用!$P$4:$P$42,其他调用!$AJ92)))</f>
        <v>6</v>
      </c>
      <c r="NW91" s="44">
        <f>IF(AB$4=0,0,求节点(AB$4:AB$9,$B$4:$B$9,求节点(其他调用!$O$4:$O$42,其他调用!$P$4:$P$42,其他调用!$AJ92)))</f>
        <v>6</v>
      </c>
      <c r="NX91" s="44">
        <f>IF(AC$4=0,0,求节点(AC$4:AC$9,$B$4:$B$9,求节点(其他调用!$O$4:$O$42,其他调用!$P$4:$P$42,其他调用!$AJ92)))</f>
        <v>6</v>
      </c>
      <c r="NY91" s="44">
        <f>IF(AD$4=0,0,求节点(AD$4:AD$9,$B$4:$B$9,求节点(其他调用!$O$4:$O$42,其他调用!$P$4:$P$42,其他调用!$AJ92)))</f>
        <v>6</v>
      </c>
      <c r="NZ91" s="44">
        <f>IF(AE$4=0,0,求节点(AE$4:AE$9,$B$4:$B$9,求节点(其他调用!$O$4:$O$42,其他调用!$P$4:$P$42,其他调用!$AJ92)))</f>
        <v>6</v>
      </c>
      <c r="OA91" s="44">
        <f>IF(AF$4=0,0,求节点(AF$4:AF$9,$B$4:$B$9,求节点(其他调用!$O$4:$O$42,其他调用!$P$4:$P$42,其他调用!$AJ92)))</f>
        <v>6</v>
      </c>
      <c r="OB91" s="44">
        <f>IF(AG$4=0,0,求节点(AG$4:AG$9,$B$4:$B$9,求节点(其他调用!$O$4:$O$42,其他调用!$P$4:$P$42,其他调用!$AJ92)))</f>
        <v>6</v>
      </c>
      <c r="OC91" s="44">
        <f>IF(AH$4=0,0,求节点(AH$4:AH$9,$B$4:$B$9,求节点(其他调用!$O$4:$O$42,其他调用!$P$4:$P$42,其他调用!$AJ92)))</f>
        <v>6</v>
      </c>
      <c r="OD91" s="44">
        <f>IF(AI$4=0,0,求节点(AI$4:AI$9,$B$4:$B$9,求节点(其他调用!$O$4:$O$42,其他调用!$P$4:$P$42,其他调用!$AJ92)))</f>
        <v>6</v>
      </c>
      <c r="OE91" s="44">
        <f>IF(AJ$4=0,0,求节点(AJ$4:AJ$9,$B$4:$B$9,求节点(其他调用!$O$4:$O$42,其他调用!$P$4:$P$42,其他调用!$AJ92)))</f>
        <v>6</v>
      </c>
      <c r="OF91" s="44">
        <f>IF(AK$4=0,0,求节点(AK$4:AK$9,$B$4:$B$9,求节点(其他调用!$O$4:$O$42,其他调用!$P$4:$P$42,其他调用!$AJ92)))</f>
        <v>6</v>
      </c>
      <c r="OG91" s="44">
        <f>IF(AL$4=0,0,求节点(AL$4:AL$9,$B$4:$B$9,求节点(其他调用!$O$4:$O$42,其他调用!$P$4:$P$42,其他调用!$AJ92)))</f>
        <v>6</v>
      </c>
      <c r="OH91" s="44">
        <f>IF(AM$4=0,0,求节点(AM$4:AM$9,$B$4:$B$9,求节点(其他调用!$O$4:$O$42,其他调用!$P$4:$P$42,其他调用!$AJ92)))</f>
        <v>6</v>
      </c>
      <c r="OI91" s="44">
        <f>IF(AN$4=0,0,求节点(AN$4:AN$9,$B$4:$B$9,求节点(其他调用!$O$4:$O$42,其他调用!$P$4:$P$42,其他调用!$AJ92)))</f>
        <v>6</v>
      </c>
      <c r="OJ91" s="44">
        <f>IF(AO$4=0,0,求节点(AO$4:AO$9,$B$4:$B$9,求节点(其他调用!$O$4:$O$42,其他调用!$P$4:$P$42,其他调用!$AJ92)))</f>
        <v>6</v>
      </c>
      <c r="OK91" s="44">
        <f>IF(AP$4=0,0,求节点(AP$4:AP$9,$B$4:$B$9,求节点(其他调用!$O$4:$O$42,其他调用!$P$4:$P$42,其他调用!$AJ92)))</f>
        <v>6</v>
      </c>
      <c r="OL91" s="44">
        <f>IF(AQ$4=0,0,求节点(AQ$4:AQ$9,$B$4:$B$9,求节点(其他调用!$O$4:$O$42,其他调用!$P$4:$P$42,其他调用!$AJ92)))</f>
        <v>6</v>
      </c>
      <c r="OM91" s="44">
        <f>IF(AR$4=0,0,求节点(AR$4:AR$9,$B$4:$B$9,求节点(其他调用!$O$4:$O$42,其他调用!$P$4:$P$42,其他调用!$AJ92)))</f>
        <v>6</v>
      </c>
      <c r="ON91" s="44">
        <f>IF(AS$4=0,0,求节点(AS$4:AS$9,$B$4:$B$9,求节点(其他调用!$O$4:$O$42,其他调用!$P$4:$P$42,其他调用!$AJ92)))</f>
        <v>6</v>
      </c>
      <c r="OO91" s="44">
        <f>IF(AT$4=0,0,求节点(AT$4:AT$9,$B$4:$B$9,求节点(其他调用!$O$4:$O$42,其他调用!$P$4:$P$42,其他调用!$AJ92)))</f>
        <v>6</v>
      </c>
      <c r="OP91" s="44">
        <f>IF(AU$4=0,0,求节点(AU$4:AU$9,$B$4:$B$9,求节点(其他调用!$O$4:$O$42,其他调用!$P$4:$P$42,其他调用!$AJ92)))</f>
        <v>6</v>
      </c>
      <c r="OQ91" s="44">
        <f>IF(AV$4=0,0,求节点(AV$4:AV$9,$B$4:$B$9,求节点(其他调用!$O$4:$O$42,其他调用!$P$4:$P$42,其他调用!$AJ92)))</f>
        <v>6</v>
      </c>
      <c r="OR91" s="44">
        <f>IF(AW$4=0,0,求节点(AW$4:AW$9,$B$4:$B$9,求节点(其他调用!$O$4:$O$42,其他调用!$P$4:$P$42,其他调用!$AJ92)))</f>
        <v>6</v>
      </c>
      <c r="OS91" s="44">
        <f>IF(AX$4=0,0,求节点(AX$4:AX$9,$B$4:$B$9,求节点(其他调用!$O$4:$O$42,其他调用!$P$4:$P$42,其他调用!$AJ92)))</f>
        <v>6</v>
      </c>
      <c r="OT91" s="44">
        <f>IF(AY$4=0,0,求节点(AY$4:AY$9,$B$4:$B$9,求节点(其他调用!$O$4:$O$42,其他调用!$P$4:$P$42,其他调用!$AJ92)))</f>
        <v>6</v>
      </c>
      <c r="OU91" s="44">
        <f>IF(AZ$4=0,0,求节点(AZ$4:AZ$9,$B$4:$B$9,求节点(其他调用!$O$4:$O$42,其他调用!$P$4:$P$42,其他调用!$AJ92)))</f>
        <v>6</v>
      </c>
      <c r="OW91" s="44">
        <v>88</v>
      </c>
      <c r="OX91" s="44">
        <f>IF(C$23=0,0,求节点(C$23:C$28,$B$23:$B$28,求节点(其他调用!$AA$4:$AA$20,其他调用!$AB$4:$AB$20,$OW91)))</f>
        <v>0</v>
      </c>
      <c r="OY91" s="44">
        <f>IF(D$23=0,0,求节点(D$23:D$28,$B$23:$B$28,求节点(其他调用!$AA$4:$AA$20,其他调用!$AB$4:$AB$20,$OW91)))</f>
        <v>0</v>
      </c>
      <c r="OZ91" s="44">
        <f>IF(E$23=0,0,求节点(E$23:E$28,$B$23:$B$28,求节点(其他调用!$AA$4:$AA$20,其他调用!$AB$4:$AB$20,$OW91)))</f>
        <v>0</v>
      </c>
      <c r="PA91" s="44">
        <f>IF(F$23=0,0,求节点(F$23:F$28,$B$23:$B$28,求节点(其他调用!$AA$4:$AA$20,其他调用!$AB$4:$AB$20,$OW91)))</f>
        <v>6.6362063864839893E-3</v>
      </c>
      <c r="PB91" s="44">
        <f>IF(G$23=0,0,求节点(G$23:G$28,$B$23:$B$28,求节点(其他调用!$AA$4:$AA$20,其他调用!$AB$4:$AB$20,$OW91)))</f>
        <v>9.954309579726095E-3</v>
      </c>
      <c r="PC91" s="44">
        <f>IF(H$23=0,0,求节点(H$23:H$28,$B$23:$B$28,求节点(其他调用!$AA$4:$AA$20,其他调用!$AB$4:$AB$20,$OW91)))</f>
        <v>9.954309579726095E-3</v>
      </c>
      <c r="PD91" s="44">
        <f>IF(I$23=0,0,求节点(I$23:I$28,$B$23:$B$28,求节点(其他调用!$AA$4:$AA$20,其他调用!$AB$4:$AB$20,$OW91)))</f>
        <v>1.5082287242009329E-2</v>
      </c>
      <c r="PE91" s="44">
        <f>IF(J$23=0,0,求节点(J$23:J$28,$B$23:$B$28,求节点(其他调用!$AA$4:$AA$20,其他调用!$AB$4:$AB$20,$OW91)))</f>
        <v>0</v>
      </c>
      <c r="PF91" s="44">
        <f>IF(K$23=0,0,求节点(K$23:K$28,$B$23:$B$28,求节点(其他调用!$AA$4:$AA$20,其他调用!$AB$4:$AB$20,$OW91)))</f>
        <v>9.954309579726095E-3</v>
      </c>
      <c r="PG91" s="44">
        <f>IF(L$23=0,0,求节点(L$23:L$28,$B$23:$B$28,求节点(其他调用!$AA$4:$AA$20,其他调用!$AB$4:$AB$20,$OW91)))</f>
        <v>0</v>
      </c>
      <c r="PH91" s="44">
        <f>IF(M$23=0,0,求节点(M$23:M$28,$B$23:$B$28,求节点(其他调用!$AA$4:$AA$20,其他调用!$AB$4:$AB$20,$OW91)))</f>
        <v>0</v>
      </c>
      <c r="PI91" s="44">
        <f>IF(N$23=0,0,求节点(N$23:N$28,$B$23:$B$28,求节点(其他调用!$AA$4:$AA$20,其他调用!$AB$4:$AB$20,$OW91)))</f>
        <v>0</v>
      </c>
      <c r="PJ91" s="44">
        <f>IF(O$23=0,0,求节点(O$23:O$28,$B$23:$B$28,求节点(其他调用!$AA$4:$AA$20,其他调用!$AB$4:$AB$20,$OW91)))</f>
        <v>0</v>
      </c>
      <c r="PK91" s="44">
        <f>IF(P$23=0,0,求节点(P$23:P$28,$B$23:$B$28,求节点(其他调用!$AA$4:$AA$20,其他调用!$AB$4:$AB$20,$OW91)))</f>
        <v>0</v>
      </c>
      <c r="PL91" s="44">
        <f>IF(Q$23=0,0,求节点(Q$23:Q$28,$B$23:$B$28,求节点(其他调用!$AA$4:$AA$20,其他调用!$AB$4:$AB$20,$OW91)))</f>
        <v>0</v>
      </c>
      <c r="PM91" s="44">
        <f>IF(R$23=0,0,求节点(R$23:R$28,$B$23:$B$28,求节点(其他调用!$AA$4:$AA$20,其他调用!$AB$4:$AB$20,$OW91)))</f>
        <v>0</v>
      </c>
      <c r="PN91" s="44">
        <f>IF(S$23=0,0,求节点(S$23:S$28,$B$23:$B$28,求节点(其他调用!$AA$4:$AA$20,其他调用!$AB$4:$AB$20,$OW91)))</f>
        <v>0</v>
      </c>
      <c r="PO91" s="44">
        <f>IF(T$23=0,0,求节点(T$23:T$28,$B$23:$B$28,求节点(其他调用!$AA$4:$AA$20,其他调用!$AB$4:$AB$20,$OW91)))</f>
        <v>0</v>
      </c>
      <c r="PP91" s="44">
        <f>IF(U$23=0,0,求节点(U$23:U$28,$B$23:$B$28,求节点(其他调用!$AA$4:$AA$20,其他调用!$AB$4:$AB$20,$OW91)))</f>
        <v>0</v>
      </c>
      <c r="PQ91" s="44">
        <f>IF(V$23=0,0,求节点(V$23:V$28,$B$23:$B$28,求节点(其他调用!$AA$4:$AA$20,其他调用!$AB$4:$AB$20,$OW91)))</f>
        <v>0</v>
      </c>
    </row>
    <row r="92" spans="61:433" x14ac:dyDescent="0.2">
      <c r="BI92" s="44">
        <v>89</v>
      </c>
      <c r="BJ92" s="44">
        <f>IF(C$4=0,0,求节点(C$4:C$9,$B$4:$B$9,求节点(其他调用!$C$4:$C$42,其他调用!$D$4:$D$42,其他调用!$AF93)))</f>
        <v>6</v>
      </c>
      <c r="BK92" s="44">
        <f>IF(D$4=0,0,求节点(D$4:D$9,$B$4:$B$9,求节点(其他调用!$C$4:$C$42,其他调用!$D$4:$D$42,其他调用!$AF93)))</f>
        <v>6</v>
      </c>
      <c r="BL92" s="44">
        <f>IF(E$4=0,0,求节点(E$4:E$9,$B$4:$B$9,求节点(其他调用!$C$4:$C$42,其他调用!$D$4:$D$42,其他调用!$AF93)))</f>
        <v>3.0828179197156618</v>
      </c>
      <c r="BM92" s="44">
        <f>IF(F$4=0,0,求节点(F$4:F$9,$B$4:$B$9,求节点(其他调用!$C$4:$C$42,其他调用!$D$4:$D$42,其他调用!$AF93)))</f>
        <v>0</v>
      </c>
      <c r="BN92" s="44">
        <f>IF(G$4=0,0,求节点(G$4:G$9,$B$4:$B$9,求节点(其他调用!$C$4:$C$42,其他调用!$D$4:$D$42,其他调用!$AF93)))</f>
        <v>0</v>
      </c>
      <c r="BO92" s="44">
        <f>IF(H$4=0,0,求节点(H$4:H$9,$B$4:$B$9,求节点(其他调用!$C$4:$C$42,其他调用!$D$4:$D$42,其他调用!$AF93)))</f>
        <v>0</v>
      </c>
      <c r="BP92" s="44">
        <f>IF(I$4=0,0,求节点(I$4:I$9,$B$4:$B$9,求节点(其他调用!$C$4:$C$42,其他调用!$D$4:$D$42,其他调用!$AF93)))</f>
        <v>0</v>
      </c>
      <c r="BQ92" s="44">
        <f>IF(J$4=0,0,求节点(J$4:J$9,$B$4:$B$9,求节点(其他调用!$C$4:$C$42,其他调用!$D$4:$D$42,其他调用!$AF93)))</f>
        <v>0</v>
      </c>
      <c r="BR92" s="44">
        <f>IF(K$4=0,0,求节点(K$4:K$9,$B$4:$B$9,求节点(其他调用!$C$4:$C$42,其他调用!$D$4:$D$42,其他调用!$AF93)))</f>
        <v>0</v>
      </c>
      <c r="BS92" s="44">
        <f>IF(L$4=0,0,求节点(L$4:L$9,$B$4:$B$9,求节点(其他调用!$C$4:$C$42,其他调用!$D$4:$D$42,其他调用!$AF93)))</f>
        <v>0</v>
      </c>
      <c r="BT92" s="44">
        <f>IF(M$4=0,0,求节点(M$4:M$9,$B$4:$B$9,求节点(其他调用!$C$4:$C$42,其他调用!$D$4:$D$42,其他调用!$AF93)))</f>
        <v>0</v>
      </c>
      <c r="BU92" s="44">
        <f>IF(N$4=0,0,求节点(N$4:N$9,$B$4:$B$9,求节点(其他调用!$C$4:$C$42,其他调用!$D$4:$D$42,其他调用!$AF93)))</f>
        <v>0</v>
      </c>
      <c r="BV92" s="44">
        <f>IF(O$4=0,0,求节点(O$4:O$9,$B$4:$B$9,求节点(其他调用!$C$4:$C$42,其他调用!$D$4:$D$42,其他调用!$AF93)))</f>
        <v>0</v>
      </c>
      <c r="BW92" s="44">
        <f>IF(P$4=0,0,求节点(P$4:P$9,$B$4:$B$9,求节点(其他调用!$C$4:$C$42,其他调用!$D$4:$D$42,其他调用!$AF93)))</f>
        <v>0</v>
      </c>
      <c r="BX92" s="44">
        <f>IF(Q$4=0,0,求节点(Q$4:Q$9,$B$4:$B$9,求节点(其他调用!$C$4:$C$42,其他调用!$D$4:$D$42,其他调用!$AF93)))</f>
        <v>0</v>
      </c>
      <c r="BY92" s="44">
        <f>IF(R$4=0,0,求节点(R$4:R$9,$B$4:$B$9,求节点(其他调用!$C$4:$C$42,其他调用!$D$4:$D$42,其他调用!$AF93)))</f>
        <v>0</v>
      </c>
      <c r="BZ92" s="44">
        <f>IF(S$4=0,0,求节点(S$4:S$9,$B$4:$B$9,求节点(其他调用!$C$4:$C$42,其他调用!$D$4:$D$42,其他调用!$AF93)))</f>
        <v>6</v>
      </c>
      <c r="CA92" s="44">
        <f>IF(T$4=0,0,求节点(T$4:T$9,$B$4:$B$9,求节点(其他调用!$C$4:$C$42,其他调用!$D$4:$D$42,其他调用!$AF93)))</f>
        <v>5.4679136896508798</v>
      </c>
      <c r="CB92" s="44">
        <f>IF(U$4=0,0,求节点(U$4:U$9,$B$4:$B$9,求节点(其他调用!$C$4:$C$42,其他调用!$D$4:$D$42,其他调用!$AF93)))</f>
        <v>6</v>
      </c>
      <c r="CC92" s="44">
        <f>IF(V$4=0,0,求节点(V$4:V$9,$B$4:$B$9,求节点(其他调用!$C$4:$C$42,其他调用!$D$4:$D$42,其他调用!$AF93)))</f>
        <v>0</v>
      </c>
      <c r="CD92" s="44">
        <f>IF(W$4=0,0,求节点(W$4:W$9,$B$4:$B$9,求节点(其他调用!$C$4:$C$42,其他调用!$D$4:$D$42,其他调用!$AF93)))</f>
        <v>6</v>
      </c>
      <c r="CE92" s="44">
        <f>IF(X$4=0,0,求节点(X$4:X$9,$B$4:$B$9,求节点(其他调用!$C$4:$C$42,其他调用!$D$4:$D$42,其他调用!$AF93)))</f>
        <v>6</v>
      </c>
      <c r="CF92" s="44">
        <f>IF(Y$4=0,0,求节点(Y$4:Y$9,$B$4:$B$9,求节点(其他调用!$C$4:$C$42,其他调用!$D$4:$D$42,其他调用!$AF93)))</f>
        <v>6</v>
      </c>
      <c r="CG92" s="44">
        <f>IF(Z$4=0,0,求节点(Z$4:Z$9,$B$4:$B$9,求节点(其他调用!$C$4:$C$42,其他调用!$D$4:$D$42,其他调用!$AF93)))</f>
        <v>0</v>
      </c>
      <c r="CH92" s="44">
        <f>IF(AA$4=0,0,求节点(AA$4:AA$9,$B$4:$B$9,求节点(其他调用!$C$4:$C$42,其他调用!$D$4:$D$42,其他调用!$AF93)))</f>
        <v>6</v>
      </c>
      <c r="CI92" s="44">
        <f>IF(AB$4=0,0,求节点(AB$4:AB$9,$B$4:$B$9,求节点(其他调用!$C$4:$C$42,其他调用!$D$4:$D$42,其他调用!$AF93)))</f>
        <v>6</v>
      </c>
      <c r="CJ92" s="44">
        <f>IF(AC$4=0,0,求节点(AC$4:AC$9,$B$4:$B$9,求节点(其他调用!$C$4:$C$42,其他调用!$D$4:$D$42,其他调用!$AF93)))</f>
        <v>6</v>
      </c>
      <c r="CK92" s="44">
        <f>IF(AD$4=0,0,求节点(AD$4:AD$9,$B$4:$B$9,求节点(其他调用!$C$4:$C$42,其他调用!$D$4:$D$42,其他调用!$AF93)))</f>
        <v>2.0912797922209321</v>
      </c>
      <c r="CL92" s="44">
        <f>IF(AE$4=0,0,求节点(AE$4:AE$9,$B$4:$B$9,求节点(其他调用!$C$4:$C$42,其他调用!$D$4:$D$42,其他调用!$AF93)))</f>
        <v>2.0912797922209321</v>
      </c>
      <c r="CM92" s="44">
        <f>IF(AF$4=0,0,求节点(AF$4:AF$9,$B$4:$B$9,求节点(其他调用!$C$4:$C$42,其他调用!$D$4:$D$42,其他调用!$AF93)))</f>
        <v>2.0912797922209321</v>
      </c>
      <c r="CN92" s="44">
        <f>IF(AG$4=0,0,求节点(AG$4:AG$9,$B$4:$B$9,求节点(其他调用!$C$4:$C$42,其他调用!$D$4:$D$42,其他调用!$AF93)))</f>
        <v>2.0912797922209321</v>
      </c>
      <c r="CO92" s="44">
        <f>IF(AH$4=0,0,求节点(AH$4:AH$9,$B$4:$B$9,求节点(其他调用!$C$4:$C$42,其他调用!$D$4:$D$42,其他调用!$AF93)))</f>
        <v>2.0912797922209321</v>
      </c>
      <c r="CP92" s="44">
        <f>IF(AI$4=0,0,求节点(AI$4:AI$9,$B$4:$B$9,求节点(其他调用!$C$4:$C$42,其他调用!$D$4:$D$42,其他调用!$AF93)))</f>
        <v>2.0912797922209321</v>
      </c>
      <c r="CQ92" s="44">
        <f>IF(AJ$4=0,0,求节点(AJ$4:AJ$9,$B$4:$B$9,求节点(其他调用!$C$4:$C$42,其他调用!$D$4:$D$42,其他调用!$AF93)))</f>
        <v>2.0912797922209321</v>
      </c>
      <c r="CR92" s="44">
        <f>IF(AK$4=0,0,求节点(AK$4:AK$9,$B$4:$B$9,求节点(其他调用!$C$4:$C$42,其他调用!$D$4:$D$42,其他调用!$AF93)))</f>
        <v>2.0912797922209321</v>
      </c>
      <c r="CS92" s="44">
        <f>IF(AL$4=0,0,求节点(AL$4:AL$9,$B$4:$B$9,求节点(其他调用!$C$4:$C$42,其他调用!$D$4:$D$42,其他调用!$AF93)))</f>
        <v>2.0912797922209321</v>
      </c>
      <c r="CT92" s="44">
        <f>IF(AM$4=0,0,求节点(AM$4:AM$9,$B$4:$B$9,求节点(其他调用!$C$4:$C$42,其他调用!$D$4:$D$42,其他调用!$AF93)))</f>
        <v>2.0912797922209321</v>
      </c>
      <c r="CU92" s="44">
        <f>IF(AN$4=0,0,求节点(AN$4:AN$9,$B$4:$B$9,求节点(其他调用!$C$4:$C$42,其他调用!$D$4:$D$42,其他调用!$AF93)))</f>
        <v>2.0912797922209321</v>
      </c>
      <c r="CV92" s="44">
        <f>IF(AO$4=0,0,求节点(AO$4:AO$9,$B$4:$B$9,求节点(其他调用!$C$4:$C$42,其他调用!$D$4:$D$42,其他调用!$AF93)))</f>
        <v>2.0912797922209321</v>
      </c>
      <c r="CW92" s="44">
        <f>IF(AP$4=0,0,求节点(AP$4:AP$9,$B$4:$B$9,求节点(其他调用!$C$4:$C$42,其他调用!$D$4:$D$42,其他调用!$AF93)))</f>
        <v>2.0912797922209321</v>
      </c>
      <c r="CX92" s="44">
        <f>IF(AQ$4=0,0,求节点(AQ$4:AQ$9,$B$4:$B$9,求节点(其他调用!$C$4:$C$42,其他调用!$D$4:$D$42,其他调用!$AF93)))</f>
        <v>2.0912797922209321</v>
      </c>
      <c r="CY92" s="44">
        <f>IF(AR$4=0,0,求节点(AR$4:AR$9,$B$4:$B$9,求节点(其他调用!$C$4:$C$42,其他调用!$D$4:$D$42,其他调用!$AF93)))</f>
        <v>2.0912797922209321</v>
      </c>
      <c r="CZ92" s="44">
        <f>IF(AS$4=0,0,求节点(AS$4:AS$9,$B$4:$B$9,求节点(其他调用!$C$4:$C$42,其他调用!$D$4:$D$42,其他调用!$AF93)))</f>
        <v>2.0912797922209321</v>
      </c>
      <c r="DA92" s="44">
        <f>IF(AT$4=0,0,求节点(AT$4:AT$9,$B$4:$B$9,求节点(其他调用!$C$4:$C$42,其他调用!$D$4:$D$42,其他调用!$AF93)))</f>
        <v>2.0912797922209321</v>
      </c>
      <c r="DB92" s="44">
        <f>IF(AU$4=0,0,求节点(AU$4:AU$9,$B$4:$B$9,求节点(其他调用!$C$4:$C$42,其他调用!$D$4:$D$42,其他调用!$AF93)))</f>
        <v>2.0912797922209321</v>
      </c>
      <c r="DC92" s="44">
        <f>IF(AV$4=0,0,求节点(AV$4:AV$9,$B$4:$B$9,求节点(其他调用!$C$4:$C$42,其他调用!$D$4:$D$42,其他调用!$AF93)))</f>
        <v>2.0912797922209321</v>
      </c>
      <c r="DD92" s="44">
        <f>IF(AW$4=0,0,求节点(AW$4:AW$9,$B$4:$B$9,求节点(其他调用!$C$4:$C$42,其他调用!$D$4:$D$42,其他调用!$AF93)))</f>
        <v>2.0912797922209321</v>
      </c>
      <c r="DE92" s="44">
        <f>IF(AX$4=0,0,求节点(AX$4:AX$9,$B$4:$B$9,求节点(其他调用!$C$4:$C$42,其他调用!$D$4:$D$42,其他调用!$AF93)))</f>
        <v>2.0912797922209321</v>
      </c>
      <c r="DF92" s="44">
        <f>IF(AY$4=0,0,求节点(AY$4:AY$9,$B$4:$B$9,求节点(其他调用!$C$4:$C$42,其他调用!$D$4:$D$42,其他调用!$AF93)))</f>
        <v>2.0912797922209321</v>
      </c>
      <c r="DG92" s="44">
        <f>IF(AZ$4=0,0,求节点(AZ$4:AZ$9,$B$4:$B$9,求节点(其他调用!$C$4:$C$42,其他调用!$D$4:$D$42,其他调用!$AF93)))</f>
        <v>2.0912797922209321</v>
      </c>
      <c r="DI92" s="44">
        <v>89</v>
      </c>
      <c r="DJ92" s="44">
        <f>IF(C$23=0,0,求节点(C$23:C$28,$B$23:$B$28,求节点(其他调用!$S$4:$S$20,其他调用!$T$4:$T$20,$DI92)))</f>
        <v>0</v>
      </c>
      <c r="DK92" s="44">
        <f>IF(D$23=0,0,求节点(D$23:D$28,$B$23:$B$28,求节点(其他调用!$S$4:$S$20,其他调用!$T$4:$T$20,$DI92)))</f>
        <v>0</v>
      </c>
      <c r="DL92" s="44">
        <f>IF(E$23=0,0,求节点(E$23:E$28,$B$23:$B$28,求节点(其他调用!$S$4:$S$20,其他调用!$T$4:$T$20,$DI92)))</f>
        <v>0</v>
      </c>
      <c r="DM92" s="44">
        <f>IF(F$23=0,0,求节点(F$23:F$28,$B$23:$B$28,求节点(其他调用!$S$4:$S$20,其他调用!$T$4:$T$20,$DI92)))</f>
        <v>7.1917717670078041E-3</v>
      </c>
      <c r="DN92" s="44">
        <f>IF(G$23=0,0,求节点(G$23:G$28,$B$23:$B$28,求节点(其他调用!$S$4:$S$20,其他调用!$T$4:$T$20,$DI92)))</f>
        <v>1.0787657650511595E-2</v>
      </c>
      <c r="DO92" s="44">
        <f>IF(H$23=0,0,求节点(H$23:H$28,$B$23:$B$28,求节点(其他调用!$S$4:$S$20,其他调用!$T$4:$T$20,$DI92)))</f>
        <v>1.0787657650511595E-2</v>
      </c>
      <c r="DP92" s="44">
        <f>IF(I$23=0,0,求节点(I$23:I$28,$B$23:$B$28,求节点(其他调用!$S$4:$S$20,其他调用!$T$4:$T$20,$DI92)))</f>
        <v>1.6344935834108454E-2</v>
      </c>
      <c r="DQ92" s="44">
        <f>IF(J$23=0,0,求节点(J$23:J$28,$B$23:$B$28,求节点(其他调用!$S$4:$S$20,其他调用!$T$4:$T$20,$DI92)))</f>
        <v>0</v>
      </c>
      <c r="DR92" s="44">
        <f>IF(K$23=0,0,求节点(K$23:K$28,$B$23:$B$28,求节点(其他调用!$S$4:$S$20,其他调用!$T$4:$T$20,$DI92)))</f>
        <v>1.0787657650511595E-2</v>
      </c>
      <c r="DS92" s="44">
        <f>IF(L$23=0,0,求节点(L$23:L$28,$B$23:$B$28,求节点(其他调用!$S$4:$S$20,其他调用!$T$4:$T$20,$DI92)))</f>
        <v>0</v>
      </c>
      <c r="DT92" s="44">
        <f>IF(M$23=0,0,求节点(M$23:M$28,$B$23:$B$28,求节点(其他调用!$S$4:$S$20,其他调用!$T$4:$T$20,$DI92)))</f>
        <v>0</v>
      </c>
      <c r="DU92" s="44">
        <f>IF(N$23=0,0,求节点(N$23:N$28,$B$23:$B$28,求节点(其他调用!$S$4:$S$20,其他调用!$T$4:$T$20,$DI92)))</f>
        <v>0</v>
      </c>
      <c r="DV92" s="44">
        <f>IF(O$23=0,0,求节点(O$23:O$28,$B$23:$B$28,求节点(其他调用!$S$4:$S$20,其他调用!$T$4:$T$20,$DI92)))</f>
        <v>0</v>
      </c>
      <c r="DW92" s="44">
        <f>IF(P$23=0,0,求节点(P$23:P$28,$B$23:$B$28,求节点(其他调用!$S$4:$S$20,其他调用!$T$4:$T$20,$DI92)))</f>
        <v>0</v>
      </c>
      <c r="DX92" s="44">
        <f>IF(Q$23=0,0,求节点(Q$23:Q$28,$B$23:$B$28,求节点(其他调用!$S$4:$S$20,其他调用!$T$4:$T$20,$DI92)))</f>
        <v>0</v>
      </c>
      <c r="DY92" s="44">
        <f>IF(R$23=0,0,求节点(R$23:R$28,$B$23:$B$28,求节点(其他调用!$S$4:$S$20,其他调用!$T$4:$T$20,$DI92)))</f>
        <v>0</v>
      </c>
      <c r="DZ92" s="44">
        <f>IF(S$23=0,0,求节点(S$23:S$28,$B$23:$B$28,求节点(其他调用!$S$4:$S$20,其他调用!$T$4:$T$20,$DI92)))</f>
        <v>0</v>
      </c>
      <c r="EA92" s="44">
        <f>IF(T$23=0,0,求节点(T$23:T$28,$B$23:$B$28,求节点(其他调用!$S$4:$S$20,其他调用!$T$4:$T$20,$DI92)))</f>
        <v>0</v>
      </c>
      <c r="EB92" s="44">
        <f>IF(U$23=0,0,求节点(U$23:U$28,$B$23:$B$28,求节点(其他调用!$S$4:$S$20,其他调用!$T$4:$T$20,$DI92)))</f>
        <v>0</v>
      </c>
      <c r="EC92" s="44">
        <f>IF(V$23=0,0,求节点(V$23:V$28,$B$23:$B$28,求节点(其他调用!$S$4:$S$20,其他调用!$T$4:$T$20,$DI92)))</f>
        <v>0</v>
      </c>
      <c r="EF92" s="44">
        <v>89</v>
      </c>
      <c r="EG92" s="44">
        <f>IF(C$4=0,0,求节点(C$4:C$9,$B$4:$B$9,求节点(其他调用!$F$4:$F$42,其他调用!$G$4:$G$42,其他调用!$AG93)))</f>
        <v>6</v>
      </c>
      <c r="EH92" s="44">
        <f>IF(D$4=0,0,求节点(D$4:D$9,$B$4:$B$9,求节点(其他调用!$F$4:$F$42,其他调用!$G$4:$G$42,其他调用!$AG93)))</f>
        <v>6</v>
      </c>
      <c r="EI92" s="44">
        <f>IF(E$4=0,0,求节点(E$4:E$9,$B$4:$B$9,求节点(其他调用!$F$4:$F$42,其他调用!$G$4:$G$42,其他调用!$AG93)))</f>
        <v>3.1553883012123523</v>
      </c>
      <c r="EJ92" s="44">
        <f>IF(F$4=0,0,求节点(F$4:F$9,$B$4:$B$9,求节点(其他调用!$F$4:$F$42,其他调用!$G$4:$G$42,其他调用!$AG93)))</f>
        <v>0</v>
      </c>
      <c r="EK92" s="44">
        <f>IF(G$4=0,0,求节点(G$4:G$9,$B$4:$B$9,求节点(其他调用!$F$4:$F$42,其他调用!$G$4:$G$42,其他调用!$AG93)))</f>
        <v>0</v>
      </c>
      <c r="EL92" s="44">
        <f>IF(H$4=0,0,求节点(H$4:H$9,$B$4:$B$9,求节点(其他调用!$F$4:$F$42,其他调用!$G$4:$G$42,其他调用!$AG93)))</f>
        <v>0</v>
      </c>
      <c r="EM92" s="44">
        <f>IF(I$4=0,0,求节点(I$4:I$9,$B$4:$B$9,求节点(其他调用!$F$4:$F$42,其他调用!$G$4:$G$42,其他调用!$AG93)))</f>
        <v>0</v>
      </c>
      <c r="EN92" s="44">
        <f>IF(J$4=0,0,求节点(J$4:J$9,$B$4:$B$9,求节点(其他调用!$F$4:$F$42,其他调用!$G$4:$G$42,其他调用!$AG93)))</f>
        <v>0</v>
      </c>
      <c r="EO92" s="44">
        <f>IF(K$4=0,0,求节点(K$4:K$9,$B$4:$B$9,求节点(其他调用!$F$4:$F$42,其他调用!$G$4:$G$42,其他调用!$AG93)))</f>
        <v>0</v>
      </c>
      <c r="EP92" s="44">
        <f>IF(L$4=0,0,求节点(L$4:L$9,$B$4:$B$9,求节点(其他调用!$F$4:$F$42,其他调用!$G$4:$G$42,其他调用!$AG93)))</f>
        <v>0</v>
      </c>
      <c r="EQ92" s="44">
        <f>IF(M$4=0,0,求节点(M$4:M$9,$B$4:$B$9,求节点(其他调用!$F$4:$F$42,其他调用!$G$4:$G$42,其他调用!$AG93)))</f>
        <v>0</v>
      </c>
      <c r="ER92" s="44">
        <f>IF(N$4=0,0,求节点(N$4:N$9,$B$4:$B$9,求节点(其他调用!$F$4:$F$42,其他调用!$G$4:$G$42,其他调用!$AG93)))</f>
        <v>0</v>
      </c>
      <c r="ES92" s="44">
        <f>IF(O$4=0,0,求节点(O$4:O$9,$B$4:$B$9,求节点(其他调用!$F$4:$F$42,其他调用!$G$4:$G$42,其他调用!$AG93)))</f>
        <v>0</v>
      </c>
      <c r="ET92" s="44">
        <f>IF(P$4=0,0,求节点(P$4:P$9,$B$4:$B$9,求节点(其他调用!$F$4:$F$42,其他调用!$G$4:$G$42,其他调用!$AG93)))</f>
        <v>0</v>
      </c>
      <c r="EU92" s="44">
        <f>IF(Q$4=0,0,求节点(Q$4:Q$9,$B$4:$B$9,求节点(其他调用!$F$4:$F$42,其他调用!$G$4:$G$42,其他调用!$AG93)))</f>
        <v>0</v>
      </c>
      <c r="EV92" s="44">
        <f>IF(R$4=0,0,求节点(R$4:R$9,$B$4:$B$9,求节点(其他调用!$F$4:$F$42,其他调用!$G$4:$G$42,其他调用!$AG93)))</f>
        <v>0</v>
      </c>
      <c r="EW92" s="44">
        <f>IF(S$4=0,0,求节点(S$4:S$9,$B$4:$B$9,求节点(其他调用!$F$4:$F$42,其他调用!$G$4:$G$42,其他调用!$AG93)))</f>
        <v>6</v>
      </c>
      <c r="EX92" s="44">
        <f>IF(T$4=0,0,求节点(T$4:T$9,$B$4:$B$9,求节点(其他调用!$F$4:$F$42,其他调用!$G$4:$G$42,其他调用!$AG93)))</f>
        <v>6</v>
      </c>
      <c r="EY92" s="44">
        <f>IF(U$4=0,0,求节点(U$4:U$9,$B$4:$B$9,求节点(其他调用!$F$4:$F$42,其他调用!$G$4:$G$42,其他调用!$AG93)))</f>
        <v>6</v>
      </c>
      <c r="EZ92" s="44">
        <f>IF(V$4=0,0,求节点(V$4:V$9,$B$4:$B$9,求节点(其他调用!$F$4:$F$42,其他调用!$G$4:$G$42,其他调用!$AG93)))</f>
        <v>0</v>
      </c>
      <c r="FA92" s="44">
        <f>IF(W$4=0,0,求节点(W$4:W$9,$B$4:$B$9,求节点(其他调用!$F$4:$F$42,其他调用!$G$4:$G$42,其他调用!$AG93)))</f>
        <v>6</v>
      </c>
      <c r="FB92" s="44">
        <f>IF(X$4=0,0,求节点(X$4:X$9,$B$4:$B$9,求节点(其他调用!$F$4:$F$42,其他调用!$G$4:$G$42,其他调用!$AG93)))</f>
        <v>6</v>
      </c>
      <c r="FC92" s="44">
        <f>IF(Y$4=0,0,求节点(Y$4:Y$9,$B$4:$B$9,求节点(其他调用!$F$4:$F$42,其他调用!$G$4:$G$42,其他调用!$AG93)))</f>
        <v>6</v>
      </c>
      <c r="FD92" s="44">
        <f>IF(Z$4=0,0,求节点(Z$4:Z$9,$B$4:$B$9,求节点(其他调用!$F$4:$F$42,其他调用!$G$4:$G$42,其他调用!$AG93)))</f>
        <v>0</v>
      </c>
      <c r="FE92" s="44">
        <f>IF(AA$4=0,0,求节点(AA$4:AA$9,$B$4:$B$9,求节点(其他调用!$F$4:$F$42,其他调用!$G$4:$G$42,其他调用!$AG93)))</f>
        <v>6</v>
      </c>
      <c r="FF92" s="44">
        <f>IF(AB$4=0,0,求节点(AB$4:AB$9,$B$4:$B$9,求节点(其他调用!$F$4:$F$42,其他调用!$G$4:$G$42,其他调用!$AG93)))</f>
        <v>6</v>
      </c>
      <c r="FG92" s="44">
        <f>IF(AC$4=0,0,求节点(AC$4:AC$9,$B$4:$B$9,求节点(其他调用!$F$4:$F$42,其他调用!$G$4:$G$42,其他调用!$AG93)))</f>
        <v>6</v>
      </c>
      <c r="FH92" s="44">
        <f>IF(AD$4=0,0,求节点(AD$4:AD$9,$B$4:$B$9,求节点(其他调用!$F$4:$F$42,其他调用!$G$4:$G$42,其他调用!$AG93)))</f>
        <v>2.8365692623414387</v>
      </c>
      <c r="FI92" s="44">
        <f>IF(AE$4=0,0,求节点(AE$4:AE$9,$B$4:$B$9,求节点(其他调用!$F$4:$F$42,其他调用!$G$4:$G$42,其他调用!$AG93)))</f>
        <v>2.8365692623414387</v>
      </c>
      <c r="FJ92" s="44">
        <f>IF(AF$4=0,0,求节点(AF$4:AF$9,$B$4:$B$9,求节点(其他调用!$F$4:$F$42,其他调用!$G$4:$G$42,其他调用!$AG93)))</f>
        <v>2.8365692623414387</v>
      </c>
      <c r="FK92" s="44">
        <f>IF(AG$4=0,0,求节点(AG$4:AG$9,$B$4:$B$9,求节点(其他调用!$F$4:$F$42,其他调用!$G$4:$G$42,其他调用!$AG93)))</f>
        <v>2.8365692623414387</v>
      </c>
      <c r="FL92" s="44">
        <f>IF(AH$4=0,0,求节点(AH$4:AH$9,$B$4:$B$9,求节点(其他调用!$F$4:$F$42,其他调用!$G$4:$G$42,其他调用!$AG93)))</f>
        <v>2.8365692623414387</v>
      </c>
      <c r="FM92" s="44">
        <f>IF(AI$4=0,0,求节点(AI$4:AI$9,$B$4:$B$9,求节点(其他调用!$F$4:$F$42,其他调用!$G$4:$G$42,其他调用!$AG93)))</f>
        <v>2.8365692623414387</v>
      </c>
      <c r="FN92" s="44">
        <f>IF(AJ$4=0,0,求节点(AJ$4:AJ$9,$B$4:$B$9,求节点(其他调用!$F$4:$F$42,其他调用!$G$4:$G$42,其他调用!$AG93)))</f>
        <v>2.8365692623414387</v>
      </c>
      <c r="FO92" s="44">
        <f>IF(AK$4=0,0,求节点(AK$4:AK$9,$B$4:$B$9,求节点(其他调用!$F$4:$F$42,其他调用!$G$4:$G$42,其他调用!$AG93)))</f>
        <v>2.8365692623414387</v>
      </c>
      <c r="FP92" s="44">
        <f>IF(AL$4=0,0,求节点(AL$4:AL$9,$B$4:$B$9,求节点(其他调用!$F$4:$F$42,其他调用!$G$4:$G$42,其他调用!$AG93)))</f>
        <v>2.8365692623414387</v>
      </c>
      <c r="FQ92" s="44">
        <f>IF(AM$4=0,0,求节点(AM$4:AM$9,$B$4:$B$9,求节点(其他调用!$F$4:$F$42,其他调用!$G$4:$G$42,其他调用!$AG93)))</f>
        <v>2.8365692623414387</v>
      </c>
      <c r="FR92" s="44">
        <f>IF(AN$4=0,0,求节点(AN$4:AN$9,$B$4:$B$9,求节点(其他调用!$F$4:$F$42,其他调用!$G$4:$G$42,其他调用!$AG93)))</f>
        <v>2.8365692623414387</v>
      </c>
      <c r="FS92" s="44">
        <f>IF(AO$4=0,0,求节点(AO$4:AO$9,$B$4:$B$9,求节点(其他调用!$F$4:$F$42,其他调用!$G$4:$G$42,其他调用!$AG93)))</f>
        <v>2.8365692623414387</v>
      </c>
      <c r="FT92" s="44">
        <f>IF(AP$4=0,0,求节点(AP$4:AP$9,$B$4:$B$9,求节点(其他调用!$F$4:$F$42,其他调用!$G$4:$G$42,其他调用!$AG93)))</f>
        <v>2.8365692623414387</v>
      </c>
      <c r="FU92" s="44">
        <f>IF(AQ$4=0,0,求节点(AQ$4:AQ$9,$B$4:$B$9,求节点(其他调用!$F$4:$F$42,其他调用!$G$4:$G$42,其他调用!$AG93)))</f>
        <v>2.8365692623414387</v>
      </c>
      <c r="FV92" s="44">
        <f>IF(AR$4=0,0,求节点(AR$4:AR$9,$B$4:$B$9,求节点(其他调用!$F$4:$F$42,其他调用!$G$4:$G$42,其他调用!$AG93)))</f>
        <v>2.8365692623414387</v>
      </c>
      <c r="FW92" s="44">
        <f>IF(AS$4=0,0,求节点(AS$4:AS$9,$B$4:$B$9,求节点(其他调用!$F$4:$F$42,其他调用!$G$4:$G$42,其他调用!$AG93)))</f>
        <v>2.8365692623414387</v>
      </c>
      <c r="FX92" s="44">
        <f>IF(AT$4=0,0,求节点(AT$4:AT$9,$B$4:$B$9,求节点(其他调用!$F$4:$F$42,其他调用!$G$4:$G$42,其他调用!$AG93)))</f>
        <v>2.8365692623414387</v>
      </c>
      <c r="FY92" s="44">
        <f>IF(AU$4=0,0,求节点(AU$4:AU$9,$B$4:$B$9,求节点(其他调用!$F$4:$F$42,其他调用!$G$4:$G$42,其他调用!$AG93)))</f>
        <v>2.8365692623414387</v>
      </c>
      <c r="FZ92" s="44">
        <f>IF(AV$4=0,0,求节点(AV$4:AV$9,$B$4:$B$9,求节点(其他调用!$F$4:$F$42,其他调用!$G$4:$G$42,其他调用!$AG93)))</f>
        <v>2.8365692623414387</v>
      </c>
      <c r="GA92" s="44">
        <f>IF(AW$4=0,0,求节点(AW$4:AW$9,$B$4:$B$9,求节点(其他调用!$F$4:$F$42,其他调用!$G$4:$G$42,其他调用!$AG93)))</f>
        <v>2.8365692623414387</v>
      </c>
      <c r="GB92" s="44">
        <f>IF(AX$4=0,0,求节点(AX$4:AX$9,$B$4:$B$9,求节点(其他调用!$F$4:$F$42,其他调用!$G$4:$G$42,其他调用!$AG93)))</f>
        <v>2.8365692623414387</v>
      </c>
      <c r="GC92" s="44">
        <f>IF(AY$4=0,0,求节点(AY$4:AY$9,$B$4:$B$9,求节点(其他调用!$F$4:$F$42,其他调用!$G$4:$G$42,其他调用!$AG93)))</f>
        <v>2.8365692623414387</v>
      </c>
      <c r="GD92" s="44">
        <f>IF(AZ$4=0,0,求节点(AZ$4:AZ$9,$B$4:$B$9,求节点(其他调用!$F$4:$F$42,其他调用!$G$4:$G$42,其他调用!$AG93)))</f>
        <v>2.8365692623414387</v>
      </c>
      <c r="GF92" s="44">
        <v>89</v>
      </c>
      <c r="GG92" s="44">
        <f>IF(C$23=0,0,求节点(C$23:C$28,$B$23:$B$28,求节点(其他调用!$U$4:$U$20,其他调用!$V$4:$V$20,$GF92)))</f>
        <v>0</v>
      </c>
      <c r="GH92" s="44">
        <f>IF(D$23=0,0,求节点(D$23:D$28,$B$23:$B$28,求节点(其他调用!$U$4:$U$20,其他调用!$V$4:$V$20,$GF92)))</f>
        <v>0</v>
      </c>
      <c r="GI92" s="44">
        <f>IF(E$23=0,0,求节点(E$23:E$28,$B$23:$B$28,求节点(其他调用!$U$4:$U$20,其他调用!$V$4:$V$20,$GF92)))</f>
        <v>0</v>
      </c>
      <c r="GJ92" s="44">
        <f>IF(F$23=0,0,求节点(F$23:F$28,$B$23:$B$28,求节点(其他调用!$U$4:$U$20,其他调用!$V$4:$V$20,$GF92)))</f>
        <v>0</v>
      </c>
      <c r="GK92" s="44">
        <f>IF(G$23=0,0,求节点(G$23:G$28,$B$23:$B$28,求节点(其他调用!$U$4:$U$20,其他调用!$V$4:$V$20,$GF92)))</f>
        <v>0</v>
      </c>
      <c r="GL92" s="44">
        <f>IF(H$23=0,0,求节点(H$23:H$28,$B$23:$B$28,求节点(其他调用!$U$4:$U$20,其他调用!$V$4:$V$20,$GF92)))</f>
        <v>0</v>
      </c>
      <c r="GM92" s="44">
        <f>IF(I$23=0,0,求节点(I$23:I$28,$B$23:$B$28,求节点(其他调用!$U$4:$U$20,其他调用!$V$4:$V$20,$GF92)))</f>
        <v>0</v>
      </c>
      <c r="GN92" s="44">
        <f>IF(J$23=0,0,求节点(J$23:J$28,$B$23:$B$28,求节点(其他调用!$U$4:$U$20,其他调用!$V$4:$V$20,$GF92)))</f>
        <v>0</v>
      </c>
      <c r="GO92" s="44">
        <f>IF(K$23=0,0,求节点(K$23:K$28,$B$23:$B$28,求节点(其他调用!$U$4:$U$20,其他调用!$V$4:$V$20,$GF92)))</f>
        <v>0</v>
      </c>
      <c r="GP92" s="44">
        <f>IF(L$23=0,0,求节点(L$23:L$28,$B$23:$B$28,求节点(其他调用!$U$4:$U$20,其他调用!$V$4:$V$20,$GF92)))</f>
        <v>0</v>
      </c>
      <c r="GQ92" s="44">
        <f>IF(M$23=0,0,求节点(M$23:M$28,$B$23:$B$28,求节点(其他调用!$U$4:$U$20,其他调用!$V$4:$V$20,$GF92)))</f>
        <v>0</v>
      </c>
      <c r="GR92" s="44">
        <f>IF(N$23=0,0,求节点(N$23:N$28,$B$23:$B$28,求节点(其他调用!$U$4:$U$20,其他调用!$V$4:$V$20,$GF92)))</f>
        <v>0</v>
      </c>
      <c r="GS92" s="44">
        <f>IF(O$23=0,0,求节点(O$23:O$28,$B$23:$B$28,求节点(其他调用!$U$4:$U$20,其他调用!$V$4:$V$20,$GF92)))</f>
        <v>0</v>
      </c>
      <c r="GT92" s="44">
        <f>IF(P$23=0,0,求节点(P$23:P$28,$B$23:$B$28,求节点(其他调用!$U$4:$U$20,其他调用!$V$4:$V$20,$GF92)))</f>
        <v>0</v>
      </c>
      <c r="GU92" s="44">
        <f>IF(Q$23=0,0,求节点(Q$23:Q$28,$B$23:$B$28,求节点(其他调用!$U$4:$U$20,其他调用!$V$4:$V$20,$GF92)))</f>
        <v>0</v>
      </c>
      <c r="GV92" s="44">
        <f>IF(R$23=0,0,求节点(R$23:R$28,$B$23:$B$28,求节点(其他调用!$U$4:$U$20,其他调用!$V$4:$V$20,$GF92)))</f>
        <v>0</v>
      </c>
      <c r="GW92" s="44">
        <f>IF(S$23=0,0,求节点(S$23:S$28,$B$23:$B$28,求节点(其他调用!$U$4:$U$20,其他调用!$V$4:$V$20,$GF92)))</f>
        <v>0</v>
      </c>
      <c r="GX92" s="44">
        <f>IF(T$23=0,0,求节点(T$23:T$28,$B$23:$B$28,求节点(其他调用!$U$4:$U$20,其他调用!$V$4:$V$20,$GF92)))</f>
        <v>0</v>
      </c>
      <c r="GY92" s="44">
        <f>IF(U$23=0,0,求节点(U$23:U$28,$B$23:$B$28,求节点(其他调用!$U$4:$U$20,其他调用!$V$4:$V$20,$GF92)))</f>
        <v>0</v>
      </c>
      <c r="GZ92" s="44">
        <f>IF(V$23=0,0,求节点(V$23:V$28,$B$23:$B$28,求节点(其他调用!$U$4:$U$20,其他调用!$V$4:$V$20,$GF92)))</f>
        <v>0</v>
      </c>
      <c r="HC92" s="44">
        <v>89</v>
      </c>
      <c r="HD92" s="44">
        <f>IF(C$4=0,0,求节点(C$4:C$9,$B$4:$B$9,求节点(其他调用!$I$4:$I$42,其他调用!$J$4:$J$42,其他调用!$AH93)))</f>
        <v>6</v>
      </c>
      <c r="HE92" s="44">
        <f>IF(D$4=0,0,求节点(D$4:D$9,$B$4:$B$9,求节点(其他调用!$I$4:$I$42,其他调用!$J$4:$J$42,其他调用!$AH93)))</f>
        <v>6</v>
      </c>
      <c r="HF92" s="44">
        <f>IF(E$4=0,0,求节点(E$4:E$9,$B$4:$B$9,求节点(其他调用!$I$4:$I$42,其他调用!$J$4:$J$42,其他调用!$AH93)))</f>
        <v>3.2999491750051035</v>
      </c>
      <c r="HG92" s="44">
        <f>IF(F$4=0,0,求节点(F$4:F$9,$B$4:$B$9,求节点(其他调用!$I$4:$I$42,其他调用!$J$4:$J$42,其他调用!$AH93)))</f>
        <v>0</v>
      </c>
      <c r="HH92" s="44">
        <f>IF(G$4=0,0,求节点(G$4:G$9,$B$4:$B$9,求节点(其他调用!$I$4:$I$42,其他调用!$J$4:$J$42,其他调用!$AH93)))</f>
        <v>0</v>
      </c>
      <c r="HI92" s="44">
        <f>IF(H$4=0,0,求节点(H$4:H$9,$B$4:$B$9,求节点(其他调用!$I$4:$I$42,其他调用!$J$4:$J$42,其他调用!$AH93)))</f>
        <v>0</v>
      </c>
      <c r="HJ92" s="44">
        <f>IF(I$4=0,0,求节点(I$4:I$9,$B$4:$B$9,求节点(其他调用!$I$4:$I$42,其他调用!$J$4:$J$42,其他调用!$AH93)))</f>
        <v>0</v>
      </c>
      <c r="HK92" s="44">
        <f>IF(J$4=0,0,求节点(J$4:J$9,$B$4:$B$9,求节点(其他调用!$I$4:$I$42,其他调用!$J$4:$J$42,其他调用!$AH93)))</f>
        <v>0</v>
      </c>
      <c r="HL92" s="44">
        <f>IF(K$4=0,0,求节点(K$4:K$9,$B$4:$B$9,求节点(其他调用!$I$4:$I$42,其他调用!$J$4:$J$42,其他调用!$AH93)))</f>
        <v>0</v>
      </c>
      <c r="HM92" s="44">
        <f>IF(L$4=0,0,求节点(L$4:L$9,$B$4:$B$9,求节点(其他调用!$I$4:$I$42,其他调用!$J$4:$J$42,其他调用!$AH93)))</f>
        <v>0</v>
      </c>
      <c r="HN92" s="44">
        <f>IF(M$4=0,0,求节点(M$4:M$9,$B$4:$B$9,求节点(其他调用!$I$4:$I$42,其他调用!$J$4:$J$42,其他调用!$AH93)))</f>
        <v>0</v>
      </c>
      <c r="HO92" s="44">
        <f>IF(N$4=0,0,求节点(N$4:N$9,$B$4:$B$9,求节点(其他调用!$I$4:$I$42,其他调用!$J$4:$J$42,其他调用!$AH93)))</f>
        <v>0</v>
      </c>
      <c r="HP92" s="44">
        <f>IF(O$4=0,0,求节点(O$4:O$9,$B$4:$B$9,求节点(其他调用!$I$4:$I$42,其他调用!$J$4:$J$42,其他调用!$AH93)))</f>
        <v>0</v>
      </c>
      <c r="HQ92" s="44">
        <f>IF(P$4=0,0,求节点(P$4:P$9,$B$4:$B$9,求节点(其他调用!$I$4:$I$42,其他调用!$J$4:$J$42,其他调用!$AH93)))</f>
        <v>0</v>
      </c>
      <c r="HR92" s="44">
        <f>IF(Q$4=0,0,求节点(Q$4:Q$9,$B$4:$B$9,求节点(其他调用!$I$4:$I$42,其他调用!$J$4:$J$42,其他调用!$AH93)))</f>
        <v>0</v>
      </c>
      <c r="HS92" s="44">
        <f>IF(R$4=0,0,求节点(R$4:R$9,$B$4:$B$9,求节点(其他调用!$I$4:$I$42,其他调用!$J$4:$J$42,其他调用!$AH93)))</f>
        <v>0</v>
      </c>
      <c r="HT92" s="44">
        <f>IF(S$4=0,0,求节点(S$4:S$9,$B$4:$B$9,求节点(其他调用!$I$4:$I$42,其他调用!$J$4:$J$42,其他调用!$AH93)))</f>
        <v>6</v>
      </c>
      <c r="HU92" s="44">
        <f>IF(T$4=0,0,求节点(T$4:T$9,$B$4:$B$9,求节点(其他调用!$I$4:$I$42,其他调用!$J$4:$J$42,其他调用!$AH93)))</f>
        <v>6</v>
      </c>
      <c r="HV92" s="44">
        <f>IF(U$4=0,0,求节点(U$4:U$9,$B$4:$B$9,求节点(其他调用!$I$4:$I$42,其他调用!$J$4:$J$42,其他调用!$AH93)))</f>
        <v>6</v>
      </c>
      <c r="HW92" s="44">
        <f>IF(V$4=0,0,求节点(V$4:V$9,$B$4:$B$9,求节点(其他调用!$I$4:$I$42,其他调用!$J$4:$J$42,其他调用!$AH93)))</f>
        <v>0</v>
      </c>
      <c r="HX92" s="44">
        <f>IF(W$4=0,0,求节点(W$4:W$9,$B$4:$B$9,求节点(其他调用!$I$4:$I$42,其他调用!$J$4:$J$42,其他调用!$AH93)))</f>
        <v>6</v>
      </c>
      <c r="HY92" s="44">
        <f>IF(X$4=0,0,求节点(X$4:X$9,$B$4:$B$9,求节点(其他调用!$I$4:$I$42,其他调用!$J$4:$J$42,其他调用!$AH93)))</f>
        <v>6</v>
      </c>
      <c r="HZ92" s="44">
        <f>IF(Y$4=0,0,求节点(Y$4:Y$9,$B$4:$B$9,求节点(其他调用!$I$4:$I$42,其他调用!$J$4:$J$42,其他调用!$AH93)))</f>
        <v>6</v>
      </c>
      <c r="IA92" s="44">
        <f>IF(Z$4=0,0,求节点(Z$4:Z$9,$B$4:$B$9,求节点(其他调用!$I$4:$I$42,其他调用!$J$4:$J$42,其他调用!$AH93)))</f>
        <v>0</v>
      </c>
      <c r="IB92" s="44">
        <f>IF(AA$4=0,0,求节点(AA$4:AA$9,$B$4:$B$9,求节点(其他调用!$I$4:$I$42,其他调用!$J$4:$J$42,其他调用!$AH93)))</f>
        <v>6</v>
      </c>
      <c r="IC92" s="44">
        <f>IF(AB$4=0,0,求节点(AB$4:AB$9,$B$4:$B$9,求节点(其他调用!$I$4:$I$42,其他调用!$J$4:$J$42,其他调用!$AH93)))</f>
        <v>6</v>
      </c>
      <c r="ID92" s="44">
        <f>IF(AC$4=0,0,求节点(AC$4:AC$9,$B$4:$B$9,求节点(其他调用!$I$4:$I$42,其他调用!$J$4:$J$42,其他调用!$AH93)))</f>
        <v>6</v>
      </c>
      <c r="IE92" s="44">
        <f>IF(AD$4=0,0,求节点(AD$4:AD$9,$B$4:$B$9,求节点(其他调用!$I$4:$I$42,其他调用!$J$4:$J$42,其他调用!$AH93)))</f>
        <v>4.1076829026323223</v>
      </c>
      <c r="IF92" s="44">
        <f>IF(AE$4=0,0,求节点(AE$4:AE$9,$B$4:$B$9,求节点(其他调用!$I$4:$I$42,其他调用!$J$4:$J$42,其他调用!$AH93)))</f>
        <v>4.1076829026323223</v>
      </c>
      <c r="IG92" s="44">
        <f>IF(AF$4=0,0,求节点(AF$4:AF$9,$B$4:$B$9,求节点(其他调用!$I$4:$I$42,其他调用!$J$4:$J$42,其他调用!$AH93)))</f>
        <v>4.1076829026323223</v>
      </c>
      <c r="IH92" s="44">
        <f>IF(AG$4=0,0,求节点(AG$4:AG$9,$B$4:$B$9,求节点(其他调用!$I$4:$I$42,其他调用!$J$4:$J$42,其他调用!$AH93)))</f>
        <v>4.1076829026323223</v>
      </c>
      <c r="II92" s="44">
        <f>IF(AH$4=0,0,求节点(AH$4:AH$9,$B$4:$B$9,求节点(其他调用!$I$4:$I$42,其他调用!$J$4:$J$42,其他调用!$AH93)))</f>
        <v>4.1076829026323223</v>
      </c>
      <c r="IJ92" s="44">
        <f>IF(AI$4=0,0,求节点(AI$4:AI$9,$B$4:$B$9,求节点(其他调用!$I$4:$I$42,其他调用!$J$4:$J$42,其他调用!$AH93)))</f>
        <v>4.1076829026323223</v>
      </c>
      <c r="IK92" s="44">
        <f>IF(AJ$4=0,0,求节点(AJ$4:AJ$9,$B$4:$B$9,求节点(其他调用!$I$4:$I$42,其他调用!$J$4:$J$42,其他调用!$AH93)))</f>
        <v>4.1076829026323223</v>
      </c>
      <c r="IL92" s="44">
        <f>IF(AK$4=0,0,求节点(AK$4:AK$9,$B$4:$B$9,求节点(其他调用!$I$4:$I$42,其他调用!$J$4:$J$42,其他调用!$AH93)))</f>
        <v>4.1076829026323223</v>
      </c>
      <c r="IM92" s="44">
        <f>IF(AL$4=0,0,求节点(AL$4:AL$9,$B$4:$B$9,求节点(其他调用!$I$4:$I$42,其他调用!$J$4:$J$42,其他调用!$AH93)))</f>
        <v>4.1076829026323223</v>
      </c>
      <c r="IN92" s="44">
        <f>IF(AM$4=0,0,求节点(AM$4:AM$9,$B$4:$B$9,求节点(其他调用!$I$4:$I$42,其他调用!$J$4:$J$42,其他调用!$AH93)))</f>
        <v>4.1076829026323223</v>
      </c>
      <c r="IO92" s="44">
        <f>IF(AN$4=0,0,求节点(AN$4:AN$9,$B$4:$B$9,求节点(其他调用!$I$4:$I$42,其他调用!$J$4:$J$42,其他调用!$AH93)))</f>
        <v>4.1076829026323223</v>
      </c>
      <c r="IP92" s="44">
        <f>IF(AO$4=0,0,求节点(AO$4:AO$9,$B$4:$B$9,求节点(其他调用!$I$4:$I$42,其他调用!$J$4:$J$42,其他调用!$AH93)))</f>
        <v>4.1076829026323223</v>
      </c>
      <c r="IQ92" s="44">
        <f>IF(AP$4=0,0,求节点(AP$4:AP$9,$B$4:$B$9,求节点(其他调用!$I$4:$I$42,其他调用!$J$4:$J$42,其他调用!$AH93)))</f>
        <v>4.1076829026323223</v>
      </c>
      <c r="IR92" s="44">
        <f>IF(AQ$4=0,0,求节点(AQ$4:AQ$9,$B$4:$B$9,求节点(其他调用!$I$4:$I$42,其他调用!$J$4:$J$42,其他调用!$AH93)))</f>
        <v>4.1076829026323223</v>
      </c>
      <c r="IS92" s="44">
        <f>IF(AR$4=0,0,求节点(AR$4:AR$9,$B$4:$B$9,求节点(其他调用!$I$4:$I$42,其他调用!$J$4:$J$42,其他调用!$AH93)))</f>
        <v>4.1076829026323223</v>
      </c>
      <c r="IT92" s="44">
        <f>IF(AS$4=0,0,求节点(AS$4:AS$9,$B$4:$B$9,求节点(其他调用!$I$4:$I$42,其他调用!$J$4:$J$42,其他调用!$AH93)))</f>
        <v>4.1076829026323223</v>
      </c>
      <c r="IU92" s="44">
        <f>IF(AT$4=0,0,求节点(AT$4:AT$9,$B$4:$B$9,求节点(其他调用!$I$4:$I$42,其他调用!$J$4:$J$42,其他调用!$AH93)))</f>
        <v>4.1076829026323223</v>
      </c>
      <c r="IV92" s="44">
        <f>IF(AU$4=0,0,求节点(AU$4:AU$9,$B$4:$B$9,求节点(其他调用!$I$4:$I$42,其他调用!$J$4:$J$42,其他调用!$AH93)))</f>
        <v>4.1076829026323223</v>
      </c>
      <c r="IW92" s="44">
        <f>IF(AV$4=0,0,求节点(AV$4:AV$9,$B$4:$B$9,求节点(其他调用!$I$4:$I$42,其他调用!$J$4:$J$42,其他调用!$AH93)))</f>
        <v>4.1076829026323223</v>
      </c>
      <c r="IX92" s="44">
        <f>IF(AW$4=0,0,求节点(AW$4:AW$9,$B$4:$B$9,求节点(其他调用!$I$4:$I$42,其他调用!$J$4:$J$42,其他调用!$AH93)))</f>
        <v>4.1076829026323223</v>
      </c>
      <c r="IY92" s="44">
        <f>IF(AX$4=0,0,求节点(AX$4:AX$9,$B$4:$B$9,求节点(其他调用!$I$4:$I$42,其他调用!$J$4:$J$42,其他调用!$AH93)))</f>
        <v>4.1076829026323223</v>
      </c>
      <c r="IZ92" s="44">
        <f>IF(AY$4=0,0,求节点(AY$4:AY$9,$B$4:$B$9,求节点(其他调用!$I$4:$I$42,其他调用!$J$4:$J$42,其他调用!$AH93)))</f>
        <v>4.1076829026323223</v>
      </c>
      <c r="JA92" s="44">
        <f>IF(AZ$4=0,0,求节点(AZ$4:AZ$9,$B$4:$B$9,求节点(其他调用!$I$4:$I$42,其他调用!$J$4:$J$42,其他调用!$AH93)))</f>
        <v>4.1076829026323223</v>
      </c>
      <c r="JC92" s="44">
        <v>89</v>
      </c>
      <c r="JD92" s="44">
        <f>IF(C$23=0,0,求节点(C$23:C$28,$B$23:$B$28,求节点(其他调用!$W$4:$W$20,其他调用!$X$4:$X$20,$JC92)))</f>
        <v>0</v>
      </c>
      <c r="JE92" s="44">
        <f>IF(D$23=0,0,求节点(D$23:D$28,$B$23:$B$28,求节点(其他调用!$W$4:$W$20,其他调用!$X$4:$X$20,$JC92)))</f>
        <v>0</v>
      </c>
      <c r="JF92" s="44">
        <f>IF(E$23=0,0,求节点(E$23:E$28,$B$23:$B$28,求节点(其他调用!$W$4:$W$20,其他调用!$X$4:$X$20,$JC92)))</f>
        <v>0</v>
      </c>
      <c r="JG92" s="44">
        <f>IF(F$23=0,0,求节点(F$23:F$28,$B$23:$B$28,求节点(其他调用!$W$4:$W$20,其他调用!$X$4:$X$20,$JC92)))</f>
        <v>7.1917717670078041E-3</v>
      </c>
      <c r="JH92" s="44">
        <f>IF(G$23=0,0,求节点(G$23:G$28,$B$23:$B$28,求节点(其他调用!$W$4:$W$20,其他调用!$X$4:$X$20,$JC92)))</f>
        <v>1.0787657650511595E-2</v>
      </c>
      <c r="JI92" s="44">
        <f>IF(H$23=0,0,求节点(H$23:H$28,$B$23:$B$28,求节点(其他调用!$W$4:$W$20,其他调用!$X$4:$X$20,$JC92)))</f>
        <v>1.0787657650511595E-2</v>
      </c>
      <c r="JJ92" s="44">
        <f>IF(I$23=0,0,求节点(I$23:I$28,$B$23:$B$28,求节点(其他调用!$W$4:$W$20,其他调用!$X$4:$X$20,$JC92)))</f>
        <v>1.6344935834108454E-2</v>
      </c>
      <c r="JK92" s="44">
        <f>IF(J$23=0,0,求节点(J$23:J$28,$B$23:$B$28,求节点(其他调用!$W$4:$W$20,其他调用!$X$4:$X$20,$JC92)))</f>
        <v>0</v>
      </c>
      <c r="JL92" s="44">
        <f>IF(K$23=0,0,求节点(K$23:K$28,$B$23:$B$28,求节点(其他调用!$W$4:$W$20,其他调用!$X$4:$X$20,$JC92)))</f>
        <v>1.0787657650511595E-2</v>
      </c>
      <c r="JM92" s="44">
        <f>IF(L$23=0,0,求节点(L$23:L$28,$B$23:$B$28,求节点(其他调用!$W$4:$W$20,其他调用!$X$4:$X$20,$JC92)))</f>
        <v>0</v>
      </c>
      <c r="JN92" s="44">
        <f>IF(M$23=0,0,求节点(M$23:M$28,$B$23:$B$28,求节点(其他调用!$W$4:$W$20,其他调用!$X$4:$X$20,$JC92)))</f>
        <v>0</v>
      </c>
      <c r="JO92" s="44">
        <f>IF(N$23=0,0,求节点(N$23:N$28,$B$23:$B$28,求节点(其他调用!$W$4:$W$20,其他调用!$X$4:$X$20,$JC92)))</f>
        <v>0</v>
      </c>
      <c r="JP92" s="44">
        <f>IF(O$23=0,0,求节点(O$23:O$28,$B$23:$B$28,求节点(其他调用!$W$4:$W$20,其他调用!$X$4:$X$20,$JC92)))</f>
        <v>0</v>
      </c>
      <c r="JQ92" s="44">
        <f>IF(P$23=0,0,求节点(P$23:P$28,$B$23:$B$28,求节点(其他调用!$W$4:$W$20,其他调用!$X$4:$X$20,$JC92)))</f>
        <v>0</v>
      </c>
      <c r="JR92" s="44">
        <f>IF(Q$23=0,0,求节点(Q$23:Q$28,$B$23:$B$28,求节点(其他调用!$W$4:$W$20,其他调用!$X$4:$X$20,$JC92)))</f>
        <v>0</v>
      </c>
      <c r="JS92" s="44">
        <f>IF(R$23=0,0,求节点(R$23:R$28,$B$23:$B$28,求节点(其他调用!$W$4:$W$20,其他调用!$X$4:$X$20,$JC92)))</f>
        <v>0</v>
      </c>
      <c r="JT92" s="44">
        <f>IF(S$23=0,0,求节点(S$23:S$28,$B$23:$B$28,求节点(其他调用!$W$4:$W$20,其他调用!$X$4:$X$20,$JC92)))</f>
        <v>0</v>
      </c>
      <c r="JU92" s="44">
        <f>IF(T$23=0,0,求节点(T$23:T$28,$B$23:$B$28,求节点(其他调用!$W$4:$W$20,其他调用!$X$4:$X$20,$JC92)))</f>
        <v>0</v>
      </c>
      <c r="JV92" s="44">
        <f>IF(U$23=0,0,求节点(U$23:U$28,$B$23:$B$28,求节点(其他调用!$W$4:$W$20,其他调用!$X$4:$X$20,$JC92)))</f>
        <v>0</v>
      </c>
      <c r="JW92" s="44">
        <f>IF(V$23=0,0,求节点(V$23:V$28,$B$23:$B$28,求节点(其他调用!$W$4:$W$20,其他调用!$X$4:$X$20,$JC92)))</f>
        <v>0</v>
      </c>
      <c r="JZ92" s="44">
        <v>89</v>
      </c>
      <c r="KA92" s="44">
        <f>IF(C$4=0,0,求节点(C$4:C$9,$B$4:$B$9,求节点(其他调用!$L$4:$L$42,其他调用!$M$4:$M$42,其他调用!$AI93)))</f>
        <v>6</v>
      </c>
      <c r="KB92" s="44">
        <f>IF(D$4=0,0,求节点(D$4:D$9,$B$4:$B$9,求节点(其他调用!$L$4:$L$42,其他调用!$M$4:$M$42,其他调用!$AI93)))</f>
        <v>6</v>
      </c>
      <c r="KC92" s="44">
        <f>IF(E$4=0,0,求节点(E$4:E$9,$B$4:$B$9,求节点(其他调用!$L$4:$L$42,其他调用!$M$4:$M$42,其他调用!$AI93)))</f>
        <v>3.7675225548650406</v>
      </c>
      <c r="KD92" s="44">
        <f>IF(F$4=0,0,求节点(F$4:F$9,$B$4:$B$9,求节点(其他调用!$L$4:$L$42,其他调用!$M$4:$M$42,其他调用!$AI93)))</f>
        <v>0</v>
      </c>
      <c r="KE92" s="44">
        <f>IF(G$4=0,0,求节点(G$4:G$9,$B$4:$B$9,求节点(其他调用!$L$4:$L$42,其他调用!$M$4:$M$42,其他调用!$AI93)))</f>
        <v>0</v>
      </c>
      <c r="KF92" s="44">
        <f>IF(H$4=0,0,求节点(H$4:H$9,$B$4:$B$9,求节点(其他调用!$L$4:$L$42,其他调用!$M$4:$M$42,其他调用!$AI93)))</f>
        <v>0</v>
      </c>
      <c r="KG92" s="44">
        <f>IF(I$4=0,0,求节点(I$4:I$9,$B$4:$B$9,求节点(其他调用!$L$4:$L$42,其他调用!$M$4:$M$42,其他调用!$AI93)))</f>
        <v>0</v>
      </c>
      <c r="KH92" s="44">
        <f>IF(J$4=0,0,求节点(J$4:J$9,$B$4:$B$9,求节点(其他调用!$L$4:$L$42,其他调用!$M$4:$M$42,其他调用!$AI93)))</f>
        <v>0</v>
      </c>
      <c r="KI92" s="44">
        <f>IF(K$4=0,0,求节点(K$4:K$9,$B$4:$B$9,求节点(其他调用!$L$4:$L$42,其他调用!$M$4:$M$42,其他调用!$AI93)))</f>
        <v>0</v>
      </c>
      <c r="KJ92" s="44">
        <f>IF(L$4=0,0,求节点(L$4:L$9,$B$4:$B$9,求节点(其他调用!$L$4:$L$42,其他调用!$M$4:$M$42,其他调用!$AI93)))</f>
        <v>0</v>
      </c>
      <c r="KK92" s="44">
        <f>IF(M$4=0,0,求节点(M$4:M$9,$B$4:$B$9,求节点(其他调用!$L$4:$L$42,其他调用!$M$4:$M$42,其他调用!$AI93)))</f>
        <v>0</v>
      </c>
      <c r="KL92" s="44">
        <f>IF(N$4=0,0,求节点(N$4:N$9,$B$4:$B$9,求节点(其他调用!$L$4:$L$42,其他调用!$M$4:$M$42,其他调用!$AI93)))</f>
        <v>0</v>
      </c>
      <c r="KM92" s="44">
        <f>IF(O$4=0,0,求节点(O$4:O$9,$B$4:$B$9,求节点(其他调用!$L$4:$L$42,其他调用!$M$4:$M$42,其他调用!$AI93)))</f>
        <v>0</v>
      </c>
      <c r="KN92" s="44">
        <f>IF(P$4=0,0,求节点(P$4:P$9,$B$4:$B$9,求节点(其他调用!$L$4:$L$42,其他调用!$M$4:$M$42,其他调用!$AI93)))</f>
        <v>0</v>
      </c>
      <c r="KO92" s="44">
        <f>IF(Q$4=0,0,求节点(Q$4:Q$9,$B$4:$B$9,求节点(其他调用!$L$4:$L$42,其他调用!$M$4:$M$42,其他调用!$AI93)))</f>
        <v>0</v>
      </c>
      <c r="KP92" s="44">
        <f>IF(R$4=0,0,求节点(R$4:R$9,$B$4:$B$9,求节点(其他调用!$L$4:$L$42,其他调用!$M$4:$M$42,其他调用!$AI93)))</f>
        <v>0</v>
      </c>
      <c r="KQ92" s="44">
        <f>IF(S$4=0,0,求节点(S$4:S$9,$B$4:$B$9,求节点(其他调用!$L$4:$L$42,其他调用!$M$4:$M$42,其他调用!$AI93)))</f>
        <v>6</v>
      </c>
      <c r="KR92" s="44">
        <f>IF(T$4=0,0,求节点(T$4:T$9,$B$4:$B$9,求节点(其他调用!$L$4:$L$42,其他调用!$M$4:$M$42,其他调用!$AI93)))</f>
        <v>6</v>
      </c>
      <c r="KS92" s="44">
        <f>IF(U$4=0,0,求节点(U$4:U$9,$B$4:$B$9,求节点(其他调用!$L$4:$L$42,其他调用!$M$4:$M$42,其他调用!$AI93)))</f>
        <v>6</v>
      </c>
      <c r="KT92" s="44">
        <f>IF(V$4=0,0,求节点(V$4:V$9,$B$4:$B$9,求节点(其他调用!$L$4:$L$42,其他调用!$M$4:$M$42,其他调用!$AI93)))</f>
        <v>0</v>
      </c>
      <c r="KU92" s="44">
        <f>IF(W$4=0,0,求节点(W$4:W$9,$B$4:$B$9,求节点(其他调用!$L$4:$L$42,其他调用!$M$4:$M$42,其他调用!$AI93)))</f>
        <v>6</v>
      </c>
      <c r="KV92" s="44">
        <f>IF(X$4=0,0,求节点(X$4:X$9,$B$4:$B$9,求节点(其他调用!$L$4:$L$42,其他调用!$M$4:$M$42,其他调用!$AI93)))</f>
        <v>6</v>
      </c>
      <c r="KW92" s="44">
        <f>IF(Y$4=0,0,求节点(Y$4:Y$9,$B$4:$B$9,求节点(其他调用!$L$4:$L$42,其他调用!$M$4:$M$42,其他调用!$AI93)))</f>
        <v>6</v>
      </c>
      <c r="KX92" s="44">
        <f>IF(Z$4=0,0,求节点(Z$4:Z$9,$B$4:$B$9,求节点(其他调用!$L$4:$L$42,其他调用!$M$4:$M$42,其他调用!$AI93)))</f>
        <v>0</v>
      </c>
      <c r="KY92" s="44">
        <f>IF(AA$4=0,0,求节点(AA$4:AA$9,$B$4:$B$9,求节点(其他调用!$L$4:$L$42,其他调用!$M$4:$M$42,其他调用!$AI93)))</f>
        <v>6</v>
      </c>
      <c r="KZ92" s="44">
        <f>IF(AB$4=0,0,求节点(AB$4:AB$9,$B$4:$B$9,求节点(其他调用!$L$4:$L$42,其他调用!$M$4:$M$42,其他调用!$AI93)))</f>
        <v>6</v>
      </c>
      <c r="LA92" s="44">
        <f>IF(AC$4=0,0,求节点(AC$4:AC$9,$B$4:$B$9,求节点(其他调用!$L$4:$L$42,其他调用!$M$4:$M$42,其他调用!$AI93)))</f>
        <v>6</v>
      </c>
      <c r="LB92" s="44">
        <f>IF(AD$4=0,0,求节点(AD$4:AD$9,$B$4:$B$9,求节点(其他调用!$L$4:$L$42,其他调用!$M$4:$M$42,其他调用!$AI93)))</f>
        <v>6</v>
      </c>
      <c r="LC92" s="44">
        <f>IF(AE$4=0,0,求节点(AE$4:AE$9,$B$4:$B$9,求节点(其他调用!$L$4:$L$42,其他调用!$M$4:$M$42,其他调用!$AI93)))</f>
        <v>6</v>
      </c>
      <c r="LD92" s="44">
        <f>IF(AF$4=0,0,求节点(AF$4:AF$9,$B$4:$B$9,求节点(其他调用!$L$4:$L$42,其他调用!$M$4:$M$42,其他调用!$AI93)))</f>
        <v>6</v>
      </c>
      <c r="LE92" s="44">
        <f>IF(AG$4=0,0,求节点(AG$4:AG$9,$B$4:$B$9,求节点(其他调用!$L$4:$L$42,其他调用!$M$4:$M$42,其他调用!$AI93)))</f>
        <v>6</v>
      </c>
      <c r="LF92" s="44">
        <f>IF(AH$4=0,0,求节点(AH$4:AH$9,$B$4:$B$9,求节点(其他调用!$L$4:$L$42,其他调用!$M$4:$M$42,其他调用!$AI93)))</f>
        <v>6</v>
      </c>
      <c r="LG92" s="44">
        <f>IF(AI$4=0,0,求节点(AI$4:AI$9,$B$4:$B$9,求节点(其他调用!$L$4:$L$42,其他调用!$M$4:$M$42,其他调用!$AI93)))</f>
        <v>6</v>
      </c>
      <c r="LH92" s="44">
        <f>IF(AJ$4=0,0,求节点(AJ$4:AJ$9,$B$4:$B$9,求节点(其他调用!$L$4:$L$42,其他调用!$M$4:$M$42,其他调用!$AI93)))</f>
        <v>6</v>
      </c>
      <c r="LI92" s="44">
        <f>IF(AK$4=0,0,求节点(AK$4:AK$9,$B$4:$B$9,求节点(其他调用!$L$4:$L$42,其他调用!$M$4:$M$42,其他调用!$AI93)))</f>
        <v>6</v>
      </c>
      <c r="LJ92" s="44">
        <f>IF(AL$4=0,0,求节点(AL$4:AL$9,$B$4:$B$9,求节点(其他调用!$L$4:$L$42,其他调用!$M$4:$M$42,其他调用!$AI93)))</f>
        <v>6</v>
      </c>
      <c r="LK92" s="44">
        <f>IF(AM$4=0,0,求节点(AM$4:AM$9,$B$4:$B$9,求节点(其他调用!$L$4:$L$42,其他调用!$M$4:$M$42,其他调用!$AI93)))</f>
        <v>6</v>
      </c>
      <c r="LL92" s="44">
        <f>IF(AN$4=0,0,求节点(AN$4:AN$9,$B$4:$B$9,求节点(其他调用!$L$4:$L$42,其他调用!$M$4:$M$42,其他调用!$AI93)))</f>
        <v>6</v>
      </c>
      <c r="LM92" s="44">
        <f>IF(AO$4=0,0,求节点(AO$4:AO$9,$B$4:$B$9,求节点(其他调用!$L$4:$L$42,其他调用!$M$4:$M$42,其他调用!$AI93)))</f>
        <v>6</v>
      </c>
      <c r="LN92" s="44">
        <f>IF(AP$4=0,0,求节点(AP$4:AP$9,$B$4:$B$9,求节点(其他调用!$L$4:$L$42,其他调用!$M$4:$M$42,其他调用!$AI93)))</f>
        <v>6</v>
      </c>
      <c r="LO92" s="44">
        <f>IF(AQ$4=0,0,求节点(AQ$4:AQ$9,$B$4:$B$9,求节点(其他调用!$L$4:$L$42,其他调用!$M$4:$M$42,其他调用!$AI93)))</f>
        <v>6</v>
      </c>
      <c r="LP92" s="44">
        <f>IF(AR$4=0,0,求节点(AR$4:AR$9,$B$4:$B$9,求节点(其他调用!$L$4:$L$42,其他调用!$M$4:$M$42,其他调用!$AI93)))</f>
        <v>6</v>
      </c>
      <c r="LQ92" s="44">
        <f>IF(AS$4=0,0,求节点(AS$4:AS$9,$B$4:$B$9,求节点(其他调用!$L$4:$L$42,其他调用!$M$4:$M$42,其他调用!$AI93)))</f>
        <v>6</v>
      </c>
      <c r="LR92" s="44">
        <f>IF(AT$4=0,0,求节点(AT$4:AT$9,$B$4:$B$9,求节点(其他调用!$L$4:$L$42,其他调用!$M$4:$M$42,其他调用!$AI93)))</f>
        <v>6</v>
      </c>
      <c r="LS92" s="44">
        <f>IF(AU$4=0,0,求节点(AU$4:AU$9,$B$4:$B$9,求节点(其他调用!$L$4:$L$42,其他调用!$M$4:$M$42,其他调用!$AI93)))</f>
        <v>6</v>
      </c>
      <c r="LT92" s="44">
        <f>IF(AV$4=0,0,求节点(AV$4:AV$9,$B$4:$B$9,求节点(其他调用!$L$4:$L$42,其他调用!$M$4:$M$42,其他调用!$AI93)))</f>
        <v>6</v>
      </c>
      <c r="LU92" s="44">
        <f>IF(AW$4=0,0,求节点(AW$4:AW$9,$B$4:$B$9,求节点(其他调用!$L$4:$L$42,其他调用!$M$4:$M$42,其他调用!$AI93)))</f>
        <v>6</v>
      </c>
      <c r="LV92" s="44">
        <f>IF(AX$4=0,0,求节点(AX$4:AX$9,$B$4:$B$9,求节点(其他调用!$L$4:$L$42,其他调用!$M$4:$M$42,其他调用!$AI93)))</f>
        <v>6</v>
      </c>
      <c r="LW92" s="44">
        <f>IF(AY$4=0,0,求节点(AY$4:AY$9,$B$4:$B$9,求节点(其他调用!$L$4:$L$42,其他调用!$M$4:$M$42,其他调用!$AI93)))</f>
        <v>6</v>
      </c>
      <c r="LX92" s="44">
        <f>IF(AZ$4=0,0,求节点(AZ$4:AZ$9,$B$4:$B$9,求节点(其他调用!$L$4:$L$42,其他调用!$M$4:$M$42,其他调用!$AI93)))</f>
        <v>6</v>
      </c>
      <c r="LZ92" s="44">
        <v>89</v>
      </c>
      <c r="MA92" s="44">
        <f>IF(C$23=0,0,求节点(C$23:C$28,$B$23:$B$28,求节点(其他调用!$Y$4:$Y$20,其他调用!$Z$4:$Z$20,$LZ92)))</f>
        <v>0</v>
      </c>
      <c r="MB92" s="44">
        <f>IF(D$23=0,0,求节点(D$23:D$28,$B$23:$B$28,求节点(其他调用!$Y$4:$Y$20,其他调用!$Z$4:$Z$20,$LZ92)))</f>
        <v>0</v>
      </c>
      <c r="MC92" s="44">
        <f>IF(E$23=0,0,求节点(E$23:E$28,$B$23:$B$28,求节点(其他调用!$Y$4:$Y$20,其他调用!$Z$4:$Z$20,$LZ92)))</f>
        <v>0</v>
      </c>
      <c r="MD92" s="44">
        <f>IF(F$23=0,0,求节点(F$23:F$28,$B$23:$B$28,求节点(其他调用!$Y$4:$Y$20,其他调用!$Z$4:$Z$20,$LZ92)))</f>
        <v>0</v>
      </c>
      <c r="ME92" s="44">
        <f>IF(G$23=0,0,求节点(G$23:G$28,$B$23:$B$28,求节点(其他调用!$Y$4:$Y$20,其他调用!$Z$4:$Z$20,$LZ92)))</f>
        <v>0</v>
      </c>
      <c r="MF92" s="44">
        <f>IF(H$23=0,0,求节点(H$23:H$28,$B$23:$B$28,求节点(其他调用!$Y$4:$Y$20,其他调用!$Z$4:$Z$20,$LZ92)))</f>
        <v>0</v>
      </c>
      <c r="MG92" s="44">
        <f>IF(I$23=0,0,求节点(I$23:I$28,$B$23:$B$28,求节点(其他调用!$Y$4:$Y$20,其他调用!$Z$4:$Z$20,$LZ92)))</f>
        <v>0</v>
      </c>
      <c r="MH92" s="44">
        <f>IF(J$23=0,0,求节点(J$23:J$28,$B$23:$B$28,求节点(其他调用!$Y$4:$Y$20,其他调用!$Z$4:$Z$20,$LZ92)))</f>
        <v>0</v>
      </c>
      <c r="MI92" s="44">
        <f>IF(K$23=0,0,求节点(K$23:K$28,$B$23:$B$28,求节点(其他调用!$Y$4:$Y$20,其他调用!$Z$4:$Z$20,$LZ92)))</f>
        <v>0</v>
      </c>
      <c r="MJ92" s="44">
        <f>IF(L$23=0,0,求节点(L$23:L$28,$B$23:$B$28,求节点(其他调用!$Y$4:$Y$20,其他调用!$Z$4:$Z$20,$LZ92)))</f>
        <v>0</v>
      </c>
      <c r="MK92" s="44">
        <f>IF(M$23=0,0,求节点(M$23:M$28,$B$23:$B$28,求节点(其他调用!$Y$4:$Y$20,其他调用!$Z$4:$Z$20,$LZ92)))</f>
        <v>0</v>
      </c>
      <c r="ML92" s="44">
        <f>IF(N$23=0,0,求节点(N$23:N$28,$B$23:$B$28,求节点(其他调用!$Y$4:$Y$20,其他调用!$Z$4:$Z$20,$LZ92)))</f>
        <v>0</v>
      </c>
      <c r="MM92" s="44">
        <f>IF(O$23=0,0,求节点(O$23:O$28,$B$23:$B$28,求节点(其他调用!$Y$4:$Y$20,其他调用!$Z$4:$Z$20,$LZ92)))</f>
        <v>0</v>
      </c>
      <c r="MN92" s="44">
        <f>IF(P$23=0,0,求节点(P$23:P$28,$B$23:$B$28,求节点(其他调用!$Y$4:$Y$20,其他调用!$Z$4:$Z$20,$LZ92)))</f>
        <v>0</v>
      </c>
      <c r="MO92" s="44">
        <f>IF(Q$23=0,0,求节点(Q$23:Q$28,$B$23:$B$28,求节点(其他调用!$Y$4:$Y$20,其他调用!$Z$4:$Z$20,$LZ92)))</f>
        <v>0</v>
      </c>
      <c r="MP92" s="44">
        <f>IF(R$23=0,0,求节点(R$23:R$28,$B$23:$B$28,求节点(其他调用!$Y$4:$Y$20,其他调用!$Z$4:$Z$20,$LZ92)))</f>
        <v>0</v>
      </c>
      <c r="MQ92" s="44">
        <f>IF(S$23=0,0,求节点(S$23:S$28,$B$23:$B$28,求节点(其他调用!$Y$4:$Y$20,其他调用!$Z$4:$Z$20,$LZ92)))</f>
        <v>0</v>
      </c>
      <c r="MR92" s="44">
        <f>IF(T$23=0,0,求节点(T$23:T$28,$B$23:$B$28,求节点(其他调用!$Y$4:$Y$20,其他调用!$Z$4:$Z$20,$LZ92)))</f>
        <v>0</v>
      </c>
      <c r="MS92" s="44">
        <f>IF(U$23=0,0,求节点(U$23:U$28,$B$23:$B$28,求节点(其他调用!$Y$4:$Y$20,其他调用!$Z$4:$Z$20,$LZ92)))</f>
        <v>0</v>
      </c>
      <c r="MT92" s="44">
        <f>IF(V$23=0,0,求节点(V$23:V$28,$B$23:$B$28,求节点(其他调用!$Y$4:$Y$20,其他调用!$Z$4:$Z$20,$LZ92)))</f>
        <v>0</v>
      </c>
      <c r="MW92" s="44">
        <v>89</v>
      </c>
      <c r="MX92" s="44">
        <f>IF(C$4=0,0,求节点(C$4:C$9,$B$4:$B$9,求节点(其他调用!$O$4:$O$42,其他调用!$P$4:$P$42,其他调用!$AJ93)))</f>
        <v>6</v>
      </c>
      <c r="MY92" s="44">
        <f>IF(D$4=0,0,求节点(D$4:D$9,$B$4:$B$9,求节点(其他调用!$O$4:$O$42,其他调用!$P$4:$P$42,其他调用!$AJ93)))</f>
        <v>6</v>
      </c>
      <c r="MZ92" s="44">
        <f>IF(E$4=0,0,求节点(E$4:E$9,$B$4:$B$9,求节点(其他调用!$O$4:$O$42,其他调用!$P$4:$P$42,其他调用!$AJ93)))</f>
        <v>4.1626167031058108</v>
      </c>
      <c r="NA92" s="44">
        <f>IF(F$4=0,0,求节点(F$4:F$9,$B$4:$B$9,求节点(其他调用!$O$4:$O$42,其他调用!$P$4:$P$42,其他调用!$AJ93)))</f>
        <v>0</v>
      </c>
      <c r="NB92" s="44">
        <f>IF(G$4=0,0,求节点(G$4:G$9,$B$4:$B$9,求节点(其他调用!$O$4:$O$42,其他调用!$P$4:$P$42,其他调用!$AJ93)))</f>
        <v>0</v>
      </c>
      <c r="NC92" s="44">
        <f>IF(H$4=0,0,求节点(H$4:H$9,$B$4:$B$9,求节点(其他调用!$O$4:$O$42,其他调用!$P$4:$P$42,其他调用!$AJ93)))</f>
        <v>0</v>
      </c>
      <c r="ND92" s="44">
        <f>IF(I$4=0,0,求节点(I$4:I$9,$B$4:$B$9,求节点(其他调用!$O$4:$O$42,其他调用!$P$4:$P$42,其他调用!$AJ93)))</f>
        <v>0</v>
      </c>
      <c r="NE92" s="44">
        <f>IF(J$4=0,0,求节点(J$4:J$9,$B$4:$B$9,求节点(其他调用!$O$4:$O$42,其他调用!$P$4:$P$42,其他调用!$AJ93)))</f>
        <v>0</v>
      </c>
      <c r="NF92" s="44">
        <f>IF(K$4=0,0,求节点(K$4:K$9,$B$4:$B$9,求节点(其他调用!$O$4:$O$42,其他调用!$P$4:$P$42,其他调用!$AJ93)))</f>
        <v>0</v>
      </c>
      <c r="NG92" s="44">
        <f>IF(L$4=0,0,求节点(L$4:L$9,$B$4:$B$9,求节点(其他调用!$O$4:$O$42,其他调用!$P$4:$P$42,其他调用!$AJ93)))</f>
        <v>0</v>
      </c>
      <c r="NH92" s="44">
        <f>IF(M$4=0,0,求节点(M$4:M$9,$B$4:$B$9,求节点(其他调用!$O$4:$O$42,其他调用!$P$4:$P$42,其他调用!$AJ93)))</f>
        <v>0</v>
      </c>
      <c r="NI92" s="44">
        <f>IF(N$4=0,0,求节点(N$4:N$9,$B$4:$B$9,求节点(其他调用!$O$4:$O$42,其他调用!$P$4:$P$42,其他调用!$AJ93)))</f>
        <v>0</v>
      </c>
      <c r="NJ92" s="44">
        <f>IF(O$4=0,0,求节点(O$4:O$9,$B$4:$B$9,求节点(其他调用!$O$4:$O$42,其他调用!$P$4:$P$42,其他调用!$AJ93)))</f>
        <v>0</v>
      </c>
      <c r="NK92" s="44">
        <f>IF(P$4=0,0,求节点(P$4:P$9,$B$4:$B$9,求节点(其他调用!$O$4:$O$42,其他调用!$P$4:$P$42,其他调用!$AJ93)))</f>
        <v>0</v>
      </c>
      <c r="NL92" s="44">
        <f>IF(Q$4=0,0,求节点(Q$4:Q$9,$B$4:$B$9,求节点(其他调用!$O$4:$O$42,其他调用!$P$4:$P$42,其他调用!$AJ93)))</f>
        <v>0</v>
      </c>
      <c r="NM92" s="44">
        <f>IF(R$4=0,0,求节点(R$4:R$9,$B$4:$B$9,求节点(其他调用!$O$4:$O$42,其他调用!$P$4:$P$42,其他调用!$AJ93)))</f>
        <v>0</v>
      </c>
      <c r="NN92" s="44">
        <f>IF(S$4=0,0,求节点(S$4:S$9,$B$4:$B$9,求节点(其他调用!$O$4:$O$42,其他调用!$P$4:$P$42,其他调用!$AJ93)))</f>
        <v>6</v>
      </c>
      <c r="NO92" s="44">
        <f>IF(T$4=0,0,求节点(T$4:T$9,$B$4:$B$9,求节点(其他调用!$O$4:$O$42,其他调用!$P$4:$P$42,其他调用!$AJ93)))</f>
        <v>6</v>
      </c>
      <c r="NP92" s="44">
        <f>IF(U$4=0,0,求节点(U$4:U$9,$B$4:$B$9,求节点(其他调用!$O$4:$O$42,其他调用!$P$4:$P$42,其他调用!$AJ93)))</f>
        <v>6</v>
      </c>
      <c r="NQ92" s="44">
        <f>IF(V$4=0,0,求节点(V$4:V$9,$B$4:$B$9,求节点(其他调用!$O$4:$O$42,其他调用!$P$4:$P$42,其他调用!$AJ93)))</f>
        <v>0</v>
      </c>
      <c r="NR92" s="44">
        <f>IF(W$4=0,0,求节点(W$4:W$9,$B$4:$B$9,求节点(其他调用!$O$4:$O$42,其他调用!$P$4:$P$42,其他调用!$AJ93)))</f>
        <v>6</v>
      </c>
      <c r="NS92" s="44">
        <f>IF(X$4=0,0,求节点(X$4:X$9,$B$4:$B$9,求节点(其他调用!$O$4:$O$42,其他调用!$P$4:$P$42,其他调用!$AJ93)))</f>
        <v>6</v>
      </c>
      <c r="NT92" s="44">
        <f>IF(Y$4=0,0,求节点(Y$4:Y$9,$B$4:$B$9,求节点(其他调用!$O$4:$O$42,其他调用!$P$4:$P$42,其他调用!$AJ93)))</f>
        <v>6</v>
      </c>
      <c r="NU92" s="44">
        <f>IF(Z$4=0,0,求节点(Z$4:Z$9,$B$4:$B$9,求节点(其他调用!$O$4:$O$42,其他调用!$P$4:$P$42,其他调用!$AJ93)))</f>
        <v>0</v>
      </c>
      <c r="NV92" s="44">
        <f>IF(AA$4=0,0,求节点(AA$4:AA$9,$B$4:$B$9,求节点(其他调用!$O$4:$O$42,其他调用!$P$4:$P$42,其他调用!$AJ93)))</f>
        <v>6</v>
      </c>
      <c r="NW92" s="44">
        <f>IF(AB$4=0,0,求节点(AB$4:AB$9,$B$4:$B$9,求节点(其他调用!$O$4:$O$42,其他调用!$P$4:$P$42,其他调用!$AJ93)))</f>
        <v>6</v>
      </c>
      <c r="NX92" s="44">
        <f>IF(AC$4=0,0,求节点(AC$4:AC$9,$B$4:$B$9,求节点(其他调用!$O$4:$O$42,其他调用!$P$4:$P$42,其他调用!$AJ93)))</f>
        <v>6</v>
      </c>
      <c r="NY92" s="44">
        <f>IF(AD$4=0,0,求节点(AD$4:AD$9,$B$4:$B$9,求节点(其他调用!$O$4:$O$42,其他调用!$P$4:$P$42,其他调用!$AJ93)))</f>
        <v>6</v>
      </c>
      <c r="NZ92" s="44">
        <f>IF(AE$4=0,0,求节点(AE$4:AE$9,$B$4:$B$9,求节点(其他调用!$O$4:$O$42,其他调用!$P$4:$P$42,其他调用!$AJ93)))</f>
        <v>6</v>
      </c>
      <c r="OA92" s="44">
        <f>IF(AF$4=0,0,求节点(AF$4:AF$9,$B$4:$B$9,求节点(其他调用!$O$4:$O$42,其他调用!$P$4:$P$42,其他调用!$AJ93)))</f>
        <v>6</v>
      </c>
      <c r="OB92" s="44">
        <f>IF(AG$4=0,0,求节点(AG$4:AG$9,$B$4:$B$9,求节点(其他调用!$O$4:$O$42,其他调用!$P$4:$P$42,其他调用!$AJ93)))</f>
        <v>6</v>
      </c>
      <c r="OC92" s="44">
        <f>IF(AH$4=0,0,求节点(AH$4:AH$9,$B$4:$B$9,求节点(其他调用!$O$4:$O$42,其他调用!$P$4:$P$42,其他调用!$AJ93)))</f>
        <v>6</v>
      </c>
      <c r="OD92" s="44">
        <f>IF(AI$4=0,0,求节点(AI$4:AI$9,$B$4:$B$9,求节点(其他调用!$O$4:$O$42,其他调用!$P$4:$P$42,其他调用!$AJ93)))</f>
        <v>6</v>
      </c>
      <c r="OE92" s="44">
        <f>IF(AJ$4=0,0,求节点(AJ$4:AJ$9,$B$4:$B$9,求节点(其他调用!$O$4:$O$42,其他调用!$P$4:$P$42,其他调用!$AJ93)))</f>
        <v>6</v>
      </c>
      <c r="OF92" s="44">
        <f>IF(AK$4=0,0,求节点(AK$4:AK$9,$B$4:$B$9,求节点(其他调用!$O$4:$O$42,其他调用!$P$4:$P$42,其他调用!$AJ93)))</f>
        <v>6</v>
      </c>
      <c r="OG92" s="44">
        <f>IF(AL$4=0,0,求节点(AL$4:AL$9,$B$4:$B$9,求节点(其他调用!$O$4:$O$42,其他调用!$P$4:$P$42,其他调用!$AJ93)))</f>
        <v>6</v>
      </c>
      <c r="OH92" s="44">
        <f>IF(AM$4=0,0,求节点(AM$4:AM$9,$B$4:$B$9,求节点(其他调用!$O$4:$O$42,其他调用!$P$4:$P$42,其他调用!$AJ93)))</f>
        <v>6</v>
      </c>
      <c r="OI92" s="44">
        <f>IF(AN$4=0,0,求节点(AN$4:AN$9,$B$4:$B$9,求节点(其他调用!$O$4:$O$42,其他调用!$P$4:$P$42,其他调用!$AJ93)))</f>
        <v>6</v>
      </c>
      <c r="OJ92" s="44">
        <f>IF(AO$4=0,0,求节点(AO$4:AO$9,$B$4:$B$9,求节点(其他调用!$O$4:$O$42,其他调用!$P$4:$P$42,其他调用!$AJ93)))</f>
        <v>6</v>
      </c>
      <c r="OK92" s="44">
        <f>IF(AP$4=0,0,求节点(AP$4:AP$9,$B$4:$B$9,求节点(其他调用!$O$4:$O$42,其他调用!$P$4:$P$42,其他调用!$AJ93)))</f>
        <v>6</v>
      </c>
      <c r="OL92" s="44">
        <f>IF(AQ$4=0,0,求节点(AQ$4:AQ$9,$B$4:$B$9,求节点(其他调用!$O$4:$O$42,其他调用!$P$4:$P$42,其他调用!$AJ93)))</f>
        <v>6</v>
      </c>
      <c r="OM92" s="44">
        <f>IF(AR$4=0,0,求节点(AR$4:AR$9,$B$4:$B$9,求节点(其他调用!$O$4:$O$42,其他调用!$P$4:$P$42,其他调用!$AJ93)))</f>
        <v>6</v>
      </c>
      <c r="ON92" s="44">
        <f>IF(AS$4=0,0,求节点(AS$4:AS$9,$B$4:$B$9,求节点(其他调用!$O$4:$O$42,其他调用!$P$4:$P$42,其他调用!$AJ93)))</f>
        <v>6</v>
      </c>
      <c r="OO92" s="44">
        <f>IF(AT$4=0,0,求节点(AT$4:AT$9,$B$4:$B$9,求节点(其他调用!$O$4:$O$42,其他调用!$P$4:$P$42,其他调用!$AJ93)))</f>
        <v>6</v>
      </c>
      <c r="OP92" s="44">
        <f>IF(AU$4=0,0,求节点(AU$4:AU$9,$B$4:$B$9,求节点(其他调用!$O$4:$O$42,其他调用!$P$4:$P$42,其他调用!$AJ93)))</f>
        <v>6</v>
      </c>
      <c r="OQ92" s="44">
        <f>IF(AV$4=0,0,求节点(AV$4:AV$9,$B$4:$B$9,求节点(其他调用!$O$4:$O$42,其他调用!$P$4:$P$42,其他调用!$AJ93)))</f>
        <v>6</v>
      </c>
      <c r="OR92" s="44">
        <f>IF(AW$4=0,0,求节点(AW$4:AW$9,$B$4:$B$9,求节点(其他调用!$O$4:$O$42,其他调用!$P$4:$P$42,其他调用!$AJ93)))</f>
        <v>6</v>
      </c>
      <c r="OS92" s="44">
        <f>IF(AX$4=0,0,求节点(AX$4:AX$9,$B$4:$B$9,求节点(其他调用!$O$4:$O$42,其他调用!$P$4:$P$42,其他调用!$AJ93)))</f>
        <v>6</v>
      </c>
      <c r="OT92" s="44">
        <f>IF(AY$4=0,0,求节点(AY$4:AY$9,$B$4:$B$9,求节点(其他调用!$O$4:$O$42,其他调用!$P$4:$P$42,其他调用!$AJ93)))</f>
        <v>6</v>
      </c>
      <c r="OU92" s="44">
        <f>IF(AZ$4=0,0,求节点(AZ$4:AZ$9,$B$4:$B$9,求节点(其他调用!$O$4:$O$42,其他调用!$P$4:$P$42,其他调用!$AJ93)))</f>
        <v>6</v>
      </c>
      <c r="OW92" s="44">
        <v>89</v>
      </c>
      <c r="OX92" s="44">
        <f>IF(C$23=0,0,求节点(C$23:C$28,$B$23:$B$28,求节点(其他调用!$AA$4:$AA$20,其他调用!$AB$4:$AB$20,$OW92)))</f>
        <v>0</v>
      </c>
      <c r="OY92" s="44">
        <f>IF(D$23=0,0,求节点(D$23:D$28,$B$23:$B$28,求节点(其他调用!$AA$4:$AA$20,其他调用!$AB$4:$AB$20,$OW92)))</f>
        <v>0</v>
      </c>
      <c r="OZ92" s="44">
        <f>IF(E$23=0,0,求节点(E$23:E$28,$B$23:$B$28,求节点(其他调用!$AA$4:$AA$20,其他调用!$AB$4:$AB$20,$OW92)))</f>
        <v>0</v>
      </c>
      <c r="PA92" s="44">
        <f>IF(F$23=0,0,求节点(F$23:F$28,$B$23:$B$28,求节点(其他调用!$AA$4:$AA$20,其他调用!$AB$4:$AB$20,$OW92)))</f>
        <v>7.0780746869039124E-3</v>
      </c>
      <c r="PB92" s="44">
        <f>IF(G$23=0,0,求节点(G$23:G$28,$B$23:$B$28,求节点(其他调用!$AA$4:$AA$20,其他调用!$AB$4:$AB$20,$OW92)))</f>
        <v>1.0617112030356091E-2</v>
      </c>
      <c r="PC92" s="44">
        <f>IF(H$23=0,0,求节点(H$23:H$28,$B$23:$B$28,求节点(其他调用!$AA$4:$AA$20,其他调用!$AB$4:$AB$20,$OW92)))</f>
        <v>1.0617112030356091E-2</v>
      </c>
      <c r="PD92" s="44">
        <f>IF(I$23=0,0,求节点(I$23:I$28,$B$23:$B$28,求节点(其他调用!$AA$4:$AA$20,其他调用!$AB$4:$AB$20,$OW92)))</f>
        <v>1.6086533379327417E-2</v>
      </c>
      <c r="PE92" s="44">
        <f>IF(J$23=0,0,求节点(J$23:J$28,$B$23:$B$28,求节点(其他调用!$AA$4:$AA$20,其他调用!$AB$4:$AB$20,$OW92)))</f>
        <v>0</v>
      </c>
      <c r="PF92" s="44">
        <f>IF(K$23=0,0,求节点(K$23:K$28,$B$23:$B$28,求节点(其他调用!$AA$4:$AA$20,其他调用!$AB$4:$AB$20,$OW92)))</f>
        <v>1.0617112030356091E-2</v>
      </c>
      <c r="PG92" s="44">
        <f>IF(L$23=0,0,求节点(L$23:L$28,$B$23:$B$28,求节点(其他调用!$AA$4:$AA$20,其他调用!$AB$4:$AB$20,$OW92)))</f>
        <v>0</v>
      </c>
      <c r="PH92" s="44">
        <f>IF(M$23=0,0,求节点(M$23:M$28,$B$23:$B$28,求节点(其他调用!$AA$4:$AA$20,其他调用!$AB$4:$AB$20,$OW92)))</f>
        <v>0</v>
      </c>
      <c r="PI92" s="44">
        <f>IF(N$23=0,0,求节点(N$23:N$28,$B$23:$B$28,求节点(其他调用!$AA$4:$AA$20,其他调用!$AB$4:$AB$20,$OW92)))</f>
        <v>0</v>
      </c>
      <c r="PJ92" s="44">
        <f>IF(O$23=0,0,求节点(O$23:O$28,$B$23:$B$28,求节点(其他调用!$AA$4:$AA$20,其他调用!$AB$4:$AB$20,$OW92)))</f>
        <v>0</v>
      </c>
      <c r="PK92" s="44">
        <f>IF(P$23=0,0,求节点(P$23:P$28,$B$23:$B$28,求节点(其他调用!$AA$4:$AA$20,其他调用!$AB$4:$AB$20,$OW92)))</f>
        <v>0</v>
      </c>
      <c r="PL92" s="44">
        <f>IF(Q$23=0,0,求节点(Q$23:Q$28,$B$23:$B$28,求节点(其他调用!$AA$4:$AA$20,其他调用!$AB$4:$AB$20,$OW92)))</f>
        <v>0</v>
      </c>
      <c r="PM92" s="44">
        <f>IF(R$23=0,0,求节点(R$23:R$28,$B$23:$B$28,求节点(其他调用!$AA$4:$AA$20,其他调用!$AB$4:$AB$20,$OW92)))</f>
        <v>0</v>
      </c>
      <c r="PN92" s="44">
        <f>IF(S$23=0,0,求节点(S$23:S$28,$B$23:$B$28,求节点(其他调用!$AA$4:$AA$20,其他调用!$AB$4:$AB$20,$OW92)))</f>
        <v>0</v>
      </c>
      <c r="PO92" s="44">
        <f>IF(T$23=0,0,求节点(T$23:T$28,$B$23:$B$28,求节点(其他调用!$AA$4:$AA$20,其他调用!$AB$4:$AB$20,$OW92)))</f>
        <v>0</v>
      </c>
      <c r="PP92" s="44">
        <f>IF(U$23=0,0,求节点(U$23:U$28,$B$23:$B$28,求节点(其他调用!$AA$4:$AA$20,其他调用!$AB$4:$AB$20,$OW92)))</f>
        <v>0</v>
      </c>
      <c r="PQ92" s="44">
        <f>IF(V$23=0,0,求节点(V$23:V$28,$B$23:$B$28,求节点(其他调用!$AA$4:$AA$20,其他调用!$AB$4:$AB$20,$OW92)))</f>
        <v>0</v>
      </c>
    </row>
    <row r="93" spans="61:433" x14ac:dyDescent="0.2">
      <c r="BI93" s="44">
        <v>90</v>
      </c>
      <c r="BJ93" s="44">
        <f>IF(C$4=0,0,求节点(C$4:C$9,$B$4:$B$9,求节点(其他调用!$C$4:$C$42,其他调用!$D$4:$D$42,其他调用!$AF94)))</f>
        <v>6</v>
      </c>
      <c r="BK93" s="44">
        <f>IF(D$4=0,0,求节点(D$4:D$9,$B$4:$B$9,求节点(其他调用!$C$4:$C$42,其他调用!$D$4:$D$42,其他调用!$AF94)))</f>
        <v>6</v>
      </c>
      <c r="BL93" s="44">
        <f>IF(E$4=0,0,求节点(E$4:E$9,$B$4:$B$9,求节点(其他调用!$C$4:$C$42,其他调用!$D$4:$D$42,其他调用!$AF94)))</f>
        <v>3.0937812920859509</v>
      </c>
      <c r="BM93" s="44">
        <f>IF(F$4=0,0,求节点(F$4:F$9,$B$4:$B$9,求节点(其他调用!$C$4:$C$42,其他调用!$D$4:$D$42,其他调用!$AF94)))</f>
        <v>0</v>
      </c>
      <c r="BN93" s="44">
        <f>IF(G$4=0,0,求节点(G$4:G$9,$B$4:$B$9,求节点(其他调用!$C$4:$C$42,其他调用!$D$4:$D$42,其他调用!$AF94)))</f>
        <v>0</v>
      </c>
      <c r="BO93" s="44">
        <f>IF(H$4=0,0,求节点(H$4:H$9,$B$4:$B$9,求节点(其他调用!$C$4:$C$42,其他调用!$D$4:$D$42,其他调用!$AF94)))</f>
        <v>0</v>
      </c>
      <c r="BP93" s="44">
        <f>IF(I$4=0,0,求节点(I$4:I$9,$B$4:$B$9,求节点(其他调用!$C$4:$C$42,其他调用!$D$4:$D$42,其他调用!$AF94)))</f>
        <v>0</v>
      </c>
      <c r="BQ93" s="44">
        <f>IF(J$4=0,0,求节点(J$4:J$9,$B$4:$B$9,求节点(其他调用!$C$4:$C$42,其他调用!$D$4:$D$42,其他调用!$AF94)))</f>
        <v>0</v>
      </c>
      <c r="BR93" s="44">
        <f>IF(K$4=0,0,求节点(K$4:K$9,$B$4:$B$9,求节点(其他调用!$C$4:$C$42,其他调用!$D$4:$D$42,其他调用!$AF94)))</f>
        <v>0</v>
      </c>
      <c r="BS93" s="44">
        <f>IF(L$4=0,0,求节点(L$4:L$9,$B$4:$B$9,求节点(其他调用!$C$4:$C$42,其他调用!$D$4:$D$42,其他调用!$AF94)))</f>
        <v>0</v>
      </c>
      <c r="BT93" s="44">
        <f>IF(M$4=0,0,求节点(M$4:M$9,$B$4:$B$9,求节点(其他调用!$C$4:$C$42,其他调用!$D$4:$D$42,其他调用!$AF94)))</f>
        <v>0</v>
      </c>
      <c r="BU93" s="44">
        <f>IF(N$4=0,0,求节点(N$4:N$9,$B$4:$B$9,求节点(其他调用!$C$4:$C$42,其他调用!$D$4:$D$42,其他调用!$AF94)))</f>
        <v>0</v>
      </c>
      <c r="BV93" s="44">
        <f>IF(O$4=0,0,求节点(O$4:O$9,$B$4:$B$9,求节点(其他调用!$C$4:$C$42,其他调用!$D$4:$D$42,其他调用!$AF94)))</f>
        <v>0</v>
      </c>
      <c r="BW93" s="44">
        <f>IF(P$4=0,0,求节点(P$4:P$9,$B$4:$B$9,求节点(其他调用!$C$4:$C$42,其他调用!$D$4:$D$42,其他调用!$AF94)))</f>
        <v>0</v>
      </c>
      <c r="BX93" s="44">
        <f>IF(Q$4=0,0,求节点(Q$4:Q$9,$B$4:$B$9,求节点(其他调用!$C$4:$C$42,其他调用!$D$4:$D$42,其他调用!$AF94)))</f>
        <v>0</v>
      </c>
      <c r="BY93" s="44">
        <f>IF(R$4=0,0,求节点(R$4:R$9,$B$4:$B$9,求节点(其他调用!$C$4:$C$42,其他调用!$D$4:$D$42,其他调用!$AF94)))</f>
        <v>0</v>
      </c>
      <c r="BZ93" s="44">
        <f>IF(S$4=0,0,求节点(S$4:S$9,$B$4:$B$9,求节点(其他调用!$C$4:$C$42,其他调用!$D$4:$D$42,其他调用!$AF94)))</f>
        <v>6</v>
      </c>
      <c r="CA93" s="44">
        <f>IF(T$4=0,0,求节点(T$4:T$9,$B$4:$B$9,求节点(其他调用!$C$4:$C$42,其他调用!$D$4:$D$42,其他调用!$AF94)))</f>
        <v>5.630463957327696</v>
      </c>
      <c r="CB93" s="44">
        <f>IF(U$4=0,0,求节点(U$4:U$9,$B$4:$B$9,求节点(其他调用!$C$4:$C$42,其他调用!$D$4:$D$42,其他调用!$AF94)))</f>
        <v>6</v>
      </c>
      <c r="CC93" s="44">
        <f>IF(V$4=0,0,求节点(V$4:V$9,$B$4:$B$9,求节点(其他调用!$C$4:$C$42,其他调用!$D$4:$D$42,其他调用!$AF94)))</f>
        <v>0</v>
      </c>
      <c r="CD93" s="44">
        <f>IF(W$4=0,0,求节点(W$4:W$9,$B$4:$B$9,求节点(其他调用!$C$4:$C$42,其他调用!$D$4:$D$42,其他调用!$AF94)))</f>
        <v>6</v>
      </c>
      <c r="CE93" s="44">
        <f>IF(X$4=0,0,求节点(X$4:X$9,$B$4:$B$9,求节点(其他调用!$C$4:$C$42,其他调用!$D$4:$D$42,其他调用!$AF94)))</f>
        <v>6</v>
      </c>
      <c r="CF93" s="44">
        <f>IF(Y$4=0,0,求节点(Y$4:Y$9,$B$4:$B$9,求节点(其他调用!$C$4:$C$42,其他调用!$D$4:$D$42,其他调用!$AF94)))</f>
        <v>6</v>
      </c>
      <c r="CG93" s="44">
        <f>IF(Z$4=0,0,求节点(Z$4:Z$9,$B$4:$B$9,求节点(其他调用!$C$4:$C$42,其他调用!$D$4:$D$42,其他调用!$AF94)))</f>
        <v>0</v>
      </c>
      <c r="CH93" s="44">
        <f>IF(AA$4=0,0,求节点(AA$4:AA$9,$B$4:$B$9,求节点(其他调用!$C$4:$C$42,其他调用!$D$4:$D$42,其他调用!$AF94)))</f>
        <v>6</v>
      </c>
      <c r="CI93" s="44">
        <f>IF(AB$4=0,0,求节点(AB$4:AB$9,$B$4:$B$9,求节点(其他调用!$C$4:$C$42,其他调用!$D$4:$D$42,其他调用!$AF94)))</f>
        <v>6</v>
      </c>
      <c r="CJ93" s="44">
        <f>IF(AC$4=0,0,求节点(AC$4:AC$9,$B$4:$B$9,求节点(其他调用!$C$4:$C$42,其他调用!$D$4:$D$42,其他调用!$AF94)))</f>
        <v>6</v>
      </c>
      <c r="CK93" s="44">
        <f>IF(AD$4=0,0,求节点(AD$4:AD$9,$B$4:$B$9,求节点(其他调用!$C$4:$C$42,其他调用!$D$4:$D$42,其他调用!$AF94)))</f>
        <v>2.2038723653350614</v>
      </c>
      <c r="CL93" s="44">
        <f>IF(AE$4=0,0,求节点(AE$4:AE$9,$B$4:$B$9,求节点(其他调用!$C$4:$C$42,其他调用!$D$4:$D$42,其他调用!$AF94)))</f>
        <v>2.2038723653350614</v>
      </c>
      <c r="CM93" s="44">
        <f>IF(AF$4=0,0,求节点(AF$4:AF$9,$B$4:$B$9,求节点(其他调用!$C$4:$C$42,其他调用!$D$4:$D$42,其他调用!$AF94)))</f>
        <v>2.2038723653350614</v>
      </c>
      <c r="CN93" s="44">
        <f>IF(AG$4=0,0,求节点(AG$4:AG$9,$B$4:$B$9,求节点(其他调用!$C$4:$C$42,其他调用!$D$4:$D$42,其他调用!$AF94)))</f>
        <v>2.2038723653350614</v>
      </c>
      <c r="CO93" s="44">
        <f>IF(AH$4=0,0,求节点(AH$4:AH$9,$B$4:$B$9,求节点(其他调用!$C$4:$C$42,其他调用!$D$4:$D$42,其他调用!$AF94)))</f>
        <v>2.2038723653350614</v>
      </c>
      <c r="CP93" s="44">
        <f>IF(AI$4=0,0,求节点(AI$4:AI$9,$B$4:$B$9,求节点(其他调用!$C$4:$C$42,其他调用!$D$4:$D$42,其他调用!$AF94)))</f>
        <v>2.2038723653350614</v>
      </c>
      <c r="CQ93" s="44">
        <f>IF(AJ$4=0,0,求节点(AJ$4:AJ$9,$B$4:$B$9,求节点(其他调用!$C$4:$C$42,其他调用!$D$4:$D$42,其他调用!$AF94)))</f>
        <v>2.2038723653350614</v>
      </c>
      <c r="CR93" s="44">
        <f>IF(AK$4=0,0,求节点(AK$4:AK$9,$B$4:$B$9,求节点(其他调用!$C$4:$C$42,其他调用!$D$4:$D$42,其他调用!$AF94)))</f>
        <v>2.2038723653350614</v>
      </c>
      <c r="CS93" s="44">
        <f>IF(AL$4=0,0,求节点(AL$4:AL$9,$B$4:$B$9,求节点(其他调用!$C$4:$C$42,其他调用!$D$4:$D$42,其他调用!$AF94)))</f>
        <v>2.2038723653350614</v>
      </c>
      <c r="CT93" s="44">
        <f>IF(AM$4=0,0,求节点(AM$4:AM$9,$B$4:$B$9,求节点(其他调用!$C$4:$C$42,其他调用!$D$4:$D$42,其他调用!$AF94)))</f>
        <v>2.2038723653350614</v>
      </c>
      <c r="CU93" s="44">
        <f>IF(AN$4=0,0,求节点(AN$4:AN$9,$B$4:$B$9,求节点(其他调用!$C$4:$C$42,其他调用!$D$4:$D$42,其他调用!$AF94)))</f>
        <v>2.2038723653350614</v>
      </c>
      <c r="CV93" s="44">
        <f>IF(AO$4=0,0,求节点(AO$4:AO$9,$B$4:$B$9,求节点(其他调用!$C$4:$C$42,其他调用!$D$4:$D$42,其他调用!$AF94)))</f>
        <v>2.2038723653350614</v>
      </c>
      <c r="CW93" s="44">
        <f>IF(AP$4=0,0,求节点(AP$4:AP$9,$B$4:$B$9,求节点(其他调用!$C$4:$C$42,其他调用!$D$4:$D$42,其他调用!$AF94)))</f>
        <v>2.2038723653350614</v>
      </c>
      <c r="CX93" s="44">
        <f>IF(AQ$4=0,0,求节点(AQ$4:AQ$9,$B$4:$B$9,求节点(其他调用!$C$4:$C$42,其他调用!$D$4:$D$42,其他调用!$AF94)))</f>
        <v>2.2038723653350614</v>
      </c>
      <c r="CY93" s="44">
        <f>IF(AR$4=0,0,求节点(AR$4:AR$9,$B$4:$B$9,求节点(其他调用!$C$4:$C$42,其他调用!$D$4:$D$42,其他调用!$AF94)))</f>
        <v>2.2038723653350614</v>
      </c>
      <c r="CZ93" s="44">
        <f>IF(AS$4=0,0,求节点(AS$4:AS$9,$B$4:$B$9,求节点(其他调用!$C$4:$C$42,其他调用!$D$4:$D$42,其他调用!$AF94)))</f>
        <v>2.2038723653350614</v>
      </c>
      <c r="DA93" s="44">
        <f>IF(AT$4=0,0,求节点(AT$4:AT$9,$B$4:$B$9,求节点(其他调用!$C$4:$C$42,其他调用!$D$4:$D$42,其他调用!$AF94)))</f>
        <v>2.2038723653350614</v>
      </c>
      <c r="DB93" s="44">
        <f>IF(AU$4=0,0,求节点(AU$4:AU$9,$B$4:$B$9,求节点(其他调用!$C$4:$C$42,其他调用!$D$4:$D$42,其他调用!$AF94)))</f>
        <v>2.2038723653350614</v>
      </c>
      <c r="DC93" s="44">
        <f>IF(AV$4=0,0,求节点(AV$4:AV$9,$B$4:$B$9,求节点(其他调用!$C$4:$C$42,其他调用!$D$4:$D$42,其他调用!$AF94)))</f>
        <v>2.2038723653350614</v>
      </c>
      <c r="DD93" s="44">
        <f>IF(AW$4=0,0,求节点(AW$4:AW$9,$B$4:$B$9,求节点(其他调用!$C$4:$C$42,其他调用!$D$4:$D$42,其他调用!$AF94)))</f>
        <v>2.2038723653350614</v>
      </c>
      <c r="DE93" s="44">
        <f>IF(AX$4=0,0,求节点(AX$4:AX$9,$B$4:$B$9,求节点(其他调用!$C$4:$C$42,其他调用!$D$4:$D$42,其他调用!$AF94)))</f>
        <v>2.2038723653350614</v>
      </c>
      <c r="DF93" s="44">
        <f>IF(AY$4=0,0,求节点(AY$4:AY$9,$B$4:$B$9,求节点(其他调用!$C$4:$C$42,其他调用!$D$4:$D$42,其他调用!$AF94)))</f>
        <v>2.2038723653350614</v>
      </c>
      <c r="DG93" s="44">
        <f>IF(AZ$4=0,0,求节点(AZ$4:AZ$9,$B$4:$B$9,求节点(其他调用!$C$4:$C$42,其他调用!$D$4:$D$42,其他调用!$AF94)))</f>
        <v>2.2038723653350614</v>
      </c>
      <c r="DI93" s="44">
        <v>90</v>
      </c>
      <c r="DJ93" s="44">
        <f>IF(C$23=0,0,求节点(C$23:C$28,$B$23:$B$28,求节点(其他调用!$S$4:$S$20,其他调用!$T$4:$T$20,$DI93)))</f>
        <v>0</v>
      </c>
      <c r="DK93" s="44">
        <f>IF(D$23=0,0,求节点(D$23:D$28,$B$23:$B$28,求节点(其他调用!$S$4:$S$20,其他调用!$T$4:$T$20,$DI93)))</f>
        <v>0</v>
      </c>
      <c r="DL93" s="44">
        <f>IF(E$23=0,0,求节点(E$23:E$28,$B$23:$B$28,求节点(其他调用!$S$4:$S$20,其他调用!$T$4:$T$20,$DI93)))</f>
        <v>0</v>
      </c>
      <c r="DM93" s="44">
        <f>IF(F$23=0,0,求节点(F$23:F$28,$B$23:$B$28,求节点(其他调用!$S$4:$S$20,其他调用!$T$4:$T$20,$DI93)))</f>
        <v>7.1917717670078041E-3</v>
      </c>
      <c r="DN93" s="44">
        <f>IF(G$23=0,0,求节点(G$23:G$28,$B$23:$B$28,求节点(其他调用!$S$4:$S$20,其他调用!$T$4:$T$20,$DI93)))</f>
        <v>1.0787657650511595E-2</v>
      </c>
      <c r="DO93" s="44">
        <f>IF(H$23=0,0,求节点(H$23:H$28,$B$23:$B$28,求节点(其他调用!$S$4:$S$20,其他调用!$T$4:$T$20,$DI93)))</f>
        <v>1.0787657650511595E-2</v>
      </c>
      <c r="DP93" s="44">
        <f>IF(I$23=0,0,求节点(I$23:I$28,$B$23:$B$28,求节点(其他调用!$S$4:$S$20,其他调用!$T$4:$T$20,$DI93)))</f>
        <v>1.6344935834108454E-2</v>
      </c>
      <c r="DQ93" s="44">
        <f>IF(J$23=0,0,求节点(J$23:J$28,$B$23:$B$28,求节点(其他调用!$S$4:$S$20,其他调用!$T$4:$T$20,$DI93)))</f>
        <v>0</v>
      </c>
      <c r="DR93" s="44">
        <f>IF(K$23=0,0,求节点(K$23:K$28,$B$23:$B$28,求节点(其他调用!$S$4:$S$20,其他调用!$T$4:$T$20,$DI93)))</f>
        <v>1.0787657650511595E-2</v>
      </c>
      <c r="DS93" s="44">
        <f>IF(L$23=0,0,求节点(L$23:L$28,$B$23:$B$28,求节点(其他调用!$S$4:$S$20,其他调用!$T$4:$T$20,$DI93)))</f>
        <v>0</v>
      </c>
      <c r="DT93" s="44">
        <f>IF(M$23=0,0,求节点(M$23:M$28,$B$23:$B$28,求节点(其他调用!$S$4:$S$20,其他调用!$T$4:$T$20,$DI93)))</f>
        <v>0</v>
      </c>
      <c r="DU93" s="44">
        <f>IF(N$23=0,0,求节点(N$23:N$28,$B$23:$B$28,求节点(其他调用!$S$4:$S$20,其他调用!$T$4:$T$20,$DI93)))</f>
        <v>0</v>
      </c>
      <c r="DV93" s="44">
        <f>IF(O$23=0,0,求节点(O$23:O$28,$B$23:$B$28,求节点(其他调用!$S$4:$S$20,其他调用!$T$4:$T$20,$DI93)))</f>
        <v>0</v>
      </c>
      <c r="DW93" s="44">
        <f>IF(P$23=0,0,求节点(P$23:P$28,$B$23:$B$28,求节点(其他调用!$S$4:$S$20,其他调用!$T$4:$T$20,$DI93)))</f>
        <v>0</v>
      </c>
      <c r="DX93" s="44">
        <f>IF(Q$23=0,0,求节点(Q$23:Q$28,$B$23:$B$28,求节点(其他调用!$S$4:$S$20,其他调用!$T$4:$T$20,$DI93)))</f>
        <v>0</v>
      </c>
      <c r="DY93" s="44">
        <f>IF(R$23=0,0,求节点(R$23:R$28,$B$23:$B$28,求节点(其他调用!$S$4:$S$20,其他调用!$T$4:$T$20,$DI93)))</f>
        <v>0</v>
      </c>
      <c r="DZ93" s="44">
        <f>IF(S$23=0,0,求节点(S$23:S$28,$B$23:$B$28,求节点(其他调用!$S$4:$S$20,其他调用!$T$4:$T$20,$DI93)))</f>
        <v>0</v>
      </c>
      <c r="EA93" s="44">
        <f>IF(T$23=0,0,求节点(T$23:T$28,$B$23:$B$28,求节点(其他调用!$S$4:$S$20,其他调用!$T$4:$T$20,$DI93)))</f>
        <v>0</v>
      </c>
      <c r="EB93" s="44">
        <f>IF(U$23=0,0,求节点(U$23:U$28,$B$23:$B$28,求节点(其他调用!$S$4:$S$20,其他调用!$T$4:$T$20,$DI93)))</f>
        <v>0</v>
      </c>
      <c r="EC93" s="44">
        <f>IF(V$23=0,0,求节点(V$23:V$28,$B$23:$B$28,求节点(其他调用!$S$4:$S$20,其他调用!$T$4:$T$20,$DI93)))</f>
        <v>0</v>
      </c>
      <c r="EF93" s="44">
        <v>90</v>
      </c>
      <c r="EG93" s="44">
        <f>IF(C$4=0,0,求节点(C$4:C$9,$B$4:$B$9,求节点(其他调用!$F$4:$F$42,其他调用!$G$4:$G$42,其他调用!$AG94)))</f>
        <v>6</v>
      </c>
      <c r="EH93" s="44">
        <f>IF(D$4=0,0,求节点(D$4:D$9,$B$4:$B$9,求节点(其他调用!$F$4:$F$42,其他调用!$G$4:$G$42,其他调用!$AG94)))</f>
        <v>6</v>
      </c>
      <c r="EI93" s="44">
        <f>IF(E$4=0,0,求节点(E$4:E$9,$B$4:$B$9,求节点(其他调用!$F$4:$F$42,其他调用!$G$4:$G$42,其他调用!$AG94)))</f>
        <v>3.1690089820560052</v>
      </c>
      <c r="EJ93" s="44">
        <f>IF(F$4=0,0,求节点(F$4:F$9,$B$4:$B$9,求节点(其他调用!$F$4:$F$42,其他调用!$G$4:$G$42,其他调用!$AG94)))</f>
        <v>0</v>
      </c>
      <c r="EK93" s="44">
        <f>IF(G$4=0,0,求节点(G$4:G$9,$B$4:$B$9,求节点(其他调用!$F$4:$F$42,其他调用!$G$4:$G$42,其他调用!$AG94)))</f>
        <v>0</v>
      </c>
      <c r="EL93" s="44">
        <f>IF(H$4=0,0,求节点(H$4:H$9,$B$4:$B$9,求节点(其他调用!$F$4:$F$42,其他调用!$G$4:$G$42,其他调用!$AG94)))</f>
        <v>0</v>
      </c>
      <c r="EM93" s="44">
        <f>IF(I$4=0,0,求节点(I$4:I$9,$B$4:$B$9,求节点(其他调用!$F$4:$F$42,其他调用!$G$4:$G$42,其他调用!$AG94)))</f>
        <v>0</v>
      </c>
      <c r="EN93" s="44">
        <f>IF(J$4=0,0,求节点(J$4:J$9,$B$4:$B$9,求节点(其他调用!$F$4:$F$42,其他调用!$G$4:$G$42,其他调用!$AG94)))</f>
        <v>0</v>
      </c>
      <c r="EO93" s="44">
        <f>IF(K$4=0,0,求节点(K$4:K$9,$B$4:$B$9,求节点(其他调用!$F$4:$F$42,其他调用!$G$4:$G$42,其他调用!$AG94)))</f>
        <v>0</v>
      </c>
      <c r="EP93" s="44">
        <f>IF(L$4=0,0,求节点(L$4:L$9,$B$4:$B$9,求节点(其他调用!$F$4:$F$42,其他调用!$G$4:$G$42,其他调用!$AG94)))</f>
        <v>0</v>
      </c>
      <c r="EQ93" s="44">
        <f>IF(M$4=0,0,求节点(M$4:M$9,$B$4:$B$9,求节点(其他调用!$F$4:$F$42,其他调用!$G$4:$G$42,其他调用!$AG94)))</f>
        <v>0</v>
      </c>
      <c r="ER93" s="44">
        <f>IF(N$4=0,0,求节点(N$4:N$9,$B$4:$B$9,求节点(其他调用!$F$4:$F$42,其他调用!$G$4:$G$42,其他调用!$AG94)))</f>
        <v>0</v>
      </c>
      <c r="ES93" s="44">
        <f>IF(O$4=0,0,求节点(O$4:O$9,$B$4:$B$9,求节点(其他调用!$F$4:$F$42,其他调用!$G$4:$G$42,其他调用!$AG94)))</f>
        <v>0</v>
      </c>
      <c r="ET93" s="44">
        <f>IF(P$4=0,0,求节点(P$4:P$9,$B$4:$B$9,求节点(其他调用!$F$4:$F$42,其他调用!$G$4:$G$42,其他调用!$AG94)))</f>
        <v>0</v>
      </c>
      <c r="EU93" s="44">
        <f>IF(Q$4=0,0,求节点(Q$4:Q$9,$B$4:$B$9,求节点(其他调用!$F$4:$F$42,其他调用!$G$4:$G$42,其他调用!$AG94)))</f>
        <v>0</v>
      </c>
      <c r="EV93" s="44">
        <f>IF(R$4=0,0,求节点(R$4:R$9,$B$4:$B$9,求节点(其他调用!$F$4:$F$42,其他调用!$G$4:$G$42,其他调用!$AG94)))</f>
        <v>0</v>
      </c>
      <c r="EW93" s="44">
        <f>IF(S$4=0,0,求节点(S$4:S$9,$B$4:$B$9,求节点(其他调用!$F$4:$F$42,其他调用!$G$4:$G$42,其他调用!$AG94)))</f>
        <v>6</v>
      </c>
      <c r="EX93" s="44">
        <f>IF(T$4=0,0,求节点(T$4:T$9,$B$4:$B$9,求节点(其他调用!$F$4:$F$42,其他调用!$G$4:$G$42,其他调用!$AG94)))</f>
        <v>6</v>
      </c>
      <c r="EY93" s="44">
        <f>IF(U$4=0,0,求节点(U$4:U$9,$B$4:$B$9,求节点(其他调用!$F$4:$F$42,其他调用!$G$4:$G$42,其他调用!$AG94)))</f>
        <v>6</v>
      </c>
      <c r="EZ93" s="44">
        <f>IF(V$4=0,0,求节点(V$4:V$9,$B$4:$B$9,求节点(其他调用!$F$4:$F$42,其他调用!$G$4:$G$42,其他调用!$AG94)))</f>
        <v>0</v>
      </c>
      <c r="FA93" s="44">
        <f>IF(W$4=0,0,求节点(W$4:W$9,$B$4:$B$9,求节点(其他调用!$F$4:$F$42,其他调用!$G$4:$G$42,其他调用!$AG94)))</f>
        <v>6</v>
      </c>
      <c r="FB93" s="44">
        <f>IF(X$4=0,0,求节点(X$4:X$9,$B$4:$B$9,求节点(其他调用!$F$4:$F$42,其他调用!$G$4:$G$42,其他调用!$AG94)))</f>
        <v>6</v>
      </c>
      <c r="FC93" s="44">
        <f>IF(Y$4=0,0,求节点(Y$4:Y$9,$B$4:$B$9,求节点(其他调用!$F$4:$F$42,其他调用!$G$4:$G$42,其他调用!$AG94)))</f>
        <v>6</v>
      </c>
      <c r="FD93" s="44">
        <f>IF(Z$4=0,0,求节点(Z$4:Z$9,$B$4:$B$9,求节点(其他调用!$F$4:$F$42,其他调用!$G$4:$G$42,其他调用!$AG94)))</f>
        <v>0</v>
      </c>
      <c r="FE93" s="44">
        <f>IF(AA$4=0,0,求节点(AA$4:AA$9,$B$4:$B$9,求节点(其他调用!$F$4:$F$42,其他调用!$G$4:$G$42,其他调用!$AG94)))</f>
        <v>6</v>
      </c>
      <c r="FF93" s="44">
        <f>IF(AB$4=0,0,求节点(AB$4:AB$9,$B$4:$B$9,求节点(其他调用!$F$4:$F$42,其他调用!$G$4:$G$42,其他调用!$AG94)))</f>
        <v>6</v>
      </c>
      <c r="FG93" s="44">
        <f>IF(AC$4=0,0,求节点(AC$4:AC$9,$B$4:$B$9,求节点(其他调用!$F$4:$F$42,其他调用!$G$4:$G$42,其他调用!$AG94)))</f>
        <v>6</v>
      </c>
      <c r="FH93" s="44">
        <f>IF(AD$4=0,0,求节点(AD$4:AD$9,$B$4:$B$9,求节点(其他调用!$F$4:$F$42,其他调用!$G$4:$G$42,其他调用!$AG94)))</f>
        <v>2.97645208780391</v>
      </c>
      <c r="FI93" s="44">
        <f>IF(AE$4=0,0,求节点(AE$4:AE$9,$B$4:$B$9,求节点(其他调用!$F$4:$F$42,其他调用!$G$4:$G$42,其他调用!$AG94)))</f>
        <v>2.97645208780391</v>
      </c>
      <c r="FJ93" s="44">
        <f>IF(AF$4=0,0,求节点(AF$4:AF$9,$B$4:$B$9,求节点(其他调用!$F$4:$F$42,其他调用!$G$4:$G$42,其他调用!$AG94)))</f>
        <v>2.97645208780391</v>
      </c>
      <c r="FK93" s="44">
        <f>IF(AG$4=0,0,求节点(AG$4:AG$9,$B$4:$B$9,求节点(其他调用!$F$4:$F$42,其他调用!$G$4:$G$42,其他调用!$AG94)))</f>
        <v>2.97645208780391</v>
      </c>
      <c r="FL93" s="44">
        <f>IF(AH$4=0,0,求节点(AH$4:AH$9,$B$4:$B$9,求节点(其他调用!$F$4:$F$42,其他调用!$G$4:$G$42,其他调用!$AG94)))</f>
        <v>2.97645208780391</v>
      </c>
      <c r="FM93" s="44">
        <f>IF(AI$4=0,0,求节点(AI$4:AI$9,$B$4:$B$9,求节点(其他调用!$F$4:$F$42,其他调用!$G$4:$G$42,其他调用!$AG94)))</f>
        <v>2.97645208780391</v>
      </c>
      <c r="FN93" s="44">
        <f>IF(AJ$4=0,0,求节点(AJ$4:AJ$9,$B$4:$B$9,求节点(其他调用!$F$4:$F$42,其他调用!$G$4:$G$42,其他调用!$AG94)))</f>
        <v>2.97645208780391</v>
      </c>
      <c r="FO93" s="44">
        <f>IF(AK$4=0,0,求节点(AK$4:AK$9,$B$4:$B$9,求节点(其他调用!$F$4:$F$42,其他调用!$G$4:$G$42,其他调用!$AG94)))</f>
        <v>2.97645208780391</v>
      </c>
      <c r="FP93" s="44">
        <f>IF(AL$4=0,0,求节点(AL$4:AL$9,$B$4:$B$9,求节点(其他调用!$F$4:$F$42,其他调用!$G$4:$G$42,其他调用!$AG94)))</f>
        <v>2.97645208780391</v>
      </c>
      <c r="FQ93" s="44">
        <f>IF(AM$4=0,0,求节点(AM$4:AM$9,$B$4:$B$9,求节点(其他调用!$F$4:$F$42,其他调用!$G$4:$G$42,其他调用!$AG94)))</f>
        <v>2.97645208780391</v>
      </c>
      <c r="FR93" s="44">
        <f>IF(AN$4=0,0,求节点(AN$4:AN$9,$B$4:$B$9,求节点(其他调用!$F$4:$F$42,其他调用!$G$4:$G$42,其他调用!$AG94)))</f>
        <v>2.97645208780391</v>
      </c>
      <c r="FS93" s="44">
        <f>IF(AO$4=0,0,求节点(AO$4:AO$9,$B$4:$B$9,求节点(其他调用!$F$4:$F$42,其他调用!$G$4:$G$42,其他调用!$AG94)))</f>
        <v>2.97645208780391</v>
      </c>
      <c r="FT93" s="44">
        <f>IF(AP$4=0,0,求节点(AP$4:AP$9,$B$4:$B$9,求节点(其他调用!$F$4:$F$42,其他调用!$G$4:$G$42,其他调用!$AG94)))</f>
        <v>2.97645208780391</v>
      </c>
      <c r="FU93" s="44">
        <f>IF(AQ$4=0,0,求节点(AQ$4:AQ$9,$B$4:$B$9,求节点(其他调用!$F$4:$F$42,其他调用!$G$4:$G$42,其他调用!$AG94)))</f>
        <v>2.97645208780391</v>
      </c>
      <c r="FV93" s="44">
        <f>IF(AR$4=0,0,求节点(AR$4:AR$9,$B$4:$B$9,求节点(其他调用!$F$4:$F$42,其他调用!$G$4:$G$42,其他调用!$AG94)))</f>
        <v>2.97645208780391</v>
      </c>
      <c r="FW93" s="44">
        <f>IF(AS$4=0,0,求节点(AS$4:AS$9,$B$4:$B$9,求节点(其他调用!$F$4:$F$42,其他调用!$G$4:$G$42,其他调用!$AG94)))</f>
        <v>2.97645208780391</v>
      </c>
      <c r="FX93" s="44">
        <f>IF(AT$4=0,0,求节点(AT$4:AT$9,$B$4:$B$9,求节点(其他调用!$F$4:$F$42,其他调用!$G$4:$G$42,其他调用!$AG94)))</f>
        <v>2.97645208780391</v>
      </c>
      <c r="FY93" s="44">
        <f>IF(AU$4=0,0,求节点(AU$4:AU$9,$B$4:$B$9,求节点(其他调用!$F$4:$F$42,其他调用!$G$4:$G$42,其他调用!$AG94)))</f>
        <v>2.97645208780391</v>
      </c>
      <c r="FZ93" s="44">
        <f>IF(AV$4=0,0,求节点(AV$4:AV$9,$B$4:$B$9,求节点(其他调用!$F$4:$F$42,其他调用!$G$4:$G$42,其他调用!$AG94)))</f>
        <v>2.97645208780391</v>
      </c>
      <c r="GA93" s="44">
        <f>IF(AW$4=0,0,求节点(AW$4:AW$9,$B$4:$B$9,求节点(其他调用!$F$4:$F$42,其他调用!$G$4:$G$42,其他调用!$AG94)))</f>
        <v>2.97645208780391</v>
      </c>
      <c r="GB93" s="44">
        <f>IF(AX$4=0,0,求节点(AX$4:AX$9,$B$4:$B$9,求节点(其他调用!$F$4:$F$42,其他调用!$G$4:$G$42,其他调用!$AG94)))</f>
        <v>2.97645208780391</v>
      </c>
      <c r="GC93" s="44">
        <f>IF(AY$4=0,0,求节点(AY$4:AY$9,$B$4:$B$9,求节点(其他调用!$F$4:$F$42,其他调用!$G$4:$G$42,其他调用!$AG94)))</f>
        <v>2.97645208780391</v>
      </c>
      <c r="GD93" s="44">
        <f>IF(AZ$4=0,0,求节点(AZ$4:AZ$9,$B$4:$B$9,求节点(其他调用!$F$4:$F$42,其他调用!$G$4:$G$42,其他调用!$AG94)))</f>
        <v>2.97645208780391</v>
      </c>
      <c r="GF93" s="44">
        <v>90</v>
      </c>
      <c r="GG93" s="44">
        <f>IF(C$23=0,0,求节点(C$23:C$28,$B$23:$B$28,求节点(其他调用!$U$4:$U$20,其他调用!$V$4:$V$20,$GF93)))</f>
        <v>0</v>
      </c>
      <c r="GH93" s="44">
        <f>IF(D$23=0,0,求节点(D$23:D$28,$B$23:$B$28,求节点(其他调用!$U$4:$U$20,其他调用!$V$4:$V$20,$GF93)))</f>
        <v>0</v>
      </c>
      <c r="GI93" s="44">
        <f>IF(E$23=0,0,求节点(E$23:E$28,$B$23:$B$28,求节点(其他调用!$U$4:$U$20,其他调用!$V$4:$V$20,$GF93)))</f>
        <v>0</v>
      </c>
      <c r="GJ93" s="44">
        <f>IF(F$23=0,0,求节点(F$23:F$28,$B$23:$B$28,求节点(其他调用!$U$4:$U$20,其他调用!$V$4:$V$20,$GF93)))</f>
        <v>0</v>
      </c>
      <c r="GK93" s="44">
        <f>IF(G$23=0,0,求节点(G$23:G$28,$B$23:$B$28,求节点(其他调用!$U$4:$U$20,其他调用!$V$4:$V$20,$GF93)))</f>
        <v>0</v>
      </c>
      <c r="GL93" s="44">
        <f>IF(H$23=0,0,求节点(H$23:H$28,$B$23:$B$28,求节点(其他调用!$U$4:$U$20,其他调用!$V$4:$V$20,$GF93)))</f>
        <v>0</v>
      </c>
      <c r="GM93" s="44">
        <f>IF(I$23=0,0,求节点(I$23:I$28,$B$23:$B$28,求节点(其他调用!$U$4:$U$20,其他调用!$V$4:$V$20,$GF93)))</f>
        <v>0</v>
      </c>
      <c r="GN93" s="44">
        <f>IF(J$23=0,0,求节点(J$23:J$28,$B$23:$B$28,求节点(其他调用!$U$4:$U$20,其他调用!$V$4:$V$20,$GF93)))</f>
        <v>0</v>
      </c>
      <c r="GO93" s="44">
        <f>IF(K$23=0,0,求节点(K$23:K$28,$B$23:$B$28,求节点(其他调用!$U$4:$U$20,其他调用!$V$4:$V$20,$GF93)))</f>
        <v>0</v>
      </c>
      <c r="GP93" s="44">
        <f>IF(L$23=0,0,求节点(L$23:L$28,$B$23:$B$28,求节点(其他调用!$U$4:$U$20,其他调用!$V$4:$V$20,$GF93)))</f>
        <v>0</v>
      </c>
      <c r="GQ93" s="44">
        <f>IF(M$23=0,0,求节点(M$23:M$28,$B$23:$B$28,求节点(其他调用!$U$4:$U$20,其他调用!$V$4:$V$20,$GF93)))</f>
        <v>0</v>
      </c>
      <c r="GR93" s="44">
        <f>IF(N$23=0,0,求节点(N$23:N$28,$B$23:$B$28,求节点(其他调用!$U$4:$U$20,其他调用!$V$4:$V$20,$GF93)))</f>
        <v>0</v>
      </c>
      <c r="GS93" s="44">
        <f>IF(O$23=0,0,求节点(O$23:O$28,$B$23:$B$28,求节点(其他调用!$U$4:$U$20,其他调用!$V$4:$V$20,$GF93)))</f>
        <v>0</v>
      </c>
      <c r="GT93" s="44">
        <f>IF(P$23=0,0,求节点(P$23:P$28,$B$23:$B$28,求节点(其他调用!$U$4:$U$20,其他调用!$V$4:$V$20,$GF93)))</f>
        <v>0</v>
      </c>
      <c r="GU93" s="44">
        <f>IF(Q$23=0,0,求节点(Q$23:Q$28,$B$23:$B$28,求节点(其他调用!$U$4:$U$20,其他调用!$V$4:$V$20,$GF93)))</f>
        <v>0</v>
      </c>
      <c r="GV93" s="44">
        <f>IF(R$23=0,0,求节点(R$23:R$28,$B$23:$B$28,求节点(其他调用!$U$4:$U$20,其他调用!$V$4:$V$20,$GF93)))</f>
        <v>0</v>
      </c>
      <c r="GW93" s="44">
        <f>IF(S$23=0,0,求节点(S$23:S$28,$B$23:$B$28,求节点(其他调用!$U$4:$U$20,其他调用!$V$4:$V$20,$GF93)))</f>
        <v>0</v>
      </c>
      <c r="GX93" s="44">
        <f>IF(T$23=0,0,求节点(T$23:T$28,$B$23:$B$28,求节点(其他调用!$U$4:$U$20,其他调用!$V$4:$V$20,$GF93)))</f>
        <v>0</v>
      </c>
      <c r="GY93" s="44">
        <f>IF(U$23=0,0,求节点(U$23:U$28,$B$23:$B$28,求节点(其他调用!$U$4:$U$20,其他调用!$V$4:$V$20,$GF93)))</f>
        <v>0</v>
      </c>
      <c r="GZ93" s="44">
        <f>IF(V$23=0,0,求节点(V$23:V$28,$B$23:$B$28,求节点(其他调用!$U$4:$U$20,其他调用!$V$4:$V$20,$GF93)))</f>
        <v>0</v>
      </c>
      <c r="HC93" s="44">
        <v>90</v>
      </c>
      <c r="HD93" s="44">
        <f>IF(C$4=0,0,求节点(C$4:C$9,$B$4:$B$9,求节点(其他调用!$I$4:$I$42,其他调用!$J$4:$J$42,其他调用!$AH94)))</f>
        <v>6</v>
      </c>
      <c r="HE93" s="44">
        <f>IF(D$4=0,0,求节点(D$4:D$9,$B$4:$B$9,求节点(其他调用!$I$4:$I$42,其他调用!$J$4:$J$42,其他调用!$AH94)))</f>
        <v>6</v>
      </c>
      <c r="HF93" s="44">
        <f>IF(E$4=0,0,求节点(E$4:E$9,$B$4:$B$9,求节点(其他调用!$I$4:$I$42,其他调用!$J$4:$J$42,其他调用!$AH94)))</f>
        <v>3.3219443719086064</v>
      </c>
      <c r="HG93" s="44">
        <f>IF(F$4=0,0,求节点(F$4:F$9,$B$4:$B$9,求节点(其他调用!$I$4:$I$42,其他调用!$J$4:$J$42,其他调用!$AH94)))</f>
        <v>0</v>
      </c>
      <c r="HH93" s="44">
        <f>IF(G$4=0,0,求节点(G$4:G$9,$B$4:$B$9,求节点(其他调用!$I$4:$I$42,其他调用!$J$4:$J$42,其他调用!$AH94)))</f>
        <v>0</v>
      </c>
      <c r="HI93" s="44">
        <f>IF(H$4=0,0,求节点(H$4:H$9,$B$4:$B$9,求节点(其他调用!$I$4:$I$42,其他调用!$J$4:$J$42,其他调用!$AH94)))</f>
        <v>0</v>
      </c>
      <c r="HJ93" s="44">
        <f>IF(I$4=0,0,求节点(I$4:I$9,$B$4:$B$9,求节点(其他调用!$I$4:$I$42,其他调用!$J$4:$J$42,其他调用!$AH94)))</f>
        <v>0</v>
      </c>
      <c r="HK93" s="44">
        <f>IF(J$4=0,0,求节点(J$4:J$9,$B$4:$B$9,求节点(其他调用!$I$4:$I$42,其他调用!$J$4:$J$42,其他调用!$AH94)))</f>
        <v>0</v>
      </c>
      <c r="HL93" s="44">
        <f>IF(K$4=0,0,求节点(K$4:K$9,$B$4:$B$9,求节点(其他调用!$I$4:$I$42,其他调用!$J$4:$J$42,其他调用!$AH94)))</f>
        <v>0</v>
      </c>
      <c r="HM93" s="44">
        <f>IF(L$4=0,0,求节点(L$4:L$9,$B$4:$B$9,求节点(其他调用!$I$4:$I$42,其他调用!$J$4:$J$42,其他调用!$AH94)))</f>
        <v>0</v>
      </c>
      <c r="HN93" s="44">
        <f>IF(M$4=0,0,求节点(M$4:M$9,$B$4:$B$9,求节点(其他调用!$I$4:$I$42,其他调用!$J$4:$J$42,其他调用!$AH94)))</f>
        <v>0</v>
      </c>
      <c r="HO93" s="44">
        <f>IF(N$4=0,0,求节点(N$4:N$9,$B$4:$B$9,求节点(其他调用!$I$4:$I$42,其他调用!$J$4:$J$42,其他调用!$AH94)))</f>
        <v>0</v>
      </c>
      <c r="HP93" s="44">
        <f>IF(O$4=0,0,求节点(O$4:O$9,$B$4:$B$9,求节点(其他调用!$I$4:$I$42,其他调用!$J$4:$J$42,其他调用!$AH94)))</f>
        <v>0</v>
      </c>
      <c r="HQ93" s="44">
        <f>IF(P$4=0,0,求节点(P$4:P$9,$B$4:$B$9,求节点(其他调用!$I$4:$I$42,其他调用!$J$4:$J$42,其他调用!$AH94)))</f>
        <v>0</v>
      </c>
      <c r="HR93" s="44">
        <f>IF(Q$4=0,0,求节点(Q$4:Q$9,$B$4:$B$9,求节点(其他调用!$I$4:$I$42,其他调用!$J$4:$J$42,其他调用!$AH94)))</f>
        <v>0</v>
      </c>
      <c r="HS93" s="44">
        <f>IF(R$4=0,0,求节点(R$4:R$9,$B$4:$B$9,求节点(其他调用!$I$4:$I$42,其他调用!$J$4:$J$42,其他调用!$AH94)))</f>
        <v>0</v>
      </c>
      <c r="HT93" s="44">
        <f>IF(S$4=0,0,求节点(S$4:S$9,$B$4:$B$9,求节点(其他调用!$I$4:$I$42,其他调用!$J$4:$J$42,其他调用!$AH94)))</f>
        <v>6</v>
      </c>
      <c r="HU93" s="44">
        <f>IF(T$4=0,0,求节点(T$4:T$9,$B$4:$B$9,求节点(其他调用!$I$4:$I$42,其他调用!$J$4:$J$42,其他调用!$AH94)))</f>
        <v>6</v>
      </c>
      <c r="HV93" s="44">
        <f>IF(U$4=0,0,求节点(U$4:U$9,$B$4:$B$9,求节点(其他调用!$I$4:$I$42,其他调用!$J$4:$J$42,其他调用!$AH94)))</f>
        <v>6</v>
      </c>
      <c r="HW93" s="44">
        <f>IF(V$4=0,0,求节点(V$4:V$9,$B$4:$B$9,求节点(其他调用!$I$4:$I$42,其他调用!$J$4:$J$42,其他调用!$AH94)))</f>
        <v>0</v>
      </c>
      <c r="HX93" s="44">
        <f>IF(W$4=0,0,求节点(W$4:W$9,$B$4:$B$9,求节点(其他调用!$I$4:$I$42,其他调用!$J$4:$J$42,其他调用!$AH94)))</f>
        <v>6</v>
      </c>
      <c r="HY93" s="44">
        <f>IF(X$4=0,0,求节点(X$4:X$9,$B$4:$B$9,求节点(其他调用!$I$4:$I$42,其他调用!$J$4:$J$42,其他调用!$AH94)))</f>
        <v>6</v>
      </c>
      <c r="HZ93" s="44">
        <f>IF(Y$4=0,0,求节点(Y$4:Y$9,$B$4:$B$9,求节点(其他调用!$I$4:$I$42,其他调用!$J$4:$J$42,其他调用!$AH94)))</f>
        <v>6</v>
      </c>
      <c r="IA93" s="44">
        <f>IF(Z$4=0,0,求节点(Z$4:Z$9,$B$4:$B$9,求节点(其他调用!$I$4:$I$42,其他调用!$J$4:$J$42,其他调用!$AH94)))</f>
        <v>0</v>
      </c>
      <c r="IB93" s="44">
        <f>IF(AA$4=0,0,求节点(AA$4:AA$9,$B$4:$B$9,求节点(其他调用!$I$4:$I$42,其他调用!$J$4:$J$42,其他调用!$AH94)))</f>
        <v>6</v>
      </c>
      <c r="IC93" s="44">
        <f>IF(AB$4=0,0,求节点(AB$4:AB$9,$B$4:$B$9,求节点(其他调用!$I$4:$I$42,其他调用!$J$4:$J$42,其他调用!$AH94)))</f>
        <v>6</v>
      </c>
      <c r="ID93" s="44">
        <f>IF(AC$4=0,0,求节点(AC$4:AC$9,$B$4:$B$9,求节点(其他调用!$I$4:$I$42,其他调用!$J$4:$J$42,其他调用!$AH94)))</f>
        <v>6</v>
      </c>
      <c r="IE93" s="44">
        <f>IF(AD$4=0,0,求节点(AD$4:AD$9,$B$4:$B$9,求节点(其他调用!$I$4:$I$42,其他调用!$J$4:$J$42,其他调用!$AH94)))</f>
        <v>4.2748401897379171</v>
      </c>
      <c r="IF93" s="44">
        <f>IF(AE$4=0,0,求节点(AE$4:AE$9,$B$4:$B$9,求节点(其他调用!$I$4:$I$42,其他调用!$J$4:$J$42,其他调用!$AH94)))</f>
        <v>4.2748401897379171</v>
      </c>
      <c r="IG93" s="44">
        <f>IF(AF$4=0,0,求节点(AF$4:AF$9,$B$4:$B$9,求节点(其他调用!$I$4:$I$42,其他调用!$J$4:$J$42,其他调用!$AH94)))</f>
        <v>4.2748401897379171</v>
      </c>
      <c r="IH93" s="44">
        <f>IF(AG$4=0,0,求节点(AG$4:AG$9,$B$4:$B$9,求节点(其他调用!$I$4:$I$42,其他调用!$J$4:$J$42,其他调用!$AH94)))</f>
        <v>4.2748401897379171</v>
      </c>
      <c r="II93" s="44">
        <f>IF(AH$4=0,0,求节点(AH$4:AH$9,$B$4:$B$9,求节点(其他调用!$I$4:$I$42,其他调用!$J$4:$J$42,其他调用!$AH94)))</f>
        <v>4.2748401897379171</v>
      </c>
      <c r="IJ93" s="44">
        <f>IF(AI$4=0,0,求节点(AI$4:AI$9,$B$4:$B$9,求节点(其他调用!$I$4:$I$42,其他调用!$J$4:$J$42,其他调用!$AH94)))</f>
        <v>4.2748401897379171</v>
      </c>
      <c r="IK93" s="44">
        <f>IF(AJ$4=0,0,求节点(AJ$4:AJ$9,$B$4:$B$9,求节点(其他调用!$I$4:$I$42,其他调用!$J$4:$J$42,其他调用!$AH94)))</f>
        <v>4.2748401897379171</v>
      </c>
      <c r="IL93" s="44">
        <f>IF(AK$4=0,0,求节点(AK$4:AK$9,$B$4:$B$9,求节点(其他调用!$I$4:$I$42,其他调用!$J$4:$J$42,其他调用!$AH94)))</f>
        <v>4.2748401897379171</v>
      </c>
      <c r="IM93" s="44">
        <f>IF(AL$4=0,0,求节点(AL$4:AL$9,$B$4:$B$9,求节点(其他调用!$I$4:$I$42,其他调用!$J$4:$J$42,其他调用!$AH94)))</f>
        <v>4.2748401897379171</v>
      </c>
      <c r="IN93" s="44">
        <f>IF(AM$4=0,0,求节点(AM$4:AM$9,$B$4:$B$9,求节点(其他调用!$I$4:$I$42,其他调用!$J$4:$J$42,其他调用!$AH94)))</f>
        <v>4.2748401897379171</v>
      </c>
      <c r="IO93" s="44">
        <f>IF(AN$4=0,0,求节点(AN$4:AN$9,$B$4:$B$9,求节点(其他调用!$I$4:$I$42,其他调用!$J$4:$J$42,其他调用!$AH94)))</f>
        <v>4.2748401897379171</v>
      </c>
      <c r="IP93" s="44">
        <f>IF(AO$4=0,0,求节点(AO$4:AO$9,$B$4:$B$9,求节点(其他调用!$I$4:$I$42,其他调用!$J$4:$J$42,其他调用!$AH94)))</f>
        <v>4.2748401897379171</v>
      </c>
      <c r="IQ93" s="44">
        <f>IF(AP$4=0,0,求节点(AP$4:AP$9,$B$4:$B$9,求节点(其他调用!$I$4:$I$42,其他调用!$J$4:$J$42,其他调用!$AH94)))</f>
        <v>4.2748401897379171</v>
      </c>
      <c r="IR93" s="44">
        <f>IF(AQ$4=0,0,求节点(AQ$4:AQ$9,$B$4:$B$9,求节点(其他调用!$I$4:$I$42,其他调用!$J$4:$J$42,其他调用!$AH94)))</f>
        <v>4.2748401897379171</v>
      </c>
      <c r="IS93" s="44">
        <f>IF(AR$4=0,0,求节点(AR$4:AR$9,$B$4:$B$9,求节点(其他调用!$I$4:$I$42,其他调用!$J$4:$J$42,其他调用!$AH94)))</f>
        <v>4.2748401897379171</v>
      </c>
      <c r="IT93" s="44">
        <f>IF(AS$4=0,0,求节点(AS$4:AS$9,$B$4:$B$9,求节点(其他调用!$I$4:$I$42,其他调用!$J$4:$J$42,其他调用!$AH94)))</f>
        <v>4.2748401897379171</v>
      </c>
      <c r="IU93" s="44">
        <f>IF(AT$4=0,0,求节点(AT$4:AT$9,$B$4:$B$9,求节点(其他调用!$I$4:$I$42,其他调用!$J$4:$J$42,其他调用!$AH94)))</f>
        <v>4.2748401897379171</v>
      </c>
      <c r="IV93" s="44">
        <f>IF(AU$4=0,0,求节点(AU$4:AU$9,$B$4:$B$9,求节点(其他调用!$I$4:$I$42,其他调用!$J$4:$J$42,其他调用!$AH94)))</f>
        <v>4.2748401897379171</v>
      </c>
      <c r="IW93" s="44">
        <f>IF(AV$4=0,0,求节点(AV$4:AV$9,$B$4:$B$9,求节点(其他调用!$I$4:$I$42,其他调用!$J$4:$J$42,其他调用!$AH94)))</f>
        <v>4.2748401897379171</v>
      </c>
      <c r="IX93" s="44">
        <f>IF(AW$4=0,0,求节点(AW$4:AW$9,$B$4:$B$9,求节点(其他调用!$I$4:$I$42,其他调用!$J$4:$J$42,其他调用!$AH94)))</f>
        <v>4.2748401897379171</v>
      </c>
      <c r="IY93" s="44">
        <f>IF(AX$4=0,0,求节点(AX$4:AX$9,$B$4:$B$9,求节点(其他调用!$I$4:$I$42,其他调用!$J$4:$J$42,其他调用!$AH94)))</f>
        <v>4.2748401897379171</v>
      </c>
      <c r="IZ93" s="44">
        <f>IF(AY$4=0,0,求节点(AY$4:AY$9,$B$4:$B$9,求节点(其他调用!$I$4:$I$42,其他调用!$J$4:$J$42,其他调用!$AH94)))</f>
        <v>4.2748401897379171</v>
      </c>
      <c r="JA93" s="44">
        <f>IF(AZ$4=0,0,求节点(AZ$4:AZ$9,$B$4:$B$9,求节点(其他调用!$I$4:$I$42,其他调用!$J$4:$J$42,其他调用!$AH94)))</f>
        <v>4.2748401897379171</v>
      </c>
      <c r="JC93" s="44">
        <v>90</v>
      </c>
      <c r="JD93" s="44">
        <f>IF(C$23=0,0,求节点(C$23:C$28,$B$23:$B$28,求节点(其他调用!$W$4:$W$20,其他调用!$X$4:$X$20,$JC93)))</f>
        <v>0</v>
      </c>
      <c r="JE93" s="44">
        <f>IF(D$23=0,0,求节点(D$23:D$28,$B$23:$B$28,求节点(其他调用!$W$4:$W$20,其他调用!$X$4:$X$20,$JC93)))</f>
        <v>0</v>
      </c>
      <c r="JF93" s="44">
        <f>IF(E$23=0,0,求节点(E$23:E$28,$B$23:$B$28,求节点(其他调用!$W$4:$W$20,其他调用!$X$4:$X$20,$JC93)))</f>
        <v>0</v>
      </c>
      <c r="JG93" s="44">
        <f>IF(F$23=0,0,求节点(F$23:F$28,$B$23:$B$28,求节点(其他调用!$W$4:$W$20,其他调用!$X$4:$X$20,$JC93)))</f>
        <v>7.1917717670078041E-3</v>
      </c>
      <c r="JH93" s="44">
        <f>IF(G$23=0,0,求节点(G$23:G$28,$B$23:$B$28,求节点(其他调用!$W$4:$W$20,其他调用!$X$4:$X$20,$JC93)))</f>
        <v>1.0787657650511595E-2</v>
      </c>
      <c r="JI93" s="44">
        <f>IF(H$23=0,0,求节点(H$23:H$28,$B$23:$B$28,求节点(其他调用!$W$4:$W$20,其他调用!$X$4:$X$20,$JC93)))</f>
        <v>1.0787657650511595E-2</v>
      </c>
      <c r="JJ93" s="44">
        <f>IF(I$23=0,0,求节点(I$23:I$28,$B$23:$B$28,求节点(其他调用!$W$4:$W$20,其他调用!$X$4:$X$20,$JC93)))</f>
        <v>1.6344935834108454E-2</v>
      </c>
      <c r="JK93" s="44">
        <f>IF(J$23=0,0,求节点(J$23:J$28,$B$23:$B$28,求节点(其他调用!$W$4:$W$20,其他调用!$X$4:$X$20,$JC93)))</f>
        <v>0</v>
      </c>
      <c r="JL93" s="44">
        <f>IF(K$23=0,0,求节点(K$23:K$28,$B$23:$B$28,求节点(其他调用!$W$4:$W$20,其他调用!$X$4:$X$20,$JC93)))</f>
        <v>1.0787657650511595E-2</v>
      </c>
      <c r="JM93" s="44">
        <f>IF(L$23=0,0,求节点(L$23:L$28,$B$23:$B$28,求节点(其他调用!$W$4:$W$20,其他调用!$X$4:$X$20,$JC93)))</f>
        <v>0</v>
      </c>
      <c r="JN93" s="44">
        <f>IF(M$23=0,0,求节点(M$23:M$28,$B$23:$B$28,求节点(其他调用!$W$4:$W$20,其他调用!$X$4:$X$20,$JC93)))</f>
        <v>0</v>
      </c>
      <c r="JO93" s="44">
        <f>IF(N$23=0,0,求节点(N$23:N$28,$B$23:$B$28,求节点(其他调用!$W$4:$W$20,其他调用!$X$4:$X$20,$JC93)))</f>
        <v>0</v>
      </c>
      <c r="JP93" s="44">
        <f>IF(O$23=0,0,求节点(O$23:O$28,$B$23:$B$28,求节点(其他调用!$W$4:$W$20,其他调用!$X$4:$X$20,$JC93)))</f>
        <v>0</v>
      </c>
      <c r="JQ93" s="44">
        <f>IF(P$23=0,0,求节点(P$23:P$28,$B$23:$B$28,求节点(其他调用!$W$4:$W$20,其他调用!$X$4:$X$20,$JC93)))</f>
        <v>0</v>
      </c>
      <c r="JR93" s="44">
        <f>IF(Q$23=0,0,求节点(Q$23:Q$28,$B$23:$B$28,求节点(其他调用!$W$4:$W$20,其他调用!$X$4:$X$20,$JC93)))</f>
        <v>0</v>
      </c>
      <c r="JS93" s="44">
        <f>IF(R$23=0,0,求节点(R$23:R$28,$B$23:$B$28,求节点(其他调用!$W$4:$W$20,其他调用!$X$4:$X$20,$JC93)))</f>
        <v>0</v>
      </c>
      <c r="JT93" s="44">
        <f>IF(S$23=0,0,求节点(S$23:S$28,$B$23:$B$28,求节点(其他调用!$W$4:$W$20,其他调用!$X$4:$X$20,$JC93)))</f>
        <v>0</v>
      </c>
      <c r="JU93" s="44">
        <f>IF(T$23=0,0,求节点(T$23:T$28,$B$23:$B$28,求节点(其他调用!$W$4:$W$20,其他调用!$X$4:$X$20,$JC93)))</f>
        <v>0</v>
      </c>
      <c r="JV93" s="44">
        <f>IF(U$23=0,0,求节点(U$23:U$28,$B$23:$B$28,求节点(其他调用!$W$4:$W$20,其他调用!$X$4:$X$20,$JC93)))</f>
        <v>0</v>
      </c>
      <c r="JW93" s="44">
        <f>IF(V$23=0,0,求节点(V$23:V$28,$B$23:$B$28,求节点(其他调用!$W$4:$W$20,其他调用!$X$4:$X$20,$JC93)))</f>
        <v>0</v>
      </c>
      <c r="JZ93" s="44">
        <v>90</v>
      </c>
      <c r="KA93" s="44">
        <f>IF(C$4=0,0,求节点(C$4:C$9,$B$4:$B$9,求节点(其他调用!$L$4:$L$42,其他调用!$M$4:$M$42,其他调用!$AI94)))</f>
        <v>6</v>
      </c>
      <c r="KB93" s="44">
        <f>IF(D$4=0,0,求节点(D$4:D$9,$B$4:$B$9,求节点(其他调用!$L$4:$L$42,其他调用!$M$4:$M$42,其他调用!$AI94)))</f>
        <v>6</v>
      </c>
      <c r="KC93" s="44">
        <f>IF(E$4=0,0,求节点(E$4:E$9,$B$4:$B$9,求节点(其他调用!$L$4:$L$42,其他调用!$M$4:$M$42,其他调用!$AI94)))</f>
        <v>3.811531321367343</v>
      </c>
      <c r="KD93" s="44">
        <f>IF(F$4=0,0,求节点(F$4:F$9,$B$4:$B$9,求节点(其他调用!$L$4:$L$42,其他调用!$M$4:$M$42,其他调用!$AI94)))</f>
        <v>0</v>
      </c>
      <c r="KE93" s="44">
        <f>IF(G$4=0,0,求节点(G$4:G$9,$B$4:$B$9,求节点(其他调用!$L$4:$L$42,其他调用!$M$4:$M$42,其他调用!$AI94)))</f>
        <v>0</v>
      </c>
      <c r="KF93" s="44">
        <f>IF(H$4=0,0,求节点(H$4:H$9,$B$4:$B$9,求节点(其他调用!$L$4:$L$42,其他调用!$M$4:$M$42,其他调用!$AI94)))</f>
        <v>0</v>
      </c>
      <c r="KG93" s="44">
        <f>IF(I$4=0,0,求节点(I$4:I$9,$B$4:$B$9,求节点(其他调用!$L$4:$L$42,其他调用!$M$4:$M$42,其他调用!$AI94)))</f>
        <v>0</v>
      </c>
      <c r="KH93" s="44">
        <f>IF(J$4=0,0,求节点(J$4:J$9,$B$4:$B$9,求节点(其他调用!$L$4:$L$42,其他调用!$M$4:$M$42,其他调用!$AI94)))</f>
        <v>0</v>
      </c>
      <c r="KI93" s="44">
        <f>IF(K$4=0,0,求节点(K$4:K$9,$B$4:$B$9,求节点(其他调用!$L$4:$L$42,其他调用!$M$4:$M$42,其他调用!$AI94)))</f>
        <v>0</v>
      </c>
      <c r="KJ93" s="44">
        <f>IF(L$4=0,0,求节点(L$4:L$9,$B$4:$B$9,求节点(其他调用!$L$4:$L$42,其他调用!$M$4:$M$42,其他调用!$AI94)))</f>
        <v>0</v>
      </c>
      <c r="KK93" s="44">
        <f>IF(M$4=0,0,求节点(M$4:M$9,$B$4:$B$9,求节点(其他调用!$L$4:$L$42,其他调用!$M$4:$M$42,其他调用!$AI94)))</f>
        <v>0</v>
      </c>
      <c r="KL93" s="44">
        <f>IF(N$4=0,0,求节点(N$4:N$9,$B$4:$B$9,求节点(其他调用!$L$4:$L$42,其他调用!$M$4:$M$42,其他调用!$AI94)))</f>
        <v>0</v>
      </c>
      <c r="KM93" s="44">
        <f>IF(O$4=0,0,求节点(O$4:O$9,$B$4:$B$9,求节点(其他调用!$L$4:$L$42,其他调用!$M$4:$M$42,其他调用!$AI94)))</f>
        <v>0</v>
      </c>
      <c r="KN93" s="44">
        <f>IF(P$4=0,0,求节点(P$4:P$9,$B$4:$B$9,求节点(其他调用!$L$4:$L$42,其他调用!$M$4:$M$42,其他调用!$AI94)))</f>
        <v>0</v>
      </c>
      <c r="KO93" s="44">
        <f>IF(Q$4=0,0,求节点(Q$4:Q$9,$B$4:$B$9,求节点(其他调用!$L$4:$L$42,其他调用!$M$4:$M$42,其他调用!$AI94)))</f>
        <v>0</v>
      </c>
      <c r="KP93" s="44">
        <f>IF(R$4=0,0,求节点(R$4:R$9,$B$4:$B$9,求节点(其他调用!$L$4:$L$42,其他调用!$M$4:$M$42,其他调用!$AI94)))</f>
        <v>0</v>
      </c>
      <c r="KQ93" s="44">
        <f>IF(S$4=0,0,求节点(S$4:S$9,$B$4:$B$9,求节点(其他调用!$L$4:$L$42,其他调用!$M$4:$M$42,其他调用!$AI94)))</f>
        <v>6</v>
      </c>
      <c r="KR93" s="44">
        <f>IF(T$4=0,0,求节点(T$4:T$9,$B$4:$B$9,求节点(其他调用!$L$4:$L$42,其他调用!$M$4:$M$42,其他调用!$AI94)))</f>
        <v>6</v>
      </c>
      <c r="KS93" s="44">
        <f>IF(U$4=0,0,求节点(U$4:U$9,$B$4:$B$9,求节点(其他调用!$L$4:$L$42,其他调用!$M$4:$M$42,其他调用!$AI94)))</f>
        <v>6</v>
      </c>
      <c r="KT93" s="44">
        <f>IF(V$4=0,0,求节点(V$4:V$9,$B$4:$B$9,求节点(其他调用!$L$4:$L$42,其他调用!$M$4:$M$42,其他调用!$AI94)))</f>
        <v>0</v>
      </c>
      <c r="KU93" s="44">
        <f>IF(W$4=0,0,求节点(W$4:W$9,$B$4:$B$9,求节点(其他调用!$L$4:$L$42,其他调用!$M$4:$M$42,其他调用!$AI94)))</f>
        <v>6</v>
      </c>
      <c r="KV93" s="44">
        <f>IF(X$4=0,0,求节点(X$4:X$9,$B$4:$B$9,求节点(其他调用!$L$4:$L$42,其他调用!$M$4:$M$42,其他调用!$AI94)))</f>
        <v>6</v>
      </c>
      <c r="KW93" s="44">
        <f>IF(Y$4=0,0,求节点(Y$4:Y$9,$B$4:$B$9,求节点(其他调用!$L$4:$L$42,其他调用!$M$4:$M$42,其他调用!$AI94)))</f>
        <v>6</v>
      </c>
      <c r="KX93" s="44">
        <f>IF(Z$4=0,0,求节点(Z$4:Z$9,$B$4:$B$9,求节点(其他调用!$L$4:$L$42,其他调用!$M$4:$M$42,其他调用!$AI94)))</f>
        <v>0</v>
      </c>
      <c r="KY93" s="44">
        <f>IF(AA$4=0,0,求节点(AA$4:AA$9,$B$4:$B$9,求节点(其他调用!$L$4:$L$42,其他调用!$M$4:$M$42,其他调用!$AI94)))</f>
        <v>6</v>
      </c>
      <c r="KZ93" s="44">
        <f>IF(AB$4=0,0,求节点(AB$4:AB$9,$B$4:$B$9,求节点(其他调用!$L$4:$L$42,其他调用!$M$4:$M$42,其他调用!$AI94)))</f>
        <v>6</v>
      </c>
      <c r="LA93" s="44">
        <f>IF(AC$4=0,0,求节点(AC$4:AC$9,$B$4:$B$9,求节点(其他调用!$L$4:$L$42,其他调用!$M$4:$M$42,其他调用!$AI94)))</f>
        <v>6</v>
      </c>
      <c r="LB93" s="44">
        <f>IF(AD$4=0,0,求节点(AD$4:AD$9,$B$4:$B$9,求节点(其他调用!$L$4:$L$42,其他调用!$M$4:$M$42,其他调用!$AI94)))</f>
        <v>6</v>
      </c>
      <c r="LC93" s="44">
        <f>IF(AE$4=0,0,求节点(AE$4:AE$9,$B$4:$B$9,求节点(其他调用!$L$4:$L$42,其他调用!$M$4:$M$42,其他调用!$AI94)))</f>
        <v>6</v>
      </c>
      <c r="LD93" s="44">
        <f>IF(AF$4=0,0,求节点(AF$4:AF$9,$B$4:$B$9,求节点(其他调用!$L$4:$L$42,其他调用!$M$4:$M$42,其他调用!$AI94)))</f>
        <v>6</v>
      </c>
      <c r="LE93" s="44">
        <f>IF(AG$4=0,0,求节点(AG$4:AG$9,$B$4:$B$9,求节点(其他调用!$L$4:$L$42,其他调用!$M$4:$M$42,其他调用!$AI94)))</f>
        <v>6</v>
      </c>
      <c r="LF93" s="44">
        <f>IF(AH$4=0,0,求节点(AH$4:AH$9,$B$4:$B$9,求节点(其他调用!$L$4:$L$42,其他调用!$M$4:$M$42,其他调用!$AI94)))</f>
        <v>6</v>
      </c>
      <c r="LG93" s="44">
        <f>IF(AI$4=0,0,求节点(AI$4:AI$9,$B$4:$B$9,求节点(其他调用!$L$4:$L$42,其他调用!$M$4:$M$42,其他调用!$AI94)))</f>
        <v>6</v>
      </c>
      <c r="LH93" s="44">
        <f>IF(AJ$4=0,0,求节点(AJ$4:AJ$9,$B$4:$B$9,求节点(其他调用!$L$4:$L$42,其他调用!$M$4:$M$42,其他调用!$AI94)))</f>
        <v>6</v>
      </c>
      <c r="LI93" s="44">
        <f>IF(AK$4=0,0,求节点(AK$4:AK$9,$B$4:$B$9,求节点(其他调用!$L$4:$L$42,其他调用!$M$4:$M$42,其他调用!$AI94)))</f>
        <v>6</v>
      </c>
      <c r="LJ93" s="44">
        <f>IF(AL$4=0,0,求节点(AL$4:AL$9,$B$4:$B$9,求节点(其他调用!$L$4:$L$42,其他调用!$M$4:$M$42,其他调用!$AI94)))</f>
        <v>6</v>
      </c>
      <c r="LK93" s="44">
        <f>IF(AM$4=0,0,求节点(AM$4:AM$9,$B$4:$B$9,求节点(其他调用!$L$4:$L$42,其他调用!$M$4:$M$42,其他调用!$AI94)))</f>
        <v>6</v>
      </c>
      <c r="LL93" s="44">
        <f>IF(AN$4=0,0,求节点(AN$4:AN$9,$B$4:$B$9,求节点(其他调用!$L$4:$L$42,其他调用!$M$4:$M$42,其他调用!$AI94)))</f>
        <v>6</v>
      </c>
      <c r="LM93" s="44">
        <f>IF(AO$4=0,0,求节点(AO$4:AO$9,$B$4:$B$9,求节点(其他调用!$L$4:$L$42,其他调用!$M$4:$M$42,其他调用!$AI94)))</f>
        <v>6</v>
      </c>
      <c r="LN93" s="44">
        <f>IF(AP$4=0,0,求节点(AP$4:AP$9,$B$4:$B$9,求节点(其他调用!$L$4:$L$42,其他调用!$M$4:$M$42,其他调用!$AI94)))</f>
        <v>6</v>
      </c>
      <c r="LO93" s="44">
        <f>IF(AQ$4=0,0,求节点(AQ$4:AQ$9,$B$4:$B$9,求节点(其他调用!$L$4:$L$42,其他调用!$M$4:$M$42,其他调用!$AI94)))</f>
        <v>6</v>
      </c>
      <c r="LP93" s="44">
        <f>IF(AR$4=0,0,求节点(AR$4:AR$9,$B$4:$B$9,求节点(其他调用!$L$4:$L$42,其他调用!$M$4:$M$42,其他调用!$AI94)))</f>
        <v>6</v>
      </c>
      <c r="LQ93" s="44">
        <f>IF(AS$4=0,0,求节点(AS$4:AS$9,$B$4:$B$9,求节点(其他调用!$L$4:$L$42,其他调用!$M$4:$M$42,其他调用!$AI94)))</f>
        <v>6</v>
      </c>
      <c r="LR93" s="44">
        <f>IF(AT$4=0,0,求节点(AT$4:AT$9,$B$4:$B$9,求节点(其他调用!$L$4:$L$42,其他调用!$M$4:$M$42,其他调用!$AI94)))</f>
        <v>6</v>
      </c>
      <c r="LS93" s="44">
        <f>IF(AU$4=0,0,求节点(AU$4:AU$9,$B$4:$B$9,求节点(其他调用!$L$4:$L$42,其他调用!$M$4:$M$42,其他调用!$AI94)))</f>
        <v>6</v>
      </c>
      <c r="LT93" s="44">
        <f>IF(AV$4=0,0,求节点(AV$4:AV$9,$B$4:$B$9,求节点(其他调用!$L$4:$L$42,其他调用!$M$4:$M$42,其他调用!$AI94)))</f>
        <v>6</v>
      </c>
      <c r="LU93" s="44">
        <f>IF(AW$4=0,0,求节点(AW$4:AW$9,$B$4:$B$9,求节点(其他调用!$L$4:$L$42,其他调用!$M$4:$M$42,其他调用!$AI94)))</f>
        <v>6</v>
      </c>
      <c r="LV93" s="44">
        <f>IF(AX$4=0,0,求节点(AX$4:AX$9,$B$4:$B$9,求节点(其他调用!$L$4:$L$42,其他调用!$M$4:$M$42,其他调用!$AI94)))</f>
        <v>6</v>
      </c>
      <c r="LW93" s="44">
        <f>IF(AY$4=0,0,求节点(AY$4:AY$9,$B$4:$B$9,求节点(其他调用!$L$4:$L$42,其他调用!$M$4:$M$42,其他调用!$AI94)))</f>
        <v>6</v>
      </c>
      <c r="LX93" s="44">
        <f>IF(AZ$4=0,0,求节点(AZ$4:AZ$9,$B$4:$B$9,求节点(其他调用!$L$4:$L$42,其他调用!$M$4:$M$42,其他调用!$AI94)))</f>
        <v>6</v>
      </c>
      <c r="LZ93" s="44">
        <v>90</v>
      </c>
      <c r="MA93" s="44">
        <f>IF(C$23=0,0,求节点(C$23:C$28,$B$23:$B$28,求节点(其他调用!$Y$4:$Y$20,其他调用!$Z$4:$Z$20,$LZ93)))</f>
        <v>0</v>
      </c>
      <c r="MB93" s="44">
        <f>IF(D$23=0,0,求节点(D$23:D$28,$B$23:$B$28,求节点(其他调用!$Y$4:$Y$20,其他调用!$Z$4:$Z$20,$LZ93)))</f>
        <v>0</v>
      </c>
      <c r="MC93" s="44">
        <f>IF(E$23=0,0,求节点(E$23:E$28,$B$23:$B$28,求节点(其他调用!$Y$4:$Y$20,其他调用!$Z$4:$Z$20,$LZ93)))</f>
        <v>0</v>
      </c>
      <c r="MD93" s="44">
        <f>IF(F$23=0,0,求节点(F$23:F$28,$B$23:$B$28,求节点(其他调用!$Y$4:$Y$20,其他调用!$Z$4:$Z$20,$LZ93)))</f>
        <v>0</v>
      </c>
      <c r="ME93" s="44">
        <f>IF(G$23=0,0,求节点(G$23:G$28,$B$23:$B$28,求节点(其他调用!$Y$4:$Y$20,其他调用!$Z$4:$Z$20,$LZ93)))</f>
        <v>0</v>
      </c>
      <c r="MF93" s="44">
        <f>IF(H$23=0,0,求节点(H$23:H$28,$B$23:$B$28,求节点(其他调用!$Y$4:$Y$20,其他调用!$Z$4:$Z$20,$LZ93)))</f>
        <v>0</v>
      </c>
      <c r="MG93" s="44">
        <f>IF(I$23=0,0,求节点(I$23:I$28,$B$23:$B$28,求节点(其他调用!$Y$4:$Y$20,其他调用!$Z$4:$Z$20,$LZ93)))</f>
        <v>0</v>
      </c>
      <c r="MH93" s="44">
        <f>IF(J$23=0,0,求节点(J$23:J$28,$B$23:$B$28,求节点(其他调用!$Y$4:$Y$20,其他调用!$Z$4:$Z$20,$LZ93)))</f>
        <v>0</v>
      </c>
      <c r="MI93" s="44">
        <f>IF(K$23=0,0,求节点(K$23:K$28,$B$23:$B$28,求节点(其他调用!$Y$4:$Y$20,其他调用!$Z$4:$Z$20,$LZ93)))</f>
        <v>0</v>
      </c>
      <c r="MJ93" s="44">
        <f>IF(L$23=0,0,求节点(L$23:L$28,$B$23:$B$28,求节点(其他调用!$Y$4:$Y$20,其他调用!$Z$4:$Z$20,$LZ93)))</f>
        <v>0</v>
      </c>
      <c r="MK93" s="44">
        <f>IF(M$23=0,0,求节点(M$23:M$28,$B$23:$B$28,求节点(其他调用!$Y$4:$Y$20,其他调用!$Z$4:$Z$20,$LZ93)))</f>
        <v>0</v>
      </c>
      <c r="ML93" s="44">
        <f>IF(N$23=0,0,求节点(N$23:N$28,$B$23:$B$28,求节点(其他调用!$Y$4:$Y$20,其他调用!$Z$4:$Z$20,$LZ93)))</f>
        <v>0</v>
      </c>
      <c r="MM93" s="44">
        <f>IF(O$23=0,0,求节点(O$23:O$28,$B$23:$B$28,求节点(其他调用!$Y$4:$Y$20,其他调用!$Z$4:$Z$20,$LZ93)))</f>
        <v>0</v>
      </c>
      <c r="MN93" s="44">
        <f>IF(P$23=0,0,求节点(P$23:P$28,$B$23:$B$28,求节点(其他调用!$Y$4:$Y$20,其他调用!$Z$4:$Z$20,$LZ93)))</f>
        <v>0</v>
      </c>
      <c r="MO93" s="44">
        <f>IF(Q$23=0,0,求节点(Q$23:Q$28,$B$23:$B$28,求节点(其他调用!$Y$4:$Y$20,其他调用!$Z$4:$Z$20,$LZ93)))</f>
        <v>0</v>
      </c>
      <c r="MP93" s="44">
        <f>IF(R$23=0,0,求节点(R$23:R$28,$B$23:$B$28,求节点(其他调用!$Y$4:$Y$20,其他调用!$Z$4:$Z$20,$LZ93)))</f>
        <v>0</v>
      </c>
      <c r="MQ93" s="44">
        <f>IF(S$23=0,0,求节点(S$23:S$28,$B$23:$B$28,求节点(其他调用!$Y$4:$Y$20,其他调用!$Z$4:$Z$20,$LZ93)))</f>
        <v>0</v>
      </c>
      <c r="MR93" s="44">
        <f>IF(T$23=0,0,求节点(T$23:T$28,$B$23:$B$28,求节点(其他调用!$Y$4:$Y$20,其他调用!$Z$4:$Z$20,$LZ93)))</f>
        <v>0</v>
      </c>
      <c r="MS93" s="44">
        <f>IF(U$23=0,0,求节点(U$23:U$28,$B$23:$B$28,求节点(其他调用!$Y$4:$Y$20,其他调用!$Z$4:$Z$20,$LZ93)))</f>
        <v>0</v>
      </c>
      <c r="MT93" s="44">
        <f>IF(V$23=0,0,求节点(V$23:V$28,$B$23:$B$28,求节点(其他调用!$Y$4:$Y$20,其他调用!$Z$4:$Z$20,$LZ93)))</f>
        <v>0</v>
      </c>
      <c r="MW93" s="44">
        <v>90</v>
      </c>
      <c r="MX93" s="44">
        <f>IF(C$4=0,0,求节点(C$4:C$9,$B$4:$B$9,求节点(其他调用!$O$4:$O$42,其他调用!$P$4:$P$42,其他调用!$AJ94)))</f>
        <v>6</v>
      </c>
      <c r="MY93" s="44">
        <f>IF(D$4=0,0,求节点(D$4:D$9,$B$4:$B$9,求节点(其他调用!$O$4:$O$42,其他调用!$P$4:$P$42,其他调用!$AJ94)))</f>
        <v>6</v>
      </c>
      <c r="MZ93" s="44">
        <f>IF(E$4=0,0,求节点(E$4:E$9,$B$4:$B$9,求节点(其他调用!$O$4:$O$42,其他调用!$P$4:$P$42,其他调用!$AJ94)))</f>
        <v>4.289169791775616</v>
      </c>
      <c r="NA93" s="44">
        <f>IF(F$4=0,0,求节点(F$4:F$9,$B$4:$B$9,求节点(其他调用!$O$4:$O$42,其他调用!$P$4:$P$42,其他调用!$AJ94)))</f>
        <v>0</v>
      </c>
      <c r="NB93" s="44">
        <f>IF(G$4=0,0,求节点(G$4:G$9,$B$4:$B$9,求节点(其他调用!$O$4:$O$42,其他调用!$P$4:$P$42,其他调用!$AJ94)))</f>
        <v>0</v>
      </c>
      <c r="NC93" s="44">
        <f>IF(H$4=0,0,求节点(H$4:H$9,$B$4:$B$9,求节点(其他调用!$O$4:$O$42,其他调用!$P$4:$P$42,其他调用!$AJ94)))</f>
        <v>0</v>
      </c>
      <c r="ND93" s="44">
        <f>IF(I$4=0,0,求节点(I$4:I$9,$B$4:$B$9,求节点(其他调用!$O$4:$O$42,其他调用!$P$4:$P$42,其他调用!$AJ94)))</f>
        <v>0</v>
      </c>
      <c r="NE93" s="44">
        <f>IF(J$4=0,0,求节点(J$4:J$9,$B$4:$B$9,求节点(其他调用!$O$4:$O$42,其他调用!$P$4:$P$42,其他调用!$AJ94)))</f>
        <v>0</v>
      </c>
      <c r="NF93" s="44">
        <f>IF(K$4=0,0,求节点(K$4:K$9,$B$4:$B$9,求节点(其他调用!$O$4:$O$42,其他调用!$P$4:$P$42,其他调用!$AJ94)))</f>
        <v>0</v>
      </c>
      <c r="NG93" s="44">
        <f>IF(L$4=0,0,求节点(L$4:L$9,$B$4:$B$9,求节点(其他调用!$O$4:$O$42,其他调用!$P$4:$P$42,其他调用!$AJ94)))</f>
        <v>0</v>
      </c>
      <c r="NH93" s="44">
        <f>IF(M$4=0,0,求节点(M$4:M$9,$B$4:$B$9,求节点(其他调用!$O$4:$O$42,其他调用!$P$4:$P$42,其他调用!$AJ94)))</f>
        <v>0</v>
      </c>
      <c r="NI93" s="44">
        <f>IF(N$4=0,0,求节点(N$4:N$9,$B$4:$B$9,求节点(其他调用!$O$4:$O$42,其他调用!$P$4:$P$42,其他调用!$AJ94)))</f>
        <v>0</v>
      </c>
      <c r="NJ93" s="44">
        <f>IF(O$4=0,0,求节点(O$4:O$9,$B$4:$B$9,求节点(其他调用!$O$4:$O$42,其他调用!$P$4:$P$42,其他调用!$AJ94)))</f>
        <v>0</v>
      </c>
      <c r="NK93" s="44">
        <f>IF(P$4=0,0,求节点(P$4:P$9,$B$4:$B$9,求节点(其他调用!$O$4:$O$42,其他调用!$P$4:$P$42,其他调用!$AJ94)))</f>
        <v>0</v>
      </c>
      <c r="NL93" s="44">
        <f>IF(Q$4=0,0,求节点(Q$4:Q$9,$B$4:$B$9,求节点(其他调用!$O$4:$O$42,其他调用!$P$4:$P$42,其他调用!$AJ94)))</f>
        <v>0</v>
      </c>
      <c r="NM93" s="44">
        <f>IF(R$4=0,0,求节点(R$4:R$9,$B$4:$B$9,求节点(其他调用!$O$4:$O$42,其他调用!$P$4:$P$42,其他调用!$AJ94)))</f>
        <v>0</v>
      </c>
      <c r="NN93" s="44">
        <f>IF(S$4=0,0,求节点(S$4:S$9,$B$4:$B$9,求节点(其他调用!$O$4:$O$42,其他调用!$P$4:$P$42,其他调用!$AJ94)))</f>
        <v>6</v>
      </c>
      <c r="NO93" s="44">
        <f>IF(T$4=0,0,求节点(T$4:T$9,$B$4:$B$9,求节点(其他调用!$O$4:$O$42,其他调用!$P$4:$P$42,其他调用!$AJ94)))</f>
        <v>6</v>
      </c>
      <c r="NP93" s="44">
        <f>IF(U$4=0,0,求节点(U$4:U$9,$B$4:$B$9,求节点(其他调用!$O$4:$O$42,其他调用!$P$4:$P$42,其他调用!$AJ94)))</f>
        <v>6</v>
      </c>
      <c r="NQ93" s="44">
        <f>IF(V$4=0,0,求节点(V$4:V$9,$B$4:$B$9,求节点(其他调用!$O$4:$O$42,其他调用!$P$4:$P$42,其他调用!$AJ94)))</f>
        <v>0</v>
      </c>
      <c r="NR93" s="44">
        <f>IF(W$4=0,0,求节点(W$4:W$9,$B$4:$B$9,求节点(其他调用!$O$4:$O$42,其他调用!$P$4:$P$42,其他调用!$AJ94)))</f>
        <v>6</v>
      </c>
      <c r="NS93" s="44">
        <f>IF(X$4=0,0,求节点(X$4:X$9,$B$4:$B$9,求节点(其他调用!$O$4:$O$42,其他调用!$P$4:$P$42,其他调用!$AJ94)))</f>
        <v>6</v>
      </c>
      <c r="NT93" s="44">
        <f>IF(Y$4=0,0,求节点(Y$4:Y$9,$B$4:$B$9,求节点(其他调用!$O$4:$O$42,其他调用!$P$4:$P$42,其他调用!$AJ94)))</f>
        <v>6</v>
      </c>
      <c r="NU93" s="44">
        <f>IF(Z$4=0,0,求节点(Z$4:Z$9,$B$4:$B$9,求节点(其他调用!$O$4:$O$42,其他调用!$P$4:$P$42,其他调用!$AJ94)))</f>
        <v>0</v>
      </c>
      <c r="NV93" s="44">
        <f>IF(AA$4=0,0,求节点(AA$4:AA$9,$B$4:$B$9,求节点(其他调用!$O$4:$O$42,其他调用!$P$4:$P$42,其他调用!$AJ94)))</f>
        <v>6</v>
      </c>
      <c r="NW93" s="44">
        <f>IF(AB$4=0,0,求节点(AB$4:AB$9,$B$4:$B$9,求节点(其他调用!$O$4:$O$42,其他调用!$P$4:$P$42,其他调用!$AJ94)))</f>
        <v>6</v>
      </c>
      <c r="NX93" s="44">
        <f>IF(AC$4=0,0,求节点(AC$4:AC$9,$B$4:$B$9,求节点(其他调用!$O$4:$O$42,其他调用!$P$4:$P$42,其他调用!$AJ94)))</f>
        <v>6</v>
      </c>
      <c r="NY93" s="44">
        <f>IF(AD$4=0,0,求节点(AD$4:AD$9,$B$4:$B$9,求节点(其他调用!$O$4:$O$42,其他调用!$P$4:$P$42,其他调用!$AJ94)))</f>
        <v>6</v>
      </c>
      <c r="NZ93" s="44">
        <f>IF(AE$4=0,0,求节点(AE$4:AE$9,$B$4:$B$9,求节点(其他调用!$O$4:$O$42,其他调用!$P$4:$P$42,其他调用!$AJ94)))</f>
        <v>6</v>
      </c>
      <c r="OA93" s="44">
        <f>IF(AF$4=0,0,求节点(AF$4:AF$9,$B$4:$B$9,求节点(其他调用!$O$4:$O$42,其他调用!$P$4:$P$42,其他调用!$AJ94)))</f>
        <v>6</v>
      </c>
      <c r="OB93" s="44">
        <f>IF(AG$4=0,0,求节点(AG$4:AG$9,$B$4:$B$9,求节点(其他调用!$O$4:$O$42,其他调用!$P$4:$P$42,其他调用!$AJ94)))</f>
        <v>6</v>
      </c>
      <c r="OC93" s="44">
        <f>IF(AH$4=0,0,求节点(AH$4:AH$9,$B$4:$B$9,求节点(其他调用!$O$4:$O$42,其他调用!$P$4:$P$42,其他调用!$AJ94)))</f>
        <v>6</v>
      </c>
      <c r="OD93" s="44">
        <f>IF(AI$4=0,0,求节点(AI$4:AI$9,$B$4:$B$9,求节点(其他调用!$O$4:$O$42,其他调用!$P$4:$P$42,其他调用!$AJ94)))</f>
        <v>6</v>
      </c>
      <c r="OE93" s="44">
        <f>IF(AJ$4=0,0,求节点(AJ$4:AJ$9,$B$4:$B$9,求节点(其他调用!$O$4:$O$42,其他调用!$P$4:$P$42,其他调用!$AJ94)))</f>
        <v>6</v>
      </c>
      <c r="OF93" s="44">
        <f>IF(AK$4=0,0,求节点(AK$4:AK$9,$B$4:$B$9,求节点(其他调用!$O$4:$O$42,其他调用!$P$4:$P$42,其他调用!$AJ94)))</f>
        <v>6</v>
      </c>
      <c r="OG93" s="44">
        <f>IF(AL$4=0,0,求节点(AL$4:AL$9,$B$4:$B$9,求节点(其他调用!$O$4:$O$42,其他调用!$P$4:$P$42,其他调用!$AJ94)))</f>
        <v>6</v>
      </c>
      <c r="OH93" s="44">
        <f>IF(AM$4=0,0,求节点(AM$4:AM$9,$B$4:$B$9,求节点(其他调用!$O$4:$O$42,其他调用!$P$4:$P$42,其他调用!$AJ94)))</f>
        <v>6</v>
      </c>
      <c r="OI93" s="44">
        <f>IF(AN$4=0,0,求节点(AN$4:AN$9,$B$4:$B$9,求节点(其他调用!$O$4:$O$42,其他调用!$P$4:$P$42,其他调用!$AJ94)))</f>
        <v>6</v>
      </c>
      <c r="OJ93" s="44">
        <f>IF(AO$4=0,0,求节点(AO$4:AO$9,$B$4:$B$9,求节点(其他调用!$O$4:$O$42,其他调用!$P$4:$P$42,其他调用!$AJ94)))</f>
        <v>6</v>
      </c>
      <c r="OK93" s="44">
        <f>IF(AP$4=0,0,求节点(AP$4:AP$9,$B$4:$B$9,求节点(其他调用!$O$4:$O$42,其他调用!$P$4:$P$42,其他调用!$AJ94)))</f>
        <v>6</v>
      </c>
      <c r="OL93" s="44">
        <f>IF(AQ$4=0,0,求节点(AQ$4:AQ$9,$B$4:$B$9,求节点(其他调用!$O$4:$O$42,其他调用!$P$4:$P$42,其他调用!$AJ94)))</f>
        <v>6</v>
      </c>
      <c r="OM93" s="44">
        <f>IF(AR$4=0,0,求节点(AR$4:AR$9,$B$4:$B$9,求节点(其他调用!$O$4:$O$42,其他调用!$P$4:$P$42,其他调用!$AJ94)))</f>
        <v>6</v>
      </c>
      <c r="ON93" s="44">
        <f>IF(AS$4=0,0,求节点(AS$4:AS$9,$B$4:$B$9,求节点(其他调用!$O$4:$O$42,其他调用!$P$4:$P$42,其他调用!$AJ94)))</f>
        <v>6</v>
      </c>
      <c r="OO93" s="44">
        <f>IF(AT$4=0,0,求节点(AT$4:AT$9,$B$4:$B$9,求节点(其他调用!$O$4:$O$42,其他调用!$P$4:$P$42,其他调用!$AJ94)))</f>
        <v>6</v>
      </c>
      <c r="OP93" s="44">
        <f>IF(AU$4=0,0,求节点(AU$4:AU$9,$B$4:$B$9,求节点(其他调用!$O$4:$O$42,其他调用!$P$4:$P$42,其他调用!$AJ94)))</f>
        <v>6</v>
      </c>
      <c r="OQ93" s="44">
        <f>IF(AV$4=0,0,求节点(AV$4:AV$9,$B$4:$B$9,求节点(其他调用!$O$4:$O$42,其他调用!$P$4:$P$42,其他调用!$AJ94)))</f>
        <v>6</v>
      </c>
      <c r="OR93" s="44">
        <f>IF(AW$4=0,0,求节点(AW$4:AW$9,$B$4:$B$9,求节点(其他调用!$O$4:$O$42,其他调用!$P$4:$P$42,其他调用!$AJ94)))</f>
        <v>6</v>
      </c>
      <c r="OS93" s="44">
        <f>IF(AX$4=0,0,求节点(AX$4:AX$9,$B$4:$B$9,求节点(其他调用!$O$4:$O$42,其他调用!$P$4:$P$42,其他调用!$AJ94)))</f>
        <v>6</v>
      </c>
      <c r="OT93" s="44">
        <f>IF(AY$4=0,0,求节点(AY$4:AY$9,$B$4:$B$9,求节点(其他调用!$O$4:$O$42,其他调用!$P$4:$P$42,其他调用!$AJ94)))</f>
        <v>6</v>
      </c>
      <c r="OU93" s="44">
        <f>IF(AZ$4=0,0,求节点(AZ$4:AZ$9,$B$4:$B$9,求节点(其他调用!$O$4:$O$42,其他调用!$P$4:$P$42,其他调用!$AJ94)))</f>
        <v>6</v>
      </c>
      <c r="OW93" s="44">
        <v>90</v>
      </c>
      <c r="OX93" s="44">
        <f>IF(C$23=0,0,求节点(C$23:C$28,$B$23:$B$28,求节点(其他调用!$AA$4:$AA$20,其他调用!$AB$4:$AB$20,$OW93)))</f>
        <v>0</v>
      </c>
      <c r="OY93" s="44">
        <f>IF(D$23=0,0,求节点(D$23:D$28,$B$23:$B$28,求节点(其他调用!$AA$4:$AA$20,其他调用!$AB$4:$AB$20,$OW93)))</f>
        <v>0</v>
      </c>
      <c r="OZ93" s="44">
        <f>IF(E$23=0,0,求节点(E$23:E$28,$B$23:$B$28,求节点(其他调用!$AA$4:$AA$20,其他调用!$AB$4:$AB$20,$OW93)))</f>
        <v>0</v>
      </c>
      <c r="PA93" s="44">
        <f>IF(F$23=0,0,求节点(F$23:F$28,$B$23:$B$28,求节点(其他调用!$AA$4:$AA$20,其他调用!$AB$4:$AB$20,$OW93)))</f>
        <v>7.5199429873240575E-3</v>
      </c>
      <c r="PB93" s="44">
        <f>IF(G$23=0,0,求节点(G$23:G$28,$B$23:$B$28,求节点(其他调用!$AA$4:$AA$20,其他调用!$AB$4:$AB$20,$OW93)))</f>
        <v>1.1279914480986086E-2</v>
      </c>
      <c r="PC93" s="44">
        <f>IF(H$23=0,0,求节点(H$23:H$28,$B$23:$B$28,求节点(其他调用!$AA$4:$AA$20,其他调用!$AB$4:$AB$20,$OW93)))</f>
        <v>1.1279914480986086E-2</v>
      </c>
      <c r="PD93" s="44">
        <f>IF(I$23=0,0,求节点(I$23:I$28,$B$23:$B$28,求节点(其他调用!$AA$4:$AA$20,其他调用!$AB$4:$AB$20,$OW93)))</f>
        <v>1.7090779516645616E-2</v>
      </c>
      <c r="PE93" s="44">
        <f>IF(J$23=0,0,求节点(J$23:J$28,$B$23:$B$28,求节点(其他调用!$AA$4:$AA$20,其他调用!$AB$4:$AB$20,$OW93)))</f>
        <v>0</v>
      </c>
      <c r="PF93" s="44">
        <f>IF(K$23=0,0,求节点(K$23:K$28,$B$23:$B$28,求节点(其他调用!$AA$4:$AA$20,其他调用!$AB$4:$AB$20,$OW93)))</f>
        <v>1.1279914480986086E-2</v>
      </c>
      <c r="PG93" s="44">
        <f>IF(L$23=0,0,求节点(L$23:L$28,$B$23:$B$28,求节点(其他调用!$AA$4:$AA$20,其他调用!$AB$4:$AB$20,$OW93)))</f>
        <v>0</v>
      </c>
      <c r="PH93" s="44">
        <f>IF(M$23=0,0,求节点(M$23:M$28,$B$23:$B$28,求节点(其他调用!$AA$4:$AA$20,其他调用!$AB$4:$AB$20,$OW93)))</f>
        <v>0</v>
      </c>
      <c r="PI93" s="44">
        <f>IF(N$23=0,0,求节点(N$23:N$28,$B$23:$B$28,求节点(其他调用!$AA$4:$AA$20,其他调用!$AB$4:$AB$20,$OW93)))</f>
        <v>0</v>
      </c>
      <c r="PJ93" s="44">
        <f>IF(O$23=0,0,求节点(O$23:O$28,$B$23:$B$28,求节点(其他调用!$AA$4:$AA$20,其他调用!$AB$4:$AB$20,$OW93)))</f>
        <v>0</v>
      </c>
      <c r="PK93" s="44">
        <f>IF(P$23=0,0,求节点(P$23:P$28,$B$23:$B$28,求节点(其他调用!$AA$4:$AA$20,其他调用!$AB$4:$AB$20,$OW93)))</f>
        <v>0</v>
      </c>
      <c r="PL93" s="44">
        <f>IF(Q$23=0,0,求节点(Q$23:Q$28,$B$23:$B$28,求节点(其他调用!$AA$4:$AA$20,其他调用!$AB$4:$AB$20,$OW93)))</f>
        <v>0</v>
      </c>
      <c r="PM93" s="44">
        <f>IF(R$23=0,0,求节点(R$23:R$28,$B$23:$B$28,求节点(其他调用!$AA$4:$AA$20,其他调用!$AB$4:$AB$20,$OW93)))</f>
        <v>0</v>
      </c>
      <c r="PN93" s="44">
        <f>IF(S$23=0,0,求节点(S$23:S$28,$B$23:$B$28,求节点(其他调用!$AA$4:$AA$20,其他调用!$AB$4:$AB$20,$OW93)))</f>
        <v>0</v>
      </c>
      <c r="PO93" s="44">
        <f>IF(T$23=0,0,求节点(T$23:T$28,$B$23:$B$28,求节点(其他调用!$AA$4:$AA$20,其他调用!$AB$4:$AB$20,$OW93)))</f>
        <v>0</v>
      </c>
      <c r="PP93" s="44">
        <f>IF(U$23=0,0,求节点(U$23:U$28,$B$23:$B$28,求节点(其他调用!$AA$4:$AA$20,其他调用!$AB$4:$AB$20,$OW93)))</f>
        <v>0</v>
      </c>
      <c r="PQ93" s="44">
        <f>IF(V$23=0,0,求节点(V$23:V$28,$B$23:$B$28,求节点(其他调用!$AA$4:$AA$20,其他调用!$AB$4:$AB$20,$OW93)))</f>
        <v>0</v>
      </c>
    </row>
    <row r="94" spans="61:433" x14ac:dyDescent="0.2">
      <c r="BI94" s="44">
        <v>91</v>
      </c>
      <c r="BJ94" s="44">
        <f>IF(C$4=0,0,求节点(C$4:C$9,$B$4:$B$9,求节点(其他调用!$C$4:$C$42,其他调用!$D$4:$D$42,其他调用!$AF95)))</f>
        <v>6</v>
      </c>
      <c r="BK94" s="44">
        <f>IF(D$4=0,0,求节点(D$4:D$9,$B$4:$B$9,求节点(其他调用!$C$4:$C$42,其他调用!$D$4:$D$42,其他调用!$AF95)))</f>
        <v>6</v>
      </c>
      <c r="BL94" s="44">
        <f>IF(E$4=0,0,求节点(E$4:E$9,$B$4:$B$9,求节点(其他调用!$C$4:$C$42,其他调用!$D$4:$D$42,其他调用!$AF95)))</f>
        <v>3.1054594584441158</v>
      </c>
      <c r="BM94" s="44">
        <f>IF(F$4=0,0,求节点(F$4:F$9,$B$4:$B$9,求节点(其他调用!$C$4:$C$42,其他调用!$D$4:$D$42,其他调用!$AF95)))</f>
        <v>0</v>
      </c>
      <c r="BN94" s="44">
        <f>IF(G$4=0,0,求节点(G$4:G$9,$B$4:$B$9,求节点(其他调用!$C$4:$C$42,其他调用!$D$4:$D$42,其他调用!$AF95)))</f>
        <v>0</v>
      </c>
      <c r="BO94" s="44">
        <f>IF(H$4=0,0,求节点(H$4:H$9,$B$4:$B$9,求节点(其他调用!$C$4:$C$42,其他调用!$D$4:$D$42,其他调用!$AF95)))</f>
        <v>0</v>
      </c>
      <c r="BP94" s="44">
        <f>IF(I$4=0,0,求节点(I$4:I$9,$B$4:$B$9,求节点(其他调用!$C$4:$C$42,其他调用!$D$4:$D$42,其他调用!$AF95)))</f>
        <v>0</v>
      </c>
      <c r="BQ94" s="44">
        <f>IF(J$4=0,0,求节点(J$4:J$9,$B$4:$B$9,求节点(其他调用!$C$4:$C$42,其他调用!$D$4:$D$42,其他调用!$AF95)))</f>
        <v>0</v>
      </c>
      <c r="BR94" s="44">
        <f>IF(K$4=0,0,求节点(K$4:K$9,$B$4:$B$9,求节点(其他调用!$C$4:$C$42,其他调用!$D$4:$D$42,其他调用!$AF95)))</f>
        <v>0</v>
      </c>
      <c r="BS94" s="44">
        <f>IF(L$4=0,0,求节点(L$4:L$9,$B$4:$B$9,求节点(其他调用!$C$4:$C$42,其他调用!$D$4:$D$42,其他调用!$AF95)))</f>
        <v>0</v>
      </c>
      <c r="BT94" s="44">
        <f>IF(M$4=0,0,求节点(M$4:M$9,$B$4:$B$9,求节点(其他调用!$C$4:$C$42,其他调用!$D$4:$D$42,其他调用!$AF95)))</f>
        <v>0</v>
      </c>
      <c r="BU94" s="44">
        <f>IF(N$4=0,0,求节点(N$4:N$9,$B$4:$B$9,求节点(其他调用!$C$4:$C$42,其他调用!$D$4:$D$42,其他调用!$AF95)))</f>
        <v>0</v>
      </c>
      <c r="BV94" s="44">
        <f>IF(O$4=0,0,求节点(O$4:O$9,$B$4:$B$9,求节点(其他调用!$C$4:$C$42,其他调用!$D$4:$D$42,其他调用!$AF95)))</f>
        <v>0</v>
      </c>
      <c r="BW94" s="44">
        <f>IF(P$4=0,0,求节点(P$4:P$9,$B$4:$B$9,求节点(其他调用!$C$4:$C$42,其他调用!$D$4:$D$42,其他调用!$AF95)))</f>
        <v>0</v>
      </c>
      <c r="BX94" s="44">
        <f>IF(Q$4=0,0,求节点(Q$4:Q$9,$B$4:$B$9,求节点(其他调用!$C$4:$C$42,其他调用!$D$4:$D$42,其他调用!$AF95)))</f>
        <v>0</v>
      </c>
      <c r="BY94" s="44">
        <f>IF(R$4=0,0,求节点(R$4:R$9,$B$4:$B$9,求节点(其他调用!$C$4:$C$42,其他调用!$D$4:$D$42,其他调用!$AF95)))</f>
        <v>0</v>
      </c>
      <c r="BZ94" s="44">
        <f>IF(S$4=0,0,求节点(S$4:S$9,$B$4:$B$9,求节点(其他调用!$C$4:$C$42,其他调用!$D$4:$D$42,其他调用!$AF95)))</f>
        <v>6</v>
      </c>
      <c r="CA94" s="44">
        <f>IF(T$4=0,0,求节点(T$4:T$9,$B$4:$B$9,求节点(其他调用!$C$4:$C$42,其他调用!$D$4:$D$42,其他调用!$AF95)))</f>
        <v>5.8036122371980872</v>
      </c>
      <c r="CB94" s="44">
        <f>IF(U$4=0,0,求节点(U$4:U$9,$B$4:$B$9,求节点(其他调用!$C$4:$C$42,其他调用!$D$4:$D$42,其他调用!$AF95)))</f>
        <v>6</v>
      </c>
      <c r="CC94" s="44">
        <f>IF(V$4=0,0,求节点(V$4:V$9,$B$4:$B$9,求节点(其他调用!$C$4:$C$42,其他调用!$D$4:$D$42,其他调用!$AF95)))</f>
        <v>0</v>
      </c>
      <c r="CD94" s="44">
        <f>IF(W$4=0,0,求节点(W$4:W$9,$B$4:$B$9,求节点(其他调用!$C$4:$C$42,其他调用!$D$4:$D$42,其他调用!$AF95)))</f>
        <v>6</v>
      </c>
      <c r="CE94" s="44">
        <f>IF(X$4=0,0,求节点(X$4:X$9,$B$4:$B$9,求节点(其他调用!$C$4:$C$42,其他调用!$D$4:$D$42,其他调用!$AF95)))</f>
        <v>6</v>
      </c>
      <c r="CF94" s="44">
        <f>IF(Y$4=0,0,求节点(Y$4:Y$9,$B$4:$B$9,求节点(其他调用!$C$4:$C$42,其他调用!$D$4:$D$42,其他调用!$AF95)))</f>
        <v>6</v>
      </c>
      <c r="CG94" s="44">
        <f>IF(Z$4=0,0,求节点(Z$4:Z$9,$B$4:$B$9,求节点(其他调用!$C$4:$C$42,其他调用!$D$4:$D$42,其他调用!$AF95)))</f>
        <v>0</v>
      </c>
      <c r="CH94" s="44">
        <f>IF(AA$4=0,0,求节点(AA$4:AA$9,$B$4:$B$9,求节点(其他调用!$C$4:$C$42,其他调用!$D$4:$D$42,其他调用!$AF95)))</f>
        <v>6</v>
      </c>
      <c r="CI94" s="44">
        <f>IF(AB$4=0,0,求节点(AB$4:AB$9,$B$4:$B$9,求节点(其他调用!$C$4:$C$42,其他调用!$D$4:$D$42,其他调用!$AF95)))</f>
        <v>6</v>
      </c>
      <c r="CJ94" s="44">
        <f>IF(AC$4=0,0,求节点(AC$4:AC$9,$B$4:$B$9,求节点(其他调用!$C$4:$C$42,其他调用!$D$4:$D$42,其他调用!$AF95)))</f>
        <v>6</v>
      </c>
      <c r="CK94" s="44">
        <f>IF(AD$4=0,0,求节点(AD$4:AD$9,$B$4:$B$9,求节点(其他调用!$C$4:$C$42,其他调用!$D$4:$D$42,其他调用!$AF95)))</f>
        <v>2.323805790481142</v>
      </c>
      <c r="CL94" s="44">
        <f>IF(AE$4=0,0,求节点(AE$4:AE$9,$B$4:$B$9,求节点(其他调用!$C$4:$C$42,其他调用!$D$4:$D$42,其他调用!$AF95)))</f>
        <v>2.323805790481142</v>
      </c>
      <c r="CM94" s="44">
        <f>IF(AF$4=0,0,求节点(AF$4:AF$9,$B$4:$B$9,求节点(其他调用!$C$4:$C$42,其他调用!$D$4:$D$42,其他调用!$AF95)))</f>
        <v>2.323805790481142</v>
      </c>
      <c r="CN94" s="44">
        <f>IF(AG$4=0,0,求节点(AG$4:AG$9,$B$4:$B$9,求节点(其他调用!$C$4:$C$42,其他调用!$D$4:$D$42,其他调用!$AF95)))</f>
        <v>2.323805790481142</v>
      </c>
      <c r="CO94" s="44">
        <f>IF(AH$4=0,0,求节点(AH$4:AH$9,$B$4:$B$9,求节点(其他调用!$C$4:$C$42,其他调用!$D$4:$D$42,其他调用!$AF95)))</f>
        <v>2.323805790481142</v>
      </c>
      <c r="CP94" s="44">
        <f>IF(AI$4=0,0,求节点(AI$4:AI$9,$B$4:$B$9,求节点(其他调用!$C$4:$C$42,其他调用!$D$4:$D$42,其他调用!$AF95)))</f>
        <v>2.323805790481142</v>
      </c>
      <c r="CQ94" s="44">
        <f>IF(AJ$4=0,0,求节点(AJ$4:AJ$9,$B$4:$B$9,求节点(其他调用!$C$4:$C$42,其他调用!$D$4:$D$42,其他调用!$AF95)))</f>
        <v>2.323805790481142</v>
      </c>
      <c r="CR94" s="44">
        <f>IF(AK$4=0,0,求节点(AK$4:AK$9,$B$4:$B$9,求节点(其他调用!$C$4:$C$42,其他调用!$D$4:$D$42,其他调用!$AF95)))</f>
        <v>2.323805790481142</v>
      </c>
      <c r="CS94" s="44">
        <f>IF(AL$4=0,0,求节点(AL$4:AL$9,$B$4:$B$9,求节点(其他调用!$C$4:$C$42,其他调用!$D$4:$D$42,其他调用!$AF95)))</f>
        <v>2.323805790481142</v>
      </c>
      <c r="CT94" s="44">
        <f>IF(AM$4=0,0,求节点(AM$4:AM$9,$B$4:$B$9,求节点(其他调用!$C$4:$C$42,其他调用!$D$4:$D$42,其他调用!$AF95)))</f>
        <v>2.323805790481142</v>
      </c>
      <c r="CU94" s="44">
        <f>IF(AN$4=0,0,求节点(AN$4:AN$9,$B$4:$B$9,求节点(其他调用!$C$4:$C$42,其他调用!$D$4:$D$42,其他调用!$AF95)))</f>
        <v>2.323805790481142</v>
      </c>
      <c r="CV94" s="44">
        <f>IF(AO$4=0,0,求节点(AO$4:AO$9,$B$4:$B$9,求节点(其他调用!$C$4:$C$42,其他调用!$D$4:$D$42,其他调用!$AF95)))</f>
        <v>2.323805790481142</v>
      </c>
      <c r="CW94" s="44">
        <f>IF(AP$4=0,0,求节点(AP$4:AP$9,$B$4:$B$9,求节点(其他调用!$C$4:$C$42,其他调用!$D$4:$D$42,其他调用!$AF95)))</f>
        <v>2.323805790481142</v>
      </c>
      <c r="CX94" s="44">
        <f>IF(AQ$4=0,0,求节点(AQ$4:AQ$9,$B$4:$B$9,求节点(其他调用!$C$4:$C$42,其他调用!$D$4:$D$42,其他调用!$AF95)))</f>
        <v>2.323805790481142</v>
      </c>
      <c r="CY94" s="44">
        <f>IF(AR$4=0,0,求节点(AR$4:AR$9,$B$4:$B$9,求节点(其他调用!$C$4:$C$42,其他调用!$D$4:$D$42,其他调用!$AF95)))</f>
        <v>2.323805790481142</v>
      </c>
      <c r="CZ94" s="44">
        <f>IF(AS$4=0,0,求节点(AS$4:AS$9,$B$4:$B$9,求节点(其他调用!$C$4:$C$42,其他调用!$D$4:$D$42,其他调用!$AF95)))</f>
        <v>2.323805790481142</v>
      </c>
      <c r="DA94" s="44">
        <f>IF(AT$4=0,0,求节点(AT$4:AT$9,$B$4:$B$9,求节点(其他调用!$C$4:$C$42,其他调用!$D$4:$D$42,其他调用!$AF95)))</f>
        <v>2.323805790481142</v>
      </c>
      <c r="DB94" s="44">
        <f>IF(AU$4=0,0,求节点(AU$4:AU$9,$B$4:$B$9,求节点(其他调用!$C$4:$C$42,其他调用!$D$4:$D$42,其他调用!$AF95)))</f>
        <v>2.323805790481142</v>
      </c>
      <c r="DC94" s="44">
        <f>IF(AV$4=0,0,求节点(AV$4:AV$9,$B$4:$B$9,求节点(其他调用!$C$4:$C$42,其他调用!$D$4:$D$42,其他调用!$AF95)))</f>
        <v>2.323805790481142</v>
      </c>
      <c r="DD94" s="44">
        <f>IF(AW$4=0,0,求节点(AW$4:AW$9,$B$4:$B$9,求节点(其他调用!$C$4:$C$42,其他调用!$D$4:$D$42,其他调用!$AF95)))</f>
        <v>2.323805790481142</v>
      </c>
      <c r="DE94" s="44">
        <f>IF(AX$4=0,0,求节点(AX$4:AX$9,$B$4:$B$9,求节点(其他调用!$C$4:$C$42,其他调用!$D$4:$D$42,其他调用!$AF95)))</f>
        <v>2.323805790481142</v>
      </c>
      <c r="DF94" s="44">
        <f>IF(AY$4=0,0,求节点(AY$4:AY$9,$B$4:$B$9,求节点(其他调用!$C$4:$C$42,其他调用!$D$4:$D$42,其他调用!$AF95)))</f>
        <v>2.323805790481142</v>
      </c>
      <c r="DG94" s="44">
        <f>IF(AZ$4=0,0,求节点(AZ$4:AZ$9,$B$4:$B$9,求节点(其他调用!$C$4:$C$42,其他调用!$D$4:$D$42,其他调用!$AF95)))</f>
        <v>2.323805790481142</v>
      </c>
      <c r="DI94" s="44">
        <v>91</v>
      </c>
      <c r="DJ94" s="44">
        <f>IF(C$23=0,0,求节点(C$23:C$28,$B$23:$B$28,求节点(其他调用!$S$4:$S$20,其他调用!$T$4:$T$20,$DI94)))</f>
        <v>0</v>
      </c>
      <c r="DK94" s="44">
        <f>IF(D$23=0,0,求节点(D$23:D$28,$B$23:$B$28,求节点(其他调用!$S$4:$S$20,其他调用!$T$4:$T$20,$DI94)))</f>
        <v>0</v>
      </c>
      <c r="DL94" s="44">
        <f>IF(E$23=0,0,求节点(E$23:E$28,$B$23:$B$28,求节点(其他调用!$S$4:$S$20,其他调用!$T$4:$T$20,$DI94)))</f>
        <v>0</v>
      </c>
      <c r="DM94" s="44">
        <f>IF(F$23=0,0,求节点(F$23:F$28,$B$23:$B$28,求节点(其他调用!$S$4:$S$20,其他调用!$T$4:$T$20,$DI94)))</f>
        <v>7.1917717670078041E-3</v>
      </c>
      <c r="DN94" s="44">
        <f>IF(G$23=0,0,求节点(G$23:G$28,$B$23:$B$28,求节点(其他调用!$S$4:$S$20,其他调用!$T$4:$T$20,$DI94)))</f>
        <v>1.0787657650511595E-2</v>
      </c>
      <c r="DO94" s="44">
        <f>IF(H$23=0,0,求节点(H$23:H$28,$B$23:$B$28,求节点(其他调用!$S$4:$S$20,其他调用!$T$4:$T$20,$DI94)))</f>
        <v>1.0787657650511595E-2</v>
      </c>
      <c r="DP94" s="44">
        <f>IF(I$23=0,0,求节点(I$23:I$28,$B$23:$B$28,求节点(其他调用!$S$4:$S$20,其他调用!$T$4:$T$20,$DI94)))</f>
        <v>1.6344935834108454E-2</v>
      </c>
      <c r="DQ94" s="44">
        <f>IF(J$23=0,0,求节点(J$23:J$28,$B$23:$B$28,求节点(其他调用!$S$4:$S$20,其他调用!$T$4:$T$20,$DI94)))</f>
        <v>0</v>
      </c>
      <c r="DR94" s="44">
        <f>IF(K$23=0,0,求节点(K$23:K$28,$B$23:$B$28,求节点(其他调用!$S$4:$S$20,其他调用!$T$4:$T$20,$DI94)))</f>
        <v>1.0787657650511595E-2</v>
      </c>
      <c r="DS94" s="44">
        <f>IF(L$23=0,0,求节点(L$23:L$28,$B$23:$B$28,求节点(其他调用!$S$4:$S$20,其他调用!$T$4:$T$20,$DI94)))</f>
        <v>0</v>
      </c>
      <c r="DT94" s="44">
        <f>IF(M$23=0,0,求节点(M$23:M$28,$B$23:$B$28,求节点(其他调用!$S$4:$S$20,其他调用!$T$4:$T$20,$DI94)))</f>
        <v>0</v>
      </c>
      <c r="DU94" s="44">
        <f>IF(N$23=0,0,求节点(N$23:N$28,$B$23:$B$28,求节点(其他调用!$S$4:$S$20,其他调用!$T$4:$T$20,$DI94)))</f>
        <v>0</v>
      </c>
      <c r="DV94" s="44">
        <f>IF(O$23=0,0,求节点(O$23:O$28,$B$23:$B$28,求节点(其他调用!$S$4:$S$20,其他调用!$T$4:$T$20,$DI94)))</f>
        <v>0</v>
      </c>
      <c r="DW94" s="44">
        <f>IF(P$23=0,0,求节点(P$23:P$28,$B$23:$B$28,求节点(其他调用!$S$4:$S$20,其他调用!$T$4:$T$20,$DI94)))</f>
        <v>0</v>
      </c>
      <c r="DX94" s="44">
        <f>IF(Q$23=0,0,求节点(Q$23:Q$28,$B$23:$B$28,求节点(其他调用!$S$4:$S$20,其他调用!$T$4:$T$20,$DI94)))</f>
        <v>0</v>
      </c>
      <c r="DY94" s="44">
        <f>IF(R$23=0,0,求节点(R$23:R$28,$B$23:$B$28,求节点(其他调用!$S$4:$S$20,其他调用!$T$4:$T$20,$DI94)))</f>
        <v>0</v>
      </c>
      <c r="DZ94" s="44">
        <f>IF(S$23=0,0,求节点(S$23:S$28,$B$23:$B$28,求节点(其他调用!$S$4:$S$20,其他调用!$T$4:$T$20,$DI94)))</f>
        <v>0</v>
      </c>
      <c r="EA94" s="44">
        <f>IF(T$23=0,0,求节点(T$23:T$28,$B$23:$B$28,求节点(其他调用!$S$4:$S$20,其他调用!$T$4:$T$20,$DI94)))</f>
        <v>0</v>
      </c>
      <c r="EB94" s="44">
        <f>IF(U$23=0,0,求节点(U$23:U$28,$B$23:$B$28,求节点(其他调用!$S$4:$S$20,其他调用!$T$4:$T$20,$DI94)))</f>
        <v>0</v>
      </c>
      <c r="EC94" s="44">
        <f>IF(V$23=0,0,求节点(V$23:V$28,$B$23:$B$28,求节点(其他调用!$S$4:$S$20,其他调用!$T$4:$T$20,$DI94)))</f>
        <v>0</v>
      </c>
      <c r="EF94" s="44">
        <v>91</v>
      </c>
      <c r="EG94" s="44">
        <f>IF(C$4=0,0,求节点(C$4:C$9,$B$4:$B$9,求节点(其他调用!$F$4:$F$42,其他调用!$G$4:$G$42,其他调用!$AG95)))</f>
        <v>6</v>
      </c>
      <c r="EH94" s="44">
        <f>IF(D$4=0,0,求节点(D$4:D$9,$B$4:$B$9,求节点(其他调用!$F$4:$F$42,其他调用!$G$4:$G$42,其他调用!$AG95)))</f>
        <v>6</v>
      </c>
      <c r="EI94" s="44">
        <f>IF(E$4=0,0,求节点(E$4:E$9,$B$4:$B$9,求节点(其他调用!$F$4:$F$42,其他调用!$G$4:$G$42,其他调用!$AG95)))</f>
        <v>3.1849016340664447</v>
      </c>
      <c r="EJ94" s="44">
        <f>IF(F$4=0,0,求节点(F$4:F$9,$B$4:$B$9,求节点(其他调用!$F$4:$F$42,其他调用!$G$4:$G$42,其他调用!$AG95)))</f>
        <v>0</v>
      </c>
      <c r="EK94" s="44">
        <f>IF(G$4=0,0,求节点(G$4:G$9,$B$4:$B$9,求节点(其他调用!$F$4:$F$42,其他调用!$G$4:$G$42,其他调用!$AG95)))</f>
        <v>0</v>
      </c>
      <c r="EL94" s="44">
        <f>IF(H$4=0,0,求节点(H$4:H$9,$B$4:$B$9,求节点(其他调用!$F$4:$F$42,其他调用!$G$4:$G$42,其他调用!$AG95)))</f>
        <v>0</v>
      </c>
      <c r="EM94" s="44">
        <f>IF(I$4=0,0,求节点(I$4:I$9,$B$4:$B$9,求节点(其他调用!$F$4:$F$42,其他调用!$G$4:$G$42,其他调用!$AG95)))</f>
        <v>0</v>
      </c>
      <c r="EN94" s="44">
        <f>IF(J$4=0,0,求节点(J$4:J$9,$B$4:$B$9,求节点(其他调用!$F$4:$F$42,其他调用!$G$4:$G$42,其他调用!$AG95)))</f>
        <v>0</v>
      </c>
      <c r="EO94" s="44">
        <f>IF(K$4=0,0,求节点(K$4:K$9,$B$4:$B$9,求节点(其他调用!$F$4:$F$42,其他调用!$G$4:$G$42,其他调用!$AG95)))</f>
        <v>0</v>
      </c>
      <c r="EP94" s="44">
        <f>IF(L$4=0,0,求节点(L$4:L$9,$B$4:$B$9,求节点(其他调用!$F$4:$F$42,其他调用!$G$4:$G$42,其他调用!$AG95)))</f>
        <v>0</v>
      </c>
      <c r="EQ94" s="44">
        <f>IF(M$4=0,0,求节点(M$4:M$9,$B$4:$B$9,求节点(其他调用!$F$4:$F$42,其他调用!$G$4:$G$42,其他调用!$AG95)))</f>
        <v>0</v>
      </c>
      <c r="ER94" s="44">
        <f>IF(N$4=0,0,求节点(N$4:N$9,$B$4:$B$9,求节点(其他调用!$F$4:$F$42,其他调用!$G$4:$G$42,其他调用!$AG95)))</f>
        <v>0</v>
      </c>
      <c r="ES94" s="44">
        <f>IF(O$4=0,0,求节点(O$4:O$9,$B$4:$B$9,求节点(其他调用!$F$4:$F$42,其他调用!$G$4:$G$42,其他调用!$AG95)))</f>
        <v>0</v>
      </c>
      <c r="ET94" s="44">
        <f>IF(P$4=0,0,求节点(P$4:P$9,$B$4:$B$9,求节点(其他调用!$F$4:$F$42,其他调用!$G$4:$G$42,其他调用!$AG95)))</f>
        <v>0</v>
      </c>
      <c r="EU94" s="44">
        <f>IF(Q$4=0,0,求节点(Q$4:Q$9,$B$4:$B$9,求节点(其他调用!$F$4:$F$42,其他调用!$G$4:$G$42,其他调用!$AG95)))</f>
        <v>0</v>
      </c>
      <c r="EV94" s="44">
        <f>IF(R$4=0,0,求节点(R$4:R$9,$B$4:$B$9,求节点(其他调用!$F$4:$F$42,其他调用!$G$4:$G$42,其他调用!$AG95)))</f>
        <v>0</v>
      </c>
      <c r="EW94" s="44">
        <f>IF(S$4=0,0,求节点(S$4:S$9,$B$4:$B$9,求节点(其他调用!$F$4:$F$42,其他调用!$G$4:$G$42,其他调用!$AG95)))</f>
        <v>6</v>
      </c>
      <c r="EX94" s="44">
        <f>IF(T$4=0,0,求节点(T$4:T$9,$B$4:$B$9,求节点(其他调用!$F$4:$F$42,其他调用!$G$4:$G$42,其他调用!$AG95)))</f>
        <v>6</v>
      </c>
      <c r="EY94" s="44">
        <f>IF(U$4=0,0,求节点(U$4:U$9,$B$4:$B$9,求节点(其他调用!$F$4:$F$42,其他调用!$G$4:$G$42,其他调用!$AG95)))</f>
        <v>6</v>
      </c>
      <c r="EZ94" s="44">
        <f>IF(V$4=0,0,求节点(V$4:V$9,$B$4:$B$9,求节点(其他调用!$F$4:$F$42,其他调用!$G$4:$G$42,其他调用!$AG95)))</f>
        <v>0</v>
      </c>
      <c r="FA94" s="44">
        <f>IF(W$4=0,0,求节点(W$4:W$9,$B$4:$B$9,求节点(其他调用!$F$4:$F$42,其他调用!$G$4:$G$42,其他调用!$AG95)))</f>
        <v>6</v>
      </c>
      <c r="FB94" s="44">
        <f>IF(X$4=0,0,求节点(X$4:X$9,$B$4:$B$9,求节点(其他调用!$F$4:$F$42,其他调用!$G$4:$G$42,其他调用!$AG95)))</f>
        <v>6</v>
      </c>
      <c r="FC94" s="44">
        <f>IF(Y$4=0,0,求节点(Y$4:Y$9,$B$4:$B$9,求节点(其他调用!$F$4:$F$42,其他调用!$G$4:$G$42,其他调用!$AG95)))</f>
        <v>6</v>
      </c>
      <c r="FD94" s="44">
        <f>IF(Z$4=0,0,求节点(Z$4:Z$9,$B$4:$B$9,求节点(其他调用!$F$4:$F$42,其他调用!$G$4:$G$42,其他调用!$AG95)))</f>
        <v>0</v>
      </c>
      <c r="FE94" s="44">
        <f>IF(AA$4=0,0,求节点(AA$4:AA$9,$B$4:$B$9,求节点(其他调用!$F$4:$F$42,其他调用!$G$4:$G$42,其他调用!$AG95)))</f>
        <v>6</v>
      </c>
      <c r="FF94" s="44">
        <f>IF(AB$4=0,0,求节点(AB$4:AB$9,$B$4:$B$9,求节点(其他调用!$F$4:$F$42,其他调用!$G$4:$G$42,其他调用!$AG95)))</f>
        <v>6</v>
      </c>
      <c r="FG94" s="44">
        <f>IF(AC$4=0,0,求节点(AC$4:AC$9,$B$4:$B$9,求节点(其他调用!$F$4:$F$42,其他调用!$G$4:$G$42,其他调用!$AG95)))</f>
        <v>6</v>
      </c>
      <c r="FH94" s="44">
        <f>IF(AD$4=0,0,求节点(AD$4:AD$9,$B$4:$B$9,求节点(其他调用!$F$4:$F$42,其他调用!$G$4:$G$42,其他调用!$AG95)))</f>
        <v>3.1187979205935394</v>
      </c>
      <c r="FI94" s="44">
        <f>IF(AE$4=0,0,求节点(AE$4:AE$9,$B$4:$B$9,求节点(其他调用!$F$4:$F$42,其他调用!$G$4:$G$42,其他调用!$AG95)))</f>
        <v>3.1187979205935394</v>
      </c>
      <c r="FJ94" s="44">
        <f>IF(AF$4=0,0,求节点(AF$4:AF$9,$B$4:$B$9,求节点(其他调用!$F$4:$F$42,其他调用!$G$4:$G$42,其他调用!$AG95)))</f>
        <v>3.1187979205935394</v>
      </c>
      <c r="FK94" s="44">
        <f>IF(AG$4=0,0,求节点(AG$4:AG$9,$B$4:$B$9,求节点(其他调用!$F$4:$F$42,其他调用!$G$4:$G$42,其他调用!$AG95)))</f>
        <v>3.1187979205935394</v>
      </c>
      <c r="FL94" s="44">
        <f>IF(AH$4=0,0,求节点(AH$4:AH$9,$B$4:$B$9,求节点(其他调用!$F$4:$F$42,其他调用!$G$4:$G$42,其他调用!$AG95)))</f>
        <v>3.1187979205935394</v>
      </c>
      <c r="FM94" s="44">
        <f>IF(AI$4=0,0,求节点(AI$4:AI$9,$B$4:$B$9,求节点(其他调用!$F$4:$F$42,其他调用!$G$4:$G$42,其他调用!$AG95)))</f>
        <v>3.1187979205935394</v>
      </c>
      <c r="FN94" s="44">
        <f>IF(AJ$4=0,0,求节点(AJ$4:AJ$9,$B$4:$B$9,求节点(其他调用!$F$4:$F$42,其他调用!$G$4:$G$42,其他调用!$AG95)))</f>
        <v>3.1187979205935394</v>
      </c>
      <c r="FO94" s="44">
        <f>IF(AK$4=0,0,求节点(AK$4:AK$9,$B$4:$B$9,求节点(其他调用!$F$4:$F$42,其他调用!$G$4:$G$42,其他调用!$AG95)))</f>
        <v>3.1187979205935394</v>
      </c>
      <c r="FP94" s="44">
        <f>IF(AL$4=0,0,求节点(AL$4:AL$9,$B$4:$B$9,求节点(其他调用!$F$4:$F$42,其他调用!$G$4:$G$42,其他调用!$AG95)))</f>
        <v>3.1187979205935394</v>
      </c>
      <c r="FQ94" s="44">
        <f>IF(AM$4=0,0,求节点(AM$4:AM$9,$B$4:$B$9,求节点(其他调用!$F$4:$F$42,其他调用!$G$4:$G$42,其他调用!$AG95)))</f>
        <v>3.1187979205935394</v>
      </c>
      <c r="FR94" s="44">
        <f>IF(AN$4=0,0,求节点(AN$4:AN$9,$B$4:$B$9,求节点(其他调用!$F$4:$F$42,其他调用!$G$4:$G$42,其他调用!$AG95)))</f>
        <v>3.1187979205935394</v>
      </c>
      <c r="FS94" s="44">
        <f>IF(AO$4=0,0,求节点(AO$4:AO$9,$B$4:$B$9,求节点(其他调用!$F$4:$F$42,其他调用!$G$4:$G$42,其他调用!$AG95)))</f>
        <v>3.1187979205935394</v>
      </c>
      <c r="FT94" s="44">
        <f>IF(AP$4=0,0,求节点(AP$4:AP$9,$B$4:$B$9,求节点(其他调用!$F$4:$F$42,其他调用!$G$4:$G$42,其他调用!$AG95)))</f>
        <v>3.1187979205935394</v>
      </c>
      <c r="FU94" s="44">
        <f>IF(AQ$4=0,0,求节点(AQ$4:AQ$9,$B$4:$B$9,求节点(其他调用!$F$4:$F$42,其他调用!$G$4:$G$42,其他调用!$AG95)))</f>
        <v>3.1187979205935394</v>
      </c>
      <c r="FV94" s="44">
        <f>IF(AR$4=0,0,求节点(AR$4:AR$9,$B$4:$B$9,求节点(其他调用!$F$4:$F$42,其他调用!$G$4:$G$42,其他调用!$AG95)))</f>
        <v>3.1187979205935394</v>
      </c>
      <c r="FW94" s="44">
        <f>IF(AS$4=0,0,求节点(AS$4:AS$9,$B$4:$B$9,求节点(其他调用!$F$4:$F$42,其他调用!$G$4:$G$42,其他调用!$AG95)))</f>
        <v>3.1187979205935394</v>
      </c>
      <c r="FX94" s="44">
        <f>IF(AT$4=0,0,求节点(AT$4:AT$9,$B$4:$B$9,求节点(其他调用!$F$4:$F$42,其他调用!$G$4:$G$42,其他调用!$AG95)))</f>
        <v>3.1187979205935394</v>
      </c>
      <c r="FY94" s="44">
        <f>IF(AU$4=0,0,求节点(AU$4:AU$9,$B$4:$B$9,求节点(其他调用!$F$4:$F$42,其他调用!$G$4:$G$42,其他调用!$AG95)))</f>
        <v>3.1187979205935394</v>
      </c>
      <c r="FZ94" s="44">
        <f>IF(AV$4=0,0,求节点(AV$4:AV$9,$B$4:$B$9,求节点(其他调用!$F$4:$F$42,其他调用!$G$4:$G$42,其他调用!$AG95)))</f>
        <v>3.1187979205935394</v>
      </c>
      <c r="GA94" s="44">
        <f>IF(AW$4=0,0,求节点(AW$4:AW$9,$B$4:$B$9,求节点(其他调用!$F$4:$F$42,其他调用!$G$4:$G$42,其他调用!$AG95)))</f>
        <v>3.1187979205935394</v>
      </c>
      <c r="GB94" s="44">
        <f>IF(AX$4=0,0,求节点(AX$4:AX$9,$B$4:$B$9,求节点(其他调用!$F$4:$F$42,其他调用!$G$4:$G$42,其他调用!$AG95)))</f>
        <v>3.1187979205935394</v>
      </c>
      <c r="GC94" s="44">
        <f>IF(AY$4=0,0,求节点(AY$4:AY$9,$B$4:$B$9,求节点(其他调用!$F$4:$F$42,其他调用!$G$4:$G$42,其他调用!$AG95)))</f>
        <v>3.1187979205935394</v>
      </c>
      <c r="GD94" s="44">
        <f>IF(AZ$4=0,0,求节点(AZ$4:AZ$9,$B$4:$B$9,求节点(其他调用!$F$4:$F$42,其他调用!$G$4:$G$42,其他调用!$AG95)))</f>
        <v>3.1187979205935394</v>
      </c>
      <c r="GF94" s="44">
        <v>91</v>
      </c>
      <c r="GG94" s="44">
        <f>IF(C$23=0,0,求节点(C$23:C$28,$B$23:$B$28,求节点(其他调用!$U$4:$U$20,其他调用!$V$4:$V$20,$GF94)))</f>
        <v>0</v>
      </c>
      <c r="GH94" s="44">
        <f>IF(D$23=0,0,求节点(D$23:D$28,$B$23:$B$28,求节点(其他调用!$U$4:$U$20,其他调用!$V$4:$V$20,$GF94)))</f>
        <v>0</v>
      </c>
      <c r="GI94" s="44">
        <f>IF(E$23=0,0,求节点(E$23:E$28,$B$23:$B$28,求节点(其他调用!$U$4:$U$20,其他调用!$V$4:$V$20,$GF94)))</f>
        <v>0</v>
      </c>
      <c r="GJ94" s="44">
        <f>IF(F$23=0,0,求节点(F$23:F$28,$B$23:$B$28,求节点(其他调用!$U$4:$U$20,其他调用!$V$4:$V$20,$GF94)))</f>
        <v>0</v>
      </c>
      <c r="GK94" s="44">
        <f>IF(G$23=0,0,求节点(G$23:G$28,$B$23:$B$28,求节点(其他调用!$U$4:$U$20,其他调用!$V$4:$V$20,$GF94)))</f>
        <v>0</v>
      </c>
      <c r="GL94" s="44">
        <f>IF(H$23=0,0,求节点(H$23:H$28,$B$23:$B$28,求节点(其他调用!$U$4:$U$20,其他调用!$V$4:$V$20,$GF94)))</f>
        <v>0</v>
      </c>
      <c r="GM94" s="44">
        <f>IF(I$23=0,0,求节点(I$23:I$28,$B$23:$B$28,求节点(其他调用!$U$4:$U$20,其他调用!$V$4:$V$20,$GF94)))</f>
        <v>0</v>
      </c>
      <c r="GN94" s="44">
        <f>IF(J$23=0,0,求节点(J$23:J$28,$B$23:$B$28,求节点(其他调用!$U$4:$U$20,其他调用!$V$4:$V$20,$GF94)))</f>
        <v>0</v>
      </c>
      <c r="GO94" s="44">
        <f>IF(K$23=0,0,求节点(K$23:K$28,$B$23:$B$28,求节点(其他调用!$U$4:$U$20,其他调用!$V$4:$V$20,$GF94)))</f>
        <v>0</v>
      </c>
      <c r="GP94" s="44">
        <f>IF(L$23=0,0,求节点(L$23:L$28,$B$23:$B$28,求节点(其他调用!$U$4:$U$20,其他调用!$V$4:$V$20,$GF94)))</f>
        <v>0</v>
      </c>
      <c r="GQ94" s="44">
        <f>IF(M$23=0,0,求节点(M$23:M$28,$B$23:$B$28,求节点(其他调用!$U$4:$U$20,其他调用!$V$4:$V$20,$GF94)))</f>
        <v>0</v>
      </c>
      <c r="GR94" s="44">
        <f>IF(N$23=0,0,求节点(N$23:N$28,$B$23:$B$28,求节点(其他调用!$U$4:$U$20,其他调用!$V$4:$V$20,$GF94)))</f>
        <v>0</v>
      </c>
      <c r="GS94" s="44">
        <f>IF(O$23=0,0,求节点(O$23:O$28,$B$23:$B$28,求节点(其他调用!$U$4:$U$20,其他调用!$V$4:$V$20,$GF94)))</f>
        <v>0</v>
      </c>
      <c r="GT94" s="44">
        <f>IF(P$23=0,0,求节点(P$23:P$28,$B$23:$B$28,求节点(其他调用!$U$4:$U$20,其他调用!$V$4:$V$20,$GF94)))</f>
        <v>0</v>
      </c>
      <c r="GU94" s="44">
        <f>IF(Q$23=0,0,求节点(Q$23:Q$28,$B$23:$B$28,求节点(其他调用!$U$4:$U$20,其他调用!$V$4:$V$20,$GF94)))</f>
        <v>0</v>
      </c>
      <c r="GV94" s="44">
        <f>IF(R$23=0,0,求节点(R$23:R$28,$B$23:$B$28,求节点(其他调用!$U$4:$U$20,其他调用!$V$4:$V$20,$GF94)))</f>
        <v>0</v>
      </c>
      <c r="GW94" s="44">
        <f>IF(S$23=0,0,求节点(S$23:S$28,$B$23:$B$28,求节点(其他调用!$U$4:$U$20,其他调用!$V$4:$V$20,$GF94)))</f>
        <v>0</v>
      </c>
      <c r="GX94" s="44">
        <f>IF(T$23=0,0,求节点(T$23:T$28,$B$23:$B$28,求节点(其他调用!$U$4:$U$20,其他调用!$V$4:$V$20,$GF94)))</f>
        <v>0</v>
      </c>
      <c r="GY94" s="44">
        <f>IF(U$23=0,0,求节点(U$23:U$28,$B$23:$B$28,求节点(其他调用!$U$4:$U$20,其他调用!$V$4:$V$20,$GF94)))</f>
        <v>0</v>
      </c>
      <c r="GZ94" s="44">
        <f>IF(V$23=0,0,求节点(V$23:V$28,$B$23:$B$28,求节点(其他调用!$U$4:$U$20,其他调用!$V$4:$V$20,$GF94)))</f>
        <v>0</v>
      </c>
      <c r="HC94" s="44">
        <v>91</v>
      </c>
      <c r="HD94" s="44">
        <f>IF(C$4=0,0,求节点(C$4:C$9,$B$4:$B$9,求节点(其他调用!$I$4:$I$42,其他调用!$J$4:$J$42,其他调用!$AH95)))</f>
        <v>6</v>
      </c>
      <c r="HE94" s="44">
        <f>IF(D$4=0,0,求节点(D$4:D$9,$B$4:$B$9,求节点(其他调用!$I$4:$I$42,其他调用!$J$4:$J$42,其他调用!$AH95)))</f>
        <v>6</v>
      </c>
      <c r="HF94" s="44">
        <f>IF(E$4=0,0,求节点(E$4:E$9,$B$4:$B$9,求节点(其他调用!$I$4:$I$42,其他调用!$J$4:$J$42,其他调用!$AH95)))</f>
        <v>3.3459682525247545</v>
      </c>
      <c r="HG94" s="44">
        <f>IF(F$4=0,0,求节点(F$4:F$9,$B$4:$B$9,求节点(其他调用!$I$4:$I$42,其他调用!$J$4:$J$42,其他调用!$AH95)))</f>
        <v>0</v>
      </c>
      <c r="HH94" s="44">
        <f>IF(G$4=0,0,求节点(G$4:G$9,$B$4:$B$9,求节点(其他调用!$I$4:$I$42,其他调用!$J$4:$J$42,其他调用!$AH95)))</f>
        <v>0</v>
      </c>
      <c r="HI94" s="44">
        <f>IF(H$4=0,0,求节点(H$4:H$9,$B$4:$B$9,求节点(其他调用!$I$4:$I$42,其他调用!$J$4:$J$42,其他调用!$AH95)))</f>
        <v>0</v>
      </c>
      <c r="HJ94" s="44">
        <f>IF(I$4=0,0,求节点(I$4:I$9,$B$4:$B$9,求节点(其他调用!$I$4:$I$42,其他调用!$J$4:$J$42,其他调用!$AH95)))</f>
        <v>0</v>
      </c>
      <c r="HK94" s="44">
        <f>IF(J$4=0,0,求节点(J$4:J$9,$B$4:$B$9,求节点(其他调用!$I$4:$I$42,其他调用!$J$4:$J$42,其他调用!$AH95)))</f>
        <v>0</v>
      </c>
      <c r="HL94" s="44">
        <f>IF(K$4=0,0,求节点(K$4:K$9,$B$4:$B$9,求节点(其他调用!$I$4:$I$42,其他调用!$J$4:$J$42,其他调用!$AH95)))</f>
        <v>0</v>
      </c>
      <c r="HM94" s="44">
        <f>IF(L$4=0,0,求节点(L$4:L$9,$B$4:$B$9,求节点(其他调用!$I$4:$I$42,其他调用!$J$4:$J$42,其他调用!$AH95)))</f>
        <v>0</v>
      </c>
      <c r="HN94" s="44">
        <f>IF(M$4=0,0,求节点(M$4:M$9,$B$4:$B$9,求节点(其他调用!$I$4:$I$42,其他调用!$J$4:$J$42,其他调用!$AH95)))</f>
        <v>0</v>
      </c>
      <c r="HO94" s="44">
        <f>IF(N$4=0,0,求节点(N$4:N$9,$B$4:$B$9,求节点(其他调用!$I$4:$I$42,其他调用!$J$4:$J$42,其他调用!$AH95)))</f>
        <v>0</v>
      </c>
      <c r="HP94" s="44">
        <f>IF(O$4=0,0,求节点(O$4:O$9,$B$4:$B$9,求节点(其他调用!$I$4:$I$42,其他调用!$J$4:$J$42,其他调用!$AH95)))</f>
        <v>0</v>
      </c>
      <c r="HQ94" s="44">
        <f>IF(P$4=0,0,求节点(P$4:P$9,$B$4:$B$9,求节点(其他调用!$I$4:$I$42,其他调用!$J$4:$J$42,其他调用!$AH95)))</f>
        <v>0</v>
      </c>
      <c r="HR94" s="44">
        <f>IF(Q$4=0,0,求节点(Q$4:Q$9,$B$4:$B$9,求节点(其他调用!$I$4:$I$42,其他调用!$J$4:$J$42,其他调用!$AH95)))</f>
        <v>0</v>
      </c>
      <c r="HS94" s="44">
        <f>IF(R$4=0,0,求节点(R$4:R$9,$B$4:$B$9,求节点(其他调用!$I$4:$I$42,其他调用!$J$4:$J$42,其他调用!$AH95)))</f>
        <v>0</v>
      </c>
      <c r="HT94" s="44">
        <f>IF(S$4=0,0,求节点(S$4:S$9,$B$4:$B$9,求节点(其他调用!$I$4:$I$42,其他调用!$J$4:$J$42,其他调用!$AH95)))</f>
        <v>6</v>
      </c>
      <c r="HU94" s="44">
        <f>IF(T$4=0,0,求节点(T$4:T$9,$B$4:$B$9,求节点(其他调用!$I$4:$I$42,其他调用!$J$4:$J$42,其他调用!$AH95)))</f>
        <v>6</v>
      </c>
      <c r="HV94" s="44">
        <f>IF(U$4=0,0,求节点(U$4:U$9,$B$4:$B$9,求节点(其他调用!$I$4:$I$42,其他调用!$J$4:$J$42,其他调用!$AH95)))</f>
        <v>6</v>
      </c>
      <c r="HW94" s="44">
        <f>IF(V$4=0,0,求节点(V$4:V$9,$B$4:$B$9,求节点(其他调用!$I$4:$I$42,其他调用!$J$4:$J$42,其他调用!$AH95)))</f>
        <v>0</v>
      </c>
      <c r="HX94" s="44">
        <f>IF(W$4=0,0,求节点(W$4:W$9,$B$4:$B$9,求节点(其他调用!$I$4:$I$42,其他调用!$J$4:$J$42,其他调用!$AH95)))</f>
        <v>6</v>
      </c>
      <c r="HY94" s="44">
        <f>IF(X$4=0,0,求节点(X$4:X$9,$B$4:$B$9,求节点(其他调用!$I$4:$I$42,其他调用!$J$4:$J$42,其他调用!$AH95)))</f>
        <v>6</v>
      </c>
      <c r="HZ94" s="44">
        <f>IF(Y$4=0,0,求节点(Y$4:Y$9,$B$4:$B$9,求节点(其他调用!$I$4:$I$42,其他调用!$J$4:$J$42,其他调用!$AH95)))</f>
        <v>6</v>
      </c>
      <c r="IA94" s="44">
        <f>IF(Z$4=0,0,求节点(Z$4:Z$9,$B$4:$B$9,求节点(其他调用!$I$4:$I$42,其他调用!$J$4:$J$42,其他调用!$AH95)))</f>
        <v>0</v>
      </c>
      <c r="IB94" s="44">
        <f>IF(AA$4=0,0,求节点(AA$4:AA$9,$B$4:$B$9,求节点(其他调用!$I$4:$I$42,其他调用!$J$4:$J$42,其他调用!$AH95)))</f>
        <v>6</v>
      </c>
      <c r="IC94" s="44">
        <f>IF(AB$4=0,0,求节点(AB$4:AB$9,$B$4:$B$9,求节点(其他调用!$I$4:$I$42,其他调用!$J$4:$J$42,其他调用!$AH95)))</f>
        <v>6</v>
      </c>
      <c r="ID94" s="44">
        <f>IF(AC$4=0,0,求节点(AC$4:AC$9,$B$4:$B$9,求节点(其他调用!$I$4:$I$42,其他调用!$J$4:$J$42,其他调用!$AH95)))</f>
        <v>6</v>
      </c>
      <c r="IE94" s="44">
        <f>IF(AD$4=0,0,求节点(AD$4:AD$9,$B$4:$B$9,求节点(其他调用!$I$4:$I$42,其他调用!$J$4:$J$42,其他调用!$AH95)))</f>
        <v>4.4574149003514156</v>
      </c>
      <c r="IF94" s="44">
        <f>IF(AE$4=0,0,求节点(AE$4:AE$9,$B$4:$B$9,求节点(其他调用!$I$4:$I$42,其他调用!$J$4:$J$42,其他调用!$AH95)))</f>
        <v>4.4574149003514156</v>
      </c>
      <c r="IG94" s="44">
        <f>IF(AF$4=0,0,求节点(AF$4:AF$9,$B$4:$B$9,求节点(其他调用!$I$4:$I$42,其他调用!$J$4:$J$42,其他调用!$AH95)))</f>
        <v>4.4574149003514156</v>
      </c>
      <c r="IH94" s="44">
        <f>IF(AG$4=0,0,求节点(AG$4:AG$9,$B$4:$B$9,求节点(其他调用!$I$4:$I$42,其他调用!$J$4:$J$42,其他调用!$AH95)))</f>
        <v>4.4574149003514156</v>
      </c>
      <c r="II94" s="44">
        <f>IF(AH$4=0,0,求节点(AH$4:AH$9,$B$4:$B$9,求节点(其他调用!$I$4:$I$42,其他调用!$J$4:$J$42,其他调用!$AH95)))</f>
        <v>4.4574149003514156</v>
      </c>
      <c r="IJ94" s="44">
        <f>IF(AI$4=0,0,求节点(AI$4:AI$9,$B$4:$B$9,求节点(其他调用!$I$4:$I$42,其他调用!$J$4:$J$42,其他调用!$AH95)))</f>
        <v>4.4574149003514156</v>
      </c>
      <c r="IK94" s="44">
        <f>IF(AJ$4=0,0,求节点(AJ$4:AJ$9,$B$4:$B$9,求节点(其他调用!$I$4:$I$42,其他调用!$J$4:$J$42,其他调用!$AH95)))</f>
        <v>4.4574149003514156</v>
      </c>
      <c r="IL94" s="44">
        <f>IF(AK$4=0,0,求节点(AK$4:AK$9,$B$4:$B$9,求节点(其他调用!$I$4:$I$42,其他调用!$J$4:$J$42,其他调用!$AH95)))</f>
        <v>4.4574149003514156</v>
      </c>
      <c r="IM94" s="44">
        <f>IF(AL$4=0,0,求节点(AL$4:AL$9,$B$4:$B$9,求节点(其他调用!$I$4:$I$42,其他调用!$J$4:$J$42,其他调用!$AH95)))</f>
        <v>4.4574149003514156</v>
      </c>
      <c r="IN94" s="44">
        <f>IF(AM$4=0,0,求节点(AM$4:AM$9,$B$4:$B$9,求节点(其他调用!$I$4:$I$42,其他调用!$J$4:$J$42,其他调用!$AH95)))</f>
        <v>4.4574149003514156</v>
      </c>
      <c r="IO94" s="44">
        <f>IF(AN$4=0,0,求节点(AN$4:AN$9,$B$4:$B$9,求节点(其他调用!$I$4:$I$42,其他调用!$J$4:$J$42,其他调用!$AH95)))</f>
        <v>4.4574149003514156</v>
      </c>
      <c r="IP94" s="44">
        <f>IF(AO$4=0,0,求节点(AO$4:AO$9,$B$4:$B$9,求节点(其他调用!$I$4:$I$42,其他调用!$J$4:$J$42,其他调用!$AH95)))</f>
        <v>4.4574149003514156</v>
      </c>
      <c r="IQ94" s="44">
        <f>IF(AP$4=0,0,求节点(AP$4:AP$9,$B$4:$B$9,求节点(其他调用!$I$4:$I$42,其他调用!$J$4:$J$42,其他调用!$AH95)))</f>
        <v>4.4574149003514156</v>
      </c>
      <c r="IR94" s="44">
        <f>IF(AQ$4=0,0,求节点(AQ$4:AQ$9,$B$4:$B$9,求节点(其他调用!$I$4:$I$42,其他调用!$J$4:$J$42,其他调用!$AH95)))</f>
        <v>4.4574149003514156</v>
      </c>
      <c r="IS94" s="44">
        <f>IF(AR$4=0,0,求节点(AR$4:AR$9,$B$4:$B$9,求节点(其他调用!$I$4:$I$42,其他调用!$J$4:$J$42,其他调用!$AH95)))</f>
        <v>4.4574149003514156</v>
      </c>
      <c r="IT94" s="44">
        <f>IF(AS$4=0,0,求节点(AS$4:AS$9,$B$4:$B$9,求节点(其他调用!$I$4:$I$42,其他调用!$J$4:$J$42,其他调用!$AH95)))</f>
        <v>4.4574149003514156</v>
      </c>
      <c r="IU94" s="44">
        <f>IF(AT$4=0,0,求节点(AT$4:AT$9,$B$4:$B$9,求节点(其他调用!$I$4:$I$42,其他调用!$J$4:$J$42,其他调用!$AH95)))</f>
        <v>4.4574149003514156</v>
      </c>
      <c r="IV94" s="44">
        <f>IF(AU$4=0,0,求节点(AU$4:AU$9,$B$4:$B$9,求节点(其他调用!$I$4:$I$42,其他调用!$J$4:$J$42,其他调用!$AH95)))</f>
        <v>4.4574149003514156</v>
      </c>
      <c r="IW94" s="44">
        <f>IF(AV$4=0,0,求节点(AV$4:AV$9,$B$4:$B$9,求节点(其他调用!$I$4:$I$42,其他调用!$J$4:$J$42,其他调用!$AH95)))</f>
        <v>4.4574149003514156</v>
      </c>
      <c r="IX94" s="44">
        <f>IF(AW$4=0,0,求节点(AW$4:AW$9,$B$4:$B$9,求节点(其他调用!$I$4:$I$42,其他调用!$J$4:$J$42,其他调用!$AH95)))</f>
        <v>4.4574149003514156</v>
      </c>
      <c r="IY94" s="44">
        <f>IF(AX$4=0,0,求节点(AX$4:AX$9,$B$4:$B$9,求节点(其他调用!$I$4:$I$42,其他调用!$J$4:$J$42,其他调用!$AH95)))</f>
        <v>4.4574149003514156</v>
      </c>
      <c r="IZ94" s="44">
        <f>IF(AY$4=0,0,求节点(AY$4:AY$9,$B$4:$B$9,求节点(其他调用!$I$4:$I$42,其他调用!$J$4:$J$42,其他调用!$AH95)))</f>
        <v>4.4574149003514156</v>
      </c>
      <c r="JA94" s="44">
        <f>IF(AZ$4=0,0,求节点(AZ$4:AZ$9,$B$4:$B$9,求节点(其他调用!$I$4:$I$42,其他调用!$J$4:$J$42,其他调用!$AH95)))</f>
        <v>4.4574149003514156</v>
      </c>
      <c r="JC94" s="44">
        <v>91</v>
      </c>
      <c r="JD94" s="44">
        <f>IF(C$23=0,0,求节点(C$23:C$28,$B$23:$B$28,求节点(其他调用!$W$4:$W$20,其他调用!$X$4:$X$20,$JC94)))</f>
        <v>0</v>
      </c>
      <c r="JE94" s="44">
        <f>IF(D$23=0,0,求节点(D$23:D$28,$B$23:$B$28,求节点(其他调用!$W$4:$W$20,其他调用!$X$4:$X$20,$JC94)))</f>
        <v>0</v>
      </c>
      <c r="JF94" s="44">
        <f>IF(E$23=0,0,求节点(E$23:E$28,$B$23:$B$28,求节点(其他调用!$W$4:$W$20,其他调用!$X$4:$X$20,$JC94)))</f>
        <v>0</v>
      </c>
      <c r="JG94" s="44">
        <f>IF(F$23=0,0,求节点(F$23:F$28,$B$23:$B$28,求节点(其他调用!$W$4:$W$20,其他调用!$X$4:$X$20,$JC94)))</f>
        <v>7.1917717670078041E-3</v>
      </c>
      <c r="JH94" s="44">
        <f>IF(G$23=0,0,求节点(G$23:G$28,$B$23:$B$28,求节点(其他调用!$W$4:$W$20,其他调用!$X$4:$X$20,$JC94)))</f>
        <v>1.0787657650511595E-2</v>
      </c>
      <c r="JI94" s="44">
        <f>IF(H$23=0,0,求节点(H$23:H$28,$B$23:$B$28,求节点(其他调用!$W$4:$W$20,其他调用!$X$4:$X$20,$JC94)))</f>
        <v>1.0787657650511595E-2</v>
      </c>
      <c r="JJ94" s="44">
        <f>IF(I$23=0,0,求节点(I$23:I$28,$B$23:$B$28,求节点(其他调用!$W$4:$W$20,其他调用!$X$4:$X$20,$JC94)))</f>
        <v>1.6344935834108454E-2</v>
      </c>
      <c r="JK94" s="44">
        <f>IF(J$23=0,0,求节点(J$23:J$28,$B$23:$B$28,求节点(其他调用!$W$4:$W$20,其他调用!$X$4:$X$20,$JC94)))</f>
        <v>0</v>
      </c>
      <c r="JL94" s="44">
        <f>IF(K$23=0,0,求节点(K$23:K$28,$B$23:$B$28,求节点(其他调用!$W$4:$W$20,其他调用!$X$4:$X$20,$JC94)))</f>
        <v>1.0787657650511595E-2</v>
      </c>
      <c r="JM94" s="44">
        <f>IF(L$23=0,0,求节点(L$23:L$28,$B$23:$B$28,求节点(其他调用!$W$4:$W$20,其他调用!$X$4:$X$20,$JC94)))</f>
        <v>0</v>
      </c>
      <c r="JN94" s="44">
        <f>IF(M$23=0,0,求节点(M$23:M$28,$B$23:$B$28,求节点(其他调用!$W$4:$W$20,其他调用!$X$4:$X$20,$JC94)))</f>
        <v>0</v>
      </c>
      <c r="JO94" s="44">
        <f>IF(N$23=0,0,求节点(N$23:N$28,$B$23:$B$28,求节点(其他调用!$W$4:$W$20,其他调用!$X$4:$X$20,$JC94)))</f>
        <v>0</v>
      </c>
      <c r="JP94" s="44">
        <f>IF(O$23=0,0,求节点(O$23:O$28,$B$23:$B$28,求节点(其他调用!$W$4:$W$20,其他调用!$X$4:$X$20,$JC94)))</f>
        <v>0</v>
      </c>
      <c r="JQ94" s="44">
        <f>IF(P$23=0,0,求节点(P$23:P$28,$B$23:$B$28,求节点(其他调用!$W$4:$W$20,其他调用!$X$4:$X$20,$JC94)))</f>
        <v>0</v>
      </c>
      <c r="JR94" s="44">
        <f>IF(Q$23=0,0,求节点(Q$23:Q$28,$B$23:$B$28,求节点(其他调用!$W$4:$W$20,其他调用!$X$4:$X$20,$JC94)))</f>
        <v>0</v>
      </c>
      <c r="JS94" s="44">
        <f>IF(R$23=0,0,求节点(R$23:R$28,$B$23:$B$28,求节点(其他调用!$W$4:$W$20,其他调用!$X$4:$X$20,$JC94)))</f>
        <v>0</v>
      </c>
      <c r="JT94" s="44">
        <f>IF(S$23=0,0,求节点(S$23:S$28,$B$23:$B$28,求节点(其他调用!$W$4:$W$20,其他调用!$X$4:$X$20,$JC94)))</f>
        <v>0</v>
      </c>
      <c r="JU94" s="44">
        <f>IF(T$23=0,0,求节点(T$23:T$28,$B$23:$B$28,求节点(其他调用!$W$4:$W$20,其他调用!$X$4:$X$20,$JC94)))</f>
        <v>0</v>
      </c>
      <c r="JV94" s="44">
        <f>IF(U$23=0,0,求节点(U$23:U$28,$B$23:$B$28,求节点(其他调用!$W$4:$W$20,其他调用!$X$4:$X$20,$JC94)))</f>
        <v>0</v>
      </c>
      <c r="JW94" s="44">
        <f>IF(V$23=0,0,求节点(V$23:V$28,$B$23:$B$28,求节点(其他调用!$W$4:$W$20,其他调用!$X$4:$X$20,$JC94)))</f>
        <v>0</v>
      </c>
      <c r="JZ94" s="44">
        <v>91</v>
      </c>
      <c r="KA94" s="44">
        <f>IF(C$4=0,0,求节点(C$4:C$9,$B$4:$B$9,求节点(其他调用!$L$4:$L$42,其他调用!$M$4:$M$42,其他调用!$AI95)))</f>
        <v>6</v>
      </c>
      <c r="KB94" s="44">
        <f>IF(D$4=0,0,求节点(D$4:D$9,$B$4:$B$9,求节点(其他调用!$L$4:$L$42,其他调用!$M$4:$M$42,其他调用!$AI95)))</f>
        <v>6</v>
      </c>
      <c r="KC94" s="44">
        <f>IF(E$4=0,0,求节点(E$4:E$9,$B$4:$B$9,求节点(其他调用!$L$4:$L$42,其他调用!$M$4:$M$42,其他调用!$AI95)))</f>
        <v>3.8643289269261896</v>
      </c>
      <c r="KD94" s="44">
        <f>IF(F$4=0,0,求节点(F$4:F$9,$B$4:$B$9,求节点(其他调用!$L$4:$L$42,其他调用!$M$4:$M$42,其他调用!$AI95)))</f>
        <v>0</v>
      </c>
      <c r="KE94" s="44">
        <f>IF(G$4=0,0,求节点(G$4:G$9,$B$4:$B$9,求节点(其他调用!$L$4:$L$42,其他调用!$M$4:$M$42,其他调用!$AI95)))</f>
        <v>0</v>
      </c>
      <c r="KF94" s="44">
        <f>IF(H$4=0,0,求节点(H$4:H$9,$B$4:$B$9,求节点(其他调用!$L$4:$L$42,其他调用!$M$4:$M$42,其他调用!$AI95)))</f>
        <v>0</v>
      </c>
      <c r="KG94" s="44">
        <f>IF(I$4=0,0,求节点(I$4:I$9,$B$4:$B$9,求节点(其他调用!$L$4:$L$42,其他调用!$M$4:$M$42,其他调用!$AI95)))</f>
        <v>0</v>
      </c>
      <c r="KH94" s="44">
        <f>IF(J$4=0,0,求节点(J$4:J$9,$B$4:$B$9,求节点(其他调用!$L$4:$L$42,其他调用!$M$4:$M$42,其他调用!$AI95)))</f>
        <v>0</v>
      </c>
      <c r="KI94" s="44">
        <f>IF(K$4=0,0,求节点(K$4:K$9,$B$4:$B$9,求节点(其他调用!$L$4:$L$42,其他调用!$M$4:$M$42,其他调用!$AI95)))</f>
        <v>0</v>
      </c>
      <c r="KJ94" s="44">
        <f>IF(L$4=0,0,求节点(L$4:L$9,$B$4:$B$9,求节点(其他调用!$L$4:$L$42,其他调用!$M$4:$M$42,其他调用!$AI95)))</f>
        <v>0</v>
      </c>
      <c r="KK94" s="44">
        <f>IF(M$4=0,0,求节点(M$4:M$9,$B$4:$B$9,求节点(其他调用!$L$4:$L$42,其他调用!$M$4:$M$42,其他调用!$AI95)))</f>
        <v>0</v>
      </c>
      <c r="KL94" s="44">
        <f>IF(N$4=0,0,求节点(N$4:N$9,$B$4:$B$9,求节点(其他调用!$L$4:$L$42,其他调用!$M$4:$M$42,其他调用!$AI95)))</f>
        <v>0</v>
      </c>
      <c r="KM94" s="44">
        <f>IF(O$4=0,0,求节点(O$4:O$9,$B$4:$B$9,求节点(其他调用!$L$4:$L$42,其他调用!$M$4:$M$42,其他调用!$AI95)))</f>
        <v>0</v>
      </c>
      <c r="KN94" s="44">
        <f>IF(P$4=0,0,求节点(P$4:P$9,$B$4:$B$9,求节点(其他调用!$L$4:$L$42,其他调用!$M$4:$M$42,其他调用!$AI95)))</f>
        <v>0</v>
      </c>
      <c r="KO94" s="44">
        <f>IF(Q$4=0,0,求节点(Q$4:Q$9,$B$4:$B$9,求节点(其他调用!$L$4:$L$42,其他调用!$M$4:$M$42,其他调用!$AI95)))</f>
        <v>0</v>
      </c>
      <c r="KP94" s="44">
        <f>IF(R$4=0,0,求节点(R$4:R$9,$B$4:$B$9,求节点(其他调用!$L$4:$L$42,其他调用!$M$4:$M$42,其他调用!$AI95)))</f>
        <v>0</v>
      </c>
      <c r="KQ94" s="44">
        <f>IF(S$4=0,0,求节点(S$4:S$9,$B$4:$B$9,求节点(其他调用!$L$4:$L$42,其他调用!$M$4:$M$42,其他调用!$AI95)))</f>
        <v>6</v>
      </c>
      <c r="KR94" s="44">
        <f>IF(T$4=0,0,求节点(T$4:T$9,$B$4:$B$9,求节点(其他调用!$L$4:$L$42,其他调用!$M$4:$M$42,其他调用!$AI95)))</f>
        <v>6</v>
      </c>
      <c r="KS94" s="44">
        <f>IF(U$4=0,0,求节点(U$4:U$9,$B$4:$B$9,求节点(其他调用!$L$4:$L$42,其他调用!$M$4:$M$42,其他调用!$AI95)))</f>
        <v>6</v>
      </c>
      <c r="KT94" s="44">
        <f>IF(V$4=0,0,求节点(V$4:V$9,$B$4:$B$9,求节点(其他调用!$L$4:$L$42,其他调用!$M$4:$M$42,其他调用!$AI95)))</f>
        <v>0</v>
      </c>
      <c r="KU94" s="44">
        <f>IF(W$4=0,0,求节点(W$4:W$9,$B$4:$B$9,求节点(其他调用!$L$4:$L$42,其他调用!$M$4:$M$42,其他调用!$AI95)))</f>
        <v>6</v>
      </c>
      <c r="KV94" s="44">
        <f>IF(X$4=0,0,求节点(X$4:X$9,$B$4:$B$9,求节点(其他调用!$L$4:$L$42,其他调用!$M$4:$M$42,其他调用!$AI95)))</f>
        <v>6</v>
      </c>
      <c r="KW94" s="44">
        <f>IF(Y$4=0,0,求节点(Y$4:Y$9,$B$4:$B$9,求节点(其他调用!$L$4:$L$42,其他调用!$M$4:$M$42,其他调用!$AI95)))</f>
        <v>6</v>
      </c>
      <c r="KX94" s="44">
        <f>IF(Z$4=0,0,求节点(Z$4:Z$9,$B$4:$B$9,求节点(其他调用!$L$4:$L$42,其他调用!$M$4:$M$42,其他调用!$AI95)))</f>
        <v>0</v>
      </c>
      <c r="KY94" s="44">
        <f>IF(AA$4=0,0,求节点(AA$4:AA$9,$B$4:$B$9,求节点(其他调用!$L$4:$L$42,其他调用!$M$4:$M$42,其他调用!$AI95)))</f>
        <v>6</v>
      </c>
      <c r="KZ94" s="44">
        <f>IF(AB$4=0,0,求节点(AB$4:AB$9,$B$4:$B$9,求节点(其他调用!$L$4:$L$42,其他调用!$M$4:$M$42,其他调用!$AI95)))</f>
        <v>6</v>
      </c>
      <c r="LA94" s="44">
        <f>IF(AC$4=0,0,求节点(AC$4:AC$9,$B$4:$B$9,求节点(其他调用!$L$4:$L$42,其他调用!$M$4:$M$42,其他调用!$AI95)))</f>
        <v>6</v>
      </c>
      <c r="LB94" s="44">
        <f>IF(AD$4=0,0,求节点(AD$4:AD$9,$B$4:$B$9,求节点(其他调用!$L$4:$L$42,其他调用!$M$4:$M$42,其他调用!$AI95)))</f>
        <v>6</v>
      </c>
      <c r="LC94" s="44">
        <f>IF(AE$4=0,0,求节点(AE$4:AE$9,$B$4:$B$9,求节点(其他调用!$L$4:$L$42,其他调用!$M$4:$M$42,其他调用!$AI95)))</f>
        <v>6</v>
      </c>
      <c r="LD94" s="44">
        <f>IF(AF$4=0,0,求节点(AF$4:AF$9,$B$4:$B$9,求节点(其他调用!$L$4:$L$42,其他调用!$M$4:$M$42,其他调用!$AI95)))</f>
        <v>6</v>
      </c>
      <c r="LE94" s="44">
        <f>IF(AG$4=0,0,求节点(AG$4:AG$9,$B$4:$B$9,求节点(其他调用!$L$4:$L$42,其他调用!$M$4:$M$42,其他调用!$AI95)))</f>
        <v>6</v>
      </c>
      <c r="LF94" s="44">
        <f>IF(AH$4=0,0,求节点(AH$4:AH$9,$B$4:$B$9,求节点(其他调用!$L$4:$L$42,其他调用!$M$4:$M$42,其他调用!$AI95)))</f>
        <v>6</v>
      </c>
      <c r="LG94" s="44">
        <f>IF(AI$4=0,0,求节点(AI$4:AI$9,$B$4:$B$9,求节点(其他调用!$L$4:$L$42,其他调用!$M$4:$M$42,其他调用!$AI95)))</f>
        <v>6</v>
      </c>
      <c r="LH94" s="44">
        <f>IF(AJ$4=0,0,求节点(AJ$4:AJ$9,$B$4:$B$9,求节点(其他调用!$L$4:$L$42,其他调用!$M$4:$M$42,其他调用!$AI95)))</f>
        <v>6</v>
      </c>
      <c r="LI94" s="44">
        <f>IF(AK$4=0,0,求节点(AK$4:AK$9,$B$4:$B$9,求节点(其他调用!$L$4:$L$42,其他调用!$M$4:$M$42,其他调用!$AI95)))</f>
        <v>6</v>
      </c>
      <c r="LJ94" s="44">
        <f>IF(AL$4=0,0,求节点(AL$4:AL$9,$B$4:$B$9,求节点(其他调用!$L$4:$L$42,其他调用!$M$4:$M$42,其他调用!$AI95)))</f>
        <v>6</v>
      </c>
      <c r="LK94" s="44">
        <f>IF(AM$4=0,0,求节点(AM$4:AM$9,$B$4:$B$9,求节点(其他调用!$L$4:$L$42,其他调用!$M$4:$M$42,其他调用!$AI95)))</f>
        <v>6</v>
      </c>
      <c r="LL94" s="44">
        <f>IF(AN$4=0,0,求节点(AN$4:AN$9,$B$4:$B$9,求节点(其他调用!$L$4:$L$42,其他调用!$M$4:$M$42,其他调用!$AI95)))</f>
        <v>6</v>
      </c>
      <c r="LM94" s="44">
        <f>IF(AO$4=0,0,求节点(AO$4:AO$9,$B$4:$B$9,求节点(其他调用!$L$4:$L$42,其他调用!$M$4:$M$42,其他调用!$AI95)))</f>
        <v>6</v>
      </c>
      <c r="LN94" s="44">
        <f>IF(AP$4=0,0,求节点(AP$4:AP$9,$B$4:$B$9,求节点(其他调用!$L$4:$L$42,其他调用!$M$4:$M$42,其他调用!$AI95)))</f>
        <v>6</v>
      </c>
      <c r="LO94" s="44">
        <f>IF(AQ$4=0,0,求节点(AQ$4:AQ$9,$B$4:$B$9,求节点(其他调用!$L$4:$L$42,其他调用!$M$4:$M$42,其他调用!$AI95)))</f>
        <v>6</v>
      </c>
      <c r="LP94" s="44">
        <f>IF(AR$4=0,0,求节点(AR$4:AR$9,$B$4:$B$9,求节点(其他调用!$L$4:$L$42,其他调用!$M$4:$M$42,其他调用!$AI95)))</f>
        <v>6</v>
      </c>
      <c r="LQ94" s="44">
        <f>IF(AS$4=0,0,求节点(AS$4:AS$9,$B$4:$B$9,求节点(其他调用!$L$4:$L$42,其他调用!$M$4:$M$42,其他调用!$AI95)))</f>
        <v>6</v>
      </c>
      <c r="LR94" s="44">
        <f>IF(AT$4=0,0,求节点(AT$4:AT$9,$B$4:$B$9,求节点(其他调用!$L$4:$L$42,其他调用!$M$4:$M$42,其他调用!$AI95)))</f>
        <v>6</v>
      </c>
      <c r="LS94" s="44">
        <f>IF(AU$4=0,0,求节点(AU$4:AU$9,$B$4:$B$9,求节点(其他调用!$L$4:$L$42,其他调用!$M$4:$M$42,其他调用!$AI95)))</f>
        <v>6</v>
      </c>
      <c r="LT94" s="44">
        <f>IF(AV$4=0,0,求节点(AV$4:AV$9,$B$4:$B$9,求节点(其他调用!$L$4:$L$42,其他调用!$M$4:$M$42,其他调用!$AI95)))</f>
        <v>6</v>
      </c>
      <c r="LU94" s="44">
        <f>IF(AW$4=0,0,求节点(AW$4:AW$9,$B$4:$B$9,求节点(其他调用!$L$4:$L$42,其他调用!$M$4:$M$42,其他调用!$AI95)))</f>
        <v>6</v>
      </c>
      <c r="LV94" s="44">
        <f>IF(AX$4=0,0,求节点(AX$4:AX$9,$B$4:$B$9,求节点(其他调用!$L$4:$L$42,其他调用!$M$4:$M$42,其他调用!$AI95)))</f>
        <v>6</v>
      </c>
      <c r="LW94" s="44">
        <f>IF(AY$4=0,0,求节点(AY$4:AY$9,$B$4:$B$9,求节点(其他调用!$L$4:$L$42,其他调用!$M$4:$M$42,其他调用!$AI95)))</f>
        <v>6</v>
      </c>
      <c r="LX94" s="44">
        <f>IF(AZ$4=0,0,求节点(AZ$4:AZ$9,$B$4:$B$9,求节点(其他调用!$L$4:$L$42,其他调用!$M$4:$M$42,其他调用!$AI95)))</f>
        <v>6</v>
      </c>
      <c r="LZ94" s="44">
        <v>91</v>
      </c>
      <c r="MA94" s="44">
        <f>IF(C$23=0,0,求节点(C$23:C$28,$B$23:$B$28,求节点(其他调用!$Y$4:$Y$20,其他调用!$Z$4:$Z$20,$LZ94)))</f>
        <v>0</v>
      </c>
      <c r="MB94" s="44">
        <f>IF(D$23=0,0,求节点(D$23:D$28,$B$23:$B$28,求节点(其他调用!$Y$4:$Y$20,其他调用!$Z$4:$Z$20,$LZ94)))</f>
        <v>0</v>
      </c>
      <c r="MC94" s="44">
        <f>IF(E$23=0,0,求节点(E$23:E$28,$B$23:$B$28,求节点(其他调用!$Y$4:$Y$20,其他调用!$Z$4:$Z$20,$LZ94)))</f>
        <v>0</v>
      </c>
      <c r="MD94" s="44">
        <f>IF(F$23=0,0,求节点(F$23:F$28,$B$23:$B$28,求节点(其他调用!$Y$4:$Y$20,其他调用!$Z$4:$Z$20,$LZ94)))</f>
        <v>0</v>
      </c>
      <c r="ME94" s="44">
        <f>IF(G$23=0,0,求节点(G$23:G$28,$B$23:$B$28,求节点(其他调用!$Y$4:$Y$20,其他调用!$Z$4:$Z$20,$LZ94)))</f>
        <v>0</v>
      </c>
      <c r="MF94" s="44">
        <f>IF(H$23=0,0,求节点(H$23:H$28,$B$23:$B$28,求节点(其他调用!$Y$4:$Y$20,其他调用!$Z$4:$Z$20,$LZ94)))</f>
        <v>0</v>
      </c>
      <c r="MG94" s="44">
        <f>IF(I$23=0,0,求节点(I$23:I$28,$B$23:$B$28,求节点(其他调用!$Y$4:$Y$20,其他调用!$Z$4:$Z$20,$LZ94)))</f>
        <v>0</v>
      </c>
      <c r="MH94" s="44">
        <f>IF(J$23=0,0,求节点(J$23:J$28,$B$23:$B$28,求节点(其他调用!$Y$4:$Y$20,其他调用!$Z$4:$Z$20,$LZ94)))</f>
        <v>0</v>
      </c>
      <c r="MI94" s="44">
        <f>IF(K$23=0,0,求节点(K$23:K$28,$B$23:$B$28,求节点(其他调用!$Y$4:$Y$20,其他调用!$Z$4:$Z$20,$LZ94)))</f>
        <v>0</v>
      </c>
      <c r="MJ94" s="44">
        <f>IF(L$23=0,0,求节点(L$23:L$28,$B$23:$B$28,求节点(其他调用!$Y$4:$Y$20,其他调用!$Z$4:$Z$20,$LZ94)))</f>
        <v>0</v>
      </c>
      <c r="MK94" s="44">
        <f>IF(M$23=0,0,求节点(M$23:M$28,$B$23:$B$28,求节点(其他调用!$Y$4:$Y$20,其他调用!$Z$4:$Z$20,$LZ94)))</f>
        <v>0</v>
      </c>
      <c r="ML94" s="44">
        <f>IF(N$23=0,0,求节点(N$23:N$28,$B$23:$B$28,求节点(其他调用!$Y$4:$Y$20,其他调用!$Z$4:$Z$20,$LZ94)))</f>
        <v>0</v>
      </c>
      <c r="MM94" s="44">
        <f>IF(O$23=0,0,求节点(O$23:O$28,$B$23:$B$28,求节点(其他调用!$Y$4:$Y$20,其他调用!$Z$4:$Z$20,$LZ94)))</f>
        <v>0</v>
      </c>
      <c r="MN94" s="44">
        <f>IF(P$23=0,0,求节点(P$23:P$28,$B$23:$B$28,求节点(其他调用!$Y$4:$Y$20,其他调用!$Z$4:$Z$20,$LZ94)))</f>
        <v>0</v>
      </c>
      <c r="MO94" s="44">
        <f>IF(Q$23=0,0,求节点(Q$23:Q$28,$B$23:$B$28,求节点(其他调用!$Y$4:$Y$20,其他调用!$Z$4:$Z$20,$LZ94)))</f>
        <v>0</v>
      </c>
      <c r="MP94" s="44">
        <f>IF(R$23=0,0,求节点(R$23:R$28,$B$23:$B$28,求节点(其他调用!$Y$4:$Y$20,其他调用!$Z$4:$Z$20,$LZ94)))</f>
        <v>0</v>
      </c>
      <c r="MQ94" s="44">
        <f>IF(S$23=0,0,求节点(S$23:S$28,$B$23:$B$28,求节点(其他调用!$Y$4:$Y$20,其他调用!$Z$4:$Z$20,$LZ94)))</f>
        <v>0</v>
      </c>
      <c r="MR94" s="44">
        <f>IF(T$23=0,0,求节点(T$23:T$28,$B$23:$B$28,求节点(其他调用!$Y$4:$Y$20,其他调用!$Z$4:$Z$20,$LZ94)))</f>
        <v>0</v>
      </c>
      <c r="MS94" s="44">
        <f>IF(U$23=0,0,求节点(U$23:U$28,$B$23:$B$28,求节点(其他调用!$Y$4:$Y$20,其他调用!$Z$4:$Z$20,$LZ94)))</f>
        <v>0</v>
      </c>
      <c r="MT94" s="44">
        <f>IF(V$23=0,0,求节点(V$23:V$28,$B$23:$B$28,求节点(其他调用!$Y$4:$Y$20,其他调用!$Z$4:$Z$20,$LZ94)))</f>
        <v>0</v>
      </c>
      <c r="MW94" s="44">
        <v>91</v>
      </c>
      <c r="MX94" s="44">
        <f>IF(C$4=0,0,求节点(C$4:C$9,$B$4:$B$9,求节点(其他调用!$O$4:$O$42,其他调用!$P$4:$P$42,其他调用!$AJ95)))</f>
        <v>6</v>
      </c>
      <c r="MY94" s="44">
        <f>IF(D$4=0,0,求节点(D$4:D$9,$B$4:$B$9,求节点(其他调用!$O$4:$O$42,其他调用!$P$4:$P$42,其他调用!$AJ95)))</f>
        <v>6</v>
      </c>
      <c r="MZ94" s="44">
        <f>IF(E$4=0,0,求节点(E$4:E$9,$B$4:$B$9,求节点(其他调用!$O$4:$O$42,其他调用!$P$4:$P$42,其他调用!$AJ95)))</f>
        <v>4.4390918524701748</v>
      </c>
      <c r="NA94" s="44">
        <f>IF(F$4=0,0,求节点(F$4:F$9,$B$4:$B$9,求节点(其他调用!$O$4:$O$42,其他调用!$P$4:$P$42,其他调用!$AJ95)))</f>
        <v>0</v>
      </c>
      <c r="NB94" s="44">
        <f>IF(G$4=0,0,求节点(G$4:G$9,$B$4:$B$9,求节点(其他调用!$O$4:$O$42,其他调用!$P$4:$P$42,其他调用!$AJ95)))</f>
        <v>0</v>
      </c>
      <c r="NC94" s="44">
        <f>IF(H$4=0,0,求节点(H$4:H$9,$B$4:$B$9,求节点(其他调用!$O$4:$O$42,其他调用!$P$4:$P$42,其他调用!$AJ95)))</f>
        <v>0</v>
      </c>
      <c r="ND94" s="44">
        <f>IF(I$4=0,0,求节点(I$4:I$9,$B$4:$B$9,求节点(其他调用!$O$4:$O$42,其他调用!$P$4:$P$42,其他调用!$AJ95)))</f>
        <v>0</v>
      </c>
      <c r="NE94" s="44">
        <f>IF(J$4=0,0,求节点(J$4:J$9,$B$4:$B$9,求节点(其他调用!$O$4:$O$42,其他调用!$P$4:$P$42,其他调用!$AJ95)))</f>
        <v>0</v>
      </c>
      <c r="NF94" s="44">
        <f>IF(K$4=0,0,求节点(K$4:K$9,$B$4:$B$9,求节点(其他调用!$O$4:$O$42,其他调用!$P$4:$P$42,其他调用!$AJ95)))</f>
        <v>0</v>
      </c>
      <c r="NG94" s="44">
        <f>IF(L$4=0,0,求节点(L$4:L$9,$B$4:$B$9,求节点(其他调用!$O$4:$O$42,其他调用!$P$4:$P$42,其他调用!$AJ95)))</f>
        <v>0</v>
      </c>
      <c r="NH94" s="44">
        <f>IF(M$4=0,0,求节点(M$4:M$9,$B$4:$B$9,求节点(其他调用!$O$4:$O$42,其他调用!$P$4:$P$42,其他调用!$AJ95)))</f>
        <v>0</v>
      </c>
      <c r="NI94" s="44">
        <f>IF(N$4=0,0,求节点(N$4:N$9,$B$4:$B$9,求节点(其他调用!$O$4:$O$42,其他调用!$P$4:$P$42,其他调用!$AJ95)))</f>
        <v>0</v>
      </c>
      <c r="NJ94" s="44">
        <f>IF(O$4=0,0,求节点(O$4:O$9,$B$4:$B$9,求节点(其他调用!$O$4:$O$42,其他调用!$P$4:$P$42,其他调用!$AJ95)))</f>
        <v>0</v>
      </c>
      <c r="NK94" s="44">
        <f>IF(P$4=0,0,求节点(P$4:P$9,$B$4:$B$9,求节点(其他调用!$O$4:$O$42,其他调用!$P$4:$P$42,其他调用!$AJ95)))</f>
        <v>0</v>
      </c>
      <c r="NL94" s="44">
        <f>IF(Q$4=0,0,求节点(Q$4:Q$9,$B$4:$B$9,求节点(其他调用!$O$4:$O$42,其他调用!$P$4:$P$42,其他调用!$AJ95)))</f>
        <v>0</v>
      </c>
      <c r="NM94" s="44">
        <f>IF(R$4=0,0,求节点(R$4:R$9,$B$4:$B$9,求节点(其他调用!$O$4:$O$42,其他调用!$P$4:$P$42,其他调用!$AJ95)))</f>
        <v>0</v>
      </c>
      <c r="NN94" s="44">
        <f>IF(S$4=0,0,求节点(S$4:S$9,$B$4:$B$9,求节点(其他调用!$O$4:$O$42,其他调用!$P$4:$P$42,其他调用!$AJ95)))</f>
        <v>6</v>
      </c>
      <c r="NO94" s="44">
        <f>IF(T$4=0,0,求节点(T$4:T$9,$B$4:$B$9,求节点(其他调用!$O$4:$O$42,其他调用!$P$4:$P$42,其他调用!$AJ95)))</f>
        <v>6</v>
      </c>
      <c r="NP94" s="44">
        <f>IF(U$4=0,0,求节点(U$4:U$9,$B$4:$B$9,求节点(其他调用!$O$4:$O$42,其他调用!$P$4:$P$42,其他调用!$AJ95)))</f>
        <v>6</v>
      </c>
      <c r="NQ94" s="44">
        <f>IF(V$4=0,0,求节点(V$4:V$9,$B$4:$B$9,求节点(其他调用!$O$4:$O$42,其他调用!$P$4:$P$42,其他调用!$AJ95)))</f>
        <v>0</v>
      </c>
      <c r="NR94" s="44">
        <f>IF(W$4=0,0,求节点(W$4:W$9,$B$4:$B$9,求节点(其他调用!$O$4:$O$42,其他调用!$P$4:$P$42,其他调用!$AJ95)))</f>
        <v>6</v>
      </c>
      <c r="NS94" s="44">
        <f>IF(X$4=0,0,求节点(X$4:X$9,$B$4:$B$9,求节点(其他调用!$O$4:$O$42,其他调用!$P$4:$P$42,其他调用!$AJ95)))</f>
        <v>6</v>
      </c>
      <c r="NT94" s="44">
        <f>IF(Y$4=0,0,求节点(Y$4:Y$9,$B$4:$B$9,求节点(其他调用!$O$4:$O$42,其他调用!$P$4:$P$42,其他调用!$AJ95)))</f>
        <v>6</v>
      </c>
      <c r="NU94" s="44">
        <f>IF(Z$4=0,0,求节点(Z$4:Z$9,$B$4:$B$9,求节点(其他调用!$O$4:$O$42,其他调用!$P$4:$P$42,其他调用!$AJ95)))</f>
        <v>0</v>
      </c>
      <c r="NV94" s="44">
        <f>IF(AA$4=0,0,求节点(AA$4:AA$9,$B$4:$B$9,求节点(其他调用!$O$4:$O$42,其他调用!$P$4:$P$42,其他调用!$AJ95)))</f>
        <v>6</v>
      </c>
      <c r="NW94" s="44">
        <f>IF(AB$4=0,0,求节点(AB$4:AB$9,$B$4:$B$9,求节点(其他调用!$O$4:$O$42,其他调用!$P$4:$P$42,其他调用!$AJ95)))</f>
        <v>6</v>
      </c>
      <c r="NX94" s="44">
        <f>IF(AC$4=0,0,求节点(AC$4:AC$9,$B$4:$B$9,求节点(其他调用!$O$4:$O$42,其他调用!$P$4:$P$42,其他调用!$AJ95)))</f>
        <v>6</v>
      </c>
      <c r="NY94" s="44">
        <f>IF(AD$4=0,0,求节点(AD$4:AD$9,$B$4:$B$9,求节点(其他调用!$O$4:$O$42,其他调用!$P$4:$P$42,其他调用!$AJ95)))</f>
        <v>6</v>
      </c>
      <c r="NZ94" s="44">
        <f>IF(AE$4=0,0,求节点(AE$4:AE$9,$B$4:$B$9,求节点(其他调用!$O$4:$O$42,其他调用!$P$4:$P$42,其他调用!$AJ95)))</f>
        <v>6</v>
      </c>
      <c r="OA94" s="44">
        <f>IF(AF$4=0,0,求节点(AF$4:AF$9,$B$4:$B$9,求节点(其他调用!$O$4:$O$42,其他调用!$P$4:$P$42,其他调用!$AJ95)))</f>
        <v>6</v>
      </c>
      <c r="OB94" s="44">
        <f>IF(AG$4=0,0,求节点(AG$4:AG$9,$B$4:$B$9,求节点(其他调用!$O$4:$O$42,其他调用!$P$4:$P$42,其他调用!$AJ95)))</f>
        <v>6</v>
      </c>
      <c r="OC94" s="44">
        <f>IF(AH$4=0,0,求节点(AH$4:AH$9,$B$4:$B$9,求节点(其他调用!$O$4:$O$42,其他调用!$P$4:$P$42,其他调用!$AJ95)))</f>
        <v>6</v>
      </c>
      <c r="OD94" s="44">
        <f>IF(AI$4=0,0,求节点(AI$4:AI$9,$B$4:$B$9,求节点(其他调用!$O$4:$O$42,其他调用!$P$4:$P$42,其他调用!$AJ95)))</f>
        <v>6</v>
      </c>
      <c r="OE94" s="44">
        <f>IF(AJ$4=0,0,求节点(AJ$4:AJ$9,$B$4:$B$9,求节点(其他调用!$O$4:$O$42,其他调用!$P$4:$P$42,其他调用!$AJ95)))</f>
        <v>6</v>
      </c>
      <c r="OF94" s="44">
        <f>IF(AK$4=0,0,求节点(AK$4:AK$9,$B$4:$B$9,求节点(其他调用!$O$4:$O$42,其他调用!$P$4:$P$42,其他调用!$AJ95)))</f>
        <v>6</v>
      </c>
      <c r="OG94" s="44">
        <f>IF(AL$4=0,0,求节点(AL$4:AL$9,$B$4:$B$9,求节点(其他调用!$O$4:$O$42,其他调用!$P$4:$P$42,其他调用!$AJ95)))</f>
        <v>6</v>
      </c>
      <c r="OH94" s="44">
        <f>IF(AM$4=0,0,求节点(AM$4:AM$9,$B$4:$B$9,求节点(其他调用!$O$4:$O$42,其他调用!$P$4:$P$42,其他调用!$AJ95)))</f>
        <v>6</v>
      </c>
      <c r="OI94" s="44">
        <f>IF(AN$4=0,0,求节点(AN$4:AN$9,$B$4:$B$9,求节点(其他调用!$O$4:$O$42,其他调用!$P$4:$P$42,其他调用!$AJ95)))</f>
        <v>6</v>
      </c>
      <c r="OJ94" s="44">
        <f>IF(AO$4=0,0,求节点(AO$4:AO$9,$B$4:$B$9,求节点(其他调用!$O$4:$O$42,其他调用!$P$4:$P$42,其他调用!$AJ95)))</f>
        <v>6</v>
      </c>
      <c r="OK94" s="44">
        <f>IF(AP$4=0,0,求节点(AP$4:AP$9,$B$4:$B$9,求节点(其他调用!$O$4:$O$42,其他调用!$P$4:$P$42,其他调用!$AJ95)))</f>
        <v>6</v>
      </c>
      <c r="OL94" s="44">
        <f>IF(AQ$4=0,0,求节点(AQ$4:AQ$9,$B$4:$B$9,求节点(其他调用!$O$4:$O$42,其他调用!$P$4:$P$42,其他调用!$AJ95)))</f>
        <v>6</v>
      </c>
      <c r="OM94" s="44">
        <f>IF(AR$4=0,0,求节点(AR$4:AR$9,$B$4:$B$9,求节点(其他调用!$O$4:$O$42,其他调用!$P$4:$P$42,其他调用!$AJ95)))</f>
        <v>6</v>
      </c>
      <c r="ON94" s="44">
        <f>IF(AS$4=0,0,求节点(AS$4:AS$9,$B$4:$B$9,求节点(其他调用!$O$4:$O$42,其他调用!$P$4:$P$42,其他调用!$AJ95)))</f>
        <v>6</v>
      </c>
      <c r="OO94" s="44">
        <f>IF(AT$4=0,0,求节点(AT$4:AT$9,$B$4:$B$9,求节点(其他调用!$O$4:$O$42,其他调用!$P$4:$P$42,其他调用!$AJ95)))</f>
        <v>6</v>
      </c>
      <c r="OP94" s="44">
        <f>IF(AU$4=0,0,求节点(AU$4:AU$9,$B$4:$B$9,求节点(其他调用!$O$4:$O$42,其他调用!$P$4:$P$42,其他调用!$AJ95)))</f>
        <v>6</v>
      </c>
      <c r="OQ94" s="44">
        <f>IF(AV$4=0,0,求节点(AV$4:AV$9,$B$4:$B$9,求节点(其他调用!$O$4:$O$42,其他调用!$P$4:$P$42,其他调用!$AJ95)))</f>
        <v>6</v>
      </c>
      <c r="OR94" s="44">
        <f>IF(AW$4=0,0,求节点(AW$4:AW$9,$B$4:$B$9,求节点(其他调用!$O$4:$O$42,其他调用!$P$4:$P$42,其他调用!$AJ95)))</f>
        <v>6</v>
      </c>
      <c r="OS94" s="44">
        <f>IF(AX$4=0,0,求节点(AX$4:AX$9,$B$4:$B$9,求节点(其他调用!$O$4:$O$42,其他调用!$P$4:$P$42,其他调用!$AJ95)))</f>
        <v>6</v>
      </c>
      <c r="OT94" s="44">
        <f>IF(AY$4=0,0,求节点(AY$4:AY$9,$B$4:$B$9,求节点(其他调用!$O$4:$O$42,其他调用!$P$4:$P$42,其他调用!$AJ95)))</f>
        <v>6</v>
      </c>
      <c r="OU94" s="44">
        <f>IF(AZ$4=0,0,求节点(AZ$4:AZ$9,$B$4:$B$9,求节点(其他调用!$O$4:$O$42,其他调用!$P$4:$P$42,其他调用!$AJ95)))</f>
        <v>6</v>
      </c>
      <c r="OW94" s="44">
        <v>91</v>
      </c>
      <c r="OX94" s="44">
        <f>IF(C$23=0,0,求节点(C$23:C$28,$B$23:$B$28,求节点(其他调用!$AA$4:$AA$20,其他调用!$AB$4:$AB$20,$OW94)))</f>
        <v>0</v>
      </c>
      <c r="OY94" s="44">
        <f>IF(D$23=0,0,求节点(D$23:D$28,$B$23:$B$28,求节点(其他调用!$AA$4:$AA$20,其他调用!$AB$4:$AB$20,$OW94)))</f>
        <v>0</v>
      </c>
      <c r="OZ94" s="44">
        <f>IF(E$23=0,0,求节点(E$23:E$28,$B$23:$B$28,求节点(其他调用!$AA$4:$AA$20,其他调用!$AB$4:$AB$20,$OW94)))</f>
        <v>0</v>
      </c>
      <c r="PA94" s="44">
        <f>IF(F$23=0,0,求节点(F$23:F$28,$B$23:$B$28,求节点(其他调用!$AA$4:$AA$20,其他调用!$AB$4:$AB$20,$OW94)))</f>
        <v>7.6994262446787864E-3</v>
      </c>
      <c r="PB94" s="44">
        <f>IF(G$23=0,0,求节点(G$23:G$28,$B$23:$B$28,求节点(其他调用!$AA$4:$AA$20,其他调用!$AB$4:$AB$20,$OW94)))</f>
        <v>1.1549139367018291E-2</v>
      </c>
      <c r="PC94" s="44">
        <f>IF(H$23=0,0,求节点(H$23:H$28,$B$23:$B$28,求节点(其他调用!$AA$4:$AA$20,其他调用!$AB$4:$AB$20,$OW94)))</f>
        <v>1.1549139367018291E-2</v>
      </c>
      <c r="PD94" s="44">
        <f>IF(I$23=0,0,求节点(I$23:I$28,$B$23:$B$28,求节点(其他调用!$AA$4:$AA$20,其他调用!$AB$4:$AB$20,$OW94)))</f>
        <v>1.7498696010633807E-2</v>
      </c>
      <c r="PE94" s="44">
        <f>IF(J$23=0,0,求节点(J$23:J$28,$B$23:$B$28,求节点(其他调用!$AA$4:$AA$20,其他调用!$AB$4:$AB$20,$OW94)))</f>
        <v>0</v>
      </c>
      <c r="PF94" s="44">
        <f>IF(K$23=0,0,求节点(K$23:K$28,$B$23:$B$28,求节点(其他调用!$AA$4:$AA$20,其他调用!$AB$4:$AB$20,$OW94)))</f>
        <v>1.1549139367018291E-2</v>
      </c>
      <c r="PG94" s="44">
        <f>IF(L$23=0,0,求节点(L$23:L$28,$B$23:$B$28,求节点(其他调用!$AA$4:$AA$20,其他调用!$AB$4:$AB$20,$OW94)))</f>
        <v>0</v>
      </c>
      <c r="PH94" s="44">
        <f>IF(M$23=0,0,求节点(M$23:M$28,$B$23:$B$28,求节点(其他调用!$AA$4:$AA$20,其他调用!$AB$4:$AB$20,$OW94)))</f>
        <v>0</v>
      </c>
      <c r="PI94" s="44">
        <f>IF(N$23=0,0,求节点(N$23:N$28,$B$23:$B$28,求节点(其他调用!$AA$4:$AA$20,其他调用!$AB$4:$AB$20,$OW94)))</f>
        <v>0</v>
      </c>
      <c r="PJ94" s="44">
        <f>IF(O$23=0,0,求节点(O$23:O$28,$B$23:$B$28,求节点(其他调用!$AA$4:$AA$20,其他调用!$AB$4:$AB$20,$OW94)))</f>
        <v>0</v>
      </c>
      <c r="PK94" s="44">
        <f>IF(P$23=0,0,求节点(P$23:P$28,$B$23:$B$28,求节点(其他调用!$AA$4:$AA$20,其他调用!$AB$4:$AB$20,$OW94)))</f>
        <v>0</v>
      </c>
      <c r="PL94" s="44">
        <f>IF(Q$23=0,0,求节点(Q$23:Q$28,$B$23:$B$28,求节点(其他调用!$AA$4:$AA$20,其他调用!$AB$4:$AB$20,$OW94)))</f>
        <v>0</v>
      </c>
      <c r="PM94" s="44">
        <f>IF(R$23=0,0,求节点(R$23:R$28,$B$23:$B$28,求节点(其他调用!$AA$4:$AA$20,其他调用!$AB$4:$AB$20,$OW94)))</f>
        <v>0</v>
      </c>
      <c r="PN94" s="44">
        <f>IF(S$23=0,0,求节点(S$23:S$28,$B$23:$B$28,求节点(其他调用!$AA$4:$AA$20,其他调用!$AB$4:$AB$20,$OW94)))</f>
        <v>0</v>
      </c>
      <c r="PO94" s="44">
        <f>IF(T$23=0,0,求节点(T$23:T$28,$B$23:$B$28,求节点(其他调用!$AA$4:$AA$20,其他调用!$AB$4:$AB$20,$OW94)))</f>
        <v>0</v>
      </c>
      <c r="PP94" s="44">
        <f>IF(U$23=0,0,求节点(U$23:U$28,$B$23:$B$28,求节点(其他调用!$AA$4:$AA$20,其他调用!$AB$4:$AB$20,$OW94)))</f>
        <v>0</v>
      </c>
      <c r="PQ94" s="44">
        <f>IF(V$23=0,0,求节点(V$23:V$28,$B$23:$B$28,求节点(其他调用!$AA$4:$AA$20,其他调用!$AB$4:$AB$20,$OW94)))</f>
        <v>0</v>
      </c>
    </row>
    <row r="95" spans="61:433" x14ac:dyDescent="0.2">
      <c r="BI95" s="44">
        <v>92</v>
      </c>
      <c r="BJ95" s="44">
        <f>IF(C$4=0,0,求节点(C$4:C$9,$B$4:$B$9,求节点(其他调用!$C$4:$C$42,其他调用!$D$4:$D$42,其他调用!$AF96)))</f>
        <v>6</v>
      </c>
      <c r="BK95" s="44">
        <f>IF(D$4=0,0,求节点(D$4:D$9,$B$4:$B$9,求节点(其他调用!$C$4:$C$42,其他调用!$D$4:$D$42,其他调用!$AF96)))</f>
        <v>6</v>
      </c>
      <c r="BL95" s="44">
        <f>IF(E$4=0,0,求节点(E$4:E$9,$B$4:$B$9,求节点(其他调用!$C$4:$C$42,其他调用!$D$4:$D$42,其他调用!$AF96)))</f>
        <v>3.1179507484661628</v>
      </c>
      <c r="BM95" s="44">
        <f>IF(F$4=0,0,求节点(F$4:F$9,$B$4:$B$9,求节点(其他调用!$C$4:$C$42,其他调用!$D$4:$D$42,其他调用!$AF96)))</f>
        <v>0</v>
      </c>
      <c r="BN95" s="44">
        <f>IF(G$4=0,0,求节点(G$4:G$9,$B$4:$B$9,求节点(其他调用!$C$4:$C$42,其他调用!$D$4:$D$42,其他调用!$AF96)))</f>
        <v>0</v>
      </c>
      <c r="BO95" s="44">
        <f>IF(H$4=0,0,求节点(H$4:H$9,$B$4:$B$9,求节点(其他调用!$C$4:$C$42,其他调用!$D$4:$D$42,其他调用!$AF96)))</f>
        <v>0</v>
      </c>
      <c r="BP95" s="44">
        <f>IF(I$4=0,0,求节点(I$4:I$9,$B$4:$B$9,求节点(其他调用!$C$4:$C$42,其他调用!$D$4:$D$42,其他调用!$AF96)))</f>
        <v>0</v>
      </c>
      <c r="BQ95" s="44">
        <f>IF(J$4=0,0,求节点(J$4:J$9,$B$4:$B$9,求节点(其他调用!$C$4:$C$42,其他调用!$D$4:$D$42,其他调用!$AF96)))</f>
        <v>0</v>
      </c>
      <c r="BR95" s="44">
        <f>IF(K$4=0,0,求节点(K$4:K$9,$B$4:$B$9,求节点(其他调用!$C$4:$C$42,其他调用!$D$4:$D$42,其他调用!$AF96)))</f>
        <v>0</v>
      </c>
      <c r="BS95" s="44">
        <f>IF(L$4=0,0,求节点(L$4:L$9,$B$4:$B$9,求节点(其他调用!$C$4:$C$42,其他调用!$D$4:$D$42,其他调用!$AF96)))</f>
        <v>0</v>
      </c>
      <c r="BT95" s="44">
        <f>IF(M$4=0,0,求节点(M$4:M$9,$B$4:$B$9,求节点(其他调用!$C$4:$C$42,其他调用!$D$4:$D$42,其他调用!$AF96)))</f>
        <v>0</v>
      </c>
      <c r="BU95" s="44">
        <f>IF(N$4=0,0,求节点(N$4:N$9,$B$4:$B$9,求节点(其他调用!$C$4:$C$42,其他调用!$D$4:$D$42,其他调用!$AF96)))</f>
        <v>0</v>
      </c>
      <c r="BV95" s="44">
        <f>IF(O$4=0,0,求节点(O$4:O$9,$B$4:$B$9,求节点(其他调用!$C$4:$C$42,其他调用!$D$4:$D$42,其他调用!$AF96)))</f>
        <v>0</v>
      </c>
      <c r="BW95" s="44">
        <f>IF(P$4=0,0,求节点(P$4:P$9,$B$4:$B$9,求节点(其他调用!$C$4:$C$42,其他调用!$D$4:$D$42,其他调用!$AF96)))</f>
        <v>0</v>
      </c>
      <c r="BX95" s="44">
        <f>IF(Q$4=0,0,求节点(Q$4:Q$9,$B$4:$B$9,求节点(其他调用!$C$4:$C$42,其他调用!$D$4:$D$42,其他调用!$AF96)))</f>
        <v>0</v>
      </c>
      <c r="BY95" s="44">
        <f>IF(R$4=0,0,求节点(R$4:R$9,$B$4:$B$9,求节点(其他调用!$C$4:$C$42,其他调用!$D$4:$D$42,其他调用!$AF96)))</f>
        <v>0</v>
      </c>
      <c r="BZ95" s="44">
        <f>IF(S$4=0,0,求节点(S$4:S$9,$B$4:$B$9,求节点(其他调用!$C$4:$C$42,其他调用!$D$4:$D$42,其他调用!$AF96)))</f>
        <v>6</v>
      </c>
      <c r="CA95" s="44">
        <f>IF(T$4=0,0,求节点(T$4:T$9,$B$4:$B$9,求节点(其他调用!$C$4:$C$42,其他调用!$D$4:$D$42,其他调用!$AF96)))</f>
        <v>5.9888164305916378</v>
      </c>
      <c r="CB95" s="44">
        <f>IF(U$4=0,0,求节点(U$4:U$9,$B$4:$B$9,求节点(其他调用!$C$4:$C$42,其他调用!$D$4:$D$42,其他调用!$AF96)))</f>
        <v>6</v>
      </c>
      <c r="CC95" s="44">
        <f>IF(V$4=0,0,求节点(V$4:V$9,$B$4:$B$9,求节点(其他调用!$C$4:$C$42,其他调用!$D$4:$D$42,其他调用!$AF96)))</f>
        <v>0</v>
      </c>
      <c r="CD95" s="44">
        <f>IF(W$4=0,0,求节点(W$4:W$9,$B$4:$B$9,求节点(其他调用!$C$4:$C$42,其他调用!$D$4:$D$42,其他调用!$AF96)))</f>
        <v>6</v>
      </c>
      <c r="CE95" s="44">
        <f>IF(X$4=0,0,求节点(X$4:X$9,$B$4:$B$9,求节点(其他调用!$C$4:$C$42,其他调用!$D$4:$D$42,其他调用!$AF96)))</f>
        <v>6</v>
      </c>
      <c r="CF95" s="44">
        <f>IF(Y$4=0,0,求节点(Y$4:Y$9,$B$4:$B$9,求节点(其他调用!$C$4:$C$42,其他调用!$D$4:$D$42,其他调用!$AF96)))</f>
        <v>6</v>
      </c>
      <c r="CG95" s="44">
        <f>IF(Z$4=0,0,求节点(Z$4:Z$9,$B$4:$B$9,求节点(其他调用!$C$4:$C$42,其他调用!$D$4:$D$42,其他调用!$AF96)))</f>
        <v>0</v>
      </c>
      <c r="CH95" s="44">
        <f>IF(AA$4=0,0,求节点(AA$4:AA$9,$B$4:$B$9,求节点(其他调用!$C$4:$C$42,其他调用!$D$4:$D$42,其他调用!$AF96)))</f>
        <v>6</v>
      </c>
      <c r="CI95" s="44">
        <f>IF(AB$4=0,0,求节点(AB$4:AB$9,$B$4:$B$9,求节点(其他调用!$C$4:$C$42,其他调用!$D$4:$D$42,其他调用!$AF96)))</f>
        <v>6</v>
      </c>
      <c r="CJ95" s="44">
        <f>IF(AC$4=0,0,求节点(AC$4:AC$9,$B$4:$B$9,求节点(其他调用!$C$4:$C$42,其他调用!$D$4:$D$42,其他调用!$AF96)))</f>
        <v>6</v>
      </c>
      <c r="CK95" s="44">
        <f>IF(AD$4=0,0,求节点(AD$4:AD$9,$B$4:$B$9,求节点(其他调用!$C$4:$C$42,其他调用!$D$4:$D$42,其他调用!$AF96)))</f>
        <v>2.452089902120786</v>
      </c>
      <c r="CL95" s="44">
        <f>IF(AE$4=0,0,求节点(AE$4:AE$9,$B$4:$B$9,求节点(其他调用!$C$4:$C$42,其他调用!$D$4:$D$42,其他调用!$AF96)))</f>
        <v>2.452089902120786</v>
      </c>
      <c r="CM95" s="44">
        <f>IF(AF$4=0,0,求节点(AF$4:AF$9,$B$4:$B$9,求节点(其他调用!$C$4:$C$42,其他调用!$D$4:$D$42,其他调用!$AF96)))</f>
        <v>2.452089902120786</v>
      </c>
      <c r="CN95" s="44">
        <f>IF(AG$4=0,0,求节点(AG$4:AG$9,$B$4:$B$9,求节点(其他调用!$C$4:$C$42,其他调用!$D$4:$D$42,其他调用!$AF96)))</f>
        <v>2.452089902120786</v>
      </c>
      <c r="CO95" s="44">
        <f>IF(AH$4=0,0,求节点(AH$4:AH$9,$B$4:$B$9,求节点(其他调用!$C$4:$C$42,其他调用!$D$4:$D$42,其他调用!$AF96)))</f>
        <v>2.452089902120786</v>
      </c>
      <c r="CP95" s="44">
        <f>IF(AI$4=0,0,求节点(AI$4:AI$9,$B$4:$B$9,求节点(其他调用!$C$4:$C$42,其他调用!$D$4:$D$42,其他调用!$AF96)))</f>
        <v>2.452089902120786</v>
      </c>
      <c r="CQ95" s="44">
        <f>IF(AJ$4=0,0,求节点(AJ$4:AJ$9,$B$4:$B$9,求节点(其他调用!$C$4:$C$42,其他调用!$D$4:$D$42,其他调用!$AF96)))</f>
        <v>2.452089902120786</v>
      </c>
      <c r="CR95" s="44">
        <f>IF(AK$4=0,0,求节点(AK$4:AK$9,$B$4:$B$9,求节点(其他调用!$C$4:$C$42,其他调用!$D$4:$D$42,其他调用!$AF96)))</f>
        <v>2.452089902120786</v>
      </c>
      <c r="CS95" s="44">
        <f>IF(AL$4=0,0,求节点(AL$4:AL$9,$B$4:$B$9,求节点(其他调用!$C$4:$C$42,其他调用!$D$4:$D$42,其他调用!$AF96)))</f>
        <v>2.452089902120786</v>
      </c>
      <c r="CT95" s="44">
        <f>IF(AM$4=0,0,求节点(AM$4:AM$9,$B$4:$B$9,求节点(其他调用!$C$4:$C$42,其他调用!$D$4:$D$42,其他调用!$AF96)))</f>
        <v>2.452089902120786</v>
      </c>
      <c r="CU95" s="44">
        <f>IF(AN$4=0,0,求节点(AN$4:AN$9,$B$4:$B$9,求节点(其他调用!$C$4:$C$42,其他调用!$D$4:$D$42,其他调用!$AF96)))</f>
        <v>2.452089902120786</v>
      </c>
      <c r="CV95" s="44">
        <f>IF(AO$4=0,0,求节点(AO$4:AO$9,$B$4:$B$9,求节点(其他调用!$C$4:$C$42,其他调用!$D$4:$D$42,其他调用!$AF96)))</f>
        <v>2.452089902120786</v>
      </c>
      <c r="CW95" s="44">
        <f>IF(AP$4=0,0,求节点(AP$4:AP$9,$B$4:$B$9,求节点(其他调用!$C$4:$C$42,其他调用!$D$4:$D$42,其他调用!$AF96)))</f>
        <v>2.452089902120786</v>
      </c>
      <c r="CX95" s="44">
        <f>IF(AQ$4=0,0,求节点(AQ$4:AQ$9,$B$4:$B$9,求节点(其他调用!$C$4:$C$42,其他调用!$D$4:$D$42,其他调用!$AF96)))</f>
        <v>2.452089902120786</v>
      </c>
      <c r="CY95" s="44">
        <f>IF(AR$4=0,0,求节点(AR$4:AR$9,$B$4:$B$9,求节点(其他调用!$C$4:$C$42,其他调用!$D$4:$D$42,其他调用!$AF96)))</f>
        <v>2.452089902120786</v>
      </c>
      <c r="CZ95" s="44">
        <f>IF(AS$4=0,0,求节点(AS$4:AS$9,$B$4:$B$9,求节点(其他调用!$C$4:$C$42,其他调用!$D$4:$D$42,其他调用!$AF96)))</f>
        <v>2.452089902120786</v>
      </c>
      <c r="DA95" s="44">
        <f>IF(AT$4=0,0,求节点(AT$4:AT$9,$B$4:$B$9,求节点(其他调用!$C$4:$C$42,其他调用!$D$4:$D$42,其他调用!$AF96)))</f>
        <v>2.452089902120786</v>
      </c>
      <c r="DB95" s="44">
        <f>IF(AU$4=0,0,求节点(AU$4:AU$9,$B$4:$B$9,求节点(其他调用!$C$4:$C$42,其他调用!$D$4:$D$42,其他调用!$AF96)))</f>
        <v>2.452089902120786</v>
      </c>
      <c r="DC95" s="44">
        <f>IF(AV$4=0,0,求节点(AV$4:AV$9,$B$4:$B$9,求节点(其他调用!$C$4:$C$42,其他调用!$D$4:$D$42,其他调用!$AF96)))</f>
        <v>2.452089902120786</v>
      </c>
      <c r="DD95" s="44">
        <f>IF(AW$4=0,0,求节点(AW$4:AW$9,$B$4:$B$9,求节点(其他调用!$C$4:$C$42,其他调用!$D$4:$D$42,其他调用!$AF96)))</f>
        <v>2.452089902120786</v>
      </c>
      <c r="DE95" s="44">
        <f>IF(AX$4=0,0,求节点(AX$4:AX$9,$B$4:$B$9,求节点(其他调用!$C$4:$C$42,其他调用!$D$4:$D$42,其他调用!$AF96)))</f>
        <v>2.452089902120786</v>
      </c>
      <c r="DF95" s="44">
        <f>IF(AY$4=0,0,求节点(AY$4:AY$9,$B$4:$B$9,求节点(其他调用!$C$4:$C$42,其他调用!$D$4:$D$42,其他调用!$AF96)))</f>
        <v>2.452089902120786</v>
      </c>
      <c r="DG95" s="44">
        <f>IF(AZ$4=0,0,求节点(AZ$4:AZ$9,$B$4:$B$9,求节点(其他调用!$C$4:$C$42,其他调用!$D$4:$D$42,其他调用!$AF96)))</f>
        <v>2.452089902120786</v>
      </c>
      <c r="DI95" s="44">
        <v>92</v>
      </c>
      <c r="DJ95" s="44">
        <f>IF(C$23=0,0,求节点(C$23:C$28,$B$23:$B$28,求节点(其他调用!$S$4:$S$20,其他调用!$T$4:$T$20,$DI95)))</f>
        <v>0</v>
      </c>
      <c r="DK95" s="44">
        <f>IF(D$23=0,0,求节点(D$23:D$28,$B$23:$B$28,求节点(其他调用!$S$4:$S$20,其他调用!$T$4:$T$20,$DI95)))</f>
        <v>0</v>
      </c>
      <c r="DL95" s="44">
        <f>IF(E$23=0,0,求节点(E$23:E$28,$B$23:$B$28,求节点(其他调用!$S$4:$S$20,其他调用!$T$4:$T$20,$DI95)))</f>
        <v>0</v>
      </c>
      <c r="DM95" s="44">
        <f>IF(F$23=0,0,求节点(F$23:F$28,$B$23:$B$28,求节点(其他调用!$S$4:$S$20,其他调用!$T$4:$T$20,$DI95)))</f>
        <v>7.1917717670078041E-3</v>
      </c>
      <c r="DN95" s="44">
        <f>IF(G$23=0,0,求节点(G$23:G$28,$B$23:$B$28,求节点(其他调用!$S$4:$S$20,其他调用!$T$4:$T$20,$DI95)))</f>
        <v>1.0787657650511595E-2</v>
      </c>
      <c r="DO95" s="44">
        <f>IF(H$23=0,0,求节点(H$23:H$28,$B$23:$B$28,求节点(其他调用!$S$4:$S$20,其他调用!$T$4:$T$20,$DI95)))</f>
        <v>1.0787657650511595E-2</v>
      </c>
      <c r="DP95" s="44">
        <f>IF(I$23=0,0,求节点(I$23:I$28,$B$23:$B$28,求节点(其他调用!$S$4:$S$20,其他调用!$T$4:$T$20,$DI95)))</f>
        <v>1.6344935834108454E-2</v>
      </c>
      <c r="DQ95" s="44">
        <f>IF(J$23=0,0,求节点(J$23:J$28,$B$23:$B$28,求节点(其他调用!$S$4:$S$20,其他调用!$T$4:$T$20,$DI95)))</f>
        <v>0</v>
      </c>
      <c r="DR95" s="44">
        <f>IF(K$23=0,0,求节点(K$23:K$28,$B$23:$B$28,求节点(其他调用!$S$4:$S$20,其他调用!$T$4:$T$20,$DI95)))</f>
        <v>1.0787657650511595E-2</v>
      </c>
      <c r="DS95" s="44">
        <f>IF(L$23=0,0,求节点(L$23:L$28,$B$23:$B$28,求节点(其他调用!$S$4:$S$20,其他调用!$T$4:$T$20,$DI95)))</f>
        <v>0</v>
      </c>
      <c r="DT95" s="44">
        <f>IF(M$23=0,0,求节点(M$23:M$28,$B$23:$B$28,求节点(其他调用!$S$4:$S$20,其他调用!$T$4:$T$20,$DI95)))</f>
        <v>0</v>
      </c>
      <c r="DU95" s="44">
        <f>IF(N$23=0,0,求节点(N$23:N$28,$B$23:$B$28,求节点(其他调用!$S$4:$S$20,其他调用!$T$4:$T$20,$DI95)))</f>
        <v>0</v>
      </c>
      <c r="DV95" s="44">
        <f>IF(O$23=0,0,求节点(O$23:O$28,$B$23:$B$28,求节点(其他调用!$S$4:$S$20,其他调用!$T$4:$T$20,$DI95)))</f>
        <v>0</v>
      </c>
      <c r="DW95" s="44">
        <f>IF(P$23=0,0,求节点(P$23:P$28,$B$23:$B$28,求节点(其他调用!$S$4:$S$20,其他调用!$T$4:$T$20,$DI95)))</f>
        <v>0</v>
      </c>
      <c r="DX95" s="44">
        <f>IF(Q$23=0,0,求节点(Q$23:Q$28,$B$23:$B$28,求节点(其他调用!$S$4:$S$20,其他调用!$T$4:$T$20,$DI95)))</f>
        <v>0</v>
      </c>
      <c r="DY95" s="44">
        <f>IF(R$23=0,0,求节点(R$23:R$28,$B$23:$B$28,求节点(其他调用!$S$4:$S$20,其他调用!$T$4:$T$20,$DI95)))</f>
        <v>0</v>
      </c>
      <c r="DZ95" s="44">
        <f>IF(S$23=0,0,求节点(S$23:S$28,$B$23:$B$28,求节点(其他调用!$S$4:$S$20,其他调用!$T$4:$T$20,$DI95)))</f>
        <v>0</v>
      </c>
      <c r="EA95" s="44">
        <f>IF(T$23=0,0,求节点(T$23:T$28,$B$23:$B$28,求节点(其他调用!$S$4:$S$20,其他调用!$T$4:$T$20,$DI95)))</f>
        <v>0</v>
      </c>
      <c r="EB95" s="44">
        <f>IF(U$23=0,0,求节点(U$23:U$28,$B$23:$B$28,求节点(其他调用!$S$4:$S$20,其他调用!$T$4:$T$20,$DI95)))</f>
        <v>0</v>
      </c>
      <c r="EC95" s="44">
        <f>IF(V$23=0,0,求节点(V$23:V$28,$B$23:$B$28,求节点(其他调用!$S$4:$S$20,其他调用!$T$4:$T$20,$DI95)))</f>
        <v>0</v>
      </c>
      <c r="EF95" s="44">
        <v>92</v>
      </c>
      <c r="EG95" s="44">
        <f>IF(C$4=0,0,求节点(C$4:C$9,$B$4:$B$9,求节点(其他调用!$F$4:$F$42,其他调用!$G$4:$G$42,其他调用!$AG96)))</f>
        <v>6</v>
      </c>
      <c r="EH95" s="44">
        <f>IF(D$4=0,0,求节点(D$4:D$9,$B$4:$B$9,求节点(其他调用!$F$4:$F$42,其他调用!$G$4:$G$42,其他调用!$AG96)))</f>
        <v>6</v>
      </c>
      <c r="EI95" s="44">
        <f>IF(E$4=0,0,求节点(E$4:E$9,$B$4:$B$9,求节点(其他调用!$F$4:$F$42,其他调用!$G$4:$G$42,其他调用!$AG96)))</f>
        <v>3.2013148064580617</v>
      </c>
      <c r="EJ95" s="44">
        <f>IF(F$4=0,0,求节点(F$4:F$9,$B$4:$B$9,求节点(其他调用!$F$4:$F$42,其他调用!$G$4:$G$42,其他调用!$AG96)))</f>
        <v>0</v>
      </c>
      <c r="EK95" s="44">
        <f>IF(G$4=0,0,求节点(G$4:G$9,$B$4:$B$9,求节点(其他调用!$F$4:$F$42,其他调用!$G$4:$G$42,其他调用!$AG96)))</f>
        <v>0</v>
      </c>
      <c r="EL95" s="44">
        <f>IF(H$4=0,0,求节点(H$4:H$9,$B$4:$B$9,求节点(其他调用!$F$4:$F$42,其他调用!$G$4:$G$42,其他调用!$AG96)))</f>
        <v>0</v>
      </c>
      <c r="EM95" s="44">
        <f>IF(I$4=0,0,求节点(I$4:I$9,$B$4:$B$9,求节点(其他调用!$F$4:$F$42,其他调用!$G$4:$G$42,其他调用!$AG96)))</f>
        <v>0</v>
      </c>
      <c r="EN95" s="44">
        <f>IF(J$4=0,0,求节点(J$4:J$9,$B$4:$B$9,求节点(其他调用!$F$4:$F$42,其他调用!$G$4:$G$42,其他调用!$AG96)))</f>
        <v>0</v>
      </c>
      <c r="EO95" s="44">
        <f>IF(K$4=0,0,求节点(K$4:K$9,$B$4:$B$9,求节点(其他调用!$F$4:$F$42,其他调用!$G$4:$G$42,其他调用!$AG96)))</f>
        <v>0</v>
      </c>
      <c r="EP95" s="44">
        <f>IF(L$4=0,0,求节点(L$4:L$9,$B$4:$B$9,求节点(其他调用!$F$4:$F$42,其他调用!$G$4:$G$42,其他调用!$AG96)))</f>
        <v>0</v>
      </c>
      <c r="EQ95" s="44">
        <f>IF(M$4=0,0,求节点(M$4:M$9,$B$4:$B$9,求节点(其他调用!$F$4:$F$42,其他调用!$G$4:$G$42,其他调用!$AG96)))</f>
        <v>0</v>
      </c>
      <c r="ER95" s="44">
        <f>IF(N$4=0,0,求节点(N$4:N$9,$B$4:$B$9,求节点(其他调用!$F$4:$F$42,其他调用!$G$4:$G$42,其他调用!$AG96)))</f>
        <v>0</v>
      </c>
      <c r="ES95" s="44">
        <f>IF(O$4=0,0,求节点(O$4:O$9,$B$4:$B$9,求节点(其他调用!$F$4:$F$42,其他调用!$G$4:$G$42,其他调用!$AG96)))</f>
        <v>0</v>
      </c>
      <c r="ET95" s="44">
        <f>IF(P$4=0,0,求节点(P$4:P$9,$B$4:$B$9,求节点(其他调用!$F$4:$F$42,其他调用!$G$4:$G$42,其他调用!$AG96)))</f>
        <v>0</v>
      </c>
      <c r="EU95" s="44">
        <f>IF(Q$4=0,0,求节点(Q$4:Q$9,$B$4:$B$9,求节点(其他调用!$F$4:$F$42,其他调用!$G$4:$G$42,其他调用!$AG96)))</f>
        <v>0</v>
      </c>
      <c r="EV95" s="44">
        <f>IF(R$4=0,0,求节点(R$4:R$9,$B$4:$B$9,求节点(其他调用!$F$4:$F$42,其他调用!$G$4:$G$42,其他调用!$AG96)))</f>
        <v>0</v>
      </c>
      <c r="EW95" s="44">
        <f>IF(S$4=0,0,求节点(S$4:S$9,$B$4:$B$9,求节点(其他调用!$F$4:$F$42,其他调用!$G$4:$G$42,其他调用!$AG96)))</f>
        <v>6</v>
      </c>
      <c r="EX95" s="44">
        <f>IF(T$4=0,0,求节点(T$4:T$9,$B$4:$B$9,求节点(其他调用!$F$4:$F$42,其他调用!$G$4:$G$42,其他调用!$AG96)))</f>
        <v>6</v>
      </c>
      <c r="EY95" s="44">
        <f>IF(U$4=0,0,求节点(U$4:U$9,$B$4:$B$9,求节点(其他调用!$F$4:$F$42,其他调用!$G$4:$G$42,其他调用!$AG96)))</f>
        <v>6</v>
      </c>
      <c r="EZ95" s="44">
        <f>IF(V$4=0,0,求节点(V$4:V$9,$B$4:$B$9,求节点(其他调用!$F$4:$F$42,其他调用!$G$4:$G$42,其他调用!$AG96)))</f>
        <v>0</v>
      </c>
      <c r="FA95" s="44">
        <f>IF(W$4=0,0,求节点(W$4:W$9,$B$4:$B$9,求节点(其他调用!$F$4:$F$42,其他调用!$G$4:$G$42,其他调用!$AG96)))</f>
        <v>6</v>
      </c>
      <c r="FB95" s="44">
        <f>IF(X$4=0,0,求节点(X$4:X$9,$B$4:$B$9,求节点(其他调用!$F$4:$F$42,其他调用!$G$4:$G$42,其他调用!$AG96)))</f>
        <v>6</v>
      </c>
      <c r="FC95" s="44">
        <f>IF(Y$4=0,0,求节点(Y$4:Y$9,$B$4:$B$9,求节点(其他调用!$F$4:$F$42,其他调用!$G$4:$G$42,其他调用!$AG96)))</f>
        <v>6</v>
      </c>
      <c r="FD95" s="44">
        <f>IF(Z$4=0,0,求节点(Z$4:Z$9,$B$4:$B$9,求节点(其他调用!$F$4:$F$42,其他调用!$G$4:$G$42,其他调用!$AG96)))</f>
        <v>0</v>
      </c>
      <c r="FE95" s="44">
        <f>IF(AA$4=0,0,求节点(AA$4:AA$9,$B$4:$B$9,求节点(其他调用!$F$4:$F$42,其他调用!$G$4:$G$42,其他调用!$AG96)))</f>
        <v>6</v>
      </c>
      <c r="FF95" s="44">
        <f>IF(AB$4=0,0,求节点(AB$4:AB$9,$B$4:$B$9,求节点(其他调用!$F$4:$F$42,其他调用!$G$4:$G$42,其他调用!$AG96)))</f>
        <v>6</v>
      </c>
      <c r="FG95" s="44">
        <f>IF(AC$4=0,0,求节点(AC$4:AC$9,$B$4:$B$9,求节点(其他调用!$F$4:$F$42,其他调用!$G$4:$G$42,其他调用!$AG96)))</f>
        <v>6</v>
      </c>
      <c r="FH95" s="44">
        <f>IF(AD$4=0,0,求节点(AD$4:AD$9,$B$4:$B$9,求节点(其他调用!$F$4:$F$42,其他调用!$G$4:$G$42,其他调用!$AG96)))</f>
        <v>3.2621720090786686</v>
      </c>
      <c r="FI95" s="44">
        <f>IF(AE$4=0,0,求节点(AE$4:AE$9,$B$4:$B$9,求节点(其他调用!$F$4:$F$42,其他调用!$G$4:$G$42,其他调用!$AG96)))</f>
        <v>3.2621720090786686</v>
      </c>
      <c r="FJ95" s="44">
        <f>IF(AF$4=0,0,求节点(AF$4:AF$9,$B$4:$B$9,求节点(其他调用!$F$4:$F$42,其他调用!$G$4:$G$42,其他调用!$AG96)))</f>
        <v>3.2621720090786686</v>
      </c>
      <c r="FK95" s="44">
        <f>IF(AG$4=0,0,求节点(AG$4:AG$9,$B$4:$B$9,求节点(其他调用!$F$4:$F$42,其他调用!$G$4:$G$42,其他调用!$AG96)))</f>
        <v>3.2621720090786686</v>
      </c>
      <c r="FL95" s="44">
        <f>IF(AH$4=0,0,求节点(AH$4:AH$9,$B$4:$B$9,求节点(其他调用!$F$4:$F$42,其他调用!$G$4:$G$42,其他调用!$AG96)))</f>
        <v>3.2621720090786686</v>
      </c>
      <c r="FM95" s="44">
        <f>IF(AI$4=0,0,求节点(AI$4:AI$9,$B$4:$B$9,求节点(其他调用!$F$4:$F$42,其他调用!$G$4:$G$42,其他调用!$AG96)))</f>
        <v>3.2621720090786686</v>
      </c>
      <c r="FN95" s="44">
        <f>IF(AJ$4=0,0,求节点(AJ$4:AJ$9,$B$4:$B$9,求节点(其他调用!$F$4:$F$42,其他调用!$G$4:$G$42,其他调用!$AG96)))</f>
        <v>3.2621720090786686</v>
      </c>
      <c r="FO95" s="44">
        <f>IF(AK$4=0,0,求节点(AK$4:AK$9,$B$4:$B$9,求节点(其他调用!$F$4:$F$42,其他调用!$G$4:$G$42,其他调用!$AG96)))</f>
        <v>3.2621720090786686</v>
      </c>
      <c r="FP95" s="44">
        <f>IF(AL$4=0,0,求节点(AL$4:AL$9,$B$4:$B$9,求节点(其他调用!$F$4:$F$42,其他调用!$G$4:$G$42,其他调用!$AG96)))</f>
        <v>3.2621720090786686</v>
      </c>
      <c r="FQ95" s="44">
        <f>IF(AM$4=0,0,求节点(AM$4:AM$9,$B$4:$B$9,求节点(其他调用!$F$4:$F$42,其他调用!$G$4:$G$42,其他调用!$AG96)))</f>
        <v>3.2621720090786686</v>
      </c>
      <c r="FR95" s="44">
        <f>IF(AN$4=0,0,求节点(AN$4:AN$9,$B$4:$B$9,求节点(其他调用!$F$4:$F$42,其他调用!$G$4:$G$42,其他调用!$AG96)))</f>
        <v>3.2621720090786686</v>
      </c>
      <c r="FS95" s="44">
        <f>IF(AO$4=0,0,求节点(AO$4:AO$9,$B$4:$B$9,求节点(其他调用!$F$4:$F$42,其他调用!$G$4:$G$42,其他调用!$AG96)))</f>
        <v>3.2621720090786686</v>
      </c>
      <c r="FT95" s="44">
        <f>IF(AP$4=0,0,求节点(AP$4:AP$9,$B$4:$B$9,求节点(其他调用!$F$4:$F$42,其他调用!$G$4:$G$42,其他调用!$AG96)))</f>
        <v>3.2621720090786686</v>
      </c>
      <c r="FU95" s="44">
        <f>IF(AQ$4=0,0,求节点(AQ$4:AQ$9,$B$4:$B$9,求节点(其他调用!$F$4:$F$42,其他调用!$G$4:$G$42,其他调用!$AG96)))</f>
        <v>3.2621720090786686</v>
      </c>
      <c r="FV95" s="44">
        <f>IF(AR$4=0,0,求节点(AR$4:AR$9,$B$4:$B$9,求节点(其他调用!$F$4:$F$42,其他调用!$G$4:$G$42,其他调用!$AG96)))</f>
        <v>3.2621720090786686</v>
      </c>
      <c r="FW95" s="44">
        <f>IF(AS$4=0,0,求节点(AS$4:AS$9,$B$4:$B$9,求节点(其他调用!$F$4:$F$42,其他调用!$G$4:$G$42,其他调用!$AG96)))</f>
        <v>3.2621720090786686</v>
      </c>
      <c r="FX95" s="44">
        <f>IF(AT$4=0,0,求节点(AT$4:AT$9,$B$4:$B$9,求节点(其他调用!$F$4:$F$42,其他调用!$G$4:$G$42,其他调用!$AG96)))</f>
        <v>3.2621720090786686</v>
      </c>
      <c r="FY95" s="44">
        <f>IF(AU$4=0,0,求节点(AU$4:AU$9,$B$4:$B$9,求节点(其他调用!$F$4:$F$42,其他调用!$G$4:$G$42,其他调用!$AG96)))</f>
        <v>3.2621720090786686</v>
      </c>
      <c r="FZ95" s="44">
        <f>IF(AV$4=0,0,求节点(AV$4:AV$9,$B$4:$B$9,求节点(其他调用!$F$4:$F$42,其他调用!$G$4:$G$42,其他调用!$AG96)))</f>
        <v>3.2621720090786686</v>
      </c>
      <c r="GA95" s="44">
        <f>IF(AW$4=0,0,求节点(AW$4:AW$9,$B$4:$B$9,求节点(其他调用!$F$4:$F$42,其他调用!$G$4:$G$42,其他调用!$AG96)))</f>
        <v>3.2621720090786686</v>
      </c>
      <c r="GB95" s="44">
        <f>IF(AX$4=0,0,求节点(AX$4:AX$9,$B$4:$B$9,求节点(其他调用!$F$4:$F$42,其他调用!$G$4:$G$42,其他调用!$AG96)))</f>
        <v>3.2621720090786686</v>
      </c>
      <c r="GC95" s="44">
        <f>IF(AY$4=0,0,求节点(AY$4:AY$9,$B$4:$B$9,求节点(其他调用!$F$4:$F$42,其他调用!$G$4:$G$42,其他调用!$AG96)))</f>
        <v>3.2621720090786686</v>
      </c>
      <c r="GD95" s="44">
        <f>IF(AZ$4=0,0,求节点(AZ$4:AZ$9,$B$4:$B$9,求节点(其他调用!$F$4:$F$42,其他调用!$G$4:$G$42,其他调用!$AG96)))</f>
        <v>3.2621720090786686</v>
      </c>
      <c r="GF95" s="44">
        <v>92</v>
      </c>
      <c r="GG95" s="44">
        <f>IF(C$23=0,0,求节点(C$23:C$28,$B$23:$B$28,求节点(其他调用!$U$4:$U$20,其他调用!$V$4:$V$20,$GF95)))</f>
        <v>0</v>
      </c>
      <c r="GH95" s="44">
        <f>IF(D$23=0,0,求节点(D$23:D$28,$B$23:$B$28,求节点(其他调用!$U$4:$U$20,其他调用!$V$4:$V$20,$GF95)))</f>
        <v>0</v>
      </c>
      <c r="GI95" s="44">
        <f>IF(E$23=0,0,求节点(E$23:E$28,$B$23:$B$28,求节点(其他调用!$U$4:$U$20,其他调用!$V$4:$V$20,$GF95)))</f>
        <v>0</v>
      </c>
      <c r="GJ95" s="44">
        <f>IF(F$23=0,0,求节点(F$23:F$28,$B$23:$B$28,求节点(其他调用!$U$4:$U$20,其他调用!$V$4:$V$20,$GF95)))</f>
        <v>0</v>
      </c>
      <c r="GK95" s="44">
        <f>IF(G$23=0,0,求节点(G$23:G$28,$B$23:$B$28,求节点(其他调用!$U$4:$U$20,其他调用!$V$4:$V$20,$GF95)))</f>
        <v>0</v>
      </c>
      <c r="GL95" s="44">
        <f>IF(H$23=0,0,求节点(H$23:H$28,$B$23:$B$28,求节点(其他调用!$U$4:$U$20,其他调用!$V$4:$V$20,$GF95)))</f>
        <v>0</v>
      </c>
      <c r="GM95" s="44">
        <f>IF(I$23=0,0,求节点(I$23:I$28,$B$23:$B$28,求节点(其他调用!$U$4:$U$20,其他调用!$V$4:$V$20,$GF95)))</f>
        <v>0</v>
      </c>
      <c r="GN95" s="44">
        <f>IF(J$23=0,0,求节点(J$23:J$28,$B$23:$B$28,求节点(其他调用!$U$4:$U$20,其他调用!$V$4:$V$20,$GF95)))</f>
        <v>0</v>
      </c>
      <c r="GO95" s="44">
        <f>IF(K$23=0,0,求节点(K$23:K$28,$B$23:$B$28,求节点(其他调用!$U$4:$U$20,其他调用!$V$4:$V$20,$GF95)))</f>
        <v>0</v>
      </c>
      <c r="GP95" s="44">
        <f>IF(L$23=0,0,求节点(L$23:L$28,$B$23:$B$28,求节点(其他调用!$U$4:$U$20,其他调用!$V$4:$V$20,$GF95)))</f>
        <v>0</v>
      </c>
      <c r="GQ95" s="44">
        <f>IF(M$23=0,0,求节点(M$23:M$28,$B$23:$B$28,求节点(其他调用!$U$4:$U$20,其他调用!$V$4:$V$20,$GF95)))</f>
        <v>0</v>
      </c>
      <c r="GR95" s="44">
        <f>IF(N$23=0,0,求节点(N$23:N$28,$B$23:$B$28,求节点(其他调用!$U$4:$U$20,其他调用!$V$4:$V$20,$GF95)))</f>
        <v>0</v>
      </c>
      <c r="GS95" s="44">
        <f>IF(O$23=0,0,求节点(O$23:O$28,$B$23:$B$28,求节点(其他调用!$U$4:$U$20,其他调用!$V$4:$V$20,$GF95)))</f>
        <v>0</v>
      </c>
      <c r="GT95" s="44">
        <f>IF(P$23=0,0,求节点(P$23:P$28,$B$23:$B$28,求节点(其他调用!$U$4:$U$20,其他调用!$V$4:$V$20,$GF95)))</f>
        <v>0</v>
      </c>
      <c r="GU95" s="44">
        <f>IF(Q$23=0,0,求节点(Q$23:Q$28,$B$23:$B$28,求节点(其他调用!$U$4:$U$20,其他调用!$V$4:$V$20,$GF95)))</f>
        <v>0</v>
      </c>
      <c r="GV95" s="44">
        <f>IF(R$23=0,0,求节点(R$23:R$28,$B$23:$B$28,求节点(其他调用!$U$4:$U$20,其他调用!$V$4:$V$20,$GF95)))</f>
        <v>0</v>
      </c>
      <c r="GW95" s="44">
        <f>IF(S$23=0,0,求节点(S$23:S$28,$B$23:$B$28,求节点(其他调用!$U$4:$U$20,其他调用!$V$4:$V$20,$GF95)))</f>
        <v>0</v>
      </c>
      <c r="GX95" s="44">
        <f>IF(T$23=0,0,求节点(T$23:T$28,$B$23:$B$28,求节点(其他调用!$U$4:$U$20,其他调用!$V$4:$V$20,$GF95)))</f>
        <v>0</v>
      </c>
      <c r="GY95" s="44">
        <f>IF(U$23=0,0,求节点(U$23:U$28,$B$23:$B$28,求节点(其他调用!$U$4:$U$20,其他调用!$V$4:$V$20,$GF95)))</f>
        <v>0</v>
      </c>
      <c r="GZ95" s="44">
        <f>IF(V$23=0,0,求节点(V$23:V$28,$B$23:$B$28,求节点(其他调用!$U$4:$U$20,其他调用!$V$4:$V$20,$GF95)))</f>
        <v>0</v>
      </c>
      <c r="HC95" s="44">
        <v>92</v>
      </c>
      <c r="HD95" s="44">
        <f>IF(C$4=0,0,求节点(C$4:C$9,$B$4:$B$9,求节点(其他调用!$I$4:$I$42,其他调用!$J$4:$J$42,其他调用!$AH96)))</f>
        <v>6</v>
      </c>
      <c r="HE95" s="44">
        <f>IF(D$4=0,0,求节点(D$4:D$9,$B$4:$B$9,求节点(其他调用!$I$4:$I$42,其他调用!$J$4:$J$42,其他调用!$AH96)))</f>
        <v>6</v>
      </c>
      <c r="HF95" s="44">
        <f>IF(E$4=0,0,求节点(E$4:E$9,$B$4:$B$9,求节点(其他调用!$I$4:$I$42,其他调用!$J$4:$J$42,其他调用!$AH96)))</f>
        <v>3.3717086052138319</v>
      </c>
      <c r="HG95" s="44">
        <f>IF(F$4=0,0,求节点(F$4:F$9,$B$4:$B$9,求节点(其他调用!$I$4:$I$42,其他调用!$J$4:$J$42,其他调用!$AH96)))</f>
        <v>0</v>
      </c>
      <c r="HH95" s="44">
        <f>IF(G$4=0,0,求节点(G$4:G$9,$B$4:$B$9,求节点(其他调用!$I$4:$I$42,其他调用!$J$4:$J$42,其他调用!$AH96)))</f>
        <v>0</v>
      </c>
      <c r="HI95" s="44">
        <f>IF(H$4=0,0,求节点(H$4:H$9,$B$4:$B$9,求节点(其他调用!$I$4:$I$42,其他调用!$J$4:$J$42,其他调用!$AH96)))</f>
        <v>0</v>
      </c>
      <c r="HJ95" s="44">
        <f>IF(I$4=0,0,求节点(I$4:I$9,$B$4:$B$9,求节点(其他调用!$I$4:$I$42,其他调用!$J$4:$J$42,其他调用!$AH96)))</f>
        <v>0</v>
      </c>
      <c r="HK95" s="44">
        <f>IF(J$4=0,0,求节点(J$4:J$9,$B$4:$B$9,求节点(其他调用!$I$4:$I$42,其他调用!$J$4:$J$42,其他调用!$AH96)))</f>
        <v>0</v>
      </c>
      <c r="HL95" s="44">
        <f>IF(K$4=0,0,求节点(K$4:K$9,$B$4:$B$9,求节点(其他调用!$I$4:$I$42,其他调用!$J$4:$J$42,其他调用!$AH96)))</f>
        <v>0</v>
      </c>
      <c r="HM95" s="44">
        <f>IF(L$4=0,0,求节点(L$4:L$9,$B$4:$B$9,求节点(其他调用!$I$4:$I$42,其他调用!$J$4:$J$42,其他调用!$AH96)))</f>
        <v>0</v>
      </c>
      <c r="HN95" s="44">
        <f>IF(M$4=0,0,求节点(M$4:M$9,$B$4:$B$9,求节点(其他调用!$I$4:$I$42,其他调用!$J$4:$J$42,其他调用!$AH96)))</f>
        <v>0</v>
      </c>
      <c r="HO95" s="44">
        <f>IF(N$4=0,0,求节点(N$4:N$9,$B$4:$B$9,求节点(其他调用!$I$4:$I$42,其他调用!$J$4:$J$42,其他调用!$AH96)))</f>
        <v>0</v>
      </c>
      <c r="HP95" s="44">
        <f>IF(O$4=0,0,求节点(O$4:O$9,$B$4:$B$9,求节点(其他调用!$I$4:$I$42,其他调用!$J$4:$J$42,其他调用!$AH96)))</f>
        <v>0</v>
      </c>
      <c r="HQ95" s="44">
        <f>IF(P$4=0,0,求节点(P$4:P$9,$B$4:$B$9,求节点(其他调用!$I$4:$I$42,其他调用!$J$4:$J$42,其他调用!$AH96)))</f>
        <v>0</v>
      </c>
      <c r="HR95" s="44">
        <f>IF(Q$4=0,0,求节点(Q$4:Q$9,$B$4:$B$9,求节点(其他调用!$I$4:$I$42,其他调用!$J$4:$J$42,其他调用!$AH96)))</f>
        <v>0</v>
      </c>
      <c r="HS95" s="44">
        <f>IF(R$4=0,0,求节点(R$4:R$9,$B$4:$B$9,求节点(其他调用!$I$4:$I$42,其他调用!$J$4:$J$42,其他调用!$AH96)))</f>
        <v>0</v>
      </c>
      <c r="HT95" s="44">
        <f>IF(S$4=0,0,求节点(S$4:S$9,$B$4:$B$9,求节点(其他调用!$I$4:$I$42,其他调用!$J$4:$J$42,其他调用!$AH96)))</f>
        <v>6</v>
      </c>
      <c r="HU95" s="44">
        <f>IF(T$4=0,0,求节点(T$4:T$9,$B$4:$B$9,求节点(其他调用!$I$4:$I$42,其他调用!$J$4:$J$42,其他调用!$AH96)))</f>
        <v>6</v>
      </c>
      <c r="HV95" s="44">
        <f>IF(U$4=0,0,求节点(U$4:U$9,$B$4:$B$9,求节点(其他调用!$I$4:$I$42,其他调用!$J$4:$J$42,其他调用!$AH96)))</f>
        <v>6</v>
      </c>
      <c r="HW95" s="44">
        <f>IF(V$4=0,0,求节点(V$4:V$9,$B$4:$B$9,求节点(其他调用!$I$4:$I$42,其他调用!$J$4:$J$42,其他调用!$AH96)))</f>
        <v>0</v>
      </c>
      <c r="HX95" s="44">
        <f>IF(W$4=0,0,求节点(W$4:W$9,$B$4:$B$9,求节点(其他调用!$I$4:$I$42,其他调用!$J$4:$J$42,其他调用!$AH96)))</f>
        <v>6</v>
      </c>
      <c r="HY95" s="44">
        <f>IF(X$4=0,0,求节点(X$4:X$9,$B$4:$B$9,求节点(其他调用!$I$4:$I$42,其他调用!$J$4:$J$42,其他调用!$AH96)))</f>
        <v>6</v>
      </c>
      <c r="HZ95" s="44">
        <f>IF(Y$4=0,0,求节点(Y$4:Y$9,$B$4:$B$9,求节点(其他调用!$I$4:$I$42,其他调用!$J$4:$J$42,其他调用!$AH96)))</f>
        <v>6</v>
      </c>
      <c r="IA95" s="44">
        <f>IF(Z$4=0,0,求节点(Z$4:Z$9,$B$4:$B$9,求节点(其他调用!$I$4:$I$42,其他调用!$J$4:$J$42,其他调用!$AH96)))</f>
        <v>0</v>
      </c>
      <c r="IB95" s="44">
        <f>IF(AA$4=0,0,求节点(AA$4:AA$9,$B$4:$B$9,求节点(其他调用!$I$4:$I$42,其他调用!$J$4:$J$42,其他调用!$AH96)))</f>
        <v>6</v>
      </c>
      <c r="IC95" s="44">
        <f>IF(AB$4=0,0,求节点(AB$4:AB$9,$B$4:$B$9,求节点(其他调用!$I$4:$I$42,其他调用!$J$4:$J$42,其他调用!$AH96)))</f>
        <v>6</v>
      </c>
      <c r="ID95" s="44">
        <f>IF(AC$4=0,0,求节点(AC$4:AC$9,$B$4:$B$9,求节点(其他调用!$I$4:$I$42,其他调用!$J$4:$J$42,其他调用!$AH96)))</f>
        <v>6</v>
      </c>
      <c r="IE95" s="44">
        <f>IF(AD$4=0,0,求节点(AD$4:AD$9,$B$4:$B$9,求节点(其他调用!$I$4:$I$42,其他调用!$J$4:$J$42,其他调用!$AH96)))</f>
        <v>4.6530343141499841</v>
      </c>
      <c r="IF95" s="44">
        <f>IF(AE$4=0,0,求节点(AE$4:AE$9,$B$4:$B$9,求节点(其他调用!$I$4:$I$42,其他调用!$J$4:$J$42,其他调用!$AH96)))</f>
        <v>4.6530343141499841</v>
      </c>
      <c r="IG95" s="44">
        <f>IF(AF$4=0,0,求节点(AF$4:AF$9,$B$4:$B$9,求节点(其他调用!$I$4:$I$42,其他调用!$J$4:$J$42,其他调用!$AH96)))</f>
        <v>4.6530343141499841</v>
      </c>
      <c r="IH95" s="44">
        <f>IF(AG$4=0,0,求节点(AG$4:AG$9,$B$4:$B$9,求节点(其他调用!$I$4:$I$42,其他调用!$J$4:$J$42,其他调用!$AH96)))</f>
        <v>4.6530343141499841</v>
      </c>
      <c r="II95" s="44">
        <f>IF(AH$4=0,0,求节点(AH$4:AH$9,$B$4:$B$9,求节点(其他调用!$I$4:$I$42,其他调用!$J$4:$J$42,其他调用!$AH96)))</f>
        <v>4.6530343141499841</v>
      </c>
      <c r="IJ95" s="44">
        <f>IF(AI$4=0,0,求节点(AI$4:AI$9,$B$4:$B$9,求节点(其他调用!$I$4:$I$42,其他调用!$J$4:$J$42,其他调用!$AH96)))</f>
        <v>4.6530343141499841</v>
      </c>
      <c r="IK95" s="44">
        <f>IF(AJ$4=0,0,求节点(AJ$4:AJ$9,$B$4:$B$9,求节点(其他调用!$I$4:$I$42,其他调用!$J$4:$J$42,其他调用!$AH96)))</f>
        <v>4.6530343141499841</v>
      </c>
      <c r="IL95" s="44">
        <f>IF(AK$4=0,0,求节点(AK$4:AK$9,$B$4:$B$9,求节点(其他调用!$I$4:$I$42,其他调用!$J$4:$J$42,其他调用!$AH96)))</f>
        <v>4.6530343141499841</v>
      </c>
      <c r="IM95" s="44">
        <f>IF(AL$4=0,0,求节点(AL$4:AL$9,$B$4:$B$9,求节点(其他调用!$I$4:$I$42,其他调用!$J$4:$J$42,其他调用!$AH96)))</f>
        <v>4.6530343141499841</v>
      </c>
      <c r="IN95" s="44">
        <f>IF(AM$4=0,0,求节点(AM$4:AM$9,$B$4:$B$9,求节点(其他调用!$I$4:$I$42,其他调用!$J$4:$J$42,其他调用!$AH96)))</f>
        <v>4.6530343141499841</v>
      </c>
      <c r="IO95" s="44">
        <f>IF(AN$4=0,0,求节点(AN$4:AN$9,$B$4:$B$9,求节点(其他调用!$I$4:$I$42,其他调用!$J$4:$J$42,其他调用!$AH96)))</f>
        <v>4.6530343141499841</v>
      </c>
      <c r="IP95" s="44">
        <f>IF(AO$4=0,0,求节点(AO$4:AO$9,$B$4:$B$9,求节点(其他调用!$I$4:$I$42,其他调用!$J$4:$J$42,其他调用!$AH96)))</f>
        <v>4.6530343141499841</v>
      </c>
      <c r="IQ95" s="44">
        <f>IF(AP$4=0,0,求节点(AP$4:AP$9,$B$4:$B$9,求节点(其他调用!$I$4:$I$42,其他调用!$J$4:$J$42,其他调用!$AH96)))</f>
        <v>4.6530343141499841</v>
      </c>
      <c r="IR95" s="44">
        <f>IF(AQ$4=0,0,求节点(AQ$4:AQ$9,$B$4:$B$9,求节点(其他调用!$I$4:$I$42,其他调用!$J$4:$J$42,其他调用!$AH96)))</f>
        <v>4.6530343141499841</v>
      </c>
      <c r="IS95" s="44">
        <f>IF(AR$4=0,0,求节点(AR$4:AR$9,$B$4:$B$9,求节点(其他调用!$I$4:$I$42,其他调用!$J$4:$J$42,其他调用!$AH96)))</f>
        <v>4.6530343141499841</v>
      </c>
      <c r="IT95" s="44">
        <f>IF(AS$4=0,0,求节点(AS$4:AS$9,$B$4:$B$9,求节点(其他调用!$I$4:$I$42,其他调用!$J$4:$J$42,其他调用!$AH96)))</f>
        <v>4.6530343141499841</v>
      </c>
      <c r="IU95" s="44">
        <f>IF(AT$4=0,0,求节点(AT$4:AT$9,$B$4:$B$9,求节点(其他调用!$I$4:$I$42,其他调用!$J$4:$J$42,其他调用!$AH96)))</f>
        <v>4.6530343141499841</v>
      </c>
      <c r="IV95" s="44">
        <f>IF(AU$4=0,0,求节点(AU$4:AU$9,$B$4:$B$9,求节点(其他调用!$I$4:$I$42,其他调用!$J$4:$J$42,其他调用!$AH96)))</f>
        <v>4.6530343141499841</v>
      </c>
      <c r="IW95" s="44">
        <f>IF(AV$4=0,0,求节点(AV$4:AV$9,$B$4:$B$9,求节点(其他调用!$I$4:$I$42,其他调用!$J$4:$J$42,其他调用!$AH96)))</f>
        <v>4.6530343141499841</v>
      </c>
      <c r="IX95" s="44">
        <f>IF(AW$4=0,0,求节点(AW$4:AW$9,$B$4:$B$9,求节点(其他调用!$I$4:$I$42,其他调用!$J$4:$J$42,其他调用!$AH96)))</f>
        <v>4.6530343141499841</v>
      </c>
      <c r="IY95" s="44">
        <f>IF(AX$4=0,0,求节点(AX$4:AX$9,$B$4:$B$9,求节点(其他调用!$I$4:$I$42,其他调用!$J$4:$J$42,其他调用!$AH96)))</f>
        <v>4.6530343141499841</v>
      </c>
      <c r="IZ95" s="44">
        <f>IF(AY$4=0,0,求节点(AY$4:AY$9,$B$4:$B$9,求节点(其他调用!$I$4:$I$42,其他调用!$J$4:$J$42,其他调用!$AH96)))</f>
        <v>4.6530343141499841</v>
      </c>
      <c r="JA95" s="44">
        <f>IF(AZ$4=0,0,求节点(AZ$4:AZ$9,$B$4:$B$9,求节点(其他调用!$I$4:$I$42,其他调用!$J$4:$J$42,其他调用!$AH96)))</f>
        <v>4.6530343141499841</v>
      </c>
      <c r="JC95" s="44">
        <v>92</v>
      </c>
      <c r="JD95" s="44">
        <f>IF(C$23=0,0,求节点(C$23:C$28,$B$23:$B$28,求节点(其他调用!$W$4:$W$20,其他调用!$X$4:$X$20,$JC95)))</f>
        <v>0</v>
      </c>
      <c r="JE95" s="44">
        <f>IF(D$23=0,0,求节点(D$23:D$28,$B$23:$B$28,求节点(其他调用!$W$4:$W$20,其他调用!$X$4:$X$20,$JC95)))</f>
        <v>0</v>
      </c>
      <c r="JF95" s="44">
        <f>IF(E$23=0,0,求节点(E$23:E$28,$B$23:$B$28,求节点(其他调用!$W$4:$W$20,其他调用!$X$4:$X$20,$JC95)))</f>
        <v>0</v>
      </c>
      <c r="JG95" s="44">
        <f>IF(F$23=0,0,求节点(F$23:F$28,$B$23:$B$28,求节点(其他调用!$W$4:$W$20,其他调用!$X$4:$X$20,$JC95)))</f>
        <v>7.1917717670078041E-3</v>
      </c>
      <c r="JH95" s="44">
        <f>IF(G$23=0,0,求节点(G$23:G$28,$B$23:$B$28,求节点(其他调用!$W$4:$W$20,其他调用!$X$4:$X$20,$JC95)))</f>
        <v>1.0787657650511595E-2</v>
      </c>
      <c r="JI95" s="44">
        <f>IF(H$23=0,0,求节点(H$23:H$28,$B$23:$B$28,求节点(其他调用!$W$4:$W$20,其他调用!$X$4:$X$20,$JC95)))</f>
        <v>1.0787657650511595E-2</v>
      </c>
      <c r="JJ95" s="44">
        <f>IF(I$23=0,0,求节点(I$23:I$28,$B$23:$B$28,求节点(其他调用!$W$4:$W$20,其他调用!$X$4:$X$20,$JC95)))</f>
        <v>1.6344935834108454E-2</v>
      </c>
      <c r="JK95" s="44">
        <f>IF(J$23=0,0,求节点(J$23:J$28,$B$23:$B$28,求节点(其他调用!$W$4:$W$20,其他调用!$X$4:$X$20,$JC95)))</f>
        <v>0</v>
      </c>
      <c r="JL95" s="44">
        <f>IF(K$23=0,0,求节点(K$23:K$28,$B$23:$B$28,求节点(其他调用!$W$4:$W$20,其他调用!$X$4:$X$20,$JC95)))</f>
        <v>1.0787657650511595E-2</v>
      </c>
      <c r="JM95" s="44">
        <f>IF(L$23=0,0,求节点(L$23:L$28,$B$23:$B$28,求节点(其他调用!$W$4:$W$20,其他调用!$X$4:$X$20,$JC95)))</f>
        <v>0</v>
      </c>
      <c r="JN95" s="44">
        <f>IF(M$23=0,0,求节点(M$23:M$28,$B$23:$B$28,求节点(其他调用!$W$4:$W$20,其他调用!$X$4:$X$20,$JC95)))</f>
        <v>0</v>
      </c>
      <c r="JO95" s="44">
        <f>IF(N$23=0,0,求节点(N$23:N$28,$B$23:$B$28,求节点(其他调用!$W$4:$W$20,其他调用!$X$4:$X$20,$JC95)))</f>
        <v>0</v>
      </c>
      <c r="JP95" s="44">
        <f>IF(O$23=0,0,求节点(O$23:O$28,$B$23:$B$28,求节点(其他调用!$W$4:$W$20,其他调用!$X$4:$X$20,$JC95)))</f>
        <v>0</v>
      </c>
      <c r="JQ95" s="44">
        <f>IF(P$23=0,0,求节点(P$23:P$28,$B$23:$B$28,求节点(其他调用!$W$4:$W$20,其他调用!$X$4:$X$20,$JC95)))</f>
        <v>0</v>
      </c>
      <c r="JR95" s="44">
        <f>IF(Q$23=0,0,求节点(Q$23:Q$28,$B$23:$B$28,求节点(其他调用!$W$4:$W$20,其他调用!$X$4:$X$20,$JC95)))</f>
        <v>0</v>
      </c>
      <c r="JS95" s="44">
        <f>IF(R$23=0,0,求节点(R$23:R$28,$B$23:$B$28,求节点(其他调用!$W$4:$W$20,其他调用!$X$4:$X$20,$JC95)))</f>
        <v>0</v>
      </c>
      <c r="JT95" s="44">
        <f>IF(S$23=0,0,求节点(S$23:S$28,$B$23:$B$28,求节点(其他调用!$W$4:$W$20,其他调用!$X$4:$X$20,$JC95)))</f>
        <v>0</v>
      </c>
      <c r="JU95" s="44">
        <f>IF(T$23=0,0,求节点(T$23:T$28,$B$23:$B$28,求节点(其他调用!$W$4:$W$20,其他调用!$X$4:$X$20,$JC95)))</f>
        <v>0</v>
      </c>
      <c r="JV95" s="44">
        <f>IF(U$23=0,0,求节点(U$23:U$28,$B$23:$B$28,求节点(其他调用!$W$4:$W$20,其他调用!$X$4:$X$20,$JC95)))</f>
        <v>0</v>
      </c>
      <c r="JW95" s="44">
        <f>IF(V$23=0,0,求节点(V$23:V$28,$B$23:$B$28,求节点(其他调用!$W$4:$W$20,其他调用!$X$4:$X$20,$JC95)))</f>
        <v>0</v>
      </c>
      <c r="JZ95" s="44">
        <v>92</v>
      </c>
      <c r="KA95" s="44">
        <f>IF(C$4=0,0,求节点(C$4:C$9,$B$4:$B$9,求节点(其他调用!$L$4:$L$42,其他调用!$M$4:$M$42,其他调用!$AI96)))</f>
        <v>6</v>
      </c>
      <c r="KB95" s="44">
        <f>IF(D$4=0,0,求节点(D$4:D$9,$B$4:$B$9,求节点(其他调用!$L$4:$L$42,其他调用!$M$4:$M$42,其他调用!$AI96)))</f>
        <v>6</v>
      </c>
      <c r="KC95" s="44">
        <f>IF(E$4=0,0,求节点(E$4:E$9,$B$4:$B$9,求节点(其他调用!$L$4:$L$42,其他调用!$M$4:$M$42,其他调用!$AI96)))</f>
        <v>3.9204717661171036</v>
      </c>
      <c r="KD95" s="44">
        <f>IF(F$4=0,0,求节点(F$4:F$9,$B$4:$B$9,求节点(其他调用!$L$4:$L$42,其他调用!$M$4:$M$42,其他调用!$AI96)))</f>
        <v>0</v>
      </c>
      <c r="KE95" s="44">
        <f>IF(G$4=0,0,求节点(G$4:G$9,$B$4:$B$9,求节点(其他调用!$L$4:$L$42,其他调用!$M$4:$M$42,其他调用!$AI96)))</f>
        <v>0</v>
      </c>
      <c r="KF95" s="44">
        <f>IF(H$4=0,0,求节点(H$4:H$9,$B$4:$B$9,求节点(其他调用!$L$4:$L$42,其他调用!$M$4:$M$42,其他调用!$AI96)))</f>
        <v>0</v>
      </c>
      <c r="KG95" s="44">
        <f>IF(I$4=0,0,求节点(I$4:I$9,$B$4:$B$9,求节点(其他调用!$L$4:$L$42,其他调用!$M$4:$M$42,其他调用!$AI96)))</f>
        <v>0</v>
      </c>
      <c r="KH95" s="44">
        <f>IF(J$4=0,0,求节点(J$4:J$9,$B$4:$B$9,求节点(其他调用!$L$4:$L$42,其他调用!$M$4:$M$42,其他调用!$AI96)))</f>
        <v>0</v>
      </c>
      <c r="KI95" s="44">
        <f>IF(K$4=0,0,求节点(K$4:K$9,$B$4:$B$9,求节点(其他调用!$L$4:$L$42,其他调用!$M$4:$M$42,其他调用!$AI96)))</f>
        <v>0</v>
      </c>
      <c r="KJ95" s="44">
        <f>IF(L$4=0,0,求节点(L$4:L$9,$B$4:$B$9,求节点(其他调用!$L$4:$L$42,其他调用!$M$4:$M$42,其他调用!$AI96)))</f>
        <v>0</v>
      </c>
      <c r="KK95" s="44">
        <f>IF(M$4=0,0,求节点(M$4:M$9,$B$4:$B$9,求节点(其他调用!$L$4:$L$42,其他调用!$M$4:$M$42,其他调用!$AI96)))</f>
        <v>0</v>
      </c>
      <c r="KL95" s="44">
        <f>IF(N$4=0,0,求节点(N$4:N$9,$B$4:$B$9,求节点(其他调用!$L$4:$L$42,其他调用!$M$4:$M$42,其他调用!$AI96)))</f>
        <v>0</v>
      </c>
      <c r="KM95" s="44">
        <f>IF(O$4=0,0,求节点(O$4:O$9,$B$4:$B$9,求节点(其他调用!$L$4:$L$42,其他调用!$M$4:$M$42,其他调用!$AI96)))</f>
        <v>0</v>
      </c>
      <c r="KN95" s="44">
        <f>IF(P$4=0,0,求节点(P$4:P$9,$B$4:$B$9,求节点(其他调用!$L$4:$L$42,其他调用!$M$4:$M$42,其他调用!$AI96)))</f>
        <v>0</v>
      </c>
      <c r="KO95" s="44">
        <f>IF(Q$4=0,0,求节点(Q$4:Q$9,$B$4:$B$9,求节点(其他调用!$L$4:$L$42,其他调用!$M$4:$M$42,其他调用!$AI96)))</f>
        <v>0</v>
      </c>
      <c r="KP95" s="44">
        <f>IF(R$4=0,0,求节点(R$4:R$9,$B$4:$B$9,求节点(其他调用!$L$4:$L$42,其他调用!$M$4:$M$42,其他调用!$AI96)))</f>
        <v>0</v>
      </c>
      <c r="KQ95" s="44">
        <f>IF(S$4=0,0,求节点(S$4:S$9,$B$4:$B$9,求节点(其他调用!$L$4:$L$42,其他调用!$M$4:$M$42,其他调用!$AI96)))</f>
        <v>6</v>
      </c>
      <c r="KR95" s="44">
        <f>IF(T$4=0,0,求节点(T$4:T$9,$B$4:$B$9,求节点(其他调用!$L$4:$L$42,其他调用!$M$4:$M$42,其他调用!$AI96)))</f>
        <v>6</v>
      </c>
      <c r="KS95" s="44">
        <f>IF(U$4=0,0,求节点(U$4:U$9,$B$4:$B$9,求节点(其他调用!$L$4:$L$42,其他调用!$M$4:$M$42,其他调用!$AI96)))</f>
        <v>6</v>
      </c>
      <c r="KT95" s="44">
        <f>IF(V$4=0,0,求节点(V$4:V$9,$B$4:$B$9,求节点(其他调用!$L$4:$L$42,其他调用!$M$4:$M$42,其他调用!$AI96)))</f>
        <v>0</v>
      </c>
      <c r="KU95" s="44">
        <f>IF(W$4=0,0,求节点(W$4:W$9,$B$4:$B$9,求节点(其他调用!$L$4:$L$42,其他调用!$M$4:$M$42,其他调用!$AI96)))</f>
        <v>6</v>
      </c>
      <c r="KV95" s="44">
        <f>IF(X$4=0,0,求节点(X$4:X$9,$B$4:$B$9,求节点(其他调用!$L$4:$L$42,其他调用!$M$4:$M$42,其他调用!$AI96)))</f>
        <v>6</v>
      </c>
      <c r="KW95" s="44">
        <f>IF(Y$4=0,0,求节点(Y$4:Y$9,$B$4:$B$9,求节点(其他调用!$L$4:$L$42,其他调用!$M$4:$M$42,其他调用!$AI96)))</f>
        <v>6</v>
      </c>
      <c r="KX95" s="44">
        <f>IF(Z$4=0,0,求节点(Z$4:Z$9,$B$4:$B$9,求节点(其他调用!$L$4:$L$42,其他调用!$M$4:$M$42,其他调用!$AI96)))</f>
        <v>0</v>
      </c>
      <c r="KY95" s="44">
        <f>IF(AA$4=0,0,求节点(AA$4:AA$9,$B$4:$B$9,求节点(其他调用!$L$4:$L$42,其他调用!$M$4:$M$42,其他调用!$AI96)))</f>
        <v>6</v>
      </c>
      <c r="KZ95" s="44">
        <f>IF(AB$4=0,0,求节点(AB$4:AB$9,$B$4:$B$9,求节点(其他调用!$L$4:$L$42,其他调用!$M$4:$M$42,其他调用!$AI96)))</f>
        <v>6</v>
      </c>
      <c r="LA95" s="44">
        <f>IF(AC$4=0,0,求节点(AC$4:AC$9,$B$4:$B$9,求节点(其他调用!$L$4:$L$42,其他调用!$M$4:$M$42,其他调用!$AI96)))</f>
        <v>6</v>
      </c>
      <c r="LB95" s="44">
        <f>IF(AD$4=0,0,求节点(AD$4:AD$9,$B$4:$B$9,求节点(其他调用!$L$4:$L$42,其他调用!$M$4:$M$42,其他调用!$AI96)))</f>
        <v>6</v>
      </c>
      <c r="LC95" s="44">
        <f>IF(AE$4=0,0,求节点(AE$4:AE$9,$B$4:$B$9,求节点(其他调用!$L$4:$L$42,其他调用!$M$4:$M$42,其他调用!$AI96)))</f>
        <v>6</v>
      </c>
      <c r="LD95" s="44">
        <f>IF(AF$4=0,0,求节点(AF$4:AF$9,$B$4:$B$9,求节点(其他调用!$L$4:$L$42,其他调用!$M$4:$M$42,其他调用!$AI96)))</f>
        <v>6</v>
      </c>
      <c r="LE95" s="44">
        <f>IF(AG$4=0,0,求节点(AG$4:AG$9,$B$4:$B$9,求节点(其他调用!$L$4:$L$42,其他调用!$M$4:$M$42,其他调用!$AI96)))</f>
        <v>6</v>
      </c>
      <c r="LF95" s="44">
        <f>IF(AH$4=0,0,求节点(AH$4:AH$9,$B$4:$B$9,求节点(其他调用!$L$4:$L$42,其他调用!$M$4:$M$42,其他调用!$AI96)))</f>
        <v>6</v>
      </c>
      <c r="LG95" s="44">
        <f>IF(AI$4=0,0,求节点(AI$4:AI$9,$B$4:$B$9,求节点(其他调用!$L$4:$L$42,其他调用!$M$4:$M$42,其他调用!$AI96)))</f>
        <v>6</v>
      </c>
      <c r="LH95" s="44">
        <f>IF(AJ$4=0,0,求节点(AJ$4:AJ$9,$B$4:$B$9,求节点(其他调用!$L$4:$L$42,其他调用!$M$4:$M$42,其他调用!$AI96)))</f>
        <v>6</v>
      </c>
      <c r="LI95" s="44">
        <f>IF(AK$4=0,0,求节点(AK$4:AK$9,$B$4:$B$9,求节点(其他调用!$L$4:$L$42,其他调用!$M$4:$M$42,其他调用!$AI96)))</f>
        <v>6</v>
      </c>
      <c r="LJ95" s="44">
        <f>IF(AL$4=0,0,求节点(AL$4:AL$9,$B$4:$B$9,求节点(其他调用!$L$4:$L$42,其他调用!$M$4:$M$42,其他调用!$AI96)))</f>
        <v>6</v>
      </c>
      <c r="LK95" s="44">
        <f>IF(AM$4=0,0,求节点(AM$4:AM$9,$B$4:$B$9,求节点(其他调用!$L$4:$L$42,其他调用!$M$4:$M$42,其他调用!$AI96)))</f>
        <v>6</v>
      </c>
      <c r="LL95" s="44">
        <f>IF(AN$4=0,0,求节点(AN$4:AN$9,$B$4:$B$9,求节点(其他调用!$L$4:$L$42,其他调用!$M$4:$M$42,其他调用!$AI96)))</f>
        <v>6</v>
      </c>
      <c r="LM95" s="44">
        <f>IF(AO$4=0,0,求节点(AO$4:AO$9,$B$4:$B$9,求节点(其他调用!$L$4:$L$42,其他调用!$M$4:$M$42,其他调用!$AI96)))</f>
        <v>6</v>
      </c>
      <c r="LN95" s="44">
        <f>IF(AP$4=0,0,求节点(AP$4:AP$9,$B$4:$B$9,求节点(其他调用!$L$4:$L$42,其他调用!$M$4:$M$42,其他调用!$AI96)))</f>
        <v>6</v>
      </c>
      <c r="LO95" s="44">
        <f>IF(AQ$4=0,0,求节点(AQ$4:AQ$9,$B$4:$B$9,求节点(其他调用!$L$4:$L$42,其他调用!$M$4:$M$42,其他调用!$AI96)))</f>
        <v>6</v>
      </c>
      <c r="LP95" s="44">
        <f>IF(AR$4=0,0,求节点(AR$4:AR$9,$B$4:$B$9,求节点(其他调用!$L$4:$L$42,其他调用!$M$4:$M$42,其他调用!$AI96)))</f>
        <v>6</v>
      </c>
      <c r="LQ95" s="44">
        <f>IF(AS$4=0,0,求节点(AS$4:AS$9,$B$4:$B$9,求节点(其他调用!$L$4:$L$42,其他调用!$M$4:$M$42,其他调用!$AI96)))</f>
        <v>6</v>
      </c>
      <c r="LR95" s="44">
        <f>IF(AT$4=0,0,求节点(AT$4:AT$9,$B$4:$B$9,求节点(其他调用!$L$4:$L$42,其他调用!$M$4:$M$42,其他调用!$AI96)))</f>
        <v>6</v>
      </c>
      <c r="LS95" s="44">
        <f>IF(AU$4=0,0,求节点(AU$4:AU$9,$B$4:$B$9,求节点(其他调用!$L$4:$L$42,其他调用!$M$4:$M$42,其他调用!$AI96)))</f>
        <v>6</v>
      </c>
      <c r="LT95" s="44">
        <f>IF(AV$4=0,0,求节点(AV$4:AV$9,$B$4:$B$9,求节点(其他调用!$L$4:$L$42,其他调用!$M$4:$M$42,其他调用!$AI96)))</f>
        <v>6</v>
      </c>
      <c r="LU95" s="44">
        <f>IF(AW$4=0,0,求节点(AW$4:AW$9,$B$4:$B$9,求节点(其他调用!$L$4:$L$42,其他调用!$M$4:$M$42,其他调用!$AI96)))</f>
        <v>6</v>
      </c>
      <c r="LV95" s="44">
        <f>IF(AX$4=0,0,求节点(AX$4:AX$9,$B$4:$B$9,求节点(其他调用!$L$4:$L$42,其他调用!$M$4:$M$42,其他调用!$AI96)))</f>
        <v>6</v>
      </c>
      <c r="LW95" s="44">
        <f>IF(AY$4=0,0,求节点(AY$4:AY$9,$B$4:$B$9,求节点(其他调用!$L$4:$L$42,其他调用!$M$4:$M$42,其他调用!$AI96)))</f>
        <v>6</v>
      </c>
      <c r="LX95" s="44">
        <f>IF(AZ$4=0,0,求节点(AZ$4:AZ$9,$B$4:$B$9,求节点(其他调用!$L$4:$L$42,其他调用!$M$4:$M$42,其他调用!$AI96)))</f>
        <v>6</v>
      </c>
      <c r="LZ95" s="44">
        <v>92</v>
      </c>
      <c r="MA95" s="44">
        <f>IF(C$23=0,0,求节点(C$23:C$28,$B$23:$B$28,求节点(其他调用!$Y$4:$Y$20,其他调用!$Z$4:$Z$20,$LZ95)))</f>
        <v>0</v>
      </c>
      <c r="MB95" s="44">
        <f>IF(D$23=0,0,求节点(D$23:D$28,$B$23:$B$28,求节点(其他调用!$Y$4:$Y$20,其他调用!$Z$4:$Z$20,$LZ95)))</f>
        <v>0</v>
      </c>
      <c r="MC95" s="44">
        <f>IF(E$23=0,0,求节点(E$23:E$28,$B$23:$B$28,求节点(其他调用!$Y$4:$Y$20,其他调用!$Z$4:$Z$20,$LZ95)))</f>
        <v>0</v>
      </c>
      <c r="MD95" s="44">
        <f>IF(F$23=0,0,求节点(F$23:F$28,$B$23:$B$28,求节点(其他调用!$Y$4:$Y$20,其他调用!$Z$4:$Z$20,$LZ95)))</f>
        <v>0</v>
      </c>
      <c r="ME95" s="44">
        <f>IF(G$23=0,0,求节点(G$23:G$28,$B$23:$B$28,求节点(其他调用!$Y$4:$Y$20,其他调用!$Z$4:$Z$20,$LZ95)))</f>
        <v>0</v>
      </c>
      <c r="MF95" s="44">
        <f>IF(H$23=0,0,求节点(H$23:H$28,$B$23:$B$28,求节点(其他调用!$Y$4:$Y$20,其他调用!$Z$4:$Z$20,$LZ95)))</f>
        <v>0</v>
      </c>
      <c r="MG95" s="44">
        <f>IF(I$23=0,0,求节点(I$23:I$28,$B$23:$B$28,求节点(其他调用!$Y$4:$Y$20,其他调用!$Z$4:$Z$20,$LZ95)))</f>
        <v>0</v>
      </c>
      <c r="MH95" s="44">
        <f>IF(J$23=0,0,求节点(J$23:J$28,$B$23:$B$28,求节点(其他调用!$Y$4:$Y$20,其他调用!$Z$4:$Z$20,$LZ95)))</f>
        <v>0</v>
      </c>
      <c r="MI95" s="44">
        <f>IF(K$23=0,0,求节点(K$23:K$28,$B$23:$B$28,求节点(其他调用!$Y$4:$Y$20,其他调用!$Z$4:$Z$20,$LZ95)))</f>
        <v>0</v>
      </c>
      <c r="MJ95" s="44">
        <f>IF(L$23=0,0,求节点(L$23:L$28,$B$23:$B$28,求节点(其他调用!$Y$4:$Y$20,其他调用!$Z$4:$Z$20,$LZ95)))</f>
        <v>0</v>
      </c>
      <c r="MK95" s="44">
        <f>IF(M$23=0,0,求节点(M$23:M$28,$B$23:$B$28,求节点(其他调用!$Y$4:$Y$20,其他调用!$Z$4:$Z$20,$LZ95)))</f>
        <v>0</v>
      </c>
      <c r="ML95" s="44">
        <f>IF(N$23=0,0,求节点(N$23:N$28,$B$23:$B$28,求节点(其他调用!$Y$4:$Y$20,其他调用!$Z$4:$Z$20,$LZ95)))</f>
        <v>0</v>
      </c>
      <c r="MM95" s="44">
        <f>IF(O$23=0,0,求节点(O$23:O$28,$B$23:$B$28,求节点(其他调用!$Y$4:$Y$20,其他调用!$Z$4:$Z$20,$LZ95)))</f>
        <v>0</v>
      </c>
      <c r="MN95" s="44">
        <f>IF(P$23=0,0,求节点(P$23:P$28,$B$23:$B$28,求节点(其他调用!$Y$4:$Y$20,其他调用!$Z$4:$Z$20,$LZ95)))</f>
        <v>0</v>
      </c>
      <c r="MO95" s="44">
        <f>IF(Q$23=0,0,求节点(Q$23:Q$28,$B$23:$B$28,求节点(其他调用!$Y$4:$Y$20,其他调用!$Z$4:$Z$20,$LZ95)))</f>
        <v>0</v>
      </c>
      <c r="MP95" s="44">
        <f>IF(R$23=0,0,求节点(R$23:R$28,$B$23:$B$28,求节点(其他调用!$Y$4:$Y$20,其他调用!$Z$4:$Z$20,$LZ95)))</f>
        <v>0</v>
      </c>
      <c r="MQ95" s="44">
        <f>IF(S$23=0,0,求节点(S$23:S$28,$B$23:$B$28,求节点(其他调用!$Y$4:$Y$20,其他调用!$Z$4:$Z$20,$LZ95)))</f>
        <v>0</v>
      </c>
      <c r="MR95" s="44">
        <f>IF(T$23=0,0,求节点(T$23:T$28,$B$23:$B$28,求节点(其他调用!$Y$4:$Y$20,其他调用!$Z$4:$Z$20,$LZ95)))</f>
        <v>0</v>
      </c>
      <c r="MS95" s="44">
        <f>IF(U$23=0,0,求节点(U$23:U$28,$B$23:$B$28,求节点(其他调用!$Y$4:$Y$20,其他调用!$Z$4:$Z$20,$LZ95)))</f>
        <v>0</v>
      </c>
      <c r="MT95" s="44">
        <f>IF(V$23=0,0,求节点(V$23:V$28,$B$23:$B$28,求节点(其他调用!$Y$4:$Y$20,其他调用!$Z$4:$Z$20,$LZ95)))</f>
        <v>0</v>
      </c>
      <c r="MW95" s="44">
        <v>92</v>
      </c>
      <c r="MX95" s="44">
        <f>IF(C$4=0,0,求节点(C$4:C$9,$B$4:$B$9,求节点(其他调用!$O$4:$O$42,其他调用!$P$4:$P$42,其他调用!$AJ96)))</f>
        <v>6</v>
      </c>
      <c r="MY95" s="44">
        <f>IF(D$4=0,0,求节点(D$4:D$9,$B$4:$B$9,求节点(其他调用!$O$4:$O$42,其他调用!$P$4:$P$42,其他调用!$AJ96)))</f>
        <v>6</v>
      </c>
      <c r="MZ95" s="44">
        <f>IF(E$4=0,0,求节点(E$4:E$9,$B$4:$B$9,求节点(其他调用!$O$4:$O$42,其他调用!$P$4:$P$42,其他调用!$AJ96)))</f>
        <v>4.5929652365773723</v>
      </c>
      <c r="NA95" s="44">
        <f>IF(F$4=0,0,求节点(F$4:F$9,$B$4:$B$9,求节点(其他调用!$O$4:$O$42,其他调用!$P$4:$P$42,其他调用!$AJ96)))</f>
        <v>0</v>
      </c>
      <c r="NB95" s="44">
        <f>IF(G$4=0,0,求节点(G$4:G$9,$B$4:$B$9,求节点(其他调用!$O$4:$O$42,其他调用!$P$4:$P$42,其他调用!$AJ96)))</f>
        <v>0</v>
      </c>
      <c r="NC95" s="44">
        <f>IF(H$4=0,0,求节点(H$4:H$9,$B$4:$B$9,求节点(其他调用!$O$4:$O$42,其他调用!$P$4:$P$42,其他调用!$AJ96)))</f>
        <v>0</v>
      </c>
      <c r="ND95" s="44">
        <f>IF(I$4=0,0,求节点(I$4:I$9,$B$4:$B$9,求节点(其他调用!$O$4:$O$42,其他调用!$P$4:$P$42,其他调用!$AJ96)))</f>
        <v>0</v>
      </c>
      <c r="NE95" s="44">
        <f>IF(J$4=0,0,求节点(J$4:J$9,$B$4:$B$9,求节点(其他调用!$O$4:$O$42,其他调用!$P$4:$P$42,其他调用!$AJ96)))</f>
        <v>0</v>
      </c>
      <c r="NF95" s="44">
        <f>IF(K$4=0,0,求节点(K$4:K$9,$B$4:$B$9,求节点(其他调用!$O$4:$O$42,其他调用!$P$4:$P$42,其他调用!$AJ96)))</f>
        <v>0</v>
      </c>
      <c r="NG95" s="44">
        <f>IF(L$4=0,0,求节点(L$4:L$9,$B$4:$B$9,求节点(其他调用!$O$4:$O$42,其他调用!$P$4:$P$42,其他调用!$AJ96)))</f>
        <v>0</v>
      </c>
      <c r="NH95" s="44">
        <f>IF(M$4=0,0,求节点(M$4:M$9,$B$4:$B$9,求节点(其他调用!$O$4:$O$42,其他调用!$P$4:$P$42,其他调用!$AJ96)))</f>
        <v>0</v>
      </c>
      <c r="NI95" s="44">
        <f>IF(N$4=0,0,求节点(N$4:N$9,$B$4:$B$9,求节点(其他调用!$O$4:$O$42,其他调用!$P$4:$P$42,其他调用!$AJ96)))</f>
        <v>0</v>
      </c>
      <c r="NJ95" s="44">
        <f>IF(O$4=0,0,求节点(O$4:O$9,$B$4:$B$9,求节点(其他调用!$O$4:$O$42,其他调用!$P$4:$P$42,其他调用!$AJ96)))</f>
        <v>0</v>
      </c>
      <c r="NK95" s="44">
        <f>IF(P$4=0,0,求节点(P$4:P$9,$B$4:$B$9,求节点(其他调用!$O$4:$O$42,其他调用!$P$4:$P$42,其他调用!$AJ96)))</f>
        <v>0</v>
      </c>
      <c r="NL95" s="44">
        <f>IF(Q$4=0,0,求节点(Q$4:Q$9,$B$4:$B$9,求节点(其他调用!$O$4:$O$42,其他调用!$P$4:$P$42,其他调用!$AJ96)))</f>
        <v>0</v>
      </c>
      <c r="NM95" s="44">
        <f>IF(R$4=0,0,求节点(R$4:R$9,$B$4:$B$9,求节点(其他调用!$O$4:$O$42,其他调用!$P$4:$P$42,其他调用!$AJ96)))</f>
        <v>0</v>
      </c>
      <c r="NN95" s="44">
        <f>IF(S$4=0,0,求节点(S$4:S$9,$B$4:$B$9,求节点(其他调用!$O$4:$O$42,其他调用!$P$4:$P$42,其他调用!$AJ96)))</f>
        <v>6</v>
      </c>
      <c r="NO95" s="44">
        <f>IF(T$4=0,0,求节点(T$4:T$9,$B$4:$B$9,求节点(其他调用!$O$4:$O$42,其他调用!$P$4:$P$42,其他调用!$AJ96)))</f>
        <v>6</v>
      </c>
      <c r="NP95" s="44">
        <f>IF(U$4=0,0,求节点(U$4:U$9,$B$4:$B$9,求节点(其他调用!$O$4:$O$42,其他调用!$P$4:$P$42,其他调用!$AJ96)))</f>
        <v>6</v>
      </c>
      <c r="NQ95" s="44">
        <f>IF(V$4=0,0,求节点(V$4:V$9,$B$4:$B$9,求节点(其他调用!$O$4:$O$42,其他调用!$P$4:$P$42,其他调用!$AJ96)))</f>
        <v>0</v>
      </c>
      <c r="NR95" s="44">
        <f>IF(W$4=0,0,求节点(W$4:W$9,$B$4:$B$9,求节点(其他调用!$O$4:$O$42,其他调用!$P$4:$P$42,其他调用!$AJ96)))</f>
        <v>6</v>
      </c>
      <c r="NS95" s="44">
        <f>IF(X$4=0,0,求节点(X$4:X$9,$B$4:$B$9,求节点(其他调用!$O$4:$O$42,其他调用!$P$4:$P$42,其他调用!$AJ96)))</f>
        <v>6</v>
      </c>
      <c r="NT95" s="44">
        <f>IF(Y$4=0,0,求节点(Y$4:Y$9,$B$4:$B$9,求节点(其他调用!$O$4:$O$42,其他调用!$P$4:$P$42,其他调用!$AJ96)))</f>
        <v>6</v>
      </c>
      <c r="NU95" s="44">
        <f>IF(Z$4=0,0,求节点(Z$4:Z$9,$B$4:$B$9,求节点(其他调用!$O$4:$O$42,其他调用!$P$4:$P$42,其他调用!$AJ96)))</f>
        <v>0</v>
      </c>
      <c r="NV95" s="44">
        <f>IF(AA$4=0,0,求节点(AA$4:AA$9,$B$4:$B$9,求节点(其他调用!$O$4:$O$42,其他调用!$P$4:$P$42,其他调用!$AJ96)))</f>
        <v>6</v>
      </c>
      <c r="NW95" s="44">
        <f>IF(AB$4=0,0,求节点(AB$4:AB$9,$B$4:$B$9,求节点(其他调用!$O$4:$O$42,其他调用!$P$4:$P$42,其他调用!$AJ96)))</f>
        <v>6</v>
      </c>
      <c r="NX95" s="44">
        <f>IF(AC$4=0,0,求节点(AC$4:AC$9,$B$4:$B$9,求节点(其他调用!$O$4:$O$42,其他调用!$P$4:$P$42,其他调用!$AJ96)))</f>
        <v>6</v>
      </c>
      <c r="NY95" s="44">
        <f>IF(AD$4=0,0,求节点(AD$4:AD$9,$B$4:$B$9,求节点(其他调用!$O$4:$O$42,其他调用!$P$4:$P$42,其他调用!$AJ96)))</f>
        <v>6</v>
      </c>
      <c r="NZ95" s="44">
        <f>IF(AE$4=0,0,求节点(AE$4:AE$9,$B$4:$B$9,求节点(其他调用!$O$4:$O$42,其他调用!$P$4:$P$42,其他调用!$AJ96)))</f>
        <v>6</v>
      </c>
      <c r="OA95" s="44">
        <f>IF(AF$4=0,0,求节点(AF$4:AF$9,$B$4:$B$9,求节点(其他调用!$O$4:$O$42,其他调用!$P$4:$P$42,其他调用!$AJ96)))</f>
        <v>6</v>
      </c>
      <c r="OB95" s="44">
        <f>IF(AG$4=0,0,求节点(AG$4:AG$9,$B$4:$B$9,求节点(其他调用!$O$4:$O$42,其他调用!$P$4:$P$42,其他调用!$AJ96)))</f>
        <v>6</v>
      </c>
      <c r="OC95" s="44">
        <f>IF(AH$4=0,0,求节点(AH$4:AH$9,$B$4:$B$9,求节点(其他调用!$O$4:$O$42,其他调用!$P$4:$P$42,其他调用!$AJ96)))</f>
        <v>6</v>
      </c>
      <c r="OD95" s="44">
        <f>IF(AI$4=0,0,求节点(AI$4:AI$9,$B$4:$B$9,求节点(其他调用!$O$4:$O$42,其他调用!$P$4:$P$42,其他调用!$AJ96)))</f>
        <v>6</v>
      </c>
      <c r="OE95" s="44">
        <f>IF(AJ$4=0,0,求节点(AJ$4:AJ$9,$B$4:$B$9,求节点(其他调用!$O$4:$O$42,其他调用!$P$4:$P$42,其他调用!$AJ96)))</f>
        <v>6</v>
      </c>
      <c r="OF95" s="44">
        <f>IF(AK$4=0,0,求节点(AK$4:AK$9,$B$4:$B$9,求节点(其他调用!$O$4:$O$42,其他调用!$P$4:$P$42,其他调用!$AJ96)))</f>
        <v>6</v>
      </c>
      <c r="OG95" s="44">
        <f>IF(AL$4=0,0,求节点(AL$4:AL$9,$B$4:$B$9,求节点(其他调用!$O$4:$O$42,其他调用!$P$4:$P$42,其他调用!$AJ96)))</f>
        <v>6</v>
      </c>
      <c r="OH95" s="44">
        <f>IF(AM$4=0,0,求节点(AM$4:AM$9,$B$4:$B$9,求节点(其他调用!$O$4:$O$42,其他调用!$P$4:$P$42,其他调用!$AJ96)))</f>
        <v>6</v>
      </c>
      <c r="OI95" s="44">
        <f>IF(AN$4=0,0,求节点(AN$4:AN$9,$B$4:$B$9,求节点(其他调用!$O$4:$O$42,其他调用!$P$4:$P$42,其他调用!$AJ96)))</f>
        <v>6</v>
      </c>
      <c r="OJ95" s="44">
        <f>IF(AO$4=0,0,求节点(AO$4:AO$9,$B$4:$B$9,求节点(其他调用!$O$4:$O$42,其他调用!$P$4:$P$42,其他调用!$AJ96)))</f>
        <v>6</v>
      </c>
      <c r="OK95" s="44">
        <f>IF(AP$4=0,0,求节点(AP$4:AP$9,$B$4:$B$9,求节点(其他调用!$O$4:$O$42,其他调用!$P$4:$P$42,其他调用!$AJ96)))</f>
        <v>6</v>
      </c>
      <c r="OL95" s="44">
        <f>IF(AQ$4=0,0,求节点(AQ$4:AQ$9,$B$4:$B$9,求节点(其他调用!$O$4:$O$42,其他调用!$P$4:$P$42,其他调用!$AJ96)))</f>
        <v>6</v>
      </c>
      <c r="OM95" s="44">
        <f>IF(AR$4=0,0,求节点(AR$4:AR$9,$B$4:$B$9,求节点(其他调用!$O$4:$O$42,其他调用!$P$4:$P$42,其他调用!$AJ96)))</f>
        <v>6</v>
      </c>
      <c r="ON95" s="44">
        <f>IF(AS$4=0,0,求节点(AS$4:AS$9,$B$4:$B$9,求节点(其他调用!$O$4:$O$42,其他调用!$P$4:$P$42,其他调用!$AJ96)))</f>
        <v>6</v>
      </c>
      <c r="OO95" s="44">
        <f>IF(AT$4=0,0,求节点(AT$4:AT$9,$B$4:$B$9,求节点(其他调用!$O$4:$O$42,其他调用!$P$4:$P$42,其他调用!$AJ96)))</f>
        <v>6</v>
      </c>
      <c r="OP95" s="44">
        <f>IF(AU$4=0,0,求节点(AU$4:AU$9,$B$4:$B$9,求节点(其他调用!$O$4:$O$42,其他调用!$P$4:$P$42,其他调用!$AJ96)))</f>
        <v>6</v>
      </c>
      <c r="OQ95" s="44">
        <f>IF(AV$4=0,0,求节点(AV$4:AV$9,$B$4:$B$9,求节点(其他调用!$O$4:$O$42,其他调用!$P$4:$P$42,其他调用!$AJ96)))</f>
        <v>6</v>
      </c>
      <c r="OR95" s="44">
        <f>IF(AW$4=0,0,求节点(AW$4:AW$9,$B$4:$B$9,求节点(其他调用!$O$4:$O$42,其他调用!$P$4:$P$42,其他调用!$AJ96)))</f>
        <v>6</v>
      </c>
      <c r="OS95" s="44">
        <f>IF(AX$4=0,0,求节点(AX$4:AX$9,$B$4:$B$9,求节点(其他调用!$O$4:$O$42,其他调用!$P$4:$P$42,其他调用!$AJ96)))</f>
        <v>6</v>
      </c>
      <c r="OT95" s="44">
        <f>IF(AY$4=0,0,求节点(AY$4:AY$9,$B$4:$B$9,求节点(其他调用!$O$4:$O$42,其他调用!$P$4:$P$42,其他调用!$AJ96)))</f>
        <v>6</v>
      </c>
      <c r="OU95" s="44">
        <f>IF(AZ$4=0,0,求节点(AZ$4:AZ$9,$B$4:$B$9,求节点(其他调用!$O$4:$O$42,其他调用!$P$4:$P$42,其他调用!$AJ96)))</f>
        <v>6</v>
      </c>
      <c r="OW95" s="44">
        <v>92</v>
      </c>
      <c r="OX95" s="44">
        <f>IF(C$23=0,0,求节点(C$23:C$28,$B$23:$B$28,求节点(其他调用!$AA$4:$AA$20,其他调用!$AB$4:$AB$20,$OW95)))</f>
        <v>0</v>
      </c>
      <c r="OY95" s="44">
        <f>IF(D$23=0,0,求节点(D$23:D$28,$B$23:$B$28,求节点(其他调用!$AA$4:$AA$20,其他调用!$AB$4:$AB$20,$OW95)))</f>
        <v>0</v>
      </c>
      <c r="OZ95" s="44">
        <f>IF(E$23=0,0,求节点(E$23:E$28,$B$23:$B$28,求节点(其他调用!$AA$4:$AA$20,其他调用!$AB$4:$AB$20,$OW95)))</f>
        <v>0</v>
      </c>
      <c r="PA95" s="44">
        <f>IF(F$23=0,0,求节点(F$23:F$28,$B$23:$B$28,求节点(其他调用!$AA$4:$AA$20,其他调用!$AB$4:$AB$20,$OW95)))</f>
        <v>7.6994262446787864E-3</v>
      </c>
      <c r="PB95" s="44">
        <f>IF(G$23=0,0,求节点(G$23:G$28,$B$23:$B$28,求节点(其他调用!$AA$4:$AA$20,其他调用!$AB$4:$AB$20,$OW95)))</f>
        <v>1.1549139367018291E-2</v>
      </c>
      <c r="PC95" s="44">
        <f>IF(H$23=0,0,求节点(H$23:H$28,$B$23:$B$28,求节点(其他调用!$AA$4:$AA$20,其他调用!$AB$4:$AB$20,$OW95)))</f>
        <v>1.1549139367018291E-2</v>
      </c>
      <c r="PD95" s="44">
        <f>IF(I$23=0,0,求节点(I$23:I$28,$B$23:$B$28,求节点(其他调用!$AA$4:$AA$20,其他调用!$AB$4:$AB$20,$OW95)))</f>
        <v>1.7498696010633807E-2</v>
      </c>
      <c r="PE95" s="44">
        <f>IF(J$23=0,0,求节点(J$23:J$28,$B$23:$B$28,求节点(其他调用!$AA$4:$AA$20,其他调用!$AB$4:$AB$20,$OW95)))</f>
        <v>0</v>
      </c>
      <c r="PF95" s="44">
        <f>IF(K$23=0,0,求节点(K$23:K$28,$B$23:$B$28,求节点(其他调用!$AA$4:$AA$20,其他调用!$AB$4:$AB$20,$OW95)))</f>
        <v>1.1549139367018291E-2</v>
      </c>
      <c r="PG95" s="44">
        <f>IF(L$23=0,0,求节点(L$23:L$28,$B$23:$B$28,求节点(其他调用!$AA$4:$AA$20,其他调用!$AB$4:$AB$20,$OW95)))</f>
        <v>0</v>
      </c>
      <c r="PH95" s="44">
        <f>IF(M$23=0,0,求节点(M$23:M$28,$B$23:$B$28,求节点(其他调用!$AA$4:$AA$20,其他调用!$AB$4:$AB$20,$OW95)))</f>
        <v>0</v>
      </c>
      <c r="PI95" s="44">
        <f>IF(N$23=0,0,求节点(N$23:N$28,$B$23:$B$28,求节点(其他调用!$AA$4:$AA$20,其他调用!$AB$4:$AB$20,$OW95)))</f>
        <v>0</v>
      </c>
      <c r="PJ95" s="44">
        <f>IF(O$23=0,0,求节点(O$23:O$28,$B$23:$B$28,求节点(其他调用!$AA$4:$AA$20,其他调用!$AB$4:$AB$20,$OW95)))</f>
        <v>0</v>
      </c>
      <c r="PK95" s="44">
        <f>IF(P$23=0,0,求节点(P$23:P$28,$B$23:$B$28,求节点(其他调用!$AA$4:$AA$20,其他调用!$AB$4:$AB$20,$OW95)))</f>
        <v>0</v>
      </c>
      <c r="PL95" s="44">
        <f>IF(Q$23=0,0,求节点(Q$23:Q$28,$B$23:$B$28,求节点(其他调用!$AA$4:$AA$20,其他调用!$AB$4:$AB$20,$OW95)))</f>
        <v>0</v>
      </c>
      <c r="PM95" s="44">
        <f>IF(R$23=0,0,求节点(R$23:R$28,$B$23:$B$28,求节点(其他调用!$AA$4:$AA$20,其他调用!$AB$4:$AB$20,$OW95)))</f>
        <v>0</v>
      </c>
      <c r="PN95" s="44">
        <f>IF(S$23=0,0,求节点(S$23:S$28,$B$23:$B$28,求节点(其他调用!$AA$4:$AA$20,其他调用!$AB$4:$AB$20,$OW95)))</f>
        <v>0</v>
      </c>
      <c r="PO95" s="44">
        <f>IF(T$23=0,0,求节点(T$23:T$28,$B$23:$B$28,求节点(其他调用!$AA$4:$AA$20,其他调用!$AB$4:$AB$20,$OW95)))</f>
        <v>0</v>
      </c>
      <c r="PP95" s="44">
        <f>IF(U$23=0,0,求节点(U$23:U$28,$B$23:$B$28,求节点(其他调用!$AA$4:$AA$20,其他调用!$AB$4:$AB$20,$OW95)))</f>
        <v>0</v>
      </c>
      <c r="PQ95" s="44">
        <f>IF(V$23=0,0,求节点(V$23:V$28,$B$23:$B$28,求节点(其他调用!$AA$4:$AA$20,其他调用!$AB$4:$AB$20,$OW95)))</f>
        <v>0</v>
      </c>
    </row>
    <row r="96" spans="61:433" x14ac:dyDescent="0.2">
      <c r="BI96" s="44">
        <v>93</v>
      </c>
      <c r="BJ96" s="44">
        <f>IF(C$4=0,0,求节点(C$4:C$9,$B$4:$B$9,求节点(其他调用!$C$4:$C$42,其他调用!$D$4:$D$42,其他调用!$AF97)))</f>
        <v>6</v>
      </c>
      <c r="BK96" s="44">
        <f>IF(D$4=0,0,求节点(D$4:D$9,$B$4:$B$9,求节点(其他调用!$C$4:$C$42,其他调用!$D$4:$D$42,其他调用!$AF97)))</f>
        <v>6</v>
      </c>
      <c r="BL96" s="44">
        <f>IF(E$4=0,0,求节点(E$4:E$9,$B$4:$B$9,求节点(其他调用!$C$4:$C$42,其他调用!$D$4:$D$42,其他调用!$AF97)))</f>
        <v>3.1313385816246373</v>
      </c>
      <c r="BM96" s="44">
        <f>IF(F$4=0,0,求节点(F$4:F$9,$B$4:$B$9,求节点(其他调用!$C$4:$C$42,其他调用!$D$4:$D$42,其他调用!$AF97)))</f>
        <v>0</v>
      </c>
      <c r="BN96" s="44">
        <f>IF(G$4=0,0,求节点(G$4:G$9,$B$4:$B$9,求节点(其他调用!$C$4:$C$42,其他调用!$D$4:$D$42,其他调用!$AF97)))</f>
        <v>0</v>
      </c>
      <c r="BO96" s="44">
        <f>IF(H$4=0,0,求节点(H$4:H$9,$B$4:$B$9,求节点(其他调用!$C$4:$C$42,其他调用!$D$4:$D$42,其他调用!$AF97)))</f>
        <v>0</v>
      </c>
      <c r="BP96" s="44">
        <f>IF(I$4=0,0,求节点(I$4:I$9,$B$4:$B$9,求节点(其他调用!$C$4:$C$42,其他调用!$D$4:$D$42,其他调用!$AF97)))</f>
        <v>0</v>
      </c>
      <c r="BQ96" s="44">
        <f>IF(J$4=0,0,求节点(J$4:J$9,$B$4:$B$9,求节点(其他调用!$C$4:$C$42,其他调用!$D$4:$D$42,其他调用!$AF97)))</f>
        <v>0</v>
      </c>
      <c r="BR96" s="44">
        <f>IF(K$4=0,0,求节点(K$4:K$9,$B$4:$B$9,求节点(其他调用!$C$4:$C$42,其他调用!$D$4:$D$42,其他调用!$AF97)))</f>
        <v>0</v>
      </c>
      <c r="BS96" s="44">
        <f>IF(L$4=0,0,求节点(L$4:L$9,$B$4:$B$9,求节点(其他调用!$C$4:$C$42,其他调用!$D$4:$D$42,其他调用!$AF97)))</f>
        <v>0</v>
      </c>
      <c r="BT96" s="44">
        <f>IF(M$4=0,0,求节点(M$4:M$9,$B$4:$B$9,求节点(其他调用!$C$4:$C$42,其他调用!$D$4:$D$42,其他调用!$AF97)))</f>
        <v>0</v>
      </c>
      <c r="BU96" s="44">
        <f>IF(N$4=0,0,求节点(N$4:N$9,$B$4:$B$9,求节点(其他调用!$C$4:$C$42,其他调用!$D$4:$D$42,其他调用!$AF97)))</f>
        <v>0</v>
      </c>
      <c r="BV96" s="44">
        <f>IF(O$4=0,0,求节点(O$4:O$9,$B$4:$B$9,求节点(其他调用!$C$4:$C$42,其他调用!$D$4:$D$42,其他调用!$AF97)))</f>
        <v>0</v>
      </c>
      <c r="BW96" s="44">
        <f>IF(P$4=0,0,求节点(P$4:P$9,$B$4:$B$9,求节点(其他调用!$C$4:$C$42,其他调用!$D$4:$D$42,其他调用!$AF97)))</f>
        <v>0</v>
      </c>
      <c r="BX96" s="44">
        <f>IF(Q$4=0,0,求节点(Q$4:Q$9,$B$4:$B$9,求节点(其他调用!$C$4:$C$42,其他调用!$D$4:$D$42,其他调用!$AF97)))</f>
        <v>0</v>
      </c>
      <c r="BY96" s="44">
        <f>IF(R$4=0,0,求节点(R$4:R$9,$B$4:$B$9,求节点(其他调用!$C$4:$C$42,其他调用!$D$4:$D$42,其他调用!$AF97)))</f>
        <v>0</v>
      </c>
      <c r="BZ96" s="44">
        <f>IF(S$4=0,0,求节点(S$4:S$9,$B$4:$B$9,求节点(其他调用!$C$4:$C$42,其他调用!$D$4:$D$42,其他调用!$AF97)))</f>
        <v>6</v>
      </c>
      <c r="CA96" s="44">
        <f>IF(T$4=0,0,求节点(T$4:T$9,$B$4:$B$9,求节点(其他调用!$C$4:$C$42,其他调用!$D$4:$D$42,其他调用!$AF97)))</f>
        <v>6</v>
      </c>
      <c r="CB96" s="44">
        <f>IF(U$4=0,0,求节点(U$4:U$9,$B$4:$B$9,求节点(其他调用!$C$4:$C$42,其他调用!$D$4:$D$42,其他调用!$AF97)))</f>
        <v>6</v>
      </c>
      <c r="CC96" s="44">
        <f>IF(V$4=0,0,求节点(V$4:V$9,$B$4:$B$9,求节点(其他调用!$C$4:$C$42,其他调用!$D$4:$D$42,其他调用!$AF97)))</f>
        <v>0</v>
      </c>
      <c r="CD96" s="44">
        <f>IF(W$4=0,0,求节点(W$4:W$9,$B$4:$B$9,求节点(其他调用!$C$4:$C$42,其他调用!$D$4:$D$42,其他调用!$AF97)))</f>
        <v>6</v>
      </c>
      <c r="CE96" s="44">
        <f>IF(X$4=0,0,求节点(X$4:X$9,$B$4:$B$9,求节点(其他调用!$C$4:$C$42,其他调用!$D$4:$D$42,其他调用!$AF97)))</f>
        <v>6</v>
      </c>
      <c r="CF96" s="44">
        <f>IF(Y$4=0,0,求节点(Y$4:Y$9,$B$4:$B$9,求节点(其他调用!$C$4:$C$42,其他调用!$D$4:$D$42,其他调用!$AF97)))</f>
        <v>6</v>
      </c>
      <c r="CG96" s="44">
        <f>IF(Z$4=0,0,求节点(Z$4:Z$9,$B$4:$B$9,求节点(其他调用!$C$4:$C$42,其他调用!$D$4:$D$42,其他调用!$AF97)))</f>
        <v>0</v>
      </c>
      <c r="CH96" s="44">
        <f>IF(AA$4=0,0,求节点(AA$4:AA$9,$B$4:$B$9,求节点(其他调用!$C$4:$C$42,其他调用!$D$4:$D$42,其他调用!$AF97)))</f>
        <v>6</v>
      </c>
      <c r="CI96" s="44">
        <f>IF(AB$4=0,0,求节点(AB$4:AB$9,$B$4:$B$9,求节点(其他调用!$C$4:$C$42,其他调用!$D$4:$D$42,其他调用!$AF97)))</f>
        <v>6</v>
      </c>
      <c r="CJ96" s="44">
        <f>IF(AC$4=0,0,求节点(AC$4:AC$9,$B$4:$B$9,求节点(其他调用!$C$4:$C$42,其他调用!$D$4:$D$42,其他调用!$AF97)))</f>
        <v>6</v>
      </c>
      <c r="CK96" s="44">
        <f>IF(AD$4=0,0,求节点(AD$4:AD$9,$B$4:$B$9,求节点(其他调用!$C$4:$C$42,其他调用!$D$4:$D$42,其他调用!$AF97)))</f>
        <v>2.5895814086412035</v>
      </c>
      <c r="CL96" s="44">
        <f>IF(AE$4=0,0,求节点(AE$4:AE$9,$B$4:$B$9,求节点(其他调用!$C$4:$C$42,其他调用!$D$4:$D$42,其他调用!$AF97)))</f>
        <v>2.5895814086412035</v>
      </c>
      <c r="CM96" s="44">
        <f>IF(AF$4=0,0,求节点(AF$4:AF$9,$B$4:$B$9,求节点(其他调用!$C$4:$C$42,其他调用!$D$4:$D$42,其他调用!$AF97)))</f>
        <v>2.5895814086412035</v>
      </c>
      <c r="CN96" s="44">
        <f>IF(AG$4=0,0,求节点(AG$4:AG$9,$B$4:$B$9,求节点(其他调用!$C$4:$C$42,其他调用!$D$4:$D$42,其他调用!$AF97)))</f>
        <v>2.5895814086412035</v>
      </c>
      <c r="CO96" s="44">
        <f>IF(AH$4=0,0,求节点(AH$4:AH$9,$B$4:$B$9,求节点(其他调用!$C$4:$C$42,其他调用!$D$4:$D$42,其他调用!$AF97)))</f>
        <v>2.5895814086412035</v>
      </c>
      <c r="CP96" s="44">
        <f>IF(AI$4=0,0,求节点(AI$4:AI$9,$B$4:$B$9,求节点(其他调用!$C$4:$C$42,其他调用!$D$4:$D$42,其他调用!$AF97)))</f>
        <v>2.5895814086412035</v>
      </c>
      <c r="CQ96" s="44">
        <f>IF(AJ$4=0,0,求节点(AJ$4:AJ$9,$B$4:$B$9,求节点(其他调用!$C$4:$C$42,其他调用!$D$4:$D$42,其他调用!$AF97)))</f>
        <v>2.5895814086412035</v>
      </c>
      <c r="CR96" s="44">
        <f>IF(AK$4=0,0,求节点(AK$4:AK$9,$B$4:$B$9,求节点(其他调用!$C$4:$C$42,其他调用!$D$4:$D$42,其他调用!$AF97)))</f>
        <v>2.5895814086412035</v>
      </c>
      <c r="CS96" s="44">
        <f>IF(AL$4=0,0,求节点(AL$4:AL$9,$B$4:$B$9,求节点(其他调用!$C$4:$C$42,其他调用!$D$4:$D$42,其他调用!$AF97)))</f>
        <v>2.5895814086412035</v>
      </c>
      <c r="CT96" s="44">
        <f>IF(AM$4=0,0,求节点(AM$4:AM$9,$B$4:$B$9,求节点(其他调用!$C$4:$C$42,其他调用!$D$4:$D$42,其他调用!$AF97)))</f>
        <v>2.5895814086412035</v>
      </c>
      <c r="CU96" s="44">
        <f>IF(AN$4=0,0,求节点(AN$4:AN$9,$B$4:$B$9,求节点(其他调用!$C$4:$C$42,其他调用!$D$4:$D$42,其他调用!$AF97)))</f>
        <v>2.5895814086412035</v>
      </c>
      <c r="CV96" s="44">
        <f>IF(AO$4=0,0,求节点(AO$4:AO$9,$B$4:$B$9,求节点(其他调用!$C$4:$C$42,其他调用!$D$4:$D$42,其他调用!$AF97)))</f>
        <v>2.5895814086412035</v>
      </c>
      <c r="CW96" s="44">
        <f>IF(AP$4=0,0,求节点(AP$4:AP$9,$B$4:$B$9,求节点(其他调用!$C$4:$C$42,其他调用!$D$4:$D$42,其他调用!$AF97)))</f>
        <v>2.5895814086412035</v>
      </c>
      <c r="CX96" s="44">
        <f>IF(AQ$4=0,0,求节点(AQ$4:AQ$9,$B$4:$B$9,求节点(其他调用!$C$4:$C$42,其他调用!$D$4:$D$42,其他调用!$AF97)))</f>
        <v>2.5895814086412035</v>
      </c>
      <c r="CY96" s="44">
        <f>IF(AR$4=0,0,求节点(AR$4:AR$9,$B$4:$B$9,求节点(其他调用!$C$4:$C$42,其他调用!$D$4:$D$42,其他调用!$AF97)))</f>
        <v>2.5895814086412035</v>
      </c>
      <c r="CZ96" s="44">
        <f>IF(AS$4=0,0,求节点(AS$4:AS$9,$B$4:$B$9,求节点(其他调用!$C$4:$C$42,其他调用!$D$4:$D$42,其他调用!$AF97)))</f>
        <v>2.5895814086412035</v>
      </c>
      <c r="DA96" s="44">
        <f>IF(AT$4=0,0,求节点(AT$4:AT$9,$B$4:$B$9,求节点(其他调用!$C$4:$C$42,其他调用!$D$4:$D$42,其他调用!$AF97)))</f>
        <v>2.5895814086412035</v>
      </c>
      <c r="DB96" s="44">
        <f>IF(AU$4=0,0,求节点(AU$4:AU$9,$B$4:$B$9,求节点(其他调用!$C$4:$C$42,其他调用!$D$4:$D$42,其他调用!$AF97)))</f>
        <v>2.5895814086412035</v>
      </c>
      <c r="DC96" s="44">
        <f>IF(AV$4=0,0,求节点(AV$4:AV$9,$B$4:$B$9,求节点(其他调用!$C$4:$C$42,其他调用!$D$4:$D$42,其他调用!$AF97)))</f>
        <v>2.5895814086412035</v>
      </c>
      <c r="DD96" s="44">
        <f>IF(AW$4=0,0,求节点(AW$4:AW$9,$B$4:$B$9,求节点(其他调用!$C$4:$C$42,其他调用!$D$4:$D$42,其他调用!$AF97)))</f>
        <v>2.5895814086412035</v>
      </c>
      <c r="DE96" s="44">
        <f>IF(AX$4=0,0,求节点(AX$4:AX$9,$B$4:$B$9,求节点(其他调用!$C$4:$C$42,其他调用!$D$4:$D$42,其他调用!$AF97)))</f>
        <v>2.5895814086412035</v>
      </c>
      <c r="DF96" s="44">
        <f>IF(AY$4=0,0,求节点(AY$4:AY$9,$B$4:$B$9,求节点(其他调用!$C$4:$C$42,其他调用!$D$4:$D$42,其他调用!$AF97)))</f>
        <v>2.5895814086412035</v>
      </c>
      <c r="DG96" s="44">
        <f>IF(AZ$4=0,0,求节点(AZ$4:AZ$9,$B$4:$B$9,求节点(其他调用!$C$4:$C$42,其他调用!$D$4:$D$42,其他调用!$AF97)))</f>
        <v>2.5895814086412035</v>
      </c>
      <c r="DI96" s="44">
        <v>93</v>
      </c>
      <c r="DJ96" s="44">
        <f>IF(C$23=0,0,求节点(C$23:C$28,$B$23:$B$28,求节点(其他调用!$S$4:$S$20,其他调用!$T$4:$T$20,$DI96)))</f>
        <v>0</v>
      </c>
      <c r="DK96" s="44">
        <f>IF(D$23=0,0,求节点(D$23:D$28,$B$23:$B$28,求节点(其他调用!$S$4:$S$20,其他调用!$T$4:$T$20,$DI96)))</f>
        <v>0</v>
      </c>
      <c r="DL96" s="44">
        <f>IF(E$23=0,0,求节点(E$23:E$28,$B$23:$B$28,求节点(其他调用!$S$4:$S$20,其他调用!$T$4:$T$20,$DI96)))</f>
        <v>0</v>
      </c>
      <c r="DM96" s="44">
        <f>IF(F$23=0,0,求节点(F$23:F$28,$B$23:$B$28,求节点(其他调用!$S$4:$S$20,其他调用!$T$4:$T$20,$DI96)))</f>
        <v>7.1917717670078041E-3</v>
      </c>
      <c r="DN96" s="44">
        <f>IF(G$23=0,0,求节点(G$23:G$28,$B$23:$B$28,求节点(其他调用!$S$4:$S$20,其他调用!$T$4:$T$20,$DI96)))</f>
        <v>1.0787657650511595E-2</v>
      </c>
      <c r="DO96" s="44">
        <f>IF(H$23=0,0,求节点(H$23:H$28,$B$23:$B$28,求节点(其他调用!$S$4:$S$20,其他调用!$T$4:$T$20,$DI96)))</f>
        <v>1.0787657650511595E-2</v>
      </c>
      <c r="DP96" s="44">
        <f>IF(I$23=0,0,求节点(I$23:I$28,$B$23:$B$28,求节点(其他调用!$S$4:$S$20,其他调用!$T$4:$T$20,$DI96)))</f>
        <v>1.6344935834108454E-2</v>
      </c>
      <c r="DQ96" s="44">
        <f>IF(J$23=0,0,求节点(J$23:J$28,$B$23:$B$28,求节点(其他调用!$S$4:$S$20,其他调用!$T$4:$T$20,$DI96)))</f>
        <v>0</v>
      </c>
      <c r="DR96" s="44">
        <f>IF(K$23=0,0,求节点(K$23:K$28,$B$23:$B$28,求节点(其他调用!$S$4:$S$20,其他调用!$T$4:$T$20,$DI96)))</f>
        <v>1.0787657650511595E-2</v>
      </c>
      <c r="DS96" s="44">
        <f>IF(L$23=0,0,求节点(L$23:L$28,$B$23:$B$28,求节点(其他调用!$S$4:$S$20,其他调用!$T$4:$T$20,$DI96)))</f>
        <v>0</v>
      </c>
      <c r="DT96" s="44">
        <f>IF(M$23=0,0,求节点(M$23:M$28,$B$23:$B$28,求节点(其他调用!$S$4:$S$20,其他调用!$T$4:$T$20,$DI96)))</f>
        <v>0</v>
      </c>
      <c r="DU96" s="44">
        <f>IF(N$23=0,0,求节点(N$23:N$28,$B$23:$B$28,求节点(其他调用!$S$4:$S$20,其他调用!$T$4:$T$20,$DI96)))</f>
        <v>0</v>
      </c>
      <c r="DV96" s="44">
        <f>IF(O$23=0,0,求节点(O$23:O$28,$B$23:$B$28,求节点(其他调用!$S$4:$S$20,其他调用!$T$4:$T$20,$DI96)))</f>
        <v>0</v>
      </c>
      <c r="DW96" s="44">
        <f>IF(P$23=0,0,求节点(P$23:P$28,$B$23:$B$28,求节点(其他调用!$S$4:$S$20,其他调用!$T$4:$T$20,$DI96)))</f>
        <v>0</v>
      </c>
      <c r="DX96" s="44">
        <f>IF(Q$23=0,0,求节点(Q$23:Q$28,$B$23:$B$28,求节点(其他调用!$S$4:$S$20,其他调用!$T$4:$T$20,$DI96)))</f>
        <v>0</v>
      </c>
      <c r="DY96" s="44">
        <f>IF(R$23=0,0,求节点(R$23:R$28,$B$23:$B$28,求节点(其他调用!$S$4:$S$20,其他调用!$T$4:$T$20,$DI96)))</f>
        <v>0</v>
      </c>
      <c r="DZ96" s="44">
        <f>IF(S$23=0,0,求节点(S$23:S$28,$B$23:$B$28,求节点(其他调用!$S$4:$S$20,其他调用!$T$4:$T$20,$DI96)))</f>
        <v>0</v>
      </c>
      <c r="EA96" s="44">
        <f>IF(T$23=0,0,求节点(T$23:T$28,$B$23:$B$28,求节点(其他调用!$S$4:$S$20,其他调用!$T$4:$T$20,$DI96)))</f>
        <v>0</v>
      </c>
      <c r="EB96" s="44">
        <f>IF(U$23=0,0,求节点(U$23:U$28,$B$23:$B$28,求节点(其他调用!$S$4:$S$20,其他调用!$T$4:$T$20,$DI96)))</f>
        <v>0</v>
      </c>
      <c r="EC96" s="44">
        <f>IF(V$23=0,0,求节点(V$23:V$28,$B$23:$B$28,求节点(其他调用!$S$4:$S$20,其他调用!$T$4:$T$20,$DI96)))</f>
        <v>0</v>
      </c>
      <c r="EF96" s="44">
        <v>93</v>
      </c>
      <c r="EG96" s="44">
        <f>IF(C$4=0,0,求节点(C$4:C$9,$B$4:$B$9,求节点(其他调用!$F$4:$F$42,其他调用!$G$4:$G$42,其他调用!$AG97)))</f>
        <v>6</v>
      </c>
      <c r="EH96" s="44">
        <f>IF(D$4=0,0,求节点(D$4:D$9,$B$4:$B$9,求节点(其他调用!$F$4:$F$42,其他调用!$G$4:$G$42,其他调用!$AG97)))</f>
        <v>6</v>
      </c>
      <c r="EI96" s="44">
        <f>IF(E$4=0,0,求节点(E$4:E$9,$B$4:$B$9,求节点(其他调用!$F$4:$F$42,其他调用!$G$4:$G$42,其他调用!$AG97)))</f>
        <v>3.2194350341931366</v>
      </c>
      <c r="EJ96" s="44">
        <f>IF(F$4=0,0,求节点(F$4:F$9,$B$4:$B$9,求节点(其他调用!$F$4:$F$42,其他调用!$G$4:$G$42,其他调用!$AG97)))</f>
        <v>0</v>
      </c>
      <c r="EK96" s="44">
        <f>IF(G$4=0,0,求节点(G$4:G$9,$B$4:$B$9,求节点(其他调用!$F$4:$F$42,其他调用!$G$4:$G$42,其他调用!$AG97)))</f>
        <v>0</v>
      </c>
      <c r="EL96" s="44">
        <f>IF(H$4=0,0,求节点(H$4:H$9,$B$4:$B$9,求节点(其他调用!$F$4:$F$42,其他调用!$G$4:$G$42,其他调用!$AG97)))</f>
        <v>0</v>
      </c>
      <c r="EM96" s="44">
        <f>IF(I$4=0,0,求节点(I$4:I$9,$B$4:$B$9,求节点(其他调用!$F$4:$F$42,其他调用!$G$4:$G$42,其他调用!$AG97)))</f>
        <v>0</v>
      </c>
      <c r="EN96" s="44">
        <f>IF(J$4=0,0,求节点(J$4:J$9,$B$4:$B$9,求节点(其他调用!$F$4:$F$42,其他调用!$G$4:$G$42,其他调用!$AG97)))</f>
        <v>0</v>
      </c>
      <c r="EO96" s="44">
        <f>IF(K$4=0,0,求节点(K$4:K$9,$B$4:$B$9,求节点(其他调用!$F$4:$F$42,其他调用!$G$4:$G$42,其他调用!$AG97)))</f>
        <v>0</v>
      </c>
      <c r="EP96" s="44">
        <f>IF(L$4=0,0,求节点(L$4:L$9,$B$4:$B$9,求节点(其他调用!$F$4:$F$42,其他调用!$G$4:$G$42,其他调用!$AG97)))</f>
        <v>0</v>
      </c>
      <c r="EQ96" s="44">
        <f>IF(M$4=0,0,求节点(M$4:M$9,$B$4:$B$9,求节点(其他调用!$F$4:$F$42,其他调用!$G$4:$G$42,其他调用!$AG97)))</f>
        <v>0</v>
      </c>
      <c r="ER96" s="44">
        <f>IF(N$4=0,0,求节点(N$4:N$9,$B$4:$B$9,求节点(其他调用!$F$4:$F$42,其他调用!$G$4:$G$42,其他调用!$AG97)))</f>
        <v>0</v>
      </c>
      <c r="ES96" s="44">
        <f>IF(O$4=0,0,求节点(O$4:O$9,$B$4:$B$9,求节点(其他调用!$F$4:$F$42,其他调用!$G$4:$G$42,其他调用!$AG97)))</f>
        <v>0</v>
      </c>
      <c r="ET96" s="44">
        <f>IF(P$4=0,0,求节点(P$4:P$9,$B$4:$B$9,求节点(其他调用!$F$4:$F$42,其他调用!$G$4:$G$42,其他调用!$AG97)))</f>
        <v>0</v>
      </c>
      <c r="EU96" s="44">
        <f>IF(Q$4=0,0,求节点(Q$4:Q$9,$B$4:$B$9,求节点(其他调用!$F$4:$F$42,其他调用!$G$4:$G$42,其他调用!$AG97)))</f>
        <v>0</v>
      </c>
      <c r="EV96" s="44">
        <f>IF(R$4=0,0,求节点(R$4:R$9,$B$4:$B$9,求节点(其他调用!$F$4:$F$42,其他调用!$G$4:$G$42,其他调用!$AG97)))</f>
        <v>0</v>
      </c>
      <c r="EW96" s="44">
        <f>IF(S$4=0,0,求节点(S$4:S$9,$B$4:$B$9,求节点(其他调用!$F$4:$F$42,其他调用!$G$4:$G$42,其他调用!$AG97)))</f>
        <v>6</v>
      </c>
      <c r="EX96" s="44">
        <f>IF(T$4=0,0,求节点(T$4:T$9,$B$4:$B$9,求节点(其他调用!$F$4:$F$42,其他调用!$G$4:$G$42,其他调用!$AG97)))</f>
        <v>6</v>
      </c>
      <c r="EY96" s="44">
        <f>IF(U$4=0,0,求节点(U$4:U$9,$B$4:$B$9,求节点(其他调用!$F$4:$F$42,其他调用!$G$4:$G$42,其他调用!$AG97)))</f>
        <v>6</v>
      </c>
      <c r="EZ96" s="44">
        <f>IF(V$4=0,0,求节点(V$4:V$9,$B$4:$B$9,求节点(其他调用!$F$4:$F$42,其他调用!$G$4:$G$42,其他调用!$AG97)))</f>
        <v>0</v>
      </c>
      <c r="FA96" s="44">
        <f>IF(W$4=0,0,求节点(W$4:W$9,$B$4:$B$9,求节点(其他调用!$F$4:$F$42,其他调用!$G$4:$G$42,其他调用!$AG97)))</f>
        <v>6</v>
      </c>
      <c r="FB96" s="44">
        <f>IF(X$4=0,0,求节点(X$4:X$9,$B$4:$B$9,求节点(其他调用!$F$4:$F$42,其他调用!$G$4:$G$42,其他调用!$AG97)))</f>
        <v>6</v>
      </c>
      <c r="FC96" s="44">
        <f>IF(Y$4=0,0,求节点(Y$4:Y$9,$B$4:$B$9,求节点(其他调用!$F$4:$F$42,其他调用!$G$4:$G$42,其他调用!$AG97)))</f>
        <v>6</v>
      </c>
      <c r="FD96" s="44">
        <f>IF(Z$4=0,0,求节点(Z$4:Z$9,$B$4:$B$9,求节点(其他调用!$F$4:$F$42,其他调用!$G$4:$G$42,其他调用!$AG97)))</f>
        <v>0</v>
      </c>
      <c r="FE96" s="44">
        <f>IF(AA$4=0,0,求节点(AA$4:AA$9,$B$4:$B$9,求节点(其他调用!$F$4:$F$42,其他调用!$G$4:$G$42,其他调用!$AG97)))</f>
        <v>6</v>
      </c>
      <c r="FF96" s="44">
        <f>IF(AB$4=0,0,求节点(AB$4:AB$9,$B$4:$B$9,求节点(其他调用!$F$4:$F$42,其他调用!$G$4:$G$42,其他调用!$AG97)))</f>
        <v>6</v>
      </c>
      <c r="FG96" s="44">
        <f>IF(AC$4=0,0,求节点(AC$4:AC$9,$B$4:$B$9,求节点(其他调用!$F$4:$F$42,其他调用!$G$4:$G$42,其他调用!$AG97)))</f>
        <v>6</v>
      </c>
      <c r="FH96" s="44">
        <f>IF(AD$4=0,0,求节点(AD$4:AD$9,$B$4:$B$9,求节点(其他调用!$F$4:$F$42,其他调用!$G$4:$G$42,其他调用!$AG97)))</f>
        <v>3.42045774889008</v>
      </c>
      <c r="FI96" s="44">
        <f>IF(AE$4=0,0,求节点(AE$4:AE$9,$B$4:$B$9,求节点(其他调用!$F$4:$F$42,其他调用!$G$4:$G$42,其他调用!$AG97)))</f>
        <v>3.42045774889008</v>
      </c>
      <c r="FJ96" s="44">
        <f>IF(AF$4=0,0,求节点(AF$4:AF$9,$B$4:$B$9,求节点(其他调用!$F$4:$F$42,其他调用!$G$4:$G$42,其他调用!$AG97)))</f>
        <v>3.42045774889008</v>
      </c>
      <c r="FK96" s="44">
        <f>IF(AG$4=0,0,求节点(AG$4:AG$9,$B$4:$B$9,求节点(其他调用!$F$4:$F$42,其他调用!$G$4:$G$42,其他调用!$AG97)))</f>
        <v>3.42045774889008</v>
      </c>
      <c r="FL96" s="44">
        <f>IF(AH$4=0,0,求节点(AH$4:AH$9,$B$4:$B$9,求节点(其他调用!$F$4:$F$42,其他调用!$G$4:$G$42,其他调用!$AG97)))</f>
        <v>3.42045774889008</v>
      </c>
      <c r="FM96" s="44">
        <f>IF(AI$4=0,0,求节点(AI$4:AI$9,$B$4:$B$9,求节点(其他调用!$F$4:$F$42,其他调用!$G$4:$G$42,其他调用!$AG97)))</f>
        <v>3.42045774889008</v>
      </c>
      <c r="FN96" s="44">
        <f>IF(AJ$4=0,0,求节点(AJ$4:AJ$9,$B$4:$B$9,求节点(其他调用!$F$4:$F$42,其他调用!$G$4:$G$42,其他调用!$AG97)))</f>
        <v>3.42045774889008</v>
      </c>
      <c r="FO96" s="44">
        <f>IF(AK$4=0,0,求节点(AK$4:AK$9,$B$4:$B$9,求节点(其他调用!$F$4:$F$42,其他调用!$G$4:$G$42,其他调用!$AG97)))</f>
        <v>3.42045774889008</v>
      </c>
      <c r="FP96" s="44">
        <f>IF(AL$4=0,0,求节点(AL$4:AL$9,$B$4:$B$9,求节点(其他调用!$F$4:$F$42,其他调用!$G$4:$G$42,其他调用!$AG97)))</f>
        <v>3.42045774889008</v>
      </c>
      <c r="FQ96" s="44">
        <f>IF(AM$4=0,0,求节点(AM$4:AM$9,$B$4:$B$9,求节点(其他调用!$F$4:$F$42,其他调用!$G$4:$G$42,其他调用!$AG97)))</f>
        <v>3.42045774889008</v>
      </c>
      <c r="FR96" s="44">
        <f>IF(AN$4=0,0,求节点(AN$4:AN$9,$B$4:$B$9,求节点(其他调用!$F$4:$F$42,其他调用!$G$4:$G$42,其他调用!$AG97)))</f>
        <v>3.42045774889008</v>
      </c>
      <c r="FS96" s="44">
        <f>IF(AO$4=0,0,求节点(AO$4:AO$9,$B$4:$B$9,求节点(其他调用!$F$4:$F$42,其他调用!$G$4:$G$42,其他调用!$AG97)))</f>
        <v>3.42045774889008</v>
      </c>
      <c r="FT96" s="44">
        <f>IF(AP$4=0,0,求节点(AP$4:AP$9,$B$4:$B$9,求节点(其他调用!$F$4:$F$42,其他调用!$G$4:$G$42,其他调用!$AG97)))</f>
        <v>3.42045774889008</v>
      </c>
      <c r="FU96" s="44">
        <f>IF(AQ$4=0,0,求节点(AQ$4:AQ$9,$B$4:$B$9,求节点(其他调用!$F$4:$F$42,其他调用!$G$4:$G$42,其他调用!$AG97)))</f>
        <v>3.42045774889008</v>
      </c>
      <c r="FV96" s="44">
        <f>IF(AR$4=0,0,求节点(AR$4:AR$9,$B$4:$B$9,求节点(其他调用!$F$4:$F$42,其他调用!$G$4:$G$42,其他调用!$AG97)))</f>
        <v>3.42045774889008</v>
      </c>
      <c r="FW96" s="44">
        <f>IF(AS$4=0,0,求节点(AS$4:AS$9,$B$4:$B$9,求节点(其他调用!$F$4:$F$42,其他调用!$G$4:$G$42,其他调用!$AG97)))</f>
        <v>3.42045774889008</v>
      </c>
      <c r="FX96" s="44">
        <f>IF(AT$4=0,0,求节点(AT$4:AT$9,$B$4:$B$9,求节点(其他调用!$F$4:$F$42,其他调用!$G$4:$G$42,其他调用!$AG97)))</f>
        <v>3.42045774889008</v>
      </c>
      <c r="FY96" s="44">
        <f>IF(AU$4=0,0,求节点(AU$4:AU$9,$B$4:$B$9,求节点(其他调用!$F$4:$F$42,其他调用!$G$4:$G$42,其他调用!$AG97)))</f>
        <v>3.42045774889008</v>
      </c>
      <c r="FZ96" s="44">
        <f>IF(AV$4=0,0,求节点(AV$4:AV$9,$B$4:$B$9,求节点(其他调用!$F$4:$F$42,其他调用!$G$4:$G$42,其他调用!$AG97)))</f>
        <v>3.42045774889008</v>
      </c>
      <c r="GA96" s="44">
        <f>IF(AW$4=0,0,求节点(AW$4:AW$9,$B$4:$B$9,求节点(其他调用!$F$4:$F$42,其他调用!$G$4:$G$42,其他调用!$AG97)))</f>
        <v>3.42045774889008</v>
      </c>
      <c r="GB96" s="44">
        <f>IF(AX$4=0,0,求节点(AX$4:AX$9,$B$4:$B$9,求节点(其他调用!$F$4:$F$42,其他调用!$G$4:$G$42,其他调用!$AG97)))</f>
        <v>3.42045774889008</v>
      </c>
      <c r="GC96" s="44">
        <f>IF(AY$4=0,0,求节点(AY$4:AY$9,$B$4:$B$9,求节点(其他调用!$F$4:$F$42,其他调用!$G$4:$G$42,其他调用!$AG97)))</f>
        <v>3.42045774889008</v>
      </c>
      <c r="GD96" s="44">
        <f>IF(AZ$4=0,0,求节点(AZ$4:AZ$9,$B$4:$B$9,求节点(其他调用!$F$4:$F$42,其他调用!$G$4:$G$42,其他调用!$AG97)))</f>
        <v>3.42045774889008</v>
      </c>
      <c r="GF96" s="44">
        <v>93</v>
      </c>
      <c r="GG96" s="44">
        <f>IF(C$23=0,0,求节点(C$23:C$28,$B$23:$B$28,求节点(其他调用!$U$4:$U$20,其他调用!$V$4:$V$20,$GF96)))</f>
        <v>0</v>
      </c>
      <c r="GH96" s="44">
        <f>IF(D$23=0,0,求节点(D$23:D$28,$B$23:$B$28,求节点(其他调用!$U$4:$U$20,其他调用!$V$4:$V$20,$GF96)))</f>
        <v>0</v>
      </c>
      <c r="GI96" s="44">
        <f>IF(E$23=0,0,求节点(E$23:E$28,$B$23:$B$28,求节点(其他调用!$U$4:$U$20,其他调用!$V$4:$V$20,$GF96)))</f>
        <v>0</v>
      </c>
      <c r="GJ96" s="44">
        <f>IF(F$23=0,0,求节点(F$23:F$28,$B$23:$B$28,求节点(其他调用!$U$4:$U$20,其他调用!$V$4:$V$20,$GF96)))</f>
        <v>0</v>
      </c>
      <c r="GK96" s="44">
        <f>IF(G$23=0,0,求节点(G$23:G$28,$B$23:$B$28,求节点(其他调用!$U$4:$U$20,其他调用!$V$4:$V$20,$GF96)))</f>
        <v>0</v>
      </c>
      <c r="GL96" s="44">
        <f>IF(H$23=0,0,求节点(H$23:H$28,$B$23:$B$28,求节点(其他调用!$U$4:$U$20,其他调用!$V$4:$V$20,$GF96)))</f>
        <v>0</v>
      </c>
      <c r="GM96" s="44">
        <f>IF(I$23=0,0,求节点(I$23:I$28,$B$23:$B$28,求节点(其他调用!$U$4:$U$20,其他调用!$V$4:$V$20,$GF96)))</f>
        <v>0</v>
      </c>
      <c r="GN96" s="44">
        <f>IF(J$23=0,0,求节点(J$23:J$28,$B$23:$B$28,求节点(其他调用!$U$4:$U$20,其他调用!$V$4:$V$20,$GF96)))</f>
        <v>0</v>
      </c>
      <c r="GO96" s="44">
        <f>IF(K$23=0,0,求节点(K$23:K$28,$B$23:$B$28,求节点(其他调用!$U$4:$U$20,其他调用!$V$4:$V$20,$GF96)))</f>
        <v>0</v>
      </c>
      <c r="GP96" s="44">
        <f>IF(L$23=0,0,求节点(L$23:L$28,$B$23:$B$28,求节点(其他调用!$U$4:$U$20,其他调用!$V$4:$V$20,$GF96)))</f>
        <v>0</v>
      </c>
      <c r="GQ96" s="44">
        <f>IF(M$23=0,0,求节点(M$23:M$28,$B$23:$B$28,求节点(其他调用!$U$4:$U$20,其他调用!$V$4:$V$20,$GF96)))</f>
        <v>0</v>
      </c>
      <c r="GR96" s="44">
        <f>IF(N$23=0,0,求节点(N$23:N$28,$B$23:$B$28,求节点(其他调用!$U$4:$U$20,其他调用!$V$4:$V$20,$GF96)))</f>
        <v>0</v>
      </c>
      <c r="GS96" s="44">
        <f>IF(O$23=0,0,求节点(O$23:O$28,$B$23:$B$28,求节点(其他调用!$U$4:$U$20,其他调用!$V$4:$V$20,$GF96)))</f>
        <v>0</v>
      </c>
      <c r="GT96" s="44">
        <f>IF(P$23=0,0,求节点(P$23:P$28,$B$23:$B$28,求节点(其他调用!$U$4:$U$20,其他调用!$V$4:$V$20,$GF96)))</f>
        <v>0</v>
      </c>
      <c r="GU96" s="44">
        <f>IF(Q$23=0,0,求节点(Q$23:Q$28,$B$23:$B$28,求节点(其他调用!$U$4:$U$20,其他调用!$V$4:$V$20,$GF96)))</f>
        <v>0</v>
      </c>
      <c r="GV96" s="44">
        <f>IF(R$23=0,0,求节点(R$23:R$28,$B$23:$B$28,求节点(其他调用!$U$4:$U$20,其他调用!$V$4:$V$20,$GF96)))</f>
        <v>0</v>
      </c>
      <c r="GW96" s="44">
        <f>IF(S$23=0,0,求节点(S$23:S$28,$B$23:$B$28,求节点(其他调用!$U$4:$U$20,其他调用!$V$4:$V$20,$GF96)))</f>
        <v>0</v>
      </c>
      <c r="GX96" s="44">
        <f>IF(T$23=0,0,求节点(T$23:T$28,$B$23:$B$28,求节点(其他调用!$U$4:$U$20,其他调用!$V$4:$V$20,$GF96)))</f>
        <v>0</v>
      </c>
      <c r="GY96" s="44">
        <f>IF(U$23=0,0,求节点(U$23:U$28,$B$23:$B$28,求节点(其他调用!$U$4:$U$20,其他调用!$V$4:$V$20,$GF96)))</f>
        <v>0</v>
      </c>
      <c r="GZ96" s="44">
        <f>IF(V$23=0,0,求节点(V$23:V$28,$B$23:$B$28,求节点(其他调用!$U$4:$U$20,其他调用!$V$4:$V$20,$GF96)))</f>
        <v>0</v>
      </c>
      <c r="HC96" s="44">
        <v>93</v>
      </c>
      <c r="HD96" s="44">
        <f>IF(C$4=0,0,求节点(C$4:C$9,$B$4:$B$9,求节点(其他调用!$I$4:$I$42,其他调用!$J$4:$J$42,其他调用!$AH97)))</f>
        <v>6</v>
      </c>
      <c r="HE96" s="44">
        <f>IF(D$4=0,0,求节点(D$4:D$9,$B$4:$B$9,求节点(其他调用!$I$4:$I$42,其他调用!$J$4:$J$42,其他调用!$AH97)))</f>
        <v>6</v>
      </c>
      <c r="HF96" s="44">
        <f>IF(E$4=0,0,求节点(E$4:E$9,$B$4:$B$9,求节点(其他调用!$I$4:$I$42,其他调用!$J$4:$J$42,其他调用!$AH97)))</f>
        <v>3.3992597208944701</v>
      </c>
      <c r="HG96" s="44">
        <f>IF(F$4=0,0,求节点(F$4:F$9,$B$4:$B$9,求节点(其他调用!$I$4:$I$42,其他调用!$J$4:$J$42,其他调用!$AH97)))</f>
        <v>0</v>
      </c>
      <c r="HH96" s="44">
        <f>IF(G$4=0,0,求节点(G$4:G$9,$B$4:$B$9,求节点(其他调用!$I$4:$I$42,其他调用!$J$4:$J$42,其他调用!$AH97)))</f>
        <v>0</v>
      </c>
      <c r="HI96" s="44">
        <f>IF(H$4=0,0,求节点(H$4:H$9,$B$4:$B$9,求节点(其他调用!$I$4:$I$42,其他调用!$J$4:$J$42,其他调用!$AH97)))</f>
        <v>0</v>
      </c>
      <c r="HJ96" s="44">
        <f>IF(I$4=0,0,求节点(I$4:I$9,$B$4:$B$9,求节点(其他调用!$I$4:$I$42,其他调用!$J$4:$J$42,其他调用!$AH97)))</f>
        <v>0</v>
      </c>
      <c r="HK96" s="44">
        <f>IF(J$4=0,0,求节点(J$4:J$9,$B$4:$B$9,求节点(其他调用!$I$4:$I$42,其他调用!$J$4:$J$42,其他调用!$AH97)))</f>
        <v>0</v>
      </c>
      <c r="HL96" s="44">
        <f>IF(K$4=0,0,求节点(K$4:K$9,$B$4:$B$9,求节点(其他调用!$I$4:$I$42,其他调用!$J$4:$J$42,其他调用!$AH97)))</f>
        <v>0</v>
      </c>
      <c r="HM96" s="44">
        <f>IF(L$4=0,0,求节点(L$4:L$9,$B$4:$B$9,求节点(其他调用!$I$4:$I$42,其他调用!$J$4:$J$42,其他调用!$AH97)))</f>
        <v>0</v>
      </c>
      <c r="HN96" s="44">
        <f>IF(M$4=0,0,求节点(M$4:M$9,$B$4:$B$9,求节点(其他调用!$I$4:$I$42,其他调用!$J$4:$J$42,其他调用!$AH97)))</f>
        <v>0</v>
      </c>
      <c r="HO96" s="44">
        <f>IF(N$4=0,0,求节点(N$4:N$9,$B$4:$B$9,求节点(其他调用!$I$4:$I$42,其他调用!$J$4:$J$42,其他调用!$AH97)))</f>
        <v>0</v>
      </c>
      <c r="HP96" s="44">
        <f>IF(O$4=0,0,求节点(O$4:O$9,$B$4:$B$9,求节点(其他调用!$I$4:$I$42,其他调用!$J$4:$J$42,其他调用!$AH97)))</f>
        <v>0</v>
      </c>
      <c r="HQ96" s="44">
        <f>IF(P$4=0,0,求节点(P$4:P$9,$B$4:$B$9,求节点(其他调用!$I$4:$I$42,其他调用!$J$4:$J$42,其他调用!$AH97)))</f>
        <v>0</v>
      </c>
      <c r="HR96" s="44">
        <f>IF(Q$4=0,0,求节点(Q$4:Q$9,$B$4:$B$9,求节点(其他调用!$I$4:$I$42,其他调用!$J$4:$J$42,其他调用!$AH97)))</f>
        <v>0</v>
      </c>
      <c r="HS96" s="44">
        <f>IF(R$4=0,0,求节点(R$4:R$9,$B$4:$B$9,求节点(其他调用!$I$4:$I$42,其他调用!$J$4:$J$42,其他调用!$AH97)))</f>
        <v>0</v>
      </c>
      <c r="HT96" s="44">
        <f>IF(S$4=0,0,求节点(S$4:S$9,$B$4:$B$9,求节点(其他调用!$I$4:$I$42,其他调用!$J$4:$J$42,其他调用!$AH97)))</f>
        <v>6</v>
      </c>
      <c r="HU96" s="44">
        <f>IF(T$4=0,0,求节点(T$4:T$9,$B$4:$B$9,求节点(其他调用!$I$4:$I$42,其他调用!$J$4:$J$42,其他调用!$AH97)))</f>
        <v>6</v>
      </c>
      <c r="HV96" s="44">
        <f>IF(U$4=0,0,求节点(U$4:U$9,$B$4:$B$9,求节点(其他调用!$I$4:$I$42,其他调用!$J$4:$J$42,其他调用!$AH97)))</f>
        <v>6</v>
      </c>
      <c r="HW96" s="44">
        <f>IF(V$4=0,0,求节点(V$4:V$9,$B$4:$B$9,求节点(其他调用!$I$4:$I$42,其他调用!$J$4:$J$42,其他调用!$AH97)))</f>
        <v>0</v>
      </c>
      <c r="HX96" s="44">
        <f>IF(W$4=0,0,求节点(W$4:W$9,$B$4:$B$9,求节点(其他调用!$I$4:$I$42,其他调用!$J$4:$J$42,其他调用!$AH97)))</f>
        <v>6</v>
      </c>
      <c r="HY96" s="44">
        <f>IF(X$4=0,0,求节点(X$4:X$9,$B$4:$B$9,求节点(其他调用!$I$4:$I$42,其他调用!$J$4:$J$42,其他调用!$AH97)))</f>
        <v>6</v>
      </c>
      <c r="HZ96" s="44">
        <f>IF(Y$4=0,0,求节点(Y$4:Y$9,$B$4:$B$9,求节点(其他调用!$I$4:$I$42,其他调用!$J$4:$J$42,其他调用!$AH97)))</f>
        <v>6</v>
      </c>
      <c r="IA96" s="44">
        <f>IF(Z$4=0,0,求节点(Z$4:Z$9,$B$4:$B$9,求节点(其他调用!$I$4:$I$42,其他调用!$J$4:$J$42,其他调用!$AH97)))</f>
        <v>0</v>
      </c>
      <c r="IB96" s="44">
        <f>IF(AA$4=0,0,求节点(AA$4:AA$9,$B$4:$B$9,求节点(其他调用!$I$4:$I$42,其他调用!$J$4:$J$42,其他调用!$AH97)))</f>
        <v>6</v>
      </c>
      <c r="IC96" s="44">
        <f>IF(AB$4=0,0,求节点(AB$4:AB$9,$B$4:$B$9,求节点(其他调用!$I$4:$I$42,其他调用!$J$4:$J$42,其他调用!$AH97)))</f>
        <v>6</v>
      </c>
      <c r="ID96" s="44">
        <f>IF(AC$4=0,0,求节点(AC$4:AC$9,$B$4:$B$9,求节点(其他调用!$I$4:$I$42,其他调用!$J$4:$J$42,其他调用!$AH97)))</f>
        <v>6</v>
      </c>
      <c r="IE96" s="44">
        <f>IF(AD$4=0,0,求节点(AD$4:AD$9,$B$4:$B$9,求节点(其他调用!$I$4:$I$42,其他调用!$J$4:$J$42,其他调用!$AH97)))</f>
        <v>4.8624150154963948</v>
      </c>
      <c r="IF96" s="44">
        <f>IF(AE$4=0,0,求节点(AE$4:AE$9,$B$4:$B$9,求节点(其他调用!$I$4:$I$42,其他调用!$J$4:$J$42,其他调用!$AH97)))</f>
        <v>4.8624150154963948</v>
      </c>
      <c r="IG96" s="44">
        <f>IF(AF$4=0,0,求节点(AF$4:AF$9,$B$4:$B$9,求节点(其他调用!$I$4:$I$42,其他调用!$J$4:$J$42,其他调用!$AH97)))</f>
        <v>4.8624150154963948</v>
      </c>
      <c r="IH96" s="44">
        <f>IF(AG$4=0,0,求节点(AG$4:AG$9,$B$4:$B$9,求节点(其他调用!$I$4:$I$42,其他调用!$J$4:$J$42,其他调用!$AH97)))</f>
        <v>4.8624150154963948</v>
      </c>
      <c r="II96" s="44">
        <f>IF(AH$4=0,0,求节点(AH$4:AH$9,$B$4:$B$9,求节点(其他调用!$I$4:$I$42,其他调用!$J$4:$J$42,其他调用!$AH97)))</f>
        <v>4.8624150154963948</v>
      </c>
      <c r="IJ96" s="44">
        <f>IF(AI$4=0,0,求节点(AI$4:AI$9,$B$4:$B$9,求节点(其他调用!$I$4:$I$42,其他调用!$J$4:$J$42,其他调用!$AH97)))</f>
        <v>4.8624150154963948</v>
      </c>
      <c r="IK96" s="44">
        <f>IF(AJ$4=0,0,求节点(AJ$4:AJ$9,$B$4:$B$9,求节点(其他调用!$I$4:$I$42,其他调用!$J$4:$J$42,其他调用!$AH97)))</f>
        <v>4.8624150154963948</v>
      </c>
      <c r="IL96" s="44">
        <f>IF(AK$4=0,0,求节点(AK$4:AK$9,$B$4:$B$9,求节点(其他调用!$I$4:$I$42,其他调用!$J$4:$J$42,其他调用!$AH97)))</f>
        <v>4.8624150154963948</v>
      </c>
      <c r="IM96" s="44">
        <f>IF(AL$4=0,0,求节点(AL$4:AL$9,$B$4:$B$9,求节点(其他调用!$I$4:$I$42,其他调用!$J$4:$J$42,其他调用!$AH97)))</f>
        <v>4.8624150154963948</v>
      </c>
      <c r="IN96" s="44">
        <f>IF(AM$4=0,0,求节点(AM$4:AM$9,$B$4:$B$9,求节点(其他调用!$I$4:$I$42,其他调用!$J$4:$J$42,其他调用!$AH97)))</f>
        <v>4.8624150154963948</v>
      </c>
      <c r="IO96" s="44">
        <f>IF(AN$4=0,0,求节点(AN$4:AN$9,$B$4:$B$9,求节点(其他调用!$I$4:$I$42,其他调用!$J$4:$J$42,其他调用!$AH97)))</f>
        <v>4.8624150154963948</v>
      </c>
      <c r="IP96" s="44">
        <f>IF(AO$4=0,0,求节点(AO$4:AO$9,$B$4:$B$9,求节点(其他调用!$I$4:$I$42,其他调用!$J$4:$J$42,其他调用!$AH97)))</f>
        <v>4.8624150154963948</v>
      </c>
      <c r="IQ96" s="44">
        <f>IF(AP$4=0,0,求节点(AP$4:AP$9,$B$4:$B$9,求节点(其他调用!$I$4:$I$42,其他调用!$J$4:$J$42,其他调用!$AH97)))</f>
        <v>4.8624150154963948</v>
      </c>
      <c r="IR96" s="44">
        <f>IF(AQ$4=0,0,求节点(AQ$4:AQ$9,$B$4:$B$9,求节点(其他调用!$I$4:$I$42,其他调用!$J$4:$J$42,其他调用!$AH97)))</f>
        <v>4.8624150154963948</v>
      </c>
      <c r="IS96" s="44">
        <f>IF(AR$4=0,0,求节点(AR$4:AR$9,$B$4:$B$9,求节点(其他调用!$I$4:$I$42,其他调用!$J$4:$J$42,其他调用!$AH97)))</f>
        <v>4.8624150154963948</v>
      </c>
      <c r="IT96" s="44">
        <f>IF(AS$4=0,0,求节点(AS$4:AS$9,$B$4:$B$9,求节点(其他调用!$I$4:$I$42,其他调用!$J$4:$J$42,其他调用!$AH97)))</f>
        <v>4.8624150154963948</v>
      </c>
      <c r="IU96" s="44">
        <f>IF(AT$4=0,0,求节点(AT$4:AT$9,$B$4:$B$9,求节点(其他调用!$I$4:$I$42,其他调用!$J$4:$J$42,其他调用!$AH97)))</f>
        <v>4.8624150154963948</v>
      </c>
      <c r="IV96" s="44">
        <f>IF(AU$4=0,0,求节点(AU$4:AU$9,$B$4:$B$9,求节点(其他调用!$I$4:$I$42,其他调用!$J$4:$J$42,其他调用!$AH97)))</f>
        <v>4.8624150154963948</v>
      </c>
      <c r="IW96" s="44">
        <f>IF(AV$4=0,0,求节点(AV$4:AV$9,$B$4:$B$9,求节点(其他调用!$I$4:$I$42,其他调用!$J$4:$J$42,其他调用!$AH97)))</f>
        <v>4.8624150154963948</v>
      </c>
      <c r="IX96" s="44">
        <f>IF(AW$4=0,0,求节点(AW$4:AW$9,$B$4:$B$9,求节点(其他调用!$I$4:$I$42,其他调用!$J$4:$J$42,其他调用!$AH97)))</f>
        <v>4.8624150154963948</v>
      </c>
      <c r="IY96" s="44">
        <f>IF(AX$4=0,0,求节点(AX$4:AX$9,$B$4:$B$9,求节点(其他调用!$I$4:$I$42,其他调用!$J$4:$J$42,其他调用!$AH97)))</f>
        <v>4.8624150154963948</v>
      </c>
      <c r="IZ96" s="44">
        <f>IF(AY$4=0,0,求节点(AY$4:AY$9,$B$4:$B$9,求节点(其他调用!$I$4:$I$42,其他调用!$J$4:$J$42,其他调用!$AH97)))</f>
        <v>4.8624150154963948</v>
      </c>
      <c r="JA96" s="44">
        <f>IF(AZ$4=0,0,求节点(AZ$4:AZ$9,$B$4:$B$9,求节点(其他调用!$I$4:$I$42,其他调用!$J$4:$J$42,其他调用!$AH97)))</f>
        <v>4.8624150154963948</v>
      </c>
      <c r="JC96" s="44">
        <v>93</v>
      </c>
      <c r="JD96" s="44">
        <f>IF(C$23=0,0,求节点(C$23:C$28,$B$23:$B$28,求节点(其他调用!$W$4:$W$20,其他调用!$X$4:$X$20,$JC96)))</f>
        <v>0</v>
      </c>
      <c r="JE96" s="44">
        <f>IF(D$23=0,0,求节点(D$23:D$28,$B$23:$B$28,求节点(其他调用!$W$4:$W$20,其他调用!$X$4:$X$20,$JC96)))</f>
        <v>0</v>
      </c>
      <c r="JF96" s="44">
        <f>IF(E$23=0,0,求节点(E$23:E$28,$B$23:$B$28,求节点(其他调用!$W$4:$W$20,其他调用!$X$4:$X$20,$JC96)))</f>
        <v>0</v>
      </c>
      <c r="JG96" s="44">
        <f>IF(F$23=0,0,求节点(F$23:F$28,$B$23:$B$28,求节点(其他调用!$W$4:$W$20,其他调用!$X$4:$X$20,$JC96)))</f>
        <v>7.1917717670078041E-3</v>
      </c>
      <c r="JH96" s="44">
        <f>IF(G$23=0,0,求节点(G$23:G$28,$B$23:$B$28,求节点(其他调用!$W$4:$W$20,其他调用!$X$4:$X$20,$JC96)))</f>
        <v>1.0787657650511595E-2</v>
      </c>
      <c r="JI96" s="44">
        <f>IF(H$23=0,0,求节点(H$23:H$28,$B$23:$B$28,求节点(其他调用!$W$4:$W$20,其他调用!$X$4:$X$20,$JC96)))</f>
        <v>1.0787657650511595E-2</v>
      </c>
      <c r="JJ96" s="44">
        <f>IF(I$23=0,0,求节点(I$23:I$28,$B$23:$B$28,求节点(其他调用!$W$4:$W$20,其他调用!$X$4:$X$20,$JC96)))</f>
        <v>1.6344935834108454E-2</v>
      </c>
      <c r="JK96" s="44">
        <f>IF(J$23=0,0,求节点(J$23:J$28,$B$23:$B$28,求节点(其他调用!$W$4:$W$20,其他调用!$X$4:$X$20,$JC96)))</f>
        <v>0</v>
      </c>
      <c r="JL96" s="44">
        <f>IF(K$23=0,0,求节点(K$23:K$28,$B$23:$B$28,求节点(其他调用!$W$4:$W$20,其他调用!$X$4:$X$20,$JC96)))</f>
        <v>1.0787657650511595E-2</v>
      </c>
      <c r="JM96" s="44">
        <f>IF(L$23=0,0,求节点(L$23:L$28,$B$23:$B$28,求节点(其他调用!$W$4:$W$20,其他调用!$X$4:$X$20,$JC96)))</f>
        <v>0</v>
      </c>
      <c r="JN96" s="44">
        <f>IF(M$23=0,0,求节点(M$23:M$28,$B$23:$B$28,求节点(其他调用!$W$4:$W$20,其他调用!$X$4:$X$20,$JC96)))</f>
        <v>0</v>
      </c>
      <c r="JO96" s="44">
        <f>IF(N$23=0,0,求节点(N$23:N$28,$B$23:$B$28,求节点(其他调用!$W$4:$W$20,其他调用!$X$4:$X$20,$JC96)))</f>
        <v>0</v>
      </c>
      <c r="JP96" s="44">
        <f>IF(O$23=0,0,求节点(O$23:O$28,$B$23:$B$28,求节点(其他调用!$W$4:$W$20,其他调用!$X$4:$X$20,$JC96)))</f>
        <v>0</v>
      </c>
      <c r="JQ96" s="44">
        <f>IF(P$23=0,0,求节点(P$23:P$28,$B$23:$B$28,求节点(其他调用!$W$4:$W$20,其他调用!$X$4:$X$20,$JC96)))</f>
        <v>0</v>
      </c>
      <c r="JR96" s="44">
        <f>IF(Q$23=0,0,求节点(Q$23:Q$28,$B$23:$B$28,求节点(其他调用!$W$4:$W$20,其他调用!$X$4:$X$20,$JC96)))</f>
        <v>0</v>
      </c>
      <c r="JS96" s="44">
        <f>IF(R$23=0,0,求节点(R$23:R$28,$B$23:$B$28,求节点(其他调用!$W$4:$W$20,其他调用!$X$4:$X$20,$JC96)))</f>
        <v>0</v>
      </c>
      <c r="JT96" s="44">
        <f>IF(S$23=0,0,求节点(S$23:S$28,$B$23:$B$28,求节点(其他调用!$W$4:$W$20,其他调用!$X$4:$X$20,$JC96)))</f>
        <v>0</v>
      </c>
      <c r="JU96" s="44">
        <f>IF(T$23=0,0,求节点(T$23:T$28,$B$23:$B$28,求节点(其他调用!$W$4:$W$20,其他调用!$X$4:$X$20,$JC96)))</f>
        <v>0</v>
      </c>
      <c r="JV96" s="44">
        <f>IF(U$23=0,0,求节点(U$23:U$28,$B$23:$B$28,求节点(其他调用!$W$4:$W$20,其他调用!$X$4:$X$20,$JC96)))</f>
        <v>0</v>
      </c>
      <c r="JW96" s="44">
        <f>IF(V$23=0,0,求节点(V$23:V$28,$B$23:$B$28,求节点(其他调用!$W$4:$W$20,其他调用!$X$4:$X$20,$JC96)))</f>
        <v>0</v>
      </c>
      <c r="JZ96" s="44">
        <v>93</v>
      </c>
      <c r="KA96" s="44">
        <f>IF(C$4=0,0,求节点(C$4:C$9,$B$4:$B$9,求节点(其他调用!$L$4:$L$42,其他调用!$M$4:$M$42,其他调用!$AI97)))</f>
        <v>6</v>
      </c>
      <c r="KB96" s="44">
        <f>IF(D$4=0,0,求节点(D$4:D$9,$B$4:$B$9,求节点(其他调用!$L$4:$L$42,其他调用!$M$4:$M$42,其他调用!$AI97)))</f>
        <v>6</v>
      </c>
      <c r="KC96" s="44">
        <f>IF(E$4=0,0,求节点(E$4:E$9,$B$4:$B$9,求节点(其他调用!$L$4:$L$42,其他调用!$M$4:$M$42,其他调用!$AI97)))</f>
        <v>3.97957445090492</v>
      </c>
      <c r="KD96" s="44">
        <f>IF(F$4=0,0,求节点(F$4:F$9,$B$4:$B$9,求节点(其他调用!$L$4:$L$42,其他调用!$M$4:$M$42,其他调用!$AI97)))</f>
        <v>0</v>
      </c>
      <c r="KE96" s="44">
        <f>IF(G$4=0,0,求节点(G$4:G$9,$B$4:$B$9,求节点(其他调用!$L$4:$L$42,其他调用!$M$4:$M$42,其他调用!$AI97)))</f>
        <v>0</v>
      </c>
      <c r="KF96" s="44">
        <f>IF(H$4=0,0,求节点(H$4:H$9,$B$4:$B$9,求节点(其他调用!$L$4:$L$42,其他调用!$M$4:$M$42,其他调用!$AI97)))</f>
        <v>0</v>
      </c>
      <c r="KG96" s="44">
        <f>IF(I$4=0,0,求节点(I$4:I$9,$B$4:$B$9,求节点(其他调用!$L$4:$L$42,其他调用!$M$4:$M$42,其他调用!$AI97)))</f>
        <v>0</v>
      </c>
      <c r="KH96" s="44">
        <f>IF(J$4=0,0,求节点(J$4:J$9,$B$4:$B$9,求节点(其他调用!$L$4:$L$42,其他调用!$M$4:$M$42,其他调用!$AI97)))</f>
        <v>0</v>
      </c>
      <c r="KI96" s="44">
        <f>IF(K$4=0,0,求节点(K$4:K$9,$B$4:$B$9,求节点(其他调用!$L$4:$L$42,其他调用!$M$4:$M$42,其他调用!$AI97)))</f>
        <v>0</v>
      </c>
      <c r="KJ96" s="44">
        <f>IF(L$4=0,0,求节点(L$4:L$9,$B$4:$B$9,求节点(其他调用!$L$4:$L$42,其他调用!$M$4:$M$42,其他调用!$AI97)))</f>
        <v>0</v>
      </c>
      <c r="KK96" s="44">
        <f>IF(M$4=0,0,求节点(M$4:M$9,$B$4:$B$9,求节点(其他调用!$L$4:$L$42,其他调用!$M$4:$M$42,其他调用!$AI97)))</f>
        <v>0</v>
      </c>
      <c r="KL96" s="44">
        <f>IF(N$4=0,0,求节点(N$4:N$9,$B$4:$B$9,求节点(其他调用!$L$4:$L$42,其他调用!$M$4:$M$42,其他调用!$AI97)))</f>
        <v>0</v>
      </c>
      <c r="KM96" s="44">
        <f>IF(O$4=0,0,求节点(O$4:O$9,$B$4:$B$9,求节点(其他调用!$L$4:$L$42,其他调用!$M$4:$M$42,其他调用!$AI97)))</f>
        <v>0</v>
      </c>
      <c r="KN96" s="44">
        <f>IF(P$4=0,0,求节点(P$4:P$9,$B$4:$B$9,求节点(其他调用!$L$4:$L$42,其他调用!$M$4:$M$42,其他调用!$AI97)))</f>
        <v>0</v>
      </c>
      <c r="KO96" s="44">
        <f>IF(Q$4=0,0,求节点(Q$4:Q$9,$B$4:$B$9,求节点(其他调用!$L$4:$L$42,其他调用!$M$4:$M$42,其他调用!$AI97)))</f>
        <v>0</v>
      </c>
      <c r="KP96" s="44">
        <f>IF(R$4=0,0,求节点(R$4:R$9,$B$4:$B$9,求节点(其他调用!$L$4:$L$42,其他调用!$M$4:$M$42,其他调用!$AI97)))</f>
        <v>0</v>
      </c>
      <c r="KQ96" s="44">
        <f>IF(S$4=0,0,求节点(S$4:S$9,$B$4:$B$9,求节点(其他调用!$L$4:$L$42,其他调用!$M$4:$M$42,其他调用!$AI97)))</f>
        <v>6</v>
      </c>
      <c r="KR96" s="44">
        <f>IF(T$4=0,0,求节点(T$4:T$9,$B$4:$B$9,求节点(其他调用!$L$4:$L$42,其他调用!$M$4:$M$42,其他调用!$AI97)))</f>
        <v>6</v>
      </c>
      <c r="KS96" s="44">
        <f>IF(U$4=0,0,求节点(U$4:U$9,$B$4:$B$9,求节点(其他调用!$L$4:$L$42,其他调用!$M$4:$M$42,其他调用!$AI97)))</f>
        <v>6</v>
      </c>
      <c r="KT96" s="44">
        <f>IF(V$4=0,0,求节点(V$4:V$9,$B$4:$B$9,求节点(其他调用!$L$4:$L$42,其他调用!$M$4:$M$42,其他调用!$AI97)))</f>
        <v>0</v>
      </c>
      <c r="KU96" s="44">
        <f>IF(W$4=0,0,求节点(W$4:W$9,$B$4:$B$9,求节点(其他调用!$L$4:$L$42,其他调用!$M$4:$M$42,其他调用!$AI97)))</f>
        <v>6</v>
      </c>
      <c r="KV96" s="44">
        <f>IF(X$4=0,0,求节点(X$4:X$9,$B$4:$B$9,求节点(其他调用!$L$4:$L$42,其他调用!$M$4:$M$42,其他调用!$AI97)))</f>
        <v>6</v>
      </c>
      <c r="KW96" s="44">
        <f>IF(Y$4=0,0,求节点(Y$4:Y$9,$B$4:$B$9,求节点(其他调用!$L$4:$L$42,其他调用!$M$4:$M$42,其他调用!$AI97)))</f>
        <v>6</v>
      </c>
      <c r="KX96" s="44">
        <f>IF(Z$4=0,0,求节点(Z$4:Z$9,$B$4:$B$9,求节点(其他调用!$L$4:$L$42,其他调用!$M$4:$M$42,其他调用!$AI97)))</f>
        <v>0</v>
      </c>
      <c r="KY96" s="44">
        <f>IF(AA$4=0,0,求节点(AA$4:AA$9,$B$4:$B$9,求节点(其他调用!$L$4:$L$42,其他调用!$M$4:$M$42,其他调用!$AI97)))</f>
        <v>6</v>
      </c>
      <c r="KZ96" s="44">
        <f>IF(AB$4=0,0,求节点(AB$4:AB$9,$B$4:$B$9,求节点(其他调用!$L$4:$L$42,其他调用!$M$4:$M$42,其他调用!$AI97)))</f>
        <v>6</v>
      </c>
      <c r="LA96" s="44">
        <f>IF(AC$4=0,0,求节点(AC$4:AC$9,$B$4:$B$9,求节点(其他调用!$L$4:$L$42,其他调用!$M$4:$M$42,其他调用!$AI97)))</f>
        <v>6</v>
      </c>
      <c r="LB96" s="44">
        <f>IF(AD$4=0,0,求节点(AD$4:AD$9,$B$4:$B$9,求节点(其他调用!$L$4:$L$42,其他调用!$M$4:$M$42,其他调用!$AI97)))</f>
        <v>6</v>
      </c>
      <c r="LC96" s="44">
        <f>IF(AE$4=0,0,求节点(AE$4:AE$9,$B$4:$B$9,求节点(其他调用!$L$4:$L$42,其他调用!$M$4:$M$42,其他调用!$AI97)))</f>
        <v>6</v>
      </c>
      <c r="LD96" s="44">
        <f>IF(AF$4=0,0,求节点(AF$4:AF$9,$B$4:$B$9,求节点(其他调用!$L$4:$L$42,其他调用!$M$4:$M$42,其他调用!$AI97)))</f>
        <v>6</v>
      </c>
      <c r="LE96" s="44">
        <f>IF(AG$4=0,0,求节点(AG$4:AG$9,$B$4:$B$9,求节点(其他调用!$L$4:$L$42,其他调用!$M$4:$M$42,其他调用!$AI97)))</f>
        <v>6</v>
      </c>
      <c r="LF96" s="44">
        <f>IF(AH$4=0,0,求节点(AH$4:AH$9,$B$4:$B$9,求节点(其他调用!$L$4:$L$42,其他调用!$M$4:$M$42,其他调用!$AI97)))</f>
        <v>6</v>
      </c>
      <c r="LG96" s="44">
        <f>IF(AI$4=0,0,求节点(AI$4:AI$9,$B$4:$B$9,求节点(其他调用!$L$4:$L$42,其他调用!$M$4:$M$42,其他调用!$AI97)))</f>
        <v>6</v>
      </c>
      <c r="LH96" s="44">
        <f>IF(AJ$4=0,0,求节点(AJ$4:AJ$9,$B$4:$B$9,求节点(其他调用!$L$4:$L$42,其他调用!$M$4:$M$42,其他调用!$AI97)))</f>
        <v>6</v>
      </c>
      <c r="LI96" s="44">
        <f>IF(AK$4=0,0,求节点(AK$4:AK$9,$B$4:$B$9,求节点(其他调用!$L$4:$L$42,其他调用!$M$4:$M$42,其他调用!$AI97)))</f>
        <v>6</v>
      </c>
      <c r="LJ96" s="44">
        <f>IF(AL$4=0,0,求节点(AL$4:AL$9,$B$4:$B$9,求节点(其他调用!$L$4:$L$42,其他调用!$M$4:$M$42,其他调用!$AI97)))</f>
        <v>6</v>
      </c>
      <c r="LK96" s="44">
        <f>IF(AM$4=0,0,求节点(AM$4:AM$9,$B$4:$B$9,求节点(其他调用!$L$4:$L$42,其他调用!$M$4:$M$42,其他调用!$AI97)))</f>
        <v>6</v>
      </c>
      <c r="LL96" s="44">
        <f>IF(AN$4=0,0,求节点(AN$4:AN$9,$B$4:$B$9,求节点(其他调用!$L$4:$L$42,其他调用!$M$4:$M$42,其他调用!$AI97)))</f>
        <v>6</v>
      </c>
      <c r="LM96" s="44">
        <f>IF(AO$4=0,0,求节点(AO$4:AO$9,$B$4:$B$9,求节点(其他调用!$L$4:$L$42,其他调用!$M$4:$M$42,其他调用!$AI97)))</f>
        <v>6</v>
      </c>
      <c r="LN96" s="44">
        <f>IF(AP$4=0,0,求节点(AP$4:AP$9,$B$4:$B$9,求节点(其他调用!$L$4:$L$42,其他调用!$M$4:$M$42,其他调用!$AI97)))</f>
        <v>6</v>
      </c>
      <c r="LO96" s="44">
        <f>IF(AQ$4=0,0,求节点(AQ$4:AQ$9,$B$4:$B$9,求节点(其他调用!$L$4:$L$42,其他调用!$M$4:$M$42,其他调用!$AI97)))</f>
        <v>6</v>
      </c>
      <c r="LP96" s="44">
        <f>IF(AR$4=0,0,求节点(AR$4:AR$9,$B$4:$B$9,求节点(其他调用!$L$4:$L$42,其他调用!$M$4:$M$42,其他调用!$AI97)))</f>
        <v>6</v>
      </c>
      <c r="LQ96" s="44">
        <f>IF(AS$4=0,0,求节点(AS$4:AS$9,$B$4:$B$9,求节点(其他调用!$L$4:$L$42,其他调用!$M$4:$M$42,其他调用!$AI97)))</f>
        <v>6</v>
      </c>
      <c r="LR96" s="44">
        <f>IF(AT$4=0,0,求节点(AT$4:AT$9,$B$4:$B$9,求节点(其他调用!$L$4:$L$42,其他调用!$M$4:$M$42,其他调用!$AI97)))</f>
        <v>6</v>
      </c>
      <c r="LS96" s="44">
        <f>IF(AU$4=0,0,求节点(AU$4:AU$9,$B$4:$B$9,求节点(其他调用!$L$4:$L$42,其他调用!$M$4:$M$42,其他调用!$AI97)))</f>
        <v>6</v>
      </c>
      <c r="LT96" s="44">
        <f>IF(AV$4=0,0,求节点(AV$4:AV$9,$B$4:$B$9,求节点(其他调用!$L$4:$L$42,其他调用!$M$4:$M$42,其他调用!$AI97)))</f>
        <v>6</v>
      </c>
      <c r="LU96" s="44">
        <f>IF(AW$4=0,0,求节点(AW$4:AW$9,$B$4:$B$9,求节点(其他调用!$L$4:$L$42,其他调用!$M$4:$M$42,其他调用!$AI97)))</f>
        <v>6</v>
      </c>
      <c r="LV96" s="44">
        <f>IF(AX$4=0,0,求节点(AX$4:AX$9,$B$4:$B$9,求节点(其他调用!$L$4:$L$42,其他调用!$M$4:$M$42,其他调用!$AI97)))</f>
        <v>6</v>
      </c>
      <c r="LW96" s="44">
        <f>IF(AY$4=0,0,求节点(AY$4:AY$9,$B$4:$B$9,求节点(其他调用!$L$4:$L$42,其他调用!$M$4:$M$42,其他调用!$AI97)))</f>
        <v>6</v>
      </c>
      <c r="LX96" s="44">
        <f>IF(AZ$4=0,0,求节点(AZ$4:AZ$9,$B$4:$B$9,求节点(其他调用!$L$4:$L$42,其他调用!$M$4:$M$42,其他调用!$AI97)))</f>
        <v>6</v>
      </c>
      <c r="LZ96" s="44">
        <v>93</v>
      </c>
      <c r="MA96" s="44">
        <f>IF(C$23=0,0,求节点(C$23:C$28,$B$23:$B$28,求节点(其他调用!$Y$4:$Y$20,其他调用!$Z$4:$Z$20,$LZ96)))</f>
        <v>0</v>
      </c>
      <c r="MB96" s="44">
        <f>IF(D$23=0,0,求节点(D$23:D$28,$B$23:$B$28,求节点(其他调用!$Y$4:$Y$20,其他调用!$Z$4:$Z$20,$LZ96)))</f>
        <v>0</v>
      </c>
      <c r="MC96" s="44">
        <f>IF(E$23=0,0,求节点(E$23:E$28,$B$23:$B$28,求节点(其他调用!$Y$4:$Y$20,其他调用!$Z$4:$Z$20,$LZ96)))</f>
        <v>0</v>
      </c>
      <c r="MD96" s="44">
        <f>IF(F$23=0,0,求节点(F$23:F$28,$B$23:$B$28,求节点(其他调用!$Y$4:$Y$20,其他调用!$Z$4:$Z$20,$LZ96)))</f>
        <v>0</v>
      </c>
      <c r="ME96" s="44">
        <f>IF(G$23=0,0,求节点(G$23:G$28,$B$23:$B$28,求节点(其他调用!$Y$4:$Y$20,其他调用!$Z$4:$Z$20,$LZ96)))</f>
        <v>0</v>
      </c>
      <c r="MF96" s="44">
        <f>IF(H$23=0,0,求节点(H$23:H$28,$B$23:$B$28,求节点(其他调用!$Y$4:$Y$20,其他调用!$Z$4:$Z$20,$LZ96)))</f>
        <v>0</v>
      </c>
      <c r="MG96" s="44">
        <f>IF(I$23=0,0,求节点(I$23:I$28,$B$23:$B$28,求节点(其他调用!$Y$4:$Y$20,其他调用!$Z$4:$Z$20,$LZ96)))</f>
        <v>0</v>
      </c>
      <c r="MH96" s="44">
        <f>IF(J$23=0,0,求节点(J$23:J$28,$B$23:$B$28,求节点(其他调用!$Y$4:$Y$20,其他调用!$Z$4:$Z$20,$LZ96)))</f>
        <v>0</v>
      </c>
      <c r="MI96" s="44">
        <f>IF(K$23=0,0,求节点(K$23:K$28,$B$23:$B$28,求节点(其他调用!$Y$4:$Y$20,其他调用!$Z$4:$Z$20,$LZ96)))</f>
        <v>0</v>
      </c>
      <c r="MJ96" s="44">
        <f>IF(L$23=0,0,求节点(L$23:L$28,$B$23:$B$28,求节点(其他调用!$Y$4:$Y$20,其他调用!$Z$4:$Z$20,$LZ96)))</f>
        <v>0</v>
      </c>
      <c r="MK96" s="44">
        <f>IF(M$23=0,0,求节点(M$23:M$28,$B$23:$B$28,求节点(其他调用!$Y$4:$Y$20,其他调用!$Z$4:$Z$20,$LZ96)))</f>
        <v>0</v>
      </c>
      <c r="ML96" s="44">
        <f>IF(N$23=0,0,求节点(N$23:N$28,$B$23:$B$28,求节点(其他调用!$Y$4:$Y$20,其他调用!$Z$4:$Z$20,$LZ96)))</f>
        <v>0</v>
      </c>
      <c r="MM96" s="44">
        <f>IF(O$23=0,0,求节点(O$23:O$28,$B$23:$B$28,求节点(其他调用!$Y$4:$Y$20,其他调用!$Z$4:$Z$20,$LZ96)))</f>
        <v>0</v>
      </c>
      <c r="MN96" s="44">
        <f>IF(P$23=0,0,求节点(P$23:P$28,$B$23:$B$28,求节点(其他调用!$Y$4:$Y$20,其他调用!$Z$4:$Z$20,$LZ96)))</f>
        <v>0</v>
      </c>
      <c r="MO96" s="44">
        <f>IF(Q$23=0,0,求节点(Q$23:Q$28,$B$23:$B$28,求节点(其他调用!$Y$4:$Y$20,其他调用!$Z$4:$Z$20,$LZ96)))</f>
        <v>0</v>
      </c>
      <c r="MP96" s="44">
        <f>IF(R$23=0,0,求节点(R$23:R$28,$B$23:$B$28,求节点(其他调用!$Y$4:$Y$20,其他调用!$Z$4:$Z$20,$LZ96)))</f>
        <v>0</v>
      </c>
      <c r="MQ96" s="44">
        <f>IF(S$23=0,0,求节点(S$23:S$28,$B$23:$B$28,求节点(其他调用!$Y$4:$Y$20,其他调用!$Z$4:$Z$20,$LZ96)))</f>
        <v>0</v>
      </c>
      <c r="MR96" s="44">
        <f>IF(T$23=0,0,求节点(T$23:T$28,$B$23:$B$28,求节点(其他调用!$Y$4:$Y$20,其他调用!$Z$4:$Z$20,$LZ96)))</f>
        <v>0</v>
      </c>
      <c r="MS96" s="44">
        <f>IF(U$23=0,0,求节点(U$23:U$28,$B$23:$B$28,求节点(其他调用!$Y$4:$Y$20,其他调用!$Z$4:$Z$20,$LZ96)))</f>
        <v>0</v>
      </c>
      <c r="MT96" s="44">
        <f>IF(V$23=0,0,求节点(V$23:V$28,$B$23:$B$28,求节点(其他调用!$Y$4:$Y$20,其他调用!$Z$4:$Z$20,$LZ96)))</f>
        <v>0</v>
      </c>
      <c r="MW96" s="44">
        <v>93</v>
      </c>
      <c r="MX96" s="44">
        <f>IF(C$4=0,0,求节点(C$4:C$9,$B$4:$B$9,求节点(其他调用!$O$4:$O$42,其他调用!$P$4:$P$42,其他调用!$AJ97)))</f>
        <v>6</v>
      </c>
      <c r="MY96" s="44">
        <f>IF(D$4=0,0,求节点(D$4:D$9,$B$4:$B$9,求节点(其他调用!$O$4:$O$42,其他调用!$P$4:$P$42,其他调用!$AJ97)))</f>
        <v>6</v>
      </c>
      <c r="MZ96" s="44">
        <f>IF(E$4=0,0,求节点(E$4:E$9,$B$4:$B$9,求节点(其他调用!$O$4:$O$42,其他调用!$P$4:$P$42,其他调用!$AJ97)))</f>
        <v>4.7618464125647924</v>
      </c>
      <c r="NA96" s="44">
        <f>IF(F$4=0,0,求节点(F$4:F$9,$B$4:$B$9,求节点(其他调用!$O$4:$O$42,其他调用!$P$4:$P$42,其他调用!$AJ97)))</f>
        <v>0</v>
      </c>
      <c r="NB96" s="44">
        <f>IF(G$4=0,0,求节点(G$4:G$9,$B$4:$B$9,求节点(其他调用!$O$4:$O$42,其他调用!$P$4:$P$42,其他调用!$AJ97)))</f>
        <v>0</v>
      </c>
      <c r="NC96" s="44">
        <f>IF(H$4=0,0,求节点(H$4:H$9,$B$4:$B$9,求节点(其他调用!$O$4:$O$42,其他调用!$P$4:$P$42,其他调用!$AJ97)))</f>
        <v>0</v>
      </c>
      <c r="ND96" s="44">
        <f>IF(I$4=0,0,求节点(I$4:I$9,$B$4:$B$9,求节点(其他调用!$O$4:$O$42,其他调用!$P$4:$P$42,其他调用!$AJ97)))</f>
        <v>0</v>
      </c>
      <c r="NE96" s="44">
        <f>IF(J$4=0,0,求节点(J$4:J$9,$B$4:$B$9,求节点(其他调用!$O$4:$O$42,其他调用!$P$4:$P$42,其他调用!$AJ97)))</f>
        <v>0</v>
      </c>
      <c r="NF96" s="44">
        <f>IF(K$4=0,0,求节点(K$4:K$9,$B$4:$B$9,求节点(其他调用!$O$4:$O$42,其他调用!$P$4:$P$42,其他调用!$AJ97)))</f>
        <v>0</v>
      </c>
      <c r="NG96" s="44">
        <f>IF(L$4=0,0,求节点(L$4:L$9,$B$4:$B$9,求节点(其他调用!$O$4:$O$42,其他调用!$P$4:$P$42,其他调用!$AJ97)))</f>
        <v>0</v>
      </c>
      <c r="NH96" s="44">
        <f>IF(M$4=0,0,求节点(M$4:M$9,$B$4:$B$9,求节点(其他调用!$O$4:$O$42,其他调用!$P$4:$P$42,其他调用!$AJ97)))</f>
        <v>0</v>
      </c>
      <c r="NI96" s="44">
        <f>IF(N$4=0,0,求节点(N$4:N$9,$B$4:$B$9,求节点(其他调用!$O$4:$O$42,其他调用!$P$4:$P$42,其他调用!$AJ97)))</f>
        <v>0</v>
      </c>
      <c r="NJ96" s="44">
        <f>IF(O$4=0,0,求节点(O$4:O$9,$B$4:$B$9,求节点(其他调用!$O$4:$O$42,其他调用!$P$4:$P$42,其他调用!$AJ97)))</f>
        <v>0</v>
      </c>
      <c r="NK96" s="44">
        <f>IF(P$4=0,0,求节点(P$4:P$9,$B$4:$B$9,求节点(其他调用!$O$4:$O$42,其他调用!$P$4:$P$42,其他调用!$AJ97)))</f>
        <v>0</v>
      </c>
      <c r="NL96" s="44">
        <f>IF(Q$4=0,0,求节点(Q$4:Q$9,$B$4:$B$9,求节点(其他调用!$O$4:$O$42,其他调用!$P$4:$P$42,其他调用!$AJ97)))</f>
        <v>0</v>
      </c>
      <c r="NM96" s="44">
        <f>IF(R$4=0,0,求节点(R$4:R$9,$B$4:$B$9,求节点(其他调用!$O$4:$O$42,其他调用!$P$4:$P$42,其他调用!$AJ97)))</f>
        <v>0</v>
      </c>
      <c r="NN96" s="44">
        <f>IF(S$4=0,0,求节点(S$4:S$9,$B$4:$B$9,求节点(其他调用!$O$4:$O$42,其他调用!$P$4:$P$42,其他调用!$AJ97)))</f>
        <v>6</v>
      </c>
      <c r="NO96" s="44">
        <f>IF(T$4=0,0,求节点(T$4:T$9,$B$4:$B$9,求节点(其他调用!$O$4:$O$42,其他调用!$P$4:$P$42,其他调用!$AJ97)))</f>
        <v>6</v>
      </c>
      <c r="NP96" s="44">
        <f>IF(U$4=0,0,求节点(U$4:U$9,$B$4:$B$9,求节点(其他调用!$O$4:$O$42,其他调用!$P$4:$P$42,其他调用!$AJ97)))</f>
        <v>6</v>
      </c>
      <c r="NQ96" s="44">
        <f>IF(V$4=0,0,求节点(V$4:V$9,$B$4:$B$9,求节点(其他调用!$O$4:$O$42,其他调用!$P$4:$P$42,其他调用!$AJ97)))</f>
        <v>0</v>
      </c>
      <c r="NR96" s="44">
        <f>IF(W$4=0,0,求节点(W$4:W$9,$B$4:$B$9,求节点(其他调用!$O$4:$O$42,其他调用!$P$4:$P$42,其他调用!$AJ97)))</f>
        <v>6</v>
      </c>
      <c r="NS96" s="44">
        <f>IF(X$4=0,0,求节点(X$4:X$9,$B$4:$B$9,求节点(其他调用!$O$4:$O$42,其他调用!$P$4:$P$42,其他调用!$AJ97)))</f>
        <v>6</v>
      </c>
      <c r="NT96" s="44">
        <f>IF(Y$4=0,0,求节点(Y$4:Y$9,$B$4:$B$9,求节点(其他调用!$O$4:$O$42,其他调用!$P$4:$P$42,其他调用!$AJ97)))</f>
        <v>6</v>
      </c>
      <c r="NU96" s="44">
        <f>IF(Z$4=0,0,求节点(Z$4:Z$9,$B$4:$B$9,求节点(其他调用!$O$4:$O$42,其他调用!$P$4:$P$42,其他调用!$AJ97)))</f>
        <v>0</v>
      </c>
      <c r="NV96" s="44">
        <f>IF(AA$4=0,0,求节点(AA$4:AA$9,$B$4:$B$9,求节点(其他调用!$O$4:$O$42,其他调用!$P$4:$P$42,其他调用!$AJ97)))</f>
        <v>6</v>
      </c>
      <c r="NW96" s="44">
        <f>IF(AB$4=0,0,求节点(AB$4:AB$9,$B$4:$B$9,求节点(其他调用!$O$4:$O$42,其他调用!$P$4:$P$42,其他调用!$AJ97)))</f>
        <v>6</v>
      </c>
      <c r="NX96" s="44">
        <f>IF(AC$4=0,0,求节点(AC$4:AC$9,$B$4:$B$9,求节点(其他调用!$O$4:$O$42,其他调用!$P$4:$P$42,其他调用!$AJ97)))</f>
        <v>6</v>
      </c>
      <c r="NY96" s="44">
        <f>IF(AD$4=0,0,求节点(AD$4:AD$9,$B$4:$B$9,求节点(其他调用!$O$4:$O$42,其他调用!$P$4:$P$42,其他调用!$AJ97)))</f>
        <v>6</v>
      </c>
      <c r="NZ96" s="44">
        <f>IF(AE$4=0,0,求节点(AE$4:AE$9,$B$4:$B$9,求节点(其他调用!$O$4:$O$42,其他调用!$P$4:$P$42,其他调用!$AJ97)))</f>
        <v>6</v>
      </c>
      <c r="OA96" s="44">
        <f>IF(AF$4=0,0,求节点(AF$4:AF$9,$B$4:$B$9,求节点(其他调用!$O$4:$O$42,其他调用!$P$4:$P$42,其他调用!$AJ97)))</f>
        <v>6</v>
      </c>
      <c r="OB96" s="44">
        <f>IF(AG$4=0,0,求节点(AG$4:AG$9,$B$4:$B$9,求节点(其他调用!$O$4:$O$42,其他调用!$P$4:$P$42,其他调用!$AJ97)))</f>
        <v>6</v>
      </c>
      <c r="OC96" s="44">
        <f>IF(AH$4=0,0,求节点(AH$4:AH$9,$B$4:$B$9,求节点(其他调用!$O$4:$O$42,其他调用!$P$4:$P$42,其他调用!$AJ97)))</f>
        <v>6</v>
      </c>
      <c r="OD96" s="44">
        <f>IF(AI$4=0,0,求节点(AI$4:AI$9,$B$4:$B$9,求节点(其他调用!$O$4:$O$42,其他调用!$P$4:$P$42,其他调用!$AJ97)))</f>
        <v>6</v>
      </c>
      <c r="OE96" s="44">
        <f>IF(AJ$4=0,0,求节点(AJ$4:AJ$9,$B$4:$B$9,求节点(其他调用!$O$4:$O$42,其他调用!$P$4:$P$42,其他调用!$AJ97)))</f>
        <v>6</v>
      </c>
      <c r="OF96" s="44">
        <f>IF(AK$4=0,0,求节点(AK$4:AK$9,$B$4:$B$9,求节点(其他调用!$O$4:$O$42,其他调用!$P$4:$P$42,其他调用!$AJ97)))</f>
        <v>6</v>
      </c>
      <c r="OG96" s="44">
        <f>IF(AL$4=0,0,求节点(AL$4:AL$9,$B$4:$B$9,求节点(其他调用!$O$4:$O$42,其他调用!$P$4:$P$42,其他调用!$AJ97)))</f>
        <v>6</v>
      </c>
      <c r="OH96" s="44">
        <f>IF(AM$4=0,0,求节点(AM$4:AM$9,$B$4:$B$9,求节点(其他调用!$O$4:$O$42,其他调用!$P$4:$P$42,其他调用!$AJ97)))</f>
        <v>6</v>
      </c>
      <c r="OI96" s="44">
        <f>IF(AN$4=0,0,求节点(AN$4:AN$9,$B$4:$B$9,求节点(其他调用!$O$4:$O$42,其他调用!$P$4:$P$42,其他调用!$AJ97)))</f>
        <v>6</v>
      </c>
      <c r="OJ96" s="44">
        <f>IF(AO$4=0,0,求节点(AO$4:AO$9,$B$4:$B$9,求节点(其他调用!$O$4:$O$42,其他调用!$P$4:$P$42,其他调用!$AJ97)))</f>
        <v>6</v>
      </c>
      <c r="OK96" s="44">
        <f>IF(AP$4=0,0,求节点(AP$4:AP$9,$B$4:$B$9,求节点(其他调用!$O$4:$O$42,其他调用!$P$4:$P$42,其他调用!$AJ97)))</f>
        <v>6</v>
      </c>
      <c r="OL96" s="44">
        <f>IF(AQ$4=0,0,求节点(AQ$4:AQ$9,$B$4:$B$9,求节点(其他调用!$O$4:$O$42,其他调用!$P$4:$P$42,其他调用!$AJ97)))</f>
        <v>6</v>
      </c>
      <c r="OM96" s="44">
        <f>IF(AR$4=0,0,求节点(AR$4:AR$9,$B$4:$B$9,求节点(其他调用!$O$4:$O$42,其他调用!$P$4:$P$42,其他调用!$AJ97)))</f>
        <v>6</v>
      </c>
      <c r="ON96" s="44">
        <f>IF(AS$4=0,0,求节点(AS$4:AS$9,$B$4:$B$9,求节点(其他调用!$O$4:$O$42,其他调用!$P$4:$P$42,其他调用!$AJ97)))</f>
        <v>6</v>
      </c>
      <c r="OO96" s="44">
        <f>IF(AT$4=0,0,求节点(AT$4:AT$9,$B$4:$B$9,求节点(其他调用!$O$4:$O$42,其他调用!$P$4:$P$42,其他调用!$AJ97)))</f>
        <v>6</v>
      </c>
      <c r="OP96" s="44">
        <f>IF(AU$4=0,0,求节点(AU$4:AU$9,$B$4:$B$9,求节点(其他调用!$O$4:$O$42,其他调用!$P$4:$P$42,其他调用!$AJ97)))</f>
        <v>6</v>
      </c>
      <c r="OQ96" s="44">
        <f>IF(AV$4=0,0,求节点(AV$4:AV$9,$B$4:$B$9,求节点(其他调用!$O$4:$O$42,其他调用!$P$4:$P$42,其他调用!$AJ97)))</f>
        <v>6</v>
      </c>
      <c r="OR96" s="44">
        <f>IF(AW$4=0,0,求节点(AW$4:AW$9,$B$4:$B$9,求节点(其他调用!$O$4:$O$42,其他调用!$P$4:$P$42,其他调用!$AJ97)))</f>
        <v>6</v>
      </c>
      <c r="OS96" s="44">
        <f>IF(AX$4=0,0,求节点(AX$4:AX$9,$B$4:$B$9,求节点(其他调用!$O$4:$O$42,其他调用!$P$4:$P$42,其他调用!$AJ97)))</f>
        <v>6</v>
      </c>
      <c r="OT96" s="44">
        <f>IF(AY$4=0,0,求节点(AY$4:AY$9,$B$4:$B$9,求节点(其他调用!$O$4:$O$42,其他调用!$P$4:$P$42,其他调用!$AJ97)))</f>
        <v>6</v>
      </c>
      <c r="OU96" s="44">
        <f>IF(AZ$4=0,0,求节点(AZ$4:AZ$9,$B$4:$B$9,求节点(其他调用!$O$4:$O$42,其他调用!$P$4:$P$42,其他调用!$AJ97)))</f>
        <v>6</v>
      </c>
      <c r="OW96" s="44">
        <v>93</v>
      </c>
      <c r="OX96" s="44">
        <f>IF(C$23=0,0,求节点(C$23:C$28,$B$23:$B$28,求节点(其他调用!$AA$4:$AA$20,其他调用!$AB$4:$AB$20,$OW96)))</f>
        <v>0</v>
      </c>
      <c r="OY96" s="44">
        <f>IF(D$23=0,0,求节点(D$23:D$28,$B$23:$B$28,求节点(其他调用!$AA$4:$AA$20,其他调用!$AB$4:$AB$20,$OW96)))</f>
        <v>0</v>
      </c>
      <c r="OZ96" s="44">
        <f>IF(E$23=0,0,求节点(E$23:E$28,$B$23:$B$28,求节点(其他调用!$AA$4:$AA$20,其他调用!$AB$4:$AB$20,$OW96)))</f>
        <v>0</v>
      </c>
      <c r="PA96" s="44">
        <f>IF(F$23=0,0,求节点(F$23:F$28,$B$23:$B$28,求节点(其他调用!$AA$4:$AA$20,其他调用!$AB$4:$AB$20,$OW96)))</f>
        <v>7.6994262446787864E-3</v>
      </c>
      <c r="PB96" s="44">
        <f>IF(G$23=0,0,求节点(G$23:G$28,$B$23:$B$28,求节点(其他调用!$AA$4:$AA$20,其他调用!$AB$4:$AB$20,$OW96)))</f>
        <v>1.1549139367018291E-2</v>
      </c>
      <c r="PC96" s="44">
        <f>IF(H$23=0,0,求节点(H$23:H$28,$B$23:$B$28,求节点(其他调用!$AA$4:$AA$20,其他调用!$AB$4:$AB$20,$OW96)))</f>
        <v>1.1549139367018291E-2</v>
      </c>
      <c r="PD96" s="44">
        <f>IF(I$23=0,0,求节点(I$23:I$28,$B$23:$B$28,求节点(其他调用!$AA$4:$AA$20,其他调用!$AB$4:$AB$20,$OW96)))</f>
        <v>1.7498696010633807E-2</v>
      </c>
      <c r="PE96" s="44">
        <f>IF(J$23=0,0,求节点(J$23:J$28,$B$23:$B$28,求节点(其他调用!$AA$4:$AA$20,其他调用!$AB$4:$AB$20,$OW96)))</f>
        <v>0</v>
      </c>
      <c r="PF96" s="44">
        <f>IF(K$23=0,0,求节点(K$23:K$28,$B$23:$B$28,求节点(其他调用!$AA$4:$AA$20,其他调用!$AB$4:$AB$20,$OW96)))</f>
        <v>1.1549139367018291E-2</v>
      </c>
      <c r="PG96" s="44">
        <f>IF(L$23=0,0,求节点(L$23:L$28,$B$23:$B$28,求节点(其他调用!$AA$4:$AA$20,其他调用!$AB$4:$AB$20,$OW96)))</f>
        <v>0</v>
      </c>
      <c r="PH96" s="44">
        <f>IF(M$23=0,0,求节点(M$23:M$28,$B$23:$B$28,求节点(其他调用!$AA$4:$AA$20,其他调用!$AB$4:$AB$20,$OW96)))</f>
        <v>0</v>
      </c>
      <c r="PI96" s="44">
        <f>IF(N$23=0,0,求节点(N$23:N$28,$B$23:$B$28,求节点(其他调用!$AA$4:$AA$20,其他调用!$AB$4:$AB$20,$OW96)))</f>
        <v>0</v>
      </c>
      <c r="PJ96" s="44">
        <f>IF(O$23=0,0,求节点(O$23:O$28,$B$23:$B$28,求节点(其他调用!$AA$4:$AA$20,其他调用!$AB$4:$AB$20,$OW96)))</f>
        <v>0</v>
      </c>
      <c r="PK96" s="44">
        <f>IF(P$23=0,0,求节点(P$23:P$28,$B$23:$B$28,求节点(其他调用!$AA$4:$AA$20,其他调用!$AB$4:$AB$20,$OW96)))</f>
        <v>0</v>
      </c>
      <c r="PL96" s="44">
        <f>IF(Q$23=0,0,求节点(Q$23:Q$28,$B$23:$B$28,求节点(其他调用!$AA$4:$AA$20,其他调用!$AB$4:$AB$20,$OW96)))</f>
        <v>0</v>
      </c>
      <c r="PM96" s="44">
        <f>IF(R$23=0,0,求节点(R$23:R$28,$B$23:$B$28,求节点(其他调用!$AA$4:$AA$20,其他调用!$AB$4:$AB$20,$OW96)))</f>
        <v>0</v>
      </c>
      <c r="PN96" s="44">
        <f>IF(S$23=0,0,求节点(S$23:S$28,$B$23:$B$28,求节点(其他调用!$AA$4:$AA$20,其他调用!$AB$4:$AB$20,$OW96)))</f>
        <v>0</v>
      </c>
      <c r="PO96" s="44">
        <f>IF(T$23=0,0,求节点(T$23:T$28,$B$23:$B$28,求节点(其他调用!$AA$4:$AA$20,其他调用!$AB$4:$AB$20,$OW96)))</f>
        <v>0</v>
      </c>
      <c r="PP96" s="44">
        <f>IF(U$23=0,0,求节点(U$23:U$28,$B$23:$B$28,求节点(其他调用!$AA$4:$AA$20,其他调用!$AB$4:$AB$20,$OW96)))</f>
        <v>0</v>
      </c>
      <c r="PQ96" s="44">
        <f>IF(V$23=0,0,求节点(V$23:V$28,$B$23:$B$28,求节点(其他调用!$AA$4:$AA$20,其他调用!$AB$4:$AB$20,$OW96)))</f>
        <v>0</v>
      </c>
    </row>
    <row r="97" spans="61:433" x14ac:dyDescent="0.2">
      <c r="BI97" s="44">
        <v>94</v>
      </c>
      <c r="BJ97" s="44">
        <f>IF(C$4=0,0,求节点(C$4:C$9,$B$4:$B$9,求节点(其他调用!$C$4:$C$42,其他调用!$D$4:$D$42,其他调用!$AF98)))</f>
        <v>6</v>
      </c>
      <c r="BK97" s="44">
        <f>IF(D$4=0,0,求节点(D$4:D$9,$B$4:$B$9,求节点(其他调用!$C$4:$C$42,其他调用!$D$4:$D$42,其他调用!$AF98)))</f>
        <v>6</v>
      </c>
      <c r="BL97" s="44">
        <f>IF(E$4=0,0,求节点(E$4:E$9,$B$4:$B$9,求节点(其他调用!$C$4:$C$42,其他调用!$D$4:$D$42,其他调用!$AF98)))</f>
        <v>3.1446200794128925</v>
      </c>
      <c r="BM97" s="44">
        <f>IF(F$4=0,0,求节点(F$4:F$9,$B$4:$B$9,求节点(其他调用!$C$4:$C$42,其他调用!$D$4:$D$42,其他调用!$AF98)))</f>
        <v>0</v>
      </c>
      <c r="BN97" s="44">
        <f>IF(G$4=0,0,求节点(G$4:G$9,$B$4:$B$9,求节点(其他调用!$C$4:$C$42,其他调用!$D$4:$D$42,其他调用!$AF98)))</f>
        <v>0</v>
      </c>
      <c r="BO97" s="44">
        <f>IF(H$4=0,0,求节点(H$4:H$9,$B$4:$B$9,求节点(其他调用!$C$4:$C$42,其他调用!$D$4:$D$42,其他调用!$AF98)))</f>
        <v>0</v>
      </c>
      <c r="BP97" s="44">
        <f>IF(I$4=0,0,求节点(I$4:I$9,$B$4:$B$9,求节点(其他调用!$C$4:$C$42,其他调用!$D$4:$D$42,其他调用!$AF98)))</f>
        <v>0</v>
      </c>
      <c r="BQ97" s="44">
        <f>IF(J$4=0,0,求节点(J$4:J$9,$B$4:$B$9,求节点(其他调用!$C$4:$C$42,其他调用!$D$4:$D$42,其他调用!$AF98)))</f>
        <v>0</v>
      </c>
      <c r="BR97" s="44">
        <f>IF(K$4=0,0,求节点(K$4:K$9,$B$4:$B$9,求节点(其他调用!$C$4:$C$42,其他调用!$D$4:$D$42,其他调用!$AF98)))</f>
        <v>0</v>
      </c>
      <c r="BS97" s="44">
        <f>IF(L$4=0,0,求节点(L$4:L$9,$B$4:$B$9,求节点(其他调用!$C$4:$C$42,其他调用!$D$4:$D$42,其他调用!$AF98)))</f>
        <v>0</v>
      </c>
      <c r="BT97" s="44">
        <f>IF(M$4=0,0,求节点(M$4:M$9,$B$4:$B$9,求节点(其他调用!$C$4:$C$42,其他调用!$D$4:$D$42,其他调用!$AF98)))</f>
        <v>0</v>
      </c>
      <c r="BU97" s="44">
        <f>IF(N$4=0,0,求节点(N$4:N$9,$B$4:$B$9,求节点(其他调用!$C$4:$C$42,其他调用!$D$4:$D$42,其他调用!$AF98)))</f>
        <v>0</v>
      </c>
      <c r="BV97" s="44">
        <f>IF(O$4=0,0,求节点(O$4:O$9,$B$4:$B$9,求节点(其他调用!$C$4:$C$42,其他调用!$D$4:$D$42,其他调用!$AF98)))</f>
        <v>0</v>
      </c>
      <c r="BW97" s="44">
        <f>IF(P$4=0,0,求节点(P$4:P$9,$B$4:$B$9,求节点(其他调用!$C$4:$C$42,其他调用!$D$4:$D$42,其他调用!$AF98)))</f>
        <v>0</v>
      </c>
      <c r="BX97" s="44">
        <f>IF(Q$4=0,0,求节点(Q$4:Q$9,$B$4:$B$9,求节点(其他调用!$C$4:$C$42,其他调用!$D$4:$D$42,其他调用!$AF98)))</f>
        <v>0</v>
      </c>
      <c r="BY97" s="44">
        <f>IF(R$4=0,0,求节点(R$4:R$9,$B$4:$B$9,求节点(其他调用!$C$4:$C$42,其他调用!$D$4:$D$42,其他调用!$AF98)))</f>
        <v>0</v>
      </c>
      <c r="BZ97" s="44">
        <f>IF(S$4=0,0,求节点(S$4:S$9,$B$4:$B$9,求节点(其他调用!$C$4:$C$42,其他调用!$D$4:$D$42,其他调用!$AF98)))</f>
        <v>6</v>
      </c>
      <c r="CA97" s="44">
        <f>IF(T$4=0,0,求节点(T$4:T$9,$B$4:$B$9,求节点(其他调用!$C$4:$C$42,其他调用!$D$4:$D$42,其他调用!$AF98)))</f>
        <v>6</v>
      </c>
      <c r="CB97" s="44">
        <f>IF(U$4=0,0,求节点(U$4:U$9,$B$4:$B$9,求节点(其他调用!$C$4:$C$42,其他调用!$D$4:$D$42,其他调用!$AF98)))</f>
        <v>6</v>
      </c>
      <c r="CC97" s="44">
        <f>IF(V$4=0,0,求节点(V$4:V$9,$B$4:$B$9,求节点(其他调用!$C$4:$C$42,其他调用!$D$4:$D$42,其他调用!$AF98)))</f>
        <v>0</v>
      </c>
      <c r="CD97" s="44">
        <f>IF(W$4=0,0,求节点(W$4:W$9,$B$4:$B$9,求节点(其他调用!$C$4:$C$42,其他调用!$D$4:$D$42,其他调用!$AF98)))</f>
        <v>6</v>
      </c>
      <c r="CE97" s="44">
        <f>IF(X$4=0,0,求节点(X$4:X$9,$B$4:$B$9,求节点(其他调用!$C$4:$C$42,其他调用!$D$4:$D$42,其他调用!$AF98)))</f>
        <v>6</v>
      </c>
      <c r="CF97" s="44">
        <f>IF(Y$4=0,0,求节点(Y$4:Y$9,$B$4:$B$9,求节点(其他调用!$C$4:$C$42,其他调用!$D$4:$D$42,其他调用!$AF98)))</f>
        <v>6</v>
      </c>
      <c r="CG97" s="44">
        <f>IF(Z$4=0,0,求节点(Z$4:Z$9,$B$4:$B$9,求节点(其他调用!$C$4:$C$42,其他调用!$D$4:$D$42,其他调用!$AF98)))</f>
        <v>0</v>
      </c>
      <c r="CH97" s="44">
        <f>IF(AA$4=0,0,求节点(AA$4:AA$9,$B$4:$B$9,求节点(其他调用!$C$4:$C$42,其他调用!$D$4:$D$42,其他调用!$AF98)))</f>
        <v>6</v>
      </c>
      <c r="CI97" s="44">
        <f>IF(AB$4=0,0,求节点(AB$4:AB$9,$B$4:$B$9,求节点(其他调用!$C$4:$C$42,其他调用!$D$4:$D$42,其他调用!$AF98)))</f>
        <v>6</v>
      </c>
      <c r="CJ97" s="44">
        <f>IF(AC$4=0,0,求节点(AC$4:AC$9,$B$4:$B$9,求节点(其他调用!$C$4:$C$42,其他调用!$D$4:$D$42,其他调用!$AF98)))</f>
        <v>6</v>
      </c>
      <c r="CK97" s="44">
        <f>IF(AD$4=0,0,求节点(AD$4:AD$9,$B$4:$B$9,求节点(其他调用!$C$4:$C$42,其他调用!$D$4:$D$42,其他调用!$AF98)))</f>
        <v>2.7259808631413414</v>
      </c>
      <c r="CL97" s="44">
        <f>IF(AE$4=0,0,求节点(AE$4:AE$9,$B$4:$B$9,求节点(其他调用!$C$4:$C$42,其他调用!$D$4:$D$42,其他调用!$AF98)))</f>
        <v>2.7259808631413414</v>
      </c>
      <c r="CM97" s="44">
        <f>IF(AF$4=0,0,求节点(AF$4:AF$9,$B$4:$B$9,求节点(其他调用!$C$4:$C$42,其他调用!$D$4:$D$42,其他调用!$AF98)))</f>
        <v>2.7259808631413414</v>
      </c>
      <c r="CN97" s="44">
        <f>IF(AG$4=0,0,求节点(AG$4:AG$9,$B$4:$B$9,求节点(其他调用!$C$4:$C$42,其他调用!$D$4:$D$42,其他调用!$AF98)))</f>
        <v>2.7259808631413414</v>
      </c>
      <c r="CO97" s="44">
        <f>IF(AH$4=0,0,求节点(AH$4:AH$9,$B$4:$B$9,求节点(其他调用!$C$4:$C$42,其他调用!$D$4:$D$42,其他调用!$AF98)))</f>
        <v>2.7259808631413414</v>
      </c>
      <c r="CP97" s="44">
        <f>IF(AI$4=0,0,求节点(AI$4:AI$9,$B$4:$B$9,求节点(其他调用!$C$4:$C$42,其他调用!$D$4:$D$42,其他调用!$AF98)))</f>
        <v>2.7259808631413414</v>
      </c>
      <c r="CQ97" s="44">
        <f>IF(AJ$4=0,0,求节点(AJ$4:AJ$9,$B$4:$B$9,求节点(其他调用!$C$4:$C$42,其他调用!$D$4:$D$42,其他调用!$AF98)))</f>
        <v>2.7259808631413414</v>
      </c>
      <c r="CR97" s="44">
        <f>IF(AK$4=0,0,求节点(AK$4:AK$9,$B$4:$B$9,求节点(其他调用!$C$4:$C$42,其他调用!$D$4:$D$42,其他调用!$AF98)))</f>
        <v>2.7259808631413414</v>
      </c>
      <c r="CS97" s="44">
        <f>IF(AL$4=0,0,求节点(AL$4:AL$9,$B$4:$B$9,求节点(其他调用!$C$4:$C$42,其他调用!$D$4:$D$42,其他调用!$AF98)))</f>
        <v>2.7259808631413414</v>
      </c>
      <c r="CT97" s="44">
        <f>IF(AM$4=0,0,求节点(AM$4:AM$9,$B$4:$B$9,求节点(其他调用!$C$4:$C$42,其他调用!$D$4:$D$42,其他调用!$AF98)))</f>
        <v>2.7259808631413414</v>
      </c>
      <c r="CU97" s="44">
        <f>IF(AN$4=0,0,求节点(AN$4:AN$9,$B$4:$B$9,求节点(其他调用!$C$4:$C$42,其他调用!$D$4:$D$42,其他调用!$AF98)))</f>
        <v>2.7259808631413414</v>
      </c>
      <c r="CV97" s="44">
        <f>IF(AO$4=0,0,求节点(AO$4:AO$9,$B$4:$B$9,求节点(其他调用!$C$4:$C$42,其他调用!$D$4:$D$42,其他调用!$AF98)))</f>
        <v>2.7259808631413414</v>
      </c>
      <c r="CW97" s="44">
        <f>IF(AP$4=0,0,求节点(AP$4:AP$9,$B$4:$B$9,求节点(其他调用!$C$4:$C$42,其他调用!$D$4:$D$42,其他调用!$AF98)))</f>
        <v>2.7259808631413414</v>
      </c>
      <c r="CX97" s="44">
        <f>IF(AQ$4=0,0,求节点(AQ$4:AQ$9,$B$4:$B$9,求节点(其他调用!$C$4:$C$42,其他调用!$D$4:$D$42,其他调用!$AF98)))</f>
        <v>2.7259808631413414</v>
      </c>
      <c r="CY97" s="44">
        <f>IF(AR$4=0,0,求节点(AR$4:AR$9,$B$4:$B$9,求节点(其他调用!$C$4:$C$42,其他调用!$D$4:$D$42,其他调用!$AF98)))</f>
        <v>2.7259808631413414</v>
      </c>
      <c r="CZ97" s="44">
        <f>IF(AS$4=0,0,求节点(AS$4:AS$9,$B$4:$B$9,求节点(其他调用!$C$4:$C$42,其他调用!$D$4:$D$42,其他调用!$AF98)))</f>
        <v>2.7259808631413414</v>
      </c>
      <c r="DA97" s="44">
        <f>IF(AT$4=0,0,求节点(AT$4:AT$9,$B$4:$B$9,求节点(其他调用!$C$4:$C$42,其他调用!$D$4:$D$42,其他调用!$AF98)))</f>
        <v>2.7259808631413414</v>
      </c>
      <c r="DB97" s="44">
        <f>IF(AU$4=0,0,求节点(AU$4:AU$9,$B$4:$B$9,求节点(其他调用!$C$4:$C$42,其他调用!$D$4:$D$42,其他调用!$AF98)))</f>
        <v>2.7259808631413414</v>
      </c>
      <c r="DC97" s="44">
        <f>IF(AV$4=0,0,求节点(AV$4:AV$9,$B$4:$B$9,求节点(其他调用!$C$4:$C$42,其他调用!$D$4:$D$42,其他调用!$AF98)))</f>
        <v>2.7259808631413414</v>
      </c>
      <c r="DD97" s="44">
        <f>IF(AW$4=0,0,求节点(AW$4:AW$9,$B$4:$B$9,求节点(其他调用!$C$4:$C$42,其他调用!$D$4:$D$42,其他调用!$AF98)))</f>
        <v>2.7259808631413414</v>
      </c>
      <c r="DE97" s="44">
        <f>IF(AX$4=0,0,求节点(AX$4:AX$9,$B$4:$B$9,求节点(其他调用!$C$4:$C$42,其他调用!$D$4:$D$42,其他调用!$AF98)))</f>
        <v>2.7259808631413414</v>
      </c>
      <c r="DF97" s="44">
        <f>IF(AY$4=0,0,求节点(AY$4:AY$9,$B$4:$B$9,求节点(其他调用!$C$4:$C$42,其他调用!$D$4:$D$42,其他调用!$AF98)))</f>
        <v>2.7259808631413414</v>
      </c>
      <c r="DG97" s="44">
        <f>IF(AZ$4=0,0,求节点(AZ$4:AZ$9,$B$4:$B$9,求节点(其他调用!$C$4:$C$42,其他调用!$D$4:$D$42,其他调用!$AF98)))</f>
        <v>2.7259808631413414</v>
      </c>
      <c r="DI97" s="44">
        <v>94</v>
      </c>
      <c r="DJ97" s="44">
        <f>IF(C$23=0,0,求节点(C$23:C$28,$B$23:$B$28,求节点(其他调用!$S$4:$S$20,其他调用!$T$4:$T$20,$DI97)))</f>
        <v>0</v>
      </c>
      <c r="DK97" s="44">
        <f>IF(D$23=0,0,求节点(D$23:D$28,$B$23:$B$28,求节点(其他调用!$S$4:$S$20,其他调用!$T$4:$T$20,$DI97)))</f>
        <v>0</v>
      </c>
      <c r="DL97" s="44">
        <f>IF(E$23=0,0,求节点(E$23:E$28,$B$23:$B$28,求节点(其他调用!$S$4:$S$20,其他调用!$T$4:$T$20,$DI97)))</f>
        <v>0</v>
      </c>
      <c r="DM97" s="44">
        <f>IF(F$23=0,0,求节点(F$23:F$28,$B$23:$B$28,求节点(其他调用!$S$4:$S$20,其他调用!$T$4:$T$20,$DI97)))</f>
        <v>7.1917717670078041E-3</v>
      </c>
      <c r="DN97" s="44">
        <f>IF(G$23=0,0,求节点(G$23:G$28,$B$23:$B$28,求节点(其他调用!$S$4:$S$20,其他调用!$T$4:$T$20,$DI97)))</f>
        <v>1.0787657650511595E-2</v>
      </c>
      <c r="DO97" s="44">
        <f>IF(H$23=0,0,求节点(H$23:H$28,$B$23:$B$28,求节点(其他调用!$S$4:$S$20,其他调用!$T$4:$T$20,$DI97)))</f>
        <v>1.0787657650511595E-2</v>
      </c>
      <c r="DP97" s="44">
        <f>IF(I$23=0,0,求节点(I$23:I$28,$B$23:$B$28,求节点(其他调用!$S$4:$S$20,其他调用!$T$4:$T$20,$DI97)))</f>
        <v>1.6344935834108454E-2</v>
      </c>
      <c r="DQ97" s="44">
        <f>IF(J$23=0,0,求节点(J$23:J$28,$B$23:$B$28,求节点(其他调用!$S$4:$S$20,其他调用!$T$4:$T$20,$DI97)))</f>
        <v>0</v>
      </c>
      <c r="DR97" s="44">
        <f>IF(K$23=0,0,求节点(K$23:K$28,$B$23:$B$28,求节点(其他调用!$S$4:$S$20,其他调用!$T$4:$T$20,$DI97)))</f>
        <v>1.0787657650511595E-2</v>
      </c>
      <c r="DS97" s="44">
        <f>IF(L$23=0,0,求节点(L$23:L$28,$B$23:$B$28,求节点(其他调用!$S$4:$S$20,其他调用!$T$4:$T$20,$DI97)))</f>
        <v>0</v>
      </c>
      <c r="DT97" s="44">
        <f>IF(M$23=0,0,求节点(M$23:M$28,$B$23:$B$28,求节点(其他调用!$S$4:$S$20,其他调用!$T$4:$T$20,$DI97)))</f>
        <v>0</v>
      </c>
      <c r="DU97" s="44">
        <f>IF(N$23=0,0,求节点(N$23:N$28,$B$23:$B$28,求节点(其他调用!$S$4:$S$20,其他调用!$T$4:$T$20,$DI97)))</f>
        <v>0</v>
      </c>
      <c r="DV97" s="44">
        <f>IF(O$23=0,0,求节点(O$23:O$28,$B$23:$B$28,求节点(其他调用!$S$4:$S$20,其他调用!$T$4:$T$20,$DI97)))</f>
        <v>0</v>
      </c>
      <c r="DW97" s="44">
        <f>IF(P$23=0,0,求节点(P$23:P$28,$B$23:$B$28,求节点(其他调用!$S$4:$S$20,其他调用!$T$4:$T$20,$DI97)))</f>
        <v>0</v>
      </c>
      <c r="DX97" s="44">
        <f>IF(Q$23=0,0,求节点(Q$23:Q$28,$B$23:$B$28,求节点(其他调用!$S$4:$S$20,其他调用!$T$4:$T$20,$DI97)))</f>
        <v>0</v>
      </c>
      <c r="DY97" s="44">
        <f>IF(R$23=0,0,求节点(R$23:R$28,$B$23:$B$28,求节点(其他调用!$S$4:$S$20,其他调用!$T$4:$T$20,$DI97)))</f>
        <v>0</v>
      </c>
      <c r="DZ97" s="44">
        <f>IF(S$23=0,0,求节点(S$23:S$28,$B$23:$B$28,求节点(其他调用!$S$4:$S$20,其他调用!$T$4:$T$20,$DI97)))</f>
        <v>0</v>
      </c>
      <c r="EA97" s="44">
        <f>IF(T$23=0,0,求节点(T$23:T$28,$B$23:$B$28,求节点(其他调用!$S$4:$S$20,其他调用!$T$4:$T$20,$DI97)))</f>
        <v>0</v>
      </c>
      <c r="EB97" s="44">
        <f>IF(U$23=0,0,求节点(U$23:U$28,$B$23:$B$28,求节点(其他调用!$S$4:$S$20,其他调用!$T$4:$T$20,$DI97)))</f>
        <v>0</v>
      </c>
      <c r="EC97" s="44">
        <f>IF(V$23=0,0,求节点(V$23:V$28,$B$23:$B$28,求节点(其他调用!$S$4:$S$20,其他调用!$T$4:$T$20,$DI97)))</f>
        <v>0</v>
      </c>
      <c r="EF97" s="44">
        <v>94</v>
      </c>
      <c r="EG97" s="44">
        <f>IF(C$4=0,0,求节点(C$4:C$9,$B$4:$B$9,求节点(其他调用!$F$4:$F$42,其他调用!$G$4:$G$42,其他调用!$AG98)))</f>
        <v>6</v>
      </c>
      <c r="EH97" s="44">
        <f>IF(D$4=0,0,求节点(D$4:D$9,$B$4:$B$9,求节点(其他调用!$F$4:$F$42,其他调用!$G$4:$G$42,其他调用!$AG98)))</f>
        <v>6</v>
      </c>
      <c r="EI97" s="44">
        <f>IF(E$4=0,0,求节点(E$4:E$9,$B$4:$B$9,求节点(其他调用!$F$4:$F$42,其他调用!$G$4:$G$42,其他调用!$AG98)))</f>
        <v>3.2377225317859462</v>
      </c>
      <c r="EJ97" s="44">
        <f>IF(F$4=0,0,求节点(F$4:F$9,$B$4:$B$9,求节点(其他调用!$F$4:$F$42,其他调用!$G$4:$G$42,其他调用!$AG98)))</f>
        <v>0</v>
      </c>
      <c r="EK97" s="44">
        <f>IF(G$4=0,0,求节点(G$4:G$9,$B$4:$B$9,求节点(其他调用!$F$4:$F$42,其他调用!$G$4:$G$42,其他调用!$AG98)))</f>
        <v>0</v>
      </c>
      <c r="EL97" s="44">
        <f>IF(H$4=0,0,求节点(H$4:H$9,$B$4:$B$9,求节点(其他调用!$F$4:$F$42,其他调用!$G$4:$G$42,其他调用!$AG98)))</f>
        <v>0</v>
      </c>
      <c r="EM97" s="44">
        <f>IF(I$4=0,0,求节点(I$4:I$9,$B$4:$B$9,求节点(其他调用!$F$4:$F$42,其他调用!$G$4:$G$42,其他调用!$AG98)))</f>
        <v>0</v>
      </c>
      <c r="EN97" s="44">
        <f>IF(J$4=0,0,求节点(J$4:J$9,$B$4:$B$9,求节点(其他调用!$F$4:$F$42,其他调用!$G$4:$G$42,其他调用!$AG98)))</f>
        <v>0</v>
      </c>
      <c r="EO97" s="44">
        <f>IF(K$4=0,0,求节点(K$4:K$9,$B$4:$B$9,求节点(其他调用!$F$4:$F$42,其他调用!$G$4:$G$42,其他调用!$AG98)))</f>
        <v>0</v>
      </c>
      <c r="EP97" s="44">
        <f>IF(L$4=0,0,求节点(L$4:L$9,$B$4:$B$9,求节点(其他调用!$F$4:$F$42,其他调用!$G$4:$G$42,其他调用!$AG98)))</f>
        <v>0</v>
      </c>
      <c r="EQ97" s="44">
        <f>IF(M$4=0,0,求节点(M$4:M$9,$B$4:$B$9,求节点(其他调用!$F$4:$F$42,其他调用!$G$4:$G$42,其他调用!$AG98)))</f>
        <v>0</v>
      </c>
      <c r="ER97" s="44">
        <f>IF(N$4=0,0,求节点(N$4:N$9,$B$4:$B$9,求节点(其他调用!$F$4:$F$42,其他调用!$G$4:$G$42,其他调用!$AG98)))</f>
        <v>0</v>
      </c>
      <c r="ES97" s="44">
        <f>IF(O$4=0,0,求节点(O$4:O$9,$B$4:$B$9,求节点(其他调用!$F$4:$F$42,其他调用!$G$4:$G$42,其他调用!$AG98)))</f>
        <v>0</v>
      </c>
      <c r="ET97" s="44">
        <f>IF(P$4=0,0,求节点(P$4:P$9,$B$4:$B$9,求节点(其他调用!$F$4:$F$42,其他调用!$G$4:$G$42,其他调用!$AG98)))</f>
        <v>0</v>
      </c>
      <c r="EU97" s="44">
        <f>IF(Q$4=0,0,求节点(Q$4:Q$9,$B$4:$B$9,求节点(其他调用!$F$4:$F$42,其他调用!$G$4:$G$42,其他调用!$AG98)))</f>
        <v>0</v>
      </c>
      <c r="EV97" s="44">
        <f>IF(R$4=0,0,求节点(R$4:R$9,$B$4:$B$9,求节点(其他调用!$F$4:$F$42,其他调用!$G$4:$G$42,其他调用!$AG98)))</f>
        <v>0</v>
      </c>
      <c r="EW97" s="44">
        <f>IF(S$4=0,0,求节点(S$4:S$9,$B$4:$B$9,求节点(其他调用!$F$4:$F$42,其他调用!$G$4:$G$42,其他调用!$AG98)))</f>
        <v>6</v>
      </c>
      <c r="EX97" s="44">
        <f>IF(T$4=0,0,求节点(T$4:T$9,$B$4:$B$9,求节点(其他调用!$F$4:$F$42,其他调用!$G$4:$G$42,其他调用!$AG98)))</f>
        <v>6</v>
      </c>
      <c r="EY97" s="44">
        <f>IF(U$4=0,0,求节点(U$4:U$9,$B$4:$B$9,求节点(其他调用!$F$4:$F$42,其他调用!$G$4:$G$42,其他调用!$AG98)))</f>
        <v>6</v>
      </c>
      <c r="EZ97" s="44">
        <f>IF(V$4=0,0,求节点(V$4:V$9,$B$4:$B$9,求节点(其他调用!$F$4:$F$42,其他调用!$G$4:$G$42,其他调用!$AG98)))</f>
        <v>0</v>
      </c>
      <c r="FA97" s="44">
        <f>IF(W$4=0,0,求节点(W$4:W$9,$B$4:$B$9,求节点(其他调用!$F$4:$F$42,其他调用!$G$4:$G$42,其他调用!$AG98)))</f>
        <v>6</v>
      </c>
      <c r="FB97" s="44">
        <f>IF(X$4=0,0,求节点(X$4:X$9,$B$4:$B$9,求节点(其他调用!$F$4:$F$42,其他调用!$G$4:$G$42,其他调用!$AG98)))</f>
        <v>6</v>
      </c>
      <c r="FC97" s="44">
        <f>IF(Y$4=0,0,求节点(Y$4:Y$9,$B$4:$B$9,求节点(其他调用!$F$4:$F$42,其他调用!$G$4:$G$42,其他调用!$AG98)))</f>
        <v>6</v>
      </c>
      <c r="FD97" s="44">
        <f>IF(Z$4=0,0,求节点(Z$4:Z$9,$B$4:$B$9,求节点(其他调用!$F$4:$F$42,其他调用!$G$4:$G$42,其他调用!$AG98)))</f>
        <v>0</v>
      </c>
      <c r="FE97" s="44">
        <f>IF(AA$4=0,0,求节点(AA$4:AA$9,$B$4:$B$9,求节点(其他调用!$F$4:$F$42,其他调用!$G$4:$G$42,其他调用!$AG98)))</f>
        <v>6</v>
      </c>
      <c r="FF97" s="44">
        <f>IF(AB$4=0,0,求节点(AB$4:AB$9,$B$4:$B$9,求节点(其他调用!$F$4:$F$42,其他调用!$G$4:$G$42,其他调用!$AG98)))</f>
        <v>6</v>
      </c>
      <c r="FG97" s="44">
        <f>IF(AC$4=0,0,求节点(AC$4:AC$9,$B$4:$B$9,求节点(其他调用!$F$4:$F$42,其他调用!$G$4:$G$42,其他调用!$AG98)))</f>
        <v>6</v>
      </c>
      <c r="FH97" s="44">
        <f>IF(AD$4=0,0,求节点(AD$4:AD$9,$B$4:$B$9,求节点(其他调用!$F$4:$F$42,其他调用!$G$4:$G$42,其他调用!$AG98)))</f>
        <v>3.5802046421465148</v>
      </c>
      <c r="FI97" s="44">
        <f>IF(AE$4=0,0,求节点(AE$4:AE$9,$B$4:$B$9,求节点(其他调用!$F$4:$F$42,其他调用!$G$4:$G$42,其他调用!$AG98)))</f>
        <v>3.5802046421465148</v>
      </c>
      <c r="FJ97" s="44">
        <f>IF(AF$4=0,0,求节点(AF$4:AF$9,$B$4:$B$9,求节点(其他调用!$F$4:$F$42,其他调用!$G$4:$G$42,其他调用!$AG98)))</f>
        <v>3.5802046421465148</v>
      </c>
      <c r="FK97" s="44">
        <f>IF(AG$4=0,0,求节点(AG$4:AG$9,$B$4:$B$9,求节点(其他调用!$F$4:$F$42,其他调用!$G$4:$G$42,其他调用!$AG98)))</f>
        <v>3.5802046421465148</v>
      </c>
      <c r="FL97" s="44">
        <f>IF(AH$4=0,0,求节点(AH$4:AH$9,$B$4:$B$9,求节点(其他调用!$F$4:$F$42,其他调用!$G$4:$G$42,其他调用!$AG98)))</f>
        <v>3.5802046421465148</v>
      </c>
      <c r="FM97" s="44">
        <f>IF(AI$4=0,0,求节点(AI$4:AI$9,$B$4:$B$9,求节点(其他调用!$F$4:$F$42,其他调用!$G$4:$G$42,其他调用!$AG98)))</f>
        <v>3.5802046421465148</v>
      </c>
      <c r="FN97" s="44">
        <f>IF(AJ$4=0,0,求节点(AJ$4:AJ$9,$B$4:$B$9,求节点(其他调用!$F$4:$F$42,其他调用!$G$4:$G$42,其他调用!$AG98)))</f>
        <v>3.5802046421465148</v>
      </c>
      <c r="FO97" s="44">
        <f>IF(AK$4=0,0,求节点(AK$4:AK$9,$B$4:$B$9,求节点(其他调用!$F$4:$F$42,其他调用!$G$4:$G$42,其他调用!$AG98)))</f>
        <v>3.5802046421465148</v>
      </c>
      <c r="FP97" s="44">
        <f>IF(AL$4=0,0,求节点(AL$4:AL$9,$B$4:$B$9,求节点(其他调用!$F$4:$F$42,其他调用!$G$4:$G$42,其他调用!$AG98)))</f>
        <v>3.5802046421465148</v>
      </c>
      <c r="FQ97" s="44">
        <f>IF(AM$4=0,0,求节点(AM$4:AM$9,$B$4:$B$9,求节点(其他调用!$F$4:$F$42,其他调用!$G$4:$G$42,其他调用!$AG98)))</f>
        <v>3.5802046421465148</v>
      </c>
      <c r="FR97" s="44">
        <f>IF(AN$4=0,0,求节点(AN$4:AN$9,$B$4:$B$9,求节点(其他调用!$F$4:$F$42,其他调用!$G$4:$G$42,其他调用!$AG98)))</f>
        <v>3.5802046421465148</v>
      </c>
      <c r="FS97" s="44">
        <f>IF(AO$4=0,0,求节点(AO$4:AO$9,$B$4:$B$9,求节点(其他调用!$F$4:$F$42,其他调用!$G$4:$G$42,其他调用!$AG98)))</f>
        <v>3.5802046421465148</v>
      </c>
      <c r="FT97" s="44">
        <f>IF(AP$4=0,0,求节点(AP$4:AP$9,$B$4:$B$9,求节点(其他调用!$F$4:$F$42,其他调用!$G$4:$G$42,其他调用!$AG98)))</f>
        <v>3.5802046421465148</v>
      </c>
      <c r="FU97" s="44">
        <f>IF(AQ$4=0,0,求节点(AQ$4:AQ$9,$B$4:$B$9,求节点(其他调用!$F$4:$F$42,其他调用!$G$4:$G$42,其他调用!$AG98)))</f>
        <v>3.5802046421465148</v>
      </c>
      <c r="FV97" s="44">
        <f>IF(AR$4=0,0,求节点(AR$4:AR$9,$B$4:$B$9,求节点(其他调用!$F$4:$F$42,其他调用!$G$4:$G$42,其他调用!$AG98)))</f>
        <v>3.5802046421465148</v>
      </c>
      <c r="FW97" s="44">
        <f>IF(AS$4=0,0,求节点(AS$4:AS$9,$B$4:$B$9,求节点(其他调用!$F$4:$F$42,其他调用!$G$4:$G$42,其他调用!$AG98)))</f>
        <v>3.5802046421465148</v>
      </c>
      <c r="FX97" s="44">
        <f>IF(AT$4=0,0,求节点(AT$4:AT$9,$B$4:$B$9,求节点(其他调用!$F$4:$F$42,其他调用!$G$4:$G$42,其他调用!$AG98)))</f>
        <v>3.5802046421465148</v>
      </c>
      <c r="FY97" s="44">
        <f>IF(AU$4=0,0,求节点(AU$4:AU$9,$B$4:$B$9,求节点(其他调用!$F$4:$F$42,其他调用!$G$4:$G$42,其他调用!$AG98)))</f>
        <v>3.5802046421465148</v>
      </c>
      <c r="FZ97" s="44">
        <f>IF(AV$4=0,0,求节点(AV$4:AV$9,$B$4:$B$9,求节点(其他调用!$F$4:$F$42,其他调用!$G$4:$G$42,其他调用!$AG98)))</f>
        <v>3.5802046421465148</v>
      </c>
      <c r="GA97" s="44">
        <f>IF(AW$4=0,0,求节点(AW$4:AW$9,$B$4:$B$9,求节点(其他调用!$F$4:$F$42,其他调用!$G$4:$G$42,其他调用!$AG98)))</f>
        <v>3.5802046421465148</v>
      </c>
      <c r="GB97" s="44">
        <f>IF(AX$4=0,0,求节点(AX$4:AX$9,$B$4:$B$9,求节点(其他调用!$F$4:$F$42,其他调用!$G$4:$G$42,其他调用!$AG98)))</f>
        <v>3.5802046421465148</v>
      </c>
      <c r="GC97" s="44">
        <f>IF(AY$4=0,0,求节点(AY$4:AY$9,$B$4:$B$9,求节点(其他调用!$F$4:$F$42,其他调用!$G$4:$G$42,其他调用!$AG98)))</f>
        <v>3.5802046421465148</v>
      </c>
      <c r="GD97" s="44">
        <f>IF(AZ$4=0,0,求节点(AZ$4:AZ$9,$B$4:$B$9,求节点(其他调用!$F$4:$F$42,其他调用!$G$4:$G$42,其他调用!$AG98)))</f>
        <v>3.5802046421465148</v>
      </c>
      <c r="GF97" s="44">
        <v>94</v>
      </c>
      <c r="GG97" s="44">
        <f>IF(C$23=0,0,求节点(C$23:C$28,$B$23:$B$28,求节点(其他调用!$U$4:$U$20,其他调用!$V$4:$V$20,$GF97)))</f>
        <v>0</v>
      </c>
      <c r="GH97" s="44">
        <f>IF(D$23=0,0,求节点(D$23:D$28,$B$23:$B$28,求节点(其他调用!$U$4:$U$20,其他调用!$V$4:$V$20,$GF97)))</f>
        <v>0</v>
      </c>
      <c r="GI97" s="44">
        <f>IF(E$23=0,0,求节点(E$23:E$28,$B$23:$B$28,求节点(其他调用!$U$4:$U$20,其他调用!$V$4:$V$20,$GF97)))</f>
        <v>0</v>
      </c>
      <c r="GJ97" s="44">
        <f>IF(F$23=0,0,求节点(F$23:F$28,$B$23:$B$28,求节点(其他调用!$U$4:$U$20,其他调用!$V$4:$V$20,$GF97)))</f>
        <v>0</v>
      </c>
      <c r="GK97" s="44">
        <f>IF(G$23=0,0,求节点(G$23:G$28,$B$23:$B$28,求节点(其他调用!$U$4:$U$20,其他调用!$V$4:$V$20,$GF97)))</f>
        <v>0</v>
      </c>
      <c r="GL97" s="44">
        <f>IF(H$23=0,0,求节点(H$23:H$28,$B$23:$B$28,求节点(其他调用!$U$4:$U$20,其他调用!$V$4:$V$20,$GF97)))</f>
        <v>0</v>
      </c>
      <c r="GM97" s="44">
        <f>IF(I$23=0,0,求节点(I$23:I$28,$B$23:$B$28,求节点(其他调用!$U$4:$U$20,其他调用!$V$4:$V$20,$GF97)))</f>
        <v>0</v>
      </c>
      <c r="GN97" s="44">
        <f>IF(J$23=0,0,求节点(J$23:J$28,$B$23:$B$28,求节点(其他调用!$U$4:$U$20,其他调用!$V$4:$V$20,$GF97)))</f>
        <v>0</v>
      </c>
      <c r="GO97" s="44">
        <f>IF(K$23=0,0,求节点(K$23:K$28,$B$23:$B$28,求节点(其他调用!$U$4:$U$20,其他调用!$V$4:$V$20,$GF97)))</f>
        <v>0</v>
      </c>
      <c r="GP97" s="44">
        <f>IF(L$23=0,0,求节点(L$23:L$28,$B$23:$B$28,求节点(其他调用!$U$4:$U$20,其他调用!$V$4:$V$20,$GF97)))</f>
        <v>0</v>
      </c>
      <c r="GQ97" s="44">
        <f>IF(M$23=0,0,求节点(M$23:M$28,$B$23:$B$28,求节点(其他调用!$U$4:$U$20,其他调用!$V$4:$V$20,$GF97)))</f>
        <v>0</v>
      </c>
      <c r="GR97" s="44">
        <f>IF(N$23=0,0,求节点(N$23:N$28,$B$23:$B$28,求节点(其他调用!$U$4:$U$20,其他调用!$V$4:$V$20,$GF97)))</f>
        <v>0</v>
      </c>
      <c r="GS97" s="44">
        <f>IF(O$23=0,0,求节点(O$23:O$28,$B$23:$B$28,求节点(其他调用!$U$4:$U$20,其他调用!$V$4:$V$20,$GF97)))</f>
        <v>0</v>
      </c>
      <c r="GT97" s="44">
        <f>IF(P$23=0,0,求节点(P$23:P$28,$B$23:$B$28,求节点(其他调用!$U$4:$U$20,其他调用!$V$4:$V$20,$GF97)))</f>
        <v>0</v>
      </c>
      <c r="GU97" s="44">
        <f>IF(Q$23=0,0,求节点(Q$23:Q$28,$B$23:$B$28,求节点(其他调用!$U$4:$U$20,其他调用!$V$4:$V$20,$GF97)))</f>
        <v>0</v>
      </c>
      <c r="GV97" s="44">
        <f>IF(R$23=0,0,求节点(R$23:R$28,$B$23:$B$28,求节点(其他调用!$U$4:$U$20,其他调用!$V$4:$V$20,$GF97)))</f>
        <v>0</v>
      </c>
      <c r="GW97" s="44">
        <f>IF(S$23=0,0,求节点(S$23:S$28,$B$23:$B$28,求节点(其他调用!$U$4:$U$20,其他调用!$V$4:$V$20,$GF97)))</f>
        <v>0</v>
      </c>
      <c r="GX97" s="44">
        <f>IF(T$23=0,0,求节点(T$23:T$28,$B$23:$B$28,求节点(其他调用!$U$4:$U$20,其他调用!$V$4:$V$20,$GF97)))</f>
        <v>0</v>
      </c>
      <c r="GY97" s="44">
        <f>IF(U$23=0,0,求节点(U$23:U$28,$B$23:$B$28,求节点(其他调用!$U$4:$U$20,其他调用!$V$4:$V$20,$GF97)))</f>
        <v>0</v>
      </c>
      <c r="GZ97" s="44">
        <f>IF(V$23=0,0,求节点(V$23:V$28,$B$23:$B$28,求节点(其他调用!$U$4:$U$20,其他调用!$V$4:$V$20,$GF97)))</f>
        <v>0</v>
      </c>
      <c r="HC97" s="44">
        <v>94</v>
      </c>
      <c r="HD97" s="44">
        <f>IF(C$4=0,0,求节点(C$4:C$9,$B$4:$B$9,求节点(其他调用!$I$4:$I$42,其他调用!$J$4:$J$42,其他调用!$AH98)))</f>
        <v>6</v>
      </c>
      <c r="HE97" s="44">
        <f>IF(D$4=0,0,求节点(D$4:D$9,$B$4:$B$9,求节点(其他调用!$I$4:$I$42,其他调用!$J$4:$J$42,其他调用!$AH98)))</f>
        <v>6</v>
      </c>
      <c r="HF97" s="44">
        <f>IF(E$4=0,0,求节点(E$4:E$9,$B$4:$B$9,求节点(其他调用!$I$4:$I$42,其他调用!$J$4:$J$42,其他调用!$AH98)))</f>
        <v>3.4277527281678024</v>
      </c>
      <c r="HG97" s="44">
        <f>IF(F$4=0,0,求节点(F$4:F$9,$B$4:$B$9,求节点(其他调用!$I$4:$I$42,其他调用!$J$4:$J$42,其他调用!$AH98)))</f>
        <v>0</v>
      </c>
      <c r="HH97" s="44">
        <f>IF(G$4=0,0,求节点(G$4:G$9,$B$4:$B$9,求节点(其他调用!$I$4:$I$42,其他调用!$J$4:$J$42,其他调用!$AH98)))</f>
        <v>0</v>
      </c>
      <c r="HI97" s="44">
        <f>IF(H$4=0,0,求节点(H$4:H$9,$B$4:$B$9,求节点(其他调用!$I$4:$I$42,其他调用!$J$4:$J$42,其他调用!$AH98)))</f>
        <v>0</v>
      </c>
      <c r="HJ97" s="44">
        <f>IF(I$4=0,0,求节点(I$4:I$9,$B$4:$B$9,求节点(其他调用!$I$4:$I$42,其他调用!$J$4:$J$42,其他调用!$AH98)))</f>
        <v>0</v>
      </c>
      <c r="HK97" s="44">
        <f>IF(J$4=0,0,求节点(J$4:J$9,$B$4:$B$9,求节点(其他调用!$I$4:$I$42,其他调用!$J$4:$J$42,其他调用!$AH98)))</f>
        <v>0</v>
      </c>
      <c r="HL97" s="44">
        <f>IF(K$4=0,0,求节点(K$4:K$9,$B$4:$B$9,求节点(其他调用!$I$4:$I$42,其他调用!$J$4:$J$42,其他调用!$AH98)))</f>
        <v>0</v>
      </c>
      <c r="HM97" s="44">
        <f>IF(L$4=0,0,求节点(L$4:L$9,$B$4:$B$9,求节点(其他调用!$I$4:$I$42,其他调用!$J$4:$J$42,其他调用!$AH98)))</f>
        <v>0</v>
      </c>
      <c r="HN97" s="44">
        <f>IF(M$4=0,0,求节点(M$4:M$9,$B$4:$B$9,求节点(其他调用!$I$4:$I$42,其他调用!$J$4:$J$42,其他调用!$AH98)))</f>
        <v>0</v>
      </c>
      <c r="HO97" s="44">
        <f>IF(N$4=0,0,求节点(N$4:N$9,$B$4:$B$9,求节点(其他调用!$I$4:$I$42,其他调用!$J$4:$J$42,其他调用!$AH98)))</f>
        <v>0</v>
      </c>
      <c r="HP97" s="44">
        <f>IF(O$4=0,0,求节点(O$4:O$9,$B$4:$B$9,求节点(其他调用!$I$4:$I$42,其他调用!$J$4:$J$42,其他调用!$AH98)))</f>
        <v>0</v>
      </c>
      <c r="HQ97" s="44">
        <f>IF(P$4=0,0,求节点(P$4:P$9,$B$4:$B$9,求节点(其他调用!$I$4:$I$42,其他调用!$J$4:$J$42,其他调用!$AH98)))</f>
        <v>0</v>
      </c>
      <c r="HR97" s="44">
        <f>IF(Q$4=0,0,求节点(Q$4:Q$9,$B$4:$B$9,求节点(其他调用!$I$4:$I$42,其他调用!$J$4:$J$42,其他调用!$AH98)))</f>
        <v>0</v>
      </c>
      <c r="HS97" s="44">
        <f>IF(R$4=0,0,求节点(R$4:R$9,$B$4:$B$9,求节点(其他调用!$I$4:$I$42,其他调用!$J$4:$J$42,其他调用!$AH98)))</f>
        <v>0</v>
      </c>
      <c r="HT97" s="44">
        <f>IF(S$4=0,0,求节点(S$4:S$9,$B$4:$B$9,求节点(其他调用!$I$4:$I$42,其他调用!$J$4:$J$42,其他调用!$AH98)))</f>
        <v>6</v>
      </c>
      <c r="HU97" s="44">
        <f>IF(T$4=0,0,求节点(T$4:T$9,$B$4:$B$9,求节点(其他调用!$I$4:$I$42,其他调用!$J$4:$J$42,其他调用!$AH98)))</f>
        <v>6</v>
      </c>
      <c r="HV97" s="44">
        <f>IF(U$4=0,0,求节点(U$4:U$9,$B$4:$B$9,求节点(其他调用!$I$4:$I$42,其他调用!$J$4:$J$42,其他调用!$AH98)))</f>
        <v>6</v>
      </c>
      <c r="HW97" s="44">
        <f>IF(V$4=0,0,求节点(V$4:V$9,$B$4:$B$9,求节点(其他调用!$I$4:$I$42,其他调用!$J$4:$J$42,其他调用!$AH98)))</f>
        <v>0</v>
      </c>
      <c r="HX97" s="44">
        <f>IF(W$4=0,0,求节点(W$4:W$9,$B$4:$B$9,求节点(其他调用!$I$4:$I$42,其他调用!$J$4:$J$42,其他调用!$AH98)))</f>
        <v>6</v>
      </c>
      <c r="HY97" s="44">
        <f>IF(X$4=0,0,求节点(X$4:X$9,$B$4:$B$9,求节点(其他调用!$I$4:$I$42,其他调用!$J$4:$J$42,其他调用!$AH98)))</f>
        <v>6</v>
      </c>
      <c r="HZ97" s="44">
        <f>IF(Y$4=0,0,求节点(Y$4:Y$9,$B$4:$B$9,求节点(其他调用!$I$4:$I$42,其他调用!$J$4:$J$42,其他调用!$AH98)))</f>
        <v>6</v>
      </c>
      <c r="IA97" s="44">
        <f>IF(Z$4=0,0,求节点(Z$4:Z$9,$B$4:$B$9,求节点(其他调用!$I$4:$I$42,其他调用!$J$4:$J$42,其他调用!$AH98)))</f>
        <v>0</v>
      </c>
      <c r="IB97" s="44">
        <f>IF(AA$4=0,0,求节点(AA$4:AA$9,$B$4:$B$9,求节点(其他调用!$I$4:$I$42,其他调用!$J$4:$J$42,其他调用!$AH98)))</f>
        <v>6</v>
      </c>
      <c r="IC97" s="44">
        <f>IF(AB$4=0,0,求节点(AB$4:AB$9,$B$4:$B$9,求节点(其他调用!$I$4:$I$42,其他调用!$J$4:$J$42,其他调用!$AH98)))</f>
        <v>6</v>
      </c>
      <c r="ID97" s="44">
        <f>IF(AC$4=0,0,求节点(AC$4:AC$9,$B$4:$B$9,求节点(其他调用!$I$4:$I$42,其他调用!$J$4:$J$42,其他调用!$AH98)))</f>
        <v>6</v>
      </c>
      <c r="IE97" s="44">
        <f>IF(AD$4=0,0,求节点(AD$4:AD$9,$B$4:$B$9,求节点(其他调用!$I$4:$I$42,其他调用!$J$4:$J$42,其他调用!$AH98)))</f>
        <v>5.0698706518861067</v>
      </c>
      <c r="IF97" s="44">
        <f>IF(AE$4=0,0,求节点(AE$4:AE$9,$B$4:$B$9,求节点(其他调用!$I$4:$I$42,其他调用!$J$4:$J$42,其他调用!$AH98)))</f>
        <v>5.0698706518861067</v>
      </c>
      <c r="IG97" s="44">
        <f>IF(AF$4=0,0,求节点(AF$4:AF$9,$B$4:$B$9,求节点(其他调用!$I$4:$I$42,其他调用!$J$4:$J$42,其他调用!$AH98)))</f>
        <v>5.0698706518861067</v>
      </c>
      <c r="IH97" s="44">
        <f>IF(AG$4=0,0,求节点(AG$4:AG$9,$B$4:$B$9,求节点(其他调用!$I$4:$I$42,其他调用!$J$4:$J$42,其他调用!$AH98)))</f>
        <v>5.0698706518861067</v>
      </c>
      <c r="II97" s="44">
        <f>IF(AH$4=0,0,求节点(AH$4:AH$9,$B$4:$B$9,求节点(其他调用!$I$4:$I$42,其他调用!$J$4:$J$42,其他调用!$AH98)))</f>
        <v>5.0698706518861067</v>
      </c>
      <c r="IJ97" s="44">
        <f>IF(AI$4=0,0,求节点(AI$4:AI$9,$B$4:$B$9,求节点(其他调用!$I$4:$I$42,其他调用!$J$4:$J$42,其他调用!$AH98)))</f>
        <v>5.0698706518861067</v>
      </c>
      <c r="IK97" s="44">
        <f>IF(AJ$4=0,0,求节点(AJ$4:AJ$9,$B$4:$B$9,求节点(其他调用!$I$4:$I$42,其他调用!$J$4:$J$42,其他调用!$AH98)))</f>
        <v>5.0698706518861067</v>
      </c>
      <c r="IL97" s="44">
        <f>IF(AK$4=0,0,求节点(AK$4:AK$9,$B$4:$B$9,求节点(其他调用!$I$4:$I$42,其他调用!$J$4:$J$42,其他调用!$AH98)))</f>
        <v>5.0698706518861067</v>
      </c>
      <c r="IM97" s="44">
        <f>IF(AL$4=0,0,求节点(AL$4:AL$9,$B$4:$B$9,求节点(其他调用!$I$4:$I$42,其他调用!$J$4:$J$42,其他调用!$AH98)))</f>
        <v>5.0698706518861067</v>
      </c>
      <c r="IN97" s="44">
        <f>IF(AM$4=0,0,求节点(AM$4:AM$9,$B$4:$B$9,求节点(其他调用!$I$4:$I$42,其他调用!$J$4:$J$42,其他调用!$AH98)))</f>
        <v>5.0698706518861067</v>
      </c>
      <c r="IO97" s="44">
        <f>IF(AN$4=0,0,求节点(AN$4:AN$9,$B$4:$B$9,求节点(其他调用!$I$4:$I$42,其他调用!$J$4:$J$42,其他调用!$AH98)))</f>
        <v>5.0698706518861067</v>
      </c>
      <c r="IP97" s="44">
        <f>IF(AO$4=0,0,求节点(AO$4:AO$9,$B$4:$B$9,求节点(其他调用!$I$4:$I$42,其他调用!$J$4:$J$42,其他调用!$AH98)))</f>
        <v>5.0698706518861067</v>
      </c>
      <c r="IQ97" s="44">
        <f>IF(AP$4=0,0,求节点(AP$4:AP$9,$B$4:$B$9,求节点(其他调用!$I$4:$I$42,其他调用!$J$4:$J$42,其他调用!$AH98)))</f>
        <v>5.0698706518861067</v>
      </c>
      <c r="IR97" s="44">
        <f>IF(AQ$4=0,0,求节点(AQ$4:AQ$9,$B$4:$B$9,求节点(其他调用!$I$4:$I$42,其他调用!$J$4:$J$42,其他调用!$AH98)))</f>
        <v>5.0698706518861067</v>
      </c>
      <c r="IS97" s="44">
        <f>IF(AR$4=0,0,求节点(AR$4:AR$9,$B$4:$B$9,求节点(其他调用!$I$4:$I$42,其他调用!$J$4:$J$42,其他调用!$AH98)))</f>
        <v>5.0698706518861067</v>
      </c>
      <c r="IT97" s="44">
        <f>IF(AS$4=0,0,求节点(AS$4:AS$9,$B$4:$B$9,求节点(其他调用!$I$4:$I$42,其他调用!$J$4:$J$42,其他调用!$AH98)))</f>
        <v>5.0698706518861067</v>
      </c>
      <c r="IU97" s="44">
        <f>IF(AT$4=0,0,求节点(AT$4:AT$9,$B$4:$B$9,求节点(其他调用!$I$4:$I$42,其他调用!$J$4:$J$42,其他调用!$AH98)))</f>
        <v>5.0698706518861067</v>
      </c>
      <c r="IV97" s="44">
        <f>IF(AU$4=0,0,求节点(AU$4:AU$9,$B$4:$B$9,求节点(其他调用!$I$4:$I$42,其他调用!$J$4:$J$42,其他调用!$AH98)))</f>
        <v>5.0698706518861067</v>
      </c>
      <c r="IW97" s="44">
        <f>IF(AV$4=0,0,求节点(AV$4:AV$9,$B$4:$B$9,求节点(其他调用!$I$4:$I$42,其他调用!$J$4:$J$42,其他调用!$AH98)))</f>
        <v>5.0698706518861067</v>
      </c>
      <c r="IX97" s="44">
        <f>IF(AW$4=0,0,求节点(AW$4:AW$9,$B$4:$B$9,求节点(其他调用!$I$4:$I$42,其他调用!$J$4:$J$42,其他调用!$AH98)))</f>
        <v>5.0698706518861067</v>
      </c>
      <c r="IY97" s="44">
        <f>IF(AX$4=0,0,求节点(AX$4:AX$9,$B$4:$B$9,求节点(其他调用!$I$4:$I$42,其他调用!$J$4:$J$42,其他调用!$AH98)))</f>
        <v>5.0698706518861067</v>
      </c>
      <c r="IZ97" s="44">
        <f>IF(AY$4=0,0,求节点(AY$4:AY$9,$B$4:$B$9,求节点(其他调用!$I$4:$I$42,其他调用!$J$4:$J$42,其他调用!$AH98)))</f>
        <v>5.0698706518861067</v>
      </c>
      <c r="JA97" s="44">
        <f>IF(AZ$4=0,0,求节点(AZ$4:AZ$9,$B$4:$B$9,求节点(其他调用!$I$4:$I$42,其他调用!$J$4:$J$42,其他调用!$AH98)))</f>
        <v>5.0698706518861067</v>
      </c>
      <c r="JC97" s="44">
        <v>94</v>
      </c>
      <c r="JD97" s="44">
        <f>IF(C$23=0,0,求节点(C$23:C$28,$B$23:$B$28,求节点(其他调用!$W$4:$W$20,其他调用!$X$4:$X$20,$JC97)))</f>
        <v>0</v>
      </c>
      <c r="JE97" s="44">
        <f>IF(D$23=0,0,求节点(D$23:D$28,$B$23:$B$28,求节点(其他调用!$W$4:$W$20,其他调用!$X$4:$X$20,$JC97)))</f>
        <v>0</v>
      </c>
      <c r="JF97" s="44">
        <f>IF(E$23=0,0,求节点(E$23:E$28,$B$23:$B$28,求节点(其他调用!$W$4:$W$20,其他调用!$X$4:$X$20,$JC97)))</f>
        <v>0</v>
      </c>
      <c r="JG97" s="44">
        <f>IF(F$23=0,0,求节点(F$23:F$28,$B$23:$B$28,求节点(其他调用!$W$4:$W$20,其他调用!$X$4:$X$20,$JC97)))</f>
        <v>7.1917717670078041E-3</v>
      </c>
      <c r="JH97" s="44">
        <f>IF(G$23=0,0,求节点(G$23:G$28,$B$23:$B$28,求节点(其他调用!$W$4:$W$20,其他调用!$X$4:$X$20,$JC97)))</f>
        <v>1.0787657650511595E-2</v>
      </c>
      <c r="JI97" s="44">
        <f>IF(H$23=0,0,求节点(H$23:H$28,$B$23:$B$28,求节点(其他调用!$W$4:$W$20,其他调用!$X$4:$X$20,$JC97)))</f>
        <v>1.0787657650511595E-2</v>
      </c>
      <c r="JJ97" s="44">
        <f>IF(I$23=0,0,求节点(I$23:I$28,$B$23:$B$28,求节点(其他调用!$W$4:$W$20,其他调用!$X$4:$X$20,$JC97)))</f>
        <v>1.6344935834108454E-2</v>
      </c>
      <c r="JK97" s="44">
        <f>IF(J$23=0,0,求节点(J$23:J$28,$B$23:$B$28,求节点(其他调用!$W$4:$W$20,其他调用!$X$4:$X$20,$JC97)))</f>
        <v>0</v>
      </c>
      <c r="JL97" s="44">
        <f>IF(K$23=0,0,求节点(K$23:K$28,$B$23:$B$28,求节点(其他调用!$W$4:$W$20,其他调用!$X$4:$X$20,$JC97)))</f>
        <v>1.0787657650511595E-2</v>
      </c>
      <c r="JM97" s="44">
        <f>IF(L$23=0,0,求节点(L$23:L$28,$B$23:$B$28,求节点(其他调用!$W$4:$W$20,其他调用!$X$4:$X$20,$JC97)))</f>
        <v>0</v>
      </c>
      <c r="JN97" s="44">
        <f>IF(M$23=0,0,求节点(M$23:M$28,$B$23:$B$28,求节点(其他调用!$W$4:$W$20,其他调用!$X$4:$X$20,$JC97)))</f>
        <v>0</v>
      </c>
      <c r="JO97" s="44">
        <f>IF(N$23=0,0,求节点(N$23:N$28,$B$23:$B$28,求节点(其他调用!$W$4:$W$20,其他调用!$X$4:$X$20,$JC97)))</f>
        <v>0</v>
      </c>
      <c r="JP97" s="44">
        <f>IF(O$23=0,0,求节点(O$23:O$28,$B$23:$B$28,求节点(其他调用!$W$4:$W$20,其他调用!$X$4:$X$20,$JC97)))</f>
        <v>0</v>
      </c>
      <c r="JQ97" s="44">
        <f>IF(P$23=0,0,求节点(P$23:P$28,$B$23:$B$28,求节点(其他调用!$W$4:$W$20,其他调用!$X$4:$X$20,$JC97)))</f>
        <v>0</v>
      </c>
      <c r="JR97" s="44">
        <f>IF(Q$23=0,0,求节点(Q$23:Q$28,$B$23:$B$28,求节点(其他调用!$W$4:$W$20,其他调用!$X$4:$X$20,$JC97)))</f>
        <v>0</v>
      </c>
      <c r="JS97" s="44">
        <f>IF(R$23=0,0,求节点(R$23:R$28,$B$23:$B$28,求节点(其他调用!$W$4:$W$20,其他调用!$X$4:$X$20,$JC97)))</f>
        <v>0</v>
      </c>
      <c r="JT97" s="44">
        <f>IF(S$23=0,0,求节点(S$23:S$28,$B$23:$B$28,求节点(其他调用!$W$4:$W$20,其他调用!$X$4:$X$20,$JC97)))</f>
        <v>0</v>
      </c>
      <c r="JU97" s="44">
        <f>IF(T$23=0,0,求节点(T$23:T$28,$B$23:$B$28,求节点(其他调用!$W$4:$W$20,其他调用!$X$4:$X$20,$JC97)))</f>
        <v>0</v>
      </c>
      <c r="JV97" s="44">
        <f>IF(U$23=0,0,求节点(U$23:U$28,$B$23:$B$28,求节点(其他调用!$W$4:$W$20,其他调用!$X$4:$X$20,$JC97)))</f>
        <v>0</v>
      </c>
      <c r="JW97" s="44">
        <f>IF(V$23=0,0,求节点(V$23:V$28,$B$23:$B$28,求节点(其他调用!$W$4:$W$20,其他调用!$X$4:$X$20,$JC97)))</f>
        <v>0</v>
      </c>
      <c r="JZ97" s="44">
        <v>94</v>
      </c>
      <c r="KA97" s="44">
        <f>IF(C$4=0,0,求节点(C$4:C$9,$B$4:$B$9,求节点(其他调用!$L$4:$L$42,其他调用!$M$4:$M$42,其他调用!$AI98)))</f>
        <v>6</v>
      </c>
      <c r="KB97" s="44">
        <f>IF(D$4=0,0,求节点(D$4:D$9,$B$4:$B$9,求节点(其他调用!$L$4:$L$42,其他调用!$M$4:$M$42,其他调用!$AI98)))</f>
        <v>6</v>
      </c>
      <c r="KC97" s="44">
        <f>IF(E$4=0,0,求节点(E$4:E$9,$B$4:$B$9,求节点(其他调用!$L$4:$L$42,其他调用!$M$4:$M$42,其他调用!$AI98)))</f>
        <v>4.0855993246993627</v>
      </c>
      <c r="KD97" s="44">
        <f>IF(F$4=0,0,求节点(F$4:F$9,$B$4:$B$9,求节点(其他调用!$L$4:$L$42,其他调用!$M$4:$M$42,其他调用!$AI98)))</f>
        <v>0</v>
      </c>
      <c r="KE97" s="44">
        <f>IF(G$4=0,0,求节点(G$4:G$9,$B$4:$B$9,求节点(其他调用!$L$4:$L$42,其他调用!$M$4:$M$42,其他调用!$AI98)))</f>
        <v>0</v>
      </c>
      <c r="KF97" s="44">
        <f>IF(H$4=0,0,求节点(H$4:H$9,$B$4:$B$9,求节点(其他调用!$L$4:$L$42,其他调用!$M$4:$M$42,其他调用!$AI98)))</f>
        <v>0</v>
      </c>
      <c r="KG97" s="44">
        <f>IF(I$4=0,0,求节点(I$4:I$9,$B$4:$B$9,求节点(其他调用!$L$4:$L$42,其他调用!$M$4:$M$42,其他调用!$AI98)))</f>
        <v>0</v>
      </c>
      <c r="KH97" s="44">
        <f>IF(J$4=0,0,求节点(J$4:J$9,$B$4:$B$9,求节点(其他调用!$L$4:$L$42,其他调用!$M$4:$M$42,其他调用!$AI98)))</f>
        <v>0</v>
      </c>
      <c r="KI97" s="44">
        <f>IF(K$4=0,0,求节点(K$4:K$9,$B$4:$B$9,求节点(其他调用!$L$4:$L$42,其他调用!$M$4:$M$42,其他调用!$AI98)))</f>
        <v>0</v>
      </c>
      <c r="KJ97" s="44">
        <f>IF(L$4=0,0,求节点(L$4:L$9,$B$4:$B$9,求节点(其他调用!$L$4:$L$42,其他调用!$M$4:$M$42,其他调用!$AI98)))</f>
        <v>0</v>
      </c>
      <c r="KK97" s="44">
        <f>IF(M$4=0,0,求节点(M$4:M$9,$B$4:$B$9,求节点(其他调用!$L$4:$L$42,其他调用!$M$4:$M$42,其他调用!$AI98)))</f>
        <v>0</v>
      </c>
      <c r="KL97" s="44">
        <f>IF(N$4=0,0,求节点(N$4:N$9,$B$4:$B$9,求节点(其他调用!$L$4:$L$42,其他调用!$M$4:$M$42,其他调用!$AI98)))</f>
        <v>0</v>
      </c>
      <c r="KM97" s="44">
        <f>IF(O$4=0,0,求节点(O$4:O$9,$B$4:$B$9,求节点(其他调用!$L$4:$L$42,其他调用!$M$4:$M$42,其他调用!$AI98)))</f>
        <v>0</v>
      </c>
      <c r="KN97" s="44">
        <f>IF(P$4=0,0,求节点(P$4:P$9,$B$4:$B$9,求节点(其他调用!$L$4:$L$42,其他调用!$M$4:$M$42,其他调用!$AI98)))</f>
        <v>0</v>
      </c>
      <c r="KO97" s="44">
        <f>IF(Q$4=0,0,求节点(Q$4:Q$9,$B$4:$B$9,求节点(其他调用!$L$4:$L$42,其他调用!$M$4:$M$42,其他调用!$AI98)))</f>
        <v>0</v>
      </c>
      <c r="KP97" s="44">
        <f>IF(R$4=0,0,求节点(R$4:R$9,$B$4:$B$9,求节点(其他调用!$L$4:$L$42,其他调用!$M$4:$M$42,其他调用!$AI98)))</f>
        <v>0</v>
      </c>
      <c r="KQ97" s="44">
        <f>IF(S$4=0,0,求节点(S$4:S$9,$B$4:$B$9,求节点(其他调用!$L$4:$L$42,其他调用!$M$4:$M$42,其他调用!$AI98)))</f>
        <v>6</v>
      </c>
      <c r="KR97" s="44">
        <f>IF(T$4=0,0,求节点(T$4:T$9,$B$4:$B$9,求节点(其他调用!$L$4:$L$42,其他调用!$M$4:$M$42,其他调用!$AI98)))</f>
        <v>6</v>
      </c>
      <c r="KS97" s="44">
        <f>IF(U$4=0,0,求节点(U$4:U$9,$B$4:$B$9,求节点(其他调用!$L$4:$L$42,其他调用!$M$4:$M$42,其他调用!$AI98)))</f>
        <v>6</v>
      </c>
      <c r="KT97" s="44">
        <f>IF(V$4=0,0,求节点(V$4:V$9,$B$4:$B$9,求节点(其他调用!$L$4:$L$42,其他调用!$M$4:$M$42,其他调用!$AI98)))</f>
        <v>0</v>
      </c>
      <c r="KU97" s="44">
        <f>IF(W$4=0,0,求节点(W$4:W$9,$B$4:$B$9,求节点(其他调用!$L$4:$L$42,其他调用!$M$4:$M$42,其他调用!$AI98)))</f>
        <v>6</v>
      </c>
      <c r="KV97" s="44">
        <f>IF(X$4=0,0,求节点(X$4:X$9,$B$4:$B$9,求节点(其他调用!$L$4:$L$42,其他调用!$M$4:$M$42,其他调用!$AI98)))</f>
        <v>6</v>
      </c>
      <c r="KW97" s="44">
        <f>IF(Y$4=0,0,求节点(Y$4:Y$9,$B$4:$B$9,求节点(其他调用!$L$4:$L$42,其他调用!$M$4:$M$42,其他调用!$AI98)))</f>
        <v>6</v>
      </c>
      <c r="KX97" s="44">
        <f>IF(Z$4=0,0,求节点(Z$4:Z$9,$B$4:$B$9,求节点(其他调用!$L$4:$L$42,其他调用!$M$4:$M$42,其他调用!$AI98)))</f>
        <v>0</v>
      </c>
      <c r="KY97" s="44">
        <f>IF(AA$4=0,0,求节点(AA$4:AA$9,$B$4:$B$9,求节点(其他调用!$L$4:$L$42,其他调用!$M$4:$M$42,其他调用!$AI98)))</f>
        <v>6</v>
      </c>
      <c r="KZ97" s="44">
        <f>IF(AB$4=0,0,求节点(AB$4:AB$9,$B$4:$B$9,求节点(其他调用!$L$4:$L$42,其他调用!$M$4:$M$42,其他调用!$AI98)))</f>
        <v>6</v>
      </c>
      <c r="LA97" s="44">
        <f>IF(AC$4=0,0,求节点(AC$4:AC$9,$B$4:$B$9,求节点(其他调用!$L$4:$L$42,其他调用!$M$4:$M$42,其他调用!$AI98)))</f>
        <v>6</v>
      </c>
      <c r="LB97" s="44">
        <f>IF(AD$4=0,0,求节点(AD$4:AD$9,$B$4:$B$9,求节点(其他调用!$L$4:$L$42,其他调用!$M$4:$M$42,其他调用!$AI98)))</f>
        <v>6</v>
      </c>
      <c r="LC97" s="44">
        <f>IF(AE$4=0,0,求节点(AE$4:AE$9,$B$4:$B$9,求节点(其他调用!$L$4:$L$42,其他调用!$M$4:$M$42,其他调用!$AI98)))</f>
        <v>6</v>
      </c>
      <c r="LD97" s="44">
        <f>IF(AF$4=0,0,求节点(AF$4:AF$9,$B$4:$B$9,求节点(其他调用!$L$4:$L$42,其他调用!$M$4:$M$42,其他调用!$AI98)))</f>
        <v>6</v>
      </c>
      <c r="LE97" s="44">
        <f>IF(AG$4=0,0,求节点(AG$4:AG$9,$B$4:$B$9,求节点(其他调用!$L$4:$L$42,其他调用!$M$4:$M$42,其他调用!$AI98)))</f>
        <v>6</v>
      </c>
      <c r="LF97" s="44">
        <f>IF(AH$4=0,0,求节点(AH$4:AH$9,$B$4:$B$9,求节点(其他调用!$L$4:$L$42,其他调用!$M$4:$M$42,其他调用!$AI98)))</f>
        <v>6</v>
      </c>
      <c r="LG97" s="44">
        <f>IF(AI$4=0,0,求节点(AI$4:AI$9,$B$4:$B$9,求节点(其他调用!$L$4:$L$42,其他调用!$M$4:$M$42,其他调用!$AI98)))</f>
        <v>6</v>
      </c>
      <c r="LH97" s="44">
        <f>IF(AJ$4=0,0,求节点(AJ$4:AJ$9,$B$4:$B$9,求节点(其他调用!$L$4:$L$42,其他调用!$M$4:$M$42,其他调用!$AI98)))</f>
        <v>6</v>
      </c>
      <c r="LI97" s="44">
        <f>IF(AK$4=0,0,求节点(AK$4:AK$9,$B$4:$B$9,求节点(其他调用!$L$4:$L$42,其他调用!$M$4:$M$42,其他调用!$AI98)))</f>
        <v>6</v>
      </c>
      <c r="LJ97" s="44">
        <f>IF(AL$4=0,0,求节点(AL$4:AL$9,$B$4:$B$9,求节点(其他调用!$L$4:$L$42,其他调用!$M$4:$M$42,其他调用!$AI98)))</f>
        <v>6</v>
      </c>
      <c r="LK97" s="44">
        <f>IF(AM$4=0,0,求节点(AM$4:AM$9,$B$4:$B$9,求节点(其他调用!$L$4:$L$42,其他调用!$M$4:$M$42,其他调用!$AI98)))</f>
        <v>6</v>
      </c>
      <c r="LL97" s="44">
        <f>IF(AN$4=0,0,求节点(AN$4:AN$9,$B$4:$B$9,求节点(其他调用!$L$4:$L$42,其他调用!$M$4:$M$42,其他调用!$AI98)))</f>
        <v>6</v>
      </c>
      <c r="LM97" s="44">
        <f>IF(AO$4=0,0,求节点(AO$4:AO$9,$B$4:$B$9,求节点(其他调用!$L$4:$L$42,其他调用!$M$4:$M$42,其他调用!$AI98)))</f>
        <v>6</v>
      </c>
      <c r="LN97" s="44">
        <f>IF(AP$4=0,0,求节点(AP$4:AP$9,$B$4:$B$9,求节点(其他调用!$L$4:$L$42,其他调用!$M$4:$M$42,其他调用!$AI98)))</f>
        <v>6</v>
      </c>
      <c r="LO97" s="44">
        <f>IF(AQ$4=0,0,求节点(AQ$4:AQ$9,$B$4:$B$9,求节点(其他调用!$L$4:$L$42,其他调用!$M$4:$M$42,其他调用!$AI98)))</f>
        <v>6</v>
      </c>
      <c r="LP97" s="44">
        <f>IF(AR$4=0,0,求节点(AR$4:AR$9,$B$4:$B$9,求节点(其他调用!$L$4:$L$42,其他调用!$M$4:$M$42,其他调用!$AI98)))</f>
        <v>6</v>
      </c>
      <c r="LQ97" s="44">
        <f>IF(AS$4=0,0,求节点(AS$4:AS$9,$B$4:$B$9,求节点(其他调用!$L$4:$L$42,其他调用!$M$4:$M$42,其他调用!$AI98)))</f>
        <v>6</v>
      </c>
      <c r="LR97" s="44">
        <f>IF(AT$4=0,0,求节点(AT$4:AT$9,$B$4:$B$9,求节点(其他调用!$L$4:$L$42,其他调用!$M$4:$M$42,其他调用!$AI98)))</f>
        <v>6</v>
      </c>
      <c r="LS97" s="44">
        <f>IF(AU$4=0,0,求节点(AU$4:AU$9,$B$4:$B$9,求节点(其他调用!$L$4:$L$42,其他调用!$M$4:$M$42,其他调用!$AI98)))</f>
        <v>6</v>
      </c>
      <c r="LT97" s="44">
        <f>IF(AV$4=0,0,求节点(AV$4:AV$9,$B$4:$B$9,求节点(其他调用!$L$4:$L$42,其他调用!$M$4:$M$42,其他调用!$AI98)))</f>
        <v>6</v>
      </c>
      <c r="LU97" s="44">
        <f>IF(AW$4=0,0,求节点(AW$4:AW$9,$B$4:$B$9,求节点(其他调用!$L$4:$L$42,其他调用!$M$4:$M$42,其他调用!$AI98)))</f>
        <v>6</v>
      </c>
      <c r="LV97" s="44">
        <f>IF(AX$4=0,0,求节点(AX$4:AX$9,$B$4:$B$9,求节点(其他调用!$L$4:$L$42,其他调用!$M$4:$M$42,其他调用!$AI98)))</f>
        <v>6</v>
      </c>
      <c r="LW97" s="44">
        <f>IF(AY$4=0,0,求节点(AY$4:AY$9,$B$4:$B$9,求节点(其他调用!$L$4:$L$42,其他调用!$M$4:$M$42,其他调用!$AI98)))</f>
        <v>6</v>
      </c>
      <c r="LX97" s="44">
        <f>IF(AZ$4=0,0,求节点(AZ$4:AZ$9,$B$4:$B$9,求节点(其他调用!$L$4:$L$42,其他调用!$M$4:$M$42,其他调用!$AI98)))</f>
        <v>6</v>
      </c>
      <c r="LZ97" s="44">
        <v>94</v>
      </c>
      <c r="MA97" s="44">
        <f>IF(C$23=0,0,求节点(C$23:C$28,$B$23:$B$28,求节点(其他调用!$Y$4:$Y$20,其他调用!$Z$4:$Z$20,$LZ97)))</f>
        <v>0</v>
      </c>
      <c r="MB97" s="44">
        <f>IF(D$23=0,0,求节点(D$23:D$28,$B$23:$B$28,求节点(其他调用!$Y$4:$Y$20,其他调用!$Z$4:$Z$20,$LZ97)))</f>
        <v>0</v>
      </c>
      <c r="MC97" s="44">
        <f>IF(E$23=0,0,求节点(E$23:E$28,$B$23:$B$28,求节点(其他调用!$Y$4:$Y$20,其他调用!$Z$4:$Z$20,$LZ97)))</f>
        <v>0</v>
      </c>
      <c r="MD97" s="44">
        <f>IF(F$23=0,0,求节点(F$23:F$28,$B$23:$B$28,求节点(其他调用!$Y$4:$Y$20,其他调用!$Z$4:$Z$20,$LZ97)))</f>
        <v>0</v>
      </c>
      <c r="ME97" s="44">
        <f>IF(G$23=0,0,求节点(G$23:G$28,$B$23:$B$28,求节点(其他调用!$Y$4:$Y$20,其他调用!$Z$4:$Z$20,$LZ97)))</f>
        <v>0</v>
      </c>
      <c r="MF97" s="44">
        <f>IF(H$23=0,0,求节点(H$23:H$28,$B$23:$B$28,求节点(其他调用!$Y$4:$Y$20,其他调用!$Z$4:$Z$20,$LZ97)))</f>
        <v>0</v>
      </c>
      <c r="MG97" s="44">
        <f>IF(I$23=0,0,求节点(I$23:I$28,$B$23:$B$28,求节点(其他调用!$Y$4:$Y$20,其他调用!$Z$4:$Z$20,$LZ97)))</f>
        <v>0</v>
      </c>
      <c r="MH97" s="44">
        <f>IF(J$23=0,0,求节点(J$23:J$28,$B$23:$B$28,求节点(其他调用!$Y$4:$Y$20,其他调用!$Z$4:$Z$20,$LZ97)))</f>
        <v>0</v>
      </c>
      <c r="MI97" s="44">
        <f>IF(K$23=0,0,求节点(K$23:K$28,$B$23:$B$28,求节点(其他调用!$Y$4:$Y$20,其他调用!$Z$4:$Z$20,$LZ97)))</f>
        <v>0</v>
      </c>
      <c r="MJ97" s="44">
        <f>IF(L$23=0,0,求节点(L$23:L$28,$B$23:$B$28,求节点(其他调用!$Y$4:$Y$20,其他调用!$Z$4:$Z$20,$LZ97)))</f>
        <v>0</v>
      </c>
      <c r="MK97" s="44">
        <f>IF(M$23=0,0,求节点(M$23:M$28,$B$23:$B$28,求节点(其他调用!$Y$4:$Y$20,其他调用!$Z$4:$Z$20,$LZ97)))</f>
        <v>0</v>
      </c>
      <c r="ML97" s="44">
        <f>IF(N$23=0,0,求节点(N$23:N$28,$B$23:$B$28,求节点(其他调用!$Y$4:$Y$20,其他调用!$Z$4:$Z$20,$LZ97)))</f>
        <v>0</v>
      </c>
      <c r="MM97" s="44">
        <f>IF(O$23=0,0,求节点(O$23:O$28,$B$23:$B$28,求节点(其他调用!$Y$4:$Y$20,其他调用!$Z$4:$Z$20,$LZ97)))</f>
        <v>0</v>
      </c>
      <c r="MN97" s="44">
        <f>IF(P$23=0,0,求节点(P$23:P$28,$B$23:$B$28,求节点(其他调用!$Y$4:$Y$20,其他调用!$Z$4:$Z$20,$LZ97)))</f>
        <v>0</v>
      </c>
      <c r="MO97" s="44">
        <f>IF(Q$23=0,0,求节点(Q$23:Q$28,$B$23:$B$28,求节点(其他调用!$Y$4:$Y$20,其他调用!$Z$4:$Z$20,$LZ97)))</f>
        <v>0</v>
      </c>
      <c r="MP97" s="44">
        <f>IF(R$23=0,0,求节点(R$23:R$28,$B$23:$B$28,求节点(其他调用!$Y$4:$Y$20,其他调用!$Z$4:$Z$20,$LZ97)))</f>
        <v>0</v>
      </c>
      <c r="MQ97" s="44">
        <f>IF(S$23=0,0,求节点(S$23:S$28,$B$23:$B$28,求节点(其他调用!$Y$4:$Y$20,其他调用!$Z$4:$Z$20,$LZ97)))</f>
        <v>0</v>
      </c>
      <c r="MR97" s="44">
        <f>IF(T$23=0,0,求节点(T$23:T$28,$B$23:$B$28,求节点(其他调用!$Y$4:$Y$20,其他调用!$Z$4:$Z$20,$LZ97)))</f>
        <v>0</v>
      </c>
      <c r="MS97" s="44">
        <f>IF(U$23=0,0,求节点(U$23:U$28,$B$23:$B$28,求节点(其他调用!$Y$4:$Y$20,其他调用!$Z$4:$Z$20,$LZ97)))</f>
        <v>0</v>
      </c>
      <c r="MT97" s="44">
        <f>IF(V$23=0,0,求节点(V$23:V$28,$B$23:$B$28,求节点(其他调用!$Y$4:$Y$20,其他调用!$Z$4:$Z$20,$LZ97)))</f>
        <v>0</v>
      </c>
      <c r="MW97" s="44">
        <v>94</v>
      </c>
      <c r="MX97" s="44">
        <f>IF(C$4=0,0,求节点(C$4:C$9,$B$4:$B$9,求节点(其他调用!$O$4:$O$42,其他调用!$P$4:$P$42,其他调用!$AJ98)))</f>
        <v>6</v>
      </c>
      <c r="MY97" s="44">
        <f>IF(D$4=0,0,求节点(D$4:D$9,$B$4:$B$9,求节点(其他调用!$O$4:$O$42,其他调用!$P$4:$P$42,其他调用!$AJ98)))</f>
        <v>6</v>
      </c>
      <c r="MZ97" s="44">
        <f>IF(E$4=0,0,求节点(E$4:E$9,$B$4:$B$9,求节点(其他调用!$O$4:$O$42,其他调用!$P$4:$P$42,其他调用!$AJ98)))</f>
        <v>4.9365550030215788</v>
      </c>
      <c r="NA97" s="44">
        <f>IF(F$4=0,0,求节点(F$4:F$9,$B$4:$B$9,求节点(其他调用!$O$4:$O$42,其他调用!$P$4:$P$42,其他调用!$AJ98)))</f>
        <v>0</v>
      </c>
      <c r="NB97" s="44">
        <f>IF(G$4=0,0,求节点(G$4:G$9,$B$4:$B$9,求节点(其他调用!$O$4:$O$42,其他调用!$P$4:$P$42,其他调用!$AJ98)))</f>
        <v>0</v>
      </c>
      <c r="NC97" s="44">
        <f>IF(H$4=0,0,求节点(H$4:H$9,$B$4:$B$9,求节点(其他调用!$O$4:$O$42,其他调用!$P$4:$P$42,其他调用!$AJ98)))</f>
        <v>0</v>
      </c>
      <c r="ND97" s="44">
        <f>IF(I$4=0,0,求节点(I$4:I$9,$B$4:$B$9,求节点(其他调用!$O$4:$O$42,其他调用!$P$4:$P$42,其他调用!$AJ98)))</f>
        <v>0</v>
      </c>
      <c r="NE97" s="44">
        <f>IF(J$4=0,0,求节点(J$4:J$9,$B$4:$B$9,求节点(其他调用!$O$4:$O$42,其他调用!$P$4:$P$42,其他调用!$AJ98)))</f>
        <v>0</v>
      </c>
      <c r="NF97" s="44">
        <f>IF(K$4=0,0,求节点(K$4:K$9,$B$4:$B$9,求节点(其他调用!$O$4:$O$42,其他调用!$P$4:$P$42,其他调用!$AJ98)))</f>
        <v>0</v>
      </c>
      <c r="NG97" s="44">
        <f>IF(L$4=0,0,求节点(L$4:L$9,$B$4:$B$9,求节点(其他调用!$O$4:$O$42,其他调用!$P$4:$P$42,其他调用!$AJ98)))</f>
        <v>0</v>
      </c>
      <c r="NH97" s="44">
        <f>IF(M$4=0,0,求节点(M$4:M$9,$B$4:$B$9,求节点(其他调用!$O$4:$O$42,其他调用!$P$4:$P$42,其他调用!$AJ98)))</f>
        <v>0</v>
      </c>
      <c r="NI97" s="44">
        <f>IF(N$4=0,0,求节点(N$4:N$9,$B$4:$B$9,求节点(其他调用!$O$4:$O$42,其他调用!$P$4:$P$42,其他调用!$AJ98)))</f>
        <v>0</v>
      </c>
      <c r="NJ97" s="44">
        <f>IF(O$4=0,0,求节点(O$4:O$9,$B$4:$B$9,求节点(其他调用!$O$4:$O$42,其他调用!$P$4:$P$42,其他调用!$AJ98)))</f>
        <v>0</v>
      </c>
      <c r="NK97" s="44">
        <f>IF(P$4=0,0,求节点(P$4:P$9,$B$4:$B$9,求节点(其他调用!$O$4:$O$42,其他调用!$P$4:$P$42,其他调用!$AJ98)))</f>
        <v>0</v>
      </c>
      <c r="NL97" s="44">
        <f>IF(Q$4=0,0,求节点(Q$4:Q$9,$B$4:$B$9,求节点(其他调用!$O$4:$O$42,其他调用!$P$4:$P$42,其他调用!$AJ98)))</f>
        <v>0</v>
      </c>
      <c r="NM97" s="44">
        <f>IF(R$4=0,0,求节点(R$4:R$9,$B$4:$B$9,求节点(其他调用!$O$4:$O$42,其他调用!$P$4:$P$42,其他调用!$AJ98)))</f>
        <v>0</v>
      </c>
      <c r="NN97" s="44">
        <f>IF(S$4=0,0,求节点(S$4:S$9,$B$4:$B$9,求节点(其他调用!$O$4:$O$42,其他调用!$P$4:$P$42,其他调用!$AJ98)))</f>
        <v>6</v>
      </c>
      <c r="NO97" s="44">
        <f>IF(T$4=0,0,求节点(T$4:T$9,$B$4:$B$9,求节点(其他调用!$O$4:$O$42,其他调用!$P$4:$P$42,其他调用!$AJ98)))</f>
        <v>6</v>
      </c>
      <c r="NP97" s="44">
        <f>IF(U$4=0,0,求节点(U$4:U$9,$B$4:$B$9,求节点(其他调用!$O$4:$O$42,其他调用!$P$4:$P$42,其他调用!$AJ98)))</f>
        <v>6</v>
      </c>
      <c r="NQ97" s="44">
        <f>IF(V$4=0,0,求节点(V$4:V$9,$B$4:$B$9,求节点(其他调用!$O$4:$O$42,其他调用!$P$4:$P$42,其他调用!$AJ98)))</f>
        <v>0</v>
      </c>
      <c r="NR97" s="44">
        <f>IF(W$4=0,0,求节点(W$4:W$9,$B$4:$B$9,求节点(其他调用!$O$4:$O$42,其他调用!$P$4:$P$42,其他调用!$AJ98)))</f>
        <v>6</v>
      </c>
      <c r="NS97" s="44">
        <f>IF(X$4=0,0,求节点(X$4:X$9,$B$4:$B$9,求节点(其他调用!$O$4:$O$42,其他调用!$P$4:$P$42,其他调用!$AJ98)))</f>
        <v>6</v>
      </c>
      <c r="NT97" s="44">
        <f>IF(Y$4=0,0,求节点(Y$4:Y$9,$B$4:$B$9,求节点(其他调用!$O$4:$O$42,其他调用!$P$4:$P$42,其他调用!$AJ98)))</f>
        <v>6</v>
      </c>
      <c r="NU97" s="44">
        <f>IF(Z$4=0,0,求节点(Z$4:Z$9,$B$4:$B$9,求节点(其他调用!$O$4:$O$42,其他调用!$P$4:$P$42,其他调用!$AJ98)))</f>
        <v>0</v>
      </c>
      <c r="NV97" s="44">
        <f>IF(AA$4=0,0,求节点(AA$4:AA$9,$B$4:$B$9,求节点(其他调用!$O$4:$O$42,其他调用!$P$4:$P$42,其他调用!$AJ98)))</f>
        <v>6</v>
      </c>
      <c r="NW97" s="44">
        <f>IF(AB$4=0,0,求节点(AB$4:AB$9,$B$4:$B$9,求节点(其他调用!$O$4:$O$42,其他调用!$P$4:$P$42,其他调用!$AJ98)))</f>
        <v>6</v>
      </c>
      <c r="NX97" s="44">
        <f>IF(AC$4=0,0,求节点(AC$4:AC$9,$B$4:$B$9,求节点(其他调用!$O$4:$O$42,其他调用!$P$4:$P$42,其他调用!$AJ98)))</f>
        <v>6</v>
      </c>
      <c r="NY97" s="44">
        <f>IF(AD$4=0,0,求节点(AD$4:AD$9,$B$4:$B$9,求节点(其他调用!$O$4:$O$42,其他调用!$P$4:$P$42,其他调用!$AJ98)))</f>
        <v>6</v>
      </c>
      <c r="NZ97" s="44">
        <f>IF(AE$4=0,0,求节点(AE$4:AE$9,$B$4:$B$9,求节点(其他调用!$O$4:$O$42,其他调用!$P$4:$P$42,其他调用!$AJ98)))</f>
        <v>6</v>
      </c>
      <c r="OA97" s="44">
        <f>IF(AF$4=0,0,求节点(AF$4:AF$9,$B$4:$B$9,求节点(其他调用!$O$4:$O$42,其他调用!$P$4:$P$42,其他调用!$AJ98)))</f>
        <v>6</v>
      </c>
      <c r="OB97" s="44">
        <f>IF(AG$4=0,0,求节点(AG$4:AG$9,$B$4:$B$9,求节点(其他调用!$O$4:$O$42,其他调用!$P$4:$P$42,其他调用!$AJ98)))</f>
        <v>6</v>
      </c>
      <c r="OC97" s="44">
        <f>IF(AH$4=0,0,求节点(AH$4:AH$9,$B$4:$B$9,求节点(其他调用!$O$4:$O$42,其他调用!$P$4:$P$42,其他调用!$AJ98)))</f>
        <v>6</v>
      </c>
      <c r="OD97" s="44">
        <f>IF(AI$4=0,0,求节点(AI$4:AI$9,$B$4:$B$9,求节点(其他调用!$O$4:$O$42,其他调用!$P$4:$P$42,其他调用!$AJ98)))</f>
        <v>6</v>
      </c>
      <c r="OE97" s="44">
        <f>IF(AJ$4=0,0,求节点(AJ$4:AJ$9,$B$4:$B$9,求节点(其他调用!$O$4:$O$42,其他调用!$P$4:$P$42,其他调用!$AJ98)))</f>
        <v>6</v>
      </c>
      <c r="OF97" s="44">
        <f>IF(AK$4=0,0,求节点(AK$4:AK$9,$B$4:$B$9,求节点(其他调用!$O$4:$O$42,其他调用!$P$4:$P$42,其他调用!$AJ98)))</f>
        <v>6</v>
      </c>
      <c r="OG97" s="44">
        <f>IF(AL$4=0,0,求节点(AL$4:AL$9,$B$4:$B$9,求节点(其他调用!$O$4:$O$42,其他调用!$P$4:$P$42,其他调用!$AJ98)))</f>
        <v>6</v>
      </c>
      <c r="OH97" s="44">
        <f>IF(AM$4=0,0,求节点(AM$4:AM$9,$B$4:$B$9,求节点(其他调用!$O$4:$O$42,其他调用!$P$4:$P$42,其他调用!$AJ98)))</f>
        <v>6</v>
      </c>
      <c r="OI97" s="44">
        <f>IF(AN$4=0,0,求节点(AN$4:AN$9,$B$4:$B$9,求节点(其他调用!$O$4:$O$42,其他调用!$P$4:$P$42,其他调用!$AJ98)))</f>
        <v>6</v>
      </c>
      <c r="OJ97" s="44">
        <f>IF(AO$4=0,0,求节点(AO$4:AO$9,$B$4:$B$9,求节点(其他调用!$O$4:$O$42,其他调用!$P$4:$P$42,其他调用!$AJ98)))</f>
        <v>6</v>
      </c>
      <c r="OK97" s="44">
        <f>IF(AP$4=0,0,求节点(AP$4:AP$9,$B$4:$B$9,求节点(其他调用!$O$4:$O$42,其他调用!$P$4:$P$42,其他调用!$AJ98)))</f>
        <v>6</v>
      </c>
      <c r="OL97" s="44">
        <f>IF(AQ$4=0,0,求节点(AQ$4:AQ$9,$B$4:$B$9,求节点(其他调用!$O$4:$O$42,其他调用!$P$4:$P$42,其他调用!$AJ98)))</f>
        <v>6</v>
      </c>
      <c r="OM97" s="44">
        <f>IF(AR$4=0,0,求节点(AR$4:AR$9,$B$4:$B$9,求节点(其他调用!$O$4:$O$42,其他调用!$P$4:$P$42,其他调用!$AJ98)))</f>
        <v>6</v>
      </c>
      <c r="ON97" s="44">
        <f>IF(AS$4=0,0,求节点(AS$4:AS$9,$B$4:$B$9,求节点(其他调用!$O$4:$O$42,其他调用!$P$4:$P$42,其他调用!$AJ98)))</f>
        <v>6</v>
      </c>
      <c r="OO97" s="44">
        <f>IF(AT$4=0,0,求节点(AT$4:AT$9,$B$4:$B$9,求节点(其他调用!$O$4:$O$42,其他调用!$P$4:$P$42,其他调用!$AJ98)))</f>
        <v>6</v>
      </c>
      <c r="OP97" s="44">
        <f>IF(AU$4=0,0,求节点(AU$4:AU$9,$B$4:$B$9,求节点(其他调用!$O$4:$O$42,其他调用!$P$4:$P$42,其他调用!$AJ98)))</f>
        <v>6</v>
      </c>
      <c r="OQ97" s="44">
        <f>IF(AV$4=0,0,求节点(AV$4:AV$9,$B$4:$B$9,求节点(其他调用!$O$4:$O$42,其他调用!$P$4:$P$42,其他调用!$AJ98)))</f>
        <v>6</v>
      </c>
      <c r="OR97" s="44">
        <f>IF(AW$4=0,0,求节点(AW$4:AW$9,$B$4:$B$9,求节点(其他调用!$O$4:$O$42,其他调用!$P$4:$P$42,其他调用!$AJ98)))</f>
        <v>6</v>
      </c>
      <c r="OS97" s="44">
        <f>IF(AX$4=0,0,求节点(AX$4:AX$9,$B$4:$B$9,求节点(其他调用!$O$4:$O$42,其他调用!$P$4:$P$42,其他调用!$AJ98)))</f>
        <v>6</v>
      </c>
      <c r="OT97" s="44">
        <f>IF(AY$4=0,0,求节点(AY$4:AY$9,$B$4:$B$9,求节点(其他调用!$O$4:$O$42,其他调用!$P$4:$P$42,其他调用!$AJ98)))</f>
        <v>6</v>
      </c>
      <c r="OU97" s="44">
        <f>IF(AZ$4=0,0,求节点(AZ$4:AZ$9,$B$4:$B$9,求节点(其他调用!$O$4:$O$42,其他调用!$P$4:$P$42,其他调用!$AJ98)))</f>
        <v>6</v>
      </c>
      <c r="OW97" s="44">
        <v>94</v>
      </c>
      <c r="OX97" s="44">
        <f>IF(C$23=0,0,求节点(C$23:C$28,$B$23:$B$28,求节点(其他调用!$AA$4:$AA$20,其他调用!$AB$4:$AB$20,$OW97)))</f>
        <v>0</v>
      </c>
      <c r="OY97" s="44">
        <f>IF(D$23=0,0,求节点(D$23:D$28,$B$23:$B$28,求节点(其他调用!$AA$4:$AA$20,其他调用!$AB$4:$AB$20,$OW97)))</f>
        <v>0</v>
      </c>
      <c r="OZ97" s="44">
        <f>IF(E$23=0,0,求节点(E$23:E$28,$B$23:$B$28,求节点(其他调用!$AA$4:$AA$20,其他调用!$AB$4:$AB$20,$OW97)))</f>
        <v>0</v>
      </c>
      <c r="PA97" s="44">
        <f>IF(F$23=0,0,求节点(F$23:F$28,$B$23:$B$28,求节点(其他调用!$AA$4:$AA$20,其他调用!$AB$4:$AB$20,$OW97)))</f>
        <v>7.6994262446787864E-3</v>
      </c>
      <c r="PB97" s="44">
        <f>IF(G$23=0,0,求节点(G$23:G$28,$B$23:$B$28,求节点(其他调用!$AA$4:$AA$20,其他调用!$AB$4:$AB$20,$OW97)))</f>
        <v>1.1549139367018291E-2</v>
      </c>
      <c r="PC97" s="44">
        <f>IF(H$23=0,0,求节点(H$23:H$28,$B$23:$B$28,求节点(其他调用!$AA$4:$AA$20,其他调用!$AB$4:$AB$20,$OW97)))</f>
        <v>1.1549139367018291E-2</v>
      </c>
      <c r="PD97" s="44">
        <f>IF(I$23=0,0,求节点(I$23:I$28,$B$23:$B$28,求节点(其他调用!$AA$4:$AA$20,其他调用!$AB$4:$AB$20,$OW97)))</f>
        <v>1.7498696010633807E-2</v>
      </c>
      <c r="PE97" s="44">
        <f>IF(J$23=0,0,求节点(J$23:J$28,$B$23:$B$28,求节点(其他调用!$AA$4:$AA$20,其他调用!$AB$4:$AB$20,$OW97)))</f>
        <v>0</v>
      </c>
      <c r="PF97" s="44">
        <f>IF(K$23=0,0,求节点(K$23:K$28,$B$23:$B$28,求节点(其他调用!$AA$4:$AA$20,其他调用!$AB$4:$AB$20,$OW97)))</f>
        <v>1.1549139367018291E-2</v>
      </c>
      <c r="PG97" s="44">
        <f>IF(L$23=0,0,求节点(L$23:L$28,$B$23:$B$28,求节点(其他调用!$AA$4:$AA$20,其他调用!$AB$4:$AB$20,$OW97)))</f>
        <v>0</v>
      </c>
      <c r="PH97" s="44">
        <f>IF(M$23=0,0,求节点(M$23:M$28,$B$23:$B$28,求节点(其他调用!$AA$4:$AA$20,其他调用!$AB$4:$AB$20,$OW97)))</f>
        <v>0</v>
      </c>
      <c r="PI97" s="44">
        <f>IF(N$23=0,0,求节点(N$23:N$28,$B$23:$B$28,求节点(其他调用!$AA$4:$AA$20,其他调用!$AB$4:$AB$20,$OW97)))</f>
        <v>0</v>
      </c>
      <c r="PJ97" s="44">
        <f>IF(O$23=0,0,求节点(O$23:O$28,$B$23:$B$28,求节点(其他调用!$AA$4:$AA$20,其他调用!$AB$4:$AB$20,$OW97)))</f>
        <v>0</v>
      </c>
      <c r="PK97" s="44">
        <f>IF(P$23=0,0,求节点(P$23:P$28,$B$23:$B$28,求节点(其他调用!$AA$4:$AA$20,其他调用!$AB$4:$AB$20,$OW97)))</f>
        <v>0</v>
      </c>
      <c r="PL97" s="44">
        <f>IF(Q$23=0,0,求节点(Q$23:Q$28,$B$23:$B$28,求节点(其他调用!$AA$4:$AA$20,其他调用!$AB$4:$AB$20,$OW97)))</f>
        <v>0</v>
      </c>
      <c r="PM97" s="44">
        <f>IF(R$23=0,0,求节点(R$23:R$28,$B$23:$B$28,求节点(其他调用!$AA$4:$AA$20,其他调用!$AB$4:$AB$20,$OW97)))</f>
        <v>0</v>
      </c>
      <c r="PN97" s="44">
        <f>IF(S$23=0,0,求节点(S$23:S$28,$B$23:$B$28,求节点(其他调用!$AA$4:$AA$20,其他调用!$AB$4:$AB$20,$OW97)))</f>
        <v>0</v>
      </c>
      <c r="PO97" s="44">
        <f>IF(T$23=0,0,求节点(T$23:T$28,$B$23:$B$28,求节点(其他调用!$AA$4:$AA$20,其他调用!$AB$4:$AB$20,$OW97)))</f>
        <v>0</v>
      </c>
      <c r="PP97" s="44">
        <f>IF(U$23=0,0,求节点(U$23:U$28,$B$23:$B$28,求节点(其他调用!$AA$4:$AA$20,其他调用!$AB$4:$AB$20,$OW97)))</f>
        <v>0</v>
      </c>
      <c r="PQ97" s="44">
        <f>IF(V$23=0,0,求节点(V$23:V$28,$B$23:$B$28,求节点(其他调用!$AA$4:$AA$20,其他调用!$AB$4:$AB$20,$OW97)))</f>
        <v>0</v>
      </c>
    </row>
    <row r="98" spans="61:433" x14ac:dyDescent="0.2">
      <c r="BI98" s="44">
        <v>95</v>
      </c>
      <c r="BJ98" s="44">
        <f>IF(C$4=0,0,求节点(C$4:C$9,$B$4:$B$9,求节点(其他调用!$C$4:$C$42,其他调用!$D$4:$D$42,其他调用!$AF99)))</f>
        <v>6</v>
      </c>
      <c r="BK98" s="44">
        <f>IF(D$4=0,0,求节点(D$4:D$9,$B$4:$B$9,求节点(其他调用!$C$4:$C$42,其他调用!$D$4:$D$42,其他调用!$AF99)))</f>
        <v>6</v>
      </c>
      <c r="BL98" s="44">
        <f>IF(E$4=0,0,求节点(E$4:E$9,$B$4:$B$9,求节点(其他调用!$C$4:$C$42,其他调用!$D$4:$D$42,其他调用!$AF99)))</f>
        <v>3.158502507053941</v>
      </c>
      <c r="BM98" s="44">
        <f>IF(F$4=0,0,求节点(F$4:F$9,$B$4:$B$9,求节点(其他调用!$C$4:$C$42,其他调用!$D$4:$D$42,其他调用!$AF99)))</f>
        <v>0</v>
      </c>
      <c r="BN98" s="44">
        <f>IF(G$4=0,0,求节点(G$4:G$9,$B$4:$B$9,求节点(其他调用!$C$4:$C$42,其他调用!$D$4:$D$42,其他调用!$AF99)))</f>
        <v>0</v>
      </c>
      <c r="BO98" s="44">
        <f>IF(H$4=0,0,求节点(H$4:H$9,$B$4:$B$9,求节点(其他调用!$C$4:$C$42,其他调用!$D$4:$D$42,其他调用!$AF99)))</f>
        <v>0</v>
      </c>
      <c r="BP98" s="44">
        <f>IF(I$4=0,0,求节点(I$4:I$9,$B$4:$B$9,求节点(其他调用!$C$4:$C$42,其他调用!$D$4:$D$42,其他调用!$AF99)))</f>
        <v>0</v>
      </c>
      <c r="BQ98" s="44">
        <f>IF(J$4=0,0,求节点(J$4:J$9,$B$4:$B$9,求节点(其他调用!$C$4:$C$42,其他调用!$D$4:$D$42,其他调用!$AF99)))</f>
        <v>0</v>
      </c>
      <c r="BR98" s="44">
        <f>IF(K$4=0,0,求节点(K$4:K$9,$B$4:$B$9,求节点(其他调用!$C$4:$C$42,其他调用!$D$4:$D$42,其他调用!$AF99)))</f>
        <v>0</v>
      </c>
      <c r="BS98" s="44">
        <f>IF(L$4=0,0,求节点(L$4:L$9,$B$4:$B$9,求节点(其他调用!$C$4:$C$42,其他调用!$D$4:$D$42,其他调用!$AF99)))</f>
        <v>0</v>
      </c>
      <c r="BT98" s="44">
        <f>IF(M$4=0,0,求节点(M$4:M$9,$B$4:$B$9,求节点(其他调用!$C$4:$C$42,其他调用!$D$4:$D$42,其他调用!$AF99)))</f>
        <v>0</v>
      </c>
      <c r="BU98" s="44">
        <f>IF(N$4=0,0,求节点(N$4:N$9,$B$4:$B$9,求节点(其他调用!$C$4:$C$42,其他调用!$D$4:$D$42,其他调用!$AF99)))</f>
        <v>0</v>
      </c>
      <c r="BV98" s="44">
        <f>IF(O$4=0,0,求节点(O$4:O$9,$B$4:$B$9,求节点(其他调用!$C$4:$C$42,其他调用!$D$4:$D$42,其他调用!$AF99)))</f>
        <v>0</v>
      </c>
      <c r="BW98" s="44">
        <f>IF(P$4=0,0,求节点(P$4:P$9,$B$4:$B$9,求节点(其他调用!$C$4:$C$42,其他调用!$D$4:$D$42,其他调用!$AF99)))</f>
        <v>0</v>
      </c>
      <c r="BX98" s="44">
        <f>IF(Q$4=0,0,求节点(Q$4:Q$9,$B$4:$B$9,求节点(其他调用!$C$4:$C$42,其他调用!$D$4:$D$42,其他调用!$AF99)))</f>
        <v>0</v>
      </c>
      <c r="BY98" s="44">
        <f>IF(R$4=0,0,求节点(R$4:R$9,$B$4:$B$9,求节点(其他调用!$C$4:$C$42,其他调用!$D$4:$D$42,其他调用!$AF99)))</f>
        <v>0</v>
      </c>
      <c r="BZ98" s="44">
        <f>IF(S$4=0,0,求节点(S$4:S$9,$B$4:$B$9,求节点(其他调用!$C$4:$C$42,其他调用!$D$4:$D$42,其他调用!$AF99)))</f>
        <v>6</v>
      </c>
      <c r="CA98" s="44">
        <f>IF(T$4=0,0,求节点(T$4:T$9,$B$4:$B$9,求节点(其他调用!$C$4:$C$42,其他调用!$D$4:$D$42,其他调用!$AF99)))</f>
        <v>6</v>
      </c>
      <c r="CB98" s="44">
        <f>IF(U$4=0,0,求节点(U$4:U$9,$B$4:$B$9,求节点(其他调用!$C$4:$C$42,其他调用!$D$4:$D$42,其他调用!$AF99)))</f>
        <v>6</v>
      </c>
      <c r="CC98" s="44">
        <f>IF(V$4=0,0,求节点(V$4:V$9,$B$4:$B$9,求节点(其他调用!$C$4:$C$42,其他调用!$D$4:$D$42,其他调用!$AF99)))</f>
        <v>0</v>
      </c>
      <c r="CD98" s="44">
        <f>IF(W$4=0,0,求节点(W$4:W$9,$B$4:$B$9,求节点(其他调用!$C$4:$C$42,其他调用!$D$4:$D$42,其他调用!$AF99)))</f>
        <v>6</v>
      </c>
      <c r="CE98" s="44">
        <f>IF(X$4=0,0,求节点(X$4:X$9,$B$4:$B$9,求节点(其他调用!$C$4:$C$42,其他调用!$D$4:$D$42,其他调用!$AF99)))</f>
        <v>6</v>
      </c>
      <c r="CF98" s="44">
        <f>IF(Y$4=0,0,求节点(Y$4:Y$9,$B$4:$B$9,求节点(其他调用!$C$4:$C$42,其他调用!$D$4:$D$42,其他调用!$AF99)))</f>
        <v>6</v>
      </c>
      <c r="CG98" s="44">
        <f>IF(Z$4=0,0,求节点(Z$4:Z$9,$B$4:$B$9,求节点(其他调用!$C$4:$C$42,其他调用!$D$4:$D$42,其他调用!$AF99)))</f>
        <v>0</v>
      </c>
      <c r="CH98" s="44">
        <f>IF(AA$4=0,0,求节点(AA$4:AA$9,$B$4:$B$9,求节点(其他调用!$C$4:$C$42,其他调用!$D$4:$D$42,其他调用!$AF99)))</f>
        <v>6</v>
      </c>
      <c r="CI98" s="44">
        <f>IF(AB$4=0,0,求节点(AB$4:AB$9,$B$4:$B$9,求节点(其他调用!$C$4:$C$42,其他调用!$D$4:$D$42,其他调用!$AF99)))</f>
        <v>6</v>
      </c>
      <c r="CJ98" s="44">
        <f>IF(AC$4=0,0,求节点(AC$4:AC$9,$B$4:$B$9,求节点(其他调用!$C$4:$C$42,其他调用!$D$4:$D$42,其他调用!$AF99)))</f>
        <v>6</v>
      </c>
      <c r="CK98" s="44">
        <f>IF(AD$4=0,0,求节点(AD$4:AD$9,$B$4:$B$9,求节点(其他调用!$C$4:$C$42,其他调用!$D$4:$D$42,其他调用!$AF99)))</f>
        <v>2.8685517981040465</v>
      </c>
      <c r="CL98" s="44">
        <f>IF(AE$4=0,0,求节点(AE$4:AE$9,$B$4:$B$9,求节点(其他调用!$C$4:$C$42,其他调用!$D$4:$D$42,其他调用!$AF99)))</f>
        <v>2.8685517981040465</v>
      </c>
      <c r="CM98" s="44">
        <f>IF(AF$4=0,0,求节点(AF$4:AF$9,$B$4:$B$9,求节点(其他调用!$C$4:$C$42,其他调用!$D$4:$D$42,其他调用!$AF99)))</f>
        <v>2.8685517981040465</v>
      </c>
      <c r="CN98" s="44">
        <f>IF(AG$4=0,0,求节点(AG$4:AG$9,$B$4:$B$9,求节点(其他调用!$C$4:$C$42,其他调用!$D$4:$D$42,其他调用!$AF99)))</f>
        <v>2.8685517981040465</v>
      </c>
      <c r="CO98" s="44">
        <f>IF(AH$4=0,0,求节点(AH$4:AH$9,$B$4:$B$9,求节点(其他调用!$C$4:$C$42,其他调用!$D$4:$D$42,其他调用!$AF99)))</f>
        <v>2.8685517981040465</v>
      </c>
      <c r="CP98" s="44">
        <f>IF(AI$4=0,0,求节点(AI$4:AI$9,$B$4:$B$9,求节点(其他调用!$C$4:$C$42,其他调用!$D$4:$D$42,其他调用!$AF99)))</f>
        <v>2.8685517981040465</v>
      </c>
      <c r="CQ98" s="44">
        <f>IF(AJ$4=0,0,求节点(AJ$4:AJ$9,$B$4:$B$9,求节点(其他调用!$C$4:$C$42,其他调用!$D$4:$D$42,其他调用!$AF99)))</f>
        <v>2.8685517981040465</v>
      </c>
      <c r="CR98" s="44">
        <f>IF(AK$4=0,0,求节点(AK$4:AK$9,$B$4:$B$9,求节点(其他调用!$C$4:$C$42,其他调用!$D$4:$D$42,其他调用!$AF99)))</f>
        <v>2.8685517981040465</v>
      </c>
      <c r="CS98" s="44">
        <f>IF(AL$4=0,0,求节点(AL$4:AL$9,$B$4:$B$9,求节点(其他调用!$C$4:$C$42,其他调用!$D$4:$D$42,其他调用!$AF99)))</f>
        <v>2.8685517981040465</v>
      </c>
      <c r="CT98" s="44">
        <f>IF(AM$4=0,0,求节点(AM$4:AM$9,$B$4:$B$9,求节点(其他调用!$C$4:$C$42,其他调用!$D$4:$D$42,其他调用!$AF99)))</f>
        <v>2.8685517981040465</v>
      </c>
      <c r="CU98" s="44">
        <f>IF(AN$4=0,0,求节点(AN$4:AN$9,$B$4:$B$9,求节点(其他调用!$C$4:$C$42,其他调用!$D$4:$D$42,其他调用!$AF99)))</f>
        <v>2.8685517981040465</v>
      </c>
      <c r="CV98" s="44">
        <f>IF(AO$4=0,0,求节点(AO$4:AO$9,$B$4:$B$9,求节点(其他调用!$C$4:$C$42,其他调用!$D$4:$D$42,其他调用!$AF99)))</f>
        <v>2.8685517981040465</v>
      </c>
      <c r="CW98" s="44">
        <f>IF(AP$4=0,0,求节点(AP$4:AP$9,$B$4:$B$9,求节点(其他调用!$C$4:$C$42,其他调用!$D$4:$D$42,其他调用!$AF99)))</f>
        <v>2.8685517981040465</v>
      </c>
      <c r="CX98" s="44">
        <f>IF(AQ$4=0,0,求节点(AQ$4:AQ$9,$B$4:$B$9,求节点(其他调用!$C$4:$C$42,其他调用!$D$4:$D$42,其他调用!$AF99)))</f>
        <v>2.8685517981040465</v>
      </c>
      <c r="CY98" s="44">
        <f>IF(AR$4=0,0,求节点(AR$4:AR$9,$B$4:$B$9,求节点(其他调用!$C$4:$C$42,其他调用!$D$4:$D$42,其他调用!$AF99)))</f>
        <v>2.8685517981040465</v>
      </c>
      <c r="CZ98" s="44">
        <f>IF(AS$4=0,0,求节点(AS$4:AS$9,$B$4:$B$9,求节点(其他调用!$C$4:$C$42,其他调用!$D$4:$D$42,其他调用!$AF99)))</f>
        <v>2.8685517981040465</v>
      </c>
      <c r="DA98" s="44">
        <f>IF(AT$4=0,0,求节点(AT$4:AT$9,$B$4:$B$9,求节点(其他调用!$C$4:$C$42,其他调用!$D$4:$D$42,其他调用!$AF99)))</f>
        <v>2.8685517981040465</v>
      </c>
      <c r="DB98" s="44">
        <f>IF(AU$4=0,0,求节点(AU$4:AU$9,$B$4:$B$9,求节点(其他调用!$C$4:$C$42,其他调用!$D$4:$D$42,其他调用!$AF99)))</f>
        <v>2.8685517981040465</v>
      </c>
      <c r="DC98" s="44">
        <f>IF(AV$4=0,0,求节点(AV$4:AV$9,$B$4:$B$9,求节点(其他调用!$C$4:$C$42,其他调用!$D$4:$D$42,其他调用!$AF99)))</f>
        <v>2.8685517981040465</v>
      </c>
      <c r="DD98" s="44">
        <f>IF(AW$4=0,0,求节点(AW$4:AW$9,$B$4:$B$9,求节点(其他调用!$C$4:$C$42,其他调用!$D$4:$D$42,其他调用!$AF99)))</f>
        <v>2.8685517981040465</v>
      </c>
      <c r="DE98" s="44">
        <f>IF(AX$4=0,0,求节点(AX$4:AX$9,$B$4:$B$9,求节点(其他调用!$C$4:$C$42,其他调用!$D$4:$D$42,其他调用!$AF99)))</f>
        <v>2.8685517981040465</v>
      </c>
      <c r="DF98" s="44">
        <f>IF(AY$4=0,0,求节点(AY$4:AY$9,$B$4:$B$9,求节点(其他调用!$C$4:$C$42,其他调用!$D$4:$D$42,其他调用!$AF99)))</f>
        <v>2.8685517981040465</v>
      </c>
      <c r="DG98" s="44">
        <f>IF(AZ$4=0,0,求节点(AZ$4:AZ$9,$B$4:$B$9,求节点(其他调用!$C$4:$C$42,其他调用!$D$4:$D$42,其他调用!$AF99)))</f>
        <v>2.8685517981040465</v>
      </c>
      <c r="DI98" s="44">
        <v>95</v>
      </c>
      <c r="DJ98" s="44">
        <f>IF(C$23=0,0,求节点(C$23:C$28,$B$23:$B$28,求节点(其他调用!$S$4:$S$20,其他调用!$T$4:$T$20,$DI98)))</f>
        <v>0</v>
      </c>
      <c r="DK98" s="44">
        <f>IF(D$23=0,0,求节点(D$23:D$28,$B$23:$B$28,求节点(其他调用!$S$4:$S$20,其他调用!$T$4:$T$20,$DI98)))</f>
        <v>0</v>
      </c>
      <c r="DL98" s="44">
        <f>IF(E$23=0,0,求节点(E$23:E$28,$B$23:$B$28,求节点(其他调用!$S$4:$S$20,其他调用!$T$4:$T$20,$DI98)))</f>
        <v>0</v>
      </c>
      <c r="DM98" s="44">
        <f>IF(F$23=0,0,求节点(F$23:F$28,$B$23:$B$28,求节点(其他调用!$S$4:$S$20,其他调用!$T$4:$T$20,$DI98)))</f>
        <v>7.1917717670078041E-3</v>
      </c>
      <c r="DN98" s="44">
        <f>IF(G$23=0,0,求节点(G$23:G$28,$B$23:$B$28,求节点(其他调用!$S$4:$S$20,其他调用!$T$4:$T$20,$DI98)))</f>
        <v>1.0787657650511595E-2</v>
      </c>
      <c r="DO98" s="44">
        <f>IF(H$23=0,0,求节点(H$23:H$28,$B$23:$B$28,求节点(其他调用!$S$4:$S$20,其他调用!$T$4:$T$20,$DI98)))</f>
        <v>1.0787657650511595E-2</v>
      </c>
      <c r="DP98" s="44">
        <f>IF(I$23=0,0,求节点(I$23:I$28,$B$23:$B$28,求节点(其他调用!$S$4:$S$20,其他调用!$T$4:$T$20,$DI98)))</f>
        <v>1.6344935834108454E-2</v>
      </c>
      <c r="DQ98" s="44">
        <f>IF(J$23=0,0,求节点(J$23:J$28,$B$23:$B$28,求节点(其他调用!$S$4:$S$20,其他调用!$T$4:$T$20,$DI98)))</f>
        <v>0</v>
      </c>
      <c r="DR98" s="44">
        <f>IF(K$23=0,0,求节点(K$23:K$28,$B$23:$B$28,求节点(其他调用!$S$4:$S$20,其他调用!$T$4:$T$20,$DI98)))</f>
        <v>1.0787657650511595E-2</v>
      </c>
      <c r="DS98" s="44">
        <f>IF(L$23=0,0,求节点(L$23:L$28,$B$23:$B$28,求节点(其他调用!$S$4:$S$20,其他调用!$T$4:$T$20,$DI98)))</f>
        <v>0</v>
      </c>
      <c r="DT98" s="44">
        <f>IF(M$23=0,0,求节点(M$23:M$28,$B$23:$B$28,求节点(其他调用!$S$4:$S$20,其他调用!$T$4:$T$20,$DI98)))</f>
        <v>0</v>
      </c>
      <c r="DU98" s="44">
        <f>IF(N$23=0,0,求节点(N$23:N$28,$B$23:$B$28,求节点(其他调用!$S$4:$S$20,其他调用!$T$4:$T$20,$DI98)))</f>
        <v>0</v>
      </c>
      <c r="DV98" s="44">
        <f>IF(O$23=0,0,求节点(O$23:O$28,$B$23:$B$28,求节点(其他调用!$S$4:$S$20,其他调用!$T$4:$T$20,$DI98)))</f>
        <v>0</v>
      </c>
      <c r="DW98" s="44">
        <f>IF(P$23=0,0,求节点(P$23:P$28,$B$23:$B$28,求节点(其他调用!$S$4:$S$20,其他调用!$T$4:$T$20,$DI98)))</f>
        <v>0</v>
      </c>
      <c r="DX98" s="44">
        <f>IF(Q$23=0,0,求节点(Q$23:Q$28,$B$23:$B$28,求节点(其他调用!$S$4:$S$20,其他调用!$T$4:$T$20,$DI98)))</f>
        <v>0</v>
      </c>
      <c r="DY98" s="44">
        <f>IF(R$23=0,0,求节点(R$23:R$28,$B$23:$B$28,求节点(其他调用!$S$4:$S$20,其他调用!$T$4:$T$20,$DI98)))</f>
        <v>0</v>
      </c>
      <c r="DZ98" s="44">
        <f>IF(S$23=0,0,求节点(S$23:S$28,$B$23:$B$28,求节点(其他调用!$S$4:$S$20,其他调用!$T$4:$T$20,$DI98)))</f>
        <v>0</v>
      </c>
      <c r="EA98" s="44">
        <f>IF(T$23=0,0,求节点(T$23:T$28,$B$23:$B$28,求节点(其他调用!$S$4:$S$20,其他调用!$T$4:$T$20,$DI98)))</f>
        <v>0</v>
      </c>
      <c r="EB98" s="44">
        <f>IF(U$23=0,0,求节点(U$23:U$28,$B$23:$B$28,求节点(其他调用!$S$4:$S$20,其他调用!$T$4:$T$20,$DI98)))</f>
        <v>0</v>
      </c>
      <c r="EC98" s="44">
        <f>IF(V$23=0,0,求节点(V$23:V$28,$B$23:$B$28,求节点(其他调用!$S$4:$S$20,其他调用!$T$4:$T$20,$DI98)))</f>
        <v>0</v>
      </c>
      <c r="EF98" s="44">
        <v>95</v>
      </c>
      <c r="EG98" s="44">
        <f>IF(C$4=0,0,求节点(C$4:C$9,$B$4:$B$9,求节点(其他调用!$F$4:$F$42,其他调用!$G$4:$G$42,其他调用!$AG99)))</f>
        <v>6</v>
      </c>
      <c r="EH98" s="44">
        <f>IF(D$4=0,0,求节点(D$4:D$9,$B$4:$B$9,求节点(其他调用!$F$4:$F$42,其他调用!$G$4:$G$42,其他调用!$AG99)))</f>
        <v>6</v>
      </c>
      <c r="EI98" s="44">
        <f>IF(E$4=0,0,求节点(E$4:E$9,$B$4:$B$9,求节点(其他调用!$F$4:$F$42,其他调用!$G$4:$G$42,其他调用!$AG99)))</f>
        <v>3.2577361134109926</v>
      </c>
      <c r="EJ98" s="44">
        <f>IF(F$4=0,0,求节点(F$4:F$9,$B$4:$B$9,求节点(其他调用!$F$4:$F$42,其他调用!$G$4:$G$42,其他调用!$AG99)))</f>
        <v>0</v>
      </c>
      <c r="EK98" s="44">
        <f>IF(G$4=0,0,求节点(G$4:G$9,$B$4:$B$9,求节点(其他调用!$F$4:$F$42,其他调用!$G$4:$G$42,其他调用!$AG99)))</f>
        <v>0</v>
      </c>
      <c r="EL98" s="44">
        <f>IF(H$4=0,0,求节点(H$4:H$9,$B$4:$B$9,求节点(其他调用!$F$4:$F$42,其他调用!$G$4:$G$42,其他调用!$AG99)))</f>
        <v>0</v>
      </c>
      <c r="EM98" s="44">
        <f>IF(I$4=0,0,求节点(I$4:I$9,$B$4:$B$9,求节点(其他调用!$F$4:$F$42,其他调用!$G$4:$G$42,其他调用!$AG99)))</f>
        <v>0</v>
      </c>
      <c r="EN98" s="44">
        <f>IF(J$4=0,0,求节点(J$4:J$9,$B$4:$B$9,求节点(其他调用!$F$4:$F$42,其他调用!$G$4:$G$42,其他调用!$AG99)))</f>
        <v>0</v>
      </c>
      <c r="EO98" s="44">
        <f>IF(K$4=0,0,求节点(K$4:K$9,$B$4:$B$9,求节点(其他调用!$F$4:$F$42,其他调用!$G$4:$G$42,其他调用!$AG99)))</f>
        <v>0</v>
      </c>
      <c r="EP98" s="44">
        <f>IF(L$4=0,0,求节点(L$4:L$9,$B$4:$B$9,求节点(其他调用!$F$4:$F$42,其他调用!$G$4:$G$42,其他调用!$AG99)))</f>
        <v>0</v>
      </c>
      <c r="EQ98" s="44">
        <f>IF(M$4=0,0,求节点(M$4:M$9,$B$4:$B$9,求节点(其他调用!$F$4:$F$42,其他调用!$G$4:$G$42,其他调用!$AG99)))</f>
        <v>0</v>
      </c>
      <c r="ER98" s="44">
        <f>IF(N$4=0,0,求节点(N$4:N$9,$B$4:$B$9,求节点(其他调用!$F$4:$F$42,其他调用!$G$4:$G$42,其他调用!$AG99)))</f>
        <v>0</v>
      </c>
      <c r="ES98" s="44">
        <f>IF(O$4=0,0,求节点(O$4:O$9,$B$4:$B$9,求节点(其他调用!$F$4:$F$42,其他调用!$G$4:$G$42,其他调用!$AG99)))</f>
        <v>0</v>
      </c>
      <c r="ET98" s="44">
        <f>IF(P$4=0,0,求节点(P$4:P$9,$B$4:$B$9,求节点(其他调用!$F$4:$F$42,其他调用!$G$4:$G$42,其他调用!$AG99)))</f>
        <v>0</v>
      </c>
      <c r="EU98" s="44">
        <f>IF(Q$4=0,0,求节点(Q$4:Q$9,$B$4:$B$9,求节点(其他调用!$F$4:$F$42,其他调用!$G$4:$G$42,其他调用!$AG99)))</f>
        <v>0</v>
      </c>
      <c r="EV98" s="44">
        <f>IF(R$4=0,0,求节点(R$4:R$9,$B$4:$B$9,求节点(其他调用!$F$4:$F$42,其他调用!$G$4:$G$42,其他调用!$AG99)))</f>
        <v>0</v>
      </c>
      <c r="EW98" s="44">
        <f>IF(S$4=0,0,求节点(S$4:S$9,$B$4:$B$9,求节点(其他调用!$F$4:$F$42,其他调用!$G$4:$G$42,其他调用!$AG99)))</f>
        <v>6</v>
      </c>
      <c r="EX98" s="44">
        <f>IF(T$4=0,0,求节点(T$4:T$9,$B$4:$B$9,求节点(其他调用!$F$4:$F$42,其他调用!$G$4:$G$42,其他调用!$AG99)))</f>
        <v>6</v>
      </c>
      <c r="EY98" s="44">
        <f>IF(U$4=0,0,求节点(U$4:U$9,$B$4:$B$9,求节点(其他调用!$F$4:$F$42,其他调用!$G$4:$G$42,其他调用!$AG99)))</f>
        <v>6</v>
      </c>
      <c r="EZ98" s="44">
        <f>IF(V$4=0,0,求节点(V$4:V$9,$B$4:$B$9,求节点(其他调用!$F$4:$F$42,其他调用!$G$4:$G$42,其他调用!$AG99)))</f>
        <v>0</v>
      </c>
      <c r="FA98" s="44">
        <f>IF(W$4=0,0,求节点(W$4:W$9,$B$4:$B$9,求节点(其他调用!$F$4:$F$42,其他调用!$G$4:$G$42,其他调用!$AG99)))</f>
        <v>6</v>
      </c>
      <c r="FB98" s="44">
        <f>IF(X$4=0,0,求节点(X$4:X$9,$B$4:$B$9,求节点(其他调用!$F$4:$F$42,其他调用!$G$4:$G$42,其他调用!$AG99)))</f>
        <v>6</v>
      </c>
      <c r="FC98" s="44">
        <f>IF(Y$4=0,0,求节点(Y$4:Y$9,$B$4:$B$9,求节点(其他调用!$F$4:$F$42,其他调用!$G$4:$G$42,其他调用!$AG99)))</f>
        <v>6</v>
      </c>
      <c r="FD98" s="44">
        <f>IF(Z$4=0,0,求节点(Z$4:Z$9,$B$4:$B$9,求节点(其他调用!$F$4:$F$42,其他调用!$G$4:$G$42,其他调用!$AG99)))</f>
        <v>0</v>
      </c>
      <c r="FE98" s="44">
        <f>IF(AA$4=0,0,求节点(AA$4:AA$9,$B$4:$B$9,求节点(其他调用!$F$4:$F$42,其他调用!$G$4:$G$42,其他调用!$AG99)))</f>
        <v>6</v>
      </c>
      <c r="FF98" s="44">
        <f>IF(AB$4=0,0,求节点(AB$4:AB$9,$B$4:$B$9,求节点(其他调用!$F$4:$F$42,其他调用!$G$4:$G$42,其他调用!$AG99)))</f>
        <v>6</v>
      </c>
      <c r="FG98" s="44">
        <f>IF(AC$4=0,0,求节点(AC$4:AC$9,$B$4:$B$9,求节点(其他调用!$F$4:$F$42,其他调用!$G$4:$G$42,其他调用!$AG99)))</f>
        <v>6</v>
      </c>
      <c r="FH98" s="44">
        <f>IF(AD$4=0,0,求节点(AD$4:AD$9,$B$4:$B$9,求节点(其他调用!$F$4:$F$42,其他调用!$G$4:$G$42,其他调用!$AG99)))</f>
        <v>3.7550294081545363</v>
      </c>
      <c r="FI98" s="44">
        <f>IF(AE$4=0,0,求节点(AE$4:AE$9,$B$4:$B$9,求节点(其他调用!$F$4:$F$42,其他调用!$G$4:$G$42,其他调用!$AG99)))</f>
        <v>3.7550294081545363</v>
      </c>
      <c r="FJ98" s="44">
        <f>IF(AF$4=0,0,求节点(AF$4:AF$9,$B$4:$B$9,求节点(其他调用!$F$4:$F$42,其他调用!$G$4:$G$42,其他调用!$AG99)))</f>
        <v>3.7550294081545363</v>
      </c>
      <c r="FK98" s="44">
        <f>IF(AG$4=0,0,求节点(AG$4:AG$9,$B$4:$B$9,求节点(其他调用!$F$4:$F$42,其他调用!$G$4:$G$42,其他调用!$AG99)))</f>
        <v>3.7550294081545363</v>
      </c>
      <c r="FL98" s="44">
        <f>IF(AH$4=0,0,求节点(AH$4:AH$9,$B$4:$B$9,求节点(其他调用!$F$4:$F$42,其他调用!$G$4:$G$42,其他调用!$AG99)))</f>
        <v>3.7550294081545363</v>
      </c>
      <c r="FM98" s="44">
        <f>IF(AI$4=0,0,求节点(AI$4:AI$9,$B$4:$B$9,求节点(其他调用!$F$4:$F$42,其他调用!$G$4:$G$42,其他调用!$AG99)))</f>
        <v>3.7550294081545363</v>
      </c>
      <c r="FN98" s="44">
        <f>IF(AJ$4=0,0,求节点(AJ$4:AJ$9,$B$4:$B$9,求节点(其他调用!$F$4:$F$42,其他调用!$G$4:$G$42,其他调用!$AG99)))</f>
        <v>3.7550294081545363</v>
      </c>
      <c r="FO98" s="44">
        <f>IF(AK$4=0,0,求节点(AK$4:AK$9,$B$4:$B$9,求节点(其他调用!$F$4:$F$42,其他调用!$G$4:$G$42,其他调用!$AG99)))</f>
        <v>3.7550294081545363</v>
      </c>
      <c r="FP98" s="44">
        <f>IF(AL$4=0,0,求节点(AL$4:AL$9,$B$4:$B$9,求节点(其他调用!$F$4:$F$42,其他调用!$G$4:$G$42,其他调用!$AG99)))</f>
        <v>3.7550294081545363</v>
      </c>
      <c r="FQ98" s="44">
        <f>IF(AM$4=0,0,求节点(AM$4:AM$9,$B$4:$B$9,求节点(其他调用!$F$4:$F$42,其他调用!$G$4:$G$42,其他调用!$AG99)))</f>
        <v>3.7550294081545363</v>
      </c>
      <c r="FR98" s="44">
        <f>IF(AN$4=0,0,求节点(AN$4:AN$9,$B$4:$B$9,求节点(其他调用!$F$4:$F$42,其他调用!$G$4:$G$42,其他调用!$AG99)))</f>
        <v>3.7550294081545363</v>
      </c>
      <c r="FS98" s="44">
        <f>IF(AO$4=0,0,求节点(AO$4:AO$9,$B$4:$B$9,求节点(其他调用!$F$4:$F$42,其他调用!$G$4:$G$42,其他调用!$AG99)))</f>
        <v>3.7550294081545363</v>
      </c>
      <c r="FT98" s="44">
        <f>IF(AP$4=0,0,求节点(AP$4:AP$9,$B$4:$B$9,求节点(其他调用!$F$4:$F$42,其他调用!$G$4:$G$42,其他调用!$AG99)))</f>
        <v>3.7550294081545363</v>
      </c>
      <c r="FU98" s="44">
        <f>IF(AQ$4=0,0,求节点(AQ$4:AQ$9,$B$4:$B$9,求节点(其他调用!$F$4:$F$42,其他调用!$G$4:$G$42,其他调用!$AG99)))</f>
        <v>3.7550294081545363</v>
      </c>
      <c r="FV98" s="44">
        <f>IF(AR$4=0,0,求节点(AR$4:AR$9,$B$4:$B$9,求节点(其他调用!$F$4:$F$42,其他调用!$G$4:$G$42,其他调用!$AG99)))</f>
        <v>3.7550294081545363</v>
      </c>
      <c r="FW98" s="44">
        <f>IF(AS$4=0,0,求节点(AS$4:AS$9,$B$4:$B$9,求节点(其他调用!$F$4:$F$42,其他调用!$G$4:$G$42,其他调用!$AG99)))</f>
        <v>3.7550294081545363</v>
      </c>
      <c r="FX98" s="44">
        <f>IF(AT$4=0,0,求节点(AT$4:AT$9,$B$4:$B$9,求节点(其他调用!$F$4:$F$42,其他调用!$G$4:$G$42,其他调用!$AG99)))</f>
        <v>3.7550294081545363</v>
      </c>
      <c r="FY98" s="44">
        <f>IF(AU$4=0,0,求节点(AU$4:AU$9,$B$4:$B$9,求节点(其他调用!$F$4:$F$42,其他调用!$G$4:$G$42,其他调用!$AG99)))</f>
        <v>3.7550294081545363</v>
      </c>
      <c r="FZ98" s="44">
        <f>IF(AV$4=0,0,求节点(AV$4:AV$9,$B$4:$B$9,求节点(其他调用!$F$4:$F$42,其他调用!$G$4:$G$42,其他调用!$AG99)))</f>
        <v>3.7550294081545363</v>
      </c>
      <c r="GA98" s="44">
        <f>IF(AW$4=0,0,求节点(AW$4:AW$9,$B$4:$B$9,求节点(其他调用!$F$4:$F$42,其他调用!$G$4:$G$42,其他调用!$AG99)))</f>
        <v>3.7550294081545363</v>
      </c>
      <c r="GB98" s="44">
        <f>IF(AX$4=0,0,求节点(AX$4:AX$9,$B$4:$B$9,求节点(其他调用!$F$4:$F$42,其他调用!$G$4:$G$42,其他调用!$AG99)))</f>
        <v>3.7550294081545363</v>
      </c>
      <c r="GC98" s="44">
        <f>IF(AY$4=0,0,求节点(AY$4:AY$9,$B$4:$B$9,求节点(其他调用!$F$4:$F$42,其他调用!$G$4:$G$42,其他调用!$AG99)))</f>
        <v>3.7550294081545363</v>
      </c>
      <c r="GD98" s="44">
        <f>IF(AZ$4=0,0,求节点(AZ$4:AZ$9,$B$4:$B$9,求节点(其他调用!$F$4:$F$42,其他调用!$G$4:$G$42,其他调用!$AG99)))</f>
        <v>3.7550294081545363</v>
      </c>
      <c r="GF98" s="44">
        <v>95</v>
      </c>
      <c r="GG98" s="44">
        <f>IF(C$23=0,0,求节点(C$23:C$28,$B$23:$B$28,求节点(其他调用!$U$4:$U$20,其他调用!$V$4:$V$20,$GF98)))</f>
        <v>0</v>
      </c>
      <c r="GH98" s="44">
        <f>IF(D$23=0,0,求节点(D$23:D$28,$B$23:$B$28,求节点(其他调用!$U$4:$U$20,其他调用!$V$4:$V$20,$GF98)))</f>
        <v>0</v>
      </c>
      <c r="GI98" s="44">
        <f>IF(E$23=0,0,求节点(E$23:E$28,$B$23:$B$28,求节点(其他调用!$U$4:$U$20,其他调用!$V$4:$V$20,$GF98)))</f>
        <v>0</v>
      </c>
      <c r="GJ98" s="44">
        <f>IF(F$23=0,0,求节点(F$23:F$28,$B$23:$B$28,求节点(其他调用!$U$4:$U$20,其他调用!$V$4:$V$20,$GF98)))</f>
        <v>0</v>
      </c>
      <c r="GK98" s="44">
        <f>IF(G$23=0,0,求节点(G$23:G$28,$B$23:$B$28,求节点(其他调用!$U$4:$U$20,其他调用!$V$4:$V$20,$GF98)))</f>
        <v>0</v>
      </c>
      <c r="GL98" s="44">
        <f>IF(H$23=0,0,求节点(H$23:H$28,$B$23:$B$28,求节点(其他调用!$U$4:$U$20,其他调用!$V$4:$V$20,$GF98)))</f>
        <v>0</v>
      </c>
      <c r="GM98" s="44">
        <f>IF(I$23=0,0,求节点(I$23:I$28,$B$23:$B$28,求节点(其他调用!$U$4:$U$20,其他调用!$V$4:$V$20,$GF98)))</f>
        <v>0</v>
      </c>
      <c r="GN98" s="44">
        <f>IF(J$23=0,0,求节点(J$23:J$28,$B$23:$B$28,求节点(其他调用!$U$4:$U$20,其他调用!$V$4:$V$20,$GF98)))</f>
        <v>0</v>
      </c>
      <c r="GO98" s="44">
        <f>IF(K$23=0,0,求节点(K$23:K$28,$B$23:$B$28,求节点(其他调用!$U$4:$U$20,其他调用!$V$4:$V$20,$GF98)))</f>
        <v>0</v>
      </c>
      <c r="GP98" s="44">
        <f>IF(L$23=0,0,求节点(L$23:L$28,$B$23:$B$28,求节点(其他调用!$U$4:$U$20,其他调用!$V$4:$V$20,$GF98)))</f>
        <v>0</v>
      </c>
      <c r="GQ98" s="44">
        <f>IF(M$23=0,0,求节点(M$23:M$28,$B$23:$B$28,求节点(其他调用!$U$4:$U$20,其他调用!$V$4:$V$20,$GF98)))</f>
        <v>0</v>
      </c>
      <c r="GR98" s="44">
        <f>IF(N$23=0,0,求节点(N$23:N$28,$B$23:$B$28,求节点(其他调用!$U$4:$U$20,其他调用!$V$4:$V$20,$GF98)))</f>
        <v>0</v>
      </c>
      <c r="GS98" s="44">
        <f>IF(O$23=0,0,求节点(O$23:O$28,$B$23:$B$28,求节点(其他调用!$U$4:$U$20,其他调用!$V$4:$V$20,$GF98)))</f>
        <v>0</v>
      </c>
      <c r="GT98" s="44">
        <f>IF(P$23=0,0,求节点(P$23:P$28,$B$23:$B$28,求节点(其他调用!$U$4:$U$20,其他调用!$V$4:$V$20,$GF98)))</f>
        <v>0</v>
      </c>
      <c r="GU98" s="44">
        <f>IF(Q$23=0,0,求节点(Q$23:Q$28,$B$23:$B$28,求节点(其他调用!$U$4:$U$20,其他调用!$V$4:$V$20,$GF98)))</f>
        <v>0</v>
      </c>
      <c r="GV98" s="44">
        <f>IF(R$23=0,0,求节点(R$23:R$28,$B$23:$B$28,求节点(其他调用!$U$4:$U$20,其他调用!$V$4:$V$20,$GF98)))</f>
        <v>0</v>
      </c>
      <c r="GW98" s="44">
        <f>IF(S$23=0,0,求节点(S$23:S$28,$B$23:$B$28,求节点(其他调用!$U$4:$U$20,其他调用!$V$4:$V$20,$GF98)))</f>
        <v>0</v>
      </c>
      <c r="GX98" s="44">
        <f>IF(T$23=0,0,求节点(T$23:T$28,$B$23:$B$28,求节点(其他调用!$U$4:$U$20,其他调用!$V$4:$V$20,$GF98)))</f>
        <v>0</v>
      </c>
      <c r="GY98" s="44">
        <f>IF(U$23=0,0,求节点(U$23:U$28,$B$23:$B$28,求节点(其他调用!$U$4:$U$20,其他调用!$V$4:$V$20,$GF98)))</f>
        <v>0</v>
      </c>
      <c r="GZ98" s="44">
        <f>IF(V$23=0,0,求节点(V$23:V$28,$B$23:$B$28,求节点(其他调用!$U$4:$U$20,其他调用!$V$4:$V$20,$GF98)))</f>
        <v>0</v>
      </c>
      <c r="HC98" s="44">
        <v>95</v>
      </c>
      <c r="HD98" s="44">
        <f>IF(C$4=0,0,求节点(C$4:C$9,$B$4:$B$9,求节点(其他调用!$I$4:$I$42,其他调用!$J$4:$J$42,其他调用!$AH99)))</f>
        <v>6</v>
      </c>
      <c r="HE98" s="44">
        <f>IF(D$4=0,0,求节点(D$4:D$9,$B$4:$B$9,求节点(其他调用!$I$4:$I$42,其他调用!$J$4:$J$42,其他调用!$AH99)))</f>
        <v>6</v>
      </c>
      <c r="HF98" s="44">
        <f>IF(E$4=0,0,求节点(E$4:E$9,$B$4:$B$9,求节点(其他调用!$I$4:$I$42,其他调用!$J$4:$J$42,其他调用!$AH99)))</f>
        <v>3.4569424606330403</v>
      </c>
      <c r="HG98" s="44">
        <f>IF(F$4=0,0,求节点(F$4:F$9,$B$4:$B$9,求节点(其他调用!$I$4:$I$42,其他调用!$J$4:$J$42,其他调用!$AH99)))</f>
        <v>0</v>
      </c>
      <c r="HH98" s="44">
        <f>IF(G$4=0,0,求节点(G$4:G$9,$B$4:$B$9,求节点(其他调用!$I$4:$I$42,其他调用!$J$4:$J$42,其他调用!$AH99)))</f>
        <v>0</v>
      </c>
      <c r="HI98" s="44">
        <f>IF(H$4=0,0,求节点(H$4:H$9,$B$4:$B$9,求节点(其他调用!$I$4:$I$42,其他调用!$J$4:$J$42,其他调用!$AH99)))</f>
        <v>0</v>
      </c>
      <c r="HJ98" s="44">
        <f>IF(I$4=0,0,求节点(I$4:I$9,$B$4:$B$9,求节点(其他调用!$I$4:$I$42,其他调用!$J$4:$J$42,其他调用!$AH99)))</f>
        <v>0</v>
      </c>
      <c r="HK98" s="44">
        <f>IF(J$4=0,0,求节点(J$4:J$9,$B$4:$B$9,求节点(其他调用!$I$4:$I$42,其他调用!$J$4:$J$42,其他调用!$AH99)))</f>
        <v>0</v>
      </c>
      <c r="HL98" s="44">
        <f>IF(K$4=0,0,求节点(K$4:K$9,$B$4:$B$9,求节点(其他调用!$I$4:$I$42,其他调用!$J$4:$J$42,其他调用!$AH99)))</f>
        <v>0</v>
      </c>
      <c r="HM98" s="44">
        <f>IF(L$4=0,0,求节点(L$4:L$9,$B$4:$B$9,求节点(其他调用!$I$4:$I$42,其他调用!$J$4:$J$42,其他调用!$AH99)))</f>
        <v>0</v>
      </c>
      <c r="HN98" s="44">
        <f>IF(M$4=0,0,求节点(M$4:M$9,$B$4:$B$9,求节点(其他调用!$I$4:$I$42,其他调用!$J$4:$J$42,其他调用!$AH99)))</f>
        <v>0</v>
      </c>
      <c r="HO98" s="44">
        <f>IF(N$4=0,0,求节点(N$4:N$9,$B$4:$B$9,求节点(其他调用!$I$4:$I$42,其他调用!$J$4:$J$42,其他调用!$AH99)))</f>
        <v>0</v>
      </c>
      <c r="HP98" s="44">
        <f>IF(O$4=0,0,求节点(O$4:O$9,$B$4:$B$9,求节点(其他调用!$I$4:$I$42,其他调用!$J$4:$J$42,其他调用!$AH99)))</f>
        <v>0</v>
      </c>
      <c r="HQ98" s="44">
        <f>IF(P$4=0,0,求节点(P$4:P$9,$B$4:$B$9,求节点(其他调用!$I$4:$I$42,其他调用!$J$4:$J$42,其他调用!$AH99)))</f>
        <v>0</v>
      </c>
      <c r="HR98" s="44">
        <f>IF(Q$4=0,0,求节点(Q$4:Q$9,$B$4:$B$9,求节点(其他调用!$I$4:$I$42,其他调用!$J$4:$J$42,其他调用!$AH99)))</f>
        <v>0</v>
      </c>
      <c r="HS98" s="44">
        <f>IF(R$4=0,0,求节点(R$4:R$9,$B$4:$B$9,求节点(其他调用!$I$4:$I$42,其他调用!$J$4:$J$42,其他调用!$AH99)))</f>
        <v>0</v>
      </c>
      <c r="HT98" s="44">
        <f>IF(S$4=0,0,求节点(S$4:S$9,$B$4:$B$9,求节点(其他调用!$I$4:$I$42,其他调用!$J$4:$J$42,其他调用!$AH99)))</f>
        <v>6</v>
      </c>
      <c r="HU98" s="44">
        <f>IF(T$4=0,0,求节点(T$4:T$9,$B$4:$B$9,求节点(其他调用!$I$4:$I$42,其他调用!$J$4:$J$42,其他调用!$AH99)))</f>
        <v>6</v>
      </c>
      <c r="HV98" s="44">
        <f>IF(U$4=0,0,求节点(U$4:U$9,$B$4:$B$9,求节点(其他调用!$I$4:$I$42,其他调用!$J$4:$J$42,其他调用!$AH99)))</f>
        <v>6</v>
      </c>
      <c r="HW98" s="44">
        <f>IF(V$4=0,0,求节点(V$4:V$9,$B$4:$B$9,求节点(其他调用!$I$4:$I$42,其他调用!$J$4:$J$42,其他调用!$AH99)))</f>
        <v>0</v>
      </c>
      <c r="HX98" s="44">
        <f>IF(W$4=0,0,求节点(W$4:W$9,$B$4:$B$9,求节点(其他调用!$I$4:$I$42,其他调用!$J$4:$J$42,其他调用!$AH99)))</f>
        <v>6</v>
      </c>
      <c r="HY98" s="44">
        <f>IF(X$4=0,0,求节点(X$4:X$9,$B$4:$B$9,求节点(其他调用!$I$4:$I$42,其他调用!$J$4:$J$42,其他调用!$AH99)))</f>
        <v>6</v>
      </c>
      <c r="HZ98" s="44">
        <f>IF(Y$4=0,0,求节点(Y$4:Y$9,$B$4:$B$9,求节点(其他调用!$I$4:$I$42,其他调用!$J$4:$J$42,其他调用!$AH99)))</f>
        <v>6</v>
      </c>
      <c r="IA98" s="44">
        <f>IF(Z$4=0,0,求节点(Z$4:Z$9,$B$4:$B$9,求节点(其他调用!$I$4:$I$42,其他调用!$J$4:$J$42,其他调用!$AH99)))</f>
        <v>0</v>
      </c>
      <c r="IB98" s="44">
        <f>IF(AA$4=0,0,求节点(AA$4:AA$9,$B$4:$B$9,求节点(其他调用!$I$4:$I$42,其他调用!$J$4:$J$42,其他调用!$AH99)))</f>
        <v>6</v>
      </c>
      <c r="IC98" s="44">
        <f>IF(AB$4=0,0,求节点(AB$4:AB$9,$B$4:$B$9,求节点(其他调用!$I$4:$I$42,其他调用!$J$4:$J$42,其他调用!$AH99)))</f>
        <v>6</v>
      </c>
      <c r="ID98" s="44">
        <f>IF(AC$4=0,0,求节点(AC$4:AC$9,$B$4:$B$9,求节点(其他调用!$I$4:$I$42,其他调用!$J$4:$J$42,其他调用!$AH99)))</f>
        <v>6</v>
      </c>
      <c r="IE98" s="44">
        <f>IF(AD$4=0,0,求节点(AD$4:AD$9,$B$4:$B$9,求节点(其他调用!$I$4:$I$42,其他调用!$J$4:$J$42,其他调用!$AH99)))</f>
        <v>5.2661837078594038</v>
      </c>
      <c r="IF98" s="44">
        <f>IF(AE$4=0,0,求节点(AE$4:AE$9,$B$4:$B$9,求节点(其他调用!$I$4:$I$42,其他调用!$J$4:$J$42,其他调用!$AH99)))</f>
        <v>5.2661837078594038</v>
      </c>
      <c r="IG98" s="44">
        <f>IF(AF$4=0,0,求节点(AF$4:AF$9,$B$4:$B$9,求节点(其他调用!$I$4:$I$42,其他调用!$J$4:$J$42,其他调用!$AH99)))</f>
        <v>5.2661837078594038</v>
      </c>
      <c r="IH98" s="44">
        <f>IF(AG$4=0,0,求节点(AG$4:AG$9,$B$4:$B$9,求节点(其他调用!$I$4:$I$42,其他调用!$J$4:$J$42,其他调用!$AH99)))</f>
        <v>5.2661837078594038</v>
      </c>
      <c r="II98" s="44">
        <f>IF(AH$4=0,0,求节点(AH$4:AH$9,$B$4:$B$9,求节点(其他调用!$I$4:$I$42,其他调用!$J$4:$J$42,其他调用!$AH99)))</f>
        <v>5.2661837078594038</v>
      </c>
      <c r="IJ98" s="44">
        <f>IF(AI$4=0,0,求节点(AI$4:AI$9,$B$4:$B$9,求节点(其他调用!$I$4:$I$42,其他调用!$J$4:$J$42,其他调用!$AH99)))</f>
        <v>5.2661837078594038</v>
      </c>
      <c r="IK98" s="44">
        <f>IF(AJ$4=0,0,求节点(AJ$4:AJ$9,$B$4:$B$9,求节点(其他调用!$I$4:$I$42,其他调用!$J$4:$J$42,其他调用!$AH99)))</f>
        <v>5.2661837078594038</v>
      </c>
      <c r="IL98" s="44">
        <f>IF(AK$4=0,0,求节点(AK$4:AK$9,$B$4:$B$9,求节点(其他调用!$I$4:$I$42,其他调用!$J$4:$J$42,其他调用!$AH99)))</f>
        <v>5.2661837078594038</v>
      </c>
      <c r="IM98" s="44">
        <f>IF(AL$4=0,0,求节点(AL$4:AL$9,$B$4:$B$9,求节点(其他调用!$I$4:$I$42,其他调用!$J$4:$J$42,其他调用!$AH99)))</f>
        <v>5.2661837078594038</v>
      </c>
      <c r="IN98" s="44">
        <f>IF(AM$4=0,0,求节点(AM$4:AM$9,$B$4:$B$9,求节点(其他调用!$I$4:$I$42,其他调用!$J$4:$J$42,其他调用!$AH99)))</f>
        <v>5.2661837078594038</v>
      </c>
      <c r="IO98" s="44">
        <f>IF(AN$4=0,0,求节点(AN$4:AN$9,$B$4:$B$9,求节点(其他调用!$I$4:$I$42,其他调用!$J$4:$J$42,其他调用!$AH99)))</f>
        <v>5.2661837078594038</v>
      </c>
      <c r="IP98" s="44">
        <f>IF(AO$4=0,0,求节点(AO$4:AO$9,$B$4:$B$9,求节点(其他调用!$I$4:$I$42,其他调用!$J$4:$J$42,其他调用!$AH99)))</f>
        <v>5.2661837078594038</v>
      </c>
      <c r="IQ98" s="44">
        <f>IF(AP$4=0,0,求节点(AP$4:AP$9,$B$4:$B$9,求节点(其他调用!$I$4:$I$42,其他调用!$J$4:$J$42,其他调用!$AH99)))</f>
        <v>5.2661837078594038</v>
      </c>
      <c r="IR98" s="44">
        <f>IF(AQ$4=0,0,求节点(AQ$4:AQ$9,$B$4:$B$9,求节点(其他调用!$I$4:$I$42,其他调用!$J$4:$J$42,其他调用!$AH99)))</f>
        <v>5.2661837078594038</v>
      </c>
      <c r="IS98" s="44">
        <f>IF(AR$4=0,0,求节点(AR$4:AR$9,$B$4:$B$9,求节点(其他调用!$I$4:$I$42,其他调用!$J$4:$J$42,其他调用!$AH99)))</f>
        <v>5.2661837078594038</v>
      </c>
      <c r="IT98" s="44">
        <f>IF(AS$4=0,0,求节点(AS$4:AS$9,$B$4:$B$9,求节点(其他调用!$I$4:$I$42,其他调用!$J$4:$J$42,其他调用!$AH99)))</f>
        <v>5.2661837078594038</v>
      </c>
      <c r="IU98" s="44">
        <f>IF(AT$4=0,0,求节点(AT$4:AT$9,$B$4:$B$9,求节点(其他调用!$I$4:$I$42,其他调用!$J$4:$J$42,其他调用!$AH99)))</f>
        <v>5.2661837078594038</v>
      </c>
      <c r="IV98" s="44">
        <f>IF(AU$4=0,0,求节点(AU$4:AU$9,$B$4:$B$9,求节点(其他调用!$I$4:$I$42,其他调用!$J$4:$J$42,其他调用!$AH99)))</f>
        <v>5.2661837078594038</v>
      </c>
      <c r="IW98" s="44">
        <f>IF(AV$4=0,0,求节点(AV$4:AV$9,$B$4:$B$9,求节点(其他调用!$I$4:$I$42,其他调用!$J$4:$J$42,其他调用!$AH99)))</f>
        <v>5.2661837078594038</v>
      </c>
      <c r="IX98" s="44">
        <f>IF(AW$4=0,0,求节点(AW$4:AW$9,$B$4:$B$9,求节点(其他调用!$I$4:$I$42,其他调用!$J$4:$J$42,其他调用!$AH99)))</f>
        <v>5.2661837078594038</v>
      </c>
      <c r="IY98" s="44">
        <f>IF(AX$4=0,0,求节点(AX$4:AX$9,$B$4:$B$9,求节点(其他调用!$I$4:$I$42,其他调用!$J$4:$J$42,其他调用!$AH99)))</f>
        <v>5.2661837078594038</v>
      </c>
      <c r="IZ98" s="44">
        <f>IF(AY$4=0,0,求节点(AY$4:AY$9,$B$4:$B$9,求节点(其他调用!$I$4:$I$42,其他调用!$J$4:$J$42,其他调用!$AH99)))</f>
        <v>5.2661837078594038</v>
      </c>
      <c r="JA98" s="44">
        <f>IF(AZ$4=0,0,求节点(AZ$4:AZ$9,$B$4:$B$9,求节点(其他调用!$I$4:$I$42,其他调用!$J$4:$J$42,其他调用!$AH99)))</f>
        <v>5.2661837078594038</v>
      </c>
      <c r="JC98" s="44">
        <v>95</v>
      </c>
      <c r="JD98" s="44">
        <f>IF(C$23=0,0,求节点(C$23:C$28,$B$23:$B$28,求节点(其他调用!$W$4:$W$20,其他调用!$X$4:$X$20,$JC98)))</f>
        <v>0</v>
      </c>
      <c r="JE98" s="44">
        <f>IF(D$23=0,0,求节点(D$23:D$28,$B$23:$B$28,求节点(其他调用!$W$4:$W$20,其他调用!$X$4:$X$20,$JC98)))</f>
        <v>0</v>
      </c>
      <c r="JF98" s="44">
        <f>IF(E$23=0,0,求节点(E$23:E$28,$B$23:$B$28,求节点(其他调用!$W$4:$W$20,其他调用!$X$4:$X$20,$JC98)))</f>
        <v>0</v>
      </c>
      <c r="JG98" s="44">
        <f>IF(F$23=0,0,求节点(F$23:F$28,$B$23:$B$28,求节点(其他调用!$W$4:$W$20,其他调用!$X$4:$X$20,$JC98)))</f>
        <v>7.1917717670078041E-3</v>
      </c>
      <c r="JH98" s="44">
        <f>IF(G$23=0,0,求节点(G$23:G$28,$B$23:$B$28,求节点(其他调用!$W$4:$W$20,其他调用!$X$4:$X$20,$JC98)))</f>
        <v>1.0787657650511595E-2</v>
      </c>
      <c r="JI98" s="44">
        <f>IF(H$23=0,0,求节点(H$23:H$28,$B$23:$B$28,求节点(其他调用!$W$4:$W$20,其他调用!$X$4:$X$20,$JC98)))</f>
        <v>1.0787657650511595E-2</v>
      </c>
      <c r="JJ98" s="44">
        <f>IF(I$23=0,0,求节点(I$23:I$28,$B$23:$B$28,求节点(其他调用!$W$4:$W$20,其他调用!$X$4:$X$20,$JC98)))</f>
        <v>1.6344935834108454E-2</v>
      </c>
      <c r="JK98" s="44">
        <f>IF(J$23=0,0,求节点(J$23:J$28,$B$23:$B$28,求节点(其他调用!$W$4:$W$20,其他调用!$X$4:$X$20,$JC98)))</f>
        <v>0</v>
      </c>
      <c r="JL98" s="44">
        <f>IF(K$23=0,0,求节点(K$23:K$28,$B$23:$B$28,求节点(其他调用!$W$4:$W$20,其他调用!$X$4:$X$20,$JC98)))</f>
        <v>1.0787657650511595E-2</v>
      </c>
      <c r="JM98" s="44">
        <f>IF(L$23=0,0,求节点(L$23:L$28,$B$23:$B$28,求节点(其他调用!$W$4:$W$20,其他调用!$X$4:$X$20,$JC98)))</f>
        <v>0</v>
      </c>
      <c r="JN98" s="44">
        <f>IF(M$23=0,0,求节点(M$23:M$28,$B$23:$B$28,求节点(其他调用!$W$4:$W$20,其他调用!$X$4:$X$20,$JC98)))</f>
        <v>0</v>
      </c>
      <c r="JO98" s="44">
        <f>IF(N$23=0,0,求节点(N$23:N$28,$B$23:$B$28,求节点(其他调用!$W$4:$W$20,其他调用!$X$4:$X$20,$JC98)))</f>
        <v>0</v>
      </c>
      <c r="JP98" s="44">
        <f>IF(O$23=0,0,求节点(O$23:O$28,$B$23:$B$28,求节点(其他调用!$W$4:$W$20,其他调用!$X$4:$X$20,$JC98)))</f>
        <v>0</v>
      </c>
      <c r="JQ98" s="44">
        <f>IF(P$23=0,0,求节点(P$23:P$28,$B$23:$B$28,求节点(其他调用!$W$4:$W$20,其他调用!$X$4:$X$20,$JC98)))</f>
        <v>0</v>
      </c>
      <c r="JR98" s="44">
        <f>IF(Q$23=0,0,求节点(Q$23:Q$28,$B$23:$B$28,求节点(其他调用!$W$4:$W$20,其他调用!$X$4:$X$20,$JC98)))</f>
        <v>0</v>
      </c>
      <c r="JS98" s="44">
        <f>IF(R$23=0,0,求节点(R$23:R$28,$B$23:$B$28,求节点(其他调用!$W$4:$W$20,其他调用!$X$4:$X$20,$JC98)))</f>
        <v>0</v>
      </c>
      <c r="JT98" s="44">
        <f>IF(S$23=0,0,求节点(S$23:S$28,$B$23:$B$28,求节点(其他调用!$W$4:$W$20,其他调用!$X$4:$X$20,$JC98)))</f>
        <v>0</v>
      </c>
      <c r="JU98" s="44">
        <f>IF(T$23=0,0,求节点(T$23:T$28,$B$23:$B$28,求节点(其他调用!$W$4:$W$20,其他调用!$X$4:$X$20,$JC98)))</f>
        <v>0</v>
      </c>
      <c r="JV98" s="44">
        <f>IF(U$23=0,0,求节点(U$23:U$28,$B$23:$B$28,求节点(其他调用!$W$4:$W$20,其他调用!$X$4:$X$20,$JC98)))</f>
        <v>0</v>
      </c>
      <c r="JW98" s="44">
        <f>IF(V$23=0,0,求节点(V$23:V$28,$B$23:$B$28,求节点(其他调用!$W$4:$W$20,其他调用!$X$4:$X$20,$JC98)))</f>
        <v>0</v>
      </c>
      <c r="JZ98" s="44">
        <v>95</v>
      </c>
      <c r="KA98" s="44">
        <f>IF(C$4=0,0,求节点(C$4:C$9,$B$4:$B$9,求节点(其他调用!$L$4:$L$42,其他调用!$M$4:$M$42,其他调用!$AI99)))</f>
        <v>6</v>
      </c>
      <c r="KB98" s="44">
        <f>IF(D$4=0,0,求节点(D$4:D$9,$B$4:$B$9,求节点(其他调用!$L$4:$L$42,其他调用!$M$4:$M$42,其他调用!$AI99)))</f>
        <v>6</v>
      </c>
      <c r="KC98" s="44">
        <f>IF(E$4=0,0,求节点(E$4:E$9,$B$4:$B$9,求节点(其他调用!$L$4:$L$42,其他调用!$M$4:$M$42,其他调用!$AI99)))</f>
        <v>4.220587559596825</v>
      </c>
      <c r="KD98" s="44">
        <f>IF(F$4=0,0,求节点(F$4:F$9,$B$4:$B$9,求节点(其他调用!$L$4:$L$42,其他调用!$M$4:$M$42,其他调用!$AI99)))</f>
        <v>0</v>
      </c>
      <c r="KE98" s="44">
        <f>IF(G$4=0,0,求节点(G$4:G$9,$B$4:$B$9,求节点(其他调用!$L$4:$L$42,其他调用!$M$4:$M$42,其他调用!$AI99)))</f>
        <v>0</v>
      </c>
      <c r="KF98" s="44">
        <f>IF(H$4=0,0,求节点(H$4:H$9,$B$4:$B$9,求节点(其他调用!$L$4:$L$42,其他调用!$M$4:$M$42,其他调用!$AI99)))</f>
        <v>0</v>
      </c>
      <c r="KG98" s="44">
        <f>IF(I$4=0,0,求节点(I$4:I$9,$B$4:$B$9,求节点(其他调用!$L$4:$L$42,其他调用!$M$4:$M$42,其他调用!$AI99)))</f>
        <v>0</v>
      </c>
      <c r="KH98" s="44">
        <f>IF(J$4=0,0,求节点(J$4:J$9,$B$4:$B$9,求节点(其他调用!$L$4:$L$42,其他调用!$M$4:$M$42,其他调用!$AI99)))</f>
        <v>0</v>
      </c>
      <c r="KI98" s="44">
        <f>IF(K$4=0,0,求节点(K$4:K$9,$B$4:$B$9,求节点(其他调用!$L$4:$L$42,其他调用!$M$4:$M$42,其他调用!$AI99)))</f>
        <v>0</v>
      </c>
      <c r="KJ98" s="44">
        <f>IF(L$4=0,0,求节点(L$4:L$9,$B$4:$B$9,求节点(其他调用!$L$4:$L$42,其他调用!$M$4:$M$42,其他调用!$AI99)))</f>
        <v>0</v>
      </c>
      <c r="KK98" s="44">
        <f>IF(M$4=0,0,求节点(M$4:M$9,$B$4:$B$9,求节点(其他调用!$L$4:$L$42,其他调用!$M$4:$M$42,其他调用!$AI99)))</f>
        <v>0</v>
      </c>
      <c r="KL98" s="44">
        <f>IF(N$4=0,0,求节点(N$4:N$9,$B$4:$B$9,求节点(其他调用!$L$4:$L$42,其他调用!$M$4:$M$42,其他调用!$AI99)))</f>
        <v>0</v>
      </c>
      <c r="KM98" s="44">
        <f>IF(O$4=0,0,求节点(O$4:O$9,$B$4:$B$9,求节点(其他调用!$L$4:$L$42,其他调用!$M$4:$M$42,其他调用!$AI99)))</f>
        <v>0</v>
      </c>
      <c r="KN98" s="44">
        <f>IF(P$4=0,0,求节点(P$4:P$9,$B$4:$B$9,求节点(其他调用!$L$4:$L$42,其他调用!$M$4:$M$42,其他调用!$AI99)))</f>
        <v>0</v>
      </c>
      <c r="KO98" s="44">
        <f>IF(Q$4=0,0,求节点(Q$4:Q$9,$B$4:$B$9,求节点(其他调用!$L$4:$L$42,其他调用!$M$4:$M$42,其他调用!$AI99)))</f>
        <v>0</v>
      </c>
      <c r="KP98" s="44">
        <f>IF(R$4=0,0,求节点(R$4:R$9,$B$4:$B$9,求节点(其他调用!$L$4:$L$42,其他调用!$M$4:$M$42,其他调用!$AI99)))</f>
        <v>0</v>
      </c>
      <c r="KQ98" s="44">
        <f>IF(S$4=0,0,求节点(S$4:S$9,$B$4:$B$9,求节点(其他调用!$L$4:$L$42,其他调用!$M$4:$M$42,其他调用!$AI99)))</f>
        <v>6</v>
      </c>
      <c r="KR98" s="44">
        <f>IF(T$4=0,0,求节点(T$4:T$9,$B$4:$B$9,求节点(其他调用!$L$4:$L$42,其他调用!$M$4:$M$42,其他调用!$AI99)))</f>
        <v>6</v>
      </c>
      <c r="KS98" s="44">
        <f>IF(U$4=0,0,求节点(U$4:U$9,$B$4:$B$9,求节点(其他调用!$L$4:$L$42,其他调用!$M$4:$M$42,其他调用!$AI99)))</f>
        <v>6</v>
      </c>
      <c r="KT98" s="44">
        <f>IF(V$4=0,0,求节点(V$4:V$9,$B$4:$B$9,求节点(其他调用!$L$4:$L$42,其他调用!$M$4:$M$42,其他调用!$AI99)))</f>
        <v>0</v>
      </c>
      <c r="KU98" s="44">
        <f>IF(W$4=0,0,求节点(W$4:W$9,$B$4:$B$9,求节点(其他调用!$L$4:$L$42,其他调用!$M$4:$M$42,其他调用!$AI99)))</f>
        <v>6</v>
      </c>
      <c r="KV98" s="44">
        <f>IF(X$4=0,0,求节点(X$4:X$9,$B$4:$B$9,求节点(其他调用!$L$4:$L$42,其他调用!$M$4:$M$42,其他调用!$AI99)))</f>
        <v>6</v>
      </c>
      <c r="KW98" s="44">
        <f>IF(Y$4=0,0,求节点(Y$4:Y$9,$B$4:$B$9,求节点(其他调用!$L$4:$L$42,其他调用!$M$4:$M$42,其他调用!$AI99)))</f>
        <v>6</v>
      </c>
      <c r="KX98" s="44">
        <f>IF(Z$4=0,0,求节点(Z$4:Z$9,$B$4:$B$9,求节点(其他调用!$L$4:$L$42,其他调用!$M$4:$M$42,其他调用!$AI99)))</f>
        <v>0</v>
      </c>
      <c r="KY98" s="44">
        <f>IF(AA$4=0,0,求节点(AA$4:AA$9,$B$4:$B$9,求节点(其他调用!$L$4:$L$42,其他调用!$M$4:$M$42,其他调用!$AI99)))</f>
        <v>6</v>
      </c>
      <c r="KZ98" s="44">
        <f>IF(AB$4=0,0,求节点(AB$4:AB$9,$B$4:$B$9,求节点(其他调用!$L$4:$L$42,其他调用!$M$4:$M$42,其他调用!$AI99)))</f>
        <v>6</v>
      </c>
      <c r="LA98" s="44">
        <f>IF(AC$4=0,0,求节点(AC$4:AC$9,$B$4:$B$9,求节点(其他调用!$L$4:$L$42,其他调用!$M$4:$M$42,其他调用!$AI99)))</f>
        <v>6</v>
      </c>
      <c r="LB98" s="44">
        <f>IF(AD$4=0,0,求节点(AD$4:AD$9,$B$4:$B$9,求节点(其他调用!$L$4:$L$42,其他调用!$M$4:$M$42,其他调用!$AI99)))</f>
        <v>6</v>
      </c>
      <c r="LC98" s="44">
        <f>IF(AE$4=0,0,求节点(AE$4:AE$9,$B$4:$B$9,求节点(其他调用!$L$4:$L$42,其他调用!$M$4:$M$42,其他调用!$AI99)))</f>
        <v>6</v>
      </c>
      <c r="LD98" s="44">
        <f>IF(AF$4=0,0,求节点(AF$4:AF$9,$B$4:$B$9,求节点(其他调用!$L$4:$L$42,其他调用!$M$4:$M$42,其他调用!$AI99)))</f>
        <v>6</v>
      </c>
      <c r="LE98" s="44">
        <f>IF(AG$4=0,0,求节点(AG$4:AG$9,$B$4:$B$9,求节点(其他调用!$L$4:$L$42,其他调用!$M$4:$M$42,其他调用!$AI99)))</f>
        <v>6</v>
      </c>
      <c r="LF98" s="44">
        <f>IF(AH$4=0,0,求节点(AH$4:AH$9,$B$4:$B$9,求节点(其他调用!$L$4:$L$42,其他调用!$M$4:$M$42,其他调用!$AI99)))</f>
        <v>6</v>
      </c>
      <c r="LG98" s="44">
        <f>IF(AI$4=0,0,求节点(AI$4:AI$9,$B$4:$B$9,求节点(其他调用!$L$4:$L$42,其他调用!$M$4:$M$42,其他调用!$AI99)))</f>
        <v>6</v>
      </c>
      <c r="LH98" s="44">
        <f>IF(AJ$4=0,0,求节点(AJ$4:AJ$9,$B$4:$B$9,求节点(其他调用!$L$4:$L$42,其他调用!$M$4:$M$42,其他调用!$AI99)))</f>
        <v>6</v>
      </c>
      <c r="LI98" s="44">
        <f>IF(AK$4=0,0,求节点(AK$4:AK$9,$B$4:$B$9,求节点(其他调用!$L$4:$L$42,其他调用!$M$4:$M$42,其他调用!$AI99)))</f>
        <v>6</v>
      </c>
      <c r="LJ98" s="44">
        <f>IF(AL$4=0,0,求节点(AL$4:AL$9,$B$4:$B$9,求节点(其他调用!$L$4:$L$42,其他调用!$M$4:$M$42,其他调用!$AI99)))</f>
        <v>6</v>
      </c>
      <c r="LK98" s="44">
        <f>IF(AM$4=0,0,求节点(AM$4:AM$9,$B$4:$B$9,求节点(其他调用!$L$4:$L$42,其他调用!$M$4:$M$42,其他调用!$AI99)))</f>
        <v>6</v>
      </c>
      <c r="LL98" s="44">
        <f>IF(AN$4=0,0,求节点(AN$4:AN$9,$B$4:$B$9,求节点(其他调用!$L$4:$L$42,其他调用!$M$4:$M$42,其他调用!$AI99)))</f>
        <v>6</v>
      </c>
      <c r="LM98" s="44">
        <f>IF(AO$4=0,0,求节点(AO$4:AO$9,$B$4:$B$9,求节点(其他调用!$L$4:$L$42,其他调用!$M$4:$M$42,其他调用!$AI99)))</f>
        <v>6</v>
      </c>
      <c r="LN98" s="44">
        <f>IF(AP$4=0,0,求节点(AP$4:AP$9,$B$4:$B$9,求节点(其他调用!$L$4:$L$42,其他调用!$M$4:$M$42,其他调用!$AI99)))</f>
        <v>6</v>
      </c>
      <c r="LO98" s="44">
        <f>IF(AQ$4=0,0,求节点(AQ$4:AQ$9,$B$4:$B$9,求节点(其他调用!$L$4:$L$42,其他调用!$M$4:$M$42,其他调用!$AI99)))</f>
        <v>6</v>
      </c>
      <c r="LP98" s="44">
        <f>IF(AR$4=0,0,求节点(AR$4:AR$9,$B$4:$B$9,求节点(其他调用!$L$4:$L$42,其他调用!$M$4:$M$42,其他调用!$AI99)))</f>
        <v>6</v>
      </c>
      <c r="LQ98" s="44">
        <f>IF(AS$4=0,0,求节点(AS$4:AS$9,$B$4:$B$9,求节点(其他调用!$L$4:$L$42,其他调用!$M$4:$M$42,其他调用!$AI99)))</f>
        <v>6</v>
      </c>
      <c r="LR98" s="44">
        <f>IF(AT$4=0,0,求节点(AT$4:AT$9,$B$4:$B$9,求节点(其他调用!$L$4:$L$42,其他调用!$M$4:$M$42,其他调用!$AI99)))</f>
        <v>6</v>
      </c>
      <c r="LS98" s="44">
        <f>IF(AU$4=0,0,求节点(AU$4:AU$9,$B$4:$B$9,求节点(其他调用!$L$4:$L$42,其他调用!$M$4:$M$42,其他调用!$AI99)))</f>
        <v>6</v>
      </c>
      <c r="LT98" s="44">
        <f>IF(AV$4=0,0,求节点(AV$4:AV$9,$B$4:$B$9,求节点(其他调用!$L$4:$L$42,其他调用!$M$4:$M$42,其他调用!$AI99)))</f>
        <v>6</v>
      </c>
      <c r="LU98" s="44">
        <f>IF(AW$4=0,0,求节点(AW$4:AW$9,$B$4:$B$9,求节点(其他调用!$L$4:$L$42,其他调用!$M$4:$M$42,其他调用!$AI99)))</f>
        <v>6</v>
      </c>
      <c r="LV98" s="44">
        <f>IF(AX$4=0,0,求节点(AX$4:AX$9,$B$4:$B$9,求节点(其他调用!$L$4:$L$42,其他调用!$M$4:$M$42,其他调用!$AI99)))</f>
        <v>6</v>
      </c>
      <c r="LW98" s="44">
        <f>IF(AY$4=0,0,求节点(AY$4:AY$9,$B$4:$B$9,求节点(其他调用!$L$4:$L$42,其他调用!$M$4:$M$42,其他调用!$AI99)))</f>
        <v>6</v>
      </c>
      <c r="LX98" s="44">
        <f>IF(AZ$4=0,0,求节点(AZ$4:AZ$9,$B$4:$B$9,求节点(其他调用!$L$4:$L$42,其他调用!$M$4:$M$42,其他调用!$AI99)))</f>
        <v>6</v>
      </c>
      <c r="LZ98" s="44">
        <v>95</v>
      </c>
      <c r="MA98" s="44">
        <f>IF(C$23=0,0,求节点(C$23:C$28,$B$23:$B$28,求节点(其他调用!$Y$4:$Y$20,其他调用!$Z$4:$Z$20,$LZ98)))</f>
        <v>0</v>
      </c>
      <c r="MB98" s="44">
        <f>IF(D$23=0,0,求节点(D$23:D$28,$B$23:$B$28,求节点(其他调用!$Y$4:$Y$20,其他调用!$Z$4:$Z$20,$LZ98)))</f>
        <v>0</v>
      </c>
      <c r="MC98" s="44">
        <f>IF(E$23=0,0,求节点(E$23:E$28,$B$23:$B$28,求节点(其他调用!$Y$4:$Y$20,其他调用!$Z$4:$Z$20,$LZ98)))</f>
        <v>0</v>
      </c>
      <c r="MD98" s="44">
        <f>IF(F$23=0,0,求节点(F$23:F$28,$B$23:$B$28,求节点(其他调用!$Y$4:$Y$20,其他调用!$Z$4:$Z$20,$LZ98)))</f>
        <v>0</v>
      </c>
      <c r="ME98" s="44">
        <f>IF(G$23=0,0,求节点(G$23:G$28,$B$23:$B$28,求节点(其他调用!$Y$4:$Y$20,其他调用!$Z$4:$Z$20,$LZ98)))</f>
        <v>0</v>
      </c>
      <c r="MF98" s="44">
        <f>IF(H$23=0,0,求节点(H$23:H$28,$B$23:$B$28,求节点(其他调用!$Y$4:$Y$20,其他调用!$Z$4:$Z$20,$LZ98)))</f>
        <v>0</v>
      </c>
      <c r="MG98" s="44">
        <f>IF(I$23=0,0,求节点(I$23:I$28,$B$23:$B$28,求节点(其他调用!$Y$4:$Y$20,其他调用!$Z$4:$Z$20,$LZ98)))</f>
        <v>0</v>
      </c>
      <c r="MH98" s="44">
        <f>IF(J$23=0,0,求节点(J$23:J$28,$B$23:$B$28,求节点(其他调用!$Y$4:$Y$20,其他调用!$Z$4:$Z$20,$LZ98)))</f>
        <v>0</v>
      </c>
      <c r="MI98" s="44">
        <f>IF(K$23=0,0,求节点(K$23:K$28,$B$23:$B$28,求节点(其他调用!$Y$4:$Y$20,其他调用!$Z$4:$Z$20,$LZ98)))</f>
        <v>0</v>
      </c>
      <c r="MJ98" s="44">
        <f>IF(L$23=0,0,求节点(L$23:L$28,$B$23:$B$28,求节点(其他调用!$Y$4:$Y$20,其他调用!$Z$4:$Z$20,$LZ98)))</f>
        <v>0</v>
      </c>
      <c r="MK98" s="44">
        <f>IF(M$23=0,0,求节点(M$23:M$28,$B$23:$B$28,求节点(其他调用!$Y$4:$Y$20,其他调用!$Z$4:$Z$20,$LZ98)))</f>
        <v>0</v>
      </c>
      <c r="ML98" s="44">
        <f>IF(N$23=0,0,求节点(N$23:N$28,$B$23:$B$28,求节点(其他调用!$Y$4:$Y$20,其他调用!$Z$4:$Z$20,$LZ98)))</f>
        <v>0</v>
      </c>
      <c r="MM98" s="44">
        <f>IF(O$23=0,0,求节点(O$23:O$28,$B$23:$B$28,求节点(其他调用!$Y$4:$Y$20,其他调用!$Z$4:$Z$20,$LZ98)))</f>
        <v>0</v>
      </c>
      <c r="MN98" s="44">
        <f>IF(P$23=0,0,求节点(P$23:P$28,$B$23:$B$28,求节点(其他调用!$Y$4:$Y$20,其他调用!$Z$4:$Z$20,$LZ98)))</f>
        <v>0</v>
      </c>
      <c r="MO98" s="44">
        <f>IF(Q$23=0,0,求节点(Q$23:Q$28,$B$23:$B$28,求节点(其他调用!$Y$4:$Y$20,其他调用!$Z$4:$Z$20,$LZ98)))</f>
        <v>0</v>
      </c>
      <c r="MP98" s="44">
        <f>IF(R$23=0,0,求节点(R$23:R$28,$B$23:$B$28,求节点(其他调用!$Y$4:$Y$20,其他调用!$Z$4:$Z$20,$LZ98)))</f>
        <v>0</v>
      </c>
      <c r="MQ98" s="44">
        <f>IF(S$23=0,0,求节点(S$23:S$28,$B$23:$B$28,求节点(其他调用!$Y$4:$Y$20,其他调用!$Z$4:$Z$20,$LZ98)))</f>
        <v>0</v>
      </c>
      <c r="MR98" s="44">
        <f>IF(T$23=0,0,求节点(T$23:T$28,$B$23:$B$28,求节点(其他调用!$Y$4:$Y$20,其他调用!$Z$4:$Z$20,$LZ98)))</f>
        <v>0</v>
      </c>
      <c r="MS98" s="44">
        <f>IF(U$23=0,0,求节点(U$23:U$28,$B$23:$B$28,求节点(其他调用!$Y$4:$Y$20,其他调用!$Z$4:$Z$20,$LZ98)))</f>
        <v>0</v>
      </c>
      <c r="MT98" s="44">
        <f>IF(V$23=0,0,求节点(V$23:V$28,$B$23:$B$28,求节点(其他调用!$Y$4:$Y$20,其他调用!$Z$4:$Z$20,$LZ98)))</f>
        <v>0</v>
      </c>
      <c r="MW98" s="44">
        <v>95</v>
      </c>
      <c r="MX98" s="44">
        <f>IF(C$4=0,0,求节点(C$4:C$9,$B$4:$B$9,求节点(其他调用!$O$4:$O$42,其他调用!$P$4:$P$42,其他调用!$AJ99)))</f>
        <v>6</v>
      </c>
      <c r="MY98" s="44">
        <f>IF(D$4=0,0,求节点(D$4:D$9,$B$4:$B$9,求节点(其他调用!$O$4:$O$42,其他调用!$P$4:$P$42,其他调用!$AJ99)))</f>
        <v>6</v>
      </c>
      <c r="MZ98" s="44">
        <f>IF(E$4=0,0,求节点(E$4:E$9,$B$4:$B$9,求节点(其他调用!$O$4:$O$42,其他调用!$P$4:$P$42,其他调用!$AJ99)))</f>
        <v>5.1146853391020555</v>
      </c>
      <c r="NA98" s="44">
        <f>IF(F$4=0,0,求节点(F$4:F$9,$B$4:$B$9,求节点(其他调用!$O$4:$O$42,其他调用!$P$4:$P$42,其他调用!$AJ99)))</f>
        <v>0</v>
      </c>
      <c r="NB98" s="44">
        <f>IF(G$4=0,0,求节点(G$4:G$9,$B$4:$B$9,求节点(其他调用!$O$4:$O$42,其他调用!$P$4:$P$42,其他调用!$AJ99)))</f>
        <v>0</v>
      </c>
      <c r="NC98" s="44">
        <f>IF(H$4=0,0,求节点(H$4:H$9,$B$4:$B$9,求节点(其他调用!$O$4:$O$42,其他调用!$P$4:$P$42,其他调用!$AJ99)))</f>
        <v>0</v>
      </c>
      <c r="ND98" s="44">
        <f>IF(I$4=0,0,求节点(I$4:I$9,$B$4:$B$9,求节点(其他调用!$O$4:$O$42,其他调用!$P$4:$P$42,其他调用!$AJ99)))</f>
        <v>0</v>
      </c>
      <c r="NE98" s="44">
        <f>IF(J$4=0,0,求节点(J$4:J$9,$B$4:$B$9,求节点(其他调用!$O$4:$O$42,其他调用!$P$4:$P$42,其他调用!$AJ99)))</f>
        <v>0</v>
      </c>
      <c r="NF98" s="44">
        <f>IF(K$4=0,0,求节点(K$4:K$9,$B$4:$B$9,求节点(其他调用!$O$4:$O$42,其他调用!$P$4:$P$42,其他调用!$AJ99)))</f>
        <v>0</v>
      </c>
      <c r="NG98" s="44">
        <f>IF(L$4=0,0,求节点(L$4:L$9,$B$4:$B$9,求节点(其他调用!$O$4:$O$42,其他调用!$P$4:$P$42,其他调用!$AJ99)))</f>
        <v>0</v>
      </c>
      <c r="NH98" s="44">
        <f>IF(M$4=0,0,求节点(M$4:M$9,$B$4:$B$9,求节点(其他调用!$O$4:$O$42,其他调用!$P$4:$P$42,其他调用!$AJ99)))</f>
        <v>0</v>
      </c>
      <c r="NI98" s="44">
        <f>IF(N$4=0,0,求节点(N$4:N$9,$B$4:$B$9,求节点(其他调用!$O$4:$O$42,其他调用!$P$4:$P$42,其他调用!$AJ99)))</f>
        <v>0</v>
      </c>
      <c r="NJ98" s="44">
        <f>IF(O$4=0,0,求节点(O$4:O$9,$B$4:$B$9,求节点(其他调用!$O$4:$O$42,其他调用!$P$4:$P$42,其他调用!$AJ99)))</f>
        <v>0</v>
      </c>
      <c r="NK98" s="44">
        <f>IF(P$4=0,0,求节点(P$4:P$9,$B$4:$B$9,求节点(其他调用!$O$4:$O$42,其他调用!$P$4:$P$42,其他调用!$AJ99)))</f>
        <v>0</v>
      </c>
      <c r="NL98" s="44">
        <f>IF(Q$4=0,0,求节点(Q$4:Q$9,$B$4:$B$9,求节点(其他调用!$O$4:$O$42,其他调用!$P$4:$P$42,其他调用!$AJ99)))</f>
        <v>0</v>
      </c>
      <c r="NM98" s="44">
        <f>IF(R$4=0,0,求节点(R$4:R$9,$B$4:$B$9,求节点(其他调用!$O$4:$O$42,其他调用!$P$4:$P$42,其他调用!$AJ99)))</f>
        <v>0</v>
      </c>
      <c r="NN98" s="44">
        <f>IF(S$4=0,0,求节点(S$4:S$9,$B$4:$B$9,求节点(其他调用!$O$4:$O$42,其他调用!$P$4:$P$42,其他调用!$AJ99)))</f>
        <v>6</v>
      </c>
      <c r="NO98" s="44">
        <f>IF(T$4=0,0,求节点(T$4:T$9,$B$4:$B$9,求节点(其他调用!$O$4:$O$42,其他调用!$P$4:$P$42,其他调用!$AJ99)))</f>
        <v>6</v>
      </c>
      <c r="NP98" s="44">
        <f>IF(U$4=0,0,求节点(U$4:U$9,$B$4:$B$9,求节点(其他调用!$O$4:$O$42,其他调用!$P$4:$P$42,其他调用!$AJ99)))</f>
        <v>6</v>
      </c>
      <c r="NQ98" s="44">
        <f>IF(V$4=0,0,求节点(V$4:V$9,$B$4:$B$9,求节点(其他调用!$O$4:$O$42,其他调用!$P$4:$P$42,其他调用!$AJ99)))</f>
        <v>0</v>
      </c>
      <c r="NR98" s="44">
        <f>IF(W$4=0,0,求节点(W$4:W$9,$B$4:$B$9,求节点(其他调用!$O$4:$O$42,其他调用!$P$4:$P$42,其他调用!$AJ99)))</f>
        <v>6</v>
      </c>
      <c r="NS98" s="44">
        <f>IF(X$4=0,0,求节点(X$4:X$9,$B$4:$B$9,求节点(其他调用!$O$4:$O$42,其他调用!$P$4:$P$42,其他调用!$AJ99)))</f>
        <v>6</v>
      </c>
      <c r="NT98" s="44">
        <f>IF(Y$4=0,0,求节点(Y$4:Y$9,$B$4:$B$9,求节点(其他调用!$O$4:$O$42,其他调用!$P$4:$P$42,其他调用!$AJ99)))</f>
        <v>6</v>
      </c>
      <c r="NU98" s="44">
        <f>IF(Z$4=0,0,求节点(Z$4:Z$9,$B$4:$B$9,求节点(其他调用!$O$4:$O$42,其他调用!$P$4:$P$42,其他调用!$AJ99)))</f>
        <v>0</v>
      </c>
      <c r="NV98" s="44">
        <f>IF(AA$4=0,0,求节点(AA$4:AA$9,$B$4:$B$9,求节点(其他调用!$O$4:$O$42,其他调用!$P$4:$P$42,其他调用!$AJ99)))</f>
        <v>6</v>
      </c>
      <c r="NW98" s="44">
        <f>IF(AB$4=0,0,求节点(AB$4:AB$9,$B$4:$B$9,求节点(其他调用!$O$4:$O$42,其他调用!$P$4:$P$42,其他调用!$AJ99)))</f>
        <v>6</v>
      </c>
      <c r="NX98" s="44">
        <f>IF(AC$4=0,0,求节点(AC$4:AC$9,$B$4:$B$9,求节点(其他调用!$O$4:$O$42,其他调用!$P$4:$P$42,其他调用!$AJ99)))</f>
        <v>6</v>
      </c>
      <c r="NY98" s="44">
        <f>IF(AD$4=0,0,求节点(AD$4:AD$9,$B$4:$B$9,求节点(其他调用!$O$4:$O$42,其他调用!$P$4:$P$42,其他调用!$AJ99)))</f>
        <v>6</v>
      </c>
      <c r="NZ98" s="44">
        <f>IF(AE$4=0,0,求节点(AE$4:AE$9,$B$4:$B$9,求节点(其他调用!$O$4:$O$42,其他调用!$P$4:$P$42,其他调用!$AJ99)))</f>
        <v>6</v>
      </c>
      <c r="OA98" s="44">
        <f>IF(AF$4=0,0,求节点(AF$4:AF$9,$B$4:$B$9,求节点(其他调用!$O$4:$O$42,其他调用!$P$4:$P$42,其他调用!$AJ99)))</f>
        <v>6</v>
      </c>
      <c r="OB98" s="44">
        <f>IF(AG$4=0,0,求节点(AG$4:AG$9,$B$4:$B$9,求节点(其他调用!$O$4:$O$42,其他调用!$P$4:$P$42,其他调用!$AJ99)))</f>
        <v>6</v>
      </c>
      <c r="OC98" s="44">
        <f>IF(AH$4=0,0,求节点(AH$4:AH$9,$B$4:$B$9,求节点(其他调用!$O$4:$O$42,其他调用!$P$4:$P$42,其他调用!$AJ99)))</f>
        <v>6</v>
      </c>
      <c r="OD98" s="44">
        <f>IF(AI$4=0,0,求节点(AI$4:AI$9,$B$4:$B$9,求节点(其他调用!$O$4:$O$42,其他调用!$P$4:$P$42,其他调用!$AJ99)))</f>
        <v>6</v>
      </c>
      <c r="OE98" s="44">
        <f>IF(AJ$4=0,0,求节点(AJ$4:AJ$9,$B$4:$B$9,求节点(其他调用!$O$4:$O$42,其他调用!$P$4:$P$42,其他调用!$AJ99)))</f>
        <v>6</v>
      </c>
      <c r="OF98" s="44">
        <f>IF(AK$4=0,0,求节点(AK$4:AK$9,$B$4:$B$9,求节点(其他调用!$O$4:$O$42,其他调用!$P$4:$P$42,其他调用!$AJ99)))</f>
        <v>6</v>
      </c>
      <c r="OG98" s="44">
        <f>IF(AL$4=0,0,求节点(AL$4:AL$9,$B$4:$B$9,求节点(其他调用!$O$4:$O$42,其他调用!$P$4:$P$42,其他调用!$AJ99)))</f>
        <v>6</v>
      </c>
      <c r="OH98" s="44">
        <f>IF(AM$4=0,0,求节点(AM$4:AM$9,$B$4:$B$9,求节点(其他调用!$O$4:$O$42,其他调用!$P$4:$P$42,其他调用!$AJ99)))</f>
        <v>6</v>
      </c>
      <c r="OI98" s="44">
        <f>IF(AN$4=0,0,求节点(AN$4:AN$9,$B$4:$B$9,求节点(其他调用!$O$4:$O$42,其他调用!$P$4:$P$42,其他调用!$AJ99)))</f>
        <v>6</v>
      </c>
      <c r="OJ98" s="44">
        <f>IF(AO$4=0,0,求节点(AO$4:AO$9,$B$4:$B$9,求节点(其他调用!$O$4:$O$42,其他调用!$P$4:$P$42,其他调用!$AJ99)))</f>
        <v>6</v>
      </c>
      <c r="OK98" s="44">
        <f>IF(AP$4=0,0,求节点(AP$4:AP$9,$B$4:$B$9,求节点(其他调用!$O$4:$O$42,其他调用!$P$4:$P$42,其他调用!$AJ99)))</f>
        <v>6</v>
      </c>
      <c r="OL98" s="44">
        <f>IF(AQ$4=0,0,求节点(AQ$4:AQ$9,$B$4:$B$9,求节点(其他调用!$O$4:$O$42,其他调用!$P$4:$P$42,其他调用!$AJ99)))</f>
        <v>6</v>
      </c>
      <c r="OM98" s="44">
        <f>IF(AR$4=0,0,求节点(AR$4:AR$9,$B$4:$B$9,求节点(其他调用!$O$4:$O$42,其他调用!$P$4:$P$42,其他调用!$AJ99)))</f>
        <v>6</v>
      </c>
      <c r="ON98" s="44">
        <f>IF(AS$4=0,0,求节点(AS$4:AS$9,$B$4:$B$9,求节点(其他调用!$O$4:$O$42,其他调用!$P$4:$P$42,其他调用!$AJ99)))</f>
        <v>6</v>
      </c>
      <c r="OO98" s="44">
        <f>IF(AT$4=0,0,求节点(AT$4:AT$9,$B$4:$B$9,求节点(其他调用!$O$4:$O$42,其他调用!$P$4:$P$42,其他调用!$AJ99)))</f>
        <v>6</v>
      </c>
      <c r="OP98" s="44">
        <f>IF(AU$4=0,0,求节点(AU$4:AU$9,$B$4:$B$9,求节点(其他调用!$O$4:$O$42,其他调用!$P$4:$P$42,其他调用!$AJ99)))</f>
        <v>6</v>
      </c>
      <c r="OQ98" s="44">
        <f>IF(AV$4=0,0,求节点(AV$4:AV$9,$B$4:$B$9,求节点(其他调用!$O$4:$O$42,其他调用!$P$4:$P$42,其他调用!$AJ99)))</f>
        <v>6</v>
      </c>
      <c r="OR98" s="44">
        <f>IF(AW$4=0,0,求节点(AW$4:AW$9,$B$4:$B$9,求节点(其他调用!$O$4:$O$42,其他调用!$P$4:$P$42,其他调用!$AJ99)))</f>
        <v>6</v>
      </c>
      <c r="OS98" s="44">
        <f>IF(AX$4=0,0,求节点(AX$4:AX$9,$B$4:$B$9,求节点(其他调用!$O$4:$O$42,其他调用!$P$4:$P$42,其他调用!$AJ99)))</f>
        <v>6</v>
      </c>
      <c r="OT98" s="44">
        <f>IF(AY$4=0,0,求节点(AY$4:AY$9,$B$4:$B$9,求节点(其他调用!$O$4:$O$42,其他调用!$P$4:$P$42,其他调用!$AJ99)))</f>
        <v>6</v>
      </c>
      <c r="OU98" s="44">
        <f>IF(AZ$4=0,0,求节点(AZ$4:AZ$9,$B$4:$B$9,求节点(其他调用!$O$4:$O$42,其他调用!$P$4:$P$42,其他调用!$AJ99)))</f>
        <v>6</v>
      </c>
      <c r="OW98" s="44">
        <v>95</v>
      </c>
      <c r="OX98" s="44">
        <f>IF(C$23=0,0,求节点(C$23:C$28,$B$23:$B$28,求节点(其他调用!$AA$4:$AA$20,其他调用!$AB$4:$AB$20,$OW98)))</f>
        <v>0</v>
      </c>
      <c r="OY98" s="44">
        <f>IF(D$23=0,0,求节点(D$23:D$28,$B$23:$B$28,求节点(其他调用!$AA$4:$AA$20,其他调用!$AB$4:$AB$20,$OW98)))</f>
        <v>0</v>
      </c>
      <c r="OZ98" s="44">
        <f>IF(E$23=0,0,求节点(E$23:E$28,$B$23:$B$28,求节点(其他调用!$AA$4:$AA$20,其他调用!$AB$4:$AB$20,$OW98)))</f>
        <v>0</v>
      </c>
      <c r="PA98" s="44">
        <f>IF(F$23=0,0,求节点(F$23:F$28,$B$23:$B$28,求节点(其他调用!$AA$4:$AA$20,其他调用!$AB$4:$AB$20,$OW98)))</f>
        <v>7.6994262446787864E-3</v>
      </c>
      <c r="PB98" s="44">
        <f>IF(G$23=0,0,求节点(G$23:G$28,$B$23:$B$28,求节点(其他调用!$AA$4:$AA$20,其他调用!$AB$4:$AB$20,$OW98)))</f>
        <v>1.1549139367018291E-2</v>
      </c>
      <c r="PC98" s="44">
        <f>IF(H$23=0,0,求节点(H$23:H$28,$B$23:$B$28,求节点(其他调用!$AA$4:$AA$20,其他调用!$AB$4:$AB$20,$OW98)))</f>
        <v>1.1549139367018291E-2</v>
      </c>
      <c r="PD98" s="44">
        <f>IF(I$23=0,0,求节点(I$23:I$28,$B$23:$B$28,求节点(其他调用!$AA$4:$AA$20,其他调用!$AB$4:$AB$20,$OW98)))</f>
        <v>1.7498696010633807E-2</v>
      </c>
      <c r="PE98" s="44">
        <f>IF(J$23=0,0,求节点(J$23:J$28,$B$23:$B$28,求节点(其他调用!$AA$4:$AA$20,其他调用!$AB$4:$AB$20,$OW98)))</f>
        <v>0</v>
      </c>
      <c r="PF98" s="44">
        <f>IF(K$23=0,0,求节点(K$23:K$28,$B$23:$B$28,求节点(其他调用!$AA$4:$AA$20,其他调用!$AB$4:$AB$20,$OW98)))</f>
        <v>1.1549139367018291E-2</v>
      </c>
      <c r="PG98" s="44">
        <f>IF(L$23=0,0,求节点(L$23:L$28,$B$23:$B$28,求节点(其他调用!$AA$4:$AA$20,其他调用!$AB$4:$AB$20,$OW98)))</f>
        <v>0</v>
      </c>
      <c r="PH98" s="44">
        <f>IF(M$23=0,0,求节点(M$23:M$28,$B$23:$B$28,求节点(其他调用!$AA$4:$AA$20,其他调用!$AB$4:$AB$20,$OW98)))</f>
        <v>0</v>
      </c>
      <c r="PI98" s="44">
        <f>IF(N$23=0,0,求节点(N$23:N$28,$B$23:$B$28,求节点(其他调用!$AA$4:$AA$20,其他调用!$AB$4:$AB$20,$OW98)))</f>
        <v>0</v>
      </c>
      <c r="PJ98" s="44">
        <f>IF(O$23=0,0,求节点(O$23:O$28,$B$23:$B$28,求节点(其他调用!$AA$4:$AA$20,其他调用!$AB$4:$AB$20,$OW98)))</f>
        <v>0</v>
      </c>
      <c r="PK98" s="44">
        <f>IF(P$23=0,0,求节点(P$23:P$28,$B$23:$B$28,求节点(其他调用!$AA$4:$AA$20,其他调用!$AB$4:$AB$20,$OW98)))</f>
        <v>0</v>
      </c>
      <c r="PL98" s="44">
        <f>IF(Q$23=0,0,求节点(Q$23:Q$28,$B$23:$B$28,求节点(其他调用!$AA$4:$AA$20,其他调用!$AB$4:$AB$20,$OW98)))</f>
        <v>0</v>
      </c>
      <c r="PM98" s="44">
        <f>IF(R$23=0,0,求节点(R$23:R$28,$B$23:$B$28,求节点(其他调用!$AA$4:$AA$20,其他调用!$AB$4:$AB$20,$OW98)))</f>
        <v>0</v>
      </c>
      <c r="PN98" s="44">
        <f>IF(S$23=0,0,求节点(S$23:S$28,$B$23:$B$28,求节点(其他调用!$AA$4:$AA$20,其他调用!$AB$4:$AB$20,$OW98)))</f>
        <v>0</v>
      </c>
      <c r="PO98" s="44">
        <f>IF(T$23=0,0,求节点(T$23:T$28,$B$23:$B$28,求节点(其他调用!$AA$4:$AA$20,其他调用!$AB$4:$AB$20,$OW98)))</f>
        <v>0</v>
      </c>
      <c r="PP98" s="44">
        <f>IF(U$23=0,0,求节点(U$23:U$28,$B$23:$B$28,求节点(其他调用!$AA$4:$AA$20,其他调用!$AB$4:$AB$20,$OW98)))</f>
        <v>0</v>
      </c>
      <c r="PQ98" s="44">
        <f>IF(V$23=0,0,求节点(V$23:V$28,$B$23:$B$28,求节点(其他调用!$AA$4:$AA$20,其他调用!$AB$4:$AB$20,$OW98)))</f>
        <v>0</v>
      </c>
    </row>
    <row r="99" spans="61:433" x14ac:dyDescent="0.2">
      <c r="BI99" s="44">
        <v>96</v>
      </c>
      <c r="BJ99" s="44">
        <f>IF(C$4=0,0,求节点(C$4:C$9,$B$4:$B$9,求节点(其他调用!$C$4:$C$42,其他调用!$D$4:$D$42,其他调用!$AF100)))</f>
        <v>6</v>
      </c>
      <c r="BK99" s="44">
        <f>IF(D$4=0,0,求节点(D$4:D$9,$B$4:$B$9,求节点(其他调用!$C$4:$C$42,其他调用!$D$4:$D$42,其他调用!$AF100)))</f>
        <v>6</v>
      </c>
      <c r="BL99" s="44">
        <f>IF(E$4=0,0,求节点(E$4:E$9,$B$4:$B$9,求节点(其他调用!$C$4:$C$42,其他调用!$D$4:$D$42,其他调用!$AF100)))</f>
        <v>3.1733813245951974</v>
      </c>
      <c r="BM99" s="44">
        <f>IF(F$4=0,0,求节点(F$4:F$9,$B$4:$B$9,求节点(其他调用!$C$4:$C$42,其他调用!$D$4:$D$42,其他调用!$AF100)))</f>
        <v>0</v>
      </c>
      <c r="BN99" s="44">
        <f>IF(G$4=0,0,求节点(G$4:G$9,$B$4:$B$9,求节点(其他调用!$C$4:$C$42,其他调用!$D$4:$D$42,其他调用!$AF100)))</f>
        <v>0</v>
      </c>
      <c r="BO99" s="44">
        <f>IF(H$4=0,0,求节点(H$4:H$9,$B$4:$B$9,求节点(其他调用!$C$4:$C$42,其他调用!$D$4:$D$42,其他调用!$AF100)))</f>
        <v>0</v>
      </c>
      <c r="BP99" s="44">
        <f>IF(I$4=0,0,求节点(I$4:I$9,$B$4:$B$9,求节点(其他调用!$C$4:$C$42,其他调用!$D$4:$D$42,其他调用!$AF100)))</f>
        <v>0</v>
      </c>
      <c r="BQ99" s="44">
        <f>IF(J$4=0,0,求节点(J$4:J$9,$B$4:$B$9,求节点(其他调用!$C$4:$C$42,其他调用!$D$4:$D$42,其他调用!$AF100)))</f>
        <v>0</v>
      </c>
      <c r="BR99" s="44">
        <f>IF(K$4=0,0,求节点(K$4:K$9,$B$4:$B$9,求节点(其他调用!$C$4:$C$42,其他调用!$D$4:$D$42,其他调用!$AF100)))</f>
        <v>0</v>
      </c>
      <c r="BS99" s="44">
        <f>IF(L$4=0,0,求节点(L$4:L$9,$B$4:$B$9,求节点(其他调用!$C$4:$C$42,其他调用!$D$4:$D$42,其他调用!$AF100)))</f>
        <v>0</v>
      </c>
      <c r="BT99" s="44">
        <f>IF(M$4=0,0,求节点(M$4:M$9,$B$4:$B$9,求节点(其他调用!$C$4:$C$42,其他调用!$D$4:$D$42,其他调用!$AF100)))</f>
        <v>0</v>
      </c>
      <c r="BU99" s="44">
        <f>IF(N$4=0,0,求节点(N$4:N$9,$B$4:$B$9,求节点(其他调用!$C$4:$C$42,其他调用!$D$4:$D$42,其他调用!$AF100)))</f>
        <v>0</v>
      </c>
      <c r="BV99" s="44">
        <f>IF(O$4=0,0,求节点(O$4:O$9,$B$4:$B$9,求节点(其他调用!$C$4:$C$42,其他调用!$D$4:$D$42,其他调用!$AF100)))</f>
        <v>0</v>
      </c>
      <c r="BW99" s="44">
        <f>IF(P$4=0,0,求节点(P$4:P$9,$B$4:$B$9,求节点(其他调用!$C$4:$C$42,其他调用!$D$4:$D$42,其他调用!$AF100)))</f>
        <v>0</v>
      </c>
      <c r="BX99" s="44">
        <f>IF(Q$4=0,0,求节点(Q$4:Q$9,$B$4:$B$9,求节点(其他调用!$C$4:$C$42,其他调用!$D$4:$D$42,其他调用!$AF100)))</f>
        <v>0</v>
      </c>
      <c r="BY99" s="44">
        <f>IF(R$4=0,0,求节点(R$4:R$9,$B$4:$B$9,求节点(其他调用!$C$4:$C$42,其他调用!$D$4:$D$42,其他调用!$AF100)))</f>
        <v>0</v>
      </c>
      <c r="BZ99" s="44">
        <f>IF(S$4=0,0,求节点(S$4:S$9,$B$4:$B$9,求节点(其他调用!$C$4:$C$42,其他调用!$D$4:$D$42,其他调用!$AF100)))</f>
        <v>6</v>
      </c>
      <c r="CA99" s="44">
        <f>IF(T$4=0,0,求节点(T$4:T$9,$B$4:$B$9,求节点(其他调用!$C$4:$C$42,其他调用!$D$4:$D$42,其他调用!$AF100)))</f>
        <v>6</v>
      </c>
      <c r="CB99" s="44">
        <f>IF(U$4=0,0,求节点(U$4:U$9,$B$4:$B$9,求节点(其他调用!$C$4:$C$42,其他调用!$D$4:$D$42,其他调用!$AF100)))</f>
        <v>6</v>
      </c>
      <c r="CC99" s="44">
        <f>IF(V$4=0,0,求节点(V$4:V$9,$B$4:$B$9,求节点(其他调用!$C$4:$C$42,其他调用!$D$4:$D$42,其他调用!$AF100)))</f>
        <v>0</v>
      </c>
      <c r="CD99" s="44">
        <f>IF(W$4=0,0,求节点(W$4:W$9,$B$4:$B$9,求节点(其他调用!$C$4:$C$42,其他调用!$D$4:$D$42,其他调用!$AF100)))</f>
        <v>6</v>
      </c>
      <c r="CE99" s="44">
        <f>IF(X$4=0,0,求节点(X$4:X$9,$B$4:$B$9,求节点(其他调用!$C$4:$C$42,其他调用!$D$4:$D$42,其他调用!$AF100)))</f>
        <v>6</v>
      </c>
      <c r="CF99" s="44">
        <f>IF(Y$4=0,0,求节点(Y$4:Y$9,$B$4:$B$9,求节点(其他调用!$C$4:$C$42,其他调用!$D$4:$D$42,其他调用!$AF100)))</f>
        <v>6</v>
      </c>
      <c r="CG99" s="44">
        <f>IF(Z$4=0,0,求节点(Z$4:Z$9,$B$4:$B$9,求节点(其他调用!$C$4:$C$42,其他调用!$D$4:$D$42,其他调用!$AF100)))</f>
        <v>0</v>
      </c>
      <c r="CH99" s="44">
        <f>IF(AA$4=0,0,求节点(AA$4:AA$9,$B$4:$B$9,求节点(其他调用!$C$4:$C$42,其他调用!$D$4:$D$42,其他调用!$AF100)))</f>
        <v>6</v>
      </c>
      <c r="CI99" s="44">
        <f>IF(AB$4=0,0,求节点(AB$4:AB$9,$B$4:$B$9,求节点(其他调用!$C$4:$C$42,其他调用!$D$4:$D$42,其他调用!$AF100)))</f>
        <v>6</v>
      </c>
      <c r="CJ99" s="44">
        <f>IF(AC$4=0,0,求节点(AC$4:AC$9,$B$4:$B$9,求节点(其他调用!$C$4:$C$42,其他调用!$D$4:$D$42,其他调用!$AF100)))</f>
        <v>6</v>
      </c>
      <c r="CK99" s="44">
        <f>IF(AD$4=0,0,求节点(AD$4:AD$9,$B$4:$B$9,求节点(其他调用!$C$4:$C$42,其他调用!$D$4:$D$42,其他调用!$AF100)))</f>
        <v>3.0181644884880989</v>
      </c>
      <c r="CL99" s="44">
        <f>IF(AE$4=0,0,求节点(AE$4:AE$9,$B$4:$B$9,求节点(其他调用!$C$4:$C$42,其他调用!$D$4:$D$42,其他调用!$AF100)))</f>
        <v>3.0181644884880989</v>
      </c>
      <c r="CM99" s="44">
        <f>IF(AF$4=0,0,求节点(AF$4:AF$9,$B$4:$B$9,求节点(其他调用!$C$4:$C$42,其他调用!$D$4:$D$42,其他调用!$AF100)))</f>
        <v>3.0181644884880989</v>
      </c>
      <c r="CN99" s="44">
        <f>IF(AG$4=0,0,求节点(AG$4:AG$9,$B$4:$B$9,求节点(其他调用!$C$4:$C$42,其他调用!$D$4:$D$42,其他调用!$AF100)))</f>
        <v>3.0181644884880989</v>
      </c>
      <c r="CO99" s="44">
        <f>IF(AH$4=0,0,求节点(AH$4:AH$9,$B$4:$B$9,求节点(其他调用!$C$4:$C$42,其他调用!$D$4:$D$42,其他调用!$AF100)))</f>
        <v>3.0181644884880989</v>
      </c>
      <c r="CP99" s="44">
        <f>IF(AI$4=0,0,求节点(AI$4:AI$9,$B$4:$B$9,求节点(其他调用!$C$4:$C$42,其他调用!$D$4:$D$42,其他调用!$AF100)))</f>
        <v>3.0181644884880989</v>
      </c>
      <c r="CQ99" s="44">
        <f>IF(AJ$4=0,0,求节点(AJ$4:AJ$9,$B$4:$B$9,求节点(其他调用!$C$4:$C$42,其他调用!$D$4:$D$42,其他调用!$AF100)))</f>
        <v>3.0181644884880989</v>
      </c>
      <c r="CR99" s="44">
        <f>IF(AK$4=0,0,求节点(AK$4:AK$9,$B$4:$B$9,求节点(其他调用!$C$4:$C$42,其他调用!$D$4:$D$42,其他调用!$AF100)))</f>
        <v>3.0181644884880989</v>
      </c>
      <c r="CS99" s="44">
        <f>IF(AL$4=0,0,求节点(AL$4:AL$9,$B$4:$B$9,求节点(其他调用!$C$4:$C$42,其他调用!$D$4:$D$42,其他调用!$AF100)))</f>
        <v>3.0181644884880989</v>
      </c>
      <c r="CT99" s="44">
        <f>IF(AM$4=0,0,求节点(AM$4:AM$9,$B$4:$B$9,求节点(其他调用!$C$4:$C$42,其他调用!$D$4:$D$42,其他调用!$AF100)))</f>
        <v>3.0181644884880989</v>
      </c>
      <c r="CU99" s="44">
        <f>IF(AN$4=0,0,求节点(AN$4:AN$9,$B$4:$B$9,求节点(其他调用!$C$4:$C$42,其他调用!$D$4:$D$42,其他调用!$AF100)))</f>
        <v>3.0181644884880989</v>
      </c>
      <c r="CV99" s="44">
        <f>IF(AO$4=0,0,求节点(AO$4:AO$9,$B$4:$B$9,求节点(其他调用!$C$4:$C$42,其他调用!$D$4:$D$42,其他调用!$AF100)))</f>
        <v>3.0181644884880989</v>
      </c>
      <c r="CW99" s="44">
        <f>IF(AP$4=0,0,求节点(AP$4:AP$9,$B$4:$B$9,求节点(其他调用!$C$4:$C$42,其他调用!$D$4:$D$42,其他调用!$AF100)))</f>
        <v>3.0181644884880989</v>
      </c>
      <c r="CX99" s="44">
        <f>IF(AQ$4=0,0,求节点(AQ$4:AQ$9,$B$4:$B$9,求节点(其他调用!$C$4:$C$42,其他调用!$D$4:$D$42,其他调用!$AF100)))</f>
        <v>3.0181644884880989</v>
      </c>
      <c r="CY99" s="44">
        <f>IF(AR$4=0,0,求节点(AR$4:AR$9,$B$4:$B$9,求节点(其他调用!$C$4:$C$42,其他调用!$D$4:$D$42,其他调用!$AF100)))</f>
        <v>3.0181644884880989</v>
      </c>
      <c r="CZ99" s="44">
        <f>IF(AS$4=0,0,求节点(AS$4:AS$9,$B$4:$B$9,求节点(其他调用!$C$4:$C$42,其他调用!$D$4:$D$42,其他调用!$AF100)))</f>
        <v>3.0181644884880989</v>
      </c>
      <c r="DA99" s="44">
        <f>IF(AT$4=0,0,求节点(AT$4:AT$9,$B$4:$B$9,求节点(其他调用!$C$4:$C$42,其他调用!$D$4:$D$42,其他调用!$AF100)))</f>
        <v>3.0181644884880989</v>
      </c>
      <c r="DB99" s="44">
        <f>IF(AU$4=0,0,求节点(AU$4:AU$9,$B$4:$B$9,求节点(其他调用!$C$4:$C$42,其他调用!$D$4:$D$42,其他调用!$AF100)))</f>
        <v>3.0181644884880989</v>
      </c>
      <c r="DC99" s="44">
        <f>IF(AV$4=0,0,求节点(AV$4:AV$9,$B$4:$B$9,求节点(其他调用!$C$4:$C$42,其他调用!$D$4:$D$42,其他调用!$AF100)))</f>
        <v>3.0181644884880989</v>
      </c>
      <c r="DD99" s="44">
        <f>IF(AW$4=0,0,求节点(AW$4:AW$9,$B$4:$B$9,求节点(其他调用!$C$4:$C$42,其他调用!$D$4:$D$42,其他调用!$AF100)))</f>
        <v>3.0181644884880989</v>
      </c>
      <c r="DE99" s="44">
        <f>IF(AX$4=0,0,求节点(AX$4:AX$9,$B$4:$B$9,求节点(其他调用!$C$4:$C$42,其他调用!$D$4:$D$42,其他调用!$AF100)))</f>
        <v>3.0181644884880989</v>
      </c>
      <c r="DF99" s="44">
        <f>IF(AY$4=0,0,求节点(AY$4:AY$9,$B$4:$B$9,求节点(其他调用!$C$4:$C$42,其他调用!$D$4:$D$42,其他调用!$AF100)))</f>
        <v>3.0181644884880989</v>
      </c>
      <c r="DG99" s="44">
        <f>IF(AZ$4=0,0,求节点(AZ$4:AZ$9,$B$4:$B$9,求节点(其他调用!$C$4:$C$42,其他调用!$D$4:$D$42,其他调用!$AF100)))</f>
        <v>3.0181644884880989</v>
      </c>
      <c r="DI99" s="44">
        <v>96</v>
      </c>
      <c r="DJ99" s="44">
        <f>IF(C$23=0,0,求节点(C$23:C$28,$B$23:$B$28,求节点(其他调用!$S$4:$S$20,其他调用!$T$4:$T$20,$DI99)))</f>
        <v>0</v>
      </c>
      <c r="DK99" s="44">
        <f>IF(D$23=0,0,求节点(D$23:D$28,$B$23:$B$28,求节点(其他调用!$S$4:$S$20,其他调用!$T$4:$T$20,$DI99)))</f>
        <v>0</v>
      </c>
      <c r="DL99" s="44">
        <f>IF(E$23=0,0,求节点(E$23:E$28,$B$23:$B$28,求节点(其他调用!$S$4:$S$20,其他调用!$T$4:$T$20,$DI99)))</f>
        <v>0</v>
      </c>
      <c r="DM99" s="44">
        <f>IF(F$23=0,0,求节点(F$23:F$28,$B$23:$B$28,求节点(其他调用!$S$4:$S$20,其他调用!$T$4:$T$20,$DI99)))</f>
        <v>7.1917717670078041E-3</v>
      </c>
      <c r="DN99" s="44">
        <f>IF(G$23=0,0,求节点(G$23:G$28,$B$23:$B$28,求节点(其他调用!$S$4:$S$20,其他调用!$T$4:$T$20,$DI99)))</f>
        <v>1.0787657650511595E-2</v>
      </c>
      <c r="DO99" s="44">
        <f>IF(H$23=0,0,求节点(H$23:H$28,$B$23:$B$28,求节点(其他调用!$S$4:$S$20,其他调用!$T$4:$T$20,$DI99)))</f>
        <v>1.0787657650511595E-2</v>
      </c>
      <c r="DP99" s="44">
        <f>IF(I$23=0,0,求节点(I$23:I$28,$B$23:$B$28,求节点(其他调用!$S$4:$S$20,其他调用!$T$4:$T$20,$DI99)))</f>
        <v>1.6344935834108454E-2</v>
      </c>
      <c r="DQ99" s="44">
        <f>IF(J$23=0,0,求节点(J$23:J$28,$B$23:$B$28,求节点(其他调用!$S$4:$S$20,其他调用!$T$4:$T$20,$DI99)))</f>
        <v>0</v>
      </c>
      <c r="DR99" s="44">
        <f>IF(K$23=0,0,求节点(K$23:K$28,$B$23:$B$28,求节点(其他调用!$S$4:$S$20,其他调用!$T$4:$T$20,$DI99)))</f>
        <v>1.0787657650511595E-2</v>
      </c>
      <c r="DS99" s="44">
        <f>IF(L$23=0,0,求节点(L$23:L$28,$B$23:$B$28,求节点(其他调用!$S$4:$S$20,其他调用!$T$4:$T$20,$DI99)))</f>
        <v>0</v>
      </c>
      <c r="DT99" s="44">
        <f>IF(M$23=0,0,求节点(M$23:M$28,$B$23:$B$28,求节点(其他调用!$S$4:$S$20,其他调用!$T$4:$T$20,$DI99)))</f>
        <v>0</v>
      </c>
      <c r="DU99" s="44">
        <f>IF(N$23=0,0,求节点(N$23:N$28,$B$23:$B$28,求节点(其他调用!$S$4:$S$20,其他调用!$T$4:$T$20,$DI99)))</f>
        <v>0</v>
      </c>
      <c r="DV99" s="44">
        <f>IF(O$23=0,0,求节点(O$23:O$28,$B$23:$B$28,求节点(其他调用!$S$4:$S$20,其他调用!$T$4:$T$20,$DI99)))</f>
        <v>0</v>
      </c>
      <c r="DW99" s="44">
        <f>IF(P$23=0,0,求节点(P$23:P$28,$B$23:$B$28,求节点(其他调用!$S$4:$S$20,其他调用!$T$4:$T$20,$DI99)))</f>
        <v>0</v>
      </c>
      <c r="DX99" s="44">
        <f>IF(Q$23=0,0,求节点(Q$23:Q$28,$B$23:$B$28,求节点(其他调用!$S$4:$S$20,其他调用!$T$4:$T$20,$DI99)))</f>
        <v>0</v>
      </c>
      <c r="DY99" s="44">
        <f>IF(R$23=0,0,求节点(R$23:R$28,$B$23:$B$28,求节点(其他调用!$S$4:$S$20,其他调用!$T$4:$T$20,$DI99)))</f>
        <v>0</v>
      </c>
      <c r="DZ99" s="44">
        <f>IF(S$23=0,0,求节点(S$23:S$28,$B$23:$B$28,求节点(其他调用!$S$4:$S$20,其他调用!$T$4:$T$20,$DI99)))</f>
        <v>0</v>
      </c>
      <c r="EA99" s="44">
        <f>IF(T$23=0,0,求节点(T$23:T$28,$B$23:$B$28,求节点(其他调用!$S$4:$S$20,其他调用!$T$4:$T$20,$DI99)))</f>
        <v>0</v>
      </c>
      <c r="EB99" s="44">
        <f>IF(U$23=0,0,求节点(U$23:U$28,$B$23:$B$28,求节点(其他调用!$S$4:$S$20,其他调用!$T$4:$T$20,$DI99)))</f>
        <v>0</v>
      </c>
      <c r="EC99" s="44">
        <f>IF(V$23=0,0,求节点(V$23:V$28,$B$23:$B$28,求节点(其他调用!$S$4:$S$20,其他调用!$T$4:$T$20,$DI99)))</f>
        <v>0</v>
      </c>
      <c r="EF99" s="44">
        <v>96</v>
      </c>
      <c r="EG99" s="44">
        <f>IF(C$4=0,0,求节点(C$4:C$9,$B$4:$B$9,求节点(其他调用!$F$4:$F$42,其他调用!$G$4:$G$42,其他调用!$AG100)))</f>
        <v>6</v>
      </c>
      <c r="EH99" s="44">
        <f>IF(D$4=0,0,求节点(D$4:D$9,$B$4:$B$9,求节点(其他调用!$F$4:$F$42,其他调用!$G$4:$G$42,其他调用!$AG100)))</f>
        <v>6</v>
      </c>
      <c r="EI99" s="44">
        <f>IF(E$4=0,0,求节点(E$4:E$9,$B$4:$B$9,求节点(其他调用!$F$4:$F$42,其他调用!$G$4:$G$42,其他调用!$AG100)))</f>
        <v>3.278237583265259</v>
      </c>
      <c r="EJ99" s="44">
        <f>IF(F$4=0,0,求节点(F$4:F$9,$B$4:$B$9,求节点(其他调用!$F$4:$F$42,其他调用!$G$4:$G$42,其他调用!$AG100)))</f>
        <v>0</v>
      </c>
      <c r="EK99" s="44">
        <f>IF(G$4=0,0,求节点(G$4:G$9,$B$4:$B$9,求节点(其他调用!$F$4:$F$42,其他调用!$G$4:$G$42,其他调用!$AG100)))</f>
        <v>0</v>
      </c>
      <c r="EL99" s="44">
        <f>IF(H$4=0,0,求节点(H$4:H$9,$B$4:$B$9,求节点(其他调用!$F$4:$F$42,其他调用!$G$4:$G$42,其他调用!$AG100)))</f>
        <v>0</v>
      </c>
      <c r="EM99" s="44">
        <f>IF(I$4=0,0,求节点(I$4:I$9,$B$4:$B$9,求节点(其他调用!$F$4:$F$42,其他调用!$G$4:$G$42,其他调用!$AG100)))</f>
        <v>0</v>
      </c>
      <c r="EN99" s="44">
        <f>IF(J$4=0,0,求节点(J$4:J$9,$B$4:$B$9,求节点(其他调用!$F$4:$F$42,其他调用!$G$4:$G$42,其他调用!$AG100)))</f>
        <v>0</v>
      </c>
      <c r="EO99" s="44">
        <f>IF(K$4=0,0,求节点(K$4:K$9,$B$4:$B$9,求节点(其他调用!$F$4:$F$42,其他调用!$G$4:$G$42,其他调用!$AG100)))</f>
        <v>0</v>
      </c>
      <c r="EP99" s="44">
        <f>IF(L$4=0,0,求节点(L$4:L$9,$B$4:$B$9,求节点(其他调用!$F$4:$F$42,其他调用!$G$4:$G$42,其他调用!$AG100)))</f>
        <v>0</v>
      </c>
      <c r="EQ99" s="44">
        <f>IF(M$4=0,0,求节点(M$4:M$9,$B$4:$B$9,求节点(其他调用!$F$4:$F$42,其他调用!$G$4:$G$42,其他调用!$AG100)))</f>
        <v>0</v>
      </c>
      <c r="ER99" s="44">
        <f>IF(N$4=0,0,求节点(N$4:N$9,$B$4:$B$9,求节点(其他调用!$F$4:$F$42,其他调用!$G$4:$G$42,其他调用!$AG100)))</f>
        <v>0</v>
      </c>
      <c r="ES99" s="44">
        <f>IF(O$4=0,0,求节点(O$4:O$9,$B$4:$B$9,求节点(其他调用!$F$4:$F$42,其他调用!$G$4:$G$42,其他调用!$AG100)))</f>
        <v>0</v>
      </c>
      <c r="ET99" s="44">
        <f>IF(P$4=0,0,求节点(P$4:P$9,$B$4:$B$9,求节点(其他调用!$F$4:$F$42,其他调用!$G$4:$G$42,其他调用!$AG100)))</f>
        <v>0</v>
      </c>
      <c r="EU99" s="44">
        <f>IF(Q$4=0,0,求节点(Q$4:Q$9,$B$4:$B$9,求节点(其他调用!$F$4:$F$42,其他调用!$G$4:$G$42,其他调用!$AG100)))</f>
        <v>0</v>
      </c>
      <c r="EV99" s="44">
        <f>IF(R$4=0,0,求节点(R$4:R$9,$B$4:$B$9,求节点(其他调用!$F$4:$F$42,其他调用!$G$4:$G$42,其他调用!$AG100)))</f>
        <v>0</v>
      </c>
      <c r="EW99" s="44">
        <f>IF(S$4=0,0,求节点(S$4:S$9,$B$4:$B$9,求节点(其他调用!$F$4:$F$42,其他调用!$G$4:$G$42,其他调用!$AG100)))</f>
        <v>6</v>
      </c>
      <c r="EX99" s="44">
        <f>IF(T$4=0,0,求节点(T$4:T$9,$B$4:$B$9,求节点(其他调用!$F$4:$F$42,其他调用!$G$4:$G$42,其他调用!$AG100)))</f>
        <v>6</v>
      </c>
      <c r="EY99" s="44">
        <f>IF(U$4=0,0,求节点(U$4:U$9,$B$4:$B$9,求节点(其他调用!$F$4:$F$42,其他调用!$G$4:$G$42,其他调用!$AG100)))</f>
        <v>6</v>
      </c>
      <c r="EZ99" s="44">
        <f>IF(V$4=0,0,求节点(V$4:V$9,$B$4:$B$9,求节点(其他调用!$F$4:$F$42,其他调用!$G$4:$G$42,其他调用!$AG100)))</f>
        <v>0</v>
      </c>
      <c r="FA99" s="44">
        <f>IF(W$4=0,0,求节点(W$4:W$9,$B$4:$B$9,求节点(其他调用!$F$4:$F$42,其他调用!$G$4:$G$42,其他调用!$AG100)))</f>
        <v>6</v>
      </c>
      <c r="FB99" s="44">
        <f>IF(X$4=0,0,求节点(X$4:X$9,$B$4:$B$9,求节点(其他调用!$F$4:$F$42,其他调用!$G$4:$G$42,其他调用!$AG100)))</f>
        <v>6</v>
      </c>
      <c r="FC99" s="44">
        <f>IF(Y$4=0,0,求节点(Y$4:Y$9,$B$4:$B$9,求节点(其他调用!$F$4:$F$42,其他调用!$G$4:$G$42,其他调用!$AG100)))</f>
        <v>6</v>
      </c>
      <c r="FD99" s="44">
        <f>IF(Z$4=0,0,求节点(Z$4:Z$9,$B$4:$B$9,求节点(其他调用!$F$4:$F$42,其他调用!$G$4:$G$42,其他调用!$AG100)))</f>
        <v>0</v>
      </c>
      <c r="FE99" s="44">
        <f>IF(AA$4=0,0,求节点(AA$4:AA$9,$B$4:$B$9,求节点(其他调用!$F$4:$F$42,其他调用!$G$4:$G$42,其他调用!$AG100)))</f>
        <v>6</v>
      </c>
      <c r="FF99" s="44">
        <f>IF(AB$4=0,0,求节点(AB$4:AB$9,$B$4:$B$9,求节点(其他调用!$F$4:$F$42,其他调用!$G$4:$G$42,其他调用!$AG100)))</f>
        <v>6</v>
      </c>
      <c r="FG99" s="44">
        <f>IF(AC$4=0,0,求节点(AC$4:AC$9,$B$4:$B$9,求节点(其他调用!$F$4:$F$42,其他调用!$G$4:$G$42,其他调用!$AG100)))</f>
        <v>6</v>
      </c>
      <c r="FH99" s="44">
        <f>IF(AD$4=0,0,求节点(AD$4:AD$9,$B$4:$B$9,求节点(其他调用!$F$4:$F$42,其他调用!$G$4:$G$42,其他调用!$AG100)))</f>
        <v>3.9341160272935678</v>
      </c>
      <c r="FI99" s="44">
        <f>IF(AE$4=0,0,求节点(AE$4:AE$9,$B$4:$B$9,求节点(其他调用!$F$4:$F$42,其他调用!$G$4:$G$42,其他调用!$AG100)))</f>
        <v>3.9341160272935678</v>
      </c>
      <c r="FJ99" s="44">
        <f>IF(AF$4=0,0,求节点(AF$4:AF$9,$B$4:$B$9,求节点(其他调用!$F$4:$F$42,其他调用!$G$4:$G$42,其他调用!$AG100)))</f>
        <v>3.9341160272935678</v>
      </c>
      <c r="FK99" s="44">
        <f>IF(AG$4=0,0,求节点(AG$4:AG$9,$B$4:$B$9,求节点(其他调用!$F$4:$F$42,其他调用!$G$4:$G$42,其他调用!$AG100)))</f>
        <v>3.9341160272935678</v>
      </c>
      <c r="FL99" s="44">
        <f>IF(AH$4=0,0,求节点(AH$4:AH$9,$B$4:$B$9,求节点(其他调用!$F$4:$F$42,其他调用!$G$4:$G$42,其他调用!$AG100)))</f>
        <v>3.9341160272935678</v>
      </c>
      <c r="FM99" s="44">
        <f>IF(AI$4=0,0,求节点(AI$4:AI$9,$B$4:$B$9,求节点(其他调用!$F$4:$F$42,其他调用!$G$4:$G$42,其他调用!$AG100)))</f>
        <v>3.9341160272935678</v>
      </c>
      <c r="FN99" s="44">
        <f>IF(AJ$4=0,0,求节点(AJ$4:AJ$9,$B$4:$B$9,求节点(其他调用!$F$4:$F$42,其他调用!$G$4:$G$42,其他调用!$AG100)))</f>
        <v>3.9341160272935678</v>
      </c>
      <c r="FO99" s="44">
        <f>IF(AK$4=0,0,求节点(AK$4:AK$9,$B$4:$B$9,求节点(其他调用!$F$4:$F$42,其他调用!$G$4:$G$42,其他调用!$AG100)))</f>
        <v>3.9341160272935678</v>
      </c>
      <c r="FP99" s="44">
        <f>IF(AL$4=0,0,求节点(AL$4:AL$9,$B$4:$B$9,求节点(其他调用!$F$4:$F$42,其他调用!$G$4:$G$42,其他调用!$AG100)))</f>
        <v>3.9341160272935678</v>
      </c>
      <c r="FQ99" s="44">
        <f>IF(AM$4=0,0,求节点(AM$4:AM$9,$B$4:$B$9,求节点(其他调用!$F$4:$F$42,其他调用!$G$4:$G$42,其他调用!$AG100)))</f>
        <v>3.9341160272935678</v>
      </c>
      <c r="FR99" s="44">
        <f>IF(AN$4=0,0,求节点(AN$4:AN$9,$B$4:$B$9,求节点(其他调用!$F$4:$F$42,其他调用!$G$4:$G$42,其他调用!$AG100)))</f>
        <v>3.9341160272935678</v>
      </c>
      <c r="FS99" s="44">
        <f>IF(AO$4=0,0,求节点(AO$4:AO$9,$B$4:$B$9,求节点(其他调用!$F$4:$F$42,其他调用!$G$4:$G$42,其他调用!$AG100)))</f>
        <v>3.9341160272935678</v>
      </c>
      <c r="FT99" s="44">
        <f>IF(AP$4=0,0,求节点(AP$4:AP$9,$B$4:$B$9,求节点(其他调用!$F$4:$F$42,其他调用!$G$4:$G$42,其他调用!$AG100)))</f>
        <v>3.9341160272935678</v>
      </c>
      <c r="FU99" s="44">
        <f>IF(AQ$4=0,0,求节点(AQ$4:AQ$9,$B$4:$B$9,求节点(其他调用!$F$4:$F$42,其他调用!$G$4:$G$42,其他调用!$AG100)))</f>
        <v>3.9341160272935678</v>
      </c>
      <c r="FV99" s="44">
        <f>IF(AR$4=0,0,求节点(AR$4:AR$9,$B$4:$B$9,求节点(其他调用!$F$4:$F$42,其他调用!$G$4:$G$42,其他调用!$AG100)))</f>
        <v>3.9341160272935678</v>
      </c>
      <c r="FW99" s="44">
        <f>IF(AS$4=0,0,求节点(AS$4:AS$9,$B$4:$B$9,求节点(其他调用!$F$4:$F$42,其他调用!$G$4:$G$42,其他调用!$AG100)))</f>
        <v>3.9341160272935678</v>
      </c>
      <c r="FX99" s="44">
        <f>IF(AT$4=0,0,求节点(AT$4:AT$9,$B$4:$B$9,求节点(其他调用!$F$4:$F$42,其他调用!$G$4:$G$42,其他调用!$AG100)))</f>
        <v>3.9341160272935678</v>
      </c>
      <c r="FY99" s="44">
        <f>IF(AU$4=0,0,求节点(AU$4:AU$9,$B$4:$B$9,求节点(其他调用!$F$4:$F$42,其他调用!$G$4:$G$42,其他调用!$AG100)))</f>
        <v>3.9341160272935678</v>
      </c>
      <c r="FZ99" s="44">
        <f>IF(AV$4=0,0,求节点(AV$4:AV$9,$B$4:$B$9,求节点(其他调用!$F$4:$F$42,其他调用!$G$4:$G$42,其他调用!$AG100)))</f>
        <v>3.9341160272935678</v>
      </c>
      <c r="GA99" s="44">
        <f>IF(AW$4=0,0,求节点(AW$4:AW$9,$B$4:$B$9,求节点(其他调用!$F$4:$F$42,其他调用!$G$4:$G$42,其他调用!$AG100)))</f>
        <v>3.9341160272935678</v>
      </c>
      <c r="GB99" s="44">
        <f>IF(AX$4=0,0,求节点(AX$4:AX$9,$B$4:$B$9,求节点(其他调用!$F$4:$F$42,其他调用!$G$4:$G$42,其他调用!$AG100)))</f>
        <v>3.9341160272935678</v>
      </c>
      <c r="GC99" s="44">
        <f>IF(AY$4=0,0,求节点(AY$4:AY$9,$B$4:$B$9,求节点(其他调用!$F$4:$F$42,其他调用!$G$4:$G$42,其他调用!$AG100)))</f>
        <v>3.9341160272935678</v>
      </c>
      <c r="GD99" s="44">
        <f>IF(AZ$4=0,0,求节点(AZ$4:AZ$9,$B$4:$B$9,求节点(其他调用!$F$4:$F$42,其他调用!$G$4:$G$42,其他调用!$AG100)))</f>
        <v>3.9341160272935678</v>
      </c>
      <c r="GF99" s="44">
        <v>96</v>
      </c>
      <c r="GG99" s="44">
        <f>IF(C$23=0,0,求节点(C$23:C$28,$B$23:$B$28,求节点(其他调用!$U$4:$U$20,其他调用!$V$4:$V$20,$GF99)))</f>
        <v>0</v>
      </c>
      <c r="GH99" s="44">
        <f>IF(D$23=0,0,求节点(D$23:D$28,$B$23:$B$28,求节点(其他调用!$U$4:$U$20,其他调用!$V$4:$V$20,$GF99)))</f>
        <v>0</v>
      </c>
      <c r="GI99" s="44">
        <f>IF(E$23=0,0,求节点(E$23:E$28,$B$23:$B$28,求节点(其他调用!$U$4:$U$20,其他调用!$V$4:$V$20,$GF99)))</f>
        <v>0</v>
      </c>
      <c r="GJ99" s="44">
        <f>IF(F$23=0,0,求节点(F$23:F$28,$B$23:$B$28,求节点(其他调用!$U$4:$U$20,其他调用!$V$4:$V$20,$GF99)))</f>
        <v>0</v>
      </c>
      <c r="GK99" s="44">
        <f>IF(G$23=0,0,求节点(G$23:G$28,$B$23:$B$28,求节点(其他调用!$U$4:$U$20,其他调用!$V$4:$V$20,$GF99)))</f>
        <v>0</v>
      </c>
      <c r="GL99" s="44">
        <f>IF(H$23=0,0,求节点(H$23:H$28,$B$23:$B$28,求节点(其他调用!$U$4:$U$20,其他调用!$V$4:$V$20,$GF99)))</f>
        <v>0</v>
      </c>
      <c r="GM99" s="44">
        <f>IF(I$23=0,0,求节点(I$23:I$28,$B$23:$B$28,求节点(其他调用!$U$4:$U$20,其他调用!$V$4:$V$20,$GF99)))</f>
        <v>0</v>
      </c>
      <c r="GN99" s="44">
        <f>IF(J$23=0,0,求节点(J$23:J$28,$B$23:$B$28,求节点(其他调用!$U$4:$U$20,其他调用!$V$4:$V$20,$GF99)))</f>
        <v>0</v>
      </c>
      <c r="GO99" s="44">
        <f>IF(K$23=0,0,求节点(K$23:K$28,$B$23:$B$28,求节点(其他调用!$U$4:$U$20,其他调用!$V$4:$V$20,$GF99)))</f>
        <v>0</v>
      </c>
      <c r="GP99" s="44">
        <f>IF(L$23=0,0,求节点(L$23:L$28,$B$23:$B$28,求节点(其他调用!$U$4:$U$20,其他调用!$V$4:$V$20,$GF99)))</f>
        <v>0</v>
      </c>
      <c r="GQ99" s="44">
        <f>IF(M$23=0,0,求节点(M$23:M$28,$B$23:$B$28,求节点(其他调用!$U$4:$U$20,其他调用!$V$4:$V$20,$GF99)))</f>
        <v>0</v>
      </c>
      <c r="GR99" s="44">
        <f>IF(N$23=0,0,求节点(N$23:N$28,$B$23:$B$28,求节点(其他调用!$U$4:$U$20,其他调用!$V$4:$V$20,$GF99)))</f>
        <v>0</v>
      </c>
      <c r="GS99" s="44">
        <f>IF(O$23=0,0,求节点(O$23:O$28,$B$23:$B$28,求节点(其他调用!$U$4:$U$20,其他调用!$V$4:$V$20,$GF99)))</f>
        <v>0</v>
      </c>
      <c r="GT99" s="44">
        <f>IF(P$23=0,0,求节点(P$23:P$28,$B$23:$B$28,求节点(其他调用!$U$4:$U$20,其他调用!$V$4:$V$20,$GF99)))</f>
        <v>0</v>
      </c>
      <c r="GU99" s="44">
        <f>IF(Q$23=0,0,求节点(Q$23:Q$28,$B$23:$B$28,求节点(其他调用!$U$4:$U$20,其他调用!$V$4:$V$20,$GF99)))</f>
        <v>0</v>
      </c>
      <c r="GV99" s="44">
        <f>IF(R$23=0,0,求节点(R$23:R$28,$B$23:$B$28,求节点(其他调用!$U$4:$U$20,其他调用!$V$4:$V$20,$GF99)))</f>
        <v>0</v>
      </c>
      <c r="GW99" s="44">
        <f>IF(S$23=0,0,求节点(S$23:S$28,$B$23:$B$28,求节点(其他调用!$U$4:$U$20,其他调用!$V$4:$V$20,$GF99)))</f>
        <v>0</v>
      </c>
      <c r="GX99" s="44">
        <f>IF(T$23=0,0,求节点(T$23:T$28,$B$23:$B$28,求节点(其他调用!$U$4:$U$20,其他调用!$V$4:$V$20,$GF99)))</f>
        <v>0</v>
      </c>
      <c r="GY99" s="44">
        <f>IF(U$23=0,0,求节点(U$23:U$28,$B$23:$B$28,求节点(其他调用!$U$4:$U$20,其他调用!$V$4:$V$20,$GF99)))</f>
        <v>0</v>
      </c>
      <c r="GZ99" s="44">
        <f>IF(V$23=0,0,求节点(V$23:V$28,$B$23:$B$28,求节点(其他调用!$U$4:$U$20,其他调用!$V$4:$V$20,$GF99)))</f>
        <v>0</v>
      </c>
      <c r="HC99" s="44">
        <v>96</v>
      </c>
      <c r="HD99" s="44">
        <f>IF(C$4=0,0,求节点(C$4:C$9,$B$4:$B$9,求节点(其他调用!$I$4:$I$42,其他调用!$J$4:$J$42,其他调用!$AH100)))</f>
        <v>6</v>
      </c>
      <c r="HE99" s="44">
        <f>IF(D$4=0,0,求节点(D$4:D$9,$B$4:$B$9,求节点(其他调用!$I$4:$I$42,其他调用!$J$4:$J$42,其他调用!$AH100)))</f>
        <v>6</v>
      </c>
      <c r="HF99" s="44">
        <f>IF(E$4=0,0,求节点(E$4:E$9,$B$4:$B$9,求节点(其他调用!$I$4:$I$42,其他调用!$J$4:$J$42,其他调用!$AH100)))</f>
        <v>3.4880611320094941</v>
      </c>
      <c r="HG99" s="44">
        <f>IF(F$4=0,0,求节点(F$4:F$9,$B$4:$B$9,求节点(其他调用!$I$4:$I$42,其他调用!$J$4:$J$42,其他调用!$AH100)))</f>
        <v>0</v>
      </c>
      <c r="HH99" s="44">
        <f>IF(G$4=0,0,求节点(G$4:G$9,$B$4:$B$9,求节点(其他调用!$I$4:$I$42,其他调用!$J$4:$J$42,其他调用!$AH100)))</f>
        <v>0</v>
      </c>
      <c r="HI99" s="44">
        <f>IF(H$4=0,0,求节点(H$4:H$9,$B$4:$B$9,求节点(其他调用!$I$4:$I$42,其他调用!$J$4:$J$42,其他调用!$AH100)))</f>
        <v>0</v>
      </c>
      <c r="HJ99" s="44">
        <f>IF(I$4=0,0,求节点(I$4:I$9,$B$4:$B$9,求节点(其他调用!$I$4:$I$42,其他调用!$J$4:$J$42,其他调用!$AH100)))</f>
        <v>0</v>
      </c>
      <c r="HK99" s="44">
        <f>IF(J$4=0,0,求节点(J$4:J$9,$B$4:$B$9,求节点(其他调用!$I$4:$I$42,其他调用!$J$4:$J$42,其他调用!$AH100)))</f>
        <v>0</v>
      </c>
      <c r="HL99" s="44">
        <f>IF(K$4=0,0,求节点(K$4:K$9,$B$4:$B$9,求节点(其他调用!$I$4:$I$42,其他调用!$J$4:$J$42,其他调用!$AH100)))</f>
        <v>0</v>
      </c>
      <c r="HM99" s="44">
        <f>IF(L$4=0,0,求节点(L$4:L$9,$B$4:$B$9,求节点(其他调用!$I$4:$I$42,其他调用!$J$4:$J$42,其他调用!$AH100)))</f>
        <v>0</v>
      </c>
      <c r="HN99" s="44">
        <f>IF(M$4=0,0,求节点(M$4:M$9,$B$4:$B$9,求节点(其他调用!$I$4:$I$42,其他调用!$J$4:$J$42,其他调用!$AH100)))</f>
        <v>0</v>
      </c>
      <c r="HO99" s="44">
        <f>IF(N$4=0,0,求节点(N$4:N$9,$B$4:$B$9,求节点(其他调用!$I$4:$I$42,其他调用!$J$4:$J$42,其他调用!$AH100)))</f>
        <v>0</v>
      </c>
      <c r="HP99" s="44">
        <f>IF(O$4=0,0,求节点(O$4:O$9,$B$4:$B$9,求节点(其他调用!$I$4:$I$42,其他调用!$J$4:$J$42,其他调用!$AH100)))</f>
        <v>0</v>
      </c>
      <c r="HQ99" s="44">
        <f>IF(P$4=0,0,求节点(P$4:P$9,$B$4:$B$9,求节点(其他调用!$I$4:$I$42,其他调用!$J$4:$J$42,其他调用!$AH100)))</f>
        <v>0</v>
      </c>
      <c r="HR99" s="44">
        <f>IF(Q$4=0,0,求节点(Q$4:Q$9,$B$4:$B$9,求节点(其他调用!$I$4:$I$42,其他调用!$J$4:$J$42,其他调用!$AH100)))</f>
        <v>0</v>
      </c>
      <c r="HS99" s="44">
        <f>IF(R$4=0,0,求节点(R$4:R$9,$B$4:$B$9,求节点(其他调用!$I$4:$I$42,其他调用!$J$4:$J$42,其他调用!$AH100)))</f>
        <v>0</v>
      </c>
      <c r="HT99" s="44">
        <f>IF(S$4=0,0,求节点(S$4:S$9,$B$4:$B$9,求节点(其他调用!$I$4:$I$42,其他调用!$J$4:$J$42,其他调用!$AH100)))</f>
        <v>6</v>
      </c>
      <c r="HU99" s="44">
        <f>IF(T$4=0,0,求节点(T$4:T$9,$B$4:$B$9,求节点(其他调用!$I$4:$I$42,其他调用!$J$4:$J$42,其他调用!$AH100)))</f>
        <v>6</v>
      </c>
      <c r="HV99" s="44">
        <f>IF(U$4=0,0,求节点(U$4:U$9,$B$4:$B$9,求节点(其他调用!$I$4:$I$42,其他调用!$J$4:$J$42,其他调用!$AH100)))</f>
        <v>6</v>
      </c>
      <c r="HW99" s="44">
        <f>IF(V$4=0,0,求节点(V$4:V$9,$B$4:$B$9,求节点(其他调用!$I$4:$I$42,其他调用!$J$4:$J$42,其他调用!$AH100)))</f>
        <v>0</v>
      </c>
      <c r="HX99" s="44">
        <f>IF(W$4=0,0,求节点(W$4:W$9,$B$4:$B$9,求节点(其他调用!$I$4:$I$42,其他调用!$J$4:$J$42,其他调用!$AH100)))</f>
        <v>6</v>
      </c>
      <c r="HY99" s="44">
        <f>IF(X$4=0,0,求节点(X$4:X$9,$B$4:$B$9,求节点(其他调用!$I$4:$I$42,其他调用!$J$4:$J$42,其他调用!$AH100)))</f>
        <v>6</v>
      </c>
      <c r="HZ99" s="44">
        <f>IF(Y$4=0,0,求节点(Y$4:Y$9,$B$4:$B$9,求节点(其他调用!$I$4:$I$42,其他调用!$J$4:$J$42,其他调用!$AH100)))</f>
        <v>6</v>
      </c>
      <c r="IA99" s="44">
        <f>IF(Z$4=0,0,求节点(Z$4:Z$9,$B$4:$B$9,求节点(其他调用!$I$4:$I$42,其他调用!$J$4:$J$42,其他调用!$AH100)))</f>
        <v>0</v>
      </c>
      <c r="IB99" s="44">
        <f>IF(AA$4=0,0,求节点(AA$4:AA$9,$B$4:$B$9,求节点(其他调用!$I$4:$I$42,其他调用!$J$4:$J$42,其他调用!$AH100)))</f>
        <v>6</v>
      </c>
      <c r="IC99" s="44">
        <f>IF(AB$4=0,0,求节点(AB$4:AB$9,$B$4:$B$9,求节点(其他调用!$I$4:$I$42,其他调用!$J$4:$J$42,其他调用!$AH100)))</f>
        <v>6</v>
      </c>
      <c r="ID99" s="44">
        <f>IF(AC$4=0,0,求节点(AC$4:AC$9,$B$4:$B$9,求节点(其他调用!$I$4:$I$42,其他调用!$J$4:$J$42,其他调用!$AH100)))</f>
        <v>6</v>
      </c>
      <c r="IE99" s="44">
        <f>IF(AD$4=0,0,求节点(AD$4:AD$9,$B$4:$B$9,求节点(其他调用!$I$4:$I$42,其他调用!$J$4:$J$42,其他调用!$AH100)))</f>
        <v>5.4754696779523364</v>
      </c>
      <c r="IF99" s="44">
        <f>IF(AE$4=0,0,求节点(AE$4:AE$9,$B$4:$B$9,求节点(其他调用!$I$4:$I$42,其他调用!$J$4:$J$42,其他调用!$AH100)))</f>
        <v>5.4754696779523364</v>
      </c>
      <c r="IG99" s="44">
        <f>IF(AF$4=0,0,求节点(AF$4:AF$9,$B$4:$B$9,求节点(其他调用!$I$4:$I$42,其他调用!$J$4:$J$42,其他调用!$AH100)))</f>
        <v>5.4754696779523364</v>
      </c>
      <c r="IH99" s="44">
        <f>IF(AG$4=0,0,求节点(AG$4:AG$9,$B$4:$B$9,求节点(其他调用!$I$4:$I$42,其他调用!$J$4:$J$42,其他调用!$AH100)))</f>
        <v>5.4754696779523364</v>
      </c>
      <c r="II99" s="44">
        <f>IF(AH$4=0,0,求节点(AH$4:AH$9,$B$4:$B$9,求节点(其他调用!$I$4:$I$42,其他调用!$J$4:$J$42,其他调用!$AH100)))</f>
        <v>5.4754696779523364</v>
      </c>
      <c r="IJ99" s="44">
        <f>IF(AI$4=0,0,求节点(AI$4:AI$9,$B$4:$B$9,求节点(其他调用!$I$4:$I$42,其他调用!$J$4:$J$42,其他调用!$AH100)))</f>
        <v>5.4754696779523364</v>
      </c>
      <c r="IK99" s="44">
        <f>IF(AJ$4=0,0,求节点(AJ$4:AJ$9,$B$4:$B$9,求节点(其他调用!$I$4:$I$42,其他调用!$J$4:$J$42,其他调用!$AH100)))</f>
        <v>5.4754696779523364</v>
      </c>
      <c r="IL99" s="44">
        <f>IF(AK$4=0,0,求节点(AK$4:AK$9,$B$4:$B$9,求节点(其他调用!$I$4:$I$42,其他调用!$J$4:$J$42,其他调用!$AH100)))</f>
        <v>5.4754696779523364</v>
      </c>
      <c r="IM99" s="44">
        <f>IF(AL$4=0,0,求节点(AL$4:AL$9,$B$4:$B$9,求节点(其他调用!$I$4:$I$42,其他调用!$J$4:$J$42,其他调用!$AH100)))</f>
        <v>5.4754696779523364</v>
      </c>
      <c r="IN99" s="44">
        <f>IF(AM$4=0,0,求节点(AM$4:AM$9,$B$4:$B$9,求节点(其他调用!$I$4:$I$42,其他调用!$J$4:$J$42,其他调用!$AH100)))</f>
        <v>5.4754696779523364</v>
      </c>
      <c r="IO99" s="44">
        <f>IF(AN$4=0,0,求节点(AN$4:AN$9,$B$4:$B$9,求节点(其他调用!$I$4:$I$42,其他调用!$J$4:$J$42,其他调用!$AH100)))</f>
        <v>5.4754696779523364</v>
      </c>
      <c r="IP99" s="44">
        <f>IF(AO$4=0,0,求节点(AO$4:AO$9,$B$4:$B$9,求节点(其他调用!$I$4:$I$42,其他调用!$J$4:$J$42,其他调用!$AH100)))</f>
        <v>5.4754696779523364</v>
      </c>
      <c r="IQ99" s="44">
        <f>IF(AP$4=0,0,求节点(AP$4:AP$9,$B$4:$B$9,求节点(其他调用!$I$4:$I$42,其他调用!$J$4:$J$42,其他调用!$AH100)))</f>
        <v>5.4754696779523364</v>
      </c>
      <c r="IR99" s="44">
        <f>IF(AQ$4=0,0,求节点(AQ$4:AQ$9,$B$4:$B$9,求节点(其他调用!$I$4:$I$42,其他调用!$J$4:$J$42,其他调用!$AH100)))</f>
        <v>5.4754696779523364</v>
      </c>
      <c r="IS99" s="44">
        <f>IF(AR$4=0,0,求节点(AR$4:AR$9,$B$4:$B$9,求节点(其他调用!$I$4:$I$42,其他调用!$J$4:$J$42,其他调用!$AH100)))</f>
        <v>5.4754696779523364</v>
      </c>
      <c r="IT99" s="44">
        <f>IF(AS$4=0,0,求节点(AS$4:AS$9,$B$4:$B$9,求节点(其他调用!$I$4:$I$42,其他调用!$J$4:$J$42,其他调用!$AH100)))</f>
        <v>5.4754696779523364</v>
      </c>
      <c r="IU99" s="44">
        <f>IF(AT$4=0,0,求节点(AT$4:AT$9,$B$4:$B$9,求节点(其他调用!$I$4:$I$42,其他调用!$J$4:$J$42,其他调用!$AH100)))</f>
        <v>5.4754696779523364</v>
      </c>
      <c r="IV99" s="44">
        <f>IF(AU$4=0,0,求节点(AU$4:AU$9,$B$4:$B$9,求节点(其他调用!$I$4:$I$42,其他调用!$J$4:$J$42,其他调用!$AH100)))</f>
        <v>5.4754696779523364</v>
      </c>
      <c r="IW99" s="44">
        <f>IF(AV$4=0,0,求节点(AV$4:AV$9,$B$4:$B$9,求节点(其他调用!$I$4:$I$42,其他调用!$J$4:$J$42,其他调用!$AH100)))</f>
        <v>5.4754696779523364</v>
      </c>
      <c r="IX99" s="44">
        <f>IF(AW$4=0,0,求节点(AW$4:AW$9,$B$4:$B$9,求节点(其他调用!$I$4:$I$42,其他调用!$J$4:$J$42,其他调用!$AH100)))</f>
        <v>5.4754696779523364</v>
      </c>
      <c r="IY99" s="44">
        <f>IF(AX$4=0,0,求节点(AX$4:AX$9,$B$4:$B$9,求节点(其他调用!$I$4:$I$42,其他调用!$J$4:$J$42,其他调用!$AH100)))</f>
        <v>5.4754696779523364</v>
      </c>
      <c r="IZ99" s="44">
        <f>IF(AY$4=0,0,求节点(AY$4:AY$9,$B$4:$B$9,求节点(其他调用!$I$4:$I$42,其他调用!$J$4:$J$42,其他调用!$AH100)))</f>
        <v>5.4754696779523364</v>
      </c>
      <c r="JA99" s="44">
        <f>IF(AZ$4=0,0,求节点(AZ$4:AZ$9,$B$4:$B$9,求节点(其他调用!$I$4:$I$42,其他调用!$J$4:$J$42,其他调用!$AH100)))</f>
        <v>5.4754696779523364</v>
      </c>
      <c r="JC99" s="44">
        <v>96</v>
      </c>
      <c r="JD99" s="44">
        <f>IF(C$23=0,0,求节点(C$23:C$28,$B$23:$B$28,求节点(其他调用!$W$4:$W$20,其他调用!$X$4:$X$20,$JC99)))</f>
        <v>0</v>
      </c>
      <c r="JE99" s="44">
        <f>IF(D$23=0,0,求节点(D$23:D$28,$B$23:$B$28,求节点(其他调用!$W$4:$W$20,其他调用!$X$4:$X$20,$JC99)))</f>
        <v>0</v>
      </c>
      <c r="JF99" s="44">
        <f>IF(E$23=0,0,求节点(E$23:E$28,$B$23:$B$28,求节点(其他调用!$W$4:$W$20,其他调用!$X$4:$X$20,$JC99)))</f>
        <v>0</v>
      </c>
      <c r="JG99" s="44">
        <f>IF(F$23=0,0,求节点(F$23:F$28,$B$23:$B$28,求节点(其他调用!$W$4:$W$20,其他调用!$X$4:$X$20,$JC99)))</f>
        <v>7.1917717670078041E-3</v>
      </c>
      <c r="JH99" s="44">
        <f>IF(G$23=0,0,求节点(G$23:G$28,$B$23:$B$28,求节点(其他调用!$W$4:$W$20,其他调用!$X$4:$X$20,$JC99)))</f>
        <v>1.0787657650511595E-2</v>
      </c>
      <c r="JI99" s="44">
        <f>IF(H$23=0,0,求节点(H$23:H$28,$B$23:$B$28,求节点(其他调用!$W$4:$W$20,其他调用!$X$4:$X$20,$JC99)))</f>
        <v>1.0787657650511595E-2</v>
      </c>
      <c r="JJ99" s="44">
        <f>IF(I$23=0,0,求节点(I$23:I$28,$B$23:$B$28,求节点(其他调用!$W$4:$W$20,其他调用!$X$4:$X$20,$JC99)))</f>
        <v>1.6344935834108454E-2</v>
      </c>
      <c r="JK99" s="44">
        <f>IF(J$23=0,0,求节点(J$23:J$28,$B$23:$B$28,求节点(其他调用!$W$4:$W$20,其他调用!$X$4:$X$20,$JC99)))</f>
        <v>0</v>
      </c>
      <c r="JL99" s="44">
        <f>IF(K$23=0,0,求节点(K$23:K$28,$B$23:$B$28,求节点(其他调用!$W$4:$W$20,其他调用!$X$4:$X$20,$JC99)))</f>
        <v>1.0787657650511595E-2</v>
      </c>
      <c r="JM99" s="44">
        <f>IF(L$23=0,0,求节点(L$23:L$28,$B$23:$B$28,求节点(其他调用!$W$4:$W$20,其他调用!$X$4:$X$20,$JC99)))</f>
        <v>0</v>
      </c>
      <c r="JN99" s="44">
        <f>IF(M$23=0,0,求节点(M$23:M$28,$B$23:$B$28,求节点(其他调用!$W$4:$W$20,其他调用!$X$4:$X$20,$JC99)))</f>
        <v>0</v>
      </c>
      <c r="JO99" s="44">
        <f>IF(N$23=0,0,求节点(N$23:N$28,$B$23:$B$28,求节点(其他调用!$W$4:$W$20,其他调用!$X$4:$X$20,$JC99)))</f>
        <v>0</v>
      </c>
      <c r="JP99" s="44">
        <f>IF(O$23=0,0,求节点(O$23:O$28,$B$23:$B$28,求节点(其他调用!$W$4:$W$20,其他调用!$X$4:$X$20,$JC99)))</f>
        <v>0</v>
      </c>
      <c r="JQ99" s="44">
        <f>IF(P$23=0,0,求节点(P$23:P$28,$B$23:$B$28,求节点(其他调用!$W$4:$W$20,其他调用!$X$4:$X$20,$JC99)))</f>
        <v>0</v>
      </c>
      <c r="JR99" s="44">
        <f>IF(Q$23=0,0,求节点(Q$23:Q$28,$B$23:$B$28,求节点(其他调用!$W$4:$W$20,其他调用!$X$4:$X$20,$JC99)))</f>
        <v>0</v>
      </c>
      <c r="JS99" s="44">
        <f>IF(R$23=0,0,求节点(R$23:R$28,$B$23:$B$28,求节点(其他调用!$W$4:$W$20,其他调用!$X$4:$X$20,$JC99)))</f>
        <v>0</v>
      </c>
      <c r="JT99" s="44">
        <f>IF(S$23=0,0,求节点(S$23:S$28,$B$23:$B$28,求节点(其他调用!$W$4:$W$20,其他调用!$X$4:$X$20,$JC99)))</f>
        <v>0</v>
      </c>
      <c r="JU99" s="44">
        <f>IF(T$23=0,0,求节点(T$23:T$28,$B$23:$B$28,求节点(其他调用!$W$4:$W$20,其他调用!$X$4:$X$20,$JC99)))</f>
        <v>0</v>
      </c>
      <c r="JV99" s="44">
        <f>IF(U$23=0,0,求节点(U$23:U$28,$B$23:$B$28,求节点(其他调用!$W$4:$W$20,其他调用!$X$4:$X$20,$JC99)))</f>
        <v>0</v>
      </c>
      <c r="JW99" s="44">
        <f>IF(V$23=0,0,求节点(V$23:V$28,$B$23:$B$28,求节点(其他调用!$W$4:$W$20,其他调用!$X$4:$X$20,$JC99)))</f>
        <v>0</v>
      </c>
      <c r="JZ99" s="44">
        <v>96</v>
      </c>
      <c r="KA99" s="44">
        <f>IF(C$4=0,0,求节点(C$4:C$9,$B$4:$B$9,求节点(其他调用!$L$4:$L$42,其他调用!$M$4:$M$42,其他调用!$AI100)))</f>
        <v>6</v>
      </c>
      <c r="KB99" s="44">
        <f>IF(D$4=0,0,求节点(D$4:D$9,$B$4:$B$9,求节点(其他调用!$L$4:$L$42,其他调用!$M$4:$M$42,其他调用!$AI100)))</f>
        <v>6</v>
      </c>
      <c r="KC99" s="44">
        <f>IF(E$4=0,0,求节点(E$4:E$9,$B$4:$B$9,求节点(其他调用!$L$4:$L$42,其他调用!$M$4:$M$42,其他调用!$AI100)))</f>
        <v>4.3711944787764088</v>
      </c>
      <c r="KD99" s="44">
        <f>IF(F$4=0,0,求节点(F$4:F$9,$B$4:$B$9,求节点(其他调用!$L$4:$L$42,其他调用!$M$4:$M$42,其他调用!$AI100)))</f>
        <v>0</v>
      </c>
      <c r="KE99" s="44">
        <f>IF(G$4=0,0,求节点(G$4:G$9,$B$4:$B$9,求节点(其他调用!$L$4:$L$42,其他调用!$M$4:$M$42,其他调用!$AI100)))</f>
        <v>0</v>
      </c>
      <c r="KF99" s="44">
        <f>IF(H$4=0,0,求节点(H$4:H$9,$B$4:$B$9,求节点(其他调用!$L$4:$L$42,其他调用!$M$4:$M$42,其他调用!$AI100)))</f>
        <v>0</v>
      </c>
      <c r="KG99" s="44">
        <f>IF(I$4=0,0,求节点(I$4:I$9,$B$4:$B$9,求节点(其他调用!$L$4:$L$42,其他调用!$M$4:$M$42,其他调用!$AI100)))</f>
        <v>0</v>
      </c>
      <c r="KH99" s="44">
        <f>IF(J$4=0,0,求节点(J$4:J$9,$B$4:$B$9,求节点(其他调用!$L$4:$L$42,其他调用!$M$4:$M$42,其他调用!$AI100)))</f>
        <v>0</v>
      </c>
      <c r="KI99" s="44">
        <f>IF(K$4=0,0,求节点(K$4:K$9,$B$4:$B$9,求节点(其他调用!$L$4:$L$42,其他调用!$M$4:$M$42,其他调用!$AI100)))</f>
        <v>0</v>
      </c>
      <c r="KJ99" s="44">
        <f>IF(L$4=0,0,求节点(L$4:L$9,$B$4:$B$9,求节点(其他调用!$L$4:$L$42,其他调用!$M$4:$M$42,其他调用!$AI100)))</f>
        <v>0</v>
      </c>
      <c r="KK99" s="44">
        <f>IF(M$4=0,0,求节点(M$4:M$9,$B$4:$B$9,求节点(其他调用!$L$4:$L$42,其他调用!$M$4:$M$42,其他调用!$AI100)))</f>
        <v>0</v>
      </c>
      <c r="KL99" s="44">
        <f>IF(N$4=0,0,求节点(N$4:N$9,$B$4:$B$9,求节点(其他调用!$L$4:$L$42,其他调用!$M$4:$M$42,其他调用!$AI100)))</f>
        <v>0</v>
      </c>
      <c r="KM99" s="44">
        <f>IF(O$4=0,0,求节点(O$4:O$9,$B$4:$B$9,求节点(其他调用!$L$4:$L$42,其他调用!$M$4:$M$42,其他调用!$AI100)))</f>
        <v>0</v>
      </c>
      <c r="KN99" s="44">
        <f>IF(P$4=0,0,求节点(P$4:P$9,$B$4:$B$9,求节点(其他调用!$L$4:$L$42,其他调用!$M$4:$M$42,其他调用!$AI100)))</f>
        <v>0</v>
      </c>
      <c r="KO99" s="44">
        <f>IF(Q$4=0,0,求节点(Q$4:Q$9,$B$4:$B$9,求节点(其他调用!$L$4:$L$42,其他调用!$M$4:$M$42,其他调用!$AI100)))</f>
        <v>0</v>
      </c>
      <c r="KP99" s="44">
        <f>IF(R$4=0,0,求节点(R$4:R$9,$B$4:$B$9,求节点(其他调用!$L$4:$L$42,其他调用!$M$4:$M$42,其他调用!$AI100)))</f>
        <v>0</v>
      </c>
      <c r="KQ99" s="44">
        <f>IF(S$4=0,0,求节点(S$4:S$9,$B$4:$B$9,求节点(其他调用!$L$4:$L$42,其他调用!$M$4:$M$42,其他调用!$AI100)))</f>
        <v>6</v>
      </c>
      <c r="KR99" s="44">
        <f>IF(T$4=0,0,求节点(T$4:T$9,$B$4:$B$9,求节点(其他调用!$L$4:$L$42,其他调用!$M$4:$M$42,其他调用!$AI100)))</f>
        <v>6</v>
      </c>
      <c r="KS99" s="44">
        <f>IF(U$4=0,0,求节点(U$4:U$9,$B$4:$B$9,求节点(其他调用!$L$4:$L$42,其他调用!$M$4:$M$42,其他调用!$AI100)))</f>
        <v>6</v>
      </c>
      <c r="KT99" s="44">
        <f>IF(V$4=0,0,求节点(V$4:V$9,$B$4:$B$9,求节点(其他调用!$L$4:$L$42,其他调用!$M$4:$M$42,其他调用!$AI100)))</f>
        <v>0</v>
      </c>
      <c r="KU99" s="44">
        <f>IF(W$4=0,0,求节点(W$4:W$9,$B$4:$B$9,求节点(其他调用!$L$4:$L$42,其他调用!$M$4:$M$42,其他调用!$AI100)))</f>
        <v>6</v>
      </c>
      <c r="KV99" s="44">
        <f>IF(X$4=0,0,求节点(X$4:X$9,$B$4:$B$9,求节点(其他调用!$L$4:$L$42,其他调用!$M$4:$M$42,其他调用!$AI100)))</f>
        <v>6</v>
      </c>
      <c r="KW99" s="44">
        <f>IF(Y$4=0,0,求节点(Y$4:Y$9,$B$4:$B$9,求节点(其他调用!$L$4:$L$42,其他调用!$M$4:$M$42,其他调用!$AI100)))</f>
        <v>6</v>
      </c>
      <c r="KX99" s="44">
        <f>IF(Z$4=0,0,求节点(Z$4:Z$9,$B$4:$B$9,求节点(其他调用!$L$4:$L$42,其他调用!$M$4:$M$42,其他调用!$AI100)))</f>
        <v>0</v>
      </c>
      <c r="KY99" s="44">
        <f>IF(AA$4=0,0,求节点(AA$4:AA$9,$B$4:$B$9,求节点(其他调用!$L$4:$L$42,其他调用!$M$4:$M$42,其他调用!$AI100)))</f>
        <v>6</v>
      </c>
      <c r="KZ99" s="44">
        <f>IF(AB$4=0,0,求节点(AB$4:AB$9,$B$4:$B$9,求节点(其他调用!$L$4:$L$42,其他调用!$M$4:$M$42,其他调用!$AI100)))</f>
        <v>6</v>
      </c>
      <c r="LA99" s="44">
        <f>IF(AC$4=0,0,求节点(AC$4:AC$9,$B$4:$B$9,求节点(其他调用!$L$4:$L$42,其他调用!$M$4:$M$42,其他调用!$AI100)))</f>
        <v>6</v>
      </c>
      <c r="LB99" s="44">
        <f>IF(AD$4=0,0,求节点(AD$4:AD$9,$B$4:$B$9,求节点(其他调用!$L$4:$L$42,其他调用!$M$4:$M$42,其他调用!$AI100)))</f>
        <v>6</v>
      </c>
      <c r="LC99" s="44">
        <f>IF(AE$4=0,0,求节点(AE$4:AE$9,$B$4:$B$9,求节点(其他调用!$L$4:$L$42,其他调用!$M$4:$M$42,其他调用!$AI100)))</f>
        <v>6</v>
      </c>
      <c r="LD99" s="44">
        <f>IF(AF$4=0,0,求节点(AF$4:AF$9,$B$4:$B$9,求节点(其他调用!$L$4:$L$42,其他调用!$M$4:$M$42,其他调用!$AI100)))</f>
        <v>6</v>
      </c>
      <c r="LE99" s="44">
        <f>IF(AG$4=0,0,求节点(AG$4:AG$9,$B$4:$B$9,求节点(其他调用!$L$4:$L$42,其他调用!$M$4:$M$42,其他调用!$AI100)))</f>
        <v>6</v>
      </c>
      <c r="LF99" s="44">
        <f>IF(AH$4=0,0,求节点(AH$4:AH$9,$B$4:$B$9,求节点(其他调用!$L$4:$L$42,其他调用!$M$4:$M$42,其他调用!$AI100)))</f>
        <v>6</v>
      </c>
      <c r="LG99" s="44">
        <f>IF(AI$4=0,0,求节点(AI$4:AI$9,$B$4:$B$9,求节点(其他调用!$L$4:$L$42,其他调用!$M$4:$M$42,其他调用!$AI100)))</f>
        <v>6</v>
      </c>
      <c r="LH99" s="44">
        <f>IF(AJ$4=0,0,求节点(AJ$4:AJ$9,$B$4:$B$9,求节点(其他调用!$L$4:$L$42,其他调用!$M$4:$M$42,其他调用!$AI100)))</f>
        <v>6</v>
      </c>
      <c r="LI99" s="44">
        <f>IF(AK$4=0,0,求节点(AK$4:AK$9,$B$4:$B$9,求节点(其他调用!$L$4:$L$42,其他调用!$M$4:$M$42,其他调用!$AI100)))</f>
        <v>6</v>
      </c>
      <c r="LJ99" s="44">
        <f>IF(AL$4=0,0,求节点(AL$4:AL$9,$B$4:$B$9,求节点(其他调用!$L$4:$L$42,其他调用!$M$4:$M$42,其他调用!$AI100)))</f>
        <v>6</v>
      </c>
      <c r="LK99" s="44">
        <f>IF(AM$4=0,0,求节点(AM$4:AM$9,$B$4:$B$9,求节点(其他调用!$L$4:$L$42,其他调用!$M$4:$M$42,其他调用!$AI100)))</f>
        <v>6</v>
      </c>
      <c r="LL99" s="44">
        <f>IF(AN$4=0,0,求节点(AN$4:AN$9,$B$4:$B$9,求节点(其他调用!$L$4:$L$42,其他调用!$M$4:$M$42,其他调用!$AI100)))</f>
        <v>6</v>
      </c>
      <c r="LM99" s="44">
        <f>IF(AO$4=0,0,求节点(AO$4:AO$9,$B$4:$B$9,求节点(其他调用!$L$4:$L$42,其他调用!$M$4:$M$42,其他调用!$AI100)))</f>
        <v>6</v>
      </c>
      <c r="LN99" s="44">
        <f>IF(AP$4=0,0,求节点(AP$4:AP$9,$B$4:$B$9,求节点(其他调用!$L$4:$L$42,其他调用!$M$4:$M$42,其他调用!$AI100)))</f>
        <v>6</v>
      </c>
      <c r="LO99" s="44">
        <f>IF(AQ$4=0,0,求节点(AQ$4:AQ$9,$B$4:$B$9,求节点(其他调用!$L$4:$L$42,其他调用!$M$4:$M$42,其他调用!$AI100)))</f>
        <v>6</v>
      </c>
      <c r="LP99" s="44">
        <f>IF(AR$4=0,0,求节点(AR$4:AR$9,$B$4:$B$9,求节点(其他调用!$L$4:$L$42,其他调用!$M$4:$M$42,其他调用!$AI100)))</f>
        <v>6</v>
      </c>
      <c r="LQ99" s="44">
        <f>IF(AS$4=0,0,求节点(AS$4:AS$9,$B$4:$B$9,求节点(其他调用!$L$4:$L$42,其他调用!$M$4:$M$42,其他调用!$AI100)))</f>
        <v>6</v>
      </c>
      <c r="LR99" s="44">
        <f>IF(AT$4=0,0,求节点(AT$4:AT$9,$B$4:$B$9,求节点(其他调用!$L$4:$L$42,其他调用!$M$4:$M$42,其他调用!$AI100)))</f>
        <v>6</v>
      </c>
      <c r="LS99" s="44">
        <f>IF(AU$4=0,0,求节点(AU$4:AU$9,$B$4:$B$9,求节点(其他调用!$L$4:$L$42,其他调用!$M$4:$M$42,其他调用!$AI100)))</f>
        <v>6</v>
      </c>
      <c r="LT99" s="44">
        <f>IF(AV$4=0,0,求节点(AV$4:AV$9,$B$4:$B$9,求节点(其他调用!$L$4:$L$42,其他调用!$M$4:$M$42,其他调用!$AI100)))</f>
        <v>6</v>
      </c>
      <c r="LU99" s="44">
        <f>IF(AW$4=0,0,求节点(AW$4:AW$9,$B$4:$B$9,求节点(其他调用!$L$4:$L$42,其他调用!$M$4:$M$42,其他调用!$AI100)))</f>
        <v>6</v>
      </c>
      <c r="LV99" s="44">
        <f>IF(AX$4=0,0,求节点(AX$4:AX$9,$B$4:$B$9,求节点(其他调用!$L$4:$L$42,其他调用!$M$4:$M$42,其他调用!$AI100)))</f>
        <v>6</v>
      </c>
      <c r="LW99" s="44">
        <f>IF(AY$4=0,0,求节点(AY$4:AY$9,$B$4:$B$9,求节点(其他调用!$L$4:$L$42,其他调用!$M$4:$M$42,其他调用!$AI100)))</f>
        <v>6</v>
      </c>
      <c r="LX99" s="44">
        <f>IF(AZ$4=0,0,求节点(AZ$4:AZ$9,$B$4:$B$9,求节点(其他调用!$L$4:$L$42,其他调用!$M$4:$M$42,其他调用!$AI100)))</f>
        <v>6</v>
      </c>
      <c r="LZ99" s="44">
        <v>96</v>
      </c>
      <c r="MA99" s="44">
        <f>IF(C$23=0,0,求节点(C$23:C$28,$B$23:$B$28,求节点(其他调用!$Y$4:$Y$20,其他调用!$Z$4:$Z$20,$LZ99)))</f>
        <v>0</v>
      </c>
      <c r="MB99" s="44">
        <f>IF(D$23=0,0,求节点(D$23:D$28,$B$23:$B$28,求节点(其他调用!$Y$4:$Y$20,其他调用!$Z$4:$Z$20,$LZ99)))</f>
        <v>0</v>
      </c>
      <c r="MC99" s="44">
        <f>IF(E$23=0,0,求节点(E$23:E$28,$B$23:$B$28,求节点(其他调用!$Y$4:$Y$20,其他调用!$Z$4:$Z$20,$LZ99)))</f>
        <v>0</v>
      </c>
      <c r="MD99" s="44">
        <f>IF(F$23=0,0,求节点(F$23:F$28,$B$23:$B$28,求节点(其他调用!$Y$4:$Y$20,其他调用!$Z$4:$Z$20,$LZ99)))</f>
        <v>0</v>
      </c>
      <c r="ME99" s="44">
        <f>IF(G$23=0,0,求节点(G$23:G$28,$B$23:$B$28,求节点(其他调用!$Y$4:$Y$20,其他调用!$Z$4:$Z$20,$LZ99)))</f>
        <v>0</v>
      </c>
      <c r="MF99" s="44">
        <f>IF(H$23=0,0,求节点(H$23:H$28,$B$23:$B$28,求节点(其他调用!$Y$4:$Y$20,其他调用!$Z$4:$Z$20,$LZ99)))</f>
        <v>0</v>
      </c>
      <c r="MG99" s="44">
        <f>IF(I$23=0,0,求节点(I$23:I$28,$B$23:$B$28,求节点(其他调用!$Y$4:$Y$20,其他调用!$Z$4:$Z$20,$LZ99)))</f>
        <v>0</v>
      </c>
      <c r="MH99" s="44">
        <f>IF(J$23=0,0,求节点(J$23:J$28,$B$23:$B$28,求节点(其他调用!$Y$4:$Y$20,其他调用!$Z$4:$Z$20,$LZ99)))</f>
        <v>0</v>
      </c>
      <c r="MI99" s="44">
        <f>IF(K$23=0,0,求节点(K$23:K$28,$B$23:$B$28,求节点(其他调用!$Y$4:$Y$20,其他调用!$Z$4:$Z$20,$LZ99)))</f>
        <v>0</v>
      </c>
      <c r="MJ99" s="44">
        <f>IF(L$23=0,0,求节点(L$23:L$28,$B$23:$B$28,求节点(其他调用!$Y$4:$Y$20,其他调用!$Z$4:$Z$20,$LZ99)))</f>
        <v>0</v>
      </c>
      <c r="MK99" s="44">
        <f>IF(M$23=0,0,求节点(M$23:M$28,$B$23:$B$28,求节点(其他调用!$Y$4:$Y$20,其他调用!$Z$4:$Z$20,$LZ99)))</f>
        <v>0</v>
      </c>
      <c r="ML99" s="44">
        <f>IF(N$23=0,0,求节点(N$23:N$28,$B$23:$B$28,求节点(其他调用!$Y$4:$Y$20,其他调用!$Z$4:$Z$20,$LZ99)))</f>
        <v>0</v>
      </c>
      <c r="MM99" s="44">
        <f>IF(O$23=0,0,求节点(O$23:O$28,$B$23:$B$28,求节点(其他调用!$Y$4:$Y$20,其他调用!$Z$4:$Z$20,$LZ99)))</f>
        <v>0</v>
      </c>
      <c r="MN99" s="44">
        <f>IF(P$23=0,0,求节点(P$23:P$28,$B$23:$B$28,求节点(其他调用!$Y$4:$Y$20,其他调用!$Z$4:$Z$20,$LZ99)))</f>
        <v>0</v>
      </c>
      <c r="MO99" s="44">
        <f>IF(Q$23=0,0,求节点(Q$23:Q$28,$B$23:$B$28,求节点(其他调用!$Y$4:$Y$20,其他调用!$Z$4:$Z$20,$LZ99)))</f>
        <v>0</v>
      </c>
      <c r="MP99" s="44">
        <f>IF(R$23=0,0,求节点(R$23:R$28,$B$23:$B$28,求节点(其他调用!$Y$4:$Y$20,其他调用!$Z$4:$Z$20,$LZ99)))</f>
        <v>0</v>
      </c>
      <c r="MQ99" s="44">
        <f>IF(S$23=0,0,求节点(S$23:S$28,$B$23:$B$28,求节点(其他调用!$Y$4:$Y$20,其他调用!$Z$4:$Z$20,$LZ99)))</f>
        <v>0</v>
      </c>
      <c r="MR99" s="44">
        <f>IF(T$23=0,0,求节点(T$23:T$28,$B$23:$B$28,求节点(其他调用!$Y$4:$Y$20,其他调用!$Z$4:$Z$20,$LZ99)))</f>
        <v>0</v>
      </c>
      <c r="MS99" s="44">
        <f>IF(U$23=0,0,求节点(U$23:U$28,$B$23:$B$28,求节点(其他调用!$Y$4:$Y$20,其他调用!$Z$4:$Z$20,$LZ99)))</f>
        <v>0</v>
      </c>
      <c r="MT99" s="44">
        <f>IF(V$23=0,0,求节点(V$23:V$28,$B$23:$B$28,求节点(其他调用!$Y$4:$Y$20,其他调用!$Z$4:$Z$20,$LZ99)))</f>
        <v>0</v>
      </c>
      <c r="MW99" s="44">
        <v>96</v>
      </c>
      <c r="MX99" s="44">
        <f>IF(C$4=0,0,求节点(C$4:C$9,$B$4:$B$9,求节点(其他调用!$O$4:$O$42,其他调用!$P$4:$P$42,其他调用!$AJ100)))</f>
        <v>6</v>
      </c>
      <c r="MY99" s="44">
        <f>IF(D$4=0,0,求节点(D$4:D$9,$B$4:$B$9,求节点(其他调用!$O$4:$O$42,其他调用!$P$4:$P$42,其他调用!$AJ100)))</f>
        <v>6</v>
      </c>
      <c r="MZ99" s="44">
        <f>IF(E$4=0,0,求节点(E$4:E$9,$B$4:$B$9,求节点(其他调用!$O$4:$O$42,其他调用!$P$4:$P$42,其他调用!$AJ100)))</f>
        <v>5.2948095731319142</v>
      </c>
      <c r="NA99" s="44">
        <f>IF(F$4=0,0,求节点(F$4:F$9,$B$4:$B$9,求节点(其他调用!$O$4:$O$42,其他调用!$P$4:$P$42,其他调用!$AJ100)))</f>
        <v>0</v>
      </c>
      <c r="NB99" s="44">
        <f>IF(G$4=0,0,求节点(G$4:G$9,$B$4:$B$9,求节点(其他调用!$O$4:$O$42,其他调用!$P$4:$P$42,其他调用!$AJ100)))</f>
        <v>0</v>
      </c>
      <c r="NC99" s="44">
        <f>IF(H$4=0,0,求节点(H$4:H$9,$B$4:$B$9,求节点(其他调用!$O$4:$O$42,其他调用!$P$4:$P$42,其他调用!$AJ100)))</f>
        <v>0</v>
      </c>
      <c r="ND99" s="44">
        <f>IF(I$4=0,0,求节点(I$4:I$9,$B$4:$B$9,求节点(其他调用!$O$4:$O$42,其他调用!$P$4:$P$42,其他调用!$AJ100)))</f>
        <v>0</v>
      </c>
      <c r="NE99" s="44">
        <f>IF(J$4=0,0,求节点(J$4:J$9,$B$4:$B$9,求节点(其他调用!$O$4:$O$42,其他调用!$P$4:$P$42,其他调用!$AJ100)))</f>
        <v>0</v>
      </c>
      <c r="NF99" s="44">
        <f>IF(K$4=0,0,求节点(K$4:K$9,$B$4:$B$9,求节点(其他调用!$O$4:$O$42,其他调用!$P$4:$P$42,其他调用!$AJ100)))</f>
        <v>0</v>
      </c>
      <c r="NG99" s="44">
        <f>IF(L$4=0,0,求节点(L$4:L$9,$B$4:$B$9,求节点(其他调用!$O$4:$O$42,其他调用!$P$4:$P$42,其他调用!$AJ100)))</f>
        <v>0</v>
      </c>
      <c r="NH99" s="44">
        <f>IF(M$4=0,0,求节点(M$4:M$9,$B$4:$B$9,求节点(其他调用!$O$4:$O$42,其他调用!$P$4:$P$42,其他调用!$AJ100)))</f>
        <v>0</v>
      </c>
      <c r="NI99" s="44">
        <f>IF(N$4=0,0,求节点(N$4:N$9,$B$4:$B$9,求节点(其他调用!$O$4:$O$42,其他调用!$P$4:$P$42,其他调用!$AJ100)))</f>
        <v>0</v>
      </c>
      <c r="NJ99" s="44">
        <f>IF(O$4=0,0,求节点(O$4:O$9,$B$4:$B$9,求节点(其他调用!$O$4:$O$42,其他调用!$P$4:$P$42,其他调用!$AJ100)))</f>
        <v>0</v>
      </c>
      <c r="NK99" s="44">
        <f>IF(P$4=0,0,求节点(P$4:P$9,$B$4:$B$9,求节点(其他调用!$O$4:$O$42,其他调用!$P$4:$P$42,其他调用!$AJ100)))</f>
        <v>0</v>
      </c>
      <c r="NL99" s="44">
        <f>IF(Q$4=0,0,求节点(Q$4:Q$9,$B$4:$B$9,求节点(其他调用!$O$4:$O$42,其他调用!$P$4:$P$42,其他调用!$AJ100)))</f>
        <v>0</v>
      </c>
      <c r="NM99" s="44">
        <f>IF(R$4=0,0,求节点(R$4:R$9,$B$4:$B$9,求节点(其他调用!$O$4:$O$42,其他调用!$P$4:$P$42,其他调用!$AJ100)))</f>
        <v>0</v>
      </c>
      <c r="NN99" s="44">
        <f>IF(S$4=0,0,求节点(S$4:S$9,$B$4:$B$9,求节点(其他调用!$O$4:$O$42,其他调用!$P$4:$P$42,其他调用!$AJ100)))</f>
        <v>6</v>
      </c>
      <c r="NO99" s="44">
        <f>IF(T$4=0,0,求节点(T$4:T$9,$B$4:$B$9,求节点(其他调用!$O$4:$O$42,其他调用!$P$4:$P$42,其他调用!$AJ100)))</f>
        <v>6</v>
      </c>
      <c r="NP99" s="44">
        <f>IF(U$4=0,0,求节点(U$4:U$9,$B$4:$B$9,求节点(其他调用!$O$4:$O$42,其他调用!$P$4:$P$42,其他调用!$AJ100)))</f>
        <v>6</v>
      </c>
      <c r="NQ99" s="44">
        <f>IF(V$4=0,0,求节点(V$4:V$9,$B$4:$B$9,求节点(其他调用!$O$4:$O$42,其他调用!$P$4:$P$42,其他调用!$AJ100)))</f>
        <v>0</v>
      </c>
      <c r="NR99" s="44">
        <f>IF(W$4=0,0,求节点(W$4:W$9,$B$4:$B$9,求节点(其他调用!$O$4:$O$42,其他调用!$P$4:$P$42,其他调用!$AJ100)))</f>
        <v>6</v>
      </c>
      <c r="NS99" s="44">
        <f>IF(X$4=0,0,求节点(X$4:X$9,$B$4:$B$9,求节点(其他调用!$O$4:$O$42,其他调用!$P$4:$P$42,其他调用!$AJ100)))</f>
        <v>6</v>
      </c>
      <c r="NT99" s="44">
        <f>IF(Y$4=0,0,求节点(Y$4:Y$9,$B$4:$B$9,求节点(其他调用!$O$4:$O$42,其他调用!$P$4:$P$42,其他调用!$AJ100)))</f>
        <v>6</v>
      </c>
      <c r="NU99" s="44">
        <f>IF(Z$4=0,0,求节点(Z$4:Z$9,$B$4:$B$9,求节点(其他调用!$O$4:$O$42,其他调用!$P$4:$P$42,其他调用!$AJ100)))</f>
        <v>0</v>
      </c>
      <c r="NV99" s="44">
        <f>IF(AA$4=0,0,求节点(AA$4:AA$9,$B$4:$B$9,求节点(其他调用!$O$4:$O$42,其他调用!$P$4:$P$42,其他调用!$AJ100)))</f>
        <v>6</v>
      </c>
      <c r="NW99" s="44">
        <f>IF(AB$4=0,0,求节点(AB$4:AB$9,$B$4:$B$9,求节点(其他调用!$O$4:$O$42,其他调用!$P$4:$P$42,其他调用!$AJ100)))</f>
        <v>6</v>
      </c>
      <c r="NX99" s="44">
        <f>IF(AC$4=0,0,求节点(AC$4:AC$9,$B$4:$B$9,求节点(其他调用!$O$4:$O$42,其他调用!$P$4:$P$42,其他调用!$AJ100)))</f>
        <v>6</v>
      </c>
      <c r="NY99" s="44">
        <f>IF(AD$4=0,0,求节点(AD$4:AD$9,$B$4:$B$9,求节点(其他调用!$O$4:$O$42,其他调用!$P$4:$P$42,其他调用!$AJ100)))</f>
        <v>6</v>
      </c>
      <c r="NZ99" s="44">
        <f>IF(AE$4=0,0,求节点(AE$4:AE$9,$B$4:$B$9,求节点(其他调用!$O$4:$O$42,其他调用!$P$4:$P$42,其他调用!$AJ100)))</f>
        <v>6</v>
      </c>
      <c r="OA99" s="44">
        <f>IF(AF$4=0,0,求节点(AF$4:AF$9,$B$4:$B$9,求节点(其他调用!$O$4:$O$42,其他调用!$P$4:$P$42,其他调用!$AJ100)))</f>
        <v>6</v>
      </c>
      <c r="OB99" s="44">
        <f>IF(AG$4=0,0,求节点(AG$4:AG$9,$B$4:$B$9,求节点(其他调用!$O$4:$O$42,其他调用!$P$4:$P$42,其他调用!$AJ100)))</f>
        <v>6</v>
      </c>
      <c r="OC99" s="44">
        <f>IF(AH$4=0,0,求节点(AH$4:AH$9,$B$4:$B$9,求节点(其他调用!$O$4:$O$42,其他调用!$P$4:$P$42,其他调用!$AJ100)))</f>
        <v>6</v>
      </c>
      <c r="OD99" s="44">
        <f>IF(AI$4=0,0,求节点(AI$4:AI$9,$B$4:$B$9,求节点(其他调用!$O$4:$O$42,其他调用!$P$4:$P$42,其他调用!$AJ100)))</f>
        <v>6</v>
      </c>
      <c r="OE99" s="44">
        <f>IF(AJ$4=0,0,求节点(AJ$4:AJ$9,$B$4:$B$9,求节点(其他调用!$O$4:$O$42,其他调用!$P$4:$P$42,其他调用!$AJ100)))</f>
        <v>6</v>
      </c>
      <c r="OF99" s="44">
        <f>IF(AK$4=0,0,求节点(AK$4:AK$9,$B$4:$B$9,求节点(其他调用!$O$4:$O$42,其他调用!$P$4:$P$42,其他调用!$AJ100)))</f>
        <v>6</v>
      </c>
      <c r="OG99" s="44">
        <f>IF(AL$4=0,0,求节点(AL$4:AL$9,$B$4:$B$9,求节点(其他调用!$O$4:$O$42,其他调用!$P$4:$P$42,其他调用!$AJ100)))</f>
        <v>6</v>
      </c>
      <c r="OH99" s="44">
        <f>IF(AM$4=0,0,求节点(AM$4:AM$9,$B$4:$B$9,求节点(其他调用!$O$4:$O$42,其他调用!$P$4:$P$42,其他调用!$AJ100)))</f>
        <v>6</v>
      </c>
      <c r="OI99" s="44">
        <f>IF(AN$4=0,0,求节点(AN$4:AN$9,$B$4:$B$9,求节点(其他调用!$O$4:$O$42,其他调用!$P$4:$P$42,其他调用!$AJ100)))</f>
        <v>6</v>
      </c>
      <c r="OJ99" s="44">
        <f>IF(AO$4=0,0,求节点(AO$4:AO$9,$B$4:$B$9,求节点(其他调用!$O$4:$O$42,其他调用!$P$4:$P$42,其他调用!$AJ100)))</f>
        <v>6</v>
      </c>
      <c r="OK99" s="44">
        <f>IF(AP$4=0,0,求节点(AP$4:AP$9,$B$4:$B$9,求节点(其他调用!$O$4:$O$42,其他调用!$P$4:$P$42,其他调用!$AJ100)))</f>
        <v>6</v>
      </c>
      <c r="OL99" s="44">
        <f>IF(AQ$4=0,0,求节点(AQ$4:AQ$9,$B$4:$B$9,求节点(其他调用!$O$4:$O$42,其他调用!$P$4:$P$42,其他调用!$AJ100)))</f>
        <v>6</v>
      </c>
      <c r="OM99" s="44">
        <f>IF(AR$4=0,0,求节点(AR$4:AR$9,$B$4:$B$9,求节点(其他调用!$O$4:$O$42,其他调用!$P$4:$P$42,其他调用!$AJ100)))</f>
        <v>6</v>
      </c>
      <c r="ON99" s="44">
        <f>IF(AS$4=0,0,求节点(AS$4:AS$9,$B$4:$B$9,求节点(其他调用!$O$4:$O$42,其他调用!$P$4:$P$42,其他调用!$AJ100)))</f>
        <v>6</v>
      </c>
      <c r="OO99" s="44">
        <f>IF(AT$4=0,0,求节点(AT$4:AT$9,$B$4:$B$9,求节点(其他调用!$O$4:$O$42,其他调用!$P$4:$P$42,其他调用!$AJ100)))</f>
        <v>6</v>
      </c>
      <c r="OP99" s="44">
        <f>IF(AU$4=0,0,求节点(AU$4:AU$9,$B$4:$B$9,求节点(其他调用!$O$4:$O$42,其他调用!$P$4:$P$42,其他调用!$AJ100)))</f>
        <v>6</v>
      </c>
      <c r="OQ99" s="44">
        <f>IF(AV$4=0,0,求节点(AV$4:AV$9,$B$4:$B$9,求节点(其他调用!$O$4:$O$42,其他调用!$P$4:$P$42,其他调用!$AJ100)))</f>
        <v>6</v>
      </c>
      <c r="OR99" s="44">
        <f>IF(AW$4=0,0,求节点(AW$4:AW$9,$B$4:$B$9,求节点(其他调用!$O$4:$O$42,其他调用!$P$4:$P$42,其他调用!$AJ100)))</f>
        <v>6</v>
      </c>
      <c r="OS99" s="44">
        <f>IF(AX$4=0,0,求节点(AX$4:AX$9,$B$4:$B$9,求节点(其他调用!$O$4:$O$42,其他调用!$P$4:$P$42,其他调用!$AJ100)))</f>
        <v>6</v>
      </c>
      <c r="OT99" s="44">
        <f>IF(AY$4=0,0,求节点(AY$4:AY$9,$B$4:$B$9,求节点(其他调用!$O$4:$O$42,其他调用!$P$4:$P$42,其他调用!$AJ100)))</f>
        <v>6</v>
      </c>
      <c r="OU99" s="44">
        <f>IF(AZ$4=0,0,求节点(AZ$4:AZ$9,$B$4:$B$9,求节点(其他调用!$O$4:$O$42,其他调用!$P$4:$P$42,其他调用!$AJ100)))</f>
        <v>6</v>
      </c>
      <c r="OW99" s="44">
        <v>96</v>
      </c>
      <c r="OX99" s="44">
        <f>IF(C$23=0,0,求节点(C$23:C$28,$B$23:$B$28,求节点(其他调用!$AA$4:$AA$20,其他调用!$AB$4:$AB$20,$OW99)))</f>
        <v>0</v>
      </c>
      <c r="OY99" s="44">
        <f>IF(D$23=0,0,求节点(D$23:D$28,$B$23:$B$28,求节点(其他调用!$AA$4:$AA$20,其他调用!$AB$4:$AB$20,$OW99)))</f>
        <v>0</v>
      </c>
      <c r="OZ99" s="44">
        <f>IF(E$23=0,0,求节点(E$23:E$28,$B$23:$B$28,求节点(其他调用!$AA$4:$AA$20,其他调用!$AB$4:$AB$20,$OW99)))</f>
        <v>0</v>
      </c>
      <c r="PA99" s="44">
        <f>IF(F$23=0,0,求节点(F$23:F$28,$B$23:$B$28,求节点(其他调用!$AA$4:$AA$20,其他调用!$AB$4:$AB$20,$OW99)))</f>
        <v>7.6994262446787864E-3</v>
      </c>
      <c r="PB99" s="44">
        <f>IF(G$23=0,0,求节点(G$23:G$28,$B$23:$B$28,求节点(其他调用!$AA$4:$AA$20,其他调用!$AB$4:$AB$20,$OW99)))</f>
        <v>1.1549139367018291E-2</v>
      </c>
      <c r="PC99" s="44">
        <f>IF(H$23=0,0,求节点(H$23:H$28,$B$23:$B$28,求节点(其他调用!$AA$4:$AA$20,其他调用!$AB$4:$AB$20,$OW99)))</f>
        <v>1.1549139367018291E-2</v>
      </c>
      <c r="PD99" s="44">
        <f>IF(I$23=0,0,求节点(I$23:I$28,$B$23:$B$28,求节点(其他调用!$AA$4:$AA$20,其他调用!$AB$4:$AB$20,$OW99)))</f>
        <v>1.7498696010633807E-2</v>
      </c>
      <c r="PE99" s="44">
        <f>IF(J$23=0,0,求节点(J$23:J$28,$B$23:$B$28,求节点(其他调用!$AA$4:$AA$20,其他调用!$AB$4:$AB$20,$OW99)))</f>
        <v>0</v>
      </c>
      <c r="PF99" s="44">
        <f>IF(K$23=0,0,求节点(K$23:K$28,$B$23:$B$28,求节点(其他调用!$AA$4:$AA$20,其他调用!$AB$4:$AB$20,$OW99)))</f>
        <v>1.1549139367018291E-2</v>
      </c>
      <c r="PG99" s="44">
        <f>IF(L$23=0,0,求节点(L$23:L$28,$B$23:$B$28,求节点(其他调用!$AA$4:$AA$20,其他调用!$AB$4:$AB$20,$OW99)))</f>
        <v>0</v>
      </c>
      <c r="PH99" s="44">
        <f>IF(M$23=0,0,求节点(M$23:M$28,$B$23:$B$28,求节点(其他调用!$AA$4:$AA$20,其他调用!$AB$4:$AB$20,$OW99)))</f>
        <v>0</v>
      </c>
      <c r="PI99" s="44">
        <f>IF(N$23=0,0,求节点(N$23:N$28,$B$23:$B$28,求节点(其他调用!$AA$4:$AA$20,其他调用!$AB$4:$AB$20,$OW99)))</f>
        <v>0</v>
      </c>
      <c r="PJ99" s="44">
        <f>IF(O$23=0,0,求节点(O$23:O$28,$B$23:$B$28,求节点(其他调用!$AA$4:$AA$20,其他调用!$AB$4:$AB$20,$OW99)))</f>
        <v>0</v>
      </c>
      <c r="PK99" s="44">
        <f>IF(P$23=0,0,求节点(P$23:P$28,$B$23:$B$28,求节点(其他调用!$AA$4:$AA$20,其他调用!$AB$4:$AB$20,$OW99)))</f>
        <v>0</v>
      </c>
      <c r="PL99" s="44">
        <f>IF(Q$23=0,0,求节点(Q$23:Q$28,$B$23:$B$28,求节点(其他调用!$AA$4:$AA$20,其他调用!$AB$4:$AB$20,$OW99)))</f>
        <v>0</v>
      </c>
      <c r="PM99" s="44">
        <f>IF(R$23=0,0,求节点(R$23:R$28,$B$23:$B$28,求节点(其他调用!$AA$4:$AA$20,其他调用!$AB$4:$AB$20,$OW99)))</f>
        <v>0</v>
      </c>
      <c r="PN99" s="44">
        <f>IF(S$23=0,0,求节点(S$23:S$28,$B$23:$B$28,求节点(其他调用!$AA$4:$AA$20,其他调用!$AB$4:$AB$20,$OW99)))</f>
        <v>0</v>
      </c>
      <c r="PO99" s="44">
        <f>IF(T$23=0,0,求节点(T$23:T$28,$B$23:$B$28,求节点(其他调用!$AA$4:$AA$20,其他调用!$AB$4:$AB$20,$OW99)))</f>
        <v>0</v>
      </c>
      <c r="PP99" s="44">
        <f>IF(U$23=0,0,求节点(U$23:U$28,$B$23:$B$28,求节点(其他调用!$AA$4:$AA$20,其他调用!$AB$4:$AB$20,$OW99)))</f>
        <v>0</v>
      </c>
      <c r="PQ99" s="44">
        <f>IF(V$23=0,0,求节点(V$23:V$28,$B$23:$B$28,求节点(其他调用!$AA$4:$AA$20,其他调用!$AB$4:$AB$20,$OW99)))</f>
        <v>0</v>
      </c>
    </row>
    <row r="100" spans="61:433" x14ac:dyDescent="0.2">
      <c r="BI100" s="44">
        <v>97</v>
      </c>
      <c r="BJ100" s="44">
        <f>IF(C$4=0,0,求节点(C$4:C$9,$B$4:$B$9,求节点(其他调用!$C$4:$C$42,其他调用!$D$4:$D$42,其他调用!$AF101)))</f>
        <v>6</v>
      </c>
      <c r="BK100" s="44">
        <f>IF(D$4=0,0,求节点(D$4:D$9,$B$4:$B$9,求节点(其他调用!$C$4:$C$42,其他调用!$D$4:$D$42,其他调用!$AF101)))</f>
        <v>6</v>
      </c>
      <c r="BL100" s="44">
        <f>IF(E$4=0,0,求节点(E$4:E$9,$B$4:$B$9,求节点(其他调用!$C$4:$C$42,其他调用!$D$4:$D$42,其他调用!$AF101)))</f>
        <v>3.1891155616409357</v>
      </c>
      <c r="BM100" s="44">
        <f>IF(F$4=0,0,求节点(F$4:F$9,$B$4:$B$9,求节点(其他调用!$C$4:$C$42,其他调用!$D$4:$D$42,其他调用!$AF101)))</f>
        <v>0</v>
      </c>
      <c r="BN100" s="44">
        <f>IF(G$4=0,0,求节点(G$4:G$9,$B$4:$B$9,求节点(其他调用!$C$4:$C$42,其他调用!$D$4:$D$42,其他调用!$AF101)))</f>
        <v>0</v>
      </c>
      <c r="BO100" s="44">
        <f>IF(H$4=0,0,求节点(H$4:H$9,$B$4:$B$9,求节点(其他调用!$C$4:$C$42,其他调用!$D$4:$D$42,其他调用!$AF101)))</f>
        <v>0</v>
      </c>
      <c r="BP100" s="44">
        <f>IF(I$4=0,0,求节点(I$4:I$9,$B$4:$B$9,求节点(其他调用!$C$4:$C$42,其他调用!$D$4:$D$42,其他调用!$AF101)))</f>
        <v>0</v>
      </c>
      <c r="BQ100" s="44">
        <f>IF(J$4=0,0,求节点(J$4:J$9,$B$4:$B$9,求节点(其他调用!$C$4:$C$42,其他调用!$D$4:$D$42,其他调用!$AF101)))</f>
        <v>0</v>
      </c>
      <c r="BR100" s="44">
        <f>IF(K$4=0,0,求节点(K$4:K$9,$B$4:$B$9,求节点(其他调用!$C$4:$C$42,其他调用!$D$4:$D$42,其他调用!$AF101)))</f>
        <v>0</v>
      </c>
      <c r="BS100" s="44">
        <f>IF(L$4=0,0,求节点(L$4:L$9,$B$4:$B$9,求节点(其他调用!$C$4:$C$42,其他调用!$D$4:$D$42,其他调用!$AF101)))</f>
        <v>0</v>
      </c>
      <c r="BT100" s="44">
        <f>IF(M$4=0,0,求节点(M$4:M$9,$B$4:$B$9,求节点(其他调用!$C$4:$C$42,其他调用!$D$4:$D$42,其他调用!$AF101)))</f>
        <v>0</v>
      </c>
      <c r="BU100" s="44">
        <f>IF(N$4=0,0,求节点(N$4:N$9,$B$4:$B$9,求节点(其他调用!$C$4:$C$42,其他调用!$D$4:$D$42,其他调用!$AF101)))</f>
        <v>0</v>
      </c>
      <c r="BV100" s="44">
        <f>IF(O$4=0,0,求节点(O$4:O$9,$B$4:$B$9,求节点(其他调用!$C$4:$C$42,其他调用!$D$4:$D$42,其他调用!$AF101)))</f>
        <v>0</v>
      </c>
      <c r="BW100" s="44">
        <f>IF(P$4=0,0,求节点(P$4:P$9,$B$4:$B$9,求节点(其他调用!$C$4:$C$42,其他调用!$D$4:$D$42,其他调用!$AF101)))</f>
        <v>0</v>
      </c>
      <c r="BX100" s="44">
        <f>IF(Q$4=0,0,求节点(Q$4:Q$9,$B$4:$B$9,求节点(其他调用!$C$4:$C$42,其他调用!$D$4:$D$42,其他调用!$AF101)))</f>
        <v>0</v>
      </c>
      <c r="BY100" s="44">
        <f>IF(R$4=0,0,求节点(R$4:R$9,$B$4:$B$9,求节点(其他调用!$C$4:$C$42,其他调用!$D$4:$D$42,其他调用!$AF101)))</f>
        <v>0</v>
      </c>
      <c r="BZ100" s="44">
        <f>IF(S$4=0,0,求节点(S$4:S$9,$B$4:$B$9,求节点(其他调用!$C$4:$C$42,其他调用!$D$4:$D$42,其他调用!$AF101)))</f>
        <v>6</v>
      </c>
      <c r="CA100" s="44">
        <f>IF(T$4=0,0,求节点(T$4:T$9,$B$4:$B$9,求节点(其他调用!$C$4:$C$42,其他调用!$D$4:$D$42,其他调用!$AF101)))</f>
        <v>6</v>
      </c>
      <c r="CB100" s="44">
        <f>IF(U$4=0,0,求节点(U$4:U$9,$B$4:$B$9,求节点(其他调用!$C$4:$C$42,其他调用!$D$4:$D$42,其他调用!$AF101)))</f>
        <v>6</v>
      </c>
      <c r="CC100" s="44">
        <f>IF(V$4=0,0,求节点(V$4:V$9,$B$4:$B$9,求节点(其他调用!$C$4:$C$42,其他调用!$D$4:$D$42,其他调用!$AF101)))</f>
        <v>0</v>
      </c>
      <c r="CD100" s="44">
        <f>IF(W$4=0,0,求节点(W$4:W$9,$B$4:$B$9,求节点(其他调用!$C$4:$C$42,其他调用!$D$4:$D$42,其他调用!$AF101)))</f>
        <v>6</v>
      </c>
      <c r="CE100" s="44">
        <f>IF(X$4=0,0,求节点(X$4:X$9,$B$4:$B$9,求节点(其他调用!$C$4:$C$42,其他调用!$D$4:$D$42,其他调用!$AF101)))</f>
        <v>6</v>
      </c>
      <c r="CF100" s="44">
        <f>IF(Y$4=0,0,求节点(Y$4:Y$9,$B$4:$B$9,求节点(其他调用!$C$4:$C$42,其他调用!$D$4:$D$42,其他调用!$AF101)))</f>
        <v>6</v>
      </c>
      <c r="CG100" s="44">
        <f>IF(Z$4=0,0,求节点(Z$4:Z$9,$B$4:$B$9,求节点(其他调用!$C$4:$C$42,其他调用!$D$4:$D$42,其他调用!$AF101)))</f>
        <v>0</v>
      </c>
      <c r="CH100" s="44">
        <f>IF(AA$4=0,0,求节点(AA$4:AA$9,$B$4:$B$9,求节点(其他调用!$C$4:$C$42,其他调用!$D$4:$D$42,其他调用!$AF101)))</f>
        <v>6</v>
      </c>
      <c r="CI100" s="44">
        <f>IF(AB$4=0,0,求节点(AB$4:AB$9,$B$4:$B$9,求节点(其他调用!$C$4:$C$42,其他调用!$D$4:$D$42,其他调用!$AF101)))</f>
        <v>6</v>
      </c>
      <c r="CJ100" s="44">
        <f>IF(AC$4=0,0,求节点(AC$4:AC$9,$B$4:$B$9,求节点(其他调用!$C$4:$C$42,其他调用!$D$4:$D$42,其他调用!$AF101)))</f>
        <v>6</v>
      </c>
      <c r="CK100" s="44">
        <f>IF(AD$4=0,0,求节点(AD$4:AD$9,$B$4:$B$9,求节点(其他调用!$C$4:$C$42,其他调用!$D$4:$D$42,其他调用!$AF101)))</f>
        <v>3.1556078687570999</v>
      </c>
      <c r="CL100" s="44">
        <f>IF(AE$4=0,0,求节点(AE$4:AE$9,$B$4:$B$9,求节点(其他调用!$C$4:$C$42,其他调用!$D$4:$D$42,其他调用!$AF101)))</f>
        <v>3.1556078687570999</v>
      </c>
      <c r="CM100" s="44">
        <f>IF(AF$4=0,0,求节点(AF$4:AF$9,$B$4:$B$9,求节点(其他调用!$C$4:$C$42,其他调用!$D$4:$D$42,其他调用!$AF101)))</f>
        <v>3.1556078687570999</v>
      </c>
      <c r="CN100" s="44">
        <f>IF(AG$4=0,0,求节点(AG$4:AG$9,$B$4:$B$9,求节点(其他调用!$C$4:$C$42,其他调用!$D$4:$D$42,其他调用!$AF101)))</f>
        <v>3.1556078687570999</v>
      </c>
      <c r="CO100" s="44">
        <f>IF(AH$4=0,0,求节点(AH$4:AH$9,$B$4:$B$9,求节点(其他调用!$C$4:$C$42,其他调用!$D$4:$D$42,其他调用!$AF101)))</f>
        <v>3.1556078687570999</v>
      </c>
      <c r="CP100" s="44">
        <f>IF(AI$4=0,0,求节点(AI$4:AI$9,$B$4:$B$9,求节点(其他调用!$C$4:$C$42,其他调用!$D$4:$D$42,其他调用!$AF101)))</f>
        <v>3.1556078687570999</v>
      </c>
      <c r="CQ100" s="44">
        <f>IF(AJ$4=0,0,求节点(AJ$4:AJ$9,$B$4:$B$9,求节点(其他调用!$C$4:$C$42,其他调用!$D$4:$D$42,其他调用!$AF101)))</f>
        <v>3.1556078687570999</v>
      </c>
      <c r="CR100" s="44">
        <f>IF(AK$4=0,0,求节点(AK$4:AK$9,$B$4:$B$9,求节点(其他调用!$C$4:$C$42,其他调用!$D$4:$D$42,其他调用!$AF101)))</f>
        <v>3.1556078687570999</v>
      </c>
      <c r="CS100" s="44">
        <f>IF(AL$4=0,0,求节点(AL$4:AL$9,$B$4:$B$9,求节点(其他调用!$C$4:$C$42,其他调用!$D$4:$D$42,其他调用!$AF101)))</f>
        <v>3.1556078687570999</v>
      </c>
      <c r="CT100" s="44">
        <f>IF(AM$4=0,0,求节点(AM$4:AM$9,$B$4:$B$9,求节点(其他调用!$C$4:$C$42,其他调用!$D$4:$D$42,其他调用!$AF101)))</f>
        <v>3.1556078687570999</v>
      </c>
      <c r="CU100" s="44">
        <f>IF(AN$4=0,0,求节点(AN$4:AN$9,$B$4:$B$9,求节点(其他调用!$C$4:$C$42,其他调用!$D$4:$D$42,其他调用!$AF101)))</f>
        <v>3.1556078687570999</v>
      </c>
      <c r="CV100" s="44">
        <f>IF(AO$4=0,0,求节点(AO$4:AO$9,$B$4:$B$9,求节点(其他调用!$C$4:$C$42,其他调用!$D$4:$D$42,其他调用!$AF101)))</f>
        <v>3.1556078687570999</v>
      </c>
      <c r="CW100" s="44">
        <f>IF(AP$4=0,0,求节点(AP$4:AP$9,$B$4:$B$9,求节点(其他调用!$C$4:$C$42,其他调用!$D$4:$D$42,其他调用!$AF101)))</f>
        <v>3.1556078687570999</v>
      </c>
      <c r="CX100" s="44">
        <f>IF(AQ$4=0,0,求节点(AQ$4:AQ$9,$B$4:$B$9,求节点(其他调用!$C$4:$C$42,其他调用!$D$4:$D$42,其他调用!$AF101)))</f>
        <v>3.1556078687570999</v>
      </c>
      <c r="CY100" s="44">
        <f>IF(AR$4=0,0,求节点(AR$4:AR$9,$B$4:$B$9,求节点(其他调用!$C$4:$C$42,其他调用!$D$4:$D$42,其他调用!$AF101)))</f>
        <v>3.1556078687570999</v>
      </c>
      <c r="CZ100" s="44">
        <f>IF(AS$4=0,0,求节点(AS$4:AS$9,$B$4:$B$9,求节点(其他调用!$C$4:$C$42,其他调用!$D$4:$D$42,其他调用!$AF101)))</f>
        <v>3.1556078687570999</v>
      </c>
      <c r="DA100" s="44">
        <f>IF(AT$4=0,0,求节点(AT$4:AT$9,$B$4:$B$9,求节点(其他调用!$C$4:$C$42,其他调用!$D$4:$D$42,其他调用!$AF101)))</f>
        <v>3.1556078687570999</v>
      </c>
      <c r="DB100" s="44">
        <f>IF(AU$4=0,0,求节点(AU$4:AU$9,$B$4:$B$9,求节点(其他调用!$C$4:$C$42,其他调用!$D$4:$D$42,其他调用!$AF101)))</f>
        <v>3.1556078687570999</v>
      </c>
      <c r="DC100" s="44">
        <f>IF(AV$4=0,0,求节点(AV$4:AV$9,$B$4:$B$9,求节点(其他调用!$C$4:$C$42,其他调用!$D$4:$D$42,其他调用!$AF101)))</f>
        <v>3.1556078687570999</v>
      </c>
      <c r="DD100" s="44">
        <f>IF(AW$4=0,0,求节点(AW$4:AW$9,$B$4:$B$9,求节点(其他调用!$C$4:$C$42,其他调用!$D$4:$D$42,其他调用!$AF101)))</f>
        <v>3.1556078687570999</v>
      </c>
      <c r="DE100" s="44">
        <f>IF(AX$4=0,0,求节点(AX$4:AX$9,$B$4:$B$9,求节点(其他调用!$C$4:$C$42,其他调用!$D$4:$D$42,其他调用!$AF101)))</f>
        <v>3.1556078687570999</v>
      </c>
      <c r="DF100" s="44">
        <f>IF(AY$4=0,0,求节点(AY$4:AY$9,$B$4:$B$9,求节点(其他调用!$C$4:$C$42,其他调用!$D$4:$D$42,其他调用!$AF101)))</f>
        <v>3.1556078687570999</v>
      </c>
      <c r="DG100" s="44">
        <f>IF(AZ$4=0,0,求节点(AZ$4:AZ$9,$B$4:$B$9,求节点(其他调用!$C$4:$C$42,其他调用!$D$4:$D$42,其他调用!$AF101)))</f>
        <v>3.1556078687570999</v>
      </c>
      <c r="DI100" s="44">
        <v>97</v>
      </c>
      <c r="DJ100" s="44">
        <f>IF(C$23=0,0,求节点(C$23:C$28,$B$23:$B$28,求节点(其他调用!$S$4:$S$20,其他调用!$T$4:$T$20,$DI100)))</f>
        <v>0</v>
      </c>
      <c r="DK100" s="44">
        <f>IF(D$23=0,0,求节点(D$23:D$28,$B$23:$B$28,求节点(其他调用!$S$4:$S$20,其他调用!$T$4:$T$20,$DI100)))</f>
        <v>0</v>
      </c>
      <c r="DL100" s="44">
        <f>IF(E$23=0,0,求节点(E$23:E$28,$B$23:$B$28,求节点(其他调用!$S$4:$S$20,其他调用!$T$4:$T$20,$DI100)))</f>
        <v>0</v>
      </c>
      <c r="DM100" s="44">
        <f>IF(F$23=0,0,求节点(F$23:F$28,$B$23:$B$28,求节点(其他调用!$S$4:$S$20,其他调用!$T$4:$T$20,$DI100)))</f>
        <v>7.1917717670078041E-3</v>
      </c>
      <c r="DN100" s="44">
        <f>IF(G$23=0,0,求节点(G$23:G$28,$B$23:$B$28,求节点(其他调用!$S$4:$S$20,其他调用!$T$4:$T$20,$DI100)))</f>
        <v>1.0787657650511595E-2</v>
      </c>
      <c r="DO100" s="44">
        <f>IF(H$23=0,0,求节点(H$23:H$28,$B$23:$B$28,求节点(其他调用!$S$4:$S$20,其他调用!$T$4:$T$20,$DI100)))</f>
        <v>1.0787657650511595E-2</v>
      </c>
      <c r="DP100" s="44">
        <f>IF(I$23=0,0,求节点(I$23:I$28,$B$23:$B$28,求节点(其他调用!$S$4:$S$20,其他调用!$T$4:$T$20,$DI100)))</f>
        <v>1.6344935834108454E-2</v>
      </c>
      <c r="DQ100" s="44">
        <f>IF(J$23=0,0,求节点(J$23:J$28,$B$23:$B$28,求节点(其他调用!$S$4:$S$20,其他调用!$T$4:$T$20,$DI100)))</f>
        <v>0</v>
      </c>
      <c r="DR100" s="44">
        <f>IF(K$23=0,0,求节点(K$23:K$28,$B$23:$B$28,求节点(其他调用!$S$4:$S$20,其他调用!$T$4:$T$20,$DI100)))</f>
        <v>1.0787657650511595E-2</v>
      </c>
      <c r="DS100" s="44">
        <f>IF(L$23=0,0,求节点(L$23:L$28,$B$23:$B$28,求节点(其他调用!$S$4:$S$20,其他调用!$T$4:$T$20,$DI100)))</f>
        <v>0</v>
      </c>
      <c r="DT100" s="44">
        <f>IF(M$23=0,0,求节点(M$23:M$28,$B$23:$B$28,求节点(其他调用!$S$4:$S$20,其他调用!$T$4:$T$20,$DI100)))</f>
        <v>0</v>
      </c>
      <c r="DU100" s="44">
        <f>IF(N$23=0,0,求节点(N$23:N$28,$B$23:$B$28,求节点(其他调用!$S$4:$S$20,其他调用!$T$4:$T$20,$DI100)))</f>
        <v>0</v>
      </c>
      <c r="DV100" s="44">
        <f>IF(O$23=0,0,求节点(O$23:O$28,$B$23:$B$28,求节点(其他调用!$S$4:$S$20,其他调用!$T$4:$T$20,$DI100)))</f>
        <v>0</v>
      </c>
      <c r="DW100" s="44">
        <f>IF(P$23=0,0,求节点(P$23:P$28,$B$23:$B$28,求节点(其他调用!$S$4:$S$20,其他调用!$T$4:$T$20,$DI100)))</f>
        <v>0</v>
      </c>
      <c r="DX100" s="44">
        <f>IF(Q$23=0,0,求节点(Q$23:Q$28,$B$23:$B$28,求节点(其他调用!$S$4:$S$20,其他调用!$T$4:$T$20,$DI100)))</f>
        <v>0</v>
      </c>
      <c r="DY100" s="44">
        <f>IF(R$23=0,0,求节点(R$23:R$28,$B$23:$B$28,求节点(其他调用!$S$4:$S$20,其他调用!$T$4:$T$20,$DI100)))</f>
        <v>0</v>
      </c>
      <c r="DZ100" s="44">
        <f>IF(S$23=0,0,求节点(S$23:S$28,$B$23:$B$28,求节点(其他调用!$S$4:$S$20,其他调用!$T$4:$T$20,$DI100)))</f>
        <v>0</v>
      </c>
      <c r="EA100" s="44">
        <f>IF(T$23=0,0,求节点(T$23:T$28,$B$23:$B$28,求节点(其他调用!$S$4:$S$20,其他调用!$T$4:$T$20,$DI100)))</f>
        <v>0</v>
      </c>
      <c r="EB100" s="44">
        <f>IF(U$23=0,0,求节点(U$23:U$28,$B$23:$B$28,求节点(其他调用!$S$4:$S$20,其他调用!$T$4:$T$20,$DI100)))</f>
        <v>0</v>
      </c>
      <c r="EC100" s="44">
        <f>IF(V$23=0,0,求节点(V$23:V$28,$B$23:$B$28,求节点(其他调用!$S$4:$S$20,其他调用!$T$4:$T$20,$DI100)))</f>
        <v>0</v>
      </c>
      <c r="EF100" s="44">
        <v>97</v>
      </c>
      <c r="EG100" s="44">
        <f>IF(C$4=0,0,求节点(C$4:C$9,$B$4:$B$9,求节点(其他调用!$F$4:$F$42,其他调用!$G$4:$G$42,其他调用!$AG101)))</f>
        <v>6</v>
      </c>
      <c r="EH100" s="44">
        <f>IF(D$4=0,0,求节点(D$4:D$9,$B$4:$B$9,求节点(其他调用!$F$4:$F$42,其他调用!$G$4:$G$42,其他调用!$AG101)))</f>
        <v>6</v>
      </c>
      <c r="EI100" s="44">
        <f>IF(E$4=0,0,求节点(E$4:E$9,$B$4:$B$9,求节点(其他调用!$F$4:$F$42,其他调用!$G$4:$G$42,其他调用!$AG101)))</f>
        <v>3.3001143120719263</v>
      </c>
      <c r="EJ100" s="44">
        <f>IF(F$4=0,0,求节点(F$4:F$9,$B$4:$B$9,求节点(其他调用!$F$4:$F$42,其他调用!$G$4:$G$42,其他调用!$AG101)))</f>
        <v>0</v>
      </c>
      <c r="EK100" s="44">
        <f>IF(G$4=0,0,求节点(G$4:G$9,$B$4:$B$9,求节点(其他调用!$F$4:$F$42,其他调用!$G$4:$G$42,其他调用!$AG101)))</f>
        <v>0</v>
      </c>
      <c r="EL100" s="44">
        <f>IF(H$4=0,0,求节点(H$4:H$9,$B$4:$B$9,求节点(其他调用!$F$4:$F$42,其他调用!$G$4:$G$42,其他调用!$AG101)))</f>
        <v>0</v>
      </c>
      <c r="EM100" s="44">
        <f>IF(I$4=0,0,求节点(I$4:I$9,$B$4:$B$9,求节点(其他调用!$F$4:$F$42,其他调用!$G$4:$G$42,其他调用!$AG101)))</f>
        <v>0</v>
      </c>
      <c r="EN100" s="44">
        <f>IF(J$4=0,0,求节点(J$4:J$9,$B$4:$B$9,求节点(其他调用!$F$4:$F$42,其他调用!$G$4:$G$42,其他调用!$AG101)))</f>
        <v>0</v>
      </c>
      <c r="EO100" s="44">
        <f>IF(K$4=0,0,求节点(K$4:K$9,$B$4:$B$9,求节点(其他调用!$F$4:$F$42,其他调用!$G$4:$G$42,其他调用!$AG101)))</f>
        <v>0</v>
      </c>
      <c r="EP100" s="44">
        <f>IF(L$4=0,0,求节点(L$4:L$9,$B$4:$B$9,求节点(其他调用!$F$4:$F$42,其他调用!$G$4:$G$42,其他调用!$AG101)))</f>
        <v>0</v>
      </c>
      <c r="EQ100" s="44">
        <f>IF(M$4=0,0,求节点(M$4:M$9,$B$4:$B$9,求节点(其他调用!$F$4:$F$42,其他调用!$G$4:$G$42,其他调用!$AG101)))</f>
        <v>0</v>
      </c>
      <c r="ER100" s="44">
        <f>IF(N$4=0,0,求节点(N$4:N$9,$B$4:$B$9,求节点(其他调用!$F$4:$F$42,其他调用!$G$4:$G$42,其他调用!$AG101)))</f>
        <v>0</v>
      </c>
      <c r="ES100" s="44">
        <f>IF(O$4=0,0,求节点(O$4:O$9,$B$4:$B$9,求节点(其他调用!$F$4:$F$42,其他调用!$G$4:$G$42,其他调用!$AG101)))</f>
        <v>0</v>
      </c>
      <c r="ET100" s="44">
        <f>IF(P$4=0,0,求节点(P$4:P$9,$B$4:$B$9,求节点(其他调用!$F$4:$F$42,其他调用!$G$4:$G$42,其他调用!$AG101)))</f>
        <v>0</v>
      </c>
      <c r="EU100" s="44">
        <f>IF(Q$4=0,0,求节点(Q$4:Q$9,$B$4:$B$9,求节点(其他调用!$F$4:$F$42,其他调用!$G$4:$G$42,其他调用!$AG101)))</f>
        <v>0</v>
      </c>
      <c r="EV100" s="44">
        <f>IF(R$4=0,0,求节点(R$4:R$9,$B$4:$B$9,求节点(其他调用!$F$4:$F$42,其他调用!$G$4:$G$42,其他调用!$AG101)))</f>
        <v>0</v>
      </c>
      <c r="EW100" s="44">
        <f>IF(S$4=0,0,求节点(S$4:S$9,$B$4:$B$9,求节点(其他调用!$F$4:$F$42,其他调用!$G$4:$G$42,其他调用!$AG101)))</f>
        <v>6</v>
      </c>
      <c r="EX100" s="44">
        <f>IF(T$4=0,0,求节点(T$4:T$9,$B$4:$B$9,求节点(其他调用!$F$4:$F$42,其他调用!$G$4:$G$42,其他调用!$AG101)))</f>
        <v>6</v>
      </c>
      <c r="EY100" s="44">
        <f>IF(U$4=0,0,求节点(U$4:U$9,$B$4:$B$9,求节点(其他调用!$F$4:$F$42,其他调用!$G$4:$G$42,其他调用!$AG101)))</f>
        <v>6</v>
      </c>
      <c r="EZ100" s="44">
        <f>IF(V$4=0,0,求节点(V$4:V$9,$B$4:$B$9,求节点(其他调用!$F$4:$F$42,其他调用!$G$4:$G$42,其他调用!$AG101)))</f>
        <v>0</v>
      </c>
      <c r="FA100" s="44">
        <f>IF(W$4=0,0,求节点(W$4:W$9,$B$4:$B$9,求节点(其他调用!$F$4:$F$42,其他调用!$G$4:$G$42,其他调用!$AG101)))</f>
        <v>6</v>
      </c>
      <c r="FB100" s="44">
        <f>IF(X$4=0,0,求节点(X$4:X$9,$B$4:$B$9,求节点(其他调用!$F$4:$F$42,其他调用!$G$4:$G$42,其他调用!$AG101)))</f>
        <v>6</v>
      </c>
      <c r="FC100" s="44">
        <f>IF(Y$4=0,0,求节点(Y$4:Y$9,$B$4:$B$9,求节点(其他调用!$F$4:$F$42,其他调用!$G$4:$G$42,其他调用!$AG101)))</f>
        <v>6</v>
      </c>
      <c r="FD100" s="44">
        <f>IF(Z$4=0,0,求节点(Z$4:Z$9,$B$4:$B$9,求节点(其他调用!$F$4:$F$42,其他调用!$G$4:$G$42,其他调用!$AG101)))</f>
        <v>0</v>
      </c>
      <c r="FE100" s="44">
        <f>IF(AA$4=0,0,求节点(AA$4:AA$9,$B$4:$B$9,求节点(其他调用!$F$4:$F$42,其他调用!$G$4:$G$42,其他调用!$AG101)))</f>
        <v>6</v>
      </c>
      <c r="FF100" s="44">
        <f>IF(AB$4=0,0,求节点(AB$4:AB$9,$B$4:$B$9,求节点(其他调用!$F$4:$F$42,其他调用!$G$4:$G$42,其他调用!$AG101)))</f>
        <v>6</v>
      </c>
      <c r="FG100" s="44">
        <f>IF(AC$4=0,0,求节点(AC$4:AC$9,$B$4:$B$9,求节点(其他调用!$F$4:$F$42,其他调用!$G$4:$G$42,其他调用!$AG101)))</f>
        <v>6</v>
      </c>
      <c r="FH100" s="44">
        <f>IF(AD$4=0,0,求节点(AD$4:AD$9,$B$4:$B$9,求节点(其他调用!$F$4:$F$42,其他调用!$G$4:$G$42,其他调用!$AG101)))</f>
        <v>4.108937897721102</v>
      </c>
      <c r="FI100" s="44">
        <f>IF(AE$4=0,0,求节点(AE$4:AE$9,$B$4:$B$9,求节点(其他调用!$F$4:$F$42,其他调用!$G$4:$G$42,其他调用!$AG101)))</f>
        <v>4.108937897721102</v>
      </c>
      <c r="FJ100" s="44">
        <f>IF(AF$4=0,0,求节点(AF$4:AF$9,$B$4:$B$9,求节点(其他调用!$F$4:$F$42,其他调用!$G$4:$G$42,其他调用!$AG101)))</f>
        <v>4.108937897721102</v>
      </c>
      <c r="FK100" s="44">
        <f>IF(AG$4=0,0,求节点(AG$4:AG$9,$B$4:$B$9,求节点(其他调用!$F$4:$F$42,其他调用!$G$4:$G$42,其他调用!$AG101)))</f>
        <v>4.108937897721102</v>
      </c>
      <c r="FL100" s="44">
        <f>IF(AH$4=0,0,求节点(AH$4:AH$9,$B$4:$B$9,求节点(其他调用!$F$4:$F$42,其他调用!$G$4:$G$42,其他调用!$AG101)))</f>
        <v>4.108937897721102</v>
      </c>
      <c r="FM100" s="44">
        <f>IF(AI$4=0,0,求节点(AI$4:AI$9,$B$4:$B$9,求节点(其他调用!$F$4:$F$42,其他调用!$G$4:$G$42,其他调用!$AG101)))</f>
        <v>4.108937897721102</v>
      </c>
      <c r="FN100" s="44">
        <f>IF(AJ$4=0,0,求节点(AJ$4:AJ$9,$B$4:$B$9,求节点(其他调用!$F$4:$F$42,其他调用!$G$4:$G$42,其他调用!$AG101)))</f>
        <v>4.108937897721102</v>
      </c>
      <c r="FO100" s="44">
        <f>IF(AK$4=0,0,求节点(AK$4:AK$9,$B$4:$B$9,求节点(其他调用!$F$4:$F$42,其他调用!$G$4:$G$42,其他调用!$AG101)))</f>
        <v>4.108937897721102</v>
      </c>
      <c r="FP100" s="44">
        <f>IF(AL$4=0,0,求节点(AL$4:AL$9,$B$4:$B$9,求节点(其他调用!$F$4:$F$42,其他调用!$G$4:$G$42,其他调用!$AG101)))</f>
        <v>4.108937897721102</v>
      </c>
      <c r="FQ100" s="44">
        <f>IF(AM$4=0,0,求节点(AM$4:AM$9,$B$4:$B$9,求节点(其他调用!$F$4:$F$42,其他调用!$G$4:$G$42,其他调用!$AG101)))</f>
        <v>4.108937897721102</v>
      </c>
      <c r="FR100" s="44">
        <f>IF(AN$4=0,0,求节点(AN$4:AN$9,$B$4:$B$9,求节点(其他调用!$F$4:$F$42,其他调用!$G$4:$G$42,其他调用!$AG101)))</f>
        <v>4.108937897721102</v>
      </c>
      <c r="FS100" s="44">
        <f>IF(AO$4=0,0,求节点(AO$4:AO$9,$B$4:$B$9,求节点(其他调用!$F$4:$F$42,其他调用!$G$4:$G$42,其他调用!$AG101)))</f>
        <v>4.108937897721102</v>
      </c>
      <c r="FT100" s="44">
        <f>IF(AP$4=0,0,求节点(AP$4:AP$9,$B$4:$B$9,求节点(其他调用!$F$4:$F$42,其他调用!$G$4:$G$42,其他调用!$AG101)))</f>
        <v>4.108937897721102</v>
      </c>
      <c r="FU100" s="44">
        <f>IF(AQ$4=0,0,求节点(AQ$4:AQ$9,$B$4:$B$9,求节点(其他调用!$F$4:$F$42,其他调用!$G$4:$G$42,其他调用!$AG101)))</f>
        <v>4.108937897721102</v>
      </c>
      <c r="FV100" s="44">
        <f>IF(AR$4=0,0,求节点(AR$4:AR$9,$B$4:$B$9,求节点(其他调用!$F$4:$F$42,其他调用!$G$4:$G$42,其他调用!$AG101)))</f>
        <v>4.108937897721102</v>
      </c>
      <c r="FW100" s="44">
        <f>IF(AS$4=0,0,求节点(AS$4:AS$9,$B$4:$B$9,求节点(其他调用!$F$4:$F$42,其他调用!$G$4:$G$42,其他调用!$AG101)))</f>
        <v>4.108937897721102</v>
      </c>
      <c r="FX100" s="44">
        <f>IF(AT$4=0,0,求节点(AT$4:AT$9,$B$4:$B$9,求节点(其他调用!$F$4:$F$42,其他调用!$G$4:$G$42,其他调用!$AG101)))</f>
        <v>4.108937897721102</v>
      </c>
      <c r="FY100" s="44">
        <f>IF(AU$4=0,0,求节点(AU$4:AU$9,$B$4:$B$9,求节点(其他调用!$F$4:$F$42,其他调用!$G$4:$G$42,其他调用!$AG101)))</f>
        <v>4.108937897721102</v>
      </c>
      <c r="FZ100" s="44">
        <f>IF(AV$4=0,0,求节点(AV$4:AV$9,$B$4:$B$9,求节点(其他调用!$F$4:$F$42,其他调用!$G$4:$G$42,其他调用!$AG101)))</f>
        <v>4.108937897721102</v>
      </c>
      <c r="GA100" s="44">
        <f>IF(AW$4=0,0,求节点(AW$4:AW$9,$B$4:$B$9,求节点(其他调用!$F$4:$F$42,其他调用!$G$4:$G$42,其他调用!$AG101)))</f>
        <v>4.108937897721102</v>
      </c>
      <c r="GB100" s="44">
        <f>IF(AX$4=0,0,求节点(AX$4:AX$9,$B$4:$B$9,求节点(其他调用!$F$4:$F$42,其他调用!$G$4:$G$42,其他调用!$AG101)))</f>
        <v>4.108937897721102</v>
      </c>
      <c r="GC100" s="44">
        <f>IF(AY$4=0,0,求节点(AY$4:AY$9,$B$4:$B$9,求节点(其他调用!$F$4:$F$42,其他调用!$G$4:$G$42,其他调用!$AG101)))</f>
        <v>4.108937897721102</v>
      </c>
      <c r="GD100" s="44">
        <f>IF(AZ$4=0,0,求节点(AZ$4:AZ$9,$B$4:$B$9,求节点(其他调用!$F$4:$F$42,其他调用!$G$4:$G$42,其他调用!$AG101)))</f>
        <v>4.108937897721102</v>
      </c>
      <c r="GF100" s="44">
        <v>97</v>
      </c>
      <c r="GG100" s="44">
        <f>IF(C$23=0,0,求节点(C$23:C$28,$B$23:$B$28,求节点(其他调用!$U$4:$U$20,其他调用!$V$4:$V$20,$GF100)))</f>
        <v>0</v>
      </c>
      <c r="GH100" s="44">
        <f>IF(D$23=0,0,求节点(D$23:D$28,$B$23:$B$28,求节点(其他调用!$U$4:$U$20,其他调用!$V$4:$V$20,$GF100)))</f>
        <v>0</v>
      </c>
      <c r="GI100" s="44">
        <f>IF(E$23=0,0,求节点(E$23:E$28,$B$23:$B$28,求节点(其他调用!$U$4:$U$20,其他调用!$V$4:$V$20,$GF100)))</f>
        <v>0</v>
      </c>
      <c r="GJ100" s="44">
        <f>IF(F$23=0,0,求节点(F$23:F$28,$B$23:$B$28,求节点(其他调用!$U$4:$U$20,其他调用!$V$4:$V$20,$GF100)))</f>
        <v>0</v>
      </c>
      <c r="GK100" s="44">
        <f>IF(G$23=0,0,求节点(G$23:G$28,$B$23:$B$28,求节点(其他调用!$U$4:$U$20,其他调用!$V$4:$V$20,$GF100)))</f>
        <v>0</v>
      </c>
      <c r="GL100" s="44">
        <f>IF(H$23=0,0,求节点(H$23:H$28,$B$23:$B$28,求节点(其他调用!$U$4:$U$20,其他调用!$V$4:$V$20,$GF100)))</f>
        <v>0</v>
      </c>
      <c r="GM100" s="44">
        <f>IF(I$23=0,0,求节点(I$23:I$28,$B$23:$B$28,求节点(其他调用!$U$4:$U$20,其他调用!$V$4:$V$20,$GF100)))</f>
        <v>0</v>
      </c>
      <c r="GN100" s="44">
        <f>IF(J$23=0,0,求节点(J$23:J$28,$B$23:$B$28,求节点(其他调用!$U$4:$U$20,其他调用!$V$4:$V$20,$GF100)))</f>
        <v>0</v>
      </c>
      <c r="GO100" s="44">
        <f>IF(K$23=0,0,求节点(K$23:K$28,$B$23:$B$28,求节点(其他调用!$U$4:$U$20,其他调用!$V$4:$V$20,$GF100)))</f>
        <v>0</v>
      </c>
      <c r="GP100" s="44">
        <f>IF(L$23=0,0,求节点(L$23:L$28,$B$23:$B$28,求节点(其他调用!$U$4:$U$20,其他调用!$V$4:$V$20,$GF100)))</f>
        <v>0</v>
      </c>
      <c r="GQ100" s="44">
        <f>IF(M$23=0,0,求节点(M$23:M$28,$B$23:$B$28,求节点(其他调用!$U$4:$U$20,其他调用!$V$4:$V$20,$GF100)))</f>
        <v>0</v>
      </c>
      <c r="GR100" s="44">
        <f>IF(N$23=0,0,求节点(N$23:N$28,$B$23:$B$28,求节点(其他调用!$U$4:$U$20,其他调用!$V$4:$V$20,$GF100)))</f>
        <v>0</v>
      </c>
      <c r="GS100" s="44">
        <f>IF(O$23=0,0,求节点(O$23:O$28,$B$23:$B$28,求节点(其他调用!$U$4:$U$20,其他调用!$V$4:$V$20,$GF100)))</f>
        <v>0</v>
      </c>
      <c r="GT100" s="44">
        <f>IF(P$23=0,0,求节点(P$23:P$28,$B$23:$B$28,求节点(其他调用!$U$4:$U$20,其他调用!$V$4:$V$20,$GF100)))</f>
        <v>0</v>
      </c>
      <c r="GU100" s="44">
        <f>IF(Q$23=0,0,求节点(Q$23:Q$28,$B$23:$B$28,求节点(其他调用!$U$4:$U$20,其他调用!$V$4:$V$20,$GF100)))</f>
        <v>0</v>
      </c>
      <c r="GV100" s="44">
        <f>IF(R$23=0,0,求节点(R$23:R$28,$B$23:$B$28,求节点(其他调用!$U$4:$U$20,其他调用!$V$4:$V$20,$GF100)))</f>
        <v>0</v>
      </c>
      <c r="GW100" s="44">
        <f>IF(S$23=0,0,求节点(S$23:S$28,$B$23:$B$28,求节点(其他调用!$U$4:$U$20,其他调用!$V$4:$V$20,$GF100)))</f>
        <v>0</v>
      </c>
      <c r="GX100" s="44">
        <f>IF(T$23=0,0,求节点(T$23:T$28,$B$23:$B$28,求节点(其他调用!$U$4:$U$20,其他调用!$V$4:$V$20,$GF100)))</f>
        <v>0</v>
      </c>
      <c r="GY100" s="44">
        <f>IF(U$23=0,0,求节点(U$23:U$28,$B$23:$B$28,求节点(其他调用!$U$4:$U$20,其他调用!$V$4:$V$20,$GF100)))</f>
        <v>0</v>
      </c>
      <c r="GZ100" s="44">
        <f>IF(V$23=0,0,求节点(V$23:V$28,$B$23:$B$28,求节点(其他调用!$U$4:$U$20,其他调用!$V$4:$V$20,$GF100)))</f>
        <v>0</v>
      </c>
      <c r="HC100" s="44">
        <v>97</v>
      </c>
      <c r="HD100" s="44">
        <f>IF(C$4=0,0,求节点(C$4:C$9,$B$4:$B$9,求节点(其他调用!$I$4:$I$42,其他调用!$J$4:$J$42,其他调用!$AH101)))</f>
        <v>6</v>
      </c>
      <c r="HE100" s="44">
        <f>IF(D$4=0,0,求节点(D$4:D$9,$B$4:$B$9,求节点(其他调用!$I$4:$I$42,其他调用!$J$4:$J$42,其他调用!$AH101)))</f>
        <v>6</v>
      </c>
      <c r="HF100" s="44">
        <f>IF(E$4=0,0,求节点(E$4:E$9,$B$4:$B$9,求节点(其他调用!$I$4:$I$42,其他调用!$J$4:$J$42,其他调用!$AH101)))</f>
        <v>3.5240419298143242</v>
      </c>
      <c r="HG100" s="44">
        <f>IF(F$4=0,0,求节点(F$4:F$9,$B$4:$B$9,求节点(其他调用!$I$4:$I$42,其他调用!$J$4:$J$42,其他调用!$AH101)))</f>
        <v>0</v>
      </c>
      <c r="HH100" s="44">
        <f>IF(G$4=0,0,求节点(G$4:G$9,$B$4:$B$9,求节点(其他调用!$I$4:$I$42,其他调用!$J$4:$J$42,其他调用!$AH101)))</f>
        <v>0</v>
      </c>
      <c r="HI100" s="44">
        <f>IF(H$4=0,0,求节点(H$4:H$9,$B$4:$B$9,求节点(其他调用!$I$4:$I$42,其他调用!$J$4:$J$42,其他调用!$AH101)))</f>
        <v>0</v>
      </c>
      <c r="HJ100" s="44">
        <f>IF(I$4=0,0,求节点(I$4:I$9,$B$4:$B$9,求节点(其他调用!$I$4:$I$42,其他调用!$J$4:$J$42,其他调用!$AH101)))</f>
        <v>0</v>
      </c>
      <c r="HK100" s="44">
        <f>IF(J$4=0,0,求节点(J$4:J$9,$B$4:$B$9,求节点(其他调用!$I$4:$I$42,其他调用!$J$4:$J$42,其他调用!$AH101)))</f>
        <v>0</v>
      </c>
      <c r="HL100" s="44">
        <f>IF(K$4=0,0,求节点(K$4:K$9,$B$4:$B$9,求节点(其他调用!$I$4:$I$42,其他调用!$J$4:$J$42,其他调用!$AH101)))</f>
        <v>0</v>
      </c>
      <c r="HM100" s="44">
        <f>IF(L$4=0,0,求节点(L$4:L$9,$B$4:$B$9,求节点(其他调用!$I$4:$I$42,其他调用!$J$4:$J$42,其他调用!$AH101)))</f>
        <v>0</v>
      </c>
      <c r="HN100" s="44">
        <f>IF(M$4=0,0,求节点(M$4:M$9,$B$4:$B$9,求节点(其他调用!$I$4:$I$42,其他调用!$J$4:$J$42,其他调用!$AH101)))</f>
        <v>0</v>
      </c>
      <c r="HO100" s="44">
        <f>IF(N$4=0,0,求节点(N$4:N$9,$B$4:$B$9,求节点(其他调用!$I$4:$I$42,其他调用!$J$4:$J$42,其他调用!$AH101)))</f>
        <v>0</v>
      </c>
      <c r="HP100" s="44">
        <f>IF(O$4=0,0,求节点(O$4:O$9,$B$4:$B$9,求节点(其他调用!$I$4:$I$42,其他调用!$J$4:$J$42,其他调用!$AH101)))</f>
        <v>0</v>
      </c>
      <c r="HQ100" s="44">
        <f>IF(P$4=0,0,求节点(P$4:P$9,$B$4:$B$9,求节点(其他调用!$I$4:$I$42,其他调用!$J$4:$J$42,其他调用!$AH101)))</f>
        <v>0</v>
      </c>
      <c r="HR100" s="44">
        <f>IF(Q$4=0,0,求节点(Q$4:Q$9,$B$4:$B$9,求节点(其他调用!$I$4:$I$42,其他调用!$J$4:$J$42,其他调用!$AH101)))</f>
        <v>0</v>
      </c>
      <c r="HS100" s="44">
        <f>IF(R$4=0,0,求节点(R$4:R$9,$B$4:$B$9,求节点(其他调用!$I$4:$I$42,其他调用!$J$4:$J$42,其他调用!$AH101)))</f>
        <v>0</v>
      </c>
      <c r="HT100" s="44">
        <f>IF(S$4=0,0,求节点(S$4:S$9,$B$4:$B$9,求节点(其他调用!$I$4:$I$42,其他调用!$J$4:$J$42,其他调用!$AH101)))</f>
        <v>6</v>
      </c>
      <c r="HU100" s="44">
        <f>IF(T$4=0,0,求节点(T$4:T$9,$B$4:$B$9,求节点(其他调用!$I$4:$I$42,其他调用!$J$4:$J$42,其他调用!$AH101)))</f>
        <v>6</v>
      </c>
      <c r="HV100" s="44">
        <f>IF(U$4=0,0,求节点(U$4:U$9,$B$4:$B$9,求节点(其他调用!$I$4:$I$42,其他调用!$J$4:$J$42,其他调用!$AH101)))</f>
        <v>6</v>
      </c>
      <c r="HW100" s="44">
        <f>IF(V$4=0,0,求节点(V$4:V$9,$B$4:$B$9,求节点(其他调用!$I$4:$I$42,其他调用!$J$4:$J$42,其他调用!$AH101)))</f>
        <v>0</v>
      </c>
      <c r="HX100" s="44">
        <f>IF(W$4=0,0,求节点(W$4:W$9,$B$4:$B$9,求节点(其他调用!$I$4:$I$42,其他调用!$J$4:$J$42,其他调用!$AH101)))</f>
        <v>6</v>
      </c>
      <c r="HY100" s="44">
        <f>IF(X$4=0,0,求节点(X$4:X$9,$B$4:$B$9,求节点(其他调用!$I$4:$I$42,其他调用!$J$4:$J$42,其他调用!$AH101)))</f>
        <v>6</v>
      </c>
      <c r="HZ100" s="44">
        <f>IF(Y$4=0,0,求节点(Y$4:Y$9,$B$4:$B$9,求节点(其他调用!$I$4:$I$42,其他调用!$J$4:$J$42,其他调用!$AH101)))</f>
        <v>6</v>
      </c>
      <c r="IA100" s="44">
        <f>IF(Z$4=0,0,求节点(Z$4:Z$9,$B$4:$B$9,求节点(其他调用!$I$4:$I$42,其他调用!$J$4:$J$42,其他调用!$AH101)))</f>
        <v>0</v>
      </c>
      <c r="IB100" s="44">
        <f>IF(AA$4=0,0,求节点(AA$4:AA$9,$B$4:$B$9,求节点(其他调用!$I$4:$I$42,其他调用!$J$4:$J$42,其他调用!$AH101)))</f>
        <v>6</v>
      </c>
      <c r="IC100" s="44">
        <f>IF(AB$4=0,0,求节点(AB$4:AB$9,$B$4:$B$9,求节点(其他调用!$I$4:$I$42,其他调用!$J$4:$J$42,其他调用!$AH101)))</f>
        <v>6</v>
      </c>
      <c r="ID100" s="44">
        <f>IF(AC$4=0,0,求节点(AC$4:AC$9,$B$4:$B$9,求节点(其他调用!$I$4:$I$42,其他调用!$J$4:$J$42,其他调用!$AH101)))</f>
        <v>6</v>
      </c>
      <c r="IE100" s="44">
        <f>IF(AD$4=0,0,求节点(AD$4:AD$9,$B$4:$B$9,求节点(其他调用!$I$4:$I$42,其他调用!$J$4:$J$42,其他调用!$AH101)))</f>
        <v>5.7174554646270002</v>
      </c>
      <c r="IF100" s="44">
        <f>IF(AE$4=0,0,求节点(AE$4:AE$9,$B$4:$B$9,求节点(其他调用!$I$4:$I$42,其他调用!$J$4:$J$42,其他调用!$AH101)))</f>
        <v>5.7174554646270002</v>
      </c>
      <c r="IG100" s="44">
        <f>IF(AF$4=0,0,求节点(AF$4:AF$9,$B$4:$B$9,求节点(其他调用!$I$4:$I$42,其他调用!$J$4:$J$42,其他调用!$AH101)))</f>
        <v>5.7174554646270002</v>
      </c>
      <c r="IH100" s="44">
        <f>IF(AG$4=0,0,求节点(AG$4:AG$9,$B$4:$B$9,求节点(其他调用!$I$4:$I$42,其他调用!$J$4:$J$42,其他调用!$AH101)))</f>
        <v>5.7174554646270002</v>
      </c>
      <c r="II100" s="44">
        <f>IF(AH$4=0,0,求节点(AH$4:AH$9,$B$4:$B$9,求节点(其他调用!$I$4:$I$42,其他调用!$J$4:$J$42,其他调用!$AH101)))</f>
        <v>5.7174554646270002</v>
      </c>
      <c r="IJ100" s="44">
        <f>IF(AI$4=0,0,求节点(AI$4:AI$9,$B$4:$B$9,求节点(其他调用!$I$4:$I$42,其他调用!$J$4:$J$42,其他调用!$AH101)))</f>
        <v>5.7174554646270002</v>
      </c>
      <c r="IK100" s="44">
        <f>IF(AJ$4=0,0,求节点(AJ$4:AJ$9,$B$4:$B$9,求节点(其他调用!$I$4:$I$42,其他调用!$J$4:$J$42,其他调用!$AH101)))</f>
        <v>5.7174554646270002</v>
      </c>
      <c r="IL100" s="44">
        <f>IF(AK$4=0,0,求节点(AK$4:AK$9,$B$4:$B$9,求节点(其他调用!$I$4:$I$42,其他调用!$J$4:$J$42,其他调用!$AH101)))</f>
        <v>5.7174554646270002</v>
      </c>
      <c r="IM100" s="44">
        <f>IF(AL$4=0,0,求节点(AL$4:AL$9,$B$4:$B$9,求节点(其他调用!$I$4:$I$42,其他调用!$J$4:$J$42,其他调用!$AH101)))</f>
        <v>5.7174554646270002</v>
      </c>
      <c r="IN100" s="44">
        <f>IF(AM$4=0,0,求节点(AM$4:AM$9,$B$4:$B$9,求节点(其他调用!$I$4:$I$42,其他调用!$J$4:$J$42,其他调用!$AH101)))</f>
        <v>5.7174554646270002</v>
      </c>
      <c r="IO100" s="44">
        <f>IF(AN$4=0,0,求节点(AN$4:AN$9,$B$4:$B$9,求节点(其他调用!$I$4:$I$42,其他调用!$J$4:$J$42,其他调用!$AH101)))</f>
        <v>5.7174554646270002</v>
      </c>
      <c r="IP100" s="44">
        <f>IF(AO$4=0,0,求节点(AO$4:AO$9,$B$4:$B$9,求节点(其他调用!$I$4:$I$42,其他调用!$J$4:$J$42,其他调用!$AH101)))</f>
        <v>5.7174554646270002</v>
      </c>
      <c r="IQ100" s="44">
        <f>IF(AP$4=0,0,求节点(AP$4:AP$9,$B$4:$B$9,求节点(其他调用!$I$4:$I$42,其他调用!$J$4:$J$42,其他调用!$AH101)))</f>
        <v>5.7174554646270002</v>
      </c>
      <c r="IR100" s="44">
        <f>IF(AQ$4=0,0,求节点(AQ$4:AQ$9,$B$4:$B$9,求节点(其他调用!$I$4:$I$42,其他调用!$J$4:$J$42,其他调用!$AH101)))</f>
        <v>5.7174554646270002</v>
      </c>
      <c r="IS100" s="44">
        <f>IF(AR$4=0,0,求节点(AR$4:AR$9,$B$4:$B$9,求节点(其他调用!$I$4:$I$42,其他调用!$J$4:$J$42,其他调用!$AH101)))</f>
        <v>5.7174554646270002</v>
      </c>
      <c r="IT100" s="44">
        <f>IF(AS$4=0,0,求节点(AS$4:AS$9,$B$4:$B$9,求节点(其他调用!$I$4:$I$42,其他调用!$J$4:$J$42,其他调用!$AH101)))</f>
        <v>5.7174554646270002</v>
      </c>
      <c r="IU100" s="44">
        <f>IF(AT$4=0,0,求节点(AT$4:AT$9,$B$4:$B$9,求节点(其他调用!$I$4:$I$42,其他调用!$J$4:$J$42,其他调用!$AH101)))</f>
        <v>5.7174554646270002</v>
      </c>
      <c r="IV100" s="44">
        <f>IF(AU$4=0,0,求节点(AU$4:AU$9,$B$4:$B$9,求节点(其他调用!$I$4:$I$42,其他调用!$J$4:$J$42,其他调用!$AH101)))</f>
        <v>5.7174554646270002</v>
      </c>
      <c r="IW100" s="44">
        <f>IF(AV$4=0,0,求节点(AV$4:AV$9,$B$4:$B$9,求节点(其他调用!$I$4:$I$42,其他调用!$J$4:$J$42,其他调用!$AH101)))</f>
        <v>5.7174554646270002</v>
      </c>
      <c r="IX100" s="44">
        <f>IF(AW$4=0,0,求节点(AW$4:AW$9,$B$4:$B$9,求节点(其他调用!$I$4:$I$42,其他调用!$J$4:$J$42,其他调用!$AH101)))</f>
        <v>5.7174554646270002</v>
      </c>
      <c r="IY100" s="44">
        <f>IF(AX$4=0,0,求节点(AX$4:AX$9,$B$4:$B$9,求节点(其他调用!$I$4:$I$42,其他调用!$J$4:$J$42,其他调用!$AH101)))</f>
        <v>5.7174554646270002</v>
      </c>
      <c r="IZ100" s="44">
        <f>IF(AY$4=0,0,求节点(AY$4:AY$9,$B$4:$B$9,求节点(其他调用!$I$4:$I$42,其他调用!$J$4:$J$42,其他调用!$AH101)))</f>
        <v>5.7174554646270002</v>
      </c>
      <c r="JA100" s="44">
        <f>IF(AZ$4=0,0,求节点(AZ$4:AZ$9,$B$4:$B$9,求节点(其他调用!$I$4:$I$42,其他调用!$J$4:$J$42,其他调用!$AH101)))</f>
        <v>5.7174554646270002</v>
      </c>
      <c r="JC100" s="44">
        <v>97</v>
      </c>
      <c r="JD100" s="44">
        <f>IF(C$23=0,0,求节点(C$23:C$28,$B$23:$B$28,求节点(其他调用!$W$4:$W$20,其他调用!$X$4:$X$20,$JC100)))</f>
        <v>0</v>
      </c>
      <c r="JE100" s="44">
        <f>IF(D$23=0,0,求节点(D$23:D$28,$B$23:$B$28,求节点(其他调用!$W$4:$W$20,其他调用!$X$4:$X$20,$JC100)))</f>
        <v>0</v>
      </c>
      <c r="JF100" s="44">
        <f>IF(E$23=0,0,求节点(E$23:E$28,$B$23:$B$28,求节点(其他调用!$W$4:$W$20,其他调用!$X$4:$X$20,$JC100)))</f>
        <v>0</v>
      </c>
      <c r="JG100" s="44">
        <f>IF(F$23=0,0,求节点(F$23:F$28,$B$23:$B$28,求节点(其他调用!$W$4:$W$20,其他调用!$X$4:$X$20,$JC100)))</f>
        <v>7.1917717670078041E-3</v>
      </c>
      <c r="JH100" s="44">
        <f>IF(G$23=0,0,求节点(G$23:G$28,$B$23:$B$28,求节点(其他调用!$W$4:$W$20,其他调用!$X$4:$X$20,$JC100)))</f>
        <v>1.0787657650511595E-2</v>
      </c>
      <c r="JI100" s="44">
        <f>IF(H$23=0,0,求节点(H$23:H$28,$B$23:$B$28,求节点(其他调用!$W$4:$W$20,其他调用!$X$4:$X$20,$JC100)))</f>
        <v>1.0787657650511595E-2</v>
      </c>
      <c r="JJ100" s="44">
        <f>IF(I$23=0,0,求节点(I$23:I$28,$B$23:$B$28,求节点(其他调用!$W$4:$W$20,其他调用!$X$4:$X$20,$JC100)))</f>
        <v>1.6344935834108454E-2</v>
      </c>
      <c r="JK100" s="44">
        <f>IF(J$23=0,0,求节点(J$23:J$28,$B$23:$B$28,求节点(其他调用!$W$4:$W$20,其他调用!$X$4:$X$20,$JC100)))</f>
        <v>0</v>
      </c>
      <c r="JL100" s="44">
        <f>IF(K$23=0,0,求节点(K$23:K$28,$B$23:$B$28,求节点(其他调用!$W$4:$W$20,其他调用!$X$4:$X$20,$JC100)))</f>
        <v>1.0787657650511595E-2</v>
      </c>
      <c r="JM100" s="44">
        <f>IF(L$23=0,0,求节点(L$23:L$28,$B$23:$B$28,求节点(其他调用!$W$4:$W$20,其他调用!$X$4:$X$20,$JC100)))</f>
        <v>0</v>
      </c>
      <c r="JN100" s="44">
        <f>IF(M$23=0,0,求节点(M$23:M$28,$B$23:$B$28,求节点(其他调用!$W$4:$W$20,其他调用!$X$4:$X$20,$JC100)))</f>
        <v>0</v>
      </c>
      <c r="JO100" s="44">
        <f>IF(N$23=0,0,求节点(N$23:N$28,$B$23:$B$28,求节点(其他调用!$W$4:$W$20,其他调用!$X$4:$X$20,$JC100)))</f>
        <v>0</v>
      </c>
      <c r="JP100" s="44">
        <f>IF(O$23=0,0,求节点(O$23:O$28,$B$23:$B$28,求节点(其他调用!$W$4:$W$20,其他调用!$X$4:$X$20,$JC100)))</f>
        <v>0</v>
      </c>
      <c r="JQ100" s="44">
        <f>IF(P$23=0,0,求节点(P$23:P$28,$B$23:$B$28,求节点(其他调用!$W$4:$W$20,其他调用!$X$4:$X$20,$JC100)))</f>
        <v>0</v>
      </c>
      <c r="JR100" s="44">
        <f>IF(Q$23=0,0,求节点(Q$23:Q$28,$B$23:$B$28,求节点(其他调用!$W$4:$W$20,其他调用!$X$4:$X$20,$JC100)))</f>
        <v>0</v>
      </c>
      <c r="JS100" s="44">
        <f>IF(R$23=0,0,求节点(R$23:R$28,$B$23:$B$28,求节点(其他调用!$W$4:$W$20,其他调用!$X$4:$X$20,$JC100)))</f>
        <v>0</v>
      </c>
      <c r="JT100" s="44">
        <f>IF(S$23=0,0,求节点(S$23:S$28,$B$23:$B$28,求节点(其他调用!$W$4:$W$20,其他调用!$X$4:$X$20,$JC100)))</f>
        <v>0</v>
      </c>
      <c r="JU100" s="44">
        <f>IF(T$23=0,0,求节点(T$23:T$28,$B$23:$B$28,求节点(其他调用!$W$4:$W$20,其他调用!$X$4:$X$20,$JC100)))</f>
        <v>0</v>
      </c>
      <c r="JV100" s="44">
        <f>IF(U$23=0,0,求节点(U$23:U$28,$B$23:$B$28,求节点(其他调用!$W$4:$W$20,其他调用!$X$4:$X$20,$JC100)))</f>
        <v>0</v>
      </c>
      <c r="JW100" s="44">
        <f>IF(V$23=0,0,求节点(V$23:V$28,$B$23:$B$28,求节点(其他调用!$W$4:$W$20,其他调用!$X$4:$X$20,$JC100)))</f>
        <v>0</v>
      </c>
      <c r="JZ100" s="44">
        <v>97</v>
      </c>
      <c r="KA100" s="44">
        <f>IF(C$4=0,0,求节点(C$4:C$9,$B$4:$B$9,求节点(其他调用!$L$4:$L$42,其他调用!$M$4:$M$42,其他调用!$AI101)))</f>
        <v>6</v>
      </c>
      <c r="KB100" s="44">
        <f>IF(D$4=0,0,求节点(D$4:D$9,$B$4:$B$9,求节点(其他调用!$L$4:$L$42,其他调用!$M$4:$M$42,其他调用!$AI101)))</f>
        <v>6</v>
      </c>
      <c r="KC100" s="44">
        <f>IF(E$4=0,0,求节点(E$4:E$9,$B$4:$B$9,求节点(其他调用!$L$4:$L$42,其他调用!$M$4:$M$42,其他调用!$AI101)))</f>
        <v>4.5443752167732505</v>
      </c>
      <c r="KD100" s="44">
        <f>IF(F$4=0,0,求节点(F$4:F$9,$B$4:$B$9,求节点(其他调用!$L$4:$L$42,其他调用!$M$4:$M$42,其他调用!$AI101)))</f>
        <v>0</v>
      </c>
      <c r="KE100" s="44">
        <f>IF(G$4=0,0,求节点(G$4:G$9,$B$4:$B$9,求节点(其他调用!$L$4:$L$42,其他调用!$M$4:$M$42,其他调用!$AI101)))</f>
        <v>0</v>
      </c>
      <c r="KF100" s="44">
        <f>IF(H$4=0,0,求节点(H$4:H$9,$B$4:$B$9,求节点(其他调用!$L$4:$L$42,其他调用!$M$4:$M$42,其他调用!$AI101)))</f>
        <v>0</v>
      </c>
      <c r="KG100" s="44">
        <f>IF(I$4=0,0,求节点(I$4:I$9,$B$4:$B$9,求节点(其他调用!$L$4:$L$42,其他调用!$M$4:$M$42,其他调用!$AI101)))</f>
        <v>0</v>
      </c>
      <c r="KH100" s="44">
        <f>IF(J$4=0,0,求节点(J$4:J$9,$B$4:$B$9,求节点(其他调用!$L$4:$L$42,其他调用!$M$4:$M$42,其他调用!$AI101)))</f>
        <v>0</v>
      </c>
      <c r="KI100" s="44">
        <f>IF(K$4=0,0,求节点(K$4:K$9,$B$4:$B$9,求节点(其他调用!$L$4:$L$42,其他调用!$M$4:$M$42,其他调用!$AI101)))</f>
        <v>0</v>
      </c>
      <c r="KJ100" s="44">
        <f>IF(L$4=0,0,求节点(L$4:L$9,$B$4:$B$9,求节点(其他调用!$L$4:$L$42,其他调用!$M$4:$M$42,其他调用!$AI101)))</f>
        <v>0</v>
      </c>
      <c r="KK100" s="44">
        <f>IF(M$4=0,0,求节点(M$4:M$9,$B$4:$B$9,求节点(其他调用!$L$4:$L$42,其他调用!$M$4:$M$42,其他调用!$AI101)))</f>
        <v>0</v>
      </c>
      <c r="KL100" s="44">
        <f>IF(N$4=0,0,求节点(N$4:N$9,$B$4:$B$9,求节点(其他调用!$L$4:$L$42,其他调用!$M$4:$M$42,其他调用!$AI101)))</f>
        <v>0</v>
      </c>
      <c r="KM100" s="44">
        <f>IF(O$4=0,0,求节点(O$4:O$9,$B$4:$B$9,求节点(其他调用!$L$4:$L$42,其他调用!$M$4:$M$42,其他调用!$AI101)))</f>
        <v>0</v>
      </c>
      <c r="KN100" s="44">
        <f>IF(P$4=0,0,求节点(P$4:P$9,$B$4:$B$9,求节点(其他调用!$L$4:$L$42,其他调用!$M$4:$M$42,其他调用!$AI101)))</f>
        <v>0</v>
      </c>
      <c r="KO100" s="44">
        <f>IF(Q$4=0,0,求节点(Q$4:Q$9,$B$4:$B$9,求节点(其他调用!$L$4:$L$42,其他调用!$M$4:$M$42,其他调用!$AI101)))</f>
        <v>0</v>
      </c>
      <c r="KP100" s="44">
        <f>IF(R$4=0,0,求节点(R$4:R$9,$B$4:$B$9,求节点(其他调用!$L$4:$L$42,其他调用!$M$4:$M$42,其他调用!$AI101)))</f>
        <v>0</v>
      </c>
      <c r="KQ100" s="44">
        <f>IF(S$4=0,0,求节点(S$4:S$9,$B$4:$B$9,求节点(其他调用!$L$4:$L$42,其他调用!$M$4:$M$42,其他调用!$AI101)))</f>
        <v>6</v>
      </c>
      <c r="KR100" s="44">
        <f>IF(T$4=0,0,求节点(T$4:T$9,$B$4:$B$9,求节点(其他调用!$L$4:$L$42,其他调用!$M$4:$M$42,其他调用!$AI101)))</f>
        <v>6</v>
      </c>
      <c r="KS100" s="44">
        <f>IF(U$4=0,0,求节点(U$4:U$9,$B$4:$B$9,求节点(其他调用!$L$4:$L$42,其他调用!$M$4:$M$42,其他调用!$AI101)))</f>
        <v>6</v>
      </c>
      <c r="KT100" s="44">
        <f>IF(V$4=0,0,求节点(V$4:V$9,$B$4:$B$9,求节点(其他调用!$L$4:$L$42,其他调用!$M$4:$M$42,其他调用!$AI101)))</f>
        <v>0</v>
      </c>
      <c r="KU100" s="44">
        <f>IF(W$4=0,0,求节点(W$4:W$9,$B$4:$B$9,求节点(其他调用!$L$4:$L$42,其他调用!$M$4:$M$42,其他调用!$AI101)))</f>
        <v>6</v>
      </c>
      <c r="KV100" s="44">
        <f>IF(X$4=0,0,求节点(X$4:X$9,$B$4:$B$9,求节点(其他调用!$L$4:$L$42,其他调用!$M$4:$M$42,其他调用!$AI101)))</f>
        <v>6</v>
      </c>
      <c r="KW100" s="44">
        <f>IF(Y$4=0,0,求节点(Y$4:Y$9,$B$4:$B$9,求节点(其他调用!$L$4:$L$42,其他调用!$M$4:$M$42,其他调用!$AI101)))</f>
        <v>6</v>
      </c>
      <c r="KX100" s="44">
        <f>IF(Z$4=0,0,求节点(Z$4:Z$9,$B$4:$B$9,求节点(其他调用!$L$4:$L$42,其他调用!$M$4:$M$42,其他调用!$AI101)))</f>
        <v>0</v>
      </c>
      <c r="KY100" s="44">
        <f>IF(AA$4=0,0,求节点(AA$4:AA$9,$B$4:$B$9,求节点(其他调用!$L$4:$L$42,其他调用!$M$4:$M$42,其他调用!$AI101)))</f>
        <v>6</v>
      </c>
      <c r="KZ100" s="44">
        <f>IF(AB$4=0,0,求节点(AB$4:AB$9,$B$4:$B$9,求节点(其他调用!$L$4:$L$42,其他调用!$M$4:$M$42,其他调用!$AI101)))</f>
        <v>6</v>
      </c>
      <c r="LA100" s="44">
        <f>IF(AC$4=0,0,求节点(AC$4:AC$9,$B$4:$B$9,求节点(其他调用!$L$4:$L$42,其他调用!$M$4:$M$42,其他调用!$AI101)))</f>
        <v>6</v>
      </c>
      <c r="LB100" s="44">
        <f>IF(AD$4=0,0,求节点(AD$4:AD$9,$B$4:$B$9,求节点(其他调用!$L$4:$L$42,其他调用!$M$4:$M$42,其他调用!$AI101)))</f>
        <v>6</v>
      </c>
      <c r="LC100" s="44">
        <f>IF(AE$4=0,0,求节点(AE$4:AE$9,$B$4:$B$9,求节点(其他调用!$L$4:$L$42,其他调用!$M$4:$M$42,其他调用!$AI101)))</f>
        <v>6</v>
      </c>
      <c r="LD100" s="44">
        <f>IF(AF$4=0,0,求节点(AF$4:AF$9,$B$4:$B$9,求节点(其他调用!$L$4:$L$42,其他调用!$M$4:$M$42,其他调用!$AI101)))</f>
        <v>6</v>
      </c>
      <c r="LE100" s="44">
        <f>IF(AG$4=0,0,求节点(AG$4:AG$9,$B$4:$B$9,求节点(其他调用!$L$4:$L$42,其他调用!$M$4:$M$42,其他调用!$AI101)))</f>
        <v>6</v>
      </c>
      <c r="LF100" s="44">
        <f>IF(AH$4=0,0,求节点(AH$4:AH$9,$B$4:$B$9,求节点(其他调用!$L$4:$L$42,其他调用!$M$4:$M$42,其他调用!$AI101)))</f>
        <v>6</v>
      </c>
      <c r="LG100" s="44">
        <f>IF(AI$4=0,0,求节点(AI$4:AI$9,$B$4:$B$9,求节点(其他调用!$L$4:$L$42,其他调用!$M$4:$M$42,其他调用!$AI101)))</f>
        <v>6</v>
      </c>
      <c r="LH100" s="44">
        <f>IF(AJ$4=0,0,求节点(AJ$4:AJ$9,$B$4:$B$9,求节点(其他调用!$L$4:$L$42,其他调用!$M$4:$M$42,其他调用!$AI101)))</f>
        <v>6</v>
      </c>
      <c r="LI100" s="44">
        <f>IF(AK$4=0,0,求节点(AK$4:AK$9,$B$4:$B$9,求节点(其他调用!$L$4:$L$42,其他调用!$M$4:$M$42,其他调用!$AI101)))</f>
        <v>6</v>
      </c>
      <c r="LJ100" s="44">
        <f>IF(AL$4=0,0,求节点(AL$4:AL$9,$B$4:$B$9,求节点(其他调用!$L$4:$L$42,其他调用!$M$4:$M$42,其他调用!$AI101)))</f>
        <v>6</v>
      </c>
      <c r="LK100" s="44">
        <f>IF(AM$4=0,0,求节点(AM$4:AM$9,$B$4:$B$9,求节点(其他调用!$L$4:$L$42,其他调用!$M$4:$M$42,其他调用!$AI101)))</f>
        <v>6</v>
      </c>
      <c r="LL100" s="44">
        <f>IF(AN$4=0,0,求节点(AN$4:AN$9,$B$4:$B$9,求节点(其他调用!$L$4:$L$42,其他调用!$M$4:$M$42,其他调用!$AI101)))</f>
        <v>6</v>
      </c>
      <c r="LM100" s="44">
        <f>IF(AO$4=0,0,求节点(AO$4:AO$9,$B$4:$B$9,求节点(其他调用!$L$4:$L$42,其他调用!$M$4:$M$42,其他调用!$AI101)))</f>
        <v>6</v>
      </c>
      <c r="LN100" s="44">
        <f>IF(AP$4=0,0,求节点(AP$4:AP$9,$B$4:$B$9,求节点(其他调用!$L$4:$L$42,其他调用!$M$4:$M$42,其他调用!$AI101)))</f>
        <v>6</v>
      </c>
      <c r="LO100" s="44">
        <f>IF(AQ$4=0,0,求节点(AQ$4:AQ$9,$B$4:$B$9,求节点(其他调用!$L$4:$L$42,其他调用!$M$4:$M$42,其他调用!$AI101)))</f>
        <v>6</v>
      </c>
      <c r="LP100" s="44">
        <f>IF(AR$4=0,0,求节点(AR$4:AR$9,$B$4:$B$9,求节点(其他调用!$L$4:$L$42,其他调用!$M$4:$M$42,其他调用!$AI101)))</f>
        <v>6</v>
      </c>
      <c r="LQ100" s="44">
        <f>IF(AS$4=0,0,求节点(AS$4:AS$9,$B$4:$B$9,求节点(其他调用!$L$4:$L$42,其他调用!$M$4:$M$42,其他调用!$AI101)))</f>
        <v>6</v>
      </c>
      <c r="LR100" s="44">
        <f>IF(AT$4=0,0,求节点(AT$4:AT$9,$B$4:$B$9,求节点(其他调用!$L$4:$L$42,其他调用!$M$4:$M$42,其他调用!$AI101)))</f>
        <v>6</v>
      </c>
      <c r="LS100" s="44">
        <f>IF(AU$4=0,0,求节点(AU$4:AU$9,$B$4:$B$9,求节点(其他调用!$L$4:$L$42,其他调用!$M$4:$M$42,其他调用!$AI101)))</f>
        <v>6</v>
      </c>
      <c r="LT100" s="44">
        <f>IF(AV$4=0,0,求节点(AV$4:AV$9,$B$4:$B$9,求节点(其他调用!$L$4:$L$42,其他调用!$M$4:$M$42,其他调用!$AI101)))</f>
        <v>6</v>
      </c>
      <c r="LU100" s="44">
        <f>IF(AW$4=0,0,求节点(AW$4:AW$9,$B$4:$B$9,求节点(其他调用!$L$4:$L$42,其他调用!$M$4:$M$42,其他调用!$AI101)))</f>
        <v>6</v>
      </c>
      <c r="LV100" s="44">
        <f>IF(AX$4=0,0,求节点(AX$4:AX$9,$B$4:$B$9,求节点(其他调用!$L$4:$L$42,其他调用!$M$4:$M$42,其他调用!$AI101)))</f>
        <v>6</v>
      </c>
      <c r="LW100" s="44">
        <f>IF(AY$4=0,0,求节点(AY$4:AY$9,$B$4:$B$9,求节点(其他调用!$L$4:$L$42,其他调用!$M$4:$M$42,其他调用!$AI101)))</f>
        <v>6</v>
      </c>
      <c r="LX100" s="44">
        <f>IF(AZ$4=0,0,求节点(AZ$4:AZ$9,$B$4:$B$9,求节点(其他调用!$L$4:$L$42,其他调用!$M$4:$M$42,其他调用!$AI101)))</f>
        <v>6</v>
      </c>
      <c r="LZ100" s="44">
        <v>97</v>
      </c>
      <c r="MA100" s="44">
        <f>IF(C$23=0,0,求节点(C$23:C$28,$B$23:$B$28,求节点(其他调用!$Y$4:$Y$20,其他调用!$Z$4:$Z$20,$LZ100)))</f>
        <v>0</v>
      </c>
      <c r="MB100" s="44">
        <f>IF(D$23=0,0,求节点(D$23:D$28,$B$23:$B$28,求节点(其他调用!$Y$4:$Y$20,其他调用!$Z$4:$Z$20,$LZ100)))</f>
        <v>0</v>
      </c>
      <c r="MC100" s="44">
        <f>IF(E$23=0,0,求节点(E$23:E$28,$B$23:$B$28,求节点(其他调用!$Y$4:$Y$20,其他调用!$Z$4:$Z$20,$LZ100)))</f>
        <v>0</v>
      </c>
      <c r="MD100" s="44">
        <f>IF(F$23=0,0,求节点(F$23:F$28,$B$23:$B$28,求节点(其他调用!$Y$4:$Y$20,其他调用!$Z$4:$Z$20,$LZ100)))</f>
        <v>0</v>
      </c>
      <c r="ME100" s="44">
        <f>IF(G$23=0,0,求节点(G$23:G$28,$B$23:$B$28,求节点(其他调用!$Y$4:$Y$20,其他调用!$Z$4:$Z$20,$LZ100)))</f>
        <v>0</v>
      </c>
      <c r="MF100" s="44">
        <f>IF(H$23=0,0,求节点(H$23:H$28,$B$23:$B$28,求节点(其他调用!$Y$4:$Y$20,其他调用!$Z$4:$Z$20,$LZ100)))</f>
        <v>0</v>
      </c>
      <c r="MG100" s="44">
        <f>IF(I$23=0,0,求节点(I$23:I$28,$B$23:$B$28,求节点(其他调用!$Y$4:$Y$20,其他调用!$Z$4:$Z$20,$LZ100)))</f>
        <v>0</v>
      </c>
      <c r="MH100" s="44">
        <f>IF(J$23=0,0,求节点(J$23:J$28,$B$23:$B$28,求节点(其他调用!$Y$4:$Y$20,其他调用!$Z$4:$Z$20,$LZ100)))</f>
        <v>0</v>
      </c>
      <c r="MI100" s="44">
        <f>IF(K$23=0,0,求节点(K$23:K$28,$B$23:$B$28,求节点(其他调用!$Y$4:$Y$20,其他调用!$Z$4:$Z$20,$LZ100)))</f>
        <v>0</v>
      </c>
      <c r="MJ100" s="44">
        <f>IF(L$23=0,0,求节点(L$23:L$28,$B$23:$B$28,求节点(其他调用!$Y$4:$Y$20,其他调用!$Z$4:$Z$20,$LZ100)))</f>
        <v>0</v>
      </c>
      <c r="MK100" s="44">
        <f>IF(M$23=0,0,求节点(M$23:M$28,$B$23:$B$28,求节点(其他调用!$Y$4:$Y$20,其他调用!$Z$4:$Z$20,$LZ100)))</f>
        <v>0</v>
      </c>
      <c r="ML100" s="44">
        <f>IF(N$23=0,0,求节点(N$23:N$28,$B$23:$B$28,求节点(其他调用!$Y$4:$Y$20,其他调用!$Z$4:$Z$20,$LZ100)))</f>
        <v>0</v>
      </c>
      <c r="MM100" s="44">
        <f>IF(O$23=0,0,求节点(O$23:O$28,$B$23:$B$28,求节点(其他调用!$Y$4:$Y$20,其他调用!$Z$4:$Z$20,$LZ100)))</f>
        <v>0</v>
      </c>
      <c r="MN100" s="44">
        <f>IF(P$23=0,0,求节点(P$23:P$28,$B$23:$B$28,求节点(其他调用!$Y$4:$Y$20,其他调用!$Z$4:$Z$20,$LZ100)))</f>
        <v>0</v>
      </c>
      <c r="MO100" s="44">
        <f>IF(Q$23=0,0,求节点(Q$23:Q$28,$B$23:$B$28,求节点(其他调用!$Y$4:$Y$20,其他调用!$Z$4:$Z$20,$LZ100)))</f>
        <v>0</v>
      </c>
      <c r="MP100" s="44">
        <f>IF(R$23=0,0,求节点(R$23:R$28,$B$23:$B$28,求节点(其他调用!$Y$4:$Y$20,其他调用!$Z$4:$Z$20,$LZ100)))</f>
        <v>0</v>
      </c>
      <c r="MQ100" s="44">
        <f>IF(S$23=0,0,求节点(S$23:S$28,$B$23:$B$28,求节点(其他调用!$Y$4:$Y$20,其他调用!$Z$4:$Z$20,$LZ100)))</f>
        <v>0</v>
      </c>
      <c r="MR100" s="44">
        <f>IF(T$23=0,0,求节点(T$23:T$28,$B$23:$B$28,求节点(其他调用!$Y$4:$Y$20,其他调用!$Z$4:$Z$20,$LZ100)))</f>
        <v>0</v>
      </c>
      <c r="MS100" s="44">
        <f>IF(U$23=0,0,求节点(U$23:U$28,$B$23:$B$28,求节点(其他调用!$Y$4:$Y$20,其他调用!$Z$4:$Z$20,$LZ100)))</f>
        <v>0</v>
      </c>
      <c r="MT100" s="44">
        <f>IF(V$23=0,0,求节点(V$23:V$28,$B$23:$B$28,求节点(其他调用!$Y$4:$Y$20,其他调用!$Z$4:$Z$20,$LZ100)))</f>
        <v>0</v>
      </c>
      <c r="MW100" s="44">
        <v>97</v>
      </c>
      <c r="MX100" s="44">
        <f>IF(C$4=0,0,求节点(C$4:C$9,$B$4:$B$9,求节点(其他调用!$O$4:$O$42,其他调用!$P$4:$P$42,其他调用!$AJ101)))</f>
        <v>6</v>
      </c>
      <c r="MY100" s="44">
        <f>IF(D$4=0,0,求节点(D$4:D$9,$B$4:$B$9,求节点(其他调用!$O$4:$O$42,其他调用!$P$4:$P$42,其他调用!$AJ101)))</f>
        <v>6</v>
      </c>
      <c r="MZ100" s="44">
        <f>IF(E$4=0,0,求节点(E$4:E$9,$B$4:$B$9,求节点(其他调用!$O$4:$O$42,其他调用!$P$4:$P$42,其他调用!$AJ101)))</f>
        <v>5.5061557611568661</v>
      </c>
      <c r="NA100" s="44">
        <f>IF(F$4=0,0,求节点(F$4:F$9,$B$4:$B$9,求节点(其他调用!$O$4:$O$42,其他调用!$P$4:$P$42,其他调用!$AJ101)))</f>
        <v>0</v>
      </c>
      <c r="NB100" s="44">
        <f>IF(G$4=0,0,求节点(G$4:G$9,$B$4:$B$9,求节点(其他调用!$O$4:$O$42,其他调用!$P$4:$P$42,其他调用!$AJ101)))</f>
        <v>0</v>
      </c>
      <c r="NC100" s="44">
        <f>IF(H$4=0,0,求节点(H$4:H$9,$B$4:$B$9,求节点(其他调用!$O$4:$O$42,其他调用!$P$4:$P$42,其他调用!$AJ101)))</f>
        <v>0</v>
      </c>
      <c r="ND100" s="44">
        <f>IF(I$4=0,0,求节点(I$4:I$9,$B$4:$B$9,求节点(其他调用!$O$4:$O$42,其他调用!$P$4:$P$42,其他调用!$AJ101)))</f>
        <v>0</v>
      </c>
      <c r="NE100" s="44">
        <f>IF(J$4=0,0,求节点(J$4:J$9,$B$4:$B$9,求节点(其他调用!$O$4:$O$42,其他调用!$P$4:$P$42,其他调用!$AJ101)))</f>
        <v>0</v>
      </c>
      <c r="NF100" s="44">
        <f>IF(K$4=0,0,求节点(K$4:K$9,$B$4:$B$9,求节点(其他调用!$O$4:$O$42,其他调用!$P$4:$P$42,其他调用!$AJ101)))</f>
        <v>0</v>
      </c>
      <c r="NG100" s="44">
        <f>IF(L$4=0,0,求节点(L$4:L$9,$B$4:$B$9,求节点(其他调用!$O$4:$O$42,其他调用!$P$4:$P$42,其他调用!$AJ101)))</f>
        <v>0</v>
      </c>
      <c r="NH100" s="44">
        <f>IF(M$4=0,0,求节点(M$4:M$9,$B$4:$B$9,求节点(其他调用!$O$4:$O$42,其他调用!$P$4:$P$42,其他调用!$AJ101)))</f>
        <v>0</v>
      </c>
      <c r="NI100" s="44">
        <f>IF(N$4=0,0,求节点(N$4:N$9,$B$4:$B$9,求节点(其他调用!$O$4:$O$42,其他调用!$P$4:$P$42,其他调用!$AJ101)))</f>
        <v>0</v>
      </c>
      <c r="NJ100" s="44">
        <f>IF(O$4=0,0,求节点(O$4:O$9,$B$4:$B$9,求节点(其他调用!$O$4:$O$42,其他调用!$P$4:$P$42,其他调用!$AJ101)))</f>
        <v>0</v>
      </c>
      <c r="NK100" s="44">
        <f>IF(P$4=0,0,求节点(P$4:P$9,$B$4:$B$9,求节点(其他调用!$O$4:$O$42,其他调用!$P$4:$P$42,其他调用!$AJ101)))</f>
        <v>0</v>
      </c>
      <c r="NL100" s="44">
        <f>IF(Q$4=0,0,求节点(Q$4:Q$9,$B$4:$B$9,求节点(其他调用!$O$4:$O$42,其他调用!$P$4:$P$42,其他调用!$AJ101)))</f>
        <v>0</v>
      </c>
      <c r="NM100" s="44">
        <f>IF(R$4=0,0,求节点(R$4:R$9,$B$4:$B$9,求节点(其他调用!$O$4:$O$42,其他调用!$P$4:$P$42,其他调用!$AJ101)))</f>
        <v>0</v>
      </c>
      <c r="NN100" s="44">
        <f>IF(S$4=0,0,求节点(S$4:S$9,$B$4:$B$9,求节点(其他调用!$O$4:$O$42,其他调用!$P$4:$P$42,其他调用!$AJ101)))</f>
        <v>6</v>
      </c>
      <c r="NO100" s="44">
        <f>IF(T$4=0,0,求节点(T$4:T$9,$B$4:$B$9,求节点(其他调用!$O$4:$O$42,其他调用!$P$4:$P$42,其他调用!$AJ101)))</f>
        <v>6</v>
      </c>
      <c r="NP100" s="44">
        <f>IF(U$4=0,0,求节点(U$4:U$9,$B$4:$B$9,求节点(其他调用!$O$4:$O$42,其他调用!$P$4:$P$42,其他调用!$AJ101)))</f>
        <v>6</v>
      </c>
      <c r="NQ100" s="44">
        <f>IF(V$4=0,0,求节点(V$4:V$9,$B$4:$B$9,求节点(其他调用!$O$4:$O$42,其他调用!$P$4:$P$42,其他调用!$AJ101)))</f>
        <v>0</v>
      </c>
      <c r="NR100" s="44">
        <f>IF(W$4=0,0,求节点(W$4:W$9,$B$4:$B$9,求节点(其他调用!$O$4:$O$42,其他调用!$P$4:$P$42,其他调用!$AJ101)))</f>
        <v>6</v>
      </c>
      <c r="NS100" s="44">
        <f>IF(X$4=0,0,求节点(X$4:X$9,$B$4:$B$9,求节点(其他调用!$O$4:$O$42,其他调用!$P$4:$P$42,其他调用!$AJ101)))</f>
        <v>6</v>
      </c>
      <c r="NT100" s="44">
        <f>IF(Y$4=0,0,求节点(Y$4:Y$9,$B$4:$B$9,求节点(其他调用!$O$4:$O$42,其他调用!$P$4:$P$42,其他调用!$AJ101)))</f>
        <v>6</v>
      </c>
      <c r="NU100" s="44">
        <f>IF(Z$4=0,0,求节点(Z$4:Z$9,$B$4:$B$9,求节点(其他调用!$O$4:$O$42,其他调用!$P$4:$P$42,其他调用!$AJ101)))</f>
        <v>0</v>
      </c>
      <c r="NV100" s="44">
        <f>IF(AA$4=0,0,求节点(AA$4:AA$9,$B$4:$B$9,求节点(其他调用!$O$4:$O$42,其他调用!$P$4:$P$42,其他调用!$AJ101)))</f>
        <v>6</v>
      </c>
      <c r="NW100" s="44">
        <f>IF(AB$4=0,0,求节点(AB$4:AB$9,$B$4:$B$9,求节点(其他调用!$O$4:$O$42,其他调用!$P$4:$P$42,其他调用!$AJ101)))</f>
        <v>6</v>
      </c>
      <c r="NX100" s="44">
        <f>IF(AC$4=0,0,求节点(AC$4:AC$9,$B$4:$B$9,求节点(其他调用!$O$4:$O$42,其他调用!$P$4:$P$42,其他调用!$AJ101)))</f>
        <v>6</v>
      </c>
      <c r="NY100" s="44">
        <f>IF(AD$4=0,0,求节点(AD$4:AD$9,$B$4:$B$9,求节点(其他调用!$O$4:$O$42,其他调用!$P$4:$P$42,其他调用!$AJ101)))</f>
        <v>6</v>
      </c>
      <c r="NZ100" s="44">
        <f>IF(AE$4=0,0,求节点(AE$4:AE$9,$B$4:$B$9,求节点(其他调用!$O$4:$O$42,其他调用!$P$4:$P$42,其他调用!$AJ101)))</f>
        <v>6</v>
      </c>
      <c r="OA100" s="44">
        <f>IF(AF$4=0,0,求节点(AF$4:AF$9,$B$4:$B$9,求节点(其他调用!$O$4:$O$42,其他调用!$P$4:$P$42,其他调用!$AJ101)))</f>
        <v>6</v>
      </c>
      <c r="OB100" s="44">
        <f>IF(AG$4=0,0,求节点(AG$4:AG$9,$B$4:$B$9,求节点(其他调用!$O$4:$O$42,其他调用!$P$4:$P$42,其他调用!$AJ101)))</f>
        <v>6</v>
      </c>
      <c r="OC100" s="44">
        <f>IF(AH$4=0,0,求节点(AH$4:AH$9,$B$4:$B$9,求节点(其他调用!$O$4:$O$42,其他调用!$P$4:$P$42,其他调用!$AJ101)))</f>
        <v>6</v>
      </c>
      <c r="OD100" s="44">
        <f>IF(AI$4=0,0,求节点(AI$4:AI$9,$B$4:$B$9,求节点(其他调用!$O$4:$O$42,其他调用!$P$4:$P$42,其他调用!$AJ101)))</f>
        <v>6</v>
      </c>
      <c r="OE100" s="44">
        <f>IF(AJ$4=0,0,求节点(AJ$4:AJ$9,$B$4:$B$9,求节点(其他调用!$O$4:$O$42,其他调用!$P$4:$P$42,其他调用!$AJ101)))</f>
        <v>6</v>
      </c>
      <c r="OF100" s="44">
        <f>IF(AK$4=0,0,求节点(AK$4:AK$9,$B$4:$B$9,求节点(其他调用!$O$4:$O$42,其他调用!$P$4:$P$42,其他调用!$AJ101)))</f>
        <v>6</v>
      </c>
      <c r="OG100" s="44">
        <f>IF(AL$4=0,0,求节点(AL$4:AL$9,$B$4:$B$9,求节点(其他调用!$O$4:$O$42,其他调用!$P$4:$P$42,其他调用!$AJ101)))</f>
        <v>6</v>
      </c>
      <c r="OH100" s="44">
        <f>IF(AM$4=0,0,求节点(AM$4:AM$9,$B$4:$B$9,求节点(其他调用!$O$4:$O$42,其他调用!$P$4:$P$42,其他调用!$AJ101)))</f>
        <v>6</v>
      </c>
      <c r="OI100" s="44">
        <f>IF(AN$4=0,0,求节点(AN$4:AN$9,$B$4:$B$9,求节点(其他调用!$O$4:$O$42,其他调用!$P$4:$P$42,其他调用!$AJ101)))</f>
        <v>6</v>
      </c>
      <c r="OJ100" s="44">
        <f>IF(AO$4=0,0,求节点(AO$4:AO$9,$B$4:$B$9,求节点(其他调用!$O$4:$O$42,其他调用!$P$4:$P$42,其他调用!$AJ101)))</f>
        <v>6</v>
      </c>
      <c r="OK100" s="44">
        <f>IF(AP$4=0,0,求节点(AP$4:AP$9,$B$4:$B$9,求节点(其他调用!$O$4:$O$42,其他调用!$P$4:$P$42,其他调用!$AJ101)))</f>
        <v>6</v>
      </c>
      <c r="OL100" s="44">
        <f>IF(AQ$4=0,0,求节点(AQ$4:AQ$9,$B$4:$B$9,求节点(其他调用!$O$4:$O$42,其他调用!$P$4:$P$42,其他调用!$AJ101)))</f>
        <v>6</v>
      </c>
      <c r="OM100" s="44">
        <f>IF(AR$4=0,0,求节点(AR$4:AR$9,$B$4:$B$9,求节点(其他调用!$O$4:$O$42,其他调用!$P$4:$P$42,其他调用!$AJ101)))</f>
        <v>6</v>
      </c>
      <c r="ON100" s="44">
        <f>IF(AS$4=0,0,求节点(AS$4:AS$9,$B$4:$B$9,求节点(其他调用!$O$4:$O$42,其他调用!$P$4:$P$42,其他调用!$AJ101)))</f>
        <v>6</v>
      </c>
      <c r="OO100" s="44">
        <f>IF(AT$4=0,0,求节点(AT$4:AT$9,$B$4:$B$9,求节点(其他调用!$O$4:$O$42,其他调用!$P$4:$P$42,其他调用!$AJ101)))</f>
        <v>6</v>
      </c>
      <c r="OP100" s="44">
        <f>IF(AU$4=0,0,求节点(AU$4:AU$9,$B$4:$B$9,求节点(其他调用!$O$4:$O$42,其他调用!$P$4:$P$42,其他调用!$AJ101)))</f>
        <v>6</v>
      </c>
      <c r="OQ100" s="44">
        <f>IF(AV$4=0,0,求节点(AV$4:AV$9,$B$4:$B$9,求节点(其他调用!$O$4:$O$42,其他调用!$P$4:$P$42,其他调用!$AJ101)))</f>
        <v>6</v>
      </c>
      <c r="OR100" s="44">
        <f>IF(AW$4=0,0,求节点(AW$4:AW$9,$B$4:$B$9,求节点(其他调用!$O$4:$O$42,其他调用!$P$4:$P$42,其他调用!$AJ101)))</f>
        <v>6</v>
      </c>
      <c r="OS100" s="44">
        <f>IF(AX$4=0,0,求节点(AX$4:AX$9,$B$4:$B$9,求节点(其他调用!$O$4:$O$42,其他调用!$P$4:$P$42,其他调用!$AJ101)))</f>
        <v>6</v>
      </c>
      <c r="OT100" s="44">
        <f>IF(AY$4=0,0,求节点(AY$4:AY$9,$B$4:$B$9,求节点(其他调用!$O$4:$O$42,其他调用!$P$4:$P$42,其他调用!$AJ101)))</f>
        <v>6</v>
      </c>
      <c r="OU100" s="44">
        <f>IF(AZ$4=0,0,求节点(AZ$4:AZ$9,$B$4:$B$9,求节点(其他调用!$O$4:$O$42,其他调用!$P$4:$P$42,其他调用!$AJ101)))</f>
        <v>6</v>
      </c>
      <c r="OW100" s="44">
        <v>97</v>
      </c>
      <c r="OX100" s="44">
        <f>IF(C$23=0,0,求节点(C$23:C$28,$B$23:$B$28,求节点(其他调用!$AA$4:$AA$20,其他调用!$AB$4:$AB$20,$OW100)))</f>
        <v>0</v>
      </c>
      <c r="OY100" s="44">
        <f>IF(D$23=0,0,求节点(D$23:D$28,$B$23:$B$28,求节点(其他调用!$AA$4:$AA$20,其他调用!$AB$4:$AB$20,$OW100)))</f>
        <v>0</v>
      </c>
      <c r="OZ100" s="44">
        <f>IF(E$23=0,0,求节点(E$23:E$28,$B$23:$B$28,求节点(其他调用!$AA$4:$AA$20,其他调用!$AB$4:$AB$20,$OW100)))</f>
        <v>0</v>
      </c>
      <c r="PA100" s="44">
        <f>IF(F$23=0,0,求节点(F$23:F$28,$B$23:$B$28,求节点(其他调用!$AA$4:$AA$20,其他调用!$AB$4:$AB$20,$OW100)))</f>
        <v>7.6994262446787864E-3</v>
      </c>
      <c r="PB100" s="44">
        <f>IF(G$23=0,0,求节点(G$23:G$28,$B$23:$B$28,求节点(其他调用!$AA$4:$AA$20,其他调用!$AB$4:$AB$20,$OW100)))</f>
        <v>1.1549139367018291E-2</v>
      </c>
      <c r="PC100" s="44">
        <f>IF(H$23=0,0,求节点(H$23:H$28,$B$23:$B$28,求节点(其他调用!$AA$4:$AA$20,其他调用!$AB$4:$AB$20,$OW100)))</f>
        <v>1.1549139367018291E-2</v>
      </c>
      <c r="PD100" s="44">
        <f>IF(I$23=0,0,求节点(I$23:I$28,$B$23:$B$28,求节点(其他调用!$AA$4:$AA$20,其他调用!$AB$4:$AB$20,$OW100)))</f>
        <v>1.7498696010633807E-2</v>
      </c>
      <c r="PE100" s="44">
        <f>IF(J$23=0,0,求节点(J$23:J$28,$B$23:$B$28,求节点(其他调用!$AA$4:$AA$20,其他调用!$AB$4:$AB$20,$OW100)))</f>
        <v>0</v>
      </c>
      <c r="PF100" s="44">
        <f>IF(K$23=0,0,求节点(K$23:K$28,$B$23:$B$28,求节点(其他调用!$AA$4:$AA$20,其他调用!$AB$4:$AB$20,$OW100)))</f>
        <v>1.1549139367018291E-2</v>
      </c>
      <c r="PG100" s="44">
        <f>IF(L$23=0,0,求节点(L$23:L$28,$B$23:$B$28,求节点(其他调用!$AA$4:$AA$20,其他调用!$AB$4:$AB$20,$OW100)))</f>
        <v>0</v>
      </c>
      <c r="PH100" s="44">
        <f>IF(M$23=0,0,求节点(M$23:M$28,$B$23:$B$28,求节点(其他调用!$AA$4:$AA$20,其他调用!$AB$4:$AB$20,$OW100)))</f>
        <v>0</v>
      </c>
      <c r="PI100" s="44">
        <f>IF(N$23=0,0,求节点(N$23:N$28,$B$23:$B$28,求节点(其他调用!$AA$4:$AA$20,其他调用!$AB$4:$AB$20,$OW100)))</f>
        <v>0</v>
      </c>
      <c r="PJ100" s="44">
        <f>IF(O$23=0,0,求节点(O$23:O$28,$B$23:$B$28,求节点(其他调用!$AA$4:$AA$20,其他调用!$AB$4:$AB$20,$OW100)))</f>
        <v>0</v>
      </c>
      <c r="PK100" s="44">
        <f>IF(P$23=0,0,求节点(P$23:P$28,$B$23:$B$28,求节点(其他调用!$AA$4:$AA$20,其他调用!$AB$4:$AB$20,$OW100)))</f>
        <v>0</v>
      </c>
      <c r="PL100" s="44">
        <f>IF(Q$23=0,0,求节点(Q$23:Q$28,$B$23:$B$28,求节点(其他调用!$AA$4:$AA$20,其他调用!$AB$4:$AB$20,$OW100)))</f>
        <v>0</v>
      </c>
      <c r="PM100" s="44">
        <f>IF(R$23=0,0,求节点(R$23:R$28,$B$23:$B$28,求节点(其他调用!$AA$4:$AA$20,其他调用!$AB$4:$AB$20,$OW100)))</f>
        <v>0</v>
      </c>
      <c r="PN100" s="44">
        <f>IF(S$23=0,0,求节点(S$23:S$28,$B$23:$B$28,求节点(其他调用!$AA$4:$AA$20,其他调用!$AB$4:$AB$20,$OW100)))</f>
        <v>0</v>
      </c>
      <c r="PO100" s="44">
        <f>IF(T$23=0,0,求节点(T$23:T$28,$B$23:$B$28,求节点(其他调用!$AA$4:$AA$20,其他调用!$AB$4:$AB$20,$OW100)))</f>
        <v>0</v>
      </c>
      <c r="PP100" s="44">
        <f>IF(U$23=0,0,求节点(U$23:U$28,$B$23:$B$28,求节点(其他调用!$AA$4:$AA$20,其他调用!$AB$4:$AB$20,$OW100)))</f>
        <v>0</v>
      </c>
      <c r="PQ100" s="44">
        <f>IF(V$23=0,0,求节点(V$23:V$28,$B$23:$B$28,求节点(其他调用!$AA$4:$AA$20,其他调用!$AB$4:$AB$20,$OW100)))</f>
        <v>0</v>
      </c>
    </row>
    <row r="101" spans="61:433" x14ac:dyDescent="0.2">
      <c r="BI101" s="44">
        <v>98</v>
      </c>
      <c r="BJ101" s="44">
        <f>IF(C$4=0,0,求节点(C$4:C$9,$B$4:$B$9,求节点(其他调用!$C$4:$C$42,其他调用!$D$4:$D$42,其他调用!$AF102)))</f>
        <v>6</v>
      </c>
      <c r="BK101" s="44">
        <f>IF(D$4=0,0,求节点(D$4:D$9,$B$4:$B$9,求节点(其他调用!$C$4:$C$42,其他调用!$D$4:$D$42,其他调用!$AF102)))</f>
        <v>6</v>
      </c>
      <c r="BL101" s="44">
        <f>IF(E$4=0,0,求节点(E$4:E$9,$B$4:$B$9,求节点(其他调用!$C$4:$C$42,其他调用!$D$4:$D$42,其他调用!$AF102)))</f>
        <v>3.2050264668361623</v>
      </c>
      <c r="BM101" s="44">
        <f>IF(F$4=0,0,求节点(F$4:F$9,$B$4:$B$9,求节点(其他调用!$C$4:$C$42,其他调用!$D$4:$D$42,其他调用!$AF102)))</f>
        <v>0</v>
      </c>
      <c r="BN101" s="44">
        <f>IF(G$4=0,0,求节点(G$4:G$9,$B$4:$B$9,求节点(其他调用!$C$4:$C$42,其他调用!$D$4:$D$42,其他调用!$AF102)))</f>
        <v>0</v>
      </c>
      <c r="BO101" s="44">
        <f>IF(H$4=0,0,求节点(H$4:H$9,$B$4:$B$9,求节点(其他调用!$C$4:$C$42,其他调用!$D$4:$D$42,其他调用!$AF102)))</f>
        <v>0</v>
      </c>
      <c r="BP101" s="44">
        <f>IF(I$4=0,0,求节点(I$4:I$9,$B$4:$B$9,求节点(其他调用!$C$4:$C$42,其他调用!$D$4:$D$42,其他调用!$AF102)))</f>
        <v>0</v>
      </c>
      <c r="BQ101" s="44">
        <f>IF(J$4=0,0,求节点(J$4:J$9,$B$4:$B$9,求节点(其他调用!$C$4:$C$42,其他调用!$D$4:$D$42,其他调用!$AF102)))</f>
        <v>0</v>
      </c>
      <c r="BR101" s="44">
        <f>IF(K$4=0,0,求节点(K$4:K$9,$B$4:$B$9,求节点(其他调用!$C$4:$C$42,其他调用!$D$4:$D$42,其他调用!$AF102)))</f>
        <v>0</v>
      </c>
      <c r="BS101" s="44">
        <f>IF(L$4=0,0,求节点(L$4:L$9,$B$4:$B$9,求节点(其他调用!$C$4:$C$42,其他调用!$D$4:$D$42,其他调用!$AF102)))</f>
        <v>0</v>
      </c>
      <c r="BT101" s="44">
        <f>IF(M$4=0,0,求节点(M$4:M$9,$B$4:$B$9,求节点(其他调用!$C$4:$C$42,其他调用!$D$4:$D$42,其他调用!$AF102)))</f>
        <v>0</v>
      </c>
      <c r="BU101" s="44">
        <f>IF(N$4=0,0,求节点(N$4:N$9,$B$4:$B$9,求节点(其他调用!$C$4:$C$42,其他调用!$D$4:$D$42,其他调用!$AF102)))</f>
        <v>0</v>
      </c>
      <c r="BV101" s="44">
        <f>IF(O$4=0,0,求节点(O$4:O$9,$B$4:$B$9,求节点(其他调用!$C$4:$C$42,其他调用!$D$4:$D$42,其他调用!$AF102)))</f>
        <v>0</v>
      </c>
      <c r="BW101" s="44">
        <f>IF(P$4=0,0,求节点(P$4:P$9,$B$4:$B$9,求节点(其他调用!$C$4:$C$42,其他调用!$D$4:$D$42,其他调用!$AF102)))</f>
        <v>0</v>
      </c>
      <c r="BX101" s="44">
        <f>IF(Q$4=0,0,求节点(Q$4:Q$9,$B$4:$B$9,求节点(其他调用!$C$4:$C$42,其他调用!$D$4:$D$42,其他调用!$AF102)))</f>
        <v>0</v>
      </c>
      <c r="BY101" s="44">
        <f>IF(R$4=0,0,求节点(R$4:R$9,$B$4:$B$9,求节点(其他调用!$C$4:$C$42,其他调用!$D$4:$D$42,其他调用!$AF102)))</f>
        <v>0</v>
      </c>
      <c r="BZ101" s="44">
        <f>IF(S$4=0,0,求节点(S$4:S$9,$B$4:$B$9,求节点(其他调用!$C$4:$C$42,其他调用!$D$4:$D$42,其他调用!$AF102)))</f>
        <v>6</v>
      </c>
      <c r="CA101" s="44">
        <f>IF(T$4=0,0,求节点(T$4:T$9,$B$4:$B$9,求节点(其他调用!$C$4:$C$42,其他调用!$D$4:$D$42,其他调用!$AF102)))</f>
        <v>6</v>
      </c>
      <c r="CB101" s="44">
        <f>IF(U$4=0,0,求节点(U$4:U$9,$B$4:$B$9,求节点(其他调用!$C$4:$C$42,其他调用!$D$4:$D$42,其他调用!$AF102)))</f>
        <v>6</v>
      </c>
      <c r="CC101" s="44">
        <f>IF(V$4=0,0,求节点(V$4:V$9,$B$4:$B$9,求节点(其他调用!$C$4:$C$42,其他调用!$D$4:$D$42,其他调用!$AF102)))</f>
        <v>0</v>
      </c>
      <c r="CD101" s="44">
        <f>IF(W$4=0,0,求节点(W$4:W$9,$B$4:$B$9,求节点(其他调用!$C$4:$C$42,其他调用!$D$4:$D$42,其他调用!$AF102)))</f>
        <v>6</v>
      </c>
      <c r="CE101" s="44">
        <f>IF(X$4=0,0,求节点(X$4:X$9,$B$4:$B$9,求节点(其他调用!$C$4:$C$42,其他调用!$D$4:$D$42,其他调用!$AF102)))</f>
        <v>6</v>
      </c>
      <c r="CF101" s="44">
        <f>IF(Y$4=0,0,求节点(Y$4:Y$9,$B$4:$B$9,求节点(其他调用!$C$4:$C$42,其他调用!$D$4:$D$42,其他调用!$AF102)))</f>
        <v>6</v>
      </c>
      <c r="CG101" s="44">
        <f>IF(Z$4=0,0,求节点(Z$4:Z$9,$B$4:$B$9,求节点(其他调用!$C$4:$C$42,其他调用!$D$4:$D$42,其他调用!$AF102)))</f>
        <v>0</v>
      </c>
      <c r="CH101" s="44">
        <f>IF(AA$4=0,0,求节点(AA$4:AA$9,$B$4:$B$9,求节点(其他调用!$C$4:$C$42,其他调用!$D$4:$D$42,其他调用!$AF102)))</f>
        <v>6</v>
      </c>
      <c r="CI101" s="44">
        <f>IF(AB$4=0,0,求节点(AB$4:AB$9,$B$4:$B$9,求节点(其他调用!$C$4:$C$42,其他调用!$D$4:$D$42,其他调用!$AF102)))</f>
        <v>6</v>
      </c>
      <c r="CJ101" s="44">
        <f>IF(AC$4=0,0,求节点(AC$4:AC$9,$B$4:$B$9,求节点(其他调用!$C$4:$C$42,其他调用!$D$4:$D$42,其他调用!$AF102)))</f>
        <v>6</v>
      </c>
      <c r="CK101" s="44">
        <f>IF(AD$4=0,0,求节点(AD$4:AD$9,$B$4:$B$9,求节点(其他调用!$C$4:$C$42,其他调用!$D$4:$D$42,其他调用!$AF102)))</f>
        <v>3.2945944994284555</v>
      </c>
      <c r="CL101" s="44">
        <f>IF(AE$4=0,0,求节点(AE$4:AE$9,$B$4:$B$9,求节点(其他调用!$C$4:$C$42,其他调用!$D$4:$D$42,其他调用!$AF102)))</f>
        <v>3.2945944994284555</v>
      </c>
      <c r="CM101" s="44">
        <f>IF(AF$4=0,0,求节点(AF$4:AF$9,$B$4:$B$9,求节点(其他调用!$C$4:$C$42,其他调用!$D$4:$D$42,其他调用!$AF102)))</f>
        <v>3.2945944994284555</v>
      </c>
      <c r="CN101" s="44">
        <f>IF(AG$4=0,0,求节点(AG$4:AG$9,$B$4:$B$9,求节点(其他调用!$C$4:$C$42,其他调用!$D$4:$D$42,其他调用!$AF102)))</f>
        <v>3.2945944994284555</v>
      </c>
      <c r="CO101" s="44">
        <f>IF(AH$4=0,0,求节点(AH$4:AH$9,$B$4:$B$9,求节点(其他调用!$C$4:$C$42,其他调用!$D$4:$D$42,其他调用!$AF102)))</f>
        <v>3.2945944994284555</v>
      </c>
      <c r="CP101" s="44">
        <f>IF(AI$4=0,0,求节点(AI$4:AI$9,$B$4:$B$9,求节点(其他调用!$C$4:$C$42,其他调用!$D$4:$D$42,其他调用!$AF102)))</f>
        <v>3.2945944994284555</v>
      </c>
      <c r="CQ101" s="44">
        <f>IF(AJ$4=0,0,求节点(AJ$4:AJ$9,$B$4:$B$9,求节点(其他调用!$C$4:$C$42,其他调用!$D$4:$D$42,其他调用!$AF102)))</f>
        <v>3.2945944994284555</v>
      </c>
      <c r="CR101" s="44">
        <f>IF(AK$4=0,0,求节点(AK$4:AK$9,$B$4:$B$9,求节点(其他调用!$C$4:$C$42,其他调用!$D$4:$D$42,其他调用!$AF102)))</f>
        <v>3.2945944994284555</v>
      </c>
      <c r="CS101" s="44">
        <f>IF(AL$4=0,0,求节点(AL$4:AL$9,$B$4:$B$9,求节点(其他调用!$C$4:$C$42,其他调用!$D$4:$D$42,其他调用!$AF102)))</f>
        <v>3.2945944994284555</v>
      </c>
      <c r="CT101" s="44">
        <f>IF(AM$4=0,0,求节点(AM$4:AM$9,$B$4:$B$9,求节点(其他调用!$C$4:$C$42,其他调用!$D$4:$D$42,其他调用!$AF102)))</f>
        <v>3.2945944994284555</v>
      </c>
      <c r="CU101" s="44">
        <f>IF(AN$4=0,0,求节点(AN$4:AN$9,$B$4:$B$9,求节点(其他调用!$C$4:$C$42,其他调用!$D$4:$D$42,其他调用!$AF102)))</f>
        <v>3.2945944994284555</v>
      </c>
      <c r="CV101" s="44">
        <f>IF(AO$4=0,0,求节点(AO$4:AO$9,$B$4:$B$9,求节点(其他调用!$C$4:$C$42,其他调用!$D$4:$D$42,其他调用!$AF102)))</f>
        <v>3.2945944994284555</v>
      </c>
      <c r="CW101" s="44">
        <f>IF(AP$4=0,0,求节点(AP$4:AP$9,$B$4:$B$9,求节点(其他调用!$C$4:$C$42,其他调用!$D$4:$D$42,其他调用!$AF102)))</f>
        <v>3.2945944994284555</v>
      </c>
      <c r="CX101" s="44">
        <f>IF(AQ$4=0,0,求节点(AQ$4:AQ$9,$B$4:$B$9,求节点(其他调用!$C$4:$C$42,其他调用!$D$4:$D$42,其他调用!$AF102)))</f>
        <v>3.2945944994284555</v>
      </c>
      <c r="CY101" s="44">
        <f>IF(AR$4=0,0,求节点(AR$4:AR$9,$B$4:$B$9,求节点(其他调用!$C$4:$C$42,其他调用!$D$4:$D$42,其他调用!$AF102)))</f>
        <v>3.2945944994284555</v>
      </c>
      <c r="CZ101" s="44">
        <f>IF(AS$4=0,0,求节点(AS$4:AS$9,$B$4:$B$9,求节点(其他调用!$C$4:$C$42,其他调用!$D$4:$D$42,其他调用!$AF102)))</f>
        <v>3.2945944994284555</v>
      </c>
      <c r="DA101" s="44">
        <f>IF(AT$4=0,0,求节点(AT$4:AT$9,$B$4:$B$9,求节点(其他调用!$C$4:$C$42,其他调用!$D$4:$D$42,其他调用!$AF102)))</f>
        <v>3.2945944994284555</v>
      </c>
      <c r="DB101" s="44">
        <f>IF(AU$4=0,0,求节点(AU$4:AU$9,$B$4:$B$9,求节点(其他调用!$C$4:$C$42,其他调用!$D$4:$D$42,其他调用!$AF102)))</f>
        <v>3.2945944994284555</v>
      </c>
      <c r="DC101" s="44">
        <f>IF(AV$4=0,0,求节点(AV$4:AV$9,$B$4:$B$9,求节点(其他调用!$C$4:$C$42,其他调用!$D$4:$D$42,其他调用!$AF102)))</f>
        <v>3.2945944994284555</v>
      </c>
      <c r="DD101" s="44">
        <f>IF(AW$4=0,0,求节点(AW$4:AW$9,$B$4:$B$9,求节点(其他调用!$C$4:$C$42,其他调用!$D$4:$D$42,其他调用!$AF102)))</f>
        <v>3.2945944994284555</v>
      </c>
      <c r="DE101" s="44">
        <f>IF(AX$4=0,0,求节点(AX$4:AX$9,$B$4:$B$9,求节点(其他调用!$C$4:$C$42,其他调用!$D$4:$D$42,其他调用!$AF102)))</f>
        <v>3.2945944994284555</v>
      </c>
      <c r="DF101" s="44">
        <f>IF(AY$4=0,0,求节点(AY$4:AY$9,$B$4:$B$9,求节点(其他调用!$C$4:$C$42,其他调用!$D$4:$D$42,其他调用!$AF102)))</f>
        <v>3.2945944994284555</v>
      </c>
      <c r="DG101" s="44">
        <f>IF(AZ$4=0,0,求节点(AZ$4:AZ$9,$B$4:$B$9,求节点(其他调用!$C$4:$C$42,其他调用!$D$4:$D$42,其他调用!$AF102)))</f>
        <v>3.2945944994284555</v>
      </c>
      <c r="DI101" s="44">
        <v>98</v>
      </c>
      <c r="DJ101" s="44">
        <f>IF(C$23=0,0,求节点(C$23:C$28,$B$23:$B$28,求节点(其他调用!$S$4:$S$20,其他调用!$T$4:$T$20,$DI101)))</f>
        <v>0</v>
      </c>
      <c r="DK101" s="44">
        <f>IF(D$23=0,0,求节点(D$23:D$28,$B$23:$B$28,求节点(其他调用!$S$4:$S$20,其他调用!$T$4:$T$20,$DI101)))</f>
        <v>0</v>
      </c>
      <c r="DL101" s="44">
        <f>IF(E$23=0,0,求节点(E$23:E$28,$B$23:$B$28,求节点(其他调用!$S$4:$S$20,其他调用!$T$4:$T$20,$DI101)))</f>
        <v>0</v>
      </c>
      <c r="DM101" s="44">
        <f>IF(F$23=0,0,求节点(F$23:F$28,$B$23:$B$28,求节点(其他调用!$S$4:$S$20,其他调用!$T$4:$T$20,$DI101)))</f>
        <v>7.1917717670078041E-3</v>
      </c>
      <c r="DN101" s="44">
        <f>IF(G$23=0,0,求节点(G$23:G$28,$B$23:$B$28,求节点(其他调用!$S$4:$S$20,其他调用!$T$4:$T$20,$DI101)))</f>
        <v>1.0787657650511595E-2</v>
      </c>
      <c r="DO101" s="44">
        <f>IF(H$23=0,0,求节点(H$23:H$28,$B$23:$B$28,求节点(其他调用!$S$4:$S$20,其他调用!$T$4:$T$20,$DI101)))</f>
        <v>1.0787657650511595E-2</v>
      </c>
      <c r="DP101" s="44">
        <f>IF(I$23=0,0,求节点(I$23:I$28,$B$23:$B$28,求节点(其他调用!$S$4:$S$20,其他调用!$T$4:$T$20,$DI101)))</f>
        <v>1.6344935834108454E-2</v>
      </c>
      <c r="DQ101" s="44">
        <f>IF(J$23=0,0,求节点(J$23:J$28,$B$23:$B$28,求节点(其他调用!$S$4:$S$20,其他调用!$T$4:$T$20,$DI101)))</f>
        <v>0</v>
      </c>
      <c r="DR101" s="44">
        <f>IF(K$23=0,0,求节点(K$23:K$28,$B$23:$B$28,求节点(其他调用!$S$4:$S$20,其他调用!$T$4:$T$20,$DI101)))</f>
        <v>1.0787657650511595E-2</v>
      </c>
      <c r="DS101" s="44">
        <f>IF(L$23=0,0,求节点(L$23:L$28,$B$23:$B$28,求节点(其他调用!$S$4:$S$20,其他调用!$T$4:$T$20,$DI101)))</f>
        <v>0</v>
      </c>
      <c r="DT101" s="44">
        <f>IF(M$23=0,0,求节点(M$23:M$28,$B$23:$B$28,求节点(其他调用!$S$4:$S$20,其他调用!$T$4:$T$20,$DI101)))</f>
        <v>0</v>
      </c>
      <c r="DU101" s="44">
        <f>IF(N$23=0,0,求节点(N$23:N$28,$B$23:$B$28,求节点(其他调用!$S$4:$S$20,其他调用!$T$4:$T$20,$DI101)))</f>
        <v>0</v>
      </c>
      <c r="DV101" s="44">
        <f>IF(O$23=0,0,求节点(O$23:O$28,$B$23:$B$28,求节点(其他调用!$S$4:$S$20,其他调用!$T$4:$T$20,$DI101)))</f>
        <v>0</v>
      </c>
      <c r="DW101" s="44">
        <f>IF(P$23=0,0,求节点(P$23:P$28,$B$23:$B$28,求节点(其他调用!$S$4:$S$20,其他调用!$T$4:$T$20,$DI101)))</f>
        <v>0</v>
      </c>
      <c r="DX101" s="44">
        <f>IF(Q$23=0,0,求节点(Q$23:Q$28,$B$23:$B$28,求节点(其他调用!$S$4:$S$20,其他调用!$T$4:$T$20,$DI101)))</f>
        <v>0</v>
      </c>
      <c r="DY101" s="44">
        <f>IF(R$23=0,0,求节点(R$23:R$28,$B$23:$B$28,求节点(其他调用!$S$4:$S$20,其他调用!$T$4:$T$20,$DI101)))</f>
        <v>0</v>
      </c>
      <c r="DZ101" s="44">
        <f>IF(S$23=0,0,求节点(S$23:S$28,$B$23:$B$28,求节点(其他调用!$S$4:$S$20,其他调用!$T$4:$T$20,$DI101)))</f>
        <v>0</v>
      </c>
      <c r="EA101" s="44">
        <f>IF(T$23=0,0,求节点(T$23:T$28,$B$23:$B$28,求节点(其他调用!$S$4:$S$20,其他调用!$T$4:$T$20,$DI101)))</f>
        <v>0</v>
      </c>
      <c r="EB101" s="44">
        <f>IF(U$23=0,0,求节点(U$23:U$28,$B$23:$B$28,求节点(其他调用!$S$4:$S$20,其他调用!$T$4:$T$20,$DI101)))</f>
        <v>0</v>
      </c>
      <c r="EC101" s="44">
        <f>IF(V$23=0,0,求节点(V$23:V$28,$B$23:$B$28,求节点(其他调用!$S$4:$S$20,其他调用!$T$4:$T$20,$DI101)))</f>
        <v>0</v>
      </c>
      <c r="EF101" s="44">
        <v>98</v>
      </c>
      <c r="EG101" s="44">
        <f>IF(C$4=0,0,求节点(C$4:C$9,$B$4:$B$9,求节点(其他调用!$F$4:$F$42,其他调用!$G$4:$G$42,其他调用!$AG102)))</f>
        <v>6</v>
      </c>
      <c r="EH101" s="44">
        <f>IF(D$4=0,0,求节点(D$4:D$9,$B$4:$B$9,求节点(其他调用!$F$4:$F$42,其他调用!$G$4:$G$42,其他调用!$AG102)))</f>
        <v>6</v>
      </c>
      <c r="EI101" s="44">
        <f>IF(E$4=0,0,求节点(E$4:E$9,$B$4:$B$9,求节点(其他调用!$F$4:$F$42,其他调用!$G$4:$G$42,其他调用!$AG102)))</f>
        <v>3.3231192602187116</v>
      </c>
      <c r="EJ101" s="44">
        <f>IF(F$4=0,0,求节点(F$4:F$9,$B$4:$B$9,求节点(其他调用!$F$4:$F$42,其他调用!$G$4:$G$42,其他调用!$AG102)))</f>
        <v>0</v>
      </c>
      <c r="EK101" s="44">
        <f>IF(G$4=0,0,求节点(G$4:G$9,$B$4:$B$9,求节点(其他调用!$F$4:$F$42,其他调用!$G$4:$G$42,其他调用!$AG102)))</f>
        <v>0</v>
      </c>
      <c r="EL101" s="44">
        <f>IF(H$4=0,0,求节点(H$4:H$9,$B$4:$B$9,求节点(其他调用!$F$4:$F$42,其他调用!$G$4:$G$42,其他调用!$AG102)))</f>
        <v>0</v>
      </c>
      <c r="EM101" s="44">
        <f>IF(I$4=0,0,求节点(I$4:I$9,$B$4:$B$9,求节点(其他调用!$F$4:$F$42,其他调用!$G$4:$G$42,其他调用!$AG102)))</f>
        <v>0</v>
      </c>
      <c r="EN101" s="44">
        <f>IF(J$4=0,0,求节点(J$4:J$9,$B$4:$B$9,求节点(其他调用!$F$4:$F$42,其他调用!$G$4:$G$42,其他调用!$AG102)))</f>
        <v>0</v>
      </c>
      <c r="EO101" s="44">
        <f>IF(K$4=0,0,求节点(K$4:K$9,$B$4:$B$9,求节点(其他调用!$F$4:$F$42,其他调用!$G$4:$G$42,其他调用!$AG102)))</f>
        <v>0</v>
      </c>
      <c r="EP101" s="44">
        <f>IF(L$4=0,0,求节点(L$4:L$9,$B$4:$B$9,求节点(其他调用!$F$4:$F$42,其他调用!$G$4:$G$42,其他调用!$AG102)))</f>
        <v>0</v>
      </c>
      <c r="EQ101" s="44">
        <f>IF(M$4=0,0,求节点(M$4:M$9,$B$4:$B$9,求节点(其他调用!$F$4:$F$42,其他调用!$G$4:$G$42,其他调用!$AG102)))</f>
        <v>0</v>
      </c>
      <c r="ER101" s="44">
        <f>IF(N$4=0,0,求节点(N$4:N$9,$B$4:$B$9,求节点(其他调用!$F$4:$F$42,其他调用!$G$4:$G$42,其他调用!$AG102)))</f>
        <v>0</v>
      </c>
      <c r="ES101" s="44">
        <f>IF(O$4=0,0,求节点(O$4:O$9,$B$4:$B$9,求节点(其他调用!$F$4:$F$42,其他调用!$G$4:$G$42,其他调用!$AG102)))</f>
        <v>0</v>
      </c>
      <c r="ET101" s="44">
        <f>IF(P$4=0,0,求节点(P$4:P$9,$B$4:$B$9,求节点(其他调用!$F$4:$F$42,其他调用!$G$4:$G$42,其他调用!$AG102)))</f>
        <v>0</v>
      </c>
      <c r="EU101" s="44">
        <f>IF(Q$4=0,0,求节点(Q$4:Q$9,$B$4:$B$9,求节点(其他调用!$F$4:$F$42,其他调用!$G$4:$G$42,其他调用!$AG102)))</f>
        <v>0</v>
      </c>
      <c r="EV101" s="44">
        <f>IF(R$4=0,0,求节点(R$4:R$9,$B$4:$B$9,求节点(其他调用!$F$4:$F$42,其他调用!$G$4:$G$42,其他调用!$AG102)))</f>
        <v>0</v>
      </c>
      <c r="EW101" s="44">
        <f>IF(S$4=0,0,求节点(S$4:S$9,$B$4:$B$9,求节点(其他调用!$F$4:$F$42,其他调用!$G$4:$G$42,其他调用!$AG102)))</f>
        <v>6</v>
      </c>
      <c r="EX101" s="44">
        <f>IF(T$4=0,0,求节点(T$4:T$9,$B$4:$B$9,求节点(其他调用!$F$4:$F$42,其他调用!$G$4:$G$42,其他调用!$AG102)))</f>
        <v>6</v>
      </c>
      <c r="EY101" s="44">
        <f>IF(U$4=0,0,求节点(U$4:U$9,$B$4:$B$9,求节点(其他调用!$F$4:$F$42,其他调用!$G$4:$G$42,其他调用!$AG102)))</f>
        <v>6</v>
      </c>
      <c r="EZ101" s="44">
        <f>IF(V$4=0,0,求节点(V$4:V$9,$B$4:$B$9,求节点(其他调用!$F$4:$F$42,其他调用!$G$4:$G$42,其他调用!$AG102)))</f>
        <v>0</v>
      </c>
      <c r="FA101" s="44">
        <f>IF(W$4=0,0,求节点(W$4:W$9,$B$4:$B$9,求节点(其他调用!$F$4:$F$42,其他调用!$G$4:$G$42,其他调用!$AG102)))</f>
        <v>6</v>
      </c>
      <c r="FB101" s="44">
        <f>IF(X$4=0,0,求节点(X$4:X$9,$B$4:$B$9,求节点(其他调用!$F$4:$F$42,其他调用!$G$4:$G$42,其他调用!$AG102)))</f>
        <v>6</v>
      </c>
      <c r="FC101" s="44">
        <f>IF(Y$4=0,0,求节点(Y$4:Y$9,$B$4:$B$9,求节点(其他调用!$F$4:$F$42,其他调用!$G$4:$G$42,其他调用!$AG102)))</f>
        <v>6</v>
      </c>
      <c r="FD101" s="44">
        <f>IF(Z$4=0,0,求节点(Z$4:Z$9,$B$4:$B$9,求节点(其他调用!$F$4:$F$42,其他调用!$G$4:$G$42,其他调用!$AG102)))</f>
        <v>0</v>
      </c>
      <c r="FE101" s="44">
        <f>IF(AA$4=0,0,求节点(AA$4:AA$9,$B$4:$B$9,求节点(其他调用!$F$4:$F$42,其他调用!$G$4:$G$42,其他调用!$AG102)))</f>
        <v>6</v>
      </c>
      <c r="FF101" s="44">
        <f>IF(AB$4=0,0,求节点(AB$4:AB$9,$B$4:$B$9,求节点(其他调用!$F$4:$F$42,其他调用!$G$4:$G$42,其他调用!$AG102)))</f>
        <v>6</v>
      </c>
      <c r="FG101" s="44">
        <f>IF(AC$4=0,0,求节点(AC$4:AC$9,$B$4:$B$9,求节点(其他调用!$F$4:$F$42,其他调用!$G$4:$G$42,其他调用!$AG102)))</f>
        <v>6</v>
      </c>
      <c r="FH101" s="44">
        <f>IF(AD$4=0,0,求节点(AD$4:AD$9,$B$4:$B$9,求节点(其他调用!$F$4:$F$42,其他调用!$G$4:$G$42,其他调用!$AG102)))</f>
        <v>4.2837690092175</v>
      </c>
      <c r="FI101" s="44">
        <f>IF(AE$4=0,0,求节点(AE$4:AE$9,$B$4:$B$9,求节点(其他调用!$F$4:$F$42,其他调用!$G$4:$G$42,其他调用!$AG102)))</f>
        <v>4.2837690092175</v>
      </c>
      <c r="FJ101" s="44">
        <f>IF(AF$4=0,0,求节点(AF$4:AF$9,$B$4:$B$9,求节点(其他调用!$F$4:$F$42,其他调用!$G$4:$G$42,其他调用!$AG102)))</f>
        <v>4.2837690092175</v>
      </c>
      <c r="FK101" s="44">
        <f>IF(AG$4=0,0,求节点(AG$4:AG$9,$B$4:$B$9,求节点(其他调用!$F$4:$F$42,其他调用!$G$4:$G$42,其他调用!$AG102)))</f>
        <v>4.2837690092175</v>
      </c>
      <c r="FL101" s="44">
        <f>IF(AH$4=0,0,求节点(AH$4:AH$9,$B$4:$B$9,求节点(其他调用!$F$4:$F$42,其他调用!$G$4:$G$42,其他调用!$AG102)))</f>
        <v>4.2837690092175</v>
      </c>
      <c r="FM101" s="44">
        <f>IF(AI$4=0,0,求节点(AI$4:AI$9,$B$4:$B$9,求节点(其他调用!$F$4:$F$42,其他调用!$G$4:$G$42,其他调用!$AG102)))</f>
        <v>4.2837690092175</v>
      </c>
      <c r="FN101" s="44">
        <f>IF(AJ$4=0,0,求节点(AJ$4:AJ$9,$B$4:$B$9,求节点(其他调用!$F$4:$F$42,其他调用!$G$4:$G$42,其他调用!$AG102)))</f>
        <v>4.2837690092175</v>
      </c>
      <c r="FO101" s="44">
        <f>IF(AK$4=0,0,求节点(AK$4:AK$9,$B$4:$B$9,求节点(其他调用!$F$4:$F$42,其他调用!$G$4:$G$42,其他调用!$AG102)))</f>
        <v>4.2837690092175</v>
      </c>
      <c r="FP101" s="44">
        <f>IF(AL$4=0,0,求节点(AL$4:AL$9,$B$4:$B$9,求节点(其他调用!$F$4:$F$42,其他调用!$G$4:$G$42,其他调用!$AG102)))</f>
        <v>4.2837690092175</v>
      </c>
      <c r="FQ101" s="44">
        <f>IF(AM$4=0,0,求节点(AM$4:AM$9,$B$4:$B$9,求节点(其他调用!$F$4:$F$42,其他调用!$G$4:$G$42,其他调用!$AG102)))</f>
        <v>4.2837690092175</v>
      </c>
      <c r="FR101" s="44">
        <f>IF(AN$4=0,0,求节点(AN$4:AN$9,$B$4:$B$9,求节点(其他调用!$F$4:$F$42,其他调用!$G$4:$G$42,其他调用!$AG102)))</f>
        <v>4.2837690092175</v>
      </c>
      <c r="FS101" s="44">
        <f>IF(AO$4=0,0,求节点(AO$4:AO$9,$B$4:$B$9,求节点(其他调用!$F$4:$F$42,其他调用!$G$4:$G$42,其他调用!$AG102)))</f>
        <v>4.2837690092175</v>
      </c>
      <c r="FT101" s="44">
        <f>IF(AP$4=0,0,求节点(AP$4:AP$9,$B$4:$B$9,求节点(其他调用!$F$4:$F$42,其他调用!$G$4:$G$42,其他调用!$AG102)))</f>
        <v>4.2837690092175</v>
      </c>
      <c r="FU101" s="44">
        <f>IF(AQ$4=0,0,求节点(AQ$4:AQ$9,$B$4:$B$9,求节点(其他调用!$F$4:$F$42,其他调用!$G$4:$G$42,其他调用!$AG102)))</f>
        <v>4.2837690092175</v>
      </c>
      <c r="FV101" s="44">
        <f>IF(AR$4=0,0,求节点(AR$4:AR$9,$B$4:$B$9,求节点(其他调用!$F$4:$F$42,其他调用!$G$4:$G$42,其他调用!$AG102)))</f>
        <v>4.2837690092175</v>
      </c>
      <c r="FW101" s="44">
        <f>IF(AS$4=0,0,求节点(AS$4:AS$9,$B$4:$B$9,求节点(其他调用!$F$4:$F$42,其他调用!$G$4:$G$42,其他调用!$AG102)))</f>
        <v>4.2837690092175</v>
      </c>
      <c r="FX101" s="44">
        <f>IF(AT$4=0,0,求节点(AT$4:AT$9,$B$4:$B$9,求节点(其他调用!$F$4:$F$42,其他调用!$G$4:$G$42,其他调用!$AG102)))</f>
        <v>4.2837690092175</v>
      </c>
      <c r="FY101" s="44">
        <f>IF(AU$4=0,0,求节点(AU$4:AU$9,$B$4:$B$9,求节点(其他调用!$F$4:$F$42,其他调用!$G$4:$G$42,其他调用!$AG102)))</f>
        <v>4.2837690092175</v>
      </c>
      <c r="FZ101" s="44">
        <f>IF(AV$4=0,0,求节点(AV$4:AV$9,$B$4:$B$9,求节点(其他调用!$F$4:$F$42,其他调用!$G$4:$G$42,其他调用!$AG102)))</f>
        <v>4.2837690092175</v>
      </c>
      <c r="GA101" s="44">
        <f>IF(AW$4=0,0,求节点(AW$4:AW$9,$B$4:$B$9,求节点(其他调用!$F$4:$F$42,其他调用!$G$4:$G$42,其他调用!$AG102)))</f>
        <v>4.2837690092175</v>
      </c>
      <c r="GB101" s="44">
        <f>IF(AX$4=0,0,求节点(AX$4:AX$9,$B$4:$B$9,求节点(其他调用!$F$4:$F$42,其他调用!$G$4:$G$42,其他调用!$AG102)))</f>
        <v>4.2837690092175</v>
      </c>
      <c r="GC101" s="44">
        <f>IF(AY$4=0,0,求节点(AY$4:AY$9,$B$4:$B$9,求节点(其他调用!$F$4:$F$42,其他调用!$G$4:$G$42,其他调用!$AG102)))</f>
        <v>4.2837690092175</v>
      </c>
      <c r="GD101" s="44">
        <f>IF(AZ$4=0,0,求节点(AZ$4:AZ$9,$B$4:$B$9,求节点(其他调用!$F$4:$F$42,其他调用!$G$4:$G$42,其他调用!$AG102)))</f>
        <v>4.2837690092175</v>
      </c>
      <c r="GF101" s="44">
        <v>98</v>
      </c>
      <c r="GG101" s="44">
        <f>IF(C$23=0,0,求节点(C$23:C$28,$B$23:$B$28,求节点(其他调用!$U$4:$U$20,其他调用!$V$4:$V$20,$GF101)))</f>
        <v>0</v>
      </c>
      <c r="GH101" s="44">
        <f>IF(D$23=0,0,求节点(D$23:D$28,$B$23:$B$28,求节点(其他调用!$U$4:$U$20,其他调用!$V$4:$V$20,$GF101)))</f>
        <v>0</v>
      </c>
      <c r="GI101" s="44">
        <f>IF(E$23=0,0,求节点(E$23:E$28,$B$23:$B$28,求节点(其他调用!$U$4:$U$20,其他调用!$V$4:$V$20,$GF101)))</f>
        <v>0</v>
      </c>
      <c r="GJ101" s="44">
        <f>IF(F$23=0,0,求节点(F$23:F$28,$B$23:$B$28,求节点(其他调用!$U$4:$U$20,其他调用!$V$4:$V$20,$GF101)))</f>
        <v>0</v>
      </c>
      <c r="GK101" s="44">
        <f>IF(G$23=0,0,求节点(G$23:G$28,$B$23:$B$28,求节点(其他调用!$U$4:$U$20,其他调用!$V$4:$V$20,$GF101)))</f>
        <v>0</v>
      </c>
      <c r="GL101" s="44">
        <f>IF(H$23=0,0,求节点(H$23:H$28,$B$23:$B$28,求节点(其他调用!$U$4:$U$20,其他调用!$V$4:$V$20,$GF101)))</f>
        <v>0</v>
      </c>
      <c r="GM101" s="44">
        <f>IF(I$23=0,0,求节点(I$23:I$28,$B$23:$B$28,求节点(其他调用!$U$4:$U$20,其他调用!$V$4:$V$20,$GF101)))</f>
        <v>0</v>
      </c>
      <c r="GN101" s="44">
        <f>IF(J$23=0,0,求节点(J$23:J$28,$B$23:$B$28,求节点(其他调用!$U$4:$U$20,其他调用!$V$4:$V$20,$GF101)))</f>
        <v>0</v>
      </c>
      <c r="GO101" s="44">
        <f>IF(K$23=0,0,求节点(K$23:K$28,$B$23:$B$28,求节点(其他调用!$U$4:$U$20,其他调用!$V$4:$V$20,$GF101)))</f>
        <v>0</v>
      </c>
      <c r="GP101" s="44">
        <f>IF(L$23=0,0,求节点(L$23:L$28,$B$23:$B$28,求节点(其他调用!$U$4:$U$20,其他调用!$V$4:$V$20,$GF101)))</f>
        <v>0</v>
      </c>
      <c r="GQ101" s="44">
        <f>IF(M$23=0,0,求节点(M$23:M$28,$B$23:$B$28,求节点(其他调用!$U$4:$U$20,其他调用!$V$4:$V$20,$GF101)))</f>
        <v>0</v>
      </c>
      <c r="GR101" s="44">
        <f>IF(N$23=0,0,求节点(N$23:N$28,$B$23:$B$28,求节点(其他调用!$U$4:$U$20,其他调用!$V$4:$V$20,$GF101)))</f>
        <v>0</v>
      </c>
      <c r="GS101" s="44">
        <f>IF(O$23=0,0,求节点(O$23:O$28,$B$23:$B$28,求节点(其他调用!$U$4:$U$20,其他调用!$V$4:$V$20,$GF101)))</f>
        <v>0</v>
      </c>
      <c r="GT101" s="44">
        <f>IF(P$23=0,0,求节点(P$23:P$28,$B$23:$B$28,求节点(其他调用!$U$4:$U$20,其他调用!$V$4:$V$20,$GF101)))</f>
        <v>0</v>
      </c>
      <c r="GU101" s="44">
        <f>IF(Q$23=0,0,求节点(Q$23:Q$28,$B$23:$B$28,求节点(其他调用!$U$4:$U$20,其他调用!$V$4:$V$20,$GF101)))</f>
        <v>0</v>
      </c>
      <c r="GV101" s="44">
        <f>IF(R$23=0,0,求节点(R$23:R$28,$B$23:$B$28,求节点(其他调用!$U$4:$U$20,其他调用!$V$4:$V$20,$GF101)))</f>
        <v>0</v>
      </c>
      <c r="GW101" s="44">
        <f>IF(S$23=0,0,求节点(S$23:S$28,$B$23:$B$28,求节点(其他调用!$U$4:$U$20,其他调用!$V$4:$V$20,$GF101)))</f>
        <v>0</v>
      </c>
      <c r="GX101" s="44">
        <f>IF(T$23=0,0,求节点(T$23:T$28,$B$23:$B$28,求节点(其他调用!$U$4:$U$20,其他调用!$V$4:$V$20,$GF101)))</f>
        <v>0</v>
      </c>
      <c r="GY101" s="44">
        <f>IF(U$23=0,0,求节点(U$23:U$28,$B$23:$B$28,求节点(其他调用!$U$4:$U$20,其他调用!$V$4:$V$20,$GF101)))</f>
        <v>0</v>
      </c>
      <c r="GZ101" s="44">
        <f>IF(V$23=0,0,求节点(V$23:V$28,$B$23:$B$28,求节点(其他调用!$U$4:$U$20,其他调用!$V$4:$V$20,$GF101)))</f>
        <v>0</v>
      </c>
      <c r="HC101" s="44">
        <v>98</v>
      </c>
      <c r="HD101" s="44">
        <f>IF(C$4=0,0,求节点(C$4:C$9,$B$4:$B$9,求节点(其他调用!$I$4:$I$42,其他调用!$J$4:$J$42,其他调用!$AH102)))</f>
        <v>6</v>
      </c>
      <c r="HE101" s="44">
        <f>IF(D$4=0,0,求节点(D$4:D$9,$B$4:$B$9,求节点(其他调用!$I$4:$I$42,其他调用!$J$4:$J$42,其他调用!$AH102)))</f>
        <v>6</v>
      </c>
      <c r="HF101" s="44">
        <f>IF(E$4=0,0,求节点(E$4:E$9,$B$4:$B$9,求节点(其他调用!$I$4:$I$42,其他调用!$J$4:$J$42,其他调用!$AH102)))</f>
        <v>3.5626300128062609</v>
      </c>
      <c r="HG101" s="44">
        <f>IF(F$4=0,0,求节点(F$4:F$9,$B$4:$B$9,求节点(其他调用!$I$4:$I$42,其他调用!$J$4:$J$42,其他调用!$AH102)))</f>
        <v>0</v>
      </c>
      <c r="HH101" s="44">
        <f>IF(G$4=0,0,求节点(G$4:G$9,$B$4:$B$9,求节点(其他调用!$I$4:$I$42,其他调用!$J$4:$J$42,其他调用!$AH102)))</f>
        <v>0</v>
      </c>
      <c r="HI101" s="44">
        <f>IF(H$4=0,0,求节点(H$4:H$9,$B$4:$B$9,求节点(其他调用!$I$4:$I$42,其他调用!$J$4:$J$42,其他调用!$AH102)))</f>
        <v>0</v>
      </c>
      <c r="HJ101" s="44">
        <f>IF(I$4=0,0,求节点(I$4:I$9,$B$4:$B$9,求节点(其他调用!$I$4:$I$42,其他调用!$J$4:$J$42,其他调用!$AH102)))</f>
        <v>0</v>
      </c>
      <c r="HK101" s="44">
        <f>IF(J$4=0,0,求节点(J$4:J$9,$B$4:$B$9,求节点(其他调用!$I$4:$I$42,其他调用!$J$4:$J$42,其他调用!$AH102)))</f>
        <v>0</v>
      </c>
      <c r="HL101" s="44">
        <f>IF(K$4=0,0,求节点(K$4:K$9,$B$4:$B$9,求节点(其他调用!$I$4:$I$42,其他调用!$J$4:$J$42,其他调用!$AH102)))</f>
        <v>0</v>
      </c>
      <c r="HM101" s="44">
        <f>IF(L$4=0,0,求节点(L$4:L$9,$B$4:$B$9,求节点(其他调用!$I$4:$I$42,其他调用!$J$4:$J$42,其他调用!$AH102)))</f>
        <v>0</v>
      </c>
      <c r="HN101" s="44">
        <f>IF(M$4=0,0,求节点(M$4:M$9,$B$4:$B$9,求节点(其他调用!$I$4:$I$42,其他调用!$J$4:$J$42,其他调用!$AH102)))</f>
        <v>0</v>
      </c>
      <c r="HO101" s="44">
        <f>IF(N$4=0,0,求节点(N$4:N$9,$B$4:$B$9,求节点(其他调用!$I$4:$I$42,其他调用!$J$4:$J$42,其他调用!$AH102)))</f>
        <v>0</v>
      </c>
      <c r="HP101" s="44">
        <f>IF(O$4=0,0,求节点(O$4:O$9,$B$4:$B$9,求节点(其他调用!$I$4:$I$42,其他调用!$J$4:$J$42,其他调用!$AH102)))</f>
        <v>0</v>
      </c>
      <c r="HQ101" s="44">
        <f>IF(P$4=0,0,求节点(P$4:P$9,$B$4:$B$9,求节点(其他调用!$I$4:$I$42,其他调用!$J$4:$J$42,其他调用!$AH102)))</f>
        <v>0</v>
      </c>
      <c r="HR101" s="44">
        <f>IF(Q$4=0,0,求节点(Q$4:Q$9,$B$4:$B$9,求节点(其他调用!$I$4:$I$42,其他调用!$J$4:$J$42,其他调用!$AH102)))</f>
        <v>0</v>
      </c>
      <c r="HS101" s="44">
        <f>IF(R$4=0,0,求节点(R$4:R$9,$B$4:$B$9,求节点(其他调用!$I$4:$I$42,其他调用!$J$4:$J$42,其他调用!$AH102)))</f>
        <v>0</v>
      </c>
      <c r="HT101" s="44">
        <f>IF(S$4=0,0,求节点(S$4:S$9,$B$4:$B$9,求节点(其他调用!$I$4:$I$42,其他调用!$J$4:$J$42,其他调用!$AH102)))</f>
        <v>6</v>
      </c>
      <c r="HU101" s="44">
        <f>IF(T$4=0,0,求节点(T$4:T$9,$B$4:$B$9,求节点(其他调用!$I$4:$I$42,其他调用!$J$4:$J$42,其他调用!$AH102)))</f>
        <v>6</v>
      </c>
      <c r="HV101" s="44">
        <f>IF(U$4=0,0,求节点(U$4:U$9,$B$4:$B$9,求节点(其他调用!$I$4:$I$42,其他调用!$J$4:$J$42,其他调用!$AH102)))</f>
        <v>6</v>
      </c>
      <c r="HW101" s="44">
        <f>IF(V$4=0,0,求节点(V$4:V$9,$B$4:$B$9,求节点(其他调用!$I$4:$I$42,其他调用!$J$4:$J$42,其他调用!$AH102)))</f>
        <v>0</v>
      </c>
      <c r="HX101" s="44">
        <f>IF(W$4=0,0,求节点(W$4:W$9,$B$4:$B$9,求节点(其他调用!$I$4:$I$42,其他调用!$J$4:$J$42,其他调用!$AH102)))</f>
        <v>6</v>
      </c>
      <c r="HY101" s="44">
        <f>IF(X$4=0,0,求节点(X$4:X$9,$B$4:$B$9,求节点(其他调用!$I$4:$I$42,其他调用!$J$4:$J$42,其他调用!$AH102)))</f>
        <v>6</v>
      </c>
      <c r="HZ101" s="44">
        <f>IF(Y$4=0,0,求节点(Y$4:Y$9,$B$4:$B$9,求节点(其他调用!$I$4:$I$42,其他调用!$J$4:$J$42,其他调用!$AH102)))</f>
        <v>6</v>
      </c>
      <c r="IA101" s="44">
        <f>IF(Z$4=0,0,求节点(Z$4:Z$9,$B$4:$B$9,求节点(其他调用!$I$4:$I$42,其他调用!$J$4:$J$42,其他调用!$AH102)))</f>
        <v>0</v>
      </c>
      <c r="IB101" s="44">
        <f>IF(AA$4=0,0,求节点(AA$4:AA$9,$B$4:$B$9,求节点(其他调用!$I$4:$I$42,其他调用!$J$4:$J$42,其他调用!$AH102)))</f>
        <v>6</v>
      </c>
      <c r="IC101" s="44">
        <f>IF(AB$4=0,0,求节点(AB$4:AB$9,$B$4:$B$9,求节点(其他调用!$I$4:$I$42,其他调用!$J$4:$J$42,其他调用!$AH102)))</f>
        <v>6</v>
      </c>
      <c r="ID101" s="44">
        <f>IF(AC$4=0,0,求节点(AC$4:AC$9,$B$4:$B$9,求节点(其他调用!$I$4:$I$42,其他调用!$J$4:$J$42,其他调用!$AH102)))</f>
        <v>6</v>
      </c>
      <c r="IE101" s="44">
        <f>IF(AD$4=0,0,求节点(AD$4:AD$9,$B$4:$B$9,求节点(其他调用!$I$4:$I$42,其他调用!$J$4:$J$42,其他调用!$AH102)))</f>
        <v>5.9769763254406403</v>
      </c>
      <c r="IF101" s="44">
        <f>IF(AE$4=0,0,求节点(AE$4:AE$9,$B$4:$B$9,求节点(其他调用!$I$4:$I$42,其他调用!$J$4:$J$42,其他调用!$AH102)))</f>
        <v>5.9769763254406403</v>
      </c>
      <c r="IG101" s="44">
        <f>IF(AF$4=0,0,求节点(AF$4:AF$9,$B$4:$B$9,求节点(其他调用!$I$4:$I$42,其他调用!$J$4:$J$42,其他调用!$AH102)))</f>
        <v>5.9769763254406403</v>
      </c>
      <c r="IH101" s="44">
        <f>IF(AG$4=0,0,求节点(AG$4:AG$9,$B$4:$B$9,求节点(其他调用!$I$4:$I$42,其他调用!$J$4:$J$42,其他调用!$AH102)))</f>
        <v>5.9769763254406403</v>
      </c>
      <c r="II101" s="44">
        <f>IF(AH$4=0,0,求节点(AH$4:AH$9,$B$4:$B$9,求节点(其他调用!$I$4:$I$42,其他调用!$J$4:$J$42,其他调用!$AH102)))</f>
        <v>5.9769763254406403</v>
      </c>
      <c r="IJ101" s="44">
        <f>IF(AI$4=0,0,求节点(AI$4:AI$9,$B$4:$B$9,求节点(其他调用!$I$4:$I$42,其他调用!$J$4:$J$42,其他调用!$AH102)))</f>
        <v>5.9769763254406403</v>
      </c>
      <c r="IK101" s="44">
        <f>IF(AJ$4=0,0,求节点(AJ$4:AJ$9,$B$4:$B$9,求节点(其他调用!$I$4:$I$42,其他调用!$J$4:$J$42,其他调用!$AH102)))</f>
        <v>5.9769763254406403</v>
      </c>
      <c r="IL101" s="44">
        <f>IF(AK$4=0,0,求节点(AK$4:AK$9,$B$4:$B$9,求节点(其他调用!$I$4:$I$42,其他调用!$J$4:$J$42,其他调用!$AH102)))</f>
        <v>5.9769763254406403</v>
      </c>
      <c r="IM101" s="44">
        <f>IF(AL$4=0,0,求节点(AL$4:AL$9,$B$4:$B$9,求节点(其他调用!$I$4:$I$42,其他调用!$J$4:$J$42,其他调用!$AH102)))</f>
        <v>5.9769763254406403</v>
      </c>
      <c r="IN101" s="44">
        <f>IF(AM$4=0,0,求节点(AM$4:AM$9,$B$4:$B$9,求节点(其他调用!$I$4:$I$42,其他调用!$J$4:$J$42,其他调用!$AH102)))</f>
        <v>5.9769763254406403</v>
      </c>
      <c r="IO101" s="44">
        <f>IF(AN$4=0,0,求节点(AN$4:AN$9,$B$4:$B$9,求节点(其他调用!$I$4:$I$42,其他调用!$J$4:$J$42,其他调用!$AH102)))</f>
        <v>5.9769763254406403</v>
      </c>
      <c r="IP101" s="44">
        <f>IF(AO$4=0,0,求节点(AO$4:AO$9,$B$4:$B$9,求节点(其他调用!$I$4:$I$42,其他调用!$J$4:$J$42,其他调用!$AH102)))</f>
        <v>5.9769763254406403</v>
      </c>
      <c r="IQ101" s="44">
        <f>IF(AP$4=0,0,求节点(AP$4:AP$9,$B$4:$B$9,求节点(其他调用!$I$4:$I$42,其他调用!$J$4:$J$42,其他调用!$AH102)))</f>
        <v>5.9769763254406403</v>
      </c>
      <c r="IR101" s="44">
        <f>IF(AQ$4=0,0,求节点(AQ$4:AQ$9,$B$4:$B$9,求节点(其他调用!$I$4:$I$42,其他调用!$J$4:$J$42,其他调用!$AH102)))</f>
        <v>5.9769763254406403</v>
      </c>
      <c r="IS101" s="44">
        <f>IF(AR$4=0,0,求节点(AR$4:AR$9,$B$4:$B$9,求节点(其他调用!$I$4:$I$42,其他调用!$J$4:$J$42,其他调用!$AH102)))</f>
        <v>5.9769763254406403</v>
      </c>
      <c r="IT101" s="44">
        <f>IF(AS$4=0,0,求节点(AS$4:AS$9,$B$4:$B$9,求节点(其他调用!$I$4:$I$42,其他调用!$J$4:$J$42,其他调用!$AH102)))</f>
        <v>5.9769763254406403</v>
      </c>
      <c r="IU101" s="44">
        <f>IF(AT$4=0,0,求节点(AT$4:AT$9,$B$4:$B$9,求节点(其他调用!$I$4:$I$42,其他调用!$J$4:$J$42,其他调用!$AH102)))</f>
        <v>5.9769763254406403</v>
      </c>
      <c r="IV101" s="44">
        <f>IF(AU$4=0,0,求节点(AU$4:AU$9,$B$4:$B$9,求节点(其他调用!$I$4:$I$42,其他调用!$J$4:$J$42,其他调用!$AH102)))</f>
        <v>5.9769763254406403</v>
      </c>
      <c r="IW101" s="44">
        <f>IF(AV$4=0,0,求节点(AV$4:AV$9,$B$4:$B$9,求节点(其他调用!$I$4:$I$42,其他调用!$J$4:$J$42,其他调用!$AH102)))</f>
        <v>5.9769763254406403</v>
      </c>
      <c r="IX101" s="44">
        <f>IF(AW$4=0,0,求节点(AW$4:AW$9,$B$4:$B$9,求节点(其他调用!$I$4:$I$42,其他调用!$J$4:$J$42,其他调用!$AH102)))</f>
        <v>5.9769763254406403</v>
      </c>
      <c r="IY101" s="44">
        <f>IF(AX$4=0,0,求节点(AX$4:AX$9,$B$4:$B$9,求节点(其他调用!$I$4:$I$42,其他调用!$J$4:$J$42,其他调用!$AH102)))</f>
        <v>5.9769763254406403</v>
      </c>
      <c r="IZ101" s="44">
        <f>IF(AY$4=0,0,求节点(AY$4:AY$9,$B$4:$B$9,求节点(其他调用!$I$4:$I$42,其他调用!$J$4:$J$42,其他调用!$AH102)))</f>
        <v>5.9769763254406403</v>
      </c>
      <c r="JA101" s="44">
        <f>IF(AZ$4=0,0,求节点(AZ$4:AZ$9,$B$4:$B$9,求节点(其他调用!$I$4:$I$42,其他调用!$J$4:$J$42,其他调用!$AH102)))</f>
        <v>5.9769763254406403</v>
      </c>
      <c r="JC101" s="44">
        <v>98</v>
      </c>
      <c r="JD101" s="44">
        <f>IF(C$23=0,0,求节点(C$23:C$28,$B$23:$B$28,求节点(其他调用!$W$4:$W$20,其他调用!$X$4:$X$20,$JC101)))</f>
        <v>0</v>
      </c>
      <c r="JE101" s="44">
        <f>IF(D$23=0,0,求节点(D$23:D$28,$B$23:$B$28,求节点(其他调用!$W$4:$W$20,其他调用!$X$4:$X$20,$JC101)))</f>
        <v>0</v>
      </c>
      <c r="JF101" s="44">
        <f>IF(E$23=0,0,求节点(E$23:E$28,$B$23:$B$28,求节点(其他调用!$W$4:$W$20,其他调用!$X$4:$X$20,$JC101)))</f>
        <v>0</v>
      </c>
      <c r="JG101" s="44">
        <f>IF(F$23=0,0,求节点(F$23:F$28,$B$23:$B$28,求节点(其他调用!$W$4:$W$20,其他调用!$X$4:$X$20,$JC101)))</f>
        <v>7.1917717670078041E-3</v>
      </c>
      <c r="JH101" s="44">
        <f>IF(G$23=0,0,求节点(G$23:G$28,$B$23:$B$28,求节点(其他调用!$W$4:$W$20,其他调用!$X$4:$X$20,$JC101)))</f>
        <v>1.0787657650511595E-2</v>
      </c>
      <c r="JI101" s="44">
        <f>IF(H$23=0,0,求节点(H$23:H$28,$B$23:$B$28,求节点(其他调用!$W$4:$W$20,其他调用!$X$4:$X$20,$JC101)))</f>
        <v>1.0787657650511595E-2</v>
      </c>
      <c r="JJ101" s="44">
        <f>IF(I$23=0,0,求节点(I$23:I$28,$B$23:$B$28,求节点(其他调用!$W$4:$W$20,其他调用!$X$4:$X$20,$JC101)))</f>
        <v>1.6344935834108454E-2</v>
      </c>
      <c r="JK101" s="44">
        <f>IF(J$23=0,0,求节点(J$23:J$28,$B$23:$B$28,求节点(其他调用!$W$4:$W$20,其他调用!$X$4:$X$20,$JC101)))</f>
        <v>0</v>
      </c>
      <c r="JL101" s="44">
        <f>IF(K$23=0,0,求节点(K$23:K$28,$B$23:$B$28,求节点(其他调用!$W$4:$W$20,其他调用!$X$4:$X$20,$JC101)))</f>
        <v>1.0787657650511595E-2</v>
      </c>
      <c r="JM101" s="44">
        <f>IF(L$23=0,0,求节点(L$23:L$28,$B$23:$B$28,求节点(其他调用!$W$4:$W$20,其他调用!$X$4:$X$20,$JC101)))</f>
        <v>0</v>
      </c>
      <c r="JN101" s="44">
        <f>IF(M$23=0,0,求节点(M$23:M$28,$B$23:$B$28,求节点(其他调用!$W$4:$W$20,其他调用!$X$4:$X$20,$JC101)))</f>
        <v>0</v>
      </c>
      <c r="JO101" s="44">
        <f>IF(N$23=0,0,求节点(N$23:N$28,$B$23:$B$28,求节点(其他调用!$W$4:$W$20,其他调用!$X$4:$X$20,$JC101)))</f>
        <v>0</v>
      </c>
      <c r="JP101" s="44">
        <f>IF(O$23=0,0,求节点(O$23:O$28,$B$23:$B$28,求节点(其他调用!$W$4:$W$20,其他调用!$X$4:$X$20,$JC101)))</f>
        <v>0</v>
      </c>
      <c r="JQ101" s="44">
        <f>IF(P$23=0,0,求节点(P$23:P$28,$B$23:$B$28,求节点(其他调用!$W$4:$W$20,其他调用!$X$4:$X$20,$JC101)))</f>
        <v>0</v>
      </c>
      <c r="JR101" s="44">
        <f>IF(Q$23=0,0,求节点(Q$23:Q$28,$B$23:$B$28,求节点(其他调用!$W$4:$W$20,其他调用!$X$4:$X$20,$JC101)))</f>
        <v>0</v>
      </c>
      <c r="JS101" s="44">
        <f>IF(R$23=0,0,求节点(R$23:R$28,$B$23:$B$28,求节点(其他调用!$W$4:$W$20,其他调用!$X$4:$X$20,$JC101)))</f>
        <v>0</v>
      </c>
      <c r="JT101" s="44">
        <f>IF(S$23=0,0,求节点(S$23:S$28,$B$23:$B$28,求节点(其他调用!$W$4:$W$20,其他调用!$X$4:$X$20,$JC101)))</f>
        <v>0</v>
      </c>
      <c r="JU101" s="44">
        <f>IF(T$23=0,0,求节点(T$23:T$28,$B$23:$B$28,求节点(其他调用!$W$4:$W$20,其他调用!$X$4:$X$20,$JC101)))</f>
        <v>0</v>
      </c>
      <c r="JV101" s="44">
        <f>IF(U$23=0,0,求节点(U$23:U$28,$B$23:$B$28,求节点(其他调用!$W$4:$W$20,其他调用!$X$4:$X$20,$JC101)))</f>
        <v>0</v>
      </c>
      <c r="JW101" s="44">
        <f>IF(V$23=0,0,求节点(V$23:V$28,$B$23:$B$28,求节点(其他调用!$W$4:$W$20,其他调用!$X$4:$X$20,$JC101)))</f>
        <v>0</v>
      </c>
      <c r="JZ101" s="44">
        <v>98</v>
      </c>
      <c r="KA101" s="44">
        <f>IF(C$4=0,0,求节点(C$4:C$9,$B$4:$B$9,求节点(其他调用!$L$4:$L$42,其他调用!$M$4:$M$42,其他调用!$AI102)))</f>
        <v>6</v>
      </c>
      <c r="KB101" s="44">
        <f>IF(D$4=0,0,求节点(D$4:D$9,$B$4:$B$9,求节点(其他调用!$L$4:$L$42,其他调用!$M$4:$M$42,其他调用!$AI102)))</f>
        <v>6</v>
      </c>
      <c r="KC101" s="44">
        <f>IF(E$4=0,0,求节点(E$4:E$9,$B$4:$B$9,求节点(其他调用!$L$4:$L$42,其他调用!$M$4:$M$42,其他调用!$AI102)))</f>
        <v>4.7274299721816915</v>
      </c>
      <c r="KD101" s="44">
        <f>IF(F$4=0,0,求节点(F$4:F$9,$B$4:$B$9,求节点(其他调用!$L$4:$L$42,其他调用!$M$4:$M$42,其他调用!$AI102)))</f>
        <v>0</v>
      </c>
      <c r="KE101" s="44">
        <f>IF(G$4=0,0,求节点(G$4:G$9,$B$4:$B$9,求节点(其他调用!$L$4:$L$42,其他调用!$M$4:$M$42,其他调用!$AI102)))</f>
        <v>0</v>
      </c>
      <c r="KF101" s="44">
        <f>IF(H$4=0,0,求节点(H$4:H$9,$B$4:$B$9,求节点(其他调用!$L$4:$L$42,其他调用!$M$4:$M$42,其他调用!$AI102)))</f>
        <v>0</v>
      </c>
      <c r="KG101" s="44">
        <f>IF(I$4=0,0,求节点(I$4:I$9,$B$4:$B$9,求节点(其他调用!$L$4:$L$42,其他调用!$M$4:$M$42,其他调用!$AI102)))</f>
        <v>0</v>
      </c>
      <c r="KH101" s="44">
        <f>IF(J$4=0,0,求节点(J$4:J$9,$B$4:$B$9,求节点(其他调用!$L$4:$L$42,其他调用!$M$4:$M$42,其他调用!$AI102)))</f>
        <v>0</v>
      </c>
      <c r="KI101" s="44">
        <f>IF(K$4=0,0,求节点(K$4:K$9,$B$4:$B$9,求节点(其他调用!$L$4:$L$42,其他调用!$M$4:$M$42,其他调用!$AI102)))</f>
        <v>0</v>
      </c>
      <c r="KJ101" s="44">
        <f>IF(L$4=0,0,求节点(L$4:L$9,$B$4:$B$9,求节点(其他调用!$L$4:$L$42,其他调用!$M$4:$M$42,其他调用!$AI102)))</f>
        <v>0</v>
      </c>
      <c r="KK101" s="44">
        <f>IF(M$4=0,0,求节点(M$4:M$9,$B$4:$B$9,求节点(其他调用!$L$4:$L$42,其他调用!$M$4:$M$42,其他调用!$AI102)))</f>
        <v>0</v>
      </c>
      <c r="KL101" s="44">
        <f>IF(N$4=0,0,求节点(N$4:N$9,$B$4:$B$9,求节点(其他调用!$L$4:$L$42,其他调用!$M$4:$M$42,其他调用!$AI102)))</f>
        <v>0</v>
      </c>
      <c r="KM101" s="44">
        <f>IF(O$4=0,0,求节点(O$4:O$9,$B$4:$B$9,求节点(其他调用!$L$4:$L$42,其他调用!$M$4:$M$42,其他调用!$AI102)))</f>
        <v>0</v>
      </c>
      <c r="KN101" s="44">
        <f>IF(P$4=0,0,求节点(P$4:P$9,$B$4:$B$9,求节点(其他调用!$L$4:$L$42,其他调用!$M$4:$M$42,其他调用!$AI102)))</f>
        <v>0</v>
      </c>
      <c r="KO101" s="44">
        <f>IF(Q$4=0,0,求节点(Q$4:Q$9,$B$4:$B$9,求节点(其他调用!$L$4:$L$42,其他调用!$M$4:$M$42,其他调用!$AI102)))</f>
        <v>0</v>
      </c>
      <c r="KP101" s="44">
        <f>IF(R$4=0,0,求节点(R$4:R$9,$B$4:$B$9,求节点(其他调用!$L$4:$L$42,其他调用!$M$4:$M$42,其他调用!$AI102)))</f>
        <v>0</v>
      </c>
      <c r="KQ101" s="44">
        <f>IF(S$4=0,0,求节点(S$4:S$9,$B$4:$B$9,求节点(其他调用!$L$4:$L$42,其他调用!$M$4:$M$42,其他调用!$AI102)))</f>
        <v>6</v>
      </c>
      <c r="KR101" s="44">
        <f>IF(T$4=0,0,求节点(T$4:T$9,$B$4:$B$9,求节点(其他调用!$L$4:$L$42,其他调用!$M$4:$M$42,其他调用!$AI102)))</f>
        <v>6</v>
      </c>
      <c r="KS101" s="44">
        <f>IF(U$4=0,0,求节点(U$4:U$9,$B$4:$B$9,求节点(其他调用!$L$4:$L$42,其他调用!$M$4:$M$42,其他调用!$AI102)))</f>
        <v>6</v>
      </c>
      <c r="KT101" s="44">
        <f>IF(V$4=0,0,求节点(V$4:V$9,$B$4:$B$9,求节点(其他调用!$L$4:$L$42,其他调用!$M$4:$M$42,其他调用!$AI102)))</f>
        <v>0</v>
      </c>
      <c r="KU101" s="44">
        <f>IF(W$4=0,0,求节点(W$4:W$9,$B$4:$B$9,求节点(其他调用!$L$4:$L$42,其他调用!$M$4:$M$42,其他调用!$AI102)))</f>
        <v>6</v>
      </c>
      <c r="KV101" s="44">
        <f>IF(X$4=0,0,求节点(X$4:X$9,$B$4:$B$9,求节点(其他调用!$L$4:$L$42,其他调用!$M$4:$M$42,其他调用!$AI102)))</f>
        <v>6</v>
      </c>
      <c r="KW101" s="44">
        <f>IF(Y$4=0,0,求节点(Y$4:Y$9,$B$4:$B$9,求节点(其他调用!$L$4:$L$42,其他调用!$M$4:$M$42,其他调用!$AI102)))</f>
        <v>6</v>
      </c>
      <c r="KX101" s="44">
        <f>IF(Z$4=0,0,求节点(Z$4:Z$9,$B$4:$B$9,求节点(其他调用!$L$4:$L$42,其他调用!$M$4:$M$42,其他调用!$AI102)))</f>
        <v>0</v>
      </c>
      <c r="KY101" s="44">
        <f>IF(AA$4=0,0,求节点(AA$4:AA$9,$B$4:$B$9,求节点(其他调用!$L$4:$L$42,其他调用!$M$4:$M$42,其他调用!$AI102)))</f>
        <v>6</v>
      </c>
      <c r="KZ101" s="44">
        <f>IF(AB$4=0,0,求节点(AB$4:AB$9,$B$4:$B$9,求节点(其他调用!$L$4:$L$42,其他调用!$M$4:$M$42,其他调用!$AI102)))</f>
        <v>6</v>
      </c>
      <c r="LA101" s="44">
        <f>IF(AC$4=0,0,求节点(AC$4:AC$9,$B$4:$B$9,求节点(其他调用!$L$4:$L$42,其他调用!$M$4:$M$42,其他调用!$AI102)))</f>
        <v>6</v>
      </c>
      <c r="LB101" s="44">
        <f>IF(AD$4=0,0,求节点(AD$4:AD$9,$B$4:$B$9,求节点(其他调用!$L$4:$L$42,其他调用!$M$4:$M$42,其他调用!$AI102)))</f>
        <v>6</v>
      </c>
      <c r="LC101" s="44">
        <f>IF(AE$4=0,0,求节点(AE$4:AE$9,$B$4:$B$9,求节点(其他调用!$L$4:$L$42,其他调用!$M$4:$M$42,其他调用!$AI102)))</f>
        <v>6</v>
      </c>
      <c r="LD101" s="44">
        <f>IF(AF$4=0,0,求节点(AF$4:AF$9,$B$4:$B$9,求节点(其他调用!$L$4:$L$42,其他调用!$M$4:$M$42,其他调用!$AI102)))</f>
        <v>6</v>
      </c>
      <c r="LE101" s="44">
        <f>IF(AG$4=0,0,求节点(AG$4:AG$9,$B$4:$B$9,求节点(其他调用!$L$4:$L$42,其他调用!$M$4:$M$42,其他调用!$AI102)))</f>
        <v>6</v>
      </c>
      <c r="LF101" s="44">
        <f>IF(AH$4=0,0,求节点(AH$4:AH$9,$B$4:$B$9,求节点(其他调用!$L$4:$L$42,其他调用!$M$4:$M$42,其他调用!$AI102)))</f>
        <v>6</v>
      </c>
      <c r="LG101" s="44">
        <f>IF(AI$4=0,0,求节点(AI$4:AI$9,$B$4:$B$9,求节点(其他调用!$L$4:$L$42,其他调用!$M$4:$M$42,其他调用!$AI102)))</f>
        <v>6</v>
      </c>
      <c r="LH101" s="44">
        <f>IF(AJ$4=0,0,求节点(AJ$4:AJ$9,$B$4:$B$9,求节点(其他调用!$L$4:$L$42,其他调用!$M$4:$M$42,其他调用!$AI102)))</f>
        <v>6</v>
      </c>
      <c r="LI101" s="44">
        <f>IF(AK$4=0,0,求节点(AK$4:AK$9,$B$4:$B$9,求节点(其他调用!$L$4:$L$42,其他调用!$M$4:$M$42,其他调用!$AI102)))</f>
        <v>6</v>
      </c>
      <c r="LJ101" s="44">
        <f>IF(AL$4=0,0,求节点(AL$4:AL$9,$B$4:$B$9,求节点(其他调用!$L$4:$L$42,其他调用!$M$4:$M$42,其他调用!$AI102)))</f>
        <v>6</v>
      </c>
      <c r="LK101" s="44">
        <f>IF(AM$4=0,0,求节点(AM$4:AM$9,$B$4:$B$9,求节点(其他调用!$L$4:$L$42,其他调用!$M$4:$M$42,其他调用!$AI102)))</f>
        <v>6</v>
      </c>
      <c r="LL101" s="44">
        <f>IF(AN$4=0,0,求节点(AN$4:AN$9,$B$4:$B$9,求节点(其他调用!$L$4:$L$42,其他调用!$M$4:$M$42,其他调用!$AI102)))</f>
        <v>6</v>
      </c>
      <c r="LM101" s="44">
        <f>IF(AO$4=0,0,求节点(AO$4:AO$9,$B$4:$B$9,求节点(其他调用!$L$4:$L$42,其他调用!$M$4:$M$42,其他调用!$AI102)))</f>
        <v>6</v>
      </c>
      <c r="LN101" s="44">
        <f>IF(AP$4=0,0,求节点(AP$4:AP$9,$B$4:$B$9,求节点(其他调用!$L$4:$L$42,其他调用!$M$4:$M$42,其他调用!$AI102)))</f>
        <v>6</v>
      </c>
      <c r="LO101" s="44">
        <f>IF(AQ$4=0,0,求节点(AQ$4:AQ$9,$B$4:$B$9,求节点(其他调用!$L$4:$L$42,其他调用!$M$4:$M$42,其他调用!$AI102)))</f>
        <v>6</v>
      </c>
      <c r="LP101" s="44">
        <f>IF(AR$4=0,0,求节点(AR$4:AR$9,$B$4:$B$9,求节点(其他调用!$L$4:$L$42,其他调用!$M$4:$M$42,其他调用!$AI102)))</f>
        <v>6</v>
      </c>
      <c r="LQ101" s="44">
        <f>IF(AS$4=0,0,求节点(AS$4:AS$9,$B$4:$B$9,求节点(其他调用!$L$4:$L$42,其他调用!$M$4:$M$42,其他调用!$AI102)))</f>
        <v>6</v>
      </c>
      <c r="LR101" s="44">
        <f>IF(AT$4=0,0,求节点(AT$4:AT$9,$B$4:$B$9,求节点(其他调用!$L$4:$L$42,其他调用!$M$4:$M$42,其他调用!$AI102)))</f>
        <v>6</v>
      </c>
      <c r="LS101" s="44">
        <f>IF(AU$4=0,0,求节点(AU$4:AU$9,$B$4:$B$9,求节点(其他调用!$L$4:$L$42,其他调用!$M$4:$M$42,其他调用!$AI102)))</f>
        <v>6</v>
      </c>
      <c r="LT101" s="44">
        <f>IF(AV$4=0,0,求节点(AV$4:AV$9,$B$4:$B$9,求节点(其他调用!$L$4:$L$42,其他调用!$M$4:$M$42,其他调用!$AI102)))</f>
        <v>6</v>
      </c>
      <c r="LU101" s="44">
        <f>IF(AW$4=0,0,求节点(AW$4:AW$9,$B$4:$B$9,求节点(其他调用!$L$4:$L$42,其他调用!$M$4:$M$42,其他调用!$AI102)))</f>
        <v>6</v>
      </c>
      <c r="LV101" s="44">
        <f>IF(AX$4=0,0,求节点(AX$4:AX$9,$B$4:$B$9,求节点(其他调用!$L$4:$L$42,其他调用!$M$4:$M$42,其他调用!$AI102)))</f>
        <v>6</v>
      </c>
      <c r="LW101" s="44">
        <f>IF(AY$4=0,0,求节点(AY$4:AY$9,$B$4:$B$9,求节点(其他调用!$L$4:$L$42,其他调用!$M$4:$M$42,其他调用!$AI102)))</f>
        <v>6</v>
      </c>
      <c r="LX101" s="44">
        <f>IF(AZ$4=0,0,求节点(AZ$4:AZ$9,$B$4:$B$9,求节点(其他调用!$L$4:$L$42,其他调用!$M$4:$M$42,其他调用!$AI102)))</f>
        <v>6</v>
      </c>
      <c r="LZ101" s="44">
        <v>98</v>
      </c>
      <c r="MA101" s="44">
        <f>IF(C$23=0,0,求节点(C$23:C$28,$B$23:$B$28,求节点(其他调用!$Y$4:$Y$20,其他调用!$Z$4:$Z$20,$LZ101)))</f>
        <v>0</v>
      </c>
      <c r="MB101" s="44">
        <f>IF(D$23=0,0,求节点(D$23:D$28,$B$23:$B$28,求节点(其他调用!$Y$4:$Y$20,其他调用!$Z$4:$Z$20,$LZ101)))</f>
        <v>0</v>
      </c>
      <c r="MC101" s="44">
        <f>IF(E$23=0,0,求节点(E$23:E$28,$B$23:$B$28,求节点(其他调用!$Y$4:$Y$20,其他调用!$Z$4:$Z$20,$LZ101)))</f>
        <v>0</v>
      </c>
      <c r="MD101" s="44">
        <f>IF(F$23=0,0,求节点(F$23:F$28,$B$23:$B$28,求节点(其他调用!$Y$4:$Y$20,其他调用!$Z$4:$Z$20,$LZ101)))</f>
        <v>0</v>
      </c>
      <c r="ME101" s="44">
        <f>IF(G$23=0,0,求节点(G$23:G$28,$B$23:$B$28,求节点(其他调用!$Y$4:$Y$20,其他调用!$Z$4:$Z$20,$LZ101)))</f>
        <v>0</v>
      </c>
      <c r="MF101" s="44">
        <f>IF(H$23=0,0,求节点(H$23:H$28,$B$23:$B$28,求节点(其他调用!$Y$4:$Y$20,其他调用!$Z$4:$Z$20,$LZ101)))</f>
        <v>0</v>
      </c>
      <c r="MG101" s="44">
        <f>IF(I$23=0,0,求节点(I$23:I$28,$B$23:$B$28,求节点(其他调用!$Y$4:$Y$20,其他调用!$Z$4:$Z$20,$LZ101)))</f>
        <v>0</v>
      </c>
      <c r="MH101" s="44">
        <f>IF(J$23=0,0,求节点(J$23:J$28,$B$23:$B$28,求节点(其他调用!$Y$4:$Y$20,其他调用!$Z$4:$Z$20,$LZ101)))</f>
        <v>0</v>
      </c>
      <c r="MI101" s="44">
        <f>IF(K$23=0,0,求节点(K$23:K$28,$B$23:$B$28,求节点(其他调用!$Y$4:$Y$20,其他调用!$Z$4:$Z$20,$LZ101)))</f>
        <v>0</v>
      </c>
      <c r="MJ101" s="44">
        <f>IF(L$23=0,0,求节点(L$23:L$28,$B$23:$B$28,求节点(其他调用!$Y$4:$Y$20,其他调用!$Z$4:$Z$20,$LZ101)))</f>
        <v>0</v>
      </c>
      <c r="MK101" s="44">
        <f>IF(M$23=0,0,求节点(M$23:M$28,$B$23:$B$28,求节点(其他调用!$Y$4:$Y$20,其他调用!$Z$4:$Z$20,$LZ101)))</f>
        <v>0</v>
      </c>
      <c r="ML101" s="44">
        <f>IF(N$23=0,0,求节点(N$23:N$28,$B$23:$B$28,求节点(其他调用!$Y$4:$Y$20,其他调用!$Z$4:$Z$20,$LZ101)))</f>
        <v>0</v>
      </c>
      <c r="MM101" s="44">
        <f>IF(O$23=0,0,求节点(O$23:O$28,$B$23:$B$28,求节点(其他调用!$Y$4:$Y$20,其他调用!$Z$4:$Z$20,$LZ101)))</f>
        <v>0</v>
      </c>
      <c r="MN101" s="44">
        <f>IF(P$23=0,0,求节点(P$23:P$28,$B$23:$B$28,求节点(其他调用!$Y$4:$Y$20,其他调用!$Z$4:$Z$20,$LZ101)))</f>
        <v>0</v>
      </c>
      <c r="MO101" s="44">
        <f>IF(Q$23=0,0,求节点(Q$23:Q$28,$B$23:$B$28,求节点(其他调用!$Y$4:$Y$20,其他调用!$Z$4:$Z$20,$LZ101)))</f>
        <v>0</v>
      </c>
      <c r="MP101" s="44">
        <f>IF(R$23=0,0,求节点(R$23:R$28,$B$23:$B$28,求节点(其他调用!$Y$4:$Y$20,其他调用!$Z$4:$Z$20,$LZ101)))</f>
        <v>0</v>
      </c>
      <c r="MQ101" s="44">
        <f>IF(S$23=0,0,求节点(S$23:S$28,$B$23:$B$28,求节点(其他调用!$Y$4:$Y$20,其他调用!$Z$4:$Z$20,$LZ101)))</f>
        <v>0</v>
      </c>
      <c r="MR101" s="44">
        <f>IF(T$23=0,0,求节点(T$23:T$28,$B$23:$B$28,求节点(其他调用!$Y$4:$Y$20,其他调用!$Z$4:$Z$20,$LZ101)))</f>
        <v>0</v>
      </c>
      <c r="MS101" s="44">
        <f>IF(U$23=0,0,求节点(U$23:U$28,$B$23:$B$28,求节点(其他调用!$Y$4:$Y$20,其他调用!$Z$4:$Z$20,$LZ101)))</f>
        <v>0</v>
      </c>
      <c r="MT101" s="44">
        <f>IF(V$23=0,0,求节点(V$23:V$28,$B$23:$B$28,求节点(其他调用!$Y$4:$Y$20,其他调用!$Z$4:$Z$20,$LZ101)))</f>
        <v>0</v>
      </c>
      <c r="MW101" s="44">
        <v>98</v>
      </c>
      <c r="MX101" s="44">
        <f>IF(C$4=0,0,求节点(C$4:C$9,$B$4:$B$9,求节点(其他调用!$O$4:$O$42,其他调用!$P$4:$P$42,其他调用!$AJ102)))</f>
        <v>6</v>
      </c>
      <c r="MY101" s="44">
        <f>IF(D$4=0,0,求节点(D$4:D$9,$B$4:$B$9,求节点(其他调用!$O$4:$O$42,其他调用!$P$4:$P$42,其他调用!$AJ102)))</f>
        <v>6</v>
      </c>
      <c r="MZ101" s="44">
        <f>IF(E$4=0,0,求节点(E$4:E$9,$B$4:$B$9,求节点(其他调用!$O$4:$O$42,其他调用!$P$4:$P$42,其他调用!$AJ102)))</f>
        <v>5.7235790283672792</v>
      </c>
      <c r="NA101" s="44">
        <f>IF(F$4=0,0,求节点(F$4:F$9,$B$4:$B$9,求节点(其他调用!$O$4:$O$42,其他调用!$P$4:$P$42,其他调用!$AJ102)))</f>
        <v>0</v>
      </c>
      <c r="NB101" s="44">
        <f>IF(G$4=0,0,求节点(G$4:G$9,$B$4:$B$9,求节点(其他调用!$O$4:$O$42,其他调用!$P$4:$P$42,其他调用!$AJ102)))</f>
        <v>0</v>
      </c>
      <c r="NC101" s="44">
        <f>IF(H$4=0,0,求节点(H$4:H$9,$B$4:$B$9,求节点(其他调用!$O$4:$O$42,其他调用!$P$4:$P$42,其他调用!$AJ102)))</f>
        <v>0</v>
      </c>
      <c r="ND101" s="44">
        <f>IF(I$4=0,0,求节点(I$4:I$9,$B$4:$B$9,求节点(其他调用!$O$4:$O$42,其他调用!$P$4:$P$42,其他调用!$AJ102)))</f>
        <v>0</v>
      </c>
      <c r="NE101" s="44">
        <f>IF(J$4=0,0,求节点(J$4:J$9,$B$4:$B$9,求节点(其他调用!$O$4:$O$42,其他调用!$P$4:$P$42,其他调用!$AJ102)))</f>
        <v>0</v>
      </c>
      <c r="NF101" s="44">
        <f>IF(K$4=0,0,求节点(K$4:K$9,$B$4:$B$9,求节点(其他调用!$O$4:$O$42,其他调用!$P$4:$P$42,其他调用!$AJ102)))</f>
        <v>0</v>
      </c>
      <c r="NG101" s="44">
        <f>IF(L$4=0,0,求节点(L$4:L$9,$B$4:$B$9,求节点(其他调用!$O$4:$O$42,其他调用!$P$4:$P$42,其他调用!$AJ102)))</f>
        <v>0</v>
      </c>
      <c r="NH101" s="44">
        <f>IF(M$4=0,0,求节点(M$4:M$9,$B$4:$B$9,求节点(其他调用!$O$4:$O$42,其他调用!$P$4:$P$42,其他调用!$AJ102)))</f>
        <v>0</v>
      </c>
      <c r="NI101" s="44">
        <f>IF(N$4=0,0,求节点(N$4:N$9,$B$4:$B$9,求节点(其他调用!$O$4:$O$42,其他调用!$P$4:$P$42,其他调用!$AJ102)))</f>
        <v>0</v>
      </c>
      <c r="NJ101" s="44">
        <f>IF(O$4=0,0,求节点(O$4:O$9,$B$4:$B$9,求节点(其他调用!$O$4:$O$42,其他调用!$P$4:$P$42,其他调用!$AJ102)))</f>
        <v>0</v>
      </c>
      <c r="NK101" s="44">
        <f>IF(P$4=0,0,求节点(P$4:P$9,$B$4:$B$9,求节点(其他调用!$O$4:$O$42,其他调用!$P$4:$P$42,其他调用!$AJ102)))</f>
        <v>0</v>
      </c>
      <c r="NL101" s="44">
        <f>IF(Q$4=0,0,求节点(Q$4:Q$9,$B$4:$B$9,求节点(其他调用!$O$4:$O$42,其他调用!$P$4:$P$42,其他调用!$AJ102)))</f>
        <v>0</v>
      </c>
      <c r="NM101" s="44">
        <f>IF(R$4=0,0,求节点(R$4:R$9,$B$4:$B$9,求节点(其他调用!$O$4:$O$42,其他调用!$P$4:$P$42,其他调用!$AJ102)))</f>
        <v>0</v>
      </c>
      <c r="NN101" s="44">
        <f>IF(S$4=0,0,求节点(S$4:S$9,$B$4:$B$9,求节点(其他调用!$O$4:$O$42,其他调用!$P$4:$P$42,其他调用!$AJ102)))</f>
        <v>6</v>
      </c>
      <c r="NO101" s="44">
        <f>IF(T$4=0,0,求节点(T$4:T$9,$B$4:$B$9,求节点(其他调用!$O$4:$O$42,其他调用!$P$4:$P$42,其他调用!$AJ102)))</f>
        <v>6</v>
      </c>
      <c r="NP101" s="44">
        <f>IF(U$4=0,0,求节点(U$4:U$9,$B$4:$B$9,求节点(其他调用!$O$4:$O$42,其他调用!$P$4:$P$42,其他调用!$AJ102)))</f>
        <v>6</v>
      </c>
      <c r="NQ101" s="44">
        <f>IF(V$4=0,0,求节点(V$4:V$9,$B$4:$B$9,求节点(其他调用!$O$4:$O$42,其他调用!$P$4:$P$42,其他调用!$AJ102)))</f>
        <v>0</v>
      </c>
      <c r="NR101" s="44">
        <f>IF(W$4=0,0,求节点(W$4:W$9,$B$4:$B$9,求节点(其他调用!$O$4:$O$42,其他调用!$P$4:$P$42,其他调用!$AJ102)))</f>
        <v>6</v>
      </c>
      <c r="NS101" s="44">
        <f>IF(X$4=0,0,求节点(X$4:X$9,$B$4:$B$9,求节点(其他调用!$O$4:$O$42,其他调用!$P$4:$P$42,其他调用!$AJ102)))</f>
        <v>6</v>
      </c>
      <c r="NT101" s="44">
        <f>IF(Y$4=0,0,求节点(Y$4:Y$9,$B$4:$B$9,求节点(其他调用!$O$4:$O$42,其他调用!$P$4:$P$42,其他调用!$AJ102)))</f>
        <v>6</v>
      </c>
      <c r="NU101" s="44">
        <f>IF(Z$4=0,0,求节点(Z$4:Z$9,$B$4:$B$9,求节点(其他调用!$O$4:$O$42,其他调用!$P$4:$P$42,其他调用!$AJ102)))</f>
        <v>0</v>
      </c>
      <c r="NV101" s="44">
        <f>IF(AA$4=0,0,求节点(AA$4:AA$9,$B$4:$B$9,求节点(其他调用!$O$4:$O$42,其他调用!$P$4:$P$42,其他调用!$AJ102)))</f>
        <v>6</v>
      </c>
      <c r="NW101" s="44">
        <f>IF(AB$4=0,0,求节点(AB$4:AB$9,$B$4:$B$9,求节点(其他调用!$O$4:$O$42,其他调用!$P$4:$P$42,其他调用!$AJ102)))</f>
        <v>6</v>
      </c>
      <c r="NX101" s="44">
        <f>IF(AC$4=0,0,求节点(AC$4:AC$9,$B$4:$B$9,求节点(其他调用!$O$4:$O$42,其他调用!$P$4:$P$42,其他调用!$AJ102)))</f>
        <v>6</v>
      </c>
      <c r="NY101" s="44">
        <f>IF(AD$4=0,0,求节点(AD$4:AD$9,$B$4:$B$9,求节点(其他调用!$O$4:$O$42,其他调用!$P$4:$P$42,其他调用!$AJ102)))</f>
        <v>6</v>
      </c>
      <c r="NZ101" s="44">
        <f>IF(AE$4=0,0,求节点(AE$4:AE$9,$B$4:$B$9,求节点(其他调用!$O$4:$O$42,其他调用!$P$4:$P$42,其他调用!$AJ102)))</f>
        <v>6</v>
      </c>
      <c r="OA101" s="44">
        <f>IF(AF$4=0,0,求节点(AF$4:AF$9,$B$4:$B$9,求节点(其他调用!$O$4:$O$42,其他调用!$P$4:$P$42,其他调用!$AJ102)))</f>
        <v>6</v>
      </c>
      <c r="OB101" s="44">
        <f>IF(AG$4=0,0,求节点(AG$4:AG$9,$B$4:$B$9,求节点(其他调用!$O$4:$O$42,其他调用!$P$4:$P$42,其他调用!$AJ102)))</f>
        <v>6</v>
      </c>
      <c r="OC101" s="44">
        <f>IF(AH$4=0,0,求节点(AH$4:AH$9,$B$4:$B$9,求节点(其他调用!$O$4:$O$42,其他调用!$P$4:$P$42,其他调用!$AJ102)))</f>
        <v>6</v>
      </c>
      <c r="OD101" s="44">
        <f>IF(AI$4=0,0,求节点(AI$4:AI$9,$B$4:$B$9,求节点(其他调用!$O$4:$O$42,其他调用!$P$4:$P$42,其他调用!$AJ102)))</f>
        <v>6</v>
      </c>
      <c r="OE101" s="44">
        <f>IF(AJ$4=0,0,求节点(AJ$4:AJ$9,$B$4:$B$9,求节点(其他调用!$O$4:$O$42,其他调用!$P$4:$P$42,其他调用!$AJ102)))</f>
        <v>6</v>
      </c>
      <c r="OF101" s="44">
        <f>IF(AK$4=0,0,求节点(AK$4:AK$9,$B$4:$B$9,求节点(其他调用!$O$4:$O$42,其他调用!$P$4:$P$42,其他调用!$AJ102)))</f>
        <v>6</v>
      </c>
      <c r="OG101" s="44">
        <f>IF(AL$4=0,0,求节点(AL$4:AL$9,$B$4:$B$9,求节点(其他调用!$O$4:$O$42,其他调用!$P$4:$P$42,其他调用!$AJ102)))</f>
        <v>6</v>
      </c>
      <c r="OH101" s="44">
        <f>IF(AM$4=0,0,求节点(AM$4:AM$9,$B$4:$B$9,求节点(其他调用!$O$4:$O$42,其他调用!$P$4:$P$42,其他调用!$AJ102)))</f>
        <v>6</v>
      </c>
      <c r="OI101" s="44">
        <f>IF(AN$4=0,0,求节点(AN$4:AN$9,$B$4:$B$9,求节点(其他调用!$O$4:$O$42,其他调用!$P$4:$P$42,其他调用!$AJ102)))</f>
        <v>6</v>
      </c>
      <c r="OJ101" s="44">
        <f>IF(AO$4=0,0,求节点(AO$4:AO$9,$B$4:$B$9,求节点(其他调用!$O$4:$O$42,其他调用!$P$4:$P$42,其他调用!$AJ102)))</f>
        <v>6</v>
      </c>
      <c r="OK101" s="44">
        <f>IF(AP$4=0,0,求节点(AP$4:AP$9,$B$4:$B$9,求节点(其他调用!$O$4:$O$42,其他调用!$P$4:$P$42,其他调用!$AJ102)))</f>
        <v>6</v>
      </c>
      <c r="OL101" s="44">
        <f>IF(AQ$4=0,0,求节点(AQ$4:AQ$9,$B$4:$B$9,求节点(其他调用!$O$4:$O$42,其他调用!$P$4:$P$42,其他调用!$AJ102)))</f>
        <v>6</v>
      </c>
      <c r="OM101" s="44">
        <f>IF(AR$4=0,0,求节点(AR$4:AR$9,$B$4:$B$9,求节点(其他调用!$O$4:$O$42,其他调用!$P$4:$P$42,其他调用!$AJ102)))</f>
        <v>6</v>
      </c>
      <c r="ON101" s="44">
        <f>IF(AS$4=0,0,求节点(AS$4:AS$9,$B$4:$B$9,求节点(其他调用!$O$4:$O$42,其他调用!$P$4:$P$42,其他调用!$AJ102)))</f>
        <v>6</v>
      </c>
      <c r="OO101" s="44">
        <f>IF(AT$4=0,0,求节点(AT$4:AT$9,$B$4:$B$9,求节点(其他调用!$O$4:$O$42,其他调用!$P$4:$P$42,其他调用!$AJ102)))</f>
        <v>6</v>
      </c>
      <c r="OP101" s="44">
        <f>IF(AU$4=0,0,求节点(AU$4:AU$9,$B$4:$B$9,求节点(其他调用!$O$4:$O$42,其他调用!$P$4:$P$42,其他调用!$AJ102)))</f>
        <v>6</v>
      </c>
      <c r="OQ101" s="44">
        <f>IF(AV$4=0,0,求节点(AV$4:AV$9,$B$4:$B$9,求节点(其他调用!$O$4:$O$42,其他调用!$P$4:$P$42,其他调用!$AJ102)))</f>
        <v>6</v>
      </c>
      <c r="OR101" s="44">
        <f>IF(AW$4=0,0,求节点(AW$4:AW$9,$B$4:$B$9,求节点(其他调用!$O$4:$O$42,其他调用!$P$4:$P$42,其他调用!$AJ102)))</f>
        <v>6</v>
      </c>
      <c r="OS101" s="44">
        <f>IF(AX$4=0,0,求节点(AX$4:AX$9,$B$4:$B$9,求节点(其他调用!$O$4:$O$42,其他调用!$P$4:$P$42,其他调用!$AJ102)))</f>
        <v>6</v>
      </c>
      <c r="OT101" s="44">
        <f>IF(AY$4=0,0,求节点(AY$4:AY$9,$B$4:$B$9,求节点(其他调用!$O$4:$O$42,其他调用!$P$4:$P$42,其他调用!$AJ102)))</f>
        <v>6</v>
      </c>
      <c r="OU101" s="44">
        <f>IF(AZ$4=0,0,求节点(AZ$4:AZ$9,$B$4:$B$9,求节点(其他调用!$O$4:$O$42,其他调用!$P$4:$P$42,其他调用!$AJ102)))</f>
        <v>6</v>
      </c>
      <c r="OW101" s="44">
        <v>98</v>
      </c>
      <c r="OX101" s="44">
        <f>IF(C$23=0,0,求节点(C$23:C$28,$B$23:$B$28,求节点(其他调用!$AA$4:$AA$20,其他调用!$AB$4:$AB$20,$OW101)))</f>
        <v>0</v>
      </c>
      <c r="OY101" s="44">
        <f>IF(D$23=0,0,求节点(D$23:D$28,$B$23:$B$28,求节点(其他调用!$AA$4:$AA$20,其他调用!$AB$4:$AB$20,$OW101)))</f>
        <v>0</v>
      </c>
      <c r="OZ101" s="44">
        <f>IF(E$23=0,0,求节点(E$23:E$28,$B$23:$B$28,求节点(其他调用!$AA$4:$AA$20,其他调用!$AB$4:$AB$20,$OW101)))</f>
        <v>0</v>
      </c>
      <c r="PA101" s="44">
        <f>IF(F$23=0,0,求节点(F$23:F$28,$B$23:$B$28,求节点(其他调用!$AA$4:$AA$20,其他调用!$AB$4:$AB$20,$OW101)))</f>
        <v>7.6994262446787864E-3</v>
      </c>
      <c r="PB101" s="44">
        <f>IF(G$23=0,0,求节点(G$23:G$28,$B$23:$B$28,求节点(其他调用!$AA$4:$AA$20,其他调用!$AB$4:$AB$20,$OW101)))</f>
        <v>1.1549139367018291E-2</v>
      </c>
      <c r="PC101" s="44">
        <f>IF(H$23=0,0,求节点(H$23:H$28,$B$23:$B$28,求节点(其他调用!$AA$4:$AA$20,其他调用!$AB$4:$AB$20,$OW101)))</f>
        <v>1.1549139367018291E-2</v>
      </c>
      <c r="PD101" s="44">
        <f>IF(I$23=0,0,求节点(I$23:I$28,$B$23:$B$28,求节点(其他调用!$AA$4:$AA$20,其他调用!$AB$4:$AB$20,$OW101)))</f>
        <v>1.7498696010633807E-2</v>
      </c>
      <c r="PE101" s="44">
        <f>IF(J$23=0,0,求节点(J$23:J$28,$B$23:$B$28,求节点(其他调用!$AA$4:$AA$20,其他调用!$AB$4:$AB$20,$OW101)))</f>
        <v>0</v>
      </c>
      <c r="PF101" s="44">
        <f>IF(K$23=0,0,求节点(K$23:K$28,$B$23:$B$28,求节点(其他调用!$AA$4:$AA$20,其他调用!$AB$4:$AB$20,$OW101)))</f>
        <v>1.1549139367018291E-2</v>
      </c>
      <c r="PG101" s="44">
        <f>IF(L$23=0,0,求节点(L$23:L$28,$B$23:$B$28,求节点(其他调用!$AA$4:$AA$20,其他调用!$AB$4:$AB$20,$OW101)))</f>
        <v>0</v>
      </c>
      <c r="PH101" s="44">
        <f>IF(M$23=0,0,求节点(M$23:M$28,$B$23:$B$28,求节点(其他调用!$AA$4:$AA$20,其他调用!$AB$4:$AB$20,$OW101)))</f>
        <v>0</v>
      </c>
      <c r="PI101" s="44">
        <f>IF(N$23=0,0,求节点(N$23:N$28,$B$23:$B$28,求节点(其他调用!$AA$4:$AA$20,其他调用!$AB$4:$AB$20,$OW101)))</f>
        <v>0</v>
      </c>
      <c r="PJ101" s="44">
        <f>IF(O$23=0,0,求节点(O$23:O$28,$B$23:$B$28,求节点(其他调用!$AA$4:$AA$20,其他调用!$AB$4:$AB$20,$OW101)))</f>
        <v>0</v>
      </c>
      <c r="PK101" s="44">
        <f>IF(P$23=0,0,求节点(P$23:P$28,$B$23:$B$28,求节点(其他调用!$AA$4:$AA$20,其他调用!$AB$4:$AB$20,$OW101)))</f>
        <v>0</v>
      </c>
      <c r="PL101" s="44">
        <f>IF(Q$23=0,0,求节点(Q$23:Q$28,$B$23:$B$28,求节点(其他调用!$AA$4:$AA$20,其他调用!$AB$4:$AB$20,$OW101)))</f>
        <v>0</v>
      </c>
      <c r="PM101" s="44">
        <f>IF(R$23=0,0,求节点(R$23:R$28,$B$23:$B$28,求节点(其他调用!$AA$4:$AA$20,其他调用!$AB$4:$AB$20,$OW101)))</f>
        <v>0</v>
      </c>
      <c r="PN101" s="44">
        <f>IF(S$23=0,0,求节点(S$23:S$28,$B$23:$B$28,求节点(其他调用!$AA$4:$AA$20,其他调用!$AB$4:$AB$20,$OW101)))</f>
        <v>0</v>
      </c>
      <c r="PO101" s="44">
        <f>IF(T$23=0,0,求节点(T$23:T$28,$B$23:$B$28,求节点(其他调用!$AA$4:$AA$20,其他调用!$AB$4:$AB$20,$OW101)))</f>
        <v>0</v>
      </c>
      <c r="PP101" s="44">
        <f>IF(U$23=0,0,求节点(U$23:U$28,$B$23:$B$28,求节点(其他调用!$AA$4:$AA$20,其他调用!$AB$4:$AB$20,$OW101)))</f>
        <v>0</v>
      </c>
      <c r="PQ101" s="44">
        <f>IF(V$23=0,0,求节点(V$23:V$28,$B$23:$B$28,求节点(其他调用!$AA$4:$AA$20,其他调用!$AB$4:$AB$20,$OW101)))</f>
        <v>0</v>
      </c>
    </row>
    <row r="102" spans="61:433" x14ac:dyDescent="0.2">
      <c r="BI102" s="44">
        <v>99</v>
      </c>
      <c r="BJ102" s="44">
        <f>IF(C$4=0,0,求节点(C$4:C$9,$B$4:$B$9,求节点(其他调用!$C$4:$C$42,其他调用!$D$4:$D$42,其他调用!$AF103)))</f>
        <v>6</v>
      </c>
      <c r="BK102" s="44">
        <f>IF(D$4=0,0,求节点(D$4:D$9,$B$4:$B$9,求节点(其他调用!$C$4:$C$42,其他调用!$D$4:$D$42,其他调用!$AF103)))</f>
        <v>6</v>
      </c>
      <c r="BL102" s="44">
        <f>IF(E$4=0,0,求节点(E$4:E$9,$B$4:$B$9,求节点(其他调用!$C$4:$C$42,其他调用!$D$4:$D$42,其他调用!$AF103)))</f>
        <v>3.2220793527893372</v>
      </c>
      <c r="BM102" s="44">
        <f>IF(F$4=0,0,求节点(F$4:F$9,$B$4:$B$9,求节点(其他调用!$C$4:$C$42,其他调用!$D$4:$D$42,其他调用!$AF103)))</f>
        <v>0</v>
      </c>
      <c r="BN102" s="44">
        <f>IF(G$4=0,0,求节点(G$4:G$9,$B$4:$B$9,求节点(其他调用!$C$4:$C$42,其他调用!$D$4:$D$42,其他调用!$AF103)))</f>
        <v>0</v>
      </c>
      <c r="BO102" s="44">
        <f>IF(H$4=0,0,求节点(H$4:H$9,$B$4:$B$9,求节点(其他调用!$C$4:$C$42,其他调用!$D$4:$D$42,其他调用!$AF103)))</f>
        <v>0</v>
      </c>
      <c r="BP102" s="44">
        <f>IF(I$4=0,0,求节点(I$4:I$9,$B$4:$B$9,求节点(其他调用!$C$4:$C$42,其他调用!$D$4:$D$42,其他调用!$AF103)))</f>
        <v>0</v>
      </c>
      <c r="BQ102" s="44">
        <f>IF(J$4=0,0,求节点(J$4:J$9,$B$4:$B$9,求节点(其他调用!$C$4:$C$42,其他调用!$D$4:$D$42,其他调用!$AF103)))</f>
        <v>0</v>
      </c>
      <c r="BR102" s="44">
        <f>IF(K$4=0,0,求节点(K$4:K$9,$B$4:$B$9,求节点(其他调用!$C$4:$C$42,其他调用!$D$4:$D$42,其他调用!$AF103)))</f>
        <v>0</v>
      </c>
      <c r="BS102" s="44">
        <f>IF(L$4=0,0,求节点(L$4:L$9,$B$4:$B$9,求节点(其他调用!$C$4:$C$42,其他调用!$D$4:$D$42,其他调用!$AF103)))</f>
        <v>0</v>
      </c>
      <c r="BT102" s="44">
        <f>IF(M$4=0,0,求节点(M$4:M$9,$B$4:$B$9,求节点(其他调用!$C$4:$C$42,其他调用!$D$4:$D$42,其他调用!$AF103)))</f>
        <v>0</v>
      </c>
      <c r="BU102" s="44">
        <f>IF(N$4=0,0,求节点(N$4:N$9,$B$4:$B$9,求节点(其他调用!$C$4:$C$42,其他调用!$D$4:$D$42,其他调用!$AF103)))</f>
        <v>0</v>
      </c>
      <c r="BV102" s="44">
        <f>IF(O$4=0,0,求节点(O$4:O$9,$B$4:$B$9,求节点(其他调用!$C$4:$C$42,其他调用!$D$4:$D$42,其他调用!$AF103)))</f>
        <v>0</v>
      </c>
      <c r="BW102" s="44">
        <f>IF(P$4=0,0,求节点(P$4:P$9,$B$4:$B$9,求节点(其他调用!$C$4:$C$42,其他调用!$D$4:$D$42,其他调用!$AF103)))</f>
        <v>0</v>
      </c>
      <c r="BX102" s="44">
        <f>IF(Q$4=0,0,求节点(Q$4:Q$9,$B$4:$B$9,求节点(其他调用!$C$4:$C$42,其他调用!$D$4:$D$42,其他调用!$AF103)))</f>
        <v>0</v>
      </c>
      <c r="BY102" s="44">
        <f>IF(R$4=0,0,求节点(R$4:R$9,$B$4:$B$9,求节点(其他调用!$C$4:$C$42,其他调用!$D$4:$D$42,其他调用!$AF103)))</f>
        <v>0</v>
      </c>
      <c r="BZ102" s="44">
        <f>IF(S$4=0,0,求节点(S$4:S$9,$B$4:$B$9,求节点(其他调用!$C$4:$C$42,其他调用!$D$4:$D$42,其他调用!$AF103)))</f>
        <v>6</v>
      </c>
      <c r="CA102" s="44">
        <f>IF(T$4=0,0,求节点(T$4:T$9,$B$4:$B$9,求节点(其他调用!$C$4:$C$42,其他调用!$D$4:$D$42,其他调用!$AF103)))</f>
        <v>6</v>
      </c>
      <c r="CB102" s="44">
        <f>IF(U$4=0,0,求节点(U$4:U$9,$B$4:$B$9,求节点(其他调用!$C$4:$C$42,其他调用!$D$4:$D$42,其他调用!$AF103)))</f>
        <v>6</v>
      </c>
      <c r="CC102" s="44">
        <f>IF(V$4=0,0,求节点(V$4:V$9,$B$4:$B$9,求节点(其他调用!$C$4:$C$42,其他调用!$D$4:$D$42,其他调用!$AF103)))</f>
        <v>0</v>
      </c>
      <c r="CD102" s="44">
        <f>IF(W$4=0,0,求节点(W$4:W$9,$B$4:$B$9,求节点(其他调用!$C$4:$C$42,其他调用!$D$4:$D$42,其他调用!$AF103)))</f>
        <v>6</v>
      </c>
      <c r="CE102" s="44">
        <f>IF(X$4=0,0,求节点(X$4:X$9,$B$4:$B$9,求节点(其他调用!$C$4:$C$42,其他调用!$D$4:$D$42,其他调用!$AF103)))</f>
        <v>6</v>
      </c>
      <c r="CF102" s="44">
        <f>IF(Y$4=0,0,求节点(Y$4:Y$9,$B$4:$B$9,求节点(其他调用!$C$4:$C$42,其他调用!$D$4:$D$42,其他调用!$AF103)))</f>
        <v>6</v>
      </c>
      <c r="CG102" s="44">
        <f>IF(Z$4=0,0,求节点(Z$4:Z$9,$B$4:$B$9,求节点(其他调用!$C$4:$C$42,其他调用!$D$4:$D$42,其他调用!$AF103)))</f>
        <v>0</v>
      </c>
      <c r="CH102" s="44">
        <f>IF(AA$4=0,0,求节点(AA$4:AA$9,$B$4:$B$9,求节点(其他调用!$C$4:$C$42,其他调用!$D$4:$D$42,其他调用!$AF103)))</f>
        <v>6</v>
      </c>
      <c r="CI102" s="44">
        <f>IF(AB$4=0,0,求节点(AB$4:AB$9,$B$4:$B$9,求节点(其他调用!$C$4:$C$42,其他调用!$D$4:$D$42,其他调用!$AF103)))</f>
        <v>6</v>
      </c>
      <c r="CJ102" s="44">
        <f>IF(AC$4=0,0,求节点(AC$4:AC$9,$B$4:$B$9,求节点(其他调用!$C$4:$C$42,其他调用!$D$4:$D$42,其他调用!$AF103)))</f>
        <v>6</v>
      </c>
      <c r="CK102" s="44">
        <f>IF(AD$4=0,0,求节点(AD$4:AD$9,$B$4:$B$9,求节点(其他调用!$C$4:$C$42,其他调用!$D$4:$D$42,其他调用!$AF103)))</f>
        <v>3.4435566818293464</v>
      </c>
      <c r="CL102" s="44">
        <f>IF(AE$4=0,0,求节点(AE$4:AE$9,$B$4:$B$9,求节点(其他调用!$C$4:$C$42,其他调用!$D$4:$D$42,其他调用!$AF103)))</f>
        <v>3.4435566818293464</v>
      </c>
      <c r="CM102" s="44">
        <f>IF(AF$4=0,0,求节点(AF$4:AF$9,$B$4:$B$9,求节点(其他调用!$C$4:$C$42,其他调用!$D$4:$D$42,其他调用!$AF103)))</f>
        <v>3.4435566818293464</v>
      </c>
      <c r="CN102" s="44">
        <f>IF(AG$4=0,0,求节点(AG$4:AG$9,$B$4:$B$9,求节点(其他调用!$C$4:$C$42,其他调用!$D$4:$D$42,其他调用!$AF103)))</f>
        <v>3.4435566818293464</v>
      </c>
      <c r="CO102" s="44">
        <f>IF(AH$4=0,0,求节点(AH$4:AH$9,$B$4:$B$9,求节点(其他调用!$C$4:$C$42,其他调用!$D$4:$D$42,其他调用!$AF103)))</f>
        <v>3.4435566818293464</v>
      </c>
      <c r="CP102" s="44">
        <f>IF(AI$4=0,0,求节点(AI$4:AI$9,$B$4:$B$9,求节点(其他调用!$C$4:$C$42,其他调用!$D$4:$D$42,其他调用!$AF103)))</f>
        <v>3.4435566818293464</v>
      </c>
      <c r="CQ102" s="44">
        <f>IF(AJ$4=0,0,求节点(AJ$4:AJ$9,$B$4:$B$9,求节点(其他调用!$C$4:$C$42,其他调用!$D$4:$D$42,其他调用!$AF103)))</f>
        <v>3.4435566818293464</v>
      </c>
      <c r="CR102" s="44">
        <f>IF(AK$4=0,0,求节点(AK$4:AK$9,$B$4:$B$9,求节点(其他调用!$C$4:$C$42,其他调用!$D$4:$D$42,其他调用!$AF103)))</f>
        <v>3.4435566818293464</v>
      </c>
      <c r="CS102" s="44">
        <f>IF(AL$4=0,0,求节点(AL$4:AL$9,$B$4:$B$9,求节点(其他调用!$C$4:$C$42,其他调用!$D$4:$D$42,其他调用!$AF103)))</f>
        <v>3.4435566818293464</v>
      </c>
      <c r="CT102" s="44">
        <f>IF(AM$4=0,0,求节点(AM$4:AM$9,$B$4:$B$9,求节点(其他调用!$C$4:$C$42,其他调用!$D$4:$D$42,其他调用!$AF103)))</f>
        <v>3.4435566818293464</v>
      </c>
      <c r="CU102" s="44">
        <f>IF(AN$4=0,0,求节点(AN$4:AN$9,$B$4:$B$9,求节点(其他调用!$C$4:$C$42,其他调用!$D$4:$D$42,其他调用!$AF103)))</f>
        <v>3.4435566818293464</v>
      </c>
      <c r="CV102" s="44">
        <f>IF(AO$4=0,0,求节点(AO$4:AO$9,$B$4:$B$9,求节点(其他调用!$C$4:$C$42,其他调用!$D$4:$D$42,其他调用!$AF103)))</f>
        <v>3.4435566818293464</v>
      </c>
      <c r="CW102" s="44">
        <f>IF(AP$4=0,0,求节点(AP$4:AP$9,$B$4:$B$9,求节点(其他调用!$C$4:$C$42,其他调用!$D$4:$D$42,其他调用!$AF103)))</f>
        <v>3.4435566818293464</v>
      </c>
      <c r="CX102" s="44">
        <f>IF(AQ$4=0,0,求节点(AQ$4:AQ$9,$B$4:$B$9,求节点(其他调用!$C$4:$C$42,其他调用!$D$4:$D$42,其他调用!$AF103)))</f>
        <v>3.4435566818293464</v>
      </c>
      <c r="CY102" s="44">
        <f>IF(AR$4=0,0,求节点(AR$4:AR$9,$B$4:$B$9,求节点(其他调用!$C$4:$C$42,其他调用!$D$4:$D$42,其他调用!$AF103)))</f>
        <v>3.4435566818293464</v>
      </c>
      <c r="CZ102" s="44">
        <f>IF(AS$4=0,0,求节点(AS$4:AS$9,$B$4:$B$9,求节点(其他调用!$C$4:$C$42,其他调用!$D$4:$D$42,其他调用!$AF103)))</f>
        <v>3.4435566818293464</v>
      </c>
      <c r="DA102" s="44">
        <f>IF(AT$4=0,0,求节点(AT$4:AT$9,$B$4:$B$9,求节点(其他调用!$C$4:$C$42,其他调用!$D$4:$D$42,其他调用!$AF103)))</f>
        <v>3.4435566818293464</v>
      </c>
      <c r="DB102" s="44">
        <f>IF(AU$4=0,0,求节点(AU$4:AU$9,$B$4:$B$9,求节点(其他调用!$C$4:$C$42,其他调用!$D$4:$D$42,其他调用!$AF103)))</f>
        <v>3.4435566818293464</v>
      </c>
      <c r="DC102" s="44">
        <f>IF(AV$4=0,0,求节点(AV$4:AV$9,$B$4:$B$9,求节点(其他调用!$C$4:$C$42,其他调用!$D$4:$D$42,其他调用!$AF103)))</f>
        <v>3.4435566818293464</v>
      </c>
      <c r="DD102" s="44">
        <f>IF(AW$4=0,0,求节点(AW$4:AW$9,$B$4:$B$9,求节点(其他调用!$C$4:$C$42,其他调用!$D$4:$D$42,其他调用!$AF103)))</f>
        <v>3.4435566818293464</v>
      </c>
      <c r="DE102" s="44">
        <f>IF(AX$4=0,0,求节点(AX$4:AX$9,$B$4:$B$9,求节点(其他调用!$C$4:$C$42,其他调用!$D$4:$D$42,其他调用!$AF103)))</f>
        <v>3.4435566818293464</v>
      </c>
      <c r="DF102" s="44">
        <f>IF(AY$4=0,0,求节点(AY$4:AY$9,$B$4:$B$9,求节点(其他调用!$C$4:$C$42,其他调用!$D$4:$D$42,其他调用!$AF103)))</f>
        <v>3.4435566818293464</v>
      </c>
      <c r="DG102" s="44">
        <f>IF(AZ$4=0,0,求节点(AZ$4:AZ$9,$B$4:$B$9,求节点(其他调用!$C$4:$C$42,其他调用!$D$4:$D$42,其他调用!$AF103)))</f>
        <v>3.4435566818293464</v>
      </c>
      <c r="DI102" s="44">
        <v>99</v>
      </c>
      <c r="DJ102" s="44">
        <f>IF(C$23=0,0,求节点(C$23:C$28,$B$23:$B$28,求节点(其他调用!$S$4:$S$20,其他调用!$T$4:$T$20,$DI102)))</f>
        <v>0</v>
      </c>
      <c r="DK102" s="44">
        <f>IF(D$23=0,0,求节点(D$23:D$28,$B$23:$B$28,求节点(其他调用!$S$4:$S$20,其他调用!$T$4:$T$20,$DI102)))</f>
        <v>0</v>
      </c>
      <c r="DL102" s="44">
        <f>IF(E$23=0,0,求节点(E$23:E$28,$B$23:$B$28,求节点(其他调用!$S$4:$S$20,其他调用!$T$4:$T$20,$DI102)))</f>
        <v>0</v>
      </c>
      <c r="DM102" s="44">
        <f>IF(F$23=0,0,求节点(F$23:F$28,$B$23:$B$28,求节点(其他调用!$S$4:$S$20,其他调用!$T$4:$T$20,$DI102)))</f>
        <v>7.1917717670078041E-3</v>
      </c>
      <c r="DN102" s="44">
        <f>IF(G$23=0,0,求节点(G$23:G$28,$B$23:$B$28,求节点(其他调用!$S$4:$S$20,其他调用!$T$4:$T$20,$DI102)))</f>
        <v>1.0787657650511595E-2</v>
      </c>
      <c r="DO102" s="44">
        <f>IF(H$23=0,0,求节点(H$23:H$28,$B$23:$B$28,求节点(其他调用!$S$4:$S$20,其他调用!$T$4:$T$20,$DI102)))</f>
        <v>1.0787657650511595E-2</v>
      </c>
      <c r="DP102" s="44">
        <f>IF(I$23=0,0,求节点(I$23:I$28,$B$23:$B$28,求节点(其他调用!$S$4:$S$20,其他调用!$T$4:$T$20,$DI102)))</f>
        <v>1.6344935834108454E-2</v>
      </c>
      <c r="DQ102" s="44">
        <f>IF(J$23=0,0,求节点(J$23:J$28,$B$23:$B$28,求节点(其他调用!$S$4:$S$20,其他调用!$T$4:$T$20,$DI102)))</f>
        <v>0</v>
      </c>
      <c r="DR102" s="44">
        <f>IF(K$23=0,0,求节点(K$23:K$28,$B$23:$B$28,求节点(其他调用!$S$4:$S$20,其他调用!$T$4:$T$20,$DI102)))</f>
        <v>1.0787657650511595E-2</v>
      </c>
      <c r="DS102" s="44">
        <f>IF(L$23=0,0,求节点(L$23:L$28,$B$23:$B$28,求节点(其他调用!$S$4:$S$20,其他调用!$T$4:$T$20,$DI102)))</f>
        <v>0</v>
      </c>
      <c r="DT102" s="44">
        <f>IF(M$23=0,0,求节点(M$23:M$28,$B$23:$B$28,求节点(其他调用!$S$4:$S$20,其他调用!$T$4:$T$20,$DI102)))</f>
        <v>0</v>
      </c>
      <c r="DU102" s="44">
        <f>IF(N$23=0,0,求节点(N$23:N$28,$B$23:$B$28,求节点(其他调用!$S$4:$S$20,其他调用!$T$4:$T$20,$DI102)))</f>
        <v>0</v>
      </c>
      <c r="DV102" s="44">
        <f>IF(O$23=0,0,求节点(O$23:O$28,$B$23:$B$28,求节点(其他调用!$S$4:$S$20,其他调用!$T$4:$T$20,$DI102)))</f>
        <v>0</v>
      </c>
      <c r="DW102" s="44">
        <f>IF(P$23=0,0,求节点(P$23:P$28,$B$23:$B$28,求节点(其他调用!$S$4:$S$20,其他调用!$T$4:$T$20,$DI102)))</f>
        <v>0</v>
      </c>
      <c r="DX102" s="44">
        <f>IF(Q$23=0,0,求节点(Q$23:Q$28,$B$23:$B$28,求节点(其他调用!$S$4:$S$20,其他调用!$T$4:$T$20,$DI102)))</f>
        <v>0</v>
      </c>
      <c r="DY102" s="44">
        <f>IF(R$23=0,0,求节点(R$23:R$28,$B$23:$B$28,求节点(其他调用!$S$4:$S$20,其他调用!$T$4:$T$20,$DI102)))</f>
        <v>0</v>
      </c>
      <c r="DZ102" s="44">
        <f>IF(S$23=0,0,求节点(S$23:S$28,$B$23:$B$28,求节点(其他调用!$S$4:$S$20,其他调用!$T$4:$T$20,$DI102)))</f>
        <v>0</v>
      </c>
      <c r="EA102" s="44">
        <f>IF(T$23=0,0,求节点(T$23:T$28,$B$23:$B$28,求节点(其他调用!$S$4:$S$20,其他调用!$T$4:$T$20,$DI102)))</f>
        <v>0</v>
      </c>
      <c r="EB102" s="44">
        <f>IF(U$23=0,0,求节点(U$23:U$28,$B$23:$B$28,求节点(其他调用!$S$4:$S$20,其他调用!$T$4:$T$20,$DI102)))</f>
        <v>0</v>
      </c>
      <c r="EC102" s="44">
        <f>IF(V$23=0,0,求节点(V$23:V$28,$B$23:$B$28,求节点(其他调用!$S$4:$S$20,其他调用!$T$4:$T$20,$DI102)))</f>
        <v>0</v>
      </c>
      <c r="EF102" s="44">
        <v>99</v>
      </c>
      <c r="EG102" s="44">
        <f>IF(C$4=0,0,求节点(C$4:C$9,$B$4:$B$9,求节点(其他调用!$F$4:$F$42,其他调用!$G$4:$G$42,其他调用!$AG103)))</f>
        <v>6</v>
      </c>
      <c r="EH102" s="44">
        <f>IF(D$4=0,0,求节点(D$4:D$9,$B$4:$B$9,求节点(其他调用!$F$4:$F$42,其他调用!$G$4:$G$42,其他调用!$AG103)))</f>
        <v>6</v>
      </c>
      <c r="EI102" s="44">
        <f>IF(E$4=0,0,求节点(E$4:E$9,$B$4:$B$9,求节点(其他调用!$F$4:$F$42,其他调用!$G$4:$G$42,其他调用!$AG103)))</f>
        <v>3.3476644901749499</v>
      </c>
      <c r="EJ102" s="44">
        <f>IF(F$4=0,0,求节点(F$4:F$9,$B$4:$B$9,求节点(其他调用!$F$4:$F$42,其他调用!$G$4:$G$42,其他调用!$AG103)))</f>
        <v>0</v>
      </c>
      <c r="EK102" s="44">
        <f>IF(G$4=0,0,求节点(G$4:G$9,$B$4:$B$9,求节点(其他调用!$F$4:$F$42,其他调用!$G$4:$G$42,其他调用!$AG103)))</f>
        <v>0</v>
      </c>
      <c r="EL102" s="44">
        <f>IF(H$4=0,0,求节点(H$4:H$9,$B$4:$B$9,求节点(其他调用!$F$4:$F$42,其他调用!$G$4:$G$42,其他调用!$AG103)))</f>
        <v>0</v>
      </c>
      <c r="EM102" s="44">
        <f>IF(I$4=0,0,求节点(I$4:I$9,$B$4:$B$9,求节点(其他调用!$F$4:$F$42,其他调用!$G$4:$G$42,其他调用!$AG103)))</f>
        <v>0</v>
      </c>
      <c r="EN102" s="44">
        <f>IF(J$4=0,0,求节点(J$4:J$9,$B$4:$B$9,求节点(其他调用!$F$4:$F$42,其他调用!$G$4:$G$42,其他调用!$AG103)))</f>
        <v>0</v>
      </c>
      <c r="EO102" s="44">
        <f>IF(K$4=0,0,求节点(K$4:K$9,$B$4:$B$9,求节点(其他调用!$F$4:$F$42,其他调用!$G$4:$G$42,其他调用!$AG103)))</f>
        <v>0</v>
      </c>
      <c r="EP102" s="44">
        <f>IF(L$4=0,0,求节点(L$4:L$9,$B$4:$B$9,求节点(其他调用!$F$4:$F$42,其他调用!$G$4:$G$42,其他调用!$AG103)))</f>
        <v>0</v>
      </c>
      <c r="EQ102" s="44">
        <f>IF(M$4=0,0,求节点(M$4:M$9,$B$4:$B$9,求节点(其他调用!$F$4:$F$42,其他调用!$G$4:$G$42,其他调用!$AG103)))</f>
        <v>0</v>
      </c>
      <c r="ER102" s="44">
        <f>IF(N$4=0,0,求节点(N$4:N$9,$B$4:$B$9,求节点(其他调用!$F$4:$F$42,其他调用!$G$4:$G$42,其他调用!$AG103)))</f>
        <v>0</v>
      </c>
      <c r="ES102" s="44">
        <f>IF(O$4=0,0,求节点(O$4:O$9,$B$4:$B$9,求节点(其他调用!$F$4:$F$42,其他调用!$G$4:$G$42,其他调用!$AG103)))</f>
        <v>0</v>
      </c>
      <c r="ET102" s="44">
        <f>IF(P$4=0,0,求节点(P$4:P$9,$B$4:$B$9,求节点(其他调用!$F$4:$F$42,其他调用!$G$4:$G$42,其他调用!$AG103)))</f>
        <v>0</v>
      </c>
      <c r="EU102" s="44">
        <f>IF(Q$4=0,0,求节点(Q$4:Q$9,$B$4:$B$9,求节点(其他调用!$F$4:$F$42,其他调用!$G$4:$G$42,其他调用!$AG103)))</f>
        <v>0</v>
      </c>
      <c r="EV102" s="44">
        <f>IF(R$4=0,0,求节点(R$4:R$9,$B$4:$B$9,求节点(其他调用!$F$4:$F$42,其他调用!$G$4:$G$42,其他调用!$AG103)))</f>
        <v>0</v>
      </c>
      <c r="EW102" s="44">
        <f>IF(S$4=0,0,求节点(S$4:S$9,$B$4:$B$9,求节点(其他调用!$F$4:$F$42,其他调用!$G$4:$G$42,其他调用!$AG103)))</f>
        <v>6</v>
      </c>
      <c r="EX102" s="44">
        <f>IF(T$4=0,0,求节点(T$4:T$9,$B$4:$B$9,求节点(其他调用!$F$4:$F$42,其他调用!$G$4:$G$42,其他调用!$AG103)))</f>
        <v>6</v>
      </c>
      <c r="EY102" s="44">
        <f>IF(U$4=0,0,求节点(U$4:U$9,$B$4:$B$9,求节点(其他调用!$F$4:$F$42,其他调用!$G$4:$G$42,其他调用!$AG103)))</f>
        <v>6</v>
      </c>
      <c r="EZ102" s="44">
        <f>IF(V$4=0,0,求节点(V$4:V$9,$B$4:$B$9,求节点(其他调用!$F$4:$F$42,其他调用!$G$4:$G$42,其他调用!$AG103)))</f>
        <v>0</v>
      </c>
      <c r="FA102" s="44">
        <f>IF(W$4=0,0,求节点(W$4:W$9,$B$4:$B$9,求节点(其他调用!$F$4:$F$42,其他调用!$G$4:$G$42,其他调用!$AG103)))</f>
        <v>6</v>
      </c>
      <c r="FB102" s="44">
        <f>IF(X$4=0,0,求节点(X$4:X$9,$B$4:$B$9,求节点(其他调用!$F$4:$F$42,其他调用!$G$4:$G$42,其他调用!$AG103)))</f>
        <v>6</v>
      </c>
      <c r="FC102" s="44">
        <f>IF(Y$4=0,0,求节点(Y$4:Y$9,$B$4:$B$9,求节点(其他调用!$F$4:$F$42,其他调用!$G$4:$G$42,其他调用!$AG103)))</f>
        <v>6</v>
      </c>
      <c r="FD102" s="44">
        <f>IF(Z$4=0,0,求节点(Z$4:Z$9,$B$4:$B$9,求节点(其他调用!$F$4:$F$42,其他调用!$G$4:$G$42,其他调用!$AG103)))</f>
        <v>0</v>
      </c>
      <c r="FE102" s="44">
        <f>IF(AA$4=0,0,求节点(AA$4:AA$9,$B$4:$B$9,求节点(其他调用!$F$4:$F$42,其他调用!$G$4:$G$42,其他调用!$AG103)))</f>
        <v>6</v>
      </c>
      <c r="FF102" s="44">
        <f>IF(AB$4=0,0,求节点(AB$4:AB$9,$B$4:$B$9,求节点(其他调用!$F$4:$F$42,其他调用!$G$4:$G$42,其他调用!$AG103)))</f>
        <v>6</v>
      </c>
      <c r="FG102" s="44">
        <f>IF(AC$4=0,0,求节点(AC$4:AC$9,$B$4:$B$9,求节点(其他调用!$F$4:$F$42,其他调用!$G$4:$G$42,其他调用!$AG103)))</f>
        <v>6</v>
      </c>
      <c r="FH102" s="44">
        <f>IF(AD$4=0,0,求节点(AD$4:AD$9,$B$4:$B$9,求节点(其他调用!$F$4:$F$42,其他调用!$G$4:$G$42,其他调用!$AG103)))</f>
        <v>4.4703058276359915</v>
      </c>
      <c r="FI102" s="44">
        <f>IF(AE$4=0,0,求节点(AE$4:AE$9,$B$4:$B$9,求节点(其他调用!$F$4:$F$42,其他调用!$G$4:$G$42,其他调用!$AG103)))</f>
        <v>4.4703058276359915</v>
      </c>
      <c r="FJ102" s="44">
        <f>IF(AF$4=0,0,求节点(AF$4:AF$9,$B$4:$B$9,求节点(其他调用!$F$4:$F$42,其他调用!$G$4:$G$42,其他调用!$AG103)))</f>
        <v>4.4703058276359915</v>
      </c>
      <c r="FK102" s="44">
        <f>IF(AG$4=0,0,求节点(AG$4:AG$9,$B$4:$B$9,求节点(其他调用!$F$4:$F$42,其他调用!$G$4:$G$42,其他调用!$AG103)))</f>
        <v>4.4703058276359915</v>
      </c>
      <c r="FL102" s="44">
        <f>IF(AH$4=0,0,求节点(AH$4:AH$9,$B$4:$B$9,求节点(其他调用!$F$4:$F$42,其他调用!$G$4:$G$42,其他调用!$AG103)))</f>
        <v>4.4703058276359915</v>
      </c>
      <c r="FM102" s="44">
        <f>IF(AI$4=0,0,求节点(AI$4:AI$9,$B$4:$B$9,求节点(其他调用!$F$4:$F$42,其他调用!$G$4:$G$42,其他调用!$AG103)))</f>
        <v>4.4703058276359915</v>
      </c>
      <c r="FN102" s="44">
        <f>IF(AJ$4=0,0,求节点(AJ$4:AJ$9,$B$4:$B$9,求节点(其他调用!$F$4:$F$42,其他调用!$G$4:$G$42,其他调用!$AG103)))</f>
        <v>4.4703058276359915</v>
      </c>
      <c r="FO102" s="44">
        <f>IF(AK$4=0,0,求节点(AK$4:AK$9,$B$4:$B$9,求节点(其他调用!$F$4:$F$42,其他调用!$G$4:$G$42,其他调用!$AG103)))</f>
        <v>4.4703058276359915</v>
      </c>
      <c r="FP102" s="44">
        <f>IF(AL$4=0,0,求节点(AL$4:AL$9,$B$4:$B$9,求节点(其他调用!$F$4:$F$42,其他调用!$G$4:$G$42,其他调用!$AG103)))</f>
        <v>4.4703058276359915</v>
      </c>
      <c r="FQ102" s="44">
        <f>IF(AM$4=0,0,求节点(AM$4:AM$9,$B$4:$B$9,求节点(其他调用!$F$4:$F$42,其他调用!$G$4:$G$42,其他调用!$AG103)))</f>
        <v>4.4703058276359915</v>
      </c>
      <c r="FR102" s="44">
        <f>IF(AN$4=0,0,求节点(AN$4:AN$9,$B$4:$B$9,求节点(其他调用!$F$4:$F$42,其他调用!$G$4:$G$42,其他调用!$AG103)))</f>
        <v>4.4703058276359915</v>
      </c>
      <c r="FS102" s="44">
        <f>IF(AO$4=0,0,求节点(AO$4:AO$9,$B$4:$B$9,求节点(其他调用!$F$4:$F$42,其他调用!$G$4:$G$42,其他调用!$AG103)))</f>
        <v>4.4703058276359915</v>
      </c>
      <c r="FT102" s="44">
        <f>IF(AP$4=0,0,求节点(AP$4:AP$9,$B$4:$B$9,求节点(其他调用!$F$4:$F$42,其他调用!$G$4:$G$42,其他调用!$AG103)))</f>
        <v>4.4703058276359915</v>
      </c>
      <c r="FU102" s="44">
        <f>IF(AQ$4=0,0,求节点(AQ$4:AQ$9,$B$4:$B$9,求节点(其他调用!$F$4:$F$42,其他调用!$G$4:$G$42,其他调用!$AG103)))</f>
        <v>4.4703058276359915</v>
      </c>
      <c r="FV102" s="44">
        <f>IF(AR$4=0,0,求节点(AR$4:AR$9,$B$4:$B$9,求节点(其他调用!$F$4:$F$42,其他调用!$G$4:$G$42,其他调用!$AG103)))</f>
        <v>4.4703058276359915</v>
      </c>
      <c r="FW102" s="44">
        <f>IF(AS$4=0,0,求节点(AS$4:AS$9,$B$4:$B$9,求节点(其他调用!$F$4:$F$42,其他调用!$G$4:$G$42,其他调用!$AG103)))</f>
        <v>4.4703058276359915</v>
      </c>
      <c r="FX102" s="44">
        <f>IF(AT$4=0,0,求节点(AT$4:AT$9,$B$4:$B$9,求节点(其他调用!$F$4:$F$42,其他调用!$G$4:$G$42,其他调用!$AG103)))</f>
        <v>4.4703058276359915</v>
      </c>
      <c r="FY102" s="44">
        <f>IF(AU$4=0,0,求节点(AU$4:AU$9,$B$4:$B$9,求节点(其他调用!$F$4:$F$42,其他调用!$G$4:$G$42,其他调用!$AG103)))</f>
        <v>4.4703058276359915</v>
      </c>
      <c r="FZ102" s="44">
        <f>IF(AV$4=0,0,求节点(AV$4:AV$9,$B$4:$B$9,求节点(其他调用!$F$4:$F$42,其他调用!$G$4:$G$42,其他调用!$AG103)))</f>
        <v>4.4703058276359915</v>
      </c>
      <c r="GA102" s="44">
        <f>IF(AW$4=0,0,求节点(AW$4:AW$9,$B$4:$B$9,求节点(其他调用!$F$4:$F$42,其他调用!$G$4:$G$42,其他调用!$AG103)))</f>
        <v>4.4703058276359915</v>
      </c>
      <c r="GB102" s="44">
        <f>IF(AX$4=0,0,求节点(AX$4:AX$9,$B$4:$B$9,求节点(其他调用!$F$4:$F$42,其他调用!$G$4:$G$42,其他调用!$AG103)))</f>
        <v>4.4703058276359915</v>
      </c>
      <c r="GC102" s="44">
        <f>IF(AY$4=0,0,求节点(AY$4:AY$9,$B$4:$B$9,求节点(其他调用!$F$4:$F$42,其他调用!$G$4:$G$42,其他调用!$AG103)))</f>
        <v>4.4703058276359915</v>
      </c>
      <c r="GD102" s="44">
        <f>IF(AZ$4=0,0,求节点(AZ$4:AZ$9,$B$4:$B$9,求节点(其他调用!$F$4:$F$42,其他调用!$G$4:$G$42,其他调用!$AG103)))</f>
        <v>4.4703058276359915</v>
      </c>
      <c r="GF102" s="44">
        <v>99</v>
      </c>
      <c r="GG102" s="44">
        <f>IF(C$23=0,0,求节点(C$23:C$28,$B$23:$B$28,求节点(其他调用!$U$4:$U$20,其他调用!$V$4:$V$20,$GF102)))</f>
        <v>0</v>
      </c>
      <c r="GH102" s="44">
        <f>IF(D$23=0,0,求节点(D$23:D$28,$B$23:$B$28,求节点(其他调用!$U$4:$U$20,其他调用!$V$4:$V$20,$GF102)))</f>
        <v>0</v>
      </c>
      <c r="GI102" s="44">
        <f>IF(E$23=0,0,求节点(E$23:E$28,$B$23:$B$28,求节点(其他调用!$U$4:$U$20,其他调用!$V$4:$V$20,$GF102)))</f>
        <v>0</v>
      </c>
      <c r="GJ102" s="44">
        <f>IF(F$23=0,0,求节点(F$23:F$28,$B$23:$B$28,求节点(其他调用!$U$4:$U$20,其他调用!$V$4:$V$20,$GF102)))</f>
        <v>0</v>
      </c>
      <c r="GK102" s="44">
        <f>IF(G$23=0,0,求节点(G$23:G$28,$B$23:$B$28,求节点(其他调用!$U$4:$U$20,其他调用!$V$4:$V$20,$GF102)))</f>
        <v>0</v>
      </c>
      <c r="GL102" s="44">
        <f>IF(H$23=0,0,求节点(H$23:H$28,$B$23:$B$28,求节点(其他调用!$U$4:$U$20,其他调用!$V$4:$V$20,$GF102)))</f>
        <v>0</v>
      </c>
      <c r="GM102" s="44">
        <f>IF(I$23=0,0,求节点(I$23:I$28,$B$23:$B$28,求节点(其他调用!$U$4:$U$20,其他调用!$V$4:$V$20,$GF102)))</f>
        <v>0</v>
      </c>
      <c r="GN102" s="44">
        <f>IF(J$23=0,0,求节点(J$23:J$28,$B$23:$B$28,求节点(其他调用!$U$4:$U$20,其他调用!$V$4:$V$20,$GF102)))</f>
        <v>0</v>
      </c>
      <c r="GO102" s="44">
        <f>IF(K$23=0,0,求节点(K$23:K$28,$B$23:$B$28,求节点(其他调用!$U$4:$U$20,其他调用!$V$4:$V$20,$GF102)))</f>
        <v>0</v>
      </c>
      <c r="GP102" s="44">
        <f>IF(L$23=0,0,求节点(L$23:L$28,$B$23:$B$28,求节点(其他调用!$U$4:$U$20,其他调用!$V$4:$V$20,$GF102)))</f>
        <v>0</v>
      </c>
      <c r="GQ102" s="44">
        <f>IF(M$23=0,0,求节点(M$23:M$28,$B$23:$B$28,求节点(其他调用!$U$4:$U$20,其他调用!$V$4:$V$20,$GF102)))</f>
        <v>0</v>
      </c>
      <c r="GR102" s="44">
        <f>IF(N$23=0,0,求节点(N$23:N$28,$B$23:$B$28,求节点(其他调用!$U$4:$U$20,其他调用!$V$4:$V$20,$GF102)))</f>
        <v>0</v>
      </c>
      <c r="GS102" s="44">
        <f>IF(O$23=0,0,求节点(O$23:O$28,$B$23:$B$28,求节点(其他调用!$U$4:$U$20,其他调用!$V$4:$V$20,$GF102)))</f>
        <v>0</v>
      </c>
      <c r="GT102" s="44">
        <f>IF(P$23=0,0,求节点(P$23:P$28,$B$23:$B$28,求节点(其他调用!$U$4:$U$20,其他调用!$V$4:$V$20,$GF102)))</f>
        <v>0</v>
      </c>
      <c r="GU102" s="44">
        <f>IF(Q$23=0,0,求节点(Q$23:Q$28,$B$23:$B$28,求节点(其他调用!$U$4:$U$20,其他调用!$V$4:$V$20,$GF102)))</f>
        <v>0</v>
      </c>
      <c r="GV102" s="44">
        <f>IF(R$23=0,0,求节点(R$23:R$28,$B$23:$B$28,求节点(其他调用!$U$4:$U$20,其他调用!$V$4:$V$20,$GF102)))</f>
        <v>0</v>
      </c>
      <c r="GW102" s="44">
        <f>IF(S$23=0,0,求节点(S$23:S$28,$B$23:$B$28,求节点(其他调用!$U$4:$U$20,其他调用!$V$4:$V$20,$GF102)))</f>
        <v>0</v>
      </c>
      <c r="GX102" s="44">
        <f>IF(T$23=0,0,求节点(T$23:T$28,$B$23:$B$28,求节点(其他调用!$U$4:$U$20,其他调用!$V$4:$V$20,$GF102)))</f>
        <v>0</v>
      </c>
      <c r="GY102" s="44">
        <f>IF(U$23=0,0,求节点(U$23:U$28,$B$23:$B$28,求节点(其他调用!$U$4:$U$20,其他调用!$V$4:$V$20,$GF102)))</f>
        <v>0</v>
      </c>
      <c r="GZ102" s="44">
        <f>IF(V$23=0,0,求节点(V$23:V$28,$B$23:$B$28,求节点(其他调用!$U$4:$U$20,其他调用!$V$4:$V$20,$GF102)))</f>
        <v>0</v>
      </c>
      <c r="HC102" s="44">
        <v>99</v>
      </c>
      <c r="HD102" s="44">
        <f>IF(C$4=0,0,求节点(C$4:C$9,$B$4:$B$9,求节点(其他调用!$I$4:$I$42,其他调用!$J$4:$J$42,其他调用!$AH103)))</f>
        <v>6</v>
      </c>
      <c r="HE102" s="44">
        <f>IF(D$4=0,0,求节点(D$4:D$9,$B$4:$B$9,求节点(其他调用!$I$4:$I$42,其他调用!$J$4:$J$42,其他调用!$AH103)))</f>
        <v>6</v>
      </c>
      <c r="HF102" s="44">
        <f>IF(E$4=0,0,求节点(E$4:E$9,$B$4:$B$9,求节点(其他调用!$I$4:$I$42,其他调用!$J$4:$J$42,其他调用!$AH103)))</f>
        <v>3.6028113291444921</v>
      </c>
      <c r="HG102" s="44">
        <f>IF(F$4=0,0,求节点(F$4:F$9,$B$4:$B$9,求节点(其他调用!$I$4:$I$42,其他调用!$J$4:$J$42,其他调用!$AH103)))</f>
        <v>0</v>
      </c>
      <c r="HH102" s="44">
        <f>IF(G$4=0,0,求节点(G$4:G$9,$B$4:$B$9,求节点(其他调用!$I$4:$I$42,其他调用!$J$4:$J$42,其他调用!$AH103)))</f>
        <v>0</v>
      </c>
      <c r="HI102" s="44">
        <f>IF(H$4=0,0,求节点(H$4:H$9,$B$4:$B$9,求节点(其他调用!$I$4:$I$42,其他调用!$J$4:$J$42,其他调用!$AH103)))</f>
        <v>0</v>
      </c>
      <c r="HJ102" s="44">
        <f>IF(I$4=0,0,求节点(I$4:I$9,$B$4:$B$9,求节点(其他调用!$I$4:$I$42,其他调用!$J$4:$J$42,其他调用!$AH103)))</f>
        <v>0</v>
      </c>
      <c r="HK102" s="44">
        <f>IF(J$4=0,0,求节点(J$4:J$9,$B$4:$B$9,求节点(其他调用!$I$4:$I$42,其他调用!$J$4:$J$42,其他调用!$AH103)))</f>
        <v>0</v>
      </c>
      <c r="HL102" s="44">
        <f>IF(K$4=0,0,求节点(K$4:K$9,$B$4:$B$9,求节点(其他调用!$I$4:$I$42,其他调用!$J$4:$J$42,其他调用!$AH103)))</f>
        <v>0</v>
      </c>
      <c r="HM102" s="44">
        <f>IF(L$4=0,0,求节点(L$4:L$9,$B$4:$B$9,求节点(其他调用!$I$4:$I$42,其他调用!$J$4:$J$42,其他调用!$AH103)))</f>
        <v>0</v>
      </c>
      <c r="HN102" s="44">
        <f>IF(M$4=0,0,求节点(M$4:M$9,$B$4:$B$9,求节点(其他调用!$I$4:$I$42,其他调用!$J$4:$J$42,其他调用!$AH103)))</f>
        <v>0</v>
      </c>
      <c r="HO102" s="44">
        <f>IF(N$4=0,0,求节点(N$4:N$9,$B$4:$B$9,求节点(其他调用!$I$4:$I$42,其他调用!$J$4:$J$42,其他调用!$AH103)))</f>
        <v>0</v>
      </c>
      <c r="HP102" s="44">
        <f>IF(O$4=0,0,求节点(O$4:O$9,$B$4:$B$9,求节点(其他调用!$I$4:$I$42,其他调用!$J$4:$J$42,其他调用!$AH103)))</f>
        <v>0</v>
      </c>
      <c r="HQ102" s="44">
        <f>IF(P$4=0,0,求节点(P$4:P$9,$B$4:$B$9,求节点(其他调用!$I$4:$I$42,其他调用!$J$4:$J$42,其他调用!$AH103)))</f>
        <v>0</v>
      </c>
      <c r="HR102" s="44">
        <f>IF(Q$4=0,0,求节点(Q$4:Q$9,$B$4:$B$9,求节点(其他调用!$I$4:$I$42,其他调用!$J$4:$J$42,其他调用!$AH103)))</f>
        <v>0</v>
      </c>
      <c r="HS102" s="44">
        <f>IF(R$4=0,0,求节点(R$4:R$9,$B$4:$B$9,求节点(其他调用!$I$4:$I$42,其他调用!$J$4:$J$42,其他调用!$AH103)))</f>
        <v>0</v>
      </c>
      <c r="HT102" s="44">
        <f>IF(S$4=0,0,求节点(S$4:S$9,$B$4:$B$9,求节点(其他调用!$I$4:$I$42,其他调用!$J$4:$J$42,其他调用!$AH103)))</f>
        <v>6</v>
      </c>
      <c r="HU102" s="44">
        <f>IF(T$4=0,0,求节点(T$4:T$9,$B$4:$B$9,求节点(其他调用!$I$4:$I$42,其他调用!$J$4:$J$42,其他调用!$AH103)))</f>
        <v>6</v>
      </c>
      <c r="HV102" s="44">
        <f>IF(U$4=0,0,求节点(U$4:U$9,$B$4:$B$9,求节点(其他调用!$I$4:$I$42,其他调用!$J$4:$J$42,其他调用!$AH103)))</f>
        <v>6</v>
      </c>
      <c r="HW102" s="44">
        <f>IF(V$4=0,0,求节点(V$4:V$9,$B$4:$B$9,求节点(其他调用!$I$4:$I$42,其他调用!$J$4:$J$42,其他调用!$AH103)))</f>
        <v>0</v>
      </c>
      <c r="HX102" s="44">
        <f>IF(W$4=0,0,求节点(W$4:W$9,$B$4:$B$9,求节点(其他调用!$I$4:$I$42,其他调用!$J$4:$J$42,其他调用!$AH103)))</f>
        <v>6</v>
      </c>
      <c r="HY102" s="44">
        <f>IF(X$4=0,0,求节点(X$4:X$9,$B$4:$B$9,求节点(其他调用!$I$4:$I$42,其他调用!$J$4:$J$42,其他调用!$AH103)))</f>
        <v>6</v>
      </c>
      <c r="HZ102" s="44">
        <f>IF(Y$4=0,0,求节点(Y$4:Y$9,$B$4:$B$9,求节点(其他调用!$I$4:$I$42,其他调用!$J$4:$J$42,其他调用!$AH103)))</f>
        <v>6</v>
      </c>
      <c r="IA102" s="44">
        <f>IF(Z$4=0,0,求节点(Z$4:Z$9,$B$4:$B$9,求节点(其他调用!$I$4:$I$42,其他调用!$J$4:$J$42,其他调用!$AH103)))</f>
        <v>0</v>
      </c>
      <c r="IB102" s="44">
        <f>IF(AA$4=0,0,求节点(AA$4:AA$9,$B$4:$B$9,求节点(其他调用!$I$4:$I$42,其他调用!$J$4:$J$42,其他调用!$AH103)))</f>
        <v>6</v>
      </c>
      <c r="IC102" s="44">
        <f>IF(AB$4=0,0,求节点(AB$4:AB$9,$B$4:$B$9,求节点(其他调用!$I$4:$I$42,其他调用!$J$4:$J$42,其他调用!$AH103)))</f>
        <v>6</v>
      </c>
      <c r="ID102" s="44">
        <f>IF(AC$4=0,0,求节点(AC$4:AC$9,$B$4:$B$9,求节点(其他调用!$I$4:$I$42,其他调用!$J$4:$J$42,其他调用!$AH103)))</f>
        <v>6</v>
      </c>
      <c r="IE102" s="44">
        <f>IF(AD$4=0,0,求节点(AD$4:AD$9,$B$4:$B$9,求节点(其他调用!$I$4:$I$42,其他调用!$J$4:$J$42,其他调用!$AH103)))</f>
        <v>6</v>
      </c>
      <c r="IF102" s="44">
        <f>IF(AE$4=0,0,求节点(AE$4:AE$9,$B$4:$B$9,求节点(其他调用!$I$4:$I$42,其他调用!$J$4:$J$42,其他调用!$AH103)))</f>
        <v>6</v>
      </c>
      <c r="IG102" s="44">
        <f>IF(AF$4=0,0,求节点(AF$4:AF$9,$B$4:$B$9,求节点(其他调用!$I$4:$I$42,其他调用!$J$4:$J$42,其他调用!$AH103)))</f>
        <v>6</v>
      </c>
      <c r="IH102" s="44">
        <f>IF(AG$4=0,0,求节点(AG$4:AG$9,$B$4:$B$9,求节点(其他调用!$I$4:$I$42,其他调用!$J$4:$J$42,其他调用!$AH103)))</f>
        <v>6</v>
      </c>
      <c r="II102" s="44">
        <f>IF(AH$4=0,0,求节点(AH$4:AH$9,$B$4:$B$9,求节点(其他调用!$I$4:$I$42,其他调用!$J$4:$J$42,其他调用!$AH103)))</f>
        <v>6</v>
      </c>
      <c r="IJ102" s="44">
        <f>IF(AI$4=0,0,求节点(AI$4:AI$9,$B$4:$B$9,求节点(其他调用!$I$4:$I$42,其他调用!$J$4:$J$42,其他调用!$AH103)))</f>
        <v>6</v>
      </c>
      <c r="IK102" s="44">
        <f>IF(AJ$4=0,0,求节点(AJ$4:AJ$9,$B$4:$B$9,求节点(其他调用!$I$4:$I$42,其他调用!$J$4:$J$42,其他调用!$AH103)))</f>
        <v>6</v>
      </c>
      <c r="IL102" s="44">
        <f>IF(AK$4=0,0,求节点(AK$4:AK$9,$B$4:$B$9,求节点(其他调用!$I$4:$I$42,其他调用!$J$4:$J$42,其他调用!$AH103)))</f>
        <v>6</v>
      </c>
      <c r="IM102" s="44">
        <f>IF(AL$4=0,0,求节点(AL$4:AL$9,$B$4:$B$9,求节点(其他调用!$I$4:$I$42,其他调用!$J$4:$J$42,其他调用!$AH103)))</f>
        <v>6</v>
      </c>
      <c r="IN102" s="44">
        <f>IF(AM$4=0,0,求节点(AM$4:AM$9,$B$4:$B$9,求节点(其他调用!$I$4:$I$42,其他调用!$J$4:$J$42,其他调用!$AH103)))</f>
        <v>6</v>
      </c>
      <c r="IO102" s="44">
        <f>IF(AN$4=0,0,求节点(AN$4:AN$9,$B$4:$B$9,求节点(其他调用!$I$4:$I$42,其他调用!$J$4:$J$42,其他调用!$AH103)))</f>
        <v>6</v>
      </c>
      <c r="IP102" s="44">
        <f>IF(AO$4=0,0,求节点(AO$4:AO$9,$B$4:$B$9,求节点(其他调用!$I$4:$I$42,其他调用!$J$4:$J$42,其他调用!$AH103)))</f>
        <v>6</v>
      </c>
      <c r="IQ102" s="44">
        <f>IF(AP$4=0,0,求节点(AP$4:AP$9,$B$4:$B$9,求节点(其他调用!$I$4:$I$42,其他调用!$J$4:$J$42,其他调用!$AH103)))</f>
        <v>6</v>
      </c>
      <c r="IR102" s="44">
        <f>IF(AQ$4=0,0,求节点(AQ$4:AQ$9,$B$4:$B$9,求节点(其他调用!$I$4:$I$42,其他调用!$J$4:$J$42,其他调用!$AH103)))</f>
        <v>6</v>
      </c>
      <c r="IS102" s="44">
        <f>IF(AR$4=0,0,求节点(AR$4:AR$9,$B$4:$B$9,求节点(其他调用!$I$4:$I$42,其他调用!$J$4:$J$42,其他调用!$AH103)))</f>
        <v>6</v>
      </c>
      <c r="IT102" s="44">
        <f>IF(AS$4=0,0,求节点(AS$4:AS$9,$B$4:$B$9,求节点(其他调用!$I$4:$I$42,其他调用!$J$4:$J$42,其他调用!$AH103)))</f>
        <v>6</v>
      </c>
      <c r="IU102" s="44">
        <f>IF(AT$4=0,0,求节点(AT$4:AT$9,$B$4:$B$9,求节点(其他调用!$I$4:$I$42,其他调用!$J$4:$J$42,其他调用!$AH103)))</f>
        <v>6</v>
      </c>
      <c r="IV102" s="44">
        <f>IF(AU$4=0,0,求节点(AU$4:AU$9,$B$4:$B$9,求节点(其他调用!$I$4:$I$42,其他调用!$J$4:$J$42,其他调用!$AH103)))</f>
        <v>6</v>
      </c>
      <c r="IW102" s="44">
        <f>IF(AV$4=0,0,求节点(AV$4:AV$9,$B$4:$B$9,求节点(其他调用!$I$4:$I$42,其他调用!$J$4:$J$42,其他调用!$AH103)))</f>
        <v>6</v>
      </c>
      <c r="IX102" s="44">
        <f>IF(AW$4=0,0,求节点(AW$4:AW$9,$B$4:$B$9,求节点(其他调用!$I$4:$I$42,其他调用!$J$4:$J$42,其他调用!$AH103)))</f>
        <v>6</v>
      </c>
      <c r="IY102" s="44">
        <f>IF(AX$4=0,0,求节点(AX$4:AX$9,$B$4:$B$9,求节点(其他调用!$I$4:$I$42,其他调用!$J$4:$J$42,其他调用!$AH103)))</f>
        <v>6</v>
      </c>
      <c r="IZ102" s="44">
        <f>IF(AY$4=0,0,求节点(AY$4:AY$9,$B$4:$B$9,求节点(其他调用!$I$4:$I$42,其他调用!$J$4:$J$42,其他调用!$AH103)))</f>
        <v>6</v>
      </c>
      <c r="JA102" s="44">
        <f>IF(AZ$4=0,0,求节点(AZ$4:AZ$9,$B$4:$B$9,求节点(其他调用!$I$4:$I$42,其他调用!$J$4:$J$42,其他调用!$AH103)))</f>
        <v>6</v>
      </c>
      <c r="JC102" s="44">
        <v>99</v>
      </c>
      <c r="JD102" s="44">
        <f>IF(C$23=0,0,求节点(C$23:C$28,$B$23:$B$28,求节点(其他调用!$W$4:$W$20,其他调用!$X$4:$X$20,$JC102)))</f>
        <v>0</v>
      </c>
      <c r="JE102" s="44">
        <f>IF(D$23=0,0,求节点(D$23:D$28,$B$23:$B$28,求节点(其他调用!$W$4:$W$20,其他调用!$X$4:$X$20,$JC102)))</f>
        <v>0</v>
      </c>
      <c r="JF102" s="44">
        <f>IF(E$23=0,0,求节点(E$23:E$28,$B$23:$B$28,求节点(其他调用!$W$4:$W$20,其他调用!$X$4:$X$20,$JC102)))</f>
        <v>0</v>
      </c>
      <c r="JG102" s="44">
        <f>IF(F$23=0,0,求节点(F$23:F$28,$B$23:$B$28,求节点(其他调用!$W$4:$W$20,其他调用!$X$4:$X$20,$JC102)))</f>
        <v>7.1917717670078041E-3</v>
      </c>
      <c r="JH102" s="44">
        <f>IF(G$23=0,0,求节点(G$23:G$28,$B$23:$B$28,求节点(其他调用!$W$4:$W$20,其他调用!$X$4:$X$20,$JC102)))</f>
        <v>1.0787657650511595E-2</v>
      </c>
      <c r="JI102" s="44">
        <f>IF(H$23=0,0,求节点(H$23:H$28,$B$23:$B$28,求节点(其他调用!$W$4:$W$20,其他调用!$X$4:$X$20,$JC102)))</f>
        <v>1.0787657650511595E-2</v>
      </c>
      <c r="JJ102" s="44">
        <f>IF(I$23=0,0,求节点(I$23:I$28,$B$23:$B$28,求节点(其他调用!$W$4:$W$20,其他调用!$X$4:$X$20,$JC102)))</f>
        <v>1.6344935834108454E-2</v>
      </c>
      <c r="JK102" s="44">
        <f>IF(J$23=0,0,求节点(J$23:J$28,$B$23:$B$28,求节点(其他调用!$W$4:$W$20,其他调用!$X$4:$X$20,$JC102)))</f>
        <v>0</v>
      </c>
      <c r="JL102" s="44">
        <f>IF(K$23=0,0,求节点(K$23:K$28,$B$23:$B$28,求节点(其他调用!$W$4:$W$20,其他调用!$X$4:$X$20,$JC102)))</f>
        <v>1.0787657650511595E-2</v>
      </c>
      <c r="JM102" s="44">
        <f>IF(L$23=0,0,求节点(L$23:L$28,$B$23:$B$28,求节点(其他调用!$W$4:$W$20,其他调用!$X$4:$X$20,$JC102)))</f>
        <v>0</v>
      </c>
      <c r="JN102" s="44">
        <f>IF(M$23=0,0,求节点(M$23:M$28,$B$23:$B$28,求节点(其他调用!$W$4:$W$20,其他调用!$X$4:$X$20,$JC102)))</f>
        <v>0</v>
      </c>
      <c r="JO102" s="44">
        <f>IF(N$23=0,0,求节点(N$23:N$28,$B$23:$B$28,求节点(其他调用!$W$4:$W$20,其他调用!$X$4:$X$20,$JC102)))</f>
        <v>0</v>
      </c>
      <c r="JP102" s="44">
        <f>IF(O$23=0,0,求节点(O$23:O$28,$B$23:$B$28,求节点(其他调用!$W$4:$W$20,其他调用!$X$4:$X$20,$JC102)))</f>
        <v>0</v>
      </c>
      <c r="JQ102" s="44">
        <f>IF(P$23=0,0,求节点(P$23:P$28,$B$23:$B$28,求节点(其他调用!$W$4:$W$20,其他调用!$X$4:$X$20,$JC102)))</f>
        <v>0</v>
      </c>
      <c r="JR102" s="44">
        <f>IF(Q$23=0,0,求节点(Q$23:Q$28,$B$23:$B$28,求节点(其他调用!$W$4:$W$20,其他调用!$X$4:$X$20,$JC102)))</f>
        <v>0</v>
      </c>
      <c r="JS102" s="44">
        <f>IF(R$23=0,0,求节点(R$23:R$28,$B$23:$B$28,求节点(其他调用!$W$4:$W$20,其他调用!$X$4:$X$20,$JC102)))</f>
        <v>0</v>
      </c>
      <c r="JT102" s="44">
        <f>IF(S$23=0,0,求节点(S$23:S$28,$B$23:$B$28,求节点(其他调用!$W$4:$W$20,其他调用!$X$4:$X$20,$JC102)))</f>
        <v>0</v>
      </c>
      <c r="JU102" s="44">
        <f>IF(T$23=0,0,求节点(T$23:T$28,$B$23:$B$28,求节点(其他调用!$W$4:$W$20,其他调用!$X$4:$X$20,$JC102)))</f>
        <v>0</v>
      </c>
      <c r="JV102" s="44">
        <f>IF(U$23=0,0,求节点(U$23:U$28,$B$23:$B$28,求节点(其他调用!$W$4:$W$20,其他调用!$X$4:$X$20,$JC102)))</f>
        <v>0</v>
      </c>
      <c r="JW102" s="44">
        <f>IF(V$23=0,0,求节点(V$23:V$28,$B$23:$B$28,求节点(其他调用!$W$4:$W$20,其他调用!$X$4:$X$20,$JC102)))</f>
        <v>0</v>
      </c>
      <c r="JZ102" s="44">
        <v>99</v>
      </c>
      <c r="KA102" s="44">
        <f>IF(C$4=0,0,求节点(C$4:C$9,$B$4:$B$9,求节点(其他调用!$L$4:$L$42,其他调用!$M$4:$M$42,其他调用!$AI103)))</f>
        <v>6</v>
      </c>
      <c r="KB102" s="44">
        <f>IF(D$4=0,0,求节点(D$4:D$9,$B$4:$B$9,求节点(其他调用!$L$4:$L$42,其他调用!$M$4:$M$42,其他调用!$AI103)))</f>
        <v>6</v>
      </c>
      <c r="KC102" s="44">
        <f>IF(E$4=0,0,求节点(E$4:E$9,$B$4:$B$9,求节点(其他调用!$L$4:$L$42,其他调用!$M$4:$M$42,其他调用!$AI103)))</f>
        <v>4.9181403346159991</v>
      </c>
      <c r="KD102" s="44">
        <f>IF(F$4=0,0,求节点(F$4:F$9,$B$4:$B$9,求节点(其他调用!$L$4:$L$42,其他调用!$M$4:$M$42,其他调用!$AI103)))</f>
        <v>0</v>
      </c>
      <c r="KE102" s="44">
        <f>IF(G$4=0,0,求节点(G$4:G$9,$B$4:$B$9,求节点(其他调用!$L$4:$L$42,其他调用!$M$4:$M$42,其他调用!$AI103)))</f>
        <v>0</v>
      </c>
      <c r="KF102" s="44">
        <f>IF(H$4=0,0,求节点(H$4:H$9,$B$4:$B$9,求节点(其他调用!$L$4:$L$42,其他调用!$M$4:$M$42,其他调用!$AI103)))</f>
        <v>0</v>
      </c>
      <c r="KG102" s="44">
        <f>IF(I$4=0,0,求节点(I$4:I$9,$B$4:$B$9,求节点(其他调用!$L$4:$L$42,其他调用!$M$4:$M$42,其他调用!$AI103)))</f>
        <v>0</v>
      </c>
      <c r="KH102" s="44">
        <f>IF(J$4=0,0,求节点(J$4:J$9,$B$4:$B$9,求节点(其他调用!$L$4:$L$42,其他调用!$M$4:$M$42,其他调用!$AI103)))</f>
        <v>0</v>
      </c>
      <c r="KI102" s="44">
        <f>IF(K$4=0,0,求节点(K$4:K$9,$B$4:$B$9,求节点(其他调用!$L$4:$L$42,其他调用!$M$4:$M$42,其他调用!$AI103)))</f>
        <v>0</v>
      </c>
      <c r="KJ102" s="44">
        <f>IF(L$4=0,0,求节点(L$4:L$9,$B$4:$B$9,求节点(其他调用!$L$4:$L$42,其他调用!$M$4:$M$42,其他调用!$AI103)))</f>
        <v>0</v>
      </c>
      <c r="KK102" s="44">
        <f>IF(M$4=0,0,求节点(M$4:M$9,$B$4:$B$9,求节点(其他调用!$L$4:$L$42,其他调用!$M$4:$M$42,其他调用!$AI103)))</f>
        <v>0</v>
      </c>
      <c r="KL102" s="44">
        <f>IF(N$4=0,0,求节点(N$4:N$9,$B$4:$B$9,求节点(其他调用!$L$4:$L$42,其他调用!$M$4:$M$42,其他调用!$AI103)))</f>
        <v>0</v>
      </c>
      <c r="KM102" s="44">
        <f>IF(O$4=0,0,求节点(O$4:O$9,$B$4:$B$9,求节点(其他调用!$L$4:$L$42,其他调用!$M$4:$M$42,其他调用!$AI103)))</f>
        <v>0</v>
      </c>
      <c r="KN102" s="44">
        <f>IF(P$4=0,0,求节点(P$4:P$9,$B$4:$B$9,求节点(其他调用!$L$4:$L$42,其他调用!$M$4:$M$42,其他调用!$AI103)))</f>
        <v>0</v>
      </c>
      <c r="KO102" s="44">
        <f>IF(Q$4=0,0,求节点(Q$4:Q$9,$B$4:$B$9,求节点(其他调用!$L$4:$L$42,其他调用!$M$4:$M$42,其他调用!$AI103)))</f>
        <v>0</v>
      </c>
      <c r="KP102" s="44">
        <f>IF(R$4=0,0,求节点(R$4:R$9,$B$4:$B$9,求节点(其他调用!$L$4:$L$42,其他调用!$M$4:$M$42,其他调用!$AI103)))</f>
        <v>0</v>
      </c>
      <c r="KQ102" s="44">
        <f>IF(S$4=0,0,求节点(S$4:S$9,$B$4:$B$9,求节点(其他调用!$L$4:$L$42,其他调用!$M$4:$M$42,其他调用!$AI103)))</f>
        <v>6</v>
      </c>
      <c r="KR102" s="44">
        <f>IF(T$4=0,0,求节点(T$4:T$9,$B$4:$B$9,求节点(其他调用!$L$4:$L$42,其他调用!$M$4:$M$42,其他调用!$AI103)))</f>
        <v>6</v>
      </c>
      <c r="KS102" s="44">
        <f>IF(U$4=0,0,求节点(U$4:U$9,$B$4:$B$9,求节点(其他调用!$L$4:$L$42,其他调用!$M$4:$M$42,其他调用!$AI103)))</f>
        <v>6</v>
      </c>
      <c r="KT102" s="44">
        <f>IF(V$4=0,0,求节点(V$4:V$9,$B$4:$B$9,求节点(其他调用!$L$4:$L$42,其他调用!$M$4:$M$42,其他调用!$AI103)))</f>
        <v>0</v>
      </c>
      <c r="KU102" s="44">
        <f>IF(W$4=0,0,求节点(W$4:W$9,$B$4:$B$9,求节点(其他调用!$L$4:$L$42,其他调用!$M$4:$M$42,其他调用!$AI103)))</f>
        <v>6</v>
      </c>
      <c r="KV102" s="44">
        <f>IF(X$4=0,0,求节点(X$4:X$9,$B$4:$B$9,求节点(其他调用!$L$4:$L$42,其他调用!$M$4:$M$42,其他调用!$AI103)))</f>
        <v>6</v>
      </c>
      <c r="KW102" s="44">
        <f>IF(Y$4=0,0,求节点(Y$4:Y$9,$B$4:$B$9,求节点(其他调用!$L$4:$L$42,其他调用!$M$4:$M$42,其他调用!$AI103)))</f>
        <v>6</v>
      </c>
      <c r="KX102" s="44">
        <f>IF(Z$4=0,0,求节点(Z$4:Z$9,$B$4:$B$9,求节点(其他调用!$L$4:$L$42,其他调用!$M$4:$M$42,其他调用!$AI103)))</f>
        <v>0</v>
      </c>
      <c r="KY102" s="44">
        <f>IF(AA$4=0,0,求节点(AA$4:AA$9,$B$4:$B$9,求节点(其他调用!$L$4:$L$42,其他调用!$M$4:$M$42,其他调用!$AI103)))</f>
        <v>6</v>
      </c>
      <c r="KZ102" s="44">
        <f>IF(AB$4=0,0,求节点(AB$4:AB$9,$B$4:$B$9,求节点(其他调用!$L$4:$L$42,其他调用!$M$4:$M$42,其他调用!$AI103)))</f>
        <v>6</v>
      </c>
      <c r="LA102" s="44">
        <f>IF(AC$4=0,0,求节点(AC$4:AC$9,$B$4:$B$9,求节点(其他调用!$L$4:$L$42,其他调用!$M$4:$M$42,其他调用!$AI103)))</f>
        <v>6</v>
      </c>
      <c r="LB102" s="44">
        <f>IF(AD$4=0,0,求节点(AD$4:AD$9,$B$4:$B$9,求节点(其他调用!$L$4:$L$42,其他调用!$M$4:$M$42,其他调用!$AI103)))</f>
        <v>6</v>
      </c>
      <c r="LC102" s="44">
        <f>IF(AE$4=0,0,求节点(AE$4:AE$9,$B$4:$B$9,求节点(其他调用!$L$4:$L$42,其他调用!$M$4:$M$42,其他调用!$AI103)))</f>
        <v>6</v>
      </c>
      <c r="LD102" s="44">
        <f>IF(AF$4=0,0,求节点(AF$4:AF$9,$B$4:$B$9,求节点(其他调用!$L$4:$L$42,其他调用!$M$4:$M$42,其他调用!$AI103)))</f>
        <v>6</v>
      </c>
      <c r="LE102" s="44">
        <f>IF(AG$4=0,0,求节点(AG$4:AG$9,$B$4:$B$9,求节点(其他调用!$L$4:$L$42,其他调用!$M$4:$M$42,其他调用!$AI103)))</f>
        <v>6</v>
      </c>
      <c r="LF102" s="44">
        <f>IF(AH$4=0,0,求节点(AH$4:AH$9,$B$4:$B$9,求节点(其他调用!$L$4:$L$42,其他调用!$M$4:$M$42,其他调用!$AI103)))</f>
        <v>6</v>
      </c>
      <c r="LG102" s="44">
        <f>IF(AI$4=0,0,求节点(AI$4:AI$9,$B$4:$B$9,求节点(其他调用!$L$4:$L$42,其他调用!$M$4:$M$42,其他调用!$AI103)))</f>
        <v>6</v>
      </c>
      <c r="LH102" s="44">
        <f>IF(AJ$4=0,0,求节点(AJ$4:AJ$9,$B$4:$B$9,求节点(其他调用!$L$4:$L$42,其他调用!$M$4:$M$42,其他调用!$AI103)))</f>
        <v>6</v>
      </c>
      <c r="LI102" s="44">
        <f>IF(AK$4=0,0,求节点(AK$4:AK$9,$B$4:$B$9,求节点(其他调用!$L$4:$L$42,其他调用!$M$4:$M$42,其他调用!$AI103)))</f>
        <v>6</v>
      </c>
      <c r="LJ102" s="44">
        <f>IF(AL$4=0,0,求节点(AL$4:AL$9,$B$4:$B$9,求节点(其他调用!$L$4:$L$42,其他调用!$M$4:$M$42,其他调用!$AI103)))</f>
        <v>6</v>
      </c>
      <c r="LK102" s="44">
        <f>IF(AM$4=0,0,求节点(AM$4:AM$9,$B$4:$B$9,求节点(其他调用!$L$4:$L$42,其他调用!$M$4:$M$42,其他调用!$AI103)))</f>
        <v>6</v>
      </c>
      <c r="LL102" s="44">
        <f>IF(AN$4=0,0,求节点(AN$4:AN$9,$B$4:$B$9,求节点(其他调用!$L$4:$L$42,其他调用!$M$4:$M$42,其他调用!$AI103)))</f>
        <v>6</v>
      </c>
      <c r="LM102" s="44">
        <f>IF(AO$4=0,0,求节点(AO$4:AO$9,$B$4:$B$9,求节点(其他调用!$L$4:$L$42,其他调用!$M$4:$M$42,其他调用!$AI103)))</f>
        <v>6</v>
      </c>
      <c r="LN102" s="44">
        <f>IF(AP$4=0,0,求节点(AP$4:AP$9,$B$4:$B$9,求节点(其他调用!$L$4:$L$42,其他调用!$M$4:$M$42,其他调用!$AI103)))</f>
        <v>6</v>
      </c>
      <c r="LO102" s="44">
        <f>IF(AQ$4=0,0,求节点(AQ$4:AQ$9,$B$4:$B$9,求节点(其他调用!$L$4:$L$42,其他调用!$M$4:$M$42,其他调用!$AI103)))</f>
        <v>6</v>
      </c>
      <c r="LP102" s="44">
        <f>IF(AR$4=0,0,求节点(AR$4:AR$9,$B$4:$B$9,求节点(其他调用!$L$4:$L$42,其他调用!$M$4:$M$42,其他调用!$AI103)))</f>
        <v>6</v>
      </c>
      <c r="LQ102" s="44">
        <f>IF(AS$4=0,0,求节点(AS$4:AS$9,$B$4:$B$9,求节点(其他调用!$L$4:$L$42,其他调用!$M$4:$M$42,其他调用!$AI103)))</f>
        <v>6</v>
      </c>
      <c r="LR102" s="44">
        <f>IF(AT$4=0,0,求节点(AT$4:AT$9,$B$4:$B$9,求节点(其他调用!$L$4:$L$42,其他调用!$M$4:$M$42,其他调用!$AI103)))</f>
        <v>6</v>
      </c>
      <c r="LS102" s="44">
        <f>IF(AU$4=0,0,求节点(AU$4:AU$9,$B$4:$B$9,求节点(其他调用!$L$4:$L$42,其他调用!$M$4:$M$42,其他调用!$AI103)))</f>
        <v>6</v>
      </c>
      <c r="LT102" s="44">
        <f>IF(AV$4=0,0,求节点(AV$4:AV$9,$B$4:$B$9,求节点(其他调用!$L$4:$L$42,其他调用!$M$4:$M$42,其他调用!$AI103)))</f>
        <v>6</v>
      </c>
      <c r="LU102" s="44">
        <f>IF(AW$4=0,0,求节点(AW$4:AW$9,$B$4:$B$9,求节点(其他调用!$L$4:$L$42,其他调用!$M$4:$M$42,其他调用!$AI103)))</f>
        <v>6</v>
      </c>
      <c r="LV102" s="44">
        <f>IF(AX$4=0,0,求节点(AX$4:AX$9,$B$4:$B$9,求节点(其他调用!$L$4:$L$42,其他调用!$M$4:$M$42,其他调用!$AI103)))</f>
        <v>6</v>
      </c>
      <c r="LW102" s="44">
        <f>IF(AY$4=0,0,求节点(AY$4:AY$9,$B$4:$B$9,求节点(其他调用!$L$4:$L$42,其他调用!$M$4:$M$42,其他调用!$AI103)))</f>
        <v>6</v>
      </c>
      <c r="LX102" s="44">
        <f>IF(AZ$4=0,0,求节点(AZ$4:AZ$9,$B$4:$B$9,求节点(其他调用!$L$4:$L$42,其他调用!$M$4:$M$42,其他调用!$AI103)))</f>
        <v>6</v>
      </c>
      <c r="LZ102" s="44">
        <v>99</v>
      </c>
      <c r="MA102" s="44">
        <f>IF(C$23=0,0,求节点(C$23:C$28,$B$23:$B$28,求节点(其他调用!$Y$4:$Y$20,其他调用!$Z$4:$Z$20,$LZ102)))</f>
        <v>0</v>
      </c>
      <c r="MB102" s="44">
        <f>IF(D$23=0,0,求节点(D$23:D$28,$B$23:$B$28,求节点(其他调用!$Y$4:$Y$20,其他调用!$Z$4:$Z$20,$LZ102)))</f>
        <v>0</v>
      </c>
      <c r="MC102" s="44">
        <f>IF(E$23=0,0,求节点(E$23:E$28,$B$23:$B$28,求节点(其他调用!$Y$4:$Y$20,其他调用!$Z$4:$Z$20,$LZ102)))</f>
        <v>0</v>
      </c>
      <c r="MD102" s="44">
        <f>IF(F$23=0,0,求节点(F$23:F$28,$B$23:$B$28,求节点(其他调用!$Y$4:$Y$20,其他调用!$Z$4:$Z$20,$LZ102)))</f>
        <v>0</v>
      </c>
      <c r="ME102" s="44">
        <f>IF(G$23=0,0,求节点(G$23:G$28,$B$23:$B$28,求节点(其他调用!$Y$4:$Y$20,其他调用!$Z$4:$Z$20,$LZ102)))</f>
        <v>0</v>
      </c>
      <c r="MF102" s="44">
        <f>IF(H$23=0,0,求节点(H$23:H$28,$B$23:$B$28,求节点(其他调用!$Y$4:$Y$20,其他调用!$Z$4:$Z$20,$LZ102)))</f>
        <v>0</v>
      </c>
      <c r="MG102" s="44">
        <f>IF(I$23=0,0,求节点(I$23:I$28,$B$23:$B$28,求节点(其他调用!$Y$4:$Y$20,其他调用!$Z$4:$Z$20,$LZ102)))</f>
        <v>0</v>
      </c>
      <c r="MH102" s="44">
        <f>IF(J$23=0,0,求节点(J$23:J$28,$B$23:$B$28,求节点(其他调用!$Y$4:$Y$20,其他调用!$Z$4:$Z$20,$LZ102)))</f>
        <v>0</v>
      </c>
      <c r="MI102" s="44">
        <f>IF(K$23=0,0,求节点(K$23:K$28,$B$23:$B$28,求节点(其他调用!$Y$4:$Y$20,其他调用!$Z$4:$Z$20,$LZ102)))</f>
        <v>0</v>
      </c>
      <c r="MJ102" s="44">
        <f>IF(L$23=0,0,求节点(L$23:L$28,$B$23:$B$28,求节点(其他调用!$Y$4:$Y$20,其他调用!$Z$4:$Z$20,$LZ102)))</f>
        <v>0</v>
      </c>
      <c r="MK102" s="44">
        <f>IF(M$23=0,0,求节点(M$23:M$28,$B$23:$B$28,求节点(其他调用!$Y$4:$Y$20,其他调用!$Z$4:$Z$20,$LZ102)))</f>
        <v>0</v>
      </c>
      <c r="ML102" s="44">
        <f>IF(N$23=0,0,求节点(N$23:N$28,$B$23:$B$28,求节点(其他调用!$Y$4:$Y$20,其他调用!$Z$4:$Z$20,$LZ102)))</f>
        <v>0</v>
      </c>
      <c r="MM102" s="44">
        <f>IF(O$23=0,0,求节点(O$23:O$28,$B$23:$B$28,求节点(其他调用!$Y$4:$Y$20,其他调用!$Z$4:$Z$20,$LZ102)))</f>
        <v>0</v>
      </c>
      <c r="MN102" s="44">
        <f>IF(P$23=0,0,求节点(P$23:P$28,$B$23:$B$28,求节点(其他调用!$Y$4:$Y$20,其他调用!$Z$4:$Z$20,$LZ102)))</f>
        <v>0</v>
      </c>
      <c r="MO102" s="44">
        <f>IF(Q$23=0,0,求节点(Q$23:Q$28,$B$23:$B$28,求节点(其他调用!$Y$4:$Y$20,其他调用!$Z$4:$Z$20,$LZ102)))</f>
        <v>0</v>
      </c>
      <c r="MP102" s="44">
        <f>IF(R$23=0,0,求节点(R$23:R$28,$B$23:$B$28,求节点(其他调用!$Y$4:$Y$20,其他调用!$Z$4:$Z$20,$LZ102)))</f>
        <v>0</v>
      </c>
      <c r="MQ102" s="44">
        <f>IF(S$23=0,0,求节点(S$23:S$28,$B$23:$B$28,求节点(其他调用!$Y$4:$Y$20,其他调用!$Z$4:$Z$20,$LZ102)))</f>
        <v>0</v>
      </c>
      <c r="MR102" s="44">
        <f>IF(T$23=0,0,求节点(T$23:T$28,$B$23:$B$28,求节点(其他调用!$Y$4:$Y$20,其他调用!$Z$4:$Z$20,$LZ102)))</f>
        <v>0</v>
      </c>
      <c r="MS102" s="44">
        <f>IF(U$23=0,0,求节点(U$23:U$28,$B$23:$B$28,求节点(其他调用!$Y$4:$Y$20,其他调用!$Z$4:$Z$20,$LZ102)))</f>
        <v>0</v>
      </c>
      <c r="MT102" s="44">
        <f>IF(V$23=0,0,求节点(V$23:V$28,$B$23:$B$28,求节点(其他调用!$Y$4:$Y$20,其他调用!$Z$4:$Z$20,$LZ102)))</f>
        <v>0</v>
      </c>
      <c r="MW102" s="44">
        <v>99</v>
      </c>
      <c r="MX102" s="44">
        <f>IF(C$4=0,0,求节点(C$4:C$9,$B$4:$B$9,求节点(其他调用!$O$4:$O$42,其他调用!$P$4:$P$42,其他调用!$AJ103)))</f>
        <v>6</v>
      </c>
      <c r="MY102" s="44">
        <f>IF(D$4=0,0,求节点(D$4:D$9,$B$4:$B$9,求节点(其他调用!$O$4:$O$42,其他调用!$P$4:$P$42,其他调用!$AJ103)))</f>
        <v>6</v>
      </c>
      <c r="MZ102" s="44">
        <f>IF(E$4=0,0,求节点(E$4:E$9,$B$4:$B$9,求节点(其他调用!$O$4:$O$42,其他调用!$P$4:$P$42,其他调用!$AJ103)))</f>
        <v>5.931955298868016</v>
      </c>
      <c r="NA102" s="44">
        <f>IF(F$4=0,0,求节点(F$4:F$9,$B$4:$B$9,求节点(其他调用!$O$4:$O$42,其他调用!$P$4:$P$42,其他调用!$AJ103)))</f>
        <v>0</v>
      </c>
      <c r="NB102" s="44">
        <f>IF(G$4=0,0,求节点(G$4:G$9,$B$4:$B$9,求节点(其他调用!$O$4:$O$42,其他调用!$P$4:$P$42,其他调用!$AJ103)))</f>
        <v>0</v>
      </c>
      <c r="NC102" s="44">
        <f>IF(H$4=0,0,求节点(H$4:H$9,$B$4:$B$9,求节点(其他调用!$O$4:$O$42,其他调用!$P$4:$P$42,其他调用!$AJ103)))</f>
        <v>0</v>
      </c>
      <c r="ND102" s="44">
        <f>IF(I$4=0,0,求节点(I$4:I$9,$B$4:$B$9,求节点(其他调用!$O$4:$O$42,其他调用!$P$4:$P$42,其他调用!$AJ103)))</f>
        <v>0</v>
      </c>
      <c r="NE102" s="44">
        <f>IF(J$4=0,0,求节点(J$4:J$9,$B$4:$B$9,求节点(其他调用!$O$4:$O$42,其他调用!$P$4:$P$42,其他调用!$AJ103)))</f>
        <v>0</v>
      </c>
      <c r="NF102" s="44">
        <f>IF(K$4=0,0,求节点(K$4:K$9,$B$4:$B$9,求节点(其他调用!$O$4:$O$42,其他调用!$P$4:$P$42,其他调用!$AJ103)))</f>
        <v>0</v>
      </c>
      <c r="NG102" s="44">
        <f>IF(L$4=0,0,求节点(L$4:L$9,$B$4:$B$9,求节点(其他调用!$O$4:$O$42,其他调用!$P$4:$P$42,其他调用!$AJ103)))</f>
        <v>0</v>
      </c>
      <c r="NH102" s="44">
        <f>IF(M$4=0,0,求节点(M$4:M$9,$B$4:$B$9,求节点(其他调用!$O$4:$O$42,其他调用!$P$4:$P$42,其他调用!$AJ103)))</f>
        <v>0</v>
      </c>
      <c r="NI102" s="44">
        <f>IF(N$4=0,0,求节点(N$4:N$9,$B$4:$B$9,求节点(其他调用!$O$4:$O$42,其他调用!$P$4:$P$42,其他调用!$AJ103)))</f>
        <v>0</v>
      </c>
      <c r="NJ102" s="44">
        <f>IF(O$4=0,0,求节点(O$4:O$9,$B$4:$B$9,求节点(其他调用!$O$4:$O$42,其他调用!$P$4:$P$42,其他调用!$AJ103)))</f>
        <v>0</v>
      </c>
      <c r="NK102" s="44">
        <f>IF(P$4=0,0,求节点(P$4:P$9,$B$4:$B$9,求节点(其他调用!$O$4:$O$42,其他调用!$P$4:$P$42,其他调用!$AJ103)))</f>
        <v>0</v>
      </c>
      <c r="NL102" s="44">
        <f>IF(Q$4=0,0,求节点(Q$4:Q$9,$B$4:$B$9,求节点(其他调用!$O$4:$O$42,其他调用!$P$4:$P$42,其他调用!$AJ103)))</f>
        <v>0</v>
      </c>
      <c r="NM102" s="44">
        <f>IF(R$4=0,0,求节点(R$4:R$9,$B$4:$B$9,求节点(其他调用!$O$4:$O$42,其他调用!$P$4:$P$42,其他调用!$AJ103)))</f>
        <v>0</v>
      </c>
      <c r="NN102" s="44">
        <f>IF(S$4=0,0,求节点(S$4:S$9,$B$4:$B$9,求节点(其他调用!$O$4:$O$42,其他调用!$P$4:$P$42,其他调用!$AJ103)))</f>
        <v>6</v>
      </c>
      <c r="NO102" s="44">
        <f>IF(T$4=0,0,求节点(T$4:T$9,$B$4:$B$9,求节点(其他调用!$O$4:$O$42,其他调用!$P$4:$P$42,其他调用!$AJ103)))</f>
        <v>6</v>
      </c>
      <c r="NP102" s="44">
        <f>IF(U$4=0,0,求节点(U$4:U$9,$B$4:$B$9,求节点(其他调用!$O$4:$O$42,其他调用!$P$4:$P$42,其他调用!$AJ103)))</f>
        <v>6</v>
      </c>
      <c r="NQ102" s="44">
        <f>IF(V$4=0,0,求节点(V$4:V$9,$B$4:$B$9,求节点(其他调用!$O$4:$O$42,其他调用!$P$4:$P$42,其他调用!$AJ103)))</f>
        <v>0</v>
      </c>
      <c r="NR102" s="44">
        <f>IF(W$4=0,0,求节点(W$4:W$9,$B$4:$B$9,求节点(其他调用!$O$4:$O$42,其他调用!$P$4:$P$42,其他调用!$AJ103)))</f>
        <v>6</v>
      </c>
      <c r="NS102" s="44">
        <f>IF(X$4=0,0,求节点(X$4:X$9,$B$4:$B$9,求节点(其他调用!$O$4:$O$42,其他调用!$P$4:$P$42,其他调用!$AJ103)))</f>
        <v>6</v>
      </c>
      <c r="NT102" s="44">
        <f>IF(Y$4=0,0,求节点(Y$4:Y$9,$B$4:$B$9,求节点(其他调用!$O$4:$O$42,其他调用!$P$4:$P$42,其他调用!$AJ103)))</f>
        <v>6</v>
      </c>
      <c r="NU102" s="44">
        <f>IF(Z$4=0,0,求节点(Z$4:Z$9,$B$4:$B$9,求节点(其他调用!$O$4:$O$42,其他调用!$P$4:$P$42,其他调用!$AJ103)))</f>
        <v>0</v>
      </c>
      <c r="NV102" s="44">
        <f>IF(AA$4=0,0,求节点(AA$4:AA$9,$B$4:$B$9,求节点(其他调用!$O$4:$O$42,其他调用!$P$4:$P$42,其他调用!$AJ103)))</f>
        <v>6</v>
      </c>
      <c r="NW102" s="44">
        <f>IF(AB$4=0,0,求节点(AB$4:AB$9,$B$4:$B$9,求节点(其他调用!$O$4:$O$42,其他调用!$P$4:$P$42,其他调用!$AJ103)))</f>
        <v>6</v>
      </c>
      <c r="NX102" s="44">
        <f>IF(AC$4=0,0,求节点(AC$4:AC$9,$B$4:$B$9,求节点(其他调用!$O$4:$O$42,其他调用!$P$4:$P$42,其他调用!$AJ103)))</f>
        <v>6</v>
      </c>
      <c r="NY102" s="44">
        <f>IF(AD$4=0,0,求节点(AD$4:AD$9,$B$4:$B$9,求节点(其他调用!$O$4:$O$42,其他调用!$P$4:$P$42,其他调用!$AJ103)))</f>
        <v>6</v>
      </c>
      <c r="NZ102" s="44">
        <f>IF(AE$4=0,0,求节点(AE$4:AE$9,$B$4:$B$9,求节点(其他调用!$O$4:$O$42,其他调用!$P$4:$P$42,其他调用!$AJ103)))</f>
        <v>6</v>
      </c>
      <c r="OA102" s="44">
        <f>IF(AF$4=0,0,求节点(AF$4:AF$9,$B$4:$B$9,求节点(其他调用!$O$4:$O$42,其他调用!$P$4:$P$42,其他调用!$AJ103)))</f>
        <v>6</v>
      </c>
      <c r="OB102" s="44">
        <f>IF(AG$4=0,0,求节点(AG$4:AG$9,$B$4:$B$9,求节点(其他调用!$O$4:$O$42,其他调用!$P$4:$P$42,其他调用!$AJ103)))</f>
        <v>6</v>
      </c>
      <c r="OC102" s="44">
        <f>IF(AH$4=0,0,求节点(AH$4:AH$9,$B$4:$B$9,求节点(其他调用!$O$4:$O$42,其他调用!$P$4:$P$42,其他调用!$AJ103)))</f>
        <v>6</v>
      </c>
      <c r="OD102" s="44">
        <f>IF(AI$4=0,0,求节点(AI$4:AI$9,$B$4:$B$9,求节点(其他调用!$O$4:$O$42,其他调用!$P$4:$P$42,其他调用!$AJ103)))</f>
        <v>6</v>
      </c>
      <c r="OE102" s="44">
        <f>IF(AJ$4=0,0,求节点(AJ$4:AJ$9,$B$4:$B$9,求节点(其他调用!$O$4:$O$42,其他调用!$P$4:$P$42,其他调用!$AJ103)))</f>
        <v>6</v>
      </c>
      <c r="OF102" s="44">
        <f>IF(AK$4=0,0,求节点(AK$4:AK$9,$B$4:$B$9,求节点(其他调用!$O$4:$O$42,其他调用!$P$4:$P$42,其他调用!$AJ103)))</f>
        <v>6</v>
      </c>
      <c r="OG102" s="44">
        <f>IF(AL$4=0,0,求节点(AL$4:AL$9,$B$4:$B$9,求节点(其他调用!$O$4:$O$42,其他调用!$P$4:$P$42,其他调用!$AJ103)))</f>
        <v>6</v>
      </c>
      <c r="OH102" s="44">
        <f>IF(AM$4=0,0,求节点(AM$4:AM$9,$B$4:$B$9,求节点(其他调用!$O$4:$O$42,其他调用!$P$4:$P$42,其他调用!$AJ103)))</f>
        <v>6</v>
      </c>
      <c r="OI102" s="44">
        <f>IF(AN$4=0,0,求节点(AN$4:AN$9,$B$4:$B$9,求节点(其他调用!$O$4:$O$42,其他调用!$P$4:$P$42,其他调用!$AJ103)))</f>
        <v>6</v>
      </c>
      <c r="OJ102" s="44">
        <f>IF(AO$4=0,0,求节点(AO$4:AO$9,$B$4:$B$9,求节点(其他调用!$O$4:$O$42,其他调用!$P$4:$P$42,其他调用!$AJ103)))</f>
        <v>6</v>
      </c>
      <c r="OK102" s="44">
        <f>IF(AP$4=0,0,求节点(AP$4:AP$9,$B$4:$B$9,求节点(其他调用!$O$4:$O$42,其他调用!$P$4:$P$42,其他调用!$AJ103)))</f>
        <v>6</v>
      </c>
      <c r="OL102" s="44">
        <f>IF(AQ$4=0,0,求节点(AQ$4:AQ$9,$B$4:$B$9,求节点(其他调用!$O$4:$O$42,其他调用!$P$4:$P$42,其他调用!$AJ103)))</f>
        <v>6</v>
      </c>
      <c r="OM102" s="44">
        <f>IF(AR$4=0,0,求节点(AR$4:AR$9,$B$4:$B$9,求节点(其他调用!$O$4:$O$42,其他调用!$P$4:$P$42,其他调用!$AJ103)))</f>
        <v>6</v>
      </c>
      <c r="ON102" s="44">
        <f>IF(AS$4=0,0,求节点(AS$4:AS$9,$B$4:$B$9,求节点(其他调用!$O$4:$O$42,其他调用!$P$4:$P$42,其他调用!$AJ103)))</f>
        <v>6</v>
      </c>
      <c r="OO102" s="44">
        <f>IF(AT$4=0,0,求节点(AT$4:AT$9,$B$4:$B$9,求节点(其他调用!$O$4:$O$42,其他调用!$P$4:$P$42,其他调用!$AJ103)))</f>
        <v>6</v>
      </c>
      <c r="OP102" s="44">
        <f>IF(AU$4=0,0,求节点(AU$4:AU$9,$B$4:$B$9,求节点(其他调用!$O$4:$O$42,其他调用!$P$4:$P$42,其他调用!$AJ103)))</f>
        <v>6</v>
      </c>
      <c r="OQ102" s="44">
        <f>IF(AV$4=0,0,求节点(AV$4:AV$9,$B$4:$B$9,求节点(其他调用!$O$4:$O$42,其他调用!$P$4:$P$42,其他调用!$AJ103)))</f>
        <v>6</v>
      </c>
      <c r="OR102" s="44">
        <f>IF(AW$4=0,0,求节点(AW$4:AW$9,$B$4:$B$9,求节点(其他调用!$O$4:$O$42,其他调用!$P$4:$P$42,其他调用!$AJ103)))</f>
        <v>6</v>
      </c>
      <c r="OS102" s="44">
        <f>IF(AX$4=0,0,求节点(AX$4:AX$9,$B$4:$B$9,求节点(其他调用!$O$4:$O$42,其他调用!$P$4:$P$42,其他调用!$AJ103)))</f>
        <v>6</v>
      </c>
      <c r="OT102" s="44">
        <f>IF(AY$4=0,0,求节点(AY$4:AY$9,$B$4:$B$9,求节点(其他调用!$O$4:$O$42,其他调用!$P$4:$P$42,其他调用!$AJ103)))</f>
        <v>6</v>
      </c>
      <c r="OU102" s="44">
        <f>IF(AZ$4=0,0,求节点(AZ$4:AZ$9,$B$4:$B$9,求节点(其他调用!$O$4:$O$42,其他调用!$P$4:$P$42,其他调用!$AJ103)))</f>
        <v>6</v>
      </c>
      <c r="OW102" s="44">
        <v>99</v>
      </c>
      <c r="OX102" s="44">
        <f>IF(C$23=0,0,求节点(C$23:C$28,$B$23:$B$28,求节点(其他调用!$AA$4:$AA$20,其他调用!$AB$4:$AB$20,$OW102)))</f>
        <v>0</v>
      </c>
      <c r="OY102" s="44">
        <f>IF(D$23=0,0,求节点(D$23:D$28,$B$23:$B$28,求节点(其他调用!$AA$4:$AA$20,其他调用!$AB$4:$AB$20,$OW102)))</f>
        <v>0</v>
      </c>
      <c r="OZ102" s="44">
        <f>IF(E$23=0,0,求节点(E$23:E$28,$B$23:$B$28,求节点(其他调用!$AA$4:$AA$20,其他调用!$AB$4:$AB$20,$OW102)))</f>
        <v>0</v>
      </c>
      <c r="PA102" s="44">
        <f>IF(F$23=0,0,求节点(F$23:F$28,$B$23:$B$28,求节点(其他调用!$AA$4:$AA$20,其他调用!$AB$4:$AB$20,$OW102)))</f>
        <v>7.6994262446787864E-3</v>
      </c>
      <c r="PB102" s="44">
        <f>IF(G$23=0,0,求节点(G$23:G$28,$B$23:$B$28,求节点(其他调用!$AA$4:$AA$20,其他调用!$AB$4:$AB$20,$OW102)))</f>
        <v>1.1549139367018291E-2</v>
      </c>
      <c r="PC102" s="44">
        <f>IF(H$23=0,0,求节点(H$23:H$28,$B$23:$B$28,求节点(其他调用!$AA$4:$AA$20,其他调用!$AB$4:$AB$20,$OW102)))</f>
        <v>1.1549139367018291E-2</v>
      </c>
      <c r="PD102" s="44">
        <f>IF(I$23=0,0,求节点(I$23:I$28,$B$23:$B$28,求节点(其他调用!$AA$4:$AA$20,其他调用!$AB$4:$AB$20,$OW102)))</f>
        <v>1.7498696010633807E-2</v>
      </c>
      <c r="PE102" s="44">
        <f>IF(J$23=0,0,求节点(J$23:J$28,$B$23:$B$28,求节点(其他调用!$AA$4:$AA$20,其他调用!$AB$4:$AB$20,$OW102)))</f>
        <v>0</v>
      </c>
      <c r="PF102" s="44">
        <f>IF(K$23=0,0,求节点(K$23:K$28,$B$23:$B$28,求节点(其他调用!$AA$4:$AA$20,其他调用!$AB$4:$AB$20,$OW102)))</f>
        <v>1.1549139367018291E-2</v>
      </c>
      <c r="PG102" s="44">
        <f>IF(L$23=0,0,求节点(L$23:L$28,$B$23:$B$28,求节点(其他调用!$AA$4:$AA$20,其他调用!$AB$4:$AB$20,$OW102)))</f>
        <v>0</v>
      </c>
      <c r="PH102" s="44">
        <f>IF(M$23=0,0,求节点(M$23:M$28,$B$23:$B$28,求节点(其他调用!$AA$4:$AA$20,其他调用!$AB$4:$AB$20,$OW102)))</f>
        <v>0</v>
      </c>
      <c r="PI102" s="44">
        <f>IF(N$23=0,0,求节点(N$23:N$28,$B$23:$B$28,求节点(其他调用!$AA$4:$AA$20,其他调用!$AB$4:$AB$20,$OW102)))</f>
        <v>0</v>
      </c>
      <c r="PJ102" s="44">
        <f>IF(O$23=0,0,求节点(O$23:O$28,$B$23:$B$28,求节点(其他调用!$AA$4:$AA$20,其他调用!$AB$4:$AB$20,$OW102)))</f>
        <v>0</v>
      </c>
      <c r="PK102" s="44">
        <f>IF(P$23=0,0,求节点(P$23:P$28,$B$23:$B$28,求节点(其他调用!$AA$4:$AA$20,其他调用!$AB$4:$AB$20,$OW102)))</f>
        <v>0</v>
      </c>
      <c r="PL102" s="44">
        <f>IF(Q$23=0,0,求节点(Q$23:Q$28,$B$23:$B$28,求节点(其他调用!$AA$4:$AA$20,其他调用!$AB$4:$AB$20,$OW102)))</f>
        <v>0</v>
      </c>
      <c r="PM102" s="44">
        <f>IF(R$23=0,0,求节点(R$23:R$28,$B$23:$B$28,求节点(其他调用!$AA$4:$AA$20,其他调用!$AB$4:$AB$20,$OW102)))</f>
        <v>0</v>
      </c>
      <c r="PN102" s="44">
        <f>IF(S$23=0,0,求节点(S$23:S$28,$B$23:$B$28,求节点(其他调用!$AA$4:$AA$20,其他调用!$AB$4:$AB$20,$OW102)))</f>
        <v>0</v>
      </c>
      <c r="PO102" s="44">
        <f>IF(T$23=0,0,求节点(T$23:T$28,$B$23:$B$28,求节点(其他调用!$AA$4:$AA$20,其他调用!$AB$4:$AB$20,$OW102)))</f>
        <v>0</v>
      </c>
      <c r="PP102" s="44">
        <f>IF(U$23=0,0,求节点(U$23:U$28,$B$23:$B$28,求节点(其他调用!$AA$4:$AA$20,其他调用!$AB$4:$AB$20,$OW102)))</f>
        <v>0</v>
      </c>
      <c r="PQ102" s="44">
        <f>IF(V$23=0,0,求节点(V$23:V$28,$B$23:$B$28,求节点(其他调用!$AA$4:$AA$20,其他调用!$AB$4:$AB$20,$OW102)))</f>
        <v>0</v>
      </c>
    </row>
    <row r="103" spans="61:433" x14ac:dyDescent="0.2">
      <c r="BI103" s="44">
        <v>100</v>
      </c>
      <c r="BJ103" s="44">
        <f>IF(C$4=0,0,求节点(C$4:C$9,$B$4:$B$9,求节点(其他调用!$C$4:$C$42,其他调用!$D$4:$D$42,其他调用!$AF104)))</f>
        <v>6</v>
      </c>
      <c r="BK103" s="44">
        <f>IF(D$4=0,0,求节点(D$4:D$9,$B$4:$B$9,求节点(其他调用!$C$4:$C$42,其他调用!$D$4:$D$42,其他调用!$AF104)))</f>
        <v>6</v>
      </c>
      <c r="BL103" s="44">
        <f>IF(E$4=0,0,求节点(E$4:E$9,$B$4:$B$9,求节点(其他调用!$C$4:$C$42,其他调用!$D$4:$D$42,其他调用!$AF104)))</f>
        <v>3.2403561834136081</v>
      </c>
      <c r="BM103" s="44">
        <f>IF(F$4=0,0,求节点(F$4:F$9,$B$4:$B$9,求节点(其他调用!$C$4:$C$42,其他调用!$D$4:$D$42,其他调用!$AF104)))</f>
        <v>0</v>
      </c>
      <c r="BN103" s="44">
        <f>IF(G$4=0,0,求节点(G$4:G$9,$B$4:$B$9,求节点(其他调用!$C$4:$C$42,其他调用!$D$4:$D$42,其他调用!$AF104)))</f>
        <v>0</v>
      </c>
      <c r="BO103" s="44">
        <f>IF(H$4=0,0,求节点(H$4:H$9,$B$4:$B$9,求节点(其他调用!$C$4:$C$42,其他调用!$D$4:$D$42,其他调用!$AF104)))</f>
        <v>0</v>
      </c>
      <c r="BP103" s="44">
        <f>IF(I$4=0,0,求节点(I$4:I$9,$B$4:$B$9,求节点(其他调用!$C$4:$C$42,其他调用!$D$4:$D$42,其他调用!$AF104)))</f>
        <v>0</v>
      </c>
      <c r="BQ103" s="44">
        <f>IF(J$4=0,0,求节点(J$4:J$9,$B$4:$B$9,求节点(其他调用!$C$4:$C$42,其他调用!$D$4:$D$42,其他调用!$AF104)))</f>
        <v>0</v>
      </c>
      <c r="BR103" s="44">
        <f>IF(K$4=0,0,求节点(K$4:K$9,$B$4:$B$9,求节点(其他调用!$C$4:$C$42,其他调用!$D$4:$D$42,其他调用!$AF104)))</f>
        <v>0</v>
      </c>
      <c r="BS103" s="44">
        <f>IF(L$4=0,0,求节点(L$4:L$9,$B$4:$B$9,求节点(其他调用!$C$4:$C$42,其他调用!$D$4:$D$42,其他调用!$AF104)))</f>
        <v>0</v>
      </c>
      <c r="BT103" s="44">
        <f>IF(M$4=0,0,求节点(M$4:M$9,$B$4:$B$9,求节点(其他调用!$C$4:$C$42,其他调用!$D$4:$D$42,其他调用!$AF104)))</f>
        <v>0</v>
      </c>
      <c r="BU103" s="44">
        <f>IF(N$4=0,0,求节点(N$4:N$9,$B$4:$B$9,求节点(其他调用!$C$4:$C$42,其他调用!$D$4:$D$42,其他调用!$AF104)))</f>
        <v>0</v>
      </c>
      <c r="BV103" s="44">
        <f>IF(O$4=0,0,求节点(O$4:O$9,$B$4:$B$9,求节点(其他调用!$C$4:$C$42,其他调用!$D$4:$D$42,其他调用!$AF104)))</f>
        <v>0</v>
      </c>
      <c r="BW103" s="44">
        <f>IF(P$4=0,0,求节点(P$4:P$9,$B$4:$B$9,求节点(其他调用!$C$4:$C$42,其他调用!$D$4:$D$42,其他调用!$AF104)))</f>
        <v>0</v>
      </c>
      <c r="BX103" s="44">
        <f>IF(Q$4=0,0,求节点(Q$4:Q$9,$B$4:$B$9,求节点(其他调用!$C$4:$C$42,其他调用!$D$4:$D$42,其他调用!$AF104)))</f>
        <v>0</v>
      </c>
      <c r="BY103" s="44">
        <f>IF(R$4=0,0,求节点(R$4:R$9,$B$4:$B$9,求节点(其他调用!$C$4:$C$42,其他调用!$D$4:$D$42,其他调用!$AF104)))</f>
        <v>0</v>
      </c>
      <c r="BZ103" s="44">
        <f>IF(S$4=0,0,求节点(S$4:S$9,$B$4:$B$9,求节点(其他调用!$C$4:$C$42,其他调用!$D$4:$D$42,其他调用!$AF104)))</f>
        <v>6</v>
      </c>
      <c r="CA103" s="44">
        <f>IF(T$4=0,0,求节点(T$4:T$9,$B$4:$B$9,求节点(其他调用!$C$4:$C$42,其他调用!$D$4:$D$42,其他调用!$AF104)))</f>
        <v>6</v>
      </c>
      <c r="CB103" s="44">
        <f>IF(U$4=0,0,求节点(U$4:U$9,$B$4:$B$9,求节点(其他调用!$C$4:$C$42,其他调用!$D$4:$D$42,其他调用!$AF104)))</f>
        <v>6</v>
      </c>
      <c r="CC103" s="44">
        <f>IF(V$4=0,0,求节点(V$4:V$9,$B$4:$B$9,求节点(其他调用!$C$4:$C$42,其他调用!$D$4:$D$42,其他调用!$AF104)))</f>
        <v>0</v>
      </c>
      <c r="CD103" s="44">
        <f>IF(W$4=0,0,求节点(W$4:W$9,$B$4:$B$9,求节点(其他调用!$C$4:$C$42,其他调用!$D$4:$D$42,其他调用!$AF104)))</f>
        <v>6</v>
      </c>
      <c r="CE103" s="44">
        <f>IF(X$4=0,0,求节点(X$4:X$9,$B$4:$B$9,求节点(其他调用!$C$4:$C$42,其他调用!$D$4:$D$42,其他调用!$AF104)))</f>
        <v>6</v>
      </c>
      <c r="CF103" s="44">
        <f>IF(Y$4=0,0,求节点(Y$4:Y$9,$B$4:$B$9,求节点(其他调用!$C$4:$C$42,其他调用!$D$4:$D$42,其他调用!$AF104)))</f>
        <v>6</v>
      </c>
      <c r="CG103" s="44">
        <f>IF(Z$4=0,0,求节点(Z$4:Z$9,$B$4:$B$9,求节点(其他调用!$C$4:$C$42,其他调用!$D$4:$D$42,其他调用!$AF104)))</f>
        <v>0</v>
      </c>
      <c r="CH103" s="44">
        <f>IF(AA$4=0,0,求节点(AA$4:AA$9,$B$4:$B$9,求节点(其他调用!$C$4:$C$42,其他调用!$D$4:$D$42,其他调用!$AF104)))</f>
        <v>6</v>
      </c>
      <c r="CI103" s="44">
        <f>IF(AB$4=0,0,求节点(AB$4:AB$9,$B$4:$B$9,求节点(其他调用!$C$4:$C$42,其他调用!$D$4:$D$42,其他调用!$AF104)))</f>
        <v>6</v>
      </c>
      <c r="CJ103" s="44">
        <f>IF(AC$4=0,0,求节点(AC$4:AC$9,$B$4:$B$9,求节点(其他调用!$C$4:$C$42,其他调用!$D$4:$D$42,其他调用!$AF104)))</f>
        <v>6</v>
      </c>
      <c r="CK103" s="44">
        <f>IF(AD$4=0,0,求节点(AD$4:AD$9,$B$4:$B$9,求节点(其他调用!$C$4:$C$42,其他调用!$D$4:$D$42,其他调用!$AF104)))</f>
        <v>3.6032103958481114</v>
      </c>
      <c r="CL103" s="44">
        <f>IF(AE$4=0,0,求节点(AE$4:AE$9,$B$4:$B$9,求节点(其他调用!$C$4:$C$42,其他调用!$D$4:$D$42,其他调用!$AF104)))</f>
        <v>3.6032103958481114</v>
      </c>
      <c r="CM103" s="44">
        <f>IF(AF$4=0,0,求节点(AF$4:AF$9,$B$4:$B$9,求节点(其他调用!$C$4:$C$42,其他调用!$D$4:$D$42,其他调用!$AF104)))</f>
        <v>3.6032103958481114</v>
      </c>
      <c r="CN103" s="44">
        <f>IF(AG$4=0,0,求节点(AG$4:AG$9,$B$4:$B$9,求节点(其他调用!$C$4:$C$42,其他调用!$D$4:$D$42,其他调用!$AF104)))</f>
        <v>3.6032103958481114</v>
      </c>
      <c r="CO103" s="44">
        <f>IF(AH$4=0,0,求节点(AH$4:AH$9,$B$4:$B$9,求节点(其他调用!$C$4:$C$42,其他调用!$D$4:$D$42,其他调用!$AF104)))</f>
        <v>3.6032103958481114</v>
      </c>
      <c r="CP103" s="44">
        <f>IF(AI$4=0,0,求节点(AI$4:AI$9,$B$4:$B$9,求节点(其他调用!$C$4:$C$42,其他调用!$D$4:$D$42,其他调用!$AF104)))</f>
        <v>3.6032103958481114</v>
      </c>
      <c r="CQ103" s="44">
        <f>IF(AJ$4=0,0,求节点(AJ$4:AJ$9,$B$4:$B$9,求节点(其他调用!$C$4:$C$42,其他调用!$D$4:$D$42,其他调用!$AF104)))</f>
        <v>3.6032103958481114</v>
      </c>
      <c r="CR103" s="44">
        <f>IF(AK$4=0,0,求节点(AK$4:AK$9,$B$4:$B$9,求节点(其他调用!$C$4:$C$42,其他调用!$D$4:$D$42,其他调用!$AF104)))</f>
        <v>3.6032103958481114</v>
      </c>
      <c r="CS103" s="44">
        <f>IF(AL$4=0,0,求节点(AL$4:AL$9,$B$4:$B$9,求节点(其他调用!$C$4:$C$42,其他调用!$D$4:$D$42,其他调用!$AF104)))</f>
        <v>3.6032103958481114</v>
      </c>
      <c r="CT103" s="44">
        <f>IF(AM$4=0,0,求节点(AM$4:AM$9,$B$4:$B$9,求节点(其他调用!$C$4:$C$42,其他调用!$D$4:$D$42,其他调用!$AF104)))</f>
        <v>3.6032103958481114</v>
      </c>
      <c r="CU103" s="44">
        <f>IF(AN$4=0,0,求节点(AN$4:AN$9,$B$4:$B$9,求节点(其他调用!$C$4:$C$42,其他调用!$D$4:$D$42,其他调用!$AF104)))</f>
        <v>3.6032103958481114</v>
      </c>
      <c r="CV103" s="44">
        <f>IF(AO$4=0,0,求节点(AO$4:AO$9,$B$4:$B$9,求节点(其他调用!$C$4:$C$42,其他调用!$D$4:$D$42,其他调用!$AF104)))</f>
        <v>3.6032103958481114</v>
      </c>
      <c r="CW103" s="44">
        <f>IF(AP$4=0,0,求节点(AP$4:AP$9,$B$4:$B$9,求节点(其他调用!$C$4:$C$42,其他调用!$D$4:$D$42,其他调用!$AF104)))</f>
        <v>3.6032103958481114</v>
      </c>
      <c r="CX103" s="44">
        <f>IF(AQ$4=0,0,求节点(AQ$4:AQ$9,$B$4:$B$9,求节点(其他调用!$C$4:$C$42,其他调用!$D$4:$D$42,其他调用!$AF104)))</f>
        <v>3.6032103958481114</v>
      </c>
      <c r="CY103" s="44">
        <f>IF(AR$4=0,0,求节点(AR$4:AR$9,$B$4:$B$9,求节点(其他调用!$C$4:$C$42,其他调用!$D$4:$D$42,其他调用!$AF104)))</f>
        <v>3.6032103958481114</v>
      </c>
      <c r="CZ103" s="44">
        <f>IF(AS$4=0,0,求节点(AS$4:AS$9,$B$4:$B$9,求节点(其他调用!$C$4:$C$42,其他调用!$D$4:$D$42,其他调用!$AF104)))</f>
        <v>3.6032103958481114</v>
      </c>
      <c r="DA103" s="44">
        <f>IF(AT$4=0,0,求节点(AT$4:AT$9,$B$4:$B$9,求节点(其他调用!$C$4:$C$42,其他调用!$D$4:$D$42,其他调用!$AF104)))</f>
        <v>3.6032103958481114</v>
      </c>
      <c r="DB103" s="44">
        <f>IF(AU$4=0,0,求节点(AU$4:AU$9,$B$4:$B$9,求节点(其他调用!$C$4:$C$42,其他调用!$D$4:$D$42,其他调用!$AF104)))</f>
        <v>3.6032103958481114</v>
      </c>
      <c r="DC103" s="44">
        <f>IF(AV$4=0,0,求节点(AV$4:AV$9,$B$4:$B$9,求节点(其他调用!$C$4:$C$42,其他调用!$D$4:$D$42,其他调用!$AF104)))</f>
        <v>3.6032103958481114</v>
      </c>
      <c r="DD103" s="44">
        <f>IF(AW$4=0,0,求节点(AW$4:AW$9,$B$4:$B$9,求节点(其他调用!$C$4:$C$42,其他调用!$D$4:$D$42,其他调用!$AF104)))</f>
        <v>3.6032103958481114</v>
      </c>
      <c r="DE103" s="44">
        <f>IF(AX$4=0,0,求节点(AX$4:AX$9,$B$4:$B$9,求节点(其他调用!$C$4:$C$42,其他调用!$D$4:$D$42,其他调用!$AF104)))</f>
        <v>3.6032103958481114</v>
      </c>
      <c r="DF103" s="44">
        <f>IF(AY$4=0,0,求节点(AY$4:AY$9,$B$4:$B$9,求节点(其他调用!$C$4:$C$42,其他调用!$D$4:$D$42,其他调用!$AF104)))</f>
        <v>3.6032103958481114</v>
      </c>
      <c r="DG103" s="44">
        <f>IF(AZ$4=0,0,求节点(AZ$4:AZ$9,$B$4:$B$9,求节点(其他调用!$C$4:$C$42,其他调用!$D$4:$D$42,其他调用!$AF104)))</f>
        <v>3.6032103958481114</v>
      </c>
      <c r="DI103" s="44">
        <v>100</v>
      </c>
      <c r="DJ103" s="44">
        <f>IF(C$23=0,0,求节点(C$23:C$28,$B$23:$B$28,求节点(其他调用!$S$4:$S$20,其他调用!$T$4:$T$20,$DI103)))</f>
        <v>0</v>
      </c>
      <c r="DK103" s="44">
        <f>IF(D$23=0,0,求节点(D$23:D$28,$B$23:$B$28,求节点(其他调用!$S$4:$S$20,其他调用!$T$4:$T$20,$DI103)))</f>
        <v>0</v>
      </c>
      <c r="DL103" s="44">
        <f>IF(E$23=0,0,求节点(E$23:E$28,$B$23:$B$28,求节点(其他调用!$S$4:$S$20,其他调用!$T$4:$T$20,$DI103)))</f>
        <v>0</v>
      </c>
      <c r="DM103" s="44">
        <f>IF(F$23=0,0,求节点(F$23:F$28,$B$23:$B$28,求节点(其他调用!$S$4:$S$20,其他调用!$T$4:$T$20,$DI103)))</f>
        <v>7.1917717670078041E-3</v>
      </c>
      <c r="DN103" s="44">
        <f>IF(G$23=0,0,求节点(G$23:G$28,$B$23:$B$28,求节点(其他调用!$S$4:$S$20,其他调用!$T$4:$T$20,$DI103)))</f>
        <v>1.0787657650511595E-2</v>
      </c>
      <c r="DO103" s="44">
        <f>IF(H$23=0,0,求节点(H$23:H$28,$B$23:$B$28,求节点(其他调用!$S$4:$S$20,其他调用!$T$4:$T$20,$DI103)))</f>
        <v>1.0787657650511595E-2</v>
      </c>
      <c r="DP103" s="44">
        <f>IF(I$23=0,0,求节点(I$23:I$28,$B$23:$B$28,求节点(其他调用!$S$4:$S$20,其他调用!$T$4:$T$20,$DI103)))</f>
        <v>1.6344935834108454E-2</v>
      </c>
      <c r="DQ103" s="44">
        <f>IF(J$23=0,0,求节点(J$23:J$28,$B$23:$B$28,求节点(其他调用!$S$4:$S$20,其他调用!$T$4:$T$20,$DI103)))</f>
        <v>0</v>
      </c>
      <c r="DR103" s="44">
        <f>IF(K$23=0,0,求节点(K$23:K$28,$B$23:$B$28,求节点(其他调用!$S$4:$S$20,其他调用!$T$4:$T$20,$DI103)))</f>
        <v>1.0787657650511595E-2</v>
      </c>
      <c r="DS103" s="44">
        <f>IF(L$23=0,0,求节点(L$23:L$28,$B$23:$B$28,求节点(其他调用!$S$4:$S$20,其他调用!$T$4:$T$20,$DI103)))</f>
        <v>0</v>
      </c>
      <c r="DT103" s="44">
        <f>IF(M$23=0,0,求节点(M$23:M$28,$B$23:$B$28,求节点(其他调用!$S$4:$S$20,其他调用!$T$4:$T$20,$DI103)))</f>
        <v>0</v>
      </c>
      <c r="DU103" s="44">
        <f>IF(N$23=0,0,求节点(N$23:N$28,$B$23:$B$28,求节点(其他调用!$S$4:$S$20,其他调用!$T$4:$T$20,$DI103)))</f>
        <v>0</v>
      </c>
      <c r="DV103" s="44">
        <f>IF(O$23=0,0,求节点(O$23:O$28,$B$23:$B$28,求节点(其他调用!$S$4:$S$20,其他调用!$T$4:$T$20,$DI103)))</f>
        <v>0</v>
      </c>
      <c r="DW103" s="44">
        <f>IF(P$23=0,0,求节点(P$23:P$28,$B$23:$B$28,求节点(其他调用!$S$4:$S$20,其他调用!$T$4:$T$20,$DI103)))</f>
        <v>0</v>
      </c>
      <c r="DX103" s="44">
        <f>IF(Q$23=0,0,求节点(Q$23:Q$28,$B$23:$B$28,求节点(其他调用!$S$4:$S$20,其他调用!$T$4:$T$20,$DI103)))</f>
        <v>0</v>
      </c>
      <c r="DY103" s="44">
        <f>IF(R$23=0,0,求节点(R$23:R$28,$B$23:$B$28,求节点(其他调用!$S$4:$S$20,其他调用!$T$4:$T$20,$DI103)))</f>
        <v>0</v>
      </c>
      <c r="DZ103" s="44">
        <f>IF(S$23=0,0,求节点(S$23:S$28,$B$23:$B$28,求节点(其他调用!$S$4:$S$20,其他调用!$T$4:$T$20,$DI103)))</f>
        <v>0</v>
      </c>
      <c r="EA103" s="44">
        <f>IF(T$23=0,0,求节点(T$23:T$28,$B$23:$B$28,求节点(其他调用!$S$4:$S$20,其他调用!$T$4:$T$20,$DI103)))</f>
        <v>0</v>
      </c>
      <c r="EB103" s="44">
        <f>IF(U$23=0,0,求节点(U$23:U$28,$B$23:$B$28,求节点(其他调用!$S$4:$S$20,其他调用!$T$4:$T$20,$DI103)))</f>
        <v>0</v>
      </c>
      <c r="EC103" s="44">
        <f>IF(V$23=0,0,求节点(V$23:V$28,$B$23:$B$28,求节点(其他调用!$S$4:$S$20,其他调用!$T$4:$T$20,$DI103)))</f>
        <v>0</v>
      </c>
      <c r="EF103" s="44">
        <v>100</v>
      </c>
      <c r="EG103" s="44">
        <f>IF(C$4=0,0,求节点(C$4:C$9,$B$4:$B$9,求节点(其他调用!$F$4:$F$42,其他调用!$G$4:$G$42,其他调用!$AG104)))</f>
        <v>6</v>
      </c>
      <c r="EH103" s="44">
        <f>IF(D$4=0,0,求节点(D$4:D$9,$B$4:$B$9,求节点(其他调用!$F$4:$F$42,其他调用!$G$4:$G$42,其他调用!$AG104)))</f>
        <v>6</v>
      </c>
      <c r="EI103" s="44">
        <f>IF(E$4=0,0,求节点(E$4:E$9,$B$4:$B$9,求节点(其他调用!$F$4:$F$42,其他调用!$G$4:$G$42,其他调用!$AG104)))</f>
        <v>3.3733934777618422</v>
      </c>
      <c r="EJ103" s="44">
        <f>IF(F$4=0,0,求节点(F$4:F$9,$B$4:$B$9,求节点(其他调用!$F$4:$F$42,其他调用!$G$4:$G$42,其他调用!$AG104)))</f>
        <v>0</v>
      </c>
      <c r="EK103" s="44">
        <f>IF(G$4=0,0,求节点(G$4:G$9,$B$4:$B$9,求节点(其他调用!$F$4:$F$42,其他调用!$G$4:$G$42,其他调用!$AG104)))</f>
        <v>0</v>
      </c>
      <c r="EL103" s="44">
        <f>IF(H$4=0,0,求节点(H$4:H$9,$B$4:$B$9,求节点(其他调用!$F$4:$F$42,其他调用!$G$4:$G$42,其他调用!$AG104)))</f>
        <v>0</v>
      </c>
      <c r="EM103" s="44">
        <f>IF(I$4=0,0,求节点(I$4:I$9,$B$4:$B$9,求节点(其他调用!$F$4:$F$42,其他调用!$G$4:$G$42,其他调用!$AG104)))</f>
        <v>0</v>
      </c>
      <c r="EN103" s="44">
        <f>IF(J$4=0,0,求节点(J$4:J$9,$B$4:$B$9,求节点(其他调用!$F$4:$F$42,其他调用!$G$4:$G$42,其他调用!$AG104)))</f>
        <v>0</v>
      </c>
      <c r="EO103" s="44">
        <f>IF(K$4=0,0,求节点(K$4:K$9,$B$4:$B$9,求节点(其他调用!$F$4:$F$42,其他调用!$G$4:$G$42,其他调用!$AG104)))</f>
        <v>0</v>
      </c>
      <c r="EP103" s="44">
        <f>IF(L$4=0,0,求节点(L$4:L$9,$B$4:$B$9,求节点(其他调用!$F$4:$F$42,其他调用!$G$4:$G$42,其他调用!$AG104)))</f>
        <v>0</v>
      </c>
      <c r="EQ103" s="44">
        <f>IF(M$4=0,0,求节点(M$4:M$9,$B$4:$B$9,求节点(其他调用!$F$4:$F$42,其他调用!$G$4:$G$42,其他调用!$AG104)))</f>
        <v>0</v>
      </c>
      <c r="ER103" s="44">
        <f>IF(N$4=0,0,求节点(N$4:N$9,$B$4:$B$9,求节点(其他调用!$F$4:$F$42,其他调用!$G$4:$G$42,其他调用!$AG104)))</f>
        <v>0</v>
      </c>
      <c r="ES103" s="44">
        <f>IF(O$4=0,0,求节点(O$4:O$9,$B$4:$B$9,求节点(其他调用!$F$4:$F$42,其他调用!$G$4:$G$42,其他调用!$AG104)))</f>
        <v>0</v>
      </c>
      <c r="ET103" s="44">
        <f>IF(P$4=0,0,求节点(P$4:P$9,$B$4:$B$9,求节点(其他调用!$F$4:$F$42,其他调用!$G$4:$G$42,其他调用!$AG104)))</f>
        <v>0</v>
      </c>
      <c r="EU103" s="44">
        <f>IF(Q$4=0,0,求节点(Q$4:Q$9,$B$4:$B$9,求节点(其他调用!$F$4:$F$42,其他调用!$G$4:$G$42,其他调用!$AG104)))</f>
        <v>0</v>
      </c>
      <c r="EV103" s="44">
        <f>IF(R$4=0,0,求节点(R$4:R$9,$B$4:$B$9,求节点(其他调用!$F$4:$F$42,其他调用!$G$4:$G$42,其他调用!$AG104)))</f>
        <v>0</v>
      </c>
      <c r="EW103" s="44">
        <f>IF(S$4=0,0,求节点(S$4:S$9,$B$4:$B$9,求节点(其他调用!$F$4:$F$42,其他调用!$G$4:$G$42,其他调用!$AG104)))</f>
        <v>6</v>
      </c>
      <c r="EX103" s="44">
        <f>IF(T$4=0,0,求节点(T$4:T$9,$B$4:$B$9,求节点(其他调用!$F$4:$F$42,其他调用!$G$4:$G$42,其他调用!$AG104)))</f>
        <v>6</v>
      </c>
      <c r="EY103" s="44">
        <f>IF(U$4=0,0,求节点(U$4:U$9,$B$4:$B$9,求节点(其他调用!$F$4:$F$42,其他调用!$G$4:$G$42,其他调用!$AG104)))</f>
        <v>6</v>
      </c>
      <c r="EZ103" s="44">
        <f>IF(V$4=0,0,求节点(V$4:V$9,$B$4:$B$9,求节点(其他调用!$F$4:$F$42,其他调用!$G$4:$G$42,其他调用!$AG104)))</f>
        <v>0</v>
      </c>
      <c r="FA103" s="44">
        <f>IF(W$4=0,0,求节点(W$4:W$9,$B$4:$B$9,求节点(其他调用!$F$4:$F$42,其他调用!$G$4:$G$42,其他调用!$AG104)))</f>
        <v>6</v>
      </c>
      <c r="FB103" s="44">
        <f>IF(X$4=0,0,求节点(X$4:X$9,$B$4:$B$9,求节点(其他调用!$F$4:$F$42,其他调用!$G$4:$G$42,其他调用!$AG104)))</f>
        <v>6</v>
      </c>
      <c r="FC103" s="44">
        <f>IF(Y$4=0,0,求节点(Y$4:Y$9,$B$4:$B$9,求节点(其他调用!$F$4:$F$42,其他调用!$G$4:$G$42,其他调用!$AG104)))</f>
        <v>6</v>
      </c>
      <c r="FD103" s="44">
        <f>IF(Z$4=0,0,求节点(Z$4:Z$9,$B$4:$B$9,求节点(其他调用!$F$4:$F$42,其他调用!$G$4:$G$42,其他调用!$AG104)))</f>
        <v>0</v>
      </c>
      <c r="FE103" s="44">
        <f>IF(AA$4=0,0,求节点(AA$4:AA$9,$B$4:$B$9,求节点(其他调用!$F$4:$F$42,其他调用!$G$4:$G$42,其他调用!$AG104)))</f>
        <v>6</v>
      </c>
      <c r="FF103" s="44">
        <f>IF(AB$4=0,0,求节点(AB$4:AB$9,$B$4:$B$9,求节点(其他调用!$F$4:$F$42,其他调用!$G$4:$G$42,其他调用!$AG104)))</f>
        <v>6</v>
      </c>
      <c r="FG103" s="44">
        <f>IF(AC$4=0,0,求节点(AC$4:AC$9,$B$4:$B$9,求节点(其他调用!$F$4:$F$42,其他调用!$G$4:$G$42,其他调用!$AG104)))</f>
        <v>6</v>
      </c>
      <c r="FH103" s="44">
        <f>IF(AD$4=0,0,求节点(AD$4:AD$9,$B$4:$B$9,求节点(其他调用!$F$4:$F$42,其他调用!$G$4:$G$42,其他调用!$AG104)))</f>
        <v>4.6658388698663824</v>
      </c>
      <c r="FI103" s="44">
        <f>IF(AE$4=0,0,求节点(AE$4:AE$9,$B$4:$B$9,求节点(其他调用!$F$4:$F$42,其他调用!$G$4:$G$42,其他调用!$AG104)))</f>
        <v>4.6658388698663824</v>
      </c>
      <c r="FJ103" s="44">
        <f>IF(AF$4=0,0,求节点(AF$4:AF$9,$B$4:$B$9,求节点(其他调用!$F$4:$F$42,其他调用!$G$4:$G$42,其他调用!$AG104)))</f>
        <v>4.6658388698663824</v>
      </c>
      <c r="FK103" s="44">
        <f>IF(AG$4=0,0,求节点(AG$4:AG$9,$B$4:$B$9,求节点(其他调用!$F$4:$F$42,其他调用!$G$4:$G$42,其他调用!$AG104)))</f>
        <v>4.6658388698663824</v>
      </c>
      <c r="FL103" s="44">
        <f>IF(AH$4=0,0,求节点(AH$4:AH$9,$B$4:$B$9,求节点(其他调用!$F$4:$F$42,其他调用!$G$4:$G$42,其他调用!$AG104)))</f>
        <v>4.6658388698663824</v>
      </c>
      <c r="FM103" s="44">
        <f>IF(AI$4=0,0,求节点(AI$4:AI$9,$B$4:$B$9,求节点(其他调用!$F$4:$F$42,其他调用!$G$4:$G$42,其他调用!$AG104)))</f>
        <v>4.6658388698663824</v>
      </c>
      <c r="FN103" s="44">
        <f>IF(AJ$4=0,0,求节点(AJ$4:AJ$9,$B$4:$B$9,求节点(其他调用!$F$4:$F$42,其他调用!$G$4:$G$42,其他调用!$AG104)))</f>
        <v>4.6658388698663824</v>
      </c>
      <c r="FO103" s="44">
        <f>IF(AK$4=0,0,求节点(AK$4:AK$9,$B$4:$B$9,求节点(其他调用!$F$4:$F$42,其他调用!$G$4:$G$42,其他调用!$AG104)))</f>
        <v>4.6658388698663824</v>
      </c>
      <c r="FP103" s="44">
        <f>IF(AL$4=0,0,求节点(AL$4:AL$9,$B$4:$B$9,求节点(其他调用!$F$4:$F$42,其他调用!$G$4:$G$42,其他调用!$AG104)))</f>
        <v>4.6658388698663824</v>
      </c>
      <c r="FQ103" s="44">
        <f>IF(AM$4=0,0,求节点(AM$4:AM$9,$B$4:$B$9,求节点(其他调用!$F$4:$F$42,其他调用!$G$4:$G$42,其他调用!$AG104)))</f>
        <v>4.6658388698663824</v>
      </c>
      <c r="FR103" s="44">
        <f>IF(AN$4=0,0,求节点(AN$4:AN$9,$B$4:$B$9,求节点(其他调用!$F$4:$F$42,其他调用!$G$4:$G$42,其他调用!$AG104)))</f>
        <v>4.6658388698663824</v>
      </c>
      <c r="FS103" s="44">
        <f>IF(AO$4=0,0,求节点(AO$4:AO$9,$B$4:$B$9,求节点(其他调用!$F$4:$F$42,其他调用!$G$4:$G$42,其他调用!$AG104)))</f>
        <v>4.6658388698663824</v>
      </c>
      <c r="FT103" s="44">
        <f>IF(AP$4=0,0,求节点(AP$4:AP$9,$B$4:$B$9,求节点(其他调用!$F$4:$F$42,其他调用!$G$4:$G$42,其他调用!$AG104)))</f>
        <v>4.6658388698663824</v>
      </c>
      <c r="FU103" s="44">
        <f>IF(AQ$4=0,0,求节点(AQ$4:AQ$9,$B$4:$B$9,求节点(其他调用!$F$4:$F$42,其他调用!$G$4:$G$42,其他调用!$AG104)))</f>
        <v>4.6658388698663824</v>
      </c>
      <c r="FV103" s="44">
        <f>IF(AR$4=0,0,求节点(AR$4:AR$9,$B$4:$B$9,求节点(其他调用!$F$4:$F$42,其他调用!$G$4:$G$42,其他调用!$AG104)))</f>
        <v>4.6658388698663824</v>
      </c>
      <c r="FW103" s="44">
        <f>IF(AS$4=0,0,求节点(AS$4:AS$9,$B$4:$B$9,求节点(其他调用!$F$4:$F$42,其他调用!$G$4:$G$42,其他调用!$AG104)))</f>
        <v>4.6658388698663824</v>
      </c>
      <c r="FX103" s="44">
        <f>IF(AT$4=0,0,求节点(AT$4:AT$9,$B$4:$B$9,求节点(其他调用!$F$4:$F$42,其他调用!$G$4:$G$42,其他调用!$AG104)))</f>
        <v>4.6658388698663824</v>
      </c>
      <c r="FY103" s="44">
        <f>IF(AU$4=0,0,求节点(AU$4:AU$9,$B$4:$B$9,求节点(其他调用!$F$4:$F$42,其他调用!$G$4:$G$42,其他调用!$AG104)))</f>
        <v>4.6658388698663824</v>
      </c>
      <c r="FZ103" s="44">
        <f>IF(AV$4=0,0,求节点(AV$4:AV$9,$B$4:$B$9,求节点(其他调用!$F$4:$F$42,其他调用!$G$4:$G$42,其他调用!$AG104)))</f>
        <v>4.6658388698663824</v>
      </c>
      <c r="GA103" s="44">
        <f>IF(AW$4=0,0,求节点(AW$4:AW$9,$B$4:$B$9,求节点(其他调用!$F$4:$F$42,其他调用!$G$4:$G$42,其他调用!$AG104)))</f>
        <v>4.6658388698663824</v>
      </c>
      <c r="GB103" s="44">
        <f>IF(AX$4=0,0,求节点(AX$4:AX$9,$B$4:$B$9,求节点(其他调用!$F$4:$F$42,其他调用!$G$4:$G$42,其他调用!$AG104)))</f>
        <v>4.6658388698663824</v>
      </c>
      <c r="GC103" s="44">
        <f>IF(AY$4=0,0,求节点(AY$4:AY$9,$B$4:$B$9,求节点(其他调用!$F$4:$F$42,其他调用!$G$4:$G$42,其他调用!$AG104)))</f>
        <v>4.6658388698663824</v>
      </c>
      <c r="GD103" s="44">
        <f>IF(AZ$4=0,0,求节点(AZ$4:AZ$9,$B$4:$B$9,求节点(其他调用!$F$4:$F$42,其他调用!$G$4:$G$42,其他调用!$AG104)))</f>
        <v>4.6658388698663824</v>
      </c>
      <c r="GF103" s="44">
        <v>100</v>
      </c>
      <c r="GG103" s="44">
        <f>IF(C$23=0,0,求节点(C$23:C$28,$B$23:$B$28,求节点(其他调用!$U$4:$U$20,其他调用!$V$4:$V$20,$GF103)))</f>
        <v>0</v>
      </c>
      <c r="GH103" s="44">
        <f>IF(D$23=0,0,求节点(D$23:D$28,$B$23:$B$28,求节点(其他调用!$U$4:$U$20,其他调用!$V$4:$V$20,$GF103)))</f>
        <v>0</v>
      </c>
      <c r="GI103" s="44">
        <f>IF(E$23=0,0,求节点(E$23:E$28,$B$23:$B$28,求节点(其他调用!$U$4:$U$20,其他调用!$V$4:$V$20,$GF103)))</f>
        <v>0</v>
      </c>
      <c r="GJ103" s="44">
        <f>IF(F$23=0,0,求节点(F$23:F$28,$B$23:$B$28,求节点(其他调用!$U$4:$U$20,其他调用!$V$4:$V$20,$GF103)))</f>
        <v>0</v>
      </c>
      <c r="GK103" s="44">
        <f>IF(G$23=0,0,求节点(G$23:G$28,$B$23:$B$28,求节点(其他调用!$U$4:$U$20,其他调用!$V$4:$V$20,$GF103)))</f>
        <v>0</v>
      </c>
      <c r="GL103" s="44">
        <f>IF(H$23=0,0,求节点(H$23:H$28,$B$23:$B$28,求节点(其他调用!$U$4:$U$20,其他调用!$V$4:$V$20,$GF103)))</f>
        <v>0</v>
      </c>
      <c r="GM103" s="44">
        <f>IF(I$23=0,0,求节点(I$23:I$28,$B$23:$B$28,求节点(其他调用!$U$4:$U$20,其他调用!$V$4:$V$20,$GF103)))</f>
        <v>0</v>
      </c>
      <c r="GN103" s="44">
        <f>IF(J$23=0,0,求节点(J$23:J$28,$B$23:$B$28,求节点(其他调用!$U$4:$U$20,其他调用!$V$4:$V$20,$GF103)))</f>
        <v>0</v>
      </c>
      <c r="GO103" s="44">
        <f>IF(K$23=0,0,求节点(K$23:K$28,$B$23:$B$28,求节点(其他调用!$U$4:$U$20,其他调用!$V$4:$V$20,$GF103)))</f>
        <v>0</v>
      </c>
      <c r="GP103" s="44">
        <f>IF(L$23=0,0,求节点(L$23:L$28,$B$23:$B$28,求节点(其他调用!$U$4:$U$20,其他调用!$V$4:$V$20,$GF103)))</f>
        <v>0</v>
      </c>
      <c r="GQ103" s="44">
        <f>IF(M$23=0,0,求节点(M$23:M$28,$B$23:$B$28,求节点(其他调用!$U$4:$U$20,其他调用!$V$4:$V$20,$GF103)))</f>
        <v>0</v>
      </c>
      <c r="GR103" s="44">
        <f>IF(N$23=0,0,求节点(N$23:N$28,$B$23:$B$28,求节点(其他调用!$U$4:$U$20,其他调用!$V$4:$V$20,$GF103)))</f>
        <v>0</v>
      </c>
      <c r="GS103" s="44">
        <f>IF(O$23=0,0,求节点(O$23:O$28,$B$23:$B$28,求节点(其他调用!$U$4:$U$20,其他调用!$V$4:$V$20,$GF103)))</f>
        <v>0</v>
      </c>
      <c r="GT103" s="44">
        <f>IF(P$23=0,0,求节点(P$23:P$28,$B$23:$B$28,求节点(其他调用!$U$4:$U$20,其他调用!$V$4:$V$20,$GF103)))</f>
        <v>0</v>
      </c>
      <c r="GU103" s="44">
        <f>IF(Q$23=0,0,求节点(Q$23:Q$28,$B$23:$B$28,求节点(其他调用!$U$4:$U$20,其他调用!$V$4:$V$20,$GF103)))</f>
        <v>0</v>
      </c>
      <c r="GV103" s="44">
        <f>IF(R$23=0,0,求节点(R$23:R$28,$B$23:$B$28,求节点(其他调用!$U$4:$U$20,其他调用!$V$4:$V$20,$GF103)))</f>
        <v>0</v>
      </c>
      <c r="GW103" s="44">
        <f>IF(S$23=0,0,求节点(S$23:S$28,$B$23:$B$28,求节点(其他调用!$U$4:$U$20,其他调用!$V$4:$V$20,$GF103)))</f>
        <v>0</v>
      </c>
      <c r="GX103" s="44">
        <f>IF(T$23=0,0,求节点(T$23:T$28,$B$23:$B$28,求节点(其他调用!$U$4:$U$20,其他调用!$V$4:$V$20,$GF103)))</f>
        <v>0</v>
      </c>
      <c r="GY103" s="44">
        <f>IF(U$23=0,0,求节点(U$23:U$28,$B$23:$B$28,求节点(其他调用!$U$4:$U$20,其他调用!$V$4:$V$20,$GF103)))</f>
        <v>0</v>
      </c>
      <c r="GZ103" s="44">
        <f>IF(V$23=0,0,求节点(V$23:V$28,$B$23:$B$28,求节点(其他调用!$U$4:$U$20,其他调用!$V$4:$V$20,$GF103)))</f>
        <v>0</v>
      </c>
      <c r="HC103" s="44">
        <v>100</v>
      </c>
      <c r="HD103" s="44">
        <f>IF(C$4=0,0,求节点(C$4:C$9,$B$4:$B$9,求节点(其他调用!$I$4:$I$42,其他调用!$J$4:$J$42,其他调用!$AH104)))</f>
        <v>6</v>
      </c>
      <c r="HE103" s="44">
        <f>IF(D$4=0,0,求节点(D$4:D$9,$B$4:$B$9,求节点(其他调用!$I$4:$I$42,其他调用!$J$4:$J$42,其他调用!$AH104)))</f>
        <v>6</v>
      </c>
      <c r="HF103" s="44">
        <f>IF(E$4=0,0,求节点(E$4:E$9,$B$4:$B$9,求节点(其他调用!$I$4:$I$42,其他调用!$J$4:$J$42,其他调用!$AH104)))</f>
        <v>3.6450791769615591</v>
      </c>
      <c r="HG103" s="44">
        <f>IF(F$4=0,0,求节点(F$4:F$9,$B$4:$B$9,求节点(其他调用!$I$4:$I$42,其他调用!$J$4:$J$42,其他调用!$AH104)))</f>
        <v>0</v>
      </c>
      <c r="HH103" s="44">
        <f>IF(G$4=0,0,求节点(G$4:G$9,$B$4:$B$9,求节点(其他调用!$I$4:$I$42,其他调用!$J$4:$J$42,其他调用!$AH104)))</f>
        <v>0</v>
      </c>
      <c r="HI103" s="44">
        <f>IF(H$4=0,0,求节点(H$4:H$9,$B$4:$B$9,求节点(其他调用!$I$4:$I$42,其他调用!$J$4:$J$42,其他调用!$AH104)))</f>
        <v>0</v>
      </c>
      <c r="HJ103" s="44">
        <f>IF(I$4=0,0,求节点(I$4:I$9,$B$4:$B$9,求节点(其他调用!$I$4:$I$42,其他调用!$J$4:$J$42,其他调用!$AH104)))</f>
        <v>0</v>
      </c>
      <c r="HK103" s="44">
        <f>IF(J$4=0,0,求节点(J$4:J$9,$B$4:$B$9,求节点(其他调用!$I$4:$I$42,其他调用!$J$4:$J$42,其他调用!$AH104)))</f>
        <v>0</v>
      </c>
      <c r="HL103" s="44">
        <f>IF(K$4=0,0,求节点(K$4:K$9,$B$4:$B$9,求节点(其他调用!$I$4:$I$42,其他调用!$J$4:$J$42,其他调用!$AH104)))</f>
        <v>0</v>
      </c>
      <c r="HM103" s="44">
        <f>IF(L$4=0,0,求节点(L$4:L$9,$B$4:$B$9,求节点(其他调用!$I$4:$I$42,其他调用!$J$4:$J$42,其他调用!$AH104)))</f>
        <v>0</v>
      </c>
      <c r="HN103" s="44">
        <f>IF(M$4=0,0,求节点(M$4:M$9,$B$4:$B$9,求节点(其他调用!$I$4:$I$42,其他调用!$J$4:$J$42,其他调用!$AH104)))</f>
        <v>0</v>
      </c>
      <c r="HO103" s="44">
        <f>IF(N$4=0,0,求节点(N$4:N$9,$B$4:$B$9,求节点(其他调用!$I$4:$I$42,其他调用!$J$4:$J$42,其他调用!$AH104)))</f>
        <v>0</v>
      </c>
      <c r="HP103" s="44">
        <f>IF(O$4=0,0,求节点(O$4:O$9,$B$4:$B$9,求节点(其他调用!$I$4:$I$42,其他调用!$J$4:$J$42,其他调用!$AH104)))</f>
        <v>0</v>
      </c>
      <c r="HQ103" s="44">
        <f>IF(P$4=0,0,求节点(P$4:P$9,$B$4:$B$9,求节点(其他调用!$I$4:$I$42,其他调用!$J$4:$J$42,其他调用!$AH104)))</f>
        <v>0</v>
      </c>
      <c r="HR103" s="44">
        <f>IF(Q$4=0,0,求节点(Q$4:Q$9,$B$4:$B$9,求节点(其他调用!$I$4:$I$42,其他调用!$J$4:$J$42,其他调用!$AH104)))</f>
        <v>0</v>
      </c>
      <c r="HS103" s="44">
        <f>IF(R$4=0,0,求节点(R$4:R$9,$B$4:$B$9,求节点(其他调用!$I$4:$I$42,其他调用!$J$4:$J$42,其他调用!$AH104)))</f>
        <v>0</v>
      </c>
      <c r="HT103" s="44">
        <f>IF(S$4=0,0,求节点(S$4:S$9,$B$4:$B$9,求节点(其他调用!$I$4:$I$42,其他调用!$J$4:$J$42,其他调用!$AH104)))</f>
        <v>6</v>
      </c>
      <c r="HU103" s="44">
        <f>IF(T$4=0,0,求节点(T$4:T$9,$B$4:$B$9,求节点(其他调用!$I$4:$I$42,其他调用!$J$4:$J$42,其他调用!$AH104)))</f>
        <v>6</v>
      </c>
      <c r="HV103" s="44">
        <f>IF(U$4=0,0,求节点(U$4:U$9,$B$4:$B$9,求节点(其他调用!$I$4:$I$42,其他调用!$J$4:$J$42,其他调用!$AH104)))</f>
        <v>6</v>
      </c>
      <c r="HW103" s="44">
        <f>IF(V$4=0,0,求节点(V$4:V$9,$B$4:$B$9,求节点(其他调用!$I$4:$I$42,其他调用!$J$4:$J$42,其他调用!$AH104)))</f>
        <v>0</v>
      </c>
      <c r="HX103" s="44">
        <f>IF(W$4=0,0,求节点(W$4:W$9,$B$4:$B$9,求节点(其他调用!$I$4:$I$42,其他调用!$J$4:$J$42,其他调用!$AH104)))</f>
        <v>6</v>
      </c>
      <c r="HY103" s="44">
        <f>IF(X$4=0,0,求节点(X$4:X$9,$B$4:$B$9,求节点(其他调用!$I$4:$I$42,其他调用!$J$4:$J$42,其他调用!$AH104)))</f>
        <v>6</v>
      </c>
      <c r="HZ103" s="44">
        <f>IF(Y$4=0,0,求节点(Y$4:Y$9,$B$4:$B$9,求节点(其他调用!$I$4:$I$42,其他调用!$J$4:$J$42,其他调用!$AH104)))</f>
        <v>6</v>
      </c>
      <c r="IA103" s="44">
        <f>IF(Z$4=0,0,求节点(Z$4:Z$9,$B$4:$B$9,求节点(其他调用!$I$4:$I$42,其他调用!$J$4:$J$42,其他调用!$AH104)))</f>
        <v>0</v>
      </c>
      <c r="IB103" s="44">
        <f>IF(AA$4=0,0,求节点(AA$4:AA$9,$B$4:$B$9,求节点(其他调用!$I$4:$I$42,其他调用!$J$4:$J$42,其他调用!$AH104)))</f>
        <v>6</v>
      </c>
      <c r="IC103" s="44">
        <f>IF(AB$4=0,0,求节点(AB$4:AB$9,$B$4:$B$9,求节点(其他调用!$I$4:$I$42,其他调用!$J$4:$J$42,其他调用!$AH104)))</f>
        <v>6</v>
      </c>
      <c r="ID103" s="44">
        <f>IF(AC$4=0,0,求节点(AC$4:AC$9,$B$4:$B$9,求节点(其他调用!$I$4:$I$42,其他调用!$J$4:$J$42,其他调用!$AH104)))</f>
        <v>6</v>
      </c>
      <c r="IE103" s="44">
        <f>IF(AD$4=0,0,求节点(AD$4:AD$9,$B$4:$B$9,求节点(其他调用!$I$4:$I$42,其他调用!$J$4:$J$42,其他调用!$AH104)))</f>
        <v>6</v>
      </c>
      <c r="IF103" s="44">
        <f>IF(AE$4=0,0,求节点(AE$4:AE$9,$B$4:$B$9,求节点(其他调用!$I$4:$I$42,其他调用!$J$4:$J$42,其他调用!$AH104)))</f>
        <v>6</v>
      </c>
      <c r="IG103" s="44">
        <f>IF(AF$4=0,0,求节点(AF$4:AF$9,$B$4:$B$9,求节点(其他调用!$I$4:$I$42,其他调用!$J$4:$J$42,其他调用!$AH104)))</f>
        <v>6</v>
      </c>
      <c r="IH103" s="44">
        <f>IF(AG$4=0,0,求节点(AG$4:AG$9,$B$4:$B$9,求节点(其他调用!$I$4:$I$42,其他调用!$J$4:$J$42,其他调用!$AH104)))</f>
        <v>6</v>
      </c>
      <c r="II103" s="44">
        <f>IF(AH$4=0,0,求节点(AH$4:AH$9,$B$4:$B$9,求节点(其他调用!$I$4:$I$42,其他调用!$J$4:$J$42,其他调用!$AH104)))</f>
        <v>6</v>
      </c>
      <c r="IJ103" s="44">
        <f>IF(AI$4=0,0,求节点(AI$4:AI$9,$B$4:$B$9,求节点(其他调用!$I$4:$I$42,其他调用!$J$4:$J$42,其他调用!$AH104)))</f>
        <v>6</v>
      </c>
      <c r="IK103" s="44">
        <f>IF(AJ$4=0,0,求节点(AJ$4:AJ$9,$B$4:$B$9,求节点(其他调用!$I$4:$I$42,其他调用!$J$4:$J$42,其他调用!$AH104)))</f>
        <v>6</v>
      </c>
      <c r="IL103" s="44">
        <f>IF(AK$4=0,0,求节点(AK$4:AK$9,$B$4:$B$9,求节点(其他调用!$I$4:$I$42,其他调用!$J$4:$J$42,其他调用!$AH104)))</f>
        <v>6</v>
      </c>
      <c r="IM103" s="44">
        <f>IF(AL$4=0,0,求节点(AL$4:AL$9,$B$4:$B$9,求节点(其他调用!$I$4:$I$42,其他调用!$J$4:$J$42,其他调用!$AH104)))</f>
        <v>6</v>
      </c>
      <c r="IN103" s="44">
        <f>IF(AM$4=0,0,求节点(AM$4:AM$9,$B$4:$B$9,求节点(其他调用!$I$4:$I$42,其他调用!$J$4:$J$42,其他调用!$AH104)))</f>
        <v>6</v>
      </c>
      <c r="IO103" s="44">
        <f>IF(AN$4=0,0,求节点(AN$4:AN$9,$B$4:$B$9,求节点(其他调用!$I$4:$I$42,其他调用!$J$4:$J$42,其他调用!$AH104)))</f>
        <v>6</v>
      </c>
      <c r="IP103" s="44">
        <f>IF(AO$4=0,0,求节点(AO$4:AO$9,$B$4:$B$9,求节点(其他调用!$I$4:$I$42,其他调用!$J$4:$J$42,其他调用!$AH104)))</f>
        <v>6</v>
      </c>
      <c r="IQ103" s="44">
        <f>IF(AP$4=0,0,求节点(AP$4:AP$9,$B$4:$B$9,求节点(其他调用!$I$4:$I$42,其他调用!$J$4:$J$42,其他调用!$AH104)))</f>
        <v>6</v>
      </c>
      <c r="IR103" s="44">
        <f>IF(AQ$4=0,0,求节点(AQ$4:AQ$9,$B$4:$B$9,求节点(其他调用!$I$4:$I$42,其他调用!$J$4:$J$42,其他调用!$AH104)))</f>
        <v>6</v>
      </c>
      <c r="IS103" s="44">
        <f>IF(AR$4=0,0,求节点(AR$4:AR$9,$B$4:$B$9,求节点(其他调用!$I$4:$I$42,其他调用!$J$4:$J$42,其他调用!$AH104)))</f>
        <v>6</v>
      </c>
      <c r="IT103" s="44">
        <f>IF(AS$4=0,0,求节点(AS$4:AS$9,$B$4:$B$9,求节点(其他调用!$I$4:$I$42,其他调用!$J$4:$J$42,其他调用!$AH104)))</f>
        <v>6</v>
      </c>
      <c r="IU103" s="44">
        <f>IF(AT$4=0,0,求节点(AT$4:AT$9,$B$4:$B$9,求节点(其他调用!$I$4:$I$42,其他调用!$J$4:$J$42,其他调用!$AH104)))</f>
        <v>6</v>
      </c>
      <c r="IV103" s="44">
        <f>IF(AU$4=0,0,求节点(AU$4:AU$9,$B$4:$B$9,求节点(其他调用!$I$4:$I$42,其他调用!$J$4:$J$42,其他调用!$AH104)))</f>
        <v>6</v>
      </c>
      <c r="IW103" s="44">
        <f>IF(AV$4=0,0,求节点(AV$4:AV$9,$B$4:$B$9,求节点(其他调用!$I$4:$I$42,其他调用!$J$4:$J$42,其他调用!$AH104)))</f>
        <v>6</v>
      </c>
      <c r="IX103" s="44">
        <f>IF(AW$4=0,0,求节点(AW$4:AW$9,$B$4:$B$9,求节点(其他调用!$I$4:$I$42,其他调用!$J$4:$J$42,其他调用!$AH104)))</f>
        <v>6</v>
      </c>
      <c r="IY103" s="44">
        <f>IF(AX$4=0,0,求节点(AX$4:AX$9,$B$4:$B$9,求节点(其他调用!$I$4:$I$42,其他调用!$J$4:$J$42,其他调用!$AH104)))</f>
        <v>6</v>
      </c>
      <c r="IZ103" s="44">
        <f>IF(AY$4=0,0,求节点(AY$4:AY$9,$B$4:$B$9,求节点(其他调用!$I$4:$I$42,其他调用!$J$4:$J$42,其他调用!$AH104)))</f>
        <v>6</v>
      </c>
      <c r="JA103" s="44">
        <f>IF(AZ$4=0,0,求节点(AZ$4:AZ$9,$B$4:$B$9,求节点(其他调用!$I$4:$I$42,其他调用!$J$4:$J$42,其他调用!$AH104)))</f>
        <v>6</v>
      </c>
      <c r="JC103" s="44">
        <v>100</v>
      </c>
      <c r="JD103" s="44">
        <f>IF(C$23=0,0,求节点(C$23:C$28,$B$23:$B$28,求节点(其他调用!$W$4:$W$20,其他调用!$X$4:$X$20,$JC103)))</f>
        <v>0</v>
      </c>
      <c r="JE103" s="44">
        <f>IF(D$23=0,0,求节点(D$23:D$28,$B$23:$B$28,求节点(其他调用!$W$4:$W$20,其他调用!$X$4:$X$20,$JC103)))</f>
        <v>0</v>
      </c>
      <c r="JF103" s="44">
        <f>IF(E$23=0,0,求节点(E$23:E$28,$B$23:$B$28,求节点(其他调用!$W$4:$W$20,其他调用!$X$4:$X$20,$JC103)))</f>
        <v>0</v>
      </c>
      <c r="JG103" s="44">
        <f>IF(F$23=0,0,求节点(F$23:F$28,$B$23:$B$28,求节点(其他调用!$W$4:$W$20,其他调用!$X$4:$X$20,$JC103)))</f>
        <v>7.1917717670078041E-3</v>
      </c>
      <c r="JH103" s="44">
        <f>IF(G$23=0,0,求节点(G$23:G$28,$B$23:$B$28,求节点(其他调用!$W$4:$W$20,其他调用!$X$4:$X$20,$JC103)))</f>
        <v>1.0787657650511595E-2</v>
      </c>
      <c r="JI103" s="44">
        <f>IF(H$23=0,0,求节点(H$23:H$28,$B$23:$B$28,求节点(其他调用!$W$4:$W$20,其他调用!$X$4:$X$20,$JC103)))</f>
        <v>1.0787657650511595E-2</v>
      </c>
      <c r="JJ103" s="44">
        <f>IF(I$23=0,0,求节点(I$23:I$28,$B$23:$B$28,求节点(其他调用!$W$4:$W$20,其他调用!$X$4:$X$20,$JC103)))</f>
        <v>1.6344935834108454E-2</v>
      </c>
      <c r="JK103" s="44">
        <f>IF(J$23=0,0,求节点(J$23:J$28,$B$23:$B$28,求节点(其他调用!$W$4:$W$20,其他调用!$X$4:$X$20,$JC103)))</f>
        <v>0</v>
      </c>
      <c r="JL103" s="44">
        <f>IF(K$23=0,0,求节点(K$23:K$28,$B$23:$B$28,求节点(其他调用!$W$4:$W$20,其他调用!$X$4:$X$20,$JC103)))</f>
        <v>1.0787657650511595E-2</v>
      </c>
      <c r="JM103" s="44">
        <f>IF(L$23=0,0,求节点(L$23:L$28,$B$23:$B$28,求节点(其他调用!$W$4:$W$20,其他调用!$X$4:$X$20,$JC103)))</f>
        <v>0</v>
      </c>
      <c r="JN103" s="44">
        <f>IF(M$23=0,0,求节点(M$23:M$28,$B$23:$B$28,求节点(其他调用!$W$4:$W$20,其他调用!$X$4:$X$20,$JC103)))</f>
        <v>0</v>
      </c>
      <c r="JO103" s="44">
        <f>IF(N$23=0,0,求节点(N$23:N$28,$B$23:$B$28,求节点(其他调用!$W$4:$W$20,其他调用!$X$4:$X$20,$JC103)))</f>
        <v>0</v>
      </c>
      <c r="JP103" s="44">
        <f>IF(O$23=0,0,求节点(O$23:O$28,$B$23:$B$28,求节点(其他调用!$W$4:$W$20,其他调用!$X$4:$X$20,$JC103)))</f>
        <v>0</v>
      </c>
      <c r="JQ103" s="44">
        <f>IF(P$23=0,0,求节点(P$23:P$28,$B$23:$B$28,求节点(其他调用!$W$4:$W$20,其他调用!$X$4:$X$20,$JC103)))</f>
        <v>0</v>
      </c>
      <c r="JR103" s="44">
        <f>IF(Q$23=0,0,求节点(Q$23:Q$28,$B$23:$B$28,求节点(其他调用!$W$4:$W$20,其他调用!$X$4:$X$20,$JC103)))</f>
        <v>0</v>
      </c>
      <c r="JS103" s="44">
        <f>IF(R$23=0,0,求节点(R$23:R$28,$B$23:$B$28,求节点(其他调用!$W$4:$W$20,其他调用!$X$4:$X$20,$JC103)))</f>
        <v>0</v>
      </c>
      <c r="JT103" s="44">
        <f>IF(S$23=0,0,求节点(S$23:S$28,$B$23:$B$28,求节点(其他调用!$W$4:$W$20,其他调用!$X$4:$X$20,$JC103)))</f>
        <v>0</v>
      </c>
      <c r="JU103" s="44">
        <f>IF(T$23=0,0,求节点(T$23:T$28,$B$23:$B$28,求节点(其他调用!$W$4:$W$20,其他调用!$X$4:$X$20,$JC103)))</f>
        <v>0</v>
      </c>
      <c r="JV103" s="44">
        <f>IF(U$23=0,0,求节点(U$23:U$28,$B$23:$B$28,求节点(其他调用!$W$4:$W$20,其他调用!$X$4:$X$20,$JC103)))</f>
        <v>0</v>
      </c>
      <c r="JW103" s="44">
        <f>IF(V$23=0,0,求节点(V$23:V$28,$B$23:$B$28,求节点(其他调用!$W$4:$W$20,其他调用!$X$4:$X$20,$JC103)))</f>
        <v>0</v>
      </c>
      <c r="JZ103" s="44">
        <v>100</v>
      </c>
      <c r="KA103" s="44">
        <f>IF(C$4=0,0,求节点(C$4:C$9,$B$4:$B$9,求节点(其他调用!$L$4:$L$42,其他调用!$M$4:$M$42,其他调用!$AI104)))</f>
        <v>6</v>
      </c>
      <c r="KB103" s="44">
        <f>IF(D$4=0,0,求节点(D$4:D$9,$B$4:$B$9,求节点(其他调用!$L$4:$L$42,其他调用!$M$4:$M$42,其他调用!$AI104)))</f>
        <v>6</v>
      </c>
      <c r="KC103" s="44">
        <f>IF(E$4=0,0,求节点(E$4:E$9,$B$4:$B$9,求节点(其他调用!$L$4:$L$42,其他调用!$M$4:$M$42,其他调用!$AI104)))</f>
        <v>5.0911507551149899</v>
      </c>
      <c r="KD103" s="44">
        <f>IF(F$4=0,0,求节点(F$4:F$9,$B$4:$B$9,求节点(其他调用!$L$4:$L$42,其他调用!$M$4:$M$42,其他调用!$AI104)))</f>
        <v>0</v>
      </c>
      <c r="KE103" s="44">
        <f>IF(G$4=0,0,求节点(G$4:G$9,$B$4:$B$9,求节点(其他调用!$L$4:$L$42,其他调用!$M$4:$M$42,其他调用!$AI104)))</f>
        <v>0</v>
      </c>
      <c r="KF103" s="44">
        <f>IF(H$4=0,0,求节点(H$4:H$9,$B$4:$B$9,求节点(其他调用!$L$4:$L$42,其他调用!$M$4:$M$42,其他调用!$AI104)))</f>
        <v>0</v>
      </c>
      <c r="KG103" s="44">
        <f>IF(I$4=0,0,求节点(I$4:I$9,$B$4:$B$9,求节点(其他调用!$L$4:$L$42,其他调用!$M$4:$M$42,其他调用!$AI104)))</f>
        <v>0</v>
      </c>
      <c r="KH103" s="44">
        <f>IF(J$4=0,0,求节点(J$4:J$9,$B$4:$B$9,求节点(其他调用!$L$4:$L$42,其他调用!$M$4:$M$42,其他调用!$AI104)))</f>
        <v>0</v>
      </c>
      <c r="KI103" s="44">
        <f>IF(K$4=0,0,求节点(K$4:K$9,$B$4:$B$9,求节点(其他调用!$L$4:$L$42,其他调用!$M$4:$M$42,其他调用!$AI104)))</f>
        <v>0</v>
      </c>
      <c r="KJ103" s="44">
        <f>IF(L$4=0,0,求节点(L$4:L$9,$B$4:$B$9,求节点(其他调用!$L$4:$L$42,其他调用!$M$4:$M$42,其他调用!$AI104)))</f>
        <v>0</v>
      </c>
      <c r="KK103" s="44">
        <f>IF(M$4=0,0,求节点(M$4:M$9,$B$4:$B$9,求节点(其他调用!$L$4:$L$42,其他调用!$M$4:$M$42,其他调用!$AI104)))</f>
        <v>0</v>
      </c>
      <c r="KL103" s="44">
        <f>IF(N$4=0,0,求节点(N$4:N$9,$B$4:$B$9,求节点(其他调用!$L$4:$L$42,其他调用!$M$4:$M$42,其他调用!$AI104)))</f>
        <v>0</v>
      </c>
      <c r="KM103" s="44">
        <f>IF(O$4=0,0,求节点(O$4:O$9,$B$4:$B$9,求节点(其他调用!$L$4:$L$42,其他调用!$M$4:$M$42,其他调用!$AI104)))</f>
        <v>0</v>
      </c>
      <c r="KN103" s="44">
        <f>IF(P$4=0,0,求节点(P$4:P$9,$B$4:$B$9,求节点(其他调用!$L$4:$L$42,其他调用!$M$4:$M$42,其他调用!$AI104)))</f>
        <v>0</v>
      </c>
      <c r="KO103" s="44">
        <f>IF(Q$4=0,0,求节点(Q$4:Q$9,$B$4:$B$9,求节点(其他调用!$L$4:$L$42,其他调用!$M$4:$M$42,其他调用!$AI104)))</f>
        <v>0</v>
      </c>
      <c r="KP103" s="44">
        <f>IF(R$4=0,0,求节点(R$4:R$9,$B$4:$B$9,求节点(其他调用!$L$4:$L$42,其他调用!$M$4:$M$42,其他调用!$AI104)))</f>
        <v>0</v>
      </c>
      <c r="KQ103" s="44">
        <f>IF(S$4=0,0,求节点(S$4:S$9,$B$4:$B$9,求节点(其他调用!$L$4:$L$42,其他调用!$M$4:$M$42,其他调用!$AI104)))</f>
        <v>6</v>
      </c>
      <c r="KR103" s="44">
        <f>IF(T$4=0,0,求节点(T$4:T$9,$B$4:$B$9,求节点(其他调用!$L$4:$L$42,其他调用!$M$4:$M$42,其他调用!$AI104)))</f>
        <v>6</v>
      </c>
      <c r="KS103" s="44">
        <f>IF(U$4=0,0,求节点(U$4:U$9,$B$4:$B$9,求节点(其他调用!$L$4:$L$42,其他调用!$M$4:$M$42,其他调用!$AI104)))</f>
        <v>6</v>
      </c>
      <c r="KT103" s="44">
        <f>IF(V$4=0,0,求节点(V$4:V$9,$B$4:$B$9,求节点(其他调用!$L$4:$L$42,其他调用!$M$4:$M$42,其他调用!$AI104)))</f>
        <v>0</v>
      </c>
      <c r="KU103" s="44">
        <f>IF(W$4=0,0,求节点(W$4:W$9,$B$4:$B$9,求节点(其他调用!$L$4:$L$42,其他调用!$M$4:$M$42,其他调用!$AI104)))</f>
        <v>6</v>
      </c>
      <c r="KV103" s="44">
        <f>IF(X$4=0,0,求节点(X$4:X$9,$B$4:$B$9,求节点(其他调用!$L$4:$L$42,其他调用!$M$4:$M$42,其他调用!$AI104)))</f>
        <v>6</v>
      </c>
      <c r="KW103" s="44">
        <f>IF(Y$4=0,0,求节点(Y$4:Y$9,$B$4:$B$9,求节点(其他调用!$L$4:$L$42,其他调用!$M$4:$M$42,其他调用!$AI104)))</f>
        <v>6</v>
      </c>
      <c r="KX103" s="44">
        <f>IF(Z$4=0,0,求节点(Z$4:Z$9,$B$4:$B$9,求节点(其他调用!$L$4:$L$42,其他调用!$M$4:$M$42,其他调用!$AI104)))</f>
        <v>0</v>
      </c>
      <c r="KY103" s="44">
        <f>IF(AA$4=0,0,求节点(AA$4:AA$9,$B$4:$B$9,求节点(其他调用!$L$4:$L$42,其他调用!$M$4:$M$42,其他调用!$AI104)))</f>
        <v>6</v>
      </c>
      <c r="KZ103" s="44">
        <f>IF(AB$4=0,0,求节点(AB$4:AB$9,$B$4:$B$9,求节点(其他调用!$L$4:$L$42,其他调用!$M$4:$M$42,其他调用!$AI104)))</f>
        <v>6</v>
      </c>
      <c r="LA103" s="44">
        <f>IF(AC$4=0,0,求节点(AC$4:AC$9,$B$4:$B$9,求节点(其他调用!$L$4:$L$42,其他调用!$M$4:$M$42,其他调用!$AI104)))</f>
        <v>6</v>
      </c>
      <c r="LB103" s="44">
        <f>IF(AD$4=0,0,求节点(AD$4:AD$9,$B$4:$B$9,求节点(其他调用!$L$4:$L$42,其他调用!$M$4:$M$42,其他调用!$AI104)))</f>
        <v>6</v>
      </c>
      <c r="LC103" s="44">
        <f>IF(AE$4=0,0,求节点(AE$4:AE$9,$B$4:$B$9,求节点(其他调用!$L$4:$L$42,其他调用!$M$4:$M$42,其他调用!$AI104)))</f>
        <v>6</v>
      </c>
      <c r="LD103" s="44">
        <f>IF(AF$4=0,0,求节点(AF$4:AF$9,$B$4:$B$9,求节点(其他调用!$L$4:$L$42,其他调用!$M$4:$M$42,其他调用!$AI104)))</f>
        <v>6</v>
      </c>
      <c r="LE103" s="44">
        <f>IF(AG$4=0,0,求节点(AG$4:AG$9,$B$4:$B$9,求节点(其他调用!$L$4:$L$42,其他调用!$M$4:$M$42,其他调用!$AI104)))</f>
        <v>6</v>
      </c>
      <c r="LF103" s="44">
        <f>IF(AH$4=0,0,求节点(AH$4:AH$9,$B$4:$B$9,求节点(其他调用!$L$4:$L$42,其他调用!$M$4:$M$42,其他调用!$AI104)))</f>
        <v>6</v>
      </c>
      <c r="LG103" s="44">
        <f>IF(AI$4=0,0,求节点(AI$4:AI$9,$B$4:$B$9,求节点(其他调用!$L$4:$L$42,其他调用!$M$4:$M$42,其他调用!$AI104)))</f>
        <v>6</v>
      </c>
      <c r="LH103" s="44">
        <f>IF(AJ$4=0,0,求节点(AJ$4:AJ$9,$B$4:$B$9,求节点(其他调用!$L$4:$L$42,其他调用!$M$4:$M$42,其他调用!$AI104)))</f>
        <v>6</v>
      </c>
      <c r="LI103" s="44">
        <f>IF(AK$4=0,0,求节点(AK$4:AK$9,$B$4:$B$9,求节点(其他调用!$L$4:$L$42,其他调用!$M$4:$M$42,其他调用!$AI104)))</f>
        <v>6</v>
      </c>
      <c r="LJ103" s="44">
        <f>IF(AL$4=0,0,求节点(AL$4:AL$9,$B$4:$B$9,求节点(其他调用!$L$4:$L$42,其他调用!$M$4:$M$42,其他调用!$AI104)))</f>
        <v>6</v>
      </c>
      <c r="LK103" s="44">
        <f>IF(AM$4=0,0,求节点(AM$4:AM$9,$B$4:$B$9,求节点(其他调用!$L$4:$L$42,其他调用!$M$4:$M$42,其他调用!$AI104)))</f>
        <v>6</v>
      </c>
      <c r="LL103" s="44">
        <f>IF(AN$4=0,0,求节点(AN$4:AN$9,$B$4:$B$9,求节点(其他调用!$L$4:$L$42,其他调用!$M$4:$M$42,其他调用!$AI104)))</f>
        <v>6</v>
      </c>
      <c r="LM103" s="44">
        <f>IF(AO$4=0,0,求节点(AO$4:AO$9,$B$4:$B$9,求节点(其他调用!$L$4:$L$42,其他调用!$M$4:$M$42,其他调用!$AI104)))</f>
        <v>6</v>
      </c>
      <c r="LN103" s="44">
        <f>IF(AP$4=0,0,求节点(AP$4:AP$9,$B$4:$B$9,求节点(其他调用!$L$4:$L$42,其他调用!$M$4:$M$42,其他调用!$AI104)))</f>
        <v>6</v>
      </c>
      <c r="LO103" s="44">
        <f>IF(AQ$4=0,0,求节点(AQ$4:AQ$9,$B$4:$B$9,求节点(其他调用!$L$4:$L$42,其他调用!$M$4:$M$42,其他调用!$AI104)))</f>
        <v>6</v>
      </c>
      <c r="LP103" s="44">
        <f>IF(AR$4=0,0,求节点(AR$4:AR$9,$B$4:$B$9,求节点(其他调用!$L$4:$L$42,其他调用!$M$4:$M$42,其他调用!$AI104)))</f>
        <v>6</v>
      </c>
      <c r="LQ103" s="44">
        <f>IF(AS$4=0,0,求节点(AS$4:AS$9,$B$4:$B$9,求节点(其他调用!$L$4:$L$42,其他调用!$M$4:$M$42,其他调用!$AI104)))</f>
        <v>6</v>
      </c>
      <c r="LR103" s="44">
        <f>IF(AT$4=0,0,求节点(AT$4:AT$9,$B$4:$B$9,求节点(其他调用!$L$4:$L$42,其他调用!$M$4:$M$42,其他调用!$AI104)))</f>
        <v>6</v>
      </c>
      <c r="LS103" s="44">
        <f>IF(AU$4=0,0,求节点(AU$4:AU$9,$B$4:$B$9,求节点(其他调用!$L$4:$L$42,其他调用!$M$4:$M$42,其他调用!$AI104)))</f>
        <v>6</v>
      </c>
      <c r="LT103" s="44">
        <f>IF(AV$4=0,0,求节点(AV$4:AV$9,$B$4:$B$9,求节点(其他调用!$L$4:$L$42,其他调用!$M$4:$M$42,其他调用!$AI104)))</f>
        <v>6</v>
      </c>
      <c r="LU103" s="44">
        <f>IF(AW$4=0,0,求节点(AW$4:AW$9,$B$4:$B$9,求节点(其他调用!$L$4:$L$42,其他调用!$M$4:$M$42,其他调用!$AI104)))</f>
        <v>6</v>
      </c>
      <c r="LV103" s="44">
        <f>IF(AX$4=0,0,求节点(AX$4:AX$9,$B$4:$B$9,求节点(其他调用!$L$4:$L$42,其他调用!$M$4:$M$42,其他调用!$AI104)))</f>
        <v>6</v>
      </c>
      <c r="LW103" s="44">
        <f>IF(AY$4=0,0,求节点(AY$4:AY$9,$B$4:$B$9,求节点(其他调用!$L$4:$L$42,其他调用!$M$4:$M$42,其他调用!$AI104)))</f>
        <v>6</v>
      </c>
      <c r="LX103" s="44">
        <f>IF(AZ$4=0,0,求节点(AZ$4:AZ$9,$B$4:$B$9,求节点(其他调用!$L$4:$L$42,其他调用!$M$4:$M$42,其他调用!$AI104)))</f>
        <v>6</v>
      </c>
      <c r="LZ103" s="44">
        <v>100</v>
      </c>
      <c r="MA103" s="44">
        <f>IF(C$23=0,0,求节点(C$23:C$28,$B$23:$B$28,求节点(其他调用!$Y$4:$Y$20,其他调用!$Z$4:$Z$20,$LZ103)))</f>
        <v>0</v>
      </c>
      <c r="MB103" s="44">
        <f>IF(D$23=0,0,求节点(D$23:D$28,$B$23:$B$28,求节点(其他调用!$Y$4:$Y$20,其他调用!$Z$4:$Z$20,$LZ103)))</f>
        <v>0</v>
      </c>
      <c r="MC103" s="44">
        <f>IF(E$23=0,0,求节点(E$23:E$28,$B$23:$B$28,求节点(其他调用!$Y$4:$Y$20,其他调用!$Z$4:$Z$20,$LZ103)))</f>
        <v>0</v>
      </c>
      <c r="MD103" s="44">
        <f>IF(F$23=0,0,求节点(F$23:F$28,$B$23:$B$28,求节点(其他调用!$Y$4:$Y$20,其他调用!$Z$4:$Z$20,$LZ103)))</f>
        <v>0</v>
      </c>
      <c r="ME103" s="44">
        <f>IF(G$23=0,0,求节点(G$23:G$28,$B$23:$B$28,求节点(其他调用!$Y$4:$Y$20,其他调用!$Z$4:$Z$20,$LZ103)))</f>
        <v>0</v>
      </c>
      <c r="MF103" s="44">
        <f>IF(H$23=0,0,求节点(H$23:H$28,$B$23:$B$28,求节点(其他调用!$Y$4:$Y$20,其他调用!$Z$4:$Z$20,$LZ103)))</f>
        <v>0</v>
      </c>
      <c r="MG103" s="44">
        <f>IF(I$23=0,0,求节点(I$23:I$28,$B$23:$B$28,求节点(其他调用!$Y$4:$Y$20,其他调用!$Z$4:$Z$20,$LZ103)))</f>
        <v>0</v>
      </c>
      <c r="MH103" s="44">
        <f>IF(J$23=0,0,求节点(J$23:J$28,$B$23:$B$28,求节点(其他调用!$Y$4:$Y$20,其他调用!$Z$4:$Z$20,$LZ103)))</f>
        <v>0</v>
      </c>
      <c r="MI103" s="44">
        <f>IF(K$23=0,0,求节点(K$23:K$28,$B$23:$B$28,求节点(其他调用!$Y$4:$Y$20,其他调用!$Z$4:$Z$20,$LZ103)))</f>
        <v>0</v>
      </c>
      <c r="MJ103" s="44">
        <f>IF(L$23=0,0,求节点(L$23:L$28,$B$23:$B$28,求节点(其他调用!$Y$4:$Y$20,其他调用!$Z$4:$Z$20,$LZ103)))</f>
        <v>0</v>
      </c>
      <c r="MK103" s="44">
        <f>IF(M$23=0,0,求节点(M$23:M$28,$B$23:$B$28,求节点(其他调用!$Y$4:$Y$20,其他调用!$Z$4:$Z$20,$LZ103)))</f>
        <v>0</v>
      </c>
      <c r="ML103" s="44">
        <f>IF(N$23=0,0,求节点(N$23:N$28,$B$23:$B$28,求节点(其他调用!$Y$4:$Y$20,其他调用!$Z$4:$Z$20,$LZ103)))</f>
        <v>0</v>
      </c>
      <c r="MM103" s="44">
        <f>IF(O$23=0,0,求节点(O$23:O$28,$B$23:$B$28,求节点(其他调用!$Y$4:$Y$20,其他调用!$Z$4:$Z$20,$LZ103)))</f>
        <v>0</v>
      </c>
      <c r="MN103" s="44">
        <f>IF(P$23=0,0,求节点(P$23:P$28,$B$23:$B$28,求节点(其他调用!$Y$4:$Y$20,其他调用!$Z$4:$Z$20,$LZ103)))</f>
        <v>0</v>
      </c>
      <c r="MO103" s="44">
        <f>IF(Q$23=0,0,求节点(Q$23:Q$28,$B$23:$B$28,求节点(其他调用!$Y$4:$Y$20,其他调用!$Z$4:$Z$20,$LZ103)))</f>
        <v>0</v>
      </c>
      <c r="MP103" s="44">
        <f>IF(R$23=0,0,求节点(R$23:R$28,$B$23:$B$28,求节点(其他调用!$Y$4:$Y$20,其他调用!$Z$4:$Z$20,$LZ103)))</f>
        <v>0</v>
      </c>
      <c r="MQ103" s="44">
        <f>IF(S$23=0,0,求节点(S$23:S$28,$B$23:$B$28,求节点(其他调用!$Y$4:$Y$20,其他调用!$Z$4:$Z$20,$LZ103)))</f>
        <v>0</v>
      </c>
      <c r="MR103" s="44">
        <f>IF(T$23=0,0,求节点(T$23:T$28,$B$23:$B$28,求节点(其他调用!$Y$4:$Y$20,其他调用!$Z$4:$Z$20,$LZ103)))</f>
        <v>0</v>
      </c>
      <c r="MS103" s="44">
        <f>IF(U$23=0,0,求节点(U$23:U$28,$B$23:$B$28,求节点(其他调用!$Y$4:$Y$20,其他调用!$Z$4:$Z$20,$LZ103)))</f>
        <v>0</v>
      </c>
      <c r="MT103" s="44">
        <f>IF(V$23=0,0,求节点(V$23:V$28,$B$23:$B$28,求节点(其他调用!$Y$4:$Y$20,其他调用!$Z$4:$Z$20,$LZ103)))</f>
        <v>0</v>
      </c>
      <c r="MW103" s="44">
        <v>100</v>
      </c>
      <c r="MX103" s="44">
        <f>IF(C$4=0,0,求节点(C$4:C$9,$B$4:$B$9,求节点(其他调用!$O$4:$O$42,其他调用!$P$4:$P$42,其他调用!$AJ104)))</f>
        <v>6</v>
      </c>
      <c r="MY103" s="44">
        <f>IF(D$4=0,0,求节点(D$4:D$9,$B$4:$B$9,求节点(其他调用!$O$4:$O$42,其他调用!$P$4:$P$42,其他调用!$AJ104)))</f>
        <v>6</v>
      </c>
      <c r="MZ103" s="44">
        <f>IF(E$4=0,0,求节点(E$4:E$9,$B$4:$B$9,求节点(其他调用!$O$4:$O$42,其他调用!$P$4:$P$42,其他调用!$AJ104)))</f>
        <v>6</v>
      </c>
      <c r="NA103" s="44">
        <f>IF(F$4=0,0,求节点(F$4:F$9,$B$4:$B$9,求节点(其他调用!$O$4:$O$42,其他调用!$P$4:$P$42,其他调用!$AJ104)))</f>
        <v>0</v>
      </c>
      <c r="NB103" s="44">
        <f>IF(G$4=0,0,求节点(G$4:G$9,$B$4:$B$9,求节点(其他调用!$O$4:$O$42,其他调用!$P$4:$P$42,其他调用!$AJ104)))</f>
        <v>0</v>
      </c>
      <c r="NC103" s="44">
        <f>IF(H$4=0,0,求节点(H$4:H$9,$B$4:$B$9,求节点(其他调用!$O$4:$O$42,其他调用!$P$4:$P$42,其他调用!$AJ104)))</f>
        <v>0</v>
      </c>
      <c r="ND103" s="44">
        <f>IF(I$4=0,0,求节点(I$4:I$9,$B$4:$B$9,求节点(其他调用!$O$4:$O$42,其他调用!$P$4:$P$42,其他调用!$AJ104)))</f>
        <v>0</v>
      </c>
      <c r="NE103" s="44">
        <f>IF(J$4=0,0,求节点(J$4:J$9,$B$4:$B$9,求节点(其他调用!$O$4:$O$42,其他调用!$P$4:$P$42,其他调用!$AJ104)))</f>
        <v>0</v>
      </c>
      <c r="NF103" s="44">
        <f>IF(K$4=0,0,求节点(K$4:K$9,$B$4:$B$9,求节点(其他调用!$O$4:$O$42,其他调用!$P$4:$P$42,其他调用!$AJ104)))</f>
        <v>0</v>
      </c>
      <c r="NG103" s="44">
        <f>IF(L$4=0,0,求节点(L$4:L$9,$B$4:$B$9,求节点(其他调用!$O$4:$O$42,其他调用!$P$4:$P$42,其他调用!$AJ104)))</f>
        <v>0</v>
      </c>
      <c r="NH103" s="44">
        <f>IF(M$4=0,0,求节点(M$4:M$9,$B$4:$B$9,求节点(其他调用!$O$4:$O$42,其他调用!$P$4:$P$42,其他调用!$AJ104)))</f>
        <v>0</v>
      </c>
      <c r="NI103" s="44">
        <f>IF(N$4=0,0,求节点(N$4:N$9,$B$4:$B$9,求节点(其他调用!$O$4:$O$42,其他调用!$P$4:$P$42,其他调用!$AJ104)))</f>
        <v>0</v>
      </c>
      <c r="NJ103" s="44">
        <f>IF(O$4=0,0,求节点(O$4:O$9,$B$4:$B$9,求节点(其他调用!$O$4:$O$42,其他调用!$P$4:$P$42,其他调用!$AJ104)))</f>
        <v>0</v>
      </c>
      <c r="NK103" s="44">
        <f>IF(P$4=0,0,求节点(P$4:P$9,$B$4:$B$9,求节点(其他调用!$O$4:$O$42,其他调用!$P$4:$P$42,其他调用!$AJ104)))</f>
        <v>0</v>
      </c>
      <c r="NL103" s="44">
        <f>IF(Q$4=0,0,求节点(Q$4:Q$9,$B$4:$B$9,求节点(其他调用!$O$4:$O$42,其他调用!$P$4:$P$42,其他调用!$AJ104)))</f>
        <v>0</v>
      </c>
      <c r="NM103" s="44">
        <f>IF(R$4=0,0,求节点(R$4:R$9,$B$4:$B$9,求节点(其他调用!$O$4:$O$42,其他调用!$P$4:$P$42,其他调用!$AJ104)))</f>
        <v>0</v>
      </c>
      <c r="NN103" s="44">
        <f>IF(S$4=0,0,求节点(S$4:S$9,$B$4:$B$9,求节点(其他调用!$O$4:$O$42,其他调用!$P$4:$P$42,其他调用!$AJ104)))</f>
        <v>6</v>
      </c>
      <c r="NO103" s="44">
        <f>IF(T$4=0,0,求节点(T$4:T$9,$B$4:$B$9,求节点(其他调用!$O$4:$O$42,其他调用!$P$4:$P$42,其他调用!$AJ104)))</f>
        <v>6</v>
      </c>
      <c r="NP103" s="44">
        <f>IF(U$4=0,0,求节点(U$4:U$9,$B$4:$B$9,求节点(其他调用!$O$4:$O$42,其他调用!$P$4:$P$42,其他调用!$AJ104)))</f>
        <v>6</v>
      </c>
      <c r="NQ103" s="44">
        <f>IF(V$4=0,0,求节点(V$4:V$9,$B$4:$B$9,求节点(其他调用!$O$4:$O$42,其他调用!$P$4:$P$42,其他调用!$AJ104)))</f>
        <v>0</v>
      </c>
      <c r="NR103" s="44">
        <f>IF(W$4=0,0,求节点(W$4:W$9,$B$4:$B$9,求节点(其他调用!$O$4:$O$42,其他调用!$P$4:$P$42,其他调用!$AJ104)))</f>
        <v>6</v>
      </c>
      <c r="NS103" s="44">
        <f>IF(X$4=0,0,求节点(X$4:X$9,$B$4:$B$9,求节点(其他调用!$O$4:$O$42,其他调用!$P$4:$P$42,其他调用!$AJ104)))</f>
        <v>6</v>
      </c>
      <c r="NT103" s="44">
        <f>IF(Y$4=0,0,求节点(Y$4:Y$9,$B$4:$B$9,求节点(其他调用!$O$4:$O$42,其他调用!$P$4:$P$42,其他调用!$AJ104)))</f>
        <v>6</v>
      </c>
      <c r="NU103" s="44">
        <f>IF(Z$4=0,0,求节点(Z$4:Z$9,$B$4:$B$9,求节点(其他调用!$O$4:$O$42,其他调用!$P$4:$P$42,其他调用!$AJ104)))</f>
        <v>0</v>
      </c>
      <c r="NV103" s="44">
        <f>IF(AA$4=0,0,求节点(AA$4:AA$9,$B$4:$B$9,求节点(其他调用!$O$4:$O$42,其他调用!$P$4:$P$42,其他调用!$AJ104)))</f>
        <v>6</v>
      </c>
      <c r="NW103" s="44">
        <f>IF(AB$4=0,0,求节点(AB$4:AB$9,$B$4:$B$9,求节点(其他调用!$O$4:$O$42,其他调用!$P$4:$P$42,其他调用!$AJ104)))</f>
        <v>6</v>
      </c>
      <c r="NX103" s="44">
        <f>IF(AC$4=0,0,求节点(AC$4:AC$9,$B$4:$B$9,求节点(其他调用!$O$4:$O$42,其他调用!$P$4:$P$42,其他调用!$AJ104)))</f>
        <v>6</v>
      </c>
      <c r="NY103" s="44">
        <f>IF(AD$4=0,0,求节点(AD$4:AD$9,$B$4:$B$9,求节点(其他调用!$O$4:$O$42,其他调用!$P$4:$P$42,其他调用!$AJ104)))</f>
        <v>6</v>
      </c>
      <c r="NZ103" s="44">
        <f>IF(AE$4=0,0,求节点(AE$4:AE$9,$B$4:$B$9,求节点(其他调用!$O$4:$O$42,其他调用!$P$4:$P$42,其他调用!$AJ104)))</f>
        <v>6</v>
      </c>
      <c r="OA103" s="44">
        <f>IF(AF$4=0,0,求节点(AF$4:AF$9,$B$4:$B$9,求节点(其他调用!$O$4:$O$42,其他调用!$P$4:$P$42,其他调用!$AJ104)))</f>
        <v>6</v>
      </c>
      <c r="OB103" s="44">
        <f>IF(AG$4=0,0,求节点(AG$4:AG$9,$B$4:$B$9,求节点(其他调用!$O$4:$O$42,其他调用!$P$4:$P$42,其他调用!$AJ104)))</f>
        <v>6</v>
      </c>
      <c r="OC103" s="44">
        <f>IF(AH$4=0,0,求节点(AH$4:AH$9,$B$4:$B$9,求节点(其他调用!$O$4:$O$42,其他调用!$P$4:$P$42,其他调用!$AJ104)))</f>
        <v>6</v>
      </c>
      <c r="OD103" s="44">
        <f>IF(AI$4=0,0,求节点(AI$4:AI$9,$B$4:$B$9,求节点(其他调用!$O$4:$O$42,其他调用!$P$4:$P$42,其他调用!$AJ104)))</f>
        <v>6</v>
      </c>
      <c r="OE103" s="44">
        <f>IF(AJ$4=0,0,求节点(AJ$4:AJ$9,$B$4:$B$9,求节点(其他调用!$O$4:$O$42,其他调用!$P$4:$P$42,其他调用!$AJ104)))</f>
        <v>6</v>
      </c>
      <c r="OF103" s="44">
        <f>IF(AK$4=0,0,求节点(AK$4:AK$9,$B$4:$B$9,求节点(其他调用!$O$4:$O$42,其他调用!$P$4:$P$42,其他调用!$AJ104)))</f>
        <v>6</v>
      </c>
      <c r="OG103" s="44">
        <f>IF(AL$4=0,0,求节点(AL$4:AL$9,$B$4:$B$9,求节点(其他调用!$O$4:$O$42,其他调用!$P$4:$P$42,其他调用!$AJ104)))</f>
        <v>6</v>
      </c>
      <c r="OH103" s="44">
        <f>IF(AM$4=0,0,求节点(AM$4:AM$9,$B$4:$B$9,求节点(其他调用!$O$4:$O$42,其他调用!$P$4:$P$42,其他调用!$AJ104)))</f>
        <v>6</v>
      </c>
      <c r="OI103" s="44">
        <f>IF(AN$4=0,0,求节点(AN$4:AN$9,$B$4:$B$9,求节点(其他调用!$O$4:$O$42,其他调用!$P$4:$P$42,其他调用!$AJ104)))</f>
        <v>6</v>
      </c>
      <c r="OJ103" s="44">
        <f>IF(AO$4=0,0,求节点(AO$4:AO$9,$B$4:$B$9,求节点(其他调用!$O$4:$O$42,其他调用!$P$4:$P$42,其他调用!$AJ104)))</f>
        <v>6</v>
      </c>
      <c r="OK103" s="44">
        <f>IF(AP$4=0,0,求节点(AP$4:AP$9,$B$4:$B$9,求节点(其他调用!$O$4:$O$42,其他调用!$P$4:$P$42,其他调用!$AJ104)))</f>
        <v>6</v>
      </c>
      <c r="OL103" s="44">
        <f>IF(AQ$4=0,0,求节点(AQ$4:AQ$9,$B$4:$B$9,求节点(其他调用!$O$4:$O$42,其他调用!$P$4:$P$42,其他调用!$AJ104)))</f>
        <v>6</v>
      </c>
      <c r="OM103" s="44">
        <f>IF(AR$4=0,0,求节点(AR$4:AR$9,$B$4:$B$9,求节点(其他调用!$O$4:$O$42,其他调用!$P$4:$P$42,其他调用!$AJ104)))</f>
        <v>6</v>
      </c>
      <c r="ON103" s="44">
        <f>IF(AS$4=0,0,求节点(AS$4:AS$9,$B$4:$B$9,求节点(其他调用!$O$4:$O$42,其他调用!$P$4:$P$42,其他调用!$AJ104)))</f>
        <v>6</v>
      </c>
      <c r="OO103" s="44">
        <f>IF(AT$4=0,0,求节点(AT$4:AT$9,$B$4:$B$9,求节点(其他调用!$O$4:$O$42,其他调用!$P$4:$P$42,其他调用!$AJ104)))</f>
        <v>6</v>
      </c>
      <c r="OP103" s="44">
        <f>IF(AU$4=0,0,求节点(AU$4:AU$9,$B$4:$B$9,求节点(其他调用!$O$4:$O$42,其他调用!$P$4:$P$42,其他调用!$AJ104)))</f>
        <v>6</v>
      </c>
      <c r="OQ103" s="44">
        <f>IF(AV$4=0,0,求节点(AV$4:AV$9,$B$4:$B$9,求节点(其他调用!$O$4:$O$42,其他调用!$P$4:$P$42,其他调用!$AJ104)))</f>
        <v>6</v>
      </c>
      <c r="OR103" s="44">
        <f>IF(AW$4=0,0,求节点(AW$4:AW$9,$B$4:$B$9,求节点(其他调用!$O$4:$O$42,其他调用!$P$4:$P$42,其他调用!$AJ104)))</f>
        <v>6</v>
      </c>
      <c r="OS103" s="44">
        <f>IF(AX$4=0,0,求节点(AX$4:AX$9,$B$4:$B$9,求节点(其他调用!$O$4:$O$42,其他调用!$P$4:$P$42,其他调用!$AJ104)))</f>
        <v>6</v>
      </c>
      <c r="OT103" s="44">
        <f>IF(AY$4=0,0,求节点(AY$4:AY$9,$B$4:$B$9,求节点(其他调用!$O$4:$O$42,其他调用!$P$4:$P$42,其他调用!$AJ104)))</f>
        <v>6</v>
      </c>
      <c r="OU103" s="44">
        <f>IF(AZ$4=0,0,求节点(AZ$4:AZ$9,$B$4:$B$9,求节点(其他调用!$O$4:$O$42,其他调用!$P$4:$P$42,其他调用!$AJ104)))</f>
        <v>6</v>
      </c>
      <c r="OW103" s="44">
        <v>100</v>
      </c>
      <c r="OX103" s="44">
        <f>IF(C$23=0,0,求节点(C$23:C$28,$B$23:$B$28,求节点(其他调用!$AA$4:$AA$20,其他调用!$AB$4:$AB$20,$OW103)))</f>
        <v>0</v>
      </c>
      <c r="OY103" s="44">
        <f>IF(D$23=0,0,求节点(D$23:D$28,$B$23:$B$28,求节点(其他调用!$AA$4:$AA$20,其他调用!$AB$4:$AB$20,$OW103)))</f>
        <v>0</v>
      </c>
      <c r="OZ103" s="44">
        <f>IF(E$23=0,0,求节点(E$23:E$28,$B$23:$B$28,求节点(其他调用!$AA$4:$AA$20,其他调用!$AB$4:$AB$20,$OW103)))</f>
        <v>0</v>
      </c>
      <c r="PA103" s="44">
        <f>IF(F$23=0,0,求节点(F$23:F$28,$B$23:$B$28,求节点(其他调用!$AA$4:$AA$20,其他调用!$AB$4:$AB$20,$OW103)))</f>
        <v>7.6994262446787864E-3</v>
      </c>
      <c r="PB103" s="44">
        <f>IF(G$23=0,0,求节点(G$23:G$28,$B$23:$B$28,求节点(其他调用!$AA$4:$AA$20,其他调用!$AB$4:$AB$20,$OW103)))</f>
        <v>1.1549139367018291E-2</v>
      </c>
      <c r="PC103" s="44">
        <f>IF(H$23=0,0,求节点(H$23:H$28,$B$23:$B$28,求节点(其他调用!$AA$4:$AA$20,其他调用!$AB$4:$AB$20,$OW103)))</f>
        <v>1.1549139367018291E-2</v>
      </c>
      <c r="PD103" s="44">
        <f>IF(I$23=0,0,求节点(I$23:I$28,$B$23:$B$28,求节点(其他调用!$AA$4:$AA$20,其他调用!$AB$4:$AB$20,$OW103)))</f>
        <v>1.7498696010633807E-2</v>
      </c>
      <c r="PE103" s="44">
        <f>IF(J$23=0,0,求节点(J$23:J$28,$B$23:$B$28,求节点(其他调用!$AA$4:$AA$20,其他调用!$AB$4:$AB$20,$OW103)))</f>
        <v>0</v>
      </c>
      <c r="PF103" s="44">
        <f>IF(K$23=0,0,求节点(K$23:K$28,$B$23:$B$28,求节点(其他调用!$AA$4:$AA$20,其他调用!$AB$4:$AB$20,$OW103)))</f>
        <v>1.1549139367018291E-2</v>
      </c>
      <c r="PG103" s="44">
        <f>IF(L$23=0,0,求节点(L$23:L$28,$B$23:$B$28,求节点(其他调用!$AA$4:$AA$20,其他调用!$AB$4:$AB$20,$OW103)))</f>
        <v>0</v>
      </c>
      <c r="PH103" s="44">
        <f>IF(M$23=0,0,求节点(M$23:M$28,$B$23:$B$28,求节点(其他调用!$AA$4:$AA$20,其他调用!$AB$4:$AB$20,$OW103)))</f>
        <v>0</v>
      </c>
      <c r="PI103" s="44">
        <f>IF(N$23=0,0,求节点(N$23:N$28,$B$23:$B$28,求节点(其他调用!$AA$4:$AA$20,其他调用!$AB$4:$AB$20,$OW103)))</f>
        <v>0</v>
      </c>
      <c r="PJ103" s="44">
        <f>IF(O$23=0,0,求节点(O$23:O$28,$B$23:$B$28,求节点(其他调用!$AA$4:$AA$20,其他调用!$AB$4:$AB$20,$OW103)))</f>
        <v>0</v>
      </c>
      <c r="PK103" s="44">
        <f>IF(P$23=0,0,求节点(P$23:P$28,$B$23:$B$28,求节点(其他调用!$AA$4:$AA$20,其他调用!$AB$4:$AB$20,$OW103)))</f>
        <v>0</v>
      </c>
      <c r="PL103" s="44">
        <f>IF(Q$23=0,0,求节点(Q$23:Q$28,$B$23:$B$28,求节点(其他调用!$AA$4:$AA$20,其他调用!$AB$4:$AB$20,$OW103)))</f>
        <v>0</v>
      </c>
      <c r="PM103" s="44">
        <f>IF(R$23=0,0,求节点(R$23:R$28,$B$23:$B$28,求节点(其他调用!$AA$4:$AA$20,其他调用!$AB$4:$AB$20,$OW103)))</f>
        <v>0</v>
      </c>
      <c r="PN103" s="44">
        <f>IF(S$23=0,0,求节点(S$23:S$28,$B$23:$B$28,求节点(其他调用!$AA$4:$AA$20,其他调用!$AB$4:$AB$20,$OW103)))</f>
        <v>0</v>
      </c>
      <c r="PO103" s="44">
        <f>IF(T$23=0,0,求节点(T$23:T$28,$B$23:$B$28,求节点(其他调用!$AA$4:$AA$20,其他调用!$AB$4:$AB$20,$OW103)))</f>
        <v>0</v>
      </c>
      <c r="PP103" s="44">
        <f>IF(U$23=0,0,求节点(U$23:U$28,$B$23:$B$28,求节点(其他调用!$AA$4:$AA$20,其他调用!$AB$4:$AB$20,$OW103)))</f>
        <v>0</v>
      </c>
      <c r="PQ103" s="44">
        <f>IF(V$23=0,0,求节点(V$23:V$28,$B$23:$B$28,求节点(其他调用!$AA$4:$AA$20,其他调用!$AB$4:$AB$20,$OW103)))</f>
        <v>0</v>
      </c>
    </row>
    <row r="104" spans="61:433" x14ac:dyDescent="0.2">
      <c r="BI104" s="44">
        <v>101</v>
      </c>
      <c r="BJ104" s="44">
        <f>IF(C$4=0,0,求节点(C$4:C$9,$B$4:$B$9,求节点(其他调用!$C$4:$C$42,其他调用!$D$4:$D$42,其他调用!$AF105)))</f>
        <v>6</v>
      </c>
      <c r="BK104" s="44">
        <f>IF(D$4=0,0,求节点(D$4:D$9,$B$4:$B$9,求节点(其他调用!$C$4:$C$42,其他调用!$D$4:$D$42,其他调用!$AF105)))</f>
        <v>6</v>
      </c>
      <c r="BL104" s="44">
        <f>IF(E$4=0,0,求节点(E$4:E$9,$B$4:$B$9,求节点(其他调用!$C$4:$C$42,其他调用!$D$4:$D$42,其他调用!$AF105)))</f>
        <v>3.261236668240354</v>
      </c>
      <c r="BM104" s="44">
        <f>IF(F$4=0,0,求节点(F$4:F$9,$B$4:$B$9,求节点(其他调用!$C$4:$C$42,其他调用!$D$4:$D$42,其他调用!$AF105)))</f>
        <v>0</v>
      </c>
      <c r="BN104" s="44">
        <f>IF(G$4=0,0,求节点(G$4:G$9,$B$4:$B$9,求节点(其他调用!$C$4:$C$42,其他调用!$D$4:$D$42,其他调用!$AF105)))</f>
        <v>0</v>
      </c>
      <c r="BO104" s="44">
        <f>IF(H$4=0,0,求节点(H$4:H$9,$B$4:$B$9,求节点(其他调用!$C$4:$C$42,其他调用!$D$4:$D$42,其他调用!$AF105)))</f>
        <v>0</v>
      </c>
      <c r="BP104" s="44">
        <f>IF(I$4=0,0,求节点(I$4:I$9,$B$4:$B$9,求节点(其他调用!$C$4:$C$42,其他调用!$D$4:$D$42,其他调用!$AF105)))</f>
        <v>0</v>
      </c>
      <c r="BQ104" s="44">
        <f>IF(J$4=0,0,求节点(J$4:J$9,$B$4:$B$9,求节点(其他调用!$C$4:$C$42,其他调用!$D$4:$D$42,其他调用!$AF105)))</f>
        <v>0</v>
      </c>
      <c r="BR104" s="44">
        <f>IF(K$4=0,0,求节点(K$4:K$9,$B$4:$B$9,求节点(其他调用!$C$4:$C$42,其他调用!$D$4:$D$42,其他调用!$AF105)))</f>
        <v>0</v>
      </c>
      <c r="BS104" s="44">
        <f>IF(L$4=0,0,求节点(L$4:L$9,$B$4:$B$9,求节点(其他调用!$C$4:$C$42,其他调用!$D$4:$D$42,其他调用!$AF105)))</f>
        <v>0</v>
      </c>
      <c r="BT104" s="44">
        <f>IF(M$4=0,0,求节点(M$4:M$9,$B$4:$B$9,求节点(其他调用!$C$4:$C$42,其他调用!$D$4:$D$42,其他调用!$AF105)))</f>
        <v>0</v>
      </c>
      <c r="BU104" s="44">
        <f>IF(N$4=0,0,求节点(N$4:N$9,$B$4:$B$9,求节点(其他调用!$C$4:$C$42,其他调用!$D$4:$D$42,其他调用!$AF105)))</f>
        <v>0</v>
      </c>
      <c r="BV104" s="44">
        <f>IF(O$4=0,0,求节点(O$4:O$9,$B$4:$B$9,求节点(其他调用!$C$4:$C$42,其他调用!$D$4:$D$42,其他调用!$AF105)))</f>
        <v>0</v>
      </c>
      <c r="BW104" s="44">
        <f>IF(P$4=0,0,求节点(P$4:P$9,$B$4:$B$9,求节点(其他调用!$C$4:$C$42,其他调用!$D$4:$D$42,其他调用!$AF105)))</f>
        <v>0</v>
      </c>
      <c r="BX104" s="44">
        <f>IF(Q$4=0,0,求节点(Q$4:Q$9,$B$4:$B$9,求节点(其他调用!$C$4:$C$42,其他调用!$D$4:$D$42,其他调用!$AF105)))</f>
        <v>0</v>
      </c>
      <c r="BY104" s="44">
        <f>IF(R$4=0,0,求节点(R$4:R$9,$B$4:$B$9,求节点(其他调用!$C$4:$C$42,其他调用!$D$4:$D$42,其他调用!$AF105)))</f>
        <v>0</v>
      </c>
      <c r="BZ104" s="44">
        <f>IF(S$4=0,0,求节点(S$4:S$9,$B$4:$B$9,求节点(其他调用!$C$4:$C$42,其他调用!$D$4:$D$42,其他调用!$AF105)))</f>
        <v>6</v>
      </c>
      <c r="CA104" s="44">
        <f>IF(T$4=0,0,求节点(T$4:T$9,$B$4:$B$9,求节点(其他调用!$C$4:$C$42,其他调用!$D$4:$D$42,其他调用!$AF105)))</f>
        <v>6</v>
      </c>
      <c r="CB104" s="44">
        <f>IF(U$4=0,0,求节点(U$4:U$9,$B$4:$B$9,求节点(其他调用!$C$4:$C$42,其他调用!$D$4:$D$42,其他调用!$AF105)))</f>
        <v>6</v>
      </c>
      <c r="CC104" s="44">
        <f>IF(V$4=0,0,求节点(V$4:V$9,$B$4:$B$9,求节点(其他调用!$C$4:$C$42,其他调用!$D$4:$D$42,其他调用!$AF105)))</f>
        <v>0</v>
      </c>
      <c r="CD104" s="44">
        <f>IF(W$4=0,0,求节点(W$4:W$9,$B$4:$B$9,求节点(其他调用!$C$4:$C$42,其他调用!$D$4:$D$42,其他调用!$AF105)))</f>
        <v>6</v>
      </c>
      <c r="CE104" s="44">
        <f>IF(X$4=0,0,求节点(X$4:X$9,$B$4:$B$9,求节点(其他调用!$C$4:$C$42,其他调用!$D$4:$D$42,其他调用!$AF105)))</f>
        <v>6</v>
      </c>
      <c r="CF104" s="44">
        <f>IF(Y$4=0,0,求节点(Y$4:Y$9,$B$4:$B$9,求节点(其他调用!$C$4:$C$42,其他调用!$D$4:$D$42,其他调用!$AF105)))</f>
        <v>6</v>
      </c>
      <c r="CG104" s="44">
        <f>IF(Z$4=0,0,求节点(Z$4:Z$9,$B$4:$B$9,求节点(其他调用!$C$4:$C$42,其他调用!$D$4:$D$42,其他调用!$AF105)))</f>
        <v>0</v>
      </c>
      <c r="CH104" s="44">
        <f>IF(AA$4=0,0,求节点(AA$4:AA$9,$B$4:$B$9,求节点(其他调用!$C$4:$C$42,其他调用!$D$4:$D$42,其他调用!$AF105)))</f>
        <v>6</v>
      </c>
      <c r="CI104" s="44">
        <f>IF(AB$4=0,0,求节点(AB$4:AB$9,$B$4:$B$9,求节点(其他调用!$C$4:$C$42,其他调用!$D$4:$D$42,其他调用!$AF105)))</f>
        <v>6</v>
      </c>
      <c r="CJ104" s="44">
        <f>IF(AC$4=0,0,求节点(AC$4:AC$9,$B$4:$B$9,求节点(其他调用!$C$4:$C$42,其他调用!$D$4:$D$42,其他调用!$AF105)))</f>
        <v>6</v>
      </c>
      <c r="CK104" s="44">
        <f>IF(AD$4=0,0,求节点(AD$4:AD$9,$B$4:$B$9,求节点(其他调用!$C$4:$C$42,其他调用!$D$4:$D$42,其他调用!$AF105)))</f>
        <v>3.7856078268707298</v>
      </c>
      <c r="CL104" s="44">
        <f>IF(AE$4=0,0,求节点(AE$4:AE$9,$B$4:$B$9,求节点(其他调用!$C$4:$C$42,其他调用!$D$4:$D$42,其他调用!$AF105)))</f>
        <v>3.7856078268707298</v>
      </c>
      <c r="CM104" s="44">
        <f>IF(AF$4=0,0,求节点(AF$4:AF$9,$B$4:$B$9,求节点(其他调用!$C$4:$C$42,其他调用!$D$4:$D$42,其他调用!$AF105)))</f>
        <v>3.7856078268707298</v>
      </c>
      <c r="CN104" s="44">
        <f>IF(AG$4=0,0,求节点(AG$4:AG$9,$B$4:$B$9,求节点(其他调用!$C$4:$C$42,其他调用!$D$4:$D$42,其他调用!$AF105)))</f>
        <v>3.7856078268707298</v>
      </c>
      <c r="CO104" s="44">
        <f>IF(AH$4=0,0,求节点(AH$4:AH$9,$B$4:$B$9,求节点(其他调用!$C$4:$C$42,其他调用!$D$4:$D$42,其他调用!$AF105)))</f>
        <v>3.7856078268707298</v>
      </c>
      <c r="CP104" s="44">
        <f>IF(AI$4=0,0,求节点(AI$4:AI$9,$B$4:$B$9,求节点(其他调用!$C$4:$C$42,其他调用!$D$4:$D$42,其他调用!$AF105)))</f>
        <v>3.7856078268707298</v>
      </c>
      <c r="CQ104" s="44">
        <f>IF(AJ$4=0,0,求节点(AJ$4:AJ$9,$B$4:$B$9,求节点(其他调用!$C$4:$C$42,其他调用!$D$4:$D$42,其他调用!$AF105)))</f>
        <v>3.7856078268707298</v>
      </c>
      <c r="CR104" s="44">
        <f>IF(AK$4=0,0,求节点(AK$4:AK$9,$B$4:$B$9,求节点(其他调用!$C$4:$C$42,其他调用!$D$4:$D$42,其他调用!$AF105)))</f>
        <v>3.7856078268707298</v>
      </c>
      <c r="CS104" s="44">
        <f>IF(AL$4=0,0,求节点(AL$4:AL$9,$B$4:$B$9,求节点(其他调用!$C$4:$C$42,其他调用!$D$4:$D$42,其他调用!$AF105)))</f>
        <v>3.7856078268707298</v>
      </c>
      <c r="CT104" s="44">
        <f>IF(AM$4=0,0,求节点(AM$4:AM$9,$B$4:$B$9,求节点(其他调用!$C$4:$C$42,其他调用!$D$4:$D$42,其他调用!$AF105)))</f>
        <v>3.7856078268707298</v>
      </c>
      <c r="CU104" s="44">
        <f>IF(AN$4=0,0,求节点(AN$4:AN$9,$B$4:$B$9,求节点(其他调用!$C$4:$C$42,其他调用!$D$4:$D$42,其他调用!$AF105)))</f>
        <v>3.7856078268707298</v>
      </c>
      <c r="CV104" s="44">
        <f>IF(AO$4=0,0,求节点(AO$4:AO$9,$B$4:$B$9,求节点(其他调用!$C$4:$C$42,其他调用!$D$4:$D$42,其他调用!$AF105)))</f>
        <v>3.7856078268707298</v>
      </c>
      <c r="CW104" s="44">
        <f>IF(AP$4=0,0,求节点(AP$4:AP$9,$B$4:$B$9,求节点(其他调用!$C$4:$C$42,其他调用!$D$4:$D$42,其他调用!$AF105)))</f>
        <v>3.7856078268707298</v>
      </c>
      <c r="CX104" s="44">
        <f>IF(AQ$4=0,0,求节点(AQ$4:AQ$9,$B$4:$B$9,求节点(其他调用!$C$4:$C$42,其他调用!$D$4:$D$42,其他调用!$AF105)))</f>
        <v>3.7856078268707298</v>
      </c>
      <c r="CY104" s="44">
        <f>IF(AR$4=0,0,求节点(AR$4:AR$9,$B$4:$B$9,求节点(其他调用!$C$4:$C$42,其他调用!$D$4:$D$42,其他调用!$AF105)))</f>
        <v>3.7856078268707298</v>
      </c>
      <c r="CZ104" s="44">
        <f>IF(AS$4=0,0,求节点(AS$4:AS$9,$B$4:$B$9,求节点(其他调用!$C$4:$C$42,其他调用!$D$4:$D$42,其他调用!$AF105)))</f>
        <v>3.7856078268707298</v>
      </c>
      <c r="DA104" s="44">
        <f>IF(AT$4=0,0,求节点(AT$4:AT$9,$B$4:$B$9,求节点(其他调用!$C$4:$C$42,其他调用!$D$4:$D$42,其他调用!$AF105)))</f>
        <v>3.7856078268707298</v>
      </c>
      <c r="DB104" s="44">
        <f>IF(AU$4=0,0,求节点(AU$4:AU$9,$B$4:$B$9,求节点(其他调用!$C$4:$C$42,其他调用!$D$4:$D$42,其他调用!$AF105)))</f>
        <v>3.7856078268707298</v>
      </c>
      <c r="DC104" s="44">
        <f>IF(AV$4=0,0,求节点(AV$4:AV$9,$B$4:$B$9,求节点(其他调用!$C$4:$C$42,其他调用!$D$4:$D$42,其他调用!$AF105)))</f>
        <v>3.7856078268707298</v>
      </c>
      <c r="DD104" s="44">
        <f>IF(AW$4=0,0,求节点(AW$4:AW$9,$B$4:$B$9,求节点(其他调用!$C$4:$C$42,其他调用!$D$4:$D$42,其他调用!$AF105)))</f>
        <v>3.7856078268707298</v>
      </c>
      <c r="DE104" s="44">
        <f>IF(AX$4=0,0,求节点(AX$4:AX$9,$B$4:$B$9,求节点(其他调用!$C$4:$C$42,其他调用!$D$4:$D$42,其他调用!$AF105)))</f>
        <v>3.7856078268707298</v>
      </c>
      <c r="DF104" s="44">
        <f>IF(AY$4=0,0,求节点(AY$4:AY$9,$B$4:$B$9,求节点(其他调用!$C$4:$C$42,其他调用!$D$4:$D$42,其他调用!$AF105)))</f>
        <v>3.7856078268707298</v>
      </c>
      <c r="DG104" s="44">
        <f>IF(AZ$4=0,0,求节点(AZ$4:AZ$9,$B$4:$B$9,求节点(其他调用!$C$4:$C$42,其他调用!$D$4:$D$42,其他调用!$AF105)))</f>
        <v>3.7856078268707298</v>
      </c>
      <c r="DI104" s="44">
        <v>101</v>
      </c>
      <c r="DJ104" s="44">
        <f>IF(C$23=0,0,求节点(C$23:C$28,$B$23:$B$28,求节点(其他调用!$S$4:$S$20,其他调用!$T$4:$T$20,$DI104)))</f>
        <v>0</v>
      </c>
      <c r="DK104" s="44">
        <f>IF(D$23=0,0,求节点(D$23:D$28,$B$23:$B$28,求节点(其他调用!$S$4:$S$20,其他调用!$T$4:$T$20,$DI104)))</f>
        <v>0</v>
      </c>
      <c r="DL104" s="44">
        <f>IF(E$23=0,0,求节点(E$23:E$28,$B$23:$B$28,求节点(其他调用!$S$4:$S$20,其他调用!$T$4:$T$20,$DI104)))</f>
        <v>0</v>
      </c>
      <c r="DM104" s="44">
        <f>IF(F$23=0,0,求节点(F$23:F$28,$B$23:$B$28,求节点(其他调用!$S$4:$S$20,其他调用!$T$4:$T$20,$DI104)))</f>
        <v>7.1917717670078041E-3</v>
      </c>
      <c r="DN104" s="44">
        <f>IF(G$23=0,0,求节点(G$23:G$28,$B$23:$B$28,求节点(其他调用!$S$4:$S$20,其他调用!$T$4:$T$20,$DI104)))</f>
        <v>1.0787657650511595E-2</v>
      </c>
      <c r="DO104" s="44">
        <f>IF(H$23=0,0,求节点(H$23:H$28,$B$23:$B$28,求节点(其他调用!$S$4:$S$20,其他调用!$T$4:$T$20,$DI104)))</f>
        <v>1.0787657650511595E-2</v>
      </c>
      <c r="DP104" s="44">
        <f>IF(I$23=0,0,求节点(I$23:I$28,$B$23:$B$28,求节点(其他调用!$S$4:$S$20,其他调用!$T$4:$T$20,$DI104)))</f>
        <v>1.6344935834108454E-2</v>
      </c>
      <c r="DQ104" s="44">
        <f>IF(J$23=0,0,求节点(J$23:J$28,$B$23:$B$28,求节点(其他调用!$S$4:$S$20,其他调用!$T$4:$T$20,$DI104)))</f>
        <v>0</v>
      </c>
      <c r="DR104" s="44">
        <f>IF(K$23=0,0,求节点(K$23:K$28,$B$23:$B$28,求节点(其他调用!$S$4:$S$20,其他调用!$T$4:$T$20,$DI104)))</f>
        <v>1.0787657650511595E-2</v>
      </c>
      <c r="DS104" s="44">
        <f>IF(L$23=0,0,求节点(L$23:L$28,$B$23:$B$28,求节点(其他调用!$S$4:$S$20,其他调用!$T$4:$T$20,$DI104)))</f>
        <v>0</v>
      </c>
      <c r="DT104" s="44">
        <f>IF(M$23=0,0,求节点(M$23:M$28,$B$23:$B$28,求节点(其他调用!$S$4:$S$20,其他调用!$T$4:$T$20,$DI104)))</f>
        <v>0</v>
      </c>
      <c r="DU104" s="44">
        <f>IF(N$23=0,0,求节点(N$23:N$28,$B$23:$B$28,求节点(其他调用!$S$4:$S$20,其他调用!$T$4:$T$20,$DI104)))</f>
        <v>0</v>
      </c>
      <c r="DV104" s="44">
        <f>IF(O$23=0,0,求节点(O$23:O$28,$B$23:$B$28,求节点(其他调用!$S$4:$S$20,其他调用!$T$4:$T$20,$DI104)))</f>
        <v>0</v>
      </c>
      <c r="DW104" s="44">
        <f>IF(P$23=0,0,求节点(P$23:P$28,$B$23:$B$28,求节点(其他调用!$S$4:$S$20,其他调用!$T$4:$T$20,$DI104)))</f>
        <v>0</v>
      </c>
      <c r="DX104" s="44">
        <f>IF(Q$23=0,0,求节点(Q$23:Q$28,$B$23:$B$28,求节点(其他调用!$S$4:$S$20,其他调用!$T$4:$T$20,$DI104)))</f>
        <v>0</v>
      </c>
      <c r="DY104" s="44">
        <f>IF(R$23=0,0,求节点(R$23:R$28,$B$23:$B$28,求节点(其他调用!$S$4:$S$20,其他调用!$T$4:$T$20,$DI104)))</f>
        <v>0</v>
      </c>
      <c r="DZ104" s="44">
        <f>IF(S$23=0,0,求节点(S$23:S$28,$B$23:$B$28,求节点(其他调用!$S$4:$S$20,其他调用!$T$4:$T$20,$DI104)))</f>
        <v>0</v>
      </c>
      <c r="EA104" s="44">
        <f>IF(T$23=0,0,求节点(T$23:T$28,$B$23:$B$28,求节点(其他调用!$S$4:$S$20,其他调用!$T$4:$T$20,$DI104)))</f>
        <v>0</v>
      </c>
      <c r="EB104" s="44">
        <f>IF(U$23=0,0,求节点(U$23:U$28,$B$23:$B$28,求节点(其他调用!$S$4:$S$20,其他调用!$T$4:$T$20,$DI104)))</f>
        <v>0</v>
      </c>
      <c r="EC104" s="44">
        <f>IF(V$23=0,0,求节点(V$23:V$28,$B$23:$B$28,求节点(其他调用!$S$4:$S$20,其他调用!$T$4:$T$20,$DI104)))</f>
        <v>0</v>
      </c>
      <c r="EF104" s="44">
        <v>101</v>
      </c>
      <c r="EG104" s="44">
        <f>IF(C$4=0,0,求节点(C$4:C$9,$B$4:$B$9,求节点(其他调用!$F$4:$F$42,其他调用!$G$4:$G$42,其他调用!$AG105)))</f>
        <v>6</v>
      </c>
      <c r="EH104" s="44">
        <f>IF(D$4=0,0,求节点(D$4:D$9,$B$4:$B$9,求节点(其他调用!$F$4:$F$42,其他调用!$G$4:$G$42,其他调用!$AG105)))</f>
        <v>6</v>
      </c>
      <c r="EI104" s="44">
        <f>IF(E$4=0,0,求节点(E$4:E$9,$B$4:$B$9,求节点(其他调用!$F$4:$F$42,其他调用!$G$4:$G$42,其他调用!$AG105)))</f>
        <v>3.4032215763919504</v>
      </c>
      <c r="EJ104" s="44">
        <f>IF(F$4=0,0,求节点(F$4:F$9,$B$4:$B$9,求节点(其他调用!$F$4:$F$42,其他调用!$G$4:$G$42,其他调用!$AG105)))</f>
        <v>0</v>
      </c>
      <c r="EK104" s="44">
        <f>IF(G$4=0,0,求节点(G$4:G$9,$B$4:$B$9,求节点(其他调用!$F$4:$F$42,其他调用!$G$4:$G$42,其他调用!$AG105)))</f>
        <v>0</v>
      </c>
      <c r="EL104" s="44">
        <f>IF(H$4=0,0,求节点(H$4:H$9,$B$4:$B$9,求节点(其他调用!$F$4:$F$42,其他调用!$G$4:$G$42,其他调用!$AG105)))</f>
        <v>0</v>
      </c>
      <c r="EM104" s="44">
        <f>IF(I$4=0,0,求节点(I$4:I$9,$B$4:$B$9,求节点(其他调用!$F$4:$F$42,其他调用!$G$4:$G$42,其他调用!$AG105)))</f>
        <v>0</v>
      </c>
      <c r="EN104" s="44">
        <f>IF(J$4=0,0,求节点(J$4:J$9,$B$4:$B$9,求节点(其他调用!$F$4:$F$42,其他调用!$G$4:$G$42,其他调用!$AG105)))</f>
        <v>0</v>
      </c>
      <c r="EO104" s="44">
        <f>IF(K$4=0,0,求节点(K$4:K$9,$B$4:$B$9,求节点(其他调用!$F$4:$F$42,其他调用!$G$4:$G$42,其他调用!$AG105)))</f>
        <v>0</v>
      </c>
      <c r="EP104" s="44">
        <f>IF(L$4=0,0,求节点(L$4:L$9,$B$4:$B$9,求节点(其他调用!$F$4:$F$42,其他调用!$G$4:$G$42,其他调用!$AG105)))</f>
        <v>0</v>
      </c>
      <c r="EQ104" s="44">
        <f>IF(M$4=0,0,求节点(M$4:M$9,$B$4:$B$9,求节点(其他调用!$F$4:$F$42,其他调用!$G$4:$G$42,其他调用!$AG105)))</f>
        <v>0</v>
      </c>
      <c r="ER104" s="44">
        <f>IF(N$4=0,0,求节点(N$4:N$9,$B$4:$B$9,求节点(其他调用!$F$4:$F$42,其他调用!$G$4:$G$42,其他调用!$AG105)))</f>
        <v>0</v>
      </c>
      <c r="ES104" s="44">
        <f>IF(O$4=0,0,求节点(O$4:O$9,$B$4:$B$9,求节点(其他调用!$F$4:$F$42,其他调用!$G$4:$G$42,其他调用!$AG105)))</f>
        <v>0</v>
      </c>
      <c r="ET104" s="44">
        <f>IF(P$4=0,0,求节点(P$4:P$9,$B$4:$B$9,求节点(其他调用!$F$4:$F$42,其他调用!$G$4:$G$42,其他调用!$AG105)))</f>
        <v>0</v>
      </c>
      <c r="EU104" s="44">
        <f>IF(Q$4=0,0,求节点(Q$4:Q$9,$B$4:$B$9,求节点(其他调用!$F$4:$F$42,其他调用!$G$4:$G$42,其他调用!$AG105)))</f>
        <v>0</v>
      </c>
      <c r="EV104" s="44">
        <f>IF(R$4=0,0,求节点(R$4:R$9,$B$4:$B$9,求节点(其他调用!$F$4:$F$42,其他调用!$G$4:$G$42,其他调用!$AG105)))</f>
        <v>0</v>
      </c>
      <c r="EW104" s="44">
        <f>IF(S$4=0,0,求节点(S$4:S$9,$B$4:$B$9,求节点(其他调用!$F$4:$F$42,其他调用!$G$4:$G$42,其他调用!$AG105)))</f>
        <v>6</v>
      </c>
      <c r="EX104" s="44">
        <f>IF(T$4=0,0,求节点(T$4:T$9,$B$4:$B$9,求节点(其他调用!$F$4:$F$42,其他调用!$G$4:$G$42,其他调用!$AG105)))</f>
        <v>6</v>
      </c>
      <c r="EY104" s="44">
        <f>IF(U$4=0,0,求节点(U$4:U$9,$B$4:$B$9,求节点(其他调用!$F$4:$F$42,其他调用!$G$4:$G$42,其他调用!$AG105)))</f>
        <v>6</v>
      </c>
      <c r="EZ104" s="44">
        <f>IF(V$4=0,0,求节点(V$4:V$9,$B$4:$B$9,求节点(其他调用!$F$4:$F$42,其他调用!$G$4:$G$42,其他调用!$AG105)))</f>
        <v>0</v>
      </c>
      <c r="FA104" s="44">
        <f>IF(W$4=0,0,求节点(W$4:W$9,$B$4:$B$9,求节点(其他调用!$F$4:$F$42,其他调用!$G$4:$G$42,其他调用!$AG105)))</f>
        <v>6</v>
      </c>
      <c r="FB104" s="44">
        <f>IF(X$4=0,0,求节点(X$4:X$9,$B$4:$B$9,求节点(其他调用!$F$4:$F$42,其他调用!$G$4:$G$42,其他调用!$AG105)))</f>
        <v>6</v>
      </c>
      <c r="FC104" s="44">
        <f>IF(Y$4=0,0,求节点(Y$4:Y$9,$B$4:$B$9,求节点(其他调用!$F$4:$F$42,其他调用!$G$4:$G$42,其他调用!$AG105)))</f>
        <v>6</v>
      </c>
      <c r="FD104" s="44">
        <f>IF(Z$4=0,0,求节点(Z$4:Z$9,$B$4:$B$9,求节点(其他调用!$F$4:$F$42,其他调用!$G$4:$G$42,其他调用!$AG105)))</f>
        <v>0</v>
      </c>
      <c r="FE104" s="44">
        <f>IF(AA$4=0,0,求节点(AA$4:AA$9,$B$4:$B$9,求节点(其他调用!$F$4:$F$42,其他调用!$G$4:$G$42,其他调用!$AG105)))</f>
        <v>6</v>
      </c>
      <c r="FF104" s="44">
        <f>IF(AB$4=0,0,求节点(AB$4:AB$9,$B$4:$B$9,求节点(其他调用!$F$4:$F$42,其他调用!$G$4:$G$42,其他调用!$AG105)))</f>
        <v>6</v>
      </c>
      <c r="FG104" s="44">
        <f>IF(AC$4=0,0,求节点(AC$4:AC$9,$B$4:$B$9,求节点(其他调用!$F$4:$F$42,其他调用!$G$4:$G$42,其他调用!$AG105)))</f>
        <v>6</v>
      </c>
      <c r="FH104" s="44">
        <f>IF(AD$4=0,0,求节点(AD$4:AD$9,$B$4:$B$9,求节点(其他调用!$F$4:$F$42,其他调用!$G$4:$G$42,其他调用!$AG105)))</f>
        <v>4.8925239988243749</v>
      </c>
      <c r="FI104" s="44">
        <f>IF(AE$4=0,0,求节点(AE$4:AE$9,$B$4:$B$9,求节点(其他调用!$F$4:$F$42,其他调用!$G$4:$G$42,其他调用!$AG105)))</f>
        <v>4.8925239988243749</v>
      </c>
      <c r="FJ104" s="44">
        <f>IF(AF$4=0,0,求节点(AF$4:AF$9,$B$4:$B$9,求节点(其他调用!$F$4:$F$42,其他调用!$G$4:$G$42,其他调用!$AG105)))</f>
        <v>4.8925239988243749</v>
      </c>
      <c r="FK104" s="44">
        <f>IF(AG$4=0,0,求节点(AG$4:AG$9,$B$4:$B$9,求节点(其他调用!$F$4:$F$42,其他调用!$G$4:$G$42,其他调用!$AG105)))</f>
        <v>4.8925239988243749</v>
      </c>
      <c r="FL104" s="44">
        <f>IF(AH$4=0,0,求节点(AH$4:AH$9,$B$4:$B$9,求节点(其他调用!$F$4:$F$42,其他调用!$G$4:$G$42,其他调用!$AG105)))</f>
        <v>4.8925239988243749</v>
      </c>
      <c r="FM104" s="44">
        <f>IF(AI$4=0,0,求节点(AI$4:AI$9,$B$4:$B$9,求节点(其他调用!$F$4:$F$42,其他调用!$G$4:$G$42,其他调用!$AG105)))</f>
        <v>4.8925239988243749</v>
      </c>
      <c r="FN104" s="44">
        <f>IF(AJ$4=0,0,求节点(AJ$4:AJ$9,$B$4:$B$9,求节点(其他调用!$F$4:$F$42,其他调用!$G$4:$G$42,其他调用!$AG105)))</f>
        <v>4.8925239988243749</v>
      </c>
      <c r="FO104" s="44">
        <f>IF(AK$4=0,0,求节点(AK$4:AK$9,$B$4:$B$9,求节点(其他调用!$F$4:$F$42,其他调用!$G$4:$G$42,其他调用!$AG105)))</f>
        <v>4.8925239988243749</v>
      </c>
      <c r="FP104" s="44">
        <f>IF(AL$4=0,0,求节点(AL$4:AL$9,$B$4:$B$9,求节点(其他调用!$F$4:$F$42,其他调用!$G$4:$G$42,其他调用!$AG105)))</f>
        <v>4.8925239988243749</v>
      </c>
      <c r="FQ104" s="44">
        <f>IF(AM$4=0,0,求节点(AM$4:AM$9,$B$4:$B$9,求节点(其他调用!$F$4:$F$42,其他调用!$G$4:$G$42,其他调用!$AG105)))</f>
        <v>4.8925239988243749</v>
      </c>
      <c r="FR104" s="44">
        <f>IF(AN$4=0,0,求节点(AN$4:AN$9,$B$4:$B$9,求节点(其他调用!$F$4:$F$42,其他调用!$G$4:$G$42,其他调用!$AG105)))</f>
        <v>4.8925239988243749</v>
      </c>
      <c r="FS104" s="44">
        <f>IF(AO$4=0,0,求节点(AO$4:AO$9,$B$4:$B$9,求节点(其他调用!$F$4:$F$42,其他调用!$G$4:$G$42,其他调用!$AG105)))</f>
        <v>4.8925239988243749</v>
      </c>
      <c r="FT104" s="44">
        <f>IF(AP$4=0,0,求节点(AP$4:AP$9,$B$4:$B$9,求节点(其他调用!$F$4:$F$42,其他调用!$G$4:$G$42,其他调用!$AG105)))</f>
        <v>4.8925239988243749</v>
      </c>
      <c r="FU104" s="44">
        <f>IF(AQ$4=0,0,求节点(AQ$4:AQ$9,$B$4:$B$9,求节点(其他调用!$F$4:$F$42,其他调用!$G$4:$G$42,其他调用!$AG105)))</f>
        <v>4.8925239988243749</v>
      </c>
      <c r="FV104" s="44">
        <f>IF(AR$4=0,0,求节点(AR$4:AR$9,$B$4:$B$9,求节点(其他调用!$F$4:$F$42,其他调用!$G$4:$G$42,其他调用!$AG105)))</f>
        <v>4.8925239988243749</v>
      </c>
      <c r="FW104" s="44">
        <f>IF(AS$4=0,0,求节点(AS$4:AS$9,$B$4:$B$9,求节点(其他调用!$F$4:$F$42,其他调用!$G$4:$G$42,其他调用!$AG105)))</f>
        <v>4.8925239988243749</v>
      </c>
      <c r="FX104" s="44">
        <f>IF(AT$4=0,0,求节点(AT$4:AT$9,$B$4:$B$9,求节点(其他调用!$F$4:$F$42,其他调用!$G$4:$G$42,其他调用!$AG105)))</f>
        <v>4.8925239988243749</v>
      </c>
      <c r="FY104" s="44">
        <f>IF(AU$4=0,0,求节点(AU$4:AU$9,$B$4:$B$9,求节点(其他调用!$F$4:$F$42,其他调用!$G$4:$G$42,其他调用!$AG105)))</f>
        <v>4.8925239988243749</v>
      </c>
      <c r="FZ104" s="44">
        <f>IF(AV$4=0,0,求节点(AV$4:AV$9,$B$4:$B$9,求节点(其他调用!$F$4:$F$42,其他调用!$G$4:$G$42,其他调用!$AG105)))</f>
        <v>4.8925239988243749</v>
      </c>
      <c r="GA104" s="44">
        <f>IF(AW$4=0,0,求节点(AW$4:AW$9,$B$4:$B$9,求节点(其他调用!$F$4:$F$42,其他调用!$G$4:$G$42,其他调用!$AG105)))</f>
        <v>4.8925239988243749</v>
      </c>
      <c r="GB104" s="44">
        <f>IF(AX$4=0,0,求节点(AX$4:AX$9,$B$4:$B$9,求节点(其他调用!$F$4:$F$42,其他调用!$G$4:$G$42,其他调用!$AG105)))</f>
        <v>4.8925239988243749</v>
      </c>
      <c r="GC104" s="44">
        <f>IF(AY$4=0,0,求节点(AY$4:AY$9,$B$4:$B$9,求节点(其他调用!$F$4:$F$42,其他调用!$G$4:$G$42,其他调用!$AG105)))</f>
        <v>4.8925239988243749</v>
      </c>
      <c r="GD104" s="44">
        <f>IF(AZ$4=0,0,求节点(AZ$4:AZ$9,$B$4:$B$9,求节点(其他调用!$F$4:$F$42,其他调用!$G$4:$G$42,其他调用!$AG105)))</f>
        <v>4.8925239988243749</v>
      </c>
      <c r="GF104" s="44">
        <v>101</v>
      </c>
      <c r="GG104" s="44">
        <f>IF(C$23=0,0,求节点(C$23:C$28,$B$23:$B$28,求节点(其他调用!$U$4:$U$20,其他调用!$V$4:$V$20,$GF104)))</f>
        <v>0</v>
      </c>
      <c r="GH104" s="44">
        <f>IF(D$23=0,0,求节点(D$23:D$28,$B$23:$B$28,求节点(其他调用!$U$4:$U$20,其他调用!$V$4:$V$20,$GF104)))</f>
        <v>0</v>
      </c>
      <c r="GI104" s="44">
        <f>IF(E$23=0,0,求节点(E$23:E$28,$B$23:$B$28,求节点(其他调用!$U$4:$U$20,其他调用!$V$4:$V$20,$GF104)))</f>
        <v>0</v>
      </c>
      <c r="GJ104" s="44">
        <f>IF(F$23=0,0,求节点(F$23:F$28,$B$23:$B$28,求节点(其他调用!$U$4:$U$20,其他调用!$V$4:$V$20,$GF104)))</f>
        <v>0</v>
      </c>
      <c r="GK104" s="44">
        <f>IF(G$23=0,0,求节点(G$23:G$28,$B$23:$B$28,求节点(其他调用!$U$4:$U$20,其他调用!$V$4:$V$20,$GF104)))</f>
        <v>0</v>
      </c>
      <c r="GL104" s="44">
        <f>IF(H$23=0,0,求节点(H$23:H$28,$B$23:$B$28,求节点(其他调用!$U$4:$U$20,其他调用!$V$4:$V$20,$GF104)))</f>
        <v>0</v>
      </c>
      <c r="GM104" s="44">
        <f>IF(I$23=0,0,求节点(I$23:I$28,$B$23:$B$28,求节点(其他调用!$U$4:$U$20,其他调用!$V$4:$V$20,$GF104)))</f>
        <v>0</v>
      </c>
      <c r="GN104" s="44">
        <f>IF(J$23=0,0,求节点(J$23:J$28,$B$23:$B$28,求节点(其他调用!$U$4:$U$20,其他调用!$V$4:$V$20,$GF104)))</f>
        <v>0</v>
      </c>
      <c r="GO104" s="44">
        <f>IF(K$23=0,0,求节点(K$23:K$28,$B$23:$B$28,求节点(其他调用!$U$4:$U$20,其他调用!$V$4:$V$20,$GF104)))</f>
        <v>0</v>
      </c>
      <c r="GP104" s="44">
        <f>IF(L$23=0,0,求节点(L$23:L$28,$B$23:$B$28,求节点(其他调用!$U$4:$U$20,其他调用!$V$4:$V$20,$GF104)))</f>
        <v>0</v>
      </c>
      <c r="GQ104" s="44">
        <f>IF(M$23=0,0,求节点(M$23:M$28,$B$23:$B$28,求节点(其他调用!$U$4:$U$20,其他调用!$V$4:$V$20,$GF104)))</f>
        <v>0</v>
      </c>
      <c r="GR104" s="44">
        <f>IF(N$23=0,0,求节点(N$23:N$28,$B$23:$B$28,求节点(其他调用!$U$4:$U$20,其他调用!$V$4:$V$20,$GF104)))</f>
        <v>0</v>
      </c>
      <c r="GS104" s="44">
        <f>IF(O$23=0,0,求节点(O$23:O$28,$B$23:$B$28,求节点(其他调用!$U$4:$U$20,其他调用!$V$4:$V$20,$GF104)))</f>
        <v>0</v>
      </c>
      <c r="GT104" s="44">
        <f>IF(P$23=0,0,求节点(P$23:P$28,$B$23:$B$28,求节点(其他调用!$U$4:$U$20,其他调用!$V$4:$V$20,$GF104)))</f>
        <v>0</v>
      </c>
      <c r="GU104" s="44">
        <f>IF(Q$23=0,0,求节点(Q$23:Q$28,$B$23:$B$28,求节点(其他调用!$U$4:$U$20,其他调用!$V$4:$V$20,$GF104)))</f>
        <v>0</v>
      </c>
      <c r="GV104" s="44">
        <f>IF(R$23=0,0,求节点(R$23:R$28,$B$23:$B$28,求节点(其他调用!$U$4:$U$20,其他调用!$V$4:$V$20,$GF104)))</f>
        <v>0</v>
      </c>
      <c r="GW104" s="44">
        <f>IF(S$23=0,0,求节点(S$23:S$28,$B$23:$B$28,求节点(其他调用!$U$4:$U$20,其他调用!$V$4:$V$20,$GF104)))</f>
        <v>0</v>
      </c>
      <c r="GX104" s="44">
        <f>IF(T$23=0,0,求节点(T$23:T$28,$B$23:$B$28,求节点(其他调用!$U$4:$U$20,其他调用!$V$4:$V$20,$GF104)))</f>
        <v>0</v>
      </c>
      <c r="GY104" s="44">
        <f>IF(U$23=0,0,求节点(U$23:U$28,$B$23:$B$28,求节点(其他调用!$U$4:$U$20,其他调用!$V$4:$V$20,$GF104)))</f>
        <v>0</v>
      </c>
      <c r="GZ104" s="44">
        <f>IF(V$23=0,0,求节点(V$23:V$28,$B$23:$B$28,求节点(其他调用!$U$4:$U$20,其他调用!$V$4:$V$20,$GF104)))</f>
        <v>0</v>
      </c>
      <c r="HC104" s="44">
        <v>101</v>
      </c>
      <c r="HD104" s="44">
        <f>IF(C$4=0,0,求节点(C$4:C$9,$B$4:$B$9,求节点(其他调用!$I$4:$I$42,其他调用!$J$4:$J$42,其他调用!$AH105)))</f>
        <v>6</v>
      </c>
      <c r="HE104" s="44">
        <f>IF(D$4=0,0,求节点(D$4:D$9,$B$4:$B$9,求节点(其他调用!$I$4:$I$42,其他调用!$J$4:$J$42,其他调用!$AH105)))</f>
        <v>6</v>
      </c>
      <c r="HF104" s="44">
        <f>IF(E$4=0,0,求节点(E$4:E$9,$B$4:$B$9,求节点(其他调用!$I$4:$I$42,其他调用!$J$4:$J$42,其他调用!$AH105)))</f>
        <v>3.6897226685929918</v>
      </c>
      <c r="HG104" s="44">
        <f>IF(F$4=0,0,求节点(F$4:F$9,$B$4:$B$9,求节点(其他调用!$I$4:$I$42,其他调用!$J$4:$J$42,其他调用!$AH105)))</f>
        <v>0</v>
      </c>
      <c r="HH104" s="44">
        <f>IF(G$4=0,0,求节点(G$4:G$9,$B$4:$B$9,求节点(其他调用!$I$4:$I$42,其他调用!$J$4:$J$42,其他调用!$AH105)))</f>
        <v>0</v>
      </c>
      <c r="HI104" s="44">
        <f>IF(H$4=0,0,求节点(H$4:H$9,$B$4:$B$9,求节点(其他调用!$I$4:$I$42,其他调用!$J$4:$J$42,其他调用!$AH105)))</f>
        <v>0</v>
      </c>
      <c r="HJ104" s="44">
        <f>IF(I$4=0,0,求节点(I$4:I$9,$B$4:$B$9,求节点(其他调用!$I$4:$I$42,其他调用!$J$4:$J$42,其他调用!$AH105)))</f>
        <v>0</v>
      </c>
      <c r="HK104" s="44">
        <f>IF(J$4=0,0,求节点(J$4:J$9,$B$4:$B$9,求节点(其他调用!$I$4:$I$42,其他调用!$J$4:$J$42,其他调用!$AH105)))</f>
        <v>0</v>
      </c>
      <c r="HL104" s="44">
        <f>IF(K$4=0,0,求节点(K$4:K$9,$B$4:$B$9,求节点(其他调用!$I$4:$I$42,其他调用!$J$4:$J$42,其他调用!$AH105)))</f>
        <v>0</v>
      </c>
      <c r="HM104" s="44">
        <f>IF(L$4=0,0,求节点(L$4:L$9,$B$4:$B$9,求节点(其他调用!$I$4:$I$42,其他调用!$J$4:$J$42,其他调用!$AH105)))</f>
        <v>0</v>
      </c>
      <c r="HN104" s="44">
        <f>IF(M$4=0,0,求节点(M$4:M$9,$B$4:$B$9,求节点(其他调用!$I$4:$I$42,其他调用!$J$4:$J$42,其他调用!$AH105)))</f>
        <v>0</v>
      </c>
      <c r="HO104" s="44">
        <f>IF(N$4=0,0,求节点(N$4:N$9,$B$4:$B$9,求节点(其他调用!$I$4:$I$42,其他调用!$J$4:$J$42,其他调用!$AH105)))</f>
        <v>0</v>
      </c>
      <c r="HP104" s="44">
        <f>IF(O$4=0,0,求节点(O$4:O$9,$B$4:$B$9,求节点(其他调用!$I$4:$I$42,其他调用!$J$4:$J$42,其他调用!$AH105)))</f>
        <v>0</v>
      </c>
      <c r="HQ104" s="44">
        <f>IF(P$4=0,0,求节点(P$4:P$9,$B$4:$B$9,求节点(其他调用!$I$4:$I$42,其他调用!$J$4:$J$42,其他调用!$AH105)))</f>
        <v>0</v>
      </c>
      <c r="HR104" s="44">
        <f>IF(Q$4=0,0,求节点(Q$4:Q$9,$B$4:$B$9,求节点(其他调用!$I$4:$I$42,其他调用!$J$4:$J$42,其他调用!$AH105)))</f>
        <v>0</v>
      </c>
      <c r="HS104" s="44">
        <f>IF(R$4=0,0,求节点(R$4:R$9,$B$4:$B$9,求节点(其他调用!$I$4:$I$42,其他调用!$J$4:$J$42,其他调用!$AH105)))</f>
        <v>0</v>
      </c>
      <c r="HT104" s="44">
        <f>IF(S$4=0,0,求节点(S$4:S$9,$B$4:$B$9,求节点(其他调用!$I$4:$I$42,其他调用!$J$4:$J$42,其他调用!$AH105)))</f>
        <v>6</v>
      </c>
      <c r="HU104" s="44">
        <f>IF(T$4=0,0,求节点(T$4:T$9,$B$4:$B$9,求节点(其他调用!$I$4:$I$42,其他调用!$J$4:$J$42,其他调用!$AH105)))</f>
        <v>6</v>
      </c>
      <c r="HV104" s="44">
        <f>IF(U$4=0,0,求节点(U$4:U$9,$B$4:$B$9,求节点(其他调用!$I$4:$I$42,其他调用!$J$4:$J$42,其他调用!$AH105)))</f>
        <v>6</v>
      </c>
      <c r="HW104" s="44">
        <f>IF(V$4=0,0,求节点(V$4:V$9,$B$4:$B$9,求节点(其他调用!$I$4:$I$42,其他调用!$J$4:$J$42,其他调用!$AH105)))</f>
        <v>0</v>
      </c>
      <c r="HX104" s="44">
        <f>IF(W$4=0,0,求节点(W$4:W$9,$B$4:$B$9,求节点(其他调用!$I$4:$I$42,其他调用!$J$4:$J$42,其他调用!$AH105)))</f>
        <v>6</v>
      </c>
      <c r="HY104" s="44">
        <f>IF(X$4=0,0,求节点(X$4:X$9,$B$4:$B$9,求节点(其他调用!$I$4:$I$42,其他调用!$J$4:$J$42,其他调用!$AH105)))</f>
        <v>6</v>
      </c>
      <c r="HZ104" s="44">
        <f>IF(Y$4=0,0,求节点(Y$4:Y$9,$B$4:$B$9,求节点(其他调用!$I$4:$I$42,其他调用!$J$4:$J$42,其他调用!$AH105)))</f>
        <v>6</v>
      </c>
      <c r="IA104" s="44">
        <f>IF(Z$4=0,0,求节点(Z$4:Z$9,$B$4:$B$9,求节点(其他调用!$I$4:$I$42,其他调用!$J$4:$J$42,其他调用!$AH105)))</f>
        <v>0</v>
      </c>
      <c r="IB104" s="44">
        <f>IF(AA$4=0,0,求节点(AA$4:AA$9,$B$4:$B$9,求节点(其他调用!$I$4:$I$42,其他调用!$J$4:$J$42,其他调用!$AH105)))</f>
        <v>6</v>
      </c>
      <c r="IC104" s="44">
        <f>IF(AB$4=0,0,求节点(AB$4:AB$9,$B$4:$B$9,求节点(其他调用!$I$4:$I$42,其他调用!$J$4:$J$42,其他调用!$AH105)))</f>
        <v>6</v>
      </c>
      <c r="ID104" s="44">
        <f>IF(AC$4=0,0,求节点(AC$4:AC$9,$B$4:$B$9,求节点(其他调用!$I$4:$I$42,其他调用!$J$4:$J$42,其他调用!$AH105)))</f>
        <v>6</v>
      </c>
      <c r="IE104" s="44">
        <f>IF(AD$4=0,0,求节点(AD$4:AD$9,$B$4:$B$9,求节点(其他调用!$I$4:$I$42,其他调用!$J$4:$J$42,其他调用!$AH105)))</f>
        <v>6</v>
      </c>
      <c r="IF104" s="44">
        <f>IF(AE$4=0,0,求节点(AE$4:AE$9,$B$4:$B$9,求节点(其他调用!$I$4:$I$42,其他调用!$J$4:$J$42,其他调用!$AH105)))</f>
        <v>6</v>
      </c>
      <c r="IG104" s="44">
        <f>IF(AF$4=0,0,求节点(AF$4:AF$9,$B$4:$B$9,求节点(其他调用!$I$4:$I$42,其他调用!$J$4:$J$42,其他调用!$AH105)))</f>
        <v>6</v>
      </c>
      <c r="IH104" s="44">
        <f>IF(AG$4=0,0,求节点(AG$4:AG$9,$B$4:$B$9,求节点(其他调用!$I$4:$I$42,其他调用!$J$4:$J$42,其他调用!$AH105)))</f>
        <v>6</v>
      </c>
      <c r="II104" s="44">
        <f>IF(AH$4=0,0,求节点(AH$4:AH$9,$B$4:$B$9,求节点(其他调用!$I$4:$I$42,其他调用!$J$4:$J$42,其他调用!$AH105)))</f>
        <v>6</v>
      </c>
      <c r="IJ104" s="44">
        <f>IF(AI$4=0,0,求节点(AI$4:AI$9,$B$4:$B$9,求节点(其他调用!$I$4:$I$42,其他调用!$J$4:$J$42,其他调用!$AH105)))</f>
        <v>6</v>
      </c>
      <c r="IK104" s="44">
        <f>IF(AJ$4=0,0,求节点(AJ$4:AJ$9,$B$4:$B$9,求节点(其他调用!$I$4:$I$42,其他调用!$J$4:$J$42,其他调用!$AH105)))</f>
        <v>6</v>
      </c>
      <c r="IL104" s="44">
        <f>IF(AK$4=0,0,求节点(AK$4:AK$9,$B$4:$B$9,求节点(其他调用!$I$4:$I$42,其他调用!$J$4:$J$42,其他调用!$AH105)))</f>
        <v>6</v>
      </c>
      <c r="IM104" s="44">
        <f>IF(AL$4=0,0,求节点(AL$4:AL$9,$B$4:$B$9,求节点(其他调用!$I$4:$I$42,其他调用!$J$4:$J$42,其他调用!$AH105)))</f>
        <v>6</v>
      </c>
      <c r="IN104" s="44">
        <f>IF(AM$4=0,0,求节点(AM$4:AM$9,$B$4:$B$9,求节点(其他调用!$I$4:$I$42,其他调用!$J$4:$J$42,其他调用!$AH105)))</f>
        <v>6</v>
      </c>
      <c r="IO104" s="44">
        <f>IF(AN$4=0,0,求节点(AN$4:AN$9,$B$4:$B$9,求节点(其他调用!$I$4:$I$42,其他调用!$J$4:$J$42,其他调用!$AH105)))</f>
        <v>6</v>
      </c>
      <c r="IP104" s="44">
        <f>IF(AO$4=0,0,求节点(AO$4:AO$9,$B$4:$B$9,求节点(其他调用!$I$4:$I$42,其他调用!$J$4:$J$42,其他调用!$AH105)))</f>
        <v>6</v>
      </c>
      <c r="IQ104" s="44">
        <f>IF(AP$4=0,0,求节点(AP$4:AP$9,$B$4:$B$9,求节点(其他调用!$I$4:$I$42,其他调用!$J$4:$J$42,其他调用!$AH105)))</f>
        <v>6</v>
      </c>
      <c r="IR104" s="44">
        <f>IF(AQ$4=0,0,求节点(AQ$4:AQ$9,$B$4:$B$9,求节点(其他调用!$I$4:$I$42,其他调用!$J$4:$J$42,其他调用!$AH105)))</f>
        <v>6</v>
      </c>
      <c r="IS104" s="44">
        <f>IF(AR$4=0,0,求节点(AR$4:AR$9,$B$4:$B$9,求节点(其他调用!$I$4:$I$42,其他调用!$J$4:$J$42,其他调用!$AH105)))</f>
        <v>6</v>
      </c>
      <c r="IT104" s="44">
        <f>IF(AS$4=0,0,求节点(AS$4:AS$9,$B$4:$B$9,求节点(其他调用!$I$4:$I$42,其他调用!$J$4:$J$42,其他调用!$AH105)))</f>
        <v>6</v>
      </c>
      <c r="IU104" s="44">
        <f>IF(AT$4=0,0,求节点(AT$4:AT$9,$B$4:$B$9,求节点(其他调用!$I$4:$I$42,其他调用!$J$4:$J$42,其他调用!$AH105)))</f>
        <v>6</v>
      </c>
      <c r="IV104" s="44">
        <f>IF(AU$4=0,0,求节点(AU$4:AU$9,$B$4:$B$9,求节点(其他调用!$I$4:$I$42,其他调用!$J$4:$J$42,其他调用!$AH105)))</f>
        <v>6</v>
      </c>
      <c r="IW104" s="44">
        <f>IF(AV$4=0,0,求节点(AV$4:AV$9,$B$4:$B$9,求节点(其他调用!$I$4:$I$42,其他调用!$J$4:$J$42,其他调用!$AH105)))</f>
        <v>6</v>
      </c>
      <c r="IX104" s="44">
        <f>IF(AW$4=0,0,求节点(AW$4:AW$9,$B$4:$B$9,求节点(其他调用!$I$4:$I$42,其他调用!$J$4:$J$42,其他调用!$AH105)))</f>
        <v>6</v>
      </c>
      <c r="IY104" s="44">
        <f>IF(AX$4=0,0,求节点(AX$4:AX$9,$B$4:$B$9,求节点(其他调用!$I$4:$I$42,其他调用!$J$4:$J$42,其他调用!$AH105)))</f>
        <v>6</v>
      </c>
      <c r="IZ104" s="44">
        <f>IF(AY$4=0,0,求节点(AY$4:AY$9,$B$4:$B$9,求节点(其他调用!$I$4:$I$42,其他调用!$J$4:$J$42,其他调用!$AH105)))</f>
        <v>6</v>
      </c>
      <c r="JA104" s="44">
        <f>IF(AZ$4=0,0,求节点(AZ$4:AZ$9,$B$4:$B$9,求节点(其他调用!$I$4:$I$42,其他调用!$J$4:$J$42,其他调用!$AH105)))</f>
        <v>6</v>
      </c>
      <c r="JC104" s="44">
        <v>101</v>
      </c>
      <c r="JD104" s="44">
        <f>IF(C$23=0,0,求节点(C$23:C$28,$B$23:$B$28,求节点(其他调用!$W$4:$W$20,其他调用!$X$4:$X$20,$JC104)))</f>
        <v>0</v>
      </c>
      <c r="JE104" s="44">
        <f>IF(D$23=0,0,求节点(D$23:D$28,$B$23:$B$28,求节点(其他调用!$W$4:$W$20,其他调用!$X$4:$X$20,$JC104)))</f>
        <v>0</v>
      </c>
      <c r="JF104" s="44">
        <f>IF(E$23=0,0,求节点(E$23:E$28,$B$23:$B$28,求节点(其他调用!$W$4:$W$20,其他调用!$X$4:$X$20,$JC104)))</f>
        <v>0</v>
      </c>
      <c r="JG104" s="44">
        <f>IF(F$23=0,0,求节点(F$23:F$28,$B$23:$B$28,求节点(其他调用!$W$4:$W$20,其他调用!$X$4:$X$20,$JC104)))</f>
        <v>7.1917717670078041E-3</v>
      </c>
      <c r="JH104" s="44">
        <f>IF(G$23=0,0,求节点(G$23:G$28,$B$23:$B$28,求节点(其他调用!$W$4:$W$20,其他调用!$X$4:$X$20,$JC104)))</f>
        <v>1.0787657650511595E-2</v>
      </c>
      <c r="JI104" s="44">
        <f>IF(H$23=0,0,求节点(H$23:H$28,$B$23:$B$28,求节点(其他调用!$W$4:$W$20,其他调用!$X$4:$X$20,$JC104)))</f>
        <v>1.0787657650511595E-2</v>
      </c>
      <c r="JJ104" s="44">
        <f>IF(I$23=0,0,求节点(I$23:I$28,$B$23:$B$28,求节点(其他调用!$W$4:$W$20,其他调用!$X$4:$X$20,$JC104)))</f>
        <v>1.6344935834108454E-2</v>
      </c>
      <c r="JK104" s="44">
        <f>IF(J$23=0,0,求节点(J$23:J$28,$B$23:$B$28,求节点(其他调用!$W$4:$W$20,其他调用!$X$4:$X$20,$JC104)))</f>
        <v>0</v>
      </c>
      <c r="JL104" s="44">
        <f>IF(K$23=0,0,求节点(K$23:K$28,$B$23:$B$28,求节点(其他调用!$W$4:$W$20,其他调用!$X$4:$X$20,$JC104)))</f>
        <v>1.0787657650511595E-2</v>
      </c>
      <c r="JM104" s="44">
        <f>IF(L$23=0,0,求节点(L$23:L$28,$B$23:$B$28,求节点(其他调用!$W$4:$W$20,其他调用!$X$4:$X$20,$JC104)))</f>
        <v>0</v>
      </c>
      <c r="JN104" s="44">
        <f>IF(M$23=0,0,求节点(M$23:M$28,$B$23:$B$28,求节点(其他调用!$W$4:$W$20,其他调用!$X$4:$X$20,$JC104)))</f>
        <v>0</v>
      </c>
      <c r="JO104" s="44">
        <f>IF(N$23=0,0,求节点(N$23:N$28,$B$23:$B$28,求节点(其他调用!$W$4:$W$20,其他调用!$X$4:$X$20,$JC104)))</f>
        <v>0</v>
      </c>
      <c r="JP104" s="44">
        <f>IF(O$23=0,0,求节点(O$23:O$28,$B$23:$B$28,求节点(其他调用!$W$4:$W$20,其他调用!$X$4:$X$20,$JC104)))</f>
        <v>0</v>
      </c>
      <c r="JQ104" s="44">
        <f>IF(P$23=0,0,求节点(P$23:P$28,$B$23:$B$28,求节点(其他调用!$W$4:$W$20,其他调用!$X$4:$X$20,$JC104)))</f>
        <v>0</v>
      </c>
      <c r="JR104" s="44">
        <f>IF(Q$23=0,0,求节点(Q$23:Q$28,$B$23:$B$28,求节点(其他调用!$W$4:$W$20,其他调用!$X$4:$X$20,$JC104)))</f>
        <v>0</v>
      </c>
      <c r="JS104" s="44">
        <f>IF(R$23=0,0,求节点(R$23:R$28,$B$23:$B$28,求节点(其他调用!$W$4:$W$20,其他调用!$X$4:$X$20,$JC104)))</f>
        <v>0</v>
      </c>
      <c r="JT104" s="44">
        <f>IF(S$23=0,0,求节点(S$23:S$28,$B$23:$B$28,求节点(其他调用!$W$4:$W$20,其他调用!$X$4:$X$20,$JC104)))</f>
        <v>0</v>
      </c>
      <c r="JU104" s="44">
        <f>IF(T$23=0,0,求节点(T$23:T$28,$B$23:$B$28,求节点(其他调用!$W$4:$W$20,其他调用!$X$4:$X$20,$JC104)))</f>
        <v>0</v>
      </c>
      <c r="JV104" s="44">
        <f>IF(U$23=0,0,求节点(U$23:U$28,$B$23:$B$28,求节点(其他调用!$W$4:$W$20,其他调用!$X$4:$X$20,$JC104)))</f>
        <v>0</v>
      </c>
      <c r="JW104" s="44">
        <f>IF(V$23=0,0,求节点(V$23:V$28,$B$23:$B$28,求节点(其他调用!$W$4:$W$20,其他调用!$X$4:$X$20,$JC104)))</f>
        <v>0</v>
      </c>
      <c r="JZ104" s="44">
        <v>101</v>
      </c>
      <c r="KA104" s="44">
        <f>IF(C$4=0,0,求节点(C$4:C$9,$B$4:$B$9,求节点(其他调用!$L$4:$L$42,其他调用!$M$4:$M$42,其他调用!$AI105)))</f>
        <v>6</v>
      </c>
      <c r="KB104" s="44">
        <f>IF(D$4=0,0,求节点(D$4:D$9,$B$4:$B$9,求节点(其他调用!$L$4:$L$42,其他调用!$M$4:$M$42,其他调用!$AI105)))</f>
        <v>6</v>
      </c>
      <c r="KC104" s="44">
        <f>IF(E$4=0,0,求节点(E$4:E$9,$B$4:$B$9,求节点(其他调用!$L$4:$L$42,其他调用!$M$4:$M$42,其他调用!$AI105)))</f>
        <v>5.2642309004031427</v>
      </c>
      <c r="KD104" s="44">
        <f>IF(F$4=0,0,求节点(F$4:F$9,$B$4:$B$9,求节点(其他调用!$L$4:$L$42,其他调用!$M$4:$M$42,其他调用!$AI105)))</f>
        <v>0</v>
      </c>
      <c r="KE104" s="44">
        <f>IF(G$4=0,0,求节点(G$4:G$9,$B$4:$B$9,求节点(其他调用!$L$4:$L$42,其他调用!$M$4:$M$42,其他调用!$AI105)))</f>
        <v>0</v>
      </c>
      <c r="KF104" s="44">
        <f>IF(H$4=0,0,求节点(H$4:H$9,$B$4:$B$9,求节点(其他调用!$L$4:$L$42,其他调用!$M$4:$M$42,其他调用!$AI105)))</f>
        <v>0</v>
      </c>
      <c r="KG104" s="44">
        <f>IF(I$4=0,0,求节点(I$4:I$9,$B$4:$B$9,求节点(其他调用!$L$4:$L$42,其他调用!$M$4:$M$42,其他调用!$AI105)))</f>
        <v>0</v>
      </c>
      <c r="KH104" s="44">
        <f>IF(J$4=0,0,求节点(J$4:J$9,$B$4:$B$9,求节点(其他调用!$L$4:$L$42,其他调用!$M$4:$M$42,其他调用!$AI105)))</f>
        <v>0</v>
      </c>
      <c r="KI104" s="44">
        <f>IF(K$4=0,0,求节点(K$4:K$9,$B$4:$B$9,求节点(其他调用!$L$4:$L$42,其他调用!$M$4:$M$42,其他调用!$AI105)))</f>
        <v>0</v>
      </c>
      <c r="KJ104" s="44">
        <f>IF(L$4=0,0,求节点(L$4:L$9,$B$4:$B$9,求节点(其他调用!$L$4:$L$42,其他调用!$M$4:$M$42,其他调用!$AI105)))</f>
        <v>0</v>
      </c>
      <c r="KK104" s="44">
        <f>IF(M$4=0,0,求节点(M$4:M$9,$B$4:$B$9,求节点(其他调用!$L$4:$L$42,其他调用!$M$4:$M$42,其他调用!$AI105)))</f>
        <v>0</v>
      </c>
      <c r="KL104" s="44">
        <f>IF(N$4=0,0,求节点(N$4:N$9,$B$4:$B$9,求节点(其他调用!$L$4:$L$42,其他调用!$M$4:$M$42,其他调用!$AI105)))</f>
        <v>0</v>
      </c>
      <c r="KM104" s="44">
        <f>IF(O$4=0,0,求节点(O$4:O$9,$B$4:$B$9,求节点(其他调用!$L$4:$L$42,其他调用!$M$4:$M$42,其他调用!$AI105)))</f>
        <v>0</v>
      </c>
      <c r="KN104" s="44">
        <f>IF(P$4=0,0,求节点(P$4:P$9,$B$4:$B$9,求节点(其他调用!$L$4:$L$42,其他调用!$M$4:$M$42,其他调用!$AI105)))</f>
        <v>0</v>
      </c>
      <c r="KO104" s="44">
        <f>IF(Q$4=0,0,求节点(Q$4:Q$9,$B$4:$B$9,求节点(其他调用!$L$4:$L$42,其他调用!$M$4:$M$42,其他调用!$AI105)))</f>
        <v>0</v>
      </c>
      <c r="KP104" s="44">
        <f>IF(R$4=0,0,求节点(R$4:R$9,$B$4:$B$9,求节点(其他调用!$L$4:$L$42,其他调用!$M$4:$M$42,其他调用!$AI105)))</f>
        <v>0</v>
      </c>
      <c r="KQ104" s="44">
        <f>IF(S$4=0,0,求节点(S$4:S$9,$B$4:$B$9,求节点(其他调用!$L$4:$L$42,其他调用!$M$4:$M$42,其他调用!$AI105)))</f>
        <v>6</v>
      </c>
      <c r="KR104" s="44">
        <f>IF(T$4=0,0,求节点(T$4:T$9,$B$4:$B$9,求节点(其他调用!$L$4:$L$42,其他调用!$M$4:$M$42,其他调用!$AI105)))</f>
        <v>6</v>
      </c>
      <c r="KS104" s="44">
        <f>IF(U$4=0,0,求节点(U$4:U$9,$B$4:$B$9,求节点(其他调用!$L$4:$L$42,其他调用!$M$4:$M$42,其他调用!$AI105)))</f>
        <v>6</v>
      </c>
      <c r="KT104" s="44">
        <f>IF(V$4=0,0,求节点(V$4:V$9,$B$4:$B$9,求节点(其他调用!$L$4:$L$42,其他调用!$M$4:$M$42,其他调用!$AI105)))</f>
        <v>0</v>
      </c>
      <c r="KU104" s="44">
        <f>IF(W$4=0,0,求节点(W$4:W$9,$B$4:$B$9,求节点(其他调用!$L$4:$L$42,其他调用!$M$4:$M$42,其他调用!$AI105)))</f>
        <v>6</v>
      </c>
      <c r="KV104" s="44">
        <f>IF(X$4=0,0,求节点(X$4:X$9,$B$4:$B$9,求节点(其他调用!$L$4:$L$42,其他调用!$M$4:$M$42,其他调用!$AI105)))</f>
        <v>6</v>
      </c>
      <c r="KW104" s="44">
        <f>IF(Y$4=0,0,求节点(Y$4:Y$9,$B$4:$B$9,求节点(其他调用!$L$4:$L$42,其他调用!$M$4:$M$42,其他调用!$AI105)))</f>
        <v>6</v>
      </c>
      <c r="KX104" s="44">
        <f>IF(Z$4=0,0,求节点(Z$4:Z$9,$B$4:$B$9,求节点(其他调用!$L$4:$L$42,其他调用!$M$4:$M$42,其他调用!$AI105)))</f>
        <v>0</v>
      </c>
      <c r="KY104" s="44">
        <f>IF(AA$4=0,0,求节点(AA$4:AA$9,$B$4:$B$9,求节点(其他调用!$L$4:$L$42,其他调用!$M$4:$M$42,其他调用!$AI105)))</f>
        <v>6</v>
      </c>
      <c r="KZ104" s="44">
        <f>IF(AB$4=0,0,求节点(AB$4:AB$9,$B$4:$B$9,求节点(其他调用!$L$4:$L$42,其他调用!$M$4:$M$42,其他调用!$AI105)))</f>
        <v>6</v>
      </c>
      <c r="LA104" s="44">
        <f>IF(AC$4=0,0,求节点(AC$4:AC$9,$B$4:$B$9,求节点(其他调用!$L$4:$L$42,其他调用!$M$4:$M$42,其他调用!$AI105)))</f>
        <v>6</v>
      </c>
      <c r="LB104" s="44">
        <f>IF(AD$4=0,0,求节点(AD$4:AD$9,$B$4:$B$9,求节点(其他调用!$L$4:$L$42,其他调用!$M$4:$M$42,其他调用!$AI105)))</f>
        <v>6</v>
      </c>
      <c r="LC104" s="44">
        <f>IF(AE$4=0,0,求节点(AE$4:AE$9,$B$4:$B$9,求节点(其他调用!$L$4:$L$42,其他调用!$M$4:$M$42,其他调用!$AI105)))</f>
        <v>6</v>
      </c>
      <c r="LD104" s="44">
        <f>IF(AF$4=0,0,求节点(AF$4:AF$9,$B$4:$B$9,求节点(其他调用!$L$4:$L$42,其他调用!$M$4:$M$42,其他调用!$AI105)))</f>
        <v>6</v>
      </c>
      <c r="LE104" s="44">
        <f>IF(AG$4=0,0,求节点(AG$4:AG$9,$B$4:$B$9,求节点(其他调用!$L$4:$L$42,其他调用!$M$4:$M$42,其他调用!$AI105)))</f>
        <v>6</v>
      </c>
      <c r="LF104" s="44">
        <f>IF(AH$4=0,0,求节点(AH$4:AH$9,$B$4:$B$9,求节点(其他调用!$L$4:$L$42,其他调用!$M$4:$M$42,其他调用!$AI105)))</f>
        <v>6</v>
      </c>
      <c r="LG104" s="44">
        <f>IF(AI$4=0,0,求节点(AI$4:AI$9,$B$4:$B$9,求节点(其他调用!$L$4:$L$42,其他调用!$M$4:$M$42,其他调用!$AI105)))</f>
        <v>6</v>
      </c>
      <c r="LH104" s="44">
        <f>IF(AJ$4=0,0,求节点(AJ$4:AJ$9,$B$4:$B$9,求节点(其他调用!$L$4:$L$42,其他调用!$M$4:$M$42,其他调用!$AI105)))</f>
        <v>6</v>
      </c>
      <c r="LI104" s="44">
        <f>IF(AK$4=0,0,求节点(AK$4:AK$9,$B$4:$B$9,求节点(其他调用!$L$4:$L$42,其他调用!$M$4:$M$42,其他调用!$AI105)))</f>
        <v>6</v>
      </c>
      <c r="LJ104" s="44">
        <f>IF(AL$4=0,0,求节点(AL$4:AL$9,$B$4:$B$9,求节点(其他调用!$L$4:$L$42,其他调用!$M$4:$M$42,其他调用!$AI105)))</f>
        <v>6</v>
      </c>
      <c r="LK104" s="44">
        <f>IF(AM$4=0,0,求节点(AM$4:AM$9,$B$4:$B$9,求节点(其他调用!$L$4:$L$42,其他调用!$M$4:$M$42,其他调用!$AI105)))</f>
        <v>6</v>
      </c>
      <c r="LL104" s="44">
        <f>IF(AN$4=0,0,求节点(AN$4:AN$9,$B$4:$B$9,求节点(其他调用!$L$4:$L$42,其他调用!$M$4:$M$42,其他调用!$AI105)))</f>
        <v>6</v>
      </c>
      <c r="LM104" s="44">
        <f>IF(AO$4=0,0,求节点(AO$4:AO$9,$B$4:$B$9,求节点(其他调用!$L$4:$L$42,其他调用!$M$4:$M$42,其他调用!$AI105)))</f>
        <v>6</v>
      </c>
      <c r="LN104" s="44">
        <f>IF(AP$4=0,0,求节点(AP$4:AP$9,$B$4:$B$9,求节点(其他调用!$L$4:$L$42,其他调用!$M$4:$M$42,其他调用!$AI105)))</f>
        <v>6</v>
      </c>
      <c r="LO104" s="44">
        <f>IF(AQ$4=0,0,求节点(AQ$4:AQ$9,$B$4:$B$9,求节点(其他调用!$L$4:$L$42,其他调用!$M$4:$M$42,其他调用!$AI105)))</f>
        <v>6</v>
      </c>
      <c r="LP104" s="44">
        <f>IF(AR$4=0,0,求节点(AR$4:AR$9,$B$4:$B$9,求节点(其他调用!$L$4:$L$42,其他调用!$M$4:$M$42,其他调用!$AI105)))</f>
        <v>6</v>
      </c>
      <c r="LQ104" s="44">
        <f>IF(AS$4=0,0,求节点(AS$4:AS$9,$B$4:$B$9,求节点(其他调用!$L$4:$L$42,其他调用!$M$4:$M$42,其他调用!$AI105)))</f>
        <v>6</v>
      </c>
      <c r="LR104" s="44">
        <f>IF(AT$4=0,0,求节点(AT$4:AT$9,$B$4:$B$9,求节点(其他调用!$L$4:$L$42,其他调用!$M$4:$M$42,其他调用!$AI105)))</f>
        <v>6</v>
      </c>
      <c r="LS104" s="44">
        <f>IF(AU$4=0,0,求节点(AU$4:AU$9,$B$4:$B$9,求节点(其他调用!$L$4:$L$42,其他调用!$M$4:$M$42,其他调用!$AI105)))</f>
        <v>6</v>
      </c>
      <c r="LT104" s="44">
        <f>IF(AV$4=0,0,求节点(AV$4:AV$9,$B$4:$B$9,求节点(其他调用!$L$4:$L$42,其他调用!$M$4:$M$42,其他调用!$AI105)))</f>
        <v>6</v>
      </c>
      <c r="LU104" s="44">
        <f>IF(AW$4=0,0,求节点(AW$4:AW$9,$B$4:$B$9,求节点(其他调用!$L$4:$L$42,其他调用!$M$4:$M$42,其他调用!$AI105)))</f>
        <v>6</v>
      </c>
      <c r="LV104" s="44">
        <f>IF(AX$4=0,0,求节点(AX$4:AX$9,$B$4:$B$9,求节点(其他调用!$L$4:$L$42,其他调用!$M$4:$M$42,其他调用!$AI105)))</f>
        <v>6</v>
      </c>
      <c r="LW104" s="44">
        <f>IF(AY$4=0,0,求节点(AY$4:AY$9,$B$4:$B$9,求节点(其他调用!$L$4:$L$42,其他调用!$M$4:$M$42,其他调用!$AI105)))</f>
        <v>6</v>
      </c>
      <c r="LX104" s="44">
        <f>IF(AZ$4=0,0,求节点(AZ$4:AZ$9,$B$4:$B$9,求节点(其他调用!$L$4:$L$42,其他调用!$M$4:$M$42,其他调用!$AI105)))</f>
        <v>6</v>
      </c>
      <c r="LZ104" s="44">
        <v>101</v>
      </c>
      <c r="MA104" s="44">
        <f>IF(C$23=0,0,求节点(C$23:C$28,$B$23:$B$28,求节点(其他调用!$Y$4:$Y$20,其他调用!$Z$4:$Z$20,$LZ104)))</f>
        <v>0</v>
      </c>
      <c r="MB104" s="44">
        <f>IF(D$23=0,0,求节点(D$23:D$28,$B$23:$B$28,求节点(其他调用!$Y$4:$Y$20,其他调用!$Z$4:$Z$20,$LZ104)))</f>
        <v>0</v>
      </c>
      <c r="MC104" s="44">
        <f>IF(E$23=0,0,求节点(E$23:E$28,$B$23:$B$28,求节点(其他调用!$Y$4:$Y$20,其他调用!$Z$4:$Z$20,$LZ104)))</f>
        <v>0</v>
      </c>
      <c r="MD104" s="44">
        <f>IF(F$23=0,0,求节点(F$23:F$28,$B$23:$B$28,求节点(其他调用!$Y$4:$Y$20,其他调用!$Z$4:$Z$20,$LZ104)))</f>
        <v>0</v>
      </c>
      <c r="ME104" s="44">
        <f>IF(G$23=0,0,求节点(G$23:G$28,$B$23:$B$28,求节点(其他调用!$Y$4:$Y$20,其他调用!$Z$4:$Z$20,$LZ104)))</f>
        <v>0</v>
      </c>
      <c r="MF104" s="44">
        <f>IF(H$23=0,0,求节点(H$23:H$28,$B$23:$B$28,求节点(其他调用!$Y$4:$Y$20,其他调用!$Z$4:$Z$20,$LZ104)))</f>
        <v>0</v>
      </c>
      <c r="MG104" s="44">
        <f>IF(I$23=0,0,求节点(I$23:I$28,$B$23:$B$28,求节点(其他调用!$Y$4:$Y$20,其他调用!$Z$4:$Z$20,$LZ104)))</f>
        <v>0</v>
      </c>
      <c r="MH104" s="44">
        <f>IF(J$23=0,0,求节点(J$23:J$28,$B$23:$B$28,求节点(其他调用!$Y$4:$Y$20,其他调用!$Z$4:$Z$20,$LZ104)))</f>
        <v>0</v>
      </c>
      <c r="MI104" s="44">
        <f>IF(K$23=0,0,求节点(K$23:K$28,$B$23:$B$28,求节点(其他调用!$Y$4:$Y$20,其他调用!$Z$4:$Z$20,$LZ104)))</f>
        <v>0</v>
      </c>
      <c r="MJ104" s="44">
        <f>IF(L$23=0,0,求节点(L$23:L$28,$B$23:$B$28,求节点(其他调用!$Y$4:$Y$20,其他调用!$Z$4:$Z$20,$LZ104)))</f>
        <v>0</v>
      </c>
      <c r="MK104" s="44">
        <f>IF(M$23=0,0,求节点(M$23:M$28,$B$23:$B$28,求节点(其他调用!$Y$4:$Y$20,其他调用!$Z$4:$Z$20,$LZ104)))</f>
        <v>0</v>
      </c>
      <c r="ML104" s="44">
        <f>IF(N$23=0,0,求节点(N$23:N$28,$B$23:$B$28,求节点(其他调用!$Y$4:$Y$20,其他调用!$Z$4:$Z$20,$LZ104)))</f>
        <v>0</v>
      </c>
      <c r="MM104" s="44">
        <f>IF(O$23=0,0,求节点(O$23:O$28,$B$23:$B$28,求节点(其他调用!$Y$4:$Y$20,其他调用!$Z$4:$Z$20,$LZ104)))</f>
        <v>0</v>
      </c>
      <c r="MN104" s="44">
        <f>IF(P$23=0,0,求节点(P$23:P$28,$B$23:$B$28,求节点(其他调用!$Y$4:$Y$20,其他调用!$Z$4:$Z$20,$LZ104)))</f>
        <v>0</v>
      </c>
      <c r="MO104" s="44">
        <f>IF(Q$23=0,0,求节点(Q$23:Q$28,$B$23:$B$28,求节点(其他调用!$Y$4:$Y$20,其他调用!$Z$4:$Z$20,$LZ104)))</f>
        <v>0</v>
      </c>
      <c r="MP104" s="44">
        <f>IF(R$23=0,0,求节点(R$23:R$28,$B$23:$B$28,求节点(其他调用!$Y$4:$Y$20,其他调用!$Z$4:$Z$20,$LZ104)))</f>
        <v>0</v>
      </c>
      <c r="MQ104" s="44">
        <f>IF(S$23=0,0,求节点(S$23:S$28,$B$23:$B$28,求节点(其他调用!$Y$4:$Y$20,其他调用!$Z$4:$Z$20,$LZ104)))</f>
        <v>0</v>
      </c>
      <c r="MR104" s="44">
        <f>IF(T$23=0,0,求节点(T$23:T$28,$B$23:$B$28,求节点(其他调用!$Y$4:$Y$20,其他调用!$Z$4:$Z$20,$LZ104)))</f>
        <v>0</v>
      </c>
      <c r="MS104" s="44">
        <f>IF(U$23=0,0,求节点(U$23:U$28,$B$23:$B$28,求节点(其他调用!$Y$4:$Y$20,其他调用!$Z$4:$Z$20,$LZ104)))</f>
        <v>0</v>
      </c>
      <c r="MT104" s="44">
        <f>IF(V$23=0,0,求节点(V$23:V$28,$B$23:$B$28,求节点(其他调用!$Y$4:$Y$20,其他调用!$Z$4:$Z$20,$LZ104)))</f>
        <v>0</v>
      </c>
      <c r="MW104" s="44">
        <v>101</v>
      </c>
      <c r="MX104" s="44">
        <f>IF(C$4=0,0,求节点(C$4:C$9,$B$4:$B$9,求节点(其他调用!$O$4:$O$42,其他调用!$P$4:$P$42,其他调用!$AJ105)))</f>
        <v>6</v>
      </c>
      <c r="MY104" s="44">
        <f>IF(D$4=0,0,求节点(D$4:D$9,$B$4:$B$9,求节点(其他调用!$O$4:$O$42,其他调用!$P$4:$P$42,其他调用!$AJ105)))</f>
        <v>6</v>
      </c>
      <c r="MZ104" s="44">
        <f>IF(E$4=0,0,求节点(E$4:E$9,$B$4:$B$9,求节点(其他调用!$O$4:$O$42,其他调用!$P$4:$P$42,其他调用!$AJ105)))</f>
        <v>6</v>
      </c>
      <c r="NA104" s="44">
        <f>IF(F$4=0,0,求节点(F$4:F$9,$B$4:$B$9,求节点(其他调用!$O$4:$O$42,其他调用!$P$4:$P$42,其他调用!$AJ105)))</f>
        <v>0</v>
      </c>
      <c r="NB104" s="44">
        <f>IF(G$4=0,0,求节点(G$4:G$9,$B$4:$B$9,求节点(其他调用!$O$4:$O$42,其他调用!$P$4:$P$42,其他调用!$AJ105)))</f>
        <v>0</v>
      </c>
      <c r="NC104" s="44">
        <f>IF(H$4=0,0,求节点(H$4:H$9,$B$4:$B$9,求节点(其他调用!$O$4:$O$42,其他调用!$P$4:$P$42,其他调用!$AJ105)))</f>
        <v>0</v>
      </c>
      <c r="ND104" s="44">
        <f>IF(I$4=0,0,求节点(I$4:I$9,$B$4:$B$9,求节点(其他调用!$O$4:$O$42,其他调用!$P$4:$P$42,其他调用!$AJ105)))</f>
        <v>0</v>
      </c>
      <c r="NE104" s="44">
        <f>IF(J$4=0,0,求节点(J$4:J$9,$B$4:$B$9,求节点(其他调用!$O$4:$O$42,其他调用!$P$4:$P$42,其他调用!$AJ105)))</f>
        <v>0</v>
      </c>
      <c r="NF104" s="44">
        <f>IF(K$4=0,0,求节点(K$4:K$9,$B$4:$B$9,求节点(其他调用!$O$4:$O$42,其他调用!$P$4:$P$42,其他调用!$AJ105)))</f>
        <v>0</v>
      </c>
      <c r="NG104" s="44">
        <f>IF(L$4=0,0,求节点(L$4:L$9,$B$4:$B$9,求节点(其他调用!$O$4:$O$42,其他调用!$P$4:$P$42,其他调用!$AJ105)))</f>
        <v>0</v>
      </c>
      <c r="NH104" s="44">
        <f>IF(M$4=0,0,求节点(M$4:M$9,$B$4:$B$9,求节点(其他调用!$O$4:$O$42,其他调用!$P$4:$P$42,其他调用!$AJ105)))</f>
        <v>0</v>
      </c>
      <c r="NI104" s="44">
        <f>IF(N$4=0,0,求节点(N$4:N$9,$B$4:$B$9,求节点(其他调用!$O$4:$O$42,其他调用!$P$4:$P$42,其他调用!$AJ105)))</f>
        <v>0</v>
      </c>
      <c r="NJ104" s="44">
        <f>IF(O$4=0,0,求节点(O$4:O$9,$B$4:$B$9,求节点(其他调用!$O$4:$O$42,其他调用!$P$4:$P$42,其他调用!$AJ105)))</f>
        <v>0</v>
      </c>
      <c r="NK104" s="44">
        <f>IF(P$4=0,0,求节点(P$4:P$9,$B$4:$B$9,求节点(其他调用!$O$4:$O$42,其他调用!$P$4:$P$42,其他调用!$AJ105)))</f>
        <v>0</v>
      </c>
      <c r="NL104" s="44">
        <f>IF(Q$4=0,0,求节点(Q$4:Q$9,$B$4:$B$9,求节点(其他调用!$O$4:$O$42,其他调用!$P$4:$P$42,其他调用!$AJ105)))</f>
        <v>0</v>
      </c>
      <c r="NM104" s="44">
        <f>IF(R$4=0,0,求节点(R$4:R$9,$B$4:$B$9,求节点(其他调用!$O$4:$O$42,其他调用!$P$4:$P$42,其他调用!$AJ105)))</f>
        <v>0</v>
      </c>
      <c r="NN104" s="44">
        <f>IF(S$4=0,0,求节点(S$4:S$9,$B$4:$B$9,求节点(其他调用!$O$4:$O$42,其他调用!$P$4:$P$42,其他调用!$AJ105)))</f>
        <v>6</v>
      </c>
      <c r="NO104" s="44">
        <f>IF(T$4=0,0,求节点(T$4:T$9,$B$4:$B$9,求节点(其他调用!$O$4:$O$42,其他调用!$P$4:$P$42,其他调用!$AJ105)))</f>
        <v>6</v>
      </c>
      <c r="NP104" s="44">
        <f>IF(U$4=0,0,求节点(U$4:U$9,$B$4:$B$9,求节点(其他调用!$O$4:$O$42,其他调用!$P$4:$P$42,其他调用!$AJ105)))</f>
        <v>6</v>
      </c>
      <c r="NQ104" s="44">
        <f>IF(V$4=0,0,求节点(V$4:V$9,$B$4:$B$9,求节点(其他调用!$O$4:$O$42,其他调用!$P$4:$P$42,其他调用!$AJ105)))</f>
        <v>0</v>
      </c>
      <c r="NR104" s="44">
        <f>IF(W$4=0,0,求节点(W$4:W$9,$B$4:$B$9,求节点(其他调用!$O$4:$O$42,其他调用!$P$4:$P$42,其他调用!$AJ105)))</f>
        <v>6</v>
      </c>
      <c r="NS104" s="44">
        <f>IF(X$4=0,0,求节点(X$4:X$9,$B$4:$B$9,求节点(其他调用!$O$4:$O$42,其他调用!$P$4:$P$42,其他调用!$AJ105)))</f>
        <v>6</v>
      </c>
      <c r="NT104" s="44">
        <f>IF(Y$4=0,0,求节点(Y$4:Y$9,$B$4:$B$9,求节点(其他调用!$O$4:$O$42,其他调用!$P$4:$P$42,其他调用!$AJ105)))</f>
        <v>6</v>
      </c>
      <c r="NU104" s="44">
        <f>IF(Z$4=0,0,求节点(Z$4:Z$9,$B$4:$B$9,求节点(其他调用!$O$4:$O$42,其他调用!$P$4:$P$42,其他调用!$AJ105)))</f>
        <v>0</v>
      </c>
      <c r="NV104" s="44">
        <f>IF(AA$4=0,0,求节点(AA$4:AA$9,$B$4:$B$9,求节点(其他调用!$O$4:$O$42,其他调用!$P$4:$P$42,其他调用!$AJ105)))</f>
        <v>6</v>
      </c>
      <c r="NW104" s="44">
        <f>IF(AB$4=0,0,求节点(AB$4:AB$9,$B$4:$B$9,求节点(其他调用!$O$4:$O$42,其他调用!$P$4:$P$42,其他调用!$AJ105)))</f>
        <v>6</v>
      </c>
      <c r="NX104" s="44">
        <f>IF(AC$4=0,0,求节点(AC$4:AC$9,$B$4:$B$9,求节点(其他调用!$O$4:$O$42,其他调用!$P$4:$P$42,其他调用!$AJ105)))</f>
        <v>6</v>
      </c>
      <c r="NY104" s="44">
        <f>IF(AD$4=0,0,求节点(AD$4:AD$9,$B$4:$B$9,求节点(其他调用!$O$4:$O$42,其他调用!$P$4:$P$42,其他调用!$AJ105)))</f>
        <v>6</v>
      </c>
      <c r="NZ104" s="44">
        <f>IF(AE$4=0,0,求节点(AE$4:AE$9,$B$4:$B$9,求节点(其他调用!$O$4:$O$42,其他调用!$P$4:$P$42,其他调用!$AJ105)))</f>
        <v>6</v>
      </c>
      <c r="OA104" s="44">
        <f>IF(AF$4=0,0,求节点(AF$4:AF$9,$B$4:$B$9,求节点(其他调用!$O$4:$O$42,其他调用!$P$4:$P$42,其他调用!$AJ105)))</f>
        <v>6</v>
      </c>
      <c r="OB104" s="44">
        <f>IF(AG$4=0,0,求节点(AG$4:AG$9,$B$4:$B$9,求节点(其他调用!$O$4:$O$42,其他调用!$P$4:$P$42,其他调用!$AJ105)))</f>
        <v>6</v>
      </c>
      <c r="OC104" s="44">
        <f>IF(AH$4=0,0,求节点(AH$4:AH$9,$B$4:$B$9,求节点(其他调用!$O$4:$O$42,其他调用!$P$4:$P$42,其他调用!$AJ105)))</f>
        <v>6</v>
      </c>
      <c r="OD104" s="44">
        <f>IF(AI$4=0,0,求节点(AI$4:AI$9,$B$4:$B$9,求节点(其他调用!$O$4:$O$42,其他调用!$P$4:$P$42,其他调用!$AJ105)))</f>
        <v>6</v>
      </c>
      <c r="OE104" s="44">
        <f>IF(AJ$4=0,0,求节点(AJ$4:AJ$9,$B$4:$B$9,求节点(其他调用!$O$4:$O$42,其他调用!$P$4:$P$42,其他调用!$AJ105)))</f>
        <v>6</v>
      </c>
      <c r="OF104" s="44">
        <f>IF(AK$4=0,0,求节点(AK$4:AK$9,$B$4:$B$9,求节点(其他调用!$O$4:$O$42,其他调用!$P$4:$P$42,其他调用!$AJ105)))</f>
        <v>6</v>
      </c>
      <c r="OG104" s="44">
        <f>IF(AL$4=0,0,求节点(AL$4:AL$9,$B$4:$B$9,求节点(其他调用!$O$4:$O$42,其他调用!$P$4:$P$42,其他调用!$AJ105)))</f>
        <v>6</v>
      </c>
      <c r="OH104" s="44">
        <f>IF(AM$4=0,0,求节点(AM$4:AM$9,$B$4:$B$9,求节点(其他调用!$O$4:$O$42,其他调用!$P$4:$P$42,其他调用!$AJ105)))</f>
        <v>6</v>
      </c>
      <c r="OI104" s="44">
        <f>IF(AN$4=0,0,求节点(AN$4:AN$9,$B$4:$B$9,求节点(其他调用!$O$4:$O$42,其他调用!$P$4:$P$42,其他调用!$AJ105)))</f>
        <v>6</v>
      </c>
      <c r="OJ104" s="44">
        <f>IF(AO$4=0,0,求节点(AO$4:AO$9,$B$4:$B$9,求节点(其他调用!$O$4:$O$42,其他调用!$P$4:$P$42,其他调用!$AJ105)))</f>
        <v>6</v>
      </c>
      <c r="OK104" s="44">
        <f>IF(AP$4=0,0,求节点(AP$4:AP$9,$B$4:$B$9,求节点(其他调用!$O$4:$O$42,其他调用!$P$4:$P$42,其他调用!$AJ105)))</f>
        <v>6</v>
      </c>
      <c r="OL104" s="44">
        <f>IF(AQ$4=0,0,求节点(AQ$4:AQ$9,$B$4:$B$9,求节点(其他调用!$O$4:$O$42,其他调用!$P$4:$P$42,其他调用!$AJ105)))</f>
        <v>6</v>
      </c>
      <c r="OM104" s="44">
        <f>IF(AR$4=0,0,求节点(AR$4:AR$9,$B$4:$B$9,求节点(其他调用!$O$4:$O$42,其他调用!$P$4:$P$42,其他调用!$AJ105)))</f>
        <v>6</v>
      </c>
      <c r="ON104" s="44">
        <f>IF(AS$4=0,0,求节点(AS$4:AS$9,$B$4:$B$9,求节点(其他调用!$O$4:$O$42,其他调用!$P$4:$P$42,其他调用!$AJ105)))</f>
        <v>6</v>
      </c>
      <c r="OO104" s="44">
        <f>IF(AT$4=0,0,求节点(AT$4:AT$9,$B$4:$B$9,求节点(其他调用!$O$4:$O$42,其他调用!$P$4:$P$42,其他调用!$AJ105)))</f>
        <v>6</v>
      </c>
      <c r="OP104" s="44">
        <f>IF(AU$4=0,0,求节点(AU$4:AU$9,$B$4:$B$9,求节点(其他调用!$O$4:$O$42,其他调用!$P$4:$P$42,其他调用!$AJ105)))</f>
        <v>6</v>
      </c>
      <c r="OQ104" s="44">
        <f>IF(AV$4=0,0,求节点(AV$4:AV$9,$B$4:$B$9,求节点(其他调用!$O$4:$O$42,其他调用!$P$4:$P$42,其他调用!$AJ105)))</f>
        <v>6</v>
      </c>
      <c r="OR104" s="44">
        <f>IF(AW$4=0,0,求节点(AW$4:AW$9,$B$4:$B$9,求节点(其他调用!$O$4:$O$42,其他调用!$P$4:$P$42,其他调用!$AJ105)))</f>
        <v>6</v>
      </c>
      <c r="OS104" s="44">
        <f>IF(AX$4=0,0,求节点(AX$4:AX$9,$B$4:$B$9,求节点(其他调用!$O$4:$O$42,其他调用!$P$4:$P$42,其他调用!$AJ105)))</f>
        <v>6</v>
      </c>
      <c r="OT104" s="44">
        <f>IF(AY$4=0,0,求节点(AY$4:AY$9,$B$4:$B$9,求节点(其他调用!$O$4:$O$42,其他调用!$P$4:$P$42,其他调用!$AJ105)))</f>
        <v>6</v>
      </c>
      <c r="OU104" s="44">
        <f>IF(AZ$4=0,0,求节点(AZ$4:AZ$9,$B$4:$B$9,求节点(其他调用!$O$4:$O$42,其他调用!$P$4:$P$42,其他调用!$AJ105)))</f>
        <v>6</v>
      </c>
      <c r="OW104" s="44">
        <v>101</v>
      </c>
      <c r="OX104" s="44">
        <f>IF(C$23=0,0,求节点(C$23:C$28,$B$23:$B$28,求节点(其他调用!$AA$4:$AA$20,其他调用!$AB$4:$AB$20,$OW104)))</f>
        <v>0</v>
      </c>
      <c r="OY104" s="44">
        <f>IF(D$23=0,0,求节点(D$23:D$28,$B$23:$B$28,求节点(其他调用!$AA$4:$AA$20,其他调用!$AB$4:$AB$20,$OW104)))</f>
        <v>0</v>
      </c>
      <c r="OZ104" s="44">
        <f>IF(E$23=0,0,求节点(E$23:E$28,$B$23:$B$28,求节点(其他调用!$AA$4:$AA$20,其他调用!$AB$4:$AB$20,$OW104)))</f>
        <v>0</v>
      </c>
      <c r="PA104" s="44">
        <f>IF(F$23=0,0,求节点(F$23:F$28,$B$23:$B$28,求节点(其他调用!$AA$4:$AA$20,其他调用!$AB$4:$AB$20,$OW104)))</f>
        <v>7.6994262446787864E-3</v>
      </c>
      <c r="PB104" s="44">
        <f>IF(G$23=0,0,求节点(G$23:G$28,$B$23:$B$28,求节点(其他调用!$AA$4:$AA$20,其他调用!$AB$4:$AB$20,$OW104)))</f>
        <v>1.1549139367018291E-2</v>
      </c>
      <c r="PC104" s="44">
        <f>IF(H$23=0,0,求节点(H$23:H$28,$B$23:$B$28,求节点(其他调用!$AA$4:$AA$20,其他调用!$AB$4:$AB$20,$OW104)))</f>
        <v>1.1549139367018291E-2</v>
      </c>
      <c r="PD104" s="44">
        <f>IF(I$23=0,0,求节点(I$23:I$28,$B$23:$B$28,求节点(其他调用!$AA$4:$AA$20,其他调用!$AB$4:$AB$20,$OW104)))</f>
        <v>1.7498696010633807E-2</v>
      </c>
      <c r="PE104" s="44">
        <f>IF(J$23=0,0,求节点(J$23:J$28,$B$23:$B$28,求节点(其他调用!$AA$4:$AA$20,其他调用!$AB$4:$AB$20,$OW104)))</f>
        <v>0</v>
      </c>
      <c r="PF104" s="44">
        <f>IF(K$23=0,0,求节点(K$23:K$28,$B$23:$B$28,求节点(其他调用!$AA$4:$AA$20,其他调用!$AB$4:$AB$20,$OW104)))</f>
        <v>1.1549139367018291E-2</v>
      </c>
      <c r="PG104" s="44">
        <f>IF(L$23=0,0,求节点(L$23:L$28,$B$23:$B$28,求节点(其他调用!$AA$4:$AA$20,其他调用!$AB$4:$AB$20,$OW104)))</f>
        <v>0</v>
      </c>
      <c r="PH104" s="44">
        <f>IF(M$23=0,0,求节点(M$23:M$28,$B$23:$B$28,求节点(其他调用!$AA$4:$AA$20,其他调用!$AB$4:$AB$20,$OW104)))</f>
        <v>0</v>
      </c>
      <c r="PI104" s="44">
        <f>IF(N$23=0,0,求节点(N$23:N$28,$B$23:$B$28,求节点(其他调用!$AA$4:$AA$20,其他调用!$AB$4:$AB$20,$OW104)))</f>
        <v>0</v>
      </c>
      <c r="PJ104" s="44">
        <f>IF(O$23=0,0,求节点(O$23:O$28,$B$23:$B$28,求节点(其他调用!$AA$4:$AA$20,其他调用!$AB$4:$AB$20,$OW104)))</f>
        <v>0</v>
      </c>
      <c r="PK104" s="44">
        <f>IF(P$23=0,0,求节点(P$23:P$28,$B$23:$B$28,求节点(其他调用!$AA$4:$AA$20,其他调用!$AB$4:$AB$20,$OW104)))</f>
        <v>0</v>
      </c>
      <c r="PL104" s="44">
        <f>IF(Q$23=0,0,求节点(Q$23:Q$28,$B$23:$B$28,求节点(其他调用!$AA$4:$AA$20,其他调用!$AB$4:$AB$20,$OW104)))</f>
        <v>0</v>
      </c>
      <c r="PM104" s="44">
        <f>IF(R$23=0,0,求节点(R$23:R$28,$B$23:$B$28,求节点(其他调用!$AA$4:$AA$20,其他调用!$AB$4:$AB$20,$OW104)))</f>
        <v>0</v>
      </c>
      <c r="PN104" s="44">
        <f>IF(S$23=0,0,求节点(S$23:S$28,$B$23:$B$28,求节点(其他调用!$AA$4:$AA$20,其他调用!$AB$4:$AB$20,$OW104)))</f>
        <v>0</v>
      </c>
      <c r="PO104" s="44">
        <f>IF(T$23=0,0,求节点(T$23:T$28,$B$23:$B$28,求节点(其他调用!$AA$4:$AA$20,其他调用!$AB$4:$AB$20,$OW104)))</f>
        <v>0</v>
      </c>
      <c r="PP104" s="44">
        <f>IF(U$23=0,0,求节点(U$23:U$28,$B$23:$B$28,求节点(其他调用!$AA$4:$AA$20,其他调用!$AB$4:$AB$20,$OW104)))</f>
        <v>0</v>
      </c>
      <c r="PQ104" s="44">
        <f>IF(V$23=0,0,求节点(V$23:V$28,$B$23:$B$28,求节点(其他调用!$AA$4:$AA$20,其他调用!$AB$4:$AB$20,$OW104)))</f>
        <v>0</v>
      </c>
    </row>
    <row r="105" spans="61:433" x14ac:dyDescent="0.2">
      <c r="BI105" s="44">
        <v>102</v>
      </c>
      <c r="BJ105" s="44">
        <f>IF(C$4=0,0,求节点(C$4:C$9,$B$4:$B$9,求节点(其他调用!$C$4:$C$42,其他调用!$D$4:$D$42,其他调用!$AF106)))</f>
        <v>6</v>
      </c>
      <c r="BK105" s="44">
        <f>IF(D$4=0,0,求节点(D$4:D$9,$B$4:$B$9,求节点(其他调用!$C$4:$C$42,其他调用!$D$4:$D$42,其他调用!$AF106)))</f>
        <v>6</v>
      </c>
      <c r="BL105" s="44">
        <f>IF(E$4=0,0,求节点(E$4:E$9,$B$4:$B$9,求节点(其他调用!$C$4:$C$42,其他调用!$D$4:$D$42,其他调用!$AF106)))</f>
        <v>3.2850195217642506</v>
      </c>
      <c r="BM105" s="44">
        <f>IF(F$4=0,0,求节点(F$4:F$9,$B$4:$B$9,求节点(其他调用!$C$4:$C$42,其他调用!$D$4:$D$42,其他调用!$AF106)))</f>
        <v>0</v>
      </c>
      <c r="BN105" s="44">
        <f>IF(G$4=0,0,求节点(G$4:G$9,$B$4:$B$9,求节点(其他调用!$C$4:$C$42,其他调用!$D$4:$D$42,其他调用!$AF106)))</f>
        <v>0</v>
      </c>
      <c r="BO105" s="44">
        <f>IF(H$4=0,0,求节点(H$4:H$9,$B$4:$B$9,求节点(其他调用!$C$4:$C$42,其他调用!$D$4:$D$42,其他调用!$AF106)))</f>
        <v>0</v>
      </c>
      <c r="BP105" s="44">
        <f>IF(I$4=0,0,求节点(I$4:I$9,$B$4:$B$9,求节点(其他调用!$C$4:$C$42,其他调用!$D$4:$D$42,其他调用!$AF106)))</f>
        <v>0</v>
      </c>
      <c r="BQ105" s="44">
        <f>IF(J$4=0,0,求节点(J$4:J$9,$B$4:$B$9,求节点(其他调用!$C$4:$C$42,其他调用!$D$4:$D$42,其他调用!$AF106)))</f>
        <v>0</v>
      </c>
      <c r="BR105" s="44">
        <f>IF(K$4=0,0,求节点(K$4:K$9,$B$4:$B$9,求节点(其他调用!$C$4:$C$42,其他调用!$D$4:$D$42,其他调用!$AF106)))</f>
        <v>0</v>
      </c>
      <c r="BS105" s="44">
        <f>IF(L$4=0,0,求节点(L$4:L$9,$B$4:$B$9,求节点(其他调用!$C$4:$C$42,其他调用!$D$4:$D$42,其他调用!$AF106)))</f>
        <v>0</v>
      </c>
      <c r="BT105" s="44">
        <f>IF(M$4=0,0,求节点(M$4:M$9,$B$4:$B$9,求节点(其他调用!$C$4:$C$42,其他调用!$D$4:$D$42,其他调用!$AF106)))</f>
        <v>0</v>
      </c>
      <c r="BU105" s="44">
        <f>IF(N$4=0,0,求节点(N$4:N$9,$B$4:$B$9,求节点(其他调用!$C$4:$C$42,其他调用!$D$4:$D$42,其他调用!$AF106)))</f>
        <v>0</v>
      </c>
      <c r="BV105" s="44">
        <f>IF(O$4=0,0,求节点(O$4:O$9,$B$4:$B$9,求节点(其他调用!$C$4:$C$42,其他调用!$D$4:$D$42,其他调用!$AF106)))</f>
        <v>0</v>
      </c>
      <c r="BW105" s="44">
        <f>IF(P$4=0,0,求节点(P$4:P$9,$B$4:$B$9,求节点(其他调用!$C$4:$C$42,其他调用!$D$4:$D$42,其他调用!$AF106)))</f>
        <v>0</v>
      </c>
      <c r="BX105" s="44">
        <f>IF(Q$4=0,0,求节点(Q$4:Q$9,$B$4:$B$9,求节点(其他调用!$C$4:$C$42,其他调用!$D$4:$D$42,其他调用!$AF106)))</f>
        <v>0</v>
      </c>
      <c r="BY105" s="44">
        <f>IF(R$4=0,0,求节点(R$4:R$9,$B$4:$B$9,求节点(其他调用!$C$4:$C$42,其他调用!$D$4:$D$42,其他调用!$AF106)))</f>
        <v>0</v>
      </c>
      <c r="BZ105" s="44">
        <f>IF(S$4=0,0,求节点(S$4:S$9,$B$4:$B$9,求节点(其他调用!$C$4:$C$42,其他调用!$D$4:$D$42,其他调用!$AF106)))</f>
        <v>6</v>
      </c>
      <c r="CA105" s="44">
        <f>IF(T$4=0,0,求节点(T$4:T$9,$B$4:$B$9,求节点(其他调用!$C$4:$C$42,其他调用!$D$4:$D$42,其他调用!$AF106)))</f>
        <v>6</v>
      </c>
      <c r="CB105" s="44">
        <f>IF(U$4=0,0,求节点(U$4:U$9,$B$4:$B$9,求节点(其他调用!$C$4:$C$42,其他调用!$D$4:$D$42,其他调用!$AF106)))</f>
        <v>6</v>
      </c>
      <c r="CC105" s="44">
        <f>IF(V$4=0,0,求节点(V$4:V$9,$B$4:$B$9,求节点(其他调用!$C$4:$C$42,其他调用!$D$4:$D$42,其他调用!$AF106)))</f>
        <v>0</v>
      </c>
      <c r="CD105" s="44">
        <f>IF(W$4=0,0,求节点(W$4:W$9,$B$4:$B$9,求节点(其他调用!$C$4:$C$42,其他调用!$D$4:$D$42,其他调用!$AF106)))</f>
        <v>6</v>
      </c>
      <c r="CE105" s="44">
        <f>IF(X$4=0,0,求节点(X$4:X$9,$B$4:$B$9,求节点(其他调用!$C$4:$C$42,其他调用!$D$4:$D$42,其他调用!$AF106)))</f>
        <v>6</v>
      </c>
      <c r="CF105" s="44">
        <f>IF(Y$4=0,0,求节点(Y$4:Y$9,$B$4:$B$9,求节点(其他调用!$C$4:$C$42,其他调用!$D$4:$D$42,其他调用!$AF106)))</f>
        <v>6</v>
      </c>
      <c r="CG105" s="44">
        <f>IF(Z$4=0,0,求节点(Z$4:Z$9,$B$4:$B$9,求节点(其他调用!$C$4:$C$42,其他调用!$D$4:$D$42,其他调用!$AF106)))</f>
        <v>0</v>
      </c>
      <c r="CH105" s="44">
        <f>IF(AA$4=0,0,求节点(AA$4:AA$9,$B$4:$B$9,求节点(其他调用!$C$4:$C$42,其他调用!$D$4:$D$42,其他调用!$AF106)))</f>
        <v>6</v>
      </c>
      <c r="CI105" s="44">
        <f>IF(AB$4=0,0,求节点(AB$4:AB$9,$B$4:$B$9,求节点(其他调用!$C$4:$C$42,其他调用!$D$4:$D$42,其他调用!$AF106)))</f>
        <v>6</v>
      </c>
      <c r="CJ105" s="44">
        <f>IF(AC$4=0,0,求节点(AC$4:AC$9,$B$4:$B$9,求节点(其他调用!$C$4:$C$42,其他调用!$D$4:$D$42,其他调用!$AF106)))</f>
        <v>6</v>
      </c>
      <c r="CK105" s="44">
        <f>IF(AD$4=0,0,求节点(AD$4:AD$9,$B$4:$B$9,求节点(其他调用!$C$4:$C$42,其他调用!$D$4:$D$42,其他调用!$AF106)))</f>
        <v>3.9933583375097097</v>
      </c>
      <c r="CL105" s="44">
        <f>IF(AE$4=0,0,求节点(AE$4:AE$9,$B$4:$B$9,求节点(其他调用!$C$4:$C$42,其他调用!$D$4:$D$42,其他调用!$AF106)))</f>
        <v>3.9933583375097097</v>
      </c>
      <c r="CM105" s="44">
        <f>IF(AF$4=0,0,求节点(AF$4:AF$9,$B$4:$B$9,求节点(其他调用!$C$4:$C$42,其他调用!$D$4:$D$42,其他调用!$AF106)))</f>
        <v>3.9933583375097097</v>
      </c>
      <c r="CN105" s="44">
        <f>IF(AG$4=0,0,求节点(AG$4:AG$9,$B$4:$B$9,求节点(其他调用!$C$4:$C$42,其他调用!$D$4:$D$42,其他调用!$AF106)))</f>
        <v>3.9933583375097097</v>
      </c>
      <c r="CO105" s="44">
        <f>IF(AH$4=0,0,求节点(AH$4:AH$9,$B$4:$B$9,求节点(其他调用!$C$4:$C$42,其他调用!$D$4:$D$42,其他调用!$AF106)))</f>
        <v>3.9933583375097097</v>
      </c>
      <c r="CP105" s="44">
        <f>IF(AI$4=0,0,求节点(AI$4:AI$9,$B$4:$B$9,求节点(其他调用!$C$4:$C$42,其他调用!$D$4:$D$42,其他调用!$AF106)))</f>
        <v>3.9933583375097097</v>
      </c>
      <c r="CQ105" s="44">
        <f>IF(AJ$4=0,0,求节点(AJ$4:AJ$9,$B$4:$B$9,求节点(其他调用!$C$4:$C$42,其他调用!$D$4:$D$42,其他调用!$AF106)))</f>
        <v>3.9933583375097097</v>
      </c>
      <c r="CR105" s="44">
        <f>IF(AK$4=0,0,求节点(AK$4:AK$9,$B$4:$B$9,求节点(其他调用!$C$4:$C$42,其他调用!$D$4:$D$42,其他调用!$AF106)))</f>
        <v>3.9933583375097097</v>
      </c>
      <c r="CS105" s="44">
        <f>IF(AL$4=0,0,求节点(AL$4:AL$9,$B$4:$B$9,求节点(其他调用!$C$4:$C$42,其他调用!$D$4:$D$42,其他调用!$AF106)))</f>
        <v>3.9933583375097097</v>
      </c>
      <c r="CT105" s="44">
        <f>IF(AM$4=0,0,求节点(AM$4:AM$9,$B$4:$B$9,求节点(其他调用!$C$4:$C$42,其他调用!$D$4:$D$42,其他调用!$AF106)))</f>
        <v>3.9933583375097097</v>
      </c>
      <c r="CU105" s="44">
        <f>IF(AN$4=0,0,求节点(AN$4:AN$9,$B$4:$B$9,求节点(其他调用!$C$4:$C$42,其他调用!$D$4:$D$42,其他调用!$AF106)))</f>
        <v>3.9933583375097097</v>
      </c>
      <c r="CV105" s="44">
        <f>IF(AO$4=0,0,求节点(AO$4:AO$9,$B$4:$B$9,求节点(其他调用!$C$4:$C$42,其他调用!$D$4:$D$42,其他调用!$AF106)))</f>
        <v>3.9933583375097097</v>
      </c>
      <c r="CW105" s="44">
        <f>IF(AP$4=0,0,求节点(AP$4:AP$9,$B$4:$B$9,求节点(其他调用!$C$4:$C$42,其他调用!$D$4:$D$42,其他调用!$AF106)))</f>
        <v>3.9933583375097097</v>
      </c>
      <c r="CX105" s="44">
        <f>IF(AQ$4=0,0,求节点(AQ$4:AQ$9,$B$4:$B$9,求节点(其他调用!$C$4:$C$42,其他调用!$D$4:$D$42,其他调用!$AF106)))</f>
        <v>3.9933583375097097</v>
      </c>
      <c r="CY105" s="44">
        <f>IF(AR$4=0,0,求节点(AR$4:AR$9,$B$4:$B$9,求节点(其他调用!$C$4:$C$42,其他调用!$D$4:$D$42,其他调用!$AF106)))</f>
        <v>3.9933583375097097</v>
      </c>
      <c r="CZ105" s="44">
        <f>IF(AS$4=0,0,求节点(AS$4:AS$9,$B$4:$B$9,求节点(其他调用!$C$4:$C$42,其他调用!$D$4:$D$42,其他调用!$AF106)))</f>
        <v>3.9933583375097097</v>
      </c>
      <c r="DA105" s="44">
        <f>IF(AT$4=0,0,求节点(AT$4:AT$9,$B$4:$B$9,求节点(其他调用!$C$4:$C$42,其他调用!$D$4:$D$42,其他调用!$AF106)))</f>
        <v>3.9933583375097097</v>
      </c>
      <c r="DB105" s="44">
        <f>IF(AU$4=0,0,求节点(AU$4:AU$9,$B$4:$B$9,求节点(其他调用!$C$4:$C$42,其他调用!$D$4:$D$42,其他调用!$AF106)))</f>
        <v>3.9933583375097097</v>
      </c>
      <c r="DC105" s="44">
        <f>IF(AV$4=0,0,求节点(AV$4:AV$9,$B$4:$B$9,求节点(其他调用!$C$4:$C$42,其他调用!$D$4:$D$42,其他调用!$AF106)))</f>
        <v>3.9933583375097097</v>
      </c>
      <c r="DD105" s="44">
        <f>IF(AW$4=0,0,求节点(AW$4:AW$9,$B$4:$B$9,求节点(其他调用!$C$4:$C$42,其他调用!$D$4:$D$42,其他调用!$AF106)))</f>
        <v>3.9933583375097097</v>
      </c>
      <c r="DE105" s="44">
        <f>IF(AX$4=0,0,求节点(AX$4:AX$9,$B$4:$B$9,求节点(其他调用!$C$4:$C$42,其他调用!$D$4:$D$42,其他调用!$AF106)))</f>
        <v>3.9933583375097097</v>
      </c>
      <c r="DF105" s="44">
        <f>IF(AY$4=0,0,求节点(AY$4:AY$9,$B$4:$B$9,求节点(其他调用!$C$4:$C$42,其他调用!$D$4:$D$42,其他调用!$AF106)))</f>
        <v>3.9933583375097097</v>
      </c>
      <c r="DG105" s="44">
        <f>IF(AZ$4=0,0,求节点(AZ$4:AZ$9,$B$4:$B$9,求节点(其他调用!$C$4:$C$42,其他调用!$D$4:$D$42,其他调用!$AF106)))</f>
        <v>3.9933583375097097</v>
      </c>
      <c r="DI105" s="44">
        <v>102</v>
      </c>
      <c r="DJ105" s="44">
        <f>IF(C$23=0,0,求节点(C$23:C$28,$B$23:$B$28,求节点(其他调用!$S$4:$S$20,其他调用!$T$4:$T$20,$DI105)))</f>
        <v>0</v>
      </c>
      <c r="DK105" s="44">
        <f>IF(D$23=0,0,求节点(D$23:D$28,$B$23:$B$28,求节点(其他调用!$S$4:$S$20,其他调用!$T$4:$T$20,$DI105)))</f>
        <v>0</v>
      </c>
      <c r="DL105" s="44">
        <f>IF(E$23=0,0,求节点(E$23:E$28,$B$23:$B$28,求节点(其他调用!$S$4:$S$20,其他调用!$T$4:$T$20,$DI105)))</f>
        <v>0</v>
      </c>
      <c r="DM105" s="44">
        <f>IF(F$23=0,0,求节点(F$23:F$28,$B$23:$B$28,求节点(其他调用!$S$4:$S$20,其他调用!$T$4:$T$20,$DI105)))</f>
        <v>7.1917717670078041E-3</v>
      </c>
      <c r="DN105" s="44">
        <f>IF(G$23=0,0,求节点(G$23:G$28,$B$23:$B$28,求节点(其他调用!$S$4:$S$20,其他调用!$T$4:$T$20,$DI105)))</f>
        <v>1.0787657650511595E-2</v>
      </c>
      <c r="DO105" s="44">
        <f>IF(H$23=0,0,求节点(H$23:H$28,$B$23:$B$28,求节点(其他调用!$S$4:$S$20,其他调用!$T$4:$T$20,$DI105)))</f>
        <v>1.0787657650511595E-2</v>
      </c>
      <c r="DP105" s="44">
        <f>IF(I$23=0,0,求节点(I$23:I$28,$B$23:$B$28,求节点(其他调用!$S$4:$S$20,其他调用!$T$4:$T$20,$DI105)))</f>
        <v>1.6344935834108454E-2</v>
      </c>
      <c r="DQ105" s="44">
        <f>IF(J$23=0,0,求节点(J$23:J$28,$B$23:$B$28,求节点(其他调用!$S$4:$S$20,其他调用!$T$4:$T$20,$DI105)))</f>
        <v>0</v>
      </c>
      <c r="DR105" s="44">
        <f>IF(K$23=0,0,求节点(K$23:K$28,$B$23:$B$28,求节点(其他调用!$S$4:$S$20,其他调用!$T$4:$T$20,$DI105)))</f>
        <v>1.0787657650511595E-2</v>
      </c>
      <c r="DS105" s="44">
        <f>IF(L$23=0,0,求节点(L$23:L$28,$B$23:$B$28,求节点(其他调用!$S$4:$S$20,其他调用!$T$4:$T$20,$DI105)))</f>
        <v>0</v>
      </c>
      <c r="DT105" s="44">
        <f>IF(M$23=0,0,求节点(M$23:M$28,$B$23:$B$28,求节点(其他调用!$S$4:$S$20,其他调用!$T$4:$T$20,$DI105)))</f>
        <v>0</v>
      </c>
      <c r="DU105" s="44">
        <f>IF(N$23=0,0,求节点(N$23:N$28,$B$23:$B$28,求节点(其他调用!$S$4:$S$20,其他调用!$T$4:$T$20,$DI105)))</f>
        <v>0</v>
      </c>
      <c r="DV105" s="44">
        <f>IF(O$23=0,0,求节点(O$23:O$28,$B$23:$B$28,求节点(其他调用!$S$4:$S$20,其他调用!$T$4:$T$20,$DI105)))</f>
        <v>0</v>
      </c>
      <c r="DW105" s="44">
        <f>IF(P$23=0,0,求节点(P$23:P$28,$B$23:$B$28,求节点(其他调用!$S$4:$S$20,其他调用!$T$4:$T$20,$DI105)))</f>
        <v>0</v>
      </c>
      <c r="DX105" s="44">
        <f>IF(Q$23=0,0,求节点(Q$23:Q$28,$B$23:$B$28,求节点(其他调用!$S$4:$S$20,其他调用!$T$4:$T$20,$DI105)))</f>
        <v>0</v>
      </c>
      <c r="DY105" s="44">
        <f>IF(R$23=0,0,求节点(R$23:R$28,$B$23:$B$28,求节点(其他调用!$S$4:$S$20,其他调用!$T$4:$T$20,$DI105)))</f>
        <v>0</v>
      </c>
      <c r="DZ105" s="44">
        <f>IF(S$23=0,0,求节点(S$23:S$28,$B$23:$B$28,求节点(其他调用!$S$4:$S$20,其他调用!$T$4:$T$20,$DI105)))</f>
        <v>0</v>
      </c>
      <c r="EA105" s="44">
        <f>IF(T$23=0,0,求节点(T$23:T$28,$B$23:$B$28,求节点(其他调用!$S$4:$S$20,其他调用!$T$4:$T$20,$DI105)))</f>
        <v>0</v>
      </c>
      <c r="EB105" s="44">
        <f>IF(U$23=0,0,求节点(U$23:U$28,$B$23:$B$28,求节点(其他调用!$S$4:$S$20,其他调用!$T$4:$T$20,$DI105)))</f>
        <v>0</v>
      </c>
      <c r="EC105" s="44">
        <f>IF(V$23=0,0,求节点(V$23:V$28,$B$23:$B$28,求节点(其他调用!$S$4:$S$20,其他调用!$T$4:$T$20,$DI105)))</f>
        <v>0</v>
      </c>
      <c r="EF105" s="44">
        <v>102</v>
      </c>
      <c r="EG105" s="44">
        <f>IF(C$4=0,0,求节点(C$4:C$9,$B$4:$B$9,求节点(其他调用!$F$4:$F$42,其他调用!$G$4:$G$42,其他调用!$AG106)))</f>
        <v>6</v>
      </c>
      <c r="EH105" s="44">
        <f>IF(D$4=0,0,求节点(D$4:D$9,$B$4:$B$9,求节点(其他调用!$F$4:$F$42,其他调用!$G$4:$G$42,其他调用!$AG106)))</f>
        <v>6</v>
      </c>
      <c r="EI105" s="44">
        <f>IF(E$4=0,0,求节点(E$4:E$9,$B$4:$B$9,求节点(其他调用!$F$4:$F$42,其他调用!$G$4:$G$42,其他调用!$AG106)))</f>
        <v>3.4350238113478602</v>
      </c>
      <c r="EJ105" s="44">
        <f>IF(F$4=0,0,求节点(F$4:F$9,$B$4:$B$9,求节点(其他调用!$F$4:$F$42,其他调用!$G$4:$G$42,其他调用!$AG106)))</f>
        <v>0</v>
      </c>
      <c r="EK105" s="44">
        <f>IF(G$4=0,0,求节点(G$4:G$9,$B$4:$B$9,求节点(其他调用!$F$4:$F$42,其他调用!$G$4:$G$42,其他调用!$AG106)))</f>
        <v>0</v>
      </c>
      <c r="EL105" s="44">
        <f>IF(H$4=0,0,求节点(H$4:H$9,$B$4:$B$9,求节点(其他调用!$F$4:$F$42,其他调用!$G$4:$G$42,其他调用!$AG106)))</f>
        <v>0</v>
      </c>
      <c r="EM105" s="44">
        <f>IF(I$4=0,0,求节点(I$4:I$9,$B$4:$B$9,求节点(其他调用!$F$4:$F$42,其他调用!$G$4:$G$42,其他调用!$AG106)))</f>
        <v>0</v>
      </c>
      <c r="EN105" s="44">
        <f>IF(J$4=0,0,求节点(J$4:J$9,$B$4:$B$9,求节点(其他调用!$F$4:$F$42,其他调用!$G$4:$G$42,其他调用!$AG106)))</f>
        <v>0</v>
      </c>
      <c r="EO105" s="44">
        <f>IF(K$4=0,0,求节点(K$4:K$9,$B$4:$B$9,求节点(其他调用!$F$4:$F$42,其他调用!$G$4:$G$42,其他调用!$AG106)))</f>
        <v>0</v>
      </c>
      <c r="EP105" s="44">
        <f>IF(L$4=0,0,求节点(L$4:L$9,$B$4:$B$9,求节点(其他调用!$F$4:$F$42,其他调用!$G$4:$G$42,其他调用!$AG106)))</f>
        <v>0</v>
      </c>
      <c r="EQ105" s="44">
        <f>IF(M$4=0,0,求节点(M$4:M$9,$B$4:$B$9,求节点(其他调用!$F$4:$F$42,其他调用!$G$4:$G$42,其他调用!$AG106)))</f>
        <v>0</v>
      </c>
      <c r="ER105" s="44">
        <f>IF(N$4=0,0,求节点(N$4:N$9,$B$4:$B$9,求节点(其他调用!$F$4:$F$42,其他调用!$G$4:$G$42,其他调用!$AG106)))</f>
        <v>0</v>
      </c>
      <c r="ES105" s="44">
        <f>IF(O$4=0,0,求节点(O$4:O$9,$B$4:$B$9,求节点(其他调用!$F$4:$F$42,其他调用!$G$4:$G$42,其他调用!$AG106)))</f>
        <v>0</v>
      </c>
      <c r="ET105" s="44">
        <f>IF(P$4=0,0,求节点(P$4:P$9,$B$4:$B$9,求节点(其他调用!$F$4:$F$42,其他调用!$G$4:$G$42,其他调用!$AG106)))</f>
        <v>0</v>
      </c>
      <c r="EU105" s="44">
        <f>IF(Q$4=0,0,求节点(Q$4:Q$9,$B$4:$B$9,求节点(其他调用!$F$4:$F$42,其他调用!$G$4:$G$42,其他调用!$AG106)))</f>
        <v>0</v>
      </c>
      <c r="EV105" s="44">
        <f>IF(R$4=0,0,求节点(R$4:R$9,$B$4:$B$9,求节点(其他调用!$F$4:$F$42,其他调用!$G$4:$G$42,其他调用!$AG106)))</f>
        <v>0</v>
      </c>
      <c r="EW105" s="44">
        <f>IF(S$4=0,0,求节点(S$4:S$9,$B$4:$B$9,求节点(其他调用!$F$4:$F$42,其他调用!$G$4:$G$42,其他调用!$AG106)))</f>
        <v>6</v>
      </c>
      <c r="EX105" s="44">
        <f>IF(T$4=0,0,求节点(T$4:T$9,$B$4:$B$9,求节点(其他调用!$F$4:$F$42,其他调用!$G$4:$G$42,其他调用!$AG106)))</f>
        <v>6</v>
      </c>
      <c r="EY105" s="44">
        <f>IF(U$4=0,0,求节点(U$4:U$9,$B$4:$B$9,求节点(其他调用!$F$4:$F$42,其他调用!$G$4:$G$42,其他调用!$AG106)))</f>
        <v>6</v>
      </c>
      <c r="EZ105" s="44">
        <f>IF(V$4=0,0,求节点(V$4:V$9,$B$4:$B$9,求节点(其他调用!$F$4:$F$42,其他调用!$G$4:$G$42,其他调用!$AG106)))</f>
        <v>0</v>
      </c>
      <c r="FA105" s="44">
        <f>IF(W$4=0,0,求节点(W$4:W$9,$B$4:$B$9,求节点(其他调用!$F$4:$F$42,其他调用!$G$4:$G$42,其他调用!$AG106)))</f>
        <v>6</v>
      </c>
      <c r="FB105" s="44">
        <f>IF(X$4=0,0,求节点(X$4:X$9,$B$4:$B$9,求节点(其他调用!$F$4:$F$42,其他调用!$G$4:$G$42,其他调用!$AG106)))</f>
        <v>6</v>
      </c>
      <c r="FC105" s="44">
        <f>IF(Y$4=0,0,求节点(Y$4:Y$9,$B$4:$B$9,求节点(其他调用!$F$4:$F$42,其他调用!$G$4:$G$42,其他调用!$AG106)))</f>
        <v>6</v>
      </c>
      <c r="FD105" s="44">
        <f>IF(Z$4=0,0,求节点(Z$4:Z$9,$B$4:$B$9,求节点(其他调用!$F$4:$F$42,其他调用!$G$4:$G$42,其他调用!$AG106)))</f>
        <v>0</v>
      </c>
      <c r="FE105" s="44">
        <f>IF(AA$4=0,0,求节点(AA$4:AA$9,$B$4:$B$9,求节点(其他调用!$F$4:$F$42,其他调用!$G$4:$G$42,其他调用!$AG106)))</f>
        <v>6</v>
      </c>
      <c r="FF105" s="44">
        <f>IF(AB$4=0,0,求节点(AB$4:AB$9,$B$4:$B$9,求节点(其他调用!$F$4:$F$42,其他调用!$G$4:$G$42,其他调用!$AG106)))</f>
        <v>6</v>
      </c>
      <c r="FG105" s="44">
        <f>IF(AC$4=0,0,求节点(AC$4:AC$9,$B$4:$B$9,求节点(其他调用!$F$4:$F$42,其他调用!$G$4:$G$42,其他调用!$AG106)))</f>
        <v>6</v>
      </c>
      <c r="FH105" s="44">
        <f>IF(AD$4=0,0,求节点(AD$4:AD$9,$B$4:$B$9,求节点(其他调用!$F$4:$F$42,其他调用!$G$4:$G$42,其他调用!$AG106)))</f>
        <v>5.1187717016306742</v>
      </c>
      <c r="FI105" s="44">
        <f>IF(AE$4=0,0,求节点(AE$4:AE$9,$B$4:$B$9,求节点(其他调用!$F$4:$F$42,其他调用!$G$4:$G$42,其他调用!$AG106)))</f>
        <v>5.1187717016306742</v>
      </c>
      <c r="FJ105" s="44">
        <f>IF(AF$4=0,0,求节点(AF$4:AF$9,$B$4:$B$9,求节点(其他调用!$F$4:$F$42,其他调用!$G$4:$G$42,其他调用!$AG106)))</f>
        <v>5.1187717016306742</v>
      </c>
      <c r="FK105" s="44">
        <f>IF(AG$4=0,0,求节点(AG$4:AG$9,$B$4:$B$9,求节点(其他调用!$F$4:$F$42,其他调用!$G$4:$G$42,其他调用!$AG106)))</f>
        <v>5.1187717016306742</v>
      </c>
      <c r="FL105" s="44">
        <f>IF(AH$4=0,0,求节点(AH$4:AH$9,$B$4:$B$9,求节点(其他调用!$F$4:$F$42,其他调用!$G$4:$G$42,其他调用!$AG106)))</f>
        <v>5.1187717016306742</v>
      </c>
      <c r="FM105" s="44">
        <f>IF(AI$4=0,0,求节点(AI$4:AI$9,$B$4:$B$9,求节点(其他调用!$F$4:$F$42,其他调用!$G$4:$G$42,其他调用!$AG106)))</f>
        <v>5.1187717016306742</v>
      </c>
      <c r="FN105" s="44">
        <f>IF(AJ$4=0,0,求节点(AJ$4:AJ$9,$B$4:$B$9,求节点(其他调用!$F$4:$F$42,其他调用!$G$4:$G$42,其他调用!$AG106)))</f>
        <v>5.1187717016306742</v>
      </c>
      <c r="FO105" s="44">
        <f>IF(AK$4=0,0,求节点(AK$4:AK$9,$B$4:$B$9,求节点(其他调用!$F$4:$F$42,其他调用!$G$4:$G$42,其他调用!$AG106)))</f>
        <v>5.1187717016306742</v>
      </c>
      <c r="FP105" s="44">
        <f>IF(AL$4=0,0,求节点(AL$4:AL$9,$B$4:$B$9,求节点(其他调用!$F$4:$F$42,其他调用!$G$4:$G$42,其他调用!$AG106)))</f>
        <v>5.1187717016306742</v>
      </c>
      <c r="FQ105" s="44">
        <f>IF(AM$4=0,0,求节点(AM$4:AM$9,$B$4:$B$9,求节点(其他调用!$F$4:$F$42,其他调用!$G$4:$G$42,其他调用!$AG106)))</f>
        <v>5.1187717016306742</v>
      </c>
      <c r="FR105" s="44">
        <f>IF(AN$4=0,0,求节点(AN$4:AN$9,$B$4:$B$9,求节点(其他调用!$F$4:$F$42,其他调用!$G$4:$G$42,其他调用!$AG106)))</f>
        <v>5.1187717016306742</v>
      </c>
      <c r="FS105" s="44">
        <f>IF(AO$4=0,0,求节点(AO$4:AO$9,$B$4:$B$9,求节点(其他调用!$F$4:$F$42,其他调用!$G$4:$G$42,其他调用!$AG106)))</f>
        <v>5.1187717016306742</v>
      </c>
      <c r="FT105" s="44">
        <f>IF(AP$4=0,0,求节点(AP$4:AP$9,$B$4:$B$9,求节点(其他调用!$F$4:$F$42,其他调用!$G$4:$G$42,其他调用!$AG106)))</f>
        <v>5.1187717016306742</v>
      </c>
      <c r="FU105" s="44">
        <f>IF(AQ$4=0,0,求节点(AQ$4:AQ$9,$B$4:$B$9,求节点(其他调用!$F$4:$F$42,其他调用!$G$4:$G$42,其他调用!$AG106)))</f>
        <v>5.1187717016306742</v>
      </c>
      <c r="FV105" s="44">
        <f>IF(AR$4=0,0,求节点(AR$4:AR$9,$B$4:$B$9,求节点(其他调用!$F$4:$F$42,其他调用!$G$4:$G$42,其他调用!$AG106)))</f>
        <v>5.1187717016306742</v>
      </c>
      <c r="FW105" s="44">
        <f>IF(AS$4=0,0,求节点(AS$4:AS$9,$B$4:$B$9,求节点(其他调用!$F$4:$F$42,其他调用!$G$4:$G$42,其他调用!$AG106)))</f>
        <v>5.1187717016306742</v>
      </c>
      <c r="FX105" s="44">
        <f>IF(AT$4=0,0,求节点(AT$4:AT$9,$B$4:$B$9,求节点(其他调用!$F$4:$F$42,其他调用!$G$4:$G$42,其他调用!$AG106)))</f>
        <v>5.1187717016306742</v>
      </c>
      <c r="FY105" s="44">
        <f>IF(AU$4=0,0,求节点(AU$4:AU$9,$B$4:$B$9,求节点(其他调用!$F$4:$F$42,其他调用!$G$4:$G$42,其他调用!$AG106)))</f>
        <v>5.1187717016306742</v>
      </c>
      <c r="FZ105" s="44">
        <f>IF(AV$4=0,0,求节点(AV$4:AV$9,$B$4:$B$9,求节点(其他调用!$F$4:$F$42,其他调用!$G$4:$G$42,其他调用!$AG106)))</f>
        <v>5.1187717016306742</v>
      </c>
      <c r="GA105" s="44">
        <f>IF(AW$4=0,0,求节点(AW$4:AW$9,$B$4:$B$9,求节点(其他调用!$F$4:$F$42,其他调用!$G$4:$G$42,其他调用!$AG106)))</f>
        <v>5.1187717016306742</v>
      </c>
      <c r="GB105" s="44">
        <f>IF(AX$4=0,0,求节点(AX$4:AX$9,$B$4:$B$9,求节点(其他调用!$F$4:$F$42,其他调用!$G$4:$G$42,其他调用!$AG106)))</f>
        <v>5.1187717016306742</v>
      </c>
      <c r="GC105" s="44">
        <f>IF(AY$4=0,0,求节点(AY$4:AY$9,$B$4:$B$9,求节点(其他调用!$F$4:$F$42,其他调用!$G$4:$G$42,其他调用!$AG106)))</f>
        <v>5.1187717016306742</v>
      </c>
      <c r="GD105" s="44">
        <f>IF(AZ$4=0,0,求节点(AZ$4:AZ$9,$B$4:$B$9,求节点(其他调用!$F$4:$F$42,其他调用!$G$4:$G$42,其他调用!$AG106)))</f>
        <v>5.1187717016306742</v>
      </c>
      <c r="GF105" s="44">
        <v>102</v>
      </c>
      <c r="GG105" s="44">
        <f>IF(C$23=0,0,求节点(C$23:C$28,$B$23:$B$28,求节点(其他调用!$U$4:$U$20,其他调用!$V$4:$V$20,$GF105)))</f>
        <v>0</v>
      </c>
      <c r="GH105" s="44">
        <f>IF(D$23=0,0,求节点(D$23:D$28,$B$23:$B$28,求节点(其他调用!$U$4:$U$20,其他调用!$V$4:$V$20,$GF105)))</f>
        <v>0</v>
      </c>
      <c r="GI105" s="44">
        <f>IF(E$23=0,0,求节点(E$23:E$28,$B$23:$B$28,求节点(其他调用!$U$4:$U$20,其他调用!$V$4:$V$20,$GF105)))</f>
        <v>0</v>
      </c>
      <c r="GJ105" s="44">
        <f>IF(F$23=0,0,求节点(F$23:F$28,$B$23:$B$28,求节点(其他调用!$U$4:$U$20,其他调用!$V$4:$V$20,$GF105)))</f>
        <v>0</v>
      </c>
      <c r="GK105" s="44">
        <f>IF(G$23=0,0,求节点(G$23:G$28,$B$23:$B$28,求节点(其他调用!$U$4:$U$20,其他调用!$V$4:$V$20,$GF105)))</f>
        <v>0</v>
      </c>
      <c r="GL105" s="44">
        <f>IF(H$23=0,0,求节点(H$23:H$28,$B$23:$B$28,求节点(其他调用!$U$4:$U$20,其他调用!$V$4:$V$20,$GF105)))</f>
        <v>0</v>
      </c>
      <c r="GM105" s="44">
        <f>IF(I$23=0,0,求节点(I$23:I$28,$B$23:$B$28,求节点(其他调用!$U$4:$U$20,其他调用!$V$4:$V$20,$GF105)))</f>
        <v>0</v>
      </c>
      <c r="GN105" s="44">
        <f>IF(J$23=0,0,求节点(J$23:J$28,$B$23:$B$28,求节点(其他调用!$U$4:$U$20,其他调用!$V$4:$V$20,$GF105)))</f>
        <v>0</v>
      </c>
      <c r="GO105" s="44">
        <f>IF(K$23=0,0,求节点(K$23:K$28,$B$23:$B$28,求节点(其他调用!$U$4:$U$20,其他调用!$V$4:$V$20,$GF105)))</f>
        <v>0</v>
      </c>
      <c r="GP105" s="44">
        <f>IF(L$23=0,0,求节点(L$23:L$28,$B$23:$B$28,求节点(其他调用!$U$4:$U$20,其他调用!$V$4:$V$20,$GF105)))</f>
        <v>0</v>
      </c>
      <c r="GQ105" s="44">
        <f>IF(M$23=0,0,求节点(M$23:M$28,$B$23:$B$28,求节点(其他调用!$U$4:$U$20,其他调用!$V$4:$V$20,$GF105)))</f>
        <v>0</v>
      </c>
      <c r="GR105" s="44">
        <f>IF(N$23=0,0,求节点(N$23:N$28,$B$23:$B$28,求节点(其他调用!$U$4:$U$20,其他调用!$V$4:$V$20,$GF105)))</f>
        <v>0</v>
      </c>
      <c r="GS105" s="44">
        <f>IF(O$23=0,0,求节点(O$23:O$28,$B$23:$B$28,求节点(其他调用!$U$4:$U$20,其他调用!$V$4:$V$20,$GF105)))</f>
        <v>0</v>
      </c>
      <c r="GT105" s="44">
        <f>IF(P$23=0,0,求节点(P$23:P$28,$B$23:$B$28,求节点(其他调用!$U$4:$U$20,其他调用!$V$4:$V$20,$GF105)))</f>
        <v>0</v>
      </c>
      <c r="GU105" s="44">
        <f>IF(Q$23=0,0,求节点(Q$23:Q$28,$B$23:$B$28,求节点(其他调用!$U$4:$U$20,其他调用!$V$4:$V$20,$GF105)))</f>
        <v>0</v>
      </c>
      <c r="GV105" s="44">
        <f>IF(R$23=0,0,求节点(R$23:R$28,$B$23:$B$28,求节点(其他调用!$U$4:$U$20,其他调用!$V$4:$V$20,$GF105)))</f>
        <v>0</v>
      </c>
      <c r="GW105" s="44">
        <f>IF(S$23=0,0,求节点(S$23:S$28,$B$23:$B$28,求节点(其他调用!$U$4:$U$20,其他调用!$V$4:$V$20,$GF105)))</f>
        <v>0</v>
      </c>
      <c r="GX105" s="44">
        <f>IF(T$23=0,0,求节点(T$23:T$28,$B$23:$B$28,求节点(其他调用!$U$4:$U$20,其他调用!$V$4:$V$20,$GF105)))</f>
        <v>0</v>
      </c>
      <c r="GY105" s="44">
        <f>IF(U$23=0,0,求节点(U$23:U$28,$B$23:$B$28,求节点(其他调用!$U$4:$U$20,其他调用!$V$4:$V$20,$GF105)))</f>
        <v>0</v>
      </c>
      <c r="GZ105" s="44">
        <f>IF(V$23=0,0,求节点(V$23:V$28,$B$23:$B$28,求节点(其他调用!$U$4:$U$20,其他调用!$V$4:$V$20,$GF105)))</f>
        <v>0</v>
      </c>
      <c r="HC105" s="44">
        <v>102</v>
      </c>
      <c r="HD105" s="44">
        <f>IF(C$4=0,0,求节点(C$4:C$9,$B$4:$B$9,求节点(其他调用!$I$4:$I$42,其他调用!$J$4:$J$42,其他调用!$AH106)))</f>
        <v>6</v>
      </c>
      <c r="HE105" s="44">
        <f>IF(D$4=0,0,求节点(D$4:D$9,$B$4:$B$9,求节点(其他调用!$I$4:$I$42,其他调用!$J$4:$J$42,其他调用!$AH106)))</f>
        <v>6</v>
      </c>
      <c r="HF105" s="44">
        <f>IF(E$4=0,0,求节点(E$4:E$9,$B$4:$B$9,求节点(其他调用!$I$4:$I$42,其他调用!$J$4:$J$42,其他调用!$AH106)))</f>
        <v>3.7373210933817216</v>
      </c>
      <c r="HG105" s="44">
        <f>IF(F$4=0,0,求节点(F$4:F$9,$B$4:$B$9,求节点(其他调用!$I$4:$I$42,其他调用!$J$4:$J$42,其他调用!$AH106)))</f>
        <v>0</v>
      </c>
      <c r="HH105" s="44">
        <f>IF(G$4=0,0,求节点(G$4:G$9,$B$4:$B$9,求节点(其他调用!$I$4:$I$42,其他调用!$J$4:$J$42,其他调用!$AH106)))</f>
        <v>0</v>
      </c>
      <c r="HI105" s="44">
        <f>IF(H$4=0,0,求节点(H$4:H$9,$B$4:$B$9,求节点(其他调用!$I$4:$I$42,其他调用!$J$4:$J$42,其他调用!$AH106)))</f>
        <v>0</v>
      </c>
      <c r="HJ105" s="44">
        <f>IF(I$4=0,0,求节点(I$4:I$9,$B$4:$B$9,求节点(其他调用!$I$4:$I$42,其他调用!$J$4:$J$42,其他调用!$AH106)))</f>
        <v>0</v>
      </c>
      <c r="HK105" s="44">
        <f>IF(J$4=0,0,求节点(J$4:J$9,$B$4:$B$9,求节点(其他调用!$I$4:$I$42,其他调用!$J$4:$J$42,其他调用!$AH106)))</f>
        <v>0</v>
      </c>
      <c r="HL105" s="44">
        <f>IF(K$4=0,0,求节点(K$4:K$9,$B$4:$B$9,求节点(其他调用!$I$4:$I$42,其他调用!$J$4:$J$42,其他调用!$AH106)))</f>
        <v>0</v>
      </c>
      <c r="HM105" s="44">
        <f>IF(L$4=0,0,求节点(L$4:L$9,$B$4:$B$9,求节点(其他调用!$I$4:$I$42,其他调用!$J$4:$J$42,其他调用!$AH106)))</f>
        <v>0</v>
      </c>
      <c r="HN105" s="44">
        <f>IF(M$4=0,0,求节点(M$4:M$9,$B$4:$B$9,求节点(其他调用!$I$4:$I$42,其他调用!$J$4:$J$42,其他调用!$AH106)))</f>
        <v>0</v>
      </c>
      <c r="HO105" s="44">
        <f>IF(N$4=0,0,求节点(N$4:N$9,$B$4:$B$9,求节点(其他调用!$I$4:$I$42,其他调用!$J$4:$J$42,其他调用!$AH106)))</f>
        <v>0</v>
      </c>
      <c r="HP105" s="44">
        <f>IF(O$4=0,0,求节点(O$4:O$9,$B$4:$B$9,求节点(其他调用!$I$4:$I$42,其他调用!$J$4:$J$42,其他调用!$AH106)))</f>
        <v>0</v>
      </c>
      <c r="HQ105" s="44">
        <f>IF(P$4=0,0,求节点(P$4:P$9,$B$4:$B$9,求节点(其他调用!$I$4:$I$42,其他调用!$J$4:$J$42,其他调用!$AH106)))</f>
        <v>0</v>
      </c>
      <c r="HR105" s="44">
        <f>IF(Q$4=0,0,求节点(Q$4:Q$9,$B$4:$B$9,求节点(其他调用!$I$4:$I$42,其他调用!$J$4:$J$42,其他调用!$AH106)))</f>
        <v>0</v>
      </c>
      <c r="HS105" s="44">
        <f>IF(R$4=0,0,求节点(R$4:R$9,$B$4:$B$9,求节点(其他调用!$I$4:$I$42,其他调用!$J$4:$J$42,其他调用!$AH106)))</f>
        <v>0</v>
      </c>
      <c r="HT105" s="44">
        <f>IF(S$4=0,0,求节点(S$4:S$9,$B$4:$B$9,求节点(其他调用!$I$4:$I$42,其他调用!$J$4:$J$42,其他调用!$AH106)))</f>
        <v>6</v>
      </c>
      <c r="HU105" s="44">
        <f>IF(T$4=0,0,求节点(T$4:T$9,$B$4:$B$9,求节点(其他调用!$I$4:$I$42,其他调用!$J$4:$J$42,其他调用!$AH106)))</f>
        <v>6</v>
      </c>
      <c r="HV105" s="44">
        <f>IF(U$4=0,0,求节点(U$4:U$9,$B$4:$B$9,求节点(其他调用!$I$4:$I$42,其他调用!$J$4:$J$42,其他调用!$AH106)))</f>
        <v>6</v>
      </c>
      <c r="HW105" s="44">
        <f>IF(V$4=0,0,求节点(V$4:V$9,$B$4:$B$9,求节点(其他调用!$I$4:$I$42,其他调用!$J$4:$J$42,其他调用!$AH106)))</f>
        <v>0</v>
      </c>
      <c r="HX105" s="44">
        <f>IF(W$4=0,0,求节点(W$4:W$9,$B$4:$B$9,求节点(其他调用!$I$4:$I$42,其他调用!$J$4:$J$42,其他调用!$AH106)))</f>
        <v>6</v>
      </c>
      <c r="HY105" s="44">
        <f>IF(X$4=0,0,求节点(X$4:X$9,$B$4:$B$9,求节点(其他调用!$I$4:$I$42,其他调用!$J$4:$J$42,其他调用!$AH106)))</f>
        <v>6</v>
      </c>
      <c r="HZ105" s="44">
        <f>IF(Y$4=0,0,求节点(Y$4:Y$9,$B$4:$B$9,求节点(其他调用!$I$4:$I$42,其他调用!$J$4:$J$42,其他调用!$AH106)))</f>
        <v>6</v>
      </c>
      <c r="IA105" s="44">
        <f>IF(Z$4=0,0,求节点(Z$4:Z$9,$B$4:$B$9,求节点(其他调用!$I$4:$I$42,其他调用!$J$4:$J$42,其他调用!$AH106)))</f>
        <v>0</v>
      </c>
      <c r="IB105" s="44">
        <f>IF(AA$4=0,0,求节点(AA$4:AA$9,$B$4:$B$9,求节点(其他调用!$I$4:$I$42,其他调用!$J$4:$J$42,其他调用!$AH106)))</f>
        <v>6</v>
      </c>
      <c r="IC105" s="44">
        <f>IF(AB$4=0,0,求节点(AB$4:AB$9,$B$4:$B$9,求节点(其他调用!$I$4:$I$42,其他调用!$J$4:$J$42,其他调用!$AH106)))</f>
        <v>6</v>
      </c>
      <c r="ID105" s="44">
        <f>IF(AC$4=0,0,求节点(AC$4:AC$9,$B$4:$B$9,求节点(其他调用!$I$4:$I$42,其他调用!$J$4:$J$42,其他调用!$AH106)))</f>
        <v>6</v>
      </c>
      <c r="IE105" s="44">
        <f>IF(AD$4=0,0,求节点(AD$4:AD$9,$B$4:$B$9,求节点(其他调用!$I$4:$I$42,其他调用!$J$4:$J$42,其他调用!$AH106)))</f>
        <v>6</v>
      </c>
      <c r="IF105" s="44">
        <f>IF(AE$4=0,0,求节点(AE$4:AE$9,$B$4:$B$9,求节点(其他调用!$I$4:$I$42,其他调用!$J$4:$J$42,其他调用!$AH106)))</f>
        <v>6</v>
      </c>
      <c r="IG105" s="44">
        <f>IF(AF$4=0,0,求节点(AF$4:AF$9,$B$4:$B$9,求节点(其他调用!$I$4:$I$42,其他调用!$J$4:$J$42,其他调用!$AH106)))</f>
        <v>6</v>
      </c>
      <c r="IH105" s="44">
        <f>IF(AG$4=0,0,求节点(AG$4:AG$9,$B$4:$B$9,求节点(其他调用!$I$4:$I$42,其他调用!$J$4:$J$42,其他调用!$AH106)))</f>
        <v>6</v>
      </c>
      <c r="II105" s="44">
        <f>IF(AH$4=0,0,求节点(AH$4:AH$9,$B$4:$B$9,求节点(其他调用!$I$4:$I$42,其他调用!$J$4:$J$42,其他调用!$AH106)))</f>
        <v>6</v>
      </c>
      <c r="IJ105" s="44">
        <f>IF(AI$4=0,0,求节点(AI$4:AI$9,$B$4:$B$9,求节点(其他调用!$I$4:$I$42,其他调用!$J$4:$J$42,其他调用!$AH106)))</f>
        <v>6</v>
      </c>
      <c r="IK105" s="44">
        <f>IF(AJ$4=0,0,求节点(AJ$4:AJ$9,$B$4:$B$9,求节点(其他调用!$I$4:$I$42,其他调用!$J$4:$J$42,其他调用!$AH106)))</f>
        <v>6</v>
      </c>
      <c r="IL105" s="44">
        <f>IF(AK$4=0,0,求节点(AK$4:AK$9,$B$4:$B$9,求节点(其他调用!$I$4:$I$42,其他调用!$J$4:$J$42,其他调用!$AH106)))</f>
        <v>6</v>
      </c>
      <c r="IM105" s="44">
        <f>IF(AL$4=0,0,求节点(AL$4:AL$9,$B$4:$B$9,求节点(其他调用!$I$4:$I$42,其他调用!$J$4:$J$42,其他调用!$AH106)))</f>
        <v>6</v>
      </c>
      <c r="IN105" s="44">
        <f>IF(AM$4=0,0,求节点(AM$4:AM$9,$B$4:$B$9,求节点(其他调用!$I$4:$I$42,其他调用!$J$4:$J$42,其他调用!$AH106)))</f>
        <v>6</v>
      </c>
      <c r="IO105" s="44">
        <f>IF(AN$4=0,0,求节点(AN$4:AN$9,$B$4:$B$9,求节点(其他调用!$I$4:$I$42,其他调用!$J$4:$J$42,其他调用!$AH106)))</f>
        <v>6</v>
      </c>
      <c r="IP105" s="44">
        <f>IF(AO$4=0,0,求节点(AO$4:AO$9,$B$4:$B$9,求节点(其他调用!$I$4:$I$42,其他调用!$J$4:$J$42,其他调用!$AH106)))</f>
        <v>6</v>
      </c>
      <c r="IQ105" s="44">
        <f>IF(AP$4=0,0,求节点(AP$4:AP$9,$B$4:$B$9,求节点(其他调用!$I$4:$I$42,其他调用!$J$4:$J$42,其他调用!$AH106)))</f>
        <v>6</v>
      </c>
      <c r="IR105" s="44">
        <f>IF(AQ$4=0,0,求节点(AQ$4:AQ$9,$B$4:$B$9,求节点(其他调用!$I$4:$I$42,其他调用!$J$4:$J$42,其他调用!$AH106)))</f>
        <v>6</v>
      </c>
      <c r="IS105" s="44">
        <f>IF(AR$4=0,0,求节点(AR$4:AR$9,$B$4:$B$9,求节点(其他调用!$I$4:$I$42,其他调用!$J$4:$J$42,其他调用!$AH106)))</f>
        <v>6</v>
      </c>
      <c r="IT105" s="44">
        <f>IF(AS$4=0,0,求节点(AS$4:AS$9,$B$4:$B$9,求节点(其他调用!$I$4:$I$42,其他调用!$J$4:$J$42,其他调用!$AH106)))</f>
        <v>6</v>
      </c>
      <c r="IU105" s="44">
        <f>IF(AT$4=0,0,求节点(AT$4:AT$9,$B$4:$B$9,求节点(其他调用!$I$4:$I$42,其他调用!$J$4:$J$42,其他调用!$AH106)))</f>
        <v>6</v>
      </c>
      <c r="IV105" s="44">
        <f>IF(AU$4=0,0,求节点(AU$4:AU$9,$B$4:$B$9,求节点(其他调用!$I$4:$I$42,其他调用!$J$4:$J$42,其他调用!$AH106)))</f>
        <v>6</v>
      </c>
      <c r="IW105" s="44">
        <f>IF(AV$4=0,0,求节点(AV$4:AV$9,$B$4:$B$9,求节点(其他调用!$I$4:$I$42,其他调用!$J$4:$J$42,其他调用!$AH106)))</f>
        <v>6</v>
      </c>
      <c r="IX105" s="44">
        <f>IF(AW$4=0,0,求节点(AW$4:AW$9,$B$4:$B$9,求节点(其他调用!$I$4:$I$42,其他调用!$J$4:$J$42,其他调用!$AH106)))</f>
        <v>6</v>
      </c>
      <c r="IY105" s="44">
        <f>IF(AX$4=0,0,求节点(AX$4:AX$9,$B$4:$B$9,求节点(其他调用!$I$4:$I$42,其他调用!$J$4:$J$42,其他调用!$AH106)))</f>
        <v>6</v>
      </c>
      <c r="IZ105" s="44">
        <f>IF(AY$4=0,0,求节点(AY$4:AY$9,$B$4:$B$9,求节点(其他调用!$I$4:$I$42,其他调用!$J$4:$J$42,其他调用!$AH106)))</f>
        <v>6</v>
      </c>
      <c r="JA105" s="44">
        <f>IF(AZ$4=0,0,求节点(AZ$4:AZ$9,$B$4:$B$9,求节点(其他调用!$I$4:$I$42,其他调用!$J$4:$J$42,其他调用!$AH106)))</f>
        <v>6</v>
      </c>
      <c r="JC105" s="44">
        <v>102</v>
      </c>
      <c r="JD105" s="44">
        <f>IF(C$23=0,0,求节点(C$23:C$28,$B$23:$B$28,求节点(其他调用!$W$4:$W$20,其他调用!$X$4:$X$20,$JC105)))</f>
        <v>0</v>
      </c>
      <c r="JE105" s="44">
        <f>IF(D$23=0,0,求节点(D$23:D$28,$B$23:$B$28,求节点(其他调用!$W$4:$W$20,其他调用!$X$4:$X$20,$JC105)))</f>
        <v>0</v>
      </c>
      <c r="JF105" s="44">
        <f>IF(E$23=0,0,求节点(E$23:E$28,$B$23:$B$28,求节点(其他调用!$W$4:$W$20,其他调用!$X$4:$X$20,$JC105)))</f>
        <v>0</v>
      </c>
      <c r="JG105" s="44">
        <f>IF(F$23=0,0,求节点(F$23:F$28,$B$23:$B$28,求节点(其他调用!$W$4:$W$20,其他调用!$X$4:$X$20,$JC105)))</f>
        <v>7.1917717670078041E-3</v>
      </c>
      <c r="JH105" s="44">
        <f>IF(G$23=0,0,求节点(G$23:G$28,$B$23:$B$28,求节点(其他调用!$W$4:$W$20,其他调用!$X$4:$X$20,$JC105)))</f>
        <v>1.0787657650511595E-2</v>
      </c>
      <c r="JI105" s="44">
        <f>IF(H$23=0,0,求节点(H$23:H$28,$B$23:$B$28,求节点(其他调用!$W$4:$W$20,其他调用!$X$4:$X$20,$JC105)))</f>
        <v>1.0787657650511595E-2</v>
      </c>
      <c r="JJ105" s="44">
        <f>IF(I$23=0,0,求节点(I$23:I$28,$B$23:$B$28,求节点(其他调用!$W$4:$W$20,其他调用!$X$4:$X$20,$JC105)))</f>
        <v>1.6344935834108454E-2</v>
      </c>
      <c r="JK105" s="44">
        <f>IF(J$23=0,0,求节点(J$23:J$28,$B$23:$B$28,求节点(其他调用!$W$4:$W$20,其他调用!$X$4:$X$20,$JC105)))</f>
        <v>0</v>
      </c>
      <c r="JL105" s="44">
        <f>IF(K$23=0,0,求节点(K$23:K$28,$B$23:$B$28,求节点(其他调用!$W$4:$W$20,其他调用!$X$4:$X$20,$JC105)))</f>
        <v>1.0787657650511595E-2</v>
      </c>
      <c r="JM105" s="44">
        <f>IF(L$23=0,0,求节点(L$23:L$28,$B$23:$B$28,求节点(其他调用!$W$4:$W$20,其他调用!$X$4:$X$20,$JC105)))</f>
        <v>0</v>
      </c>
      <c r="JN105" s="44">
        <f>IF(M$23=0,0,求节点(M$23:M$28,$B$23:$B$28,求节点(其他调用!$W$4:$W$20,其他调用!$X$4:$X$20,$JC105)))</f>
        <v>0</v>
      </c>
      <c r="JO105" s="44">
        <f>IF(N$23=0,0,求节点(N$23:N$28,$B$23:$B$28,求节点(其他调用!$W$4:$W$20,其他调用!$X$4:$X$20,$JC105)))</f>
        <v>0</v>
      </c>
      <c r="JP105" s="44">
        <f>IF(O$23=0,0,求节点(O$23:O$28,$B$23:$B$28,求节点(其他调用!$W$4:$W$20,其他调用!$X$4:$X$20,$JC105)))</f>
        <v>0</v>
      </c>
      <c r="JQ105" s="44">
        <f>IF(P$23=0,0,求节点(P$23:P$28,$B$23:$B$28,求节点(其他调用!$W$4:$W$20,其他调用!$X$4:$X$20,$JC105)))</f>
        <v>0</v>
      </c>
      <c r="JR105" s="44">
        <f>IF(Q$23=0,0,求节点(Q$23:Q$28,$B$23:$B$28,求节点(其他调用!$W$4:$W$20,其他调用!$X$4:$X$20,$JC105)))</f>
        <v>0</v>
      </c>
      <c r="JS105" s="44">
        <f>IF(R$23=0,0,求节点(R$23:R$28,$B$23:$B$28,求节点(其他调用!$W$4:$W$20,其他调用!$X$4:$X$20,$JC105)))</f>
        <v>0</v>
      </c>
      <c r="JT105" s="44">
        <f>IF(S$23=0,0,求节点(S$23:S$28,$B$23:$B$28,求节点(其他调用!$W$4:$W$20,其他调用!$X$4:$X$20,$JC105)))</f>
        <v>0</v>
      </c>
      <c r="JU105" s="44">
        <f>IF(T$23=0,0,求节点(T$23:T$28,$B$23:$B$28,求节点(其他调用!$W$4:$W$20,其他调用!$X$4:$X$20,$JC105)))</f>
        <v>0</v>
      </c>
      <c r="JV105" s="44">
        <f>IF(U$23=0,0,求节点(U$23:U$28,$B$23:$B$28,求节点(其他调用!$W$4:$W$20,其他调用!$X$4:$X$20,$JC105)))</f>
        <v>0</v>
      </c>
      <c r="JW105" s="44">
        <f>IF(V$23=0,0,求节点(V$23:V$28,$B$23:$B$28,求节点(其他调用!$W$4:$W$20,其他调用!$X$4:$X$20,$JC105)))</f>
        <v>0</v>
      </c>
      <c r="JZ105" s="44">
        <v>102</v>
      </c>
      <c r="KA105" s="44">
        <f>IF(C$4=0,0,求节点(C$4:C$9,$B$4:$B$9,求节点(其他调用!$L$4:$L$42,其他调用!$M$4:$M$42,其他调用!$AI106)))</f>
        <v>6</v>
      </c>
      <c r="KB105" s="44">
        <f>IF(D$4=0,0,求节点(D$4:D$9,$B$4:$B$9,求节点(其他调用!$L$4:$L$42,其他调用!$M$4:$M$42,其他调用!$AI106)))</f>
        <v>6</v>
      </c>
      <c r="KC105" s="44">
        <f>IF(E$4=0,0,求节点(E$4:E$9,$B$4:$B$9,求节点(其他调用!$L$4:$L$42,其他调用!$M$4:$M$42,其他调用!$AI106)))</f>
        <v>5.460948412532483</v>
      </c>
      <c r="KD105" s="44">
        <f>IF(F$4=0,0,求节点(F$4:F$9,$B$4:$B$9,求节点(其他调用!$L$4:$L$42,其他调用!$M$4:$M$42,其他调用!$AI106)))</f>
        <v>0</v>
      </c>
      <c r="KE105" s="44">
        <f>IF(G$4=0,0,求节点(G$4:G$9,$B$4:$B$9,求节点(其他调用!$L$4:$L$42,其他调用!$M$4:$M$42,其他调用!$AI106)))</f>
        <v>0</v>
      </c>
      <c r="KF105" s="44">
        <f>IF(H$4=0,0,求节点(H$4:H$9,$B$4:$B$9,求节点(其他调用!$L$4:$L$42,其他调用!$M$4:$M$42,其他调用!$AI106)))</f>
        <v>0</v>
      </c>
      <c r="KG105" s="44">
        <f>IF(I$4=0,0,求节点(I$4:I$9,$B$4:$B$9,求节点(其他调用!$L$4:$L$42,其他调用!$M$4:$M$42,其他调用!$AI106)))</f>
        <v>0</v>
      </c>
      <c r="KH105" s="44">
        <f>IF(J$4=0,0,求节点(J$4:J$9,$B$4:$B$9,求节点(其他调用!$L$4:$L$42,其他调用!$M$4:$M$42,其他调用!$AI106)))</f>
        <v>0</v>
      </c>
      <c r="KI105" s="44">
        <f>IF(K$4=0,0,求节点(K$4:K$9,$B$4:$B$9,求节点(其他调用!$L$4:$L$42,其他调用!$M$4:$M$42,其他调用!$AI106)))</f>
        <v>0</v>
      </c>
      <c r="KJ105" s="44">
        <f>IF(L$4=0,0,求节点(L$4:L$9,$B$4:$B$9,求节点(其他调用!$L$4:$L$42,其他调用!$M$4:$M$42,其他调用!$AI106)))</f>
        <v>0</v>
      </c>
      <c r="KK105" s="44">
        <f>IF(M$4=0,0,求节点(M$4:M$9,$B$4:$B$9,求节点(其他调用!$L$4:$L$42,其他调用!$M$4:$M$42,其他调用!$AI106)))</f>
        <v>0</v>
      </c>
      <c r="KL105" s="44">
        <f>IF(N$4=0,0,求节点(N$4:N$9,$B$4:$B$9,求节点(其他调用!$L$4:$L$42,其他调用!$M$4:$M$42,其他调用!$AI106)))</f>
        <v>0</v>
      </c>
      <c r="KM105" s="44">
        <f>IF(O$4=0,0,求节点(O$4:O$9,$B$4:$B$9,求节点(其他调用!$L$4:$L$42,其他调用!$M$4:$M$42,其他调用!$AI106)))</f>
        <v>0</v>
      </c>
      <c r="KN105" s="44">
        <f>IF(P$4=0,0,求节点(P$4:P$9,$B$4:$B$9,求节点(其他调用!$L$4:$L$42,其他调用!$M$4:$M$42,其他调用!$AI106)))</f>
        <v>0</v>
      </c>
      <c r="KO105" s="44">
        <f>IF(Q$4=0,0,求节点(Q$4:Q$9,$B$4:$B$9,求节点(其他调用!$L$4:$L$42,其他调用!$M$4:$M$42,其他调用!$AI106)))</f>
        <v>0</v>
      </c>
      <c r="KP105" s="44">
        <f>IF(R$4=0,0,求节点(R$4:R$9,$B$4:$B$9,求节点(其他调用!$L$4:$L$42,其他调用!$M$4:$M$42,其他调用!$AI106)))</f>
        <v>0</v>
      </c>
      <c r="KQ105" s="44">
        <f>IF(S$4=0,0,求节点(S$4:S$9,$B$4:$B$9,求节点(其他调用!$L$4:$L$42,其他调用!$M$4:$M$42,其他调用!$AI106)))</f>
        <v>6</v>
      </c>
      <c r="KR105" s="44">
        <f>IF(T$4=0,0,求节点(T$4:T$9,$B$4:$B$9,求节点(其他调用!$L$4:$L$42,其他调用!$M$4:$M$42,其他调用!$AI106)))</f>
        <v>6</v>
      </c>
      <c r="KS105" s="44">
        <f>IF(U$4=0,0,求节点(U$4:U$9,$B$4:$B$9,求节点(其他调用!$L$4:$L$42,其他调用!$M$4:$M$42,其他调用!$AI106)))</f>
        <v>6</v>
      </c>
      <c r="KT105" s="44">
        <f>IF(V$4=0,0,求节点(V$4:V$9,$B$4:$B$9,求节点(其他调用!$L$4:$L$42,其他调用!$M$4:$M$42,其他调用!$AI106)))</f>
        <v>0</v>
      </c>
      <c r="KU105" s="44">
        <f>IF(W$4=0,0,求节点(W$4:W$9,$B$4:$B$9,求节点(其他调用!$L$4:$L$42,其他调用!$M$4:$M$42,其他调用!$AI106)))</f>
        <v>6</v>
      </c>
      <c r="KV105" s="44">
        <f>IF(X$4=0,0,求节点(X$4:X$9,$B$4:$B$9,求节点(其他调用!$L$4:$L$42,其他调用!$M$4:$M$42,其他调用!$AI106)))</f>
        <v>6</v>
      </c>
      <c r="KW105" s="44">
        <f>IF(Y$4=0,0,求节点(Y$4:Y$9,$B$4:$B$9,求节点(其他调用!$L$4:$L$42,其他调用!$M$4:$M$42,其他调用!$AI106)))</f>
        <v>6</v>
      </c>
      <c r="KX105" s="44">
        <f>IF(Z$4=0,0,求节点(Z$4:Z$9,$B$4:$B$9,求节点(其他调用!$L$4:$L$42,其他调用!$M$4:$M$42,其他调用!$AI106)))</f>
        <v>0</v>
      </c>
      <c r="KY105" s="44">
        <f>IF(AA$4=0,0,求节点(AA$4:AA$9,$B$4:$B$9,求节点(其他调用!$L$4:$L$42,其他调用!$M$4:$M$42,其他调用!$AI106)))</f>
        <v>6</v>
      </c>
      <c r="KZ105" s="44">
        <f>IF(AB$4=0,0,求节点(AB$4:AB$9,$B$4:$B$9,求节点(其他调用!$L$4:$L$42,其他调用!$M$4:$M$42,其他调用!$AI106)))</f>
        <v>6</v>
      </c>
      <c r="LA105" s="44">
        <f>IF(AC$4=0,0,求节点(AC$4:AC$9,$B$4:$B$9,求节点(其他调用!$L$4:$L$42,其他调用!$M$4:$M$42,其他调用!$AI106)))</f>
        <v>6</v>
      </c>
      <c r="LB105" s="44">
        <f>IF(AD$4=0,0,求节点(AD$4:AD$9,$B$4:$B$9,求节点(其他调用!$L$4:$L$42,其他调用!$M$4:$M$42,其他调用!$AI106)))</f>
        <v>6</v>
      </c>
      <c r="LC105" s="44">
        <f>IF(AE$4=0,0,求节点(AE$4:AE$9,$B$4:$B$9,求节点(其他调用!$L$4:$L$42,其他调用!$M$4:$M$42,其他调用!$AI106)))</f>
        <v>6</v>
      </c>
      <c r="LD105" s="44">
        <f>IF(AF$4=0,0,求节点(AF$4:AF$9,$B$4:$B$9,求节点(其他调用!$L$4:$L$42,其他调用!$M$4:$M$42,其他调用!$AI106)))</f>
        <v>6</v>
      </c>
      <c r="LE105" s="44">
        <f>IF(AG$4=0,0,求节点(AG$4:AG$9,$B$4:$B$9,求节点(其他调用!$L$4:$L$42,其他调用!$M$4:$M$42,其他调用!$AI106)))</f>
        <v>6</v>
      </c>
      <c r="LF105" s="44">
        <f>IF(AH$4=0,0,求节点(AH$4:AH$9,$B$4:$B$9,求节点(其他调用!$L$4:$L$42,其他调用!$M$4:$M$42,其他调用!$AI106)))</f>
        <v>6</v>
      </c>
      <c r="LG105" s="44">
        <f>IF(AI$4=0,0,求节点(AI$4:AI$9,$B$4:$B$9,求节点(其他调用!$L$4:$L$42,其他调用!$M$4:$M$42,其他调用!$AI106)))</f>
        <v>6</v>
      </c>
      <c r="LH105" s="44">
        <f>IF(AJ$4=0,0,求节点(AJ$4:AJ$9,$B$4:$B$9,求节点(其他调用!$L$4:$L$42,其他调用!$M$4:$M$42,其他调用!$AI106)))</f>
        <v>6</v>
      </c>
      <c r="LI105" s="44">
        <f>IF(AK$4=0,0,求节点(AK$4:AK$9,$B$4:$B$9,求节点(其他调用!$L$4:$L$42,其他调用!$M$4:$M$42,其他调用!$AI106)))</f>
        <v>6</v>
      </c>
      <c r="LJ105" s="44">
        <f>IF(AL$4=0,0,求节点(AL$4:AL$9,$B$4:$B$9,求节点(其他调用!$L$4:$L$42,其他调用!$M$4:$M$42,其他调用!$AI106)))</f>
        <v>6</v>
      </c>
      <c r="LK105" s="44">
        <f>IF(AM$4=0,0,求节点(AM$4:AM$9,$B$4:$B$9,求节点(其他调用!$L$4:$L$42,其他调用!$M$4:$M$42,其他调用!$AI106)))</f>
        <v>6</v>
      </c>
      <c r="LL105" s="44">
        <f>IF(AN$4=0,0,求节点(AN$4:AN$9,$B$4:$B$9,求节点(其他调用!$L$4:$L$42,其他调用!$M$4:$M$42,其他调用!$AI106)))</f>
        <v>6</v>
      </c>
      <c r="LM105" s="44">
        <f>IF(AO$4=0,0,求节点(AO$4:AO$9,$B$4:$B$9,求节点(其他调用!$L$4:$L$42,其他调用!$M$4:$M$42,其他调用!$AI106)))</f>
        <v>6</v>
      </c>
      <c r="LN105" s="44">
        <f>IF(AP$4=0,0,求节点(AP$4:AP$9,$B$4:$B$9,求节点(其他调用!$L$4:$L$42,其他调用!$M$4:$M$42,其他调用!$AI106)))</f>
        <v>6</v>
      </c>
      <c r="LO105" s="44">
        <f>IF(AQ$4=0,0,求节点(AQ$4:AQ$9,$B$4:$B$9,求节点(其他调用!$L$4:$L$42,其他调用!$M$4:$M$42,其他调用!$AI106)))</f>
        <v>6</v>
      </c>
      <c r="LP105" s="44">
        <f>IF(AR$4=0,0,求节点(AR$4:AR$9,$B$4:$B$9,求节点(其他调用!$L$4:$L$42,其他调用!$M$4:$M$42,其他调用!$AI106)))</f>
        <v>6</v>
      </c>
      <c r="LQ105" s="44">
        <f>IF(AS$4=0,0,求节点(AS$4:AS$9,$B$4:$B$9,求节点(其他调用!$L$4:$L$42,其他调用!$M$4:$M$42,其他调用!$AI106)))</f>
        <v>6</v>
      </c>
      <c r="LR105" s="44">
        <f>IF(AT$4=0,0,求节点(AT$4:AT$9,$B$4:$B$9,求节点(其他调用!$L$4:$L$42,其他调用!$M$4:$M$42,其他调用!$AI106)))</f>
        <v>6</v>
      </c>
      <c r="LS105" s="44">
        <f>IF(AU$4=0,0,求节点(AU$4:AU$9,$B$4:$B$9,求节点(其他调用!$L$4:$L$42,其他调用!$M$4:$M$42,其他调用!$AI106)))</f>
        <v>6</v>
      </c>
      <c r="LT105" s="44">
        <f>IF(AV$4=0,0,求节点(AV$4:AV$9,$B$4:$B$9,求节点(其他调用!$L$4:$L$42,其他调用!$M$4:$M$42,其他调用!$AI106)))</f>
        <v>6</v>
      </c>
      <c r="LU105" s="44">
        <f>IF(AW$4=0,0,求节点(AW$4:AW$9,$B$4:$B$9,求节点(其他调用!$L$4:$L$42,其他调用!$M$4:$M$42,其他调用!$AI106)))</f>
        <v>6</v>
      </c>
      <c r="LV105" s="44">
        <f>IF(AX$4=0,0,求节点(AX$4:AX$9,$B$4:$B$9,求节点(其他调用!$L$4:$L$42,其他调用!$M$4:$M$42,其他调用!$AI106)))</f>
        <v>6</v>
      </c>
      <c r="LW105" s="44">
        <f>IF(AY$4=0,0,求节点(AY$4:AY$9,$B$4:$B$9,求节点(其他调用!$L$4:$L$42,其他调用!$M$4:$M$42,其他调用!$AI106)))</f>
        <v>6</v>
      </c>
      <c r="LX105" s="44">
        <f>IF(AZ$4=0,0,求节点(AZ$4:AZ$9,$B$4:$B$9,求节点(其他调用!$L$4:$L$42,其他调用!$M$4:$M$42,其他调用!$AI106)))</f>
        <v>6</v>
      </c>
      <c r="LZ105" s="44">
        <v>102</v>
      </c>
      <c r="MA105" s="44">
        <f>IF(C$23=0,0,求节点(C$23:C$28,$B$23:$B$28,求节点(其他调用!$Y$4:$Y$20,其他调用!$Z$4:$Z$20,$LZ105)))</f>
        <v>0</v>
      </c>
      <c r="MB105" s="44">
        <f>IF(D$23=0,0,求节点(D$23:D$28,$B$23:$B$28,求节点(其他调用!$Y$4:$Y$20,其他调用!$Z$4:$Z$20,$LZ105)))</f>
        <v>0</v>
      </c>
      <c r="MC105" s="44">
        <f>IF(E$23=0,0,求节点(E$23:E$28,$B$23:$B$28,求节点(其他调用!$Y$4:$Y$20,其他调用!$Z$4:$Z$20,$LZ105)))</f>
        <v>0</v>
      </c>
      <c r="MD105" s="44">
        <f>IF(F$23=0,0,求节点(F$23:F$28,$B$23:$B$28,求节点(其他调用!$Y$4:$Y$20,其他调用!$Z$4:$Z$20,$LZ105)))</f>
        <v>0</v>
      </c>
      <c r="ME105" s="44">
        <f>IF(G$23=0,0,求节点(G$23:G$28,$B$23:$B$28,求节点(其他调用!$Y$4:$Y$20,其他调用!$Z$4:$Z$20,$LZ105)))</f>
        <v>0</v>
      </c>
      <c r="MF105" s="44">
        <f>IF(H$23=0,0,求节点(H$23:H$28,$B$23:$B$28,求节点(其他调用!$Y$4:$Y$20,其他调用!$Z$4:$Z$20,$LZ105)))</f>
        <v>0</v>
      </c>
      <c r="MG105" s="44">
        <f>IF(I$23=0,0,求节点(I$23:I$28,$B$23:$B$28,求节点(其他调用!$Y$4:$Y$20,其他调用!$Z$4:$Z$20,$LZ105)))</f>
        <v>0</v>
      </c>
      <c r="MH105" s="44">
        <f>IF(J$23=0,0,求节点(J$23:J$28,$B$23:$B$28,求节点(其他调用!$Y$4:$Y$20,其他调用!$Z$4:$Z$20,$LZ105)))</f>
        <v>0</v>
      </c>
      <c r="MI105" s="44">
        <f>IF(K$23=0,0,求节点(K$23:K$28,$B$23:$B$28,求节点(其他调用!$Y$4:$Y$20,其他调用!$Z$4:$Z$20,$LZ105)))</f>
        <v>0</v>
      </c>
      <c r="MJ105" s="44">
        <f>IF(L$23=0,0,求节点(L$23:L$28,$B$23:$B$28,求节点(其他调用!$Y$4:$Y$20,其他调用!$Z$4:$Z$20,$LZ105)))</f>
        <v>0</v>
      </c>
      <c r="MK105" s="44">
        <f>IF(M$23=0,0,求节点(M$23:M$28,$B$23:$B$28,求节点(其他调用!$Y$4:$Y$20,其他调用!$Z$4:$Z$20,$LZ105)))</f>
        <v>0</v>
      </c>
      <c r="ML105" s="44">
        <f>IF(N$23=0,0,求节点(N$23:N$28,$B$23:$B$28,求节点(其他调用!$Y$4:$Y$20,其他调用!$Z$4:$Z$20,$LZ105)))</f>
        <v>0</v>
      </c>
      <c r="MM105" s="44">
        <f>IF(O$23=0,0,求节点(O$23:O$28,$B$23:$B$28,求节点(其他调用!$Y$4:$Y$20,其他调用!$Z$4:$Z$20,$LZ105)))</f>
        <v>0</v>
      </c>
      <c r="MN105" s="44">
        <f>IF(P$23=0,0,求节点(P$23:P$28,$B$23:$B$28,求节点(其他调用!$Y$4:$Y$20,其他调用!$Z$4:$Z$20,$LZ105)))</f>
        <v>0</v>
      </c>
      <c r="MO105" s="44">
        <f>IF(Q$23=0,0,求节点(Q$23:Q$28,$B$23:$B$28,求节点(其他调用!$Y$4:$Y$20,其他调用!$Z$4:$Z$20,$LZ105)))</f>
        <v>0</v>
      </c>
      <c r="MP105" s="44">
        <f>IF(R$23=0,0,求节点(R$23:R$28,$B$23:$B$28,求节点(其他调用!$Y$4:$Y$20,其他调用!$Z$4:$Z$20,$LZ105)))</f>
        <v>0</v>
      </c>
      <c r="MQ105" s="44">
        <f>IF(S$23=0,0,求节点(S$23:S$28,$B$23:$B$28,求节点(其他调用!$Y$4:$Y$20,其他调用!$Z$4:$Z$20,$LZ105)))</f>
        <v>0</v>
      </c>
      <c r="MR105" s="44">
        <f>IF(T$23=0,0,求节点(T$23:T$28,$B$23:$B$28,求节点(其他调用!$Y$4:$Y$20,其他调用!$Z$4:$Z$20,$LZ105)))</f>
        <v>0</v>
      </c>
      <c r="MS105" s="44">
        <f>IF(U$23=0,0,求节点(U$23:U$28,$B$23:$B$28,求节点(其他调用!$Y$4:$Y$20,其他调用!$Z$4:$Z$20,$LZ105)))</f>
        <v>0</v>
      </c>
      <c r="MT105" s="44">
        <f>IF(V$23=0,0,求节点(V$23:V$28,$B$23:$B$28,求节点(其他调用!$Y$4:$Y$20,其他调用!$Z$4:$Z$20,$LZ105)))</f>
        <v>0</v>
      </c>
      <c r="MW105" s="44">
        <v>102</v>
      </c>
      <c r="MX105" s="44">
        <f>IF(C$4=0,0,求节点(C$4:C$9,$B$4:$B$9,求节点(其他调用!$O$4:$O$42,其他调用!$P$4:$P$42,其他调用!$AJ106)))</f>
        <v>6</v>
      </c>
      <c r="MY105" s="44">
        <f>IF(D$4=0,0,求节点(D$4:D$9,$B$4:$B$9,求节点(其他调用!$O$4:$O$42,其他调用!$P$4:$P$42,其他调用!$AJ106)))</f>
        <v>6</v>
      </c>
      <c r="MZ105" s="44">
        <f>IF(E$4=0,0,求节点(E$4:E$9,$B$4:$B$9,求节点(其他调用!$O$4:$O$42,其他调用!$P$4:$P$42,其他调用!$AJ106)))</f>
        <v>6</v>
      </c>
      <c r="NA105" s="44">
        <f>IF(F$4=0,0,求节点(F$4:F$9,$B$4:$B$9,求节点(其他调用!$O$4:$O$42,其他调用!$P$4:$P$42,其他调用!$AJ106)))</f>
        <v>0</v>
      </c>
      <c r="NB105" s="44">
        <f>IF(G$4=0,0,求节点(G$4:G$9,$B$4:$B$9,求节点(其他调用!$O$4:$O$42,其他调用!$P$4:$P$42,其他调用!$AJ106)))</f>
        <v>0</v>
      </c>
      <c r="NC105" s="44">
        <f>IF(H$4=0,0,求节点(H$4:H$9,$B$4:$B$9,求节点(其他调用!$O$4:$O$42,其他调用!$P$4:$P$42,其他调用!$AJ106)))</f>
        <v>0</v>
      </c>
      <c r="ND105" s="44">
        <f>IF(I$4=0,0,求节点(I$4:I$9,$B$4:$B$9,求节点(其他调用!$O$4:$O$42,其他调用!$P$4:$P$42,其他调用!$AJ106)))</f>
        <v>0</v>
      </c>
      <c r="NE105" s="44">
        <f>IF(J$4=0,0,求节点(J$4:J$9,$B$4:$B$9,求节点(其他调用!$O$4:$O$42,其他调用!$P$4:$P$42,其他调用!$AJ106)))</f>
        <v>0</v>
      </c>
      <c r="NF105" s="44">
        <f>IF(K$4=0,0,求节点(K$4:K$9,$B$4:$B$9,求节点(其他调用!$O$4:$O$42,其他调用!$P$4:$P$42,其他调用!$AJ106)))</f>
        <v>0</v>
      </c>
      <c r="NG105" s="44">
        <f>IF(L$4=0,0,求节点(L$4:L$9,$B$4:$B$9,求节点(其他调用!$O$4:$O$42,其他调用!$P$4:$P$42,其他调用!$AJ106)))</f>
        <v>0</v>
      </c>
      <c r="NH105" s="44">
        <f>IF(M$4=0,0,求节点(M$4:M$9,$B$4:$B$9,求节点(其他调用!$O$4:$O$42,其他调用!$P$4:$P$42,其他调用!$AJ106)))</f>
        <v>0</v>
      </c>
      <c r="NI105" s="44">
        <f>IF(N$4=0,0,求节点(N$4:N$9,$B$4:$B$9,求节点(其他调用!$O$4:$O$42,其他调用!$P$4:$P$42,其他调用!$AJ106)))</f>
        <v>0</v>
      </c>
      <c r="NJ105" s="44">
        <f>IF(O$4=0,0,求节点(O$4:O$9,$B$4:$B$9,求节点(其他调用!$O$4:$O$42,其他调用!$P$4:$P$42,其他调用!$AJ106)))</f>
        <v>0</v>
      </c>
      <c r="NK105" s="44">
        <f>IF(P$4=0,0,求节点(P$4:P$9,$B$4:$B$9,求节点(其他调用!$O$4:$O$42,其他调用!$P$4:$P$42,其他调用!$AJ106)))</f>
        <v>0</v>
      </c>
      <c r="NL105" s="44">
        <f>IF(Q$4=0,0,求节点(Q$4:Q$9,$B$4:$B$9,求节点(其他调用!$O$4:$O$42,其他调用!$P$4:$P$42,其他调用!$AJ106)))</f>
        <v>0</v>
      </c>
      <c r="NM105" s="44">
        <f>IF(R$4=0,0,求节点(R$4:R$9,$B$4:$B$9,求节点(其他调用!$O$4:$O$42,其他调用!$P$4:$P$42,其他调用!$AJ106)))</f>
        <v>0</v>
      </c>
      <c r="NN105" s="44">
        <f>IF(S$4=0,0,求节点(S$4:S$9,$B$4:$B$9,求节点(其他调用!$O$4:$O$42,其他调用!$P$4:$P$42,其他调用!$AJ106)))</f>
        <v>6</v>
      </c>
      <c r="NO105" s="44">
        <f>IF(T$4=0,0,求节点(T$4:T$9,$B$4:$B$9,求节点(其他调用!$O$4:$O$42,其他调用!$P$4:$P$42,其他调用!$AJ106)))</f>
        <v>6</v>
      </c>
      <c r="NP105" s="44">
        <f>IF(U$4=0,0,求节点(U$4:U$9,$B$4:$B$9,求节点(其他调用!$O$4:$O$42,其他调用!$P$4:$P$42,其他调用!$AJ106)))</f>
        <v>6</v>
      </c>
      <c r="NQ105" s="44">
        <f>IF(V$4=0,0,求节点(V$4:V$9,$B$4:$B$9,求节点(其他调用!$O$4:$O$42,其他调用!$P$4:$P$42,其他调用!$AJ106)))</f>
        <v>0</v>
      </c>
      <c r="NR105" s="44">
        <f>IF(W$4=0,0,求节点(W$4:W$9,$B$4:$B$9,求节点(其他调用!$O$4:$O$42,其他调用!$P$4:$P$42,其他调用!$AJ106)))</f>
        <v>6</v>
      </c>
      <c r="NS105" s="44">
        <f>IF(X$4=0,0,求节点(X$4:X$9,$B$4:$B$9,求节点(其他调用!$O$4:$O$42,其他调用!$P$4:$P$42,其他调用!$AJ106)))</f>
        <v>6</v>
      </c>
      <c r="NT105" s="44">
        <f>IF(Y$4=0,0,求节点(Y$4:Y$9,$B$4:$B$9,求节点(其他调用!$O$4:$O$42,其他调用!$P$4:$P$42,其他调用!$AJ106)))</f>
        <v>6</v>
      </c>
      <c r="NU105" s="44">
        <f>IF(Z$4=0,0,求节点(Z$4:Z$9,$B$4:$B$9,求节点(其他调用!$O$4:$O$42,其他调用!$P$4:$P$42,其他调用!$AJ106)))</f>
        <v>0</v>
      </c>
      <c r="NV105" s="44">
        <f>IF(AA$4=0,0,求节点(AA$4:AA$9,$B$4:$B$9,求节点(其他调用!$O$4:$O$42,其他调用!$P$4:$P$42,其他调用!$AJ106)))</f>
        <v>6</v>
      </c>
      <c r="NW105" s="44">
        <f>IF(AB$4=0,0,求节点(AB$4:AB$9,$B$4:$B$9,求节点(其他调用!$O$4:$O$42,其他调用!$P$4:$P$42,其他调用!$AJ106)))</f>
        <v>6</v>
      </c>
      <c r="NX105" s="44">
        <f>IF(AC$4=0,0,求节点(AC$4:AC$9,$B$4:$B$9,求节点(其他调用!$O$4:$O$42,其他调用!$P$4:$P$42,其他调用!$AJ106)))</f>
        <v>6</v>
      </c>
      <c r="NY105" s="44">
        <f>IF(AD$4=0,0,求节点(AD$4:AD$9,$B$4:$B$9,求节点(其他调用!$O$4:$O$42,其他调用!$P$4:$P$42,其他调用!$AJ106)))</f>
        <v>6</v>
      </c>
      <c r="NZ105" s="44">
        <f>IF(AE$4=0,0,求节点(AE$4:AE$9,$B$4:$B$9,求节点(其他调用!$O$4:$O$42,其他调用!$P$4:$P$42,其他调用!$AJ106)))</f>
        <v>6</v>
      </c>
      <c r="OA105" s="44">
        <f>IF(AF$4=0,0,求节点(AF$4:AF$9,$B$4:$B$9,求节点(其他调用!$O$4:$O$42,其他调用!$P$4:$P$42,其他调用!$AJ106)))</f>
        <v>6</v>
      </c>
      <c r="OB105" s="44">
        <f>IF(AG$4=0,0,求节点(AG$4:AG$9,$B$4:$B$9,求节点(其他调用!$O$4:$O$42,其他调用!$P$4:$P$42,其他调用!$AJ106)))</f>
        <v>6</v>
      </c>
      <c r="OC105" s="44">
        <f>IF(AH$4=0,0,求节点(AH$4:AH$9,$B$4:$B$9,求节点(其他调用!$O$4:$O$42,其他调用!$P$4:$P$42,其他调用!$AJ106)))</f>
        <v>6</v>
      </c>
      <c r="OD105" s="44">
        <f>IF(AI$4=0,0,求节点(AI$4:AI$9,$B$4:$B$9,求节点(其他调用!$O$4:$O$42,其他调用!$P$4:$P$42,其他调用!$AJ106)))</f>
        <v>6</v>
      </c>
      <c r="OE105" s="44">
        <f>IF(AJ$4=0,0,求节点(AJ$4:AJ$9,$B$4:$B$9,求节点(其他调用!$O$4:$O$42,其他调用!$P$4:$P$42,其他调用!$AJ106)))</f>
        <v>6</v>
      </c>
      <c r="OF105" s="44">
        <f>IF(AK$4=0,0,求节点(AK$4:AK$9,$B$4:$B$9,求节点(其他调用!$O$4:$O$42,其他调用!$P$4:$P$42,其他调用!$AJ106)))</f>
        <v>6</v>
      </c>
      <c r="OG105" s="44">
        <f>IF(AL$4=0,0,求节点(AL$4:AL$9,$B$4:$B$9,求节点(其他调用!$O$4:$O$42,其他调用!$P$4:$P$42,其他调用!$AJ106)))</f>
        <v>6</v>
      </c>
      <c r="OH105" s="44">
        <f>IF(AM$4=0,0,求节点(AM$4:AM$9,$B$4:$B$9,求节点(其他调用!$O$4:$O$42,其他调用!$P$4:$P$42,其他调用!$AJ106)))</f>
        <v>6</v>
      </c>
      <c r="OI105" s="44">
        <f>IF(AN$4=0,0,求节点(AN$4:AN$9,$B$4:$B$9,求节点(其他调用!$O$4:$O$42,其他调用!$P$4:$P$42,其他调用!$AJ106)))</f>
        <v>6</v>
      </c>
      <c r="OJ105" s="44">
        <f>IF(AO$4=0,0,求节点(AO$4:AO$9,$B$4:$B$9,求节点(其他调用!$O$4:$O$42,其他调用!$P$4:$P$42,其他调用!$AJ106)))</f>
        <v>6</v>
      </c>
      <c r="OK105" s="44">
        <f>IF(AP$4=0,0,求节点(AP$4:AP$9,$B$4:$B$9,求节点(其他调用!$O$4:$O$42,其他调用!$P$4:$P$42,其他调用!$AJ106)))</f>
        <v>6</v>
      </c>
      <c r="OL105" s="44">
        <f>IF(AQ$4=0,0,求节点(AQ$4:AQ$9,$B$4:$B$9,求节点(其他调用!$O$4:$O$42,其他调用!$P$4:$P$42,其他调用!$AJ106)))</f>
        <v>6</v>
      </c>
      <c r="OM105" s="44">
        <f>IF(AR$4=0,0,求节点(AR$4:AR$9,$B$4:$B$9,求节点(其他调用!$O$4:$O$42,其他调用!$P$4:$P$42,其他调用!$AJ106)))</f>
        <v>6</v>
      </c>
      <c r="ON105" s="44">
        <f>IF(AS$4=0,0,求节点(AS$4:AS$9,$B$4:$B$9,求节点(其他调用!$O$4:$O$42,其他调用!$P$4:$P$42,其他调用!$AJ106)))</f>
        <v>6</v>
      </c>
      <c r="OO105" s="44">
        <f>IF(AT$4=0,0,求节点(AT$4:AT$9,$B$4:$B$9,求节点(其他调用!$O$4:$O$42,其他调用!$P$4:$P$42,其他调用!$AJ106)))</f>
        <v>6</v>
      </c>
      <c r="OP105" s="44">
        <f>IF(AU$4=0,0,求节点(AU$4:AU$9,$B$4:$B$9,求节点(其他调用!$O$4:$O$42,其他调用!$P$4:$P$42,其他调用!$AJ106)))</f>
        <v>6</v>
      </c>
      <c r="OQ105" s="44">
        <f>IF(AV$4=0,0,求节点(AV$4:AV$9,$B$4:$B$9,求节点(其他调用!$O$4:$O$42,其他调用!$P$4:$P$42,其他调用!$AJ106)))</f>
        <v>6</v>
      </c>
      <c r="OR105" s="44">
        <f>IF(AW$4=0,0,求节点(AW$4:AW$9,$B$4:$B$9,求节点(其他调用!$O$4:$O$42,其他调用!$P$4:$P$42,其他调用!$AJ106)))</f>
        <v>6</v>
      </c>
      <c r="OS105" s="44">
        <f>IF(AX$4=0,0,求节点(AX$4:AX$9,$B$4:$B$9,求节点(其他调用!$O$4:$O$42,其他调用!$P$4:$P$42,其他调用!$AJ106)))</f>
        <v>6</v>
      </c>
      <c r="OT105" s="44">
        <f>IF(AY$4=0,0,求节点(AY$4:AY$9,$B$4:$B$9,求节点(其他调用!$O$4:$O$42,其他调用!$P$4:$P$42,其他调用!$AJ106)))</f>
        <v>6</v>
      </c>
      <c r="OU105" s="44">
        <f>IF(AZ$4=0,0,求节点(AZ$4:AZ$9,$B$4:$B$9,求节点(其他调用!$O$4:$O$42,其他调用!$P$4:$P$42,其他调用!$AJ106)))</f>
        <v>6</v>
      </c>
      <c r="OW105" s="44">
        <v>102</v>
      </c>
      <c r="OX105" s="44">
        <f>IF(C$23=0,0,求节点(C$23:C$28,$B$23:$B$28,求节点(其他调用!$AA$4:$AA$20,其他调用!$AB$4:$AB$20,$OW105)))</f>
        <v>0</v>
      </c>
      <c r="OY105" s="44">
        <f>IF(D$23=0,0,求节点(D$23:D$28,$B$23:$B$28,求节点(其他调用!$AA$4:$AA$20,其他调用!$AB$4:$AB$20,$OW105)))</f>
        <v>0</v>
      </c>
      <c r="OZ105" s="44">
        <f>IF(E$23=0,0,求节点(E$23:E$28,$B$23:$B$28,求节点(其他调用!$AA$4:$AA$20,其他调用!$AB$4:$AB$20,$OW105)))</f>
        <v>0</v>
      </c>
      <c r="PA105" s="44">
        <f>IF(F$23=0,0,求节点(F$23:F$28,$B$23:$B$28,求节点(其他调用!$AA$4:$AA$20,其他调用!$AB$4:$AB$20,$OW105)))</f>
        <v>7.6994262446787864E-3</v>
      </c>
      <c r="PB105" s="44">
        <f>IF(G$23=0,0,求节点(G$23:G$28,$B$23:$B$28,求节点(其他调用!$AA$4:$AA$20,其他调用!$AB$4:$AB$20,$OW105)))</f>
        <v>1.1549139367018291E-2</v>
      </c>
      <c r="PC105" s="44">
        <f>IF(H$23=0,0,求节点(H$23:H$28,$B$23:$B$28,求节点(其他调用!$AA$4:$AA$20,其他调用!$AB$4:$AB$20,$OW105)))</f>
        <v>1.1549139367018291E-2</v>
      </c>
      <c r="PD105" s="44">
        <f>IF(I$23=0,0,求节点(I$23:I$28,$B$23:$B$28,求节点(其他调用!$AA$4:$AA$20,其他调用!$AB$4:$AB$20,$OW105)))</f>
        <v>1.7498696010633807E-2</v>
      </c>
      <c r="PE105" s="44">
        <f>IF(J$23=0,0,求节点(J$23:J$28,$B$23:$B$28,求节点(其他调用!$AA$4:$AA$20,其他调用!$AB$4:$AB$20,$OW105)))</f>
        <v>0</v>
      </c>
      <c r="PF105" s="44">
        <f>IF(K$23=0,0,求节点(K$23:K$28,$B$23:$B$28,求节点(其他调用!$AA$4:$AA$20,其他调用!$AB$4:$AB$20,$OW105)))</f>
        <v>1.1549139367018291E-2</v>
      </c>
      <c r="PG105" s="44">
        <f>IF(L$23=0,0,求节点(L$23:L$28,$B$23:$B$28,求节点(其他调用!$AA$4:$AA$20,其他调用!$AB$4:$AB$20,$OW105)))</f>
        <v>0</v>
      </c>
      <c r="PH105" s="44">
        <f>IF(M$23=0,0,求节点(M$23:M$28,$B$23:$B$28,求节点(其他调用!$AA$4:$AA$20,其他调用!$AB$4:$AB$20,$OW105)))</f>
        <v>0</v>
      </c>
      <c r="PI105" s="44">
        <f>IF(N$23=0,0,求节点(N$23:N$28,$B$23:$B$28,求节点(其他调用!$AA$4:$AA$20,其他调用!$AB$4:$AB$20,$OW105)))</f>
        <v>0</v>
      </c>
      <c r="PJ105" s="44">
        <f>IF(O$23=0,0,求节点(O$23:O$28,$B$23:$B$28,求节点(其他调用!$AA$4:$AA$20,其他调用!$AB$4:$AB$20,$OW105)))</f>
        <v>0</v>
      </c>
      <c r="PK105" s="44">
        <f>IF(P$23=0,0,求节点(P$23:P$28,$B$23:$B$28,求节点(其他调用!$AA$4:$AA$20,其他调用!$AB$4:$AB$20,$OW105)))</f>
        <v>0</v>
      </c>
      <c r="PL105" s="44">
        <f>IF(Q$23=0,0,求节点(Q$23:Q$28,$B$23:$B$28,求节点(其他调用!$AA$4:$AA$20,其他调用!$AB$4:$AB$20,$OW105)))</f>
        <v>0</v>
      </c>
      <c r="PM105" s="44">
        <f>IF(R$23=0,0,求节点(R$23:R$28,$B$23:$B$28,求节点(其他调用!$AA$4:$AA$20,其他调用!$AB$4:$AB$20,$OW105)))</f>
        <v>0</v>
      </c>
      <c r="PN105" s="44">
        <f>IF(S$23=0,0,求节点(S$23:S$28,$B$23:$B$28,求节点(其他调用!$AA$4:$AA$20,其他调用!$AB$4:$AB$20,$OW105)))</f>
        <v>0</v>
      </c>
      <c r="PO105" s="44">
        <f>IF(T$23=0,0,求节点(T$23:T$28,$B$23:$B$28,求节点(其他调用!$AA$4:$AA$20,其他调用!$AB$4:$AB$20,$OW105)))</f>
        <v>0</v>
      </c>
      <c r="PP105" s="44">
        <f>IF(U$23=0,0,求节点(U$23:U$28,$B$23:$B$28,求节点(其他调用!$AA$4:$AA$20,其他调用!$AB$4:$AB$20,$OW105)))</f>
        <v>0</v>
      </c>
      <c r="PQ105" s="44">
        <f>IF(V$23=0,0,求节点(V$23:V$28,$B$23:$B$28,求节点(其他调用!$AA$4:$AA$20,其他调用!$AB$4:$AB$20,$OW105)))</f>
        <v>0</v>
      </c>
    </row>
    <row r="106" spans="61:433" x14ac:dyDescent="0.2">
      <c r="BI106" s="44">
        <v>103</v>
      </c>
      <c r="BJ106" s="44">
        <f>IF(C$4=0,0,求节点(C$4:C$9,$B$4:$B$9,求节点(其他调用!$C$4:$C$42,其他调用!$D$4:$D$42,其他调用!$AF107)))</f>
        <v>6</v>
      </c>
      <c r="BK106" s="44">
        <f>IF(D$4=0,0,求节点(D$4:D$9,$B$4:$B$9,求节点(其他调用!$C$4:$C$42,其他调用!$D$4:$D$42,其他调用!$AF107)))</f>
        <v>6</v>
      </c>
      <c r="BL106" s="44">
        <f>IF(E$4=0,0,求节点(E$4:E$9,$B$4:$B$9,求节点(其他调用!$C$4:$C$42,其他调用!$D$4:$D$42,其他调用!$AF107)))</f>
        <v>3.3105093530345515</v>
      </c>
      <c r="BM106" s="44">
        <f>IF(F$4=0,0,求节点(F$4:F$9,$B$4:$B$9,求节点(其他调用!$C$4:$C$42,其他调用!$D$4:$D$42,其他调用!$AF107)))</f>
        <v>0</v>
      </c>
      <c r="BN106" s="44">
        <f>IF(G$4=0,0,求节点(G$4:G$9,$B$4:$B$9,求节点(其他调用!$C$4:$C$42,其他调用!$D$4:$D$42,其他调用!$AF107)))</f>
        <v>0</v>
      </c>
      <c r="BO106" s="44">
        <f>IF(H$4=0,0,求节点(H$4:H$9,$B$4:$B$9,求节点(其他调用!$C$4:$C$42,其他调用!$D$4:$D$42,其他调用!$AF107)))</f>
        <v>0</v>
      </c>
      <c r="BP106" s="44">
        <f>IF(I$4=0,0,求节点(I$4:I$9,$B$4:$B$9,求节点(其他调用!$C$4:$C$42,其他调用!$D$4:$D$42,其他调用!$AF107)))</f>
        <v>0</v>
      </c>
      <c r="BQ106" s="44">
        <f>IF(J$4=0,0,求节点(J$4:J$9,$B$4:$B$9,求节点(其他调用!$C$4:$C$42,其他调用!$D$4:$D$42,其他调用!$AF107)))</f>
        <v>0</v>
      </c>
      <c r="BR106" s="44">
        <f>IF(K$4=0,0,求节点(K$4:K$9,$B$4:$B$9,求节点(其他调用!$C$4:$C$42,其他调用!$D$4:$D$42,其他调用!$AF107)))</f>
        <v>0</v>
      </c>
      <c r="BS106" s="44">
        <f>IF(L$4=0,0,求节点(L$4:L$9,$B$4:$B$9,求节点(其他调用!$C$4:$C$42,其他调用!$D$4:$D$42,其他调用!$AF107)))</f>
        <v>0</v>
      </c>
      <c r="BT106" s="44">
        <f>IF(M$4=0,0,求节点(M$4:M$9,$B$4:$B$9,求节点(其他调用!$C$4:$C$42,其他调用!$D$4:$D$42,其他调用!$AF107)))</f>
        <v>0</v>
      </c>
      <c r="BU106" s="44">
        <f>IF(N$4=0,0,求节点(N$4:N$9,$B$4:$B$9,求节点(其他调用!$C$4:$C$42,其他调用!$D$4:$D$42,其他调用!$AF107)))</f>
        <v>0</v>
      </c>
      <c r="BV106" s="44">
        <f>IF(O$4=0,0,求节点(O$4:O$9,$B$4:$B$9,求节点(其他调用!$C$4:$C$42,其他调用!$D$4:$D$42,其他调用!$AF107)))</f>
        <v>0</v>
      </c>
      <c r="BW106" s="44">
        <f>IF(P$4=0,0,求节点(P$4:P$9,$B$4:$B$9,求节点(其他调用!$C$4:$C$42,其他调用!$D$4:$D$42,其他调用!$AF107)))</f>
        <v>0</v>
      </c>
      <c r="BX106" s="44">
        <f>IF(Q$4=0,0,求节点(Q$4:Q$9,$B$4:$B$9,求节点(其他调用!$C$4:$C$42,其他调用!$D$4:$D$42,其他调用!$AF107)))</f>
        <v>0</v>
      </c>
      <c r="BY106" s="44">
        <f>IF(R$4=0,0,求节点(R$4:R$9,$B$4:$B$9,求节点(其他调用!$C$4:$C$42,其他调用!$D$4:$D$42,其他调用!$AF107)))</f>
        <v>0</v>
      </c>
      <c r="BZ106" s="44">
        <f>IF(S$4=0,0,求节点(S$4:S$9,$B$4:$B$9,求节点(其他调用!$C$4:$C$42,其他调用!$D$4:$D$42,其他调用!$AF107)))</f>
        <v>6</v>
      </c>
      <c r="CA106" s="44">
        <f>IF(T$4=0,0,求节点(T$4:T$9,$B$4:$B$9,求节点(其他调用!$C$4:$C$42,其他调用!$D$4:$D$42,其他调用!$AF107)))</f>
        <v>6</v>
      </c>
      <c r="CB106" s="44">
        <f>IF(U$4=0,0,求节点(U$4:U$9,$B$4:$B$9,求节点(其他调用!$C$4:$C$42,其他调用!$D$4:$D$42,其他调用!$AF107)))</f>
        <v>6</v>
      </c>
      <c r="CC106" s="44">
        <f>IF(V$4=0,0,求节点(V$4:V$9,$B$4:$B$9,求节点(其他调用!$C$4:$C$42,其他调用!$D$4:$D$42,其他调用!$AF107)))</f>
        <v>0</v>
      </c>
      <c r="CD106" s="44">
        <f>IF(W$4=0,0,求节点(W$4:W$9,$B$4:$B$9,求节点(其他调用!$C$4:$C$42,其他调用!$D$4:$D$42,其他调用!$AF107)))</f>
        <v>6</v>
      </c>
      <c r="CE106" s="44">
        <f>IF(X$4=0,0,求节点(X$4:X$9,$B$4:$B$9,求节点(其他调用!$C$4:$C$42,其他调用!$D$4:$D$42,其他调用!$AF107)))</f>
        <v>6</v>
      </c>
      <c r="CF106" s="44">
        <f>IF(Y$4=0,0,求节点(Y$4:Y$9,$B$4:$B$9,求节点(其他调用!$C$4:$C$42,其他调用!$D$4:$D$42,其他调用!$AF107)))</f>
        <v>6</v>
      </c>
      <c r="CG106" s="44">
        <f>IF(Z$4=0,0,求节点(Z$4:Z$9,$B$4:$B$9,求节点(其他调用!$C$4:$C$42,其他调用!$D$4:$D$42,其他调用!$AF107)))</f>
        <v>0</v>
      </c>
      <c r="CH106" s="44">
        <f>IF(AA$4=0,0,求节点(AA$4:AA$9,$B$4:$B$9,求节点(其他调用!$C$4:$C$42,其他调用!$D$4:$D$42,其他调用!$AF107)))</f>
        <v>6</v>
      </c>
      <c r="CI106" s="44">
        <f>IF(AB$4=0,0,求节点(AB$4:AB$9,$B$4:$B$9,求节点(其他调用!$C$4:$C$42,其他调用!$D$4:$D$42,其他调用!$AF107)))</f>
        <v>6</v>
      </c>
      <c r="CJ106" s="44">
        <f>IF(AC$4=0,0,求节点(AC$4:AC$9,$B$4:$B$9,求节点(其他调用!$C$4:$C$42,其他调用!$D$4:$D$42,其他调用!$AF107)))</f>
        <v>6</v>
      </c>
      <c r="CK106" s="44">
        <f>IF(AD$4=0,0,求节点(AD$4:AD$9,$B$4:$B$9,求节点(其他调用!$C$4:$C$42,其他调用!$D$4:$D$42,其他调用!$AF107)))</f>
        <v>4.1879372744617225</v>
      </c>
      <c r="CL106" s="44">
        <f>IF(AE$4=0,0,求节点(AE$4:AE$9,$B$4:$B$9,求节点(其他调用!$C$4:$C$42,其他调用!$D$4:$D$42,其他调用!$AF107)))</f>
        <v>4.1879372744617225</v>
      </c>
      <c r="CM106" s="44">
        <f>IF(AF$4=0,0,求节点(AF$4:AF$9,$B$4:$B$9,求节点(其他调用!$C$4:$C$42,其他调用!$D$4:$D$42,其他调用!$AF107)))</f>
        <v>4.1879372744617225</v>
      </c>
      <c r="CN106" s="44">
        <f>IF(AG$4=0,0,求节点(AG$4:AG$9,$B$4:$B$9,求节点(其他调用!$C$4:$C$42,其他调用!$D$4:$D$42,其他调用!$AF107)))</f>
        <v>4.1879372744617225</v>
      </c>
      <c r="CO106" s="44">
        <f>IF(AH$4=0,0,求节点(AH$4:AH$9,$B$4:$B$9,求节点(其他调用!$C$4:$C$42,其他调用!$D$4:$D$42,其他调用!$AF107)))</f>
        <v>4.1879372744617225</v>
      </c>
      <c r="CP106" s="44">
        <f>IF(AI$4=0,0,求节点(AI$4:AI$9,$B$4:$B$9,求节点(其他调用!$C$4:$C$42,其他调用!$D$4:$D$42,其他调用!$AF107)))</f>
        <v>4.1879372744617225</v>
      </c>
      <c r="CQ106" s="44">
        <f>IF(AJ$4=0,0,求节点(AJ$4:AJ$9,$B$4:$B$9,求节点(其他调用!$C$4:$C$42,其他调用!$D$4:$D$42,其他调用!$AF107)))</f>
        <v>4.1879372744617225</v>
      </c>
      <c r="CR106" s="44">
        <f>IF(AK$4=0,0,求节点(AK$4:AK$9,$B$4:$B$9,求节点(其他调用!$C$4:$C$42,其他调用!$D$4:$D$42,其他调用!$AF107)))</f>
        <v>4.1879372744617225</v>
      </c>
      <c r="CS106" s="44">
        <f>IF(AL$4=0,0,求节点(AL$4:AL$9,$B$4:$B$9,求节点(其他调用!$C$4:$C$42,其他调用!$D$4:$D$42,其他调用!$AF107)))</f>
        <v>4.1879372744617225</v>
      </c>
      <c r="CT106" s="44">
        <f>IF(AM$4=0,0,求节点(AM$4:AM$9,$B$4:$B$9,求节点(其他调用!$C$4:$C$42,其他调用!$D$4:$D$42,其他调用!$AF107)))</f>
        <v>4.1879372744617225</v>
      </c>
      <c r="CU106" s="44">
        <f>IF(AN$4=0,0,求节点(AN$4:AN$9,$B$4:$B$9,求节点(其他调用!$C$4:$C$42,其他调用!$D$4:$D$42,其他调用!$AF107)))</f>
        <v>4.1879372744617225</v>
      </c>
      <c r="CV106" s="44">
        <f>IF(AO$4=0,0,求节点(AO$4:AO$9,$B$4:$B$9,求节点(其他调用!$C$4:$C$42,其他调用!$D$4:$D$42,其他调用!$AF107)))</f>
        <v>4.1879372744617225</v>
      </c>
      <c r="CW106" s="44">
        <f>IF(AP$4=0,0,求节点(AP$4:AP$9,$B$4:$B$9,求节点(其他调用!$C$4:$C$42,其他调用!$D$4:$D$42,其他调用!$AF107)))</f>
        <v>4.1879372744617225</v>
      </c>
      <c r="CX106" s="44">
        <f>IF(AQ$4=0,0,求节点(AQ$4:AQ$9,$B$4:$B$9,求节点(其他调用!$C$4:$C$42,其他调用!$D$4:$D$42,其他调用!$AF107)))</f>
        <v>4.1879372744617225</v>
      </c>
      <c r="CY106" s="44">
        <f>IF(AR$4=0,0,求节点(AR$4:AR$9,$B$4:$B$9,求节点(其他调用!$C$4:$C$42,其他调用!$D$4:$D$42,其他调用!$AF107)))</f>
        <v>4.1879372744617225</v>
      </c>
      <c r="CZ106" s="44">
        <f>IF(AS$4=0,0,求节点(AS$4:AS$9,$B$4:$B$9,求节点(其他调用!$C$4:$C$42,其他调用!$D$4:$D$42,其他调用!$AF107)))</f>
        <v>4.1879372744617225</v>
      </c>
      <c r="DA106" s="44">
        <f>IF(AT$4=0,0,求节点(AT$4:AT$9,$B$4:$B$9,求节点(其他调用!$C$4:$C$42,其他调用!$D$4:$D$42,其他调用!$AF107)))</f>
        <v>4.1879372744617225</v>
      </c>
      <c r="DB106" s="44">
        <f>IF(AU$4=0,0,求节点(AU$4:AU$9,$B$4:$B$9,求节点(其他调用!$C$4:$C$42,其他调用!$D$4:$D$42,其他调用!$AF107)))</f>
        <v>4.1879372744617225</v>
      </c>
      <c r="DC106" s="44">
        <f>IF(AV$4=0,0,求节点(AV$4:AV$9,$B$4:$B$9,求节点(其他调用!$C$4:$C$42,其他调用!$D$4:$D$42,其他调用!$AF107)))</f>
        <v>4.1879372744617225</v>
      </c>
      <c r="DD106" s="44">
        <f>IF(AW$4=0,0,求节点(AW$4:AW$9,$B$4:$B$9,求节点(其他调用!$C$4:$C$42,其他调用!$D$4:$D$42,其他调用!$AF107)))</f>
        <v>4.1879372744617225</v>
      </c>
      <c r="DE106" s="44">
        <f>IF(AX$4=0,0,求节点(AX$4:AX$9,$B$4:$B$9,求节点(其他调用!$C$4:$C$42,其他调用!$D$4:$D$42,其他调用!$AF107)))</f>
        <v>4.1879372744617225</v>
      </c>
      <c r="DF106" s="44">
        <f>IF(AY$4=0,0,求节点(AY$4:AY$9,$B$4:$B$9,求节点(其他调用!$C$4:$C$42,其他调用!$D$4:$D$42,其他调用!$AF107)))</f>
        <v>4.1879372744617225</v>
      </c>
      <c r="DG106" s="44">
        <f>IF(AZ$4=0,0,求节点(AZ$4:AZ$9,$B$4:$B$9,求节点(其他调用!$C$4:$C$42,其他调用!$D$4:$D$42,其他调用!$AF107)))</f>
        <v>4.1879372744617225</v>
      </c>
      <c r="DI106" s="44">
        <v>103</v>
      </c>
      <c r="DJ106" s="44">
        <f>IF(C$23=0,0,求节点(C$23:C$28,$B$23:$B$28,求节点(其他调用!$S$4:$S$20,其他调用!$T$4:$T$20,$DI106)))</f>
        <v>0</v>
      </c>
      <c r="DK106" s="44">
        <f>IF(D$23=0,0,求节点(D$23:D$28,$B$23:$B$28,求节点(其他调用!$S$4:$S$20,其他调用!$T$4:$T$20,$DI106)))</f>
        <v>0</v>
      </c>
      <c r="DL106" s="44">
        <f>IF(E$23=0,0,求节点(E$23:E$28,$B$23:$B$28,求节点(其他调用!$S$4:$S$20,其他调用!$T$4:$T$20,$DI106)))</f>
        <v>0</v>
      </c>
      <c r="DM106" s="44">
        <f>IF(F$23=0,0,求节点(F$23:F$28,$B$23:$B$28,求节点(其他调用!$S$4:$S$20,其他调用!$T$4:$T$20,$DI106)))</f>
        <v>7.1917717670078041E-3</v>
      </c>
      <c r="DN106" s="44">
        <f>IF(G$23=0,0,求节点(G$23:G$28,$B$23:$B$28,求节点(其他调用!$S$4:$S$20,其他调用!$T$4:$T$20,$DI106)))</f>
        <v>1.0787657650511595E-2</v>
      </c>
      <c r="DO106" s="44">
        <f>IF(H$23=0,0,求节点(H$23:H$28,$B$23:$B$28,求节点(其他调用!$S$4:$S$20,其他调用!$T$4:$T$20,$DI106)))</f>
        <v>1.0787657650511595E-2</v>
      </c>
      <c r="DP106" s="44">
        <f>IF(I$23=0,0,求节点(I$23:I$28,$B$23:$B$28,求节点(其他调用!$S$4:$S$20,其他调用!$T$4:$T$20,$DI106)))</f>
        <v>1.6344935834108454E-2</v>
      </c>
      <c r="DQ106" s="44">
        <f>IF(J$23=0,0,求节点(J$23:J$28,$B$23:$B$28,求节点(其他调用!$S$4:$S$20,其他调用!$T$4:$T$20,$DI106)))</f>
        <v>0</v>
      </c>
      <c r="DR106" s="44">
        <f>IF(K$23=0,0,求节点(K$23:K$28,$B$23:$B$28,求节点(其他调用!$S$4:$S$20,其他调用!$T$4:$T$20,$DI106)))</f>
        <v>1.0787657650511595E-2</v>
      </c>
      <c r="DS106" s="44">
        <f>IF(L$23=0,0,求节点(L$23:L$28,$B$23:$B$28,求节点(其他调用!$S$4:$S$20,其他调用!$T$4:$T$20,$DI106)))</f>
        <v>0</v>
      </c>
      <c r="DT106" s="44">
        <f>IF(M$23=0,0,求节点(M$23:M$28,$B$23:$B$28,求节点(其他调用!$S$4:$S$20,其他调用!$T$4:$T$20,$DI106)))</f>
        <v>0</v>
      </c>
      <c r="DU106" s="44">
        <f>IF(N$23=0,0,求节点(N$23:N$28,$B$23:$B$28,求节点(其他调用!$S$4:$S$20,其他调用!$T$4:$T$20,$DI106)))</f>
        <v>0</v>
      </c>
      <c r="DV106" s="44">
        <f>IF(O$23=0,0,求节点(O$23:O$28,$B$23:$B$28,求节点(其他调用!$S$4:$S$20,其他调用!$T$4:$T$20,$DI106)))</f>
        <v>0</v>
      </c>
      <c r="DW106" s="44">
        <f>IF(P$23=0,0,求节点(P$23:P$28,$B$23:$B$28,求节点(其他调用!$S$4:$S$20,其他调用!$T$4:$T$20,$DI106)))</f>
        <v>0</v>
      </c>
      <c r="DX106" s="44">
        <f>IF(Q$23=0,0,求节点(Q$23:Q$28,$B$23:$B$28,求节点(其他调用!$S$4:$S$20,其他调用!$T$4:$T$20,$DI106)))</f>
        <v>0</v>
      </c>
      <c r="DY106" s="44">
        <f>IF(R$23=0,0,求节点(R$23:R$28,$B$23:$B$28,求节点(其他调用!$S$4:$S$20,其他调用!$T$4:$T$20,$DI106)))</f>
        <v>0</v>
      </c>
      <c r="DZ106" s="44">
        <f>IF(S$23=0,0,求节点(S$23:S$28,$B$23:$B$28,求节点(其他调用!$S$4:$S$20,其他调用!$T$4:$T$20,$DI106)))</f>
        <v>0</v>
      </c>
      <c r="EA106" s="44">
        <f>IF(T$23=0,0,求节点(T$23:T$28,$B$23:$B$28,求节点(其他调用!$S$4:$S$20,其他调用!$T$4:$T$20,$DI106)))</f>
        <v>0</v>
      </c>
      <c r="EB106" s="44">
        <f>IF(U$23=0,0,求节点(U$23:U$28,$B$23:$B$28,求节点(其他调用!$S$4:$S$20,其他调用!$T$4:$T$20,$DI106)))</f>
        <v>0</v>
      </c>
      <c r="EC106" s="44">
        <f>IF(V$23=0,0,求节点(V$23:V$28,$B$23:$B$28,求节点(其他调用!$S$4:$S$20,其他调用!$T$4:$T$20,$DI106)))</f>
        <v>0</v>
      </c>
      <c r="EF106" s="44">
        <v>103</v>
      </c>
      <c r="EG106" s="44">
        <f>IF(C$4=0,0,求节点(C$4:C$9,$B$4:$B$9,求节点(其他调用!$F$4:$F$42,其他调用!$G$4:$G$42,其他调用!$AG107)))</f>
        <v>6</v>
      </c>
      <c r="EH106" s="44">
        <f>IF(D$4=0,0,求节点(D$4:D$9,$B$4:$B$9,求节点(其他调用!$F$4:$F$42,其他调用!$G$4:$G$42,其他调用!$AG107)))</f>
        <v>6</v>
      </c>
      <c r="EI106" s="44">
        <f>IF(E$4=0,0,求节点(E$4:E$9,$B$4:$B$9,求节点(其他调用!$F$4:$F$42,其他调用!$G$4:$G$42,其他调用!$AG107)))</f>
        <v>3.4687799820976339</v>
      </c>
      <c r="EJ106" s="44">
        <f>IF(F$4=0,0,求节点(F$4:F$9,$B$4:$B$9,求节点(其他调用!$F$4:$F$42,其他调用!$G$4:$G$42,其他调用!$AG107)))</f>
        <v>0</v>
      </c>
      <c r="EK106" s="44">
        <f>IF(G$4=0,0,求节点(G$4:G$9,$B$4:$B$9,求节点(其他调用!$F$4:$F$42,其他调用!$G$4:$G$42,其他调用!$AG107)))</f>
        <v>0</v>
      </c>
      <c r="EL106" s="44">
        <f>IF(H$4=0,0,求节点(H$4:H$9,$B$4:$B$9,求节点(其他调用!$F$4:$F$42,其他调用!$G$4:$G$42,其他调用!$AG107)))</f>
        <v>0</v>
      </c>
      <c r="EM106" s="44">
        <f>IF(I$4=0,0,求节点(I$4:I$9,$B$4:$B$9,求节点(其他调用!$F$4:$F$42,其他调用!$G$4:$G$42,其他调用!$AG107)))</f>
        <v>0</v>
      </c>
      <c r="EN106" s="44">
        <f>IF(J$4=0,0,求节点(J$4:J$9,$B$4:$B$9,求节点(其他调用!$F$4:$F$42,其他调用!$G$4:$G$42,其他调用!$AG107)))</f>
        <v>0</v>
      </c>
      <c r="EO106" s="44">
        <f>IF(K$4=0,0,求节点(K$4:K$9,$B$4:$B$9,求节点(其他调用!$F$4:$F$42,其他调用!$G$4:$G$42,其他调用!$AG107)))</f>
        <v>0</v>
      </c>
      <c r="EP106" s="44">
        <f>IF(L$4=0,0,求节点(L$4:L$9,$B$4:$B$9,求节点(其他调用!$F$4:$F$42,其他调用!$G$4:$G$42,其他调用!$AG107)))</f>
        <v>0</v>
      </c>
      <c r="EQ106" s="44">
        <f>IF(M$4=0,0,求节点(M$4:M$9,$B$4:$B$9,求节点(其他调用!$F$4:$F$42,其他调用!$G$4:$G$42,其他调用!$AG107)))</f>
        <v>0</v>
      </c>
      <c r="ER106" s="44">
        <f>IF(N$4=0,0,求节点(N$4:N$9,$B$4:$B$9,求节点(其他调用!$F$4:$F$42,其他调用!$G$4:$G$42,其他调用!$AG107)))</f>
        <v>0</v>
      </c>
      <c r="ES106" s="44">
        <f>IF(O$4=0,0,求节点(O$4:O$9,$B$4:$B$9,求节点(其他调用!$F$4:$F$42,其他调用!$G$4:$G$42,其他调用!$AG107)))</f>
        <v>0</v>
      </c>
      <c r="ET106" s="44">
        <f>IF(P$4=0,0,求节点(P$4:P$9,$B$4:$B$9,求节点(其他调用!$F$4:$F$42,其他调用!$G$4:$G$42,其他调用!$AG107)))</f>
        <v>0</v>
      </c>
      <c r="EU106" s="44">
        <f>IF(Q$4=0,0,求节点(Q$4:Q$9,$B$4:$B$9,求节点(其他调用!$F$4:$F$42,其他调用!$G$4:$G$42,其他调用!$AG107)))</f>
        <v>0</v>
      </c>
      <c r="EV106" s="44">
        <f>IF(R$4=0,0,求节点(R$4:R$9,$B$4:$B$9,求节点(其他调用!$F$4:$F$42,其他调用!$G$4:$G$42,其他调用!$AG107)))</f>
        <v>0</v>
      </c>
      <c r="EW106" s="44">
        <f>IF(S$4=0,0,求节点(S$4:S$9,$B$4:$B$9,求节点(其他调用!$F$4:$F$42,其他调用!$G$4:$G$42,其他调用!$AG107)))</f>
        <v>6</v>
      </c>
      <c r="EX106" s="44">
        <f>IF(T$4=0,0,求节点(T$4:T$9,$B$4:$B$9,求节点(其他调用!$F$4:$F$42,其他调用!$G$4:$G$42,其他调用!$AG107)))</f>
        <v>6</v>
      </c>
      <c r="EY106" s="44">
        <f>IF(U$4=0,0,求节点(U$4:U$9,$B$4:$B$9,求节点(其他调用!$F$4:$F$42,其他调用!$G$4:$G$42,其他调用!$AG107)))</f>
        <v>6</v>
      </c>
      <c r="EZ106" s="44">
        <f>IF(V$4=0,0,求节点(V$4:V$9,$B$4:$B$9,求节点(其他调用!$F$4:$F$42,其他调用!$G$4:$G$42,其他调用!$AG107)))</f>
        <v>0</v>
      </c>
      <c r="FA106" s="44">
        <f>IF(W$4=0,0,求节点(W$4:W$9,$B$4:$B$9,求节点(其他调用!$F$4:$F$42,其他调用!$G$4:$G$42,其他调用!$AG107)))</f>
        <v>6</v>
      </c>
      <c r="FB106" s="44">
        <f>IF(X$4=0,0,求节点(X$4:X$9,$B$4:$B$9,求节点(其他调用!$F$4:$F$42,其他调用!$G$4:$G$42,其他调用!$AG107)))</f>
        <v>6</v>
      </c>
      <c r="FC106" s="44">
        <f>IF(Y$4=0,0,求节点(Y$4:Y$9,$B$4:$B$9,求节点(其他调用!$F$4:$F$42,其他调用!$G$4:$G$42,其他调用!$AG107)))</f>
        <v>6</v>
      </c>
      <c r="FD106" s="44">
        <f>IF(Z$4=0,0,求节点(Z$4:Z$9,$B$4:$B$9,求节点(其他调用!$F$4:$F$42,其他调用!$G$4:$G$42,其他调用!$AG107)))</f>
        <v>0</v>
      </c>
      <c r="FE106" s="44">
        <f>IF(AA$4=0,0,求节点(AA$4:AA$9,$B$4:$B$9,求节点(其他调用!$F$4:$F$42,其他调用!$G$4:$G$42,其他调用!$AG107)))</f>
        <v>6</v>
      </c>
      <c r="FF106" s="44">
        <f>IF(AB$4=0,0,求节点(AB$4:AB$9,$B$4:$B$9,求节点(其他调用!$F$4:$F$42,其他调用!$G$4:$G$42,其他调用!$AG107)))</f>
        <v>6</v>
      </c>
      <c r="FG106" s="44">
        <f>IF(AC$4=0,0,求节点(AC$4:AC$9,$B$4:$B$9,求节点(其他调用!$F$4:$F$42,其他调用!$G$4:$G$42,其他调用!$AG107)))</f>
        <v>6</v>
      </c>
      <c r="FH106" s="44">
        <f>IF(AD$4=0,0,求节点(AD$4:AD$9,$B$4:$B$9,求节点(其他调用!$F$4:$F$42,其他调用!$G$4:$G$42,其他调用!$AG107)))</f>
        <v>5.3457959487948576</v>
      </c>
      <c r="FI106" s="44">
        <f>IF(AE$4=0,0,求节点(AE$4:AE$9,$B$4:$B$9,求节点(其他调用!$F$4:$F$42,其他调用!$G$4:$G$42,其他调用!$AG107)))</f>
        <v>5.3457959487948576</v>
      </c>
      <c r="FJ106" s="44">
        <f>IF(AF$4=0,0,求节点(AF$4:AF$9,$B$4:$B$9,求节点(其他调用!$F$4:$F$42,其他调用!$G$4:$G$42,其他调用!$AG107)))</f>
        <v>5.3457959487948576</v>
      </c>
      <c r="FK106" s="44">
        <f>IF(AG$4=0,0,求节点(AG$4:AG$9,$B$4:$B$9,求节点(其他调用!$F$4:$F$42,其他调用!$G$4:$G$42,其他调用!$AG107)))</f>
        <v>5.3457959487948576</v>
      </c>
      <c r="FL106" s="44">
        <f>IF(AH$4=0,0,求节点(AH$4:AH$9,$B$4:$B$9,求节点(其他调用!$F$4:$F$42,其他调用!$G$4:$G$42,其他调用!$AG107)))</f>
        <v>5.3457959487948576</v>
      </c>
      <c r="FM106" s="44">
        <f>IF(AI$4=0,0,求节点(AI$4:AI$9,$B$4:$B$9,求节点(其他调用!$F$4:$F$42,其他调用!$G$4:$G$42,其他调用!$AG107)))</f>
        <v>5.3457959487948576</v>
      </c>
      <c r="FN106" s="44">
        <f>IF(AJ$4=0,0,求节点(AJ$4:AJ$9,$B$4:$B$9,求节点(其他调用!$F$4:$F$42,其他调用!$G$4:$G$42,其他调用!$AG107)))</f>
        <v>5.3457959487948576</v>
      </c>
      <c r="FO106" s="44">
        <f>IF(AK$4=0,0,求节点(AK$4:AK$9,$B$4:$B$9,求节点(其他调用!$F$4:$F$42,其他调用!$G$4:$G$42,其他调用!$AG107)))</f>
        <v>5.3457959487948576</v>
      </c>
      <c r="FP106" s="44">
        <f>IF(AL$4=0,0,求节点(AL$4:AL$9,$B$4:$B$9,求节点(其他调用!$F$4:$F$42,其他调用!$G$4:$G$42,其他调用!$AG107)))</f>
        <v>5.3457959487948576</v>
      </c>
      <c r="FQ106" s="44">
        <f>IF(AM$4=0,0,求节点(AM$4:AM$9,$B$4:$B$9,求节点(其他调用!$F$4:$F$42,其他调用!$G$4:$G$42,其他调用!$AG107)))</f>
        <v>5.3457959487948576</v>
      </c>
      <c r="FR106" s="44">
        <f>IF(AN$4=0,0,求节点(AN$4:AN$9,$B$4:$B$9,求节点(其他调用!$F$4:$F$42,其他调用!$G$4:$G$42,其他调用!$AG107)))</f>
        <v>5.3457959487948576</v>
      </c>
      <c r="FS106" s="44">
        <f>IF(AO$4=0,0,求节点(AO$4:AO$9,$B$4:$B$9,求节点(其他调用!$F$4:$F$42,其他调用!$G$4:$G$42,其他调用!$AG107)))</f>
        <v>5.3457959487948576</v>
      </c>
      <c r="FT106" s="44">
        <f>IF(AP$4=0,0,求节点(AP$4:AP$9,$B$4:$B$9,求节点(其他调用!$F$4:$F$42,其他调用!$G$4:$G$42,其他调用!$AG107)))</f>
        <v>5.3457959487948576</v>
      </c>
      <c r="FU106" s="44">
        <f>IF(AQ$4=0,0,求节点(AQ$4:AQ$9,$B$4:$B$9,求节点(其他调用!$F$4:$F$42,其他调用!$G$4:$G$42,其他调用!$AG107)))</f>
        <v>5.3457959487948576</v>
      </c>
      <c r="FV106" s="44">
        <f>IF(AR$4=0,0,求节点(AR$4:AR$9,$B$4:$B$9,求节点(其他调用!$F$4:$F$42,其他调用!$G$4:$G$42,其他调用!$AG107)))</f>
        <v>5.3457959487948576</v>
      </c>
      <c r="FW106" s="44">
        <f>IF(AS$4=0,0,求节点(AS$4:AS$9,$B$4:$B$9,求节点(其他调用!$F$4:$F$42,其他调用!$G$4:$G$42,其他调用!$AG107)))</f>
        <v>5.3457959487948576</v>
      </c>
      <c r="FX106" s="44">
        <f>IF(AT$4=0,0,求节点(AT$4:AT$9,$B$4:$B$9,求节点(其他调用!$F$4:$F$42,其他调用!$G$4:$G$42,其他调用!$AG107)))</f>
        <v>5.3457959487948576</v>
      </c>
      <c r="FY106" s="44">
        <f>IF(AU$4=0,0,求节点(AU$4:AU$9,$B$4:$B$9,求节点(其他调用!$F$4:$F$42,其他调用!$G$4:$G$42,其他调用!$AG107)))</f>
        <v>5.3457959487948576</v>
      </c>
      <c r="FZ106" s="44">
        <f>IF(AV$4=0,0,求节点(AV$4:AV$9,$B$4:$B$9,求节点(其他调用!$F$4:$F$42,其他调用!$G$4:$G$42,其他调用!$AG107)))</f>
        <v>5.3457959487948576</v>
      </c>
      <c r="GA106" s="44">
        <f>IF(AW$4=0,0,求节点(AW$4:AW$9,$B$4:$B$9,求节点(其他调用!$F$4:$F$42,其他调用!$G$4:$G$42,其他调用!$AG107)))</f>
        <v>5.3457959487948576</v>
      </c>
      <c r="GB106" s="44">
        <f>IF(AX$4=0,0,求节点(AX$4:AX$9,$B$4:$B$9,求节点(其他调用!$F$4:$F$42,其他调用!$G$4:$G$42,其他调用!$AG107)))</f>
        <v>5.3457959487948576</v>
      </c>
      <c r="GC106" s="44">
        <f>IF(AY$4=0,0,求节点(AY$4:AY$9,$B$4:$B$9,求节点(其他调用!$F$4:$F$42,其他调用!$G$4:$G$42,其他调用!$AG107)))</f>
        <v>5.3457959487948576</v>
      </c>
      <c r="GD106" s="44">
        <f>IF(AZ$4=0,0,求节点(AZ$4:AZ$9,$B$4:$B$9,求节点(其他调用!$F$4:$F$42,其他调用!$G$4:$G$42,其他调用!$AG107)))</f>
        <v>5.3457959487948576</v>
      </c>
      <c r="GF106" s="44">
        <v>103</v>
      </c>
      <c r="GG106" s="44">
        <f>IF(C$23=0,0,求节点(C$23:C$28,$B$23:$B$28,求节点(其他调用!$U$4:$U$20,其他调用!$V$4:$V$20,$GF106)))</f>
        <v>0</v>
      </c>
      <c r="GH106" s="44">
        <f>IF(D$23=0,0,求节点(D$23:D$28,$B$23:$B$28,求节点(其他调用!$U$4:$U$20,其他调用!$V$4:$V$20,$GF106)))</f>
        <v>0</v>
      </c>
      <c r="GI106" s="44">
        <f>IF(E$23=0,0,求节点(E$23:E$28,$B$23:$B$28,求节点(其他调用!$U$4:$U$20,其他调用!$V$4:$V$20,$GF106)))</f>
        <v>0</v>
      </c>
      <c r="GJ106" s="44">
        <f>IF(F$23=0,0,求节点(F$23:F$28,$B$23:$B$28,求节点(其他调用!$U$4:$U$20,其他调用!$V$4:$V$20,$GF106)))</f>
        <v>0</v>
      </c>
      <c r="GK106" s="44">
        <f>IF(G$23=0,0,求节点(G$23:G$28,$B$23:$B$28,求节点(其他调用!$U$4:$U$20,其他调用!$V$4:$V$20,$GF106)))</f>
        <v>0</v>
      </c>
      <c r="GL106" s="44">
        <f>IF(H$23=0,0,求节点(H$23:H$28,$B$23:$B$28,求节点(其他调用!$U$4:$U$20,其他调用!$V$4:$V$20,$GF106)))</f>
        <v>0</v>
      </c>
      <c r="GM106" s="44">
        <f>IF(I$23=0,0,求节点(I$23:I$28,$B$23:$B$28,求节点(其他调用!$U$4:$U$20,其他调用!$V$4:$V$20,$GF106)))</f>
        <v>0</v>
      </c>
      <c r="GN106" s="44">
        <f>IF(J$23=0,0,求节点(J$23:J$28,$B$23:$B$28,求节点(其他调用!$U$4:$U$20,其他调用!$V$4:$V$20,$GF106)))</f>
        <v>0</v>
      </c>
      <c r="GO106" s="44">
        <f>IF(K$23=0,0,求节点(K$23:K$28,$B$23:$B$28,求节点(其他调用!$U$4:$U$20,其他调用!$V$4:$V$20,$GF106)))</f>
        <v>0</v>
      </c>
      <c r="GP106" s="44">
        <f>IF(L$23=0,0,求节点(L$23:L$28,$B$23:$B$28,求节点(其他调用!$U$4:$U$20,其他调用!$V$4:$V$20,$GF106)))</f>
        <v>0</v>
      </c>
      <c r="GQ106" s="44">
        <f>IF(M$23=0,0,求节点(M$23:M$28,$B$23:$B$28,求节点(其他调用!$U$4:$U$20,其他调用!$V$4:$V$20,$GF106)))</f>
        <v>0</v>
      </c>
      <c r="GR106" s="44">
        <f>IF(N$23=0,0,求节点(N$23:N$28,$B$23:$B$28,求节点(其他调用!$U$4:$U$20,其他调用!$V$4:$V$20,$GF106)))</f>
        <v>0</v>
      </c>
      <c r="GS106" s="44">
        <f>IF(O$23=0,0,求节点(O$23:O$28,$B$23:$B$28,求节点(其他调用!$U$4:$U$20,其他调用!$V$4:$V$20,$GF106)))</f>
        <v>0</v>
      </c>
      <c r="GT106" s="44">
        <f>IF(P$23=0,0,求节点(P$23:P$28,$B$23:$B$28,求节点(其他调用!$U$4:$U$20,其他调用!$V$4:$V$20,$GF106)))</f>
        <v>0</v>
      </c>
      <c r="GU106" s="44">
        <f>IF(Q$23=0,0,求节点(Q$23:Q$28,$B$23:$B$28,求节点(其他调用!$U$4:$U$20,其他调用!$V$4:$V$20,$GF106)))</f>
        <v>0</v>
      </c>
      <c r="GV106" s="44">
        <f>IF(R$23=0,0,求节点(R$23:R$28,$B$23:$B$28,求节点(其他调用!$U$4:$U$20,其他调用!$V$4:$V$20,$GF106)))</f>
        <v>0</v>
      </c>
      <c r="GW106" s="44">
        <f>IF(S$23=0,0,求节点(S$23:S$28,$B$23:$B$28,求节点(其他调用!$U$4:$U$20,其他调用!$V$4:$V$20,$GF106)))</f>
        <v>0</v>
      </c>
      <c r="GX106" s="44">
        <f>IF(T$23=0,0,求节点(T$23:T$28,$B$23:$B$28,求节点(其他调用!$U$4:$U$20,其他调用!$V$4:$V$20,$GF106)))</f>
        <v>0</v>
      </c>
      <c r="GY106" s="44">
        <f>IF(U$23=0,0,求节点(U$23:U$28,$B$23:$B$28,求节点(其他调用!$U$4:$U$20,其他调用!$V$4:$V$20,$GF106)))</f>
        <v>0</v>
      </c>
      <c r="GZ106" s="44">
        <f>IF(V$23=0,0,求节点(V$23:V$28,$B$23:$B$28,求节点(其他调用!$U$4:$U$20,其他调用!$V$4:$V$20,$GF106)))</f>
        <v>0</v>
      </c>
      <c r="HC106" s="44">
        <v>103</v>
      </c>
      <c r="HD106" s="44">
        <f>IF(C$4=0,0,求节点(C$4:C$9,$B$4:$B$9,求节点(其他调用!$I$4:$I$42,其他调用!$J$4:$J$42,其他调用!$AH107)))</f>
        <v>6</v>
      </c>
      <c r="HE106" s="44">
        <f>IF(D$4=0,0,求节点(D$4:D$9,$B$4:$B$9,求节点(其他调用!$I$4:$I$42,其他调用!$J$4:$J$42,其他调用!$AH107)))</f>
        <v>6</v>
      </c>
      <c r="HF106" s="44">
        <f>IF(E$4=0,0,求节点(E$4:E$9,$B$4:$B$9,求节点(其他调用!$I$4:$I$42,其他调用!$J$4:$J$42,其他调用!$AH107)))</f>
        <v>3.7899575512345538</v>
      </c>
      <c r="HG106" s="44">
        <f>IF(F$4=0,0,求节点(F$4:F$9,$B$4:$B$9,求节点(其他调用!$I$4:$I$42,其他调用!$J$4:$J$42,其他调用!$AH107)))</f>
        <v>0</v>
      </c>
      <c r="HH106" s="44">
        <f>IF(G$4=0,0,求节点(G$4:G$9,$B$4:$B$9,求节点(其他调用!$I$4:$I$42,其他调用!$J$4:$J$42,其他调用!$AH107)))</f>
        <v>0</v>
      </c>
      <c r="HI106" s="44">
        <f>IF(H$4=0,0,求节点(H$4:H$9,$B$4:$B$9,求节点(其他调用!$I$4:$I$42,其他调用!$J$4:$J$42,其他调用!$AH107)))</f>
        <v>0</v>
      </c>
      <c r="HJ106" s="44">
        <f>IF(I$4=0,0,求节点(I$4:I$9,$B$4:$B$9,求节点(其他调用!$I$4:$I$42,其他调用!$J$4:$J$42,其他调用!$AH107)))</f>
        <v>0</v>
      </c>
      <c r="HK106" s="44">
        <f>IF(J$4=0,0,求节点(J$4:J$9,$B$4:$B$9,求节点(其他调用!$I$4:$I$42,其他调用!$J$4:$J$42,其他调用!$AH107)))</f>
        <v>0</v>
      </c>
      <c r="HL106" s="44">
        <f>IF(K$4=0,0,求节点(K$4:K$9,$B$4:$B$9,求节点(其他调用!$I$4:$I$42,其他调用!$J$4:$J$42,其他调用!$AH107)))</f>
        <v>0</v>
      </c>
      <c r="HM106" s="44">
        <f>IF(L$4=0,0,求节点(L$4:L$9,$B$4:$B$9,求节点(其他调用!$I$4:$I$42,其他调用!$J$4:$J$42,其他调用!$AH107)))</f>
        <v>0</v>
      </c>
      <c r="HN106" s="44">
        <f>IF(M$4=0,0,求节点(M$4:M$9,$B$4:$B$9,求节点(其他调用!$I$4:$I$42,其他调用!$J$4:$J$42,其他调用!$AH107)))</f>
        <v>0</v>
      </c>
      <c r="HO106" s="44">
        <f>IF(N$4=0,0,求节点(N$4:N$9,$B$4:$B$9,求节点(其他调用!$I$4:$I$42,其他调用!$J$4:$J$42,其他调用!$AH107)))</f>
        <v>0</v>
      </c>
      <c r="HP106" s="44">
        <f>IF(O$4=0,0,求节点(O$4:O$9,$B$4:$B$9,求节点(其他调用!$I$4:$I$42,其他调用!$J$4:$J$42,其他调用!$AH107)))</f>
        <v>0</v>
      </c>
      <c r="HQ106" s="44">
        <f>IF(P$4=0,0,求节点(P$4:P$9,$B$4:$B$9,求节点(其他调用!$I$4:$I$42,其他调用!$J$4:$J$42,其他调用!$AH107)))</f>
        <v>0</v>
      </c>
      <c r="HR106" s="44">
        <f>IF(Q$4=0,0,求节点(Q$4:Q$9,$B$4:$B$9,求节点(其他调用!$I$4:$I$42,其他调用!$J$4:$J$42,其他调用!$AH107)))</f>
        <v>0</v>
      </c>
      <c r="HS106" s="44">
        <f>IF(R$4=0,0,求节点(R$4:R$9,$B$4:$B$9,求节点(其他调用!$I$4:$I$42,其他调用!$J$4:$J$42,其他调用!$AH107)))</f>
        <v>0</v>
      </c>
      <c r="HT106" s="44">
        <f>IF(S$4=0,0,求节点(S$4:S$9,$B$4:$B$9,求节点(其他调用!$I$4:$I$42,其他调用!$J$4:$J$42,其他调用!$AH107)))</f>
        <v>6</v>
      </c>
      <c r="HU106" s="44">
        <f>IF(T$4=0,0,求节点(T$4:T$9,$B$4:$B$9,求节点(其他调用!$I$4:$I$42,其他调用!$J$4:$J$42,其他调用!$AH107)))</f>
        <v>6</v>
      </c>
      <c r="HV106" s="44">
        <f>IF(U$4=0,0,求节点(U$4:U$9,$B$4:$B$9,求节点(其他调用!$I$4:$I$42,其他调用!$J$4:$J$42,其他调用!$AH107)))</f>
        <v>6</v>
      </c>
      <c r="HW106" s="44">
        <f>IF(V$4=0,0,求节点(V$4:V$9,$B$4:$B$9,求节点(其他调用!$I$4:$I$42,其他调用!$J$4:$J$42,其他调用!$AH107)))</f>
        <v>0</v>
      </c>
      <c r="HX106" s="44">
        <f>IF(W$4=0,0,求节点(W$4:W$9,$B$4:$B$9,求节点(其他调用!$I$4:$I$42,其他调用!$J$4:$J$42,其他调用!$AH107)))</f>
        <v>6</v>
      </c>
      <c r="HY106" s="44">
        <f>IF(X$4=0,0,求节点(X$4:X$9,$B$4:$B$9,求节点(其他调用!$I$4:$I$42,其他调用!$J$4:$J$42,其他调用!$AH107)))</f>
        <v>6</v>
      </c>
      <c r="HZ106" s="44">
        <f>IF(Y$4=0,0,求节点(Y$4:Y$9,$B$4:$B$9,求节点(其他调用!$I$4:$I$42,其他调用!$J$4:$J$42,其他调用!$AH107)))</f>
        <v>6</v>
      </c>
      <c r="IA106" s="44">
        <f>IF(Z$4=0,0,求节点(Z$4:Z$9,$B$4:$B$9,求节点(其他调用!$I$4:$I$42,其他调用!$J$4:$J$42,其他调用!$AH107)))</f>
        <v>0</v>
      </c>
      <c r="IB106" s="44">
        <f>IF(AA$4=0,0,求节点(AA$4:AA$9,$B$4:$B$9,求节点(其他调用!$I$4:$I$42,其他调用!$J$4:$J$42,其他调用!$AH107)))</f>
        <v>6</v>
      </c>
      <c r="IC106" s="44">
        <f>IF(AB$4=0,0,求节点(AB$4:AB$9,$B$4:$B$9,求节点(其他调用!$I$4:$I$42,其他调用!$J$4:$J$42,其他调用!$AH107)))</f>
        <v>6</v>
      </c>
      <c r="ID106" s="44">
        <f>IF(AC$4=0,0,求节点(AC$4:AC$9,$B$4:$B$9,求节点(其他调用!$I$4:$I$42,其他调用!$J$4:$J$42,其他调用!$AH107)))</f>
        <v>6</v>
      </c>
      <c r="IE106" s="44">
        <f>IF(AD$4=0,0,求节点(AD$4:AD$9,$B$4:$B$9,求节点(其他调用!$I$4:$I$42,其他调用!$J$4:$J$42,其他调用!$AH107)))</f>
        <v>6</v>
      </c>
      <c r="IF106" s="44">
        <f>IF(AE$4=0,0,求节点(AE$4:AE$9,$B$4:$B$9,求节点(其他调用!$I$4:$I$42,其他调用!$J$4:$J$42,其他调用!$AH107)))</f>
        <v>6</v>
      </c>
      <c r="IG106" s="44">
        <f>IF(AF$4=0,0,求节点(AF$4:AF$9,$B$4:$B$9,求节点(其他调用!$I$4:$I$42,其他调用!$J$4:$J$42,其他调用!$AH107)))</f>
        <v>6</v>
      </c>
      <c r="IH106" s="44">
        <f>IF(AG$4=0,0,求节点(AG$4:AG$9,$B$4:$B$9,求节点(其他调用!$I$4:$I$42,其他调用!$J$4:$J$42,其他调用!$AH107)))</f>
        <v>6</v>
      </c>
      <c r="II106" s="44">
        <f>IF(AH$4=0,0,求节点(AH$4:AH$9,$B$4:$B$9,求节点(其他调用!$I$4:$I$42,其他调用!$J$4:$J$42,其他调用!$AH107)))</f>
        <v>6</v>
      </c>
      <c r="IJ106" s="44">
        <f>IF(AI$4=0,0,求节点(AI$4:AI$9,$B$4:$B$9,求节点(其他调用!$I$4:$I$42,其他调用!$J$4:$J$42,其他调用!$AH107)))</f>
        <v>6</v>
      </c>
      <c r="IK106" s="44">
        <f>IF(AJ$4=0,0,求节点(AJ$4:AJ$9,$B$4:$B$9,求节点(其他调用!$I$4:$I$42,其他调用!$J$4:$J$42,其他调用!$AH107)))</f>
        <v>6</v>
      </c>
      <c r="IL106" s="44">
        <f>IF(AK$4=0,0,求节点(AK$4:AK$9,$B$4:$B$9,求节点(其他调用!$I$4:$I$42,其他调用!$J$4:$J$42,其他调用!$AH107)))</f>
        <v>6</v>
      </c>
      <c r="IM106" s="44">
        <f>IF(AL$4=0,0,求节点(AL$4:AL$9,$B$4:$B$9,求节点(其他调用!$I$4:$I$42,其他调用!$J$4:$J$42,其他调用!$AH107)))</f>
        <v>6</v>
      </c>
      <c r="IN106" s="44">
        <f>IF(AM$4=0,0,求节点(AM$4:AM$9,$B$4:$B$9,求节点(其他调用!$I$4:$I$42,其他调用!$J$4:$J$42,其他调用!$AH107)))</f>
        <v>6</v>
      </c>
      <c r="IO106" s="44">
        <f>IF(AN$4=0,0,求节点(AN$4:AN$9,$B$4:$B$9,求节点(其他调用!$I$4:$I$42,其他调用!$J$4:$J$42,其他调用!$AH107)))</f>
        <v>6</v>
      </c>
      <c r="IP106" s="44">
        <f>IF(AO$4=0,0,求节点(AO$4:AO$9,$B$4:$B$9,求节点(其他调用!$I$4:$I$42,其他调用!$J$4:$J$42,其他调用!$AH107)))</f>
        <v>6</v>
      </c>
      <c r="IQ106" s="44">
        <f>IF(AP$4=0,0,求节点(AP$4:AP$9,$B$4:$B$9,求节点(其他调用!$I$4:$I$42,其他调用!$J$4:$J$42,其他调用!$AH107)))</f>
        <v>6</v>
      </c>
      <c r="IR106" s="44">
        <f>IF(AQ$4=0,0,求节点(AQ$4:AQ$9,$B$4:$B$9,求节点(其他调用!$I$4:$I$42,其他调用!$J$4:$J$42,其他调用!$AH107)))</f>
        <v>6</v>
      </c>
      <c r="IS106" s="44">
        <f>IF(AR$4=0,0,求节点(AR$4:AR$9,$B$4:$B$9,求节点(其他调用!$I$4:$I$42,其他调用!$J$4:$J$42,其他调用!$AH107)))</f>
        <v>6</v>
      </c>
      <c r="IT106" s="44">
        <f>IF(AS$4=0,0,求节点(AS$4:AS$9,$B$4:$B$9,求节点(其他调用!$I$4:$I$42,其他调用!$J$4:$J$42,其他调用!$AH107)))</f>
        <v>6</v>
      </c>
      <c r="IU106" s="44">
        <f>IF(AT$4=0,0,求节点(AT$4:AT$9,$B$4:$B$9,求节点(其他调用!$I$4:$I$42,其他调用!$J$4:$J$42,其他调用!$AH107)))</f>
        <v>6</v>
      </c>
      <c r="IV106" s="44">
        <f>IF(AU$4=0,0,求节点(AU$4:AU$9,$B$4:$B$9,求节点(其他调用!$I$4:$I$42,其他调用!$J$4:$J$42,其他调用!$AH107)))</f>
        <v>6</v>
      </c>
      <c r="IW106" s="44">
        <f>IF(AV$4=0,0,求节点(AV$4:AV$9,$B$4:$B$9,求节点(其他调用!$I$4:$I$42,其他调用!$J$4:$J$42,其他调用!$AH107)))</f>
        <v>6</v>
      </c>
      <c r="IX106" s="44">
        <f>IF(AW$4=0,0,求节点(AW$4:AW$9,$B$4:$B$9,求节点(其他调用!$I$4:$I$42,其他调用!$J$4:$J$42,其他调用!$AH107)))</f>
        <v>6</v>
      </c>
      <c r="IY106" s="44">
        <f>IF(AX$4=0,0,求节点(AX$4:AX$9,$B$4:$B$9,求节点(其他调用!$I$4:$I$42,其他调用!$J$4:$J$42,其他调用!$AH107)))</f>
        <v>6</v>
      </c>
      <c r="IZ106" s="44">
        <f>IF(AY$4=0,0,求节点(AY$4:AY$9,$B$4:$B$9,求节点(其他调用!$I$4:$I$42,其他调用!$J$4:$J$42,其他调用!$AH107)))</f>
        <v>6</v>
      </c>
      <c r="JA106" s="44">
        <f>IF(AZ$4=0,0,求节点(AZ$4:AZ$9,$B$4:$B$9,求节点(其他调用!$I$4:$I$42,其他调用!$J$4:$J$42,其他调用!$AH107)))</f>
        <v>6</v>
      </c>
      <c r="JC106" s="44">
        <v>103</v>
      </c>
      <c r="JD106" s="44">
        <f>IF(C$23=0,0,求节点(C$23:C$28,$B$23:$B$28,求节点(其他调用!$W$4:$W$20,其他调用!$X$4:$X$20,$JC106)))</f>
        <v>0</v>
      </c>
      <c r="JE106" s="44">
        <f>IF(D$23=0,0,求节点(D$23:D$28,$B$23:$B$28,求节点(其他调用!$W$4:$W$20,其他调用!$X$4:$X$20,$JC106)))</f>
        <v>0</v>
      </c>
      <c r="JF106" s="44">
        <f>IF(E$23=0,0,求节点(E$23:E$28,$B$23:$B$28,求节点(其他调用!$W$4:$W$20,其他调用!$X$4:$X$20,$JC106)))</f>
        <v>0</v>
      </c>
      <c r="JG106" s="44">
        <f>IF(F$23=0,0,求节点(F$23:F$28,$B$23:$B$28,求节点(其他调用!$W$4:$W$20,其他调用!$X$4:$X$20,$JC106)))</f>
        <v>7.1917717670078041E-3</v>
      </c>
      <c r="JH106" s="44">
        <f>IF(G$23=0,0,求节点(G$23:G$28,$B$23:$B$28,求节点(其他调用!$W$4:$W$20,其他调用!$X$4:$X$20,$JC106)))</f>
        <v>1.0787657650511595E-2</v>
      </c>
      <c r="JI106" s="44">
        <f>IF(H$23=0,0,求节点(H$23:H$28,$B$23:$B$28,求节点(其他调用!$W$4:$W$20,其他调用!$X$4:$X$20,$JC106)))</f>
        <v>1.0787657650511595E-2</v>
      </c>
      <c r="JJ106" s="44">
        <f>IF(I$23=0,0,求节点(I$23:I$28,$B$23:$B$28,求节点(其他调用!$W$4:$W$20,其他调用!$X$4:$X$20,$JC106)))</f>
        <v>1.6344935834108454E-2</v>
      </c>
      <c r="JK106" s="44">
        <f>IF(J$23=0,0,求节点(J$23:J$28,$B$23:$B$28,求节点(其他调用!$W$4:$W$20,其他调用!$X$4:$X$20,$JC106)))</f>
        <v>0</v>
      </c>
      <c r="JL106" s="44">
        <f>IF(K$23=0,0,求节点(K$23:K$28,$B$23:$B$28,求节点(其他调用!$W$4:$W$20,其他调用!$X$4:$X$20,$JC106)))</f>
        <v>1.0787657650511595E-2</v>
      </c>
      <c r="JM106" s="44">
        <f>IF(L$23=0,0,求节点(L$23:L$28,$B$23:$B$28,求节点(其他调用!$W$4:$W$20,其他调用!$X$4:$X$20,$JC106)))</f>
        <v>0</v>
      </c>
      <c r="JN106" s="44">
        <f>IF(M$23=0,0,求节点(M$23:M$28,$B$23:$B$28,求节点(其他调用!$W$4:$W$20,其他调用!$X$4:$X$20,$JC106)))</f>
        <v>0</v>
      </c>
      <c r="JO106" s="44">
        <f>IF(N$23=0,0,求节点(N$23:N$28,$B$23:$B$28,求节点(其他调用!$W$4:$W$20,其他调用!$X$4:$X$20,$JC106)))</f>
        <v>0</v>
      </c>
      <c r="JP106" s="44">
        <f>IF(O$23=0,0,求节点(O$23:O$28,$B$23:$B$28,求节点(其他调用!$W$4:$W$20,其他调用!$X$4:$X$20,$JC106)))</f>
        <v>0</v>
      </c>
      <c r="JQ106" s="44">
        <f>IF(P$23=0,0,求节点(P$23:P$28,$B$23:$B$28,求节点(其他调用!$W$4:$W$20,其他调用!$X$4:$X$20,$JC106)))</f>
        <v>0</v>
      </c>
      <c r="JR106" s="44">
        <f>IF(Q$23=0,0,求节点(Q$23:Q$28,$B$23:$B$28,求节点(其他调用!$W$4:$W$20,其他调用!$X$4:$X$20,$JC106)))</f>
        <v>0</v>
      </c>
      <c r="JS106" s="44">
        <f>IF(R$23=0,0,求节点(R$23:R$28,$B$23:$B$28,求节点(其他调用!$W$4:$W$20,其他调用!$X$4:$X$20,$JC106)))</f>
        <v>0</v>
      </c>
      <c r="JT106" s="44">
        <f>IF(S$23=0,0,求节点(S$23:S$28,$B$23:$B$28,求节点(其他调用!$W$4:$W$20,其他调用!$X$4:$X$20,$JC106)))</f>
        <v>0</v>
      </c>
      <c r="JU106" s="44">
        <f>IF(T$23=0,0,求节点(T$23:T$28,$B$23:$B$28,求节点(其他调用!$W$4:$W$20,其他调用!$X$4:$X$20,$JC106)))</f>
        <v>0</v>
      </c>
      <c r="JV106" s="44">
        <f>IF(U$23=0,0,求节点(U$23:U$28,$B$23:$B$28,求节点(其他调用!$W$4:$W$20,其他调用!$X$4:$X$20,$JC106)))</f>
        <v>0</v>
      </c>
      <c r="JW106" s="44">
        <f>IF(V$23=0,0,求节点(V$23:V$28,$B$23:$B$28,求节点(其他调用!$W$4:$W$20,其他调用!$X$4:$X$20,$JC106)))</f>
        <v>0</v>
      </c>
      <c r="JZ106" s="44">
        <v>103</v>
      </c>
      <c r="KA106" s="44">
        <f>IF(C$4=0,0,求节点(C$4:C$9,$B$4:$B$9,求节点(其他调用!$L$4:$L$42,其他调用!$M$4:$M$42,其他调用!$AI107)))</f>
        <v>6</v>
      </c>
      <c r="KB106" s="44">
        <f>IF(D$4=0,0,求节点(D$4:D$9,$B$4:$B$9,求节点(其他调用!$L$4:$L$42,其他调用!$M$4:$M$42,其他调用!$AI107)))</f>
        <v>6</v>
      </c>
      <c r="KC106" s="44">
        <f>IF(E$4=0,0,求节点(E$4:E$9,$B$4:$B$9,求节点(其他调用!$L$4:$L$42,其他调用!$M$4:$M$42,其他调用!$AI107)))</f>
        <v>5.6850865189130042</v>
      </c>
      <c r="KD106" s="44">
        <f>IF(F$4=0,0,求节点(F$4:F$9,$B$4:$B$9,求节点(其他调用!$L$4:$L$42,其他调用!$M$4:$M$42,其他调用!$AI107)))</f>
        <v>0</v>
      </c>
      <c r="KE106" s="44">
        <f>IF(G$4=0,0,求节点(G$4:G$9,$B$4:$B$9,求节点(其他调用!$L$4:$L$42,其他调用!$M$4:$M$42,其他调用!$AI107)))</f>
        <v>0</v>
      </c>
      <c r="KF106" s="44">
        <f>IF(H$4=0,0,求节点(H$4:H$9,$B$4:$B$9,求节点(其他调用!$L$4:$L$42,其他调用!$M$4:$M$42,其他调用!$AI107)))</f>
        <v>0</v>
      </c>
      <c r="KG106" s="44">
        <f>IF(I$4=0,0,求节点(I$4:I$9,$B$4:$B$9,求节点(其他调用!$L$4:$L$42,其他调用!$M$4:$M$42,其他调用!$AI107)))</f>
        <v>0</v>
      </c>
      <c r="KH106" s="44">
        <f>IF(J$4=0,0,求节点(J$4:J$9,$B$4:$B$9,求节点(其他调用!$L$4:$L$42,其他调用!$M$4:$M$42,其他调用!$AI107)))</f>
        <v>0</v>
      </c>
      <c r="KI106" s="44">
        <f>IF(K$4=0,0,求节点(K$4:K$9,$B$4:$B$9,求节点(其他调用!$L$4:$L$42,其他调用!$M$4:$M$42,其他调用!$AI107)))</f>
        <v>0</v>
      </c>
      <c r="KJ106" s="44">
        <f>IF(L$4=0,0,求节点(L$4:L$9,$B$4:$B$9,求节点(其他调用!$L$4:$L$42,其他调用!$M$4:$M$42,其他调用!$AI107)))</f>
        <v>0</v>
      </c>
      <c r="KK106" s="44">
        <f>IF(M$4=0,0,求节点(M$4:M$9,$B$4:$B$9,求节点(其他调用!$L$4:$L$42,其他调用!$M$4:$M$42,其他调用!$AI107)))</f>
        <v>0</v>
      </c>
      <c r="KL106" s="44">
        <f>IF(N$4=0,0,求节点(N$4:N$9,$B$4:$B$9,求节点(其他调用!$L$4:$L$42,其他调用!$M$4:$M$42,其他调用!$AI107)))</f>
        <v>0</v>
      </c>
      <c r="KM106" s="44">
        <f>IF(O$4=0,0,求节点(O$4:O$9,$B$4:$B$9,求节点(其他调用!$L$4:$L$42,其他调用!$M$4:$M$42,其他调用!$AI107)))</f>
        <v>0</v>
      </c>
      <c r="KN106" s="44">
        <f>IF(P$4=0,0,求节点(P$4:P$9,$B$4:$B$9,求节点(其他调用!$L$4:$L$42,其他调用!$M$4:$M$42,其他调用!$AI107)))</f>
        <v>0</v>
      </c>
      <c r="KO106" s="44">
        <f>IF(Q$4=0,0,求节点(Q$4:Q$9,$B$4:$B$9,求节点(其他调用!$L$4:$L$42,其他调用!$M$4:$M$42,其他调用!$AI107)))</f>
        <v>0</v>
      </c>
      <c r="KP106" s="44">
        <f>IF(R$4=0,0,求节点(R$4:R$9,$B$4:$B$9,求节点(其他调用!$L$4:$L$42,其他调用!$M$4:$M$42,其他调用!$AI107)))</f>
        <v>0</v>
      </c>
      <c r="KQ106" s="44">
        <f>IF(S$4=0,0,求节点(S$4:S$9,$B$4:$B$9,求节点(其他调用!$L$4:$L$42,其他调用!$M$4:$M$42,其他调用!$AI107)))</f>
        <v>6</v>
      </c>
      <c r="KR106" s="44">
        <f>IF(T$4=0,0,求节点(T$4:T$9,$B$4:$B$9,求节点(其他调用!$L$4:$L$42,其他调用!$M$4:$M$42,其他调用!$AI107)))</f>
        <v>6</v>
      </c>
      <c r="KS106" s="44">
        <f>IF(U$4=0,0,求节点(U$4:U$9,$B$4:$B$9,求节点(其他调用!$L$4:$L$42,其他调用!$M$4:$M$42,其他调用!$AI107)))</f>
        <v>6</v>
      </c>
      <c r="KT106" s="44">
        <f>IF(V$4=0,0,求节点(V$4:V$9,$B$4:$B$9,求节点(其他调用!$L$4:$L$42,其他调用!$M$4:$M$42,其他调用!$AI107)))</f>
        <v>0</v>
      </c>
      <c r="KU106" s="44">
        <f>IF(W$4=0,0,求节点(W$4:W$9,$B$4:$B$9,求节点(其他调用!$L$4:$L$42,其他调用!$M$4:$M$42,其他调用!$AI107)))</f>
        <v>6</v>
      </c>
      <c r="KV106" s="44">
        <f>IF(X$4=0,0,求节点(X$4:X$9,$B$4:$B$9,求节点(其他调用!$L$4:$L$42,其他调用!$M$4:$M$42,其他调用!$AI107)))</f>
        <v>6</v>
      </c>
      <c r="KW106" s="44">
        <f>IF(Y$4=0,0,求节点(Y$4:Y$9,$B$4:$B$9,求节点(其他调用!$L$4:$L$42,其他调用!$M$4:$M$42,其他调用!$AI107)))</f>
        <v>6</v>
      </c>
      <c r="KX106" s="44">
        <f>IF(Z$4=0,0,求节点(Z$4:Z$9,$B$4:$B$9,求节点(其他调用!$L$4:$L$42,其他调用!$M$4:$M$42,其他调用!$AI107)))</f>
        <v>0</v>
      </c>
      <c r="KY106" s="44">
        <f>IF(AA$4=0,0,求节点(AA$4:AA$9,$B$4:$B$9,求节点(其他调用!$L$4:$L$42,其他调用!$M$4:$M$42,其他调用!$AI107)))</f>
        <v>6</v>
      </c>
      <c r="KZ106" s="44">
        <f>IF(AB$4=0,0,求节点(AB$4:AB$9,$B$4:$B$9,求节点(其他调用!$L$4:$L$42,其他调用!$M$4:$M$42,其他调用!$AI107)))</f>
        <v>6</v>
      </c>
      <c r="LA106" s="44">
        <f>IF(AC$4=0,0,求节点(AC$4:AC$9,$B$4:$B$9,求节点(其他调用!$L$4:$L$42,其他调用!$M$4:$M$42,其他调用!$AI107)))</f>
        <v>6</v>
      </c>
      <c r="LB106" s="44">
        <f>IF(AD$4=0,0,求节点(AD$4:AD$9,$B$4:$B$9,求节点(其他调用!$L$4:$L$42,其他调用!$M$4:$M$42,其他调用!$AI107)))</f>
        <v>6</v>
      </c>
      <c r="LC106" s="44">
        <f>IF(AE$4=0,0,求节点(AE$4:AE$9,$B$4:$B$9,求节点(其他调用!$L$4:$L$42,其他调用!$M$4:$M$42,其他调用!$AI107)))</f>
        <v>6</v>
      </c>
      <c r="LD106" s="44">
        <f>IF(AF$4=0,0,求节点(AF$4:AF$9,$B$4:$B$9,求节点(其他调用!$L$4:$L$42,其他调用!$M$4:$M$42,其他调用!$AI107)))</f>
        <v>6</v>
      </c>
      <c r="LE106" s="44">
        <f>IF(AG$4=0,0,求节点(AG$4:AG$9,$B$4:$B$9,求节点(其他调用!$L$4:$L$42,其他调用!$M$4:$M$42,其他调用!$AI107)))</f>
        <v>6</v>
      </c>
      <c r="LF106" s="44">
        <f>IF(AH$4=0,0,求节点(AH$4:AH$9,$B$4:$B$9,求节点(其他调用!$L$4:$L$42,其他调用!$M$4:$M$42,其他调用!$AI107)))</f>
        <v>6</v>
      </c>
      <c r="LG106" s="44">
        <f>IF(AI$4=0,0,求节点(AI$4:AI$9,$B$4:$B$9,求节点(其他调用!$L$4:$L$42,其他调用!$M$4:$M$42,其他调用!$AI107)))</f>
        <v>6</v>
      </c>
      <c r="LH106" s="44">
        <f>IF(AJ$4=0,0,求节点(AJ$4:AJ$9,$B$4:$B$9,求节点(其他调用!$L$4:$L$42,其他调用!$M$4:$M$42,其他调用!$AI107)))</f>
        <v>6</v>
      </c>
      <c r="LI106" s="44">
        <f>IF(AK$4=0,0,求节点(AK$4:AK$9,$B$4:$B$9,求节点(其他调用!$L$4:$L$42,其他调用!$M$4:$M$42,其他调用!$AI107)))</f>
        <v>6</v>
      </c>
      <c r="LJ106" s="44">
        <f>IF(AL$4=0,0,求节点(AL$4:AL$9,$B$4:$B$9,求节点(其他调用!$L$4:$L$42,其他调用!$M$4:$M$42,其他调用!$AI107)))</f>
        <v>6</v>
      </c>
      <c r="LK106" s="44">
        <f>IF(AM$4=0,0,求节点(AM$4:AM$9,$B$4:$B$9,求节点(其他调用!$L$4:$L$42,其他调用!$M$4:$M$42,其他调用!$AI107)))</f>
        <v>6</v>
      </c>
      <c r="LL106" s="44">
        <f>IF(AN$4=0,0,求节点(AN$4:AN$9,$B$4:$B$9,求节点(其他调用!$L$4:$L$42,其他调用!$M$4:$M$42,其他调用!$AI107)))</f>
        <v>6</v>
      </c>
      <c r="LM106" s="44">
        <f>IF(AO$4=0,0,求节点(AO$4:AO$9,$B$4:$B$9,求节点(其他调用!$L$4:$L$42,其他调用!$M$4:$M$42,其他调用!$AI107)))</f>
        <v>6</v>
      </c>
      <c r="LN106" s="44">
        <f>IF(AP$4=0,0,求节点(AP$4:AP$9,$B$4:$B$9,求节点(其他调用!$L$4:$L$42,其他调用!$M$4:$M$42,其他调用!$AI107)))</f>
        <v>6</v>
      </c>
      <c r="LO106" s="44">
        <f>IF(AQ$4=0,0,求节点(AQ$4:AQ$9,$B$4:$B$9,求节点(其他调用!$L$4:$L$42,其他调用!$M$4:$M$42,其他调用!$AI107)))</f>
        <v>6</v>
      </c>
      <c r="LP106" s="44">
        <f>IF(AR$4=0,0,求节点(AR$4:AR$9,$B$4:$B$9,求节点(其他调用!$L$4:$L$42,其他调用!$M$4:$M$42,其他调用!$AI107)))</f>
        <v>6</v>
      </c>
      <c r="LQ106" s="44">
        <f>IF(AS$4=0,0,求节点(AS$4:AS$9,$B$4:$B$9,求节点(其他调用!$L$4:$L$42,其他调用!$M$4:$M$42,其他调用!$AI107)))</f>
        <v>6</v>
      </c>
      <c r="LR106" s="44">
        <f>IF(AT$4=0,0,求节点(AT$4:AT$9,$B$4:$B$9,求节点(其他调用!$L$4:$L$42,其他调用!$M$4:$M$42,其他调用!$AI107)))</f>
        <v>6</v>
      </c>
      <c r="LS106" s="44">
        <f>IF(AU$4=0,0,求节点(AU$4:AU$9,$B$4:$B$9,求节点(其他调用!$L$4:$L$42,其他调用!$M$4:$M$42,其他调用!$AI107)))</f>
        <v>6</v>
      </c>
      <c r="LT106" s="44">
        <f>IF(AV$4=0,0,求节点(AV$4:AV$9,$B$4:$B$9,求节点(其他调用!$L$4:$L$42,其他调用!$M$4:$M$42,其他调用!$AI107)))</f>
        <v>6</v>
      </c>
      <c r="LU106" s="44">
        <f>IF(AW$4=0,0,求节点(AW$4:AW$9,$B$4:$B$9,求节点(其他调用!$L$4:$L$42,其他调用!$M$4:$M$42,其他调用!$AI107)))</f>
        <v>6</v>
      </c>
      <c r="LV106" s="44">
        <f>IF(AX$4=0,0,求节点(AX$4:AX$9,$B$4:$B$9,求节点(其他调用!$L$4:$L$42,其他调用!$M$4:$M$42,其他调用!$AI107)))</f>
        <v>6</v>
      </c>
      <c r="LW106" s="44">
        <f>IF(AY$4=0,0,求节点(AY$4:AY$9,$B$4:$B$9,求节点(其他调用!$L$4:$L$42,其他调用!$M$4:$M$42,其他调用!$AI107)))</f>
        <v>6</v>
      </c>
      <c r="LX106" s="44">
        <f>IF(AZ$4=0,0,求节点(AZ$4:AZ$9,$B$4:$B$9,求节点(其他调用!$L$4:$L$42,其他调用!$M$4:$M$42,其他调用!$AI107)))</f>
        <v>6</v>
      </c>
      <c r="LZ106" s="44">
        <v>103</v>
      </c>
      <c r="MA106" s="44">
        <f>IF(C$23=0,0,求节点(C$23:C$28,$B$23:$B$28,求节点(其他调用!$Y$4:$Y$20,其他调用!$Z$4:$Z$20,$LZ106)))</f>
        <v>0</v>
      </c>
      <c r="MB106" s="44">
        <f>IF(D$23=0,0,求节点(D$23:D$28,$B$23:$B$28,求节点(其他调用!$Y$4:$Y$20,其他调用!$Z$4:$Z$20,$LZ106)))</f>
        <v>0</v>
      </c>
      <c r="MC106" s="44">
        <f>IF(E$23=0,0,求节点(E$23:E$28,$B$23:$B$28,求节点(其他调用!$Y$4:$Y$20,其他调用!$Z$4:$Z$20,$LZ106)))</f>
        <v>0</v>
      </c>
      <c r="MD106" s="44">
        <f>IF(F$23=0,0,求节点(F$23:F$28,$B$23:$B$28,求节点(其他调用!$Y$4:$Y$20,其他调用!$Z$4:$Z$20,$LZ106)))</f>
        <v>0</v>
      </c>
      <c r="ME106" s="44">
        <f>IF(G$23=0,0,求节点(G$23:G$28,$B$23:$B$28,求节点(其他调用!$Y$4:$Y$20,其他调用!$Z$4:$Z$20,$LZ106)))</f>
        <v>0</v>
      </c>
      <c r="MF106" s="44">
        <f>IF(H$23=0,0,求节点(H$23:H$28,$B$23:$B$28,求节点(其他调用!$Y$4:$Y$20,其他调用!$Z$4:$Z$20,$LZ106)))</f>
        <v>0</v>
      </c>
      <c r="MG106" s="44">
        <f>IF(I$23=0,0,求节点(I$23:I$28,$B$23:$B$28,求节点(其他调用!$Y$4:$Y$20,其他调用!$Z$4:$Z$20,$LZ106)))</f>
        <v>0</v>
      </c>
      <c r="MH106" s="44">
        <f>IF(J$23=0,0,求节点(J$23:J$28,$B$23:$B$28,求节点(其他调用!$Y$4:$Y$20,其他调用!$Z$4:$Z$20,$LZ106)))</f>
        <v>0</v>
      </c>
      <c r="MI106" s="44">
        <f>IF(K$23=0,0,求节点(K$23:K$28,$B$23:$B$28,求节点(其他调用!$Y$4:$Y$20,其他调用!$Z$4:$Z$20,$LZ106)))</f>
        <v>0</v>
      </c>
      <c r="MJ106" s="44">
        <f>IF(L$23=0,0,求节点(L$23:L$28,$B$23:$B$28,求节点(其他调用!$Y$4:$Y$20,其他调用!$Z$4:$Z$20,$LZ106)))</f>
        <v>0</v>
      </c>
      <c r="MK106" s="44">
        <f>IF(M$23=0,0,求节点(M$23:M$28,$B$23:$B$28,求节点(其他调用!$Y$4:$Y$20,其他调用!$Z$4:$Z$20,$LZ106)))</f>
        <v>0</v>
      </c>
      <c r="ML106" s="44">
        <f>IF(N$23=0,0,求节点(N$23:N$28,$B$23:$B$28,求节点(其他调用!$Y$4:$Y$20,其他调用!$Z$4:$Z$20,$LZ106)))</f>
        <v>0</v>
      </c>
      <c r="MM106" s="44">
        <f>IF(O$23=0,0,求节点(O$23:O$28,$B$23:$B$28,求节点(其他调用!$Y$4:$Y$20,其他调用!$Z$4:$Z$20,$LZ106)))</f>
        <v>0</v>
      </c>
      <c r="MN106" s="44">
        <f>IF(P$23=0,0,求节点(P$23:P$28,$B$23:$B$28,求节点(其他调用!$Y$4:$Y$20,其他调用!$Z$4:$Z$20,$LZ106)))</f>
        <v>0</v>
      </c>
      <c r="MO106" s="44">
        <f>IF(Q$23=0,0,求节点(Q$23:Q$28,$B$23:$B$28,求节点(其他调用!$Y$4:$Y$20,其他调用!$Z$4:$Z$20,$LZ106)))</f>
        <v>0</v>
      </c>
      <c r="MP106" s="44">
        <f>IF(R$23=0,0,求节点(R$23:R$28,$B$23:$B$28,求节点(其他调用!$Y$4:$Y$20,其他调用!$Z$4:$Z$20,$LZ106)))</f>
        <v>0</v>
      </c>
      <c r="MQ106" s="44">
        <f>IF(S$23=0,0,求节点(S$23:S$28,$B$23:$B$28,求节点(其他调用!$Y$4:$Y$20,其他调用!$Z$4:$Z$20,$LZ106)))</f>
        <v>0</v>
      </c>
      <c r="MR106" s="44">
        <f>IF(T$23=0,0,求节点(T$23:T$28,$B$23:$B$28,求节点(其他调用!$Y$4:$Y$20,其他调用!$Z$4:$Z$20,$LZ106)))</f>
        <v>0</v>
      </c>
      <c r="MS106" s="44">
        <f>IF(U$23=0,0,求节点(U$23:U$28,$B$23:$B$28,求节点(其他调用!$Y$4:$Y$20,其他调用!$Z$4:$Z$20,$LZ106)))</f>
        <v>0</v>
      </c>
      <c r="MT106" s="44">
        <f>IF(V$23=0,0,求节点(V$23:V$28,$B$23:$B$28,求节点(其他调用!$Y$4:$Y$20,其他调用!$Z$4:$Z$20,$LZ106)))</f>
        <v>0</v>
      </c>
      <c r="MW106" s="44">
        <v>103</v>
      </c>
      <c r="MX106" s="44">
        <f>IF(C$4=0,0,求节点(C$4:C$9,$B$4:$B$9,求节点(其他调用!$O$4:$O$42,其他调用!$P$4:$P$42,其他调用!$AJ107)))</f>
        <v>6</v>
      </c>
      <c r="MY106" s="44">
        <f>IF(D$4=0,0,求节点(D$4:D$9,$B$4:$B$9,求节点(其他调用!$O$4:$O$42,其他调用!$P$4:$P$42,其他调用!$AJ107)))</f>
        <v>6</v>
      </c>
      <c r="MZ106" s="44">
        <f>IF(E$4=0,0,求节点(E$4:E$9,$B$4:$B$9,求节点(其他调用!$O$4:$O$42,其他调用!$P$4:$P$42,其他调用!$AJ107)))</f>
        <v>6</v>
      </c>
      <c r="NA106" s="44">
        <f>IF(F$4=0,0,求节点(F$4:F$9,$B$4:$B$9,求节点(其他调用!$O$4:$O$42,其他调用!$P$4:$P$42,其他调用!$AJ107)))</f>
        <v>0</v>
      </c>
      <c r="NB106" s="44">
        <f>IF(G$4=0,0,求节点(G$4:G$9,$B$4:$B$9,求节点(其他调用!$O$4:$O$42,其他调用!$P$4:$P$42,其他调用!$AJ107)))</f>
        <v>0</v>
      </c>
      <c r="NC106" s="44">
        <f>IF(H$4=0,0,求节点(H$4:H$9,$B$4:$B$9,求节点(其他调用!$O$4:$O$42,其他调用!$P$4:$P$42,其他调用!$AJ107)))</f>
        <v>0</v>
      </c>
      <c r="ND106" s="44">
        <f>IF(I$4=0,0,求节点(I$4:I$9,$B$4:$B$9,求节点(其他调用!$O$4:$O$42,其他调用!$P$4:$P$42,其他调用!$AJ107)))</f>
        <v>0</v>
      </c>
      <c r="NE106" s="44">
        <f>IF(J$4=0,0,求节点(J$4:J$9,$B$4:$B$9,求节点(其他调用!$O$4:$O$42,其他调用!$P$4:$P$42,其他调用!$AJ107)))</f>
        <v>0</v>
      </c>
      <c r="NF106" s="44">
        <f>IF(K$4=0,0,求节点(K$4:K$9,$B$4:$B$9,求节点(其他调用!$O$4:$O$42,其他调用!$P$4:$P$42,其他调用!$AJ107)))</f>
        <v>0</v>
      </c>
      <c r="NG106" s="44">
        <f>IF(L$4=0,0,求节点(L$4:L$9,$B$4:$B$9,求节点(其他调用!$O$4:$O$42,其他调用!$P$4:$P$42,其他调用!$AJ107)))</f>
        <v>0</v>
      </c>
      <c r="NH106" s="44">
        <f>IF(M$4=0,0,求节点(M$4:M$9,$B$4:$B$9,求节点(其他调用!$O$4:$O$42,其他调用!$P$4:$P$42,其他调用!$AJ107)))</f>
        <v>0</v>
      </c>
      <c r="NI106" s="44">
        <f>IF(N$4=0,0,求节点(N$4:N$9,$B$4:$B$9,求节点(其他调用!$O$4:$O$42,其他调用!$P$4:$P$42,其他调用!$AJ107)))</f>
        <v>0</v>
      </c>
      <c r="NJ106" s="44">
        <f>IF(O$4=0,0,求节点(O$4:O$9,$B$4:$B$9,求节点(其他调用!$O$4:$O$42,其他调用!$P$4:$P$42,其他调用!$AJ107)))</f>
        <v>0</v>
      </c>
      <c r="NK106" s="44">
        <f>IF(P$4=0,0,求节点(P$4:P$9,$B$4:$B$9,求节点(其他调用!$O$4:$O$42,其他调用!$P$4:$P$42,其他调用!$AJ107)))</f>
        <v>0</v>
      </c>
      <c r="NL106" s="44">
        <f>IF(Q$4=0,0,求节点(Q$4:Q$9,$B$4:$B$9,求节点(其他调用!$O$4:$O$42,其他调用!$P$4:$P$42,其他调用!$AJ107)))</f>
        <v>0</v>
      </c>
      <c r="NM106" s="44">
        <f>IF(R$4=0,0,求节点(R$4:R$9,$B$4:$B$9,求节点(其他调用!$O$4:$O$42,其他调用!$P$4:$P$42,其他调用!$AJ107)))</f>
        <v>0</v>
      </c>
      <c r="NN106" s="44">
        <f>IF(S$4=0,0,求节点(S$4:S$9,$B$4:$B$9,求节点(其他调用!$O$4:$O$42,其他调用!$P$4:$P$42,其他调用!$AJ107)))</f>
        <v>6</v>
      </c>
      <c r="NO106" s="44">
        <f>IF(T$4=0,0,求节点(T$4:T$9,$B$4:$B$9,求节点(其他调用!$O$4:$O$42,其他调用!$P$4:$P$42,其他调用!$AJ107)))</f>
        <v>6</v>
      </c>
      <c r="NP106" s="44">
        <f>IF(U$4=0,0,求节点(U$4:U$9,$B$4:$B$9,求节点(其他调用!$O$4:$O$42,其他调用!$P$4:$P$42,其他调用!$AJ107)))</f>
        <v>6</v>
      </c>
      <c r="NQ106" s="44">
        <f>IF(V$4=0,0,求节点(V$4:V$9,$B$4:$B$9,求节点(其他调用!$O$4:$O$42,其他调用!$P$4:$P$42,其他调用!$AJ107)))</f>
        <v>0</v>
      </c>
      <c r="NR106" s="44">
        <f>IF(W$4=0,0,求节点(W$4:W$9,$B$4:$B$9,求节点(其他调用!$O$4:$O$42,其他调用!$P$4:$P$42,其他调用!$AJ107)))</f>
        <v>6</v>
      </c>
      <c r="NS106" s="44">
        <f>IF(X$4=0,0,求节点(X$4:X$9,$B$4:$B$9,求节点(其他调用!$O$4:$O$42,其他调用!$P$4:$P$42,其他调用!$AJ107)))</f>
        <v>6</v>
      </c>
      <c r="NT106" s="44">
        <f>IF(Y$4=0,0,求节点(Y$4:Y$9,$B$4:$B$9,求节点(其他调用!$O$4:$O$42,其他调用!$P$4:$P$42,其他调用!$AJ107)))</f>
        <v>6</v>
      </c>
      <c r="NU106" s="44">
        <f>IF(Z$4=0,0,求节点(Z$4:Z$9,$B$4:$B$9,求节点(其他调用!$O$4:$O$42,其他调用!$P$4:$P$42,其他调用!$AJ107)))</f>
        <v>0</v>
      </c>
      <c r="NV106" s="44">
        <f>IF(AA$4=0,0,求节点(AA$4:AA$9,$B$4:$B$9,求节点(其他调用!$O$4:$O$42,其他调用!$P$4:$P$42,其他调用!$AJ107)))</f>
        <v>6</v>
      </c>
      <c r="NW106" s="44">
        <f>IF(AB$4=0,0,求节点(AB$4:AB$9,$B$4:$B$9,求节点(其他调用!$O$4:$O$42,其他调用!$P$4:$P$42,其他调用!$AJ107)))</f>
        <v>6</v>
      </c>
      <c r="NX106" s="44">
        <f>IF(AC$4=0,0,求节点(AC$4:AC$9,$B$4:$B$9,求节点(其他调用!$O$4:$O$42,其他调用!$P$4:$P$42,其他调用!$AJ107)))</f>
        <v>6</v>
      </c>
      <c r="NY106" s="44">
        <f>IF(AD$4=0,0,求节点(AD$4:AD$9,$B$4:$B$9,求节点(其他调用!$O$4:$O$42,其他调用!$P$4:$P$42,其他调用!$AJ107)))</f>
        <v>6</v>
      </c>
      <c r="NZ106" s="44">
        <f>IF(AE$4=0,0,求节点(AE$4:AE$9,$B$4:$B$9,求节点(其他调用!$O$4:$O$42,其他调用!$P$4:$P$42,其他调用!$AJ107)))</f>
        <v>6</v>
      </c>
      <c r="OA106" s="44">
        <f>IF(AF$4=0,0,求节点(AF$4:AF$9,$B$4:$B$9,求节点(其他调用!$O$4:$O$42,其他调用!$P$4:$P$42,其他调用!$AJ107)))</f>
        <v>6</v>
      </c>
      <c r="OB106" s="44">
        <f>IF(AG$4=0,0,求节点(AG$4:AG$9,$B$4:$B$9,求节点(其他调用!$O$4:$O$42,其他调用!$P$4:$P$42,其他调用!$AJ107)))</f>
        <v>6</v>
      </c>
      <c r="OC106" s="44">
        <f>IF(AH$4=0,0,求节点(AH$4:AH$9,$B$4:$B$9,求节点(其他调用!$O$4:$O$42,其他调用!$P$4:$P$42,其他调用!$AJ107)))</f>
        <v>6</v>
      </c>
      <c r="OD106" s="44">
        <f>IF(AI$4=0,0,求节点(AI$4:AI$9,$B$4:$B$9,求节点(其他调用!$O$4:$O$42,其他调用!$P$4:$P$42,其他调用!$AJ107)))</f>
        <v>6</v>
      </c>
      <c r="OE106" s="44">
        <f>IF(AJ$4=0,0,求节点(AJ$4:AJ$9,$B$4:$B$9,求节点(其他调用!$O$4:$O$42,其他调用!$P$4:$P$42,其他调用!$AJ107)))</f>
        <v>6</v>
      </c>
      <c r="OF106" s="44">
        <f>IF(AK$4=0,0,求节点(AK$4:AK$9,$B$4:$B$9,求节点(其他调用!$O$4:$O$42,其他调用!$P$4:$P$42,其他调用!$AJ107)))</f>
        <v>6</v>
      </c>
      <c r="OG106" s="44">
        <f>IF(AL$4=0,0,求节点(AL$4:AL$9,$B$4:$B$9,求节点(其他调用!$O$4:$O$42,其他调用!$P$4:$P$42,其他调用!$AJ107)))</f>
        <v>6</v>
      </c>
      <c r="OH106" s="44">
        <f>IF(AM$4=0,0,求节点(AM$4:AM$9,$B$4:$B$9,求节点(其他调用!$O$4:$O$42,其他调用!$P$4:$P$42,其他调用!$AJ107)))</f>
        <v>6</v>
      </c>
      <c r="OI106" s="44">
        <f>IF(AN$4=0,0,求节点(AN$4:AN$9,$B$4:$B$9,求节点(其他调用!$O$4:$O$42,其他调用!$P$4:$P$42,其他调用!$AJ107)))</f>
        <v>6</v>
      </c>
      <c r="OJ106" s="44">
        <f>IF(AO$4=0,0,求节点(AO$4:AO$9,$B$4:$B$9,求节点(其他调用!$O$4:$O$42,其他调用!$P$4:$P$42,其他调用!$AJ107)))</f>
        <v>6</v>
      </c>
      <c r="OK106" s="44">
        <f>IF(AP$4=0,0,求节点(AP$4:AP$9,$B$4:$B$9,求节点(其他调用!$O$4:$O$42,其他调用!$P$4:$P$42,其他调用!$AJ107)))</f>
        <v>6</v>
      </c>
      <c r="OL106" s="44">
        <f>IF(AQ$4=0,0,求节点(AQ$4:AQ$9,$B$4:$B$9,求节点(其他调用!$O$4:$O$42,其他调用!$P$4:$P$42,其他调用!$AJ107)))</f>
        <v>6</v>
      </c>
      <c r="OM106" s="44">
        <f>IF(AR$4=0,0,求节点(AR$4:AR$9,$B$4:$B$9,求节点(其他调用!$O$4:$O$42,其他调用!$P$4:$P$42,其他调用!$AJ107)))</f>
        <v>6</v>
      </c>
      <c r="ON106" s="44">
        <f>IF(AS$4=0,0,求节点(AS$4:AS$9,$B$4:$B$9,求节点(其他调用!$O$4:$O$42,其他调用!$P$4:$P$42,其他调用!$AJ107)))</f>
        <v>6</v>
      </c>
      <c r="OO106" s="44">
        <f>IF(AT$4=0,0,求节点(AT$4:AT$9,$B$4:$B$9,求节点(其他调用!$O$4:$O$42,其他调用!$P$4:$P$42,其他调用!$AJ107)))</f>
        <v>6</v>
      </c>
      <c r="OP106" s="44">
        <f>IF(AU$4=0,0,求节点(AU$4:AU$9,$B$4:$B$9,求节点(其他调用!$O$4:$O$42,其他调用!$P$4:$P$42,其他调用!$AJ107)))</f>
        <v>6</v>
      </c>
      <c r="OQ106" s="44">
        <f>IF(AV$4=0,0,求节点(AV$4:AV$9,$B$4:$B$9,求节点(其他调用!$O$4:$O$42,其他调用!$P$4:$P$42,其他调用!$AJ107)))</f>
        <v>6</v>
      </c>
      <c r="OR106" s="44">
        <f>IF(AW$4=0,0,求节点(AW$4:AW$9,$B$4:$B$9,求节点(其他调用!$O$4:$O$42,其他调用!$P$4:$P$42,其他调用!$AJ107)))</f>
        <v>6</v>
      </c>
      <c r="OS106" s="44">
        <f>IF(AX$4=0,0,求节点(AX$4:AX$9,$B$4:$B$9,求节点(其他调用!$O$4:$O$42,其他调用!$P$4:$P$42,其他调用!$AJ107)))</f>
        <v>6</v>
      </c>
      <c r="OT106" s="44">
        <f>IF(AY$4=0,0,求节点(AY$4:AY$9,$B$4:$B$9,求节点(其他调用!$O$4:$O$42,其他调用!$P$4:$P$42,其他调用!$AJ107)))</f>
        <v>6</v>
      </c>
      <c r="OU106" s="44">
        <f>IF(AZ$4=0,0,求节点(AZ$4:AZ$9,$B$4:$B$9,求节点(其他调用!$O$4:$O$42,其他调用!$P$4:$P$42,其他调用!$AJ107)))</f>
        <v>6</v>
      </c>
      <c r="OW106" s="44">
        <v>103</v>
      </c>
      <c r="OX106" s="44">
        <f>IF(C$23=0,0,求节点(C$23:C$28,$B$23:$B$28,求节点(其他调用!$AA$4:$AA$20,其他调用!$AB$4:$AB$20,$OW106)))</f>
        <v>0</v>
      </c>
      <c r="OY106" s="44">
        <f>IF(D$23=0,0,求节点(D$23:D$28,$B$23:$B$28,求节点(其他调用!$AA$4:$AA$20,其他调用!$AB$4:$AB$20,$OW106)))</f>
        <v>0</v>
      </c>
      <c r="OZ106" s="44">
        <f>IF(E$23=0,0,求节点(E$23:E$28,$B$23:$B$28,求节点(其他调用!$AA$4:$AA$20,其他调用!$AB$4:$AB$20,$OW106)))</f>
        <v>0</v>
      </c>
      <c r="PA106" s="44">
        <f>IF(F$23=0,0,求节点(F$23:F$28,$B$23:$B$28,求节点(其他调用!$AA$4:$AA$20,其他调用!$AB$4:$AB$20,$OW106)))</f>
        <v>7.6994262446787864E-3</v>
      </c>
      <c r="PB106" s="44">
        <f>IF(G$23=0,0,求节点(G$23:G$28,$B$23:$B$28,求节点(其他调用!$AA$4:$AA$20,其他调用!$AB$4:$AB$20,$OW106)))</f>
        <v>1.1549139367018291E-2</v>
      </c>
      <c r="PC106" s="44">
        <f>IF(H$23=0,0,求节点(H$23:H$28,$B$23:$B$28,求节点(其他调用!$AA$4:$AA$20,其他调用!$AB$4:$AB$20,$OW106)))</f>
        <v>1.1549139367018291E-2</v>
      </c>
      <c r="PD106" s="44">
        <f>IF(I$23=0,0,求节点(I$23:I$28,$B$23:$B$28,求节点(其他调用!$AA$4:$AA$20,其他调用!$AB$4:$AB$20,$OW106)))</f>
        <v>1.7498696010633807E-2</v>
      </c>
      <c r="PE106" s="44">
        <f>IF(J$23=0,0,求节点(J$23:J$28,$B$23:$B$28,求节点(其他调用!$AA$4:$AA$20,其他调用!$AB$4:$AB$20,$OW106)))</f>
        <v>0</v>
      </c>
      <c r="PF106" s="44">
        <f>IF(K$23=0,0,求节点(K$23:K$28,$B$23:$B$28,求节点(其他调用!$AA$4:$AA$20,其他调用!$AB$4:$AB$20,$OW106)))</f>
        <v>1.1549139367018291E-2</v>
      </c>
      <c r="PG106" s="44">
        <f>IF(L$23=0,0,求节点(L$23:L$28,$B$23:$B$28,求节点(其他调用!$AA$4:$AA$20,其他调用!$AB$4:$AB$20,$OW106)))</f>
        <v>0</v>
      </c>
      <c r="PH106" s="44">
        <f>IF(M$23=0,0,求节点(M$23:M$28,$B$23:$B$28,求节点(其他调用!$AA$4:$AA$20,其他调用!$AB$4:$AB$20,$OW106)))</f>
        <v>0</v>
      </c>
      <c r="PI106" s="44">
        <f>IF(N$23=0,0,求节点(N$23:N$28,$B$23:$B$28,求节点(其他调用!$AA$4:$AA$20,其他调用!$AB$4:$AB$20,$OW106)))</f>
        <v>0</v>
      </c>
      <c r="PJ106" s="44">
        <f>IF(O$23=0,0,求节点(O$23:O$28,$B$23:$B$28,求节点(其他调用!$AA$4:$AA$20,其他调用!$AB$4:$AB$20,$OW106)))</f>
        <v>0</v>
      </c>
      <c r="PK106" s="44">
        <f>IF(P$23=0,0,求节点(P$23:P$28,$B$23:$B$28,求节点(其他调用!$AA$4:$AA$20,其他调用!$AB$4:$AB$20,$OW106)))</f>
        <v>0</v>
      </c>
      <c r="PL106" s="44">
        <f>IF(Q$23=0,0,求节点(Q$23:Q$28,$B$23:$B$28,求节点(其他调用!$AA$4:$AA$20,其他调用!$AB$4:$AB$20,$OW106)))</f>
        <v>0</v>
      </c>
      <c r="PM106" s="44">
        <f>IF(R$23=0,0,求节点(R$23:R$28,$B$23:$B$28,求节点(其他调用!$AA$4:$AA$20,其他调用!$AB$4:$AB$20,$OW106)))</f>
        <v>0</v>
      </c>
      <c r="PN106" s="44">
        <f>IF(S$23=0,0,求节点(S$23:S$28,$B$23:$B$28,求节点(其他调用!$AA$4:$AA$20,其他调用!$AB$4:$AB$20,$OW106)))</f>
        <v>0</v>
      </c>
      <c r="PO106" s="44">
        <f>IF(T$23=0,0,求节点(T$23:T$28,$B$23:$B$28,求节点(其他调用!$AA$4:$AA$20,其他调用!$AB$4:$AB$20,$OW106)))</f>
        <v>0</v>
      </c>
      <c r="PP106" s="44">
        <f>IF(U$23=0,0,求节点(U$23:U$28,$B$23:$B$28,求节点(其他调用!$AA$4:$AA$20,其他调用!$AB$4:$AB$20,$OW106)))</f>
        <v>0</v>
      </c>
      <c r="PQ106" s="44">
        <f>IF(V$23=0,0,求节点(V$23:V$28,$B$23:$B$28,求节点(其他调用!$AA$4:$AA$20,其他调用!$AB$4:$AB$20,$OW106)))</f>
        <v>0</v>
      </c>
    </row>
    <row r="107" spans="61:433" x14ac:dyDescent="0.2">
      <c r="BI107" s="44">
        <v>104</v>
      </c>
      <c r="BJ107" s="44">
        <f>IF(C$4=0,0,求节点(C$4:C$9,$B$4:$B$9,求节点(其他调用!$C$4:$C$42,其他调用!$D$4:$D$42,其他调用!$AF108)))</f>
        <v>6</v>
      </c>
      <c r="BK107" s="44">
        <f>IF(D$4=0,0,求节点(D$4:D$9,$B$4:$B$9,求节点(其他调用!$C$4:$C$42,其他调用!$D$4:$D$42,其他调用!$AF108)))</f>
        <v>6</v>
      </c>
      <c r="BL107" s="44">
        <f>IF(E$4=0,0,求节点(E$4:E$9,$B$4:$B$9,求节点(其他调用!$C$4:$C$42,其他调用!$D$4:$D$42,其他调用!$AF108)))</f>
        <v>3.3378286777545867</v>
      </c>
      <c r="BM107" s="44">
        <f>IF(F$4=0,0,求节点(F$4:F$9,$B$4:$B$9,求节点(其他调用!$C$4:$C$42,其他调用!$D$4:$D$42,其他调用!$AF108)))</f>
        <v>0</v>
      </c>
      <c r="BN107" s="44">
        <f>IF(G$4=0,0,求节点(G$4:G$9,$B$4:$B$9,求节点(其他调用!$C$4:$C$42,其他调用!$D$4:$D$42,其他调用!$AF108)))</f>
        <v>0</v>
      </c>
      <c r="BO107" s="44">
        <f>IF(H$4=0,0,求节点(H$4:H$9,$B$4:$B$9,求节点(其他调用!$C$4:$C$42,其他调用!$D$4:$D$42,其他调用!$AF108)))</f>
        <v>0</v>
      </c>
      <c r="BP107" s="44">
        <f>IF(I$4=0,0,求节点(I$4:I$9,$B$4:$B$9,求节点(其他调用!$C$4:$C$42,其他调用!$D$4:$D$42,其他调用!$AF108)))</f>
        <v>0</v>
      </c>
      <c r="BQ107" s="44">
        <f>IF(J$4=0,0,求节点(J$4:J$9,$B$4:$B$9,求节点(其他调用!$C$4:$C$42,其他调用!$D$4:$D$42,其他调用!$AF108)))</f>
        <v>0</v>
      </c>
      <c r="BR107" s="44">
        <f>IF(K$4=0,0,求节点(K$4:K$9,$B$4:$B$9,求节点(其他调用!$C$4:$C$42,其他调用!$D$4:$D$42,其他调用!$AF108)))</f>
        <v>0</v>
      </c>
      <c r="BS107" s="44">
        <f>IF(L$4=0,0,求节点(L$4:L$9,$B$4:$B$9,求节点(其他调用!$C$4:$C$42,其他调用!$D$4:$D$42,其他调用!$AF108)))</f>
        <v>0</v>
      </c>
      <c r="BT107" s="44">
        <f>IF(M$4=0,0,求节点(M$4:M$9,$B$4:$B$9,求节点(其他调用!$C$4:$C$42,其他调用!$D$4:$D$42,其他调用!$AF108)))</f>
        <v>0</v>
      </c>
      <c r="BU107" s="44">
        <f>IF(N$4=0,0,求节点(N$4:N$9,$B$4:$B$9,求节点(其他调用!$C$4:$C$42,其他调用!$D$4:$D$42,其他调用!$AF108)))</f>
        <v>0</v>
      </c>
      <c r="BV107" s="44">
        <f>IF(O$4=0,0,求节点(O$4:O$9,$B$4:$B$9,求节点(其他调用!$C$4:$C$42,其他调用!$D$4:$D$42,其他调用!$AF108)))</f>
        <v>0</v>
      </c>
      <c r="BW107" s="44">
        <f>IF(P$4=0,0,求节点(P$4:P$9,$B$4:$B$9,求节点(其他调用!$C$4:$C$42,其他调用!$D$4:$D$42,其他调用!$AF108)))</f>
        <v>0</v>
      </c>
      <c r="BX107" s="44">
        <f>IF(Q$4=0,0,求节点(Q$4:Q$9,$B$4:$B$9,求节点(其他调用!$C$4:$C$42,其他调用!$D$4:$D$42,其他调用!$AF108)))</f>
        <v>0</v>
      </c>
      <c r="BY107" s="44">
        <f>IF(R$4=0,0,求节点(R$4:R$9,$B$4:$B$9,求节点(其他调用!$C$4:$C$42,其他调用!$D$4:$D$42,其他调用!$AF108)))</f>
        <v>0</v>
      </c>
      <c r="BZ107" s="44">
        <f>IF(S$4=0,0,求节点(S$4:S$9,$B$4:$B$9,求节点(其他调用!$C$4:$C$42,其他调用!$D$4:$D$42,其他调用!$AF108)))</f>
        <v>6</v>
      </c>
      <c r="CA107" s="44">
        <f>IF(T$4=0,0,求节点(T$4:T$9,$B$4:$B$9,求节点(其他调用!$C$4:$C$42,其他调用!$D$4:$D$42,其他调用!$AF108)))</f>
        <v>6</v>
      </c>
      <c r="CB107" s="44">
        <f>IF(U$4=0,0,求节点(U$4:U$9,$B$4:$B$9,求节点(其他调用!$C$4:$C$42,其他调用!$D$4:$D$42,其他调用!$AF108)))</f>
        <v>6</v>
      </c>
      <c r="CC107" s="44">
        <f>IF(V$4=0,0,求节点(V$4:V$9,$B$4:$B$9,求节点(其他调用!$C$4:$C$42,其他调用!$D$4:$D$42,其他调用!$AF108)))</f>
        <v>0</v>
      </c>
      <c r="CD107" s="44">
        <f>IF(W$4=0,0,求节点(W$4:W$9,$B$4:$B$9,求节点(其他调用!$C$4:$C$42,其他调用!$D$4:$D$42,其他调用!$AF108)))</f>
        <v>6</v>
      </c>
      <c r="CE107" s="44">
        <f>IF(X$4=0,0,求节点(X$4:X$9,$B$4:$B$9,求节点(其他调用!$C$4:$C$42,其他调用!$D$4:$D$42,其他调用!$AF108)))</f>
        <v>6</v>
      </c>
      <c r="CF107" s="44">
        <f>IF(Y$4=0,0,求节点(Y$4:Y$9,$B$4:$B$9,求节点(其他调用!$C$4:$C$42,其他调用!$D$4:$D$42,其他调用!$AF108)))</f>
        <v>6</v>
      </c>
      <c r="CG107" s="44">
        <f>IF(Z$4=0,0,求节点(Z$4:Z$9,$B$4:$B$9,求节点(其他调用!$C$4:$C$42,其他调用!$D$4:$D$42,其他调用!$AF108)))</f>
        <v>0</v>
      </c>
      <c r="CH107" s="44">
        <f>IF(AA$4=0,0,求节点(AA$4:AA$9,$B$4:$B$9,求节点(其他调用!$C$4:$C$42,其他调用!$D$4:$D$42,其他调用!$AF108)))</f>
        <v>6</v>
      </c>
      <c r="CI107" s="44">
        <f>IF(AB$4=0,0,求节点(AB$4:AB$9,$B$4:$B$9,求节点(其他调用!$C$4:$C$42,其他调用!$D$4:$D$42,其他调用!$AF108)))</f>
        <v>6</v>
      </c>
      <c r="CJ107" s="44">
        <f>IF(AC$4=0,0,求节点(AC$4:AC$9,$B$4:$B$9,求节点(其他调用!$C$4:$C$42,其他调用!$D$4:$D$42,其他调用!$AF108)))</f>
        <v>6</v>
      </c>
      <c r="CK107" s="44">
        <f>IF(AD$4=0,0,求节点(AD$4:AD$9,$B$4:$B$9,求节点(其他调用!$C$4:$C$42,其他调用!$D$4:$D$42,其他调用!$AF108)))</f>
        <v>4.3955564299433743</v>
      </c>
      <c r="CL107" s="44">
        <f>IF(AE$4=0,0,求节点(AE$4:AE$9,$B$4:$B$9,求节点(其他调用!$C$4:$C$42,其他调用!$D$4:$D$42,其他调用!$AF108)))</f>
        <v>4.3955564299433743</v>
      </c>
      <c r="CM107" s="44">
        <f>IF(AF$4=0,0,求节点(AF$4:AF$9,$B$4:$B$9,求节点(其他调用!$C$4:$C$42,其他调用!$D$4:$D$42,其他调用!$AF108)))</f>
        <v>4.3955564299433743</v>
      </c>
      <c r="CN107" s="44">
        <f>IF(AG$4=0,0,求节点(AG$4:AG$9,$B$4:$B$9,求节点(其他调用!$C$4:$C$42,其他调用!$D$4:$D$42,其他调用!$AF108)))</f>
        <v>4.3955564299433743</v>
      </c>
      <c r="CO107" s="44">
        <f>IF(AH$4=0,0,求节点(AH$4:AH$9,$B$4:$B$9,求节点(其他调用!$C$4:$C$42,其他调用!$D$4:$D$42,其他调用!$AF108)))</f>
        <v>4.3955564299433743</v>
      </c>
      <c r="CP107" s="44">
        <f>IF(AI$4=0,0,求节点(AI$4:AI$9,$B$4:$B$9,求节点(其他调用!$C$4:$C$42,其他调用!$D$4:$D$42,其他调用!$AF108)))</f>
        <v>4.3955564299433743</v>
      </c>
      <c r="CQ107" s="44">
        <f>IF(AJ$4=0,0,求节点(AJ$4:AJ$9,$B$4:$B$9,求节点(其他调用!$C$4:$C$42,其他调用!$D$4:$D$42,其他调用!$AF108)))</f>
        <v>4.3955564299433743</v>
      </c>
      <c r="CR107" s="44">
        <f>IF(AK$4=0,0,求节点(AK$4:AK$9,$B$4:$B$9,求节点(其他调用!$C$4:$C$42,其他调用!$D$4:$D$42,其他调用!$AF108)))</f>
        <v>4.3955564299433743</v>
      </c>
      <c r="CS107" s="44">
        <f>IF(AL$4=0,0,求节点(AL$4:AL$9,$B$4:$B$9,求节点(其他调用!$C$4:$C$42,其他调用!$D$4:$D$42,其他调用!$AF108)))</f>
        <v>4.3955564299433743</v>
      </c>
      <c r="CT107" s="44">
        <f>IF(AM$4=0,0,求节点(AM$4:AM$9,$B$4:$B$9,求节点(其他调用!$C$4:$C$42,其他调用!$D$4:$D$42,其他调用!$AF108)))</f>
        <v>4.3955564299433743</v>
      </c>
      <c r="CU107" s="44">
        <f>IF(AN$4=0,0,求节点(AN$4:AN$9,$B$4:$B$9,求节点(其他调用!$C$4:$C$42,其他调用!$D$4:$D$42,其他调用!$AF108)))</f>
        <v>4.3955564299433743</v>
      </c>
      <c r="CV107" s="44">
        <f>IF(AO$4=0,0,求节点(AO$4:AO$9,$B$4:$B$9,求节点(其他调用!$C$4:$C$42,其他调用!$D$4:$D$42,其他调用!$AF108)))</f>
        <v>4.3955564299433743</v>
      </c>
      <c r="CW107" s="44">
        <f>IF(AP$4=0,0,求节点(AP$4:AP$9,$B$4:$B$9,求节点(其他调用!$C$4:$C$42,其他调用!$D$4:$D$42,其他调用!$AF108)))</f>
        <v>4.3955564299433743</v>
      </c>
      <c r="CX107" s="44">
        <f>IF(AQ$4=0,0,求节点(AQ$4:AQ$9,$B$4:$B$9,求节点(其他调用!$C$4:$C$42,其他调用!$D$4:$D$42,其他调用!$AF108)))</f>
        <v>4.3955564299433743</v>
      </c>
      <c r="CY107" s="44">
        <f>IF(AR$4=0,0,求节点(AR$4:AR$9,$B$4:$B$9,求节点(其他调用!$C$4:$C$42,其他调用!$D$4:$D$42,其他调用!$AF108)))</f>
        <v>4.3955564299433743</v>
      </c>
      <c r="CZ107" s="44">
        <f>IF(AS$4=0,0,求节点(AS$4:AS$9,$B$4:$B$9,求节点(其他调用!$C$4:$C$42,其他调用!$D$4:$D$42,其他调用!$AF108)))</f>
        <v>4.3955564299433743</v>
      </c>
      <c r="DA107" s="44">
        <f>IF(AT$4=0,0,求节点(AT$4:AT$9,$B$4:$B$9,求节点(其他调用!$C$4:$C$42,其他调用!$D$4:$D$42,其他调用!$AF108)))</f>
        <v>4.3955564299433743</v>
      </c>
      <c r="DB107" s="44">
        <f>IF(AU$4=0,0,求节点(AU$4:AU$9,$B$4:$B$9,求节点(其他调用!$C$4:$C$42,其他调用!$D$4:$D$42,其他调用!$AF108)))</f>
        <v>4.3955564299433743</v>
      </c>
      <c r="DC107" s="44">
        <f>IF(AV$4=0,0,求节点(AV$4:AV$9,$B$4:$B$9,求节点(其他调用!$C$4:$C$42,其他调用!$D$4:$D$42,其他调用!$AF108)))</f>
        <v>4.3955564299433743</v>
      </c>
      <c r="DD107" s="44">
        <f>IF(AW$4=0,0,求节点(AW$4:AW$9,$B$4:$B$9,求节点(其他调用!$C$4:$C$42,其他调用!$D$4:$D$42,其他调用!$AF108)))</f>
        <v>4.3955564299433743</v>
      </c>
      <c r="DE107" s="44">
        <f>IF(AX$4=0,0,求节点(AX$4:AX$9,$B$4:$B$9,求节点(其他调用!$C$4:$C$42,其他调用!$D$4:$D$42,其他调用!$AF108)))</f>
        <v>4.3955564299433743</v>
      </c>
      <c r="DF107" s="44">
        <f>IF(AY$4=0,0,求节点(AY$4:AY$9,$B$4:$B$9,求节点(其他调用!$C$4:$C$42,其他调用!$D$4:$D$42,其他调用!$AF108)))</f>
        <v>4.3955564299433743</v>
      </c>
      <c r="DG107" s="44">
        <f>IF(AZ$4=0,0,求节点(AZ$4:AZ$9,$B$4:$B$9,求节点(其他调用!$C$4:$C$42,其他调用!$D$4:$D$42,其他调用!$AF108)))</f>
        <v>4.3955564299433743</v>
      </c>
      <c r="DI107" s="44">
        <v>104</v>
      </c>
      <c r="DJ107" s="44">
        <f>IF(C$23=0,0,求节点(C$23:C$28,$B$23:$B$28,求节点(其他调用!$S$4:$S$20,其他调用!$T$4:$T$20,$DI107)))</f>
        <v>0</v>
      </c>
      <c r="DK107" s="44">
        <f>IF(D$23=0,0,求节点(D$23:D$28,$B$23:$B$28,求节点(其他调用!$S$4:$S$20,其他调用!$T$4:$T$20,$DI107)))</f>
        <v>0</v>
      </c>
      <c r="DL107" s="44">
        <f>IF(E$23=0,0,求节点(E$23:E$28,$B$23:$B$28,求节点(其他调用!$S$4:$S$20,其他调用!$T$4:$T$20,$DI107)))</f>
        <v>0</v>
      </c>
      <c r="DM107" s="44">
        <f>IF(F$23=0,0,求节点(F$23:F$28,$B$23:$B$28,求节点(其他调用!$S$4:$S$20,其他调用!$T$4:$T$20,$DI107)))</f>
        <v>7.1917717670078041E-3</v>
      </c>
      <c r="DN107" s="44">
        <f>IF(G$23=0,0,求节点(G$23:G$28,$B$23:$B$28,求节点(其他调用!$S$4:$S$20,其他调用!$T$4:$T$20,$DI107)))</f>
        <v>1.0787657650511595E-2</v>
      </c>
      <c r="DO107" s="44">
        <f>IF(H$23=0,0,求节点(H$23:H$28,$B$23:$B$28,求节点(其他调用!$S$4:$S$20,其他调用!$T$4:$T$20,$DI107)))</f>
        <v>1.0787657650511595E-2</v>
      </c>
      <c r="DP107" s="44">
        <f>IF(I$23=0,0,求节点(I$23:I$28,$B$23:$B$28,求节点(其他调用!$S$4:$S$20,其他调用!$T$4:$T$20,$DI107)))</f>
        <v>1.6344935834108454E-2</v>
      </c>
      <c r="DQ107" s="44">
        <f>IF(J$23=0,0,求节点(J$23:J$28,$B$23:$B$28,求节点(其他调用!$S$4:$S$20,其他调用!$T$4:$T$20,$DI107)))</f>
        <v>0</v>
      </c>
      <c r="DR107" s="44">
        <f>IF(K$23=0,0,求节点(K$23:K$28,$B$23:$B$28,求节点(其他调用!$S$4:$S$20,其他调用!$T$4:$T$20,$DI107)))</f>
        <v>1.0787657650511595E-2</v>
      </c>
      <c r="DS107" s="44">
        <f>IF(L$23=0,0,求节点(L$23:L$28,$B$23:$B$28,求节点(其他调用!$S$4:$S$20,其他调用!$T$4:$T$20,$DI107)))</f>
        <v>0</v>
      </c>
      <c r="DT107" s="44">
        <f>IF(M$23=0,0,求节点(M$23:M$28,$B$23:$B$28,求节点(其他调用!$S$4:$S$20,其他调用!$T$4:$T$20,$DI107)))</f>
        <v>0</v>
      </c>
      <c r="DU107" s="44">
        <f>IF(N$23=0,0,求节点(N$23:N$28,$B$23:$B$28,求节点(其他调用!$S$4:$S$20,其他调用!$T$4:$T$20,$DI107)))</f>
        <v>0</v>
      </c>
      <c r="DV107" s="44">
        <f>IF(O$23=0,0,求节点(O$23:O$28,$B$23:$B$28,求节点(其他调用!$S$4:$S$20,其他调用!$T$4:$T$20,$DI107)))</f>
        <v>0</v>
      </c>
      <c r="DW107" s="44">
        <f>IF(P$23=0,0,求节点(P$23:P$28,$B$23:$B$28,求节点(其他调用!$S$4:$S$20,其他调用!$T$4:$T$20,$DI107)))</f>
        <v>0</v>
      </c>
      <c r="DX107" s="44">
        <f>IF(Q$23=0,0,求节点(Q$23:Q$28,$B$23:$B$28,求节点(其他调用!$S$4:$S$20,其他调用!$T$4:$T$20,$DI107)))</f>
        <v>0</v>
      </c>
      <c r="DY107" s="44">
        <f>IF(R$23=0,0,求节点(R$23:R$28,$B$23:$B$28,求节点(其他调用!$S$4:$S$20,其他调用!$T$4:$T$20,$DI107)))</f>
        <v>0</v>
      </c>
      <c r="DZ107" s="44">
        <f>IF(S$23=0,0,求节点(S$23:S$28,$B$23:$B$28,求节点(其他调用!$S$4:$S$20,其他调用!$T$4:$T$20,$DI107)))</f>
        <v>0</v>
      </c>
      <c r="EA107" s="44">
        <f>IF(T$23=0,0,求节点(T$23:T$28,$B$23:$B$28,求节点(其他调用!$S$4:$S$20,其他调用!$T$4:$T$20,$DI107)))</f>
        <v>0</v>
      </c>
      <c r="EB107" s="44">
        <f>IF(U$23=0,0,求节点(U$23:U$28,$B$23:$B$28,求节点(其他调用!$S$4:$S$20,其他调用!$T$4:$T$20,$DI107)))</f>
        <v>0</v>
      </c>
      <c r="EC107" s="44">
        <f>IF(V$23=0,0,求节点(V$23:V$28,$B$23:$B$28,求节点(其他调用!$S$4:$S$20,其他调用!$T$4:$T$20,$DI107)))</f>
        <v>0</v>
      </c>
      <c r="EF107" s="44">
        <v>104</v>
      </c>
      <c r="EG107" s="44">
        <f>IF(C$4=0,0,求节点(C$4:C$9,$B$4:$B$9,求节点(其他调用!$F$4:$F$42,其他调用!$G$4:$G$42,其他调用!$AG108)))</f>
        <v>6</v>
      </c>
      <c r="EH107" s="44">
        <f>IF(D$4=0,0,求节点(D$4:D$9,$B$4:$B$9,求节点(其他调用!$F$4:$F$42,其他调用!$G$4:$G$42,其他调用!$AG108)))</f>
        <v>6</v>
      </c>
      <c r="EI107" s="44">
        <f>IF(E$4=0,0,求节点(E$4:E$9,$B$4:$B$9,求节点(其他调用!$F$4:$F$42,其他调用!$G$4:$G$42,其他调用!$AG108)))</f>
        <v>3.5065672680618447</v>
      </c>
      <c r="EJ107" s="44">
        <f>IF(F$4=0,0,求节点(F$4:F$9,$B$4:$B$9,求节点(其他调用!$F$4:$F$42,其他调用!$G$4:$G$42,其他调用!$AG108)))</f>
        <v>0</v>
      </c>
      <c r="EK107" s="44">
        <f>IF(G$4=0,0,求节点(G$4:G$9,$B$4:$B$9,求节点(其他调用!$F$4:$F$42,其他调用!$G$4:$G$42,其他调用!$AG108)))</f>
        <v>0</v>
      </c>
      <c r="EL107" s="44">
        <f>IF(H$4=0,0,求节点(H$4:H$9,$B$4:$B$9,求节点(其他调用!$F$4:$F$42,其他调用!$G$4:$G$42,其他调用!$AG108)))</f>
        <v>0</v>
      </c>
      <c r="EM107" s="44">
        <f>IF(I$4=0,0,求节点(I$4:I$9,$B$4:$B$9,求节点(其他调用!$F$4:$F$42,其他调用!$G$4:$G$42,其他调用!$AG108)))</f>
        <v>0</v>
      </c>
      <c r="EN107" s="44">
        <f>IF(J$4=0,0,求节点(J$4:J$9,$B$4:$B$9,求节点(其他调用!$F$4:$F$42,其他调用!$G$4:$G$42,其他调用!$AG108)))</f>
        <v>0</v>
      </c>
      <c r="EO107" s="44">
        <f>IF(K$4=0,0,求节点(K$4:K$9,$B$4:$B$9,求节点(其他调用!$F$4:$F$42,其他调用!$G$4:$G$42,其他调用!$AG108)))</f>
        <v>0</v>
      </c>
      <c r="EP107" s="44">
        <f>IF(L$4=0,0,求节点(L$4:L$9,$B$4:$B$9,求节点(其他调用!$F$4:$F$42,其他调用!$G$4:$G$42,其他调用!$AG108)))</f>
        <v>0</v>
      </c>
      <c r="EQ107" s="44">
        <f>IF(M$4=0,0,求节点(M$4:M$9,$B$4:$B$9,求节点(其他调用!$F$4:$F$42,其他调用!$G$4:$G$42,其他调用!$AG108)))</f>
        <v>0</v>
      </c>
      <c r="ER107" s="44">
        <f>IF(N$4=0,0,求节点(N$4:N$9,$B$4:$B$9,求节点(其他调用!$F$4:$F$42,其他调用!$G$4:$G$42,其他调用!$AG108)))</f>
        <v>0</v>
      </c>
      <c r="ES107" s="44">
        <f>IF(O$4=0,0,求节点(O$4:O$9,$B$4:$B$9,求节点(其他调用!$F$4:$F$42,其他调用!$G$4:$G$42,其他调用!$AG108)))</f>
        <v>0</v>
      </c>
      <c r="ET107" s="44">
        <f>IF(P$4=0,0,求节点(P$4:P$9,$B$4:$B$9,求节点(其他调用!$F$4:$F$42,其他调用!$G$4:$G$42,其他调用!$AG108)))</f>
        <v>0</v>
      </c>
      <c r="EU107" s="44">
        <f>IF(Q$4=0,0,求节点(Q$4:Q$9,$B$4:$B$9,求节点(其他调用!$F$4:$F$42,其他调用!$G$4:$G$42,其他调用!$AG108)))</f>
        <v>0</v>
      </c>
      <c r="EV107" s="44">
        <f>IF(R$4=0,0,求节点(R$4:R$9,$B$4:$B$9,求节点(其他调用!$F$4:$F$42,其他调用!$G$4:$G$42,其他调用!$AG108)))</f>
        <v>0</v>
      </c>
      <c r="EW107" s="44">
        <f>IF(S$4=0,0,求节点(S$4:S$9,$B$4:$B$9,求节点(其他调用!$F$4:$F$42,其他调用!$G$4:$G$42,其他调用!$AG108)))</f>
        <v>6</v>
      </c>
      <c r="EX107" s="44">
        <f>IF(T$4=0,0,求节点(T$4:T$9,$B$4:$B$9,求节点(其他调用!$F$4:$F$42,其他调用!$G$4:$G$42,其他调用!$AG108)))</f>
        <v>6</v>
      </c>
      <c r="EY107" s="44">
        <f>IF(U$4=0,0,求节点(U$4:U$9,$B$4:$B$9,求节点(其他调用!$F$4:$F$42,其他调用!$G$4:$G$42,其他调用!$AG108)))</f>
        <v>6</v>
      </c>
      <c r="EZ107" s="44">
        <f>IF(V$4=0,0,求节点(V$4:V$9,$B$4:$B$9,求节点(其他调用!$F$4:$F$42,其他调用!$G$4:$G$42,其他调用!$AG108)))</f>
        <v>0</v>
      </c>
      <c r="FA107" s="44">
        <f>IF(W$4=0,0,求节点(W$4:W$9,$B$4:$B$9,求节点(其他调用!$F$4:$F$42,其他调用!$G$4:$G$42,其他调用!$AG108)))</f>
        <v>6</v>
      </c>
      <c r="FB107" s="44">
        <f>IF(X$4=0,0,求节点(X$4:X$9,$B$4:$B$9,求节点(其他调用!$F$4:$F$42,其他调用!$G$4:$G$42,其他调用!$AG108)))</f>
        <v>6</v>
      </c>
      <c r="FC107" s="44">
        <f>IF(Y$4=0,0,求节点(Y$4:Y$9,$B$4:$B$9,求节点(其他调用!$F$4:$F$42,其他调用!$G$4:$G$42,其他调用!$AG108)))</f>
        <v>6</v>
      </c>
      <c r="FD107" s="44">
        <f>IF(Z$4=0,0,求节点(Z$4:Z$9,$B$4:$B$9,求节点(其他调用!$F$4:$F$42,其他调用!$G$4:$G$42,其他调用!$AG108)))</f>
        <v>0</v>
      </c>
      <c r="FE107" s="44">
        <f>IF(AA$4=0,0,求节点(AA$4:AA$9,$B$4:$B$9,求节点(其他调用!$F$4:$F$42,其他调用!$G$4:$G$42,其他调用!$AG108)))</f>
        <v>6</v>
      </c>
      <c r="FF107" s="44">
        <f>IF(AB$4=0,0,求节点(AB$4:AB$9,$B$4:$B$9,求节点(其他调用!$F$4:$F$42,其他调用!$G$4:$G$42,其他调用!$AG108)))</f>
        <v>6</v>
      </c>
      <c r="FG107" s="44">
        <f>IF(AC$4=0,0,求节点(AC$4:AC$9,$B$4:$B$9,求节点(其他调用!$F$4:$F$42,其他调用!$G$4:$G$42,其他调用!$AG108)))</f>
        <v>6</v>
      </c>
      <c r="FH107" s="44">
        <f>IF(AD$4=0,0,求节点(AD$4:AD$9,$B$4:$B$9,求节点(其他调用!$F$4:$F$42,其他调用!$G$4:$G$42,其他调用!$AG108)))</f>
        <v>5.5999311175020541</v>
      </c>
      <c r="FI107" s="44">
        <f>IF(AE$4=0,0,求节点(AE$4:AE$9,$B$4:$B$9,求节点(其他调用!$F$4:$F$42,其他调用!$G$4:$G$42,其他调用!$AG108)))</f>
        <v>5.5999311175020541</v>
      </c>
      <c r="FJ107" s="44">
        <f>IF(AF$4=0,0,求节点(AF$4:AF$9,$B$4:$B$9,求节点(其他调用!$F$4:$F$42,其他调用!$G$4:$G$42,其他调用!$AG108)))</f>
        <v>5.5999311175020541</v>
      </c>
      <c r="FK107" s="44">
        <f>IF(AG$4=0,0,求节点(AG$4:AG$9,$B$4:$B$9,求节点(其他调用!$F$4:$F$42,其他调用!$G$4:$G$42,其他调用!$AG108)))</f>
        <v>5.5999311175020541</v>
      </c>
      <c r="FL107" s="44">
        <f>IF(AH$4=0,0,求节点(AH$4:AH$9,$B$4:$B$9,求节点(其他调用!$F$4:$F$42,其他调用!$G$4:$G$42,其他调用!$AG108)))</f>
        <v>5.5999311175020541</v>
      </c>
      <c r="FM107" s="44">
        <f>IF(AI$4=0,0,求节点(AI$4:AI$9,$B$4:$B$9,求节点(其他调用!$F$4:$F$42,其他调用!$G$4:$G$42,其他调用!$AG108)))</f>
        <v>5.5999311175020541</v>
      </c>
      <c r="FN107" s="44">
        <f>IF(AJ$4=0,0,求节点(AJ$4:AJ$9,$B$4:$B$9,求节点(其他调用!$F$4:$F$42,其他调用!$G$4:$G$42,其他调用!$AG108)))</f>
        <v>5.5999311175020541</v>
      </c>
      <c r="FO107" s="44">
        <f>IF(AK$4=0,0,求节点(AK$4:AK$9,$B$4:$B$9,求节点(其他调用!$F$4:$F$42,其他调用!$G$4:$G$42,其他调用!$AG108)))</f>
        <v>5.5999311175020541</v>
      </c>
      <c r="FP107" s="44">
        <f>IF(AL$4=0,0,求节点(AL$4:AL$9,$B$4:$B$9,求节点(其他调用!$F$4:$F$42,其他调用!$G$4:$G$42,其他调用!$AG108)))</f>
        <v>5.5999311175020541</v>
      </c>
      <c r="FQ107" s="44">
        <f>IF(AM$4=0,0,求节点(AM$4:AM$9,$B$4:$B$9,求节点(其他调用!$F$4:$F$42,其他调用!$G$4:$G$42,其他调用!$AG108)))</f>
        <v>5.5999311175020541</v>
      </c>
      <c r="FR107" s="44">
        <f>IF(AN$4=0,0,求节点(AN$4:AN$9,$B$4:$B$9,求节点(其他调用!$F$4:$F$42,其他调用!$G$4:$G$42,其他调用!$AG108)))</f>
        <v>5.5999311175020541</v>
      </c>
      <c r="FS107" s="44">
        <f>IF(AO$4=0,0,求节点(AO$4:AO$9,$B$4:$B$9,求节点(其他调用!$F$4:$F$42,其他调用!$G$4:$G$42,其他调用!$AG108)))</f>
        <v>5.5999311175020541</v>
      </c>
      <c r="FT107" s="44">
        <f>IF(AP$4=0,0,求节点(AP$4:AP$9,$B$4:$B$9,求节点(其他调用!$F$4:$F$42,其他调用!$G$4:$G$42,其他调用!$AG108)))</f>
        <v>5.5999311175020541</v>
      </c>
      <c r="FU107" s="44">
        <f>IF(AQ$4=0,0,求节点(AQ$4:AQ$9,$B$4:$B$9,求节点(其他调用!$F$4:$F$42,其他调用!$G$4:$G$42,其他调用!$AG108)))</f>
        <v>5.5999311175020541</v>
      </c>
      <c r="FV107" s="44">
        <f>IF(AR$4=0,0,求节点(AR$4:AR$9,$B$4:$B$9,求节点(其他调用!$F$4:$F$42,其他调用!$G$4:$G$42,其他调用!$AG108)))</f>
        <v>5.5999311175020541</v>
      </c>
      <c r="FW107" s="44">
        <f>IF(AS$4=0,0,求节点(AS$4:AS$9,$B$4:$B$9,求节点(其他调用!$F$4:$F$42,其他调用!$G$4:$G$42,其他调用!$AG108)))</f>
        <v>5.5999311175020541</v>
      </c>
      <c r="FX107" s="44">
        <f>IF(AT$4=0,0,求节点(AT$4:AT$9,$B$4:$B$9,求节点(其他调用!$F$4:$F$42,其他调用!$G$4:$G$42,其他调用!$AG108)))</f>
        <v>5.5999311175020541</v>
      </c>
      <c r="FY107" s="44">
        <f>IF(AU$4=0,0,求节点(AU$4:AU$9,$B$4:$B$9,求节点(其他调用!$F$4:$F$42,其他调用!$G$4:$G$42,其他调用!$AG108)))</f>
        <v>5.5999311175020541</v>
      </c>
      <c r="FZ107" s="44">
        <f>IF(AV$4=0,0,求节点(AV$4:AV$9,$B$4:$B$9,求节点(其他调用!$F$4:$F$42,其他调用!$G$4:$G$42,其他调用!$AG108)))</f>
        <v>5.5999311175020541</v>
      </c>
      <c r="GA107" s="44">
        <f>IF(AW$4=0,0,求节点(AW$4:AW$9,$B$4:$B$9,求节点(其他调用!$F$4:$F$42,其他调用!$G$4:$G$42,其他调用!$AG108)))</f>
        <v>5.5999311175020541</v>
      </c>
      <c r="GB107" s="44">
        <f>IF(AX$4=0,0,求节点(AX$4:AX$9,$B$4:$B$9,求节点(其他调用!$F$4:$F$42,其他调用!$G$4:$G$42,其他调用!$AG108)))</f>
        <v>5.5999311175020541</v>
      </c>
      <c r="GC107" s="44">
        <f>IF(AY$4=0,0,求节点(AY$4:AY$9,$B$4:$B$9,求节点(其他调用!$F$4:$F$42,其他调用!$G$4:$G$42,其他调用!$AG108)))</f>
        <v>5.5999311175020541</v>
      </c>
      <c r="GD107" s="44">
        <f>IF(AZ$4=0,0,求节点(AZ$4:AZ$9,$B$4:$B$9,求节点(其他调用!$F$4:$F$42,其他调用!$G$4:$G$42,其他调用!$AG108)))</f>
        <v>5.5999311175020541</v>
      </c>
      <c r="GF107" s="44">
        <v>104</v>
      </c>
      <c r="GG107" s="44">
        <f>IF(C$23=0,0,求节点(C$23:C$28,$B$23:$B$28,求节点(其他调用!$U$4:$U$20,其他调用!$V$4:$V$20,$GF107)))</f>
        <v>0</v>
      </c>
      <c r="GH107" s="44">
        <f>IF(D$23=0,0,求节点(D$23:D$28,$B$23:$B$28,求节点(其他调用!$U$4:$U$20,其他调用!$V$4:$V$20,$GF107)))</f>
        <v>0</v>
      </c>
      <c r="GI107" s="44">
        <f>IF(E$23=0,0,求节点(E$23:E$28,$B$23:$B$28,求节点(其他调用!$U$4:$U$20,其他调用!$V$4:$V$20,$GF107)))</f>
        <v>0</v>
      </c>
      <c r="GJ107" s="44">
        <f>IF(F$23=0,0,求节点(F$23:F$28,$B$23:$B$28,求节点(其他调用!$U$4:$U$20,其他调用!$V$4:$V$20,$GF107)))</f>
        <v>0</v>
      </c>
      <c r="GK107" s="44">
        <f>IF(G$23=0,0,求节点(G$23:G$28,$B$23:$B$28,求节点(其他调用!$U$4:$U$20,其他调用!$V$4:$V$20,$GF107)))</f>
        <v>0</v>
      </c>
      <c r="GL107" s="44">
        <f>IF(H$23=0,0,求节点(H$23:H$28,$B$23:$B$28,求节点(其他调用!$U$4:$U$20,其他调用!$V$4:$V$20,$GF107)))</f>
        <v>0</v>
      </c>
      <c r="GM107" s="44">
        <f>IF(I$23=0,0,求节点(I$23:I$28,$B$23:$B$28,求节点(其他调用!$U$4:$U$20,其他调用!$V$4:$V$20,$GF107)))</f>
        <v>0</v>
      </c>
      <c r="GN107" s="44">
        <f>IF(J$23=0,0,求节点(J$23:J$28,$B$23:$B$28,求节点(其他调用!$U$4:$U$20,其他调用!$V$4:$V$20,$GF107)))</f>
        <v>0</v>
      </c>
      <c r="GO107" s="44">
        <f>IF(K$23=0,0,求节点(K$23:K$28,$B$23:$B$28,求节点(其他调用!$U$4:$U$20,其他调用!$V$4:$V$20,$GF107)))</f>
        <v>0</v>
      </c>
      <c r="GP107" s="44">
        <f>IF(L$23=0,0,求节点(L$23:L$28,$B$23:$B$28,求节点(其他调用!$U$4:$U$20,其他调用!$V$4:$V$20,$GF107)))</f>
        <v>0</v>
      </c>
      <c r="GQ107" s="44">
        <f>IF(M$23=0,0,求节点(M$23:M$28,$B$23:$B$28,求节点(其他调用!$U$4:$U$20,其他调用!$V$4:$V$20,$GF107)))</f>
        <v>0</v>
      </c>
      <c r="GR107" s="44">
        <f>IF(N$23=0,0,求节点(N$23:N$28,$B$23:$B$28,求节点(其他调用!$U$4:$U$20,其他调用!$V$4:$V$20,$GF107)))</f>
        <v>0</v>
      </c>
      <c r="GS107" s="44">
        <f>IF(O$23=0,0,求节点(O$23:O$28,$B$23:$B$28,求节点(其他调用!$U$4:$U$20,其他调用!$V$4:$V$20,$GF107)))</f>
        <v>0</v>
      </c>
      <c r="GT107" s="44">
        <f>IF(P$23=0,0,求节点(P$23:P$28,$B$23:$B$28,求节点(其他调用!$U$4:$U$20,其他调用!$V$4:$V$20,$GF107)))</f>
        <v>0</v>
      </c>
      <c r="GU107" s="44">
        <f>IF(Q$23=0,0,求节点(Q$23:Q$28,$B$23:$B$28,求节点(其他调用!$U$4:$U$20,其他调用!$V$4:$V$20,$GF107)))</f>
        <v>0</v>
      </c>
      <c r="GV107" s="44">
        <f>IF(R$23=0,0,求节点(R$23:R$28,$B$23:$B$28,求节点(其他调用!$U$4:$U$20,其他调用!$V$4:$V$20,$GF107)))</f>
        <v>0</v>
      </c>
      <c r="GW107" s="44">
        <f>IF(S$23=0,0,求节点(S$23:S$28,$B$23:$B$28,求节点(其他调用!$U$4:$U$20,其他调用!$V$4:$V$20,$GF107)))</f>
        <v>0</v>
      </c>
      <c r="GX107" s="44">
        <f>IF(T$23=0,0,求节点(T$23:T$28,$B$23:$B$28,求节点(其他调用!$U$4:$U$20,其他调用!$V$4:$V$20,$GF107)))</f>
        <v>0</v>
      </c>
      <c r="GY107" s="44">
        <f>IF(U$23=0,0,求节点(U$23:U$28,$B$23:$B$28,求节点(其他调用!$U$4:$U$20,其他调用!$V$4:$V$20,$GF107)))</f>
        <v>0</v>
      </c>
      <c r="GZ107" s="44">
        <f>IF(V$23=0,0,求节点(V$23:V$28,$B$23:$B$28,求节点(其他调用!$U$4:$U$20,其他调用!$V$4:$V$20,$GF107)))</f>
        <v>0</v>
      </c>
      <c r="HC107" s="44">
        <v>104</v>
      </c>
      <c r="HD107" s="44">
        <f>IF(C$4=0,0,求节点(C$4:C$9,$B$4:$B$9,求节点(其他调用!$I$4:$I$42,其他调用!$J$4:$J$42,其他调用!$AH108)))</f>
        <v>6</v>
      </c>
      <c r="HE107" s="44">
        <f>IF(D$4=0,0,求节点(D$4:D$9,$B$4:$B$9,求节点(其他调用!$I$4:$I$42,其他调用!$J$4:$J$42,其他调用!$AH108)))</f>
        <v>6</v>
      </c>
      <c r="HF107" s="44">
        <f>IF(E$4=0,0,求节点(E$4:E$9,$B$4:$B$9,求节点(其他调用!$I$4:$I$42,其他调用!$J$4:$J$42,其他调用!$AH108)))</f>
        <v>3.8508198319566493</v>
      </c>
      <c r="HG107" s="44">
        <f>IF(F$4=0,0,求节点(F$4:F$9,$B$4:$B$9,求节点(其他调用!$I$4:$I$42,其他调用!$J$4:$J$42,其他调用!$AH108)))</f>
        <v>0</v>
      </c>
      <c r="HH107" s="44">
        <f>IF(G$4=0,0,求节点(G$4:G$9,$B$4:$B$9,求节点(其他调用!$I$4:$I$42,其他调用!$J$4:$J$42,其他调用!$AH108)))</f>
        <v>0</v>
      </c>
      <c r="HI107" s="44">
        <f>IF(H$4=0,0,求节点(H$4:H$9,$B$4:$B$9,求节点(其他调用!$I$4:$I$42,其他调用!$J$4:$J$42,其他调用!$AH108)))</f>
        <v>0</v>
      </c>
      <c r="HJ107" s="44">
        <f>IF(I$4=0,0,求节点(I$4:I$9,$B$4:$B$9,求节点(其他调用!$I$4:$I$42,其他调用!$J$4:$J$42,其他调用!$AH108)))</f>
        <v>0</v>
      </c>
      <c r="HK107" s="44">
        <f>IF(J$4=0,0,求节点(J$4:J$9,$B$4:$B$9,求节点(其他调用!$I$4:$I$42,其他调用!$J$4:$J$42,其他调用!$AH108)))</f>
        <v>0</v>
      </c>
      <c r="HL107" s="44">
        <f>IF(K$4=0,0,求节点(K$4:K$9,$B$4:$B$9,求节点(其他调用!$I$4:$I$42,其他调用!$J$4:$J$42,其他调用!$AH108)))</f>
        <v>0</v>
      </c>
      <c r="HM107" s="44">
        <f>IF(L$4=0,0,求节点(L$4:L$9,$B$4:$B$9,求节点(其他调用!$I$4:$I$42,其他调用!$J$4:$J$42,其他调用!$AH108)))</f>
        <v>0</v>
      </c>
      <c r="HN107" s="44">
        <f>IF(M$4=0,0,求节点(M$4:M$9,$B$4:$B$9,求节点(其他调用!$I$4:$I$42,其他调用!$J$4:$J$42,其他调用!$AH108)))</f>
        <v>0</v>
      </c>
      <c r="HO107" s="44">
        <f>IF(N$4=0,0,求节点(N$4:N$9,$B$4:$B$9,求节点(其他调用!$I$4:$I$42,其他调用!$J$4:$J$42,其他调用!$AH108)))</f>
        <v>0</v>
      </c>
      <c r="HP107" s="44">
        <f>IF(O$4=0,0,求节点(O$4:O$9,$B$4:$B$9,求节点(其他调用!$I$4:$I$42,其他调用!$J$4:$J$42,其他调用!$AH108)))</f>
        <v>0</v>
      </c>
      <c r="HQ107" s="44">
        <f>IF(P$4=0,0,求节点(P$4:P$9,$B$4:$B$9,求节点(其他调用!$I$4:$I$42,其他调用!$J$4:$J$42,其他调用!$AH108)))</f>
        <v>0</v>
      </c>
      <c r="HR107" s="44">
        <f>IF(Q$4=0,0,求节点(Q$4:Q$9,$B$4:$B$9,求节点(其他调用!$I$4:$I$42,其他调用!$J$4:$J$42,其他调用!$AH108)))</f>
        <v>0</v>
      </c>
      <c r="HS107" s="44">
        <f>IF(R$4=0,0,求节点(R$4:R$9,$B$4:$B$9,求节点(其他调用!$I$4:$I$42,其他调用!$J$4:$J$42,其他调用!$AH108)))</f>
        <v>0</v>
      </c>
      <c r="HT107" s="44">
        <f>IF(S$4=0,0,求节点(S$4:S$9,$B$4:$B$9,求节点(其他调用!$I$4:$I$42,其他调用!$J$4:$J$42,其他调用!$AH108)))</f>
        <v>6</v>
      </c>
      <c r="HU107" s="44">
        <f>IF(T$4=0,0,求节点(T$4:T$9,$B$4:$B$9,求节点(其他调用!$I$4:$I$42,其他调用!$J$4:$J$42,其他调用!$AH108)))</f>
        <v>6</v>
      </c>
      <c r="HV107" s="44">
        <f>IF(U$4=0,0,求节点(U$4:U$9,$B$4:$B$9,求节点(其他调用!$I$4:$I$42,其他调用!$J$4:$J$42,其他调用!$AH108)))</f>
        <v>6</v>
      </c>
      <c r="HW107" s="44">
        <f>IF(V$4=0,0,求节点(V$4:V$9,$B$4:$B$9,求节点(其他调用!$I$4:$I$42,其他调用!$J$4:$J$42,其他调用!$AH108)))</f>
        <v>0</v>
      </c>
      <c r="HX107" s="44">
        <f>IF(W$4=0,0,求节点(W$4:W$9,$B$4:$B$9,求节点(其他调用!$I$4:$I$42,其他调用!$J$4:$J$42,其他调用!$AH108)))</f>
        <v>6</v>
      </c>
      <c r="HY107" s="44">
        <f>IF(X$4=0,0,求节点(X$4:X$9,$B$4:$B$9,求节点(其他调用!$I$4:$I$42,其他调用!$J$4:$J$42,其他调用!$AH108)))</f>
        <v>6</v>
      </c>
      <c r="HZ107" s="44">
        <f>IF(Y$4=0,0,求节点(Y$4:Y$9,$B$4:$B$9,求节点(其他调用!$I$4:$I$42,其他调用!$J$4:$J$42,其他调用!$AH108)))</f>
        <v>6</v>
      </c>
      <c r="IA107" s="44">
        <f>IF(Z$4=0,0,求节点(Z$4:Z$9,$B$4:$B$9,求节点(其他调用!$I$4:$I$42,其他调用!$J$4:$J$42,其他调用!$AH108)))</f>
        <v>0</v>
      </c>
      <c r="IB107" s="44">
        <f>IF(AA$4=0,0,求节点(AA$4:AA$9,$B$4:$B$9,求节点(其他调用!$I$4:$I$42,其他调用!$J$4:$J$42,其他调用!$AH108)))</f>
        <v>6</v>
      </c>
      <c r="IC107" s="44">
        <f>IF(AB$4=0,0,求节点(AB$4:AB$9,$B$4:$B$9,求节点(其他调用!$I$4:$I$42,其他调用!$J$4:$J$42,其他调用!$AH108)))</f>
        <v>6</v>
      </c>
      <c r="ID107" s="44">
        <f>IF(AC$4=0,0,求节点(AC$4:AC$9,$B$4:$B$9,求节点(其他调用!$I$4:$I$42,其他调用!$J$4:$J$42,其他调用!$AH108)))</f>
        <v>6</v>
      </c>
      <c r="IE107" s="44">
        <f>IF(AD$4=0,0,求节点(AD$4:AD$9,$B$4:$B$9,求节点(其他调用!$I$4:$I$42,其他调用!$J$4:$J$42,其他调用!$AH108)))</f>
        <v>6</v>
      </c>
      <c r="IF107" s="44">
        <f>IF(AE$4=0,0,求节点(AE$4:AE$9,$B$4:$B$9,求节点(其他调用!$I$4:$I$42,其他调用!$J$4:$J$42,其他调用!$AH108)))</f>
        <v>6</v>
      </c>
      <c r="IG107" s="44">
        <f>IF(AF$4=0,0,求节点(AF$4:AF$9,$B$4:$B$9,求节点(其他调用!$I$4:$I$42,其他调用!$J$4:$J$42,其他调用!$AH108)))</f>
        <v>6</v>
      </c>
      <c r="IH107" s="44">
        <f>IF(AG$4=0,0,求节点(AG$4:AG$9,$B$4:$B$9,求节点(其他调用!$I$4:$I$42,其他调用!$J$4:$J$42,其他调用!$AH108)))</f>
        <v>6</v>
      </c>
      <c r="II107" s="44">
        <f>IF(AH$4=0,0,求节点(AH$4:AH$9,$B$4:$B$9,求节点(其他调用!$I$4:$I$42,其他调用!$J$4:$J$42,其他调用!$AH108)))</f>
        <v>6</v>
      </c>
      <c r="IJ107" s="44">
        <f>IF(AI$4=0,0,求节点(AI$4:AI$9,$B$4:$B$9,求节点(其他调用!$I$4:$I$42,其他调用!$J$4:$J$42,其他调用!$AH108)))</f>
        <v>6</v>
      </c>
      <c r="IK107" s="44">
        <f>IF(AJ$4=0,0,求节点(AJ$4:AJ$9,$B$4:$B$9,求节点(其他调用!$I$4:$I$42,其他调用!$J$4:$J$42,其他调用!$AH108)))</f>
        <v>6</v>
      </c>
      <c r="IL107" s="44">
        <f>IF(AK$4=0,0,求节点(AK$4:AK$9,$B$4:$B$9,求节点(其他调用!$I$4:$I$42,其他调用!$J$4:$J$42,其他调用!$AH108)))</f>
        <v>6</v>
      </c>
      <c r="IM107" s="44">
        <f>IF(AL$4=0,0,求节点(AL$4:AL$9,$B$4:$B$9,求节点(其他调用!$I$4:$I$42,其他调用!$J$4:$J$42,其他调用!$AH108)))</f>
        <v>6</v>
      </c>
      <c r="IN107" s="44">
        <f>IF(AM$4=0,0,求节点(AM$4:AM$9,$B$4:$B$9,求节点(其他调用!$I$4:$I$42,其他调用!$J$4:$J$42,其他调用!$AH108)))</f>
        <v>6</v>
      </c>
      <c r="IO107" s="44">
        <f>IF(AN$4=0,0,求节点(AN$4:AN$9,$B$4:$B$9,求节点(其他调用!$I$4:$I$42,其他调用!$J$4:$J$42,其他调用!$AH108)))</f>
        <v>6</v>
      </c>
      <c r="IP107" s="44">
        <f>IF(AO$4=0,0,求节点(AO$4:AO$9,$B$4:$B$9,求节点(其他调用!$I$4:$I$42,其他调用!$J$4:$J$42,其他调用!$AH108)))</f>
        <v>6</v>
      </c>
      <c r="IQ107" s="44">
        <f>IF(AP$4=0,0,求节点(AP$4:AP$9,$B$4:$B$9,求节点(其他调用!$I$4:$I$42,其他调用!$J$4:$J$42,其他调用!$AH108)))</f>
        <v>6</v>
      </c>
      <c r="IR107" s="44">
        <f>IF(AQ$4=0,0,求节点(AQ$4:AQ$9,$B$4:$B$9,求节点(其他调用!$I$4:$I$42,其他调用!$J$4:$J$42,其他调用!$AH108)))</f>
        <v>6</v>
      </c>
      <c r="IS107" s="44">
        <f>IF(AR$4=0,0,求节点(AR$4:AR$9,$B$4:$B$9,求节点(其他调用!$I$4:$I$42,其他调用!$J$4:$J$42,其他调用!$AH108)))</f>
        <v>6</v>
      </c>
      <c r="IT107" s="44">
        <f>IF(AS$4=0,0,求节点(AS$4:AS$9,$B$4:$B$9,求节点(其他调用!$I$4:$I$42,其他调用!$J$4:$J$42,其他调用!$AH108)))</f>
        <v>6</v>
      </c>
      <c r="IU107" s="44">
        <f>IF(AT$4=0,0,求节点(AT$4:AT$9,$B$4:$B$9,求节点(其他调用!$I$4:$I$42,其他调用!$J$4:$J$42,其他调用!$AH108)))</f>
        <v>6</v>
      </c>
      <c r="IV107" s="44">
        <f>IF(AU$4=0,0,求节点(AU$4:AU$9,$B$4:$B$9,求节点(其他调用!$I$4:$I$42,其他调用!$J$4:$J$42,其他调用!$AH108)))</f>
        <v>6</v>
      </c>
      <c r="IW107" s="44">
        <f>IF(AV$4=0,0,求节点(AV$4:AV$9,$B$4:$B$9,求节点(其他调用!$I$4:$I$42,其他调用!$J$4:$J$42,其他调用!$AH108)))</f>
        <v>6</v>
      </c>
      <c r="IX107" s="44">
        <f>IF(AW$4=0,0,求节点(AW$4:AW$9,$B$4:$B$9,求节点(其他调用!$I$4:$I$42,其他调用!$J$4:$J$42,其他调用!$AH108)))</f>
        <v>6</v>
      </c>
      <c r="IY107" s="44">
        <f>IF(AX$4=0,0,求节点(AX$4:AX$9,$B$4:$B$9,求节点(其他调用!$I$4:$I$42,其他调用!$J$4:$J$42,其他调用!$AH108)))</f>
        <v>6</v>
      </c>
      <c r="IZ107" s="44">
        <f>IF(AY$4=0,0,求节点(AY$4:AY$9,$B$4:$B$9,求节点(其他调用!$I$4:$I$42,其他调用!$J$4:$J$42,其他调用!$AH108)))</f>
        <v>6</v>
      </c>
      <c r="JA107" s="44">
        <f>IF(AZ$4=0,0,求节点(AZ$4:AZ$9,$B$4:$B$9,求节点(其他调用!$I$4:$I$42,其他调用!$J$4:$J$42,其他调用!$AH108)))</f>
        <v>6</v>
      </c>
      <c r="JC107" s="44">
        <v>104</v>
      </c>
      <c r="JD107" s="44">
        <f>IF(C$23=0,0,求节点(C$23:C$28,$B$23:$B$28,求节点(其他调用!$W$4:$W$20,其他调用!$X$4:$X$20,$JC107)))</f>
        <v>0</v>
      </c>
      <c r="JE107" s="44">
        <f>IF(D$23=0,0,求节点(D$23:D$28,$B$23:$B$28,求节点(其他调用!$W$4:$W$20,其他调用!$X$4:$X$20,$JC107)))</f>
        <v>0</v>
      </c>
      <c r="JF107" s="44">
        <f>IF(E$23=0,0,求节点(E$23:E$28,$B$23:$B$28,求节点(其他调用!$W$4:$W$20,其他调用!$X$4:$X$20,$JC107)))</f>
        <v>0</v>
      </c>
      <c r="JG107" s="44">
        <f>IF(F$23=0,0,求节点(F$23:F$28,$B$23:$B$28,求节点(其他调用!$W$4:$W$20,其他调用!$X$4:$X$20,$JC107)))</f>
        <v>7.1917717670078041E-3</v>
      </c>
      <c r="JH107" s="44">
        <f>IF(G$23=0,0,求节点(G$23:G$28,$B$23:$B$28,求节点(其他调用!$W$4:$W$20,其他调用!$X$4:$X$20,$JC107)))</f>
        <v>1.0787657650511595E-2</v>
      </c>
      <c r="JI107" s="44">
        <f>IF(H$23=0,0,求节点(H$23:H$28,$B$23:$B$28,求节点(其他调用!$W$4:$W$20,其他调用!$X$4:$X$20,$JC107)))</f>
        <v>1.0787657650511595E-2</v>
      </c>
      <c r="JJ107" s="44">
        <f>IF(I$23=0,0,求节点(I$23:I$28,$B$23:$B$28,求节点(其他调用!$W$4:$W$20,其他调用!$X$4:$X$20,$JC107)))</f>
        <v>1.6344935834108454E-2</v>
      </c>
      <c r="JK107" s="44">
        <f>IF(J$23=0,0,求节点(J$23:J$28,$B$23:$B$28,求节点(其他调用!$W$4:$W$20,其他调用!$X$4:$X$20,$JC107)))</f>
        <v>0</v>
      </c>
      <c r="JL107" s="44">
        <f>IF(K$23=0,0,求节点(K$23:K$28,$B$23:$B$28,求节点(其他调用!$W$4:$W$20,其他调用!$X$4:$X$20,$JC107)))</f>
        <v>1.0787657650511595E-2</v>
      </c>
      <c r="JM107" s="44">
        <f>IF(L$23=0,0,求节点(L$23:L$28,$B$23:$B$28,求节点(其他调用!$W$4:$W$20,其他调用!$X$4:$X$20,$JC107)))</f>
        <v>0</v>
      </c>
      <c r="JN107" s="44">
        <f>IF(M$23=0,0,求节点(M$23:M$28,$B$23:$B$28,求节点(其他调用!$W$4:$W$20,其他调用!$X$4:$X$20,$JC107)))</f>
        <v>0</v>
      </c>
      <c r="JO107" s="44">
        <f>IF(N$23=0,0,求节点(N$23:N$28,$B$23:$B$28,求节点(其他调用!$W$4:$W$20,其他调用!$X$4:$X$20,$JC107)))</f>
        <v>0</v>
      </c>
      <c r="JP107" s="44">
        <f>IF(O$23=0,0,求节点(O$23:O$28,$B$23:$B$28,求节点(其他调用!$W$4:$W$20,其他调用!$X$4:$X$20,$JC107)))</f>
        <v>0</v>
      </c>
      <c r="JQ107" s="44">
        <f>IF(P$23=0,0,求节点(P$23:P$28,$B$23:$B$28,求节点(其他调用!$W$4:$W$20,其他调用!$X$4:$X$20,$JC107)))</f>
        <v>0</v>
      </c>
      <c r="JR107" s="44">
        <f>IF(Q$23=0,0,求节点(Q$23:Q$28,$B$23:$B$28,求节点(其他调用!$W$4:$W$20,其他调用!$X$4:$X$20,$JC107)))</f>
        <v>0</v>
      </c>
      <c r="JS107" s="44">
        <f>IF(R$23=0,0,求节点(R$23:R$28,$B$23:$B$28,求节点(其他调用!$W$4:$W$20,其他调用!$X$4:$X$20,$JC107)))</f>
        <v>0</v>
      </c>
      <c r="JT107" s="44">
        <f>IF(S$23=0,0,求节点(S$23:S$28,$B$23:$B$28,求节点(其他调用!$W$4:$W$20,其他调用!$X$4:$X$20,$JC107)))</f>
        <v>0</v>
      </c>
      <c r="JU107" s="44">
        <f>IF(T$23=0,0,求节点(T$23:T$28,$B$23:$B$28,求节点(其他调用!$W$4:$W$20,其他调用!$X$4:$X$20,$JC107)))</f>
        <v>0</v>
      </c>
      <c r="JV107" s="44">
        <f>IF(U$23=0,0,求节点(U$23:U$28,$B$23:$B$28,求节点(其他调用!$W$4:$W$20,其他调用!$X$4:$X$20,$JC107)))</f>
        <v>0</v>
      </c>
      <c r="JW107" s="44">
        <f>IF(V$23=0,0,求节点(V$23:V$28,$B$23:$B$28,求节点(其他调用!$W$4:$W$20,其他调用!$X$4:$X$20,$JC107)))</f>
        <v>0</v>
      </c>
      <c r="JZ107" s="44">
        <v>104</v>
      </c>
      <c r="KA107" s="44">
        <f>IF(C$4=0,0,求节点(C$4:C$9,$B$4:$B$9,求节点(其他调用!$L$4:$L$42,其他调用!$M$4:$M$42,其他调用!$AI108)))</f>
        <v>6</v>
      </c>
      <c r="KB107" s="44">
        <f>IF(D$4=0,0,求节点(D$4:D$9,$B$4:$B$9,求节点(其他调用!$L$4:$L$42,其他调用!$M$4:$M$42,其他调用!$AI108)))</f>
        <v>6</v>
      </c>
      <c r="KC107" s="44">
        <f>IF(E$4=0,0,求节点(E$4:E$9,$B$4:$B$9,求节点(其他调用!$L$4:$L$42,其他调用!$M$4:$M$42,其他调用!$AI108)))</f>
        <v>5.9369189725705143</v>
      </c>
      <c r="KD107" s="44">
        <f>IF(F$4=0,0,求节点(F$4:F$9,$B$4:$B$9,求节点(其他调用!$L$4:$L$42,其他调用!$M$4:$M$42,其他调用!$AI108)))</f>
        <v>0</v>
      </c>
      <c r="KE107" s="44">
        <f>IF(G$4=0,0,求节点(G$4:G$9,$B$4:$B$9,求节点(其他调用!$L$4:$L$42,其他调用!$M$4:$M$42,其他调用!$AI108)))</f>
        <v>0</v>
      </c>
      <c r="KF107" s="44">
        <f>IF(H$4=0,0,求节点(H$4:H$9,$B$4:$B$9,求节点(其他调用!$L$4:$L$42,其他调用!$M$4:$M$42,其他调用!$AI108)))</f>
        <v>0</v>
      </c>
      <c r="KG107" s="44">
        <f>IF(I$4=0,0,求节点(I$4:I$9,$B$4:$B$9,求节点(其他调用!$L$4:$L$42,其他调用!$M$4:$M$42,其他调用!$AI108)))</f>
        <v>0</v>
      </c>
      <c r="KH107" s="44">
        <f>IF(J$4=0,0,求节点(J$4:J$9,$B$4:$B$9,求节点(其他调用!$L$4:$L$42,其他调用!$M$4:$M$42,其他调用!$AI108)))</f>
        <v>0</v>
      </c>
      <c r="KI107" s="44">
        <f>IF(K$4=0,0,求节点(K$4:K$9,$B$4:$B$9,求节点(其他调用!$L$4:$L$42,其他调用!$M$4:$M$42,其他调用!$AI108)))</f>
        <v>0</v>
      </c>
      <c r="KJ107" s="44">
        <f>IF(L$4=0,0,求节点(L$4:L$9,$B$4:$B$9,求节点(其他调用!$L$4:$L$42,其他调用!$M$4:$M$42,其他调用!$AI108)))</f>
        <v>0</v>
      </c>
      <c r="KK107" s="44">
        <f>IF(M$4=0,0,求节点(M$4:M$9,$B$4:$B$9,求节点(其他调用!$L$4:$L$42,其他调用!$M$4:$M$42,其他调用!$AI108)))</f>
        <v>0</v>
      </c>
      <c r="KL107" s="44">
        <f>IF(N$4=0,0,求节点(N$4:N$9,$B$4:$B$9,求节点(其他调用!$L$4:$L$42,其他调用!$M$4:$M$42,其他调用!$AI108)))</f>
        <v>0</v>
      </c>
      <c r="KM107" s="44">
        <f>IF(O$4=0,0,求节点(O$4:O$9,$B$4:$B$9,求节点(其他调用!$L$4:$L$42,其他调用!$M$4:$M$42,其他调用!$AI108)))</f>
        <v>0</v>
      </c>
      <c r="KN107" s="44">
        <f>IF(P$4=0,0,求节点(P$4:P$9,$B$4:$B$9,求节点(其他调用!$L$4:$L$42,其他调用!$M$4:$M$42,其他调用!$AI108)))</f>
        <v>0</v>
      </c>
      <c r="KO107" s="44">
        <f>IF(Q$4=0,0,求节点(Q$4:Q$9,$B$4:$B$9,求节点(其他调用!$L$4:$L$42,其他调用!$M$4:$M$42,其他调用!$AI108)))</f>
        <v>0</v>
      </c>
      <c r="KP107" s="44">
        <f>IF(R$4=0,0,求节点(R$4:R$9,$B$4:$B$9,求节点(其他调用!$L$4:$L$42,其他调用!$M$4:$M$42,其他调用!$AI108)))</f>
        <v>0</v>
      </c>
      <c r="KQ107" s="44">
        <f>IF(S$4=0,0,求节点(S$4:S$9,$B$4:$B$9,求节点(其他调用!$L$4:$L$42,其他调用!$M$4:$M$42,其他调用!$AI108)))</f>
        <v>6</v>
      </c>
      <c r="KR107" s="44">
        <f>IF(T$4=0,0,求节点(T$4:T$9,$B$4:$B$9,求节点(其他调用!$L$4:$L$42,其他调用!$M$4:$M$42,其他调用!$AI108)))</f>
        <v>6</v>
      </c>
      <c r="KS107" s="44">
        <f>IF(U$4=0,0,求节点(U$4:U$9,$B$4:$B$9,求节点(其他调用!$L$4:$L$42,其他调用!$M$4:$M$42,其他调用!$AI108)))</f>
        <v>6</v>
      </c>
      <c r="KT107" s="44">
        <f>IF(V$4=0,0,求节点(V$4:V$9,$B$4:$B$9,求节点(其他调用!$L$4:$L$42,其他调用!$M$4:$M$42,其他调用!$AI108)))</f>
        <v>0</v>
      </c>
      <c r="KU107" s="44">
        <f>IF(W$4=0,0,求节点(W$4:W$9,$B$4:$B$9,求节点(其他调用!$L$4:$L$42,其他调用!$M$4:$M$42,其他调用!$AI108)))</f>
        <v>6</v>
      </c>
      <c r="KV107" s="44">
        <f>IF(X$4=0,0,求节点(X$4:X$9,$B$4:$B$9,求节点(其他调用!$L$4:$L$42,其他调用!$M$4:$M$42,其他调用!$AI108)))</f>
        <v>6</v>
      </c>
      <c r="KW107" s="44">
        <f>IF(Y$4=0,0,求节点(Y$4:Y$9,$B$4:$B$9,求节点(其他调用!$L$4:$L$42,其他调用!$M$4:$M$42,其他调用!$AI108)))</f>
        <v>6</v>
      </c>
      <c r="KX107" s="44">
        <f>IF(Z$4=0,0,求节点(Z$4:Z$9,$B$4:$B$9,求节点(其他调用!$L$4:$L$42,其他调用!$M$4:$M$42,其他调用!$AI108)))</f>
        <v>0</v>
      </c>
      <c r="KY107" s="44">
        <f>IF(AA$4=0,0,求节点(AA$4:AA$9,$B$4:$B$9,求节点(其他调用!$L$4:$L$42,其他调用!$M$4:$M$42,其他调用!$AI108)))</f>
        <v>6</v>
      </c>
      <c r="KZ107" s="44">
        <f>IF(AB$4=0,0,求节点(AB$4:AB$9,$B$4:$B$9,求节点(其他调用!$L$4:$L$42,其他调用!$M$4:$M$42,其他调用!$AI108)))</f>
        <v>6</v>
      </c>
      <c r="LA107" s="44">
        <f>IF(AC$4=0,0,求节点(AC$4:AC$9,$B$4:$B$9,求节点(其他调用!$L$4:$L$42,其他调用!$M$4:$M$42,其他调用!$AI108)))</f>
        <v>6</v>
      </c>
      <c r="LB107" s="44">
        <f>IF(AD$4=0,0,求节点(AD$4:AD$9,$B$4:$B$9,求节点(其他调用!$L$4:$L$42,其他调用!$M$4:$M$42,其他调用!$AI108)))</f>
        <v>6</v>
      </c>
      <c r="LC107" s="44">
        <f>IF(AE$4=0,0,求节点(AE$4:AE$9,$B$4:$B$9,求节点(其他调用!$L$4:$L$42,其他调用!$M$4:$M$42,其他调用!$AI108)))</f>
        <v>6</v>
      </c>
      <c r="LD107" s="44">
        <f>IF(AF$4=0,0,求节点(AF$4:AF$9,$B$4:$B$9,求节点(其他调用!$L$4:$L$42,其他调用!$M$4:$M$42,其他调用!$AI108)))</f>
        <v>6</v>
      </c>
      <c r="LE107" s="44">
        <f>IF(AG$4=0,0,求节点(AG$4:AG$9,$B$4:$B$9,求节点(其他调用!$L$4:$L$42,其他调用!$M$4:$M$42,其他调用!$AI108)))</f>
        <v>6</v>
      </c>
      <c r="LF107" s="44">
        <f>IF(AH$4=0,0,求节点(AH$4:AH$9,$B$4:$B$9,求节点(其他调用!$L$4:$L$42,其他调用!$M$4:$M$42,其他调用!$AI108)))</f>
        <v>6</v>
      </c>
      <c r="LG107" s="44">
        <f>IF(AI$4=0,0,求节点(AI$4:AI$9,$B$4:$B$9,求节点(其他调用!$L$4:$L$42,其他调用!$M$4:$M$42,其他调用!$AI108)))</f>
        <v>6</v>
      </c>
      <c r="LH107" s="44">
        <f>IF(AJ$4=0,0,求节点(AJ$4:AJ$9,$B$4:$B$9,求节点(其他调用!$L$4:$L$42,其他调用!$M$4:$M$42,其他调用!$AI108)))</f>
        <v>6</v>
      </c>
      <c r="LI107" s="44">
        <f>IF(AK$4=0,0,求节点(AK$4:AK$9,$B$4:$B$9,求节点(其他调用!$L$4:$L$42,其他调用!$M$4:$M$42,其他调用!$AI108)))</f>
        <v>6</v>
      </c>
      <c r="LJ107" s="44">
        <f>IF(AL$4=0,0,求节点(AL$4:AL$9,$B$4:$B$9,求节点(其他调用!$L$4:$L$42,其他调用!$M$4:$M$42,其他调用!$AI108)))</f>
        <v>6</v>
      </c>
      <c r="LK107" s="44">
        <f>IF(AM$4=0,0,求节点(AM$4:AM$9,$B$4:$B$9,求节点(其他调用!$L$4:$L$42,其他调用!$M$4:$M$42,其他调用!$AI108)))</f>
        <v>6</v>
      </c>
      <c r="LL107" s="44">
        <f>IF(AN$4=0,0,求节点(AN$4:AN$9,$B$4:$B$9,求节点(其他调用!$L$4:$L$42,其他调用!$M$4:$M$42,其他调用!$AI108)))</f>
        <v>6</v>
      </c>
      <c r="LM107" s="44">
        <f>IF(AO$4=0,0,求节点(AO$4:AO$9,$B$4:$B$9,求节点(其他调用!$L$4:$L$42,其他调用!$M$4:$M$42,其他调用!$AI108)))</f>
        <v>6</v>
      </c>
      <c r="LN107" s="44">
        <f>IF(AP$4=0,0,求节点(AP$4:AP$9,$B$4:$B$9,求节点(其他调用!$L$4:$L$42,其他调用!$M$4:$M$42,其他调用!$AI108)))</f>
        <v>6</v>
      </c>
      <c r="LO107" s="44">
        <f>IF(AQ$4=0,0,求节点(AQ$4:AQ$9,$B$4:$B$9,求节点(其他调用!$L$4:$L$42,其他调用!$M$4:$M$42,其他调用!$AI108)))</f>
        <v>6</v>
      </c>
      <c r="LP107" s="44">
        <f>IF(AR$4=0,0,求节点(AR$4:AR$9,$B$4:$B$9,求节点(其他调用!$L$4:$L$42,其他调用!$M$4:$M$42,其他调用!$AI108)))</f>
        <v>6</v>
      </c>
      <c r="LQ107" s="44">
        <f>IF(AS$4=0,0,求节点(AS$4:AS$9,$B$4:$B$9,求节点(其他调用!$L$4:$L$42,其他调用!$M$4:$M$42,其他调用!$AI108)))</f>
        <v>6</v>
      </c>
      <c r="LR107" s="44">
        <f>IF(AT$4=0,0,求节点(AT$4:AT$9,$B$4:$B$9,求节点(其他调用!$L$4:$L$42,其他调用!$M$4:$M$42,其他调用!$AI108)))</f>
        <v>6</v>
      </c>
      <c r="LS107" s="44">
        <f>IF(AU$4=0,0,求节点(AU$4:AU$9,$B$4:$B$9,求节点(其他调用!$L$4:$L$42,其他调用!$M$4:$M$42,其他调用!$AI108)))</f>
        <v>6</v>
      </c>
      <c r="LT107" s="44">
        <f>IF(AV$4=0,0,求节点(AV$4:AV$9,$B$4:$B$9,求节点(其他调用!$L$4:$L$42,其他调用!$M$4:$M$42,其他调用!$AI108)))</f>
        <v>6</v>
      </c>
      <c r="LU107" s="44">
        <f>IF(AW$4=0,0,求节点(AW$4:AW$9,$B$4:$B$9,求节点(其他调用!$L$4:$L$42,其他调用!$M$4:$M$42,其他调用!$AI108)))</f>
        <v>6</v>
      </c>
      <c r="LV107" s="44">
        <f>IF(AX$4=0,0,求节点(AX$4:AX$9,$B$4:$B$9,求节点(其他调用!$L$4:$L$42,其他调用!$M$4:$M$42,其他调用!$AI108)))</f>
        <v>6</v>
      </c>
      <c r="LW107" s="44">
        <f>IF(AY$4=0,0,求节点(AY$4:AY$9,$B$4:$B$9,求节点(其他调用!$L$4:$L$42,其他调用!$M$4:$M$42,其他调用!$AI108)))</f>
        <v>6</v>
      </c>
      <c r="LX107" s="44">
        <f>IF(AZ$4=0,0,求节点(AZ$4:AZ$9,$B$4:$B$9,求节点(其他调用!$L$4:$L$42,其他调用!$M$4:$M$42,其他调用!$AI108)))</f>
        <v>6</v>
      </c>
      <c r="LZ107" s="44">
        <v>104</v>
      </c>
      <c r="MA107" s="44">
        <f>IF(C$23=0,0,求节点(C$23:C$28,$B$23:$B$28,求节点(其他调用!$Y$4:$Y$20,其他调用!$Z$4:$Z$20,$LZ107)))</f>
        <v>0</v>
      </c>
      <c r="MB107" s="44">
        <f>IF(D$23=0,0,求节点(D$23:D$28,$B$23:$B$28,求节点(其他调用!$Y$4:$Y$20,其他调用!$Z$4:$Z$20,$LZ107)))</f>
        <v>0</v>
      </c>
      <c r="MC107" s="44">
        <f>IF(E$23=0,0,求节点(E$23:E$28,$B$23:$B$28,求节点(其他调用!$Y$4:$Y$20,其他调用!$Z$4:$Z$20,$LZ107)))</f>
        <v>0</v>
      </c>
      <c r="MD107" s="44">
        <f>IF(F$23=0,0,求节点(F$23:F$28,$B$23:$B$28,求节点(其他调用!$Y$4:$Y$20,其他调用!$Z$4:$Z$20,$LZ107)))</f>
        <v>0</v>
      </c>
      <c r="ME107" s="44">
        <f>IF(G$23=0,0,求节点(G$23:G$28,$B$23:$B$28,求节点(其他调用!$Y$4:$Y$20,其他调用!$Z$4:$Z$20,$LZ107)))</f>
        <v>0</v>
      </c>
      <c r="MF107" s="44">
        <f>IF(H$23=0,0,求节点(H$23:H$28,$B$23:$B$28,求节点(其他调用!$Y$4:$Y$20,其他调用!$Z$4:$Z$20,$LZ107)))</f>
        <v>0</v>
      </c>
      <c r="MG107" s="44">
        <f>IF(I$23=0,0,求节点(I$23:I$28,$B$23:$B$28,求节点(其他调用!$Y$4:$Y$20,其他调用!$Z$4:$Z$20,$LZ107)))</f>
        <v>0</v>
      </c>
      <c r="MH107" s="44">
        <f>IF(J$23=0,0,求节点(J$23:J$28,$B$23:$B$28,求节点(其他调用!$Y$4:$Y$20,其他调用!$Z$4:$Z$20,$LZ107)))</f>
        <v>0</v>
      </c>
      <c r="MI107" s="44">
        <f>IF(K$23=0,0,求节点(K$23:K$28,$B$23:$B$28,求节点(其他调用!$Y$4:$Y$20,其他调用!$Z$4:$Z$20,$LZ107)))</f>
        <v>0</v>
      </c>
      <c r="MJ107" s="44">
        <f>IF(L$23=0,0,求节点(L$23:L$28,$B$23:$B$28,求节点(其他调用!$Y$4:$Y$20,其他调用!$Z$4:$Z$20,$LZ107)))</f>
        <v>0</v>
      </c>
      <c r="MK107" s="44">
        <f>IF(M$23=0,0,求节点(M$23:M$28,$B$23:$B$28,求节点(其他调用!$Y$4:$Y$20,其他调用!$Z$4:$Z$20,$LZ107)))</f>
        <v>0</v>
      </c>
      <c r="ML107" s="44">
        <f>IF(N$23=0,0,求节点(N$23:N$28,$B$23:$B$28,求节点(其他调用!$Y$4:$Y$20,其他调用!$Z$4:$Z$20,$LZ107)))</f>
        <v>0</v>
      </c>
      <c r="MM107" s="44">
        <f>IF(O$23=0,0,求节点(O$23:O$28,$B$23:$B$28,求节点(其他调用!$Y$4:$Y$20,其他调用!$Z$4:$Z$20,$LZ107)))</f>
        <v>0</v>
      </c>
      <c r="MN107" s="44">
        <f>IF(P$23=0,0,求节点(P$23:P$28,$B$23:$B$28,求节点(其他调用!$Y$4:$Y$20,其他调用!$Z$4:$Z$20,$LZ107)))</f>
        <v>0</v>
      </c>
      <c r="MO107" s="44">
        <f>IF(Q$23=0,0,求节点(Q$23:Q$28,$B$23:$B$28,求节点(其他调用!$Y$4:$Y$20,其他调用!$Z$4:$Z$20,$LZ107)))</f>
        <v>0</v>
      </c>
      <c r="MP107" s="44">
        <f>IF(R$23=0,0,求节点(R$23:R$28,$B$23:$B$28,求节点(其他调用!$Y$4:$Y$20,其他调用!$Z$4:$Z$20,$LZ107)))</f>
        <v>0</v>
      </c>
      <c r="MQ107" s="44">
        <f>IF(S$23=0,0,求节点(S$23:S$28,$B$23:$B$28,求节点(其他调用!$Y$4:$Y$20,其他调用!$Z$4:$Z$20,$LZ107)))</f>
        <v>0</v>
      </c>
      <c r="MR107" s="44">
        <f>IF(T$23=0,0,求节点(T$23:T$28,$B$23:$B$28,求节点(其他调用!$Y$4:$Y$20,其他调用!$Z$4:$Z$20,$LZ107)))</f>
        <v>0</v>
      </c>
      <c r="MS107" s="44">
        <f>IF(U$23=0,0,求节点(U$23:U$28,$B$23:$B$28,求节点(其他调用!$Y$4:$Y$20,其他调用!$Z$4:$Z$20,$LZ107)))</f>
        <v>0</v>
      </c>
      <c r="MT107" s="44">
        <f>IF(V$23=0,0,求节点(V$23:V$28,$B$23:$B$28,求节点(其他调用!$Y$4:$Y$20,其他调用!$Z$4:$Z$20,$LZ107)))</f>
        <v>0</v>
      </c>
      <c r="MW107" s="44">
        <v>104</v>
      </c>
      <c r="MX107" s="44">
        <f>IF(C$4=0,0,求节点(C$4:C$9,$B$4:$B$9,求节点(其他调用!$O$4:$O$42,其他调用!$P$4:$P$42,其他调用!$AJ108)))</f>
        <v>6</v>
      </c>
      <c r="MY107" s="44">
        <f>IF(D$4=0,0,求节点(D$4:D$9,$B$4:$B$9,求节点(其他调用!$O$4:$O$42,其他调用!$P$4:$P$42,其他调用!$AJ108)))</f>
        <v>6</v>
      </c>
      <c r="MZ107" s="44">
        <f>IF(E$4=0,0,求节点(E$4:E$9,$B$4:$B$9,求节点(其他调用!$O$4:$O$42,其他调用!$P$4:$P$42,其他调用!$AJ108)))</f>
        <v>6</v>
      </c>
      <c r="NA107" s="44">
        <f>IF(F$4=0,0,求节点(F$4:F$9,$B$4:$B$9,求节点(其他调用!$O$4:$O$42,其他调用!$P$4:$P$42,其他调用!$AJ108)))</f>
        <v>0</v>
      </c>
      <c r="NB107" s="44">
        <f>IF(G$4=0,0,求节点(G$4:G$9,$B$4:$B$9,求节点(其他调用!$O$4:$O$42,其他调用!$P$4:$P$42,其他调用!$AJ108)))</f>
        <v>0</v>
      </c>
      <c r="NC107" s="44">
        <f>IF(H$4=0,0,求节点(H$4:H$9,$B$4:$B$9,求节点(其他调用!$O$4:$O$42,其他调用!$P$4:$P$42,其他调用!$AJ108)))</f>
        <v>0</v>
      </c>
      <c r="ND107" s="44">
        <f>IF(I$4=0,0,求节点(I$4:I$9,$B$4:$B$9,求节点(其他调用!$O$4:$O$42,其他调用!$P$4:$P$42,其他调用!$AJ108)))</f>
        <v>0</v>
      </c>
      <c r="NE107" s="44">
        <f>IF(J$4=0,0,求节点(J$4:J$9,$B$4:$B$9,求节点(其他调用!$O$4:$O$42,其他调用!$P$4:$P$42,其他调用!$AJ108)))</f>
        <v>0</v>
      </c>
      <c r="NF107" s="44">
        <f>IF(K$4=0,0,求节点(K$4:K$9,$B$4:$B$9,求节点(其他调用!$O$4:$O$42,其他调用!$P$4:$P$42,其他调用!$AJ108)))</f>
        <v>0</v>
      </c>
      <c r="NG107" s="44">
        <f>IF(L$4=0,0,求节点(L$4:L$9,$B$4:$B$9,求节点(其他调用!$O$4:$O$42,其他调用!$P$4:$P$42,其他调用!$AJ108)))</f>
        <v>0</v>
      </c>
      <c r="NH107" s="44">
        <f>IF(M$4=0,0,求节点(M$4:M$9,$B$4:$B$9,求节点(其他调用!$O$4:$O$42,其他调用!$P$4:$P$42,其他调用!$AJ108)))</f>
        <v>0</v>
      </c>
      <c r="NI107" s="44">
        <f>IF(N$4=0,0,求节点(N$4:N$9,$B$4:$B$9,求节点(其他调用!$O$4:$O$42,其他调用!$P$4:$P$42,其他调用!$AJ108)))</f>
        <v>0</v>
      </c>
      <c r="NJ107" s="44">
        <f>IF(O$4=0,0,求节点(O$4:O$9,$B$4:$B$9,求节点(其他调用!$O$4:$O$42,其他调用!$P$4:$P$42,其他调用!$AJ108)))</f>
        <v>0</v>
      </c>
      <c r="NK107" s="44">
        <f>IF(P$4=0,0,求节点(P$4:P$9,$B$4:$B$9,求节点(其他调用!$O$4:$O$42,其他调用!$P$4:$P$42,其他调用!$AJ108)))</f>
        <v>0</v>
      </c>
      <c r="NL107" s="44">
        <f>IF(Q$4=0,0,求节点(Q$4:Q$9,$B$4:$B$9,求节点(其他调用!$O$4:$O$42,其他调用!$P$4:$P$42,其他调用!$AJ108)))</f>
        <v>0</v>
      </c>
      <c r="NM107" s="44">
        <f>IF(R$4=0,0,求节点(R$4:R$9,$B$4:$B$9,求节点(其他调用!$O$4:$O$42,其他调用!$P$4:$P$42,其他调用!$AJ108)))</f>
        <v>0</v>
      </c>
      <c r="NN107" s="44">
        <f>IF(S$4=0,0,求节点(S$4:S$9,$B$4:$B$9,求节点(其他调用!$O$4:$O$42,其他调用!$P$4:$P$42,其他调用!$AJ108)))</f>
        <v>6</v>
      </c>
      <c r="NO107" s="44">
        <f>IF(T$4=0,0,求节点(T$4:T$9,$B$4:$B$9,求节点(其他调用!$O$4:$O$42,其他调用!$P$4:$P$42,其他调用!$AJ108)))</f>
        <v>6</v>
      </c>
      <c r="NP107" s="44">
        <f>IF(U$4=0,0,求节点(U$4:U$9,$B$4:$B$9,求节点(其他调用!$O$4:$O$42,其他调用!$P$4:$P$42,其他调用!$AJ108)))</f>
        <v>6</v>
      </c>
      <c r="NQ107" s="44">
        <f>IF(V$4=0,0,求节点(V$4:V$9,$B$4:$B$9,求节点(其他调用!$O$4:$O$42,其他调用!$P$4:$P$42,其他调用!$AJ108)))</f>
        <v>0</v>
      </c>
      <c r="NR107" s="44">
        <f>IF(W$4=0,0,求节点(W$4:W$9,$B$4:$B$9,求节点(其他调用!$O$4:$O$42,其他调用!$P$4:$P$42,其他调用!$AJ108)))</f>
        <v>6</v>
      </c>
      <c r="NS107" s="44">
        <f>IF(X$4=0,0,求节点(X$4:X$9,$B$4:$B$9,求节点(其他调用!$O$4:$O$42,其他调用!$P$4:$P$42,其他调用!$AJ108)))</f>
        <v>6</v>
      </c>
      <c r="NT107" s="44">
        <f>IF(Y$4=0,0,求节点(Y$4:Y$9,$B$4:$B$9,求节点(其他调用!$O$4:$O$42,其他调用!$P$4:$P$42,其他调用!$AJ108)))</f>
        <v>6</v>
      </c>
      <c r="NU107" s="44">
        <f>IF(Z$4=0,0,求节点(Z$4:Z$9,$B$4:$B$9,求节点(其他调用!$O$4:$O$42,其他调用!$P$4:$P$42,其他调用!$AJ108)))</f>
        <v>0</v>
      </c>
      <c r="NV107" s="44">
        <f>IF(AA$4=0,0,求节点(AA$4:AA$9,$B$4:$B$9,求节点(其他调用!$O$4:$O$42,其他调用!$P$4:$P$42,其他调用!$AJ108)))</f>
        <v>6</v>
      </c>
      <c r="NW107" s="44">
        <f>IF(AB$4=0,0,求节点(AB$4:AB$9,$B$4:$B$9,求节点(其他调用!$O$4:$O$42,其他调用!$P$4:$P$42,其他调用!$AJ108)))</f>
        <v>6</v>
      </c>
      <c r="NX107" s="44">
        <f>IF(AC$4=0,0,求节点(AC$4:AC$9,$B$4:$B$9,求节点(其他调用!$O$4:$O$42,其他调用!$P$4:$P$42,其他调用!$AJ108)))</f>
        <v>6</v>
      </c>
      <c r="NY107" s="44">
        <f>IF(AD$4=0,0,求节点(AD$4:AD$9,$B$4:$B$9,求节点(其他调用!$O$4:$O$42,其他调用!$P$4:$P$42,其他调用!$AJ108)))</f>
        <v>6</v>
      </c>
      <c r="NZ107" s="44">
        <f>IF(AE$4=0,0,求节点(AE$4:AE$9,$B$4:$B$9,求节点(其他调用!$O$4:$O$42,其他调用!$P$4:$P$42,其他调用!$AJ108)))</f>
        <v>6</v>
      </c>
      <c r="OA107" s="44">
        <f>IF(AF$4=0,0,求节点(AF$4:AF$9,$B$4:$B$9,求节点(其他调用!$O$4:$O$42,其他调用!$P$4:$P$42,其他调用!$AJ108)))</f>
        <v>6</v>
      </c>
      <c r="OB107" s="44">
        <f>IF(AG$4=0,0,求节点(AG$4:AG$9,$B$4:$B$9,求节点(其他调用!$O$4:$O$42,其他调用!$P$4:$P$42,其他调用!$AJ108)))</f>
        <v>6</v>
      </c>
      <c r="OC107" s="44">
        <f>IF(AH$4=0,0,求节点(AH$4:AH$9,$B$4:$B$9,求节点(其他调用!$O$4:$O$42,其他调用!$P$4:$P$42,其他调用!$AJ108)))</f>
        <v>6</v>
      </c>
      <c r="OD107" s="44">
        <f>IF(AI$4=0,0,求节点(AI$4:AI$9,$B$4:$B$9,求节点(其他调用!$O$4:$O$42,其他调用!$P$4:$P$42,其他调用!$AJ108)))</f>
        <v>6</v>
      </c>
      <c r="OE107" s="44">
        <f>IF(AJ$4=0,0,求节点(AJ$4:AJ$9,$B$4:$B$9,求节点(其他调用!$O$4:$O$42,其他调用!$P$4:$P$42,其他调用!$AJ108)))</f>
        <v>6</v>
      </c>
      <c r="OF107" s="44">
        <f>IF(AK$4=0,0,求节点(AK$4:AK$9,$B$4:$B$9,求节点(其他调用!$O$4:$O$42,其他调用!$P$4:$P$42,其他调用!$AJ108)))</f>
        <v>6</v>
      </c>
      <c r="OG107" s="44">
        <f>IF(AL$4=0,0,求节点(AL$4:AL$9,$B$4:$B$9,求节点(其他调用!$O$4:$O$42,其他调用!$P$4:$P$42,其他调用!$AJ108)))</f>
        <v>6</v>
      </c>
      <c r="OH107" s="44">
        <f>IF(AM$4=0,0,求节点(AM$4:AM$9,$B$4:$B$9,求节点(其他调用!$O$4:$O$42,其他调用!$P$4:$P$42,其他调用!$AJ108)))</f>
        <v>6</v>
      </c>
      <c r="OI107" s="44">
        <f>IF(AN$4=0,0,求节点(AN$4:AN$9,$B$4:$B$9,求节点(其他调用!$O$4:$O$42,其他调用!$P$4:$P$42,其他调用!$AJ108)))</f>
        <v>6</v>
      </c>
      <c r="OJ107" s="44">
        <f>IF(AO$4=0,0,求节点(AO$4:AO$9,$B$4:$B$9,求节点(其他调用!$O$4:$O$42,其他调用!$P$4:$P$42,其他调用!$AJ108)))</f>
        <v>6</v>
      </c>
      <c r="OK107" s="44">
        <f>IF(AP$4=0,0,求节点(AP$4:AP$9,$B$4:$B$9,求节点(其他调用!$O$4:$O$42,其他调用!$P$4:$P$42,其他调用!$AJ108)))</f>
        <v>6</v>
      </c>
      <c r="OL107" s="44">
        <f>IF(AQ$4=0,0,求节点(AQ$4:AQ$9,$B$4:$B$9,求节点(其他调用!$O$4:$O$42,其他调用!$P$4:$P$42,其他调用!$AJ108)))</f>
        <v>6</v>
      </c>
      <c r="OM107" s="44">
        <f>IF(AR$4=0,0,求节点(AR$4:AR$9,$B$4:$B$9,求节点(其他调用!$O$4:$O$42,其他调用!$P$4:$P$42,其他调用!$AJ108)))</f>
        <v>6</v>
      </c>
      <c r="ON107" s="44">
        <f>IF(AS$4=0,0,求节点(AS$4:AS$9,$B$4:$B$9,求节点(其他调用!$O$4:$O$42,其他调用!$P$4:$P$42,其他调用!$AJ108)))</f>
        <v>6</v>
      </c>
      <c r="OO107" s="44">
        <f>IF(AT$4=0,0,求节点(AT$4:AT$9,$B$4:$B$9,求节点(其他调用!$O$4:$O$42,其他调用!$P$4:$P$42,其他调用!$AJ108)))</f>
        <v>6</v>
      </c>
      <c r="OP107" s="44">
        <f>IF(AU$4=0,0,求节点(AU$4:AU$9,$B$4:$B$9,求节点(其他调用!$O$4:$O$42,其他调用!$P$4:$P$42,其他调用!$AJ108)))</f>
        <v>6</v>
      </c>
      <c r="OQ107" s="44">
        <f>IF(AV$4=0,0,求节点(AV$4:AV$9,$B$4:$B$9,求节点(其他调用!$O$4:$O$42,其他调用!$P$4:$P$42,其他调用!$AJ108)))</f>
        <v>6</v>
      </c>
      <c r="OR107" s="44">
        <f>IF(AW$4=0,0,求节点(AW$4:AW$9,$B$4:$B$9,求节点(其他调用!$O$4:$O$42,其他调用!$P$4:$P$42,其他调用!$AJ108)))</f>
        <v>6</v>
      </c>
      <c r="OS107" s="44">
        <f>IF(AX$4=0,0,求节点(AX$4:AX$9,$B$4:$B$9,求节点(其他调用!$O$4:$O$42,其他调用!$P$4:$P$42,其他调用!$AJ108)))</f>
        <v>6</v>
      </c>
      <c r="OT107" s="44">
        <f>IF(AY$4=0,0,求节点(AY$4:AY$9,$B$4:$B$9,求节点(其他调用!$O$4:$O$42,其他调用!$P$4:$P$42,其他调用!$AJ108)))</f>
        <v>6</v>
      </c>
      <c r="OU107" s="44">
        <f>IF(AZ$4=0,0,求节点(AZ$4:AZ$9,$B$4:$B$9,求节点(其他调用!$O$4:$O$42,其他调用!$P$4:$P$42,其他调用!$AJ108)))</f>
        <v>6</v>
      </c>
      <c r="OW107" s="44">
        <v>104</v>
      </c>
      <c r="OX107" s="44">
        <f>IF(C$23=0,0,求节点(C$23:C$28,$B$23:$B$28,求节点(其他调用!$AA$4:$AA$20,其他调用!$AB$4:$AB$20,$OW107)))</f>
        <v>0</v>
      </c>
      <c r="OY107" s="44">
        <f>IF(D$23=0,0,求节点(D$23:D$28,$B$23:$B$28,求节点(其他调用!$AA$4:$AA$20,其他调用!$AB$4:$AB$20,$OW107)))</f>
        <v>0</v>
      </c>
      <c r="OZ107" s="44">
        <f>IF(E$23=0,0,求节点(E$23:E$28,$B$23:$B$28,求节点(其他调用!$AA$4:$AA$20,其他调用!$AB$4:$AB$20,$OW107)))</f>
        <v>0</v>
      </c>
      <c r="PA107" s="44">
        <f>IF(F$23=0,0,求节点(F$23:F$28,$B$23:$B$28,求节点(其他调用!$AA$4:$AA$20,其他调用!$AB$4:$AB$20,$OW107)))</f>
        <v>7.6994262446787864E-3</v>
      </c>
      <c r="PB107" s="44">
        <f>IF(G$23=0,0,求节点(G$23:G$28,$B$23:$B$28,求节点(其他调用!$AA$4:$AA$20,其他调用!$AB$4:$AB$20,$OW107)))</f>
        <v>1.1549139367018291E-2</v>
      </c>
      <c r="PC107" s="44">
        <f>IF(H$23=0,0,求节点(H$23:H$28,$B$23:$B$28,求节点(其他调用!$AA$4:$AA$20,其他调用!$AB$4:$AB$20,$OW107)))</f>
        <v>1.1549139367018291E-2</v>
      </c>
      <c r="PD107" s="44">
        <f>IF(I$23=0,0,求节点(I$23:I$28,$B$23:$B$28,求节点(其他调用!$AA$4:$AA$20,其他调用!$AB$4:$AB$20,$OW107)))</f>
        <v>1.7498696010633807E-2</v>
      </c>
      <c r="PE107" s="44">
        <f>IF(J$23=0,0,求节点(J$23:J$28,$B$23:$B$28,求节点(其他调用!$AA$4:$AA$20,其他调用!$AB$4:$AB$20,$OW107)))</f>
        <v>0</v>
      </c>
      <c r="PF107" s="44">
        <f>IF(K$23=0,0,求节点(K$23:K$28,$B$23:$B$28,求节点(其他调用!$AA$4:$AA$20,其他调用!$AB$4:$AB$20,$OW107)))</f>
        <v>1.1549139367018291E-2</v>
      </c>
      <c r="PG107" s="44">
        <f>IF(L$23=0,0,求节点(L$23:L$28,$B$23:$B$28,求节点(其他调用!$AA$4:$AA$20,其他调用!$AB$4:$AB$20,$OW107)))</f>
        <v>0</v>
      </c>
      <c r="PH107" s="44">
        <f>IF(M$23=0,0,求节点(M$23:M$28,$B$23:$B$28,求节点(其他调用!$AA$4:$AA$20,其他调用!$AB$4:$AB$20,$OW107)))</f>
        <v>0</v>
      </c>
      <c r="PI107" s="44">
        <f>IF(N$23=0,0,求节点(N$23:N$28,$B$23:$B$28,求节点(其他调用!$AA$4:$AA$20,其他调用!$AB$4:$AB$20,$OW107)))</f>
        <v>0</v>
      </c>
      <c r="PJ107" s="44">
        <f>IF(O$23=0,0,求节点(O$23:O$28,$B$23:$B$28,求节点(其他调用!$AA$4:$AA$20,其他调用!$AB$4:$AB$20,$OW107)))</f>
        <v>0</v>
      </c>
      <c r="PK107" s="44">
        <f>IF(P$23=0,0,求节点(P$23:P$28,$B$23:$B$28,求节点(其他调用!$AA$4:$AA$20,其他调用!$AB$4:$AB$20,$OW107)))</f>
        <v>0</v>
      </c>
      <c r="PL107" s="44">
        <f>IF(Q$23=0,0,求节点(Q$23:Q$28,$B$23:$B$28,求节点(其他调用!$AA$4:$AA$20,其他调用!$AB$4:$AB$20,$OW107)))</f>
        <v>0</v>
      </c>
      <c r="PM107" s="44">
        <f>IF(R$23=0,0,求节点(R$23:R$28,$B$23:$B$28,求节点(其他调用!$AA$4:$AA$20,其他调用!$AB$4:$AB$20,$OW107)))</f>
        <v>0</v>
      </c>
      <c r="PN107" s="44">
        <f>IF(S$23=0,0,求节点(S$23:S$28,$B$23:$B$28,求节点(其他调用!$AA$4:$AA$20,其他调用!$AB$4:$AB$20,$OW107)))</f>
        <v>0</v>
      </c>
      <c r="PO107" s="44">
        <f>IF(T$23=0,0,求节点(T$23:T$28,$B$23:$B$28,求节点(其他调用!$AA$4:$AA$20,其他调用!$AB$4:$AB$20,$OW107)))</f>
        <v>0</v>
      </c>
      <c r="PP107" s="44">
        <f>IF(U$23=0,0,求节点(U$23:U$28,$B$23:$B$28,求节点(其他调用!$AA$4:$AA$20,其他调用!$AB$4:$AB$20,$OW107)))</f>
        <v>0</v>
      </c>
      <c r="PQ107" s="44">
        <f>IF(V$23=0,0,求节点(V$23:V$28,$B$23:$B$28,求节点(其他调用!$AA$4:$AA$20,其他调用!$AB$4:$AB$20,$OW107)))</f>
        <v>0</v>
      </c>
    </row>
    <row r="108" spans="61:433" x14ac:dyDescent="0.2">
      <c r="BI108" s="44">
        <v>105</v>
      </c>
      <c r="BJ108" s="44">
        <f>IF(C$4=0,0,求节点(C$4:C$9,$B$4:$B$9,求节点(其他调用!$C$4:$C$42,其他调用!$D$4:$D$42,其他调用!$AF109)))</f>
        <v>6</v>
      </c>
      <c r="BK108" s="44">
        <f>IF(D$4=0,0,求节点(D$4:D$9,$B$4:$B$9,求节点(其他调用!$C$4:$C$42,其他调用!$D$4:$D$42,其他调用!$AF109)))</f>
        <v>6</v>
      </c>
      <c r="BL108" s="44">
        <f>IF(E$4=0,0,求节点(E$4:E$9,$B$4:$B$9,求节点(其他调用!$C$4:$C$42,其他调用!$D$4:$D$42,其他调用!$AF109)))</f>
        <v>3.3655747943009815</v>
      </c>
      <c r="BM108" s="44">
        <f>IF(F$4=0,0,求节点(F$4:F$9,$B$4:$B$9,求节点(其他调用!$C$4:$C$42,其他调用!$D$4:$D$42,其他调用!$AF109)))</f>
        <v>0</v>
      </c>
      <c r="BN108" s="44">
        <f>IF(G$4=0,0,求节点(G$4:G$9,$B$4:$B$9,求节点(其他调用!$C$4:$C$42,其他调用!$D$4:$D$42,其他调用!$AF109)))</f>
        <v>0</v>
      </c>
      <c r="BO108" s="44">
        <f>IF(H$4=0,0,求节点(H$4:H$9,$B$4:$B$9,求节点(其他调用!$C$4:$C$42,其他调用!$D$4:$D$42,其他调用!$AF109)))</f>
        <v>0</v>
      </c>
      <c r="BP108" s="44">
        <f>IF(I$4=0,0,求节点(I$4:I$9,$B$4:$B$9,求节点(其他调用!$C$4:$C$42,其他调用!$D$4:$D$42,其他调用!$AF109)))</f>
        <v>0</v>
      </c>
      <c r="BQ108" s="44">
        <f>IF(J$4=0,0,求节点(J$4:J$9,$B$4:$B$9,求节点(其他调用!$C$4:$C$42,其他调用!$D$4:$D$42,其他调用!$AF109)))</f>
        <v>0</v>
      </c>
      <c r="BR108" s="44">
        <f>IF(K$4=0,0,求节点(K$4:K$9,$B$4:$B$9,求节点(其他调用!$C$4:$C$42,其他调用!$D$4:$D$42,其他调用!$AF109)))</f>
        <v>0</v>
      </c>
      <c r="BS108" s="44">
        <f>IF(L$4=0,0,求节点(L$4:L$9,$B$4:$B$9,求节点(其他调用!$C$4:$C$42,其他调用!$D$4:$D$42,其他调用!$AF109)))</f>
        <v>0</v>
      </c>
      <c r="BT108" s="44">
        <f>IF(M$4=0,0,求节点(M$4:M$9,$B$4:$B$9,求节点(其他调用!$C$4:$C$42,其他调用!$D$4:$D$42,其他调用!$AF109)))</f>
        <v>0</v>
      </c>
      <c r="BU108" s="44">
        <f>IF(N$4=0,0,求节点(N$4:N$9,$B$4:$B$9,求节点(其他调用!$C$4:$C$42,其他调用!$D$4:$D$42,其他调用!$AF109)))</f>
        <v>0</v>
      </c>
      <c r="BV108" s="44">
        <f>IF(O$4=0,0,求节点(O$4:O$9,$B$4:$B$9,求节点(其他调用!$C$4:$C$42,其他调用!$D$4:$D$42,其他调用!$AF109)))</f>
        <v>0</v>
      </c>
      <c r="BW108" s="44">
        <f>IF(P$4=0,0,求节点(P$4:P$9,$B$4:$B$9,求节点(其他调用!$C$4:$C$42,其他调用!$D$4:$D$42,其他调用!$AF109)))</f>
        <v>0</v>
      </c>
      <c r="BX108" s="44">
        <f>IF(Q$4=0,0,求节点(Q$4:Q$9,$B$4:$B$9,求节点(其他调用!$C$4:$C$42,其他调用!$D$4:$D$42,其他调用!$AF109)))</f>
        <v>0</v>
      </c>
      <c r="BY108" s="44">
        <f>IF(R$4=0,0,求节点(R$4:R$9,$B$4:$B$9,求节点(其他调用!$C$4:$C$42,其他调用!$D$4:$D$42,其他调用!$AF109)))</f>
        <v>0</v>
      </c>
      <c r="BZ108" s="44">
        <f>IF(S$4=0,0,求节点(S$4:S$9,$B$4:$B$9,求节点(其他调用!$C$4:$C$42,其他调用!$D$4:$D$42,其他调用!$AF109)))</f>
        <v>6</v>
      </c>
      <c r="CA108" s="44">
        <f>IF(T$4=0,0,求节点(T$4:T$9,$B$4:$B$9,求节点(其他调用!$C$4:$C$42,其他调用!$D$4:$D$42,其他调用!$AF109)))</f>
        <v>6</v>
      </c>
      <c r="CB108" s="44">
        <f>IF(U$4=0,0,求节点(U$4:U$9,$B$4:$B$9,求节点(其他调用!$C$4:$C$42,其他调用!$D$4:$D$42,其他调用!$AF109)))</f>
        <v>6</v>
      </c>
      <c r="CC108" s="44">
        <f>IF(V$4=0,0,求节点(V$4:V$9,$B$4:$B$9,求节点(其他调用!$C$4:$C$42,其他调用!$D$4:$D$42,其他调用!$AF109)))</f>
        <v>0</v>
      </c>
      <c r="CD108" s="44">
        <f>IF(W$4=0,0,求节点(W$4:W$9,$B$4:$B$9,求节点(其他调用!$C$4:$C$42,其他调用!$D$4:$D$42,其他调用!$AF109)))</f>
        <v>6</v>
      </c>
      <c r="CE108" s="44">
        <f>IF(X$4=0,0,求节点(X$4:X$9,$B$4:$B$9,求节点(其他调用!$C$4:$C$42,其他调用!$D$4:$D$42,其他调用!$AF109)))</f>
        <v>6</v>
      </c>
      <c r="CF108" s="44">
        <f>IF(Y$4=0,0,求节点(Y$4:Y$9,$B$4:$B$9,求节点(其他调用!$C$4:$C$42,其他调用!$D$4:$D$42,其他调用!$AF109)))</f>
        <v>6</v>
      </c>
      <c r="CG108" s="44">
        <f>IF(Z$4=0,0,求节点(Z$4:Z$9,$B$4:$B$9,求节点(其他调用!$C$4:$C$42,其他调用!$D$4:$D$42,其他调用!$AF109)))</f>
        <v>0</v>
      </c>
      <c r="CH108" s="44">
        <f>IF(AA$4=0,0,求节点(AA$4:AA$9,$B$4:$B$9,求节点(其他调用!$C$4:$C$42,其他调用!$D$4:$D$42,其他调用!$AF109)))</f>
        <v>6</v>
      </c>
      <c r="CI108" s="44">
        <f>IF(AB$4=0,0,求节点(AB$4:AB$9,$B$4:$B$9,求节点(其他调用!$C$4:$C$42,其他调用!$D$4:$D$42,其他调用!$AF109)))</f>
        <v>6</v>
      </c>
      <c r="CJ108" s="44">
        <f>IF(AC$4=0,0,求节点(AC$4:AC$9,$B$4:$B$9,求节点(其他调用!$C$4:$C$42,其他调用!$D$4:$D$42,其他调用!$AF109)))</f>
        <v>6</v>
      </c>
      <c r="CK108" s="44">
        <f>IF(AD$4=0,0,求节点(AD$4:AD$9,$B$4:$B$9,求节点(其他调用!$C$4:$C$42,其他调用!$D$4:$D$42,其他调用!$AF109)))</f>
        <v>4.6064190828197544</v>
      </c>
      <c r="CL108" s="44">
        <f>IF(AE$4=0,0,求节点(AE$4:AE$9,$B$4:$B$9,求节点(其他调用!$C$4:$C$42,其他调用!$D$4:$D$42,其他调用!$AF109)))</f>
        <v>4.6064190828197544</v>
      </c>
      <c r="CM108" s="44">
        <f>IF(AF$4=0,0,求节点(AF$4:AF$9,$B$4:$B$9,求节点(其他调用!$C$4:$C$42,其他调用!$D$4:$D$42,其他调用!$AF109)))</f>
        <v>4.6064190828197544</v>
      </c>
      <c r="CN108" s="44">
        <f>IF(AG$4=0,0,求节点(AG$4:AG$9,$B$4:$B$9,求节点(其他调用!$C$4:$C$42,其他调用!$D$4:$D$42,其他调用!$AF109)))</f>
        <v>4.6064190828197544</v>
      </c>
      <c r="CO108" s="44">
        <f>IF(AH$4=0,0,求节点(AH$4:AH$9,$B$4:$B$9,求节点(其他调用!$C$4:$C$42,其他调用!$D$4:$D$42,其他调用!$AF109)))</f>
        <v>4.6064190828197544</v>
      </c>
      <c r="CP108" s="44">
        <f>IF(AI$4=0,0,求节点(AI$4:AI$9,$B$4:$B$9,求节点(其他调用!$C$4:$C$42,其他调用!$D$4:$D$42,其他调用!$AF109)))</f>
        <v>4.6064190828197544</v>
      </c>
      <c r="CQ108" s="44">
        <f>IF(AJ$4=0,0,求节点(AJ$4:AJ$9,$B$4:$B$9,求节点(其他调用!$C$4:$C$42,其他调用!$D$4:$D$42,其他调用!$AF109)))</f>
        <v>4.6064190828197544</v>
      </c>
      <c r="CR108" s="44">
        <f>IF(AK$4=0,0,求节点(AK$4:AK$9,$B$4:$B$9,求节点(其他调用!$C$4:$C$42,其他调用!$D$4:$D$42,其他调用!$AF109)))</f>
        <v>4.6064190828197544</v>
      </c>
      <c r="CS108" s="44">
        <f>IF(AL$4=0,0,求节点(AL$4:AL$9,$B$4:$B$9,求节点(其他调用!$C$4:$C$42,其他调用!$D$4:$D$42,其他调用!$AF109)))</f>
        <v>4.6064190828197544</v>
      </c>
      <c r="CT108" s="44">
        <f>IF(AM$4=0,0,求节点(AM$4:AM$9,$B$4:$B$9,求节点(其他调用!$C$4:$C$42,其他调用!$D$4:$D$42,其他调用!$AF109)))</f>
        <v>4.6064190828197544</v>
      </c>
      <c r="CU108" s="44">
        <f>IF(AN$4=0,0,求节点(AN$4:AN$9,$B$4:$B$9,求节点(其他调用!$C$4:$C$42,其他调用!$D$4:$D$42,其他调用!$AF109)))</f>
        <v>4.6064190828197544</v>
      </c>
      <c r="CV108" s="44">
        <f>IF(AO$4=0,0,求节点(AO$4:AO$9,$B$4:$B$9,求节点(其他调用!$C$4:$C$42,其他调用!$D$4:$D$42,其他调用!$AF109)))</f>
        <v>4.6064190828197544</v>
      </c>
      <c r="CW108" s="44">
        <f>IF(AP$4=0,0,求节点(AP$4:AP$9,$B$4:$B$9,求节点(其他调用!$C$4:$C$42,其他调用!$D$4:$D$42,其他调用!$AF109)))</f>
        <v>4.6064190828197544</v>
      </c>
      <c r="CX108" s="44">
        <f>IF(AQ$4=0,0,求节点(AQ$4:AQ$9,$B$4:$B$9,求节点(其他调用!$C$4:$C$42,其他调用!$D$4:$D$42,其他调用!$AF109)))</f>
        <v>4.6064190828197544</v>
      </c>
      <c r="CY108" s="44">
        <f>IF(AR$4=0,0,求节点(AR$4:AR$9,$B$4:$B$9,求节点(其他调用!$C$4:$C$42,其他调用!$D$4:$D$42,其他调用!$AF109)))</f>
        <v>4.6064190828197544</v>
      </c>
      <c r="CZ108" s="44">
        <f>IF(AS$4=0,0,求节点(AS$4:AS$9,$B$4:$B$9,求节点(其他调用!$C$4:$C$42,其他调用!$D$4:$D$42,其他调用!$AF109)))</f>
        <v>4.6064190828197544</v>
      </c>
      <c r="DA108" s="44">
        <f>IF(AT$4=0,0,求节点(AT$4:AT$9,$B$4:$B$9,求节点(其他调用!$C$4:$C$42,其他调用!$D$4:$D$42,其他调用!$AF109)))</f>
        <v>4.6064190828197544</v>
      </c>
      <c r="DB108" s="44">
        <f>IF(AU$4=0,0,求节点(AU$4:AU$9,$B$4:$B$9,求节点(其他调用!$C$4:$C$42,其他调用!$D$4:$D$42,其他调用!$AF109)))</f>
        <v>4.6064190828197544</v>
      </c>
      <c r="DC108" s="44">
        <f>IF(AV$4=0,0,求节点(AV$4:AV$9,$B$4:$B$9,求节点(其他调用!$C$4:$C$42,其他调用!$D$4:$D$42,其他调用!$AF109)))</f>
        <v>4.6064190828197544</v>
      </c>
      <c r="DD108" s="44">
        <f>IF(AW$4=0,0,求节点(AW$4:AW$9,$B$4:$B$9,求节点(其他调用!$C$4:$C$42,其他调用!$D$4:$D$42,其他调用!$AF109)))</f>
        <v>4.6064190828197544</v>
      </c>
      <c r="DE108" s="44">
        <f>IF(AX$4=0,0,求节点(AX$4:AX$9,$B$4:$B$9,求节点(其他调用!$C$4:$C$42,其他调用!$D$4:$D$42,其他调用!$AF109)))</f>
        <v>4.6064190828197544</v>
      </c>
      <c r="DF108" s="44">
        <f>IF(AY$4=0,0,求节点(AY$4:AY$9,$B$4:$B$9,求节点(其他调用!$C$4:$C$42,其他调用!$D$4:$D$42,其他调用!$AF109)))</f>
        <v>4.6064190828197544</v>
      </c>
      <c r="DG108" s="44">
        <f>IF(AZ$4=0,0,求节点(AZ$4:AZ$9,$B$4:$B$9,求节点(其他调用!$C$4:$C$42,其他调用!$D$4:$D$42,其他调用!$AF109)))</f>
        <v>4.6064190828197544</v>
      </c>
      <c r="DI108" s="44">
        <v>105</v>
      </c>
      <c r="DJ108" s="44">
        <f>IF(C$23=0,0,求节点(C$23:C$28,$B$23:$B$28,求节点(其他调用!$S$4:$S$20,其他调用!$T$4:$T$20,$DI108)))</f>
        <v>0</v>
      </c>
      <c r="DK108" s="44">
        <f>IF(D$23=0,0,求节点(D$23:D$28,$B$23:$B$28,求节点(其他调用!$S$4:$S$20,其他调用!$T$4:$T$20,$DI108)))</f>
        <v>0</v>
      </c>
      <c r="DL108" s="44">
        <f>IF(E$23=0,0,求节点(E$23:E$28,$B$23:$B$28,求节点(其他调用!$S$4:$S$20,其他调用!$T$4:$T$20,$DI108)))</f>
        <v>0</v>
      </c>
      <c r="DM108" s="44">
        <f>IF(F$23=0,0,求节点(F$23:F$28,$B$23:$B$28,求节点(其他调用!$S$4:$S$20,其他调用!$T$4:$T$20,$DI108)))</f>
        <v>7.1917717670078041E-3</v>
      </c>
      <c r="DN108" s="44">
        <f>IF(G$23=0,0,求节点(G$23:G$28,$B$23:$B$28,求节点(其他调用!$S$4:$S$20,其他调用!$T$4:$T$20,$DI108)))</f>
        <v>1.0787657650511595E-2</v>
      </c>
      <c r="DO108" s="44">
        <f>IF(H$23=0,0,求节点(H$23:H$28,$B$23:$B$28,求节点(其他调用!$S$4:$S$20,其他调用!$T$4:$T$20,$DI108)))</f>
        <v>1.0787657650511595E-2</v>
      </c>
      <c r="DP108" s="44">
        <f>IF(I$23=0,0,求节点(I$23:I$28,$B$23:$B$28,求节点(其他调用!$S$4:$S$20,其他调用!$T$4:$T$20,$DI108)))</f>
        <v>1.6344935834108454E-2</v>
      </c>
      <c r="DQ108" s="44">
        <f>IF(J$23=0,0,求节点(J$23:J$28,$B$23:$B$28,求节点(其他调用!$S$4:$S$20,其他调用!$T$4:$T$20,$DI108)))</f>
        <v>0</v>
      </c>
      <c r="DR108" s="44">
        <f>IF(K$23=0,0,求节点(K$23:K$28,$B$23:$B$28,求节点(其他调用!$S$4:$S$20,其他调用!$T$4:$T$20,$DI108)))</f>
        <v>1.0787657650511595E-2</v>
      </c>
      <c r="DS108" s="44">
        <f>IF(L$23=0,0,求节点(L$23:L$28,$B$23:$B$28,求节点(其他调用!$S$4:$S$20,其他调用!$T$4:$T$20,$DI108)))</f>
        <v>0</v>
      </c>
      <c r="DT108" s="44">
        <f>IF(M$23=0,0,求节点(M$23:M$28,$B$23:$B$28,求节点(其他调用!$S$4:$S$20,其他调用!$T$4:$T$20,$DI108)))</f>
        <v>0</v>
      </c>
      <c r="DU108" s="44">
        <f>IF(N$23=0,0,求节点(N$23:N$28,$B$23:$B$28,求节点(其他调用!$S$4:$S$20,其他调用!$T$4:$T$20,$DI108)))</f>
        <v>0</v>
      </c>
      <c r="DV108" s="44">
        <f>IF(O$23=0,0,求节点(O$23:O$28,$B$23:$B$28,求节点(其他调用!$S$4:$S$20,其他调用!$T$4:$T$20,$DI108)))</f>
        <v>0</v>
      </c>
      <c r="DW108" s="44">
        <f>IF(P$23=0,0,求节点(P$23:P$28,$B$23:$B$28,求节点(其他调用!$S$4:$S$20,其他调用!$T$4:$T$20,$DI108)))</f>
        <v>0</v>
      </c>
      <c r="DX108" s="44">
        <f>IF(Q$23=0,0,求节点(Q$23:Q$28,$B$23:$B$28,求节点(其他调用!$S$4:$S$20,其他调用!$T$4:$T$20,$DI108)))</f>
        <v>0</v>
      </c>
      <c r="DY108" s="44">
        <f>IF(R$23=0,0,求节点(R$23:R$28,$B$23:$B$28,求节点(其他调用!$S$4:$S$20,其他调用!$T$4:$T$20,$DI108)))</f>
        <v>0</v>
      </c>
      <c r="DZ108" s="44">
        <f>IF(S$23=0,0,求节点(S$23:S$28,$B$23:$B$28,求节点(其他调用!$S$4:$S$20,其他调用!$T$4:$T$20,$DI108)))</f>
        <v>0</v>
      </c>
      <c r="EA108" s="44">
        <f>IF(T$23=0,0,求节点(T$23:T$28,$B$23:$B$28,求节点(其他调用!$S$4:$S$20,其他调用!$T$4:$T$20,$DI108)))</f>
        <v>0</v>
      </c>
      <c r="EB108" s="44">
        <f>IF(U$23=0,0,求节点(U$23:U$28,$B$23:$B$28,求节点(其他调用!$S$4:$S$20,其他调用!$T$4:$T$20,$DI108)))</f>
        <v>0</v>
      </c>
      <c r="EC108" s="44">
        <f>IF(V$23=0,0,求节点(V$23:V$28,$B$23:$B$28,求节点(其他调用!$S$4:$S$20,其他调用!$T$4:$T$20,$DI108)))</f>
        <v>0</v>
      </c>
      <c r="EF108" s="44">
        <v>105</v>
      </c>
      <c r="EG108" s="44">
        <f>IF(C$4=0,0,求节点(C$4:C$9,$B$4:$B$9,求节点(其他调用!$F$4:$F$42,其他调用!$G$4:$G$42,其他调用!$AG109)))</f>
        <v>6</v>
      </c>
      <c r="EH108" s="44">
        <f>IF(D$4=0,0,求节点(D$4:D$9,$B$4:$B$9,求节点(其他调用!$F$4:$F$42,其他调用!$G$4:$G$42,其他调用!$AG109)))</f>
        <v>6</v>
      </c>
      <c r="EI108" s="44">
        <f>IF(E$4=0,0,求节点(E$4:E$9,$B$4:$B$9,求节点(其他调用!$F$4:$F$42,其他调用!$G$4:$G$42,其他调用!$AG109)))</f>
        <v>3.5470182303119189</v>
      </c>
      <c r="EJ108" s="44">
        <f>IF(F$4=0,0,求节点(F$4:F$9,$B$4:$B$9,求节点(其他调用!$F$4:$F$42,其他调用!$G$4:$G$42,其他调用!$AG109)))</f>
        <v>0</v>
      </c>
      <c r="EK108" s="44">
        <f>IF(G$4=0,0,求节点(G$4:G$9,$B$4:$B$9,求节点(其他调用!$F$4:$F$42,其他调用!$G$4:$G$42,其他调用!$AG109)))</f>
        <v>0</v>
      </c>
      <c r="EL108" s="44">
        <f>IF(H$4=0,0,求节点(H$4:H$9,$B$4:$B$9,求节点(其他调用!$F$4:$F$42,其他调用!$G$4:$G$42,其他调用!$AG109)))</f>
        <v>0</v>
      </c>
      <c r="EM108" s="44">
        <f>IF(I$4=0,0,求节点(I$4:I$9,$B$4:$B$9,求节点(其他调用!$F$4:$F$42,其他调用!$G$4:$G$42,其他调用!$AG109)))</f>
        <v>0</v>
      </c>
      <c r="EN108" s="44">
        <f>IF(J$4=0,0,求节点(J$4:J$9,$B$4:$B$9,求节点(其他调用!$F$4:$F$42,其他调用!$G$4:$G$42,其他调用!$AG109)))</f>
        <v>0</v>
      </c>
      <c r="EO108" s="44">
        <f>IF(K$4=0,0,求节点(K$4:K$9,$B$4:$B$9,求节点(其他调用!$F$4:$F$42,其他调用!$G$4:$G$42,其他调用!$AG109)))</f>
        <v>0</v>
      </c>
      <c r="EP108" s="44">
        <f>IF(L$4=0,0,求节点(L$4:L$9,$B$4:$B$9,求节点(其他调用!$F$4:$F$42,其他调用!$G$4:$G$42,其他调用!$AG109)))</f>
        <v>0</v>
      </c>
      <c r="EQ108" s="44">
        <f>IF(M$4=0,0,求节点(M$4:M$9,$B$4:$B$9,求节点(其他调用!$F$4:$F$42,其他调用!$G$4:$G$42,其他调用!$AG109)))</f>
        <v>0</v>
      </c>
      <c r="ER108" s="44">
        <f>IF(N$4=0,0,求节点(N$4:N$9,$B$4:$B$9,求节点(其他调用!$F$4:$F$42,其他调用!$G$4:$G$42,其他调用!$AG109)))</f>
        <v>0</v>
      </c>
      <c r="ES108" s="44">
        <f>IF(O$4=0,0,求节点(O$4:O$9,$B$4:$B$9,求节点(其他调用!$F$4:$F$42,其他调用!$G$4:$G$42,其他调用!$AG109)))</f>
        <v>0</v>
      </c>
      <c r="ET108" s="44">
        <f>IF(P$4=0,0,求节点(P$4:P$9,$B$4:$B$9,求节点(其他调用!$F$4:$F$42,其他调用!$G$4:$G$42,其他调用!$AG109)))</f>
        <v>0</v>
      </c>
      <c r="EU108" s="44">
        <f>IF(Q$4=0,0,求节点(Q$4:Q$9,$B$4:$B$9,求节点(其他调用!$F$4:$F$42,其他调用!$G$4:$G$42,其他调用!$AG109)))</f>
        <v>0</v>
      </c>
      <c r="EV108" s="44">
        <f>IF(R$4=0,0,求节点(R$4:R$9,$B$4:$B$9,求节点(其他调用!$F$4:$F$42,其他调用!$G$4:$G$42,其他调用!$AG109)))</f>
        <v>0</v>
      </c>
      <c r="EW108" s="44">
        <f>IF(S$4=0,0,求节点(S$4:S$9,$B$4:$B$9,求节点(其他调用!$F$4:$F$42,其他调用!$G$4:$G$42,其他调用!$AG109)))</f>
        <v>6</v>
      </c>
      <c r="EX108" s="44">
        <f>IF(T$4=0,0,求节点(T$4:T$9,$B$4:$B$9,求节点(其他调用!$F$4:$F$42,其他调用!$G$4:$G$42,其他调用!$AG109)))</f>
        <v>6</v>
      </c>
      <c r="EY108" s="44">
        <f>IF(U$4=0,0,求节点(U$4:U$9,$B$4:$B$9,求节点(其他调用!$F$4:$F$42,其他调用!$G$4:$G$42,其他调用!$AG109)))</f>
        <v>6</v>
      </c>
      <c r="EZ108" s="44">
        <f>IF(V$4=0,0,求节点(V$4:V$9,$B$4:$B$9,求节点(其他调用!$F$4:$F$42,其他调用!$G$4:$G$42,其他调用!$AG109)))</f>
        <v>0</v>
      </c>
      <c r="FA108" s="44">
        <f>IF(W$4=0,0,求节点(W$4:W$9,$B$4:$B$9,求节点(其他调用!$F$4:$F$42,其他调用!$G$4:$G$42,其他调用!$AG109)))</f>
        <v>6</v>
      </c>
      <c r="FB108" s="44">
        <f>IF(X$4=0,0,求节点(X$4:X$9,$B$4:$B$9,求节点(其他调用!$F$4:$F$42,其他调用!$G$4:$G$42,其他调用!$AG109)))</f>
        <v>6</v>
      </c>
      <c r="FC108" s="44">
        <f>IF(Y$4=0,0,求节点(Y$4:Y$9,$B$4:$B$9,求节点(其他调用!$F$4:$F$42,其他调用!$G$4:$G$42,其他调用!$AG109)))</f>
        <v>6</v>
      </c>
      <c r="FD108" s="44">
        <f>IF(Z$4=0,0,求节点(Z$4:Z$9,$B$4:$B$9,求节点(其他调用!$F$4:$F$42,其他调用!$G$4:$G$42,其他调用!$AG109)))</f>
        <v>0</v>
      </c>
      <c r="FE108" s="44">
        <f>IF(AA$4=0,0,求节点(AA$4:AA$9,$B$4:$B$9,求节点(其他调用!$F$4:$F$42,其他调用!$G$4:$G$42,其他调用!$AG109)))</f>
        <v>6</v>
      </c>
      <c r="FF108" s="44">
        <f>IF(AB$4=0,0,求节点(AB$4:AB$9,$B$4:$B$9,求节点(其他调用!$F$4:$F$42,其他调用!$G$4:$G$42,其他调用!$AG109)))</f>
        <v>6</v>
      </c>
      <c r="FG108" s="44">
        <f>IF(AC$4=0,0,求节点(AC$4:AC$9,$B$4:$B$9,求节点(其他调用!$F$4:$F$42,其他调用!$G$4:$G$42,其他调用!$AG109)))</f>
        <v>6</v>
      </c>
      <c r="FH108" s="44">
        <f>IF(AD$4=0,0,求节点(AD$4:AD$9,$B$4:$B$9,求节点(其他调用!$F$4:$F$42,其他调用!$G$4:$G$42,其他调用!$AG109)))</f>
        <v>5.8719806138730677</v>
      </c>
      <c r="FI108" s="44">
        <f>IF(AE$4=0,0,求节点(AE$4:AE$9,$B$4:$B$9,求节点(其他调用!$F$4:$F$42,其他调用!$G$4:$G$42,其他调用!$AG109)))</f>
        <v>5.8719806138730677</v>
      </c>
      <c r="FJ108" s="44">
        <f>IF(AF$4=0,0,求节点(AF$4:AF$9,$B$4:$B$9,求节点(其他调用!$F$4:$F$42,其他调用!$G$4:$G$42,其他调用!$AG109)))</f>
        <v>5.8719806138730677</v>
      </c>
      <c r="FK108" s="44">
        <f>IF(AG$4=0,0,求节点(AG$4:AG$9,$B$4:$B$9,求节点(其他调用!$F$4:$F$42,其他调用!$G$4:$G$42,其他调用!$AG109)))</f>
        <v>5.8719806138730677</v>
      </c>
      <c r="FL108" s="44">
        <f>IF(AH$4=0,0,求节点(AH$4:AH$9,$B$4:$B$9,求节点(其他调用!$F$4:$F$42,其他调用!$G$4:$G$42,其他调用!$AG109)))</f>
        <v>5.8719806138730677</v>
      </c>
      <c r="FM108" s="44">
        <f>IF(AI$4=0,0,求节点(AI$4:AI$9,$B$4:$B$9,求节点(其他调用!$F$4:$F$42,其他调用!$G$4:$G$42,其他调用!$AG109)))</f>
        <v>5.8719806138730677</v>
      </c>
      <c r="FN108" s="44">
        <f>IF(AJ$4=0,0,求节点(AJ$4:AJ$9,$B$4:$B$9,求节点(其他调用!$F$4:$F$42,其他调用!$G$4:$G$42,其他调用!$AG109)))</f>
        <v>5.8719806138730677</v>
      </c>
      <c r="FO108" s="44">
        <f>IF(AK$4=0,0,求节点(AK$4:AK$9,$B$4:$B$9,求节点(其他调用!$F$4:$F$42,其他调用!$G$4:$G$42,其他调用!$AG109)))</f>
        <v>5.8719806138730677</v>
      </c>
      <c r="FP108" s="44">
        <f>IF(AL$4=0,0,求节点(AL$4:AL$9,$B$4:$B$9,求节点(其他调用!$F$4:$F$42,其他调用!$G$4:$G$42,其他调用!$AG109)))</f>
        <v>5.8719806138730677</v>
      </c>
      <c r="FQ108" s="44">
        <f>IF(AM$4=0,0,求节点(AM$4:AM$9,$B$4:$B$9,求节点(其他调用!$F$4:$F$42,其他调用!$G$4:$G$42,其他调用!$AG109)))</f>
        <v>5.8719806138730677</v>
      </c>
      <c r="FR108" s="44">
        <f>IF(AN$4=0,0,求节点(AN$4:AN$9,$B$4:$B$9,求节点(其他调用!$F$4:$F$42,其他调用!$G$4:$G$42,其他调用!$AG109)))</f>
        <v>5.8719806138730677</v>
      </c>
      <c r="FS108" s="44">
        <f>IF(AO$4=0,0,求节点(AO$4:AO$9,$B$4:$B$9,求节点(其他调用!$F$4:$F$42,其他调用!$G$4:$G$42,其他调用!$AG109)))</f>
        <v>5.8719806138730677</v>
      </c>
      <c r="FT108" s="44">
        <f>IF(AP$4=0,0,求节点(AP$4:AP$9,$B$4:$B$9,求节点(其他调用!$F$4:$F$42,其他调用!$G$4:$G$42,其他调用!$AG109)))</f>
        <v>5.8719806138730677</v>
      </c>
      <c r="FU108" s="44">
        <f>IF(AQ$4=0,0,求节点(AQ$4:AQ$9,$B$4:$B$9,求节点(其他调用!$F$4:$F$42,其他调用!$G$4:$G$42,其他调用!$AG109)))</f>
        <v>5.8719806138730677</v>
      </c>
      <c r="FV108" s="44">
        <f>IF(AR$4=0,0,求节点(AR$4:AR$9,$B$4:$B$9,求节点(其他调用!$F$4:$F$42,其他调用!$G$4:$G$42,其他调用!$AG109)))</f>
        <v>5.8719806138730677</v>
      </c>
      <c r="FW108" s="44">
        <f>IF(AS$4=0,0,求节点(AS$4:AS$9,$B$4:$B$9,求节点(其他调用!$F$4:$F$42,其他调用!$G$4:$G$42,其他调用!$AG109)))</f>
        <v>5.8719806138730677</v>
      </c>
      <c r="FX108" s="44">
        <f>IF(AT$4=0,0,求节点(AT$4:AT$9,$B$4:$B$9,求节点(其他调用!$F$4:$F$42,其他调用!$G$4:$G$42,其他调用!$AG109)))</f>
        <v>5.8719806138730677</v>
      </c>
      <c r="FY108" s="44">
        <f>IF(AU$4=0,0,求节点(AU$4:AU$9,$B$4:$B$9,求节点(其他调用!$F$4:$F$42,其他调用!$G$4:$G$42,其他调用!$AG109)))</f>
        <v>5.8719806138730677</v>
      </c>
      <c r="FZ108" s="44">
        <f>IF(AV$4=0,0,求节点(AV$4:AV$9,$B$4:$B$9,求节点(其他调用!$F$4:$F$42,其他调用!$G$4:$G$42,其他调用!$AG109)))</f>
        <v>5.8719806138730677</v>
      </c>
      <c r="GA108" s="44">
        <f>IF(AW$4=0,0,求节点(AW$4:AW$9,$B$4:$B$9,求节点(其他调用!$F$4:$F$42,其他调用!$G$4:$G$42,其他调用!$AG109)))</f>
        <v>5.8719806138730677</v>
      </c>
      <c r="GB108" s="44">
        <f>IF(AX$4=0,0,求节点(AX$4:AX$9,$B$4:$B$9,求节点(其他调用!$F$4:$F$42,其他调用!$G$4:$G$42,其他调用!$AG109)))</f>
        <v>5.8719806138730677</v>
      </c>
      <c r="GC108" s="44">
        <f>IF(AY$4=0,0,求节点(AY$4:AY$9,$B$4:$B$9,求节点(其他调用!$F$4:$F$42,其他调用!$G$4:$G$42,其他调用!$AG109)))</f>
        <v>5.8719806138730677</v>
      </c>
      <c r="GD108" s="44">
        <f>IF(AZ$4=0,0,求节点(AZ$4:AZ$9,$B$4:$B$9,求节点(其他调用!$F$4:$F$42,其他调用!$G$4:$G$42,其他调用!$AG109)))</f>
        <v>5.8719806138730677</v>
      </c>
      <c r="GF108" s="44">
        <v>105</v>
      </c>
      <c r="GG108" s="44">
        <f>IF(C$23=0,0,求节点(C$23:C$28,$B$23:$B$28,求节点(其他调用!$U$4:$U$20,其他调用!$V$4:$V$20,$GF108)))</f>
        <v>0</v>
      </c>
      <c r="GH108" s="44">
        <f>IF(D$23=0,0,求节点(D$23:D$28,$B$23:$B$28,求节点(其他调用!$U$4:$U$20,其他调用!$V$4:$V$20,$GF108)))</f>
        <v>0</v>
      </c>
      <c r="GI108" s="44">
        <f>IF(E$23=0,0,求节点(E$23:E$28,$B$23:$B$28,求节点(其他调用!$U$4:$U$20,其他调用!$V$4:$V$20,$GF108)))</f>
        <v>0</v>
      </c>
      <c r="GJ108" s="44">
        <f>IF(F$23=0,0,求节点(F$23:F$28,$B$23:$B$28,求节点(其他调用!$U$4:$U$20,其他调用!$V$4:$V$20,$GF108)))</f>
        <v>0</v>
      </c>
      <c r="GK108" s="44">
        <f>IF(G$23=0,0,求节点(G$23:G$28,$B$23:$B$28,求节点(其他调用!$U$4:$U$20,其他调用!$V$4:$V$20,$GF108)))</f>
        <v>0</v>
      </c>
      <c r="GL108" s="44">
        <f>IF(H$23=0,0,求节点(H$23:H$28,$B$23:$B$28,求节点(其他调用!$U$4:$U$20,其他调用!$V$4:$V$20,$GF108)))</f>
        <v>0</v>
      </c>
      <c r="GM108" s="44">
        <f>IF(I$23=0,0,求节点(I$23:I$28,$B$23:$B$28,求节点(其他调用!$U$4:$U$20,其他调用!$V$4:$V$20,$GF108)))</f>
        <v>0</v>
      </c>
      <c r="GN108" s="44">
        <f>IF(J$23=0,0,求节点(J$23:J$28,$B$23:$B$28,求节点(其他调用!$U$4:$U$20,其他调用!$V$4:$V$20,$GF108)))</f>
        <v>0</v>
      </c>
      <c r="GO108" s="44">
        <f>IF(K$23=0,0,求节点(K$23:K$28,$B$23:$B$28,求节点(其他调用!$U$4:$U$20,其他调用!$V$4:$V$20,$GF108)))</f>
        <v>0</v>
      </c>
      <c r="GP108" s="44">
        <f>IF(L$23=0,0,求节点(L$23:L$28,$B$23:$B$28,求节点(其他调用!$U$4:$U$20,其他调用!$V$4:$V$20,$GF108)))</f>
        <v>0</v>
      </c>
      <c r="GQ108" s="44">
        <f>IF(M$23=0,0,求节点(M$23:M$28,$B$23:$B$28,求节点(其他调用!$U$4:$U$20,其他调用!$V$4:$V$20,$GF108)))</f>
        <v>0</v>
      </c>
      <c r="GR108" s="44">
        <f>IF(N$23=0,0,求节点(N$23:N$28,$B$23:$B$28,求节点(其他调用!$U$4:$U$20,其他调用!$V$4:$V$20,$GF108)))</f>
        <v>0</v>
      </c>
      <c r="GS108" s="44">
        <f>IF(O$23=0,0,求节点(O$23:O$28,$B$23:$B$28,求节点(其他调用!$U$4:$U$20,其他调用!$V$4:$V$20,$GF108)))</f>
        <v>0</v>
      </c>
      <c r="GT108" s="44">
        <f>IF(P$23=0,0,求节点(P$23:P$28,$B$23:$B$28,求节点(其他调用!$U$4:$U$20,其他调用!$V$4:$V$20,$GF108)))</f>
        <v>0</v>
      </c>
      <c r="GU108" s="44">
        <f>IF(Q$23=0,0,求节点(Q$23:Q$28,$B$23:$B$28,求节点(其他调用!$U$4:$U$20,其他调用!$V$4:$V$20,$GF108)))</f>
        <v>0</v>
      </c>
      <c r="GV108" s="44">
        <f>IF(R$23=0,0,求节点(R$23:R$28,$B$23:$B$28,求节点(其他调用!$U$4:$U$20,其他调用!$V$4:$V$20,$GF108)))</f>
        <v>0</v>
      </c>
      <c r="GW108" s="44">
        <f>IF(S$23=0,0,求节点(S$23:S$28,$B$23:$B$28,求节点(其他调用!$U$4:$U$20,其他调用!$V$4:$V$20,$GF108)))</f>
        <v>0</v>
      </c>
      <c r="GX108" s="44">
        <f>IF(T$23=0,0,求节点(T$23:T$28,$B$23:$B$28,求节点(其他调用!$U$4:$U$20,其他调用!$V$4:$V$20,$GF108)))</f>
        <v>0</v>
      </c>
      <c r="GY108" s="44">
        <f>IF(U$23=0,0,求节点(U$23:U$28,$B$23:$B$28,求节点(其他调用!$U$4:$U$20,其他调用!$V$4:$V$20,$GF108)))</f>
        <v>0</v>
      </c>
      <c r="GZ108" s="44">
        <f>IF(V$23=0,0,求节点(V$23:V$28,$B$23:$B$28,求节点(其他调用!$U$4:$U$20,其他调用!$V$4:$V$20,$GF108)))</f>
        <v>0</v>
      </c>
      <c r="HC108" s="44">
        <v>105</v>
      </c>
      <c r="HD108" s="44">
        <f>IF(C$4=0,0,求节点(C$4:C$9,$B$4:$B$9,求节点(其他调用!$I$4:$I$42,其他调用!$J$4:$J$42,其他调用!$AH109)))</f>
        <v>6</v>
      </c>
      <c r="HE108" s="44">
        <f>IF(D$4=0,0,求节点(D$4:D$9,$B$4:$B$9,求节点(其他调用!$I$4:$I$42,其他调用!$J$4:$J$42,其他调用!$AH109)))</f>
        <v>6</v>
      </c>
      <c r="HF108" s="44">
        <f>IF(E$4=0,0,求节点(E$4:E$9,$B$4:$B$9,求节点(其他调用!$I$4:$I$42,其他调用!$J$4:$J$42,其他调用!$AH109)))</f>
        <v>3.914865837574045</v>
      </c>
      <c r="HG108" s="44">
        <f>IF(F$4=0,0,求节点(F$4:F$9,$B$4:$B$9,求节点(其他调用!$I$4:$I$42,其他调用!$J$4:$J$42,其他调用!$AH109)))</f>
        <v>0</v>
      </c>
      <c r="HH108" s="44">
        <f>IF(G$4=0,0,求节点(G$4:G$9,$B$4:$B$9,求节点(其他调用!$I$4:$I$42,其他调用!$J$4:$J$42,其他调用!$AH109)))</f>
        <v>0</v>
      </c>
      <c r="HI108" s="44">
        <f>IF(H$4=0,0,求节点(H$4:H$9,$B$4:$B$9,求节点(其他调用!$I$4:$I$42,其他调用!$J$4:$J$42,其他调用!$AH109)))</f>
        <v>0</v>
      </c>
      <c r="HJ108" s="44">
        <f>IF(I$4=0,0,求节点(I$4:I$9,$B$4:$B$9,求节点(其他调用!$I$4:$I$42,其他调用!$J$4:$J$42,其他调用!$AH109)))</f>
        <v>0</v>
      </c>
      <c r="HK108" s="44">
        <f>IF(J$4=0,0,求节点(J$4:J$9,$B$4:$B$9,求节点(其他调用!$I$4:$I$42,其他调用!$J$4:$J$42,其他调用!$AH109)))</f>
        <v>0</v>
      </c>
      <c r="HL108" s="44">
        <f>IF(K$4=0,0,求节点(K$4:K$9,$B$4:$B$9,求节点(其他调用!$I$4:$I$42,其他调用!$J$4:$J$42,其他调用!$AH109)))</f>
        <v>0</v>
      </c>
      <c r="HM108" s="44">
        <f>IF(L$4=0,0,求节点(L$4:L$9,$B$4:$B$9,求节点(其他调用!$I$4:$I$42,其他调用!$J$4:$J$42,其他调用!$AH109)))</f>
        <v>0</v>
      </c>
      <c r="HN108" s="44">
        <f>IF(M$4=0,0,求节点(M$4:M$9,$B$4:$B$9,求节点(其他调用!$I$4:$I$42,其他调用!$J$4:$J$42,其他调用!$AH109)))</f>
        <v>0</v>
      </c>
      <c r="HO108" s="44">
        <f>IF(N$4=0,0,求节点(N$4:N$9,$B$4:$B$9,求节点(其他调用!$I$4:$I$42,其他调用!$J$4:$J$42,其他调用!$AH109)))</f>
        <v>0</v>
      </c>
      <c r="HP108" s="44">
        <f>IF(O$4=0,0,求节点(O$4:O$9,$B$4:$B$9,求节点(其他调用!$I$4:$I$42,其他调用!$J$4:$J$42,其他调用!$AH109)))</f>
        <v>0</v>
      </c>
      <c r="HQ108" s="44">
        <f>IF(P$4=0,0,求节点(P$4:P$9,$B$4:$B$9,求节点(其他调用!$I$4:$I$42,其他调用!$J$4:$J$42,其他调用!$AH109)))</f>
        <v>0</v>
      </c>
      <c r="HR108" s="44">
        <f>IF(Q$4=0,0,求节点(Q$4:Q$9,$B$4:$B$9,求节点(其他调用!$I$4:$I$42,其他调用!$J$4:$J$42,其他调用!$AH109)))</f>
        <v>0</v>
      </c>
      <c r="HS108" s="44">
        <f>IF(R$4=0,0,求节点(R$4:R$9,$B$4:$B$9,求节点(其他调用!$I$4:$I$42,其他调用!$J$4:$J$42,其他调用!$AH109)))</f>
        <v>0</v>
      </c>
      <c r="HT108" s="44">
        <f>IF(S$4=0,0,求节点(S$4:S$9,$B$4:$B$9,求节点(其他调用!$I$4:$I$42,其他调用!$J$4:$J$42,其他调用!$AH109)))</f>
        <v>6</v>
      </c>
      <c r="HU108" s="44">
        <f>IF(T$4=0,0,求节点(T$4:T$9,$B$4:$B$9,求节点(其他调用!$I$4:$I$42,其他调用!$J$4:$J$42,其他调用!$AH109)))</f>
        <v>6</v>
      </c>
      <c r="HV108" s="44">
        <f>IF(U$4=0,0,求节点(U$4:U$9,$B$4:$B$9,求节点(其他调用!$I$4:$I$42,其他调用!$J$4:$J$42,其他调用!$AH109)))</f>
        <v>6</v>
      </c>
      <c r="HW108" s="44">
        <f>IF(V$4=0,0,求节点(V$4:V$9,$B$4:$B$9,求节点(其他调用!$I$4:$I$42,其他调用!$J$4:$J$42,其他调用!$AH109)))</f>
        <v>0</v>
      </c>
      <c r="HX108" s="44">
        <f>IF(W$4=0,0,求节点(W$4:W$9,$B$4:$B$9,求节点(其他调用!$I$4:$I$42,其他调用!$J$4:$J$42,其他调用!$AH109)))</f>
        <v>6</v>
      </c>
      <c r="HY108" s="44">
        <f>IF(X$4=0,0,求节点(X$4:X$9,$B$4:$B$9,求节点(其他调用!$I$4:$I$42,其他调用!$J$4:$J$42,其他调用!$AH109)))</f>
        <v>6</v>
      </c>
      <c r="HZ108" s="44">
        <f>IF(Y$4=0,0,求节点(Y$4:Y$9,$B$4:$B$9,求节点(其他调用!$I$4:$I$42,其他调用!$J$4:$J$42,其他调用!$AH109)))</f>
        <v>6</v>
      </c>
      <c r="IA108" s="44">
        <f>IF(Z$4=0,0,求节点(Z$4:Z$9,$B$4:$B$9,求节点(其他调用!$I$4:$I$42,其他调用!$J$4:$J$42,其他调用!$AH109)))</f>
        <v>0</v>
      </c>
      <c r="IB108" s="44">
        <f>IF(AA$4=0,0,求节点(AA$4:AA$9,$B$4:$B$9,求节点(其他调用!$I$4:$I$42,其他调用!$J$4:$J$42,其他调用!$AH109)))</f>
        <v>6</v>
      </c>
      <c r="IC108" s="44">
        <f>IF(AB$4=0,0,求节点(AB$4:AB$9,$B$4:$B$9,求节点(其他调用!$I$4:$I$42,其他调用!$J$4:$J$42,其他调用!$AH109)))</f>
        <v>6</v>
      </c>
      <c r="ID108" s="44">
        <f>IF(AC$4=0,0,求节点(AC$4:AC$9,$B$4:$B$9,求节点(其他调用!$I$4:$I$42,其他调用!$J$4:$J$42,其他调用!$AH109)))</f>
        <v>6</v>
      </c>
      <c r="IE108" s="44">
        <f>IF(AD$4=0,0,求节点(AD$4:AD$9,$B$4:$B$9,求节点(其他调用!$I$4:$I$42,其他调用!$J$4:$J$42,其他调用!$AH109)))</f>
        <v>6</v>
      </c>
      <c r="IF108" s="44">
        <f>IF(AE$4=0,0,求节点(AE$4:AE$9,$B$4:$B$9,求节点(其他调用!$I$4:$I$42,其他调用!$J$4:$J$42,其他调用!$AH109)))</f>
        <v>6</v>
      </c>
      <c r="IG108" s="44">
        <f>IF(AF$4=0,0,求节点(AF$4:AF$9,$B$4:$B$9,求节点(其他调用!$I$4:$I$42,其他调用!$J$4:$J$42,其他调用!$AH109)))</f>
        <v>6</v>
      </c>
      <c r="IH108" s="44">
        <f>IF(AG$4=0,0,求节点(AG$4:AG$9,$B$4:$B$9,求节点(其他调用!$I$4:$I$42,其他调用!$J$4:$J$42,其他调用!$AH109)))</f>
        <v>6</v>
      </c>
      <c r="II108" s="44">
        <f>IF(AH$4=0,0,求节点(AH$4:AH$9,$B$4:$B$9,求节点(其他调用!$I$4:$I$42,其他调用!$J$4:$J$42,其他调用!$AH109)))</f>
        <v>6</v>
      </c>
      <c r="IJ108" s="44">
        <f>IF(AI$4=0,0,求节点(AI$4:AI$9,$B$4:$B$9,求节点(其他调用!$I$4:$I$42,其他调用!$J$4:$J$42,其他调用!$AH109)))</f>
        <v>6</v>
      </c>
      <c r="IK108" s="44">
        <f>IF(AJ$4=0,0,求节点(AJ$4:AJ$9,$B$4:$B$9,求节点(其他调用!$I$4:$I$42,其他调用!$J$4:$J$42,其他调用!$AH109)))</f>
        <v>6</v>
      </c>
      <c r="IL108" s="44">
        <f>IF(AK$4=0,0,求节点(AK$4:AK$9,$B$4:$B$9,求节点(其他调用!$I$4:$I$42,其他调用!$J$4:$J$42,其他调用!$AH109)))</f>
        <v>6</v>
      </c>
      <c r="IM108" s="44">
        <f>IF(AL$4=0,0,求节点(AL$4:AL$9,$B$4:$B$9,求节点(其他调用!$I$4:$I$42,其他调用!$J$4:$J$42,其他调用!$AH109)))</f>
        <v>6</v>
      </c>
      <c r="IN108" s="44">
        <f>IF(AM$4=0,0,求节点(AM$4:AM$9,$B$4:$B$9,求节点(其他调用!$I$4:$I$42,其他调用!$J$4:$J$42,其他调用!$AH109)))</f>
        <v>6</v>
      </c>
      <c r="IO108" s="44">
        <f>IF(AN$4=0,0,求节点(AN$4:AN$9,$B$4:$B$9,求节点(其他调用!$I$4:$I$42,其他调用!$J$4:$J$42,其他调用!$AH109)))</f>
        <v>6</v>
      </c>
      <c r="IP108" s="44">
        <f>IF(AO$4=0,0,求节点(AO$4:AO$9,$B$4:$B$9,求节点(其他调用!$I$4:$I$42,其他调用!$J$4:$J$42,其他调用!$AH109)))</f>
        <v>6</v>
      </c>
      <c r="IQ108" s="44">
        <f>IF(AP$4=0,0,求节点(AP$4:AP$9,$B$4:$B$9,求节点(其他调用!$I$4:$I$42,其他调用!$J$4:$J$42,其他调用!$AH109)))</f>
        <v>6</v>
      </c>
      <c r="IR108" s="44">
        <f>IF(AQ$4=0,0,求节点(AQ$4:AQ$9,$B$4:$B$9,求节点(其他调用!$I$4:$I$42,其他调用!$J$4:$J$42,其他调用!$AH109)))</f>
        <v>6</v>
      </c>
      <c r="IS108" s="44">
        <f>IF(AR$4=0,0,求节点(AR$4:AR$9,$B$4:$B$9,求节点(其他调用!$I$4:$I$42,其他调用!$J$4:$J$42,其他调用!$AH109)))</f>
        <v>6</v>
      </c>
      <c r="IT108" s="44">
        <f>IF(AS$4=0,0,求节点(AS$4:AS$9,$B$4:$B$9,求节点(其他调用!$I$4:$I$42,其他调用!$J$4:$J$42,其他调用!$AH109)))</f>
        <v>6</v>
      </c>
      <c r="IU108" s="44">
        <f>IF(AT$4=0,0,求节点(AT$4:AT$9,$B$4:$B$9,求节点(其他调用!$I$4:$I$42,其他调用!$J$4:$J$42,其他调用!$AH109)))</f>
        <v>6</v>
      </c>
      <c r="IV108" s="44">
        <f>IF(AU$4=0,0,求节点(AU$4:AU$9,$B$4:$B$9,求节点(其他调用!$I$4:$I$42,其他调用!$J$4:$J$42,其他调用!$AH109)))</f>
        <v>6</v>
      </c>
      <c r="IW108" s="44">
        <f>IF(AV$4=0,0,求节点(AV$4:AV$9,$B$4:$B$9,求节点(其他调用!$I$4:$I$42,其他调用!$J$4:$J$42,其他调用!$AH109)))</f>
        <v>6</v>
      </c>
      <c r="IX108" s="44">
        <f>IF(AW$4=0,0,求节点(AW$4:AW$9,$B$4:$B$9,求节点(其他调用!$I$4:$I$42,其他调用!$J$4:$J$42,其他调用!$AH109)))</f>
        <v>6</v>
      </c>
      <c r="IY108" s="44">
        <f>IF(AX$4=0,0,求节点(AX$4:AX$9,$B$4:$B$9,求节点(其他调用!$I$4:$I$42,其他调用!$J$4:$J$42,其他调用!$AH109)))</f>
        <v>6</v>
      </c>
      <c r="IZ108" s="44">
        <f>IF(AY$4=0,0,求节点(AY$4:AY$9,$B$4:$B$9,求节点(其他调用!$I$4:$I$42,其他调用!$J$4:$J$42,其他调用!$AH109)))</f>
        <v>6</v>
      </c>
      <c r="JA108" s="44">
        <f>IF(AZ$4=0,0,求节点(AZ$4:AZ$9,$B$4:$B$9,求节点(其他调用!$I$4:$I$42,其他调用!$J$4:$J$42,其他调用!$AH109)))</f>
        <v>6</v>
      </c>
      <c r="JC108" s="44">
        <v>105</v>
      </c>
      <c r="JD108" s="44">
        <f>IF(C$23=0,0,求节点(C$23:C$28,$B$23:$B$28,求节点(其他调用!$W$4:$W$20,其他调用!$X$4:$X$20,$JC108)))</f>
        <v>0</v>
      </c>
      <c r="JE108" s="44">
        <f>IF(D$23=0,0,求节点(D$23:D$28,$B$23:$B$28,求节点(其他调用!$W$4:$W$20,其他调用!$X$4:$X$20,$JC108)))</f>
        <v>0</v>
      </c>
      <c r="JF108" s="44">
        <f>IF(E$23=0,0,求节点(E$23:E$28,$B$23:$B$28,求节点(其他调用!$W$4:$W$20,其他调用!$X$4:$X$20,$JC108)))</f>
        <v>0</v>
      </c>
      <c r="JG108" s="44">
        <f>IF(F$23=0,0,求节点(F$23:F$28,$B$23:$B$28,求节点(其他调用!$W$4:$W$20,其他调用!$X$4:$X$20,$JC108)))</f>
        <v>7.1917717670078041E-3</v>
      </c>
      <c r="JH108" s="44">
        <f>IF(G$23=0,0,求节点(G$23:G$28,$B$23:$B$28,求节点(其他调用!$W$4:$W$20,其他调用!$X$4:$X$20,$JC108)))</f>
        <v>1.0787657650511595E-2</v>
      </c>
      <c r="JI108" s="44">
        <f>IF(H$23=0,0,求节点(H$23:H$28,$B$23:$B$28,求节点(其他调用!$W$4:$W$20,其他调用!$X$4:$X$20,$JC108)))</f>
        <v>1.0787657650511595E-2</v>
      </c>
      <c r="JJ108" s="44">
        <f>IF(I$23=0,0,求节点(I$23:I$28,$B$23:$B$28,求节点(其他调用!$W$4:$W$20,其他调用!$X$4:$X$20,$JC108)))</f>
        <v>1.6344935834108454E-2</v>
      </c>
      <c r="JK108" s="44">
        <f>IF(J$23=0,0,求节点(J$23:J$28,$B$23:$B$28,求节点(其他调用!$W$4:$W$20,其他调用!$X$4:$X$20,$JC108)))</f>
        <v>0</v>
      </c>
      <c r="JL108" s="44">
        <f>IF(K$23=0,0,求节点(K$23:K$28,$B$23:$B$28,求节点(其他调用!$W$4:$W$20,其他调用!$X$4:$X$20,$JC108)))</f>
        <v>1.0787657650511595E-2</v>
      </c>
      <c r="JM108" s="44">
        <f>IF(L$23=0,0,求节点(L$23:L$28,$B$23:$B$28,求节点(其他调用!$W$4:$W$20,其他调用!$X$4:$X$20,$JC108)))</f>
        <v>0</v>
      </c>
      <c r="JN108" s="44">
        <f>IF(M$23=0,0,求节点(M$23:M$28,$B$23:$B$28,求节点(其他调用!$W$4:$W$20,其他调用!$X$4:$X$20,$JC108)))</f>
        <v>0</v>
      </c>
      <c r="JO108" s="44">
        <f>IF(N$23=0,0,求节点(N$23:N$28,$B$23:$B$28,求节点(其他调用!$W$4:$W$20,其他调用!$X$4:$X$20,$JC108)))</f>
        <v>0</v>
      </c>
      <c r="JP108" s="44">
        <f>IF(O$23=0,0,求节点(O$23:O$28,$B$23:$B$28,求节点(其他调用!$W$4:$W$20,其他调用!$X$4:$X$20,$JC108)))</f>
        <v>0</v>
      </c>
      <c r="JQ108" s="44">
        <f>IF(P$23=0,0,求节点(P$23:P$28,$B$23:$B$28,求节点(其他调用!$W$4:$W$20,其他调用!$X$4:$X$20,$JC108)))</f>
        <v>0</v>
      </c>
      <c r="JR108" s="44">
        <f>IF(Q$23=0,0,求节点(Q$23:Q$28,$B$23:$B$28,求节点(其他调用!$W$4:$W$20,其他调用!$X$4:$X$20,$JC108)))</f>
        <v>0</v>
      </c>
      <c r="JS108" s="44">
        <f>IF(R$23=0,0,求节点(R$23:R$28,$B$23:$B$28,求节点(其他调用!$W$4:$W$20,其他调用!$X$4:$X$20,$JC108)))</f>
        <v>0</v>
      </c>
      <c r="JT108" s="44">
        <f>IF(S$23=0,0,求节点(S$23:S$28,$B$23:$B$28,求节点(其他调用!$W$4:$W$20,其他调用!$X$4:$X$20,$JC108)))</f>
        <v>0</v>
      </c>
      <c r="JU108" s="44">
        <f>IF(T$23=0,0,求节点(T$23:T$28,$B$23:$B$28,求节点(其他调用!$W$4:$W$20,其他调用!$X$4:$X$20,$JC108)))</f>
        <v>0</v>
      </c>
      <c r="JV108" s="44">
        <f>IF(U$23=0,0,求节点(U$23:U$28,$B$23:$B$28,求节点(其他调用!$W$4:$W$20,其他调用!$X$4:$X$20,$JC108)))</f>
        <v>0</v>
      </c>
      <c r="JW108" s="44">
        <f>IF(V$23=0,0,求节点(V$23:V$28,$B$23:$B$28,求节点(其他调用!$W$4:$W$20,其他调用!$X$4:$X$20,$JC108)))</f>
        <v>0</v>
      </c>
      <c r="JZ108" s="44">
        <v>105</v>
      </c>
      <c r="KA108" s="44">
        <f>IF(C$4=0,0,求节点(C$4:C$9,$B$4:$B$9,求节点(其他调用!$L$4:$L$42,其他调用!$M$4:$M$42,其他调用!$AI109)))</f>
        <v>6</v>
      </c>
      <c r="KB108" s="44">
        <f>IF(D$4=0,0,求节点(D$4:D$9,$B$4:$B$9,求节点(其他调用!$L$4:$L$42,其他调用!$M$4:$M$42,其他调用!$AI109)))</f>
        <v>6</v>
      </c>
      <c r="KC108" s="44">
        <f>IF(E$4=0,0,求节点(E$4:E$9,$B$4:$B$9,求节点(其他调用!$L$4:$L$42,其他调用!$M$4:$M$42,其他调用!$AI109)))</f>
        <v>6</v>
      </c>
      <c r="KD108" s="44">
        <f>IF(F$4=0,0,求节点(F$4:F$9,$B$4:$B$9,求节点(其他调用!$L$4:$L$42,其他调用!$M$4:$M$42,其他调用!$AI109)))</f>
        <v>0</v>
      </c>
      <c r="KE108" s="44">
        <f>IF(G$4=0,0,求节点(G$4:G$9,$B$4:$B$9,求节点(其他调用!$L$4:$L$42,其他调用!$M$4:$M$42,其他调用!$AI109)))</f>
        <v>0</v>
      </c>
      <c r="KF108" s="44">
        <f>IF(H$4=0,0,求节点(H$4:H$9,$B$4:$B$9,求节点(其他调用!$L$4:$L$42,其他调用!$M$4:$M$42,其他调用!$AI109)))</f>
        <v>0</v>
      </c>
      <c r="KG108" s="44">
        <f>IF(I$4=0,0,求节点(I$4:I$9,$B$4:$B$9,求节点(其他调用!$L$4:$L$42,其他调用!$M$4:$M$42,其他调用!$AI109)))</f>
        <v>0</v>
      </c>
      <c r="KH108" s="44">
        <f>IF(J$4=0,0,求节点(J$4:J$9,$B$4:$B$9,求节点(其他调用!$L$4:$L$42,其他调用!$M$4:$M$42,其他调用!$AI109)))</f>
        <v>0</v>
      </c>
      <c r="KI108" s="44">
        <f>IF(K$4=0,0,求节点(K$4:K$9,$B$4:$B$9,求节点(其他调用!$L$4:$L$42,其他调用!$M$4:$M$42,其他调用!$AI109)))</f>
        <v>0</v>
      </c>
      <c r="KJ108" s="44">
        <f>IF(L$4=0,0,求节点(L$4:L$9,$B$4:$B$9,求节点(其他调用!$L$4:$L$42,其他调用!$M$4:$M$42,其他调用!$AI109)))</f>
        <v>0</v>
      </c>
      <c r="KK108" s="44">
        <f>IF(M$4=0,0,求节点(M$4:M$9,$B$4:$B$9,求节点(其他调用!$L$4:$L$42,其他调用!$M$4:$M$42,其他调用!$AI109)))</f>
        <v>0</v>
      </c>
      <c r="KL108" s="44">
        <f>IF(N$4=0,0,求节点(N$4:N$9,$B$4:$B$9,求节点(其他调用!$L$4:$L$42,其他调用!$M$4:$M$42,其他调用!$AI109)))</f>
        <v>0</v>
      </c>
      <c r="KM108" s="44">
        <f>IF(O$4=0,0,求节点(O$4:O$9,$B$4:$B$9,求节点(其他调用!$L$4:$L$42,其他调用!$M$4:$M$42,其他调用!$AI109)))</f>
        <v>0</v>
      </c>
      <c r="KN108" s="44">
        <f>IF(P$4=0,0,求节点(P$4:P$9,$B$4:$B$9,求节点(其他调用!$L$4:$L$42,其他调用!$M$4:$M$42,其他调用!$AI109)))</f>
        <v>0</v>
      </c>
      <c r="KO108" s="44">
        <f>IF(Q$4=0,0,求节点(Q$4:Q$9,$B$4:$B$9,求节点(其他调用!$L$4:$L$42,其他调用!$M$4:$M$42,其他调用!$AI109)))</f>
        <v>0</v>
      </c>
      <c r="KP108" s="44">
        <f>IF(R$4=0,0,求节点(R$4:R$9,$B$4:$B$9,求节点(其他调用!$L$4:$L$42,其他调用!$M$4:$M$42,其他调用!$AI109)))</f>
        <v>0</v>
      </c>
      <c r="KQ108" s="44">
        <f>IF(S$4=0,0,求节点(S$4:S$9,$B$4:$B$9,求节点(其他调用!$L$4:$L$42,其他调用!$M$4:$M$42,其他调用!$AI109)))</f>
        <v>6</v>
      </c>
      <c r="KR108" s="44">
        <f>IF(T$4=0,0,求节点(T$4:T$9,$B$4:$B$9,求节点(其他调用!$L$4:$L$42,其他调用!$M$4:$M$42,其他调用!$AI109)))</f>
        <v>6</v>
      </c>
      <c r="KS108" s="44">
        <f>IF(U$4=0,0,求节点(U$4:U$9,$B$4:$B$9,求节点(其他调用!$L$4:$L$42,其他调用!$M$4:$M$42,其他调用!$AI109)))</f>
        <v>6</v>
      </c>
      <c r="KT108" s="44">
        <f>IF(V$4=0,0,求节点(V$4:V$9,$B$4:$B$9,求节点(其他调用!$L$4:$L$42,其他调用!$M$4:$M$42,其他调用!$AI109)))</f>
        <v>0</v>
      </c>
      <c r="KU108" s="44">
        <f>IF(W$4=0,0,求节点(W$4:W$9,$B$4:$B$9,求节点(其他调用!$L$4:$L$42,其他调用!$M$4:$M$42,其他调用!$AI109)))</f>
        <v>6</v>
      </c>
      <c r="KV108" s="44">
        <f>IF(X$4=0,0,求节点(X$4:X$9,$B$4:$B$9,求节点(其他调用!$L$4:$L$42,其他调用!$M$4:$M$42,其他调用!$AI109)))</f>
        <v>6</v>
      </c>
      <c r="KW108" s="44">
        <f>IF(Y$4=0,0,求节点(Y$4:Y$9,$B$4:$B$9,求节点(其他调用!$L$4:$L$42,其他调用!$M$4:$M$42,其他调用!$AI109)))</f>
        <v>6</v>
      </c>
      <c r="KX108" s="44">
        <f>IF(Z$4=0,0,求节点(Z$4:Z$9,$B$4:$B$9,求节点(其他调用!$L$4:$L$42,其他调用!$M$4:$M$42,其他调用!$AI109)))</f>
        <v>0</v>
      </c>
      <c r="KY108" s="44">
        <f>IF(AA$4=0,0,求节点(AA$4:AA$9,$B$4:$B$9,求节点(其他调用!$L$4:$L$42,其他调用!$M$4:$M$42,其他调用!$AI109)))</f>
        <v>6</v>
      </c>
      <c r="KZ108" s="44">
        <f>IF(AB$4=0,0,求节点(AB$4:AB$9,$B$4:$B$9,求节点(其他调用!$L$4:$L$42,其他调用!$M$4:$M$42,其他调用!$AI109)))</f>
        <v>6</v>
      </c>
      <c r="LA108" s="44">
        <f>IF(AC$4=0,0,求节点(AC$4:AC$9,$B$4:$B$9,求节点(其他调用!$L$4:$L$42,其他调用!$M$4:$M$42,其他调用!$AI109)))</f>
        <v>6</v>
      </c>
      <c r="LB108" s="44">
        <f>IF(AD$4=0,0,求节点(AD$4:AD$9,$B$4:$B$9,求节点(其他调用!$L$4:$L$42,其他调用!$M$4:$M$42,其他调用!$AI109)))</f>
        <v>6</v>
      </c>
      <c r="LC108" s="44">
        <f>IF(AE$4=0,0,求节点(AE$4:AE$9,$B$4:$B$9,求节点(其他调用!$L$4:$L$42,其他调用!$M$4:$M$42,其他调用!$AI109)))</f>
        <v>6</v>
      </c>
      <c r="LD108" s="44">
        <f>IF(AF$4=0,0,求节点(AF$4:AF$9,$B$4:$B$9,求节点(其他调用!$L$4:$L$42,其他调用!$M$4:$M$42,其他调用!$AI109)))</f>
        <v>6</v>
      </c>
      <c r="LE108" s="44">
        <f>IF(AG$4=0,0,求节点(AG$4:AG$9,$B$4:$B$9,求节点(其他调用!$L$4:$L$42,其他调用!$M$4:$M$42,其他调用!$AI109)))</f>
        <v>6</v>
      </c>
      <c r="LF108" s="44">
        <f>IF(AH$4=0,0,求节点(AH$4:AH$9,$B$4:$B$9,求节点(其他调用!$L$4:$L$42,其他调用!$M$4:$M$42,其他调用!$AI109)))</f>
        <v>6</v>
      </c>
      <c r="LG108" s="44">
        <f>IF(AI$4=0,0,求节点(AI$4:AI$9,$B$4:$B$9,求节点(其他调用!$L$4:$L$42,其他调用!$M$4:$M$42,其他调用!$AI109)))</f>
        <v>6</v>
      </c>
      <c r="LH108" s="44">
        <f>IF(AJ$4=0,0,求节点(AJ$4:AJ$9,$B$4:$B$9,求节点(其他调用!$L$4:$L$42,其他调用!$M$4:$M$42,其他调用!$AI109)))</f>
        <v>6</v>
      </c>
      <c r="LI108" s="44">
        <f>IF(AK$4=0,0,求节点(AK$4:AK$9,$B$4:$B$9,求节点(其他调用!$L$4:$L$42,其他调用!$M$4:$M$42,其他调用!$AI109)))</f>
        <v>6</v>
      </c>
      <c r="LJ108" s="44">
        <f>IF(AL$4=0,0,求节点(AL$4:AL$9,$B$4:$B$9,求节点(其他调用!$L$4:$L$42,其他调用!$M$4:$M$42,其他调用!$AI109)))</f>
        <v>6</v>
      </c>
      <c r="LK108" s="44">
        <f>IF(AM$4=0,0,求节点(AM$4:AM$9,$B$4:$B$9,求节点(其他调用!$L$4:$L$42,其他调用!$M$4:$M$42,其他调用!$AI109)))</f>
        <v>6</v>
      </c>
      <c r="LL108" s="44">
        <f>IF(AN$4=0,0,求节点(AN$4:AN$9,$B$4:$B$9,求节点(其他调用!$L$4:$L$42,其他调用!$M$4:$M$42,其他调用!$AI109)))</f>
        <v>6</v>
      </c>
      <c r="LM108" s="44">
        <f>IF(AO$4=0,0,求节点(AO$4:AO$9,$B$4:$B$9,求节点(其他调用!$L$4:$L$42,其他调用!$M$4:$M$42,其他调用!$AI109)))</f>
        <v>6</v>
      </c>
      <c r="LN108" s="44">
        <f>IF(AP$4=0,0,求节点(AP$4:AP$9,$B$4:$B$9,求节点(其他调用!$L$4:$L$42,其他调用!$M$4:$M$42,其他调用!$AI109)))</f>
        <v>6</v>
      </c>
      <c r="LO108" s="44">
        <f>IF(AQ$4=0,0,求节点(AQ$4:AQ$9,$B$4:$B$9,求节点(其他调用!$L$4:$L$42,其他调用!$M$4:$M$42,其他调用!$AI109)))</f>
        <v>6</v>
      </c>
      <c r="LP108" s="44">
        <f>IF(AR$4=0,0,求节点(AR$4:AR$9,$B$4:$B$9,求节点(其他调用!$L$4:$L$42,其他调用!$M$4:$M$42,其他调用!$AI109)))</f>
        <v>6</v>
      </c>
      <c r="LQ108" s="44">
        <f>IF(AS$4=0,0,求节点(AS$4:AS$9,$B$4:$B$9,求节点(其他调用!$L$4:$L$42,其他调用!$M$4:$M$42,其他调用!$AI109)))</f>
        <v>6</v>
      </c>
      <c r="LR108" s="44">
        <f>IF(AT$4=0,0,求节点(AT$4:AT$9,$B$4:$B$9,求节点(其他调用!$L$4:$L$42,其他调用!$M$4:$M$42,其他调用!$AI109)))</f>
        <v>6</v>
      </c>
      <c r="LS108" s="44">
        <f>IF(AU$4=0,0,求节点(AU$4:AU$9,$B$4:$B$9,求节点(其他调用!$L$4:$L$42,其他调用!$M$4:$M$42,其他调用!$AI109)))</f>
        <v>6</v>
      </c>
      <c r="LT108" s="44">
        <f>IF(AV$4=0,0,求节点(AV$4:AV$9,$B$4:$B$9,求节点(其他调用!$L$4:$L$42,其他调用!$M$4:$M$42,其他调用!$AI109)))</f>
        <v>6</v>
      </c>
      <c r="LU108" s="44">
        <f>IF(AW$4=0,0,求节点(AW$4:AW$9,$B$4:$B$9,求节点(其他调用!$L$4:$L$42,其他调用!$M$4:$M$42,其他调用!$AI109)))</f>
        <v>6</v>
      </c>
      <c r="LV108" s="44">
        <f>IF(AX$4=0,0,求节点(AX$4:AX$9,$B$4:$B$9,求节点(其他调用!$L$4:$L$42,其他调用!$M$4:$M$42,其他调用!$AI109)))</f>
        <v>6</v>
      </c>
      <c r="LW108" s="44">
        <f>IF(AY$4=0,0,求节点(AY$4:AY$9,$B$4:$B$9,求节点(其他调用!$L$4:$L$42,其他调用!$M$4:$M$42,其他调用!$AI109)))</f>
        <v>6</v>
      </c>
      <c r="LX108" s="44">
        <f>IF(AZ$4=0,0,求节点(AZ$4:AZ$9,$B$4:$B$9,求节点(其他调用!$L$4:$L$42,其他调用!$M$4:$M$42,其他调用!$AI109)))</f>
        <v>6</v>
      </c>
      <c r="LZ108" s="44">
        <v>105</v>
      </c>
      <c r="MA108" s="44">
        <f>IF(C$23=0,0,求节点(C$23:C$28,$B$23:$B$28,求节点(其他调用!$Y$4:$Y$20,其他调用!$Z$4:$Z$20,$LZ108)))</f>
        <v>0</v>
      </c>
      <c r="MB108" s="44">
        <f>IF(D$23=0,0,求节点(D$23:D$28,$B$23:$B$28,求节点(其他调用!$Y$4:$Y$20,其他调用!$Z$4:$Z$20,$LZ108)))</f>
        <v>0</v>
      </c>
      <c r="MC108" s="44">
        <f>IF(E$23=0,0,求节点(E$23:E$28,$B$23:$B$28,求节点(其他调用!$Y$4:$Y$20,其他调用!$Z$4:$Z$20,$LZ108)))</f>
        <v>0</v>
      </c>
      <c r="MD108" s="44">
        <f>IF(F$23=0,0,求节点(F$23:F$28,$B$23:$B$28,求节点(其他调用!$Y$4:$Y$20,其他调用!$Z$4:$Z$20,$LZ108)))</f>
        <v>0</v>
      </c>
      <c r="ME108" s="44">
        <f>IF(G$23=0,0,求节点(G$23:G$28,$B$23:$B$28,求节点(其他调用!$Y$4:$Y$20,其他调用!$Z$4:$Z$20,$LZ108)))</f>
        <v>0</v>
      </c>
      <c r="MF108" s="44">
        <f>IF(H$23=0,0,求节点(H$23:H$28,$B$23:$B$28,求节点(其他调用!$Y$4:$Y$20,其他调用!$Z$4:$Z$20,$LZ108)))</f>
        <v>0</v>
      </c>
      <c r="MG108" s="44">
        <f>IF(I$23=0,0,求节点(I$23:I$28,$B$23:$B$28,求节点(其他调用!$Y$4:$Y$20,其他调用!$Z$4:$Z$20,$LZ108)))</f>
        <v>0</v>
      </c>
      <c r="MH108" s="44">
        <f>IF(J$23=0,0,求节点(J$23:J$28,$B$23:$B$28,求节点(其他调用!$Y$4:$Y$20,其他调用!$Z$4:$Z$20,$LZ108)))</f>
        <v>0</v>
      </c>
      <c r="MI108" s="44">
        <f>IF(K$23=0,0,求节点(K$23:K$28,$B$23:$B$28,求节点(其他调用!$Y$4:$Y$20,其他调用!$Z$4:$Z$20,$LZ108)))</f>
        <v>0</v>
      </c>
      <c r="MJ108" s="44">
        <f>IF(L$23=0,0,求节点(L$23:L$28,$B$23:$B$28,求节点(其他调用!$Y$4:$Y$20,其他调用!$Z$4:$Z$20,$LZ108)))</f>
        <v>0</v>
      </c>
      <c r="MK108" s="44">
        <f>IF(M$23=0,0,求节点(M$23:M$28,$B$23:$B$28,求节点(其他调用!$Y$4:$Y$20,其他调用!$Z$4:$Z$20,$LZ108)))</f>
        <v>0</v>
      </c>
      <c r="ML108" s="44">
        <f>IF(N$23=0,0,求节点(N$23:N$28,$B$23:$B$28,求节点(其他调用!$Y$4:$Y$20,其他调用!$Z$4:$Z$20,$LZ108)))</f>
        <v>0</v>
      </c>
      <c r="MM108" s="44">
        <f>IF(O$23=0,0,求节点(O$23:O$28,$B$23:$B$28,求节点(其他调用!$Y$4:$Y$20,其他调用!$Z$4:$Z$20,$LZ108)))</f>
        <v>0</v>
      </c>
      <c r="MN108" s="44">
        <f>IF(P$23=0,0,求节点(P$23:P$28,$B$23:$B$28,求节点(其他调用!$Y$4:$Y$20,其他调用!$Z$4:$Z$20,$LZ108)))</f>
        <v>0</v>
      </c>
      <c r="MO108" s="44">
        <f>IF(Q$23=0,0,求节点(Q$23:Q$28,$B$23:$B$28,求节点(其他调用!$Y$4:$Y$20,其他调用!$Z$4:$Z$20,$LZ108)))</f>
        <v>0</v>
      </c>
      <c r="MP108" s="44">
        <f>IF(R$23=0,0,求节点(R$23:R$28,$B$23:$B$28,求节点(其他调用!$Y$4:$Y$20,其他调用!$Z$4:$Z$20,$LZ108)))</f>
        <v>0</v>
      </c>
      <c r="MQ108" s="44">
        <f>IF(S$23=0,0,求节点(S$23:S$28,$B$23:$B$28,求节点(其他调用!$Y$4:$Y$20,其他调用!$Z$4:$Z$20,$LZ108)))</f>
        <v>0</v>
      </c>
      <c r="MR108" s="44">
        <f>IF(T$23=0,0,求节点(T$23:T$28,$B$23:$B$28,求节点(其他调用!$Y$4:$Y$20,其他调用!$Z$4:$Z$20,$LZ108)))</f>
        <v>0</v>
      </c>
      <c r="MS108" s="44">
        <f>IF(U$23=0,0,求节点(U$23:U$28,$B$23:$B$28,求节点(其他调用!$Y$4:$Y$20,其他调用!$Z$4:$Z$20,$LZ108)))</f>
        <v>0</v>
      </c>
      <c r="MT108" s="44">
        <f>IF(V$23=0,0,求节点(V$23:V$28,$B$23:$B$28,求节点(其他调用!$Y$4:$Y$20,其他调用!$Z$4:$Z$20,$LZ108)))</f>
        <v>0</v>
      </c>
      <c r="MW108" s="44">
        <v>105</v>
      </c>
      <c r="MX108" s="44">
        <f>IF(C$4=0,0,求节点(C$4:C$9,$B$4:$B$9,求节点(其他调用!$O$4:$O$42,其他调用!$P$4:$P$42,其他调用!$AJ109)))</f>
        <v>6</v>
      </c>
      <c r="MY108" s="44">
        <f>IF(D$4=0,0,求节点(D$4:D$9,$B$4:$B$9,求节点(其他调用!$O$4:$O$42,其他调用!$P$4:$P$42,其他调用!$AJ109)))</f>
        <v>6</v>
      </c>
      <c r="MZ108" s="44">
        <f>IF(E$4=0,0,求节点(E$4:E$9,$B$4:$B$9,求节点(其他调用!$O$4:$O$42,其他调用!$P$4:$P$42,其他调用!$AJ109)))</f>
        <v>6</v>
      </c>
      <c r="NA108" s="44">
        <f>IF(F$4=0,0,求节点(F$4:F$9,$B$4:$B$9,求节点(其他调用!$O$4:$O$42,其他调用!$P$4:$P$42,其他调用!$AJ109)))</f>
        <v>0</v>
      </c>
      <c r="NB108" s="44">
        <f>IF(G$4=0,0,求节点(G$4:G$9,$B$4:$B$9,求节点(其他调用!$O$4:$O$42,其他调用!$P$4:$P$42,其他调用!$AJ109)))</f>
        <v>0</v>
      </c>
      <c r="NC108" s="44">
        <f>IF(H$4=0,0,求节点(H$4:H$9,$B$4:$B$9,求节点(其他调用!$O$4:$O$42,其他调用!$P$4:$P$42,其他调用!$AJ109)))</f>
        <v>0</v>
      </c>
      <c r="ND108" s="44">
        <f>IF(I$4=0,0,求节点(I$4:I$9,$B$4:$B$9,求节点(其他调用!$O$4:$O$42,其他调用!$P$4:$P$42,其他调用!$AJ109)))</f>
        <v>0</v>
      </c>
      <c r="NE108" s="44">
        <f>IF(J$4=0,0,求节点(J$4:J$9,$B$4:$B$9,求节点(其他调用!$O$4:$O$42,其他调用!$P$4:$P$42,其他调用!$AJ109)))</f>
        <v>0</v>
      </c>
      <c r="NF108" s="44">
        <f>IF(K$4=0,0,求节点(K$4:K$9,$B$4:$B$9,求节点(其他调用!$O$4:$O$42,其他调用!$P$4:$P$42,其他调用!$AJ109)))</f>
        <v>0</v>
      </c>
      <c r="NG108" s="44">
        <f>IF(L$4=0,0,求节点(L$4:L$9,$B$4:$B$9,求节点(其他调用!$O$4:$O$42,其他调用!$P$4:$P$42,其他调用!$AJ109)))</f>
        <v>0</v>
      </c>
      <c r="NH108" s="44">
        <f>IF(M$4=0,0,求节点(M$4:M$9,$B$4:$B$9,求节点(其他调用!$O$4:$O$42,其他调用!$P$4:$P$42,其他调用!$AJ109)))</f>
        <v>0</v>
      </c>
      <c r="NI108" s="44">
        <f>IF(N$4=0,0,求节点(N$4:N$9,$B$4:$B$9,求节点(其他调用!$O$4:$O$42,其他调用!$P$4:$P$42,其他调用!$AJ109)))</f>
        <v>0</v>
      </c>
      <c r="NJ108" s="44">
        <f>IF(O$4=0,0,求节点(O$4:O$9,$B$4:$B$9,求节点(其他调用!$O$4:$O$42,其他调用!$P$4:$P$42,其他调用!$AJ109)))</f>
        <v>0</v>
      </c>
      <c r="NK108" s="44">
        <f>IF(P$4=0,0,求节点(P$4:P$9,$B$4:$B$9,求节点(其他调用!$O$4:$O$42,其他调用!$P$4:$P$42,其他调用!$AJ109)))</f>
        <v>0</v>
      </c>
      <c r="NL108" s="44">
        <f>IF(Q$4=0,0,求节点(Q$4:Q$9,$B$4:$B$9,求节点(其他调用!$O$4:$O$42,其他调用!$P$4:$P$42,其他调用!$AJ109)))</f>
        <v>0</v>
      </c>
      <c r="NM108" s="44">
        <f>IF(R$4=0,0,求节点(R$4:R$9,$B$4:$B$9,求节点(其他调用!$O$4:$O$42,其他调用!$P$4:$P$42,其他调用!$AJ109)))</f>
        <v>0</v>
      </c>
      <c r="NN108" s="44">
        <f>IF(S$4=0,0,求节点(S$4:S$9,$B$4:$B$9,求节点(其他调用!$O$4:$O$42,其他调用!$P$4:$P$42,其他调用!$AJ109)))</f>
        <v>6</v>
      </c>
      <c r="NO108" s="44">
        <f>IF(T$4=0,0,求节点(T$4:T$9,$B$4:$B$9,求节点(其他调用!$O$4:$O$42,其他调用!$P$4:$P$42,其他调用!$AJ109)))</f>
        <v>6</v>
      </c>
      <c r="NP108" s="44">
        <f>IF(U$4=0,0,求节点(U$4:U$9,$B$4:$B$9,求节点(其他调用!$O$4:$O$42,其他调用!$P$4:$P$42,其他调用!$AJ109)))</f>
        <v>6</v>
      </c>
      <c r="NQ108" s="44">
        <f>IF(V$4=0,0,求节点(V$4:V$9,$B$4:$B$9,求节点(其他调用!$O$4:$O$42,其他调用!$P$4:$P$42,其他调用!$AJ109)))</f>
        <v>0</v>
      </c>
      <c r="NR108" s="44">
        <f>IF(W$4=0,0,求节点(W$4:W$9,$B$4:$B$9,求节点(其他调用!$O$4:$O$42,其他调用!$P$4:$P$42,其他调用!$AJ109)))</f>
        <v>6</v>
      </c>
      <c r="NS108" s="44">
        <f>IF(X$4=0,0,求节点(X$4:X$9,$B$4:$B$9,求节点(其他调用!$O$4:$O$42,其他调用!$P$4:$P$42,其他调用!$AJ109)))</f>
        <v>6</v>
      </c>
      <c r="NT108" s="44">
        <f>IF(Y$4=0,0,求节点(Y$4:Y$9,$B$4:$B$9,求节点(其他调用!$O$4:$O$42,其他调用!$P$4:$P$42,其他调用!$AJ109)))</f>
        <v>6</v>
      </c>
      <c r="NU108" s="44">
        <f>IF(Z$4=0,0,求节点(Z$4:Z$9,$B$4:$B$9,求节点(其他调用!$O$4:$O$42,其他调用!$P$4:$P$42,其他调用!$AJ109)))</f>
        <v>0</v>
      </c>
      <c r="NV108" s="44">
        <f>IF(AA$4=0,0,求节点(AA$4:AA$9,$B$4:$B$9,求节点(其他调用!$O$4:$O$42,其他调用!$P$4:$P$42,其他调用!$AJ109)))</f>
        <v>6</v>
      </c>
      <c r="NW108" s="44">
        <f>IF(AB$4=0,0,求节点(AB$4:AB$9,$B$4:$B$9,求节点(其他调用!$O$4:$O$42,其他调用!$P$4:$P$42,其他调用!$AJ109)))</f>
        <v>6</v>
      </c>
      <c r="NX108" s="44">
        <f>IF(AC$4=0,0,求节点(AC$4:AC$9,$B$4:$B$9,求节点(其他调用!$O$4:$O$42,其他调用!$P$4:$P$42,其他调用!$AJ109)))</f>
        <v>6</v>
      </c>
      <c r="NY108" s="44">
        <f>IF(AD$4=0,0,求节点(AD$4:AD$9,$B$4:$B$9,求节点(其他调用!$O$4:$O$42,其他调用!$P$4:$P$42,其他调用!$AJ109)))</f>
        <v>6</v>
      </c>
      <c r="NZ108" s="44">
        <f>IF(AE$4=0,0,求节点(AE$4:AE$9,$B$4:$B$9,求节点(其他调用!$O$4:$O$42,其他调用!$P$4:$P$42,其他调用!$AJ109)))</f>
        <v>6</v>
      </c>
      <c r="OA108" s="44">
        <f>IF(AF$4=0,0,求节点(AF$4:AF$9,$B$4:$B$9,求节点(其他调用!$O$4:$O$42,其他调用!$P$4:$P$42,其他调用!$AJ109)))</f>
        <v>6</v>
      </c>
      <c r="OB108" s="44">
        <f>IF(AG$4=0,0,求节点(AG$4:AG$9,$B$4:$B$9,求节点(其他调用!$O$4:$O$42,其他调用!$P$4:$P$42,其他调用!$AJ109)))</f>
        <v>6</v>
      </c>
      <c r="OC108" s="44">
        <f>IF(AH$4=0,0,求节点(AH$4:AH$9,$B$4:$B$9,求节点(其他调用!$O$4:$O$42,其他调用!$P$4:$P$42,其他调用!$AJ109)))</f>
        <v>6</v>
      </c>
      <c r="OD108" s="44">
        <f>IF(AI$4=0,0,求节点(AI$4:AI$9,$B$4:$B$9,求节点(其他调用!$O$4:$O$42,其他调用!$P$4:$P$42,其他调用!$AJ109)))</f>
        <v>6</v>
      </c>
      <c r="OE108" s="44">
        <f>IF(AJ$4=0,0,求节点(AJ$4:AJ$9,$B$4:$B$9,求节点(其他调用!$O$4:$O$42,其他调用!$P$4:$P$42,其他调用!$AJ109)))</f>
        <v>6</v>
      </c>
      <c r="OF108" s="44">
        <f>IF(AK$4=0,0,求节点(AK$4:AK$9,$B$4:$B$9,求节点(其他调用!$O$4:$O$42,其他调用!$P$4:$P$42,其他调用!$AJ109)))</f>
        <v>6</v>
      </c>
      <c r="OG108" s="44">
        <f>IF(AL$4=0,0,求节点(AL$4:AL$9,$B$4:$B$9,求节点(其他调用!$O$4:$O$42,其他调用!$P$4:$P$42,其他调用!$AJ109)))</f>
        <v>6</v>
      </c>
      <c r="OH108" s="44">
        <f>IF(AM$4=0,0,求节点(AM$4:AM$9,$B$4:$B$9,求节点(其他调用!$O$4:$O$42,其他调用!$P$4:$P$42,其他调用!$AJ109)))</f>
        <v>6</v>
      </c>
      <c r="OI108" s="44">
        <f>IF(AN$4=0,0,求节点(AN$4:AN$9,$B$4:$B$9,求节点(其他调用!$O$4:$O$42,其他调用!$P$4:$P$42,其他调用!$AJ109)))</f>
        <v>6</v>
      </c>
      <c r="OJ108" s="44">
        <f>IF(AO$4=0,0,求节点(AO$4:AO$9,$B$4:$B$9,求节点(其他调用!$O$4:$O$42,其他调用!$P$4:$P$42,其他调用!$AJ109)))</f>
        <v>6</v>
      </c>
      <c r="OK108" s="44">
        <f>IF(AP$4=0,0,求节点(AP$4:AP$9,$B$4:$B$9,求节点(其他调用!$O$4:$O$42,其他调用!$P$4:$P$42,其他调用!$AJ109)))</f>
        <v>6</v>
      </c>
      <c r="OL108" s="44">
        <f>IF(AQ$4=0,0,求节点(AQ$4:AQ$9,$B$4:$B$9,求节点(其他调用!$O$4:$O$42,其他调用!$P$4:$P$42,其他调用!$AJ109)))</f>
        <v>6</v>
      </c>
      <c r="OM108" s="44">
        <f>IF(AR$4=0,0,求节点(AR$4:AR$9,$B$4:$B$9,求节点(其他调用!$O$4:$O$42,其他调用!$P$4:$P$42,其他调用!$AJ109)))</f>
        <v>6</v>
      </c>
      <c r="ON108" s="44">
        <f>IF(AS$4=0,0,求节点(AS$4:AS$9,$B$4:$B$9,求节点(其他调用!$O$4:$O$42,其他调用!$P$4:$P$42,其他调用!$AJ109)))</f>
        <v>6</v>
      </c>
      <c r="OO108" s="44">
        <f>IF(AT$4=0,0,求节点(AT$4:AT$9,$B$4:$B$9,求节点(其他调用!$O$4:$O$42,其他调用!$P$4:$P$42,其他调用!$AJ109)))</f>
        <v>6</v>
      </c>
      <c r="OP108" s="44">
        <f>IF(AU$4=0,0,求节点(AU$4:AU$9,$B$4:$B$9,求节点(其他调用!$O$4:$O$42,其他调用!$P$4:$P$42,其他调用!$AJ109)))</f>
        <v>6</v>
      </c>
      <c r="OQ108" s="44">
        <f>IF(AV$4=0,0,求节点(AV$4:AV$9,$B$4:$B$9,求节点(其他调用!$O$4:$O$42,其他调用!$P$4:$P$42,其他调用!$AJ109)))</f>
        <v>6</v>
      </c>
      <c r="OR108" s="44">
        <f>IF(AW$4=0,0,求节点(AW$4:AW$9,$B$4:$B$9,求节点(其他调用!$O$4:$O$42,其他调用!$P$4:$P$42,其他调用!$AJ109)))</f>
        <v>6</v>
      </c>
      <c r="OS108" s="44">
        <f>IF(AX$4=0,0,求节点(AX$4:AX$9,$B$4:$B$9,求节点(其他调用!$O$4:$O$42,其他调用!$P$4:$P$42,其他调用!$AJ109)))</f>
        <v>6</v>
      </c>
      <c r="OT108" s="44">
        <f>IF(AY$4=0,0,求节点(AY$4:AY$9,$B$4:$B$9,求节点(其他调用!$O$4:$O$42,其他调用!$P$4:$P$42,其他调用!$AJ109)))</f>
        <v>6</v>
      </c>
      <c r="OU108" s="44">
        <f>IF(AZ$4=0,0,求节点(AZ$4:AZ$9,$B$4:$B$9,求节点(其他调用!$O$4:$O$42,其他调用!$P$4:$P$42,其他调用!$AJ109)))</f>
        <v>6</v>
      </c>
      <c r="OW108" s="44">
        <v>105</v>
      </c>
      <c r="OX108" s="44">
        <f>IF(C$23=0,0,求节点(C$23:C$28,$B$23:$B$28,求节点(其他调用!$AA$4:$AA$20,其他调用!$AB$4:$AB$20,$OW108)))</f>
        <v>0</v>
      </c>
      <c r="OY108" s="44">
        <f>IF(D$23=0,0,求节点(D$23:D$28,$B$23:$B$28,求节点(其他调用!$AA$4:$AA$20,其他调用!$AB$4:$AB$20,$OW108)))</f>
        <v>0</v>
      </c>
      <c r="OZ108" s="44">
        <f>IF(E$23=0,0,求节点(E$23:E$28,$B$23:$B$28,求节点(其他调用!$AA$4:$AA$20,其他调用!$AB$4:$AB$20,$OW108)))</f>
        <v>0</v>
      </c>
      <c r="PA108" s="44">
        <f>IF(F$23=0,0,求节点(F$23:F$28,$B$23:$B$28,求节点(其他调用!$AA$4:$AA$20,其他调用!$AB$4:$AB$20,$OW108)))</f>
        <v>7.6994262446787864E-3</v>
      </c>
      <c r="PB108" s="44">
        <f>IF(G$23=0,0,求节点(G$23:G$28,$B$23:$B$28,求节点(其他调用!$AA$4:$AA$20,其他调用!$AB$4:$AB$20,$OW108)))</f>
        <v>1.1549139367018291E-2</v>
      </c>
      <c r="PC108" s="44">
        <f>IF(H$23=0,0,求节点(H$23:H$28,$B$23:$B$28,求节点(其他调用!$AA$4:$AA$20,其他调用!$AB$4:$AB$20,$OW108)))</f>
        <v>1.1549139367018291E-2</v>
      </c>
      <c r="PD108" s="44">
        <f>IF(I$23=0,0,求节点(I$23:I$28,$B$23:$B$28,求节点(其他调用!$AA$4:$AA$20,其他调用!$AB$4:$AB$20,$OW108)))</f>
        <v>1.7498696010633807E-2</v>
      </c>
      <c r="PE108" s="44">
        <f>IF(J$23=0,0,求节点(J$23:J$28,$B$23:$B$28,求节点(其他调用!$AA$4:$AA$20,其他调用!$AB$4:$AB$20,$OW108)))</f>
        <v>0</v>
      </c>
      <c r="PF108" s="44">
        <f>IF(K$23=0,0,求节点(K$23:K$28,$B$23:$B$28,求节点(其他调用!$AA$4:$AA$20,其他调用!$AB$4:$AB$20,$OW108)))</f>
        <v>1.1549139367018291E-2</v>
      </c>
      <c r="PG108" s="44">
        <f>IF(L$23=0,0,求节点(L$23:L$28,$B$23:$B$28,求节点(其他调用!$AA$4:$AA$20,其他调用!$AB$4:$AB$20,$OW108)))</f>
        <v>0</v>
      </c>
      <c r="PH108" s="44">
        <f>IF(M$23=0,0,求节点(M$23:M$28,$B$23:$B$28,求节点(其他调用!$AA$4:$AA$20,其他调用!$AB$4:$AB$20,$OW108)))</f>
        <v>0</v>
      </c>
      <c r="PI108" s="44">
        <f>IF(N$23=0,0,求节点(N$23:N$28,$B$23:$B$28,求节点(其他调用!$AA$4:$AA$20,其他调用!$AB$4:$AB$20,$OW108)))</f>
        <v>0</v>
      </c>
      <c r="PJ108" s="44">
        <f>IF(O$23=0,0,求节点(O$23:O$28,$B$23:$B$28,求节点(其他调用!$AA$4:$AA$20,其他调用!$AB$4:$AB$20,$OW108)))</f>
        <v>0</v>
      </c>
      <c r="PK108" s="44">
        <f>IF(P$23=0,0,求节点(P$23:P$28,$B$23:$B$28,求节点(其他调用!$AA$4:$AA$20,其他调用!$AB$4:$AB$20,$OW108)))</f>
        <v>0</v>
      </c>
      <c r="PL108" s="44">
        <f>IF(Q$23=0,0,求节点(Q$23:Q$28,$B$23:$B$28,求节点(其他调用!$AA$4:$AA$20,其他调用!$AB$4:$AB$20,$OW108)))</f>
        <v>0</v>
      </c>
      <c r="PM108" s="44">
        <f>IF(R$23=0,0,求节点(R$23:R$28,$B$23:$B$28,求节点(其他调用!$AA$4:$AA$20,其他调用!$AB$4:$AB$20,$OW108)))</f>
        <v>0</v>
      </c>
      <c r="PN108" s="44">
        <f>IF(S$23=0,0,求节点(S$23:S$28,$B$23:$B$28,求节点(其他调用!$AA$4:$AA$20,其他调用!$AB$4:$AB$20,$OW108)))</f>
        <v>0</v>
      </c>
      <c r="PO108" s="44">
        <f>IF(T$23=0,0,求节点(T$23:T$28,$B$23:$B$28,求节点(其他调用!$AA$4:$AA$20,其他调用!$AB$4:$AB$20,$OW108)))</f>
        <v>0</v>
      </c>
      <c r="PP108" s="44">
        <f>IF(U$23=0,0,求节点(U$23:U$28,$B$23:$B$28,求节点(其他调用!$AA$4:$AA$20,其他调用!$AB$4:$AB$20,$OW108)))</f>
        <v>0</v>
      </c>
      <c r="PQ108" s="44">
        <f>IF(V$23=0,0,求节点(V$23:V$28,$B$23:$B$28,求节点(其他调用!$AA$4:$AA$20,其他调用!$AB$4:$AB$20,$OW108)))</f>
        <v>0</v>
      </c>
    </row>
    <row r="109" spans="61:433" x14ac:dyDescent="0.2">
      <c r="BI109" s="44">
        <v>106</v>
      </c>
      <c r="BJ109" s="44">
        <f>IF(C$4=0,0,求节点(C$4:C$9,$B$4:$B$9,求节点(其他调用!$C$4:$C$42,其他调用!$D$4:$D$42,其他调用!$AF110)))</f>
        <v>6</v>
      </c>
      <c r="BK109" s="44">
        <f>IF(D$4=0,0,求节点(D$4:D$9,$B$4:$B$9,求节点(其他调用!$C$4:$C$42,其他调用!$D$4:$D$42,其他调用!$AF110)))</f>
        <v>6</v>
      </c>
      <c r="BL109" s="44">
        <f>IF(E$4=0,0,求节点(E$4:E$9,$B$4:$B$9,求节点(其他调用!$C$4:$C$42,其他调用!$D$4:$D$42,其他调用!$AF110)))</f>
        <v>3.3951270247433034</v>
      </c>
      <c r="BM109" s="44">
        <f>IF(F$4=0,0,求节点(F$4:F$9,$B$4:$B$9,求节点(其他调用!$C$4:$C$42,其他调用!$D$4:$D$42,其他调用!$AF110)))</f>
        <v>0</v>
      </c>
      <c r="BN109" s="44">
        <f>IF(G$4=0,0,求节点(G$4:G$9,$B$4:$B$9,求节点(其他调用!$C$4:$C$42,其他调用!$D$4:$D$42,其他调用!$AF110)))</f>
        <v>0</v>
      </c>
      <c r="BO109" s="44">
        <f>IF(H$4=0,0,求节点(H$4:H$9,$B$4:$B$9,求节点(其他调用!$C$4:$C$42,其他调用!$D$4:$D$42,其他调用!$AF110)))</f>
        <v>0</v>
      </c>
      <c r="BP109" s="44">
        <f>IF(I$4=0,0,求节点(I$4:I$9,$B$4:$B$9,求节点(其他调用!$C$4:$C$42,其他调用!$D$4:$D$42,其他调用!$AF110)))</f>
        <v>0</v>
      </c>
      <c r="BQ109" s="44">
        <f>IF(J$4=0,0,求节点(J$4:J$9,$B$4:$B$9,求节点(其他调用!$C$4:$C$42,其他调用!$D$4:$D$42,其他调用!$AF110)))</f>
        <v>0</v>
      </c>
      <c r="BR109" s="44">
        <f>IF(K$4=0,0,求节点(K$4:K$9,$B$4:$B$9,求节点(其他调用!$C$4:$C$42,其他调用!$D$4:$D$42,其他调用!$AF110)))</f>
        <v>0</v>
      </c>
      <c r="BS109" s="44">
        <f>IF(L$4=0,0,求节点(L$4:L$9,$B$4:$B$9,求节点(其他调用!$C$4:$C$42,其他调用!$D$4:$D$42,其他调用!$AF110)))</f>
        <v>0</v>
      </c>
      <c r="BT109" s="44">
        <f>IF(M$4=0,0,求节点(M$4:M$9,$B$4:$B$9,求节点(其他调用!$C$4:$C$42,其他调用!$D$4:$D$42,其他调用!$AF110)))</f>
        <v>0</v>
      </c>
      <c r="BU109" s="44">
        <f>IF(N$4=0,0,求节点(N$4:N$9,$B$4:$B$9,求节点(其他调用!$C$4:$C$42,其他调用!$D$4:$D$42,其他调用!$AF110)))</f>
        <v>0</v>
      </c>
      <c r="BV109" s="44">
        <f>IF(O$4=0,0,求节点(O$4:O$9,$B$4:$B$9,求节点(其他调用!$C$4:$C$42,其他调用!$D$4:$D$42,其他调用!$AF110)))</f>
        <v>0</v>
      </c>
      <c r="BW109" s="44">
        <f>IF(P$4=0,0,求节点(P$4:P$9,$B$4:$B$9,求节点(其他调用!$C$4:$C$42,其他调用!$D$4:$D$42,其他调用!$AF110)))</f>
        <v>0</v>
      </c>
      <c r="BX109" s="44">
        <f>IF(Q$4=0,0,求节点(Q$4:Q$9,$B$4:$B$9,求节点(其他调用!$C$4:$C$42,其他调用!$D$4:$D$42,其他调用!$AF110)))</f>
        <v>0</v>
      </c>
      <c r="BY109" s="44">
        <f>IF(R$4=0,0,求节点(R$4:R$9,$B$4:$B$9,求节点(其他调用!$C$4:$C$42,其他调用!$D$4:$D$42,其他调用!$AF110)))</f>
        <v>0</v>
      </c>
      <c r="BZ109" s="44">
        <f>IF(S$4=0,0,求节点(S$4:S$9,$B$4:$B$9,求节点(其他调用!$C$4:$C$42,其他调用!$D$4:$D$42,其他调用!$AF110)))</f>
        <v>6</v>
      </c>
      <c r="CA109" s="44">
        <f>IF(T$4=0,0,求节点(T$4:T$9,$B$4:$B$9,求节点(其他调用!$C$4:$C$42,其他调用!$D$4:$D$42,其他调用!$AF110)))</f>
        <v>6</v>
      </c>
      <c r="CB109" s="44">
        <f>IF(U$4=0,0,求节点(U$4:U$9,$B$4:$B$9,求节点(其他调用!$C$4:$C$42,其他调用!$D$4:$D$42,其他调用!$AF110)))</f>
        <v>6</v>
      </c>
      <c r="CC109" s="44">
        <f>IF(V$4=0,0,求节点(V$4:V$9,$B$4:$B$9,求节点(其他调用!$C$4:$C$42,其他调用!$D$4:$D$42,其他调用!$AF110)))</f>
        <v>0</v>
      </c>
      <c r="CD109" s="44">
        <f>IF(W$4=0,0,求节点(W$4:W$9,$B$4:$B$9,求节点(其他调用!$C$4:$C$42,其他调用!$D$4:$D$42,其他调用!$AF110)))</f>
        <v>6</v>
      </c>
      <c r="CE109" s="44">
        <f>IF(X$4=0,0,求节点(X$4:X$9,$B$4:$B$9,求节点(其他调用!$C$4:$C$42,其他调用!$D$4:$D$42,其他调用!$AF110)))</f>
        <v>6</v>
      </c>
      <c r="CF109" s="44">
        <f>IF(Y$4=0,0,求节点(Y$4:Y$9,$B$4:$B$9,求节点(其他调用!$C$4:$C$42,其他调用!$D$4:$D$42,其他调用!$AF110)))</f>
        <v>6</v>
      </c>
      <c r="CG109" s="44">
        <f>IF(Z$4=0,0,求节点(Z$4:Z$9,$B$4:$B$9,求节点(其他调用!$C$4:$C$42,其他调用!$D$4:$D$42,其他调用!$AF110)))</f>
        <v>0</v>
      </c>
      <c r="CH109" s="44">
        <f>IF(AA$4=0,0,求节点(AA$4:AA$9,$B$4:$B$9,求节点(其他调用!$C$4:$C$42,其他调用!$D$4:$D$42,其他调用!$AF110)))</f>
        <v>6</v>
      </c>
      <c r="CI109" s="44">
        <f>IF(AB$4=0,0,求节点(AB$4:AB$9,$B$4:$B$9,求节点(其他调用!$C$4:$C$42,其他调用!$D$4:$D$42,其他调用!$AF110)))</f>
        <v>6</v>
      </c>
      <c r="CJ109" s="44">
        <f>IF(AC$4=0,0,求节点(AC$4:AC$9,$B$4:$B$9,求节点(其他调用!$C$4:$C$42,其他调用!$D$4:$D$42,其他调用!$AF110)))</f>
        <v>6</v>
      </c>
      <c r="CK109" s="44">
        <f>IF(AD$4=0,0,求节点(AD$4:AD$9,$B$4:$B$9,求节点(其他调用!$C$4:$C$42,其他调用!$D$4:$D$42,其他调用!$AF110)))</f>
        <v>4.8310076914296243</v>
      </c>
      <c r="CL109" s="44">
        <f>IF(AE$4=0,0,求节点(AE$4:AE$9,$B$4:$B$9,求节点(其他调用!$C$4:$C$42,其他调用!$D$4:$D$42,其他调用!$AF110)))</f>
        <v>4.8310076914296243</v>
      </c>
      <c r="CM109" s="44">
        <f>IF(AF$4=0,0,求节点(AF$4:AF$9,$B$4:$B$9,求节点(其他调用!$C$4:$C$42,其他调用!$D$4:$D$42,其他调用!$AF110)))</f>
        <v>4.8310076914296243</v>
      </c>
      <c r="CN109" s="44">
        <f>IF(AG$4=0,0,求节点(AG$4:AG$9,$B$4:$B$9,求节点(其他调用!$C$4:$C$42,其他调用!$D$4:$D$42,其他调用!$AF110)))</f>
        <v>4.8310076914296243</v>
      </c>
      <c r="CO109" s="44">
        <f>IF(AH$4=0,0,求节点(AH$4:AH$9,$B$4:$B$9,求节点(其他调用!$C$4:$C$42,其他调用!$D$4:$D$42,其他调用!$AF110)))</f>
        <v>4.8310076914296243</v>
      </c>
      <c r="CP109" s="44">
        <f>IF(AI$4=0,0,求节点(AI$4:AI$9,$B$4:$B$9,求节点(其他调用!$C$4:$C$42,其他调用!$D$4:$D$42,其他调用!$AF110)))</f>
        <v>4.8310076914296243</v>
      </c>
      <c r="CQ109" s="44">
        <f>IF(AJ$4=0,0,求节点(AJ$4:AJ$9,$B$4:$B$9,求节点(其他调用!$C$4:$C$42,其他调用!$D$4:$D$42,其他调用!$AF110)))</f>
        <v>4.8310076914296243</v>
      </c>
      <c r="CR109" s="44">
        <f>IF(AK$4=0,0,求节点(AK$4:AK$9,$B$4:$B$9,求节点(其他调用!$C$4:$C$42,其他调用!$D$4:$D$42,其他调用!$AF110)))</f>
        <v>4.8310076914296243</v>
      </c>
      <c r="CS109" s="44">
        <f>IF(AL$4=0,0,求节点(AL$4:AL$9,$B$4:$B$9,求节点(其他调用!$C$4:$C$42,其他调用!$D$4:$D$42,其他调用!$AF110)))</f>
        <v>4.8310076914296243</v>
      </c>
      <c r="CT109" s="44">
        <f>IF(AM$4=0,0,求节点(AM$4:AM$9,$B$4:$B$9,求节点(其他调用!$C$4:$C$42,其他调用!$D$4:$D$42,其他调用!$AF110)))</f>
        <v>4.8310076914296243</v>
      </c>
      <c r="CU109" s="44">
        <f>IF(AN$4=0,0,求节点(AN$4:AN$9,$B$4:$B$9,求节点(其他调用!$C$4:$C$42,其他调用!$D$4:$D$42,其他调用!$AF110)))</f>
        <v>4.8310076914296243</v>
      </c>
      <c r="CV109" s="44">
        <f>IF(AO$4=0,0,求节点(AO$4:AO$9,$B$4:$B$9,求节点(其他调用!$C$4:$C$42,其他调用!$D$4:$D$42,其他调用!$AF110)))</f>
        <v>4.8310076914296243</v>
      </c>
      <c r="CW109" s="44">
        <f>IF(AP$4=0,0,求节点(AP$4:AP$9,$B$4:$B$9,求节点(其他调用!$C$4:$C$42,其他调用!$D$4:$D$42,其他调用!$AF110)))</f>
        <v>4.8310076914296243</v>
      </c>
      <c r="CX109" s="44">
        <f>IF(AQ$4=0,0,求节点(AQ$4:AQ$9,$B$4:$B$9,求节点(其他调用!$C$4:$C$42,其他调用!$D$4:$D$42,其他调用!$AF110)))</f>
        <v>4.8310076914296243</v>
      </c>
      <c r="CY109" s="44">
        <f>IF(AR$4=0,0,求节点(AR$4:AR$9,$B$4:$B$9,求节点(其他调用!$C$4:$C$42,其他调用!$D$4:$D$42,其他调用!$AF110)))</f>
        <v>4.8310076914296243</v>
      </c>
      <c r="CZ109" s="44">
        <f>IF(AS$4=0,0,求节点(AS$4:AS$9,$B$4:$B$9,求节点(其他调用!$C$4:$C$42,其他调用!$D$4:$D$42,其他调用!$AF110)))</f>
        <v>4.8310076914296243</v>
      </c>
      <c r="DA109" s="44">
        <f>IF(AT$4=0,0,求节点(AT$4:AT$9,$B$4:$B$9,求节点(其他调用!$C$4:$C$42,其他调用!$D$4:$D$42,其他调用!$AF110)))</f>
        <v>4.8310076914296243</v>
      </c>
      <c r="DB109" s="44">
        <f>IF(AU$4=0,0,求节点(AU$4:AU$9,$B$4:$B$9,求节点(其他调用!$C$4:$C$42,其他调用!$D$4:$D$42,其他调用!$AF110)))</f>
        <v>4.8310076914296243</v>
      </c>
      <c r="DC109" s="44">
        <f>IF(AV$4=0,0,求节点(AV$4:AV$9,$B$4:$B$9,求节点(其他调用!$C$4:$C$42,其他调用!$D$4:$D$42,其他调用!$AF110)))</f>
        <v>4.8310076914296243</v>
      </c>
      <c r="DD109" s="44">
        <f>IF(AW$4=0,0,求节点(AW$4:AW$9,$B$4:$B$9,求节点(其他调用!$C$4:$C$42,其他调用!$D$4:$D$42,其他调用!$AF110)))</f>
        <v>4.8310076914296243</v>
      </c>
      <c r="DE109" s="44">
        <f>IF(AX$4=0,0,求节点(AX$4:AX$9,$B$4:$B$9,求节点(其他调用!$C$4:$C$42,其他调用!$D$4:$D$42,其他调用!$AF110)))</f>
        <v>4.8310076914296243</v>
      </c>
      <c r="DF109" s="44">
        <f>IF(AY$4=0,0,求节点(AY$4:AY$9,$B$4:$B$9,求节点(其他调用!$C$4:$C$42,其他调用!$D$4:$D$42,其他调用!$AF110)))</f>
        <v>4.8310076914296243</v>
      </c>
      <c r="DG109" s="44">
        <f>IF(AZ$4=0,0,求节点(AZ$4:AZ$9,$B$4:$B$9,求节点(其他调用!$C$4:$C$42,其他调用!$D$4:$D$42,其他调用!$AF110)))</f>
        <v>4.8310076914296243</v>
      </c>
      <c r="DI109" s="44">
        <v>106</v>
      </c>
      <c r="DJ109" s="44">
        <f>IF(C$23=0,0,求节点(C$23:C$28,$B$23:$B$28,求节点(其他调用!$S$4:$S$20,其他调用!$T$4:$T$20,$DI109)))</f>
        <v>0</v>
      </c>
      <c r="DK109" s="44">
        <f>IF(D$23=0,0,求节点(D$23:D$28,$B$23:$B$28,求节点(其他调用!$S$4:$S$20,其他调用!$T$4:$T$20,$DI109)))</f>
        <v>0</v>
      </c>
      <c r="DL109" s="44">
        <f>IF(E$23=0,0,求节点(E$23:E$28,$B$23:$B$28,求节点(其他调用!$S$4:$S$20,其他调用!$T$4:$T$20,$DI109)))</f>
        <v>0</v>
      </c>
      <c r="DM109" s="44">
        <f>IF(F$23=0,0,求节点(F$23:F$28,$B$23:$B$28,求节点(其他调用!$S$4:$S$20,其他调用!$T$4:$T$20,$DI109)))</f>
        <v>7.1917717670078041E-3</v>
      </c>
      <c r="DN109" s="44">
        <f>IF(G$23=0,0,求节点(G$23:G$28,$B$23:$B$28,求节点(其他调用!$S$4:$S$20,其他调用!$T$4:$T$20,$DI109)))</f>
        <v>1.0787657650511595E-2</v>
      </c>
      <c r="DO109" s="44">
        <f>IF(H$23=0,0,求节点(H$23:H$28,$B$23:$B$28,求节点(其他调用!$S$4:$S$20,其他调用!$T$4:$T$20,$DI109)))</f>
        <v>1.0787657650511595E-2</v>
      </c>
      <c r="DP109" s="44">
        <f>IF(I$23=0,0,求节点(I$23:I$28,$B$23:$B$28,求节点(其他调用!$S$4:$S$20,其他调用!$T$4:$T$20,$DI109)))</f>
        <v>1.6344935834108454E-2</v>
      </c>
      <c r="DQ109" s="44">
        <f>IF(J$23=0,0,求节点(J$23:J$28,$B$23:$B$28,求节点(其他调用!$S$4:$S$20,其他调用!$T$4:$T$20,$DI109)))</f>
        <v>0</v>
      </c>
      <c r="DR109" s="44">
        <f>IF(K$23=0,0,求节点(K$23:K$28,$B$23:$B$28,求节点(其他调用!$S$4:$S$20,其他调用!$T$4:$T$20,$DI109)))</f>
        <v>1.0787657650511595E-2</v>
      </c>
      <c r="DS109" s="44">
        <f>IF(L$23=0,0,求节点(L$23:L$28,$B$23:$B$28,求节点(其他调用!$S$4:$S$20,其他调用!$T$4:$T$20,$DI109)))</f>
        <v>0</v>
      </c>
      <c r="DT109" s="44">
        <f>IF(M$23=0,0,求节点(M$23:M$28,$B$23:$B$28,求节点(其他调用!$S$4:$S$20,其他调用!$T$4:$T$20,$DI109)))</f>
        <v>0</v>
      </c>
      <c r="DU109" s="44">
        <f>IF(N$23=0,0,求节点(N$23:N$28,$B$23:$B$28,求节点(其他调用!$S$4:$S$20,其他调用!$T$4:$T$20,$DI109)))</f>
        <v>0</v>
      </c>
      <c r="DV109" s="44">
        <f>IF(O$23=0,0,求节点(O$23:O$28,$B$23:$B$28,求节点(其他调用!$S$4:$S$20,其他调用!$T$4:$T$20,$DI109)))</f>
        <v>0</v>
      </c>
      <c r="DW109" s="44">
        <f>IF(P$23=0,0,求节点(P$23:P$28,$B$23:$B$28,求节点(其他调用!$S$4:$S$20,其他调用!$T$4:$T$20,$DI109)))</f>
        <v>0</v>
      </c>
      <c r="DX109" s="44">
        <f>IF(Q$23=0,0,求节点(Q$23:Q$28,$B$23:$B$28,求节点(其他调用!$S$4:$S$20,其他调用!$T$4:$T$20,$DI109)))</f>
        <v>0</v>
      </c>
      <c r="DY109" s="44">
        <f>IF(R$23=0,0,求节点(R$23:R$28,$B$23:$B$28,求节点(其他调用!$S$4:$S$20,其他调用!$T$4:$T$20,$DI109)))</f>
        <v>0</v>
      </c>
      <c r="DZ109" s="44">
        <f>IF(S$23=0,0,求节点(S$23:S$28,$B$23:$B$28,求节点(其他调用!$S$4:$S$20,其他调用!$T$4:$T$20,$DI109)))</f>
        <v>0</v>
      </c>
      <c r="EA109" s="44">
        <f>IF(T$23=0,0,求节点(T$23:T$28,$B$23:$B$28,求节点(其他调用!$S$4:$S$20,其他调用!$T$4:$T$20,$DI109)))</f>
        <v>0</v>
      </c>
      <c r="EB109" s="44">
        <f>IF(U$23=0,0,求节点(U$23:U$28,$B$23:$B$28,求节点(其他调用!$S$4:$S$20,其他调用!$T$4:$T$20,$DI109)))</f>
        <v>0</v>
      </c>
      <c r="EC109" s="44">
        <f>IF(V$23=0,0,求节点(V$23:V$28,$B$23:$B$28,求节点(其他调用!$S$4:$S$20,其他调用!$T$4:$T$20,$DI109)))</f>
        <v>0</v>
      </c>
      <c r="EF109" s="44">
        <v>106</v>
      </c>
      <c r="EG109" s="44">
        <f>IF(C$4=0,0,求节点(C$4:C$9,$B$4:$B$9,求节点(其他调用!$F$4:$F$42,其他调用!$G$4:$G$42,其他调用!$AG110)))</f>
        <v>6</v>
      </c>
      <c r="EH109" s="44">
        <f>IF(D$4=0,0,求节点(D$4:D$9,$B$4:$B$9,求节点(其他调用!$F$4:$F$42,其他调用!$G$4:$G$42,其他调用!$AG110)))</f>
        <v>6</v>
      </c>
      <c r="EI109" s="44">
        <f>IF(E$4=0,0,求节点(E$4:E$9,$B$4:$B$9,求节点(其他调用!$F$4:$F$42,其他调用!$G$4:$G$42,其他调用!$AG110)))</f>
        <v>3.5900799291178758</v>
      </c>
      <c r="EJ109" s="44">
        <f>IF(F$4=0,0,求节点(F$4:F$9,$B$4:$B$9,求节点(其他调用!$F$4:$F$42,其他调用!$G$4:$G$42,其他调用!$AG110)))</f>
        <v>0</v>
      </c>
      <c r="EK109" s="44">
        <f>IF(G$4=0,0,求节点(G$4:G$9,$B$4:$B$9,求节点(其他调用!$F$4:$F$42,其他调用!$G$4:$G$42,其他调用!$AG110)))</f>
        <v>0</v>
      </c>
      <c r="EL109" s="44">
        <f>IF(H$4=0,0,求节点(H$4:H$9,$B$4:$B$9,求节点(其他调用!$F$4:$F$42,其他调用!$G$4:$G$42,其他调用!$AG110)))</f>
        <v>0</v>
      </c>
      <c r="EM109" s="44">
        <f>IF(I$4=0,0,求节点(I$4:I$9,$B$4:$B$9,求节点(其他调用!$F$4:$F$42,其他调用!$G$4:$G$42,其他调用!$AG110)))</f>
        <v>0</v>
      </c>
      <c r="EN109" s="44">
        <f>IF(J$4=0,0,求节点(J$4:J$9,$B$4:$B$9,求节点(其他调用!$F$4:$F$42,其他调用!$G$4:$G$42,其他调用!$AG110)))</f>
        <v>0</v>
      </c>
      <c r="EO109" s="44">
        <f>IF(K$4=0,0,求节点(K$4:K$9,$B$4:$B$9,求节点(其他调用!$F$4:$F$42,其他调用!$G$4:$G$42,其他调用!$AG110)))</f>
        <v>0</v>
      </c>
      <c r="EP109" s="44">
        <f>IF(L$4=0,0,求节点(L$4:L$9,$B$4:$B$9,求节点(其他调用!$F$4:$F$42,其他调用!$G$4:$G$42,其他调用!$AG110)))</f>
        <v>0</v>
      </c>
      <c r="EQ109" s="44">
        <f>IF(M$4=0,0,求节点(M$4:M$9,$B$4:$B$9,求节点(其他调用!$F$4:$F$42,其他调用!$G$4:$G$42,其他调用!$AG110)))</f>
        <v>0</v>
      </c>
      <c r="ER109" s="44">
        <f>IF(N$4=0,0,求节点(N$4:N$9,$B$4:$B$9,求节点(其他调用!$F$4:$F$42,其他调用!$G$4:$G$42,其他调用!$AG110)))</f>
        <v>0</v>
      </c>
      <c r="ES109" s="44">
        <f>IF(O$4=0,0,求节点(O$4:O$9,$B$4:$B$9,求节点(其他调用!$F$4:$F$42,其他调用!$G$4:$G$42,其他调用!$AG110)))</f>
        <v>0</v>
      </c>
      <c r="ET109" s="44">
        <f>IF(P$4=0,0,求节点(P$4:P$9,$B$4:$B$9,求节点(其他调用!$F$4:$F$42,其他调用!$G$4:$G$42,其他调用!$AG110)))</f>
        <v>0</v>
      </c>
      <c r="EU109" s="44">
        <f>IF(Q$4=0,0,求节点(Q$4:Q$9,$B$4:$B$9,求节点(其他调用!$F$4:$F$42,其他调用!$G$4:$G$42,其他调用!$AG110)))</f>
        <v>0</v>
      </c>
      <c r="EV109" s="44">
        <f>IF(R$4=0,0,求节点(R$4:R$9,$B$4:$B$9,求节点(其他调用!$F$4:$F$42,其他调用!$G$4:$G$42,其他调用!$AG110)))</f>
        <v>0</v>
      </c>
      <c r="EW109" s="44">
        <f>IF(S$4=0,0,求节点(S$4:S$9,$B$4:$B$9,求节点(其他调用!$F$4:$F$42,其他调用!$G$4:$G$42,其他调用!$AG110)))</f>
        <v>6</v>
      </c>
      <c r="EX109" s="44">
        <f>IF(T$4=0,0,求节点(T$4:T$9,$B$4:$B$9,求节点(其他调用!$F$4:$F$42,其他调用!$G$4:$G$42,其他调用!$AG110)))</f>
        <v>6</v>
      </c>
      <c r="EY109" s="44">
        <f>IF(U$4=0,0,求节点(U$4:U$9,$B$4:$B$9,求节点(其他调用!$F$4:$F$42,其他调用!$G$4:$G$42,其他调用!$AG110)))</f>
        <v>6</v>
      </c>
      <c r="EZ109" s="44">
        <f>IF(V$4=0,0,求节点(V$4:V$9,$B$4:$B$9,求节点(其他调用!$F$4:$F$42,其他调用!$G$4:$G$42,其他调用!$AG110)))</f>
        <v>0</v>
      </c>
      <c r="FA109" s="44">
        <f>IF(W$4=0,0,求节点(W$4:W$9,$B$4:$B$9,求节点(其他调用!$F$4:$F$42,其他调用!$G$4:$G$42,其他调用!$AG110)))</f>
        <v>6</v>
      </c>
      <c r="FB109" s="44">
        <f>IF(X$4=0,0,求节点(X$4:X$9,$B$4:$B$9,求节点(其他调用!$F$4:$F$42,其他调用!$G$4:$G$42,其他调用!$AG110)))</f>
        <v>6</v>
      </c>
      <c r="FC109" s="44">
        <f>IF(Y$4=0,0,求节点(Y$4:Y$9,$B$4:$B$9,求节点(其他调用!$F$4:$F$42,其他调用!$G$4:$G$42,其他调用!$AG110)))</f>
        <v>6</v>
      </c>
      <c r="FD109" s="44">
        <f>IF(Z$4=0,0,求节点(Z$4:Z$9,$B$4:$B$9,求节点(其他调用!$F$4:$F$42,其他调用!$G$4:$G$42,其他调用!$AG110)))</f>
        <v>0</v>
      </c>
      <c r="FE109" s="44">
        <f>IF(AA$4=0,0,求节点(AA$4:AA$9,$B$4:$B$9,求节点(其他调用!$F$4:$F$42,其他调用!$G$4:$G$42,其他调用!$AG110)))</f>
        <v>6</v>
      </c>
      <c r="FF109" s="44">
        <f>IF(AB$4=0,0,求节点(AB$4:AB$9,$B$4:$B$9,求节点(其他调用!$F$4:$F$42,其他调用!$G$4:$G$42,其他调用!$AG110)))</f>
        <v>6</v>
      </c>
      <c r="FG109" s="44">
        <f>IF(AC$4=0,0,求节点(AC$4:AC$9,$B$4:$B$9,求节点(其他调用!$F$4:$F$42,其他调用!$G$4:$G$42,其他调用!$AG110)))</f>
        <v>6</v>
      </c>
      <c r="FH109" s="44">
        <f>IF(AD$4=0,0,求节点(AD$4:AD$9,$B$4:$B$9,求节点(其他调用!$F$4:$F$42,其他调用!$G$4:$G$42,其他调用!$AG110)))</f>
        <v>6</v>
      </c>
      <c r="FI109" s="44">
        <f>IF(AE$4=0,0,求节点(AE$4:AE$9,$B$4:$B$9,求节点(其他调用!$F$4:$F$42,其他调用!$G$4:$G$42,其他调用!$AG110)))</f>
        <v>6</v>
      </c>
      <c r="FJ109" s="44">
        <f>IF(AF$4=0,0,求节点(AF$4:AF$9,$B$4:$B$9,求节点(其他调用!$F$4:$F$42,其他调用!$G$4:$G$42,其他调用!$AG110)))</f>
        <v>6</v>
      </c>
      <c r="FK109" s="44">
        <f>IF(AG$4=0,0,求节点(AG$4:AG$9,$B$4:$B$9,求节点(其他调用!$F$4:$F$42,其他调用!$G$4:$G$42,其他调用!$AG110)))</f>
        <v>6</v>
      </c>
      <c r="FL109" s="44">
        <f>IF(AH$4=0,0,求节点(AH$4:AH$9,$B$4:$B$9,求节点(其他调用!$F$4:$F$42,其他调用!$G$4:$G$42,其他调用!$AG110)))</f>
        <v>6</v>
      </c>
      <c r="FM109" s="44">
        <f>IF(AI$4=0,0,求节点(AI$4:AI$9,$B$4:$B$9,求节点(其他调用!$F$4:$F$42,其他调用!$G$4:$G$42,其他调用!$AG110)))</f>
        <v>6</v>
      </c>
      <c r="FN109" s="44">
        <f>IF(AJ$4=0,0,求节点(AJ$4:AJ$9,$B$4:$B$9,求节点(其他调用!$F$4:$F$42,其他调用!$G$4:$G$42,其他调用!$AG110)))</f>
        <v>6</v>
      </c>
      <c r="FO109" s="44">
        <f>IF(AK$4=0,0,求节点(AK$4:AK$9,$B$4:$B$9,求节点(其他调用!$F$4:$F$42,其他调用!$G$4:$G$42,其他调用!$AG110)))</f>
        <v>6</v>
      </c>
      <c r="FP109" s="44">
        <f>IF(AL$4=0,0,求节点(AL$4:AL$9,$B$4:$B$9,求节点(其他调用!$F$4:$F$42,其他调用!$G$4:$G$42,其他调用!$AG110)))</f>
        <v>6</v>
      </c>
      <c r="FQ109" s="44">
        <f>IF(AM$4=0,0,求节点(AM$4:AM$9,$B$4:$B$9,求节点(其他调用!$F$4:$F$42,其他调用!$G$4:$G$42,其他调用!$AG110)))</f>
        <v>6</v>
      </c>
      <c r="FR109" s="44">
        <f>IF(AN$4=0,0,求节点(AN$4:AN$9,$B$4:$B$9,求节点(其他调用!$F$4:$F$42,其他调用!$G$4:$G$42,其他调用!$AG110)))</f>
        <v>6</v>
      </c>
      <c r="FS109" s="44">
        <f>IF(AO$4=0,0,求节点(AO$4:AO$9,$B$4:$B$9,求节点(其他调用!$F$4:$F$42,其他调用!$G$4:$G$42,其他调用!$AG110)))</f>
        <v>6</v>
      </c>
      <c r="FT109" s="44">
        <f>IF(AP$4=0,0,求节点(AP$4:AP$9,$B$4:$B$9,求节点(其他调用!$F$4:$F$42,其他调用!$G$4:$G$42,其他调用!$AG110)))</f>
        <v>6</v>
      </c>
      <c r="FU109" s="44">
        <f>IF(AQ$4=0,0,求节点(AQ$4:AQ$9,$B$4:$B$9,求节点(其他调用!$F$4:$F$42,其他调用!$G$4:$G$42,其他调用!$AG110)))</f>
        <v>6</v>
      </c>
      <c r="FV109" s="44">
        <f>IF(AR$4=0,0,求节点(AR$4:AR$9,$B$4:$B$9,求节点(其他调用!$F$4:$F$42,其他调用!$G$4:$G$42,其他调用!$AG110)))</f>
        <v>6</v>
      </c>
      <c r="FW109" s="44">
        <f>IF(AS$4=0,0,求节点(AS$4:AS$9,$B$4:$B$9,求节点(其他调用!$F$4:$F$42,其他调用!$G$4:$G$42,其他调用!$AG110)))</f>
        <v>6</v>
      </c>
      <c r="FX109" s="44">
        <f>IF(AT$4=0,0,求节点(AT$4:AT$9,$B$4:$B$9,求节点(其他调用!$F$4:$F$42,其他调用!$G$4:$G$42,其他调用!$AG110)))</f>
        <v>6</v>
      </c>
      <c r="FY109" s="44">
        <f>IF(AU$4=0,0,求节点(AU$4:AU$9,$B$4:$B$9,求节点(其他调用!$F$4:$F$42,其他调用!$G$4:$G$42,其他调用!$AG110)))</f>
        <v>6</v>
      </c>
      <c r="FZ109" s="44">
        <f>IF(AV$4=0,0,求节点(AV$4:AV$9,$B$4:$B$9,求节点(其他调用!$F$4:$F$42,其他调用!$G$4:$G$42,其他调用!$AG110)))</f>
        <v>6</v>
      </c>
      <c r="GA109" s="44">
        <f>IF(AW$4=0,0,求节点(AW$4:AW$9,$B$4:$B$9,求节点(其他调用!$F$4:$F$42,其他调用!$G$4:$G$42,其他调用!$AG110)))</f>
        <v>6</v>
      </c>
      <c r="GB109" s="44">
        <f>IF(AX$4=0,0,求节点(AX$4:AX$9,$B$4:$B$9,求节点(其他调用!$F$4:$F$42,其他调用!$G$4:$G$42,其他调用!$AG110)))</f>
        <v>6</v>
      </c>
      <c r="GC109" s="44">
        <f>IF(AY$4=0,0,求节点(AY$4:AY$9,$B$4:$B$9,求节点(其他调用!$F$4:$F$42,其他调用!$G$4:$G$42,其他调用!$AG110)))</f>
        <v>6</v>
      </c>
      <c r="GD109" s="44">
        <f>IF(AZ$4=0,0,求节点(AZ$4:AZ$9,$B$4:$B$9,求节点(其他调用!$F$4:$F$42,其他调用!$G$4:$G$42,其他调用!$AG110)))</f>
        <v>6</v>
      </c>
      <c r="GF109" s="44">
        <v>106</v>
      </c>
      <c r="GG109" s="44">
        <f>IF(C$23=0,0,求节点(C$23:C$28,$B$23:$B$28,求节点(其他调用!$U$4:$U$20,其他调用!$V$4:$V$20,$GF109)))</f>
        <v>0</v>
      </c>
      <c r="GH109" s="44">
        <f>IF(D$23=0,0,求节点(D$23:D$28,$B$23:$B$28,求节点(其他调用!$U$4:$U$20,其他调用!$V$4:$V$20,$GF109)))</f>
        <v>0</v>
      </c>
      <c r="GI109" s="44">
        <f>IF(E$23=0,0,求节点(E$23:E$28,$B$23:$B$28,求节点(其他调用!$U$4:$U$20,其他调用!$V$4:$V$20,$GF109)))</f>
        <v>0</v>
      </c>
      <c r="GJ109" s="44">
        <f>IF(F$23=0,0,求节点(F$23:F$28,$B$23:$B$28,求节点(其他调用!$U$4:$U$20,其他调用!$V$4:$V$20,$GF109)))</f>
        <v>0</v>
      </c>
      <c r="GK109" s="44">
        <f>IF(G$23=0,0,求节点(G$23:G$28,$B$23:$B$28,求节点(其他调用!$U$4:$U$20,其他调用!$V$4:$V$20,$GF109)))</f>
        <v>0</v>
      </c>
      <c r="GL109" s="44">
        <f>IF(H$23=0,0,求节点(H$23:H$28,$B$23:$B$28,求节点(其他调用!$U$4:$U$20,其他调用!$V$4:$V$20,$GF109)))</f>
        <v>0</v>
      </c>
      <c r="GM109" s="44">
        <f>IF(I$23=0,0,求节点(I$23:I$28,$B$23:$B$28,求节点(其他调用!$U$4:$U$20,其他调用!$V$4:$V$20,$GF109)))</f>
        <v>0</v>
      </c>
      <c r="GN109" s="44">
        <f>IF(J$23=0,0,求节点(J$23:J$28,$B$23:$B$28,求节点(其他调用!$U$4:$U$20,其他调用!$V$4:$V$20,$GF109)))</f>
        <v>0</v>
      </c>
      <c r="GO109" s="44">
        <f>IF(K$23=0,0,求节点(K$23:K$28,$B$23:$B$28,求节点(其他调用!$U$4:$U$20,其他调用!$V$4:$V$20,$GF109)))</f>
        <v>0</v>
      </c>
      <c r="GP109" s="44">
        <f>IF(L$23=0,0,求节点(L$23:L$28,$B$23:$B$28,求节点(其他调用!$U$4:$U$20,其他调用!$V$4:$V$20,$GF109)))</f>
        <v>0</v>
      </c>
      <c r="GQ109" s="44">
        <f>IF(M$23=0,0,求节点(M$23:M$28,$B$23:$B$28,求节点(其他调用!$U$4:$U$20,其他调用!$V$4:$V$20,$GF109)))</f>
        <v>0</v>
      </c>
      <c r="GR109" s="44">
        <f>IF(N$23=0,0,求节点(N$23:N$28,$B$23:$B$28,求节点(其他调用!$U$4:$U$20,其他调用!$V$4:$V$20,$GF109)))</f>
        <v>0</v>
      </c>
      <c r="GS109" s="44">
        <f>IF(O$23=0,0,求节点(O$23:O$28,$B$23:$B$28,求节点(其他调用!$U$4:$U$20,其他调用!$V$4:$V$20,$GF109)))</f>
        <v>0</v>
      </c>
      <c r="GT109" s="44">
        <f>IF(P$23=0,0,求节点(P$23:P$28,$B$23:$B$28,求节点(其他调用!$U$4:$U$20,其他调用!$V$4:$V$20,$GF109)))</f>
        <v>0</v>
      </c>
      <c r="GU109" s="44">
        <f>IF(Q$23=0,0,求节点(Q$23:Q$28,$B$23:$B$28,求节点(其他调用!$U$4:$U$20,其他调用!$V$4:$V$20,$GF109)))</f>
        <v>0</v>
      </c>
      <c r="GV109" s="44">
        <f>IF(R$23=0,0,求节点(R$23:R$28,$B$23:$B$28,求节点(其他调用!$U$4:$U$20,其他调用!$V$4:$V$20,$GF109)))</f>
        <v>0</v>
      </c>
      <c r="GW109" s="44">
        <f>IF(S$23=0,0,求节点(S$23:S$28,$B$23:$B$28,求节点(其他调用!$U$4:$U$20,其他调用!$V$4:$V$20,$GF109)))</f>
        <v>0</v>
      </c>
      <c r="GX109" s="44">
        <f>IF(T$23=0,0,求节点(T$23:T$28,$B$23:$B$28,求节点(其他调用!$U$4:$U$20,其他调用!$V$4:$V$20,$GF109)))</f>
        <v>0</v>
      </c>
      <c r="GY109" s="44">
        <f>IF(U$23=0,0,求节点(U$23:U$28,$B$23:$B$28,求节点(其他调用!$U$4:$U$20,其他调用!$V$4:$V$20,$GF109)))</f>
        <v>0</v>
      </c>
      <c r="GZ109" s="44">
        <f>IF(V$23=0,0,求节点(V$23:V$28,$B$23:$B$28,求节点(其他调用!$U$4:$U$20,其他调用!$V$4:$V$20,$GF109)))</f>
        <v>0</v>
      </c>
      <c r="HC109" s="44">
        <v>106</v>
      </c>
      <c r="HD109" s="44">
        <f>IF(C$4=0,0,求节点(C$4:C$9,$B$4:$B$9,求节点(其他调用!$I$4:$I$42,其他调用!$J$4:$J$42,其他调用!$AH110)))</f>
        <v>6</v>
      </c>
      <c r="HE109" s="44">
        <f>IF(D$4=0,0,求节点(D$4:D$9,$B$4:$B$9,求节点(其他调用!$I$4:$I$42,其他调用!$J$4:$J$42,其他调用!$AH110)))</f>
        <v>6</v>
      </c>
      <c r="HF109" s="44">
        <f>IF(E$4=0,0,求节点(E$4:E$9,$B$4:$B$9,求节点(其他调用!$I$4:$I$42,其他调用!$J$4:$J$42,其他调用!$AH110)))</f>
        <v>3.9820864450798745</v>
      </c>
      <c r="HG109" s="44">
        <f>IF(F$4=0,0,求节点(F$4:F$9,$B$4:$B$9,求节点(其他调用!$I$4:$I$42,其他调用!$J$4:$J$42,其他调用!$AH110)))</f>
        <v>0</v>
      </c>
      <c r="HH109" s="44">
        <f>IF(G$4=0,0,求节点(G$4:G$9,$B$4:$B$9,求节点(其他调用!$I$4:$I$42,其他调用!$J$4:$J$42,其他调用!$AH110)))</f>
        <v>0</v>
      </c>
      <c r="HI109" s="44">
        <f>IF(H$4=0,0,求节点(H$4:H$9,$B$4:$B$9,求节点(其他调用!$I$4:$I$42,其他调用!$J$4:$J$42,其他调用!$AH110)))</f>
        <v>0</v>
      </c>
      <c r="HJ109" s="44">
        <f>IF(I$4=0,0,求节点(I$4:I$9,$B$4:$B$9,求节点(其他调用!$I$4:$I$42,其他调用!$J$4:$J$42,其他调用!$AH110)))</f>
        <v>0</v>
      </c>
      <c r="HK109" s="44">
        <f>IF(J$4=0,0,求节点(J$4:J$9,$B$4:$B$9,求节点(其他调用!$I$4:$I$42,其他调用!$J$4:$J$42,其他调用!$AH110)))</f>
        <v>0</v>
      </c>
      <c r="HL109" s="44">
        <f>IF(K$4=0,0,求节点(K$4:K$9,$B$4:$B$9,求节点(其他调用!$I$4:$I$42,其他调用!$J$4:$J$42,其他调用!$AH110)))</f>
        <v>0</v>
      </c>
      <c r="HM109" s="44">
        <f>IF(L$4=0,0,求节点(L$4:L$9,$B$4:$B$9,求节点(其他调用!$I$4:$I$42,其他调用!$J$4:$J$42,其他调用!$AH110)))</f>
        <v>0</v>
      </c>
      <c r="HN109" s="44">
        <f>IF(M$4=0,0,求节点(M$4:M$9,$B$4:$B$9,求节点(其他调用!$I$4:$I$42,其他调用!$J$4:$J$42,其他调用!$AH110)))</f>
        <v>0</v>
      </c>
      <c r="HO109" s="44">
        <f>IF(N$4=0,0,求节点(N$4:N$9,$B$4:$B$9,求节点(其他调用!$I$4:$I$42,其他调用!$J$4:$J$42,其他调用!$AH110)))</f>
        <v>0</v>
      </c>
      <c r="HP109" s="44">
        <f>IF(O$4=0,0,求节点(O$4:O$9,$B$4:$B$9,求节点(其他调用!$I$4:$I$42,其他调用!$J$4:$J$42,其他调用!$AH110)))</f>
        <v>0</v>
      </c>
      <c r="HQ109" s="44">
        <f>IF(P$4=0,0,求节点(P$4:P$9,$B$4:$B$9,求节点(其他调用!$I$4:$I$42,其他调用!$J$4:$J$42,其他调用!$AH110)))</f>
        <v>0</v>
      </c>
      <c r="HR109" s="44">
        <f>IF(Q$4=0,0,求节点(Q$4:Q$9,$B$4:$B$9,求节点(其他调用!$I$4:$I$42,其他调用!$J$4:$J$42,其他调用!$AH110)))</f>
        <v>0</v>
      </c>
      <c r="HS109" s="44">
        <f>IF(R$4=0,0,求节点(R$4:R$9,$B$4:$B$9,求节点(其他调用!$I$4:$I$42,其他调用!$J$4:$J$42,其他调用!$AH110)))</f>
        <v>0</v>
      </c>
      <c r="HT109" s="44">
        <f>IF(S$4=0,0,求节点(S$4:S$9,$B$4:$B$9,求节点(其他调用!$I$4:$I$42,其他调用!$J$4:$J$42,其他调用!$AH110)))</f>
        <v>6</v>
      </c>
      <c r="HU109" s="44">
        <f>IF(T$4=0,0,求节点(T$4:T$9,$B$4:$B$9,求节点(其他调用!$I$4:$I$42,其他调用!$J$4:$J$42,其他调用!$AH110)))</f>
        <v>6</v>
      </c>
      <c r="HV109" s="44">
        <f>IF(U$4=0,0,求节点(U$4:U$9,$B$4:$B$9,求节点(其他调用!$I$4:$I$42,其他调用!$J$4:$J$42,其他调用!$AH110)))</f>
        <v>6</v>
      </c>
      <c r="HW109" s="44">
        <f>IF(V$4=0,0,求节点(V$4:V$9,$B$4:$B$9,求节点(其他调用!$I$4:$I$42,其他调用!$J$4:$J$42,其他调用!$AH110)))</f>
        <v>0</v>
      </c>
      <c r="HX109" s="44">
        <f>IF(W$4=0,0,求节点(W$4:W$9,$B$4:$B$9,求节点(其他调用!$I$4:$I$42,其他调用!$J$4:$J$42,其他调用!$AH110)))</f>
        <v>6</v>
      </c>
      <c r="HY109" s="44">
        <f>IF(X$4=0,0,求节点(X$4:X$9,$B$4:$B$9,求节点(其他调用!$I$4:$I$42,其他调用!$J$4:$J$42,其他调用!$AH110)))</f>
        <v>6</v>
      </c>
      <c r="HZ109" s="44">
        <f>IF(Y$4=0,0,求节点(Y$4:Y$9,$B$4:$B$9,求节点(其他调用!$I$4:$I$42,其他调用!$J$4:$J$42,其他调用!$AH110)))</f>
        <v>6</v>
      </c>
      <c r="IA109" s="44">
        <f>IF(Z$4=0,0,求节点(Z$4:Z$9,$B$4:$B$9,求节点(其他调用!$I$4:$I$42,其他调用!$J$4:$J$42,其他调用!$AH110)))</f>
        <v>0</v>
      </c>
      <c r="IB109" s="44">
        <f>IF(AA$4=0,0,求节点(AA$4:AA$9,$B$4:$B$9,求节点(其他调用!$I$4:$I$42,其他调用!$J$4:$J$42,其他调用!$AH110)))</f>
        <v>6</v>
      </c>
      <c r="IC109" s="44">
        <f>IF(AB$4=0,0,求节点(AB$4:AB$9,$B$4:$B$9,求节点(其他调用!$I$4:$I$42,其他调用!$J$4:$J$42,其他调用!$AH110)))</f>
        <v>6</v>
      </c>
      <c r="ID109" s="44">
        <f>IF(AC$4=0,0,求节点(AC$4:AC$9,$B$4:$B$9,求节点(其他调用!$I$4:$I$42,其他调用!$J$4:$J$42,其他调用!$AH110)))</f>
        <v>6</v>
      </c>
      <c r="IE109" s="44">
        <f>IF(AD$4=0,0,求节点(AD$4:AD$9,$B$4:$B$9,求节点(其他调用!$I$4:$I$42,其他调用!$J$4:$J$42,其他调用!$AH110)))</f>
        <v>6</v>
      </c>
      <c r="IF109" s="44">
        <f>IF(AE$4=0,0,求节点(AE$4:AE$9,$B$4:$B$9,求节点(其他调用!$I$4:$I$42,其他调用!$J$4:$J$42,其他调用!$AH110)))</f>
        <v>6</v>
      </c>
      <c r="IG109" s="44">
        <f>IF(AF$4=0,0,求节点(AF$4:AF$9,$B$4:$B$9,求节点(其他调用!$I$4:$I$42,其他调用!$J$4:$J$42,其他调用!$AH110)))</f>
        <v>6</v>
      </c>
      <c r="IH109" s="44">
        <f>IF(AG$4=0,0,求节点(AG$4:AG$9,$B$4:$B$9,求节点(其他调用!$I$4:$I$42,其他调用!$J$4:$J$42,其他调用!$AH110)))</f>
        <v>6</v>
      </c>
      <c r="II109" s="44">
        <f>IF(AH$4=0,0,求节点(AH$4:AH$9,$B$4:$B$9,求节点(其他调用!$I$4:$I$42,其他调用!$J$4:$J$42,其他调用!$AH110)))</f>
        <v>6</v>
      </c>
      <c r="IJ109" s="44">
        <f>IF(AI$4=0,0,求节点(AI$4:AI$9,$B$4:$B$9,求节点(其他调用!$I$4:$I$42,其他调用!$J$4:$J$42,其他调用!$AH110)))</f>
        <v>6</v>
      </c>
      <c r="IK109" s="44">
        <f>IF(AJ$4=0,0,求节点(AJ$4:AJ$9,$B$4:$B$9,求节点(其他调用!$I$4:$I$42,其他调用!$J$4:$J$42,其他调用!$AH110)))</f>
        <v>6</v>
      </c>
      <c r="IL109" s="44">
        <f>IF(AK$4=0,0,求节点(AK$4:AK$9,$B$4:$B$9,求节点(其他调用!$I$4:$I$42,其他调用!$J$4:$J$42,其他调用!$AH110)))</f>
        <v>6</v>
      </c>
      <c r="IM109" s="44">
        <f>IF(AL$4=0,0,求节点(AL$4:AL$9,$B$4:$B$9,求节点(其他调用!$I$4:$I$42,其他调用!$J$4:$J$42,其他调用!$AH110)))</f>
        <v>6</v>
      </c>
      <c r="IN109" s="44">
        <f>IF(AM$4=0,0,求节点(AM$4:AM$9,$B$4:$B$9,求节点(其他调用!$I$4:$I$42,其他调用!$J$4:$J$42,其他调用!$AH110)))</f>
        <v>6</v>
      </c>
      <c r="IO109" s="44">
        <f>IF(AN$4=0,0,求节点(AN$4:AN$9,$B$4:$B$9,求节点(其他调用!$I$4:$I$42,其他调用!$J$4:$J$42,其他调用!$AH110)))</f>
        <v>6</v>
      </c>
      <c r="IP109" s="44">
        <f>IF(AO$4=0,0,求节点(AO$4:AO$9,$B$4:$B$9,求节点(其他调用!$I$4:$I$42,其他调用!$J$4:$J$42,其他调用!$AH110)))</f>
        <v>6</v>
      </c>
      <c r="IQ109" s="44">
        <f>IF(AP$4=0,0,求节点(AP$4:AP$9,$B$4:$B$9,求节点(其他调用!$I$4:$I$42,其他调用!$J$4:$J$42,其他调用!$AH110)))</f>
        <v>6</v>
      </c>
      <c r="IR109" s="44">
        <f>IF(AQ$4=0,0,求节点(AQ$4:AQ$9,$B$4:$B$9,求节点(其他调用!$I$4:$I$42,其他调用!$J$4:$J$42,其他调用!$AH110)))</f>
        <v>6</v>
      </c>
      <c r="IS109" s="44">
        <f>IF(AR$4=0,0,求节点(AR$4:AR$9,$B$4:$B$9,求节点(其他调用!$I$4:$I$42,其他调用!$J$4:$J$42,其他调用!$AH110)))</f>
        <v>6</v>
      </c>
      <c r="IT109" s="44">
        <f>IF(AS$4=0,0,求节点(AS$4:AS$9,$B$4:$B$9,求节点(其他调用!$I$4:$I$42,其他调用!$J$4:$J$42,其他调用!$AH110)))</f>
        <v>6</v>
      </c>
      <c r="IU109" s="44">
        <f>IF(AT$4=0,0,求节点(AT$4:AT$9,$B$4:$B$9,求节点(其他调用!$I$4:$I$42,其他调用!$J$4:$J$42,其他调用!$AH110)))</f>
        <v>6</v>
      </c>
      <c r="IV109" s="44">
        <f>IF(AU$4=0,0,求节点(AU$4:AU$9,$B$4:$B$9,求节点(其他调用!$I$4:$I$42,其他调用!$J$4:$J$42,其他调用!$AH110)))</f>
        <v>6</v>
      </c>
      <c r="IW109" s="44">
        <f>IF(AV$4=0,0,求节点(AV$4:AV$9,$B$4:$B$9,求节点(其他调用!$I$4:$I$42,其他调用!$J$4:$J$42,其他调用!$AH110)))</f>
        <v>6</v>
      </c>
      <c r="IX109" s="44">
        <f>IF(AW$4=0,0,求节点(AW$4:AW$9,$B$4:$B$9,求节点(其他调用!$I$4:$I$42,其他调用!$J$4:$J$42,其他调用!$AH110)))</f>
        <v>6</v>
      </c>
      <c r="IY109" s="44">
        <f>IF(AX$4=0,0,求节点(AX$4:AX$9,$B$4:$B$9,求节点(其他调用!$I$4:$I$42,其他调用!$J$4:$J$42,其他调用!$AH110)))</f>
        <v>6</v>
      </c>
      <c r="IZ109" s="44">
        <f>IF(AY$4=0,0,求节点(AY$4:AY$9,$B$4:$B$9,求节点(其他调用!$I$4:$I$42,其他调用!$J$4:$J$42,其他调用!$AH110)))</f>
        <v>6</v>
      </c>
      <c r="JA109" s="44">
        <f>IF(AZ$4=0,0,求节点(AZ$4:AZ$9,$B$4:$B$9,求节点(其他调用!$I$4:$I$42,其他调用!$J$4:$J$42,其他调用!$AH110)))</f>
        <v>6</v>
      </c>
      <c r="JC109" s="44">
        <v>106</v>
      </c>
      <c r="JD109" s="44">
        <f>IF(C$23=0,0,求节点(C$23:C$28,$B$23:$B$28,求节点(其他调用!$W$4:$W$20,其他调用!$X$4:$X$20,$JC109)))</f>
        <v>0</v>
      </c>
      <c r="JE109" s="44">
        <f>IF(D$23=0,0,求节点(D$23:D$28,$B$23:$B$28,求节点(其他调用!$W$4:$W$20,其他调用!$X$4:$X$20,$JC109)))</f>
        <v>0</v>
      </c>
      <c r="JF109" s="44">
        <f>IF(E$23=0,0,求节点(E$23:E$28,$B$23:$B$28,求节点(其他调用!$W$4:$W$20,其他调用!$X$4:$X$20,$JC109)))</f>
        <v>0</v>
      </c>
      <c r="JG109" s="44">
        <f>IF(F$23=0,0,求节点(F$23:F$28,$B$23:$B$28,求节点(其他调用!$W$4:$W$20,其他调用!$X$4:$X$20,$JC109)))</f>
        <v>7.1917717670078041E-3</v>
      </c>
      <c r="JH109" s="44">
        <f>IF(G$23=0,0,求节点(G$23:G$28,$B$23:$B$28,求节点(其他调用!$W$4:$W$20,其他调用!$X$4:$X$20,$JC109)))</f>
        <v>1.0787657650511595E-2</v>
      </c>
      <c r="JI109" s="44">
        <f>IF(H$23=0,0,求节点(H$23:H$28,$B$23:$B$28,求节点(其他调用!$W$4:$W$20,其他调用!$X$4:$X$20,$JC109)))</f>
        <v>1.0787657650511595E-2</v>
      </c>
      <c r="JJ109" s="44">
        <f>IF(I$23=0,0,求节点(I$23:I$28,$B$23:$B$28,求节点(其他调用!$W$4:$W$20,其他调用!$X$4:$X$20,$JC109)))</f>
        <v>1.6344935834108454E-2</v>
      </c>
      <c r="JK109" s="44">
        <f>IF(J$23=0,0,求节点(J$23:J$28,$B$23:$B$28,求节点(其他调用!$W$4:$W$20,其他调用!$X$4:$X$20,$JC109)))</f>
        <v>0</v>
      </c>
      <c r="JL109" s="44">
        <f>IF(K$23=0,0,求节点(K$23:K$28,$B$23:$B$28,求节点(其他调用!$W$4:$W$20,其他调用!$X$4:$X$20,$JC109)))</f>
        <v>1.0787657650511595E-2</v>
      </c>
      <c r="JM109" s="44">
        <f>IF(L$23=0,0,求节点(L$23:L$28,$B$23:$B$28,求节点(其他调用!$W$4:$W$20,其他调用!$X$4:$X$20,$JC109)))</f>
        <v>0</v>
      </c>
      <c r="JN109" s="44">
        <f>IF(M$23=0,0,求节点(M$23:M$28,$B$23:$B$28,求节点(其他调用!$W$4:$W$20,其他调用!$X$4:$X$20,$JC109)))</f>
        <v>0</v>
      </c>
      <c r="JO109" s="44">
        <f>IF(N$23=0,0,求节点(N$23:N$28,$B$23:$B$28,求节点(其他调用!$W$4:$W$20,其他调用!$X$4:$X$20,$JC109)))</f>
        <v>0</v>
      </c>
      <c r="JP109" s="44">
        <f>IF(O$23=0,0,求节点(O$23:O$28,$B$23:$B$28,求节点(其他调用!$W$4:$W$20,其他调用!$X$4:$X$20,$JC109)))</f>
        <v>0</v>
      </c>
      <c r="JQ109" s="44">
        <f>IF(P$23=0,0,求节点(P$23:P$28,$B$23:$B$28,求节点(其他调用!$W$4:$W$20,其他调用!$X$4:$X$20,$JC109)))</f>
        <v>0</v>
      </c>
      <c r="JR109" s="44">
        <f>IF(Q$23=0,0,求节点(Q$23:Q$28,$B$23:$B$28,求节点(其他调用!$W$4:$W$20,其他调用!$X$4:$X$20,$JC109)))</f>
        <v>0</v>
      </c>
      <c r="JS109" s="44">
        <f>IF(R$23=0,0,求节点(R$23:R$28,$B$23:$B$28,求节点(其他调用!$W$4:$W$20,其他调用!$X$4:$X$20,$JC109)))</f>
        <v>0</v>
      </c>
      <c r="JT109" s="44">
        <f>IF(S$23=0,0,求节点(S$23:S$28,$B$23:$B$28,求节点(其他调用!$W$4:$W$20,其他调用!$X$4:$X$20,$JC109)))</f>
        <v>0</v>
      </c>
      <c r="JU109" s="44">
        <f>IF(T$23=0,0,求节点(T$23:T$28,$B$23:$B$28,求节点(其他调用!$W$4:$W$20,其他调用!$X$4:$X$20,$JC109)))</f>
        <v>0</v>
      </c>
      <c r="JV109" s="44">
        <f>IF(U$23=0,0,求节点(U$23:U$28,$B$23:$B$28,求节点(其他调用!$W$4:$W$20,其他调用!$X$4:$X$20,$JC109)))</f>
        <v>0</v>
      </c>
      <c r="JW109" s="44">
        <f>IF(V$23=0,0,求节点(V$23:V$28,$B$23:$B$28,求节点(其他调用!$W$4:$W$20,其他调用!$X$4:$X$20,$JC109)))</f>
        <v>0</v>
      </c>
      <c r="JZ109" s="44">
        <v>106</v>
      </c>
      <c r="KA109" s="44">
        <f>IF(C$4=0,0,求节点(C$4:C$9,$B$4:$B$9,求节点(其他调用!$L$4:$L$42,其他调用!$M$4:$M$42,其他调用!$AI110)))</f>
        <v>6</v>
      </c>
      <c r="KB109" s="44">
        <f>IF(D$4=0,0,求节点(D$4:D$9,$B$4:$B$9,求节点(其他调用!$L$4:$L$42,其他调用!$M$4:$M$42,其他调用!$AI110)))</f>
        <v>6</v>
      </c>
      <c r="KC109" s="44">
        <f>IF(E$4=0,0,求节点(E$4:E$9,$B$4:$B$9,求节点(其他调用!$L$4:$L$42,其他调用!$M$4:$M$42,其他调用!$AI110)))</f>
        <v>6</v>
      </c>
      <c r="KD109" s="44">
        <f>IF(F$4=0,0,求节点(F$4:F$9,$B$4:$B$9,求节点(其他调用!$L$4:$L$42,其他调用!$M$4:$M$42,其他调用!$AI110)))</f>
        <v>0</v>
      </c>
      <c r="KE109" s="44">
        <f>IF(G$4=0,0,求节点(G$4:G$9,$B$4:$B$9,求节点(其他调用!$L$4:$L$42,其他调用!$M$4:$M$42,其他调用!$AI110)))</f>
        <v>0</v>
      </c>
      <c r="KF109" s="44">
        <f>IF(H$4=0,0,求节点(H$4:H$9,$B$4:$B$9,求节点(其他调用!$L$4:$L$42,其他调用!$M$4:$M$42,其他调用!$AI110)))</f>
        <v>0</v>
      </c>
      <c r="KG109" s="44">
        <f>IF(I$4=0,0,求节点(I$4:I$9,$B$4:$B$9,求节点(其他调用!$L$4:$L$42,其他调用!$M$4:$M$42,其他调用!$AI110)))</f>
        <v>0</v>
      </c>
      <c r="KH109" s="44">
        <f>IF(J$4=0,0,求节点(J$4:J$9,$B$4:$B$9,求节点(其他调用!$L$4:$L$42,其他调用!$M$4:$M$42,其他调用!$AI110)))</f>
        <v>0</v>
      </c>
      <c r="KI109" s="44">
        <f>IF(K$4=0,0,求节点(K$4:K$9,$B$4:$B$9,求节点(其他调用!$L$4:$L$42,其他调用!$M$4:$M$42,其他调用!$AI110)))</f>
        <v>0</v>
      </c>
      <c r="KJ109" s="44">
        <f>IF(L$4=0,0,求节点(L$4:L$9,$B$4:$B$9,求节点(其他调用!$L$4:$L$42,其他调用!$M$4:$M$42,其他调用!$AI110)))</f>
        <v>0</v>
      </c>
      <c r="KK109" s="44">
        <f>IF(M$4=0,0,求节点(M$4:M$9,$B$4:$B$9,求节点(其他调用!$L$4:$L$42,其他调用!$M$4:$M$42,其他调用!$AI110)))</f>
        <v>0</v>
      </c>
      <c r="KL109" s="44">
        <f>IF(N$4=0,0,求节点(N$4:N$9,$B$4:$B$9,求节点(其他调用!$L$4:$L$42,其他调用!$M$4:$M$42,其他调用!$AI110)))</f>
        <v>0</v>
      </c>
      <c r="KM109" s="44">
        <f>IF(O$4=0,0,求节点(O$4:O$9,$B$4:$B$9,求节点(其他调用!$L$4:$L$42,其他调用!$M$4:$M$42,其他调用!$AI110)))</f>
        <v>0</v>
      </c>
      <c r="KN109" s="44">
        <f>IF(P$4=0,0,求节点(P$4:P$9,$B$4:$B$9,求节点(其他调用!$L$4:$L$42,其他调用!$M$4:$M$42,其他调用!$AI110)))</f>
        <v>0</v>
      </c>
      <c r="KO109" s="44">
        <f>IF(Q$4=0,0,求节点(Q$4:Q$9,$B$4:$B$9,求节点(其他调用!$L$4:$L$42,其他调用!$M$4:$M$42,其他调用!$AI110)))</f>
        <v>0</v>
      </c>
      <c r="KP109" s="44">
        <f>IF(R$4=0,0,求节点(R$4:R$9,$B$4:$B$9,求节点(其他调用!$L$4:$L$42,其他调用!$M$4:$M$42,其他调用!$AI110)))</f>
        <v>0</v>
      </c>
      <c r="KQ109" s="44">
        <f>IF(S$4=0,0,求节点(S$4:S$9,$B$4:$B$9,求节点(其他调用!$L$4:$L$42,其他调用!$M$4:$M$42,其他调用!$AI110)))</f>
        <v>6</v>
      </c>
      <c r="KR109" s="44">
        <f>IF(T$4=0,0,求节点(T$4:T$9,$B$4:$B$9,求节点(其他调用!$L$4:$L$42,其他调用!$M$4:$M$42,其他调用!$AI110)))</f>
        <v>6</v>
      </c>
      <c r="KS109" s="44">
        <f>IF(U$4=0,0,求节点(U$4:U$9,$B$4:$B$9,求节点(其他调用!$L$4:$L$42,其他调用!$M$4:$M$42,其他调用!$AI110)))</f>
        <v>6</v>
      </c>
      <c r="KT109" s="44">
        <f>IF(V$4=0,0,求节点(V$4:V$9,$B$4:$B$9,求节点(其他调用!$L$4:$L$42,其他调用!$M$4:$M$42,其他调用!$AI110)))</f>
        <v>0</v>
      </c>
      <c r="KU109" s="44">
        <f>IF(W$4=0,0,求节点(W$4:W$9,$B$4:$B$9,求节点(其他调用!$L$4:$L$42,其他调用!$M$4:$M$42,其他调用!$AI110)))</f>
        <v>6</v>
      </c>
      <c r="KV109" s="44">
        <f>IF(X$4=0,0,求节点(X$4:X$9,$B$4:$B$9,求节点(其他调用!$L$4:$L$42,其他调用!$M$4:$M$42,其他调用!$AI110)))</f>
        <v>6</v>
      </c>
      <c r="KW109" s="44">
        <f>IF(Y$4=0,0,求节点(Y$4:Y$9,$B$4:$B$9,求节点(其他调用!$L$4:$L$42,其他调用!$M$4:$M$42,其他调用!$AI110)))</f>
        <v>6</v>
      </c>
      <c r="KX109" s="44">
        <f>IF(Z$4=0,0,求节点(Z$4:Z$9,$B$4:$B$9,求节点(其他调用!$L$4:$L$42,其他调用!$M$4:$M$42,其他调用!$AI110)))</f>
        <v>0</v>
      </c>
      <c r="KY109" s="44">
        <f>IF(AA$4=0,0,求节点(AA$4:AA$9,$B$4:$B$9,求节点(其他调用!$L$4:$L$42,其他调用!$M$4:$M$42,其他调用!$AI110)))</f>
        <v>6</v>
      </c>
      <c r="KZ109" s="44">
        <f>IF(AB$4=0,0,求节点(AB$4:AB$9,$B$4:$B$9,求节点(其他调用!$L$4:$L$42,其他调用!$M$4:$M$42,其他调用!$AI110)))</f>
        <v>6</v>
      </c>
      <c r="LA109" s="44">
        <f>IF(AC$4=0,0,求节点(AC$4:AC$9,$B$4:$B$9,求节点(其他调用!$L$4:$L$42,其他调用!$M$4:$M$42,其他调用!$AI110)))</f>
        <v>6</v>
      </c>
      <c r="LB109" s="44">
        <f>IF(AD$4=0,0,求节点(AD$4:AD$9,$B$4:$B$9,求节点(其他调用!$L$4:$L$42,其他调用!$M$4:$M$42,其他调用!$AI110)))</f>
        <v>6</v>
      </c>
      <c r="LC109" s="44">
        <f>IF(AE$4=0,0,求节点(AE$4:AE$9,$B$4:$B$9,求节点(其他调用!$L$4:$L$42,其他调用!$M$4:$M$42,其他调用!$AI110)))</f>
        <v>6</v>
      </c>
      <c r="LD109" s="44">
        <f>IF(AF$4=0,0,求节点(AF$4:AF$9,$B$4:$B$9,求节点(其他调用!$L$4:$L$42,其他调用!$M$4:$M$42,其他调用!$AI110)))</f>
        <v>6</v>
      </c>
      <c r="LE109" s="44">
        <f>IF(AG$4=0,0,求节点(AG$4:AG$9,$B$4:$B$9,求节点(其他调用!$L$4:$L$42,其他调用!$M$4:$M$42,其他调用!$AI110)))</f>
        <v>6</v>
      </c>
      <c r="LF109" s="44">
        <f>IF(AH$4=0,0,求节点(AH$4:AH$9,$B$4:$B$9,求节点(其他调用!$L$4:$L$42,其他调用!$M$4:$M$42,其他调用!$AI110)))</f>
        <v>6</v>
      </c>
      <c r="LG109" s="44">
        <f>IF(AI$4=0,0,求节点(AI$4:AI$9,$B$4:$B$9,求节点(其他调用!$L$4:$L$42,其他调用!$M$4:$M$42,其他调用!$AI110)))</f>
        <v>6</v>
      </c>
      <c r="LH109" s="44">
        <f>IF(AJ$4=0,0,求节点(AJ$4:AJ$9,$B$4:$B$9,求节点(其他调用!$L$4:$L$42,其他调用!$M$4:$M$42,其他调用!$AI110)))</f>
        <v>6</v>
      </c>
      <c r="LI109" s="44">
        <f>IF(AK$4=0,0,求节点(AK$4:AK$9,$B$4:$B$9,求节点(其他调用!$L$4:$L$42,其他调用!$M$4:$M$42,其他调用!$AI110)))</f>
        <v>6</v>
      </c>
      <c r="LJ109" s="44">
        <f>IF(AL$4=0,0,求节点(AL$4:AL$9,$B$4:$B$9,求节点(其他调用!$L$4:$L$42,其他调用!$M$4:$M$42,其他调用!$AI110)))</f>
        <v>6</v>
      </c>
      <c r="LK109" s="44">
        <f>IF(AM$4=0,0,求节点(AM$4:AM$9,$B$4:$B$9,求节点(其他调用!$L$4:$L$42,其他调用!$M$4:$M$42,其他调用!$AI110)))</f>
        <v>6</v>
      </c>
      <c r="LL109" s="44">
        <f>IF(AN$4=0,0,求节点(AN$4:AN$9,$B$4:$B$9,求节点(其他调用!$L$4:$L$42,其他调用!$M$4:$M$42,其他调用!$AI110)))</f>
        <v>6</v>
      </c>
      <c r="LM109" s="44">
        <f>IF(AO$4=0,0,求节点(AO$4:AO$9,$B$4:$B$9,求节点(其他调用!$L$4:$L$42,其他调用!$M$4:$M$42,其他调用!$AI110)))</f>
        <v>6</v>
      </c>
      <c r="LN109" s="44">
        <f>IF(AP$4=0,0,求节点(AP$4:AP$9,$B$4:$B$9,求节点(其他调用!$L$4:$L$42,其他调用!$M$4:$M$42,其他调用!$AI110)))</f>
        <v>6</v>
      </c>
      <c r="LO109" s="44">
        <f>IF(AQ$4=0,0,求节点(AQ$4:AQ$9,$B$4:$B$9,求节点(其他调用!$L$4:$L$42,其他调用!$M$4:$M$42,其他调用!$AI110)))</f>
        <v>6</v>
      </c>
      <c r="LP109" s="44">
        <f>IF(AR$4=0,0,求节点(AR$4:AR$9,$B$4:$B$9,求节点(其他调用!$L$4:$L$42,其他调用!$M$4:$M$42,其他调用!$AI110)))</f>
        <v>6</v>
      </c>
      <c r="LQ109" s="44">
        <f>IF(AS$4=0,0,求节点(AS$4:AS$9,$B$4:$B$9,求节点(其他调用!$L$4:$L$42,其他调用!$M$4:$M$42,其他调用!$AI110)))</f>
        <v>6</v>
      </c>
      <c r="LR109" s="44">
        <f>IF(AT$4=0,0,求节点(AT$4:AT$9,$B$4:$B$9,求节点(其他调用!$L$4:$L$42,其他调用!$M$4:$M$42,其他调用!$AI110)))</f>
        <v>6</v>
      </c>
      <c r="LS109" s="44">
        <f>IF(AU$4=0,0,求节点(AU$4:AU$9,$B$4:$B$9,求节点(其他调用!$L$4:$L$42,其他调用!$M$4:$M$42,其他调用!$AI110)))</f>
        <v>6</v>
      </c>
      <c r="LT109" s="44">
        <f>IF(AV$4=0,0,求节点(AV$4:AV$9,$B$4:$B$9,求节点(其他调用!$L$4:$L$42,其他调用!$M$4:$M$42,其他调用!$AI110)))</f>
        <v>6</v>
      </c>
      <c r="LU109" s="44">
        <f>IF(AW$4=0,0,求节点(AW$4:AW$9,$B$4:$B$9,求节点(其他调用!$L$4:$L$42,其他调用!$M$4:$M$42,其他调用!$AI110)))</f>
        <v>6</v>
      </c>
      <c r="LV109" s="44">
        <f>IF(AX$4=0,0,求节点(AX$4:AX$9,$B$4:$B$9,求节点(其他调用!$L$4:$L$42,其他调用!$M$4:$M$42,其他调用!$AI110)))</f>
        <v>6</v>
      </c>
      <c r="LW109" s="44">
        <f>IF(AY$4=0,0,求节点(AY$4:AY$9,$B$4:$B$9,求节点(其他调用!$L$4:$L$42,其他调用!$M$4:$M$42,其他调用!$AI110)))</f>
        <v>6</v>
      </c>
      <c r="LX109" s="44">
        <f>IF(AZ$4=0,0,求节点(AZ$4:AZ$9,$B$4:$B$9,求节点(其他调用!$L$4:$L$42,其他调用!$M$4:$M$42,其他调用!$AI110)))</f>
        <v>6</v>
      </c>
      <c r="LZ109" s="44">
        <v>106</v>
      </c>
      <c r="MA109" s="44">
        <f>IF(C$23=0,0,求节点(C$23:C$28,$B$23:$B$28,求节点(其他调用!$Y$4:$Y$20,其他调用!$Z$4:$Z$20,$LZ109)))</f>
        <v>0</v>
      </c>
      <c r="MB109" s="44">
        <f>IF(D$23=0,0,求节点(D$23:D$28,$B$23:$B$28,求节点(其他调用!$Y$4:$Y$20,其他调用!$Z$4:$Z$20,$LZ109)))</f>
        <v>0</v>
      </c>
      <c r="MC109" s="44">
        <f>IF(E$23=0,0,求节点(E$23:E$28,$B$23:$B$28,求节点(其他调用!$Y$4:$Y$20,其他调用!$Z$4:$Z$20,$LZ109)))</f>
        <v>0</v>
      </c>
      <c r="MD109" s="44">
        <f>IF(F$23=0,0,求节点(F$23:F$28,$B$23:$B$28,求节点(其他调用!$Y$4:$Y$20,其他调用!$Z$4:$Z$20,$LZ109)))</f>
        <v>0</v>
      </c>
      <c r="ME109" s="44">
        <f>IF(G$23=0,0,求节点(G$23:G$28,$B$23:$B$28,求节点(其他调用!$Y$4:$Y$20,其他调用!$Z$4:$Z$20,$LZ109)))</f>
        <v>0</v>
      </c>
      <c r="MF109" s="44">
        <f>IF(H$23=0,0,求节点(H$23:H$28,$B$23:$B$28,求节点(其他调用!$Y$4:$Y$20,其他调用!$Z$4:$Z$20,$LZ109)))</f>
        <v>0</v>
      </c>
      <c r="MG109" s="44">
        <f>IF(I$23=0,0,求节点(I$23:I$28,$B$23:$B$28,求节点(其他调用!$Y$4:$Y$20,其他调用!$Z$4:$Z$20,$LZ109)))</f>
        <v>0</v>
      </c>
      <c r="MH109" s="44">
        <f>IF(J$23=0,0,求节点(J$23:J$28,$B$23:$B$28,求节点(其他调用!$Y$4:$Y$20,其他调用!$Z$4:$Z$20,$LZ109)))</f>
        <v>0</v>
      </c>
      <c r="MI109" s="44">
        <f>IF(K$23=0,0,求节点(K$23:K$28,$B$23:$B$28,求节点(其他调用!$Y$4:$Y$20,其他调用!$Z$4:$Z$20,$LZ109)))</f>
        <v>0</v>
      </c>
      <c r="MJ109" s="44">
        <f>IF(L$23=0,0,求节点(L$23:L$28,$B$23:$B$28,求节点(其他调用!$Y$4:$Y$20,其他调用!$Z$4:$Z$20,$LZ109)))</f>
        <v>0</v>
      </c>
      <c r="MK109" s="44">
        <f>IF(M$23=0,0,求节点(M$23:M$28,$B$23:$B$28,求节点(其他调用!$Y$4:$Y$20,其他调用!$Z$4:$Z$20,$LZ109)))</f>
        <v>0</v>
      </c>
      <c r="ML109" s="44">
        <f>IF(N$23=0,0,求节点(N$23:N$28,$B$23:$B$28,求节点(其他调用!$Y$4:$Y$20,其他调用!$Z$4:$Z$20,$LZ109)))</f>
        <v>0</v>
      </c>
      <c r="MM109" s="44">
        <f>IF(O$23=0,0,求节点(O$23:O$28,$B$23:$B$28,求节点(其他调用!$Y$4:$Y$20,其他调用!$Z$4:$Z$20,$LZ109)))</f>
        <v>0</v>
      </c>
      <c r="MN109" s="44">
        <f>IF(P$23=0,0,求节点(P$23:P$28,$B$23:$B$28,求节点(其他调用!$Y$4:$Y$20,其他调用!$Z$4:$Z$20,$LZ109)))</f>
        <v>0</v>
      </c>
      <c r="MO109" s="44">
        <f>IF(Q$23=0,0,求节点(Q$23:Q$28,$B$23:$B$28,求节点(其他调用!$Y$4:$Y$20,其他调用!$Z$4:$Z$20,$LZ109)))</f>
        <v>0</v>
      </c>
      <c r="MP109" s="44">
        <f>IF(R$23=0,0,求节点(R$23:R$28,$B$23:$B$28,求节点(其他调用!$Y$4:$Y$20,其他调用!$Z$4:$Z$20,$LZ109)))</f>
        <v>0</v>
      </c>
      <c r="MQ109" s="44">
        <f>IF(S$23=0,0,求节点(S$23:S$28,$B$23:$B$28,求节点(其他调用!$Y$4:$Y$20,其他调用!$Z$4:$Z$20,$LZ109)))</f>
        <v>0</v>
      </c>
      <c r="MR109" s="44">
        <f>IF(T$23=0,0,求节点(T$23:T$28,$B$23:$B$28,求节点(其他调用!$Y$4:$Y$20,其他调用!$Z$4:$Z$20,$LZ109)))</f>
        <v>0</v>
      </c>
      <c r="MS109" s="44">
        <f>IF(U$23=0,0,求节点(U$23:U$28,$B$23:$B$28,求节点(其他调用!$Y$4:$Y$20,其他调用!$Z$4:$Z$20,$LZ109)))</f>
        <v>0</v>
      </c>
      <c r="MT109" s="44">
        <f>IF(V$23=0,0,求节点(V$23:V$28,$B$23:$B$28,求节点(其他调用!$Y$4:$Y$20,其他调用!$Z$4:$Z$20,$LZ109)))</f>
        <v>0</v>
      </c>
      <c r="MW109" s="44">
        <v>106</v>
      </c>
      <c r="MX109" s="44">
        <f>IF(C$4=0,0,求节点(C$4:C$9,$B$4:$B$9,求节点(其他调用!$O$4:$O$42,其他调用!$P$4:$P$42,其他调用!$AJ110)))</f>
        <v>6</v>
      </c>
      <c r="MY109" s="44">
        <f>IF(D$4=0,0,求节点(D$4:D$9,$B$4:$B$9,求节点(其他调用!$O$4:$O$42,其他调用!$P$4:$P$42,其他调用!$AJ110)))</f>
        <v>6</v>
      </c>
      <c r="MZ109" s="44">
        <f>IF(E$4=0,0,求节点(E$4:E$9,$B$4:$B$9,求节点(其他调用!$O$4:$O$42,其他调用!$P$4:$P$42,其他调用!$AJ110)))</f>
        <v>6</v>
      </c>
      <c r="NA109" s="44">
        <f>IF(F$4=0,0,求节点(F$4:F$9,$B$4:$B$9,求节点(其他调用!$O$4:$O$42,其他调用!$P$4:$P$42,其他调用!$AJ110)))</f>
        <v>0</v>
      </c>
      <c r="NB109" s="44">
        <f>IF(G$4=0,0,求节点(G$4:G$9,$B$4:$B$9,求节点(其他调用!$O$4:$O$42,其他调用!$P$4:$P$42,其他调用!$AJ110)))</f>
        <v>0</v>
      </c>
      <c r="NC109" s="44">
        <f>IF(H$4=0,0,求节点(H$4:H$9,$B$4:$B$9,求节点(其他调用!$O$4:$O$42,其他调用!$P$4:$P$42,其他调用!$AJ110)))</f>
        <v>0</v>
      </c>
      <c r="ND109" s="44">
        <f>IF(I$4=0,0,求节点(I$4:I$9,$B$4:$B$9,求节点(其他调用!$O$4:$O$42,其他调用!$P$4:$P$42,其他调用!$AJ110)))</f>
        <v>0</v>
      </c>
      <c r="NE109" s="44">
        <f>IF(J$4=0,0,求节点(J$4:J$9,$B$4:$B$9,求节点(其他调用!$O$4:$O$42,其他调用!$P$4:$P$42,其他调用!$AJ110)))</f>
        <v>0</v>
      </c>
      <c r="NF109" s="44">
        <f>IF(K$4=0,0,求节点(K$4:K$9,$B$4:$B$9,求节点(其他调用!$O$4:$O$42,其他调用!$P$4:$P$42,其他调用!$AJ110)))</f>
        <v>0</v>
      </c>
      <c r="NG109" s="44">
        <f>IF(L$4=0,0,求节点(L$4:L$9,$B$4:$B$9,求节点(其他调用!$O$4:$O$42,其他调用!$P$4:$P$42,其他调用!$AJ110)))</f>
        <v>0</v>
      </c>
      <c r="NH109" s="44">
        <f>IF(M$4=0,0,求节点(M$4:M$9,$B$4:$B$9,求节点(其他调用!$O$4:$O$42,其他调用!$P$4:$P$42,其他调用!$AJ110)))</f>
        <v>0</v>
      </c>
      <c r="NI109" s="44">
        <f>IF(N$4=0,0,求节点(N$4:N$9,$B$4:$B$9,求节点(其他调用!$O$4:$O$42,其他调用!$P$4:$P$42,其他调用!$AJ110)))</f>
        <v>0</v>
      </c>
      <c r="NJ109" s="44">
        <f>IF(O$4=0,0,求节点(O$4:O$9,$B$4:$B$9,求节点(其他调用!$O$4:$O$42,其他调用!$P$4:$P$42,其他调用!$AJ110)))</f>
        <v>0</v>
      </c>
      <c r="NK109" s="44">
        <f>IF(P$4=0,0,求节点(P$4:P$9,$B$4:$B$9,求节点(其他调用!$O$4:$O$42,其他调用!$P$4:$P$42,其他调用!$AJ110)))</f>
        <v>0</v>
      </c>
      <c r="NL109" s="44">
        <f>IF(Q$4=0,0,求节点(Q$4:Q$9,$B$4:$B$9,求节点(其他调用!$O$4:$O$42,其他调用!$P$4:$P$42,其他调用!$AJ110)))</f>
        <v>0</v>
      </c>
      <c r="NM109" s="44">
        <f>IF(R$4=0,0,求节点(R$4:R$9,$B$4:$B$9,求节点(其他调用!$O$4:$O$42,其他调用!$P$4:$P$42,其他调用!$AJ110)))</f>
        <v>0</v>
      </c>
      <c r="NN109" s="44">
        <f>IF(S$4=0,0,求节点(S$4:S$9,$B$4:$B$9,求节点(其他调用!$O$4:$O$42,其他调用!$P$4:$P$42,其他调用!$AJ110)))</f>
        <v>6</v>
      </c>
      <c r="NO109" s="44">
        <f>IF(T$4=0,0,求节点(T$4:T$9,$B$4:$B$9,求节点(其他调用!$O$4:$O$42,其他调用!$P$4:$P$42,其他调用!$AJ110)))</f>
        <v>6</v>
      </c>
      <c r="NP109" s="44">
        <f>IF(U$4=0,0,求节点(U$4:U$9,$B$4:$B$9,求节点(其他调用!$O$4:$O$42,其他调用!$P$4:$P$42,其他调用!$AJ110)))</f>
        <v>6</v>
      </c>
      <c r="NQ109" s="44">
        <f>IF(V$4=0,0,求节点(V$4:V$9,$B$4:$B$9,求节点(其他调用!$O$4:$O$42,其他调用!$P$4:$P$42,其他调用!$AJ110)))</f>
        <v>0</v>
      </c>
      <c r="NR109" s="44">
        <f>IF(W$4=0,0,求节点(W$4:W$9,$B$4:$B$9,求节点(其他调用!$O$4:$O$42,其他调用!$P$4:$P$42,其他调用!$AJ110)))</f>
        <v>6</v>
      </c>
      <c r="NS109" s="44">
        <f>IF(X$4=0,0,求节点(X$4:X$9,$B$4:$B$9,求节点(其他调用!$O$4:$O$42,其他调用!$P$4:$P$42,其他调用!$AJ110)))</f>
        <v>6</v>
      </c>
      <c r="NT109" s="44">
        <f>IF(Y$4=0,0,求节点(Y$4:Y$9,$B$4:$B$9,求节点(其他调用!$O$4:$O$42,其他调用!$P$4:$P$42,其他调用!$AJ110)))</f>
        <v>6</v>
      </c>
      <c r="NU109" s="44">
        <f>IF(Z$4=0,0,求节点(Z$4:Z$9,$B$4:$B$9,求节点(其他调用!$O$4:$O$42,其他调用!$P$4:$P$42,其他调用!$AJ110)))</f>
        <v>0</v>
      </c>
      <c r="NV109" s="44">
        <f>IF(AA$4=0,0,求节点(AA$4:AA$9,$B$4:$B$9,求节点(其他调用!$O$4:$O$42,其他调用!$P$4:$P$42,其他调用!$AJ110)))</f>
        <v>6</v>
      </c>
      <c r="NW109" s="44">
        <f>IF(AB$4=0,0,求节点(AB$4:AB$9,$B$4:$B$9,求节点(其他调用!$O$4:$O$42,其他调用!$P$4:$P$42,其他调用!$AJ110)))</f>
        <v>6</v>
      </c>
      <c r="NX109" s="44">
        <f>IF(AC$4=0,0,求节点(AC$4:AC$9,$B$4:$B$9,求节点(其他调用!$O$4:$O$42,其他调用!$P$4:$P$42,其他调用!$AJ110)))</f>
        <v>6</v>
      </c>
      <c r="NY109" s="44">
        <f>IF(AD$4=0,0,求节点(AD$4:AD$9,$B$4:$B$9,求节点(其他调用!$O$4:$O$42,其他调用!$P$4:$P$42,其他调用!$AJ110)))</f>
        <v>6</v>
      </c>
      <c r="NZ109" s="44">
        <f>IF(AE$4=0,0,求节点(AE$4:AE$9,$B$4:$B$9,求节点(其他调用!$O$4:$O$42,其他调用!$P$4:$P$42,其他调用!$AJ110)))</f>
        <v>6</v>
      </c>
      <c r="OA109" s="44">
        <f>IF(AF$4=0,0,求节点(AF$4:AF$9,$B$4:$B$9,求节点(其他调用!$O$4:$O$42,其他调用!$P$4:$P$42,其他调用!$AJ110)))</f>
        <v>6</v>
      </c>
      <c r="OB109" s="44">
        <f>IF(AG$4=0,0,求节点(AG$4:AG$9,$B$4:$B$9,求节点(其他调用!$O$4:$O$42,其他调用!$P$4:$P$42,其他调用!$AJ110)))</f>
        <v>6</v>
      </c>
      <c r="OC109" s="44">
        <f>IF(AH$4=0,0,求节点(AH$4:AH$9,$B$4:$B$9,求节点(其他调用!$O$4:$O$42,其他调用!$P$4:$P$42,其他调用!$AJ110)))</f>
        <v>6</v>
      </c>
      <c r="OD109" s="44">
        <f>IF(AI$4=0,0,求节点(AI$4:AI$9,$B$4:$B$9,求节点(其他调用!$O$4:$O$42,其他调用!$P$4:$P$42,其他调用!$AJ110)))</f>
        <v>6</v>
      </c>
      <c r="OE109" s="44">
        <f>IF(AJ$4=0,0,求节点(AJ$4:AJ$9,$B$4:$B$9,求节点(其他调用!$O$4:$O$42,其他调用!$P$4:$P$42,其他调用!$AJ110)))</f>
        <v>6</v>
      </c>
      <c r="OF109" s="44">
        <f>IF(AK$4=0,0,求节点(AK$4:AK$9,$B$4:$B$9,求节点(其他调用!$O$4:$O$42,其他调用!$P$4:$P$42,其他调用!$AJ110)))</f>
        <v>6</v>
      </c>
      <c r="OG109" s="44">
        <f>IF(AL$4=0,0,求节点(AL$4:AL$9,$B$4:$B$9,求节点(其他调用!$O$4:$O$42,其他调用!$P$4:$P$42,其他调用!$AJ110)))</f>
        <v>6</v>
      </c>
      <c r="OH109" s="44">
        <f>IF(AM$4=0,0,求节点(AM$4:AM$9,$B$4:$B$9,求节点(其他调用!$O$4:$O$42,其他调用!$P$4:$P$42,其他调用!$AJ110)))</f>
        <v>6</v>
      </c>
      <c r="OI109" s="44">
        <f>IF(AN$4=0,0,求节点(AN$4:AN$9,$B$4:$B$9,求节点(其他调用!$O$4:$O$42,其他调用!$P$4:$P$42,其他调用!$AJ110)))</f>
        <v>6</v>
      </c>
      <c r="OJ109" s="44">
        <f>IF(AO$4=0,0,求节点(AO$4:AO$9,$B$4:$B$9,求节点(其他调用!$O$4:$O$42,其他调用!$P$4:$P$42,其他调用!$AJ110)))</f>
        <v>6</v>
      </c>
      <c r="OK109" s="44">
        <f>IF(AP$4=0,0,求节点(AP$4:AP$9,$B$4:$B$9,求节点(其他调用!$O$4:$O$42,其他调用!$P$4:$P$42,其他调用!$AJ110)))</f>
        <v>6</v>
      </c>
      <c r="OL109" s="44">
        <f>IF(AQ$4=0,0,求节点(AQ$4:AQ$9,$B$4:$B$9,求节点(其他调用!$O$4:$O$42,其他调用!$P$4:$P$42,其他调用!$AJ110)))</f>
        <v>6</v>
      </c>
      <c r="OM109" s="44">
        <f>IF(AR$4=0,0,求节点(AR$4:AR$9,$B$4:$B$9,求节点(其他调用!$O$4:$O$42,其他调用!$P$4:$P$42,其他调用!$AJ110)))</f>
        <v>6</v>
      </c>
      <c r="ON109" s="44">
        <f>IF(AS$4=0,0,求节点(AS$4:AS$9,$B$4:$B$9,求节点(其他调用!$O$4:$O$42,其他调用!$P$4:$P$42,其他调用!$AJ110)))</f>
        <v>6</v>
      </c>
      <c r="OO109" s="44">
        <f>IF(AT$4=0,0,求节点(AT$4:AT$9,$B$4:$B$9,求节点(其他调用!$O$4:$O$42,其他调用!$P$4:$P$42,其他调用!$AJ110)))</f>
        <v>6</v>
      </c>
      <c r="OP109" s="44">
        <f>IF(AU$4=0,0,求节点(AU$4:AU$9,$B$4:$B$9,求节点(其他调用!$O$4:$O$42,其他调用!$P$4:$P$42,其他调用!$AJ110)))</f>
        <v>6</v>
      </c>
      <c r="OQ109" s="44">
        <f>IF(AV$4=0,0,求节点(AV$4:AV$9,$B$4:$B$9,求节点(其他调用!$O$4:$O$42,其他调用!$P$4:$P$42,其他调用!$AJ110)))</f>
        <v>6</v>
      </c>
      <c r="OR109" s="44">
        <f>IF(AW$4=0,0,求节点(AW$4:AW$9,$B$4:$B$9,求节点(其他调用!$O$4:$O$42,其他调用!$P$4:$P$42,其他调用!$AJ110)))</f>
        <v>6</v>
      </c>
      <c r="OS109" s="44">
        <f>IF(AX$4=0,0,求节点(AX$4:AX$9,$B$4:$B$9,求节点(其他调用!$O$4:$O$42,其他调用!$P$4:$P$42,其他调用!$AJ110)))</f>
        <v>6</v>
      </c>
      <c r="OT109" s="44">
        <f>IF(AY$4=0,0,求节点(AY$4:AY$9,$B$4:$B$9,求节点(其他调用!$O$4:$O$42,其他调用!$P$4:$P$42,其他调用!$AJ110)))</f>
        <v>6</v>
      </c>
      <c r="OU109" s="44">
        <f>IF(AZ$4=0,0,求节点(AZ$4:AZ$9,$B$4:$B$9,求节点(其他调用!$O$4:$O$42,其他调用!$P$4:$P$42,其他调用!$AJ110)))</f>
        <v>6</v>
      </c>
      <c r="OW109" s="44">
        <v>106</v>
      </c>
      <c r="OX109" s="44">
        <f>IF(C$23=0,0,求节点(C$23:C$28,$B$23:$B$28,求节点(其他调用!$AA$4:$AA$20,其他调用!$AB$4:$AB$20,$OW109)))</f>
        <v>0</v>
      </c>
      <c r="OY109" s="44">
        <f>IF(D$23=0,0,求节点(D$23:D$28,$B$23:$B$28,求节点(其他调用!$AA$4:$AA$20,其他调用!$AB$4:$AB$20,$OW109)))</f>
        <v>0</v>
      </c>
      <c r="OZ109" s="44">
        <f>IF(E$23=0,0,求节点(E$23:E$28,$B$23:$B$28,求节点(其他调用!$AA$4:$AA$20,其他调用!$AB$4:$AB$20,$OW109)))</f>
        <v>0</v>
      </c>
      <c r="PA109" s="44">
        <f>IF(F$23=0,0,求节点(F$23:F$28,$B$23:$B$28,求节点(其他调用!$AA$4:$AA$20,其他调用!$AB$4:$AB$20,$OW109)))</f>
        <v>7.6994262446787864E-3</v>
      </c>
      <c r="PB109" s="44">
        <f>IF(G$23=0,0,求节点(G$23:G$28,$B$23:$B$28,求节点(其他调用!$AA$4:$AA$20,其他调用!$AB$4:$AB$20,$OW109)))</f>
        <v>1.1549139367018291E-2</v>
      </c>
      <c r="PC109" s="44">
        <f>IF(H$23=0,0,求节点(H$23:H$28,$B$23:$B$28,求节点(其他调用!$AA$4:$AA$20,其他调用!$AB$4:$AB$20,$OW109)))</f>
        <v>1.1549139367018291E-2</v>
      </c>
      <c r="PD109" s="44">
        <f>IF(I$23=0,0,求节点(I$23:I$28,$B$23:$B$28,求节点(其他调用!$AA$4:$AA$20,其他调用!$AB$4:$AB$20,$OW109)))</f>
        <v>1.7498696010633807E-2</v>
      </c>
      <c r="PE109" s="44">
        <f>IF(J$23=0,0,求节点(J$23:J$28,$B$23:$B$28,求节点(其他调用!$AA$4:$AA$20,其他调用!$AB$4:$AB$20,$OW109)))</f>
        <v>0</v>
      </c>
      <c r="PF109" s="44">
        <f>IF(K$23=0,0,求节点(K$23:K$28,$B$23:$B$28,求节点(其他调用!$AA$4:$AA$20,其他调用!$AB$4:$AB$20,$OW109)))</f>
        <v>1.1549139367018291E-2</v>
      </c>
      <c r="PG109" s="44">
        <f>IF(L$23=0,0,求节点(L$23:L$28,$B$23:$B$28,求节点(其他调用!$AA$4:$AA$20,其他调用!$AB$4:$AB$20,$OW109)))</f>
        <v>0</v>
      </c>
      <c r="PH109" s="44">
        <f>IF(M$23=0,0,求节点(M$23:M$28,$B$23:$B$28,求节点(其他调用!$AA$4:$AA$20,其他调用!$AB$4:$AB$20,$OW109)))</f>
        <v>0</v>
      </c>
      <c r="PI109" s="44">
        <f>IF(N$23=0,0,求节点(N$23:N$28,$B$23:$B$28,求节点(其他调用!$AA$4:$AA$20,其他调用!$AB$4:$AB$20,$OW109)))</f>
        <v>0</v>
      </c>
      <c r="PJ109" s="44">
        <f>IF(O$23=0,0,求节点(O$23:O$28,$B$23:$B$28,求节点(其他调用!$AA$4:$AA$20,其他调用!$AB$4:$AB$20,$OW109)))</f>
        <v>0</v>
      </c>
      <c r="PK109" s="44">
        <f>IF(P$23=0,0,求节点(P$23:P$28,$B$23:$B$28,求节点(其他调用!$AA$4:$AA$20,其他调用!$AB$4:$AB$20,$OW109)))</f>
        <v>0</v>
      </c>
      <c r="PL109" s="44">
        <f>IF(Q$23=0,0,求节点(Q$23:Q$28,$B$23:$B$28,求节点(其他调用!$AA$4:$AA$20,其他调用!$AB$4:$AB$20,$OW109)))</f>
        <v>0</v>
      </c>
      <c r="PM109" s="44">
        <f>IF(R$23=0,0,求节点(R$23:R$28,$B$23:$B$28,求节点(其他调用!$AA$4:$AA$20,其他调用!$AB$4:$AB$20,$OW109)))</f>
        <v>0</v>
      </c>
      <c r="PN109" s="44">
        <f>IF(S$23=0,0,求节点(S$23:S$28,$B$23:$B$28,求节点(其他调用!$AA$4:$AA$20,其他调用!$AB$4:$AB$20,$OW109)))</f>
        <v>0</v>
      </c>
      <c r="PO109" s="44">
        <f>IF(T$23=0,0,求节点(T$23:T$28,$B$23:$B$28,求节点(其他调用!$AA$4:$AA$20,其他调用!$AB$4:$AB$20,$OW109)))</f>
        <v>0</v>
      </c>
      <c r="PP109" s="44">
        <f>IF(U$23=0,0,求节点(U$23:U$28,$B$23:$B$28,求节点(其他调用!$AA$4:$AA$20,其他调用!$AB$4:$AB$20,$OW109)))</f>
        <v>0</v>
      </c>
      <c r="PQ109" s="44">
        <f>IF(V$23=0,0,求节点(V$23:V$28,$B$23:$B$28,求节点(其他调用!$AA$4:$AA$20,其他调用!$AB$4:$AB$20,$OW109)))</f>
        <v>0</v>
      </c>
    </row>
    <row r="110" spans="61:433" x14ac:dyDescent="0.2">
      <c r="BI110" s="44">
        <v>107</v>
      </c>
      <c r="BJ110" s="44">
        <f>IF(C$4=0,0,求节点(C$4:C$9,$B$4:$B$9,求节点(其他调用!$C$4:$C$42,其他调用!$D$4:$D$42,其他调用!$AF111)))</f>
        <v>6</v>
      </c>
      <c r="BK110" s="44">
        <f>IF(D$4=0,0,求节点(D$4:D$9,$B$4:$B$9,求节点(其他调用!$C$4:$C$42,其他调用!$D$4:$D$42,其他调用!$AF111)))</f>
        <v>6</v>
      </c>
      <c r="BL110" s="44">
        <f>IF(E$4=0,0,求节点(E$4:E$9,$B$4:$B$9,求节点(其他调用!$C$4:$C$42,其他调用!$D$4:$D$42,其他调用!$AF111)))</f>
        <v>3.4268003210901412</v>
      </c>
      <c r="BM110" s="44">
        <f>IF(F$4=0,0,求节点(F$4:F$9,$B$4:$B$9,求节点(其他调用!$C$4:$C$42,其他调用!$D$4:$D$42,其他调用!$AF111)))</f>
        <v>0</v>
      </c>
      <c r="BN110" s="44">
        <f>IF(G$4=0,0,求节点(G$4:G$9,$B$4:$B$9,求节点(其他调用!$C$4:$C$42,其他调用!$D$4:$D$42,其他调用!$AF111)))</f>
        <v>0</v>
      </c>
      <c r="BO110" s="44">
        <f>IF(H$4=0,0,求节点(H$4:H$9,$B$4:$B$9,求节点(其他调用!$C$4:$C$42,其他调用!$D$4:$D$42,其他调用!$AF111)))</f>
        <v>0</v>
      </c>
      <c r="BP110" s="44">
        <f>IF(I$4=0,0,求节点(I$4:I$9,$B$4:$B$9,求节点(其他调用!$C$4:$C$42,其他调用!$D$4:$D$42,其他调用!$AF111)))</f>
        <v>0</v>
      </c>
      <c r="BQ110" s="44">
        <f>IF(J$4=0,0,求节点(J$4:J$9,$B$4:$B$9,求节点(其他调用!$C$4:$C$42,其他调用!$D$4:$D$42,其他调用!$AF111)))</f>
        <v>0</v>
      </c>
      <c r="BR110" s="44">
        <f>IF(K$4=0,0,求节点(K$4:K$9,$B$4:$B$9,求节点(其他调用!$C$4:$C$42,其他调用!$D$4:$D$42,其他调用!$AF111)))</f>
        <v>0</v>
      </c>
      <c r="BS110" s="44">
        <f>IF(L$4=0,0,求节点(L$4:L$9,$B$4:$B$9,求节点(其他调用!$C$4:$C$42,其他调用!$D$4:$D$42,其他调用!$AF111)))</f>
        <v>0</v>
      </c>
      <c r="BT110" s="44">
        <f>IF(M$4=0,0,求节点(M$4:M$9,$B$4:$B$9,求节点(其他调用!$C$4:$C$42,其他调用!$D$4:$D$42,其他调用!$AF111)))</f>
        <v>0</v>
      </c>
      <c r="BU110" s="44">
        <f>IF(N$4=0,0,求节点(N$4:N$9,$B$4:$B$9,求节点(其他调用!$C$4:$C$42,其他调用!$D$4:$D$42,其他调用!$AF111)))</f>
        <v>0</v>
      </c>
      <c r="BV110" s="44">
        <f>IF(O$4=0,0,求节点(O$4:O$9,$B$4:$B$9,求节点(其他调用!$C$4:$C$42,其他调用!$D$4:$D$42,其他调用!$AF111)))</f>
        <v>0</v>
      </c>
      <c r="BW110" s="44">
        <f>IF(P$4=0,0,求节点(P$4:P$9,$B$4:$B$9,求节点(其他调用!$C$4:$C$42,其他调用!$D$4:$D$42,其他调用!$AF111)))</f>
        <v>0</v>
      </c>
      <c r="BX110" s="44">
        <f>IF(Q$4=0,0,求节点(Q$4:Q$9,$B$4:$B$9,求节点(其他调用!$C$4:$C$42,其他调用!$D$4:$D$42,其他调用!$AF111)))</f>
        <v>0</v>
      </c>
      <c r="BY110" s="44">
        <f>IF(R$4=0,0,求节点(R$4:R$9,$B$4:$B$9,求节点(其他调用!$C$4:$C$42,其他调用!$D$4:$D$42,其他调用!$AF111)))</f>
        <v>0</v>
      </c>
      <c r="BZ110" s="44">
        <f>IF(S$4=0,0,求节点(S$4:S$9,$B$4:$B$9,求节点(其他调用!$C$4:$C$42,其他调用!$D$4:$D$42,其他调用!$AF111)))</f>
        <v>6</v>
      </c>
      <c r="CA110" s="44">
        <f>IF(T$4=0,0,求节点(T$4:T$9,$B$4:$B$9,求节点(其他调用!$C$4:$C$42,其他调用!$D$4:$D$42,其他调用!$AF111)))</f>
        <v>6</v>
      </c>
      <c r="CB110" s="44">
        <f>IF(U$4=0,0,求节点(U$4:U$9,$B$4:$B$9,求节点(其他调用!$C$4:$C$42,其他调用!$D$4:$D$42,其他调用!$AF111)))</f>
        <v>6</v>
      </c>
      <c r="CC110" s="44">
        <f>IF(V$4=0,0,求节点(V$4:V$9,$B$4:$B$9,求节点(其他调用!$C$4:$C$42,其他调用!$D$4:$D$42,其他调用!$AF111)))</f>
        <v>0</v>
      </c>
      <c r="CD110" s="44">
        <f>IF(W$4=0,0,求节点(W$4:W$9,$B$4:$B$9,求节点(其他调用!$C$4:$C$42,其他调用!$D$4:$D$42,其他调用!$AF111)))</f>
        <v>6</v>
      </c>
      <c r="CE110" s="44">
        <f>IF(X$4=0,0,求节点(X$4:X$9,$B$4:$B$9,求节点(其他调用!$C$4:$C$42,其他调用!$D$4:$D$42,其他调用!$AF111)))</f>
        <v>6</v>
      </c>
      <c r="CF110" s="44">
        <f>IF(Y$4=0,0,求节点(Y$4:Y$9,$B$4:$B$9,求节点(其他调用!$C$4:$C$42,其他调用!$D$4:$D$42,其他调用!$AF111)))</f>
        <v>6</v>
      </c>
      <c r="CG110" s="44">
        <f>IF(Z$4=0,0,求节点(Z$4:Z$9,$B$4:$B$9,求节点(其他调用!$C$4:$C$42,其他调用!$D$4:$D$42,其他调用!$AF111)))</f>
        <v>0</v>
      </c>
      <c r="CH110" s="44">
        <f>IF(AA$4=0,0,求节点(AA$4:AA$9,$B$4:$B$9,求节点(其他调用!$C$4:$C$42,其他调用!$D$4:$D$42,其他调用!$AF111)))</f>
        <v>6</v>
      </c>
      <c r="CI110" s="44">
        <f>IF(AB$4=0,0,求节点(AB$4:AB$9,$B$4:$B$9,求节点(其他调用!$C$4:$C$42,其他调用!$D$4:$D$42,其他调用!$AF111)))</f>
        <v>6</v>
      </c>
      <c r="CJ110" s="44">
        <f>IF(AC$4=0,0,求节点(AC$4:AC$9,$B$4:$B$9,求节点(其他调用!$C$4:$C$42,其他调用!$D$4:$D$42,其他调用!$AF111)))</f>
        <v>6</v>
      </c>
      <c r="CK110" s="44">
        <f>IF(AD$4=0,0,求节点(AD$4:AD$9,$B$4:$B$9,求节点(其他调用!$C$4:$C$42,其他调用!$D$4:$D$42,其他调用!$AF111)))</f>
        <v>5.0634653193203158</v>
      </c>
      <c r="CL110" s="44">
        <f>IF(AE$4=0,0,求节点(AE$4:AE$9,$B$4:$B$9,求节点(其他调用!$C$4:$C$42,其他调用!$D$4:$D$42,其他调用!$AF111)))</f>
        <v>5.0634653193203158</v>
      </c>
      <c r="CM110" s="44">
        <f>IF(AF$4=0,0,求节点(AF$4:AF$9,$B$4:$B$9,求节点(其他调用!$C$4:$C$42,其他调用!$D$4:$D$42,其他调用!$AF111)))</f>
        <v>5.0634653193203158</v>
      </c>
      <c r="CN110" s="44">
        <f>IF(AG$4=0,0,求节点(AG$4:AG$9,$B$4:$B$9,求节点(其他调用!$C$4:$C$42,其他调用!$D$4:$D$42,其他调用!$AF111)))</f>
        <v>5.0634653193203158</v>
      </c>
      <c r="CO110" s="44">
        <f>IF(AH$4=0,0,求节点(AH$4:AH$9,$B$4:$B$9,求节点(其他调用!$C$4:$C$42,其他调用!$D$4:$D$42,其他调用!$AF111)))</f>
        <v>5.0634653193203158</v>
      </c>
      <c r="CP110" s="44">
        <f>IF(AI$4=0,0,求节点(AI$4:AI$9,$B$4:$B$9,求节点(其他调用!$C$4:$C$42,其他调用!$D$4:$D$42,其他调用!$AF111)))</f>
        <v>5.0634653193203158</v>
      </c>
      <c r="CQ110" s="44">
        <f>IF(AJ$4=0,0,求节点(AJ$4:AJ$9,$B$4:$B$9,求节点(其他调用!$C$4:$C$42,其他调用!$D$4:$D$42,其他调用!$AF111)))</f>
        <v>5.0634653193203158</v>
      </c>
      <c r="CR110" s="44">
        <f>IF(AK$4=0,0,求节点(AK$4:AK$9,$B$4:$B$9,求节点(其他调用!$C$4:$C$42,其他调用!$D$4:$D$42,其他调用!$AF111)))</f>
        <v>5.0634653193203158</v>
      </c>
      <c r="CS110" s="44">
        <f>IF(AL$4=0,0,求节点(AL$4:AL$9,$B$4:$B$9,求节点(其他调用!$C$4:$C$42,其他调用!$D$4:$D$42,其他调用!$AF111)))</f>
        <v>5.0634653193203158</v>
      </c>
      <c r="CT110" s="44">
        <f>IF(AM$4=0,0,求节点(AM$4:AM$9,$B$4:$B$9,求节点(其他调用!$C$4:$C$42,其他调用!$D$4:$D$42,其他调用!$AF111)))</f>
        <v>5.0634653193203158</v>
      </c>
      <c r="CU110" s="44">
        <f>IF(AN$4=0,0,求节点(AN$4:AN$9,$B$4:$B$9,求节点(其他调用!$C$4:$C$42,其他调用!$D$4:$D$42,其他调用!$AF111)))</f>
        <v>5.0634653193203158</v>
      </c>
      <c r="CV110" s="44">
        <f>IF(AO$4=0,0,求节点(AO$4:AO$9,$B$4:$B$9,求节点(其他调用!$C$4:$C$42,其他调用!$D$4:$D$42,其他调用!$AF111)))</f>
        <v>5.0634653193203158</v>
      </c>
      <c r="CW110" s="44">
        <f>IF(AP$4=0,0,求节点(AP$4:AP$9,$B$4:$B$9,求节点(其他调用!$C$4:$C$42,其他调用!$D$4:$D$42,其他调用!$AF111)))</f>
        <v>5.0634653193203158</v>
      </c>
      <c r="CX110" s="44">
        <f>IF(AQ$4=0,0,求节点(AQ$4:AQ$9,$B$4:$B$9,求节点(其他调用!$C$4:$C$42,其他调用!$D$4:$D$42,其他调用!$AF111)))</f>
        <v>5.0634653193203158</v>
      </c>
      <c r="CY110" s="44">
        <f>IF(AR$4=0,0,求节点(AR$4:AR$9,$B$4:$B$9,求节点(其他调用!$C$4:$C$42,其他调用!$D$4:$D$42,其他调用!$AF111)))</f>
        <v>5.0634653193203158</v>
      </c>
      <c r="CZ110" s="44">
        <f>IF(AS$4=0,0,求节点(AS$4:AS$9,$B$4:$B$9,求节点(其他调用!$C$4:$C$42,其他调用!$D$4:$D$42,其他调用!$AF111)))</f>
        <v>5.0634653193203158</v>
      </c>
      <c r="DA110" s="44">
        <f>IF(AT$4=0,0,求节点(AT$4:AT$9,$B$4:$B$9,求节点(其他调用!$C$4:$C$42,其他调用!$D$4:$D$42,其他调用!$AF111)))</f>
        <v>5.0634653193203158</v>
      </c>
      <c r="DB110" s="44">
        <f>IF(AU$4=0,0,求节点(AU$4:AU$9,$B$4:$B$9,求节点(其他调用!$C$4:$C$42,其他调用!$D$4:$D$42,其他调用!$AF111)))</f>
        <v>5.0634653193203158</v>
      </c>
      <c r="DC110" s="44">
        <f>IF(AV$4=0,0,求节点(AV$4:AV$9,$B$4:$B$9,求节点(其他调用!$C$4:$C$42,其他调用!$D$4:$D$42,其他调用!$AF111)))</f>
        <v>5.0634653193203158</v>
      </c>
      <c r="DD110" s="44">
        <f>IF(AW$4=0,0,求节点(AW$4:AW$9,$B$4:$B$9,求节点(其他调用!$C$4:$C$42,其他调用!$D$4:$D$42,其他调用!$AF111)))</f>
        <v>5.0634653193203158</v>
      </c>
      <c r="DE110" s="44">
        <f>IF(AX$4=0,0,求节点(AX$4:AX$9,$B$4:$B$9,求节点(其他调用!$C$4:$C$42,其他调用!$D$4:$D$42,其他调用!$AF111)))</f>
        <v>5.0634653193203158</v>
      </c>
      <c r="DF110" s="44">
        <f>IF(AY$4=0,0,求节点(AY$4:AY$9,$B$4:$B$9,求节点(其他调用!$C$4:$C$42,其他调用!$D$4:$D$42,其他调用!$AF111)))</f>
        <v>5.0634653193203158</v>
      </c>
      <c r="DG110" s="44">
        <f>IF(AZ$4=0,0,求节点(AZ$4:AZ$9,$B$4:$B$9,求节点(其他调用!$C$4:$C$42,其他调用!$D$4:$D$42,其他调用!$AF111)))</f>
        <v>5.0634653193203158</v>
      </c>
      <c r="DI110" s="44">
        <v>107</v>
      </c>
      <c r="DJ110" s="44">
        <f>IF(C$23=0,0,求节点(C$23:C$28,$B$23:$B$28,求节点(其他调用!$S$4:$S$20,其他调用!$T$4:$T$20,$DI110)))</f>
        <v>0</v>
      </c>
      <c r="DK110" s="44">
        <f>IF(D$23=0,0,求节点(D$23:D$28,$B$23:$B$28,求节点(其他调用!$S$4:$S$20,其他调用!$T$4:$T$20,$DI110)))</f>
        <v>0</v>
      </c>
      <c r="DL110" s="44">
        <f>IF(E$23=0,0,求节点(E$23:E$28,$B$23:$B$28,求节点(其他调用!$S$4:$S$20,其他调用!$T$4:$T$20,$DI110)))</f>
        <v>0</v>
      </c>
      <c r="DM110" s="44">
        <f>IF(F$23=0,0,求节点(F$23:F$28,$B$23:$B$28,求节点(其他调用!$S$4:$S$20,其他调用!$T$4:$T$20,$DI110)))</f>
        <v>7.1917717670078041E-3</v>
      </c>
      <c r="DN110" s="44">
        <f>IF(G$23=0,0,求节点(G$23:G$28,$B$23:$B$28,求节点(其他调用!$S$4:$S$20,其他调用!$T$4:$T$20,$DI110)))</f>
        <v>1.0787657650511595E-2</v>
      </c>
      <c r="DO110" s="44">
        <f>IF(H$23=0,0,求节点(H$23:H$28,$B$23:$B$28,求节点(其他调用!$S$4:$S$20,其他调用!$T$4:$T$20,$DI110)))</f>
        <v>1.0787657650511595E-2</v>
      </c>
      <c r="DP110" s="44">
        <f>IF(I$23=0,0,求节点(I$23:I$28,$B$23:$B$28,求节点(其他调用!$S$4:$S$20,其他调用!$T$4:$T$20,$DI110)))</f>
        <v>1.6344935834108454E-2</v>
      </c>
      <c r="DQ110" s="44">
        <f>IF(J$23=0,0,求节点(J$23:J$28,$B$23:$B$28,求节点(其他调用!$S$4:$S$20,其他调用!$T$4:$T$20,$DI110)))</f>
        <v>0</v>
      </c>
      <c r="DR110" s="44">
        <f>IF(K$23=0,0,求节点(K$23:K$28,$B$23:$B$28,求节点(其他调用!$S$4:$S$20,其他调用!$T$4:$T$20,$DI110)))</f>
        <v>1.0787657650511595E-2</v>
      </c>
      <c r="DS110" s="44">
        <f>IF(L$23=0,0,求节点(L$23:L$28,$B$23:$B$28,求节点(其他调用!$S$4:$S$20,其他调用!$T$4:$T$20,$DI110)))</f>
        <v>0</v>
      </c>
      <c r="DT110" s="44">
        <f>IF(M$23=0,0,求节点(M$23:M$28,$B$23:$B$28,求节点(其他调用!$S$4:$S$20,其他调用!$T$4:$T$20,$DI110)))</f>
        <v>0</v>
      </c>
      <c r="DU110" s="44">
        <f>IF(N$23=0,0,求节点(N$23:N$28,$B$23:$B$28,求节点(其他调用!$S$4:$S$20,其他调用!$T$4:$T$20,$DI110)))</f>
        <v>0</v>
      </c>
      <c r="DV110" s="44">
        <f>IF(O$23=0,0,求节点(O$23:O$28,$B$23:$B$28,求节点(其他调用!$S$4:$S$20,其他调用!$T$4:$T$20,$DI110)))</f>
        <v>0</v>
      </c>
      <c r="DW110" s="44">
        <f>IF(P$23=0,0,求节点(P$23:P$28,$B$23:$B$28,求节点(其他调用!$S$4:$S$20,其他调用!$T$4:$T$20,$DI110)))</f>
        <v>0</v>
      </c>
      <c r="DX110" s="44">
        <f>IF(Q$23=0,0,求节点(Q$23:Q$28,$B$23:$B$28,求节点(其他调用!$S$4:$S$20,其他调用!$T$4:$T$20,$DI110)))</f>
        <v>0</v>
      </c>
      <c r="DY110" s="44">
        <f>IF(R$23=0,0,求节点(R$23:R$28,$B$23:$B$28,求节点(其他调用!$S$4:$S$20,其他调用!$T$4:$T$20,$DI110)))</f>
        <v>0</v>
      </c>
      <c r="DZ110" s="44">
        <f>IF(S$23=0,0,求节点(S$23:S$28,$B$23:$B$28,求节点(其他调用!$S$4:$S$20,其他调用!$T$4:$T$20,$DI110)))</f>
        <v>0</v>
      </c>
      <c r="EA110" s="44">
        <f>IF(T$23=0,0,求节点(T$23:T$28,$B$23:$B$28,求节点(其他调用!$S$4:$S$20,其他调用!$T$4:$T$20,$DI110)))</f>
        <v>0</v>
      </c>
      <c r="EB110" s="44">
        <f>IF(U$23=0,0,求节点(U$23:U$28,$B$23:$B$28,求节点(其他调用!$S$4:$S$20,其他调用!$T$4:$T$20,$DI110)))</f>
        <v>0</v>
      </c>
      <c r="EC110" s="44">
        <f>IF(V$23=0,0,求节点(V$23:V$28,$B$23:$B$28,求节点(其他调用!$S$4:$S$20,其他调用!$T$4:$T$20,$DI110)))</f>
        <v>0</v>
      </c>
      <c r="EF110" s="44">
        <v>107</v>
      </c>
      <c r="EG110" s="44">
        <f>IF(C$4=0,0,求节点(C$4:C$9,$B$4:$B$9,求节点(其他调用!$F$4:$F$42,其他调用!$G$4:$G$42,其他调用!$AG111)))</f>
        <v>6</v>
      </c>
      <c r="EH110" s="44">
        <f>IF(D$4=0,0,求节点(D$4:D$9,$B$4:$B$9,求节点(其他调用!$F$4:$F$42,其他调用!$G$4:$G$42,其他调用!$AG111)))</f>
        <v>6</v>
      </c>
      <c r="EI110" s="44">
        <f>IF(E$4=0,0,求节点(E$4:E$9,$B$4:$B$9,求节点(其他调用!$F$4:$F$42,其他调用!$G$4:$G$42,其他调用!$AG111)))</f>
        <v>3.6354656530324601</v>
      </c>
      <c r="EJ110" s="44">
        <f>IF(F$4=0,0,求节点(F$4:F$9,$B$4:$B$9,求节点(其他调用!$F$4:$F$42,其他调用!$G$4:$G$42,其他调用!$AG111)))</f>
        <v>0</v>
      </c>
      <c r="EK110" s="44">
        <f>IF(G$4=0,0,求节点(G$4:G$9,$B$4:$B$9,求节点(其他调用!$F$4:$F$42,其他调用!$G$4:$G$42,其他调用!$AG111)))</f>
        <v>0</v>
      </c>
      <c r="EL110" s="44">
        <f>IF(H$4=0,0,求节点(H$4:H$9,$B$4:$B$9,求节点(其他调用!$F$4:$F$42,其他调用!$G$4:$G$42,其他调用!$AG111)))</f>
        <v>0</v>
      </c>
      <c r="EM110" s="44">
        <f>IF(I$4=0,0,求节点(I$4:I$9,$B$4:$B$9,求节点(其他调用!$F$4:$F$42,其他调用!$G$4:$G$42,其他调用!$AG111)))</f>
        <v>0</v>
      </c>
      <c r="EN110" s="44">
        <f>IF(J$4=0,0,求节点(J$4:J$9,$B$4:$B$9,求节点(其他调用!$F$4:$F$42,其他调用!$G$4:$G$42,其他调用!$AG111)))</f>
        <v>0</v>
      </c>
      <c r="EO110" s="44">
        <f>IF(K$4=0,0,求节点(K$4:K$9,$B$4:$B$9,求节点(其他调用!$F$4:$F$42,其他调用!$G$4:$G$42,其他调用!$AG111)))</f>
        <v>0</v>
      </c>
      <c r="EP110" s="44">
        <f>IF(L$4=0,0,求节点(L$4:L$9,$B$4:$B$9,求节点(其他调用!$F$4:$F$42,其他调用!$G$4:$G$42,其他调用!$AG111)))</f>
        <v>0</v>
      </c>
      <c r="EQ110" s="44">
        <f>IF(M$4=0,0,求节点(M$4:M$9,$B$4:$B$9,求节点(其他调用!$F$4:$F$42,其他调用!$G$4:$G$42,其他调用!$AG111)))</f>
        <v>0</v>
      </c>
      <c r="ER110" s="44">
        <f>IF(N$4=0,0,求节点(N$4:N$9,$B$4:$B$9,求节点(其他调用!$F$4:$F$42,其他调用!$G$4:$G$42,其他调用!$AG111)))</f>
        <v>0</v>
      </c>
      <c r="ES110" s="44">
        <f>IF(O$4=0,0,求节点(O$4:O$9,$B$4:$B$9,求节点(其他调用!$F$4:$F$42,其他调用!$G$4:$G$42,其他调用!$AG111)))</f>
        <v>0</v>
      </c>
      <c r="ET110" s="44">
        <f>IF(P$4=0,0,求节点(P$4:P$9,$B$4:$B$9,求节点(其他调用!$F$4:$F$42,其他调用!$G$4:$G$42,其他调用!$AG111)))</f>
        <v>0</v>
      </c>
      <c r="EU110" s="44">
        <f>IF(Q$4=0,0,求节点(Q$4:Q$9,$B$4:$B$9,求节点(其他调用!$F$4:$F$42,其他调用!$G$4:$G$42,其他调用!$AG111)))</f>
        <v>0</v>
      </c>
      <c r="EV110" s="44">
        <f>IF(R$4=0,0,求节点(R$4:R$9,$B$4:$B$9,求节点(其他调用!$F$4:$F$42,其他调用!$G$4:$G$42,其他调用!$AG111)))</f>
        <v>0</v>
      </c>
      <c r="EW110" s="44">
        <f>IF(S$4=0,0,求节点(S$4:S$9,$B$4:$B$9,求节点(其他调用!$F$4:$F$42,其他调用!$G$4:$G$42,其他调用!$AG111)))</f>
        <v>6</v>
      </c>
      <c r="EX110" s="44">
        <f>IF(T$4=0,0,求节点(T$4:T$9,$B$4:$B$9,求节点(其他调用!$F$4:$F$42,其他调用!$G$4:$G$42,其他调用!$AG111)))</f>
        <v>6</v>
      </c>
      <c r="EY110" s="44">
        <f>IF(U$4=0,0,求节点(U$4:U$9,$B$4:$B$9,求节点(其他调用!$F$4:$F$42,其他调用!$G$4:$G$42,其他调用!$AG111)))</f>
        <v>6</v>
      </c>
      <c r="EZ110" s="44">
        <f>IF(V$4=0,0,求节点(V$4:V$9,$B$4:$B$9,求节点(其他调用!$F$4:$F$42,其他调用!$G$4:$G$42,其他调用!$AG111)))</f>
        <v>0</v>
      </c>
      <c r="FA110" s="44">
        <f>IF(W$4=0,0,求节点(W$4:W$9,$B$4:$B$9,求节点(其他调用!$F$4:$F$42,其他调用!$G$4:$G$42,其他调用!$AG111)))</f>
        <v>6</v>
      </c>
      <c r="FB110" s="44">
        <f>IF(X$4=0,0,求节点(X$4:X$9,$B$4:$B$9,求节点(其他调用!$F$4:$F$42,其他调用!$G$4:$G$42,其他调用!$AG111)))</f>
        <v>6</v>
      </c>
      <c r="FC110" s="44">
        <f>IF(Y$4=0,0,求节点(Y$4:Y$9,$B$4:$B$9,求节点(其他调用!$F$4:$F$42,其他调用!$G$4:$G$42,其他调用!$AG111)))</f>
        <v>6</v>
      </c>
      <c r="FD110" s="44">
        <f>IF(Z$4=0,0,求节点(Z$4:Z$9,$B$4:$B$9,求节点(其他调用!$F$4:$F$42,其他调用!$G$4:$G$42,其他调用!$AG111)))</f>
        <v>0</v>
      </c>
      <c r="FE110" s="44">
        <f>IF(AA$4=0,0,求节点(AA$4:AA$9,$B$4:$B$9,求节点(其他调用!$F$4:$F$42,其他调用!$G$4:$G$42,其他调用!$AG111)))</f>
        <v>6</v>
      </c>
      <c r="FF110" s="44">
        <f>IF(AB$4=0,0,求节点(AB$4:AB$9,$B$4:$B$9,求节点(其他调用!$F$4:$F$42,其他调用!$G$4:$G$42,其他调用!$AG111)))</f>
        <v>6</v>
      </c>
      <c r="FG110" s="44">
        <f>IF(AC$4=0,0,求节点(AC$4:AC$9,$B$4:$B$9,求节点(其他调用!$F$4:$F$42,其他调用!$G$4:$G$42,其他调用!$AG111)))</f>
        <v>6</v>
      </c>
      <c r="FH110" s="44">
        <f>IF(AD$4=0,0,求节点(AD$4:AD$9,$B$4:$B$9,求节点(其他调用!$F$4:$F$42,其他调用!$G$4:$G$42,其他调用!$AG111)))</f>
        <v>6</v>
      </c>
      <c r="FI110" s="44">
        <f>IF(AE$4=0,0,求节点(AE$4:AE$9,$B$4:$B$9,求节点(其他调用!$F$4:$F$42,其他调用!$G$4:$G$42,其他调用!$AG111)))</f>
        <v>6</v>
      </c>
      <c r="FJ110" s="44">
        <f>IF(AF$4=0,0,求节点(AF$4:AF$9,$B$4:$B$9,求节点(其他调用!$F$4:$F$42,其他调用!$G$4:$G$42,其他调用!$AG111)))</f>
        <v>6</v>
      </c>
      <c r="FK110" s="44">
        <f>IF(AG$4=0,0,求节点(AG$4:AG$9,$B$4:$B$9,求节点(其他调用!$F$4:$F$42,其他调用!$G$4:$G$42,其他调用!$AG111)))</f>
        <v>6</v>
      </c>
      <c r="FL110" s="44">
        <f>IF(AH$4=0,0,求节点(AH$4:AH$9,$B$4:$B$9,求节点(其他调用!$F$4:$F$42,其他调用!$G$4:$G$42,其他调用!$AG111)))</f>
        <v>6</v>
      </c>
      <c r="FM110" s="44">
        <f>IF(AI$4=0,0,求节点(AI$4:AI$9,$B$4:$B$9,求节点(其他调用!$F$4:$F$42,其他调用!$G$4:$G$42,其他调用!$AG111)))</f>
        <v>6</v>
      </c>
      <c r="FN110" s="44">
        <f>IF(AJ$4=0,0,求节点(AJ$4:AJ$9,$B$4:$B$9,求节点(其他调用!$F$4:$F$42,其他调用!$G$4:$G$42,其他调用!$AG111)))</f>
        <v>6</v>
      </c>
      <c r="FO110" s="44">
        <f>IF(AK$4=0,0,求节点(AK$4:AK$9,$B$4:$B$9,求节点(其他调用!$F$4:$F$42,其他调用!$G$4:$G$42,其他调用!$AG111)))</f>
        <v>6</v>
      </c>
      <c r="FP110" s="44">
        <f>IF(AL$4=0,0,求节点(AL$4:AL$9,$B$4:$B$9,求节点(其他调用!$F$4:$F$42,其他调用!$G$4:$G$42,其他调用!$AG111)))</f>
        <v>6</v>
      </c>
      <c r="FQ110" s="44">
        <f>IF(AM$4=0,0,求节点(AM$4:AM$9,$B$4:$B$9,求节点(其他调用!$F$4:$F$42,其他调用!$G$4:$G$42,其他调用!$AG111)))</f>
        <v>6</v>
      </c>
      <c r="FR110" s="44">
        <f>IF(AN$4=0,0,求节点(AN$4:AN$9,$B$4:$B$9,求节点(其他调用!$F$4:$F$42,其他调用!$G$4:$G$42,其他调用!$AG111)))</f>
        <v>6</v>
      </c>
      <c r="FS110" s="44">
        <f>IF(AO$4=0,0,求节点(AO$4:AO$9,$B$4:$B$9,求节点(其他调用!$F$4:$F$42,其他调用!$G$4:$G$42,其他调用!$AG111)))</f>
        <v>6</v>
      </c>
      <c r="FT110" s="44">
        <f>IF(AP$4=0,0,求节点(AP$4:AP$9,$B$4:$B$9,求节点(其他调用!$F$4:$F$42,其他调用!$G$4:$G$42,其他调用!$AG111)))</f>
        <v>6</v>
      </c>
      <c r="FU110" s="44">
        <f>IF(AQ$4=0,0,求节点(AQ$4:AQ$9,$B$4:$B$9,求节点(其他调用!$F$4:$F$42,其他调用!$G$4:$G$42,其他调用!$AG111)))</f>
        <v>6</v>
      </c>
      <c r="FV110" s="44">
        <f>IF(AR$4=0,0,求节点(AR$4:AR$9,$B$4:$B$9,求节点(其他调用!$F$4:$F$42,其他调用!$G$4:$G$42,其他调用!$AG111)))</f>
        <v>6</v>
      </c>
      <c r="FW110" s="44">
        <f>IF(AS$4=0,0,求节点(AS$4:AS$9,$B$4:$B$9,求节点(其他调用!$F$4:$F$42,其他调用!$G$4:$G$42,其他调用!$AG111)))</f>
        <v>6</v>
      </c>
      <c r="FX110" s="44">
        <f>IF(AT$4=0,0,求节点(AT$4:AT$9,$B$4:$B$9,求节点(其他调用!$F$4:$F$42,其他调用!$G$4:$G$42,其他调用!$AG111)))</f>
        <v>6</v>
      </c>
      <c r="FY110" s="44">
        <f>IF(AU$4=0,0,求节点(AU$4:AU$9,$B$4:$B$9,求节点(其他调用!$F$4:$F$42,其他调用!$G$4:$G$42,其他调用!$AG111)))</f>
        <v>6</v>
      </c>
      <c r="FZ110" s="44">
        <f>IF(AV$4=0,0,求节点(AV$4:AV$9,$B$4:$B$9,求节点(其他调用!$F$4:$F$42,其他调用!$G$4:$G$42,其他调用!$AG111)))</f>
        <v>6</v>
      </c>
      <c r="GA110" s="44">
        <f>IF(AW$4=0,0,求节点(AW$4:AW$9,$B$4:$B$9,求节点(其他调用!$F$4:$F$42,其他调用!$G$4:$G$42,其他调用!$AG111)))</f>
        <v>6</v>
      </c>
      <c r="GB110" s="44">
        <f>IF(AX$4=0,0,求节点(AX$4:AX$9,$B$4:$B$9,求节点(其他调用!$F$4:$F$42,其他调用!$G$4:$G$42,其他调用!$AG111)))</f>
        <v>6</v>
      </c>
      <c r="GC110" s="44">
        <f>IF(AY$4=0,0,求节点(AY$4:AY$9,$B$4:$B$9,求节点(其他调用!$F$4:$F$42,其他调用!$G$4:$G$42,其他调用!$AG111)))</f>
        <v>6</v>
      </c>
      <c r="GD110" s="44">
        <f>IF(AZ$4=0,0,求节点(AZ$4:AZ$9,$B$4:$B$9,求节点(其他调用!$F$4:$F$42,其他调用!$G$4:$G$42,其他调用!$AG111)))</f>
        <v>6</v>
      </c>
      <c r="GF110" s="44">
        <v>107</v>
      </c>
      <c r="GG110" s="44">
        <f>IF(C$23=0,0,求节点(C$23:C$28,$B$23:$B$28,求节点(其他调用!$U$4:$U$20,其他调用!$V$4:$V$20,$GF110)))</f>
        <v>0</v>
      </c>
      <c r="GH110" s="44">
        <f>IF(D$23=0,0,求节点(D$23:D$28,$B$23:$B$28,求节点(其他调用!$U$4:$U$20,其他调用!$V$4:$V$20,$GF110)))</f>
        <v>0</v>
      </c>
      <c r="GI110" s="44">
        <f>IF(E$23=0,0,求节点(E$23:E$28,$B$23:$B$28,求节点(其他调用!$U$4:$U$20,其他调用!$V$4:$V$20,$GF110)))</f>
        <v>0</v>
      </c>
      <c r="GJ110" s="44">
        <f>IF(F$23=0,0,求节点(F$23:F$28,$B$23:$B$28,求节点(其他调用!$U$4:$U$20,其他调用!$V$4:$V$20,$GF110)))</f>
        <v>0</v>
      </c>
      <c r="GK110" s="44">
        <f>IF(G$23=0,0,求节点(G$23:G$28,$B$23:$B$28,求节点(其他调用!$U$4:$U$20,其他调用!$V$4:$V$20,$GF110)))</f>
        <v>0</v>
      </c>
      <c r="GL110" s="44">
        <f>IF(H$23=0,0,求节点(H$23:H$28,$B$23:$B$28,求节点(其他调用!$U$4:$U$20,其他调用!$V$4:$V$20,$GF110)))</f>
        <v>0</v>
      </c>
      <c r="GM110" s="44">
        <f>IF(I$23=0,0,求节点(I$23:I$28,$B$23:$B$28,求节点(其他调用!$U$4:$U$20,其他调用!$V$4:$V$20,$GF110)))</f>
        <v>0</v>
      </c>
      <c r="GN110" s="44">
        <f>IF(J$23=0,0,求节点(J$23:J$28,$B$23:$B$28,求节点(其他调用!$U$4:$U$20,其他调用!$V$4:$V$20,$GF110)))</f>
        <v>0</v>
      </c>
      <c r="GO110" s="44">
        <f>IF(K$23=0,0,求节点(K$23:K$28,$B$23:$B$28,求节点(其他调用!$U$4:$U$20,其他调用!$V$4:$V$20,$GF110)))</f>
        <v>0</v>
      </c>
      <c r="GP110" s="44">
        <f>IF(L$23=0,0,求节点(L$23:L$28,$B$23:$B$28,求节点(其他调用!$U$4:$U$20,其他调用!$V$4:$V$20,$GF110)))</f>
        <v>0</v>
      </c>
      <c r="GQ110" s="44">
        <f>IF(M$23=0,0,求节点(M$23:M$28,$B$23:$B$28,求节点(其他调用!$U$4:$U$20,其他调用!$V$4:$V$20,$GF110)))</f>
        <v>0</v>
      </c>
      <c r="GR110" s="44">
        <f>IF(N$23=0,0,求节点(N$23:N$28,$B$23:$B$28,求节点(其他调用!$U$4:$U$20,其他调用!$V$4:$V$20,$GF110)))</f>
        <v>0</v>
      </c>
      <c r="GS110" s="44">
        <f>IF(O$23=0,0,求节点(O$23:O$28,$B$23:$B$28,求节点(其他调用!$U$4:$U$20,其他调用!$V$4:$V$20,$GF110)))</f>
        <v>0</v>
      </c>
      <c r="GT110" s="44">
        <f>IF(P$23=0,0,求节点(P$23:P$28,$B$23:$B$28,求节点(其他调用!$U$4:$U$20,其他调用!$V$4:$V$20,$GF110)))</f>
        <v>0</v>
      </c>
      <c r="GU110" s="44">
        <f>IF(Q$23=0,0,求节点(Q$23:Q$28,$B$23:$B$28,求节点(其他调用!$U$4:$U$20,其他调用!$V$4:$V$20,$GF110)))</f>
        <v>0</v>
      </c>
      <c r="GV110" s="44">
        <f>IF(R$23=0,0,求节点(R$23:R$28,$B$23:$B$28,求节点(其他调用!$U$4:$U$20,其他调用!$V$4:$V$20,$GF110)))</f>
        <v>0</v>
      </c>
      <c r="GW110" s="44">
        <f>IF(S$23=0,0,求节点(S$23:S$28,$B$23:$B$28,求节点(其他调用!$U$4:$U$20,其他调用!$V$4:$V$20,$GF110)))</f>
        <v>0</v>
      </c>
      <c r="GX110" s="44">
        <f>IF(T$23=0,0,求节点(T$23:T$28,$B$23:$B$28,求节点(其他调用!$U$4:$U$20,其他调用!$V$4:$V$20,$GF110)))</f>
        <v>0</v>
      </c>
      <c r="GY110" s="44">
        <f>IF(U$23=0,0,求节点(U$23:U$28,$B$23:$B$28,求节点(其他调用!$U$4:$U$20,其他调用!$V$4:$V$20,$GF110)))</f>
        <v>0</v>
      </c>
      <c r="GZ110" s="44">
        <f>IF(V$23=0,0,求节点(V$23:V$28,$B$23:$B$28,求节点(其他调用!$U$4:$U$20,其他调用!$V$4:$V$20,$GF110)))</f>
        <v>0</v>
      </c>
      <c r="HC110" s="44">
        <v>107</v>
      </c>
      <c r="HD110" s="44">
        <f>IF(C$4=0,0,求节点(C$4:C$9,$B$4:$B$9,求节点(其他调用!$I$4:$I$42,其他调用!$J$4:$J$42,其他调用!$AH111)))</f>
        <v>6</v>
      </c>
      <c r="HE110" s="44">
        <f>IF(D$4=0,0,求节点(D$4:D$9,$B$4:$B$9,求节点(其他调用!$I$4:$I$42,其他调用!$J$4:$J$42,其他调用!$AH111)))</f>
        <v>6</v>
      </c>
      <c r="HF110" s="44">
        <f>IF(E$4=0,0,求节点(E$4:E$9,$B$4:$B$9,求节点(其他调用!$I$4:$I$42,其他调用!$J$4:$J$42,其他调用!$AH111)))</f>
        <v>4.1164495771570371</v>
      </c>
      <c r="HG110" s="44">
        <f>IF(F$4=0,0,求节点(F$4:F$9,$B$4:$B$9,求节点(其他调用!$I$4:$I$42,其他调用!$J$4:$J$42,其他调用!$AH111)))</f>
        <v>0</v>
      </c>
      <c r="HH110" s="44">
        <f>IF(G$4=0,0,求节点(G$4:G$9,$B$4:$B$9,求节点(其他调用!$I$4:$I$42,其他调用!$J$4:$J$42,其他调用!$AH111)))</f>
        <v>0</v>
      </c>
      <c r="HI110" s="44">
        <f>IF(H$4=0,0,求节点(H$4:H$9,$B$4:$B$9,求节点(其他调用!$I$4:$I$42,其他调用!$J$4:$J$42,其他调用!$AH111)))</f>
        <v>0</v>
      </c>
      <c r="HJ110" s="44">
        <f>IF(I$4=0,0,求节点(I$4:I$9,$B$4:$B$9,求节点(其他调用!$I$4:$I$42,其他调用!$J$4:$J$42,其他调用!$AH111)))</f>
        <v>0</v>
      </c>
      <c r="HK110" s="44">
        <f>IF(J$4=0,0,求节点(J$4:J$9,$B$4:$B$9,求节点(其他调用!$I$4:$I$42,其他调用!$J$4:$J$42,其他调用!$AH111)))</f>
        <v>0</v>
      </c>
      <c r="HL110" s="44">
        <f>IF(K$4=0,0,求节点(K$4:K$9,$B$4:$B$9,求节点(其他调用!$I$4:$I$42,其他调用!$J$4:$J$42,其他调用!$AH111)))</f>
        <v>0</v>
      </c>
      <c r="HM110" s="44">
        <f>IF(L$4=0,0,求节点(L$4:L$9,$B$4:$B$9,求节点(其他调用!$I$4:$I$42,其他调用!$J$4:$J$42,其他调用!$AH111)))</f>
        <v>0</v>
      </c>
      <c r="HN110" s="44">
        <f>IF(M$4=0,0,求节点(M$4:M$9,$B$4:$B$9,求节点(其他调用!$I$4:$I$42,其他调用!$J$4:$J$42,其他调用!$AH111)))</f>
        <v>0</v>
      </c>
      <c r="HO110" s="44">
        <f>IF(N$4=0,0,求节点(N$4:N$9,$B$4:$B$9,求节点(其他调用!$I$4:$I$42,其他调用!$J$4:$J$42,其他调用!$AH111)))</f>
        <v>0</v>
      </c>
      <c r="HP110" s="44">
        <f>IF(O$4=0,0,求节点(O$4:O$9,$B$4:$B$9,求节点(其他调用!$I$4:$I$42,其他调用!$J$4:$J$42,其他调用!$AH111)))</f>
        <v>0</v>
      </c>
      <c r="HQ110" s="44">
        <f>IF(P$4=0,0,求节点(P$4:P$9,$B$4:$B$9,求节点(其他调用!$I$4:$I$42,其他调用!$J$4:$J$42,其他调用!$AH111)))</f>
        <v>0</v>
      </c>
      <c r="HR110" s="44">
        <f>IF(Q$4=0,0,求节点(Q$4:Q$9,$B$4:$B$9,求节点(其他调用!$I$4:$I$42,其他调用!$J$4:$J$42,其他调用!$AH111)))</f>
        <v>0</v>
      </c>
      <c r="HS110" s="44">
        <f>IF(R$4=0,0,求节点(R$4:R$9,$B$4:$B$9,求节点(其他调用!$I$4:$I$42,其他调用!$J$4:$J$42,其他调用!$AH111)))</f>
        <v>0</v>
      </c>
      <c r="HT110" s="44">
        <f>IF(S$4=0,0,求节点(S$4:S$9,$B$4:$B$9,求节点(其他调用!$I$4:$I$42,其他调用!$J$4:$J$42,其他调用!$AH111)))</f>
        <v>6</v>
      </c>
      <c r="HU110" s="44">
        <f>IF(T$4=0,0,求节点(T$4:T$9,$B$4:$B$9,求节点(其他调用!$I$4:$I$42,其他调用!$J$4:$J$42,其他调用!$AH111)))</f>
        <v>6</v>
      </c>
      <c r="HV110" s="44">
        <f>IF(U$4=0,0,求节点(U$4:U$9,$B$4:$B$9,求节点(其他调用!$I$4:$I$42,其他调用!$J$4:$J$42,其他调用!$AH111)))</f>
        <v>6</v>
      </c>
      <c r="HW110" s="44">
        <f>IF(V$4=0,0,求节点(V$4:V$9,$B$4:$B$9,求节点(其他调用!$I$4:$I$42,其他调用!$J$4:$J$42,其他调用!$AH111)))</f>
        <v>0</v>
      </c>
      <c r="HX110" s="44">
        <f>IF(W$4=0,0,求节点(W$4:W$9,$B$4:$B$9,求节点(其他调用!$I$4:$I$42,其他调用!$J$4:$J$42,其他调用!$AH111)))</f>
        <v>6</v>
      </c>
      <c r="HY110" s="44">
        <f>IF(X$4=0,0,求节点(X$4:X$9,$B$4:$B$9,求节点(其他调用!$I$4:$I$42,其他调用!$J$4:$J$42,其他调用!$AH111)))</f>
        <v>6</v>
      </c>
      <c r="HZ110" s="44">
        <f>IF(Y$4=0,0,求节点(Y$4:Y$9,$B$4:$B$9,求节点(其他调用!$I$4:$I$42,其他调用!$J$4:$J$42,其他调用!$AH111)))</f>
        <v>6</v>
      </c>
      <c r="IA110" s="44">
        <f>IF(Z$4=0,0,求节点(Z$4:Z$9,$B$4:$B$9,求节点(其他调用!$I$4:$I$42,其他调用!$J$4:$J$42,其他调用!$AH111)))</f>
        <v>0</v>
      </c>
      <c r="IB110" s="44">
        <f>IF(AA$4=0,0,求节点(AA$4:AA$9,$B$4:$B$9,求节点(其他调用!$I$4:$I$42,其他调用!$J$4:$J$42,其他调用!$AH111)))</f>
        <v>6</v>
      </c>
      <c r="IC110" s="44">
        <f>IF(AB$4=0,0,求节点(AB$4:AB$9,$B$4:$B$9,求节点(其他调用!$I$4:$I$42,其他调用!$J$4:$J$42,其他调用!$AH111)))</f>
        <v>6</v>
      </c>
      <c r="ID110" s="44">
        <f>IF(AC$4=0,0,求节点(AC$4:AC$9,$B$4:$B$9,求节点(其他调用!$I$4:$I$42,其他调用!$J$4:$J$42,其他调用!$AH111)))</f>
        <v>6</v>
      </c>
      <c r="IE110" s="44">
        <f>IF(AD$4=0,0,求节点(AD$4:AD$9,$B$4:$B$9,求节点(其他调用!$I$4:$I$42,其他调用!$J$4:$J$42,其他调用!$AH111)))</f>
        <v>6</v>
      </c>
      <c r="IF110" s="44">
        <f>IF(AE$4=0,0,求节点(AE$4:AE$9,$B$4:$B$9,求节点(其他调用!$I$4:$I$42,其他调用!$J$4:$J$42,其他调用!$AH111)))</f>
        <v>6</v>
      </c>
      <c r="IG110" s="44">
        <f>IF(AF$4=0,0,求节点(AF$4:AF$9,$B$4:$B$9,求节点(其他调用!$I$4:$I$42,其他调用!$J$4:$J$42,其他调用!$AH111)))</f>
        <v>6</v>
      </c>
      <c r="IH110" s="44">
        <f>IF(AG$4=0,0,求节点(AG$4:AG$9,$B$4:$B$9,求节点(其他调用!$I$4:$I$42,其他调用!$J$4:$J$42,其他调用!$AH111)))</f>
        <v>6</v>
      </c>
      <c r="II110" s="44">
        <f>IF(AH$4=0,0,求节点(AH$4:AH$9,$B$4:$B$9,求节点(其他调用!$I$4:$I$42,其他调用!$J$4:$J$42,其他调用!$AH111)))</f>
        <v>6</v>
      </c>
      <c r="IJ110" s="44">
        <f>IF(AI$4=0,0,求节点(AI$4:AI$9,$B$4:$B$9,求节点(其他调用!$I$4:$I$42,其他调用!$J$4:$J$42,其他调用!$AH111)))</f>
        <v>6</v>
      </c>
      <c r="IK110" s="44">
        <f>IF(AJ$4=0,0,求节点(AJ$4:AJ$9,$B$4:$B$9,求节点(其他调用!$I$4:$I$42,其他调用!$J$4:$J$42,其他调用!$AH111)))</f>
        <v>6</v>
      </c>
      <c r="IL110" s="44">
        <f>IF(AK$4=0,0,求节点(AK$4:AK$9,$B$4:$B$9,求节点(其他调用!$I$4:$I$42,其他调用!$J$4:$J$42,其他调用!$AH111)))</f>
        <v>6</v>
      </c>
      <c r="IM110" s="44">
        <f>IF(AL$4=0,0,求节点(AL$4:AL$9,$B$4:$B$9,求节点(其他调用!$I$4:$I$42,其他调用!$J$4:$J$42,其他调用!$AH111)))</f>
        <v>6</v>
      </c>
      <c r="IN110" s="44">
        <f>IF(AM$4=0,0,求节点(AM$4:AM$9,$B$4:$B$9,求节点(其他调用!$I$4:$I$42,其他调用!$J$4:$J$42,其他调用!$AH111)))</f>
        <v>6</v>
      </c>
      <c r="IO110" s="44">
        <f>IF(AN$4=0,0,求节点(AN$4:AN$9,$B$4:$B$9,求节点(其他调用!$I$4:$I$42,其他调用!$J$4:$J$42,其他调用!$AH111)))</f>
        <v>6</v>
      </c>
      <c r="IP110" s="44">
        <f>IF(AO$4=0,0,求节点(AO$4:AO$9,$B$4:$B$9,求节点(其他调用!$I$4:$I$42,其他调用!$J$4:$J$42,其他调用!$AH111)))</f>
        <v>6</v>
      </c>
      <c r="IQ110" s="44">
        <f>IF(AP$4=0,0,求节点(AP$4:AP$9,$B$4:$B$9,求节点(其他调用!$I$4:$I$42,其他调用!$J$4:$J$42,其他调用!$AH111)))</f>
        <v>6</v>
      </c>
      <c r="IR110" s="44">
        <f>IF(AQ$4=0,0,求节点(AQ$4:AQ$9,$B$4:$B$9,求节点(其他调用!$I$4:$I$42,其他调用!$J$4:$J$42,其他调用!$AH111)))</f>
        <v>6</v>
      </c>
      <c r="IS110" s="44">
        <f>IF(AR$4=0,0,求节点(AR$4:AR$9,$B$4:$B$9,求节点(其他调用!$I$4:$I$42,其他调用!$J$4:$J$42,其他调用!$AH111)))</f>
        <v>6</v>
      </c>
      <c r="IT110" s="44">
        <f>IF(AS$4=0,0,求节点(AS$4:AS$9,$B$4:$B$9,求节点(其他调用!$I$4:$I$42,其他调用!$J$4:$J$42,其他调用!$AH111)))</f>
        <v>6</v>
      </c>
      <c r="IU110" s="44">
        <f>IF(AT$4=0,0,求节点(AT$4:AT$9,$B$4:$B$9,求节点(其他调用!$I$4:$I$42,其他调用!$J$4:$J$42,其他调用!$AH111)))</f>
        <v>6</v>
      </c>
      <c r="IV110" s="44">
        <f>IF(AU$4=0,0,求节点(AU$4:AU$9,$B$4:$B$9,求节点(其他调用!$I$4:$I$42,其他调用!$J$4:$J$42,其他调用!$AH111)))</f>
        <v>6</v>
      </c>
      <c r="IW110" s="44">
        <f>IF(AV$4=0,0,求节点(AV$4:AV$9,$B$4:$B$9,求节点(其他调用!$I$4:$I$42,其他调用!$J$4:$J$42,其他调用!$AH111)))</f>
        <v>6</v>
      </c>
      <c r="IX110" s="44">
        <f>IF(AW$4=0,0,求节点(AW$4:AW$9,$B$4:$B$9,求节点(其他调用!$I$4:$I$42,其他调用!$J$4:$J$42,其他调用!$AH111)))</f>
        <v>6</v>
      </c>
      <c r="IY110" s="44">
        <f>IF(AX$4=0,0,求节点(AX$4:AX$9,$B$4:$B$9,求节点(其他调用!$I$4:$I$42,其他调用!$J$4:$J$42,其他调用!$AH111)))</f>
        <v>6</v>
      </c>
      <c r="IZ110" s="44">
        <f>IF(AY$4=0,0,求节点(AY$4:AY$9,$B$4:$B$9,求节点(其他调用!$I$4:$I$42,其他调用!$J$4:$J$42,其他调用!$AH111)))</f>
        <v>6</v>
      </c>
      <c r="JA110" s="44">
        <f>IF(AZ$4=0,0,求节点(AZ$4:AZ$9,$B$4:$B$9,求节点(其他调用!$I$4:$I$42,其他调用!$J$4:$J$42,其他调用!$AH111)))</f>
        <v>6</v>
      </c>
      <c r="JC110" s="44">
        <v>107</v>
      </c>
      <c r="JD110" s="44">
        <f>IF(C$23=0,0,求节点(C$23:C$28,$B$23:$B$28,求节点(其他调用!$W$4:$W$20,其他调用!$X$4:$X$20,$JC110)))</f>
        <v>0</v>
      </c>
      <c r="JE110" s="44">
        <f>IF(D$23=0,0,求节点(D$23:D$28,$B$23:$B$28,求节点(其他调用!$W$4:$W$20,其他调用!$X$4:$X$20,$JC110)))</f>
        <v>0</v>
      </c>
      <c r="JF110" s="44">
        <f>IF(E$23=0,0,求节点(E$23:E$28,$B$23:$B$28,求节点(其他调用!$W$4:$W$20,其他调用!$X$4:$X$20,$JC110)))</f>
        <v>0</v>
      </c>
      <c r="JG110" s="44">
        <f>IF(F$23=0,0,求节点(F$23:F$28,$B$23:$B$28,求节点(其他调用!$W$4:$W$20,其他调用!$X$4:$X$20,$JC110)))</f>
        <v>7.1917717670078041E-3</v>
      </c>
      <c r="JH110" s="44">
        <f>IF(G$23=0,0,求节点(G$23:G$28,$B$23:$B$28,求节点(其他调用!$W$4:$W$20,其他调用!$X$4:$X$20,$JC110)))</f>
        <v>1.0787657650511595E-2</v>
      </c>
      <c r="JI110" s="44">
        <f>IF(H$23=0,0,求节点(H$23:H$28,$B$23:$B$28,求节点(其他调用!$W$4:$W$20,其他调用!$X$4:$X$20,$JC110)))</f>
        <v>1.0787657650511595E-2</v>
      </c>
      <c r="JJ110" s="44">
        <f>IF(I$23=0,0,求节点(I$23:I$28,$B$23:$B$28,求节点(其他调用!$W$4:$W$20,其他调用!$X$4:$X$20,$JC110)))</f>
        <v>1.6344935834108454E-2</v>
      </c>
      <c r="JK110" s="44">
        <f>IF(J$23=0,0,求节点(J$23:J$28,$B$23:$B$28,求节点(其他调用!$W$4:$W$20,其他调用!$X$4:$X$20,$JC110)))</f>
        <v>0</v>
      </c>
      <c r="JL110" s="44">
        <f>IF(K$23=0,0,求节点(K$23:K$28,$B$23:$B$28,求节点(其他调用!$W$4:$W$20,其他调用!$X$4:$X$20,$JC110)))</f>
        <v>1.0787657650511595E-2</v>
      </c>
      <c r="JM110" s="44">
        <f>IF(L$23=0,0,求节点(L$23:L$28,$B$23:$B$28,求节点(其他调用!$W$4:$W$20,其他调用!$X$4:$X$20,$JC110)))</f>
        <v>0</v>
      </c>
      <c r="JN110" s="44">
        <f>IF(M$23=0,0,求节点(M$23:M$28,$B$23:$B$28,求节点(其他调用!$W$4:$W$20,其他调用!$X$4:$X$20,$JC110)))</f>
        <v>0</v>
      </c>
      <c r="JO110" s="44">
        <f>IF(N$23=0,0,求节点(N$23:N$28,$B$23:$B$28,求节点(其他调用!$W$4:$W$20,其他调用!$X$4:$X$20,$JC110)))</f>
        <v>0</v>
      </c>
      <c r="JP110" s="44">
        <f>IF(O$23=0,0,求节点(O$23:O$28,$B$23:$B$28,求节点(其他调用!$W$4:$W$20,其他调用!$X$4:$X$20,$JC110)))</f>
        <v>0</v>
      </c>
      <c r="JQ110" s="44">
        <f>IF(P$23=0,0,求节点(P$23:P$28,$B$23:$B$28,求节点(其他调用!$W$4:$W$20,其他调用!$X$4:$X$20,$JC110)))</f>
        <v>0</v>
      </c>
      <c r="JR110" s="44">
        <f>IF(Q$23=0,0,求节点(Q$23:Q$28,$B$23:$B$28,求节点(其他调用!$W$4:$W$20,其他调用!$X$4:$X$20,$JC110)))</f>
        <v>0</v>
      </c>
      <c r="JS110" s="44">
        <f>IF(R$23=0,0,求节点(R$23:R$28,$B$23:$B$28,求节点(其他调用!$W$4:$W$20,其他调用!$X$4:$X$20,$JC110)))</f>
        <v>0</v>
      </c>
      <c r="JT110" s="44">
        <f>IF(S$23=0,0,求节点(S$23:S$28,$B$23:$B$28,求节点(其他调用!$W$4:$W$20,其他调用!$X$4:$X$20,$JC110)))</f>
        <v>0</v>
      </c>
      <c r="JU110" s="44">
        <f>IF(T$23=0,0,求节点(T$23:T$28,$B$23:$B$28,求节点(其他调用!$W$4:$W$20,其他调用!$X$4:$X$20,$JC110)))</f>
        <v>0</v>
      </c>
      <c r="JV110" s="44">
        <f>IF(U$23=0,0,求节点(U$23:U$28,$B$23:$B$28,求节点(其他调用!$W$4:$W$20,其他调用!$X$4:$X$20,$JC110)))</f>
        <v>0</v>
      </c>
      <c r="JW110" s="44">
        <f>IF(V$23=0,0,求节点(V$23:V$28,$B$23:$B$28,求节点(其他调用!$W$4:$W$20,其他调用!$X$4:$X$20,$JC110)))</f>
        <v>0</v>
      </c>
      <c r="JZ110" s="44">
        <v>107</v>
      </c>
      <c r="KA110" s="44">
        <f>IF(C$4=0,0,求节点(C$4:C$9,$B$4:$B$9,求节点(其他调用!$L$4:$L$42,其他调用!$M$4:$M$42,其他调用!$AI111)))</f>
        <v>6</v>
      </c>
      <c r="KB110" s="44">
        <f>IF(D$4=0,0,求节点(D$4:D$9,$B$4:$B$9,求节点(其他调用!$L$4:$L$42,其他调用!$M$4:$M$42,其他调用!$AI111)))</f>
        <v>6</v>
      </c>
      <c r="KC110" s="44">
        <f>IF(E$4=0,0,求节点(E$4:E$9,$B$4:$B$9,求节点(其他调用!$L$4:$L$42,其他调用!$M$4:$M$42,其他调用!$AI111)))</f>
        <v>6</v>
      </c>
      <c r="KD110" s="44">
        <f>IF(F$4=0,0,求节点(F$4:F$9,$B$4:$B$9,求节点(其他调用!$L$4:$L$42,其他调用!$M$4:$M$42,其他调用!$AI111)))</f>
        <v>0</v>
      </c>
      <c r="KE110" s="44">
        <f>IF(G$4=0,0,求节点(G$4:G$9,$B$4:$B$9,求节点(其他调用!$L$4:$L$42,其他调用!$M$4:$M$42,其他调用!$AI111)))</f>
        <v>0</v>
      </c>
      <c r="KF110" s="44">
        <f>IF(H$4=0,0,求节点(H$4:H$9,$B$4:$B$9,求节点(其他调用!$L$4:$L$42,其他调用!$M$4:$M$42,其他调用!$AI111)))</f>
        <v>0</v>
      </c>
      <c r="KG110" s="44">
        <f>IF(I$4=0,0,求节点(I$4:I$9,$B$4:$B$9,求节点(其他调用!$L$4:$L$42,其他调用!$M$4:$M$42,其他调用!$AI111)))</f>
        <v>0</v>
      </c>
      <c r="KH110" s="44">
        <f>IF(J$4=0,0,求节点(J$4:J$9,$B$4:$B$9,求节点(其他调用!$L$4:$L$42,其他调用!$M$4:$M$42,其他调用!$AI111)))</f>
        <v>0</v>
      </c>
      <c r="KI110" s="44">
        <f>IF(K$4=0,0,求节点(K$4:K$9,$B$4:$B$9,求节点(其他调用!$L$4:$L$42,其他调用!$M$4:$M$42,其他调用!$AI111)))</f>
        <v>0</v>
      </c>
      <c r="KJ110" s="44">
        <f>IF(L$4=0,0,求节点(L$4:L$9,$B$4:$B$9,求节点(其他调用!$L$4:$L$42,其他调用!$M$4:$M$42,其他调用!$AI111)))</f>
        <v>0</v>
      </c>
      <c r="KK110" s="44">
        <f>IF(M$4=0,0,求节点(M$4:M$9,$B$4:$B$9,求节点(其他调用!$L$4:$L$42,其他调用!$M$4:$M$42,其他调用!$AI111)))</f>
        <v>0</v>
      </c>
      <c r="KL110" s="44">
        <f>IF(N$4=0,0,求节点(N$4:N$9,$B$4:$B$9,求节点(其他调用!$L$4:$L$42,其他调用!$M$4:$M$42,其他调用!$AI111)))</f>
        <v>0</v>
      </c>
      <c r="KM110" s="44">
        <f>IF(O$4=0,0,求节点(O$4:O$9,$B$4:$B$9,求节点(其他调用!$L$4:$L$42,其他调用!$M$4:$M$42,其他调用!$AI111)))</f>
        <v>0</v>
      </c>
      <c r="KN110" s="44">
        <f>IF(P$4=0,0,求节点(P$4:P$9,$B$4:$B$9,求节点(其他调用!$L$4:$L$42,其他调用!$M$4:$M$42,其他调用!$AI111)))</f>
        <v>0</v>
      </c>
      <c r="KO110" s="44">
        <f>IF(Q$4=0,0,求节点(Q$4:Q$9,$B$4:$B$9,求节点(其他调用!$L$4:$L$42,其他调用!$M$4:$M$42,其他调用!$AI111)))</f>
        <v>0</v>
      </c>
      <c r="KP110" s="44">
        <f>IF(R$4=0,0,求节点(R$4:R$9,$B$4:$B$9,求节点(其他调用!$L$4:$L$42,其他调用!$M$4:$M$42,其他调用!$AI111)))</f>
        <v>0</v>
      </c>
      <c r="KQ110" s="44">
        <f>IF(S$4=0,0,求节点(S$4:S$9,$B$4:$B$9,求节点(其他调用!$L$4:$L$42,其他调用!$M$4:$M$42,其他调用!$AI111)))</f>
        <v>6</v>
      </c>
      <c r="KR110" s="44">
        <f>IF(T$4=0,0,求节点(T$4:T$9,$B$4:$B$9,求节点(其他调用!$L$4:$L$42,其他调用!$M$4:$M$42,其他调用!$AI111)))</f>
        <v>6</v>
      </c>
      <c r="KS110" s="44">
        <f>IF(U$4=0,0,求节点(U$4:U$9,$B$4:$B$9,求节点(其他调用!$L$4:$L$42,其他调用!$M$4:$M$42,其他调用!$AI111)))</f>
        <v>6</v>
      </c>
      <c r="KT110" s="44">
        <f>IF(V$4=0,0,求节点(V$4:V$9,$B$4:$B$9,求节点(其他调用!$L$4:$L$42,其他调用!$M$4:$M$42,其他调用!$AI111)))</f>
        <v>0</v>
      </c>
      <c r="KU110" s="44">
        <f>IF(W$4=0,0,求节点(W$4:W$9,$B$4:$B$9,求节点(其他调用!$L$4:$L$42,其他调用!$M$4:$M$42,其他调用!$AI111)))</f>
        <v>6</v>
      </c>
      <c r="KV110" s="44">
        <f>IF(X$4=0,0,求节点(X$4:X$9,$B$4:$B$9,求节点(其他调用!$L$4:$L$42,其他调用!$M$4:$M$42,其他调用!$AI111)))</f>
        <v>6</v>
      </c>
      <c r="KW110" s="44">
        <f>IF(Y$4=0,0,求节点(Y$4:Y$9,$B$4:$B$9,求节点(其他调用!$L$4:$L$42,其他调用!$M$4:$M$42,其他调用!$AI111)))</f>
        <v>6</v>
      </c>
      <c r="KX110" s="44">
        <f>IF(Z$4=0,0,求节点(Z$4:Z$9,$B$4:$B$9,求节点(其他调用!$L$4:$L$42,其他调用!$M$4:$M$42,其他调用!$AI111)))</f>
        <v>0</v>
      </c>
      <c r="KY110" s="44">
        <f>IF(AA$4=0,0,求节点(AA$4:AA$9,$B$4:$B$9,求节点(其他调用!$L$4:$L$42,其他调用!$M$4:$M$42,其他调用!$AI111)))</f>
        <v>6</v>
      </c>
      <c r="KZ110" s="44">
        <f>IF(AB$4=0,0,求节点(AB$4:AB$9,$B$4:$B$9,求节点(其他调用!$L$4:$L$42,其他调用!$M$4:$M$42,其他调用!$AI111)))</f>
        <v>6</v>
      </c>
      <c r="LA110" s="44">
        <f>IF(AC$4=0,0,求节点(AC$4:AC$9,$B$4:$B$9,求节点(其他调用!$L$4:$L$42,其他调用!$M$4:$M$42,其他调用!$AI111)))</f>
        <v>6</v>
      </c>
      <c r="LB110" s="44">
        <f>IF(AD$4=0,0,求节点(AD$4:AD$9,$B$4:$B$9,求节点(其他调用!$L$4:$L$42,其他调用!$M$4:$M$42,其他调用!$AI111)))</f>
        <v>6</v>
      </c>
      <c r="LC110" s="44">
        <f>IF(AE$4=0,0,求节点(AE$4:AE$9,$B$4:$B$9,求节点(其他调用!$L$4:$L$42,其他调用!$M$4:$M$42,其他调用!$AI111)))</f>
        <v>6</v>
      </c>
      <c r="LD110" s="44">
        <f>IF(AF$4=0,0,求节点(AF$4:AF$9,$B$4:$B$9,求节点(其他调用!$L$4:$L$42,其他调用!$M$4:$M$42,其他调用!$AI111)))</f>
        <v>6</v>
      </c>
      <c r="LE110" s="44">
        <f>IF(AG$4=0,0,求节点(AG$4:AG$9,$B$4:$B$9,求节点(其他调用!$L$4:$L$42,其他调用!$M$4:$M$42,其他调用!$AI111)))</f>
        <v>6</v>
      </c>
      <c r="LF110" s="44">
        <f>IF(AH$4=0,0,求节点(AH$4:AH$9,$B$4:$B$9,求节点(其他调用!$L$4:$L$42,其他调用!$M$4:$M$42,其他调用!$AI111)))</f>
        <v>6</v>
      </c>
      <c r="LG110" s="44">
        <f>IF(AI$4=0,0,求节点(AI$4:AI$9,$B$4:$B$9,求节点(其他调用!$L$4:$L$42,其他调用!$M$4:$M$42,其他调用!$AI111)))</f>
        <v>6</v>
      </c>
      <c r="LH110" s="44">
        <f>IF(AJ$4=0,0,求节点(AJ$4:AJ$9,$B$4:$B$9,求节点(其他调用!$L$4:$L$42,其他调用!$M$4:$M$42,其他调用!$AI111)))</f>
        <v>6</v>
      </c>
      <c r="LI110" s="44">
        <f>IF(AK$4=0,0,求节点(AK$4:AK$9,$B$4:$B$9,求节点(其他调用!$L$4:$L$42,其他调用!$M$4:$M$42,其他调用!$AI111)))</f>
        <v>6</v>
      </c>
      <c r="LJ110" s="44">
        <f>IF(AL$4=0,0,求节点(AL$4:AL$9,$B$4:$B$9,求节点(其他调用!$L$4:$L$42,其他调用!$M$4:$M$42,其他调用!$AI111)))</f>
        <v>6</v>
      </c>
      <c r="LK110" s="44">
        <f>IF(AM$4=0,0,求节点(AM$4:AM$9,$B$4:$B$9,求节点(其他调用!$L$4:$L$42,其他调用!$M$4:$M$42,其他调用!$AI111)))</f>
        <v>6</v>
      </c>
      <c r="LL110" s="44">
        <f>IF(AN$4=0,0,求节点(AN$4:AN$9,$B$4:$B$9,求节点(其他调用!$L$4:$L$42,其他调用!$M$4:$M$42,其他调用!$AI111)))</f>
        <v>6</v>
      </c>
      <c r="LM110" s="44">
        <f>IF(AO$4=0,0,求节点(AO$4:AO$9,$B$4:$B$9,求节点(其他调用!$L$4:$L$42,其他调用!$M$4:$M$42,其他调用!$AI111)))</f>
        <v>6</v>
      </c>
      <c r="LN110" s="44">
        <f>IF(AP$4=0,0,求节点(AP$4:AP$9,$B$4:$B$9,求节点(其他调用!$L$4:$L$42,其他调用!$M$4:$M$42,其他调用!$AI111)))</f>
        <v>6</v>
      </c>
      <c r="LO110" s="44">
        <f>IF(AQ$4=0,0,求节点(AQ$4:AQ$9,$B$4:$B$9,求节点(其他调用!$L$4:$L$42,其他调用!$M$4:$M$42,其他调用!$AI111)))</f>
        <v>6</v>
      </c>
      <c r="LP110" s="44">
        <f>IF(AR$4=0,0,求节点(AR$4:AR$9,$B$4:$B$9,求节点(其他调用!$L$4:$L$42,其他调用!$M$4:$M$42,其他调用!$AI111)))</f>
        <v>6</v>
      </c>
      <c r="LQ110" s="44">
        <f>IF(AS$4=0,0,求节点(AS$4:AS$9,$B$4:$B$9,求节点(其他调用!$L$4:$L$42,其他调用!$M$4:$M$42,其他调用!$AI111)))</f>
        <v>6</v>
      </c>
      <c r="LR110" s="44">
        <f>IF(AT$4=0,0,求节点(AT$4:AT$9,$B$4:$B$9,求节点(其他调用!$L$4:$L$42,其他调用!$M$4:$M$42,其他调用!$AI111)))</f>
        <v>6</v>
      </c>
      <c r="LS110" s="44">
        <f>IF(AU$4=0,0,求节点(AU$4:AU$9,$B$4:$B$9,求节点(其他调用!$L$4:$L$42,其他调用!$M$4:$M$42,其他调用!$AI111)))</f>
        <v>6</v>
      </c>
      <c r="LT110" s="44">
        <f>IF(AV$4=0,0,求节点(AV$4:AV$9,$B$4:$B$9,求节点(其他调用!$L$4:$L$42,其他调用!$M$4:$M$42,其他调用!$AI111)))</f>
        <v>6</v>
      </c>
      <c r="LU110" s="44">
        <f>IF(AW$4=0,0,求节点(AW$4:AW$9,$B$4:$B$9,求节点(其他调用!$L$4:$L$42,其他调用!$M$4:$M$42,其他调用!$AI111)))</f>
        <v>6</v>
      </c>
      <c r="LV110" s="44">
        <f>IF(AX$4=0,0,求节点(AX$4:AX$9,$B$4:$B$9,求节点(其他调用!$L$4:$L$42,其他调用!$M$4:$M$42,其他调用!$AI111)))</f>
        <v>6</v>
      </c>
      <c r="LW110" s="44">
        <f>IF(AY$4=0,0,求节点(AY$4:AY$9,$B$4:$B$9,求节点(其他调用!$L$4:$L$42,其他调用!$M$4:$M$42,其他调用!$AI111)))</f>
        <v>6</v>
      </c>
      <c r="LX110" s="44">
        <f>IF(AZ$4=0,0,求节点(AZ$4:AZ$9,$B$4:$B$9,求节点(其他调用!$L$4:$L$42,其他调用!$M$4:$M$42,其他调用!$AI111)))</f>
        <v>6</v>
      </c>
      <c r="LZ110" s="44">
        <v>107</v>
      </c>
      <c r="MA110" s="44">
        <f>IF(C$23=0,0,求节点(C$23:C$28,$B$23:$B$28,求节点(其他调用!$Y$4:$Y$20,其他调用!$Z$4:$Z$20,$LZ110)))</f>
        <v>0</v>
      </c>
      <c r="MB110" s="44">
        <f>IF(D$23=0,0,求节点(D$23:D$28,$B$23:$B$28,求节点(其他调用!$Y$4:$Y$20,其他调用!$Z$4:$Z$20,$LZ110)))</f>
        <v>0</v>
      </c>
      <c r="MC110" s="44">
        <f>IF(E$23=0,0,求节点(E$23:E$28,$B$23:$B$28,求节点(其他调用!$Y$4:$Y$20,其他调用!$Z$4:$Z$20,$LZ110)))</f>
        <v>0</v>
      </c>
      <c r="MD110" s="44">
        <f>IF(F$23=0,0,求节点(F$23:F$28,$B$23:$B$28,求节点(其他调用!$Y$4:$Y$20,其他调用!$Z$4:$Z$20,$LZ110)))</f>
        <v>0</v>
      </c>
      <c r="ME110" s="44">
        <f>IF(G$23=0,0,求节点(G$23:G$28,$B$23:$B$28,求节点(其他调用!$Y$4:$Y$20,其他调用!$Z$4:$Z$20,$LZ110)))</f>
        <v>0</v>
      </c>
      <c r="MF110" s="44">
        <f>IF(H$23=0,0,求节点(H$23:H$28,$B$23:$B$28,求节点(其他调用!$Y$4:$Y$20,其他调用!$Z$4:$Z$20,$LZ110)))</f>
        <v>0</v>
      </c>
      <c r="MG110" s="44">
        <f>IF(I$23=0,0,求节点(I$23:I$28,$B$23:$B$28,求节点(其他调用!$Y$4:$Y$20,其他调用!$Z$4:$Z$20,$LZ110)))</f>
        <v>0</v>
      </c>
      <c r="MH110" s="44">
        <f>IF(J$23=0,0,求节点(J$23:J$28,$B$23:$B$28,求节点(其他调用!$Y$4:$Y$20,其他调用!$Z$4:$Z$20,$LZ110)))</f>
        <v>0</v>
      </c>
      <c r="MI110" s="44">
        <f>IF(K$23=0,0,求节点(K$23:K$28,$B$23:$B$28,求节点(其他调用!$Y$4:$Y$20,其他调用!$Z$4:$Z$20,$LZ110)))</f>
        <v>0</v>
      </c>
      <c r="MJ110" s="44">
        <f>IF(L$23=0,0,求节点(L$23:L$28,$B$23:$B$28,求节点(其他调用!$Y$4:$Y$20,其他调用!$Z$4:$Z$20,$LZ110)))</f>
        <v>0</v>
      </c>
      <c r="MK110" s="44">
        <f>IF(M$23=0,0,求节点(M$23:M$28,$B$23:$B$28,求节点(其他调用!$Y$4:$Y$20,其他调用!$Z$4:$Z$20,$LZ110)))</f>
        <v>0</v>
      </c>
      <c r="ML110" s="44">
        <f>IF(N$23=0,0,求节点(N$23:N$28,$B$23:$B$28,求节点(其他调用!$Y$4:$Y$20,其他调用!$Z$4:$Z$20,$LZ110)))</f>
        <v>0</v>
      </c>
      <c r="MM110" s="44">
        <f>IF(O$23=0,0,求节点(O$23:O$28,$B$23:$B$28,求节点(其他调用!$Y$4:$Y$20,其他调用!$Z$4:$Z$20,$LZ110)))</f>
        <v>0</v>
      </c>
      <c r="MN110" s="44">
        <f>IF(P$23=0,0,求节点(P$23:P$28,$B$23:$B$28,求节点(其他调用!$Y$4:$Y$20,其他调用!$Z$4:$Z$20,$LZ110)))</f>
        <v>0</v>
      </c>
      <c r="MO110" s="44">
        <f>IF(Q$23=0,0,求节点(Q$23:Q$28,$B$23:$B$28,求节点(其他调用!$Y$4:$Y$20,其他调用!$Z$4:$Z$20,$LZ110)))</f>
        <v>0</v>
      </c>
      <c r="MP110" s="44">
        <f>IF(R$23=0,0,求节点(R$23:R$28,$B$23:$B$28,求节点(其他调用!$Y$4:$Y$20,其他调用!$Z$4:$Z$20,$LZ110)))</f>
        <v>0</v>
      </c>
      <c r="MQ110" s="44">
        <f>IF(S$23=0,0,求节点(S$23:S$28,$B$23:$B$28,求节点(其他调用!$Y$4:$Y$20,其他调用!$Z$4:$Z$20,$LZ110)))</f>
        <v>0</v>
      </c>
      <c r="MR110" s="44">
        <f>IF(T$23=0,0,求节点(T$23:T$28,$B$23:$B$28,求节点(其他调用!$Y$4:$Y$20,其他调用!$Z$4:$Z$20,$LZ110)))</f>
        <v>0</v>
      </c>
      <c r="MS110" s="44">
        <f>IF(U$23=0,0,求节点(U$23:U$28,$B$23:$B$28,求节点(其他调用!$Y$4:$Y$20,其他调用!$Z$4:$Z$20,$LZ110)))</f>
        <v>0</v>
      </c>
      <c r="MT110" s="44">
        <f>IF(V$23=0,0,求节点(V$23:V$28,$B$23:$B$28,求节点(其他调用!$Y$4:$Y$20,其他调用!$Z$4:$Z$20,$LZ110)))</f>
        <v>0</v>
      </c>
      <c r="MW110" s="44">
        <v>107</v>
      </c>
      <c r="MX110" s="44">
        <f>IF(C$4=0,0,求节点(C$4:C$9,$B$4:$B$9,求节点(其他调用!$O$4:$O$42,其他调用!$P$4:$P$42,其他调用!$AJ111)))</f>
        <v>6</v>
      </c>
      <c r="MY110" s="44">
        <f>IF(D$4=0,0,求节点(D$4:D$9,$B$4:$B$9,求节点(其他调用!$O$4:$O$42,其他调用!$P$4:$P$42,其他调用!$AJ111)))</f>
        <v>6</v>
      </c>
      <c r="MZ110" s="44">
        <f>IF(E$4=0,0,求节点(E$4:E$9,$B$4:$B$9,求节点(其他调用!$O$4:$O$42,其他调用!$P$4:$P$42,其他调用!$AJ111)))</f>
        <v>6</v>
      </c>
      <c r="NA110" s="44">
        <f>IF(F$4=0,0,求节点(F$4:F$9,$B$4:$B$9,求节点(其他调用!$O$4:$O$42,其他调用!$P$4:$P$42,其他调用!$AJ111)))</f>
        <v>0</v>
      </c>
      <c r="NB110" s="44">
        <f>IF(G$4=0,0,求节点(G$4:G$9,$B$4:$B$9,求节点(其他调用!$O$4:$O$42,其他调用!$P$4:$P$42,其他调用!$AJ111)))</f>
        <v>0</v>
      </c>
      <c r="NC110" s="44">
        <f>IF(H$4=0,0,求节点(H$4:H$9,$B$4:$B$9,求节点(其他调用!$O$4:$O$42,其他调用!$P$4:$P$42,其他调用!$AJ111)))</f>
        <v>0</v>
      </c>
      <c r="ND110" s="44">
        <f>IF(I$4=0,0,求节点(I$4:I$9,$B$4:$B$9,求节点(其他调用!$O$4:$O$42,其他调用!$P$4:$P$42,其他调用!$AJ111)))</f>
        <v>0</v>
      </c>
      <c r="NE110" s="44">
        <f>IF(J$4=0,0,求节点(J$4:J$9,$B$4:$B$9,求节点(其他调用!$O$4:$O$42,其他调用!$P$4:$P$42,其他调用!$AJ111)))</f>
        <v>0</v>
      </c>
      <c r="NF110" s="44">
        <f>IF(K$4=0,0,求节点(K$4:K$9,$B$4:$B$9,求节点(其他调用!$O$4:$O$42,其他调用!$P$4:$P$42,其他调用!$AJ111)))</f>
        <v>0</v>
      </c>
      <c r="NG110" s="44">
        <f>IF(L$4=0,0,求节点(L$4:L$9,$B$4:$B$9,求节点(其他调用!$O$4:$O$42,其他调用!$P$4:$P$42,其他调用!$AJ111)))</f>
        <v>0</v>
      </c>
      <c r="NH110" s="44">
        <f>IF(M$4=0,0,求节点(M$4:M$9,$B$4:$B$9,求节点(其他调用!$O$4:$O$42,其他调用!$P$4:$P$42,其他调用!$AJ111)))</f>
        <v>0</v>
      </c>
      <c r="NI110" s="44">
        <f>IF(N$4=0,0,求节点(N$4:N$9,$B$4:$B$9,求节点(其他调用!$O$4:$O$42,其他调用!$P$4:$P$42,其他调用!$AJ111)))</f>
        <v>0</v>
      </c>
      <c r="NJ110" s="44">
        <f>IF(O$4=0,0,求节点(O$4:O$9,$B$4:$B$9,求节点(其他调用!$O$4:$O$42,其他调用!$P$4:$P$42,其他调用!$AJ111)))</f>
        <v>0</v>
      </c>
      <c r="NK110" s="44">
        <f>IF(P$4=0,0,求节点(P$4:P$9,$B$4:$B$9,求节点(其他调用!$O$4:$O$42,其他调用!$P$4:$P$42,其他调用!$AJ111)))</f>
        <v>0</v>
      </c>
      <c r="NL110" s="44">
        <f>IF(Q$4=0,0,求节点(Q$4:Q$9,$B$4:$B$9,求节点(其他调用!$O$4:$O$42,其他调用!$P$4:$P$42,其他调用!$AJ111)))</f>
        <v>0</v>
      </c>
      <c r="NM110" s="44">
        <f>IF(R$4=0,0,求节点(R$4:R$9,$B$4:$B$9,求节点(其他调用!$O$4:$O$42,其他调用!$P$4:$P$42,其他调用!$AJ111)))</f>
        <v>0</v>
      </c>
      <c r="NN110" s="44">
        <f>IF(S$4=0,0,求节点(S$4:S$9,$B$4:$B$9,求节点(其他调用!$O$4:$O$42,其他调用!$P$4:$P$42,其他调用!$AJ111)))</f>
        <v>6</v>
      </c>
      <c r="NO110" s="44">
        <f>IF(T$4=0,0,求节点(T$4:T$9,$B$4:$B$9,求节点(其他调用!$O$4:$O$42,其他调用!$P$4:$P$42,其他调用!$AJ111)))</f>
        <v>6</v>
      </c>
      <c r="NP110" s="44">
        <f>IF(U$4=0,0,求节点(U$4:U$9,$B$4:$B$9,求节点(其他调用!$O$4:$O$42,其他调用!$P$4:$P$42,其他调用!$AJ111)))</f>
        <v>6</v>
      </c>
      <c r="NQ110" s="44">
        <f>IF(V$4=0,0,求节点(V$4:V$9,$B$4:$B$9,求节点(其他调用!$O$4:$O$42,其他调用!$P$4:$P$42,其他调用!$AJ111)))</f>
        <v>0</v>
      </c>
      <c r="NR110" s="44">
        <f>IF(W$4=0,0,求节点(W$4:W$9,$B$4:$B$9,求节点(其他调用!$O$4:$O$42,其他调用!$P$4:$P$42,其他调用!$AJ111)))</f>
        <v>6</v>
      </c>
      <c r="NS110" s="44">
        <f>IF(X$4=0,0,求节点(X$4:X$9,$B$4:$B$9,求节点(其他调用!$O$4:$O$42,其他调用!$P$4:$P$42,其他调用!$AJ111)))</f>
        <v>6</v>
      </c>
      <c r="NT110" s="44">
        <f>IF(Y$4=0,0,求节点(Y$4:Y$9,$B$4:$B$9,求节点(其他调用!$O$4:$O$42,其他调用!$P$4:$P$42,其他调用!$AJ111)))</f>
        <v>6</v>
      </c>
      <c r="NU110" s="44">
        <f>IF(Z$4=0,0,求节点(Z$4:Z$9,$B$4:$B$9,求节点(其他调用!$O$4:$O$42,其他调用!$P$4:$P$42,其他调用!$AJ111)))</f>
        <v>0</v>
      </c>
      <c r="NV110" s="44">
        <f>IF(AA$4=0,0,求节点(AA$4:AA$9,$B$4:$B$9,求节点(其他调用!$O$4:$O$42,其他调用!$P$4:$P$42,其他调用!$AJ111)))</f>
        <v>6</v>
      </c>
      <c r="NW110" s="44">
        <f>IF(AB$4=0,0,求节点(AB$4:AB$9,$B$4:$B$9,求节点(其他调用!$O$4:$O$42,其他调用!$P$4:$P$42,其他调用!$AJ111)))</f>
        <v>6</v>
      </c>
      <c r="NX110" s="44">
        <f>IF(AC$4=0,0,求节点(AC$4:AC$9,$B$4:$B$9,求节点(其他调用!$O$4:$O$42,其他调用!$P$4:$P$42,其他调用!$AJ111)))</f>
        <v>6</v>
      </c>
      <c r="NY110" s="44">
        <f>IF(AD$4=0,0,求节点(AD$4:AD$9,$B$4:$B$9,求节点(其他调用!$O$4:$O$42,其他调用!$P$4:$P$42,其他调用!$AJ111)))</f>
        <v>6</v>
      </c>
      <c r="NZ110" s="44">
        <f>IF(AE$4=0,0,求节点(AE$4:AE$9,$B$4:$B$9,求节点(其他调用!$O$4:$O$42,其他调用!$P$4:$P$42,其他调用!$AJ111)))</f>
        <v>6</v>
      </c>
      <c r="OA110" s="44">
        <f>IF(AF$4=0,0,求节点(AF$4:AF$9,$B$4:$B$9,求节点(其他调用!$O$4:$O$42,其他调用!$P$4:$P$42,其他调用!$AJ111)))</f>
        <v>6</v>
      </c>
      <c r="OB110" s="44">
        <f>IF(AG$4=0,0,求节点(AG$4:AG$9,$B$4:$B$9,求节点(其他调用!$O$4:$O$42,其他调用!$P$4:$P$42,其他调用!$AJ111)))</f>
        <v>6</v>
      </c>
      <c r="OC110" s="44">
        <f>IF(AH$4=0,0,求节点(AH$4:AH$9,$B$4:$B$9,求节点(其他调用!$O$4:$O$42,其他调用!$P$4:$P$42,其他调用!$AJ111)))</f>
        <v>6</v>
      </c>
      <c r="OD110" s="44">
        <f>IF(AI$4=0,0,求节点(AI$4:AI$9,$B$4:$B$9,求节点(其他调用!$O$4:$O$42,其他调用!$P$4:$P$42,其他调用!$AJ111)))</f>
        <v>6</v>
      </c>
      <c r="OE110" s="44">
        <f>IF(AJ$4=0,0,求节点(AJ$4:AJ$9,$B$4:$B$9,求节点(其他调用!$O$4:$O$42,其他调用!$P$4:$P$42,其他调用!$AJ111)))</f>
        <v>6</v>
      </c>
      <c r="OF110" s="44">
        <f>IF(AK$4=0,0,求节点(AK$4:AK$9,$B$4:$B$9,求节点(其他调用!$O$4:$O$42,其他调用!$P$4:$P$42,其他调用!$AJ111)))</f>
        <v>6</v>
      </c>
      <c r="OG110" s="44">
        <f>IF(AL$4=0,0,求节点(AL$4:AL$9,$B$4:$B$9,求节点(其他调用!$O$4:$O$42,其他调用!$P$4:$P$42,其他调用!$AJ111)))</f>
        <v>6</v>
      </c>
      <c r="OH110" s="44">
        <f>IF(AM$4=0,0,求节点(AM$4:AM$9,$B$4:$B$9,求节点(其他调用!$O$4:$O$42,其他调用!$P$4:$P$42,其他调用!$AJ111)))</f>
        <v>6</v>
      </c>
      <c r="OI110" s="44">
        <f>IF(AN$4=0,0,求节点(AN$4:AN$9,$B$4:$B$9,求节点(其他调用!$O$4:$O$42,其他调用!$P$4:$P$42,其他调用!$AJ111)))</f>
        <v>6</v>
      </c>
      <c r="OJ110" s="44">
        <f>IF(AO$4=0,0,求节点(AO$4:AO$9,$B$4:$B$9,求节点(其他调用!$O$4:$O$42,其他调用!$P$4:$P$42,其他调用!$AJ111)))</f>
        <v>6</v>
      </c>
      <c r="OK110" s="44">
        <f>IF(AP$4=0,0,求节点(AP$4:AP$9,$B$4:$B$9,求节点(其他调用!$O$4:$O$42,其他调用!$P$4:$P$42,其他调用!$AJ111)))</f>
        <v>6</v>
      </c>
      <c r="OL110" s="44">
        <f>IF(AQ$4=0,0,求节点(AQ$4:AQ$9,$B$4:$B$9,求节点(其他调用!$O$4:$O$42,其他调用!$P$4:$P$42,其他调用!$AJ111)))</f>
        <v>6</v>
      </c>
      <c r="OM110" s="44">
        <f>IF(AR$4=0,0,求节点(AR$4:AR$9,$B$4:$B$9,求节点(其他调用!$O$4:$O$42,其他调用!$P$4:$P$42,其他调用!$AJ111)))</f>
        <v>6</v>
      </c>
      <c r="ON110" s="44">
        <f>IF(AS$4=0,0,求节点(AS$4:AS$9,$B$4:$B$9,求节点(其他调用!$O$4:$O$42,其他调用!$P$4:$P$42,其他调用!$AJ111)))</f>
        <v>6</v>
      </c>
      <c r="OO110" s="44">
        <f>IF(AT$4=0,0,求节点(AT$4:AT$9,$B$4:$B$9,求节点(其他调用!$O$4:$O$42,其他调用!$P$4:$P$42,其他调用!$AJ111)))</f>
        <v>6</v>
      </c>
      <c r="OP110" s="44">
        <f>IF(AU$4=0,0,求节点(AU$4:AU$9,$B$4:$B$9,求节点(其他调用!$O$4:$O$42,其他调用!$P$4:$P$42,其他调用!$AJ111)))</f>
        <v>6</v>
      </c>
      <c r="OQ110" s="44">
        <f>IF(AV$4=0,0,求节点(AV$4:AV$9,$B$4:$B$9,求节点(其他调用!$O$4:$O$42,其他调用!$P$4:$P$42,其他调用!$AJ111)))</f>
        <v>6</v>
      </c>
      <c r="OR110" s="44">
        <f>IF(AW$4=0,0,求节点(AW$4:AW$9,$B$4:$B$9,求节点(其他调用!$O$4:$O$42,其他调用!$P$4:$P$42,其他调用!$AJ111)))</f>
        <v>6</v>
      </c>
      <c r="OS110" s="44">
        <f>IF(AX$4=0,0,求节点(AX$4:AX$9,$B$4:$B$9,求节点(其他调用!$O$4:$O$42,其他调用!$P$4:$P$42,其他调用!$AJ111)))</f>
        <v>6</v>
      </c>
      <c r="OT110" s="44">
        <f>IF(AY$4=0,0,求节点(AY$4:AY$9,$B$4:$B$9,求节点(其他调用!$O$4:$O$42,其他调用!$P$4:$P$42,其他调用!$AJ111)))</f>
        <v>6</v>
      </c>
      <c r="OU110" s="44">
        <f>IF(AZ$4=0,0,求节点(AZ$4:AZ$9,$B$4:$B$9,求节点(其他调用!$O$4:$O$42,其他调用!$P$4:$P$42,其他调用!$AJ111)))</f>
        <v>6</v>
      </c>
      <c r="OW110" s="44">
        <v>107</v>
      </c>
      <c r="OX110" s="44">
        <f>IF(C$23=0,0,求节点(C$23:C$28,$B$23:$B$28,求节点(其他调用!$AA$4:$AA$20,其他调用!$AB$4:$AB$20,$OW110)))</f>
        <v>0</v>
      </c>
      <c r="OY110" s="44">
        <f>IF(D$23=0,0,求节点(D$23:D$28,$B$23:$B$28,求节点(其他调用!$AA$4:$AA$20,其他调用!$AB$4:$AB$20,$OW110)))</f>
        <v>0</v>
      </c>
      <c r="OZ110" s="44">
        <f>IF(E$23=0,0,求节点(E$23:E$28,$B$23:$B$28,求节点(其他调用!$AA$4:$AA$20,其他调用!$AB$4:$AB$20,$OW110)))</f>
        <v>0</v>
      </c>
      <c r="PA110" s="44">
        <f>IF(F$23=0,0,求节点(F$23:F$28,$B$23:$B$28,求节点(其他调用!$AA$4:$AA$20,其他调用!$AB$4:$AB$20,$OW110)))</f>
        <v>7.6994262446787864E-3</v>
      </c>
      <c r="PB110" s="44">
        <f>IF(G$23=0,0,求节点(G$23:G$28,$B$23:$B$28,求节点(其他调用!$AA$4:$AA$20,其他调用!$AB$4:$AB$20,$OW110)))</f>
        <v>1.1549139367018291E-2</v>
      </c>
      <c r="PC110" s="44">
        <f>IF(H$23=0,0,求节点(H$23:H$28,$B$23:$B$28,求节点(其他调用!$AA$4:$AA$20,其他调用!$AB$4:$AB$20,$OW110)))</f>
        <v>1.1549139367018291E-2</v>
      </c>
      <c r="PD110" s="44">
        <f>IF(I$23=0,0,求节点(I$23:I$28,$B$23:$B$28,求节点(其他调用!$AA$4:$AA$20,其他调用!$AB$4:$AB$20,$OW110)))</f>
        <v>1.7498696010633807E-2</v>
      </c>
      <c r="PE110" s="44">
        <f>IF(J$23=0,0,求节点(J$23:J$28,$B$23:$B$28,求节点(其他调用!$AA$4:$AA$20,其他调用!$AB$4:$AB$20,$OW110)))</f>
        <v>0</v>
      </c>
      <c r="PF110" s="44">
        <f>IF(K$23=0,0,求节点(K$23:K$28,$B$23:$B$28,求节点(其他调用!$AA$4:$AA$20,其他调用!$AB$4:$AB$20,$OW110)))</f>
        <v>1.1549139367018291E-2</v>
      </c>
      <c r="PG110" s="44">
        <f>IF(L$23=0,0,求节点(L$23:L$28,$B$23:$B$28,求节点(其他调用!$AA$4:$AA$20,其他调用!$AB$4:$AB$20,$OW110)))</f>
        <v>0</v>
      </c>
      <c r="PH110" s="44">
        <f>IF(M$23=0,0,求节点(M$23:M$28,$B$23:$B$28,求节点(其他调用!$AA$4:$AA$20,其他调用!$AB$4:$AB$20,$OW110)))</f>
        <v>0</v>
      </c>
      <c r="PI110" s="44">
        <f>IF(N$23=0,0,求节点(N$23:N$28,$B$23:$B$28,求节点(其他调用!$AA$4:$AA$20,其他调用!$AB$4:$AB$20,$OW110)))</f>
        <v>0</v>
      </c>
      <c r="PJ110" s="44">
        <f>IF(O$23=0,0,求节点(O$23:O$28,$B$23:$B$28,求节点(其他调用!$AA$4:$AA$20,其他调用!$AB$4:$AB$20,$OW110)))</f>
        <v>0</v>
      </c>
      <c r="PK110" s="44">
        <f>IF(P$23=0,0,求节点(P$23:P$28,$B$23:$B$28,求节点(其他调用!$AA$4:$AA$20,其他调用!$AB$4:$AB$20,$OW110)))</f>
        <v>0</v>
      </c>
      <c r="PL110" s="44">
        <f>IF(Q$23=0,0,求节点(Q$23:Q$28,$B$23:$B$28,求节点(其他调用!$AA$4:$AA$20,其他调用!$AB$4:$AB$20,$OW110)))</f>
        <v>0</v>
      </c>
      <c r="PM110" s="44">
        <f>IF(R$23=0,0,求节点(R$23:R$28,$B$23:$B$28,求节点(其他调用!$AA$4:$AA$20,其他调用!$AB$4:$AB$20,$OW110)))</f>
        <v>0</v>
      </c>
      <c r="PN110" s="44">
        <f>IF(S$23=0,0,求节点(S$23:S$28,$B$23:$B$28,求节点(其他调用!$AA$4:$AA$20,其他调用!$AB$4:$AB$20,$OW110)))</f>
        <v>0</v>
      </c>
      <c r="PO110" s="44">
        <f>IF(T$23=0,0,求节点(T$23:T$28,$B$23:$B$28,求节点(其他调用!$AA$4:$AA$20,其他调用!$AB$4:$AB$20,$OW110)))</f>
        <v>0</v>
      </c>
      <c r="PP110" s="44">
        <f>IF(U$23=0,0,求节点(U$23:U$28,$B$23:$B$28,求节点(其他调用!$AA$4:$AA$20,其他调用!$AB$4:$AB$20,$OW110)))</f>
        <v>0</v>
      </c>
      <c r="PQ110" s="44">
        <f>IF(V$23=0,0,求节点(V$23:V$28,$B$23:$B$28,求节点(其他调用!$AA$4:$AA$20,其他调用!$AB$4:$AB$20,$OW110)))</f>
        <v>0</v>
      </c>
    </row>
    <row r="111" spans="61:433" x14ac:dyDescent="0.2">
      <c r="BI111" s="44">
        <v>108</v>
      </c>
      <c r="BJ111" s="44">
        <f>IF(C$4=0,0,求节点(C$4:C$9,$B$4:$B$9,求节点(其他调用!$C$4:$C$42,其他调用!$D$4:$D$42,其他调用!$AF112)))</f>
        <v>6</v>
      </c>
      <c r="BK111" s="44">
        <f>IF(D$4=0,0,求节点(D$4:D$9,$B$4:$B$9,求节点(其他调用!$C$4:$C$42,其他调用!$D$4:$D$42,其他调用!$AF112)))</f>
        <v>6</v>
      </c>
      <c r="BL111" s="44">
        <f>IF(E$4=0,0,求节点(E$4:E$9,$B$4:$B$9,求节点(其他调用!$C$4:$C$42,其他调用!$D$4:$D$42,其他调用!$AF112)))</f>
        <v>3.4602254900212799</v>
      </c>
      <c r="BM111" s="44">
        <f>IF(F$4=0,0,求节点(F$4:F$9,$B$4:$B$9,求节点(其他调用!$C$4:$C$42,其他调用!$D$4:$D$42,其他调用!$AF112)))</f>
        <v>0</v>
      </c>
      <c r="BN111" s="44">
        <f>IF(G$4=0,0,求节点(G$4:G$9,$B$4:$B$9,求节点(其他调用!$C$4:$C$42,其他调用!$D$4:$D$42,其他调用!$AF112)))</f>
        <v>0</v>
      </c>
      <c r="BO111" s="44">
        <f>IF(H$4=0,0,求节点(H$4:H$9,$B$4:$B$9,求节点(其他调用!$C$4:$C$42,其他调用!$D$4:$D$42,其他调用!$AF112)))</f>
        <v>0</v>
      </c>
      <c r="BP111" s="44">
        <f>IF(I$4=0,0,求节点(I$4:I$9,$B$4:$B$9,求节点(其他调用!$C$4:$C$42,其他调用!$D$4:$D$42,其他调用!$AF112)))</f>
        <v>0</v>
      </c>
      <c r="BQ111" s="44">
        <f>IF(J$4=0,0,求节点(J$4:J$9,$B$4:$B$9,求节点(其他调用!$C$4:$C$42,其他调用!$D$4:$D$42,其他调用!$AF112)))</f>
        <v>0</v>
      </c>
      <c r="BR111" s="44">
        <f>IF(K$4=0,0,求节点(K$4:K$9,$B$4:$B$9,求节点(其他调用!$C$4:$C$42,其他调用!$D$4:$D$42,其他调用!$AF112)))</f>
        <v>0</v>
      </c>
      <c r="BS111" s="44">
        <f>IF(L$4=0,0,求节点(L$4:L$9,$B$4:$B$9,求节点(其他调用!$C$4:$C$42,其他调用!$D$4:$D$42,其他调用!$AF112)))</f>
        <v>0</v>
      </c>
      <c r="BT111" s="44">
        <f>IF(M$4=0,0,求节点(M$4:M$9,$B$4:$B$9,求节点(其他调用!$C$4:$C$42,其他调用!$D$4:$D$42,其他调用!$AF112)))</f>
        <v>0</v>
      </c>
      <c r="BU111" s="44">
        <f>IF(N$4=0,0,求节点(N$4:N$9,$B$4:$B$9,求节点(其他调用!$C$4:$C$42,其他调用!$D$4:$D$42,其他调用!$AF112)))</f>
        <v>0</v>
      </c>
      <c r="BV111" s="44">
        <f>IF(O$4=0,0,求节点(O$4:O$9,$B$4:$B$9,求节点(其他调用!$C$4:$C$42,其他调用!$D$4:$D$42,其他调用!$AF112)))</f>
        <v>0</v>
      </c>
      <c r="BW111" s="44">
        <f>IF(P$4=0,0,求节点(P$4:P$9,$B$4:$B$9,求节点(其他调用!$C$4:$C$42,其他调用!$D$4:$D$42,其他调用!$AF112)))</f>
        <v>0</v>
      </c>
      <c r="BX111" s="44">
        <f>IF(Q$4=0,0,求节点(Q$4:Q$9,$B$4:$B$9,求节点(其他调用!$C$4:$C$42,其他调用!$D$4:$D$42,其他调用!$AF112)))</f>
        <v>0</v>
      </c>
      <c r="BY111" s="44">
        <f>IF(R$4=0,0,求节点(R$4:R$9,$B$4:$B$9,求节点(其他调用!$C$4:$C$42,其他调用!$D$4:$D$42,其他调用!$AF112)))</f>
        <v>0</v>
      </c>
      <c r="BZ111" s="44">
        <f>IF(S$4=0,0,求节点(S$4:S$9,$B$4:$B$9,求节点(其他调用!$C$4:$C$42,其他调用!$D$4:$D$42,其他调用!$AF112)))</f>
        <v>6</v>
      </c>
      <c r="CA111" s="44">
        <f>IF(T$4=0,0,求节点(T$4:T$9,$B$4:$B$9,求节点(其他调用!$C$4:$C$42,其他调用!$D$4:$D$42,其他调用!$AF112)))</f>
        <v>6</v>
      </c>
      <c r="CB111" s="44">
        <f>IF(U$4=0,0,求节点(U$4:U$9,$B$4:$B$9,求节点(其他调用!$C$4:$C$42,其他调用!$D$4:$D$42,其他调用!$AF112)))</f>
        <v>6</v>
      </c>
      <c r="CC111" s="44">
        <f>IF(V$4=0,0,求节点(V$4:V$9,$B$4:$B$9,求节点(其他调用!$C$4:$C$42,其他调用!$D$4:$D$42,其他调用!$AF112)))</f>
        <v>0</v>
      </c>
      <c r="CD111" s="44">
        <f>IF(W$4=0,0,求节点(W$4:W$9,$B$4:$B$9,求节点(其他调用!$C$4:$C$42,其他调用!$D$4:$D$42,其他调用!$AF112)))</f>
        <v>6</v>
      </c>
      <c r="CE111" s="44">
        <f>IF(X$4=0,0,求节点(X$4:X$9,$B$4:$B$9,求节点(其他调用!$C$4:$C$42,其他调用!$D$4:$D$42,其他调用!$AF112)))</f>
        <v>6</v>
      </c>
      <c r="CF111" s="44">
        <f>IF(Y$4=0,0,求节点(Y$4:Y$9,$B$4:$B$9,求节点(其他调用!$C$4:$C$42,其他调用!$D$4:$D$42,其他调用!$AF112)))</f>
        <v>6</v>
      </c>
      <c r="CG111" s="44">
        <f>IF(Z$4=0,0,求节点(Z$4:Z$9,$B$4:$B$9,求节点(其他调用!$C$4:$C$42,其他调用!$D$4:$D$42,其他调用!$AF112)))</f>
        <v>0</v>
      </c>
      <c r="CH111" s="44">
        <f>IF(AA$4=0,0,求节点(AA$4:AA$9,$B$4:$B$9,求节点(其他调用!$C$4:$C$42,其他调用!$D$4:$D$42,其他调用!$AF112)))</f>
        <v>6</v>
      </c>
      <c r="CI111" s="44">
        <f>IF(AB$4=0,0,求节点(AB$4:AB$9,$B$4:$B$9,求节点(其他调用!$C$4:$C$42,其他调用!$D$4:$D$42,其他调用!$AF112)))</f>
        <v>6</v>
      </c>
      <c r="CJ111" s="44">
        <f>IF(AC$4=0,0,求节点(AC$4:AC$9,$B$4:$B$9,求节点(其他调用!$C$4:$C$42,其他调用!$D$4:$D$42,其他调用!$AF112)))</f>
        <v>6</v>
      </c>
      <c r="CK111" s="44">
        <f>IF(AD$4=0,0,求节点(AD$4:AD$9,$B$4:$B$9,求节点(其他调用!$C$4:$C$42,其他调用!$D$4:$D$42,其他调用!$AF112)))</f>
        <v>5.2882634419858841</v>
      </c>
      <c r="CL111" s="44">
        <f>IF(AE$4=0,0,求节点(AE$4:AE$9,$B$4:$B$9,求节点(其他调用!$C$4:$C$42,其他调用!$D$4:$D$42,其他调用!$AF112)))</f>
        <v>5.2882634419858841</v>
      </c>
      <c r="CM111" s="44">
        <f>IF(AF$4=0,0,求节点(AF$4:AF$9,$B$4:$B$9,求节点(其他调用!$C$4:$C$42,其他调用!$D$4:$D$42,其他调用!$AF112)))</f>
        <v>5.2882634419858841</v>
      </c>
      <c r="CN111" s="44">
        <f>IF(AG$4=0,0,求节点(AG$4:AG$9,$B$4:$B$9,求节点(其他调用!$C$4:$C$42,其他调用!$D$4:$D$42,其他调用!$AF112)))</f>
        <v>5.2882634419858841</v>
      </c>
      <c r="CO111" s="44">
        <f>IF(AH$4=0,0,求节点(AH$4:AH$9,$B$4:$B$9,求节点(其他调用!$C$4:$C$42,其他调用!$D$4:$D$42,其他调用!$AF112)))</f>
        <v>5.2882634419858841</v>
      </c>
      <c r="CP111" s="44">
        <f>IF(AI$4=0,0,求节点(AI$4:AI$9,$B$4:$B$9,求节点(其他调用!$C$4:$C$42,其他调用!$D$4:$D$42,其他调用!$AF112)))</f>
        <v>5.2882634419858841</v>
      </c>
      <c r="CQ111" s="44">
        <f>IF(AJ$4=0,0,求节点(AJ$4:AJ$9,$B$4:$B$9,求节点(其他调用!$C$4:$C$42,其他调用!$D$4:$D$42,其他调用!$AF112)))</f>
        <v>5.2882634419858841</v>
      </c>
      <c r="CR111" s="44">
        <f>IF(AK$4=0,0,求节点(AK$4:AK$9,$B$4:$B$9,求节点(其他调用!$C$4:$C$42,其他调用!$D$4:$D$42,其他调用!$AF112)))</f>
        <v>5.2882634419858841</v>
      </c>
      <c r="CS111" s="44">
        <f>IF(AL$4=0,0,求节点(AL$4:AL$9,$B$4:$B$9,求节点(其他调用!$C$4:$C$42,其他调用!$D$4:$D$42,其他调用!$AF112)))</f>
        <v>5.2882634419858841</v>
      </c>
      <c r="CT111" s="44">
        <f>IF(AM$4=0,0,求节点(AM$4:AM$9,$B$4:$B$9,求节点(其他调用!$C$4:$C$42,其他调用!$D$4:$D$42,其他调用!$AF112)))</f>
        <v>5.2882634419858841</v>
      </c>
      <c r="CU111" s="44">
        <f>IF(AN$4=0,0,求节点(AN$4:AN$9,$B$4:$B$9,求节点(其他调用!$C$4:$C$42,其他调用!$D$4:$D$42,其他调用!$AF112)))</f>
        <v>5.2882634419858841</v>
      </c>
      <c r="CV111" s="44">
        <f>IF(AO$4=0,0,求节点(AO$4:AO$9,$B$4:$B$9,求节点(其他调用!$C$4:$C$42,其他调用!$D$4:$D$42,其他调用!$AF112)))</f>
        <v>5.2882634419858841</v>
      </c>
      <c r="CW111" s="44">
        <f>IF(AP$4=0,0,求节点(AP$4:AP$9,$B$4:$B$9,求节点(其他调用!$C$4:$C$42,其他调用!$D$4:$D$42,其他调用!$AF112)))</f>
        <v>5.2882634419858841</v>
      </c>
      <c r="CX111" s="44">
        <f>IF(AQ$4=0,0,求节点(AQ$4:AQ$9,$B$4:$B$9,求节点(其他调用!$C$4:$C$42,其他调用!$D$4:$D$42,其他调用!$AF112)))</f>
        <v>5.2882634419858841</v>
      </c>
      <c r="CY111" s="44">
        <f>IF(AR$4=0,0,求节点(AR$4:AR$9,$B$4:$B$9,求节点(其他调用!$C$4:$C$42,其他调用!$D$4:$D$42,其他调用!$AF112)))</f>
        <v>5.2882634419858841</v>
      </c>
      <c r="CZ111" s="44">
        <f>IF(AS$4=0,0,求节点(AS$4:AS$9,$B$4:$B$9,求节点(其他调用!$C$4:$C$42,其他调用!$D$4:$D$42,其他调用!$AF112)))</f>
        <v>5.2882634419858841</v>
      </c>
      <c r="DA111" s="44">
        <f>IF(AT$4=0,0,求节点(AT$4:AT$9,$B$4:$B$9,求节点(其他调用!$C$4:$C$42,其他调用!$D$4:$D$42,其他调用!$AF112)))</f>
        <v>5.2882634419858841</v>
      </c>
      <c r="DB111" s="44">
        <f>IF(AU$4=0,0,求节点(AU$4:AU$9,$B$4:$B$9,求节点(其他调用!$C$4:$C$42,其他调用!$D$4:$D$42,其他调用!$AF112)))</f>
        <v>5.2882634419858841</v>
      </c>
      <c r="DC111" s="44">
        <f>IF(AV$4=0,0,求节点(AV$4:AV$9,$B$4:$B$9,求节点(其他调用!$C$4:$C$42,其他调用!$D$4:$D$42,其他调用!$AF112)))</f>
        <v>5.2882634419858841</v>
      </c>
      <c r="DD111" s="44">
        <f>IF(AW$4=0,0,求节点(AW$4:AW$9,$B$4:$B$9,求节点(其他调用!$C$4:$C$42,其他调用!$D$4:$D$42,其他调用!$AF112)))</f>
        <v>5.2882634419858841</v>
      </c>
      <c r="DE111" s="44">
        <f>IF(AX$4=0,0,求节点(AX$4:AX$9,$B$4:$B$9,求节点(其他调用!$C$4:$C$42,其他调用!$D$4:$D$42,其他调用!$AF112)))</f>
        <v>5.2882634419858841</v>
      </c>
      <c r="DF111" s="44">
        <f>IF(AY$4=0,0,求节点(AY$4:AY$9,$B$4:$B$9,求节点(其他调用!$C$4:$C$42,其他调用!$D$4:$D$42,其他调用!$AF112)))</f>
        <v>5.2882634419858841</v>
      </c>
      <c r="DG111" s="44">
        <f>IF(AZ$4=0,0,求节点(AZ$4:AZ$9,$B$4:$B$9,求节点(其他调用!$C$4:$C$42,其他调用!$D$4:$D$42,其他调用!$AF112)))</f>
        <v>5.2882634419858841</v>
      </c>
      <c r="DI111" s="44">
        <v>108</v>
      </c>
      <c r="DJ111" s="44">
        <f>IF(C$23=0,0,求节点(C$23:C$28,$B$23:$B$28,求节点(其他调用!$S$4:$S$20,其他调用!$T$4:$T$20,$DI111)))</f>
        <v>0</v>
      </c>
      <c r="DK111" s="44">
        <f>IF(D$23=0,0,求节点(D$23:D$28,$B$23:$B$28,求节点(其他调用!$S$4:$S$20,其他调用!$T$4:$T$20,$DI111)))</f>
        <v>0</v>
      </c>
      <c r="DL111" s="44">
        <f>IF(E$23=0,0,求节点(E$23:E$28,$B$23:$B$28,求节点(其他调用!$S$4:$S$20,其他调用!$T$4:$T$20,$DI111)))</f>
        <v>0</v>
      </c>
      <c r="DM111" s="44">
        <f>IF(F$23=0,0,求节点(F$23:F$28,$B$23:$B$28,求节点(其他调用!$S$4:$S$20,其他调用!$T$4:$T$20,$DI111)))</f>
        <v>7.1917717670078041E-3</v>
      </c>
      <c r="DN111" s="44">
        <f>IF(G$23=0,0,求节点(G$23:G$28,$B$23:$B$28,求节点(其他调用!$S$4:$S$20,其他调用!$T$4:$T$20,$DI111)))</f>
        <v>1.0787657650511595E-2</v>
      </c>
      <c r="DO111" s="44">
        <f>IF(H$23=0,0,求节点(H$23:H$28,$B$23:$B$28,求节点(其他调用!$S$4:$S$20,其他调用!$T$4:$T$20,$DI111)))</f>
        <v>1.0787657650511595E-2</v>
      </c>
      <c r="DP111" s="44">
        <f>IF(I$23=0,0,求节点(I$23:I$28,$B$23:$B$28,求节点(其他调用!$S$4:$S$20,其他调用!$T$4:$T$20,$DI111)))</f>
        <v>1.6344935834108454E-2</v>
      </c>
      <c r="DQ111" s="44">
        <f>IF(J$23=0,0,求节点(J$23:J$28,$B$23:$B$28,求节点(其他调用!$S$4:$S$20,其他调用!$T$4:$T$20,$DI111)))</f>
        <v>0</v>
      </c>
      <c r="DR111" s="44">
        <f>IF(K$23=0,0,求节点(K$23:K$28,$B$23:$B$28,求节点(其他调用!$S$4:$S$20,其他调用!$T$4:$T$20,$DI111)))</f>
        <v>1.0787657650511595E-2</v>
      </c>
      <c r="DS111" s="44">
        <f>IF(L$23=0,0,求节点(L$23:L$28,$B$23:$B$28,求节点(其他调用!$S$4:$S$20,其他调用!$T$4:$T$20,$DI111)))</f>
        <v>0</v>
      </c>
      <c r="DT111" s="44">
        <f>IF(M$23=0,0,求节点(M$23:M$28,$B$23:$B$28,求节点(其他调用!$S$4:$S$20,其他调用!$T$4:$T$20,$DI111)))</f>
        <v>0</v>
      </c>
      <c r="DU111" s="44">
        <f>IF(N$23=0,0,求节点(N$23:N$28,$B$23:$B$28,求节点(其他调用!$S$4:$S$20,其他调用!$T$4:$T$20,$DI111)))</f>
        <v>0</v>
      </c>
      <c r="DV111" s="44">
        <f>IF(O$23=0,0,求节点(O$23:O$28,$B$23:$B$28,求节点(其他调用!$S$4:$S$20,其他调用!$T$4:$T$20,$DI111)))</f>
        <v>0</v>
      </c>
      <c r="DW111" s="44">
        <f>IF(P$23=0,0,求节点(P$23:P$28,$B$23:$B$28,求节点(其他调用!$S$4:$S$20,其他调用!$T$4:$T$20,$DI111)))</f>
        <v>0</v>
      </c>
      <c r="DX111" s="44">
        <f>IF(Q$23=0,0,求节点(Q$23:Q$28,$B$23:$B$28,求节点(其他调用!$S$4:$S$20,其他调用!$T$4:$T$20,$DI111)))</f>
        <v>0</v>
      </c>
      <c r="DY111" s="44">
        <f>IF(R$23=0,0,求节点(R$23:R$28,$B$23:$B$28,求节点(其他调用!$S$4:$S$20,其他调用!$T$4:$T$20,$DI111)))</f>
        <v>0</v>
      </c>
      <c r="DZ111" s="44">
        <f>IF(S$23=0,0,求节点(S$23:S$28,$B$23:$B$28,求节点(其他调用!$S$4:$S$20,其他调用!$T$4:$T$20,$DI111)))</f>
        <v>0</v>
      </c>
      <c r="EA111" s="44">
        <f>IF(T$23=0,0,求节点(T$23:T$28,$B$23:$B$28,求节点(其他调用!$S$4:$S$20,其他调用!$T$4:$T$20,$DI111)))</f>
        <v>0</v>
      </c>
      <c r="EB111" s="44">
        <f>IF(U$23=0,0,求节点(U$23:U$28,$B$23:$B$28,求节点(其他调用!$S$4:$S$20,其他调用!$T$4:$T$20,$DI111)))</f>
        <v>0</v>
      </c>
      <c r="EC111" s="44">
        <f>IF(V$23=0,0,求节点(V$23:V$28,$B$23:$B$28,求节点(其他调用!$S$4:$S$20,其他调用!$T$4:$T$20,$DI111)))</f>
        <v>0</v>
      </c>
      <c r="EF111" s="44">
        <v>108</v>
      </c>
      <c r="EG111" s="44">
        <f>IF(C$4=0,0,求节点(C$4:C$9,$B$4:$B$9,求节点(其他调用!$F$4:$F$42,其他调用!$G$4:$G$42,其他调用!$AG112)))</f>
        <v>6</v>
      </c>
      <c r="EH111" s="44">
        <f>IF(D$4=0,0,求节点(D$4:D$9,$B$4:$B$9,求节点(其他调用!$F$4:$F$42,其他调用!$G$4:$G$42,其他调用!$AG112)))</f>
        <v>6</v>
      </c>
      <c r="EI111" s="44">
        <f>IF(E$4=0,0,求节点(E$4:E$9,$B$4:$B$9,求节点(其他调用!$F$4:$F$42,其他调用!$G$4:$G$42,其他调用!$AG112)))</f>
        <v>3.6829685922184003</v>
      </c>
      <c r="EJ111" s="44">
        <f>IF(F$4=0,0,求节点(F$4:F$9,$B$4:$B$9,求节点(其他调用!$F$4:$F$42,其他调用!$G$4:$G$42,其他调用!$AG112)))</f>
        <v>0</v>
      </c>
      <c r="EK111" s="44">
        <f>IF(G$4=0,0,求节点(G$4:G$9,$B$4:$B$9,求节点(其他调用!$F$4:$F$42,其他调用!$G$4:$G$42,其他调用!$AG112)))</f>
        <v>0</v>
      </c>
      <c r="EL111" s="44">
        <f>IF(H$4=0,0,求节点(H$4:H$9,$B$4:$B$9,求节点(其他调用!$F$4:$F$42,其他调用!$G$4:$G$42,其他调用!$AG112)))</f>
        <v>0</v>
      </c>
      <c r="EM111" s="44">
        <f>IF(I$4=0,0,求节点(I$4:I$9,$B$4:$B$9,求节点(其他调用!$F$4:$F$42,其他调用!$G$4:$G$42,其他调用!$AG112)))</f>
        <v>0</v>
      </c>
      <c r="EN111" s="44">
        <f>IF(J$4=0,0,求节点(J$4:J$9,$B$4:$B$9,求节点(其他调用!$F$4:$F$42,其他调用!$G$4:$G$42,其他调用!$AG112)))</f>
        <v>0</v>
      </c>
      <c r="EO111" s="44">
        <f>IF(K$4=0,0,求节点(K$4:K$9,$B$4:$B$9,求节点(其他调用!$F$4:$F$42,其他调用!$G$4:$G$42,其他调用!$AG112)))</f>
        <v>0</v>
      </c>
      <c r="EP111" s="44">
        <f>IF(L$4=0,0,求节点(L$4:L$9,$B$4:$B$9,求节点(其他调用!$F$4:$F$42,其他调用!$G$4:$G$42,其他调用!$AG112)))</f>
        <v>0</v>
      </c>
      <c r="EQ111" s="44">
        <f>IF(M$4=0,0,求节点(M$4:M$9,$B$4:$B$9,求节点(其他调用!$F$4:$F$42,其他调用!$G$4:$G$42,其他调用!$AG112)))</f>
        <v>0</v>
      </c>
      <c r="ER111" s="44">
        <f>IF(N$4=0,0,求节点(N$4:N$9,$B$4:$B$9,求节点(其他调用!$F$4:$F$42,其他调用!$G$4:$G$42,其他调用!$AG112)))</f>
        <v>0</v>
      </c>
      <c r="ES111" s="44">
        <f>IF(O$4=0,0,求节点(O$4:O$9,$B$4:$B$9,求节点(其他调用!$F$4:$F$42,其他调用!$G$4:$G$42,其他调用!$AG112)))</f>
        <v>0</v>
      </c>
      <c r="ET111" s="44">
        <f>IF(P$4=0,0,求节点(P$4:P$9,$B$4:$B$9,求节点(其他调用!$F$4:$F$42,其他调用!$G$4:$G$42,其他调用!$AG112)))</f>
        <v>0</v>
      </c>
      <c r="EU111" s="44">
        <f>IF(Q$4=0,0,求节点(Q$4:Q$9,$B$4:$B$9,求节点(其他调用!$F$4:$F$42,其他调用!$G$4:$G$42,其他调用!$AG112)))</f>
        <v>0</v>
      </c>
      <c r="EV111" s="44">
        <f>IF(R$4=0,0,求节点(R$4:R$9,$B$4:$B$9,求节点(其他调用!$F$4:$F$42,其他调用!$G$4:$G$42,其他调用!$AG112)))</f>
        <v>0</v>
      </c>
      <c r="EW111" s="44">
        <f>IF(S$4=0,0,求节点(S$4:S$9,$B$4:$B$9,求节点(其他调用!$F$4:$F$42,其他调用!$G$4:$G$42,其他调用!$AG112)))</f>
        <v>6</v>
      </c>
      <c r="EX111" s="44">
        <f>IF(T$4=0,0,求节点(T$4:T$9,$B$4:$B$9,求节点(其他调用!$F$4:$F$42,其他调用!$G$4:$G$42,其他调用!$AG112)))</f>
        <v>6</v>
      </c>
      <c r="EY111" s="44">
        <f>IF(U$4=0,0,求节点(U$4:U$9,$B$4:$B$9,求节点(其他调用!$F$4:$F$42,其他调用!$G$4:$G$42,其他调用!$AG112)))</f>
        <v>6</v>
      </c>
      <c r="EZ111" s="44">
        <f>IF(V$4=0,0,求节点(V$4:V$9,$B$4:$B$9,求节点(其他调用!$F$4:$F$42,其他调用!$G$4:$G$42,其他调用!$AG112)))</f>
        <v>0</v>
      </c>
      <c r="FA111" s="44">
        <f>IF(W$4=0,0,求节点(W$4:W$9,$B$4:$B$9,求节点(其他调用!$F$4:$F$42,其他调用!$G$4:$G$42,其他调用!$AG112)))</f>
        <v>6</v>
      </c>
      <c r="FB111" s="44">
        <f>IF(X$4=0,0,求节点(X$4:X$9,$B$4:$B$9,求节点(其他调用!$F$4:$F$42,其他调用!$G$4:$G$42,其他调用!$AG112)))</f>
        <v>6</v>
      </c>
      <c r="FC111" s="44">
        <f>IF(Y$4=0,0,求节点(Y$4:Y$9,$B$4:$B$9,求节点(其他调用!$F$4:$F$42,其他调用!$G$4:$G$42,其他调用!$AG112)))</f>
        <v>6</v>
      </c>
      <c r="FD111" s="44">
        <f>IF(Z$4=0,0,求节点(Z$4:Z$9,$B$4:$B$9,求节点(其他调用!$F$4:$F$42,其他调用!$G$4:$G$42,其他调用!$AG112)))</f>
        <v>0</v>
      </c>
      <c r="FE111" s="44">
        <f>IF(AA$4=0,0,求节点(AA$4:AA$9,$B$4:$B$9,求节点(其他调用!$F$4:$F$42,其他调用!$G$4:$G$42,其他调用!$AG112)))</f>
        <v>6</v>
      </c>
      <c r="FF111" s="44">
        <f>IF(AB$4=0,0,求节点(AB$4:AB$9,$B$4:$B$9,求节点(其他调用!$F$4:$F$42,其他调用!$G$4:$G$42,其他调用!$AG112)))</f>
        <v>6</v>
      </c>
      <c r="FG111" s="44">
        <f>IF(AC$4=0,0,求节点(AC$4:AC$9,$B$4:$B$9,求节点(其他调用!$F$4:$F$42,其他调用!$G$4:$G$42,其他调用!$AG112)))</f>
        <v>6</v>
      </c>
      <c r="FH111" s="44">
        <f>IF(AD$4=0,0,求节点(AD$4:AD$9,$B$4:$B$9,求节点(其他调用!$F$4:$F$42,其他调用!$G$4:$G$42,其他调用!$AG112)))</f>
        <v>6</v>
      </c>
      <c r="FI111" s="44">
        <f>IF(AE$4=0,0,求节点(AE$4:AE$9,$B$4:$B$9,求节点(其他调用!$F$4:$F$42,其他调用!$G$4:$G$42,其他调用!$AG112)))</f>
        <v>6</v>
      </c>
      <c r="FJ111" s="44">
        <f>IF(AF$4=0,0,求节点(AF$4:AF$9,$B$4:$B$9,求节点(其他调用!$F$4:$F$42,其他调用!$G$4:$G$42,其他调用!$AG112)))</f>
        <v>6</v>
      </c>
      <c r="FK111" s="44">
        <f>IF(AG$4=0,0,求节点(AG$4:AG$9,$B$4:$B$9,求节点(其他调用!$F$4:$F$42,其他调用!$G$4:$G$42,其他调用!$AG112)))</f>
        <v>6</v>
      </c>
      <c r="FL111" s="44">
        <f>IF(AH$4=0,0,求节点(AH$4:AH$9,$B$4:$B$9,求节点(其他调用!$F$4:$F$42,其他调用!$G$4:$G$42,其他调用!$AG112)))</f>
        <v>6</v>
      </c>
      <c r="FM111" s="44">
        <f>IF(AI$4=0,0,求节点(AI$4:AI$9,$B$4:$B$9,求节点(其他调用!$F$4:$F$42,其他调用!$G$4:$G$42,其他调用!$AG112)))</f>
        <v>6</v>
      </c>
      <c r="FN111" s="44">
        <f>IF(AJ$4=0,0,求节点(AJ$4:AJ$9,$B$4:$B$9,求节点(其他调用!$F$4:$F$42,其他调用!$G$4:$G$42,其他调用!$AG112)))</f>
        <v>6</v>
      </c>
      <c r="FO111" s="44">
        <f>IF(AK$4=0,0,求节点(AK$4:AK$9,$B$4:$B$9,求节点(其他调用!$F$4:$F$42,其他调用!$G$4:$G$42,其他调用!$AG112)))</f>
        <v>6</v>
      </c>
      <c r="FP111" s="44">
        <f>IF(AL$4=0,0,求节点(AL$4:AL$9,$B$4:$B$9,求节点(其他调用!$F$4:$F$42,其他调用!$G$4:$G$42,其他调用!$AG112)))</f>
        <v>6</v>
      </c>
      <c r="FQ111" s="44">
        <f>IF(AM$4=0,0,求节点(AM$4:AM$9,$B$4:$B$9,求节点(其他调用!$F$4:$F$42,其他调用!$G$4:$G$42,其他调用!$AG112)))</f>
        <v>6</v>
      </c>
      <c r="FR111" s="44">
        <f>IF(AN$4=0,0,求节点(AN$4:AN$9,$B$4:$B$9,求节点(其他调用!$F$4:$F$42,其他调用!$G$4:$G$42,其他调用!$AG112)))</f>
        <v>6</v>
      </c>
      <c r="FS111" s="44">
        <f>IF(AO$4=0,0,求节点(AO$4:AO$9,$B$4:$B$9,求节点(其他调用!$F$4:$F$42,其他调用!$G$4:$G$42,其他调用!$AG112)))</f>
        <v>6</v>
      </c>
      <c r="FT111" s="44">
        <f>IF(AP$4=0,0,求节点(AP$4:AP$9,$B$4:$B$9,求节点(其他调用!$F$4:$F$42,其他调用!$G$4:$G$42,其他调用!$AG112)))</f>
        <v>6</v>
      </c>
      <c r="FU111" s="44">
        <f>IF(AQ$4=0,0,求节点(AQ$4:AQ$9,$B$4:$B$9,求节点(其他调用!$F$4:$F$42,其他调用!$G$4:$G$42,其他调用!$AG112)))</f>
        <v>6</v>
      </c>
      <c r="FV111" s="44">
        <f>IF(AR$4=0,0,求节点(AR$4:AR$9,$B$4:$B$9,求节点(其他调用!$F$4:$F$42,其他调用!$G$4:$G$42,其他调用!$AG112)))</f>
        <v>6</v>
      </c>
      <c r="FW111" s="44">
        <f>IF(AS$4=0,0,求节点(AS$4:AS$9,$B$4:$B$9,求节点(其他调用!$F$4:$F$42,其他调用!$G$4:$G$42,其他调用!$AG112)))</f>
        <v>6</v>
      </c>
      <c r="FX111" s="44">
        <f>IF(AT$4=0,0,求节点(AT$4:AT$9,$B$4:$B$9,求节点(其他调用!$F$4:$F$42,其他调用!$G$4:$G$42,其他调用!$AG112)))</f>
        <v>6</v>
      </c>
      <c r="FY111" s="44">
        <f>IF(AU$4=0,0,求节点(AU$4:AU$9,$B$4:$B$9,求节点(其他调用!$F$4:$F$42,其他调用!$G$4:$G$42,其他调用!$AG112)))</f>
        <v>6</v>
      </c>
      <c r="FZ111" s="44">
        <f>IF(AV$4=0,0,求节点(AV$4:AV$9,$B$4:$B$9,求节点(其他调用!$F$4:$F$42,其他调用!$G$4:$G$42,其他调用!$AG112)))</f>
        <v>6</v>
      </c>
      <c r="GA111" s="44">
        <f>IF(AW$4=0,0,求节点(AW$4:AW$9,$B$4:$B$9,求节点(其他调用!$F$4:$F$42,其他调用!$G$4:$G$42,其他调用!$AG112)))</f>
        <v>6</v>
      </c>
      <c r="GB111" s="44">
        <f>IF(AX$4=0,0,求节点(AX$4:AX$9,$B$4:$B$9,求节点(其他调用!$F$4:$F$42,其他调用!$G$4:$G$42,其他调用!$AG112)))</f>
        <v>6</v>
      </c>
      <c r="GC111" s="44">
        <f>IF(AY$4=0,0,求节点(AY$4:AY$9,$B$4:$B$9,求节点(其他调用!$F$4:$F$42,其他调用!$G$4:$G$42,其他调用!$AG112)))</f>
        <v>6</v>
      </c>
      <c r="GD111" s="44">
        <f>IF(AZ$4=0,0,求节点(AZ$4:AZ$9,$B$4:$B$9,求节点(其他调用!$F$4:$F$42,其他调用!$G$4:$G$42,其他调用!$AG112)))</f>
        <v>6</v>
      </c>
      <c r="GF111" s="44">
        <v>108</v>
      </c>
      <c r="GG111" s="44">
        <f>IF(C$23=0,0,求节点(C$23:C$28,$B$23:$B$28,求节点(其他调用!$U$4:$U$20,其他调用!$V$4:$V$20,$GF111)))</f>
        <v>0</v>
      </c>
      <c r="GH111" s="44">
        <f>IF(D$23=0,0,求节点(D$23:D$28,$B$23:$B$28,求节点(其他调用!$U$4:$U$20,其他调用!$V$4:$V$20,$GF111)))</f>
        <v>0</v>
      </c>
      <c r="GI111" s="44">
        <f>IF(E$23=0,0,求节点(E$23:E$28,$B$23:$B$28,求节点(其他调用!$U$4:$U$20,其他调用!$V$4:$V$20,$GF111)))</f>
        <v>0</v>
      </c>
      <c r="GJ111" s="44">
        <f>IF(F$23=0,0,求节点(F$23:F$28,$B$23:$B$28,求节点(其他调用!$U$4:$U$20,其他调用!$V$4:$V$20,$GF111)))</f>
        <v>0</v>
      </c>
      <c r="GK111" s="44">
        <f>IF(G$23=0,0,求节点(G$23:G$28,$B$23:$B$28,求节点(其他调用!$U$4:$U$20,其他调用!$V$4:$V$20,$GF111)))</f>
        <v>0</v>
      </c>
      <c r="GL111" s="44">
        <f>IF(H$23=0,0,求节点(H$23:H$28,$B$23:$B$28,求节点(其他调用!$U$4:$U$20,其他调用!$V$4:$V$20,$GF111)))</f>
        <v>0</v>
      </c>
      <c r="GM111" s="44">
        <f>IF(I$23=0,0,求节点(I$23:I$28,$B$23:$B$28,求节点(其他调用!$U$4:$U$20,其他调用!$V$4:$V$20,$GF111)))</f>
        <v>0</v>
      </c>
      <c r="GN111" s="44">
        <f>IF(J$23=0,0,求节点(J$23:J$28,$B$23:$B$28,求节点(其他调用!$U$4:$U$20,其他调用!$V$4:$V$20,$GF111)))</f>
        <v>0</v>
      </c>
      <c r="GO111" s="44">
        <f>IF(K$23=0,0,求节点(K$23:K$28,$B$23:$B$28,求节点(其他调用!$U$4:$U$20,其他调用!$V$4:$V$20,$GF111)))</f>
        <v>0</v>
      </c>
      <c r="GP111" s="44">
        <f>IF(L$23=0,0,求节点(L$23:L$28,$B$23:$B$28,求节点(其他调用!$U$4:$U$20,其他调用!$V$4:$V$20,$GF111)))</f>
        <v>0</v>
      </c>
      <c r="GQ111" s="44">
        <f>IF(M$23=0,0,求节点(M$23:M$28,$B$23:$B$28,求节点(其他调用!$U$4:$U$20,其他调用!$V$4:$V$20,$GF111)))</f>
        <v>0</v>
      </c>
      <c r="GR111" s="44">
        <f>IF(N$23=0,0,求节点(N$23:N$28,$B$23:$B$28,求节点(其他调用!$U$4:$U$20,其他调用!$V$4:$V$20,$GF111)))</f>
        <v>0</v>
      </c>
      <c r="GS111" s="44">
        <f>IF(O$23=0,0,求节点(O$23:O$28,$B$23:$B$28,求节点(其他调用!$U$4:$U$20,其他调用!$V$4:$V$20,$GF111)))</f>
        <v>0</v>
      </c>
      <c r="GT111" s="44">
        <f>IF(P$23=0,0,求节点(P$23:P$28,$B$23:$B$28,求节点(其他调用!$U$4:$U$20,其他调用!$V$4:$V$20,$GF111)))</f>
        <v>0</v>
      </c>
      <c r="GU111" s="44">
        <f>IF(Q$23=0,0,求节点(Q$23:Q$28,$B$23:$B$28,求节点(其他调用!$U$4:$U$20,其他调用!$V$4:$V$20,$GF111)))</f>
        <v>0</v>
      </c>
      <c r="GV111" s="44">
        <f>IF(R$23=0,0,求节点(R$23:R$28,$B$23:$B$28,求节点(其他调用!$U$4:$U$20,其他调用!$V$4:$V$20,$GF111)))</f>
        <v>0</v>
      </c>
      <c r="GW111" s="44">
        <f>IF(S$23=0,0,求节点(S$23:S$28,$B$23:$B$28,求节点(其他调用!$U$4:$U$20,其他调用!$V$4:$V$20,$GF111)))</f>
        <v>0</v>
      </c>
      <c r="GX111" s="44">
        <f>IF(T$23=0,0,求节点(T$23:T$28,$B$23:$B$28,求节点(其他调用!$U$4:$U$20,其他调用!$V$4:$V$20,$GF111)))</f>
        <v>0</v>
      </c>
      <c r="GY111" s="44">
        <f>IF(U$23=0,0,求节点(U$23:U$28,$B$23:$B$28,求节点(其他调用!$U$4:$U$20,其他调用!$V$4:$V$20,$GF111)))</f>
        <v>0</v>
      </c>
      <c r="GZ111" s="44">
        <f>IF(V$23=0,0,求节点(V$23:V$28,$B$23:$B$28,求节点(其他调用!$U$4:$U$20,其他调用!$V$4:$V$20,$GF111)))</f>
        <v>0</v>
      </c>
      <c r="HC111" s="44">
        <v>108</v>
      </c>
      <c r="HD111" s="44">
        <f>IF(C$4=0,0,求节点(C$4:C$9,$B$4:$B$9,求节点(其他调用!$I$4:$I$42,其他调用!$J$4:$J$42,其他调用!$AH112)))</f>
        <v>6</v>
      </c>
      <c r="HE111" s="44">
        <f>IF(D$4=0,0,求节点(D$4:D$9,$B$4:$B$9,求节点(其他调用!$I$4:$I$42,其他调用!$J$4:$J$42,其他调用!$AH112)))</f>
        <v>6</v>
      </c>
      <c r="HF111" s="44">
        <f>IF(E$4=0,0,求节点(E$4:E$9,$B$4:$B$9,求节点(其他调用!$I$4:$I$42,其他调用!$J$4:$J$42,其他调用!$AH112)))</f>
        <v>4.2695440879313109</v>
      </c>
      <c r="HG111" s="44">
        <f>IF(F$4=0,0,求节点(F$4:F$9,$B$4:$B$9,求节点(其他调用!$I$4:$I$42,其他调用!$J$4:$J$42,其他调用!$AH112)))</f>
        <v>0</v>
      </c>
      <c r="HH111" s="44">
        <f>IF(G$4=0,0,求节点(G$4:G$9,$B$4:$B$9,求节点(其他调用!$I$4:$I$42,其他调用!$J$4:$J$42,其他调用!$AH112)))</f>
        <v>0</v>
      </c>
      <c r="HI111" s="44">
        <f>IF(H$4=0,0,求节点(H$4:H$9,$B$4:$B$9,求节点(其他调用!$I$4:$I$42,其他调用!$J$4:$J$42,其他调用!$AH112)))</f>
        <v>0</v>
      </c>
      <c r="HJ111" s="44">
        <f>IF(I$4=0,0,求节点(I$4:I$9,$B$4:$B$9,求节点(其他调用!$I$4:$I$42,其他调用!$J$4:$J$42,其他调用!$AH112)))</f>
        <v>0</v>
      </c>
      <c r="HK111" s="44">
        <f>IF(J$4=0,0,求节点(J$4:J$9,$B$4:$B$9,求节点(其他调用!$I$4:$I$42,其他调用!$J$4:$J$42,其他调用!$AH112)))</f>
        <v>0</v>
      </c>
      <c r="HL111" s="44">
        <f>IF(K$4=0,0,求节点(K$4:K$9,$B$4:$B$9,求节点(其他调用!$I$4:$I$42,其他调用!$J$4:$J$42,其他调用!$AH112)))</f>
        <v>0</v>
      </c>
      <c r="HM111" s="44">
        <f>IF(L$4=0,0,求节点(L$4:L$9,$B$4:$B$9,求节点(其他调用!$I$4:$I$42,其他调用!$J$4:$J$42,其他调用!$AH112)))</f>
        <v>0</v>
      </c>
      <c r="HN111" s="44">
        <f>IF(M$4=0,0,求节点(M$4:M$9,$B$4:$B$9,求节点(其他调用!$I$4:$I$42,其他调用!$J$4:$J$42,其他调用!$AH112)))</f>
        <v>0</v>
      </c>
      <c r="HO111" s="44">
        <f>IF(N$4=0,0,求节点(N$4:N$9,$B$4:$B$9,求节点(其他调用!$I$4:$I$42,其他调用!$J$4:$J$42,其他调用!$AH112)))</f>
        <v>0</v>
      </c>
      <c r="HP111" s="44">
        <f>IF(O$4=0,0,求节点(O$4:O$9,$B$4:$B$9,求节点(其他调用!$I$4:$I$42,其他调用!$J$4:$J$42,其他调用!$AH112)))</f>
        <v>0</v>
      </c>
      <c r="HQ111" s="44">
        <f>IF(P$4=0,0,求节点(P$4:P$9,$B$4:$B$9,求节点(其他调用!$I$4:$I$42,其他调用!$J$4:$J$42,其他调用!$AH112)))</f>
        <v>0</v>
      </c>
      <c r="HR111" s="44">
        <f>IF(Q$4=0,0,求节点(Q$4:Q$9,$B$4:$B$9,求节点(其他调用!$I$4:$I$42,其他调用!$J$4:$J$42,其他调用!$AH112)))</f>
        <v>0</v>
      </c>
      <c r="HS111" s="44">
        <f>IF(R$4=0,0,求节点(R$4:R$9,$B$4:$B$9,求节点(其他调用!$I$4:$I$42,其他调用!$J$4:$J$42,其他调用!$AH112)))</f>
        <v>0</v>
      </c>
      <c r="HT111" s="44">
        <f>IF(S$4=0,0,求节点(S$4:S$9,$B$4:$B$9,求节点(其他调用!$I$4:$I$42,其他调用!$J$4:$J$42,其他调用!$AH112)))</f>
        <v>6</v>
      </c>
      <c r="HU111" s="44">
        <f>IF(T$4=0,0,求节点(T$4:T$9,$B$4:$B$9,求节点(其他调用!$I$4:$I$42,其他调用!$J$4:$J$42,其他调用!$AH112)))</f>
        <v>6</v>
      </c>
      <c r="HV111" s="44">
        <f>IF(U$4=0,0,求节点(U$4:U$9,$B$4:$B$9,求节点(其他调用!$I$4:$I$42,其他调用!$J$4:$J$42,其他调用!$AH112)))</f>
        <v>6</v>
      </c>
      <c r="HW111" s="44">
        <f>IF(V$4=0,0,求节点(V$4:V$9,$B$4:$B$9,求节点(其他调用!$I$4:$I$42,其他调用!$J$4:$J$42,其他调用!$AH112)))</f>
        <v>0</v>
      </c>
      <c r="HX111" s="44">
        <f>IF(W$4=0,0,求节点(W$4:W$9,$B$4:$B$9,求节点(其他调用!$I$4:$I$42,其他调用!$J$4:$J$42,其他调用!$AH112)))</f>
        <v>6</v>
      </c>
      <c r="HY111" s="44">
        <f>IF(X$4=0,0,求节点(X$4:X$9,$B$4:$B$9,求节点(其他调用!$I$4:$I$42,其他调用!$J$4:$J$42,其他调用!$AH112)))</f>
        <v>6</v>
      </c>
      <c r="HZ111" s="44">
        <f>IF(Y$4=0,0,求节点(Y$4:Y$9,$B$4:$B$9,求节点(其他调用!$I$4:$I$42,其他调用!$J$4:$J$42,其他调用!$AH112)))</f>
        <v>6</v>
      </c>
      <c r="IA111" s="44">
        <f>IF(Z$4=0,0,求节点(Z$4:Z$9,$B$4:$B$9,求节点(其他调用!$I$4:$I$42,其他调用!$J$4:$J$42,其他调用!$AH112)))</f>
        <v>0</v>
      </c>
      <c r="IB111" s="44">
        <f>IF(AA$4=0,0,求节点(AA$4:AA$9,$B$4:$B$9,求节点(其他调用!$I$4:$I$42,其他调用!$J$4:$J$42,其他调用!$AH112)))</f>
        <v>6</v>
      </c>
      <c r="IC111" s="44">
        <f>IF(AB$4=0,0,求节点(AB$4:AB$9,$B$4:$B$9,求节点(其他调用!$I$4:$I$42,其他调用!$J$4:$J$42,其他调用!$AH112)))</f>
        <v>6</v>
      </c>
      <c r="ID111" s="44">
        <f>IF(AC$4=0,0,求节点(AC$4:AC$9,$B$4:$B$9,求节点(其他调用!$I$4:$I$42,其他调用!$J$4:$J$42,其他调用!$AH112)))</f>
        <v>6</v>
      </c>
      <c r="IE111" s="44">
        <f>IF(AD$4=0,0,求节点(AD$4:AD$9,$B$4:$B$9,求节点(其他调用!$I$4:$I$42,其他调用!$J$4:$J$42,其他调用!$AH112)))</f>
        <v>6</v>
      </c>
      <c r="IF111" s="44">
        <f>IF(AE$4=0,0,求节点(AE$4:AE$9,$B$4:$B$9,求节点(其他调用!$I$4:$I$42,其他调用!$J$4:$J$42,其他调用!$AH112)))</f>
        <v>6</v>
      </c>
      <c r="IG111" s="44">
        <f>IF(AF$4=0,0,求节点(AF$4:AF$9,$B$4:$B$9,求节点(其他调用!$I$4:$I$42,其他调用!$J$4:$J$42,其他调用!$AH112)))</f>
        <v>6</v>
      </c>
      <c r="IH111" s="44">
        <f>IF(AG$4=0,0,求节点(AG$4:AG$9,$B$4:$B$9,求节点(其他调用!$I$4:$I$42,其他调用!$J$4:$J$42,其他调用!$AH112)))</f>
        <v>6</v>
      </c>
      <c r="II111" s="44">
        <f>IF(AH$4=0,0,求节点(AH$4:AH$9,$B$4:$B$9,求节点(其他调用!$I$4:$I$42,其他调用!$J$4:$J$42,其他调用!$AH112)))</f>
        <v>6</v>
      </c>
      <c r="IJ111" s="44">
        <f>IF(AI$4=0,0,求节点(AI$4:AI$9,$B$4:$B$9,求节点(其他调用!$I$4:$I$42,其他调用!$J$4:$J$42,其他调用!$AH112)))</f>
        <v>6</v>
      </c>
      <c r="IK111" s="44">
        <f>IF(AJ$4=0,0,求节点(AJ$4:AJ$9,$B$4:$B$9,求节点(其他调用!$I$4:$I$42,其他调用!$J$4:$J$42,其他调用!$AH112)))</f>
        <v>6</v>
      </c>
      <c r="IL111" s="44">
        <f>IF(AK$4=0,0,求节点(AK$4:AK$9,$B$4:$B$9,求节点(其他调用!$I$4:$I$42,其他调用!$J$4:$J$42,其他调用!$AH112)))</f>
        <v>6</v>
      </c>
      <c r="IM111" s="44">
        <f>IF(AL$4=0,0,求节点(AL$4:AL$9,$B$4:$B$9,求节点(其他调用!$I$4:$I$42,其他调用!$J$4:$J$42,其他调用!$AH112)))</f>
        <v>6</v>
      </c>
      <c r="IN111" s="44">
        <f>IF(AM$4=0,0,求节点(AM$4:AM$9,$B$4:$B$9,求节点(其他调用!$I$4:$I$42,其他调用!$J$4:$J$42,其他调用!$AH112)))</f>
        <v>6</v>
      </c>
      <c r="IO111" s="44">
        <f>IF(AN$4=0,0,求节点(AN$4:AN$9,$B$4:$B$9,求节点(其他调用!$I$4:$I$42,其他调用!$J$4:$J$42,其他调用!$AH112)))</f>
        <v>6</v>
      </c>
      <c r="IP111" s="44">
        <f>IF(AO$4=0,0,求节点(AO$4:AO$9,$B$4:$B$9,求节点(其他调用!$I$4:$I$42,其他调用!$J$4:$J$42,其他调用!$AH112)))</f>
        <v>6</v>
      </c>
      <c r="IQ111" s="44">
        <f>IF(AP$4=0,0,求节点(AP$4:AP$9,$B$4:$B$9,求节点(其他调用!$I$4:$I$42,其他调用!$J$4:$J$42,其他调用!$AH112)))</f>
        <v>6</v>
      </c>
      <c r="IR111" s="44">
        <f>IF(AQ$4=0,0,求节点(AQ$4:AQ$9,$B$4:$B$9,求节点(其他调用!$I$4:$I$42,其他调用!$J$4:$J$42,其他调用!$AH112)))</f>
        <v>6</v>
      </c>
      <c r="IS111" s="44">
        <f>IF(AR$4=0,0,求节点(AR$4:AR$9,$B$4:$B$9,求节点(其他调用!$I$4:$I$42,其他调用!$J$4:$J$42,其他调用!$AH112)))</f>
        <v>6</v>
      </c>
      <c r="IT111" s="44">
        <f>IF(AS$4=0,0,求节点(AS$4:AS$9,$B$4:$B$9,求节点(其他调用!$I$4:$I$42,其他调用!$J$4:$J$42,其他调用!$AH112)))</f>
        <v>6</v>
      </c>
      <c r="IU111" s="44">
        <f>IF(AT$4=0,0,求节点(AT$4:AT$9,$B$4:$B$9,求节点(其他调用!$I$4:$I$42,其他调用!$J$4:$J$42,其他调用!$AH112)))</f>
        <v>6</v>
      </c>
      <c r="IV111" s="44">
        <f>IF(AU$4=0,0,求节点(AU$4:AU$9,$B$4:$B$9,求节点(其他调用!$I$4:$I$42,其他调用!$J$4:$J$42,其他调用!$AH112)))</f>
        <v>6</v>
      </c>
      <c r="IW111" s="44">
        <f>IF(AV$4=0,0,求节点(AV$4:AV$9,$B$4:$B$9,求节点(其他调用!$I$4:$I$42,其他调用!$J$4:$J$42,其他调用!$AH112)))</f>
        <v>6</v>
      </c>
      <c r="IX111" s="44">
        <f>IF(AW$4=0,0,求节点(AW$4:AW$9,$B$4:$B$9,求节点(其他调用!$I$4:$I$42,其他调用!$J$4:$J$42,其他调用!$AH112)))</f>
        <v>6</v>
      </c>
      <c r="IY111" s="44">
        <f>IF(AX$4=0,0,求节点(AX$4:AX$9,$B$4:$B$9,求节点(其他调用!$I$4:$I$42,其他调用!$J$4:$J$42,其他调用!$AH112)))</f>
        <v>6</v>
      </c>
      <c r="IZ111" s="44">
        <f>IF(AY$4=0,0,求节点(AY$4:AY$9,$B$4:$B$9,求节点(其他调用!$I$4:$I$42,其他调用!$J$4:$J$42,其他调用!$AH112)))</f>
        <v>6</v>
      </c>
      <c r="JA111" s="44">
        <f>IF(AZ$4=0,0,求节点(AZ$4:AZ$9,$B$4:$B$9,求节点(其他调用!$I$4:$I$42,其他调用!$J$4:$J$42,其他调用!$AH112)))</f>
        <v>6</v>
      </c>
      <c r="JC111" s="44">
        <v>108</v>
      </c>
      <c r="JD111" s="44">
        <f>IF(C$23=0,0,求节点(C$23:C$28,$B$23:$B$28,求节点(其他调用!$W$4:$W$20,其他调用!$X$4:$X$20,$JC111)))</f>
        <v>0</v>
      </c>
      <c r="JE111" s="44">
        <f>IF(D$23=0,0,求节点(D$23:D$28,$B$23:$B$28,求节点(其他调用!$W$4:$W$20,其他调用!$X$4:$X$20,$JC111)))</f>
        <v>0</v>
      </c>
      <c r="JF111" s="44">
        <f>IF(E$23=0,0,求节点(E$23:E$28,$B$23:$B$28,求节点(其他调用!$W$4:$W$20,其他调用!$X$4:$X$20,$JC111)))</f>
        <v>0</v>
      </c>
      <c r="JG111" s="44">
        <f>IF(F$23=0,0,求节点(F$23:F$28,$B$23:$B$28,求节点(其他调用!$W$4:$W$20,其他调用!$X$4:$X$20,$JC111)))</f>
        <v>7.1917717670078041E-3</v>
      </c>
      <c r="JH111" s="44">
        <f>IF(G$23=0,0,求节点(G$23:G$28,$B$23:$B$28,求节点(其他调用!$W$4:$W$20,其他调用!$X$4:$X$20,$JC111)))</f>
        <v>1.0787657650511595E-2</v>
      </c>
      <c r="JI111" s="44">
        <f>IF(H$23=0,0,求节点(H$23:H$28,$B$23:$B$28,求节点(其他调用!$W$4:$W$20,其他调用!$X$4:$X$20,$JC111)))</f>
        <v>1.0787657650511595E-2</v>
      </c>
      <c r="JJ111" s="44">
        <f>IF(I$23=0,0,求节点(I$23:I$28,$B$23:$B$28,求节点(其他调用!$W$4:$W$20,其他调用!$X$4:$X$20,$JC111)))</f>
        <v>1.6344935834108454E-2</v>
      </c>
      <c r="JK111" s="44">
        <f>IF(J$23=0,0,求节点(J$23:J$28,$B$23:$B$28,求节点(其他调用!$W$4:$W$20,其他调用!$X$4:$X$20,$JC111)))</f>
        <v>0</v>
      </c>
      <c r="JL111" s="44">
        <f>IF(K$23=0,0,求节点(K$23:K$28,$B$23:$B$28,求节点(其他调用!$W$4:$W$20,其他调用!$X$4:$X$20,$JC111)))</f>
        <v>1.0787657650511595E-2</v>
      </c>
      <c r="JM111" s="44">
        <f>IF(L$23=0,0,求节点(L$23:L$28,$B$23:$B$28,求节点(其他调用!$W$4:$W$20,其他调用!$X$4:$X$20,$JC111)))</f>
        <v>0</v>
      </c>
      <c r="JN111" s="44">
        <f>IF(M$23=0,0,求节点(M$23:M$28,$B$23:$B$28,求节点(其他调用!$W$4:$W$20,其他调用!$X$4:$X$20,$JC111)))</f>
        <v>0</v>
      </c>
      <c r="JO111" s="44">
        <f>IF(N$23=0,0,求节点(N$23:N$28,$B$23:$B$28,求节点(其他调用!$W$4:$W$20,其他调用!$X$4:$X$20,$JC111)))</f>
        <v>0</v>
      </c>
      <c r="JP111" s="44">
        <f>IF(O$23=0,0,求节点(O$23:O$28,$B$23:$B$28,求节点(其他调用!$W$4:$W$20,其他调用!$X$4:$X$20,$JC111)))</f>
        <v>0</v>
      </c>
      <c r="JQ111" s="44">
        <f>IF(P$23=0,0,求节点(P$23:P$28,$B$23:$B$28,求节点(其他调用!$W$4:$W$20,其他调用!$X$4:$X$20,$JC111)))</f>
        <v>0</v>
      </c>
      <c r="JR111" s="44">
        <f>IF(Q$23=0,0,求节点(Q$23:Q$28,$B$23:$B$28,求节点(其他调用!$W$4:$W$20,其他调用!$X$4:$X$20,$JC111)))</f>
        <v>0</v>
      </c>
      <c r="JS111" s="44">
        <f>IF(R$23=0,0,求节点(R$23:R$28,$B$23:$B$28,求节点(其他调用!$W$4:$W$20,其他调用!$X$4:$X$20,$JC111)))</f>
        <v>0</v>
      </c>
      <c r="JT111" s="44">
        <f>IF(S$23=0,0,求节点(S$23:S$28,$B$23:$B$28,求节点(其他调用!$W$4:$W$20,其他调用!$X$4:$X$20,$JC111)))</f>
        <v>0</v>
      </c>
      <c r="JU111" s="44">
        <f>IF(T$23=0,0,求节点(T$23:T$28,$B$23:$B$28,求节点(其他调用!$W$4:$W$20,其他调用!$X$4:$X$20,$JC111)))</f>
        <v>0</v>
      </c>
      <c r="JV111" s="44">
        <f>IF(U$23=0,0,求节点(U$23:U$28,$B$23:$B$28,求节点(其他调用!$W$4:$W$20,其他调用!$X$4:$X$20,$JC111)))</f>
        <v>0</v>
      </c>
      <c r="JW111" s="44">
        <f>IF(V$23=0,0,求节点(V$23:V$28,$B$23:$B$28,求节点(其他调用!$W$4:$W$20,其他调用!$X$4:$X$20,$JC111)))</f>
        <v>0</v>
      </c>
      <c r="JZ111" s="44">
        <v>108</v>
      </c>
      <c r="KA111" s="44">
        <f>IF(C$4=0,0,求节点(C$4:C$9,$B$4:$B$9,求节点(其他调用!$L$4:$L$42,其他调用!$M$4:$M$42,其他调用!$AI112)))</f>
        <v>6</v>
      </c>
      <c r="KB111" s="44">
        <f>IF(D$4=0,0,求节点(D$4:D$9,$B$4:$B$9,求节点(其他调用!$L$4:$L$42,其他调用!$M$4:$M$42,其他调用!$AI112)))</f>
        <v>6</v>
      </c>
      <c r="KC111" s="44">
        <f>IF(E$4=0,0,求节点(E$4:E$9,$B$4:$B$9,求节点(其他调用!$L$4:$L$42,其他调用!$M$4:$M$42,其他调用!$AI112)))</f>
        <v>6</v>
      </c>
      <c r="KD111" s="44">
        <f>IF(F$4=0,0,求节点(F$4:F$9,$B$4:$B$9,求节点(其他调用!$L$4:$L$42,其他调用!$M$4:$M$42,其他调用!$AI112)))</f>
        <v>0</v>
      </c>
      <c r="KE111" s="44">
        <f>IF(G$4=0,0,求节点(G$4:G$9,$B$4:$B$9,求节点(其他调用!$L$4:$L$42,其他调用!$M$4:$M$42,其他调用!$AI112)))</f>
        <v>0</v>
      </c>
      <c r="KF111" s="44">
        <f>IF(H$4=0,0,求节点(H$4:H$9,$B$4:$B$9,求节点(其他调用!$L$4:$L$42,其他调用!$M$4:$M$42,其他调用!$AI112)))</f>
        <v>0</v>
      </c>
      <c r="KG111" s="44">
        <f>IF(I$4=0,0,求节点(I$4:I$9,$B$4:$B$9,求节点(其他调用!$L$4:$L$42,其他调用!$M$4:$M$42,其他调用!$AI112)))</f>
        <v>0</v>
      </c>
      <c r="KH111" s="44">
        <f>IF(J$4=0,0,求节点(J$4:J$9,$B$4:$B$9,求节点(其他调用!$L$4:$L$42,其他调用!$M$4:$M$42,其他调用!$AI112)))</f>
        <v>0</v>
      </c>
      <c r="KI111" s="44">
        <f>IF(K$4=0,0,求节点(K$4:K$9,$B$4:$B$9,求节点(其他调用!$L$4:$L$42,其他调用!$M$4:$M$42,其他调用!$AI112)))</f>
        <v>0</v>
      </c>
      <c r="KJ111" s="44">
        <f>IF(L$4=0,0,求节点(L$4:L$9,$B$4:$B$9,求节点(其他调用!$L$4:$L$42,其他调用!$M$4:$M$42,其他调用!$AI112)))</f>
        <v>0</v>
      </c>
      <c r="KK111" s="44">
        <f>IF(M$4=0,0,求节点(M$4:M$9,$B$4:$B$9,求节点(其他调用!$L$4:$L$42,其他调用!$M$4:$M$42,其他调用!$AI112)))</f>
        <v>0</v>
      </c>
      <c r="KL111" s="44">
        <f>IF(N$4=0,0,求节点(N$4:N$9,$B$4:$B$9,求节点(其他调用!$L$4:$L$42,其他调用!$M$4:$M$42,其他调用!$AI112)))</f>
        <v>0</v>
      </c>
      <c r="KM111" s="44">
        <f>IF(O$4=0,0,求节点(O$4:O$9,$B$4:$B$9,求节点(其他调用!$L$4:$L$42,其他调用!$M$4:$M$42,其他调用!$AI112)))</f>
        <v>0</v>
      </c>
      <c r="KN111" s="44">
        <f>IF(P$4=0,0,求节点(P$4:P$9,$B$4:$B$9,求节点(其他调用!$L$4:$L$42,其他调用!$M$4:$M$42,其他调用!$AI112)))</f>
        <v>0</v>
      </c>
      <c r="KO111" s="44">
        <f>IF(Q$4=0,0,求节点(Q$4:Q$9,$B$4:$B$9,求节点(其他调用!$L$4:$L$42,其他调用!$M$4:$M$42,其他调用!$AI112)))</f>
        <v>0</v>
      </c>
      <c r="KP111" s="44">
        <f>IF(R$4=0,0,求节点(R$4:R$9,$B$4:$B$9,求节点(其他调用!$L$4:$L$42,其他调用!$M$4:$M$42,其他调用!$AI112)))</f>
        <v>0</v>
      </c>
      <c r="KQ111" s="44">
        <f>IF(S$4=0,0,求节点(S$4:S$9,$B$4:$B$9,求节点(其他调用!$L$4:$L$42,其他调用!$M$4:$M$42,其他调用!$AI112)))</f>
        <v>6</v>
      </c>
      <c r="KR111" s="44">
        <f>IF(T$4=0,0,求节点(T$4:T$9,$B$4:$B$9,求节点(其他调用!$L$4:$L$42,其他调用!$M$4:$M$42,其他调用!$AI112)))</f>
        <v>6</v>
      </c>
      <c r="KS111" s="44">
        <f>IF(U$4=0,0,求节点(U$4:U$9,$B$4:$B$9,求节点(其他调用!$L$4:$L$42,其他调用!$M$4:$M$42,其他调用!$AI112)))</f>
        <v>6</v>
      </c>
      <c r="KT111" s="44">
        <f>IF(V$4=0,0,求节点(V$4:V$9,$B$4:$B$9,求节点(其他调用!$L$4:$L$42,其他调用!$M$4:$M$42,其他调用!$AI112)))</f>
        <v>0</v>
      </c>
      <c r="KU111" s="44">
        <f>IF(W$4=0,0,求节点(W$4:W$9,$B$4:$B$9,求节点(其他调用!$L$4:$L$42,其他调用!$M$4:$M$42,其他调用!$AI112)))</f>
        <v>6</v>
      </c>
      <c r="KV111" s="44">
        <f>IF(X$4=0,0,求节点(X$4:X$9,$B$4:$B$9,求节点(其他调用!$L$4:$L$42,其他调用!$M$4:$M$42,其他调用!$AI112)))</f>
        <v>6</v>
      </c>
      <c r="KW111" s="44">
        <f>IF(Y$4=0,0,求节点(Y$4:Y$9,$B$4:$B$9,求节点(其他调用!$L$4:$L$42,其他调用!$M$4:$M$42,其他调用!$AI112)))</f>
        <v>6</v>
      </c>
      <c r="KX111" s="44">
        <f>IF(Z$4=0,0,求节点(Z$4:Z$9,$B$4:$B$9,求节点(其他调用!$L$4:$L$42,其他调用!$M$4:$M$42,其他调用!$AI112)))</f>
        <v>0</v>
      </c>
      <c r="KY111" s="44">
        <f>IF(AA$4=0,0,求节点(AA$4:AA$9,$B$4:$B$9,求节点(其他调用!$L$4:$L$42,其他调用!$M$4:$M$42,其他调用!$AI112)))</f>
        <v>6</v>
      </c>
      <c r="KZ111" s="44">
        <f>IF(AB$4=0,0,求节点(AB$4:AB$9,$B$4:$B$9,求节点(其他调用!$L$4:$L$42,其他调用!$M$4:$M$42,其他调用!$AI112)))</f>
        <v>6</v>
      </c>
      <c r="LA111" s="44">
        <f>IF(AC$4=0,0,求节点(AC$4:AC$9,$B$4:$B$9,求节点(其他调用!$L$4:$L$42,其他调用!$M$4:$M$42,其他调用!$AI112)))</f>
        <v>6</v>
      </c>
      <c r="LB111" s="44">
        <f>IF(AD$4=0,0,求节点(AD$4:AD$9,$B$4:$B$9,求节点(其他调用!$L$4:$L$42,其他调用!$M$4:$M$42,其他调用!$AI112)))</f>
        <v>6</v>
      </c>
      <c r="LC111" s="44">
        <f>IF(AE$4=0,0,求节点(AE$4:AE$9,$B$4:$B$9,求节点(其他调用!$L$4:$L$42,其他调用!$M$4:$M$42,其他调用!$AI112)))</f>
        <v>6</v>
      </c>
      <c r="LD111" s="44">
        <f>IF(AF$4=0,0,求节点(AF$4:AF$9,$B$4:$B$9,求节点(其他调用!$L$4:$L$42,其他调用!$M$4:$M$42,其他调用!$AI112)))</f>
        <v>6</v>
      </c>
      <c r="LE111" s="44">
        <f>IF(AG$4=0,0,求节点(AG$4:AG$9,$B$4:$B$9,求节点(其他调用!$L$4:$L$42,其他调用!$M$4:$M$42,其他调用!$AI112)))</f>
        <v>6</v>
      </c>
      <c r="LF111" s="44">
        <f>IF(AH$4=0,0,求节点(AH$4:AH$9,$B$4:$B$9,求节点(其他调用!$L$4:$L$42,其他调用!$M$4:$M$42,其他调用!$AI112)))</f>
        <v>6</v>
      </c>
      <c r="LG111" s="44">
        <f>IF(AI$4=0,0,求节点(AI$4:AI$9,$B$4:$B$9,求节点(其他调用!$L$4:$L$42,其他调用!$M$4:$M$42,其他调用!$AI112)))</f>
        <v>6</v>
      </c>
      <c r="LH111" s="44">
        <f>IF(AJ$4=0,0,求节点(AJ$4:AJ$9,$B$4:$B$9,求节点(其他调用!$L$4:$L$42,其他调用!$M$4:$M$42,其他调用!$AI112)))</f>
        <v>6</v>
      </c>
      <c r="LI111" s="44">
        <f>IF(AK$4=0,0,求节点(AK$4:AK$9,$B$4:$B$9,求节点(其他调用!$L$4:$L$42,其他调用!$M$4:$M$42,其他调用!$AI112)))</f>
        <v>6</v>
      </c>
      <c r="LJ111" s="44">
        <f>IF(AL$4=0,0,求节点(AL$4:AL$9,$B$4:$B$9,求节点(其他调用!$L$4:$L$42,其他调用!$M$4:$M$42,其他调用!$AI112)))</f>
        <v>6</v>
      </c>
      <c r="LK111" s="44">
        <f>IF(AM$4=0,0,求节点(AM$4:AM$9,$B$4:$B$9,求节点(其他调用!$L$4:$L$42,其他调用!$M$4:$M$42,其他调用!$AI112)))</f>
        <v>6</v>
      </c>
      <c r="LL111" s="44">
        <f>IF(AN$4=0,0,求节点(AN$4:AN$9,$B$4:$B$9,求节点(其他调用!$L$4:$L$42,其他调用!$M$4:$M$42,其他调用!$AI112)))</f>
        <v>6</v>
      </c>
      <c r="LM111" s="44">
        <f>IF(AO$4=0,0,求节点(AO$4:AO$9,$B$4:$B$9,求节点(其他调用!$L$4:$L$42,其他调用!$M$4:$M$42,其他调用!$AI112)))</f>
        <v>6</v>
      </c>
      <c r="LN111" s="44">
        <f>IF(AP$4=0,0,求节点(AP$4:AP$9,$B$4:$B$9,求节点(其他调用!$L$4:$L$42,其他调用!$M$4:$M$42,其他调用!$AI112)))</f>
        <v>6</v>
      </c>
      <c r="LO111" s="44">
        <f>IF(AQ$4=0,0,求节点(AQ$4:AQ$9,$B$4:$B$9,求节点(其他调用!$L$4:$L$42,其他调用!$M$4:$M$42,其他调用!$AI112)))</f>
        <v>6</v>
      </c>
      <c r="LP111" s="44">
        <f>IF(AR$4=0,0,求节点(AR$4:AR$9,$B$4:$B$9,求节点(其他调用!$L$4:$L$42,其他调用!$M$4:$M$42,其他调用!$AI112)))</f>
        <v>6</v>
      </c>
      <c r="LQ111" s="44">
        <f>IF(AS$4=0,0,求节点(AS$4:AS$9,$B$4:$B$9,求节点(其他调用!$L$4:$L$42,其他调用!$M$4:$M$42,其他调用!$AI112)))</f>
        <v>6</v>
      </c>
      <c r="LR111" s="44">
        <f>IF(AT$4=0,0,求节点(AT$4:AT$9,$B$4:$B$9,求节点(其他调用!$L$4:$L$42,其他调用!$M$4:$M$42,其他调用!$AI112)))</f>
        <v>6</v>
      </c>
      <c r="LS111" s="44">
        <f>IF(AU$4=0,0,求节点(AU$4:AU$9,$B$4:$B$9,求节点(其他调用!$L$4:$L$42,其他调用!$M$4:$M$42,其他调用!$AI112)))</f>
        <v>6</v>
      </c>
      <c r="LT111" s="44">
        <f>IF(AV$4=0,0,求节点(AV$4:AV$9,$B$4:$B$9,求节点(其他调用!$L$4:$L$42,其他调用!$M$4:$M$42,其他调用!$AI112)))</f>
        <v>6</v>
      </c>
      <c r="LU111" s="44">
        <f>IF(AW$4=0,0,求节点(AW$4:AW$9,$B$4:$B$9,求节点(其他调用!$L$4:$L$42,其他调用!$M$4:$M$42,其他调用!$AI112)))</f>
        <v>6</v>
      </c>
      <c r="LV111" s="44">
        <f>IF(AX$4=0,0,求节点(AX$4:AX$9,$B$4:$B$9,求节点(其他调用!$L$4:$L$42,其他调用!$M$4:$M$42,其他调用!$AI112)))</f>
        <v>6</v>
      </c>
      <c r="LW111" s="44">
        <f>IF(AY$4=0,0,求节点(AY$4:AY$9,$B$4:$B$9,求节点(其他调用!$L$4:$L$42,其他调用!$M$4:$M$42,其他调用!$AI112)))</f>
        <v>6</v>
      </c>
      <c r="LX111" s="44">
        <f>IF(AZ$4=0,0,求节点(AZ$4:AZ$9,$B$4:$B$9,求节点(其他调用!$L$4:$L$42,其他调用!$M$4:$M$42,其他调用!$AI112)))</f>
        <v>6</v>
      </c>
      <c r="LZ111" s="44">
        <v>108</v>
      </c>
      <c r="MA111" s="44">
        <f>IF(C$23=0,0,求节点(C$23:C$28,$B$23:$B$28,求节点(其他调用!$Y$4:$Y$20,其他调用!$Z$4:$Z$20,$LZ111)))</f>
        <v>0</v>
      </c>
      <c r="MB111" s="44">
        <f>IF(D$23=0,0,求节点(D$23:D$28,$B$23:$B$28,求节点(其他调用!$Y$4:$Y$20,其他调用!$Z$4:$Z$20,$LZ111)))</f>
        <v>0</v>
      </c>
      <c r="MC111" s="44">
        <f>IF(E$23=0,0,求节点(E$23:E$28,$B$23:$B$28,求节点(其他调用!$Y$4:$Y$20,其他调用!$Z$4:$Z$20,$LZ111)))</f>
        <v>0</v>
      </c>
      <c r="MD111" s="44">
        <f>IF(F$23=0,0,求节点(F$23:F$28,$B$23:$B$28,求节点(其他调用!$Y$4:$Y$20,其他调用!$Z$4:$Z$20,$LZ111)))</f>
        <v>0</v>
      </c>
      <c r="ME111" s="44">
        <f>IF(G$23=0,0,求节点(G$23:G$28,$B$23:$B$28,求节点(其他调用!$Y$4:$Y$20,其他调用!$Z$4:$Z$20,$LZ111)))</f>
        <v>0</v>
      </c>
      <c r="MF111" s="44">
        <f>IF(H$23=0,0,求节点(H$23:H$28,$B$23:$B$28,求节点(其他调用!$Y$4:$Y$20,其他调用!$Z$4:$Z$20,$LZ111)))</f>
        <v>0</v>
      </c>
      <c r="MG111" s="44">
        <f>IF(I$23=0,0,求节点(I$23:I$28,$B$23:$B$28,求节点(其他调用!$Y$4:$Y$20,其他调用!$Z$4:$Z$20,$LZ111)))</f>
        <v>0</v>
      </c>
      <c r="MH111" s="44">
        <f>IF(J$23=0,0,求节点(J$23:J$28,$B$23:$B$28,求节点(其他调用!$Y$4:$Y$20,其他调用!$Z$4:$Z$20,$LZ111)))</f>
        <v>0</v>
      </c>
      <c r="MI111" s="44">
        <f>IF(K$23=0,0,求节点(K$23:K$28,$B$23:$B$28,求节点(其他调用!$Y$4:$Y$20,其他调用!$Z$4:$Z$20,$LZ111)))</f>
        <v>0</v>
      </c>
      <c r="MJ111" s="44">
        <f>IF(L$23=0,0,求节点(L$23:L$28,$B$23:$B$28,求节点(其他调用!$Y$4:$Y$20,其他调用!$Z$4:$Z$20,$LZ111)))</f>
        <v>0</v>
      </c>
      <c r="MK111" s="44">
        <f>IF(M$23=0,0,求节点(M$23:M$28,$B$23:$B$28,求节点(其他调用!$Y$4:$Y$20,其他调用!$Z$4:$Z$20,$LZ111)))</f>
        <v>0</v>
      </c>
      <c r="ML111" s="44">
        <f>IF(N$23=0,0,求节点(N$23:N$28,$B$23:$B$28,求节点(其他调用!$Y$4:$Y$20,其他调用!$Z$4:$Z$20,$LZ111)))</f>
        <v>0</v>
      </c>
      <c r="MM111" s="44">
        <f>IF(O$23=0,0,求节点(O$23:O$28,$B$23:$B$28,求节点(其他调用!$Y$4:$Y$20,其他调用!$Z$4:$Z$20,$LZ111)))</f>
        <v>0</v>
      </c>
      <c r="MN111" s="44">
        <f>IF(P$23=0,0,求节点(P$23:P$28,$B$23:$B$28,求节点(其他调用!$Y$4:$Y$20,其他调用!$Z$4:$Z$20,$LZ111)))</f>
        <v>0</v>
      </c>
      <c r="MO111" s="44">
        <f>IF(Q$23=0,0,求节点(Q$23:Q$28,$B$23:$B$28,求节点(其他调用!$Y$4:$Y$20,其他调用!$Z$4:$Z$20,$LZ111)))</f>
        <v>0</v>
      </c>
      <c r="MP111" s="44">
        <f>IF(R$23=0,0,求节点(R$23:R$28,$B$23:$B$28,求节点(其他调用!$Y$4:$Y$20,其他调用!$Z$4:$Z$20,$LZ111)))</f>
        <v>0</v>
      </c>
      <c r="MQ111" s="44">
        <f>IF(S$23=0,0,求节点(S$23:S$28,$B$23:$B$28,求节点(其他调用!$Y$4:$Y$20,其他调用!$Z$4:$Z$20,$LZ111)))</f>
        <v>0</v>
      </c>
      <c r="MR111" s="44">
        <f>IF(T$23=0,0,求节点(T$23:T$28,$B$23:$B$28,求节点(其他调用!$Y$4:$Y$20,其他调用!$Z$4:$Z$20,$LZ111)))</f>
        <v>0</v>
      </c>
      <c r="MS111" s="44">
        <f>IF(U$23=0,0,求节点(U$23:U$28,$B$23:$B$28,求节点(其他调用!$Y$4:$Y$20,其他调用!$Z$4:$Z$20,$LZ111)))</f>
        <v>0</v>
      </c>
      <c r="MT111" s="44">
        <f>IF(V$23=0,0,求节点(V$23:V$28,$B$23:$B$28,求节点(其他调用!$Y$4:$Y$20,其他调用!$Z$4:$Z$20,$LZ111)))</f>
        <v>0</v>
      </c>
      <c r="MW111" s="44">
        <v>108</v>
      </c>
      <c r="MX111" s="44">
        <f>IF(C$4=0,0,求节点(C$4:C$9,$B$4:$B$9,求节点(其他调用!$O$4:$O$42,其他调用!$P$4:$P$42,其他调用!$AJ112)))</f>
        <v>6</v>
      </c>
      <c r="MY111" s="44">
        <f>IF(D$4=0,0,求节点(D$4:D$9,$B$4:$B$9,求节点(其他调用!$O$4:$O$42,其他调用!$P$4:$P$42,其他调用!$AJ112)))</f>
        <v>6</v>
      </c>
      <c r="MZ111" s="44">
        <f>IF(E$4=0,0,求节点(E$4:E$9,$B$4:$B$9,求节点(其他调用!$O$4:$O$42,其他调用!$P$4:$P$42,其他调用!$AJ112)))</f>
        <v>6</v>
      </c>
      <c r="NA111" s="44">
        <f>IF(F$4=0,0,求节点(F$4:F$9,$B$4:$B$9,求节点(其他调用!$O$4:$O$42,其他调用!$P$4:$P$42,其他调用!$AJ112)))</f>
        <v>0</v>
      </c>
      <c r="NB111" s="44">
        <f>IF(G$4=0,0,求节点(G$4:G$9,$B$4:$B$9,求节点(其他调用!$O$4:$O$42,其他调用!$P$4:$P$42,其他调用!$AJ112)))</f>
        <v>0</v>
      </c>
      <c r="NC111" s="44">
        <f>IF(H$4=0,0,求节点(H$4:H$9,$B$4:$B$9,求节点(其他调用!$O$4:$O$42,其他调用!$P$4:$P$42,其他调用!$AJ112)))</f>
        <v>0</v>
      </c>
      <c r="ND111" s="44">
        <f>IF(I$4=0,0,求节点(I$4:I$9,$B$4:$B$9,求节点(其他调用!$O$4:$O$42,其他调用!$P$4:$P$42,其他调用!$AJ112)))</f>
        <v>0</v>
      </c>
      <c r="NE111" s="44">
        <f>IF(J$4=0,0,求节点(J$4:J$9,$B$4:$B$9,求节点(其他调用!$O$4:$O$42,其他调用!$P$4:$P$42,其他调用!$AJ112)))</f>
        <v>0</v>
      </c>
      <c r="NF111" s="44">
        <f>IF(K$4=0,0,求节点(K$4:K$9,$B$4:$B$9,求节点(其他调用!$O$4:$O$42,其他调用!$P$4:$P$42,其他调用!$AJ112)))</f>
        <v>0</v>
      </c>
      <c r="NG111" s="44">
        <f>IF(L$4=0,0,求节点(L$4:L$9,$B$4:$B$9,求节点(其他调用!$O$4:$O$42,其他调用!$P$4:$P$42,其他调用!$AJ112)))</f>
        <v>0</v>
      </c>
      <c r="NH111" s="44">
        <f>IF(M$4=0,0,求节点(M$4:M$9,$B$4:$B$9,求节点(其他调用!$O$4:$O$42,其他调用!$P$4:$P$42,其他调用!$AJ112)))</f>
        <v>0</v>
      </c>
      <c r="NI111" s="44">
        <f>IF(N$4=0,0,求节点(N$4:N$9,$B$4:$B$9,求节点(其他调用!$O$4:$O$42,其他调用!$P$4:$P$42,其他调用!$AJ112)))</f>
        <v>0</v>
      </c>
      <c r="NJ111" s="44">
        <f>IF(O$4=0,0,求节点(O$4:O$9,$B$4:$B$9,求节点(其他调用!$O$4:$O$42,其他调用!$P$4:$P$42,其他调用!$AJ112)))</f>
        <v>0</v>
      </c>
      <c r="NK111" s="44">
        <f>IF(P$4=0,0,求节点(P$4:P$9,$B$4:$B$9,求节点(其他调用!$O$4:$O$42,其他调用!$P$4:$P$42,其他调用!$AJ112)))</f>
        <v>0</v>
      </c>
      <c r="NL111" s="44">
        <f>IF(Q$4=0,0,求节点(Q$4:Q$9,$B$4:$B$9,求节点(其他调用!$O$4:$O$42,其他调用!$P$4:$P$42,其他调用!$AJ112)))</f>
        <v>0</v>
      </c>
      <c r="NM111" s="44">
        <f>IF(R$4=0,0,求节点(R$4:R$9,$B$4:$B$9,求节点(其他调用!$O$4:$O$42,其他调用!$P$4:$P$42,其他调用!$AJ112)))</f>
        <v>0</v>
      </c>
      <c r="NN111" s="44">
        <f>IF(S$4=0,0,求节点(S$4:S$9,$B$4:$B$9,求节点(其他调用!$O$4:$O$42,其他调用!$P$4:$P$42,其他调用!$AJ112)))</f>
        <v>6</v>
      </c>
      <c r="NO111" s="44">
        <f>IF(T$4=0,0,求节点(T$4:T$9,$B$4:$B$9,求节点(其他调用!$O$4:$O$42,其他调用!$P$4:$P$42,其他调用!$AJ112)))</f>
        <v>6</v>
      </c>
      <c r="NP111" s="44">
        <f>IF(U$4=0,0,求节点(U$4:U$9,$B$4:$B$9,求节点(其他调用!$O$4:$O$42,其他调用!$P$4:$P$42,其他调用!$AJ112)))</f>
        <v>6</v>
      </c>
      <c r="NQ111" s="44">
        <f>IF(V$4=0,0,求节点(V$4:V$9,$B$4:$B$9,求节点(其他调用!$O$4:$O$42,其他调用!$P$4:$P$42,其他调用!$AJ112)))</f>
        <v>0</v>
      </c>
      <c r="NR111" s="44">
        <f>IF(W$4=0,0,求节点(W$4:W$9,$B$4:$B$9,求节点(其他调用!$O$4:$O$42,其他调用!$P$4:$P$42,其他调用!$AJ112)))</f>
        <v>6</v>
      </c>
      <c r="NS111" s="44">
        <f>IF(X$4=0,0,求节点(X$4:X$9,$B$4:$B$9,求节点(其他调用!$O$4:$O$42,其他调用!$P$4:$P$42,其他调用!$AJ112)))</f>
        <v>6</v>
      </c>
      <c r="NT111" s="44">
        <f>IF(Y$4=0,0,求节点(Y$4:Y$9,$B$4:$B$9,求节点(其他调用!$O$4:$O$42,其他调用!$P$4:$P$42,其他调用!$AJ112)))</f>
        <v>6</v>
      </c>
      <c r="NU111" s="44">
        <f>IF(Z$4=0,0,求节点(Z$4:Z$9,$B$4:$B$9,求节点(其他调用!$O$4:$O$42,其他调用!$P$4:$P$42,其他调用!$AJ112)))</f>
        <v>0</v>
      </c>
      <c r="NV111" s="44">
        <f>IF(AA$4=0,0,求节点(AA$4:AA$9,$B$4:$B$9,求节点(其他调用!$O$4:$O$42,其他调用!$P$4:$P$42,其他调用!$AJ112)))</f>
        <v>6</v>
      </c>
      <c r="NW111" s="44">
        <f>IF(AB$4=0,0,求节点(AB$4:AB$9,$B$4:$B$9,求节点(其他调用!$O$4:$O$42,其他调用!$P$4:$P$42,其他调用!$AJ112)))</f>
        <v>6</v>
      </c>
      <c r="NX111" s="44">
        <f>IF(AC$4=0,0,求节点(AC$4:AC$9,$B$4:$B$9,求节点(其他调用!$O$4:$O$42,其他调用!$P$4:$P$42,其他调用!$AJ112)))</f>
        <v>6</v>
      </c>
      <c r="NY111" s="44">
        <f>IF(AD$4=0,0,求节点(AD$4:AD$9,$B$4:$B$9,求节点(其他调用!$O$4:$O$42,其他调用!$P$4:$P$42,其他调用!$AJ112)))</f>
        <v>6</v>
      </c>
      <c r="NZ111" s="44">
        <f>IF(AE$4=0,0,求节点(AE$4:AE$9,$B$4:$B$9,求节点(其他调用!$O$4:$O$42,其他调用!$P$4:$P$42,其他调用!$AJ112)))</f>
        <v>6</v>
      </c>
      <c r="OA111" s="44">
        <f>IF(AF$4=0,0,求节点(AF$4:AF$9,$B$4:$B$9,求节点(其他调用!$O$4:$O$42,其他调用!$P$4:$P$42,其他调用!$AJ112)))</f>
        <v>6</v>
      </c>
      <c r="OB111" s="44">
        <f>IF(AG$4=0,0,求节点(AG$4:AG$9,$B$4:$B$9,求节点(其他调用!$O$4:$O$42,其他调用!$P$4:$P$42,其他调用!$AJ112)))</f>
        <v>6</v>
      </c>
      <c r="OC111" s="44">
        <f>IF(AH$4=0,0,求节点(AH$4:AH$9,$B$4:$B$9,求节点(其他调用!$O$4:$O$42,其他调用!$P$4:$P$42,其他调用!$AJ112)))</f>
        <v>6</v>
      </c>
      <c r="OD111" s="44">
        <f>IF(AI$4=0,0,求节点(AI$4:AI$9,$B$4:$B$9,求节点(其他调用!$O$4:$O$42,其他调用!$P$4:$P$42,其他调用!$AJ112)))</f>
        <v>6</v>
      </c>
      <c r="OE111" s="44">
        <f>IF(AJ$4=0,0,求节点(AJ$4:AJ$9,$B$4:$B$9,求节点(其他调用!$O$4:$O$42,其他调用!$P$4:$P$42,其他调用!$AJ112)))</f>
        <v>6</v>
      </c>
      <c r="OF111" s="44">
        <f>IF(AK$4=0,0,求节点(AK$4:AK$9,$B$4:$B$9,求节点(其他调用!$O$4:$O$42,其他调用!$P$4:$P$42,其他调用!$AJ112)))</f>
        <v>6</v>
      </c>
      <c r="OG111" s="44">
        <f>IF(AL$4=0,0,求节点(AL$4:AL$9,$B$4:$B$9,求节点(其他调用!$O$4:$O$42,其他调用!$P$4:$P$42,其他调用!$AJ112)))</f>
        <v>6</v>
      </c>
      <c r="OH111" s="44">
        <f>IF(AM$4=0,0,求节点(AM$4:AM$9,$B$4:$B$9,求节点(其他调用!$O$4:$O$42,其他调用!$P$4:$P$42,其他调用!$AJ112)))</f>
        <v>6</v>
      </c>
      <c r="OI111" s="44">
        <f>IF(AN$4=0,0,求节点(AN$4:AN$9,$B$4:$B$9,求节点(其他调用!$O$4:$O$42,其他调用!$P$4:$P$42,其他调用!$AJ112)))</f>
        <v>6</v>
      </c>
      <c r="OJ111" s="44">
        <f>IF(AO$4=0,0,求节点(AO$4:AO$9,$B$4:$B$9,求节点(其他调用!$O$4:$O$42,其他调用!$P$4:$P$42,其他调用!$AJ112)))</f>
        <v>6</v>
      </c>
      <c r="OK111" s="44">
        <f>IF(AP$4=0,0,求节点(AP$4:AP$9,$B$4:$B$9,求节点(其他调用!$O$4:$O$42,其他调用!$P$4:$P$42,其他调用!$AJ112)))</f>
        <v>6</v>
      </c>
      <c r="OL111" s="44">
        <f>IF(AQ$4=0,0,求节点(AQ$4:AQ$9,$B$4:$B$9,求节点(其他调用!$O$4:$O$42,其他调用!$P$4:$P$42,其他调用!$AJ112)))</f>
        <v>6</v>
      </c>
      <c r="OM111" s="44">
        <f>IF(AR$4=0,0,求节点(AR$4:AR$9,$B$4:$B$9,求节点(其他调用!$O$4:$O$42,其他调用!$P$4:$P$42,其他调用!$AJ112)))</f>
        <v>6</v>
      </c>
      <c r="ON111" s="44">
        <f>IF(AS$4=0,0,求节点(AS$4:AS$9,$B$4:$B$9,求节点(其他调用!$O$4:$O$42,其他调用!$P$4:$P$42,其他调用!$AJ112)))</f>
        <v>6</v>
      </c>
      <c r="OO111" s="44">
        <f>IF(AT$4=0,0,求节点(AT$4:AT$9,$B$4:$B$9,求节点(其他调用!$O$4:$O$42,其他调用!$P$4:$P$42,其他调用!$AJ112)))</f>
        <v>6</v>
      </c>
      <c r="OP111" s="44">
        <f>IF(AU$4=0,0,求节点(AU$4:AU$9,$B$4:$B$9,求节点(其他调用!$O$4:$O$42,其他调用!$P$4:$P$42,其他调用!$AJ112)))</f>
        <v>6</v>
      </c>
      <c r="OQ111" s="44">
        <f>IF(AV$4=0,0,求节点(AV$4:AV$9,$B$4:$B$9,求节点(其他调用!$O$4:$O$42,其他调用!$P$4:$P$42,其他调用!$AJ112)))</f>
        <v>6</v>
      </c>
      <c r="OR111" s="44">
        <f>IF(AW$4=0,0,求节点(AW$4:AW$9,$B$4:$B$9,求节点(其他调用!$O$4:$O$42,其他调用!$P$4:$P$42,其他调用!$AJ112)))</f>
        <v>6</v>
      </c>
      <c r="OS111" s="44">
        <f>IF(AX$4=0,0,求节点(AX$4:AX$9,$B$4:$B$9,求节点(其他调用!$O$4:$O$42,其他调用!$P$4:$P$42,其他调用!$AJ112)))</f>
        <v>6</v>
      </c>
      <c r="OT111" s="44">
        <f>IF(AY$4=0,0,求节点(AY$4:AY$9,$B$4:$B$9,求节点(其他调用!$O$4:$O$42,其他调用!$P$4:$P$42,其他调用!$AJ112)))</f>
        <v>6</v>
      </c>
      <c r="OU111" s="44">
        <f>IF(AZ$4=0,0,求节点(AZ$4:AZ$9,$B$4:$B$9,求节点(其他调用!$O$4:$O$42,其他调用!$P$4:$P$42,其他调用!$AJ112)))</f>
        <v>6</v>
      </c>
      <c r="OW111" s="44">
        <v>108</v>
      </c>
      <c r="OX111" s="44">
        <f>IF(C$23=0,0,求节点(C$23:C$28,$B$23:$B$28,求节点(其他调用!$AA$4:$AA$20,其他调用!$AB$4:$AB$20,$OW111)))</f>
        <v>0</v>
      </c>
      <c r="OY111" s="44">
        <f>IF(D$23=0,0,求节点(D$23:D$28,$B$23:$B$28,求节点(其他调用!$AA$4:$AA$20,其他调用!$AB$4:$AB$20,$OW111)))</f>
        <v>0</v>
      </c>
      <c r="OZ111" s="44">
        <f>IF(E$23=0,0,求节点(E$23:E$28,$B$23:$B$28,求节点(其他调用!$AA$4:$AA$20,其他调用!$AB$4:$AB$20,$OW111)))</f>
        <v>0</v>
      </c>
      <c r="PA111" s="44">
        <f>IF(F$23=0,0,求节点(F$23:F$28,$B$23:$B$28,求节点(其他调用!$AA$4:$AA$20,其他调用!$AB$4:$AB$20,$OW111)))</f>
        <v>7.6994262446787864E-3</v>
      </c>
      <c r="PB111" s="44">
        <f>IF(G$23=0,0,求节点(G$23:G$28,$B$23:$B$28,求节点(其他调用!$AA$4:$AA$20,其他调用!$AB$4:$AB$20,$OW111)))</f>
        <v>1.1549139367018291E-2</v>
      </c>
      <c r="PC111" s="44">
        <f>IF(H$23=0,0,求节点(H$23:H$28,$B$23:$B$28,求节点(其他调用!$AA$4:$AA$20,其他调用!$AB$4:$AB$20,$OW111)))</f>
        <v>1.1549139367018291E-2</v>
      </c>
      <c r="PD111" s="44">
        <f>IF(I$23=0,0,求节点(I$23:I$28,$B$23:$B$28,求节点(其他调用!$AA$4:$AA$20,其他调用!$AB$4:$AB$20,$OW111)))</f>
        <v>1.7498696010633807E-2</v>
      </c>
      <c r="PE111" s="44">
        <f>IF(J$23=0,0,求节点(J$23:J$28,$B$23:$B$28,求节点(其他调用!$AA$4:$AA$20,其他调用!$AB$4:$AB$20,$OW111)))</f>
        <v>0</v>
      </c>
      <c r="PF111" s="44">
        <f>IF(K$23=0,0,求节点(K$23:K$28,$B$23:$B$28,求节点(其他调用!$AA$4:$AA$20,其他调用!$AB$4:$AB$20,$OW111)))</f>
        <v>1.1549139367018291E-2</v>
      </c>
      <c r="PG111" s="44">
        <f>IF(L$23=0,0,求节点(L$23:L$28,$B$23:$B$28,求节点(其他调用!$AA$4:$AA$20,其他调用!$AB$4:$AB$20,$OW111)))</f>
        <v>0</v>
      </c>
      <c r="PH111" s="44">
        <f>IF(M$23=0,0,求节点(M$23:M$28,$B$23:$B$28,求节点(其他调用!$AA$4:$AA$20,其他调用!$AB$4:$AB$20,$OW111)))</f>
        <v>0</v>
      </c>
      <c r="PI111" s="44">
        <f>IF(N$23=0,0,求节点(N$23:N$28,$B$23:$B$28,求节点(其他调用!$AA$4:$AA$20,其他调用!$AB$4:$AB$20,$OW111)))</f>
        <v>0</v>
      </c>
      <c r="PJ111" s="44">
        <f>IF(O$23=0,0,求节点(O$23:O$28,$B$23:$B$28,求节点(其他调用!$AA$4:$AA$20,其他调用!$AB$4:$AB$20,$OW111)))</f>
        <v>0</v>
      </c>
      <c r="PK111" s="44">
        <f>IF(P$23=0,0,求节点(P$23:P$28,$B$23:$B$28,求节点(其他调用!$AA$4:$AA$20,其他调用!$AB$4:$AB$20,$OW111)))</f>
        <v>0</v>
      </c>
      <c r="PL111" s="44">
        <f>IF(Q$23=0,0,求节点(Q$23:Q$28,$B$23:$B$28,求节点(其他调用!$AA$4:$AA$20,其他调用!$AB$4:$AB$20,$OW111)))</f>
        <v>0</v>
      </c>
      <c r="PM111" s="44">
        <f>IF(R$23=0,0,求节点(R$23:R$28,$B$23:$B$28,求节点(其他调用!$AA$4:$AA$20,其他调用!$AB$4:$AB$20,$OW111)))</f>
        <v>0</v>
      </c>
      <c r="PN111" s="44">
        <f>IF(S$23=0,0,求节点(S$23:S$28,$B$23:$B$28,求节点(其他调用!$AA$4:$AA$20,其他调用!$AB$4:$AB$20,$OW111)))</f>
        <v>0</v>
      </c>
      <c r="PO111" s="44">
        <f>IF(T$23=0,0,求节点(T$23:T$28,$B$23:$B$28,求节点(其他调用!$AA$4:$AA$20,其他调用!$AB$4:$AB$20,$OW111)))</f>
        <v>0</v>
      </c>
      <c r="PP111" s="44">
        <f>IF(U$23=0,0,求节点(U$23:U$28,$B$23:$B$28,求节点(其他调用!$AA$4:$AA$20,其他调用!$AB$4:$AB$20,$OW111)))</f>
        <v>0</v>
      </c>
      <c r="PQ111" s="44">
        <f>IF(V$23=0,0,求节点(V$23:V$28,$B$23:$B$28,求节点(其他调用!$AA$4:$AA$20,其他调用!$AB$4:$AB$20,$OW111)))</f>
        <v>0</v>
      </c>
    </row>
    <row r="112" spans="61:433" x14ac:dyDescent="0.2">
      <c r="BI112" s="44">
        <v>109</v>
      </c>
      <c r="BJ112" s="44">
        <f>IF(C$4=0,0,求节点(C$4:C$9,$B$4:$B$9,求节点(其他调用!$C$4:$C$42,其他调用!$D$4:$D$42,其他调用!$AF113)))</f>
        <v>6</v>
      </c>
      <c r="BK112" s="44">
        <f>IF(D$4=0,0,求节点(D$4:D$9,$B$4:$B$9,求节点(其他调用!$C$4:$C$42,其他调用!$D$4:$D$42,其他调用!$AF113)))</f>
        <v>6</v>
      </c>
      <c r="BL112" s="44">
        <f>IF(E$4=0,0,求节点(E$4:E$9,$B$4:$B$9,求节点(其他调用!$C$4:$C$42,其他调用!$D$4:$D$42,其他调用!$AF113)))</f>
        <v>3.4955304009497166</v>
      </c>
      <c r="BM112" s="44">
        <f>IF(F$4=0,0,求节点(F$4:F$9,$B$4:$B$9,求节点(其他调用!$C$4:$C$42,其他调用!$D$4:$D$42,其他调用!$AF113)))</f>
        <v>0</v>
      </c>
      <c r="BN112" s="44">
        <f>IF(G$4=0,0,求节点(G$4:G$9,$B$4:$B$9,求节点(其他调用!$C$4:$C$42,其他调用!$D$4:$D$42,其他调用!$AF113)))</f>
        <v>0</v>
      </c>
      <c r="BO112" s="44">
        <f>IF(H$4=0,0,求节点(H$4:H$9,$B$4:$B$9,求节点(其他调用!$C$4:$C$42,其他调用!$D$4:$D$42,其他调用!$AF113)))</f>
        <v>0</v>
      </c>
      <c r="BP112" s="44">
        <f>IF(I$4=0,0,求节点(I$4:I$9,$B$4:$B$9,求节点(其他调用!$C$4:$C$42,其他调用!$D$4:$D$42,其他调用!$AF113)))</f>
        <v>0</v>
      </c>
      <c r="BQ112" s="44">
        <f>IF(J$4=0,0,求节点(J$4:J$9,$B$4:$B$9,求节点(其他调用!$C$4:$C$42,其他调用!$D$4:$D$42,其他调用!$AF113)))</f>
        <v>0</v>
      </c>
      <c r="BR112" s="44">
        <f>IF(K$4=0,0,求节点(K$4:K$9,$B$4:$B$9,求节点(其他调用!$C$4:$C$42,其他调用!$D$4:$D$42,其他调用!$AF113)))</f>
        <v>0</v>
      </c>
      <c r="BS112" s="44">
        <f>IF(L$4=0,0,求节点(L$4:L$9,$B$4:$B$9,求节点(其他调用!$C$4:$C$42,其他调用!$D$4:$D$42,其他调用!$AF113)))</f>
        <v>0</v>
      </c>
      <c r="BT112" s="44">
        <f>IF(M$4=0,0,求节点(M$4:M$9,$B$4:$B$9,求节点(其他调用!$C$4:$C$42,其他调用!$D$4:$D$42,其他调用!$AF113)))</f>
        <v>0</v>
      </c>
      <c r="BU112" s="44">
        <f>IF(N$4=0,0,求节点(N$4:N$9,$B$4:$B$9,求节点(其他调用!$C$4:$C$42,其他调用!$D$4:$D$42,其他调用!$AF113)))</f>
        <v>0</v>
      </c>
      <c r="BV112" s="44">
        <f>IF(O$4=0,0,求节点(O$4:O$9,$B$4:$B$9,求节点(其他调用!$C$4:$C$42,其他调用!$D$4:$D$42,其他调用!$AF113)))</f>
        <v>0</v>
      </c>
      <c r="BW112" s="44">
        <f>IF(P$4=0,0,求节点(P$4:P$9,$B$4:$B$9,求节点(其他调用!$C$4:$C$42,其他调用!$D$4:$D$42,其他调用!$AF113)))</f>
        <v>0</v>
      </c>
      <c r="BX112" s="44">
        <f>IF(Q$4=0,0,求节点(Q$4:Q$9,$B$4:$B$9,求节点(其他调用!$C$4:$C$42,其他调用!$D$4:$D$42,其他调用!$AF113)))</f>
        <v>0</v>
      </c>
      <c r="BY112" s="44">
        <f>IF(R$4=0,0,求节点(R$4:R$9,$B$4:$B$9,求节点(其他调用!$C$4:$C$42,其他调用!$D$4:$D$42,其他调用!$AF113)))</f>
        <v>0</v>
      </c>
      <c r="BZ112" s="44">
        <f>IF(S$4=0,0,求节点(S$4:S$9,$B$4:$B$9,求节点(其他调用!$C$4:$C$42,其他调用!$D$4:$D$42,其他调用!$AF113)))</f>
        <v>6</v>
      </c>
      <c r="CA112" s="44">
        <f>IF(T$4=0,0,求节点(T$4:T$9,$B$4:$B$9,求节点(其他调用!$C$4:$C$42,其他调用!$D$4:$D$42,其他调用!$AF113)))</f>
        <v>6</v>
      </c>
      <c r="CB112" s="44">
        <f>IF(U$4=0,0,求节点(U$4:U$9,$B$4:$B$9,求节点(其他调用!$C$4:$C$42,其他调用!$D$4:$D$42,其他调用!$AF113)))</f>
        <v>6</v>
      </c>
      <c r="CC112" s="44">
        <f>IF(V$4=0,0,求节点(V$4:V$9,$B$4:$B$9,求节点(其他调用!$C$4:$C$42,其他调用!$D$4:$D$42,其他调用!$AF113)))</f>
        <v>0</v>
      </c>
      <c r="CD112" s="44">
        <f>IF(W$4=0,0,求节点(W$4:W$9,$B$4:$B$9,求节点(其他调用!$C$4:$C$42,其他调用!$D$4:$D$42,其他调用!$AF113)))</f>
        <v>6</v>
      </c>
      <c r="CE112" s="44">
        <f>IF(X$4=0,0,求节点(X$4:X$9,$B$4:$B$9,求节点(其他调用!$C$4:$C$42,其他调用!$D$4:$D$42,其他调用!$AF113)))</f>
        <v>6</v>
      </c>
      <c r="CF112" s="44">
        <f>IF(Y$4=0,0,求节点(Y$4:Y$9,$B$4:$B$9,求节点(其他调用!$C$4:$C$42,其他调用!$D$4:$D$42,其他调用!$AF113)))</f>
        <v>6</v>
      </c>
      <c r="CG112" s="44">
        <f>IF(Z$4=0,0,求节点(Z$4:Z$9,$B$4:$B$9,求节点(其他调用!$C$4:$C$42,其他调用!$D$4:$D$42,其他调用!$AF113)))</f>
        <v>0</v>
      </c>
      <c r="CH112" s="44">
        <f>IF(AA$4=0,0,求节点(AA$4:AA$9,$B$4:$B$9,求节点(其他调用!$C$4:$C$42,其他调用!$D$4:$D$42,其他调用!$AF113)))</f>
        <v>6</v>
      </c>
      <c r="CI112" s="44">
        <f>IF(AB$4=0,0,求节点(AB$4:AB$9,$B$4:$B$9,求节点(其他调用!$C$4:$C$42,其他调用!$D$4:$D$42,其他调用!$AF113)))</f>
        <v>6</v>
      </c>
      <c r="CJ112" s="44">
        <f>IF(AC$4=0,0,求节点(AC$4:AC$9,$B$4:$B$9,求节点(其他调用!$C$4:$C$42,其他调用!$D$4:$D$42,其他调用!$AF113)))</f>
        <v>6</v>
      </c>
      <c r="CK112" s="44">
        <f>IF(AD$4=0,0,求节点(AD$4:AD$9,$B$4:$B$9,求节点(其他调用!$C$4:$C$42,其他调用!$D$4:$D$42,其他调用!$AF113)))</f>
        <v>5.5257036091227514</v>
      </c>
      <c r="CL112" s="44">
        <f>IF(AE$4=0,0,求节点(AE$4:AE$9,$B$4:$B$9,求节点(其他调用!$C$4:$C$42,其他调用!$D$4:$D$42,其他调用!$AF113)))</f>
        <v>5.5257036091227514</v>
      </c>
      <c r="CM112" s="44">
        <f>IF(AF$4=0,0,求节点(AF$4:AF$9,$B$4:$B$9,求节点(其他调用!$C$4:$C$42,其他调用!$D$4:$D$42,其他调用!$AF113)))</f>
        <v>5.5257036091227514</v>
      </c>
      <c r="CN112" s="44">
        <f>IF(AG$4=0,0,求节点(AG$4:AG$9,$B$4:$B$9,求节点(其他调用!$C$4:$C$42,其他调用!$D$4:$D$42,其他调用!$AF113)))</f>
        <v>5.5257036091227514</v>
      </c>
      <c r="CO112" s="44">
        <f>IF(AH$4=0,0,求节点(AH$4:AH$9,$B$4:$B$9,求节点(其他调用!$C$4:$C$42,其他调用!$D$4:$D$42,其他调用!$AF113)))</f>
        <v>5.5257036091227514</v>
      </c>
      <c r="CP112" s="44">
        <f>IF(AI$4=0,0,求节点(AI$4:AI$9,$B$4:$B$9,求节点(其他调用!$C$4:$C$42,其他调用!$D$4:$D$42,其他调用!$AF113)))</f>
        <v>5.5257036091227514</v>
      </c>
      <c r="CQ112" s="44">
        <f>IF(AJ$4=0,0,求节点(AJ$4:AJ$9,$B$4:$B$9,求节点(其他调用!$C$4:$C$42,其他调用!$D$4:$D$42,其他调用!$AF113)))</f>
        <v>5.5257036091227514</v>
      </c>
      <c r="CR112" s="44">
        <f>IF(AK$4=0,0,求节点(AK$4:AK$9,$B$4:$B$9,求节点(其他调用!$C$4:$C$42,其他调用!$D$4:$D$42,其他调用!$AF113)))</f>
        <v>5.5257036091227514</v>
      </c>
      <c r="CS112" s="44">
        <f>IF(AL$4=0,0,求节点(AL$4:AL$9,$B$4:$B$9,求节点(其他调用!$C$4:$C$42,其他调用!$D$4:$D$42,其他调用!$AF113)))</f>
        <v>5.5257036091227514</v>
      </c>
      <c r="CT112" s="44">
        <f>IF(AM$4=0,0,求节点(AM$4:AM$9,$B$4:$B$9,求节点(其他调用!$C$4:$C$42,其他调用!$D$4:$D$42,其他调用!$AF113)))</f>
        <v>5.5257036091227514</v>
      </c>
      <c r="CU112" s="44">
        <f>IF(AN$4=0,0,求节点(AN$4:AN$9,$B$4:$B$9,求节点(其他调用!$C$4:$C$42,其他调用!$D$4:$D$42,其他调用!$AF113)))</f>
        <v>5.5257036091227514</v>
      </c>
      <c r="CV112" s="44">
        <f>IF(AO$4=0,0,求节点(AO$4:AO$9,$B$4:$B$9,求节点(其他调用!$C$4:$C$42,其他调用!$D$4:$D$42,其他调用!$AF113)))</f>
        <v>5.5257036091227514</v>
      </c>
      <c r="CW112" s="44">
        <f>IF(AP$4=0,0,求节点(AP$4:AP$9,$B$4:$B$9,求节点(其他调用!$C$4:$C$42,其他调用!$D$4:$D$42,其他调用!$AF113)))</f>
        <v>5.5257036091227514</v>
      </c>
      <c r="CX112" s="44">
        <f>IF(AQ$4=0,0,求节点(AQ$4:AQ$9,$B$4:$B$9,求节点(其他调用!$C$4:$C$42,其他调用!$D$4:$D$42,其他调用!$AF113)))</f>
        <v>5.5257036091227514</v>
      </c>
      <c r="CY112" s="44">
        <f>IF(AR$4=0,0,求节点(AR$4:AR$9,$B$4:$B$9,求节点(其他调用!$C$4:$C$42,其他调用!$D$4:$D$42,其他调用!$AF113)))</f>
        <v>5.5257036091227514</v>
      </c>
      <c r="CZ112" s="44">
        <f>IF(AS$4=0,0,求节点(AS$4:AS$9,$B$4:$B$9,求节点(其他调用!$C$4:$C$42,其他调用!$D$4:$D$42,其他调用!$AF113)))</f>
        <v>5.5257036091227514</v>
      </c>
      <c r="DA112" s="44">
        <f>IF(AT$4=0,0,求节点(AT$4:AT$9,$B$4:$B$9,求节点(其他调用!$C$4:$C$42,其他调用!$D$4:$D$42,其他调用!$AF113)))</f>
        <v>5.5257036091227514</v>
      </c>
      <c r="DB112" s="44">
        <f>IF(AU$4=0,0,求节点(AU$4:AU$9,$B$4:$B$9,求节点(其他调用!$C$4:$C$42,其他调用!$D$4:$D$42,其他调用!$AF113)))</f>
        <v>5.5257036091227514</v>
      </c>
      <c r="DC112" s="44">
        <f>IF(AV$4=0,0,求节点(AV$4:AV$9,$B$4:$B$9,求节点(其他调用!$C$4:$C$42,其他调用!$D$4:$D$42,其他调用!$AF113)))</f>
        <v>5.5257036091227514</v>
      </c>
      <c r="DD112" s="44">
        <f>IF(AW$4=0,0,求节点(AW$4:AW$9,$B$4:$B$9,求节点(其他调用!$C$4:$C$42,其他调用!$D$4:$D$42,其他调用!$AF113)))</f>
        <v>5.5257036091227514</v>
      </c>
      <c r="DE112" s="44">
        <f>IF(AX$4=0,0,求节点(AX$4:AX$9,$B$4:$B$9,求节点(其他调用!$C$4:$C$42,其他调用!$D$4:$D$42,其他调用!$AF113)))</f>
        <v>5.5257036091227514</v>
      </c>
      <c r="DF112" s="44">
        <f>IF(AY$4=0,0,求节点(AY$4:AY$9,$B$4:$B$9,求节点(其他调用!$C$4:$C$42,其他调用!$D$4:$D$42,其他调用!$AF113)))</f>
        <v>5.5257036091227514</v>
      </c>
      <c r="DG112" s="44">
        <f>IF(AZ$4=0,0,求节点(AZ$4:AZ$9,$B$4:$B$9,求节点(其他调用!$C$4:$C$42,其他调用!$D$4:$D$42,其他调用!$AF113)))</f>
        <v>5.5257036091227514</v>
      </c>
      <c r="DI112" s="44">
        <v>109</v>
      </c>
      <c r="DJ112" s="44">
        <f>IF(C$23=0,0,求节点(C$23:C$28,$B$23:$B$28,求节点(其他调用!$S$4:$S$20,其他调用!$T$4:$T$20,$DI112)))</f>
        <v>0</v>
      </c>
      <c r="DK112" s="44">
        <f>IF(D$23=0,0,求节点(D$23:D$28,$B$23:$B$28,求节点(其他调用!$S$4:$S$20,其他调用!$T$4:$T$20,$DI112)))</f>
        <v>0</v>
      </c>
      <c r="DL112" s="44">
        <f>IF(E$23=0,0,求节点(E$23:E$28,$B$23:$B$28,求节点(其他调用!$S$4:$S$20,其他调用!$T$4:$T$20,$DI112)))</f>
        <v>0</v>
      </c>
      <c r="DM112" s="44">
        <f>IF(F$23=0,0,求节点(F$23:F$28,$B$23:$B$28,求节点(其他调用!$S$4:$S$20,其他调用!$T$4:$T$20,$DI112)))</f>
        <v>7.1917717670078041E-3</v>
      </c>
      <c r="DN112" s="44">
        <f>IF(G$23=0,0,求节点(G$23:G$28,$B$23:$B$28,求节点(其他调用!$S$4:$S$20,其他调用!$T$4:$T$20,$DI112)))</f>
        <v>1.0787657650511595E-2</v>
      </c>
      <c r="DO112" s="44">
        <f>IF(H$23=0,0,求节点(H$23:H$28,$B$23:$B$28,求节点(其他调用!$S$4:$S$20,其他调用!$T$4:$T$20,$DI112)))</f>
        <v>1.0787657650511595E-2</v>
      </c>
      <c r="DP112" s="44">
        <f>IF(I$23=0,0,求节点(I$23:I$28,$B$23:$B$28,求节点(其他调用!$S$4:$S$20,其他调用!$T$4:$T$20,$DI112)))</f>
        <v>1.6344935834108454E-2</v>
      </c>
      <c r="DQ112" s="44">
        <f>IF(J$23=0,0,求节点(J$23:J$28,$B$23:$B$28,求节点(其他调用!$S$4:$S$20,其他调用!$T$4:$T$20,$DI112)))</f>
        <v>0</v>
      </c>
      <c r="DR112" s="44">
        <f>IF(K$23=0,0,求节点(K$23:K$28,$B$23:$B$28,求节点(其他调用!$S$4:$S$20,其他调用!$T$4:$T$20,$DI112)))</f>
        <v>1.0787657650511595E-2</v>
      </c>
      <c r="DS112" s="44">
        <f>IF(L$23=0,0,求节点(L$23:L$28,$B$23:$B$28,求节点(其他调用!$S$4:$S$20,其他调用!$T$4:$T$20,$DI112)))</f>
        <v>0</v>
      </c>
      <c r="DT112" s="44">
        <f>IF(M$23=0,0,求节点(M$23:M$28,$B$23:$B$28,求节点(其他调用!$S$4:$S$20,其他调用!$T$4:$T$20,$DI112)))</f>
        <v>0</v>
      </c>
      <c r="DU112" s="44">
        <f>IF(N$23=0,0,求节点(N$23:N$28,$B$23:$B$28,求节点(其他调用!$S$4:$S$20,其他调用!$T$4:$T$20,$DI112)))</f>
        <v>0</v>
      </c>
      <c r="DV112" s="44">
        <f>IF(O$23=0,0,求节点(O$23:O$28,$B$23:$B$28,求节点(其他调用!$S$4:$S$20,其他调用!$T$4:$T$20,$DI112)))</f>
        <v>0</v>
      </c>
      <c r="DW112" s="44">
        <f>IF(P$23=0,0,求节点(P$23:P$28,$B$23:$B$28,求节点(其他调用!$S$4:$S$20,其他调用!$T$4:$T$20,$DI112)))</f>
        <v>0</v>
      </c>
      <c r="DX112" s="44">
        <f>IF(Q$23=0,0,求节点(Q$23:Q$28,$B$23:$B$28,求节点(其他调用!$S$4:$S$20,其他调用!$T$4:$T$20,$DI112)))</f>
        <v>0</v>
      </c>
      <c r="DY112" s="44">
        <f>IF(R$23=0,0,求节点(R$23:R$28,$B$23:$B$28,求节点(其他调用!$S$4:$S$20,其他调用!$T$4:$T$20,$DI112)))</f>
        <v>0</v>
      </c>
      <c r="DZ112" s="44">
        <f>IF(S$23=0,0,求节点(S$23:S$28,$B$23:$B$28,求节点(其他调用!$S$4:$S$20,其他调用!$T$4:$T$20,$DI112)))</f>
        <v>0</v>
      </c>
      <c r="EA112" s="44">
        <f>IF(T$23=0,0,求节点(T$23:T$28,$B$23:$B$28,求节点(其他调用!$S$4:$S$20,其他调用!$T$4:$T$20,$DI112)))</f>
        <v>0</v>
      </c>
      <c r="EB112" s="44">
        <f>IF(U$23=0,0,求节点(U$23:U$28,$B$23:$B$28,求节点(其他调用!$S$4:$S$20,其他调用!$T$4:$T$20,$DI112)))</f>
        <v>0</v>
      </c>
      <c r="EC112" s="44">
        <f>IF(V$23=0,0,求节点(V$23:V$28,$B$23:$B$28,求节点(其他调用!$S$4:$S$20,其他调用!$T$4:$T$20,$DI112)))</f>
        <v>0</v>
      </c>
      <c r="EF112" s="44">
        <v>109</v>
      </c>
      <c r="EG112" s="44">
        <f>IF(C$4=0,0,求节点(C$4:C$9,$B$4:$B$9,求节点(其他调用!$F$4:$F$42,其他调用!$G$4:$G$42,其他调用!$AG113)))</f>
        <v>6</v>
      </c>
      <c r="EH112" s="44">
        <f>IF(D$4=0,0,求节点(D$4:D$9,$B$4:$B$9,求节点(其他调用!$F$4:$F$42,其他调用!$G$4:$G$42,其他调用!$AG113)))</f>
        <v>6</v>
      </c>
      <c r="EI112" s="44">
        <f>IF(E$4=0,0,求节点(E$4:E$9,$B$4:$B$9,求节点(其他调用!$F$4:$F$42,其他调用!$G$4:$G$42,其他调用!$AG113)))</f>
        <v>3.730299225595652</v>
      </c>
      <c r="EJ112" s="44">
        <f>IF(F$4=0,0,求节点(F$4:F$9,$B$4:$B$9,求节点(其他调用!$F$4:$F$42,其他调用!$G$4:$G$42,其他调用!$AG113)))</f>
        <v>0</v>
      </c>
      <c r="EK112" s="44">
        <f>IF(G$4=0,0,求节点(G$4:G$9,$B$4:$B$9,求节点(其他调用!$F$4:$F$42,其他调用!$G$4:$G$42,其他调用!$AG113)))</f>
        <v>0</v>
      </c>
      <c r="EL112" s="44">
        <f>IF(H$4=0,0,求节点(H$4:H$9,$B$4:$B$9,求节点(其他调用!$F$4:$F$42,其他调用!$G$4:$G$42,其他调用!$AG113)))</f>
        <v>0</v>
      </c>
      <c r="EM112" s="44">
        <f>IF(I$4=0,0,求节点(I$4:I$9,$B$4:$B$9,求节点(其他调用!$F$4:$F$42,其他调用!$G$4:$G$42,其他调用!$AG113)))</f>
        <v>0</v>
      </c>
      <c r="EN112" s="44">
        <f>IF(J$4=0,0,求节点(J$4:J$9,$B$4:$B$9,求节点(其他调用!$F$4:$F$42,其他调用!$G$4:$G$42,其他调用!$AG113)))</f>
        <v>0</v>
      </c>
      <c r="EO112" s="44">
        <f>IF(K$4=0,0,求节点(K$4:K$9,$B$4:$B$9,求节点(其他调用!$F$4:$F$42,其他调用!$G$4:$G$42,其他调用!$AG113)))</f>
        <v>0</v>
      </c>
      <c r="EP112" s="44">
        <f>IF(L$4=0,0,求节点(L$4:L$9,$B$4:$B$9,求节点(其他调用!$F$4:$F$42,其他调用!$G$4:$G$42,其他调用!$AG113)))</f>
        <v>0</v>
      </c>
      <c r="EQ112" s="44">
        <f>IF(M$4=0,0,求节点(M$4:M$9,$B$4:$B$9,求节点(其他调用!$F$4:$F$42,其他调用!$G$4:$G$42,其他调用!$AG113)))</f>
        <v>0</v>
      </c>
      <c r="ER112" s="44">
        <f>IF(N$4=0,0,求节点(N$4:N$9,$B$4:$B$9,求节点(其他调用!$F$4:$F$42,其他调用!$G$4:$G$42,其他调用!$AG113)))</f>
        <v>0</v>
      </c>
      <c r="ES112" s="44">
        <f>IF(O$4=0,0,求节点(O$4:O$9,$B$4:$B$9,求节点(其他调用!$F$4:$F$42,其他调用!$G$4:$G$42,其他调用!$AG113)))</f>
        <v>0</v>
      </c>
      <c r="ET112" s="44">
        <f>IF(P$4=0,0,求节点(P$4:P$9,$B$4:$B$9,求节点(其他调用!$F$4:$F$42,其他调用!$G$4:$G$42,其他调用!$AG113)))</f>
        <v>0</v>
      </c>
      <c r="EU112" s="44">
        <f>IF(Q$4=0,0,求节点(Q$4:Q$9,$B$4:$B$9,求节点(其他调用!$F$4:$F$42,其他调用!$G$4:$G$42,其他调用!$AG113)))</f>
        <v>0</v>
      </c>
      <c r="EV112" s="44">
        <f>IF(R$4=0,0,求节点(R$4:R$9,$B$4:$B$9,求节点(其他调用!$F$4:$F$42,其他调用!$G$4:$G$42,其他调用!$AG113)))</f>
        <v>0</v>
      </c>
      <c r="EW112" s="44">
        <f>IF(S$4=0,0,求节点(S$4:S$9,$B$4:$B$9,求节点(其他调用!$F$4:$F$42,其他调用!$G$4:$G$42,其他调用!$AG113)))</f>
        <v>6</v>
      </c>
      <c r="EX112" s="44">
        <f>IF(T$4=0,0,求节点(T$4:T$9,$B$4:$B$9,求节点(其他调用!$F$4:$F$42,其他调用!$G$4:$G$42,其他调用!$AG113)))</f>
        <v>6</v>
      </c>
      <c r="EY112" s="44">
        <f>IF(U$4=0,0,求节点(U$4:U$9,$B$4:$B$9,求节点(其他调用!$F$4:$F$42,其他调用!$G$4:$G$42,其他调用!$AG113)))</f>
        <v>6</v>
      </c>
      <c r="EZ112" s="44">
        <f>IF(V$4=0,0,求节点(V$4:V$9,$B$4:$B$9,求节点(其他调用!$F$4:$F$42,其他调用!$G$4:$G$42,其他调用!$AG113)))</f>
        <v>0</v>
      </c>
      <c r="FA112" s="44">
        <f>IF(W$4=0,0,求节点(W$4:W$9,$B$4:$B$9,求节点(其他调用!$F$4:$F$42,其他调用!$G$4:$G$42,其他调用!$AG113)))</f>
        <v>6</v>
      </c>
      <c r="FB112" s="44">
        <f>IF(X$4=0,0,求节点(X$4:X$9,$B$4:$B$9,求节点(其他调用!$F$4:$F$42,其他调用!$G$4:$G$42,其他调用!$AG113)))</f>
        <v>6</v>
      </c>
      <c r="FC112" s="44">
        <f>IF(Y$4=0,0,求节点(Y$4:Y$9,$B$4:$B$9,求节点(其他调用!$F$4:$F$42,其他调用!$G$4:$G$42,其他调用!$AG113)))</f>
        <v>6</v>
      </c>
      <c r="FD112" s="44">
        <f>IF(Z$4=0,0,求节点(Z$4:Z$9,$B$4:$B$9,求节点(其他调用!$F$4:$F$42,其他调用!$G$4:$G$42,其他调用!$AG113)))</f>
        <v>0</v>
      </c>
      <c r="FE112" s="44">
        <f>IF(AA$4=0,0,求节点(AA$4:AA$9,$B$4:$B$9,求节点(其他调用!$F$4:$F$42,其他调用!$G$4:$G$42,其他调用!$AG113)))</f>
        <v>6</v>
      </c>
      <c r="FF112" s="44">
        <f>IF(AB$4=0,0,求节点(AB$4:AB$9,$B$4:$B$9,求节点(其他调用!$F$4:$F$42,其他调用!$G$4:$G$42,其他调用!$AG113)))</f>
        <v>6</v>
      </c>
      <c r="FG112" s="44">
        <f>IF(AC$4=0,0,求节点(AC$4:AC$9,$B$4:$B$9,求节点(其他调用!$F$4:$F$42,其他调用!$G$4:$G$42,其他调用!$AG113)))</f>
        <v>6</v>
      </c>
      <c r="FH112" s="44">
        <f>IF(AD$4=0,0,求节点(AD$4:AD$9,$B$4:$B$9,求节点(其他调用!$F$4:$F$42,其他调用!$G$4:$G$42,其他调用!$AG113)))</f>
        <v>6</v>
      </c>
      <c r="FI112" s="44">
        <f>IF(AE$4=0,0,求节点(AE$4:AE$9,$B$4:$B$9,求节点(其他调用!$F$4:$F$42,其他调用!$G$4:$G$42,其他调用!$AG113)))</f>
        <v>6</v>
      </c>
      <c r="FJ112" s="44">
        <f>IF(AF$4=0,0,求节点(AF$4:AF$9,$B$4:$B$9,求节点(其他调用!$F$4:$F$42,其他调用!$G$4:$G$42,其他调用!$AG113)))</f>
        <v>6</v>
      </c>
      <c r="FK112" s="44">
        <f>IF(AG$4=0,0,求节点(AG$4:AG$9,$B$4:$B$9,求节点(其他调用!$F$4:$F$42,其他调用!$G$4:$G$42,其他调用!$AG113)))</f>
        <v>6</v>
      </c>
      <c r="FL112" s="44">
        <f>IF(AH$4=0,0,求节点(AH$4:AH$9,$B$4:$B$9,求节点(其他调用!$F$4:$F$42,其他调用!$G$4:$G$42,其他调用!$AG113)))</f>
        <v>6</v>
      </c>
      <c r="FM112" s="44">
        <f>IF(AI$4=0,0,求节点(AI$4:AI$9,$B$4:$B$9,求节点(其他调用!$F$4:$F$42,其他调用!$G$4:$G$42,其他调用!$AG113)))</f>
        <v>6</v>
      </c>
      <c r="FN112" s="44">
        <f>IF(AJ$4=0,0,求节点(AJ$4:AJ$9,$B$4:$B$9,求节点(其他调用!$F$4:$F$42,其他调用!$G$4:$G$42,其他调用!$AG113)))</f>
        <v>6</v>
      </c>
      <c r="FO112" s="44">
        <f>IF(AK$4=0,0,求节点(AK$4:AK$9,$B$4:$B$9,求节点(其他调用!$F$4:$F$42,其他调用!$G$4:$G$42,其他调用!$AG113)))</f>
        <v>6</v>
      </c>
      <c r="FP112" s="44">
        <f>IF(AL$4=0,0,求节点(AL$4:AL$9,$B$4:$B$9,求节点(其他调用!$F$4:$F$42,其他调用!$G$4:$G$42,其他调用!$AG113)))</f>
        <v>6</v>
      </c>
      <c r="FQ112" s="44">
        <f>IF(AM$4=0,0,求节点(AM$4:AM$9,$B$4:$B$9,求节点(其他调用!$F$4:$F$42,其他调用!$G$4:$G$42,其他调用!$AG113)))</f>
        <v>6</v>
      </c>
      <c r="FR112" s="44">
        <f>IF(AN$4=0,0,求节点(AN$4:AN$9,$B$4:$B$9,求节点(其他调用!$F$4:$F$42,其他调用!$G$4:$G$42,其他调用!$AG113)))</f>
        <v>6</v>
      </c>
      <c r="FS112" s="44">
        <f>IF(AO$4=0,0,求节点(AO$4:AO$9,$B$4:$B$9,求节点(其他调用!$F$4:$F$42,其他调用!$G$4:$G$42,其他调用!$AG113)))</f>
        <v>6</v>
      </c>
      <c r="FT112" s="44">
        <f>IF(AP$4=0,0,求节点(AP$4:AP$9,$B$4:$B$9,求节点(其他调用!$F$4:$F$42,其他调用!$G$4:$G$42,其他调用!$AG113)))</f>
        <v>6</v>
      </c>
      <c r="FU112" s="44">
        <f>IF(AQ$4=0,0,求节点(AQ$4:AQ$9,$B$4:$B$9,求节点(其他调用!$F$4:$F$42,其他调用!$G$4:$G$42,其他调用!$AG113)))</f>
        <v>6</v>
      </c>
      <c r="FV112" s="44">
        <f>IF(AR$4=0,0,求节点(AR$4:AR$9,$B$4:$B$9,求节点(其他调用!$F$4:$F$42,其他调用!$G$4:$G$42,其他调用!$AG113)))</f>
        <v>6</v>
      </c>
      <c r="FW112" s="44">
        <f>IF(AS$4=0,0,求节点(AS$4:AS$9,$B$4:$B$9,求节点(其他调用!$F$4:$F$42,其他调用!$G$4:$G$42,其他调用!$AG113)))</f>
        <v>6</v>
      </c>
      <c r="FX112" s="44">
        <f>IF(AT$4=0,0,求节点(AT$4:AT$9,$B$4:$B$9,求节点(其他调用!$F$4:$F$42,其他调用!$G$4:$G$42,其他调用!$AG113)))</f>
        <v>6</v>
      </c>
      <c r="FY112" s="44">
        <f>IF(AU$4=0,0,求节点(AU$4:AU$9,$B$4:$B$9,求节点(其他调用!$F$4:$F$42,其他调用!$G$4:$G$42,其他调用!$AG113)))</f>
        <v>6</v>
      </c>
      <c r="FZ112" s="44">
        <f>IF(AV$4=0,0,求节点(AV$4:AV$9,$B$4:$B$9,求节点(其他调用!$F$4:$F$42,其他调用!$G$4:$G$42,其他调用!$AG113)))</f>
        <v>6</v>
      </c>
      <c r="GA112" s="44">
        <f>IF(AW$4=0,0,求节点(AW$4:AW$9,$B$4:$B$9,求节点(其他调用!$F$4:$F$42,其他调用!$G$4:$G$42,其他调用!$AG113)))</f>
        <v>6</v>
      </c>
      <c r="GB112" s="44">
        <f>IF(AX$4=0,0,求节点(AX$4:AX$9,$B$4:$B$9,求节点(其他调用!$F$4:$F$42,其他调用!$G$4:$G$42,其他调用!$AG113)))</f>
        <v>6</v>
      </c>
      <c r="GC112" s="44">
        <f>IF(AY$4=0,0,求节点(AY$4:AY$9,$B$4:$B$9,求节点(其他调用!$F$4:$F$42,其他调用!$G$4:$G$42,其他调用!$AG113)))</f>
        <v>6</v>
      </c>
      <c r="GD112" s="44">
        <f>IF(AZ$4=0,0,求节点(AZ$4:AZ$9,$B$4:$B$9,求节点(其他调用!$F$4:$F$42,其他调用!$G$4:$G$42,其他调用!$AG113)))</f>
        <v>6</v>
      </c>
      <c r="GF112" s="44">
        <v>109</v>
      </c>
      <c r="GG112" s="44">
        <f>IF(C$23=0,0,求节点(C$23:C$28,$B$23:$B$28,求节点(其他调用!$U$4:$U$20,其他调用!$V$4:$V$20,$GF112)))</f>
        <v>0</v>
      </c>
      <c r="GH112" s="44">
        <f>IF(D$23=0,0,求节点(D$23:D$28,$B$23:$B$28,求节点(其他调用!$U$4:$U$20,其他调用!$V$4:$V$20,$GF112)))</f>
        <v>0</v>
      </c>
      <c r="GI112" s="44">
        <f>IF(E$23=0,0,求节点(E$23:E$28,$B$23:$B$28,求节点(其他调用!$U$4:$U$20,其他调用!$V$4:$V$20,$GF112)))</f>
        <v>0</v>
      </c>
      <c r="GJ112" s="44">
        <f>IF(F$23=0,0,求节点(F$23:F$28,$B$23:$B$28,求节点(其他调用!$U$4:$U$20,其他调用!$V$4:$V$20,$GF112)))</f>
        <v>0</v>
      </c>
      <c r="GK112" s="44">
        <f>IF(G$23=0,0,求节点(G$23:G$28,$B$23:$B$28,求节点(其他调用!$U$4:$U$20,其他调用!$V$4:$V$20,$GF112)))</f>
        <v>0</v>
      </c>
      <c r="GL112" s="44">
        <f>IF(H$23=0,0,求节点(H$23:H$28,$B$23:$B$28,求节点(其他调用!$U$4:$U$20,其他调用!$V$4:$V$20,$GF112)))</f>
        <v>0</v>
      </c>
      <c r="GM112" s="44">
        <f>IF(I$23=0,0,求节点(I$23:I$28,$B$23:$B$28,求节点(其他调用!$U$4:$U$20,其他调用!$V$4:$V$20,$GF112)))</f>
        <v>0</v>
      </c>
      <c r="GN112" s="44">
        <f>IF(J$23=0,0,求节点(J$23:J$28,$B$23:$B$28,求节点(其他调用!$U$4:$U$20,其他调用!$V$4:$V$20,$GF112)))</f>
        <v>0</v>
      </c>
      <c r="GO112" s="44">
        <f>IF(K$23=0,0,求节点(K$23:K$28,$B$23:$B$28,求节点(其他调用!$U$4:$U$20,其他调用!$V$4:$V$20,$GF112)))</f>
        <v>0</v>
      </c>
      <c r="GP112" s="44">
        <f>IF(L$23=0,0,求节点(L$23:L$28,$B$23:$B$28,求节点(其他调用!$U$4:$U$20,其他调用!$V$4:$V$20,$GF112)))</f>
        <v>0</v>
      </c>
      <c r="GQ112" s="44">
        <f>IF(M$23=0,0,求节点(M$23:M$28,$B$23:$B$28,求节点(其他调用!$U$4:$U$20,其他调用!$V$4:$V$20,$GF112)))</f>
        <v>0</v>
      </c>
      <c r="GR112" s="44">
        <f>IF(N$23=0,0,求节点(N$23:N$28,$B$23:$B$28,求节点(其他调用!$U$4:$U$20,其他调用!$V$4:$V$20,$GF112)))</f>
        <v>0</v>
      </c>
      <c r="GS112" s="44">
        <f>IF(O$23=0,0,求节点(O$23:O$28,$B$23:$B$28,求节点(其他调用!$U$4:$U$20,其他调用!$V$4:$V$20,$GF112)))</f>
        <v>0</v>
      </c>
      <c r="GT112" s="44">
        <f>IF(P$23=0,0,求节点(P$23:P$28,$B$23:$B$28,求节点(其他调用!$U$4:$U$20,其他调用!$V$4:$V$20,$GF112)))</f>
        <v>0</v>
      </c>
      <c r="GU112" s="44">
        <f>IF(Q$23=0,0,求节点(Q$23:Q$28,$B$23:$B$28,求节点(其他调用!$U$4:$U$20,其他调用!$V$4:$V$20,$GF112)))</f>
        <v>0</v>
      </c>
      <c r="GV112" s="44">
        <f>IF(R$23=0,0,求节点(R$23:R$28,$B$23:$B$28,求节点(其他调用!$U$4:$U$20,其他调用!$V$4:$V$20,$GF112)))</f>
        <v>0</v>
      </c>
      <c r="GW112" s="44">
        <f>IF(S$23=0,0,求节点(S$23:S$28,$B$23:$B$28,求节点(其他调用!$U$4:$U$20,其他调用!$V$4:$V$20,$GF112)))</f>
        <v>0</v>
      </c>
      <c r="GX112" s="44">
        <f>IF(T$23=0,0,求节点(T$23:T$28,$B$23:$B$28,求节点(其他调用!$U$4:$U$20,其他调用!$V$4:$V$20,$GF112)))</f>
        <v>0</v>
      </c>
      <c r="GY112" s="44">
        <f>IF(U$23=0,0,求节点(U$23:U$28,$B$23:$B$28,求节点(其他调用!$U$4:$U$20,其他调用!$V$4:$V$20,$GF112)))</f>
        <v>0</v>
      </c>
      <c r="GZ112" s="44">
        <f>IF(V$23=0,0,求节点(V$23:V$28,$B$23:$B$28,求节点(其他调用!$U$4:$U$20,其他调用!$V$4:$V$20,$GF112)))</f>
        <v>0</v>
      </c>
      <c r="HC112" s="44">
        <v>109</v>
      </c>
      <c r="HD112" s="44">
        <f>IF(C$4=0,0,求节点(C$4:C$9,$B$4:$B$9,求节点(其他调用!$I$4:$I$42,其他调用!$J$4:$J$42,其他调用!$AH113)))</f>
        <v>6</v>
      </c>
      <c r="HE112" s="44">
        <f>IF(D$4=0,0,求节点(D$4:D$9,$B$4:$B$9,求节点(其他调用!$I$4:$I$42,其他调用!$J$4:$J$42,其他调用!$AH113)))</f>
        <v>6</v>
      </c>
      <c r="HF112" s="44">
        <f>IF(E$4=0,0,求节点(E$4:E$9,$B$4:$B$9,求节点(其他调用!$I$4:$I$42,其他调用!$J$4:$J$42,其他调用!$AH113)))</f>
        <v>4.4334699385899654</v>
      </c>
      <c r="HG112" s="44">
        <f>IF(F$4=0,0,求节点(F$4:F$9,$B$4:$B$9,求节点(其他调用!$I$4:$I$42,其他调用!$J$4:$J$42,其他调用!$AH113)))</f>
        <v>0</v>
      </c>
      <c r="HH112" s="44">
        <f>IF(G$4=0,0,求节点(G$4:G$9,$B$4:$B$9,求节点(其他调用!$I$4:$I$42,其他调用!$J$4:$J$42,其他调用!$AH113)))</f>
        <v>0</v>
      </c>
      <c r="HI112" s="44">
        <f>IF(H$4=0,0,求节点(H$4:H$9,$B$4:$B$9,求节点(其他调用!$I$4:$I$42,其他调用!$J$4:$J$42,其他调用!$AH113)))</f>
        <v>0</v>
      </c>
      <c r="HJ112" s="44">
        <f>IF(I$4=0,0,求节点(I$4:I$9,$B$4:$B$9,求节点(其他调用!$I$4:$I$42,其他调用!$J$4:$J$42,其他调用!$AH113)))</f>
        <v>0</v>
      </c>
      <c r="HK112" s="44">
        <f>IF(J$4=0,0,求节点(J$4:J$9,$B$4:$B$9,求节点(其他调用!$I$4:$I$42,其他调用!$J$4:$J$42,其他调用!$AH113)))</f>
        <v>0</v>
      </c>
      <c r="HL112" s="44">
        <f>IF(K$4=0,0,求节点(K$4:K$9,$B$4:$B$9,求节点(其他调用!$I$4:$I$42,其他调用!$J$4:$J$42,其他调用!$AH113)))</f>
        <v>0</v>
      </c>
      <c r="HM112" s="44">
        <f>IF(L$4=0,0,求节点(L$4:L$9,$B$4:$B$9,求节点(其他调用!$I$4:$I$42,其他调用!$J$4:$J$42,其他调用!$AH113)))</f>
        <v>0</v>
      </c>
      <c r="HN112" s="44">
        <f>IF(M$4=0,0,求节点(M$4:M$9,$B$4:$B$9,求节点(其他调用!$I$4:$I$42,其他调用!$J$4:$J$42,其他调用!$AH113)))</f>
        <v>0</v>
      </c>
      <c r="HO112" s="44">
        <f>IF(N$4=0,0,求节点(N$4:N$9,$B$4:$B$9,求节点(其他调用!$I$4:$I$42,其他调用!$J$4:$J$42,其他调用!$AH113)))</f>
        <v>0</v>
      </c>
      <c r="HP112" s="44">
        <f>IF(O$4=0,0,求节点(O$4:O$9,$B$4:$B$9,求节点(其他调用!$I$4:$I$42,其他调用!$J$4:$J$42,其他调用!$AH113)))</f>
        <v>0</v>
      </c>
      <c r="HQ112" s="44">
        <f>IF(P$4=0,0,求节点(P$4:P$9,$B$4:$B$9,求节点(其他调用!$I$4:$I$42,其他调用!$J$4:$J$42,其他调用!$AH113)))</f>
        <v>0</v>
      </c>
      <c r="HR112" s="44">
        <f>IF(Q$4=0,0,求节点(Q$4:Q$9,$B$4:$B$9,求节点(其他调用!$I$4:$I$42,其他调用!$J$4:$J$42,其他调用!$AH113)))</f>
        <v>0</v>
      </c>
      <c r="HS112" s="44">
        <f>IF(R$4=0,0,求节点(R$4:R$9,$B$4:$B$9,求节点(其他调用!$I$4:$I$42,其他调用!$J$4:$J$42,其他调用!$AH113)))</f>
        <v>0</v>
      </c>
      <c r="HT112" s="44">
        <f>IF(S$4=0,0,求节点(S$4:S$9,$B$4:$B$9,求节点(其他调用!$I$4:$I$42,其他调用!$J$4:$J$42,其他调用!$AH113)))</f>
        <v>6</v>
      </c>
      <c r="HU112" s="44">
        <f>IF(T$4=0,0,求节点(T$4:T$9,$B$4:$B$9,求节点(其他调用!$I$4:$I$42,其他调用!$J$4:$J$42,其他调用!$AH113)))</f>
        <v>6</v>
      </c>
      <c r="HV112" s="44">
        <f>IF(U$4=0,0,求节点(U$4:U$9,$B$4:$B$9,求节点(其他调用!$I$4:$I$42,其他调用!$J$4:$J$42,其他调用!$AH113)))</f>
        <v>6</v>
      </c>
      <c r="HW112" s="44">
        <f>IF(V$4=0,0,求节点(V$4:V$9,$B$4:$B$9,求节点(其他调用!$I$4:$I$42,其他调用!$J$4:$J$42,其他调用!$AH113)))</f>
        <v>0</v>
      </c>
      <c r="HX112" s="44">
        <f>IF(W$4=0,0,求节点(W$4:W$9,$B$4:$B$9,求节点(其他调用!$I$4:$I$42,其他调用!$J$4:$J$42,其他调用!$AH113)))</f>
        <v>6</v>
      </c>
      <c r="HY112" s="44">
        <f>IF(X$4=0,0,求节点(X$4:X$9,$B$4:$B$9,求节点(其他调用!$I$4:$I$42,其他调用!$J$4:$J$42,其他调用!$AH113)))</f>
        <v>6</v>
      </c>
      <c r="HZ112" s="44">
        <f>IF(Y$4=0,0,求节点(Y$4:Y$9,$B$4:$B$9,求节点(其他调用!$I$4:$I$42,其他调用!$J$4:$J$42,其他调用!$AH113)))</f>
        <v>6</v>
      </c>
      <c r="IA112" s="44">
        <f>IF(Z$4=0,0,求节点(Z$4:Z$9,$B$4:$B$9,求节点(其他调用!$I$4:$I$42,其他调用!$J$4:$J$42,其他调用!$AH113)))</f>
        <v>0</v>
      </c>
      <c r="IB112" s="44">
        <f>IF(AA$4=0,0,求节点(AA$4:AA$9,$B$4:$B$9,求节点(其他调用!$I$4:$I$42,其他调用!$J$4:$J$42,其他调用!$AH113)))</f>
        <v>6</v>
      </c>
      <c r="IC112" s="44">
        <f>IF(AB$4=0,0,求节点(AB$4:AB$9,$B$4:$B$9,求节点(其他调用!$I$4:$I$42,其他调用!$J$4:$J$42,其他调用!$AH113)))</f>
        <v>6</v>
      </c>
      <c r="ID112" s="44">
        <f>IF(AC$4=0,0,求节点(AC$4:AC$9,$B$4:$B$9,求节点(其他调用!$I$4:$I$42,其他调用!$J$4:$J$42,其他调用!$AH113)))</f>
        <v>6</v>
      </c>
      <c r="IE112" s="44">
        <f>IF(AD$4=0,0,求节点(AD$4:AD$9,$B$4:$B$9,求节点(其他调用!$I$4:$I$42,其他调用!$J$4:$J$42,其他调用!$AH113)))</f>
        <v>6</v>
      </c>
      <c r="IF112" s="44">
        <f>IF(AE$4=0,0,求节点(AE$4:AE$9,$B$4:$B$9,求节点(其他调用!$I$4:$I$42,其他调用!$J$4:$J$42,其他调用!$AH113)))</f>
        <v>6</v>
      </c>
      <c r="IG112" s="44">
        <f>IF(AF$4=0,0,求节点(AF$4:AF$9,$B$4:$B$9,求节点(其他调用!$I$4:$I$42,其他调用!$J$4:$J$42,其他调用!$AH113)))</f>
        <v>6</v>
      </c>
      <c r="IH112" s="44">
        <f>IF(AG$4=0,0,求节点(AG$4:AG$9,$B$4:$B$9,求节点(其他调用!$I$4:$I$42,其他调用!$J$4:$J$42,其他调用!$AH113)))</f>
        <v>6</v>
      </c>
      <c r="II112" s="44">
        <f>IF(AH$4=0,0,求节点(AH$4:AH$9,$B$4:$B$9,求节点(其他调用!$I$4:$I$42,其他调用!$J$4:$J$42,其他调用!$AH113)))</f>
        <v>6</v>
      </c>
      <c r="IJ112" s="44">
        <f>IF(AI$4=0,0,求节点(AI$4:AI$9,$B$4:$B$9,求节点(其他调用!$I$4:$I$42,其他调用!$J$4:$J$42,其他调用!$AH113)))</f>
        <v>6</v>
      </c>
      <c r="IK112" s="44">
        <f>IF(AJ$4=0,0,求节点(AJ$4:AJ$9,$B$4:$B$9,求节点(其他调用!$I$4:$I$42,其他调用!$J$4:$J$42,其他调用!$AH113)))</f>
        <v>6</v>
      </c>
      <c r="IL112" s="44">
        <f>IF(AK$4=0,0,求节点(AK$4:AK$9,$B$4:$B$9,求节点(其他调用!$I$4:$I$42,其他调用!$J$4:$J$42,其他调用!$AH113)))</f>
        <v>6</v>
      </c>
      <c r="IM112" s="44">
        <f>IF(AL$4=0,0,求节点(AL$4:AL$9,$B$4:$B$9,求节点(其他调用!$I$4:$I$42,其他调用!$J$4:$J$42,其他调用!$AH113)))</f>
        <v>6</v>
      </c>
      <c r="IN112" s="44">
        <f>IF(AM$4=0,0,求节点(AM$4:AM$9,$B$4:$B$9,求节点(其他调用!$I$4:$I$42,其他调用!$J$4:$J$42,其他调用!$AH113)))</f>
        <v>6</v>
      </c>
      <c r="IO112" s="44">
        <f>IF(AN$4=0,0,求节点(AN$4:AN$9,$B$4:$B$9,求节点(其他调用!$I$4:$I$42,其他调用!$J$4:$J$42,其他调用!$AH113)))</f>
        <v>6</v>
      </c>
      <c r="IP112" s="44">
        <f>IF(AO$4=0,0,求节点(AO$4:AO$9,$B$4:$B$9,求节点(其他调用!$I$4:$I$42,其他调用!$J$4:$J$42,其他调用!$AH113)))</f>
        <v>6</v>
      </c>
      <c r="IQ112" s="44">
        <f>IF(AP$4=0,0,求节点(AP$4:AP$9,$B$4:$B$9,求节点(其他调用!$I$4:$I$42,其他调用!$J$4:$J$42,其他调用!$AH113)))</f>
        <v>6</v>
      </c>
      <c r="IR112" s="44">
        <f>IF(AQ$4=0,0,求节点(AQ$4:AQ$9,$B$4:$B$9,求节点(其他调用!$I$4:$I$42,其他调用!$J$4:$J$42,其他调用!$AH113)))</f>
        <v>6</v>
      </c>
      <c r="IS112" s="44">
        <f>IF(AR$4=0,0,求节点(AR$4:AR$9,$B$4:$B$9,求节点(其他调用!$I$4:$I$42,其他调用!$J$4:$J$42,其他调用!$AH113)))</f>
        <v>6</v>
      </c>
      <c r="IT112" s="44">
        <f>IF(AS$4=0,0,求节点(AS$4:AS$9,$B$4:$B$9,求节点(其他调用!$I$4:$I$42,其他调用!$J$4:$J$42,其他调用!$AH113)))</f>
        <v>6</v>
      </c>
      <c r="IU112" s="44">
        <f>IF(AT$4=0,0,求节点(AT$4:AT$9,$B$4:$B$9,求节点(其他调用!$I$4:$I$42,其他调用!$J$4:$J$42,其他调用!$AH113)))</f>
        <v>6</v>
      </c>
      <c r="IV112" s="44">
        <f>IF(AU$4=0,0,求节点(AU$4:AU$9,$B$4:$B$9,求节点(其他调用!$I$4:$I$42,其他调用!$J$4:$J$42,其他调用!$AH113)))</f>
        <v>6</v>
      </c>
      <c r="IW112" s="44">
        <f>IF(AV$4=0,0,求节点(AV$4:AV$9,$B$4:$B$9,求节点(其他调用!$I$4:$I$42,其他调用!$J$4:$J$42,其他调用!$AH113)))</f>
        <v>6</v>
      </c>
      <c r="IX112" s="44">
        <f>IF(AW$4=0,0,求节点(AW$4:AW$9,$B$4:$B$9,求节点(其他调用!$I$4:$I$42,其他调用!$J$4:$J$42,其他调用!$AH113)))</f>
        <v>6</v>
      </c>
      <c r="IY112" s="44">
        <f>IF(AX$4=0,0,求节点(AX$4:AX$9,$B$4:$B$9,求节点(其他调用!$I$4:$I$42,其他调用!$J$4:$J$42,其他调用!$AH113)))</f>
        <v>6</v>
      </c>
      <c r="IZ112" s="44">
        <f>IF(AY$4=0,0,求节点(AY$4:AY$9,$B$4:$B$9,求节点(其他调用!$I$4:$I$42,其他调用!$J$4:$J$42,其他调用!$AH113)))</f>
        <v>6</v>
      </c>
      <c r="JA112" s="44">
        <f>IF(AZ$4=0,0,求节点(AZ$4:AZ$9,$B$4:$B$9,求节点(其他调用!$I$4:$I$42,其他调用!$J$4:$J$42,其他调用!$AH113)))</f>
        <v>6</v>
      </c>
      <c r="JC112" s="44">
        <v>109</v>
      </c>
      <c r="JD112" s="44">
        <f>IF(C$23=0,0,求节点(C$23:C$28,$B$23:$B$28,求节点(其他调用!$W$4:$W$20,其他调用!$X$4:$X$20,$JC112)))</f>
        <v>0</v>
      </c>
      <c r="JE112" s="44">
        <f>IF(D$23=0,0,求节点(D$23:D$28,$B$23:$B$28,求节点(其他调用!$W$4:$W$20,其他调用!$X$4:$X$20,$JC112)))</f>
        <v>0</v>
      </c>
      <c r="JF112" s="44">
        <f>IF(E$23=0,0,求节点(E$23:E$28,$B$23:$B$28,求节点(其他调用!$W$4:$W$20,其他调用!$X$4:$X$20,$JC112)))</f>
        <v>0</v>
      </c>
      <c r="JG112" s="44">
        <f>IF(F$23=0,0,求节点(F$23:F$28,$B$23:$B$28,求节点(其他调用!$W$4:$W$20,其他调用!$X$4:$X$20,$JC112)))</f>
        <v>7.1917717670078041E-3</v>
      </c>
      <c r="JH112" s="44">
        <f>IF(G$23=0,0,求节点(G$23:G$28,$B$23:$B$28,求节点(其他调用!$W$4:$W$20,其他调用!$X$4:$X$20,$JC112)))</f>
        <v>1.0787657650511595E-2</v>
      </c>
      <c r="JI112" s="44">
        <f>IF(H$23=0,0,求节点(H$23:H$28,$B$23:$B$28,求节点(其他调用!$W$4:$W$20,其他调用!$X$4:$X$20,$JC112)))</f>
        <v>1.0787657650511595E-2</v>
      </c>
      <c r="JJ112" s="44">
        <f>IF(I$23=0,0,求节点(I$23:I$28,$B$23:$B$28,求节点(其他调用!$W$4:$W$20,其他调用!$X$4:$X$20,$JC112)))</f>
        <v>1.6344935834108454E-2</v>
      </c>
      <c r="JK112" s="44">
        <f>IF(J$23=0,0,求节点(J$23:J$28,$B$23:$B$28,求节点(其他调用!$W$4:$W$20,其他调用!$X$4:$X$20,$JC112)))</f>
        <v>0</v>
      </c>
      <c r="JL112" s="44">
        <f>IF(K$23=0,0,求节点(K$23:K$28,$B$23:$B$28,求节点(其他调用!$W$4:$W$20,其他调用!$X$4:$X$20,$JC112)))</f>
        <v>1.0787657650511595E-2</v>
      </c>
      <c r="JM112" s="44">
        <f>IF(L$23=0,0,求节点(L$23:L$28,$B$23:$B$28,求节点(其他调用!$W$4:$W$20,其他调用!$X$4:$X$20,$JC112)))</f>
        <v>0</v>
      </c>
      <c r="JN112" s="44">
        <f>IF(M$23=0,0,求节点(M$23:M$28,$B$23:$B$28,求节点(其他调用!$W$4:$W$20,其他调用!$X$4:$X$20,$JC112)))</f>
        <v>0</v>
      </c>
      <c r="JO112" s="44">
        <f>IF(N$23=0,0,求节点(N$23:N$28,$B$23:$B$28,求节点(其他调用!$W$4:$W$20,其他调用!$X$4:$X$20,$JC112)))</f>
        <v>0</v>
      </c>
      <c r="JP112" s="44">
        <f>IF(O$23=0,0,求节点(O$23:O$28,$B$23:$B$28,求节点(其他调用!$W$4:$W$20,其他调用!$X$4:$X$20,$JC112)))</f>
        <v>0</v>
      </c>
      <c r="JQ112" s="44">
        <f>IF(P$23=0,0,求节点(P$23:P$28,$B$23:$B$28,求节点(其他调用!$W$4:$W$20,其他调用!$X$4:$X$20,$JC112)))</f>
        <v>0</v>
      </c>
      <c r="JR112" s="44">
        <f>IF(Q$23=0,0,求节点(Q$23:Q$28,$B$23:$B$28,求节点(其他调用!$W$4:$W$20,其他调用!$X$4:$X$20,$JC112)))</f>
        <v>0</v>
      </c>
      <c r="JS112" s="44">
        <f>IF(R$23=0,0,求节点(R$23:R$28,$B$23:$B$28,求节点(其他调用!$W$4:$W$20,其他调用!$X$4:$X$20,$JC112)))</f>
        <v>0</v>
      </c>
      <c r="JT112" s="44">
        <f>IF(S$23=0,0,求节点(S$23:S$28,$B$23:$B$28,求节点(其他调用!$W$4:$W$20,其他调用!$X$4:$X$20,$JC112)))</f>
        <v>0</v>
      </c>
      <c r="JU112" s="44">
        <f>IF(T$23=0,0,求节点(T$23:T$28,$B$23:$B$28,求节点(其他调用!$W$4:$W$20,其他调用!$X$4:$X$20,$JC112)))</f>
        <v>0</v>
      </c>
      <c r="JV112" s="44">
        <f>IF(U$23=0,0,求节点(U$23:U$28,$B$23:$B$28,求节点(其他调用!$W$4:$W$20,其他调用!$X$4:$X$20,$JC112)))</f>
        <v>0</v>
      </c>
      <c r="JW112" s="44">
        <f>IF(V$23=0,0,求节点(V$23:V$28,$B$23:$B$28,求节点(其他调用!$W$4:$W$20,其他调用!$X$4:$X$20,$JC112)))</f>
        <v>0</v>
      </c>
      <c r="JZ112" s="44">
        <v>109</v>
      </c>
      <c r="KA112" s="44">
        <f>IF(C$4=0,0,求节点(C$4:C$9,$B$4:$B$9,求节点(其他调用!$L$4:$L$42,其他调用!$M$4:$M$42,其他调用!$AI113)))</f>
        <v>6</v>
      </c>
      <c r="KB112" s="44">
        <f>IF(D$4=0,0,求节点(D$4:D$9,$B$4:$B$9,求节点(其他调用!$L$4:$L$42,其他调用!$M$4:$M$42,其他调用!$AI113)))</f>
        <v>6</v>
      </c>
      <c r="KC112" s="44">
        <f>IF(E$4=0,0,求节点(E$4:E$9,$B$4:$B$9,求节点(其他调用!$L$4:$L$42,其他调用!$M$4:$M$42,其他调用!$AI113)))</f>
        <v>6</v>
      </c>
      <c r="KD112" s="44">
        <f>IF(F$4=0,0,求节点(F$4:F$9,$B$4:$B$9,求节点(其他调用!$L$4:$L$42,其他调用!$M$4:$M$42,其他调用!$AI113)))</f>
        <v>0</v>
      </c>
      <c r="KE112" s="44">
        <f>IF(G$4=0,0,求节点(G$4:G$9,$B$4:$B$9,求节点(其他调用!$L$4:$L$42,其他调用!$M$4:$M$42,其他调用!$AI113)))</f>
        <v>0</v>
      </c>
      <c r="KF112" s="44">
        <f>IF(H$4=0,0,求节点(H$4:H$9,$B$4:$B$9,求节点(其他调用!$L$4:$L$42,其他调用!$M$4:$M$42,其他调用!$AI113)))</f>
        <v>0</v>
      </c>
      <c r="KG112" s="44">
        <f>IF(I$4=0,0,求节点(I$4:I$9,$B$4:$B$9,求节点(其他调用!$L$4:$L$42,其他调用!$M$4:$M$42,其他调用!$AI113)))</f>
        <v>0</v>
      </c>
      <c r="KH112" s="44">
        <f>IF(J$4=0,0,求节点(J$4:J$9,$B$4:$B$9,求节点(其他调用!$L$4:$L$42,其他调用!$M$4:$M$42,其他调用!$AI113)))</f>
        <v>0</v>
      </c>
      <c r="KI112" s="44">
        <f>IF(K$4=0,0,求节点(K$4:K$9,$B$4:$B$9,求节点(其他调用!$L$4:$L$42,其他调用!$M$4:$M$42,其他调用!$AI113)))</f>
        <v>0</v>
      </c>
      <c r="KJ112" s="44">
        <f>IF(L$4=0,0,求节点(L$4:L$9,$B$4:$B$9,求节点(其他调用!$L$4:$L$42,其他调用!$M$4:$M$42,其他调用!$AI113)))</f>
        <v>0</v>
      </c>
      <c r="KK112" s="44">
        <f>IF(M$4=0,0,求节点(M$4:M$9,$B$4:$B$9,求节点(其他调用!$L$4:$L$42,其他调用!$M$4:$M$42,其他调用!$AI113)))</f>
        <v>0</v>
      </c>
      <c r="KL112" s="44">
        <f>IF(N$4=0,0,求节点(N$4:N$9,$B$4:$B$9,求节点(其他调用!$L$4:$L$42,其他调用!$M$4:$M$42,其他调用!$AI113)))</f>
        <v>0</v>
      </c>
      <c r="KM112" s="44">
        <f>IF(O$4=0,0,求节点(O$4:O$9,$B$4:$B$9,求节点(其他调用!$L$4:$L$42,其他调用!$M$4:$M$42,其他调用!$AI113)))</f>
        <v>0</v>
      </c>
      <c r="KN112" s="44">
        <f>IF(P$4=0,0,求节点(P$4:P$9,$B$4:$B$9,求节点(其他调用!$L$4:$L$42,其他调用!$M$4:$M$42,其他调用!$AI113)))</f>
        <v>0</v>
      </c>
      <c r="KO112" s="44">
        <f>IF(Q$4=0,0,求节点(Q$4:Q$9,$B$4:$B$9,求节点(其他调用!$L$4:$L$42,其他调用!$M$4:$M$42,其他调用!$AI113)))</f>
        <v>0</v>
      </c>
      <c r="KP112" s="44">
        <f>IF(R$4=0,0,求节点(R$4:R$9,$B$4:$B$9,求节点(其他调用!$L$4:$L$42,其他调用!$M$4:$M$42,其他调用!$AI113)))</f>
        <v>0</v>
      </c>
      <c r="KQ112" s="44">
        <f>IF(S$4=0,0,求节点(S$4:S$9,$B$4:$B$9,求节点(其他调用!$L$4:$L$42,其他调用!$M$4:$M$42,其他调用!$AI113)))</f>
        <v>6</v>
      </c>
      <c r="KR112" s="44">
        <f>IF(T$4=0,0,求节点(T$4:T$9,$B$4:$B$9,求节点(其他调用!$L$4:$L$42,其他调用!$M$4:$M$42,其他调用!$AI113)))</f>
        <v>6</v>
      </c>
      <c r="KS112" s="44">
        <f>IF(U$4=0,0,求节点(U$4:U$9,$B$4:$B$9,求节点(其他调用!$L$4:$L$42,其他调用!$M$4:$M$42,其他调用!$AI113)))</f>
        <v>6</v>
      </c>
      <c r="KT112" s="44">
        <f>IF(V$4=0,0,求节点(V$4:V$9,$B$4:$B$9,求节点(其他调用!$L$4:$L$42,其他调用!$M$4:$M$42,其他调用!$AI113)))</f>
        <v>0</v>
      </c>
      <c r="KU112" s="44">
        <f>IF(W$4=0,0,求节点(W$4:W$9,$B$4:$B$9,求节点(其他调用!$L$4:$L$42,其他调用!$M$4:$M$42,其他调用!$AI113)))</f>
        <v>6</v>
      </c>
      <c r="KV112" s="44">
        <f>IF(X$4=0,0,求节点(X$4:X$9,$B$4:$B$9,求节点(其他调用!$L$4:$L$42,其他调用!$M$4:$M$42,其他调用!$AI113)))</f>
        <v>6</v>
      </c>
      <c r="KW112" s="44">
        <f>IF(Y$4=0,0,求节点(Y$4:Y$9,$B$4:$B$9,求节点(其他调用!$L$4:$L$42,其他调用!$M$4:$M$42,其他调用!$AI113)))</f>
        <v>6</v>
      </c>
      <c r="KX112" s="44">
        <f>IF(Z$4=0,0,求节点(Z$4:Z$9,$B$4:$B$9,求节点(其他调用!$L$4:$L$42,其他调用!$M$4:$M$42,其他调用!$AI113)))</f>
        <v>0</v>
      </c>
      <c r="KY112" s="44">
        <f>IF(AA$4=0,0,求节点(AA$4:AA$9,$B$4:$B$9,求节点(其他调用!$L$4:$L$42,其他调用!$M$4:$M$42,其他调用!$AI113)))</f>
        <v>6</v>
      </c>
      <c r="KZ112" s="44">
        <f>IF(AB$4=0,0,求节点(AB$4:AB$9,$B$4:$B$9,求节点(其他调用!$L$4:$L$42,其他调用!$M$4:$M$42,其他调用!$AI113)))</f>
        <v>6</v>
      </c>
      <c r="LA112" s="44">
        <f>IF(AC$4=0,0,求节点(AC$4:AC$9,$B$4:$B$9,求节点(其他调用!$L$4:$L$42,其他调用!$M$4:$M$42,其他调用!$AI113)))</f>
        <v>6</v>
      </c>
      <c r="LB112" s="44">
        <f>IF(AD$4=0,0,求节点(AD$4:AD$9,$B$4:$B$9,求节点(其他调用!$L$4:$L$42,其他调用!$M$4:$M$42,其他调用!$AI113)))</f>
        <v>6</v>
      </c>
      <c r="LC112" s="44">
        <f>IF(AE$4=0,0,求节点(AE$4:AE$9,$B$4:$B$9,求节点(其他调用!$L$4:$L$42,其他调用!$M$4:$M$42,其他调用!$AI113)))</f>
        <v>6</v>
      </c>
      <c r="LD112" s="44">
        <f>IF(AF$4=0,0,求节点(AF$4:AF$9,$B$4:$B$9,求节点(其他调用!$L$4:$L$42,其他调用!$M$4:$M$42,其他调用!$AI113)))</f>
        <v>6</v>
      </c>
      <c r="LE112" s="44">
        <f>IF(AG$4=0,0,求节点(AG$4:AG$9,$B$4:$B$9,求节点(其他调用!$L$4:$L$42,其他调用!$M$4:$M$42,其他调用!$AI113)))</f>
        <v>6</v>
      </c>
      <c r="LF112" s="44">
        <f>IF(AH$4=0,0,求节点(AH$4:AH$9,$B$4:$B$9,求节点(其他调用!$L$4:$L$42,其他调用!$M$4:$M$42,其他调用!$AI113)))</f>
        <v>6</v>
      </c>
      <c r="LG112" s="44">
        <f>IF(AI$4=0,0,求节点(AI$4:AI$9,$B$4:$B$9,求节点(其他调用!$L$4:$L$42,其他调用!$M$4:$M$42,其他调用!$AI113)))</f>
        <v>6</v>
      </c>
      <c r="LH112" s="44">
        <f>IF(AJ$4=0,0,求节点(AJ$4:AJ$9,$B$4:$B$9,求节点(其他调用!$L$4:$L$42,其他调用!$M$4:$M$42,其他调用!$AI113)))</f>
        <v>6</v>
      </c>
      <c r="LI112" s="44">
        <f>IF(AK$4=0,0,求节点(AK$4:AK$9,$B$4:$B$9,求节点(其他调用!$L$4:$L$42,其他调用!$M$4:$M$42,其他调用!$AI113)))</f>
        <v>6</v>
      </c>
      <c r="LJ112" s="44">
        <f>IF(AL$4=0,0,求节点(AL$4:AL$9,$B$4:$B$9,求节点(其他调用!$L$4:$L$42,其他调用!$M$4:$M$42,其他调用!$AI113)))</f>
        <v>6</v>
      </c>
      <c r="LK112" s="44">
        <f>IF(AM$4=0,0,求节点(AM$4:AM$9,$B$4:$B$9,求节点(其他调用!$L$4:$L$42,其他调用!$M$4:$M$42,其他调用!$AI113)))</f>
        <v>6</v>
      </c>
      <c r="LL112" s="44">
        <f>IF(AN$4=0,0,求节点(AN$4:AN$9,$B$4:$B$9,求节点(其他调用!$L$4:$L$42,其他调用!$M$4:$M$42,其他调用!$AI113)))</f>
        <v>6</v>
      </c>
      <c r="LM112" s="44">
        <f>IF(AO$4=0,0,求节点(AO$4:AO$9,$B$4:$B$9,求节点(其他调用!$L$4:$L$42,其他调用!$M$4:$M$42,其他调用!$AI113)))</f>
        <v>6</v>
      </c>
      <c r="LN112" s="44">
        <f>IF(AP$4=0,0,求节点(AP$4:AP$9,$B$4:$B$9,求节点(其他调用!$L$4:$L$42,其他调用!$M$4:$M$42,其他调用!$AI113)))</f>
        <v>6</v>
      </c>
      <c r="LO112" s="44">
        <f>IF(AQ$4=0,0,求节点(AQ$4:AQ$9,$B$4:$B$9,求节点(其他调用!$L$4:$L$42,其他调用!$M$4:$M$42,其他调用!$AI113)))</f>
        <v>6</v>
      </c>
      <c r="LP112" s="44">
        <f>IF(AR$4=0,0,求节点(AR$4:AR$9,$B$4:$B$9,求节点(其他调用!$L$4:$L$42,其他调用!$M$4:$M$42,其他调用!$AI113)))</f>
        <v>6</v>
      </c>
      <c r="LQ112" s="44">
        <f>IF(AS$4=0,0,求节点(AS$4:AS$9,$B$4:$B$9,求节点(其他调用!$L$4:$L$42,其他调用!$M$4:$M$42,其他调用!$AI113)))</f>
        <v>6</v>
      </c>
      <c r="LR112" s="44">
        <f>IF(AT$4=0,0,求节点(AT$4:AT$9,$B$4:$B$9,求节点(其他调用!$L$4:$L$42,其他调用!$M$4:$M$42,其他调用!$AI113)))</f>
        <v>6</v>
      </c>
      <c r="LS112" s="44">
        <f>IF(AU$4=0,0,求节点(AU$4:AU$9,$B$4:$B$9,求节点(其他调用!$L$4:$L$42,其他调用!$M$4:$M$42,其他调用!$AI113)))</f>
        <v>6</v>
      </c>
      <c r="LT112" s="44">
        <f>IF(AV$4=0,0,求节点(AV$4:AV$9,$B$4:$B$9,求节点(其他调用!$L$4:$L$42,其他调用!$M$4:$M$42,其他调用!$AI113)))</f>
        <v>6</v>
      </c>
      <c r="LU112" s="44">
        <f>IF(AW$4=0,0,求节点(AW$4:AW$9,$B$4:$B$9,求节点(其他调用!$L$4:$L$42,其他调用!$M$4:$M$42,其他调用!$AI113)))</f>
        <v>6</v>
      </c>
      <c r="LV112" s="44">
        <f>IF(AX$4=0,0,求节点(AX$4:AX$9,$B$4:$B$9,求节点(其他调用!$L$4:$L$42,其他调用!$M$4:$M$42,其他调用!$AI113)))</f>
        <v>6</v>
      </c>
      <c r="LW112" s="44">
        <f>IF(AY$4=0,0,求节点(AY$4:AY$9,$B$4:$B$9,求节点(其他调用!$L$4:$L$42,其他调用!$M$4:$M$42,其他调用!$AI113)))</f>
        <v>6</v>
      </c>
      <c r="LX112" s="44">
        <f>IF(AZ$4=0,0,求节点(AZ$4:AZ$9,$B$4:$B$9,求节点(其他调用!$L$4:$L$42,其他调用!$M$4:$M$42,其他调用!$AI113)))</f>
        <v>6</v>
      </c>
      <c r="LZ112" s="44">
        <v>109</v>
      </c>
      <c r="MA112" s="44">
        <f>IF(C$23=0,0,求节点(C$23:C$28,$B$23:$B$28,求节点(其他调用!$Y$4:$Y$20,其他调用!$Z$4:$Z$20,$LZ112)))</f>
        <v>0</v>
      </c>
      <c r="MB112" s="44">
        <f>IF(D$23=0,0,求节点(D$23:D$28,$B$23:$B$28,求节点(其他调用!$Y$4:$Y$20,其他调用!$Z$4:$Z$20,$LZ112)))</f>
        <v>0</v>
      </c>
      <c r="MC112" s="44">
        <f>IF(E$23=0,0,求节点(E$23:E$28,$B$23:$B$28,求节点(其他调用!$Y$4:$Y$20,其他调用!$Z$4:$Z$20,$LZ112)))</f>
        <v>0</v>
      </c>
      <c r="MD112" s="44">
        <f>IF(F$23=0,0,求节点(F$23:F$28,$B$23:$B$28,求节点(其他调用!$Y$4:$Y$20,其他调用!$Z$4:$Z$20,$LZ112)))</f>
        <v>0</v>
      </c>
      <c r="ME112" s="44">
        <f>IF(G$23=0,0,求节点(G$23:G$28,$B$23:$B$28,求节点(其他调用!$Y$4:$Y$20,其他调用!$Z$4:$Z$20,$LZ112)))</f>
        <v>0</v>
      </c>
      <c r="MF112" s="44">
        <f>IF(H$23=0,0,求节点(H$23:H$28,$B$23:$B$28,求节点(其他调用!$Y$4:$Y$20,其他调用!$Z$4:$Z$20,$LZ112)))</f>
        <v>0</v>
      </c>
      <c r="MG112" s="44">
        <f>IF(I$23=0,0,求节点(I$23:I$28,$B$23:$B$28,求节点(其他调用!$Y$4:$Y$20,其他调用!$Z$4:$Z$20,$LZ112)))</f>
        <v>0</v>
      </c>
      <c r="MH112" s="44">
        <f>IF(J$23=0,0,求节点(J$23:J$28,$B$23:$B$28,求节点(其他调用!$Y$4:$Y$20,其他调用!$Z$4:$Z$20,$LZ112)))</f>
        <v>0</v>
      </c>
      <c r="MI112" s="44">
        <f>IF(K$23=0,0,求节点(K$23:K$28,$B$23:$B$28,求节点(其他调用!$Y$4:$Y$20,其他调用!$Z$4:$Z$20,$LZ112)))</f>
        <v>0</v>
      </c>
      <c r="MJ112" s="44">
        <f>IF(L$23=0,0,求节点(L$23:L$28,$B$23:$B$28,求节点(其他调用!$Y$4:$Y$20,其他调用!$Z$4:$Z$20,$LZ112)))</f>
        <v>0</v>
      </c>
      <c r="MK112" s="44">
        <f>IF(M$23=0,0,求节点(M$23:M$28,$B$23:$B$28,求节点(其他调用!$Y$4:$Y$20,其他调用!$Z$4:$Z$20,$LZ112)))</f>
        <v>0</v>
      </c>
      <c r="ML112" s="44">
        <f>IF(N$23=0,0,求节点(N$23:N$28,$B$23:$B$28,求节点(其他调用!$Y$4:$Y$20,其他调用!$Z$4:$Z$20,$LZ112)))</f>
        <v>0</v>
      </c>
      <c r="MM112" s="44">
        <f>IF(O$23=0,0,求节点(O$23:O$28,$B$23:$B$28,求节点(其他调用!$Y$4:$Y$20,其他调用!$Z$4:$Z$20,$LZ112)))</f>
        <v>0</v>
      </c>
      <c r="MN112" s="44">
        <f>IF(P$23=0,0,求节点(P$23:P$28,$B$23:$B$28,求节点(其他调用!$Y$4:$Y$20,其他调用!$Z$4:$Z$20,$LZ112)))</f>
        <v>0</v>
      </c>
      <c r="MO112" s="44">
        <f>IF(Q$23=0,0,求节点(Q$23:Q$28,$B$23:$B$28,求节点(其他调用!$Y$4:$Y$20,其他调用!$Z$4:$Z$20,$LZ112)))</f>
        <v>0</v>
      </c>
      <c r="MP112" s="44">
        <f>IF(R$23=0,0,求节点(R$23:R$28,$B$23:$B$28,求节点(其他调用!$Y$4:$Y$20,其他调用!$Z$4:$Z$20,$LZ112)))</f>
        <v>0</v>
      </c>
      <c r="MQ112" s="44">
        <f>IF(S$23=0,0,求节点(S$23:S$28,$B$23:$B$28,求节点(其他调用!$Y$4:$Y$20,其他调用!$Z$4:$Z$20,$LZ112)))</f>
        <v>0</v>
      </c>
      <c r="MR112" s="44">
        <f>IF(T$23=0,0,求节点(T$23:T$28,$B$23:$B$28,求节点(其他调用!$Y$4:$Y$20,其他调用!$Z$4:$Z$20,$LZ112)))</f>
        <v>0</v>
      </c>
      <c r="MS112" s="44">
        <f>IF(U$23=0,0,求节点(U$23:U$28,$B$23:$B$28,求节点(其他调用!$Y$4:$Y$20,其他调用!$Z$4:$Z$20,$LZ112)))</f>
        <v>0</v>
      </c>
      <c r="MT112" s="44">
        <f>IF(V$23=0,0,求节点(V$23:V$28,$B$23:$B$28,求节点(其他调用!$Y$4:$Y$20,其他调用!$Z$4:$Z$20,$LZ112)))</f>
        <v>0</v>
      </c>
      <c r="MW112" s="44">
        <v>109</v>
      </c>
      <c r="MX112" s="44">
        <f>IF(C$4=0,0,求节点(C$4:C$9,$B$4:$B$9,求节点(其他调用!$O$4:$O$42,其他调用!$P$4:$P$42,其他调用!$AJ113)))</f>
        <v>6</v>
      </c>
      <c r="MY112" s="44">
        <f>IF(D$4=0,0,求节点(D$4:D$9,$B$4:$B$9,求节点(其他调用!$O$4:$O$42,其他调用!$P$4:$P$42,其他调用!$AJ113)))</f>
        <v>6</v>
      </c>
      <c r="MZ112" s="44">
        <f>IF(E$4=0,0,求节点(E$4:E$9,$B$4:$B$9,求节点(其他调用!$O$4:$O$42,其他调用!$P$4:$P$42,其他调用!$AJ113)))</f>
        <v>6</v>
      </c>
      <c r="NA112" s="44">
        <f>IF(F$4=0,0,求节点(F$4:F$9,$B$4:$B$9,求节点(其他调用!$O$4:$O$42,其他调用!$P$4:$P$42,其他调用!$AJ113)))</f>
        <v>0</v>
      </c>
      <c r="NB112" s="44">
        <f>IF(G$4=0,0,求节点(G$4:G$9,$B$4:$B$9,求节点(其他调用!$O$4:$O$42,其他调用!$P$4:$P$42,其他调用!$AJ113)))</f>
        <v>0</v>
      </c>
      <c r="NC112" s="44">
        <f>IF(H$4=0,0,求节点(H$4:H$9,$B$4:$B$9,求节点(其他调用!$O$4:$O$42,其他调用!$P$4:$P$42,其他调用!$AJ113)))</f>
        <v>0</v>
      </c>
      <c r="ND112" s="44">
        <f>IF(I$4=0,0,求节点(I$4:I$9,$B$4:$B$9,求节点(其他调用!$O$4:$O$42,其他调用!$P$4:$P$42,其他调用!$AJ113)))</f>
        <v>0</v>
      </c>
      <c r="NE112" s="44">
        <f>IF(J$4=0,0,求节点(J$4:J$9,$B$4:$B$9,求节点(其他调用!$O$4:$O$42,其他调用!$P$4:$P$42,其他调用!$AJ113)))</f>
        <v>0</v>
      </c>
      <c r="NF112" s="44">
        <f>IF(K$4=0,0,求节点(K$4:K$9,$B$4:$B$9,求节点(其他调用!$O$4:$O$42,其他调用!$P$4:$P$42,其他调用!$AJ113)))</f>
        <v>0</v>
      </c>
      <c r="NG112" s="44">
        <f>IF(L$4=0,0,求节点(L$4:L$9,$B$4:$B$9,求节点(其他调用!$O$4:$O$42,其他调用!$P$4:$P$42,其他调用!$AJ113)))</f>
        <v>0</v>
      </c>
      <c r="NH112" s="44">
        <f>IF(M$4=0,0,求节点(M$4:M$9,$B$4:$B$9,求节点(其他调用!$O$4:$O$42,其他调用!$P$4:$P$42,其他调用!$AJ113)))</f>
        <v>0</v>
      </c>
      <c r="NI112" s="44">
        <f>IF(N$4=0,0,求节点(N$4:N$9,$B$4:$B$9,求节点(其他调用!$O$4:$O$42,其他调用!$P$4:$P$42,其他调用!$AJ113)))</f>
        <v>0</v>
      </c>
      <c r="NJ112" s="44">
        <f>IF(O$4=0,0,求节点(O$4:O$9,$B$4:$B$9,求节点(其他调用!$O$4:$O$42,其他调用!$P$4:$P$42,其他调用!$AJ113)))</f>
        <v>0</v>
      </c>
      <c r="NK112" s="44">
        <f>IF(P$4=0,0,求节点(P$4:P$9,$B$4:$B$9,求节点(其他调用!$O$4:$O$42,其他调用!$P$4:$P$42,其他调用!$AJ113)))</f>
        <v>0</v>
      </c>
      <c r="NL112" s="44">
        <f>IF(Q$4=0,0,求节点(Q$4:Q$9,$B$4:$B$9,求节点(其他调用!$O$4:$O$42,其他调用!$P$4:$P$42,其他调用!$AJ113)))</f>
        <v>0</v>
      </c>
      <c r="NM112" s="44">
        <f>IF(R$4=0,0,求节点(R$4:R$9,$B$4:$B$9,求节点(其他调用!$O$4:$O$42,其他调用!$P$4:$P$42,其他调用!$AJ113)))</f>
        <v>0</v>
      </c>
      <c r="NN112" s="44">
        <f>IF(S$4=0,0,求节点(S$4:S$9,$B$4:$B$9,求节点(其他调用!$O$4:$O$42,其他调用!$P$4:$P$42,其他调用!$AJ113)))</f>
        <v>6</v>
      </c>
      <c r="NO112" s="44">
        <f>IF(T$4=0,0,求节点(T$4:T$9,$B$4:$B$9,求节点(其他调用!$O$4:$O$42,其他调用!$P$4:$P$42,其他调用!$AJ113)))</f>
        <v>6</v>
      </c>
      <c r="NP112" s="44">
        <f>IF(U$4=0,0,求节点(U$4:U$9,$B$4:$B$9,求节点(其他调用!$O$4:$O$42,其他调用!$P$4:$P$42,其他调用!$AJ113)))</f>
        <v>6</v>
      </c>
      <c r="NQ112" s="44">
        <f>IF(V$4=0,0,求节点(V$4:V$9,$B$4:$B$9,求节点(其他调用!$O$4:$O$42,其他调用!$P$4:$P$42,其他调用!$AJ113)))</f>
        <v>0</v>
      </c>
      <c r="NR112" s="44">
        <f>IF(W$4=0,0,求节点(W$4:W$9,$B$4:$B$9,求节点(其他调用!$O$4:$O$42,其他调用!$P$4:$P$42,其他调用!$AJ113)))</f>
        <v>6</v>
      </c>
      <c r="NS112" s="44">
        <f>IF(X$4=0,0,求节点(X$4:X$9,$B$4:$B$9,求节点(其他调用!$O$4:$O$42,其他调用!$P$4:$P$42,其他调用!$AJ113)))</f>
        <v>6</v>
      </c>
      <c r="NT112" s="44">
        <f>IF(Y$4=0,0,求节点(Y$4:Y$9,$B$4:$B$9,求节点(其他调用!$O$4:$O$42,其他调用!$P$4:$P$42,其他调用!$AJ113)))</f>
        <v>6</v>
      </c>
      <c r="NU112" s="44">
        <f>IF(Z$4=0,0,求节点(Z$4:Z$9,$B$4:$B$9,求节点(其他调用!$O$4:$O$42,其他调用!$P$4:$P$42,其他调用!$AJ113)))</f>
        <v>0</v>
      </c>
      <c r="NV112" s="44">
        <f>IF(AA$4=0,0,求节点(AA$4:AA$9,$B$4:$B$9,求节点(其他调用!$O$4:$O$42,其他调用!$P$4:$P$42,其他调用!$AJ113)))</f>
        <v>6</v>
      </c>
      <c r="NW112" s="44">
        <f>IF(AB$4=0,0,求节点(AB$4:AB$9,$B$4:$B$9,求节点(其他调用!$O$4:$O$42,其他调用!$P$4:$P$42,其他调用!$AJ113)))</f>
        <v>6</v>
      </c>
      <c r="NX112" s="44">
        <f>IF(AC$4=0,0,求节点(AC$4:AC$9,$B$4:$B$9,求节点(其他调用!$O$4:$O$42,其他调用!$P$4:$P$42,其他调用!$AJ113)))</f>
        <v>6</v>
      </c>
      <c r="NY112" s="44">
        <f>IF(AD$4=0,0,求节点(AD$4:AD$9,$B$4:$B$9,求节点(其他调用!$O$4:$O$42,其他调用!$P$4:$P$42,其他调用!$AJ113)))</f>
        <v>6</v>
      </c>
      <c r="NZ112" s="44">
        <f>IF(AE$4=0,0,求节点(AE$4:AE$9,$B$4:$B$9,求节点(其他调用!$O$4:$O$42,其他调用!$P$4:$P$42,其他调用!$AJ113)))</f>
        <v>6</v>
      </c>
      <c r="OA112" s="44">
        <f>IF(AF$4=0,0,求节点(AF$4:AF$9,$B$4:$B$9,求节点(其他调用!$O$4:$O$42,其他调用!$P$4:$P$42,其他调用!$AJ113)))</f>
        <v>6</v>
      </c>
      <c r="OB112" s="44">
        <f>IF(AG$4=0,0,求节点(AG$4:AG$9,$B$4:$B$9,求节点(其他调用!$O$4:$O$42,其他调用!$P$4:$P$42,其他调用!$AJ113)))</f>
        <v>6</v>
      </c>
      <c r="OC112" s="44">
        <f>IF(AH$4=0,0,求节点(AH$4:AH$9,$B$4:$B$9,求节点(其他调用!$O$4:$O$42,其他调用!$P$4:$P$42,其他调用!$AJ113)))</f>
        <v>6</v>
      </c>
      <c r="OD112" s="44">
        <f>IF(AI$4=0,0,求节点(AI$4:AI$9,$B$4:$B$9,求节点(其他调用!$O$4:$O$42,其他调用!$P$4:$P$42,其他调用!$AJ113)))</f>
        <v>6</v>
      </c>
      <c r="OE112" s="44">
        <f>IF(AJ$4=0,0,求节点(AJ$4:AJ$9,$B$4:$B$9,求节点(其他调用!$O$4:$O$42,其他调用!$P$4:$P$42,其他调用!$AJ113)))</f>
        <v>6</v>
      </c>
      <c r="OF112" s="44">
        <f>IF(AK$4=0,0,求节点(AK$4:AK$9,$B$4:$B$9,求节点(其他调用!$O$4:$O$42,其他调用!$P$4:$P$42,其他调用!$AJ113)))</f>
        <v>6</v>
      </c>
      <c r="OG112" s="44">
        <f>IF(AL$4=0,0,求节点(AL$4:AL$9,$B$4:$B$9,求节点(其他调用!$O$4:$O$42,其他调用!$P$4:$P$42,其他调用!$AJ113)))</f>
        <v>6</v>
      </c>
      <c r="OH112" s="44">
        <f>IF(AM$4=0,0,求节点(AM$4:AM$9,$B$4:$B$9,求节点(其他调用!$O$4:$O$42,其他调用!$P$4:$P$42,其他调用!$AJ113)))</f>
        <v>6</v>
      </c>
      <c r="OI112" s="44">
        <f>IF(AN$4=0,0,求节点(AN$4:AN$9,$B$4:$B$9,求节点(其他调用!$O$4:$O$42,其他调用!$P$4:$P$42,其他调用!$AJ113)))</f>
        <v>6</v>
      </c>
      <c r="OJ112" s="44">
        <f>IF(AO$4=0,0,求节点(AO$4:AO$9,$B$4:$B$9,求节点(其他调用!$O$4:$O$42,其他调用!$P$4:$P$42,其他调用!$AJ113)))</f>
        <v>6</v>
      </c>
      <c r="OK112" s="44">
        <f>IF(AP$4=0,0,求节点(AP$4:AP$9,$B$4:$B$9,求节点(其他调用!$O$4:$O$42,其他调用!$P$4:$P$42,其他调用!$AJ113)))</f>
        <v>6</v>
      </c>
      <c r="OL112" s="44">
        <f>IF(AQ$4=0,0,求节点(AQ$4:AQ$9,$B$4:$B$9,求节点(其他调用!$O$4:$O$42,其他调用!$P$4:$P$42,其他调用!$AJ113)))</f>
        <v>6</v>
      </c>
      <c r="OM112" s="44">
        <f>IF(AR$4=0,0,求节点(AR$4:AR$9,$B$4:$B$9,求节点(其他调用!$O$4:$O$42,其他调用!$P$4:$P$42,其他调用!$AJ113)))</f>
        <v>6</v>
      </c>
      <c r="ON112" s="44">
        <f>IF(AS$4=0,0,求节点(AS$4:AS$9,$B$4:$B$9,求节点(其他调用!$O$4:$O$42,其他调用!$P$4:$P$42,其他调用!$AJ113)))</f>
        <v>6</v>
      </c>
      <c r="OO112" s="44">
        <f>IF(AT$4=0,0,求节点(AT$4:AT$9,$B$4:$B$9,求节点(其他调用!$O$4:$O$42,其他调用!$P$4:$P$42,其他调用!$AJ113)))</f>
        <v>6</v>
      </c>
      <c r="OP112" s="44">
        <f>IF(AU$4=0,0,求节点(AU$4:AU$9,$B$4:$B$9,求节点(其他调用!$O$4:$O$42,其他调用!$P$4:$P$42,其他调用!$AJ113)))</f>
        <v>6</v>
      </c>
      <c r="OQ112" s="44">
        <f>IF(AV$4=0,0,求节点(AV$4:AV$9,$B$4:$B$9,求节点(其他调用!$O$4:$O$42,其他调用!$P$4:$P$42,其他调用!$AJ113)))</f>
        <v>6</v>
      </c>
      <c r="OR112" s="44">
        <f>IF(AW$4=0,0,求节点(AW$4:AW$9,$B$4:$B$9,求节点(其他调用!$O$4:$O$42,其他调用!$P$4:$P$42,其他调用!$AJ113)))</f>
        <v>6</v>
      </c>
      <c r="OS112" s="44">
        <f>IF(AX$4=0,0,求节点(AX$4:AX$9,$B$4:$B$9,求节点(其他调用!$O$4:$O$42,其他调用!$P$4:$P$42,其他调用!$AJ113)))</f>
        <v>6</v>
      </c>
      <c r="OT112" s="44">
        <f>IF(AY$4=0,0,求节点(AY$4:AY$9,$B$4:$B$9,求节点(其他调用!$O$4:$O$42,其他调用!$P$4:$P$42,其他调用!$AJ113)))</f>
        <v>6</v>
      </c>
      <c r="OU112" s="44">
        <f>IF(AZ$4=0,0,求节点(AZ$4:AZ$9,$B$4:$B$9,求节点(其他调用!$O$4:$O$42,其他调用!$P$4:$P$42,其他调用!$AJ113)))</f>
        <v>6</v>
      </c>
      <c r="OW112" s="44">
        <v>109</v>
      </c>
      <c r="OX112" s="44">
        <f>IF(C$23=0,0,求节点(C$23:C$28,$B$23:$B$28,求节点(其他调用!$AA$4:$AA$20,其他调用!$AB$4:$AB$20,$OW112)))</f>
        <v>0</v>
      </c>
      <c r="OY112" s="44">
        <f>IF(D$23=0,0,求节点(D$23:D$28,$B$23:$B$28,求节点(其他调用!$AA$4:$AA$20,其他调用!$AB$4:$AB$20,$OW112)))</f>
        <v>0</v>
      </c>
      <c r="OZ112" s="44">
        <f>IF(E$23=0,0,求节点(E$23:E$28,$B$23:$B$28,求节点(其他调用!$AA$4:$AA$20,其他调用!$AB$4:$AB$20,$OW112)))</f>
        <v>0</v>
      </c>
      <c r="PA112" s="44">
        <f>IF(F$23=0,0,求节点(F$23:F$28,$B$23:$B$28,求节点(其他调用!$AA$4:$AA$20,其他调用!$AB$4:$AB$20,$OW112)))</f>
        <v>7.6994262446787864E-3</v>
      </c>
      <c r="PB112" s="44">
        <f>IF(G$23=0,0,求节点(G$23:G$28,$B$23:$B$28,求节点(其他调用!$AA$4:$AA$20,其他调用!$AB$4:$AB$20,$OW112)))</f>
        <v>1.1549139367018291E-2</v>
      </c>
      <c r="PC112" s="44">
        <f>IF(H$23=0,0,求节点(H$23:H$28,$B$23:$B$28,求节点(其他调用!$AA$4:$AA$20,其他调用!$AB$4:$AB$20,$OW112)))</f>
        <v>1.1549139367018291E-2</v>
      </c>
      <c r="PD112" s="44">
        <f>IF(I$23=0,0,求节点(I$23:I$28,$B$23:$B$28,求节点(其他调用!$AA$4:$AA$20,其他调用!$AB$4:$AB$20,$OW112)))</f>
        <v>1.7498696010633807E-2</v>
      </c>
      <c r="PE112" s="44">
        <f>IF(J$23=0,0,求节点(J$23:J$28,$B$23:$B$28,求节点(其他调用!$AA$4:$AA$20,其他调用!$AB$4:$AB$20,$OW112)))</f>
        <v>0</v>
      </c>
      <c r="PF112" s="44">
        <f>IF(K$23=0,0,求节点(K$23:K$28,$B$23:$B$28,求节点(其他调用!$AA$4:$AA$20,其他调用!$AB$4:$AB$20,$OW112)))</f>
        <v>1.1549139367018291E-2</v>
      </c>
      <c r="PG112" s="44">
        <f>IF(L$23=0,0,求节点(L$23:L$28,$B$23:$B$28,求节点(其他调用!$AA$4:$AA$20,其他调用!$AB$4:$AB$20,$OW112)))</f>
        <v>0</v>
      </c>
      <c r="PH112" s="44">
        <f>IF(M$23=0,0,求节点(M$23:M$28,$B$23:$B$28,求节点(其他调用!$AA$4:$AA$20,其他调用!$AB$4:$AB$20,$OW112)))</f>
        <v>0</v>
      </c>
      <c r="PI112" s="44">
        <f>IF(N$23=0,0,求节点(N$23:N$28,$B$23:$B$28,求节点(其他调用!$AA$4:$AA$20,其他调用!$AB$4:$AB$20,$OW112)))</f>
        <v>0</v>
      </c>
      <c r="PJ112" s="44">
        <f>IF(O$23=0,0,求节点(O$23:O$28,$B$23:$B$28,求节点(其他调用!$AA$4:$AA$20,其他调用!$AB$4:$AB$20,$OW112)))</f>
        <v>0</v>
      </c>
      <c r="PK112" s="44">
        <f>IF(P$23=0,0,求节点(P$23:P$28,$B$23:$B$28,求节点(其他调用!$AA$4:$AA$20,其他调用!$AB$4:$AB$20,$OW112)))</f>
        <v>0</v>
      </c>
      <c r="PL112" s="44">
        <f>IF(Q$23=0,0,求节点(Q$23:Q$28,$B$23:$B$28,求节点(其他调用!$AA$4:$AA$20,其他调用!$AB$4:$AB$20,$OW112)))</f>
        <v>0</v>
      </c>
      <c r="PM112" s="44">
        <f>IF(R$23=0,0,求节点(R$23:R$28,$B$23:$B$28,求节点(其他调用!$AA$4:$AA$20,其他调用!$AB$4:$AB$20,$OW112)))</f>
        <v>0</v>
      </c>
      <c r="PN112" s="44">
        <f>IF(S$23=0,0,求节点(S$23:S$28,$B$23:$B$28,求节点(其他调用!$AA$4:$AA$20,其他调用!$AB$4:$AB$20,$OW112)))</f>
        <v>0</v>
      </c>
      <c r="PO112" s="44">
        <f>IF(T$23=0,0,求节点(T$23:T$28,$B$23:$B$28,求节点(其他调用!$AA$4:$AA$20,其他调用!$AB$4:$AB$20,$OW112)))</f>
        <v>0</v>
      </c>
      <c r="PP112" s="44">
        <f>IF(U$23=0,0,求节点(U$23:U$28,$B$23:$B$28,求节点(其他调用!$AA$4:$AA$20,其他调用!$AB$4:$AB$20,$OW112)))</f>
        <v>0</v>
      </c>
      <c r="PQ112" s="44">
        <f>IF(V$23=0,0,求节点(V$23:V$28,$B$23:$B$28,求节点(其他调用!$AA$4:$AA$20,其他调用!$AB$4:$AB$20,$OW112)))</f>
        <v>0</v>
      </c>
    </row>
    <row r="113" spans="61:433" x14ac:dyDescent="0.2">
      <c r="BI113" s="44">
        <v>110</v>
      </c>
      <c r="BJ113" s="44">
        <f>IF(C$4=0,0,求节点(C$4:C$9,$B$4:$B$9,求节点(其他调用!$C$4:$C$42,其他调用!$D$4:$D$42,其他调用!$AF114)))</f>
        <v>6</v>
      </c>
      <c r="BK113" s="44">
        <f>IF(D$4=0,0,求节点(D$4:D$9,$B$4:$B$9,求节点(其他调用!$C$4:$C$42,其他调用!$D$4:$D$42,其他调用!$AF114)))</f>
        <v>6</v>
      </c>
      <c r="BL113" s="44">
        <f>IF(E$4=0,0,求节点(E$4:E$9,$B$4:$B$9,求节点(其他调用!$C$4:$C$42,其他调用!$D$4:$D$42,其他调用!$AF114)))</f>
        <v>3.5333692675800226</v>
      </c>
      <c r="BM113" s="44">
        <f>IF(F$4=0,0,求节点(F$4:F$9,$B$4:$B$9,求节点(其他调用!$C$4:$C$42,其他调用!$D$4:$D$42,其他调用!$AF114)))</f>
        <v>0</v>
      </c>
      <c r="BN113" s="44">
        <f>IF(G$4=0,0,求节点(G$4:G$9,$B$4:$B$9,求节点(其他调用!$C$4:$C$42,其他调用!$D$4:$D$42,其他调用!$AF114)))</f>
        <v>0</v>
      </c>
      <c r="BO113" s="44">
        <f>IF(H$4=0,0,求节点(H$4:H$9,$B$4:$B$9,求节点(其他调用!$C$4:$C$42,其他调用!$D$4:$D$42,其他调用!$AF114)))</f>
        <v>0</v>
      </c>
      <c r="BP113" s="44">
        <f>IF(I$4=0,0,求节点(I$4:I$9,$B$4:$B$9,求节点(其他调用!$C$4:$C$42,其他调用!$D$4:$D$42,其他调用!$AF114)))</f>
        <v>0</v>
      </c>
      <c r="BQ113" s="44">
        <f>IF(J$4=0,0,求节点(J$4:J$9,$B$4:$B$9,求节点(其他调用!$C$4:$C$42,其他调用!$D$4:$D$42,其他调用!$AF114)))</f>
        <v>0</v>
      </c>
      <c r="BR113" s="44">
        <f>IF(K$4=0,0,求节点(K$4:K$9,$B$4:$B$9,求节点(其他调用!$C$4:$C$42,其他调用!$D$4:$D$42,其他调用!$AF114)))</f>
        <v>0</v>
      </c>
      <c r="BS113" s="44">
        <f>IF(L$4=0,0,求节点(L$4:L$9,$B$4:$B$9,求节点(其他调用!$C$4:$C$42,其他调用!$D$4:$D$42,其他调用!$AF114)))</f>
        <v>0</v>
      </c>
      <c r="BT113" s="44">
        <f>IF(M$4=0,0,求节点(M$4:M$9,$B$4:$B$9,求节点(其他调用!$C$4:$C$42,其他调用!$D$4:$D$42,其他调用!$AF114)))</f>
        <v>0</v>
      </c>
      <c r="BU113" s="44">
        <f>IF(N$4=0,0,求节点(N$4:N$9,$B$4:$B$9,求节点(其他调用!$C$4:$C$42,其他调用!$D$4:$D$42,其他调用!$AF114)))</f>
        <v>0</v>
      </c>
      <c r="BV113" s="44">
        <f>IF(O$4=0,0,求节点(O$4:O$9,$B$4:$B$9,求节点(其他调用!$C$4:$C$42,其他调用!$D$4:$D$42,其他调用!$AF114)))</f>
        <v>0</v>
      </c>
      <c r="BW113" s="44">
        <f>IF(P$4=0,0,求节点(P$4:P$9,$B$4:$B$9,求节点(其他调用!$C$4:$C$42,其他调用!$D$4:$D$42,其他调用!$AF114)))</f>
        <v>0</v>
      </c>
      <c r="BX113" s="44">
        <f>IF(Q$4=0,0,求节点(Q$4:Q$9,$B$4:$B$9,求节点(其他调用!$C$4:$C$42,其他调用!$D$4:$D$42,其他调用!$AF114)))</f>
        <v>0</v>
      </c>
      <c r="BY113" s="44">
        <f>IF(R$4=0,0,求节点(R$4:R$9,$B$4:$B$9,求节点(其他调用!$C$4:$C$42,其他调用!$D$4:$D$42,其他调用!$AF114)))</f>
        <v>0</v>
      </c>
      <c r="BZ113" s="44">
        <f>IF(S$4=0,0,求节点(S$4:S$9,$B$4:$B$9,求节点(其他调用!$C$4:$C$42,其他调用!$D$4:$D$42,其他调用!$AF114)))</f>
        <v>6</v>
      </c>
      <c r="CA113" s="44">
        <f>IF(T$4=0,0,求节点(T$4:T$9,$B$4:$B$9,求节点(其他调用!$C$4:$C$42,其他调用!$D$4:$D$42,其他调用!$AF114)))</f>
        <v>6</v>
      </c>
      <c r="CB113" s="44">
        <f>IF(U$4=0,0,求节点(U$4:U$9,$B$4:$B$9,求节点(其他调用!$C$4:$C$42,其他调用!$D$4:$D$42,其他调用!$AF114)))</f>
        <v>6</v>
      </c>
      <c r="CC113" s="44">
        <f>IF(V$4=0,0,求节点(V$4:V$9,$B$4:$B$9,求节点(其他调用!$C$4:$C$42,其他调用!$D$4:$D$42,其他调用!$AF114)))</f>
        <v>0</v>
      </c>
      <c r="CD113" s="44">
        <f>IF(W$4=0,0,求节点(W$4:W$9,$B$4:$B$9,求节点(其他调用!$C$4:$C$42,其他调用!$D$4:$D$42,其他调用!$AF114)))</f>
        <v>6</v>
      </c>
      <c r="CE113" s="44">
        <f>IF(X$4=0,0,求节点(X$4:X$9,$B$4:$B$9,求节点(其他调用!$C$4:$C$42,其他调用!$D$4:$D$42,其他调用!$AF114)))</f>
        <v>6</v>
      </c>
      <c r="CF113" s="44">
        <f>IF(Y$4=0,0,求节点(Y$4:Y$9,$B$4:$B$9,求节点(其他调用!$C$4:$C$42,其他调用!$D$4:$D$42,其他调用!$AF114)))</f>
        <v>6</v>
      </c>
      <c r="CG113" s="44">
        <f>IF(Z$4=0,0,求节点(Z$4:Z$9,$B$4:$B$9,求节点(其他调用!$C$4:$C$42,其他调用!$D$4:$D$42,其他调用!$AF114)))</f>
        <v>0</v>
      </c>
      <c r="CH113" s="44">
        <f>IF(AA$4=0,0,求节点(AA$4:AA$9,$B$4:$B$9,求节点(其他调用!$C$4:$C$42,其他调用!$D$4:$D$42,其他调用!$AF114)))</f>
        <v>6</v>
      </c>
      <c r="CI113" s="44">
        <f>IF(AB$4=0,0,求节点(AB$4:AB$9,$B$4:$B$9,求节点(其他调用!$C$4:$C$42,其他调用!$D$4:$D$42,其他调用!$AF114)))</f>
        <v>6</v>
      </c>
      <c r="CJ113" s="44">
        <f>IF(AC$4=0,0,求节点(AC$4:AC$9,$B$4:$B$9,求节点(其他调用!$C$4:$C$42,其他调用!$D$4:$D$42,其他调用!$AF114)))</f>
        <v>6</v>
      </c>
      <c r="CK113" s="44">
        <f>IF(AD$4=0,0,求节点(AD$4:AD$9,$B$4:$B$9,求节点(其他调用!$C$4:$C$42,其他调用!$D$4:$D$42,其他调用!$AF114)))</f>
        <v>5.7801856792002271</v>
      </c>
      <c r="CL113" s="44">
        <f>IF(AE$4=0,0,求节点(AE$4:AE$9,$B$4:$B$9,求节点(其他调用!$C$4:$C$42,其他调用!$D$4:$D$42,其他调用!$AF114)))</f>
        <v>5.7801856792002271</v>
      </c>
      <c r="CM113" s="44">
        <f>IF(AF$4=0,0,求节点(AF$4:AF$9,$B$4:$B$9,求节点(其他调用!$C$4:$C$42,其他调用!$D$4:$D$42,其他调用!$AF114)))</f>
        <v>5.7801856792002271</v>
      </c>
      <c r="CN113" s="44">
        <f>IF(AG$4=0,0,求节点(AG$4:AG$9,$B$4:$B$9,求节点(其他调用!$C$4:$C$42,其他调用!$D$4:$D$42,其他调用!$AF114)))</f>
        <v>5.7801856792002271</v>
      </c>
      <c r="CO113" s="44">
        <f>IF(AH$4=0,0,求节点(AH$4:AH$9,$B$4:$B$9,求节点(其他调用!$C$4:$C$42,其他调用!$D$4:$D$42,其他调用!$AF114)))</f>
        <v>5.7801856792002271</v>
      </c>
      <c r="CP113" s="44">
        <f>IF(AI$4=0,0,求节点(AI$4:AI$9,$B$4:$B$9,求节点(其他调用!$C$4:$C$42,其他调用!$D$4:$D$42,其他调用!$AF114)))</f>
        <v>5.7801856792002271</v>
      </c>
      <c r="CQ113" s="44">
        <f>IF(AJ$4=0,0,求节点(AJ$4:AJ$9,$B$4:$B$9,求节点(其他调用!$C$4:$C$42,其他调用!$D$4:$D$42,其他调用!$AF114)))</f>
        <v>5.7801856792002271</v>
      </c>
      <c r="CR113" s="44">
        <f>IF(AK$4=0,0,求节点(AK$4:AK$9,$B$4:$B$9,求节点(其他调用!$C$4:$C$42,其他调用!$D$4:$D$42,其他调用!$AF114)))</f>
        <v>5.7801856792002271</v>
      </c>
      <c r="CS113" s="44">
        <f>IF(AL$4=0,0,求节点(AL$4:AL$9,$B$4:$B$9,求节点(其他调用!$C$4:$C$42,其他调用!$D$4:$D$42,其他调用!$AF114)))</f>
        <v>5.7801856792002271</v>
      </c>
      <c r="CT113" s="44">
        <f>IF(AM$4=0,0,求节点(AM$4:AM$9,$B$4:$B$9,求节点(其他调用!$C$4:$C$42,其他调用!$D$4:$D$42,其他调用!$AF114)))</f>
        <v>5.7801856792002271</v>
      </c>
      <c r="CU113" s="44">
        <f>IF(AN$4=0,0,求节点(AN$4:AN$9,$B$4:$B$9,求节点(其他调用!$C$4:$C$42,其他调用!$D$4:$D$42,其他调用!$AF114)))</f>
        <v>5.7801856792002271</v>
      </c>
      <c r="CV113" s="44">
        <f>IF(AO$4=0,0,求节点(AO$4:AO$9,$B$4:$B$9,求节点(其他调用!$C$4:$C$42,其他调用!$D$4:$D$42,其他调用!$AF114)))</f>
        <v>5.7801856792002271</v>
      </c>
      <c r="CW113" s="44">
        <f>IF(AP$4=0,0,求节点(AP$4:AP$9,$B$4:$B$9,求节点(其他调用!$C$4:$C$42,其他调用!$D$4:$D$42,其他调用!$AF114)))</f>
        <v>5.7801856792002271</v>
      </c>
      <c r="CX113" s="44">
        <f>IF(AQ$4=0,0,求节点(AQ$4:AQ$9,$B$4:$B$9,求节点(其他调用!$C$4:$C$42,其他调用!$D$4:$D$42,其他调用!$AF114)))</f>
        <v>5.7801856792002271</v>
      </c>
      <c r="CY113" s="44">
        <f>IF(AR$4=0,0,求节点(AR$4:AR$9,$B$4:$B$9,求节点(其他调用!$C$4:$C$42,其他调用!$D$4:$D$42,其他调用!$AF114)))</f>
        <v>5.7801856792002271</v>
      </c>
      <c r="CZ113" s="44">
        <f>IF(AS$4=0,0,求节点(AS$4:AS$9,$B$4:$B$9,求节点(其他调用!$C$4:$C$42,其他调用!$D$4:$D$42,其他调用!$AF114)))</f>
        <v>5.7801856792002271</v>
      </c>
      <c r="DA113" s="44">
        <f>IF(AT$4=0,0,求节点(AT$4:AT$9,$B$4:$B$9,求节点(其他调用!$C$4:$C$42,其他调用!$D$4:$D$42,其他调用!$AF114)))</f>
        <v>5.7801856792002271</v>
      </c>
      <c r="DB113" s="44">
        <f>IF(AU$4=0,0,求节点(AU$4:AU$9,$B$4:$B$9,求节点(其他调用!$C$4:$C$42,其他调用!$D$4:$D$42,其他调用!$AF114)))</f>
        <v>5.7801856792002271</v>
      </c>
      <c r="DC113" s="44">
        <f>IF(AV$4=0,0,求节点(AV$4:AV$9,$B$4:$B$9,求节点(其他调用!$C$4:$C$42,其他调用!$D$4:$D$42,其他调用!$AF114)))</f>
        <v>5.7801856792002271</v>
      </c>
      <c r="DD113" s="44">
        <f>IF(AW$4=0,0,求节点(AW$4:AW$9,$B$4:$B$9,求节点(其他调用!$C$4:$C$42,其他调用!$D$4:$D$42,其他调用!$AF114)))</f>
        <v>5.7801856792002271</v>
      </c>
      <c r="DE113" s="44">
        <f>IF(AX$4=0,0,求节点(AX$4:AX$9,$B$4:$B$9,求节点(其他调用!$C$4:$C$42,其他调用!$D$4:$D$42,其他调用!$AF114)))</f>
        <v>5.7801856792002271</v>
      </c>
      <c r="DF113" s="44">
        <f>IF(AY$4=0,0,求节点(AY$4:AY$9,$B$4:$B$9,求节点(其他调用!$C$4:$C$42,其他调用!$D$4:$D$42,其他调用!$AF114)))</f>
        <v>5.7801856792002271</v>
      </c>
      <c r="DG113" s="44">
        <f>IF(AZ$4=0,0,求节点(AZ$4:AZ$9,$B$4:$B$9,求节点(其他调用!$C$4:$C$42,其他调用!$D$4:$D$42,其他调用!$AF114)))</f>
        <v>5.7801856792002271</v>
      </c>
      <c r="DI113" s="44">
        <v>110</v>
      </c>
      <c r="DJ113" s="44">
        <f>IF(C$23=0,0,求节点(C$23:C$28,$B$23:$B$28,求节点(其他调用!$S$4:$S$20,其他调用!$T$4:$T$20,$DI113)))</f>
        <v>0</v>
      </c>
      <c r="DK113" s="44">
        <f>IF(D$23=0,0,求节点(D$23:D$28,$B$23:$B$28,求节点(其他调用!$S$4:$S$20,其他调用!$T$4:$T$20,$DI113)))</f>
        <v>0</v>
      </c>
      <c r="DL113" s="44">
        <f>IF(E$23=0,0,求节点(E$23:E$28,$B$23:$B$28,求节点(其他调用!$S$4:$S$20,其他调用!$T$4:$T$20,$DI113)))</f>
        <v>0</v>
      </c>
      <c r="DM113" s="44">
        <f>IF(F$23=0,0,求节点(F$23:F$28,$B$23:$B$28,求节点(其他调用!$S$4:$S$20,其他调用!$T$4:$T$20,$DI113)))</f>
        <v>7.1917717670078041E-3</v>
      </c>
      <c r="DN113" s="44">
        <f>IF(G$23=0,0,求节点(G$23:G$28,$B$23:$B$28,求节点(其他调用!$S$4:$S$20,其他调用!$T$4:$T$20,$DI113)))</f>
        <v>1.0787657650511595E-2</v>
      </c>
      <c r="DO113" s="44">
        <f>IF(H$23=0,0,求节点(H$23:H$28,$B$23:$B$28,求节点(其他调用!$S$4:$S$20,其他调用!$T$4:$T$20,$DI113)))</f>
        <v>1.0787657650511595E-2</v>
      </c>
      <c r="DP113" s="44">
        <f>IF(I$23=0,0,求节点(I$23:I$28,$B$23:$B$28,求节点(其他调用!$S$4:$S$20,其他调用!$T$4:$T$20,$DI113)))</f>
        <v>1.6344935834108454E-2</v>
      </c>
      <c r="DQ113" s="44">
        <f>IF(J$23=0,0,求节点(J$23:J$28,$B$23:$B$28,求节点(其他调用!$S$4:$S$20,其他调用!$T$4:$T$20,$DI113)))</f>
        <v>0</v>
      </c>
      <c r="DR113" s="44">
        <f>IF(K$23=0,0,求节点(K$23:K$28,$B$23:$B$28,求节点(其他调用!$S$4:$S$20,其他调用!$T$4:$T$20,$DI113)))</f>
        <v>1.0787657650511595E-2</v>
      </c>
      <c r="DS113" s="44">
        <f>IF(L$23=0,0,求节点(L$23:L$28,$B$23:$B$28,求节点(其他调用!$S$4:$S$20,其他调用!$T$4:$T$20,$DI113)))</f>
        <v>0</v>
      </c>
      <c r="DT113" s="44">
        <f>IF(M$23=0,0,求节点(M$23:M$28,$B$23:$B$28,求节点(其他调用!$S$4:$S$20,其他调用!$T$4:$T$20,$DI113)))</f>
        <v>0</v>
      </c>
      <c r="DU113" s="44">
        <f>IF(N$23=0,0,求节点(N$23:N$28,$B$23:$B$28,求节点(其他调用!$S$4:$S$20,其他调用!$T$4:$T$20,$DI113)))</f>
        <v>0</v>
      </c>
      <c r="DV113" s="44">
        <f>IF(O$23=0,0,求节点(O$23:O$28,$B$23:$B$28,求节点(其他调用!$S$4:$S$20,其他调用!$T$4:$T$20,$DI113)))</f>
        <v>0</v>
      </c>
      <c r="DW113" s="44">
        <f>IF(P$23=0,0,求节点(P$23:P$28,$B$23:$B$28,求节点(其他调用!$S$4:$S$20,其他调用!$T$4:$T$20,$DI113)))</f>
        <v>0</v>
      </c>
      <c r="DX113" s="44">
        <f>IF(Q$23=0,0,求节点(Q$23:Q$28,$B$23:$B$28,求节点(其他调用!$S$4:$S$20,其他调用!$T$4:$T$20,$DI113)))</f>
        <v>0</v>
      </c>
      <c r="DY113" s="44">
        <f>IF(R$23=0,0,求节点(R$23:R$28,$B$23:$B$28,求节点(其他调用!$S$4:$S$20,其他调用!$T$4:$T$20,$DI113)))</f>
        <v>0</v>
      </c>
      <c r="DZ113" s="44">
        <f>IF(S$23=0,0,求节点(S$23:S$28,$B$23:$B$28,求节点(其他调用!$S$4:$S$20,其他调用!$T$4:$T$20,$DI113)))</f>
        <v>0</v>
      </c>
      <c r="EA113" s="44">
        <f>IF(T$23=0,0,求节点(T$23:T$28,$B$23:$B$28,求节点(其他调用!$S$4:$S$20,其他调用!$T$4:$T$20,$DI113)))</f>
        <v>0</v>
      </c>
      <c r="EB113" s="44">
        <f>IF(U$23=0,0,求节点(U$23:U$28,$B$23:$B$28,求节点(其他调用!$S$4:$S$20,其他调用!$T$4:$T$20,$DI113)))</f>
        <v>0</v>
      </c>
      <c r="EC113" s="44">
        <f>IF(V$23=0,0,求节点(V$23:V$28,$B$23:$B$28,求节点(其他调用!$S$4:$S$20,其他调用!$T$4:$T$20,$DI113)))</f>
        <v>0</v>
      </c>
      <c r="EF113" s="44">
        <v>110</v>
      </c>
      <c r="EG113" s="44">
        <f>IF(C$4=0,0,求节点(C$4:C$9,$B$4:$B$9,求节点(其他调用!$F$4:$F$42,其他调用!$G$4:$G$42,其他调用!$AG114)))</f>
        <v>6</v>
      </c>
      <c r="EH113" s="44">
        <f>IF(D$4=0,0,求节点(D$4:D$9,$B$4:$B$9,求节点(其他调用!$F$4:$F$42,其他调用!$G$4:$G$42,其他调用!$AG114)))</f>
        <v>6</v>
      </c>
      <c r="EI113" s="44">
        <f>IF(E$4=0,0,求节点(E$4:E$9,$B$4:$B$9,求节点(其他调用!$F$4:$F$42,其他调用!$G$4:$G$42,其他调用!$AG114)))</f>
        <v>3.783463601444168</v>
      </c>
      <c r="EJ113" s="44">
        <f>IF(F$4=0,0,求节点(F$4:F$9,$B$4:$B$9,求节点(其他调用!$F$4:$F$42,其他调用!$G$4:$G$42,其他调用!$AG114)))</f>
        <v>0</v>
      </c>
      <c r="EK113" s="44">
        <f>IF(G$4=0,0,求节点(G$4:G$9,$B$4:$B$9,求节点(其他调用!$F$4:$F$42,其他调用!$G$4:$G$42,其他调用!$AG114)))</f>
        <v>0</v>
      </c>
      <c r="EL113" s="44">
        <f>IF(H$4=0,0,求节点(H$4:H$9,$B$4:$B$9,求节点(其他调用!$F$4:$F$42,其他调用!$G$4:$G$42,其他调用!$AG114)))</f>
        <v>0</v>
      </c>
      <c r="EM113" s="44">
        <f>IF(I$4=0,0,求节点(I$4:I$9,$B$4:$B$9,求节点(其他调用!$F$4:$F$42,其他调用!$G$4:$G$42,其他调用!$AG114)))</f>
        <v>0</v>
      </c>
      <c r="EN113" s="44">
        <f>IF(J$4=0,0,求节点(J$4:J$9,$B$4:$B$9,求节点(其他调用!$F$4:$F$42,其他调用!$G$4:$G$42,其他调用!$AG114)))</f>
        <v>0</v>
      </c>
      <c r="EO113" s="44">
        <f>IF(K$4=0,0,求节点(K$4:K$9,$B$4:$B$9,求节点(其他调用!$F$4:$F$42,其他调用!$G$4:$G$42,其他调用!$AG114)))</f>
        <v>0</v>
      </c>
      <c r="EP113" s="44">
        <f>IF(L$4=0,0,求节点(L$4:L$9,$B$4:$B$9,求节点(其他调用!$F$4:$F$42,其他调用!$G$4:$G$42,其他调用!$AG114)))</f>
        <v>0</v>
      </c>
      <c r="EQ113" s="44">
        <f>IF(M$4=0,0,求节点(M$4:M$9,$B$4:$B$9,求节点(其他调用!$F$4:$F$42,其他调用!$G$4:$G$42,其他调用!$AG114)))</f>
        <v>0</v>
      </c>
      <c r="ER113" s="44">
        <f>IF(N$4=0,0,求节点(N$4:N$9,$B$4:$B$9,求节点(其他调用!$F$4:$F$42,其他调用!$G$4:$G$42,其他调用!$AG114)))</f>
        <v>0</v>
      </c>
      <c r="ES113" s="44">
        <f>IF(O$4=0,0,求节点(O$4:O$9,$B$4:$B$9,求节点(其他调用!$F$4:$F$42,其他调用!$G$4:$G$42,其他调用!$AG114)))</f>
        <v>0</v>
      </c>
      <c r="ET113" s="44">
        <f>IF(P$4=0,0,求节点(P$4:P$9,$B$4:$B$9,求节点(其他调用!$F$4:$F$42,其他调用!$G$4:$G$42,其他调用!$AG114)))</f>
        <v>0</v>
      </c>
      <c r="EU113" s="44">
        <f>IF(Q$4=0,0,求节点(Q$4:Q$9,$B$4:$B$9,求节点(其他调用!$F$4:$F$42,其他调用!$G$4:$G$42,其他调用!$AG114)))</f>
        <v>0</v>
      </c>
      <c r="EV113" s="44">
        <f>IF(R$4=0,0,求节点(R$4:R$9,$B$4:$B$9,求节点(其他调用!$F$4:$F$42,其他调用!$G$4:$G$42,其他调用!$AG114)))</f>
        <v>0</v>
      </c>
      <c r="EW113" s="44">
        <f>IF(S$4=0,0,求节点(S$4:S$9,$B$4:$B$9,求节点(其他调用!$F$4:$F$42,其他调用!$G$4:$G$42,其他调用!$AG114)))</f>
        <v>6</v>
      </c>
      <c r="EX113" s="44">
        <f>IF(T$4=0,0,求节点(T$4:T$9,$B$4:$B$9,求节点(其他调用!$F$4:$F$42,其他调用!$G$4:$G$42,其他调用!$AG114)))</f>
        <v>6</v>
      </c>
      <c r="EY113" s="44">
        <f>IF(U$4=0,0,求节点(U$4:U$9,$B$4:$B$9,求节点(其他调用!$F$4:$F$42,其他调用!$G$4:$G$42,其他调用!$AG114)))</f>
        <v>6</v>
      </c>
      <c r="EZ113" s="44">
        <f>IF(V$4=0,0,求节点(V$4:V$9,$B$4:$B$9,求节点(其他调用!$F$4:$F$42,其他调用!$G$4:$G$42,其他调用!$AG114)))</f>
        <v>0</v>
      </c>
      <c r="FA113" s="44">
        <f>IF(W$4=0,0,求节点(W$4:W$9,$B$4:$B$9,求节点(其他调用!$F$4:$F$42,其他调用!$G$4:$G$42,其他调用!$AG114)))</f>
        <v>6</v>
      </c>
      <c r="FB113" s="44">
        <f>IF(X$4=0,0,求节点(X$4:X$9,$B$4:$B$9,求节点(其他调用!$F$4:$F$42,其他调用!$G$4:$G$42,其他调用!$AG114)))</f>
        <v>6</v>
      </c>
      <c r="FC113" s="44">
        <f>IF(Y$4=0,0,求节点(Y$4:Y$9,$B$4:$B$9,求节点(其他调用!$F$4:$F$42,其他调用!$G$4:$G$42,其他调用!$AG114)))</f>
        <v>6</v>
      </c>
      <c r="FD113" s="44">
        <f>IF(Z$4=0,0,求节点(Z$4:Z$9,$B$4:$B$9,求节点(其他调用!$F$4:$F$42,其他调用!$G$4:$G$42,其他调用!$AG114)))</f>
        <v>0</v>
      </c>
      <c r="FE113" s="44">
        <f>IF(AA$4=0,0,求节点(AA$4:AA$9,$B$4:$B$9,求节点(其他调用!$F$4:$F$42,其他调用!$G$4:$G$42,其他调用!$AG114)))</f>
        <v>6</v>
      </c>
      <c r="FF113" s="44">
        <f>IF(AB$4=0,0,求节点(AB$4:AB$9,$B$4:$B$9,求节点(其他调用!$F$4:$F$42,其他调用!$G$4:$G$42,其他调用!$AG114)))</f>
        <v>6</v>
      </c>
      <c r="FG113" s="44">
        <f>IF(AC$4=0,0,求节点(AC$4:AC$9,$B$4:$B$9,求节点(其他调用!$F$4:$F$42,其他调用!$G$4:$G$42,其他调用!$AG114)))</f>
        <v>6</v>
      </c>
      <c r="FH113" s="44">
        <f>IF(AD$4=0,0,求节点(AD$4:AD$9,$B$4:$B$9,求节点(其他调用!$F$4:$F$42,其他调用!$G$4:$G$42,其他调用!$AG114)))</f>
        <v>6</v>
      </c>
      <c r="FI113" s="44">
        <f>IF(AE$4=0,0,求节点(AE$4:AE$9,$B$4:$B$9,求节点(其他调用!$F$4:$F$42,其他调用!$G$4:$G$42,其他调用!$AG114)))</f>
        <v>6</v>
      </c>
      <c r="FJ113" s="44">
        <f>IF(AF$4=0,0,求节点(AF$4:AF$9,$B$4:$B$9,求节点(其他调用!$F$4:$F$42,其他调用!$G$4:$G$42,其他调用!$AG114)))</f>
        <v>6</v>
      </c>
      <c r="FK113" s="44">
        <f>IF(AG$4=0,0,求节点(AG$4:AG$9,$B$4:$B$9,求节点(其他调用!$F$4:$F$42,其他调用!$G$4:$G$42,其他调用!$AG114)))</f>
        <v>6</v>
      </c>
      <c r="FL113" s="44">
        <f>IF(AH$4=0,0,求节点(AH$4:AH$9,$B$4:$B$9,求节点(其他调用!$F$4:$F$42,其他调用!$G$4:$G$42,其他调用!$AG114)))</f>
        <v>6</v>
      </c>
      <c r="FM113" s="44">
        <f>IF(AI$4=0,0,求节点(AI$4:AI$9,$B$4:$B$9,求节点(其他调用!$F$4:$F$42,其他调用!$G$4:$G$42,其他调用!$AG114)))</f>
        <v>6</v>
      </c>
      <c r="FN113" s="44">
        <f>IF(AJ$4=0,0,求节点(AJ$4:AJ$9,$B$4:$B$9,求节点(其他调用!$F$4:$F$42,其他调用!$G$4:$G$42,其他调用!$AG114)))</f>
        <v>6</v>
      </c>
      <c r="FO113" s="44">
        <f>IF(AK$4=0,0,求节点(AK$4:AK$9,$B$4:$B$9,求节点(其他调用!$F$4:$F$42,其他调用!$G$4:$G$42,其他调用!$AG114)))</f>
        <v>6</v>
      </c>
      <c r="FP113" s="44">
        <f>IF(AL$4=0,0,求节点(AL$4:AL$9,$B$4:$B$9,求节点(其他调用!$F$4:$F$42,其他调用!$G$4:$G$42,其他调用!$AG114)))</f>
        <v>6</v>
      </c>
      <c r="FQ113" s="44">
        <f>IF(AM$4=0,0,求节点(AM$4:AM$9,$B$4:$B$9,求节点(其他调用!$F$4:$F$42,其他调用!$G$4:$G$42,其他调用!$AG114)))</f>
        <v>6</v>
      </c>
      <c r="FR113" s="44">
        <f>IF(AN$4=0,0,求节点(AN$4:AN$9,$B$4:$B$9,求节点(其他调用!$F$4:$F$42,其他调用!$G$4:$G$42,其他调用!$AG114)))</f>
        <v>6</v>
      </c>
      <c r="FS113" s="44">
        <f>IF(AO$4=0,0,求节点(AO$4:AO$9,$B$4:$B$9,求节点(其他调用!$F$4:$F$42,其他调用!$G$4:$G$42,其他调用!$AG114)))</f>
        <v>6</v>
      </c>
      <c r="FT113" s="44">
        <f>IF(AP$4=0,0,求节点(AP$4:AP$9,$B$4:$B$9,求节点(其他调用!$F$4:$F$42,其他调用!$G$4:$G$42,其他调用!$AG114)))</f>
        <v>6</v>
      </c>
      <c r="FU113" s="44">
        <f>IF(AQ$4=0,0,求节点(AQ$4:AQ$9,$B$4:$B$9,求节点(其他调用!$F$4:$F$42,其他调用!$G$4:$G$42,其他调用!$AG114)))</f>
        <v>6</v>
      </c>
      <c r="FV113" s="44">
        <f>IF(AR$4=0,0,求节点(AR$4:AR$9,$B$4:$B$9,求节点(其他调用!$F$4:$F$42,其他调用!$G$4:$G$42,其他调用!$AG114)))</f>
        <v>6</v>
      </c>
      <c r="FW113" s="44">
        <f>IF(AS$4=0,0,求节点(AS$4:AS$9,$B$4:$B$9,求节点(其他调用!$F$4:$F$42,其他调用!$G$4:$G$42,其他调用!$AG114)))</f>
        <v>6</v>
      </c>
      <c r="FX113" s="44">
        <f>IF(AT$4=0,0,求节点(AT$4:AT$9,$B$4:$B$9,求节点(其他调用!$F$4:$F$42,其他调用!$G$4:$G$42,其他调用!$AG114)))</f>
        <v>6</v>
      </c>
      <c r="FY113" s="44">
        <f>IF(AU$4=0,0,求节点(AU$4:AU$9,$B$4:$B$9,求节点(其他调用!$F$4:$F$42,其他调用!$G$4:$G$42,其他调用!$AG114)))</f>
        <v>6</v>
      </c>
      <c r="FZ113" s="44">
        <f>IF(AV$4=0,0,求节点(AV$4:AV$9,$B$4:$B$9,求节点(其他调用!$F$4:$F$42,其他调用!$G$4:$G$42,其他调用!$AG114)))</f>
        <v>6</v>
      </c>
      <c r="GA113" s="44">
        <f>IF(AW$4=0,0,求节点(AW$4:AW$9,$B$4:$B$9,求节点(其他调用!$F$4:$F$42,其他调用!$G$4:$G$42,其他调用!$AG114)))</f>
        <v>6</v>
      </c>
      <c r="GB113" s="44">
        <f>IF(AX$4=0,0,求节点(AX$4:AX$9,$B$4:$B$9,求节点(其他调用!$F$4:$F$42,其他调用!$G$4:$G$42,其他调用!$AG114)))</f>
        <v>6</v>
      </c>
      <c r="GC113" s="44">
        <f>IF(AY$4=0,0,求节点(AY$4:AY$9,$B$4:$B$9,求节点(其他调用!$F$4:$F$42,其他调用!$G$4:$G$42,其他调用!$AG114)))</f>
        <v>6</v>
      </c>
      <c r="GD113" s="44">
        <f>IF(AZ$4=0,0,求节点(AZ$4:AZ$9,$B$4:$B$9,求节点(其他调用!$F$4:$F$42,其他调用!$G$4:$G$42,其他调用!$AG114)))</f>
        <v>6</v>
      </c>
      <c r="GF113" s="44">
        <v>110</v>
      </c>
      <c r="GG113" s="44">
        <f>IF(C$23=0,0,求节点(C$23:C$28,$B$23:$B$28,求节点(其他调用!$U$4:$U$20,其他调用!$V$4:$V$20,$GF113)))</f>
        <v>0</v>
      </c>
      <c r="GH113" s="44">
        <f>IF(D$23=0,0,求节点(D$23:D$28,$B$23:$B$28,求节点(其他调用!$U$4:$U$20,其他调用!$V$4:$V$20,$GF113)))</f>
        <v>0</v>
      </c>
      <c r="GI113" s="44">
        <f>IF(E$23=0,0,求节点(E$23:E$28,$B$23:$B$28,求节点(其他调用!$U$4:$U$20,其他调用!$V$4:$V$20,$GF113)))</f>
        <v>0</v>
      </c>
      <c r="GJ113" s="44">
        <f>IF(F$23=0,0,求节点(F$23:F$28,$B$23:$B$28,求节点(其他调用!$U$4:$U$20,其他调用!$V$4:$V$20,$GF113)))</f>
        <v>0</v>
      </c>
      <c r="GK113" s="44">
        <f>IF(G$23=0,0,求节点(G$23:G$28,$B$23:$B$28,求节点(其他调用!$U$4:$U$20,其他调用!$V$4:$V$20,$GF113)))</f>
        <v>0</v>
      </c>
      <c r="GL113" s="44">
        <f>IF(H$23=0,0,求节点(H$23:H$28,$B$23:$B$28,求节点(其他调用!$U$4:$U$20,其他调用!$V$4:$V$20,$GF113)))</f>
        <v>0</v>
      </c>
      <c r="GM113" s="44">
        <f>IF(I$23=0,0,求节点(I$23:I$28,$B$23:$B$28,求节点(其他调用!$U$4:$U$20,其他调用!$V$4:$V$20,$GF113)))</f>
        <v>0</v>
      </c>
      <c r="GN113" s="44">
        <f>IF(J$23=0,0,求节点(J$23:J$28,$B$23:$B$28,求节点(其他调用!$U$4:$U$20,其他调用!$V$4:$V$20,$GF113)))</f>
        <v>0</v>
      </c>
      <c r="GO113" s="44">
        <f>IF(K$23=0,0,求节点(K$23:K$28,$B$23:$B$28,求节点(其他调用!$U$4:$U$20,其他调用!$V$4:$V$20,$GF113)))</f>
        <v>0</v>
      </c>
      <c r="GP113" s="44">
        <f>IF(L$23=0,0,求节点(L$23:L$28,$B$23:$B$28,求节点(其他调用!$U$4:$U$20,其他调用!$V$4:$V$20,$GF113)))</f>
        <v>0</v>
      </c>
      <c r="GQ113" s="44">
        <f>IF(M$23=0,0,求节点(M$23:M$28,$B$23:$B$28,求节点(其他调用!$U$4:$U$20,其他调用!$V$4:$V$20,$GF113)))</f>
        <v>0</v>
      </c>
      <c r="GR113" s="44">
        <f>IF(N$23=0,0,求节点(N$23:N$28,$B$23:$B$28,求节点(其他调用!$U$4:$U$20,其他调用!$V$4:$V$20,$GF113)))</f>
        <v>0</v>
      </c>
      <c r="GS113" s="44">
        <f>IF(O$23=0,0,求节点(O$23:O$28,$B$23:$B$28,求节点(其他调用!$U$4:$U$20,其他调用!$V$4:$V$20,$GF113)))</f>
        <v>0</v>
      </c>
      <c r="GT113" s="44">
        <f>IF(P$23=0,0,求节点(P$23:P$28,$B$23:$B$28,求节点(其他调用!$U$4:$U$20,其他调用!$V$4:$V$20,$GF113)))</f>
        <v>0</v>
      </c>
      <c r="GU113" s="44">
        <f>IF(Q$23=0,0,求节点(Q$23:Q$28,$B$23:$B$28,求节点(其他调用!$U$4:$U$20,其他调用!$V$4:$V$20,$GF113)))</f>
        <v>0</v>
      </c>
      <c r="GV113" s="44">
        <f>IF(R$23=0,0,求节点(R$23:R$28,$B$23:$B$28,求节点(其他调用!$U$4:$U$20,其他调用!$V$4:$V$20,$GF113)))</f>
        <v>0</v>
      </c>
      <c r="GW113" s="44">
        <f>IF(S$23=0,0,求节点(S$23:S$28,$B$23:$B$28,求节点(其他调用!$U$4:$U$20,其他调用!$V$4:$V$20,$GF113)))</f>
        <v>0</v>
      </c>
      <c r="GX113" s="44">
        <f>IF(T$23=0,0,求节点(T$23:T$28,$B$23:$B$28,求节点(其他调用!$U$4:$U$20,其他调用!$V$4:$V$20,$GF113)))</f>
        <v>0</v>
      </c>
      <c r="GY113" s="44">
        <f>IF(U$23=0,0,求节点(U$23:U$28,$B$23:$B$28,求节点(其他调用!$U$4:$U$20,其他调用!$V$4:$V$20,$GF113)))</f>
        <v>0</v>
      </c>
      <c r="GZ113" s="44">
        <f>IF(V$23=0,0,求节点(V$23:V$28,$B$23:$B$28,求节点(其他调用!$U$4:$U$20,其他调用!$V$4:$V$20,$GF113)))</f>
        <v>0</v>
      </c>
      <c r="HC113" s="44">
        <v>110</v>
      </c>
      <c r="HD113" s="44">
        <f>IF(C$4=0,0,求节点(C$4:C$9,$B$4:$B$9,求节点(其他调用!$I$4:$I$42,其他调用!$J$4:$J$42,其他调用!$AH114)))</f>
        <v>6</v>
      </c>
      <c r="HE113" s="44">
        <f>IF(D$4=0,0,求节点(D$4:D$9,$B$4:$B$9,求节点(其他调用!$I$4:$I$42,其他调用!$J$4:$J$42,其他调用!$AH114)))</f>
        <v>6</v>
      </c>
      <c r="HF113" s="44">
        <f>IF(E$4=0,0,求节点(E$4:E$9,$B$4:$B$9,求节点(其他调用!$I$4:$I$42,其他调用!$J$4:$J$42,其他调用!$AH114)))</f>
        <v>4.6214603187430452</v>
      </c>
      <c r="HG113" s="44">
        <f>IF(F$4=0,0,求节点(F$4:F$9,$B$4:$B$9,求节点(其他调用!$I$4:$I$42,其他调用!$J$4:$J$42,其他调用!$AH114)))</f>
        <v>0</v>
      </c>
      <c r="HH113" s="44">
        <f>IF(G$4=0,0,求节点(G$4:G$9,$B$4:$B$9,求节点(其他调用!$I$4:$I$42,其他调用!$J$4:$J$42,其他调用!$AH114)))</f>
        <v>0</v>
      </c>
      <c r="HI113" s="44">
        <f>IF(H$4=0,0,求节点(H$4:H$9,$B$4:$B$9,求节点(其他调用!$I$4:$I$42,其他调用!$J$4:$J$42,其他调用!$AH114)))</f>
        <v>0</v>
      </c>
      <c r="HJ113" s="44">
        <f>IF(I$4=0,0,求节点(I$4:I$9,$B$4:$B$9,求节点(其他调用!$I$4:$I$42,其他调用!$J$4:$J$42,其他调用!$AH114)))</f>
        <v>0</v>
      </c>
      <c r="HK113" s="44">
        <f>IF(J$4=0,0,求节点(J$4:J$9,$B$4:$B$9,求节点(其他调用!$I$4:$I$42,其他调用!$J$4:$J$42,其他调用!$AH114)))</f>
        <v>0</v>
      </c>
      <c r="HL113" s="44">
        <f>IF(K$4=0,0,求节点(K$4:K$9,$B$4:$B$9,求节点(其他调用!$I$4:$I$42,其他调用!$J$4:$J$42,其他调用!$AH114)))</f>
        <v>0</v>
      </c>
      <c r="HM113" s="44">
        <f>IF(L$4=0,0,求节点(L$4:L$9,$B$4:$B$9,求节点(其他调用!$I$4:$I$42,其他调用!$J$4:$J$42,其他调用!$AH114)))</f>
        <v>0</v>
      </c>
      <c r="HN113" s="44">
        <f>IF(M$4=0,0,求节点(M$4:M$9,$B$4:$B$9,求节点(其他调用!$I$4:$I$42,其他调用!$J$4:$J$42,其他调用!$AH114)))</f>
        <v>0</v>
      </c>
      <c r="HO113" s="44">
        <f>IF(N$4=0,0,求节点(N$4:N$9,$B$4:$B$9,求节点(其他调用!$I$4:$I$42,其他调用!$J$4:$J$42,其他调用!$AH114)))</f>
        <v>0</v>
      </c>
      <c r="HP113" s="44">
        <f>IF(O$4=0,0,求节点(O$4:O$9,$B$4:$B$9,求节点(其他调用!$I$4:$I$42,其他调用!$J$4:$J$42,其他调用!$AH114)))</f>
        <v>0</v>
      </c>
      <c r="HQ113" s="44">
        <f>IF(P$4=0,0,求节点(P$4:P$9,$B$4:$B$9,求节点(其他调用!$I$4:$I$42,其他调用!$J$4:$J$42,其他调用!$AH114)))</f>
        <v>0</v>
      </c>
      <c r="HR113" s="44">
        <f>IF(Q$4=0,0,求节点(Q$4:Q$9,$B$4:$B$9,求节点(其他调用!$I$4:$I$42,其他调用!$J$4:$J$42,其他调用!$AH114)))</f>
        <v>0</v>
      </c>
      <c r="HS113" s="44">
        <f>IF(R$4=0,0,求节点(R$4:R$9,$B$4:$B$9,求节点(其他调用!$I$4:$I$42,其他调用!$J$4:$J$42,其他调用!$AH114)))</f>
        <v>0</v>
      </c>
      <c r="HT113" s="44">
        <f>IF(S$4=0,0,求节点(S$4:S$9,$B$4:$B$9,求节点(其他调用!$I$4:$I$42,其他调用!$J$4:$J$42,其他调用!$AH114)))</f>
        <v>6</v>
      </c>
      <c r="HU113" s="44">
        <f>IF(T$4=0,0,求节点(T$4:T$9,$B$4:$B$9,求节点(其他调用!$I$4:$I$42,其他调用!$J$4:$J$42,其他调用!$AH114)))</f>
        <v>6</v>
      </c>
      <c r="HV113" s="44">
        <f>IF(U$4=0,0,求节点(U$4:U$9,$B$4:$B$9,求节点(其他调用!$I$4:$I$42,其他调用!$J$4:$J$42,其他调用!$AH114)))</f>
        <v>6</v>
      </c>
      <c r="HW113" s="44">
        <f>IF(V$4=0,0,求节点(V$4:V$9,$B$4:$B$9,求节点(其他调用!$I$4:$I$42,其他调用!$J$4:$J$42,其他调用!$AH114)))</f>
        <v>0</v>
      </c>
      <c r="HX113" s="44">
        <f>IF(W$4=0,0,求节点(W$4:W$9,$B$4:$B$9,求节点(其他调用!$I$4:$I$42,其他调用!$J$4:$J$42,其他调用!$AH114)))</f>
        <v>6</v>
      </c>
      <c r="HY113" s="44">
        <f>IF(X$4=0,0,求节点(X$4:X$9,$B$4:$B$9,求节点(其他调用!$I$4:$I$42,其他调用!$J$4:$J$42,其他调用!$AH114)))</f>
        <v>6</v>
      </c>
      <c r="HZ113" s="44">
        <f>IF(Y$4=0,0,求节点(Y$4:Y$9,$B$4:$B$9,求节点(其他调用!$I$4:$I$42,其他调用!$J$4:$J$42,其他调用!$AH114)))</f>
        <v>6</v>
      </c>
      <c r="IA113" s="44">
        <f>IF(Z$4=0,0,求节点(Z$4:Z$9,$B$4:$B$9,求节点(其他调用!$I$4:$I$42,其他调用!$J$4:$J$42,其他调用!$AH114)))</f>
        <v>0</v>
      </c>
      <c r="IB113" s="44">
        <f>IF(AA$4=0,0,求节点(AA$4:AA$9,$B$4:$B$9,求节点(其他调用!$I$4:$I$42,其他调用!$J$4:$J$42,其他调用!$AH114)))</f>
        <v>6</v>
      </c>
      <c r="IC113" s="44">
        <f>IF(AB$4=0,0,求节点(AB$4:AB$9,$B$4:$B$9,求节点(其他调用!$I$4:$I$42,其他调用!$J$4:$J$42,其他调用!$AH114)))</f>
        <v>6</v>
      </c>
      <c r="ID113" s="44">
        <f>IF(AC$4=0,0,求节点(AC$4:AC$9,$B$4:$B$9,求节点(其他调用!$I$4:$I$42,其他调用!$J$4:$J$42,其他调用!$AH114)))</f>
        <v>6</v>
      </c>
      <c r="IE113" s="44">
        <f>IF(AD$4=0,0,求节点(AD$4:AD$9,$B$4:$B$9,求节点(其他调用!$I$4:$I$42,其他调用!$J$4:$J$42,其他调用!$AH114)))</f>
        <v>6</v>
      </c>
      <c r="IF113" s="44">
        <f>IF(AE$4=0,0,求节点(AE$4:AE$9,$B$4:$B$9,求节点(其他调用!$I$4:$I$42,其他调用!$J$4:$J$42,其他调用!$AH114)))</f>
        <v>6</v>
      </c>
      <c r="IG113" s="44">
        <f>IF(AF$4=0,0,求节点(AF$4:AF$9,$B$4:$B$9,求节点(其他调用!$I$4:$I$42,其他调用!$J$4:$J$42,其他调用!$AH114)))</f>
        <v>6</v>
      </c>
      <c r="IH113" s="44">
        <f>IF(AG$4=0,0,求节点(AG$4:AG$9,$B$4:$B$9,求节点(其他调用!$I$4:$I$42,其他调用!$J$4:$J$42,其他调用!$AH114)))</f>
        <v>6</v>
      </c>
      <c r="II113" s="44">
        <f>IF(AH$4=0,0,求节点(AH$4:AH$9,$B$4:$B$9,求节点(其他调用!$I$4:$I$42,其他调用!$J$4:$J$42,其他调用!$AH114)))</f>
        <v>6</v>
      </c>
      <c r="IJ113" s="44">
        <f>IF(AI$4=0,0,求节点(AI$4:AI$9,$B$4:$B$9,求节点(其他调用!$I$4:$I$42,其他调用!$J$4:$J$42,其他调用!$AH114)))</f>
        <v>6</v>
      </c>
      <c r="IK113" s="44">
        <f>IF(AJ$4=0,0,求节点(AJ$4:AJ$9,$B$4:$B$9,求节点(其他调用!$I$4:$I$42,其他调用!$J$4:$J$42,其他调用!$AH114)))</f>
        <v>6</v>
      </c>
      <c r="IL113" s="44">
        <f>IF(AK$4=0,0,求节点(AK$4:AK$9,$B$4:$B$9,求节点(其他调用!$I$4:$I$42,其他调用!$J$4:$J$42,其他调用!$AH114)))</f>
        <v>6</v>
      </c>
      <c r="IM113" s="44">
        <f>IF(AL$4=0,0,求节点(AL$4:AL$9,$B$4:$B$9,求节点(其他调用!$I$4:$I$42,其他调用!$J$4:$J$42,其他调用!$AH114)))</f>
        <v>6</v>
      </c>
      <c r="IN113" s="44">
        <f>IF(AM$4=0,0,求节点(AM$4:AM$9,$B$4:$B$9,求节点(其他调用!$I$4:$I$42,其他调用!$J$4:$J$42,其他调用!$AH114)))</f>
        <v>6</v>
      </c>
      <c r="IO113" s="44">
        <f>IF(AN$4=0,0,求节点(AN$4:AN$9,$B$4:$B$9,求节点(其他调用!$I$4:$I$42,其他调用!$J$4:$J$42,其他调用!$AH114)))</f>
        <v>6</v>
      </c>
      <c r="IP113" s="44">
        <f>IF(AO$4=0,0,求节点(AO$4:AO$9,$B$4:$B$9,求节点(其他调用!$I$4:$I$42,其他调用!$J$4:$J$42,其他调用!$AH114)))</f>
        <v>6</v>
      </c>
      <c r="IQ113" s="44">
        <f>IF(AP$4=0,0,求节点(AP$4:AP$9,$B$4:$B$9,求节点(其他调用!$I$4:$I$42,其他调用!$J$4:$J$42,其他调用!$AH114)))</f>
        <v>6</v>
      </c>
      <c r="IR113" s="44">
        <f>IF(AQ$4=0,0,求节点(AQ$4:AQ$9,$B$4:$B$9,求节点(其他调用!$I$4:$I$42,其他调用!$J$4:$J$42,其他调用!$AH114)))</f>
        <v>6</v>
      </c>
      <c r="IS113" s="44">
        <f>IF(AR$4=0,0,求节点(AR$4:AR$9,$B$4:$B$9,求节点(其他调用!$I$4:$I$42,其他调用!$J$4:$J$42,其他调用!$AH114)))</f>
        <v>6</v>
      </c>
      <c r="IT113" s="44">
        <f>IF(AS$4=0,0,求节点(AS$4:AS$9,$B$4:$B$9,求节点(其他调用!$I$4:$I$42,其他调用!$J$4:$J$42,其他调用!$AH114)))</f>
        <v>6</v>
      </c>
      <c r="IU113" s="44">
        <f>IF(AT$4=0,0,求节点(AT$4:AT$9,$B$4:$B$9,求节点(其他调用!$I$4:$I$42,其他调用!$J$4:$J$42,其他调用!$AH114)))</f>
        <v>6</v>
      </c>
      <c r="IV113" s="44">
        <f>IF(AU$4=0,0,求节点(AU$4:AU$9,$B$4:$B$9,求节点(其他调用!$I$4:$I$42,其他调用!$J$4:$J$42,其他调用!$AH114)))</f>
        <v>6</v>
      </c>
      <c r="IW113" s="44">
        <f>IF(AV$4=0,0,求节点(AV$4:AV$9,$B$4:$B$9,求节点(其他调用!$I$4:$I$42,其他调用!$J$4:$J$42,其他调用!$AH114)))</f>
        <v>6</v>
      </c>
      <c r="IX113" s="44">
        <f>IF(AW$4=0,0,求节点(AW$4:AW$9,$B$4:$B$9,求节点(其他调用!$I$4:$I$42,其他调用!$J$4:$J$42,其他调用!$AH114)))</f>
        <v>6</v>
      </c>
      <c r="IY113" s="44">
        <f>IF(AX$4=0,0,求节点(AX$4:AX$9,$B$4:$B$9,求节点(其他调用!$I$4:$I$42,其他调用!$J$4:$J$42,其他调用!$AH114)))</f>
        <v>6</v>
      </c>
      <c r="IZ113" s="44">
        <f>IF(AY$4=0,0,求节点(AY$4:AY$9,$B$4:$B$9,求节点(其他调用!$I$4:$I$42,其他调用!$J$4:$J$42,其他调用!$AH114)))</f>
        <v>6</v>
      </c>
      <c r="JA113" s="44">
        <f>IF(AZ$4=0,0,求节点(AZ$4:AZ$9,$B$4:$B$9,求节点(其他调用!$I$4:$I$42,其他调用!$J$4:$J$42,其他调用!$AH114)))</f>
        <v>6</v>
      </c>
      <c r="JC113" s="44">
        <v>110</v>
      </c>
      <c r="JD113" s="44">
        <f>IF(C$23=0,0,求节点(C$23:C$28,$B$23:$B$28,求节点(其他调用!$W$4:$W$20,其他调用!$X$4:$X$20,$JC113)))</f>
        <v>0</v>
      </c>
      <c r="JE113" s="44">
        <f>IF(D$23=0,0,求节点(D$23:D$28,$B$23:$B$28,求节点(其他调用!$W$4:$W$20,其他调用!$X$4:$X$20,$JC113)))</f>
        <v>0</v>
      </c>
      <c r="JF113" s="44">
        <f>IF(E$23=0,0,求节点(E$23:E$28,$B$23:$B$28,求节点(其他调用!$W$4:$W$20,其他调用!$X$4:$X$20,$JC113)))</f>
        <v>0</v>
      </c>
      <c r="JG113" s="44">
        <f>IF(F$23=0,0,求节点(F$23:F$28,$B$23:$B$28,求节点(其他调用!$W$4:$W$20,其他调用!$X$4:$X$20,$JC113)))</f>
        <v>7.1917717670078041E-3</v>
      </c>
      <c r="JH113" s="44">
        <f>IF(G$23=0,0,求节点(G$23:G$28,$B$23:$B$28,求节点(其他调用!$W$4:$W$20,其他调用!$X$4:$X$20,$JC113)))</f>
        <v>1.0787657650511595E-2</v>
      </c>
      <c r="JI113" s="44">
        <f>IF(H$23=0,0,求节点(H$23:H$28,$B$23:$B$28,求节点(其他调用!$W$4:$W$20,其他调用!$X$4:$X$20,$JC113)))</f>
        <v>1.0787657650511595E-2</v>
      </c>
      <c r="JJ113" s="44">
        <f>IF(I$23=0,0,求节点(I$23:I$28,$B$23:$B$28,求节点(其他调用!$W$4:$W$20,其他调用!$X$4:$X$20,$JC113)))</f>
        <v>1.6344935834108454E-2</v>
      </c>
      <c r="JK113" s="44">
        <f>IF(J$23=0,0,求节点(J$23:J$28,$B$23:$B$28,求节点(其他调用!$W$4:$W$20,其他调用!$X$4:$X$20,$JC113)))</f>
        <v>0</v>
      </c>
      <c r="JL113" s="44">
        <f>IF(K$23=0,0,求节点(K$23:K$28,$B$23:$B$28,求节点(其他调用!$W$4:$W$20,其他调用!$X$4:$X$20,$JC113)))</f>
        <v>1.0787657650511595E-2</v>
      </c>
      <c r="JM113" s="44">
        <f>IF(L$23=0,0,求节点(L$23:L$28,$B$23:$B$28,求节点(其他调用!$W$4:$W$20,其他调用!$X$4:$X$20,$JC113)))</f>
        <v>0</v>
      </c>
      <c r="JN113" s="44">
        <f>IF(M$23=0,0,求节点(M$23:M$28,$B$23:$B$28,求节点(其他调用!$W$4:$W$20,其他调用!$X$4:$X$20,$JC113)))</f>
        <v>0</v>
      </c>
      <c r="JO113" s="44">
        <f>IF(N$23=0,0,求节点(N$23:N$28,$B$23:$B$28,求节点(其他调用!$W$4:$W$20,其他调用!$X$4:$X$20,$JC113)))</f>
        <v>0</v>
      </c>
      <c r="JP113" s="44">
        <f>IF(O$23=0,0,求节点(O$23:O$28,$B$23:$B$28,求节点(其他调用!$W$4:$W$20,其他调用!$X$4:$X$20,$JC113)))</f>
        <v>0</v>
      </c>
      <c r="JQ113" s="44">
        <f>IF(P$23=0,0,求节点(P$23:P$28,$B$23:$B$28,求节点(其他调用!$W$4:$W$20,其他调用!$X$4:$X$20,$JC113)))</f>
        <v>0</v>
      </c>
      <c r="JR113" s="44">
        <f>IF(Q$23=0,0,求节点(Q$23:Q$28,$B$23:$B$28,求节点(其他调用!$W$4:$W$20,其他调用!$X$4:$X$20,$JC113)))</f>
        <v>0</v>
      </c>
      <c r="JS113" s="44">
        <f>IF(R$23=0,0,求节点(R$23:R$28,$B$23:$B$28,求节点(其他调用!$W$4:$W$20,其他调用!$X$4:$X$20,$JC113)))</f>
        <v>0</v>
      </c>
      <c r="JT113" s="44">
        <f>IF(S$23=0,0,求节点(S$23:S$28,$B$23:$B$28,求节点(其他调用!$W$4:$W$20,其他调用!$X$4:$X$20,$JC113)))</f>
        <v>0</v>
      </c>
      <c r="JU113" s="44">
        <f>IF(T$23=0,0,求节点(T$23:T$28,$B$23:$B$28,求节点(其他调用!$W$4:$W$20,其他调用!$X$4:$X$20,$JC113)))</f>
        <v>0</v>
      </c>
      <c r="JV113" s="44">
        <f>IF(U$23=0,0,求节点(U$23:U$28,$B$23:$B$28,求节点(其他调用!$W$4:$W$20,其他调用!$X$4:$X$20,$JC113)))</f>
        <v>0</v>
      </c>
      <c r="JW113" s="44">
        <f>IF(V$23=0,0,求节点(V$23:V$28,$B$23:$B$28,求节点(其他调用!$W$4:$W$20,其他调用!$X$4:$X$20,$JC113)))</f>
        <v>0</v>
      </c>
      <c r="JZ113" s="44">
        <v>110</v>
      </c>
      <c r="KA113" s="44">
        <f>IF(C$4=0,0,求节点(C$4:C$9,$B$4:$B$9,求节点(其他调用!$L$4:$L$42,其他调用!$M$4:$M$42,其他调用!$AI114)))</f>
        <v>6</v>
      </c>
      <c r="KB113" s="44">
        <f>IF(D$4=0,0,求节点(D$4:D$9,$B$4:$B$9,求节点(其他调用!$L$4:$L$42,其他调用!$M$4:$M$42,其他调用!$AI114)))</f>
        <v>6</v>
      </c>
      <c r="KC113" s="44">
        <f>IF(E$4=0,0,求节点(E$4:E$9,$B$4:$B$9,求节点(其他调用!$L$4:$L$42,其他调用!$M$4:$M$42,其他调用!$AI114)))</f>
        <v>6</v>
      </c>
      <c r="KD113" s="44">
        <f>IF(F$4=0,0,求节点(F$4:F$9,$B$4:$B$9,求节点(其他调用!$L$4:$L$42,其他调用!$M$4:$M$42,其他调用!$AI114)))</f>
        <v>0</v>
      </c>
      <c r="KE113" s="44">
        <f>IF(G$4=0,0,求节点(G$4:G$9,$B$4:$B$9,求节点(其他调用!$L$4:$L$42,其他调用!$M$4:$M$42,其他调用!$AI114)))</f>
        <v>0</v>
      </c>
      <c r="KF113" s="44">
        <f>IF(H$4=0,0,求节点(H$4:H$9,$B$4:$B$9,求节点(其他调用!$L$4:$L$42,其他调用!$M$4:$M$42,其他调用!$AI114)))</f>
        <v>0</v>
      </c>
      <c r="KG113" s="44">
        <f>IF(I$4=0,0,求节点(I$4:I$9,$B$4:$B$9,求节点(其他调用!$L$4:$L$42,其他调用!$M$4:$M$42,其他调用!$AI114)))</f>
        <v>0</v>
      </c>
      <c r="KH113" s="44">
        <f>IF(J$4=0,0,求节点(J$4:J$9,$B$4:$B$9,求节点(其他调用!$L$4:$L$42,其他调用!$M$4:$M$42,其他调用!$AI114)))</f>
        <v>0</v>
      </c>
      <c r="KI113" s="44">
        <f>IF(K$4=0,0,求节点(K$4:K$9,$B$4:$B$9,求节点(其他调用!$L$4:$L$42,其他调用!$M$4:$M$42,其他调用!$AI114)))</f>
        <v>0</v>
      </c>
      <c r="KJ113" s="44">
        <f>IF(L$4=0,0,求节点(L$4:L$9,$B$4:$B$9,求节点(其他调用!$L$4:$L$42,其他调用!$M$4:$M$42,其他调用!$AI114)))</f>
        <v>0</v>
      </c>
      <c r="KK113" s="44">
        <f>IF(M$4=0,0,求节点(M$4:M$9,$B$4:$B$9,求节点(其他调用!$L$4:$L$42,其他调用!$M$4:$M$42,其他调用!$AI114)))</f>
        <v>0</v>
      </c>
      <c r="KL113" s="44">
        <f>IF(N$4=0,0,求节点(N$4:N$9,$B$4:$B$9,求节点(其他调用!$L$4:$L$42,其他调用!$M$4:$M$42,其他调用!$AI114)))</f>
        <v>0</v>
      </c>
      <c r="KM113" s="44">
        <f>IF(O$4=0,0,求节点(O$4:O$9,$B$4:$B$9,求节点(其他调用!$L$4:$L$42,其他调用!$M$4:$M$42,其他调用!$AI114)))</f>
        <v>0</v>
      </c>
      <c r="KN113" s="44">
        <f>IF(P$4=0,0,求节点(P$4:P$9,$B$4:$B$9,求节点(其他调用!$L$4:$L$42,其他调用!$M$4:$M$42,其他调用!$AI114)))</f>
        <v>0</v>
      </c>
      <c r="KO113" s="44">
        <f>IF(Q$4=0,0,求节点(Q$4:Q$9,$B$4:$B$9,求节点(其他调用!$L$4:$L$42,其他调用!$M$4:$M$42,其他调用!$AI114)))</f>
        <v>0</v>
      </c>
      <c r="KP113" s="44">
        <f>IF(R$4=0,0,求节点(R$4:R$9,$B$4:$B$9,求节点(其他调用!$L$4:$L$42,其他调用!$M$4:$M$42,其他调用!$AI114)))</f>
        <v>0</v>
      </c>
      <c r="KQ113" s="44">
        <f>IF(S$4=0,0,求节点(S$4:S$9,$B$4:$B$9,求节点(其他调用!$L$4:$L$42,其他调用!$M$4:$M$42,其他调用!$AI114)))</f>
        <v>6</v>
      </c>
      <c r="KR113" s="44">
        <f>IF(T$4=0,0,求节点(T$4:T$9,$B$4:$B$9,求节点(其他调用!$L$4:$L$42,其他调用!$M$4:$M$42,其他调用!$AI114)))</f>
        <v>6</v>
      </c>
      <c r="KS113" s="44">
        <f>IF(U$4=0,0,求节点(U$4:U$9,$B$4:$B$9,求节点(其他调用!$L$4:$L$42,其他调用!$M$4:$M$42,其他调用!$AI114)))</f>
        <v>6</v>
      </c>
      <c r="KT113" s="44">
        <f>IF(V$4=0,0,求节点(V$4:V$9,$B$4:$B$9,求节点(其他调用!$L$4:$L$42,其他调用!$M$4:$M$42,其他调用!$AI114)))</f>
        <v>0</v>
      </c>
      <c r="KU113" s="44">
        <f>IF(W$4=0,0,求节点(W$4:W$9,$B$4:$B$9,求节点(其他调用!$L$4:$L$42,其他调用!$M$4:$M$42,其他调用!$AI114)))</f>
        <v>6</v>
      </c>
      <c r="KV113" s="44">
        <f>IF(X$4=0,0,求节点(X$4:X$9,$B$4:$B$9,求节点(其他调用!$L$4:$L$42,其他调用!$M$4:$M$42,其他调用!$AI114)))</f>
        <v>6</v>
      </c>
      <c r="KW113" s="44">
        <f>IF(Y$4=0,0,求节点(Y$4:Y$9,$B$4:$B$9,求节点(其他调用!$L$4:$L$42,其他调用!$M$4:$M$42,其他调用!$AI114)))</f>
        <v>6</v>
      </c>
      <c r="KX113" s="44">
        <f>IF(Z$4=0,0,求节点(Z$4:Z$9,$B$4:$B$9,求节点(其他调用!$L$4:$L$42,其他调用!$M$4:$M$42,其他调用!$AI114)))</f>
        <v>0</v>
      </c>
      <c r="KY113" s="44">
        <f>IF(AA$4=0,0,求节点(AA$4:AA$9,$B$4:$B$9,求节点(其他调用!$L$4:$L$42,其他调用!$M$4:$M$42,其他调用!$AI114)))</f>
        <v>6</v>
      </c>
      <c r="KZ113" s="44">
        <f>IF(AB$4=0,0,求节点(AB$4:AB$9,$B$4:$B$9,求节点(其他调用!$L$4:$L$42,其他调用!$M$4:$M$42,其他调用!$AI114)))</f>
        <v>6</v>
      </c>
      <c r="LA113" s="44">
        <f>IF(AC$4=0,0,求节点(AC$4:AC$9,$B$4:$B$9,求节点(其他调用!$L$4:$L$42,其他调用!$M$4:$M$42,其他调用!$AI114)))</f>
        <v>6</v>
      </c>
      <c r="LB113" s="44">
        <f>IF(AD$4=0,0,求节点(AD$4:AD$9,$B$4:$B$9,求节点(其他调用!$L$4:$L$42,其他调用!$M$4:$M$42,其他调用!$AI114)))</f>
        <v>6</v>
      </c>
      <c r="LC113" s="44">
        <f>IF(AE$4=0,0,求节点(AE$4:AE$9,$B$4:$B$9,求节点(其他调用!$L$4:$L$42,其他调用!$M$4:$M$42,其他调用!$AI114)))</f>
        <v>6</v>
      </c>
      <c r="LD113" s="44">
        <f>IF(AF$4=0,0,求节点(AF$4:AF$9,$B$4:$B$9,求节点(其他调用!$L$4:$L$42,其他调用!$M$4:$M$42,其他调用!$AI114)))</f>
        <v>6</v>
      </c>
      <c r="LE113" s="44">
        <f>IF(AG$4=0,0,求节点(AG$4:AG$9,$B$4:$B$9,求节点(其他调用!$L$4:$L$42,其他调用!$M$4:$M$42,其他调用!$AI114)))</f>
        <v>6</v>
      </c>
      <c r="LF113" s="44">
        <f>IF(AH$4=0,0,求节点(AH$4:AH$9,$B$4:$B$9,求节点(其他调用!$L$4:$L$42,其他调用!$M$4:$M$42,其他调用!$AI114)))</f>
        <v>6</v>
      </c>
      <c r="LG113" s="44">
        <f>IF(AI$4=0,0,求节点(AI$4:AI$9,$B$4:$B$9,求节点(其他调用!$L$4:$L$42,其他调用!$M$4:$M$42,其他调用!$AI114)))</f>
        <v>6</v>
      </c>
      <c r="LH113" s="44">
        <f>IF(AJ$4=0,0,求节点(AJ$4:AJ$9,$B$4:$B$9,求节点(其他调用!$L$4:$L$42,其他调用!$M$4:$M$42,其他调用!$AI114)))</f>
        <v>6</v>
      </c>
      <c r="LI113" s="44">
        <f>IF(AK$4=0,0,求节点(AK$4:AK$9,$B$4:$B$9,求节点(其他调用!$L$4:$L$42,其他调用!$M$4:$M$42,其他调用!$AI114)))</f>
        <v>6</v>
      </c>
      <c r="LJ113" s="44">
        <f>IF(AL$4=0,0,求节点(AL$4:AL$9,$B$4:$B$9,求节点(其他调用!$L$4:$L$42,其他调用!$M$4:$M$42,其他调用!$AI114)))</f>
        <v>6</v>
      </c>
      <c r="LK113" s="44">
        <f>IF(AM$4=0,0,求节点(AM$4:AM$9,$B$4:$B$9,求节点(其他调用!$L$4:$L$42,其他调用!$M$4:$M$42,其他调用!$AI114)))</f>
        <v>6</v>
      </c>
      <c r="LL113" s="44">
        <f>IF(AN$4=0,0,求节点(AN$4:AN$9,$B$4:$B$9,求节点(其他调用!$L$4:$L$42,其他调用!$M$4:$M$42,其他调用!$AI114)))</f>
        <v>6</v>
      </c>
      <c r="LM113" s="44">
        <f>IF(AO$4=0,0,求节点(AO$4:AO$9,$B$4:$B$9,求节点(其他调用!$L$4:$L$42,其他调用!$M$4:$M$42,其他调用!$AI114)))</f>
        <v>6</v>
      </c>
      <c r="LN113" s="44">
        <f>IF(AP$4=0,0,求节点(AP$4:AP$9,$B$4:$B$9,求节点(其他调用!$L$4:$L$42,其他调用!$M$4:$M$42,其他调用!$AI114)))</f>
        <v>6</v>
      </c>
      <c r="LO113" s="44">
        <f>IF(AQ$4=0,0,求节点(AQ$4:AQ$9,$B$4:$B$9,求节点(其他调用!$L$4:$L$42,其他调用!$M$4:$M$42,其他调用!$AI114)))</f>
        <v>6</v>
      </c>
      <c r="LP113" s="44">
        <f>IF(AR$4=0,0,求节点(AR$4:AR$9,$B$4:$B$9,求节点(其他调用!$L$4:$L$42,其他调用!$M$4:$M$42,其他调用!$AI114)))</f>
        <v>6</v>
      </c>
      <c r="LQ113" s="44">
        <f>IF(AS$4=0,0,求节点(AS$4:AS$9,$B$4:$B$9,求节点(其他调用!$L$4:$L$42,其他调用!$M$4:$M$42,其他调用!$AI114)))</f>
        <v>6</v>
      </c>
      <c r="LR113" s="44">
        <f>IF(AT$4=0,0,求节点(AT$4:AT$9,$B$4:$B$9,求节点(其他调用!$L$4:$L$42,其他调用!$M$4:$M$42,其他调用!$AI114)))</f>
        <v>6</v>
      </c>
      <c r="LS113" s="44">
        <f>IF(AU$4=0,0,求节点(AU$4:AU$9,$B$4:$B$9,求节点(其他调用!$L$4:$L$42,其他调用!$M$4:$M$42,其他调用!$AI114)))</f>
        <v>6</v>
      </c>
      <c r="LT113" s="44">
        <f>IF(AV$4=0,0,求节点(AV$4:AV$9,$B$4:$B$9,求节点(其他调用!$L$4:$L$42,其他调用!$M$4:$M$42,其他调用!$AI114)))</f>
        <v>6</v>
      </c>
      <c r="LU113" s="44">
        <f>IF(AW$4=0,0,求节点(AW$4:AW$9,$B$4:$B$9,求节点(其他调用!$L$4:$L$42,其他调用!$M$4:$M$42,其他调用!$AI114)))</f>
        <v>6</v>
      </c>
      <c r="LV113" s="44">
        <f>IF(AX$4=0,0,求节点(AX$4:AX$9,$B$4:$B$9,求节点(其他调用!$L$4:$L$42,其他调用!$M$4:$M$42,其他调用!$AI114)))</f>
        <v>6</v>
      </c>
      <c r="LW113" s="44">
        <f>IF(AY$4=0,0,求节点(AY$4:AY$9,$B$4:$B$9,求节点(其他调用!$L$4:$L$42,其他调用!$M$4:$M$42,其他调用!$AI114)))</f>
        <v>6</v>
      </c>
      <c r="LX113" s="44">
        <f>IF(AZ$4=0,0,求节点(AZ$4:AZ$9,$B$4:$B$9,求节点(其他调用!$L$4:$L$42,其他调用!$M$4:$M$42,其他调用!$AI114)))</f>
        <v>6</v>
      </c>
      <c r="LZ113" s="44">
        <v>110</v>
      </c>
      <c r="MA113" s="44">
        <f>IF(C$23=0,0,求节点(C$23:C$28,$B$23:$B$28,求节点(其他调用!$Y$4:$Y$20,其他调用!$Z$4:$Z$20,$LZ113)))</f>
        <v>0</v>
      </c>
      <c r="MB113" s="44">
        <f>IF(D$23=0,0,求节点(D$23:D$28,$B$23:$B$28,求节点(其他调用!$Y$4:$Y$20,其他调用!$Z$4:$Z$20,$LZ113)))</f>
        <v>0</v>
      </c>
      <c r="MC113" s="44">
        <f>IF(E$23=0,0,求节点(E$23:E$28,$B$23:$B$28,求节点(其他调用!$Y$4:$Y$20,其他调用!$Z$4:$Z$20,$LZ113)))</f>
        <v>0</v>
      </c>
      <c r="MD113" s="44">
        <f>IF(F$23=0,0,求节点(F$23:F$28,$B$23:$B$28,求节点(其他调用!$Y$4:$Y$20,其他调用!$Z$4:$Z$20,$LZ113)))</f>
        <v>0</v>
      </c>
      <c r="ME113" s="44">
        <f>IF(G$23=0,0,求节点(G$23:G$28,$B$23:$B$28,求节点(其他调用!$Y$4:$Y$20,其他调用!$Z$4:$Z$20,$LZ113)))</f>
        <v>0</v>
      </c>
      <c r="MF113" s="44">
        <f>IF(H$23=0,0,求节点(H$23:H$28,$B$23:$B$28,求节点(其他调用!$Y$4:$Y$20,其他调用!$Z$4:$Z$20,$LZ113)))</f>
        <v>0</v>
      </c>
      <c r="MG113" s="44">
        <f>IF(I$23=0,0,求节点(I$23:I$28,$B$23:$B$28,求节点(其他调用!$Y$4:$Y$20,其他调用!$Z$4:$Z$20,$LZ113)))</f>
        <v>0</v>
      </c>
      <c r="MH113" s="44">
        <f>IF(J$23=0,0,求节点(J$23:J$28,$B$23:$B$28,求节点(其他调用!$Y$4:$Y$20,其他调用!$Z$4:$Z$20,$LZ113)))</f>
        <v>0</v>
      </c>
      <c r="MI113" s="44">
        <f>IF(K$23=0,0,求节点(K$23:K$28,$B$23:$B$28,求节点(其他调用!$Y$4:$Y$20,其他调用!$Z$4:$Z$20,$LZ113)))</f>
        <v>0</v>
      </c>
      <c r="MJ113" s="44">
        <f>IF(L$23=0,0,求节点(L$23:L$28,$B$23:$B$28,求节点(其他调用!$Y$4:$Y$20,其他调用!$Z$4:$Z$20,$LZ113)))</f>
        <v>0</v>
      </c>
      <c r="MK113" s="44">
        <f>IF(M$23=0,0,求节点(M$23:M$28,$B$23:$B$28,求节点(其他调用!$Y$4:$Y$20,其他调用!$Z$4:$Z$20,$LZ113)))</f>
        <v>0</v>
      </c>
      <c r="ML113" s="44">
        <f>IF(N$23=0,0,求节点(N$23:N$28,$B$23:$B$28,求节点(其他调用!$Y$4:$Y$20,其他调用!$Z$4:$Z$20,$LZ113)))</f>
        <v>0</v>
      </c>
      <c r="MM113" s="44">
        <f>IF(O$23=0,0,求节点(O$23:O$28,$B$23:$B$28,求节点(其他调用!$Y$4:$Y$20,其他调用!$Z$4:$Z$20,$LZ113)))</f>
        <v>0</v>
      </c>
      <c r="MN113" s="44">
        <f>IF(P$23=0,0,求节点(P$23:P$28,$B$23:$B$28,求节点(其他调用!$Y$4:$Y$20,其他调用!$Z$4:$Z$20,$LZ113)))</f>
        <v>0</v>
      </c>
      <c r="MO113" s="44">
        <f>IF(Q$23=0,0,求节点(Q$23:Q$28,$B$23:$B$28,求节点(其他调用!$Y$4:$Y$20,其他调用!$Z$4:$Z$20,$LZ113)))</f>
        <v>0</v>
      </c>
      <c r="MP113" s="44">
        <f>IF(R$23=0,0,求节点(R$23:R$28,$B$23:$B$28,求节点(其他调用!$Y$4:$Y$20,其他调用!$Z$4:$Z$20,$LZ113)))</f>
        <v>0</v>
      </c>
      <c r="MQ113" s="44">
        <f>IF(S$23=0,0,求节点(S$23:S$28,$B$23:$B$28,求节点(其他调用!$Y$4:$Y$20,其他调用!$Z$4:$Z$20,$LZ113)))</f>
        <v>0</v>
      </c>
      <c r="MR113" s="44">
        <f>IF(T$23=0,0,求节点(T$23:T$28,$B$23:$B$28,求节点(其他调用!$Y$4:$Y$20,其他调用!$Z$4:$Z$20,$LZ113)))</f>
        <v>0</v>
      </c>
      <c r="MS113" s="44">
        <f>IF(U$23=0,0,求节点(U$23:U$28,$B$23:$B$28,求节点(其他调用!$Y$4:$Y$20,其他调用!$Z$4:$Z$20,$LZ113)))</f>
        <v>0</v>
      </c>
      <c r="MT113" s="44">
        <f>IF(V$23=0,0,求节点(V$23:V$28,$B$23:$B$28,求节点(其他调用!$Y$4:$Y$20,其他调用!$Z$4:$Z$20,$LZ113)))</f>
        <v>0</v>
      </c>
      <c r="MW113" s="44">
        <v>110</v>
      </c>
      <c r="MX113" s="44">
        <f>IF(C$4=0,0,求节点(C$4:C$9,$B$4:$B$9,求节点(其他调用!$O$4:$O$42,其他调用!$P$4:$P$42,其他调用!$AJ114)))</f>
        <v>6</v>
      </c>
      <c r="MY113" s="44">
        <f>IF(D$4=0,0,求节点(D$4:D$9,$B$4:$B$9,求节点(其他调用!$O$4:$O$42,其他调用!$P$4:$P$42,其他调用!$AJ114)))</f>
        <v>6</v>
      </c>
      <c r="MZ113" s="44">
        <f>IF(E$4=0,0,求节点(E$4:E$9,$B$4:$B$9,求节点(其他调用!$O$4:$O$42,其他调用!$P$4:$P$42,其他调用!$AJ114)))</f>
        <v>6</v>
      </c>
      <c r="NA113" s="44">
        <f>IF(F$4=0,0,求节点(F$4:F$9,$B$4:$B$9,求节点(其他调用!$O$4:$O$42,其他调用!$P$4:$P$42,其他调用!$AJ114)))</f>
        <v>0</v>
      </c>
      <c r="NB113" s="44">
        <f>IF(G$4=0,0,求节点(G$4:G$9,$B$4:$B$9,求节点(其他调用!$O$4:$O$42,其他调用!$P$4:$P$42,其他调用!$AJ114)))</f>
        <v>0</v>
      </c>
      <c r="NC113" s="44">
        <f>IF(H$4=0,0,求节点(H$4:H$9,$B$4:$B$9,求节点(其他调用!$O$4:$O$42,其他调用!$P$4:$P$42,其他调用!$AJ114)))</f>
        <v>0</v>
      </c>
      <c r="ND113" s="44">
        <f>IF(I$4=0,0,求节点(I$4:I$9,$B$4:$B$9,求节点(其他调用!$O$4:$O$42,其他调用!$P$4:$P$42,其他调用!$AJ114)))</f>
        <v>0</v>
      </c>
      <c r="NE113" s="44">
        <f>IF(J$4=0,0,求节点(J$4:J$9,$B$4:$B$9,求节点(其他调用!$O$4:$O$42,其他调用!$P$4:$P$42,其他调用!$AJ114)))</f>
        <v>0</v>
      </c>
      <c r="NF113" s="44">
        <f>IF(K$4=0,0,求节点(K$4:K$9,$B$4:$B$9,求节点(其他调用!$O$4:$O$42,其他调用!$P$4:$P$42,其他调用!$AJ114)))</f>
        <v>0</v>
      </c>
      <c r="NG113" s="44">
        <f>IF(L$4=0,0,求节点(L$4:L$9,$B$4:$B$9,求节点(其他调用!$O$4:$O$42,其他调用!$P$4:$P$42,其他调用!$AJ114)))</f>
        <v>0</v>
      </c>
      <c r="NH113" s="44">
        <f>IF(M$4=0,0,求节点(M$4:M$9,$B$4:$B$9,求节点(其他调用!$O$4:$O$42,其他调用!$P$4:$P$42,其他调用!$AJ114)))</f>
        <v>0</v>
      </c>
      <c r="NI113" s="44">
        <f>IF(N$4=0,0,求节点(N$4:N$9,$B$4:$B$9,求节点(其他调用!$O$4:$O$42,其他调用!$P$4:$P$42,其他调用!$AJ114)))</f>
        <v>0</v>
      </c>
      <c r="NJ113" s="44">
        <f>IF(O$4=0,0,求节点(O$4:O$9,$B$4:$B$9,求节点(其他调用!$O$4:$O$42,其他调用!$P$4:$P$42,其他调用!$AJ114)))</f>
        <v>0</v>
      </c>
      <c r="NK113" s="44">
        <f>IF(P$4=0,0,求节点(P$4:P$9,$B$4:$B$9,求节点(其他调用!$O$4:$O$42,其他调用!$P$4:$P$42,其他调用!$AJ114)))</f>
        <v>0</v>
      </c>
      <c r="NL113" s="44">
        <f>IF(Q$4=0,0,求节点(Q$4:Q$9,$B$4:$B$9,求节点(其他调用!$O$4:$O$42,其他调用!$P$4:$P$42,其他调用!$AJ114)))</f>
        <v>0</v>
      </c>
      <c r="NM113" s="44">
        <f>IF(R$4=0,0,求节点(R$4:R$9,$B$4:$B$9,求节点(其他调用!$O$4:$O$42,其他调用!$P$4:$P$42,其他调用!$AJ114)))</f>
        <v>0</v>
      </c>
      <c r="NN113" s="44">
        <f>IF(S$4=0,0,求节点(S$4:S$9,$B$4:$B$9,求节点(其他调用!$O$4:$O$42,其他调用!$P$4:$P$42,其他调用!$AJ114)))</f>
        <v>6</v>
      </c>
      <c r="NO113" s="44">
        <f>IF(T$4=0,0,求节点(T$4:T$9,$B$4:$B$9,求节点(其他调用!$O$4:$O$42,其他调用!$P$4:$P$42,其他调用!$AJ114)))</f>
        <v>6</v>
      </c>
      <c r="NP113" s="44">
        <f>IF(U$4=0,0,求节点(U$4:U$9,$B$4:$B$9,求节点(其他调用!$O$4:$O$42,其他调用!$P$4:$P$42,其他调用!$AJ114)))</f>
        <v>6</v>
      </c>
      <c r="NQ113" s="44">
        <f>IF(V$4=0,0,求节点(V$4:V$9,$B$4:$B$9,求节点(其他调用!$O$4:$O$42,其他调用!$P$4:$P$42,其他调用!$AJ114)))</f>
        <v>0</v>
      </c>
      <c r="NR113" s="44">
        <f>IF(W$4=0,0,求节点(W$4:W$9,$B$4:$B$9,求节点(其他调用!$O$4:$O$42,其他调用!$P$4:$P$42,其他调用!$AJ114)))</f>
        <v>6</v>
      </c>
      <c r="NS113" s="44">
        <f>IF(X$4=0,0,求节点(X$4:X$9,$B$4:$B$9,求节点(其他调用!$O$4:$O$42,其他调用!$P$4:$P$42,其他调用!$AJ114)))</f>
        <v>6</v>
      </c>
      <c r="NT113" s="44">
        <f>IF(Y$4=0,0,求节点(Y$4:Y$9,$B$4:$B$9,求节点(其他调用!$O$4:$O$42,其他调用!$P$4:$P$42,其他调用!$AJ114)))</f>
        <v>6</v>
      </c>
      <c r="NU113" s="44">
        <f>IF(Z$4=0,0,求节点(Z$4:Z$9,$B$4:$B$9,求节点(其他调用!$O$4:$O$42,其他调用!$P$4:$P$42,其他调用!$AJ114)))</f>
        <v>0</v>
      </c>
      <c r="NV113" s="44">
        <f>IF(AA$4=0,0,求节点(AA$4:AA$9,$B$4:$B$9,求节点(其他调用!$O$4:$O$42,其他调用!$P$4:$P$42,其他调用!$AJ114)))</f>
        <v>6</v>
      </c>
      <c r="NW113" s="44">
        <f>IF(AB$4=0,0,求节点(AB$4:AB$9,$B$4:$B$9,求节点(其他调用!$O$4:$O$42,其他调用!$P$4:$P$42,其他调用!$AJ114)))</f>
        <v>6</v>
      </c>
      <c r="NX113" s="44">
        <f>IF(AC$4=0,0,求节点(AC$4:AC$9,$B$4:$B$9,求节点(其他调用!$O$4:$O$42,其他调用!$P$4:$P$42,其他调用!$AJ114)))</f>
        <v>6</v>
      </c>
      <c r="NY113" s="44">
        <f>IF(AD$4=0,0,求节点(AD$4:AD$9,$B$4:$B$9,求节点(其他调用!$O$4:$O$42,其他调用!$P$4:$P$42,其他调用!$AJ114)))</f>
        <v>6</v>
      </c>
      <c r="NZ113" s="44">
        <f>IF(AE$4=0,0,求节点(AE$4:AE$9,$B$4:$B$9,求节点(其他调用!$O$4:$O$42,其他调用!$P$4:$P$42,其他调用!$AJ114)))</f>
        <v>6</v>
      </c>
      <c r="OA113" s="44">
        <f>IF(AF$4=0,0,求节点(AF$4:AF$9,$B$4:$B$9,求节点(其他调用!$O$4:$O$42,其他调用!$P$4:$P$42,其他调用!$AJ114)))</f>
        <v>6</v>
      </c>
      <c r="OB113" s="44">
        <f>IF(AG$4=0,0,求节点(AG$4:AG$9,$B$4:$B$9,求节点(其他调用!$O$4:$O$42,其他调用!$P$4:$P$42,其他调用!$AJ114)))</f>
        <v>6</v>
      </c>
      <c r="OC113" s="44">
        <f>IF(AH$4=0,0,求节点(AH$4:AH$9,$B$4:$B$9,求节点(其他调用!$O$4:$O$42,其他调用!$P$4:$P$42,其他调用!$AJ114)))</f>
        <v>6</v>
      </c>
      <c r="OD113" s="44">
        <f>IF(AI$4=0,0,求节点(AI$4:AI$9,$B$4:$B$9,求节点(其他调用!$O$4:$O$42,其他调用!$P$4:$P$42,其他调用!$AJ114)))</f>
        <v>6</v>
      </c>
      <c r="OE113" s="44">
        <f>IF(AJ$4=0,0,求节点(AJ$4:AJ$9,$B$4:$B$9,求节点(其他调用!$O$4:$O$42,其他调用!$P$4:$P$42,其他调用!$AJ114)))</f>
        <v>6</v>
      </c>
      <c r="OF113" s="44">
        <f>IF(AK$4=0,0,求节点(AK$4:AK$9,$B$4:$B$9,求节点(其他调用!$O$4:$O$42,其他调用!$P$4:$P$42,其他调用!$AJ114)))</f>
        <v>6</v>
      </c>
      <c r="OG113" s="44">
        <f>IF(AL$4=0,0,求节点(AL$4:AL$9,$B$4:$B$9,求节点(其他调用!$O$4:$O$42,其他调用!$P$4:$P$42,其他调用!$AJ114)))</f>
        <v>6</v>
      </c>
      <c r="OH113" s="44">
        <f>IF(AM$4=0,0,求节点(AM$4:AM$9,$B$4:$B$9,求节点(其他调用!$O$4:$O$42,其他调用!$P$4:$P$42,其他调用!$AJ114)))</f>
        <v>6</v>
      </c>
      <c r="OI113" s="44">
        <f>IF(AN$4=0,0,求节点(AN$4:AN$9,$B$4:$B$9,求节点(其他调用!$O$4:$O$42,其他调用!$P$4:$P$42,其他调用!$AJ114)))</f>
        <v>6</v>
      </c>
      <c r="OJ113" s="44">
        <f>IF(AO$4=0,0,求节点(AO$4:AO$9,$B$4:$B$9,求节点(其他调用!$O$4:$O$42,其他调用!$P$4:$P$42,其他调用!$AJ114)))</f>
        <v>6</v>
      </c>
      <c r="OK113" s="44">
        <f>IF(AP$4=0,0,求节点(AP$4:AP$9,$B$4:$B$9,求节点(其他调用!$O$4:$O$42,其他调用!$P$4:$P$42,其他调用!$AJ114)))</f>
        <v>6</v>
      </c>
      <c r="OL113" s="44">
        <f>IF(AQ$4=0,0,求节点(AQ$4:AQ$9,$B$4:$B$9,求节点(其他调用!$O$4:$O$42,其他调用!$P$4:$P$42,其他调用!$AJ114)))</f>
        <v>6</v>
      </c>
      <c r="OM113" s="44">
        <f>IF(AR$4=0,0,求节点(AR$4:AR$9,$B$4:$B$9,求节点(其他调用!$O$4:$O$42,其他调用!$P$4:$P$42,其他调用!$AJ114)))</f>
        <v>6</v>
      </c>
      <c r="ON113" s="44">
        <f>IF(AS$4=0,0,求节点(AS$4:AS$9,$B$4:$B$9,求节点(其他调用!$O$4:$O$42,其他调用!$P$4:$P$42,其他调用!$AJ114)))</f>
        <v>6</v>
      </c>
      <c r="OO113" s="44">
        <f>IF(AT$4=0,0,求节点(AT$4:AT$9,$B$4:$B$9,求节点(其他调用!$O$4:$O$42,其他调用!$P$4:$P$42,其他调用!$AJ114)))</f>
        <v>6</v>
      </c>
      <c r="OP113" s="44">
        <f>IF(AU$4=0,0,求节点(AU$4:AU$9,$B$4:$B$9,求节点(其他调用!$O$4:$O$42,其他调用!$P$4:$P$42,其他调用!$AJ114)))</f>
        <v>6</v>
      </c>
      <c r="OQ113" s="44">
        <f>IF(AV$4=0,0,求节点(AV$4:AV$9,$B$4:$B$9,求节点(其他调用!$O$4:$O$42,其他调用!$P$4:$P$42,其他调用!$AJ114)))</f>
        <v>6</v>
      </c>
      <c r="OR113" s="44">
        <f>IF(AW$4=0,0,求节点(AW$4:AW$9,$B$4:$B$9,求节点(其他调用!$O$4:$O$42,其他调用!$P$4:$P$42,其他调用!$AJ114)))</f>
        <v>6</v>
      </c>
      <c r="OS113" s="44">
        <f>IF(AX$4=0,0,求节点(AX$4:AX$9,$B$4:$B$9,求节点(其他调用!$O$4:$O$42,其他调用!$P$4:$P$42,其他调用!$AJ114)))</f>
        <v>6</v>
      </c>
      <c r="OT113" s="44">
        <f>IF(AY$4=0,0,求节点(AY$4:AY$9,$B$4:$B$9,求节点(其他调用!$O$4:$O$42,其他调用!$P$4:$P$42,其他调用!$AJ114)))</f>
        <v>6</v>
      </c>
      <c r="OU113" s="44">
        <f>IF(AZ$4=0,0,求节点(AZ$4:AZ$9,$B$4:$B$9,求节点(其他调用!$O$4:$O$42,其他调用!$P$4:$P$42,其他调用!$AJ114)))</f>
        <v>6</v>
      </c>
      <c r="OW113" s="44">
        <v>110</v>
      </c>
      <c r="OX113" s="44">
        <f>IF(C$23=0,0,求节点(C$23:C$28,$B$23:$B$28,求节点(其他调用!$AA$4:$AA$20,其他调用!$AB$4:$AB$20,$OW113)))</f>
        <v>0</v>
      </c>
      <c r="OY113" s="44">
        <f>IF(D$23=0,0,求节点(D$23:D$28,$B$23:$B$28,求节点(其他调用!$AA$4:$AA$20,其他调用!$AB$4:$AB$20,$OW113)))</f>
        <v>0</v>
      </c>
      <c r="OZ113" s="44">
        <f>IF(E$23=0,0,求节点(E$23:E$28,$B$23:$B$28,求节点(其他调用!$AA$4:$AA$20,其他调用!$AB$4:$AB$20,$OW113)))</f>
        <v>0</v>
      </c>
      <c r="PA113" s="44">
        <f>IF(F$23=0,0,求节点(F$23:F$28,$B$23:$B$28,求节点(其他调用!$AA$4:$AA$20,其他调用!$AB$4:$AB$20,$OW113)))</f>
        <v>7.6994262446787864E-3</v>
      </c>
      <c r="PB113" s="44">
        <f>IF(G$23=0,0,求节点(G$23:G$28,$B$23:$B$28,求节点(其他调用!$AA$4:$AA$20,其他调用!$AB$4:$AB$20,$OW113)))</f>
        <v>1.1549139367018291E-2</v>
      </c>
      <c r="PC113" s="44">
        <f>IF(H$23=0,0,求节点(H$23:H$28,$B$23:$B$28,求节点(其他调用!$AA$4:$AA$20,其他调用!$AB$4:$AB$20,$OW113)))</f>
        <v>1.1549139367018291E-2</v>
      </c>
      <c r="PD113" s="44">
        <f>IF(I$23=0,0,求节点(I$23:I$28,$B$23:$B$28,求节点(其他调用!$AA$4:$AA$20,其他调用!$AB$4:$AB$20,$OW113)))</f>
        <v>1.7498696010633807E-2</v>
      </c>
      <c r="PE113" s="44">
        <f>IF(J$23=0,0,求节点(J$23:J$28,$B$23:$B$28,求节点(其他调用!$AA$4:$AA$20,其他调用!$AB$4:$AB$20,$OW113)))</f>
        <v>0</v>
      </c>
      <c r="PF113" s="44">
        <f>IF(K$23=0,0,求节点(K$23:K$28,$B$23:$B$28,求节点(其他调用!$AA$4:$AA$20,其他调用!$AB$4:$AB$20,$OW113)))</f>
        <v>1.1549139367018291E-2</v>
      </c>
      <c r="PG113" s="44">
        <f>IF(L$23=0,0,求节点(L$23:L$28,$B$23:$B$28,求节点(其他调用!$AA$4:$AA$20,其他调用!$AB$4:$AB$20,$OW113)))</f>
        <v>0</v>
      </c>
      <c r="PH113" s="44">
        <f>IF(M$23=0,0,求节点(M$23:M$28,$B$23:$B$28,求节点(其他调用!$AA$4:$AA$20,其他调用!$AB$4:$AB$20,$OW113)))</f>
        <v>0</v>
      </c>
      <c r="PI113" s="44">
        <f>IF(N$23=0,0,求节点(N$23:N$28,$B$23:$B$28,求节点(其他调用!$AA$4:$AA$20,其他调用!$AB$4:$AB$20,$OW113)))</f>
        <v>0</v>
      </c>
      <c r="PJ113" s="44">
        <f>IF(O$23=0,0,求节点(O$23:O$28,$B$23:$B$28,求节点(其他调用!$AA$4:$AA$20,其他调用!$AB$4:$AB$20,$OW113)))</f>
        <v>0</v>
      </c>
      <c r="PK113" s="44">
        <f>IF(P$23=0,0,求节点(P$23:P$28,$B$23:$B$28,求节点(其他调用!$AA$4:$AA$20,其他调用!$AB$4:$AB$20,$OW113)))</f>
        <v>0</v>
      </c>
      <c r="PL113" s="44">
        <f>IF(Q$23=0,0,求节点(Q$23:Q$28,$B$23:$B$28,求节点(其他调用!$AA$4:$AA$20,其他调用!$AB$4:$AB$20,$OW113)))</f>
        <v>0</v>
      </c>
      <c r="PM113" s="44">
        <f>IF(R$23=0,0,求节点(R$23:R$28,$B$23:$B$28,求节点(其他调用!$AA$4:$AA$20,其他调用!$AB$4:$AB$20,$OW113)))</f>
        <v>0</v>
      </c>
      <c r="PN113" s="44">
        <f>IF(S$23=0,0,求节点(S$23:S$28,$B$23:$B$28,求节点(其他调用!$AA$4:$AA$20,其他调用!$AB$4:$AB$20,$OW113)))</f>
        <v>0</v>
      </c>
      <c r="PO113" s="44">
        <f>IF(T$23=0,0,求节点(T$23:T$28,$B$23:$B$28,求节点(其他调用!$AA$4:$AA$20,其他调用!$AB$4:$AB$20,$OW113)))</f>
        <v>0</v>
      </c>
      <c r="PP113" s="44">
        <f>IF(U$23=0,0,求节点(U$23:U$28,$B$23:$B$28,求节点(其他调用!$AA$4:$AA$20,其他调用!$AB$4:$AB$20,$OW113)))</f>
        <v>0</v>
      </c>
      <c r="PQ113" s="44">
        <f>IF(V$23=0,0,求节点(V$23:V$28,$B$23:$B$28,求节点(其他调用!$AA$4:$AA$20,其他调用!$AB$4:$AB$20,$OW113)))</f>
        <v>0</v>
      </c>
    </row>
    <row r="114" spans="61:433" x14ac:dyDescent="0.2">
      <c r="BI114" s="44">
        <v>111</v>
      </c>
      <c r="BJ114" s="44">
        <f>IF(C$4=0,0,求节点(C$4:C$9,$B$4:$B$9,求节点(其他调用!$C$4:$C$42,其他调用!$D$4:$D$42,其他调用!$AF115)))</f>
        <v>6</v>
      </c>
      <c r="BK114" s="44">
        <f>IF(D$4=0,0,求节点(D$4:D$9,$B$4:$B$9,求节点(其他调用!$C$4:$C$42,其他调用!$D$4:$D$42,其他调用!$AF115)))</f>
        <v>6</v>
      </c>
      <c r="BL114" s="44">
        <f>IF(E$4=0,0,求节点(E$4:E$9,$B$4:$B$9,求节点(其他调用!$C$4:$C$42,其他调用!$D$4:$D$42,其他调用!$AF115)))</f>
        <v>3.5739239606868343</v>
      </c>
      <c r="BM114" s="44">
        <f>IF(F$4=0,0,求节点(F$4:F$9,$B$4:$B$9,求节点(其他调用!$C$4:$C$42,其他调用!$D$4:$D$42,其他调用!$AF115)))</f>
        <v>0</v>
      </c>
      <c r="BN114" s="44">
        <f>IF(G$4=0,0,求节点(G$4:G$9,$B$4:$B$9,求节点(其他调用!$C$4:$C$42,其他调用!$D$4:$D$42,其他调用!$AF115)))</f>
        <v>0</v>
      </c>
      <c r="BO114" s="44">
        <f>IF(H$4=0,0,求节点(H$4:H$9,$B$4:$B$9,求节点(其他调用!$C$4:$C$42,其他调用!$D$4:$D$42,其他调用!$AF115)))</f>
        <v>0</v>
      </c>
      <c r="BP114" s="44">
        <f>IF(I$4=0,0,求节点(I$4:I$9,$B$4:$B$9,求节点(其他调用!$C$4:$C$42,其他调用!$D$4:$D$42,其他调用!$AF115)))</f>
        <v>0</v>
      </c>
      <c r="BQ114" s="44">
        <f>IF(J$4=0,0,求节点(J$4:J$9,$B$4:$B$9,求节点(其他调用!$C$4:$C$42,其他调用!$D$4:$D$42,其他调用!$AF115)))</f>
        <v>0</v>
      </c>
      <c r="BR114" s="44">
        <f>IF(K$4=0,0,求节点(K$4:K$9,$B$4:$B$9,求节点(其他调用!$C$4:$C$42,其他调用!$D$4:$D$42,其他调用!$AF115)))</f>
        <v>0</v>
      </c>
      <c r="BS114" s="44">
        <f>IF(L$4=0,0,求节点(L$4:L$9,$B$4:$B$9,求节点(其他调用!$C$4:$C$42,其他调用!$D$4:$D$42,其他调用!$AF115)))</f>
        <v>0</v>
      </c>
      <c r="BT114" s="44">
        <f>IF(M$4=0,0,求节点(M$4:M$9,$B$4:$B$9,求节点(其他调用!$C$4:$C$42,其他调用!$D$4:$D$42,其他调用!$AF115)))</f>
        <v>0</v>
      </c>
      <c r="BU114" s="44">
        <f>IF(N$4=0,0,求节点(N$4:N$9,$B$4:$B$9,求节点(其他调用!$C$4:$C$42,其他调用!$D$4:$D$42,其他调用!$AF115)))</f>
        <v>0</v>
      </c>
      <c r="BV114" s="44">
        <f>IF(O$4=0,0,求节点(O$4:O$9,$B$4:$B$9,求节点(其他调用!$C$4:$C$42,其他调用!$D$4:$D$42,其他调用!$AF115)))</f>
        <v>0</v>
      </c>
      <c r="BW114" s="44">
        <f>IF(P$4=0,0,求节点(P$4:P$9,$B$4:$B$9,求节点(其他调用!$C$4:$C$42,其他调用!$D$4:$D$42,其他调用!$AF115)))</f>
        <v>0</v>
      </c>
      <c r="BX114" s="44">
        <f>IF(Q$4=0,0,求节点(Q$4:Q$9,$B$4:$B$9,求节点(其他调用!$C$4:$C$42,其他调用!$D$4:$D$42,其他调用!$AF115)))</f>
        <v>0</v>
      </c>
      <c r="BY114" s="44">
        <f>IF(R$4=0,0,求节点(R$4:R$9,$B$4:$B$9,求节点(其他调用!$C$4:$C$42,其他调用!$D$4:$D$42,其他调用!$AF115)))</f>
        <v>0</v>
      </c>
      <c r="BZ114" s="44">
        <f>IF(S$4=0,0,求节点(S$4:S$9,$B$4:$B$9,求节点(其他调用!$C$4:$C$42,其他调用!$D$4:$D$42,其他调用!$AF115)))</f>
        <v>6</v>
      </c>
      <c r="CA114" s="44">
        <f>IF(T$4=0,0,求节点(T$4:T$9,$B$4:$B$9,求节点(其他调用!$C$4:$C$42,其他调用!$D$4:$D$42,其他调用!$AF115)))</f>
        <v>6</v>
      </c>
      <c r="CB114" s="44">
        <f>IF(U$4=0,0,求节点(U$4:U$9,$B$4:$B$9,求节点(其他调用!$C$4:$C$42,其他调用!$D$4:$D$42,其他调用!$AF115)))</f>
        <v>6</v>
      </c>
      <c r="CC114" s="44">
        <f>IF(V$4=0,0,求节点(V$4:V$9,$B$4:$B$9,求节点(其他调用!$C$4:$C$42,其他调用!$D$4:$D$42,其他调用!$AF115)))</f>
        <v>0</v>
      </c>
      <c r="CD114" s="44">
        <f>IF(W$4=0,0,求节点(W$4:W$9,$B$4:$B$9,求节点(其他调用!$C$4:$C$42,其他调用!$D$4:$D$42,其他调用!$AF115)))</f>
        <v>6</v>
      </c>
      <c r="CE114" s="44">
        <f>IF(X$4=0,0,求节点(X$4:X$9,$B$4:$B$9,求节点(其他调用!$C$4:$C$42,其他调用!$D$4:$D$42,其他调用!$AF115)))</f>
        <v>6</v>
      </c>
      <c r="CF114" s="44">
        <f>IF(Y$4=0,0,求节点(Y$4:Y$9,$B$4:$B$9,求节点(其他调用!$C$4:$C$42,其他调用!$D$4:$D$42,其他调用!$AF115)))</f>
        <v>6</v>
      </c>
      <c r="CG114" s="44">
        <f>IF(Z$4=0,0,求节点(Z$4:Z$9,$B$4:$B$9,求节点(其他调用!$C$4:$C$42,其他调用!$D$4:$D$42,其他调用!$AF115)))</f>
        <v>0</v>
      </c>
      <c r="CH114" s="44">
        <f>IF(AA$4=0,0,求节点(AA$4:AA$9,$B$4:$B$9,求节点(其他调用!$C$4:$C$42,其他调用!$D$4:$D$42,其他调用!$AF115)))</f>
        <v>6</v>
      </c>
      <c r="CI114" s="44">
        <f>IF(AB$4=0,0,求节点(AB$4:AB$9,$B$4:$B$9,求节点(其他调用!$C$4:$C$42,其他调用!$D$4:$D$42,其他调用!$AF115)))</f>
        <v>6</v>
      </c>
      <c r="CJ114" s="44">
        <f>IF(AC$4=0,0,求节点(AC$4:AC$9,$B$4:$B$9,求节点(其他调用!$C$4:$C$42,其他调用!$D$4:$D$42,其他调用!$AF115)))</f>
        <v>6</v>
      </c>
      <c r="CK114" s="44">
        <f>IF(AD$4=0,0,求节点(AD$4:AD$9,$B$4:$B$9,求节点(其他调用!$C$4:$C$42,其他调用!$D$4:$D$42,其他调用!$AF115)))</f>
        <v>6</v>
      </c>
      <c r="CL114" s="44">
        <f>IF(AE$4=0,0,求节点(AE$4:AE$9,$B$4:$B$9,求节点(其他调用!$C$4:$C$42,其他调用!$D$4:$D$42,其他调用!$AF115)))</f>
        <v>6</v>
      </c>
      <c r="CM114" s="44">
        <f>IF(AF$4=0,0,求节点(AF$4:AF$9,$B$4:$B$9,求节点(其他调用!$C$4:$C$42,其他调用!$D$4:$D$42,其他调用!$AF115)))</f>
        <v>6</v>
      </c>
      <c r="CN114" s="44">
        <f>IF(AG$4=0,0,求节点(AG$4:AG$9,$B$4:$B$9,求节点(其他调用!$C$4:$C$42,其他调用!$D$4:$D$42,其他调用!$AF115)))</f>
        <v>6</v>
      </c>
      <c r="CO114" s="44">
        <f>IF(AH$4=0,0,求节点(AH$4:AH$9,$B$4:$B$9,求节点(其他调用!$C$4:$C$42,其他调用!$D$4:$D$42,其他调用!$AF115)))</f>
        <v>6</v>
      </c>
      <c r="CP114" s="44">
        <f>IF(AI$4=0,0,求节点(AI$4:AI$9,$B$4:$B$9,求节点(其他调用!$C$4:$C$42,其他调用!$D$4:$D$42,其他调用!$AF115)))</f>
        <v>6</v>
      </c>
      <c r="CQ114" s="44">
        <f>IF(AJ$4=0,0,求节点(AJ$4:AJ$9,$B$4:$B$9,求节点(其他调用!$C$4:$C$42,其他调用!$D$4:$D$42,其他调用!$AF115)))</f>
        <v>6</v>
      </c>
      <c r="CR114" s="44">
        <f>IF(AK$4=0,0,求节点(AK$4:AK$9,$B$4:$B$9,求节点(其他调用!$C$4:$C$42,其他调用!$D$4:$D$42,其他调用!$AF115)))</f>
        <v>6</v>
      </c>
      <c r="CS114" s="44">
        <f>IF(AL$4=0,0,求节点(AL$4:AL$9,$B$4:$B$9,求节点(其他调用!$C$4:$C$42,其他调用!$D$4:$D$42,其他调用!$AF115)))</f>
        <v>6</v>
      </c>
      <c r="CT114" s="44">
        <f>IF(AM$4=0,0,求节点(AM$4:AM$9,$B$4:$B$9,求节点(其他调用!$C$4:$C$42,其他调用!$D$4:$D$42,其他调用!$AF115)))</f>
        <v>6</v>
      </c>
      <c r="CU114" s="44">
        <f>IF(AN$4=0,0,求节点(AN$4:AN$9,$B$4:$B$9,求节点(其他调用!$C$4:$C$42,其他调用!$D$4:$D$42,其他调用!$AF115)))</f>
        <v>6</v>
      </c>
      <c r="CV114" s="44">
        <f>IF(AO$4=0,0,求节点(AO$4:AO$9,$B$4:$B$9,求节点(其他调用!$C$4:$C$42,其他调用!$D$4:$D$42,其他调用!$AF115)))</f>
        <v>6</v>
      </c>
      <c r="CW114" s="44">
        <f>IF(AP$4=0,0,求节点(AP$4:AP$9,$B$4:$B$9,求节点(其他调用!$C$4:$C$42,其他调用!$D$4:$D$42,其他调用!$AF115)))</f>
        <v>6</v>
      </c>
      <c r="CX114" s="44">
        <f>IF(AQ$4=0,0,求节点(AQ$4:AQ$9,$B$4:$B$9,求节点(其他调用!$C$4:$C$42,其他调用!$D$4:$D$42,其他调用!$AF115)))</f>
        <v>6</v>
      </c>
      <c r="CY114" s="44">
        <f>IF(AR$4=0,0,求节点(AR$4:AR$9,$B$4:$B$9,求节点(其他调用!$C$4:$C$42,其他调用!$D$4:$D$42,其他调用!$AF115)))</f>
        <v>6</v>
      </c>
      <c r="CZ114" s="44">
        <f>IF(AS$4=0,0,求节点(AS$4:AS$9,$B$4:$B$9,求节点(其他调用!$C$4:$C$42,其他调用!$D$4:$D$42,其他调用!$AF115)))</f>
        <v>6</v>
      </c>
      <c r="DA114" s="44">
        <f>IF(AT$4=0,0,求节点(AT$4:AT$9,$B$4:$B$9,求节点(其他调用!$C$4:$C$42,其他调用!$D$4:$D$42,其他调用!$AF115)))</f>
        <v>6</v>
      </c>
      <c r="DB114" s="44">
        <f>IF(AU$4=0,0,求节点(AU$4:AU$9,$B$4:$B$9,求节点(其他调用!$C$4:$C$42,其他调用!$D$4:$D$42,其他调用!$AF115)))</f>
        <v>6</v>
      </c>
      <c r="DC114" s="44">
        <f>IF(AV$4=0,0,求节点(AV$4:AV$9,$B$4:$B$9,求节点(其他调用!$C$4:$C$42,其他调用!$D$4:$D$42,其他调用!$AF115)))</f>
        <v>6</v>
      </c>
      <c r="DD114" s="44">
        <f>IF(AW$4=0,0,求节点(AW$4:AW$9,$B$4:$B$9,求节点(其他调用!$C$4:$C$42,其他调用!$D$4:$D$42,其他调用!$AF115)))</f>
        <v>6</v>
      </c>
      <c r="DE114" s="44">
        <f>IF(AX$4=0,0,求节点(AX$4:AX$9,$B$4:$B$9,求节点(其他调用!$C$4:$C$42,其他调用!$D$4:$D$42,其他调用!$AF115)))</f>
        <v>6</v>
      </c>
      <c r="DF114" s="44">
        <f>IF(AY$4=0,0,求节点(AY$4:AY$9,$B$4:$B$9,求节点(其他调用!$C$4:$C$42,其他调用!$D$4:$D$42,其他调用!$AF115)))</f>
        <v>6</v>
      </c>
      <c r="DG114" s="44">
        <f>IF(AZ$4=0,0,求节点(AZ$4:AZ$9,$B$4:$B$9,求节点(其他调用!$C$4:$C$42,其他调用!$D$4:$D$42,其他调用!$AF115)))</f>
        <v>6</v>
      </c>
      <c r="DI114" s="44">
        <v>111</v>
      </c>
      <c r="DJ114" s="44">
        <f>IF(C$23=0,0,求节点(C$23:C$28,$B$23:$B$28,求节点(其他调用!$S$4:$S$20,其他调用!$T$4:$T$20,$DI114)))</f>
        <v>0</v>
      </c>
      <c r="DK114" s="44">
        <f>IF(D$23=0,0,求节点(D$23:D$28,$B$23:$B$28,求节点(其他调用!$S$4:$S$20,其他调用!$T$4:$T$20,$DI114)))</f>
        <v>0</v>
      </c>
      <c r="DL114" s="44">
        <f>IF(E$23=0,0,求节点(E$23:E$28,$B$23:$B$28,求节点(其他调用!$S$4:$S$20,其他调用!$T$4:$T$20,$DI114)))</f>
        <v>0</v>
      </c>
      <c r="DM114" s="44">
        <f>IF(F$23=0,0,求节点(F$23:F$28,$B$23:$B$28,求节点(其他调用!$S$4:$S$20,其他调用!$T$4:$T$20,$DI114)))</f>
        <v>7.1917717670078041E-3</v>
      </c>
      <c r="DN114" s="44">
        <f>IF(G$23=0,0,求节点(G$23:G$28,$B$23:$B$28,求节点(其他调用!$S$4:$S$20,其他调用!$T$4:$T$20,$DI114)))</f>
        <v>1.0787657650511595E-2</v>
      </c>
      <c r="DO114" s="44">
        <f>IF(H$23=0,0,求节点(H$23:H$28,$B$23:$B$28,求节点(其他调用!$S$4:$S$20,其他调用!$T$4:$T$20,$DI114)))</f>
        <v>1.0787657650511595E-2</v>
      </c>
      <c r="DP114" s="44">
        <f>IF(I$23=0,0,求节点(I$23:I$28,$B$23:$B$28,求节点(其他调用!$S$4:$S$20,其他调用!$T$4:$T$20,$DI114)))</f>
        <v>1.6344935834108454E-2</v>
      </c>
      <c r="DQ114" s="44">
        <f>IF(J$23=0,0,求节点(J$23:J$28,$B$23:$B$28,求节点(其他调用!$S$4:$S$20,其他调用!$T$4:$T$20,$DI114)))</f>
        <v>0</v>
      </c>
      <c r="DR114" s="44">
        <f>IF(K$23=0,0,求节点(K$23:K$28,$B$23:$B$28,求节点(其他调用!$S$4:$S$20,其他调用!$T$4:$T$20,$DI114)))</f>
        <v>1.0787657650511595E-2</v>
      </c>
      <c r="DS114" s="44">
        <f>IF(L$23=0,0,求节点(L$23:L$28,$B$23:$B$28,求节点(其他调用!$S$4:$S$20,其他调用!$T$4:$T$20,$DI114)))</f>
        <v>0</v>
      </c>
      <c r="DT114" s="44">
        <f>IF(M$23=0,0,求节点(M$23:M$28,$B$23:$B$28,求节点(其他调用!$S$4:$S$20,其他调用!$T$4:$T$20,$DI114)))</f>
        <v>0</v>
      </c>
      <c r="DU114" s="44">
        <f>IF(N$23=0,0,求节点(N$23:N$28,$B$23:$B$28,求节点(其他调用!$S$4:$S$20,其他调用!$T$4:$T$20,$DI114)))</f>
        <v>0</v>
      </c>
      <c r="DV114" s="44">
        <f>IF(O$23=0,0,求节点(O$23:O$28,$B$23:$B$28,求节点(其他调用!$S$4:$S$20,其他调用!$T$4:$T$20,$DI114)))</f>
        <v>0</v>
      </c>
      <c r="DW114" s="44">
        <f>IF(P$23=0,0,求节点(P$23:P$28,$B$23:$B$28,求节点(其他调用!$S$4:$S$20,其他调用!$T$4:$T$20,$DI114)))</f>
        <v>0</v>
      </c>
      <c r="DX114" s="44">
        <f>IF(Q$23=0,0,求节点(Q$23:Q$28,$B$23:$B$28,求节点(其他调用!$S$4:$S$20,其他调用!$T$4:$T$20,$DI114)))</f>
        <v>0</v>
      </c>
      <c r="DY114" s="44">
        <f>IF(R$23=0,0,求节点(R$23:R$28,$B$23:$B$28,求节点(其他调用!$S$4:$S$20,其他调用!$T$4:$T$20,$DI114)))</f>
        <v>0</v>
      </c>
      <c r="DZ114" s="44">
        <f>IF(S$23=0,0,求节点(S$23:S$28,$B$23:$B$28,求节点(其他调用!$S$4:$S$20,其他调用!$T$4:$T$20,$DI114)))</f>
        <v>0</v>
      </c>
      <c r="EA114" s="44">
        <f>IF(T$23=0,0,求节点(T$23:T$28,$B$23:$B$28,求节点(其他调用!$S$4:$S$20,其他调用!$T$4:$T$20,$DI114)))</f>
        <v>0</v>
      </c>
      <c r="EB114" s="44">
        <f>IF(U$23=0,0,求节点(U$23:U$28,$B$23:$B$28,求节点(其他调用!$S$4:$S$20,其他调用!$T$4:$T$20,$DI114)))</f>
        <v>0</v>
      </c>
      <c r="EC114" s="44">
        <f>IF(V$23=0,0,求节点(V$23:V$28,$B$23:$B$28,求节点(其他调用!$S$4:$S$20,其他调用!$T$4:$T$20,$DI114)))</f>
        <v>0</v>
      </c>
      <c r="EF114" s="44">
        <v>111</v>
      </c>
      <c r="EG114" s="44">
        <f>IF(C$4=0,0,求节点(C$4:C$9,$B$4:$B$9,求节点(其他调用!$F$4:$F$42,其他调用!$G$4:$G$42,其他调用!$AG115)))</f>
        <v>6</v>
      </c>
      <c r="EH114" s="44">
        <f>IF(D$4=0,0,求节点(D$4:D$9,$B$4:$B$9,求节点(其他调用!$F$4:$F$42,其他调用!$G$4:$G$42,其他调用!$AG115)))</f>
        <v>6</v>
      </c>
      <c r="EI114" s="44">
        <f>IF(E$4=0,0,求节点(E$4:E$9,$B$4:$B$9,求节点(其他调用!$F$4:$F$42,其他调用!$G$4:$G$42,其他调用!$AG115)))</f>
        <v>3.8416434605449696</v>
      </c>
      <c r="EJ114" s="44">
        <f>IF(F$4=0,0,求节点(F$4:F$9,$B$4:$B$9,求节点(其他调用!$F$4:$F$42,其他调用!$G$4:$G$42,其他调用!$AG115)))</f>
        <v>0</v>
      </c>
      <c r="EK114" s="44">
        <f>IF(G$4=0,0,求节点(G$4:G$9,$B$4:$B$9,求节点(其他调用!$F$4:$F$42,其他调用!$G$4:$G$42,其他调用!$AG115)))</f>
        <v>0</v>
      </c>
      <c r="EL114" s="44">
        <f>IF(H$4=0,0,求节点(H$4:H$9,$B$4:$B$9,求节点(其他调用!$F$4:$F$42,其他调用!$G$4:$G$42,其他调用!$AG115)))</f>
        <v>0</v>
      </c>
      <c r="EM114" s="44">
        <f>IF(I$4=0,0,求节点(I$4:I$9,$B$4:$B$9,求节点(其他调用!$F$4:$F$42,其他调用!$G$4:$G$42,其他调用!$AG115)))</f>
        <v>0</v>
      </c>
      <c r="EN114" s="44">
        <f>IF(J$4=0,0,求节点(J$4:J$9,$B$4:$B$9,求节点(其他调用!$F$4:$F$42,其他调用!$G$4:$G$42,其他调用!$AG115)))</f>
        <v>0</v>
      </c>
      <c r="EO114" s="44">
        <f>IF(K$4=0,0,求节点(K$4:K$9,$B$4:$B$9,求节点(其他调用!$F$4:$F$42,其他调用!$G$4:$G$42,其他调用!$AG115)))</f>
        <v>0</v>
      </c>
      <c r="EP114" s="44">
        <f>IF(L$4=0,0,求节点(L$4:L$9,$B$4:$B$9,求节点(其他调用!$F$4:$F$42,其他调用!$G$4:$G$42,其他调用!$AG115)))</f>
        <v>0</v>
      </c>
      <c r="EQ114" s="44">
        <f>IF(M$4=0,0,求节点(M$4:M$9,$B$4:$B$9,求节点(其他调用!$F$4:$F$42,其他调用!$G$4:$G$42,其他调用!$AG115)))</f>
        <v>0</v>
      </c>
      <c r="ER114" s="44">
        <f>IF(N$4=0,0,求节点(N$4:N$9,$B$4:$B$9,求节点(其他调用!$F$4:$F$42,其他调用!$G$4:$G$42,其他调用!$AG115)))</f>
        <v>0</v>
      </c>
      <c r="ES114" s="44">
        <f>IF(O$4=0,0,求节点(O$4:O$9,$B$4:$B$9,求节点(其他调用!$F$4:$F$42,其他调用!$G$4:$G$42,其他调用!$AG115)))</f>
        <v>0</v>
      </c>
      <c r="ET114" s="44">
        <f>IF(P$4=0,0,求节点(P$4:P$9,$B$4:$B$9,求节点(其他调用!$F$4:$F$42,其他调用!$G$4:$G$42,其他调用!$AG115)))</f>
        <v>0</v>
      </c>
      <c r="EU114" s="44">
        <f>IF(Q$4=0,0,求节点(Q$4:Q$9,$B$4:$B$9,求节点(其他调用!$F$4:$F$42,其他调用!$G$4:$G$42,其他调用!$AG115)))</f>
        <v>0</v>
      </c>
      <c r="EV114" s="44">
        <f>IF(R$4=0,0,求节点(R$4:R$9,$B$4:$B$9,求节点(其他调用!$F$4:$F$42,其他调用!$G$4:$G$42,其他调用!$AG115)))</f>
        <v>0</v>
      </c>
      <c r="EW114" s="44">
        <f>IF(S$4=0,0,求节点(S$4:S$9,$B$4:$B$9,求节点(其他调用!$F$4:$F$42,其他调用!$G$4:$G$42,其他调用!$AG115)))</f>
        <v>6</v>
      </c>
      <c r="EX114" s="44">
        <f>IF(T$4=0,0,求节点(T$4:T$9,$B$4:$B$9,求节点(其他调用!$F$4:$F$42,其他调用!$G$4:$G$42,其他调用!$AG115)))</f>
        <v>6</v>
      </c>
      <c r="EY114" s="44">
        <f>IF(U$4=0,0,求节点(U$4:U$9,$B$4:$B$9,求节点(其他调用!$F$4:$F$42,其他调用!$G$4:$G$42,其他调用!$AG115)))</f>
        <v>6</v>
      </c>
      <c r="EZ114" s="44">
        <f>IF(V$4=0,0,求节点(V$4:V$9,$B$4:$B$9,求节点(其他调用!$F$4:$F$42,其他调用!$G$4:$G$42,其他调用!$AG115)))</f>
        <v>0</v>
      </c>
      <c r="FA114" s="44">
        <f>IF(W$4=0,0,求节点(W$4:W$9,$B$4:$B$9,求节点(其他调用!$F$4:$F$42,其他调用!$G$4:$G$42,其他调用!$AG115)))</f>
        <v>6</v>
      </c>
      <c r="FB114" s="44">
        <f>IF(X$4=0,0,求节点(X$4:X$9,$B$4:$B$9,求节点(其他调用!$F$4:$F$42,其他调用!$G$4:$G$42,其他调用!$AG115)))</f>
        <v>6</v>
      </c>
      <c r="FC114" s="44">
        <f>IF(Y$4=0,0,求节点(Y$4:Y$9,$B$4:$B$9,求节点(其他调用!$F$4:$F$42,其他调用!$G$4:$G$42,其他调用!$AG115)))</f>
        <v>6</v>
      </c>
      <c r="FD114" s="44">
        <f>IF(Z$4=0,0,求节点(Z$4:Z$9,$B$4:$B$9,求节点(其他调用!$F$4:$F$42,其他调用!$G$4:$G$42,其他调用!$AG115)))</f>
        <v>0</v>
      </c>
      <c r="FE114" s="44">
        <f>IF(AA$4=0,0,求节点(AA$4:AA$9,$B$4:$B$9,求节点(其他调用!$F$4:$F$42,其他调用!$G$4:$G$42,其他调用!$AG115)))</f>
        <v>6</v>
      </c>
      <c r="FF114" s="44">
        <f>IF(AB$4=0,0,求节点(AB$4:AB$9,$B$4:$B$9,求节点(其他调用!$F$4:$F$42,其他调用!$G$4:$G$42,其他调用!$AG115)))</f>
        <v>6</v>
      </c>
      <c r="FG114" s="44">
        <f>IF(AC$4=0,0,求节点(AC$4:AC$9,$B$4:$B$9,求节点(其他调用!$F$4:$F$42,其他调用!$G$4:$G$42,其他调用!$AG115)))</f>
        <v>6</v>
      </c>
      <c r="FH114" s="44">
        <f>IF(AD$4=0,0,求节点(AD$4:AD$9,$B$4:$B$9,求节点(其他调用!$F$4:$F$42,其他调用!$G$4:$G$42,其他调用!$AG115)))</f>
        <v>6</v>
      </c>
      <c r="FI114" s="44">
        <f>IF(AE$4=0,0,求节点(AE$4:AE$9,$B$4:$B$9,求节点(其他调用!$F$4:$F$42,其他调用!$G$4:$G$42,其他调用!$AG115)))</f>
        <v>6</v>
      </c>
      <c r="FJ114" s="44">
        <f>IF(AF$4=0,0,求节点(AF$4:AF$9,$B$4:$B$9,求节点(其他调用!$F$4:$F$42,其他调用!$G$4:$G$42,其他调用!$AG115)))</f>
        <v>6</v>
      </c>
      <c r="FK114" s="44">
        <f>IF(AG$4=0,0,求节点(AG$4:AG$9,$B$4:$B$9,求节点(其他调用!$F$4:$F$42,其他调用!$G$4:$G$42,其他调用!$AG115)))</f>
        <v>6</v>
      </c>
      <c r="FL114" s="44">
        <f>IF(AH$4=0,0,求节点(AH$4:AH$9,$B$4:$B$9,求节点(其他调用!$F$4:$F$42,其他调用!$G$4:$G$42,其他调用!$AG115)))</f>
        <v>6</v>
      </c>
      <c r="FM114" s="44">
        <f>IF(AI$4=0,0,求节点(AI$4:AI$9,$B$4:$B$9,求节点(其他调用!$F$4:$F$42,其他调用!$G$4:$G$42,其他调用!$AG115)))</f>
        <v>6</v>
      </c>
      <c r="FN114" s="44">
        <f>IF(AJ$4=0,0,求节点(AJ$4:AJ$9,$B$4:$B$9,求节点(其他调用!$F$4:$F$42,其他调用!$G$4:$G$42,其他调用!$AG115)))</f>
        <v>6</v>
      </c>
      <c r="FO114" s="44">
        <f>IF(AK$4=0,0,求节点(AK$4:AK$9,$B$4:$B$9,求节点(其他调用!$F$4:$F$42,其他调用!$G$4:$G$42,其他调用!$AG115)))</f>
        <v>6</v>
      </c>
      <c r="FP114" s="44">
        <f>IF(AL$4=0,0,求节点(AL$4:AL$9,$B$4:$B$9,求节点(其他调用!$F$4:$F$42,其他调用!$G$4:$G$42,其他调用!$AG115)))</f>
        <v>6</v>
      </c>
      <c r="FQ114" s="44">
        <f>IF(AM$4=0,0,求节点(AM$4:AM$9,$B$4:$B$9,求节点(其他调用!$F$4:$F$42,其他调用!$G$4:$G$42,其他调用!$AG115)))</f>
        <v>6</v>
      </c>
      <c r="FR114" s="44">
        <f>IF(AN$4=0,0,求节点(AN$4:AN$9,$B$4:$B$9,求节点(其他调用!$F$4:$F$42,其他调用!$G$4:$G$42,其他调用!$AG115)))</f>
        <v>6</v>
      </c>
      <c r="FS114" s="44">
        <f>IF(AO$4=0,0,求节点(AO$4:AO$9,$B$4:$B$9,求节点(其他调用!$F$4:$F$42,其他调用!$G$4:$G$42,其他调用!$AG115)))</f>
        <v>6</v>
      </c>
      <c r="FT114" s="44">
        <f>IF(AP$4=0,0,求节点(AP$4:AP$9,$B$4:$B$9,求节点(其他调用!$F$4:$F$42,其他调用!$G$4:$G$42,其他调用!$AG115)))</f>
        <v>6</v>
      </c>
      <c r="FU114" s="44">
        <f>IF(AQ$4=0,0,求节点(AQ$4:AQ$9,$B$4:$B$9,求节点(其他调用!$F$4:$F$42,其他调用!$G$4:$G$42,其他调用!$AG115)))</f>
        <v>6</v>
      </c>
      <c r="FV114" s="44">
        <f>IF(AR$4=0,0,求节点(AR$4:AR$9,$B$4:$B$9,求节点(其他调用!$F$4:$F$42,其他调用!$G$4:$G$42,其他调用!$AG115)))</f>
        <v>6</v>
      </c>
      <c r="FW114" s="44">
        <f>IF(AS$4=0,0,求节点(AS$4:AS$9,$B$4:$B$9,求节点(其他调用!$F$4:$F$42,其他调用!$G$4:$G$42,其他调用!$AG115)))</f>
        <v>6</v>
      </c>
      <c r="FX114" s="44">
        <f>IF(AT$4=0,0,求节点(AT$4:AT$9,$B$4:$B$9,求节点(其他调用!$F$4:$F$42,其他调用!$G$4:$G$42,其他调用!$AG115)))</f>
        <v>6</v>
      </c>
      <c r="FY114" s="44">
        <f>IF(AU$4=0,0,求节点(AU$4:AU$9,$B$4:$B$9,求节点(其他调用!$F$4:$F$42,其他调用!$G$4:$G$42,其他调用!$AG115)))</f>
        <v>6</v>
      </c>
      <c r="FZ114" s="44">
        <f>IF(AV$4=0,0,求节点(AV$4:AV$9,$B$4:$B$9,求节点(其他调用!$F$4:$F$42,其他调用!$G$4:$G$42,其他调用!$AG115)))</f>
        <v>6</v>
      </c>
      <c r="GA114" s="44">
        <f>IF(AW$4=0,0,求节点(AW$4:AW$9,$B$4:$B$9,求节点(其他调用!$F$4:$F$42,其他调用!$G$4:$G$42,其他调用!$AG115)))</f>
        <v>6</v>
      </c>
      <c r="GB114" s="44">
        <f>IF(AX$4=0,0,求节点(AX$4:AX$9,$B$4:$B$9,求节点(其他调用!$F$4:$F$42,其他调用!$G$4:$G$42,其他调用!$AG115)))</f>
        <v>6</v>
      </c>
      <c r="GC114" s="44">
        <f>IF(AY$4=0,0,求节点(AY$4:AY$9,$B$4:$B$9,求节点(其他调用!$F$4:$F$42,其他调用!$G$4:$G$42,其他调用!$AG115)))</f>
        <v>6</v>
      </c>
      <c r="GD114" s="44">
        <f>IF(AZ$4=0,0,求节点(AZ$4:AZ$9,$B$4:$B$9,求节点(其他调用!$F$4:$F$42,其他调用!$G$4:$G$42,其他调用!$AG115)))</f>
        <v>6</v>
      </c>
      <c r="GF114" s="44">
        <v>111</v>
      </c>
      <c r="GG114" s="44">
        <f>IF(C$23=0,0,求节点(C$23:C$28,$B$23:$B$28,求节点(其他调用!$U$4:$U$20,其他调用!$V$4:$V$20,$GF114)))</f>
        <v>0</v>
      </c>
      <c r="GH114" s="44">
        <f>IF(D$23=0,0,求节点(D$23:D$28,$B$23:$B$28,求节点(其他调用!$U$4:$U$20,其他调用!$V$4:$V$20,$GF114)))</f>
        <v>0</v>
      </c>
      <c r="GI114" s="44">
        <f>IF(E$23=0,0,求节点(E$23:E$28,$B$23:$B$28,求节点(其他调用!$U$4:$U$20,其他调用!$V$4:$V$20,$GF114)))</f>
        <v>0</v>
      </c>
      <c r="GJ114" s="44">
        <f>IF(F$23=0,0,求节点(F$23:F$28,$B$23:$B$28,求节点(其他调用!$U$4:$U$20,其他调用!$V$4:$V$20,$GF114)))</f>
        <v>0</v>
      </c>
      <c r="GK114" s="44">
        <f>IF(G$23=0,0,求节点(G$23:G$28,$B$23:$B$28,求节点(其他调用!$U$4:$U$20,其他调用!$V$4:$V$20,$GF114)))</f>
        <v>0</v>
      </c>
      <c r="GL114" s="44">
        <f>IF(H$23=0,0,求节点(H$23:H$28,$B$23:$B$28,求节点(其他调用!$U$4:$U$20,其他调用!$V$4:$V$20,$GF114)))</f>
        <v>0</v>
      </c>
      <c r="GM114" s="44">
        <f>IF(I$23=0,0,求节点(I$23:I$28,$B$23:$B$28,求节点(其他调用!$U$4:$U$20,其他调用!$V$4:$V$20,$GF114)))</f>
        <v>0</v>
      </c>
      <c r="GN114" s="44">
        <f>IF(J$23=0,0,求节点(J$23:J$28,$B$23:$B$28,求节点(其他调用!$U$4:$U$20,其他调用!$V$4:$V$20,$GF114)))</f>
        <v>0</v>
      </c>
      <c r="GO114" s="44">
        <f>IF(K$23=0,0,求节点(K$23:K$28,$B$23:$B$28,求节点(其他调用!$U$4:$U$20,其他调用!$V$4:$V$20,$GF114)))</f>
        <v>0</v>
      </c>
      <c r="GP114" s="44">
        <f>IF(L$23=0,0,求节点(L$23:L$28,$B$23:$B$28,求节点(其他调用!$U$4:$U$20,其他调用!$V$4:$V$20,$GF114)))</f>
        <v>0</v>
      </c>
      <c r="GQ114" s="44">
        <f>IF(M$23=0,0,求节点(M$23:M$28,$B$23:$B$28,求节点(其他调用!$U$4:$U$20,其他调用!$V$4:$V$20,$GF114)))</f>
        <v>0</v>
      </c>
      <c r="GR114" s="44">
        <f>IF(N$23=0,0,求节点(N$23:N$28,$B$23:$B$28,求节点(其他调用!$U$4:$U$20,其他调用!$V$4:$V$20,$GF114)))</f>
        <v>0</v>
      </c>
      <c r="GS114" s="44">
        <f>IF(O$23=0,0,求节点(O$23:O$28,$B$23:$B$28,求节点(其他调用!$U$4:$U$20,其他调用!$V$4:$V$20,$GF114)))</f>
        <v>0</v>
      </c>
      <c r="GT114" s="44">
        <f>IF(P$23=0,0,求节点(P$23:P$28,$B$23:$B$28,求节点(其他调用!$U$4:$U$20,其他调用!$V$4:$V$20,$GF114)))</f>
        <v>0</v>
      </c>
      <c r="GU114" s="44">
        <f>IF(Q$23=0,0,求节点(Q$23:Q$28,$B$23:$B$28,求节点(其他调用!$U$4:$U$20,其他调用!$V$4:$V$20,$GF114)))</f>
        <v>0</v>
      </c>
      <c r="GV114" s="44">
        <f>IF(R$23=0,0,求节点(R$23:R$28,$B$23:$B$28,求节点(其他调用!$U$4:$U$20,其他调用!$V$4:$V$20,$GF114)))</f>
        <v>0</v>
      </c>
      <c r="GW114" s="44">
        <f>IF(S$23=0,0,求节点(S$23:S$28,$B$23:$B$28,求节点(其他调用!$U$4:$U$20,其他调用!$V$4:$V$20,$GF114)))</f>
        <v>0</v>
      </c>
      <c r="GX114" s="44">
        <f>IF(T$23=0,0,求节点(T$23:T$28,$B$23:$B$28,求节点(其他调用!$U$4:$U$20,其他调用!$V$4:$V$20,$GF114)))</f>
        <v>0</v>
      </c>
      <c r="GY114" s="44">
        <f>IF(U$23=0,0,求节点(U$23:U$28,$B$23:$B$28,求节点(其他调用!$U$4:$U$20,其他调用!$V$4:$V$20,$GF114)))</f>
        <v>0</v>
      </c>
      <c r="GZ114" s="44">
        <f>IF(V$23=0,0,求节点(V$23:V$28,$B$23:$B$28,求节点(其他调用!$U$4:$U$20,其他调用!$V$4:$V$20,$GF114)))</f>
        <v>0</v>
      </c>
      <c r="HC114" s="44">
        <v>111</v>
      </c>
      <c r="HD114" s="44">
        <f>IF(C$4=0,0,求节点(C$4:C$9,$B$4:$B$9,求节点(其他调用!$I$4:$I$42,其他调用!$J$4:$J$42,其他调用!$AH115)))</f>
        <v>6</v>
      </c>
      <c r="HE114" s="44">
        <f>IF(D$4=0,0,求节点(D$4:D$9,$B$4:$B$9,求节点(其他调用!$I$4:$I$42,其他调用!$J$4:$J$42,其他调用!$AH115)))</f>
        <v>6</v>
      </c>
      <c r="HF114" s="44">
        <f>IF(E$4=0,0,求节点(E$4:E$9,$B$4:$B$9,求节点(其他调用!$I$4:$I$42,其他调用!$J$4:$J$42,其他调用!$AH115)))</f>
        <v>4.8241229331963025</v>
      </c>
      <c r="HG114" s="44">
        <f>IF(F$4=0,0,求节点(F$4:F$9,$B$4:$B$9,求节点(其他调用!$I$4:$I$42,其他调用!$J$4:$J$42,其他调用!$AH115)))</f>
        <v>0</v>
      </c>
      <c r="HH114" s="44">
        <f>IF(G$4=0,0,求节点(G$4:G$9,$B$4:$B$9,求节点(其他调用!$I$4:$I$42,其他调用!$J$4:$J$42,其他调用!$AH115)))</f>
        <v>0</v>
      </c>
      <c r="HI114" s="44">
        <f>IF(H$4=0,0,求节点(H$4:H$9,$B$4:$B$9,求节点(其他调用!$I$4:$I$42,其他调用!$J$4:$J$42,其他调用!$AH115)))</f>
        <v>0</v>
      </c>
      <c r="HJ114" s="44">
        <f>IF(I$4=0,0,求节点(I$4:I$9,$B$4:$B$9,求节点(其他调用!$I$4:$I$42,其他调用!$J$4:$J$42,其他调用!$AH115)))</f>
        <v>0</v>
      </c>
      <c r="HK114" s="44">
        <f>IF(J$4=0,0,求节点(J$4:J$9,$B$4:$B$9,求节点(其他调用!$I$4:$I$42,其他调用!$J$4:$J$42,其他调用!$AH115)))</f>
        <v>0</v>
      </c>
      <c r="HL114" s="44">
        <f>IF(K$4=0,0,求节点(K$4:K$9,$B$4:$B$9,求节点(其他调用!$I$4:$I$42,其他调用!$J$4:$J$42,其他调用!$AH115)))</f>
        <v>0</v>
      </c>
      <c r="HM114" s="44">
        <f>IF(L$4=0,0,求节点(L$4:L$9,$B$4:$B$9,求节点(其他调用!$I$4:$I$42,其他调用!$J$4:$J$42,其他调用!$AH115)))</f>
        <v>0</v>
      </c>
      <c r="HN114" s="44">
        <f>IF(M$4=0,0,求节点(M$4:M$9,$B$4:$B$9,求节点(其他调用!$I$4:$I$42,其他调用!$J$4:$J$42,其他调用!$AH115)))</f>
        <v>0</v>
      </c>
      <c r="HO114" s="44">
        <f>IF(N$4=0,0,求节点(N$4:N$9,$B$4:$B$9,求节点(其他调用!$I$4:$I$42,其他调用!$J$4:$J$42,其他调用!$AH115)))</f>
        <v>0</v>
      </c>
      <c r="HP114" s="44">
        <f>IF(O$4=0,0,求节点(O$4:O$9,$B$4:$B$9,求节点(其他调用!$I$4:$I$42,其他调用!$J$4:$J$42,其他调用!$AH115)))</f>
        <v>0</v>
      </c>
      <c r="HQ114" s="44">
        <f>IF(P$4=0,0,求节点(P$4:P$9,$B$4:$B$9,求节点(其他调用!$I$4:$I$42,其他调用!$J$4:$J$42,其他调用!$AH115)))</f>
        <v>0</v>
      </c>
      <c r="HR114" s="44">
        <f>IF(Q$4=0,0,求节点(Q$4:Q$9,$B$4:$B$9,求节点(其他调用!$I$4:$I$42,其他调用!$J$4:$J$42,其他调用!$AH115)))</f>
        <v>0</v>
      </c>
      <c r="HS114" s="44">
        <f>IF(R$4=0,0,求节点(R$4:R$9,$B$4:$B$9,求节点(其他调用!$I$4:$I$42,其他调用!$J$4:$J$42,其他调用!$AH115)))</f>
        <v>0</v>
      </c>
      <c r="HT114" s="44">
        <f>IF(S$4=0,0,求节点(S$4:S$9,$B$4:$B$9,求节点(其他调用!$I$4:$I$42,其他调用!$J$4:$J$42,其他调用!$AH115)))</f>
        <v>6</v>
      </c>
      <c r="HU114" s="44">
        <f>IF(T$4=0,0,求节点(T$4:T$9,$B$4:$B$9,求节点(其他调用!$I$4:$I$42,其他调用!$J$4:$J$42,其他调用!$AH115)))</f>
        <v>6</v>
      </c>
      <c r="HV114" s="44">
        <f>IF(U$4=0,0,求节点(U$4:U$9,$B$4:$B$9,求节点(其他调用!$I$4:$I$42,其他调用!$J$4:$J$42,其他调用!$AH115)))</f>
        <v>6</v>
      </c>
      <c r="HW114" s="44">
        <f>IF(V$4=0,0,求节点(V$4:V$9,$B$4:$B$9,求节点(其他调用!$I$4:$I$42,其他调用!$J$4:$J$42,其他调用!$AH115)))</f>
        <v>0</v>
      </c>
      <c r="HX114" s="44">
        <f>IF(W$4=0,0,求节点(W$4:W$9,$B$4:$B$9,求节点(其他调用!$I$4:$I$42,其他调用!$J$4:$J$42,其他调用!$AH115)))</f>
        <v>6</v>
      </c>
      <c r="HY114" s="44">
        <f>IF(X$4=0,0,求节点(X$4:X$9,$B$4:$B$9,求节点(其他调用!$I$4:$I$42,其他调用!$J$4:$J$42,其他调用!$AH115)))</f>
        <v>6</v>
      </c>
      <c r="HZ114" s="44">
        <f>IF(Y$4=0,0,求节点(Y$4:Y$9,$B$4:$B$9,求节点(其他调用!$I$4:$I$42,其他调用!$J$4:$J$42,其他调用!$AH115)))</f>
        <v>6</v>
      </c>
      <c r="IA114" s="44">
        <f>IF(Z$4=0,0,求节点(Z$4:Z$9,$B$4:$B$9,求节点(其他调用!$I$4:$I$42,其他调用!$J$4:$J$42,其他调用!$AH115)))</f>
        <v>0</v>
      </c>
      <c r="IB114" s="44">
        <f>IF(AA$4=0,0,求节点(AA$4:AA$9,$B$4:$B$9,求节点(其他调用!$I$4:$I$42,其他调用!$J$4:$J$42,其他调用!$AH115)))</f>
        <v>6</v>
      </c>
      <c r="IC114" s="44">
        <f>IF(AB$4=0,0,求节点(AB$4:AB$9,$B$4:$B$9,求节点(其他调用!$I$4:$I$42,其他调用!$J$4:$J$42,其他调用!$AH115)))</f>
        <v>6</v>
      </c>
      <c r="ID114" s="44">
        <f>IF(AC$4=0,0,求节点(AC$4:AC$9,$B$4:$B$9,求节点(其他调用!$I$4:$I$42,其他调用!$J$4:$J$42,其他调用!$AH115)))</f>
        <v>6</v>
      </c>
      <c r="IE114" s="44">
        <f>IF(AD$4=0,0,求节点(AD$4:AD$9,$B$4:$B$9,求节点(其他调用!$I$4:$I$42,其他调用!$J$4:$J$42,其他调用!$AH115)))</f>
        <v>6</v>
      </c>
      <c r="IF114" s="44">
        <f>IF(AE$4=0,0,求节点(AE$4:AE$9,$B$4:$B$9,求节点(其他调用!$I$4:$I$42,其他调用!$J$4:$J$42,其他调用!$AH115)))</f>
        <v>6</v>
      </c>
      <c r="IG114" s="44">
        <f>IF(AF$4=0,0,求节点(AF$4:AF$9,$B$4:$B$9,求节点(其他调用!$I$4:$I$42,其他调用!$J$4:$J$42,其他调用!$AH115)))</f>
        <v>6</v>
      </c>
      <c r="IH114" s="44">
        <f>IF(AG$4=0,0,求节点(AG$4:AG$9,$B$4:$B$9,求节点(其他调用!$I$4:$I$42,其他调用!$J$4:$J$42,其他调用!$AH115)))</f>
        <v>6</v>
      </c>
      <c r="II114" s="44">
        <f>IF(AH$4=0,0,求节点(AH$4:AH$9,$B$4:$B$9,求节点(其他调用!$I$4:$I$42,其他调用!$J$4:$J$42,其他调用!$AH115)))</f>
        <v>6</v>
      </c>
      <c r="IJ114" s="44">
        <f>IF(AI$4=0,0,求节点(AI$4:AI$9,$B$4:$B$9,求节点(其他调用!$I$4:$I$42,其他调用!$J$4:$J$42,其他调用!$AH115)))</f>
        <v>6</v>
      </c>
      <c r="IK114" s="44">
        <f>IF(AJ$4=0,0,求节点(AJ$4:AJ$9,$B$4:$B$9,求节点(其他调用!$I$4:$I$42,其他调用!$J$4:$J$42,其他调用!$AH115)))</f>
        <v>6</v>
      </c>
      <c r="IL114" s="44">
        <f>IF(AK$4=0,0,求节点(AK$4:AK$9,$B$4:$B$9,求节点(其他调用!$I$4:$I$42,其他调用!$J$4:$J$42,其他调用!$AH115)))</f>
        <v>6</v>
      </c>
      <c r="IM114" s="44">
        <f>IF(AL$4=0,0,求节点(AL$4:AL$9,$B$4:$B$9,求节点(其他调用!$I$4:$I$42,其他调用!$J$4:$J$42,其他调用!$AH115)))</f>
        <v>6</v>
      </c>
      <c r="IN114" s="44">
        <f>IF(AM$4=0,0,求节点(AM$4:AM$9,$B$4:$B$9,求节点(其他调用!$I$4:$I$42,其他调用!$J$4:$J$42,其他调用!$AH115)))</f>
        <v>6</v>
      </c>
      <c r="IO114" s="44">
        <f>IF(AN$4=0,0,求节点(AN$4:AN$9,$B$4:$B$9,求节点(其他调用!$I$4:$I$42,其他调用!$J$4:$J$42,其他调用!$AH115)))</f>
        <v>6</v>
      </c>
      <c r="IP114" s="44">
        <f>IF(AO$4=0,0,求节点(AO$4:AO$9,$B$4:$B$9,求节点(其他调用!$I$4:$I$42,其他调用!$J$4:$J$42,其他调用!$AH115)))</f>
        <v>6</v>
      </c>
      <c r="IQ114" s="44">
        <f>IF(AP$4=0,0,求节点(AP$4:AP$9,$B$4:$B$9,求节点(其他调用!$I$4:$I$42,其他调用!$J$4:$J$42,其他调用!$AH115)))</f>
        <v>6</v>
      </c>
      <c r="IR114" s="44">
        <f>IF(AQ$4=0,0,求节点(AQ$4:AQ$9,$B$4:$B$9,求节点(其他调用!$I$4:$I$42,其他调用!$J$4:$J$42,其他调用!$AH115)))</f>
        <v>6</v>
      </c>
      <c r="IS114" s="44">
        <f>IF(AR$4=0,0,求节点(AR$4:AR$9,$B$4:$B$9,求节点(其他调用!$I$4:$I$42,其他调用!$J$4:$J$42,其他调用!$AH115)))</f>
        <v>6</v>
      </c>
      <c r="IT114" s="44">
        <f>IF(AS$4=0,0,求节点(AS$4:AS$9,$B$4:$B$9,求节点(其他调用!$I$4:$I$42,其他调用!$J$4:$J$42,其他调用!$AH115)))</f>
        <v>6</v>
      </c>
      <c r="IU114" s="44">
        <f>IF(AT$4=0,0,求节点(AT$4:AT$9,$B$4:$B$9,求节点(其他调用!$I$4:$I$42,其他调用!$J$4:$J$42,其他调用!$AH115)))</f>
        <v>6</v>
      </c>
      <c r="IV114" s="44">
        <f>IF(AU$4=0,0,求节点(AU$4:AU$9,$B$4:$B$9,求节点(其他调用!$I$4:$I$42,其他调用!$J$4:$J$42,其他调用!$AH115)))</f>
        <v>6</v>
      </c>
      <c r="IW114" s="44">
        <f>IF(AV$4=0,0,求节点(AV$4:AV$9,$B$4:$B$9,求节点(其他调用!$I$4:$I$42,其他调用!$J$4:$J$42,其他调用!$AH115)))</f>
        <v>6</v>
      </c>
      <c r="IX114" s="44">
        <f>IF(AW$4=0,0,求节点(AW$4:AW$9,$B$4:$B$9,求节点(其他调用!$I$4:$I$42,其他调用!$J$4:$J$42,其他调用!$AH115)))</f>
        <v>6</v>
      </c>
      <c r="IY114" s="44">
        <f>IF(AX$4=0,0,求节点(AX$4:AX$9,$B$4:$B$9,求节点(其他调用!$I$4:$I$42,其他调用!$J$4:$J$42,其他调用!$AH115)))</f>
        <v>6</v>
      </c>
      <c r="IZ114" s="44">
        <f>IF(AY$4=0,0,求节点(AY$4:AY$9,$B$4:$B$9,求节点(其他调用!$I$4:$I$42,其他调用!$J$4:$J$42,其他调用!$AH115)))</f>
        <v>6</v>
      </c>
      <c r="JA114" s="44">
        <f>IF(AZ$4=0,0,求节点(AZ$4:AZ$9,$B$4:$B$9,求节点(其他调用!$I$4:$I$42,其他调用!$J$4:$J$42,其他调用!$AH115)))</f>
        <v>6</v>
      </c>
      <c r="JC114" s="44">
        <v>111</v>
      </c>
      <c r="JD114" s="44">
        <f>IF(C$23=0,0,求节点(C$23:C$28,$B$23:$B$28,求节点(其他调用!$W$4:$W$20,其他调用!$X$4:$X$20,$JC114)))</f>
        <v>0</v>
      </c>
      <c r="JE114" s="44">
        <f>IF(D$23=0,0,求节点(D$23:D$28,$B$23:$B$28,求节点(其他调用!$W$4:$W$20,其他调用!$X$4:$X$20,$JC114)))</f>
        <v>0</v>
      </c>
      <c r="JF114" s="44">
        <f>IF(E$23=0,0,求节点(E$23:E$28,$B$23:$B$28,求节点(其他调用!$W$4:$W$20,其他调用!$X$4:$X$20,$JC114)))</f>
        <v>0</v>
      </c>
      <c r="JG114" s="44">
        <f>IF(F$23=0,0,求节点(F$23:F$28,$B$23:$B$28,求节点(其他调用!$W$4:$W$20,其他调用!$X$4:$X$20,$JC114)))</f>
        <v>7.1917717670078041E-3</v>
      </c>
      <c r="JH114" s="44">
        <f>IF(G$23=0,0,求节点(G$23:G$28,$B$23:$B$28,求节点(其他调用!$W$4:$W$20,其他调用!$X$4:$X$20,$JC114)))</f>
        <v>1.0787657650511595E-2</v>
      </c>
      <c r="JI114" s="44">
        <f>IF(H$23=0,0,求节点(H$23:H$28,$B$23:$B$28,求节点(其他调用!$W$4:$W$20,其他调用!$X$4:$X$20,$JC114)))</f>
        <v>1.0787657650511595E-2</v>
      </c>
      <c r="JJ114" s="44">
        <f>IF(I$23=0,0,求节点(I$23:I$28,$B$23:$B$28,求节点(其他调用!$W$4:$W$20,其他调用!$X$4:$X$20,$JC114)))</f>
        <v>1.6344935834108454E-2</v>
      </c>
      <c r="JK114" s="44">
        <f>IF(J$23=0,0,求节点(J$23:J$28,$B$23:$B$28,求节点(其他调用!$W$4:$W$20,其他调用!$X$4:$X$20,$JC114)))</f>
        <v>0</v>
      </c>
      <c r="JL114" s="44">
        <f>IF(K$23=0,0,求节点(K$23:K$28,$B$23:$B$28,求节点(其他调用!$W$4:$W$20,其他调用!$X$4:$X$20,$JC114)))</f>
        <v>1.0787657650511595E-2</v>
      </c>
      <c r="JM114" s="44">
        <f>IF(L$23=0,0,求节点(L$23:L$28,$B$23:$B$28,求节点(其他调用!$W$4:$W$20,其他调用!$X$4:$X$20,$JC114)))</f>
        <v>0</v>
      </c>
      <c r="JN114" s="44">
        <f>IF(M$23=0,0,求节点(M$23:M$28,$B$23:$B$28,求节点(其他调用!$W$4:$W$20,其他调用!$X$4:$X$20,$JC114)))</f>
        <v>0</v>
      </c>
      <c r="JO114" s="44">
        <f>IF(N$23=0,0,求节点(N$23:N$28,$B$23:$B$28,求节点(其他调用!$W$4:$W$20,其他调用!$X$4:$X$20,$JC114)))</f>
        <v>0</v>
      </c>
      <c r="JP114" s="44">
        <f>IF(O$23=0,0,求节点(O$23:O$28,$B$23:$B$28,求节点(其他调用!$W$4:$W$20,其他调用!$X$4:$X$20,$JC114)))</f>
        <v>0</v>
      </c>
      <c r="JQ114" s="44">
        <f>IF(P$23=0,0,求节点(P$23:P$28,$B$23:$B$28,求节点(其他调用!$W$4:$W$20,其他调用!$X$4:$X$20,$JC114)))</f>
        <v>0</v>
      </c>
      <c r="JR114" s="44">
        <f>IF(Q$23=0,0,求节点(Q$23:Q$28,$B$23:$B$28,求节点(其他调用!$W$4:$W$20,其他调用!$X$4:$X$20,$JC114)))</f>
        <v>0</v>
      </c>
      <c r="JS114" s="44">
        <f>IF(R$23=0,0,求节点(R$23:R$28,$B$23:$B$28,求节点(其他调用!$W$4:$W$20,其他调用!$X$4:$X$20,$JC114)))</f>
        <v>0</v>
      </c>
      <c r="JT114" s="44">
        <f>IF(S$23=0,0,求节点(S$23:S$28,$B$23:$B$28,求节点(其他调用!$W$4:$W$20,其他调用!$X$4:$X$20,$JC114)))</f>
        <v>0</v>
      </c>
      <c r="JU114" s="44">
        <f>IF(T$23=0,0,求节点(T$23:T$28,$B$23:$B$28,求节点(其他调用!$W$4:$W$20,其他调用!$X$4:$X$20,$JC114)))</f>
        <v>0</v>
      </c>
      <c r="JV114" s="44">
        <f>IF(U$23=0,0,求节点(U$23:U$28,$B$23:$B$28,求节点(其他调用!$W$4:$W$20,其他调用!$X$4:$X$20,$JC114)))</f>
        <v>0</v>
      </c>
      <c r="JW114" s="44">
        <f>IF(V$23=0,0,求节点(V$23:V$28,$B$23:$B$28,求节点(其他调用!$W$4:$W$20,其他调用!$X$4:$X$20,$JC114)))</f>
        <v>0</v>
      </c>
      <c r="JZ114" s="44">
        <v>111</v>
      </c>
      <c r="KA114" s="44">
        <f>IF(C$4=0,0,求节点(C$4:C$9,$B$4:$B$9,求节点(其他调用!$L$4:$L$42,其他调用!$M$4:$M$42,其他调用!$AI115)))</f>
        <v>6</v>
      </c>
      <c r="KB114" s="44">
        <f>IF(D$4=0,0,求节点(D$4:D$9,$B$4:$B$9,求节点(其他调用!$L$4:$L$42,其他调用!$M$4:$M$42,其他调用!$AI115)))</f>
        <v>6</v>
      </c>
      <c r="KC114" s="44">
        <f>IF(E$4=0,0,求节点(E$4:E$9,$B$4:$B$9,求节点(其他调用!$L$4:$L$42,其他调用!$M$4:$M$42,其他调用!$AI115)))</f>
        <v>6</v>
      </c>
      <c r="KD114" s="44">
        <f>IF(F$4=0,0,求节点(F$4:F$9,$B$4:$B$9,求节点(其他调用!$L$4:$L$42,其他调用!$M$4:$M$42,其他调用!$AI115)))</f>
        <v>0</v>
      </c>
      <c r="KE114" s="44">
        <f>IF(G$4=0,0,求节点(G$4:G$9,$B$4:$B$9,求节点(其他调用!$L$4:$L$42,其他调用!$M$4:$M$42,其他调用!$AI115)))</f>
        <v>0</v>
      </c>
      <c r="KF114" s="44">
        <f>IF(H$4=0,0,求节点(H$4:H$9,$B$4:$B$9,求节点(其他调用!$L$4:$L$42,其他调用!$M$4:$M$42,其他调用!$AI115)))</f>
        <v>0</v>
      </c>
      <c r="KG114" s="44">
        <f>IF(I$4=0,0,求节点(I$4:I$9,$B$4:$B$9,求节点(其他调用!$L$4:$L$42,其他调用!$M$4:$M$42,其他调用!$AI115)))</f>
        <v>0</v>
      </c>
      <c r="KH114" s="44">
        <f>IF(J$4=0,0,求节点(J$4:J$9,$B$4:$B$9,求节点(其他调用!$L$4:$L$42,其他调用!$M$4:$M$42,其他调用!$AI115)))</f>
        <v>0</v>
      </c>
      <c r="KI114" s="44">
        <f>IF(K$4=0,0,求节点(K$4:K$9,$B$4:$B$9,求节点(其他调用!$L$4:$L$42,其他调用!$M$4:$M$42,其他调用!$AI115)))</f>
        <v>0</v>
      </c>
      <c r="KJ114" s="44">
        <f>IF(L$4=0,0,求节点(L$4:L$9,$B$4:$B$9,求节点(其他调用!$L$4:$L$42,其他调用!$M$4:$M$42,其他调用!$AI115)))</f>
        <v>0</v>
      </c>
      <c r="KK114" s="44">
        <f>IF(M$4=0,0,求节点(M$4:M$9,$B$4:$B$9,求节点(其他调用!$L$4:$L$42,其他调用!$M$4:$M$42,其他调用!$AI115)))</f>
        <v>0</v>
      </c>
      <c r="KL114" s="44">
        <f>IF(N$4=0,0,求节点(N$4:N$9,$B$4:$B$9,求节点(其他调用!$L$4:$L$42,其他调用!$M$4:$M$42,其他调用!$AI115)))</f>
        <v>0</v>
      </c>
      <c r="KM114" s="44">
        <f>IF(O$4=0,0,求节点(O$4:O$9,$B$4:$B$9,求节点(其他调用!$L$4:$L$42,其他调用!$M$4:$M$42,其他调用!$AI115)))</f>
        <v>0</v>
      </c>
      <c r="KN114" s="44">
        <f>IF(P$4=0,0,求节点(P$4:P$9,$B$4:$B$9,求节点(其他调用!$L$4:$L$42,其他调用!$M$4:$M$42,其他调用!$AI115)))</f>
        <v>0</v>
      </c>
      <c r="KO114" s="44">
        <f>IF(Q$4=0,0,求节点(Q$4:Q$9,$B$4:$B$9,求节点(其他调用!$L$4:$L$42,其他调用!$M$4:$M$42,其他调用!$AI115)))</f>
        <v>0</v>
      </c>
      <c r="KP114" s="44">
        <f>IF(R$4=0,0,求节点(R$4:R$9,$B$4:$B$9,求节点(其他调用!$L$4:$L$42,其他调用!$M$4:$M$42,其他调用!$AI115)))</f>
        <v>0</v>
      </c>
      <c r="KQ114" s="44">
        <f>IF(S$4=0,0,求节点(S$4:S$9,$B$4:$B$9,求节点(其他调用!$L$4:$L$42,其他调用!$M$4:$M$42,其他调用!$AI115)))</f>
        <v>6</v>
      </c>
      <c r="KR114" s="44">
        <f>IF(T$4=0,0,求节点(T$4:T$9,$B$4:$B$9,求节点(其他调用!$L$4:$L$42,其他调用!$M$4:$M$42,其他调用!$AI115)))</f>
        <v>6</v>
      </c>
      <c r="KS114" s="44">
        <f>IF(U$4=0,0,求节点(U$4:U$9,$B$4:$B$9,求节点(其他调用!$L$4:$L$42,其他调用!$M$4:$M$42,其他调用!$AI115)))</f>
        <v>6</v>
      </c>
      <c r="KT114" s="44">
        <f>IF(V$4=0,0,求节点(V$4:V$9,$B$4:$B$9,求节点(其他调用!$L$4:$L$42,其他调用!$M$4:$M$42,其他调用!$AI115)))</f>
        <v>0</v>
      </c>
      <c r="KU114" s="44">
        <f>IF(W$4=0,0,求节点(W$4:W$9,$B$4:$B$9,求节点(其他调用!$L$4:$L$42,其他调用!$M$4:$M$42,其他调用!$AI115)))</f>
        <v>6</v>
      </c>
      <c r="KV114" s="44">
        <f>IF(X$4=0,0,求节点(X$4:X$9,$B$4:$B$9,求节点(其他调用!$L$4:$L$42,其他调用!$M$4:$M$42,其他调用!$AI115)))</f>
        <v>6</v>
      </c>
      <c r="KW114" s="44">
        <f>IF(Y$4=0,0,求节点(Y$4:Y$9,$B$4:$B$9,求节点(其他调用!$L$4:$L$42,其他调用!$M$4:$M$42,其他调用!$AI115)))</f>
        <v>6</v>
      </c>
      <c r="KX114" s="44">
        <f>IF(Z$4=0,0,求节点(Z$4:Z$9,$B$4:$B$9,求节点(其他调用!$L$4:$L$42,其他调用!$M$4:$M$42,其他调用!$AI115)))</f>
        <v>0</v>
      </c>
      <c r="KY114" s="44">
        <f>IF(AA$4=0,0,求节点(AA$4:AA$9,$B$4:$B$9,求节点(其他调用!$L$4:$L$42,其他调用!$M$4:$M$42,其他调用!$AI115)))</f>
        <v>6</v>
      </c>
      <c r="KZ114" s="44">
        <f>IF(AB$4=0,0,求节点(AB$4:AB$9,$B$4:$B$9,求节点(其他调用!$L$4:$L$42,其他调用!$M$4:$M$42,其他调用!$AI115)))</f>
        <v>6</v>
      </c>
      <c r="LA114" s="44">
        <f>IF(AC$4=0,0,求节点(AC$4:AC$9,$B$4:$B$9,求节点(其他调用!$L$4:$L$42,其他调用!$M$4:$M$42,其他调用!$AI115)))</f>
        <v>6</v>
      </c>
      <c r="LB114" s="44">
        <f>IF(AD$4=0,0,求节点(AD$4:AD$9,$B$4:$B$9,求节点(其他调用!$L$4:$L$42,其他调用!$M$4:$M$42,其他调用!$AI115)))</f>
        <v>6</v>
      </c>
      <c r="LC114" s="44">
        <f>IF(AE$4=0,0,求节点(AE$4:AE$9,$B$4:$B$9,求节点(其他调用!$L$4:$L$42,其他调用!$M$4:$M$42,其他调用!$AI115)))</f>
        <v>6</v>
      </c>
      <c r="LD114" s="44">
        <f>IF(AF$4=0,0,求节点(AF$4:AF$9,$B$4:$B$9,求节点(其他调用!$L$4:$L$42,其他调用!$M$4:$M$42,其他调用!$AI115)))</f>
        <v>6</v>
      </c>
      <c r="LE114" s="44">
        <f>IF(AG$4=0,0,求节点(AG$4:AG$9,$B$4:$B$9,求节点(其他调用!$L$4:$L$42,其他调用!$M$4:$M$42,其他调用!$AI115)))</f>
        <v>6</v>
      </c>
      <c r="LF114" s="44">
        <f>IF(AH$4=0,0,求节点(AH$4:AH$9,$B$4:$B$9,求节点(其他调用!$L$4:$L$42,其他调用!$M$4:$M$42,其他调用!$AI115)))</f>
        <v>6</v>
      </c>
      <c r="LG114" s="44">
        <f>IF(AI$4=0,0,求节点(AI$4:AI$9,$B$4:$B$9,求节点(其他调用!$L$4:$L$42,其他调用!$M$4:$M$42,其他调用!$AI115)))</f>
        <v>6</v>
      </c>
      <c r="LH114" s="44">
        <f>IF(AJ$4=0,0,求节点(AJ$4:AJ$9,$B$4:$B$9,求节点(其他调用!$L$4:$L$42,其他调用!$M$4:$M$42,其他调用!$AI115)))</f>
        <v>6</v>
      </c>
      <c r="LI114" s="44">
        <f>IF(AK$4=0,0,求节点(AK$4:AK$9,$B$4:$B$9,求节点(其他调用!$L$4:$L$42,其他调用!$M$4:$M$42,其他调用!$AI115)))</f>
        <v>6</v>
      </c>
      <c r="LJ114" s="44">
        <f>IF(AL$4=0,0,求节点(AL$4:AL$9,$B$4:$B$9,求节点(其他调用!$L$4:$L$42,其他调用!$M$4:$M$42,其他调用!$AI115)))</f>
        <v>6</v>
      </c>
      <c r="LK114" s="44">
        <f>IF(AM$4=0,0,求节点(AM$4:AM$9,$B$4:$B$9,求节点(其他调用!$L$4:$L$42,其他调用!$M$4:$M$42,其他调用!$AI115)))</f>
        <v>6</v>
      </c>
      <c r="LL114" s="44">
        <f>IF(AN$4=0,0,求节点(AN$4:AN$9,$B$4:$B$9,求节点(其他调用!$L$4:$L$42,其他调用!$M$4:$M$42,其他调用!$AI115)))</f>
        <v>6</v>
      </c>
      <c r="LM114" s="44">
        <f>IF(AO$4=0,0,求节点(AO$4:AO$9,$B$4:$B$9,求节点(其他调用!$L$4:$L$42,其他调用!$M$4:$M$42,其他调用!$AI115)))</f>
        <v>6</v>
      </c>
      <c r="LN114" s="44">
        <f>IF(AP$4=0,0,求节点(AP$4:AP$9,$B$4:$B$9,求节点(其他调用!$L$4:$L$42,其他调用!$M$4:$M$42,其他调用!$AI115)))</f>
        <v>6</v>
      </c>
      <c r="LO114" s="44">
        <f>IF(AQ$4=0,0,求节点(AQ$4:AQ$9,$B$4:$B$9,求节点(其他调用!$L$4:$L$42,其他调用!$M$4:$M$42,其他调用!$AI115)))</f>
        <v>6</v>
      </c>
      <c r="LP114" s="44">
        <f>IF(AR$4=0,0,求节点(AR$4:AR$9,$B$4:$B$9,求节点(其他调用!$L$4:$L$42,其他调用!$M$4:$M$42,其他调用!$AI115)))</f>
        <v>6</v>
      </c>
      <c r="LQ114" s="44">
        <f>IF(AS$4=0,0,求节点(AS$4:AS$9,$B$4:$B$9,求节点(其他调用!$L$4:$L$42,其他调用!$M$4:$M$42,其他调用!$AI115)))</f>
        <v>6</v>
      </c>
      <c r="LR114" s="44">
        <f>IF(AT$4=0,0,求节点(AT$4:AT$9,$B$4:$B$9,求节点(其他调用!$L$4:$L$42,其他调用!$M$4:$M$42,其他调用!$AI115)))</f>
        <v>6</v>
      </c>
      <c r="LS114" s="44">
        <f>IF(AU$4=0,0,求节点(AU$4:AU$9,$B$4:$B$9,求节点(其他调用!$L$4:$L$42,其他调用!$M$4:$M$42,其他调用!$AI115)))</f>
        <v>6</v>
      </c>
      <c r="LT114" s="44">
        <f>IF(AV$4=0,0,求节点(AV$4:AV$9,$B$4:$B$9,求节点(其他调用!$L$4:$L$42,其他调用!$M$4:$M$42,其他调用!$AI115)))</f>
        <v>6</v>
      </c>
      <c r="LU114" s="44">
        <f>IF(AW$4=0,0,求节点(AW$4:AW$9,$B$4:$B$9,求节点(其他调用!$L$4:$L$42,其他调用!$M$4:$M$42,其他调用!$AI115)))</f>
        <v>6</v>
      </c>
      <c r="LV114" s="44">
        <f>IF(AX$4=0,0,求节点(AX$4:AX$9,$B$4:$B$9,求节点(其他调用!$L$4:$L$42,其他调用!$M$4:$M$42,其他调用!$AI115)))</f>
        <v>6</v>
      </c>
      <c r="LW114" s="44">
        <f>IF(AY$4=0,0,求节点(AY$4:AY$9,$B$4:$B$9,求节点(其他调用!$L$4:$L$42,其他调用!$M$4:$M$42,其他调用!$AI115)))</f>
        <v>6</v>
      </c>
      <c r="LX114" s="44">
        <f>IF(AZ$4=0,0,求节点(AZ$4:AZ$9,$B$4:$B$9,求节点(其他调用!$L$4:$L$42,其他调用!$M$4:$M$42,其他调用!$AI115)))</f>
        <v>6</v>
      </c>
      <c r="LZ114" s="44">
        <v>111</v>
      </c>
      <c r="MA114" s="44">
        <f>IF(C$23=0,0,求节点(C$23:C$28,$B$23:$B$28,求节点(其他调用!$Y$4:$Y$20,其他调用!$Z$4:$Z$20,$LZ114)))</f>
        <v>0</v>
      </c>
      <c r="MB114" s="44">
        <f>IF(D$23=0,0,求节点(D$23:D$28,$B$23:$B$28,求节点(其他调用!$Y$4:$Y$20,其他调用!$Z$4:$Z$20,$LZ114)))</f>
        <v>0</v>
      </c>
      <c r="MC114" s="44">
        <f>IF(E$23=0,0,求节点(E$23:E$28,$B$23:$B$28,求节点(其他调用!$Y$4:$Y$20,其他调用!$Z$4:$Z$20,$LZ114)))</f>
        <v>0</v>
      </c>
      <c r="MD114" s="44">
        <f>IF(F$23=0,0,求节点(F$23:F$28,$B$23:$B$28,求节点(其他调用!$Y$4:$Y$20,其他调用!$Z$4:$Z$20,$LZ114)))</f>
        <v>0</v>
      </c>
      <c r="ME114" s="44">
        <f>IF(G$23=0,0,求节点(G$23:G$28,$B$23:$B$28,求节点(其他调用!$Y$4:$Y$20,其他调用!$Z$4:$Z$20,$LZ114)))</f>
        <v>0</v>
      </c>
      <c r="MF114" s="44">
        <f>IF(H$23=0,0,求节点(H$23:H$28,$B$23:$B$28,求节点(其他调用!$Y$4:$Y$20,其他调用!$Z$4:$Z$20,$LZ114)))</f>
        <v>0</v>
      </c>
      <c r="MG114" s="44">
        <f>IF(I$23=0,0,求节点(I$23:I$28,$B$23:$B$28,求节点(其他调用!$Y$4:$Y$20,其他调用!$Z$4:$Z$20,$LZ114)))</f>
        <v>0</v>
      </c>
      <c r="MH114" s="44">
        <f>IF(J$23=0,0,求节点(J$23:J$28,$B$23:$B$28,求节点(其他调用!$Y$4:$Y$20,其他调用!$Z$4:$Z$20,$LZ114)))</f>
        <v>0</v>
      </c>
      <c r="MI114" s="44">
        <f>IF(K$23=0,0,求节点(K$23:K$28,$B$23:$B$28,求节点(其他调用!$Y$4:$Y$20,其他调用!$Z$4:$Z$20,$LZ114)))</f>
        <v>0</v>
      </c>
      <c r="MJ114" s="44">
        <f>IF(L$23=0,0,求节点(L$23:L$28,$B$23:$B$28,求节点(其他调用!$Y$4:$Y$20,其他调用!$Z$4:$Z$20,$LZ114)))</f>
        <v>0</v>
      </c>
      <c r="MK114" s="44">
        <f>IF(M$23=0,0,求节点(M$23:M$28,$B$23:$B$28,求节点(其他调用!$Y$4:$Y$20,其他调用!$Z$4:$Z$20,$LZ114)))</f>
        <v>0</v>
      </c>
      <c r="ML114" s="44">
        <f>IF(N$23=0,0,求节点(N$23:N$28,$B$23:$B$28,求节点(其他调用!$Y$4:$Y$20,其他调用!$Z$4:$Z$20,$LZ114)))</f>
        <v>0</v>
      </c>
      <c r="MM114" s="44">
        <f>IF(O$23=0,0,求节点(O$23:O$28,$B$23:$B$28,求节点(其他调用!$Y$4:$Y$20,其他调用!$Z$4:$Z$20,$LZ114)))</f>
        <v>0</v>
      </c>
      <c r="MN114" s="44">
        <f>IF(P$23=0,0,求节点(P$23:P$28,$B$23:$B$28,求节点(其他调用!$Y$4:$Y$20,其他调用!$Z$4:$Z$20,$LZ114)))</f>
        <v>0</v>
      </c>
      <c r="MO114" s="44">
        <f>IF(Q$23=0,0,求节点(Q$23:Q$28,$B$23:$B$28,求节点(其他调用!$Y$4:$Y$20,其他调用!$Z$4:$Z$20,$LZ114)))</f>
        <v>0</v>
      </c>
      <c r="MP114" s="44">
        <f>IF(R$23=0,0,求节点(R$23:R$28,$B$23:$B$28,求节点(其他调用!$Y$4:$Y$20,其他调用!$Z$4:$Z$20,$LZ114)))</f>
        <v>0</v>
      </c>
      <c r="MQ114" s="44">
        <f>IF(S$23=0,0,求节点(S$23:S$28,$B$23:$B$28,求节点(其他调用!$Y$4:$Y$20,其他调用!$Z$4:$Z$20,$LZ114)))</f>
        <v>0</v>
      </c>
      <c r="MR114" s="44">
        <f>IF(T$23=0,0,求节点(T$23:T$28,$B$23:$B$28,求节点(其他调用!$Y$4:$Y$20,其他调用!$Z$4:$Z$20,$LZ114)))</f>
        <v>0</v>
      </c>
      <c r="MS114" s="44">
        <f>IF(U$23=0,0,求节点(U$23:U$28,$B$23:$B$28,求节点(其他调用!$Y$4:$Y$20,其他调用!$Z$4:$Z$20,$LZ114)))</f>
        <v>0</v>
      </c>
      <c r="MT114" s="44">
        <f>IF(V$23=0,0,求节点(V$23:V$28,$B$23:$B$28,求节点(其他调用!$Y$4:$Y$20,其他调用!$Z$4:$Z$20,$LZ114)))</f>
        <v>0</v>
      </c>
      <c r="MW114" s="44">
        <v>111</v>
      </c>
      <c r="MX114" s="44">
        <f>IF(C$4=0,0,求节点(C$4:C$9,$B$4:$B$9,求节点(其他调用!$O$4:$O$42,其他调用!$P$4:$P$42,其他调用!$AJ115)))</f>
        <v>6</v>
      </c>
      <c r="MY114" s="44">
        <f>IF(D$4=0,0,求节点(D$4:D$9,$B$4:$B$9,求节点(其他调用!$O$4:$O$42,其他调用!$P$4:$P$42,其他调用!$AJ115)))</f>
        <v>6</v>
      </c>
      <c r="MZ114" s="44">
        <f>IF(E$4=0,0,求节点(E$4:E$9,$B$4:$B$9,求节点(其他调用!$O$4:$O$42,其他调用!$P$4:$P$42,其他调用!$AJ115)))</f>
        <v>6</v>
      </c>
      <c r="NA114" s="44">
        <f>IF(F$4=0,0,求节点(F$4:F$9,$B$4:$B$9,求节点(其他调用!$O$4:$O$42,其他调用!$P$4:$P$42,其他调用!$AJ115)))</f>
        <v>0</v>
      </c>
      <c r="NB114" s="44">
        <f>IF(G$4=0,0,求节点(G$4:G$9,$B$4:$B$9,求节点(其他调用!$O$4:$O$42,其他调用!$P$4:$P$42,其他调用!$AJ115)))</f>
        <v>0</v>
      </c>
      <c r="NC114" s="44">
        <f>IF(H$4=0,0,求节点(H$4:H$9,$B$4:$B$9,求节点(其他调用!$O$4:$O$42,其他调用!$P$4:$P$42,其他调用!$AJ115)))</f>
        <v>0</v>
      </c>
      <c r="ND114" s="44">
        <f>IF(I$4=0,0,求节点(I$4:I$9,$B$4:$B$9,求节点(其他调用!$O$4:$O$42,其他调用!$P$4:$P$42,其他调用!$AJ115)))</f>
        <v>0</v>
      </c>
      <c r="NE114" s="44">
        <f>IF(J$4=0,0,求节点(J$4:J$9,$B$4:$B$9,求节点(其他调用!$O$4:$O$42,其他调用!$P$4:$P$42,其他调用!$AJ115)))</f>
        <v>0</v>
      </c>
      <c r="NF114" s="44">
        <f>IF(K$4=0,0,求节点(K$4:K$9,$B$4:$B$9,求节点(其他调用!$O$4:$O$42,其他调用!$P$4:$P$42,其他调用!$AJ115)))</f>
        <v>0</v>
      </c>
      <c r="NG114" s="44">
        <f>IF(L$4=0,0,求节点(L$4:L$9,$B$4:$B$9,求节点(其他调用!$O$4:$O$42,其他调用!$P$4:$P$42,其他调用!$AJ115)))</f>
        <v>0</v>
      </c>
      <c r="NH114" s="44">
        <f>IF(M$4=0,0,求节点(M$4:M$9,$B$4:$B$9,求节点(其他调用!$O$4:$O$42,其他调用!$P$4:$P$42,其他调用!$AJ115)))</f>
        <v>0</v>
      </c>
      <c r="NI114" s="44">
        <f>IF(N$4=0,0,求节点(N$4:N$9,$B$4:$B$9,求节点(其他调用!$O$4:$O$42,其他调用!$P$4:$P$42,其他调用!$AJ115)))</f>
        <v>0</v>
      </c>
      <c r="NJ114" s="44">
        <f>IF(O$4=0,0,求节点(O$4:O$9,$B$4:$B$9,求节点(其他调用!$O$4:$O$42,其他调用!$P$4:$P$42,其他调用!$AJ115)))</f>
        <v>0</v>
      </c>
      <c r="NK114" s="44">
        <f>IF(P$4=0,0,求节点(P$4:P$9,$B$4:$B$9,求节点(其他调用!$O$4:$O$42,其他调用!$P$4:$P$42,其他调用!$AJ115)))</f>
        <v>0</v>
      </c>
      <c r="NL114" s="44">
        <f>IF(Q$4=0,0,求节点(Q$4:Q$9,$B$4:$B$9,求节点(其他调用!$O$4:$O$42,其他调用!$P$4:$P$42,其他调用!$AJ115)))</f>
        <v>0</v>
      </c>
      <c r="NM114" s="44">
        <f>IF(R$4=0,0,求节点(R$4:R$9,$B$4:$B$9,求节点(其他调用!$O$4:$O$42,其他调用!$P$4:$P$42,其他调用!$AJ115)))</f>
        <v>0</v>
      </c>
      <c r="NN114" s="44">
        <f>IF(S$4=0,0,求节点(S$4:S$9,$B$4:$B$9,求节点(其他调用!$O$4:$O$42,其他调用!$P$4:$P$42,其他调用!$AJ115)))</f>
        <v>6</v>
      </c>
      <c r="NO114" s="44">
        <f>IF(T$4=0,0,求节点(T$4:T$9,$B$4:$B$9,求节点(其他调用!$O$4:$O$42,其他调用!$P$4:$P$42,其他调用!$AJ115)))</f>
        <v>6</v>
      </c>
      <c r="NP114" s="44">
        <f>IF(U$4=0,0,求节点(U$4:U$9,$B$4:$B$9,求节点(其他调用!$O$4:$O$42,其他调用!$P$4:$P$42,其他调用!$AJ115)))</f>
        <v>6</v>
      </c>
      <c r="NQ114" s="44">
        <f>IF(V$4=0,0,求节点(V$4:V$9,$B$4:$B$9,求节点(其他调用!$O$4:$O$42,其他调用!$P$4:$P$42,其他调用!$AJ115)))</f>
        <v>0</v>
      </c>
      <c r="NR114" s="44">
        <f>IF(W$4=0,0,求节点(W$4:W$9,$B$4:$B$9,求节点(其他调用!$O$4:$O$42,其他调用!$P$4:$P$42,其他调用!$AJ115)))</f>
        <v>6</v>
      </c>
      <c r="NS114" s="44">
        <f>IF(X$4=0,0,求节点(X$4:X$9,$B$4:$B$9,求节点(其他调用!$O$4:$O$42,其他调用!$P$4:$P$42,其他调用!$AJ115)))</f>
        <v>6</v>
      </c>
      <c r="NT114" s="44">
        <f>IF(Y$4=0,0,求节点(Y$4:Y$9,$B$4:$B$9,求节点(其他调用!$O$4:$O$42,其他调用!$P$4:$P$42,其他调用!$AJ115)))</f>
        <v>6</v>
      </c>
      <c r="NU114" s="44">
        <f>IF(Z$4=0,0,求节点(Z$4:Z$9,$B$4:$B$9,求节点(其他调用!$O$4:$O$42,其他调用!$P$4:$P$42,其他调用!$AJ115)))</f>
        <v>0</v>
      </c>
      <c r="NV114" s="44">
        <f>IF(AA$4=0,0,求节点(AA$4:AA$9,$B$4:$B$9,求节点(其他调用!$O$4:$O$42,其他调用!$P$4:$P$42,其他调用!$AJ115)))</f>
        <v>6</v>
      </c>
      <c r="NW114" s="44">
        <f>IF(AB$4=0,0,求节点(AB$4:AB$9,$B$4:$B$9,求节点(其他调用!$O$4:$O$42,其他调用!$P$4:$P$42,其他调用!$AJ115)))</f>
        <v>6</v>
      </c>
      <c r="NX114" s="44">
        <f>IF(AC$4=0,0,求节点(AC$4:AC$9,$B$4:$B$9,求节点(其他调用!$O$4:$O$42,其他调用!$P$4:$P$42,其他调用!$AJ115)))</f>
        <v>6</v>
      </c>
      <c r="NY114" s="44">
        <f>IF(AD$4=0,0,求节点(AD$4:AD$9,$B$4:$B$9,求节点(其他调用!$O$4:$O$42,其他调用!$P$4:$P$42,其他调用!$AJ115)))</f>
        <v>6</v>
      </c>
      <c r="NZ114" s="44">
        <f>IF(AE$4=0,0,求节点(AE$4:AE$9,$B$4:$B$9,求节点(其他调用!$O$4:$O$42,其他调用!$P$4:$P$42,其他调用!$AJ115)))</f>
        <v>6</v>
      </c>
      <c r="OA114" s="44">
        <f>IF(AF$4=0,0,求节点(AF$4:AF$9,$B$4:$B$9,求节点(其他调用!$O$4:$O$42,其他调用!$P$4:$P$42,其他调用!$AJ115)))</f>
        <v>6</v>
      </c>
      <c r="OB114" s="44">
        <f>IF(AG$4=0,0,求节点(AG$4:AG$9,$B$4:$B$9,求节点(其他调用!$O$4:$O$42,其他调用!$P$4:$P$42,其他调用!$AJ115)))</f>
        <v>6</v>
      </c>
      <c r="OC114" s="44">
        <f>IF(AH$4=0,0,求节点(AH$4:AH$9,$B$4:$B$9,求节点(其他调用!$O$4:$O$42,其他调用!$P$4:$P$42,其他调用!$AJ115)))</f>
        <v>6</v>
      </c>
      <c r="OD114" s="44">
        <f>IF(AI$4=0,0,求节点(AI$4:AI$9,$B$4:$B$9,求节点(其他调用!$O$4:$O$42,其他调用!$P$4:$P$42,其他调用!$AJ115)))</f>
        <v>6</v>
      </c>
      <c r="OE114" s="44">
        <f>IF(AJ$4=0,0,求节点(AJ$4:AJ$9,$B$4:$B$9,求节点(其他调用!$O$4:$O$42,其他调用!$P$4:$P$42,其他调用!$AJ115)))</f>
        <v>6</v>
      </c>
      <c r="OF114" s="44">
        <f>IF(AK$4=0,0,求节点(AK$4:AK$9,$B$4:$B$9,求节点(其他调用!$O$4:$O$42,其他调用!$P$4:$P$42,其他调用!$AJ115)))</f>
        <v>6</v>
      </c>
      <c r="OG114" s="44">
        <f>IF(AL$4=0,0,求节点(AL$4:AL$9,$B$4:$B$9,求节点(其他调用!$O$4:$O$42,其他调用!$P$4:$P$42,其他调用!$AJ115)))</f>
        <v>6</v>
      </c>
      <c r="OH114" s="44">
        <f>IF(AM$4=0,0,求节点(AM$4:AM$9,$B$4:$B$9,求节点(其他调用!$O$4:$O$42,其他调用!$P$4:$P$42,其他调用!$AJ115)))</f>
        <v>6</v>
      </c>
      <c r="OI114" s="44">
        <f>IF(AN$4=0,0,求节点(AN$4:AN$9,$B$4:$B$9,求节点(其他调用!$O$4:$O$42,其他调用!$P$4:$P$42,其他调用!$AJ115)))</f>
        <v>6</v>
      </c>
      <c r="OJ114" s="44">
        <f>IF(AO$4=0,0,求节点(AO$4:AO$9,$B$4:$B$9,求节点(其他调用!$O$4:$O$42,其他调用!$P$4:$P$42,其他调用!$AJ115)))</f>
        <v>6</v>
      </c>
      <c r="OK114" s="44">
        <f>IF(AP$4=0,0,求节点(AP$4:AP$9,$B$4:$B$9,求节点(其他调用!$O$4:$O$42,其他调用!$P$4:$P$42,其他调用!$AJ115)))</f>
        <v>6</v>
      </c>
      <c r="OL114" s="44">
        <f>IF(AQ$4=0,0,求节点(AQ$4:AQ$9,$B$4:$B$9,求节点(其他调用!$O$4:$O$42,其他调用!$P$4:$P$42,其他调用!$AJ115)))</f>
        <v>6</v>
      </c>
      <c r="OM114" s="44">
        <f>IF(AR$4=0,0,求节点(AR$4:AR$9,$B$4:$B$9,求节点(其他调用!$O$4:$O$42,其他调用!$P$4:$P$42,其他调用!$AJ115)))</f>
        <v>6</v>
      </c>
      <c r="ON114" s="44">
        <f>IF(AS$4=0,0,求节点(AS$4:AS$9,$B$4:$B$9,求节点(其他调用!$O$4:$O$42,其他调用!$P$4:$P$42,其他调用!$AJ115)))</f>
        <v>6</v>
      </c>
      <c r="OO114" s="44">
        <f>IF(AT$4=0,0,求节点(AT$4:AT$9,$B$4:$B$9,求节点(其他调用!$O$4:$O$42,其他调用!$P$4:$P$42,其他调用!$AJ115)))</f>
        <v>6</v>
      </c>
      <c r="OP114" s="44">
        <f>IF(AU$4=0,0,求节点(AU$4:AU$9,$B$4:$B$9,求节点(其他调用!$O$4:$O$42,其他调用!$P$4:$P$42,其他调用!$AJ115)))</f>
        <v>6</v>
      </c>
      <c r="OQ114" s="44">
        <f>IF(AV$4=0,0,求节点(AV$4:AV$9,$B$4:$B$9,求节点(其他调用!$O$4:$O$42,其他调用!$P$4:$P$42,其他调用!$AJ115)))</f>
        <v>6</v>
      </c>
      <c r="OR114" s="44">
        <f>IF(AW$4=0,0,求节点(AW$4:AW$9,$B$4:$B$9,求节点(其他调用!$O$4:$O$42,其他调用!$P$4:$P$42,其他调用!$AJ115)))</f>
        <v>6</v>
      </c>
      <c r="OS114" s="44">
        <f>IF(AX$4=0,0,求节点(AX$4:AX$9,$B$4:$B$9,求节点(其他调用!$O$4:$O$42,其他调用!$P$4:$P$42,其他调用!$AJ115)))</f>
        <v>6</v>
      </c>
      <c r="OT114" s="44">
        <f>IF(AY$4=0,0,求节点(AY$4:AY$9,$B$4:$B$9,求节点(其他调用!$O$4:$O$42,其他调用!$P$4:$P$42,其他调用!$AJ115)))</f>
        <v>6</v>
      </c>
      <c r="OU114" s="44">
        <f>IF(AZ$4=0,0,求节点(AZ$4:AZ$9,$B$4:$B$9,求节点(其他调用!$O$4:$O$42,其他调用!$P$4:$P$42,其他调用!$AJ115)))</f>
        <v>6</v>
      </c>
      <c r="OW114" s="44">
        <v>111</v>
      </c>
      <c r="OX114" s="44">
        <f>IF(C$23=0,0,求节点(C$23:C$28,$B$23:$B$28,求节点(其他调用!$AA$4:$AA$20,其他调用!$AB$4:$AB$20,$OW114)))</f>
        <v>0</v>
      </c>
      <c r="OY114" s="44">
        <f>IF(D$23=0,0,求节点(D$23:D$28,$B$23:$B$28,求节点(其他调用!$AA$4:$AA$20,其他调用!$AB$4:$AB$20,$OW114)))</f>
        <v>0</v>
      </c>
      <c r="OZ114" s="44">
        <f>IF(E$23=0,0,求节点(E$23:E$28,$B$23:$B$28,求节点(其他调用!$AA$4:$AA$20,其他调用!$AB$4:$AB$20,$OW114)))</f>
        <v>0</v>
      </c>
      <c r="PA114" s="44">
        <f>IF(F$23=0,0,求节点(F$23:F$28,$B$23:$B$28,求节点(其他调用!$AA$4:$AA$20,其他调用!$AB$4:$AB$20,$OW114)))</f>
        <v>7.6994262446787864E-3</v>
      </c>
      <c r="PB114" s="44">
        <f>IF(G$23=0,0,求节点(G$23:G$28,$B$23:$B$28,求节点(其他调用!$AA$4:$AA$20,其他调用!$AB$4:$AB$20,$OW114)))</f>
        <v>1.1549139367018291E-2</v>
      </c>
      <c r="PC114" s="44">
        <f>IF(H$23=0,0,求节点(H$23:H$28,$B$23:$B$28,求节点(其他调用!$AA$4:$AA$20,其他调用!$AB$4:$AB$20,$OW114)))</f>
        <v>1.1549139367018291E-2</v>
      </c>
      <c r="PD114" s="44">
        <f>IF(I$23=0,0,求节点(I$23:I$28,$B$23:$B$28,求节点(其他调用!$AA$4:$AA$20,其他调用!$AB$4:$AB$20,$OW114)))</f>
        <v>1.7498696010633807E-2</v>
      </c>
      <c r="PE114" s="44">
        <f>IF(J$23=0,0,求节点(J$23:J$28,$B$23:$B$28,求节点(其他调用!$AA$4:$AA$20,其他调用!$AB$4:$AB$20,$OW114)))</f>
        <v>0</v>
      </c>
      <c r="PF114" s="44">
        <f>IF(K$23=0,0,求节点(K$23:K$28,$B$23:$B$28,求节点(其他调用!$AA$4:$AA$20,其他调用!$AB$4:$AB$20,$OW114)))</f>
        <v>1.1549139367018291E-2</v>
      </c>
      <c r="PG114" s="44">
        <f>IF(L$23=0,0,求节点(L$23:L$28,$B$23:$B$28,求节点(其他调用!$AA$4:$AA$20,其他调用!$AB$4:$AB$20,$OW114)))</f>
        <v>0</v>
      </c>
      <c r="PH114" s="44">
        <f>IF(M$23=0,0,求节点(M$23:M$28,$B$23:$B$28,求节点(其他调用!$AA$4:$AA$20,其他调用!$AB$4:$AB$20,$OW114)))</f>
        <v>0</v>
      </c>
      <c r="PI114" s="44">
        <f>IF(N$23=0,0,求节点(N$23:N$28,$B$23:$B$28,求节点(其他调用!$AA$4:$AA$20,其他调用!$AB$4:$AB$20,$OW114)))</f>
        <v>0</v>
      </c>
      <c r="PJ114" s="44">
        <f>IF(O$23=0,0,求节点(O$23:O$28,$B$23:$B$28,求节点(其他调用!$AA$4:$AA$20,其他调用!$AB$4:$AB$20,$OW114)))</f>
        <v>0</v>
      </c>
      <c r="PK114" s="44">
        <f>IF(P$23=0,0,求节点(P$23:P$28,$B$23:$B$28,求节点(其他调用!$AA$4:$AA$20,其他调用!$AB$4:$AB$20,$OW114)))</f>
        <v>0</v>
      </c>
      <c r="PL114" s="44">
        <f>IF(Q$23=0,0,求节点(Q$23:Q$28,$B$23:$B$28,求节点(其他调用!$AA$4:$AA$20,其他调用!$AB$4:$AB$20,$OW114)))</f>
        <v>0</v>
      </c>
      <c r="PM114" s="44">
        <f>IF(R$23=0,0,求节点(R$23:R$28,$B$23:$B$28,求节点(其他调用!$AA$4:$AA$20,其他调用!$AB$4:$AB$20,$OW114)))</f>
        <v>0</v>
      </c>
      <c r="PN114" s="44">
        <f>IF(S$23=0,0,求节点(S$23:S$28,$B$23:$B$28,求节点(其他调用!$AA$4:$AA$20,其他调用!$AB$4:$AB$20,$OW114)))</f>
        <v>0</v>
      </c>
      <c r="PO114" s="44">
        <f>IF(T$23=0,0,求节点(T$23:T$28,$B$23:$B$28,求节点(其他调用!$AA$4:$AA$20,其他调用!$AB$4:$AB$20,$OW114)))</f>
        <v>0</v>
      </c>
      <c r="PP114" s="44">
        <f>IF(U$23=0,0,求节点(U$23:U$28,$B$23:$B$28,求节点(其他调用!$AA$4:$AA$20,其他调用!$AB$4:$AB$20,$OW114)))</f>
        <v>0</v>
      </c>
      <c r="PQ114" s="44">
        <f>IF(V$23=0,0,求节点(V$23:V$28,$B$23:$B$28,求节点(其他调用!$AA$4:$AA$20,其他调用!$AB$4:$AB$20,$OW114)))</f>
        <v>0</v>
      </c>
    </row>
    <row r="115" spans="61:433" x14ac:dyDescent="0.2">
      <c r="BI115" s="44">
        <v>112</v>
      </c>
      <c r="BJ115" s="44">
        <f>IF(C$4=0,0,求节点(C$4:C$9,$B$4:$B$9,求节点(其他调用!$C$4:$C$42,其他调用!$D$4:$D$42,其他调用!$AF116)))</f>
        <v>6</v>
      </c>
      <c r="BK115" s="44">
        <f>IF(D$4=0,0,求节点(D$4:D$9,$B$4:$B$9,求节点(其他调用!$C$4:$C$42,其他调用!$D$4:$D$42,其他调用!$AF116)))</f>
        <v>6</v>
      </c>
      <c r="BL115" s="44">
        <f>IF(E$4=0,0,求节点(E$4:E$9,$B$4:$B$9,求节点(其他调用!$C$4:$C$42,其他调用!$D$4:$D$42,其他调用!$AF116)))</f>
        <v>3.6168588517395341</v>
      </c>
      <c r="BM115" s="44">
        <f>IF(F$4=0,0,求节点(F$4:F$9,$B$4:$B$9,求节点(其他调用!$C$4:$C$42,其他调用!$D$4:$D$42,其他调用!$AF116)))</f>
        <v>0</v>
      </c>
      <c r="BN115" s="44">
        <f>IF(G$4=0,0,求节点(G$4:G$9,$B$4:$B$9,求节点(其他调用!$C$4:$C$42,其他调用!$D$4:$D$42,其他调用!$AF116)))</f>
        <v>0</v>
      </c>
      <c r="BO115" s="44">
        <f>IF(H$4=0,0,求节点(H$4:H$9,$B$4:$B$9,求节点(其他调用!$C$4:$C$42,其他调用!$D$4:$D$42,其他调用!$AF116)))</f>
        <v>0</v>
      </c>
      <c r="BP115" s="44">
        <f>IF(I$4=0,0,求节点(I$4:I$9,$B$4:$B$9,求节点(其他调用!$C$4:$C$42,其他调用!$D$4:$D$42,其他调用!$AF116)))</f>
        <v>0</v>
      </c>
      <c r="BQ115" s="44">
        <f>IF(J$4=0,0,求节点(J$4:J$9,$B$4:$B$9,求节点(其他调用!$C$4:$C$42,其他调用!$D$4:$D$42,其他调用!$AF116)))</f>
        <v>0</v>
      </c>
      <c r="BR115" s="44">
        <f>IF(K$4=0,0,求节点(K$4:K$9,$B$4:$B$9,求节点(其他调用!$C$4:$C$42,其他调用!$D$4:$D$42,其他调用!$AF116)))</f>
        <v>0</v>
      </c>
      <c r="BS115" s="44">
        <f>IF(L$4=0,0,求节点(L$4:L$9,$B$4:$B$9,求节点(其他调用!$C$4:$C$42,其他调用!$D$4:$D$42,其他调用!$AF116)))</f>
        <v>0</v>
      </c>
      <c r="BT115" s="44">
        <f>IF(M$4=0,0,求节点(M$4:M$9,$B$4:$B$9,求节点(其他调用!$C$4:$C$42,其他调用!$D$4:$D$42,其他调用!$AF116)))</f>
        <v>0</v>
      </c>
      <c r="BU115" s="44">
        <f>IF(N$4=0,0,求节点(N$4:N$9,$B$4:$B$9,求节点(其他调用!$C$4:$C$42,其他调用!$D$4:$D$42,其他调用!$AF116)))</f>
        <v>0</v>
      </c>
      <c r="BV115" s="44">
        <f>IF(O$4=0,0,求节点(O$4:O$9,$B$4:$B$9,求节点(其他调用!$C$4:$C$42,其他调用!$D$4:$D$42,其他调用!$AF116)))</f>
        <v>0</v>
      </c>
      <c r="BW115" s="44">
        <f>IF(P$4=0,0,求节点(P$4:P$9,$B$4:$B$9,求节点(其他调用!$C$4:$C$42,其他调用!$D$4:$D$42,其他调用!$AF116)))</f>
        <v>0</v>
      </c>
      <c r="BX115" s="44">
        <f>IF(Q$4=0,0,求节点(Q$4:Q$9,$B$4:$B$9,求节点(其他调用!$C$4:$C$42,其他调用!$D$4:$D$42,其他调用!$AF116)))</f>
        <v>0</v>
      </c>
      <c r="BY115" s="44">
        <f>IF(R$4=0,0,求节点(R$4:R$9,$B$4:$B$9,求节点(其他调用!$C$4:$C$42,其他调用!$D$4:$D$42,其他调用!$AF116)))</f>
        <v>0</v>
      </c>
      <c r="BZ115" s="44">
        <f>IF(S$4=0,0,求节点(S$4:S$9,$B$4:$B$9,求节点(其他调用!$C$4:$C$42,其他调用!$D$4:$D$42,其他调用!$AF116)))</f>
        <v>6</v>
      </c>
      <c r="CA115" s="44">
        <f>IF(T$4=0,0,求节点(T$4:T$9,$B$4:$B$9,求节点(其他调用!$C$4:$C$42,其他调用!$D$4:$D$42,其他调用!$AF116)))</f>
        <v>6</v>
      </c>
      <c r="CB115" s="44">
        <f>IF(U$4=0,0,求节点(U$4:U$9,$B$4:$B$9,求节点(其他调用!$C$4:$C$42,其他调用!$D$4:$D$42,其他调用!$AF116)))</f>
        <v>6</v>
      </c>
      <c r="CC115" s="44">
        <f>IF(V$4=0,0,求节点(V$4:V$9,$B$4:$B$9,求节点(其他调用!$C$4:$C$42,其他调用!$D$4:$D$42,其他调用!$AF116)))</f>
        <v>0</v>
      </c>
      <c r="CD115" s="44">
        <f>IF(W$4=0,0,求节点(W$4:W$9,$B$4:$B$9,求节点(其他调用!$C$4:$C$42,其他调用!$D$4:$D$42,其他调用!$AF116)))</f>
        <v>6</v>
      </c>
      <c r="CE115" s="44">
        <f>IF(X$4=0,0,求节点(X$4:X$9,$B$4:$B$9,求节点(其他调用!$C$4:$C$42,其他调用!$D$4:$D$42,其他调用!$AF116)))</f>
        <v>6</v>
      </c>
      <c r="CF115" s="44">
        <f>IF(Y$4=0,0,求节点(Y$4:Y$9,$B$4:$B$9,求节点(其他调用!$C$4:$C$42,其他调用!$D$4:$D$42,其他调用!$AF116)))</f>
        <v>6</v>
      </c>
      <c r="CG115" s="44">
        <f>IF(Z$4=0,0,求节点(Z$4:Z$9,$B$4:$B$9,求节点(其他调用!$C$4:$C$42,其他调用!$D$4:$D$42,其他调用!$AF116)))</f>
        <v>0</v>
      </c>
      <c r="CH115" s="44">
        <f>IF(AA$4=0,0,求节点(AA$4:AA$9,$B$4:$B$9,求节点(其他调用!$C$4:$C$42,其他调用!$D$4:$D$42,其他调用!$AF116)))</f>
        <v>6</v>
      </c>
      <c r="CI115" s="44">
        <f>IF(AB$4=0,0,求节点(AB$4:AB$9,$B$4:$B$9,求节点(其他调用!$C$4:$C$42,其他调用!$D$4:$D$42,其他调用!$AF116)))</f>
        <v>6</v>
      </c>
      <c r="CJ115" s="44">
        <f>IF(AC$4=0,0,求节点(AC$4:AC$9,$B$4:$B$9,求节点(其他调用!$C$4:$C$42,其他调用!$D$4:$D$42,其他调用!$AF116)))</f>
        <v>6</v>
      </c>
      <c r="CK115" s="44">
        <f>IF(AD$4=0,0,求节点(AD$4:AD$9,$B$4:$B$9,求节点(其他调用!$C$4:$C$42,其他调用!$D$4:$D$42,其他调用!$AF116)))</f>
        <v>6</v>
      </c>
      <c r="CL115" s="44">
        <f>IF(AE$4=0,0,求节点(AE$4:AE$9,$B$4:$B$9,求节点(其他调用!$C$4:$C$42,其他调用!$D$4:$D$42,其他调用!$AF116)))</f>
        <v>6</v>
      </c>
      <c r="CM115" s="44">
        <f>IF(AF$4=0,0,求节点(AF$4:AF$9,$B$4:$B$9,求节点(其他调用!$C$4:$C$42,其他调用!$D$4:$D$42,其他调用!$AF116)))</f>
        <v>6</v>
      </c>
      <c r="CN115" s="44">
        <f>IF(AG$4=0,0,求节点(AG$4:AG$9,$B$4:$B$9,求节点(其他调用!$C$4:$C$42,其他调用!$D$4:$D$42,其他调用!$AF116)))</f>
        <v>6</v>
      </c>
      <c r="CO115" s="44">
        <f>IF(AH$4=0,0,求节点(AH$4:AH$9,$B$4:$B$9,求节点(其他调用!$C$4:$C$42,其他调用!$D$4:$D$42,其他调用!$AF116)))</f>
        <v>6</v>
      </c>
      <c r="CP115" s="44">
        <f>IF(AI$4=0,0,求节点(AI$4:AI$9,$B$4:$B$9,求节点(其他调用!$C$4:$C$42,其他调用!$D$4:$D$42,其他调用!$AF116)))</f>
        <v>6</v>
      </c>
      <c r="CQ115" s="44">
        <f>IF(AJ$4=0,0,求节点(AJ$4:AJ$9,$B$4:$B$9,求节点(其他调用!$C$4:$C$42,其他调用!$D$4:$D$42,其他调用!$AF116)))</f>
        <v>6</v>
      </c>
      <c r="CR115" s="44">
        <f>IF(AK$4=0,0,求节点(AK$4:AK$9,$B$4:$B$9,求节点(其他调用!$C$4:$C$42,其他调用!$D$4:$D$42,其他调用!$AF116)))</f>
        <v>6</v>
      </c>
      <c r="CS115" s="44">
        <f>IF(AL$4=0,0,求节点(AL$4:AL$9,$B$4:$B$9,求节点(其他调用!$C$4:$C$42,其他调用!$D$4:$D$42,其他调用!$AF116)))</f>
        <v>6</v>
      </c>
      <c r="CT115" s="44">
        <f>IF(AM$4=0,0,求节点(AM$4:AM$9,$B$4:$B$9,求节点(其他调用!$C$4:$C$42,其他调用!$D$4:$D$42,其他调用!$AF116)))</f>
        <v>6</v>
      </c>
      <c r="CU115" s="44">
        <f>IF(AN$4=0,0,求节点(AN$4:AN$9,$B$4:$B$9,求节点(其他调用!$C$4:$C$42,其他调用!$D$4:$D$42,其他调用!$AF116)))</f>
        <v>6</v>
      </c>
      <c r="CV115" s="44">
        <f>IF(AO$4=0,0,求节点(AO$4:AO$9,$B$4:$B$9,求节点(其他调用!$C$4:$C$42,其他调用!$D$4:$D$42,其他调用!$AF116)))</f>
        <v>6</v>
      </c>
      <c r="CW115" s="44">
        <f>IF(AP$4=0,0,求节点(AP$4:AP$9,$B$4:$B$9,求节点(其他调用!$C$4:$C$42,其他调用!$D$4:$D$42,其他调用!$AF116)))</f>
        <v>6</v>
      </c>
      <c r="CX115" s="44">
        <f>IF(AQ$4=0,0,求节点(AQ$4:AQ$9,$B$4:$B$9,求节点(其他调用!$C$4:$C$42,其他调用!$D$4:$D$42,其他调用!$AF116)))</f>
        <v>6</v>
      </c>
      <c r="CY115" s="44">
        <f>IF(AR$4=0,0,求节点(AR$4:AR$9,$B$4:$B$9,求节点(其他调用!$C$4:$C$42,其他调用!$D$4:$D$42,其他调用!$AF116)))</f>
        <v>6</v>
      </c>
      <c r="CZ115" s="44">
        <f>IF(AS$4=0,0,求节点(AS$4:AS$9,$B$4:$B$9,求节点(其他调用!$C$4:$C$42,其他调用!$D$4:$D$42,其他调用!$AF116)))</f>
        <v>6</v>
      </c>
      <c r="DA115" s="44">
        <f>IF(AT$4=0,0,求节点(AT$4:AT$9,$B$4:$B$9,求节点(其他调用!$C$4:$C$42,其他调用!$D$4:$D$42,其他调用!$AF116)))</f>
        <v>6</v>
      </c>
      <c r="DB115" s="44">
        <f>IF(AU$4=0,0,求节点(AU$4:AU$9,$B$4:$B$9,求节点(其他调用!$C$4:$C$42,其他调用!$D$4:$D$42,其他调用!$AF116)))</f>
        <v>6</v>
      </c>
      <c r="DC115" s="44">
        <f>IF(AV$4=0,0,求节点(AV$4:AV$9,$B$4:$B$9,求节点(其他调用!$C$4:$C$42,其他调用!$D$4:$D$42,其他调用!$AF116)))</f>
        <v>6</v>
      </c>
      <c r="DD115" s="44">
        <f>IF(AW$4=0,0,求节点(AW$4:AW$9,$B$4:$B$9,求节点(其他调用!$C$4:$C$42,其他调用!$D$4:$D$42,其他调用!$AF116)))</f>
        <v>6</v>
      </c>
      <c r="DE115" s="44">
        <f>IF(AX$4=0,0,求节点(AX$4:AX$9,$B$4:$B$9,求节点(其他调用!$C$4:$C$42,其他调用!$D$4:$D$42,其他调用!$AF116)))</f>
        <v>6</v>
      </c>
      <c r="DF115" s="44">
        <f>IF(AY$4=0,0,求节点(AY$4:AY$9,$B$4:$B$9,求节点(其他调用!$C$4:$C$42,其他调用!$D$4:$D$42,其他调用!$AF116)))</f>
        <v>6</v>
      </c>
      <c r="DG115" s="44">
        <f>IF(AZ$4=0,0,求节点(AZ$4:AZ$9,$B$4:$B$9,求节点(其他调用!$C$4:$C$42,其他调用!$D$4:$D$42,其他调用!$AF116)))</f>
        <v>6</v>
      </c>
      <c r="DI115" s="44">
        <v>112</v>
      </c>
      <c r="DJ115" s="44">
        <f>IF(C$23=0,0,求节点(C$23:C$28,$B$23:$B$28,求节点(其他调用!$S$4:$S$20,其他调用!$T$4:$T$20,$DI115)))</f>
        <v>0</v>
      </c>
      <c r="DK115" s="44">
        <f>IF(D$23=0,0,求节点(D$23:D$28,$B$23:$B$28,求节点(其他调用!$S$4:$S$20,其他调用!$T$4:$T$20,$DI115)))</f>
        <v>0</v>
      </c>
      <c r="DL115" s="44">
        <f>IF(E$23=0,0,求节点(E$23:E$28,$B$23:$B$28,求节点(其他调用!$S$4:$S$20,其他调用!$T$4:$T$20,$DI115)))</f>
        <v>0</v>
      </c>
      <c r="DM115" s="44">
        <f>IF(F$23=0,0,求节点(F$23:F$28,$B$23:$B$28,求节点(其他调用!$S$4:$S$20,其他调用!$T$4:$T$20,$DI115)))</f>
        <v>7.1917717670078041E-3</v>
      </c>
      <c r="DN115" s="44">
        <f>IF(G$23=0,0,求节点(G$23:G$28,$B$23:$B$28,求节点(其他调用!$S$4:$S$20,其他调用!$T$4:$T$20,$DI115)))</f>
        <v>1.0787657650511595E-2</v>
      </c>
      <c r="DO115" s="44">
        <f>IF(H$23=0,0,求节点(H$23:H$28,$B$23:$B$28,求节点(其他调用!$S$4:$S$20,其他调用!$T$4:$T$20,$DI115)))</f>
        <v>1.0787657650511595E-2</v>
      </c>
      <c r="DP115" s="44">
        <f>IF(I$23=0,0,求节点(I$23:I$28,$B$23:$B$28,求节点(其他调用!$S$4:$S$20,其他调用!$T$4:$T$20,$DI115)))</f>
        <v>1.6344935834108454E-2</v>
      </c>
      <c r="DQ115" s="44">
        <f>IF(J$23=0,0,求节点(J$23:J$28,$B$23:$B$28,求节点(其他调用!$S$4:$S$20,其他调用!$T$4:$T$20,$DI115)))</f>
        <v>0</v>
      </c>
      <c r="DR115" s="44">
        <f>IF(K$23=0,0,求节点(K$23:K$28,$B$23:$B$28,求节点(其他调用!$S$4:$S$20,其他调用!$T$4:$T$20,$DI115)))</f>
        <v>1.0787657650511595E-2</v>
      </c>
      <c r="DS115" s="44">
        <f>IF(L$23=0,0,求节点(L$23:L$28,$B$23:$B$28,求节点(其他调用!$S$4:$S$20,其他调用!$T$4:$T$20,$DI115)))</f>
        <v>0</v>
      </c>
      <c r="DT115" s="44">
        <f>IF(M$23=0,0,求节点(M$23:M$28,$B$23:$B$28,求节点(其他调用!$S$4:$S$20,其他调用!$T$4:$T$20,$DI115)))</f>
        <v>0</v>
      </c>
      <c r="DU115" s="44">
        <f>IF(N$23=0,0,求节点(N$23:N$28,$B$23:$B$28,求节点(其他调用!$S$4:$S$20,其他调用!$T$4:$T$20,$DI115)))</f>
        <v>0</v>
      </c>
      <c r="DV115" s="44">
        <f>IF(O$23=0,0,求节点(O$23:O$28,$B$23:$B$28,求节点(其他调用!$S$4:$S$20,其他调用!$T$4:$T$20,$DI115)))</f>
        <v>0</v>
      </c>
      <c r="DW115" s="44">
        <f>IF(P$23=0,0,求节点(P$23:P$28,$B$23:$B$28,求节点(其他调用!$S$4:$S$20,其他调用!$T$4:$T$20,$DI115)))</f>
        <v>0</v>
      </c>
      <c r="DX115" s="44">
        <f>IF(Q$23=0,0,求节点(Q$23:Q$28,$B$23:$B$28,求节点(其他调用!$S$4:$S$20,其他调用!$T$4:$T$20,$DI115)))</f>
        <v>0</v>
      </c>
      <c r="DY115" s="44">
        <f>IF(R$23=0,0,求节点(R$23:R$28,$B$23:$B$28,求节点(其他调用!$S$4:$S$20,其他调用!$T$4:$T$20,$DI115)))</f>
        <v>0</v>
      </c>
      <c r="DZ115" s="44">
        <f>IF(S$23=0,0,求节点(S$23:S$28,$B$23:$B$28,求节点(其他调用!$S$4:$S$20,其他调用!$T$4:$T$20,$DI115)))</f>
        <v>0</v>
      </c>
      <c r="EA115" s="44">
        <f>IF(T$23=0,0,求节点(T$23:T$28,$B$23:$B$28,求节点(其他调用!$S$4:$S$20,其他调用!$T$4:$T$20,$DI115)))</f>
        <v>0</v>
      </c>
      <c r="EB115" s="44">
        <f>IF(U$23=0,0,求节点(U$23:U$28,$B$23:$B$28,求节点(其他调用!$S$4:$S$20,其他调用!$T$4:$T$20,$DI115)))</f>
        <v>0</v>
      </c>
      <c r="EC115" s="44">
        <f>IF(V$23=0,0,求节点(V$23:V$28,$B$23:$B$28,求节点(其他调用!$S$4:$S$20,其他调用!$T$4:$T$20,$DI115)))</f>
        <v>0</v>
      </c>
      <c r="EF115" s="44">
        <v>112</v>
      </c>
      <c r="EG115" s="44">
        <f>IF(C$4=0,0,求节点(C$4:C$9,$B$4:$B$9,求节点(其他调用!$F$4:$F$42,其他调用!$G$4:$G$42,其他调用!$AG116)))</f>
        <v>6</v>
      </c>
      <c r="EH115" s="44">
        <f>IF(D$4=0,0,求节点(D$4:D$9,$B$4:$B$9,求节点(其他调用!$F$4:$F$42,其他调用!$G$4:$G$42,其他调用!$AG116)))</f>
        <v>6</v>
      </c>
      <c r="EI115" s="44">
        <f>IF(E$4=0,0,求节点(E$4:E$9,$B$4:$B$9,求节点(其他调用!$F$4:$F$42,其他调用!$G$4:$G$42,其他调用!$AG116)))</f>
        <v>3.9025961194423884</v>
      </c>
      <c r="EJ115" s="44">
        <f>IF(F$4=0,0,求节点(F$4:F$9,$B$4:$B$9,求节点(其他调用!$F$4:$F$42,其他调用!$G$4:$G$42,其他调用!$AG116)))</f>
        <v>0</v>
      </c>
      <c r="EK115" s="44">
        <f>IF(G$4=0,0,求节点(G$4:G$9,$B$4:$B$9,求节点(其他调用!$F$4:$F$42,其他调用!$G$4:$G$42,其他调用!$AG116)))</f>
        <v>0</v>
      </c>
      <c r="EL115" s="44">
        <f>IF(H$4=0,0,求节点(H$4:H$9,$B$4:$B$9,求节点(其他调用!$F$4:$F$42,其他调用!$G$4:$G$42,其他调用!$AG116)))</f>
        <v>0</v>
      </c>
      <c r="EM115" s="44">
        <f>IF(I$4=0,0,求节点(I$4:I$9,$B$4:$B$9,求节点(其他调用!$F$4:$F$42,其他调用!$G$4:$G$42,其他调用!$AG116)))</f>
        <v>0</v>
      </c>
      <c r="EN115" s="44">
        <f>IF(J$4=0,0,求节点(J$4:J$9,$B$4:$B$9,求节点(其他调用!$F$4:$F$42,其他调用!$G$4:$G$42,其他调用!$AG116)))</f>
        <v>0</v>
      </c>
      <c r="EO115" s="44">
        <f>IF(K$4=0,0,求节点(K$4:K$9,$B$4:$B$9,求节点(其他调用!$F$4:$F$42,其他调用!$G$4:$G$42,其他调用!$AG116)))</f>
        <v>0</v>
      </c>
      <c r="EP115" s="44">
        <f>IF(L$4=0,0,求节点(L$4:L$9,$B$4:$B$9,求节点(其他调用!$F$4:$F$42,其他调用!$G$4:$G$42,其他调用!$AG116)))</f>
        <v>0</v>
      </c>
      <c r="EQ115" s="44">
        <f>IF(M$4=0,0,求节点(M$4:M$9,$B$4:$B$9,求节点(其他调用!$F$4:$F$42,其他调用!$G$4:$G$42,其他调用!$AG116)))</f>
        <v>0</v>
      </c>
      <c r="ER115" s="44">
        <f>IF(N$4=0,0,求节点(N$4:N$9,$B$4:$B$9,求节点(其他调用!$F$4:$F$42,其他调用!$G$4:$G$42,其他调用!$AG116)))</f>
        <v>0</v>
      </c>
      <c r="ES115" s="44">
        <f>IF(O$4=0,0,求节点(O$4:O$9,$B$4:$B$9,求节点(其他调用!$F$4:$F$42,其他调用!$G$4:$G$42,其他调用!$AG116)))</f>
        <v>0</v>
      </c>
      <c r="ET115" s="44">
        <f>IF(P$4=0,0,求节点(P$4:P$9,$B$4:$B$9,求节点(其他调用!$F$4:$F$42,其他调用!$G$4:$G$42,其他调用!$AG116)))</f>
        <v>0</v>
      </c>
      <c r="EU115" s="44">
        <f>IF(Q$4=0,0,求节点(Q$4:Q$9,$B$4:$B$9,求节点(其他调用!$F$4:$F$42,其他调用!$G$4:$G$42,其他调用!$AG116)))</f>
        <v>0</v>
      </c>
      <c r="EV115" s="44">
        <f>IF(R$4=0,0,求节点(R$4:R$9,$B$4:$B$9,求节点(其他调用!$F$4:$F$42,其他调用!$G$4:$G$42,其他调用!$AG116)))</f>
        <v>0</v>
      </c>
      <c r="EW115" s="44">
        <f>IF(S$4=0,0,求节点(S$4:S$9,$B$4:$B$9,求节点(其他调用!$F$4:$F$42,其他调用!$G$4:$G$42,其他调用!$AG116)))</f>
        <v>6</v>
      </c>
      <c r="EX115" s="44">
        <f>IF(T$4=0,0,求节点(T$4:T$9,$B$4:$B$9,求节点(其他调用!$F$4:$F$42,其他调用!$G$4:$G$42,其他调用!$AG116)))</f>
        <v>6</v>
      </c>
      <c r="EY115" s="44">
        <f>IF(U$4=0,0,求节点(U$4:U$9,$B$4:$B$9,求节点(其他调用!$F$4:$F$42,其他调用!$G$4:$G$42,其他调用!$AG116)))</f>
        <v>6</v>
      </c>
      <c r="EZ115" s="44">
        <f>IF(V$4=0,0,求节点(V$4:V$9,$B$4:$B$9,求节点(其他调用!$F$4:$F$42,其他调用!$G$4:$G$42,其他调用!$AG116)))</f>
        <v>0</v>
      </c>
      <c r="FA115" s="44">
        <f>IF(W$4=0,0,求节点(W$4:W$9,$B$4:$B$9,求节点(其他调用!$F$4:$F$42,其他调用!$G$4:$G$42,其他调用!$AG116)))</f>
        <v>6</v>
      </c>
      <c r="FB115" s="44">
        <f>IF(X$4=0,0,求节点(X$4:X$9,$B$4:$B$9,求节点(其他调用!$F$4:$F$42,其他调用!$G$4:$G$42,其他调用!$AG116)))</f>
        <v>6</v>
      </c>
      <c r="FC115" s="44">
        <f>IF(Y$4=0,0,求节点(Y$4:Y$9,$B$4:$B$9,求节点(其他调用!$F$4:$F$42,其他调用!$G$4:$G$42,其他调用!$AG116)))</f>
        <v>6</v>
      </c>
      <c r="FD115" s="44">
        <f>IF(Z$4=0,0,求节点(Z$4:Z$9,$B$4:$B$9,求节点(其他调用!$F$4:$F$42,其他调用!$G$4:$G$42,其他调用!$AG116)))</f>
        <v>0</v>
      </c>
      <c r="FE115" s="44">
        <f>IF(AA$4=0,0,求节点(AA$4:AA$9,$B$4:$B$9,求节点(其他调用!$F$4:$F$42,其他调用!$G$4:$G$42,其他调用!$AG116)))</f>
        <v>6</v>
      </c>
      <c r="FF115" s="44">
        <f>IF(AB$4=0,0,求节点(AB$4:AB$9,$B$4:$B$9,求节点(其他调用!$F$4:$F$42,其他调用!$G$4:$G$42,其他调用!$AG116)))</f>
        <v>6</v>
      </c>
      <c r="FG115" s="44">
        <f>IF(AC$4=0,0,求节点(AC$4:AC$9,$B$4:$B$9,求节点(其他调用!$F$4:$F$42,其他调用!$G$4:$G$42,其他调用!$AG116)))</f>
        <v>6</v>
      </c>
      <c r="FH115" s="44">
        <f>IF(AD$4=0,0,求节点(AD$4:AD$9,$B$4:$B$9,求节点(其他调用!$F$4:$F$42,其他调用!$G$4:$G$42,其他调用!$AG116)))</f>
        <v>6</v>
      </c>
      <c r="FI115" s="44">
        <f>IF(AE$4=0,0,求节点(AE$4:AE$9,$B$4:$B$9,求节点(其他调用!$F$4:$F$42,其他调用!$G$4:$G$42,其他调用!$AG116)))</f>
        <v>6</v>
      </c>
      <c r="FJ115" s="44">
        <f>IF(AF$4=0,0,求节点(AF$4:AF$9,$B$4:$B$9,求节点(其他调用!$F$4:$F$42,其他调用!$G$4:$G$42,其他调用!$AG116)))</f>
        <v>6</v>
      </c>
      <c r="FK115" s="44">
        <f>IF(AG$4=0,0,求节点(AG$4:AG$9,$B$4:$B$9,求节点(其他调用!$F$4:$F$42,其他调用!$G$4:$G$42,其他调用!$AG116)))</f>
        <v>6</v>
      </c>
      <c r="FL115" s="44">
        <f>IF(AH$4=0,0,求节点(AH$4:AH$9,$B$4:$B$9,求节点(其他调用!$F$4:$F$42,其他调用!$G$4:$G$42,其他调用!$AG116)))</f>
        <v>6</v>
      </c>
      <c r="FM115" s="44">
        <f>IF(AI$4=0,0,求节点(AI$4:AI$9,$B$4:$B$9,求节点(其他调用!$F$4:$F$42,其他调用!$G$4:$G$42,其他调用!$AG116)))</f>
        <v>6</v>
      </c>
      <c r="FN115" s="44">
        <f>IF(AJ$4=0,0,求节点(AJ$4:AJ$9,$B$4:$B$9,求节点(其他调用!$F$4:$F$42,其他调用!$G$4:$G$42,其他调用!$AG116)))</f>
        <v>6</v>
      </c>
      <c r="FO115" s="44">
        <f>IF(AK$4=0,0,求节点(AK$4:AK$9,$B$4:$B$9,求节点(其他调用!$F$4:$F$42,其他调用!$G$4:$G$42,其他调用!$AG116)))</f>
        <v>6</v>
      </c>
      <c r="FP115" s="44">
        <f>IF(AL$4=0,0,求节点(AL$4:AL$9,$B$4:$B$9,求节点(其他调用!$F$4:$F$42,其他调用!$G$4:$G$42,其他调用!$AG116)))</f>
        <v>6</v>
      </c>
      <c r="FQ115" s="44">
        <f>IF(AM$4=0,0,求节点(AM$4:AM$9,$B$4:$B$9,求节点(其他调用!$F$4:$F$42,其他调用!$G$4:$G$42,其他调用!$AG116)))</f>
        <v>6</v>
      </c>
      <c r="FR115" s="44">
        <f>IF(AN$4=0,0,求节点(AN$4:AN$9,$B$4:$B$9,求节点(其他调用!$F$4:$F$42,其他调用!$G$4:$G$42,其他调用!$AG116)))</f>
        <v>6</v>
      </c>
      <c r="FS115" s="44">
        <f>IF(AO$4=0,0,求节点(AO$4:AO$9,$B$4:$B$9,求节点(其他调用!$F$4:$F$42,其他调用!$G$4:$G$42,其他调用!$AG116)))</f>
        <v>6</v>
      </c>
      <c r="FT115" s="44">
        <f>IF(AP$4=0,0,求节点(AP$4:AP$9,$B$4:$B$9,求节点(其他调用!$F$4:$F$42,其他调用!$G$4:$G$42,其他调用!$AG116)))</f>
        <v>6</v>
      </c>
      <c r="FU115" s="44">
        <f>IF(AQ$4=0,0,求节点(AQ$4:AQ$9,$B$4:$B$9,求节点(其他调用!$F$4:$F$42,其他调用!$G$4:$G$42,其他调用!$AG116)))</f>
        <v>6</v>
      </c>
      <c r="FV115" s="44">
        <f>IF(AR$4=0,0,求节点(AR$4:AR$9,$B$4:$B$9,求节点(其他调用!$F$4:$F$42,其他调用!$G$4:$G$42,其他调用!$AG116)))</f>
        <v>6</v>
      </c>
      <c r="FW115" s="44">
        <f>IF(AS$4=0,0,求节点(AS$4:AS$9,$B$4:$B$9,求节点(其他调用!$F$4:$F$42,其他调用!$G$4:$G$42,其他调用!$AG116)))</f>
        <v>6</v>
      </c>
      <c r="FX115" s="44">
        <f>IF(AT$4=0,0,求节点(AT$4:AT$9,$B$4:$B$9,求节点(其他调用!$F$4:$F$42,其他调用!$G$4:$G$42,其他调用!$AG116)))</f>
        <v>6</v>
      </c>
      <c r="FY115" s="44">
        <f>IF(AU$4=0,0,求节点(AU$4:AU$9,$B$4:$B$9,求节点(其他调用!$F$4:$F$42,其他调用!$G$4:$G$42,其他调用!$AG116)))</f>
        <v>6</v>
      </c>
      <c r="FZ115" s="44">
        <f>IF(AV$4=0,0,求节点(AV$4:AV$9,$B$4:$B$9,求节点(其他调用!$F$4:$F$42,其他调用!$G$4:$G$42,其他调用!$AG116)))</f>
        <v>6</v>
      </c>
      <c r="GA115" s="44">
        <f>IF(AW$4=0,0,求节点(AW$4:AW$9,$B$4:$B$9,求节点(其他调用!$F$4:$F$42,其他调用!$G$4:$G$42,其他调用!$AG116)))</f>
        <v>6</v>
      </c>
      <c r="GB115" s="44">
        <f>IF(AX$4=0,0,求节点(AX$4:AX$9,$B$4:$B$9,求节点(其他调用!$F$4:$F$42,其他调用!$G$4:$G$42,其他调用!$AG116)))</f>
        <v>6</v>
      </c>
      <c r="GC115" s="44">
        <f>IF(AY$4=0,0,求节点(AY$4:AY$9,$B$4:$B$9,求节点(其他调用!$F$4:$F$42,其他调用!$G$4:$G$42,其他调用!$AG116)))</f>
        <v>6</v>
      </c>
      <c r="GD115" s="44">
        <f>IF(AZ$4=0,0,求节点(AZ$4:AZ$9,$B$4:$B$9,求节点(其他调用!$F$4:$F$42,其他调用!$G$4:$G$42,其他调用!$AG116)))</f>
        <v>6</v>
      </c>
      <c r="GF115" s="44">
        <v>112</v>
      </c>
      <c r="GG115" s="44">
        <f>IF(C$23=0,0,求节点(C$23:C$28,$B$23:$B$28,求节点(其他调用!$U$4:$U$20,其他调用!$V$4:$V$20,$GF115)))</f>
        <v>0</v>
      </c>
      <c r="GH115" s="44">
        <f>IF(D$23=0,0,求节点(D$23:D$28,$B$23:$B$28,求节点(其他调用!$U$4:$U$20,其他调用!$V$4:$V$20,$GF115)))</f>
        <v>0</v>
      </c>
      <c r="GI115" s="44">
        <f>IF(E$23=0,0,求节点(E$23:E$28,$B$23:$B$28,求节点(其他调用!$U$4:$U$20,其他调用!$V$4:$V$20,$GF115)))</f>
        <v>0</v>
      </c>
      <c r="GJ115" s="44">
        <f>IF(F$23=0,0,求节点(F$23:F$28,$B$23:$B$28,求节点(其他调用!$U$4:$U$20,其他调用!$V$4:$V$20,$GF115)))</f>
        <v>0</v>
      </c>
      <c r="GK115" s="44">
        <f>IF(G$23=0,0,求节点(G$23:G$28,$B$23:$B$28,求节点(其他调用!$U$4:$U$20,其他调用!$V$4:$V$20,$GF115)))</f>
        <v>0</v>
      </c>
      <c r="GL115" s="44">
        <f>IF(H$23=0,0,求节点(H$23:H$28,$B$23:$B$28,求节点(其他调用!$U$4:$U$20,其他调用!$V$4:$V$20,$GF115)))</f>
        <v>0</v>
      </c>
      <c r="GM115" s="44">
        <f>IF(I$23=0,0,求节点(I$23:I$28,$B$23:$B$28,求节点(其他调用!$U$4:$U$20,其他调用!$V$4:$V$20,$GF115)))</f>
        <v>0</v>
      </c>
      <c r="GN115" s="44">
        <f>IF(J$23=0,0,求节点(J$23:J$28,$B$23:$B$28,求节点(其他调用!$U$4:$U$20,其他调用!$V$4:$V$20,$GF115)))</f>
        <v>0</v>
      </c>
      <c r="GO115" s="44">
        <f>IF(K$23=0,0,求节点(K$23:K$28,$B$23:$B$28,求节点(其他调用!$U$4:$U$20,其他调用!$V$4:$V$20,$GF115)))</f>
        <v>0</v>
      </c>
      <c r="GP115" s="44">
        <f>IF(L$23=0,0,求节点(L$23:L$28,$B$23:$B$28,求节点(其他调用!$U$4:$U$20,其他调用!$V$4:$V$20,$GF115)))</f>
        <v>0</v>
      </c>
      <c r="GQ115" s="44">
        <f>IF(M$23=0,0,求节点(M$23:M$28,$B$23:$B$28,求节点(其他调用!$U$4:$U$20,其他调用!$V$4:$V$20,$GF115)))</f>
        <v>0</v>
      </c>
      <c r="GR115" s="44">
        <f>IF(N$23=0,0,求节点(N$23:N$28,$B$23:$B$28,求节点(其他调用!$U$4:$U$20,其他调用!$V$4:$V$20,$GF115)))</f>
        <v>0</v>
      </c>
      <c r="GS115" s="44">
        <f>IF(O$23=0,0,求节点(O$23:O$28,$B$23:$B$28,求节点(其他调用!$U$4:$U$20,其他调用!$V$4:$V$20,$GF115)))</f>
        <v>0</v>
      </c>
      <c r="GT115" s="44">
        <f>IF(P$23=0,0,求节点(P$23:P$28,$B$23:$B$28,求节点(其他调用!$U$4:$U$20,其他调用!$V$4:$V$20,$GF115)))</f>
        <v>0</v>
      </c>
      <c r="GU115" s="44">
        <f>IF(Q$23=0,0,求节点(Q$23:Q$28,$B$23:$B$28,求节点(其他调用!$U$4:$U$20,其他调用!$V$4:$V$20,$GF115)))</f>
        <v>0</v>
      </c>
      <c r="GV115" s="44">
        <f>IF(R$23=0,0,求节点(R$23:R$28,$B$23:$B$28,求节点(其他调用!$U$4:$U$20,其他调用!$V$4:$V$20,$GF115)))</f>
        <v>0</v>
      </c>
      <c r="GW115" s="44">
        <f>IF(S$23=0,0,求节点(S$23:S$28,$B$23:$B$28,求节点(其他调用!$U$4:$U$20,其他调用!$V$4:$V$20,$GF115)))</f>
        <v>0</v>
      </c>
      <c r="GX115" s="44">
        <f>IF(T$23=0,0,求节点(T$23:T$28,$B$23:$B$28,求节点(其他调用!$U$4:$U$20,其他调用!$V$4:$V$20,$GF115)))</f>
        <v>0</v>
      </c>
      <c r="GY115" s="44">
        <f>IF(U$23=0,0,求节点(U$23:U$28,$B$23:$B$28,求节点(其他调用!$U$4:$U$20,其他调用!$V$4:$V$20,$GF115)))</f>
        <v>0</v>
      </c>
      <c r="GZ115" s="44">
        <f>IF(V$23=0,0,求节点(V$23:V$28,$B$23:$B$28,求节点(其他调用!$U$4:$U$20,其他调用!$V$4:$V$20,$GF115)))</f>
        <v>0</v>
      </c>
      <c r="HC115" s="44">
        <v>112</v>
      </c>
      <c r="HD115" s="44">
        <f>IF(C$4=0,0,求节点(C$4:C$9,$B$4:$B$9,求节点(其他调用!$I$4:$I$42,其他调用!$J$4:$J$42,其他调用!$AH116)))</f>
        <v>6</v>
      </c>
      <c r="HE115" s="44">
        <f>IF(D$4=0,0,求节点(D$4:D$9,$B$4:$B$9,求节点(其他调用!$I$4:$I$42,其他调用!$J$4:$J$42,其他调用!$AH116)))</f>
        <v>6</v>
      </c>
      <c r="HF115" s="44">
        <f>IF(E$4=0,0,求节点(E$4:E$9,$B$4:$B$9,求节点(其他调用!$I$4:$I$42,其他调用!$J$4:$J$42,其他调用!$AH116)))</f>
        <v>5.0294502134332761</v>
      </c>
      <c r="HG115" s="44">
        <f>IF(F$4=0,0,求节点(F$4:F$9,$B$4:$B$9,求节点(其他调用!$I$4:$I$42,其他调用!$J$4:$J$42,其他调用!$AH116)))</f>
        <v>0</v>
      </c>
      <c r="HH115" s="44">
        <f>IF(G$4=0,0,求节点(G$4:G$9,$B$4:$B$9,求节点(其他调用!$I$4:$I$42,其他调用!$J$4:$J$42,其他调用!$AH116)))</f>
        <v>0</v>
      </c>
      <c r="HI115" s="44">
        <f>IF(H$4=0,0,求节点(H$4:H$9,$B$4:$B$9,求节点(其他调用!$I$4:$I$42,其他调用!$J$4:$J$42,其他调用!$AH116)))</f>
        <v>0</v>
      </c>
      <c r="HJ115" s="44">
        <f>IF(I$4=0,0,求节点(I$4:I$9,$B$4:$B$9,求节点(其他调用!$I$4:$I$42,其他调用!$J$4:$J$42,其他调用!$AH116)))</f>
        <v>0</v>
      </c>
      <c r="HK115" s="44">
        <f>IF(J$4=0,0,求节点(J$4:J$9,$B$4:$B$9,求节点(其他调用!$I$4:$I$42,其他调用!$J$4:$J$42,其他调用!$AH116)))</f>
        <v>0</v>
      </c>
      <c r="HL115" s="44">
        <f>IF(K$4=0,0,求节点(K$4:K$9,$B$4:$B$9,求节点(其他调用!$I$4:$I$42,其他调用!$J$4:$J$42,其他调用!$AH116)))</f>
        <v>0</v>
      </c>
      <c r="HM115" s="44">
        <f>IF(L$4=0,0,求节点(L$4:L$9,$B$4:$B$9,求节点(其他调用!$I$4:$I$42,其他调用!$J$4:$J$42,其他调用!$AH116)))</f>
        <v>0</v>
      </c>
      <c r="HN115" s="44">
        <f>IF(M$4=0,0,求节点(M$4:M$9,$B$4:$B$9,求节点(其他调用!$I$4:$I$42,其他调用!$J$4:$J$42,其他调用!$AH116)))</f>
        <v>0</v>
      </c>
      <c r="HO115" s="44">
        <f>IF(N$4=0,0,求节点(N$4:N$9,$B$4:$B$9,求节点(其他调用!$I$4:$I$42,其他调用!$J$4:$J$42,其他调用!$AH116)))</f>
        <v>0</v>
      </c>
      <c r="HP115" s="44">
        <f>IF(O$4=0,0,求节点(O$4:O$9,$B$4:$B$9,求节点(其他调用!$I$4:$I$42,其他调用!$J$4:$J$42,其他调用!$AH116)))</f>
        <v>0</v>
      </c>
      <c r="HQ115" s="44">
        <f>IF(P$4=0,0,求节点(P$4:P$9,$B$4:$B$9,求节点(其他调用!$I$4:$I$42,其他调用!$J$4:$J$42,其他调用!$AH116)))</f>
        <v>0</v>
      </c>
      <c r="HR115" s="44">
        <f>IF(Q$4=0,0,求节点(Q$4:Q$9,$B$4:$B$9,求节点(其他调用!$I$4:$I$42,其他调用!$J$4:$J$42,其他调用!$AH116)))</f>
        <v>0</v>
      </c>
      <c r="HS115" s="44">
        <f>IF(R$4=0,0,求节点(R$4:R$9,$B$4:$B$9,求节点(其他调用!$I$4:$I$42,其他调用!$J$4:$J$42,其他调用!$AH116)))</f>
        <v>0</v>
      </c>
      <c r="HT115" s="44">
        <f>IF(S$4=0,0,求节点(S$4:S$9,$B$4:$B$9,求节点(其他调用!$I$4:$I$42,其他调用!$J$4:$J$42,其他调用!$AH116)))</f>
        <v>6</v>
      </c>
      <c r="HU115" s="44">
        <f>IF(T$4=0,0,求节点(T$4:T$9,$B$4:$B$9,求节点(其他调用!$I$4:$I$42,其他调用!$J$4:$J$42,其他调用!$AH116)))</f>
        <v>6</v>
      </c>
      <c r="HV115" s="44">
        <f>IF(U$4=0,0,求节点(U$4:U$9,$B$4:$B$9,求节点(其他调用!$I$4:$I$42,其他调用!$J$4:$J$42,其他调用!$AH116)))</f>
        <v>6</v>
      </c>
      <c r="HW115" s="44">
        <f>IF(V$4=0,0,求节点(V$4:V$9,$B$4:$B$9,求节点(其他调用!$I$4:$I$42,其他调用!$J$4:$J$42,其他调用!$AH116)))</f>
        <v>0</v>
      </c>
      <c r="HX115" s="44">
        <f>IF(W$4=0,0,求节点(W$4:W$9,$B$4:$B$9,求节点(其他调用!$I$4:$I$42,其他调用!$J$4:$J$42,其他调用!$AH116)))</f>
        <v>6</v>
      </c>
      <c r="HY115" s="44">
        <f>IF(X$4=0,0,求节点(X$4:X$9,$B$4:$B$9,求节点(其他调用!$I$4:$I$42,其他调用!$J$4:$J$42,其他调用!$AH116)))</f>
        <v>6</v>
      </c>
      <c r="HZ115" s="44">
        <f>IF(Y$4=0,0,求节点(Y$4:Y$9,$B$4:$B$9,求节点(其他调用!$I$4:$I$42,其他调用!$J$4:$J$42,其他调用!$AH116)))</f>
        <v>6</v>
      </c>
      <c r="IA115" s="44">
        <f>IF(Z$4=0,0,求节点(Z$4:Z$9,$B$4:$B$9,求节点(其他调用!$I$4:$I$42,其他调用!$J$4:$J$42,其他调用!$AH116)))</f>
        <v>0</v>
      </c>
      <c r="IB115" s="44">
        <f>IF(AA$4=0,0,求节点(AA$4:AA$9,$B$4:$B$9,求节点(其他调用!$I$4:$I$42,其他调用!$J$4:$J$42,其他调用!$AH116)))</f>
        <v>6</v>
      </c>
      <c r="IC115" s="44">
        <f>IF(AB$4=0,0,求节点(AB$4:AB$9,$B$4:$B$9,求节点(其他调用!$I$4:$I$42,其他调用!$J$4:$J$42,其他调用!$AH116)))</f>
        <v>6</v>
      </c>
      <c r="ID115" s="44">
        <f>IF(AC$4=0,0,求节点(AC$4:AC$9,$B$4:$B$9,求节点(其他调用!$I$4:$I$42,其他调用!$J$4:$J$42,其他调用!$AH116)))</f>
        <v>6</v>
      </c>
      <c r="IE115" s="44">
        <f>IF(AD$4=0,0,求节点(AD$4:AD$9,$B$4:$B$9,求节点(其他调用!$I$4:$I$42,其他调用!$J$4:$J$42,其他调用!$AH116)))</f>
        <v>6</v>
      </c>
      <c r="IF115" s="44">
        <f>IF(AE$4=0,0,求节点(AE$4:AE$9,$B$4:$B$9,求节点(其他调用!$I$4:$I$42,其他调用!$J$4:$J$42,其他调用!$AH116)))</f>
        <v>6</v>
      </c>
      <c r="IG115" s="44">
        <f>IF(AF$4=0,0,求节点(AF$4:AF$9,$B$4:$B$9,求节点(其他调用!$I$4:$I$42,其他调用!$J$4:$J$42,其他调用!$AH116)))</f>
        <v>6</v>
      </c>
      <c r="IH115" s="44">
        <f>IF(AG$4=0,0,求节点(AG$4:AG$9,$B$4:$B$9,求节点(其他调用!$I$4:$I$42,其他调用!$J$4:$J$42,其他调用!$AH116)))</f>
        <v>6</v>
      </c>
      <c r="II115" s="44">
        <f>IF(AH$4=0,0,求节点(AH$4:AH$9,$B$4:$B$9,求节点(其他调用!$I$4:$I$42,其他调用!$J$4:$J$42,其他调用!$AH116)))</f>
        <v>6</v>
      </c>
      <c r="IJ115" s="44">
        <f>IF(AI$4=0,0,求节点(AI$4:AI$9,$B$4:$B$9,求节点(其他调用!$I$4:$I$42,其他调用!$J$4:$J$42,其他调用!$AH116)))</f>
        <v>6</v>
      </c>
      <c r="IK115" s="44">
        <f>IF(AJ$4=0,0,求节点(AJ$4:AJ$9,$B$4:$B$9,求节点(其他调用!$I$4:$I$42,其他调用!$J$4:$J$42,其他调用!$AH116)))</f>
        <v>6</v>
      </c>
      <c r="IL115" s="44">
        <f>IF(AK$4=0,0,求节点(AK$4:AK$9,$B$4:$B$9,求节点(其他调用!$I$4:$I$42,其他调用!$J$4:$J$42,其他调用!$AH116)))</f>
        <v>6</v>
      </c>
      <c r="IM115" s="44">
        <f>IF(AL$4=0,0,求节点(AL$4:AL$9,$B$4:$B$9,求节点(其他调用!$I$4:$I$42,其他调用!$J$4:$J$42,其他调用!$AH116)))</f>
        <v>6</v>
      </c>
      <c r="IN115" s="44">
        <f>IF(AM$4=0,0,求节点(AM$4:AM$9,$B$4:$B$9,求节点(其他调用!$I$4:$I$42,其他调用!$J$4:$J$42,其他调用!$AH116)))</f>
        <v>6</v>
      </c>
      <c r="IO115" s="44">
        <f>IF(AN$4=0,0,求节点(AN$4:AN$9,$B$4:$B$9,求节点(其他调用!$I$4:$I$42,其他调用!$J$4:$J$42,其他调用!$AH116)))</f>
        <v>6</v>
      </c>
      <c r="IP115" s="44">
        <f>IF(AO$4=0,0,求节点(AO$4:AO$9,$B$4:$B$9,求节点(其他调用!$I$4:$I$42,其他调用!$J$4:$J$42,其他调用!$AH116)))</f>
        <v>6</v>
      </c>
      <c r="IQ115" s="44">
        <f>IF(AP$4=0,0,求节点(AP$4:AP$9,$B$4:$B$9,求节点(其他调用!$I$4:$I$42,其他调用!$J$4:$J$42,其他调用!$AH116)))</f>
        <v>6</v>
      </c>
      <c r="IR115" s="44">
        <f>IF(AQ$4=0,0,求节点(AQ$4:AQ$9,$B$4:$B$9,求节点(其他调用!$I$4:$I$42,其他调用!$J$4:$J$42,其他调用!$AH116)))</f>
        <v>6</v>
      </c>
      <c r="IS115" s="44">
        <f>IF(AR$4=0,0,求节点(AR$4:AR$9,$B$4:$B$9,求节点(其他调用!$I$4:$I$42,其他调用!$J$4:$J$42,其他调用!$AH116)))</f>
        <v>6</v>
      </c>
      <c r="IT115" s="44">
        <f>IF(AS$4=0,0,求节点(AS$4:AS$9,$B$4:$B$9,求节点(其他调用!$I$4:$I$42,其他调用!$J$4:$J$42,其他调用!$AH116)))</f>
        <v>6</v>
      </c>
      <c r="IU115" s="44">
        <f>IF(AT$4=0,0,求节点(AT$4:AT$9,$B$4:$B$9,求节点(其他调用!$I$4:$I$42,其他调用!$J$4:$J$42,其他调用!$AH116)))</f>
        <v>6</v>
      </c>
      <c r="IV115" s="44">
        <f>IF(AU$4=0,0,求节点(AU$4:AU$9,$B$4:$B$9,求节点(其他调用!$I$4:$I$42,其他调用!$J$4:$J$42,其他调用!$AH116)))</f>
        <v>6</v>
      </c>
      <c r="IW115" s="44">
        <f>IF(AV$4=0,0,求节点(AV$4:AV$9,$B$4:$B$9,求节点(其他调用!$I$4:$I$42,其他调用!$J$4:$J$42,其他调用!$AH116)))</f>
        <v>6</v>
      </c>
      <c r="IX115" s="44">
        <f>IF(AW$4=0,0,求节点(AW$4:AW$9,$B$4:$B$9,求节点(其他调用!$I$4:$I$42,其他调用!$J$4:$J$42,其他调用!$AH116)))</f>
        <v>6</v>
      </c>
      <c r="IY115" s="44">
        <f>IF(AX$4=0,0,求节点(AX$4:AX$9,$B$4:$B$9,求节点(其他调用!$I$4:$I$42,其他调用!$J$4:$J$42,其他调用!$AH116)))</f>
        <v>6</v>
      </c>
      <c r="IZ115" s="44">
        <f>IF(AY$4=0,0,求节点(AY$4:AY$9,$B$4:$B$9,求节点(其他调用!$I$4:$I$42,其他调用!$J$4:$J$42,其他调用!$AH116)))</f>
        <v>6</v>
      </c>
      <c r="JA115" s="44">
        <f>IF(AZ$4=0,0,求节点(AZ$4:AZ$9,$B$4:$B$9,求节点(其他调用!$I$4:$I$42,其他调用!$J$4:$J$42,其他调用!$AH116)))</f>
        <v>6</v>
      </c>
      <c r="JC115" s="44">
        <v>112</v>
      </c>
      <c r="JD115" s="44">
        <f>IF(C$23=0,0,求节点(C$23:C$28,$B$23:$B$28,求节点(其他调用!$W$4:$W$20,其他调用!$X$4:$X$20,$JC115)))</f>
        <v>0</v>
      </c>
      <c r="JE115" s="44">
        <f>IF(D$23=0,0,求节点(D$23:D$28,$B$23:$B$28,求节点(其他调用!$W$4:$W$20,其他调用!$X$4:$X$20,$JC115)))</f>
        <v>0</v>
      </c>
      <c r="JF115" s="44">
        <f>IF(E$23=0,0,求节点(E$23:E$28,$B$23:$B$28,求节点(其他调用!$W$4:$W$20,其他调用!$X$4:$X$20,$JC115)))</f>
        <v>0</v>
      </c>
      <c r="JG115" s="44">
        <f>IF(F$23=0,0,求节点(F$23:F$28,$B$23:$B$28,求节点(其他调用!$W$4:$W$20,其他调用!$X$4:$X$20,$JC115)))</f>
        <v>7.1917717670078041E-3</v>
      </c>
      <c r="JH115" s="44">
        <f>IF(G$23=0,0,求节点(G$23:G$28,$B$23:$B$28,求节点(其他调用!$W$4:$W$20,其他调用!$X$4:$X$20,$JC115)))</f>
        <v>1.0787657650511595E-2</v>
      </c>
      <c r="JI115" s="44">
        <f>IF(H$23=0,0,求节点(H$23:H$28,$B$23:$B$28,求节点(其他调用!$W$4:$W$20,其他调用!$X$4:$X$20,$JC115)))</f>
        <v>1.0787657650511595E-2</v>
      </c>
      <c r="JJ115" s="44">
        <f>IF(I$23=0,0,求节点(I$23:I$28,$B$23:$B$28,求节点(其他调用!$W$4:$W$20,其他调用!$X$4:$X$20,$JC115)))</f>
        <v>1.6344935834108454E-2</v>
      </c>
      <c r="JK115" s="44">
        <f>IF(J$23=0,0,求节点(J$23:J$28,$B$23:$B$28,求节点(其他调用!$W$4:$W$20,其他调用!$X$4:$X$20,$JC115)))</f>
        <v>0</v>
      </c>
      <c r="JL115" s="44">
        <f>IF(K$23=0,0,求节点(K$23:K$28,$B$23:$B$28,求节点(其他调用!$W$4:$W$20,其他调用!$X$4:$X$20,$JC115)))</f>
        <v>1.0787657650511595E-2</v>
      </c>
      <c r="JM115" s="44">
        <f>IF(L$23=0,0,求节点(L$23:L$28,$B$23:$B$28,求节点(其他调用!$W$4:$W$20,其他调用!$X$4:$X$20,$JC115)))</f>
        <v>0</v>
      </c>
      <c r="JN115" s="44">
        <f>IF(M$23=0,0,求节点(M$23:M$28,$B$23:$B$28,求节点(其他调用!$W$4:$W$20,其他调用!$X$4:$X$20,$JC115)))</f>
        <v>0</v>
      </c>
      <c r="JO115" s="44">
        <f>IF(N$23=0,0,求节点(N$23:N$28,$B$23:$B$28,求节点(其他调用!$W$4:$W$20,其他调用!$X$4:$X$20,$JC115)))</f>
        <v>0</v>
      </c>
      <c r="JP115" s="44">
        <f>IF(O$23=0,0,求节点(O$23:O$28,$B$23:$B$28,求节点(其他调用!$W$4:$W$20,其他调用!$X$4:$X$20,$JC115)))</f>
        <v>0</v>
      </c>
      <c r="JQ115" s="44">
        <f>IF(P$23=0,0,求节点(P$23:P$28,$B$23:$B$28,求节点(其他调用!$W$4:$W$20,其他调用!$X$4:$X$20,$JC115)))</f>
        <v>0</v>
      </c>
      <c r="JR115" s="44">
        <f>IF(Q$23=0,0,求节点(Q$23:Q$28,$B$23:$B$28,求节点(其他调用!$W$4:$W$20,其他调用!$X$4:$X$20,$JC115)))</f>
        <v>0</v>
      </c>
      <c r="JS115" s="44">
        <f>IF(R$23=0,0,求节点(R$23:R$28,$B$23:$B$28,求节点(其他调用!$W$4:$W$20,其他调用!$X$4:$X$20,$JC115)))</f>
        <v>0</v>
      </c>
      <c r="JT115" s="44">
        <f>IF(S$23=0,0,求节点(S$23:S$28,$B$23:$B$28,求节点(其他调用!$W$4:$W$20,其他调用!$X$4:$X$20,$JC115)))</f>
        <v>0</v>
      </c>
      <c r="JU115" s="44">
        <f>IF(T$23=0,0,求节点(T$23:T$28,$B$23:$B$28,求节点(其他调用!$W$4:$W$20,其他调用!$X$4:$X$20,$JC115)))</f>
        <v>0</v>
      </c>
      <c r="JV115" s="44">
        <f>IF(U$23=0,0,求节点(U$23:U$28,$B$23:$B$28,求节点(其他调用!$W$4:$W$20,其他调用!$X$4:$X$20,$JC115)))</f>
        <v>0</v>
      </c>
      <c r="JW115" s="44">
        <f>IF(V$23=0,0,求节点(V$23:V$28,$B$23:$B$28,求节点(其他调用!$W$4:$W$20,其他调用!$X$4:$X$20,$JC115)))</f>
        <v>0</v>
      </c>
      <c r="JZ115" s="44">
        <v>112</v>
      </c>
      <c r="KA115" s="44">
        <f>IF(C$4=0,0,求节点(C$4:C$9,$B$4:$B$9,求节点(其他调用!$L$4:$L$42,其他调用!$M$4:$M$42,其他调用!$AI116)))</f>
        <v>6</v>
      </c>
      <c r="KB115" s="44">
        <f>IF(D$4=0,0,求节点(D$4:D$9,$B$4:$B$9,求节点(其他调用!$L$4:$L$42,其他调用!$M$4:$M$42,其他调用!$AI116)))</f>
        <v>6</v>
      </c>
      <c r="KC115" s="44">
        <f>IF(E$4=0,0,求节点(E$4:E$9,$B$4:$B$9,求节点(其他调用!$L$4:$L$42,其他调用!$M$4:$M$42,其他调用!$AI116)))</f>
        <v>6</v>
      </c>
      <c r="KD115" s="44">
        <f>IF(F$4=0,0,求节点(F$4:F$9,$B$4:$B$9,求节点(其他调用!$L$4:$L$42,其他调用!$M$4:$M$42,其他调用!$AI116)))</f>
        <v>0</v>
      </c>
      <c r="KE115" s="44">
        <f>IF(G$4=0,0,求节点(G$4:G$9,$B$4:$B$9,求节点(其他调用!$L$4:$L$42,其他调用!$M$4:$M$42,其他调用!$AI116)))</f>
        <v>0</v>
      </c>
      <c r="KF115" s="44">
        <f>IF(H$4=0,0,求节点(H$4:H$9,$B$4:$B$9,求节点(其他调用!$L$4:$L$42,其他调用!$M$4:$M$42,其他调用!$AI116)))</f>
        <v>0</v>
      </c>
      <c r="KG115" s="44">
        <f>IF(I$4=0,0,求节点(I$4:I$9,$B$4:$B$9,求节点(其他调用!$L$4:$L$42,其他调用!$M$4:$M$42,其他调用!$AI116)))</f>
        <v>0</v>
      </c>
      <c r="KH115" s="44">
        <f>IF(J$4=0,0,求节点(J$4:J$9,$B$4:$B$9,求节点(其他调用!$L$4:$L$42,其他调用!$M$4:$M$42,其他调用!$AI116)))</f>
        <v>0</v>
      </c>
      <c r="KI115" s="44">
        <f>IF(K$4=0,0,求节点(K$4:K$9,$B$4:$B$9,求节点(其他调用!$L$4:$L$42,其他调用!$M$4:$M$42,其他调用!$AI116)))</f>
        <v>0</v>
      </c>
      <c r="KJ115" s="44">
        <f>IF(L$4=0,0,求节点(L$4:L$9,$B$4:$B$9,求节点(其他调用!$L$4:$L$42,其他调用!$M$4:$M$42,其他调用!$AI116)))</f>
        <v>0</v>
      </c>
      <c r="KK115" s="44">
        <f>IF(M$4=0,0,求节点(M$4:M$9,$B$4:$B$9,求节点(其他调用!$L$4:$L$42,其他调用!$M$4:$M$42,其他调用!$AI116)))</f>
        <v>0</v>
      </c>
      <c r="KL115" s="44">
        <f>IF(N$4=0,0,求节点(N$4:N$9,$B$4:$B$9,求节点(其他调用!$L$4:$L$42,其他调用!$M$4:$M$42,其他调用!$AI116)))</f>
        <v>0</v>
      </c>
      <c r="KM115" s="44">
        <f>IF(O$4=0,0,求节点(O$4:O$9,$B$4:$B$9,求节点(其他调用!$L$4:$L$42,其他调用!$M$4:$M$42,其他调用!$AI116)))</f>
        <v>0</v>
      </c>
      <c r="KN115" s="44">
        <f>IF(P$4=0,0,求节点(P$4:P$9,$B$4:$B$9,求节点(其他调用!$L$4:$L$42,其他调用!$M$4:$M$42,其他调用!$AI116)))</f>
        <v>0</v>
      </c>
      <c r="KO115" s="44">
        <f>IF(Q$4=0,0,求节点(Q$4:Q$9,$B$4:$B$9,求节点(其他调用!$L$4:$L$42,其他调用!$M$4:$M$42,其他调用!$AI116)))</f>
        <v>0</v>
      </c>
      <c r="KP115" s="44">
        <f>IF(R$4=0,0,求节点(R$4:R$9,$B$4:$B$9,求节点(其他调用!$L$4:$L$42,其他调用!$M$4:$M$42,其他调用!$AI116)))</f>
        <v>0</v>
      </c>
      <c r="KQ115" s="44">
        <f>IF(S$4=0,0,求节点(S$4:S$9,$B$4:$B$9,求节点(其他调用!$L$4:$L$42,其他调用!$M$4:$M$42,其他调用!$AI116)))</f>
        <v>6</v>
      </c>
      <c r="KR115" s="44">
        <f>IF(T$4=0,0,求节点(T$4:T$9,$B$4:$B$9,求节点(其他调用!$L$4:$L$42,其他调用!$M$4:$M$42,其他调用!$AI116)))</f>
        <v>6</v>
      </c>
      <c r="KS115" s="44">
        <f>IF(U$4=0,0,求节点(U$4:U$9,$B$4:$B$9,求节点(其他调用!$L$4:$L$42,其他调用!$M$4:$M$42,其他调用!$AI116)))</f>
        <v>6</v>
      </c>
      <c r="KT115" s="44">
        <f>IF(V$4=0,0,求节点(V$4:V$9,$B$4:$B$9,求节点(其他调用!$L$4:$L$42,其他调用!$M$4:$M$42,其他调用!$AI116)))</f>
        <v>0</v>
      </c>
      <c r="KU115" s="44">
        <f>IF(W$4=0,0,求节点(W$4:W$9,$B$4:$B$9,求节点(其他调用!$L$4:$L$42,其他调用!$M$4:$M$42,其他调用!$AI116)))</f>
        <v>6</v>
      </c>
      <c r="KV115" s="44">
        <f>IF(X$4=0,0,求节点(X$4:X$9,$B$4:$B$9,求节点(其他调用!$L$4:$L$42,其他调用!$M$4:$M$42,其他调用!$AI116)))</f>
        <v>6</v>
      </c>
      <c r="KW115" s="44">
        <f>IF(Y$4=0,0,求节点(Y$4:Y$9,$B$4:$B$9,求节点(其他调用!$L$4:$L$42,其他调用!$M$4:$M$42,其他调用!$AI116)))</f>
        <v>6</v>
      </c>
      <c r="KX115" s="44">
        <f>IF(Z$4=0,0,求节点(Z$4:Z$9,$B$4:$B$9,求节点(其他调用!$L$4:$L$42,其他调用!$M$4:$M$42,其他调用!$AI116)))</f>
        <v>0</v>
      </c>
      <c r="KY115" s="44">
        <f>IF(AA$4=0,0,求节点(AA$4:AA$9,$B$4:$B$9,求节点(其他调用!$L$4:$L$42,其他调用!$M$4:$M$42,其他调用!$AI116)))</f>
        <v>6</v>
      </c>
      <c r="KZ115" s="44">
        <f>IF(AB$4=0,0,求节点(AB$4:AB$9,$B$4:$B$9,求节点(其他调用!$L$4:$L$42,其他调用!$M$4:$M$42,其他调用!$AI116)))</f>
        <v>6</v>
      </c>
      <c r="LA115" s="44">
        <f>IF(AC$4=0,0,求节点(AC$4:AC$9,$B$4:$B$9,求节点(其他调用!$L$4:$L$42,其他调用!$M$4:$M$42,其他调用!$AI116)))</f>
        <v>6</v>
      </c>
      <c r="LB115" s="44">
        <f>IF(AD$4=0,0,求节点(AD$4:AD$9,$B$4:$B$9,求节点(其他调用!$L$4:$L$42,其他调用!$M$4:$M$42,其他调用!$AI116)))</f>
        <v>6</v>
      </c>
      <c r="LC115" s="44">
        <f>IF(AE$4=0,0,求节点(AE$4:AE$9,$B$4:$B$9,求节点(其他调用!$L$4:$L$42,其他调用!$M$4:$M$42,其他调用!$AI116)))</f>
        <v>6</v>
      </c>
      <c r="LD115" s="44">
        <f>IF(AF$4=0,0,求节点(AF$4:AF$9,$B$4:$B$9,求节点(其他调用!$L$4:$L$42,其他调用!$M$4:$M$42,其他调用!$AI116)))</f>
        <v>6</v>
      </c>
      <c r="LE115" s="44">
        <f>IF(AG$4=0,0,求节点(AG$4:AG$9,$B$4:$B$9,求节点(其他调用!$L$4:$L$42,其他调用!$M$4:$M$42,其他调用!$AI116)))</f>
        <v>6</v>
      </c>
      <c r="LF115" s="44">
        <f>IF(AH$4=0,0,求节点(AH$4:AH$9,$B$4:$B$9,求节点(其他调用!$L$4:$L$42,其他调用!$M$4:$M$42,其他调用!$AI116)))</f>
        <v>6</v>
      </c>
      <c r="LG115" s="44">
        <f>IF(AI$4=0,0,求节点(AI$4:AI$9,$B$4:$B$9,求节点(其他调用!$L$4:$L$42,其他调用!$M$4:$M$42,其他调用!$AI116)))</f>
        <v>6</v>
      </c>
      <c r="LH115" s="44">
        <f>IF(AJ$4=0,0,求节点(AJ$4:AJ$9,$B$4:$B$9,求节点(其他调用!$L$4:$L$42,其他调用!$M$4:$M$42,其他调用!$AI116)))</f>
        <v>6</v>
      </c>
      <c r="LI115" s="44">
        <f>IF(AK$4=0,0,求节点(AK$4:AK$9,$B$4:$B$9,求节点(其他调用!$L$4:$L$42,其他调用!$M$4:$M$42,其他调用!$AI116)))</f>
        <v>6</v>
      </c>
      <c r="LJ115" s="44">
        <f>IF(AL$4=0,0,求节点(AL$4:AL$9,$B$4:$B$9,求节点(其他调用!$L$4:$L$42,其他调用!$M$4:$M$42,其他调用!$AI116)))</f>
        <v>6</v>
      </c>
      <c r="LK115" s="44">
        <f>IF(AM$4=0,0,求节点(AM$4:AM$9,$B$4:$B$9,求节点(其他调用!$L$4:$L$42,其他调用!$M$4:$M$42,其他调用!$AI116)))</f>
        <v>6</v>
      </c>
      <c r="LL115" s="44">
        <f>IF(AN$4=0,0,求节点(AN$4:AN$9,$B$4:$B$9,求节点(其他调用!$L$4:$L$42,其他调用!$M$4:$M$42,其他调用!$AI116)))</f>
        <v>6</v>
      </c>
      <c r="LM115" s="44">
        <f>IF(AO$4=0,0,求节点(AO$4:AO$9,$B$4:$B$9,求节点(其他调用!$L$4:$L$42,其他调用!$M$4:$M$42,其他调用!$AI116)))</f>
        <v>6</v>
      </c>
      <c r="LN115" s="44">
        <f>IF(AP$4=0,0,求节点(AP$4:AP$9,$B$4:$B$9,求节点(其他调用!$L$4:$L$42,其他调用!$M$4:$M$42,其他调用!$AI116)))</f>
        <v>6</v>
      </c>
      <c r="LO115" s="44">
        <f>IF(AQ$4=0,0,求节点(AQ$4:AQ$9,$B$4:$B$9,求节点(其他调用!$L$4:$L$42,其他调用!$M$4:$M$42,其他调用!$AI116)))</f>
        <v>6</v>
      </c>
      <c r="LP115" s="44">
        <f>IF(AR$4=0,0,求节点(AR$4:AR$9,$B$4:$B$9,求节点(其他调用!$L$4:$L$42,其他调用!$M$4:$M$42,其他调用!$AI116)))</f>
        <v>6</v>
      </c>
      <c r="LQ115" s="44">
        <f>IF(AS$4=0,0,求节点(AS$4:AS$9,$B$4:$B$9,求节点(其他调用!$L$4:$L$42,其他调用!$M$4:$M$42,其他调用!$AI116)))</f>
        <v>6</v>
      </c>
      <c r="LR115" s="44">
        <f>IF(AT$4=0,0,求节点(AT$4:AT$9,$B$4:$B$9,求节点(其他调用!$L$4:$L$42,其他调用!$M$4:$M$42,其他调用!$AI116)))</f>
        <v>6</v>
      </c>
      <c r="LS115" s="44">
        <f>IF(AU$4=0,0,求节点(AU$4:AU$9,$B$4:$B$9,求节点(其他调用!$L$4:$L$42,其他调用!$M$4:$M$42,其他调用!$AI116)))</f>
        <v>6</v>
      </c>
      <c r="LT115" s="44">
        <f>IF(AV$4=0,0,求节点(AV$4:AV$9,$B$4:$B$9,求节点(其他调用!$L$4:$L$42,其他调用!$M$4:$M$42,其他调用!$AI116)))</f>
        <v>6</v>
      </c>
      <c r="LU115" s="44">
        <f>IF(AW$4=0,0,求节点(AW$4:AW$9,$B$4:$B$9,求节点(其他调用!$L$4:$L$42,其他调用!$M$4:$M$42,其他调用!$AI116)))</f>
        <v>6</v>
      </c>
      <c r="LV115" s="44">
        <f>IF(AX$4=0,0,求节点(AX$4:AX$9,$B$4:$B$9,求节点(其他调用!$L$4:$L$42,其他调用!$M$4:$M$42,其他调用!$AI116)))</f>
        <v>6</v>
      </c>
      <c r="LW115" s="44">
        <f>IF(AY$4=0,0,求节点(AY$4:AY$9,$B$4:$B$9,求节点(其他调用!$L$4:$L$42,其他调用!$M$4:$M$42,其他调用!$AI116)))</f>
        <v>6</v>
      </c>
      <c r="LX115" s="44">
        <f>IF(AZ$4=0,0,求节点(AZ$4:AZ$9,$B$4:$B$9,求节点(其他调用!$L$4:$L$42,其他调用!$M$4:$M$42,其他调用!$AI116)))</f>
        <v>6</v>
      </c>
      <c r="LZ115" s="44">
        <v>112</v>
      </c>
      <c r="MA115" s="44">
        <f>IF(C$23=0,0,求节点(C$23:C$28,$B$23:$B$28,求节点(其他调用!$Y$4:$Y$20,其他调用!$Z$4:$Z$20,$LZ115)))</f>
        <v>0</v>
      </c>
      <c r="MB115" s="44">
        <f>IF(D$23=0,0,求节点(D$23:D$28,$B$23:$B$28,求节点(其他调用!$Y$4:$Y$20,其他调用!$Z$4:$Z$20,$LZ115)))</f>
        <v>0</v>
      </c>
      <c r="MC115" s="44">
        <f>IF(E$23=0,0,求节点(E$23:E$28,$B$23:$B$28,求节点(其他调用!$Y$4:$Y$20,其他调用!$Z$4:$Z$20,$LZ115)))</f>
        <v>0</v>
      </c>
      <c r="MD115" s="44">
        <f>IF(F$23=0,0,求节点(F$23:F$28,$B$23:$B$28,求节点(其他调用!$Y$4:$Y$20,其他调用!$Z$4:$Z$20,$LZ115)))</f>
        <v>0</v>
      </c>
      <c r="ME115" s="44">
        <f>IF(G$23=0,0,求节点(G$23:G$28,$B$23:$B$28,求节点(其他调用!$Y$4:$Y$20,其他调用!$Z$4:$Z$20,$LZ115)))</f>
        <v>0</v>
      </c>
      <c r="MF115" s="44">
        <f>IF(H$23=0,0,求节点(H$23:H$28,$B$23:$B$28,求节点(其他调用!$Y$4:$Y$20,其他调用!$Z$4:$Z$20,$LZ115)))</f>
        <v>0</v>
      </c>
      <c r="MG115" s="44">
        <f>IF(I$23=0,0,求节点(I$23:I$28,$B$23:$B$28,求节点(其他调用!$Y$4:$Y$20,其他调用!$Z$4:$Z$20,$LZ115)))</f>
        <v>0</v>
      </c>
      <c r="MH115" s="44">
        <f>IF(J$23=0,0,求节点(J$23:J$28,$B$23:$B$28,求节点(其他调用!$Y$4:$Y$20,其他调用!$Z$4:$Z$20,$LZ115)))</f>
        <v>0</v>
      </c>
      <c r="MI115" s="44">
        <f>IF(K$23=0,0,求节点(K$23:K$28,$B$23:$B$28,求节点(其他调用!$Y$4:$Y$20,其他调用!$Z$4:$Z$20,$LZ115)))</f>
        <v>0</v>
      </c>
      <c r="MJ115" s="44">
        <f>IF(L$23=0,0,求节点(L$23:L$28,$B$23:$B$28,求节点(其他调用!$Y$4:$Y$20,其他调用!$Z$4:$Z$20,$LZ115)))</f>
        <v>0</v>
      </c>
      <c r="MK115" s="44">
        <f>IF(M$23=0,0,求节点(M$23:M$28,$B$23:$B$28,求节点(其他调用!$Y$4:$Y$20,其他调用!$Z$4:$Z$20,$LZ115)))</f>
        <v>0</v>
      </c>
      <c r="ML115" s="44">
        <f>IF(N$23=0,0,求节点(N$23:N$28,$B$23:$B$28,求节点(其他调用!$Y$4:$Y$20,其他调用!$Z$4:$Z$20,$LZ115)))</f>
        <v>0</v>
      </c>
      <c r="MM115" s="44">
        <f>IF(O$23=0,0,求节点(O$23:O$28,$B$23:$B$28,求节点(其他调用!$Y$4:$Y$20,其他调用!$Z$4:$Z$20,$LZ115)))</f>
        <v>0</v>
      </c>
      <c r="MN115" s="44">
        <f>IF(P$23=0,0,求节点(P$23:P$28,$B$23:$B$28,求节点(其他调用!$Y$4:$Y$20,其他调用!$Z$4:$Z$20,$LZ115)))</f>
        <v>0</v>
      </c>
      <c r="MO115" s="44">
        <f>IF(Q$23=0,0,求节点(Q$23:Q$28,$B$23:$B$28,求节点(其他调用!$Y$4:$Y$20,其他调用!$Z$4:$Z$20,$LZ115)))</f>
        <v>0</v>
      </c>
      <c r="MP115" s="44">
        <f>IF(R$23=0,0,求节点(R$23:R$28,$B$23:$B$28,求节点(其他调用!$Y$4:$Y$20,其他调用!$Z$4:$Z$20,$LZ115)))</f>
        <v>0</v>
      </c>
      <c r="MQ115" s="44">
        <f>IF(S$23=0,0,求节点(S$23:S$28,$B$23:$B$28,求节点(其他调用!$Y$4:$Y$20,其他调用!$Z$4:$Z$20,$LZ115)))</f>
        <v>0</v>
      </c>
      <c r="MR115" s="44">
        <f>IF(T$23=0,0,求节点(T$23:T$28,$B$23:$B$28,求节点(其他调用!$Y$4:$Y$20,其他调用!$Z$4:$Z$20,$LZ115)))</f>
        <v>0</v>
      </c>
      <c r="MS115" s="44">
        <f>IF(U$23=0,0,求节点(U$23:U$28,$B$23:$B$28,求节点(其他调用!$Y$4:$Y$20,其他调用!$Z$4:$Z$20,$LZ115)))</f>
        <v>0</v>
      </c>
      <c r="MT115" s="44">
        <f>IF(V$23=0,0,求节点(V$23:V$28,$B$23:$B$28,求节点(其他调用!$Y$4:$Y$20,其他调用!$Z$4:$Z$20,$LZ115)))</f>
        <v>0</v>
      </c>
      <c r="MW115" s="44">
        <v>112</v>
      </c>
      <c r="MX115" s="44">
        <f>IF(C$4=0,0,求节点(C$4:C$9,$B$4:$B$9,求节点(其他调用!$O$4:$O$42,其他调用!$P$4:$P$42,其他调用!$AJ116)))</f>
        <v>6</v>
      </c>
      <c r="MY115" s="44">
        <f>IF(D$4=0,0,求节点(D$4:D$9,$B$4:$B$9,求节点(其他调用!$O$4:$O$42,其他调用!$P$4:$P$42,其他调用!$AJ116)))</f>
        <v>6</v>
      </c>
      <c r="MZ115" s="44">
        <f>IF(E$4=0,0,求节点(E$4:E$9,$B$4:$B$9,求节点(其他调用!$O$4:$O$42,其他调用!$P$4:$P$42,其他调用!$AJ116)))</f>
        <v>6</v>
      </c>
      <c r="NA115" s="44">
        <f>IF(F$4=0,0,求节点(F$4:F$9,$B$4:$B$9,求节点(其他调用!$O$4:$O$42,其他调用!$P$4:$P$42,其他调用!$AJ116)))</f>
        <v>0</v>
      </c>
      <c r="NB115" s="44">
        <f>IF(G$4=0,0,求节点(G$4:G$9,$B$4:$B$9,求节点(其他调用!$O$4:$O$42,其他调用!$P$4:$P$42,其他调用!$AJ116)))</f>
        <v>0</v>
      </c>
      <c r="NC115" s="44">
        <f>IF(H$4=0,0,求节点(H$4:H$9,$B$4:$B$9,求节点(其他调用!$O$4:$O$42,其他调用!$P$4:$P$42,其他调用!$AJ116)))</f>
        <v>0</v>
      </c>
      <c r="ND115" s="44">
        <f>IF(I$4=0,0,求节点(I$4:I$9,$B$4:$B$9,求节点(其他调用!$O$4:$O$42,其他调用!$P$4:$P$42,其他调用!$AJ116)))</f>
        <v>0</v>
      </c>
      <c r="NE115" s="44">
        <f>IF(J$4=0,0,求节点(J$4:J$9,$B$4:$B$9,求节点(其他调用!$O$4:$O$42,其他调用!$P$4:$P$42,其他调用!$AJ116)))</f>
        <v>0</v>
      </c>
      <c r="NF115" s="44">
        <f>IF(K$4=0,0,求节点(K$4:K$9,$B$4:$B$9,求节点(其他调用!$O$4:$O$42,其他调用!$P$4:$P$42,其他调用!$AJ116)))</f>
        <v>0</v>
      </c>
      <c r="NG115" s="44">
        <f>IF(L$4=0,0,求节点(L$4:L$9,$B$4:$B$9,求节点(其他调用!$O$4:$O$42,其他调用!$P$4:$P$42,其他调用!$AJ116)))</f>
        <v>0</v>
      </c>
      <c r="NH115" s="44">
        <f>IF(M$4=0,0,求节点(M$4:M$9,$B$4:$B$9,求节点(其他调用!$O$4:$O$42,其他调用!$P$4:$P$42,其他调用!$AJ116)))</f>
        <v>0</v>
      </c>
      <c r="NI115" s="44">
        <f>IF(N$4=0,0,求节点(N$4:N$9,$B$4:$B$9,求节点(其他调用!$O$4:$O$42,其他调用!$P$4:$P$42,其他调用!$AJ116)))</f>
        <v>0</v>
      </c>
      <c r="NJ115" s="44">
        <f>IF(O$4=0,0,求节点(O$4:O$9,$B$4:$B$9,求节点(其他调用!$O$4:$O$42,其他调用!$P$4:$P$42,其他调用!$AJ116)))</f>
        <v>0</v>
      </c>
      <c r="NK115" s="44">
        <f>IF(P$4=0,0,求节点(P$4:P$9,$B$4:$B$9,求节点(其他调用!$O$4:$O$42,其他调用!$P$4:$P$42,其他调用!$AJ116)))</f>
        <v>0</v>
      </c>
      <c r="NL115" s="44">
        <f>IF(Q$4=0,0,求节点(Q$4:Q$9,$B$4:$B$9,求节点(其他调用!$O$4:$O$42,其他调用!$P$4:$P$42,其他调用!$AJ116)))</f>
        <v>0</v>
      </c>
      <c r="NM115" s="44">
        <f>IF(R$4=0,0,求节点(R$4:R$9,$B$4:$B$9,求节点(其他调用!$O$4:$O$42,其他调用!$P$4:$P$42,其他调用!$AJ116)))</f>
        <v>0</v>
      </c>
      <c r="NN115" s="44">
        <f>IF(S$4=0,0,求节点(S$4:S$9,$B$4:$B$9,求节点(其他调用!$O$4:$O$42,其他调用!$P$4:$P$42,其他调用!$AJ116)))</f>
        <v>6</v>
      </c>
      <c r="NO115" s="44">
        <f>IF(T$4=0,0,求节点(T$4:T$9,$B$4:$B$9,求节点(其他调用!$O$4:$O$42,其他调用!$P$4:$P$42,其他调用!$AJ116)))</f>
        <v>6</v>
      </c>
      <c r="NP115" s="44">
        <f>IF(U$4=0,0,求节点(U$4:U$9,$B$4:$B$9,求节点(其他调用!$O$4:$O$42,其他调用!$P$4:$P$42,其他调用!$AJ116)))</f>
        <v>6</v>
      </c>
      <c r="NQ115" s="44">
        <f>IF(V$4=0,0,求节点(V$4:V$9,$B$4:$B$9,求节点(其他调用!$O$4:$O$42,其他调用!$P$4:$P$42,其他调用!$AJ116)))</f>
        <v>0</v>
      </c>
      <c r="NR115" s="44">
        <f>IF(W$4=0,0,求节点(W$4:W$9,$B$4:$B$9,求节点(其他调用!$O$4:$O$42,其他调用!$P$4:$P$42,其他调用!$AJ116)))</f>
        <v>6</v>
      </c>
      <c r="NS115" s="44">
        <f>IF(X$4=0,0,求节点(X$4:X$9,$B$4:$B$9,求节点(其他调用!$O$4:$O$42,其他调用!$P$4:$P$42,其他调用!$AJ116)))</f>
        <v>6</v>
      </c>
      <c r="NT115" s="44">
        <f>IF(Y$4=0,0,求节点(Y$4:Y$9,$B$4:$B$9,求节点(其他调用!$O$4:$O$42,其他调用!$P$4:$P$42,其他调用!$AJ116)))</f>
        <v>6</v>
      </c>
      <c r="NU115" s="44">
        <f>IF(Z$4=0,0,求节点(Z$4:Z$9,$B$4:$B$9,求节点(其他调用!$O$4:$O$42,其他调用!$P$4:$P$42,其他调用!$AJ116)))</f>
        <v>0</v>
      </c>
      <c r="NV115" s="44">
        <f>IF(AA$4=0,0,求节点(AA$4:AA$9,$B$4:$B$9,求节点(其他调用!$O$4:$O$42,其他调用!$P$4:$P$42,其他调用!$AJ116)))</f>
        <v>6</v>
      </c>
      <c r="NW115" s="44">
        <f>IF(AB$4=0,0,求节点(AB$4:AB$9,$B$4:$B$9,求节点(其他调用!$O$4:$O$42,其他调用!$P$4:$P$42,其他调用!$AJ116)))</f>
        <v>6</v>
      </c>
      <c r="NX115" s="44">
        <f>IF(AC$4=0,0,求节点(AC$4:AC$9,$B$4:$B$9,求节点(其他调用!$O$4:$O$42,其他调用!$P$4:$P$42,其他调用!$AJ116)))</f>
        <v>6</v>
      </c>
      <c r="NY115" s="44">
        <f>IF(AD$4=0,0,求节点(AD$4:AD$9,$B$4:$B$9,求节点(其他调用!$O$4:$O$42,其他调用!$P$4:$P$42,其他调用!$AJ116)))</f>
        <v>6</v>
      </c>
      <c r="NZ115" s="44">
        <f>IF(AE$4=0,0,求节点(AE$4:AE$9,$B$4:$B$9,求节点(其他调用!$O$4:$O$42,其他调用!$P$4:$P$42,其他调用!$AJ116)))</f>
        <v>6</v>
      </c>
      <c r="OA115" s="44">
        <f>IF(AF$4=0,0,求节点(AF$4:AF$9,$B$4:$B$9,求节点(其他调用!$O$4:$O$42,其他调用!$P$4:$P$42,其他调用!$AJ116)))</f>
        <v>6</v>
      </c>
      <c r="OB115" s="44">
        <f>IF(AG$4=0,0,求节点(AG$4:AG$9,$B$4:$B$9,求节点(其他调用!$O$4:$O$42,其他调用!$P$4:$P$42,其他调用!$AJ116)))</f>
        <v>6</v>
      </c>
      <c r="OC115" s="44">
        <f>IF(AH$4=0,0,求节点(AH$4:AH$9,$B$4:$B$9,求节点(其他调用!$O$4:$O$42,其他调用!$P$4:$P$42,其他调用!$AJ116)))</f>
        <v>6</v>
      </c>
      <c r="OD115" s="44">
        <f>IF(AI$4=0,0,求节点(AI$4:AI$9,$B$4:$B$9,求节点(其他调用!$O$4:$O$42,其他调用!$P$4:$P$42,其他调用!$AJ116)))</f>
        <v>6</v>
      </c>
      <c r="OE115" s="44">
        <f>IF(AJ$4=0,0,求节点(AJ$4:AJ$9,$B$4:$B$9,求节点(其他调用!$O$4:$O$42,其他调用!$P$4:$P$42,其他调用!$AJ116)))</f>
        <v>6</v>
      </c>
      <c r="OF115" s="44">
        <f>IF(AK$4=0,0,求节点(AK$4:AK$9,$B$4:$B$9,求节点(其他调用!$O$4:$O$42,其他调用!$P$4:$P$42,其他调用!$AJ116)))</f>
        <v>6</v>
      </c>
      <c r="OG115" s="44">
        <f>IF(AL$4=0,0,求节点(AL$4:AL$9,$B$4:$B$9,求节点(其他调用!$O$4:$O$42,其他调用!$P$4:$P$42,其他调用!$AJ116)))</f>
        <v>6</v>
      </c>
      <c r="OH115" s="44">
        <f>IF(AM$4=0,0,求节点(AM$4:AM$9,$B$4:$B$9,求节点(其他调用!$O$4:$O$42,其他调用!$P$4:$P$42,其他调用!$AJ116)))</f>
        <v>6</v>
      </c>
      <c r="OI115" s="44">
        <f>IF(AN$4=0,0,求节点(AN$4:AN$9,$B$4:$B$9,求节点(其他调用!$O$4:$O$42,其他调用!$P$4:$P$42,其他调用!$AJ116)))</f>
        <v>6</v>
      </c>
      <c r="OJ115" s="44">
        <f>IF(AO$4=0,0,求节点(AO$4:AO$9,$B$4:$B$9,求节点(其他调用!$O$4:$O$42,其他调用!$P$4:$P$42,其他调用!$AJ116)))</f>
        <v>6</v>
      </c>
      <c r="OK115" s="44">
        <f>IF(AP$4=0,0,求节点(AP$4:AP$9,$B$4:$B$9,求节点(其他调用!$O$4:$O$42,其他调用!$P$4:$P$42,其他调用!$AJ116)))</f>
        <v>6</v>
      </c>
      <c r="OL115" s="44">
        <f>IF(AQ$4=0,0,求节点(AQ$4:AQ$9,$B$4:$B$9,求节点(其他调用!$O$4:$O$42,其他调用!$P$4:$P$42,其他调用!$AJ116)))</f>
        <v>6</v>
      </c>
      <c r="OM115" s="44">
        <f>IF(AR$4=0,0,求节点(AR$4:AR$9,$B$4:$B$9,求节点(其他调用!$O$4:$O$42,其他调用!$P$4:$P$42,其他调用!$AJ116)))</f>
        <v>6</v>
      </c>
      <c r="ON115" s="44">
        <f>IF(AS$4=0,0,求节点(AS$4:AS$9,$B$4:$B$9,求节点(其他调用!$O$4:$O$42,其他调用!$P$4:$P$42,其他调用!$AJ116)))</f>
        <v>6</v>
      </c>
      <c r="OO115" s="44">
        <f>IF(AT$4=0,0,求节点(AT$4:AT$9,$B$4:$B$9,求节点(其他调用!$O$4:$O$42,其他调用!$P$4:$P$42,其他调用!$AJ116)))</f>
        <v>6</v>
      </c>
      <c r="OP115" s="44">
        <f>IF(AU$4=0,0,求节点(AU$4:AU$9,$B$4:$B$9,求节点(其他调用!$O$4:$O$42,其他调用!$P$4:$P$42,其他调用!$AJ116)))</f>
        <v>6</v>
      </c>
      <c r="OQ115" s="44">
        <f>IF(AV$4=0,0,求节点(AV$4:AV$9,$B$4:$B$9,求节点(其他调用!$O$4:$O$42,其他调用!$P$4:$P$42,其他调用!$AJ116)))</f>
        <v>6</v>
      </c>
      <c r="OR115" s="44">
        <f>IF(AW$4=0,0,求节点(AW$4:AW$9,$B$4:$B$9,求节点(其他调用!$O$4:$O$42,其他调用!$P$4:$P$42,其他调用!$AJ116)))</f>
        <v>6</v>
      </c>
      <c r="OS115" s="44">
        <f>IF(AX$4=0,0,求节点(AX$4:AX$9,$B$4:$B$9,求节点(其他调用!$O$4:$O$42,其他调用!$P$4:$P$42,其他调用!$AJ116)))</f>
        <v>6</v>
      </c>
      <c r="OT115" s="44">
        <f>IF(AY$4=0,0,求节点(AY$4:AY$9,$B$4:$B$9,求节点(其他调用!$O$4:$O$42,其他调用!$P$4:$P$42,其他调用!$AJ116)))</f>
        <v>6</v>
      </c>
      <c r="OU115" s="44">
        <f>IF(AZ$4=0,0,求节点(AZ$4:AZ$9,$B$4:$B$9,求节点(其他调用!$O$4:$O$42,其他调用!$P$4:$P$42,其他调用!$AJ116)))</f>
        <v>6</v>
      </c>
      <c r="OW115" s="44">
        <v>112</v>
      </c>
      <c r="OX115" s="44">
        <f>IF(C$23=0,0,求节点(C$23:C$28,$B$23:$B$28,求节点(其他调用!$AA$4:$AA$20,其他调用!$AB$4:$AB$20,$OW115)))</f>
        <v>0</v>
      </c>
      <c r="OY115" s="44">
        <f>IF(D$23=0,0,求节点(D$23:D$28,$B$23:$B$28,求节点(其他调用!$AA$4:$AA$20,其他调用!$AB$4:$AB$20,$OW115)))</f>
        <v>0</v>
      </c>
      <c r="OZ115" s="44">
        <f>IF(E$23=0,0,求节点(E$23:E$28,$B$23:$B$28,求节点(其他调用!$AA$4:$AA$20,其他调用!$AB$4:$AB$20,$OW115)))</f>
        <v>0</v>
      </c>
      <c r="PA115" s="44">
        <f>IF(F$23=0,0,求节点(F$23:F$28,$B$23:$B$28,求节点(其他调用!$AA$4:$AA$20,其他调用!$AB$4:$AB$20,$OW115)))</f>
        <v>7.6994262446787864E-3</v>
      </c>
      <c r="PB115" s="44">
        <f>IF(G$23=0,0,求节点(G$23:G$28,$B$23:$B$28,求节点(其他调用!$AA$4:$AA$20,其他调用!$AB$4:$AB$20,$OW115)))</f>
        <v>1.1549139367018291E-2</v>
      </c>
      <c r="PC115" s="44">
        <f>IF(H$23=0,0,求节点(H$23:H$28,$B$23:$B$28,求节点(其他调用!$AA$4:$AA$20,其他调用!$AB$4:$AB$20,$OW115)))</f>
        <v>1.1549139367018291E-2</v>
      </c>
      <c r="PD115" s="44">
        <f>IF(I$23=0,0,求节点(I$23:I$28,$B$23:$B$28,求节点(其他调用!$AA$4:$AA$20,其他调用!$AB$4:$AB$20,$OW115)))</f>
        <v>1.7498696010633807E-2</v>
      </c>
      <c r="PE115" s="44">
        <f>IF(J$23=0,0,求节点(J$23:J$28,$B$23:$B$28,求节点(其他调用!$AA$4:$AA$20,其他调用!$AB$4:$AB$20,$OW115)))</f>
        <v>0</v>
      </c>
      <c r="PF115" s="44">
        <f>IF(K$23=0,0,求节点(K$23:K$28,$B$23:$B$28,求节点(其他调用!$AA$4:$AA$20,其他调用!$AB$4:$AB$20,$OW115)))</f>
        <v>1.1549139367018291E-2</v>
      </c>
      <c r="PG115" s="44">
        <f>IF(L$23=0,0,求节点(L$23:L$28,$B$23:$B$28,求节点(其他调用!$AA$4:$AA$20,其他调用!$AB$4:$AB$20,$OW115)))</f>
        <v>0</v>
      </c>
      <c r="PH115" s="44">
        <f>IF(M$23=0,0,求节点(M$23:M$28,$B$23:$B$28,求节点(其他调用!$AA$4:$AA$20,其他调用!$AB$4:$AB$20,$OW115)))</f>
        <v>0</v>
      </c>
      <c r="PI115" s="44">
        <f>IF(N$23=0,0,求节点(N$23:N$28,$B$23:$B$28,求节点(其他调用!$AA$4:$AA$20,其他调用!$AB$4:$AB$20,$OW115)))</f>
        <v>0</v>
      </c>
      <c r="PJ115" s="44">
        <f>IF(O$23=0,0,求节点(O$23:O$28,$B$23:$B$28,求节点(其他调用!$AA$4:$AA$20,其他调用!$AB$4:$AB$20,$OW115)))</f>
        <v>0</v>
      </c>
      <c r="PK115" s="44">
        <f>IF(P$23=0,0,求节点(P$23:P$28,$B$23:$B$28,求节点(其他调用!$AA$4:$AA$20,其他调用!$AB$4:$AB$20,$OW115)))</f>
        <v>0</v>
      </c>
      <c r="PL115" s="44">
        <f>IF(Q$23=0,0,求节点(Q$23:Q$28,$B$23:$B$28,求节点(其他调用!$AA$4:$AA$20,其他调用!$AB$4:$AB$20,$OW115)))</f>
        <v>0</v>
      </c>
      <c r="PM115" s="44">
        <f>IF(R$23=0,0,求节点(R$23:R$28,$B$23:$B$28,求节点(其他调用!$AA$4:$AA$20,其他调用!$AB$4:$AB$20,$OW115)))</f>
        <v>0</v>
      </c>
      <c r="PN115" s="44">
        <f>IF(S$23=0,0,求节点(S$23:S$28,$B$23:$B$28,求节点(其他调用!$AA$4:$AA$20,其他调用!$AB$4:$AB$20,$OW115)))</f>
        <v>0</v>
      </c>
      <c r="PO115" s="44">
        <f>IF(T$23=0,0,求节点(T$23:T$28,$B$23:$B$28,求节点(其他调用!$AA$4:$AA$20,其他调用!$AB$4:$AB$20,$OW115)))</f>
        <v>0</v>
      </c>
      <c r="PP115" s="44">
        <f>IF(U$23=0,0,求节点(U$23:U$28,$B$23:$B$28,求节点(其他调用!$AA$4:$AA$20,其他调用!$AB$4:$AB$20,$OW115)))</f>
        <v>0</v>
      </c>
      <c r="PQ115" s="44">
        <f>IF(V$23=0,0,求节点(V$23:V$28,$B$23:$B$28,求节点(其他调用!$AA$4:$AA$20,其他调用!$AB$4:$AB$20,$OW115)))</f>
        <v>0</v>
      </c>
    </row>
    <row r="116" spans="61:433" x14ac:dyDescent="0.2">
      <c r="BI116" s="44">
        <v>113</v>
      </c>
      <c r="BJ116" s="44">
        <f>IF(C$4=0,0,求节点(C$4:C$9,$B$4:$B$9,求节点(其他调用!$C$4:$C$42,其他调用!$D$4:$D$42,其他调用!$AF117)))</f>
        <v>6</v>
      </c>
      <c r="BK116" s="44">
        <f>IF(D$4=0,0,求节点(D$4:D$9,$B$4:$B$9,求节点(其他调用!$C$4:$C$42,其他调用!$D$4:$D$42,其他调用!$AF117)))</f>
        <v>6</v>
      </c>
      <c r="BL116" s="44">
        <f>IF(E$4=0,0,求节点(E$4:E$9,$B$4:$B$9,求节点(其他调用!$C$4:$C$42,其他调用!$D$4:$D$42,其他调用!$AF117)))</f>
        <v>3.6628527837507834</v>
      </c>
      <c r="BM116" s="44">
        <f>IF(F$4=0,0,求节点(F$4:F$9,$B$4:$B$9,求节点(其他调用!$C$4:$C$42,其他调用!$D$4:$D$42,其他调用!$AF117)))</f>
        <v>0</v>
      </c>
      <c r="BN116" s="44">
        <f>IF(G$4=0,0,求节点(G$4:G$9,$B$4:$B$9,求节点(其他调用!$C$4:$C$42,其他调用!$D$4:$D$42,其他调用!$AF117)))</f>
        <v>0</v>
      </c>
      <c r="BO116" s="44">
        <f>IF(H$4=0,0,求节点(H$4:H$9,$B$4:$B$9,求节点(其他调用!$C$4:$C$42,其他调用!$D$4:$D$42,其他调用!$AF117)))</f>
        <v>0</v>
      </c>
      <c r="BP116" s="44">
        <f>IF(I$4=0,0,求节点(I$4:I$9,$B$4:$B$9,求节点(其他调用!$C$4:$C$42,其他调用!$D$4:$D$42,其他调用!$AF117)))</f>
        <v>0</v>
      </c>
      <c r="BQ116" s="44">
        <f>IF(J$4=0,0,求节点(J$4:J$9,$B$4:$B$9,求节点(其他调用!$C$4:$C$42,其他调用!$D$4:$D$42,其他调用!$AF117)))</f>
        <v>0</v>
      </c>
      <c r="BR116" s="44">
        <f>IF(K$4=0,0,求节点(K$4:K$9,$B$4:$B$9,求节点(其他调用!$C$4:$C$42,其他调用!$D$4:$D$42,其他调用!$AF117)))</f>
        <v>0</v>
      </c>
      <c r="BS116" s="44">
        <f>IF(L$4=0,0,求节点(L$4:L$9,$B$4:$B$9,求节点(其他调用!$C$4:$C$42,其他调用!$D$4:$D$42,其他调用!$AF117)))</f>
        <v>0</v>
      </c>
      <c r="BT116" s="44">
        <f>IF(M$4=0,0,求节点(M$4:M$9,$B$4:$B$9,求节点(其他调用!$C$4:$C$42,其他调用!$D$4:$D$42,其他调用!$AF117)))</f>
        <v>0</v>
      </c>
      <c r="BU116" s="44">
        <f>IF(N$4=0,0,求节点(N$4:N$9,$B$4:$B$9,求节点(其他调用!$C$4:$C$42,其他调用!$D$4:$D$42,其他调用!$AF117)))</f>
        <v>0</v>
      </c>
      <c r="BV116" s="44">
        <f>IF(O$4=0,0,求节点(O$4:O$9,$B$4:$B$9,求节点(其他调用!$C$4:$C$42,其他调用!$D$4:$D$42,其他调用!$AF117)))</f>
        <v>0</v>
      </c>
      <c r="BW116" s="44">
        <f>IF(P$4=0,0,求节点(P$4:P$9,$B$4:$B$9,求节点(其他调用!$C$4:$C$42,其他调用!$D$4:$D$42,其他调用!$AF117)))</f>
        <v>0</v>
      </c>
      <c r="BX116" s="44">
        <f>IF(Q$4=0,0,求节点(Q$4:Q$9,$B$4:$B$9,求节点(其他调用!$C$4:$C$42,其他调用!$D$4:$D$42,其他调用!$AF117)))</f>
        <v>0</v>
      </c>
      <c r="BY116" s="44">
        <f>IF(R$4=0,0,求节点(R$4:R$9,$B$4:$B$9,求节点(其他调用!$C$4:$C$42,其他调用!$D$4:$D$42,其他调用!$AF117)))</f>
        <v>0</v>
      </c>
      <c r="BZ116" s="44">
        <f>IF(S$4=0,0,求节点(S$4:S$9,$B$4:$B$9,求节点(其他调用!$C$4:$C$42,其他调用!$D$4:$D$42,其他调用!$AF117)))</f>
        <v>6</v>
      </c>
      <c r="CA116" s="44">
        <f>IF(T$4=0,0,求节点(T$4:T$9,$B$4:$B$9,求节点(其他调用!$C$4:$C$42,其他调用!$D$4:$D$42,其他调用!$AF117)))</f>
        <v>6</v>
      </c>
      <c r="CB116" s="44">
        <f>IF(U$4=0,0,求节点(U$4:U$9,$B$4:$B$9,求节点(其他调用!$C$4:$C$42,其他调用!$D$4:$D$42,其他调用!$AF117)))</f>
        <v>6</v>
      </c>
      <c r="CC116" s="44">
        <f>IF(V$4=0,0,求节点(V$4:V$9,$B$4:$B$9,求节点(其他调用!$C$4:$C$42,其他调用!$D$4:$D$42,其他调用!$AF117)))</f>
        <v>0</v>
      </c>
      <c r="CD116" s="44">
        <f>IF(W$4=0,0,求节点(W$4:W$9,$B$4:$B$9,求节点(其他调用!$C$4:$C$42,其他调用!$D$4:$D$42,其他调用!$AF117)))</f>
        <v>6</v>
      </c>
      <c r="CE116" s="44">
        <f>IF(X$4=0,0,求节点(X$4:X$9,$B$4:$B$9,求节点(其他调用!$C$4:$C$42,其他调用!$D$4:$D$42,其他调用!$AF117)))</f>
        <v>6</v>
      </c>
      <c r="CF116" s="44">
        <f>IF(Y$4=0,0,求节点(Y$4:Y$9,$B$4:$B$9,求节点(其他调用!$C$4:$C$42,其他调用!$D$4:$D$42,其他调用!$AF117)))</f>
        <v>6</v>
      </c>
      <c r="CG116" s="44">
        <f>IF(Z$4=0,0,求节点(Z$4:Z$9,$B$4:$B$9,求节点(其他调用!$C$4:$C$42,其他调用!$D$4:$D$42,其他调用!$AF117)))</f>
        <v>0</v>
      </c>
      <c r="CH116" s="44">
        <f>IF(AA$4=0,0,求节点(AA$4:AA$9,$B$4:$B$9,求节点(其他调用!$C$4:$C$42,其他调用!$D$4:$D$42,其他调用!$AF117)))</f>
        <v>6</v>
      </c>
      <c r="CI116" s="44">
        <f>IF(AB$4=0,0,求节点(AB$4:AB$9,$B$4:$B$9,求节点(其他调用!$C$4:$C$42,其他调用!$D$4:$D$42,其他调用!$AF117)))</f>
        <v>6</v>
      </c>
      <c r="CJ116" s="44">
        <f>IF(AC$4=0,0,求节点(AC$4:AC$9,$B$4:$B$9,求节点(其他调用!$C$4:$C$42,其他调用!$D$4:$D$42,其他调用!$AF117)))</f>
        <v>6</v>
      </c>
      <c r="CK116" s="44">
        <f>IF(AD$4=0,0,求节点(AD$4:AD$9,$B$4:$B$9,求节点(其他调用!$C$4:$C$42,其他调用!$D$4:$D$42,其他调用!$AF117)))</f>
        <v>6</v>
      </c>
      <c r="CL116" s="44">
        <f>IF(AE$4=0,0,求节点(AE$4:AE$9,$B$4:$B$9,求节点(其他调用!$C$4:$C$42,其他调用!$D$4:$D$42,其他调用!$AF117)))</f>
        <v>6</v>
      </c>
      <c r="CM116" s="44">
        <f>IF(AF$4=0,0,求节点(AF$4:AF$9,$B$4:$B$9,求节点(其他调用!$C$4:$C$42,其他调用!$D$4:$D$42,其他调用!$AF117)))</f>
        <v>6</v>
      </c>
      <c r="CN116" s="44">
        <f>IF(AG$4=0,0,求节点(AG$4:AG$9,$B$4:$B$9,求节点(其他调用!$C$4:$C$42,其他调用!$D$4:$D$42,其他调用!$AF117)))</f>
        <v>6</v>
      </c>
      <c r="CO116" s="44">
        <f>IF(AH$4=0,0,求节点(AH$4:AH$9,$B$4:$B$9,求节点(其他调用!$C$4:$C$42,其他调用!$D$4:$D$42,其他调用!$AF117)))</f>
        <v>6</v>
      </c>
      <c r="CP116" s="44">
        <f>IF(AI$4=0,0,求节点(AI$4:AI$9,$B$4:$B$9,求节点(其他调用!$C$4:$C$42,其他调用!$D$4:$D$42,其他调用!$AF117)))</f>
        <v>6</v>
      </c>
      <c r="CQ116" s="44">
        <f>IF(AJ$4=0,0,求节点(AJ$4:AJ$9,$B$4:$B$9,求节点(其他调用!$C$4:$C$42,其他调用!$D$4:$D$42,其他调用!$AF117)))</f>
        <v>6</v>
      </c>
      <c r="CR116" s="44">
        <f>IF(AK$4=0,0,求节点(AK$4:AK$9,$B$4:$B$9,求节点(其他调用!$C$4:$C$42,其他调用!$D$4:$D$42,其他调用!$AF117)))</f>
        <v>6</v>
      </c>
      <c r="CS116" s="44">
        <f>IF(AL$4=0,0,求节点(AL$4:AL$9,$B$4:$B$9,求节点(其他调用!$C$4:$C$42,其他调用!$D$4:$D$42,其他调用!$AF117)))</f>
        <v>6</v>
      </c>
      <c r="CT116" s="44">
        <f>IF(AM$4=0,0,求节点(AM$4:AM$9,$B$4:$B$9,求节点(其他调用!$C$4:$C$42,其他调用!$D$4:$D$42,其他调用!$AF117)))</f>
        <v>6</v>
      </c>
      <c r="CU116" s="44">
        <f>IF(AN$4=0,0,求节点(AN$4:AN$9,$B$4:$B$9,求节点(其他调用!$C$4:$C$42,其他调用!$D$4:$D$42,其他调用!$AF117)))</f>
        <v>6</v>
      </c>
      <c r="CV116" s="44">
        <f>IF(AO$4=0,0,求节点(AO$4:AO$9,$B$4:$B$9,求节点(其他调用!$C$4:$C$42,其他调用!$D$4:$D$42,其他调用!$AF117)))</f>
        <v>6</v>
      </c>
      <c r="CW116" s="44">
        <f>IF(AP$4=0,0,求节点(AP$4:AP$9,$B$4:$B$9,求节点(其他调用!$C$4:$C$42,其他调用!$D$4:$D$42,其他调用!$AF117)))</f>
        <v>6</v>
      </c>
      <c r="CX116" s="44">
        <f>IF(AQ$4=0,0,求节点(AQ$4:AQ$9,$B$4:$B$9,求节点(其他调用!$C$4:$C$42,其他调用!$D$4:$D$42,其他调用!$AF117)))</f>
        <v>6</v>
      </c>
      <c r="CY116" s="44">
        <f>IF(AR$4=0,0,求节点(AR$4:AR$9,$B$4:$B$9,求节点(其他调用!$C$4:$C$42,其他调用!$D$4:$D$42,其他调用!$AF117)))</f>
        <v>6</v>
      </c>
      <c r="CZ116" s="44">
        <f>IF(AS$4=0,0,求节点(AS$4:AS$9,$B$4:$B$9,求节点(其他调用!$C$4:$C$42,其他调用!$D$4:$D$42,其他调用!$AF117)))</f>
        <v>6</v>
      </c>
      <c r="DA116" s="44">
        <f>IF(AT$4=0,0,求节点(AT$4:AT$9,$B$4:$B$9,求节点(其他调用!$C$4:$C$42,其他调用!$D$4:$D$42,其他调用!$AF117)))</f>
        <v>6</v>
      </c>
      <c r="DB116" s="44">
        <f>IF(AU$4=0,0,求节点(AU$4:AU$9,$B$4:$B$9,求节点(其他调用!$C$4:$C$42,其他调用!$D$4:$D$42,其他调用!$AF117)))</f>
        <v>6</v>
      </c>
      <c r="DC116" s="44">
        <f>IF(AV$4=0,0,求节点(AV$4:AV$9,$B$4:$B$9,求节点(其他调用!$C$4:$C$42,其他调用!$D$4:$D$42,其他调用!$AF117)))</f>
        <v>6</v>
      </c>
      <c r="DD116" s="44">
        <f>IF(AW$4=0,0,求节点(AW$4:AW$9,$B$4:$B$9,求节点(其他调用!$C$4:$C$42,其他调用!$D$4:$D$42,其他调用!$AF117)))</f>
        <v>6</v>
      </c>
      <c r="DE116" s="44">
        <f>IF(AX$4=0,0,求节点(AX$4:AX$9,$B$4:$B$9,求节点(其他调用!$C$4:$C$42,其他调用!$D$4:$D$42,其他调用!$AF117)))</f>
        <v>6</v>
      </c>
      <c r="DF116" s="44">
        <f>IF(AY$4=0,0,求节点(AY$4:AY$9,$B$4:$B$9,求节点(其他调用!$C$4:$C$42,其他调用!$D$4:$D$42,其他调用!$AF117)))</f>
        <v>6</v>
      </c>
      <c r="DG116" s="44">
        <f>IF(AZ$4=0,0,求节点(AZ$4:AZ$9,$B$4:$B$9,求节点(其他调用!$C$4:$C$42,其他调用!$D$4:$D$42,其他调用!$AF117)))</f>
        <v>6</v>
      </c>
      <c r="DI116" s="44">
        <v>113</v>
      </c>
      <c r="DJ116" s="44">
        <f>IF(C$23=0,0,求节点(C$23:C$28,$B$23:$B$28,求节点(其他调用!$S$4:$S$20,其他调用!$T$4:$T$20,$DI116)))</f>
        <v>0</v>
      </c>
      <c r="DK116" s="44">
        <f>IF(D$23=0,0,求节点(D$23:D$28,$B$23:$B$28,求节点(其他调用!$S$4:$S$20,其他调用!$T$4:$T$20,$DI116)))</f>
        <v>0</v>
      </c>
      <c r="DL116" s="44">
        <f>IF(E$23=0,0,求节点(E$23:E$28,$B$23:$B$28,求节点(其他调用!$S$4:$S$20,其他调用!$T$4:$T$20,$DI116)))</f>
        <v>0</v>
      </c>
      <c r="DM116" s="44">
        <f>IF(F$23=0,0,求节点(F$23:F$28,$B$23:$B$28,求节点(其他调用!$S$4:$S$20,其他调用!$T$4:$T$20,$DI116)))</f>
        <v>7.1917717670078041E-3</v>
      </c>
      <c r="DN116" s="44">
        <f>IF(G$23=0,0,求节点(G$23:G$28,$B$23:$B$28,求节点(其他调用!$S$4:$S$20,其他调用!$T$4:$T$20,$DI116)))</f>
        <v>1.0787657650511595E-2</v>
      </c>
      <c r="DO116" s="44">
        <f>IF(H$23=0,0,求节点(H$23:H$28,$B$23:$B$28,求节点(其他调用!$S$4:$S$20,其他调用!$T$4:$T$20,$DI116)))</f>
        <v>1.0787657650511595E-2</v>
      </c>
      <c r="DP116" s="44">
        <f>IF(I$23=0,0,求节点(I$23:I$28,$B$23:$B$28,求节点(其他调用!$S$4:$S$20,其他调用!$T$4:$T$20,$DI116)))</f>
        <v>1.6344935834108454E-2</v>
      </c>
      <c r="DQ116" s="44">
        <f>IF(J$23=0,0,求节点(J$23:J$28,$B$23:$B$28,求节点(其他调用!$S$4:$S$20,其他调用!$T$4:$T$20,$DI116)))</f>
        <v>0</v>
      </c>
      <c r="DR116" s="44">
        <f>IF(K$23=0,0,求节点(K$23:K$28,$B$23:$B$28,求节点(其他调用!$S$4:$S$20,其他调用!$T$4:$T$20,$DI116)))</f>
        <v>1.0787657650511595E-2</v>
      </c>
      <c r="DS116" s="44">
        <f>IF(L$23=0,0,求节点(L$23:L$28,$B$23:$B$28,求节点(其他调用!$S$4:$S$20,其他调用!$T$4:$T$20,$DI116)))</f>
        <v>0</v>
      </c>
      <c r="DT116" s="44">
        <f>IF(M$23=0,0,求节点(M$23:M$28,$B$23:$B$28,求节点(其他调用!$S$4:$S$20,其他调用!$T$4:$T$20,$DI116)))</f>
        <v>0</v>
      </c>
      <c r="DU116" s="44">
        <f>IF(N$23=0,0,求节点(N$23:N$28,$B$23:$B$28,求节点(其他调用!$S$4:$S$20,其他调用!$T$4:$T$20,$DI116)))</f>
        <v>0</v>
      </c>
      <c r="DV116" s="44">
        <f>IF(O$23=0,0,求节点(O$23:O$28,$B$23:$B$28,求节点(其他调用!$S$4:$S$20,其他调用!$T$4:$T$20,$DI116)))</f>
        <v>0</v>
      </c>
      <c r="DW116" s="44">
        <f>IF(P$23=0,0,求节点(P$23:P$28,$B$23:$B$28,求节点(其他调用!$S$4:$S$20,其他调用!$T$4:$T$20,$DI116)))</f>
        <v>0</v>
      </c>
      <c r="DX116" s="44">
        <f>IF(Q$23=0,0,求节点(Q$23:Q$28,$B$23:$B$28,求节点(其他调用!$S$4:$S$20,其他调用!$T$4:$T$20,$DI116)))</f>
        <v>0</v>
      </c>
      <c r="DY116" s="44">
        <f>IF(R$23=0,0,求节点(R$23:R$28,$B$23:$B$28,求节点(其他调用!$S$4:$S$20,其他调用!$T$4:$T$20,$DI116)))</f>
        <v>0</v>
      </c>
      <c r="DZ116" s="44">
        <f>IF(S$23=0,0,求节点(S$23:S$28,$B$23:$B$28,求节点(其他调用!$S$4:$S$20,其他调用!$T$4:$T$20,$DI116)))</f>
        <v>0</v>
      </c>
      <c r="EA116" s="44">
        <f>IF(T$23=0,0,求节点(T$23:T$28,$B$23:$B$28,求节点(其他调用!$S$4:$S$20,其他调用!$T$4:$T$20,$DI116)))</f>
        <v>0</v>
      </c>
      <c r="EB116" s="44">
        <f>IF(U$23=0,0,求节点(U$23:U$28,$B$23:$B$28,求节点(其他调用!$S$4:$S$20,其他调用!$T$4:$T$20,$DI116)))</f>
        <v>0</v>
      </c>
      <c r="EC116" s="44">
        <f>IF(V$23=0,0,求节点(V$23:V$28,$B$23:$B$28,求节点(其他调用!$S$4:$S$20,其他调用!$T$4:$T$20,$DI116)))</f>
        <v>0</v>
      </c>
      <c r="EF116" s="44">
        <v>113</v>
      </c>
      <c r="EG116" s="44">
        <f>IF(C$4=0,0,求节点(C$4:C$9,$B$4:$B$9,求节点(其他调用!$F$4:$F$42,其他调用!$G$4:$G$42,其他调用!$AG117)))</f>
        <v>6</v>
      </c>
      <c r="EH116" s="44">
        <f>IF(D$4=0,0,求节点(D$4:D$9,$B$4:$B$9,求节点(其他调用!$F$4:$F$42,其他调用!$G$4:$G$42,其他调用!$AG117)))</f>
        <v>6</v>
      </c>
      <c r="EI116" s="44">
        <f>IF(E$4=0,0,求节点(E$4:E$9,$B$4:$B$9,求节点(其他调用!$F$4:$F$42,其他调用!$G$4:$G$42,其他调用!$AG117)))</f>
        <v>3.9677362638287299</v>
      </c>
      <c r="EJ116" s="44">
        <f>IF(F$4=0,0,求节点(F$4:F$9,$B$4:$B$9,求节点(其他调用!$F$4:$F$42,其他调用!$G$4:$G$42,其他调用!$AG117)))</f>
        <v>0</v>
      </c>
      <c r="EK116" s="44">
        <f>IF(G$4=0,0,求节点(G$4:G$9,$B$4:$B$9,求节点(其他调用!$F$4:$F$42,其他调用!$G$4:$G$42,其他调用!$AG117)))</f>
        <v>0</v>
      </c>
      <c r="EL116" s="44">
        <f>IF(H$4=0,0,求节点(H$4:H$9,$B$4:$B$9,求节点(其他调用!$F$4:$F$42,其他调用!$G$4:$G$42,其他调用!$AG117)))</f>
        <v>0</v>
      </c>
      <c r="EM116" s="44">
        <f>IF(I$4=0,0,求节点(I$4:I$9,$B$4:$B$9,求节点(其他调用!$F$4:$F$42,其他调用!$G$4:$G$42,其他调用!$AG117)))</f>
        <v>0</v>
      </c>
      <c r="EN116" s="44">
        <f>IF(J$4=0,0,求节点(J$4:J$9,$B$4:$B$9,求节点(其他调用!$F$4:$F$42,其他调用!$G$4:$G$42,其他调用!$AG117)))</f>
        <v>0</v>
      </c>
      <c r="EO116" s="44">
        <f>IF(K$4=0,0,求节点(K$4:K$9,$B$4:$B$9,求节点(其他调用!$F$4:$F$42,其他调用!$G$4:$G$42,其他调用!$AG117)))</f>
        <v>0</v>
      </c>
      <c r="EP116" s="44">
        <f>IF(L$4=0,0,求节点(L$4:L$9,$B$4:$B$9,求节点(其他调用!$F$4:$F$42,其他调用!$G$4:$G$42,其他调用!$AG117)))</f>
        <v>0</v>
      </c>
      <c r="EQ116" s="44">
        <f>IF(M$4=0,0,求节点(M$4:M$9,$B$4:$B$9,求节点(其他调用!$F$4:$F$42,其他调用!$G$4:$G$42,其他调用!$AG117)))</f>
        <v>0</v>
      </c>
      <c r="ER116" s="44">
        <f>IF(N$4=0,0,求节点(N$4:N$9,$B$4:$B$9,求节点(其他调用!$F$4:$F$42,其他调用!$G$4:$G$42,其他调用!$AG117)))</f>
        <v>0</v>
      </c>
      <c r="ES116" s="44">
        <f>IF(O$4=0,0,求节点(O$4:O$9,$B$4:$B$9,求节点(其他调用!$F$4:$F$42,其他调用!$G$4:$G$42,其他调用!$AG117)))</f>
        <v>0</v>
      </c>
      <c r="ET116" s="44">
        <f>IF(P$4=0,0,求节点(P$4:P$9,$B$4:$B$9,求节点(其他调用!$F$4:$F$42,其他调用!$G$4:$G$42,其他调用!$AG117)))</f>
        <v>0</v>
      </c>
      <c r="EU116" s="44">
        <f>IF(Q$4=0,0,求节点(Q$4:Q$9,$B$4:$B$9,求节点(其他调用!$F$4:$F$42,其他调用!$G$4:$G$42,其他调用!$AG117)))</f>
        <v>0</v>
      </c>
      <c r="EV116" s="44">
        <f>IF(R$4=0,0,求节点(R$4:R$9,$B$4:$B$9,求节点(其他调用!$F$4:$F$42,其他调用!$G$4:$G$42,其他调用!$AG117)))</f>
        <v>0</v>
      </c>
      <c r="EW116" s="44">
        <f>IF(S$4=0,0,求节点(S$4:S$9,$B$4:$B$9,求节点(其他调用!$F$4:$F$42,其他调用!$G$4:$G$42,其他调用!$AG117)))</f>
        <v>6</v>
      </c>
      <c r="EX116" s="44">
        <f>IF(T$4=0,0,求节点(T$4:T$9,$B$4:$B$9,求节点(其他调用!$F$4:$F$42,其他调用!$G$4:$G$42,其他调用!$AG117)))</f>
        <v>6</v>
      </c>
      <c r="EY116" s="44">
        <f>IF(U$4=0,0,求节点(U$4:U$9,$B$4:$B$9,求节点(其他调用!$F$4:$F$42,其他调用!$G$4:$G$42,其他调用!$AG117)))</f>
        <v>6</v>
      </c>
      <c r="EZ116" s="44">
        <f>IF(V$4=0,0,求节点(V$4:V$9,$B$4:$B$9,求节点(其他调用!$F$4:$F$42,其他调用!$G$4:$G$42,其他调用!$AG117)))</f>
        <v>0</v>
      </c>
      <c r="FA116" s="44">
        <f>IF(W$4=0,0,求节点(W$4:W$9,$B$4:$B$9,求节点(其他调用!$F$4:$F$42,其他调用!$G$4:$G$42,其他调用!$AG117)))</f>
        <v>6</v>
      </c>
      <c r="FB116" s="44">
        <f>IF(X$4=0,0,求节点(X$4:X$9,$B$4:$B$9,求节点(其他调用!$F$4:$F$42,其他调用!$G$4:$G$42,其他调用!$AG117)))</f>
        <v>6</v>
      </c>
      <c r="FC116" s="44">
        <f>IF(Y$4=0,0,求节点(Y$4:Y$9,$B$4:$B$9,求节点(其他调用!$F$4:$F$42,其他调用!$G$4:$G$42,其他调用!$AG117)))</f>
        <v>6</v>
      </c>
      <c r="FD116" s="44">
        <f>IF(Z$4=0,0,求节点(Z$4:Z$9,$B$4:$B$9,求节点(其他调用!$F$4:$F$42,其他调用!$G$4:$G$42,其他调用!$AG117)))</f>
        <v>0</v>
      </c>
      <c r="FE116" s="44">
        <f>IF(AA$4=0,0,求节点(AA$4:AA$9,$B$4:$B$9,求节点(其他调用!$F$4:$F$42,其他调用!$G$4:$G$42,其他调用!$AG117)))</f>
        <v>6</v>
      </c>
      <c r="FF116" s="44">
        <f>IF(AB$4=0,0,求节点(AB$4:AB$9,$B$4:$B$9,求节点(其他调用!$F$4:$F$42,其他调用!$G$4:$G$42,其他调用!$AG117)))</f>
        <v>6</v>
      </c>
      <c r="FG116" s="44">
        <f>IF(AC$4=0,0,求节点(AC$4:AC$9,$B$4:$B$9,求节点(其他调用!$F$4:$F$42,其他调用!$G$4:$G$42,其他调用!$AG117)))</f>
        <v>6</v>
      </c>
      <c r="FH116" s="44">
        <f>IF(AD$4=0,0,求节点(AD$4:AD$9,$B$4:$B$9,求节点(其他调用!$F$4:$F$42,其他调用!$G$4:$G$42,其他调用!$AG117)))</f>
        <v>6</v>
      </c>
      <c r="FI116" s="44">
        <f>IF(AE$4=0,0,求节点(AE$4:AE$9,$B$4:$B$9,求节点(其他调用!$F$4:$F$42,其他调用!$G$4:$G$42,其他调用!$AG117)))</f>
        <v>6</v>
      </c>
      <c r="FJ116" s="44">
        <f>IF(AF$4=0,0,求节点(AF$4:AF$9,$B$4:$B$9,求节点(其他调用!$F$4:$F$42,其他调用!$G$4:$G$42,其他调用!$AG117)))</f>
        <v>6</v>
      </c>
      <c r="FK116" s="44">
        <f>IF(AG$4=0,0,求节点(AG$4:AG$9,$B$4:$B$9,求节点(其他调用!$F$4:$F$42,其他调用!$G$4:$G$42,其他调用!$AG117)))</f>
        <v>6</v>
      </c>
      <c r="FL116" s="44">
        <f>IF(AH$4=0,0,求节点(AH$4:AH$9,$B$4:$B$9,求节点(其他调用!$F$4:$F$42,其他调用!$G$4:$G$42,其他调用!$AG117)))</f>
        <v>6</v>
      </c>
      <c r="FM116" s="44">
        <f>IF(AI$4=0,0,求节点(AI$4:AI$9,$B$4:$B$9,求节点(其他调用!$F$4:$F$42,其他调用!$G$4:$G$42,其他调用!$AG117)))</f>
        <v>6</v>
      </c>
      <c r="FN116" s="44">
        <f>IF(AJ$4=0,0,求节点(AJ$4:AJ$9,$B$4:$B$9,求节点(其他调用!$F$4:$F$42,其他调用!$G$4:$G$42,其他调用!$AG117)))</f>
        <v>6</v>
      </c>
      <c r="FO116" s="44">
        <f>IF(AK$4=0,0,求节点(AK$4:AK$9,$B$4:$B$9,求节点(其他调用!$F$4:$F$42,其他调用!$G$4:$G$42,其他调用!$AG117)))</f>
        <v>6</v>
      </c>
      <c r="FP116" s="44">
        <f>IF(AL$4=0,0,求节点(AL$4:AL$9,$B$4:$B$9,求节点(其他调用!$F$4:$F$42,其他调用!$G$4:$G$42,其他调用!$AG117)))</f>
        <v>6</v>
      </c>
      <c r="FQ116" s="44">
        <f>IF(AM$4=0,0,求节点(AM$4:AM$9,$B$4:$B$9,求节点(其他调用!$F$4:$F$42,其他调用!$G$4:$G$42,其他调用!$AG117)))</f>
        <v>6</v>
      </c>
      <c r="FR116" s="44">
        <f>IF(AN$4=0,0,求节点(AN$4:AN$9,$B$4:$B$9,求节点(其他调用!$F$4:$F$42,其他调用!$G$4:$G$42,其他调用!$AG117)))</f>
        <v>6</v>
      </c>
      <c r="FS116" s="44">
        <f>IF(AO$4=0,0,求节点(AO$4:AO$9,$B$4:$B$9,求节点(其他调用!$F$4:$F$42,其他调用!$G$4:$G$42,其他调用!$AG117)))</f>
        <v>6</v>
      </c>
      <c r="FT116" s="44">
        <f>IF(AP$4=0,0,求节点(AP$4:AP$9,$B$4:$B$9,求节点(其他调用!$F$4:$F$42,其他调用!$G$4:$G$42,其他调用!$AG117)))</f>
        <v>6</v>
      </c>
      <c r="FU116" s="44">
        <f>IF(AQ$4=0,0,求节点(AQ$4:AQ$9,$B$4:$B$9,求节点(其他调用!$F$4:$F$42,其他调用!$G$4:$G$42,其他调用!$AG117)))</f>
        <v>6</v>
      </c>
      <c r="FV116" s="44">
        <f>IF(AR$4=0,0,求节点(AR$4:AR$9,$B$4:$B$9,求节点(其他调用!$F$4:$F$42,其他调用!$G$4:$G$42,其他调用!$AG117)))</f>
        <v>6</v>
      </c>
      <c r="FW116" s="44">
        <f>IF(AS$4=0,0,求节点(AS$4:AS$9,$B$4:$B$9,求节点(其他调用!$F$4:$F$42,其他调用!$G$4:$G$42,其他调用!$AG117)))</f>
        <v>6</v>
      </c>
      <c r="FX116" s="44">
        <f>IF(AT$4=0,0,求节点(AT$4:AT$9,$B$4:$B$9,求节点(其他调用!$F$4:$F$42,其他调用!$G$4:$G$42,其他调用!$AG117)))</f>
        <v>6</v>
      </c>
      <c r="FY116" s="44">
        <f>IF(AU$4=0,0,求节点(AU$4:AU$9,$B$4:$B$9,求节点(其他调用!$F$4:$F$42,其他调用!$G$4:$G$42,其他调用!$AG117)))</f>
        <v>6</v>
      </c>
      <c r="FZ116" s="44">
        <f>IF(AV$4=0,0,求节点(AV$4:AV$9,$B$4:$B$9,求节点(其他调用!$F$4:$F$42,其他调用!$G$4:$G$42,其他调用!$AG117)))</f>
        <v>6</v>
      </c>
      <c r="GA116" s="44">
        <f>IF(AW$4=0,0,求节点(AW$4:AW$9,$B$4:$B$9,求节点(其他调用!$F$4:$F$42,其他调用!$G$4:$G$42,其他调用!$AG117)))</f>
        <v>6</v>
      </c>
      <c r="GB116" s="44">
        <f>IF(AX$4=0,0,求节点(AX$4:AX$9,$B$4:$B$9,求节点(其他调用!$F$4:$F$42,其他调用!$G$4:$G$42,其他调用!$AG117)))</f>
        <v>6</v>
      </c>
      <c r="GC116" s="44">
        <f>IF(AY$4=0,0,求节点(AY$4:AY$9,$B$4:$B$9,求节点(其他调用!$F$4:$F$42,其他调用!$G$4:$G$42,其他调用!$AG117)))</f>
        <v>6</v>
      </c>
      <c r="GD116" s="44">
        <f>IF(AZ$4=0,0,求节点(AZ$4:AZ$9,$B$4:$B$9,求节点(其他调用!$F$4:$F$42,其他调用!$G$4:$G$42,其他调用!$AG117)))</f>
        <v>6</v>
      </c>
      <c r="GF116" s="44">
        <v>113</v>
      </c>
      <c r="GG116" s="44">
        <f>IF(C$23=0,0,求节点(C$23:C$28,$B$23:$B$28,求节点(其他调用!$U$4:$U$20,其他调用!$V$4:$V$20,$GF116)))</f>
        <v>0</v>
      </c>
      <c r="GH116" s="44">
        <f>IF(D$23=0,0,求节点(D$23:D$28,$B$23:$B$28,求节点(其他调用!$U$4:$U$20,其他调用!$V$4:$V$20,$GF116)))</f>
        <v>0</v>
      </c>
      <c r="GI116" s="44">
        <f>IF(E$23=0,0,求节点(E$23:E$28,$B$23:$B$28,求节点(其他调用!$U$4:$U$20,其他调用!$V$4:$V$20,$GF116)))</f>
        <v>0</v>
      </c>
      <c r="GJ116" s="44">
        <f>IF(F$23=0,0,求节点(F$23:F$28,$B$23:$B$28,求节点(其他调用!$U$4:$U$20,其他调用!$V$4:$V$20,$GF116)))</f>
        <v>0</v>
      </c>
      <c r="GK116" s="44">
        <f>IF(G$23=0,0,求节点(G$23:G$28,$B$23:$B$28,求节点(其他调用!$U$4:$U$20,其他调用!$V$4:$V$20,$GF116)))</f>
        <v>0</v>
      </c>
      <c r="GL116" s="44">
        <f>IF(H$23=0,0,求节点(H$23:H$28,$B$23:$B$28,求节点(其他调用!$U$4:$U$20,其他调用!$V$4:$V$20,$GF116)))</f>
        <v>0</v>
      </c>
      <c r="GM116" s="44">
        <f>IF(I$23=0,0,求节点(I$23:I$28,$B$23:$B$28,求节点(其他调用!$U$4:$U$20,其他调用!$V$4:$V$20,$GF116)))</f>
        <v>0</v>
      </c>
      <c r="GN116" s="44">
        <f>IF(J$23=0,0,求节点(J$23:J$28,$B$23:$B$28,求节点(其他调用!$U$4:$U$20,其他调用!$V$4:$V$20,$GF116)))</f>
        <v>0</v>
      </c>
      <c r="GO116" s="44">
        <f>IF(K$23=0,0,求节点(K$23:K$28,$B$23:$B$28,求节点(其他调用!$U$4:$U$20,其他调用!$V$4:$V$20,$GF116)))</f>
        <v>0</v>
      </c>
      <c r="GP116" s="44">
        <f>IF(L$23=0,0,求节点(L$23:L$28,$B$23:$B$28,求节点(其他调用!$U$4:$U$20,其他调用!$V$4:$V$20,$GF116)))</f>
        <v>0</v>
      </c>
      <c r="GQ116" s="44">
        <f>IF(M$23=0,0,求节点(M$23:M$28,$B$23:$B$28,求节点(其他调用!$U$4:$U$20,其他调用!$V$4:$V$20,$GF116)))</f>
        <v>0</v>
      </c>
      <c r="GR116" s="44">
        <f>IF(N$23=0,0,求节点(N$23:N$28,$B$23:$B$28,求节点(其他调用!$U$4:$U$20,其他调用!$V$4:$V$20,$GF116)))</f>
        <v>0</v>
      </c>
      <c r="GS116" s="44">
        <f>IF(O$23=0,0,求节点(O$23:O$28,$B$23:$B$28,求节点(其他调用!$U$4:$U$20,其他调用!$V$4:$V$20,$GF116)))</f>
        <v>0</v>
      </c>
      <c r="GT116" s="44">
        <f>IF(P$23=0,0,求节点(P$23:P$28,$B$23:$B$28,求节点(其他调用!$U$4:$U$20,其他调用!$V$4:$V$20,$GF116)))</f>
        <v>0</v>
      </c>
      <c r="GU116" s="44">
        <f>IF(Q$23=0,0,求节点(Q$23:Q$28,$B$23:$B$28,求节点(其他调用!$U$4:$U$20,其他调用!$V$4:$V$20,$GF116)))</f>
        <v>0</v>
      </c>
      <c r="GV116" s="44">
        <f>IF(R$23=0,0,求节点(R$23:R$28,$B$23:$B$28,求节点(其他调用!$U$4:$U$20,其他调用!$V$4:$V$20,$GF116)))</f>
        <v>0</v>
      </c>
      <c r="GW116" s="44">
        <f>IF(S$23=0,0,求节点(S$23:S$28,$B$23:$B$28,求节点(其他调用!$U$4:$U$20,其他调用!$V$4:$V$20,$GF116)))</f>
        <v>0</v>
      </c>
      <c r="GX116" s="44">
        <f>IF(T$23=0,0,求节点(T$23:T$28,$B$23:$B$28,求节点(其他调用!$U$4:$U$20,其他调用!$V$4:$V$20,$GF116)))</f>
        <v>0</v>
      </c>
      <c r="GY116" s="44">
        <f>IF(U$23=0,0,求节点(U$23:U$28,$B$23:$B$28,求节点(其他调用!$U$4:$U$20,其他调用!$V$4:$V$20,$GF116)))</f>
        <v>0</v>
      </c>
      <c r="GZ116" s="44">
        <f>IF(V$23=0,0,求节点(V$23:V$28,$B$23:$B$28,求节点(其他调用!$U$4:$U$20,其他调用!$V$4:$V$20,$GF116)))</f>
        <v>0</v>
      </c>
      <c r="HC116" s="44">
        <v>113</v>
      </c>
      <c r="HD116" s="44">
        <f>IF(C$4=0,0,求节点(C$4:C$9,$B$4:$B$9,求节点(其他调用!$I$4:$I$42,其他调用!$J$4:$J$42,其他调用!$AH117)))</f>
        <v>6</v>
      </c>
      <c r="HE116" s="44">
        <f>IF(D$4=0,0,求节点(D$4:D$9,$B$4:$B$9,求节点(其他调用!$I$4:$I$42,其他调用!$J$4:$J$42,其他调用!$AH117)))</f>
        <v>6</v>
      </c>
      <c r="HF116" s="44">
        <f>IF(E$4=0,0,求节点(E$4:E$9,$B$4:$B$9,求节点(其他调用!$I$4:$I$42,其他调用!$J$4:$J$42,其他调用!$AH117)))</f>
        <v>5.2232058258608687</v>
      </c>
      <c r="HG116" s="44">
        <f>IF(F$4=0,0,求节点(F$4:F$9,$B$4:$B$9,求节点(其他调用!$I$4:$I$42,其他调用!$J$4:$J$42,其他调用!$AH117)))</f>
        <v>0</v>
      </c>
      <c r="HH116" s="44">
        <f>IF(G$4=0,0,求节点(G$4:G$9,$B$4:$B$9,求节点(其他调用!$I$4:$I$42,其他调用!$J$4:$J$42,其他调用!$AH117)))</f>
        <v>0</v>
      </c>
      <c r="HI116" s="44">
        <f>IF(H$4=0,0,求节点(H$4:H$9,$B$4:$B$9,求节点(其他调用!$I$4:$I$42,其他调用!$J$4:$J$42,其他调用!$AH117)))</f>
        <v>0</v>
      </c>
      <c r="HJ116" s="44">
        <f>IF(I$4=0,0,求节点(I$4:I$9,$B$4:$B$9,求节点(其他调用!$I$4:$I$42,其他调用!$J$4:$J$42,其他调用!$AH117)))</f>
        <v>0</v>
      </c>
      <c r="HK116" s="44">
        <f>IF(J$4=0,0,求节点(J$4:J$9,$B$4:$B$9,求节点(其他调用!$I$4:$I$42,其他调用!$J$4:$J$42,其他调用!$AH117)))</f>
        <v>0</v>
      </c>
      <c r="HL116" s="44">
        <f>IF(K$4=0,0,求节点(K$4:K$9,$B$4:$B$9,求节点(其他调用!$I$4:$I$42,其他调用!$J$4:$J$42,其他调用!$AH117)))</f>
        <v>0</v>
      </c>
      <c r="HM116" s="44">
        <f>IF(L$4=0,0,求节点(L$4:L$9,$B$4:$B$9,求节点(其他调用!$I$4:$I$42,其他调用!$J$4:$J$42,其他调用!$AH117)))</f>
        <v>0</v>
      </c>
      <c r="HN116" s="44">
        <f>IF(M$4=0,0,求节点(M$4:M$9,$B$4:$B$9,求节点(其他调用!$I$4:$I$42,其他调用!$J$4:$J$42,其他调用!$AH117)))</f>
        <v>0</v>
      </c>
      <c r="HO116" s="44">
        <f>IF(N$4=0,0,求节点(N$4:N$9,$B$4:$B$9,求节点(其他调用!$I$4:$I$42,其他调用!$J$4:$J$42,其他调用!$AH117)))</f>
        <v>0</v>
      </c>
      <c r="HP116" s="44">
        <f>IF(O$4=0,0,求节点(O$4:O$9,$B$4:$B$9,求节点(其他调用!$I$4:$I$42,其他调用!$J$4:$J$42,其他调用!$AH117)))</f>
        <v>0</v>
      </c>
      <c r="HQ116" s="44">
        <f>IF(P$4=0,0,求节点(P$4:P$9,$B$4:$B$9,求节点(其他调用!$I$4:$I$42,其他调用!$J$4:$J$42,其他调用!$AH117)))</f>
        <v>0</v>
      </c>
      <c r="HR116" s="44">
        <f>IF(Q$4=0,0,求节点(Q$4:Q$9,$B$4:$B$9,求节点(其他调用!$I$4:$I$42,其他调用!$J$4:$J$42,其他调用!$AH117)))</f>
        <v>0</v>
      </c>
      <c r="HS116" s="44">
        <f>IF(R$4=0,0,求节点(R$4:R$9,$B$4:$B$9,求节点(其他调用!$I$4:$I$42,其他调用!$J$4:$J$42,其他调用!$AH117)))</f>
        <v>0</v>
      </c>
      <c r="HT116" s="44">
        <f>IF(S$4=0,0,求节点(S$4:S$9,$B$4:$B$9,求节点(其他调用!$I$4:$I$42,其他调用!$J$4:$J$42,其他调用!$AH117)))</f>
        <v>6</v>
      </c>
      <c r="HU116" s="44">
        <f>IF(T$4=0,0,求节点(T$4:T$9,$B$4:$B$9,求节点(其他调用!$I$4:$I$42,其他调用!$J$4:$J$42,其他调用!$AH117)))</f>
        <v>6</v>
      </c>
      <c r="HV116" s="44">
        <f>IF(U$4=0,0,求节点(U$4:U$9,$B$4:$B$9,求节点(其他调用!$I$4:$I$42,其他调用!$J$4:$J$42,其他调用!$AH117)))</f>
        <v>6</v>
      </c>
      <c r="HW116" s="44">
        <f>IF(V$4=0,0,求节点(V$4:V$9,$B$4:$B$9,求节点(其他调用!$I$4:$I$42,其他调用!$J$4:$J$42,其他调用!$AH117)))</f>
        <v>0</v>
      </c>
      <c r="HX116" s="44">
        <f>IF(W$4=0,0,求节点(W$4:W$9,$B$4:$B$9,求节点(其他调用!$I$4:$I$42,其他调用!$J$4:$J$42,其他调用!$AH117)))</f>
        <v>6</v>
      </c>
      <c r="HY116" s="44">
        <f>IF(X$4=0,0,求节点(X$4:X$9,$B$4:$B$9,求节点(其他调用!$I$4:$I$42,其他调用!$J$4:$J$42,其他调用!$AH117)))</f>
        <v>6</v>
      </c>
      <c r="HZ116" s="44">
        <f>IF(Y$4=0,0,求节点(Y$4:Y$9,$B$4:$B$9,求节点(其他调用!$I$4:$I$42,其他调用!$J$4:$J$42,其他调用!$AH117)))</f>
        <v>6</v>
      </c>
      <c r="IA116" s="44">
        <f>IF(Z$4=0,0,求节点(Z$4:Z$9,$B$4:$B$9,求节点(其他调用!$I$4:$I$42,其他调用!$J$4:$J$42,其他调用!$AH117)))</f>
        <v>0</v>
      </c>
      <c r="IB116" s="44">
        <f>IF(AA$4=0,0,求节点(AA$4:AA$9,$B$4:$B$9,求节点(其他调用!$I$4:$I$42,其他调用!$J$4:$J$42,其他调用!$AH117)))</f>
        <v>6</v>
      </c>
      <c r="IC116" s="44">
        <f>IF(AB$4=0,0,求节点(AB$4:AB$9,$B$4:$B$9,求节点(其他调用!$I$4:$I$42,其他调用!$J$4:$J$42,其他调用!$AH117)))</f>
        <v>6</v>
      </c>
      <c r="ID116" s="44">
        <f>IF(AC$4=0,0,求节点(AC$4:AC$9,$B$4:$B$9,求节点(其他调用!$I$4:$I$42,其他调用!$J$4:$J$42,其他调用!$AH117)))</f>
        <v>6</v>
      </c>
      <c r="IE116" s="44">
        <f>IF(AD$4=0,0,求节点(AD$4:AD$9,$B$4:$B$9,求节点(其他调用!$I$4:$I$42,其他调用!$J$4:$J$42,其他调用!$AH117)))</f>
        <v>6</v>
      </c>
      <c r="IF116" s="44">
        <f>IF(AE$4=0,0,求节点(AE$4:AE$9,$B$4:$B$9,求节点(其他调用!$I$4:$I$42,其他调用!$J$4:$J$42,其他调用!$AH117)))</f>
        <v>6</v>
      </c>
      <c r="IG116" s="44">
        <f>IF(AF$4=0,0,求节点(AF$4:AF$9,$B$4:$B$9,求节点(其他调用!$I$4:$I$42,其他调用!$J$4:$J$42,其他调用!$AH117)))</f>
        <v>6</v>
      </c>
      <c r="IH116" s="44">
        <f>IF(AG$4=0,0,求节点(AG$4:AG$9,$B$4:$B$9,求节点(其他调用!$I$4:$I$42,其他调用!$J$4:$J$42,其他调用!$AH117)))</f>
        <v>6</v>
      </c>
      <c r="II116" s="44">
        <f>IF(AH$4=0,0,求节点(AH$4:AH$9,$B$4:$B$9,求节点(其他调用!$I$4:$I$42,其他调用!$J$4:$J$42,其他调用!$AH117)))</f>
        <v>6</v>
      </c>
      <c r="IJ116" s="44">
        <f>IF(AI$4=0,0,求节点(AI$4:AI$9,$B$4:$B$9,求节点(其他调用!$I$4:$I$42,其他调用!$J$4:$J$42,其他调用!$AH117)))</f>
        <v>6</v>
      </c>
      <c r="IK116" s="44">
        <f>IF(AJ$4=0,0,求节点(AJ$4:AJ$9,$B$4:$B$9,求节点(其他调用!$I$4:$I$42,其他调用!$J$4:$J$42,其他调用!$AH117)))</f>
        <v>6</v>
      </c>
      <c r="IL116" s="44">
        <f>IF(AK$4=0,0,求节点(AK$4:AK$9,$B$4:$B$9,求节点(其他调用!$I$4:$I$42,其他调用!$J$4:$J$42,其他调用!$AH117)))</f>
        <v>6</v>
      </c>
      <c r="IM116" s="44">
        <f>IF(AL$4=0,0,求节点(AL$4:AL$9,$B$4:$B$9,求节点(其他调用!$I$4:$I$42,其他调用!$J$4:$J$42,其他调用!$AH117)))</f>
        <v>6</v>
      </c>
      <c r="IN116" s="44">
        <f>IF(AM$4=0,0,求节点(AM$4:AM$9,$B$4:$B$9,求节点(其他调用!$I$4:$I$42,其他调用!$J$4:$J$42,其他调用!$AH117)))</f>
        <v>6</v>
      </c>
      <c r="IO116" s="44">
        <f>IF(AN$4=0,0,求节点(AN$4:AN$9,$B$4:$B$9,求节点(其他调用!$I$4:$I$42,其他调用!$J$4:$J$42,其他调用!$AH117)))</f>
        <v>6</v>
      </c>
      <c r="IP116" s="44">
        <f>IF(AO$4=0,0,求节点(AO$4:AO$9,$B$4:$B$9,求节点(其他调用!$I$4:$I$42,其他调用!$J$4:$J$42,其他调用!$AH117)))</f>
        <v>6</v>
      </c>
      <c r="IQ116" s="44">
        <f>IF(AP$4=0,0,求节点(AP$4:AP$9,$B$4:$B$9,求节点(其他调用!$I$4:$I$42,其他调用!$J$4:$J$42,其他调用!$AH117)))</f>
        <v>6</v>
      </c>
      <c r="IR116" s="44">
        <f>IF(AQ$4=0,0,求节点(AQ$4:AQ$9,$B$4:$B$9,求节点(其他调用!$I$4:$I$42,其他调用!$J$4:$J$42,其他调用!$AH117)))</f>
        <v>6</v>
      </c>
      <c r="IS116" s="44">
        <f>IF(AR$4=0,0,求节点(AR$4:AR$9,$B$4:$B$9,求节点(其他调用!$I$4:$I$42,其他调用!$J$4:$J$42,其他调用!$AH117)))</f>
        <v>6</v>
      </c>
      <c r="IT116" s="44">
        <f>IF(AS$4=0,0,求节点(AS$4:AS$9,$B$4:$B$9,求节点(其他调用!$I$4:$I$42,其他调用!$J$4:$J$42,其他调用!$AH117)))</f>
        <v>6</v>
      </c>
      <c r="IU116" s="44">
        <f>IF(AT$4=0,0,求节点(AT$4:AT$9,$B$4:$B$9,求节点(其他调用!$I$4:$I$42,其他调用!$J$4:$J$42,其他调用!$AH117)))</f>
        <v>6</v>
      </c>
      <c r="IV116" s="44">
        <f>IF(AU$4=0,0,求节点(AU$4:AU$9,$B$4:$B$9,求节点(其他调用!$I$4:$I$42,其他调用!$J$4:$J$42,其他调用!$AH117)))</f>
        <v>6</v>
      </c>
      <c r="IW116" s="44">
        <f>IF(AV$4=0,0,求节点(AV$4:AV$9,$B$4:$B$9,求节点(其他调用!$I$4:$I$42,其他调用!$J$4:$J$42,其他调用!$AH117)))</f>
        <v>6</v>
      </c>
      <c r="IX116" s="44">
        <f>IF(AW$4=0,0,求节点(AW$4:AW$9,$B$4:$B$9,求节点(其他调用!$I$4:$I$42,其他调用!$J$4:$J$42,其他调用!$AH117)))</f>
        <v>6</v>
      </c>
      <c r="IY116" s="44">
        <f>IF(AX$4=0,0,求节点(AX$4:AX$9,$B$4:$B$9,求节点(其他调用!$I$4:$I$42,其他调用!$J$4:$J$42,其他调用!$AH117)))</f>
        <v>6</v>
      </c>
      <c r="IZ116" s="44">
        <f>IF(AY$4=0,0,求节点(AY$4:AY$9,$B$4:$B$9,求节点(其他调用!$I$4:$I$42,其他调用!$J$4:$J$42,其他调用!$AH117)))</f>
        <v>6</v>
      </c>
      <c r="JA116" s="44">
        <f>IF(AZ$4=0,0,求节点(AZ$4:AZ$9,$B$4:$B$9,求节点(其他调用!$I$4:$I$42,其他调用!$J$4:$J$42,其他调用!$AH117)))</f>
        <v>6</v>
      </c>
      <c r="JC116" s="44">
        <v>113</v>
      </c>
      <c r="JD116" s="44">
        <f>IF(C$23=0,0,求节点(C$23:C$28,$B$23:$B$28,求节点(其他调用!$W$4:$W$20,其他调用!$X$4:$X$20,$JC116)))</f>
        <v>0</v>
      </c>
      <c r="JE116" s="44">
        <f>IF(D$23=0,0,求节点(D$23:D$28,$B$23:$B$28,求节点(其他调用!$W$4:$W$20,其他调用!$X$4:$X$20,$JC116)))</f>
        <v>0</v>
      </c>
      <c r="JF116" s="44">
        <f>IF(E$23=0,0,求节点(E$23:E$28,$B$23:$B$28,求节点(其他调用!$W$4:$W$20,其他调用!$X$4:$X$20,$JC116)))</f>
        <v>0</v>
      </c>
      <c r="JG116" s="44">
        <f>IF(F$23=0,0,求节点(F$23:F$28,$B$23:$B$28,求节点(其他调用!$W$4:$W$20,其他调用!$X$4:$X$20,$JC116)))</f>
        <v>7.1917717670078041E-3</v>
      </c>
      <c r="JH116" s="44">
        <f>IF(G$23=0,0,求节点(G$23:G$28,$B$23:$B$28,求节点(其他调用!$W$4:$W$20,其他调用!$X$4:$X$20,$JC116)))</f>
        <v>1.0787657650511595E-2</v>
      </c>
      <c r="JI116" s="44">
        <f>IF(H$23=0,0,求节点(H$23:H$28,$B$23:$B$28,求节点(其他调用!$W$4:$W$20,其他调用!$X$4:$X$20,$JC116)))</f>
        <v>1.0787657650511595E-2</v>
      </c>
      <c r="JJ116" s="44">
        <f>IF(I$23=0,0,求节点(I$23:I$28,$B$23:$B$28,求节点(其他调用!$W$4:$W$20,其他调用!$X$4:$X$20,$JC116)))</f>
        <v>1.6344935834108454E-2</v>
      </c>
      <c r="JK116" s="44">
        <f>IF(J$23=0,0,求节点(J$23:J$28,$B$23:$B$28,求节点(其他调用!$W$4:$W$20,其他调用!$X$4:$X$20,$JC116)))</f>
        <v>0</v>
      </c>
      <c r="JL116" s="44">
        <f>IF(K$23=0,0,求节点(K$23:K$28,$B$23:$B$28,求节点(其他调用!$W$4:$W$20,其他调用!$X$4:$X$20,$JC116)))</f>
        <v>1.0787657650511595E-2</v>
      </c>
      <c r="JM116" s="44">
        <f>IF(L$23=0,0,求节点(L$23:L$28,$B$23:$B$28,求节点(其他调用!$W$4:$W$20,其他调用!$X$4:$X$20,$JC116)))</f>
        <v>0</v>
      </c>
      <c r="JN116" s="44">
        <f>IF(M$23=0,0,求节点(M$23:M$28,$B$23:$B$28,求节点(其他调用!$W$4:$W$20,其他调用!$X$4:$X$20,$JC116)))</f>
        <v>0</v>
      </c>
      <c r="JO116" s="44">
        <f>IF(N$23=0,0,求节点(N$23:N$28,$B$23:$B$28,求节点(其他调用!$W$4:$W$20,其他调用!$X$4:$X$20,$JC116)))</f>
        <v>0</v>
      </c>
      <c r="JP116" s="44">
        <f>IF(O$23=0,0,求节点(O$23:O$28,$B$23:$B$28,求节点(其他调用!$W$4:$W$20,其他调用!$X$4:$X$20,$JC116)))</f>
        <v>0</v>
      </c>
      <c r="JQ116" s="44">
        <f>IF(P$23=0,0,求节点(P$23:P$28,$B$23:$B$28,求节点(其他调用!$W$4:$W$20,其他调用!$X$4:$X$20,$JC116)))</f>
        <v>0</v>
      </c>
      <c r="JR116" s="44">
        <f>IF(Q$23=0,0,求节点(Q$23:Q$28,$B$23:$B$28,求节点(其他调用!$W$4:$W$20,其他调用!$X$4:$X$20,$JC116)))</f>
        <v>0</v>
      </c>
      <c r="JS116" s="44">
        <f>IF(R$23=0,0,求节点(R$23:R$28,$B$23:$B$28,求节点(其他调用!$W$4:$W$20,其他调用!$X$4:$X$20,$JC116)))</f>
        <v>0</v>
      </c>
      <c r="JT116" s="44">
        <f>IF(S$23=0,0,求节点(S$23:S$28,$B$23:$B$28,求节点(其他调用!$W$4:$W$20,其他调用!$X$4:$X$20,$JC116)))</f>
        <v>0</v>
      </c>
      <c r="JU116" s="44">
        <f>IF(T$23=0,0,求节点(T$23:T$28,$B$23:$B$28,求节点(其他调用!$W$4:$W$20,其他调用!$X$4:$X$20,$JC116)))</f>
        <v>0</v>
      </c>
      <c r="JV116" s="44">
        <f>IF(U$23=0,0,求节点(U$23:U$28,$B$23:$B$28,求节点(其他调用!$W$4:$W$20,其他调用!$X$4:$X$20,$JC116)))</f>
        <v>0</v>
      </c>
      <c r="JW116" s="44">
        <f>IF(V$23=0,0,求节点(V$23:V$28,$B$23:$B$28,求节点(其他调用!$W$4:$W$20,其他调用!$X$4:$X$20,$JC116)))</f>
        <v>0</v>
      </c>
      <c r="JZ116" s="44">
        <v>113</v>
      </c>
      <c r="KA116" s="44">
        <f>IF(C$4=0,0,求节点(C$4:C$9,$B$4:$B$9,求节点(其他调用!$L$4:$L$42,其他调用!$M$4:$M$42,其他调用!$AI117)))</f>
        <v>6</v>
      </c>
      <c r="KB116" s="44">
        <f>IF(D$4=0,0,求节点(D$4:D$9,$B$4:$B$9,求节点(其他调用!$L$4:$L$42,其他调用!$M$4:$M$42,其他调用!$AI117)))</f>
        <v>6</v>
      </c>
      <c r="KC116" s="44">
        <f>IF(E$4=0,0,求节点(E$4:E$9,$B$4:$B$9,求节点(其他调用!$L$4:$L$42,其他调用!$M$4:$M$42,其他调用!$AI117)))</f>
        <v>6</v>
      </c>
      <c r="KD116" s="44">
        <f>IF(F$4=0,0,求节点(F$4:F$9,$B$4:$B$9,求节点(其他调用!$L$4:$L$42,其他调用!$M$4:$M$42,其他调用!$AI117)))</f>
        <v>0</v>
      </c>
      <c r="KE116" s="44">
        <f>IF(G$4=0,0,求节点(G$4:G$9,$B$4:$B$9,求节点(其他调用!$L$4:$L$42,其他调用!$M$4:$M$42,其他调用!$AI117)))</f>
        <v>0</v>
      </c>
      <c r="KF116" s="44">
        <f>IF(H$4=0,0,求节点(H$4:H$9,$B$4:$B$9,求节点(其他调用!$L$4:$L$42,其他调用!$M$4:$M$42,其他调用!$AI117)))</f>
        <v>0</v>
      </c>
      <c r="KG116" s="44">
        <f>IF(I$4=0,0,求节点(I$4:I$9,$B$4:$B$9,求节点(其他调用!$L$4:$L$42,其他调用!$M$4:$M$42,其他调用!$AI117)))</f>
        <v>0</v>
      </c>
      <c r="KH116" s="44">
        <f>IF(J$4=0,0,求节点(J$4:J$9,$B$4:$B$9,求节点(其他调用!$L$4:$L$42,其他调用!$M$4:$M$42,其他调用!$AI117)))</f>
        <v>0</v>
      </c>
      <c r="KI116" s="44">
        <f>IF(K$4=0,0,求节点(K$4:K$9,$B$4:$B$9,求节点(其他调用!$L$4:$L$42,其他调用!$M$4:$M$42,其他调用!$AI117)))</f>
        <v>0</v>
      </c>
      <c r="KJ116" s="44">
        <f>IF(L$4=0,0,求节点(L$4:L$9,$B$4:$B$9,求节点(其他调用!$L$4:$L$42,其他调用!$M$4:$M$42,其他调用!$AI117)))</f>
        <v>0</v>
      </c>
      <c r="KK116" s="44">
        <f>IF(M$4=0,0,求节点(M$4:M$9,$B$4:$B$9,求节点(其他调用!$L$4:$L$42,其他调用!$M$4:$M$42,其他调用!$AI117)))</f>
        <v>0</v>
      </c>
      <c r="KL116" s="44">
        <f>IF(N$4=0,0,求节点(N$4:N$9,$B$4:$B$9,求节点(其他调用!$L$4:$L$42,其他调用!$M$4:$M$42,其他调用!$AI117)))</f>
        <v>0</v>
      </c>
      <c r="KM116" s="44">
        <f>IF(O$4=0,0,求节点(O$4:O$9,$B$4:$B$9,求节点(其他调用!$L$4:$L$42,其他调用!$M$4:$M$42,其他调用!$AI117)))</f>
        <v>0</v>
      </c>
      <c r="KN116" s="44">
        <f>IF(P$4=0,0,求节点(P$4:P$9,$B$4:$B$9,求节点(其他调用!$L$4:$L$42,其他调用!$M$4:$M$42,其他调用!$AI117)))</f>
        <v>0</v>
      </c>
      <c r="KO116" s="44">
        <f>IF(Q$4=0,0,求节点(Q$4:Q$9,$B$4:$B$9,求节点(其他调用!$L$4:$L$42,其他调用!$M$4:$M$42,其他调用!$AI117)))</f>
        <v>0</v>
      </c>
      <c r="KP116" s="44">
        <f>IF(R$4=0,0,求节点(R$4:R$9,$B$4:$B$9,求节点(其他调用!$L$4:$L$42,其他调用!$M$4:$M$42,其他调用!$AI117)))</f>
        <v>0</v>
      </c>
      <c r="KQ116" s="44">
        <f>IF(S$4=0,0,求节点(S$4:S$9,$B$4:$B$9,求节点(其他调用!$L$4:$L$42,其他调用!$M$4:$M$42,其他调用!$AI117)))</f>
        <v>6</v>
      </c>
      <c r="KR116" s="44">
        <f>IF(T$4=0,0,求节点(T$4:T$9,$B$4:$B$9,求节点(其他调用!$L$4:$L$42,其他调用!$M$4:$M$42,其他调用!$AI117)))</f>
        <v>6</v>
      </c>
      <c r="KS116" s="44">
        <f>IF(U$4=0,0,求节点(U$4:U$9,$B$4:$B$9,求节点(其他调用!$L$4:$L$42,其他调用!$M$4:$M$42,其他调用!$AI117)))</f>
        <v>6</v>
      </c>
      <c r="KT116" s="44">
        <f>IF(V$4=0,0,求节点(V$4:V$9,$B$4:$B$9,求节点(其他调用!$L$4:$L$42,其他调用!$M$4:$M$42,其他调用!$AI117)))</f>
        <v>0</v>
      </c>
      <c r="KU116" s="44">
        <f>IF(W$4=0,0,求节点(W$4:W$9,$B$4:$B$9,求节点(其他调用!$L$4:$L$42,其他调用!$M$4:$M$42,其他调用!$AI117)))</f>
        <v>6</v>
      </c>
      <c r="KV116" s="44">
        <f>IF(X$4=0,0,求节点(X$4:X$9,$B$4:$B$9,求节点(其他调用!$L$4:$L$42,其他调用!$M$4:$M$42,其他调用!$AI117)))</f>
        <v>6</v>
      </c>
      <c r="KW116" s="44">
        <f>IF(Y$4=0,0,求节点(Y$4:Y$9,$B$4:$B$9,求节点(其他调用!$L$4:$L$42,其他调用!$M$4:$M$42,其他调用!$AI117)))</f>
        <v>6</v>
      </c>
      <c r="KX116" s="44">
        <f>IF(Z$4=0,0,求节点(Z$4:Z$9,$B$4:$B$9,求节点(其他调用!$L$4:$L$42,其他调用!$M$4:$M$42,其他调用!$AI117)))</f>
        <v>0</v>
      </c>
      <c r="KY116" s="44">
        <f>IF(AA$4=0,0,求节点(AA$4:AA$9,$B$4:$B$9,求节点(其他调用!$L$4:$L$42,其他调用!$M$4:$M$42,其他调用!$AI117)))</f>
        <v>6</v>
      </c>
      <c r="KZ116" s="44">
        <f>IF(AB$4=0,0,求节点(AB$4:AB$9,$B$4:$B$9,求节点(其他调用!$L$4:$L$42,其他调用!$M$4:$M$42,其他调用!$AI117)))</f>
        <v>6</v>
      </c>
      <c r="LA116" s="44">
        <f>IF(AC$4=0,0,求节点(AC$4:AC$9,$B$4:$B$9,求节点(其他调用!$L$4:$L$42,其他调用!$M$4:$M$42,其他调用!$AI117)))</f>
        <v>6</v>
      </c>
      <c r="LB116" s="44">
        <f>IF(AD$4=0,0,求节点(AD$4:AD$9,$B$4:$B$9,求节点(其他调用!$L$4:$L$42,其他调用!$M$4:$M$42,其他调用!$AI117)))</f>
        <v>6</v>
      </c>
      <c r="LC116" s="44">
        <f>IF(AE$4=0,0,求节点(AE$4:AE$9,$B$4:$B$9,求节点(其他调用!$L$4:$L$42,其他调用!$M$4:$M$42,其他调用!$AI117)))</f>
        <v>6</v>
      </c>
      <c r="LD116" s="44">
        <f>IF(AF$4=0,0,求节点(AF$4:AF$9,$B$4:$B$9,求节点(其他调用!$L$4:$L$42,其他调用!$M$4:$M$42,其他调用!$AI117)))</f>
        <v>6</v>
      </c>
      <c r="LE116" s="44">
        <f>IF(AG$4=0,0,求节点(AG$4:AG$9,$B$4:$B$9,求节点(其他调用!$L$4:$L$42,其他调用!$M$4:$M$42,其他调用!$AI117)))</f>
        <v>6</v>
      </c>
      <c r="LF116" s="44">
        <f>IF(AH$4=0,0,求节点(AH$4:AH$9,$B$4:$B$9,求节点(其他调用!$L$4:$L$42,其他调用!$M$4:$M$42,其他调用!$AI117)))</f>
        <v>6</v>
      </c>
      <c r="LG116" s="44">
        <f>IF(AI$4=0,0,求节点(AI$4:AI$9,$B$4:$B$9,求节点(其他调用!$L$4:$L$42,其他调用!$M$4:$M$42,其他调用!$AI117)))</f>
        <v>6</v>
      </c>
      <c r="LH116" s="44">
        <f>IF(AJ$4=0,0,求节点(AJ$4:AJ$9,$B$4:$B$9,求节点(其他调用!$L$4:$L$42,其他调用!$M$4:$M$42,其他调用!$AI117)))</f>
        <v>6</v>
      </c>
      <c r="LI116" s="44">
        <f>IF(AK$4=0,0,求节点(AK$4:AK$9,$B$4:$B$9,求节点(其他调用!$L$4:$L$42,其他调用!$M$4:$M$42,其他调用!$AI117)))</f>
        <v>6</v>
      </c>
      <c r="LJ116" s="44">
        <f>IF(AL$4=0,0,求节点(AL$4:AL$9,$B$4:$B$9,求节点(其他调用!$L$4:$L$42,其他调用!$M$4:$M$42,其他调用!$AI117)))</f>
        <v>6</v>
      </c>
      <c r="LK116" s="44">
        <f>IF(AM$4=0,0,求节点(AM$4:AM$9,$B$4:$B$9,求节点(其他调用!$L$4:$L$42,其他调用!$M$4:$M$42,其他调用!$AI117)))</f>
        <v>6</v>
      </c>
      <c r="LL116" s="44">
        <f>IF(AN$4=0,0,求节点(AN$4:AN$9,$B$4:$B$9,求节点(其他调用!$L$4:$L$42,其他调用!$M$4:$M$42,其他调用!$AI117)))</f>
        <v>6</v>
      </c>
      <c r="LM116" s="44">
        <f>IF(AO$4=0,0,求节点(AO$4:AO$9,$B$4:$B$9,求节点(其他调用!$L$4:$L$42,其他调用!$M$4:$M$42,其他调用!$AI117)))</f>
        <v>6</v>
      </c>
      <c r="LN116" s="44">
        <f>IF(AP$4=0,0,求节点(AP$4:AP$9,$B$4:$B$9,求节点(其他调用!$L$4:$L$42,其他调用!$M$4:$M$42,其他调用!$AI117)))</f>
        <v>6</v>
      </c>
      <c r="LO116" s="44">
        <f>IF(AQ$4=0,0,求节点(AQ$4:AQ$9,$B$4:$B$9,求节点(其他调用!$L$4:$L$42,其他调用!$M$4:$M$42,其他调用!$AI117)))</f>
        <v>6</v>
      </c>
      <c r="LP116" s="44">
        <f>IF(AR$4=0,0,求节点(AR$4:AR$9,$B$4:$B$9,求节点(其他调用!$L$4:$L$42,其他调用!$M$4:$M$42,其他调用!$AI117)))</f>
        <v>6</v>
      </c>
      <c r="LQ116" s="44">
        <f>IF(AS$4=0,0,求节点(AS$4:AS$9,$B$4:$B$9,求节点(其他调用!$L$4:$L$42,其他调用!$M$4:$M$42,其他调用!$AI117)))</f>
        <v>6</v>
      </c>
      <c r="LR116" s="44">
        <f>IF(AT$4=0,0,求节点(AT$4:AT$9,$B$4:$B$9,求节点(其他调用!$L$4:$L$42,其他调用!$M$4:$M$42,其他调用!$AI117)))</f>
        <v>6</v>
      </c>
      <c r="LS116" s="44">
        <f>IF(AU$4=0,0,求节点(AU$4:AU$9,$B$4:$B$9,求节点(其他调用!$L$4:$L$42,其他调用!$M$4:$M$42,其他调用!$AI117)))</f>
        <v>6</v>
      </c>
      <c r="LT116" s="44">
        <f>IF(AV$4=0,0,求节点(AV$4:AV$9,$B$4:$B$9,求节点(其他调用!$L$4:$L$42,其他调用!$M$4:$M$42,其他调用!$AI117)))</f>
        <v>6</v>
      </c>
      <c r="LU116" s="44">
        <f>IF(AW$4=0,0,求节点(AW$4:AW$9,$B$4:$B$9,求节点(其他调用!$L$4:$L$42,其他调用!$M$4:$M$42,其他调用!$AI117)))</f>
        <v>6</v>
      </c>
      <c r="LV116" s="44">
        <f>IF(AX$4=0,0,求节点(AX$4:AX$9,$B$4:$B$9,求节点(其他调用!$L$4:$L$42,其他调用!$M$4:$M$42,其他调用!$AI117)))</f>
        <v>6</v>
      </c>
      <c r="LW116" s="44">
        <f>IF(AY$4=0,0,求节点(AY$4:AY$9,$B$4:$B$9,求节点(其他调用!$L$4:$L$42,其他调用!$M$4:$M$42,其他调用!$AI117)))</f>
        <v>6</v>
      </c>
      <c r="LX116" s="44">
        <f>IF(AZ$4=0,0,求节点(AZ$4:AZ$9,$B$4:$B$9,求节点(其他调用!$L$4:$L$42,其他调用!$M$4:$M$42,其他调用!$AI117)))</f>
        <v>6</v>
      </c>
      <c r="LZ116" s="44">
        <v>113</v>
      </c>
      <c r="MA116" s="44">
        <f>IF(C$23=0,0,求节点(C$23:C$28,$B$23:$B$28,求节点(其他调用!$Y$4:$Y$20,其他调用!$Z$4:$Z$20,$LZ116)))</f>
        <v>0</v>
      </c>
      <c r="MB116" s="44">
        <f>IF(D$23=0,0,求节点(D$23:D$28,$B$23:$B$28,求节点(其他调用!$Y$4:$Y$20,其他调用!$Z$4:$Z$20,$LZ116)))</f>
        <v>0</v>
      </c>
      <c r="MC116" s="44">
        <f>IF(E$23=0,0,求节点(E$23:E$28,$B$23:$B$28,求节点(其他调用!$Y$4:$Y$20,其他调用!$Z$4:$Z$20,$LZ116)))</f>
        <v>0</v>
      </c>
      <c r="MD116" s="44">
        <f>IF(F$23=0,0,求节点(F$23:F$28,$B$23:$B$28,求节点(其他调用!$Y$4:$Y$20,其他调用!$Z$4:$Z$20,$LZ116)))</f>
        <v>0</v>
      </c>
      <c r="ME116" s="44">
        <f>IF(G$23=0,0,求节点(G$23:G$28,$B$23:$B$28,求节点(其他调用!$Y$4:$Y$20,其他调用!$Z$4:$Z$20,$LZ116)))</f>
        <v>0</v>
      </c>
      <c r="MF116" s="44">
        <f>IF(H$23=0,0,求节点(H$23:H$28,$B$23:$B$28,求节点(其他调用!$Y$4:$Y$20,其他调用!$Z$4:$Z$20,$LZ116)))</f>
        <v>0</v>
      </c>
      <c r="MG116" s="44">
        <f>IF(I$23=0,0,求节点(I$23:I$28,$B$23:$B$28,求节点(其他调用!$Y$4:$Y$20,其他调用!$Z$4:$Z$20,$LZ116)))</f>
        <v>0</v>
      </c>
      <c r="MH116" s="44">
        <f>IF(J$23=0,0,求节点(J$23:J$28,$B$23:$B$28,求节点(其他调用!$Y$4:$Y$20,其他调用!$Z$4:$Z$20,$LZ116)))</f>
        <v>0</v>
      </c>
      <c r="MI116" s="44">
        <f>IF(K$23=0,0,求节点(K$23:K$28,$B$23:$B$28,求节点(其他调用!$Y$4:$Y$20,其他调用!$Z$4:$Z$20,$LZ116)))</f>
        <v>0</v>
      </c>
      <c r="MJ116" s="44">
        <f>IF(L$23=0,0,求节点(L$23:L$28,$B$23:$B$28,求节点(其他调用!$Y$4:$Y$20,其他调用!$Z$4:$Z$20,$LZ116)))</f>
        <v>0</v>
      </c>
      <c r="MK116" s="44">
        <f>IF(M$23=0,0,求节点(M$23:M$28,$B$23:$B$28,求节点(其他调用!$Y$4:$Y$20,其他调用!$Z$4:$Z$20,$LZ116)))</f>
        <v>0</v>
      </c>
      <c r="ML116" s="44">
        <f>IF(N$23=0,0,求节点(N$23:N$28,$B$23:$B$28,求节点(其他调用!$Y$4:$Y$20,其他调用!$Z$4:$Z$20,$LZ116)))</f>
        <v>0</v>
      </c>
      <c r="MM116" s="44">
        <f>IF(O$23=0,0,求节点(O$23:O$28,$B$23:$B$28,求节点(其他调用!$Y$4:$Y$20,其他调用!$Z$4:$Z$20,$LZ116)))</f>
        <v>0</v>
      </c>
      <c r="MN116" s="44">
        <f>IF(P$23=0,0,求节点(P$23:P$28,$B$23:$B$28,求节点(其他调用!$Y$4:$Y$20,其他调用!$Z$4:$Z$20,$LZ116)))</f>
        <v>0</v>
      </c>
      <c r="MO116" s="44">
        <f>IF(Q$23=0,0,求节点(Q$23:Q$28,$B$23:$B$28,求节点(其他调用!$Y$4:$Y$20,其他调用!$Z$4:$Z$20,$LZ116)))</f>
        <v>0</v>
      </c>
      <c r="MP116" s="44">
        <f>IF(R$23=0,0,求节点(R$23:R$28,$B$23:$B$28,求节点(其他调用!$Y$4:$Y$20,其他调用!$Z$4:$Z$20,$LZ116)))</f>
        <v>0</v>
      </c>
      <c r="MQ116" s="44">
        <f>IF(S$23=0,0,求节点(S$23:S$28,$B$23:$B$28,求节点(其他调用!$Y$4:$Y$20,其他调用!$Z$4:$Z$20,$LZ116)))</f>
        <v>0</v>
      </c>
      <c r="MR116" s="44">
        <f>IF(T$23=0,0,求节点(T$23:T$28,$B$23:$B$28,求节点(其他调用!$Y$4:$Y$20,其他调用!$Z$4:$Z$20,$LZ116)))</f>
        <v>0</v>
      </c>
      <c r="MS116" s="44">
        <f>IF(U$23=0,0,求节点(U$23:U$28,$B$23:$B$28,求节点(其他调用!$Y$4:$Y$20,其他调用!$Z$4:$Z$20,$LZ116)))</f>
        <v>0</v>
      </c>
      <c r="MT116" s="44">
        <f>IF(V$23=0,0,求节点(V$23:V$28,$B$23:$B$28,求节点(其他调用!$Y$4:$Y$20,其他调用!$Z$4:$Z$20,$LZ116)))</f>
        <v>0</v>
      </c>
      <c r="MW116" s="44">
        <v>113</v>
      </c>
      <c r="MX116" s="44">
        <f>IF(C$4=0,0,求节点(C$4:C$9,$B$4:$B$9,求节点(其他调用!$O$4:$O$42,其他调用!$P$4:$P$42,其他调用!$AJ117)))</f>
        <v>6</v>
      </c>
      <c r="MY116" s="44">
        <f>IF(D$4=0,0,求节点(D$4:D$9,$B$4:$B$9,求节点(其他调用!$O$4:$O$42,其他调用!$P$4:$P$42,其他调用!$AJ117)))</f>
        <v>6</v>
      </c>
      <c r="MZ116" s="44">
        <f>IF(E$4=0,0,求节点(E$4:E$9,$B$4:$B$9,求节点(其他调用!$O$4:$O$42,其他调用!$P$4:$P$42,其他调用!$AJ117)))</f>
        <v>6</v>
      </c>
      <c r="NA116" s="44">
        <f>IF(F$4=0,0,求节点(F$4:F$9,$B$4:$B$9,求节点(其他调用!$O$4:$O$42,其他调用!$P$4:$P$42,其他调用!$AJ117)))</f>
        <v>0</v>
      </c>
      <c r="NB116" s="44">
        <f>IF(G$4=0,0,求节点(G$4:G$9,$B$4:$B$9,求节点(其他调用!$O$4:$O$42,其他调用!$P$4:$P$42,其他调用!$AJ117)))</f>
        <v>0</v>
      </c>
      <c r="NC116" s="44">
        <f>IF(H$4=0,0,求节点(H$4:H$9,$B$4:$B$9,求节点(其他调用!$O$4:$O$42,其他调用!$P$4:$P$42,其他调用!$AJ117)))</f>
        <v>0</v>
      </c>
      <c r="ND116" s="44">
        <f>IF(I$4=0,0,求节点(I$4:I$9,$B$4:$B$9,求节点(其他调用!$O$4:$O$42,其他调用!$P$4:$P$42,其他调用!$AJ117)))</f>
        <v>0</v>
      </c>
      <c r="NE116" s="44">
        <f>IF(J$4=0,0,求节点(J$4:J$9,$B$4:$B$9,求节点(其他调用!$O$4:$O$42,其他调用!$P$4:$P$42,其他调用!$AJ117)))</f>
        <v>0</v>
      </c>
      <c r="NF116" s="44">
        <f>IF(K$4=0,0,求节点(K$4:K$9,$B$4:$B$9,求节点(其他调用!$O$4:$O$42,其他调用!$P$4:$P$42,其他调用!$AJ117)))</f>
        <v>0</v>
      </c>
      <c r="NG116" s="44">
        <f>IF(L$4=0,0,求节点(L$4:L$9,$B$4:$B$9,求节点(其他调用!$O$4:$O$42,其他调用!$P$4:$P$42,其他调用!$AJ117)))</f>
        <v>0</v>
      </c>
      <c r="NH116" s="44">
        <f>IF(M$4=0,0,求节点(M$4:M$9,$B$4:$B$9,求节点(其他调用!$O$4:$O$42,其他调用!$P$4:$P$42,其他调用!$AJ117)))</f>
        <v>0</v>
      </c>
      <c r="NI116" s="44">
        <f>IF(N$4=0,0,求节点(N$4:N$9,$B$4:$B$9,求节点(其他调用!$O$4:$O$42,其他调用!$P$4:$P$42,其他调用!$AJ117)))</f>
        <v>0</v>
      </c>
      <c r="NJ116" s="44">
        <f>IF(O$4=0,0,求节点(O$4:O$9,$B$4:$B$9,求节点(其他调用!$O$4:$O$42,其他调用!$P$4:$P$42,其他调用!$AJ117)))</f>
        <v>0</v>
      </c>
      <c r="NK116" s="44">
        <f>IF(P$4=0,0,求节点(P$4:P$9,$B$4:$B$9,求节点(其他调用!$O$4:$O$42,其他调用!$P$4:$P$42,其他调用!$AJ117)))</f>
        <v>0</v>
      </c>
      <c r="NL116" s="44">
        <f>IF(Q$4=0,0,求节点(Q$4:Q$9,$B$4:$B$9,求节点(其他调用!$O$4:$O$42,其他调用!$P$4:$P$42,其他调用!$AJ117)))</f>
        <v>0</v>
      </c>
      <c r="NM116" s="44">
        <f>IF(R$4=0,0,求节点(R$4:R$9,$B$4:$B$9,求节点(其他调用!$O$4:$O$42,其他调用!$P$4:$P$42,其他调用!$AJ117)))</f>
        <v>0</v>
      </c>
      <c r="NN116" s="44">
        <f>IF(S$4=0,0,求节点(S$4:S$9,$B$4:$B$9,求节点(其他调用!$O$4:$O$42,其他调用!$P$4:$P$42,其他调用!$AJ117)))</f>
        <v>6</v>
      </c>
      <c r="NO116" s="44">
        <f>IF(T$4=0,0,求节点(T$4:T$9,$B$4:$B$9,求节点(其他调用!$O$4:$O$42,其他调用!$P$4:$P$42,其他调用!$AJ117)))</f>
        <v>6</v>
      </c>
      <c r="NP116" s="44">
        <f>IF(U$4=0,0,求节点(U$4:U$9,$B$4:$B$9,求节点(其他调用!$O$4:$O$42,其他调用!$P$4:$P$42,其他调用!$AJ117)))</f>
        <v>6</v>
      </c>
      <c r="NQ116" s="44">
        <f>IF(V$4=0,0,求节点(V$4:V$9,$B$4:$B$9,求节点(其他调用!$O$4:$O$42,其他调用!$P$4:$P$42,其他调用!$AJ117)))</f>
        <v>0</v>
      </c>
      <c r="NR116" s="44">
        <f>IF(W$4=0,0,求节点(W$4:W$9,$B$4:$B$9,求节点(其他调用!$O$4:$O$42,其他调用!$P$4:$P$42,其他调用!$AJ117)))</f>
        <v>6</v>
      </c>
      <c r="NS116" s="44">
        <f>IF(X$4=0,0,求节点(X$4:X$9,$B$4:$B$9,求节点(其他调用!$O$4:$O$42,其他调用!$P$4:$P$42,其他调用!$AJ117)))</f>
        <v>6</v>
      </c>
      <c r="NT116" s="44">
        <f>IF(Y$4=0,0,求节点(Y$4:Y$9,$B$4:$B$9,求节点(其他调用!$O$4:$O$42,其他调用!$P$4:$P$42,其他调用!$AJ117)))</f>
        <v>6</v>
      </c>
      <c r="NU116" s="44">
        <f>IF(Z$4=0,0,求节点(Z$4:Z$9,$B$4:$B$9,求节点(其他调用!$O$4:$O$42,其他调用!$P$4:$P$42,其他调用!$AJ117)))</f>
        <v>0</v>
      </c>
      <c r="NV116" s="44">
        <f>IF(AA$4=0,0,求节点(AA$4:AA$9,$B$4:$B$9,求节点(其他调用!$O$4:$O$42,其他调用!$P$4:$P$42,其他调用!$AJ117)))</f>
        <v>6</v>
      </c>
      <c r="NW116" s="44">
        <f>IF(AB$4=0,0,求节点(AB$4:AB$9,$B$4:$B$9,求节点(其他调用!$O$4:$O$42,其他调用!$P$4:$P$42,其他调用!$AJ117)))</f>
        <v>6</v>
      </c>
      <c r="NX116" s="44">
        <f>IF(AC$4=0,0,求节点(AC$4:AC$9,$B$4:$B$9,求节点(其他调用!$O$4:$O$42,其他调用!$P$4:$P$42,其他调用!$AJ117)))</f>
        <v>6</v>
      </c>
      <c r="NY116" s="44">
        <f>IF(AD$4=0,0,求节点(AD$4:AD$9,$B$4:$B$9,求节点(其他调用!$O$4:$O$42,其他调用!$P$4:$P$42,其他调用!$AJ117)))</f>
        <v>6</v>
      </c>
      <c r="NZ116" s="44">
        <f>IF(AE$4=0,0,求节点(AE$4:AE$9,$B$4:$B$9,求节点(其他调用!$O$4:$O$42,其他调用!$P$4:$P$42,其他调用!$AJ117)))</f>
        <v>6</v>
      </c>
      <c r="OA116" s="44">
        <f>IF(AF$4=0,0,求节点(AF$4:AF$9,$B$4:$B$9,求节点(其他调用!$O$4:$O$42,其他调用!$P$4:$P$42,其他调用!$AJ117)))</f>
        <v>6</v>
      </c>
      <c r="OB116" s="44">
        <f>IF(AG$4=0,0,求节点(AG$4:AG$9,$B$4:$B$9,求节点(其他调用!$O$4:$O$42,其他调用!$P$4:$P$42,其他调用!$AJ117)))</f>
        <v>6</v>
      </c>
      <c r="OC116" s="44">
        <f>IF(AH$4=0,0,求节点(AH$4:AH$9,$B$4:$B$9,求节点(其他调用!$O$4:$O$42,其他调用!$P$4:$P$42,其他调用!$AJ117)))</f>
        <v>6</v>
      </c>
      <c r="OD116" s="44">
        <f>IF(AI$4=0,0,求节点(AI$4:AI$9,$B$4:$B$9,求节点(其他调用!$O$4:$O$42,其他调用!$P$4:$P$42,其他调用!$AJ117)))</f>
        <v>6</v>
      </c>
      <c r="OE116" s="44">
        <f>IF(AJ$4=0,0,求节点(AJ$4:AJ$9,$B$4:$B$9,求节点(其他调用!$O$4:$O$42,其他调用!$P$4:$P$42,其他调用!$AJ117)))</f>
        <v>6</v>
      </c>
      <c r="OF116" s="44">
        <f>IF(AK$4=0,0,求节点(AK$4:AK$9,$B$4:$B$9,求节点(其他调用!$O$4:$O$42,其他调用!$P$4:$P$42,其他调用!$AJ117)))</f>
        <v>6</v>
      </c>
      <c r="OG116" s="44">
        <f>IF(AL$4=0,0,求节点(AL$4:AL$9,$B$4:$B$9,求节点(其他调用!$O$4:$O$42,其他调用!$P$4:$P$42,其他调用!$AJ117)))</f>
        <v>6</v>
      </c>
      <c r="OH116" s="44">
        <f>IF(AM$4=0,0,求节点(AM$4:AM$9,$B$4:$B$9,求节点(其他调用!$O$4:$O$42,其他调用!$P$4:$P$42,其他调用!$AJ117)))</f>
        <v>6</v>
      </c>
      <c r="OI116" s="44">
        <f>IF(AN$4=0,0,求节点(AN$4:AN$9,$B$4:$B$9,求节点(其他调用!$O$4:$O$42,其他调用!$P$4:$P$42,其他调用!$AJ117)))</f>
        <v>6</v>
      </c>
      <c r="OJ116" s="44">
        <f>IF(AO$4=0,0,求节点(AO$4:AO$9,$B$4:$B$9,求节点(其他调用!$O$4:$O$42,其他调用!$P$4:$P$42,其他调用!$AJ117)))</f>
        <v>6</v>
      </c>
      <c r="OK116" s="44">
        <f>IF(AP$4=0,0,求节点(AP$4:AP$9,$B$4:$B$9,求节点(其他调用!$O$4:$O$42,其他调用!$P$4:$P$42,其他调用!$AJ117)))</f>
        <v>6</v>
      </c>
      <c r="OL116" s="44">
        <f>IF(AQ$4=0,0,求节点(AQ$4:AQ$9,$B$4:$B$9,求节点(其他调用!$O$4:$O$42,其他调用!$P$4:$P$42,其他调用!$AJ117)))</f>
        <v>6</v>
      </c>
      <c r="OM116" s="44">
        <f>IF(AR$4=0,0,求节点(AR$4:AR$9,$B$4:$B$9,求节点(其他调用!$O$4:$O$42,其他调用!$P$4:$P$42,其他调用!$AJ117)))</f>
        <v>6</v>
      </c>
      <c r="ON116" s="44">
        <f>IF(AS$4=0,0,求节点(AS$4:AS$9,$B$4:$B$9,求节点(其他调用!$O$4:$O$42,其他调用!$P$4:$P$42,其他调用!$AJ117)))</f>
        <v>6</v>
      </c>
      <c r="OO116" s="44">
        <f>IF(AT$4=0,0,求节点(AT$4:AT$9,$B$4:$B$9,求节点(其他调用!$O$4:$O$42,其他调用!$P$4:$P$42,其他调用!$AJ117)))</f>
        <v>6</v>
      </c>
      <c r="OP116" s="44">
        <f>IF(AU$4=0,0,求节点(AU$4:AU$9,$B$4:$B$9,求节点(其他调用!$O$4:$O$42,其他调用!$P$4:$P$42,其他调用!$AJ117)))</f>
        <v>6</v>
      </c>
      <c r="OQ116" s="44">
        <f>IF(AV$4=0,0,求节点(AV$4:AV$9,$B$4:$B$9,求节点(其他调用!$O$4:$O$42,其他调用!$P$4:$P$42,其他调用!$AJ117)))</f>
        <v>6</v>
      </c>
      <c r="OR116" s="44">
        <f>IF(AW$4=0,0,求节点(AW$4:AW$9,$B$4:$B$9,求节点(其他调用!$O$4:$O$42,其他调用!$P$4:$P$42,其他调用!$AJ117)))</f>
        <v>6</v>
      </c>
      <c r="OS116" s="44">
        <f>IF(AX$4=0,0,求节点(AX$4:AX$9,$B$4:$B$9,求节点(其他调用!$O$4:$O$42,其他调用!$P$4:$P$42,其他调用!$AJ117)))</f>
        <v>6</v>
      </c>
      <c r="OT116" s="44">
        <f>IF(AY$4=0,0,求节点(AY$4:AY$9,$B$4:$B$9,求节点(其他调用!$O$4:$O$42,其他调用!$P$4:$P$42,其他调用!$AJ117)))</f>
        <v>6</v>
      </c>
      <c r="OU116" s="44">
        <f>IF(AZ$4=0,0,求节点(AZ$4:AZ$9,$B$4:$B$9,求节点(其他调用!$O$4:$O$42,其他调用!$P$4:$P$42,其他调用!$AJ117)))</f>
        <v>6</v>
      </c>
      <c r="OW116" s="44">
        <v>113</v>
      </c>
      <c r="OX116" s="44">
        <f>IF(C$23=0,0,求节点(C$23:C$28,$B$23:$B$28,求节点(其他调用!$AA$4:$AA$20,其他调用!$AB$4:$AB$20,$OW116)))</f>
        <v>0</v>
      </c>
      <c r="OY116" s="44">
        <f>IF(D$23=0,0,求节点(D$23:D$28,$B$23:$B$28,求节点(其他调用!$AA$4:$AA$20,其他调用!$AB$4:$AB$20,$OW116)))</f>
        <v>0</v>
      </c>
      <c r="OZ116" s="44">
        <f>IF(E$23=0,0,求节点(E$23:E$28,$B$23:$B$28,求节点(其他调用!$AA$4:$AA$20,其他调用!$AB$4:$AB$20,$OW116)))</f>
        <v>0</v>
      </c>
      <c r="PA116" s="44">
        <f>IF(F$23=0,0,求节点(F$23:F$28,$B$23:$B$28,求节点(其他调用!$AA$4:$AA$20,其他调用!$AB$4:$AB$20,$OW116)))</f>
        <v>7.6994262446787864E-3</v>
      </c>
      <c r="PB116" s="44">
        <f>IF(G$23=0,0,求节点(G$23:G$28,$B$23:$B$28,求节点(其他调用!$AA$4:$AA$20,其他调用!$AB$4:$AB$20,$OW116)))</f>
        <v>1.1549139367018291E-2</v>
      </c>
      <c r="PC116" s="44">
        <f>IF(H$23=0,0,求节点(H$23:H$28,$B$23:$B$28,求节点(其他调用!$AA$4:$AA$20,其他调用!$AB$4:$AB$20,$OW116)))</f>
        <v>1.1549139367018291E-2</v>
      </c>
      <c r="PD116" s="44">
        <f>IF(I$23=0,0,求节点(I$23:I$28,$B$23:$B$28,求节点(其他调用!$AA$4:$AA$20,其他调用!$AB$4:$AB$20,$OW116)))</f>
        <v>1.7498696010633807E-2</v>
      </c>
      <c r="PE116" s="44">
        <f>IF(J$23=0,0,求节点(J$23:J$28,$B$23:$B$28,求节点(其他调用!$AA$4:$AA$20,其他调用!$AB$4:$AB$20,$OW116)))</f>
        <v>0</v>
      </c>
      <c r="PF116" s="44">
        <f>IF(K$23=0,0,求节点(K$23:K$28,$B$23:$B$28,求节点(其他调用!$AA$4:$AA$20,其他调用!$AB$4:$AB$20,$OW116)))</f>
        <v>1.1549139367018291E-2</v>
      </c>
      <c r="PG116" s="44">
        <f>IF(L$23=0,0,求节点(L$23:L$28,$B$23:$B$28,求节点(其他调用!$AA$4:$AA$20,其他调用!$AB$4:$AB$20,$OW116)))</f>
        <v>0</v>
      </c>
      <c r="PH116" s="44">
        <f>IF(M$23=0,0,求节点(M$23:M$28,$B$23:$B$28,求节点(其他调用!$AA$4:$AA$20,其他调用!$AB$4:$AB$20,$OW116)))</f>
        <v>0</v>
      </c>
      <c r="PI116" s="44">
        <f>IF(N$23=0,0,求节点(N$23:N$28,$B$23:$B$28,求节点(其他调用!$AA$4:$AA$20,其他调用!$AB$4:$AB$20,$OW116)))</f>
        <v>0</v>
      </c>
      <c r="PJ116" s="44">
        <f>IF(O$23=0,0,求节点(O$23:O$28,$B$23:$B$28,求节点(其他调用!$AA$4:$AA$20,其他调用!$AB$4:$AB$20,$OW116)))</f>
        <v>0</v>
      </c>
      <c r="PK116" s="44">
        <f>IF(P$23=0,0,求节点(P$23:P$28,$B$23:$B$28,求节点(其他调用!$AA$4:$AA$20,其他调用!$AB$4:$AB$20,$OW116)))</f>
        <v>0</v>
      </c>
      <c r="PL116" s="44">
        <f>IF(Q$23=0,0,求节点(Q$23:Q$28,$B$23:$B$28,求节点(其他调用!$AA$4:$AA$20,其他调用!$AB$4:$AB$20,$OW116)))</f>
        <v>0</v>
      </c>
      <c r="PM116" s="44">
        <f>IF(R$23=0,0,求节点(R$23:R$28,$B$23:$B$28,求节点(其他调用!$AA$4:$AA$20,其他调用!$AB$4:$AB$20,$OW116)))</f>
        <v>0</v>
      </c>
      <c r="PN116" s="44">
        <f>IF(S$23=0,0,求节点(S$23:S$28,$B$23:$B$28,求节点(其他调用!$AA$4:$AA$20,其他调用!$AB$4:$AB$20,$OW116)))</f>
        <v>0</v>
      </c>
      <c r="PO116" s="44">
        <f>IF(T$23=0,0,求节点(T$23:T$28,$B$23:$B$28,求节点(其他调用!$AA$4:$AA$20,其他调用!$AB$4:$AB$20,$OW116)))</f>
        <v>0</v>
      </c>
      <c r="PP116" s="44">
        <f>IF(U$23=0,0,求节点(U$23:U$28,$B$23:$B$28,求节点(其他调用!$AA$4:$AA$20,其他调用!$AB$4:$AB$20,$OW116)))</f>
        <v>0</v>
      </c>
      <c r="PQ116" s="44">
        <f>IF(V$23=0,0,求节点(V$23:V$28,$B$23:$B$28,求节点(其他调用!$AA$4:$AA$20,其他调用!$AB$4:$AB$20,$OW116)))</f>
        <v>0</v>
      </c>
    </row>
    <row r="117" spans="61:433" x14ac:dyDescent="0.2">
      <c r="BI117" s="44">
        <v>114</v>
      </c>
      <c r="BJ117" s="44">
        <f>IF(C$4=0,0,求节点(C$4:C$9,$B$4:$B$9,求节点(其他调用!$C$4:$C$42,其他调用!$D$4:$D$42,其他调用!$AF118)))</f>
        <v>6</v>
      </c>
      <c r="BK117" s="44">
        <f>IF(D$4=0,0,求节点(D$4:D$9,$B$4:$B$9,求节点(其他调用!$C$4:$C$42,其他调用!$D$4:$D$42,其他调用!$AF118)))</f>
        <v>6</v>
      </c>
      <c r="BL117" s="44">
        <f>IF(E$4=0,0,求节点(E$4:E$9,$B$4:$B$9,求节点(其他调用!$C$4:$C$42,其他调用!$D$4:$D$42,其他调用!$AF118)))</f>
        <v>3.7121478595181383</v>
      </c>
      <c r="BM117" s="44">
        <f>IF(F$4=0,0,求节点(F$4:F$9,$B$4:$B$9,求节点(其他调用!$C$4:$C$42,其他调用!$D$4:$D$42,其他调用!$AF118)))</f>
        <v>0</v>
      </c>
      <c r="BN117" s="44">
        <f>IF(G$4=0,0,求节点(G$4:G$9,$B$4:$B$9,求节点(其他调用!$C$4:$C$42,其他调用!$D$4:$D$42,其他调用!$AF118)))</f>
        <v>0</v>
      </c>
      <c r="BO117" s="44">
        <f>IF(H$4=0,0,求节点(H$4:H$9,$B$4:$B$9,求节点(其他调用!$C$4:$C$42,其他调用!$D$4:$D$42,其他调用!$AF118)))</f>
        <v>0</v>
      </c>
      <c r="BP117" s="44">
        <f>IF(I$4=0,0,求节点(I$4:I$9,$B$4:$B$9,求节点(其他调用!$C$4:$C$42,其他调用!$D$4:$D$42,其他调用!$AF118)))</f>
        <v>0</v>
      </c>
      <c r="BQ117" s="44">
        <f>IF(J$4=0,0,求节点(J$4:J$9,$B$4:$B$9,求节点(其他调用!$C$4:$C$42,其他调用!$D$4:$D$42,其他调用!$AF118)))</f>
        <v>0</v>
      </c>
      <c r="BR117" s="44">
        <f>IF(K$4=0,0,求节点(K$4:K$9,$B$4:$B$9,求节点(其他调用!$C$4:$C$42,其他调用!$D$4:$D$42,其他调用!$AF118)))</f>
        <v>0</v>
      </c>
      <c r="BS117" s="44">
        <f>IF(L$4=0,0,求节点(L$4:L$9,$B$4:$B$9,求节点(其他调用!$C$4:$C$42,其他调用!$D$4:$D$42,其他调用!$AF118)))</f>
        <v>0</v>
      </c>
      <c r="BT117" s="44">
        <f>IF(M$4=0,0,求节点(M$4:M$9,$B$4:$B$9,求节点(其他调用!$C$4:$C$42,其他调用!$D$4:$D$42,其他调用!$AF118)))</f>
        <v>0</v>
      </c>
      <c r="BU117" s="44">
        <f>IF(N$4=0,0,求节点(N$4:N$9,$B$4:$B$9,求节点(其他调用!$C$4:$C$42,其他调用!$D$4:$D$42,其他调用!$AF118)))</f>
        <v>0</v>
      </c>
      <c r="BV117" s="44">
        <f>IF(O$4=0,0,求节点(O$4:O$9,$B$4:$B$9,求节点(其他调用!$C$4:$C$42,其他调用!$D$4:$D$42,其他调用!$AF118)))</f>
        <v>0</v>
      </c>
      <c r="BW117" s="44">
        <f>IF(P$4=0,0,求节点(P$4:P$9,$B$4:$B$9,求节点(其他调用!$C$4:$C$42,其他调用!$D$4:$D$42,其他调用!$AF118)))</f>
        <v>0</v>
      </c>
      <c r="BX117" s="44">
        <f>IF(Q$4=0,0,求节点(Q$4:Q$9,$B$4:$B$9,求节点(其他调用!$C$4:$C$42,其他调用!$D$4:$D$42,其他调用!$AF118)))</f>
        <v>0</v>
      </c>
      <c r="BY117" s="44">
        <f>IF(R$4=0,0,求节点(R$4:R$9,$B$4:$B$9,求节点(其他调用!$C$4:$C$42,其他调用!$D$4:$D$42,其他调用!$AF118)))</f>
        <v>0</v>
      </c>
      <c r="BZ117" s="44">
        <f>IF(S$4=0,0,求节点(S$4:S$9,$B$4:$B$9,求节点(其他调用!$C$4:$C$42,其他调用!$D$4:$D$42,其他调用!$AF118)))</f>
        <v>6</v>
      </c>
      <c r="CA117" s="44">
        <f>IF(T$4=0,0,求节点(T$4:T$9,$B$4:$B$9,求节点(其他调用!$C$4:$C$42,其他调用!$D$4:$D$42,其他调用!$AF118)))</f>
        <v>6</v>
      </c>
      <c r="CB117" s="44">
        <f>IF(U$4=0,0,求节点(U$4:U$9,$B$4:$B$9,求节点(其他调用!$C$4:$C$42,其他调用!$D$4:$D$42,其他调用!$AF118)))</f>
        <v>6</v>
      </c>
      <c r="CC117" s="44">
        <f>IF(V$4=0,0,求节点(V$4:V$9,$B$4:$B$9,求节点(其他调用!$C$4:$C$42,其他调用!$D$4:$D$42,其他调用!$AF118)))</f>
        <v>0</v>
      </c>
      <c r="CD117" s="44">
        <f>IF(W$4=0,0,求节点(W$4:W$9,$B$4:$B$9,求节点(其他调用!$C$4:$C$42,其他调用!$D$4:$D$42,其他调用!$AF118)))</f>
        <v>6</v>
      </c>
      <c r="CE117" s="44">
        <f>IF(X$4=0,0,求节点(X$4:X$9,$B$4:$B$9,求节点(其他调用!$C$4:$C$42,其他调用!$D$4:$D$42,其他调用!$AF118)))</f>
        <v>6</v>
      </c>
      <c r="CF117" s="44">
        <f>IF(Y$4=0,0,求节点(Y$4:Y$9,$B$4:$B$9,求节点(其他调用!$C$4:$C$42,其他调用!$D$4:$D$42,其他调用!$AF118)))</f>
        <v>6</v>
      </c>
      <c r="CG117" s="44">
        <f>IF(Z$4=0,0,求节点(Z$4:Z$9,$B$4:$B$9,求节点(其他调用!$C$4:$C$42,其他调用!$D$4:$D$42,其他调用!$AF118)))</f>
        <v>0</v>
      </c>
      <c r="CH117" s="44">
        <f>IF(AA$4=0,0,求节点(AA$4:AA$9,$B$4:$B$9,求节点(其他调用!$C$4:$C$42,其他调用!$D$4:$D$42,其他调用!$AF118)))</f>
        <v>6</v>
      </c>
      <c r="CI117" s="44">
        <f>IF(AB$4=0,0,求节点(AB$4:AB$9,$B$4:$B$9,求节点(其他调用!$C$4:$C$42,其他调用!$D$4:$D$42,其他调用!$AF118)))</f>
        <v>6</v>
      </c>
      <c r="CJ117" s="44">
        <f>IF(AC$4=0,0,求节点(AC$4:AC$9,$B$4:$B$9,求节点(其他调用!$C$4:$C$42,其他调用!$D$4:$D$42,其他调用!$AF118)))</f>
        <v>6</v>
      </c>
      <c r="CK117" s="44">
        <f>IF(AD$4=0,0,求节点(AD$4:AD$9,$B$4:$B$9,求节点(其他调用!$C$4:$C$42,其他调用!$D$4:$D$42,其他调用!$AF118)))</f>
        <v>6</v>
      </c>
      <c r="CL117" s="44">
        <f>IF(AE$4=0,0,求节点(AE$4:AE$9,$B$4:$B$9,求节点(其他调用!$C$4:$C$42,其他调用!$D$4:$D$42,其他调用!$AF118)))</f>
        <v>6</v>
      </c>
      <c r="CM117" s="44">
        <f>IF(AF$4=0,0,求节点(AF$4:AF$9,$B$4:$B$9,求节点(其他调用!$C$4:$C$42,其他调用!$D$4:$D$42,其他调用!$AF118)))</f>
        <v>6</v>
      </c>
      <c r="CN117" s="44">
        <f>IF(AG$4=0,0,求节点(AG$4:AG$9,$B$4:$B$9,求节点(其他调用!$C$4:$C$42,其他调用!$D$4:$D$42,其他调用!$AF118)))</f>
        <v>6</v>
      </c>
      <c r="CO117" s="44">
        <f>IF(AH$4=0,0,求节点(AH$4:AH$9,$B$4:$B$9,求节点(其他调用!$C$4:$C$42,其他调用!$D$4:$D$42,其他调用!$AF118)))</f>
        <v>6</v>
      </c>
      <c r="CP117" s="44">
        <f>IF(AI$4=0,0,求节点(AI$4:AI$9,$B$4:$B$9,求节点(其他调用!$C$4:$C$42,其他调用!$D$4:$D$42,其他调用!$AF118)))</f>
        <v>6</v>
      </c>
      <c r="CQ117" s="44">
        <f>IF(AJ$4=0,0,求节点(AJ$4:AJ$9,$B$4:$B$9,求节点(其他调用!$C$4:$C$42,其他调用!$D$4:$D$42,其他调用!$AF118)))</f>
        <v>6</v>
      </c>
      <c r="CR117" s="44">
        <f>IF(AK$4=0,0,求节点(AK$4:AK$9,$B$4:$B$9,求节点(其他调用!$C$4:$C$42,其他调用!$D$4:$D$42,其他调用!$AF118)))</f>
        <v>6</v>
      </c>
      <c r="CS117" s="44">
        <f>IF(AL$4=0,0,求节点(AL$4:AL$9,$B$4:$B$9,求节点(其他调用!$C$4:$C$42,其他调用!$D$4:$D$42,其他调用!$AF118)))</f>
        <v>6</v>
      </c>
      <c r="CT117" s="44">
        <f>IF(AM$4=0,0,求节点(AM$4:AM$9,$B$4:$B$9,求节点(其他调用!$C$4:$C$42,其他调用!$D$4:$D$42,其他调用!$AF118)))</f>
        <v>6</v>
      </c>
      <c r="CU117" s="44">
        <f>IF(AN$4=0,0,求节点(AN$4:AN$9,$B$4:$B$9,求节点(其他调用!$C$4:$C$42,其他调用!$D$4:$D$42,其他调用!$AF118)))</f>
        <v>6</v>
      </c>
      <c r="CV117" s="44">
        <f>IF(AO$4=0,0,求节点(AO$4:AO$9,$B$4:$B$9,求节点(其他调用!$C$4:$C$42,其他调用!$D$4:$D$42,其他调用!$AF118)))</f>
        <v>6</v>
      </c>
      <c r="CW117" s="44">
        <f>IF(AP$4=0,0,求节点(AP$4:AP$9,$B$4:$B$9,求节点(其他调用!$C$4:$C$42,其他调用!$D$4:$D$42,其他调用!$AF118)))</f>
        <v>6</v>
      </c>
      <c r="CX117" s="44">
        <f>IF(AQ$4=0,0,求节点(AQ$4:AQ$9,$B$4:$B$9,求节点(其他调用!$C$4:$C$42,其他调用!$D$4:$D$42,其他调用!$AF118)))</f>
        <v>6</v>
      </c>
      <c r="CY117" s="44">
        <f>IF(AR$4=0,0,求节点(AR$4:AR$9,$B$4:$B$9,求节点(其他调用!$C$4:$C$42,其他调用!$D$4:$D$42,其他调用!$AF118)))</f>
        <v>6</v>
      </c>
      <c r="CZ117" s="44">
        <f>IF(AS$4=0,0,求节点(AS$4:AS$9,$B$4:$B$9,求节点(其他调用!$C$4:$C$42,其他调用!$D$4:$D$42,其他调用!$AF118)))</f>
        <v>6</v>
      </c>
      <c r="DA117" s="44">
        <f>IF(AT$4=0,0,求节点(AT$4:AT$9,$B$4:$B$9,求节点(其他调用!$C$4:$C$42,其他调用!$D$4:$D$42,其他调用!$AF118)))</f>
        <v>6</v>
      </c>
      <c r="DB117" s="44">
        <f>IF(AU$4=0,0,求节点(AU$4:AU$9,$B$4:$B$9,求节点(其他调用!$C$4:$C$42,其他调用!$D$4:$D$42,其他调用!$AF118)))</f>
        <v>6</v>
      </c>
      <c r="DC117" s="44">
        <f>IF(AV$4=0,0,求节点(AV$4:AV$9,$B$4:$B$9,求节点(其他调用!$C$4:$C$42,其他调用!$D$4:$D$42,其他调用!$AF118)))</f>
        <v>6</v>
      </c>
      <c r="DD117" s="44">
        <f>IF(AW$4=0,0,求节点(AW$4:AW$9,$B$4:$B$9,求节点(其他调用!$C$4:$C$42,其他调用!$D$4:$D$42,其他调用!$AF118)))</f>
        <v>6</v>
      </c>
      <c r="DE117" s="44">
        <f>IF(AX$4=0,0,求节点(AX$4:AX$9,$B$4:$B$9,求节点(其他调用!$C$4:$C$42,其他调用!$D$4:$D$42,其他调用!$AF118)))</f>
        <v>6</v>
      </c>
      <c r="DF117" s="44">
        <f>IF(AY$4=0,0,求节点(AY$4:AY$9,$B$4:$B$9,求节点(其他调用!$C$4:$C$42,其他调用!$D$4:$D$42,其他调用!$AF118)))</f>
        <v>6</v>
      </c>
      <c r="DG117" s="44">
        <f>IF(AZ$4=0,0,求节点(AZ$4:AZ$9,$B$4:$B$9,求节点(其他调用!$C$4:$C$42,其他调用!$D$4:$D$42,其他调用!$AF118)))</f>
        <v>6</v>
      </c>
      <c r="DI117" s="44">
        <v>114</v>
      </c>
      <c r="DJ117" s="44">
        <f>IF(C$23=0,0,求节点(C$23:C$28,$B$23:$B$28,求节点(其他调用!$S$4:$S$20,其他调用!$T$4:$T$20,$DI117)))</f>
        <v>0</v>
      </c>
      <c r="DK117" s="44">
        <f>IF(D$23=0,0,求节点(D$23:D$28,$B$23:$B$28,求节点(其他调用!$S$4:$S$20,其他调用!$T$4:$T$20,$DI117)))</f>
        <v>0</v>
      </c>
      <c r="DL117" s="44">
        <f>IF(E$23=0,0,求节点(E$23:E$28,$B$23:$B$28,求节点(其他调用!$S$4:$S$20,其他调用!$T$4:$T$20,$DI117)))</f>
        <v>0</v>
      </c>
      <c r="DM117" s="44">
        <f>IF(F$23=0,0,求节点(F$23:F$28,$B$23:$B$28,求节点(其他调用!$S$4:$S$20,其他调用!$T$4:$T$20,$DI117)))</f>
        <v>7.1917717670078041E-3</v>
      </c>
      <c r="DN117" s="44">
        <f>IF(G$23=0,0,求节点(G$23:G$28,$B$23:$B$28,求节点(其他调用!$S$4:$S$20,其他调用!$T$4:$T$20,$DI117)))</f>
        <v>1.0787657650511595E-2</v>
      </c>
      <c r="DO117" s="44">
        <f>IF(H$23=0,0,求节点(H$23:H$28,$B$23:$B$28,求节点(其他调用!$S$4:$S$20,其他调用!$T$4:$T$20,$DI117)))</f>
        <v>1.0787657650511595E-2</v>
      </c>
      <c r="DP117" s="44">
        <f>IF(I$23=0,0,求节点(I$23:I$28,$B$23:$B$28,求节点(其他调用!$S$4:$S$20,其他调用!$T$4:$T$20,$DI117)))</f>
        <v>1.6344935834108454E-2</v>
      </c>
      <c r="DQ117" s="44">
        <f>IF(J$23=0,0,求节点(J$23:J$28,$B$23:$B$28,求节点(其他调用!$S$4:$S$20,其他调用!$T$4:$T$20,$DI117)))</f>
        <v>0</v>
      </c>
      <c r="DR117" s="44">
        <f>IF(K$23=0,0,求节点(K$23:K$28,$B$23:$B$28,求节点(其他调用!$S$4:$S$20,其他调用!$T$4:$T$20,$DI117)))</f>
        <v>1.0787657650511595E-2</v>
      </c>
      <c r="DS117" s="44">
        <f>IF(L$23=0,0,求节点(L$23:L$28,$B$23:$B$28,求节点(其他调用!$S$4:$S$20,其他调用!$T$4:$T$20,$DI117)))</f>
        <v>0</v>
      </c>
      <c r="DT117" s="44">
        <f>IF(M$23=0,0,求节点(M$23:M$28,$B$23:$B$28,求节点(其他调用!$S$4:$S$20,其他调用!$T$4:$T$20,$DI117)))</f>
        <v>0</v>
      </c>
      <c r="DU117" s="44">
        <f>IF(N$23=0,0,求节点(N$23:N$28,$B$23:$B$28,求节点(其他调用!$S$4:$S$20,其他调用!$T$4:$T$20,$DI117)))</f>
        <v>0</v>
      </c>
      <c r="DV117" s="44">
        <f>IF(O$23=0,0,求节点(O$23:O$28,$B$23:$B$28,求节点(其他调用!$S$4:$S$20,其他调用!$T$4:$T$20,$DI117)))</f>
        <v>0</v>
      </c>
      <c r="DW117" s="44">
        <f>IF(P$23=0,0,求节点(P$23:P$28,$B$23:$B$28,求节点(其他调用!$S$4:$S$20,其他调用!$T$4:$T$20,$DI117)))</f>
        <v>0</v>
      </c>
      <c r="DX117" s="44">
        <f>IF(Q$23=0,0,求节点(Q$23:Q$28,$B$23:$B$28,求节点(其他调用!$S$4:$S$20,其他调用!$T$4:$T$20,$DI117)))</f>
        <v>0</v>
      </c>
      <c r="DY117" s="44">
        <f>IF(R$23=0,0,求节点(R$23:R$28,$B$23:$B$28,求节点(其他调用!$S$4:$S$20,其他调用!$T$4:$T$20,$DI117)))</f>
        <v>0</v>
      </c>
      <c r="DZ117" s="44">
        <f>IF(S$23=0,0,求节点(S$23:S$28,$B$23:$B$28,求节点(其他调用!$S$4:$S$20,其他调用!$T$4:$T$20,$DI117)))</f>
        <v>0</v>
      </c>
      <c r="EA117" s="44">
        <f>IF(T$23=0,0,求节点(T$23:T$28,$B$23:$B$28,求节点(其他调用!$S$4:$S$20,其他调用!$T$4:$T$20,$DI117)))</f>
        <v>0</v>
      </c>
      <c r="EB117" s="44">
        <f>IF(U$23=0,0,求节点(U$23:U$28,$B$23:$B$28,求节点(其他调用!$S$4:$S$20,其他调用!$T$4:$T$20,$DI117)))</f>
        <v>0</v>
      </c>
      <c r="EC117" s="44">
        <f>IF(V$23=0,0,求节点(V$23:V$28,$B$23:$B$28,求节点(其他调用!$S$4:$S$20,其他调用!$T$4:$T$20,$DI117)))</f>
        <v>0</v>
      </c>
      <c r="EF117" s="44">
        <v>114</v>
      </c>
      <c r="EG117" s="44">
        <f>IF(C$4=0,0,求节点(C$4:C$9,$B$4:$B$9,求节点(其他调用!$F$4:$F$42,其他调用!$G$4:$G$42,其他调用!$AG118)))</f>
        <v>6</v>
      </c>
      <c r="EH117" s="44">
        <f>IF(D$4=0,0,求节点(D$4:D$9,$B$4:$B$9,求节点(其他调用!$F$4:$F$42,其他调用!$G$4:$G$42,其他调用!$AG118)))</f>
        <v>6</v>
      </c>
      <c r="EI117" s="44">
        <f>IF(E$4=0,0,求节点(E$4:E$9,$B$4:$B$9,求节点(其他调用!$F$4:$F$42,其他调用!$G$4:$G$42,其他调用!$AG118)))</f>
        <v>4.0798533462950353</v>
      </c>
      <c r="EJ117" s="44">
        <f>IF(F$4=0,0,求节点(F$4:F$9,$B$4:$B$9,求节点(其他调用!$F$4:$F$42,其他调用!$G$4:$G$42,其他调用!$AG118)))</f>
        <v>0</v>
      </c>
      <c r="EK117" s="44">
        <f>IF(G$4=0,0,求节点(G$4:G$9,$B$4:$B$9,求节点(其他调用!$F$4:$F$42,其他调用!$G$4:$G$42,其他调用!$AG118)))</f>
        <v>0</v>
      </c>
      <c r="EL117" s="44">
        <f>IF(H$4=0,0,求节点(H$4:H$9,$B$4:$B$9,求节点(其他调用!$F$4:$F$42,其他调用!$G$4:$G$42,其他调用!$AG118)))</f>
        <v>0</v>
      </c>
      <c r="EM117" s="44">
        <f>IF(I$4=0,0,求节点(I$4:I$9,$B$4:$B$9,求节点(其他调用!$F$4:$F$42,其他调用!$G$4:$G$42,其他调用!$AG118)))</f>
        <v>0</v>
      </c>
      <c r="EN117" s="44">
        <f>IF(J$4=0,0,求节点(J$4:J$9,$B$4:$B$9,求节点(其他调用!$F$4:$F$42,其他调用!$G$4:$G$42,其他调用!$AG118)))</f>
        <v>0</v>
      </c>
      <c r="EO117" s="44">
        <f>IF(K$4=0,0,求节点(K$4:K$9,$B$4:$B$9,求节点(其他调用!$F$4:$F$42,其他调用!$G$4:$G$42,其他调用!$AG118)))</f>
        <v>0</v>
      </c>
      <c r="EP117" s="44">
        <f>IF(L$4=0,0,求节点(L$4:L$9,$B$4:$B$9,求节点(其他调用!$F$4:$F$42,其他调用!$G$4:$G$42,其他调用!$AG118)))</f>
        <v>0</v>
      </c>
      <c r="EQ117" s="44">
        <f>IF(M$4=0,0,求节点(M$4:M$9,$B$4:$B$9,求节点(其他调用!$F$4:$F$42,其他调用!$G$4:$G$42,其他调用!$AG118)))</f>
        <v>0</v>
      </c>
      <c r="ER117" s="44">
        <f>IF(N$4=0,0,求节点(N$4:N$9,$B$4:$B$9,求节点(其他调用!$F$4:$F$42,其他调用!$G$4:$G$42,其他调用!$AG118)))</f>
        <v>0</v>
      </c>
      <c r="ES117" s="44">
        <f>IF(O$4=0,0,求节点(O$4:O$9,$B$4:$B$9,求节点(其他调用!$F$4:$F$42,其他调用!$G$4:$G$42,其他调用!$AG118)))</f>
        <v>0</v>
      </c>
      <c r="ET117" s="44">
        <f>IF(P$4=0,0,求节点(P$4:P$9,$B$4:$B$9,求节点(其他调用!$F$4:$F$42,其他调用!$G$4:$G$42,其他调用!$AG118)))</f>
        <v>0</v>
      </c>
      <c r="EU117" s="44">
        <f>IF(Q$4=0,0,求节点(Q$4:Q$9,$B$4:$B$9,求节点(其他调用!$F$4:$F$42,其他调用!$G$4:$G$42,其他调用!$AG118)))</f>
        <v>0</v>
      </c>
      <c r="EV117" s="44">
        <f>IF(R$4=0,0,求节点(R$4:R$9,$B$4:$B$9,求节点(其他调用!$F$4:$F$42,其他调用!$G$4:$G$42,其他调用!$AG118)))</f>
        <v>0</v>
      </c>
      <c r="EW117" s="44">
        <f>IF(S$4=0,0,求节点(S$4:S$9,$B$4:$B$9,求节点(其他调用!$F$4:$F$42,其他调用!$G$4:$G$42,其他调用!$AG118)))</f>
        <v>6</v>
      </c>
      <c r="EX117" s="44">
        <f>IF(T$4=0,0,求节点(T$4:T$9,$B$4:$B$9,求节点(其他调用!$F$4:$F$42,其他调用!$G$4:$G$42,其他调用!$AG118)))</f>
        <v>6</v>
      </c>
      <c r="EY117" s="44">
        <f>IF(U$4=0,0,求节点(U$4:U$9,$B$4:$B$9,求节点(其他调用!$F$4:$F$42,其他调用!$G$4:$G$42,其他调用!$AG118)))</f>
        <v>6</v>
      </c>
      <c r="EZ117" s="44">
        <f>IF(V$4=0,0,求节点(V$4:V$9,$B$4:$B$9,求节点(其他调用!$F$4:$F$42,其他调用!$G$4:$G$42,其他调用!$AG118)))</f>
        <v>0</v>
      </c>
      <c r="FA117" s="44">
        <f>IF(W$4=0,0,求节点(W$4:W$9,$B$4:$B$9,求节点(其他调用!$F$4:$F$42,其他调用!$G$4:$G$42,其他调用!$AG118)))</f>
        <v>6</v>
      </c>
      <c r="FB117" s="44">
        <f>IF(X$4=0,0,求节点(X$4:X$9,$B$4:$B$9,求节点(其他调用!$F$4:$F$42,其他调用!$G$4:$G$42,其他调用!$AG118)))</f>
        <v>6</v>
      </c>
      <c r="FC117" s="44">
        <f>IF(Y$4=0,0,求节点(Y$4:Y$9,$B$4:$B$9,求节点(其他调用!$F$4:$F$42,其他调用!$G$4:$G$42,其他调用!$AG118)))</f>
        <v>6</v>
      </c>
      <c r="FD117" s="44">
        <f>IF(Z$4=0,0,求节点(Z$4:Z$9,$B$4:$B$9,求节点(其他调用!$F$4:$F$42,其他调用!$G$4:$G$42,其他调用!$AG118)))</f>
        <v>0</v>
      </c>
      <c r="FE117" s="44">
        <f>IF(AA$4=0,0,求节点(AA$4:AA$9,$B$4:$B$9,求节点(其他调用!$F$4:$F$42,其他调用!$G$4:$G$42,其他调用!$AG118)))</f>
        <v>6</v>
      </c>
      <c r="FF117" s="44">
        <f>IF(AB$4=0,0,求节点(AB$4:AB$9,$B$4:$B$9,求节点(其他调用!$F$4:$F$42,其他调用!$G$4:$G$42,其他调用!$AG118)))</f>
        <v>6</v>
      </c>
      <c r="FG117" s="44">
        <f>IF(AC$4=0,0,求节点(AC$4:AC$9,$B$4:$B$9,求节点(其他调用!$F$4:$F$42,其他调用!$G$4:$G$42,其他调用!$AG118)))</f>
        <v>6</v>
      </c>
      <c r="FH117" s="44">
        <f>IF(AD$4=0,0,求节点(AD$4:AD$9,$B$4:$B$9,求节点(其他调用!$F$4:$F$42,其他调用!$G$4:$G$42,其他调用!$AG118)))</f>
        <v>6</v>
      </c>
      <c r="FI117" s="44">
        <f>IF(AE$4=0,0,求节点(AE$4:AE$9,$B$4:$B$9,求节点(其他调用!$F$4:$F$42,其他调用!$G$4:$G$42,其他调用!$AG118)))</f>
        <v>6</v>
      </c>
      <c r="FJ117" s="44">
        <f>IF(AF$4=0,0,求节点(AF$4:AF$9,$B$4:$B$9,求节点(其他调用!$F$4:$F$42,其他调用!$G$4:$G$42,其他调用!$AG118)))</f>
        <v>6</v>
      </c>
      <c r="FK117" s="44">
        <f>IF(AG$4=0,0,求节点(AG$4:AG$9,$B$4:$B$9,求节点(其他调用!$F$4:$F$42,其他调用!$G$4:$G$42,其他调用!$AG118)))</f>
        <v>6</v>
      </c>
      <c r="FL117" s="44">
        <f>IF(AH$4=0,0,求节点(AH$4:AH$9,$B$4:$B$9,求节点(其他调用!$F$4:$F$42,其他调用!$G$4:$G$42,其他调用!$AG118)))</f>
        <v>6</v>
      </c>
      <c r="FM117" s="44">
        <f>IF(AI$4=0,0,求节点(AI$4:AI$9,$B$4:$B$9,求节点(其他调用!$F$4:$F$42,其他调用!$G$4:$G$42,其他调用!$AG118)))</f>
        <v>6</v>
      </c>
      <c r="FN117" s="44">
        <f>IF(AJ$4=0,0,求节点(AJ$4:AJ$9,$B$4:$B$9,求节点(其他调用!$F$4:$F$42,其他调用!$G$4:$G$42,其他调用!$AG118)))</f>
        <v>6</v>
      </c>
      <c r="FO117" s="44">
        <f>IF(AK$4=0,0,求节点(AK$4:AK$9,$B$4:$B$9,求节点(其他调用!$F$4:$F$42,其他调用!$G$4:$G$42,其他调用!$AG118)))</f>
        <v>6</v>
      </c>
      <c r="FP117" s="44">
        <f>IF(AL$4=0,0,求节点(AL$4:AL$9,$B$4:$B$9,求节点(其他调用!$F$4:$F$42,其他调用!$G$4:$G$42,其他调用!$AG118)))</f>
        <v>6</v>
      </c>
      <c r="FQ117" s="44">
        <f>IF(AM$4=0,0,求节点(AM$4:AM$9,$B$4:$B$9,求节点(其他调用!$F$4:$F$42,其他调用!$G$4:$G$42,其他调用!$AG118)))</f>
        <v>6</v>
      </c>
      <c r="FR117" s="44">
        <f>IF(AN$4=0,0,求节点(AN$4:AN$9,$B$4:$B$9,求节点(其他调用!$F$4:$F$42,其他调用!$G$4:$G$42,其他调用!$AG118)))</f>
        <v>6</v>
      </c>
      <c r="FS117" s="44">
        <f>IF(AO$4=0,0,求节点(AO$4:AO$9,$B$4:$B$9,求节点(其他调用!$F$4:$F$42,其他调用!$G$4:$G$42,其他调用!$AG118)))</f>
        <v>6</v>
      </c>
      <c r="FT117" s="44">
        <f>IF(AP$4=0,0,求节点(AP$4:AP$9,$B$4:$B$9,求节点(其他调用!$F$4:$F$42,其他调用!$G$4:$G$42,其他调用!$AG118)))</f>
        <v>6</v>
      </c>
      <c r="FU117" s="44">
        <f>IF(AQ$4=0,0,求节点(AQ$4:AQ$9,$B$4:$B$9,求节点(其他调用!$F$4:$F$42,其他调用!$G$4:$G$42,其他调用!$AG118)))</f>
        <v>6</v>
      </c>
      <c r="FV117" s="44">
        <f>IF(AR$4=0,0,求节点(AR$4:AR$9,$B$4:$B$9,求节点(其他调用!$F$4:$F$42,其他调用!$G$4:$G$42,其他调用!$AG118)))</f>
        <v>6</v>
      </c>
      <c r="FW117" s="44">
        <f>IF(AS$4=0,0,求节点(AS$4:AS$9,$B$4:$B$9,求节点(其他调用!$F$4:$F$42,其他调用!$G$4:$G$42,其他调用!$AG118)))</f>
        <v>6</v>
      </c>
      <c r="FX117" s="44">
        <f>IF(AT$4=0,0,求节点(AT$4:AT$9,$B$4:$B$9,求节点(其他调用!$F$4:$F$42,其他调用!$G$4:$G$42,其他调用!$AG118)))</f>
        <v>6</v>
      </c>
      <c r="FY117" s="44">
        <f>IF(AU$4=0,0,求节点(AU$4:AU$9,$B$4:$B$9,求节点(其他调用!$F$4:$F$42,其他调用!$G$4:$G$42,其他调用!$AG118)))</f>
        <v>6</v>
      </c>
      <c r="FZ117" s="44">
        <f>IF(AV$4=0,0,求节点(AV$4:AV$9,$B$4:$B$9,求节点(其他调用!$F$4:$F$42,其他调用!$G$4:$G$42,其他调用!$AG118)))</f>
        <v>6</v>
      </c>
      <c r="GA117" s="44">
        <f>IF(AW$4=0,0,求节点(AW$4:AW$9,$B$4:$B$9,求节点(其他调用!$F$4:$F$42,其他调用!$G$4:$G$42,其他调用!$AG118)))</f>
        <v>6</v>
      </c>
      <c r="GB117" s="44">
        <f>IF(AX$4=0,0,求节点(AX$4:AX$9,$B$4:$B$9,求节点(其他调用!$F$4:$F$42,其他调用!$G$4:$G$42,其他调用!$AG118)))</f>
        <v>6</v>
      </c>
      <c r="GC117" s="44">
        <f>IF(AY$4=0,0,求节点(AY$4:AY$9,$B$4:$B$9,求节点(其他调用!$F$4:$F$42,其他调用!$G$4:$G$42,其他调用!$AG118)))</f>
        <v>6</v>
      </c>
      <c r="GD117" s="44">
        <f>IF(AZ$4=0,0,求节点(AZ$4:AZ$9,$B$4:$B$9,求节点(其他调用!$F$4:$F$42,其他调用!$G$4:$G$42,其他调用!$AG118)))</f>
        <v>6</v>
      </c>
      <c r="GF117" s="44">
        <v>114</v>
      </c>
      <c r="GG117" s="44">
        <f>IF(C$23=0,0,求节点(C$23:C$28,$B$23:$B$28,求节点(其他调用!$U$4:$U$20,其他调用!$V$4:$V$20,$GF117)))</f>
        <v>0</v>
      </c>
      <c r="GH117" s="44">
        <f>IF(D$23=0,0,求节点(D$23:D$28,$B$23:$B$28,求节点(其他调用!$U$4:$U$20,其他调用!$V$4:$V$20,$GF117)))</f>
        <v>0</v>
      </c>
      <c r="GI117" s="44">
        <f>IF(E$23=0,0,求节点(E$23:E$28,$B$23:$B$28,求节点(其他调用!$U$4:$U$20,其他调用!$V$4:$V$20,$GF117)))</f>
        <v>0</v>
      </c>
      <c r="GJ117" s="44">
        <f>IF(F$23=0,0,求节点(F$23:F$28,$B$23:$B$28,求节点(其他调用!$U$4:$U$20,其他调用!$V$4:$V$20,$GF117)))</f>
        <v>0</v>
      </c>
      <c r="GK117" s="44">
        <f>IF(G$23=0,0,求节点(G$23:G$28,$B$23:$B$28,求节点(其他调用!$U$4:$U$20,其他调用!$V$4:$V$20,$GF117)))</f>
        <v>0</v>
      </c>
      <c r="GL117" s="44">
        <f>IF(H$23=0,0,求节点(H$23:H$28,$B$23:$B$28,求节点(其他调用!$U$4:$U$20,其他调用!$V$4:$V$20,$GF117)))</f>
        <v>0</v>
      </c>
      <c r="GM117" s="44">
        <f>IF(I$23=0,0,求节点(I$23:I$28,$B$23:$B$28,求节点(其他调用!$U$4:$U$20,其他调用!$V$4:$V$20,$GF117)))</f>
        <v>0</v>
      </c>
      <c r="GN117" s="44">
        <f>IF(J$23=0,0,求节点(J$23:J$28,$B$23:$B$28,求节点(其他调用!$U$4:$U$20,其他调用!$V$4:$V$20,$GF117)))</f>
        <v>0</v>
      </c>
      <c r="GO117" s="44">
        <f>IF(K$23=0,0,求节点(K$23:K$28,$B$23:$B$28,求节点(其他调用!$U$4:$U$20,其他调用!$V$4:$V$20,$GF117)))</f>
        <v>0</v>
      </c>
      <c r="GP117" s="44">
        <f>IF(L$23=0,0,求节点(L$23:L$28,$B$23:$B$28,求节点(其他调用!$U$4:$U$20,其他调用!$V$4:$V$20,$GF117)))</f>
        <v>0</v>
      </c>
      <c r="GQ117" s="44">
        <f>IF(M$23=0,0,求节点(M$23:M$28,$B$23:$B$28,求节点(其他调用!$U$4:$U$20,其他调用!$V$4:$V$20,$GF117)))</f>
        <v>0</v>
      </c>
      <c r="GR117" s="44">
        <f>IF(N$23=0,0,求节点(N$23:N$28,$B$23:$B$28,求节点(其他调用!$U$4:$U$20,其他调用!$V$4:$V$20,$GF117)))</f>
        <v>0</v>
      </c>
      <c r="GS117" s="44">
        <f>IF(O$23=0,0,求节点(O$23:O$28,$B$23:$B$28,求节点(其他调用!$U$4:$U$20,其他调用!$V$4:$V$20,$GF117)))</f>
        <v>0</v>
      </c>
      <c r="GT117" s="44">
        <f>IF(P$23=0,0,求节点(P$23:P$28,$B$23:$B$28,求节点(其他调用!$U$4:$U$20,其他调用!$V$4:$V$20,$GF117)))</f>
        <v>0</v>
      </c>
      <c r="GU117" s="44">
        <f>IF(Q$23=0,0,求节点(Q$23:Q$28,$B$23:$B$28,求节点(其他调用!$U$4:$U$20,其他调用!$V$4:$V$20,$GF117)))</f>
        <v>0</v>
      </c>
      <c r="GV117" s="44">
        <f>IF(R$23=0,0,求节点(R$23:R$28,$B$23:$B$28,求节点(其他调用!$U$4:$U$20,其他调用!$V$4:$V$20,$GF117)))</f>
        <v>0</v>
      </c>
      <c r="GW117" s="44">
        <f>IF(S$23=0,0,求节点(S$23:S$28,$B$23:$B$28,求节点(其他调用!$U$4:$U$20,其他调用!$V$4:$V$20,$GF117)))</f>
        <v>0</v>
      </c>
      <c r="GX117" s="44">
        <f>IF(T$23=0,0,求节点(T$23:T$28,$B$23:$B$28,求节点(其他调用!$U$4:$U$20,其他调用!$V$4:$V$20,$GF117)))</f>
        <v>0</v>
      </c>
      <c r="GY117" s="44">
        <f>IF(U$23=0,0,求节点(U$23:U$28,$B$23:$B$28,求节点(其他调用!$U$4:$U$20,其他调用!$V$4:$V$20,$GF117)))</f>
        <v>0</v>
      </c>
      <c r="GZ117" s="44">
        <f>IF(V$23=0,0,求节点(V$23:V$28,$B$23:$B$28,求节点(其他调用!$U$4:$U$20,其他调用!$V$4:$V$20,$GF117)))</f>
        <v>0</v>
      </c>
      <c r="HC117" s="44">
        <v>114</v>
      </c>
      <c r="HD117" s="44">
        <f>IF(C$4=0,0,求节点(C$4:C$9,$B$4:$B$9,求节点(其他调用!$I$4:$I$42,其他调用!$J$4:$J$42,其他调用!$AH118)))</f>
        <v>6</v>
      </c>
      <c r="HE117" s="44">
        <f>IF(D$4=0,0,求节点(D$4:D$9,$B$4:$B$9,求节点(其他调用!$I$4:$I$42,其他调用!$J$4:$J$42,其他调用!$AH118)))</f>
        <v>6</v>
      </c>
      <c r="HF117" s="44">
        <f>IF(E$4=0,0,求节点(E$4:E$9,$B$4:$B$9,求节点(其他调用!$I$4:$I$42,其他调用!$J$4:$J$42,其他调用!$AH118)))</f>
        <v>5.4208166236044715</v>
      </c>
      <c r="HG117" s="44">
        <f>IF(F$4=0,0,求节点(F$4:F$9,$B$4:$B$9,求节点(其他调用!$I$4:$I$42,其他调用!$J$4:$J$42,其他调用!$AH118)))</f>
        <v>0</v>
      </c>
      <c r="HH117" s="44">
        <f>IF(G$4=0,0,求节点(G$4:G$9,$B$4:$B$9,求节点(其他调用!$I$4:$I$42,其他调用!$J$4:$J$42,其他调用!$AH118)))</f>
        <v>0</v>
      </c>
      <c r="HI117" s="44">
        <f>IF(H$4=0,0,求节点(H$4:H$9,$B$4:$B$9,求节点(其他调用!$I$4:$I$42,其他调用!$J$4:$J$42,其他调用!$AH118)))</f>
        <v>0</v>
      </c>
      <c r="HJ117" s="44">
        <f>IF(I$4=0,0,求节点(I$4:I$9,$B$4:$B$9,求节点(其他调用!$I$4:$I$42,其他调用!$J$4:$J$42,其他调用!$AH118)))</f>
        <v>0</v>
      </c>
      <c r="HK117" s="44">
        <f>IF(J$4=0,0,求节点(J$4:J$9,$B$4:$B$9,求节点(其他调用!$I$4:$I$42,其他调用!$J$4:$J$42,其他调用!$AH118)))</f>
        <v>0</v>
      </c>
      <c r="HL117" s="44">
        <f>IF(K$4=0,0,求节点(K$4:K$9,$B$4:$B$9,求节点(其他调用!$I$4:$I$42,其他调用!$J$4:$J$42,其他调用!$AH118)))</f>
        <v>0</v>
      </c>
      <c r="HM117" s="44">
        <f>IF(L$4=0,0,求节点(L$4:L$9,$B$4:$B$9,求节点(其他调用!$I$4:$I$42,其他调用!$J$4:$J$42,其他调用!$AH118)))</f>
        <v>0</v>
      </c>
      <c r="HN117" s="44">
        <f>IF(M$4=0,0,求节点(M$4:M$9,$B$4:$B$9,求节点(其他调用!$I$4:$I$42,其他调用!$J$4:$J$42,其他调用!$AH118)))</f>
        <v>0</v>
      </c>
      <c r="HO117" s="44">
        <f>IF(N$4=0,0,求节点(N$4:N$9,$B$4:$B$9,求节点(其他调用!$I$4:$I$42,其他调用!$J$4:$J$42,其他调用!$AH118)))</f>
        <v>0</v>
      </c>
      <c r="HP117" s="44">
        <f>IF(O$4=0,0,求节点(O$4:O$9,$B$4:$B$9,求节点(其他调用!$I$4:$I$42,其他调用!$J$4:$J$42,其他调用!$AH118)))</f>
        <v>0</v>
      </c>
      <c r="HQ117" s="44">
        <f>IF(P$4=0,0,求节点(P$4:P$9,$B$4:$B$9,求节点(其他调用!$I$4:$I$42,其他调用!$J$4:$J$42,其他调用!$AH118)))</f>
        <v>0</v>
      </c>
      <c r="HR117" s="44">
        <f>IF(Q$4=0,0,求节点(Q$4:Q$9,$B$4:$B$9,求节点(其他调用!$I$4:$I$42,其他调用!$J$4:$J$42,其他调用!$AH118)))</f>
        <v>0</v>
      </c>
      <c r="HS117" s="44">
        <f>IF(R$4=0,0,求节点(R$4:R$9,$B$4:$B$9,求节点(其他调用!$I$4:$I$42,其他调用!$J$4:$J$42,其他调用!$AH118)))</f>
        <v>0</v>
      </c>
      <c r="HT117" s="44">
        <f>IF(S$4=0,0,求节点(S$4:S$9,$B$4:$B$9,求节点(其他调用!$I$4:$I$42,其他调用!$J$4:$J$42,其他调用!$AH118)))</f>
        <v>6</v>
      </c>
      <c r="HU117" s="44">
        <f>IF(T$4=0,0,求节点(T$4:T$9,$B$4:$B$9,求节点(其他调用!$I$4:$I$42,其他调用!$J$4:$J$42,其他调用!$AH118)))</f>
        <v>6</v>
      </c>
      <c r="HV117" s="44">
        <f>IF(U$4=0,0,求节点(U$4:U$9,$B$4:$B$9,求节点(其他调用!$I$4:$I$42,其他调用!$J$4:$J$42,其他调用!$AH118)))</f>
        <v>6</v>
      </c>
      <c r="HW117" s="44">
        <f>IF(V$4=0,0,求节点(V$4:V$9,$B$4:$B$9,求节点(其他调用!$I$4:$I$42,其他调用!$J$4:$J$42,其他调用!$AH118)))</f>
        <v>0</v>
      </c>
      <c r="HX117" s="44">
        <f>IF(W$4=0,0,求节点(W$4:W$9,$B$4:$B$9,求节点(其他调用!$I$4:$I$42,其他调用!$J$4:$J$42,其他调用!$AH118)))</f>
        <v>6</v>
      </c>
      <c r="HY117" s="44">
        <f>IF(X$4=0,0,求节点(X$4:X$9,$B$4:$B$9,求节点(其他调用!$I$4:$I$42,其他调用!$J$4:$J$42,其他调用!$AH118)))</f>
        <v>6</v>
      </c>
      <c r="HZ117" s="44">
        <f>IF(Y$4=0,0,求节点(Y$4:Y$9,$B$4:$B$9,求节点(其他调用!$I$4:$I$42,其他调用!$J$4:$J$42,其他调用!$AH118)))</f>
        <v>6</v>
      </c>
      <c r="IA117" s="44">
        <f>IF(Z$4=0,0,求节点(Z$4:Z$9,$B$4:$B$9,求节点(其他调用!$I$4:$I$42,其他调用!$J$4:$J$42,其他调用!$AH118)))</f>
        <v>0</v>
      </c>
      <c r="IB117" s="44">
        <f>IF(AA$4=0,0,求节点(AA$4:AA$9,$B$4:$B$9,求节点(其他调用!$I$4:$I$42,其他调用!$J$4:$J$42,其他调用!$AH118)))</f>
        <v>6</v>
      </c>
      <c r="IC117" s="44">
        <f>IF(AB$4=0,0,求节点(AB$4:AB$9,$B$4:$B$9,求节点(其他调用!$I$4:$I$42,其他调用!$J$4:$J$42,其他调用!$AH118)))</f>
        <v>6</v>
      </c>
      <c r="ID117" s="44">
        <f>IF(AC$4=0,0,求节点(AC$4:AC$9,$B$4:$B$9,求节点(其他调用!$I$4:$I$42,其他调用!$J$4:$J$42,其他调用!$AH118)))</f>
        <v>6</v>
      </c>
      <c r="IE117" s="44">
        <f>IF(AD$4=0,0,求节点(AD$4:AD$9,$B$4:$B$9,求节点(其他调用!$I$4:$I$42,其他调用!$J$4:$J$42,其他调用!$AH118)))</f>
        <v>6</v>
      </c>
      <c r="IF117" s="44">
        <f>IF(AE$4=0,0,求节点(AE$4:AE$9,$B$4:$B$9,求节点(其他调用!$I$4:$I$42,其他调用!$J$4:$J$42,其他调用!$AH118)))</f>
        <v>6</v>
      </c>
      <c r="IG117" s="44">
        <f>IF(AF$4=0,0,求节点(AF$4:AF$9,$B$4:$B$9,求节点(其他调用!$I$4:$I$42,其他调用!$J$4:$J$42,其他调用!$AH118)))</f>
        <v>6</v>
      </c>
      <c r="IH117" s="44">
        <f>IF(AG$4=0,0,求节点(AG$4:AG$9,$B$4:$B$9,求节点(其他调用!$I$4:$I$42,其他调用!$J$4:$J$42,其他调用!$AH118)))</f>
        <v>6</v>
      </c>
      <c r="II117" s="44">
        <f>IF(AH$4=0,0,求节点(AH$4:AH$9,$B$4:$B$9,求节点(其他调用!$I$4:$I$42,其他调用!$J$4:$J$42,其他调用!$AH118)))</f>
        <v>6</v>
      </c>
      <c r="IJ117" s="44">
        <f>IF(AI$4=0,0,求节点(AI$4:AI$9,$B$4:$B$9,求节点(其他调用!$I$4:$I$42,其他调用!$J$4:$J$42,其他调用!$AH118)))</f>
        <v>6</v>
      </c>
      <c r="IK117" s="44">
        <f>IF(AJ$4=0,0,求节点(AJ$4:AJ$9,$B$4:$B$9,求节点(其他调用!$I$4:$I$42,其他调用!$J$4:$J$42,其他调用!$AH118)))</f>
        <v>6</v>
      </c>
      <c r="IL117" s="44">
        <f>IF(AK$4=0,0,求节点(AK$4:AK$9,$B$4:$B$9,求节点(其他调用!$I$4:$I$42,其他调用!$J$4:$J$42,其他调用!$AH118)))</f>
        <v>6</v>
      </c>
      <c r="IM117" s="44">
        <f>IF(AL$4=0,0,求节点(AL$4:AL$9,$B$4:$B$9,求节点(其他调用!$I$4:$I$42,其他调用!$J$4:$J$42,其他调用!$AH118)))</f>
        <v>6</v>
      </c>
      <c r="IN117" s="44">
        <f>IF(AM$4=0,0,求节点(AM$4:AM$9,$B$4:$B$9,求节点(其他调用!$I$4:$I$42,其他调用!$J$4:$J$42,其他调用!$AH118)))</f>
        <v>6</v>
      </c>
      <c r="IO117" s="44">
        <f>IF(AN$4=0,0,求节点(AN$4:AN$9,$B$4:$B$9,求节点(其他调用!$I$4:$I$42,其他调用!$J$4:$J$42,其他调用!$AH118)))</f>
        <v>6</v>
      </c>
      <c r="IP117" s="44">
        <f>IF(AO$4=0,0,求节点(AO$4:AO$9,$B$4:$B$9,求节点(其他调用!$I$4:$I$42,其他调用!$J$4:$J$42,其他调用!$AH118)))</f>
        <v>6</v>
      </c>
      <c r="IQ117" s="44">
        <f>IF(AP$4=0,0,求节点(AP$4:AP$9,$B$4:$B$9,求节点(其他调用!$I$4:$I$42,其他调用!$J$4:$J$42,其他调用!$AH118)))</f>
        <v>6</v>
      </c>
      <c r="IR117" s="44">
        <f>IF(AQ$4=0,0,求节点(AQ$4:AQ$9,$B$4:$B$9,求节点(其他调用!$I$4:$I$42,其他调用!$J$4:$J$42,其他调用!$AH118)))</f>
        <v>6</v>
      </c>
      <c r="IS117" s="44">
        <f>IF(AR$4=0,0,求节点(AR$4:AR$9,$B$4:$B$9,求节点(其他调用!$I$4:$I$42,其他调用!$J$4:$J$42,其他调用!$AH118)))</f>
        <v>6</v>
      </c>
      <c r="IT117" s="44">
        <f>IF(AS$4=0,0,求节点(AS$4:AS$9,$B$4:$B$9,求节点(其他调用!$I$4:$I$42,其他调用!$J$4:$J$42,其他调用!$AH118)))</f>
        <v>6</v>
      </c>
      <c r="IU117" s="44">
        <f>IF(AT$4=0,0,求节点(AT$4:AT$9,$B$4:$B$9,求节点(其他调用!$I$4:$I$42,其他调用!$J$4:$J$42,其他调用!$AH118)))</f>
        <v>6</v>
      </c>
      <c r="IV117" s="44">
        <f>IF(AU$4=0,0,求节点(AU$4:AU$9,$B$4:$B$9,求节点(其他调用!$I$4:$I$42,其他调用!$J$4:$J$42,其他调用!$AH118)))</f>
        <v>6</v>
      </c>
      <c r="IW117" s="44">
        <f>IF(AV$4=0,0,求节点(AV$4:AV$9,$B$4:$B$9,求节点(其他调用!$I$4:$I$42,其他调用!$J$4:$J$42,其他调用!$AH118)))</f>
        <v>6</v>
      </c>
      <c r="IX117" s="44">
        <f>IF(AW$4=0,0,求节点(AW$4:AW$9,$B$4:$B$9,求节点(其他调用!$I$4:$I$42,其他调用!$J$4:$J$42,其他调用!$AH118)))</f>
        <v>6</v>
      </c>
      <c r="IY117" s="44">
        <f>IF(AX$4=0,0,求节点(AX$4:AX$9,$B$4:$B$9,求节点(其他调用!$I$4:$I$42,其他调用!$J$4:$J$42,其他调用!$AH118)))</f>
        <v>6</v>
      </c>
      <c r="IZ117" s="44">
        <f>IF(AY$4=0,0,求节点(AY$4:AY$9,$B$4:$B$9,求节点(其他调用!$I$4:$I$42,其他调用!$J$4:$J$42,其他调用!$AH118)))</f>
        <v>6</v>
      </c>
      <c r="JA117" s="44">
        <f>IF(AZ$4=0,0,求节点(AZ$4:AZ$9,$B$4:$B$9,求节点(其他调用!$I$4:$I$42,其他调用!$J$4:$J$42,其他调用!$AH118)))</f>
        <v>6</v>
      </c>
      <c r="JC117" s="44">
        <v>114</v>
      </c>
      <c r="JD117" s="44">
        <f>IF(C$23=0,0,求节点(C$23:C$28,$B$23:$B$28,求节点(其他调用!$W$4:$W$20,其他调用!$X$4:$X$20,$JC117)))</f>
        <v>0</v>
      </c>
      <c r="JE117" s="44">
        <f>IF(D$23=0,0,求节点(D$23:D$28,$B$23:$B$28,求节点(其他调用!$W$4:$W$20,其他调用!$X$4:$X$20,$JC117)))</f>
        <v>0</v>
      </c>
      <c r="JF117" s="44">
        <f>IF(E$23=0,0,求节点(E$23:E$28,$B$23:$B$28,求节点(其他调用!$W$4:$W$20,其他调用!$X$4:$X$20,$JC117)))</f>
        <v>0</v>
      </c>
      <c r="JG117" s="44">
        <f>IF(F$23=0,0,求节点(F$23:F$28,$B$23:$B$28,求节点(其他调用!$W$4:$W$20,其他调用!$X$4:$X$20,$JC117)))</f>
        <v>7.1917717670078041E-3</v>
      </c>
      <c r="JH117" s="44">
        <f>IF(G$23=0,0,求节点(G$23:G$28,$B$23:$B$28,求节点(其他调用!$W$4:$W$20,其他调用!$X$4:$X$20,$JC117)))</f>
        <v>1.0787657650511595E-2</v>
      </c>
      <c r="JI117" s="44">
        <f>IF(H$23=0,0,求节点(H$23:H$28,$B$23:$B$28,求节点(其他调用!$W$4:$W$20,其他调用!$X$4:$X$20,$JC117)))</f>
        <v>1.0787657650511595E-2</v>
      </c>
      <c r="JJ117" s="44">
        <f>IF(I$23=0,0,求节点(I$23:I$28,$B$23:$B$28,求节点(其他调用!$W$4:$W$20,其他调用!$X$4:$X$20,$JC117)))</f>
        <v>1.6344935834108454E-2</v>
      </c>
      <c r="JK117" s="44">
        <f>IF(J$23=0,0,求节点(J$23:J$28,$B$23:$B$28,求节点(其他调用!$W$4:$W$20,其他调用!$X$4:$X$20,$JC117)))</f>
        <v>0</v>
      </c>
      <c r="JL117" s="44">
        <f>IF(K$23=0,0,求节点(K$23:K$28,$B$23:$B$28,求节点(其他调用!$W$4:$W$20,其他调用!$X$4:$X$20,$JC117)))</f>
        <v>1.0787657650511595E-2</v>
      </c>
      <c r="JM117" s="44">
        <f>IF(L$23=0,0,求节点(L$23:L$28,$B$23:$B$28,求节点(其他调用!$W$4:$W$20,其他调用!$X$4:$X$20,$JC117)))</f>
        <v>0</v>
      </c>
      <c r="JN117" s="44">
        <f>IF(M$23=0,0,求节点(M$23:M$28,$B$23:$B$28,求节点(其他调用!$W$4:$W$20,其他调用!$X$4:$X$20,$JC117)))</f>
        <v>0</v>
      </c>
      <c r="JO117" s="44">
        <f>IF(N$23=0,0,求节点(N$23:N$28,$B$23:$B$28,求节点(其他调用!$W$4:$W$20,其他调用!$X$4:$X$20,$JC117)))</f>
        <v>0</v>
      </c>
      <c r="JP117" s="44">
        <f>IF(O$23=0,0,求节点(O$23:O$28,$B$23:$B$28,求节点(其他调用!$W$4:$W$20,其他调用!$X$4:$X$20,$JC117)))</f>
        <v>0</v>
      </c>
      <c r="JQ117" s="44">
        <f>IF(P$23=0,0,求节点(P$23:P$28,$B$23:$B$28,求节点(其他调用!$W$4:$W$20,其他调用!$X$4:$X$20,$JC117)))</f>
        <v>0</v>
      </c>
      <c r="JR117" s="44">
        <f>IF(Q$23=0,0,求节点(Q$23:Q$28,$B$23:$B$28,求节点(其他调用!$W$4:$W$20,其他调用!$X$4:$X$20,$JC117)))</f>
        <v>0</v>
      </c>
      <c r="JS117" s="44">
        <f>IF(R$23=0,0,求节点(R$23:R$28,$B$23:$B$28,求节点(其他调用!$W$4:$W$20,其他调用!$X$4:$X$20,$JC117)))</f>
        <v>0</v>
      </c>
      <c r="JT117" s="44">
        <f>IF(S$23=0,0,求节点(S$23:S$28,$B$23:$B$28,求节点(其他调用!$W$4:$W$20,其他调用!$X$4:$X$20,$JC117)))</f>
        <v>0</v>
      </c>
      <c r="JU117" s="44">
        <f>IF(T$23=0,0,求节点(T$23:T$28,$B$23:$B$28,求节点(其他调用!$W$4:$W$20,其他调用!$X$4:$X$20,$JC117)))</f>
        <v>0</v>
      </c>
      <c r="JV117" s="44">
        <f>IF(U$23=0,0,求节点(U$23:U$28,$B$23:$B$28,求节点(其他调用!$W$4:$W$20,其他调用!$X$4:$X$20,$JC117)))</f>
        <v>0</v>
      </c>
      <c r="JW117" s="44">
        <f>IF(V$23=0,0,求节点(V$23:V$28,$B$23:$B$28,求节点(其他调用!$W$4:$W$20,其他调用!$X$4:$X$20,$JC117)))</f>
        <v>0</v>
      </c>
      <c r="JZ117" s="44">
        <v>114</v>
      </c>
      <c r="KA117" s="44">
        <f>IF(C$4=0,0,求节点(C$4:C$9,$B$4:$B$9,求节点(其他调用!$L$4:$L$42,其他调用!$M$4:$M$42,其他调用!$AI118)))</f>
        <v>6</v>
      </c>
      <c r="KB117" s="44">
        <f>IF(D$4=0,0,求节点(D$4:D$9,$B$4:$B$9,求节点(其他调用!$L$4:$L$42,其他调用!$M$4:$M$42,其他调用!$AI118)))</f>
        <v>6</v>
      </c>
      <c r="KC117" s="44">
        <f>IF(E$4=0,0,求节点(E$4:E$9,$B$4:$B$9,求节点(其他调用!$L$4:$L$42,其他调用!$M$4:$M$42,其他调用!$AI118)))</f>
        <v>6</v>
      </c>
      <c r="KD117" s="44">
        <f>IF(F$4=0,0,求节点(F$4:F$9,$B$4:$B$9,求节点(其他调用!$L$4:$L$42,其他调用!$M$4:$M$42,其他调用!$AI118)))</f>
        <v>0</v>
      </c>
      <c r="KE117" s="44">
        <f>IF(G$4=0,0,求节点(G$4:G$9,$B$4:$B$9,求节点(其他调用!$L$4:$L$42,其他调用!$M$4:$M$42,其他调用!$AI118)))</f>
        <v>0</v>
      </c>
      <c r="KF117" s="44">
        <f>IF(H$4=0,0,求节点(H$4:H$9,$B$4:$B$9,求节点(其他调用!$L$4:$L$42,其他调用!$M$4:$M$42,其他调用!$AI118)))</f>
        <v>0</v>
      </c>
      <c r="KG117" s="44">
        <f>IF(I$4=0,0,求节点(I$4:I$9,$B$4:$B$9,求节点(其他调用!$L$4:$L$42,其他调用!$M$4:$M$42,其他调用!$AI118)))</f>
        <v>0</v>
      </c>
      <c r="KH117" s="44">
        <f>IF(J$4=0,0,求节点(J$4:J$9,$B$4:$B$9,求节点(其他调用!$L$4:$L$42,其他调用!$M$4:$M$42,其他调用!$AI118)))</f>
        <v>0</v>
      </c>
      <c r="KI117" s="44">
        <f>IF(K$4=0,0,求节点(K$4:K$9,$B$4:$B$9,求节点(其他调用!$L$4:$L$42,其他调用!$M$4:$M$42,其他调用!$AI118)))</f>
        <v>0</v>
      </c>
      <c r="KJ117" s="44">
        <f>IF(L$4=0,0,求节点(L$4:L$9,$B$4:$B$9,求节点(其他调用!$L$4:$L$42,其他调用!$M$4:$M$42,其他调用!$AI118)))</f>
        <v>0</v>
      </c>
      <c r="KK117" s="44">
        <f>IF(M$4=0,0,求节点(M$4:M$9,$B$4:$B$9,求节点(其他调用!$L$4:$L$42,其他调用!$M$4:$M$42,其他调用!$AI118)))</f>
        <v>0</v>
      </c>
      <c r="KL117" s="44">
        <f>IF(N$4=0,0,求节点(N$4:N$9,$B$4:$B$9,求节点(其他调用!$L$4:$L$42,其他调用!$M$4:$M$42,其他调用!$AI118)))</f>
        <v>0</v>
      </c>
      <c r="KM117" s="44">
        <f>IF(O$4=0,0,求节点(O$4:O$9,$B$4:$B$9,求节点(其他调用!$L$4:$L$42,其他调用!$M$4:$M$42,其他调用!$AI118)))</f>
        <v>0</v>
      </c>
      <c r="KN117" s="44">
        <f>IF(P$4=0,0,求节点(P$4:P$9,$B$4:$B$9,求节点(其他调用!$L$4:$L$42,其他调用!$M$4:$M$42,其他调用!$AI118)))</f>
        <v>0</v>
      </c>
      <c r="KO117" s="44">
        <f>IF(Q$4=0,0,求节点(Q$4:Q$9,$B$4:$B$9,求节点(其他调用!$L$4:$L$42,其他调用!$M$4:$M$42,其他调用!$AI118)))</f>
        <v>0</v>
      </c>
      <c r="KP117" s="44">
        <f>IF(R$4=0,0,求节点(R$4:R$9,$B$4:$B$9,求节点(其他调用!$L$4:$L$42,其他调用!$M$4:$M$42,其他调用!$AI118)))</f>
        <v>0</v>
      </c>
      <c r="KQ117" s="44">
        <f>IF(S$4=0,0,求节点(S$4:S$9,$B$4:$B$9,求节点(其他调用!$L$4:$L$42,其他调用!$M$4:$M$42,其他调用!$AI118)))</f>
        <v>6</v>
      </c>
      <c r="KR117" s="44">
        <f>IF(T$4=0,0,求节点(T$4:T$9,$B$4:$B$9,求节点(其他调用!$L$4:$L$42,其他调用!$M$4:$M$42,其他调用!$AI118)))</f>
        <v>6</v>
      </c>
      <c r="KS117" s="44">
        <f>IF(U$4=0,0,求节点(U$4:U$9,$B$4:$B$9,求节点(其他调用!$L$4:$L$42,其他调用!$M$4:$M$42,其他调用!$AI118)))</f>
        <v>6</v>
      </c>
      <c r="KT117" s="44">
        <f>IF(V$4=0,0,求节点(V$4:V$9,$B$4:$B$9,求节点(其他调用!$L$4:$L$42,其他调用!$M$4:$M$42,其他调用!$AI118)))</f>
        <v>0</v>
      </c>
      <c r="KU117" s="44">
        <f>IF(W$4=0,0,求节点(W$4:W$9,$B$4:$B$9,求节点(其他调用!$L$4:$L$42,其他调用!$M$4:$M$42,其他调用!$AI118)))</f>
        <v>6</v>
      </c>
      <c r="KV117" s="44">
        <f>IF(X$4=0,0,求节点(X$4:X$9,$B$4:$B$9,求节点(其他调用!$L$4:$L$42,其他调用!$M$4:$M$42,其他调用!$AI118)))</f>
        <v>6</v>
      </c>
      <c r="KW117" s="44">
        <f>IF(Y$4=0,0,求节点(Y$4:Y$9,$B$4:$B$9,求节点(其他调用!$L$4:$L$42,其他调用!$M$4:$M$42,其他调用!$AI118)))</f>
        <v>6</v>
      </c>
      <c r="KX117" s="44">
        <f>IF(Z$4=0,0,求节点(Z$4:Z$9,$B$4:$B$9,求节点(其他调用!$L$4:$L$42,其他调用!$M$4:$M$42,其他调用!$AI118)))</f>
        <v>0</v>
      </c>
      <c r="KY117" s="44">
        <f>IF(AA$4=0,0,求节点(AA$4:AA$9,$B$4:$B$9,求节点(其他调用!$L$4:$L$42,其他调用!$M$4:$M$42,其他调用!$AI118)))</f>
        <v>6</v>
      </c>
      <c r="KZ117" s="44">
        <f>IF(AB$4=0,0,求节点(AB$4:AB$9,$B$4:$B$9,求节点(其他调用!$L$4:$L$42,其他调用!$M$4:$M$42,其他调用!$AI118)))</f>
        <v>6</v>
      </c>
      <c r="LA117" s="44">
        <f>IF(AC$4=0,0,求节点(AC$4:AC$9,$B$4:$B$9,求节点(其他调用!$L$4:$L$42,其他调用!$M$4:$M$42,其他调用!$AI118)))</f>
        <v>6</v>
      </c>
      <c r="LB117" s="44">
        <f>IF(AD$4=0,0,求节点(AD$4:AD$9,$B$4:$B$9,求节点(其他调用!$L$4:$L$42,其他调用!$M$4:$M$42,其他调用!$AI118)))</f>
        <v>6</v>
      </c>
      <c r="LC117" s="44">
        <f>IF(AE$4=0,0,求节点(AE$4:AE$9,$B$4:$B$9,求节点(其他调用!$L$4:$L$42,其他调用!$M$4:$M$42,其他调用!$AI118)))</f>
        <v>6</v>
      </c>
      <c r="LD117" s="44">
        <f>IF(AF$4=0,0,求节点(AF$4:AF$9,$B$4:$B$9,求节点(其他调用!$L$4:$L$42,其他调用!$M$4:$M$42,其他调用!$AI118)))</f>
        <v>6</v>
      </c>
      <c r="LE117" s="44">
        <f>IF(AG$4=0,0,求节点(AG$4:AG$9,$B$4:$B$9,求节点(其他调用!$L$4:$L$42,其他调用!$M$4:$M$42,其他调用!$AI118)))</f>
        <v>6</v>
      </c>
      <c r="LF117" s="44">
        <f>IF(AH$4=0,0,求节点(AH$4:AH$9,$B$4:$B$9,求节点(其他调用!$L$4:$L$42,其他调用!$M$4:$M$42,其他调用!$AI118)))</f>
        <v>6</v>
      </c>
      <c r="LG117" s="44">
        <f>IF(AI$4=0,0,求节点(AI$4:AI$9,$B$4:$B$9,求节点(其他调用!$L$4:$L$42,其他调用!$M$4:$M$42,其他调用!$AI118)))</f>
        <v>6</v>
      </c>
      <c r="LH117" s="44">
        <f>IF(AJ$4=0,0,求节点(AJ$4:AJ$9,$B$4:$B$9,求节点(其他调用!$L$4:$L$42,其他调用!$M$4:$M$42,其他调用!$AI118)))</f>
        <v>6</v>
      </c>
      <c r="LI117" s="44">
        <f>IF(AK$4=0,0,求节点(AK$4:AK$9,$B$4:$B$9,求节点(其他调用!$L$4:$L$42,其他调用!$M$4:$M$42,其他调用!$AI118)))</f>
        <v>6</v>
      </c>
      <c r="LJ117" s="44">
        <f>IF(AL$4=0,0,求节点(AL$4:AL$9,$B$4:$B$9,求节点(其他调用!$L$4:$L$42,其他调用!$M$4:$M$42,其他调用!$AI118)))</f>
        <v>6</v>
      </c>
      <c r="LK117" s="44">
        <f>IF(AM$4=0,0,求节点(AM$4:AM$9,$B$4:$B$9,求节点(其他调用!$L$4:$L$42,其他调用!$M$4:$M$42,其他调用!$AI118)))</f>
        <v>6</v>
      </c>
      <c r="LL117" s="44">
        <f>IF(AN$4=0,0,求节点(AN$4:AN$9,$B$4:$B$9,求节点(其他调用!$L$4:$L$42,其他调用!$M$4:$M$42,其他调用!$AI118)))</f>
        <v>6</v>
      </c>
      <c r="LM117" s="44">
        <f>IF(AO$4=0,0,求节点(AO$4:AO$9,$B$4:$B$9,求节点(其他调用!$L$4:$L$42,其他调用!$M$4:$M$42,其他调用!$AI118)))</f>
        <v>6</v>
      </c>
      <c r="LN117" s="44">
        <f>IF(AP$4=0,0,求节点(AP$4:AP$9,$B$4:$B$9,求节点(其他调用!$L$4:$L$42,其他调用!$M$4:$M$42,其他调用!$AI118)))</f>
        <v>6</v>
      </c>
      <c r="LO117" s="44">
        <f>IF(AQ$4=0,0,求节点(AQ$4:AQ$9,$B$4:$B$9,求节点(其他调用!$L$4:$L$42,其他调用!$M$4:$M$42,其他调用!$AI118)))</f>
        <v>6</v>
      </c>
      <c r="LP117" s="44">
        <f>IF(AR$4=0,0,求节点(AR$4:AR$9,$B$4:$B$9,求节点(其他调用!$L$4:$L$42,其他调用!$M$4:$M$42,其他调用!$AI118)))</f>
        <v>6</v>
      </c>
      <c r="LQ117" s="44">
        <f>IF(AS$4=0,0,求节点(AS$4:AS$9,$B$4:$B$9,求节点(其他调用!$L$4:$L$42,其他调用!$M$4:$M$42,其他调用!$AI118)))</f>
        <v>6</v>
      </c>
      <c r="LR117" s="44">
        <f>IF(AT$4=0,0,求节点(AT$4:AT$9,$B$4:$B$9,求节点(其他调用!$L$4:$L$42,其他调用!$M$4:$M$42,其他调用!$AI118)))</f>
        <v>6</v>
      </c>
      <c r="LS117" s="44">
        <f>IF(AU$4=0,0,求节点(AU$4:AU$9,$B$4:$B$9,求节点(其他调用!$L$4:$L$42,其他调用!$M$4:$M$42,其他调用!$AI118)))</f>
        <v>6</v>
      </c>
      <c r="LT117" s="44">
        <f>IF(AV$4=0,0,求节点(AV$4:AV$9,$B$4:$B$9,求节点(其他调用!$L$4:$L$42,其他调用!$M$4:$M$42,其他调用!$AI118)))</f>
        <v>6</v>
      </c>
      <c r="LU117" s="44">
        <f>IF(AW$4=0,0,求节点(AW$4:AW$9,$B$4:$B$9,求节点(其他调用!$L$4:$L$42,其他调用!$M$4:$M$42,其他调用!$AI118)))</f>
        <v>6</v>
      </c>
      <c r="LV117" s="44">
        <f>IF(AX$4=0,0,求节点(AX$4:AX$9,$B$4:$B$9,求节点(其他调用!$L$4:$L$42,其他调用!$M$4:$M$42,其他调用!$AI118)))</f>
        <v>6</v>
      </c>
      <c r="LW117" s="44">
        <f>IF(AY$4=0,0,求节点(AY$4:AY$9,$B$4:$B$9,求节点(其他调用!$L$4:$L$42,其他调用!$M$4:$M$42,其他调用!$AI118)))</f>
        <v>6</v>
      </c>
      <c r="LX117" s="44">
        <f>IF(AZ$4=0,0,求节点(AZ$4:AZ$9,$B$4:$B$9,求节点(其他调用!$L$4:$L$42,其他调用!$M$4:$M$42,其他调用!$AI118)))</f>
        <v>6</v>
      </c>
      <c r="LZ117" s="44">
        <v>114</v>
      </c>
      <c r="MA117" s="44">
        <f>IF(C$23=0,0,求节点(C$23:C$28,$B$23:$B$28,求节点(其他调用!$Y$4:$Y$20,其他调用!$Z$4:$Z$20,$LZ117)))</f>
        <v>0</v>
      </c>
      <c r="MB117" s="44">
        <f>IF(D$23=0,0,求节点(D$23:D$28,$B$23:$B$28,求节点(其他调用!$Y$4:$Y$20,其他调用!$Z$4:$Z$20,$LZ117)))</f>
        <v>0</v>
      </c>
      <c r="MC117" s="44">
        <f>IF(E$23=0,0,求节点(E$23:E$28,$B$23:$B$28,求节点(其他调用!$Y$4:$Y$20,其他调用!$Z$4:$Z$20,$LZ117)))</f>
        <v>0</v>
      </c>
      <c r="MD117" s="44">
        <f>IF(F$23=0,0,求节点(F$23:F$28,$B$23:$B$28,求节点(其他调用!$Y$4:$Y$20,其他调用!$Z$4:$Z$20,$LZ117)))</f>
        <v>0</v>
      </c>
      <c r="ME117" s="44">
        <f>IF(G$23=0,0,求节点(G$23:G$28,$B$23:$B$28,求节点(其他调用!$Y$4:$Y$20,其他调用!$Z$4:$Z$20,$LZ117)))</f>
        <v>0</v>
      </c>
      <c r="MF117" s="44">
        <f>IF(H$23=0,0,求节点(H$23:H$28,$B$23:$B$28,求节点(其他调用!$Y$4:$Y$20,其他调用!$Z$4:$Z$20,$LZ117)))</f>
        <v>0</v>
      </c>
      <c r="MG117" s="44">
        <f>IF(I$23=0,0,求节点(I$23:I$28,$B$23:$B$28,求节点(其他调用!$Y$4:$Y$20,其他调用!$Z$4:$Z$20,$LZ117)))</f>
        <v>0</v>
      </c>
      <c r="MH117" s="44">
        <f>IF(J$23=0,0,求节点(J$23:J$28,$B$23:$B$28,求节点(其他调用!$Y$4:$Y$20,其他调用!$Z$4:$Z$20,$LZ117)))</f>
        <v>0</v>
      </c>
      <c r="MI117" s="44">
        <f>IF(K$23=0,0,求节点(K$23:K$28,$B$23:$B$28,求节点(其他调用!$Y$4:$Y$20,其他调用!$Z$4:$Z$20,$LZ117)))</f>
        <v>0</v>
      </c>
      <c r="MJ117" s="44">
        <f>IF(L$23=0,0,求节点(L$23:L$28,$B$23:$B$28,求节点(其他调用!$Y$4:$Y$20,其他调用!$Z$4:$Z$20,$LZ117)))</f>
        <v>0</v>
      </c>
      <c r="MK117" s="44">
        <f>IF(M$23=0,0,求节点(M$23:M$28,$B$23:$B$28,求节点(其他调用!$Y$4:$Y$20,其他调用!$Z$4:$Z$20,$LZ117)))</f>
        <v>0</v>
      </c>
      <c r="ML117" s="44">
        <f>IF(N$23=0,0,求节点(N$23:N$28,$B$23:$B$28,求节点(其他调用!$Y$4:$Y$20,其他调用!$Z$4:$Z$20,$LZ117)))</f>
        <v>0</v>
      </c>
      <c r="MM117" s="44">
        <f>IF(O$23=0,0,求节点(O$23:O$28,$B$23:$B$28,求节点(其他调用!$Y$4:$Y$20,其他调用!$Z$4:$Z$20,$LZ117)))</f>
        <v>0</v>
      </c>
      <c r="MN117" s="44">
        <f>IF(P$23=0,0,求节点(P$23:P$28,$B$23:$B$28,求节点(其他调用!$Y$4:$Y$20,其他调用!$Z$4:$Z$20,$LZ117)))</f>
        <v>0</v>
      </c>
      <c r="MO117" s="44">
        <f>IF(Q$23=0,0,求节点(Q$23:Q$28,$B$23:$B$28,求节点(其他调用!$Y$4:$Y$20,其他调用!$Z$4:$Z$20,$LZ117)))</f>
        <v>0</v>
      </c>
      <c r="MP117" s="44">
        <f>IF(R$23=0,0,求节点(R$23:R$28,$B$23:$B$28,求节点(其他调用!$Y$4:$Y$20,其他调用!$Z$4:$Z$20,$LZ117)))</f>
        <v>0</v>
      </c>
      <c r="MQ117" s="44">
        <f>IF(S$23=0,0,求节点(S$23:S$28,$B$23:$B$28,求节点(其他调用!$Y$4:$Y$20,其他调用!$Z$4:$Z$20,$LZ117)))</f>
        <v>0</v>
      </c>
      <c r="MR117" s="44">
        <f>IF(T$23=0,0,求节点(T$23:T$28,$B$23:$B$28,求节点(其他调用!$Y$4:$Y$20,其他调用!$Z$4:$Z$20,$LZ117)))</f>
        <v>0</v>
      </c>
      <c r="MS117" s="44">
        <f>IF(U$23=0,0,求节点(U$23:U$28,$B$23:$B$28,求节点(其他调用!$Y$4:$Y$20,其他调用!$Z$4:$Z$20,$LZ117)))</f>
        <v>0</v>
      </c>
      <c r="MT117" s="44">
        <f>IF(V$23=0,0,求节点(V$23:V$28,$B$23:$B$28,求节点(其他调用!$Y$4:$Y$20,其他调用!$Z$4:$Z$20,$LZ117)))</f>
        <v>0</v>
      </c>
      <c r="MW117" s="44">
        <v>114</v>
      </c>
      <c r="MX117" s="44">
        <f>IF(C$4=0,0,求节点(C$4:C$9,$B$4:$B$9,求节点(其他调用!$O$4:$O$42,其他调用!$P$4:$P$42,其他调用!$AJ118)))</f>
        <v>6</v>
      </c>
      <c r="MY117" s="44">
        <f>IF(D$4=0,0,求节点(D$4:D$9,$B$4:$B$9,求节点(其他调用!$O$4:$O$42,其他调用!$P$4:$P$42,其他调用!$AJ118)))</f>
        <v>6</v>
      </c>
      <c r="MZ117" s="44">
        <f>IF(E$4=0,0,求节点(E$4:E$9,$B$4:$B$9,求节点(其他调用!$O$4:$O$42,其他调用!$P$4:$P$42,其他调用!$AJ118)))</f>
        <v>6</v>
      </c>
      <c r="NA117" s="44">
        <f>IF(F$4=0,0,求节点(F$4:F$9,$B$4:$B$9,求节点(其他调用!$O$4:$O$42,其他调用!$P$4:$P$42,其他调用!$AJ118)))</f>
        <v>0</v>
      </c>
      <c r="NB117" s="44">
        <f>IF(G$4=0,0,求节点(G$4:G$9,$B$4:$B$9,求节点(其他调用!$O$4:$O$42,其他调用!$P$4:$P$42,其他调用!$AJ118)))</f>
        <v>0</v>
      </c>
      <c r="NC117" s="44">
        <f>IF(H$4=0,0,求节点(H$4:H$9,$B$4:$B$9,求节点(其他调用!$O$4:$O$42,其他调用!$P$4:$P$42,其他调用!$AJ118)))</f>
        <v>0</v>
      </c>
      <c r="ND117" s="44">
        <f>IF(I$4=0,0,求节点(I$4:I$9,$B$4:$B$9,求节点(其他调用!$O$4:$O$42,其他调用!$P$4:$P$42,其他调用!$AJ118)))</f>
        <v>0</v>
      </c>
      <c r="NE117" s="44">
        <f>IF(J$4=0,0,求节点(J$4:J$9,$B$4:$B$9,求节点(其他调用!$O$4:$O$42,其他调用!$P$4:$P$42,其他调用!$AJ118)))</f>
        <v>0</v>
      </c>
      <c r="NF117" s="44">
        <f>IF(K$4=0,0,求节点(K$4:K$9,$B$4:$B$9,求节点(其他调用!$O$4:$O$42,其他调用!$P$4:$P$42,其他调用!$AJ118)))</f>
        <v>0</v>
      </c>
      <c r="NG117" s="44">
        <f>IF(L$4=0,0,求节点(L$4:L$9,$B$4:$B$9,求节点(其他调用!$O$4:$O$42,其他调用!$P$4:$P$42,其他调用!$AJ118)))</f>
        <v>0</v>
      </c>
      <c r="NH117" s="44">
        <f>IF(M$4=0,0,求节点(M$4:M$9,$B$4:$B$9,求节点(其他调用!$O$4:$O$42,其他调用!$P$4:$P$42,其他调用!$AJ118)))</f>
        <v>0</v>
      </c>
      <c r="NI117" s="44">
        <f>IF(N$4=0,0,求节点(N$4:N$9,$B$4:$B$9,求节点(其他调用!$O$4:$O$42,其他调用!$P$4:$P$42,其他调用!$AJ118)))</f>
        <v>0</v>
      </c>
      <c r="NJ117" s="44">
        <f>IF(O$4=0,0,求节点(O$4:O$9,$B$4:$B$9,求节点(其他调用!$O$4:$O$42,其他调用!$P$4:$P$42,其他调用!$AJ118)))</f>
        <v>0</v>
      </c>
      <c r="NK117" s="44">
        <f>IF(P$4=0,0,求节点(P$4:P$9,$B$4:$B$9,求节点(其他调用!$O$4:$O$42,其他调用!$P$4:$P$42,其他调用!$AJ118)))</f>
        <v>0</v>
      </c>
      <c r="NL117" s="44">
        <f>IF(Q$4=0,0,求节点(Q$4:Q$9,$B$4:$B$9,求节点(其他调用!$O$4:$O$42,其他调用!$P$4:$P$42,其他调用!$AJ118)))</f>
        <v>0</v>
      </c>
      <c r="NM117" s="44">
        <f>IF(R$4=0,0,求节点(R$4:R$9,$B$4:$B$9,求节点(其他调用!$O$4:$O$42,其他调用!$P$4:$P$42,其他调用!$AJ118)))</f>
        <v>0</v>
      </c>
      <c r="NN117" s="44">
        <f>IF(S$4=0,0,求节点(S$4:S$9,$B$4:$B$9,求节点(其他调用!$O$4:$O$42,其他调用!$P$4:$P$42,其他调用!$AJ118)))</f>
        <v>6</v>
      </c>
      <c r="NO117" s="44">
        <f>IF(T$4=0,0,求节点(T$4:T$9,$B$4:$B$9,求节点(其他调用!$O$4:$O$42,其他调用!$P$4:$P$42,其他调用!$AJ118)))</f>
        <v>6</v>
      </c>
      <c r="NP117" s="44">
        <f>IF(U$4=0,0,求节点(U$4:U$9,$B$4:$B$9,求节点(其他调用!$O$4:$O$42,其他调用!$P$4:$P$42,其他调用!$AJ118)))</f>
        <v>6</v>
      </c>
      <c r="NQ117" s="44">
        <f>IF(V$4=0,0,求节点(V$4:V$9,$B$4:$B$9,求节点(其他调用!$O$4:$O$42,其他调用!$P$4:$P$42,其他调用!$AJ118)))</f>
        <v>0</v>
      </c>
      <c r="NR117" s="44">
        <f>IF(W$4=0,0,求节点(W$4:W$9,$B$4:$B$9,求节点(其他调用!$O$4:$O$42,其他调用!$P$4:$P$42,其他调用!$AJ118)))</f>
        <v>6</v>
      </c>
      <c r="NS117" s="44">
        <f>IF(X$4=0,0,求节点(X$4:X$9,$B$4:$B$9,求节点(其他调用!$O$4:$O$42,其他调用!$P$4:$P$42,其他调用!$AJ118)))</f>
        <v>6</v>
      </c>
      <c r="NT117" s="44">
        <f>IF(Y$4=0,0,求节点(Y$4:Y$9,$B$4:$B$9,求节点(其他调用!$O$4:$O$42,其他调用!$P$4:$P$42,其他调用!$AJ118)))</f>
        <v>6</v>
      </c>
      <c r="NU117" s="44">
        <f>IF(Z$4=0,0,求节点(Z$4:Z$9,$B$4:$B$9,求节点(其他调用!$O$4:$O$42,其他调用!$P$4:$P$42,其他调用!$AJ118)))</f>
        <v>0</v>
      </c>
      <c r="NV117" s="44">
        <f>IF(AA$4=0,0,求节点(AA$4:AA$9,$B$4:$B$9,求节点(其他调用!$O$4:$O$42,其他调用!$P$4:$P$42,其他调用!$AJ118)))</f>
        <v>6</v>
      </c>
      <c r="NW117" s="44">
        <f>IF(AB$4=0,0,求节点(AB$4:AB$9,$B$4:$B$9,求节点(其他调用!$O$4:$O$42,其他调用!$P$4:$P$42,其他调用!$AJ118)))</f>
        <v>6</v>
      </c>
      <c r="NX117" s="44">
        <f>IF(AC$4=0,0,求节点(AC$4:AC$9,$B$4:$B$9,求节点(其他调用!$O$4:$O$42,其他调用!$P$4:$P$42,其他调用!$AJ118)))</f>
        <v>6</v>
      </c>
      <c r="NY117" s="44">
        <f>IF(AD$4=0,0,求节点(AD$4:AD$9,$B$4:$B$9,求节点(其他调用!$O$4:$O$42,其他调用!$P$4:$P$42,其他调用!$AJ118)))</f>
        <v>6</v>
      </c>
      <c r="NZ117" s="44">
        <f>IF(AE$4=0,0,求节点(AE$4:AE$9,$B$4:$B$9,求节点(其他调用!$O$4:$O$42,其他调用!$P$4:$P$42,其他调用!$AJ118)))</f>
        <v>6</v>
      </c>
      <c r="OA117" s="44">
        <f>IF(AF$4=0,0,求节点(AF$4:AF$9,$B$4:$B$9,求节点(其他调用!$O$4:$O$42,其他调用!$P$4:$P$42,其他调用!$AJ118)))</f>
        <v>6</v>
      </c>
      <c r="OB117" s="44">
        <f>IF(AG$4=0,0,求节点(AG$4:AG$9,$B$4:$B$9,求节点(其他调用!$O$4:$O$42,其他调用!$P$4:$P$42,其他调用!$AJ118)))</f>
        <v>6</v>
      </c>
      <c r="OC117" s="44">
        <f>IF(AH$4=0,0,求节点(AH$4:AH$9,$B$4:$B$9,求节点(其他调用!$O$4:$O$42,其他调用!$P$4:$P$42,其他调用!$AJ118)))</f>
        <v>6</v>
      </c>
      <c r="OD117" s="44">
        <f>IF(AI$4=0,0,求节点(AI$4:AI$9,$B$4:$B$9,求节点(其他调用!$O$4:$O$42,其他调用!$P$4:$P$42,其他调用!$AJ118)))</f>
        <v>6</v>
      </c>
      <c r="OE117" s="44">
        <f>IF(AJ$4=0,0,求节点(AJ$4:AJ$9,$B$4:$B$9,求节点(其他调用!$O$4:$O$42,其他调用!$P$4:$P$42,其他调用!$AJ118)))</f>
        <v>6</v>
      </c>
      <c r="OF117" s="44">
        <f>IF(AK$4=0,0,求节点(AK$4:AK$9,$B$4:$B$9,求节点(其他调用!$O$4:$O$42,其他调用!$P$4:$P$42,其他调用!$AJ118)))</f>
        <v>6</v>
      </c>
      <c r="OG117" s="44">
        <f>IF(AL$4=0,0,求节点(AL$4:AL$9,$B$4:$B$9,求节点(其他调用!$O$4:$O$42,其他调用!$P$4:$P$42,其他调用!$AJ118)))</f>
        <v>6</v>
      </c>
      <c r="OH117" s="44">
        <f>IF(AM$4=0,0,求节点(AM$4:AM$9,$B$4:$B$9,求节点(其他调用!$O$4:$O$42,其他调用!$P$4:$P$42,其他调用!$AJ118)))</f>
        <v>6</v>
      </c>
      <c r="OI117" s="44">
        <f>IF(AN$4=0,0,求节点(AN$4:AN$9,$B$4:$B$9,求节点(其他调用!$O$4:$O$42,其他调用!$P$4:$P$42,其他调用!$AJ118)))</f>
        <v>6</v>
      </c>
      <c r="OJ117" s="44">
        <f>IF(AO$4=0,0,求节点(AO$4:AO$9,$B$4:$B$9,求节点(其他调用!$O$4:$O$42,其他调用!$P$4:$P$42,其他调用!$AJ118)))</f>
        <v>6</v>
      </c>
      <c r="OK117" s="44">
        <f>IF(AP$4=0,0,求节点(AP$4:AP$9,$B$4:$B$9,求节点(其他调用!$O$4:$O$42,其他调用!$P$4:$P$42,其他调用!$AJ118)))</f>
        <v>6</v>
      </c>
      <c r="OL117" s="44">
        <f>IF(AQ$4=0,0,求节点(AQ$4:AQ$9,$B$4:$B$9,求节点(其他调用!$O$4:$O$42,其他调用!$P$4:$P$42,其他调用!$AJ118)))</f>
        <v>6</v>
      </c>
      <c r="OM117" s="44">
        <f>IF(AR$4=0,0,求节点(AR$4:AR$9,$B$4:$B$9,求节点(其他调用!$O$4:$O$42,其他调用!$P$4:$P$42,其他调用!$AJ118)))</f>
        <v>6</v>
      </c>
      <c r="ON117" s="44">
        <f>IF(AS$4=0,0,求节点(AS$4:AS$9,$B$4:$B$9,求节点(其他调用!$O$4:$O$42,其他调用!$P$4:$P$42,其他调用!$AJ118)))</f>
        <v>6</v>
      </c>
      <c r="OO117" s="44">
        <f>IF(AT$4=0,0,求节点(AT$4:AT$9,$B$4:$B$9,求节点(其他调用!$O$4:$O$42,其他调用!$P$4:$P$42,其他调用!$AJ118)))</f>
        <v>6</v>
      </c>
      <c r="OP117" s="44">
        <f>IF(AU$4=0,0,求节点(AU$4:AU$9,$B$4:$B$9,求节点(其他调用!$O$4:$O$42,其他调用!$P$4:$P$42,其他调用!$AJ118)))</f>
        <v>6</v>
      </c>
      <c r="OQ117" s="44">
        <f>IF(AV$4=0,0,求节点(AV$4:AV$9,$B$4:$B$9,求节点(其他调用!$O$4:$O$42,其他调用!$P$4:$P$42,其他调用!$AJ118)))</f>
        <v>6</v>
      </c>
      <c r="OR117" s="44">
        <f>IF(AW$4=0,0,求节点(AW$4:AW$9,$B$4:$B$9,求节点(其他调用!$O$4:$O$42,其他调用!$P$4:$P$42,其他调用!$AJ118)))</f>
        <v>6</v>
      </c>
      <c r="OS117" s="44">
        <f>IF(AX$4=0,0,求节点(AX$4:AX$9,$B$4:$B$9,求节点(其他调用!$O$4:$O$42,其他调用!$P$4:$P$42,其他调用!$AJ118)))</f>
        <v>6</v>
      </c>
      <c r="OT117" s="44">
        <f>IF(AY$4=0,0,求节点(AY$4:AY$9,$B$4:$B$9,求节点(其他调用!$O$4:$O$42,其他调用!$P$4:$P$42,其他调用!$AJ118)))</f>
        <v>6</v>
      </c>
      <c r="OU117" s="44">
        <f>IF(AZ$4=0,0,求节点(AZ$4:AZ$9,$B$4:$B$9,求节点(其他调用!$O$4:$O$42,其他调用!$P$4:$P$42,其他调用!$AJ118)))</f>
        <v>6</v>
      </c>
      <c r="OW117" s="44">
        <v>114</v>
      </c>
      <c r="OX117" s="44">
        <f>IF(C$23=0,0,求节点(C$23:C$28,$B$23:$B$28,求节点(其他调用!$AA$4:$AA$20,其他调用!$AB$4:$AB$20,$OW117)))</f>
        <v>0</v>
      </c>
      <c r="OY117" s="44">
        <f>IF(D$23=0,0,求节点(D$23:D$28,$B$23:$B$28,求节点(其他调用!$AA$4:$AA$20,其他调用!$AB$4:$AB$20,$OW117)))</f>
        <v>0</v>
      </c>
      <c r="OZ117" s="44">
        <f>IF(E$23=0,0,求节点(E$23:E$28,$B$23:$B$28,求节点(其他调用!$AA$4:$AA$20,其他调用!$AB$4:$AB$20,$OW117)))</f>
        <v>0</v>
      </c>
      <c r="PA117" s="44">
        <f>IF(F$23=0,0,求节点(F$23:F$28,$B$23:$B$28,求节点(其他调用!$AA$4:$AA$20,其他调用!$AB$4:$AB$20,$OW117)))</f>
        <v>7.6994262446787864E-3</v>
      </c>
      <c r="PB117" s="44">
        <f>IF(G$23=0,0,求节点(G$23:G$28,$B$23:$B$28,求节点(其他调用!$AA$4:$AA$20,其他调用!$AB$4:$AB$20,$OW117)))</f>
        <v>1.1549139367018291E-2</v>
      </c>
      <c r="PC117" s="44">
        <f>IF(H$23=0,0,求节点(H$23:H$28,$B$23:$B$28,求节点(其他调用!$AA$4:$AA$20,其他调用!$AB$4:$AB$20,$OW117)))</f>
        <v>1.1549139367018291E-2</v>
      </c>
      <c r="PD117" s="44">
        <f>IF(I$23=0,0,求节点(I$23:I$28,$B$23:$B$28,求节点(其他调用!$AA$4:$AA$20,其他调用!$AB$4:$AB$20,$OW117)))</f>
        <v>1.7498696010633807E-2</v>
      </c>
      <c r="PE117" s="44">
        <f>IF(J$23=0,0,求节点(J$23:J$28,$B$23:$B$28,求节点(其他调用!$AA$4:$AA$20,其他调用!$AB$4:$AB$20,$OW117)))</f>
        <v>0</v>
      </c>
      <c r="PF117" s="44">
        <f>IF(K$23=0,0,求节点(K$23:K$28,$B$23:$B$28,求节点(其他调用!$AA$4:$AA$20,其他调用!$AB$4:$AB$20,$OW117)))</f>
        <v>1.1549139367018291E-2</v>
      </c>
      <c r="PG117" s="44">
        <f>IF(L$23=0,0,求节点(L$23:L$28,$B$23:$B$28,求节点(其他调用!$AA$4:$AA$20,其他调用!$AB$4:$AB$20,$OW117)))</f>
        <v>0</v>
      </c>
      <c r="PH117" s="44">
        <f>IF(M$23=0,0,求节点(M$23:M$28,$B$23:$B$28,求节点(其他调用!$AA$4:$AA$20,其他调用!$AB$4:$AB$20,$OW117)))</f>
        <v>0</v>
      </c>
      <c r="PI117" s="44">
        <f>IF(N$23=0,0,求节点(N$23:N$28,$B$23:$B$28,求节点(其他调用!$AA$4:$AA$20,其他调用!$AB$4:$AB$20,$OW117)))</f>
        <v>0</v>
      </c>
      <c r="PJ117" s="44">
        <f>IF(O$23=0,0,求节点(O$23:O$28,$B$23:$B$28,求节点(其他调用!$AA$4:$AA$20,其他调用!$AB$4:$AB$20,$OW117)))</f>
        <v>0</v>
      </c>
      <c r="PK117" s="44">
        <f>IF(P$23=0,0,求节点(P$23:P$28,$B$23:$B$28,求节点(其他调用!$AA$4:$AA$20,其他调用!$AB$4:$AB$20,$OW117)))</f>
        <v>0</v>
      </c>
      <c r="PL117" s="44">
        <f>IF(Q$23=0,0,求节点(Q$23:Q$28,$B$23:$B$28,求节点(其他调用!$AA$4:$AA$20,其他调用!$AB$4:$AB$20,$OW117)))</f>
        <v>0</v>
      </c>
      <c r="PM117" s="44">
        <f>IF(R$23=0,0,求节点(R$23:R$28,$B$23:$B$28,求节点(其他调用!$AA$4:$AA$20,其他调用!$AB$4:$AB$20,$OW117)))</f>
        <v>0</v>
      </c>
      <c r="PN117" s="44">
        <f>IF(S$23=0,0,求节点(S$23:S$28,$B$23:$B$28,求节点(其他调用!$AA$4:$AA$20,其他调用!$AB$4:$AB$20,$OW117)))</f>
        <v>0</v>
      </c>
      <c r="PO117" s="44">
        <f>IF(T$23=0,0,求节点(T$23:T$28,$B$23:$B$28,求节点(其他调用!$AA$4:$AA$20,其他调用!$AB$4:$AB$20,$OW117)))</f>
        <v>0</v>
      </c>
      <c r="PP117" s="44">
        <f>IF(U$23=0,0,求节点(U$23:U$28,$B$23:$B$28,求节点(其他调用!$AA$4:$AA$20,其他调用!$AB$4:$AB$20,$OW117)))</f>
        <v>0</v>
      </c>
      <c r="PQ117" s="44">
        <f>IF(V$23=0,0,求节点(V$23:V$28,$B$23:$B$28,求节点(其他调用!$AA$4:$AA$20,其他调用!$AB$4:$AB$20,$OW117)))</f>
        <v>0</v>
      </c>
    </row>
    <row r="118" spans="61:433" x14ac:dyDescent="0.2">
      <c r="BI118" s="44">
        <v>115</v>
      </c>
      <c r="BJ118" s="44">
        <f>IF(C$4=0,0,求节点(C$4:C$9,$B$4:$B$9,求节点(其他调用!$C$4:$C$42,其他调用!$D$4:$D$42,其他调用!$AF119)))</f>
        <v>6</v>
      </c>
      <c r="BK118" s="44">
        <f>IF(D$4=0,0,求节点(D$4:D$9,$B$4:$B$9,求节点(其他调用!$C$4:$C$42,其他调用!$D$4:$D$42,其他调用!$AF119)))</f>
        <v>6</v>
      </c>
      <c r="BL118" s="44">
        <f>IF(E$4=0,0,求节点(E$4:E$9,$B$4:$B$9,求节点(其他调用!$C$4:$C$42,其他调用!$D$4:$D$42,其他调用!$AF119)))</f>
        <v>3.7636649339823425</v>
      </c>
      <c r="BM118" s="44">
        <f>IF(F$4=0,0,求节点(F$4:F$9,$B$4:$B$9,求节点(其他调用!$C$4:$C$42,其他调用!$D$4:$D$42,其他调用!$AF119)))</f>
        <v>0</v>
      </c>
      <c r="BN118" s="44">
        <f>IF(G$4=0,0,求节点(G$4:G$9,$B$4:$B$9,求节点(其他调用!$C$4:$C$42,其他调用!$D$4:$D$42,其他调用!$AF119)))</f>
        <v>0</v>
      </c>
      <c r="BO118" s="44">
        <f>IF(H$4=0,0,求节点(H$4:H$9,$B$4:$B$9,求节点(其他调用!$C$4:$C$42,其他调用!$D$4:$D$42,其他调用!$AF119)))</f>
        <v>0</v>
      </c>
      <c r="BP118" s="44">
        <f>IF(I$4=0,0,求节点(I$4:I$9,$B$4:$B$9,求节点(其他调用!$C$4:$C$42,其他调用!$D$4:$D$42,其他调用!$AF119)))</f>
        <v>0</v>
      </c>
      <c r="BQ118" s="44">
        <f>IF(J$4=0,0,求节点(J$4:J$9,$B$4:$B$9,求节点(其他调用!$C$4:$C$42,其他调用!$D$4:$D$42,其他调用!$AF119)))</f>
        <v>0</v>
      </c>
      <c r="BR118" s="44">
        <f>IF(K$4=0,0,求节点(K$4:K$9,$B$4:$B$9,求节点(其他调用!$C$4:$C$42,其他调用!$D$4:$D$42,其他调用!$AF119)))</f>
        <v>0</v>
      </c>
      <c r="BS118" s="44">
        <f>IF(L$4=0,0,求节点(L$4:L$9,$B$4:$B$9,求节点(其他调用!$C$4:$C$42,其他调用!$D$4:$D$42,其他调用!$AF119)))</f>
        <v>0</v>
      </c>
      <c r="BT118" s="44">
        <f>IF(M$4=0,0,求节点(M$4:M$9,$B$4:$B$9,求节点(其他调用!$C$4:$C$42,其他调用!$D$4:$D$42,其他调用!$AF119)))</f>
        <v>0</v>
      </c>
      <c r="BU118" s="44">
        <f>IF(N$4=0,0,求节点(N$4:N$9,$B$4:$B$9,求节点(其他调用!$C$4:$C$42,其他调用!$D$4:$D$42,其他调用!$AF119)))</f>
        <v>0</v>
      </c>
      <c r="BV118" s="44">
        <f>IF(O$4=0,0,求节点(O$4:O$9,$B$4:$B$9,求节点(其他调用!$C$4:$C$42,其他调用!$D$4:$D$42,其他调用!$AF119)))</f>
        <v>0</v>
      </c>
      <c r="BW118" s="44">
        <f>IF(P$4=0,0,求节点(P$4:P$9,$B$4:$B$9,求节点(其他调用!$C$4:$C$42,其他调用!$D$4:$D$42,其他调用!$AF119)))</f>
        <v>0</v>
      </c>
      <c r="BX118" s="44">
        <f>IF(Q$4=0,0,求节点(Q$4:Q$9,$B$4:$B$9,求节点(其他调用!$C$4:$C$42,其他调用!$D$4:$D$42,其他调用!$AF119)))</f>
        <v>0</v>
      </c>
      <c r="BY118" s="44">
        <f>IF(R$4=0,0,求节点(R$4:R$9,$B$4:$B$9,求节点(其他调用!$C$4:$C$42,其他调用!$D$4:$D$42,其他调用!$AF119)))</f>
        <v>0</v>
      </c>
      <c r="BZ118" s="44">
        <f>IF(S$4=0,0,求节点(S$4:S$9,$B$4:$B$9,求节点(其他调用!$C$4:$C$42,其他调用!$D$4:$D$42,其他调用!$AF119)))</f>
        <v>6</v>
      </c>
      <c r="CA118" s="44">
        <f>IF(T$4=0,0,求节点(T$4:T$9,$B$4:$B$9,求节点(其他调用!$C$4:$C$42,其他调用!$D$4:$D$42,其他调用!$AF119)))</f>
        <v>6</v>
      </c>
      <c r="CB118" s="44">
        <f>IF(U$4=0,0,求节点(U$4:U$9,$B$4:$B$9,求节点(其他调用!$C$4:$C$42,其他调用!$D$4:$D$42,其他调用!$AF119)))</f>
        <v>6</v>
      </c>
      <c r="CC118" s="44">
        <f>IF(V$4=0,0,求节点(V$4:V$9,$B$4:$B$9,求节点(其他调用!$C$4:$C$42,其他调用!$D$4:$D$42,其他调用!$AF119)))</f>
        <v>0</v>
      </c>
      <c r="CD118" s="44">
        <f>IF(W$4=0,0,求节点(W$4:W$9,$B$4:$B$9,求节点(其他调用!$C$4:$C$42,其他调用!$D$4:$D$42,其他调用!$AF119)))</f>
        <v>6</v>
      </c>
      <c r="CE118" s="44">
        <f>IF(X$4=0,0,求节点(X$4:X$9,$B$4:$B$9,求节点(其他调用!$C$4:$C$42,其他调用!$D$4:$D$42,其他调用!$AF119)))</f>
        <v>6</v>
      </c>
      <c r="CF118" s="44">
        <f>IF(Y$4=0,0,求节点(Y$4:Y$9,$B$4:$B$9,求节点(其他调用!$C$4:$C$42,其他调用!$D$4:$D$42,其他调用!$AF119)))</f>
        <v>6</v>
      </c>
      <c r="CG118" s="44">
        <f>IF(Z$4=0,0,求节点(Z$4:Z$9,$B$4:$B$9,求节点(其他调用!$C$4:$C$42,其他调用!$D$4:$D$42,其他调用!$AF119)))</f>
        <v>0</v>
      </c>
      <c r="CH118" s="44">
        <f>IF(AA$4=0,0,求节点(AA$4:AA$9,$B$4:$B$9,求节点(其他调用!$C$4:$C$42,其他调用!$D$4:$D$42,其他调用!$AF119)))</f>
        <v>6</v>
      </c>
      <c r="CI118" s="44">
        <f>IF(AB$4=0,0,求节点(AB$4:AB$9,$B$4:$B$9,求节点(其他调用!$C$4:$C$42,其他调用!$D$4:$D$42,其他调用!$AF119)))</f>
        <v>6</v>
      </c>
      <c r="CJ118" s="44">
        <f>IF(AC$4=0,0,求节点(AC$4:AC$9,$B$4:$B$9,求节点(其他调用!$C$4:$C$42,其他调用!$D$4:$D$42,其他调用!$AF119)))</f>
        <v>6</v>
      </c>
      <c r="CK118" s="44">
        <f>IF(AD$4=0,0,求节点(AD$4:AD$9,$B$4:$B$9,求节点(其他调用!$C$4:$C$42,其他调用!$D$4:$D$42,其他调用!$AF119)))</f>
        <v>6</v>
      </c>
      <c r="CL118" s="44">
        <f>IF(AE$4=0,0,求节点(AE$4:AE$9,$B$4:$B$9,求节点(其他调用!$C$4:$C$42,其他调用!$D$4:$D$42,其他调用!$AF119)))</f>
        <v>6</v>
      </c>
      <c r="CM118" s="44">
        <f>IF(AF$4=0,0,求节点(AF$4:AF$9,$B$4:$B$9,求节点(其他调用!$C$4:$C$42,其他调用!$D$4:$D$42,其他调用!$AF119)))</f>
        <v>6</v>
      </c>
      <c r="CN118" s="44">
        <f>IF(AG$4=0,0,求节点(AG$4:AG$9,$B$4:$B$9,求节点(其他调用!$C$4:$C$42,其他调用!$D$4:$D$42,其他调用!$AF119)))</f>
        <v>6</v>
      </c>
      <c r="CO118" s="44">
        <f>IF(AH$4=0,0,求节点(AH$4:AH$9,$B$4:$B$9,求节点(其他调用!$C$4:$C$42,其他调用!$D$4:$D$42,其他调用!$AF119)))</f>
        <v>6</v>
      </c>
      <c r="CP118" s="44">
        <f>IF(AI$4=0,0,求节点(AI$4:AI$9,$B$4:$B$9,求节点(其他调用!$C$4:$C$42,其他调用!$D$4:$D$42,其他调用!$AF119)))</f>
        <v>6</v>
      </c>
      <c r="CQ118" s="44">
        <f>IF(AJ$4=0,0,求节点(AJ$4:AJ$9,$B$4:$B$9,求节点(其他调用!$C$4:$C$42,其他调用!$D$4:$D$42,其他调用!$AF119)))</f>
        <v>6</v>
      </c>
      <c r="CR118" s="44">
        <f>IF(AK$4=0,0,求节点(AK$4:AK$9,$B$4:$B$9,求节点(其他调用!$C$4:$C$42,其他调用!$D$4:$D$42,其他调用!$AF119)))</f>
        <v>6</v>
      </c>
      <c r="CS118" s="44">
        <f>IF(AL$4=0,0,求节点(AL$4:AL$9,$B$4:$B$9,求节点(其他调用!$C$4:$C$42,其他调用!$D$4:$D$42,其他调用!$AF119)))</f>
        <v>6</v>
      </c>
      <c r="CT118" s="44">
        <f>IF(AM$4=0,0,求节点(AM$4:AM$9,$B$4:$B$9,求节点(其他调用!$C$4:$C$42,其他调用!$D$4:$D$42,其他调用!$AF119)))</f>
        <v>6</v>
      </c>
      <c r="CU118" s="44">
        <f>IF(AN$4=0,0,求节点(AN$4:AN$9,$B$4:$B$9,求节点(其他调用!$C$4:$C$42,其他调用!$D$4:$D$42,其他调用!$AF119)))</f>
        <v>6</v>
      </c>
      <c r="CV118" s="44">
        <f>IF(AO$4=0,0,求节点(AO$4:AO$9,$B$4:$B$9,求节点(其他调用!$C$4:$C$42,其他调用!$D$4:$D$42,其他调用!$AF119)))</f>
        <v>6</v>
      </c>
      <c r="CW118" s="44">
        <f>IF(AP$4=0,0,求节点(AP$4:AP$9,$B$4:$B$9,求节点(其他调用!$C$4:$C$42,其他调用!$D$4:$D$42,其他调用!$AF119)))</f>
        <v>6</v>
      </c>
      <c r="CX118" s="44">
        <f>IF(AQ$4=0,0,求节点(AQ$4:AQ$9,$B$4:$B$9,求节点(其他调用!$C$4:$C$42,其他调用!$D$4:$D$42,其他调用!$AF119)))</f>
        <v>6</v>
      </c>
      <c r="CY118" s="44">
        <f>IF(AR$4=0,0,求节点(AR$4:AR$9,$B$4:$B$9,求节点(其他调用!$C$4:$C$42,其他调用!$D$4:$D$42,其他调用!$AF119)))</f>
        <v>6</v>
      </c>
      <c r="CZ118" s="44">
        <f>IF(AS$4=0,0,求节点(AS$4:AS$9,$B$4:$B$9,求节点(其他调用!$C$4:$C$42,其他调用!$D$4:$D$42,其他调用!$AF119)))</f>
        <v>6</v>
      </c>
      <c r="DA118" s="44">
        <f>IF(AT$4=0,0,求节点(AT$4:AT$9,$B$4:$B$9,求节点(其他调用!$C$4:$C$42,其他调用!$D$4:$D$42,其他调用!$AF119)))</f>
        <v>6</v>
      </c>
      <c r="DB118" s="44">
        <f>IF(AU$4=0,0,求节点(AU$4:AU$9,$B$4:$B$9,求节点(其他调用!$C$4:$C$42,其他调用!$D$4:$D$42,其他调用!$AF119)))</f>
        <v>6</v>
      </c>
      <c r="DC118" s="44">
        <f>IF(AV$4=0,0,求节点(AV$4:AV$9,$B$4:$B$9,求节点(其他调用!$C$4:$C$42,其他调用!$D$4:$D$42,其他调用!$AF119)))</f>
        <v>6</v>
      </c>
      <c r="DD118" s="44">
        <f>IF(AW$4=0,0,求节点(AW$4:AW$9,$B$4:$B$9,求节点(其他调用!$C$4:$C$42,其他调用!$D$4:$D$42,其他调用!$AF119)))</f>
        <v>6</v>
      </c>
      <c r="DE118" s="44">
        <f>IF(AX$4=0,0,求节点(AX$4:AX$9,$B$4:$B$9,求节点(其他调用!$C$4:$C$42,其他调用!$D$4:$D$42,其他调用!$AF119)))</f>
        <v>6</v>
      </c>
      <c r="DF118" s="44">
        <f>IF(AY$4=0,0,求节点(AY$4:AY$9,$B$4:$B$9,求节点(其他调用!$C$4:$C$42,其他调用!$D$4:$D$42,其他调用!$AF119)))</f>
        <v>6</v>
      </c>
      <c r="DG118" s="44">
        <f>IF(AZ$4=0,0,求节点(AZ$4:AZ$9,$B$4:$B$9,求节点(其他调用!$C$4:$C$42,其他调用!$D$4:$D$42,其他调用!$AF119)))</f>
        <v>6</v>
      </c>
      <c r="DI118" s="44">
        <v>115</v>
      </c>
      <c r="DJ118" s="44">
        <f>IF(C$23=0,0,求节点(C$23:C$28,$B$23:$B$28,求节点(其他调用!$S$4:$S$20,其他调用!$T$4:$T$20,$DI118)))</f>
        <v>0</v>
      </c>
      <c r="DK118" s="44">
        <f>IF(D$23=0,0,求节点(D$23:D$28,$B$23:$B$28,求节点(其他调用!$S$4:$S$20,其他调用!$T$4:$T$20,$DI118)))</f>
        <v>0</v>
      </c>
      <c r="DL118" s="44">
        <f>IF(E$23=0,0,求节点(E$23:E$28,$B$23:$B$28,求节点(其他调用!$S$4:$S$20,其他调用!$T$4:$T$20,$DI118)))</f>
        <v>0</v>
      </c>
      <c r="DM118" s="44">
        <f>IF(F$23=0,0,求节点(F$23:F$28,$B$23:$B$28,求节点(其他调用!$S$4:$S$20,其他调用!$T$4:$T$20,$DI118)))</f>
        <v>7.1917717670078041E-3</v>
      </c>
      <c r="DN118" s="44">
        <f>IF(G$23=0,0,求节点(G$23:G$28,$B$23:$B$28,求节点(其他调用!$S$4:$S$20,其他调用!$T$4:$T$20,$DI118)))</f>
        <v>1.0787657650511595E-2</v>
      </c>
      <c r="DO118" s="44">
        <f>IF(H$23=0,0,求节点(H$23:H$28,$B$23:$B$28,求节点(其他调用!$S$4:$S$20,其他调用!$T$4:$T$20,$DI118)))</f>
        <v>1.0787657650511595E-2</v>
      </c>
      <c r="DP118" s="44">
        <f>IF(I$23=0,0,求节点(I$23:I$28,$B$23:$B$28,求节点(其他调用!$S$4:$S$20,其他调用!$T$4:$T$20,$DI118)))</f>
        <v>1.6344935834108454E-2</v>
      </c>
      <c r="DQ118" s="44">
        <f>IF(J$23=0,0,求节点(J$23:J$28,$B$23:$B$28,求节点(其他调用!$S$4:$S$20,其他调用!$T$4:$T$20,$DI118)))</f>
        <v>0</v>
      </c>
      <c r="DR118" s="44">
        <f>IF(K$23=0,0,求节点(K$23:K$28,$B$23:$B$28,求节点(其他调用!$S$4:$S$20,其他调用!$T$4:$T$20,$DI118)))</f>
        <v>1.0787657650511595E-2</v>
      </c>
      <c r="DS118" s="44">
        <f>IF(L$23=0,0,求节点(L$23:L$28,$B$23:$B$28,求节点(其他调用!$S$4:$S$20,其他调用!$T$4:$T$20,$DI118)))</f>
        <v>0</v>
      </c>
      <c r="DT118" s="44">
        <f>IF(M$23=0,0,求节点(M$23:M$28,$B$23:$B$28,求节点(其他调用!$S$4:$S$20,其他调用!$T$4:$T$20,$DI118)))</f>
        <v>0</v>
      </c>
      <c r="DU118" s="44">
        <f>IF(N$23=0,0,求节点(N$23:N$28,$B$23:$B$28,求节点(其他调用!$S$4:$S$20,其他调用!$T$4:$T$20,$DI118)))</f>
        <v>0</v>
      </c>
      <c r="DV118" s="44">
        <f>IF(O$23=0,0,求节点(O$23:O$28,$B$23:$B$28,求节点(其他调用!$S$4:$S$20,其他调用!$T$4:$T$20,$DI118)))</f>
        <v>0</v>
      </c>
      <c r="DW118" s="44">
        <f>IF(P$23=0,0,求节点(P$23:P$28,$B$23:$B$28,求节点(其他调用!$S$4:$S$20,其他调用!$T$4:$T$20,$DI118)))</f>
        <v>0</v>
      </c>
      <c r="DX118" s="44">
        <f>IF(Q$23=0,0,求节点(Q$23:Q$28,$B$23:$B$28,求节点(其他调用!$S$4:$S$20,其他调用!$T$4:$T$20,$DI118)))</f>
        <v>0</v>
      </c>
      <c r="DY118" s="44">
        <f>IF(R$23=0,0,求节点(R$23:R$28,$B$23:$B$28,求节点(其他调用!$S$4:$S$20,其他调用!$T$4:$T$20,$DI118)))</f>
        <v>0</v>
      </c>
      <c r="DZ118" s="44">
        <f>IF(S$23=0,0,求节点(S$23:S$28,$B$23:$B$28,求节点(其他调用!$S$4:$S$20,其他调用!$T$4:$T$20,$DI118)))</f>
        <v>0</v>
      </c>
      <c r="EA118" s="44">
        <f>IF(T$23=0,0,求节点(T$23:T$28,$B$23:$B$28,求节点(其他调用!$S$4:$S$20,其他调用!$T$4:$T$20,$DI118)))</f>
        <v>0</v>
      </c>
      <c r="EB118" s="44">
        <f>IF(U$23=0,0,求节点(U$23:U$28,$B$23:$B$28,求节点(其他调用!$S$4:$S$20,其他调用!$T$4:$T$20,$DI118)))</f>
        <v>0</v>
      </c>
      <c r="EC118" s="44">
        <f>IF(V$23=0,0,求节点(V$23:V$28,$B$23:$B$28,求节点(其他调用!$S$4:$S$20,其他调用!$T$4:$T$20,$DI118)))</f>
        <v>0</v>
      </c>
      <c r="EF118" s="44">
        <v>115</v>
      </c>
      <c r="EG118" s="44">
        <f>IF(C$4=0,0,求节点(C$4:C$9,$B$4:$B$9,求节点(其他调用!$F$4:$F$42,其他调用!$G$4:$G$42,其他调用!$AG119)))</f>
        <v>6</v>
      </c>
      <c r="EH118" s="44">
        <f>IF(D$4=0,0,求节点(D$4:D$9,$B$4:$B$9,求节点(其他调用!$F$4:$F$42,其他调用!$G$4:$G$42,其他调用!$AG119)))</f>
        <v>6</v>
      </c>
      <c r="EI118" s="44">
        <f>IF(E$4=0,0,求节点(E$4:E$9,$B$4:$B$9,求节点(其他调用!$F$4:$F$42,其他调用!$G$4:$G$42,其他调用!$AG119)))</f>
        <v>4.2308333421936322</v>
      </c>
      <c r="EJ118" s="44">
        <f>IF(F$4=0,0,求节点(F$4:F$9,$B$4:$B$9,求节点(其他调用!$F$4:$F$42,其他调用!$G$4:$G$42,其他调用!$AG119)))</f>
        <v>0</v>
      </c>
      <c r="EK118" s="44">
        <f>IF(G$4=0,0,求节点(G$4:G$9,$B$4:$B$9,求节点(其他调用!$F$4:$F$42,其他调用!$G$4:$G$42,其他调用!$AG119)))</f>
        <v>0</v>
      </c>
      <c r="EL118" s="44">
        <f>IF(H$4=0,0,求节点(H$4:H$9,$B$4:$B$9,求节点(其他调用!$F$4:$F$42,其他调用!$G$4:$G$42,其他调用!$AG119)))</f>
        <v>0</v>
      </c>
      <c r="EM118" s="44">
        <f>IF(I$4=0,0,求节点(I$4:I$9,$B$4:$B$9,求节点(其他调用!$F$4:$F$42,其他调用!$G$4:$G$42,其他调用!$AG119)))</f>
        <v>0</v>
      </c>
      <c r="EN118" s="44">
        <f>IF(J$4=0,0,求节点(J$4:J$9,$B$4:$B$9,求节点(其他调用!$F$4:$F$42,其他调用!$G$4:$G$42,其他调用!$AG119)))</f>
        <v>0</v>
      </c>
      <c r="EO118" s="44">
        <f>IF(K$4=0,0,求节点(K$4:K$9,$B$4:$B$9,求节点(其他调用!$F$4:$F$42,其他调用!$G$4:$G$42,其他调用!$AG119)))</f>
        <v>0</v>
      </c>
      <c r="EP118" s="44">
        <f>IF(L$4=0,0,求节点(L$4:L$9,$B$4:$B$9,求节点(其他调用!$F$4:$F$42,其他调用!$G$4:$G$42,其他调用!$AG119)))</f>
        <v>0</v>
      </c>
      <c r="EQ118" s="44">
        <f>IF(M$4=0,0,求节点(M$4:M$9,$B$4:$B$9,求节点(其他调用!$F$4:$F$42,其他调用!$G$4:$G$42,其他调用!$AG119)))</f>
        <v>0</v>
      </c>
      <c r="ER118" s="44">
        <f>IF(N$4=0,0,求节点(N$4:N$9,$B$4:$B$9,求节点(其他调用!$F$4:$F$42,其他调用!$G$4:$G$42,其他调用!$AG119)))</f>
        <v>0</v>
      </c>
      <c r="ES118" s="44">
        <f>IF(O$4=0,0,求节点(O$4:O$9,$B$4:$B$9,求节点(其他调用!$F$4:$F$42,其他调用!$G$4:$G$42,其他调用!$AG119)))</f>
        <v>0</v>
      </c>
      <c r="ET118" s="44">
        <f>IF(P$4=0,0,求节点(P$4:P$9,$B$4:$B$9,求节点(其他调用!$F$4:$F$42,其他调用!$G$4:$G$42,其他调用!$AG119)))</f>
        <v>0</v>
      </c>
      <c r="EU118" s="44">
        <f>IF(Q$4=0,0,求节点(Q$4:Q$9,$B$4:$B$9,求节点(其他调用!$F$4:$F$42,其他调用!$G$4:$G$42,其他调用!$AG119)))</f>
        <v>0</v>
      </c>
      <c r="EV118" s="44">
        <f>IF(R$4=0,0,求节点(R$4:R$9,$B$4:$B$9,求节点(其他调用!$F$4:$F$42,其他调用!$G$4:$G$42,其他调用!$AG119)))</f>
        <v>0</v>
      </c>
      <c r="EW118" s="44">
        <f>IF(S$4=0,0,求节点(S$4:S$9,$B$4:$B$9,求节点(其他调用!$F$4:$F$42,其他调用!$G$4:$G$42,其他调用!$AG119)))</f>
        <v>6</v>
      </c>
      <c r="EX118" s="44">
        <f>IF(T$4=0,0,求节点(T$4:T$9,$B$4:$B$9,求节点(其他调用!$F$4:$F$42,其他调用!$G$4:$G$42,其他调用!$AG119)))</f>
        <v>6</v>
      </c>
      <c r="EY118" s="44">
        <f>IF(U$4=0,0,求节点(U$4:U$9,$B$4:$B$9,求节点(其他调用!$F$4:$F$42,其他调用!$G$4:$G$42,其他调用!$AG119)))</f>
        <v>6</v>
      </c>
      <c r="EZ118" s="44">
        <f>IF(V$4=0,0,求节点(V$4:V$9,$B$4:$B$9,求节点(其他调用!$F$4:$F$42,其他调用!$G$4:$G$42,其他调用!$AG119)))</f>
        <v>0</v>
      </c>
      <c r="FA118" s="44">
        <f>IF(W$4=0,0,求节点(W$4:W$9,$B$4:$B$9,求节点(其他调用!$F$4:$F$42,其他调用!$G$4:$G$42,其他调用!$AG119)))</f>
        <v>6</v>
      </c>
      <c r="FB118" s="44">
        <f>IF(X$4=0,0,求节点(X$4:X$9,$B$4:$B$9,求节点(其他调用!$F$4:$F$42,其他调用!$G$4:$G$42,其他调用!$AG119)))</f>
        <v>6</v>
      </c>
      <c r="FC118" s="44">
        <f>IF(Y$4=0,0,求节点(Y$4:Y$9,$B$4:$B$9,求节点(其他调用!$F$4:$F$42,其他调用!$G$4:$G$42,其他调用!$AG119)))</f>
        <v>6</v>
      </c>
      <c r="FD118" s="44">
        <f>IF(Z$4=0,0,求节点(Z$4:Z$9,$B$4:$B$9,求节点(其他调用!$F$4:$F$42,其他调用!$G$4:$G$42,其他调用!$AG119)))</f>
        <v>0</v>
      </c>
      <c r="FE118" s="44">
        <f>IF(AA$4=0,0,求节点(AA$4:AA$9,$B$4:$B$9,求节点(其他调用!$F$4:$F$42,其他调用!$G$4:$G$42,其他调用!$AG119)))</f>
        <v>6</v>
      </c>
      <c r="FF118" s="44">
        <f>IF(AB$4=0,0,求节点(AB$4:AB$9,$B$4:$B$9,求节点(其他调用!$F$4:$F$42,其他调用!$G$4:$G$42,其他调用!$AG119)))</f>
        <v>6</v>
      </c>
      <c r="FG118" s="44">
        <f>IF(AC$4=0,0,求节点(AC$4:AC$9,$B$4:$B$9,求节点(其他调用!$F$4:$F$42,其他调用!$G$4:$G$42,其他调用!$AG119)))</f>
        <v>6</v>
      </c>
      <c r="FH118" s="44">
        <f>IF(AD$4=0,0,求节点(AD$4:AD$9,$B$4:$B$9,求节点(其他调用!$F$4:$F$42,其他调用!$G$4:$G$42,其他调用!$AG119)))</f>
        <v>6</v>
      </c>
      <c r="FI118" s="44">
        <f>IF(AE$4=0,0,求节点(AE$4:AE$9,$B$4:$B$9,求节点(其他调用!$F$4:$F$42,其他调用!$G$4:$G$42,其他调用!$AG119)))</f>
        <v>6</v>
      </c>
      <c r="FJ118" s="44">
        <f>IF(AF$4=0,0,求节点(AF$4:AF$9,$B$4:$B$9,求节点(其他调用!$F$4:$F$42,其他调用!$G$4:$G$42,其他调用!$AG119)))</f>
        <v>6</v>
      </c>
      <c r="FK118" s="44">
        <f>IF(AG$4=0,0,求节点(AG$4:AG$9,$B$4:$B$9,求节点(其他调用!$F$4:$F$42,其他调用!$G$4:$G$42,其他调用!$AG119)))</f>
        <v>6</v>
      </c>
      <c r="FL118" s="44">
        <f>IF(AH$4=0,0,求节点(AH$4:AH$9,$B$4:$B$9,求节点(其他调用!$F$4:$F$42,其他调用!$G$4:$G$42,其他调用!$AG119)))</f>
        <v>6</v>
      </c>
      <c r="FM118" s="44">
        <f>IF(AI$4=0,0,求节点(AI$4:AI$9,$B$4:$B$9,求节点(其他调用!$F$4:$F$42,其他调用!$G$4:$G$42,其他调用!$AG119)))</f>
        <v>6</v>
      </c>
      <c r="FN118" s="44">
        <f>IF(AJ$4=0,0,求节点(AJ$4:AJ$9,$B$4:$B$9,求节点(其他调用!$F$4:$F$42,其他调用!$G$4:$G$42,其他调用!$AG119)))</f>
        <v>6</v>
      </c>
      <c r="FO118" s="44">
        <f>IF(AK$4=0,0,求节点(AK$4:AK$9,$B$4:$B$9,求节点(其他调用!$F$4:$F$42,其他调用!$G$4:$G$42,其他调用!$AG119)))</f>
        <v>6</v>
      </c>
      <c r="FP118" s="44">
        <f>IF(AL$4=0,0,求节点(AL$4:AL$9,$B$4:$B$9,求节点(其他调用!$F$4:$F$42,其他调用!$G$4:$G$42,其他调用!$AG119)))</f>
        <v>6</v>
      </c>
      <c r="FQ118" s="44">
        <f>IF(AM$4=0,0,求节点(AM$4:AM$9,$B$4:$B$9,求节点(其他调用!$F$4:$F$42,其他调用!$G$4:$G$42,其他调用!$AG119)))</f>
        <v>6</v>
      </c>
      <c r="FR118" s="44">
        <f>IF(AN$4=0,0,求节点(AN$4:AN$9,$B$4:$B$9,求节点(其他调用!$F$4:$F$42,其他调用!$G$4:$G$42,其他调用!$AG119)))</f>
        <v>6</v>
      </c>
      <c r="FS118" s="44">
        <f>IF(AO$4=0,0,求节点(AO$4:AO$9,$B$4:$B$9,求节点(其他调用!$F$4:$F$42,其他调用!$G$4:$G$42,其他调用!$AG119)))</f>
        <v>6</v>
      </c>
      <c r="FT118" s="44">
        <f>IF(AP$4=0,0,求节点(AP$4:AP$9,$B$4:$B$9,求节点(其他调用!$F$4:$F$42,其他调用!$G$4:$G$42,其他调用!$AG119)))</f>
        <v>6</v>
      </c>
      <c r="FU118" s="44">
        <f>IF(AQ$4=0,0,求节点(AQ$4:AQ$9,$B$4:$B$9,求节点(其他调用!$F$4:$F$42,其他调用!$G$4:$G$42,其他调用!$AG119)))</f>
        <v>6</v>
      </c>
      <c r="FV118" s="44">
        <f>IF(AR$4=0,0,求节点(AR$4:AR$9,$B$4:$B$9,求节点(其他调用!$F$4:$F$42,其他调用!$G$4:$G$42,其他调用!$AG119)))</f>
        <v>6</v>
      </c>
      <c r="FW118" s="44">
        <f>IF(AS$4=0,0,求节点(AS$4:AS$9,$B$4:$B$9,求节点(其他调用!$F$4:$F$42,其他调用!$G$4:$G$42,其他调用!$AG119)))</f>
        <v>6</v>
      </c>
      <c r="FX118" s="44">
        <f>IF(AT$4=0,0,求节点(AT$4:AT$9,$B$4:$B$9,求节点(其他调用!$F$4:$F$42,其他调用!$G$4:$G$42,其他调用!$AG119)))</f>
        <v>6</v>
      </c>
      <c r="FY118" s="44">
        <f>IF(AU$4=0,0,求节点(AU$4:AU$9,$B$4:$B$9,求节点(其他调用!$F$4:$F$42,其他调用!$G$4:$G$42,其他调用!$AG119)))</f>
        <v>6</v>
      </c>
      <c r="FZ118" s="44">
        <f>IF(AV$4=0,0,求节点(AV$4:AV$9,$B$4:$B$9,求节点(其他调用!$F$4:$F$42,其他调用!$G$4:$G$42,其他调用!$AG119)))</f>
        <v>6</v>
      </c>
      <c r="GA118" s="44">
        <f>IF(AW$4=0,0,求节点(AW$4:AW$9,$B$4:$B$9,求节点(其他调用!$F$4:$F$42,其他调用!$G$4:$G$42,其他调用!$AG119)))</f>
        <v>6</v>
      </c>
      <c r="GB118" s="44">
        <f>IF(AX$4=0,0,求节点(AX$4:AX$9,$B$4:$B$9,求节点(其他调用!$F$4:$F$42,其他调用!$G$4:$G$42,其他调用!$AG119)))</f>
        <v>6</v>
      </c>
      <c r="GC118" s="44">
        <f>IF(AY$4=0,0,求节点(AY$4:AY$9,$B$4:$B$9,求节点(其他调用!$F$4:$F$42,其他调用!$G$4:$G$42,其他调用!$AG119)))</f>
        <v>6</v>
      </c>
      <c r="GD118" s="44">
        <f>IF(AZ$4=0,0,求节点(AZ$4:AZ$9,$B$4:$B$9,求节点(其他调用!$F$4:$F$42,其他调用!$G$4:$G$42,其他调用!$AG119)))</f>
        <v>6</v>
      </c>
      <c r="GF118" s="44">
        <v>115</v>
      </c>
      <c r="GG118" s="44">
        <f>IF(C$23=0,0,求节点(C$23:C$28,$B$23:$B$28,求节点(其他调用!$U$4:$U$20,其他调用!$V$4:$V$20,$GF118)))</f>
        <v>0</v>
      </c>
      <c r="GH118" s="44">
        <f>IF(D$23=0,0,求节点(D$23:D$28,$B$23:$B$28,求节点(其他调用!$U$4:$U$20,其他调用!$V$4:$V$20,$GF118)))</f>
        <v>0</v>
      </c>
      <c r="GI118" s="44">
        <f>IF(E$23=0,0,求节点(E$23:E$28,$B$23:$B$28,求节点(其他调用!$U$4:$U$20,其他调用!$V$4:$V$20,$GF118)))</f>
        <v>0</v>
      </c>
      <c r="GJ118" s="44">
        <f>IF(F$23=0,0,求节点(F$23:F$28,$B$23:$B$28,求节点(其他调用!$U$4:$U$20,其他调用!$V$4:$V$20,$GF118)))</f>
        <v>0</v>
      </c>
      <c r="GK118" s="44">
        <f>IF(G$23=0,0,求节点(G$23:G$28,$B$23:$B$28,求节点(其他调用!$U$4:$U$20,其他调用!$V$4:$V$20,$GF118)))</f>
        <v>0</v>
      </c>
      <c r="GL118" s="44">
        <f>IF(H$23=0,0,求节点(H$23:H$28,$B$23:$B$28,求节点(其他调用!$U$4:$U$20,其他调用!$V$4:$V$20,$GF118)))</f>
        <v>0</v>
      </c>
      <c r="GM118" s="44">
        <f>IF(I$23=0,0,求节点(I$23:I$28,$B$23:$B$28,求节点(其他调用!$U$4:$U$20,其他调用!$V$4:$V$20,$GF118)))</f>
        <v>0</v>
      </c>
      <c r="GN118" s="44">
        <f>IF(J$23=0,0,求节点(J$23:J$28,$B$23:$B$28,求节点(其他调用!$U$4:$U$20,其他调用!$V$4:$V$20,$GF118)))</f>
        <v>0</v>
      </c>
      <c r="GO118" s="44">
        <f>IF(K$23=0,0,求节点(K$23:K$28,$B$23:$B$28,求节点(其他调用!$U$4:$U$20,其他调用!$V$4:$V$20,$GF118)))</f>
        <v>0</v>
      </c>
      <c r="GP118" s="44">
        <f>IF(L$23=0,0,求节点(L$23:L$28,$B$23:$B$28,求节点(其他调用!$U$4:$U$20,其他调用!$V$4:$V$20,$GF118)))</f>
        <v>0</v>
      </c>
      <c r="GQ118" s="44">
        <f>IF(M$23=0,0,求节点(M$23:M$28,$B$23:$B$28,求节点(其他调用!$U$4:$U$20,其他调用!$V$4:$V$20,$GF118)))</f>
        <v>0</v>
      </c>
      <c r="GR118" s="44">
        <f>IF(N$23=0,0,求节点(N$23:N$28,$B$23:$B$28,求节点(其他调用!$U$4:$U$20,其他调用!$V$4:$V$20,$GF118)))</f>
        <v>0</v>
      </c>
      <c r="GS118" s="44">
        <f>IF(O$23=0,0,求节点(O$23:O$28,$B$23:$B$28,求节点(其他调用!$U$4:$U$20,其他调用!$V$4:$V$20,$GF118)))</f>
        <v>0</v>
      </c>
      <c r="GT118" s="44">
        <f>IF(P$23=0,0,求节点(P$23:P$28,$B$23:$B$28,求节点(其他调用!$U$4:$U$20,其他调用!$V$4:$V$20,$GF118)))</f>
        <v>0</v>
      </c>
      <c r="GU118" s="44">
        <f>IF(Q$23=0,0,求节点(Q$23:Q$28,$B$23:$B$28,求节点(其他调用!$U$4:$U$20,其他调用!$V$4:$V$20,$GF118)))</f>
        <v>0</v>
      </c>
      <c r="GV118" s="44">
        <f>IF(R$23=0,0,求节点(R$23:R$28,$B$23:$B$28,求节点(其他调用!$U$4:$U$20,其他调用!$V$4:$V$20,$GF118)))</f>
        <v>0</v>
      </c>
      <c r="GW118" s="44">
        <f>IF(S$23=0,0,求节点(S$23:S$28,$B$23:$B$28,求节点(其他调用!$U$4:$U$20,其他调用!$V$4:$V$20,$GF118)))</f>
        <v>0</v>
      </c>
      <c r="GX118" s="44">
        <f>IF(T$23=0,0,求节点(T$23:T$28,$B$23:$B$28,求节点(其他调用!$U$4:$U$20,其他调用!$V$4:$V$20,$GF118)))</f>
        <v>0</v>
      </c>
      <c r="GY118" s="44">
        <f>IF(U$23=0,0,求节点(U$23:U$28,$B$23:$B$28,求节点(其他调用!$U$4:$U$20,其他调用!$V$4:$V$20,$GF118)))</f>
        <v>0</v>
      </c>
      <c r="GZ118" s="44">
        <f>IF(V$23=0,0,求节点(V$23:V$28,$B$23:$B$28,求节点(其他调用!$U$4:$U$20,其他调用!$V$4:$V$20,$GF118)))</f>
        <v>0</v>
      </c>
      <c r="HC118" s="44">
        <v>115</v>
      </c>
      <c r="HD118" s="44">
        <f>IF(C$4=0,0,求节点(C$4:C$9,$B$4:$B$9,求节点(其他调用!$I$4:$I$42,其他调用!$J$4:$J$42,其他调用!$AH119)))</f>
        <v>6</v>
      </c>
      <c r="HE118" s="44">
        <f>IF(D$4=0,0,求节点(D$4:D$9,$B$4:$B$9,求节点(其他调用!$I$4:$I$42,其他调用!$J$4:$J$42,其他调用!$AH119)))</f>
        <v>6</v>
      </c>
      <c r="HF118" s="44">
        <f>IF(E$4=0,0,求节点(E$4:E$9,$B$4:$B$9,求节点(其他调用!$I$4:$I$42,其他调用!$J$4:$J$42,其他调用!$AH119)))</f>
        <v>5.6247684079456546</v>
      </c>
      <c r="HG118" s="44">
        <f>IF(F$4=0,0,求节点(F$4:F$9,$B$4:$B$9,求节点(其他调用!$I$4:$I$42,其他调用!$J$4:$J$42,其他调用!$AH119)))</f>
        <v>0</v>
      </c>
      <c r="HH118" s="44">
        <f>IF(G$4=0,0,求节点(G$4:G$9,$B$4:$B$9,求节点(其他调用!$I$4:$I$42,其他调用!$J$4:$J$42,其他调用!$AH119)))</f>
        <v>0</v>
      </c>
      <c r="HI118" s="44">
        <f>IF(H$4=0,0,求节点(H$4:H$9,$B$4:$B$9,求节点(其他调用!$I$4:$I$42,其他调用!$J$4:$J$42,其他调用!$AH119)))</f>
        <v>0</v>
      </c>
      <c r="HJ118" s="44">
        <f>IF(I$4=0,0,求节点(I$4:I$9,$B$4:$B$9,求节点(其他调用!$I$4:$I$42,其他调用!$J$4:$J$42,其他调用!$AH119)))</f>
        <v>0</v>
      </c>
      <c r="HK118" s="44">
        <f>IF(J$4=0,0,求节点(J$4:J$9,$B$4:$B$9,求节点(其他调用!$I$4:$I$42,其他调用!$J$4:$J$42,其他调用!$AH119)))</f>
        <v>0</v>
      </c>
      <c r="HL118" s="44">
        <f>IF(K$4=0,0,求节点(K$4:K$9,$B$4:$B$9,求节点(其他调用!$I$4:$I$42,其他调用!$J$4:$J$42,其他调用!$AH119)))</f>
        <v>0</v>
      </c>
      <c r="HM118" s="44">
        <f>IF(L$4=0,0,求节点(L$4:L$9,$B$4:$B$9,求节点(其他调用!$I$4:$I$42,其他调用!$J$4:$J$42,其他调用!$AH119)))</f>
        <v>0</v>
      </c>
      <c r="HN118" s="44">
        <f>IF(M$4=0,0,求节点(M$4:M$9,$B$4:$B$9,求节点(其他调用!$I$4:$I$42,其他调用!$J$4:$J$42,其他调用!$AH119)))</f>
        <v>0</v>
      </c>
      <c r="HO118" s="44">
        <f>IF(N$4=0,0,求节点(N$4:N$9,$B$4:$B$9,求节点(其他调用!$I$4:$I$42,其他调用!$J$4:$J$42,其他调用!$AH119)))</f>
        <v>0</v>
      </c>
      <c r="HP118" s="44">
        <f>IF(O$4=0,0,求节点(O$4:O$9,$B$4:$B$9,求节点(其他调用!$I$4:$I$42,其他调用!$J$4:$J$42,其他调用!$AH119)))</f>
        <v>0</v>
      </c>
      <c r="HQ118" s="44">
        <f>IF(P$4=0,0,求节点(P$4:P$9,$B$4:$B$9,求节点(其他调用!$I$4:$I$42,其他调用!$J$4:$J$42,其他调用!$AH119)))</f>
        <v>0</v>
      </c>
      <c r="HR118" s="44">
        <f>IF(Q$4=0,0,求节点(Q$4:Q$9,$B$4:$B$9,求节点(其他调用!$I$4:$I$42,其他调用!$J$4:$J$42,其他调用!$AH119)))</f>
        <v>0</v>
      </c>
      <c r="HS118" s="44">
        <f>IF(R$4=0,0,求节点(R$4:R$9,$B$4:$B$9,求节点(其他调用!$I$4:$I$42,其他调用!$J$4:$J$42,其他调用!$AH119)))</f>
        <v>0</v>
      </c>
      <c r="HT118" s="44">
        <f>IF(S$4=0,0,求节点(S$4:S$9,$B$4:$B$9,求节点(其他调用!$I$4:$I$42,其他调用!$J$4:$J$42,其他调用!$AH119)))</f>
        <v>6</v>
      </c>
      <c r="HU118" s="44">
        <f>IF(T$4=0,0,求节点(T$4:T$9,$B$4:$B$9,求节点(其他调用!$I$4:$I$42,其他调用!$J$4:$J$42,其他调用!$AH119)))</f>
        <v>6</v>
      </c>
      <c r="HV118" s="44">
        <f>IF(U$4=0,0,求节点(U$4:U$9,$B$4:$B$9,求节点(其他调用!$I$4:$I$42,其他调用!$J$4:$J$42,其他调用!$AH119)))</f>
        <v>6</v>
      </c>
      <c r="HW118" s="44">
        <f>IF(V$4=0,0,求节点(V$4:V$9,$B$4:$B$9,求节点(其他调用!$I$4:$I$42,其他调用!$J$4:$J$42,其他调用!$AH119)))</f>
        <v>0</v>
      </c>
      <c r="HX118" s="44">
        <f>IF(W$4=0,0,求节点(W$4:W$9,$B$4:$B$9,求节点(其他调用!$I$4:$I$42,其他调用!$J$4:$J$42,其他调用!$AH119)))</f>
        <v>6</v>
      </c>
      <c r="HY118" s="44">
        <f>IF(X$4=0,0,求节点(X$4:X$9,$B$4:$B$9,求节点(其他调用!$I$4:$I$42,其他调用!$J$4:$J$42,其他调用!$AH119)))</f>
        <v>6</v>
      </c>
      <c r="HZ118" s="44">
        <f>IF(Y$4=0,0,求节点(Y$4:Y$9,$B$4:$B$9,求节点(其他调用!$I$4:$I$42,其他调用!$J$4:$J$42,其他调用!$AH119)))</f>
        <v>6</v>
      </c>
      <c r="IA118" s="44">
        <f>IF(Z$4=0,0,求节点(Z$4:Z$9,$B$4:$B$9,求节点(其他调用!$I$4:$I$42,其他调用!$J$4:$J$42,其他调用!$AH119)))</f>
        <v>0</v>
      </c>
      <c r="IB118" s="44">
        <f>IF(AA$4=0,0,求节点(AA$4:AA$9,$B$4:$B$9,求节点(其他调用!$I$4:$I$42,其他调用!$J$4:$J$42,其他调用!$AH119)))</f>
        <v>6</v>
      </c>
      <c r="IC118" s="44">
        <f>IF(AB$4=0,0,求节点(AB$4:AB$9,$B$4:$B$9,求节点(其他调用!$I$4:$I$42,其他调用!$J$4:$J$42,其他调用!$AH119)))</f>
        <v>6</v>
      </c>
      <c r="ID118" s="44">
        <f>IF(AC$4=0,0,求节点(AC$4:AC$9,$B$4:$B$9,求节点(其他调用!$I$4:$I$42,其他调用!$J$4:$J$42,其他调用!$AH119)))</f>
        <v>6</v>
      </c>
      <c r="IE118" s="44">
        <f>IF(AD$4=0,0,求节点(AD$4:AD$9,$B$4:$B$9,求节点(其他调用!$I$4:$I$42,其他调用!$J$4:$J$42,其他调用!$AH119)))</f>
        <v>6</v>
      </c>
      <c r="IF118" s="44">
        <f>IF(AE$4=0,0,求节点(AE$4:AE$9,$B$4:$B$9,求节点(其他调用!$I$4:$I$42,其他调用!$J$4:$J$42,其他调用!$AH119)))</f>
        <v>6</v>
      </c>
      <c r="IG118" s="44">
        <f>IF(AF$4=0,0,求节点(AF$4:AF$9,$B$4:$B$9,求节点(其他调用!$I$4:$I$42,其他调用!$J$4:$J$42,其他调用!$AH119)))</f>
        <v>6</v>
      </c>
      <c r="IH118" s="44">
        <f>IF(AG$4=0,0,求节点(AG$4:AG$9,$B$4:$B$9,求节点(其他调用!$I$4:$I$42,其他调用!$J$4:$J$42,其他调用!$AH119)))</f>
        <v>6</v>
      </c>
      <c r="II118" s="44">
        <f>IF(AH$4=0,0,求节点(AH$4:AH$9,$B$4:$B$9,求节点(其他调用!$I$4:$I$42,其他调用!$J$4:$J$42,其他调用!$AH119)))</f>
        <v>6</v>
      </c>
      <c r="IJ118" s="44">
        <f>IF(AI$4=0,0,求节点(AI$4:AI$9,$B$4:$B$9,求节点(其他调用!$I$4:$I$42,其他调用!$J$4:$J$42,其他调用!$AH119)))</f>
        <v>6</v>
      </c>
      <c r="IK118" s="44">
        <f>IF(AJ$4=0,0,求节点(AJ$4:AJ$9,$B$4:$B$9,求节点(其他调用!$I$4:$I$42,其他调用!$J$4:$J$42,其他调用!$AH119)))</f>
        <v>6</v>
      </c>
      <c r="IL118" s="44">
        <f>IF(AK$4=0,0,求节点(AK$4:AK$9,$B$4:$B$9,求节点(其他调用!$I$4:$I$42,其他调用!$J$4:$J$42,其他调用!$AH119)))</f>
        <v>6</v>
      </c>
      <c r="IM118" s="44">
        <f>IF(AL$4=0,0,求节点(AL$4:AL$9,$B$4:$B$9,求节点(其他调用!$I$4:$I$42,其他调用!$J$4:$J$42,其他调用!$AH119)))</f>
        <v>6</v>
      </c>
      <c r="IN118" s="44">
        <f>IF(AM$4=0,0,求节点(AM$4:AM$9,$B$4:$B$9,求节点(其他调用!$I$4:$I$42,其他调用!$J$4:$J$42,其他调用!$AH119)))</f>
        <v>6</v>
      </c>
      <c r="IO118" s="44">
        <f>IF(AN$4=0,0,求节点(AN$4:AN$9,$B$4:$B$9,求节点(其他调用!$I$4:$I$42,其他调用!$J$4:$J$42,其他调用!$AH119)))</f>
        <v>6</v>
      </c>
      <c r="IP118" s="44">
        <f>IF(AO$4=0,0,求节点(AO$4:AO$9,$B$4:$B$9,求节点(其他调用!$I$4:$I$42,其他调用!$J$4:$J$42,其他调用!$AH119)))</f>
        <v>6</v>
      </c>
      <c r="IQ118" s="44">
        <f>IF(AP$4=0,0,求节点(AP$4:AP$9,$B$4:$B$9,求节点(其他调用!$I$4:$I$42,其他调用!$J$4:$J$42,其他调用!$AH119)))</f>
        <v>6</v>
      </c>
      <c r="IR118" s="44">
        <f>IF(AQ$4=0,0,求节点(AQ$4:AQ$9,$B$4:$B$9,求节点(其他调用!$I$4:$I$42,其他调用!$J$4:$J$42,其他调用!$AH119)))</f>
        <v>6</v>
      </c>
      <c r="IS118" s="44">
        <f>IF(AR$4=0,0,求节点(AR$4:AR$9,$B$4:$B$9,求节点(其他调用!$I$4:$I$42,其他调用!$J$4:$J$42,其他调用!$AH119)))</f>
        <v>6</v>
      </c>
      <c r="IT118" s="44">
        <f>IF(AS$4=0,0,求节点(AS$4:AS$9,$B$4:$B$9,求节点(其他调用!$I$4:$I$42,其他调用!$J$4:$J$42,其他调用!$AH119)))</f>
        <v>6</v>
      </c>
      <c r="IU118" s="44">
        <f>IF(AT$4=0,0,求节点(AT$4:AT$9,$B$4:$B$9,求节点(其他调用!$I$4:$I$42,其他调用!$J$4:$J$42,其他调用!$AH119)))</f>
        <v>6</v>
      </c>
      <c r="IV118" s="44">
        <f>IF(AU$4=0,0,求节点(AU$4:AU$9,$B$4:$B$9,求节点(其他调用!$I$4:$I$42,其他调用!$J$4:$J$42,其他调用!$AH119)))</f>
        <v>6</v>
      </c>
      <c r="IW118" s="44">
        <f>IF(AV$4=0,0,求节点(AV$4:AV$9,$B$4:$B$9,求节点(其他调用!$I$4:$I$42,其他调用!$J$4:$J$42,其他调用!$AH119)))</f>
        <v>6</v>
      </c>
      <c r="IX118" s="44">
        <f>IF(AW$4=0,0,求节点(AW$4:AW$9,$B$4:$B$9,求节点(其他调用!$I$4:$I$42,其他调用!$J$4:$J$42,其他调用!$AH119)))</f>
        <v>6</v>
      </c>
      <c r="IY118" s="44">
        <f>IF(AX$4=0,0,求节点(AX$4:AX$9,$B$4:$B$9,求节点(其他调用!$I$4:$I$42,其他调用!$J$4:$J$42,其他调用!$AH119)))</f>
        <v>6</v>
      </c>
      <c r="IZ118" s="44">
        <f>IF(AY$4=0,0,求节点(AY$4:AY$9,$B$4:$B$9,求节点(其他调用!$I$4:$I$42,其他调用!$J$4:$J$42,其他调用!$AH119)))</f>
        <v>6</v>
      </c>
      <c r="JA118" s="44">
        <f>IF(AZ$4=0,0,求节点(AZ$4:AZ$9,$B$4:$B$9,求节点(其他调用!$I$4:$I$42,其他调用!$J$4:$J$42,其他调用!$AH119)))</f>
        <v>6</v>
      </c>
      <c r="JC118" s="44">
        <v>115</v>
      </c>
      <c r="JD118" s="44">
        <f>IF(C$23=0,0,求节点(C$23:C$28,$B$23:$B$28,求节点(其他调用!$W$4:$W$20,其他调用!$X$4:$X$20,$JC118)))</f>
        <v>0</v>
      </c>
      <c r="JE118" s="44">
        <f>IF(D$23=0,0,求节点(D$23:D$28,$B$23:$B$28,求节点(其他调用!$W$4:$W$20,其他调用!$X$4:$X$20,$JC118)))</f>
        <v>0</v>
      </c>
      <c r="JF118" s="44">
        <f>IF(E$23=0,0,求节点(E$23:E$28,$B$23:$B$28,求节点(其他调用!$W$4:$W$20,其他调用!$X$4:$X$20,$JC118)))</f>
        <v>0</v>
      </c>
      <c r="JG118" s="44">
        <f>IF(F$23=0,0,求节点(F$23:F$28,$B$23:$B$28,求节点(其他调用!$W$4:$W$20,其他调用!$X$4:$X$20,$JC118)))</f>
        <v>7.1917717670078041E-3</v>
      </c>
      <c r="JH118" s="44">
        <f>IF(G$23=0,0,求节点(G$23:G$28,$B$23:$B$28,求节点(其他调用!$W$4:$W$20,其他调用!$X$4:$X$20,$JC118)))</f>
        <v>1.0787657650511595E-2</v>
      </c>
      <c r="JI118" s="44">
        <f>IF(H$23=0,0,求节点(H$23:H$28,$B$23:$B$28,求节点(其他调用!$W$4:$W$20,其他调用!$X$4:$X$20,$JC118)))</f>
        <v>1.0787657650511595E-2</v>
      </c>
      <c r="JJ118" s="44">
        <f>IF(I$23=0,0,求节点(I$23:I$28,$B$23:$B$28,求节点(其他调用!$W$4:$W$20,其他调用!$X$4:$X$20,$JC118)))</f>
        <v>1.6344935834108454E-2</v>
      </c>
      <c r="JK118" s="44">
        <f>IF(J$23=0,0,求节点(J$23:J$28,$B$23:$B$28,求节点(其他调用!$W$4:$W$20,其他调用!$X$4:$X$20,$JC118)))</f>
        <v>0</v>
      </c>
      <c r="JL118" s="44">
        <f>IF(K$23=0,0,求节点(K$23:K$28,$B$23:$B$28,求节点(其他调用!$W$4:$W$20,其他调用!$X$4:$X$20,$JC118)))</f>
        <v>1.0787657650511595E-2</v>
      </c>
      <c r="JM118" s="44">
        <f>IF(L$23=0,0,求节点(L$23:L$28,$B$23:$B$28,求节点(其他调用!$W$4:$W$20,其他调用!$X$4:$X$20,$JC118)))</f>
        <v>0</v>
      </c>
      <c r="JN118" s="44">
        <f>IF(M$23=0,0,求节点(M$23:M$28,$B$23:$B$28,求节点(其他调用!$W$4:$W$20,其他调用!$X$4:$X$20,$JC118)))</f>
        <v>0</v>
      </c>
      <c r="JO118" s="44">
        <f>IF(N$23=0,0,求节点(N$23:N$28,$B$23:$B$28,求节点(其他调用!$W$4:$W$20,其他调用!$X$4:$X$20,$JC118)))</f>
        <v>0</v>
      </c>
      <c r="JP118" s="44">
        <f>IF(O$23=0,0,求节点(O$23:O$28,$B$23:$B$28,求节点(其他调用!$W$4:$W$20,其他调用!$X$4:$X$20,$JC118)))</f>
        <v>0</v>
      </c>
      <c r="JQ118" s="44">
        <f>IF(P$23=0,0,求节点(P$23:P$28,$B$23:$B$28,求节点(其他调用!$W$4:$W$20,其他调用!$X$4:$X$20,$JC118)))</f>
        <v>0</v>
      </c>
      <c r="JR118" s="44">
        <f>IF(Q$23=0,0,求节点(Q$23:Q$28,$B$23:$B$28,求节点(其他调用!$W$4:$W$20,其他调用!$X$4:$X$20,$JC118)))</f>
        <v>0</v>
      </c>
      <c r="JS118" s="44">
        <f>IF(R$23=0,0,求节点(R$23:R$28,$B$23:$B$28,求节点(其他调用!$W$4:$W$20,其他调用!$X$4:$X$20,$JC118)))</f>
        <v>0</v>
      </c>
      <c r="JT118" s="44">
        <f>IF(S$23=0,0,求节点(S$23:S$28,$B$23:$B$28,求节点(其他调用!$W$4:$W$20,其他调用!$X$4:$X$20,$JC118)))</f>
        <v>0</v>
      </c>
      <c r="JU118" s="44">
        <f>IF(T$23=0,0,求节点(T$23:T$28,$B$23:$B$28,求节点(其他调用!$W$4:$W$20,其他调用!$X$4:$X$20,$JC118)))</f>
        <v>0</v>
      </c>
      <c r="JV118" s="44">
        <f>IF(U$23=0,0,求节点(U$23:U$28,$B$23:$B$28,求节点(其他调用!$W$4:$W$20,其他调用!$X$4:$X$20,$JC118)))</f>
        <v>0</v>
      </c>
      <c r="JW118" s="44">
        <f>IF(V$23=0,0,求节点(V$23:V$28,$B$23:$B$28,求节点(其他调用!$W$4:$W$20,其他调用!$X$4:$X$20,$JC118)))</f>
        <v>0</v>
      </c>
      <c r="JZ118" s="44">
        <v>115</v>
      </c>
      <c r="KA118" s="44">
        <f>IF(C$4=0,0,求节点(C$4:C$9,$B$4:$B$9,求节点(其他调用!$L$4:$L$42,其他调用!$M$4:$M$42,其他调用!$AI119)))</f>
        <v>6</v>
      </c>
      <c r="KB118" s="44">
        <f>IF(D$4=0,0,求节点(D$4:D$9,$B$4:$B$9,求节点(其他调用!$L$4:$L$42,其他调用!$M$4:$M$42,其他调用!$AI119)))</f>
        <v>6</v>
      </c>
      <c r="KC118" s="44">
        <f>IF(E$4=0,0,求节点(E$4:E$9,$B$4:$B$9,求节点(其他调用!$L$4:$L$42,其他调用!$M$4:$M$42,其他调用!$AI119)))</f>
        <v>6</v>
      </c>
      <c r="KD118" s="44">
        <f>IF(F$4=0,0,求节点(F$4:F$9,$B$4:$B$9,求节点(其他调用!$L$4:$L$42,其他调用!$M$4:$M$42,其他调用!$AI119)))</f>
        <v>0</v>
      </c>
      <c r="KE118" s="44">
        <f>IF(G$4=0,0,求节点(G$4:G$9,$B$4:$B$9,求节点(其他调用!$L$4:$L$42,其他调用!$M$4:$M$42,其他调用!$AI119)))</f>
        <v>0</v>
      </c>
      <c r="KF118" s="44">
        <f>IF(H$4=0,0,求节点(H$4:H$9,$B$4:$B$9,求节点(其他调用!$L$4:$L$42,其他调用!$M$4:$M$42,其他调用!$AI119)))</f>
        <v>0</v>
      </c>
      <c r="KG118" s="44">
        <f>IF(I$4=0,0,求节点(I$4:I$9,$B$4:$B$9,求节点(其他调用!$L$4:$L$42,其他调用!$M$4:$M$42,其他调用!$AI119)))</f>
        <v>0</v>
      </c>
      <c r="KH118" s="44">
        <f>IF(J$4=0,0,求节点(J$4:J$9,$B$4:$B$9,求节点(其他调用!$L$4:$L$42,其他调用!$M$4:$M$42,其他调用!$AI119)))</f>
        <v>0</v>
      </c>
      <c r="KI118" s="44">
        <f>IF(K$4=0,0,求节点(K$4:K$9,$B$4:$B$9,求节点(其他调用!$L$4:$L$42,其他调用!$M$4:$M$42,其他调用!$AI119)))</f>
        <v>0</v>
      </c>
      <c r="KJ118" s="44">
        <f>IF(L$4=0,0,求节点(L$4:L$9,$B$4:$B$9,求节点(其他调用!$L$4:$L$42,其他调用!$M$4:$M$42,其他调用!$AI119)))</f>
        <v>0</v>
      </c>
      <c r="KK118" s="44">
        <f>IF(M$4=0,0,求节点(M$4:M$9,$B$4:$B$9,求节点(其他调用!$L$4:$L$42,其他调用!$M$4:$M$42,其他调用!$AI119)))</f>
        <v>0</v>
      </c>
      <c r="KL118" s="44">
        <f>IF(N$4=0,0,求节点(N$4:N$9,$B$4:$B$9,求节点(其他调用!$L$4:$L$42,其他调用!$M$4:$M$42,其他调用!$AI119)))</f>
        <v>0</v>
      </c>
      <c r="KM118" s="44">
        <f>IF(O$4=0,0,求节点(O$4:O$9,$B$4:$B$9,求节点(其他调用!$L$4:$L$42,其他调用!$M$4:$M$42,其他调用!$AI119)))</f>
        <v>0</v>
      </c>
      <c r="KN118" s="44">
        <f>IF(P$4=0,0,求节点(P$4:P$9,$B$4:$B$9,求节点(其他调用!$L$4:$L$42,其他调用!$M$4:$M$42,其他调用!$AI119)))</f>
        <v>0</v>
      </c>
      <c r="KO118" s="44">
        <f>IF(Q$4=0,0,求节点(Q$4:Q$9,$B$4:$B$9,求节点(其他调用!$L$4:$L$42,其他调用!$M$4:$M$42,其他调用!$AI119)))</f>
        <v>0</v>
      </c>
      <c r="KP118" s="44">
        <f>IF(R$4=0,0,求节点(R$4:R$9,$B$4:$B$9,求节点(其他调用!$L$4:$L$42,其他调用!$M$4:$M$42,其他调用!$AI119)))</f>
        <v>0</v>
      </c>
      <c r="KQ118" s="44">
        <f>IF(S$4=0,0,求节点(S$4:S$9,$B$4:$B$9,求节点(其他调用!$L$4:$L$42,其他调用!$M$4:$M$42,其他调用!$AI119)))</f>
        <v>6</v>
      </c>
      <c r="KR118" s="44">
        <f>IF(T$4=0,0,求节点(T$4:T$9,$B$4:$B$9,求节点(其他调用!$L$4:$L$42,其他调用!$M$4:$M$42,其他调用!$AI119)))</f>
        <v>6</v>
      </c>
      <c r="KS118" s="44">
        <f>IF(U$4=0,0,求节点(U$4:U$9,$B$4:$B$9,求节点(其他调用!$L$4:$L$42,其他调用!$M$4:$M$42,其他调用!$AI119)))</f>
        <v>6</v>
      </c>
      <c r="KT118" s="44">
        <f>IF(V$4=0,0,求节点(V$4:V$9,$B$4:$B$9,求节点(其他调用!$L$4:$L$42,其他调用!$M$4:$M$42,其他调用!$AI119)))</f>
        <v>0</v>
      </c>
      <c r="KU118" s="44">
        <f>IF(W$4=0,0,求节点(W$4:W$9,$B$4:$B$9,求节点(其他调用!$L$4:$L$42,其他调用!$M$4:$M$42,其他调用!$AI119)))</f>
        <v>6</v>
      </c>
      <c r="KV118" s="44">
        <f>IF(X$4=0,0,求节点(X$4:X$9,$B$4:$B$9,求节点(其他调用!$L$4:$L$42,其他调用!$M$4:$M$42,其他调用!$AI119)))</f>
        <v>6</v>
      </c>
      <c r="KW118" s="44">
        <f>IF(Y$4=0,0,求节点(Y$4:Y$9,$B$4:$B$9,求节点(其他调用!$L$4:$L$42,其他调用!$M$4:$M$42,其他调用!$AI119)))</f>
        <v>6</v>
      </c>
      <c r="KX118" s="44">
        <f>IF(Z$4=0,0,求节点(Z$4:Z$9,$B$4:$B$9,求节点(其他调用!$L$4:$L$42,其他调用!$M$4:$M$42,其他调用!$AI119)))</f>
        <v>0</v>
      </c>
      <c r="KY118" s="44">
        <f>IF(AA$4=0,0,求节点(AA$4:AA$9,$B$4:$B$9,求节点(其他调用!$L$4:$L$42,其他调用!$M$4:$M$42,其他调用!$AI119)))</f>
        <v>6</v>
      </c>
      <c r="KZ118" s="44">
        <f>IF(AB$4=0,0,求节点(AB$4:AB$9,$B$4:$B$9,求节点(其他调用!$L$4:$L$42,其他调用!$M$4:$M$42,其他调用!$AI119)))</f>
        <v>6</v>
      </c>
      <c r="LA118" s="44">
        <f>IF(AC$4=0,0,求节点(AC$4:AC$9,$B$4:$B$9,求节点(其他调用!$L$4:$L$42,其他调用!$M$4:$M$42,其他调用!$AI119)))</f>
        <v>6</v>
      </c>
      <c r="LB118" s="44">
        <f>IF(AD$4=0,0,求节点(AD$4:AD$9,$B$4:$B$9,求节点(其他调用!$L$4:$L$42,其他调用!$M$4:$M$42,其他调用!$AI119)))</f>
        <v>6</v>
      </c>
      <c r="LC118" s="44">
        <f>IF(AE$4=0,0,求节点(AE$4:AE$9,$B$4:$B$9,求节点(其他调用!$L$4:$L$42,其他调用!$M$4:$M$42,其他调用!$AI119)))</f>
        <v>6</v>
      </c>
      <c r="LD118" s="44">
        <f>IF(AF$4=0,0,求节点(AF$4:AF$9,$B$4:$B$9,求节点(其他调用!$L$4:$L$42,其他调用!$M$4:$M$42,其他调用!$AI119)))</f>
        <v>6</v>
      </c>
      <c r="LE118" s="44">
        <f>IF(AG$4=0,0,求节点(AG$4:AG$9,$B$4:$B$9,求节点(其他调用!$L$4:$L$42,其他调用!$M$4:$M$42,其他调用!$AI119)))</f>
        <v>6</v>
      </c>
      <c r="LF118" s="44">
        <f>IF(AH$4=0,0,求节点(AH$4:AH$9,$B$4:$B$9,求节点(其他调用!$L$4:$L$42,其他调用!$M$4:$M$42,其他调用!$AI119)))</f>
        <v>6</v>
      </c>
      <c r="LG118" s="44">
        <f>IF(AI$4=0,0,求节点(AI$4:AI$9,$B$4:$B$9,求节点(其他调用!$L$4:$L$42,其他调用!$M$4:$M$42,其他调用!$AI119)))</f>
        <v>6</v>
      </c>
      <c r="LH118" s="44">
        <f>IF(AJ$4=0,0,求节点(AJ$4:AJ$9,$B$4:$B$9,求节点(其他调用!$L$4:$L$42,其他调用!$M$4:$M$42,其他调用!$AI119)))</f>
        <v>6</v>
      </c>
      <c r="LI118" s="44">
        <f>IF(AK$4=0,0,求节点(AK$4:AK$9,$B$4:$B$9,求节点(其他调用!$L$4:$L$42,其他调用!$M$4:$M$42,其他调用!$AI119)))</f>
        <v>6</v>
      </c>
      <c r="LJ118" s="44">
        <f>IF(AL$4=0,0,求节点(AL$4:AL$9,$B$4:$B$9,求节点(其他调用!$L$4:$L$42,其他调用!$M$4:$M$42,其他调用!$AI119)))</f>
        <v>6</v>
      </c>
      <c r="LK118" s="44">
        <f>IF(AM$4=0,0,求节点(AM$4:AM$9,$B$4:$B$9,求节点(其他调用!$L$4:$L$42,其他调用!$M$4:$M$42,其他调用!$AI119)))</f>
        <v>6</v>
      </c>
      <c r="LL118" s="44">
        <f>IF(AN$4=0,0,求节点(AN$4:AN$9,$B$4:$B$9,求节点(其他调用!$L$4:$L$42,其他调用!$M$4:$M$42,其他调用!$AI119)))</f>
        <v>6</v>
      </c>
      <c r="LM118" s="44">
        <f>IF(AO$4=0,0,求节点(AO$4:AO$9,$B$4:$B$9,求节点(其他调用!$L$4:$L$42,其他调用!$M$4:$M$42,其他调用!$AI119)))</f>
        <v>6</v>
      </c>
      <c r="LN118" s="44">
        <f>IF(AP$4=0,0,求节点(AP$4:AP$9,$B$4:$B$9,求节点(其他调用!$L$4:$L$42,其他调用!$M$4:$M$42,其他调用!$AI119)))</f>
        <v>6</v>
      </c>
      <c r="LO118" s="44">
        <f>IF(AQ$4=0,0,求节点(AQ$4:AQ$9,$B$4:$B$9,求节点(其他调用!$L$4:$L$42,其他调用!$M$4:$M$42,其他调用!$AI119)))</f>
        <v>6</v>
      </c>
      <c r="LP118" s="44">
        <f>IF(AR$4=0,0,求节点(AR$4:AR$9,$B$4:$B$9,求节点(其他调用!$L$4:$L$42,其他调用!$M$4:$M$42,其他调用!$AI119)))</f>
        <v>6</v>
      </c>
      <c r="LQ118" s="44">
        <f>IF(AS$4=0,0,求节点(AS$4:AS$9,$B$4:$B$9,求节点(其他调用!$L$4:$L$42,其他调用!$M$4:$M$42,其他调用!$AI119)))</f>
        <v>6</v>
      </c>
      <c r="LR118" s="44">
        <f>IF(AT$4=0,0,求节点(AT$4:AT$9,$B$4:$B$9,求节点(其他调用!$L$4:$L$42,其他调用!$M$4:$M$42,其他调用!$AI119)))</f>
        <v>6</v>
      </c>
      <c r="LS118" s="44">
        <f>IF(AU$4=0,0,求节点(AU$4:AU$9,$B$4:$B$9,求节点(其他调用!$L$4:$L$42,其他调用!$M$4:$M$42,其他调用!$AI119)))</f>
        <v>6</v>
      </c>
      <c r="LT118" s="44">
        <f>IF(AV$4=0,0,求节点(AV$4:AV$9,$B$4:$B$9,求节点(其他调用!$L$4:$L$42,其他调用!$M$4:$M$42,其他调用!$AI119)))</f>
        <v>6</v>
      </c>
      <c r="LU118" s="44">
        <f>IF(AW$4=0,0,求节点(AW$4:AW$9,$B$4:$B$9,求节点(其他调用!$L$4:$L$42,其他调用!$M$4:$M$42,其他调用!$AI119)))</f>
        <v>6</v>
      </c>
      <c r="LV118" s="44">
        <f>IF(AX$4=0,0,求节点(AX$4:AX$9,$B$4:$B$9,求节点(其他调用!$L$4:$L$42,其他调用!$M$4:$M$42,其他调用!$AI119)))</f>
        <v>6</v>
      </c>
      <c r="LW118" s="44">
        <f>IF(AY$4=0,0,求节点(AY$4:AY$9,$B$4:$B$9,求节点(其他调用!$L$4:$L$42,其他调用!$M$4:$M$42,其他调用!$AI119)))</f>
        <v>6</v>
      </c>
      <c r="LX118" s="44">
        <f>IF(AZ$4=0,0,求节点(AZ$4:AZ$9,$B$4:$B$9,求节点(其他调用!$L$4:$L$42,其他调用!$M$4:$M$42,其他调用!$AI119)))</f>
        <v>6</v>
      </c>
      <c r="LZ118" s="44">
        <v>115</v>
      </c>
      <c r="MA118" s="44">
        <f>IF(C$23=0,0,求节点(C$23:C$28,$B$23:$B$28,求节点(其他调用!$Y$4:$Y$20,其他调用!$Z$4:$Z$20,$LZ118)))</f>
        <v>0</v>
      </c>
      <c r="MB118" s="44">
        <f>IF(D$23=0,0,求节点(D$23:D$28,$B$23:$B$28,求节点(其他调用!$Y$4:$Y$20,其他调用!$Z$4:$Z$20,$LZ118)))</f>
        <v>0</v>
      </c>
      <c r="MC118" s="44">
        <f>IF(E$23=0,0,求节点(E$23:E$28,$B$23:$B$28,求节点(其他调用!$Y$4:$Y$20,其他调用!$Z$4:$Z$20,$LZ118)))</f>
        <v>0</v>
      </c>
      <c r="MD118" s="44">
        <f>IF(F$23=0,0,求节点(F$23:F$28,$B$23:$B$28,求节点(其他调用!$Y$4:$Y$20,其他调用!$Z$4:$Z$20,$LZ118)))</f>
        <v>0</v>
      </c>
      <c r="ME118" s="44">
        <f>IF(G$23=0,0,求节点(G$23:G$28,$B$23:$B$28,求节点(其他调用!$Y$4:$Y$20,其他调用!$Z$4:$Z$20,$LZ118)))</f>
        <v>0</v>
      </c>
      <c r="MF118" s="44">
        <f>IF(H$23=0,0,求节点(H$23:H$28,$B$23:$B$28,求节点(其他调用!$Y$4:$Y$20,其他调用!$Z$4:$Z$20,$LZ118)))</f>
        <v>0</v>
      </c>
      <c r="MG118" s="44">
        <f>IF(I$23=0,0,求节点(I$23:I$28,$B$23:$B$28,求节点(其他调用!$Y$4:$Y$20,其他调用!$Z$4:$Z$20,$LZ118)))</f>
        <v>0</v>
      </c>
      <c r="MH118" s="44">
        <f>IF(J$23=0,0,求节点(J$23:J$28,$B$23:$B$28,求节点(其他调用!$Y$4:$Y$20,其他调用!$Z$4:$Z$20,$LZ118)))</f>
        <v>0</v>
      </c>
      <c r="MI118" s="44">
        <f>IF(K$23=0,0,求节点(K$23:K$28,$B$23:$B$28,求节点(其他调用!$Y$4:$Y$20,其他调用!$Z$4:$Z$20,$LZ118)))</f>
        <v>0</v>
      </c>
      <c r="MJ118" s="44">
        <f>IF(L$23=0,0,求节点(L$23:L$28,$B$23:$B$28,求节点(其他调用!$Y$4:$Y$20,其他调用!$Z$4:$Z$20,$LZ118)))</f>
        <v>0</v>
      </c>
      <c r="MK118" s="44">
        <f>IF(M$23=0,0,求节点(M$23:M$28,$B$23:$B$28,求节点(其他调用!$Y$4:$Y$20,其他调用!$Z$4:$Z$20,$LZ118)))</f>
        <v>0</v>
      </c>
      <c r="ML118" s="44">
        <f>IF(N$23=0,0,求节点(N$23:N$28,$B$23:$B$28,求节点(其他调用!$Y$4:$Y$20,其他调用!$Z$4:$Z$20,$LZ118)))</f>
        <v>0</v>
      </c>
      <c r="MM118" s="44">
        <f>IF(O$23=0,0,求节点(O$23:O$28,$B$23:$B$28,求节点(其他调用!$Y$4:$Y$20,其他调用!$Z$4:$Z$20,$LZ118)))</f>
        <v>0</v>
      </c>
      <c r="MN118" s="44">
        <f>IF(P$23=0,0,求节点(P$23:P$28,$B$23:$B$28,求节点(其他调用!$Y$4:$Y$20,其他调用!$Z$4:$Z$20,$LZ118)))</f>
        <v>0</v>
      </c>
      <c r="MO118" s="44">
        <f>IF(Q$23=0,0,求节点(Q$23:Q$28,$B$23:$B$28,求节点(其他调用!$Y$4:$Y$20,其他调用!$Z$4:$Z$20,$LZ118)))</f>
        <v>0</v>
      </c>
      <c r="MP118" s="44">
        <f>IF(R$23=0,0,求节点(R$23:R$28,$B$23:$B$28,求节点(其他调用!$Y$4:$Y$20,其他调用!$Z$4:$Z$20,$LZ118)))</f>
        <v>0</v>
      </c>
      <c r="MQ118" s="44">
        <f>IF(S$23=0,0,求节点(S$23:S$28,$B$23:$B$28,求节点(其他调用!$Y$4:$Y$20,其他调用!$Z$4:$Z$20,$LZ118)))</f>
        <v>0</v>
      </c>
      <c r="MR118" s="44">
        <f>IF(T$23=0,0,求节点(T$23:T$28,$B$23:$B$28,求节点(其他调用!$Y$4:$Y$20,其他调用!$Z$4:$Z$20,$LZ118)))</f>
        <v>0</v>
      </c>
      <c r="MS118" s="44">
        <f>IF(U$23=0,0,求节点(U$23:U$28,$B$23:$B$28,求节点(其他调用!$Y$4:$Y$20,其他调用!$Z$4:$Z$20,$LZ118)))</f>
        <v>0</v>
      </c>
      <c r="MT118" s="44">
        <f>IF(V$23=0,0,求节点(V$23:V$28,$B$23:$B$28,求节点(其他调用!$Y$4:$Y$20,其他调用!$Z$4:$Z$20,$LZ118)))</f>
        <v>0</v>
      </c>
      <c r="MW118" s="44">
        <v>115</v>
      </c>
      <c r="MX118" s="44">
        <f>IF(C$4=0,0,求节点(C$4:C$9,$B$4:$B$9,求节点(其他调用!$O$4:$O$42,其他调用!$P$4:$P$42,其他调用!$AJ119)))</f>
        <v>6</v>
      </c>
      <c r="MY118" s="44">
        <f>IF(D$4=0,0,求节点(D$4:D$9,$B$4:$B$9,求节点(其他调用!$O$4:$O$42,其他调用!$P$4:$P$42,其他调用!$AJ119)))</f>
        <v>6</v>
      </c>
      <c r="MZ118" s="44">
        <f>IF(E$4=0,0,求节点(E$4:E$9,$B$4:$B$9,求节点(其他调用!$O$4:$O$42,其他调用!$P$4:$P$42,其他调用!$AJ119)))</f>
        <v>6</v>
      </c>
      <c r="NA118" s="44">
        <f>IF(F$4=0,0,求节点(F$4:F$9,$B$4:$B$9,求节点(其他调用!$O$4:$O$42,其他调用!$P$4:$P$42,其他调用!$AJ119)))</f>
        <v>0</v>
      </c>
      <c r="NB118" s="44">
        <f>IF(G$4=0,0,求节点(G$4:G$9,$B$4:$B$9,求节点(其他调用!$O$4:$O$42,其他调用!$P$4:$P$42,其他调用!$AJ119)))</f>
        <v>0</v>
      </c>
      <c r="NC118" s="44">
        <f>IF(H$4=0,0,求节点(H$4:H$9,$B$4:$B$9,求节点(其他调用!$O$4:$O$42,其他调用!$P$4:$P$42,其他调用!$AJ119)))</f>
        <v>0</v>
      </c>
      <c r="ND118" s="44">
        <f>IF(I$4=0,0,求节点(I$4:I$9,$B$4:$B$9,求节点(其他调用!$O$4:$O$42,其他调用!$P$4:$P$42,其他调用!$AJ119)))</f>
        <v>0</v>
      </c>
      <c r="NE118" s="44">
        <f>IF(J$4=0,0,求节点(J$4:J$9,$B$4:$B$9,求节点(其他调用!$O$4:$O$42,其他调用!$P$4:$P$42,其他调用!$AJ119)))</f>
        <v>0</v>
      </c>
      <c r="NF118" s="44">
        <f>IF(K$4=0,0,求节点(K$4:K$9,$B$4:$B$9,求节点(其他调用!$O$4:$O$42,其他调用!$P$4:$P$42,其他调用!$AJ119)))</f>
        <v>0</v>
      </c>
      <c r="NG118" s="44">
        <f>IF(L$4=0,0,求节点(L$4:L$9,$B$4:$B$9,求节点(其他调用!$O$4:$O$42,其他调用!$P$4:$P$42,其他调用!$AJ119)))</f>
        <v>0</v>
      </c>
      <c r="NH118" s="44">
        <f>IF(M$4=0,0,求节点(M$4:M$9,$B$4:$B$9,求节点(其他调用!$O$4:$O$42,其他调用!$P$4:$P$42,其他调用!$AJ119)))</f>
        <v>0</v>
      </c>
      <c r="NI118" s="44">
        <f>IF(N$4=0,0,求节点(N$4:N$9,$B$4:$B$9,求节点(其他调用!$O$4:$O$42,其他调用!$P$4:$P$42,其他调用!$AJ119)))</f>
        <v>0</v>
      </c>
      <c r="NJ118" s="44">
        <f>IF(O$4=0,0,求节点(O$4:O$9,$B$4:$B$9,求节点(其他调用!$O$4:$O$42,其他调用!$P$4:$P$42,其他调用!$AJ119)))</f>
        <v>0</v>
      </c>
      <c r="NK118" s="44">
        <f>IF(P$4=0,0,求节点(P$4:P$9,$B$4:$B$9,求节点(其他调用!$O$4:$O$42,其他调用!$P$4:$P$42,其他调用!$AJ119)))</f>
        <v>0</v>
      </c>
      <c r="NL118" s="44">
        <f>IF(Q$4=0,0,求节点(Q$4:Q$9,$B$4:$B$9,求节点(其他调用!$O$4:$O$42,其他调用!$P$4:$P$42,其他调用!$AJ119)))</f>
        <v>0</v>
      </c>
      <c r="NM118" s="44">
        <f>IF(R$4=0,0,求节点(R$4:R$9,$B$4:$B$9,求节点(其他调用!$O$4:$O$42,其他调用!$P$4:$P$42,其他调用!$AJ119)))</f>
        <v>0</v>
      </c>
      <c r="NN118" s="44">
        <f>IF(S$4=0,0,求节点(S$4:S$9,$B$4:$B$9,求节点(其他调用!$O$4:$O$42,其他调用!$P$4:$P$42,其他调用!$AJ119)))</f>
        <v>6</v>
      </c>
      <c r="NO118" s="44">
        <f>IF(T$4=0,0,求节点(T$4:T$9,$B$4:$B$9,求节点(其他调用!$O$4:$O$42,其他调用!$P$4:$P$42,其他调用!$AJ119)))</f>
        <v>6</v>
      </c>
      <c r="NP118" s="44">
        <f>IF(U$4=0,0,求节点(U$4:U$9,$B$4:$B$9,求节点(其他调用!$O$4:$O$42,其他调用!$P$4:$P$42,其他调用!$AJ119)))</f>
        <v>6</v>
      </c>
      <c r="NQ118" s="44">
        <f>IF(V$4=0,0,求节点(V$4:V$9,$B$4:$B$9,求节点(其他调用!$O$4:$O$42,其他调用!$P$4:$P$42,其他调用!$AJ119)))</f>
        <v>0</v>
      </c>
      <c r="NR118" s="44">
        <f>IF(W$4=0,0,求节点(W$4:W$9,$B$4:$B$9,求节点(其他调用!$O$4:$O$42,其他调用!$P$4:$P$42,其他调用!$AJ119)))</f>
        <v>6</v>
      </c>
      <c r="NS118" s="44">
        <f>IF(X$4=0,0,求节点(X$4:X$9,$B$4:$B$9,求节点(其他调用!$O$4:$O$42,其他调用!$P$4:$P$42,其他调用!$AJ119)))</f>
        <v>6</v>
      </c>
      <c r="NT118" s="44">
        <f>IF(Y$4=0,0,求节点(Y$4:Y$9,$B$4:$B$9,求节点(其他调用!$O$4:$O$42,其他调用!$P$4:$P$42,其他调用!$AJ119)))</f>
        <v>6</v>
      </c>
      <c r="NU118" s="44">
        <f>IF(Z$4=0,0,求节点(Z$4:Z$9,$B$4:$B$9,求节点(其他调用!$O$4:$O$42,其他调用!$P$4:$P$42,其他调用!$AJ119)))</f>
        <v>0</v>
      </c>
      <c r="NV118" s="44">
        <f>IF(AA$4=0,0,求节点(AA$4:AA$9,$B$4:$B$9,求节点(其他调用!$O$4:$O$42,其他调用!$P$4:$P$42,其他调用!$AJ119)))</f>
        <v>6</v>
      </c>
      <c r="NW118" s="44">
        <f>IF(AB$4=0,0,求节点(AB$4:AB$9,$B$4:$B$9,求节点(其他调用!$O$4:$O$42,其他调用!$P$4:$P$42,其他调用!$AJ119)))</f>
        <v>6</v>
      </c>
      <c r="NX118" s="44">
        <f>IF(AC$4=0,0,求节点(AC$4:AC$9,$B$4:$B$9,求节点(其他调用!$O$4:$O$42,其他调用!$P$4:$P$42,其他调用!$AJ119)))</f>
        <v>6</v>
      </c>
      <c r="NY118" s="44">
        <f>IF(AD$4=0,0,求节点(AD$4:AD$9,$B$4:$B$9,求节点(其他调用!$O$4:$O$42,其他调用!$P$4:$P$42,其他调用!$AJ119)))</f>
        <v>6</v>
      </c>
      <c r="NZ118" s="44">
        <f>IF(AE$4=0,0,求节点(AE$4:AE$9,$B$4:$B$9,求节点(其他调用!$O$4:$O$42,其他调用!$P$4:$P$42,其他调用!$AJ119)))</f>
        <v>6</v>
      </c>
      <c r="OA118" s="44">
        <f>IF(AF$4=0,0,求节点(AF$4:AF$9,$B$4:$B$9,求节点(其他调用!$O$4:$O$42,其他调用!$P$4:$P$42,其他调用!$AJ119)))</f>
        <v>6</v>
      </c>
      <c r="OB118" s="44">
        <f>IF(AG$4=0,0,求节点(AG$4:AG$9,$B$4:$B$9,求节点(其他调用!$O$4:$O$42,其他调用!$P$4:$P$42,其他调用!$AJ119)))</f>
        <v>6</v>
      </c>
      <c r="OC118" s="44">
        <f>IF(AH$4=0,0,求节点(AH$4:AH$9,$B$4:$B$9,求节点(其他调用!$O$4:$O$42,其他调用!$P$4:$P$42,其他调用!$AJ119)))</f>
        <v>6</v>
      </c>
      <c r="OD118" s="44">
        <f>IF(AI$4=0,0,求节点(AI$4:AI$9,$B$4:$B$9,求节点(其他调用!$O$4:$O$42,其他调用!$P$4:$P$42,其他调用!$AJ119)))</f>
        <v>6</v>
      </c>
      <c r="OE118" s="44">
        <f>IF(AJ$4=0,0,求节点(AJ$4:AJ$9,$B$4:$B$9,求节点(其他调用!$O$4:$O$42,其他调用!$P$4:$P$42,其他调用!$AJ119)))</f>
        <v>6</v>
      </c>
      <c r="OF118" s="44">
        <f>IF(AK$4=0,0,求节点(AK$4:AK$9,$B$4:$B$9,求节点(其他调用!$O$4:$O$42,其他调用!$P$4:$P$42,其他调用!$AJ119)))</f>
        <v>6</v>
      </c>
      <c r="OG118" s="44">
        <f>IF(AL$4=0,0,求节点(AL$4:AL$9,$B$4:$B$9,求节点(其他调用!$O$4:$O$42,其他调用!$P$4:$P$42,其他调用!$AJ119)))</f>
        <v>6</v>
      </c>
      <c r="OH118" s="44">
        <f>IF(AM$4=0,0,求节点(AM$4:AM$9,$B$4:$B$9,求节点(其他调用!$O$4:$O$42,其他调用!$P$4:$P$42,其他调用!$AJ119)))</f>
        <v>6</v>
      </c>
      <c r="OI118" s="44">
        <f>IF(AN$4=0,0,求节点(AN$4:AN$9,$B$4:$B$9,求节点(其他调用!$O$4:$O$42,其他调用!$P$4:$P$42,其他调用!$AJ119)))</f>
        <v>6</v>
      </c>
      <c r="OJ118" s="44">
        <f>IF(AO$4=0,0,求节点(AO$4:AO$9,$B$4:$B$9,求节点(其他调用!$O$4:$O$42,其他调用!$P$4:$P$42,其他调用!$AJ119)))</f>
        <v>6</v>
      </c>
      <c r="OK118" s="44">
        <f>IF(AP$4=0,0,求节点(AP$4:AP$9,$B$4:$B$9,求节点(其他调用!$O$4:$O$42,其他调用!$P$4:$P$42,其他调用!$AJ119)))</f>
        <v>6</v>
      </c>
      <c r="OL118" s="44">
        <f>IF(AQ$4=0,0,求节点(AQ$4:AQ$9,$B$4:$B$9,求节点(其他调用!$O$4:$O$42,其他调用!$P$4:$P$42,其他调用!$AJ119)))</f>
        <v>6</v>
      </c>
      <c r="OM118" s="44">
        <f>IF(AR$4=0,0,求节点(AR$4:AR$9,$B$4:$B$9,求节点(其他调用!$O$4:$O$42,其他调用!$P$4:$P$42,其他调用!$AJ119)))</f>
        <v>6</v>
      </c>
      <c r="ON118" s="44">
        <f>IF(AS$4=0,0,求节点(AS$4:AS$9,$B$4:$B$9,求节点(其他调用!$O$4:$O$42,其他调用!$P$4:$P$42,其他调用!$AJ119)))</f>
        <v>6</v>
      </c>
      <c r="OO118" s="44">
        <f>IF(AT$4=0,0,求节点(AT$4:AT$9,$B$4:$B$9,求节点(其他调用!$O$4:$O$42,其他调用!$P$4:$P$42,其他调用!$AJ119)))</f>
        <v>6</v>
      </c>
      <c r="OP118" s="44">
        <f>IF(AU$4=0,0,求节点(AU$4:AU$9,$B$4:$B$9,求节点(其他调用!$O$4:$O$42,其他调用!$P$4:$P$42,其他调用!$AJ119)))</f>
        <v>6</v>
      </c>
      <c r="OQ118" s="44">
        <f>IF(AV$4=0,0,求节点(AV$4:AV$9,$B$4:$B$9,求节点(其他调用!$O$4:$O$42,其他调用!$P$4:$P$42,其他调用!$AJ119)))</f>
        <v>6</v>
      </c>
      <c r="OR118" s="44">
        <f>IF(AW$4=0,0,求节点(AW$4:AW$9,$B$4:$B$9,求节点(其他调用!$O$4:$O$42,其他调用!$P$4:$P$42,其他调用!$AJ119)))</f>
        <v>6</v>
      </c>
      <c r="OS118" s="44">
        <f>IF(AX$4=0,0,求节点(AX$4:AX$9,$B$4:$B$9,求节点(其他调用!$O$4:$O$42,其他调用!$P$4:$P$42,其他调用!$AJ119)))</f>
        <v>6</v>
      </c>
      <c r="OT118" s="44">
        <f>IF(AY$4=0,0,求节点(AY$4:AY$9,$B$4:$B$9,求节点(其他调用!$O$4:$O$42,其他调用!$P$4:$P$42,其他调用!$AJ119)))</f>
        <v>6</v>
      </c>
      <c r="OU118" s="44">
        <f>IF(AZ$4=0,0,求节点(AZ$4:AZ$9,$B$4:$B$9,求节点(其他调用!$O$4:$O$42,其他调用!$P$4:$P$42,其他调用!$AJ119)))</f>
        <v>6</v>
      </c>
      <c r="OW118" s="44">
        <v>115</v>
      </c>
      <c r="OX118" s="44">
        <f>IF(C$23=0,0,求节点(C$23:C$28,$B$23:$B$28,求节点(其他调用!$AA$4:$AA$20,其他调用!$AB$4:$AB$20,$OW118)))</f>
        <v>0</v>
      </c>
      <c r="OY118" s="44">
        <f>IF(D$23=0,0,求节点(D$23:D$28,$B$23:$B$28,求节点(其他调用!$AA$4:$AA$20,其他调用!$AB$4:$AB$20,$OW118)))</f>
        <v>0</v>
      </c>
      <c r="OZ118" s="44">
        <f>IF(E$23=0,0,求节点(E$23:E$28,$B$23:$B$28,求节点(其他调用!$AA$4:$AA$20,其他调用!$AB$4:$AB$20,$OW118)))</f>
        <v>0</v>
      </c>
      <c r="PA118" s="44">
        <f>IF(F$23=0,0,求节点(F$23:F$28,$B$23:$B$28,求节点(其他调用!$AA$4:$AA$20,其他调用!$AB$4:$AB$20,$OW118)))</f>
        <v>7.6994262446787864E-3</v>
      </c>
      <c r="PB118" s="44">
        <f>IF(G$23=0,0,求节点(G$23:G$28,$B$23:$B$28,求节点(其他调用!$AA$4:$AA$20,其他调用!$AB$4:$AB$20,$OW118)))</f>
        <v>1.1549139367018291E-2</v>
      </c>
      <c r="PC118" s="44">
        <f>IF(H$23=0,0,求节点(H$23:H$28,$B$23:$B$28,求节点(其他调用!$AA$4:$AA$20,其他调用!$AB$4:$AB$20,$OW118)))</f>
        <v>1.1549139367018291E-2</v>
      </c>
      <c r="PD118" s="44">
        <f>IF(I$23=0,0,求节点(I$23:I$28,$B$23:$B$28,求节点(其他调用!$AA$4:$AA$20,其他调用!$AB$4:$AB$20,$OW118)))</f>
        <v>1.7498696010633807E-2</v>
      </c>
      <c r="PE118" s="44">
        <f>IF(J$23=0,0,求节点(J$23:J$28,$B$23:$B$28,求节点(其他调用!$AA$4:$AA$20,其他调用!$AB$4:$AB$20,$OW118)))</f>
        <v>0</v>
      </c>
      <c r="PF118" s="44">
        <f>IF(K$23=0,0,求节点(K$23:K$28,$B$23:$B$28,求节点(其他调用!$AA$4:$AA$20,其他调用!$AB$4:$AB$20,$OW118)))</f>
        <v>1.1549139367018291E-2</v>
      </c>
      <c r="PG118" s="44">
        <f>IF(L$23=0,0,求节点(L$23:L$28,$B$23:$B$28,求节点(其他调用!$AA$4:$AA$20,其他调用!$AB$4:$AB$20,$OW118)))</f>
        <v>0</v>
      </c>
      <c r="PH118" s="44">
        <f>IF(M$23=0,0,求节点(M$23:M$28,$B$23:$B$28,求节点(其他调用!$AA$4:$AA$20,其他调用!$AB$4:$AB$20,$OW118)))</f>
        <v>0</v>
      </c>
      <c r="PI118" s="44">
        <f>IF(N$23=0,0,求节点(N$23:N$28,$B$23:$B$28,求节点(其他调用!$AA$4:$AA$20,其他调用!$AB$4:$AB$20,$OW118)))</f>
        <v>0</v>
      </c>
      <c r="PJ118" s="44">
        <f>IF(O$23=0,0,求节点(O$23:O$28,$B$23:$B$28,求节点(其他调用!$AA$4:$AA$20,其他调用!$AB$4:$AB$20,$OW118)))</f>
        <v>0</v>
      </c>
      <c r="PK118" s="44">
        <f>IF(P$23=0,0,求节点(P$23:P$28,$B$23:$B$28,求节点(其他调用!$AA$4:$AA$20,其他调用!$AB$4:$AB$20,$OW118)))</f>
        <v>0</v>
      </c>
      <c r="PL118" s="44">
        <f>IF(Q$23=0,0,求节点(Q$23:Q$28,$B$23:$B$28,求节点(其他调用!$AA$4:$AA$20,其他调用!$AB$4:$AB$20,$OW118)))</f>
        <v>0</v>
      </c>
      <c r="PM118" s="44">
        <f>IF(R$23=0,0,求节点(R$23:R$28,$B$23:$B$28,求节点(其他调用!$AA$4:$AA$20,其他调用!$AB$4:$AB$20,$OW118)))</f>
        <v>0</v>
      </c>
      <c r="PN118" s="44">
        <f>IF(S$23=0,0,求节点(S$23:S$28,$B$23:$B$28,求节点(其他调用!$AA$4:$AA$20,其他调用!$AB$4:$AB$20,$OW118)))</f>
        <v>0</v>
      </c>
      <c r="PO118" s="44">
        <f>IF(T$23=0,0,求节点(T$23:T$28,$B$23:$B$28,求节点(其他调用!$AA$4:$AA$20,其他调用!$AB$4:$AB$20,$OW118)))</f>
        <v>0</v>
      </c>
      <c r="PP118" s="44">
        <f>IF(U$23=0,0,求节点(U$23:U$28,$B$23:$B$28,求节点(其他调用!$AA$4:$AA$20,其他调用!$AB$4:$AB$20,$OW118)))</f>
        <v>0</v>
      </c>
      <c r="PQ118" s="44">
        <f>IF(V$23=0,0,求节点(V$23:V$28,$B$23:$B$28,求节点(其他调用!$AA$4:$AA$20,其他调用!$AB$4:$AB$20,$OW118)))</f>
        <v>0</v>
      </c>
    </row>
    <row r="119" spans="61:433" x14ac:dyDescent="0.2">
      <c r="BI119" s="44">
        <v>116</v>
      </c>
      <c r="BJ119" s="44">
        <f>IF(C$4=0,0,求节点(C$4:C$9,$B$4:$B$9,求节点(其他调用!$C$4:$C$42,其他调用!$D$4:$D$42,其他调用!$AF120)))</f>
        <v>6</v>
      </c>
      <c r="BK119" s="44">
        <f>IF(D$4=0,0,求节点(D$4:D$9,$B$4:$B$9,求节点(其他调用!$C$4:$C$42,其他调用!$D$4:$D$42,其他调用!$AF120)))</f>
        <v>6</v>
      </c>
      <c r="BL119" s="44">
        <f>IF(E$4=0,0,求节点(E$4:E$9,$B$4:$B$9,求节点(其他调用!$C$4:$C$42,其他调用!$D$4:$D$42,其他调用!$AF120)))</f>
        <v>3.8174196208219819</v>
      </c>
      <c r="BM119" s="44">
        <f>IF(F$4=0,0,求节点(F$4:F$9,$B$4:$B$9,求节点(其他调用!$C$4:$C$42,其他调用!$D$4:$D$42,其他调用!$AF120)))</f>
        <v>0</v>
      </c>
      <c r="BN119" s="44">
        <f>IF(G$4=0,0,求节点(G$4:G$9,$B$4:$B$9,求节点(其他调用!$C$4:$C$42,其他调用!$D$4:$D$42,其他调用!$AF120)))</f>
        <v>0</v>
      </c>
      <c r="BO119" s="44">
        <f>IF(H$4=0,0,求节点(H$4:H$9,$B$4:$B$9,求节点(其他调用!$C$4:$C$42,其他调用!$D$4:$D$42,其他调用!$AF120)))</f>
        <v>0</v>
      </c>
      <c r="BP119" s="44">
        <f>IF(I$4=0,0,求节点(I$4:I$9,$B$4:$B$9,求节点(其他调用!$C$4:$C$42,其他调用!$D$4:$D$42,其他调用!$AF120)))</f>
        <v>0</v>
      </c>
      <c r="BQ119" s="44">
        <f>IF(J$4=0,0,求节点(J$4:J$9,$B$4:$B$9,求节点(其他调用!$C$4:$C$42,其他调用!$D$4:$D$42,其他调用!$AF120)))</f>
        <v>0</v>
      </c>
      <c r="BR119" s="44">
        <f>IF(K$4=0,0,求节点(K$4:K$9,$B$4:$B$9,求节点(其他调用!$C$4:$C$42,其他调用!$D$4:$D$42,其他调用!$AF120)))</f>
        <v>0</v>
      </c>
      <c r="BS119" s="44">
        <f>IF(L$4=0,0,求节点(L$4:L$9,$B$4:$B$9,求节点(其他调用!$C$4:$C$42,其他调用!$D$4:$D$42,其他调用!$AF120)))</f>
        <v>0</v>
      </c>
      <c r="BT119" s="44">
        <f>IF(M$4=0,0,求节点(M$4:M$9,$B$4:$B$9,求节点(其他调用!$C$4:$C$42,其他调用!$D$4:$D$42,其他调用!$AF120)))</f>
        <v>0</v>
      </c>
      <c r="BU119" s="44">
        <f>IF(N$4=0,0,求节点(N$4:N$9,$B$4:$B$9,求节点(其他调用!$C$4:$C$42,其他调用!$D$4:$D$42,其他调用!$AF120)))</f>
        <v>0</v>
      </c>
      <c r="BV119" s="44">
        <f>IF(O$4=0,0,求节点(O$4:O$9,$B$4:$B$9,求节点(其他调用!$C$4:$C$42,其他调用!$D$4:$D$42,其他调用!$AF120)))</f>
        <v>0</v>
      </c>
      <c r="BW119" s="44">
        <f>IF(P$4=0,0,求节点(P$4:P$9,$B$4:$B$9,求节点(其他调用!$C$4:$C$42,其他调用!$D$4:$D$42,其他调用!$AF120)))</f>
        <v>0</v>
      </c>
      <c r="BX119" s="44">
        <f>IF(Q$4=0,0,求节点(Q$4:Q$9,$B$4:$B$9,求节点(其他调用!$C$4:$C$42,其他调用!$D$4:$D$42,其他调用!$AF120)))</f>
        <v>0</v>
      </c>
      <c r="BY119" s="44">
        <f>IF(R$4=0,0,求节点(R$4:R$9,$B$4:$B$9,求节点(其他调用!$C$4:$C$42,其他调用!$D$4:$D$42,其他调用!$AF120)))</f>
        <v>0</v>
      </c>
      <c r="BZ119" s="44">
        <f>IF(S$4=0,0,求节点(S$4:S$9,$B$4:$B$9,求节点(其他调用!$C$4:$C$42,其他调用!$D$4:$D$42,其他调用!$AF120)))</f>
        <v>6</v>
      </c>
      <c r="CA119" s="44">
        <f>IF(T$4=0,0,求节点(T$4:T$9,$B$4:$B$9,求节点(其他调用!$C$4:$C$42,其他调用!$D$4:$D$42,其他调用!$AF120)))</f>
        <v>6</v>
      </c>
      <c r="CB119" s="44">
        <f>IF(U$4=0,0,求节点(U$4:U$9,$B$4:$B$9,求节点(其他调用!$C$4:$C$42,其他调用!$D$4:$D$42,其他调用!$AF120)))</f>
        <v>6</v>
      </c>
      <c r="CC119" s="44">
        <f>IF(V$4=0,0,求节点(V$4:V$9,$B$4:$B$9,求节点(其他调用!$C$4:$C$42,其他调用!$D$4:$D$42,其他调用!$AF120)))</f>
        <v>0</v>
      </c>
      <c r="CD119" s="44">
        <f>IF(W$4=0,0,求节点(W$4:W$9,$B$4:$B$9,求节点(其他调用!$C$4:$C$42,其他调用!$D$4:$D$42,其他调用!$AF120)))</f>
        <v>6</v>
      </c>
      <c r="CE119" s="44">
        <f>IF(X$4=0,0,求节点(X$4:X$9,$B$4:$B$9,求节点(其他调用!$C$4:$C$42,其他调用!$D$4:$D$42,其他调用!$AF120)))</f>
        <v>6</v>
      </c>
      <c r="CF119" s="44">
        <f>IF(Y$4=0,0,求节点(Y$4:Y$9,$B$4:$B$9,求节点(其他调用!$C$4:$C$42,其他调用!$D$4:$D$42,其他调用!$AF120)))</f>
        <v>6</v>
      </c>
      <c r="CG119" s="44">
        <f>IF(Z$4=0,0,求节点(Z$4:Z$9,$B$4:$B$9,求节点(其他调用!$C$4:$C$42,其他调用!$D$4:$D$42,其他调用!$AF120)))</f>
        <v>0</v>
      </c>
      <c r="CH119" s="44">
        <f>IF(AA$4=0,0,求节点(AA$4:AA$9,$B$4:$B$9,求节点(其他调用!$C$4:$C$42,其他调用!$D$4:$D$42,其他调用!$AF120)))</f>
        <v>6</v>
      </c>
      <c r="CI119" s="44">
        <f>IF(AB$4=0,0,求节点(AB$4:AB$9,$B$4:$B$9,求节点(其他调用!$C$4:$C$42,其他调用!$D$4:$D$42,其他调用!$AF120)))</f>
        <v>6</v>
      </c>
      <c r="CJ119" s="44">
        <f>IF(AC$4=0,0,求节点(AC$4:AC$9,$B$4:$B$9,求节点(其他调用!$C$4:$C$42,其他调用!$D$4:$D$42,其他调用!$AF120)))</f>
        <v>6</v>
      </c>
      <c r="CK119" s="44">
        <f>IF(AD$4=0,0,求节点(AD$4:AD$9,$B$4:$B$9,求节点(其他调用!$C$4:$C$42,其他调用!$D$4:$D$42,其他调用!$AF120)))</f>
        <v>6</v>
      </c>
      <c r="CL119" s="44">
        <f>IF(AE$4=0,0,求节点(AE$4:AE$9,$B$4:$B$9,求节点(其他调用!$C$4:$C$42,其他调用!$D$4:$D$42,其他调用!$AF120)))</f>
        <v>6</v>
      </c>
      <c r="CM119" s="44">
        <f>IF(AF$4=0,0,求节点(AF$4:AF$9,$B$4:$B$9,求节点(其他调用!$C$4:$C$42,其他调用!$D$4:$D$42,其他调用!$AF120)))</f>
        <v>6</v>
      </c>
      <c r="CN119" s="44">
        <f>IF(AG$4=0,0,求节点(AG$4:AG$9,$B$4:$B$9,求节点(其他调用!$C$4:$C$42,其他调用!$D$4:$D$42,其他调用!$AF120)))</f>
        <v>6</v>
      </c>
      <c r="CO119" s="44">
        <f>IF(AH$4=0,0,求节点(AH$4:AH$9,$B$4:$B$9,求节点(其他调用!$C$4:$C$42,其他调用!$D$4:$D$42,其他调用!$AF120)))</f>
        <v>6</v>
      </c>
      <c r="CP119" s="44">
        <f>IF(AI$4=0,0,求节点(AI$4:AI$9,$B$4:$B$9,求节点(其他调用!$C$4:$C$42,其他调用!$D$4:$D$42,其他调用!$AF120)))</f>
        <v>6</v>
      </c>
      <c r="CQ119" s="44">
        <f>IF(AJ$4=0,0,求节点(AJ$4:AJ$9,$B$4:$B$9,求节点(其他调用!$C$4:$C$42,其他调用!$D$4:$D$42,其他调用!$AF120)))</f>
        <v>6</v>
      </c>
      <c r="CR119" s="44">
        <f>IF(AK$4=0,0,求节点(AK$4:AK$9,$B$4:$B$9,求节点(其他调用!$C$4:$C$42,其他调用!$D$4:$D$42,其他调用!$AF120)))</f>
        <v>6</v>
      </c>
      <c r="CS119" s="44">
        <f>IF(AL$4=0,0,求节点(AL$4:AL$9,$B$4:$B$9,求节点(其他调用!$C$4:$C$42,其他调用!$D$4:$D$42,其他调用!$AF120)))</f>
        <v>6</v>
      </c>
      <c r="CT119" s="44">
        <f>IF(AM$4=0,0,求节点(AM$4:AM$9,$B$4:$B$9,求节点(其他调用!$C$4:$C$42,其他调用!$D$4:$D$42,其他调用!$AF120)))</f>
        <v>6</v>
      </c>
      <c r="CU119" s="44">
        <f>IF(AN$4=0,0,求节点(AN$4:AN$9,$B$4:$B$9,求节点(其他调用!$C$4:$C$42,其他调用!$D$4:$D$42,其他调用!$AF120)))</f>
        <v>6</v>
      </c>
      <c r="CV119" s="44">
        <f>IF(AO$4=0,0,求节点(AO$4:AO$9,$B$4:$B$9,求节点(其他调用!$C$4:$C$42,其他调用!$D$4:$D$42,其他调用!$AF120)))</f>
        <v>6</v>
      </c>
      <c r="CW119" s="44">
        <f>IF(AP$4=0,0,求节点(AP$4:AP$9,$B$4:$B$9,求节点(其他调用!$C$4:$C$42,其他调用!$D$4:$D$42,其他调用!$AF120)))</f>
        <v>6</v>
      </c>
      <c r="CX119" s="44">
        <f>IF(AQ$4=0,0,求节点(AQ$4:AQ$9,$B$4:$B$9,求节点(其他调用!$C$4:$C$42,其他调用!$D$4:$D$42,其他调用!$AF120)))</f>
        <v>6</v>
      </c>
      <c r="CY119" s="44">
        <f>IF(AR$4=0,0,求节点(AR$4:AR$9,$B$4:$B$9,求节点(其他调用!$C$4:$C$42,其他调用!$D$4:$D$42,其他调用!$AF120)))</f>
        <v>6</v>
      </c>
      <c r="CZ119" s="44">
        <f>IF(AS$4=0,0,求节点(AS$4:AS$9,$B$4:$B$9,求节点(其他调用!$C$4:$C$42,其他调用!$D$4:$D$42,其他调用!$AF120)))</f>
        <v>6</v>
      </c>
      <c r="DA119" s="44">
        <f>IF(AT$4=0,0,求节点(AT$4:AT$9,$B$4:$B$9,求节点(其他调用!$C$4:$C$42,其他调用!$D$4:$D$42,其他调用!$AF120)))</f>
        <v>6</v>
      </c>
      <c r="DB119" s="44">
        <f>IF(AU$4=0,0,求节点(AU$4:AU$9,$B$4:$B$9,求节点(其他调用!$C$4:$C$42,其他调用!$D$4:$D$42,其他调用!$AF120)))</f>
        <v>6</v>
      </c>
      <c r="DC119" s="44">
        <f>IF(AV$4=0,0,求节点(AV$4:AV$9,$B$4:$B$9,求节点(其他调用!$C$4:$C$42,其他调用!$D$4:$D$42,其他调用!$AF120)))</f>
        <v>6</v>
      </c>
      <c r="DD119" s="44">
        <f>IF(AW$4=0,0,求节点(AW$4:AW$9,$B$4:$B$9,求节点(其他调用!$C$4:$C$42,其他调用!$D$4:$D$42,其他调用!$AF120)))</f>
        <v>6</v>
      </c>
      <c r="DE119" s="44">
        <f>IF(AX$4=0,0,求节点(AX$4:AX$9,$B$4:$B$9,求节点(其他调用!$C$4:$C$42,其他调用!$D$4:$D$42,其他调用!$AF120)))</f>
        <v>6</v>
      </c>
      <c r="DF119" s="44">
        <f>IF(AY$4=0,0,求节点(AY$4:AY$9,$B$4:$B$9,求节点(其他调用!$C$4:$C$42,其他调用!$D$4:$D$42,其他调用!$AF120)))</f>
        <v>6</v>
      </c>
      <c r="DG119" s="44">
        <f>IF(AZ$4=0,0,求节点(AZ$4:AZ$9,$B$4:$B$9,求节点(其他调用!$C$4:$C$42,其他调用!$D$4:$D$42,其他调用!$AF120)))</f>
        <v>6</v>
      </c>
      <c r="DI119" s="44">
        <v>116</v>
      </c>
      <c r="DJ119" s="44">
        <f>IF(C$23=0,0,求节点(C$23:C$28,$B$23:$B$28,求节点(其他调用!$S$4:$S$20,其他调用!$T$4:$T$20,$DI119)))</f>
        <v>0</v>
      </c>
      <c r="DK119" s="44">
        <f>IF(D$23=0,0,求节点(D$23:D$28,$B$23:$B$28,求节点(其他调用!$S$4:$S$20,其他调用!$T$4:$T$20,$DI119)))</f>
        <v>0</v>
      </c>
      <c r="DL119" s="44">
        <f>IF(E$23=0,0,求节点(E$23:E$28,$B$23:$B$28,求节点(其他调用!$S$4:$S$20,其他调用!$T$4:$T$20,$DI119)))</f>
        <v>0</v>
      </c>
      <c r="DM119" s="44">
        <f>IF(F$23=0,0,求节点(F$23:F$28,$B$23:$B$28,求节点(其他调用!$S$4:$S$20,其他调用!$T$4:$T$20,$DI119)))</f>
        <v>7.1917717670078041E-3</v>
      </c>
      <c r="DN119" s="44">
        <f>IF(G$23=0,0,求节点(G$23:G$28,$B$23:$B$28,求节点(其他调用!$S$4:$S$20,其他调用!$T$4:$T$20,$DI119)))</f>
        <v>1.0787657650511595E-2</v>
      </c>
      <c r="DO119" s="44">
        <f>IF(H$23=0,0,求节点(H$23:H$28,$B$23:$B$28,求节点(其他调用!$S$4:$S$20,其他调用!$T$4:$T$20,$DI119)))</f>
        <v>1.0787657650511595E-2</v>
      </c>
      <c r="DP119" s="44">
        <f>IF(I$23=0,0,求节点(I$23:I$28,$B$23:$B$28,求节点(其他调用!$S$4:$S$20,其他调用!$T$4:$T$20,$DI119)))</f>
        <v>1.6344935834108454E-2</v>
      </c>
      <c r="DQ119" s="44">
        <f>IF(J$23=0,0,求节点(J$23:J$28,$B$23:$B$28,求节点(其他调用!$S$4:$S$20,其他调用!$T$4:$T$20,$DI119)))</f>
        <v>0</v>
      </c>
      <c r="DR119" s="44">
        <f>IF(K$23=0,0,求节点(K$23:K$28,$B$23:$B$28,求节点(其他调用!$S$4:$S$20,其他调用!$T$4:$T$20,$DI119)))</f>
        <v>1.0787657650511595E-2</v>
      </c>
      <c r="DS119" s="44">
        <f>IF(L$23=0,0,求节点(L$23:L$28,$B$23:$B$28,求节点(其他调用!$S$4:$S$20,其他调用!$T$4:$T$20,$DI119)))</f>
        <v>0</v>
      </c>
      <c r="DT119" s="44">
        <f>IF(M$23=0,0,求节点(M$23:M$28,$B$23:$B$28,求节点(其他调用!$S$4:$S$20,其他调用!$T$4:$T$20,$DI119)))</f>
        <v>0</v>
      </c>
      <c r="DU119" s="44">
        <f>IF(N$23=0,0,求节点(N$23:N$28,$B$23:$B$28,求节点(其他调用!$S$4:$S$20,其他调用!$T$4:$T$20,$DI119)))</f>
        <v>0</v>
      </c>
      <c r="DV119" s="44">
        <f>IF(O$23=0,0,求节点(O$23:O$28,$B$23:$B$28,求节点(其他调用!$S$4:$S$20,其他调用!$T$4:$T$20,$DI119)))</f>
        <v>0</v>
      </c>
      <c r="DW119" s="44">
        <f>IF(P$23=0,0,求节点(P$23:P$28,$B$23:$B$28,求节点(其他调用!$S$4:$S$20,其他调用!$T$4:$T$20,$DI119)))</f>
        <v>0</v>
      </c>
      <c r="DX119" s="44">
        <f>IF(Q$23=0,0,求节点(Q$23:Q$28,$B$23:$B$28,求节点(其他调用!$S$4:$S$20,其他调用!$T$4:$T$20,$DI119)))</f>
        <v>0</v>
      </c>
      <c r="DY119" s="44">
        <f>IF(R$23=0,0,求节点(R$23:R$28,$B$23:$B$28,求节点(其他调用!$S$4:$S$20,其他调用!$T$4:$T$20,$DI119)))</f>
        <v>0</v>
      </c>
      <c r="DZ119" s="44">
        <f>IF(S$23=0,0,求节点(S$23:S$28,$B$23:$B$28,求节点(其他调用!$S$4:$S$20,其他调用!$T$4:$T$20,$DI119)))</f>
        <v>0</v>
      </c>
      <c r="EA119" s="44">
        <f>IF(T$23=0,0,求节点(T$23:T$28,$B$23:$B$28,求节点(其他调用!$S$4:$S$20,其他调用!$T$4:$T$20,$DI119)))</f>
        <v>0</v>
      </c>
      <c r="EB119" s="44">
        <f>IF(U$23=0,0,求节点(U$23:U$28,$B$23:$B$28,求节点(其他调用!$S$4:$S$20,其他调用!$T$4:$T$20,$DI119)))</f>
        <v>0</v>
      </c>
      <c r="EC119" s="44">
        <f>IF(V$23=0,0,求节点(V$23:V$28,$B$23:$B$28,求节点(其他调用!$S$4:$S$20,其他调用!$T$4:$T$20,$DI119)))</f>
        <v>0</v>
      </c>
      <c r="EF119" s="44">
        <v>116</v>
      </c>
      <c r="EG119" s="44">
        <f>IF(C$4=0,0,求节点(C$4:C$9,$B$4:$B$9,求节点(其他调用!$F$4:$F$42,其他调用!$G$4:$G$42,其他调用!$AG120)))</f>
        <v>6</v>
      </c>
      <c r="EH119" s="44">
        <f>IF(D$4=0,0,求节点(D$4:D$9,$B$4:$B$9,求节点(其他调用!$F$4:$F$42,其他调用!$G$4:$G$42,其他调用!$AG120)))</f>
        <v>6</v>
      </c>
      <c r="EI119" s="44">
        <f>IF(E$4=0,0,求节点(E$4:E$9,$B$4:$B$9,求节点(其他调用!$F$4:$F$42,其他调用!$G$4:$G$42,其他调用!$AG120)))</f>
        <v>4.3949628996457584</v>
      </c>
      <c r="EJ119" s="44">
        <f>IF(F$4=0,0,求节点(F$4:F$9,$B$4:$B$9,求节点(其他调用!$F$4:$F$42,其他调用!$G$4:$G$42,其他调用!$AG120)))</f>
        <v>0</v>
      </c>
      <c r="EK119" s="44">
        <f>IF(G$4=0,0,求节点(G$4:G$9,$B$4:$B$9,求节点(其他调用!$F$4:$F$42,其他调用!$G$4:$G$42,其他调用!$AG120)))</f>
        <v>0</v>
      </c>
      <c r="EL119" s="44">
        <f>IF(H$4=0,0,求节点(H$4:H$9,$B$4:$B$9,求节点(其他调用!$F$4:$F$42,其他调用!$G$4:$G$42,其他调用!$AG120)))</f>
        <v>0</v>
      </c>
      <c r="EM119" s="44">
        <f>IF(I$4=0,0,求节点(I$4:I$9,$B$4:$B$9,求节点(其他调用!$F$4:$F$42,其他调用!$G$4:$G$42,其他调用!$AG120)))</f>
        <v>0</v>
      </c>
      <c r="EN119" s="44">
        <f>IF(J$4=0,0,求节点(J$4:J$9,$B$4:$B$9,求节点(其他调用!$F$4:$F$42,其他调用!$G$4:$G$42,其他调用!$AG120)))</f>
        <v>0</v>
      </c>
      <c r="EO119" s="44">
        <f>IF(K$4=0,0,求节点(K$4:K$9,$B$4:$B$9,求节点(其他调用!$F$4:$F$42,其他调用!$G$4:$G$42,其他调用!$AG120)))</f>
        <v>0</v>
      </c>
      <c r="EP119" s="44">
        <f>IF(L$4=0,0,求节点(L$4:L$9,$B$4:$B$9,求节点(其他调用!$F$4:$F$42,其他调用!$G$4:$G$42,其他调用!$AG120)))</f>
        <v>0</v>
      </c>
      <c r="EQ119" s="44">
        <f>IF(M$4=0,0,求节点(M$4:M$9,$B$4:$B$9,求节点(其他调用!$F$4:$F$42,其他调用!$G$4:$G$42,其他调用!$AG120)))</f>
        <v>0</v>
      </c>
      <c r="ER119" s="44">
        <f>IF(N$4=0,0,求节点(N$4:N$9,$B$4:$B$9,求节点(其他调用!$F$4:$F$42,其他调用!$G$4:$G$42,其他调用!$AG120)))</f>
        <v>0</v>
      </c>
      <c r="ES119" s="44">
        <f>IF(O$4=0,0,求节点(O$4:O$9,$B$4:$B$9,求节点(其他调用!$F$4:$F$42,其他调用!$G$4:$G$42,其他调用!$AG120)))</f>
        <v>0</v>
      </c>
      <c r="ET119" s="44">
        <f>IF(P$4=0,0,求节点(P$4:P$9,$B$4:$B$9,求节点(其他调用!$F$4:$F$42,其他调用!$G$4:$G$42,其他调用!$AG120)))</f>
        <v>0</v>
      </c>
      <c r="EU119" s="44">
        <f>IF(Q$4=0,0,求节点(Q$4:Q$9,$B$4:$B$9,求节点(其他调用!$F$4:$F$42,其他调用!$G$4:$G$42,其他调用!$AG120)))</f>
        <v>0</v>
      </c>
      <c r="EV119" s="44">
        <f>IF(R$4=0,0,求节点(R$4:R$9,$B$4:$B$9,求节点(其他调用!$F$4:$F$42,其他调用!$G$4:$G$42,其他调用!$AG120)))</f>
        <v>0</v>
      </c>
      <c r="EW119" s="44">
        <f>IF(S$4=0,0,求节点(S$4:S$9,$B$4:$B$9,求节点(其他调用!$F$4:$F$42,其他调用!$G$4:$G$42,其他调用!$AG120)))</f>
        <v>6</v>
      </c>
      <c r="EX119" s="44">
        <f>IF(T$4=0,0,求节点(T$4:T$9,$B$4:$B$9,求节点(其他调用!$F$4:$F$42,其他调用!$G$4:$G$42,其他调用!$AG120)))</f>
        <v>6</v>
      </c>
      <c r="EY119" s="44">
        <f>IF(U$4=0,0,求节点(U$4:U$9,$B$4:$B$9,求节点(其他调用!$F$4:$F$42,其他调用!$G$4:$G$42,其他调用!$AG120)))</f>
        <v>6</v>
      </c>
      <c r="EZ119" s="44">
        <f>IF(V$4=0,0,求节点(V$4:V$9,$B$4:$B$9,求节点(其他调用!$F$4:$F$42,其他调用!$G$4:$G$42,其他调用!$AG120)))</f>
        <v>0</v>
      </c>
      <c r="FA119" s="44">
        <f>IF(W$4=0,0,求节点(W$4:W$9,$B$4:$B$9,求节点(其他调用!$F$4:$F$42,其他调用!$G$4:$G$42,其他调用!$AG120)))</f>
        <v>6</v>
      </c>
      <c r="FB119" s="44">
        <f>IF(X$4=0,0,求节点(X$4:X$9,$B$4:$B$9,求节点(其他调用!$F$4:$F$42,其他调用!$G$4:$G$42,其他调用!$AG120)))</f>
        <v>6</v>
      </c>
      <c r="FC119" s="44">
        <f>IF(Y$4=0,0,求节点(Y$4:Y$9,$B$4:$B$9,求节点(其他调用!$F$4:$F$42,其他调用!$G$4:$G$42,其他调用!$AG120)))</f>
        <v>6</v>
      </c>
      <c r="FD119" s="44">
        <f>IF(Z$4=0,0,求节点(Z$4:Z$9,$B$4:$B$9,求节点(其他调用!$F$4:$F$42,其他调用!$G$4:$G$42,其他调用!$AG120)))</f>
        <v>0</v>
      </c>
      <c r="FE119" s="44">
        <f>IF(AA$4=0,0,求节点(AA$4:AA$9,$B$4:$B$9,求节点(其他调用!$F$4:$F$42,其他调用!$G$4:$G$42,其他调用!$AG120)))</f>
        <v>6</v>
      </c>
      <c r="FF119" s="44">
        <f>IF(AB$4=0,0,求节点(AB$4:AB$9,$B$4:$B$9,求节点(其他调用!$F$4:$F$42,其他调用!$G$4:$G$42,其他调用!$AG120)))</f>
        <v>6</v>
      </c>
      <c r="FG119" s="44">
        <f>IF(AC$4=0,0,求节点(AC$4:AC$9,$B$4:$B$9,求节点(其他调用!$F$4:$F$42,其他调用!$G$4:$G$42,其他调用!$AG120)))</f>
        <v>6</v>
      </c>
      <c r="FH119" s="44">
        <f>IF(AD$4=0,0,求节点(AD$4:AD$9,$B$4:$B$9,求节点(其他调用!$F$4:$F$42,其他调用!$G$4:$G$42,其他调用!$AG120)))</f>
        <v>6</v>
      </c>
      <c r="FI119" s="44">
        <f>IF(AE$4=0,0,求节点(AE$4:AE$9,$B$4:$B$9,求节点(其他调用!$F$4:$F$42,其他调用!$G$4:$G$42,其他调用!$AG120)))</f>
        <v>6</v>
      </c>
      <c r="FJ119" s="44">
        <f>IF(AF$4=0,0,求节点(AF$4:AF$9,$B$4:$B$9,求节点(其他调用!$F$4:$F$42,其他调用!$G$4:$G$42,其他调用!$AG120)))</f>
        <v>6</v>
      </c>
      <c r="FK119" s="44">
        <f>IF(AG$4=0,0,求节点(AG$4:AG$9,$B$4:$B$9,求节点(其他调用!$F$4:$F$42,其他调用!$G$4:$G$42,其他调用!$AG120)))</f>
        <v>6</v>
      </c>
      <c r="FL119" s="44">
        <f>IF(AH$4=0,0,求节点(AH$4:AH$9,$B$4:$B$9,求节点(其他调用!$F$4:$F$42,其他调用!$G$4:$G$42,其他调用!$AG120)))</f>
        <v>6</v>
      </c>
      <c r="FM119" s="44">
        <f>IF(AI$4=0,0,求节点(AI$4:AI$9,$B$4:$B$9,求节点(其他调用!$F$4:$F$42,其他调用!$G$4:$G$42,其他调用!$AG120)))</f>
        <v>6</v>
      </c>
      <c r="FN119" s="44">
        <f>IF(AJ$4=0,0,求节点(AJ$4:AJ$9,$B$4:$B$9,求节点(其他调用!$F$4:$F$42,其他调用!$G$4:$G$42,其他调用!$AG120)))</f>
        <v>6</v>
      </c>
      <c r="FO119" s="44">
        <f>IF(AK$4=0,0,求节点(AK$4:AK$9,$B$4:$B$9,求节点(其他调用!$F$4:$F$42,其他调用!$G$4:$G$42,其他调用!$AG120)))</f>
        <v>6</v>
      </c>
      <c r="FP119" s="44">
        <f>IF(AL$4=0,0,求节点(AL$4:AL$9,$B$4:$B$9,求节点(其他调用!$F$4:$F$42,其他调用!$G$4:$G$42,其他调用!$AG120)))</f>
        <v>6</v>
      </c>
      <c r="FQ119" s="44">
        <f>IF(AM$4=0,0,求节点(AM$4:AM$9,$B$4:$B$9,求节点(其他调用!$F$4:$F$42,其他调用!$G$4:$G$42,其他调用!$AG120)))</f>
        <v>6</v>
      </c>
      <c r="FR119" s="44">
        <f>IF(AN$4=0,0,求节点(AN$4:AN$9,$B$4:$B$9,求节点(其他调用!$F$4:$F$42,其他调用!$G$4:$G$42,其他调用!$AG120)))</f>
        <v>6</v>
      </c>
      <c r="FS119" s="44">
        <f>IF(AO$4=0,0,求节点(AO$4:AO$9,$B$4:$B$9,求节点(其他调用!$F$4:$F$42,其他调用!$G$4:$G$42,其他调用!$AG120)))</f>
        <v>6</v>
      </c>
      <c r="FT119" s="44">
        <f>IF(AP$4=0,0,求节点(AP$4:AP$9,$B$4:$B$9,求节点(其他调用!$F$4:$F$42,其他调用!$G$4:$G$42,其他调用!$AG120)))</f>
        <v>6</v>
      </c>
      <c r="FU119" s="44">
        <f>IF(AQ$4=0,0,求节点(AQ$4:AQ$9,$B$4:$B$9,求节点(其他调用!$F$4:$F$42,其他调用!$G$4:$G$42,其他调用!$AG120)))</f>
        <v>6</v>
      </c>
      <c r="FV119" s="44">
        <f>IF(AR$4=0,0,求节点(AR$4:AR$9,$B$4:$B$9,求节点(其他调用!$F$4:$F$42,其他调用!$G$4:$G$42,其他调用!$AG120)))</f>
        <v>6</v>
      </c>
      <c r="FW119" s="44">
        <f>IF(AS$4=0,0,求节点(AS$4:AS$9,$B$4:$B$9,求节点(其他调用!$F$4:$F$42,其他调用!$G$4:$G$42,其他调用!$AG120)))</f>
        <v>6</v>
      </c>
      <c r="FX119" s="44">
        <f>IF(AT$4=0,0,求节点(AT$4:AT$9,$B$4:$B$9,求节点(其他调用!$F$4:$F$42,其他调用!$G$4:$G$42,其他调用!$AG120)))</f>
        <v>6</v>
      </c>
      <c r="FY119" s="44">
        <f>IF(AU$4=0,0,求节点(AU$4:AU$9,$B$4:$B$9,求节点(其他调用!$F$4:$F$42,其他调用!$G$4:$G$42,其他调用!$AG120)))</f>
        <v>6</v>
      </c>
      <c r="FZ119" s="44">
        <f>IF(AV$4=0,0,求节点(AV$4:AV$9,$B$4:$B$9,求节点(其他调用!$F$4:$F$42,其他调用!$G$4:$G$42,其他调用!$AG120)))</f>
        <v>6</v>
      </c>
      <c r="GA119" s="44">
        <f>IF(AW$4=0,0,求节点(AW$4:AW$9,$B$4:$B$9,求节点(其他调用!$F$4:$F$42,其他调用!$G$4:$G$42,其他调用!$AG120)))</f>
        <v>6</v>
      </c>
      <c r="GB119" s="44">
        <f>IF(AX$4=0,0,求节点(AX$4:AX$9,$B$4:$B$9,求节点(其他调用!$F$4:$F$42,其他调用!$G$4:$G$42,其他调用!$AG120)))</f>
        <v>6</v>
      </c>
      <c r="GC119" s="44">
        <f>IF(AY$4=0,0,求节点(AY$4:AY$9,$B$4:$B$9,求节点(其他调用!$F$4:$F$42,其他调用!$G$4:$G$42,其他调用!$AG120)))</f>
        <v>6</v>
      </c>
      <c r="GD119" s="44">
        <f>IF(AZ$4=0,0,求节点(AZ$4:AZ$9,$B$4:$B$9,求节点(其他调用!$F$4:$F$42,其他调用!$G$4:$G$42,其他调用!$AG120)))</f>
        <v>6</v>
      </c>
      <c r="GF119" s="44">
        <v>116</v>
      </c>
      <c r="GG119" s="44">
        <f>IF(C$23=0,0,求节点(C$23:C$28,$B$23:$B$28,求节点(其他调用!$U$4:$U$20,其他调用!$V$4:$V$20,$GF119)))</f>
        <v>0</v>
      </c>
      <c r="GH119" s="44">
        <f>IF(D$23=0,0,求节点(D$23:D$28,$B$23:$B$28,求节点(其他调用!$U$4:$U$20,其他调用!$V$4:$V$20,$GF119)))</f>
        <v>0</v>
      </c>
      <c r="GI119" s="44">
        <f>IF(E$23=0,0,求节点(E$23:E$28,$B$23:$B$28,求节点(其他调用!$U$4:$U$20,其他调用!$V$4:$V$20,$GF119)))</f>
        <v>0</v>
      </c>
      <c r="GJ119" s="44">
        <f>IF(F$23=0,0,求节点(F$23:F$28,$B$23:$B$28,求节点(其他调用!$U$4:$U$20,其他调用!$V$4:$V$20,$GF119)))</f>
        <v>0</v>
      </c>
      <c r="GK119" s="44">
        <f>IF(G$23=0,0,求节点(G$23:G$28,$B$23:$B$28,求节点(其他调用!$U$4:$U$20,其他调用!$V$4:$V$20,$GF119)))</f>
        <v>0</v>
      </c>
      <c r="GL119" s="44">
        <f>IF(H$23=0,0,求节点(H$23:H$28,$B$23:$B$28,求节点(其他调用!$U$4:$U$20,其他调用!$V$4:$V$20,$GF119)))</f>
        <v>0</v>
      </c>
      <c r="GM119" s="44">
        <f>IF(I$23=0,0,求节点(I$23:I$28,$B$23:$B$28,求节点(其他调用!$U$4:$U$20,其他调用!$V$4:$V$20,$GF119)))</f>
        <v>0</v>
      </c>
      <c r="GN119" s="44">
        <f>IF(J$23=0,0,求节点(J$23:J$28,$B$23:$B$28,求节点(其他调用!$U$4:$U$20,其他调用!$V$4:$V$20,$GF119)))</f>
        <v>0</v>
      </c>
      <c r="GO119" s="44">
        <f>IF(K$23=0,0,求节点(K$23:K$28,$B$23:$B$28,求节点(其他调用!$U$4:$U$20,其他调用!$V$4:$V$20,$GF119)))</f>
        <v>0</v>
      </c>
      <c r="GP119" s="44">
        <f>IF(L$23=0,0,求节点(L$23:L$28,$B$23:$B$28,求节点(其他调用!$U$4:$U$20,其他调用!$V$4:$V$20,$GF119)))</f>
        <v>0</v>
      </c>
      <c r="GQ119" s="44">
        <f>IF(M$23=0,0,求节点(M$23:M$28,$B$23:$B$28,求节点(其他调用!$U$4:$U$20,其他调用!$V$4:$V$20,$GF119)))</f>
        <v>0</v>
      </c>
      <c r="GR119" s="44">
        <f>IF(N$23=0,0,求节点(N$23:N$28,$B$23:$B$28,求节点(其他调用!$U$4:$U$20,其他调用!$V$4:$V$20,$GF119)))</f>
        <v>0</v>
      </c>
      <c r="GS119" s="44">
        <f>IF(O$23=0,0,求节点(O$23:O$28,$B$23:$B$28,求节点(其他调用!$U$4:$U$20,其他调用!$V$4:$V$20,$GF119)))</f>
        <v>0</v>
      </c>
      <c r="GT119" s="44">
        <f>IF(P$23=0,0,求节点(P$23:P$28,$B$23:$B$28,求节点(其他调用!$U$4:$U$20,其他调用!$V$4:$V$20,$GF119)))</f>
        <v>0</v>
      </c>
      <c r="GU119" s="44">
        <f>IF(Q$23=0,0,求节点(Q$23:Q$28,$B$23:$B$28,求节点(其他调用!$U$4:$U$20,其他调用!$V$4:$V$20,$GF119)))</f>
        <v>0</v>
      </c>
      <c r="GV119" s="44">
        <f>IF(R$23=0,0,求节点(R$23:R$28,$B$23:$B$28,求节点(其他调用!$U$4:$U$20,其他调用!$V$4:$V$20,$GF119)))</f>
        <v>0</v>
      </c>
      <c r="GW119" s="44">
        <f>IF(S$23=0,0,求节点(S$23:S$28,$B$23:$B$28,求节点(其他调用!$U$4:$U$20,其他调用!$V$4:$V$20,$GF119)))</f>
        <v>0</v>
      </c>
      <c r="GX119" s="44">
        <f>IF(T$23=0,0,求节点(T$23:T$28,$B$23:$B$28,求节点(其他调用!$U$4:$U$20,其他调用!$V$4:$V$20,$GF119)))</f>
        <v>0</v>
      </c>
      <c r="GY119" s="44">
        <f>IF(U$23=0,0,求节点(U$23:U$28,$B$23:$B$28,求节点(其他调用!$U$4:$U$20,其他调用!$V$4:$V$20,$GF119)))</f>
        <v>0</v>
      </c>
      <c r="GZ119" s="44">
        <f>IF(V$23=0,0,求节点(V$23:V$28,$B$23:$B$28,求节点(其他调用!$U$4:$U$20,其他调用!$V$4:$V$20,$GF119)))</f>
        <v>0</v>
      </c>
      <c r="HC119" s="44">
        <v>116</v>
      </c>
      <c r="HD119" s="44">
        <f>IF(C$4=0,0,求节点(C$4:C$9,$B$4:$B$9,求节点(其他调用!$I$4:$I$42,其他调用!$J$4:$J$42,其他调用!$AH120)))</f>
        <v>6</v>
      </c>
      <c r="HE119" s="44">
        <f>IF(D$4=0,0,求节点(D$4:D$9,$B$4:$B$9,求节点(其他调用!$I$4:$I$42,其他调用!$J$4:$J$42,其他调用!$AH120)))</f>
        <v>6</v>
      </c>
      <c r="HF119" s="44">
        <f>IF(E$4=0,0,求节点(E$4:E$9,$B$4:$B$9,求节点(其他调用!$I$4:$I$42,其他调用!$J$4:$J$42,其他调用!$AH120)))</f>
        <v>5.8520557769588084</v>
      </c>
      <c r="HG119" s="44">
        <f>IF(F$4=0,0,求节点(F$4:F$9,$B$4:$B$9,求节点(其他调用!$I$4:$I$42,其他调用!$J$4:$J$42,其他调用!$AH120)))</f>
        <v>0</v>
      </c>
      <c r="HH119" s="44">
        <f>IF(G$4=0,0,求节点(G$4:G$9,$B$4:$B$9,求节点(其他调用!$I$4:$I$42,其他调用!$J$4:$J$42,其他调用!$AH120)))</f>
        <v>0</v>
      </c>
      <c r="HI119" s="44">
        <f>IF(H$4=0,0,求节点(H$4:H$9,$B$4:$B$9,求节点(其他调用!$I$4:$I$42,其他调用!$J$4:$J$42,其他调用!$AH120)))</f>
        <v>0</v>
      </c>
      <c r="HJ119" s="44">
        <f>IF(I$4=0,0,求节点(I$4:I$9,$B$4:$B$9,求节点(其他调用!$I$4:$I$42,其他调用!$J$4:$J$42,其他调用!$AH120)))</f>
        <v>0</v>
      </c>
      <c r="HK119" s="44">
        <f>IF(J$4=0,0,求节点(J$4:J$9,$B$4:$B$9,求节点(其他调用!$I$4:$I$42,其他调用!$J$4:$J$42,其他调用!$AH120)))</f>
        <v>0</v>
      </c>
      <c r="HL119" s="44">
        <f>IF(K$4=0,0,求节点(K$4:K$9,$B$4:$B$9,求节点(其他调用!$I$4:$I$42,其他调用!$J$4:$J$42,其他调用!$AH120)))</f>
        <v>0</v>
      </c>
      <c r="HM119" s="44">
        <f>IF(L$4=0,0,求节点(L$4:L$9,$B$4:$B$9,求节点(其他调用!$I$4:$I$42,其他调用!$J$4:$J$42,其他调用!$AH120)))</f>
        <v>0</v>
      </c>
      <c r="HN119" s="44">
        <f>IF(M$4=0,0,求节点(M$4:M$9,$B$4:$B$9,求节点(其他调用!$I$4:$I$42,其他调用!$J$4:$J$42,其他调用!$AH120)))</f>
        <v>0</v>
      </c>
      <c r="HO119" s="44">
        <f>IF(N$4=0,0,求节点(N$4:N$9,$B$4:$B$9,求节点(其他调用!$I$4:$I$42,其他调用!$J$4:$J$42,其他调用!$AH120)))</f>
        <v>0</v>
      </c>
      <c r="HP119" s="44">
        <f>IF(O$4=0,0,求节点(O$4:O$9,$B$4:$B$9,求节点(其他调用!$I$4:$I$42,其他调用!$J$4:$J$42,其他调用!$AH120)))</f>
        <v>0</v>
      </c>
      <c r="HQ119" s="44">
        <f>IF(P$4=0,0,求节点(P$4:P$9,$B$4:$B$9,求节点(其他调用!$I$4:$I$42,其他调用!$J$4:$J$42,其他调用!$AH120)))</f>
        <v>0</v>
      </c>
      <c r="HR119" s="44">
        <f>IF(Q$4=0,0,求节点(Q$4:Q$9,$B$4:$B$9,求节点(其他调用!$I$4:$I$42,其他调用!$J$4:$J$42,其他调用!$AH120)))</f>
        <v>0</v>
      </c>
      <c r="HS119" s="44">
        <f>IF(R$4=0,0,求节点(R$4:R$9,$B$4:$B$9,求节点(其他调用!$I$4:$I$42,其他调用!$J$4:$J$42,其他调用!$AH120)))</f>
        <v>0</v>
      </c>
      <c r="HT119" s="44">
        <f>IF(S$4=0,0,求节点(S$4:S$9,$B$4:$B$9,求节点(其他调用!$I$4:$I$42,其他调用!$J$4:$J$42,其他调用!$AH120)))</f>
        <v>6</v>
      </c>
      <c r="HU119" s="44">
        <f>IF(T$4=0,0,求节点(T$4:T$9,$B$4:$B$9,求节点(其他调用!$I$4:$I$42,其他调用!$J$4:$J$42,其他调用!$AH120)))</f>
        <v>6</v>
      </c>
      <c r="HV119" s="44">
        <f>IF(U$4=0,0,求节点(U$4:U$9,$B$4:$B$9,求节点(其他调用!$I$4:$I$42,其他调用!$J$4:$J$42,其他调用!$AH120)))</f>
        <v>6</v>
      </c>
      <c r="HW119" s="44">
        <f>IF(V$4=0,0,求节点(V$4:V$9,$B$4:$B$9,求节点(其他调用!$I$4:$I$42,其他调用!$J$4:$J$42,其他调用!$AH120)))</f>
        <v>0</v>
      </c>
      <c r="HX119" s="44">
        <f>IF(W$4=0,0,求节点(W$4:W$9,$B$4:$B$9,求节点(其他调用!$I$4:$I$42,其他调用!$J$4:$J$42,其他调用!$AH120)))</f>
        <v>6</v>
      </c>
      <c r="HY119" s="44">
        <f>IF(X$4=0,0,求节点(X$4:X$9,$B$4:$B$9,求节点(其他调用!$I$4:$I$42,其他调用!$J$4:$J$42,其他调用!$AH120)))</f>
        <v>6</v>
      </c>
      <c r="HZ119" s="44">
        <f>IF(Y$4=0,0,求节点(Y$4:Y$9,$B$4:$B$9,求节点(其他调用!$I$4:$I$42,其他调用!$J$4:$J$42,其他调用!$AH120)))</f>
        <v>6</v>
      </c>
      <c r="IA119" s="44">
        <f>IF(Z$4=0,0,求节点(Z$4:Z$9,$B$4:$B$9,求节点(其他调用!$I$4:$I$42,其他调用!$J$4:$J$42,其他调用!$AH120)))</f>
        <v>0</v>
      </c>
      <c r="IB119" s="44">
        <f>IF(AA$4=0,0,求节点(AA$4:AA$9,$B$4:$B$9,求节点(其他调用!$I$4:$I$42,其他调用!$J$4:$J$42,其他调用!$AH120)))</f>
        <v>6</v>
      </c>
      <c r="IC119" s="44">
        <f>IF(AB$4=0,0,求节点(AB$4:AB$9,$B$4:$B$9,求节点(其他调用!$I$4:$I$42,其他调用!$J$4:$J$42,其他调用!$AH120)))</f>
        <v>6</v>
      </c>
      <c r="ID119" s="44">
        <f>IF(AC$4=0,0,求节点(AC$4:AC$9,$B$4:$B$9,求节点(其他调用!$I$4:$I$42,其他调用!$J$4:$J$42,其他调用!$AH120)))</f>
        <v>6</v>
      </c>
      <c r="IE119" s="44">
        <f>IF(AD$4=0,0,求节点(AD$4:AD$9,$B$4:$B$9,求节点(其他调用!$I$4:$I$42,其他调用!$J$4:$J$42,其他调用!$AH120)))</f>
        <v>6</v>
      </c>
      <c r="IF119" s="44">
        <f>IF(AE$4=0,0,求节点(AE$4:AE$9,$B$4:$B$9,求节点(其他调用!$I$4:$I$42,其他调用!$J$4:$J$42,其他调用!$AH120)))</f>
        <v>6</v>
      </c>
      <c r="IG119" s="44">
        <f>IF(AF$4=0,0,求节点(AF$4:AF$9,$B$4:$B$9,求节点(其他调用!$I$4:$I$42,其他调用!$J$4:$J$42,其他调用!$AH120)))</f>
        <v>6</v>
      </c>
      <c r="IH119" s="44">
        <f>IF(AG$4=0,0,求节点(AG$4:AG$9,$B$4:$B$9,求节点(其他调用!$I$4:$I$42,其他调用!$J$4:$J$42,其他调用!$AH120)))</f>
        <v>6</v>
      </c>
      <c r="II119" s="44">
        <f>IF(AH$4=0,0,求节点(AH$4:AH$9,$B$4:$B$9,求节点(其他调用!$I$4:$I$42,其他调用!$J$4:$J$42,其他调用!$AH120)))</f>
        <v>6</v>
      </c>
      <c r="IJ119" s="44">
        <f>IF(AI$4=0,0,求节点(AI$4:AI$9,$B$4:$B$9,求节点(其他调用!$I$4:$I$42,其他调用!$J$4:$J$42,其他调用!$AH120)))</f>
        <v>6</v>
      </c>
      <c r="IK119" s="44">
        <f>IF(AJ$4=0,0,求节点(AJ$4:AJ$9,$B$4:$B$9,求节点(其他调用!$I$4:$I$42,其他调用!$J$4:$J$42,其他调用!$AH120)))</f>
        <v>6</v>
      </c>
      <c r="IL119" s="44">
        <f>IF(AK$4=0,0,求节点(AK$4:AK$9,$B$4:$B$9,求节点(其他调用!$I$4:$I$42,其他调用!$J$4:$J$42,其他调用!$AH120)))</f>
        <v>6</v>
      </c>
      <c r="IM119" s="44">
        <f>IF(AL$4=0,0,求节点(AL$4:AL$9,$B$4:$B$9,求节点(其他调用!$I$4:$I$42,其他调用!$J$4:$J$42,其他调用!$AH120)))</f>
        <v>6</v>
      </c>
      <c r="IN119" s="44">
        <f>IF(AM$4=0,0,求节点(AM$4:AM$9,$B$4:$B$9,求节点(其他调用!$I$4:$I$42,其他调用!$J$4:$J$42,其他调用!$AH120)))</f>
        <v>6</v>
      </c>
      <c r="IO119" s="44">
        <f>IF(AN$4=0,0,求节点(AN$4:AN$9,$B$4:$B$9,求节点(其他调用!$I$4:$I$42,其他调用!$J$4:$J$42,其他调用!$AH120)))</f>
        <v>6</v>
      </c>
      <c r="IP119" s="44">
        <f>IF(AO$4=0,0,求节点(AO$4:AO$9,$B$4:$B$9,求节点(其他调用!$I$4:$I$42,其他调用!$J$4:$J$42,其他调用!$AH120)))</f>
        <v>6</v>
      </c>
      <c r="IQ119" s="44">
        <f>IF(AP$4=0,0,求节点(AP$4:AP$9,$B$4:$B$9,求节点(其他调用!$I$4:$I$42,其他调用!$J$4:$J$42,其他调用!$AH120)))</f>
        <v>6</v>
      </c>
      <c r="IR119" s="44">
        <f>IF(AQ$4=0,0,求节点(AQ$4:AQ$9,$B$4:$B$9,求节点(其他调用!$I$4:$I$42,其他调用!$J$4:$J$42,其他调用!$AH120)))</f>
        <v>6</v>
      </c>
      <c r="IS119" s="44">
        <f>IF(AR$4=0,0,求节点(AR$4:AR$9,$B$4:$B$9,求节点(其他调用!$I$4:$I$42,其他调用!$J$4:$J$42,其他调用!$AH120)))</f>
        <v>6</v>
      </c>
      <c r="IT119" s="44">
        <f>IF(AS$4=0,0,求节点(AS$4:AS$9,$B$4:$B$9,求节点(其他调用!$I$4:$I$42,其他调用!$J$4:$J$42,其他调用!$AH120)))</f>
        <v>6</v>
      </c>
      <c r="IU119" s="44">
        <f>IF(AT$4=0,0,求节点(AT$4:AT$9,$B$4:$B$9,求节点(其他调用!$I$4:$I$42,其他调用!$J$4:$J$42,其他调用!$AH120)))</f>
        <v>6</v>
      </c>
      <c r="IV119" s="44">
        <f>IF(AU$4=0,0,求节点(AU$4:AU$9,$B$4:$B$9,求节点(其他调用!$I$4:$I$42,其他调用!$J$4:$J$42,其他调用!$AH120)))</f>
        <v>6</v>
      </c>
      <c r="IW119" s="44">
        <f>IF(AV$4=0,0,求节点(AV$4:AV$9,$B$4:$B$9,求节点(其他调用!$I$4:$I$42,其他调用!$J$4:$J$42,其他调用!$AH120)))</f>
        <v>6</v>
      </c>
      <c r="IX119" s="44">
        <f>IF(AW$4=0,0,求节点(AW$4:AW$9,$B$4:$B$9,求节点(其他调用!$I$4:$I$42,其他调用!$J$4:$J$42,其他调用!$AH120)))</f>
        <v>6</v>
      </c>
      <c r="IY119" s="44">
        <f>IF(AX$4=0,0,求节点(AX$4:AX$9,$B$4:$B$9,求节点(其他调用!$I$4:$I$42,其他调用!$J$4:$J$42,其他调用!$AH120)))</f>
        <v>6</v>
      </c>
      <c r="IZ119" s="44">
        <f>IF(AY$4=0,0,求节点(AY$4:AY$9,$B$4:$B$9,求节点(其他调用!$I$4:$I$42,其他调用!$J$4:$J$42,其他调用!$AH120)))</f>
        <v>6</v>
      </c>
      <c r="JA119" s="44">
        <f>IF(AZ$4=0,0,求节点(AZ$4:AZ$9,$B$4:$B$9,求节点(其他调用!$I$4:$I$42,其他调用!$J$4:$J$42,其他调用!$AH120)))</f>
        <v>6</v>
      </c>
      <c r="JC119" s="44">
        <v>116</v>
      </c>
      <c r="JD119" s="44">
        <f>IF(C$23=0,0,求节点(C$23:C$28,$B$23:$B$28,求节点(其他调用!$W$4:$W$20,其他调用!$X$4:$X$20,$JC119)))</f>
        <v>0</v>
      </c>
      <c r="JE119" s="44">
        <f>IF(D$23=0,0,求节点(D$23:D$28,$B$23:$B$28,求节点(其他调用!$W$4:$W$20,其他调用!$X$4:$X$20,$JC119)))</f>
        <v>0</v>
      </c>
      <c r="JF119" s="44">
        <f>IF(E$23=0,0,求节点(E$23:E$28,$B$23:$B$28,求节点(其他调用!$W$4:$W$20,其他调用!$X$4:$X$20,$JC119)))</f>
        <v>0</v>
      </c>
      <c r="JG119" s="44">
        <f>IF(F$23=0,0,求节点(F$23:F$28,$B$23:$B$28,求节点(其他调用!$W$4:$W$20,其他调用!$X$4:$X$20,$JC119)))</f>
        <v>7.1917717670078041E-3</v>
      </c>
      <c r="JH119" s="44">
        <f>IF(G$23=0,0,求节点(G$23:G$28,$B$23:$B$28,求节点(其他调用!$W$4:$W$20,其他调用!$X$4:$X$20,$JC119)))</f>
        <v>1.0787657650511595E-2</v>
      </c>
      <c r="JI119" s="44">
        <f>IF(H$23=0,0,求节点(H$23:H$28,$B$23:$B$28,求节点(其他调用!$W$4:$W$20,其他调用!$X$4:$X$20,$JC119)))</f>
        <v>1.0787657650511595E-2</v>
      </c>
      <c r="JJ119" s="44">
        <f>IF(I$23=0,0,求节点(I$23:I$28,$B$23:$B$28,求节点(其他调用!$W$4:$W$20,其他调用!$X$4:$X$20,$JC119)))</f>
        <v>1.6344935834108454E-2</v>
      </c>
      <c r="JK119" s="44">
        <f>IF(J$23=0,0,求节点(J$23:J$28,$B$23:$B$28,求节点(其他调用!$W$4:$W$20,其他调用!$X$4:$X$20,$JC119)))</f>
        <v>0</v>
      </c>
      <c r="JL119" s="44">
        <f>IF(K$23=0,0,求节点(K$23:K$28,$B$23:$B$28,求节点(其他调用!$W$4:$W$20,其他调用!$X$4:$X$20,$JC119)))</f>
        <v>1.0787657650511595E-2</v>
      </c>
      <c r="JM119" s="44">
        <f>IF(L$23=0,0,求节点(L$23:L$28,$B$23:$B$28,求节点(其他调用!$W$4:$W$20,其他调用!$X$4:$X$20,$JC119)))</f>
        <v>0</v>
      </c>
      <c r="JN119" s="44">
        <f>IF(M$23=0,0,求节点(M$23:M$28,$B$23:$B$28,求节点(其他调用!$W$4:$W$20,其他调用!$X$4:$X$20,$JC119)))</f>
        <v>0</v>
      </c>
      <c r="JO119" s="44">
        <f>IF(N$23=0,0,求节点(N$23:N$28,$B$23:$B$28,求节点(其他调用!$W$4:$W$20,其他调用!$X$4:$X$20,$JC119)))</f>
        <v>0</v>
      </c>
      <c r="JP119" s="44">
        <f>IF(O$23=0,0,求节点(O$23:O$28,$B$23:$B$28,求节点(其他调用!$W$4:$W$20,其他调用!$X$4:$X$20,$JC119)))</f>
        <v>0</v>
      </c>
      <c r="JQ119" s="44">
        <f>IF(P$23=0,0,求节点(P$23:P$28,$B$23:$B$28,求节点(其他调用!$W$4:$W$20,其他调用!$X$4:$X$20,$JC119)))</f>
        <v>0</v>
      </c>
      <c r="JR119" s="44">
        <f>IF(Q$23=0,0,求节点(Q$23:Q$28,$B$23:$B$28,求节点(其他调用!$W$4:$W$20,其他调用!$X$4:$X$20,$JC119)))</f>
        <v>0</v>
      </c>
      <c r="JS119" s="44">
        <f>IF(R$23=0,0,求节点(R$23:R$28,$B$23:$B$28,求节点(其他调用!$W$4:$W$20,其他调用!$X$4:$X$20,$JC119)))</f>
        <v>0</v>
      </c>
      <c r="JT119" s="44">
        <f>IF(S$23=0,0,求节点(S$23:S$28,$B$23:$B$28,求节点(其他调用!$W$4:$W$20,其他调用!$X$4:$X$20,$JC119)))</f>
        <v>0</v>
      </c>
      <c r="JU119" s="44">
        <f>IF(T$23=0,0,求节点(T$23:T$28,$B$23:$B$28,求节点(其他调用!$W$4:$W$20,其他调用!$X$4:$X$20,$JC119)))</f>
        <v>0</v>
      </c>
      <c r="JV119" s="44">
        <f>IF(U$23=0,0,求节点(U$23:U$28,$B$23:$B$28,求节点(其他调用!$W$4:$W$20,其他调用!$X$4:$X$20,$JC119)))</f>
        <v>0</v>
      </c>
      <c r="JW119" s="44">
        <f>IF(V$23=0,0,求节点(V$23:V$28,$B$23:$B$28,求节点(其他调用!$W$4:$W$20,其他调用!$X$4:$X$20,$JC119)))</f>
        <v>0</v>
      </c>
      <c r="JZ119" s="44">
        <v>116</v>
      </c>
      <c r="KA119" s="44">
        <f>IF(C$4=0,0,求节点(C$4:C$9,$B$4:$B$9,求节点(其他调用!$L$4:$L$42,其他调用!$M$4:$M$42,其他调用!$AI120)))</f>
        <v>6</v>
      </c>
      <c r="KB119" s="44">
        <f>IF(D$4=0,0,求节点(D$4:D$9,$B$4:$B$9,求节点(其他调用!$L$4:$L$42,其他调用!$M$4:$M$42,其他调用!$AI120)))</f>
        <v>6</v>
      </c>
      <c r="KC119" s="44">
        <f>IF(E$4=0,0,求节点(E$4:E$9,$B$4:$B$9,求节点(其他调用!$L$4:$L$42,其他调用!$M$4:$M$42,其他调用!$AI120)))</f>
        <v>6</v>
      </c>
      <c r="KD119" s="44">
        <f>IF(F$4=0,0,求节点(F$4:F$9,$B$4:$B$9,求节点(其他调用!$L$4:$L$42,其他调用!$M$4:$M$42,其他调用!$AI120)))</f>
        <v>0</v>
      </c>
      <c r="KE119" s="44">
        <f>IF(G$4=0,0,求节点(G$4:G$9,$B$4:$B$9,求节点(其他调用!$L$4:$L$42,其他调用!$M$4:$M$42,其他调用!$AI120)))</f>
        <v>0</v>
      </c>
      <c r="KF119" s="44">
        <f>IF(H$4=0,0,求节点(H$4:H$9,$B$4:$B$9,求节点(其他调用!$L$4:$L$42,其他调用!$M$4:$M$42,其他调用!$AI120)))</f>
        <v>0</v>
      </c>
      <c r="KG119" s="44">
        <f>IF(I$4=0,0,求节点(I$4:I$9,$B$4:$B$9,求节点(其他调用!$L$4:$L$42,其他调用!$M$4:$M$42,其他调用!$AI120)))</f>
        <v>0</v>
      </c>
      <c r="KH119" s="44">
        <f>IF(J$4=0,0,求节点(J$4:J$9,$B$4:$B$9,求节点(其他调用!$L$4:$L$42,其他调用!$M$4:$M$42,其他调用!$AI120)))</f>
        <v>0</v>
      </c>
      <c r="KI119" s="44">
        <f>IF(K$4=0,0,求节点(K$4:K$9,$B$4:$B$9,求节点(其他调用!$L$4:$L$42,其他调用!$M$4:$M$42,其他调用!$AI120)))</f>
        <v>0</v>
      </c>
      <c r="KJ119" s="44">
        <f>IF(L$4=0,0,求节点(L$4:L$9,$B$4:$B$9,求节点(其他调用!$L$4:$L$42,其他调用!$M$4:$M$42,其他调用!$AI120)))</f>
        <v>0</v>
      </c>
      <c r="KK119" s="44">
        <f>IF(M$4=0,0,求节点(M$4:M$9,$B$4:$B$9,求节点(其他调用!$L$4:$L$42,其他调用!$M$4:$M$42,其他调用!$AI120)))</f>
        <v>0</v>
      </c>
      <c r="KL119" s="44">
        <f>IF(N$4=0,0,求节点(N$4:N$9,$B$4:$B$9,求节点(其他调用!$L$4:$L$42,其他调用!$M$4:$M$42,其他调用!$AI120)))</f>
        <v>0</v>
      </c>
      <c r="KM119" s="44">
        <f>IF(O$4=0,0,求节点(O$4:O$9,$B$4:$B$9,求节点(其他调用!$L$4:$L$42,其他调用!$M$4:$M$42,其他调用!$AI120)))</f>
        <v>0</v>
      </c>
      <c r="KN119" s="44">
        <f>IF(P$4=0,0,求节点(P$4:P$9,$B$4:$B$9,求节点(其他调用!$L$4:$L$42,其他调用!$M$4:$M$42,其他调用!$AI120)))</f>
        <v>0</v>
      </c>
      <c r="KO119" s="44">
        <f>IF(Q$4=0,0,求节点(Q$4:Q$9,$B$4:$B$9,求节点(其他调用!$L$4:$L$42,其他调用!$M$4:$M$42,其他调用!$AI120)))</f>
        <v>0</v>
      </c>
      <c r="KP119" s="44">
        <f>IF(R$4=0,0,求节点(R$4:R$9,$B$4:$B$9,求节点(其他调用!$L$4:$L$42,其他调用!$M$4:$M$42,其他调用!$AI120)))</f>
        <v>0</v>
      </c>
      <c r="KQ119" s="44">
        <f>IF(S$4=0,0,求节点(S$4:S$9,$B$4:$B$9,求节点(其他调用!$L$4:$L$42,其他调用!$M$4:$M$42,其他调用!$AI120)))</f>
        <v>6</v>
      </c>
      <c r="KR119" s="44">
        <f>IF(T$4=0,0,求节点(T$4:T$9,$B$4:$B$9,求节点(其他调用!$L$4:$L$42,其他调用!$M$4:$M$42,其他调用!$AI120)))</f>
        <v>6</v>
      </c>
      <c r="KS119" s="44">
        <f>IF(U$4=0,0,求节点(U$4:U$9,$B$4:$B$9,求节点(其他调用!$L$4:$L$42,其他调用!$M$4:$M$42,其他调用!$AI120)))</f>
        <v>6</v>
      </c>
      <c r="KT119" s="44">
        <f>IF(V$4=0,0,求节点(V$4:V$9,$B$4:$B$9,求节点(其他调用!$L$4:$L$42,其他调用!$M$4:$M$42,其他调用!$AI120)))</f>
        <v>0</v>
      </c>
      <c r="KU119" s="44">
        <f>IF(W$4=0,0,求节点(W$4:W$9,$B$4:$B$9,求节点(其他调用!$L$4:$L$42,其他调用!$M$4:$M$42,其他调用!$AI120)))</f>
        <v>6</v>
      </c>
      <c r="KV119" s="44">
        <f>IF(X$4=0,0,求节点(X$4:X$9,$B$4:$B$9,求节点(其他调用!$L$4:$L$42,其他调用!$M$4:$M$42,其他调用!$AI120)))</f>
        <v>6</v>
      </c>
      <c r="KW119" s="44">
        <f>IF(Y$4=0,0,求节点(Y$4:Y$9,$B$4:$B$9,求节点(其他调用!$L$4:$L$42,其他调用!$M$4:$M$42,其他调用!$AI120)))</f>
        <v>6</v>
      </c>
      <c r="KX119" s="44">
        <f>IF(Z$4=0,0,求节点(Z$4:Z$9,$B$4:$B$9,求节点(其他调用!$L$4:$L$42,其他调用!$M$4:$M$42,其他调用!$AI120)))</f>
        <v>0</v>
      </c>
      <c r="KY119" s="44">
        <f>IF(AA$4=0,0,求节点(AA$4:AA$9,$B$4:$B$9,求节点(其他调用!$L$4:$L$42,其他调用!$M$4:$M$42,其他调用!$AI120)))</f>
        <v>6</v>
      </c>
      <c r="KZ119" s="44">
        <f>IF(AB$4=0,0,求节点(AB$4:AB$9,$B$4:$B$9,求节点(其他调用!$L$4:$L$42,其他调用!$M$4:$M$42,其他调用!$AI120)))</f>
        <v>6</v>
      </c>
      <c r="LA119" s="44">
        <f>IF(AC$4=0,0,求节点(AC$4:AC$9,$B$4:$B$9,求节点(其他调用!$L$4:$L$42,其他调用!$M$4:$M$42,其他调用!$AI120)))</f>
        <v>6</v>
      </c>
      <c r="LB119" s="44">
        <f>IF(AD$4=0,0,求节点(AD$4:AD$9,$B$4:$B$9,求节点(其他调用!$L$4:$L$42,其他调用!$M$4:$M$42,其他调用!$AI120)))</f>
        <v>6</v>
      </c>
      <c r="LC119" s="44">
        <f>IF(AE$4=0,0,求节点(AE$4:AE$9,$B$4:$B$9,求节点(其他调用!$L$4:$L$42,其他调用!$M$4:$M$42,其他调用!$AI120)))</f>
        <v>6</v>
      </c>
      <c r="LD119" s="44">
        <f>IF(AF$4=0,0,求节点(AF$4:AF$9,$B$4:$B$9,求节点(其他调用!$L$4:$L$42,其他调用!$M$4:$M$42,其他调用!$AI120)))</f>
        <v>6</v>
      </c>
      <c r="LE119" s="44">
        <f>IF(AG$4=0,0,求节点(AG$4:AG$9,$B$4:$B$9,求节点(其他调用!$L$4:$L$42,其他调用!$M$4:$M$42,其他调用!$AI120)))</f>
        <v>6</v>
      </c>
      <c r="LF119" s="44">
        <f>IF(AH$4=0,0,求节点(AH$4:AH$9,$B$4:$B$9,求节点(其他调用!$L$4:$L$42,其他调用!$M$4:$M$42,其他调用!$AI120)))</f>
        <v>6</v>
      </c>
      <c r="LG119" s="44">
        <f>IF(AI$4=0,0,求节点(AI$4:AI$9,$B$4:$B$9,求节点(其他调用!$L$4:$L$42,其他调用!$M$4:$M$42,其他调用!$AI120)))</f>
        <v>6</v>
      </c>
      <c r="LH119" s="44">
        <f>IF(AJ$4=0,0,求节点(AJ$4:AJ$9,$B$4:$B$9,求节点(其他调用!$L$4:$L$42,其他调用!$M$4:$M$42,其他调用!$AI120)))</f>
        <v>6</v>
      </c>
      <c r="LI119" s="44">
        <f>IF(AK$4=0,0,求节点(AK$4:AK$9,$B$4:$B$9,求节点(其他调用!$L$4:$L$42,其他调用!$M$4:$M$42,其他调用!$AI120)))</f>
        <v>6</v>
      </c>
      <c r="LJ119" s="44">
        <f>IF(AL$4=0,0,求节点(AL$4:AL$9,$B$4:$B$9,求节点(其他调用!$L$4:$L$42,其他调用!$M$4:$M$42,其他调用!$AI120)))</f>
        <v>6</v>
      </c>
      <c r="LK119" s="44">
        <f>IF(AM$4=0,0,求节点(AM$4:AM$9,$B$4:$B$9,求节点(其他调用!$L$4:$L$42,其他调用!$M$4:$M$42,其他调用!$AI120)))</f>
        <v>6</v>
      </c>
      <c r="LL119" s="44">
        <f>IF(AN$4=0,0,求节点(AN$4:AN$9,$B$4:$B$9,求节点(其他调用!$L$4:$L$42,其他调用!$M$4:$M$42,其他调用!$AI120)))</f>
        <v>6</v>
      </c>
      <c r="LM119" s="44">
        <f>IF(AO$4=0,0,求节点(AO$4:AO$9,$B$4:$B$9,求节点(其他调用!$L$4:$L$42,其他调用!$M$4:$M$42,其他调用!$AI120)))</f>
        <v>6</v>
      </c>
      <c r="LN119" s="44">
        <f>IF(AP$4=0,0,求节点(AP$4:AP$9,$B$4:$B$9,求节点(其他调用!$L$4:$L$42,其他调用!$M$4:$M$42,其他调用!$AI120)))</f>
        <v>6</v>
      </c>
      <c r="LO119" s="44">
        <f>IF(AQ$4=0,0,求节点(AQ$4:AQ$9,$B$4:$B$9,求节点(其他调用!$L$4:$L$42,其他调用!$M$4:$M$42,其他调用!$AI120)))</f>
        <v>6</v>
      </c>
      <c r="LP119" s="44">
        <f>IF(AR$4=0,0,求节点(AR$4:AR$9,$B$4:$B$9,求节点(其他调用!$L$4:$L$42,其他调用!$M$4:$M$42,其他调用!$AI120)))</f>
        <v>6</v>
      </c>
      <c r="LQ119" s="44">
        <f>IF(AS$4=0,0,求节点(AS$4:AS$9,$B$4:$B$9,求节点(其他调用!$L$4:$L$42,其他调用!$M$4:$M$42,其他调用!$AI120)))</f>
        <v>6</v>
      </c>
      <c r="LR119" s="44">
        <f>IF(AT$4=0,0,求节点(AT$4:AT$9,$B$4:$B$9,求节点(其他调用!$L$4:$L$42,其他调用!$M$4:$M$42,其他调用!$AI120)))</f>
        <v>6</v>
      </c>
      <c r="LS119" s="44">
        <f>IF(AU$4=0,0,求节点(AU$4:AU$9,$B$4:$B$9,求节点(其他调用!$L$4:$L$42,其他调用!$M$4:$M$42,其他调用!$AI120)))</f>
        <v>6</v>
      </c>
      <c r="LT119" s="44">
        <f>IF(AV$4=0,0,求节点(AV$4:AV$9,$B$4:$B$9,求节点(其他调用!$L$4:$L$42,其他调用!$M$4:$M$42,其他调用!$AI120)))</f>
        <v>6</v>
      </c>
      <c r="LU119" s="44">
        <f>IF(AW$4=0,0,求节点(AW$4:AW$9,$B$4:$B$9,求节点(其他调用!$L$4:$L$42,其他调用!$M$4:$M$42,其他调用!$AI120)))</f>
        <v>6</v>
      </c>
      <c r="LV119" s="44">
        <f>IF(AX$4=0,0,求节点(AX$4:AX$9,$B$4:$B$9,求节点(其他调用!$L$4:$L$42,其他调用!$M$4:$M$42,其他调用!$AI120)))</f>
        <v>6</v>
      </c>
      <c r="LW119" s="44">
        <f>IF(AY$4=0,0,求节点(AY$4:AY$9,$B$4:$B$9,求节点(其他调用!$L$4:$L$42,其他调用!$M$4:$M$42,其他调用!$AI120)))</f>
        <v>6</v>
      </c>
      <c r="LX119" s="44">
        <f>IF(AZ$4=0,0,求节点(AZ$4:AZ$9,$B$4:$B$9,求节点(其他调用!$L$4:$L$42,其他调用!$M$4:$M$42,其他调用!$AI120)))</f>
        <v>6</v>
      </c>
      <c r="LZ119" s="44">
        <v>116</v>
      </c>
      <c r="MA119" s="44">
        <f>IF(C$23=0,0,求节点(C$23:C$28,$B$23:$B$28,求节点(其他调用!$Y$4:$Y$20,其他调用!$Z$4:$Z$20,$LZ119)))</f>
        <v>0</v>
      </c>
      <c r="MB119" s="44">
        <f>IF(D$23=0,0,求节点(D$23:D$28,$B$23:$B$28,求节点(其他调用!$Y$4:$Y$20,其他调用!$Z$4:$Z$20,$LZ119)))</f>
        <v>0</v>
      </c>
      <c r="MC119" s="44">
        <f>IF(E$23=0,0,求节点(E$23:E$28,$B$23:$B$28,求节点(其他调用!$Y$4:$Y$20,其他调用!$Z$4:$Z$20,$LZ119)))</f>
        <v>0</v>
      </c>
      <c r="MD119" s="44">
        <f>IF(F$23=0,0,求节点(F$23:F$28,$B$23:$B$28,求节点(其他调用!$Y$4:$Y$20,其他调用!$Z$4:$Z$20,$LZ119)))</f>
        <v>0</v>
      </c>
      <c r="ME119" s="44">
        <f>IF(G$23=0,0,求节点(G$23:G$28,$B$23:$B$28,求节点(其他调用!$Y$4:$Y$20,其他调用!$Z$4:$Z$20,$LZ119)))</f>
        <v>0</v>
      </c>
      <c r="MF119" s="44">
        <f>IF(H$23=0,0,求节点(H$23:H$28,$B$23:$B$28,求节点(其他调用!$Y$4:$Y$20,其他调用!$Z$4:$Z$20,$LZ119)))</f>
        <v>0</v>
      </c>
      <c r="MG119" s="44">
        <f>IF(I$23=0,0,求节点(I$23:I$28,$B$23:$B$28,求节点(其他调用!$Y$4:$Y$20,其他调用!$Z$4:$Z$20,$LZ119)))</f>
        <v>0</v>
      </c>
      <c r="MH119" s="44">
        <f>IF(J$23=0,0,求节点(J$23:J$28,$B$23:$B$28,求节点(其他调用!$Y$4:$Y$20,其他调用!$Z$4:$Z$20,$LZ119)))</f>
        <v>0</v>
      </c>
      <c r="MI119" s="44">
        <f>IF(K$23=0,0,求节点(K$23:K$28,$B$23:$B$28,求节点(其他调用!$Y$4:$Y$20,其他调用!$Z$4:$Z$20,$LZ119)))</f>
        <v>0</v>
      </c>
      <c r="MJ119" s="44">
        <f>IF(L$23=0,0,求节点(L$23:L$28,$B$23:$B$28,求节点(其他调用!$Y$4:$Y$20,其他调用!$Z$4:$Z$20,$LZ119)))</f>
        <v>0</v>
      </c>
      <c r="MK119" s="44">
        <f>IF(M$23=0,0,求节点(M$23:M$28,$B$23:$B$28,求节点(其他调用!$Y$4:$Y$20,其他调用!$Z$4:$Z$20,$LZ119)))</f>
        <v>0</v>
      </c>
      <c r="ML119" s="44">
        <f>IF(N$23=0,0,求节点(N$23:N$28,$B$23:$B$28,求节点(其他调用!$Y$4:$Y$20,其他调用!$Z$4:$Z$20,$LZ119)))</f>
        <v>0</v>
      </c>
      <c r="MM119" s="44">
        <f>IF(O$23=0,0,求节点(O$23:O$28,$B$23:$B$28,求节点(其他调用!$Y$4:$Y$20,其他调用!$Z$4:$Z$20,$LZ119)))</f>
        <v>0</v>
      </c>
      <c r="MN119" s="44">
        <f>IF(P$23=0,0,求节点(P$23:P$28,$B$23:$B$28,求节点(其他调用!$Y$4:$Y$20,其他调用!$Z$4:$Z$20,$LZ119)))</f>
        <v>0</v>
      </c>
      <c r="MO119" s="44">
        <f>IF(Q$23=0,0,求节点(Q$23:Q$28,$B$23:$B$28,求节点(其他调用!$Y$4:$Y$20,其他调用!$Z$4:$Z$20,$LZ119)))</f>
        <v>0</v>
      </c>
      <c r="MP119" s="44">
        <f>IF(R$23=0,0,求节点(R$23:R$28,$B$23:$B$28,求节点(其他调用!$Y$4:$Y$20,其他调用!$Z$4:$Z$20,$LZ119)))</f>
        <v>0</v>
      </c>
      <c r="MQ119" s="44">
        <f>IF(S$23=0,0,求节点(S$23:S$28,$B$23:$B$28,求节点(其他调用!$Y$4:$Y$20,其他调用!$Z$4:$Z$20,$LZ119)))</f>
        <v>0</v>
      </c>
      <c r="MR119" s="44">
        <f>IF(T$23=0,0,求节点(T$23:T$28,$B$23:$B$28,求节点(其他调用!$Y$4:$Y$20,其他调用!$Z$4:$Z$20,$LZ119)))</f>
        <v>0</v>
      </c>
      <c r="MS119" s="44">
        <f>IF(U$23=0,0,求节点(U$23:U$28,$B$23:$B$28,求节点(其他调用!$Y$4:$Y$20,其他调用!$Z$4:$Z$20,$LZ119)))</f>
        <v>0</v>
      </c>
      <c r="MT119" s="44">
        <f>IF(V$23=0,0,求节点(V$23:V$28,$B$23:$B$28,求节点(其他调用!$Y$4:$Y$20,其他调用!$Z$4:$Z$20,$LZ119)))</f>
        <v>0</v>
      </c>
      <c r="MW119" s="44">
        <v>116</v>
      </c>
      <c r="MX119" s="44">
        <f>IF(C$4=0,0,求节点(C$4:C$9,$B$4:$B$9,求节点(其他调用!$O$4:$O$42,其他调用!$P$4:$P$42,其他调用!$AJ120)))</f>
        <v>6</v>
      </c>
      <c r="MY119" s="44">
        <f>IF(D$4=0,0,求节点(D$4:D$9,$B$4:$B$9,求节点(其他调用!$O$4:$O$42,其他调用!$P$4:$P$42,其他调用!$AJ120)))</f>
        <v>6</v>
      </c>
      <c r="MZ119" s="44">
        <f>IF(E$4=0,0,求节点(E$4:E$9,$B$4:$B$9,求节点(其他调用!$O$4:$O$42,其他调用!$P$4:$P$42,其他调用!$AJ120)))</f>
        <v>6</v>
      </c>
      <c r="NA119" s="44">
        <f>IF(F$4=0,0,求节点(F$4:F$9,$B$4:$B$9,求节点(其他调用!$O$4:$O$42,其他调用!$P$4:$P$42,其他调用!$AJ120)))</f>
        <v>0</v>
      </c>
      <c r="NB119" s="44">
        <f>IF(G$4=0,0,求节点(G$4:G$9,$B$4:$B$9,求节点(其他调用!$O$4:$O$42,其他调用!$P$4:$P$42,其他调用!$AJ120)))</f>
        <v>0</v>
      </c>
      <c r="NC119" s="44">
        <f>IF(H$4=0,0,求节点(H$4:H$9,$B$4:$B$9,求节点(其他调用!$O$4:$O$42,其他调用!$P$4:$P$42,其他调用!$AJ120)))</f>
        <v>0</v>
      </c>
      <c r="ND119" s="44">
        <f>IF(I$4=0,0,求节点(I$4:I$9,$B$4:$B$9,求节点(其他调用!$O$4:$O$42,其他调用!$P$4:$P$42,其他调用!$AJ120)))</f>
        <v>0</v>
      </c>
      <c r="NE119" s="44">
        <f>IF(J$4=0,0,求节点(J$4:J$9,$B$4:$B$9,求节点(其他调用!$O$4:$O$42,其他调用!$P$4:$P$42,其他调用!$AJ120)))</f>
        <v>0</v>
      </c>
      <c r="NF119" s="44">
        <f>IF(K$4=0,0,求节点(K$4:K$9,$B$4:$B$9,求节点(其他调用!$O$4:$O$42,其他调用!$P$4:$P$42,其他调用!$AJ120)))</f>
        <v>0</v>
      </c>
      <c r="NG119" s="44">
        <f>IF(L$4=0,0,求节点(L$4:L$9,$B$4:$B$9,求节点(其他调用!$O$4:$O$42,其他调用!$P$4:$P$42,其他调用!$AJ120)))</f>
        <v>0</v>
      </c>
      <c r="NH119" s="44">
        <f>IF(M$4=0,0,求节点(M$4:M$9,$B$4:$B$9,求节点(其他调用!$O$4:$O$42,其他调用!$P$4:$P$42,其他调用!$AJ120)))</f>
        <v>0</v>
      </c>
      <c r="NI119" s="44">
        <f>IF(N$4=0,0,求节点(N$4:N$9,$B$4:$B$9,求节点(其他调用!$O$4:$O$42,其他调用!$P$4:$P$42,其他调用!$AJ120)))</f>
        <v>0</v>
      </c>
      <c r="NJ119" s="44">
        <f>IF(O$4=0,0,求节点(O$4:O$9,$B$4:$B$9,求节点(其他调用!$O$4:$O$42,其他调用!$P$4:$P$42,其他调用!$AJ120)))</f>
        <v>0</v>
      </c>
      <c r="NK119" s="44">
        <f>IF(P$4=0,0,求节点(P$4:P$9,$B$4:$B$9,求节点(其他调用!$O$4:$O$42,其他调用!$P$4:$P$42,其他调用!$AJ120)))</f>
        <v>0</v>
      </c>
      <c r="NL119" s="44">
        <f>IF(Q$4=0,0,求节点(Q$4:Q$9,$B$4:$B$9,求节点(其他调用!$O$4:$O$42,其他调用!$P$4:$P$42,其他调用!$AJ120)))</f>
        <v>0</v>
      </c>
      <c r="NM119" s="44">
        <f>IF(R$4=0,0,求节点(R$4:R$9,$B$4:$B$9,求节点(其他调用!$O$4:$O$42,其他调用!$P$4:$P$42,其他调用!$AJ120)))</f>
        <v>0</v>
      </c>
      <c r="NN119" s="44">
        <f>IF(S$4=0,0,求节点(S$4:S$9,$B$4:$B$9,求节点(其他调用!$O$4:$O$42,其他调用!$P$4:$P$42,其他调用!$AJ120)))</f>
        <v>6</v>
      </c>
      <c r="NO119" s="44">
        <f>IF(T$4=0,0,求节点(T$4:T$9,$B$4:$B$9,求节点(其他调用!$O$4:$O$42,其他调用!$P$4:$P$42,其他调用!$AJ120)))</f>
        <v>6</v>
      </c>
      <c r="NP119" s="44">
        <f>IF(U$4=0,0,求节点(U$4:U$9,$B$4:$B$9,求节点(其他调用!$O$4:$O$42,其他调用!$P$4:$P$42,其他调用!$AJ120)))</f>
        <v>6</v>
      </c>
      <c r="NQ119" s="44">
        <f>IF(V$4=0,0,求节点(V$4:V$9,$B$4:$B$9,求节点(其他调用!$O$4:$O$42,其他调用!$P$4:$P$42,其他调用!$AJ120)))</f>
        <v>0</v>
      </c>
      <c r="NR119" s="44">
        <f>IF(W$4=0,0,求节点(W$4:W$9,$B$4:$B$9,求节点(其他调用!$O$4:$O$42,其他调用!$P$4:$P$42,其他调用!$AJ120)))</f>
        <v>6</v>
      </c>
      <c r="NS119" s="44">
        <f>IF(X$4=0,0,求节点(X$4:X$9,$B$4:$B$9,求节点(其他调用!$O$4:$O$42,其他调用!$P$4:$P$42,其他调用!$AJ120)))</f>
        <v>6</v>
      </c>
      <c r="NT119" s="44">
        <f>IF(Y$4=0,0,求节点(Y$4:Y$9,$B$4:$B$9,求节点(其他调用!$O$4:$O$42,其他调用!$P$4:$P$42,其他调用!$AJ120)))</f>
        <v>6</v>
      </c>
      <c r="NU119" s="44">
        <f>IF(Z$4=0,0,求节点(Z$4:Z$9,$B$4:$B$9,求节点(其他调用!$O$4:$O$42,其他调用!$P$4:$P$42,其他调用!$AJ120)))</f>
        <v>0</v>
      </c>
      <c r="NV119" s="44">
        <f>IF(AA$4=0,0,求节点(AA$4:AA$9,$B$4:$B$9,求节点(其他调用!$O$4:$O$42,其他调用!$P$4:$P$42,其他调用!$AJ120)))</f>
        <v>6</v>
      </c>
      <c r="NW119" s="44">
        <f>IF(AB$4=0,0,求节点(AB$4:AB$9,$B$4:$B$9,求节点(其他调用!$O$4:$O$42,其他调用!$P$4:$P$42,其他调用!$AJ120)))</f>
        <v>6</v>
      </c>
      <c r="NX119" s="44">
        <f>IF(AC$4=0,0,求节点(AC$4:AC$9,$B$4:$B$9,求节点(其他调用!$O$4:$O$42,其他调用!$P$4:$P$42,其他调用!$AJ120)))</f>
        <v>6</v>
      </c>
      <c r="NY119" s="44">
        <f>IF(AD$4=0,0,求节点(AD$4:AD$9,$B$4:$B$9,求节点(其他调用!$O$4:$O$42,其他调用!$P$4:$P$42,其他调用!$AJ120)))</f>
        <v>6</v>
      </c>
      <c r="NZ119" s="44">
        <f>IF(AE$4=0,0,求节点(AE$4:AE$9,$B$4:$B$9,求节点(其他调用!$O$4:$O$42,其他调用!$P$4:$P$42,其他调用!$AJ120)))</f>
        <v>6</v>
      </c>
      <c r="OA119" s="44">
        <f>IF(AF$4=0,0,求节点(AF$4:AF$9,$B$4:$B$9,求节点(其他调用!$O$4:$O$42,其他调用!$P$4:$P$42,其他调用!$AJ120)))</f>
        <v>6</v>
      </c>
      <c r="OB119" s="44">
        <f>IF(AG$4=0,0,求节点(AG$4:AG$9,$B$4:$B$9,求节点(其他调用!$O$4:$O$42,其他调用!$P$4:$P$42,其他调用!$AJ120)))</f>
        <v>6</v>
      </c>
      <c r="OC119" s="44">
        <f>IF(AH$4=0,0,求节点(AH$4:AH$9,$B$4:$B$9,求节点(其他调用!$O$4:$O$42,其他调用!$P$4:$P$42,其他调用!$AJ120)))</f>
        <v>6</v>
      </c>
      <c r="OD119" s="44">
        <f>IF(AI$4=0,0,求节点(AI$4:AI$9,$B$4:$B$9,求节点(其他调用!$O$4:$O$42,其他调用!$P$4:$P$42,其他调用!$AJ120)))</f>
        <v>6</v>
      </c>
      <c r="OE119" s="44">
        <f>IF(AJ$4=0,0,求节点(AJ$4:AJ$9,$B$4:$B$9,求节点(其他调用!$O$4:$O$42,其他调用!$P$4:$P$42,其他调用!$AJ120)))</f>
        <v>6</v>
      </c>
      <c r="OF119" s="44">
        <f>IF(AK$4=0,0,求节点(AK$4:AK$9,$B$4:$B$9,求节点(其他调用!$O$4:$O$42,其他调用!$P$4:$P$42,其他调用!$AJ120)))</f>
        <v>6</v>
      </c>
      <c r="OG119" s="44">
        <f>IF(AL$4=0,0,求节点(AL$4:AL$9,$B$4:$B$9,求节点(其他调用!$O$4:$O$42,其他调用!$P$4:$P$42,其他调用!$AJ120)))</f>
        <v>6</v>
      </c>
      <c r="OH119" s="44">
        <f>IF(AM$4=0,0,求节点(AM$4:AM$9,$B$4:$B$9,求节点(其他调用!$O$4:$O$42,其他调用!$P$4:$P$42,其他调用!$AJ120)))</f>
        <v>6</v>
      </c>
      <c r="OI119" s="44">
        <f>IF(AN$4=0,0,求节点(AN$4:AN$9,$B$4:$B$9,求节点(其他调用!$O$4:$O$42,其他调用!$P$4:$P$42,其他调用!$AJ120)))</f>
        <v>6</v>
      </c>
      <c r="OJ119" s="44">
        <f>IF(AO$4=0,0,求节点(AO$4:AO$9,$B$4:$B$9,求节点(其他调用!$O$4:$O$42,其他调用!$P$4:$P$42,其他调用!$AJ120)))</f>
        <v>6</v>
      </c>
      <c r="OK119" s="44">
        <f>IF(AP$4=0,0,求节点(AP$4:AP$9,$B$4:$B$9,求节点(其他调用!$O$4:$O$42,其他调用!$P$4:$P$42,其他调用!$AJ120)))</f>
        <v>6</v>
      </c>
      <c r="OL119" s="44">
        <f>IF(AQ$4=0,0,求节点(AQ$4:AQ$9,$B$4:$B$9,求节点(其他调用!$O$4:$O$42,其他调用!$P$4:$P$42,其他调用!$AJ120)))</f>
        <v>6</v>
      </c>
      <c r="OM119" s="44">
        <f>IF(AR$4=0,0,求节点(AR$4:AR$9,$B$4:$B$9,求节点(其他调用!$O$4:$O$42,其他调用!$P$4:$P$42,其他调用!$AJ120)))</f>
        <v>6</v>
      </c>
      <c r="ON119" s="44">
        <f>IF(AS$4=0,0,求节点(AS$4:AS$9,$B$4:$B$9,求节点(其他调用!$O$4:$O$42,其他调用!$P$4:$P$42,其他调用!$AJ120)))</f>
        <v>6</v>
      </c>
      <c r="OO119" s="44">
        <f>IF(AT$4=0,0,求节点(AT$4:AT$9,$B$4:$B$9,求节点(其他调用!$O$4:$O$42,其他调用!$P$4:$P$42,其他调用!$AJ120)))</f>
        <v>6</v>
      </c>
      <c r="OP119" s="44">
        <f>IF(AU$4=0,0,求节点(AU$4:AU$9,$B$4:$B$9,求节点(其他调用!$O$4:$O$42,其他调用!$P$4:$P$42,其他调用!$AJ120)))</f>
        <v>6</v>
      </c>
      <c r="OQ119" s="44">
        <f>IF(AV$4=0,0,求节点(AV$4:AV$9,$B$4:$B$9,求节点(其他调用!$O$4:$O$42,其他调用!$P$4:$P$42,其他调用!$AJ120)))</f>
        <v>6</v>
      </c>
      <c r="OR119" s="44">
        <f>IF(AW$4=0,0,求节点(AW$4:AW$9,$B$4:$B$9,求节点(其他调用!$O$4:$O$42,其他调用!$P$4:$P$42,其他调用!$AJ120)))</f>
        <v>6</v>
      </c>
      <c r="OS119" s="44">
        <f>IF(AX$4=0,0,求节点(AX$4:AX$9,$B$4:$B$9,求节点(其他调用!$O$4:$O$42,其他调用!$P$4:$P$42,其他调用!$AJ120)))</f>
        <v>6</v>
      </c>
      <c r="OT119" s="44">
        <f>IF(AY$4=0,0,求节点(AY$4:AY$9,$B$4:$B$9,求节点(其他调用!$O$4:$O$42,其他调用!$P$4:$P$42,其他调用!$AJ120)))</f>
        <v>6</v>
      </c>
      <c r="OU119" s="44">
        <f>IF(AZ$4=0,0,求节点(AZ$4:AZ$9,$B$4:$B$9,求节点(其他调用!$O$4:$O$42,其他调用!$P$4:$P$42,其他调用!$AJ120)))</f>
        <v>6</v>
      </c>
      <c r="OW119" s="44">
        <v>116</v>
      </c>
      <c r="OX119" s="44">
        <f>IF(C$23=0,0,求节点(C$23:C$28,$B$23:$B$28,求节点(其他调用!$AA$4:$AA$20,其他调用!$AB$4:$AB$20,$OW119)))</f>
        <v>0</v>
      </c>
      <c r="OY119" s="44">
        <f>IF(D$23=0,0,求节点(D$23:D$28,$B$23:$B$28,求节点(其他调用!$AA$4:$AA$20,其他调用!$AB$4:$AB$20,$OW119)))</f>
        <v>0</v>
      </c>
      <c r="OZ119" s="44">
        <f>IF(E$23=0,0,求节点(E$23:E$28,$B$23:$B$28,求节点(其他调用!$AA$4:$AA$20,其他调用!$AB$4:$AB$20,$OW119)))</f>
        <v>0</v>
      </c>
      <c r="PA119" s="44">
        <f>IF(F$23=0,0,求节点(F$23:F$28,$B$23:$B$28,求节点(其他调用!$AA$4:$AA$20,其他调用!$AB$4:$AB$20,$OW119)))</f>
        <v>7.6994262446787864E-3</v>
      </c>
      <c r="PB119" s="44">
        <f>IF(G$23=0,0,求节点(G$23:G$28,$B$23:$B$28,求节点(其他调用!$AA$4:$AA$20,其他调用!$AB$4:$AB$20,$OW119)))</f>
        <v>1.1549139367018291E-2</v>
      </c>
      <c r="PC119" s="44">
        <f>IF(H$23=0,0,求节点(H$23:H$28,$B$23:$B$28,求节点(其他调用!$AA$4:$AA$20,其他调用!$AB$4:$AB$20,$OW119)))</f>
        <v>1.1549139367018291E-2</v>
      </c>
      <c r="PD119" s="44">
        <f>IF(I$23=0,0,求节点(I$23:I$28,$B$23:$B$28,求节点(其他调用!$AA$4:$AA$20,其他调用!$AB$4:$AB$20,$OW119)))</f>
        <v>1.7498696010633807E-2</v>
      </c>
      <c r="PE119" s="44">
        <f>IF(J$23=0,0,求节点(J$23:J$28,$B$23:$B$28,求节点(其他调用!$AA$4:$AA$20,其他调用!$AB$4:$AB$20,$OW119)))</f>
        <v>0</v>
      </c>
      <c r="PF119" s="44">
        <f>IF(K$23=0,0,求节点(K$23:K$28,$B$23:$B$28,求节点(其他调用!$AA$4:$AA$20,其他调用!$AB$4:$AB$20,$OW119)))</f>
        <v>1.1549139367018291E-2</v>
      </c>
      <c r="PG119" s="44">
        <f>IF(L$23=0,0,求节点(L$23:L$28,$B$23:$B$28,求节点(其他调用!$AA$4:$AA$20,其他调用!$AB$4:$AB$20,$OW119)))</f>
        <v>0</v>
      </c>
      <c r="PH119" s="44">
        <f>IF(M$23=0,0,求节点(M$23:M$28,$B$23:$B$28,求节点(其他调用!$AA$4:$AA$20,其他调用!$AB$4:$AB$20,$OW119)))</f>
        <v>0</v>
      </c>
      <c r="PI119" s="44">
        <f>IF(N$23=0,0,求节点(N$23:N$28,$B$23:$B$28,求节点(其他调用!$AA$4:$AA$20,其他调用!$AB$4:$AB$20,$OW119)))</f>
        <v>0</v>
      </c>
      <c r="PJ119" s="44">
        <f>IF(O$23=0,0,求节点(O$23:O$28,$B$23:$B$28,求节点(其他调用!$AA$4:$AA$20,其他调用!$AB$4:$AB$20,$OW119)))</f>
        <v>0</v>
      </c>
      <c r="PK119" s="44">
        <f>IF(P$23=0,0,求节点(P$23:P$28,$B$23:$B$28,求节点(其他调用!$AA$4:$AA$20,其他调用!$AB$4:$AB$20,$OW119)))</f>
        <v>0</v>
      </c>
      <c r="PL119" s="44">
        <f>IF(Q$23=0,0,求节点(Q$23:Q$28,$B$23:$B$28,求节点(其他调用!$AA$4:$AA$20,其他调用!$AB$4:$AB$20,$OW119)))</f>
        <v>0</v>
      </c>
      <c r="PM119" s="44">
        <f>IF(R$23=0,0,求节点(R$23:R$28,$B$23:$B$28,求节点(其他调用!$AA$4:$AA$20,其他调用!$AB$4:$AB$20,$OW119)))</f>
        <v>0</v>
      </c>
      <c r="PN119" s="44">
        <f>IF(S$23=0,0,求节点(S$23:S$28,$B$23:$B$28,求节点(其他调用!$AA$4:$AA$20,其他调用!$AB$4:$AB$20,$OW119)))</f>
        <v>0</v>
      </c>
      <c r="PO119" s="44">
        <f>IF(T$23=0,0,求节点(T$23:T$28,$B$23:$B$28,求节点(其他调用!$AA$4:$AA$20,其他调用!$AB$4:$AB$20,$OW119)))</f>
        <v>0</v>
      </c>
      <c r="PP119" s="44">
        <f>IF(U$23=0,0,求节点(U$23:U$28,$B$23:$B$28,求节点(其他调用!$AA$4:$AA$20,其他调用!$AB$4:$AB$20,$OW119)))</f>
        <v>0</v>
      </c>
      <c r="PQ119" s="44">
        <f>IF(V$23=0,0,求节点(V$23:V$28,$B$23:$B$28,求节点(其他调用!$AA$4:$AA$20,其他调用!$AB$4:$AB$20,$OW119)))</f>
        <v>0</v>
      </c>
    </row>
    <row r="120" spans="61:433" x14ac:dyDescent="0.2">
      <c r="BI120" s="44">
        <v>117</v>
      </c>
      <c r="BJ120" s="44">
        <f>IF(C$4=0,0,求节点(C$4:C$9,$B$4:$B$9,求节点(其他调用!$C$4:$C$42,其他调用!$D$4:$D$42,其他调用!$AF121)))</f>
        <v>6</v>
      </c>
      <c r="BK120" s="44">
        <f>IF(D$4=0,0,求节点(D$4:D$9,$B$4:$B$9,求节点(其他调用!$C$4:$C$42,其他调用!$D$4:$D$42,其他调用!$AF121)))</f>
        <v>6</v>
      </c>
      <c r="BL120" s="44">
        <f>IF(E$4=0,0,求节点(E$4:E$9,$B$4:$B$9,求节点(其他调用!$C$4:$C$42,其他调用!$D$4:$D$42,其他调用!$AF121)))</f>
        <v>3.8750324676636563</v>
      </c>
      <c r="BM120" s="44">
        <f>IF(F$4=0,0,求节点(F$4:F$9,$B$4:$B$9,求节点(其他调用!$C$4:$C$42,其他调用!$D$4:$D$42,其他调用!$AF121)))</f>
        <v>0</v>
      </c>
      <c r="BN120" s="44">
        <f>IF(G$4=0,0,求节点(G$4:G$9,$B$4:$B$9,求节点(其他调用!$C$4:$C$42,其他调用!$D$4:$D$42,其他调用!$AF121)))</f>
        <v>0</v>
      </c>
      <c r="BO120" s="44">
        <f>IF(H$4=0,0,求节点(H$4:H$9,$B$4:$B$9,求节点(其他调用!$C$4:$C$42,其他调用!$D$4:$D$42,其他调用!$AF121)))</f>
        <v>0</v>
      </c>
      <c r="BP120" s="44">
        <f>IF(I$4=0,0,求节点(I$4:I$9,$B$4:$B$9,求节点(其他调用!$C$4:$C$42,其他调用!$D$4:$D$42,其他调用!$AF121)))</f>
        <v>0</v>
      </c>
      <c r="BQ120" s="44">
        <f>IF(J$4=0,0,求节点(J$4:J$9,$B$4:$B$9,求节点(其他调用!$C$4:$C$42,其他调用!$D$4:$D$42,其他调用!$AF121)))</f>
        <v>0</v>
      </c>
      <c r="BR120" s="44">
        <f>IF(K$4=0,0,求节点(K$4:K$9,$B$4:$B$9,求节点(其他调用!$C$4:$C$42,其他调用!$D$4:$D$42,其他调用!$AF121)))</f>
        <v>0</v>
      </c>
      <c r="BS120" s="44">
        <f>IF(L$4=0,0,求节点(L$4:L$9,$B$4:$B$9,求节点(其他调用!$C$4:$C$42,其他调用!$D$4:$D$42,其他调用!$AF121)))</f>
        <v>0</v>
      </c>
      <c r="BT120" s="44">
        <f>IF(M$4=0,0,求节点(M$4:M$9,$B$4:$B$9,求节点(其他调用!$C$4:$C$42,其他调用!$D$4:$D$42,其他调用!$AF121)))</f>
        <v>0</v>
      </c>
      <c r="BU120" s="44">
        <f>IF(N$4=0,0,求节点(N$4:N$9,$B$4:$B$9,求节点(其他调用!$C$4:$C$42,其他调用!$D$4:$D$42,其他调用!$AF121)))</f>
        <v>0</v>
      </c>
      <c r="BV120" s="44">
        <f>IF(O$4=0,0,求节点(O$4:O$9,$B$4:$B$9,求节点(其他调用!$C$4:$C$42,其他调用!$D$4:$D$42,其他调用!$AF121)))</f>
        <v>0</v>
      </c>
      <c r="BW120" s="44">
        <f>IF(P$4=0,0,求节点(P$4:P$9,$B$4:$B$9,求节点(其他调用!$C$4:$C$42,其他调用!$D$4:$D$42,其他调用!$AF121)))</f>
        <v>0</v>
      </c>
      <c r="BX120" s="44">
        <f>IF(Q$4=0,0,求节点(Q$4:Q$9,$B$4:$B$9,求节点(其他调用!$C$4:$C$42,其他调用!$D$4:$D$42,其他调用!$AF121)))</f>
        <v>0</v>
      </c>
      <c r="BY120" s="44">
        <f>IF(R$4=0,0,求节点(R$4:R$9,$B$4:$B$9,求节点(其他调用!$C$4:$C$42,其他调用!$D$4:$D$42,其他调用!$AF121)))</f>
        <v>0</v>
      </c>
      <c r="BZ120" s="44">
        <f>IF(S$4=0,0,求节点(S$4:S$9,$B$4:$B$9,求节点(其他调用!$C$4:$C$42,其他调用!$D$4:$D$42,其他调用!$AF121)))</f>
        <v>6</v>
      </c>
      <c r="CA120" s="44">
        <f>IF(T$4=0,0,求节点(T$4:T$9,$B$4:$B$9,求节点(其他调用!$C$4:$C$42,其他调用!$D$4:$D$42,其他调用!$AF121)))</f>
        <v>6</v>
      </c>
      <c r="CB120" s="44">
        <f>IF(U$4=0,0,求节点(U$4:U$9,$B$4:$B$9,求节点(其他调用!$C$4:$C$42,其他调用!$D$4:$D$42,其他调用!$AF121)))</f>
        <v>6</v>
      </c>
      <c r="CC120" s="44">
        <f>IF(V$4=0,0,求节点(V$4:V$9,$B$4:$B$9,求节点(其他调用!$C$4:$C$42,其他调用!$D$4:$D$42,其他调用!$AF121)))</f>
        <v>0</v>
      </c>
      <c r="CD120" s="44">
        <f>IF(W$4=0,0,求节点(W$4:W$9,$B$4:$B$9,求节点(其他调用!$C$4:$C$42,其他调用!$D$4:$D$42,其他调用!$AF121)))</f>
        <v>6</v>
      </c>
      <c r="CE120" s="44">
        <f>IF(X$4=0,0,求节点(X$4:X$9,$B$4:$B$9,求节点(其他调用!$C$4:$C$42,其他调用!$D$4:$D$42,其他调用!$AF121)))</f>
        <v>6</v>
      </c>
      <c r="CF120" s="44">
        <f>IF(Y$4=0,0,求节点(Y$4:Y$9,$B$4:$B$9,求节点(其他调用!$C$4:$C$42,其他调用!$D$4:$D$42,其他调用!$AF121)))</f>
        <v>6</v>
      </c>
      <c r="CG120" s="44">
        <f>IF(Z$4=0,0,求节点(Z$4:Z$9,$B$4:$B$9,求节点(其他调用!$C$4:$C$42,其他调用!$D$4:$D$42,其他调用!$AF121)))</f>
        <v>0</v>
      </c>
      <c r="CH120" s="44">
        <f>IF(AA$4=0,0,求节点(AA$4:AA$9,$B$4:$B$9,求节点(其他调用!$C$4:$C$42,其他调用!$D$4:$D$42,其他调用!$AF121)))</f>
        <v>6</v>
      </c>
      <c r="CI120" s="44">
        <f>IF(AB$4=0,0,求节点(AB$4:AB$9,$B$4:$B$9,求节点(其他调用!$C$4:$C$42,其他调用!$D$4:$D$42,其他调用!$AF121)))</f>
        <v>6</v>
      </c>
      <c r="CJ120" s="44">
        <f>IF(AC$4=0,0,求节点(AC$4:AC$9,$B$4:$B$9,求节点(其他调用!$C$4:$C$42,其他调用!$D$4:$D$42,其他调用!$AF121)))</f>
        <v>6</v>
      </c>
      <c r="CK120" s="44">
        <f>IF(AD$4=0,0,求节点(AD$4:AD$9,$B$4:$B$9,求节点(其他调用!$C$4:$C$42,其他调用!$D$4:$D$42,其他调用!$AF121)))</f>
        <v>6</v>
      </c>
      <c r="CL120" s="44">
        <f>IF(AE$4=0,0,求节点(AE$4:AE$9,$B$4:$B$9,求节点(其他调用!$C$4:$C$42,其他调用!$D$4:$D$42,其他调用!$AF121)))</f>
        <v>6</v>
      </c>
      <c r="CM120" s="44">
        <f>IF(AF$4=0,0,求节点(AF$4:AF$9,$B$4:$B$9,求节点(其他调用!$C$4:$C$42,其他调用!$D$4:$D$42,其他调用!$AF121)))</f>
        <v>6</v>
      </c>
      <c r="CN120" s="44">
        <f>IF(AG$4=0,0,求节点(AG$4:AG$9,$B$4:$B$9,求节点(其他调用!$C$4:$C$42,其他调用!$D$4:$D$42,其他调用!$AF121)))</f>
        <v>6</v>
      </c>
      <c r="CO120" s="44">
        <f>IF(AH$4=0,0,求节点(AH$4:AH$9,$B$4:$B$9,求节点(其他调用!$C$4:$C$42,其他调用!$D$4:$D$42,其他调用!$AF121)))</f>
        <v>6</v>
      </c>
      <c r="CP120" s="44">
        <f>IF(AI$4=0,0,求节点(AI$4:AI$9,$B$4:$B$9,求节点(其他调用!$C$4:$C$42,其他调用!$D$4:$D$42,其他调用!$AF121)))</f>
        <v>6</v>
      </c>
      <c r="CQ120" s="44">
        <f>IF(AJ$4=0,0,求节点(AJ$4:AJ$9,$B$4:$B$9,求节点(其他调用!$C$4:$C$42,其他调用!$D$4:$D$42,其他调用!$AF121)))</f>
        <v>6</v>
      </c>
      <c r="CR120" s="44">
        <f>IF(AK$4=0,0,求节点(AK$4:AK$9,$B$4:$B$9,求节点(其他调用!$C$4:$C$42,其他调用!$D$4:$D$42,其他调用!$AF121)))</f>
        <v>6</v>
      </c>
      <c r="CS120" s="44">
        <f>IF(AL$4=0,0,求节点(AL$4:AL$9,$B$4:$B$9,求节点(其他调用!$C$4:$C$42,其他调用!$D$4:$D$42,其他调用!$AF121)))</f>
        <v>6</v>
      </c>
      <c r="CT120" s="44">
        <f>IF(AM$4=0,0,求节点(AM$4:AM$9,$B$4:$B$9,求节点(其他调用!$C$4:$C$42,其他调用!$D$4:$D$42,其他调用!$AF121)))</f>
        <v>6</v>
      </c>
      <c r="CU120" s="44">
        <f>IF(AN$4=0,0,求节点(AN$4:AN$9,$B$4:$B$9,求节点(其他调用!$C$4:$C$42,其他调用!$D$4:$D$42,其他调用!$AF121)))</f>
        <v>6</v>
      </c>
      <c r="CV120" s="44">
        <f>IF(AO$4=0,0,求节点(AO$4:AO$9,$B$4:$B$9,求节点(其他调用!$C$4:$C$42,其他调用!$D$4:$D$42,其他调用!$AF121)))</f>
        <v>6</v>
      </c>
      <c r="CW120" s="44">
        <f>IF(AP$4=0,0,求节点(AP$4:AP$9,$B$4:$B$9,求节点(其他调用!$C$4:$C$42,其他调用!$D$4:$D$42,其他调用!$AF121)))</f>
        <v>6</v>
      </c>
      <c r="CX120" s="44">
        <f>IF(AQ$4=0,0,求节点(AQ$4:AQ$9,$B$4:$B$9,求节点(其他调用!$C$4:$C$42,其他调用!$D$4:$D$42,其他调用!$AF121)))</f>
        <v>6</v>
      </c>
      <c r="CY120" s="44">
        <f>IF(AR$4=0,0,求节点(AR$4:AR$9,$B$4:$B$9,求节点(其他调用!$C$4:$C$42,其他调用!$D$4:$D$42,其他调用!$AF121)))</f>
        <v>6</v>
      </c>
      <c r="CZ120" s="44">
        <f>IF(AS$4=0,0,求节点(AS$4:AS$9,$B$4:$B$9,求节点(其他调用!$C$4:$C$42,其他调用!$D$4:$D$42,其他调用!$AF121)))</f>
        <v>6</v>
      </c>
      <c r="DA120" s="44">
        <f>IF(AT$4=0,0,求节点(AT$4:AT$9,$B$4:$B$9,求节点(其他调用!$C$4:$C$42,其他调用!$D$4:$D$42,其他调用!$AF121)))</f>
        <v>6</v>
      </c>
      <c r="DB120" s="44">
        <f>IF(AU$4=0,0,求节点(AU$4:AU$9,$B$4:$B$9,求节点(其他调用!$C$4:$C$42,其他调用!$D$4:$D$42,其他调用!$AF121)))</f>
        <v>6</v>
      </c>
      <c r="DC120" s="44">
        <f>IF(AV$4=0,0,求节点(AV$4:AV$9,$B$4:$B$9,求节点(其他调用!$C$4:$C$42,其他调用!$D$4:$D$42,其他调用!$AF121)))</f>
        <v>6</v>
      </c>
      <c r="DD120" s="44">
        <f>IF(AW$4=0,0,求节点(AW$4:AW$9,$B$4:$B$9,求节点(其他调用!$C$4:$C$42,其他调用!$D$4:$D$42,其他调用!$AF121)))</f>
        <v>6</v>
      </c>
      <c r="DE120" s="44">
        <f>IF(AX$4=0,0,求节点(AX$4:AX$9,$B$4:$B$9,求节点(其他调用!$C$4:$C$42,其他调用!$D$4:$D$42,其他调用!$AF121)))</f>
        <v>6</v>
      </c>
      <c r="DF120" s="44">
        <f>IF(AY$4=0,0,求节点(AY$4:AY$9,$B$4:$B$9,求节点(其他调用!$C$4:$C$42,其他调用!$D$4:$D$42,其他调用!$AF121)))</f>
        <v>6</v>
      </c>
      <c r="DG120" s="44">
        <f>IF(AZ$4=0,0,求节点(AZ$4:AZ$9,$B$4:$B$9,求节点(其他调用!$C$4:$C$42,其他调用!$D$4:$D$42,其他调用!$AF121)))</f>
        <v>6</v>
      </c>
      <c r="DI120" s="44">
        <v>117</v>
      </c>
      <c r="DJ120" s="44">
        <f>IF(C$23=0,0,求节点(C$23:C$28,$B$23:$B$28,求节点(其他调用!$S$4:$S$20,其他调用!$T$4:$T$20,$DI120)))</f>
        <v>0</v>
      </c>
      <c r="DK120" s="44">
        <f>IF(D$23=0,0,求节点(D$23:D$28,$B$23:$B$28,求节点(其他调用!$S$4:$S$20,其他调用!$T$4:$T$20,$DI120)))</f>
        <v>0</v>
      </c>
      <c r="DL120" s="44">
        <f>IF(E$23=0,0,求节点(E$23:E$28,$B$23:$B$28,求节点(其他调用!$S$4:$S$20,其他调用!$T$4:$T$20,$DI120)))</f>
        <v>0</v>
      </c>
      <c r="DM120" s="44">
        <f>IF(F$23=0,0,求节点(F$23:F$28,$B$23:$B$28,求节点(其他调用!$S$4:$S$20,其他调用!$T$4:$T$20,$DI120)))</f>
        <v>7.1917717670078041E-3</v>
      </c>
      <c r="DN120" s="44">
        <f>IF(G$23=0,0,求节点(G$23:G$28,$B$23:$B$28,求节点(其他调用!$S$4:$S$20,其他调用!$T$4:$T$20,$DI120)))</f>
        <v>1.0787657650511595E-2</v>
      </c>
      <c r="DO120" s="44">
        <f>IF(H$23=0,0,求节点(H$23:H$28,$B$23:$B$28,求节点(其他调用!$S$4:$S$20,其他调用!$T$4:$T$20,$DI120)))</f>
        <v>1.0787657650511595E-2</v>
      </c>
      <c r="DP120" s="44">
        <f>IF(I$23=0,0,求节点(I$23:I$28,$B$23:$B$28,求节点(其他调用!$S$4:$S$20,其他调用!$T$4:$T$20,$DI120)))</f>
        <v>1.6344935834108454E-2</v>
      </c>
      <c r="DQ120" s="44">
        <f>IF(J$23=0,0,求节点(J$23:J$28,$B$23:$B$28,求节点(其他调用!$S$4:$S$20,其他调用!$T$4:$T$20,$DI120)))</f>
        <v>0</v>
      </c>
      <c r="DR120" s="44">
        <f>IF(K$23=0,0,求节点(K$23:K$28,$B$23:$B$28,求节点(其他调用!$S$4:$S$20,其他调用!$T$4:$T$20,$DI120)))</f>
        <v>1.0787657650511595E-2</v>
      </c>
      <c r="DS120" s="44">
        <f>IF(L$23=0,0,求节点(L$23:L$28,$B$23:$B$28,求节点(其他调用!$S$4:$S$20,其他调用!$T$4:$T$20,$DI120)))</f>
        <v>0</v>
      </c>
      <c r="DT120" s="44">
        <f>IF(M$23=0,0,求节点(M$23:M$28,$B$23:$B$28,求节点(其他调用!$S$4:$S$20,其他调用!$T$4:$T$20,$DI120)))</f>
        <v>0</v>
      </c>
      <c r="DU120" s="44">
        <f>IF(N$23=0,0,求节点(N$23:N$28,$B$23:$B$28,求节点(其他调用!$S$4:$S$20,其他调用!$T$4:$T$20,$DI120)))</f>
        <v>0</v>
      </c>
      <c r="DV120" s="44">
        <f>IF(O$23=0,0,求节点(O$23:O$28,$B$23:$B$28,求节点(其他调用!$S$4:$S$20,其他调用!$T$4:$T$20,$DI120)))</f>
        <v>0</v>
      </c>
      <c r="DW120" s="44">
        <f>IF(P$23=0,0,求节点(P$23:P$28,$B$23:$B$28,求节点(其他调用!$S$4:$S$20,其他调用!$T$4:$T$20,$DI120)))</f>
        <v>0</v>
      </c>
      <c r="DX120" s="44">
        <f>IF(Q$23=0,0,求节点(Q$23:Q$28,$B$23:$B$28,求节点(其他调用!$S$4:$S$20,其他调用!$T$4:$T$20,$DI120)))</f>
        <v>0</v>
      </c>
      <c r="DY120" s="44">
        <f>IF(R$23=0,0,求节点(R$23:R$28,$B$23:$B$28,求节点(其他调用!$S$4:$S$20,其他调用!$T$4:$T$20,$DI120)))</f>
        <v>0</v>
      </c>
      <c r="DZ120" s="44">
        <f>IF(S$23=0,0,求节点(S$23:S$28,$B$23:$B$28,求节点(其他调用!$S$4:$S$20,其他调用!$T$4:$T$20,$DI120)))</f>
        <v>0</v>
      </c>
      <c r="EA120" s="44">
        <f>IF(T$23=0,0,求节点(T$23:T$28,$B$23:$B$28,求节点(其他调用!$S$4:$S$20,其他调用!$T$4:$T$20,$DI120)))</f>
        <v>0</v>
      </c>
      <c r="EB120" s="44">
        <f>IF(U$23=0,0,求节点(U$23:U$28,$B$23:$B$28,求节点(其他调用!$S$4:$S$20,其他调用!$T$4:$T$20,$DI120)))</f>
        <v>0</v>
      </c>
      <c r="EC120" s="44">
        <f>IF(V$23=0,0,求节点(V$23:V$28,$B$23:$B$28,求节点(其他调用!$S$4:$S$20,其他调用!$T$4:$T$20,$DI120)))</f>
        <v>0</v>
      </c>
      <c r="EF120" s="44">
        <v>117</v>
      </c>
      <c r="EG120" s="44">
        <f>IF(C$4=0,0,求节点(C$4:C$9,$B$4:$B$9,求节点(其他调用!$F$4:$F$42,其他调用!$G$4:$G$42,其他调用!$AG121)))</f>
        <v>6</v>
      </c>
      <c r="EH120" s="44">
        <f>IF(D$4=0,0,求节点(D$4:D$9,$B$4:$B$9,求节点(其他调用!$F$4:$F$42,其他调用!$G$4:$G$42,其他调用!$AG121)))</f>
        <v>6</v>
      </c>
      <c r="EI120" s="44">
        <f>IF(E$4=0,0,求节点(E$4:E$9,$B$4:$B$9,求节点(其他调用!$F$4:$F$42,其他调用!$G$4:$G$42,其他调用!$AG121)))</f>
        <v>4.5744324975894877</v>
      </c>
      <c r="EJ120" s="44">
        <f>IF(F$4=0,0,求节点(F$4:F$9,$B$4:$B$9,求节点(其他调用!$F$4:$F$42,其他调用!$G$4:$G$42,其他调用!$AG121)))</f>
        <v>0</v>
      </c>
      <c r="EK120" s="44">
        <f>IF(G$4=0,0,求节点(G$4:G$9,$B$4:$B$9,求节点(其他调用!$F$4:$F$42,其他调用!$G$4:$G$42,其他调用!$AG121)))</f>
        <v>0</v>
      </c>
      <c r="EL120" s="44">
        <f>IF(H$4=0,0,求节点(H$4:H$9,$B$4:$B$9,求节点(其他调用!$F$4:$F$42,其他调用!$G$4:$G$42,其他调用!$AG121)))</f>
        <v>0</v>
      </c>
      <c r="EM120" s="44">
        <f>IF(I$4=0,0,求节点(I$4:I$9,$B$4:$B$9,求节点(其他调用!$F$4:$F$42,其他调用!$G$4:$G$42,其他调用!$AG121)))</f>
        <v>0</v>
      </c>
      <c r="EN120" s="44">
        <f>IF(J$4=0,0,求节点(J$4:J$9,$B$4:$B$9,求节点(其他调用!$F$4:$F$42,其他调用!$G$4:$G$42,其他调用!$AG121)))</f>
        <v>0</v>
      </c>
      <c r="EO120" s="44">
        <f>IF(K$4=0,0,求节点(K$4:K$9,$B$4:$B$9,求节点(其他调用!$F$4:$F$42,其他调用!$G$4:$G$42,其他调用!$AG121)))</f>
        <v>0</v>
      </c>
      <c r="EP120" s="44">
        <f>IF(L$4=0,0,求节点(L$4:L$9,$B$4:$B$9,求节点(其他调用!$F$4:$F$42,其他调用!$G$4:$G$42,其他调用!$AG121)))</f>
        <v>0</v>
      </c>
      <c r="EQ120" s="44">
        <f>IF(M$4=0,0,求节点(M$4:M$9,$B$4:$B$9,求节点(其他调用!$F$4:$F$42,其他调用!$G$4:$G$42,其他调用!$AG121)))</f>
        <v>0</v>
      </c>
      <c r="ER120" s="44">
        <f>IF(N$4=0,0,求节点(N$4:N$9,$B$4:$B$9,求节点(其他调用!$F$4:$F$42,其他调用!$G$4:$G$42,其他调用!$AG121)))</f>
        <v>0</v>
      </c>
      <c r="ES120" s="44">
        <f>IF(O$4=0,0,求节点(O$4:O$9,$B$4:$B$9,求节点(其他调用!$F$4:$F$42,其他调用!$G$4:$G$42,其他调用!$AG121)))</f>
        <v>0</v>
      </c>
      <c r="ET120" s="44">
        <f>IF(P$4=0,0,求节点(P$4:P$9,$B$4:$B$9,求节点(其他调用!$F$4:$F$42,其他调用!$G$4:$G$42,其他调用!$AG121)))</f>
        <v>0</v>
      </c>
      <c r="EU120" s="44">
        <f>IF(Q$4=0,0,求节点(Q$4:Q$9,$B$4:$B$9,求节点(其他调用!$F$4:$F$42,其他调用!$G$4:$G$42,其他调用!$AG121)))</f>
        <v>0</v>
      </c>
      <c r="EV120" s="44">
        <f>IF(R$4=0,0,求节点(R$4:R$9,$B$4:$B$9,求节点(其他调用!$F$4:$F$42,其他调用!$G$4:$G$42,其他调用!$AG121)))</f>
        <v>0</v>
      </c>
      <c r="EW120" s="44">
        <f>IF(S$4=0,0,求节点(S$4:S$9,$B$4:$B$9,求节点(其他调用!$F$4:$F$42,其他调用!$G$4:$G$42,其他调用!$AG121)))</f>
        <v>6</v>
      </c>
      <c r="EX120" s="44">
        <f>IF(T$4=0,0,求节点(T$4:T$9,$B$4:$B$9,求节点(其他调用!$F$4:$F$42,其他调用!$G$4:$G$42,其他调用!$AG121)))</f>
        <v>6</v>
      </c>
      <c r="EY120" s="44">
        <f>IF(U$4=0,0,求节点(U$4:U$9,$B$4:$B$9,求节点(其他调用!$F$4:$F$42,其他调用!$G$4:$G$42,其他调用!$AG121)))</f>
        <v>6</v>
      </c>
      <c r="EZ120" s="44">
        <f>IF(V$4=0,0,求节点(V$4:V$9,$B$4:$B$9,求节点(其他调用!$F$4:$F$42,其他调用!$G$4:$G$42,其他调用!$AG121)))</f>
        <v>0</v>
      </c>
      <c r="FA120" s="44">
        <f>IF(W$4=0,0,求节点(W$4:W$9,$B$4:$B$9,求节点(其他调用!$F$4:$F$42,其他调用!$G$4:$G$42,其他调用!$AG121)))</f>
        <v>6</v>
      </c>
      <c r="FB120" s="44">
        <f>IF(X$4=0,0,求节点(X$4:X$9,$B$4:$B$9,求节点(其他调用!$F$4:$F$42,其他调用!$G$4:$G$42,其他调用!$AG121)))</f>
        <v>6</v>
      </c>
      <c r="FC120" s="44">
        <f>IF(Y$4=0,0,求节点(Y$4:Y$9,$B$4:$B$9,求节点(其他调用!$F$4:$F$42,其他调用!$G$4:$G$42,其他调用!$AG121)))</f>
        <v>6</v>
      </c>
      <c r="FD120" s="44">
        <f>IF(Z$4=0,0,求节点(Z$4:Z$9,$B$4:$B$9,求节点(其他调用!$F$4:$F$42,其他调用!$G$4:$G$42,其他调用!$AG121)))</f>
        <v>0</v>
      </c>
      <c r="FE120" s="44">
        <f>IF(AA$4=0,0,求节点(AA$4:AA$9,$B$4:$B$9,求节点(其他调用!$F$4:$F$42,其他调用!$G$4:$G$42,其他调用!$AG121)))</f>
        <v>6</v>
      </c>
      <c r="FF120" s="44">
        <f>IF(AB$4=0,0,求节点(AB$4:AB$9,$B$4:$B$9,求节点(其他调用!$F$4:$F$42,其他调用!$G$4:$G$42,其他调用!$AG121)))</f>
        <v>6</v>
      </c>
      <c r="FG120" s="44">
        <f>IF(AC$4=0,0,求节点(AC$4:AC$9,$B$4:$B$9,求节点(其他调用!$F$4:$F$42,其他调用!$G$4:$G$42,其他调用!$AG121)))</f>
        <v>6</v>
      </c>
      <c r="FH120" s="44">
        <f>IF(AD$4=0,0,求节点(AD$4:AD$9,$B$4:$B$9,求节点(其他调用!$F$4:$F$42,其他调用!$G$4:$G$42,其他调用!$AG121)))</f>
        <v>6</v>
      </c>
      <c r="FI120" s="44">
        <f>IF(AE$4=0,0,求节点(AE$4:AE$9,$B$4:$B$9,求节点(其他调用!$F$4:$F$42,其他调用!$G$4:$G$42,其他调用!$AG121)))</f>
        <v>6</v>
      </c>
      <c r="FJ120" s="44">
        <f>IF(AF$4=0,0,求节点(AF$4:AF$9,$B$4:$B$9,求节点(其他调用!$F$4:$F$42,其他调用!$G$4:$G$42,其他调用!$AG121)))</f>
        <v>6</v>
      </c>
      <c r="FK120" s="44">
        <f>IF(AG$4=0,0,求节点(AG$4:AG$9,$B$4:$B$9,求节点(其他调用!$F$4:$F$42,其他调用!$G$4:$G$42,其他调用!$AG121)))</f>
        <v>6</v>
      </c>
      <c r="FL120" s="44">
        <f>IF(AH$4=0,0,求节点(AH$4:AH$9,$B$4:$B$9,求节点(其他调用!$F$4:$F$42,其他调用!$G$4:$G$42,其他调用!$AG121)))</f>
        <v>6</v>
      </c>
      <c r="FM120" s="44">
        <f>IF(AI$4=0,0,求节点(AI$4:AI$9,$B$4:$B$9,求节点(其他调用!$F$4:$F$42,其他调用!$G$4:$G$42,其他调用!$AG121)))</f>
        <v>6</v>
      </c>
      <c r="FN120" s="44">
        <f>IF(AJ$4=0,0,求节点(AJ$4:AJ$9,$B$4:$B$9,求节点(其他调用!$F$4:$F$42,其他调用!$G$4:$G$42,其他调用!$AG121)))</f>
        <v>6</v>
      </c>
      <c r="FO120" s="44">
        <f>IF(AK$4=0,0,求节点(AK$4:AK$9,$B$4:$B$9,求节点(其他调用!$F$4:$F$42,其他调用!$G$4:$G$42,其他调用!$AG121)))</f>
        <v>6</v>
      </c>
      <c r="FP120" s="44">
        <f>IF(AL$4=0,0,求节点(AL$4:AL$9,$B$4:$B$9,求节点(其他调用!$F$4:$F$42,其他调用!$G$4:$G$42,其他调用!$AG121)))</f>
        <v>6</v>
      </c>
      <c r="FQ120" s="44">
        <f>IF(AM$4=0,0,求节点(AM$4:AM$9,$B$4:$B$9,求节点(其他调用!$F$4:$F$42,其他调用!$G$4:$G$42,其他调用!$AG121)))</f>
        <v>6</v>
      </c>
      <c r="FR120" s="44">
        <f>IF(AN$4=0,0,求节点(AN$4:AN$9,$B$4:$B$9,求节点(其他调用!$F$4:$F$42,其他调用!$G$4:$G$42,其他调用!$AG121)))</f>
        <v>6</v>
      </c>
      <c r="FS120" s="44">
        <f>IF(AO$4=0,0,求节点(AO$4:AO$9,$B$4:$B$9,求节点(其他调用!$F$4:$F$42,其他调用!$G$4:$G$42,其他调用!$AG121)))</f>
        <v>6</v>
      </c>
      <c r="FT120" s="44">
        <f>IF(AP$4=0,0,求节点(AP$4:AP$9,$B$4:$B$9,求节点(其他调用!$F$4:$F$42,其他调用!$G$4:$G$42,其他调用!$AG121)))</f>
        <v>6</v>
      </c>
      <c r="FU120" s="44">
        <f>IF(AQ$4=0,0,求节点(AQ$4:AQ$9,$B$4:$B$9,求节点(其他调用!$F$4:$F$42,其他调用!$G$4:$G$42,其他调用!$AG121)))</f>
        <v>6</v>
      </c>
      <c r="FV120" s="44">
        <f>IF(AR$4=0,0,求节点(AR$4:AR$9,$B$4:$B$9,求节点(其他调用!$F$4:$F$42,其他调用!$G$4:$G$42,其他调用!$AG121)))</f>
        <v>6</v>
      </c>
      <c r="FW120" s="44">
        <f>IF(AS$4=0,0,求节点(AS$4:AS$9,$B$4:$B$9,求节点(其他调用!$F$4:$F$42,其他调用!$G$4:$G$42,其他调用!$AG121)))</f>
        <v>6</v>
      </c>
      <c r="FX120" s="44">
        <f>IF(AT$4=0,0,求节点(AT$4:AT$9,$B$4:$B$9,求节点(其他调用!$F$4:$F$42,其他调用!$G$4:$G$42,其他调用!$AG121)))</f>
        <v>6</v>
      </c>
      <c r="FY120" s="44">
        <f>IF(AU$4=0,0,求节点(AU$4:AU$9,$B$4:$B$9,求节点(其他调用!$F$4:$F$42,其他调用!$G$4:$G$42,其他调用!$AG121)))</f>
        <v>6</v>
      </c>
      <c r="FZ120" s="44">
        <f>IF(AV$4=0,0,求节点(AV$4:AV$9,$B$4:$B$9,求节点(其他调用!$F$4:$F$42,其他调用!$G$4:$G$42,其他调用!$AG121)))</f>
        <v>6</v>
      </c>
      <c r="GA120" s="44">
        <f>IF(AW$4=0,0,求节点(AW$4:AW$9,$B$4:$B$9,求节点(其他调用!$F$4:$F$42,其他调用!$G$4:$G$42,其他调用!$AG121)))</f>
        <v>6</v>
      </c>
      <c r="GB120" s="44">
        <f>IF(AX$4=0,0,求节点(AX$4:AX$9,$B$4:$B$9,求节点(其他调用!$F$4:$F$42,其他调用!$G$4:$G$42,其他调用!$AG121)))</f>
        <v>6</v>
      </c>
      <c r="GC120" s="44">
        <f>IF(AY$4=0,0,求节点(AY$4:AY$9,$B$4:$B$9,求节点(其他调用!$F$4:$F$42,其他调用!$G$4:$G$42,其他调用!$AG121)))</f>
        <v>6</v>
      </c>
      <c r="GD120" s="44">
        <f>IF(AZ$4=0,0,求节点(AZ$4:AZ$9,$B$4:$B$9,求节点(其他调用!$F$4:$F$42,其他调用!$G$4:$G$42,其他调用!$AG121)))</f>
        <v>6</v>
      </c>
      <c r="GF120" s="44">
        <v>117</v>
      </c>
      <c r="GG120" s="44">
        <f>IF(C$23=0,0,求节点(C$23:C$28,$B$23:$B$28,求节点(其他调用!$U$4:$U$20,其他调用!$V$4:$V$20,$GF120)))</f>
        <v>0</v>
      </c>
      <c r="GH120" s="44">
        <f>IF(D$23=0,0,求节点(D$23:D$28,$B$23:$B$28,求节点(其他调用!$U$4:$U$20,其他调用!$V$4:$V$20,$GF120)))</f>
        <v>0</v>
      </c>
      <c r="GI120" s="44">
        <f>IF(E$23=0,0,求节点(E$23:E$28,$B$23:$B$28,求节点(其他调用!$U$4:$U$20,其他调用!$V$4:$V$20,$GF120)))</f>
        <v>0</v>
      </c>
      <c r="GJ120" s="44">
        <f>IF(F$23=0,0,求节点(F$23:F$28,$B$23:$B$28,求节点(其他调用!$U$4:$U$20,其他调用!$V$4:$V$20,$GF120)))</f>
        <v>0</v>
      </c>
      <c r="GK120" s="44">
        <f>IF(G$23=0,0,求节点(G$23:G$28,$B$23:$B$28,求节点(其他调用!$U$4:$U$20,其他调用!$V$4:$V$20,$GF120)))</f>
        <v>0</v>
      </c>
      <c r="GL120" s="44">
        <f>IF(H$23=0,0,求节点(H$23:H$28,$B$23:$B$28,求节点(其他调用!$U$4:$U$20,其他调用!$V$4:$V$20,$GF120)))</f>
        <v>0</v>
      </c>
      <c r="GM120" s="44">
        <f>IF(I$23=0,0,求节点(I$23:I$28,$B$23:$B$28,求节点(其他调用!$U$4:$U$20,其他调用!$V$4:$V$20,$GF120)))</f>
        <v>0</v>
      </c>
      <c r="GN120" s="44">
        <f>IF(J$23=0,0,求节点(J$23:J$28,$B$23:$B$28,求节点(其他调用!$U$4:$U$20,其他调用!$V$4:$V$20,$GF120)))</f>
        <v>0</v>
      </c>
      <c r="GO120" s="44">
        <f>IF(K$23=0,0,求节点(K$23:K$28,$B$23:$B$28,求节点(其他调用!$U$4:$U$20,其他调用!$V$4:$V$20,$GF120)))</f>
        <v>0</v>
      </c>
      <c r="GP120" s="44">
        <f>IF(L$23=0,0,求节点(L$23:L$28,$B$23:$B$28,求节点(其他调用!$U$4:$U$20,其他调用!$V$4:$V$20,$GF120)))</f>
        <v>0</v>
      </c>
      <c r="GQ120" s="44">
        <f>IF(M$23=0,0,求节点(M$23:M$28,$B$23:$B$28,求节点(其他调用!$U$4:$U$20,其他调用!$V$4:$V$20,$GF120)))</f>
        <v>0</v>
      </c>
      <c r="GR120" s="44">
        <f>IF(N$23=0,0,求节点(N$23:N$28,$B$23:$B$28,求节点(其他调用!$U$4:$U$20,其他调用!$V$4:$V$20,$GF120)))</f>
        <v>0</v>
      </c>
      <c r="GS120" s="44">
        <f>IF(O$23=0,0,求节点(O$23:O$28,$B$23:$B$28,求节点(其他调用!$U$4:$U$20,其他调用!$V$4:$V$20,$GF120)))</f>
        <v>0</v>
      </c>
      <c r="GT120" s="44">
        <f>IF(P$23=0,0,求节点(P$23:P$28,$B$23:$B$28,求节点(其他调用!$U$4:$U$20,其他调用!$V$4:$V$20,$GF120)))</f>
        <v>0</v>
      </c>
      <c r="GU120" s="44">
        <f>IF(Q$23=0,0,求节点(Q$23:Q$28,$B$23:$B$28,求节点(其他调用!$U$4:$U$20,其他调用!$V$4:$V$20,$GF120)))</f>
        <v>0</v>
      </c>
      <c r="GV120" s="44">
        <f>IF(R$23=0,0,求节点(R$23:R$28,$B$23:$B$28,求节点(其他调用!$U$4:$U$20,其他调用!$V$4:$V$20,$GF120)))</f>
        <v>0</v>
      </c>
      <c r="GW120" s="44">
        <f>IF(S$23=0,0,求节点(S$23:S$28,$B$23:$B$28,求节点(其他调用!$U$4:$U$20,其他调用!$V$4:$V$20,$GF120)))</f>
        <v>0</v>
      </c>
      <c r="GX120" s="44">
        <f>IF(T$23=0,0,求节点(T$23:T$28,$B$23:$B$28,求节点(其他调用!$U$4:$U$20,其他调用!$V$4:$V$20,$GF120)))</f>
        <v>0</v>
      </c>
      <c r="GY120" s="44">
        <f>IF(U$23=0,0,求节点(U$23:U$28,$B$23:$B$28,求节点(其他调用!$U$4:$U$20,其他调用!$V$4:$V$20,$GF120)))</f>
        <v>0</v>
      </c>
      <c r="GZ120" s="44">
        <f>IF(V$23=0,0,求节点(V$23:V$28,$B$23:$B$28,求节点(其他调用!$U$4:$U$20,其他调用!$V$4:$V$20,$GF120)))</f>
        <v>0</v>
      </c>
      <c r="HC120" s="44">
        <v>117</v>
      </c>
      <c r="HD120" s="44">
        <f>IF(C$4=0,0,求节点(C$4:C$9,$B$4:$B$9,求节点(其他调用!$I$4:$I$42,其他调用!$J$4:$J$42,其他调用!$AH121)))</f>
        <v>6</v>
      </c>
      <c r="HE120" s="44">
        <f>IF(D$4=0,0,求节点(D$4:D$9,$B$4:$B$9,求节点(其他调用!$I$4:$I$42,其他调用!$J$4:$J$42,其他调用!$AH121)))</f>
        <v>6</v>
      </c>
      <c r="HF120" s="44">
        <f>IF(E$4=0,0,求节点(E$4:E$9,$B$4:$B$9,求节点(其他调用!$I$4:$I$42,其他调用!$J$4:$J$42,其他调用!$AH121)))</f>
        <v>6</v>
      </c>
      <c r="HG120" s="44">
        <f>IF(F$4=0,0,求节点(F$4:F$9,$B$4:$B$9,求节点(其他调用!$I$4:$I$42,其他调用!$J$4:$J$42,其他调用!$AH121)))</f>
        <v>0</v>
      </c>
      <c r="HH120" s="44">
        <f>IF(G$4=0,0,求节点(G$4:G$9,$B$4:$B$9,求节点(其他调用!$I$4:$I$42,其他调用!$J$4:$J$42,其他调用!$AH121)))</f>
        <v>0</v>
      </c>
      <c r="HI120" s="44">
        <f>IF(H$4=0,0,求节点(H$4:H$9,$B$4:$B$9,求节点(其他调用!$I$4:$I$42,其他调用!$J$4:$J$42,其他调用!$AH121)))</f>
        <v>0</v>
      </c>
      <c r="HJ120" s="44">
        <f>IF(I$4=0,0,求节点(I$4:I$9,$B$4:$B$9,求节点(其他调用!$I$4:$I$42,其他调用!$J$4:$J$42,其他调用!$AH121)))</f>
        <v>0</v>
      </c>
      <c r="HK120" s="44">
        <f>IF(J$4=0,0,求节点(J$4:J$9,$B$4:$B$9,求节点(其他调用!$I$4:$I$42,其他调用!$J$4:$J$42,其他调用!$AH121)))</f>
        <v>0</v>
      </c>
      <c r="HL120" s="44">
        <f>IF(K$4=0,0,求节点(K$4:K$9,$B$4:$B$9,求节点(其他调用!$I$4:$I$42,其他调用!$J$4:$J$42,其他调用!$AH121)))</f>
        <v>0</v>
      </c>
      <c r="HM120" s="44">
        <f>IF(L$4=0,0,求节点(L$4:L$9,$B$4:$B$9,求节点(其他调用!$I$4:$I$42,其他调用!$J$4:$J$42,其他调用!$AH121)))</f>
        <v>0</v>
      </c>
      <c r="HN120" s="44">
        <f>IF(M$4=0,0,求节点(M$4:M$9,$B$4:$B$9,求节点(其他调用!$I$4:$I$42,其他调用!$J$4:$J$42,其他调用!$AH121)))</f>
        <v>0</v>
      </c>
      <c r="HO120" s="44">
        <f>IF(N$4=0,0,求节点(N$4:N$9,$B$4:$B$9,求节点(其他调用!$I$4:$I$42,其他调用!$J$4:$J$42,其他调用!$AH121)))</f>
        <v>0</v>
      </c>
      <c r="HP120" s="44">
        <f>IF(O$4=0,0,求节点(O$4:O$9,$B$4:$B$9,求节点(其他调用!$I$4:$I$42,其他调用!$J$4:$J$42,其他调用!$AH121)))</f>
        <v>0</v>
      </c>
      <c r="HQ120" s="44">
        <f>IF(P$4=0,0,求节点(P$4:P$9,$B$4:$B$9,求节点(其他调用!$I$4:$I$42,其他调用!$J$4:$J$42,其他调用!$AH121)))</f>
        <v>0</v>
      </c>
      <c r="HR120" s="44">
        <f>IF(Q$4=0,0,求节点(Q$4:Q$9,$B$4:$B$9,求节点(其他调用!$I$4:$I$42,其他调用!$J$4:$J$42,其他调用!$AH121)))</f>
        <v>0</v>
      </c>
      <c r="HS120" s="44">
        <f>IF(R$4=0,0,求节点(R$4:R$9,$B$4:$B$9,求节点(其他调用!$I$4:$I$42,其他调用!$J$4:$J$42,其他调用!$AH121)))</f>
        <v>0</v>
      </c>
      <c r="HT120" s="44">
        <f>IF(S$4=0,0,求节点(S$4:S$9,$B$4:$B$9,求节点(其他调用!$I$4:$I$42,其他调用!$J$4:$J$42,其他调用!$AH121)))</f>
        <v>6</v>
      </c>
      <c r="HU120" s="44">
        <f>IF(T$4=0,0,求节点(T$4:T$9,$B$4:$B$9,求节点(其他调用!$I$4:$I$42,其他调用!$J$4:$J$42,其他调用!$AH121)))</f>
        <v>6</v>
      </c>
      <c r="HV120" s="44">
        <f>IF(U$4=0,0,求节点(U$4:U$9,$B$4:$B$9,求节点(其他调用!$I$4:$I$42,其他调用!$J$4:$J$42,其他调用!$AH121)))</f>
        <v>6</v>
      </c>
      <c r="HW120" s="44">
        <f>IF(V$4=0,0,求节点(V$4:V$9,$B$4:$B$9,求节点(其他调用!$I$4:$I$42,其他调用!$J$4:$J$42,其他调用!$AH121)))</f>
        <v>0</v>
      </c>
      <c r="HX120" s="44">
        <f>IF(W$4=0,0,求节点(W$4:W$9,$B$4:$B$9,求节点(其他调用!$I$4:$I$42,其他调用!$J$4:$J$42,其他调用!$AH121)))</f>
        <v>6</v>
      </c>
      <c r="HY120" s="44">
        <f>IF(X$4=0,0,求节点(X$4:X$9,$B$4:$B$9,求节点(其他调用!$I$4:$I$42,其他调用!$J$4:$J$42,其他调用!$AH121)))</f>
        <v>6</v>
      </c>
      <c r="HZ120" s="44">
        <f>IF(Y$4=0,0,求节点(Y$4:Y$9,$B$4:$B$9,求节点(其他调用!$I$4:$I$42,其他调用!$J$4:$J$42,其他调用!$AH121)))</f>
        <v>6</v>
      </c>
      <c r="IA120" s="44">
        <f>IF(Z$4=0,0,求节点(Z$4:Z$9,$B$4:$B$9,求节点(其他调用!$I$4:$I$42,其他调用!$J$4:$J$42,其他调用!$AH121)))</f>
        <v>0</v>
      </c>
      <c r="IB120" s="44">
        <f>IF(AA$4=0,0,求节点(AA$4:AA$9,$B$4:$B$9,求节点(其他调用!$I$4:$I$42,其他调用!$J$4:$J$42,其他调用!$AH121)))</f>
        <v>6</v>
      </c>
      <c r="IC120" s="44">
        <f>IF(AB$4=0,0,求节点(AB$4:AB$9,$B$4:$B$9,求节点(其他调用!$I$4:$I$42,其他调用!$J$4:$J$42,其他调用!$AH121)))</f>
        <v>6</v>
      </c>
      <c r="ID120" s="44">
        <f>IF(AC$4=0,0,求节点(AC$4:AC$9,$B$4:$B$9,求节点(其他调用!$I$4:$I$42,其他调用!$J$4:$J$42,其他调用!$AH121)))</f>
        <v>6</v>
      </c>
      <c r="IE120" s="44">
        <f>IF(AD$4=0,0,求节点(AD$4:AD$9,$B$4:$B$9,求节点(其他调用!$I$4:$I$42,其他调用!$J$4:$J$42,其他调用!$AH121)))</f>
        <v>6</v>
      </c>
      <c r="IF120" s="44">
        <f>IF(AE$4=0,0,求节点(AE$4:AE$9,$B$4:$B$9,求节点(其他调用!$I$4:$I$42,其他调用!$J$4:$J$42,其他调用!$AH121)))</f>
        <v>6</v>
      </c>
      <c r="IG120" s="44">
        <f>IF(AF$4=0,0,求节点(AF$4:AF$9,$B$4:$B$9,求节点(其他调用!$I$4:$I$42,其他调用!$J$4:$J$42,其他调用!$AH121)))</f>
        <v>6</v>
      </c>
      <c r="IH120" s="44">
        <f>IF(AG$4=0,0,求节点(AG$4:AG$9,$B$4:$B$9,求节点(其他调用!$I$4:$I$42,其他调用!$J$4:$J$42,其他调用!$AH121)))</f>
        <v>6</v>
      </c>
      <c r="II120" s="44">
        <f>IF(AH$4=0,0,求节点(AH$4:AH$9,$B$4:$B$9,求节点(其他调用!$I$4:$I$42,其他调用!$J$4:$J$42,其他调用!$AH121)))</f>
        <v>6</v>
      </c>
      <c r="IJ120" s="44">
        <f>IF(AI$4=0,0,求节点(AI$4:AI$9,$B$4:$B$9,求节点(其他调用!$I$4:$I$42,其他调用!$J$4:$J$42,其他调用!$AH121)))</f>
        <v>6</v>
      </c>
      <c r="IK120" s="44">
        <f>IF(AJ$4=0,0,求节点(AJ$4:AJ$9,$B$4:$B$9,求节点(其他调用!$I$4:$I$42,其他调用!$J$4:$J$42,其他调用!$AH121)))</f>
        <v>6</v>
      </c>
      <c r="IL120" s="44">
        <f>IF(AK$4=0,0,求节点(AK$4:AK$9,$B$4:$B$9,求节点(其他调用!$I$4:$I$42,其他调用!$J$4:$J$42,其他调用!$AH121)))</f>
        <v>6</v>
      </c>
      <c r="IM120" s="44">
        <f>IF(AL$4=0,0,求节点(AL$4:AL$9,$B$4:$B$9,求节点(其他调用!$I$4:$I$42,其他调用!$J$4:$J$42,其他调用!$AH121)))</f>
        <v>6</v>
      </c>
      <c r="IN120" s="44">
        <f>IF(AM$4=0,0,求节点(AM$4:AM$9,$B$4:$B$9,求节点(其他调用!$I$4:$I$42,其他调用!$J$4:$J$42,其他调用!$AH121)))</f>
        <v>6</v>
      </c>
      <c r="IO120" s="44">
        <f>IF(AN$4=0,0,求节点(AN$4:AN$9,$B$4:$B$9,求节点(其他调用!$I$4:$I$42,其他调用!$J$4:$J$42,其他调用!$AH121)))</f>
        <v>6</v>
      </c>
      <c r="IP120" s="44">
        <f>IF(AO$4=0,0,求节点(AO$4:AO$9,$B$4:$B$9,求节点(其他调用!$I$4:$I$42,其他调用!$J$4:$J$42,其他调用!$AH121)))</f>
        <v>6</v>
      </c>
      <c r="IQ120" s="44">
        <f>IF(AP$4=0,0,求节点(AP$4:AP$9,$B$4:$B$9,求节点(其他调用!$I$4:$I$42,其他调用!$J$4:$J$42,其他调用!$AH121)))</f>
        <v>6</v>
      </c>
      <c r="IR120" s="44">
        <f>IF(AQ$4=0,0,求节点(AQ$4:AQ$9,$B$4:$B$9,求节点(其他调用!$I$4:$I$42,其他调用!$J$4:$J$42,其他调用!$AH121)))</f>
        <v>6</v>
      </c>
      <c r="IS120" s="44">
        <f>IF(AR$4=0,0,求节点(AR$4:AR$9,$B$4:$B$9,求节点(其他调用!$I$4:$I$42,其他调用!$J$4:$J$42,其他调用!$AH121)))</f>
        <v>6</v>
      </c>
      <c r="IT120" s="44">
        <f>IF(AS$4=0,0,求节点(AS$4:AS$9,$B$4:$B$9,求节点(其他调用!$I$4:$I$42,其他调用!$J$4:$J$42,其他调用!$AH121)))</f>
        <v>6</v>
      </c>
      <c r="IU120" s="44">
        <f>IF(AT$4=0,0,求节点(AT$4:AT$9,$B$4:$B$9,求节点(其他调用!$I$4:$I$42,其他调用!$J$4:$J$42,其他调用!$AH121)))</f>
        <v>6</v>
      </c>
      <c r="IV120" s="44">
        <f>IF(AU$4=0,0,求节点(AU$4:AU$9,$B$4:$B$9,求节点(其他调用!$I$4:$I$42,其他调用!$J$4:$J$42,其他调用!$AH121)))</f>
        <v>6</v>
      </c>
      <c r="IW120" s="44">
        <f>IF(AV$4=0,0,求节点(AV$4:AV$9,$B$4:$B$9,求节点(其他调用!$I$4:$I$42,其他调用!$J$4:$J$42,其他调用!$AH121)))</f>
        <v>6</v>
      </c>
      <c r="IX120" s="44">
        <f>IF(AW$4=0,0,求节点(AW$4:AW$9,$B$4:$B$9,求节点(其他调用!$I$4:$I$42,其他调用!$J$4:$J$42,其他调用!$AH121)))</f>
        <v>6</v>
      </c>
      <c r="IY120" s="44">
        <f>IF(AX$4=0,0,求节点(AX$4:AX$9,$B$4:$B$9,求节点(其他调用!$I$4:$I$42,其他调用!$J$4:$J$42,其他调用!$AH121)))</f>
        <v>6</v>
      </c>
      <c r="IZ120" s="44">
        <f>IF(AY$4=0,0,求节点(AY$4:AY$9,$B$4:$B$9,求节点(其他调用!$I$4:$I$42,其他调用!$J$4:$J$42,其他调用!$AH121)))</f>
        <v>6</v>
      </c>
      <c r="JA120" s="44">
        <f>IF(AZ$4=0,0,求节点(AZ$4:AZ$9,$B$4:$B$9,求节点(其他调用!$I$4:$I$42,其他调用!$J$4:$J$42,其他调用!$AH121)))</f>
        <v>6</v>
      </c>
      <c r="JC120" s="44">
        <v>117</v>
      </c>
      <c r="JD120" s="44">
        <f>IF(C$23=0,0,求节点(C$23:C$28,$B$23:$B$28,求节点(其他调用!$W$4:$W$20,其他调用!$X$4:$X$20,$JC120)))</f>
        <v>0</v>
      </c>
      <c r="JE120" s="44">
        <f>IF(D$23=0,0,求节点(D$23:D$28,$B$23:$B$28,求节点(其他调用!$W$4:$W$20,其他调用!$X$4:$X$20,$JC120)))</f>
        <v>0</v>
      </c>
      <c r="JF120" s="44">
        <f>IF(E$23=0,0,求节点(E$23:E$28,$B$23:$B$28,求节点(其他调用!$W$4:$W$20,其他调用!$X$4:$X$20,$JC120)))</f>
        <v>0</v>
      </c>
      <c r="JG120" s="44">
        <f>IF(F$23=0,0,求节点(F$23:F$28,$B$23:$B$28,求节点(其他调用!$W$4:$W$20,其他调用!$X$4:$X$20,$JC120)))</f>
        <v>7.1917717670078041E-3</v>
      </c>
      <c r="JH120" s="44">
        <f>IF(G$23=0,0,求节点(G$23:G$28,$B$23:$B$28,求节点(其他调用!$W$4:$W$20,其他调用!$X$4:$X$20,$JC120)))</f>
        <v>1.0787657650511595E-2</v>
      </c>
      <c r="JI120" s="44">
        <f>IF(H$23=0,0,求节点(H$23:H$28,$B$23:$B$28,求节点(其他调用!$W$4:$W$20,其他调用!$X$4:$X$20,$JC120)))</f>
        <v>1.0787657650511595E-2</v>
      </c>
      <c r="JJ120" s="44">
        <f>IF(I$23=0,0,求节点(I$23:I$28,$B$23:$B$28,求节点(其他调用!$W$4:$W$20,其他调用!$X$4:$X$20,$JC120)))</f>
        <v>1.6344935834108454E-2</v>
      </c>
      <c r="JK120" s="44">
        <f>IF(J$23=0,0,求节点(J$23:J$28,$B$23:$B$28,求节点(其他调用!$W$4:$W$20,其他调用!$X$4:$X$20,$JC120)))</f>
        <v>0</v>
      </c>
      <c r="JL120" s="44">
        <f>IF(K$23=0,0,求节点(K$23:K$28,$B$23:$B$28,求节点(其他调用!$W$4:$W$20,其他调用!$X$4:$X$20,$JC120)))</f>
        <v>1.0787657650511595E-2</v>
      </c>
      <c r="JM120" s="44">
        <f>IF(L$23=0,0,求节点(L$23:L$28,$B$23:$B$28,求节点(其他调用!$W$4:$W$20,其他调用!$X$4:$X$20,$JC120)))</f>
        <v>0</v>
      </c>
      <c r="JN120" s="44">
        <f>IF(M$23=0,0,求节点(M$23:M$28,$B$23:$B$28,求节点(其他调用!$W$4:$W$20,其他调用!$X$4:$X$20,$JC120)))</f>
        <v>0</v>
      </c>
      <c r="JO120" s="44">
        <f>IF(N$23=0,0,求节点(N$23:N$28,$B$23:$B$28,求节点(其他调用!$W$4:$W$20,其他调用!$X$4:$X$20,$JC120)))</f>
        <v>0</v>
      </c>
      <c r="JP120" s="44">
        <f>IF(O$23=0,0,求节点(O$23:O$28,$B$23:$B$28,求节点(其他调用!$W$4:$W$20,其他调用!$X$4:$X$20,$JC120)))</f>
        <v>0</v>
      </c>
      <c r="JQ120" s="44">
        <f>IF(P$23=0,0,求节点(P$23:P$28,$B$23:$B$28,求节点(其他调用!$W$4:$W$20,其他调用!$X$4:$X$20,$JC120)))</f>
        <v>0</v>
      </c>
      <c r="JR120" s="44">
        <f>IF(Q$23=0,0,求节点(Q$23:Q$28,$B$23:$B$28,求节点(其他调用!$W$4:$W$20,其他调用!$X$4:$X$20,$JC120)))</f>
        <v>0</v>
      </c>
      <c r="JS120" s="44">
        <f>IF(R$23=0,0,求节点(R$23:R$28,$B$23:$B$28,求节点(其他调用!$W$4:$W$20,其他调用!$X$4:$X$20,$JC120)))</f>
        <v>0</v>
      </c>
      <c r="JT120" s="44">
        <f>IF(S$23=0,0,求节点(S$23:S$28,$B$23:$B$28,求节点(其他调用!$W$4:$W$20,其他调用!$X$4:$X$20,$JC120)))</f>
        <v>0</v>
      </c>
      <c r="JU120" s="44">
        <f>IF(T$23=0,0,求节点(T$23:T$28,$B$23:$B$28,求节点(其他调用!$W$4:$W$20,其他调用!$X$4:$X$20,$JC120)))</f>
        <v>0</v>
      </c>
      <c r="JV120" s="44">
        <f>IF(U$23=0,0,求节点(U$23:U$28,$B$23:$B$28,求节点(其他调用!$W$4:$W$20,其他调用!$X$4:$X$20,$JC120)))</f>
        <v>0</v>
      </c>
      <c r="JW120" s="44">
        <f>IF(V$23=0,0,求节点(V$23:V$28,$B$23:$B$28,求节点(其他调用!$W$4:$W$20,其他调用!$X$4:$X$20,$JC120)))</f>
        <v>0</v>
      </c>
      <c r="JZ120" s="44">
        <v>117</v>
      </c>
      <c r="KA120" s="44">
        <f>IF(C$4=0,0,求节点(C$4:C$9,$B$4:$B$9,求节点(其他调用!$L$4:$L$42,其他调用!$M$4:$M$42,其他调用!$AI121)))</f>
        <v>6</v>
      </c>
      <c r="KB120" s="44">
        <f>IF(D$4=0,0,求节点(D$4:D$9,$B$4:$B$9,求节点(其他调用!$L$4:$L$42,其他调用!$M$4:$M$42,其他调用!$AI121)))</f>
        <v>6</v>
      </c>
      <c r="KC120" s="44">
        <f>IF(E$4=0,0,求节点(E$4:E$9,$B$4:$B$9,求节点(其他调用!$L$4:$L$42,其他调用!$M$4:$M$42,其他调用!$AI121)))</f>
        <v>6</v>
      </c>
      <c r="KD120" s="44">
        <f>IF(F$4=0,0,求节点(F$4:F$9,$B$4:$B$9,求节点(其他调用!$L$4:$L$42,其他调用!$M$4:$M$42,其他调用!$AI121)))</f>
        <v>0</v>
      </c>
      <c r="KE120" s="44">
        <f>IF(G$4=0,0,求节点(G$4:G$9,$B$4:$B$9,求节点(其他调用!$L$4:$L$42,其他调用!$M$4:$M$42,其他调用!$AI121)))</f>
        <v>0</v>
      </c>
      <c r="KF120" s="44">
        <f>IF(H$4=0,0,求节点(H$4:H$9,$B$4:$B$9,求节点(其他调用!$L$4:$L$42,其他调用!$M$4:$M$42,其他调用!$AI121)))</f>
        <v>0</v>
      </c>
      <c r="KG120" s="44">
        <f>IF(I$4=0,0,求节点(I$4:I$9,$B$4:$B$9,求节点(其他调用!$L$4:$L$42,其他调用!$M$4:$M$42,其他调用!$AI121)))</f>
        <v>0</v>
      </c>
      <c r="KH120" s="44">
        <f>IF(J$4=0,0,求节点(J$4:J$9,$B$4:$B$9,求节点(其他调用!$L$4:$L$42,其他调用!$M$4:$M$42,其他调用!$AI121)))</f>
        <v>0</v>
      </c>
      <c r="KI120" s="44">
        <f>IF(K$4=0,0,求节点(K$4:K$9,$B$4:$B$9,求节点(其他调用!$L$4:$L$42,其他调用!$M$4:$M$42,其他调用!$AI121)))</f>
        <v>0</v>
      </c>
      <c r="KJ120" s="44">
        <f>IF(L$4=0,0,求节点(L$4:L$9,$B$4:$B$9,求节点(其他调用!$L$4:$L$42,其他调用!$M$4:$M$42,其他调用!$AI121)))</f>
        <v>0</v>
      </c>
      <c r="KK120" s="44">
        <f>IF(M$4=0,0,求节点(M$4:M$9,$B$4:$B$9,求节点(其他调用!$L$4:$L$42,其他调用!$M$4:$M$42,其他调用!$AI121)))</f>
        <v>0</v>
      </c>
      <c r="KL120" s="44">
        <f>IF(N$4=0,0,求节点(N$4:N$9,$B$4:$B$9,求节点(其他调用!$L$4:$L$42,其他调用!$M$4:$M$42,其他调用!$AI121)))</f>
        <v>0</v>
      </c>
      <c r="KM120" s="44">
        <f>IF(O$4=0,0,求节点(O$4:O$9,$B$4:$B$9,求节点(其他调用!$L$4:$L$42,其他调用!$M$4:$M$42,其他调用!$AI121)))</f>
        <v>0</v>
      </c>
      <c r="KN120" s="44">
        <f>IF(P$4=0,0,求节点(P$4:P$9,$B$4:$B$9,求节点(其他调用!$L$4:$L$42,其他调用!$M$4:$M$42,其他调用!$AI121)))</f>
        <v>0</v>
      </c>
      <c r="KO120" s="44">
        <f>IF(Q$4=0,0,求节点(Q$4:Q$9,$B$4:$B$9,求节点(其他调用!$L$4:$L$42,其他调用!$M$4:$M$42,其他调用!$AI121)))</f>
        <v>0</v>
      </c>
      <c r="KP120" s="44">
        <f>IF(R$4=0,0,求节点(R$4:R$9,$B$4:$B$9,求节点(其他调用!$L$4:$L$42,其他调用!$M$4:$M$42,其他调用!$AI121)))</f>
        <v>0</v>
      </c>
      <c r="KQ120" s="44">
        <f>IF(S$4=0,0,求节点(S$4:S$9,$B$4:$B$9,求节点(其他调用!$L$4:$L$42,其他调用!$M$4:$M$42,其他调用!$AI121)))</f>
        <v>6</v>
      </c>
      <c r="KR120" s="44">
        <f>IF(T$4=0,0,求节点(T$4:T$9,$B$4:$B$9,求节点(其他调用!$L$4:$L$42,其他调用!$M$4:$M$42,其他调用!$AI121)))</f>
        <v>6</v>
      </c>
      <c r="KS120" s="44">
        <f>IF(U$4=0,0,求节点(U$4:U$9,$B$4:$B$9,求节点(其他调用!$L$4:$L$42,其他调用!$M$4:$M$42,其他调用!$AI121)))</f>
        <v>6</v>
      </c>
      <c r="KT120" s="44">
        <f>IF(V$4=0,0,求节点(V$4:V$9,$B$4:$B$9,求节点(其他调用!$L$4:$L$42,其他调用!$M$4:$M$42,其他调用!$AI121)))</f>
        <v>0</v>
      </c>
      <c r="KU120" s="44">
        <f>IF(W$4=0,0,求节点(W$4:W$9,$B$4:$B$9,求节点(其他调用!$L$4:$L$42,其他调用!$M$4:$M$42,其他调用!$AI121)))</f>
        <v>6</v>
      </c>
      <c r="KV120" s="44">
        <f>IF(X$4=0,0,求节点(X$4:X$9,$B$4:$B$9,求节点(其他调用!$L$4:$L$42,其他调用!$M$4:$M$42,其他调用!$AI121)))</f>
        <v>6</v>
      </c>
      <c r="KW120" s="44">
        <f>IF(Y$4=0,0,求节点(Y$4:Y$9,$B$4:$B$9,求节点(其他调用!$L$4:$L$42,其他调用!$M$4:$M$42,其他调用!$AI121)))</f>
        <v>6</v>
      </c>
      <c r="KX120" s="44">
        <f>IF(Z$4=0,0,求节点(Z$4:Z$9,$B$4:$B$9,求节点(其他调用!$L$4:$L$42,其他调用!$M$4:$M$42,其他调用!$AI121)))</f>
        <v>0</v>
      </c>
      <c r="KY120" s="44">
        <f>IF(AA$4=0,0,求节点(AA$4:AA$9,$B$4:$B$9,求节点(其他调用!$L$4:$L$42,其他调用!$M$4:$M$42,其他调用!$AI121)))</f>
        <v>6</v>
      </c>
      <c r="KZ120" s="44">
        <f>IF(AB$4=0,0,求节点(AB$4:AB$9,$B$4:$B$9,求节点(其他调用!$L$4:$L$42,其他调用!$M$4:$M$42,其他调用!$AI121)))</f>
        <v>6</v>
      </c>
      <c r="LA120" s="44">
        <f>IF(AC$4=0,0,求节点(AC$4:AC$9,$B$4:$B$9,求节点(其他调用!$L$4:$L$42,其他调用!$M$4:$M$42,其他调用!$AI121)))</f>
        <v>6</v>
      </c>
      <c r="LB120" s="44">
        <f>IF(AD$4=0,0,求节点(AD$4:AD$9,$B$4:$B$9,求节点(其他调用!$L$4:$L$42,其他调用!$M$4:$M$42,其他调用!$AI121)))</f>
        <v>6</v>
      </c>
      <c r="LC120" s="44">
        <f>IF(AE$4=0,0,求节点(AE$4:AE$9,$B$4:$B$9,求节点(其他调用!$L$4:$L$42,其他调用!$M$4:$M$42,其他调用!$AI121)))</f>
        <v>6</v>
      </c>
      <c r="LD120" s="44">
        <f>IF(AF$4=0,0,求节点(AF$4:AF$9,$B$4:$B$9,求节点(其他调用!$L$4:$L$42,其他调用!$M$4:$M$42,其他调用!$AI121)))</f>
        <v>6</v>
      </c>
      <c r="LE120" s="44">
        <f>IF(AG$4=0,0,求节点(AG$4:AG$9,$B$4:$B$9,求节点(其他调用!$L$4:$L$42,其他调用!$M$4:$M$42,其他调用!$AI121)))</f>
        <v>6</v>
      </c>
      <c r="LF120" s="44">
        <f>IF(AH$4=0,0,求节点(AH$4:AH$9,$B$4:$B$9,求节点(其他调用!$L$4:$L$42,其他调用!$M$4:$M$42,其他调用!$AI121)))</f>
        <v>6</v>
      </c>
      <c r="LG120" s="44">
        <f>IF(AI$4=0,0,求节点(AI$4:AI$9,$B$4:$B$9,求节点(其他调用!$L$4:$L$42,其他调用!$M$4:$M$42,其他调用!$AI121)))</f>
        <v>6</v>
      </c>
      <c r="LH120" s="44">
        <f>IF(AJ$4=0,0,求节点(AJ$4:AJ$9,$B$4:$B$9,求节点(其他调用!$L$4:$L$42,其他调用!$M$4:$M$42,其他调用!$AI121)))</f>
        <v>6</v>
      </c>
      <c r="LI120" s="44">
        <f>IF(AK$4=0,0,求节点(AK$4:AK$9,$B$4:$B$9,求节点(其他调用!$L$4:$L$42,其他调用!$M$4:$M$42,其他调用!$AI121)))</f>
        <v>6</v>
      </c>
      <c r="LJ120" s="44">
        <f>IF(AL$4=0,0,求节点(AL$4:AL$9,$B$4:$B$9,求节点(其他调用!$L$4:$L$42,其他调用!$M$4:$M$42,其他调用!$AI121)))</f>
        <v>6</v>
      </c>
      <c r="LK120" s="44">
        <f>IF(AM$4=0,0,求节点(AM$4:AM$9,$B$4:$B$9,求节点(其他调用!$L$4:$L$42,其他调用!$M$4:$M$42,其他调用!$AI121)))</f>
        <v>6</v>
      </c>
      <c r="LL120" s="44">
        <f>IF(AN$4=0,0,求节点(AN$4:AN$9,$B$4:$B$9,求节点(其他调用!$L$4:$L$42,其他调用!$M$4:$M$42,其他调用!$AI121)))</f>
        <v>6</v>
      </c>
      <c r="LM120" s="44">
        <f>IF(AO$4=0,0,求节点(AO$4:AO$9,$B$4:$B$9,求节点(其他调用!$L$4:$L$42,其他调用!$M$4:$M$42,其他调用!$AI121)))</f>
        <v>6</v>
      </c>
      <c r="LN120" s="44">
        <f>IF(AP$4=0,0,求节点(AP$4:AP$9,$B$4:$B$9,求节点(其他调用!$L$4:$L$42,其他调用!$M$4:$M$42,其他调用!$AI121)))</f>
        <v>6</v>
      </c>
      <c r="LO120" s="44">
        <f>IF(AQ$4=0,0,求节点(AQ$4:AQ$9,$B$4:$B$9,求节点(其他调用!$L$4:$L$42,其他调用!$M$4:$M$42,其他调用!$AI121)))</f>
        <v>6</v>
      </c>
      <c r="LP120" s="44">
        <f>IF(AR$4=0,0,求节点(AR$4:AR$9,$B$4:$B$9,求节点(其他调用!$L$4:$L$42,其他调用!$M$4:$M$42,其他调用!$AI121)))</f>
        <v>6</v>
      </c>
      <c r="LQ120" s="44">
        <f>IF(AS$4=0,0,求节点(AS$4:AS$9,$B$4:$B$9,求节点(其他调用!$L$4:$L$42,其他调用!$M$4:$M$42,其他调用!$AI121)))</f>
        <v>6</v>
      </c>
      <c r="LR120" s="44">
        <f>IF(AT$4=0,0,求节点(AT$4:AT$9,$B$4:$B$9,求节点(其他调用!$L$4:$L$42,其他调用!$M$4:$M$42,其他调用!$AI121)))</f>
        <v>6</v>
      </c>
      <c r="LS120" s="44">
        <f>IF(AU$4=0,0,求节点(AU$4:AU$9,$B$4:$B$9,求节点(其他调用!$L$4:$L$42,其他调用!$M$4:$M$42,其他调用!$AI121)))</f>
        <v>6</v>
      </c>
      <c r="LT120" s="44">
        <f>IF(AV$4=0,0,求节点(AV$4:AV$9,$B$4:$B$9,求节点(其他调用!$L$4:$L$42,其他调用!$M$4:$M$42,其他调用!$AI121)))</f>
        <v>6</v>
      </c>
      <c r="LU120" s="44">
        <f>IF(AW$4=0,0,求节点(AW$4:AW$9,$B$4:$B$9,求节点(其他调用!$L$4:$L$42,其他调用!$M$4:$M$42,其他调用!$AI121)))</f>
        <v>6</v>
      </c>
      <c r="LV120" s="44">
        <f>IF(AX$4=0,0,求节点(AX$4:AX$9,$B$4:$B$9,求节点(其他调用!$L$4:$L$42,其他调用!$M$4:$M$42,其他调用!$AI121)))</f>
        <v>6</v>
      </c>
      <c r="LW120" s="44">
        <f>IF(AY$4=0,0,求节点(AY$4:AY$9,$B$4:$B$9,求节点(其他调用!$L$4:$L$42,其他调用!$M$4:$M$42,其他调用!$AI121)))</f>
        <v>6</v>
      </c>
      <c r="LX120" s="44">
        <f>IF(AZ$4=0,0,求节点(AZ$4:AZ$9,$B$4:$B$9,求节点(其他调用!$L$4:$L$42,其他调用!$M$4:$M$42,其他调用!$AI121)))</f>
        <v>6</v>
      </c>
      <c r="LZ120" s="44">
        <v>117</v>
      </c>
      <c r="MA120" s="44">
        <f>IF(C$23=0,0,求节点(C$23:C$28,$B$23:$B$28,求节点(其他调用!$Y$4:$Y$20,其他调用!$Z$4:$Z$20,$LZ120)))</f>
        <v>0</v>
      </c>
      <c r="MB120" s="44">
        <f>IF(D$23=0,0,求节点(D$23:D$28,$B$23:$B$28,求节点(其他调用!$Y$4:$Y$20,其他调用!$Z$4:$Z$20,$LZ120)))</f>
        <v>0</v>
      </c>
      <c r="MC120" s="44">
        <f>IF(E$23=0,0,求节点(E$23:E$28,$B$23:$B$28,求节点(其他调用!$Y$4:$Y$20,其他调用!$Z$4:$Z$20,$LZ120)))</f>
        <v>0</v>
      </c>
      <c r="MD120" s="44">
        <f>IF(F$23=0,0,求节点(F$23:F$28,$B$23:$B$28,求节点(其他调用!$Y$4:$Y$20,其他调用!$Z$4:$Z$20,$LZ120)))</f>
        <v>0</v>
      </c>
      <c r="ME120" s="44">
        <f>IF(G$23=0,0,求节点(G$23:G$28,$B$23:$B$28,求节点(其他调用!$Y$4:$Y$20,其他调用!$Z$4:$Z$20,$LZ120)))</f>
        <v>0</v>
      </c>
      <c r="MF120" s="44">
        <f>IF(H$23=0,0,求节点(H$23:H$28,$B$23:$B$28,求节点(其他调用!$Y$4:$Y$20,其他调用!$Z$4:$Z$20,$LZ120)))</f>
        <v>0</v>
      </c>
      <c r="MG120" s="44">
        <f>IF(I$23=0,0,求节点(I$23:I$28,$B$23:$B$28,求节点(其他调用!$Y$4:$Y$20,其他调用!$Z$4:$Z$20,$LZ120)))</f>
        <v>0</v>
      </c>
      <c r="MH120" s="44">
        <f>IF(J$23=0,0,求节点(J$23:J$28,$B$23:$B$28,求节点(其他调用!$Y$4:$Y$20,其他调用!$Z$4:$Z$20,$LZ120)))</f>
        <v>0</v>
      </c>
      <c r="MI120" s="44">
        <f>IF(K$23=0,0,求节点(K$23:K$28,$B$23:$B$28,求节点(其他调用!$Y$4:$Y$20,其他调用!$Z$4:$Z$20,$LZ120)))</f>
        <v>0</v>
      </c>
      <c r="MJ120" s="44">
        <f>IF(L$23=0,0,求节点(L$23:L$28,$B$23:$B$28,求节点(其他调用!$Y$4:$Y$20,其他调用!$Z$4:$Z$20,$LZ120)))</f>
        <v>0</v>
      </c>
      <c r="MK120" s="44">
        <f>IF(M$23=0,0,求节点(M$23:M$28,$B$23:$B$28,求节点(其他调用!$Y$4:$Y$20,其他调用!$Z$4:$Z$20,$LZ120)))</f>
        <v>0</v>
      </c>
      <c r="ML120" s="44">
        <f>IF(N$23=0,0,求节点(N$23:N$28,$B$23:$B$28,求节点(其他调用!$Y$4:$Y$20,其他调用!$Z$4:$Z$20,$LZ120)))</f>
        <v>0</v>
      </c>
      <c r="MM120" s="44">
        <f>IF(O$23=0,0,求节点(O$23:O$28,$B$23:$B$28,求节点(其他调用!$Y$4:$Y$20,其他调用!$Z$4:$Z$20,$LZ120)))</f>
        <v>0</v>
      </c>
      <c r="MN120" s="44">
        <f>IF(P$23=0,0,求节点(P$23:P$28,$B$23:$B$28,求节点(其他调用!$Y$4:$Y$20,其他调用!$Z$4:$Z$20,$LZ120)))</f>
        <v>0</v>
      </c>
      <c r="MO120" s="44">
        <f>IF(Q$23=0,0,求节点(Q$23:Q$28,$B$23:$B$28,求节点(其他调用!$Y$4:$Y$20,其他调用!$Z$4:$Z$20,$LZ120)))</f>
        <v>0</v>
      </c>
      <c r="MP120" s="44">
        <f>IF(R$23=0,0,求节点(R$23:R$28,$B$23:$B$28,求节点(其他调用!$Y$4:$Y$20,其他调用!$Z$4:$Z$20,$LZ120)))</f>
        <v>0</v>
      </c>
      <c r="MQ120" s="44">
        <f>IF(S$23=0,0,求节点(S$23:S$28,$B$23:$B$28,求节点(其他调用!$Y$4:$Y$20,其他调用!$Z$4:$Z$20,$LZ120)))</f>
        <v>0</v>
      </c>
      <c r="MR120" s="44">
        <f>IF(T$23=0,0,求节点(T$23:T$28,$B$23:$B$28,求节点(其他调用!$Y$4:$Y$20,其他调用!$Z$4:$Z$20,$LZ120)))</f>
        <v>0</v>
      </c>
      <c r="MS120" s="44">
        <f>IF(U$23=0,0,求节点(U$23:U$28,$B$23:$B$28,求节点(其他调用!$Y$4:$Y$20,其他调用!$Z$4:$Z$20,$LZ120)))</f>
        <v>0</v>
      </c>
      <c r="MT120" s="44">
        <f>IF(V$23=0,0,求节点(V$23:V$28,$B$23:$B$28,求节点(其他调用!$Y$4:$Y$20,其他调用!$Z$4:$Z$20,$LZ120)))</f>
        <v>0</v>
      </c>
      <c r="MW120" s="44">
        <v>117</v>
      </c>
      <c r="MX120" s="44">
        <f>IF(C$4=0,0,求节点(C$4:C$9,$B$4:$B$9,求节点(其他调用!$O$4:$O$42,其他调用!$P$4:$P$42,其他调用!$AJ121)))</f>
        <v>6</v>
      </c>
      <c r="MY120" s="44">
        <f>IF(D$4=0,0,求节点(D$4:D$9,$B$4:$B$9,求节点(其他调用!$O$4:$O$42,其他调用!$P$4:$P$42,其他调用!$AJ121)))</f>
        <v>6</v>
      </c>
      <c r="MZ120" s="44">
        <f>IF(E$4=0,0,求节点(E$4:E$9,$B$4:$B$9,求节点(其他调用!$O$4:$O$42,其他调用!$P$4:$P$42,其他调用!$AJ121)))</f>
        <v>6</v>
      </c>
      <c r="NA120" s="44">
        <f>IF(F$4=0,0,求节点(F$4:F$9,$B$4:$B$9,求节点(其他调用!$O$4:$O$42,其他调用!$P$4:$P$42,其他调用!$AJ121)))</f>
        <v>0</v>
      </c>
      <c r="NB120" s="44">
        <f>IF(G$4=0,0,求节点(G$4:G$9,$B$4:$B$9,求节点(其他调用!$O$4:$O$42,其他调用!$P$4:$P$42,其他调用!$AJ121)))</f>
        <v>0</v>
      </c>
      <c r="NC120" s="44">
        <f>IF(H$4=0,0,求节点(H$4:H$9,$B$4:$B$9,求节点(其他调用!$O$4:$O$42,其他调用!$P$4:$P$42,其他调用!$AJ121)))</f>
        <v>0</v>
      </c>
      <c r="ND120" s="44">
        <f>IF(I$4=0,0,求节点(I$4:I$9,$B$4:$B$9,求节点(其他调用!$O$4:$O$42,其他调用!$P$4:$P$42,其他调用!$AJ121)))</f>
        <v>0</v>
      </c>
      <c r="NE120" s="44">
        <f>IF(J$4=0,0,求节点(J$4:J$9,$B$4:$B$9,求节点(其他调用!$O$4:$O$42,其他调用!$P$4:$P$42,其他调用!$AJ121)))</f>
        <v>0</v>
      </c>
      <c r="NF120" s="44">
        <f>IF(K$4=0,0,求节点(K$4:K$9,$B$4:$B$9,求节点(其他调用!$O$4:$O$42,其他调用!$P$4:$P$42,其他调用!$AJ121)))</f>
        <v>0</v>
      </c>
      <c r="NG120" s="44">
        <f>IF(L$4=0,0,求节点(L$4:L$9,$B$4:$B$9,求节点(其他调用!$O$4:$O$42,其他调用!$P$4:$P$42,其他调用!$AJ121)))</f>
        <v>0</v>
      </c>
      <c r="NH120" s="44">
        <f>IF(M$4=0,0,求节点(M$4:M$9,$B$4:$B$9,求节点(其他调用!$O$4:$O$42,其他调用!$P$4:$P$42,其他调用!$AJ121)))</f>
        <v>0</v>
      </c>
      <c r="NI120" s="44">
        <f>IF(N$4=0,0,求节点(N$4:N$9,$B$4:$B$9,求节点(其他调用!$O$4:$O$42,其他调用!$P$4:$P$42,其他调用!$AJ121)))</f>
        <v>0</v>
      </c>
      <c r="NJ120" s="44">
        <f>IF(O$4=0,0,求节点(O$4:O$9,$B$4:$B$9,求节点(其他调用!$O$4:$O$42,其他调用!$P$4:$P$42,其他调用!$AJ121)))</f>
        <v>0</v>
      </c>
      <c r="NK120" s="44">
        <f>IF(P$4=0,0,求节点(P$4:P$9,$B$4:$B$9,求节点(其他调用!$O$4:$O$42,其他调用!$P$4:$P$42,其他调用!$AJ121)))</f>
        <v>0</v>
      </c>
      <c r="NL120" s="44">
        <f>IF(Q$4=0,0,求节点(Q$4:Q$9,$B$4:$B$9,求节点(其他调用!$O$4:$O$42,其他调用!$P$4:$P$42,其他调用!$AJ121)))</f>
        <v>0</v>
      </c>
      <c r="NM120" s="44">
        <f>IF(R$4=0,0,求节点(R$4:R$9,$B$4:$B$9,求节点(其他调用!$O$4:$O$42,其他调用!$P$4:$P$42,其他调用!$AJ121)))</f>
        <v>0</v>
      </c>
      <c r="NN120" s="44">
        <f>IF(S$4=0,0,求节点(S$4:S$9,$B$4:$B$9,求节点(其他调用!$O$4:$O$42,其他调用!$P$4:$P$42,其他调用!$AJ121)))</f>
        <v>6</v>
      </c>
      <c r="NO120" s="44">
        <f>IF(T$4=0,0,求节点(T$4:T$9,$B$4:$B$9,求节点(其他调用!$O$4:$O$42,其他调用!$P$4:$P$42,其他调用!$AJ121)))</f>
        <v>6</v>
      </c>
      <c r="NP120" s="44">
        <f>IF(U$4=0,0,求节点(U$4:U$9,$B$4:$B$9,求节点(其他调用!$O$4:$O$42,其他调用!$P$4:$P$42,其他调用!$AJ121)))</f>
        <v>6</v>
      </c>
      <c r="NQ120" s="44">
        <f>IF(V$4=0,0,求节点(V$4:V$9,$B$4:$B$9,求节点(其他调用!$O$4:$O$42,其他调用!$P$4:$P$42,其他调用!$AJ121)))</f>
        <v>0</v>
      </c>
      <c r="NR120" s="44">
        <f>IF(W$4=0,0,求节点(W$4:W$9,$B$4:$B$9,求节点(其他调用!$O$4:$O$42,其他调用!$P$4:$P$42,其他调用!$AJ121)))</f>
        <v>6</v>
      </c>
      <c r="NS120" s="44">
        <f>IF(X$4=0,0,求节点(X$4:X$9,$B$4:$B$9,求节点(其他调用!$O$4:$O$42,其他调用!$P$4:$P$42,其他调用!$AJ121)))</f>
        <v>6</v>
      </c>
      <c r="NT120" s="44">
        <f>IF(Y$4=0,0,求节点(Y$4:Y$9,$B$4:$B$9,求节点(其他调用!$O$4:$O$42,其他调用!$P$4:$P$42,其他调用!$AJ121)))</f>
        <v>6</v>
      </c>
      <c r="NU120" s="44">
        <f>IF(Z$4=0,0,求节点(Z$4:Z$9,$B$4:$B$9,求节点(其他调用!$O$4:$O$42,其他调用!$P$4:$P$42,其他调用!$AJ121)))</f>
        <v>0</v>
      </c>
      <c r="NV120" s="44">
        <f>IF(AA$4=0,0,求节点(AA$4:AA$9,$B$4:$B$9,求节点(其他调用!$O$4:$O$42,其他调用!$P$4:$P$42,其他调用!$AJ121)))</f>
        <v>6</v>
      </c>
      <c r="NW120" s="44">
        <f>IF(AB$4=0,0,求节点(AB$4:AB$9,$B$4:$B$9,求节点(其他调用!$O$4:$O$42,其他调用!$P$4:$P$42,其他调用!$AJ121)))</f>
        <v>6</v>
      </c>
      <c r="NX120" s="44">
        <f>IF(AC$4=0,0,求节点(AC$4:AC$9,$B$4:$B$9,求节点(其他调用!$O$4:$O$42,其他调用!$P$4:$P$42,其他调用!$AJ121)))</f>
        <v>6</v>
      </c>
      <c r="NY120" s="44">
        <f>IF(AD$4=0,0,求节点(AD$4:AD$9,$B$4:$B$9,求节点(其他调用!$O$4:$O$42,其他调用!$P$4:$P$42,其他调用!$AJ121)))</f>
        <v>6</v>
      </c>
      <c r="NZ120" s="44">
        <f>IF(AE$4=0,0,求节点(AE$4:AE$9,$B$4:$B$9,求节点(其他调用!$O$4:$O$42,其他调用!$P$4:$P$42,其他调用!$AJ121)))</f>
        <v>6</v>
      </c>
      <c r="OA120" s="44">
        <f>IF(AF$4=0,0,求节点(AF$4:AF$9,$B$4:$B$9,求节点(其他调用!$O$4:$O$42,其他调用!$P$4:$P$42,其他调用!$AJ121)))</f>
        <v>6</v>
      </c>
      <c r="OB120" s="44">
        <f>IF(AG$4=0,0,求节点(AG$4:AG$9,$B$4:$B$9,求节点(其他调用!$O$4:$O$42,其他调用!$P$4:$P$42,其他调用!$AJ121)))</f>
        <v>6</v>
      </c>
      <c r="OC120" s="44">
        <f>IF(AH$4=0,0,求节点(AH$4:AH$9,$B$4:$B$9,求节点(其他调用!$O$4:$O$42,其他调用!$P$4:$P$42,其他调用!$AJ121)))</f>
        <v>6</v>
      </c>
      <c r="OD120" s="44">
        <f>IF(AI$4=0,0,求节点(AI$4:AI$9,$B$4:$B$9,求节点(其他调用!$O$4:$O$42,其他调用!$P$4:$P$42,其他调用!$AJ121)))</f>
        <v>6</v>
      </c>
      <c r="OE120" s="44">
        <f>IF(AJ$4=0,0,求节点(AJ$4:AJ$9,$B$4:$B$9,求节点(其他调用!$O$4:$O$42,其他调用!$P$4:$P$42,其他调用!$AJ121)))</f>
        <v>6</v>
      </c>
      <c r="OF120" s="44">
        <f>IF(AK$4=0,0,求节点(AK$4:AK$9,$B$4:$B$9,求节点(其他调用!$O$4:$O$42,其他调用!$P$4:$P$42,其他调用!$AJ121)))</f>
        <v>6</v>
      </c>
      <c r="OG120" s="44">
        <f>IF(AL$4=0,0,求节点(AL$4:AL$9,$B$4:$B$9,求节点(其他调用!$O$4:$O$42,其他调用!$P$4:$P$42,其他调用!$AJ121)))</f>
        <v>6</v>
      </c>
      <c r="OH120" s="44">
        <f>IF(AM$4=0,0,求节点(AM$4:AM$9,$B$4:$B$9,求节点(其他调用!$O$4:$O$42,其他调用!$P$4:$P$42,其他调用!$AJ121)))</f>
        <v>6</v>
      </c>
      <c r="OI120" s="44">
        <f>IF(AN$4=0,0,求节点(AN$4:AN$9,$B$4:$B$9,求节点(其他调用!$O$4:$O$42,其他调用!$P$4:$P$42,其他调用!$AJ121)))</f>
        <v>6</v>
      </c>
      <c r="OJ120" s="44">
        <f>IF(AO$4=0,0,求节点(AO$4:AO$9,$B$4:$B$9,求节点(其他调用!$O$4:$O$42,其他调用!$P$4:$P$42,其他调用!$AJ121)))</f>
        <v>6</v>
      </c>
      <c r="OK120" s="44">
        <f>IF(AP$4=0,0,求节点(AP$4:AP$9,$B$4:$B$9,求节点(其他调用!$O$4:$O$42,其他调用!$P$4:$P$42,其他调用!$AJ121)))</f>
        <v>6</v>
      </c>
      <c r="OL120" s="44">
        <f>IF(AQ$4=0,0,求节点(AQ$4:AQ$9,$B$4:$B$9,求节点(其他调用!$O$4:$O$42,其他调用!$P$4:$P$42,其他调用!$AJ121)))</f>
        <v>6</v>
      </c>
      <c r="OM120" s="44">
        <f>IF(AR$4=0,0,求节点(AR$4:AR$9,$B$4:$B$9,求节点(其他调用!$O$4:$O$42,其他调用!$P$4:$P$42,其他调用!$AJ121)))</f>
        <v>6</v>
      </c>
      <c r="ON120" s="44">
        <f>IF(AS$4=0,0,求节点(AS$4:AS$9,$B$4:$B$9,求节点(其他调用!$O$4:$O$42,其他调用!$P$4:$P$42,其他调用!$AJ121)))</f>
        <v>6</v>
      </c>
      <c r="OO120" s="44">
        <f>IF(AT$4=0,0,求节点(AT$4:AT$9,$B$4:$B$9,求节点(其他调用!$O$4:$O$42,其他调用!$P$4:$P$42,其他调用!$AJ121)))</f>
        <v>6</v>
      </c>
      <c r="OP120" s="44">
        <f>IF(AU$4=0,0,求节点(AU$4:AU$9,$B$4:$B$9,求节点(其他调用!$O$4:$O$42,其他调用!$P$4:$P$42,其他调用!$AJ121)))</f>
        <v>6</v>
      </c>
      <c r="OQ120" s="44">
        <f>IF(AV$4=0,0,求节点(AV$4:AV$9,$B$4:$B$9,求节点(其他调用!$O$4:$O$42,其他调用!$P$4:$P$42,其他调用!$AJ121)))</f>
        <v>6</v>
      </c>
      <c r="OR120" s="44">
        <f>IF(AW$4=0,0,求节点(AW$4:AW$9,$B$4:$B$9,求节点(其他调用!$O$4:$O$42,其他调用!$P$4:$P$42,其他调用!$AJ121)))</f>
        <v>6</v>
      </c>
      <c r="OS120" s="44">
        <f>IF(AX$4=0,0,求节点(AX$4:AX$9,$B$4:$B$9,求节点(其他调用!$O$4:$O$42,其他调用!$P$4:$P$42,其他调用!$AJ121)))</f>
        <v>6</v>
      </c>
      <c r="OT120" s="44">
        <f>IF(AY$4=0,0,求节点(AY$4:AY$9,$B$4:$B$9,求节点(其他调用!$O$4:$O$42,其他调用!$P$4:$P$42,其他调用!$AJ121)))</f>
        <v>6</v>
      </c>
      <c r="OU120" s="44">
        <f>IF(AZ$4=0,0,求节点(AZ$4:AZ$9,$B$4:$B$9,求节点(其他调用!$O$4:$O$42,其他调用!$P$4:$P$42,其他调用!$AJ121)))</f>
        <v>6</v>
      </c>
      <c r="OW120" s="44">
        <v>117</v>
      </c>
      <c r="OX120" s="44">
        <f>IF(C$23=0,0,求节点(C$23:C$28,$B$23:$B$28,求节点(其他调用!$AA$4:$AA$20,其他调用!$AB$4:$AB$20,$OW120)))</f>
        <v>0</v>
      </c>
      <c r="OY120" s="44">
        <f>IF(D$23=0,0,求节点(D$23:D$28,$B$23:$B$28,求节点(其他调用!$AA$4:$AA$20,其他调用!$AB$4:$AB$20,$OW120)))</f>
        <v>0</v>
      </c>
      <c r="OZ120" s="44">
        <f>IF(E$23=0,0,求节点(E$23:E$28,$B$23:$B$28,求节点(其他调用!$AA$4:$AA$20,其他调用!$AB$4:$AB$20,$OW120)))</f>
        <v>0</v>
      </c>
      <c r="PA120" s="44">
        <f>IF(F$23=0,0,求节点(F$23:F$28,$B$23:$B$28,求节点(其他调用!$AA$4:$AA$20,其他调用!$AB$4:$AB$20,$OW120)))</f>
        <v>7.6994262446787864E-3</v>
      </c>
      <c r="PB120" s="44">
        <f>IF(G$23=0,0,求节点(G$23:G$28,$B$23:$B$28,求节点(其他调用!$AA$4:$AA$20,其他调用!$AB$4:$AB$20,$OW120)))</f>
        <v>1.1549139367018291E-2</v>
      </c>
      <c r="PC120" s="44">
        <f>IF(H$23=0,0,求节点(H$23:H$28,$B$23:$B$28,求节点(其他调用!$AA$4:$AA$20,其他调用!$AB$4:$AB$20,$OW120)))</f>
        <v>1.1549139367018291E-2</v>
      </c>
      <c r="PD120" s="44">
        <f>IF(I$23=0,0,求节点(I$23:I$28,$B$23:$B$28,求节点(其他调用!$AA$4:$AA$20,其他调用!$AB$4:$AB$20,$OW120)))</f>
        <v>1.7498696010633807E-2</v>
      </c>
      <c r="PE120" s="44">
        <f>IF(J$23=0,0,求节点(J$23:J$28,$B$23:$B$28,求节点(其他调用!$AA$4:$AA$20,其他调用!$AB$4:$AB$20,$OW120)))</f>
        <v>0</v>
      </c>
      <c r="PF120" s="44">
        <f>IF(K$23=0,0,求节点(K$23:K$28,$B$23:$B$28,求节点(其他调用!$AA$4:$AA$20,其他调用!$AB$4:$AB$20,$OW120)))</f>
        <v>1.1549139367018291E-2</v>
      </c>
      <c r="PG120" s="44">
        <f>IF(L$23=0,0,求节点(L$23:L$28,$B$23:$B$28,求节点(其他调用!$AA$4:$AA$20,其他调用!$AB$4:$AB$20,$OW120)))</f>
        <v>0</v>
      </c>
      <c r="PH120" s="44">
        <f>IF(M$23=0,0,求节点(M$23:M$28,$B$23:$B$28,求节点(其他调用!$AA$4:$AA$20,其他调用!$AB$4:$AB$20,$OW120)))</f>
        <v>0</v>
      </c>
      <c r="PI120" s="44">
        <f>IF(N$23=0,0,求节点(N$23:N$28,$B$23:$B$28,求节点(其他调用!$AA$4:$AA$20,其他调用!$AB$4:$AB$20,$OW120)))</f>
        <v>0</v>
      </c>
      <c r="PJ120" s="44">
        <f>IF(O$23=0,0,求节点(O$23:O$28,$B$23:$B$28,求节点(其他调用!$AA$4:$AA$20,其他调用!$AB$4:$AB$20,$OW120)))</f>
        <v>0</v>
      </c>
      <c r="PK120" s="44">
        <f>IF(P$23=0,0,求节点(P$23:P$28,$B$23:$B$28,求节点(其他调用!$AA$4:$AA$20,其他调用!$AB$4:$AB$20,$OW120)))</f>
        <v>0</v>
      </c>
      <c r="PL120" s="44">
        <f>IF(Q$23=0,0,求节点(Q$23:Q$28,$B$23:$B$28,求节点(其他调用!$AA$4:$AA$20,其他调用!$AB$4:$AB$20,$OW120)))</f>
        <v>0</v>
      </c>
      <c r="PM120" s="44">
        <f>IF(R$23=0,0,求节点(R$23:R$28,$B$23:$B$28,求节点(其他调用!$AA$4:$AA$20,其他调用!$AB$4:$AB$20,$OW120)))</f>
        <v>0</v>
      </c>
      <c r="PN120" s="44">
        <f>IF(S$23=0,0,求节点(S$23:S$28,$B$23:$B$28,求节点(其他调用!$AA$4:$AA$20,其他调用!$AB$4:$AB$20,$OW120)))</f>
        <v>0</v>
      </c>
      <c r="PO120" s="44">
        <f>IF(T$23=0,0,求节点(T$23:T$28,$B$23:$B$28,求节点(其他调用!$AA$4:$AA$20,其他调用!$AB$4:$AB$20,$OW120)))</f>
        <v>0</v>
      </c>
      <c r="PP120" s="44">
        <f>IF(U$23=0,0,求节点(U$23:U$28,$B$23:$B$28,求节点(其他调用!$AA$4:$AA$20,其他调用!$AB$4:$AB$20,$OW120)))</f>
        <v>0</v>
      </c>
      <c r="PQ120" s="44">
        <f>IF(V$23=0,0,求节点(V$23:V$28,$B$23:$B$28,求节点(其他调用!$AA$4:$AA$20,其他调用!$AB$4:$AB$20,$OW120)))</f>
        <v>0</v>
      </c>
    </row>
    <row r="121" spans="61:433" x14ac:dyDescent="0.2">
      <c r="BI121" s="44">
        <v>118</v>
      </c>
      <c r="BJ121" s="44">
        <f>IF(C$4=0,0,求节点(C$4:C$9,$B$4:$B$9,求节点(其他调用!$C$4:$C$42,其他调用!$D$4:$D$42,其他调用!$AF122)))</f>
        <v>6</v>
      </c>
      <c r="BK121" s="44">
        <f>IF(D$4=0,0,求节点(D$4:D$9,$B$4:$B$9,求节点(其他调用!$C$4:$C$42,其他调用!$D$4:$D$42,其他调用!$AF122)))</f>
        <v>6</v>
      </c>
      <c r="BL121" s="44">
        <f>IF(E$4=0,0,求节点(E$4:E$9,$B$4:$B$9,求节点(其他调用!$C$4:$C$42,其他调用!$D$4:$D$42,其他调用!$AF122)))</f>
        <v>3.9367803880097338</v>
      </c>
      <c r="BM121" s="44">
        <f>IF(F$4=0,0,求节点(F$4:F$9,$B$4:$B$9,求节点(其他调用!$C$4:$C$42,其他调用!$D$4:$D$42,其他调用!$AF122)))</f>
        <v>0</v>
      </c>
      <c r="BN121" s="44">
        <f>IF(G$4=0,0,求节点(G$4:G$9,$B$4:$B$9,求节点(其他调用!$C$4:$C$42,其他调用!$D$4:$D$42,其他调用!$AF122)))</f>
        <v>0</v>
      </c>
      <c r="BO121" s="44">
        <f>IF(H$4=0,0,求节点(H$4:H$9,$B$4:$B$9,求节点(其他调用!$C$4:$C$42,其他调用!$D$4:$D$42,其他调用!$AF122)))</f>
        <v>0</v>
      </c>
      <c r="BP121" s="44">
        <f>IF(I$4=0,0,求节点(I$4:I$9,$B$4:$B$9,求节点(其他调用!$C$4:$C$42,其他调用!$D$4:$D$42,其他调用!$AF122)))</f>
        <v>0</v>
      </c>
      <c r="BQ121" s="44">
        <f>IF(J$4=0,0,求节点(J$4:J$9,$B$4:$B$9,求节点(其他调用!$C$4:$C$42,其他调用!$D$4:$D$42,其他调用!$AF122)))</f>
        <v>0</v>
      </c>
      <c r="BR121" s="44">
        <f>IF(K$4=0,0,求节点(K$4:K$9,$B$4:$B$9,求节点(其他调用!$C$4:$C$42,其他调用!$D$4:$D$42,其他调用!$AF122)))</f>
        <v>0</v>
      </c>
      <c r="BS121" s="44">
        <f>IF(L$4=0,0,求节点(L$4:L$9,$B$4:$B$9,求节点(其他调用!$C$4:$C$42,其他调用!$D$4:$D$42,其他调用!$AF122)))</f>
        <v>0</v>
      </c>
      <c r="BT121" s="44">
        <f>IF(M$4=0,0,求节点(M$4:M$9,$B$4:$B$9,求节点(其他调用!$C$4:$C$42,其他调用!$D$4:$D$42,其他调用!$AF122)))</f>
        <v>0</v>
      </c>
      <c r="BU121" s="44">
        <f>IF(N$4=0,0,求节点(N$4:N$9,$B$4:$B$9,求节点(其他调用!$C$4:$C$42,其他调用!$D$4:$D$42,其他调用!$AF122)))</f>
        <v>0</v>
      </c>
      <c r="BV121" s="44">
        <f>IF(O$4=0,0,求节点(O$4:O$9,$B$4:$B$9,求节点(其他调用!$C$4:$C$42,其他调用!$D$4:$D$42,其他调用!$AF122)))</f>
        <v>0</v>
      </c>
      <c r="BW121" s="44">
        <f>IF(P$4=0,0,求节点(P$4:P$9,$B$4:$B$9,求节点(其他调用!$C$4:$C$42,其他调用!$D$4:$D$42,其他调用!$AF122)))</f>
        <v>0</v>
      </c>
      <c r="BX121" s="44">
        <f>IF(Q$4=0,0,求节点(Q$4:Q$9,$B$4:$B$9,求节点(其他调用!$C$4:$C$42,其他调用!$D$4:$D$42,其他调用!$AF122)))</f>
        <v>0</v>
      </c>
      <c r="BY121" s="44">
        <f>IF(R$4=0,0,求节点(R$4:R$9,$B$4:$B$9,求节点(其他调用!$C$4:$C$42,其他调用!$D$4:$D$42,其他调用!$AF122)))</f>
        <v>0</v>
      </c>
      <c r="BZ121" s="44">
        <f>IF(S$4=0,0,求节点(S$4:S$9,$B$4:$B$9,求节点(其他调用!$C$4:$C$42,其他调用!$D$4:$D$42,其他调用!$AF122)))</f>
        <v>6</v>
      </c>
      <c r="CA121" s="44">
        <f>IF(T$4=0,0,求节点(T$4:T$9,$B$4:$B$9,求节点(其他调用!$C$4:$C$42,其他调用!$D$4:$D$42,其他调用!$AF122)))</f>
        <v>6</v>
      </c>
      <c r="CB121" s="44">
        <f>IF(U$4=0,0,求节点(U$4:U$9,$B$4:$B$9,求节点(其他调用!$C$4:$C$42,其他调用!$D$4:$D$42,其他调用!$AF122)))</f>
        <v>6</v>
      </c>
      <c r="CC121" s="44">
        <f>IF(V$4=0,0,求节点(V$4:V$9,$B$4:$B$9,求节点(其他调用!$C$4:$C$42,其他调用!$D$4:$D$42,其他调用!$AF122)))</f>
        <v>0</v>
      </c>
      <c r="CD121" s="44">
        <f>IF(W$4=0,0,求节点(W$4:W$9,$B$4:$B$9,求节点(其他调用!$C$4:$C$42,其他调用!$D$4:$D$42,其他调用!$AF122)))</f>
        <v>6</v>
      </c>
      <c r="CE121" s="44">
        <f>IF(X$4=0,0,求节点(X$4:X$9,$B$4:$B$9,求节点(其他调用!$C$4:$C$42,其他调用!$D$4:$D$42,其他调用!$AF122)))</f>
        <v>6</v>
      </c>
      <c r="CF121" s="44">
        <f>IF(Y$4=0,0,求节点(Y$4:Y$9,$B$4:$B$9,求节点(其他调用!$C$4:$C$42,其他调用!$D$4:$D$42,其他调用!$AF122)))</f>
        <v>6</v>
      </c>
      <c r="CG121" s="44">
        <f>IF(Z$4=0,0,求节点(Z$4:Z$9,$B$4:$B$9,求节点(其他调用!$C$4:$C$42,其他调用!$D$4:$D$42,其他调用!$AF122)))</f>
        <v>0</v>
      </c>
      <c r="CH121" s="44">
        <f>IF(AA$4=0,0,求节点(AA$4:AA$9,$B$4:$B$9,求节点(其他调用!$C$4:$C$42,其他调用!$D$4:$D$42,其他调用!$AF122)))</f>
        <v>6</v>
      </c>
      <c r="CI121" s="44">
        <f>IF(AB$4=0,0,求节点(AB$4:AB$9,$B$4:$B$9,求节点(其他调用!$C$4:$C$42,其他调用!$D$4:$D$42,其他调用!$AF122)))</f>
        <v>6</v>
      </c>
      <c r="CJ121" s="44">
        <f>IF(AC$4=0,0,求节点(AC$4:AC$9,$B$4:$B$9,求节点(其他调用!$C$4:$C$42,其他调用!$D$4:$D$42,其他调用!$AF122)))</f>
        <v>6</v>
      </c>
      <c r="CK121" s="44">
        <f>IF(AD$4=0,0,求节点(AD$4:AD$9,$B$4:$B$9,求节点(其他调用!$C$4:$C$42,其他调用!$D$4:$D$42,其他调用!$AF122)))</f>
        <v>6</v>
      </c>
      <c r="CL121" s="44">
        <f>IF(AE$4=0,0,求节点(AE$4:AE$9,$B$4:$B$9,求节点(其他调用!$C$4:$C$42,其他调用!$D$4:$D$42,其他调用!$AF122)))</f>
        <v>6</v>
      </c>
      <c r="CM121" s="44">
        <f>IF(AF$4=0,0,求节点(AF$4:AF$9,$B$4:$B$9,求节点(其他调用!$C$4:$C$42,其他调用!$D$4:$D$42,其他调用!$AF122)))</f>
        <v>6</v>
      </c>
      <c r="CN121" s="44">
        <f>IF(AG$4=0,0,求节点(AG$4:AG$9,$B$4:$B$9,求节点(其他调用!$C$4:$C$42,其他调用!$D$4:$D$42,其他调用!$AF122)))</f>
        <v>6</v>
      </c>
      <c r="CO121" s="44">
        <f>IF(AH$4=0,0,求节点(AH$4:AH$9,$B$4:$B$9,求节点(其他调用!$C$4:$C$42,其他调用!$D$4:$D$42,其他调用!$AF122)))</f>
        <v>6</v>
      </c>
      <c r="CP121" s="44">
        <f>IF(AI$4=0,0,求节点(AI$4:AI$9,$B$4:$B$9,求节点(其他调用!$C$4:$C$42,其他调用!$D$4:$D$42,其他调用!$AF122)))</f>
        <v>6</v>
      </c>
      <c r="CQ121" s="44">
        <f>IF(AJ$4=0,0,求节点(AJ$4:AJ$9,$B$4:$B$9,求节点(其他调用!$C$4:$C$42,其他调用!$D$4:$D$42,其他调用!$AF122)))</f>
        <v>6</v>
      </c>
      <c r="CR121" s="44">
        <f>IF(AK$4=0,0,求节点(AK$4:AK$9,$B$4:$B$9,求节点(其他调用!$C$4:$C$42,其他调用!$D$4:$D$42,其他调用!$AF122)))</f>
        <v>6</v>
      </c>
      <c r="CS121" s="44">
        <f>IF(AL$4=0,0,求节点(AL$4:AL$9,$B$4:$B$9,求节点(其他调用!$C$4:$C$42,其他调用!$D$4:$D$42,其他调用!$AF122)))</f>
        <v>6</v>
      </c>
      <c r="CT121" s="44">
        <f>IF(AM$4=0,0,求节点(AM$4:AM$9,$B$4:$B$9,求节点(其他调用!$C$4:$C$42,其他调用!$D$4:$D$42,其他调用!$AF122)))</f>
        <v>6</v>
      </c>
      <c r="CU121" s="44">
        <f>IF(AN$4=0,0,求节点(AN$4:AN$9,$B$4:$B$9,求节点(其他调用!$C$4:$C$42,其他调用!$D$4:$D$42,其他调用!$AF122)))</f>
        <v>6</v>
      </c>
      <c r="CV121" s="44">
        <f>IF(AO$4=0,0,求节点(AO$4:AO$9,$B$4:$B$9,求节点(其他调用!$C$4:$C$42,其他调用!$D$4:$D$42,其他调用!$AF122)))</f>
        <v>6</v>
      </c>
      <c r="CW121" s="44">
        <f>IF(AP$4=0,0,求节点(AP$4:AP$9,$B$4:$B$9,求节点(其他调用!$C$4:$C$42,其他调用!$D$4:$D$42,其他调用!$AF122)))</f>
        <v>6</v>
      </c>
      <c r="CX121" s="44">
        <f>IF(AQ$4=0,0,求节点(AQ$4:AQ$9,$B$4:$B$9,求节点(其他调用!$C$4:$C$42,其他调用!$D$4:$D$42,其他调用!$AF122)))</f>
        <v>6</v>
      </c>
      <c r="CY121" s="44">
        <f>IF(AR$4=0,0,求节点(AR$4:AR$9,$B$4:$B$9,求节点(其他调用!$C$4:$C$42,其他调用!$D$4:$D$42,其他调用!$AF122)))</f>
        <v>6</v>
      </c>
      <c r="CZ121" s="44">
        <f>IF(AS$4=0,0,求节点(AS$4:AS$9,$B$4:$B$9,求节点(其他调用!$C$4:$C$42,其他调用!$D$4:$D$42,其他调用!$AF122)))</f>
        <v>6</v>
      </c>
      <c r="DA121" s="44">
        <f>IF(AT$4=0,0,求节点(AT$4:AT$9,$B$4:$B$9,求节点(其他调用!$C$4:$C$42,其他调用!$D$4:$D$42,其他调用!$AF122)))</f>
        <v>6</v>
      </c>
      <c r="DB121" s="44">
        <f>IF(AU$4=0,0,求节点(AU$4:AU$9,$B$4:$B$9,求节点(其他调用!$C$4:$C$42,其他调用!$D$4:$D$42,其他调用!$AF122)))</f>
        <v>6</v>
      </c>
      <c r="DC121" s="44">
        <f>IF(AV$4=0,0,求节点(AV$4:AV$9,$B$4:$B$9,求节点(其他调用!$C$4:$C$42,其他调用!$D$4:$D$42,其他调用!$AF122)))</f>
        <v>6</v>
      </c>
      <c r="DD121" s="44">
        <f>IF(AW$4=0,0,求节点(AW$4:AW$9,$B$4:$B$9,求节点(其他调用!$C$4:$C$42,其他调用!$D$4:$D$42,其他调用!$AF122)))</f>
        <v>6</v>
      </c>
      <c r="DE121" s="44">
        <f>IF(AX$4=0,0,求节点(AX$4:AX$9,$B$4:$B$9,求节点(其他调用!$C$4:$C$42,其他调用!$D$4:$D$42,其他调用!$AF122)))</f>
        <v>6</v>
      </c>
      <c r="DF121" s="44">
        <f>IF(AY$4=0,0,求节点(AY$4:AY$9,$B$4:$B$9,求节点(其他调用!$C$4:$C$42,其他调用!$D$4:$D$42,其他调用!$AF122)))</f>
        <v>6</v>
      </c>
      <c r="DG121" s="44">
        <f>IF(AZ$4=0,0,求节点(AZ$4:AZ$9,$B$4:$B$9,求节点(其他调用!$C$4:$C$42,其他调用!$D$4:$D$42,其他调用!$AF122)))</f>
        <v>6</v>
      </c>
      <c r="DI121" s="44">
        <v>118</v>
      </c>
      <c r="DJ121" s="44">
        <f>IF(C$23=0,0,求节点(C$23:C$28,$B$23:$B$28,求节点(其他调用!$S$4:$S$20,其他调用!$T$4:$T$20,$DI121)))</f>
        <v>0</v>
      </c>
      <c r="DK121" s="44">
        <f>IF(D$23=0,0,求节点(D$23:D$28,$B$23:$B$28,求节点(其他调用!$S$4:$S$20,其他调用!$T$4:$T$20,$DI121)))</f>
        <v>0</v>
      </c>
      <c r="DL121" s="44">
        <f>IF(E$23=0,0,求节点(E$23:E$28,$B$23:$B$28,求节点(其他调用!$S$4:$S$20,其他调用!$T$4:$T$20,$DI121)))</f>
        <v>0</v>
      </c>
      <c r="DM121" s="44">
        <f>IF(F$23=0,0,求节点(F$23:F$28,$B$23:$B$28,求节点(其他调用!$S$4:$S$20,其他调用!$T$4:$T$20,$DI121)))</f>
        <v>7.1917717670078041E-3</v>
      </c>
      <c r="DN121" s="44">
        <f>IF(G$23=0,0,求节点(G$23:G$28,$B$23:$B$28,求节点(其他调用!$S$4:$S$20,其他调用!$T$4:$T$20,$DI121)))</f>
        <v>1.0787657650511595E-2</v>
      </c>
      <c r="DO121" s="44">
        <f>IF(H$23=0,0,求节点(H$23:H$28,$B$23:$B$28,求节点(其他调用!$S$4:$S$20,其他调用!$T$4:$T$20,$DI121)))</f>
        <v>1.0787657650511595E-2</v>
      </c>
      <c r="DP121" s="44">
        <f>IF(I$23=0,0,求节点(I$23:I$28,$B$23:$B$28,求节点(其他调用!$S$4:$S$20,其他调用!$T$4:$T$20,$DI121)))</f>
        <v>1.6344935834108454E-2</v>
      </c>
      <c r="DQ121" s="44">
        <f>IF(J$23=0,0,求节点(J$23:J$28,$B$23:$B$28,求节点(其他调用!$S$4:$S$20,其他调用!$T$4:$T$20,$DI121)))</f>
        <v>0</v>
      </c>
      <c r="DR121" s="44">
        <f>IF(K$23=0,0,求节点(K$23:K$28,$B$23:$B$28,求节点(其他调用!$S$4:$S$20,其他调用!$T$4:$T$20,$DI121)))</f>
        <v>1.0787657650511595E-2</v>
      </c>
      <c r="DS121" s="44">
        <f>IF(L$23=0,0,求节点(L$23:L$28,$B$23:$B$28,求节点(其他调用!$S$4:$S$20,其他调用!$T$4:$T$20,$DI121)))</f>
        <v>0</v>
      </c>
      <c r="DT121" s="44">
        <f>IF(M$23=0,0,求节点(M$23:M$28,$B$23:$B$28,求节点(其他调用!$S$4:$S$20,其他调用!$T$4:$T$20,$DI121)))</f>
        <v>0</v>
      </c>
      <c r="DU121" s="44">
        <f>IF(N$23=0,0,求节点(N$23:N$28,$B$23:$B$28,求节点(其他调用!$S$4:$S$20,其他调用!$T$4:$T$20,$DI121)))</f>
        <v>0</v>
      </c>
      <c r="DV121" s="44">
        <f>IF(O$23=0,0,求节点(O$23:O$28,$B$23:$B$28,求节点(其他调用!$S$4:$S$20,其他调用!$T$4:$T$20,$DI121)))</f>
        <v>0</v>
      </c>
      <c r="DW121" s="44">
        <f>IF(P$23=0,0,求节点(P$23:P$28,$B$23:$B$28,求节点(其他调用!$S$4:$S$20,其他调用!$T$4:$T$20,$DI121)))</f>
        <v>0</v>
      </c>
      <c r="DX121" s="44">
        <f>IF(Q$23=0,0,求节点(Q$23:Q$28,$B$23:$B$28,求节点(其他调用!$S$4:$S$20,其他调用!$T$4:$T$20,$DI121)))</f>
        <v>0</v>
      </c>
      <c r="DY121" s="44">
        <f>IF(R$23=0,0,求节点(R$23:R$28,$B$23:$B$28,求节点(其他调用!$S$4:$S$20,其他调用!$T$4:$T$20,$DI121)))</f>
        <v>0</v>
      </c>
      <c r="DZ121" s="44">
        <f>IF(S$23=0,0,求节点(S$23:S$28,$B$23:$B$28,求节点(其他调用!$S$4:$S$20,其他调用!$T$4:$T$20,$DI121)))</f>
        <v>0</v>
      </c>
      <c r="EA121" s="44">
        <f>IF(T$23=0,0,求节点(T$23:T$28,$B$23:$B$28,求节点(其他调用!$S$4:$S$20,其他调用!$T$4:$T$20,$DI121)))</f>
        <v>0</v>
      </c>
      <c r="EB121" s="44">
        <f>IF(U$23=0,0,求节点(U$23:U$28,$B$23:$B$28,求节点(其他调用!$S$4:$S$20,其他调用!$T$4:$T$20,$DI121)))</f>
        <v>0</v>
      </c>
      <c r="EC121" s="44">
        <f>IF(V$23=0,0,求节点(V$23:V$28,$B$23:$B$28,求节点(其他调用!$S$4:$S$20,其他调用!$T$4:$T$20,$DI121)))</f>
        <v>0</v>
      </c>
      <c r="EF121" s="44">
        <v>118</v>
      </c>
      <c r="EG121" s="44">
        <f>IF(C$4=0,0,求节点(C$4:C$9,$B$4:$B$9,求节点(其他调用!$F$4:$F$42,其他调用!$G$4:$G$42,其他调用!$AG122)))</f>
        <v>6</v>
      </c>
      <c r="EH121" s="44">
        <f>IF(D$4=0,0,求节点(D$4:D$9,$B$4:$B$9,求节点(其他调用!$F$4:$F$42,其他调用!$G$4:$G$42,其他调用!$AG122)))</f>
        <v>6</v>
      </c>
      <c r="EI121" s="44">
        <f>IF(E$4=0,0,求节点(E$4:E$9,$B$4:$B$9,求节点(其他调用!$F$4:$F$42,其他调用!$G$4:$G$42,其他调用!$AG122)))</f>
        <v>4.7668283800096907</v>
      </c>
      <c r="EJ121" s="44">
        <f>IF(F$4=0,0,求节点(F$4:F$9,$B$4:$B$9,求节点(其他调用!$F$4:$F$42,其他调用!$G$4:$G$42,其他调用!$AG122)))</f>
        <v>0</v>
      </c>
      <c r="EK121" s="44">
        <f>IF(G$4=0,0,求节点(G$4:G$9,$B$4:$B$9,求节点(其他调用!$F$4:$F$42,其他调用!$G$4:$G$42,其他调用!$AG122)))</f>
        <v>0</v>
      </c>
      <c r="EL121" s="44">
        <f>IF(H$4=0,0,求节点(H$4:H$9,$B$4:$B$9,求节点(其他调用!$F$4:$F$42,其他调用!$G$4:$G$42,其他调用!$AG122)))</f>
        <v>0</v>
      </c>
      <c r="EM121" s="44">
        <f>IF(I$4=0,0,求节点(I$4:I$9,$B$4:$B$9,求节点(其他调用!$F$4:$F$42,其他调用!$G$4:$G$42,其他调用!$AG122)))</f>
        <v>0</v>
      </c>
      <c r="EN121" s="44">
        <f>IF(J$4=0,0,求节点(J$4:J$9,$B$4:$B$9,求节点(其他调用!$F$4:$F$42,其他调用!$G$4:$G$42,其他调用!$AG122)))</f>
        <v>0</v>
      </c>
      <c r="EO121" s="44">
        <f>IF(K$4=0,0,求节点(K$4:K$9,$B$4:$B$9,求节点(其他调用!$F$4:$F$42,其他调用!$G$4:$G$42,其他调用!$AG122)))</f>
        <v>0</v>
      </c>
      <c r="EP121" s="44">
        <f>IF(L$4=0,0,求节点(L$4:L$9,$B$4:$B$9,求节点(其他调用!$F$4:$F$42,其他调用!$G$4:$G$42,其他调用!$AG122)))</f>
        <v>0</v>
      </c>
      <c r="EQ121" s="44">
        <f>IF(M$4=0,0,求节点(M$4:M$9,$B$4:$B$9,求节点(其他调用!$F$4:$F$42,其他调用!$G$4:$G$42,其他调用!$AG122)))</f>
        <v>0</v>
      </c>
      <c r="ER121" s="44">
        <f>IF(N$4=0,0,求节点(N$4:N$9,$B$4:$B$9,求节点(其他调用!$F$4:$F$42,其他调用!$G$4:$G$42,其他调用!$AG122)))</f>
        <v>0</v>
      </c>
      <c r="ES121" s="44">
        <f>IF(O$4=0,0,求节点(O$4:O$9,$B$4:$B$9,求节点(其他调用!$F$4:$F$42,其他调用!$G$4:$G$42,其他调用!$AG122)))</f>
        <v>0</v>
      </c>
      <c r="ET121" s="44">
        <f>IF(P$4=0,0,求节点(P$4:P$9,$B$4:$B$9,求节点(其他调用!$F$4:$F$42,其他调用!$G$4:$G$42,其他调用!$AG122)))</f>
        <v>0</v>
      </c>
      <c r="EU121" s="44">
        <f>IF(Q$4=0,0,求节点(Q$4:Q$9,$B$4:$B$9,求节点(其他调用!$F$4:$F$42,其他调用!$G$4:$G$42,其他调用!$AG122)))</f>
        <v>0</v>
      </c>
      <c r="EV121" s="44">
        <f>IF(R$4=0,0,求节点(R$4:R$9,$B$4:$B$9,求节点(其他调用!$F$4:$F$42,其他调用!$G$4:$G$42,其他调用!$AG122)))</f>
        <v>0</v>
      </c>
      <c r="EW121" s="44">
        <f>IF(S$4=0,0,求节点(S$4:S$9,$B$4:$B$9,求节点(其他调用!$F$4:$F$42,其他调用!$G$4:$G$42,其他调用!$AG122)))</f>
        <v>6</v>
      </c>
      <c r="EX121" s="44">
        <f>IF(T$4=0,0,求节点(T$4:T$9,$B$4:$B$9,求节点(其他调用!$F$4:$F$42,其他调用!$G$4:$G$42,其他调用!$AG122)))</f>
        <v>6</v>
      </c>
      <c r="EY121" s="44">
        <f>IF(U$4=0,0,求节点(U$4:U$9,$B$4:$B$9,求节点(其他调用!$F$4:$F$42,其他调用!$G$4:$G$42,其他调用!$AG122)))</f>
        <v>6</v>
      </c>
      <c r="EZ121" s="44">
        <f>IF(V$4=0,0,求节点(V$4:V$9,$B$4:$B$9,求节点(其他调用!$F$4:$F$42,其他调用!$G$4:$G$42,其他调用!$AG122)))</f>
        <v>0</v>
      </c>
      <c r="FA121" s="44">
        <f>IF(W$4=0,0,求节点(W$4:W$9,$B$4:$B$9,求节点(其他调用!$F$4:$F$42,其他调用!$G$4:$G$42,其他调用!$AG122)))</f>
        <v>6</v>
      </c>
      <c r="FB121" s="44">
        <f>IF(X$4=0,0,求节点(X$4:X$9,$B$4:$B$9,求节点(其他调用!$F$4:$F$42,其他调用!$G$4:$G$42,其他调用!$AG122)))</f>
        <v>6</v>
      </c>
      <c r="FC121" s="44">
        <f>IF(Y$4=0,0,求节点(Y$4:Y$9,$B$4:$B$9,求节点(其他调用!$F$4:$F$42,其他调用!$G$4:$G$42,其他调用!$AG122)))</f>
        <v>6</v>
      </c>
      <c r="FD121" s="44">
        <f>IF(Z$4=0,0,求节点(Z$4:Z$9,$B$4:$B$9,求节点(其他调用!$F$4:$F$42,其他调用!$G$4:$G$42,其他调用!$AG122)))</f>
        <v>0</v>
      </c>
      <c r="FE121" s="44">
        <f>IF(AA$4=0,0,求节点(AA$4:AA$9,$B$4:$B$9,求节点(其他调用!$F$4:$F$42,其他调用!$G$4:$G$42,其他调用!$AG122)))</f>
        <v>6</v>
      </c>
      <c r="FF121" s="44">
        <f>IF(AB$4=0,0,求节点(AB$4:AB$9,$B$4:$B$9,求节点(其他调用!$F$4:$F$42,其他调用!$G$4:$G$42,其他调用!$AG122)))</f>
        <v>6</v>
      </c>
      <c r="FG121" s="44">
        <f>IF(AC$4=0,0,求节点(AC$4:AC$9,$B$4:$B$9,求节点(其他调用!$F$4:$F$42,其他调用!$G$4:$G$42,其他调用!$AG122)))</f>
        <v>6</v>
      </c>
      <c r="FH121" s="44">
        <f>IF(AD$4=0,0,求节点(AD$4:AD$9,$B$4:$B$9,求节点(其他调用!$F$4:$F$42,其他调用!$G$4:$G$42,其他调用!$AG122)))</f>
        <v>6</v>
      </c>
      <c r="FI121" s="44">
        <f>IF(AE$4=0,0,求节点(AE$4:AE$9,$B$4:$B$9,求节点(其他调用!$F$4:$F$42,其他调用!$G$4:$G$42,其他调用!$AG122)))</f>
        <v>6</v>
      </c>
      <c r="FJ121" s="44">
        <f>IF(AF$4=0,0,求节点(AF$4:AF$9,$B$4:$B$9,求节点(其他调用!$F$4:$F$42,其他调用!$G$4:$G$42,其他调用!$AG122)))</f>
        <v>6</v>
      </c>
      <c r="FK121" s="44">
        <f>IF(AG$4=0,0,求节点(AG$4:AG$9,$B$4:$B$9,求节点(其他调用!$F$4:$F$42,其他调用!$G$4:$G$42,其他调用!$AG122)))</f>
        <v>6</v>
      </c>
      <c r="FL121" s="44">
        <f>IF(AH$4=0,0,求节点(AH$4:AH$9,$B$4:$B$9,求节点(其他调用!$F$4:$F$42,其他调用!$G$4:$G$42,其他调用!$AG122)))</f>
        <v>6</v>
      </c>
      <c r="FM121" s="44">
        <f>IF(AI$4=0,0,求节点(AI$4:AI$9,$B$4:$B$9,求节点(其他调用!$F$4:$F$42,其他调用!$G$4:$G$42,其他调用!$AG122)))</f>
        <v>6</v>
      </c>
      <c r="FN121" s="44">
        <f>IF(AJ$4=0,0,求节点(AJ$4:AJ$9,$B$4:$B$9,求节点(其他调用!$F$4:$F$42,其他调用!$G$4:$G$42,其他调用!$AG122)))</f>
        <v>6</v>
      </c>
      <c r="FO121" s="44">
        <f>IF(AK$4=0,0,求节点(AK$4:AK$9,$B$4:$B$9,求节点(其他调用!$F$4:$F$42,其他调用!$G$4:$G$42,其他调用!$AG122)))</f>
        <v>6</v>
      </c>
      <c r="FP121" s="44">
        <f>IF(AL$4=0,0,求节点(AL$4:AL$9,$B$4:$B$9,求节点(其他调用!$F$4:$F$42,其他调用!$G$4:$G$42,其他调用!$AG122)))</f>
        <v>6</v>
      </c>
      <c r="FQ121" s="44">
        <f>IF(AM$4=0,0,求节点(AM$4:AM$9,$B$4:$B$9,求节点(其他调用!$F$4:$F$42,其他调用!$G$4:$G$42,其他调用!$AG122)))</f>
        <v>6</v>
      </c>
      <c r="FR121" s="44">
        <f>IF(AN$4=0,0,求节点(AN$4:AN$9,$B$4:$B$9,求节点(其他调用!$F$4:$F$42,其他调用!$G$4:$G$42,其他调用!$AG122)))</f>
        <v>6</v>
      </c>
      <c r="FS121" s="44">
        <f>IF(AO$4=0,0,求节点(AO$4:AO$9,$B$4:$B$9,求节点(其他调用!$F$4:$F$42,其他调用!$G$4:$G$42,其他调用!$AG122)))</f>
        <v>6</v>
      </c>
      <c r="FT121" s="44">
        <f>IF(AP$4=0,0,求节点(AP$4:AP$9,$B$4:$B$9,求节点(其他调用!$F$4:$F$42,其他调用!$G$4:$G$42,其他调用!$AG122)))</f>
        <v>6</v>
      </c>
      <c r="FU121" s="44">
        <f>IF(AQ$4=0,0,求节点(AQ$4:AQ$9,$B$4:$B$9,求节点(其他调用!$F$4:$F$42,其他调用!$G$4:$G$42,其他调用!$AG122)))</f>
        <v>6</v>
      </c>
      <c r="FV121" s="44">
        <f>IF(AR$4=0,0,求节点(AR$4:AR$9,$B$4:$B$9,求节点(其他调用!$F$4:$F$42,其他调用!$G$4:$G$42,其他调用!$AG122)))</f>
        <v>6</v>
      </c>
      <c r="FW121" s="44">
        <f>IF(AS$4=0,0,求节点(AS$4:AS$9,$B$4:$B$9,求节点(其他调用!$F$4:$F$42,其他调用!$G$4:$G$42,其他调用!$AG122)))</f>
        <v>6</v>
      </c>
      <c r="FX121" s="44">
        <f>IF(AT$4=0,0,求节点(AT$4:AT$9,$B$4:$B$9,求节点(其他调用!$F$4:$F$42,其他调用!$G$4:$G$42,其他调用!$AG122)))</f>
        <v>6</v>
      </c>
      <c r="FY121" s="44">
        <f>IF(AU$4=0,0,求节点(AU$4:AU$9,$B$4:$B$9,求节点(其他调用!$F$4:$F$42,其他调用!$G$4:$G$42,其他调用!$AG122)))</f>
        <v>6</v>
      </c>
      <c r="FZ121" s="44">
        <f>IF(AV$4=0,0,求节点(AV$4:AV$9,$B$4:$B$9,求节点(其他调用!$F$4:$F$42,其他调用!$G$4:$G$42,其他调用!$AG122)))</f>
        <v>6</v>
      </c>
      <c r="GA121" s="44">
        <f>IF(AW$4=0,0,求节点(AW$4:AW$9,$B$4:$B$9,求节点(其他调用!$F$4:$F$42,其他调用!$G$4:$G$42,其他调用!$AG122)))</f>
        <v>6</v>
      </c>
      <c r="GB121" s="44">
        <f>IF(AX$4=0,0,求节点(AX$4:AX$9,$B$4:$B$9,求节点(其他调用!$F$4:$F$42,其他调用!$G$4:$G$42,其他调用!$AG122)))</f>
        <v>6</v>
      </c>
      <c r="GC121" s="44">
        <f>IF(AY$4=0,0,求节点(AY$4:AY$9,$B$4:$B$9,求节点(其他调用!$F$4:$F$42,其他调用!$G$4:$G$42,其他调用!$AG122)))</f>
        <v>6</v>
      </c>
      <c r="GD121" s="44">
        <f>IF(AZ$4=0,0,求节点(AZ$4:AZ$9,$B$4:$B$9,求节点(其他调用!$F$4:$F$42,其他调用!$G$4:$G$42,其他调用!$AG122)))</f>
        <v>6</v>
      </c>
      <c r="GF121" s="44">
        <v>118</v>
      </c>
      <c r="GG121" s="44">
        <f>IF(C$23=0,0,求节点(C$23:C$28,$B$23:$B$28,求节点(其他调用!$U$4:$U$20,其他调用!$V$4:$V$20,$GF121)))</f>
        <v>0</v>
      </c>
      <c r="GH121" s="44">
        <f>IF(D$23=0,0,求节点(D$23:D$28,$B$23:$B$28,求节点(其他调用!$U$4:$U$20,其他调用!$V$4:$V$20,$GF121)))</f>
        <v>0</v>
      </c>
      <c r="GI121" s="44">
        <f>IF(E$23=0,0,求节点(E$23:E$28,$B$23:$B$28,求节点(其他调用!$U$4:$U$20,其他调用!$V$4:$V$20,$GF121)))</f>
        <v>0</v>
      </c>
      <c r="GJ121" s="44">
        <f>IF(F$23=0,0,求节点(F$23:F$28,$B$23:$B$28,求节点(其他调用!$U$4:$U$20,其他调用!$V$4:$V$20,$GF121)))</f>
        <v>0</v>
      </c>
      <c r="GK121" s="44">
        <f>IF(G$23=0,0,求节点(G$23:G$28,$B$23:$B$28,求节点(其他调用!$U$4:$U$20,其他调用!$V$4:$V$20,$GF121)))</f>
        <v>0</v>
      </c>
      <c r="GL121" s="44">
        <f>IF(H$23=0,0,求节点(H$23:H$28,$B$23:$B$28,求节点(其他调用!$U$4:$U$20,其他调用!$V$4:$V$20,$GF121)))</f>
        <v>0</v>
      </c>
      <c r="GM121" s="44">
        <f>IF(I$23=0,0,求节点(I$23:I$28,$B$23:$B$28,求节点(其他调用!$U$4:$U$20,其他调用!$V$4:$V$20,$GF121)))</f>
        <v>0</v>
      </c>
      <c r="GN121" s="44">
        <f>IF(J$23=0,0,求节点(J$23:J$28,$B$23:$B$28,求节点(其他调用!$U$4:$U$20,其他调用!$V$4:$V$20,$GF121)))</f>
        <v>0</v>
      </c>
      <c r="GO121" s="44">
        <f>IF(K$23=0,0,求节点(K$23:K$28,$B$23:$B$28,求节点(其他调用!$U$4:$U$20,其他调用!$V$4:$V$20,$GF121)))</f>
        <v>0</v>
      </c>
      <c r="GP121" s="44">
        <f>IF(L$23=0,0,求节点(L$23:L$28,$B$23:$B$28,求节点(其他调用!$U$4:$U$20,其他调用!$V$4:$V$20,$GF121)))</f>
        <v>0</v>
      </c>
      <c r="GQ121" s="44">
        <f>IF(M$23=0,0,求节点(M$23:M$28,$B$23:$B$28,求节点(其他调用!$U$4:$U$20,其他调用!$V$4:$V$20,$GF121)))</f>
        <v>0</v>
      </c>
      <c r="GR121" s="44">
        <f>IF(N$23=0,0,求节点(N$23:N$28,$B$23:$B$28,求节点(其他调用!$U$4:$U$20,其他调用!$V$4:$V$20,$GF121)))</f>
        <v>0</v>
      </c>
      <c r="GS121" s="44">
        <f>IF(O$23=0,0,求节点(O$23:O$28,$B$23:$B$28,求节点(其他调用!$U$4:$U$20,其他调用!$V$4:$V$20,$GF121)))</f>
        <v>0</v>
      </c>
      <c r="GT121" s="44">
        <f>IF(P$23=0,0,求节点(P$23:P$28,$B$23:$B$28,求节点(其他调用!$U$4:$U$20,其他调用!$V$4:$V$20,$GF121)))</f>
        <v>0</v>
      </c>
      <c r="GU121" s="44">
        <f>IF(Q$23=0,0,求节点(Q$23:Q$28,$B$23:$B$28,求节点(其他调用!$U$4:$U$20,其他调用!$V$4:$V$20,$GF121)))</f>
        <v>0</v>
      </c>
      <c r="GV121" s="44">
        <f>IF(R$23=0,0,求节点(R$23:R$28,$B$23:$B$28,求节点(其他调用!$U$4:$U$20,其他调用!$V$4:$V$20,$GF121)))</f>
        <v>0</v>
      </c>
      <c r="GW121" s="44">
        <f>IF(S$23=0,0,求节点(S$23:S$28,$B$23:$B$28,求节点(其他调用!$U$4:$U$20,其他调用!$V$4:$V$20,$GF121)))</f>
        <v>0</v>
      </c>
      <c r="GX121" s="44">
        <f>IF(T$23=0,0,求节点(T$23:T$28,$B$23:$B$28,求节点(其他调用!$U$4:$U$20,其他调用!$V$4:$V$20,$GF121)))</f>
        <v>0</v>
      </c>
      <c r="GY121" s="44">
        <f>IF(U$23=0,0,求节点(U$23:U$28,$B$23:$B$28,求节点(其他调用!$U$4:$U$20,其他调用!$V$4:$V$20,$GF121)))</f>
        <v>0</v>
      </c>
      <c r="GZ121" s="44">
        <f>IF(V$23=0,0,求节点(V$23:V$28,$B$23:$B$28,求节点(其他调用!$U$4:$U$20,其他调用!$V$4:$V$20,$GF121)))</f>
        <v>0</v>
      </c>
      <c r="HC121" s="44">
        <v>118</v>
      </c>
      <c r="HD121" s="44">
        <f>IF(C$4=0,0,求节点(C$4:C$9,$B$4:$B$9,求节点(其他调用!$I$4:$I$42,其他调用!$J$4:$J$42,其他调用!$AH122)))</f>
        <v>6</v>
      </c>
      <c r="HE121" s="44">
        <f>IF(D$4=0,0,求节点(D$4:D$9,$B$4:$B$9,求节点(其他调用!$I$4:$I$42,其他调用!$J$4:$J$42,其他调用!$AH122)))</f>
        <v>6</v>
      </c>
      <c r="HF121" s="44">
        <f>IF(E$4=0,0,求节点(E$4:E$9,$B$4:$B$9,求节点(其他调用!$I$4:$I$42,其他调用!$J$4:$J$42,其他调用!$AH122)))</f>
        <v>6</v>
      </c>
      <c r="HG121" s="44">
        <f>IF(F$4=0,0,求节点(F$4:F$9,$B$4:$B$9,求节点(其他调用!$I$4:$I$42,其他调用!$J$4:$J$42,其他调用!$AH122)))</f>
        <v>0</v>
      </c>
      <c r="HH121" s="44">
        <f>IF(G$4=0,0,求节点(G$4:G$9,$B$4:$B$9,求节点(其他调用!$I$4:$I$42,其他调用!$J$4:$J$42,其他调用!$AH122)))</f>
        <v>0</v>
      </c>
      <c r="HI121" s="44">
        <f>IF(H$4=0,0,求节点(H$4:H$9,$B$4:$B$9,求节点(其他调用!$I$4:$I$42,其他调用!$J$4:$J$42,其他调用!$AH122)))</f>
        <v>0</v>
      </c>
      <c r="HJ121" s="44">
        <f>IF(I$4=0,0,求节点(I$4:I$9,$B$4:$B$9,求节点(其他调用!$I$4:$I$42,其他调用!$J$4:$J$42,其他调用!$AH122)))</f>
        <v>0</v>
      </c>
      <c r="HK121" s="44">
        <f>IF(J$4=0,0,求节点(J$4:J$9,$B$4:$B$9,求节点(其他调用!$I$4:$I$42,其他调用!$J$4:$J$42,其他调用!$AH122)))</f>
        <v>0</v>
      </c>
      <c r="HL121" s="44">
        <f>IF(K$4=0,0,求节点(K$4:K$9,$B$4:$B$9,求节点(其他调用!$I$4:$I$42,其他调用!$J$4:$J$42,其他调用!$AH122)))</f>
        <v>0</v>
      </c>
      <c r="HM121" s="44">
        <f>IF(L$4=0,0,求节点(L$4:L$9,$B$4:$B$9,求节点(其他调用!$I$4:$I$42,其他调用!$J$4:$J$42,其他调用!$AH122)))</f>
        <v>0</v>
      </c>
      <c r="HN121" s="44">
        <f>IF(M$4=0,0,求节点(M$4:M$9,$B$4:$B$9,求节点(其他调用!$I$4:$I$42,其他调用!$J$4:$J$42,其他调用!$AH122)))</f>
        <v>0</v>
      </c>
      <c r="HO121" s="44">
        <f>IF(N$4=0,0,求节点(N$4:N$9,$B$4:$B$9,求节点(其他调用!$I$4:$I$42,其他调用!$J$4:$J$42,其他调用!$AH122)))</f>
        <v>0</v>
      </c>
      <c r="HP121" s="44">
        <f>IF(O$4=0,0,求节点(O$4:O$9,$B$4:$B$9,求节点(其他调用!$I$4:$I$42,其他调用!$J$4:$J$42,其他调用!$AH122)))</f>
        <v>0</v>
      </c>
      <c r="HQ121" s="44">
        <f>IF(P$4=0,0,求节点(P$4:P$9,$B$4:$B$9,求节点(其他调用!$I$4:$I$42,其他调用!$J$4:$J$42,其他调用!$AH122)))</f>
        <v>0</v>
      </c>
      <c r="HR121" s="44">
        <f>IF(Q$4=0,0,求节点(Q$4:Q$9,$B$4:$B$9,求节点(其他调用!$I$4:$I$42,其他调用!$J$4:$J$42,其他调用!$AH122)))</f>
        <v>0</v>
      </c>
      <c r="HS121" s="44">
        <f>IF(R$4=0,0,求节点(R$4:R$9,$B$4:$B$9,求节点(其他调用!$I$4:$I$42,其他调用!$J$4:$J$42,其他调用!$AH122)))</f>
        <v>0</v>
      </c>
      <c r="HT121" s="44">
        <f>IF(S$4=0,0,求节点(S$4:S$9,$B$4:$B$9,求节点(其他调用!$I$4:$I$42,其他调用!$J$4:$J$42,其他调用!$AH122)))</f>
        <v>6</v>
      </c>
      <c r="HU121" s="44">
        <f>IF(T$4=0,0,求节点(T$4:T$9,$B$4:$B$9,求节点(其他调用!$I$4:$I$42,其他调用!$J$4:$J$42,其他调用!$AH122)))</f>
        <v>6</v>
      </c>
      <c r="HV121" s="44">
        <f>IF(U$4=0,0,求节点(U$4:U$9,$B$4:$B$9,求节点(其他调用!$I$4:$I$42,其他调用!$J$4:$J$42,其他调用!$AH122)))</f>
        <v>6</v>
      </c>
      <c r="HW121" s="44">
        <f>IF(V$4=0,0,求节点(V$4:V$9,$B$4:$B$9,求节点(其他调用!$I$4:$I$42,其他调用!$J$4:$J$42,其他调用!$AH122)))</f>
        <v>0</v>
      </c>
      <c r="HX121" s="44">
        <f>IF(W$4=0,0,求节点(W$4:W$9,$B$4:$B$9,求节点(其他调用!$I$4:$I$42,其他调用!$J$4:$J$42,其他调用!$AH122)))</f>
        <v>6</v>
      </c>
      <c r="HY121" s="44">
        <f>IF(X$4=0,0,求节点(X$4:X$9,$B$4:$B$9,求节点(其他调用!$I$4:$I$42,其他调用!$J$4:$J$42,其他调用!$AH122)))</f>
        <v>6</v>
      </c>
      <c r="HZ121" s="44">
        <f>IF(Y$4=0,0,求节点(Y$4:Y$9,$B$4:$B$9,求节点(其他调用!$I$4:$I$42,其他调用!$J$4:$J$42,其他调用!$AH122)))</f>
        <v>6</v>
      </c>
      <c r="IA121" s="44">
        <f>IF(Z$4=0,0,求节点(Z$4:Z$9,$B$4:$B$9,求节点(其他调用!$I$4:$I$42,其他调用!$J$4:$J$42,其他调用!$AH122)))</f>
        <v>0</v>
      </c>
      <c r="IB121" s="44">
        <f>IF(AA$4=0,0,求节点(AA$4:AA$9,$B$4:$B$9,求节点(其他调用!$I$4:$I$42,其他调用!$J$4:$J$42,其他调用!$AH122)))</f>
        <v>6</v>
      </c>
      <c r="IC121" s="44">
        <f>IF(AB$4=0,0,求节点(AB$4:AB$9,$B$4:$B$9,求节点(其他调用!$I$4:$I$42,其他调用!$J$4:$J$42,其他调用!$AH122)))</f>
        <v>6</v>
      </c>
      <c r="ID121" s="44">
        <f>IF(AC$4=0,0,求节点(AC$4:AC$9,$B$4:$B$9,求节点(其他调用!$I$4:$I$42,其他调用!$J$4:$J$42,其他调用!$AH122)))</f>
        <v>6</v>
      </c>
      <c r="IE121" s="44">
        <f>IF(AD$4=0,0,求节点(AD$4:AD$9,$B$4:$B$9,求节点(其他调用!$I$4:$I$42,其他调用!$J$4:$J$42,其他调用!$AH122)))</f>
        <v>6</v>
      </c>
      <c r="IF121" s="44">
        <f>IF(AE$4=0,0,求节点(AE$4:AE$9,$B$4:$B$9,求节点(其他调用!$I$4:$I$42,其他调用!$J$4:$J$42,其他调用!$AH122)))</f>
        <v>6</v>
      </c>
      <c r="IG121" s="44">
        <f>IF(AF$4=0,0,求节点(AF$4:AF$9,$B$4:$B$9,求节点(其他调用!$I$4:$I$42,其他调用!$J$4:$J$42,其他调用!$AH122)))</f>
        <v>6</v>
      </c>
      <c r="IH121" s="44">
        <f>IF(AG$4=0,0,求节点(AG$4:AG$9,$B$4:$B$9,求节点(其他调用!$I$4:$I$42,其他调用!$J$4:$J$42,其他调用!$AH122)))</f>
        <v>6</v>
      </c>
      <c r="II121" s="44">
        <f>IF(AH$4=0,0,求节点(AH$4:AH$9,$B$4:$B$9,求节点(其他调用!$I$4:$I$42,其他调用!$J$4:$J$42,其他调用!$AH122)))</f>
        <v>6</v>
      </c>
      <c r="IJ121" s="44">
        <f>IF(AI$4=0,0,求节点(AI$4:AI$9,$B$4:$B$9,求节点(其他调用!$I$4:$I$42,其他调用!$J$4:$J$42,其他调用!$AH122)))</f>
        <v>6</v>
      </c>
      <c r="IK121" s="44">
        <f>IF(AJ$4=0,0,求节点(AJ$4:AJ$9,$B$4:$B$9,求节点(其他调用!$I$4:$I$42,其他调用!$J$4:$J$42,其他调用!$AH122)))</f>
        <v>6</v>
      </c>
      <c r="IL121" s="44">
        <f>IF(AK$4=0,0,求节点(AK$4:AK$9,$B$4:$B$9,求节点(其他调用!$I$4:$I$42,其他调用!$J$4:$J$42,其他调用!$AH122)))</f>
        <v>6</v>
      </c>
      <c r="IM121" s="44">
        <f>IF(AL$4=0,0,求节点(AL$4:AL$9,$B$4:$B$9,求节点(其他调用!$I$4:$I$42,其他调用!$J$4:$J$42,其他调用!$AH122)))</f>
        <v>6</v>
      </c>
      <c r="IN121" s="44">
        <f>IF(AM$4=0,0,求节点(AM$4:AM$9,$B$4:$B$9,求节点(其他调用!$I$4:$I$42,其他调用!$J$4:$J$42,其他调用!$AH122)))</f>
        <v>6</v>
      </c>
      <c r="IO121" s="44">
        <f>IF(AN$4=0,0,求节点(AN$4:AN$9,$B$4:$B$9,求节点(其他调用!$I$4:$I$42,其他调用!$J$4:$J$42,其他调用!$AH122)))</f>
        <v>6</v>
      </c>
      <c r="IP121" s="44">
        <f>IF(AO$4=0,0,求节点(AO$4:AO$9,$B$4:$B$9,求节点(其他调用!$I$4:$I$42,其他调用!$J$4:$J$42,其他调用!$AH122)))</f>
        <v>6</v>
      </c>
      <c r="IQ121" s="44">
        <f>IF(AP$4=0,0,求节点(AP$4:AP$9,$B$4:$B$9,求节点(其他调用!$I$4:$I$42,其他调用!$J$4:$J$42,其他调用!$AH122)))</f>
        <v>6</v>
      </c>
      <c r="IR121" s="44">
        <f>IF(AQ$4=0,0,求节点(AQ$4:AQ$9,$B$4:$B$9,求节点(其他调用!$I$4:$I$42,其他调用!$J$4:$J$42,其他调用!$AH122)))</f>
        <v>6</v>
      </c>
      <c r="IS121" s="44">
        <f>IF(AR$4=0,0,求节点(AR$4:AR$9,$B$4:$B$9,求节点(其他调用!$I$4:$I$42,其他调用!$J$4:$J$42,其他调用!$AH122)))</f>
        <v>6</v>
      </c>
      <c r="IT121" s="44">
        <f>IF(AS$4=0,0,求节点(AS$4:AS$9,$B$4:$B$9,求节点(其他调用!$I$4:$I$42,其他调用!$J$4:$J$42,其他调用!$AH122)))</f>
        <v>6</v>
      </c>
      <c r="IU121" s="44">
        <f>IF(AT$4=0,0,求节点(AT$4:AT$9,$B$4:$B$9,求节点(其他调用!$I$4:$I$42,其他调用!$J$4:$J$42,其他调用!$AH122)))</f>
        <v>6</v>
      </c>
      <c r="IV121" s="44">
        <f>IF(AU$4=0,0,求节点(AU$4:AU$9,$B$4:$B$9,求节点(其他调用!$I$4:$I$42,其他调用!$J$4:$J$42,其他调用!$AH122)))</f>
        <v>6</v>
      </c>
      <c r="IW121" s="44">
        <f>IF(AV$4=0,0,求节点(AV$4:AV$9,$B$4:$B$9,求节点(其他调用!$I$4:$I$42,其他调用!$J$4:$J$42,其他调用!$AH122)))</f>
        <v>6</v>
      </c>
      <c r="IX121" s="44">
        <f>IF(AW$4=0,0,求节点(AW$4:AW$9,$B$4:$B$9,求节点(其他调用!$I$4:$I$42,其他调用!$J$4:$J$42,其他调用!$AH122)))</f>
        <v>6</v>
      </c>
      <c r="IY121" s="44">
        <f>IF(AX$4=0,0,求节点(AX$4:AX$9,$B$4:$B$9,求节点(其他调用!$I$4:$I$42,其他调用!$J$4:$J$42,其他调用!$AH122)))</f>
        <v>6</v>
      </c>
      <c r="IZ121" s="44">
        <f>IF(AY$4=0,0,求节点(AY$4:AY$9,$B$4:$B$9,求节点(其他调用!$I$4:$I$42,其他调用!$J$4:$J$42,其他调用!$AH122)))</f>
        <v>6</v>
      </c>
      <c r="JA121" s="44">
        <f>IF(AZ$4=0,0,求节点(AZ$4:AZ$9,$B$4:$B$9,求节点(其他调用!$I$4:$I$42,其他调用!$J$4:$J$42,其他调用!$AH122)))</f>
        <v>6</v>
      </c>
      <c r="JC121" s="44">
        <v>118</v>
      </c>
      <c r="JD121" s="44">
        <f>IF(C$23=0,0,求节点(C$23:C$28,$B$23:$B$28,求节点(其他调用!$W$4:$W$20,其他调用!$X$4:$X$20,$JC121)))</f>
        <v>0</v>
      </c>
      <c r="JE121" s="44">
        <f>IF(D$23=0,0,求节点(D$23:D$28,$B$23:$B$28,求节点(其他调用!$W$4:$W$20,其他调用!$X$4:$X$20,$JC121)))</f>
        <v>0</v>
      </c>
      <c r="JF121" s="44">
        <f>IF(E$23=0,0,求节点(E$23:E$28,$B$23:$B$28,求节点(其他调用!$W$4:$W$20,其他调用!$X$4:$X$20,$JC121)))</f>
        <v>0</v>
      </c>
      <c r="JG121" s="44">
        <f>IF(F$23=0,0,求节点(F$23:F$28,$B$23:$B$28,求节点(其他调用!$W$4:$W$20,其他调用!$X$4:$X$20,$JC121)))</f>
        <v>7.1917717670078041E-3</v>
      </c>
      <c r="JH121" s="44">
        <f>IF(G$23=0,0,求节点(G$23:G$28,$B$23:$B$28,求节点(其他调用!$W$4:$W$20,其他调用!$X$4:$X$20,$JC121)))</f>
        <v>1.0787657650511595E-2</v>
      </c>
      <c r="JI121" s="44">
        <f>IF(H$23=0,0,求节点(H$23:H$28,$B$23:$B$28,求节点(其他调用!$W$4:$W$20,其他调用!$X$4:$X$20,$JC121)))</f>
        <v>1.0787657650511595E-2</v>
      </c>
      <c r="JJ121" s="44">
        <f>IF(I$23=0,0,求节点(I$23:I$28,$B$23:$B$28,求节点(其他调用!$W$4:$W$20,其他调用!$X$4:$X$20,$JC121)))</f>
        <v>1.6344935834108454E-2</v>
      </c>
      <c r="JK121" s="44">
        <f>IF(J$23=0,0,求节点(J$23:J$28,$B$23:$B$28,求节点(其他调用!$W$4:$W$20,其他调用!$X$4:$X$20,$JC121)))</f>
        <v>0</v>
      </c>
      <c r="JL121" s="44">
        <f>IF(K$23=0,0,求节点(K$23:K$28,$B$23:$B$28,求节点(其他调用!$W$4:$W$20,其他调用!$X$4:$X$20,$JC121)))</f>
        <v>1.0787657650511595E-2</v>
      </c>
      <c r="JM121" s="44">
        <f>IF(L$23=0,0,求节点(L$23:L$28,$B$23:$B$28,求节点(其他调用!$W$4:$W$20,其他调用!$X$4:$X$20,$JC121)))</f>
        <v>0</v>
      </c>
      <c r="JN121" s="44">
        <f>IF(M$23=0,0,求节点(M$23:M$28,$B$23:$B$28,求节点(其他调用!$W$4:$W$20,其他调用!$X$4:$X$20,$JC121)))</f>
        <v>0</v>
      </c>
      <c r="JO121" s="44">
        <f>IF(N$23=0,0,求节点(N$23:N$28,$B$23:$B$28,求节点(其他调用!$W$4:$W$20,其他调用!$X$4:$X$20,$JC121)))</f>
        <v>0</v>
      </c>
      <c r="JP121" s="44">
        <f>IF(O$23=0,0,求节点(O$23:O$28,$B$23:$B$28,求节点(其他调用!$W$4:$W$20,其他调用!$X$4:$X$20,$JC121)))</f>
        <v>0</v>
      </c>
      <c r="JQ121" s="44">
        <f>IF(P$23=0,0,求节点(P$23:P$28,$B$23:$B$28,求节点(其他调用!$W$4:$W$20,其他调用!$X$4:$X$20,$JC121)))</f>
        <v>0</v>
      </c>
      <c r="JR121" s="44">
        <f>IF(Q$23=0,0,求节点(Q$23:Q$28,$B$23:$B$28,求节点(其他调用!$W$4:$W$20,其他调用!$X$4:$X$20,$JC121)))</f>
        <v>0</v>
      </c>
      <c r="JS121" s="44">
        <f>IF(R$23=0,0,求节点(R$23:R$28,$B$23:$B$28,求节点(其他调用!$W$4:$W$20,其他调用!$X$4:$X$20,$JC121)))</f>
        <v>0</v>
      </c>
      <c r="JT121" s="44">
        <f>IF(S$23=0,0,求节点(S$23:S$28,$B$23:$B$28,求节点(其他调用!$W$4:$W$20,其他调用!$X$4:$X$20,$JC121)))</f>
        <v>0</v>
      </c>
      <c r="JU121" s="44">
        <f>IF(T$23=0,0,求节点(T$23:T$28,$B$23:$B$28,求节点(其他调用!$W$4:$W$20,其他调用!$X$4:$X$20,$JC121)))</f>
        <v>0</v>
      </c>
      <c r="JV121" s="44">
        <f>IF(U$23=0,0,求节点(U$23:U$28,$B$23:$B$28,求节点(其他调用!$W$4:$W$20,其他调用!$X$4:$X$20,$JC121)))</f>
        <v>0</v>
      </c>
      <c r="JW121" s="44">
        <f>IF(V$23=0,0,求节点(V$23:V$28,$B$23:$B$28,求节点(其他调用!$W$4:$W$20,其他调用!$X$4:$X$20,$JC121)))</f>
        <v>0</v>
      </c>
      <c r="JZ121" s="44">
        <v>118</v>
      </c>
      <c r="KA121" s="44">
        <f>IF(C$4=0,0,求节点(C$4:C$9,$B$4:$B$9,求节点(其他调用!$L$4:$L$42,其他调用!$M$4:$M$42,其他调用!$AI122)))</f>
        <v>6</v>
      </c>
      <c r="KB121" s="44">
        <f>IF(D$4=0,0,求节点(D$4:D$9,$B$4:$B$9,求节点(其他调用!$L$4:$L$42,其他调用!$M$4:$M$42,其他调用!$AI122)))</f>
        <v>6</v>
      </c>
      <c r="KC121" s="44">
        <f>IF(E$4=0,0,求节点(E$4:E$9,$B$4:$B$9,求节点(其他调用!$L$4:$L$42,其他调用!$M$4:$M$42,其他调用!$AI122)))</f>
        <v>6</v>
      </c>
      <c r="KD121" s="44">
        <f>IF(F$4=0,0,求节点(F$4:F$9,$B$4:$B$9,求节点(其他调用!$L$4:$L$42,其他调用!$M$4:$M$42,其他调用!$AI122)))</f>
        <v>0</v>
      </c>
      <c r="KE121" s="44">
        <f>IF(G$4=0,0,求节点(G$4:G$9,$B$4:$B$9,求节点(其他调用!$L$4:$L$42,其他调用!$M$4:$M$42,其他调用!$AI122)))</f>
        <v>0</v>
      </c>
      <c r="KF121" s="44">
        <f>IF(H$4=0,0,求节点(H$4:H$9,$B$4:$B$9,求节点(其他调用!$L$4:$L$42,其他调用!$M$4:$M$42,其他调用!$AI122)))</f>
        <v>0</v>
      </c>
      <c r="KG121" s="44">
        <f>IF(I$4=0,0,求节点(I$4:I$9,$B$4:$B$9,求节点(其他调用!$L$4:$L$42,其他调用!$M$4:$M$42,其他调用!$AI122)))</f>
        <v>0</v>
      </c>
      <c r="KH121" s="44">
        <f>IF(J$4=0,0,求节点(J$4:J$9,$B$4:$B$9,求节点(其他调用!$L$4:$L$42,其他调用!$M$4:$M$42,其他调用!$AI122)))</f>
        <v>0</v>
      </c>
      <c r="KI121" s="44">
        <f>IF(K$4=0,0,求节点(K$4:K$9,$B$4:$B$9,求节点(其他调用!$L$4:$L$42,其他调用!$M$4:$M$42,其他调用!$AI122)))</f>
        <v>0</v>
      </c>
      <c r="KJ121" s="44">
        <f>IF(L$4=0,0,求节点(L$4:L$9,$B$4:$B$9,求节点(其他调用!$L$4:$L$42,其他调用!$M$4:$M$42,其他调用!$AI122)))</f>
        <v>0</v>
      </c>
      <c r="KK121" s="44">
        <f>IF(M$4=0,0,求节点(M$4:M$9,$B$4:$B$9,求节点(其他调用!$L$4:$L$42,其他调用!$M$4:$M$42,其他调用!$AI122)))</f>
        <v>0</v>
      </c>
      <c r="KL121" s="44">
        <f>IF(N$4=0,0,求节点(N$4:N$9,$B$4:$B$9,求节点(其他调用!$L$4:$L$42,其他调用!$M$4:$M$42,其他调用!$AI122)))</f>
        <v>0</v>
      </c>
      <c r="KM121" s="44">
        <f>IF(O$4=0,0,求节点(O$4:O$9,$B$4:$B$9,求节点(其他调用!$L$4:$L$42,其他调用!$M$4:$M$42,其他调用!$AI122)))</f>
        <v>0</v>
      </c>
      <c r="KN121" s="44">
        <f>IF(P$4=0,0,求节点(P$4:P$9,$B$4:$B$9,求节点(其他调用!$L$4:$L$42,其他调用!$M$4:$M$42,其他调用!$AI122)))</f>
        <v>0</v>
      </c>
      <c r="KO121" s="44">
        <f>IF(Q$4=0,0,求节点(Q$4:Q$9,$B$4:$B$9,求节点(其他调用!$L$4:$L$42,其他调用!$M$4:$M$42,其他调用!$AI122)))</f>
        <v>0</v>
      </c>
      <c r="KP121" s="44">
        <f>IF(R$4=0,0,求节点(R$4:R$9,$B$4:$B$9,求节点(其他调用!$L$4:$L$42,其他调用!$M$4:$M$42,其他调用!$AI122)))</f>
        <v>0</v>
      </c>
      <c r="KQ121" s="44">
        <f>IF(S$4=0,0,求节点(S$4:S$9,$B$4:$B$9,求节点(其他调用!$L$4:$L$42,其他调用!$M$4:$M$42,其他调用!$AI122)))</f>
        <v>6</v>
      </c>
      <c r="KR121" s="44">
        <f>IF(T$4=0,0,求节点(T$4:T$9,$B$4:$B$9,求节点(其他调用!$L$4:$L$42,其他调用!$M$4:$M$42,其他调用!$AI122)))</f>
        <v>6</v>
      </c>
      <c r="KS121" s="44">
        <f>IF(U$4=0,0,求节点(U$4:U$9,$B$4:$B$9,求节点(其他调用!$L$4:$L$42,其他调用!$M$4:$M$42,其他调用!$AI122)))</f>
        <v>6</v>
      </c>
      <c r="KT121" s="44">
        <f>IF(V$4=0,0,求节点(V$4:V$9,$B$4:$B$9,求节点(其他调用!$L$4:$L$42,其他调用!$M$4:$M$42,其他调用!$AI122)))</f>
        <v>0</v>
      </c>
      <c r="KU121" s="44">
        <f>IF(W$4=0,0,求节点(W$4:W$9,$B$4:$B$9,求节点(其他调用!$L$4:$L$42,其他调用!$M$4:$M$42,其他调用!$AI122)))</f>
        <v>6</v>
      </c>
      <c r="KV121" s="44">
        <f>IF(X$4=0,0,求节点(X$4:X$9,$B$4:$B$9,求节点(其他调用!$L$4:$L$42,其他调用!$M$4:$M$42,其他调用!$AI122)))</f>
        <v>6</v>
      </c>
      <c r="KW121" s="44">
        <f>IF(Y$4=0,0,求节点(Y$4:Y$9,$B$4:$B$9,求节点(其他调用!$L$4:$L$42,其他调用!$M$4:$M$42,其他调用!$AI122)))</f>
        <v>6</v>
      </c>
      <c r="KX121" s="44">
        <f>IF(Z$4=0,0,求节点(Z$4:Z$9,$B$4:$B$9,求节点(其他调用!$L$4:$L$42,其他调用!$M$4:$M$42,其他调用!$AI122)))</f>
        <v>0</v>
      </c>
      <c r="KY121" s="44">
        <f>IF(AA$4=0,0,求节点(AA$4:AA$9,$B$4:$B$9,求节点(其他调用!$L$4:$L$42,其他调用!$M$4:$M$42,其他调用!$AI122)))</f>
        <v>6</v>
      </c>
      <c r="KZ121" s="44">
        <f>IF(AB$4=0,0,求节点(AB$4:AB$9,$B$4:$B$9,求节点(其他调用!$L$4:$L$42,其他调用!$M$4:$M$42,其他调用!$AI122)))</f>
        <v>6</v>
      </c>
      <c r="LA121" s="44">
        <f>IF(AC$4=0,0,求节点(AC$4:AC$9,$B$4:$B$9,求节点(其他调用!$L$4:$L$42,其他调用!$M$4:$M$42,其他调用!$AI122)))</f>
        <v>6</v>
      </c>
      <c r="LB121" s="44">
        <f>IF(AD$4=0,0,求节点(AD$4:AD$9,$B$4:$B$9,求节点(其他调用!$L$4:$L$42,其他调用!$M$4:$M$42,其他调用!$AI122)))</f>
        <v>6</v>
      </c>
      <c r="LC121" s="44">
        <f>IF(AE$4=0,0,求节点(AE$4:AE$9,$B$4:$B$9,求节点(其他调用!$L$4:$L$42,其他调用!$M$4:$M$42,其他调用!$AI122)))</f>
        <v>6</v>
      </c>
      <c r="LD121" s="44">
        <f>IF(AF$4=0,0,求节点(AF$4:AF$9,$B$4:$B$9,求节点(其他调用!$L$4:$L$42,其他调用!$M$4:$M$42,其他调用!$AI122)))</f>
        <v>6</v>
      </c>
      <c r="LE121" s="44">
        <f>IF(AG$4=0,0,求节点(AG$4:AG$9,$B$4:$B$9,求节点(其他调用!$L$4:$L$42,其他调用!$M$4:$M$42,其他调用!$AI122)))</f>
        <v>6</v>
      </c>
      <c r="LF121" s="44">
        <f>IF(AH$4=0,0,求节点(AH$4:AH$9,$B$4:$B$9,求节点(其他调用!$L$4:$L$42,其他调用!$M$4:$M$42,其他调用!$AI122)))</f>
        <v>6</v>
      </c>
      <c r="LG121" s="44">
        <f>IF(AI$4=0,0,求节点(AI$4:AI$9,$B$4:$B$9,求节点(其他调用!$L$4:$L$42,其他调用!$M$4:$M$42,其他调用!$AI122)))</f>
        <v>6</v>
      </c>
      <c r="LH121" s="44">
        <f>IF(AJ$4=0,0,求节点(AJ$4:AJ$9,$B$4:$B$9,求节点(其他调用!$L$4:$L$42,其他调用!$M$4:$M$42,其他调用!$AI122)))</f>
        <v>6</v>
      </c>
      <c r="LI121" s="44">
        <f>IF(AK$4=0,0,求节点(AK$4:AK$9,$B$4:$B$9,求节点(其他调用!$L$4:$L$42,其他调用!$M$4:$M$42,其他调用!$AI122)))</f>
        <v>6</v>
      </c>
      <c r="LJ121" s="44">
        <f>IF(AL$4=0,0,求节点(AL$4:AL$9,$B$4:$B$9,求节点(其他调用!$L$4:$L$42,其他调用!$M$4:$M$42,其他调用!$AI122)))</f>
        <v>6</v>
      </c>
      <c r="LK121" s="44">
        <f>IF(AM$4=0,0,求节点(AM$4:AM$9,$B$4:$B$9,求节点(其他调用!$L$4:$L$42,其他调用!$M$4:$M$42,其他调用!$AI122)))</f>
        <v>6</v>
      </c>
      <c r="LL121" s="44">
        <f>IF(AN$4=0,0,求节点(AN$4:AN$9,$B$4:$B$9,求节点(其他调用!$L$4:$L$42,其他调用!$M$4:$M$42,其他调用!$AI122)))</f>
        <v>6</v>
      </c>
      <c r="LM121" s="44">
        <f>IF(AO$4=0,0,求节点(AO$4:AO$9,$B$4:$B$9,求节点(其他调用!$L$4:$L$42,其他调用!$M$4:$M$42,其他调用!$AI122)))</f>
        <v>6</v>
      </c>
      <c r="LN121" s="44">
        <f>IF(AP$4=0,0,求节点(AP$4:AP$9,$B$4:$B$9,求节点(其他调用!$L$4:$L$42,其他调用!$M$4:$M$42,其他调用!$AI122)))</f>
        <v>6</v>
      </c>
      <c r="LO121" s="44">
        <f>IF(AQ$4=0,0,求节点(AQ$4:AQ$9,$B$4:$B$9,求节点(其他调用!$L$4:$L$42,其他调用!$M$4:$M$42,其他调用!$AI122)))</f>
        <v>6</v>
      </c>
      <c r="LP121" s="44">
        <f>IF(AR$4=0,0,求节点(AR$4:AR$9,$B$4:$B$9,求节点(其他调用!$L$4:$L$42,其他调用!$M$4:$M$42,其他调用!$AI122)))</f>
        <v>6</v>
      </c>
      <c r="LQ121" s="44">
        <f>IF(AS$4=0,0,求节点(AS$4:AS$9,$B$4:$B$9,求节点(其他调用!$L$4:$L$42,其他调用!$M$4:$M$42,其他调用!$AI122)))</f>
        <v>6</v>
      </c>
      <c r="LR121" s="44">
        <f>IF(AT$4=0,0,求节点(AT$4:AT$9,$B$4:$B$9,求节点(其他调用!$L$4:$L$42,其他调用!$M$4:$M$42,其他调用!$AI122)))</f>
        <v>6</v>
      </c>
      <c r="LS121" s="44">
        <f>IF(AU$4=0,0,求节点(AU$4:AU$9,$B$4:$B$9,求节点(其他调用!$L$4:$L$42,其他调用!$M$4:$M$42,其他调用!$AI122)))</f>
        <v>6</v>
      </c>
      <c r="LT121" s="44">
        <f>IF(AV$4=0,0,求节点(AV$4:AV$9,$B$4:$B$9,求节点(其他调用!$L$4:$L$42,其他调用!$M$4:$M$42,其他调用!$AI122)))</f>
        <v>6</v>
      </c>
      <c r="LU121" s="44">
        <f>IF(AW$4=0,0,求节点(AW$4:AW$9,$B$4:$B$9,求节点(其他调用!$L$4:$L$42,其他调用!$M$4:$M$42,其他调用!$AI122)))</f>
        <v>6</v>
      </c>
      <c r="LV121" s="44">
        <f>IF(AX$4=0,0,求节点(AX$4:AX$9,$B$4:$B$9,求节点(其他调用!$L$4:$L$42,其他调用!$M$4:$M$42,其他调用!$AI122)))</f>
        <v>6</v>
      </c>
      <c r="LW121" s="44">
        <f>IF(AY$4=0,0,求节点(AY$4:AY$9,$B$4:$B$9,求节点(其他调用!$L$4:$L$42,其他调用!$M$4:$M$42,其他调用!$AI122)))</f>
        <v>6</v>
      </c>
      <c r="LX121" s="44">
        <f>IF(AZ$4=0,0,求节点(AZ$4:AZ$9,$B$4:$B$9,求节点(其他调用!$L$4:$L$42,其他调用!$M$4:$M$42,其他调用!$AI122)))</f>
        <v>6</v>
      </c>
      <c r="LZ121" s="44">
        <v>118</v>
      </c>
      <c r="MA121" s="44">
        <f>IF(C$23=0,0,求节点(C$23:C$28,$B$23:$B$28,求节点(其他调用!$Y$4:$Y$20,其他调用!$Z$4:$Z$20,$LZ121)))</f>
        <v>0</v>
      </c>
      <c r="MB121" s="44">
        <f>IF(D$23=0,0,求节点(D$23:D$28,$B$23:$B$28,求节点(其他调用!$Y$4:$Y$20,其他调用!$Z$4:$Z$20,$LZ121)))</f>
        <v>0</v>
      </c>
      <c r="MC121" s="44">
        <f>IF(E$23=0,0,求节点(E$23:E$28,$B$23:$B$28,求节点(其他调用!$Y$4:$Y$20,其他调用!$Z$4:$Z$20,$LZ121)))</f>
        <v>0</v>
      </c>
      <c r="MD121" s="44">
        <f>IF(F$23=0,0,求节点(F$23:F$28,$B$23:$B$28,求节点(其他调用!$Y$4:$Y$20,其他调用!$Z$4:$Z$20,$LZ121)))</f>
        <v>0</v>
      </c>
      <c r="ME121" s="44">
        <f>IF(G$23=0,0,求节点(G$23:G$28,$B$23:$B$28,求节点(其他调用!$Y$4:$Y$20,其他调用!$Z$4:$Z$20,$LZ121)))</f>
        <v>0</v>
      </c>
      <c r="MF121" s="44">
        <f>IF(H$23=0,0,求节点(H$23:H$28,$B$23:$B$28,求节点(其他调用!$Y$4:$Y$20,其他调用!$Z$4:$Z$20,$LZ121)))</f>
        <v>0</v>
      </c>
      <c r="MG121" s="44">
        <f>IF(I$23=0,0,求节点(I$23:I$28,$B$23:$B$28,求节点(其他调用!$Y$4:$Y$20,其他调用!$Z$4:$Z$20,$LZ121)))</f>
        <v>0</v>
      </c>
      <c r="MH121" s="44">
        <f>IF(J$23=0,0,求节点(J$23:J$28,$B$23:$B$28,求节点(其他调用!$Y$4:$Y$20,其他调用!$Z$4:$Z$20,$LZ121)))</f>
        <v>0</v>
      </c>
      <c r="MI121" s="44">
        <f>IF(K$23=0,0,求节点(K$23:K$28,$B$23:$B$28,求节点(其他调用!$Y$4:$Y$20,其他调用!$Z$4:$Z$20,$LZ121)))</f>
        <v>0</v>
      </c>
      <c r="MJ121" s="44">
        <f>IF(L$23=0,0,求节点(L$23:L$28,$B$23:$B$28,求节点(其他调用!$Y$4:$Y$20,其他调用!$Z$4:$Z$20,$LZ121)))</f>
        <v>0</v>
      </c>
      <c r="MK121" s="44">
        <f>IF(M$23=0,0,求节点(M$23:M$28,$B$23:$B$28,求节点(其他调用!$Y$4:$Y$20,其他调用!$Z$4:$Z$20,$LZ121)))</f>
        <v>0</v>
      </c>
      <c r="ML121" s="44">
        <f>IF(N$23=0,0,求节点(N$23:N$28,$B$23:$B$28,求节点(其他调用!$Y$4:$Y$20,其他调用!$Z$4:$Z$20,$LZ121)))</f>
        <v>0</v>
      </c>
      <c r="MM121" s="44">
        <f>IF(O$23=0,0,求节点(O$23:O$28,$B$23:$B$28,求节点(其他调用!$Y$4:$Y$20,其他调用!$Z$4:$Z$20,$LZ121)))</f>
        <v>0</v>
      </c>
      <c r="MN121" s="44">
        <f>IF(P$23=0,0,求节点(P$23:P$28,$B$23:$B$28,求节点(其他调用!$Y$4:$Y$20,其他调用!$Z$4:$Z$20,$LZ121)))</f>
        <v>0</v>
      </c>
      <c r="MO121" s="44">
        <f>IF(Q$23=0,0,求节点(Q$23:Q$28,$B$23:$B$28,求节点(其他调用!$Y$4:$Y$20,其他调用!$Z$4:$Z$20,$LZ121)))</f>
        <v>0</v>
      </c>
      <c r="MP121" s="44">
        <f>IF(R$23=0,0,求节点(R$23:R$28,$B$23:$B$28,求节点(其他调用!$Y$4:$Y$20,其他调用!$Z$4:$Z$20,$LZ121)))</f>
        <v>0</v>
      </c>
      <c r="MQ121" s="44">
        <f>IF(S$23=0,0,求节点(S$23:S$28,$B$23:$B$28,求节点(其他调用!$Y$4:$Y$20,其他调用!$Z$4:$Z$20,$LZ121)))</f>
        <v>0</v>
      </c>
      <c r="MR121" s="44">
        <f>IF(T$23=0,0,求节点(T$23:T$28,$B$23:$B$28,求节点(其他调用!$Y$4:$Y$20,其他调用!$Z$4:$Z$20,$LZ121)))</f>
        <v>0</v>
      </c>
      <c r="MS121" s="44">
        <f>IF(U$23=0,0,求节点(U$23:U$28,$B$23:$B$28,求节点(其他调用!$Y$4:$Y$20,其他调用!$Z$4:$Z$20,$LZ121)))</f>
        <v>0</v>
      </c>
      <c r="MT121" s="44">
        <f>IF(V$23=0,0,求节点(V$23:V$28,$B$23:$B$28,求节点(其他调用!$Y$4:$Y$20,其他调用!$Z$4:$Z$20,$LZ121)))</f>
        <v>0</v>
      </c>
      <c r="MW121" s="44">
        <v>118</v>
      </c>
      <c r="MX121" s="44">
        <f>IF(C$4=0,0,求节点(C$4:C$9,$B$4:$B$9,求节点(其他调用!$O$4:$O$42,其他调用!$P$4:$P$42,其他调用!$AJ122)))</f>
        <v>6</v>
      </c>
      <c r="MY121" s="44">
        <f>IF(D$4=0,0,求节点(D$4:D$9,$B$4:$B$9,求节点(其他调用!$O$4:$O$42,其他调用!$P$4:$P$42,其他调用!$AJ122)))</f>
        <v>6</v>
      </c>
      <c r="MZ121" s="44">
        <f>IF(E$4=0,0,求节点(E$4:E$9,$B$4:$B$9,求节点(其他调用!$O$4:$O$42,其他调用!$P$4:$P$42,其他调用!$AJ122)))</f>
        <v>6</v>
      </c>
      <c r="NA121" s="44">
        <f>IF(F$4=0,0,求节点(F$4:F$9,$B$4:$B$9,求节点(其他调用!$O$4:$O$42,其他调用!$P$4:$P$42,其他调用!$AJ122)))</f>
        <v>0</v>
      </c>
      <c r="NB121" s="44">
        <f>IF(G$4=0,0,求节点(G$4:G$9,$B$4:$B$9,求节点(其他调用!$O$4:$O$42,其他调用!$P$4:$P$42,其他调用!$AJ122)))</f>
        <v>0</v>
      </c>
      <c r="NC121" s="44">
        <f>IF(H$4=0,0,求节点(H$4:H$9,$B$4:$B$9,求节点(其他调用!$O$4:$O$42,其他调用!$P$4:$P$42,其他调用!$AJ122)))</f>
        <v>0</v>
      </c>
      <c r="ND121" s="44">
        <f>IF(I$4=0,0,求节点(I$4:I$9,$B$4:$B$9,求节点(其他调用!$O$4:$O$42,其他调用!$P$4:$P$42,其他调用!$AJ122)))</f>
        <v>0</v>
      </c>
      <c r="NE121" s="44">
        <f>IF(J$4=0,0,求节点(J$4:J$9,$B$4:$B$9,求节点(其他调用!$O$4:$O$42,其他调用!$P$4:$P$42,其他调用!$AJ122)))</f>
        <v>0</v>
      </c>
      <c r="NF121" s="44">
        <f>IF(K$4=0,0,求节点(K$4:K$9,$B$4:$B$9,求节点(其他调用!$O$4:$O$42,其他调用!$P$4:$P$42,其他调用!$AJ122)))</f>
        <v>0</v>
      </c>
      <c r="NG121" s="44">
        <f>IF(L$4=0,0,求节点(L$4:L$9,$B$4:$B$9,求节点(其他调用!$O$4:$O$42,其他调用!$P$4:$P$42,其他调用!$AJ122)))</f>
        <v>0</v>
      </c>
      <c r="NH121" s="44">
        <f>IF(M$4=0,0,求节点(M$4:M$9,$B$4:$B$9,求节点(其他调用!$O$4:$O$42,其他调用!$P$4:$P$42,其他调用!$AJ122)))</f>
        <v>0</v>
      </c>
      <c r="NI121" s="44">
        <f>IF(N$4=0,0,求节点(N$4:N$9,$B$4:$B$9,求节点(其他调用!$O$4:$O$42,其他调用!$P$4:$P$42,其他调用!$AJ122)))</f>
        <v>0</v>
      </c>
      <c r="NJ121" s="44">
        <f>IF(O$4=0,0,求节点(O$4:O$9,$B$4:$B$9,求节点(其他调用!$O$4:$O$42,其他调用!$P$4:$P$42,其他调用!$AJ122)))</f>
        <v>0</v>
      </c>
      <c r="NK121" s="44">
        <f>IF(P$4=0,0,求节点(P$4:P$9,$B$4:$B$9,求节点(其他调用!$O$4:$O$42,其他调用!$P$4:$P$42,其他调用!$AJ122)))</f>
        <v>0</v>
      </c>
      <c r="NL121" s="44">
        <f>IF(Q$4=0,0,求节点(Q$4:Q$9,$B$4:$B$9,求节点(其他调用!$O$4:$O$42,其他调用!$P$4:$P$42,其他调用!$AJ122)))</f>
        <v>0</v>
      </c>
      <c r="NM121" s="44">
        <f>IF(R$4=0,0,求节点(R$4:R$9,$B$4:$B$9,求节点(其他调用!$O$4:$O$42,其他调用!$P$4:$P$42,其他调用!$AJ122)))</f>
        <v>0</v>
      </c>
      <c r="NN121" s="44">
        <f>IF(S$4=0,0,求节点(S$4:S$9,$B$4:$B$9,求节点(其他调用!$O$4:$O$42,其他调用!$P$4:$P$42,其他调用!$AJ122)))</f>
        <v>6</v>
      </c>
      <c r="NO121" s="44">
        <f>IF(T$4=0,0,求节点(T$4:T$9,$B$4:$B$9,求节点(其他调用!$O$4:$O$42,其他调用!$P$4:$P$42,其他调用!$AJ122)))</f>
        <v>6</v>
      </c>
      <c r="NP121" s="44">
        <f>IF(U$4=0,0,求节点(U$4:U$9,$B$4:$B$9,求节点(其他调用!$O$4:$O$42,其他调用!$P$4:$P$42,其他调用!$AJ122)))</f>
        <v>6</v>
      </c>
      <c r="NQ121" s="44">
        <f>IF(V$4=0,0,求节点(V$4:V$9,$B$4:$B$9,求节点(其他调用!$O$4:$O$42,其他调用!$P$4:$P$42,其他调用!$AJ122)))</f>
        <v>0</v>
      </c>
      <c r="NR121" s="44">
        <f>IF(W$4=0,0,求节点(W$4:W$9,$B$4:$B$9,求节点(其他调用!$O$4:$O$42,其他调用!$P$4:$P$42,其他调用!$AJ122)))</f>
        <v>6</v>
      </c>
      <c r="NS121" s="44">
        <f>IF(X$4=0,0,求节点(X$4:X$9,$B$4:$B$9,求节点(其他调用!$O$4:$O$42,其他调用!$P$4:$P$42,其他调用!$AJ122)))</f>
        <v>6</v>
      </c>
      <c r="NT121" s="44">
        <f>IF(Y$4=0,0,求节点(Y$4:Y$9,$B$4:$B$9,求节点(其他调用!$O$4:$O$42,其他调用!$P$4:$P$42,其他调用!$AJ122)))</f>
        <v>6</v>
      </c>
      <c r="NU121" s="44">
        <f>IF(Z$4=0,0,求节点(Z$4:Z$9,$B$4:$B$9,求节点(其他调用!$O$4:$O$42,其他调用!$P$4:$P$42,其他调用!$AJ122)))</f>
        <v>0</v>
      </c>
      <c r="NV121" s="44">
        <f>IF(AA$4=0,0,求节点(AA$4:AA$9,$B$4:$B$9,求节点(其他调用!$O$4:$O$42,其他调用!$P$4:$P$42,其他调用!$AJ122)))</f>
        <v>6</v>
      </c>
      <c r="NW121" s="44">
        <f>IF(AB$4=0,0,求节点(AB$4:AB$9,$B$4:$B$9,求节点(其他调用!$O$4:$O$42,其他调用!$P$4:$P$42,其他调用!$AJ122)))</f>
        <v>6</v>
      </c>
      <c r="NX121" s="44">
        <f>IF(AC$4=0,0,求节点(AC$4:AC$9,$B$4:$B$9,求节点(其他调用!$O$4:$O$42,其他调用!$P$4:$P$42,其他调用!$AJ122)))</f>
        <v>6</v>
      </c>
      <c r="NY121" s="44">
        <f>IF(AD$4=0,0,求节点(AD$4:AD$9,$B$4:$B$9,求节点(其他调用!$O$4:$O$42,其他调用!$P$4:$P$42,其他调用!$AJ122)))</f>
        <v>6</v>
      </c>
      <c r="NZ121" s="44">
        <f>IF(AE$4=0,0,求节点(AE$4:AE$9,$B$4:$B$9,求节点(其他调用!$O$4:$O$42,其他调用!$P$4:$P$42,其他调用!$AJ122)))</f>
        <v>6</v>
      </c>
      <c r="OA121" s="44">
        <f>IF(AF$4=0,0,求节点(AF$4:AF$9,$B$4:$B$9,求节点(其他调用!$O$4:$O$42,其他调用!$P$4:$P$42,其他调用!$AJ122)))</f>
        <v>6</v>
      </c>
      <c r="OB121" s="44">
        <f>IF(AG$4=0,0,求节点(AG$4:AG$9,$B$4:$B$9,求节点(其他调用!$O$4:$O$42,其他调用!$P$4:$P$42,其他调用!$AJ122)))</f>
        <v>6</v>
      </c>
      <c r="OC121" s="44">
        <f>IF(AH$4=0,0,求节点(AH$4:AH$9,$B$4:$B$9,求节点(其他调用!$O$4:$O$42,其他调用!$P$4:$P$42,其他调用!$AJ122)))</f>
        <v>6</v>
      </c>
      <c r="OD121" s="44">
        <f>IF(AI$4=0,0,求节点(AI$4:AI$9,$B$4:$B$9,求节点(其他调用!$O$4:$O$42,其他调用!$P$4:$P$42,其他调用!$AJ122)))</f>
        <v>6</v>
      </c>
      <c r="OE121" s="44">
        <f>IF(AJ$4=0,0,求节点(AJ$4:AJ$9,$B$4:$B$9,求节点(其他调用!$O$4:$O$42,其他调用!$P$4:$P$42,其他调用!$AJ122)))</f>
        <v>6</v>
      </c>
      <c r="OF121" s="44">
        <f>IF(AK$4=0,0,求节点(AK$4:AK$9,$B$4:$B$9,求节点(其他调用!$O$4:$O$42,其他调用!$P$4:$P$42,其他调用!$AJ122)))</f>
        <v>6</v>
      </c>
      <c r="OG121" s="44">
        <f>IF(AL$4=0,0,求节点(AL$4:AL$9,$B$4:$B$9,求节点(其他调用!$O$4:$O$42,其他调用!$P$4:$P$42,其他调用!$AJ122)))</f>
        <v>6</v>
      </c>
      <c r="OH121" s="44">
        <f>IF(AM$4=0,0,求节点(AM$4:AM$9,$B$4:$B$9,求节点(其他调用!$O$4:$O$42,其他调用!$P$4:$P$42,其他调用!$AJ122)))</f>
        <v>6</v>
      </c>
      <c r="OI121" s="44">
        <f>IF(AN$4=0,0,求节点(AN$4:AN$9,$B$4:$B$9,求节点(其他调用!$O$4:$O$42,其他调用!$P$4:$P$42,其他调用!$AJ122)))</f>
        <v>6</v>
      </c>
      <c r="OJ121" s="44">
        <f>IF(AO$4=0,0,求节点(AO$4:AO$9,$B$4:$B$9,求节点(其他调用!$O$4:$O$42,其他调用!$P$4:$P$42,其他调用!$AJ122)))</f>
        <v>6</v>
      </c>
      <c r="OK121" s="44">
        <f>IF(AP$4=0,0,求节点(AP$4:AP$9,$B$4:$B$9,求节点(其他调用!$O$4:$O$42,其他调用!$P$4:$P$42,其他调用!$AJ122)))</f>
        <v>6</v>
      </c>
      <c r="OL121" s="44">
        <f>IF(AQ$4=0,0,求节点(AQ$4:AQ$9,$B$4:$B$9,求节点(其他调用!$O$4:$O$42,其他调用!$P$4:$P$42,其他调用!$AJ122)))</f>
        <v>6</v>
      </c>
      <c r="OM121" s="44">
        <f>IF(AR$4=0,0,求节点(AR$4:AR$9,$B$4:$B$9,求节点(其他调用!$O$4:$O$42,其他调用!$P$4:$P$42,其他调用!$AJ122)))</f>
        <v>6</v>
      </c>
      <c r="ON121" s="44">
        <f>IF(AS$4=0,0,求节点(AS$4:AS$9,$B$4:$B$9,求节点(其他调用!$O$4:$O$42,其他调用!$P$4:$P$42,其他调用!$AJ122)))</f>
        <v>6</v>
      </c>
      <c r="OO121" s="44">
        <f>IF(AT$4=0,0,求节点(AT$4:AT$9,$B$4:$B$9,求节点(其他调用!$O$4:$O$42,其他调用!$P$4:$P$42,其他调用!$AJ122)))</f>
        <v>6</v>
      </c>
      <c r="OP121" s="44">
        <f>IF(AU$4=0,0,求节点(AU$4:AU$9,$B$4:$B$9,求节点(其他调用!$O$4:$O$42,其他调用!$P$4:$P$42,其他调用!$AJ122)))</f>
        <v>6</v>
      </c>
      <c r="OQ121" s="44">
        <f>IF(AV$4=0,0,求节点(AV$4:AV$9,$B$4:$B$9,求节点(其他调用!$O$4:$O$42,其他调用!$P$4:$P$42,其他调用!$AJ122)))</f>
        <v>6</v>
      </c>
      <c r="OR121" s="44">
        <f>IF(AW$4=0,0,求节点(AW$4:AW$9,$B$4:$B$9,求节点(其他调用!$O$4:$O$42,其他调用!$P$4:$P$42,其他调用!$AJ122)))</f>
        <v>6</v>
      </c>
      <c r="OS121" s="44">
        <f>IF(AX$4=0,0,求节点(AX$4:AX$9,$B$4:$B$9,求节点(其他调用!$O$4:$O$42,其他调用!$P$4:$P$42,其他调用!$AJ122)))</f>
        <v>6</v>
      </c>
      <c r="OT121" s="44">
        <f>IF(AY$4=0,0,求节点(AY$4:AY$9,$B$4:$B$9,求节点(其他调用!$O$4:$O$42,其他调用!$P$4:$P$42,其他调用!$AJ122)))</f>
        <v>6</v>
      </c>
      <c r="OU121" s="44">
        <f>IF(AZ$4=0,0,求节点(AZ$4:AZ$9,$B$4:$B$9,求节点(其他调用!$O$4:$O$42,其他调用!$P$4:$P$42,其他调用!$AJ122)))</f>
        <v>6</v>
      </c>
      <c r="OW121" s="44">
        <v>118</v>
      </c>
      <c r="OX121" s="44">
        <f>IF(C$23=0,0,求节点(C$23:C$28,$B$23:$B$28,求节点(其他调用!$AA$4:$AA$20,其他调用!$AB$4:$AB$20,$OW121)))</f>
        <v>0</v>
      </c>
      <c r="OY121" s="44">
        <f>IF(D$23=0,0,求节点(D$23:D$28,$B$23:$B$28,求节点(其他调用!$AA$4:$AA$20,其他调用!$AB$4:$AB$20,$OW121)))</f>
        <v>0</v>
      </c>
      <c r="OZ121" s="44">
        <f>IF(E$23=0,0,求节点(E$23:E$28,$B$23:$B$28,求节点(其他调用!$AA$4:$AA$20,其他调用!$AB$4:$AB$20,$OW121)))</f>
        <v>0</v>
      </c>
      <c r="PA121" s="44">
        <f>IF(F$23=0,0,求节点(F$23:F$28,$B$23:$B$28,求节点(其他调用!$AA$4:$AA$20,其他调用!$AB$4:$AB$20,$OW121)))</f>
        <v>7.6994262446787864E-3</v>
      </c>
      <c r="PB121" s="44">
        <f>IF(G$23=0,0,求节点(G$23:G$28,$B$23:$B$28,求节点(其他调用!$AA$4:$AA$20,其他调用!$AB$4:$AB$20,$OW121)))</f>
        <v>1.1549139367018291E-2</v>
      </c>
      <c r="PC121" s="44">
        <f>IF(H$23=0,0,求节点(H$23:H$28,$B$23:$B$28,求节点(其他调用!$AA$4:$AA$20,其他调用!$AB$4:$AB$20,$OW121)))</f>
        <v>1.1549139367018291E-2</v>
      </c>
      <c r="PD121" s="44">
        <f>IF(I$23=0,0,求节点(I$23:I$28,$B$23:$B$28,求节点(其他调用!$AA$4:$AA$20,其他调用!$AB$4:$AB$20,$OW121)))</f>
        <v>1.7498696010633807E-2</v>
      </c>
      <c r="PE121" s="44">
        <f>IF(J$23=0,0,求节点(J$23:J$28,$B$23:$B$28,求节点(其他调用!$AA$4:$AA$20,其他调用!$AB$4:$AB$20,$OW121)))</f>
        <v>0</v>
      </c>
      <c r="PF121" s="44">
        <f>IF(K$23=0,0,求节点(K$23:K$28,$B$23:$B$28,求节点(其他调用!$AA$4:$AA$20,其他调用!$AB$4:$AB$20,$OW121)))</f>
        <v>1.1549139367018291E-2</v>
      </c>
      <c r="PG121" s="44">
        <f>IF(L$23=0,0,求节点(L$23:L$28,$B$23:$B$28,求节点(其他调用!$AA$4:$AA$20,其他调用!$AB$4:$AB$20,$OW121)))</f>
        <v>0</v>
      </c>
      <c r="PH121" s="44">
        <f>IF(M$23=0,0,求节点(M$23:M$28,$B$23:$B$28,求节点(其他调用!$AA$4:$AA$20,其他调用!$AB$4:$AB$20,$OW121)))</f>
        <v>0</v>
      </c>
      <c r="PI121" s="44">
        <f>IF(N$23=0,0,求节点(N$23:N$28,$B$23:$B$28,求节点(其他调用!$AA$4:$AA$20,其他调用!$AB$4:$AB$20,$OW121)))</f>
        <v>0</v>
      </c>
      <c r="PJ121" s="44">
        <f>IF(O$23=0,0,求节点(O$23:O$28,$B$23:$B$28,求节点(其他调用!$AA$4:$AA$20,其他调用!$AB$4:$AB$20,$OW121)))</f>
        <v>0</v>
      </c>
      <c r="PK121" s="44">
        <f>IF(P$23=0,0,求节点(P$23:P$28,$B$23:$B$28,求节点(其他调用!$AA$4:$AA$20,其他调用!$AB$4:$AB$20,$OW121)))</f>
        <v>0</v>
      </c>
      <c r="PL121" s="44">
        <f>IF(Q$23=0,0,求节点(Q$23:Q$28,$B$23:$B$28,求节点(其他调用!$AA$4:$AA$20,其他调用!$AB$4:$AB$20,$OW121)))</f>
        <v>0</v>
      </c>
      <c r="PM121" s="44">
        <f>IF(R$23=0,0,求节点(R$23:R$28,$B$23:$B$28,求节点(其他调用!$AA$4:$AA$20,其他调用!$AB$4:$AB$20,$OW121)))</f>
        <v>0</v>
      </c>
      <c r="PN121" s="44">
        <f>IF(S$23=0,0,求节点(S$23:S$28,$B$23:$B$28,求节点(其他调用!$AA$4:$AA$20,其他调用!$AB$4:$AB$20,$OW121)))</f>
        <v>0</v>
      </c>
      <c r="PO121" s="44">
        <f>IF(T$23=0,0,求节点(T$23:T$28,$B$23:$B$28,求节点(其他调用!$AA$4:$AA$20,其他调用!$AB$4:$AB$20,$OW121)))</f>
        <v>0</v>
      </c>
      <c r="PP121" s="44">
        <f>IF(U$23=0,0,求节点(U$23:U$28,$B$23:$B$28,求节点(其他调用!$AA$4:$AA$20,其他调用!$AB$4:$AB$20,$OW121)))</f>
        <v>0</v>
      </c>
      <c r="PQ121" s="44">
        <f>IF(V$23=0,0,求节点(V$23:V$28,$B$23:$B$28,求节点(其他调用!$AA$4:$AA$20,其他调用!$AB$4:$AB$20,$OW121)))</f>
        <v>0</v>
      </c>
    </row>
    <row r="122" spans="61:433" x14ac:dyDescent="0.2">
      <c r="BI122" s="44">
        <v>119</v>
      </c>
      <c r="BJ122" s="44">
        <f>IF(C$4=0,0,求节点(C$4:C$9,$B$4:$B$9,求节点(其他调用!$C$4:$C$42,其他调用!$D$4:$D$42,其他调用!$AF123)))</f>
        <v>6</v>
      </c>
      <c r="BK122" s="44">
        <f>IF(D$4=0,0,求节点(D$4:D$9,$B$4:$B$9,求节点(其他调用!$C$4:$C$42,其他调用!$D$4:$D$42,其他调用!$AF123)))</f>
        <v>6</v>
      </c>
      <c r="BL122" s="44">
        <f>IF(E$4=0,0,求节点(E$4:E$9,$B$4:$B$9,求节点(其他调用!$C$4:$C$42,其他调用!$D$4:$D$42,其他调用!$AF123)))</f>
        <v>4.0035284165798002</v>
      </c>
      <c r="BM122" s="44">
        <f>IF(F$4=0,0,求节点(F$4:F$9,$B$4:$B$9,求节点(其他调用!$C$4:$C$42,其他调用!$D$4:$D$42,其他调用!$AF123)))</f>
        <v>0</v>
      </c>
      <c r="BN122" s="44">
        <f>IF(G$4=0,0,求节点(G$4:G$9,$B$4:$B$9,求节点(其他调用!$C$4:$C$42,其他调用!$D$4:$D$42,其他调用!$AF123)))</f>
        <v>0</v>
      </c>
      <c r="BO122" s="44">
        <f>IF(H$4=0,0,求节点(H$4:H$9,$B$4:$B$9,求节点(其他调用!$C$4:$C$42,其他调用!$D$4:$D$42,其他调用!$AF123)))</f>
        <v>0</v>
      </c>
      <c r="BP122" s="44">
        <f>IF(I$4=0,0,求节点(I$4:I$9,$B$4:$B$9,求节点(其他调用!$C$4:$C$42,其他调用!$D$4:$D$42,其他调用!$AF123)))</f>
        <v>0</v>
      </c>
      <c r="BQ122" s="44">
        <f>IF(J$4=0,0,求节点(J$4:J$9,$B$4:$B$9,求节点(其他调用!$C$4:$C$42,其他调用!$D$4:$D$42,其他调用!$AF123)))</f>
        <v>0</v>
      </c>
      <c r="BR122" s="44">
        <f>IF(K$4=0,0,求节点(K$4:K$9,$B$4:$B$9,求节点(其他调用!$C$4:$C$42,其他调用!$D$4:$D$42,其他调用!$AF123)))</f>
        <v>0</v>
      </c>
      <c r="BS122" s="44">
        <f>IF(L$4=0,0,求节点(L$4:L$9,$B$4:$B$9,求节点(其他调用!$C$4:$C$42,其他调用!$D$4:$D$42,其他调用!$AF123)))</f>
        <v>0</v>
      </c>
      <c r="BT122" s="44">
        <f>IF(M$4=0,0,求节点(M$4:M$9,$B$4:$B$9,求节点(其他调用!$C$4:$C$42,其他调用!$D$4:$D$42,其他调用!$AF123)))</f>
        <v>0</v>
      </c>
      <c r="BU122" s="44">
        <f>IF(N$4=0,0,求节点(N$4:N$9,$B$4:$B$9,求节点(其他调用!$C$4:$C$42,其他调用!$D$4:$D$42,其他调用!$AF123)))</f>
        <v>0</v>
      </c>
      <c r="BV122" s="44">
        <f>IF(O$4=0,0,求节点(O$4:O$9,$B$4:$B$9,求节点(其他调用!$C$4:$C$42,其他调用!$D$4:$D$42,其他调用!$AF123)))</f>
        <v>0</v>
      </c>
      <c r="BW122" s="44">
        <f>IF(P$4=0,0,求节点(P$4:P$9,$B$4:$B$9,求节点(其他调用!$C$4:$C$42,其他调用!$D$4:$D$42,其他调用!$AF123)))</f>
        <v>0</v>
      </c>
      <c r="BX122" s="44">
        <f>IF(Q$4=0,0,求节点(Q$4:Q$9,$B$4:$B$9,求节点(其他调用!$C$4:$C$42,其他调用!$D$4:$D$42,其他调用!$AF123)))</f>
        <v>0</v>
      </c>
      <c r="BY122" s="44">
        <f>IF(R$4=0,0,求节点(R$4:R$9,$B$4:$B$9,求节点(其他调用!$C$4:$C$42,其他调用!$D$4:$D$42,其他调用!$AF123)))</f>
        <v>0</v>
      </c>
      <c r="BZ122" s="44">
        <f>IF(S$4=0,0,求节点(S$4:S$9,$B$4:$B$9,求节点(其他调用!$C$4:$C$42,其他调用!$D$4:$D$42,其他调用!$AF123)))</f>
        <v>6</v>
      </c>
      <c r="CA122" s="44">
        <f>IF(T$4=0,0,求节点(T$4:T$9,$B$4:$B$9,求节点(其他调用!$C$4:$C$42,其他调用!$D$4:$D$42,其他调用!$AF123)))</f>
        <v>6</v>
      </c>
      <c r="CB122" s="44">
        <f>IF(U$4=0,0,求节点(U$4:U$9,$B$4:$B$9,求节点(其他调用!$C$4:$C$42,其他调用!$D$4:$D$42,其他调用!$AF123)))</f>
        <v>6</v>
      </c>
      <c r="CC122" s="44">
        <f>IF(V$4=0,0,求节点(V$4:V$9,$B$4:$B$9,求节点(其他调用!$C$4:$C$42,其他调用!$D$4:$D$42,其他调用!$AF123)))</f>
        <v>0</v>
      </c>
      <c r="CD122" s="44">
        <f>IF(W$4=0,0,求节点(W$4:W$9,$B$4:$B$9,求节点(其他调用!$C$4:$C$42,其他调用!$D$4:$D$42,其他调用!$AF123)))</f>
        <v>6</v>
      </c>
      <c r="CE122" s="44">
        <f>IF(X$4=0,0,求节点(X$4:X$9,$B$4:$B$9,求节点(其他调用!$C$4:$C$42,其他调用!$D$4:$D$42,其他调用!$AF123)))</f>
        <v>6</v>
      </c>
      <c r="CF122" s="44">
        <f>IF(Y$4=0,0,求节点(Y$4:Y$9,$B$4:$B$9,求节点(其他调用!$C$4:$C$42,其他调用!$D$4:$D$42,其他调用!$AF123)))</f>
        <v>6</v>
      </c>
      <c r="CG122" s="44">
        <f>IF(Z$4=0,0,求节点(Z$4:Z$9,$B$4:$B$9,求节点(其他调用!$C$4:$C$42,其他调用!$D$4:$D$42,其他调用!$AF123)))</f>
        <v>0</v>
      </c>
      <c r="CH122" s="44">
        <f>IF(AA$4=0,0,求节点(AA$4:AA$9,$B$4:$B$9,求节点(其他调用!$C$4:$C$42,其他调用!$D$4:$D$42,其他调用!$AF123)))</f>
        <v>6</v>
      </c>
      <c r="CI122" s="44">
        <f>IF(AB$4=0,0,求节点(AB$4:AB$9,$B$4:$B$9,求节点(其他调用!$C$4:$C$42,其他调用!$D$4:$D$42,其他调用!$AF123)))</f>
        <v>6</v>
      </c>
      <c r="CJ122" s="44">
        <f>IF(AC$4=0,0,求节点(AC$4:AC$9,$B$4:$B$9,求节点(其他调用!$C$4:$C$42,其他调用!$D$4:$D$42,其他调用!$AF123)))</f>
        <v>6</v>
      </c>
      <c r="CK122" s="44">
        <f>IF(AD$4=0,0,求节点(AD$4:AD$9,$B$4:$B$9,求节点(其他调用!$C$4:$C$42,其他调用!$D$4:$D$42,其他调用!$AF123)))</f>
        <v>6</v>
      </c>
      <c r="CL122" s="44">
        <f>IF(AE$4=0,0,求节点(AE$4:AE$9,$B$4:$B$9,求节点(其他调用!$C$4:$C$42,其他调用!$D$4:$D$42,其他调用!$AF123)))</f>
        <v>6</v>
      </c>
      <c r="CM122" s="44">
        <f>IF(AF$4=0,0,求节点(AF$4:AF$9,$B$4:$B$9,求节点(其他调用!$C$4:$C$42,其他调用!$D$4:$D$42,其他调用!$AF123)))</f>
        <v>6</v>
      </c>
      <c r="CN122" s="44">
        <f>IF(AG$4=0,0,求节点(AG$4:AG$9,$B$4:$B$9,求节点(其他调用!$C$4:$C$42,其他调用!$D$4:$D$42,其他调用!$AF123)))</f>
        <v>6</v>
      </c>
      <c r="CO122" s="44">
        <f>IF(AH$4=0,0,求节点(AH$4:AH$9,$B$4:$B$9,求节点(其他调用!$C$4:$C$42,其他调用!$D$4:$D$42,其他调用!$AF123)))</f>
        <v>6</v>
      </c>
      <c r="CP122" s="44">
        <f>IF(AI$4=0,0,求节点(AI$4:AI$9,$B$4:$B$9,求节点(其他调用!$C$4:$C$42,其他调用!$D$4:$D$42,其他调用!$AF123)))</f>
        <v>6</v>
      </c>
      <c r="CQ122" s="44">
        <f>IF(AJ$4=0,0,求节点(AJ$4:AJ$9,$B$4:$B$9,求节点(其他调用!$C$4:$C$42,其他调用!$D$4:$D$42,其他调用!$AF123)))</f>
        <v>6</v>
      </c>
      <c r="CR122" s="44">
        <f>IF(AK$4=0,0,求节点(AK$4:AK$9,$B$4:$B$9,求节点(其他调用!$C$4:$C$42,其他调用!$D$4:$D$42,其他调用!$AF123)))</f>
        <v>6</v>
      </c>
      <c r="CS122" s="44">
        <f>IF(AL$4=0,0,求节点(AL$4:AL$9,$B$4:$B$9,求节点(其他调用!$C$4:$C$42,其他调用!$D$4:$D$42,其他调用!$AF123)))</f>
        <v>6</v>
      </c>
      <c r="CT122" s="44">
        <f>IF(AM$4=0,0,求节点(AM$4:AM$9,$B$4:$B$9,求节点(其他调用!$C$4:$C$42,其他调用!$D$4:$D$42,其他调用!$AF123)))</f>
        <v>6</v>
      </c>
      <c r="CU122" s="44">
        <f>IF(AN$4=0,0,求节点(AN$4:AN$9,$B$4:$B$9,求节点(其他调用!$C$4:$C$42,其他调用!$D$4:$D$42,其他调用!$AF123)))</f>
        <v>6</v>
      </c>
      <c r="CV122" s="44">
        <f>IF(AO$4=0,0,求节点(AO$4:AO$9,$B$4:$B$9,求节点(其他调用!$C$4:$C$42,其他调用!$D$4:$D$42,其他调用!$AF123)))</f>
        <v>6</v>
      </c>
      <c r="CW122" s="44">
        <f>IF(AP$4=0,0,求节点(AP$4:AP$9,$B$4:$B$9,求节点(其他调用!$C$4:$C$42,其他调用!$D$4:$D$42,其他调用!$AF123)))</f>
        <v>6</v>
      </c>
      <c r="CX122" s="44">
        <f>IF(AQ$4=0,0,求节点(AQ$4:AQ$9,$B$4:$B$9,求节点(其他调用!$C$4:$C$42,其他调用!$D$4:$D$42,其他调用!$AF123)))</f>
        <v>6</v>
      </c>
      <c r="CY122" s="44">
        <f>IF(AR$4=0,0,求节点(AR$4:AR$9,$B$4:$B$9,求节点(其他调用!$C$4:$C$42,其他调用!$D$4:$D$42,其他调用!$AF123)))</f>
        <v>6</v>
      </c>
      <c r="CZ122" s="44">
        <f>IF(AS$4=0,0,求节点(AS$4:AS$9,$B$4:$B$9,求节点(其他调用!$C$4:$C$42,其他调用!$D$4:$D$42,其他调用!$AF123)))</f>
        <v>6</v>
      </c>
      <c r="DA122" s="44">
        <f>IF(AT$4=0,0,求节点(AT$4:AT$9,$B$4:$B$9,求节点(其他调用!$C$4:$C$42,其他调用!$D$4:$D$42,其他调用!$AF123)))</f>
        <v>6</v>
      </c>
      <c r="DB122" s="44">
        <f>IF(AU$4=0,0,求节点(AU$4:AU$9,$B$4:$B$9,求节点(其他调用!$C$4:$C$42,其他调用!$D$4:$D$42,其他调用!$AF123)))</f>
        <v>6</v>
      </c>
      <c r="DC122" s="44">
        <f>IF(AV$4=0,0,求节点(AV$4:AV$9,$B$4:$B$9,求节点(其他调用!$C$4:$C$42,其他调用!$D$4:$D$42,其他调用!$AF123)))</f>
        <v>6</v>
      </c>
      <c r="DD122" s="44">
        <f>IF(AW$4=0,0,求节点(AW$4:AW$9,$B$4:$B$9,求节点(其他调用!$C$4:$C$42,其他调用!$D$4:$D$42,其他调用!$AF123)))</f>
        <v>6</v>
      </c>
      <c r="DE122" s="44">
        <f>IF(AX$4=0,0,求节点(AX$4:AX$9,$B$4:$B$9,求节点(其他调用!$C$4:$C$42,其他调用!$D$4:$D$42,其他调用!$AF123)))</f>
        <v>6</v>
      </c>
      <c r="DF122" s="44">
        <f>IF(AY$4=0,0,求节点(AY$4:AY$9,$B$4:$B$9,求节点(其他调用!$C$4:$C$42,其他调用!$D$4:$D$42,其他调用!$AF123)))</f>
        <v>6</v>
      </c>
      <c r="DG122" s="44">
        <f>IF(AZ$4=0,0,求节点(AZ$4:AZ$9,$B$4:$B$9,求节点(其他调用!$C$4:$C$42,其他调用!$D$4:$D$42,其他调用!$AF123)))</f>
        <v>6</v>
      </c>
      <c r="DI122" s="44">
        <v>119</v>
      </c>
      <c r="DJ122" s="44">
        <f>IF(C$23=0,0,求节点(C$23:C$28,$B$23:$B$28,求节点(其他调用!$S$4:$S$20,其他调用!$T$4:$T$20,$DI122)))</f>
        <v>0</v>
      </c>
      <c r="DK122" s="44">
        <f>IF(D$23=0,0,求节点(D$23:D$28,$B$23:$B$28,求节点(其他调用!$S$4:$S$20,其他调用!$T$4:$T$20,$DI122)))</f>
        <v>0</v>
      </c>
      <c r="DL122" s="44">
        <f>IF(E$23=0,0,求节点(E$23:E$28,$B$23:$B$28,求节点(其他调用!$S$4:$S$20,其他调用!$T$4:$T$20,$DI122)))</f>
        <v>0</v>
      </c>
      <c r="DM122" s="44">
        <f>IF(F$23=0,0,求节点(F$23:F$28,$B$23:$B$28,求节点(其他调用!$S$4:$S$20,其他调用!$T$4:$T$20,$DI122)))</f>
        <v>7.1917717670078041E-3</v>
      </c>
      <c r="DN122" s="44">
        <f>IF(G$23=0,0,求节点(G$23:G$28,$B$23:$B$28,求节点(其他调用!$S$4:$S$20,其他调用!$T$4:$T$20,$DI122)))</f>
        <v>1.0787657650511595E-2</v>
      </c>
      <c r="DO122" s="44">
        <f>IF(H$23=0,0,求节点(H$23:H$28,$B$23:$B$28,求节点(其他调用!$S$4:$S$20,其他调用!$T$4:$T$20,$DI122)))</f>
        <v>1.0787657650511595E-2</v>
      </c>
      <c r="DP122" s="44">
        <f>IF(I$23=0,0,求节点(I$23:I$28,$B$23:$B$28,求节点(其他调用!$S$4:$S$20,其他调用!$T$4:$T$20,$DI122)))</f>
        <v>1.6344935834108454E-2</v>
      </c>
      <c r="DQ122" s="44">
        <f>IF(J$23=0,0,求节点(J$23:J$28,$B$23:$B$28,求节点(其他调用!$S$4:$S$20,其他调用!$T$4:$T$20,$DI122)))</f>
        <v>0</v>
      </c>
      <c r="DR122" s="44">
        <f>IF(K$23=0,0,求节点(K$23:K$28,$B$23:$B$28,求节点(其他调用!$S$4:$S$20,其他调用!$T$4:$T$20,$DI122)))</f>
        <v>1.0787657650511595E-2</v>
      </c>
      <c r="DS122" s="44">
        <f>IF(L$23=0,0,求节点(L$23:L$28,$B$23:$B$28,求节点(其他调用!$S$4:$S$20,其他调用!$T$4:$T$20,$DI122)))</f>
        <v>0</v>
      </c>
      <c r="DT122" s="44">
        <f>IF(M$23=0,0,求节点(M$23:M$28,$B$23:$B$28,求节点(其他调用!$S$4:$S$20,其他调用!$T$4:$T$20,$DI122)))</f>
        <v>0</v>
      </c>
      <c r="DU122" s="44">
        <f>IF(N$23=0,0,求节点(N$23:N$28,$B$23:$B$28,求节点(其他调用!$S$4:$S$20,其他调用!$T$4:$T$20,$DI122)))</f>
        <v>0</v>
      </c>
      <c r="DV122" s="44">
        <f>IF(O$23=0,0,求节点(O$23:O$28,$B$23:$B$28,求节点(其他调用!$S$4:$S$20,其他调用!$T$4:$T$20,$DI122)))</f>
        <v>0</v>
      </c>
      <c r="DW122" s="44">
        <f>IF(P$23=0,0,求节点(P$23:P$28,$B$23:$B$28,求节点(其他调用!$S$4:$S$20,其他调用!$T$4:$T$20,$DI122)))</f>
        <v>0</v>
      </c>
      <c r="DX122" s="44">
        <f>IF(Q$23=0,0,求节点(Q$23:Q$28,$B$23:$B$28,求节点(其他调用!$S$4:$S$20,其他调用!$T$4:$T$20,$DI122)))</f>
        <v>0</v>
      </c>
      <c r="DY122" s="44">
        <f>IF(R$23=0,0,求节点(R$23:R$28,$B$23:$B$28,求节点(其他调用!$S$4:$S$20,其他调用!$T$4:$T$20,$DI122)))</f>
        <v>0</v>
      </c>
      <c r="DZ122" s="44">
        <f>IF(S$23=0,0,求节点(S$23:S$28,$B$23:$B$28,求节点(其他调用!$S$4:$S$20,其他调用!$T$4:$T$20,$DI122)))</f>
        <v>0</v>
      </c>
      <c r="EA122" s="44">
        <f>IF(T$23=0,0,求节点(T$23:T$28,$B$23:$B$28,求节点(其他调用!$S$4:$S$20,其他调用!$T$4:$T$20,$DI122)))</f>
        <v>0</v>
      </c>
      <c r="EB122" s="44">
        <f>IF(U$23=0,0,求节点(U$23:U$28,$B$23:$B$28,求节点(其他调用!$S$4:$S$20,其他调用!$T$4:$T$20,$DI122)))</f>
        <v>0</v>
      </c>
      <c r="EC122" s="44">
        <f>IF(V$23=0,0,求节点(V$23:V$28,$B$23:$B$28,求节点(其他调用!$S$4:$S$20,其他调用!$T$4:$T$20,$DI122)))</f>
        <v>0</v>
      </c>
      <c r="EF122" s="44">
        <v>119</v>
      </c>
      <c r="EG122" s="44">
        <f>IF(C$4=0,0,求节点(C$4:C$9,$B$4:$B$9,求节点(其他调用!$F$4:$F$42,其他调用!$G$4:$G$42,其他调用!$AG123)))</f>
        <v>6</v>
      </c>
      <c r="EH122" s="44">
        <f>IF(D$4=0,0,求节点(D$4:D$9,$B$4:$B$9,求节点(其他调用!$F$4:$F$42,其他调用!$G$4:$G$42,其他调用!$AG123)))</f>
        <v>6</v>
      </c>
      <c r="EI122" s="44">
        <f>IF(E$4=0,0,求节点(E$4:E$9,$B$4:$B$9,求节点(其他调用!$F$4:$F$42,其他调用!$G$4:$G$42,其他调用!$AG123)))</f>
        <v>4.9666574672848904</v>
      </c>
      <c r="EJ122" s="44">
        <f>IF(F$4=0,0,求节点(F$4:F$9,$B$4:$B$9,求节点(其他调用!$F$4:$F$42,其他调用!$G$4:$G$42,其他调用!$AG123)))</f>
        <v>0</v>
      </c>
      <c r="EK122" s="44">
        <f>IF(G$4=0,0,求节点(G$4:G$9,$B$4:$B$9,求节点(其他调用!$F$4:$F$42,其他调用!$G$4:$G$42,其他调用!$AG123)))</f>
        <v>0</v>
      </c>
      <c r="EL122" s="44">
        <f>IF(H$4=0,0,求节点(H$4:H$9,$B$4:$B$9,求节点(其他调用!$F$4:$F$42,其他调用!$G$4:$G$42,其他调用!$AG123)))</f>
        <v>0</v>
      </c>
      <c r="EM122" s="44">
        <f>IF(I$4=0,0,求节点(I$4:I$9,$B$4:$B$9,求节点(其他调用!$F$4:$F$42,其他调用!$G$4:$G$42,其他调用!$AG123)))</f>
        <v>0</v>
      </c>
      <c r="EN122" s="44">
        <f>IF(J$4=0,0,求节点(J$4:J$9,$B$4:$B$9,求节点(其他调用!$F$4:$F$42,其他调用!$G$4:$G$42,其他调用!$AG123)))</f>
        <v>0</v>
      </c>
      <c r="EO122" s="44">
        <f>IF(K$4=0,0,求节点(K$4:K$9,$B$4:$B$9,求节点(其他调用!$F$4:$F$42,其他调用!$G$4:$G$42,其他调用!$AG123)))</f>
        <v>0</v>
      </c>
      <c r="EP122" s="44">
        <f>IF(L$4=0,0,求节点(L$4:L$9,$B$4:$B$9,求节点(其他调用!$F$4:$F$42,其他调用!$G$4:$G$42,其他调用!$AG123)))</f>
        <v>0</v>
      </c>
      <c r="EQ122" s="44">
        <f>IF(M$4=0,0,求节点(M$4:M$9,$B$4:$B$9,求节点(其他调用!$F$4:$F$42,其他调用!$G$4:$G$42,其他调用!$AG123)))</f>
        <v>0</v>
      </c>
      <c r="ER122" s="44">
        <f>IF(N$4=0,0,求节点(N$4:N$9,$B$4:$B$9,求节点(其他调用!$F$4:$F$42,其他调用!$G$4:$G$42,其他调用!$AG123)))</f>
        <v>0</v>
      </c>
      <c r="ES122" s="44">
        <f>IF(O$4=0,0,求节点(O$4:O$9,$B$4:$B$9,求节点(其他调用!$F$4:$F$42,其他调用!$G$4:$G$42,其他调用!$AG123)))</f>
        <v>0</v>
      </c>
      <c r="ET122" s="44">
        <f>IF(P$4=0,0,求节点(P$4:P$9,$B$4:$B$9,求节点(其他调用!$F$4:$F$42,其他调用!$G$4:$G$42,其他调用!$AG123)))</f>
        <v>0</v>
      </c>
      <c r="EU122" s="44">
        <f>IF(Q$4=0,0,求节点(Q$4:Q$9,$B$4:$B$9,求节点(其他调用!$F$4:$F$42,其他调用!$G$4:$G$42,其他调用!$AG123)))</f>
        <v>0</v>
      </c>
      <c r="EV122" s="44">
        <f>IF(R$4=0,0,求节点(R$4:R$9,$B$4:$B$9,求节点(其他调用!$F$4:$F$42,其他调用!$G$4:$G$42,其他调用!$AG123)))</f>
        <v>0</v>
      </c>
      <c r="EW122" s="44">
        <f>IF(S$4=0,0,求节点(S$4:S$9,$B$4:$B$9,求节点(其他调用!$F$4:$F$42,其他调用!$G$4:$G$42,其他调用!$AG123)))</f>
        <v>6</v>
      </c>
      <c r="EX122" s="44">
        <f>IF(T$4=0,0,求节点(T$4:T$9,$B$4:$B$9,求节点(其他调用!$F$4:$F$42,其他调用!$G$4:$G$42,其他调用!$AG123)))</f>
        <v>6</v>
      </c>
      <c r="EY122" s="44">
        <f>IF(U$4=0,0,求节点(U$4:U$9,$B$4:$B$9,求节点(其他调用!$F$4:$F$42,其他调用!$G$4:$G$42,其他调用!$AG123)))</f>
        <v>6</v>
      </c>
      <c r="EZ122" s="44">
        <f>IF(V$4=0,0,求节点(V$4:V$9,$B$4:$B$9,求节点(其他调用!$F$4:$F$42,其他调用!$G$4:$G$42,其他调用!$AG123)))</f>
        <v>0</v>
      </c>
      <c r="FA122" s="44">
        <f>IF(W$4=0,0,求节点(W$4:W$9,$B$4:$B$9,求节点(其他调用!$F$4:$F$42,其他调用!$G$4:$G$42,其他调用!$AG123)))</f>
        <v>6</v>
      </c>
      <c r="FB122" s="44">
        <f>IF(X$4=0,0,求节点(X$4:X$9,$B$4:$B$9,求节点(其他调用!$F$4:$F$42,其他调用!$G$4:$G$42,其他调用!$AG123)))</f>
        <v>6</v>
      </c>
      <c r="FC122" s="44">
        <f>IF(Y$4=0,0,求节点(Y$4:Y$9,$B$4:$B$9,求节点(其他调用!$F$4:$F$42,其他调用!$G$4:$G$42,其他调用!$AG123)))</f>
        <v>6</v>
      </c>
      <c r="FD122" s="44">
        <f>IF(Z$4=0,0,求节点(Z$4:Z$9,$B$4:$B$9,求节点(其他调用!$F$4:$F$42,其他调用!$G$4:$G$42,其他调用!$AG123)))</f>
        <v>0</v>
      </c>
      <c r="FE122" s="44">
        <f>IF(AA$4=0,0,求节点(AA$4:AA$9,$B$4:$B$9,求节点(其他调用!$F$4:$F$42,其他调用!$G$4:$G$42,其他调用!$AG123)))</f>
        <v>6</v>
      </c>
      <c r="FF122" s="44">
        <f>IF(AB$4=0,0,求节点(AB$4:AB$9,$B$4:$B$9,求节点(其他调用!$F$4:$F$42,其他调用!$G$4:$G$42,其他调用!$AG123)))</f>
        <v>6</v>
      </c>
      <c r="FG122" s="44">
        <f>IF(AC$4=0,0,求节点(AC$4:AC$9,$B$4:$B$9,求节点(其他调用!$F$4:$F$42,其他调用!$G$4:$G$42,其他调用!$AG123)))</f>
        <v>6</v>
      </c>
      <c r="FH122" s="44">
        <f>IF(AD$4=0,0,求节点(AD$4:AD$9,$B$4:$B$9,求节点(其他调用!$F$4:$F$42,其他调用!$G$4:$G$42,其他调用!$AG123)))</f>
        <v>6</v>
      </c>
      <c r="FI122" s="44">
        <f>IF(AE$4=0,0,求节点(AE$4:AE$9,$B$4:$B$9,求节点(其他调用!$F$4:$F$42,其他调用!$G$4:$G$42,其他调用!$AG123)))</f>
        <v>6</v>
      </c>
      <c r="FJ122" s="44">
        <f>IF(AF$4=0,0,求节点(AF$4:AF$9,$B$4:$B$9,求节点(其他调用!$F$4:$F$42,其他调用!$G$4:$G$42,其他调用!$AG123)))</f>
        <v>6</v>
      </c>
      <c r="FK122" s="44">
        <f>IF(AG$4=0,0,求节点(AG$4:AG$9,$B$4:$B$9,求节点(其他调用!$F$4:$F$42,其他调用!$G$4:$G$42,其他调用!$AG123)))</f>
        <v>6</v>
      </c>
      <c r="FL122" s="44">
        <f>IF(AH$4=0,0,求节点(AH$4:AH$9,$B$4:$B$9,求节点(其他调用!$F$4:$F$42,其他调用!$G$4:$G$42,其他调用!$AG123)))</f>
        <v>6</v>
      </c>
      <c r="FM122" s="44">
        <f>IF(AI$4=0,0,求节点(AI$4:AI$9,$B$4:$B$9,求节点(其他调用!$F$4:$F$42,其他调用!$G$4:$G$42,其他调用!$AG123)))</f>
        <v>6</v>
      </c>
      <c r="FN122" s="44">
        <f>IF(AJ$4=0,0,求节点(AJ$4:AJ$9,$B$4:$B$9,求节点(其他调用!$F$4:$F$42,其他调用!$G$4:$G$42,其他调用!$AG123)))</f>
        <v>6</v>
      </c>
      <c r="FO122" s="44">
        <f>IF(AK$4=0,0,求节点(AK$4:AK$9,$B$4:$B$9,求节点(其他调用!$F$4:$F$42,其他调用!$G$4:$G$42,其他调用!$AG123)))</f>
        <v>6</v>
      </c>
      <c r="FP122" s="44">
        <f>IF(AL$4=0,0,求节点(AL$4:AL$9,$B$4:$B$9,求节点(其他调用!$F$4:$F$42,其他调用!$G$4:$G$42,其他调用!$AG123)))</f>
        <v>6</v>
      </c>
      <c r="FQ122" s="44">
        <f>IF(AM$4=0,0,求节点(AM$4:AM$9,$B$4:$B$9,求节点(其他调用!$F$4:$F$42,其他调用!$G$4:$G$42,其他调用!$AG123)))</f>
        <v>6</v>
      </c>
      <c r="FR122" s="44">
        <f>IF(AN$4=0,0,求节点(AN$4:AN$9,$B$4:$B$9,求节点(其他调用!$F$4:$F$42,其他调用!$G$4:$G$42,其他调用!$AG123)))</f>
        <v>6</v>
      </c>
      <c r="FS122" s="44">
        <f>IF(AO$4=0,0,求节点(AO$4:AO$9,$B$4:$B$9,求节点(其他调用!$F$4:$F$42,其他调用!$G$4:$G$42,其他调用!$AG123)))</f>
        <v>6</v>
      </c>
      <c r="FT122" s="44">
        <f>IF(AP$4=0,0,求节点(AP$4:AP$9,$B$4:$B$9,求节点(其他调用!$F$4:$F$42,其他调用!$G$4:$G$42,其他调用!$AG123)))</f>
        <v>6</v>
      </c>
      <c r="FU122" s="44">
        <f>IF(AQ$4=0,0,求节点(AQ$4:AQ$9,$B$4:$B$9,求节点(其他调用!$F$4:$F$42,其他调用!$G$4:$G$42,其他调用!$AG123)))</f>
        <v>6</v>
      </c>
      <c r="FV122" s="44">
        <f>IF(AR$4=0,0,求节点(AR$4:AR$9,$B$4:$B$9,求节点(其他调用!$F$4:$F$42,其他调用!$G$4:$G$42,其他调用!$AG123)))</f>
        <v>6</v>
      </c>
      <c r="FW122" s="44">
        <f>IF(AS$4=0,0,求节点(AS$4:AS$9,$B$4:$B$9,求节点(其他调用!$F$4:$F$42,其他调用!$G$4:$G$42,其他调用!$AG123)))</f>
        <v>6</v>
      </c>
      <c r="FX122" s="44">
        <f>IF(AT$4=0,0,求节点(AT$4:AT$9,$B$4:$B$9,求节点(其他调用!$F$4:$F$42,其他调用!$G$4:$G$42,其他调用!$AG123)))</f>
        <v>6</v>
      </c>
      <c r="FY122" s="44">
        <f>IF(AU$4=0,0,求节点(AU$4:AU$9,$B$4:$B$9,求节点(其他调用!$F$4:$F$42,其他调用!$G$4:$G$42,其他调用!$AG123)))</f>
        <v>6</v>
      </c>
      <c r="FZ122" s="44">
        <f>IF(AV$4=0,0,求节点(AV$4:AV$9,$B$4:$B$9,求节点(其他调用!$F$4:$F$42,其他调用!$G$4:$G$42,其他调用!$AG123)))</f>
        <v>6</v>
      </c>
      <c r="GA122" s="44">
        <f>IF(AW$4=0,0,求节点(AW$4:AW$9,$B$4:$B$9,求节点(其他调用!$F$4:$F$42,其他调用!$G$4:$G$42,其他调用!$AG123)))</f>
        <v>6</v>
      </c>
      <c r="GB122" s="44">
        <f>IF(AX$4=0,0,求节点(AX$4:AX$9,$B$4:$B$9,求节点(其他调用!$F$4:$F$42,其他调用!$G$4:$G$42,其他调用!$AG123)))</f>
        <v>6</v>
      </c>
      <c r="GC122" s="44">
        <f>IF(AY$4=0,0,求节点(AY$4:AY$9,$B$4:$B$9,求节点(其他调用!$F$4:$F$42,其他调用!$G$4:$G$42,其他调用!$AG123)))</f>
        <v>6</v>
      </c>
      <c r="GD122" s="44">
        <f>IF(AZ$4=0,0,求节点(AZ$4:AZ$9,$B$4:$B$9,求节点(其他调用!$F$4:$F$42,其他调用!$G$4:$G$42,其他调用!$AG123)))</f>
        <v>6</v>
      </c>
      <c r="GF122" s="44">
        <v>119</v>
      </c>
      <c r="GG122" s="44">
        <f>IF(C$23=0,0,求节点(C$23:C$28,$B$23:$B$28,求节点(其他调用!$U$4:$U$20,其他调用!$V$4:$V$20,$GF122)))</f>
        <v>0</v>
      </c>
      <c r="GH122" s="44">
        <f>IF(D$23=0,0,求节点(D$23:D$28,$B$23:$B$28,求节点(其他调用!$U$4:$U$20,其他调用!$V$4:$V$20,$GF122)))</f>
        <v>0</v>
      </c>
      <c r="GI122" s="44">
        <f>IF(E$23=0,0,求节点(E$23:E$28,$B$23:$B$28,求节点(其他调用!$U$4:$U$20,其他调用!$V$4:$V$20,$GF122)))</f>
        <v>0</v>
      </c>
      <c r="GJ122" s="44">
        <f>IF(F$23=0,0,求节点(F$23:F$28,$B$23:$B$28,求节点(其他调用!$U$4:$U$20,其他调用!$V$4:$V$20,$GF122)))</f>
        <v>0</v>
      </c>
      <c r="GK122" s="44">
        <f>IF(G$23=0,0,求节点(G$23:G$28,$B$23:$B$28,求节点(其他调用!$U$4:$U$20,其他调用!$V$4:$V$20,$GF122)))</f>
        <v>0</v>
      </c>
      <c r="GL122" s="44">
        <f>IF(H$23=0,0,求节点(H$23:H$28,$B$23:$B$28,求节点(其他调用!$U$4:$U$20,其他调用!$V$4:$V$20,$GF122)))</f>
        <v>0</v>
      </c>
      <c r="GM122" s="44">
        <f>IF(I$23=0,0,求节点(I$23:I$28,$B$23:$B$28,求节点(其他调用!$U$4:$U$20,其他调用!$V$4:$V$20,$GF122)))</f>
        <v>0</v>
      </c>
      <c r="GN122" s="44">
        <f>IF(J$23=0,0,求节点(J$23:J$28,$B$23:$B$28,求节点(其他调用!$U$4:$U$20,其他调用!$V$4:$V$20,$GF122)))</f>
        <v>0</v>
      </c>
      <c r="GO122" s="44">
        <f>IF(K$23=0,0,求节点(K$23:K$28,$B$23:$B$28,求节点(其他调用!$U$4:$U$20,其他调用!$V$4:$V$20,$GF122)))</f>
        <v>0</v>
      </c>
      <c r="GP122" s="44">
        <f>IF(L$23=0,0,求节点(L$23:L$28,$B$23:$B$28,求节点(其他调用!$U$4:$U$20,其他调用!$V$4:$V$20,$GF122)))</f>
        <v>0</v>
      </c>
      <c r="GQ122" s="44">
        <f>IF(M$23=0,0,求节点(M$23:M$28,$B$23:$B$28,求节点(其他调用!$U$4:$U$20,其他调用!$V$4:$V$20,$GF122)))</f>
        <v>0</v>
      </c>
      <c r="GR122" s="44">
        <f>IF(N$23=0,0,求节点(N$23:N$28,$B$23:$B$28,求节点(其他调用!$U$4:$U$20,其他调用!$V$4:$V$20,$GF122)))</f>
        <v>0</v>
      </c>
      <c r="GS122" s="44">
        <f>IF(O$23=0,0,求节点(O$23:O$28,$B$23:$B$28,求节点(其他调用!$U$4:$U$20,其他调用!$V$4:$V$20,$GF122)))</f>
        <v>0</v>
      </c>
      <c r="GT122" s="44">
        <f>IF(P$23=0,0,求节点(P$23:P$28,$B$23:$B$28,求节点(其他调用!$U$4:$U$20,其他调用!$V$4:$V$20,$GF122)))</f>
        <v>0</v>
      </c>
      <c r="GU122" s="44">
        <f>IF(Q$23=0,0,求节点(Q$23:Q$28,$B$23:$B$28,求节点(其他调用!$U$4:$U$20,其他调用!$V$4:$V$20,$GF122)))</f>
        <v>0</v>
      </c>
      <c r="GV122" s="44">
        <f>IF(R$23=0,0,求节点(R$23:R$28,$B$23:$B$28,求节点(其他调用!$U$4:$U$20,其他调用!$V$4:$V$20,$GF122)))</f>
        <v>0</v>
      </c>
      <c r="GW122" s="44">
        <f>IF(S$23=0,0,求节点(S$23:S$28,$B$23:$B$28,求节点(其他调用!$U$4:$U$20,其他调用!$V$4:$V$20,$GF122)))</f>
        <v>0</v>
      </c>
      <c r="GX122" s="44">
        <f>IF(T$23=0,0,求节点(T$23:T$28,$B$23:$B$28,求节点(其他调用!$U$4:$U$20,其他调用!$V$4:$V$20,$GF122)))</f>
        <v>0</v>
      </c>
      <c r="GY122" s="44">
        <f>IF(U$23=0,0,求节点(U$23:U$28,$B$23:$B$28,求节点(其他调用!$U$4:$U$20,其他调用!$V$4:$V$20,$GF122)))</f>
        <v>0</v>
      </c>
      <c r="GZ122" s="44">
        <f>IF(V$23=0,0,求节点(V$23:V$28,$B$23:$B$28,求节点(其他调用!$U$4:$U$20,其他调用!$V$4:$V$20,$GF122)))</f>
        <v>0</v>
      </c>
      <c r="HC122" s="44">
        <v>119</v>
      </c>
      <c r="HD122" s="44">
        <f>IF(C$4=0,0,求节点(C$4:C$9,$B$4:$B$9,求节点(其他调用!$I$4:$I$42,其他调用!$J$4:$J$42,其他调用!$AH123)))</f>
        <v>6</v>
      </c>
      <c r="HE122" s="44">
        <f>IF(D$4=0,0,求节点(D$4:D$9,$B$4:$B$9,求节点(其他调用!$I$4:$I$42,其他调用!$J$4:$J$42,其他调用!$AH123)))</f>
        <v>6</v>
      </c>
      <c r="HF122" s="44">
        <f>IF(E$4=0,0,求节点(E$4:E$9,$B$4:$B$9,求节点(其他调用!$I$4:$I$42,其他调用!$J$4:$J$42,其他调用!$AH123)))</f>
        <v>6</v>
      </c>
      <c r="HG122" s="44">
        <f>IF(F$4=0,0,求节点(F$4:F$9,$B$4:$B$9,求节点(其他调用!$I$4:$I$42,其他调用!$J$4:$J$42,其他调用!$AH123)))</f>
        <v>0</v>
      </c>
      <c r="HH122" s="44">
        <f>IF(G$4=0,0,求节点(G$4:G$9,$B$4:$B$9,求节点(其他调用!$I$4:$I$42,其他调用!$J$4:$J$42,其他调用!$AH123)))</f>
        <v>0</v>
      </c>
      <c r="HI122" s="44">
        <f>IF(H$4=0,0,求节点(H$4:H$9,$B$4:$B$9,求节点(其他调用!$I$4:$I$42,其他调用!$J$4:$J$42,其他调用!$AH123)))</f>
        <v>0</v>
      </c>
      <c r="HJ122" s="44">
        <f>IF(I$4=0,0,求节点(I$4:I$9,$B$4:$B$9,求节点(其他调用!$I$4:$I$42,其他调用!$J$4:$J$42,其他调用!$AH123)))</f>
        <v>0</v>
      </c>
      <c r="HK122" s="44">
        <f>IF(J$4=0,0,求节点(J$4:J$9,$B$4:$B$9,求节点(其他调用!$I$4:$I$42,其他调用!$J$4:$J$42,其他调用!$AH123)))</f>
        <v>0</v>
      </c>
      <c r="HL122" s="44">
        <f>IF(K$4=0,0,求节点(K$4:K$9,$B$4:$B$9,求节点(其他调用!$I$4:$I$42,其他调用!$J$4:$J$42,其他调用!$AH123)))</f>
        <v>0</v>
      </c>
      <c r="HM122" s="44">
        <f>IF(L$4=0,0,求节点(L$4:L$9,$B$4:$B$9,求节点(其他调用!$I$4:$I$42,其他调用!$J$4:$J$42,其他调用!$AH123)))</f>
        <v>0</v>
      </c>
      <c r="HN122" s="44">
        <f>IF(M$4=0,0,求节点(M$4:M$9,$B$4:$B$9,求节点(其他调用!$I$4:$I$42,其他调用!$J$4:$J$42,其他调用!$AH123)))</f>
        <v>0</v>
      </c>
      <c r="HO122" s="44">
        <f>IF(N$4=0,0,求节点(N$4:N$9,$B$4:$B$9,求节点(其他调用!$I$4:$I$42,其他调用!$J$4:$J$42,其他调用!$AH123)))</f>
        <v>0</v>
      </c>
      <c r="HP122" s="44">
        <f>IF(O$4=0,0,求节点(O$4:O$9,$B$4:$B$9,求节点(其他调用!$I$4:$I$42,其他调用!$J$4:$J$42,其他调用!$AH123)))</f>
        <v>0</v>
      </c>
      <c r="HQ122" s="44">
        <f>IF(P$4=0,0,求节点(P$4:P$9,$B$4:$B$9,求节点(其他调用!$I$4:$I$42,其他调用!$J$4:$J$42,其他调用!$AH123)))</f>
        <v>0</v>
      </c>
      <c r="HR122" s="44">
        <f>IF(Q$4=0,0,求节点(Q$4:Q$9,$B$4:$B$9,求节点(其他调用!$I$4:$I$42,其他调用!$J$4:$J$42,其他调用!$AH123)))</f>
        <v>0</v>
      </c>
      <c r="HS122" s="44">
        <f>IF(R$4=0,0,求节点(R$4:R$9,$B$4:$B$9,求节点(其他调用!$I$4:$I$42,其他调用!$J$4:$J$42,其他调用!$AH123)))</f>
        <v>0</v>
      </c>
      <c r="HT122" s="44">
        <f>IF(S$4=0,0,求节点(S$4:S$9,$B$4:$B$9,求节点(其他调用!$I$4:$I$42,其他调用!$J$4:$J$42,其他调用!$AH123)))</f>
        <v>6</v>
      </c>
      <c r="HU122" s="44">
        <f>IF(T$4=0,0,求节点(T$4:T$9,$B$4:$B$9,求节点(其他调用!$I$4:$I$42,其他调用!$J$4:$J$42,其他调用!$AH123)))</f>
        <v>6</v>
      </c>
      <c r="HV122" s="44">
        <f>IF(U$4=0,0,求节点(U$4:U$9,$B$4:$B$9,求节点(其他调用!$I$4:$I$42,其他调用!$J$4:$J$42,其他调用!$AH123)))</f>
        <v>6</v>
      </c>
      <c r="HW122" s="44">
        <f>IF(V$4=0,0,求节点(V$4:V$9,$B$4:$B$9,求节点(其他调用!$I$4:$I$42,其他调用!$J$4:$J$42,其他调用!$AH123)))</f>
        <v>0</v>
      </c>
      <c r="HX122" s="44">
        <f>IF(W$4=0,0,求节点(W$4:W$9,$B$4:$B$9,求节点(其他调用!$I$4:$I$42,其他调用!$J$4:$J$42,其他调用!$AH123)))</f>
        <v>6</v>
      </c>
      <c r="HY122" s="44">
        <f>IF(X$4=0,0,求节点(X$4:X$9,$B$4:$B$9,求节点(其他调用!$I$4:$I$42,其他调用!$J$4:$J$42,其他调用!$AH123)))</f>
        <v>6</v>
      </c>
      <c r="HZ122" s="44">
        <f>IF(Y$4=0,0,求节点(Y$4:Y$9,$B$4:$B$9,求节点(其他调用!$I$4:$I$42,其他调用!$J$4:$J$42,其他调用!$AH123)))</f>
        <v>6</v>
      </c>
      <c r="IA122" s="44">
        <f>IF(Z$4=0,0,求节点(Z$4:Z$9,$B$4:$B$9,求节点(其他调用!$I$4:$I$42,其他调用!$J$4:$J$42,其他调用!$AH123)))</f>
        <v>0</v>
      </c>
      <c r="IB122" s="44">
        <f>IF(AA$4=0,0,求节点(AA$4:AA$9,$B$4:$B$9,求节点(其他调用!$I$4:$I$42,其他调用!$J$4:$J$42,其他调用!$AH123)))</f>
        <v>6</v>
      </c>
      <c r="IC122" s="44">
        <f>IF(AB$4=0,0,求节点(AB$4:AB$9,$B$4:$B$9,求节点(其他调用!$I$4:$I$42,其他调用!$J$4:$J$42,其他调用!$AH123)))</f>
        <v>6</v>
      </c>
      <c r="ID122" s="44">
        <f>IF(AC$4=0,0,求节点(AC$4:AC$9,$B$4:$B$9,求节点(其他调用!$I$4:$I$42,其他调用!$J$4:$J$42,其他调用!$AH123)))</f>
        <v>6</v>
      </c>
      <c r="IE122" s="44">
        <f>IF(AD$4=0,0,求节点(AD$4:AD$9,$B$4:$B$9,求节点(其他调用!$I$4:$I$42,其他调用!$J$4:$J$42,其他调用!$AH123)))</f>
        <v>6</v>
      </c>
      <c r="IF122" s="44">
        <f>IF(AE$4=0,0,求节点(AE$4:AE$9,$B$4:$B$9,求节点(其他调用!$I$4:$I$42,其他调用!$J$4:$J$42,其他调用!$AH123)))</f>
        <v>6</v>
      </c>
      <c r="IG122" s="44">
        <f>IF(AF$4=0,0,求节点(AF$4:AF$9,$B$4:$B$9,求节点(其他调用!$I$4:$I$42,其他调用!$J$4:$J$42,其他调用!$AH123)))</f>
        <v>6</v>
      </c>
      <c r="IH122" s="44">
        <f>IF(AG$4=0,0,求节点(AG$4:AG$9,$B$4:$B$9,求节点(其他调用!$I$4:$I$42,其他调用!$J$4:$J$42,其他调用!$AH123)))</f>
        <v>6</v>
      </c>
      <c r="II122" s="44">
        <f>IF(AH$4=0,0,求节点(AH$4:AH$9,$B$4:$B$9,求节点(其他调用!$I$4:$I$42,其他调用!$J$4:$J$42,其他调用!$AH123)))</f>
        <v>6</v>
      </c>
      <c r="IJ122" s="44">
        <f>IF(AI$4=0,0,求节点(AI$4:AI$9,$B$4:$B$9,求节点(其他调用!$I$4:$I$42,其他调用!$J$4:$J$42,其他调用!$AH123)))</f>
        <v>6</v>
      </c>
      <c r="IK122" s="44">
        <f>IF(AJ$4=0,0,求节点(AJ$4:AJ$9,$B$4:$B$9,求节点(其他调用!$I$4:$I$42,其他调用!$J$4:$J$42,其他调用!$AH123)))</f>
        <v>6</v>
      </c>
      <c r="IL122" s="44">
        <f>IF(AK$4=0,0,求节点(AK$4:AK$9,$B$4:$B$9,求节点(其他调用!$I$4:$I$42,其他调用!$J$4:$J$42,其他调用!$AH123)))</f>
        <v>6</v>
      </c>
      <c r="IM122" s="44">
        <f>IF(AL$4=0,0,求节点(AL$4:AL$9,$B$4:$B$9,求节点(其他调用!$I$4:$I$42,其他调用!$J$4:$J$42,其他调用!$AH123)))</f>
        <v>6</v>
      </c>
      <c r="IN122" s="44">
        <f>IF(AM$4=0,0,求节点(AM$4:AM$9,$B$4:$B$9,求节点(其他调用!$I$4:$I$42,其他调用!$J$4:$J$42,其他调用!$AH123)))</f>
        <v>6</v>
      </c>
      <c r="IO122" s="44">
        <f>IF(AN$4=0,0,求节点(AN$4:AN$9,$B$4:$B$9,求节点(其他调用!$I$4:$I$42,其他调用!$J$4:$J$42,其他调用!$AH123)))</f>
        <v>6</v>
      </c>
      <c r="IP122" s="44">
        <f>IF(AO$4=0,0,求节点(AO$4:AO$9,$B$4:$B$9,求节点(其他调用!$I$4:$I$42,其他调用!$J$4:$J$42,其他调用!$AH123)))</f>
        <v>6</v>
      </c>
      <c r="IQ122" s="44">
        <f>IF(AP$4=0,0,求节点(AP$4:AP$9,$B$4:$B$9,求节点(其他调用!$I$4:$I$42,其他调用!$J$4:$J$42,其他调用!$AH123)))</f>
        <v>6</v>
      </c>
      <c r="IR122" s="44">
        <f>IF(AQ$4=0,0,求节点(AQ$4:AQ$9,$B$4:$B$9,求节点(其他调用!$I$4:$I$42,其他调用!$J$4:$J$42,其他调用!$AH123)))</f>
        <v>6</v>
      </c>
      <c r="IS122" s="44">
        <f>IF(AR$4=0,0,求节点(AR$4:AR$9,$B$4:$B$9,求节点(其他调用!$I$4:$I$42,其他调用!$J$4:$J$42,其他调用!$AH123)))</f>
        <v>6</v>
      </c>
      <c r="IT122" s="44">
        <f>IF(AS$4=0,0,求节点(AS$4:AS$9,$B$4:$B$9,求节点(其他调用!$I$4:$I$42,其他调用!$J$4:$J$42,其他调用!$AH123)))</f>
        <v>6</v>
      </c>
      <c r="IU122" s="44">
        <f>IF(AT$4=0,0,求节点(AT$4:AT$9,$B$4:$B$9,求节点(其他调用!$I$4:$I$42,其他调用!$J$4:$J$42,其他调用!$AH123)))</f>
        <v>6</v>
      </c>
      <c r="IV122" s="44">
        <f>IF(AU$4=0,0,求节点(AU$4:AU$9,$B$4:$B$9,求节点(其他调用!$I$4:$I$42,其他调用!$J$4:$J$42,其他调用!$AH123)))</f>
        <v>6</v>
      </c>
      <c r="IW122" s="44">
        <f>IF(AV$4=0,0,求节点(AV$4:AV$9,$B$4:$B$9,求节点(其他调用!$I$4:$I$42,其他调用!$J$4:$J$42,其他调用!$AH123)))</f>
        <v>6</v>
      </c>
      <c r="IX122" s="44">
        <f>IF(AW$4=0,0,求节点(AW$4:AW$9,$B$4:$B$9,求节点(其他调用!$I$4:$I$42,其他调用!$J$4:$J$42,其他调用!$AH123)))</f>
        <v>6</v>
      </c>
      <c r="IY122" s="44">
        <f>IF(AX$4=0,0,求节点(AX$4:AX$9,$B$4:$B$9,求节点(其他调用!$I$4:$I$42,其他调用!$J$4:$J$42,其他调用!$AH123)))</f>
        <v>6</v>
      </c>
      <c r="IZ122" s="44">
        <f>IF(AY$4=0,0,求节点(AY$4:AY$9,$B$4:$B$9,求节点(其他调用!$I$4:$I$42,其他调用!$J$4:$J$42,其他调用!$AH123)))</f>
        <v>6</v>
      </c>
      <c r="JA122" s="44">
        <f>IF(AZ$4=0,0,求节点(AZ$4:AZ$9,$B$4:$B$9,求节点(其他调用!$I$4:$I$42,其他调用!$J$4:$J$42,其他调用!$AH123)))</f>
        <v>6</v>
      </c>
      <c r="JC122" s="44">
        <v>119</v>
      </c>
      <c r="JD122" s="44">
        <f>IF(C$23=0,0,求节点(C$23:C$28,$B$23:$B$28,求节点(其他调用!$W$4:$W$20,其他调用!$X$4:$X$20,$JC122)))</f>
        <v>0</v>
      </c>
      <c r="JE122" s="44">
        <f>IF(D$23=0,0,求节点(D$23:D$28,$B$23:$B$28,求节点(其他调用!$W$4:$W$20,其他调用!$X$4:$X$20,$JC122)))</f>
        <v>0</v>
      </c>
      <c r="JF122" s="44">
        <f>IF(E$23=0,0,求节点(E$23:E$28,$B$23:$B$28,求节点(其他调用!$W$4:$W$20,其他调用!$X$4:$X$20,$JC122)))</f>
        <v>0</v>
      </c>
      <c r="JG122" s="44">
        <f>IF(F$23=0,0,求节点(F$23:F$28,$B$23:$B$28,求节点(其他调用!$W$4:$W$20,其他调用!$X$4:$X$20,$JC122)))</f>
        <v>7.1917717670078041E-3</v>
      </c>
      <c r="JH122" s="44">
        <f>IF(G$23=0,0,求节点(G$23:G$28,$B$23:$B$28,求节点(其他调用!$W$4:$W$20,其他调用!$X$4:$X$20,$JC122)))</f>
        <v>1.0787657650511595E-2</v>
      </c>
      <c r="JI122" s="44">
        <f>IF(H$23=0,0,求节点(H$23:H$28,$B$23:$B$28,求节点(其他调用!$W$4:$W$20,其他调用!$X$4:$X$20,$JC122)))</f>
        <v>1.0787657650511595E-2</v>
      </c>
      <c r="JJ122" s="44">
        <f>IF(I$23=0,0,求节点(I$23:I$28,$B$23:$B$28,求节点(其他调用!$W$4:$W$20,其他调用!$X$4:$X$20,$JC122)))</f>
        <v>1.6344935834108454E-2</v>
      </c>
      <c r="JK122" s="44">
        <f>IF(J$23=0,0,求节点(J$23:J$28,$B$23:$B$28,求节点(其他调用!$W$4:$W$20,其他调用!$X$4:$X$20,$JC122)))</f>
        <v>0</v>
      </c>
      <c r="JL122" s="44">
        <f>IF(K$23=0,0,求节点(K$23:K$28,$B$23:$B$28,求节点(其他调用!$W$4:$W$20,其他调用!$X$4:$X$20,$JC122)))</f>
        <v>1.0787657650511595E-2</v>
      </c>
      <c r="JM122" s="44">
        <f>IF(L$23=0,0,求节点(L$23:L$28,$B$23:$B$28,求节点(其他调用!$W$4:$W$20,其他调用!$X$4:$X$20,$JC122)))</f>
        <v>0</v>
      </c>
      <c r="JN122" s="44">
        <f>IF(M$23=0,0,求节点(M$23:M$28,$B$23:$B$28,求节点(其他调用!$W$4:$W$20,其他调用!$X$4:$X$20,$JC122)))</f>
        <v>0</v>
      </c>
      <c r="JO122" s="44">
        <f>IF(N$23=0,0,求节点(N$23:N$28,$B$23:$B$28,求节点(其他调用!$W$4:$W$20,其他调用!$X$4:$X$20,$JC122)))</f>
        <v>0</v>
      </c>
      <c r="JP122" s="44">
        <f>IF(O$23=0,0,求节点(O$23:O$28,$B$23:$B$28,求节点(其他调用!$W$4:$W$20,其他调用!$X$4:$X$20,$JC122)))</f>
        <v>0</v>
      </c>
      <c r="JQ122" s="44">
        <f>IF(P$23=0,0,求节点(P$23:P$28,$B$23:$B$28,求节点(其他调用!$W$4:$W$20,其他调用!$X$4:$X$20,$JC122)))</f>
        <v>0</v>
      </c>
      <c r="JR122" s="44">
        <f>IF(Q$23=0,0,求节点(Q$23:Q$28,$B$23:$B$28,求节点(其他调用!$W$4:$W$20,其他调用!$X$4:$X$20,$JC122)))</f>
        <v>0</v>
      </c>
      <c r="JS122" s="44">
        <f>IF(R$23=0,0,求节点(R$23:R$28,$B$23:$B$28,求节点(其他调用!$W$4:$W$20,其他调用!$X$4:$X$20,$JC122)))</f>
        <v>0</v>
      </c>
      <c r="JT122" s="44">
        <f>IF(S$23=0,0,求节点(S$23:S$28,$B$23:$B$28,求节点(其他调用!$W$4:$W$20,其他调用!$X$4:$X$20,$JC122)))</f>
        <v>0</v>
      </c>
      <c r="JU122" s="44">
        <f>IF(T$23=0,0,求节点(T$23:T$28,$B$23:$B$28,求节点(其他调用!$W$4:$W$20,其他调用!$X$4:$X$20,$JC122)))</f>
        <v>0</v>
      </c>
      <c r="JV122" s="44">
        <f>IF(U$23=0,0,求节点(U$23:U$28,$B$23:$B$28,求节点(其他调用!$W$4:$W$20,其他调用!$X$4:$X$20,$JC122)))</f>
        <v>0</v>
      </c>
      <c r="JW122" s="44">
        <f>IF(V$23=0,0,求节点(V$23:V$28,$B$23:$B$28,求节点(其他调用!$W$4:$W$20,其他调用!$X$4:$X$20,$JC122)))</f>
        <v>0</v>
      </c>
      <c r="JZ122" s="44">
        <v>119</v>
      </c>
      <c r="KA122" s="44">
        <f>IF(C$4=0,0,求节点(C$4:C$9,$B$4:$B$9,求节点(其他调用!$L$4:$L$42,其他调用!$M$4:$M$42,其他调用!$AI123)))</f>
        <v>6</v>
      </c>
      <c r="KB122" s="44">
        <f>IF(D$4=0,0,求节点(D$4:D$9,$B$4:$B$9,求节点(其他调用!$L$4:$L$42,其他调用!$M$4:$M$42,其他调用!$AI123)))</f>
        <v>6</v>
      </c>
      <c r="KC122" s="44">
        <f>IF(E$4=0,0,求节点(E$4:E$9,$B$4:$B$9,求节点(其他调用!$L$4:$L$42,其他调用!$M$4:$M$42,其他调用!$AI123)))</f>
        <v>6</v>
      </c>
      <c r="KD122" s="44">
        <f>IF(F$4=0,0,求节点(F$4:F$9,$B$4:$B$9,求节点(其他调用!$L$4:$L$42,其他调用!$M$4:$M$42,其他调用!$AI123)))</f>
        <v>0</v>
      </c>
      <c r="KE122" s="44">
        <f>IF(G$4=0,0,求节点(G$4:G$9,$B$4:$B$9,求节点(其他调用!$L$4:$L$42,其他调用!$M$4:$M$42,其他调用!$AI123)))</f>
        <v>0</v>
      </c>
      <c r="KF122" s="44">
        <f>IF(H$4=0,0,求节点(H$4:H$9,$B$4:$B$9,求节点(其他调用!$L$4:$L$42,其他调用!$M$4:$M$42,其他调用!$AI123)))</f>
        <v>0</v>
      </c>
      <c r="KG122" s="44">
        <f>IF(I$4=0,0,求节点(I$4:I$9,$B$4:$B$9,求节点(其他调用!$L$4:$L$42,其他调用!$M$4:$M$42,其他调用!$AI123)))</f>
        <v>0</v>
      </c>
      <c r="KH122" s="44">
        <f>IF(J$4=0,0,求节点(J$4:J$9,$B$4:$B$9,求节点(其他调用!$L$4:$L$42,其他调用!$M$4:$M$42,其他调用!$AI123)))</f>
        <v>0</v>
      </c>
      <c r="KI122" s="44">
        <f>IF(K$4=0,0,求节点(K$4:K$9,$B$4:$B$9,求节点(其他调用!$L$4:$L$42,其他调用!$M$4:$M$42,其他调用!$AI123)))</f>
        <v>0</v>
      </c>
      <c r="KJ122" s="44">
        <f>IF(L$4=0,0,求节点(L$4:L$9,$B$4:$B$9,求节点(其他调用!$L$4:$L$42,其他调用!$M$4:$M$42,其他调用!$AI123)))</f>
        <v>0</v>
      </c>
      <c r="KK122" s="44">
        <f>IF(M$4=0,0,求节点(M$4:M$9,$B$4:$B$9,求节点(其他调用!$L$4:$L$42,其他调用!$M$4:$M$42,其他调用!$AI123)))</f>
        <v>0</v>
      </c>
      <c r="KL122" s="44">
        <f>IF(N$4=0,0,求节点(N$4:N$9,$B$4:$B$9,求节点(其他调用!$L$4:$L$42,其他调用!$M$4:$M$42,其他调用!$AI123)))</f>
        <v>0</v>
      </c>
      <c r="KM122" s="44">
        <f>IF(O$4=0,0,求节点(O$4:O$9,$B$4:$B$9,求节点(其他调用!$L$4:$L$42,其他调用!$M$4:$M$42,其他调用!$AI123)))</f>
        <v>0</v>
      </c>
      <c r="KN122" s="44">
        <f>IF(P$4=0,0,求节点(P$4:P$9,$B$4:$B$9,求节点(其他调用!$L$4:$L$42,其他调用!$M$4:$M$42,其他调用!$AI123)))</f>
        <v>0</v>
      </c>
      <c r="KO122" s="44">
        <f>IF(Q$4=0,0,求节点(Q$4:Q$9,$B$4:$B$9,求节点(其他调用!$L$4:$L$42,其他调用!$M$4:$M$42,其他调用!$AI123)))</f>
        <v>0</v>
      </c>
      <c r="KP122" s="44">
        <f>IF(R$4=0,0,求节点(R$4:R$9,$B$4:$B$9,求节点(其他调用!$L$4:$L$42,其他调用!$M$4:$M$42,其他调用!$AI123)))</f>
        <v>0</v>
      </c>
      <c r="KQ122" s="44">
        <f>IF(S$4=0,0,求节点(S$4:S$9,$B$4:$B$9,求节点(其他调用!$L$4:$L$42,其他调用!$M$4:$M$42,其他调用!$AI123)))</f>
        <v>6</v>
      </c>
      <c r="KR122" s="44">
        <f>IF(T$4=0,0,求节点(T$4:T$9,$B$4:$B$9,求节点(其他调用!$L$4:$L$42,其他调用!$M$4:$M$42,其他调用!$AI123)))</f>
        <v>6</v>
      </c>
      <c r="KS122" s="44">
        <f>IF(U$4=0,0,求节点(U$4:U$9,$B$4:$B$9,求节点(其他调用!$L$4:$L$42,其他调用!$M$4:$M$42,其他调用!$AI123)))</f>
        <v>6</v>
      </c>
      <c r="KT122" s="44">
        <f>IF(V$4=0,0,求节点(V$4:V$9,$B$4:$B$9,求节点(其他调用!$L$4:$L$42,其他调用!$M$4:$M$42,其他调用!$AI123)))</f>
        <v>0</v>
      </c>
      <c r="KU122" s="44">
        <f>IF(W$4=0,0,求节点(W$4:W$9,$B$4:$B$9,求节点(其他调用!$L$4:$L$42,其他调用!$M$4:$M$42,其他调用!$AI123)))</f>
        <v>6</v>
      </c>
      <c r="KV122" s="44">
        <f>IF(X$4=0,0,求节点(X$4:X$9,$B$4:$B$9,求节点(其他调用!$L$4:$L$42,其他调用!$M$4:$M$42,其他调用!$AI123)))</f>
        <v>6</v>
      </c>
      <c r="KW122" s="44">
        <f>IF(Y$4=0,0,求节点(Y$4:Y$9,$B$4:$B$9,求节点(其他调用!$L$4:$L$42,其他调用!$M$4:$M$42,其他调用!$AI123)))</f>
        <v>6</v>
      </c>
      <c r="KX122" s="44">
        <f>IF(Z$4=0,0,求节点(Z$4:Z$9,$B$4:$B$9,求节点(其他调用!$L$4:$L$42,其他调用!$M$4:$M$42,其他调用!$AI123)))</f>
        <v>0</v>
      </c>
      <c r="KY122" s="44">
        <f>IF(AA$4=0,0,求节点(AA$4:AA$9,$B$4:$B$9,求节点(其他调用!$L$4:$L$42,其他调用!$M$4:$M$42,其他调用!$AI123)))</f>
        <v>6</v>
      </c>
      <c r="KZ122" s="44">
        <f>IF(AB$4=0,0,求节点(AB$4:AB$9,$B$4:$B$9,求节点(其他调用!$L$4:$L$42,其他调用!$M$4:$M$42,其他调用!$AI123)))</f>
        <v>6</v>
      </c>
      <c r="LA122" s="44">
        <f>IF(AC$4=0,0,求节点(AC$4:AC$9,$B$4:$B$9,求节点(其他调用!$L$4:$L$42,其他调用!$M$4:$M$42,其他调用!$AI123)))</f>
        <v>6</v>
      </c>
      <c r="LB122" s="44">
        <f>IF(AD$4=0,0,求节点(AD$4:AD$9,$B$4:$B$9,求节点(其他调用!$L$4:$L$42,其他调用!$M$4:$M$42,其他调用!$AI123)))</f>
        <v>6</v>
      </c>
      <c r="LC122" s="44">
        <f>IF(AE$4=0,0,求节点(AE$4:AE$9,$B$4:$B$9,求节点(其他调用!$L$4:$L$42,其他调用!$M$4:$M$42,其他调用!$AI123)))</f>
        <v>6</v>
      </c>
      <c r="LD122" s="44">
        <f>IF(AF$4=0,0,求节点(AF$4:AF$9,$B$4:$B$9,求节点(其他调用!$L$4:$L$42,其他调用!$M$4:$M$42,其他调用!$AI123)))</f>
        <v>6</v>
      </c>
      <c r="LE122" s="44">
        <f>IF(AG$4=0,0,求节点(AG$4:AG$9,$B$4:$B$9,求节点(其他调用!$L$4:$L$42,其他调用!$M$4:$M$42,其他调用!$AI123)))</f>
        <v>6</v>
      </c>
      <c r="LF122" s="44">
        <f>IF(AH$4=0,0,求节点(AH$4:AH$9,$B$4:$B$9,求节点(其他调用!$L$4:$L$42,其他调用!$M$4:$M$42,其他调用!$AI123)))</f>
        <v>6</v>
      </c>
      <c r="LG122" s="44">
        <f>IF(AI$4=0,0,求节点(AI$4:AI$9,$B$4:$B$9,求节点(其他调用!$L$4:$L$42,其他调用!$M$4:$M$42,其他调用!$AI123)))</f>
        <v>6</v>
      </c>
      <c r="LH122" s="44">
        <f>IF(AJ$4=0,0,求节点(AJ$4:AJ$9,$B$4:$B$9,求节点(其他调用!$L$4:$L$42,其他调用!$M$4:$M$42,其他调用!$AI123)))</f>
        <v>6</v>
      </c>
      <c r="LI122" s="44">
        <f>IF(AK$4=0,0,求节点(AK$4:AK$9,$B$4:$B$9,求节点(其他调用!$L$4:$L$42,其他调用!$M$4:$M$42,其他调用!$AI123)))</f>
        <v>6</v>
      </c>
      <c r="LJ122" s="44">
        <f>IF(AL$4=0,0,求节点(AL$4:AL$9,$B$4:$B$9,求节点(其他调用!$L$4:$L$42,其他调用!$M$4:$M$42,其他调用!$AI123)))</f>
        <v>6</v>
      </c>
      <c r="LK122" s="44">
        <f>IF(AM$4=0,0,求节点(AM$4:AM$9,$B$4:$B$9,求节点(其他调用!$L$4:$L$42,其他调用!$M$4:$M$42,其他调用!$AI123)))</f>
        <v>6</v>
      </c>
      <c r="LL122" s="44">
        <f>IF(AN$4=0,0,求节点(AN$4:AN$9,$B$4:$B$9,求节点(其他调用!$L$4:$L$42,其他调用!$M$4:$M$42,其他调用!$AI123)))</f>
        <v>6</v>
      </c>
      <c r="LM122" s="44">
        <f>IF(AO$4=0,0,求节点(AO$4:AO$9,$B$4:$B$9,求节点(其他调用!$L$4:$L$42,其他调用!$M$4:$M$42,其他调用!$AI123)))</f>
        <v>6</v>
      </c>
      <c r="LN122" s="44">
        <f>IF(AP$4=0,0,求节点(AP$4:AP$9,$B$4:$B$9,求节点(其他调用!$L$4:$L$42,其他调用!$M$4:$M$42,其他调用!$AI123)))</f>
        <v>6</v>
      </c>
      <c r="LO122" s="44">
        <f>IF(AQ$4=0,0,求节点(AQ$4:AQ$9,$B$4:$B$9,求节点(其他调用!$L$4:$L$42,其他调用!$M$4:$M$42,其他调用!$AI123)))</f>
        <v>6</v>
      </c>
      <c r="LP122" s="44">
        <f>IF(AR$4=0,0,求节点(AR$4:AR$9,$B$4:$B$9,求节点(其他调用!$L$4:$L$42,其他调用!$M$4:$M$42,其他调用!$AI123)))</f>
        <v>6</v>
      </c>
      <c r="LQ122" s="44">
        <f>IF(AS$4=0,0,求节点(AS$4:AS$9,$B$4:$B$9,求节点(其他调用!$L$4:$L$42,其他调用!$M$4:$M$42,其他调用!$AI123)))</f>
        <v>6</v>
      </c>
      <c r="LR122" s="44">
        <f>IF(AT$4=0,0,求节点(AT$4:AT$9,$B$4:$B$9,求节点(其他调用!$L$4:$L$42,其他调用!$M$4:$M$42,其他调用!$AI123)))</f>
        <v>6</v>
      </c>
      <c r="LS122" s="44">
        <f>IF(AU$4=0,0,求节点(AU$4:AU$9,$B$4:$B$9,求节点(其他调用!$L$4:$L$42,其他调用!$M$4:$M$42,其他调用!$AI123)))</f>
        <v>6</v>
      </c>
      <c r="LT122" s="44">
        <f>IF(AV$4=0,0,求节点(AV$4:AV$9,$B$4:$B$9,求节点(其他调用!$L$4:$L$42,其他调用!$M$4:$M$42,其他调用!$AI123)))</f>
        <v>6</v>
      </c>
      <c r="LU122" s="44">
        <f>IF(AW$4=0,0,求节点(AW$4:AW$9,$B$4:$B$9,求节点(其他调用!$L$4:$L$42,其他调用!$M$4:$M$42,其他调用!$AI123)))</f>
        <v>6</v>
      </c>
      <c r="LV122" s="44">
        <f>IF(AX$4=0,0,求节点(AX$4:AX$9,$B$4:$B$9,求节点(其他调用!$L$4:$L$42,其他调用!$M$4:$M$42,其他调用!$AI123)))</f>
        <v>6</v>
      </c>
      <c r="LW122" s="44">
        <f>IF(AY$4=0,0,求节点(AY$4:AY$9,$B$4:$B$9,求节点(其他调用!$L$4:$L$42,其他调用!$M$4:$M$42,其他调用!$AI123)))</f>
        <v>6</v>
      </c>
      <c r="LX122" s="44">
        <f>IF(AZ$4=0,0,求节点(AZ$4:AZ$9,$B$4:$B$9,求节点(其他调用!$L$4:$L$42,其他调用!$M$4:$M$42,其他调用!$AI123)))</f>
        <v>6</v>
      </c>
      <c r="LZ122" s="44">
        <v>119</v>
      </c>
      <c r="MA122" s="44">
        <f>IF(C$23=0,0,求节点(C$23:C$28,$B$23:$B$28,求节点(其他调用!$Y$4:$Y$20,其他调用!$Z$4:$Z$20,$LZ122)))</f>
        <v>0</v>
      </c>
      <c r="MB122" s="44">
        <f>IF(D$23=0,0,求节点(D$23:D$28,$B$23:$B$28,求节点(其他调用!$Y$4:$Y$20,其他调用!$Z$4:$Z$20,$LZ122)))</f>
        <v>0</v>
      </c>
      <c r="MC122" s="44">
        <f>IF(E$23=0,0,求节点(E$23:E$28,$B$23:$B$28,求节点(其他调用!$Y$4:$Y$20,其他调用!$Z$4:$Z$20,$LZ122)))</f>
        <v>0</v>
      </c>
      <c r="MD122" s="44">
        <f>IF(F$23=0,0,求节点(F$23:F$28,$B$23:$B$28,求节点(其他调用!$Y$4:$Y$20,其他调用!$Z$4:$Z$20,$LZ122)))</f>
        <v>0</v>
      </c>
      <c r="ME122" s="44">
        <f>IF(G$23=0,0,求节点(G$23:G$28,$B$23:$B$28,求节点(其他调用!$Y$4:$Y$20,其他调用!$Z$4:$Z$20,$LZ122)))</f>
        <v>0</v>
      </c>
      <c r="MF122" s="44">
        <f>IF(H$23=0,0,求节点(H$23:H$28,$B$23:$B$28,求节点(其他调用!$Y$4:$Y$20,其他调用!$Z$4:$Z$20,$LZ122)))</f>
        <v>0</v>
      </c>
      <c r="MG122" s="44">
        <f>IF(I$23=0,0,求节点(I$23:I$28,$B$23:$B$28,求节点(其他调用!$Y$4:$Y$20,其他调用!$Z$4:$Z$20,$LZ122)))</f>
        <v>0</v>
      </c>
      <c r="MH122" s="44">
        <f>IF(J$23=0,0,求节点(J$23:J$28,$B$23:$B$28,求节点(其他调用!$Y$4:$Y$20,其他调用!$Z$4:$Z$20,$LZ122)))</f>
        <v>0</v>
      </c>
      <c r="MI122" s="44">
        <f>IF(K$23=0,0,求节点(K$23:K$28,$B$23:$B$28,求节点(其他调用!$Y$4:$Y$20,其他调用!$Z$4:$Z$20,$LZ122)))</f>
        <v>0</v>
      </c>
      <c r="MJ122" s="44">
        <f>IF(L$23=0,0,求节点(L$23:L$28,$B$23:$B$28,求节点(其他调用!$Y$4:$Y$20,其他调用!$Z$4:$Z$20,$LZ122)))</f>
        <v>0</v>
      </c>
      <c r="MK122" s="44">
        <f>IF(M$23=0,0,求节点(M$23:M$28,$B$23:$B$28,求节点(其他调用!$Y$4:$Y$20,其他调用!$Z$4:$Z$20,$LZ122)))</f>
        <v>0</v>
      </c>
      <c r="ML122" s="44">
        <f>IF(N$23=0,0,求节点(N$23:N$28,$B$23:$B$28,求节点(其他调用!$Y$4:$Y$20,其他调用!$Z$4:$Z$20,$LZ122)))</f>
        <v>0</v>
      </c>
      <c r="MM122" s="44">
        <f>IF(O$23=0,0,求节点(O$23:O$28,$B$23:$B$28,求节点(其他调用!$Y$4:$Y$20,其他调用!$Z$4:$Z$20,$LZ122)))</f>
        <v>0</v>
      </c>
      <c r="MN122" s="44">
        <f>IF(P$23=0,0,求节点(P$23:P$28,$B$23:$B$28,求节点(其他调用!$Y$4:$Y$20,其他调用!$Z$4:$Z$20,$LZ122)))</f>
        <v>0</v>
      </c>
      <c r="MO122" s="44">
        <f>IF(Q$23=0,0,求节点(Q$23:Q$28,$B$23:$B$28,求节点(其他调用!$Y$4:$Y$20,其他调用!$Z$4:$Z$20,$LZ122)))</f>
        <v>0</v>
      </c>
      <c r="MP122" s="44">
        <f>IF(R$23=0,0,求节点(R$23:R$28,$B$23:$B$28,求节点(其他调用!$Y$4:$Y$20,其他调用!$Z$4:$Z$20,$LZ122)))</f>
        <v>0</v>
      </c>
      <c r="MQ122" s="44">
        <f>IF(S$23=0,0,求节点(S$23:S$28,$B$23:$B$28,求节点(其他调用!$Y$4:$Y$20,其他调用!$Z$4:$Z$20,$LZ122)))</f>
        <v>0</v>
      </c>
      <c r="MR122" s="44">
        <f>IF(T$23=0,0,求节点(T$23:T$28,$B$23:$B$28,求节点(其他调用!$Y$4:$Y$20,其他调用!$Z$4:$Z$20,$LZ122)))</f>
        <v>0</v>
      </c>
      <c r="MS122" s="44">
        <f>IF(U$23=0,0,求节点(U$23:U$28,$B$23:$B$28,求节点(其他调用!$Y$4:$Y$20,其他调用!$Z$4:$Z$20,$LZ122)))</f>
        <v>0</v>
      </c>
      <c r="MT122" s="44">
        <f>IF(V$23=0,0,求节点(V$23:V$28,$B$23:$B$28,求节点(其他调用!$Y$4:$Y$20,其他调用!$Z$4:$Z$20,$LZ122)))</f>
        <v>0</v>
      </c>
      <c r="MW122" s="44">
        <v>119</v>
      </c>
      <c r="MX122" s="44">
        <f>IF(C$4=0,0,求节点(C$4:C$9,$B$4:$B$9,求节点(其他调用!$O$4:$O$42,其他调用!$P$4:$P$42,其他调用!$AJ123)))</f>
        <v>6</v>
      </c>
      <c r="MY122" s="44">
        <f>IF(D$4=0,0,求节点(D$4:D$9,$B$4:$B$9,求节点(其他调用!$O$4:$O$42,其他调用!$P$4:$P$42,其他调用!$AJ123)))</f>
        <v>6</v>
      </c>
      <c r="MZ122" s="44">
        <f>IF(E$4=0,0,求节点(E$4:E$9,$B$4:$B$9,求节点(其他调用!$O$4:$O$42,其他调用!$P$4:$P$42,其他调用!$AJ123)))</f>
        <v>6</v>
      </c>
      <c r="NA122" s="44">
        <f>IF(F$4=0,0,求节点(F$4:F$9,$B$4:$B$9,求节点(其他调用!$O$4:$O$42,其他调用!$P$4:$P$42,其他调用!$AJ123)))</f>
        <v>0</v>
      </c>
      <c r="NB122" s="44">
        <f>IF(G$4=0,0,求节点(G$4:G$9,$B$4:$B$9,求节点(其他调用!$O$4:$O$42,其他调用!$P$4:$P$42,其他调用!$AJ123)))</f>
        <v>0</v>
      </c>
      <c r="NC122" s="44">
        <f>IF(H$4=0,0,求节点(H$4:H$9,$B$4:$B$9,求节点(其他调用!$O$4:$O$42,其他调用!$P$4:$P$42,其他调用!$AJ123)))</f>
        <v>0</v>
      </c>
      <c r="ND122" s="44">
        <f>IF(I$4=0,0,求节点(I$4:I$9,$B$4:$B$9,求节点(其他调用!$O$4:$O$42,其他调用!$P$4:$P$42,其他调用!$AJ123)))</f>
        <v>0</v>
      </c>
      <c r="NE122" s="44">
        <f>IF(J$4=0,0,求节点(J$4:J$9,$B$4:$B$9,求节点(其他调用!$O$4:$O$42,其他调用!$P$4:$P$42,其他调用!$AJ123)))</f>
        <v>0</v>
      </c>
      <c r="NF122" s="44">
        <f>IF(K$4=0,0,求节点(K$4:K$9,$B$4:$B$9,求节点(其他调用!$O$4:$O$42,其他调用!$P$4:$P$42,其他调用!$AJ123)))</f>
        <v>0</v>
      </c>
      <c r="NG122" s="44">
        <f>IF(L$4=0,0,求节点(L$4:L$9,$B$4:$B$9,求节点(其他调用!$O$4:$O$42,其他调用!$P$4:$P$42,其他调用!$AJ123)))</f>
        <v>0</v>
      </c>
      <c r="NH122" s="44">
        <f>IF(M$4=0,0,求节点(M$4:M$9,$B$4:$B$9,求节点(其他调用!$O$4:$O$42,其他调用!$P$4:$P$42,其他调用!$AJ123)))</f>
        <v>0</v>
      </c>
      <c r="NI122" s="44">
        <f>IF(N$4=0,0,求节点(N$4:N$9,$B$4:$B$9,求节点(其他调用!$O$4:$O$42,其他调用!$P$4:$P$42,其他调用!$AJ123)))</f>
        <v>0</v>
      </c>
      <c r="NJ122" s="44">
        <f>IF(O$4=0,0,求节点(O$4:O$9,$B$4:$B$9,求节点(其他调用!$O$4:$O$42,其他调用!$P$4:$P$42,其他调用!$AJ123)))</f>
        <v>0</v>
      </c>
      <c r="NK122" s="44">
        <f>IF(P$4=0,0,求节点(P$4:P$9,$B$4:$B$9,求节点(其他调用!$O$4:$O$42,其他调用!$P$4:$P$42,其他调用!$AJ123)))</f>
        <v>0</v>
      </c>
      <c r="NL122" s="44">
        <f>IF(Q$4=0,0,求节点(Q$4:Q$9,$B$4:$B$9,求节点(其他调用!$O$4:$O$42,其他调用!$P$4:$P$42,其他调用!$AJ123)))</f>
        <v>0</v>
      </c>
      <c r="NM122" s="44">
        <f>IF(R$4=0,0,求节点(R$4:R$9,$B$4:$B$9,求节点(其他调用!$O$4:$O$42,其他调用!$P$4:$P$42,其他调用!$AJ123)))</f>
        <v>0</v>
      </c>
      <c r="NN122" s="44">
        <f>IF(S$4=0,0,求节点(S$4:S$9,$B$4:$B$9,求节点(其他调用!$O$4:$O$42,其他调用!$P$4:$P$42,其他调用!$AJ123)))</f>
        <v>6</v>
      </c>
      <c r="NO122" s="44">
        <f>IF(T$4=0,0,求节点(T$4:T$9,$B$4:$B$9,求节点(其他调用!$O$4:$O$42,其他调用!$P$4:$P$42,其他调用!$AJ123)))</f>
        <v>6</v>
      </c>
      <c r="NP122" s="44">
        <f>IF(U$4=0,0,求节点(U$4:U$9,$B$4:$B$9,求节点(其他调用!$O$4:$O$42,其他调用!$P$4:$P$42,其他调用!$AJ123)))</f>
        <v>6</v>
      </c>
      <c r="NQ122" s="44">
        <f>IF(V$4=0,0,求节点(V$4:V$9,$B$4:$B$9,求节点(其他调用!$O$4:$O$42,其他调用!$P$4:$P$42,其他调用!$AJ123)))</f>
        <v>0</v>
      </c>
      <c r="NR122" s="44">
        <f>IF(W$4=0,0,求节点(W$4:W$9,$B$4:$B$9,求节点(其他调用!$O$4:$O$42,其他调用!$P$4:$P$42,其他调用!$AJ123)))</f>
        <v>6</v>
      </c>
      <c r="NS122" s="44">
        <f>IF(X$4=0,0,求节点(X$4:X$9,$B$4:$B$9,求节点(其他调用!$O$4:$O$42,其他调用!$P$4:$P$42,其他调用!$AJ123)))</f>
        <v>6</v>
      </c>
      <c r="NT122" s="44">
        <f>IF(Y$4=0,0,求节点(Y$4:Y$9,$B$4:$B$9,求节点(其他调用!$O$4:$O$42,其他调用!$P$4:$P$42,其他调用!$AJ123)))</f>
        <v>6</v>
      </c>
      <c r="NU122" s="44">
        <f>IF(Z$4=0,0,求节点(Z$4:Z$9,$B$4:$B$9,求节点(其他调用!$O$4:$O$42,其他调用!$P$4:$P$42,其他调用!$AJ123)))</f>
        <v>0</v>
      </c>
      <c r="NV122" s="44">
        <f>IF(AA$4=0,0,求节点(AA$4:AA$9,$B$4:$B$9,求节点(其他调用!$O$4:$O$42,其他调用!$P$4:$P$42,其他调用!$AJ123)))</f>
        <v>6</v>
      </c>
      <c r="NW122" s="44">
        <f>IF(AB$4=0,0,求节点(AB$4:AB$9,$B$4:$B$9,求节点(其他调用!$O$4:$O$42,其他调用!$P$4:$P$42,其他调用!$AJ123)))</f>
        <v>6</v>
      </c>
      <c r="NX122" s="44">
        <f>IF(AC$4=0,0,求节点(AC$4:AC$9,$B$4:$B$9,求节点(其他调用!$O$4:$O$42,其他调用!$P$4:$P$42,其他调用!$AJ123)))</f>
        <v>6</v>
      </c>
      <c r="NY122" s="44">
        <f>IF(AD$4=0,0,求节点(AD$4:AD$9,$B$4:$B$9,求节点(其他调用!$O$4:$O$42,其他调用!$P$4:$P$42,其他调用!$AJ123)))</f>
        <v>6</v>
      </c>
      <c r="NZ122" s="44">
        <f>IF(AE$4=0,0,求节点(AE$4:AE$9,$B$4:$B$9,求节点(其他调用!$O$4:$O$42,其他调用!$P$4:$P$42,其他调用!$AJ123)))</f>
        <v>6</v>
      </c>
      <c r="OA122" s="44">
        <f>IF(AF$4=0,0,求节点(AF$4:AF$9,$B$4:$B$9,求节点(其他调用!$O$4:$O$42,其他调用!$P$4:$P$42,其他调用!$AJ123)))</f>
        <v>6</v>
      </c>
      <c r="OB122" s="44">
        <f>IF(AG$4=0,0,求节点(AG$4:AG$9,$B$4:$B$9,求节点(其他调用!$O$4:$O$42,其他调用!$P$4:$P$42,其他调用!$AJ123)))</f>
        <v>6</v>
      </c>
      <c r="OC122" s="44">
        <f>IF(AH$4=0,0,求节点(AH$4:AH$9,$B$4:$B$9,求节点(其他调用!$O$4:$O$42,其他调用!$P$4:$P$42,其他调用!$AJ123)))</f>
        <v>6</v>
      </c>
      <c r="OD122" s="44">
        <f>IF(AI$4=0,0,求节点(AI$4:AI$9,$B$4:$B$9,求节点(其他调用!$O$4:$O$42,其他调用!$P$4:$P$42,其他调用!$AJ123)))</f>
        <v>6</v>
      </c>
      <c r="OE122" s="44">
        <f>IF(AJ$4=0,0,求节点(AJ$4:AJ$9,$B$4:$B$9,求节点(其他调用!$O$4:$O$42,其他调用!$P$4:$P$42,其他调用!$AJ123)))</f>
        <v>6</v>
      </c>
      <c r="OF122" s="44">
        <f>IF(AK$4=0,0,求节点(AK$4:AK$9,$B$4:$B$9,求节点(其他调用!$O$4:$O$42,其他调用!$P$4:$P$42,其他调用!$AJ123)))</f>
        <v>6</v>
      </c>
      <c r="OG122" s="44">
        <f>IF(AL$4=0,0,求节点(AL$4:AL$9,$B$4:$B$9,求节点(其他调用!$O$4:$O$42,其他调用!$P$4:$P$42,其他调用!$AJ123)))</f>
        <v>6</v>
      </c>
      <c r="OH122" s="44">
        <f>IF(AM$4=0,0,求节点(AM$4:AM$9,$B$4:$B$9,求节点(其他调用!$O$4:$O$42,其他调用!$P$4:$P$42,其他调用!$AJ123)))</f>
        <v>6</v>
      </c>
      <c r="OI122" s="44">
        <f>IF(AN$4=0,0,求节点(AN$4:AN$9,$B$4:$B$9,求节点(其他调用!$O$4:$O$42,其他调用!$P$4:$P$42,其他调用!$AJ123)))</f>
        <v>6</v>
      </c>
      <c r="OJ122" s="44">
        <f>IF(AO$4=0,0,求节点(AO$4:AO$9,$B$4:$B$9,求节点(其他调用!$O$4:$O$42,其他调用!$P$4:$P$42,其他调用!$AJ123)))</f>
        <v>6</v>
      </c>
      <c r="OK122" s="44">
        <f>IF(AP$4=0,0,求节点(AP$4:AP$9,$B$4:$B$9,求节点(其他调用!$O$4:$O$42,其他调用!$P$4:$P$42,其他调用!$AJ123)))</f>
        <v>6</v>
      </c>
      <c r="OL122" s="44">
        <f>IF(AQ$4=0,0,求节点(AQ$4:AQ$9,$B$4:$B$9,求节点(其他调用!$O$4:$O$42,其他调用!$P$4:$P$42,其他调用!$AJ123)))</f>
        <v>6</v>
      </c>
      <c r="OM122" s="44">
        <f>IF(AR$4=0,0,求节点(AR$4:AR$9,$B$4:$B$9,求节点(其他调用!$O$4:$O$42,其他调用!$P$4:$P$42,其他调用!$AJ123)))</f>
        <v>6</v>
      </c>
      <c r="ON122" s="44">
        <f>IF(AS$4=0,0,求节点(AS$4:AS$9,$B$4:$B$9,求节点(其他调用!$O$4:$O$42,其他调用!$P$4:$P$42,其他调用!$AJ123)))</f>
        <v>6</v>
      </c>
      <c r="OO122" s="44">
        <f>IF(AT$4=0,0,求节点(AT$4:AT$9,$B$4:$B$9,求节点(其他调用!$O$4:$O$42,其他调用!$P$4:$P$42,其他调用!$AJ123)))</f>
        <v>6</v>
      </c>
      <c r="OP122" s="44">
        <f>IF(AU$4=0,0,求节点(AU$4:AU$9,$B$4:$B$9,求节点(其他调用!$O$4:$O$42,其他调用!$P$4:$P$42,其他调用!$AJ123)))</f>
        <v>6</v>
      </c>
      <c r="OQ122" s="44">
        <f>IF(AV$4=0,0,求节点(AV$4:AV$9,$B$4:$B$9,求节点(其他调用!$O$4:$O$42,其他调用!$P$4:$P$42,其他调用!$AJ123)))</f>
        <v>6</v>
      </c>
      <c r="OR122" s="44">
        <f>IF(AW$4=0,0,求节点(AW$4:AW$9,$B$4:$B$9,求节点(其他调用!$O$4:$O$42,其他调用!$P$4:$P$42,其他调用!$AJ123)))</f>
        <v>6</v>
      </c>
      <c r="OS122" s="44">
        <f>IF(AX$4=0,0,求节点(AX$4:AX$9,$B$4:$B$9,求节点(其他调用!$O$4:$O$42,其他调用!$P$4:$P$42,其他调用!$AJ123)))</f>
        <v>6</v>
      </c>
      <c r="OT122" s="44">
        <f>IF(AY$4=0,0,求节点(AY$4:AY$9,$B$4:$B$9,求节点(其他调用!$O$4:$O$42,其他调用!$P$4:$P$42,其他调用!$AJ123)))</f>
        <v>6</v>
      </c>
      <c r="OU122" s="44">
        <f>IF(AZ$4=0,0,求节点(AZ$4:AZ$9,$B$4:$B$9,求节点(其他调用!$O$4:$O$42,其他调用!$P$4:$P$42,其他调用!$AJ123)))</f>
        <v>6</v>
      </c>
      <c r="OW122" s="44">
        <v>119</v>
      </c>
      <c r="OX122" s="44">
        <f>IF(C$23=0,0,求节点(C$23:C$28,$B$23:$B$28,求节点(其他调用!$AA$4:$AA$20,其他调用!$AB$4:$AB$20,$OW122)))</f>
        <v>0</v>
      </c>
      <c r="OY122" s="44">
        <f>IF(D$23=0,0,求节点(D$23:D$28,$B$23:$B$28,求节点(其他调用!$AA$4:$AA$20,其他调用!$AB$4:$AB$20,$OW122)))</f>
        <v>0</v>
      </c>
      <c r="OZ122" s="44">
        <f>IF(E$23=0,0,求节点(E$23:E$28,$B$23:$B$28,求节点(其他调用!$AA$4:$AA$20,其他调用!$AB$4:$AB$20,$OW122)))</f>
        <v>0</v>
      </c>
      <c r="PA122" s="44">
        <f>IF(F$23=0,0,求节点(F$23:F$28,$B$23:$B$28,求节点(其他调用!$AA$4:$AA$20,其他调用!$AB$4:$AB$20,$OW122)))</f>
        <v>7.6994262446787864E-3</v>
      </c>
      <c r="PB122" s="44">
        <f>IF(G$23=0,0,求节点(G$23:G$28,$B$23:$B$28,求节点(其他调用!$AA$4:$AA$20,其他调用!$AB$4:$AB$20,$OW122)))</f>
        <v>1.1549139367018291E-2</v>
      </c>
      <c r="PC122" s="44">
        <f>IF(H$23=0,0,求节点(H$23:H$28,$B$23:$B$28,求节点(其他调用!$AA$4:$AA$20,其他调用!$AB$4:$AB$20,$OW122)))</f>
        <v>1.1549139367018291E-2</v>
      </c>
      <c r="PD122" s="44">
        <f>IF(I$23=0,0,求节点(I$23:I$28,$B$23:$B$28,求节点(其他调用!$AA$4:$AA$20,其他调用!$AB$4:$AB$20,$OW122)))</f>
        <v>1.7498696010633807E-2</v>
      </c>
      <c r="PE122" s="44">
        <f>IF(J$23=0,0,求节点(J$23:J$28,$B$23:$B$28,求节点(其他调用!$AA$4:$AA$20,其他调用!$AB$4:$AB$20,$OW122)))</f>
        <v>0</v>
      </c>
      <c r="PF122" s="44">
        <f>IF(K$23=0,0,求节点(K$23:K$28,$B$23:$B$28,求节点(其他调用!$AA$4:$AA$20,其他调用!$AB$4:$AB$20,$OW122)))</f>
        <v>1.1549139367018291E-2</v>
      </c>
      <c r="PG122" s="44">
        <f>IF(L$23=0,0,求节点(L$23:L$28,$B$23:$B$28,求节点(其他调用!$AA$4:$AA$20,其他调用!$AB$4:$AB$20,$OW122)))</f>
        <v>0</v>
      </c>
      <c r="PH122" s="44">
        <f>IF(M$23=0,0,求节点(M$23:M$28,$B$23:$B$28,求节点(其他调用!$AA$4:$AA$20,其他调用!$AB$4:$AB$20,$OW122)))</f>
        <v>0</v>
      </c>
      <c r="PI122" s="44">
        <f>IF(N$23=0,0,求节点(N$23:N$28,$B$23:$B$28,求节点(其他调用!$AA$4:$AA$20,其他调用!$AB$4:$AB$20,$OW122)))</f>
        <v>0</v>
      </c>
      <c r="PJ122" s="44">
        <f>IF(O$23=0,0,求节点(O$23:O$28,$B$23:$B$28,求节点(其他调用!$AA$4:$AA$20,其他调用!$AB$4:$AB$20,$OW122)))</f>
        <v>0</v>
      </c>
      <c r="PK122" s="44">
        <f>IF(P$23=0,0,求节点(P$23:P$28,$B$23:$B$28,求节点(其他调用!$AA$4:$AA$20,其他调用!$AB$4:$AB$20,$OW122)))</f>
        <v>0</v>
      </c>
      <c r="PL122" s="44">
        <f>IF(Q$23=0,0,求节点(Q$23:Q$28,$B$23:$B$28,求节点(其他调用!$AA$4:$AA$20,其他调用!$AB$4:$AB$20,$OW122)))</f>
        <v>0</v>
      </c>
      <c r="PM122" s="44">
        <f>IF(R$23=0,0,求节点(R$23:R$28,$B$23:$B$28,求节点(其他调用!$AA$4:$AA$20,其他调用!$AB$4:$AB$20,$OW122)))</f>
        <v>0</v>
      </c>
      <c r="PN122" s="44">
        <f>IF(S$23=0,0,求节点(S$23:S$28,$B$23:$B$28,求节点(其他调用!$AA$4:$AA$20,其他调用!$AB$4:$AB$20,$OW122)))</f>
        <v>0</v>
      </c>
      <c r="PO122" s="44">
        <f>IF(T$23=0,0,求节点(T$23:T$28,$B$23:$B$28,求节点(其他调用!$AA$4:$AA$20,其他调用!$AB$4:$AB$20,$OW122)))</f>
        <v>0</v>
      </c>
      <c r="PP122" s="44">
        <f>IF(U$23=0,0,求节点(U$23:U$28,$B$23:$B$28,求节点(其他调用!$AA$4:$AA$20,其他调用!$AB$4:$AB$20,$OW122)))</f>
        <v>0</v>
      </c>
      <c r="PQ122" s="44">
        <f>IF(V$23=0,0,求节点(V$23:V$28,$B$23:$B$28,求节点(其他调用!$AA$4:$AA$20,其他调用!$AB$4:$AB$20,$OW122)))</f>
        <v>0</v>
      </c>
    </row>
    <row r="123" spans="61:433" x14ac:dyDescent="0.2">
      <c r="BI123" s="44">
        <v>120</v>
      </c>
      <c r="BJ123" s="44">
        <f>IF(C$4=0,0,求节点(C$4:C$9,$B$4:$B$9,求节点(其他调用!$C$4:$C$42,其他调用!$D$4:$D$42,其他调用!$AF124)))</f>
        <v>6</v>
      </c>
      <c r="BK123" s="44">
        <f>IF(D$4=0,0,求节点(D$4:D$9,$B$4:$B$9,求节点(其他调用!$C$4:$C$42,其他调用!$D$4:$D$42,其他调用!$AF124)))</f>
        <v>6</v>
      </c>
      <c r="BL123" s="44">
        <f>IF(E$4=0,0,求节点(E$4:E$9,$B$4:$B$9,求节点(其他调用!$C$4:$C$42,其他调用!$D$4:$D$42,其他调用!$AF124)))</f>
        <v>4.1520160994394049</v>
      </c>
      <c r="BM123" s="44">
        <f>IF(F$4=0,0,求节点(F$4:F$9,$B$4:$B$9,求节点(其他调用!$C$4:$C$42,其他调用!$D$4:$D$42,其他调用!$AF124)))</f>
        <v>0</v>
      </c>
      <c r="BN123" s="44">
        <f>IF(G$4=0,0,求节点(G$4:G$9,$B$4:$B$9,求节点(其他调用!$C$4:$C$42,其他调用!$D$4:$D$42,其他调用!$AF124)))</f>
        <v>0</v>
      </c>
      <c r="BO123" s="44">
        <f>IF(H$4=0,0,求节点(H$4:H$9,$B$4:$B$9,求节点(其他调用!$C$4:$C$42,其他调用!$D$4:$D$42,其他调用!$AF124)))</f>
        <v>0</v>
      </c>
      <c r="BP123" s="44">
        <f>IF(I$4=0,0,求节点(I$4:I$9,$B$4:$B$9,求节点(其他调用!$C$4:$C$42,其他调用!$D$4:$D$42,其他调用!$AF124)))</f>
        <v>0</v>
      </c>
      <c r="BQ123" s="44">
        <f>IF(J$4=0,0,求节点(J$4:J$9,$B$4:$B$9,求节点(其他调用!$C$4:$C$42,其他调用!$D$4:$D$42,其他调用!$AF124)))</f>
        <v>0</v>
      </c>
      <c r="BR123" s="44">
        <f>IF(K$4=0,0,求节点(K$4:K$9,$B$4:$B$9,求节点(其他调用!$C$4:$C$42,其他调用!$D$4:$D$42,其他调用!$AF124)))</f>
        <v>0</v>
      </c>
      <c r="BS123" s="44">
        <f>IF(L$4=0,0,求节点(L$4:L$9,$B$4:$B$9,求节点(其他调用!$C$4:$C$42,其他调用!$D$4:$D$42,其他调用!$AF124)))</f>
        <v>0</v>
      </c>
      <c r="BT123" s="44">
        <f>IF(M$4=0,0,求节点(M$4:M$9,$B$4:$B$9,求节点(其他调用!$C$4:$C$42,其他调用!$D$4:$D$42,其他调用!$AF124)))</f>
        <v>0</v>
      </c>
      <c r="BU123" s="44">
        <f>IF(N$4=0,0,求节点(N$4:N$9,$B$4:$B$9,求节点(其他调用!$C$4:$C$42,其他调用!$D$4:$D$42,其他调用!$AF124)))</f>
        <v>0</v>
      </c>
      <c r="BV123" s="44">
        <f>IF(O$4=0,0,求节点(O$4:O$9,$B$4:$B$9,求节点(其他调用!$C$4:$C$42,其他调用!$D$4:$D$42,其他调用!$AF124)))</f>
        <v>0</v>
      </c>
      <c r="BW123" s="44">
        <f>IF(P$4=0,0,求节点(P$4:P$9,$B$4:$B$9,求节点(其他调用!$C$4:$C$42,其他调用!$D$4:$D$42,其他调用!$AF124)))</f>
        <v>0</v>
      </c>
      <c r="BX123" s="44">
        <f>IF(Q$4=0,0,求节点(Q$4:Q$9,$B$4:$B$9,求节点(其他调用!$C$4:$C$42,其他调用!$D$4:$D$42,其他调用!$AF124)))</f>
        <v>0</v>
      </c>
      <c r="BY123" s="44">
        <f>IF(R$4=0,0,求节点(R$4:R$9,$B$4:$B$9,求节点(其他调用!$C$4:$C$42,其他调用!$D$4:$D$42,其他调用!$AF124)))</f>
        <v>0</v>
      </c>
      <c r="BZ123" s="44">
        <f>IF(S$4=0,0,求节点(S$4:S$9,$B$4:$B$9,求节点(其他调用!$C$4:$C$42,其他调用!$D$4:$D$42,其他调用!$AF124)))</f>
        <v>6</v>
      </c>
      <c r="CA123" s="44">
        <f>IF(T$4=0,0,求节点(T$4:T$9,$B$4:$B$9,求节点(其他调用!$C$4:$C$42,其他调用!$D$4:$D$42,其他调用!$AF124)))</f>
        <v>6</v>
      </c>
      <c r="CB123" s="44">
        <f>IF(U$4=0,0,求节点(U$4:U$9,$B$4:$B$9,求节点(其他调用!$C$4:$C$42,其他调用!$D$4:$D$42,其他调用!$AF124)))</f>
        <v>6</v>
      </c>
      <c r="CC123" s="44">
        <f>IF(V$4=0,0,求节点(V$4:V$9,$B$4:$B$9,求节点(其他调用!$C$4:$C$42,其他调用!$D$4:$D$42,其他调用!$AF124)))</f>
        <v>0</v>
      </c>
      <c r="CD123" s="44">
        <f>IF(W$4=0,0,求节点(W$4:W$9,$B$4:$B$9,求节点(其他调用!$C$4:$C$42,其他调用!$D$4:$D$42,其他调用!$AF124)))</f>
        <v>6</v>
      </c>
      <c r="CE123" s="44">
        <f>IF(X$4=0,0,求节点(X$4:X$9,$B$4:$B$9,求节点(其他调用!$C$4:$C$42,其他调用!$D$4:$D$42,其他调用!$AF124)))</f>
        <v>6</v>
      </c>
      <c r="CF123" s="44">
        <f>IF(Y$4=0,0,求节点(Y$4:Y$9,$B$4:$B$9,求节点(其他调用!$C$4:$C$42,其他调用!$D$4:$D$42,其他调用!$AF124)))</f>
        <v>6</v>
      </c>
      <c r="CG123" s="44">
        <f>IF(Z$4=0,0,求节点(Z$4:Z$9,$B$4:$B$9,求节点(其他调用!$C$4:$C$42,其他调用!$D$4:$D$42,其他调用!$AF124)))</f>
        <v>0</v>
      </c>
      <c r="CH123" s="44">
        <f>IF(AA$4=0,0,求节点(AA$4:AA$9,$B$4:$B$9,求节点(其他调用!$C$4:$C$42,其他调用!$D$4:$D$42,其他调用!$AF124)))</f>
        <v>6</v>
      </c>
      <c r="CI123" s="44">
        <f>IF(AB$4=0,0,求节点(AB$4:AB$9,$B$4:$B$9,求节点(其他调用!$C$4:$C$42,其他调用!$D$4:$D$42,其他调用!$AF124)))</f>
        <v>6</v>
      </c>
      <c r="CJ123" s="44">
        <f>IF(AC$4=0,0,求节点(AC$4:AC$9,$B$4:$B$9,求节点(其他调用!$C$4:$C$42,其他调用!$D$4:$D$42,其他调用!$AF124)))</f>
        <v>6</v>
      </c>
      <c r="CK123" s="44">
        <f>IF(AD$4=0,0,求节点(AD$4:AD$9,$B$4:$B$9,求节点(其他调用!$C$4:$C$42,其他调用!$D$4:$D$42,其他调用!$AF124)))</f>
        <v>6</v>
      </c>
      <c r="CL123" s="44">
        <f>IF(AE$4=0,0,求节点(AE$4:AE$9,$B$4:$B$9,求节点(其他调用!$C$4:$C$42,其他调用!$D$4:$D$42,其他调用!$AF124)))</f>
        <v>6</v>
      </c>
      <c r="CM123" s="44">
        <f>IF(AF$4=0,0,求节点(AF$4:AF$9,$B$4:$B$9,求节点(其他调用!$C$4:$C$42,其他调用!$D$4:$D$42,其他调用!$AF124)))</f>
        <v>6</v>
      </c>
      <c r="CN123" s="44">
        <f>IF(AG$4=0,0,求节点(AG$4:AG$9,$B$4:$B$9,求节点(其他调用!$C$4:$C$42,其他调用!$D$4:$D$42,其他调用!$AF124)))</f>
        <v>6</v>
      </c>
      <c r="CO123" s="44">
        <f>IF(AH$4=0,0,求节点(AH$4:AH$9,$B$4:$B$9,求节点(其他调用!$C$4:$C$42,其他调用!$D$4:$D$42,其他调用!$AF124)))</f>
        <v>6</v>
      </c>
      <c r="CP123" s="44">
        <f>IF(AI$4=0,0,求节点(AI$4:AI$9,$B$4:$B$9,求节点(其他调用!$C$4:$C$42,其他调用!$D$4:$D$42,其他调用!$AF124)))</f>
        <v>6</v>
      </c>
      <c r="CQ123" s="44">
        <f>IF(AJ$4=0,0,求节点(AJ$4:AJ$9,$B$4:$B$9,求节点(其他调用!$C$4:$C$42,其他调用!$D$4:$D$42,其他调用!$AF124)))</f>
        <v>6</v>
      </c>
      <c r="CR123" s="44">
        <f>IF(AK$4=0,0,求节点(AK$4:AK$9,$B$4:$B$9,求节点(其他调用!$C$4:$C$42,其他调用!$D$4:$D$42,其他调用!$AF124)))</f>
        <v>6</v>
      </c>
      <c r="CS123" s="44">
        <f>IF(AL$4=0,0,求节点(AL$4:AL$9,$B$4:$B$9,求节点(其他调用!$C$4:$C$42,其他调用!$D$4:$D$42,其他调用!$AF124)))</f>
        <v>6</v>
      </c>
      <c r="CT123" s="44">
        <f>IF(AM$4=0,0,求节点(AM$4:AM$9,$B$4:$B$9,求节点(其他调用!$C$4:$C$42,其他调用!$D$4:$D$42,其他调用!$AF124)))</f>
        <v>6</v>
      </c>
      <c r="CU123" s="44">
        <f>IF(AN$4=0,0,求节点(AN$4:AN$9,$B$4:$B$9,求节点(其他调用!$C$4:$C$42,其他调用!$D$4:$D$42,其他调用!$AF124)))</f>
        <v>6</v>
      </c>
      <c r="CV123" s="44">
        <f>IF(AO$4=0,0,求节点(AO$4:AO$9,$B$4:$B$9,求节点(其他调用!$C$4:$C$42,其他调用!$D$4:$D$42,其他调用!$AF124)))</f>
        <v>6</v>
      </c>
      <c r="CW123" s="44">
        <f>IF(AP$4=0,0,求节点(AP$4:AP$9,$B$4:$B$9,求节点(其他调用!$C$4:$C$42,其他调用!$D$4:$D$42,其他调用!$AF124)))</f>
        <v>6</v>
      </c>
      <c r="CX123" s="44">
        <f>IF(AQ$4=0,0,求节点(AQ$4:AQ$9,$B$4:$B$9,求节点(其他调用!$C$4:$C$42,其他调用!$D$4:$D$42,其他调用!$AF124)))</f>
        <v>6</v>
      </c>
      <c r="CY123" s="44">
        <f>IF(AR$4=0,0,求节点(AR$4:AR$9,$B$4:$B$9,求节点(其他调用!$C$4:$C$42,其他调用!$D$4:$D$42,其他调用!$AF124)))</f>
        <v>6</v>
      </c>
      <c r="CZ123" s="44">
        <f>IF(AS$4=0,0,求节点(AS$4:AS$9,$B$4:$B$9,求节点(其他调用!$C$4:$C$42,其他调用!$D$4:$D$42,其他调用!$AF124)))</f>
        <v>6</v>
      </c>
      <c r="DA123" s="44">
        <f>IF(AT$4=0,0,求节点(AT$4:AT$9,$B$4:$B$9,求节点(其他调用!$C$4:$C$42,其他调用!$D$4:$D$42,其他调用!$AF124)))</f>
        <v>6</v>
      </c>
      <c r="DB123" s="44">
        <f>IF(AU$4=0,0,求节点(AU$4:AU$9,$B$4:$B$9,求节点(其他调用!$C$4:$C$42,其他调用!$D$4:$D$42,其他调用!$AF124)))</f>
        <v>6</v>
      </c>
      <c r="DC123" s="44">
        <f>IF(AV$4=0,0,求节点(AV$4:AV$9,$B$4:$B$9,求节点(其他调用!$C$4:$C$42,其他调用!$D$4:$D$42,其他调用!$AF124)))</f>
        <v>6</v>
      </c>
      <c r="DD123" s="44">
        <f>IF(AW$4=0,0,求节点(AW$4:AW$9,$B$4:$B$9,求节点(其他调用!$C$4:$C$42,其他调用!$D$4:$D$42,其他调用!$AF124)))</f>
        <v>6</v>
      </c>
      <c r="DE123" s="44">
        <f>IF(AX$4=0,0,求节点(AX$4:AX$9,$B$4:$B$9,求节点(其他调用!$C$4:$C$42,其他调用!$D$4:$D$42,其他调用!$AF124)))</f>
        <v>6</v>
      </c>
      <c r="DF123" s="44">
        <f>IF(AY$4=0,0,求节点(AY$4:AY$9,$B$4:$B$9,求节点(其他调用!$C$4:$C$42,其他调用!$D$4:$D$42,其他调用!$AF124)))</f>
        <v>6</v>
      </c>
      <c r="DG123" s="44">
        <f>IF(AZ$4=0,0,求节点(AZ$4:AZ$9,$B$4:$B$9,求节点(其他调用!$C$4:$C$42,其他调用!$D$4:$D$42,其他调用!$AF124)))</f>
        <v>6</v>
      </c>
      <c r="DI123" s="44">
        <v>120</v>
      </c>
      <c r="DJ123" s="44">
        <f>IF(C$23=0,0,求节点(C$23:C$28,$B$23:$B$28,求节点(其他调用!$S$4:$S$20,其他调用!$T$4:$T$20,$DI123)))</f>
        <v>0</v>
      </c>
      <c r="DK123" s="44">
        <f>IF(D$23=0,0,求节点(D$23:D$28,$B$23:$B$28,求节点(其他调用!$S$4:$S$20,其他调用!$T$4:$T$20,$DI123)))</f>
        <v>0</v>
      </c>
      <c r="DL123" s="44">
        <f>IF(E$23=0,0,求节点(E$23:E$28,$B$23:$B$28,求节点(其他调用!$S$4:$S$20,其他调用!$T$4:$T$20,$DI123)))</f>
        <v>0</v>
      </c>
      <c r="DM123" s="44">
        <f>IF(F$23=0,0,求节点(F$23:F$28,$B$23:$B$28,求节点(其他调用!$S$4:$S$20,其他调用!$T$4:$T$20,$DI123)))</f>
        <v>7.1917717670078041E-3</v>
      </c>
      <c r="DN123" s="44">
        <f>IF(G$23=0,0,求节点(G$23:G$28,$B$23:$B$28,求节点(其他调用!$S$4:$S$20,其他调用!$T$4:$T$20,$DI123)))</f>
        <v>1.0787657650511595E-2</v>
      </c>
      <c r="DO123" s="44">
        <f>IF(H$23=0,0,求节点(H$23:H$28,$B$23:$B$28,求节点(其他调用!$S$4:$S$20,其他调用!$T$4:$T$20,$DI123)))</f>
        <v>1.0787657650511595E-2</v>
      </c>
      <c r="DP123" s="44">
        <f>IF(I$23=0,0,求节点(I$23:I$28,$B$23:$B$28,求节点(其他调用!$S$4:$S$20,其他调用!$T$4:$T$20,$DI123)))</f>
        <v>1.6344935834108454E-2</v>
      </c>
      <c r="DQ123" s="44">
        <f>IF(J$23=0,0,求节点(J$23:J$28,$B$23:$B$28,求节点(其他调用!$S$4:$S$20,其他调用!$T$4:$T$20,$DI123)))</f>
        <v>0</v>
      </c>
      <c r="DR123" s="44">
        <f>IF(K$23=0,0,求节点(K$23:K$28,$B$23:$B$28,求节点(其他调用!$S$4:$S$20,其他调用!$T$4:$T$20,$DI123)))</f>
        <v>1.0787657650511595E-2</v>
      </c>
      <c r="DS123" s="44">
        <f>IF(L$23=0,0,求节点(L$23:L$28,$B$23:$B$28,求节点(其他调用!$S$4:$S$20,其他调用!$T$4:$T$20,$DI123)))</f>
        <v>0</v>
      </c>
      <c r="DT123" s="44">
        <f>IF(M$23=0,0,求节点(M$23:M$28,$B$23:$B$28,求节点(其他调用!$S$4:$S$20,其他调用!$T$4:$T$20,$DI123)))</f>
        <v>0</v>
      </c>
      <c r="DU123" s="44">
        <f>IF(N$23=0,0,求节点(N$23:N$28,$B$23:$B$28,求节点(其他调用!$S$4:$S$20,其他调用!$T$4:$T$20,$DI123)))</f>
        <v>0</v>
      </c>
      <c r="DV123" s="44">
        <f>IF(O$23=0,0,求节点(O$23:O$28,$B$23:$B$28,求节点(其他调用!$S$4:$S$20,其他调用!$T$4:$T$20,$DI123)))</f>
        <v>0</v>
      </c>
      <c r="DW123" s="44">
        <f>IF(P$23=0,0,求节点(P$23:P$28,$B$23:$B$28,求节点(其他调用!$S$4:$S$20,其他调用!$T$4:$T$20,$DI123)))</f>
        <v>0</v>
      </c>
      <c r="DX123" s="44">
        <f>IF(Q$23=0,0,求节点(Q$23:Q$28,$B$23:$B$28,求节点(其他调用!$S$4:$S$20,其他调用!$T$4:$T$20,$DI123)))</f>
        <v>0</v>
      </c>
      <c r="DY123" s="44">
        <f>IF(R$23=0,0,求节点(R$23:R$28,$B$23:$B$28,求节点(其他调用!$S$4:$S$20,其他调用!$T$4:$T$20,$DI123)))</f>
        <v>0</v>
      </c>
      <c r="DZ123" s="44">
        <f>IF(S$23=0,0,求节点(S$23:S$28,$B$23:$B$28,求节点(其他调用!$S$4:$S$20,其他调用!$T$4:$T$20,$DI123)))</f>
        <v>0</v>
      </c>
      <c r="EA123" s="44">
        <f>IF(T$23=0,0,求节点(T$23:T$28,$B$23:$B$28,求节点(其他调用!$S$4:$S$20,其他调用!$T$4:$T$20,$DI123)))</f>
        <v>0</v>
      </c>
      <c r="EB123" s="44">
        <f>IF(U$23=0,0,求节点(U$23:U$28,$B$23:$B$28,求节点(其他调用!$S$4:$S$20,其他调用!$T$4:$T$20,$DI123)))</f>
        <v>0</v>
      </c>
      <c r="EC123" s="44">
        <f>IF(V$23=0,0,求节点(V$23:V$28,$B$23:$B$28,求节点(其他调用!$S$4:$S$20,其他调用!$T$4:$T$20,$DI123)))</f>
        <v>0</v>
      </c>
      <c r="EF123" s="44">
        <v>120</v>
      </c>
      <c r="EG123" s="44">
        <f>IF(C$4=0,0,求节点(C$4:C$9,$B$4:$B$9,求节点(其他调用!$F$4:$F$42,其他调用!$G$4:$G$42,其他调用!$AG124)))</f>
        <v>6</v>
      </c>
      <c r="EH123" s="44">
        <f>IF(D$4=0,0,求节点(D$4:D$9,$B$4:$B$9,求节点(其他调用!$F$4:$F$42,其他调用!$G$4:$G$42,其他调用!$AG124)))</f>
        <v>6</v>
      </c>
      <c r="EI123" s="44">
        <f>IF(E$4=0,0,求节点(E$4:E$9,$B$4:$B$9,求节点(其他调用!$F$4:$F$42,其他调用!$G$4:$G$42,其他调用!$AG124)))</f>
        <v>5.1564040917495735</v>
      </c>
      <c r="EJ123" s="44">
        <f>IF(F$4=0,0,求节点(F$4:F$9,$B$4:$B$9,求节点(其他调用!$F$4:$F$42,其他调用!$G$4:$G$42,其他调用!$AG124)))</f>
        <v>0</v>
      </c>
      <c r="EK123" s="44">
        <f>IF(G$4=0,0,求节点(G$4:G$9,$B$4:$B$9,求节点(其他调用!$F$4:$F$42,其他调用!$G$4:$G$42,其他调用!$AG124)))</f>
        <v>0</v>
      </c>
      <c r="EL123" s="44">
        <f>IF(H$4=0,0,求节点(H$4:H$9,$B$4:$B$9,求节点(其他调用!$F$4:$F$42,其他调用!$G$4:$G$42,其他调用!$AG124)))</f>
        <v>0</v>
      </c>
      <c r="EM123" s="44">
        <f>IF(I$4=0,0,求节点(I$4:I$9,$B$4:$B$9,求节点(其他调用!$F$4:$F$42,其他调用!$G$4:$G$42,其他调用!$AG124)))</f>
        <v>0</v>
      </c>
      <c r="EN123" s="44">
        <f>IF(J$4=0,0,求节点(J$4:J$9,$B$4:$B$9,求节点(其他调用!$F$4:$F$42,其他调用!$G$4:$G$42,其他调用!$AG124)))</f>
        <v>0</v>
      </c>
      <c r="EO123" s="44">
        <f>IF(K$4=0,0,求节点(K$4:K$9,$B$4:$B$9,求节点(其他调用!$F$4:$F$42,其他调用!$G$4:$G$42,其他调用!$AG124)))</f>
        <v>0</v>
      </c>
      <c r="EP123" s="44">
        <f>IF(L$4=0,0,求节点(L$4:L$9,$B$4:$B$9,求节点(其他调用!$F$4:$F$42,其他调用!$G$4:$G$42,其他调用!$AG124)))</f>
        <v>0</v>
      </c>
      <c r="EQ123" s="44">
        <f>IF(M$4=0,0,求节点(M$4:M$9,$B$4:$B$9,求节点(其他调用!$F$4:$F$42,其他调用!$G$4:$G$42,其他调用!$AG124)))</f>
        <v>0</v>
      </c>
      <c r="ER123" s="44">
        <f>IF(N$4=0,0,求节点(N$4:N$9,$B$4:$B$9,求节点(其他调用!$F$4:$F$42,其他调用!$G$4:$G$42,其他调用!$AG124)))</f>
        <v>0</v>
      </c>
      <c r="ES123" s="44">
        <f>IF(O$4=0,0,求节点(O$4:O$9,$B$4:$B$9,求节点(其他调用!$F$4:$F$42,其他调用!$G$4:$G$42,其他调用!$AG124)))</f>
        <v>0</v>
      </c>
      <c r="ET123" s="44">
        <f>IF(P$4=0,0,求节点(P$4:P$9,$B$4:$B$9,求节点(其他调用!$F$4:$F$42,其他调用!$G$4:$G$42,其他调用!$AG124)))</f>
        <v>0</v>
      </c>
      <c r="EU123" s="44">
        <f>IF(Q$4=0,0,求节点(Q$4:Q$9,$B$4:$B$9,求节点(其他调用!$F$4:$F$42,其他调用!$G$4:$G$42,其他调用!$AG124)))</f>
        <v>0</v>
      </c>
      <c r="EV123" s="44">
        <f>IF(R$4=0,0,求节点(R$4:R$9,$B$4:$B$9,求节点(其他调用!$F$4:$F$42,其他调用!$G$4:$G$42,其他调用!$AG124)))</f>
        <v>0</v>
      </c>
      <c r="EW123" s="44">
        <f>IF(S$4=0,0,求节点(S$4:S$9,$B$4:$B$9,求节点(其他调用!$F$4:$F$42,其他调用!$G$4:$G$42,其他调用!$AG124)))</f>
        <v>6</v>
      </c>
      <c r="EX123" s="44">
        <f>IF(T$4=0,0,求节点(T$4:T$9,$B$4:$B$9,求节点(其他调用!$F$4:$F$42,其他调用!$G$4:$G$42,其他调用!$AG124)))</f>
        <v>6</v>
      </c>
      <c r="EY123" s="44">
        <f>IF(U$4=0,0,求节点(U$4:U$9,$B$4:$B$9,求节点(其他调用!$F$4:$F$42,其他调用!$G$4:$G$42,其他调用!$AG124)))</f>
        <v>6</v>
      </c>
      <c r="EZ123" s="44">
        <f>IF(V$4=0,0,求节点(V$4:V$9,$B$4:$B$9,求节点(其他调用!$F$4:$F$42,其他调用!$G$4:$G$42,其他调用!$AG124)))</f>
        <v>0</v>
      </c>
      <c r="FA123" s="44">
        <f>IF(W$4=0,0,求节点(W$4:W$9,$B$4:$B$9,求节点(其他调用!$F$4:$F$42,其他调用!$G$4:$G$42,其他调用!$AG124)))</f>
        <v>6</v>
      </c>
      <c r="FB123" s="44">
        <f>IF(X$4=0,0,求节点(X$4:X$9,$B$4:$B$9,求节点(其他调用!$F$4:$F$42,其他调用!$G$4:$G$42,其他调用!$AG124)))</f>
        <v>6</v>
      </c>
      <c r="FC123" s="44">
        <f>IF(Y$4=0,0,求节点(Y$4:Y$9,$B$4:$B$9,求节点(其他调用!$F$4:$F$42,其他调用!$G$4:$G$42,其他调用!$AG124)))</f>
        <v>6</v>
      </c>
      <c r="FD123" s="44">
        <f>IF(Z$4=0,0,求节点(Z$4:Z$9,$B$4:$B$9,求节点(其他调用!$F$4:$F$42,其他调用!$G$4:$G$42,其他调用!$AG124)))</f>
        <v>0</v>
      </c>
      <c r="FE123" s="44">
        <f>IF(AA$4=0,0,求节点(AA$4:AA$9,$B$4:$B$9,求节点(其他调用!$F$4:$F$42,其他调用!$G$4:$G$42,其他调用!$AG124)))</f>
        <v>6</v>
      </c>
      <c r="FF123" s="44">
        <f>IF(AB$4=0,0,求节点(AB$4:AB$9,$B$4:$B$9,求节点(其他调用!$F$4:$F$42,其他调用!$G$4:$G$42,其他调用!$AG124)))</f>
        <v>6</v>
      </c>
      <c r="FG123" s="44">
        <f>IF(AC$4=0,0,求节点(AC$4:AC$9,$B$4:$B$9,求节点(其他调用!$F$4:$F$42,其他调用!$G$4:$G$42,其他调用!$AG124)))</f>
        <v>6</v>
      </c>
      <c r="FH123" s="44">
        <f>IF(AD$4=0,0,求节点(AD$4:AD$9,$B$4:$B$9,求节点(其他调用!$F$4:$F$42,其他调用!$G$4:$G$42,其他调用!$AG124)))</f>
        <v>6</v>
      </c>
      <c r="FI123" s="44">
        <f>IF(AE$4=0,0,求节点(AE$4:AE$9,$B$4:$B$9,求节点(其他调用!$F$4:$F$42,其他调用!$G$4:$G$42,其他调用!$AG124)))</f>
        <v>6</v>
      </c>
      <c r="FJ123" s="44">
        <f>IF(AF$4=0,0,求节点(AF$4:AF$9,$B$4:$B$9,求节点(其他调用!$F$4:$F$42,其他调用!$G$4:$G$42,其他调用!$AG124)))</f>
        <v>6</v>
      </c>
      <c r="FK123" s="44">
        <f>IF(AG$4=0,0,求节点(AG$4:AG$9,$B$4:$B$9,求节点(其他调用!$F$4:$F$42,其他调用!$G$4:$G$42,其他调用!$AG124)))</f>
        <v>6</v>
      </c>
      <c r="FL123" s="44">
        <f>IF(AH$4=0,0,求节点(AH$4:AH$9,$B$4:$B$9,求节点(其他调用!$F$4:$F$42,其他调用!$G$4:$G$42,其他调用!$AG124)))</f>
        <v>6</v>
      </c>
      <c r="FM123" s="44">
        <f>IF(AI$4=0,0,求节点(AI$4:AI$9,$B$4:$B$9,求节点(其他调用!$F$4:$F$42,其他调用!$G$4:$G$42,其他调用!$AG124)))</f>
        <v>6</v>
      </c>
      <c r="FN123" s="44">
        <f>IF(AJ$4=0,0,求节点(AJ$4:AJ$9,$B$4:$B$9,求节点(其他调用!$F$4:$F$42,其他调用!$G$4:$G$42,其他调用!$AG124)))</f>
        <v>6</v>
      </c>
      <c r="FO123" s="44">
        <f>IF(AK$4=0,0,求节点(AK$4:AK$9,$B$4:$B$9,求节点(其他调用!$F$4:$F$42,其他调用!$G$4:$G$42,其他调用!$AG124)))</f>
        <v>6</v>
      </c>
      <c r="FP123" s="44">
        <f>IF(AL$4=0,0,求节点(AL$4:AL$9,$B$4:$B$9,求节点(其他调用!$F$4:$F$42,其他调用!$G$4:$G$42,其他调用!$AG124)))</f>
        <v>6</v>
      </c>
      <c r="FQ123" s="44">
        <f>IF(AM$4=0,0,求节点(AM$4:AM$9,$B$4:$B$9,求节点(其他调用!$F$4:$F$42,其他调用!$G$4:$G$42,其他调用!$AG124)))</f>
        <v>6</v>
      </c>
      <c r="FR123" s="44">
        <f>IF(AN$4=0,0,求节点(AN$4:AN$9,$B$4:$B$9,求节点(其他调用!$F$4:$F$42,其他调用!$G$4:$G$42,其他调用!$AG124)))</f>
        <v>6</v>
      </c>
      <c r="FS123" s="44">
        <f>IF(AO$4=0,0,求节点(AO$4:AO$9,$B$4:$B$9,求节点(其他调用!$F$4:$F$42,其他调用!$G$4:$G$42,其他调用!$AG124)))</f>
        <v>6</v>
      </c>
      <c r="FT123" s="44">
        <f>IF(AP$4=0,0,求节点(AP$4:AP$9,$B$4:$B$9,求节点(其他调用!$F$4:$F$42,其他调用!$G$4:$G$42,其他调用!$AG124)))</f>
        <v>6</v>
      </c>
      <c r="FU123" s="44">
        <f>IF(AQ$4=0,0,求节点(AQ$4:AQ$9,$B$4:$B$9,求节点(其他调用!$F$4:$F$42,其他调用!$G$4:$G$42,其他调用!$AG124)))</f>
        <v>6</v>
      </c>
      <c r="FV123" s="44">
        <f>IF(AR$4=0,0,求节点(AR$4:AR$9,$B$4:$B$9,求节点(其他调用!$F$4:$F$42,其他调用!$G$4:$G$42,其他调用!$AG124)))</f>
        <v>6</v>
      </c>
      <c r="FW123" s="44">
        <f>IF(AS$4=0,0,求节点(AS$4:AS$9,$B$4:$B$9,求节点(其他调用!$F$4:$F$42,其他调用!$G$4:$G$42,其他调用!$AG124)))</f>
        <v>6</v>
      </c>
      <c r="FX123" s="44">
        <f>IF(AT$4=0,0,求节点(AT$4:AT$9,$B$4:$B$9,求节点(其他调用!$F$4:$F$42,其他调用!$G$4:$G$42,其他调用!$AG124)))</f>
        <v>6</v>
      </c>
      <c r="FY123" s="44">
        <f>IF(AU$4=0,0,求节点(AU$4:AU$9,$B$4:$B$9,求节点(其他调用!$F$4:$F$42,其他调用!$G$4:$G$42,其他调用!$AG124)))</f>
        <v>6</v>
      </c>
      <c r="FZ123" s="44">
        <f>IF(AV$4=0,0,求节点(AV$4:AV$9,$B$4:$B$9,求节点(其他调用!$F$4:$F$42,其他调用!$G$4:$G$42,其他调用!$AG124)))</f>
        <v>6</v>
      </c>
      <c r="GA123" s="44">
        <f>IF(AW$4=0,0,求节点(AW$4:AW$9,$B$4:$B$9,求节点(其他调用!$F$4:$F$42,其他调用!$G$4:$G$42,其他调用!$AG124)))</f>
        <v>6</v>
      </c>
      <c r="GB123" s="44">
        <f>IF(AX$4=0,0,求节点(AX$4:AX$9,$B$4:$B$9,求节点(其他调用!$F$4:$F$42,其他调用!$G$4:$G$42,其他调用!$AG124)))</f>
        <v>6</v>
      </c>
      <c r="GC123" s="44">
        <f>IF(AY$4=0,0,求节点(AY$4:AY$9,$B$4:$B$9,求节点(其他调用!$F$4:$F$42,其他调用!$G$4:$G$42,其他调用!$AG124)))</f>
        <v>6</v>
      </c>
      <c r="GD123" s="44">
        <f>IF(AZ$4=0,0,求节点(AZ$4:AZ$9,$B$4:$B$9,求节点(其他调用!$F$4:$F$42,其他调用!$G$4:$G$42,其他调用!$AG124)))</f>
        <v>6</v>
      </c>
      <c r="GF123" s="44">
        <v>120</v>
      </c>
      <c r="GG123" s="44">
        <f>IF(C$23=0,0,求节点(C$23:C$28,$B$23:$B$28,求节点(其他调用!$U$4:$U$20,其他调用!$V$4:$V$20,$GF123)))</f>
        <v>0</v>
      </c>
      <c r="GH123" s="44">
        <f>IF(D$23=0,0,求节点(D$23:D$28,$B$23:$B$28,求节点(其他调用!$U$4:$U$20,其他调用!$V$4:$V$20,$GF123)))</f>
        <v>0</v>
      </c>
      <c r="GI123" s="44">
        <f>IF(E$23=0,0,求节点(E$23:E$28,$B$23:$B$28,求节点(其他调用!$U$4:$U$20,其他调用!$V$4:$V$20,$GF123)))</f>
        <v>0</v>
      </c>
      <c r="GJ123" s="44">
        <f>IF(F$23=0,0,求节点(F$23:F$28,$B$23:$B$28,求节点(其他调用!$U$4:$U$20,其他调用!$V$4:$V$20,$GF123)))</f>
        <v>0</v>
      </c>
      <c r="GK123" s="44">
        <f>IF(G$23=0,0,求节点(G$23:G$28,$B$23:$B$28,求节点(其他调用!$U$4:$U$20,其他调用!$V$4:$V$20,$GF123)))</f>
        <v>0</v>
      </c>
      <c r="GL123" s="44">
        <f>IF(H$23=0,0,求节点(H$23:H$28,$B$23:$B$28,求节点(其他调用!$U$4:$U$20,其他调用!$V$4:$V$20,$GF123)))</f>
        <v>0</v>
      </c>
      <c r="GM123" s="44">
        <f>IF(I$23=0,0,求节点(I$23:I$28,$B$23:$B$28,求节点(其他调用!$U$4:$U$20,其他调用!$V$4:$V$20,$GF123)))</f>
        <v>0</v>
      </c>
      <c r="GN123" s="44">
        <f>IF(J$23=0,0,求节点(J$23:J$28,$B$23:$B$28,求节点(其他调用!$U$4:$U$20,其他调用!$V$4:$V$20,$GF123)))</f>
        <v>0</v>
      </c>
      <c r="GO123" s="44">
        <f>IF(K$23=0,0,求节点(K$23:K$28,$B$23:$B$28,求节点(其他调用!$U$4:$U$20,其他调用!$V$4:$V$20,$GF123)))</f>
        <v>0</v>
      </c>
      <c r="GP123" s="44">
        <f>IF(L$23=0,0,求节点(L$23:L$28,$B$23:$B$28,求节点(其他调用!$U$4:$U$20,其他调用!$V$4:$V$20,$GF123)))</f>
        <v>0</v>
      </c>
      <c r="GQ123" s="44">
        <f>IF(M$23=0,0,求节点(M$23:M$28,$B$23:$B$28,求节点(其他调用!$U$4:$U$20,其他调用!$V$4:$V$20,$GF123)))</f>
        <v>0</v>
      </c>
      <c r="GR123" s="44">
        <f>IF(N$23=0,0,求节点(N$23:N$28,$B$23:$B$28,求节点(其他调用!$U$4:$U$20,其他调用!$V$4:$V$20,$GF123)))</f>
        <v>0</v>
      </c>
      <c r="GS123" s="44">
        <f>IF(O$23=0,0,求节点(O$23:O$28,$B$23:$B$28,求节点(其他调用!$U$4:$U$20,其他调用!$V$4:$V$20,$GF123)))</f>
        <v>0</v>
      </c>
      <c r="GT123" s="44">
        <f>IF(P$23=0,0,求节点(P$23:P$28,$B$23:$B$28,求节点(其他调用!$U$4:$U$20,其他调用!$V$4:$V$20,$GF123)))</f>
        <v>0</v>
      </c>
      <c r="GU123" s="44">
        <f>IF(Q$23=0,0,求节点(Q$23:Q$28,$B$23:$B$28,求节点(其他调用!$U$4:$U$20,其他调用!$V$4:$V$20,$GF123)))</f>
        <v>0</v>
      </c>
      <c r="GV123" s="44">
        <f>IF(R$23=0,0,求节点(R$23:R$28,$B$23:$B$28,求节点(其他调用!$U$4:$U$20,其他调用!$V$4:$V$20,$GF123)))</f>
        <v>0</v>
      </c>
      <c r="GW123" s="44">
        <f>IF(S$23=0,0,求节点(S$23:S$28,$B$23:$B$28,求节点(其他调用!$U$4:$U$20,其他调用!$V$4:$V$20,$GF123)))</f>
        <v>0</v>
      </c>
      <c r="GX123" s="44">
        <f>IF(T$23=0,0,求节点(T$23:T$28,$B$23:$B$28,求节点(其他调用!$U$4:$U$20,其他调用!$V$4:$V$20,$GF123)))</f>
        <v>0</v>
      </c>
      <c r="GY123" s="44">
        <f>IF(U$23=0,0,求节点(U$23:U$28,$B$23:$B$28,求节点(其他调用!$U$4:$U$20,其他调用!$V$4:$V$20,$GF123)))</f>
        <v>0</v>
      </c>
      <c r="GZ123" s="44">
        <f>IF(V$23=0,0,求节点(V$23:V$28,$B$23:$B$28,求节点(其他调用!$U$4:$U$20,其他调用!$V$4:$V$20,$GF123)))</f>
        <v>0</v>
      </c>
      <c r="HC123" s="44">
        <v>120</v>
      </c>
      <c r="HD123" s="44">
        <f>IF(C$4=0,0,求节点(C$4:C$9,$B$4:$B$9,求节点(其他调用!$I$4:$I$42,其他调用!$J$4:$J$42,其他调用!$AH124)))</f>
        <v>6</v>
      </c>
      <c r="HE123" s="44">
        <f>IF(D$4=0,0,求节点(D$4:D$9,$B$4:$B$9,求节点(其他调用!$I$4:$I$42,其他调用!$J$4:$J$42,其他调用!$AH124)))</f>
        <v>6</v>
      </c>
      <c r="HF123" s="44">
        <f>IF(E$4=0,0,求节点(E$4:E$9,$B$4:$B$9,求节点(其他调用!$I$4:$I$42,其他调用!$J$4:$J$42,其他调用!$AH124)))</f>
        <v>6</v>
      </c>
      <c r="HG123" s="44">
        <f>IF(F$4=0,0,求节点(F$4:F$9,$B$4:$B$9,求节点(其他调用!$I$4:$I$42,其他调用!$J$4:$J$42,其他调用!$AH124)))</f>
        <v>0</v>
      </c>
      <c r="HH123" s="44">
        <f>IF(G$4=0,0,求节点(G$4:G$9,$B$4:$B$9,求节点(其他调用!$I$4:$I$42,其他调用!$J$4:$J$42,其他调用!$AH124)))</f>
        <v>0</v>
      </c>
      <c r="HI123" s="44">
        <f>IF(H$4=0,0,求节点(H$4:H$9,$B$4:$B$9,求节点(其他调用!$I$4:$I$42,其他调用!$J$4:$J$42,其他调用!$AH124)))</f>
        <v>0</v>
      </c>
      <c r="HJ123" s="44">
        <f>IF(I$4=0,0,求节点(I$4:I$9,$B$4:$B$9,求节点(其他调用!$I$4:$I$42,其他调用!$J$4:$J$42,其他调用!$AH124)))</f>
        <v>0</v>
      </c>
      <c r="HK123" s="44">
        <f>IF(J$4=0,0,求节点(J$4:J$9,$B$4:$B$9,求节点(其他调用!$I$4:$I$42,其他调用!$J$4:$J$42,其他调用!$AH124)))</f>
        <v>0</v>
      </c>
      <c r="HL123" s="44">
        <f>IF(K$4=0,0,求节点(K$4:K$9,$B$4:$B$9,求节点(其他调用!$I$4:$I$42,其他调用!$J$4:$J$42,其他调用!$AH124)))</f>
        <v>0</v>
      </c>
      <c r="HM123" s="44">
        <f>IF(L$4=0,0,求节点(L$4:L$9,$B$4:$B$9,求节点(其他调用!$I$4:$I$42,其他调用!$J$4:$J$42,其他调用!$AH124)))</f>
        <v>0</v>
      </c>
      <c r="HN123" s="44">
        <f>IF(M$4=0,0,求节点(M$4:M$9,$B$4:$B$9,求节点(其他调用!$I$4:$I$42,其他调用!$J$4:$J$42,其他调用!$AH124)))</f>
        <v>0</v>
      </c>
      <c r="HO123" s="44">
        <f>IF(N$4=0,0,求节点(N$4:N$9,$B$4:$B$9,求节点(其他调用!$I$4:$I$42,其他调用!$J$4:$J$42,其他调用!$AH124)))</f>
        <v>0</v>
      </c>
      <c r="HP123" s="44">
        <f>IF(O$4=0,0,求节点(O$4:O$9,$B$4:$B$9,求节点(其他调用!$I$4:$I$42,其他调用!$J$4:$J$42,其他调用!$AH124)))</f>
        <v>0</v>
      </c>
      <c r="HQ123" s="44">
        <f>IF(P$4=0,0,求节点(P$4:P$9,$B$4:$B$9,求节点(其他调用!$I$4:$I$42,其他调用!$J$4:$J$42,其他调用!$AH124)))</f>
        <v>0</v>
      </c>
      <c r="HR123" s="44">
        <f>IF(Q$4=0,0,求节点(Q$4:Q$9,$B$4:$B$9,求节点(其他调用!$I$4:$I$42,其他调用!$J$4:$J$42,其他调用!$AH124)))</f>
        <v>0</v>
      </c>
      <c r="HS123" s="44">
        <f>IF(R$4=0,0,求节点(R$4:R$9,$B$4:$B$9,求节点(其他调用!$I$4:$I$42,其他调用!$J$4:$J$42,其他调用!$AH124)))</f>
        <v>0</v>
      </c>
      <c r="HT123" s="44">
        <f>IF(S$4=0,0,求节点(S$4:S$9,$B$4:$B$9,求节点(其他调用!$I$4:$I$42,其他调用!$J$4:$J$42,其他调用!$AH124)))</f>
        <v>6</v>
      </c>
      <c r="HU123" s="44">
        <f>IF(T$4=0,0,求节点(T$4:T$9,$B$4:$B$9,求节点(其他调用!$I$4:$I$42,其他调用!$J$4:$J$42,其他调用!$AH124)))</f>
        <v>6</v>
      </c>
      <c r="HV123" s="44">
        <f>IF(U$4=0,0,求节点(U$4:U$9,$B$4:$B$9,求节点(其他调用!$I$4:$I$42,其他调用!$J$4:$J$42,其他调用!$AH124)))</f>
        <v>6</v>
      </c>
      <c r="HW123" s="44">
        <f>IF(V$4=0,0,求节点(V$4:V$9,$B$4:$B$9,求节点(其他调用!$I$4:$I$42,其他调用!$J$4:$J$42,其他调用!$AH124)))</f>
        <v>0</v>
      </c>
      <c r="HX123" s="44">
        <f>IF(W$4=0,0,求节点(W$4:W$9,$B$4:$B$9,求节点(其他调用!$I$4:$I$42,其他调用!$J$4:$J$42,其他调用!$AH124)))</f>
        <v>6</v>
      </c>
      <c r="HY123" s="44">
        <f>IF(X$4=0,0,求节点(X$4:X$9,$B$4:$B$9,求节点(其他调用!$I$4:$I$42,其他调用!$J$4:$J$42,其他调用!$AH124)))</f>
        <v>6</v>
      </c>
      <c r="HZ123" s="44">
        <f>IF(Y$4=0,0,求节点(Y$4:Y$9,$B$4:$B$9,求节点(其他调用!$I$4:$I$42,其他调用!$J$4:$J$42,其他调用!$AH124)))</f>
        <v>6</v>
      </c>
      <c r="IA123" s="44">
        <f>IF(Z$4=0,0,求节点(Z$4:Z$9,$B$4:$B$9,求节点(其他调用!$I$4:$I$42,其他调用!$J$4:$J$42,其他调用!$AH124)))</f>
        <v>0</v>
      </c>
      <c r="IB123" s="44">
        <f>IF(AA$4=0,0,求节点(AA$4:AA$9,$B$4:$B$9,求节点(其他调用!$I$4:$I$42,其他调用!$J$4:$J$42,其他调用!$AH124)))</f>
        <v>6</v>
      </c>
      <c r="IC123" s="44">
        <f>IF(AB$4=0,0,求节点(AB$4:AB$9,$B$4:$B$9,求节点(其他调用!$I$4:$I$42,其他调用!$J$4:$J$42,其他调用!$AH124)))</f>
        <v>6</v>
      </c>
      <c r="ID123" s="44">
        <f>IF(AC$4=0,0,求节点(AC$4:AC$9,$B$4:$B$9,求节点(其他调用!$I$4:$I$42,其他调用!$J$4:$J$42,其他调用!$AH124)))</f>
        <v>6</v>
      </c>
      <c r="IE123" s="44">
        <f>IF(AD$4=0,0,求节点(AD$4:AD$9,$B$4:$B$9,求节点(其他调用!$I$4:$I$42,其他调用!$J$4:$J$42,其他调用!$AH124)))</f>
        <v>6</v>
      </c>
      <c r="IF123" s="44">
        <f>IF(AE$4=0,0,求节点(AE$4:AE$9,$B$4:$B$9,求节点(其他调用!$I$4:$I$42,其他调用!$J$4:$J$42,其他调用!$AH124)))</f>
        <v>6</v>
      </c>
      <c r="IG123" s="44">
        <f>IF(AF$4=0,0,求节点(AF$4:AF$9,$B$4:$B$9,求节点(其他调用!$I$4:$I$42,其他调用!$J$4:$J$42,其他调用!$AH124)))</f>
        <v>6</v>
      </c>
      <c r="IH123" s="44">
        <f>IF(AG$4=0,0,求节点(AG$4:AG$9,$B$4:$B$9,求节点(其他调用!$I$4:$I$42,其他调用!$J$4:$J$42,其他调用!$AH124)))</f>
        <v>6</v>
      </c>
      <c r="II123" s="44">
        <f>IF(AH$4=0,0,求节点(AH$4:AH$9,$B$4:$B$9,求节点(其他调用!$I$4:$I$42,其他调用!$J$4:$J$42,其他调用!$AH124)))</f>
        <v>6</v>
      </c>
      <c r="IJ123" s="44">
        <f>IF(AI$4=0,0,求节点(AI$4:AI$9,$B$4:$B$9,求节点(其他调用!$I$4:$I$42,其他调用!$J$4:$J$42,其他调用!$AH124)))</f>
        <v>6</v>
      </c>
      <c r="IK123" s="44">
        <f>IF(AJ$4=0,0,求节点(AJ$4:AJ$9,$B$4:$B$9,求节点(其他调用!$I$4:$I$42,其他调用!$J$4:$J$42,其他调用!$AH124)))</f>
        <v>6</v>
      </c>
      <c r="IL123" s="44">
        <f>IF(AK$4=0,0,求节点(AK$4:AK$9,$B$4:$B$9,求节点(其他调用!$I$4:$I$42,其他调用!$J$4:$J$42,其他调用!$AH124)))</f>
        <v>6</v>
      </c>
      <c r="IM123" s="44">
        <f>IF(AL$4=0,0,求节点(AL$4:AL$9,$B$4:$B$9,求节点(其他调用!$I$4:$I$42,其他调用!$J$4:$J$42,其他调用!$AH124)))</f>
        <v>6</v>
      </c>
      <c r="IN123" s="44">
        <f>IF(AM$4=0,0,求节点(AM$4:AM$9,$B$4:$B$9,求节点(其他调用!$I$4:$I$42,其他调用!$J$4:$J$42,其他调用!$AH124)))</f>
        <v>6</v>
      </c>
      <c r="IO123" s="44">
        <f>IF(AN$4=0,0,求节点(AN$4:AN$9,$B$4:$B$9,求节点(其他调用!$I$4:$I$42,其他调用!$J$4:$J$42,其他调用!$AH124)))</f>
        <v>6</v>
      </c>
      <c r="IP123" s="44">
        <f>IF(AO$4=0,0,求节点(AO$4:AO$9,$B$4:$B$9,求节点(其他调用!$I$4:$I$42,其他调用!$J$4:$J$42,其他调用!$AH124)))</f>
        <v>6</v>
      </c>
      <c r="IQ123" s="44">
        <f>IF(AP$4=0,0,求节点(AP$4:AP$9,$B$4:$B$9,求节点(其他调用!$I$4:$I$42,其他调用!$J$4:$J$42,其他调用!$AH124)))</f>
        <v>6</v>
      </c>
      <c r="IR123" s="44">
        <f>IF(AQ$4=0,0,求节点(AQ$4:AQ$9,$B$4:$B$9,求节点(其他调用!$I$4:$I$42,其他调用!$J$4:$J$42,其他调用!$AH124)))</f>
        <v>6</v>
      </c>
      <c r="IS123" s="44">
        <f>IF(AR$4=0,0,求节点(AR$4:AR$9,$B$4:$B$9,求节点(其他调用!$I$4:$I$42,其他调用!$J$4:$J$42,其他调用!$AH124)))</f>
        <v>6</v>
      </c>
      <c r="IT123" s="44">
        <f>IF(AS$4=0,0,求节点(AS$4:AS$9,$B$4:$B$9,求节点(其他调用!$I$4:$I$42,其他调用!$J$4:$J$42,其他调用!$AH124)))</f>
        <v>6</v>
      </c>
      <c r="IU123" s="44">
        <f>IF(AT$4=0,0,求节点(AT$4:AT$9,$B$4:$B$9,求节点(其他调用!$I$4:$I$42,其他调用!$J$4:$J$42,其他调用!$AH124)))</f>
        <v>6</v>
      </c>
      <c r="IV123" s="44">
        <f>IF(AU$4=0,0,求节点(AU$4:AU$9,$B$4:$B$9,求节点(其他调用!$I$4:$I$42,其他调用!$J$4:$J$42,其他调用!$AH124)))</f>
        <v>6</v>
      </c>
      <c r="IW123" s="44">
        <f>IF(AV$4=0,0,求节点(AV$4:AV$9,$B$4:$B$9,求节点(其他调用!$I$4:$I$42,其他调用!$J$4:$J$42,其他调用!$AH124)))</f>
        <v>6</v>
      </c>
      <c r="IX123" s="44">
        <f>IF(AW$4=0,0,求节点(AW$4:AW$9,$B$4:$B$9,求节点(其他调用!$I$4:$I$42,其他调用!$J$4:$J$42,其他调用!$AH124)))</f>
        <v>6</v>
      </c>
      <c r="IY123" s="44">
        <f>IF(AX$4=0,0,求节点(AX$4:AX$9,$B$4:$B$9,求节点(其他调用!$I$4:$I$42,其他调用!$J$4:$J$42,其他调用!$AH124)))</f>
        <v>6</v>
      </c>
      <c r="IZ123" s="44">
        <f>IF(AY$4=0,0,求节点(AY$4:AY$9,$B$4:$B$9,求节点(其他调用!$I$4:$I$42,其他调用!$J$4:$J$42,其他调用!$AH124)))</f>
        <v>6</v>
      </c>
      <c r="JA123" s="44">
        <f>IF(AZ$4=0,0,求节点(AZ$4:AZ$9,$B$4:$B$9,求节点(其他调用!$I$4:$I$42,其他调用!$J$4:$J$42,其他调用!$AH124)))</f>
        <v>6</v>
      </c>
      <c r="JC123" s="44">
        <v>120</v>
      </c>
      <c r="JD123" s="44">
        <f>IF(C$23=0,0,求节点(C$23:C$28,$B$23:$B$28,求节点(其他调用!$W$4:$W$20,其他调用!$X$4:$X$20,$JC123)))</f>
        <v>0</v>
      </c>
      <c r="JE123" s="44">
        <f>IF(D$23=0,0,求节点(D$23:D$28,$B$23:$B$28,求节点(其他调用!$W$4:$W$20,其他调用!$X$4:$X$20,$JC123)))</f>
        <v>0</v>
      </c>
      <c r="JF123" s="44">
        <f>IF(E$23=0,0,求节点(E$23:E$28,$B$23:$B$28,求节点(其他调用!$W$4:$W$20,其他调用!$X$4:$X$20,$JC123)))</f>
        <v>0</v>
      </c>
      <c r="JG123" s="44">
        <f>IF(F$23=0,0,求节点(F$23:F$28,$B$23:$B$28,求节点(其他调用!$W$4:$W$20,其他调用!$X$4:$X$20,$JC123)))</f>
        <v>7.1917717670078041E-3</v>
      </c>
      <c r="JH123" s="44">
        <f>IF(G$23=0,0,求节点(G$23:G$28,$B$23:$B$28,求节点(其他调用!$W$4:$W$20,其他调用!$X$4:$X$20,$JC123)))</f>
        <v>1.0787657650511595E-2</v>
      </c>
      <c r="JI123" s="44">
        <f>IF(H$23=0,0,求节点(H$23:H$28,$B$23:$B$28,求节点(其他调用!$W$4:$W$20,其他调用!$X$4:$X$20,$JC123)))</f>
        <v>1.0787657650511595E-2</v>
      </c>
      <c r="JJ123" s="44">
        <f>IF(I$23=0,0,求节点(I$23:I$28,$B$23:$B$28,求节点(其他调用!$W$4:$W$20,其他调用!$X$4:$X$20,$JC123)))</f>
        <v>1.6344935834108454E-2</v>
      </c>
      <c r="JK123" s="44">
        <f>IF(J$23=0,0,求节点(J$23:J$28,$B$23:$B$28,求节点(其他调用!$W$4:$W$20,其他调用!$X$4:$X$20,$JC123)))</f>
        <v>0</v>
      </c>
      <c r="JL123" s="44">
        <f>IF(K$23=0,0,求节点(K$23:K$28,$B$23:$B$28,求节点(其他调用!$W$4:$W$20,其他调用!$X$4:$X$20,$JC123)))</f>
        <v>1.0787657650511595E-2</v>
      </c>
      <c r="JM123" s="44">
        <f>IF(L$23=0,0,求节点(L$23:L$28,$B$23:$B$28,求节点(其他调用!$W$4:$W$20,其他调用!$X$4:$X$20,$JC123)))</f>
        <v>0</v>
      </c>
      <c r="JN123" s="44">
        <f>IF(M$23=0,0,求节点(M$23:M$28,$B$23:$B$28,求节点(其他调用!$W$4:$W$20,其他调用!$X$4:$X$20,$JC123)))</f>
        <v>0</v>
      </c>
      <c r="JO123" s="44">
        <f>IF(N$23=0,0,求节点(N$23:N$28,$B$23:$B$28,求节点(其他调用!$W$4:$W$20,其他调用!$X$4:$X$20,$JC123)))</f>
        <v>0</v>
      </c>
      <c r="JP123" s="44">
        <f>IF(O$23=0,0,求节点(O$23:O$28,$B$23:$B$28,求节点(其他调用!$W$4:$W$20,其他调用!$X$4:$X$20,$JC123)))</f>
        <v>0</v>
      </c>
      <c r="JQ123" s="44">
        <f>IF(P$23=0,0,求节点(P$23:P$28,$B$23:$B$28,求节点(其他调用!$W$4:$W$20,其他调用!$X$4:$X$20,$JC123)))</f>
        <v>0</v>
      </c>
      <c r="JR123" s="44">
        <f>IF(Q$23=0,0,求节点(Q$23:Q$28,$B$23:$B$28,求节点(其他调用!$W$4:$W$20,其他调用!$X$4:$X$20,$JC123)))</f>
        <v>0</v>
      </c>
      <c r="JS123" s="44">
        <f>IF(R$23=0,0,求节点(R$23:R$28,$B$23:$B$28,求节点(其他调用!$W$4:$W$20,其他调用!$X$4:$X$20,$JC123)))</f>
        <v>0</v>
      </c>
      <c r="JT123" s="44">
        <f>IF(S$23=0,0,求节点(S$23:S$28,$B$23:$B$28,求节点(其他调用!$W$4:$W$20,其他调用!$X$4:$X$20,$JC123)))</f>
        <v>0</v>
      </c>
      <c r="JU123" s="44">
        <f>IF(T$23=0,0,求节点(T$23:T$28,$B$23:$B$28,求节点(其他调用!$W$4:$W$20,其他调用!$X$4:$X$20,$JC123)))</f>
        <v>0</v>
      </c>
      <c r="JV123" s="44">
        <f>IF(U$23=0,0,求节点(U$23:U$28,$B$23:$B$28,求节点(其他调用!$W$4:$W$20,其他调用!$X$4:$X$20,$JC123)))</f>
        <v>0</v>
      </c>
      <c r="JW123" s="44">
        <f>IF(V$23=0,0,求节点(V$23:V$28,$B$23:$B$28,求节点(其他调用!$W$4:$W$20,其他调用!$X$4:$X$20,$JC123)))</f>
        <v>0</v>
      </c>
      <c r="JZ123" s="44">
        <v>120</v>
      </c>
      <c r="KA123" s="44">
        <f>IF(C$4=0,0,求节点(C$4:C$9,$B$4:$B$9,求节点(其他调用!$L$4:$L$42,其他调用!$M$4:$M$42,其他调用!$AI124)))</f>
        <v>6</v>
      </c>
      <c r="KB123" s="44">
        <f>IF(D$4=0,0,求节点(D$4:D$9,$B$4:$B$9,求节点(其他调用!$L$4:$L$42,其他调用!$M$4:$M$42,其他调用!$AI124)))</f>
        <v>6</v>
      </c>
      <c r="KC123" s="44">
        <f>IF(E$4=0,0,求节点(E$4:E$9,$B$4:$B$9,求节点(其他调用!$L$4:$L$42,其他调用!$M$4:$M$42,其他调用!$AI124)))</f>
        <v>6</v>
      </c>
      <c r="KD123" s="44">
        <f>IF(F$4=0,0,求节点(F$4:F$9,$B$4:$B$9,求节点(其他调用!$L$4:$L$42,其他调用!$M$4:$M$42,其他调用!$AI124)))</f>
        <v>0</v>
      </c>
      <c r="KE123" s="44">
        <f>IF(G$4=0,0,求节点(G$4:G$9,$B$4:$B$9,求节点(其他调用!$L$4:$L$42,其他调用!$M$4:$M$42,其他调用!$AI124)))</f>
        <v>0</v>
      </c>
      <c r="KF123" s="44">
        <f>IF(H$4=0,0,求节点(H$4:H$9,$B$4:$B$9,求节点(其他调用!$L$4:$L$42,其他调用!$M$4:$M$42,其他调用!$AI124)))</f>
        <v>0</v>
      </c>
      <c r="KG123" s="44">
        <f>IF(I$4=0,0,求节点(I$4:I$9,$B$4:$B$9,求节点(其他调用!$L$4:$L$42,其他调用!$M$4:$M$42,其他调用!$AI124)))</f>
        <v>0</v>
      </c>
      <c r="KH123" s="44">
        <f>IF(J$4=0,0,求节点(J$4:J$9,$B$4:$B$9,求节点(其他调用!$L$4:$L$42,其他调用!$M$4:$M$42,其他调用!$AI124)))</f>
        <v>0</v>
      </c>
      <c r="KI123" s="44">
        <f>IF(K$4=0,0,求节点(K$4:K$9,$B$4:$B$9,求节点(其他调用!$L$4:$L$42,其他调用!$M$4:$M$42,其他调用!$AI124)))</f>
        <v>0</v>
      </c>
      <c r="KJ123" s="44">
        <f>IF(L$4=0,0,求节点(L$4:L$9,$B$4:$B$9,求节点(其他调用!$L$4:$L$42,其他调用!$M$4:$M$42,其他调用!$AI124)))</f>
        <v>0</v>
      </c>
      <c r="KK123" s="44">
        <f>IF(M$4=0,0,求节点(M$4:M$9,$B$4:$B$9,求节点(其他调用!$L$4:$L$42,其他调用!$M$4:$M$42,其他调用!$AI124)))</f>
        <v>0</v>
      </c>
      <c r="KL123" s="44">
        <f>IF(N$4=0,0,求节点(N$4:N$9,$B$4:$B$9,求节点(其他调用!$L$4:$L$42,其他调用!$M$4:$M$42,其他调用!$AI124)))</f>
        <v>0</v>
      </c>
      <c r="KM123" s="44">
        <f>IF(O$4=0,0,求节点(O$4:O$9,$B$4:$B$9,求节点(其他调用!$L$4:$L$42,其他调用!$M$4:$M$42,其他调用!$AI124)))</f>
        <v>0</v>
      </c>
      <c r="KN123" s="44">
        <f>IF(P$4=0,0,求节点(P$4:P$9,$B$4:$B$9,求节点(其他调用!$L$4:$L$42,其他调用!$M$4:$M$42,其他调用!$AI124)))</f>
        <v>0</v>
      </c>
      <c r="KO123" s="44">
        <f>IF(Q$4=0,0,求节点(Q$4:Q$9,$B$4:$B$9,求节点(其他调用!$L$4:$L$42,其他调用!$M$4:$M$42,其他调用!$AI124)))</f>
        <v>0</v>
      </c>
      <c r="KP123" s="44">
        <f>IF(R$4=0,0,求节点(R$4:R$9,$B$4:$B$9,求节点(其他调用!$L$4:$L$42,其他调用!$M$4:$M$42,其他调用!$AI124)))</f>
        <v>0</v>
      </c>
      <c r="KQ123" s="44">
        <f>IF(S$4=0,0,求节点(S$4:S$9,$B$4:$B$9,求节点(其他调用!$L$4:$L$42,其他调用!$M$4:$M$42,其他调用!$AI124)))</f>
        <v>6</v>
      </c>
      <c r="KR123" s="44">
        <f>IF(T$4=0,0,求节点(T$4:T$9,$B$4:$B$9,求节点(其他调用!$L$4:$L$42,其他调用!$M$4:$M$42,其他调用!$AI124)))</f>
        <v>6</v>
      </c>
      <c r="KS123" s="44">
        <f>IF(U$4=0,0,求节点(U$4:U$9,$B$4:$B$9,求节点(其他调用!$L$4:$L$42,其他调用!$M$4:$M$42,其他调用!$AI124)))</f>
        <v>6</v>
      </c>
      <c r="KT123" s="44">
        <f>IF(V$4=0,0,求节点(V$4:V$9,$B$4:$B$9,求节点(其他调用!$L$4:$L$42,其他调用!$M$4:$M$42,其他调用!$AI124)))</f>
        <v>0</v>
      </c>
      <c r="KU123" s="44">
        <f>IF(W$4=0,0,求节点(W$4:W$9,$B$4:$B$9,求节点(其他调用!$L$4:$L$42,其他调用!$M$4:$M$42,其他调用!$AI124)))</f>
        <v>6</v>
      </c>
      <c r="KV123" s="44">
        <f>IF(X$4=0,0,求节点(X$4:X$9,$B$4:$B$9,求节点(其他调用!$L$4:$L$42,其他调用!$M$4:$M$42,其他调用!$AI124)))</f>
        <v>6</v>
      </c>
      <c r="KW123" s="44">
        <f>IF(Y$4=0,0,求节点(Y$4:Y$9,$B$4:$B$9,求节点(其他调用!$L$4:$L$42,其他调用!$M$4:$M$42,其他调用!$AI124)))</f>
        <v>6</v>
      </c>
      <c r="KX123" s="44">
        <f>IF(Z$4=0,0,求节点(Z$4:Z$9,$B$4:$B$9,求节点(其他调用!$L$4:$L$42,其他调用!$M$4:$M$42,其他调用!$AI124)))</f>
        <v>0</v>
      </c>
      <c r="KY123" s="44">
        <f>IF(AA$4=0,0,求节点(AA$4:AA$9,$B$4:$B$9,求节点(其他调用!$L$4:$L$42,其他调用!$M$4:$M$42,其他调用!$AI124)))</f>
        <v>6</v>
      </c>
      <c r="KZ123" s="44">
        <f>IF(AB$4=0,0,求节点(AB$4:AB$9,$B$4:$B$9,求节点(其他调用!$L$4:$L$42,其他调用!$M$4:$M$42,其他调用!$AI124)))</f>
        <v>6</v>
      </c>
      <c r="LA123" s="44">
        <f>IF(AC$4=0,0,求节点(AC$4:AC$9,$B$4:$B$9,求节点(其他调用!$L$4:$L$42,其他调用!$M$4:$M$42,其他调用!$AI124)))</f>
        <v>6</v>
      </c>
      <c r="LB123" s="44">
        <f>IF(AD$4=0,0,求节点(AD$4:AD$9,$B$4:$B$9,求节点(其他调用!$L$4:$L$42,其他调用!$M$4:$M$42,其他调用!$AI124)))</f>
        <v>6</v>
      </c>
      <c r="LC123" s="44">
        <f>IF(AE$4=0,0,求节点(AE$4:AE$9,$B$4:$B$9,求节点(其他调用!$L$4:$L$42,其他调用!$M$4:$M$42,其他调用!$AI124)))</f>
        <v>6</v>
      </c>
      <c r="LD123" s="44">
        <f>IF(AF$4=0,0,求节点(AF$4:AF$9,$B$4:$B$9,求节点(其他调用!$L$4:$L$42,其他调用!$M$4:$M$42,其他调用!$AI124)))</f>
        <v>6</v>
      </c>
      <c r="LE123" s="44">
        <f>IF(AG$4=0,0,求节点(AG$4:AG$9,$B$4:$B$9,求节点(其他调用!$L$4:$L$42,其他调用!$M$4:$M$42,其他调用!$AI124)))</f>
        <v>6</v>
      </c>
      <c r="LF123" s="44">
        <f>IF(AH$4=0,0,求节点(AH$4:AH$9,$B$4:$B$9,求节点(其他调用!$L$4:$L$42,其他调用!$M$4:$M$42,其他调用!$AI124)))</f>
        <v>6</v>
      </c>
      <c r="LG123" s="44">
        <f>IF(AI$4=0,0,求节点(AI$4:AI$9,$B$4:$B$9,求节点(其他调用!$L$4:$L$42,其他调用!$M$4:$M$42,其他调用!$AI124)))</f>
        <v>6</v>
      </c>
      <c r="LH123" s="44">
        <f>IF(AJ$4=0,0,求节点(AJ$4:AJ$9,$B$4:$B$9,求节点(其他调用!$L$4:$L$42,其他调用!$M$4:$M$42,其他调用!$AI124)))</f>
        <v>6</v>
      </c>
      <c r="LI123" s="44">
        <f>IF(AK$4=0,0,求节点(AK$4:AK$9,$B$4:$B$9,求节点(其他调用!$L$4:$L$42,其他调用!$M$4:$M$42,其他调用!$AI124)))</f>
        <v>6</v>
      </c>
      <c r="LJ123" s="44">
        <f>IF(AL$4=0,0,求节点(AL$4:AL$9,$B$4:$B$9,求节点(其他调用!$L$4:$L$42,其他调用!$M$4:$M$42,其他调用!$AI124)))</f>
        <v>6</v>
      </c>
      <c r="LK123" s="44">
        <f>IF(AM$4=0,0,求节点(AM$4:AM$9,$B$4:$B$9,求节点(其他调用!$L$4:$L$42,其他调用!$M$4:$M$42,其他调用!$AI124)))</f>
        <v>6</v>
      </c>
      <c r="LL123" s="44">
        <f>IF(AN$4=0,0,求节点(AN$4:AN$9,$B$4:$B$9,求节点(其他调用!$L$4:$L$42,其他调用!$M$4:$M$42,其他调用!$AI124)))</f>
        <v>6</v>
      </c>
      <c r="LM123" s="44">
        <f>IF(AO$4=0,0,求节点(AO$4:AO$9,$B$4:$B$9,求节点(其他调用!$L$4:$L$42,其他调用!$M$4:$M$42,其他调用!$AI124)))</f>
        <v>6</v>
      </c>
      <c r="LN123" s="44">
        <f>IF(AP$4=0,0,求节点(AP$4:AP$9,$B$4:$B$9,求节点(其他调用!$L$4:$L$42,其他调用!$M$4:$M$42,其他调用!$AI124)))</f>
        <v>6</v>
      </c>
      <c r="LO123" s="44">
        <f>IF(AQ$4=0,0,求节点(AQ$4:AQ$9,$B$4:$B$9,求节点(其他调用!$L$4:$L$42,其他调用!$M$4:$M$42,其他调用!$AI124)))</f>
        <v>6</v>
      </c>
      <c r="LP123" s="44">
        <f>IF(AR$4=0,0,求节点(AR$4:AR$9,$B$4:$B$9,求节点(其他调用!$L$4:$L$42,其他调用!$M$4:$M$42,其他调用!$AI124)))</f>
        <v>6</v>
      </c>
      <c r="LQ123" s="44">
        <f>IF(AS$4=0,0,求节点(AS$4:AS$9,$B$4:$B$9,求节点(其他调用!$L$4:$L$42,其他调用!$M$4:$M$42,其他调用!$AI124)))</f>
        <v>6</v>
      </c>
      <c r="LR123" s="44">
        <f>IF(AT$4=0,0,求节点(AT$4:AT$9,$B$4:$B$9,求节点(其他调用!$L$4:$L$42,其他调用!$M$4:$M$42,其他调用!$AI124)))</f>
        <v>6</v>
      </c>
      <c r="LS123" s="44">
        <f>IF(AU$4=0,0,求节点(AU$4:AU$9,$B$4:$B$9,求节点(其他调用!$L$4:$L$42,其他调用!$M$4:$M$42,其他调用!$AI124)))</f>
        <v>6</v>
      </c>
      <c r="LT123" s="44">
        <f>IF(AV$4=0,0,求节点(AV$4:AV$9,$B$4:$B$9,求节点(其他调用!$L$4:$L$42,其他调用!$M$4:$M$42,其他调用!$AI124)))</f>
        <v>6</v>
      </c>
      <c r="LU123" s="44">
        <f>IF(AW$4=0,0,求节点(AW$4:AW$9,$B$4:$B$9,求节点(其他调用!$L$4:$L$42,其他调用!$M$4:$M$42,其他调用!$AI124)))</f>
        <v>6</v>
      </c>
      <c r="LV123" s="44">
        <f>IF(AX$4=0,0,求节点(AX$4:AX$9,$B$4:$B$9,求节点(其他调用!$L$4:$L$42,其他调用!$M$4:$M$42,其他调用!$AI124)))</f>
        <v>6</v>
      </c>
      <c r="LW123" s="44">
        <f>IF(AY$4=0,0,求节点(AY$4:AY$9,$B$4:$B$9,求节点(其他调用!$L$4:$L$42,其他调用!$M$4:$M$42,其他调用!$AI124)))</f>
        <v>6</v>
      </c>
      <c r="LX123" s="44">
        <f>IF(AZ$4=0,0,求节点(AZ$4:AZ$9,$B$4:$B$9,求节点(其他调用!$L$4:$L$42,其他调用!$M$4:$M$42,其他调用!$AI124)))</f>
        <v>6</v>
      </c>
      <c r="LZ123" s="44">
        <v>120</v>
      </c>
      <c r="MA123" s="44">
        <f>IF(C$23=0,0,求节点(C$23:C$28,$B$23:$B$28,求节点(其他调用!$Y$4:$Y$20,其他调用!$Z$4:$Z$20,$LZ123)))</f>
        <v>0</v>
      </c>
      <c r="MB123" s="44">
        <f>IF(D$23=0,0,求节点(D$23:D$28,$B$23:$B$28,求节点(其他调用!$Y$4:$Y$20,其他调用!$Z$4:$Z$20,$LZ123)))</f>
        <v>0</v>
      </c>
      <c r="MC123" s="44">
        <f>IF(E$23=0,0,求节点(E$23:E$28,$B$23:$B$28,求节点(其他调用!$Y$4:$Y$20,其他调用!$Z$4:$Z$20,$LZ123)))</f>
        <v>0</v>
      </c>
      <c r="MD123" s="44">
        <f>IF(F$23=0,0,求节点(F$23:F$28,$B$23:$B$28,求节点(其他调用!$Y$4:$Y$20,其他调用!$Z$4:$Z$20,$LZ123)))</f>
        <v>0</v>
      </c>
      <c r="ME123" s="44">
        <f>IF(G$23=0,0,求节点(G$23:G$28,$B$23:$B$28,求节点(其他调用!$Y$4:$Y$20,其他调用!$Z$4:$Z$20,$LZ123)))</f>
        <v>0</v>
      </c>
      <c r="MF123" s="44">
        <f>IF(H$23=0,0,求节点(H$23:H$28,$B$23:$B$28,求节点(其他调用!$Y$4:$Y$20,其他调用!$Z$4:$Z$20,$LZ123)))</f>
        <v>0</v>
      </c>
      <c r="MG123" s="44">
        <f>IF(I$23=0,0,求节点(I$23:I$28,$B$23:$B$28,求节点(其他调用!$Y$4:$Y$20,其他调用!$Z$4:$Z$20,$LZ123)))</f>
        <v>0</v>
      </c>
      <c r="MH123" s="44">
        <f>IF(J$23=0,0,求节点(J$23:J$28,$B$23:$B$28,求节点(其他调用!$Y$4:$Y$20,其他调用!$Z$4:$Z$20,$LZ123)))</f>
        <v>0</v>
      </c>
      <c r="MI123" s="44">
        <f>IF(K$23=0,0,求节点(K$23:K$28,$B$23:$B$28,求节点(其他调用!$Y$4:$Y$20,其他调用!$Z$4:$Z$20,$LZ123)))</f>
        <v>0</v>
      </c>
      <c r="MJ123" s="44">
        <f>IF(L$23=0,0,求节点(L$23:L$28,$B$23:$B$28,求节点(其他调用!$Y$4:$Y$20,其他调用!$Z$4:$Z$20,$LZ123)))</f>
        <v>0</v>
      </c>
      <c r="MK123" s="44">
        <f>IF(M$23=0,0,求节点(M$23:M$28,$B$23:$B$28,求节点(其他调用!$Y$4:$Y$20,其他调用!$Z$4:$Z$20,$LZ123)))</f>
        <v>0</v>
      </c>
      <c r="ML123" s="44">
        <f>IF(N$23=0,0,求节点(N$23:N$28,$B$23:$B$28,求节点(其他调用!$Y$4:$Y$20,其他调用!$Z$4:$Z$20,$LZ123)))</f>
        <v>0</v>
      </c>
      <c r="MM123" s="44">
        <f>IF(O$23=0,0,求节点(O$23:O$28,$B$23:$B$28,求节点(其他调用!$Y$4:$Y$20,其他调用!$Z$4:$Z$20,$LZ123)))</f>
        <v>0</v>
      </c>
      <c r="MN123" s="44">
        <f>IF(P$23=0,0,求节点(P$23:P$28,$B$23:$B$28,求节点(其他调用!$Y$4:$Y$20,其他调用!$Z$4:$Z$20,$LZ123)))</f>
        <v>0</v>
      </c>
      <c r="MO123" s="44">
        <f>IF(Q$23=0,0,求节点(Q$23:Q$28,$B$23:$B$28,求节点(其他调用!$Y$4:$Y$20,其他调用!$Z$4:$Z$20,$LZ123)))</f>
        <v>0</v>
      </c>
      <c r="MP123" s="44">
        <f>IF(R$23=0,0,求节点(R$23:R$28,$B$23:$B$28,求节点(其他调用!$Y$4:$Y$20,其他调用!$Z$4:$Z$20,$LZ123)))</f>
        <v>0</v>
      </c>
      <c r="MQ123" s="44">
        <f>IF(S$23=0,0,求节点(S$23:S$28,$B$23:$B$28,求节点(其他调用!$Y$4:$Y$20,其他调用!$Z$4:$Z$20,$LZ123)))</f>
        <v>0</v>
      </c>
      <c r="MR123" s="44">
        <f>IF(T$23=0,0,求节点(T$23:T$28,$B$23:$B$28,求节点(其他调用!$Y$4:$Y$20,其他调用!$Z$4:$Z$20,$LZ123)))</f>
        <v>0</v>
      </c>
      <c r="MS123" s="44">
        <f>IF(U$23=0,0,求节点(U$23:U$28,$B$23:$B$28,求节点(其他调用!$Y$4:$Y$20,其他调用!$Z$4:$Z$20,$LZ123)))</f>
        <v>0</v>
      </c>
      <c r="MT123" s="44">
        <f>IF(V$23=0,0,求节点(V$23:V$28,$B$23:$B$28,求节点(其他调用!$Y$4:$Y$20,其他调用!$Z$4:$Z$20,$LZ123)))</f>
        <v>0</v>
      </c>
      <c r="MW123" s="44">
        <v>120</v>
      </c>
      <c r="MX123" s="44">
        <f>IF(C$4=0,0,求节点(C$4:C$9,$B$4:$B$9,求节点(其他调用!$O$4:$O$42,其他调用!$P$4:$P$42,其他调用!$AJ124)))</f>
        <v>6</v>
      </c>
      <c r="MY123" s="44">
        <f>IF(D$4=0,0,求节点(D$4:D$9,$B$4:$B$9,求节点(其他调用!$O$4:$O$42,其他调用!$P$4:$P$42,其他调用!$AJ124)))</f>
        <v>6</v>
      </c>
      <c r="MZ123" s="44">
        <f>IF(E$4=0,0,求节点(E$4:E$9,$B$4:$B$9,求节点(其他调用!$O$4:$O$42,其他调用!$P$4:$P$42,其他调用!$AJ124)))</f>
        <v>6</v>
      </c>
      <c r="NA123" s="44">
        <f>IF(F$4=0,0,求节点(F$4:F$9,$B$4:$B$9,求节点(其他调用!$O$4:$O$42,其他调用!$P$4:$P$42,其他调用!$AJ124)))</f>
        <v>0</v>
      </c>
      <c r="NB123" s="44">
        <f>IF(G$4=0,0,求节点(G$4:G$9,$B$4:$B$9,求节点(其他调用!$O$4:$O$42,其他调用!$P$4:$P$42,其他调用!$AJ124)))</f>
        <v>0</v>
      </c>
      <c r="NC123" s="44">
        <f>IF(H$4=0,0,求节点(H$4:H$9,$B$4:$B$9,求节点(其他调用!$O$4:$O$42,其他调用!$P$4:$P$42,其他调用!$AJ124)))</f>
        <v>0</v>
      </c>
      <c r="ND123" s="44">
        <f>IF(I$4=0,0,求节点(I$4:I$9,$B$4:$B$9,求节点(其他调用!$O$4:$O$42,其他调用!$P$4:$P$42,其他调用!$AJ124)))</f>
        <v>0</v>
      </c>
      <c r="NE123" s="44">
        <f>IF(J$4=0,0,求节点(J$4:J$9,$B$4:$B$9,求节点(其他调用!$O$4:$O$42,其他调用!$P$4:$P$42,其他调用!$AJ124)))</f>
        <v>0</v>
      </c>
      <c r="NF123" s="44">
        <f>IF(K$4=0,0,求节点(K$4:K$9,$B$4:$B$9,求节点(其他调用!$O$4:$O$42,其他调用!$P$4:$P$42,其他调用!$AJ124)))</f>
        <v>0</v>
      </c>
      <c r="NG123" s="44">
        <f>IF(L$4=0,0,求节点(L$4:L$9,$B$4:$B$9,求节点(其他调用!$O$4:$O$42,其他调用!$P$4:$P$42,其他调用!$AJ124)))</f>
        <v>0</v>
      </c>
      <c r="NH123" s="44">
        <f>IF(M$4=0,0,求节点(M$4:M$9,$B$4:$B$9,求节点(其他调用!$O$4:$O$42,其他调用!$P$4:$P$42,其他调用!$AJ124)))</f>
        <v>0</v>
      </c>
      <c r="NI123" s="44">
        <f>IF(N$4=0,0,求节点(N$4:N$9,$B$4:$B$9,求节点(其他调用!$O$4:$O$42,其他调用!$P$4:$P$42,其他调用!$AJ124)))</f>
        <v>0</v>
      </c>
      <c r="NJ123" s="44">
        <f>IF(O$4=0,0,求节点(O$4:O$9,$B$4:$B$9,求节点(其他调用!$O$4:$O$42,其他调用!$P$4:$P$42,其他调用!$AJ124)))</f>
        <v>0</v>
      </c>
      <c r="NK123" s="44">
        <f>IF(P$4=0,0,求节点(P$4:P$9,$B$4:$B$9,求节点(其他调用!$O$4:$O$42,其他调用!$P$4:$P$42,其他调用!$AJ124)))</f>
        <v>0</v>
      </c>
      <c r="NL123" s="44">
        <f>IF(Q$4=0,0,求节点(Q$4:Q$9,$B$4:$B$9,求节点(其他调用!$O$4:$O$42,其他调用!$P$4:$P$42,其他调用!$AJ124)))</f>
        <v>0</v>
      </c>
      <c r="NM123" s="44">
        <f>IF(R$4=0,0,求节点(R$4:R$9,$B$4:$B$9,求节点(其他调用!$O$4:$O$42,其他调用!$P$4:$P$42,其他调用!$AJ124)))</f>
        <v>0</v>
      </c>
      <c r="NN123" s="44">
        <f>IF(S$4=0,0,求节点(S$4:S$9,$B$4:$B$9,求节点(其他调用!$O$4:$O$42,其他调用!$P$4:$P$42,其他调用!$AJ124)))</f>
        <v>6</v>
      </c>
      <c r="NO123" s="44">
        <f>IF(T$4=0,0,求节点(T$4:T$9,$B$4:$B$9,求节点(其他调用!$O$4:$O$42,其他调用!$P$4:$P$42,其他调用!$AJ124)))</f>
        <v>6</v>
      </c>
      <c r="NP123" s="44">
        <f>IF(U$4=0,0,求节点(U$4:U$9,$B$4:$B$9,求节点(其他调用!$O$4:$O$42,其他调用!$P$4:$P$42,其他调用!$AJ124)))</f>
        <v>6</v>
      </c>
      <c r="NQ123" s="44">
        <f>IF(V$4=0,0,求节点(V$4:V$9,$B$4:$B$9,求节点(其他调用!$O$4:$O$42,其他调用!$P$4:$P$42,其他调用!$AJ124)))</f>
        <v>0</v>
      </c>
      <c r="NR123" s="44">
        <f>IF(W$4=0,0,求节点(W$4:W$9,$B$4:$B$9,求节点(其他调用!$O$4:$O$42,其他调用!$P$4:$P$42,其他调用!$AJ124)))</f>
        <v>6</v>
      </c>
      <c r="NS123" s="44">
        <f>IF(X$4=0,0,求节点(X$4:X$9,$B$4:$B$9,求节点(其他调用!$O$4:$O$42,其他调用!$P$4:$P$42,其他调用!$AJ124)))</f>
        <v>6</v>
      </c>
      <c r="NT123" s="44">
        <f>IF(Y$4=0,0,求节点(Y$4:Y$9,$B$4:$B$9,求节点(其他调用!$O$4:$O$42,其他调用!$P$4:$P$42,其他调用!$AJ124)))</f>
        <v>6</v>
      </c>
      <c r="NU123" s="44">
        <f>IF(Z$4=0,0,求节点(Z$4:Z$9,$B$4:$B$9,求节点(其他调用!$O$4:$O$42,其他调用!$P$4:$P$42,其他调用!$AJ124)))</f>
        <v>0</v>
      </c>
      <c r="NV123" s="44">
        <f>IF(AA$4=0,0,求节点(AA$4:AA$9,$B$4:$B$9,求节点(其他调用!$O$4:$O$42,其他调用!$P$4:$P$42,其他调用!$AJ124)))</f>
        <v>6</v>
      </c>
      <c r="NW123" s="44">
        <f>IF(AB$4=0,0,求节点(AB$4:AB$9,$B$4:$B$9,求节点(其他调用!$O$4:$O$42,其他调用!$P$4:$P$42,其他调用!$AJ124)))</f>
        <v>6</v>
      </c>
      <c r="NX123" s="44">
        <f>IF(AC$4=0,0,求节点(AC$4:AC$9,$B$4:$B$9,求节点(其他调用!$O$4:$O$42,其他调用!$P$4:$P$42,其他调用!$AJ124)))</f>
        <v>6</v>
      </c>
      <c r="NY123" s="44">
        <f>IF(AD$4=0,0,求节点(AD$4:AD$9,$B$4:$B$9,求节点(其他调用!$O$4:$O$42,其他调用!$P$4:$P$42,其他调用!$AJ124)))</f>
        <v>6</v>
      </c>
      <c r="NZ123" s="44">
        <f>IF(AE$4=0,0,求节点(AE$4:AE$9,$B$4:$B$9,求节点(其他调用!$O$4:$O$42,其他调用!$P$4:$P$42,其他调用!$AJ124)))</f>
        <v>6</v>
      </c>
      <c r="OA123" s="44">
        <f>IF(AF$4=0,0,求节点(AF$4:AF$9,$B$4:$B$9,求节点(其他调用!$O$4:$O$42,其他调用!$P$4:$P$42,其他调用!$AJ124)))</f>
        <v>6</v>
      </c>
      <c r="OB123" s="44">
        <f>IF(AG$4=0,0,求节点(AG$4:AG$9,$B$4:$B$9,求节点(其他调用!$O$4:$O$42,其他调用!$P$4:$P$42,其他调用!$AJ124)))</f>
        <v>6</v>
      </c>
      <c r="OC123" s="44">
        <f>IF(AH$4=0,0,求节点(AH$4:AH$9,$B$4:$B$9,求节点(其他调用!$O$4:$O$42,其他调用!$P$4:$P$42,其他调用!$AJ124)))</f>
        <v>6</v>
      </c>
      <c r="OD123" s="44">
        <f>IF(AI$4=0,0,求节点(AI$4:AI$9,$B$4:$B$9,求节点(其他调用!$O$4:$O$42,其他调用!$P$4:$P$42,其他调用!$AJ124)))</f>
        <v>6</v>
      </c>
      <c r="OE123" s="44">
        <f>IF(AJ$4=0,0,求节点(AJ$4:AJ$9,$B$4:$B$9,求节点(其他调用!$O$4:$O$42,其他调用!$P$4:$P$42,其他调用!$AJ124)))</f>
        <v>6</v>
      </c>
      <c r="OF123" s="44">
        <f>IF(AK$4=0,0,求节点(AK$4:AK$9,$B$4:$B$9,求节点(其他调用!$O$4:$O$42,其他调用!$P$4:$P$42,其他调用!$AJ124)))</f>
        <v>6</v>
      </c>
      <c r="OG123" s="44">
        <f>IF(AL$4=0,0,求节点(AL$4:AL$9,$B$4:$B$9,求节点(其他调用!$O$4:$O$42,其他调用!$P$4:$P$42,其他调用!$AJ124)))</f>
        <v>6</v>
      </c>
      <c r="OH123" s="44">
        <f>IF(AM$4=0,0,求节点(AM$4:AM$9,$B$4:$B$9,求节点(其他调用!$O$4:$O$42,其他调用!$P$4:$P$42,其他调用!$AJ124)))</f>
        <v>6</v>
      </c>
      <c r="OI123" s="44">
        <f>IF(AN$4=0,0,求节点(AN$4:AN$9,$B$4:$B$9,求节点(其他调用!$O$4:$O$42,其他调用!$P$4:$P$42,其他调用!$AJ124)))</f>
        <v>6</v>
      </c>
      <c r="OJ123" s="44">
        <f>IF(AO$4=0,0,求节点(AO$4:AO$9,$B$4:$B$9,求节点(其他调用!$O$4:$O$42,其他调用!$P$4:$P$42,其他调用!$AJ124)))</f>
        <v>6</v>
      </c>
      <c r="OK123" s="44">
        <f>IF(AP$4=0,0,求节点(AP$4:AP$9,$B$4:$B$9,求节点(其他调用!$O$4:$O$42,其他调用!$P$4:$P$42,其他调用!$AJ124)))</f>
        <v>6</v>
      </c>
      <c r="OL123" s="44">
        <f>IF(AQ$4=0,0,求节点(AQ$4:AQ$9,$B$4:$B$9,求节点(其他调用!$O$4:$O$42,其他调用!$P$4:$P$42,其他调用!$AJ124)))</f>
        <v>6</v>
      </c>
      <c r="OM123" s="44">
        <f>IF(AR$4=0,0,求节点(AR$4:AR$9,$B$4:$B$9,求节点(其他调用!$O$4:$O$42,其他调用!$P$4:$P$42,其他调用!$AJ124)))</f>
        <v>6</v>
      </c>
      <c r="ON123" s="44">
        <f>IF(AS$4=0,0,求节点(AS$4:AS$9,$B$4:$B$9,求节点(其他调用!$O$4:$O$42,其他调用!$P$4:$P$42,其他调用!$AJ124)))</f>
        <v>6</v>
      </c>
      <c r="OO123" s="44">
        <f>IF(AT$4=0,0,求节点(AT$4:AT$9,$B$4:$B$9,求节点(其他调用!$O$4:$O$42,其他调用!$P$4:$P$42,其他调用!$AJ124)))</f>
        <v>6</v>
      </c>
      <c r="OP123" s="44">
        <f>IF(AU$4=0,0,求节点(AU$4:AU$9,$B$4:$B$9,求节点(其他调用!$O$4:$O$42,其他调用!$P$4:$P$42,其他调用!$AJ124)))</f>
        <v>6</v>
      </c>
      <c r="OQ123" s="44">
        <f>IF(AV$4=0,0,求节点(AV$4:AV$9,$B$4:$B$9,求节点(其他调用!$O$4:$O$42,其他调用!$P$4:$P$42,其他调用!$AJ124)))</f>
        <v>6</v>
      </c>
      <c r="OR123" s="44">
        <f>IF(AW$4=0,0,求节点(AW$4:AW$9,$B$4:$B$9,求节点(其他调用!$O$4:$O$42,其他调用!$P$4:$P$42,其他调用!$AJ124)))</f>
        <v>6</v>
      </c>
      <c r="OS123" s="44">
        <f>IF(AX$4=0,0,求节点(AX$4:AX$9,$B$4:$B$9,求节点(其他调用!$O$4:$O$42,其他调用!$P$4:$P$42,其他调用!$AJ124)))</f>
        <v>6</v>
      </c>
      <c r="OT123" s="44">
        <f>IF(AY$4=0,0,求节点(AY$4:AY$9,$B$4:$B$9,求节点(其他调用!$O$4:$O$42,其他调用!$P$4:$P$42,其他调用!$AJ124)))</f>
        <v>6</v>
      </c>
      <c r="OU123" s="44">
        <f>IF(AZ$4=0,0,求节点(AZ$4:AZ$9,$B$4:$B$9,求节点(其他调用!$O$4:$O$42,其他调用!$P$4:$P$42,其他调用!$AJ124)))</f>
        <v>6</v>
      </c>
      <c r="OW123" s="44">
        <v>120</v>
      </c>
      <c r="OX123" s="44">
        <f>IF(C$23=0,0,求节点(C$23:C$28,$B$23:$B$28,求节点(其他调用!$AA$4:$AA$20,其他调用!$AB$4:$AB$20,$OW123)))</f>
        <v>0</v>
      </c>
      <c r="OY123" s="44">
        <f>IF(D$23=0,0,求节点(D$23:D$28,$B$23:$B$28,求节点(其他调用!$AA$4:$AA$20,其他调用!$AB$4:$AB$20,$OW123)))</f>
        <v>0</v>
      </c>
      <c r="OZ123" s="44">
        <f>IF(E$23=0,0,求节点(E$23:E$28,$B$23:$B$28,求节点(其他调用!$AA$4:$AA$20,其他调用!$AB$4:$AB$20,$OW123)))</f>
        <v>0</v>
      </c>
      <c r="PA123" s="44">
        <f>IF(F$23=0,0,求节点(F$23:F$28,$B$23:$B$28,求节点(其他调用!$AA$4:$AA$20,其他调用!$AB$4:$AB$20,$OW123)))</f>
        <v>7.6994262446787864E-3</v>
      </c>
      <c r="PB123" s="44">
        <f>IF(G$23=0,0,求节点(G$23:G$28,$B$23:$B$28,求节点(其他调用!$AA$4:$AA$20,其他调用!$AB$4:$AB$20,$OW123)))</f>
        <v>1.1549139367018291E-2</v>
      </c>
      <c r="PC123" s="44">
        <f>IF(H$23=0,0,求节点(H$23:H$28,$B$23:$B$28,求节点(其他调用!$AA$4:$AA$20,其他调用!$AB$4:$AB$20,$OW123)))</f>
        <v>1.1549139367018291E-2</v>
      </c>
      <c r="PD123" s="44">
        <f>IF(I$23=0,0,求节点(I$23:I$28,$B$23:$B$28,求节点(其他调用!$AA$4:$AA$20,其他调用!$AB$4:$AB$20,$OW123)))</f>
        <v>1.7498696010633807E-2</v>
      </c>
      <c r="PE123" s="44">
        <f>IF(J$23=0,0,求节点(J$23:J$28,$B$23:$B$28,求节点(其他调用!$AA$4:$AA$20,其他调用!$AB$4:$AB$20,$OW123)))</f>
        <v>0</v>
      </c>
      <c r="PF123" s="44">
        <f>IF(K$23=0,0,求节点(K$23:K$28,$B$23:$B$28,求节点(其他调用!$AA$4:$AA$20,其他调用!$AB$4:$AB$20,$OW123)))</f>
        <v>1.1549139367018291E-2</v>
      </c>
      <c r="PG123" s="44">
        <f>IF(L$23=0,0,求节点(L$23:L$28,$B$23:$B$28,求节点(其他调用!$AA$4:$AA$20,其他调用!$AB$4:$AB$20,$OW123)))</f>
        <v>0</v>
      </c>
      <c r="PH123" s="44">
        <f>IF(M$23=0,0,求节点(M$23:M$28,$B$23:$B$28,求节点(其他调用!$AA$4:$AA$20,其他调用!$AB$4:$AB$20,$OW123)))</f>
        <v>0</v>
      </c>
      <c r="PI123" s="44">
        <f>IF(N$23=0,0,求节点(N$23:N$28,$B$23:$B$28,求节点(其他调用!$AA$4:$AA$20,其他调用!$AB$4:$AB$20,$OW123)))</f>
        <v>0</v>
      </c>
      <c r="PJ123" s="44">
        <f>IF(O$23=0,0,求节点(O$23:O$28,$B$23:$B$28,求节点(其他调用!$AA$4:$AA$20,其他调用!$AB$4:$AB$20,$OW123)))</f>
        <v>0</v>
      </c>
      <c r="PK123" s="44">
        <f>IF(P$23=0,0,求节点(P$23:P$28,$B$23:$B$28,求节点(其他调用!$AA$4:$AA$20,其他调用!$AB$4:$AB$20,$OW123)))</f>
        <v>0</v>
      </c>
      <c r="PL123" s="44">
        <f>IF(Q$23=0,0,求节点(Q$23:Q$28,$B$23:$B$28,求节点(其他调用!$AA$4:$AA$20,其他调用!$AB$4:$AB$20,$OW123)))</f>
        <v>0</v>
      </c>
      <c r="PM123" s="44">
        <f>IF(R$23=0,0,求节点(R$23:R$28,$B$23:$B$28,求节点(其他调用!$AA$4:$AA$20,其他调用!$AB$4:$AB$20,$OW123)))</f>
        <v>0</v>
      </c>
      <c r="PN123" s="44">
        <f>IF(S$23=0,0,求节点(S$23:S$28,$B$23:$B$28,求节点(其他调用!$AA$4:$AA$20,其他调用!$AB$4:$AB$20,$OW123)))</f>
        <v>0</v>
      </c>
      <c r="PO123" s="44">
        <f>IF(T$23=0,0,求节点(T$23:T$28,$B$23:$B$28,求节点(其他调用!$AA$4:$AA$20,其他调用!$AB$4:$AB$20,$OW123)))</f>
        <v>0</v>
      </c>
      <c r="PP123" s="44">
        <f>IF(U$23=0,0,求节点(U$23:U$28,$B$23:$B$28,求节点(其他调用!$AA$4:$AA$20,其他调用!$AB$4:$AB$20,$OW123)))</f>
        <v>0</v>
      </c>
      <c r="PQ123" s="44">
        <f>IF(V$23=0,0,求节点(V$23:V$28,$B$23:$B$28,求节点(其他调用!$AA$4:$AA$20,其他调用!$AB$4:$AB$20,$OW123)))</f>
        <v>0</v>
      </c>
    </row>
    <row r="124" spans="61:433" x14ac:dyDescent="0.2">
      <c r="BI124" s="44">
        <v>121</v>
      </c>
      <c r="BJ124" s="44">
        <f>IF(C$4=0,0,求节点(C$4:C$9,$B$4:$B$9,求节点(其他调用!$C$4:$C$42,其他调用!$D$4:$D$42,其他调用!$AF125)))</f>
        <v>6</v>
      </c>
      <c r="BK124" s="44">
        <f>IF(D$4=0,0,求节点(D$4:D$9,$B$4:$B$9,求节点(其他调用!$C$4:$C$42,其他调用!$D$4:$D$42,其他调用!$AF125)))</f>
        <v>6</v>
      </c>
      <c r="BL124" s="44">
        <f>IF(E$4=0,0,求节点(E$4:E$9,$B$4:$B$9,求节点(其他调用!$C$4:$C$42,其他调用!$D$4:$D$42,其他调用!$AF125)))</f>
        <v>4.3111612574418352</v>
      </c>
      <c r="BM124" s="44">
        <f>IF(F$4=0,0,求节点(F$4:F$9,$B$4:$B$9,求节点(其他调用!$C$4:$C$42,其他调用!$D$4:$D$42,其他调用!$AF125)))</f>
        <v>0</v>
      </c>
      <c r="BN124" s="44">
        <f>IF(G$4=0,0,求节点(G$4:G$9,$B$4:$B$9,求节点(其他调用!$C$4:$C$42,其他调用!$D$4:$D$42,其他调用!$AF125)))</f>
        <v>0</v>
      </c>
      <c r="BO124" s="44">
        <f>IF(H$4=0,0,求节点(H$4:H$9,$B$4:$B$9,求节点(其他调用!$C$4:$C$42,其他调用!$D$4:$D$42,其他调用!$AF125)))</f>
        <v>0</v>
      </c>
      <c r="BP124" s="44">
        <f>IF(I$4=0,0,求节点(I$4:I$9,$B$4:$B$9,求节点(其他调用!$C$4:$C$42,其他调用!$D$4:$D$42,其他调用!$AF125)))</f>
        <v>0</v>
      </c>
      <c r="BQ124" s="44">
        <f>IF(J$4=0,0,求节点(J$4:J$9,$B$4:$B$9,求节点(其他调用!$C$4:$C$42,其他调用!$D$4:$D$42,其他调用!$AF125)))</f>
        <v>0</v>
      </c>
      <c r="BR124" s="44">
        <f>IF(K$4=0,0,求节点(K$4:K$9,$B$4:$B$9,求节点(其他调用!$C$4:$C$42,其他调用!$D$4:$D$42,其他调用!$AF125)))</f>
        <v>0</v>
      </c>
      <c r="BS124" s="44">
        <f>IF(L$4=0,0,求节点(L$4:L$9,$B$4:$B$9,求节点(其他调用!$C$4:$C$42,其他调用!$D$4:$D$42,其他调用!$AF125)))</f>
        <v>0</v>
      </c>
      <c r="BT124" s="44">
        <f>IF(M$4=0,0,求节点(M$4:M$9,$B$4:$B$9,求节点(其他调用!$C$4:$C$42,其他调用!$D$4:$D$42,其他调用!$AF125)))</f>
        <v>0</v>
      </c>
      <c r="BU124" s="44">
        <f>IF(N$4=0,0,求节点(N$4:N$9,$B$4:$B$9,求节点(其他调用!$C$4:$C$42,其他调用!$D$4:$D$42,其他调用!$AF125)))</f>
        <v>0</v>
      </c>
      <c r="BV124" s="44">
        <f>IF(O$4=0,0,求节点(O$4:O$9,$B$4:$B$9,求节点(其他调用!$C$4:$C$42,其他调用!$D$4:$D$42,其他调用!$AF125)))</f>
        <v>0</v>
      </c>
      <c r="BW124" s="44">
        <f>IF(P$4=0,0,求节点(P$4:P$9,$B$4:$B$9,求节点(其他调用!$C$4:$C$42,其他调用!$D$4:$D$42,其他调用!$AF125)))</f>
        <v>0</v>
      </c>
      <c r="BX124" s="44">
        <f>IF(Q$4=0,0,求节点(Q$4:Q$9,$B$4:$B$9,求节点(其他调用!$C$4:$C$42,其他调用!$D$4:$D$42,其他调用!$AF125)))</f>
        <v>0</v>
      </c>
      <c r="BY124" s="44">
        <f>IF(R$4=0,0,求节点(R$4:R$9,$B$4:$B$9,求节点(其他调用!$C$4:$C$42,其他调用!$D$4:$D$42,其他调用!$AF125)))</f>
        <v>0</v>
      </c>
      <c r="BZ124" s="44">
        <f>IF(S$4=0,0,求节点(S$4:S$9,$B$4:$B$9,求节点(其他调用!$C$4:$C$42,其他调用!$D$4:$D$42,其他调用!$AF125)))</f>
        <v>6</v>
      </c>
      <c r="CA124" s="44">
        <f>IF(T$4=0,0,求节点(T$4:T$9,$B$4:$B$9,求节点(其他调用!$C$4:$C$42,其他调用!$D$4:$D$42,其他调用!$AF125)))</f>
        <v>6</v>
      </c>
      <c r="CB124" s="44">
        <f>IF(U$4=0,0,求节点(U$4:U$9,$B$4:$B$9,求节点(其他调用!$C$4:$C$42,其他调用!$D$4:$D$42,其他调用!$AF125)))</f>
        <v>6</v>
      </c>
      <c r="CC124" s="44">
        <f>IF(V$4=0,0,求节点(V$4:V$9,$B$4:$B$9,求节点(其他调用!$C$4:$C$42,其他调用!$D$4:$D$42,其他调用!$AF125)))</f>
        <v>0</v>
      </c>
      <c r="CD124" s="44">
        <f>IF(W$4=0,0,求节点(W$4:W$9,$B$4:$B$9,求节点(其他调用!$C$4:$C$42,其他调用!$D$4:$D$42,其他调用!$AF125)))</f>
        <v>6</v>
      </c>
      <c r="CE124" s="44">
        <f>IF(X$4=0,0,求节点(X$4:X$9,$B$4:$B$9,求节点(其他调用!$C$4:$C$42,其他调用!$D$4:$D$42,其他调用!$AF125)))</f>
        <v>6</v>
      </c>
      <c r="CF124" s="44">
        <f>IF(Y$4=0,0,求节点(Y$4:Y$9,$B$4:$B$9,求节点(其他调用!$C$4:$C$42,其他调用!$D$4:$D$42,其他调用!$AF125)))</f>
        <v>6</v>
      </c>
      <c r="CG124" s="44">
        <f>IF(Z$4=0,0,求节点(Z$4:Z$9,$B$4:$B$9,求节点(其他调用!$C$4:$C$42,其他调用!$D$4:$D$42,其他调用!$AF125)))</f>
        <v>0</v>
      </c>
      <c r="CH124" s="44">
        <f>IF(AA$4=0,0,求节点(AA$4:AA$9,$B$4:$B$9,求节点(其他调用!$C$4:$C$42,其他调用!$D$4:$D$42,其他调用!$AF125)))</f>
        <v>6</v>
      </c>
      <c r="CI124" s="44">
        <f>IF(AB$4=0,0,求节点(AB$4:AB$9,$B$4:$B$9,求节点(其他调用!$C$4:$C$42,其他调用!$D$4:$D$42,其他调用!$AF125)))</f>
        <v>6</v>
      </c>
      <c r="CJ124" s="44">
        <f>IF(AC$4=0,0,求节点(AC$4:AC$9,$B$4:$B$9,求节点(其他调用!$C$4:$C$42,其他调用!$D$4:$D$42,其他调用!$AF125)))</f>
        <v>6</v>
      </c>
      <c r="CK124" s="44">
        <f>IF(AD$4=0,0,求节点(AD$4:AD$9,$B$4:$B$9,求节点(其他调用!$C$4:$C$42,其他调用!$D$4:$D$42,其他调用!$AF125)))</f>
        <v>6</v>
      </c>
      <c r="CL124" s="44">
        <f>IF(AE$4=0,0,求节点(AE$4:AE$9,$B$4:$B$9,求节点(其他调用!$C$4:$C$42,其他调用!$D$4:$D$42,其他调用!$AF125)))</f>
        <v>6</v>
      </c>
      <c r="CM124" s="44">
        <f>IF(AF$4=0,0,求节点(AF$4:AF$9,$B$4:$B$9,求节点(其他调用!$C$4:$C$42,其他调用!$D$4:$D$42,其他调用!$AF125)))</f>
        <v>6</v>
      </c>
      <c r="CN124" s="44">
        <f>IF(AG$4=0,0,求节点(AG$4:AG$9,$B$4:$B$9,求节点(其他调用!$C$4:$C$42,其他调用!$D$4:$D$42,其他调用!$AF125)))</f>
        <v>6</v>
      </c>
      <c r="CO124" s="44">
        <f>IF(AH$4=0,0,求节点(AH$4:AH$9,$B$4:$B$9,求节点(其他调用!$C$4:$C$42,其他调用!$D$4:$D$42,其他调用!$AF125)))</f>
        <v>6</v>
      </c>
      <c r="CP124" s="44">
        <f>IF(AI$4=0,0,求节点(AI$4:AI$9,$B$4:$B$9,求节点(其他调用!$C$4:$C$42,其他调用!$D$4:$D$42,其他调用!$AF125)))</f>
        <v>6</v>
      </c>
      <c r="CQ124" s="44">
        <f>IF(AJ$4=0,0,求节点(AJ$4:AJ$9,$B$4:$B$9,求节点(其他调用!$C$4:$C$42,其他调用!$D$4:$D$42,其他调用!$AF125)))</f>
        <v>6</v>
      </c>
      <c r="CR124" s="44">
        <f>IF(AK$4=0,0,求节点(AK$4:AK$9,$B$4:$B$9,求节点(其他调用!$C$4:$C$42,其他调用!$D$4:$D$42,其他调用!$AF125)))</f>
        <v>6</v>
      </c>
      <c r="CS124" s="44">
        <f>IF(AL$4=0,0,求节点(AL$4:AL$9,$B$4:$B$9,求节点(其他调用!$C$4:$C$42,其他调用!$D$4:$D$42,其他调用!$AF125)))</f>
        <v>6</v>
      </c>
      <c r="CT124" s="44">
        <f>IF(AM$4=0,0,求节点(AM$4:AM$9,$B$4:$B$9,求节点(其他调用!$C$4:$C$42,其他调用!$D$4:$D$42,其他调用!$AF125)))</f>
        <v>6</v>
      </c>
      <c r="CU124" s="44">
        <f>IF(AN$4=0,0,求节点(AN$4:AN$9,$B$4:$B$9,求节点(其他调用!$C$4:$C$42,其他调用!$D$4:$D$42,其他调用!$AF125)))</f>
        <v>6</v>
      </c>
      <c r="CV124" s="44">
        <f>IF(AO$4=0,0,求节点(AO$4:AO$9,$B$4:$B$9,求节点(其他调用!$C$4:$C$42,其他调用!$D$4:$D$42,其他调用!$AF125)))</f>
        <v>6</v>
      </c>
      <c r="CW124" s="44">
        <f>IF(AP$4=0,0,求节点(AP$4:AP$9,$B$4:$B$9,求节点(其他调用!$C$4:$C$42,其他调用!$D$4:$D$42,其他调用!$AF125)))</f>
        <v>6</v>
      </c>
      <c r="CX124" s="44">
        <f>IF(AQ$4=0,0,求节点(AQ$4:AQ$9,$B$4:$B$9,求节点(其他调用!$C$4:$C$42,其他调用!$D$4:$D$42,其他调用!$AF125)))</f>
        <v>6</v>
      </c>
      <c r="CY124" s="44">
        <f>IF(AR$4=0,0,求节点(AR$4:AR$9,$B$4:$B$9,求节点(其他调用!$C$4:$C$42,其他调用!$D$4:$D$42,其他调用!$AF125)))</f>
        <v>6</v>
      </c>
      <c r="CZ124" s="44">
        <f>IF(AS$4=0,0,求节点(AS$4:AS$9,$B$4:$B$9,求节点(其他调用!$C$4:$C$42,其他调用!$D$4:$D$42,其他调用!$AF125)))</f>
        <v>6</v>
      </c>
      <c r="DA124" s="44">
        <f>IF(AT$4=0,0,求节点(AT$4:AT$9,$B$4:$B$9,求节点(其他调用!$C$4:$C$42,其他调用!$D$4:$D$42,其他调用!$AF125)))</f>
        <v>6</v>
      </c>
      <c r="DB124" s="44">
        <f>IF(AU$4=0,0,求节点(AU$4:AU$9,$B$4:$B$9,求节点(其他调用!$C$4:$C$42,其他调用!$D$4:$D$42,其他调用!$AF125)))</f>
        <v>6</v>
      </c>
      <c r="DC124" s="44">
        <f>IF(AV$4=0,0,求节点(AV$4:AV$9,$B$4:$B$9,求节点(其他调用!$C$4:$C$42,其他调用!$D$4:$D$42,其他调用!$AF125)))</f>
        <v>6</v>
      </c>
      <c r="DD124" s="44">
        <f>IF(AW$4=0,0,求节点(AW$4:AW$9,$B$4:$B$9,求节点(其他调用!$C$4:$C$42,其他调用!$D$4:$D$42,其他调用!$AF125)))</f>
        <v>6</v>
      </c>
      <c r="DE124" s="44">
        <f>IF(AX$4=0,0,求节点(AX$4:AX$9,$B$4:$B$9,求节点(其他调用!$C$4:$C$42,其他调用!$D$4:$D$42,其他调用!$AF125)))</f>
        <v>6</v>
      </c>
      <c r="DF124" s="44">
        <f>IF(AY$4=0,0,求节点(AY$4:AY$9,$B$4:$B$9,求节点(其他调用!$C$4:$C$42,其他调用!$D$4:$D$42,其他调用!$AF125)))</f>
        <v>6</v>
      </c>
      <c r="DG124" s="44">
        <f>IF(AZ$4=0,0,求节点(AZ$4:AZ$9,$B$4:$B$9,求节点(其他调用!$C$4:$C$42,其他调用!$D$4:$D$42,其他调用!$AF125)))</f>
        <v>6</v>
      </c>
      <c r="DI124" s="44">
        <v>121</v>
      </c>
      <c r="DJ124" s="44">
        <f>IF(C$23=0,0,求节点(C$23:C$28,$B$23:$B$28,求节点(其他调用!$S$4:$S$20,其他调用!$T$4:$T$20,$DI124)))</f>
        <v>0</v>
      </c>
      <c r="DK124" s="44">
        <f>IF(D$23=0,0,求节点(D$23:D$28,$B$23:$B$28,求节点(其他调用!$S$4:$S$20,其他调用!$T$4:$T$20,$DI124)))</f>
        <v>0</v>
      </c>
      <c r="DL124" s="44">
        <f>IF(E$23=0,0,求节点(E$23:E$28,$B$23:$B$28,求节点(其他调用!$S$4:$S$20,其他调用!$T$4:$T$20,$DI124)))</f>
        <v>0</v>
      </c>
      <c r="DM124" s="44">
        <f>IF(F$23=0,0,求节点(F$23:F$28,$B$23:$B$28,求节点(其他调用!$S$4:$S$20,其他调用!$T$4:$T$20,$DI124)))</f>
        <v>7.1917717670078041E-3</v>
      </c>
      <c r="DN124" s="44">
        <f>IF(G$23=0,0,求节点(G$23:G$28,$B$23:$B$28,求节点(其他调用!$S$4:$S$20,其他调用!$T$4:$T$20,$DI124)))</f>
        <v>1.0787657650511595E-2</v>
      </c>
      <c r="DO124" s="44">
        <f>IF(H$23=0,0,求节点(H$23:H$28,$B$23:$B$28,求节点(其他调用!$S$4:$S$20,其他调用!$T$4:$T$20,$DI124)))</f>
        <v>1.0787657650511595E-2</v>
      </c>
      <c r="DP124" s="44">
        <f>IF(I$23=0,0,求节点(I$23:I$28,$B$23:$B$28,求节点(其他调用!$S$4:$S$20,其他调用!$T$4:$T$20,$DI124)))</f>
        <v>1.6344935834108454E-2</v>
      </c>
      <c r="DQ124" s="44">
        <f>IF(J$23=0,0,求节点(J$23:J$28,$B$23:$B$28,求节点(其他调用!$S$4:$S$20,其他调用!$T$4:$T$20,$DI124)))</f>
        <v>0</v>
      </c>
      <c r="DR124" s="44">
        <f>IF(K$23=0,0,求节点(K$23:K$28,$B$23:$B$28,求节点(其他调用!$S$4:$S$20,其他调用!$T$4:$T$20,$DI124)))</f>
        <v>1.0787657650511595E-2</v>
      </c>
      <c r="DS124" s="44">
        <f>IF(L$23=0,0,求节点(L$23:L$28,$B$23:$B$28,求节点(其他调用!$S$4:$S$20,其他调用!$T$4:$T$20,$DI124)))</f>
        <v>0</v>
      </c>
      <c r="DT124" s="44">
        <f>IF(M$23=0,0,求节点(M$23:M$28,$B$23:$B$28,求节点(其他调用!$S$4:$S$20,其他调用!$T$4:$T$20,$DI124)))</f>
        <v>0</v>
      </c>
      <c r="DU124" s="44">
        <f>IF(N$23=0,0,求节点(N$23:N$28,$B$23:$B$28,求节点(其他调用!$S$4:$S$20,其他调用!$T$4:$T$20,$DI124)))</f>
        <v>0</v>
      </c>
      <c r="DV124" s="44">
        <f>IF(O$23=0,0,求节点(O$23:O$28,$B$23:$B$28,求节点(其他调用!$S$4:$S$20,其他调用!$T$4:$T$20,$DI124)))</f>
        <v>0</v>
      </c>
      <c r="DW124" s="44">
        <f>IF(P$23=0,0,求节点(P$23:P$28,$B$23:$B$28,求节点(其他调用!$S$4:$S$20,其他调用!$T$4:$T$20,$DI124)))</f>
        <v>0</v>
      </c>
      <c r="DX124" s="44">
        <f>IF(Q$23=0,0,求节点(Q$23:Q$28,$B$23:$B$28,求节点(其他调用!$S$4:$S$20,其他调用!$T$4:$T$20,$DI124)))</f>
        <v>0</v>
      </c>
      <c r="DY124" s="44">
        <f>IF(R$23=0,0,求节点(R$23:R$28,$B$23:$B$28,求节点(其他调用!$S$4:$S$20,其他调用!$T$4:$T$20,$DI124)))</f>
        <v>0</v>
      </c>
      <c r="DZ124" s="44">
        <f>IF(S$23=0,0,求节点(S$23:S$28,$B$23:$B$28,求节点(其他调用!$S$4:$S$20,其他调用!$T$4:$T$20,$DI124)))</f>
        <v>0</v>
      </c>
      <c r="EA124" s="44">
        <f>IF(T$23=0,0,求节点(T$23:T$28,$B$23:$B$28,求节点(其他调用!$S$4:$S$20,其他调用!$T$4:$T$20,$DI124)))</f>
        <v>0</v>
      </c>
      <c r="EB124" s="44">
        <f>IF(U$23=0,0,求节点(U$23:U$28,$B$23:$B$28,求节点(其他调用!$S$4:$S$20,其他调用!$T$4:$T$20,$DI124)))</f>
        <v>0</v>
      </c>
      <c r="EC124" s="44">
        <f>IF(V$23=0,0,求节点(V$23:V$28,$B$23:$B$28,求节点(其他调用!$S$4:$S$20,其他调用!$T$4:$T$20,$DI124)))</f>
        <v>0</v>
      </c>
      <c r="EF124" s="44">
        <v>121</v>
      </c>
      <c r="EG124" s="44">
        <f>IF(C$4=0,0,求节点(C$4:C$9,$B$4:$B$9,求节点(其他调用!$F$4:$F$42,其他调用!$G$4:$G$42,其他调用!$AG125)))</f>
        <v>6</v>
      </c>
      <c r="EH124" s="44">
        <f>IF(D$4=0,0,求节点(D$4:D$9,$B$4:$B$9,求节点(其他调用!$F$4:$F$42,其他调用!$G$4:$G$42,其他调用!$AG125)))</f>
        <v>6</v>
      </c>
      <c r="EI124" s="44">
        <f>IF(E$4=0,0,求节点(E$4:E$9,$B$4:$B$9,求节点(其他调用!$F$4:$F$42,其他调用!$G$4:$G$42,其他调用!$AG125)))</f>
        <v>5.3492800542961936</v>
      </c>
      <c r="EJ124" s="44">
        <f>IF(F$4=0,0,求节点(F$4:F$9,$B$4:$B$9,求节点(其他调用!$F$4:$F$42,其他调用!$G$4:$G$42,其他调用!$AG125)))</f>
        <v>0</v>
      </c>
      <c r="EK124" s="44">
        <f>IF(G$4=0,0,求节点(G$4:G$9,$B$4:$B$9,求节点(其他调用!$F$4:$F$42,其他调用!$G$4:$G$42,其他调用!$AG125)))</f>
        <v>0</v>
      </c>
      <c r="EL124" s="44">
        <f>IF(H$4=0,0,求节点(H$4:H$9,$B$4:$B$9,求节点(其他调用!$F$4:$F$42,其他调用!$G$4:$G$42,其他调用!$AG125)))</f>
        <v>0</v>
      </c>
      <c r="EM124" s="44">
        <f>IF(I$4=0,0,求节点(I$4:I$9,$B$4:$B$9,求节点(其他调用!$F$4:$F$42,其他调用!$G$4:$G$42,其他调用!$AG125)))</f>
        <v>0</v>
      </c>
      <c r="EN124" s="44">
        <f>IF(J$4=0,0,求节点(J$4:J$9,$B$4:$B$9,求节点(其他调用!$F$4:$F$42,其他调用!$G$4:$G$42,其他调用!$AG125)))</f>
        <v>0</v>
      </c>
      <c r="EO124" s="44">
        <f>IF(K$4=0,0,求节点(K$4:K$9,$B$4:$B$9,求节点(其他调用!$F$4:$F$42,其他调用!$G$4:$G$42,其他调用!$AG125)))</f>
        <v>0</v>
      </c>
      <c r="EP124" s="44">
        <f>IF(L$4=0,0,求节点(L$4:L$9,$B$4:$B$9,求节点(其他调用!$F$4:$F$42,其他调用!$G$4:$G$42,其他调用!$AG125)))</f>
        <v>0</v>
      </c>
      <c r="EQ124" s="44">
        <f>IF(M$4=0,0,求节点(M$4:M$9,$B$4:$B$9,求节点(其他调用!$F$4:$F$42,其他调用!$G$4:$G$42,其他调用!$AG125)))</f>
        <v>0</v>
      </c>
      <c r="ER124" s="44">
        <f>IF(N$4=0,0,求节点(N$4:N$9,$B$4:$B$9,求节点(其他调用!$F$4:$F$42,其他调用!$G$4:$G$42,其他调用!$AG125)))</f>
        <v>0</v>
      </c>
      <c r="ES124" s="44">
        <f>IF(O$4=0,0,求节点(O$4:O$9,$B$4:$B$9,求节点(其他调用!$F$4:$F$42,其他调用!$G$4:$G$42,其他调用!$AG125)))</f>
        <v>0</v>
      </c>
      <c r="ET124" s="44">
        <f>IF(P$4=0,0,求节点(P$4:P$9,$B$4:$B$9,求节点(其他调用!$F$4:$F$42,其他调用!$G$4:$G$42,其他调用!$AG125)))</f>
        <v>0</v>
      </c>
      <c r="EU124" s="44">
        <f>IF(Q$4=0,0,求节点(Q$4:Q$9,$B$4:$B$9,求节点(其他调用!$F$4:$F$42,其他调用!$G$4:$G$42,其他调用!$AG125)))</f>
        <v>0</v>
      </c>
      <c r="EV124" s="44">
        <f>IF(R$4=0,0,求节点(R$4:R$9,$B$4:$B$9,求节点(其他调用!$F$4:$F$42,其他调用!$G$4:$G$42,其他调用!$AG125)))</f>
        <v>0</v>
      </c>
      <c r="EW124" s="44">
        <f>IF(S$4=0,0,求节点(S$4:S$9,$B$4:$B$9,求节点(其他调用!$F$4:$F$42,其他调用!$G$4:$G$42,其他调用!$AG125)))</f>
        <v>6</v>
      </c>
      <c r="EX124" s="44">
        <f>IF(T$4=0,0,求节点(T$4:T$9,$B$4:$B$9,求节点(其他调用!$F$4:$F$42,其他调用!$G$4:$G$42,其他调用!$AG125)))</f>
        <v>6</v>
      </c>
      <c r="EY124" s="44">
        <f>IF(U$4=0,0,求节点(U$4:U$9,$B$4:$B$9,求节点(其他调用!$F$4:$F$42,其他调用!$G$4:$G$42,其他调用!$AG125)))</f>
        <v>6</v>
      </c>
      <c r="EZ124" s="44">
        <f>IF(V$4=0,0,求节点(V$4:V$9,$B$4:$B$9,求节点(其他调用!$F$4:$F$42,其他调用!$G$4:$G$42,其他调用!$AG125)))</f>
        <v>0</v>
      </c>
      <c r="FA124" s="44">
        <f>IF(W$4=0,0,求节点(W$4:W$9,$B$4:$B$9,求节点(其他调用!$F$4:$F$42,其他调用!$G$4:$G$42,其他调用!$AG125)))</f>
        <v>6</v>
      </c>
      <c r="FB124" s="44">
        <f>IF(X$4=0,0,求节点(X$4:X$9,$B$4:$B$9,求节点(其他调用!$F$4:$F$42,其他调用!$G$4:$G$42,其他调用!$AG125)))</f>
        <v>6</v>
      </c>
      <c r="FC124" s="44">
        <f>IF(Y$4=0,0,求节点(Y$4:Y$9,$B$4:$B$9,求节点(其他调用!$F$4:$F$42,其他调用!$G$4:$G$42,其他调用!$AG125)))</f>
        <v>6</v>
      </c>
      <c r="FD124" s="44">
        <f>IF(Z$4=0,0,求节点(Z$4:Z$9,$B$4:$B$9,求节点(其他调用!$F$4:$F$42,其他调用!$G$4:$G$42,其他调用!$AG125)))</f>
        <v>0</v>
      </c>
      <c r="FE124" s="44">
        <f>IF(AA$4=0,0,求节点(AA$4:AA$9,$B$4:$B$9,求节点(其他调用!$F$4:$F$42,其他调用!$G$4:$G$42,其他调用!$AG125)))</f>
        <v>6</v>
      </c>
      <c r="FF124" s="44">
        <f>IF(AB$4=0,0,求节点(AB$4:AB$9,$B$4:$B$9,求节点(其他调用!$F$4:$F$42,其他调用!$G$4:$G$42,其他调用!$AG125)))</f>
        <v>6</v>
      </c>
      <c r="FG124" s="44">
        <f>IF(AC$4=0,0,求节点(AC$4:AC$9,$B$4:$B$9,求节点(其他调用!$F$4:$F$42,其他调用!$G$4:$G$42,其他调用!$AG125)))</f>
        <v>6</v>
      </c>
      <c r="FH124" s="44">
        <f>IF(AD$4=0,0,求节点(AD$4:AD$9,$B$4:$B$9,求节点(其他调用!$F$4:$F$42,其他调用!$G$4:$G$42,其他调用!$AG125)))</f>
        <v>6</v>
      </c>
      <c r="FI124" s="44">
        <f>IF(AE$4=0,0,求节点(AE$4:AE$9,$B$4:$B$9,求节点(其他调用!$F$4:$F$42,其他调用!$G$4:$G$42,其他调用!$AG125)))</f>
        <v>6</v>
      </c>
      <c r="FJ124" s="44">
        <f>IF(AF$4=0,0,求节点(AF$4:AF$9,$B$4:$B$9,求节点(其他调用!$F$4:$F$42,其他调用!$G$4:$G$42,其他调用!$AG125)))</f>
        <v>6</v>
      </c>
      <c r="FK124" s="44">
        <f>IF(AG$4=0,0,求节点(AG$4:AG$9,$B$4:$B$9,求节点(其他调用!$F$4:$F$42,其他调用!$G$4:$G$42,其他调用!$AG125)))</f>
        <v>6</v>
      </c>
      <c r="FL124" s="44">
        <f>IF(AH$4=0,0,求节点(AH$4:AH$9,$B$4:$B$9,求节点(其他调用!$F$4:$F$42,其他调用!$G$4:$G$42,其他调用!$AG125)))</f>
        <v>6</v>
      </c>
      <c r="FM124" s="44">
        <f>IF(AI$4=0,0,求节点(AI$4:AI$9,$B$4:$B$9,求节点(其他调用!$F$4:$F$42,其他调用!$G$4:$G$42,其他调用!$AG125)))</f>
        <v>6</v>
      </c>
      <c r="FN124" s="44">
        <f>IF(AJ$4=0,0,求节点(AJ$4:AJ$9,$B$4:$B$9,求节点(其他调用!$F$4:$F$42,其他调用!$G$4:$G$42,其他调用!$AG125)))</f>
        <v>6</v>
      </c>
      <c r="FO124" s="44">
        <f>IF(AK$4=0,0,求节点(AK$4:AK$9,$B$4:$B$9,求节点(其他调用!$F$4:$F$42,其他调用!$G$4:$G$42,其他调用!$AG125)))</f>
        <v>6</v>
      </c>
      <c r="FP124" s="44">
        <f>IF(AL$4=0,0,求节点(AL$4:AL$9,$B$4:$B$9,求节点(其他调用!$F$4:$F$42,其他调用!$G$4:$G$42,其他调用!$AG125)))</f>
        <v>6</v>
      </c>
      <c r="FQ124" s="44">
        <f>IF(AM$4=0,0,求节点(AM$4:AM$9,$B$4:$B$9,求节点(其他调用!$F$4:$F$42,其他调用!$G$4:$G$42,其他调用!$AG125)))</f>
        <v>6</v>
      </c>
      <c r="FR124" s="44">
        <f>IF(AN$4=0,0,求节点(AN$4:AN$9,$B$4:$B$9,求节点(其他调用!$F$4:$F$42,其他调用!$G$4:$G$42,其他调用!$AG125)))</f>
        <v>6</v>
      </c>
      <c r="FS124" s="44">
        <f>IF(AO$4=0,0,求节点(AO$4:AO$9,$B$4:$B$9,求节点(其他调用!$F$4:$F$42,其他调用!$G$4:$G$42,其他调用!$AG125)))</f>
        <v>6</v>
      </c>
      <c r="FT124" s="44">
        <f>IF(AP$4=0,0,求节点(AP$4:AP$9,$B$4:$B$9,求节点(其他调用!$F$4:$F$42,其他调用!$G$4:$G$42,其他调用!$AG125)))</f>
        <v>6</v>
      </c>
      <c r="FU124" s="44">
        <f>IF(AQ$4=0,0,求节点(AQ$4:AQ$9,$B$4:$B$9,求节点(其他调用!$F$4:$F$42,其他调用!$G$4:$G$42,其他调用!$AG125)))</f>
        <v>6</v>
      </c>
      <c r="FV124" s="44">
        <f>IF(AR$4=0,0,求节点(AR$4:AR$9,$B$4:$B$9,求节点(其他调用!$F$4:$F$42,其他调用!$G$4:$G$42,其他调用!$AG125)))</f>
        <v>6</v>
      </c>
      <c r="FW124" s="44">
        <f>IF(AS$4=0,0,求节点(AS$4:AS$9,$B$4:$B$9,求节点(其他调用!$F$4:$F$42,其他调用!$G$4:$G$42,其他调用!$AG125)))</f>
        <v>6</v>
      </c>
      <c r="FX124" s="44">
        <f>IF(AT$4=0,0,求节点(AT$4:AT$9,$B$4:$B$9,求节点(其他调用!$F$4:$F$42,其他调用!$G$4:$G$42,其他调用!$AG125)))</f>
        <v>6</v>
      </c>
      <c r="FY124" s="44">
        <f>IF(AU$4=0,0,求节点(AU$4:AU$9,$B$4:$B$9,求节点(其他调用!$F$4:$F$42,其他调用!$G$4:$G$42,其他调用!$AG125)))</f>
        <v>6</v>
      </c>
      <c r="FZ124" s="44">
        <f>IF(AV$4=0,0,求节点(AV$4:AV$9,$B$4:$B$9,求节点(其他调用!$F$4:$F$42,其他调用!$G$4:$G$42,其他调用!$AG125)))</f>
        <v>6</v>
      </c>
      <c r="GA124" s="44">
        <f>IF(AW$4=0,0,求节点(AW$4:AW$9,$B$4:$B$9,求节点(其他调用!$F$4:$F$42,其他调用!$G$4:$G$42,其他调用!$AG125)))</f>
        <v>6</v>
      </c>
      <c r="GB124" s="44">
        <f>IF(AX$4=0,0,求节点(AX$4:AX$9,$B$4:$B$9,求节点(其他调用!$F$4:$F$42,其他调用!$G$4:$G$42,其他调用!$AG125)))</f>
        <v>6</v>
      </c>
      <c r="GC124" s="44">
        <f>IF(AY$4=0,0,求节点(AY$4:AY$9,$B$4:$B$9,求节点(其他调用!$F$4:$F$42,其他调用!$G$4:$G$42,其他调用!$AG125)))</f>
        <v>6</v>
      </c>
      <c r="GD124" s="44">
        <f>IF(AZ$4=0,0,求节点(AZ$4:AZ$9,$B$4:$B$9,求节点(其他调用!$F$4:$F$42,其他调用!$G$4:$G$42,其他调用!$AG125)))</f>
        <v>6</v>
      </c>
      <c r="GF124" s="44">
        <v>121</v>
      </c>
      <c r="GG124" s="44">
        <f>IF(C$23=0,0,求节点(C$23:C$28,$B$23:$B$28,求节点(其他调用!$U$4:$U$20,其他调用!$V$4:$V$20,$GF124)))</f>
        <v>0</v>
      </c>
      <c r="GH124" s="44">
        <f>IF(D$23=0,0,求节点(D$23:D$28,$B$23:$B$28,求节点(其他调用!$U$4:$U$20,其他调用!$V$4:$V$20,$GF124)))</f>
        <v>0</v>
      </c>
      <c r="GI124" s="44">
        <f>IF(E$23=0,0,求节点(E$23:E$28,$B$23:$B$28,求节点(其他调用!$U$4:$U$20,其他调用!$V$4:$V$20,$GF124)))</f>
        <v>0</v>
      </c>
      <c r="GJ124" s="44">
        <f>IF(F$23=0,0,求节点(F$23:F$28,$B$23:$B$28,求节点(其他调用!$U$4:$U$20,其他调用!$V$4:$V$20,$GF124)))</f>
        <v>0</v>
      </c>
      <c r="GK124" s="44">
        <f>IF(G$23=0,0,求节点(G$23:G$28,$B$23:$B$28,求节点(其他调用!$U$4:$U$20,其他调用!$V$4:$V$20,$GF124)))</f>
        <v>0</v>
      </c>
      <c r="GL124" s="44">
        <f>IF(H$23=0,0,求节点(H$23:H$28,$B$23:$B$28,求节点(其他调用!$U$4:$U$20,其他调用!$V$4:$V$20,$GF124)))</f>
        <v>0</v>
      </c>
      <c r="GM124" s="44">
        <f>IF(I$23=0,0,求节点(I$23:I$28,$B$23:$B$28,求节点(其他调用!$U$4:$U$20,其他调用!$V$4:$V$20,$GF124)))</f>
        <v>0</v>
      </c>
      <c r="GN124" s="44">
        <f>IF(J$23=0,0,求节点(J$23:J$28,$B$23:$B$28,求节点(其他调用!$U$4:$U$20,其他调用!$V$4:$V$20,$GF124)))</f>
        <v>0</v>
      </c>
      <c r="GO124" s="44">
        <f>IF(K$23=0,0,求节点(K$23:K$28,$B$23:$B$28,求节点(其他调用!$U$4:$U$20,其他调用!$V$4:$V$20,$GF124)))</f>
        <v>0</v>
      </c>
      <c r="GP124" s="44">
        <f>IF(L$23=0,0,求节点(L$23:L$28,$B$23:$B$28,求节点(其他调用!$U$4:$U$20,其他调用!$V$4:$V$20,$GF124)))</f>
        <v>0</v>
      </c>
      <c r="GQ124" s="44">
        <f>IF(M$23=0,0,求节点(M$23:M$28,$B$23:$B$28,求节点(其他调用!$U$4:$U$20,其他调用!$V$4:$V$20,$GF124)))</f>
        <v>0</v>
      </c>
      <c r="GR124" s="44">
        <f>IF(N$23=0,0,求节点(N$23:N$28,$B$23:$B$28,求节点(其他调用!$U$4:$U$20,其他调用!$V$4:$V$20,$GF124)))</f>
        <v>0</v>
      </c>
      <c r="GS124" s="44">
        <f>IF(O$23=0,0,求节点(O$23:O$28,$B$23:$B$28,求节点(其他调用!$U$4:$U$20,其他调用!$V$4:$V$20,$GF124)))</f>
        <v>0</v>
      </c>
      <c r="GT124" s="44">
        <f>IF(P$23=0,0,求节点(P$23:P$28,$B$23:$B$28,求节点(其他调用!$U$4:$U$20,其他调用!$V$4:$V$20,$GF124)))</f>
        <v>0</v>
      </c>
      <c r="GU124" s="44">
        <f>IF(Q$23=0,0,求节点(Q$23:Q$28,$B$23:$B$28,求节点(其他调用!$U$4:$U$20,其他调用!$V$4:$V$20,$GF124)))</f>
        <v>0</v>
      </c>
      <c r="GV124" s="44">
        <f>IF(R$23=0,0,求节点(R$23:R$28,$B$23:$B$28,求节点(其他调用!$U$4:$U$20,其他调用!$V$4:$V$20,$GF124)))</f>
        <v>0</v>
      </c>
      <c r="GW124" s="44">
        <f>IF(S$23=0,0,求节点(S$23:S$28,$B$23:$B$28,求节点(其他调用!$U$4:$U$20,其他调用!$V$4:$V$20,$GF124)))</f>
        <v>0</v>
      </c>
      <c r="GX124" s="44">
        <f>IF(T$23=0,0,求节点(T$23:T$28,$B$23:$B$28,求节点(其他调用!$U$4:$U$20,其他调用!$V$4:$V$20,$GF124)))</f>
        <v>0</v>
      </c>
      <c r="GY124" s="44">
        <f>IF(U$23=0,0,求节点(U$23:U$28,$B$23:$B$28,求节点(其他调用!$U$4:$U$20,其他调用!$V$4:$V$20,$GF124)))</f>
        <v>0</v>
      </c>
      <c r="GZ124" s="44">
        <f>IF(V$23=0,0,求节点(V$23:V$28,$B$23:$B$28,求节点(其他调用!$U$4:$U$20,其他调用!$V$4:$V$20,$GF124)))</f>
        <v>0</v>
      </c>
      <c r="HC124" s="44">
        <v>121</v>
      </c>
      <c r="HD124" s="44">
        <f>IF(C$4=0,0,求节点(C$4:C$9,$B$4:$B$9,求节点(其他调用!$I$4:$I$42,其他调用!$J$4:$J$42,其他调用!$AH125)))</f>
        <v>6</v>
      </c>
      <c r="HE124" s="44">
        <f>IF(D$4=0,0,求节点(D$4:D$9,$B$4:$B$9,求节点(其他调用!$I$4:$I$42,其他调用!$J$4:$J$42,其他调用!$AH125)))</f>
        <v>6</v>
      </c>
      <c r="HF124" s="44">
        <f>IF(E$4=0,0,求节点(E$4:E$9,$B$4:$B$9,求节点(其他调用!$I$4:$I$42,其他调用!$J$4:$J$42,其他调用!$AH125)))</f>
        <v>6</v>
      </c>
      <c r="HG124" s="44">
        <f>IF(F$4=0,0,求节点(F$4:F$9,$B$4:$B$9,求节点(其他调用!$I$4:$I$42,其他调用!$J$4:$J$42,其他调用!$AH125)))</f>
        <v>0</v>
      </c>
      <c r="HH124" s="44">
        <f>IF(G$4=0,0,求节点(G$4:G$9,$B$4:$B$9,求节点(其他调用!$I$4:$I$42,其他调用!$J$4:$J$42,其他调用!$AH125)))</f>
        <v>0</v>
      </c>
      <c r="HI124" s="44">
        <f>IF(H$4=0,0,求节点(H$4:H$9,$B$4:$B$9,求节点(其他调用!$I$4:$I$42,其他调用!$J$4:$J$42,其他调用!$AH125)))</f>
        <v>0</v>
      </c>
      <c r="HJ124" s="44">
        <f>IF(I$4=0,0,求节点(I$4:I$9,$B$4:$B$9,求节点(其他调用!$I$4:$I$42,其他调用!$J$4:$J$42,其他调用!$AH125)))</f>
        <v>0</v>
      </c>
      <c r="HK124" s="44">
        <f>IF(J$4=0,0,求节点(J$4:J$9,$B$4:$B$9,求节点(其他调用!$I$4:$I$42,其他调用!$J$4:$J$42,其他调用!$AH125)))</f>
        <v>0</v>
      </c>
      <c r="HL124" s="44">
        <f>IF(K$4=0,0,求节点(K$4:K$9,$B$4:$B$9,求节点(其他调用!$I$4:$I$42,其他调用!$J$4:$J$42,其他调用!$AH125)))</f>
        <v>0</v>
      </c>
      <c r="HM124" s="44">
        <f>IF(L$4=0,0,求节点(L$4:L$9,$B$4:$B$9,求节点(其他调用!$I$4:$I$42,其他调用!$J$4:$J$42,其他调用!$AH125)))</f>
        <v>0</v>
      </c>
      <c r="HN124" s="44">
        <f>IF(M$4=0,0,求节点(M$4:M$9,$B$4:$B$9,求节点(其他调用!$I$4:$I$42,其他调用!$J$4:$J$42,其他调用!$AH125)))</f>
        <v>0</v>
      </c>
      <c r="HO124" s="44">
        <f>IF(N$4=0,0,求节点(N$4:N$9,$B$4:$B$9,求节点(其他调用!$I$4:$I$42,其他调用!$J$4:$J$42,其他调用!$AH125)))</f>
        <v>0</v>
      </c>
      <c r="HP124" s="44">
        <f>IF(O$4=0,0,求节点(O$4:O$9,$B$4:$B$9,求节点(其他调用!$I$4:$I$42,其他调用!$J$4:$J$42,其他调用!$AH125)))</f>
        <v>0</v>
      </c>
      <c r="HQ124" s="44">
        <f>IF(P$4=0,0,求节点(P$4:P$9,$B$4:$B$9,求节点(其他调用!$I$4:$I$42,其他调用!$J$4:$J$42,其他调用!$AH125)))</f>
        <v>0</v>
      </c>
      <c r="HR124" s="44">
        <f>IF(Q$4=0,0,求节点(Q$4:Q$9,$B$4:$B$9,求节点(其他调用!$I$4:$I$42,其他调用!$J$4:$J$42,其他调用!$AH125)))</f>
        <v>0</v>
      </c>
      <c r="HS124" s="44">
        <f>IF(R$4=0,0,求节点(R$4:R$9,$B$4:$B$9,求节点(其他调用!$I$4:$I$42,其他调用!$J$4:$J$42,其他调用!$AH125)))</f>
        <v>0</v>
      </c>
      <c r="HT124" s="44">
        <f>IF(S$4=0,0,求节点(S$4:S$9,$B$4:$B$9,求节点(其他调用!$I$4:$I$42,其他调用!$J$4:$J$42,其他调用!$AH125)))</f>
        <v>6</v>
      </c>
      <c r="HU124" s="44">
        <f>IF(T$4=0,0,求节点(T$4:T$9,$B$4:$B$9,求节点(其他调用!$I$4:$I$42,其他调用!$J$4:$J$42,其他调用!$AH125)))</f>
        <v>6</v>
      </c>
      <c r="HV124" s="44">
        <f>IF(U$4=0,0,求节点(U$4:U$9,$B$4:$B$9,求节点(其他调用!$I$4:$I$42,其他调用!$J$4:$J$42,其他调用!$AH125)))</f>
        <v>6</v>
      </c>
      <c r="HW124" s="44">
        <f>IF(V$4=0,0,求节点(V$4:V$9,$B$4:$B$9,求节点(其他调用!$I$4:$I$42,其他调用!$J$4:$J$42,其他调用!$AH125)))</f>
        <v>0</v>
      </c>
      <c r="HX124" s="44">
        <f>IF(W$4=0,0,求节点(W$4:W$9,$B$4:$B$9,求节点(其他调用!$I$4:$I$42,其他调用!$J$4:$J$42,其他调用!$AH125)))</f>
        <v>6</v>
      </c>
      <c r="HY124" s="44">
        <f>IF(X$4=0,0,求节点(X$4:X$9,$B$4:$B$9,求节点(其他调用!$I$4:$I$42,其他调用!$J$4:$J$42,其他调用!$AH125)))</f>
        <v>6</v>
      </c>
      <c r="HZ124" s="44">
        <f>IF(Y$4=0,0,求节点(Y$4:Y$9,$B$4:$B$9,求节点(其他调用!$I$4:$I$42,其他调用!$J$4:$J$42,其他调用!$AH125)))</f>
        <v>6</v>
      </c>
      <c r="IA124" s="44">
        <f>IF(Z$4=0,0,求节点(Z$4:Z$9,$B$4:$B$9,求节点(其他调用!$I$4:$I$42,其他调用!$J$4:$J$42,其他调用!$AH125)))</f>
        <v>0</v>
      </c>
      <c r="IB124" s="44">
        <f>IF(AA$4=0,0,求节点(AA$4:AA$9,$B$4:$B$9,求节点(其他调用!$I$4:$I$42,其他调用!$J$4:$J$42,其他调用!$AH125)))</f>
        <v>6</v>
      </c>
      <c r="IC124" s="44">
        <f>IF(AB$4=0,0,求节点(AB$4:AB$9,$B$4:$B$9,求节点(其他调用!$I$4:$I$42,其他调用!$J$4:$J$42,其他调用!$AH125)))</f>
        <v>6</v>
      </c>
      <c r="ID124" s="44">
        <f>IF(AC$4=0,0,求节点(AC$4:AC$9,$B$4:$B$9,求节点(其他调用!$I$4:$I$42,其他调用!$J$4:$J$42,其他调用!$AH125)))</f>
        <v>6</v>
      </c>
      <c r="IE124" s="44">
        <f>IF(AD$4=0,0,求节点(AD$4:AD$9,$B$4:$B$9,求节点(其他调用!$I$4:$I$42,其他调用!$J$4:$J$42,其他调用!$AH125)))</f>
        <v>6</v>
      </c>
      <c r="IF124" s="44">
        <f>IF(AE$4=0,0,求节点(AE$4:AE$9,$B$4:$B$9,求节点(其他调用!$I$4:$I$42,其他调用!$J$4:$J$42,其他调用!$AH125)))</f>
        <v>6</v>
      </c>
      <c r="IG124" s="44">
        <f>IF(AF$4=0,0,求节点(AF$4:AF$9,$B$4:$B$9,求节点(其他调用!$I$4:$I$42,其他调用!$J$4:$J$42,其他调用!$AH125)))</f>
        <v>6</v>
      </c>
      <c r="IH124" s="44">
        <f>IF(AG$4=0,0,求节点(AG$4:AG$9,$B$4:$B$9,求节点(其他调用!$I$4:$I$42,其他调用!$J$4:$J$42,其他调用!$AH125)))</f>
        <v>6</v>
      </c>
      <c r="II124" s="44">
        <f>IF(AH$4=0,0,求节点(AH$4:AH$9,$B$4:$B$9,求节点(其他调用!$I$4:$I$42,其他调用!$J$4:$J$42,其他调用!$AH125)))</f>
        <v>6</v>
      </c>
      <c r="IJ124" s="44">
        <f>IF(AI$4=0,0,求节点(AI$4:AI$9,$B$4:$B$9,求节点(其他调用!$I$4:$I$42,其他调用!$J$4:$J$42,其他调用!$AH125)))</f>
        <v>6</v>
      </c>
      <c r="IK124" s="44">
        <f>IF(AJ$4=0,0,求节点(AJ$4:AJ$9,$B$4:$B$9,求节点(其他调用!$I$4:$I$42,其他调用!$J$4:$J$42,其他调用!$AH125)))</f>
        <v>6</v>
      </c>
      <c r="IL124" s="44">
        <f>IF(AK$4=0,0,求节点(AK$4:AK$9,$B$4:$B$9,求节点(其他调用!$I$4:$I$42,其他调用!$J$4:$J$42,其他调用!$AH125)))</f>
        <v>6</v>
      </c>
      <c r="IM124" s="44">
        <f>IF(AL$4=0,0,求节点(AL$4:AL$9,$B$4:$B$9,求节点(其他调用!$I$4:$I$42,其他调用!$J$4:$J$42,其他调用!$AH125)))</f>
        <v>6</v>
      </c>
      <c r="IN124" s="44">
        <f>IF(AM$4=0,0,求节点(AM$4:AM$9,$B$4:$B$9,求节点(其他调用!$I$4:$I$42,其他调用!$J$4:$J$42,其他调用!$AH125)))</f>
        <v>6</v>
      </c>
      <c r="IO124" s="44">
        <f>IF(AN$4=0,0,求节点(AN$4:AN$9,$B$4:$B$9,求节点(其他调用!$I$4:$I$42,其他调用!$J$4:$J$42,其他调用!$AH125)))</f>
        <v>6</v>
      </c>
      <c r="IP124" s="44">
        <f>IF(AO$4=0,0,求节点(AO$4:AO$9,$B$4:$B$9,求节点(其他调用!$I$4:$I$42,其他调用!$J$4:$J$42,其他调用!$AH125)))</f>
        <v>6</v>
      </c>
      <c r="IQ124" s="44">
        <f>IF(AP$4=0,0,求节点(AP$4:AP$9,$B$4:$B$9,求节点(其他调用!$I$4:$I$42,其他调用!$J$4:$J$42,其他调用!$AH125)))</f>
        <v>6</v>
      </c>
      <c r="IR124" s="44">
        <f>IF(AQ$4=0,0,求节点(AQ$4:AQ$9,$B$4:$B$9,求节点(其他调用!$I$4:$I$42,其他调用!$J$4:$J$42,其他调用!$AH125)))</f>
        <v>6</v>
      </c>
      <c r="IS124" s="44">
        <f>IF(AR$4=0,0,求节点(AR$4:AR$9,$B$4:$B$9,求节点(其他调用!$I$4:$I$42,其他调用!$J$4:$J$42,其他调用!$AH125)))</f>
        <v>6</v>
      </c>
      <c r="IT124" s="44">
        <f>IF(AS$4=0,0,求节点(AS$4:AS$9,$B$4:$B$9,求节点(其他调用!$I$4:$I$42,其他调用!$J$4:$J$42,其他调用!$AH125)))</f>
        <v>6</v>
      </c>
      <c r="IU124" s="44">
        <f>IF(AT$4=0,0,求节点(AT$4:AT$9,$B$4:$B$9,求节点(其他调用!$I$4:$I$42,其他调用!$J$4:$J$42,其他调用!$AH125)))</f>
        <v>6</v>
      </c>
      <c r="IV124" s="44">
        <f>IF(AU$4=0,0,求节点(AU$4:AU$9,$B$4:$B$9,求节点(其他调用!$I$4:$I$42,其他调用!$J$4:$J$42,其他调用!$AH125)))</f>
        <v>6</v>
      </c>
      <c r="IW124" s="44">
        <f>IF(AV$4=0,0,求节点(AV$4:AV$9,$B$4:$B$9,求节点(其他调用!$I$4:$I$42,其他调用!$J$4:$J$42,其他调用!$AH125)))</f>
        <v>6</v>
      </c>
      <c r="IX124" s="44">
        <f>IF(AW$4=0,0,求节点(AW$4:AW$9,$B$4:$B$9,求节点(其他调用!$I$4:$I$42,其他调用!$J$4:$J$42,其他调用!$AH125)))</f>
        <v>6</v>
      </c>
      <c r="IY124" s="44">
        <f>IF(AX$4=0,0,求节点(AX$4:AX$9,$B$4:$B$9,求节点(其他调用!$I$4:$I$42,其他调用!$J$4:$J$42,其他调用!$AH125)))</f>
        <v>6</v>
      </c>
      <c r="IZ124" s="44">
        <f>IF(AY$4=0,0,求节点(AY$4:AY$9,$B$4:$B$9,求节点(其他调用!$I$4:$I$42,其他调用!$J$4:$J$42,其他调用!$AH125)))</f>
        <v>6</v>
      </c>
      <c r="JA124" s="44">
        <f>IF(AZ$4=0,0,求节点(AZ$4:AZ$9,$B$4:$B$9,求节点(其他调用!$I$4:$I$42,其他调用!$J$4:$J$42,其他调用!$AH125)))</f>
        <v>6</v>
      </c>
      <c r="JC124" s="44">
        <v>121</v>
      </c>
      <c r="JD124" s="44">
        <f>IF(C$23=0,0,求节点(C$23:C$28,$B$23:$B$28,求节点(其他调用!$W$4:$W$20,其他调用!$X$4:$X$20,$JC124)))</f>
        <v>0</v>
      </c>
      <c r="JE124" s="44">
        <f>IF(D$23=0,0,求节点(D$23:D$28,$B$23:$B$28,求节点(其他调用!$W$4:$W$20,其他调用!$X$4:$X$20,$JC124)))</f>
        <v>0</v>
      </c>
      <c r="JF124" s="44">
        <f>IF(E$23=0,0,求节点(E$23:E$28,$B$23:$B$28,求节点(其他调用!$W$4:$W$20,其他调用!$X$4:$X$20,$JC124)))</f>
        <v>0</v>
      </c>
      <c r="JG124" s="44">
        <f>IF(F$23=0,0,求节点(F$23:F$28,$B$23:$B$28,求节点(其他调用!$W$4:$W$20,其他调用!$X$4:$X$20,$JC124)))</f>
        <v>7.1917717670078041E-3</v>
      </c>
      <c r="JH124" s="44">
        <f>IF(G$23=0,0,求节点(G$23:G$28,$B$23:$B$28,求节点(其他调用!$W$4:$W$20,其他调用!$X$4:$X$20,$JC124)))</f>
        <v>1.0787657650511595E-2</v>
      </c>
      <c r="JI124" s="44">
        <f>IF(H$23=0,0,求节点(H$23:H$28,$B$23:$B$28,求节点(其他调用!$W$4:$W$20,其他调用!$X$4:$X$20,$JC124)))</f>
        <v>1.0787657650511595E-2</v>
      </c>
      <c r="JJ124" s="44">
        <f>IF(I$23=0,0,求节点(I$23:I$28,$B$23:$B$28,求节点(其他调用!$W$4:$W$20,其他调用!$X$4:$X$20,$JC124)))</f>
        <v>1.6344935834108454E-2</v>
      </c>
      <c r="JK124" s="44">
        <f>IF(J$23=0,0,求节点(J$23:J$28,$B$23:$B$28,求节点(其他调用!$W$4:$W$20,其他调用!$X$4:$X$20,$JC124)))</f>
        <v>0</v>
      </c>
      <c r="JL124" s="44">
        <f>IF(K$23=0,0,求节点(K$23:K$28,$B$23:$B$28,求节点(其他调用!$W$4:$W$20,其他调用!$X$4:$X$20,$JC124)))</f>
        <v>1.0787657650511595E-2</v>
      </c>
      <c r="JM124" s="44">
        <f>IF(L$23=0,0,求节点(L$23:L$28,$B$23:$B$28,求节点(其他调用!$W$4:$W$20,其他调用!$X$4:$X$20,$JC124)))</f>
        <v>0</v>
      </c>
      <c r="JN124" s="44">
        <f>IF(M$23=0,0,求节点(M$23:M$28,$B$23:$B$28,求节点(其他调用!$W$4:$W$20,其他调用!$X$4:$X$20,$JC124)))</f>
        <v>0</v>
      </c>
      <c r="JO124" s="44">
        <f>IF(N$23=0,0,求节点(N$23:N$28,$B$23:$B$28,求节点(其他调用!$W$4:$W$20,其他调用!$X$4:$X$20,$JC124)))</f>
        <v>0</v>
      </c>
      <c r="JP124" s="44">
        <f>IF(O$23=0,0,求节点(O$23:O$28,$B$23:$B$28,求节点(其他调用!$W$4:$W$20,其他调用!$X$4:$X$20,$JC124)))</f>
        <v>0</v>
      </c>
      <c r="JQ124" s="44">
        <f>IF(P$23=0,0,求节点(P$23:P$28,$B$23:$B$28,求节点(其他调用!$W$4:$W$20,其他调用!$X$4:$X$20,$JC124)))</f>
        <v>0</v>
      </c>
      <c r="JR124" s="44">
        <f>IF(Q$23=0,0,求节点(Q$23:Q$28,$B$23:$B$28,求节点(其他调用!$W$4:$W$20,其他调用!$X$4:$X$20,$JC124)))</f>
        <v>0</v>
      </c>
      <c r="JS124" s="44">
        <f>IF(R$23=0,0,求节点(R$23:R$28,$B$23:$B$28,求节点(其他调用!$W$4:$W$20,其他调用!$X$4:$X$20,$JC124)))</f>
        <v>0</v>
      </c>
      <c r="JT124" s="44">
        <f>IF(S$23=0,0,求节点(S$23:S$28,$B$23:$B$28,求节点(其他调用!$W$4:$W$20,其他调用!$X$4:$X$20,$JC124)))</f>
        <v>0</v>
      </c>
      <c r="JU124" s="44">
        <f>IF(T$23=0,0,求节点(T$23:T$28,$B$23:$B$28,求节点(其他调用!$W$4:$W$20,其他调用!$X$4:$X$20,$JC124)))</f>
        <v>0</v>
      </c>
      <c r="JV124" s="44">
        <f>IF(U$23=0,0,求节点(U$23:U$28,$B$23:$B$28,求节点(其他调用!$W$4:$W$20,其他调用!$X$4:$X$20,$JC124)))</f>
        <v>0</v>
      </c>
      <c r="JW124" s="44">
        <f>IF(V$23=0,0,求节点(V$23:V$28,$B$23:$B$28,求节点(其他调用!$W$4:$W$20,其他调用!$X$4:$X$20,$JC124)))</f>
        <v>0</v>
      </c>
      <c r="JZ124" s="44">
        <v>121</v>
      </c>
      <c r="KA124" s="44">
        <f>IF(C$4=0,0,求节点(C$4:C$9,$B$4:$B$9,求节点(其他调用!$L$4:$L$42,其他调用!$M$4:$M$42,其他调用!$AI125)))</f>
        <v>6</v>
      </c>
      <c r="KB124" s="44">
        <f>IF(D$4=0,0,求节点(D$4:D$9,$B$4:$B$9,求节点(其他调用!$L$4:$L$42,其他调用!$M$4:$M$42,其他调用!$AI125)))</f>
        <v>6</v>
      </c>
      <c r="KC124" s="44">
        <f>IF(E$4=0,0,求节点(E$4:E$9,$B$4:$B$9,求节点(其他调用!$L$4:$L$42,其他调用!$M$4:$M$42,其他调用!$AI125)))</f>
        <v>6</v>
      </c>
      <c r="KD124" s="44">
        <f>IF(F$4=0,0,求节点(F$4:F$9,$B$4:$B$9,求节点(其他调用!$L$4:$L$42,其他调用!$M$4:$M$42,其他调用!$AI125)))</f>
        <v>0</v>
      </c>
      <c r="KE124" s="44">
        <f>IF(G$4=0,0,求节点(G$4:G$9,$B$4:$B$9,求节点(其他调用!$L$4:$L$42,其他调用!$M$4:$M$42,其他调用!$AI125)))</f>
        <v>0</v>
      </c>
      <c r="KF124" s="44">
        <f>IF(H$4=0,0,求节点(H$4:H$9,$B$4:$B$9,求节点(其他调用!$L$4:$L$42,其他调用!$M$4:$M$42,其他调用!$AI125)))</f>
        <v>0</v>
      </c>
      <c r="KG124" s="44">
        <f>IF(I$4=0,0,求节点(I$4:I$9,$B$4:$B$9,求节点(其他调用!$L$4:$L$42,其他调用!$M$4:$M$42,其他调用!$AI125)))</f>
        <v>0</v>
      </c>
      <c r="KH124" s="44">
        <f>IF(J$4=0,0,求节点(J$4:J$9,$B$4:$B$9,求节点(其他调用!$L$4:$L$42,其他调用!$M$4:$M$42,其他调用!$AI125)))</f>
        <v>0</v>
      </c>
      <c r="KI124" s="44">
        <f>IF(K$4=0,0,求节点(K$4:K$9,$B$4:$B$9,求节点(其他调用!$L$4:$L$42,其他调用!$M$4:$M$42,其他调用!$AI125)))</f>
        <v>0</v>
      </c>
      <c r="KJ124" s="44">
        <f>IF(L$4=0,0,求节点(L$4:L$9,$B$4:$B$9,求节点(其他调用!$L$4:$L$42,其他调用!$M$4:$M$42,其他调用!$AI125)))</f>
        <v>0</v>
      </c>
      <c r="KK124" s="44">
        <f>IF(M$4=0,0,求节点(M$4:M$9,$B$4:$B$9,求节点(其他调用!$L$4:$L$42,其他调用!$M$4:$M$42,其他调用!$AI125)))</f>
        <v>0</v>
      </c>
      <c r="KL124" s="44">
        <f>IF(N$4=0,0,求节点(N$4:N$9,$B$4:$B$9,求节点(其他调用!$L$4:$L$42,其他调用!$M$4:$M$42,其他调用!$AI125)))</f>
        <v>0</v>
      </c>
      <c r="KM124" s="44">
        <f>IF(O$4=0,0,求节点(O$4:O$9,$B$4:$B$9,求节点(其他调用!$L$4:$L$42,其他调用!$M$4:$M$42,其他调用!$AI125)))</f>
        <v>0</v>
      </c>
      <c r="KN124" s="44">
        <f>IF(P$4=0,0,求节点(P$4:P$9,$B$4:$B$9,求节点(其他调用!$L$4:$L$42,其他调用!$M$4:$M$42,其他调用!$AI125)))</f>
        <v>0</v>
      </c>
      <c r="KO124" s="44">
        <f>IF(Q$4=0,0,求节点(Q$4:Q$9,$B$4:$B$9,求节点(其他调用!$L$4:$L$42,其他调用!$M$4:$M$42,其他调用!$AI125)))</f>
        <v>0</v>
      </c>
      <c r="KP124" s="44">
        <f>IF(R$4=0,0,求节点(R$4:R$9,$B$4:$B$9,求节点(其他调用!$L$4:$L$42,其他调用!$M$4:$M$42,其他调用!$AI125)))</f>
        <v>0</v>
      </c>
      <c r="KQ124" s="44">
        <f>IF(S$4=0,0,求节点(S$4:S$9,$B$4:$B$9,求节点(其他调用!$L$4:$L$42,其他调用!$M$4:$M$42,其他调用!$AI125)))</f>
        <v>6</v>
      </c>
      <c r="KR124" s="44">
        <f>IF(T$4=0,0,求节点(T$4:T$9,$B$4:$B$9,求节点(其他调用!$L$4:$L$42,其他调用!$M$4:$M$42,其他调用!$AI125)))</f>
        <v>6</v>
      </c>
      <c r="KS124" s="44">
        <f>IF(U$4=0,0,求节点(U$4:U$9,$B$4:$B$9,求节点(其他调用!$L$4:$L$42,其他调用!$M$4:$M$42,其他调用!$AI125)))</f>
        <v>6</v>
      </c>
      <c r="KT124" s="44">
        <f>IF(V$4=0,0,求节点(V$4:V$9,$B$4:$B$9,求节点(其他调用!$L$4:$L$42,其他调用!$M$4:$M$42,其他调用!$AI125)))</f>
        <v>0</v>
      </c>
      <c r="KU124" s="44">
        <f>IF(W$4=0,0,求节点(W$4:W$9,$B$4:$B$9,求节点(其他调用!$L$4:$L$42,其他调用!$M$4:$M$42,其他调用!$AI125)))</f>
        <v>6</v>
      </c>
      <c r="KV124" s="44">
        <f>IF(X$4=0,0,求节点(X$4:X$9,$B$4:$B$9,求节点(其他调用!$L$4:$L$42,其他调用!$M$4:$M$42,其他调用!$AI125)))</f>
        <v>6</v>
      </c>
      <c r="KW124" s="44">
        <f>IF(Y$4=0,0,求节点(Y$4:Y$9,$B$4:$B$9,求节点(其他调用!$L$4:$L$42,其他调用!$M$4:$M$42,其他调用!$AI125)))</f>
        <v>6</v>
      </c>
      <c r="KX124" s="44">
        <f>IF(Z$4=0,0,求节点(Z$4:Z$9,$B$4:$B$9,求节点(其他调用!$L$4:$L$42,其他调用!$M$4:$M$42,其他调用!$AI125)))</f>
        <v>0</v>
      </c>
      <c r="KY124" s="44">
        <f>IF(AA$4=0,0,求节点(AA$4:AA$9,$B$4:$B$9,求节点(其他调用!$L$4:$L$42,其他调用!$M$4:$M$42,其他调用!$AI125)))</f>
        <v>6</v>
      </c>
      <c r="KZ124" s="44">
        <f>IF(AB$4=0,0,求节点(AB$4:AB$9,$B$4:$B$9,求节点(其他调用!$L$4:$L$42,其他调用!$M$4:$M$42,其他调用!$AI125)))</f>
        <v>6</v>
      </c>
      <c r="LA124" s="44">
        <f>IF(AC$4=0,0,求节点(AC$4:AC$9,$B$4:$B$9,求节点(其他调用!$L$4:$L$42,其他调用!$M$4:$M$42,其他调用!$AI125)))</f>
        <v>6</v>
      </c>
      <c r="LB124" s="44">
        <f>IF(AD$4=0,0,求节点(AD$4:AD$9,$B$4:$B$9,求节点(其他调用!$L$4:$L$42,其他调用!$M$4:$M$42,其他调用!$AI125)))</f>
        <v>6</v>
      </c>
      <c r="LC124" s="44">
        <f>IF(AE$4=0,0,求节点(AE$4:AE$9,$B$4:$B$9,求节点(其他调用!$L$4:$L$42,其他调用!$M$4:$M$42,其他调用!$AI125)))</f>
        <v>6</v>
      </c>
      <c r="LD124" s="44">
        <f>IF(AF$4=0,0,求节点(AF$4:AF$9,$B$4:$B$9,求节点(其他调用!$L$4:$L$42,其他调用!$M$4:$M$42,其他调用!$AI125)))</f>
        <v>6</v>
      </c>
      <c r="LE124" s="44">
        <f>IF(AG$4=0,0,求节点(AG$4:AG$9,$B$4:$B$9,求节点(其他调用!$L$4:$L$42,其他调用!$M$4:$M$42,其他调用!$AI125)))</f>
        <v>6</v>
      </c>
      <c r="LF124" s="44">
        <f>IF(AH$4=0,0,求节点(AH$4:AH$9,$B$4:$B$9,求节点(其他调用!$L$4:$L$42,其他调用!$M$4:$M$42,其他调用!$AI125)))</f>
        <v>6</v>
      </c>
      <c r="LG124" s="44">
        <f>IF(AI$4=0,0,求节点(AI$4:AI$9,$B$4:$B$9,求节点(其他调用!$L$4:$L$42,其他调用!$M$4:$M$42,其他调用!$AI125)))</f>
        <v>6</v>
      </c>
      <c r="LH124" s="44">
        <f>IF(AJ$4=0,0,求节点(AJ$4:AJ$9,$B$4:$B$9,求节点(其他调用!$L$4:$L$42,其他调用!$M$4:$M$42,其他调用!$AI125)))</f>
        <v>6</v>
      </c>
      <c r="LI124" s="44">
        <f>IF(AK$4=0,0,求节点(AK$4:AK$9,$B$4:$B$9,求节点(其他调用!$L$4:$L$42,其他调用!$M$4:$M$42,其他调用!$AI125)))</f>
        <v>6</v>
      </c>
      <c r="LJ124" s="44">
        <f>IF(AL$4=0,0,求节点(AL$4:AL$9,$B$4:$B$9,求节点(其他调用!$L$4:$L$42,其他调用!$M$4:$M$42,其他调用!$AI125)))</f>
        <v>6</v>
      </c>
      <c r="LK124" s="44">
        <f>IF(AM$4=0,0,求节点(AM$4:AM$9,$B$4:$B$9,求节点(其他调用!$L$4:$L$42,其他调用!$M$4:$M$42,其他调用!$AI125)))</f>
        <v>6</v>
      </c>
      <c r="LL124" s="44">
        <f>IF(AN$4=0,0,求节点(AN$4:AN$9,$B$4:$B$9,求节点(其他调用!$L$4:$L$42,其他调用!$M$4:$M$42,其他调用!$AI125)))</f>
        <v>6</v>
      </c>
      <c r="LM124" s="44">
        <f>IF(AO$4=0,0,求节点(AO$4:AO$9,$B$4:$B$9,求节点(其他调用!$L$4:$L$42,其他调用!$M$4:$M$42,其他调用!$AI125)))</f>
        <v>6</v>
      </c>
      <c r="LN124" s="44">
        <f>IF(AP$4=0,0,求节点(AP$4:AP$9,$B$4:$B$9,求节点(其他调用!$L$4:$L$42,其他调用!$M$4:$M$42,其他调用!$AI125)))</f>
        <v>6</v>
      </c>
      <c r="LO124" s="44">
        <f>IF(AQ$4=0,0,求节点(AQ$4:AQ$9,$B$4:$B$9,求节点(其他调用!$L$4:$L$42,其他调用!$M$4:$M$42,其他调用!$AI125)))</f>
        <v>6</v>
      </c>
      <c r="LP124" s="44">
        <f>IF(AR$4=0,0,求节点(AR$4:AR$9,$B$4:$B$9,求节点(其他调用!$L$4:$L$42,其他调用!$M$4:$M$42,其他调用!$AI125)))</f>
        <v>6</v>
      </c>
      <c r="LQ124" s="44">
        <f>IF(AS$4=0,0,求节点(AS$4:AS$9,$B$4:$B$9,求节点(其他调用!$L$4:$L$42,其他调用!$M$4:$M$42,其他调用!$AI125)))</f>
        <v>6</v>
      </c>
      <c r="LR124" s="44">
        <f>IF(AT$4=0,0,求节点(AT$4:AT$9,$B$4:$B$9,求节点(其他调用!$L$4:$L$42,其他调用!$M$4:$M$42,其他调用!$AI125)))</f>
        <v>6</v>
      </c>
      <c r="LS124" s="44">
        <f>IF(AU$4=0,0,求节点(AU$4:AU$9,$B$4:$B$9,求节点(其他调用!$L$4:$L$42,其他调用!$M$4:$M$42,其他调用!$AI125)))</f>
        <v>6</v>
      </c>
      <c r="LT124" s="44">
        <f>IF(AV$4=0,0,求节点(AV$4:AV$9,$B$4:$B$9,求节点(其他调用!$L$4:$L$42,其他调用!$M$4:$M$42,其他调用!$AI125)))</f>
        <v>6</v>
      </c>
      <c r="LU124" s="44">
        <f>IF(AW$4=0,0,求节点(AW$4:AW$9,$B$4:$B$9,求节点(其他调用!$L$4:$L$42,其他调用!$M$4:$M$42,其他调用!$AI125)))</f>
        <v>6</v>
      </c>
      <c r="LV124" s="44">
        <f>IF(AX$4=0,0,求节点(AX$4:AX$9,$B$4:$B$9,求节点(其他调用!$L$4:$L$42,其他调用!$M$4:$M$42,其他调用!$AI125)))</f>
        <v>6</v>
      </c>
      <c r="LW124" s="44">
        <f>IF(AY$4=0,0,求节点(AY$4:AY$9,$B$4:$B$9,求节点(其他调用!$L$4:$L$42,其他调用!$M$4:$M$42,其他调用!$AI125)))</f>
        <v>6</v>
      </c>
      <c r="LX124" s="44">
        <f>IF(AZ$4=0,0,求节点(AZ$4:AZ$9,$B$4:$B$9,求节点(其他调用!$L$4:$L$42,其他调用!$M$4:$M$42,其他调用!$AI125)))</f>
        <v>6</v>
      </c>
      <c r="LZ124" s="44">
        <v>121</v>
      </c>
      <c r="MA124" s="44">
        <f>IF(C$23=0,0,求节点(C$23:C$28,$B$23:$B$28,求节点(其他调用!$Y$4:$Y$20,其他调用!$Z$4:$Z$20,$LZ124)))</f>
        <v>0</v>
      </c>
      <c r="MB124" s="44">
        <f>IF(D$23=0,0,求节点(D$23:D$28,$B$23:$B$28,求节点(其他调用!$Y$4:$Y$20,其他调用!$Z$4:$Z$20,$LZ124)))</f>
        <v>0</v>
      </c>
      <c r="MC124" s="44">
        <f>IF(E$23=0,0,求节点(E$23:E$28,$B$23:$B$28,求节点(其他调用!$Y$4:$Y$20,其他调用!$Z$4:$Z$20,$LZ124)))</f>
        <v>0</v>
      </c>
      <c r="MD124" s="44">
        <f>IF(F$23=0,0,求节点(F$23:F$28,$B$23:$B$28,求节点(其他调用!$Y$4:$Y$20,其他调用!$Z$4:$Z$20,$LZ124)))</f>
        <v>0</v>
      </c>
      <c r="ME124" s="44">
        <f>IF(G$23=0,0,求节点(G$23:G$28,$B$23:$B$28,求节点(其他调用!$Y$4:$Y$20,其他调用!$Z$4:$Z$20,$LZ124)))</f>
        <v>0</v>
      </c>
      <c r="MF124" s="44">
        <f>IF(H$23=0,0,求节点(H$23:H$28,$B$23:$B$28,求节点(其他调用!$Y$4:$Y$20,其他调用!$Z$4:$Z$20,$LZ124)))</f>
        <v>0</v>
      </c>
      <c r="MG124" s="44">
        <f>IF(I$23=0,0,求节点(I$23:I$28,$B$23:$B$28,求节点(其他调用!$Y$4:$Y$20,其他调用!$Z$4:$Z$20,$LZ124)))</f>
        <v>0</v>
      </c>
      <c r="MH124" s="44">
        <f>IF(J$23=0,0,求节点(J$23:J$28,$B$23:$B$28,求节点(其他调用!$Y$4:$Y$20,其他调用!$Z$4:$Z$20,$LZ124)))</f>
        <v>0</v>
      </c>
      <c r="MI124" s="44">
        <f>IF(K$23=0,0,求节点(K$23:K$28,$B$23:$B$28,求节点(其他调用!$Y$4:$Y$20,其他调用!$Z$4:$Z$20,$LZ124)))</f>
        <v>0</v>
      </c>
      <c r="MJ124" s="44">
        <f>IF(L$23=0,0,求节点(L$23:L$28,$B$23:$B$28,求节点(其他调用!$Y$4:$Y$20,其他调用!$Z$4:$Z$20,$LZ124)))</f>
        <v>0</v>
      </c>
      <c r="MK124" s="44">
        <f>IF(M$23=0,0,求节点(M$23:M$28,$B$23:$B$28,求节点(其他调用!$Y$4:$Y$20,其他调用!$Z$4:$Z$20,$LZ124)))</f>
        <v>0</v>
      </c>
      <c r="ML124" s="44">
        <f>IF(N$23=0,0,求节点(N$23:N$28,$B$23:$B$28,求节点(其他调用!$Y$4:$Y$20,其他调用!$Z$4:$Z$20,$LZ124)))</f>
        <v>0</v>
      </c>
      <c r="MM124" s="44">
        <f>IF(O$23=0,0,求节点(O$23:O$28,$B$23:$B$28,求节点(其他调用!$Y$4:$Y$20,其他调用!$Z$4:$Z$20,$LZ124)))</f>
        <v>0</v>
      </c>
      <c r="MN124" s="44">
        <f>IF(P$23=0,0,求节点(P$23:P$28,$B$23:$B$28,求节点(其他调用!$Y$4:$Y$20,其他调用!$Z$4:$Z$20,$LZ124)))</f>
        <v>0</v>
      </c>
      <c r="MO124" s="44">
        <f>IF(Q$23=0,0,求节点(Q$23:Q$28,$B$23:$B$28,求节点(其他调用!$Y$4:$Y$20,其他调用!$Z$4:$Z$20,$LZ124)))</f>
        <v>0</v>
      </c>
      <c r="MP124" s="44">
        <f>IF(R$23=0,0,求节点(R$23:R$28,$B$23:$B$28,求节点(其他调用!$Y$4:$Y$20,其他调用!$Z$4:$Z$20,$LZ124)))</f>
        <v>0</v>
      </c>
      <c r="MQ124" s="44">
        <f>IF(S$23=0,0,求节点(S$23:S$28,$B$23:$B$28,求节点(其他调用!$Y$4:$Y$20,其他调用!$Z$4:$Z$20,$LZ124)))</f>
        <v>0</v>
      </c>
      <c r="MR124" s="44">
        <f>IF(T$23=0,0,求节点(T$23:T$28,$B$23:$B$28,求节点(其他调用!$Y$4:$Y$20,其他调用!$Z$4:$Z$20,$LZ124)))</f>
        <v>0</v>
      </c>
      <c r="MS124" s="44">
        <f>IF(U$23=0,0,求节点(U$23:U$28,$B$23:$B$28,求节点(其他调用!$Y$4:$Y$20,其他调用!$Z$4:$Z$20,$LZ124)))</f>
        <v>0</v>
      </c>
      <c r="MT124" s="44">
        <f>IF(V$23=0,0,求节点(V$23:V$28,$B$23:$B$28,求节点(其他调用!$Y$4:$Y$20,其他调用!$Z$4:$Z$20,$LZ124)))</f>
        <v>0</v>
      </c>
      <c r="MW124" s="44">
        <v>121</v>
      </c>
      <c r="MX124" s="44">
        <f>IF(C$4=0,0,求节点(C$4:C$9,$B$4:$B$9,求节点(其他调用!$O$4:$O$42,其他调用!$P$4:$P$42,其他调用!$AJ125)))</f>
        <v>6</v>
      </c>
      <c r="MY124" s="44">
        <f>IF(D$4=0,0,求节点(D$4:D$9,$B$4:$B$9,求节点(其他调用!$O$4:$O$42,其他调用!$P$4:$P$42,其他调用!$AJ125)))</f>
        <v>6</v>
      </c>
      <c r="MZ124" s="44">
        <f>IF(E$4=0,0,求节点(E$4:E$9,$B$4:$B$9,求节点(其他调用!$O$4:$O$42,其他调用!$P$4:$P$42,其他调用!$AJ125)))</f>
        <v>6</v>
      </c>
      <c r="NA124" s="44">
        <f>IF(F$4=0,0,求节点(F$4:F$9,$B$4:$B$9,求节点(其他调用!$O$4:$O$42,其他调用!$P$4:$P$42,其他调用!$AJ125)))</f>
        <v>0</v>
      </c>
      <c r="NB124" s="44">
        <f>IF(G$4=0,0,求节点(G$4:G$9,$B$4:$B$9,求节点(其他调用!$O$4:$O$42,其他调用!$P$4:$P$42,其他调用!$AJ125)))</f>
        <v>0</v>
      </c>
      <c r="NC124" s="44">
        <f>IF(H$4=0,0,求节点(H$4:H$9,$B$4:$B$9,求节点(其他调用!$O$4:$O$42,其他调用!$P$4:$P$42,其他调用!$AJ125)))</f>
        <v>0</v>
      </c>
      <c r="ND124" s="44">
        <f>IF(I$4=0,0,求节点(I$4:I$9,$B$4:$B$9,求节点(其他调用!$O$4:$O$42,其他调用!$P$4:$P$42,其他调用!$AJ125)))</f>
        <v>0</v>
      </c>
      <c r="NE124" s="44">
        <f>IF(J$4=0,0,求节点(J$4:J$9,$B$4:$B$9,求节点(其他调用!$O$4:$O$42,其他调用!$P$4:$P$42,其他调用!$AJ125)))</f>
        <v>0</v>
      </c>
      <c r="NF124" s="44">
        <f>IF(K$4=0,0,求节点(K$4:K$9,$B$4:$B$9,求节点(其他调用!$O$4:$O$42,其他调用!$P$4:$P$42,其他调用!$AJ125)))</f>
        <v>0</v>
      </c>
      <c r="NG124" s="44">
        <f>IF(L$4=0,0,求节点(L$4:L$9,$B$4:$B$9,求节点(其他调用!$O$4:$O$42,其他调用!$P$4:$P$42,其他调用!$AJ125)))</f>
        <v>0</v>
      </c>
      <c r="NH124" s="44">
        <f>IF(M$4=0,0,求节点(M$4:M$9,$B$4:$B$9,求节点(其他调用!$O$4:$O$42,其他调用!$P$4:$P$42,其他调用!$AJ125)))</f>
        <v>0</v>
      </c>
      <c r="NI124" s="44">
        <f>IF(N$4=0,0,求节点(N$4:N$9,$B$4:$B$9,求节点(其他调用!$O$4:$O$42,其他调用!$P$4:$P$42,其他调用!$AJ125)))</f>
        <v>0</v>
      </c>
      <c r="NJ124" s="44">
        <f>IF(O$4=0,0,求节点(O$4:O$9,$B$4:$B$9,求节点(其他调用!$O$4:$O$42,其他调用!$P$4:$P$42,其他调用!$AJ125)))</f>
        <v>0</v>
      </c>
      <c r="NK124" s="44">
        <f>IF(P$4=0,0,求节点(P$4:P$9,$B$4:$B$9,求节点(其他调用!$O$4:$O$42,其他调用!$P$4:$P$42,其他调用!$AJ125)))</f>
        <v>0</v>
      </c>
      <c r="NL124" s="44">
        <f>IF(Q$4=0,0,求节点(Q$4:Q$9,$B$4:$B$9,求节点(其他调用!$O$4:$O$42,其他调用!$P$4:$P$42,其他调用!$AJ125)))</f>
        <v>0</v>
      </c>
      <c r="NM124" s="44">
        <f>IF(R$4=0,0,求节点(R$4:R$9,$B$4:$B$9,求节点(其他调用!$O$4:$O$42,其他调用!$P$4:$P$42,其他调用!$AJ125)))</f>
        <v>0</v>
      </c>
      <c r="NN124" s="44">
        <f>IF(S$4=0,0,求节点(S$4:S$9,$B$4:$B$9,求节点(其他调用!$O$4:$O$42,其他调用!$P$4:$P$42,其他调用!$AJ125)))</f>
        <v>6</v>
      </c>
      <c r="NO124" s="44">
        <f>IF(T$4=0,0,求节点(T$4:T$9,$B$4:$B$9,求节点(其他调用!$O$4:$O$42,其他调用!$P$4:$P$42,其他调用!$AJ125)))</f>
        <v>6</v>
      </c>
      <c r="NP124" s="44">
        <f>IF(U$4=0,0,求节点(U$4:U$9,$B$4:$B$9,求节点(其他调用!$O$4:$O$42,其他调用!$P$4:$P$42,其他调用!$AJ125)))</f>
        <v>6</v>
      </c>
      <c r="NQ124" s="44">
        <f>IF(V$4=0,0,求节点(V$4:V$9,$B$4:$B$9,求节点(其他调用!$O$4:$O$42,其他调用!$P$4:$P$42,其他调用!$AJ125)))</f>
        <v>0</v>
      </c>
      <c r="NR124" s="44">
        <f>IF(W$4=0,0,求节点(W$4:W$9,$B$4:$B$9,求节点(其他调用!$O$4:$O$42,其他调用!$P$4:$P$42,其他调用!$AJ125)))</f>
        <v>6</v>
      </c>
      <c r="NS124" s="44">
        <f>IF(X$4=0,0,求节点(X$4:X$9,$B$4:$B$9,求节点(其他调用!$O$4:$O$42,其他调用!$P$4:$P$42,其他调用!$AJ125)))</f>
        <v>6</v>
      </c>
      <c r="NT124" s="44">
        <f>IF(Y$4=0,0,求节点(Y$4:Y$9,$B$4:$B$9,求节点(其他调用!$O$4:$O$42,其他调用!$P$4:$P$42,其他调用!$AJ125)))</f>
        <v>6</v>
      </c>
      <c r="NU124" s="44">
        <f>IF(Z$4=0,0,求节点(Z$4:Z$9,$B$4:$B$9,求节点(其他调用!$O$4:$O$42,其他调用!$P$4:$P$42,其他调用!$AJ125)))</f>
        <v>0</v>
      </c>
      <c r="NV124" s="44">
        <f>IF(AA$4=0,0,求节点(AA$4:AA$9,$B$4:$B$9,求节点(其他调用!$O$4:$O$42,其他调用!$P$4:$P$42,其他调用!$AJ125)))</f>
        <v>6</v>
      </c>
      <c r="NW124" s="44">
        <f>IF(AB$4=0,0,求节点(AB$4:AB$9,$B$4:$B$9,求节点(其他调用!$O$4:$O$42,其他调用!$P$4:$P$42,其他调用!$AJ125)))</f>
        <v>6</v>
      </c>
      <c r="NX124" s="44">
        <f>IF(AC$4=0,0,求节点(AC$4:AC$9,$B$4:$B$9,求节点(其他调用!$O$4:$O$42,其他调用!$P$4:$P$42,其他调用!$AJ125)))</f>
        <v>6</v>
      </c>
      <c r="NY124" s="44">
        <f>IF(AD$4=0,0,求节点(AD$4:AD$9,$B$4:$B$9,求节点(其他调用!$O$4:$O$42,其他调用!$P$4:$P$42,其他调用!$AJ125)))</f>
        <v>6</v>
      </c>
      <c r="NZ124" s="44">
        <f>IF(AE$4=0,0,求节点(AE$4:AE$9,$B$4:$B$9,求节点(其他调用!$O$4:$O$42,其他调用!$P$4:$P$42,其他调用!$AJ125)))</f>
        <v>6</v>
      </c>
      <c r="OA124" s="44">
        <f>IF(AF$4=0,0,求节点(AF$4:AF$9,$B$4:$B$9,求节点(其他调用!$O$4:$O$42,其他调用!$P$4:$P$42,其他调用!$AJ125)))</f>
        <v>6</v>
      </c>
      <c r="OB124" s="44">
        <f>IF(AG$4=0,0,求节点(AG$4:AG$9,$B$4:$B$9,求节点(其他调用!$O$4:$O$42,其他调用!$P$4:$P$42,其他调用!$AJ125)))</f>
        <v>6</v>
      </c>
      <c r="OC124" s="44">
        <f>IF(AH$4=0,0,求节点(AH$4:AH$9,$B$4:$B$9,求节点(其他调用!$O$4:$O$42,其他调用!$P$4:$P$42,其他调用!$AJ125)))</f>
        <v>6</v>
      </c>
      <c r="OD124" s="44">
        <f>IF(AI$4=0,0,求节点(AI$4:AI$9,$B$4:$B$9,求节点(其他调用!$O$4:$O$42,其他调用!$P$4:$P$42,其他调用!$AJ125)))</f>
        <v>6</v>
      </c>
      <c r="OE124" s="44">
        <f>IF(AJ$4=0,0,求节点(AJ$4:AJ$9,$B$4:$B$9,求节点(其他调用!$O$4:$O$42,其他调用!$P$4:$P$42,其他调用!$AJ125)))</f>
        <v>6</v>
      </c>
      <c r="OF124" s="44">
        <f>IF(AK$4=0,0,求节点(AK$4:AK$9,$B$4:$B$9,求节点(其他调用!$O$4:$O$42,其他调用!$P$4:$P$42,其他调用!$AJ125)))</f>
        <v>6</v>
      </c>
      <c r="OG124" s="44">
        <f>IF(AL$4=0,0,求节点(AL$4:AL$9,$B$4:$B$9,求节点(其他调用!$O$4:$O$42,其他调用!$P$4:$P$42,其他调用!$AJ125)))</f>
        <v>6</v>
      </c>
      <c r="OH124" s="44">
        <f>IF(AM$4=0,0,求节点(AM$4:AM$9,$B$4:$B$9,求节点(其他调用!$O$4:$O$42,其他调用!$P$4:$P$42,其他调用!$AJ125)))</f>
        <v>6</v>
      </c>
      <c r="OI124" s="44">
        <f>IF(AN$4=0,0,求节点(AN$4:AN$9,$B$4:$B$9,求节点(其他调用!$O$4:$O$42,其他调用!$P$4:$P$42,其他调用!$AJ125)))</f>
        <v>6</v>
      </c>
      <c r="OJ124" s="44">
        <f>IF(AO$4=0,0,求节点(AO$4:AO$9,$B$4:$B$9,求节点(其他调用!$O$4:$O$42,其他调用!$P$4:$P$42,其他调用!$AJ125)))</f>
        <v>6</v>
      </c>
      <c r="OK124" s="44">
        <f>IF(AP$4=0,0,求节点(AP$4:AP$9,$B$4:$B$9,求节点(其他调用!$O$4:$O$42,其他调用!$P$4:$P$42,其他调用!$AJ125)))</f>
        <v>6</v>
      </c>
      <c r="OL124" s="44">
        <f>IF(AQ$4=0,0,求节点(AQ$4:AQ$9,$B$4:$B$9,求节点(其他调用!$O$4:$O$42,其他调用!$P$4:$P$42,其他调用!$AJ125)))</f>
        <v>6</v>
      </c>
      <c r="OM124" s="44">
        <f>IF(AR$4=0,0,求节点(AR$4:AR$9,$B$4:$B$9,求节点(其他调用!$O$4:$O$42,其他调用!$P$4:$P$42,其他调用!$AJ125)))</f>
        <v>6</v>
      </c>
      <c r="ON124" s="44">
        <f>IF(AS$4=0,0,求节点(AS$4:AS$9,$B$4:$B$9,求节点(其他调用!$O$4:$O$42,其他调用!$P$4:$P$42,其他调用!$AJ125)))</f>
        <v>6</v>
      </c>
      <c r="OO124" s="44">
        <f>IF(AT$4=0,0,求节点(AT$4:AT$9,$B$4:$B$9,求节点(其他调用!$O$4:$O$42,其他调用!$P$4:$P$42,其他调用!$AJ125)))</f>
        <v>6</v>
      </c>
      <c r="OP124" s="44">
        <f>IF(AU$4=0,0,求节点(AU$4:AU$9,$B$4:$B$9,求节点(其他调用!$O$4:$O$42,其他调用!$P$4:$P$42,其他调用!$AJ125)))</f>
        <v>6</v>
      </c>
      <c r="OQ124" s="44">
        <f>IF(AV$4=0,0,求节点(AV$4:AV$9,$B$4:$B$9,求节点(其他调用!$O$4:$O$42,其他调用!$P$4:$P$42,其他调用!$AJ125)))</f>
        <v>6</v>
      </c>
      <c r="OR124" s="44">
        <f>IF(AW$4=0,0,求节点(AW$4:AW$9,$B$4:$B$9,求节点(其他调用!$O$4:$O$42,其他调用!$P$4:$P$42,其他调用!$AJ125)))</f>
        <v>6</v>
      </c>
      <c r="OS124" s="44">
        <f>IF(AX$4=0,0,求节点(AX$4:AX$9,$B$4:$B$9,求节点(其他调用!$O$4:$O$42,其他调用!$P$4:$P$42,其他调用!$AJ125)))</f>
        <v>6</v>
      </c>
      <c r="OT124" s="44">
        <f>IF(AY$4=0,0,求节点(AY$4:AY$9,$B$4:$B$9,求节点(其他调用!$O$4:$O$42,其他调用!$P$4:$P$42,其他调用!$AJ125)))</f>
        <v>6</v>
      </c>
      <c r="OU124" s="44">
        <f>IF(AZ$4=0,0,求节点(AZ$4:AZ$9,$B$4:$B$9,求节点(其他调用!$O$4:$O$42,其他调用!$P$4:$P$42,其他调用!$AJ125)))</f>
        <v>6</v>
      </c>
      <c r="OW124" s="44">
        <v>121</v>
      </c>
      <c r="OX124" s="44">
        <f>IF(C$23=0,0,求节点(C$23:C$28,$B$23:$B$28,求节点(其他调用!$AA$4:$AA$20,其他调用!$AB$4:$AB$20,$OW124)))</f>
        <v>0</v>
      </c>
      <c r="OY124" s="44">
        <f>IF(D$23=0,0,求节点(D$23:D$28,$B$23:$B$28,求节点(其他调用!$AA$4:$AA$20,其他调用!$AB$4:$AB$20,$OW124)))</f>
        <v>0</v>
      </c>
      <c r="OZ124" s="44">
        <f>IF(E$23=0,0,求节点(E$23:E$28,$B$23:$B$28,求节点(其他调用!$AA$4:$AA$20,其他调用!$AB$4:$AB$20,$OW124)))</f>
        <v>0</v>
      </c>
      <c r="PA124" s="44">
        <f>IF(F$23=0,0,求节点(F$23:F$28,$B$23:$B$28,求节点(其他调用!$AA$4:$AA$20,其他调用!$AB$4:$AB$20,$OW124)))</f>
        <v>7.6994262446787864E-3</v>
      </c>
      <c r="PB124" s="44">
        <f>IF(G$23=0,0,求节点(G$23:G$28,$B$23:$B$28,求节点(其他调用!$AA$4:$AA$20,其他调用!$AB$4:$AB$20,$OW124)))</f>
        <v>1.1549139367018291E-2</v>
      </c>
      <c r="PC124" s="44">
        <f>IF(H$23=0,0,求节点(H$23:H$28,$B$23:$B$28,求节点(其他调用!$AA$4:$AA$20,其他调用!$AB$4:$AB$20,$OW124)))</f>
        <v>1.1549139367018291E-2</v>
      </c>
      <c r="PD124" s="44">
        <f>IF(I$23=0,0,求节点(I$23:I$28,$B$23:$B$28,求节点(其他调用!$AA$4:$AA$20,其他调用!$AB$4:$AB$20,$OW124)))</f>
        <v>1.7498696010633807E-2</v>
      </c>
      <c r="PE124" s="44">
        <f>IF(J$23=0,0,求节点(J$23:J$28,$B$23:$B$28,求节点(其他调用!$AA$4:$AA$20,其他调用!$AB$4:$AB$20,$OW124)))</f>
        <v>0</v>
      </c>
      <c r="PF124" s="44">
        <f>IF(K$23=0,0,求节点(K$23:K$28,$B$23:$B$28,求节点(其他调用!$AA$4:$AA$20,其他调用!$AB$4:$AB$20,$OW124)))</f>
        <v>1.1549139367018291E-2</v>
      </c>
      <c r="PG124" s="44">
        <f>IF(L$23=0,0,求节点(L$23:L$28,$B$23:$B$28,求节点(其他调用!$AA$4:$AA$20,其他调用!$AB$4:$AB$20,$OW124)))</f>
        <v>0</v>
      </c>
      <c r="PH124" s="44">
        <f>IF(M$23=0,0,求节点(M$23:M$28,$B$23:$B$28,求节点(其他调用!$AA$4:$AA$20,其他调用!$AB$4:$AB$20,$OW124)))</f>
        <v>0</v>
      </c>
      <c r="PI124" s="44">
        <f>IF(N$23=0,0,求节点(N$23:N$28,$B$23:$B$28,求节点(其他调用!$AA$4:$AA$20,其他调用!$AB$4:$AB$20,$OW124)))</f>
        <v>0</v>
      </c>
      <c r="PJ124" s="44">
        <f>IF(O$23=0,0,求节点(O$23:O$28,$B$23:$B$28,求节点(其他调用!$AA$4:$AA$20,其他调用!$AB$4:$AB$20,$OW124)))</f>
        <v>0</v>
      </c>
      <c r="PK124" s="44">
        <f>IF(P$23=0,0,求节点(P$23:P$28,$B$23:$B$28,求节点(其他调用!$AA$4:$AA$20,其他调用!$AB$4:$AB$20,$OW124)))</f>
        <v>0</v>
      </c>
      <c r="PL124" s="44">
        <f>IF(Q$23=0,0,求节点(Q$23:Q$28,$B$23:$B$28,求节点(其他调用!$AA$4:$AA$20,其他调用!$AB$4:$AB$20,$OW124)))</f>
        <v>0</v>
      </c>
      <c r="PM124" s="44">
        <f>IF(R$23=0,0,求节点(R$23:R$28,$B$23:$B$28,求节点(其他调用!$AA$4:$AA$20,其他调用!$AB$4:$AB$20,$OW124)))</f>
        <v>0</v>
      </c>
      <c r="PN124" s="44">
        <f>IF(S$23=0,0,求节点(S$23:S$28,$B$23:$B$28,求节点(其他调用!$AA$4:$AA$20,其他调用!$AB$4:$AB$20,$OW124)))</f>
        <v>0</v>
      </c>
      <c r="PO124" s="44">
        <f>IF(T$23=0,0,求节点(T$23:T$28,$B$23:$B$28,求节点(其他调用!$AA$4:$AA$20,其他调用!$AB$4:$AB$20,$OW124)))</f>
        <v>0</v>
      </c>
      <c r="PP124" s="44">
        <f>IF(U$23=0,0,求节点(U$23:U$28,$B$23:$B$28,求节点(其他调用!$AA$4:$AA$20,其他调用!$AB$4:$AB$20,$OW124)))</f>
        <v>0</v>
      </c>
      <c r="PQ124" s="44">
        <f>IF(V$23=0,0,求节点(V$23:V$28,$B$23:$B$28,求节点(其他调用!$AA$4:$AA$20,其他调用!$AB$4:$AB$20,$OW124)))</f>
        <v>0</v>
      </c>
    </row>
    <row r="125" spans="61:433" x14ac:dyDescent="0.2">
      <c r="BI125" s="44">
        <v>122</v>
      </c>
      <c r="BJ125" s="44">
        <f>IF(C$4=0,0,求节点(C$4:C$9,$B$4:$B$9,求节点(其他调用!$C$4:$C$42,其他调用!$D$4:$D$42,其他调用!$AF126)))</f>
        <v>6</v>
      </c>
      <c r="BK125" s="44">
        <f>IF(D$4=0,0,求节点(D$4:D$9,$B$4:$B$9,求节点(其他调用!$C$4:$C$42,其他调用!$D$4:$D$42,其他调用!$AF126)))</f>
        <v>6</v>
      </c>
      <c r="BL125" s="44">
        <f>IF(E$4=0,0,求节点(E$4:E$9,$B$4:$B$9,求节点(其他调用!$C$4:$C$42,其他调用!$D$4:$D$42,其他调用!$AF126)))</f>
        <v>4.4802183155814088</v>
      </c>
      <c r="BM125" s="44">
        <f>IF(F$4=0,0,求节点(F$4:F$9,$B$4:$B$9,求节点(其他调用!$C$4:$C$42,其他调用!$D$4:$D$42,其他调用!$AF126)))</f>
        <v>0</v>
      </c>
      <c r="BN125" s="44">
        <f>IF(G$4=0,0,求节点(G$4:G$9,$B$4:$B$9,求节点(其他调用!$C$4:$C$42,其他调用!$D$4:$D$42,其他调用!$AF126)))</f>
        <v>0</v>
      </c>
      <c r="BO125" s="44">
        <f>IF(H$4=0,0,求节点(H$4:H$9,$B$4:$B$9,求节点(其他调用!$C$4:$C$42,其他调用!$D$4:$D$42,其他调用!$AF126)))</f>
        <v>0</v>
      </c>
      <c r="BP125" s="44">
        <f>IF(I$4=0,0,求节点(I$4:I$9,$B$4:$B$9,求节点(其他调用!$C$4:$C$42,其他调用!$D$4:$D$42,其他调用!$AF126)))</f>
        <v>0</v>
      </c>
      <c r="BQ125" s="44">
        <f>IF(J$4=0,0,求节点(J$4:J$9,$B$4:$B$9,求节点(其他调用!$C$4:$C$42,其他调用!$D$4:$D$42,其他调用!$AF126)))</f>
        <v>0</v>
      </c>
      <c r="BR125" s="44">
        <f>IF(K$4=0,0,求节点(K$4:K$9,$B$4:$B$9,求节点(其他调用!$C$4:$C$42,其他调用!$D$4:$D$42,其他调用!$AF126)))</f>
        <v>0</v>
      </c>
      <c r="BS125" s="44">
        <f>IF(L$4=0,0,求节点(L$4:L$9,$B$4:$B$9,求节点(其他调用!$C$4:$C$42,其他调用!$D$4:$D$42,其他调用!$AF126)))</f>
        <v>0</v>
      </c>
      <c r="BT125" s="44">
        <f>IF(M$4=0,0,求节点(M$4:M$9,$B$4:$B$9,求节点(其他调用!$C$4:$C$42,其他调用!$D$4:$D$42,其他调用!$AF126)))</f>
        <v>0</v>
      </c>
      <c r="BU125" s="44">
        <f>IF(N$4=0,0,求节点(N$4:N$9,$B$4:$B$9,求节点(其他调用!$C$4:$C$42,其他调用!$D$4:$D$42,其他调用!$AF126)))</f>
        <v>0</v>
      </c>
      <c r="BV125" s="44">
        <f>IF(O$4=0,0,求节点(O$4:O$9,$B$4:$B$9,求节点(其他调用!$C$4:$C$42,其他调用!$D$4:$D$42,其他调用!$AF126)))</f>
        <v>0</v>
      </c>
      <c r="BW125" s="44">
        <f>IF(P$4=0,0,求节点(P$4:P$9,$B$4:$B$9,求节点(其他调用!$C$4:$C$42,其他调用!$D$4:$D$42,其他调用!$AF126)))</f>
        <v>0</v>
      </c>
      <c r="BX125" s="44">
        <f>IF(Q$4=0,0,求节点(Q$4:Q$9,$B$4:$B$9,求节点(其他调用!$C$4:$C$42,其他调用!$D$4:$D$42,其他调用!$AF126)))</f>
        <v>0</v>
      </c>
      <c r="BY125" s="44">
        <f>IF(R$4=0,0,求节点(R$4:R$9,$B$4:$B$9,求节点(其他调用!$C$4:$C$42,其他调用!$D$4:$D$42,其他调用!$AF126)))</f>
        <v>0</v>
      </c>
      <c r="BZ125" s="44">
        <f>IF(S$4=0,0,求节点(S$4:S$9,$B$4:$B$9,求节点(其他调用!$C$4:$C$42,其他调用!$D$4:$D$42,其他调用!$AF126)))</f>
        <v>6</v>
      </c>
      <c r="CA125" s="44">
        <f>IF(T$4=0,0,求节点(T$4:T$9,$B$4:$B$9,求节点(其他调用!$C$4:$C$42,其他调用!$D$4:$D$42,其他调用!$AF126)))</f>
        <v>6</v>
      </c>
      <c r="CB125" s="44">
        <f>IF(U$4=0,0,求节点(U$4:U$9,$B$4:$B$9,求节点(其他调用!$C$4:$C$42,其他调用!$D$4:$D$42,其他调用!$AF126)))</f>
        <v>6</v>
      </c>
      <c r="CC125" s="44">
        <f>IF(V$4=0,0,求节点(V$4:V$9,$B$4:$B$9,求节点(其他调用!$C$4:$C$42,其他调用!$D$4:$D$42,其他调用!$AF126)))</f>
        <v>0</v>
      </c>
      <c r="CD125" s="44">
        <f>IF(W$4=0,0,求节点(W$4:W$9,$B$4:$B$9,求节点(其他调用!$C$4:$C$42,其他调用!$D$4:$D$42,其他调用!$AF126)))</f>
        <v>6</v>
      </c>
      <c r="CE125" s="44">
        <f>IF(X$4=0,0,求节点(X$4:X$9,$B$4:$B$9,求节点(其他调用!$C$4:$C$42,其他调用!$D$4:$D$42,其他调用!$AF126)))</f>
        <v>6</v>
      </c>
      <c r="CF125" s="44">
        <f>IF(Y$4=0,0,求节点(Y$4:Y$9,$B$4:$B$9,求节点(其他调用!$C$4:$C$42,其他调用!$D$4:$D$42,其他调用!$AF126)))</f>
        <v>6</v>
      </c>
      <c r="CG125" s="44">
        <f>IF(Z$4=0,0,求节点(Z$4:Z$9,$B$4:$B$9,求节点(其他调用!$C$4:$C$42,其他调用!$D$4:$D$42,其他调用!$AF126)))</f>
        <v>0</v>
      </c>
      <c r="CH125" s="44">
        <f>IF(AA$4=0,0,求节点(AA$4:AA$9,$B$4:$B$9,求节点(其他调用!$C$4:$C$42,其他调用!$D$4:$D$42,其他调用!$AF126)))</f>
        <v>6</v>
      </c>
      <c r="CI125" s="44">
        <f>IF(AB$4=0,0,求节点(AB$4:AB$9,$B$4:$B$9,求节点(其他调用!$C$4:$C$42,其他调用!$D$4:$D$42,其他调用!$AF126)))</f>
        <v>6</v>
      </c>
      <c r="CJ125" s="44">
        <f>IF(AC$4=0,0,求节点(AC$4:AC$9,$B$4:$B$9,求节点(其他调用!$C$4:$C$42,其他调用!$D$4:$D$42,其他调用!$AF126)))</f>
        <v>6</v>
      </c>
      <c r="CK125" s="44">
        <f>IF(AD$4=0,0,求节点(AD$4:AD$9,$B$4:$B$9,求节点(其他调用!$C$4:$C$42,其他调用!$D$4:$D$42,其他调用!$AF126)))</f>
        <v>6</v>
      </c>
      <c r="CL125" s="44">
        <f>IF(AE$4=0,0,求节点(AE$4:AE$9,$B$4:$B$9,求节点(其他调用!$C$4:$C$42,其他调用!$D$4:$D$42,其他调用!$AF126)))</f>
        <v>6</v>
      </c>
      <c r="CM125" s="44">
        <f>IF(AF$4=0,0,求节点(AF$4:AF$9,$B$4:$B$9,求节点(其他调用!$C$4:$C$42,其他调用!$D$4:$D$42,其他调用!$AF126)))</f>
        <v>6</v>
      </c>
      <c r="CN125" s="44">
        <f>IF(AG$4=0,0,求节点(AG$4:AG$9,$B$4:$B$9,求节点(其他调用!$C$4:$C$42,其他调用!$D$4:$D$42,其他调用!$AF126)))</f>
        <v>6</v>
      </c>
      <c r="CO125" s="44">
        <f>IF(AH$4=0,0,求节点(AH$4:AH$9,$B$4:$B$9,求节点(其他调用!$C$4:$C$42,其他调用!$D$4:$D$42,其他调用!$AF126)))</f>
        <v>6</v>
      </c>
      <c r="CP125" s="44">
        <f>IF(AI$4=0,0,求节点(AI$4:AI$9,$B$4:$B$9,求节点(其他调用!$C$4:$C$42,其他调用!$D$4:$D$42,其他调用!$AF126)))</f>
        <v>6</v>
      </c>
      <c r="CQ125" s="44">
        <f>IF(AJ$4=0,0,求节点(AJ$4:AJ$9,$B$4:$B$9,求节点(其他调用!$C$4:$C$42,其他调用!$D$4:$D$42,其他调用!$AF126)))</f>
        <v>6</v>
      </c>
      <c r="CR125" s="44">
        <f>IF(AK$4=0,0,求节点(AK$4:AK$9,$B$4:$B$9,求节点(其他调用!$C$4:$C$42,其他调用!$D$4:$D$42,其他调用!$AF126)))</f>
        <v>6</v>
      </c>
      <c r="CS125" s="44">
        <f>IF(AL$4=0,0,求节点(AL$4:AL$9,$B$4:$B$9,求节点(其他调用!$C$4:$C$42,其他调用!$D$4:$D$42,其他调用!$AF126)))</f>
        <v>6</v>
      </c>
      <c r="CT125" s="44">
        <f>IF(AM$4=0,0,求节点(AM$4:AM$9,$B$4:$B$9,求节点(其他调用!$C$4:$C$42,其他调用!$D$4:$D$42,其他调用!$AF126)))</f>
        <v>6</v>
      </c>
      <c r="CU125" s="44">
        <f>IF(AN$4=0,0,求节点(AN$4:AN$9,$B$4:$B$9,求节点(其他调用!$C$4:$C$42,其他调用!$D$4:$D$42,其他调用!$AF126)))</f>
        <v>6</v>
      </c>
      <c r="CV125" s="44">
        <f>IF(AO$4=0,0,求节点(AO$4:AO$9,$B$4:$B$9,求节点(其他调用!$C$4:$C$42,其他调用!$D$4:$D$42,其他调用!$AF126)))</f>
        <v>6</v>
      </c>
      <c r="CW125" s="44">
        <f>IF(AP$4=0,0,求节点(AP$4:AP$9,$B$4:$B$9,求节点(其他调用!$C$4:$C$42,其他调用!$D$4:$D$42,其他调用!$AF126)))</f>
        <v>6</v>
      </c>
      <c r="CX125" s="44">
        <f>IF(AQ$4=0,0,求节点(AQ$4:AQ$9,$B$4:$B$9,求节点(其他调用!$C$4:$C$42,其他调用!$D$4:$D$42,其他调用!$AF126)))</f>
        <v>6</v>
      </c>
      <c r="CY125" s="44">
        <f>IF(AR$4=0,0,求节点(AR$4:AR$9,$B$4:$B$9,求节点(其他调用!$C$4:$C$42,其他调用!$D$4:$D$42,其他调用!$AF126)))</f>
        <v>6</v>
      </c>
      <c r="CZ125" s="44">
        <f>IF(AS$4=0,0,求节点(AS$4:AS$9,$B$4:$B$9,求节点(其他调用!$C$4:$C$42,其他调用!$D$4:$D$42,其他调用!$AF126)))</f>
        <v>6</v>
      </c>
      <c r="DA125" s="44">
        <f>IF(AT$4=0,0,求节点(AT$4:AT$9,$B$4:$B$9,求节点(其他调用!$C$4:$C$42,其他调用!$D$4:$D$42,其他调用!$AF126)))</f>
        <v>6</v>
      </c>
      <c r="DB125" s="44">
        <f>IF(AU$4=0,0,求节点(AU$4:AU$9,$B$4:$B$9,求节点(其他调用!$C$4:$C$42,其他调用!$D$4:$D$42,其他调用!$AF126)))</f>
        <v>6</v>
      </c>
      <c r="DC125" s="44">
        <f>IF(AV$4=0,0,求节点(AV$4:AV$9,$B$4:$B$9,求节点(其他调用!$C$4:$C$42,其他调用!$D$4:$D$42,其他调用!$AF126)))</f>
        <v>6</v>
      </c>
      <c r="DD125" s="44">
        <f>IF(AW$4=0,0,求节点(AW$4:AW$9,$B$4:$B$9,求节点(其他调用!$C$4:$C$42,其他调用!$D$4:$D$42,其他调用!$AF126)))</f>
        <v>6</v>
      </c>
      <c r="DE125" s="44">
        <f>IF(AX$4=0,0,求节点(AX$4:AX$9,$B$4:$B$9,求节点(其他调用!$C$4:$C$42,其他调用!$D$4:$D$42,其他调用!$AF126)))</f>
        <v>6</v>
      </c>
      <c r="DF125" s="44">
        <f>IF(AY$4=0,0,求节点(AY$4:AY$9,$B$4:$B$9,求节点(其他调用!$C$4:$C$42,其他调用!$D$4:$D$42,其他调用!$AF126)))</f>
        <v>6</v>
      </c>
      <c r="DG125" s="44">
        <f>IF(AZ$4=0,0,求节点(AZ$4:AZ$9,$B$4:$B$9,求节点(其他调用!$C$4:$C$42,其他调用!$D$4:$D$42,其他调用!$AF126)))</f>
        <v>6</v>
      </c>
      <c r="DI125" s="44">
        <v>122</v>
      </c>
      <c r="DJ125" s="44">
        <f>IF(C$23=0,0,求节点(C$23:C$28,$B$23:$B$28,求节点(其他调用!$S$4:$S$20,其他调用!$T$4:$T$20,$DI125)))</f>
        <v>0</v>
      </c>
      <c r="DK125" s="44">
        <f>IF(D$23=0,0,求节点(D$23:D$28,$B$23:$B$28,求节点(其他调用!$S$4:$S$20,其他调用!$T$4:$T$20,$DI125)))</f>
        <v>0</v>
      </c>
      <c r="DL125" s="44">
        <f>IF(E$23=0,0,求节点(E$23:E$28,$B$23:$B$28,求节点(其他调用!$S$4:$S$20,其他调用!$T$4:$T$20,$DI125)))</f>
        <v>0</v>
      </c>
      <c r="DM125" s="44">
        <f>IF(F$23=0,0,求节点(F$23:F$28,$B$23:$B$28,求节点(其他调用!$S$4:$S$20,其他调用!$T$4:$T$20,$DI125)))</f>
        <v>7.1917717670078041E-3</v>
      </c>
      <c r="DN125" s="44">
        <f>IF(G$23=0,0,求节点(G$23:G$28,$B$23:$B$28,求节点(其他调用!$S$4:$S$20,其他调用!$T$4:$T$20,$DI125)))</f>
        <v>1.0787657650511595E-2</v>
      </c>
      <c r="DO125" s="44">
        <f>IF(H$23=0,0,求节点(H$23:H$28,$B$23:$B$28,求节点(其他调用!$S$4:$S$20,其他调用!$T$4:$T$20,$DI125)))</f>
        <v>1.0787657650511595E-2</v>
      </c>
      <c r="DP125" s="44">
        <f>IF(I$23=0,0,求节点(I$23:I$28,$B$23:$B$28,求节点(其他调用!$S$4:$S$20,其他调用!$T$4:$T$20,$DI125)))</f>
        <v>1.6344935834108454E-2</v>
      </c>
      <c r="DQ125" s="44">
        <f>IF(J$23=0,0,求节点(J$23:J$28,$B$23:$B$28,求节点(其他调用!$S$4:$S$20,其他调用!$T$4:$T$20,$DI125)))</f>
        <v>0</v>
      </c>
      <c r="DR125" s="44">
        <f>IF(K$23=0,0,求节点(K$23:K$28,$B$23:$B$28,求节点(其他调用!$S$4:$S$20,其他调用!$T$4:$T$20,$DI125)))</f>
        <v>1.0787657650511595E-2</v>
      </c>
      <c r="DS125" s="44">
        <f>IF(L$23=0,0,求节点(L$23:L$28,$B$23:$B$28,求节点(其他调用!$S$4:$S$20,其他调用!$T$4:$T$20,$DI125)))</f>
        <v>0</v>
      </c>
      <c r="DT125" s="44">
        <f>IF(M$23=0,0,求节点(M$23:M$28,$B$23:$B$28,求节点(其他调用!$S$4:$S$20,其他调用!$T$4:$T$20,$DI125)))</f>
        <v>0</v>
      </c>
      <c r="DU125" s="44">
        <f>IF(N$23=0,0,求节点(N$23:N$28,$B$23:$B$28,求节点(其他调用!$S$4:$S$20,其他调用!$T$4:$T$20,$DI125)))</f>
        <v>0</v>
      </c>
      <c r="DV125" s="44">
        <f>IF(O$23=0,0,求节点(O$23:O$28,$B$23:$B$28,求节点(其他调用!$S$4:$S$20,其他调用!$T$4:$T$20,$DI125)))</f>
        <v>0</v>
      </c>
      <c r="DW125" s="44">
        <f>IF(P$23=0,0,求节点(P$23:P$28,$B$23:$B$28,求节点(其他调用!$S$4:$S$20,其他调用!$T$4:$T$20,$DI125)))</f>
        <v>0</v>
      </c>
      <c r="DX125" s="44">
        <f>IF(Q$23=0,0,求节点(Q$23:Q$28,$B$23:$B$28,求节点(其他调用!$S$4:$S$20,其他调用!$T$4:$T$20,$DI125)))</f>
        <v>0</v>
      </c>
      <c r="DY125" s="44">
        <f>IF(R$23=0,0,求节点(R$23:R$28,$B$23:$B$28,求节点(其他调用!$S$4:$S$20,其他调用!$T$4:$T$20,$DI125)))</f>
        <v>0</v>
      </c>
      <c r="DZ125" s="44">
        <f>IF(S$23=0,0,求节点(S$23:S$28,$B$23:$B$28,求节点(其他调用!$S$4:$S$20,其他调用!$T$4:$T$20,$DI125)))</f>
        <v>0</v>
      </c>
      <c r="EA125" s="44">
        <f>IF(T$23=0,0,求节点(T$23:T$28,$B$23:$B$28,求节点(其他调用!$S$4:$S$20,其他调用!$T$4:$T$20,$DI125)))</f>
        <v>0</v>
      </c>
      <c r="EB125" s="44">
        <f>IF(U$23=0,0,求节点(U$23:U$28,$B$23:$B$28,求节点(其他调用!$S$4:$S$20,其他调用!$T$4:$T$20,$DI125)))</f>
        <v>0</v>
      </c>
      <c r="EC125" s="44">
        <f>IF(V$23=0,0,求节点(V$23:V$28,$B$23:$B$28,求节点(其他调用!$S$4:$S$20,其他调用!$T$4:$T$20,$DI125)))</f>
        <v>0</v>
      </c>
      <c r="EF125" s="44">
        <v>122</v>
      </c>
      <c r="EG125" s="44">
        <f>IF(C$4=0,0,求节点(C$4:C$9,$B$4:$B$9,求节点(其他调用!$F$4:$F$42,其他调用!$G$4:$G$42,其他调用!$AG126)))</f>
        <v>6</v>
      </c>
      <c r="EH125" s="44">
        <f>IF(D$4=0,0,求节点(D$4:D$9,$B$4:$B$9,求节点(其他调用!$F$4:$F$42,其他调用!$G$4:$G$42,其他调用!$AG126)))</f>
        <v>6</v>
      </c>
      <c r="EI125" s="44">
        <f>IF(E$4=0,0,求节点(E$4:E$9,$B$4:$B$9,求节点(其他调用!$F$4:$F$42,其他调用!$G$4:$G$42,其他调用!$AG126)))</f>
        <v>5.5503818275756984</v>
      </c>
      <c r="EJ125" s="44">
        <f>IF(F$4=0,0,求节点(F$4:F$9,$B$4:$B$9,求节点(其他调用!$F$4:$F$42,其他调用!$G$4:$G$42,其他调用!$AG126)))</f>
        <v>0</v>
      </c>
      <c r="EK125" s="44">
        <f>IF(G$4=0,0,求节点(G$4:G$9,$B$4:$B$9,求节点(其他调用!$F$4:$F$42,其他调用!$G$4:$G$42,其他调用!$AG126)))</f>
        <v>0</v>
      </c>
      <c r="EL125" s="44">
        <f>IF(H$4=0,0,求节点(H$4:H$9,$B$4:$B$9,求节点(其他调用!$F$4:$F$42,其他调用!$G$4:$G$42,其他调用!$AG126)))</f>
        <v>0</v>
      </c>
      <c r="EM125" s="44">
        <f>IF(I$4=0,0,求节点(I$4:I$9,$B$4:$B$9,求节点(其他调用!$F$4:$F$42,其他调用!$G$4:$G$42,其他调用!$AG126)))</f>
        <v>0</v>
      </c>
      <c r="EN125" s="44">
        <f>IF(J$4=0,0,求节点(J$4:J$9,$B$4:$B$9,求节点(其他调用!$F$4:$F$42,其他调用!$G$4:$G$42,其他调用!$AG126)))</f>
        <v>0</v>
      </c>
      <c r="EO125" s="44">
        <f>IF(K$4=0,0,求节点(K$4:K$9,$B$4:$B$9,求节点(其他调用!$F$4:$F$42,其他调用!$G$4:$G$42,其他调用!$AG126)))</f>
        <v>0</v>
      </c>
      <c r="EP125" s="44">
        <f>IF(L$4=0,0,求节点(L$4:L$9,$B$4:$B$9,求节点(其他调用!$F$4:$F$42,其他调用!$G$4:$G$42,其他调用!$AG126)))</f>
        <v>0</v>
      </c>
      <c r="EQ125" s="44">
        <f>IF(M$4=0,0,求节点(M$4:M$9,$B$4:$B$9,求节点(其他调用!$F$4:$F$42,其他调用!$G$4:$G$42,其他调用!$AG126)))</f>
        <v>0</v>
      </c>
      <c r="ER125" s="44">
        <f>IF(N$4=0,0,求节点(N$4:N$9,$B$4:$B$9,求节点(其他调用!$F$4:$F$42,其他调用!$G$4:$G$42,其他调用!$AG126)))</f>
        <v>0</v>
      </c>
      <c r="ES125" s="44">
        <f>IF(O$4=0,0,求节点(O$4:O$9,$B$4:$B$9,求节点(其他调用!$F$4:$F$42,其他调用!$G$4:$G$42,其他调用!$AG126)))</f>
        <v>0</v>
      </c>
      <c r="ET125" s="44">
        <f>IF(P$4=0,0,求节点(P$4:P$9,$B$4:$B$9,求节点(其他调用!$F$4:$F$42,其他调用!$G$4:$G$42,其他调用!$AG126)))</f>
        <v>0</v>
      </c>
      <c r="EU125" s="44">
        <f>IF(Q$4=0,0,求节点(Q$4:Q$9,$B$4:$B$9,求节点(其他调用!$F$4:$F$42,其他调用!$G$4:$G$42,其他调用!$AG126)))</f>
        <v>0</v>
      </c>
      <c r="EV125" s="44">
        <f>IF(R$4=0,0,求节点(R$4:R$9,$B$4:$B$9,求节点(其他调用!$F$4:$F$42,其他调用!$G$4:$G$42,其他调用!$AG126)))</f>
        <v>0</v>
      </c>
      <c r="EW125" s="44">
        <f>IF(S$4=0,0,求节点(S$4:S$9,$B$4:$B$9,求节点(其他调用!$F$4:$F$42,其他调用!$G$4:$G$42,其他调用!$AG126)))</f>
        <v>6</v>
      </c>
      <c r="EX125" s="44">
        <f>IF(T$4=0,0,求节点(T$4:T$9,$B$4:$B$9,求节点(其他调用!$F$4:$F$42,其他调用!$G$4:$G$42,其他调用!$AG126)))</f>
        <v>6</v>
      </c>
      <c r="EY125" s="44">
        <f>IF(U$4=0,0,求节点(U$4:U$9,$B$4:$B$9,求节点(其他调用!$F$4:$F$42,其他调用!$G$4:$G$42,其他调用!$AG126)))</f>
        <v>6</v>
      </c>
      <c r="EZ125" s="44">
        <f>IF(V$4=0,0,求节点(V$4:V$9,$B$4:$B$9,求节点(其他调用!$F$4:$F$42,其他调用!$G$4:$G$42,其他调用!$AG126)))</f>
        <v>0</v>
      </c>
      <c r="FA125" s="44">
        <f>IF(W$4=0,0,求节点(W$4:W$9,$B$4:$B$9,求节点(其他调用!$F$4:$F$42,其他调用!$G$4:$G$42,其他调用!$AG126)))</f>
        <v>6</v>
      </c>
      <c r="FB125" s="44">
        <f>IF(X$4=0,0,求节点(X$4:X$9,$B$4:$B$9,求节点(其他调用!$F$4:$F$42,其他调用!$G$4:$G$42,其他调用!$AG126)))</f>
        <v>6</v>
      </c>
      <c r="FC125" s="44">
        <f>IF(Y$4=0,0,求节点(Y$4:Y$9,$B$4:$B$9,求节点(其他调用!$F$4:$F$42,其他调用!$G$4:$G$42,其他调用!$AG126)))</f>
        <v>6</v>
      </c>
      <c r="FD125" s="44">
        <f>IF(Z$4=0,0,求节点(Z$4:Z$9,$B$4:$B$9,求节点(其他调用!$F$4:$F$42,其他调用!$G$4:$G$42,其他调用!$AG126)))</f>
        <v>0</v>
      </c>
      <c r="FE125" s="44">
        <f>IF(AA$4=0,0,求节点(AA$4:AA$9,$B$4:$B$9,求节点(其他调用!$F$4:$F$42,其他调用!$G$4:$G$42,其他调用!$AG126)))</f>
        <v>6</v>
      </c>
      <c r="FF125" s="44">
        <f>IF(AB$4=0,0,求节点(AB$4:AB$9,$B$4:$B$9,求节点(其他调用!$F$4:$F$42,其他调用!$G$4:$G$42,其他调用!$AG126)))</f>
        <v>6</v>
      </c>
      <c r="FG125" s="44">
        <f>IF(AC$4=0,0,求节点(AC$4:AC$9,$B$4:$B$9,求节点(其他调用!$F$4:$F$42,其他调用!$G$4:$G$42,其他调用!$AG126)))</f>
        <v>6</v>
      </c>
      <c r="FH125" s="44">
        <f>IF(AD$4=0,0,求节点(AD$4:AD$9,$B$4:$B$9,求节点(其他调用!$F$4:$F$42,其他调用!$G$4:$G$42,其他调用!$AG126)))</f>
        <v>6</v>
      </c>
      <c r="FI125" s="44">
        <f>IF(AE$4=0,0,求节点(AE$4:AE$9,$B$4:$B$9,求节点(其他调用!$F$4:$F$42,其他调用!$G$4:$G$42,其他调用!$AG126)))</f>
        <v>6</v>
      </c>
      <c r="FJ125" s="44">
        <f>IF(AF$4=0,0,求节点(AF$4:AF$9,$B$4:$B$9,求节点(其他调用!$F$4:$F$42,其他调用!$G$4:$G$42,其他调用!$AG126)))</f>
        <v>6</v>
      </c>
      <c r="FK125" s="44">
        <f>IF(AG$4=0,0,求节点(AG$4:AG$9,$B$4:$B$9,求节点(其他调用!$F$4:$F$42,其他调用!$G$4:$G$42,其他调用!$AG126)))</f>
        <v>6</v>
      </c>
      <c r="FL125" s="44">
        <f>IF(AH$4=0,0,求节点(AH$4:AH$9,$B$4:$B$9,求节点(其他调用!$F$4:$F$42,其他调用!$G$4:$G$42,其他调用!$AG126)))</f>
        <v>6</v>
      </c>
      <c r="FM125" s="44">
        <f>IF(AI$4=0,0,求节点(AI$4:AI$9,$B$4:$B$9,求节点(其他调用!$F$4:$F$42,其他调用!$G$4:$G$42,其他调用!$AG126)))</f>
        <v>6</v>
      </c>
      <c r="FN125" s="44">
        <f>IF(AJ$4=0,0,求节点(AJ$4:AJ$9,$B$4:$B$9,求节点(其他调用!$F$4:$F$42,其他调用!$G$4:$G$42,其他调用!$AG126)))</f>
        <v>6</v>
      </c>
      <c r="FO125" s="44">
        <f>IF(AK$4=0,0,求节点(AK$4:AK$9,$B$4:$B$9,求节点(其他调用!$F$4:$F$42,其他调用!$G$4:$G$42,其他调用!$AG126)))</f>
        <v>6</v>
      </c>
      <c r="FP125" s="44">
        <f>IF(AL$4=0,0,求节点(AL$4:AL$9,$B$4:$B$9,求节点(其他调用!$F$4:$F$42,其他调用!$G$4:$G$42,其他调用!$AG126)))</f>
        <v>6</v>
      </c>
      <c r="FQ125" s="44">
        <f>IF(AM$4=0,0,求节点(AM$4:AM$9,$B$4:$B$9,求节点(其他调用!$F$4:$F$42,其他调用!$G$4:$G$42,其他调用!$AG126)))</f>
        <v>6</v>
      </c>
      <c r="FR125" s="44">
        <f>IF(AN$4=0,0,求节点(AN$4:AN$9,$B$4:$B$9,求节点(其他调用!$F$4:$F$42,其他调用!$G$4:$G$42,其他调用!$AG126)))</f>
        <v>6</v>
      </c>
      <c r="FS125" s="44">
        <f>IF(AO$4=0,0,求节点(AO$4:AO$9,$B$4:$B$9,求节点(其他调用!$F$4:$F$42,其他调用!$G$4:$G$42,其他调用!$AG126)))</f>
        <v>6</v>
      </c>
      <c r="FT125" s="44">
        <f>IF(AP$4=0,0,求节点(AP$4:AP$9,$B$4:$B$9,求节点(其他调用!$F$4:$F$42,其他调用!$G$4:$G$42,其他调用!$AG126)))</f>
        <v>6</v>
      </c>
      <c r="FU125" s="44">
        <f>IF(AQ$4=0,0,求节点(AQ$4:AQ$9,$B$4:$B$9,求节点(其他调用!$F$4:$F$42,其他调用!$G$4:$G$42,其他调用!$AG126)))</f>
        <v>6</v>
      </c>
      <c r="FV125" s="44">
        <f>IF(AR$4=0,0,求节点(AR$4:AR$9,$B$4:$B$9,求节点(其他调用!$F$4:$F$42,其他调用!$G$4:$G$42,其他调用!$AG126)))</f>
        <v>6</v>
      </c>
      <c r="FW125" s="44">
        <f>IF(AS$4=0,0,求节点(AS$4:AS$9,$B$4:$B$9,求节点(其他调用!$F$4:$F$42,其他调用!$G$4:$G$42,其他调用!$AG126)))</f>
        <v>6</v>
      </c>
      <c r="FX125" s="44">
        <f>IF(AT$4=0,0,求节点(AT$4:AT$9,$B$4:$B$9,求节点(其他调用!$F$4:$F$42,其他调用!$G$4:$G$42,其他调用!$AG126)))</f>
        <v>6</v>
      </c>
      <c r="FY125" s="44">
        <f>IF(AU$4=0,0,求节点(AU$4:AU$9,$B$4:$B$9,求节点(其他调用!$F$4:$F$42,其他调用!$G$4:$G$42,其他调用!$AG126)))</f>
        <v>6</v>
      </c>
      <c r="FZ125" s="44">
        <f>IF(AV$4=0,0,求节点(AV$4:AV$9,$B$4:$B$9,求节点(其他调用!$F$4:$F$42,其他调用!$G$4:$G$42,其他调用!$AG126)))</f>
        <v>6</v>
      </c>
      <c r="GA125" s="44">
        <f>IF(AW$4=0,0,求节点(AW$4:AW$9,$B$4:$B$9,求节点(其他调用!$F$4:$F$42,其他调用!$G$4:$G$42,其他调用!$AG126)))</f>
        <v>6</v>
      </c>
      <c r="GB125" s="44">
        <f>IF(AX$4=0,0,求节点(AX$4:AX$9,$B$4:$B$9,求节点(其他调用!$F$4:$F$42,其他调用!$G$4:$G$42,其他调用!$AG126)))</f>
        <v>6</v>
      </c>
      <c r="GC125" s="44">
        <f>IF(AY$4=0,0,求节点(AY$4:AY$9,$B$4:$B$9,求节点(其他调用!$F$4:$F$42,其他调用!$G$4:$G$42,其他调用!$AG126)))</f>
        <v>6</v>
      </c>
      <c r="GD125" s="44">
        <f>IF(AZ$4=0,0,求节点(AZ$4:AZ$9,$B$4:$B$9,求节点(其他调用!$F$4:$F$42,其他调用!$G$4:$G$42,其他调用!$AG126)))</f>
        <v>6</v>
      </c>
      <c r="GF125" s="44">
        <v>122</v>
      </c>
      <c r="GG125" s="44">
        <f>IF(C$23=0,0,求节点(C$23:C$28,$B$23:$B$28,求节点(其他调用!$U$4:$U$20,其他调用!$V$4:$V$20,$GF125)))</f>
        <v>0</v>
      </c>
      <c r="GH125" s="44">
        <f>IF(D$23=0,0,求节点(D$23:D$28,$B$23:$B$28,求节点(其他调用!$U$4:$U$20,其他调用!$V$4:$V$20,$GF125)))</f>
        <v>0</v>
      </c>
      <c r="GI125" s="44">
        <f>IF(E$23=0,0,求节点(E$23:E$28,$B$23:$B$28,求节点(其他调用!$U$4:$U$20,其他调用!$V$4:$V$20,$GF125)))</f>
        <v>0</v>
      </c>
      <c r="GJ125" s="44">
        <f>IF(F$23=0,0,求节点(F$23:F$28,$B$23:$B$28,求节点(其他调用!$U$4:$U$20,其他调用!$V$4:$V$20,$GF125)))</f>
        <v>0</v>
      </c>
      <c r="GK125" s="44">
        <f>IF(G$23=0,0,求节点(G$23:G$28,$B$23:$B$28,求节点(其他调用!$U$4:$U$20,其他调用!$V$4:$V$20,$GF125)))</f>
        <v>0</v>
      </c>
      <c r="GL125" s="44">
        <f>IF(H$23=0,0,求节点(H$23:H$28,$B$23:$B$28,求节点(其他调用!$U$4:$U$20,其他调用!$V$4:$V$20,$GF125)))</f>
        <v>0</v>
      </c>
      <c r="GM125" s="44">
        <f>IF(I$23=0,0,求节点(I$23:I$28,$B$23:$B$28,求节点(其他调用!$U$4:$U$20,其他调用!$V$4:$V$20,$GF125)))</f>
        <v>0</v>
      </c>
      <c r="GN125" s="44">
        <f>IF(J$23=0,0,求节点(J$23:J$28,$B$23:$B$28,求节点(其他调用!$U$4:$U$20,其他调用!$V$4:$V$20,$GF125)))</f>
        <v>0</v>
      </c>
      <c r="GO125" s="44">
        <f>IF(K$23=0,0,求节点(K$23:K$28,$B$23:$B$28,求节点(其他调用!$U$4:$U$20,其他调用!$V$4:$V$20,$GF125)))</f>
        <v>0</v>
      </c>
      <c r="GP125" s="44">
        <f>IF(L$23=0,0,求节点(L$23:L$28,$B$23:$B$28,求节点(其他调用!$U$4:$U$20,其他调用!$V$4:$V$20,$GF125)))</f>
        <v>0</v>
      </c>
      <c r="GQ125" s="44">
        <f>IF(M$23=0,0,求节点(M$23:M$28,$B$23:$B$28,求节点(其他调用!$U$4:$U$20,其他调用!$V$4:$V$20,$GF125)))</f>
        <v>0</v>
      </c>
      <c r="GR125" s="44">
        <f>IF(N$23=0,0,求节点(N$23:N$28,$B$23:$B$28,求节点(其他调用!$U$4:$U$20,其他调用!$V$4:$V$20,$GF125)))</f>
        <v>0</v>
      </c>
      <c r="GS125" s="44">
        <f>IF(O$23=0,0,求节点(O$23:O$28,$B$23:$B$28,求节点(其他调用!$U$4:$U$20,其他调用!$V$4:$V$20,$GF125)))</f>
        <v>0</v>
      </c>
      <c r="GT125" s="44">
        <f>IF(P$23=0,0,求节点(P$23:P$28,$B$23:$B$28,求节点(其他调用!$U$4:$U$20,其他调用!$V$4:$V$20,$GF125)))</f>
        <v>0</v>
      </c>
      <c r="GU125" s="44">
        <f>IF(Q$23=0,0,求节点(Q$23:Q$28,$B$23:$B$28,求节点(其他调用!$U$4:$U$20,其他调用!$V$4:$V$20,$GF125)))</f>
        <v>0</v>
      </c>
      <c r="GV125" s="44">
        <f>IF(R$23=0,0,求节点(R$23:R$28,$B$23:$B$28,求节点(其他调用!$U$4:$U$20,其他调用!$V$4:$V$20,$GF125)))</f>
        <v>0</v>
      </c>
      <c r="GW125" s="44">
        <f>IF(S$23=0,0,求节点(S$23:S$28,$B$23:$B$28,求节点(其他调用!$U$4:$U$20,其他调用!$V$4:$V$20,$GF125)))</f>
        <v>0</v>
      </c>
      <c r="GX125" s="44">
        <f>IF(T$23=0,0,求节点(T$23:T$28,$B$23:$B$28,求节点(其他调用!$U$4:$U$20,其他调用!$V$4:$V$20,$GF125)))</f>
        <v>0</v>
      </c>
      <c r="GY125" s="44">
        <f>IF(U$23=0,0,求节点(U$23:U$28,$B$23:$B$28,求节点(其他调用!$U$4:$U$20,其他调用!$V$4:$V$20,$GF125)))</f>
        <v>0</v>
      </c>
      <c r="GZ125" s="44">
        <f>IF(V$23=0,0,求节点(V$23:V$28,$B$23:$B$28,求节点(其他调用!$U$4:$U$20,其他调用!$V$4:$V$20,$GF125)))</f>
        <v>0</v>
      </c>
      <c r="HC125" s="44">
        <v>122</v>
      </c>
      <c r="HD125" s="44">
        <f>IF(C$4=0,0,求节点(C$4:C$9,$B$4:$B$9,求节点(其他调用!$I$4:$I$42,其他调用!$J$4:$J$42,其他调用!$AH126)))</f>
        <v>6</v>
      </c>
      <c r="HE125" s="44">
        <f>IF(D$4=0,0,求节点(D$4:D$9,$B$4:$B$9,求节点(其他调用!$I$4:$I$42,其他调用!$J$4:$J$42,其他调用!$AH126)))</f>
        <v>6</v>
      </c>
      <c r="HF125" s="44">
        <f>IF(E$4=0,0,求节点(E$4:E$9,$B$4:$B$9,求节点(其他调用!$I$4:$I$42,其他调用!$J$4:$J$42,其他调用!$AH126)))</f>
        <v>6</v>
      </c>
      <c r="HG125" s="44">
        <f>IF(F$4=0,0,求节点(F$4:F$9,$B$4:$B$9,求节点(其他调用!$I$4:$I$42,其他调用!$J$4:$J$42,其他调用!$AH126)))</f>
        <v>0</v>
      </c>
      <c r="HH125" s="44">
        <f>IF(G$4=0,0,求节点(G$4:G$9,$B$4:$B$9,求节点(其他调用!$I$4:$I$42,其他调用!$J$4:$J$42,其他调用!$AH126)))</f>
        <v>0</v>
      </c>
      <c r="HI125" s="44">
        <f>IF(H$4=0,0,求节点(H$4:H$9,$B$4:$B$9,求节点(其他调用!$I$4:$I$42,其他调用!$J$4:$J$42,其他调用!$AH126)))</f>
        <v>0</v>
      </c>
      <c r="HJ125" s="44">
        <f>IF(I$4=0,0,求节点(I$4:I$9,$B$4:$B$9,求节点(其他调用!$I$4:$I$42,其他调用!$J$4:$J$42,其他调用!$AH126)))</f>
        <v>0</v>
      </c>
      <c r="HK125" s="44">
        <f>IF(J$4=0,0,求节点(J$4:J$9,$B$4:$B$9,求节点(其他调用!$I$4:$I$42,其他调用!$J$4:$J$42,其他调用!$AH126)))</f>
        <v>0</v>
      </c>
      <c r="HL125" s="44">
        <f>IF(K$4=0,0,求节点(K$4:K$9,$B$4:$B$9,求节点(其他调用!$I$4:$I$42,其他调用!$J$4:$J$42,其他调用!$AH126)))</f>
        <v>0</v>
      </c>
      <c r="HM125" s="44">
        <f>IF(L$4=0,0,求节点(L$4:L$9,$B$4:$B$9,求节点(其他调用!$I$4:$I$42,其他调用!$J$4:$J$42,其他调用!$AH126)))</f>
        <v>0</v>
      </c>
      <c r="HN125" s="44">
        <f>IF(M$4=0,0,求节点(M$4:M$9,$B$4:$B$9,求节点(其他调用!$I$4:$I$42,其他调用!$J$4:$J$42,其他调用!$AH126)))</f>
        <v>0</v>
      </c>
      <c r="HO125" s="44">
        <f>IF(N$4=0,0,求节点(N$4:N$9,$B$4:$B$9,求节点(其他调用!$I$4:$I$42,其他调用!$J$4:$J$42,其他调用!$AH126)))</f>
        <v>0</v>
      </c>
      <c r="HP125" s="44">
        <f>IF(O$4=0,0,求节点(O$4:O$9,$B$4:$B$9,求节点(其他调用!$I$4:$I$42,其他调用!$J$4:$J$42,其他调用!$AH126)))</f>
        <v>0</v>
      </c>
      <c r="HQ125" s="44">
        <f>IF(P$4=0,0,求节点(P$4:P$9,$B$4:$B$9,求节点(其他调用!$I$4:$I$42,其他调用!$J$4:$J$42,其他调用!$AH126)))</f>
        <v>0</v>
      </c>
      <c r="HR125" s="44">
        <f>IF(Q$4=0,0,求节点(Q$4:Q$9,$B$4:$B$9,求节点(其他调用!$I$4:$I$42,其他调用!$J$4:$J$42,其他调用!$AH126)))</f>
        <v>0</v>
      </c>
      <c r="HS125" s="44">
        <f>IF(R$4=0,0,求节点(R$4:R$9,$B$4:$B$9,求节点(其他调用!$I$4:$I$42,其他调用!$J$4:$J$42,其他调用!$AH126)))</f>
        <v>0</v>
      </c>
      <c r="HT125" s="44">
        <f>IF(S$4=0,0,求节点(S$4:S$9,$B$4:$B$9,求节点(其他调用!$I$4:$I$42,其他调用!$J$4:$J$42,其他调用!$AH126)))</f>
        <v>6</v>
      </c>
      <c r="HU125" s="44">
        <f>IF(T$4=0,0,求节点(T$4:T$9,$B$4:$B$9,求节点(其他调用!$I$4:$I$42,其他调用!$J$4:$J$42,其他调用!$AH126)))</f>
        <v>6</v>
      </c>
      <c r="HV125" s="44">
        <f>IF(U$4=0,0,求节点(U$4:U$9,$B$4:$B$9,求节点(其他调用!$I$4:$I$42,其他调用!$J$4:$J$42,其他调用!$AH126)))</f>
        <v>6</v>
      </c>
      <c r="HW125" s="44">
        <f>IF(V$4=0,0,求节点(V$4:V$9,$B$4:$B$9,求节点(其他调用!$I$4:$I$42,其他调用!$J$4:$J$42,其他调用!$AH126)))</f>
        <v>0</v>
      </c>
      <c r="HX125" s="44">
        <f>IF(W$4=0,0,求节点(W$4:W$9,$B$4:$B$9,求节点(其他调用!$I$4:$I$42,其他调用!$J$4:$J$42,其他调用!$AH126)))</f>
        <v>6</v>
      </c>
      <c r="HY125" s="44">
        <f>IF(X$4=0,0,求节点(X$4:X$9,$B$4:$B$9,求节点(其他调用!$I$4:$I$42,其他调用!$J$4:$J$42,其他调用!$AH126)))</f>
        <v>6</v>
      </c>
      <c r="HZ125" s="44">
        <f>IF(Y$4=0,0,求节点(Y$4:Y$9,$B$4:$B$9,求节点(其他调用!$I$4:$I$42,其他调用!$J$4:$J$42,其他调用!$AH126)))</f>
        <v>6</v>
      </c>
      <c r="IA125" s="44">
        <f>IF(Z$4=0,0,求节点(Z$4:Z$9,$B$4:$B$9,求节点(其他调用!$I$4:$I$42,其他调用!$J$4:$J$42,其他调用!$AH126)))</f>
        <v>0</v>
      </c>
      <c r="IB125" s="44">
        <f>IF(AA$4=0,0,求节点(AA$4:AA$9,$B$4:$B$9,求节点(其他调用!$I$4:$I$42,其他调用!$J$4:$J$42,其他调用!$AH126)))</f>
        <v>6</v>
      </c>
      <c r="IC125" s="44">
        <f>IF(AB$4=0,0,求节点(AB$4:AB$9,$B$4:$B$9,求节点(其他调用!$I$4:$I$42,其他调用!$J$4:$J$42,其他调用!$AH126)))</f>
        <v>6</v>
      </c>
      <c r="ID125" s="44">
        <f>IF(AC$4=0,0,求节点(AC$4:AC$9,$B$4:$B$9,求节点(其他调用!$I$4:$I$42,其他调用!$J$4:$J$42,其他调用!$AH126)))</f>
        <v>6</v>
      </c>
      <c r="IE125" s="44">
        <f>IF(AD$4=0,0,求节点(AD$4:AD$9,$B$4:$B$9,求节点(其他调用!$I$4:$I$42,其他调用!$J$4:$J$42,其他调用!$AH126)))</f>
        <v>6</v>
      </c>
      <c r="IF125" s="44">
        <f>IF(AE$4=0,0,求节点(AE$4:AE$9,$B$4:$B$9,求节点(其他调用!$I$4:$I$42,其他调用!$J$4:$J$42,其他调用!$AH126)))</f>
        <v>6</v>
      </c>
      <c r="IG125" s="44">
        <f>IF(AF$4=0,0,求节点(AF$4:AF$9,$B$4:$B$9,求节点(其他调用!$I$4:$I$42,其他调用!$J$4:$J$42,其他调用!$AH126)))</f>
        <v>6</v>
      </c>
      <c r="IH125" s="44">
        <f>IF(AG$4=0,0,求节点(AG$4:AG$9,$B$4:$B$9,求节点(其他调用!$I$4:$I$42,其他调用!$J$4:$J$42,其他调用!$AH126)))</f>
        <v>6</v>
      </c>
      <c r="II125" s="44">
        <f>IF(AH$4=0,0,求节点(AH$4:AH$9,$B$4:$B$9,求节点(其他调用!$I$4:$I$42,其他调用!$J$4:$J$42,其他调用!$AH126)))</f>
        <v>6</v>
      </c>
      <c r="IJ125" s="44">
        <f>IF(AI$4=0,0,求节点(AI$4:AI$9,$B$4:$B$9,求节点(其他调用!$I$4:$I$42,其他调用!$J$4:$J$42,其他调用!$AH126)))</f>
        <v>6</v>
      </c>
      <c r="IK125" s="44">
        <f>IF(AJ$4=0,0,求节点(AJ$4:AJ$9,$B$4:$B$9,求节点(其他调用!$I$4:$I$42,其他调用!$J$4:$J$42,其他调用!$AH126)))</f>
        <v>6</v>
      </c>
      <c r="IL125" s="44">
        <f>IF(AK$4=0,0,求节点(AK$4:AK$9,$B$4:$B$9,求节点(其他调用!$I$4:$I$42,其他调用!$J$4:$J$42,其他调用!$AH126)))</f>
        <v>6</v>
      </c>
      <c r="IM125" s="44">
        <f>IF(AL$4=0,0,求节点(AL$4:AL$9,$B$4:$B$9,求节点(其他调用!$I$4:$I$42,其他调用!$J$4:$J$42,其他调用!$AH126)))</f>
        <v>6</v>
      </c>
      <c r="IN125" s="44">
        <f>IF(AM$4=0,0,求节点(AM$4:AM$9,$B$4:$B$9,求节点(其他调用!$I$4:$I$42,其他调用!$J$4:$J$42,其他调用!$AH126)))</f>
        <v>6</v>
      </c>
      <c r="IO125" s="44">
        <f>IF(AN$4=0,0,求节点(AN$4:AN$9,$B$4:$B$9,求节点(其他调用!$I$4:$I$42,其他调用!$J$4:$J$42,其他调用!$AH126)))</f>
        <v>6</v>
      </c>
      <c r="IP125" s="44">
        <f>IF(AO$4=0,0,求节点(AO$4:AO$9,$B$4:$B$9,求节点(其他调用!$I$4:$I$42,其他调用!$J$4:$J$42,其他调用!$AH126)))</f>
        <v>6</v>
      </c>
      <c r="IQ125" s="44">
        <f>IF(AP$4=0,0,求节点(AP$4:AP$9,$B$4:$B$9,求节点(其他调用!$I$4:$I$42,其他调用!$J$4:$J$42,其他调用!$AH126)))</f>
        <v>6</v>
      </c>
      <c r="IR125" s="44">
        <f>IF(AQ$4=0,0,求节点(AQ$4:AQ$9,$B$4:$B$9,求节点(其他调用!$I$4:$I$42,其他调用!$J$4:$J$42,其他调用!$AH126)))</f>
        <v>6</v>
      </c>
      <c r="IS125" s="44">
        <f>IF(AR$4=0,0,求节点(AR$4:AR$9,$B$4:$B$9,求节点(其他调用!$I$4:$I$42,其他调用!$J$4:$J$42,其他调用!$AH126)))</f>
        <v>6</v>
      </c>
      <c r="IT125" s="44">
        <f>IF(AS$4=0,0,求节点(AS$4:AS$9,$B$4:$B$9,求节点(其他调用!$I$4:$I$42,其他调用!$J$4:$J$42,其他调用!$AH126)))</f>
        <v>6</v>
      </c>
      <c r="IU125" s="44">
        <f>IF(AT$4=0,0,求节点(AT$4:AT$9,$B$4:$B$9,求节点(其他调用!$I$4:$I$42,其他调用!$J$4:$J$42,其他调用!$AH126)))</f>
        <v>6</v>
      </c>
      <c r="IV125" s="44">
        <f>IF(AU$4=0,0,求节点(AU$4:AU$9,$B$4:$B$9,求节点(其他调用!$I$4:$I$42,其他调用!$J$4:$J$42,其他调用!$AH126)))</f>
        <v>6</v>
      </c>
      <c r="IW125" s="44">
        <f>IF(AV$4=0,0,求节点(AV$4:AV$9,$B$4:$B$9,求节点(其他调用!$I$4:$I$42,其他调用!$J$4:$J$42,其他调用!$AH126)))</f>
        <v>6</v>
      </c>
      <c r="IX125" s="44">
        <f>IF(AW$4=0,0,求节点(AW$4:AW$9,$B$4:$B$9,求节点(其他调用!$I$4:$I$42,其他调用!$J$4:$J$42,其他调用!$AH126)))</f>
        <v>6</v>
      </c>
      <c r="IY125" s="44">
        <f>IF(AX$4=0,0,求节点(AX$4:AX$9,$B$4:$B$9,求节点(其他调用!$I$4:$I$42,其他调用!$J$4:$J$42,其他调用!$AH126)))</f>
        <v>6</v>
      </c>
      <c r="IZ125" s="44">
        <f>IF(AY$4=0,0,求节点(AY$4:AY$9,$B$4:$B$9,求节点(其他调用!$I$4:$I$42,其他调用!$J$4:$J$42,其他调用!$AH126)))</f>
        <v>6</v>
      </c>
      <c r="JA125" s="44">
        <f>IF(AZ$4=0,0,求节点(AZ$4:AZ$9,$B$4:$B$9,求节点(其他调用!$I$4:$I$42,其他调用!$J$4:$J$42,其他调用!$AH126)))</f>
        <v>6</v>
      </c>
      <c r="JC125" s="44">
        <v>122</v>
      </c>
      <c r="JD125" s="44">
        <f>IF(C$23=0,0,求节点(C$23:C$28,$B$23:$B$28,求节点(其他调用!$W$4:$W$20,其他调用!$X$4:$X$20,$JC125)))</f>
        <v>0</v>
      </c>
      <c r="JE125" s="44">
        <f>IF(D$23=0,0,求节点(D$23:D$28,$B$23:$B$28,求节点(其他调用!$W$4:$W$20,其他调用!$X$4:$X$20,$JC125)))</f>
        <v>0</v>
      </c>
      <c r="JF125" s="44">
        <f>IF(E$23=0,0,求节点(E$23:E$28,$B$23:$B$28,求节点(其他调用!$W$4:$W$20,其他调用!$X$4:$X$20,$JC125)))</f>
        <v>0</v>
      </c>
      <c r="JG125" s="44">
        <f>IF(F$23=0,0,求节点(F$23:F$28,$B$23:$B$28,求节点(其他调用!$W$4:$W$20,其他调用!$X$4:$X$20,$JC125)))</f>
        <v>7.1917717670078041E-3</v>
      </c>
      <c r="JH125" s="44">
        <f>IF(G$23=0,0,求节点(G$23:G$28,$B$23:$B$28,求节点(其他调用!$W$4:$W$20,其他调用!$X$4:$X$20,$JC125)))</f>
        <v>1.0787657650511595E-2</v>
      </c>
      <c r="JI125" s="44">
        <f>IF(H$23=0,0,求节点(H$23:H$28,$B$23:$B$28,求节点(其他调用!$W$4:$W$20,其他调用!$X$4:$X$20,$JC125)))</f>
        <v>1.0787657650511595E-2</v>
      </c>
      <c r="JJ125" s="44">
        <f>IF(I$23=0,0,求节点(I$23:I$28,$B$23:$B$28,求节点(其他调用!$W$4:$W$20,其他调用!$X$4:$X$20,$JC125)))</f>
        <v>1.6344935834108454E-2</v>
      </c>
      <c r="JK125" s="44">
        <f>IF(J$23=0,0,求节点(J$23:J$28,$B$23:$B$28,求节点(其他调用!$W$4:$W$20,其他调用!$X$4:$X$20,$JC125)))</f>
        <v>0</v>
      </c>
      <c r="JL125" s="44">
        <f>IF(K$23=0,0,求节点(K$23:K$28,$B$23:$B$28,求节点(其他调用!$W$4:$W$20,其他调用!$X$4:$X$20,$JC125)))</f>
        <v>1.0787657650511595E-2</v>
      </c>
      <c r="JM125" s="44">
        <f>IF(L$23=0,0,求节点(L$23:L$28,$B$23:$B$28,求节点(其他调用!$W$4:$W$20,其他调用!$X$4:$X$20,$JC125)))</f>
        <v>0</v>
      </c>
      <c r="JN125" s="44">
        <f>IF(M$23=0,0,求节点(M$23:M$28,$B$23:$B$28,求节点(其他调用!$W$4:$W$20,其他调用!$X$4:$X$20,$JC125)))</f>
        <v>0</v>
      </c>
      <c r="JO125" s="44">
        <f>IF(N$23=0,0,求节点(N$23:N$28,$B$23:$B$28,求节点(其他调用!$W$4:$W$20,其他调用!$X$4:$X$20,$JC125)))</f>
        <v>0</v>
      </c>
      <c r="JP125" s="44">
        <f>IF(O$23=0,0,求节点(O$23:O$28,$B$23:$B$28,求节点(其他调用!$W$4:$W$20,其他调用!$X$4:$X$20,$JC125)))</f>
        <v>0</v>
      </c>
      <c r="JQ125" s="44">
        <f>IF(P$23=0,0,求节点(P$23:P$28,$B$23:$B$28,求节点(其他调用!$W$4:$W$20,其他调用!$X$4:$X$20,$JC125)))</f>
        <v>0</v>
      </c>
      <c r="JR125" s="44">
        <f>IF(Q$23=0,0,求节点(Q$23:Q$28,$B$23:$B$28,求节点(其他调用!$W$4:$W$20,其他调用!$X$4:$X$20,$JC125)))</f>
        <v>0</v>
      </c>
      <c r="JS125" s="44">
        <f>IF(R$23=0,0,求节点(R$23:R$28,$B$23:$B$28,求节点(其他调用!$W$4:$W$20,其他调用!$X$4:$X$20,$JC125)))</f>
        <v>0</v>
      </c>
      <c r="JT125" s="44">
        <f>IF(S$23=0,0,求节点(S$23:S$28,$B$23:$B$28,求节点(其他调用!$W$4:$W$20,其他调用!$X$4:$X$20,$JC125)))</f>
        <v>0</v>
      </c>
      <c r="JU125" s="44">
        <f>IF(T$23=0,0,求节点(T$23:T$28,$B$23:$B$28,求节点(其他调用!$W$4:$W$20,其他调用!$X$4:$X$20,$JC125)))</f>
        <v>0</v>
      </c>
      <c r="JV125" s="44">
        <f>IF(U$23=0,0,求节点(U$23:U$28,$B$23:$B$28,求节点(其他调用!$W$4:$W$20,其他调用!$X$4:$X$20,$JC125)))</f>
        <v>0</v>
      </c>
      <c r="JW125" s="44">
        <f>IF(V$23=0,0,求节点(V$23:V$28,$B$23:$B$28,求节点(其他调用!$W$4:$W$20,其他调用!$X$4:$X$20,$JC125)))</f>
        <v>0</v>
      </c>
      <c r="JZ125" s="44">
        <v>122</v>
      </c>
      <c r="KA125" s="44">
        <f>IF(C$4=0,0,求节点(C$4:C$9,$B$4:$B$9,求节点(其他调用!$L$4:$L$42,其他调用!$M$4:$M$42,其他调用!$AI126)))</f>
        <v>6</v>
      </c>
      <c r="KB125" s="44">
        <f>IF(D$4=0,0,求节点(D$4:D$9,$B$4:$B$9,求节点(其他调用!$L$4:$L$42,其他调用!$M$4:$M$42,其他调用!$AI126)))</f>
        <v>6</v>
      </c>
      <c r="KC125" s="44">
        <f>IF(E$4=0,0,求节点(E$4:E$9,$B$4:$B$9,求节点(其他调用!$L$4:$L$42,其他调用!$M$4:$M$42,其他调用!$AI126)))</f>
        <v>6</v>
      </c>
      <c r="KD125" s="44">
        <f>IF(F$4=0,0,求节点(F$4:F$9,$B$4:$B$9,求节点(其他调用!$L$4:$L$42,其他调用!$M$4:$M$42,其他调用!$AI126)))</f>
        <v>0</v>
      </c>
      <c r="KE125" s="44">
        <f>IF(G$4=0,0,求节点(G$4:G$9,$B$4:$B$9,求节点(其他调用!$L$4:$L$42,其他调用!$M$4:$M$42,其他调用!$AI126)))</f>
        <v>0</v>
      </c>
      <c r="KF125" s="44">
        <f>IF(H$4=0,0,求节点(H$4:H$9,$B$4:$B$9,求节点(其他调用!$L$4:$L$42,其他调用!$M$4:$M$42,其他调用!$AI126)))</f>
        <v>0</v>
      </c>
      <c r="KG125" s="44">
        <f>IF(I$4=0,0,求节点(I$4:I$9,$B$4:$B$9,求节点(其他调用!$L$4:$L$42,其他调用!$M$4:$M$42,其他调用!$AI126)))</f>
        <v>0</v>
      </c>
      <c r="KH125" s="44">
        <f>IF(J$4=0,0,求节点(J$4:J$9,$B$4:$B$9,求节点(其他调用!$L$4:$L$42,其他调用!$M$4:$M$42,其他调用!$AI126)))</f>
        <v>0</v>
      </c>
      <c r="KI125" s="44">
        <f>IF(K$4=0,0,求节点(K$4:K$9,$B$4:$B$9,求节点(其他调用!$L$4:$L$42,其他调用!$M$4:$M$42,其他调用!$AI126)))</f>
        <v>0</v>
      </c>
      <c r="KJ125" s="44">
        <f>IF(L$4=0,0,求节点(L$4:L$9,$B$4:$B$9,求节点(其他调用!$L$4:$L$42,其他调用!$M$4:$M$42,其他调用!$AI126)))</f>
        <v>0</v>
      </c>
      <c r="KK125" s="44">
        <f>IF(M$4=0,0,求节点(M$4:M$9,$B$4:$B$9,求节点(其他调用!$L$4:$L$42,其他调用!$M$4:$M$42,其他调用!$AI126)))</f>
        <v>0</v>
      </c>
      <c r="KL125" s="44">
        <f>IF(N$4=0,0,求节点(N$4:N$9,$B$4:$B$9,求节点(其他调用!$L$4:$L$42,其他调用!$M$4:$M$42,其他调用!$AI126)))</f>
        <v>0</v>
      </c>
      <c r="KM125" s="44">
        <f>IF(O$4=0,0,求节点(O$4:O$9,$B$4:$B$9,求节点(其他调用!$L$4:$L$42,其他调用!$M$4:$M$42,其他调用!$AI126)))</f>
        <v>0</v>
      </c>
      <c r="KN125" s="44">
        <f>IF(P$4=0,0,求节点(P$4:P$9,$B$4:$B$9,求节点(其他调用!$L$4:$L$42,其他调用!$M$4:$M$42,其他调用!$AI126)))</f>
        <v>0</v>
      </c>
      <c r="KO125" s="44">
        <f>IF(Q$4=0,0,求节点(Q$4:Q$9,$B$4:$B$9,求节点(其他调用!$L$4:$L$42,其他调用!$M$4:$M$42,其他调用!$AI126)))</f>
        <v>0</v>
      </c>
      <c r="KP125" s="44">
        <f>IF(R$4=0,0,求节点(R$4:R$9,$B$4:$B$9,求节点(其他调用!$L$4:$L$42,其他调用!$M$4:$M$42,其他调用!$AI126)))</f>
        <v>0</v>
      </c>
      <c r="KQ125" s="44">
        <f>IF(S$4=0,0,求节点(S$4:S$9,$B$4:$B$9,求节点(其他调用!$L$4:$L$42,其他调用!$M$4:$M$42,其他调用!$AI126)))</f>
        <v>6</v>
      </c>
      <c r="KR125" s="44">
        <f>IF(T$4=0,0,求节点(T$4:T$9,$B$4:$B$9,求节点(其他调用!$L$4:$L$42,其他调用!$M$4:$M$42,其他调用!$AI126)))</f>
        <v>6</v>
      </c>
      <c r="KS125" s="44">
        <f>IF(U$4=0,0,求节点(U$4:U$9,$B$4:$B$9,求节点(其他调用!$L$4:$L$42,其他调用!$M$4:$M$42,其他调用!$AI126)))</f>
        <v>6</v>
      </c>
      <c r="KT125" s="44">
        <f>IF(V$4=0,0,求节点(V$4:V$9,$B$4:$B$9,求节点(其他调用!$L$4:$L$42,其他调用!$M$4:$M$42,其他调用!$AI126)))</f>
        <v>0</v>
      </c>
      <c r="KU125" s="44">
        <f>IF(W$4=0,0,求节点(W$4:W$9,$B$4:$B$9,求节点(其他调用!$L$4:$L$42,其他调用!$M$4:$M$42,其他调用!$AI126)))</f>
        <v>6</v>
      </c>
      <c r="KV125" s="44">
        <f>IF(X$4=0,0,求节点(X$4:X$9,$B$4:$B$9,求节点(其他调用!$L$4:$L$42,其他调用!$M$4:$M$42,其他调用!$AI126)))</f>
        <v>6</v>
      </c>
      <c r="KW125" s="44">
        <f>IF(Y$4=0,0,求节点(Y$4:Y$9,$B$4:$B$9,求节点(其他调用!$L$4:$L$42,其他调用!$M$4:$M$42,其他调用!$AI126)))</f>
        <v>6</v>
      </c>
      <c r="KX125" s="44">
        <f>IF(Z$4=0,0,求节点(Z$4:Z$9,$B$4:$B$9,求节点(其他调用!$L$4:$L$42,其他调用!$M$4:$M$42,其他调用!$AI126)))</f>
        <v>0</v>
      </c>
      <c r="KY125" s="44">
        <f>IF(AA$4=0,0,求节点(AA$4:AA$9,$B$4:$B$9,求节点(其他调用!$L$4:$L$42,其他调用!$M$4:$M$42,其他调用!$AI126)))</f>
        <v>6</v>
      </c>
      <c r="KZ125" s="44">
        <f>IF(AB$4=0,0,求节点(AB$4:AB$9,$B$4:$B$9,求节点(其他调用!$L$4:$L$42,其他调用!$M$4:$M$42,其他调用!$AI126)))</f>
        <v>6</v>
      </c>
      <c r="LA125" s="44">
        <f>IF(AC$4=0,0,求节点(AC$4:AC$9,$B$4:$B$9,求节点(其他调用!$L$4:$L$42,其他调用!$M$4:$M$42,其他调用!$AI126)))</f>
        <v>6</v>
      </c>
      <c r="LB125" s="44">
        <f>IF(AD$4=0,0,求节点(AD$4:AD$9,$B$4:$B$9,求节点(其他调用!$L$4:$L$42,其他调用!$M$4:$M$42,其他调用!$AI126)))</f>
        <v>6</v>
      </c>
      <c r="LC125" s="44">
        <f>IF(AE$4=0,0,求节点(AE$4:AE$9,$B$4:$B$9,求节点(其他调用!$L$4:$L$42,其他调用!$M$4:$M$42,其他调用!$AI126)))</f>
        <v>6</v>
      </c>
      <c r="LD125" s="44">
        <f>IF(AF$4=0,0,求节点(AF$4:AF$9,$B$4:$B$9,求节点(其他调用!$L$4:$L$42,其他调用!$M$4:$M$42,其他调用!$AI126)))</f>
        <v>6</v>
      </c>
      <c r="LE125" s="44">
        <f>IF(AG$4=0,0,求节点(AG$4:AG$9,$B$4:$B$9,求节点(其他调用!$L$4:$L$42,其他调用!$M$4:$M$42,其他调用!$AI126)))</f>
        <v>6</v>
      </c>
      <c r="LF125" s="44">
        <f>IF(AH$4=0,0,求节点(AH$4:AH$9,$B$4:$B$9,求节点(其他调用!$L$4:$L$42,其他调用!$M$4:$M$42,其他调用!$AI126)))</f>
        <v>6</v>
      </c>
      <c r="LG125" s="44">
        <f>IF(AI$4=0,0,求节点(AI$4:AI$9,$B$4:$B$9,求节点(其他调用!$L$4:$L$42,其他调用!$M$4:$M$42,其他调用!$AI126)))</f>
        <v>6</v>
      </c>
      <c r="LH125" s="44">
        <f>IF(AJ$4=0,0,求节点(AJ$4:AJ$9,$B$4:$B$9,求节点(其他调用!$L$4:$L$42,其他调用!$M$4:$M$42,其他调用!$AI126)))</f>
        <v>6</v>
      </c>
      <c r="LI125" s="44">
        <f>IF(AK$4=0,0,求节点(AK$4:AK$9,$B$4:$B$9,求节点(其他调用!$L$4:$L$42,其他调用!$M$4:$M$42,其他调用!$AI126)))</f>
        <v>6</v>
      </c>
      <c r="LJ125" s="44">
        <f>IF(AL$4=0,0,求节点(AL$4:AL$9,$B$4:$B$9,求节点(其他调用!$L$4:$L$42,其他调用!$M$4:$M$42,其他调用!$AI126)))</f>
        <v>6</v>
      </c>
      <c r="LK125" s="44">
        <f>IF(AM$4=0,0,求节点(AM$4:AM$9,$B$4:$B$9,求节点(其他调用!$L$4:$L$42,其他调用!$M$4:$M$42,其他调用!$AI126)))</f>
        <v>6</v>
      </c>
      <c r="LL125" s="44">
        <f>IF(AN$4=0,0,求节点(AN$4:AN$9,$B$4:$B$9,求节点(其他调用!$L$4:$L$42,其他调用!$M$4:$M$42,其他调用!$AI126)))</f>
        <v>6</v>
      </c>
      <c r="LM125" s="44">
        <f>IF(AO$4=0,0,求节点(AO$4:AO$9,$B$4:$B$9,求节点(其他调用!$L$4:$L$42,其他调用!$M$4:$M$42,其他调用!$AI126)))</f>
        <v>6</v>
      </c>
      <c r="LN125" s="44">
        <f>IF(AP$4=0,0,求节点(AP$4:AP$9,$B$4:$B$9,求节点(其他调用!$L$4:$L$42,其他调用!$M$4:$M$42,其他调用!$AI126)))</f>
        <v>6</v>
      </c>
      <c r="LO125" s="44">
        <f>IF(AQ$4=0,0,求节点(AQ$4:AQ$9,$B$4:$B$9,求节点(其他调用!$L$4:$L$42,其他调用!$M$4:$M$42,其他调用!$AI126)))</f>
        <v>6</v>
      </c>
      <c r="LP125" s="44">
        <f>IF(AR$4=0,0,求节点(AR$4:AR$9,$B$4:$B$9,求节点(其他调用!$L$4:$L$42,其他调用!$M$4:$M$42,其他调用!$AI126)))</f>
        <v>6</v>
      </c>
      <c r="LQ125" s="44">
        <f>IF(AS$4=0,0,求节点(AS$4:AS$9,$B$4:$B$9,求节点(其他调用!$L$4:$L$42,其他调用!$M$4:$M$42,其他调用!$AI126)))</f>
        <v>6</v>
      </c>
      <c r="LR125" s="44">
        <f>IF(AT$4=0,0,求节点(AT$4:AT$9,$B$4:$B$9,求节点(其他调用!$L$4:$L$42,其他调用!$M$4:$M$42,其他调用!$AI126)))</f>
        <v>6</v>
      </c>
      <c r="LS125" s="44">
        <f>IF(AU$4=0,0,求节点(AU$4:AU$9,$B$4:$B$9,求节点(其他调用!$L$4:$L$42,其他调用!$M$4:$M$42,其他调用!$AI126)))</f>
        <v>6</v>
      </c>
      <c r="LT125" s="44">
        <f>IF(AV$4=0,0,求节点(AV$4:AV$9,$B$4:$B$9,求节点(其他调用!$L$4:$L$42,其他调用!$M$4:$M$42,其他调用!$AI126)))</f>
        <v>6</v>
      </c>
      <c r="LU125" s="44">
        <f>IF(AW$4=0,0,求节点(AW$4:AW$9,$B$4:$B$9,求节点(其他调用!$L$4:$L$42,其他调用!$M$4:$M$42,其他调用!$AI126)))</f>
        <v>6</v>
      </c>
      <c r="LV125" s="44">
        <f>IF(AX$4=0,0,求节点(AX$4:AX$9,$B$4:$B$9,求节点(其他调用!$L$4:$L$42,其他调用!$M$4:$M$42,其他调用!$AI126)))</f>
        <v>6</v>
      </c>
      <c r="LW125" s="44">
        <f>IF(AY$4=0,0,求节点(AY$4:AY$9,$B$4:$B$9,求节点(其他调用!$L$4:$L$42,其他调用!$M$4:$M$42,其他调用!$AI126)))</f>
        <v>6</v>
      </c>
      <c r="LX125" s="44">
        <f>IF(AZ$4=0,0,求节点(AZ$4:AZ$9,$B$4:$B$9,求节点(其他调用!$L$4:$L$42,其他调用!$M$4:$M$42,其他调用!$AI126)))</f>
        <v>6</v>
      </c>
      <c r="LZ125" s="44">
        <v>122</v>
      </c>
      <c r="MA125" s="44">
        <f>IF(C$23=0,0,求节点(C$23:C$28,$B$23:$B$28,求节点(其他调用!$Y$4:$Y$20,其他调用!$Z$4:$Z$20,$LZ125)))</f>
        <v>0</v>
      </c>
      <c r="MB125" s="44">
        <f>IF(D$23=0,0,求节点(D$23:D$28,$B$23:$B$28,求节点(其他调用!$Y$4:$Y$20,其他调用!$Z$4:$Z$20,$LZ125)))</f>
        <v>0</v>
      </c>
      <c r="MC125" s="44">
        <f>IF(E$23=0,0,求节点(E$23:E$28,$B$23:$B$28,求节点(其他调用!$Y$4:$Y$20,其他调用!$Z$4:$Z$20,$LZ125)))</f>
        <v>0</v>
      </c>
      <c r="MD125" s="44">
        <f>IF(F$23=0,0,求节点(F$23:F$28,$B$23:$B$28,求节点(其他调用!$Y$4:$Y$20,其他调用!$Z$4:$Z$20,$LZ125)))</f>
        <v>0</v>
      </c>
      <c r="ME125" s="44">
        <f>IF(G$23=0,0,求节点(G$23:G$28,$B$23:$B$28,求节点(其他调用!$Y$4:$Y$20,其他调用!$Z$4:$Z$20,$LZ125)))</f>
        <v>0</v>
      </c>
      <c r="MF125" s="44">
        <f>IF(H$23=0,0,求节点(H$23:H$28,$B$23:$B$28,求节点(其他调用!$Y$4:$Y$20,其他调用!$Z$4:$Z$20,$LZ125)))</f>
        <v>0</v>
      </c>
      <c r="MG125" s="44">
        <f>IF(I$23=0,0,求节点(I$23:I$28,$B$23:$B$28,求节点(其他调用!$Y$4:$Y$20,其他调用!$Z$4:$Z$20,$LZ125)))</f>
        <v>0</v>
      </c>
      <c r="MH125" s="44">
        <f>IF(J$23=0,0,求节点(J$23:J$28,$B$23:$B$28,求节点(其他调用!$Y$4:$Y$20,其他调用!$Z$4:$Z$20,$LZ125)))</f>
        <v>0</v>
      </c>
      <c r="MI125" s="44">
        <f>IF(K$23=0,0,求节点(K$23:K$28,$B$23:$B$28,求节点(其他调用!$Y$4:$Y$20,其他调用!$Z$4:$Z$20,$LZ125)))</f>
        <v>0</v>
      </c>
      <c r="MJ125" s="44">
        <f>IF(L$23=0,0,求节点(L$23:L$28,$B$23:$B$28,求节点(其他调用!$Y$4:$Y$20,其他调用!$Z$4:$Z$20,$LZ125)))</f>
        <v>0</v>
      </c>
      <c r="MK125" s="44">
        <f>IF(M$23=0,0,求节点(M$23:M$28,$B$23:$B$28,求节点(其他调用!$Y$4:$Y$20,其他调用!$Z$4:$Z$20,$LZ125)))</f>
        <v>0</v>
      </c>
      <c r="ML125" s="44">
        <f>IF(N$23=0,0,求节点(N$23:N$28,$B$23:$B$28,求节点(其他调用!$Y$4:$Y$20,其他调用!$Z$4:$Z$20,$LZ125)))</f>
        <v>0</v>
      </c>
      <c r="MM125" s="44">
        <f>IF(O$23=0,0,求节点(O$23:O$28,$B$23:$B$28,求节点(其他调用!$Y$4:$Y$20,其他调用!$Z$4:$Z$20,$LZ125)))</f>
        <v>0</v>
      </c>
      <c r="MN125" s="44">
        <f>IF(P$23=0,0,求节点(P$23:P$28,$B$23:$B$28,求节点(其他调用!$Y$4:$Y$20,其他调用!$Z$4:$Z$20,$LZ125)))</f>
        <v>0</v>
      </c>
      <c r="MO125" s="44">
        <f>IF(Q$23=0,0,求节点(Q$23:Q$28,$B$23:$B$28,求节点(其他调用!$Y$4:$Y$20,其他调用!$Z$4:$Z$20,$LZ125)))</f>
        <v>0</v>
      </c>
      <c r="MP125" s="44">
        <f>IF(R$23=0,0,求节点(R$23:R$28,$B$23:$B$28,求节点(其他调用!$Y$4:$Y$20,其他调用!$Z$4:$Z$20,$LZ125)))</f>
        <v>0</v>
      </c>
      <c r="MQ125" s="44">
        <f>IF(S$23=0,0,求节点(S$23:S$28,$B$23:$B$28,求节点(其他调用!$Y$4:$Y$20,其他调用!$Z$4:$Z$20,$LZ125)))</f>
        <v>0</v>
      </c>
      <c r="MR125" s="44">
        <f>IF(T$23=0,0,求节点(T$23:T$28,$B$23:$B$28,求节点(其他调用!$Y$4:$Y$20,其他调用!$Z$4:$Z$20,$LZ125)))</f>
        <v>0</v>
      </c>
      <c r="MS125" s="44">
        <f>IF(U$23=0,0,求节点(U$23:U$28,$B$23:$B$28,求节点(其他调用!$Y$4:$Y$20,其他调用!$Z$4:$Z$20,$LZ125)))</f>
        <v>0</v>
      </c>
      <c r="MT125" s="44">
        <f>IF(V$23=0,0,求节点(V$23:V$28,$B$23:$B$28,求节点(其他调用!$Y$4:$Y$20,其他调用!$Z$4:$Z$20,$LZ125)))</f>
        <v>0</v>
      </c>
      <c r="MW125" s="44">
        <v>122</v>
      </c>
      <c r="MX125" s="44">
        <f>IF(C$4=0,0,求节点(C$4:C$9,$B$4:$B$9,求节点(其他调用!$O$4:$O$42,其他调用!$P$4:$P$42,其他调用!$AJ126)))</f>
        <v>6</v>
      </c>
      <c r="MY125" s="44">
        <f>IF(D$4=0,0,求节点(D$4:D$9,$B$4:$B$9,求节点(其他调用!$O$4:$O$42,其他调用!$P$4:$P$42,其他调用!$AJ126)))</f>
        <v>6</v>
      </c>
      <c r="MZ125" s="44">
        <f>IF(E$4=0,0,求节点(E$4:E$9,$B$4:$B$9,求节点(其他调用!$O$4:$O$42,其他调用!$P$4:$P$42,其他调用!$AJ126)))</f>
        <v>6</v>
      </c>
      <c r="NA125" s="44">
        <f>IF(F$4=0,0,求节点(F$4:F$9,$B$4:$B$9,求节点(其他调用!$O$4:$O$42,其他调用!$P$4:$P$42,其他调用!$AJ126)))</f>
        <v>0</v>
      </c>
      <c r="NB125" s="44">
        <f>IF(G$4=0,0,求节点(G$4:G$9,$B$4:$B$9,求节点(其他调用!$O$4:$O$42,其他调用!$P$4:$P$42,其他调用!$AJ126)))</f>
        <v>0</v>
      </c>
      <c r="NC125" s="44">
        <f>IF(H$4=0,0,求节点(H$4:H$9,$B$4:$B$9,求节点(其他调用!$O$4:$O$42,其他调用!$P$4:$P$42,其他调用!$AJ126)))</f>
        <v>0</v>
      </c>
      <c r="ND125" s="44">
        <f>IF(I$4=0,0,求节点(I$4:I$9,$B$4:$B$9,求节点(其他调用!$O$4:$O$42,其他调用!$P$4:$P$42,其他调用!$AJ126)))</f>
        <v>0</v>
      </c>
      <c r="NE125" s="44">
        <f>IF(J$4=0,0,求节点(J$4:J$9,$B$4:$B$9,求节点(其他调用!$O$4:$O$42,其他调用!$P$4:$P$42,其他调用!$AJ126)))</f>
        <v>0</v>
      </c>
      <c r="NF125" s="44">
        <f>IF(K$4=0,0,求节点(K$4:K$9,$B$4:$B$9,求节点(其他调用!$O$4:$O$42,其他调用!$P$4:$P$42,其他调用!$AJ126)))</f>
        <v>0</v>
      </c>
      <c r="NG125" s="44">
        <f>IF(L$4=0,0,求节点(L$4:L$9,$B$4:$B$9,求节点(其他调用!$O$4:$O$42,其他调用!$P$4:$P$42,其他调用!$AJ126)))</f>
        <v>0</v>
      </c>
      <c r="NH125" s="44">
        <f>IF(M$4=0,0,求节点(M$4:M$9,$B$4:$B$9,求节点(其他调用!$O$4:$O$42,其他调用!$P$4:$P$42,其他调用!$AJ126)))</f>
        <v>0</v>
      </c>
      <c r="NI125" s="44">
        <f>IF(N$4=0,0,求节点(N$4:N$9,$B$4:$B$9,求节点(其他调用!$O$4:$O$42,其他调用!$P$4:$P$42,其他调用!$AJ126)))</f>
        <v>0</v>
      </c>
      <c r="NJ125" s="44">
        <f>IF(O$4=0,0,求节点(O$4:O$9,$B$4:$B$9,求节点(其他调用!$O$4:$O$42,其他调用!$P$4:$P$42,其他调用!$AJ126)))</f>
        <v>0</v>
      </c>
      <c r="NK125" s="44">
        <f>IF(P$4=0,0,求节点(P$4:P$9,$B$4:$B$9,求节点(其他调用!$O$4:$O$42,其他调用!$P$4:$P$42,其他调用!$AJ126)))</f>
        <v>0</v>
      </c>
      <c r="NL125" s="44">
        <f>IF(Q$4=0,0,求节点(Q$4:Q$9,$B$4:$B$9,求节点(其他调用!$O$4:$O$42,其他调用!$P$4:$P$42,其他调用!$AJ126)))</f>
        <v>0</v>
      </c>
      <c r="NM125" s="44">
        <f>IF(R$4=0,0,求节点(R$4:R$9,$B$4:$B$9,求节点(其他调用!$O$4:$O$42,其他调用!$P$4:$P$42,其他调用!$AJ126)))</f>
        <v>0</v>
      </c>
      <c r="NN125" s="44">
        <f>IF(S$4=0,0,求节点(S$4:S$9,$B$4:$B$9,求节点(其他调用!$O$4:$O$42,其他调用!$P$4:$P$42,其他调用!$AJ126)))</f>
        <v>6</v>
      </c>
      <c r="NO125" s="44">
        <f>IF(T$4=0,0,求节点(T$4:T$9,$B$4:$B$9,求节点(其他调用!$O$4:$O$42,其他调用!$P$4:$P$42,其他调用!$AJ126)))</f>
        <v>6</v>
      </c>
      <c r="NP125" s="44">
        <f>IF(U$4=0,0,求节点(U$4:U$9,$B$4:$B$9,求节点(其他调用!$O$4:$O$42,其他调用!$P$4:$P$42,其他调用!$AJ126)))</f>
        <v>6</v>
      </c>
      <c r="NQ125" s="44">
        <f>IF(V$4=0,0,求节点(V$4:V$9,$B$4:$B$9,求节点(其他调用!$O$4:$O$42,其他调用!$P$4:$P$42,其他调用!$AJ126)))</f>
        <v>0</v>
      </c>
      <c r="NR125" s="44">
        <f>IF(W$4=0,0,求节点(W$4:W$9,$B$4:$B$9,求节点(其他调用!$O$4:$O$42,其他调用!$P$4:$P$42,其他调用!$AJ126)))</f>
        <v>6</v>
      </c>
      <c r="NS125" s="44">
        <f>IF(X$4=0,0,求节点(X$4:X$9,$B$4:$B$9,求节点(其他调用!$O$4:$O$42,其他调用!$P$4:$P$42,其他调用!$AJ126)))</f>
        <v>6</v>
      </c>
      <c r="NT125" s="44">
        <f>IF(Y$4=0,0,求节点(Y$4:Y$9,$B$4:$B$9,求节点(其他调用!$O$4:$O$42,其他调用!$P$4:$P$42,其他调用!$AJ126)))</f>
        <v>6</v>
      </c>
      <c r="NU125" s="44">
        <f>IF(Z$4=0,0,求节点(Z$4:Z$9,$B$4:$B$9,求节点(其他调用!$O$4:$O$42,其他调用!$P$4:$P$42,其他调用!$AJ126)))</f>
        <v>0</v>
      </c>
      <c r="NV125" s="44">
        <f>IF(AA$4=0,0,求节点(AA$4:AA$9,$B$4:$B$9,求节点(其他调用!$O$4:$O$42,其他调用!$P$4:$P$42,其他调用!$AJ126)))</f>
        <v>6</v>
      </c>
      <c r="NW125" s="44">
        <f>IF(AB$4=0,0,求节点(AB$4:AB$9,$B$4:$B$9,求节点(其他调用!$O$4:$O$42,其他调用!$P$4:$P$42,其他调用!$AJ126)))</f>
        <v>6</v>
      </c>
      <c r="NX125" s="44">
        <f>IF(AC$4=0,0,求节点(AC$4:AC$9,$B$4:$B$9,求节点(其他调用!$O$4:$O$42,其他调用!$P$4:$P$42,其他调用!$AJ126)))</f>
        <v>6</v>
      </c>
      <c r="NY125" s="44">
        <f>IF(AD$4=0,0,求节点(AD$4:AD$9,$B$4:$B$9,求节点(其他调用!$O$4:$O$42,其他调用!$P$4:$P$42,其他调用!$AJ126)))</f>
        <v>6</v>
      </c>
      <c r="NZ125" s="44">
        <f>IF(AE$4=0,0,求节点(AE$4:AE$9,$B$4:$B$9,求节点(其他调用!$O$4:$O$42,其他调用!$P$4:$P$42,其他调用!$AJ126)))</f>
        <v>6</v>
      </c>
      <c r="OA125" s="44">
        <f>IF(AF$4=0,0,求节点(AF$4:AF$9,$B$4:$B$9,求节点(其他调用!$O$4:$O$42,其他调用!$P$4:$P$42,其他调用!$AJ126)))</f>
        <v>6</v>
      </c>
      <c r="OB125" s="44">
        <f>IF(AG$4=0,0,求节点(AG$4:AG$9,$B$4:$B$9,求节点(其他调用!$O$4:$O$42,其他调用!$P$4:$P$42,其他调用!$AJ126)))</f>
        <v>6</v>
      </c>
      <c r="OC125" s="44">
        <f>IF(AH$4=0,0,求节点(AH$4:AH$9,$B$4:$B$9,求节点(其他调用!$O$4:$O$42,其他调用!$P$4:$P$42,其他调用!$AJ126)))</f>
        <v>6</v>
      </c>
      <c r="OD125" s="44">
        <f>IF(AI$4=0,0,求节点(AI$4:AI$9,$B$4:$B$9,求节点(其他调用!$O$4:$O$42,其他调用!$P$4:$P$42,其他调用!$AJ126)))</f>
        <v>6</v>
      </c>
      <c r="OE125" s="44">
        <f>IF(AJ$4=0,0,求节点(AJ$4:AJ$9,$B$4:$B$9,求节点(其他调用!$O$4:$O$42,其他调用!$P$4:$P$42,其他调用!$AJ126)))</f>
        <v>6</v>
      </c>
      <c r="OF125" s="44">
        <f>IF(AK$4=0,0,求节点(AK$4:AK$9,$B$4:$B$9,求节点(其他调用!$O$4:$O$42,其他调用!$P$4:$P$42,其他调用!$AJ126)))</f>
        <v>6</v>
      </c>
      <c r="OG125" s="44">
        <f>IF(AL$4=0,0,求节点(AL$4:AL$9,$B$4:$B$9,求节点(其他调用!$O$4:$O$42,其他调用!$P$4:$P$42,其他调用!$AJ126)))</f>
        <v>6</v>
      </c>
      <c r="OH125" s="44">
        <f>IF(AM$4=0,0,求节点(AM$4:AM$9,$B$4:$B$9,求节点(其他调用!$O$4:$O$42,其他调用!$P$4:$P$42,其他调用!$AJ126)))</f>
        <v>6</v>
      </c>
      <c r="OI125" s="44">
        <f>IF(AN$4=0,0,求节点(AN$4:AN$9,$B$4:$B$9,求节点(其他调用!$O$4:$O$42,其他调用!$P$4:$P$42,其他调用!$AJ126)))</f>
        <v>6</v>
      </c>
      <c r="OJ125" s="44">
        <f>IF(AO$4=0,0,求节点(AO$4:AO$9,$B$4:$B$9,求节点(其他调用!$O$4:$O$42,其他调用!$P$4:$P$42,其他调用!$AJ126)))</f>
        <v>6</v>
      </c>
      <c r="OK125" s="44">
        <f>IF(AP$4=0,0,求节点(AP$4:AP$9,$B$4:$B$9,求节点(其他调用!$O$4:$O$42,其他调用!$P$4:$P$42,其他调用!$AJ126)))</f>
        <v>6</v>
      </c>
      <c r="OL125" s="44">
        <f>IF(AQ$4=0,0,求节点(AQ$4:AQ$9,$B$4:$B$9,求节点(其他调用!$O$4:$O$42,其他调用!$P$4:$P$42,其他调用!$AJ126)))</f>
        <v>6</v>
      </c>
      <c r="OM125" s="44">
        <f>IF(AR$4=0,0,求节点(AR$4:AR$9,$B$4:$B$9,求节点(其他调用!$O$4:$O$42,其他调用!$P$4:$P$42,其他调用!$AJ126)))</f>
        <v>6</v>
      </c>
      <c r="ON125" s="44">
        <f>IF(AS$4=0,0,求节点(AS$4:AS$9,$B$4:$B$9,求节点(其他调用!$O$4:$O$42,其他调用!$P$4:$P$42,其他调用!$AJ126)))</f>
        <v>6</v>
      </c>
      <c r="OO125" s="44">
        <f>IF(AT$4=0,0,求节点(AT$4:AT$9,$B$4:$B$9,求节点(其他调用!$O$4:$O$42,其他调用!$P$4:$P$42,其他调用!$AJ126)))</f>
        <v>6</v>
      </c>
      <c r="OP125" s="44">
        <f>IF(AU$4=0,0,求节点(AU$4:AU$9,$B$4:$B$9,求节点(其他调用!$O$4:$O$42,其他调用!$P$4:$P$42,其他调用!$AJ126)))</f>
        <v>6</v>
      </c>
      <c r="OQ125" s="44">
        <f>IF(AV$4=0,0,求节点(AV$4:AV$9,$B$4:$B$9,求节点(其他调用!$O$4:$O$42,其他调用!$P$4:$P$42,其他调用!$AJ126)))</f>
        <v>6</v>
      </c>
      <c r="OR125" s="44">
        <f>IF(AW$4=0,0,求节点(AW$4:AW$9,$B$4:$B$9,求节点(其他调用!$O$4:$O$42,其他调用!$P$4:$P$42,其他调用!$AJ126)))</f>
        <v>6</v>
      </c>
      <c r="OS125" s="44">
        <f>IF(AX$4=0,0,求节点(AX$4:AX$9,$B$4:$B$9,求节点(其他调用!$O$4:$O$42,其他调用!$P$4:$P$42,其他调用!$AJ126)))</f>
        <v>6</v>
      </c>
      <c r="OT125" s="44">
        <f>IF(AY$4=0,0,求节点(AY$4:AY$9,$B$4:$B$9,求节点(其他调用!$O$4:$O$42,其他调用!$P$4:$P$42,其他调用!$AJ126)))</f>
        <v>6</v>
      </c>
      <c r="OU125" s="44">
        <f>IF(AZ$4=0,0,求节点(AZ$4:AZ$9,$B$4:$B$9,求节点(其他调用!$O$4:$O$42,其他调用!$P$4:$P$42,其他调用!$AJ126)))</f>
        <v>6</v>
      </c>
      <c r="OW125" s="44">
        <v>122</v>
      </c>
      <c r="OX125" s="44">
        <f>IF(C$23=0,0,求节点(C$23:C$28,$B$23:$B$28,求节点(其他调用!$AA$4:$AA$20,其他调用!$AB$4:$AB$20,$OW125)))</f>
        <v>0</v>
      </c>
      <c r="OY125" s="44">
        <f>IF(D$23=0,0,求节点(D$23:D$28,$B$23:$B$28,求节点(其他调用!$AA$4:$AA$20,其他调用!$AB$4:$AB$20,$OW125)))</f>
        <v>0</v>
      </c>
      <c r="OZ125" s="44">
        <f>IF(E$23=0,0,求节点(E$23:E$28,$B$23:$B$28,求节点(其他调用!$AA$4:$AA$20,其他调用!$AB$4:$AB$20,$OW125)))</f>
        <v>0</v>
      </c>
      <c r="PA125" s="44">
        <f>IF(F$23=0,0,求节点(F$23:F$28,$B$23:$B$28,求节点(其他调用!$AA$4:$AA$20,其他调用!$AB$4:$AB$20,$OW125)))</f>
        <v>7.6994262446787864E-3</v>
      </c>
      <c r="PB125" s="44">
        <f>IF(G$23=0,0,求节点(G$23:G$28,$B$23:$B$28,求节点(其他调用!$AA$4:$AA$20,其他调用!$AB$4:$AB$20,$OW125)))</f>
        <v>1.1549139367018291E-2</v>
      </c>
      <c r="PC125" s="44">
        <f>IF(H$23=0,0,求节点(H$23:H$28,$B$23:$B$28,求节点(其他调用!$AA$4:$AA$20,其他调用!$AB$4:$AB$20,$OW125)))</f>
        <v>1.1549139367018291E-2</v>
      </c>
      <c r="PD125" s="44">
        <f>IF(I$23=0,0,求节点(I$23:I$28,$B$23:$B$28,求节点(其他调用!$AA$4:$AA$20,其他调用!$AB$4:$AB$20,$OW125)))</f>
        <v>1.7498696010633807E-2</v>
      </c>
      <c r="PE125" s="44">
        <f>IF(J$23=0,0,求节点(J$23:J$28,$B$23:$B$28,求节点(其他调用!$AA$4:$AA$20,其他调用!$AB$4:$AB$20,$OW125)))</f>
        <v>0</v>
      </c>
      <c r="PF125" s="44">
        <f>IF(K$23=0,0,求节点(K$23:K$28,$B$23:$B$28,求节点(其他调用!$AA$4:$AA$20,其他调用!$AB$4:$AB$20,$OW125)))</f>
        <v>1.1549139367018291E-2</v>
      </c>
      <c r="PG125" s="44">
        <f>IF(L$23=0,0,求节点(L$23:L$28,$B$23:$B$28,求节点(其他调用!$AA$4:$AA$20,其他调用!$AB$4:$AB$20,$OW125)))</f>
        <v>0</v>
      </c>
      <c r="PH125" s="44">
        <f>IF(M$23=0,0,求节点(M$23:M$28,$B$23:$B$28,求节点(其他调用!$AA$4:$AA$20,其他调用!$AB$4:$AB$20,$OW125)))</f>
        <v>0</v>
      </c>
      <c r="PI125" s="44">
        <f>IF(N$23=0,0,求节点(N$23:N$28,$B$23:$B$28,求节点(其他调用!$AA$4:$AA$20,其他调用!$AB$4:$AB$20,$OW125)))</f>
        <v>0</v>
      </c>
      <c r="PJ125" s="44">
        <f>IF(O$23=0,0,求节点(O$23:O$28,$B$23:$B$28,求节点(其他调用!$AA$4:$AA$20,其他调用!$AB$4:$AB$20,$OW125)))</f>
        <v>0</v>
      </c>
      <c r="PK125" s="44">
        <f>IF(P$23=0,0,求节点(P$23:P$28,$B$23:$B$28,求节点(其他调用!$AA$4:$AA$20,其他调用!$AB$4:$AB$20,$OW125)))</f>
        <v>0</v>
      </c>
      <c r="PL125" s="44">
        <f>IF(Q$23=0,0,求节点(Q$23:Q$28,$B$23:$B$28,求节点(其他调用!$AA$4:$AA$20,其他调用!$AB$4:$AB$20,$OW125)))</f>
        <v>0</v>
      </c>
      <c r="PM125" s="44">
        <f>IF(R$23=0,0,求节点(R$23:R$28,$B$23:$B$28,求节点(其他调用!$AA$4:$AA$20,其他调用!$AB$4:$AB$20,$OW125)))</f>
        <v>0</v>
      </c>
      <c r="PN125" s="44">
        <f>IF(S$23=0,0,求节点(S$23:S$28,$B$23:$B$28,求节点(其他调用!$AA$4:$AA$20,其他调用!$AB$4:$AB$20,$OW125)))</f>
        <v>0</v>
      </c>
      <c r="PO125" s="44">
        <f>IF(T$23=0,0,求节点(T$23:T$28,$B$23:$B$28,求节点(其他调用!$AA$4:$AA$20,其他调用!$AB$4:$AB$20,$OW125)))</f>
        <v>0</v>
      </c>
      <c r="PP125" s="44">
        <f>IF(U$23=0,0,求节点(U$23:U$28,$B$23:$B$28,求节点(其他调用!$AA$4:$AA$20,其他调用!$AB$4:$AB$20,$OW125)))</f>
        <v>0</v>
      </c>
      <c r="PQ125" s="44">
        <f>IF(V$23=0,0,求节点(V$23:V$28,$B$23:$B$28,求节点(其他调用!$AA$4:$AA$20,其他调用!$AB$4:$AB$20,$OW125)))</f>
        <v>0</v>
      </c>
    </row>
    <row r="126" spans="61:433" x14ac:dyDescent="0.2">
      <c r="BI126" s="44">
        <v>123</v>
      </c>
      <c r="BJ126" s="44">
        <f>IF(C$4=0,0,求节点(C$4:C$9,$B$4:$B$9,求节点(其他调用!$C$4:$C$42,其他调用!$D$4:$D$42,其他调用!$AF127)))</f>
        <v>6</v>
      </c>
      <c r="BK126" s="44">
        <f>IF(D$4=0,0,求节点(D$4:D$9,$B$4:$B$9,求节点(其他调用!$C$4:$C$42,其他调用!$D$4:$D$42,其他调用!$AF127)))</f>
        <v>6</v>
      </c>
      <c r="BL126" s="44">
        <f>IF(E$4=0,0,求节点(E$4:E$9,$B$4:$B$9,求节点(其他调用!$C$4:$C$42,其他调用!$D$4:$D$42,其他调用!$AF127)))</f>
        <v>4.6599190650779807</v>
      </c>
      <c r="BM126" s="44">
        <f>IF(F$4=0,0,求节点(F$4:F$9,$B$4:$B$9,求节点(其他调用!$C$4:$C$42,其他调用!$D$4:$D$42,其他调用!$AF127)))</f>
        <v>0</v>
      </c>
      <c r="BN126" s="44">
        <f>IF(G$4=0,0,求节点(G$4:G$9,$B$4:$B$9,求节点(其他调用!$C$4:$C$42,其他调用!$D$4:$D$42,其他调用!$AF127)))</f>
        <v>0</v>
      </c>
      <c r="BO126" s="44">
        <f>IF(H$4=0,0,求节点(H$4:H$9,$B$4:$B$9,求节点(其他调用!$C$4:$C$42,其他调用!$D$4:$D$42,其他调用!$AF127)))</f>
        <v>0</v>
      </c>
      <c r="BP126" s="44">
        <f>IF(I$4=0,0,求节点(I$4:I$9,$B$4:$B$9,求节点(其他调用!$C$4:$C$42,其他调用!$D$4:$D$42,其他调用!$AF127)))</f>
        <v>0</v>
      </c>
      <c r="BQ126" s="44">
        <f>IF(J$4=0,0,求节点(J$4:J$9,$B$4:$B$9,求节点(其他调用!$C$4:$C$42,其他调用!$D$4:$D$42,其他调用!$AF127)))</f>
        <v>0</v>
      </c>
      <c r="BR126" s="44">
        <f>IF(K$4=0,0,求节点(K$4:K$9,$B$4:$B$9,求节点(其他调用!$C$4:$C$42,其他调用!$D$4:$D$42,其他调用!$AF127)))</f>
        <v>0</v>
      </c>
      <c r="BS126" s="44">
        <f>IF(L$4=0,0,求节点(L$4:L$9,$B$4:$B$9,求节点(其他调用!$C$4:$C$42,其他调用!$D$4:$D$42,其他调用!$AF127)))</f>
        <v>0</v>
      </c>
      <c r="BT126" s="44">
        <f>IF(M$4=0,0,求节点(M$4:M$9,$B$4:$B$9,求节点(其他调用!$C$4:$C$42,其他调用!$D$4:$D$42,其他调用!$AF127)))</f>
        <v>0</v>
      </c>
      <c r="BU126" s="44">
        <f>IF(N$4=0,0,求节点(N$4:N$9,$B$4:$B$9,求节点(其他调用!$C$4:$C$42,其他调用!$D$4:$D$42,其他调用!$AF127)))</f>
        <v>0</v>
      </c>
      <c r="BV126" s="44">
        <f>IF(O$4=0,0,求节点(O$4:O$9,$B$4:$B$9,求节点(其他调用!$C$4:$C$42,其他调用!$D$4:$D$42,其他调用!$AF127)))</f>
        <v>0</v>
      </c>
      <c r="BW126" s="44">
        <f>IF(P$4=0,0,求节点(P$4:P$9,$B$4:$B$9,求节点(其他调用!$C$4:$C$42,其他调用!$D$4:$D$42,其他调用!$AF127)))</f>
        <v>0</v>
      </c>
      <c r="BX126" s="44">
        <f>IF(Q$4=0,0,求节点(Q$4:Q$9,$B$4:$B$9,求节点(其他调用!$C$4:$C$42,其他调用!$D$4:$D$42,其他调用!$AF127)))</f>
        <v>0</v>
      </c>
      <c r="BY126" s="44">
        <f>IF(R$4=0,0,求节点(R$4:R$9,$B$4:$B$9,求节点(其他调用!$C$4:$C$42,其他调用!$D$4:$D$42,其他调用!$AF127)))</f>
        <v>0</v>
      </c>
      <c r="BZ126" s="44">
        <f>IF(S$4=0,0,求节点(S$4:S$9,$B$4:$B$9,求节点(其他调用!$C$4:$C$42,其他调用!$D$4:$D$42,其他调用!$AF127)))</f>
        <v>6</v>
      </c>
      <c r="CA126" s="44">
        <f>IF(T$4=0,0,求节点(T$4:T$9,$B$4:$B$9,求节点(其他调用!$C$4:$C$42,其他调用!$D$4:$D$42,其他调用!$AF127)))</f>
        <v>6</v>
      </c>
      <c r="CB126" s="44">
        <f>IF(U$4=0,0,求节点(U$4:U$9,$B$4:$B$9,求节点(其他调用!$C$4:$C$42,其他调用!$D$4:$D$42,其他调用!$AF127)))</f>
        <v>6</v>
      </c>
      <c r="CC126" s="44">
        <f>IF(V$4=0,0,求节点(V$4:V$9,$B$4:$B$9,求节点(其他调用!$C$4:$C$42,其他调用!$D$4:$D$42,其他调用!$AF127)))</f>
        <v>0</v>
      </c>
      <c r="CD126" s="44">
        <f>IF(W$4=0,0,求节点(W$4:W$9,$B$4:$B$9,求节点(其他调用!$C$4:$C$42,其他调用!$D$4:$D$42,其他调用!$AF127)))</f>
        <v>6</v>
      </c>
      <c r="CE126" s="44">
        <f>IF(X$4=0,0,求节点(X$4:X$9,$B$4:$B$9,求节点(其他调用!$C$4:$C$42,其他调用!$D$4:$D$42,其他调用!$AF127)))</f>
        <v>6</v>
      </c>
      <c r="CF126" s="44">
        <f>IF(Y$4=0,0,求节点(Y$4:Y$9,$B$4:$B$9,求节点(其他调用!$C$4:$C$42,其他调用!$D$4:$D$42,其他调用!$AF127)))</f>
        <v>6</v>
      </c>
      <c r="CG126" s="44">
        <f>IF(Z$4=0,0,求节点(Z$4:Z$9,$B$4:$B$9,求节点(其他调用!$C$4:$C$42,其他调用!$D$4:$D$42,其他调用!$AF127)))</f>
        <v>0</v>
      </c>
      <c r="CH126" s="44">
        <f>IF(AA$4=0,0,求节点(AA$4:AA$9,$B$4:$B$9,求节点(其他调用!$C$4:$C$42,其他调用!$D$4:$D$42,其他调用!$AF127)))</f>
        <v>6</v>
      </c>
      <c r="CI126" s="44">
        <f>IF(AB$4=0,0,求节点(AB$4:AB$9,$B$4:$B$9,求节点(其他调用!$C$4:$C$42,其他调用!$D$4:$D$42,其他调用!$AF127)))</f>
        <v>6</v>
      </c>
      <c r="CJ126" s="44">
        <f>IF(AC$4=0,0,求节点(AC$4:AC$9,$B$4:$B$9,求节点(其他调用!$C$4:$C$42,其他调用!$D$4:$D$42,其他调用!$AF127)))</f>
        <v>6</v>
      </c>
      <c r="CK126" s="44">
        <f>IF(AD$4=0,0,求节点(AD$4:AD$9,$B$4:$B$9,求节点(其他调用!$C$4:$C$42,其他调用!$D$4:$D$42,其他调用!$AF127)))</f>
        <v>6</v>
      </c>
      <c r="CL126" s="44">
        <f>IF(AE$4=0,0,求节点(AE$4:AE$9,$B$4:$B$9,求节点(其他调用!$C$4:$C$42,其他调用!$D$4:$D$42,其他调用!$AF127)))</f>
        <v>6</v>
      </c>
      <c r="CM126" s="44">
        <f>IF(AF$4=0,0,求节点(AF$4:AF$9,$B$4:$B$9,求节点(其他调用!$C$4:$C$42,其他调用!$D$4:$D$42,其他调用!$AF127)))</f>
        <v>6</v>
      </c>
      <c r="CN126" s="44">
        <f>IF(AG$4=0,0,求节点(AG$4:AG$9,$B$4:$B$9,求节点(其他调用!$C$4:$C$42,其他调用!$D$4:$D$42,其他调用!$AF127)))</f>
        <v>6</v>
      </c>
      <c r="CO126" s="44">
        <f>IF(AH$4=0,0,求节点(AH$4:AH$9,$B$4:$B$9,求节点(其他调用!$C$4:$C$42,其他调用!$D$4:$D$42,其他调用!$AF127)))</f>
        <v>6</v>
      </c>
      <c r="CP126" s="44">
        <f>IF(AI$4=0,0,求节点(AI$4:AI$9,$B$4:$B$9,求节点(其他调用!$C$4:$C$42,其他调用!$D$4:$D$42,其他调用!$AF127)))</f>
        <v>6</v>
      </c>
      <c r="CQ126" s="44">
        <f>IF(AJ$4=0,0,求节点(AJ$4:AJ$9,$B$4:$B$9,求节点(其他调用!$C$4:$C$42,其他调用!$D$4:$D$42,其他调用!$AF127)))</f>
        <v>6</v>
      </c>
      <c r="CR126" s="44">
        <f>IF(AK$4=0,0,求节点(AK$4:AK$9,$B$4:$B$9,求节点(其他调用!$C$4:$C$42,其他调用!$D$4:$D$42,其他调用!$AF127)))</f>
        <v>6</v>
      </c>
      <c r="CS126" s="44">
        <f>IF(AL$4=0,0,求节点(AL$4:AL$9,$B$4:$B$9,求节点(其他调用!$C$4:$C$42,其他调用!$D$4:$D$42,其他调用!$AF127)))</f>
        <v>6</v>
      </c>
      <c r="CT126" s="44">
        <f>IF(AM$4=0,0,求节点(AM$4:AM$9,$B$4:$B$9,求节点(其他调用!$C$4:$C$42,其他调用!$D$4:$D$42,其他调用!$AF127)))</f>
        <v>6</v>
      </c>
      <c r="CU126" s="44">
        <f>IF(AN$4=0,0,求节点(AN$4:AN$9,$B$4:$B$9,求节点(其他调用!$C$4:$C$42,其他调用!$D$4:$D$42,其他调用!$AF127)))</f>
        <v>6</v>
      </c>
      <c r="CV126" s="44">
        <f>IF(AO$4=0,0,求节点(AO$4:AO$9,$B$4:$B$9,求节点(其他调用!$C$4:$C$42,其他调用!$D$4:$D$42,其他调用!$AF127)))</f>
        <v>6</v>
      </c>
      <c r="CW126" s="44">
        <f>IF(AP$4=0,0,求节点(AP$4:AP$9,$B$4:$B$9,求节点(其他调用!$C$4:$C$42,其他调用!$D$4:$D$42,其他调用!$AF127)))</f>
        <v>6</v>
      </c>
      <c r="CX126" s="44">
        <f>IF(AQ$4=0,0,求节点(AQ$4:AQ$9,$B$4:$B$9,求节点(其他调用!$C$4:$C$42,其他调用!$D$4:$D$42,其他调用!$AF127)))</f>
        <v>6</v>
      </c>
      <c r="CY126" s="44">
        <f>IF(AR$4=0,0,求节点(AR$4:AR$9,$B$4:$B$9,求节点(其他调用!$C$4:$C$42,其他调用!$D$4:$D$42,其他调用!$AF127)))</f>
        <v>6</v>
      </c>
      <c r="CZ126" s="44">
        <f>IF(AS$4=0,0,求节点(AS$4:AS$9,$B$4:$B$9,求节点(其他调用!$C$4:$C$42,其他调用!$D$4:$D$42,其他调用!$AF127)))</f>
        <v>6</v>
      </c>
      <c r="DA126" s="44">
        <f>IF(AT$4=0,0,求节点(AT$4:AT$9,$B$4:$B$9,求节点(其他调用!$C$4:$C$42,其他调用!$D$4:$D$42,其他调用!$AF127)))</f>
        <v>6</v>
      </c>
      <c r="DB126" s="44">
        <f>IF(AU$4=0,0,求节点(AU$4:AU$9,$B$4:$B$9,求节点(其他调用!$C$4:$C$42,其他调用!$D$4:$D$42,其他调用!$AF127)))</f>
        <v>6</v>
      </c>
      <c r="DC126" s="44">
        <f>IF(AV$4=0,0,求节点(AV$4:AV$9,$B$4:$B$9,求节点(其他调用!$C$4:$C$42,其他调用!$D$4:$D$42,其他调用!$AF127)))</f>
        <v>6</v>
      </c>
      <c r="DD126" s="44">
        <f>IF(AW$4=0,0,求节点(AW$4:AW$9,$B$4:$B$9,求节点(其他调用!$C$4:$C$42,其他调用!$D$4:$D$42,其他调用!$AF127)))</f>
        <v>6</v>
      </c>
      <c r="DE126" s="44">
        <f>IF(AX$4=0,0,求节点(AX$4:AX$9,$B$4:$B$9,求节点(其他调用!$C$4:$C$42,其他调用!$D$4:$D$42,其他调用!$AF127)))</f>
        <v>6</v>
      </c>
      <c r="DF126" s="44">
        <f>IF(AY$4=0,0,求节点(AY$4:AY$9,$B$4:$B$9,求节点(其他调用!$C$4:$C$42,其他调用!$D$4:$D$42,其他调用!$AF127)))</f>
        <v>6</v>
      </c>
      <c r="DG126" s="44">
        <f>IF(AZ$4=0,0,求节点(AZ$4:AZ$9,$B$4:$B$9,求节点(其他调用!$C$4:$C$42,其他调用!$D$4:$D$42,其他调用!$AF127)))</f>
        <v>6</v>
      </c>
      <c r="DI126" s="44">
        <v>123</v>
      </c>
      <c r="DJ126" s="44">
        <f>IF(C$23=0,0,求节点(C$23:C$28,$B$23:$B$28,求节点(其他调用!$S$4:$S$20,其他调用!$T$4:$T$20,$DI126)))</f>
        <v>0</v>
      </c>
      <c r="DK126" s="44">
        <f>IF(D$23=0,0,求节点(D$23:D$28,$B$23:$B$28,求节点(其他调用!$S$4:$S$20,其他调用!$T$4:$T$20,$DI126)))</f>
        <v>0</v>
      </c>
      <c r="DL126" s="44">
        <f>IF(E$23=0,0,求节点(E$23:E$28,$B$23:$B$28,求节点(其他调用!$S$4:$S$20,其他调用!$T$4:$T$20,$DI126)))</f>
        <v>0</v>
      </c>
      <c r="DM126" s="44">
        <f>IF(F$23=0,0,求节点(F$23:F$28,$B$23:$B$28,求节点(其他调用!$S$4:$S$20,其他调用!$T$4:$T$20,$DI126)))</f>
        <v>7.1917717670078041E-3</v>
      </c>
      <c r="DN126" s="44">
        <f>IF(G$23=0,0,求节点(G$23:G$28,$B$23:$B$28,求节点(其他调用!$S$4:$S$20,其他调用!$T$4:$T$20,$DI126)))</f>
        <v>1.0787657650511595E-2</v>
      </c>
      <c r="DO126" s="44">
        <f>IF(H$23=0,0,求节点(H$23:H$28,$B$23:$B$28,求节点(其他调用!$S$4:$S$20,其他调用!$T$4:$T$20,$DI126)))</f>
        <v>1.0787657650511595E-2</v>
      </c>
      <c r="DP126" s="44">
        <f>IF(I$23=0,0,求节点(I$23:I$28,$B$23:$B$28,求节点(其他调用!$S$4:$S$20,其他调用!$T$4:$T$20,$DI126)))</f>
        <v>1.6344935834108454E-2</v>
      </c>
      <c r="DQ126" s="44">
        <f>IF(J$23=0,0,求节点(J$23:J$28,$B$23:$B$28,求节点(其他调用!$S$4:$S$20,其他调用!$T$4:$T$20,$DI126)))</f>
        <v>0</v>
      </c>
      <c r="DR126" s="44">
        <f>IF(K$23=0,0,求节点(K$23:K$28,$B$23:$B$28,求节点(其他调用!$S$4:$S$20,其他调用!$T$4:$T$20,$DI126)))</f>
        <v>1.0787657650511595E-2</v>
      </c>
      <c r="DS126" s="44">
        <f>IF(L$23=0,0,求节点(L$23:L$28,$B$23:$B$28,求节点(其他调用!$S$4:$S$20,其他调用!$T$4:$T$20,$DI126)))</f>
        <v>0</v>
      </c>
      <c r="DT126" s="44">
        <f>IF(M$23=0,0,求节点(M$23:M$28,$B$23:$B$28,求节点(其他调用!$S$4:$S$20,其他调用!$T$4:$T$20,$DI126)))</f>
        <v>0</v>
      </c>
      <c r="DU126" s="44">
        <f>IF(N$23=0,0,求节点(N$23:N$28,$B$23:$B$28,求节点(其他调用!$S$4:$S$20,其他调用!$T$4:$T$20,$DI126)))</f>
        <v>0</v>
      </c>
      <c r="DV126" s="44">
        <f>IF(O$23=0,0,求节点(O$23:O$28,$B$23:$B$28,求节点(其他调用!$S$4:$S$20,其他调用!$T$4:$T$20,$DI126)))</f>
        <v>0</v>
      </c>
      <c r="DW126" s="44">
        <f>IF(P$23=0,0,求节点(P$23:P$28,$B$23:$B$28,求节点(其他调用!$S$4:$S$20,其他调用!$T$4:$T$20,$DI126)))</f>
        <v>0</v>
      </c>
      <c r="DX126" s="44">
        <f>IF(Q$23=0,0,求节点(Q$23:Q$28,$B$23:$B$28,求节点(其他调用!$S$4:$S$20,其他调用!$T$4:$T$20,$DI126)))</f>
        <v>0</v>
      </c>
      <c r="DY126" s="44">
        <f>IF(R$23=0,0,求节点(R$23:R$28,$B$23:$B$28,求节点(其他调用!$S$4:$S$20,其他调用!$T$4:$T$20,$DI126)))</f>
        <v>0</v>
      </c>
      <c r="DZ126" s="44">
        <f>IF(S$23=0,0,求节点(S$23:S$28,$B$23:$B$28,求节点(其他调用!$S$4:$S$20,其他调用!$T$4:$T$20,$DI126)))</f>
        <v>0</v>
      </c>
      <c r="EA126" s="44">
        <f>IF(T$23=0,0,求节点(T$23:T$28,$B$23:$B$28,求节点(其他调用!$S$4:$S$20,其他调用!$T$4:$T$20,$DI126)))</f>
        <v>0</v>
      </c>
      <c r="EB126" s="44">
        <f>IF(U$23=0,0,求节点(U$23:U$28,$B$23:$B$28,求节点(其他调用!$S$4:$S$20,其他调用!$T$4:$T$20,$DI126)))</f>
        <v>0</v>
      </c>
      <c r="EC126" s="44">
        <f>IF(V$23=0,0,求节点(V$23:V$28,$B$23:$B$28,求节点(其他调用!$S$4:$S$20,其他调用!$T$4:$T$20,$DI126)))</f>
        <v>0</v>
      </c>
      <c r="EF126" s="44">
        <v>123</v>
      </c>
      <c r="EG126" s="44">
        <f>IF(C$4=0,0,求节点(C$4:C$9,$B$4:$B$9,求节点(其他调用!$F$4:$F$42,其他调用!$G$4:$G$42,其他调用!$AG127)))</f>
        <v>6</v>
      </c>
      <c r="EH126" s="44">
        <f>IF(D$4=0,0,求节点(D$4:D$9,$B$4:$B$9,求节点(其他调用!$F$4:$F$42,其他调用!$G$4:$G$42,其他调用!$AG127)))</f>
        <v>6</v>
      </c>
      <c r="EI126" s="44">
        <f>IF(E$4=0,0,求节点(E$4:E$9,$B$4:$B$9,求节点(其他调用!$F$4:$F$42,其他调用!$G$4:$G$42,其他调用!$AG127)))</f>
        <v>5.7718296360115087</v>
      </c>
      <c r="EJ126" s="44">
        <f>IF(F$4=0,0,求节点(F$4:F$9,$B$4:$B$9,求节点(其他调用!$F$4:$F$42,其他调用!$G$4:$G$42,其他调用!$AG127)))</f>
        <v>0</v>
      </c>
      <c r="EK126" s="44">
        <f>IF(G$4=0,0,求节点(G$4:G$9,$B$4:$B$9,求节点(其他调用!$F$4:$F$42,其他调用!$G$4:$G$42,其他调用!$AG127)))</f>
        <v>0</v>
      </c>
      <c r="EL126" s="44">
        <f>IF(H$4=0,0,求节点(H$4:H$9,$B$4:$B$9,求节点(其他调用!$F$4:$F$42,其他调用!$G$4:$G$42,其他调用!$AG127)))</f>
        <v>0</v>
      </c>
      <c r="EM126" s="44">
        <f>IF(I$4=0,0,求节点(I$4:I$9,$B$4:$B$9,求节点(其他调用!$F$4:$F$42,其他调用!$G$4:$G$42,其他调用!$AG127)))</f>
        <v>0</v>
      </c>
      <c r="EN126" s="44">
        <f>IF(J$4=0,0,求节点(J$4:J$9,$B$4:$B$9,求节点(其他调用!$F$4:$F$42,其他调用!$G$4:$G$42,其他调用!$AG127)))</f>
        <v>0</v>
      </c>
      <c r="EO126" s="44">
        <f>IF(K$4=0,0,求节点(K$4:K$9,$B$4:$B$9,求节点(其他调用!$F$4:$F$42,其他调用!$G$4:$G$42,其他调用!$AG127)))</f>
        <v>0</v>
      </c>
      <c r="EP126" s="44">
        <f>IF(L$4=0,0,求节点(L$4:L$9,$B$4:$B$9,求节点(其他调用!$F$4:$F$42,其他调用!$G$4:$G$42,其他调用!$AG127)))</f>
        <v>0</v>
      </c>
      <c r="EQ126" s="44">
        <f>IF(M$4=0,0,求节点(M$4:M$9,$B$4:$B$9,求节点(其他调用!$F$4:$F$42,其他调用!$G$4:$G$42,其他调用!$AG127)))</f>
        <v>0</v>
      </c>
      <c r="ER126" s="44">
        <f>IF(N$4=0,0,求节点(N$4:N$9,$B$4:$B$9,求节点(其他调用!$F$4:$F$42,其他调用!$G$4:$G$42,其他调用!$AG127)))</f>
        <v>0</v>
      </c>
      <c r="ES126" s="44">
        <f>IF(O$4=0,0,求节点(O$4:O$9,$B$4:$B$9,求节点(其他调用!$F$4:$F$42,其他调用!$G$4:$G$42,其他调用!$AG127)))</f>
        <v>0</v>
      </c>
      <c r="ET126" s="44">
        <f>IF(P$4=0,0,求节点(P$4:P$9,$B$4:$B$9,求节点(其他调用!$F$4:$F$42,其他调用!$G$4:$G$42,其他调用!$AG127)))</f>
        <v>0</v>
      </c>
      <c r="EU126" s="44">
        <f>IF(Q$4=0,0,求节点(Q$4:Q$9,$B$4:$B$9,求节点(其他调用!$F$4:$F$42,其他调用!$G$4:$G$42,其他调用!$AG127)))</f>
        <v>0</v>
      </c>
      <c r="EV126" s="44">
        <f>IF(R$4=0,0,求节点(R$4:R$9,$B$4:$B$9,求节点(其他调用!$F$4:$F$42,其他调用!$G$4:$G$42,其他调用!$AG127)))</f>
        <v>0</v>
      </c>
      <c r="EW126" s="44">
        <f>IF(S$4=0,0,求节点(S$4:S$9,$B$4:$B$9,求节点(其他调用!$F$4:$F$42,其他调用!$G$4:$G$42,其他调用!$AG127)))</f>
        <v>6</v>
      </c>
      <c r="EX126" s="44">
        <f>IF(T$4=0,0,求节点(T$4:T$9,$B$4:$B$9,求节点(其他调用!$F$4:$F$42,其他调用!$G$4:$G$42,其他调用!$AG127)))</f>
        <v>6</v>
      </c>
      <c r="EY126" s="44">
        <f>IF(U$4=0,0,求节点(U$4:U$9,$B$4:$B$9,求节点(其他调用!$F$4:$F$42,其他调用!$G$4:$G$42,其他调用!$AG127)))</f>
        <v>6</v>
      </c>
      <c r="EZ126" s="44">
        <f>IF(V$4=0,0,求节点(V$4:V$9,$B$4:$B$9,求节点(其他调用!$F$4:$F$42,其他调用!$G$4:$G$42,其他调用!$AG127)))</f>
        <v>0</v>
      </c>
      <c r="FA126" s="44">
        <f>IF(W$4=0,0,求节点(W$4:W$9,$B$4:$B$9,求节点(其他调用!$F$4:$F$42,其他调用!$G$4:$G$42,其他调用!$AG127)))</f>
        <v>6</v>
      </c>
      <c r="FB126" s="44">
        <f>IF(X$4=0,0,求节点(X$4:X$9,$B$4:$B$9,求节点(其他调用!$F$4:$F$42,其他调用!$G$4:$G$42,其他调用!$AG127)))</f>
        <v>6</v>
      </c>
      <c r="FC126" s="44">
        <f>IF(Y$4=0,0,求节点(Y$4:Y$9,$B$4:$B$9,求节点(其他调用!$F$4:$F$42,其他调用!$G$4:$G$42,其他调用!$AG127)))</f>
        <v>6</v>
      </c>
      <c r="FD126" s="44">
        <f>IF(Z$4=0,0,求节点(Z$4:Z$9,$B$4:$B$9,求节点(其他调用!$F$4:$F$42,其他调用!$G$4:$G$42,其他调用!$AG127)))</f>
        <v>0</v>
      </c>
      <c r="FE126" s="44">
        <f>IF(AA$4=0,0,求节点(AA$4:AA$9,$B$4:$B$9,求节点(其他调用!$F$4:$F$42,其他调用!$G$4:$G$42,其他调用!$AG127)))</f>
        <v>6</v>
      </c>
      <c r="FF126" s="44">
        <f>IF(AB$4=0,0,求节点(AB$4:AB$9,$B$4:$B$9,求节点(其他调用!$F$4:$F$42,其他调用!$G$4:$G$42,其他调用!$AG127)))</f>
        <v>6</v>
      </c>
      <c r="FG126" s="44">
        <f>IF(AC$4=0,0,求节点(AC$4:AC$9,$B$4:$B$9,求节点(其他调用!$F$4:$F$42,其他调用!$G$4:$G$42,其他调用!$AG127)))</f>
        <v>6</v>
      </c>
      <c r="FH126" s="44">
        <f>IF(AD$4=0,0,求节点(AD$4:AD$9,$B$4:$B$9,求节点(其他调用!$F$4:$F$42,其他调用!$G$4:$G$42,其他调用!$AG127)))</f>
        <v>6</v>
      </c>
      <c r="FI126" s="44">
        <f>IF(AE$4=0,0,求节点(AE$4:AE$9,$B$4:$B$9,求节点(其他调用!$F$4:$F$42,其他调用!$G$4:$G$42,其他调用!$AG127)))</f>
        <v>6</v>
      </c>
      <c r="FJ126" s="44">
        <f>IF(AF$4=0,0,求节点(AF$4:AF$9,$B$4:$B$9,求节点(其他调用!$F$4:$F$42,其他调用!$G$4:$G$42,其他调用!$AG127)))</f>
        <v>6</v>
      </c>
      <c r="FK126" s="44">
        <f>IF(AG$4=0,0,求节点(AG$4:AG$9,$B$4:$B$9,求节点(其他调用!$F$4:$F$42,其他调用!$G$4:$G$42,其他调用!$AG127)))</f>
        <v>6</v>
      </c>
      <c r="FL126" s="44">
        <f>IF(AH$4=0,0,求节点(AH$4:AH$9,$B$4:$B$9,求节点(其他调用!$F$4:$F$42,其他调用!$G$4:$G$42,其他调用!$AG127)))</f>
        <v>6</v>
      </c>
      <c r="FM126" s="44">
        <f>IF(AI$4=0,0,求节点(AI$4:AI$9,$B$4:$B$9,求节点(其他调用!$F$4:$F$42,其他调用!$G$4:$G$42,其他调用!$AG127)))</f>
        <v>6</v>
      </c>
      <c r="FN126" s="44">
        <f>IF(AJ$4=0,0,求节点(AJ$4:AJ$9,$B$4:$B$9,求节点(其他调用!$F$4:$F$42,其他调用!$G$4:$G$42,其他调用!$AG127)))</f>
        <v>6</v>
      </c>
      <c r="FO126" s="44">
        <f>IF(AK$4=0,0,求节点(AK$4:AK$9,$B$4:$B$9,求节点(其他调用!$F$4:$F$42,其他调用!$G$4:$G$42,其他调用!$AG127)))</f>
        <v>6</v>
      </c>
      <c r="FP126" s="44">
        <f>IF(AL$4=0,0,求节点(AL$4:AL$9,$B$4:$B$9,求节点(其他调用!$F$4:$F$42,其他调用!$G$4:$G$42,其他调用!$AG127)))</f>
        <v>6</v>
      </c>
      <c r="FQ126" s="44">
        <f>IF(AM$4=0,0,求节点(AM$4:AM$9,$B$4:$B$9,求节点(其他调用!$F$4:$F$42,其他调用!$G$4:$G$42,其他调用!$AG127)))</f>
        <v>6</v>
      </c>
      <c r="FR126" s="44">
        <f>IF(AN$4=0,0,求节点(AN$4:AN$9,$B$4:$B$9,求节点(其他调用!$F$4:$F$42,其他调用!$G$4:$G$42,其他调用!$AG127)))</f>
        <v>6</v>
      </c>
      <c r="FS126" s="44">
        <f>IF(AO$4=0,0,求节点(AO$4:AO$9,$B$4:$B$9,求节点(其他调用!$F$4:$F$42,其他调用!$G$4:$G$42,其他调用!$AG127)))</f>
        <v>6</v>
      </c>
      <c r="FT126" s="44">
        <f>IF(AP$4=0,0,求节点(AP$4:AP$9,$B$4:$B$9,求节点(其他调用!$F$4:$F$42,其他调用!$G$4:$G$42,其他调用!$AG127)))</f>
        <v>6</v>
      </c>
      <c r="FU126" s="44">
        <f>IF(AQ$4=0,0,求节点(AQ$4:AQ$9,$B$4:$B$9,求节点(其他调用!$F$4:$F$42,其他调用!$G$4:$G$42,其他调用!$AG127)))</f>
        <v>6</v>
      </c>
      <c r="FV126" s="44">
        <f>IF(AR$4=0,0,求节点(AR$4:AR$9,$B$4:$B$9,求节点(其他调用!$F$4:$F$42,其他调用!$G$4:$G$42,其他调用!$AG127)))</f>
        <v>6</v>
      </c>
      <c r="FW126" s="44">
        <f>IF(AS$4=0,0,求节点(AS$4:AS$9,$B$4:$B$9,求节点(其他调用!$F$4:$F$42,其他调用!$G$4:$G$42,其他调用!$AG127)))</f>
        <v>6</v>
      </c>
      <c r="FX126" s="44">
        <f>IF(AT$4=0,0,求节点(AT$4:AT$9,$B$4:$B$9,求节点(其他调用!$F$4:$F$42,其他调用!$G$4:$G$42,其他调用!$AG127)))</f>
        <v>6</v>
      </c>
      <c r="FY126" s="44">
        <f>IF(AU$4=0,0,求节点(AU$4:AU$9,$B$4:$B$9,求节点(其他调用!$F$4:$F$42,其他调用!$G$4:$G$42,其他调用!$AG127)))</f>
        <v>6</v>
      </c>
      <c r="FZ126" s="44">
        <f>IF(AV$4=0,0,求节点(AV$4:AV$9,$B$4:$B$9,求节点(其他调用!$F$4:$F$42,其他调用!$G$4:$G$42,其他调用!$AG127)))</f>
        <v>6</v>
      </c>
      <c r="GA126" s="44">
        <f>IF(AW$4=0,0,求节点(AW$4:AW$9,$B$4:$B$9,求节点(其他调用!$F$4:$F$42,其他调用!$G$4:$G$42,其他调用!$AG127)))</f>
        <v>6</v>
      </c>
      <c r="GB126" s="44">
        <f>IF(AX$4=0,0,求节点(AX$4:AX$9,$B$4:$B$9,求节点(其他调用!$F$4:$F$42,其他调用!$G$4:$G$42,其他调用!$AG127)))</f>
        <v>6</v>
      </c>
      <c r="GC126" s="44">
        <f>IF(AY$4=0,0,求节点(AY$4:AY$9,$B$4:$B$9,求节点(其他调用!$F$4:$F$42,其他调用!$G$4:$G$42,其他调用!$AG127)))</f>
        <v>6</v>
      </c>
      <c r="GD126" s="44">
        <f>IF(AZ$4=0,0,求节点(AZ$4:AZ$9,$B$4:$B$9,求节点(其他调用!$F$4:$F$42,其他调用!$G$4:$G$42,其他调用!$AG127)))</f>
        <v>6</v>
      </c>
      <c r="GF126" s="44">
        <v>123</v>
      </c>
      <c r="GG126" s="44">
        <f>IF(C$23=0,0,求节点(C$23:C$28,$B$23:$B$28,求节点(其他调用!$U$4:$U$20,其他调用!$V$4:$V$20,$GF126)))</f>
        <v>0</v>
      </c>
      <c r="GH126" s="44">
        <f>IF(D$23=0,0,求节点(D$23:D$28,$B$23:$B$28,求节点(其他调用!$U$4:$U$20,其他调用!$V$4:$V$20,$GF126)))</f>
        <v>0</v>
      </c>
      <c r="GI126" s="44">
        <f>IF(E$23=0,0,求节点(E$23:E$28,$B$23:$B$28,求节点(其他调用!$U$4:$U$20,其他调用!$V$4:$V$20,$GF126)))</f>
        <v>0</v>
      </c>
      <c r="GJ126" s="44">
        <f>IF(F$23=0,0,求节点(F$23:F$28,$B$23:$B$28,求节点(其他调用!$U$4:$U$20,其他调用!$V$4:$V$20,$GF126)))</f>
        <v>0</v>
      </c>
      <c r="GK126" s="44">
        <f>IF(G$23=0,0,求节点(G$23:G$28,$B$23:$B$28,求节点(其他调用!$U$4:$U$20,其他调用!$V$4:$V$20,$GF126)))</f>
        <v>0</v>
      </c>
      <c r="GL126" s="44">
        <f>IF(H$23=0,0,求节点(H$23:H$28,$B$23:$B$28,求节点(其他调用!$U$4:$U$20,其他调用!$V$4:$V$20,$GF126)))</f>
        <v>0</v>
      </c>
      <c r="GM126" s="44">
        <f>IF(I$23=0,0,求节点(I$23:I$28,$B$23:$B$28,求节点(其他调用!$U$4:$U$20,其他调用!$V$4:$V$20,$GF126)))</f>
        <v>0</v>
      </c>
      <c r="GN126" s="44">
        <f>IF(J$23=0,0,求节点(J$23:J$28,$B$23:$B$28,求节点(其他调用!$U$4:$U$20,其他调用!$V$4:$V$20,$GF126)))</f>
        <v>0</v>
      </c>
      <c r="GO126" s="44">
        <f>IF(K$23=0,0,求节点(K$23:K$28,$B$23:$B$28,求节点(其他调用!$U$4:$U$20,其他调用!$V$4:$V$20,$GF126)))</f>
        <v>0</v>
      </c>
      <c r="GP126" s="44">
        <f>IF(L$23=0,0,求节点(L$23:L$28,$B$23:$B$28,求节点(其他调用!$U$4:$U$20,其他调用!$V$4:$V$20,$GF126)))</f>
        <v>0</v>
      </c>
      <c r="GQ126" s="44">
        <f>IF(M$23=0,0,求节点(M$23:M$28,$B$23:$B$28,求节点(其他调用!$U$4:$U$20,其他调用!$V$4:$V$20,$GF126)))</f>
        <v>0</v>
      </c>
      <c r="GR126" s="44">
        <f>IF(N$23=0,0,求节点(N$23:N$28,$B$23:$B$28,求节点(其他调用!$U$4:$U$20,其他调用!$V$4:$V$20,$GF126)))</f>
        <v>0</v>
      </c>
      <c r="GS126" s="44">
        <f>IF(O$23=0,0,求节点(O$23:O$28,$B$23:$B$28,求节点(其他调用!$U$4:$U$20,其他调用!$V$4:$V$20,$GF126)))</f>
        <v>0</v>
      </c>
      <c r="GT126" s="44">
        <f>IF(P$23=0,0,求节点(P$23:P$28,$B$23:$B$28,求节点(其他调用!$U$4:$U$20,其他调用!$V$4:$V$20,$GF126)))</f>
        <v>0</v>
      </c>
      <c r="GU126" s="44">
        <f>IF(Q$23=0,0,求节点(Q$23:Q$28,$B$23:$B$28,求节点(其他调用!$U$4:$U$20,其他调用!$V$4:$V$20,$GF126)))</f>
        <v>0</v>
      </c>
      <c r="GV126" s="44">
        <f>IF(R$23=0,0,求节点(R$23:R$28,$B$23:$B$28,求节点(其他调用!$U$4:$U$20,其他调用!$V$4:$V$20,$GF126)))</f>
        <v>0</v>
      </c>
      <c r="GW126" s="44">
        <f>IF(S$23=0,0,求节点(S$23:S$28,$B$23:$B$28,求节点(其他调用!$U$4:$U$20,其他调用!$V$4:$V$20,$GF126)))</f>
        <v>0</v>
      </c>
      <c r="GX126" s="44">
        <f>IF(T$23=0,0,求节点(T$23:T$28,$B$23:$B$28,求节点(其他调用!$U$4:$U$20,其他调用!$V$4:$V$20,$GF126)))</f>
        <v>0</v>
      </c>
      <c r="GY126" s="44">
        <f>IF(U$23=0,0,求节点(U$23:U$28,$B$23:$B$28,求节点(其他调用!$U$4:$U$20,其他调用!$V$4:$V$20,$GF126)))</f>
        <v>0</v>
      </c>
      <c r="GZ126" s="44">
        <f>IF(V$23=0,0,求节点(V$23:V$28,$B$23:$B$28,求节点(其他调用!$U$4:$U$20,其他调用!$V$4:$V$20,$GF126)))</f>
        <v>0</v>
      </c>
      <c r="HC126" s="44">
        <v>123</v>
      </c>
      <c r="HD126" s="44">
        <f>IF(C$4=0,0,求节点(C$4:C$9,$B$4:$B$9,求节点(其他调用!$I$4:$I$42,其他调用!$J$4:$J$42,其他调用!$AH127)))</f>
        <v>6</v>
      </c>
      <c r="HE126" s="44">
        <f>IF(D$4=0,0,求节点(D$4:D$9,$B$4:$B$9,求节点(其他调用!$I$4:$I$42,其他调用!$J$4:$J$42,其他调用!$AH127)))</f>
        <v>6</v>
      </c>
      <c r="HF126" s="44">
        <f>IF(E$4=0,0,求节点(E$4:E$9,$B$4:$B$9,求节点(其他调用!$I$4:$I$42,其他调用!$J$4:$J$42,其他调用!$AH127)))</f>
        <v>6</v>
      </c>
      <c r="HG126" s="44">
        <f>IF(F$4=0,0,求节点(F$4:F$9,$B$4:$B$9,求节点(其他调用!$I$4:$I$42,其他调用!$J$4:$J$42,其他调用!$AH127)))</f>
        <v>0</v>
      </c>
      <c r="HH126" s="44">
        <f>IF(G$4=0,0,求节点(G$4:G$9,$B$4:$B$9,求节点(其他调用!$I$4:$I$42,其他调用!$J$4:$J$42,其他调用!$AH127)))</f>
        <v>0</v>
      </c>
      <c r="HI126" s="44">
        <f>IF(H$4=0,0,求节点(H$4:H$9,$B$4:$B$9,求节点(其他调用!$I$4:$I$42,其他调用!$J$4:$J$42,其他调用!$AH127)))</f>
        <v>0</v>
      </c>
      <c r="HJ126" s="44">
        <f>IF(I$4=0,0,求节点(I$4:I$9,$B$4:$B$9,求节点(其他调用!$I$4:$I$42,其他调用!$J$4:$J$42,其他调用!$AH127)))</f>
        <v>0</v>
      </c>
      <c r="HK126" s="44">
        <f>IF(J$4=0,0,求节点(J$4:J$9,$B$4:$B$9,求节点(其他调用!$I$4:$I$42,其他调用!$J$4:$J$42,其他调用!$AH127)))</f>
        <v>0</v>
      </c>
      <c r="HL126" s="44">
        <f>IF(K$4=0,0,求节点(K$4:K$9,$B$4:$B$9,求节点(其他调用!$I$4:$I$42,其他调用!$J$4:$J$42,其他调用!$AH127)))</f>
        <v>0</v>
      </c>
      <c r="HM126" s="44">
        <f>IF(L$4=0,0,求节点(L$4:L$9,$B$4:$B$9,求节点(其他调用!$I$4:$I$42,其他调用!$J$4:$J$42,其他调用!$AH127)))</f>
        <v>0</v>
      </c>
      <c r="HN126" s="44">
        <f>IF(M$4=0,0,求节点(M$4:M$9,$B$4:$B$9,求节点(其他调用!$I$4:$I$42,其他调用!$J$4:$J$42,其他调用!$AH127)))</f>
        <v>0</v>
      </c>
      <c r="HO126" s="44">
        <f>IF(N$4=0,0,求节点(N$4:N$9,$B$4:$B$9,求节点(其他调用!$I$4:$I$42,其他调用!$J$4:$J$42,其他调用!$AH127)))</f>
        <v>0</v>
      </c>
      <c r="HP126" s="44">
        <f>IF(O$4=0,0,求节点(O$4:O$9,$B$4:$B$9,求节点(其他调用!$I$4:$I$42,其他调用!$J$4:$J$42,其他调用!$AH127)))</f>
        <v>0</v>
      </c>
      <c r="HQ126" s="44">
        <f>IF(P$4=0,0,求节点(P$4:P$9,$B$4:$B$9,求节点(其他调用!$I$4:$I$42,其他调用!$J$4:$J$42,其他调用!$AH127)))</f>
        <v>0</v>
      </c>
      <c r="HR126" s="44">
        <f>IF(Q$4=0,0,求节点(Q$4:Q$9,$B$4:$B$9,求节点(其他调用!$I$4:$I$42,其他调用!$J$4:$J$42,其他调用!$AH127)))</f>
        <v>0</v>
      </c>
      <c r="HS126" s="44">
        <f>IF(R$4=0,0,求节点(R$4:R$9,$B$4:$B$9,求节点(其他调用!$I$4:$I$42,其他调用!$J$4:$J$42,其他调用!$AH127)))</f>
        <v>0</v>
      </c>
      <c r="HT126" s="44">
        <f>IF(S$4=0,0,求节点(S$4:S$9,$B$4:$B$9,求节点(其他调用!$I$4:$I$42,其他调用!$J$4:$J$42,其他调用!$AH127)))</f>
        <v>6</v>
      </c>
      <c r="HU126" s="44">
        <f>IF(T$4=0,0,求节点(T$4:T$9,$B$4:$B$9,求节点(其他调用!$I$4:$I$42,其他调用!$J$4:$J$42,其他调用!$AH127)))</f>
        <v>6</v>
      </c>
      <c r="HV126" s="44">
        <f>IF(U$4=0,0,求节点(U$4:U$9,$B$4:$B$9,求节点(其他调用!$I$4:$I$42,其他调用!$J$4:$J$42,其他调用!$AH127)))</f>
        <v>6</v>
      </c>
      <c r="HW126" s="44">
        <f>IF(V$4=0,0,求节点(V$4:V$9,$B$4:$B$9,求节点(其他调用!$I$4:$I$42,其他调用!$J$4:$J$42,其他调用!$AH127)))</f>
        <v>0</v>
      </c>
      <c r="HX126" s="44">
        <f>IF(W$4=0,0,求节点(W$4:W$9,$B$4:$B$9,求节点(其他调用!$I$4:$I$42,其他调用!$J$4:$J$42,其他调用!$AH127)))</f>
        <v>6</v>
      </c>
      <c r="HY126" s="44">
        <f>IF(X$4=0,0,求节点(X$4:X$9,$B$4:$B$9,求节点(其他调用!$I$4:$I$42,其他调用!$J$4:$J$42,其他调用!$AH127)))</f>
        <v>6</v>
      </c>
      <c r="HZ126" s="44">
        <f>IF(Y$4=0,0,求节点(Y$4:Y$9,$B$4:$B$9,求节点(其他调用!$I$4:$I$42,其他调用!$J$4:$J$42,其他调用!$AH127)))</f>
        <v>6</v>
      </c>
      <c r="IA126" s="44">
        <f>IF(Z$4=0,0,求节点(Z$4:Z$9,$B$4:$B$9,求节点(其他调用!$I$4:$I$42,其他调用!$J$4:$J$42,其他调用!$AH127)))</f>
        <v>0</v>
      </c>
      <c r="IB126" s="44">
        <f>IF(AA$4=0,0,求节点(AA$4:AA$9,$B$4:$B$9,求节点(其他调用!$I$4:$I$42,其他调用!$J$4:$J$42,其他调用!$AH127)))</f>
        <v>6</v>
      </c>
      <c r="IC126" s="44">
        <f>IF(AB$4=0,0,求节点(AB$4:AB$9,$B$4:$B$9,求节点(其他调用!$I$4:$I$42,其他调用!$J$4:$J$42,其他调用!$AH127)))</f>
        <v>6</v>
      </c>
      <c r="ID126" s="44">
        <f>IF(AC$4=0,0,求节点(AC$4:AC$9,$B$4:$B$9,求节点(其他调用!$I$4:$I$42,其他调用!$J$4:$J$42,其他调用!$AH127)))</f>
        <v>6</v>
      </c>
      <c r="IE126" s="44">
        <f>IF(AD$4=0,0,求节点(AD$4:AD$9,$B$4:$B$9,求节点(其他调用!$I$4:$I$42,其他调用!$J$4:$J$42,其他调用!$AH127)))</f>
        <v>6</v>
      </c>
      <c r="IF126" s="44">
        <f>IF(AE$4=0,0,求节点(AE$4:AE$9,$B$4:$B$9,求节点(其他调用!$I$4:$I$42,其他调用!$J$4:$J$42,其他调用!$AH127)))</f>
        <v>6</v>
      </c>
      <c r="IG126" s="44">
        <f>IF(AF$4=0,0,求节点(AF$4:AF$9,$B$4:$B$9,求节点(其他调用!$I$4:$I$42,其他调用!$J$4:$J$42,其他调用!$AH127)))</f>
        <v>6</v>
      </c>
      <c r="IH126" s="44">
        <f>IF(AG$4=0,0,求节点(AG$4:AG$9,$B$4:$B$9,求节点(其他调用!$I$4:$I$42,其他调用!$J$4:$J$42,其他调用!$AH127)))</f>
        <v>6</v>
      </c>
      <c r="II126" s="44">
        <f>IF(AH$4=0,0,求节点(AH$4:AH$9,$B$4:$B$9,求节点(其他调用!$I$4:$I$42,其他调用!$J$4:$J$42,其他调用!$AH127)))</f>
        <v>6</v>
      </c>
      <c r="IJ126" s="44">
        <f>IF(AI$4=0,0,求节点(AI$4:AI$9,$B$4:$B$9,求节点(其他调用!$I$4:$I$42,其他调用!$J$4:$J$42,其他调用!$AH127)))</f>
        <v>6</v>
      </c>
      <c r="IK126" s="44">
        <f>IF(AJ$4=0,0,求节点(AJ$4:AJ$9,$B$4:$B$9,求节点(其他调用!$I$4:$I$42,其他调用!$J$4:$J$42,其他调用!$AH127)))</f>
        <v>6</v>
      </c>
      <c r="IL126" s="44">
        <f>IF(AK$4=0,0,求节点(AK$4:AK$9,$B$4:$B$9,求节点(其他调用!$I$4:$I$42,其他调用!$J$4:$J$42,其他调用!$AH127)))</f>
        <v>6</v>
      </c>
      <c r="IM126" s="44">
        <f>IF(AL$4=0,0,求节点(AL$4:AL$9,$B$4:$B$9,求节点(其他调用!$I$4:$I$42,其他调用!$J$4:$J$42,其他调用!$AH127)))</f>
        <v>6</v>
      </c>
      <c r="IN126" s="44">
        <f>IF(AM$4=0,0,求节点(AM$4:AM$9,$B$4:$B$9,求节点(其他调用!$I$4:$I$42,其他调用!$J$4:$J$42,其他调用!$AH127)))</f>
        <v>6</v>
      </c>
      <c r="IO126" s="44">
        <f>IF(AN$4=0,0,求节点(AN$4:AN$9,$B$4:$B$9,求节点(其他调用!$I$4:$I$42,其他调用!$J$4:$J$42,其他调用!$AH127)))</f>
        <v>6</v>
      </c>
      <c r="IP126" s="44">
        <f>IF(AO$4=0,0,求节点(AO$4:AO$9,$B$4:$B$9,求节点(其他调用!$I$4:$I$42,其他调用!$J$4:$J$42,其他调用!$AH127)))</f>
        <v>6</v>
      </c>
      <c r="IQ126" s="44">
        <f>IF(AP$4=0,0,求节点(AP$4:AP$9,$B$4:$B$9,求节点(其他调用!$I$4:$I$42,其他调用!$J$4:$J$42,其他调用!$AH127)))</f>
        <v>6</v>
      </c>
      <c r="IR126" s="44">
        <f>IF(AQ$4=0,0,求节点(AQ$4:AQ$9,$B$4:$B$9,求节点(其他调用!$I$4:$I$42,其他调用!$J$4:$J$42,其他调用!$AH127)))</f>
        <v>6</v>
      </c>
      <c r="IS126" s="44">
        <f>IF(AR$4=0,0,求节点(AR$4:AR$9,$B$4:$B$9,求节点(其他调用!$I$4:$I$42,其他调用!$J$4:$J$42,其他调用!$AH127)))</f>
        <v>6</v>
      </c>
      <c r="IT126" s="44">
        <f>IF(AS$4=0,0,求节点(AS$4:AS$9,$B$4:$B$9,求节点(其他调用!$I$4:$I$42,其他调用!$J$4:$J$42,其他调用!$AH127)))</f>
        <v>6</v>
      </c>
      <c r="IU126" s="44">
        <f>IF(AT$4=0,0,求节点(AT$4:AT$9,$B$4:$B$9,求节点(其他调用!$I$4:$I$42,其他调用!$J$4:$J$42,其他调用!$AH127)))</f>
        <v>6</v>
      </c>
      <c r="IV126" s="44">
        <f>IF(AU$4=0,0,求节点(AU$4:AU$9,$B$4:$B$9,求节点(其他调用!$I$4:$I$42,其他调用!$J$4:$J$42,其他调用!$AH127)))</f>
        <v>6</v>
      </c>
      <c r="IW126" s="44">
        <f>IF(AV$4=0,0,求节点(AV$4:AV$9,$B$4:$B$9,求节点(其他调用!$I$4:$I$42,其他调用!$J$4:$J$42,其他调用!$AH127)))</f>
        <v>6</v>
      </c>
      <c r="IX126" s="44">
        <f>IF(AW$4=0,0,求节点(AW$4:AW$9,$B$4:$B$9,求节点(其他调用!$I$4:$I$42,其他调用!$J$4:$J$42,其他调用!$AH127)))</f>
        <v>6</v>
      </c>
      <c r="IY126" s="44">
        <f>IF(AX$4=0,0,求节点(AX$4:AX$9,$B$4:$B$9,求节点(其他调用!$I$4:$I$42,其他调用!$J$4:$J$42,其他调用!$AH127)))</f>
        <v>6</v>
      </c>
      <c r="IZ126" s="44">
        <f>IF(AY$4=0,0,求节点(AY$4:AY$9,$B$4:$B$9,求节点(其他调用!$I$4:$I$42,其他调用!$J$4:$J$42,其他调用!$AH127)))</f>
        <v>6</v>
      </c>
      <c r="JA126" s="44">
        <f>IF(AZ$4=0,0,求节点(AZ$4:AZ$9,$B$4:$B$9,求节点(其他调用!$I$4:$I$42,其他调用!$J$4:$J$42,其他调用!$AH127)))</f>
        <v>6</v>
      </c>
      <c r="JC126" s="44">
        <v>123</v>
      </c>
      <c r="JD126" s="44">
        <f>IF(C$23=0,0,求节点(C$23:C$28,$B$23:$B$28,求节点(其他调用!$W$4:$W$20,其他调用!$X$4:$X$20,$JC126)))</f>
        <v>0</v>
      </c>
      <c r="JE126" s="44">
        <f>IF(D$23=0,0,求节点(D$23:D$28,$B$23:$B$28,求节点(其他调用!$W$4:$W$20,其他调用!$X$4:$X$20,$JC126)))</f>
        <v>0</v>
      </c>
      <c r="JF126" s="44">
        <f>IF(E$23=0,0,求节点(E$23:E$28,$B$23:$B$28,求节点(其他调用!$W$4:$W$20,其他调用!$X$4:$X$20,$JC126)))</f>
        <v>0</v>
      </c>
      <c r="JG126" s="44">
        <f>IF(F$23=0,0,求节点(F$23:F$28,$B$23:$B$28,求节点(其他调用!$W$4:$W$20,其他调用!$X$4:$X$20,$JC126)))</f>
        <v>7.1917717670078041E-3</v>
      </c>
      <c r="JH126" s="44">
        <f>IF(G$23=0,0,求节点(G$23:G$28,$B$23:$B$28,求节点(其他调用!$W$4:$W$20,其他调用!$X$4:$X$20,$JC126)))</f>
        <v>1.0787657650511595E-2</v>
      </c>
      <c r="JI126" s="44">
        <f>IF(H$23=0,0,求节点(H$23:H$28,$B$23:$B$28,求节点(其他调用!$W$4:$W$20,其他调用!$X$4:$X$20,$JC126)))</f>
        <v>1.0787657650511595E-2</v>
      </c>
      <c r="JJ126" s="44">
        <f>IF(I$23=0,0,求节点(I$23:I$28,$B$23:$B$28,求节点(其他调用!$W$4:$W$20,其他调用!$X$4:$X$20,$JC126)))</f>
        <v>1.6344935834108454E-2</v>
      </c>
      <c r="JK126" s="44">
        <f>IF(J$23=0,0,求节点(J$23:J$28,$B$23:$B$28,求节点(其他调用!$W$4:$W$20,其他调用!$X$4:$X$20,$JC126)))</f>
        <v>0</v>
      </c>
      <c r="JL126" s="44">
        <f>IF(K$23=0,0,求节点(K$23:K$28,$B$23:$B$28,求节点(其他调用!$W$4:$W$20,其他调用!$X$4:$X$20,$JC126)))</f>
        <v>1.0787657650511595E-2</v>
      </c>
      <c r="JM126" s="44">
        <f>IF(L$23=0,0,求节点(L$23:L$28,$B$23:$B$28,求节点(其他调用!$W$4:$W$20,其他调用!$X$4:$X$20,$JC126)))</f>
        <v>0</v>
      </c>
      <c r="JN126" s="44">
        <f>IF(M$23=0,0,求节点(M$23:M$28,$B$23:$B$28,求节点(其他调用!$W$4:$W$20,其他调用!$X$4:$X$20,$JC126)))</f>
        <v>0</v>
      </c>
      <c r="JO126" s="44">
        <f>IF(N$23=0,0,求节点(N$23:N$28,$B$23:$B$28,求节点(其他调用!$W$4:$W$20,其他调用!$X$4:$X$20,$JC126)))</f>
        <v>0</v>
      </c>
      <c r="JP126" s="44">
        <f>IF(O$23=0,0,求节点(O$23:O$28,$B$23:$B$28,求节点(其他调用!$W$4:$W$20,其他调用!$X$4:$X$20,$JC126)))</f>
        <v>0</v>
      </c>
      <c r="JQ126" s="44">
        <f>IF(P$23=0,0,求节点(P$23:P$28,$B$23:$B$28,求节点(其他调用!$W$4:$W$20,其他调用!$X$4:$X$20,$JC126)))</f>
        <v>0</v>
      </c>
      <c r="JR126" s="44">
        <f>IF(Q$23=0,0,求节点(Q$23:Q$28,$B$23:$B$28,求节点(其他调用!$W$4:$W$20,其他调用!$X$4:$X$20,$JC126)))</f>
        <v>0</v>
      </c>
      <c r="JS126" s="44">
        <f>IF(R$23=0,0,求节点(R$23:R$28,$B$23:$B$28,求节点(其他调用!$W$4:$W$20,其他调用!$X$4:$X$20,$JC126)))</f>
        <v>0</v>
      </c>
      <c r="JT126" s="44">
        <f>IF(S$23=0,0,求节点(S$23:S$28,$B$23:$B$28,求节点(其他调用!$W$4:$W$20,其他调用!$X$4:$X$20,$JC126)))</f>
        <v>0</v>
      </c>
      <c r="JU126" s="44">
        <f>IF(T$23=0,0,求节点(T$23:T$28,$B$23:$B$28,求节点(其他调用!$W$4:$W$20,其他调用!$X$4:$X$20,$JC126)))</f>
        <v>0</v>
      </c>
      <c r="JV126" s="44">
        <f>IF(U$23=0,0,求节点(U$23:U$28,$B$23:$B$28,求节点(其他调用!$W$4:$W$20,其他调用!$X$4:$X$20,$JC126)))</f>
        <v>0</v>
      </c>
      <c r="JW126" s="44">
        <f>IF(V$23=0,0,求节点(V$23:V$28,$B$23:$B$28,求节点(其他调用!$W$4:$W$20,其他调用!$X$4:$X$20,$JC126)))</f>
        <v>0</v>
      </c>
      <c r="JZ126" s="44">
        <v>123</v>
      </c>
      <c r="KA126" s="44">
        <f>IF(C$4=0,0,求节点(C$4:C$9,$B$4:$B$9,求节点(其他调用!$L$4:$L$42,其他调用!$M$4:$M$42,其他调用!$AI127)))</f>
        <v>6</v>
      </c>
      <c r="KB126" s="44">
        <f>IF(D$4=0,0,求节点(D$4:D$9,$B$4:$B$9,求节点(其他调用!$L$4:$L$42,其他调用!$M$4:$M$42,其他调用!$AI127)))</f>
        <v>6</v>
      </c>
      <c r="KC126" s="44">
        <f>IF(E$4=0,0,求节点(E$4:E$9,$B$4:$B$9,求节点(其他调用!$L$4:$L$42,其他调用!$M$4:$M$42,其他调用!$AI127)))</f>
        <v>6</v>
      </c>
      <c r="KD126" s="44">
        <f>IF(F$4=0,0,求节点(F$4:F$9,$B$4:$B$9,求节点(其他调用!$L$4:$L$42,其他调用!$M$4:$M$42,其他调用!$AI127)))</f>
        <v>0</v>
      </c>
      <c r="KE126" s="44">
        <f>IF(G$4=0,0,求节点(G$4:G$9,$B$4:$B$9,求节点(其他调用!$L$4:$L$42,其他调用!$M$4:$M$42,其他调用!$AI127)))</f>
        <v>0</v>
      </c>
      <c r="KF126" s="44">
        <f>IF(H$4=0,0,求节点(H$4:H$9,$B$4:$B$9,求节点(其他调用!$L$4:$L$42,其他调用!$M$4:$M$42,其他调用!$AI127)))</f>
        <v>0</v>
      </c>
      <c r="KG126" s="44">
        <f>IF(I$4=0,0,求节点(I$4:I$9,$B$4:$B$9,求节点(其他调用!$L$4:$L$42,其他调用!$M$4:$M$42,其他调用!$AI127)))</f>
        <v>0</v>
      </c>
      <c r="KH126" s="44">
        <f>IF(J$4=0,0,求节点(J$4:J$9,$B$4:$B$9,求节点(其他调用!$L$4:$L$42,其他调用!$M$4:$M$42,其他调用!$AI127)))</f>
        <v>0</v>
      </c>
      <c r="KI126" s="44">
        <f>IF(K$4=0,0,求节点(K$4:K$9,$B$4:$B$9,求节点(其他调用!$L$4:$L$42,其他调用!$M$4:$M$42,其他调用!$AI127)))</f>
        <v>0</v>
      </c>
      <c r="KJ126" s="44">
        <f>IF(L$4=0,0,求节点(L$4:L$9,$B$4:$B$9,求节点(其他调用!$L$4:$L$42,其他调用!$M$4:$M$42,其他调用!$AI127)))</f>
        <v>0</v>
      </c>
      <c r="KK126" s="44">
        <f>IF(M$4=0,0,求节点(M$4:M$9,$B$4:$B$9,求节点(其他调用!$L$4:$L$42,其他调用!$M$4:$M$42,其他调用!$AI127)))</f>
        <v>0</v>
      </c>
      <c r="KL126" s="44">
        <f>IF(N$4=0,0,求节点(N$4:N$9,$B$4:$B$9,求节点(其他调用!$L$4:$L$42,其他调用!$M$4:$M$42,其他调用!$AI127)))</f>
        <v>0</v>
      </c>
      <c r="KM126" s="44">
        <f>IF(O$4=0,0,求节点(O$4:O$9,$B$4:$B$9,求节点(其他调用!$L$4:$L$42,其他调用!$M$4:$M$42,其他调用!$AI127)))</f>
        <v>0</v>
      </c>
      <c r="KN126" s="44">
        <f>IF(P$4=0,0,求节点(P$4:P$9,$B$4:$B$9,求节点(其他调用!$L$4:$L$42,其他调用!$M$4:$M$42,其他调用!$AI127)))</f>
        <v>0</v>
      </c>
      <c r="KO126" s="44">
        <f>IF(Q$4=0,0,求节点(Q$4:Q$9,$B$4:$B$9,求节点(其他调用!$L$4:$L$42,其他调用!$M$4:$M$42,其他调用!$AI127)))</f>
        <v>0</v>
      </c>
      <c r="KP126" s="44">
        <f>IF(R$4=0,0,求节点(R$4:R$9,$B$4:$B$9,求节点(其他调用!$L$4:$L$42,其他调用!$M$4:$M$42,其他调用!$AI127)))</f>
        <v>0</v>
      </c>
      <c r="KQ126" s="44">
        <f>IF(S$4=0,0,求节点(S$4:S$9,$B$4:$B$9,求节点(其他调用!$L$4:$L$42,其他调用!$M$4:$M$42,其他调用!$AI127)))</f>
        <v>6</v>
      </c>
      <c r="KR126" s="44">
        <f>IF(T$4=0,0,求节点(T$4:T$9,$B$4:$B$9,求节点(其他调用!$L$4:$L$42,其他调用!$M$4:$M$42,其他调用!$AI127)))</f>
        <v>6</v>
      </c>
      <c r="KS126" s="44">
        <f>IF(U$4=0,0,求节点(U$4:U$9,$B$4:$B$9,求节点(其他调用!$L$4:$L$42,其他调用!$M$4:$M$42,其他调用!$AI127)))</f>
        <v>6</v>
      </c>
      <c r="KT126" s="44">
        <f>IF(V$4=0,0,求节点(V$4:V$9,$B$4:$B$9,求节点(其他调用!$L$4:$L$42,其他调用!$M$4:$M$42,其他调用!$AI127)))</f>
        <v>0</v>
      </c>
      <c r="KU126" s="44">
        <f>IF(W$4=0,0,求节点(W$4:W$9,$B$4:$B$9,求节点(其他调用!$L$4:$L$42,其他调用!$M$4:$M$42,其他调用!$AI127)))</f>
        <v>6</v>
      </c>
      <c r="KV126" s="44">
        <f>IF(X$4=0,0,求节点(X$4:X$9,$B$4:$B$9,求节点(其他调用!$L$4:$L$42,其他调用!$M$4:$M$42,其他调用!$AI127)))</f>
        <v>6</v>
      </c>
      <c r="KW126" s="44">
        <f>IF(Y$4=0,0,求节点(Y$4:Y$9,$B$4:$B$9,求节点(其他调用!$L$4:$L$42,其他调用!$M$4:$M$42,其他调用!$AI127)))</f>
        <v>6</v>
      </c>
      <c r="KX126" s="44">
        <f>IF(Z$4=0,0,求节点(Z$4:Z$9,$B$4:$B$9,求节点(其他调用!$L$4:$L$42,其他调用!$M$4:$M$42,其他调用!$AI127)))</f>
        <v>0</v>
      </c>
      <c r="KY126" s="44">
        <f>IF(AA$4=0,0,求节点(AA$4:AA$9,$B$4:$B$9,求节点(其他调用!$L$4:$L$42,其他调用!$M$4:$M$42,其他调用!$AI127)))</f>
        <v>6</v>
      </c>
      <c r="KZ126" s="44">
        <f>IF(AB$4=0,0,求节点(AB$4:AB$9,$B$4:$B$9,求节点(其他调用!$L$4:$L$42,其他调用!$M$4:$M$42,其他调用!$AI127)))</f>
        <v>6</v>
      </c>
      <c r="LA126" s="44">
        <f>IF(AC$4=0,0,求节点(AC$4:AC$9,$B$4:$B$9,求节点(其他调用!$L$4:$L$42,其他调用!$M$4:$M$42,其他调用!$AI127)))</f>
        <v>6</v>
      </c>
      <c r="LB126" s="44">
        <f>IF(AD$4=0,0,求节点(AD$4:AD$9,$B$4:$B$9,求节点(其他调用!$L$4:$L$42,其他调用!$M$4:$M$42,其他调用!$AI127)))</f>
        <v>6</v>
      </c>
      <c r="LC126" s="44">
        <f>IF(AE$4=0,0,求节点(AE$4:AE$9,$B$4:$B$9,求节点(其他调用!$L$4:$L$42,其他调用!$M$4:$M$42,其他调用!$AI127)))</f>
        <v>6</v>
      </c>
      <c r="LD126" s="44">
        <f>IF(AF$4=0,0,求节点(AF$4:AF$9,$B$4:$B$9,求节点(其他调用!$L$4:$L$42,其他调用!$M$4:$M$42,其他调用!$AI127)))</f>
        <v>6</v>
      </c>
      <c r="LE126" s="44">
        <f>IF(AG$4=0,0,求节点(AG$4:AG$9,$B$4:$B$9,求节点(其他调用!$L$4:$L$42,其他调用!$M$4:$M$42,其他调用!$AI127)))</f>
        <v>6</v>
      </c>
      <c r="LF126" s="44">
        <f>IF(AH$4=0,0,求节点(AH$4:AH$9,$B$4:$B$9,求节点(其他调用!$L$4:$L$42,其他调用!$M$4:$M$42,其他调用!$AI127)))</f>
        <v>6</v>
      </c>
      <c r="LG126" s="44">
        <f>IF(AI$4=0,0,求节点(AI$4:AI$9,$B$4:$B$9,求节点(其他调用!$L$4:$L$42,其他调用!$M$4:$M$42,其他调用!$AI127)))</f>
        <v>6</v>
      </c>
      <c r="LH126" s="44">
        <f>IF(AJ$4=0,0,求节点(AJ$4:AJ$9,$B$4:$B$9,求节点(其他调用!$L$4:$L$42,其他调用!$M$4:$M$42,其他调用!$AI127)))</f>
        <v>6</v>
      </c>
      <c r="LI126" s="44">
        <f>IF(AK$4=0,0,求节点(AK$4:AK$9,$B$4:$B$9,求节点(其他调用!$L$4:$L$42,其他调用!$M$4:$M$42,其他调用!$AI127)))</f>
        <v>6</v>
      </c>
      <c r="LJ126" s="44">
        <f>IF(AL$4=0,0,求节点(AL$4:AL$9,$B$4:$B$9,求节点(其他调用!$L$4:$L$42,其他调用!$M$4:$M$42,其他调用!$AI127)))</f>
        <v>6</v>
      </c>
      <c r="LK126" s="44">
        <f>IF(AM$4=0,0,求节点(AM$4:AM$9,$B$4:$B$9,求节点(其他调用!$L$4:$L$42,其他调用!$M$4:$M$42,其他调用!$AI127)))</f>
        <v>6</v>
      </c>
      <c r="LL126" s="44">
        <f>IF(AN$4=0,0,求节点(AN$4:AN$9,$B$4:$B$9,求节点(其他调用!$L$4:$L$42,其他调用!$M$4:$M$42,其他调用!$AI127)))</f>
        <v>6</v>
      </c>
      <c r="LM126" s="44">
        <f>IF(AO$4=0,0,求节点(AO$4:AO$9,$B$4:$B$9,求节点(其他调用!$L$4:$L$42,其他调用!$M$4:$M$42,其他调用!$AI127)))</f>
        <v>6</v>
      </c>
      <c r="LN126" s="44">
        <f>IF(AP$4=0,0,求节点(AP$4:AP$9,$B$4:$B$9,求节点(其他调用!$L$4:$L$42,其他调用!$M$4:$M$42,其他调用!$AI127)))</f>
        <v>6</v>
      </c>
      <c r="LO126" s="44">
        <f>IF(AQ$4=0,0,求节点(AQ$4:AQ$9,$B$4:$B$9,求节点(其他调用!$L$4:$L$42,其他调用!$M$4:$M$42,其他调用!$AI127)))</f>
        <v>6</v>
      </c>
      <c r="LP126" s="44">
        <f>IF(AR$4=0,0,求节点(AR$4:AR$9,$B$4:$B$9,求节点(其他调用!$L$4:$L$42,其他调用!$M$4:$M$42,其他调用!$AI127)))</f>
        <v>6</v>
      </c>
      <c r="LQ126" s="44">
        <f>IF(AS$4=0,0,求节点(AS$4:AS$9,$B$4:$B$9,求节点(其他调用!$L$4:$L$42,其他调用!$M$4:$M$42,其他调用!$AI127)))</f>
        <v>6</v>
      </c>
      <c r="LR126" s="44">
        <f>IF(AT$4=0,0,求节点(AT$4:AT$9,$B$4:$B$9,求节点(其他调用!$L$4:$L$42,其他调用!$M$4:$M$42,其他调用!$AI127)))</f>
        <v>6</v>
      </c>
      <c r="LS126" s="44">
        <f>IF(AU$4=0,0,求节点(AU$4:AU$9,$B$4:$B$9,求节点(其他调用!$L$4:$L$42,其他调用!$M$4:$M$42,其他调用!$AI127)))</f>
        <v>6</v>
      </c>
      <c r="LT126" s="44">
        <f>IF(AV$4=0,0,求节点(AV$4:AV$9,$B$4:$B$9,求节点(其他调用!$L$4:$L$42,其他调用!$M$4:$M$42,其他调用!$AI127)))</f>
        <v>6</v>
      </c>
      <c r="LU126" s="44">
        <f>IF(AW$4=0,0,求节点(AW$4:AW$9,$B$4:$B$9,求节点(其他调用!$L$4:$L$42,其他调用!$M$4:$M$42,其他调用!$AI127)))</f>
        <v>6</v>
      </c>
      <c r="LV126" s="44">
        <f>IF(AX$4=0,0,求节点(AX$4:AX$9,$B$4:$B$9,求节点(其他调用!$L$4:$L$42,其他调用!$M$4:$M$42,其他调用!$AI127)))</f>
        <v>6</v>
      </c>
      <c r="LW126" s="44">
        <f>IF(AY$4=0,0,求节点(AY$4:AY$9,$B$4:$B$9,求节点(其他调用!$L$4:$L$42,其他调用!$M$4:$M$42,其他调用!$AI127)))</f>
        <v>6</v>
      </c>
      <c r="LX126" s="44">
        <f>IF(AZ$4=0,0,求节点(AZ$4:AZ$9,$B$4:$B$9,求节点(其他调用!$L$4:$L$42,其他调用!$M$4:$M$42,其他调用!$AI127)))</f>
        <v>6</v>
      </c>
      <c r="LZ126" s="44">
        <v>123</v>
      </c>
      <c r="MA126" s="44">
        <f>IF(C$23=0,0,求节点(C$23:C$28,$B$23:$B$28,求节点(其他调用!$Y$4:$Y$20,其他调用!$Z$4:$Z$20,$LZ126)))</f>
        <v>0</v>
      </c>
      <c r="MB126" s="44">
        <f>IF(D$23=0,0,求节点(D$23:D$28,$B$23:$B$28,求节点(其他调用!$Y$4:$Y$20,其他调用!$Z$4:$Z$20,$LZ126)))</f>
        <v>0</v>
      </c>
      <c r="MC126" s="44">
        <f>IF(E$23=0,0,求节点(E$23:E$28,$B$23:$B$28,求节点(其他调用!$Y$4:$Y$20,其他调用!$Z$4:$Z$20,$LZ126)))</f>
        <v>0</v>
      </c>
      <c r="MD126" s="44">
        <f>IF(F$23=0,0,求节点(F$23:F$28,$B$23:$B$28,求节点(其他调用!$Y$4:$Y$20,其他调用!$Z$4:$Z$20,$LZ126)))</f>
        <v>0</v>
      </c>
      <c r="ME126" s="44">
        <f>IF(G$23=0,0,求节点(G$23:G$28,$B$23:$B$28,求节点(其他调用!$Y$4:$Y$20,其他调用!$Z$4:$Z$20,$LZ126)))</f>
        <v>0</v>
      </c>
      <c r="MF126" s="44">
        <f>IF(H$23=0,0,求节点(H$23:H$28,$B$23:$B$28,求节点(其他调用!$Y$4:$Y$20,其他调用!$Z$4:$Z$20,$LZ126)))</f>
        <v>0</v>
      </c>
      <c r="MG126" s="44">
        <f>IF(I$23=0,0,求节点(I$23:I$28,$B$23:$B$28,求节点(其他调用!$Y$4:$Y$20,其他调用!$Z$4:$Z$20,$LZ126)))</f>
        <v>0</v>
      </c>
      <c r="MH126" s="44">
        <f>IF(J$23=0,0,求节点(J$23:J$28,$B$23:$B$28,求节点(其他调用!$Y$4:$Y$20,其他调用!$Z$4:$Z$20,$LZ126)))</f>
        <v>0</v>
      </c>
      <c r="MI126" s="44">
        <f>IF(K$23=0,0,求节点(K$23:K$28,$B$23:$B$28,求节点(其他调用!$Y$4:$Y$20,其他调用!$Z$4:$Z$20,$LZ126)))</f>
        <v>0</v>
      </c>
      <c r="MJ126" s="44">
        <f>IF(L$23=0,0,求节点(L$23:L$28,$B$23:$B$28,求节点(其他调用!$Y$4:$Y$20,其他调用!$Z$4:$Z$20,$LZ126)))</f>
        <v>0</v>
      </c>
      <c r="MK126" s="44">
        <f>IF(M$23=0,0,求节点(M$23:M$28,$B$23:$B$28,求节点(其他调用!$Y$4:$Y$20,其他调用!$Z$4:$Z$20,$LZ126)))</f>
        <v>0</v>
      </c>
      <c r="ML126" s="44">
        <f>IF(N$23=0,0,求节点(N$23:N$28,$B$23:$B$28,求节点(其他调用!$Y$4:$Y$20,其他调用!$Z$4:$Z$20,$LZ126)))</f>
        <v>0</v>
      </c>
      <c r="MM126" s="44">
        <f>IF(O$23=0,0,求节点(O$23:O$28,$B$23:$B$28,求节点(其他调用!$Y$4:$Y$20,其他调用!$Z$4:$Z$20,$LZ126)))</f>
        <v>0</v>
      </c>
      <c r="MN126" s="44">
        <f>IF(P$23=0,0,求节点(P$23:P$28,$B$23:$B$28,求节点(其他调用!$Y$4:$Y$20,其他调用!$Z$4:$Z$20,$LZ126)))</f>
        <v>0</v>
      </c>
      <c r="MO126" s="44">
        <f>IF(Q$23=0,0,求节点(Q$23:Q$28,$B$23:$B$28,求节点(其他调用!$Y$4:$Y$20,其他调用!$Z$4:$Z$20,$LZ126)))</f>
        <v>0</v>
      </c>
      <c r="MP126" s="44">
        <f>IF(R$23=0,0,求节点(R$23:R$28,$B$23:$B$28,求节点(其他调用!$Y$4:$Y$20,其他调用!$Z$4:$Z$20,$LZ126)))</f>
        <v>0</v>
      </c>
      <c r="MQ126" s="44">
        <f>IF(S$23=0,0,求节点(S$23:S$28,$B$23:$B$28,求节点(其他调用!$Y$4:$Y$20,其他调用!$Z$4:$Z$20,$LZ126)))</f>
        <v>0</v>
      </c>
      <c r="MR126" s="44">
        <f>IF(T$23=0,0,求节点(T$23:T$28,$B$23:$B$28,求节点(其他调用!$Y$4:$Y$20,其他调用!$Z$4:$Z$20,$LZ126)))</f>
        <v>0</v>
      </c>
      <c r="MS126" s="44">
        <f>IF(U$23=0,0,求节点(U$23:U$28,$B$23:$B$28,求节点(其他调用!$Y$4:$Y$20,其他调用!$Z$4:$Z$20,$LZ126)))</f>
        <v>0</v>
      </c>
      <c r="MT126" s="44">
        <f>IF(V$23=0,0,求节点(V$23:V$28,$B$23:$B$28,求节点(其他调用!$Y$4:$Y$20,其他调用!$Z$4:$Z$20,$LZ126)))</f>
        <v>0</v>
      </c>
      <c r="MW126" s="44">
        <v>123</v>
      </c>
      <c r="MX126" s="44">
        <f>IF(C$4=0,0,求节点(C$4:C$9,$B$4:$B$9,求节点(其他调用!$O$4:$O$42,其他调用!$P$4:$P$42,其他调用!$AJ127)))</f>
        <v>6</v>
      </c>
      <c r="MY126" s="44">
        <f>IF(D$4=0,0,求节点(D$4:D$9,$B$4:$B$9,求节点(其他调用!$O$4:$O$42,其他调用!$P$4:$P$42,其他调用!$AJ127)))</f>
        <v>6</v>
      </c>
      <c r="MZ126" s="44">
        <f>IF(E$4=0,0,求节点(E$4:E$9,$B$4:$B$9,求节点(其他调用!$O$4:$O$42,其他调用!$P$4:$P$42,其他调用!$AJ127)))</f>
        <v>6</v>
      </c>
      <c r="NA126" s="44">
        <f>IF(F$4=0,0,求节点(F$4:F$9,$B$4:$B$9,求节点(其他调用!$O$4:$O$42,其他调用!$P$4:$P$42,其他调用!$AJ127)))</f>
        <v>0</v>
      </c>
      <c r="NB126" s="44">
        <f>IF(G$4=0,0,求节点(G$4:G$9,$B$4:$B$9,求节点(其他调用!$O$4:$O$42,其他调用!$P$4:$P$42,其他调用!$AJ127)))</f>
        <v>0</v>
      </c>
      <c r="NC126" s="44">
        <f>IF(H$4=0,0,求节点(H$4:H$9,$B$4:$B$9,求节点(其他调用!$O$4:$O$42,其他调用!$P$4:$P$42,其他调用!$AJ127)))</f>
        <v>0</v>
      </c>
      <c r="ND126" s="44">
        <f>IF(I$4=0,0,求节点(I$4:I$9,$B$4:$B$9,求节点(其他调用!$O$4:$O$42,其他调用!$P$4:$P$42,其他调用!$AJ127)))</f>
        <v>0</v>
      </c>
      <c r="NE126" s="44">
        <f>IF(J$4=0,0,求节点(J$4:J$9,$B$4:$B$9,求节点(其他调用!$O$4:$O$42,其他调用!$P$4:$P$42,其他调用!$AJ127)))</f>
        <v>0</v>
      </c>
      <c r="NF126" s="44">
        <f>IF(K$4=0,0,求节点(K$4:K$9,$B$4:$B$9,求节点(其他调用!$O$4:$O$42,其他调用!$P$4:$P$42,其他调用!$AJ127)))</f>
        <v>0</v>
      </c>
      <c r="NG126" s="44">
        <f>IF(L$4=0,0,求节点(L$4:L$9,$B$4:$B$9,求节点(其他调用!$O$4:$O$42,其他调用!$P$4:$P$42,其他调用!$AJ127)))</f>
        <v>0</v>
      </c>
      <c r="NH126" s="44">
        <f>IF(M$4=0,0,求节点(M$4:M$9,$B$4:$B$9,求节点(其他调用!$O$4:$O$42,其他调用!$P$4:$P$42,其他调用!$AJ127)))</f>
        <v>0</v>
      </c>
      <c r="NI126" s="44">
        <f>IF(N$4=0,0,求节点(N$4:N$9,$B$4:$B$9,求节点(其他调用!$O$4:$O$42,其他调用!$P$4:$P$42,其他调用!$AJ127)))</f>
        <v>0</v>
      </c>
      <c r="NJ126" s="44">
        <f>IF(O$4=0,0,求节点(O$4:O$9,$B$4:$B$9,求节点(其他调用!$O$4:$O$42,其他调用!$P$4:$P$42,其他调用!$AJ127)))</f>
        <v>0</v>
      </c>
      <c r="NK126" s="44">
        <f>IF(P$4=0,0,求节点(P$4:P$9,$B$4:$B$9,求节点(其他调用!$O$4:$O$42,其他调用!$P$4:$P$42,其他调用!$AJ127)))</f>
        <v>0</v>
      </c>
      <c r="NL126" s="44">
        <f>IF(Q$4=0,0,求节点(Q$4:Q$9,$B$4:$B$9,求节点(其他调用!$O$4:$O$42,其他调用!$P$4:$P$42,其他调用!$AJ127)))</f>
        <v>0</v>
      </c>
      <c r="NM126" s="44">
        <f>IF(R$4=0,0,求节点(R$4:R$9,$B$4:$B$9,求节点(其他调用!$O$4:$O$42,其他调用!$P$4:$P$42,其他调用!$AJ127)))</f>
        <v>0</v>
      </c>
      <c r="NN126" s="44">
        <f>IF(S$4=0,0,求节点(S$4:S$9,$B$4:$B$9,求节点(其他调用!$O$4:$O$42,其他调用!$P$4:$P$42,其他调用!$AJ127)))</f>
        <v>6</v>
      </c>
      <c r="NO126" s="44">
        <f>IF(T$4=0,0,求节点(T$4:T$9,$B$4:$B$9,求节点(其他调用!$O$4:$O$42,其他调用!$P$4:$P$42,其他调用!$AJ127)))</f>
        <v>6</v>
      </c>
      <c r="NP126" s="44">
        <f>IF(U$4=0,0,求节点(U$4:U$9,$B$4:$B$9,求节点(其他调用!$O$4:$O$42,其他调用!$P$4:$P$42,其他调用!$AJ127)))</f>
        <v>6</v>
      </c>
      <c r="NQ126" s="44">
        <f>IF(V$4=0,0,求节点(V$4:V$9,$B$4:$B$9,求节点(其他调用!$O$4:$O$42,其他调用!$P$4:$P$42,其他调用!$AJ127)))</f>
        <v>0</v>
      </c>
      <c r="NR126" s="44">
        <f>IF(W$4=0,0,求节点(W$4:W$9,$B$4:$B$9,求节点(其他调用!$O$4:$O$42,其他调用!$P$4:$P$42,其他调用!$AJ127)))</f>
        <v>6</v>
      </c>
      <c r="NS126" s="44">
        <f>IF(X$4=0,0,求节点(X$4:X$9,$B$4:$B$9,求节点(其他调用!$O$4:$O$42,其他调用!$P$4:$P$42,其他调用!$AJ127)))</f>
        <v>6</v>
      </c>
      <c r="NT126" s="44">
        <f>IF(Y$4=0,0,求节点(Y$4:Y$9,$B$4:$B$9,求节点(其他调用!$O$4:$O$42,其他调用!$P$4:$P$42,其他调用!$AJ127)))</f>
        <v>6</v>
      </c>
      <c r="NU126" s="44">
        <f>IF(Z$4=0,0,求节点(Z$4:Z$9,$B$4:$B$9,求节点(其他调用!$O$4:$O$42,其他调用!$P$4:$P$42,其他调用!$AJ127)))</f>
        <v>0</v>
      </c>
      <c r="NV126" s="44">
        <f>IF(AA$4=0,0,求节点(AA$4:AA$9,$B$4:$B$9,求节点(其他调用!$O$4:$O$42,其他调用!$P$4:$P$42,其他调用!$AJ127)))</f>
        <v>6</v>
      </c>
      <c r="NW126" s="44">
        <f>IF(AB$4=0,0,求节点(AB$4:AB$9,$B$4:$B$9,求节点(其他调用!$O$4:$O$42,其他调用!$P$4:$P$42,其他调用!$AJ127)))</f>
        <v>6</v>
      </c>
      <c r="NX126" s="44">
        <f>IF(AC$4=0,0,求节点(AC$4:AC$9,$B$4:$B$9,求节点(其他调用!$O$4:$O$42,其他调用!$P$4:$P$42,其他调用!$AJ127)))</f>
        <v>6</v>
      </c>
      <c r="NY126" s="44">
        <f>IF(AD$4=0,0,求节点(AD$4:AD$9,$B$4:$B$9,求节点(其他调用!$O$4:$O$42,其他调用!$P$4:$P$42,其他调用!$AJ127)))</f>
        <v>6</v>
      </c>
      <c r="NZ126" s="44">
        <f>IF(AE$4=0,0,求节点(AE$4:AE$9,$B$4:$B$9,求节点(其他调用!$O$4:$O$42,其他调用!$P$4:$P$42,其他调用!$AJ127)))</f>
        <v>6</v>
      </c>
      <c r="OA126" s="44">
        <f>IF(AF$4=0,0,求节点(AF$4:AF$9,$B$4:$B$9,求节点(其他调用!$O$4:$O$42,其他调用!$P$4:$P$42,其他调用!$AJ127)))</f>
        <v>6</v>
      </c>
      <c r="OB126" s="44">
        <f>IF(AG$4=0,0,求节点(AG$4:AG$9,$B$4:$B$9,求节点(其他调用!$O$4:$O$42,其他调用!$P$4:$P$42,其他调用!$AJ127)))</f>
        <v>6</v>
      </c>
      <c r="OC126" s="44">
        <f>IF(AH$4=0,0,求节点(AH$4:AH$9,$B$4:$B$9,求节点(其他调用!$O$4:$O$42,其他调用!$P$4:$P$42,其他调用!$AJ127)))</f>
        <v>6</v>
      </c>
      <c r="OD126" s="44">
        <f>IF(AI$4=0,0,求节点(AI$4:AI$9,$B$4:$B$9,求节点(其他调用!$O$4:$O$42,其他调用!$P$4:$P$42,其他调用!$AJ127)))</f>
        <v>6</v>
      </c>
      <c r="OE126" s="44">
        <f>IF(AJ$4=0,0,求节点(AJ$4:AJ$9,$B$4:$B$9,求节点(其他调用!$O$4:$O$42,其他调用!$P$4:$P$42,其他调用!$AJ127)))</f>
        <v>6</v>
      </c>
      <c r="OF126" s="44">
        <f>IF(AK$4=0,0,求节点(AK$4:AK$9,$B$4:$B$9,求节点(其他调用!$O$4:$O$42,其他调用!$P$4:$P$42,其他调用!$AJ127)))</f>
        <v>6</v>
      </c>
      <c r="OG126" s="44">
        <f>IF(AL$4=0,0,求节点(AL$4:AL$9,$B$4:$B$9,求节点(其他调用!$O$4:$O$42,其他调用!$P$4:$P$42,其他调用!$AJ127)))</f>
        <v>6</v>
      </c>
      <c r="OH126" s="44">
        <f>IF(AM$4=0,0,求节点(AM$4:AM$9,$B$4:$B$9,求节点(其他调用!$O$4:$O$42,其他调用!$P$4:$P$42,其他调用!$AJ127)))</f>
        <v>6</v>
      </c>
      <c r="OI126" s="44">
        <f>IF(AN$4=0,0,求节点(AN$4:AN$9,$B$4:$B$9,求节点(其他调用!$O$4:$O$42,其他调用!$P$4:$P$42,其他调用!$AJ127)))</f>
        <v>6</v>
      </c>
      <c r="OJ126" s="44">
        <f>IF(AO$4=0,0,求节点(AO$4:AO$9,$B$4:$B$9,求节点(其他调用!$O$4:$O$42,其他调用!$P$4:$P$42,其他调用!$AJ127)))</f>
        <v>6</v>
      </c>
      <c r="OK126" s="44">
        <f>IF(AP$4=0,0,求节点(AP$4:AP$9,$B$4:$B$9,求节点(其他调用!$O$4:$O$42,其他调用!$P$4:$P$42,其他调用!$AJ127)))</f>
        <v>6</v>
      </c>
      <c r="OL126" s="44">
        <f>IF(AQ$4=0,0,求节点(AQ$4:AQ$9,$B$4:$B$9,求节点(其他调用!$O$4:$O$42,其他调用!$P$4:$P$42,其他调用!$AJ127)))</f>
        <v>6</v>
      </c>
      <c r="OM126" s="44">
        <f>IF(AR$4=0,0,求节点(AR$4:AR$9,$B$4:$B$9,求节点(其他调用!$O$4:$O$42,其他调用!$P$4:$P$42,其他调用!$AJ127)))</f>
        <v>6</v>
      </c>
      <c r="ON126" s="44">
        <f>IF(AS$4=0,0,求节点(AS$4:AS$9,$B$4:$B$9,求节点(其他调用!$O$4:$O$42,其他调用!$P$4:$P$42,其他调用!$AJ127)))</f>
        <v>6</v>
      </c>
      <c r="OO126" s="44">
        <f>IF(AT$4=0,0,求节点(AT$4:AT$9,$B$4:$B$9,求节点(其他调用!$O$4:$O$42,其他调用!$P$4:$P$42,其他调用!$AJ127)))</f>
        <v>6</v>
      </c>
      <c r="OP126" s="44">
        <f>IF(AU$4=0,0,求节点(AU$4:AU$9,$B$4:$B$9,求节点(其他调用!$O$4:$O$42,其他调用!$P$4:$P$42,其他调用!$AJ127)))</f>
        <v>6</v>
      </c>
      <c r="OQ126" s="44">
        <f>IF(AV$4=0,0,求节点(AV$4:AV$9,$B$4:$B$9,求节点(其他调用!$O$4:$O$42,其他调用!$P$4:$P$42,其他调用!$AJ127)))</f>
        <v>6</v>
      </c>
      <c r="OR126" s="44">
        <f>IF(AW$4=0,0,求节点(AW$4:AW$9,$B$4:$B$9,求节点(其他调用!$O$4:$O$42,其他调用!$P$4:$P$42,其他调用!$AJ127)))</f>
        <v>6</v>
      </c>
      <c r="OS126" s="44">
        <f>IF(AX$4=0,0,求节点(AX$4:AX$9,$B$4:$B$9,求节点(其他调用!$O$4:$O$42,其他调用!$P$4:$P$42,其他调用!$AJ127)))</f>
        <v>6</v>
      </c>
      <c r="OT126" s="44">
        <f>IF(AY$4=0,0,求节点(AY$4:AY$9,$B$4:$B$9,求节点(其他调用!$O$4:$O$42,其他调用!$P$4:$P$42,其他调用!$AJ127)))</f>
        <v>6</v>
      </c>
      <c r="OU126" s="44">
        <f>IF(AZ$4=0,0,求节点(AZ$4:AZ$9,$B$4:$B$9,求节点(其他调用!$O$4:$O$42,其他调用!$P$4:$P$42,其他调用!$AJ127)))</f>
        <v>6</v>
      </c>
      <c r="OW126" s="44">
        <v>123</v>
      </c>
      <c r="OX126" s="44">
        <f>IF(C$23=0,0,求节点(C$23:C$28,$B$23:$B$28,求节点(其他调用!$AA$4:$AA$20,其他调用!$AB$4:$AB$20,$OW126)))</f>
        <v>0</v>
      </c>
      <c r="OY126" s="44">
        <f>IF(D$23=0,0,求节点(D$23:D$28,$B$23:$B$28,求节点(其他调用!$AA$4:$AA$20,其他调用!$AB$4:$AB$20,$OW126)))</f>
        <v>0</v>
      </c>
      <c r="OZ126" s="44">
        <f>IF(E$23=0,0,求节点(E$23:E$28,$B$23:$B$28,求节点(其他调用!$AA$4:$AA$20,其他调用!$AB$4:$AB$20,$OW126)))</f>
        <v>0</v>
      </c>
      <c r="PA126" s="44">
        <f>IF(F$23=0,0,求节点(F$23:F$28,$B$23:$B$28,求节点(其他调用!$AA$4:$AA$20,其他调用!$AB$4:$AB$20,$OW126)))</f>
        <v>7.6994262446787864E-3</v>
      </c>
      <c r="PB126" s="44">
        <f>IF(G$23=0,0,求节点(G$23:G$28,$B$23:$B$28,求节点(其他调用!$AA$4:$AA$20,其他调用!$AB$4:$AB$20,$OW126)))</f>
        <v>1.1549139367018291E-2</v>
      </c>
      <c r="PC126" s="44">
        <f>IF(H$23=0,0,求节点(H$23:H$28,$B$23:$B$28,求节点(其他调用!$AA$4:$AA$20,其他调用!$AB$4:$AB$20,$OW126)))</f>
        <v>1.1549139367018291E-2</v>
      </c>
      <c r="PD126" s="44">
        <f>IF(I$23=0,0,求节点(I$23:I$28,$B$23:$B$28,求节点(其他调用!$AA$4:$AA$20,其他调用!$AB$4:$AB$20,$OW126)))</f>
        <v>1.7498696010633807E-2</v>
      </c>
      <c r="PE126" s="44">
        <f>IF(J$23=0,0,求节点(J$23:J$28,$B$23:$B$28,求节点(其他调用!$AA$4:$AA$20,其他调用!$AB$4:$AB$20,$OW126)))</f>
        <v>0</v>
      </c>
      <c r="PF126" s="44">
        <f>IF(K$23=0,0,求节点(K$23:K$28,$B$23:$B$28,求节点(其他调用!$AA$4:$AA$20,其他调用!$AB$4:$AB$20,$OW126)))</f>
        <v>1.1549139367018291E-2</v>
      </c>
      <c r="PG126" s="44">
        <f>IF(L$23=0,0,求节点(L$23:L$28,$B$23:$B$28,求节点(其他调用!$AA$4:$AA$20,其他调用!$AB$4:$AB$20,$OW126)))</f>
        <v>0</v>
      </c>
      <c r="PH126" s="44">
        <f>IF(M$23=0,0,求节点(M$23:M$28,$B$23:$B$28,求节点(其他调用!$AA$4:$AA$20,其他调用!$AB$4:$AB$20,$OW126)))</f>
        <v>0</v>
      </c>
      <c r="PI126" s="44">
        <f>IF(N$23=0,0,求节点(N$23:N$28,$B$23:$B$28,求节点(其他调用!$AA$4:$AA$20,其他调用!$AB$4:$AB$20,$OW126)))</f>
        <v>0</v>
      </c>
      <c r="PJ126" s="44">
        <f>IF(O$23=0,0,求节点(O$23:O$28,$B$23:$B$28,求节点(其他调用!$AA$4:$AA$20,其他调用!$AB$4:$AB$20,$OW126)))</f>
        <v>0</v>
      </c>
      <c r="PK126" s="44">
        <f>IF(P$23=0,0,求节点(P$23:P$28,$B$23:$B$28,求节点(其他调用!$AA$4:$AA$20,其他调用!$AB$4:$AB$20,$OW126)))</f>
        <v>0</v>
      </c>
      <c r="PL126" s="44">
        <f>IF(Q$23=0,0,求节点(Q$23:Q$28,$B$23:$B$28,求节点(其他调用!$AA$4:$AA$20,其他调用!$AB$4:$AB$20,$OW126)))</f>
        <v>0</v>
      </c>
      <c r="PM126" s="44">
        <f>IF(R$23=0,0,求节点(R$23:R$28,$B$23:$B$28,求节点(其他调用!$AA$4:$AA$20,其他调用!$AB$4:$AB$20,$OW126)))</f>
        <v>0</v>
      </c>
      <c r="PN126" s="44">
        <f>IF(S$23=0,0,求节点(S$23:S$28,$B$23:$B$28,求节点(其他调用!$AA$4:$AA$20,其他调用!$AB$4:$AB$20,$OW126)))</f>
        <v>0</v>
      </c>
      <c r="PO126" s="44">
        <f>IF(T$23=0,0,求节点(T$23:T$28,$B$23:$B$28,求节点(其他调用!$AA$4:$AA$20,其他调用!$AB$4:$AB$20,$OW126)))</f>
        <v>0</v>
      </c>
      <c r="PP126" s="44">
        <f>IF(U$23=0,0,求节点(U$23:U$28,$B$23:$B$28,求节点(其他调用!$AA$4:$AA$20,其他调用!$AB$4:$AB$20,$OW126)))</f>
        <v>0</v>
      </c>
      <c r="PQ126" s="44">
        <f>IF(V$23=0,0,求节点(V$23:V$28,$B$23:$B$28,求节点(其他调用!$AA$4:$AA$20,其他调用!$AB$4:$AB$20,$OW126)))</f>
        <v>0</v>
      </c>
    </row>
    <row r="127" spans="61:433" x14ac:dyDescent="0.2">
      <c r="BI127" s="44">
        <v>124</v>
      </c>
      <c r="BJ127" s="44">
        <f>IF(C$4=0,0,求节点(C$4:C$9,$B$4:$B$9,求节点(其他调用!$C$4:$C$42,其他调用!$D$4:$D$42,其他调用!$AF128)))</f>
        <v>6</v>
      </c>
      <c r="BK127" s="44">
        <f>IF(D$4=0,0,求节点(D$4:D$9,$B$4:$B$9,求节点(其他调用!$C$4:$C$42,其他调用!$D$4:$D$42,其他调用!$AF128)))</f>
        <v>6</v>
      </c>
      <c r="BL127" s="44">
        <f>IF(E$4=0,0,求节点(E$4:E$9,$B$4:$B$9,求节点(其他调用!$C$4:$C$42,其他调用!$D$4:$D$42,其他调用!$AF128)))</f>
        <v>4.8525175595862828</v>
      </c>
      <c r="BM127" s="44">
        <f>IF(F$4=0,0,求节点(F$4:F$9,$B$4:$B$9,求节点(其他调用!$C$4:$C$42,其他调用!$D$4:$D$42,其他调用!$AF128)))</f>
        <v>0</v>
      </c>
      <c r="BN127" s="44">
        <f>IF(G$4=0,0,求节点(G$4:G$9,$B$4:$B$9,求节点(其他调用!$C$4:$C$42,其他调用!$D$4:$D$42,其他调用!$AF128)))</f>
        <v>0</v>
      </c>
      <c r="BO127" s="44">
        <f>IF(H$4=0,0,求节点(H$4:H$9,$B$4:$B$9,求节点(其他调用!$C$4:$C$42,其他调用!$D$4:$D$42,其他调用!$AF128)))</f>
        <v>0</v>
      </c>
      <c r="BP127" s="44">
        <f>IF(I$4=0,0,求节点(I$4:I$9,$B$4:$B$9,求节点(其他调用!$C$4:$C$42,其他调用!$D$4:$D$42,其他调用!$AF128)))</f>
        <v>0</v>
      </c>
      <c r="BQ127" s="44">
        <f>IF(J$4=0,0,求节点(J$4:J$9,$B$4:$B$9,求节点(其他调用!$C$4:$C$42,其他调用!$D$4:$D$42,其他调用!$AF128)))</f>
        <v>0</v>
      </c>
      <c r="BR127" s="44">
        <f>IF(K$4=0,0,求节点(K$4:K$9,$B$4:$B$9,求节点(其他调用!$C$4:$C$42,其他调用!$D$4:$D$42,其他调用!$AF128)))</f>
        <v>0</v>
      </c>
      <c r="BS127" s="44">
        <f>IF(L$4=0,0,求节点(L$4:L$9,$B$4:$B$9,求节点(其他调用!$C$4:$C$42,其他调用!$D$4:$D$42,其他调用!$AF128)))</f>
        <v>0</v>
      </c>
      <c r="BT127" s="44">
        <f>IF(M$4=0,0,求节点(M$4:M$9,$B$4:$B$9,求节点(其他调用!$C$4:$C$42,其他调用!$D$4:$D$42,其他调用!$AF128)))</f>
        <v>0</v>
      </c>
      <c r="BU127" s="44">
        <f>IF(N$4=0,0,求节点(N$4:N$9,$B$4:$B$9,求节点(其他调用!$C$4:$C$42,其他调用!$D$4:$D$42,其他调用!$AF128)))</f>
        <v>0</v>
      </c>
      <c r="BV127" s="44">
        <f>IF(O$4=0,0,求节点(O$4:O$9,$B$4:$B$9,求节点(其他调用!$C$4:$C$42,其他调用!$D$4:$D$42,其他调用!$AF128)))</f>
        <v>0</v>
      </c>
      <c r="BW127" s="44">
        <f>IF(P$4=0,0,求节点(P$4:P$9,$B$4:$B$9,求节点(其他调用!$C$4:$C$42,其他调用!$D$4:$D$42,其他调用!$AF128)))</f>
        <v>0</v>
      </c>
      <c r="BX127" s="44">
        <f>IF(Q$4=0,0,求节点(Q$4:Q$9,$B$4:$B$9,求节点(其他调用!$C$4:$C$42,其他调用!$D$4:$D$42,其他调用!$AF128)))</f>
        <v>0</v>
      </c>
      <c r="BY127" s="44">
        <f>IF(R$4=0,0,求节点(R$4:R$9,$B$4:$B$9,求节点(其他调用!$C$4:$C$42,其他调用!$D$4:$D$42,其他调用!$AF128)))</f>
        <v>0</v>
      </c>
      <c r="BZ127" s="44">
        <f>IF(S$4=0,0,求节点(S$4:S$9,$B$4:$B$9,求节点(其他调用!$C$4:$C$42,其他调用!$D$4:$D$42,其他调用!$AF128)))</f>
        <v>6</v>
      </c>
      <c r="CA127" s="44">
        <f>IF(T$4=0,0,求节点(T$4:T$9,$B$4:$B$9,求节点(其他调用!$C$4:$C$42,其他调用!$D$4:$D$42,其他调用!$AF128)))</f>
        <v>6</v>
      </c>
      <c r="CB127" s="44">
        <f>IF(U$4=0,0,求节点(U$4:U$9,$B$4:$B$9,求节点(其他调用!$C$4:$C$42,其他调用!$D$4:$D$42,其他调用!$AF128)))</f>
        <v>6</v>
      </c>
      <c r="CC127" s="44">
        <f>IF(V$4=0,0,求节点(V$4:V$9,$B$4:$B$9,求节点(其他调用!$C$4:$C$42,其他调用!$D$4:$D$42,其他调用!$AF128)))</f>
        <v>0</v>
      </c>
      <c r="CD127" s="44">
        <f>IF(W$4=0,0,求节点(W$4:W$9,$B$4:$B$9,求节点(其他调用!$C$4:$C$42,其他调用!$D$4:$D$42,其他调用!$AF128)))</f>
        <v>6</v>
      </c>
      <c r="CE127" s="44">
        <f>IF(X$4=0,0,求节点(X$4:X$9,$B$4:$B$9,求节点(其他调用!$C$4:$C$42,其他调用!$D$4:$D$42,其他调用!$AF128)))</f>
        <v>6</v>
      </c>
      <c r="CF127" s="44">
        <f>IF(Y$4=0,0,求节点(Y$4:Y$9,$B$4:$B$9,求节点(其他调用!$C$4:$C$42,其他调用!$D$4:$D$42,其他调用!$AF128)))</f>
        <v>6</v>
      </c>
      <c r="CG127" s="44">
        <f>IF(Z$4=0,0,求节点(Z$4:Z$9,$B$4:$B$9,求节点(其他调用!$C$4:$C$42,其他调用!$D$4:$D$42,其他调用!$AF128)))</f>
        <v>0</v>
      </c>
      <c r="CH127" s="44">
        <f>IF(AA$4=0,0,求节点(AA$4:AA$9,$B$4:$B$9,求节点(其他调用!$C$4:$C$42,其他调用!$D$4:$D$42,其他调用!$AF128)))</f>
        <v>6</v>
      </c>
      <c r="CI127" s="44">
        <f>IF(AB$4=0,0,求节点(AB$4:AB$9,$B$4:$B$9,求节点(其他调用!$C$4:$C$42,其他调用!$D$4:$D$42,其他调用!$AF128)))</f>
        <v>6</v>
      </c>
      <c r="CJ127" s="44">
        <f>IF(AC$4=0,0,求节点(AC$4:AC$9,$B$4:$B$9,求节点(其他调用!$C$4:$C$42,其他调用!$D$4:$D$42,其他调用!$AF128)))</f>
        <v>6</v>
      </c>
      <c r="CK127" s="44">
        <f>IF(AD$4=0,0,求节点(AD$4:AD$9,$B$4:$B$9,求节点(其他调用!$C$4:$C$42,其他调用!$D$4:$D$42,其他调用!$AF128)))</f>
        <v>6</v>
      </c>
      <c r="CL127" s="44">
        <f>IF(AE$4=0,0,求节点(AE$4:AE$9,$B$4:$B$9,求节点(其他调用!$C$4:$C$42,其他调用!$D$4:$D$42,其他调用!$AF128)))</f>
        <v>6</v>
      </c>
      <c r="CM127" s="44">
        <f>IF(AF$4=0,0,求节点(AF$4:AF$9,$B$4:$B$9,求节点(其他调用!$C$4:$C$42,其他调用!$D$4:$D$42,其他调用!$AF128)))</f>
        <v>6</v>
      </c>
      <c r="CN127" s="44">
        <f>IF(AG$4=0,0,求节点(AG$4:AG$9,$B$4:$B$9,求节点(其他调用!$C$4:$C$42,其他调用!$D$4:$D$42,其他调用!$AF128)))</f>
        <v>6</v>
      </c>
      <c r="CO127" s="44">
        <f>IF(AH$4=0,0,求节点(AH$4:AH$9,$B$4:$B$9,求节点(其他调用!$C$4:$C$42,其他调用!$D$4:$D$42,其他调用!$AF128)))</f>
        <v>6</v>
      </c>
      <c r="CP127" s="44">
        <f>IF(AI$4=0,0,求节点(AI$4:AI$9,$B$4:$B$9,求节点(其他调用!$C$4:$C$42,其他调用!$D$4:$D$42,其他调用!$AF128)))</f>
        <v>6</v>
      </c>
      <c r="CQ127" s="44">
        <f>IF(AJ$4=0,0,求节点(AJ$4:AJ$9,$B$4:$B$9,求节点(其他调用!$C$4:$C$42,其他调用!$D$4:$D$42,其他调用!$AF128)))</f>
        <v>6</v>
      </c>
      <c r="CR127" s="44">
        <f>IF(AK$4=0,0,求节点(AK$4:AK$9,$B$4:$B$9,求节点(其他调用!$C$4:$C$42,其他调用!$D$4:$D$42,其他调用!$AF128)))</f>
        <v>6</v>
      </c>
      <c r="CS127" s="44">
        <f>IF(AL$4=0,0,求节点(AL$4:AL$9,$B$4:$B$9,求节点(其他调用!$C$4:$C$42,其他调用!$D$4:$D$42,其他调用!$AF128)))</f>
        <v>6</v>
      </c>
      <c r="CT127" s="44">
        <f>IF(AM$4=0,0,求节点(AM$4:AM$9,$B$4:$B$9,求节点(其他调用!$C$4:$C$42,其他调用!$D$4:$D$42,其他调用!$AF128)))</f>
        <v>6</v>
      </c>
      <c r="CU127" s="44">
        <f>IF(AN$4=0,0,求节点(AN$4:AN$9,$B$4:$B$9,求节点(其他调用!$C$4:$C$42,其他调用!$D$4:$D$42,其他调用!$AF128)))</f>
        <v>6</v>
      </c>
      <c r="CV127" s="44">
        <f>IF(AO$4=0,0,求节点(AO$4:AO$9,$B$4:$B$9,求节点(其他调用!$C$4:$C$42,其他调用!$D$4:$D$42,其他调用!$AF128)))</f>
        <v>6</v>
      </c>
      <c r="CW127" s="44">
        <f>IF(AP$4=0,0,求节点(AP$4:AP$9,$B$4:$B$9,求节点(其他调用!$C$4:$C$42,其他调用!$D$4:$D$42,其他调用!$AF128)))</f>
        <v>6</v>
      </c>
      <c r="CX127" s="44">
        <f>IF(AQ$4=0,0,求节点(AQ$4:AQ$9,$B$4:$B$9,求节点(其他调用!$C$4:$C$42,其他调用!$D$4:$D$42,其他调用!$AF128)))</f>
        <v>6</v>
      </c>
      <c r="CY127" s="44">
        <f>IF(AR$4=0,0,求节点(AR$4:AR$9,$B$4:$B$9,求节点(其他调用!$C$4:$C$42,其他调用!$D$4:$D$42,其他调用!$AF128)))</f>
        <v>6</v>
      </c>
      <c r="CZ127" s="44">
        <f>IF(AS$4=0,0,求节点(AS$4:AS$9,$B$4:$B$9,求节点(其他调用!$C$4:$C$42,其他调用!$D$4:$D$42,其他调用!$AF128)))</f>
        <v>6</v>
      </c>
      <c r="DA127" s="44">
        <f>IF(AT$4=0,0,求节点(AT$4:AT$9,$B$4:$B$9,求节点(其他调用!$C$4:$C$42,其他调用!$D$4:$D$42,其他调用!$AF128)))</f>
        <v>6</v>
      </c>
      <c r="DB127" s="44">
        <f>IF(AU$4=0,0,求节点(AU$4:AU$9,$B$4:$B$9,求节点(其他调用!$C$4:$C$42,其他调用!$D$4:$D$42,其他调用!$AF128)))</f>
        <v>6</v>
      </c>
      <c r="DC127" s="44">
        <f>IF(AV$4=0,0,求节点(AV$4:AV$9,$B$4:$B$9,求节点(其他调用!$C$4:$C$42,其他调用!$D$4:$D$42,其他调用!$AF128)))</f>
        <v>6</v>
      </c>
      <c r="DD127" s="44">
        <f>IF(AW$4=0,0,求节点(AW$4:AW$9,$B$4:$B$9,求节点(其他调用!$C$4:$C$42,其他调用!$D$4:$D$42,其他调用!$AF128)))</f>
        <v>6</v>
      </c>
      <c r="DE127" s="44">
        <f>IF(AX$4=0,0,求节点(AX$4:AX$9,$B$4:$B$9,求节点(其他调用!$C$4:$C$42,其他调用!$D$4:$D$42,其他调用!$AF128)))</f>
        <v>6</v>
      </c>
      <c r="DF127" s="44">
        <f>IF(AY$4=0,0,求节点(AY$4:AY$9,$B$4:$B$9,求节点(其他调用!$C$4:$C$42,其他调用!$D$4:$D$42,其他调用!$AF128)))</f>
        <v>6</v>
      </c>
      <c r="DG127" s="44">
        <f>IF(AZ$4=0,0,求节点(AZ$4:AZ$9,$B$4:$B$9,求节点(其他调用!$C$4:$C$42,其他调用!$D$4:$D$42,其他调用!$AF128)))</f>
        <v>6</v>
      </c>
      <c r="DI127" s="44">
        <v>124</v>
      </c>
      <c r="DJ127" s="44">
        <f>IF(C$23=0,0,求节点(C$23:C$28,$B$23:$B$28,求节点(其他调用!$S$4:$S$20,其他调用!$T$4:$T$20,$DI127)))</f>
        <v>0</v>
      </c>
      <c r="DK127" s="44">
        <f>IF(D$23=0,0,求节点(D$23:D$28,$B$23:$B$28,求节点(其他调用!$S$4:$S$20,其他调用!$T$4:$T$20,$DI127)))</f>
        <v>0</v>
      </c>
      <c r="DL127" s="44">
        <f>IF(E$23=0,0,求节点(E$23:E$28,$B$23:$B$28,求节点(其他调用!$S$4:$S$20,其他调用!$T$4:$T$20,$DI127)))</f>
        <v>0</v>
      </c>
      <c r="DM127" s="44">
        <f>IF(F$23=0,0,求节点(F$23:F$28,$B$23:$B$28,求节点(其他调用!$S$4:$S$20,其他调用!$T$4:$T$20,$DI127)))</f>
        <v>7.1917717670078041E-3</v>
      </c>
      <c r="DN127" s="44">
        <f>IF(G$23=0,0,求节点(G$23:G$28,$B$23:$B$28,求节点(其他调用!$S$4:$S$20,其他调用!$T$4:$T$20,$DI127)))</f>
        <v>1.0787657650511595E-2</v>
      </c>
      <c r="DO127" s="44">
        <f>IF(H$23=0,0,求节点(H$23:H$28,$B$23:$B$28,求节点(其他调用!$S$4:$S$20,其他调用!$T$4:$T$20,$DI127)))</f>
        <v>1.0787657650511595E-2</v>
      </c>
      <c r="DP127" s="44">
        <f>IF(I$23=0,0,求节点(I$23:I$28,$B$23:$B$28,求节点(其他调用!$S$4:$S$20,其他调用!$T$4:$T$20,$DI127)))</f>
        <v>1.6344935834108454E-2</v>
      </c>
      <c r="DQ127" s="44">
        <f>IF(J$23=0,0,求节点(J$23:J$28,$B$23:$B$28,求节点(其他调用!$S$4:$S$20,其他调用!$T$4:$T$20,$DI127)))</f>
        <v>0</v>
      </c>
      <c r="DR127" s="44">
        <f>IF(K$23=0,0,求节点(K$23:K$28,$B$23:$B$28,求节点(其他调用!$S$4:$S$20,其他调用!$T$4:$T$20,$DI127)))</f>
        <v>1.0787657650511595E-2</v>
      </c>
      <c r="DS127" s="44">
        <f>IF(L$23=0,0,求节点(L$23:L$28,$B$23:$B$28,求节点(其他调用!$S$4:$S$20,其他调用!$T$4:$T$20,$DI127)))</f>
        <v>0</v>
      </c>
      <c r="DT127" s="44">
        <f>IF(M$23=0,0,求节点(M$23:M$28,$B$23:$B$28,求节点(其他调用!$S$4:$S$20,其他调用!$T$4:$T$20,$DI127)))</f>
        <v>0</v>
      </c>
      <c r="DU127" s="44">
        <f>IF(N$23=0,0,求节点(N$23:N$28,$B$23:$B$28,求节点(其他调用!$S$4:$S$20,其他调用!$T$4:$T$20,$DI127)))</f>
        <v>0</v>
      </c>
      <c r="DV127" s="44">
        <f>IF(O$23=0,0,求节点(O$23:O$28,$B$23:$B$28,求节点(其他调用!$S$4:$S$20,其他调用!$T$4:$T$20,$DI127)))</f>
        <v>0</v>
      </c>
      <c r="DW127" s="44">
        <f>IF(P$23=0,0,求节点(P$23:P$28,$B$23:$B$28,求节点(其他调用!$S$4:$S$20,其他调用!$T$4:$T$20,$DI127)))</f>
        <v>0</v>
      </c>
      <c r="DX127" s="44">
        <f>IF(Q$23=0,0,求节点(Q$23:Q$28,$B$23:$B$28,求节点(其他调用!$S$4:$S$20,其他调用!$T$4:$T$20,$DI127)))</f>
        <v>0</v>
      </c>
      <c r="DY127" s="44">
        <f>IF(R$23=0,0,求节点(R$23:R$28,$B$23:$B$28,求节点(其他调用!$S$4:$S$20,其他调用!$T$4:$T$20,$DI127)))</f>
        <v>0</v>
      </c>
      <c r="DZ127" s="44">
        <f>IF(S$23=0,0,求节点(S$23:S$28,$B$23:$B$28,求节点(其他调用!$S$4:$S$20,其他调用!$T$4:$T$20,$DI127)))</f>
        <v>0</v>
      </c>
      <c r="EA127" s="44">
        <f>IF(T$23=0,0,求节点(T$23:T$28,$B$23:$B$28,求节点(其他调用!$S$4:$S$20,其他调用!$T$4:$T$20,$DI127)))</f>
        <v>0</v>
      </c>
      <c r="EB127" s="44">
        <f>IF(U$23=0,0,求节点(U$23:U$28,$B$23:$B$28,求节点(其他调用!$S$4:$S$20,其他调用!$T$4:$T$20,$DI127)))</f>
        <v>0</v>
      </c>
      <c r="EC127" s="44">
        <f>IF(V$23=0,0,求节点(V$23:V$28,$B$23:$B$28,求节点(其他调用!$S$4:$S$20,其他调用!$T$4:$T$20,$DI127)))</f>
        <v>0</v>
      </c>
      <c r="EF127" s="44">
        <v>124</v>
      </c>
      <c r="EG127" s="44">
        <f>IF(C$4=0,0,求节点(C$4:C$9,$B$4:$B$9,求节点(其他调用!$F$4:$F$42,其他调用!$G$4:$G$42,其他调用!$AG128)))</f>
        <v>6</v>
      </c>
      <c r="EH127" s="44">
        <f>IF(D$4=0,0,求节点(D$4:D$9,$B$4:$B$9,求节点(其他调用!$F$4:$F$42,其他调用!$G$4:$G$42,其他调用!$AG128)))</f>
        <v>6</v>
      </c>
      <c r="EI127" s="44">
        <f>IF(E$4=0,0,求节点(E$4:E$9,$B$4:$B$9,求节点(其他调用!$F$4:$F$42,其他调用!$G$4:$G$42,其他调用!$AG128)))</f>
        <v>6</v>
      </c>
      <c r="EJ127" s="44">
        <f>IF(F$4=0,0,求节点(F$4:F$9,$B$4:$B$9,求节点(其他调用!$F$4:$F$42,其他调用!$G$4:$G$42,其他调用!$AG128)))</f>
        <v>0</v>
      </c>
      <c r="EK127" s="44">
        <f>IF(G$4=0,0,求节点(G$4:G$9,$B$4:$B$9,求节点(其他调用!$F$4:$F$42,其他调用!$G$4:$G$42,其他调用!$AG128)))</f>
        <v>0</v>
      </c>
      <c r="EL127" s="44">
        <f>IF(H$4=0,0,求节点(H$4:H$9,$B$4:$B$9,求节点(其他调用!$F$4:$F$42,其他调用!$G$4:$G$42,其他调用!$AG128)))</f>
        <v>0</v>
      </c>
      <c r="EM127" s="44">
        <f>IF(I$4=0,0,求节点(I$4:I$9,$B$4:$B$9,求节点(其他调用!$F$4:$F$42,其他调用!$G$4:$G$42,其他调用!$AG128)))</f>
        <v>0</v>
      </c>
      <c r="EN127" s="44">
        <f>IF(J$4=0,0,求节点(J$4:J$9,$B$4:$B$9,求节点(其他调用!$F$4:$F$42,其他调用!$G$4:$G$42,其他调用!$AG128)))</f>
        <v>0</v>
      </c>
      <c r="EO127" s="44">
        <f>IF(K$4=0,0,求节点(K$4:K$9,$B$4:$B$9,求节点(其他调用!$F$4:$F$42,其他调用!$G$4:$G$42,其他调用!$AG128)))</f>
        <v>0</v>
      </c>
      <c r="EP127" s="44">
        <f>IF(L$4=0,0,求节点(L$4:L$9,$B$4:$B$9,求节点(其他调用!$F$4:$F$42,其他调用!$G$4:$G$42,其他调用!$AG128)))</f>
        <v>0</v>
      </c>
      <c r="EQ127" s="44">
        <f>IF(M$4=0,0,求节点(M$4:M$9,$B$4:$B$9,求节点(其他调用!$F$4:$F$42,其他调用!$G$4:$G$42,其他调用!$AG128)))</f>
        <v>0</v>
      </c>
      <c r="ER127" s="44">
        <f>IF(N$4=0,0,求节点(N$4:N$9,$B$4:$B$9,求节点(其他调用!$F$4:$F$42,其他调用!$G$4:$G$42,其他调用!$AG128)))</f>
        <v>0</v>
      </c>
      <c r="ES127" s="44">
        <f>IF(O$4=0,0,求节点(O$4:O$9,$B$4:$B$9,求节点(其他调用!$F$4:$F$42,其他调用!$G$4:$G$42,其他调用!$AG128)))</f>
        <v>0</v>
      </c>
      <c r="ET127" s="44">
        <f>IF(P$4=0,0,求节点(P$4:P$9,$B$4:$B$9,求节点(其他调用!$F$4:$F$42,其他调用!$G$4:$G$42,其他调用!$AG128)))</f>
        <v>0</v>
      </c>
      <c r="EU127" s="44">
        <f>IF(Q$4=0,0,求节点(Q$4:Q$9,$B$4:$B$9,求节点(其他调用!$F$4:$F$42,其他调用!$G$4:$G$42,其他调用!$AG128)))</f>
        <v>0</v>
      </c>
      <c r="EV127" s="44">
        <f>IF(R$4=0,0,求节点(R$4:R$9,$B$4:$B$9,求节点(其他调用!$F$4:$F$42,其他调用!$G$4:$G$42,其他调用!$AG128)))</f>
        <v>0</v>
      </c>
      <c r="EW127" s="44">
        <f>IF(S$4=0,0,求节点(S$4:S$9,$B$4:$B$9,求节点(其他调用!$F$4:$F$42,其他调用!$G$4:$G$42,其他调用!$AG128)))</f>
        <v>6</v>
      </c>
      <c r="EX127" s="44">
        <f>IF(T$4=0,0,求节点(T$4:T$9,$B$4:$B$9,求节点(其他调用!$F$4:$F$42,其他调用!$G$4:$G$42,其他调用!$AG128)))</f>
        <v>6</v>
      </c>
      <c r="EY127" s="44">
        <f>IF(U$4=0,0,求节点(U$4:U$9,$B$4:$B$9,求节点(其他调用!$F$4:$F$42,其他调用!$G$4:$G$42,其他调用!$AG128)))</f>
        <v>6</v>
      </c>
      <c r="EZ127" s="44">
        <f>IF(V$4=0,0,求节点(V$4:V$9,$B$4:$B$9,求节点(其他调用!$F$4:$F$42,其他调用!$G$4:$G$42,其他调用!$AG128)))</f>
        <v>0</v>
      </c>
      <c r="FA127" s="44">
        <f>IF(W$4=0,0,求节点(W$4:W$9,$B$4:$B$9,求节点(其他调用!$F$4:$F$42,其他调用!$G$4:$G$42,其他调用!$AG128)))</f>
        <v>6</v>
      </c>
      <c r="FB127" s="44">
        <f>IF(X$4=0,0,求节点(X$4:X$9,$B$4:$B$9,求节点(其他调用!$F$4:$F$42,其他调用!$G$4:$G$42,其他调用!$AG128)))</f>
        <v>6</v>
      </c>
      <c r="FC127" s="44">
        <f>IF(Y$4=0,0,求节点(Y$4:Y$9,$B$4:$B$9,求节点(其他调用!$F$4:$F$42,其他调用!$G$4:$G$42,其他调用!$AG128)))</f>
        <v>6</v>
      </c>
      <c r="FD127" s="44">
        <f>IF(Z$4=0,0,求节点(Z$4:Z$9,$B$4:$B$9,求节点(其他调用!$F$4:$F$42,其他调用!$G$4:$G$42,其他调用!$AG128)))</f>
        <v>0</v>
      </c>
      <c r="FE127" s="44">
        <f>IF(AA$4=0,0,求节点(AA$4:AA$9,$B$4:$B$9,求节点(其他调用!$F$4:$F$42,其他调用!$G$4:$G$42,其他调用!$AG128)))</f>
        <v>6</v>
      </c>
      <c r="FF127" s="44">
        <f>IF(AB$4=0,0,求节点(AB$4:AB$9,$B$4:$B$9,求节点(其他调用!$F$4:$F$42,其他调用!$G$4:$G$42,其他调用!$AG128)))</f>
        <v>6</v>
      </c>
      <c r="FG127" s="44">
        <f>IF(AC$4=0,0,求节点(AC$4:AC$9,$B$4:$B$9,求节点(其他调用!$F$4:$F$42,其他调用!$G$4:$G$42,其他调用!$AG128)))</f>
        <v>6</v>
      </c>
      <c r="FH127" s="44">
        <f>IF(AD$4=0,0,求节点(AD$4:AD$9,$B$4:$B$9,求节点(其他调用!$F$4:$F$42,其他调用!$G$4:$G$42,其他调用!$AG128)))</f>
        <v>6</v>
      </c>
      <c r="FI127" s="44">
        <f>IF(AE$4=0,0,求节点(AE$4:AE$9,$B$4:$B$9,求节点(其他调用!$F$4:$F$42,其他调用!$G$4:$G$42,其他调用!$AG128)))</f>
        <v>6</v>
      </c>
      <c r="FJ127" s="44">
        <f>IF(AF$4=0,0,求节点(AF$4:AF$9,$B$4:$B$9,求节点(其他调用!$F$4:$F$42,其他调用!$G$4:$G$42,其他调用!$AG128)))</f>
        <v>6</v>
      </c>
      <c r="FK127" s="44">
        <f>IF(AG$4=0,0,求节点(AG$4:AG$9,$B$4:$B$9,求节点(其他调用!$F$4:$F$42,其他调用!$G$4:$G$42,其他调用!$AG128)))</f>
        <v>6</v>
      </c>
      <c r="FL127" s="44">
        <f>IF(AH$4=0,0,求节点(AH$4:AH$9,$B$4:$B$9,求节点(其他调用!$F$4:$F$42,其他调用!$G$4:$G$42,其他调用!$AG128)))</f>
        <v>6</v>
      </c>
      <c r="FM127" s="44">
        <f>IF(AI$4=0,0,求节点(AI$4:AI$9,$B$4:$B$9,求节点(其他调用!$F$4:$F$42,其他调用!$G$4:$G$42,其他调用!$AG128)))</f>
        <v>6</v>
      </c>
      <c r="FN127" s="44">
        <f>IF(AJ$4=0,0,求节点(AJ$4:AJ$9,$B$4:$B$9,求节点(其他调用!$F$4:$F$42,其他调用!$G$4:$G$42,其他调用!$AG128)))</f>
        <v>6</v>
      </c>
      <c r="FO127" s="44">
        <f>IF(AK$4=0,0,求节点(AK$4:AK$9,$B$4:$B$9,求节点(其他调用!$F$4:$F$42,其他调用!$G$4:$G$42,其他调用!$AG128)))</f>
        <v>6</v>
      </c>
      <c r="FP127" s="44">
        <f>IF(AL$4=0,0,求节点(AL$4:AL$9,$B$4:$B$9,求节点(其他调用!$F$4:$F$42,其他调用!$G$4:$G$42,其他调用!$AG128)))</f>
        <v>6</v>
      </c>
      <c r="FQ127" s="44">
        <f>IF(AM$4=0,0,求节点(AM$4:AM$9,$B$4:$B$9,求节点(其他调用!$F$4:$F$42,其他调用!$G$4:$G$42,其他调用!$AG128)))</f>
        <v>6</v>
      </c>
      <c r="FR127" s="44">
        <f>IF(AN$4=0,0,求节点(AN$4:AN$9,$B$4:$B$9,求节点(其他调用!$F$4:$F$42,其他调用!$G$4:$G$42,其他调用!$AG128)))</f>
        <v>6</v>
      </c>
      <c r="FS127" s="44">
        <f>IF(AO$4=0,0,求节点(AO$4:AO$9,$B$4:$B$9,求节点(其他调用!$F$4:$F$42,其他调用!$G$4:$G$42,其他调用!$AG128)))</f>
        <v>6</v>
      </c>
      <c r="FT127" s="44">
        <f>IF(AP$4=0,0,求节点(AP$4:AP$9,$B$4:$B$9,求节点(其他调用!$F$4:$F$42,其他调用!$G$4:$G$42,其他调用!$AG128)))</f>
        <v>6</v>
      </c>
      <c r="FU127" s="44">
        <f>IF(AQ$4=0,0,求节点(AQ$4:AQ$9,$B$4:$B$9,求节点(其他调用!$F$4:$F$42,其他调用!$G$4:$G$42,其他调用!$AG128)))</f>
        <v>6</v>
      </c>
      <c r="FV127" s="44">
        <f>IF(AR$4=0,0,求节点(AR$4:AR$9,$B$4:$B$9,求节点(其他调用!$F$4:$F$42,其他调用!$G$4:$G$42,其他调用!$AG128)))</f>
        <v>6</v>
      </c>
      <c r="FW127" s="44">
        <f>IF(AS$4=0,0,求节点(AS$4:AS$9,$B$4:$B$9,求节点(其他调用!$F$4:$F$42,其他调用!$G$4:$G$42,其他调用!$AG128)))</f>
        <v>6</v>
      </c>
      <c r="FX127" s="44">
        <f>IF(AT$4=0,0,求节点(AT$4:AT$9,$B$4:$B$9,求节点(其他调用!$F$4:$F$42,其他调用!$G$4:$G$42,其他调用!$AG128)))</f>
        <v>6</v>
      </c>
      <c r="FY127" s="44">
        <f>IF(AU$4=0,0,求节点(AU$4:AU$9,$B$4:$B$9,求节点(其他调用!$F$4:$F$42,其他调用!$G$4:$G$42,其他调用!$AG128)))</f>
        <v>6</v>
      </c>
      <c r="FZ127" s="44">
        <f>IF(AV$4=0,0,求节点(AV$4:AV$9,$B$4:$B$9,求节点(其他调用!$F$4:$F$42,其他调用!$G$4:$G$42,其他调用!$AG128)))</f>
        <v>6</v>
      </c>
      <c r="GA127" s="44">
        <f>IF(AW$4=0,0,求节点(AW$4:AW$9,$B$4:$B$9,求节点(其他调用!$F$4:$F$42,其他调用!$G$4:$G$42,其他调用!$AG128)))</f>
        <v>6</v>
      </c>
      <c r="GB127" s="44">
        <f>IF(AX$4=0,0,求节点(AX$4:AX$9,$B$4:$B$9,求节点(其他调用!$F$4:$F$42,其他调用!$G$4:$G$42,其他调用!$AG128)))</f>
        <v>6</v>
      </c>
      <c r="GC127" s="44">
        <f>IF(AY$4=0,0,求节点(AY$4:AY$9,$B$4:$B$9,求节点(其他调用!$F$4:$F$42,其他调用!$G$4:$G$42,其他调用!$AG128)))</f>
        <v>6</v>
      </c>
      <c r="GD127" s="44">
        <f>IF(AZ$4=0,0,求节点(AZ$4:AZ$9,$B$4:$B$9,求节点(其他调用!$F$4:$F$42,其他调用!$G$4:$G$42,其他调用!$AG128)))</f>
        <v>6</v>
      </c>
      <c r="GF127" s="44">
        <v>124</v>
      </c>
      <c r="GG127" s="44">
        <f>IF(C$23=0,0,求节点(C$23:C$28,$B$23:$B$28,求节点(其他调用!$U$4:$U$20,其他调用!$V$4:$V$20,$GF127)))</f>
        <v>0</v>
      </c>
      <c r="GH127" s="44">
        <f>IF(D$23=0,0,求节点(D$23:D$28,$B$23:$B$28,求节点(其他调用!$U$4:$U$20,其他调用!$V$4:$V$20,$GF127)))</f>
        <v>0</v>
      </c>
      <c r="GI127" s="44">
        <f>IF(E$23=0,0,求节点(E$23:E$28,$B$23:$B$28,求节点(其他调用!$U$4:$U$20,其他调用!$V$4:$V$20,$GF127)))</f>
        <v>0</v>
      </c>
      <c r="GJ127" s="44">
        <f>IF(F$23=0,0,求节点(F$23:F$28,$B$23:$B$28,求节点(其他调用!$U$4:$U$20,其他调用!$V$4:$V$20,$GF127)))</f>
        <v>0</v>
      </c>
      <c r="GK127" s="44">
        <f>IF(G$23=0,0,求节点(G$23:G$28,$B$23:$B$28,求节点(其他调用!$U$4:$U$20,其他调用!$V$4:$V$20,$GF127)))</f>
        <v>0</v>
      </c>
      <c r="GL127" s="44">
        <f>IF(H$23=0,0,求节点(H$23:H$28,$B$23:$B$28,求节点(其他调用!$U$4:$U$20,其他调用!$V$4:$V$20,$GF127)))</f>
        <v>0</v>
      </c>
      <c r="GM127" s="44">
        <f>IF(I$23=0,0,求节点(I$23:I$28,$B$23:$B$28,求节点(其他调用!$U$4:$U$20,其他调用!$V$4:$V$20,$GF127)))</f>
        <v>0</v>
      </c>
      <c r="GN127" s="44">
        <f>IF(J$23=0,0,求节点(J$23:J$28,$B$23:$B$28,求节点(其他调用!$U$4:$U$20,其他调用!$V$4:$V$20,$GF127)))</f>
        <v>0</v>
      </c>
      <c r="GO127" s="44">
        <f>IF(K$23=0,0,求节点(K$23:K$28,$B$23:$B$28,求节点(其他调用!$U$4:$U$20,其他调用!$V$4:$V$20,$GF127)))</f>
        <v>0</v>
      </c>
      <c r="GP127" s="44">
        <f>IF(L$23=0,0,求节点(L$23:L$28,$B$23:$B$28,求节点(其他调用!$U$4:$U$20,其他调用!$V$4:$V$20,$GF127)))</f>
        <v>0</v>
      </c>
      <c r="GQ127" s="44">
        <f>IF(M$23=0,0,求节点(M$23:M$28,$B$23:$B$28,求节点(其他调用!$U$4:$U$20,其他调用!$V$4:$V$20,$GF127)))</f>
        <v>0</v>
      </c>
      <c r="GR127" s="44">
        <f>IF(N$23=0,0,求节点(N$23:N$28,$B$23:$B$28,求节点(其他调用!$U$4:$U$20,其他调用!$V$4:$V$20,$GF127)))</f>
        <v>0</v>
      </c>
      <c r="GS127" s="44">
        <f>IF(O$23=0,0,求节点(O$23:O$28,$B$23:$B$28,求节点(其他调用!$U$4:$U$20,其他调用!$V$4:$V$20,$GF127)))</f>
        <v>0</v>
      </c>
      <c r="GT127" s="44">
        <f>IF(P$23=0,0,求节点(P$23:P$28,$B$23:$B$28,求节点(其他调用!$U$4:$U$20,其他调用!$V$4:$V$20,$GF127)))</f>
        <v>0</v>
      </c>
      <c r="GU127" s="44">
        <f>IF(Q$23=0,0,求节点(Q$23:Q$28,$B$23:$B$28,求节点(其他调用!$U$4:$U$20,其他调用!$V$4:$V$20,$GF127)))</f>
        <v>0</v>
      </c>
      <c r="GV127" s="44">
        <f>IF(R$23=0,0,求节点(R$23:R$28,$B$23:$B$28,求节点(其他调用!$U$4:$U$20,其他调用!$V$4:$V$20,$GF127)))</f>
        <v>0</v>
      </c>
      <c r="GW127" s="44">
        <f>IF(S$23=0,0,求节点(S$23:S$28,$B$23:$B$28,求节点(其他调用!$U$4:$U$20,其他调用!$V$4:$V$20,$GF127)))</f>
        <v>0</v>
      </c>
      <c r="GX127" s="44">
        <f>IF(T$23=0,0,求节点(T$23:T$28,$B$23:$B$28,求节点(其他调用!$U$4:$U$20,其他调用!$V$4:$V$20,$GF127)))</f>
        <v>0</v>
      </c>
      <c r="GY127" s="44">
        <f>IF(U$23=0,0,求节点(U$23:U$28,$B$23:$B$28,求节点(其他调用!$U$4:$U$20,其他调用!$V$4:$V$20,$GF127)))</f>
        <v>0</v>
      </c>
      <c r="GZ127" s="44">
        <f>IF(V$23=0,0,求节点(V$23:V$28,$B$23:$B$28,求节点(其他调用!$U$4:$U$20,其他调用!$V$4:$V$20,$GF127)))</f>
        <v>0</v>
      </c>
      <c r="HC127" s="44">
        <v>124</v>
      </c>
      <c r="HD127" s="44">
        <f>IF(C$4=0,0,求节点(C$4:C$9,$B$4:$B$9,求节点(其他调用!$I$4:$I$42,其他调用!$J$4:$J$42,其他调用!$AH128)))</f>
        <v>6</v>
      </c>
      <c r="HE127" s="44">
        <f>IF(D$4=0,0,求节点(D$4:D$9,$B$4:$B$9,求节点(其他调用!$I$4:$I$42,其他调用!$J$4:$J$42,其他调用!$AH128)))</f>
        <v>6</v>
      </c>
      <c r="HF127" s="44">
        <f>IF(E$4=0,0,求节点(E$4:E$9,$B$4:$B$9,求节点(其他调用!$I$4:$I$42,其他调用!$J$4:$J$42,其他调用!$AH128)))</f>
        <v>6</v>
      </c>
      <c r="HG127" s="44">
        <f>IF(F$4=0,0,求节点(F$4:F$9,$B$4:$B$9,求节点(其他调用!$I$4:$I$42,其他调用!$J$4:$J$42,其他调用!$AH128)))</f>
        <v>0</v>
      </c>
      <c r="HH127" s="44">
        <f>IF(G$4=0,0,求节点(G$4:G$9,$B$4:$B$9,求节点(其他调用!$I$4:$I$42,其他调用!$J$4:$J$42,其他调用!$AH128)))</f>
        <v>0</v>
      </c>
      <c r="HI127" s="44">
        <f>IF(H$4=0,0,求节点(H$4:H$9,$B$4:$B$9,求节点(其他调用!$I$4:$I$42,其他调用!$J$4:$J$42,其他调用!$AH128)))</f>
        <v>0</v>
      </c>
      <c r="HJ127" s="44">
        <f>IF(I$4=0,0,求节点(I$4:I$9,$B$4:$B$9,求节点(其他调用!$I$4:$I$42,其他调用!$J$4:$J$42,其他调用!$AH128)))</f>
        <v>0</v>
      </c>
      <c r="HK127" s="44">
        <f>IF(J$4=0,0,求节点(J$4:J$9,$B$4:$B$9,求节点(其他调用!$I$4:$I$42,其他调用!$J$4:$J$42,其他调用!$AH128)))</f>
        <v>0</v>
      </c>
      <c r="HL127" s="44">
        <f>IF(K$4=0,0,求节点(K$4:K$9,$B$4:$B$9,求节点(其他调用!$I$4:$I$42,其他调用!$J$4:$J$42,其他调用!$AH128)))</f>
        <v>0</v>
      </c>
      <c r="HM127" s="44">
        <f>IF(L$4=0,0,求节点(L$4:L$9,$B$4:$B$9,求节点(其他调用!$I$4:$I$42,其他调用!$J$4:$J$42,其他调用!$AH128)))</f>
        <v>0</v>
      </c>
      <c r="HN127" s="44">
        <f>IF(M$4=0,0,求节点(M$4:M$9,$B$4:$B$9,求节点(其他调用!$I$4:$I$42,其他调用!$J$4:$J$42,其他调用!$AH128)))</f>
        <v>0</v>
      </c>
      <c r="HO127" s="44">
        <f>IF(N$4=0,0,求节点(N$4:N$9,$B$4:$B$9,求节点(其他调用!$I$4:$I$42,其他调用!$J$4:$J$42,其他调用!$AH128)))</f>
        <v>0</v>
      </c>
      <c r="HP127" s="44">
        <f>IF(O$4=0,0,求节点(O$4:O$9,$B$4:$B$9,求节点(其他调用!$I$4:$I$42,其他调用!$J$4:$J$42,其他调用!$AH128)))</f>
        <v>0</v>
      </c>
      <c r="HQ127" s="44">
        <f>IF(P$4=0,0,求节点(P$4:P$9,$B$4:$B$9,求节点(其他调用!$I$4:$I$42,其他调用!$J$4:$J$42,其他调用!$AH128)))</f>
        <v>0</v>
      </c>
      <c r="HR127" s="44">
        <f>IF(Q$4=0,0,求节点(Q$4:Q$9,$B$4:$B$9,求节点(其他调用!$I$4:$I$42,其他调用!$J$4:$J$42,其他调用!$AH128)))</f>
        <v>0</v>
      </c>
      <c r="HS127" s="44">
        <f>IF(R$4=0,0,求节点(R$4:R$9,$B$4:$B$9,求节点(其他调用!$I$4:$I$42,其他调用!$J$4:$J$42,其他调用!$AH128)))</f>
        <v>0</v>
      </c>
      <c r="HT127" s="44">
        <f>IF(S$4=0,0,求节点(S$4:S$9,$B$4:$B$9,求节点(其他调用!$I$4:$I$42,其他调用!$J$4:$J$42,其他调用!$AH128)))</f>
        <v>6</v>
      </c>
      <c r="HU127" s="44">
        <f>IF(T$4=0,0,求节点(T$4:T$9,$B$4:$B$9,求节点(其他调用!$I$4:$I$42,其他调用!$J$4:$J$42,其他调用!$AH128)))</f>
        <v>6</v>
      </c>
      <c r="HV127" s="44">
        <f>IF(U$4=0,0,求节点(U$4:U$9,$B$4:$B$9,求节点(其他调用!$I$4:$I$42,其他调用!$J$4:$J$42,其他调用!$AH128)))</f>
        <v>6</v>
      </c>
      <c r="HW127" s="44">
        <f>IF(V$4=0,0,求节点(V$4:V$9,$B$4:$B$9,求节点(其他调用!$I$4:$I$42,其他调用!$J$4:$J$42,其他调用!$AH128)))</f>
        <v>0</v>
      </c>
      <c r="HX127" s="44">
        <f>IF(W$4=0,0,求节点(W$4:W$9,$B$4:$B$9,求节点(其他调用!$I$4:$I$42,其他调用!$J$4:$J$42,其他调用!$AH128)))</f>
        <v>6</v>
      </c>
      <c r="HY127" s="44">
        <f>IF(X$4=0,0,求节点(X$4:X$9,$B$4:$B$9,求节点(其他调用!$I$4:$I$42,其他调用!$J$4:$J$42,其他调用!$AH128)))</f>
        <v>6</v>
      </c>
      <c r="HZ127" s="44">
        <f>IF(Y$4=0,0,求节点(Y$4:Y$9,$B$4:$B$9,求节点(其他调用!$I$4:$I$42,其他调用!$J$4:$J$42,其他调用!$AH128)))</f>
        <v>6</v>
      </c>
      <c r="IA127" s="44">
        <f>IF(Z$4=0,0,求节点(Z$4:Z$9,$B$4:$B$9,求节点(其他调用!$I$4:$I$42,其他调用!$J$4:$J$42,其他调用!$AH128)))</f>
        <v>0</v>
      </c>
      <c r="IB127" s="44">
        <f>IF(AA$4=0,0,求节点(AA$4:AA$9,$B$4:$B$9,求节点(其他调用!$I$4:$I$42,其他调用!$J$4:$J$42,其他调用!$AH128)))</f>
        <v>6</v>
      </c>
      <c r="IC127" s="44">
        <f>IF(AB$4=0,0,求节点(AB$4:AB$9,$B$4:$B$9,求节点(其他调用!$I$4:$I$42,其他调用!$J$4:$J$42,其他调用!$AH128)))</f>
        <v>6</v>
      </c>
      <c r="ID127" s="44">
        <f>IF(AC$4=0,0,求节点(AC$4:AC$9,$B$4:$B$9,求节点(其他调用!$I$4:$I$42,其他调用!$J$4:$J$42,其他调用!$AH128)))</f>
        <v>6</v>
      </c>
      <c r="IE127" s="44">
        <f>IF(AD$4=0,0,求节点(AD$4:AD$9,$B$4:$B$9,求节点(其他调用!$I$4:$I$42,其他调用!$J$4:$J$42,其他调用!$AH128)))</f>
        <v>6</v>
      </c>
      <c r="IF127" s="44">
        <f>IF(AE$4=0,0,求节点(AE$4:AE$9,$B$4:$B$9,求节点(其他调用!$I$4:$I$42,其他调用!$J$4:$J$42,其他调用!$AH128)))</f>
        <v>6</v>
      </c>
      <c r="IG127" s="44">
        <f>IF(AF$4=0,0,求节点(AF$4:AF$9,$B$4:$B$9,求节点(其他调用!$I$4:$I$42,其他调用!$J$4:$J$42,其他调用!$AH128)))</f>
        <v>6</v>
      </c>
      <c r="IH127" s="44">
        <f>IF(AG$4=0,0,求节点(AG$4:AG$9,$B$4:$B$9,求节点(其他调用!$I$4:$I$42,其他调用!$J$4:$J$42,其他调用!$AH128)))</f>
        <v>6</v>
      </c>
      <c r="II127" s="44">
        <f>IF(AH$4=0,0,求节点(AH$4:AH$9,$B$4:$B$9,求节点(其他调用!$I$4:$I$42,其他调用!$J$4:$J$42,其他调用!$AH128)))</f>
        <v>6</v>
      </c>
      <c r="IJ127" s="44">
        <f>IF(AI$4=0,0,求节点(AI$4:AI$9,$B$4:$B$9,求节点(其他调用!$I$4:$I$42,其他调用!$J$4:$J$42,其他调用!$AH128)))</f>
        <v>6</v>
      </c>
      <c r="IK127" s="44">
        <f>IF(AJ$4=0,0,求节点(AJ$4:AJ$9,$B$4:$B$9,求节点(其他调用!$I$4:$I$42,其他调用!$J$4:$J$42,其他调用!$AH128)))</f>
        <v>6</v>
      </c>
      <c r="IL127" s="44">
        <f>IF(AK$4=0,0,求节点(AK$4:AK$9,$B$4:$B$9,求节点(其他调用!$I$4:$I$42,其他调用!$J$4:$J$42,其他调用!$AH128)))</f>
        <v>6</v>
      </c>
      <c r="IM127" s="44">
        <f>IF(AL$4=0,0,求节点(AL$4:AL$9,$B$4:$B$9,求节点(其他调用!$I$4:$I$42,其他调用!$J$4:$J$42,其他调用!$AH128)))</f>
        <v>6</v>
      </c>
      <c r="IN127" s="44">
        <f>IF(AM$4=0,0,求节点(AM$4:AM$9,$B$4:$B$9,求节点(其他调用!$I$4:$I$42,其他调用!$J$4:$J$42,其他调用!$AH128)))</f>
        <v>6</v>
      </c>
      <c r="IO127" s="44">
        <f>IF(AN$4=0,0,求节点(AN$4:AN$9,$B$4:$B$9,求节点(其他调用!$I$4:$I$42,其他调用!$J$4:$J$42,其他调用!$AH128)))</f>
        <v>6</v>
      </c>
      <c r="IP127" s="44">
        <f>IF(AO$4=0,0,求节点(AO$4:AO$9,$B$4:$B$9,求节点(其他调用!$I$4:$I$42,其他调用!$J$4:$J$42,其他调用!$AH128)))</f>
        <v>6</v>
      </c>
      <c r="IQ127" s="44">
        <f>IF(AP$4=0,0,求节点(AP$4:AP$9,$B$4:$B$9,求节点(其他调用!$I$4:$I$42,其他调用!$J$4:$J$42,其他调用!$AH128)))</f>
        <v>6</v>
      </c>
      <c r="IR127" s="44">
        <f>IF(AQ$4=0,0,求节点(AQ$4:AQ$9,$B$4:$B$9,求节点(其他调用!$I$4:$I$42,其他调用!$J$4:$J$42,其他调用!$AH128)))</f>
        <v>6</v>
      </c>
      <c r="IS127" s="44">
        <f>IF(AR$4=0,0,求节点(AR$4:AR$9,$B$4:$B$9,求节点(其他调用!$I$4:$I$42,其他调用!$J$4:$J$42,其他调用!$AH128)))</f>
        <v>6</v>
      </c>
      <c r="IT127" s="44">
        <f>IF(AS$4=0,0,求节点(AS$4:AS$9,$B$4:$B$9,求节点(其他调用!$I$4:$I$42,其他调用!$J$4:$J$42,其他调用!$AH128)))</f>
        <v>6</v>
      </c>
      <c r="IU127" s="44">
        <f>IF(AT$4=0,0,求节点(AT$4:AT$9,$B$4:$B$9,求节点(其他调用!$I$4:$I$42,其他调用!$J$4:$J$42,其他调用!$AH128)))</f>
        <v>6</v>
      </c>
      <c r="IV127" s="44">
        <f>IF(AU$4=0,0,求节点(AU$4:AU$9,$B$4:$B$9,求节点(其他调用!$I$4:$I$42,其他调用!$J$4:$J$42,其他调用!$AH128)))</f>
        <v>6</v>
      </c>
      <c r="IW127" s="44">
        <f>IF(AV$4=0,0,求节点(AV$4:AV$9,$B$4:$B$9,求节点(其他调用!$I$4:$I$42,其他调用!$J$4:$J$42,其他调用!$AH128)))</f>
        <v>6</v>
      </c>
      <c r="IX127" s="44">
        <f>IF(AW$4=0,0,求节点(AW$4:AW$9,$B$4:$B$9,求节点(其他调用!$I$4:$I$42,其他调用!$J$4:$J$42,其他调用!$AH128)))</f>
        <v>6</v>
      </c>
      <c r="IY127" s="44">
        <f>IF(AX$4=0,0,求节点(AX$4:AX$9,$B$4:$B$9,求节点(其他调用!$I$4:$I$42,其他调用!$J$4:$J$42,其他调用!$AH128)))</f>
        <v>6</v>
      </c>
      <c r="IZ127" s="44">
        <f>IF(AY$4=0,0,求节点(AY$4:AY$9,$B$4:$B$9,求节点(其他调用!$I$4:$I$42,其他调用!$J$4:$J$42,其他调用!$AH128)))</f>
        <v>6</v>
      </c>
      <c r="JA127" s="44">
        <f>IF(AZ$4=0,0,求节点(AZ$4:AZ$9,$B$4:$B$9,求节点(其他调用!$I$4:$I$42,其他调用!$J$4:$J$42,其他调用!$AH128)))</f>
        <v>6</v>
      </c>
      <c r="JC127" s="44">
        <v>124</v>
      </c>
      <c r="JD127" s="44">
        <f>IF(C$23=0,0,求节点(C$23:C$28,$B$23:$B$28,求节点(其他调用!$W$4:$W$20,其他调用!$X$4:$X$20,$JC127)))</f>
        <v>0</v>
      </c>
      <c r="JE127" s="44">
        <f>IF(D$23=0,0,求节点(D$23:D$28,$B$23:$B$28,求节点(其他调用!$W$4:$W$20,其他调用!$X$4:$X$20,$JC127)))</f>
        <v>0</v>
      </c>
      <c r="JF127" s="44">
        <f>IF(E$23=0,0,求节点(E$23:E$28,$B$23:$B$28,求节点(其他调用!$W$4:$W$20,其他调用!$X$4:$X$20,$JC127)))</f>
        <v>0</v>
      </c>
      <c r="JG127" s="44">
        <f>IF(F$23=0,0,求节点(F$23:F$28,$B$23:$B$28,求节点(其他调用!$W$4:$W$20,其他调用!$X$4:$X$20,$JC127)))</f>
        <v>7.1917717670078041E-3</v>
      </c>
      <c r="JH127" s="44">
        <f>IF(G$23=0,0,求节点(G$23:G$28,$B$23:$B$28,求节点(其他调用!$W$4:$W$20,其他调用!$X$4:$X$20,$JC127)))</f>
        <v>1.0787657650511595E-2</v>
      </c>
      <c r="JI127" s="44">
        <f>IF(H$23=0,0,求节点(H$23:H$28,$B$23:$B$28,求节点(其他调用!$W$4:$W$20,其他调用!$X$4:$X$20,$JC127)))</f>
        <v>1.0787657650511595E-2</v>
      </c>
      <c r="JJ127" s="44">
        <f>IF(I$23=0,0,求节点(I$23:I$28,$B$23:$B$28,求节点(其他调用!$W$4:$W$20,其他调用!$X$4:$X$20,$JC127)))</f>
        <v>1.6344935834108454E-2</v>
      </c>
      <c r="JK127" s="44">
        <f>IF(J$23=0,0,求节点(J$23:J$28,$B$23:$B$28,求节点(其他调用!$W$4:$W$20,其他调用!$X$4:$X$20,$JC127)))</f>
        <v>0</v>
      </c>
      <c r="JL127" s="44">
        <f>IF(K$23=0,0,求节点(K$23:K$28,$B$23:$B$28,求节点(其他调用!$W$4:$W$20,其他调用!$X$4:$X$20,$JC127)))</f>
        <v>1.0787657650511595E-2</v>
      </c>
      <c r="JM127" s="44">
        <f>IF(L$23=0,0,求节点(L$23:L$28,$B$23:$B$28,求节点(其他调用!$W$4:$W$20,其他调用!$X$4:$X$20,$JC127)))</f>
        <v>0</v>
      </c>
      <c r="JN127" s="44">
        <f>IF(M$23=0,0,求节点(M$23:M$28,$B$23:$B$28,求节点(其他调用!$W$4:$W$20,其他调用!$X$4:$X$20,$JC127)))</f>
        <v>0</v>
      </c>
      <c r="JO127" s="44">
        <f>IF(N$23=0,0,求节点(N$23:N$28,$B$23:$B$28,求节点(其他调用!$W$4:$W$20,其他调用!$X$4:$X$20,$JC127)))</f>
        <v>0</v>
      </c>
      <c r="JP127" s="44">
        <f>IF(O$23=0,0,求节点(O$23:O$28,$B$23:$B$28,求节点(其他调用!$W$4:$W$20,其他调用!$X$4:$X$20,$JC127)))</f>
        <v>0</v>
      </c>
      <c r="JQ127" s="44">
        <f>IF(P$23=0,0,求节点(P$23:P$28,$B$23:$B$28,求节点(其他调用!$W$4:$W$20,其他调用!$X$4:$X$20,$JC127)))</f>
        <v>0</v>
      </c>
      <c r="JR127" s="44">
        <f>IF(Q$23=0,0,求节点(Q$23:Q$28,$B$23:$B$28,求节点(其他调用!$W$4:$W$20,其他调用!$X$4:$X$20,$JC127)))</f>
        <v>0</v>
      </c>
      <c r="JS127" s="44">
        <f>IF(R$23=0,0,求节点(R$23:R$28,$B$23:$B$28,求节点(其他调用!$W$4:$W$20,其他调用!$X$4:$X$20,$JC127)))</f>
        <v>0</v>
      </c>
      <c r="JT127" s="44">
        <f>IF(S$23=0,0,求节点(S$23:S$28,$B$23:$B$28,求节点(其他调用!$W$4:$W$20,其他调用!$X$4:$X$20,$JC127)))</f>
        <v>0</v>
      </c>
      <c r="JU127" s="44">
        <f>IF(T$23=0,0,求节点(T$23:T$28,$B$23:$B$28,求节点(其他调用!$W$4:$W$20,其他调用!$X$4:$X$20,$JC127)))</f>
        <v>0</v>
      </c>
      <c r="JV127" s="44">
        <f>IF(U$23=0,0,求节点(U$23:U$28,$B$23:$B$28,求节点(其他调用!$W$4:$W$20,其他调用!$X$4:$X$20,$JC127)))</f>
        <v>0</v>
      </c>
      <c r="JW127" s="44">
        <f>IF(V$23=0,0,求节点(V$23:V$28,$B$23:$B$28,求节点(其他调用!$W$4:$W$20,其他调用!$X$4:$X$20,$JC127)))</f>
        <v>0</v>
      </c>
      <c r="JZ127" s="44">
        <v>124</v>
      </c>
      <c r="KA127" s="44">
        <f>IF(C$4=0,0,求节点(C$4:C$9,$B$4:$B$9,求节点(其他调用!$L$4:$L$42,其他调用!$M$4:$M$42,其他调用!$AI128)))</f>
        <v>6</v>
      </c>
      <c r="KB127" s="44">
        <f>IF(D$4=0,0,求节点(D$4:D$9,$B$4:$B$9,求节点(其他调用!$L$4:$L$42,其他调用!$M$4:$M$42,其他调用!$AI128)))</f>
        <v>6</v>
      </c>
      <c r="KC127" s="44">
        <f>IF(E$4=0,0,求节点(E$4:E$9,$B$4:$B$9,求节点(其他调用!$L$4:$L$42,其他调用!$M$4:$M$42,其他调用!$AI128)))</f>
        <v>6</v>
      </c>
      <c r="KD127" s="44">
        <f>IF(F$4=0,0,求节点(F$4:F$9,$B$4:$B$9,求节点(其他调用!$L$4:$L$42,其他调用!$M$4:$M$42,其他调用!$AI128)))</f>
        <v>0</v>
      </c>
      <c r="KE127" s="44">
        <f>IF(G$4=0,0,求节点(G$4:G$9,$B$4:$B$9,求节点(其他调用!$L$4:$L$42,其他调用!$M$4:$M$42,其他调用!$AI128)))</f>
        <v>0</v>
      </c>
      <c r="KF127" s="44">
        <f>IF(H$4=0,0,求节点(H$4:H$9,$B$4:$B$9,求节点(其他调用!$L$4:$L$42,其他调用!$M$4:$M$42,其他调用!$AI128)))</f>
        <v>0</v>
      </c>
      <c r="KG127" s="44">
        <f>IF(I$4=0,0,求节点(I$4:I$9,$B$4:$B$9,求节点(其他调用!$L$4:$L$42,其他调用!$M$4:$M$42,其他调用!$AI128)))</f>
        <v>0</v>
      </c>
      <c r="KH127" s="44">
        <f>IF(J$4=0,0,求节点(J$4:J$9,$B$4:$B$9,求节点(其他调用!$L$4:$L$42,其他调用!$M$4:$M$42,其他调用!$AI128)))</f>
        <v>0</v>
      </c>
      <c r="KI127" s="44">
        <f>IF(K$4=0,0,求节点(K$4:K$9,$B$4:$B$9,求节点(其他调用!$L$4:$L$42,其他调用!$M$4:$M$42,其他调用!$AI128)))</f>
        <v>0</v>
      </c>
      <c r="KJ127" s="44">
        <f>IF(L$4=0,0,求节点(L$4:L$9,$B$4:$B$9,求节点(其他调用!$L$4:$L$42,其他调用!$M$4:$M$42,其他调用!$AI128)))</f>
        <v>0</v>
      </c>
      <c r="KK127" s="44">
        <f>IF(M$4=0,0,求节点(M$4:M$9,$B$4:$B$9,求节点(其他调用!$L$4:$L$42,其他调用!$M$4:$M$42,其他调用!$AI128)))</f>
        <v>0</v>
      </c>
      <c r="KL127" s="44">
        <f>IF(N$4=0,0,求节点(N$4:N$9,$B$4:$B$9,求节点(其他调用!$L$4:$L$42,其他调用!$M$4:$M$42,其他调用!$AI128)))</f>
        <v>0</v>
      </c>
      <c r="KM127" s="44">
        <f>IF(O$4=0,0,求节点(O$4:O$9,$B$4:$B$9,求节点(其他调用!$L$4:$L$42,其他调用!$M$4:$M$42,其他调用!$AI128)))</f>
        <v>0</v>
      </c>
      <c r="KN127" s="44">
        <f>IF(P$4=0,0,求节点(P$4:P$9,$B$4:$B$9,求节点(其他调用!$L$4:$L$42,其他调用!$M$4:$M$42,其他调用!$AI128)))</f>
        <v>0</v>
      </c>
      <c r="KO127" s="44">
        <f>IF(Q$4=0,0,求节点(Q$4:Q$9,$B$4:$B$9,求节点(其他调用!$L$4:$L$42,其他调用!$M$4:$M$42,其他调用!$AI128)))</f>
        <v>0</v>
      </c>
      <c r="KP127" s="44">
        <f>IF(R$4=0,0,求节点(R$4:R$9,$B$4:$B$9,求节点(其他调用!$L$4:$L$42,其他调用!$M$4:$M$42,其他调用!$AI128)))</f>
        <v>0</v>
      </c>
      <c r="KQ127" s="44">
        <f>IF(S$4=0,0,求节点(S$4:S$9,$B$4:$B$9,求节点(其他调用!$L$4:$L$42,其他调用!$M$4:$M$42,其他调用!$AI128)))</f>
        <v>6</v>
      </c>
      <c r="KR127" s="44">
        <f>IF(T$4=0,0,求节点(T$4:T$9,$B$4:$B$9,求节点(其他调用!$L$4:$L$42,其他调用!$M$4:$M$42,其他调用!$AI128)))</f>
        <v>6</v>
      </c>
      <c r="KS127" s="44">
        <f>IF(U$4=0,0,求节点(U$4:U$9,$B$4:$B$9,求节点(其他调用!$L$4:$L$42,其他调用!$M$4:$M$42,其他调用!$AI128)))</f>
        <v>6</v>
      </c>
      <c r="KT127" s="44">
        <f>IF(V$4=0,0,求节点(V$4:V$9,$B$4:$B$9,求节点(其他调用!$L$4:$L$42,其他调用!$M$4:$M$42,其他调用!$AI128)))</f>
        <v>0</v>
      </c>
      <c r="KU127" s="44">
        <f>IF(W$4=0,0,求节点(W$4:W$9,$B$4:$B$9,求节点(其他调用!$L$4:$L$42,其他调用!$M$4:$M$42,其他调用!$AI128)))</f>
        <v>6</v>
      </c>
      <c r="KV127" s="44">
        <f>IF(X$4=0,0,求节点(X$4:X$9,$B$4:$B$9,求节点(其他调用!$L$4:$L$42,其他调用!$M$4:$M$42,其他调用!$AI128)))</f>
        <v>6</v>
      </c>
      <c r="KW127" s="44">
        <f>IF(Y$4=0,0,求节点(Y$4:Y$9,$B$4:$B$9,求节点(其他调用!$L$4:$L$42,其他调用!$M$4:$M$42,其他调用!$AI128)))</f>
        <v>6</v>
      </c>
      <c r="KX127" s="44">
        <f>IF(Z$4=0,0,求节点(Z$4:Z$9,$B$4:$B$9,求节点(其他调用!$L$4:$L$42,其他调用!$M$4:$M$42,其他调用!$AI128)))</f>
        <v>0</v>
      </c>
      <c r="KY127" s="44">
        <f>IF(AA$4=0,0,求节点(AA$4:AA$9,$B$4:$B$9,求节点(其他调用!$L$4:$L$42,其他调用!$M$4:$M$42,其他调用!$AI128)))</f>
        <v>6</v>
      </c>
      <c r="KZ127" s="44">
        <f>IF(AB$4=0,0,求节点(AB$4:AB$9,$B$4:$B$9,求节点(其他调用!$L$4:$L$42,其他调用!$M$4:$M$42,其他调用!$AI128)))</f>
        <v>6</v>
      </c>
      <c r="LA127" s="44">
        <f>IF(AC$4=0,0,求节点(AC$4:AC$9,$B$4:$B$9,求节点(其他调用!$L$4:$L$42,其他调用!$M$4:$M$42,其他调用!$AI128)))</f>
        <v>6</v>
      </c>
      <c r="LB127" s="44">
        <f>IF(AD$4=0,0,求节点(AD$4:AD$9,$B$4:$B$9,求节点(其他调用!$L$4:$L$42,其他调用!$M$4:$M$42,其他调用!$AI128)))</f>
        <v>6</v>
      </c>
      <c r="LC127" s="44">
        <f>IF(AE$4=0,0,求节点(AE$4:AE$9,$B$4:$B$9,求节点(其他调用!$L$4:$L$42,其他调用!$M$4:$M$42,其他调用!$AI128)))</f>
        <v>6</v>
      </c>
      <c r="LD127" s="44">
        <f>IF(AF$4=0,0,求节点(AF$4:AF$9,$B$4:$B$9,求节点(其他调用!$L$4:$L$42,其他调用!$M$4:$M$42,其他调用!$AI128)))</f>
        <v>6</v>
      </c>
      <c r="LE127" s="44">
        <f>IF(AG$4=0,0,求节点(AG$4:AG$9,$B$4:$B$9,求节点(其他调用!$L$4:$L$42,其他调用!$M$4:$M$42,其他调用!$AI128)))</f>
        <v>6</v>
      </c>
      <c r="LF127" s="44">
        <f>IF(AH$4=0,0,求节点(AH$4:AH$9,$B$4:$B$9,求节点(其他调用!$L$4:$L$42,其他调用!$M$4:$M$42,其他调用!$AI128)))</f>
        <v>6</v>
      </c>
      <c r="LG127" s="44">
        <f>IF(AI$4=0,0,求节点(AI$4:AI$9,$B$4:$B$9,求节点(其他调用!$L$4:$L$42,其他调用!$M$4:$M$42,其他调用!$AI128)))</f>
        <v>6</v>
      </c>
      <c r="LH127" s="44">
        <f>IF(AJ$4=0,0,求节点(AJ$4:AJ$9,$B$4:$B$9,求节点(其他调用!$L$4:$L$42,其他调用!$M$4:$M$42,其他调用!$AI128)))</f>
        <v>6</v>
      </c>
      <c r="LI127" s="44">
        <f>IF(AK$4=0,0,求节点(AK$4:AK$9,$B$4:$B$9,求节点(其他调用!$L$4:$L$42,其他调用!$M$4:$M$42,其他调用!$AI128)))</f>
        <v>6</v>
      </c>
      <c r="LJ127" s="44">
        <f>IF(AL$4=0,0,求节点(AL$4:AL$9,$B$4:$B$9,求节点(其他调用!$L$4:$L$42,其他调用!$M$4:$M$42,其他调用!$AI128)))</f>
        <v>6</v>
      </c>
      <c r="LK127" s="44">
        <f>IF(AM$4=0,0,求节点(AM$4:AM$9,$B$4:$B$9,求节点(其他调用!$L$4:$L$42,其他调用!$M$4:$M$42,其他调用!$AI128)))</f>
        <v>6</v>
      </c>
      <c r="LL127" s="44">
        <f>IF(AN$4=0,0,求节点(AN$4:AN$9,$B$4:$B$9,求节点(其他调用!$L$4:$L$42,其他调用!$M$4:$M$42,其他调用!$AI128)))</f>
        <v>6</v>
      </c>
      <c r="LM127" s="44">
        <f>IF(AO$4=0,0,求节点(AO$4:AO$9,$B$4:$B$9,求节点(其他调用!$L$4:$L$42,其他调用!$M$4:$M$42,其他调用!$AI128)))</f>
        <v>6</v>
      </c>
      <c r="LN127" s="44">
        <f>IF(AP$4=0,0,求节点(AP$4:AP$9,$B$4:$B$9,求节点(其他调用!$L$4:$L$42,其他调用!$M$4:$M$42,其他调用!$AI128)))</f>
        <v>6</v>
      </c>
      <c r="LO127" s="44">
        <f>IF(AQ$4=0,0,求节点(AQ$4:AQ$9,$B$4:$B$9,求节点(其他调用!$L$4:$L$42,其他调用!$M$4:$M$42,其他调用!$AI128)))</f>
        <v>6</v>
      </c>
      <c r="LP127" s="44">
        <f>IF(AR$4=0,0,求节点(AR$4:AR$9,$B$4:$B$9,求节点(其他调用!$L$4:$L$42,其他调用!$M$4:$M$42,其他调用!$AI128)))</f>
        <v>6</v>
      </c>
      <c r="LQ127" s="44">
        <f>IF(AS$4=0,0,求节点(AS$4:AS$9,$B$4:$B$9,求节点(其他调用!$L$4:$L$42,其他调用!$M$4:$M$42,其他调用!$AI128)))</f>
        <v>6</v>
      </c>
      <c r="LR127" s="44">
        <f>IF(AT$4=0,0,求节点(AT$4:AT$9,$B$4:$B$9,求节点(其他调用!$L$4:$L$42,其他调用!$M$4:$M$42,其他调用!$AI128)))</f>
        <v>6</v>
      </c>
      <c r="LS127" s="44">
        <f>IF(AU$4=0,0,求节点(AU$4:AU$9,$B$4:$B$9,求节点(其他调用!$L$4:$L$42,其他调用!$M$4:$M$42,其他调用!$AI128)))</f>
        <v>6</v>
      </c>
      <c r="LT127" s="44">
        <f>IF(AV$4=0,0,求节点(AV$4:AV$9,$B$4:$B$9,求节点(其他调用!$L$4:$L$42,其他调用!$M$4:$M$42,其他调用!$AI128)))</f>
        <v>6</v>
      </c>
      <c r="LU127" s="44">
        <f>IF(AW$4=0,0,求节点(AW$4:AW$9,$B$4:$B$9,求节点(其他调用!$L$4:$L$42,其他调用!$M$4:$M$42,其他调用!$AI128)))</f>
        <v>6</v>
      </c>
      <c r="LV127" s="44">
        <f>IF(AX$4=0,0,求节点(AX$4:AX$9,$B$4:$B$9,求节点(其他调用!$L$4:$L$42,其他调用!$M$4:$M$42,其他调用!$AI128)))</f>
        <v>6</v>
      </c>
      <c r="LW127" s="44">
        <f>IF(AY$4=0,0,求节点(AY$4:AY$9,$B$4:$B$9,求节点(其他调用!$L$4:$L$42,其他调用!$M$4:$M$42,其他调用!$AI128)))</f>
        <v>6</v>
      </c>
      <c r="LX127" s="44">
        <f>IF(AZ$4=0,0,求节点(AZ$4:AZ$9,$B$4:$B$9,求节点(其他调用!$L$4:$L$42,其他调用!$M$4:$M$42,其他调用!$AI128)))</f>
        <v>6</v>
      </c>
      <c r="LZ127" s="44">
        <v>124</v>
      </c>
      <c r="MA127" s="44">
        <f>IF(C$23=0,0,求节点(C$23:C$28,$B$23:$B$28,求节点(其他调用!$Y$4:$Y$20,其他调用!$Z$4:$Z$20,$LZ127)))</f>
        <v>0</v>
      </c>
      <c r="MB127" s="44">
        <f>IF(D$23=0,0,求节点(D$23:D$28,$B$23:$B$28,求节点(其他调用!$Y$4:$Y$20,其他调用!$Z$4:$Z$20,$LZ127)))</f>
        <v>0</v>
      </c>
      <c r="MC127" s="44">
        <f>IF(E$23=0,0,求节点(E$23:E$28,$B$23:$B$28,求节点(其他调用!$Y$4:$Y$20,其他调用!$Z$4:$Z$20,$LZ127)))</f>
        <v>0</v>
      </c>
      <c r="MD127" s="44">
        <f>IF(F$23=0,0,求节点(F$23:F$28,$B$23:$B$28,求节点(其他调用!$Y$4:$Y$20,其他调用!$Z$4:$Z$20,$LZ127)))</f>
        <v>0</v>
      </c>
      <c r="ME127" s="44">
        <f>IF(G$23=0,0,求节点(G$23:G$28,$B$23:$B$28,求节点(其他调用!$Y$4:$Y$20,其他调用!$Z$4:$Z$20,$LZ127)))</f>
        <v>0</v>
      </c>
      <c r="MF127" s="44">
        <f>IF(H$23=0,0,求节点(H$23:H$28,$B$23:$B$28,求节点(其他调用!$Y$4:$Y$20,其他调用!$Z$4:$Z$20,$LZ127)))</f>
        <v>0</v>
      </c>
      <c r="MG127" s="44">
        <f>IF(I$23=0,0,求节点(I$23:I$28,$B$23:$B$28,求节点(其他调用!$Y$4:$Y$20,其他调用!$Z$4:$Z$20,$LZ127)))</f>
        <v>0</v>
      </c>
      <c r="MH127" s="44">
        <f>IF(J$23=0,0,求节点(J$23:J$28,$B$23:$B$28,求节点(其他调用!$Y$4:$Y$20,其他调用!$Z$4:$Z$20,$LZ127)))</f>
        <v>0</v>
      </c>
      <c r="MI127" s="44">
        <f>IF(K$23=0,0,求节点(K$23:K$28,$B$23:$B$28,求节点(其他调用!$Y$4:$Y$20,其他调用!$Z$4:$Z$20,$LZ127)))</f>
        <v>0</v>
      </c>
      <c r="MJ127" s="44">
        <f>IF(L$23=0,0,求节点(L$23:L$28,$B$23:$B$28,求节点(其他调用!$Y$4:$Y$20,其他调用!$Z$4:$Z$20,$LZ127)))</f>
        <v>0</v>
      </c>
      <c r="MK127" s="44">
        <f>IF(M$23=0,0,求节点(M$23:M$28,$B$23:$B$28,求节点(其他调用!$Y$4:$Y$20,其他调用!$Z$4:$Z$20,$LZ127)))</f>
        <v>0</v>
      </c>
      <c r="ML127" s="44">
        <f>IF(N$23=0,0,求节点(N$23:N$28,$B$23:$B$28,求节点(其他调用!$Y$4:$Y$20,其他调用!$Z$4:$Z$20,$LZ127)))</f>
        <v>0</v>
      </c>
      <c r="MM127" s="44">
        <f>IF(O$23=0,0,求节点(O$23:O$28,$B$23:$B$28,求节点(其他调用!$Y$4:$Y$20,其他调用!$Z$4:$Z$20,$LZ127)))</f>
        <v>0</v>
      </c>
      <c r="MN127" s="44">
        <f>IF(P$23=0,0,求节点(P$23:P$28,$B$23:$B$28,求节点(其他调用!$Y$4:$Y$20,其他调用!$Z$4:$Z$20,$LZ127)))</f>
        <v>0</v>
      </c>
      <c r="MO127" s="44">
        <f>IF(Q$23=0,0,求节点(Q$23:Q$28,$B$23:$B$28,求节点(其他调用!$Y$4:$Y$20,其他调用!$Z$4:$Z$20,$LZ127)))</f>
        <v>0</v>
      </c>
      <c r="MP127" s="44">
        <f>IF(R$23=0,0,求节点(R$23:R$28,$B$23:$B$28,求节点(其他调用!$Y$4:$Y$20,其他调用!$Z$4:$Z$20,$LZ127)))</f>
        <v>0</v>
      </c>
      <c r="MQ127" s="44">
        <f>IF(S$23=0,0,求节点(S$23:S$28,$B$23:$B$28,求节点(其他调用!$Y$4:$Y$20,其他调用!$Z$4:$Z$20,$LZ127)))</f>
        <v>0</v>
      </c>
      <c r="MR127" s="44">
        <f>IF(T$23=0,0,求节点(T$23:T$28,$B$23:$B$28,求节点(其他调用!$Y$4:$Y$20,其他调用!$Z$4:$Z$20,$LZ127)))</f>
        <v>0</v>
      </c>
      <c r="MS127" s="44">
        <f>IF(U$23=0,0,求节点(U$23:U$28,$B$23:$B$28,求节点(其他调用!$Y$4:$Y$20,其他调用!$Z$4:$Z$20,$LZ127)))</f>
        <v>0</v>
      </c>
      <c r="MT127" s="44">
        <f>IF(V$23=0,0,求节点(V$23:V$28,$B$23:$B$28,求节点(其他调用!$Y$4:$Y$20,其他调用!$Z$4:$Z$20,$LZ127)))</f>
        <v>0</v>
      </c>
      <c r="MW127" s="44">
        <v>124</v>
      </c>
      <c r="MX127" s="44">
        <f>IF(C$4=0,0,求节点(C$4:C$9,$B$4:$B$9,求节点(其他调用!$O$4:$O$42,其他调用!$P$4:$P$42,其他调用!$AJ128)))</f>
        <v>6</v>
      </c>
      <c r="MY127" s="44">
        <f>IF(D$4=0,0,求节点(D$4:D$9,$B$4:$B$9,求节点(其他调用!$O$4:$O$42,其他调用!$P$4:$P$42,其他调用!$AJ128)))</f>
        <v>6</v>
      </c>
      <c r="MZ127" s="44">
        <f>IF(E$4=0,0,求节点(E$4:E$9,$B$4:$B$9,求节点(其他调用!$O$4:$O$42,其他调用!$P$4:$P$42,其他调用!$AJ128)))</f>
        <v>6</v>
      </c>
      <c r="NA127" s="44">
        <f>IF(F$4=0,0,求节点(F$4:F$9,$B$4:$B$9,求节点(其他调用!$O$4:$O$42,其他调用!$P$4:$P$42,其他调用!$AJ128)))</f>
        <v>0</v>
      </c>
      <c r="NB127" s="44">
        <f>IF(G$4=0,0,求节点(G$4:G$9,$B$4:$B$9,求节点(其他调用!$O$4:$O$42,其他调用!$P$4:$P$42,其他调用!$AJ128)))</f>
        <v>0</v>
      </c>
      <c r="NC127" s="44">
        <f>IF(H$4=0,0,求节点(H$4:H$9,$B$4:$B$9,求节点(其他调用!$O$4:$O$42,其他调用!$P$4:$P$42,其他调用!$AJ128)))</f>
        <v>0</v>
      </c>
      <c r="ND127" s="44">
        <f>IF(I$4=0,0,求节点(I$4:I$9,$B$4:$B$9,求节点(其他调用!$O$4:$O$42,其他调用!$P$4:$P$42,其他调用!$AJ128)))</f>
        <v>0</v>
      </c>
      <c r="NE127" s="44">
        <f>IF(J$4=0,0,求节点(J$4:J$9,$B$4:$B$9,求节点(其他调用!$O$4:$O$42,其他调用!$P$4:$P$42,其他调用!$AJ128)))</f>
        <v>0</v>
      </c>
      <c r="NF127" s="44">
        <f>IF(K$4=0,0,求节点(K$4:K$9,$B$4:$B$9,求节点(其他调用!$O$4:$O$42,其他调用!$P$4:$P$42,其他调用!$AJ128)))</f>
        <v>0</v>
      </c>
      <c r="NG127" s="44">
        <f>IF(L$4=0,0,求节点(L$4:L$9,$B$4:$B$9,求节点(其他调用!$O$4:$O$42,其他调用!$P$4:$P$42,其他调用!$AJ128)))</f>
        <v>0</v>
      </c>
      <c r="NH127" s="44">
        <f>IF(M$4=0,0,求节点(M$4:M$9,$B$4:$B$9,求节点(其他调用!$O$4:$O$42,其他调用!$P$4:$P$42,其他调用!$AJ128)))</f>
        <v>0</v>
      </c>
      <c r="NI127" s="44">
        <f>IF(N$4=0,0,求节点(N$4:N$9,$B$4:$B$9,求节点(其他调用!$O$4:$O$42,其他调用!$P$4:$P$42,其他调用!$AJ128)))</f>
        <v>0</v>
      </c>
      <c r="NJ127" s="44">
        <f>IF(O$4=0,0,求节点(O$4:O$9,$B$4:$B$9,求节点(其他调用!$O$4:$O$42,其他调用!$P$4:$P$42,其他调用!$AJ128)))</f>
        <v>0</v>
      </c>
      <c r="NK127" s="44">
        <f>IF(P$4=0,0,求节点(P$4:P$9,$B$4:$B$9,求节点(其他调用!$O$4:$O$42,其他调用!$P$4:$P$42,其他调用!$AJ128)))</f>
        <v>0</v>
      </c>
      <c r="NL127" s="44">
        <f>IF(Q$4=0,0,求节点(Q$4:Q$9,$B$4:$B$9,求节点(其他调用!$O$4:$O$42,其他调用!$P$4:$P$42,其他调用!$AJ128)))</f>
        <v>0</v>
      </c>
      <c r="NM127" s="44">
        <f>IF(R$4=0,0,求节点(R$4:R$9,$B$4:$B$9,求节点(其他调用!$O$4:$O$42,其他调用!$P$4:$P$42,其他调用!$AJ128)))</f>
        <v>0</v>
      </c>
      <c r="NN127" s="44">
        <f>IF(S$4=0,0,求节点(S$4:S$9,$B$4:$B$9,求节点(其他调用!$O$4:$O$42,其他调用!$P$4:$P$42,其他调用!$AJ128)))</f>
        <v>6</v>
      </c>
      <c r="NO127" s="44">
        <f>IF(T$4=0,0,求节点(T$4:T$9,$B$4:$B$9,求节点(其他调用!$O$4:$O$42,其他调用!$P$4:$P$42,其他调用!$AJ128)))</f>
        <v>6</v>
      </c>
      <c r="NP127" s="44">
        <f>IF(U$4=0,0,求节点(U$4:U$9,$B$4:$B$9,求节点(其他调用!$O$4:$O$42,其他调用!$P$4:$P$42,其他调用!$AJ128)))</f>
        <v>6</v>
      </c>
      <c r="NQ127" s="44">
        <f>IF(V$4=0,0,求节点(V$4:V$9,$B$4:$B$9,求节点(其他调用!$O$4:$O$42,其他调用!$P$4:$P$42,其他调用!$AJ128)))</f>
        <v>0</v>
      </c>
      <c r="NR127" s="44">
        <f>IF(W$4=0,0,求节点(W$4:W$9,$B$4:$B$9,求节点(其他调用!$O$4:$O$42,其他调用!$P$4:$P$42,其他调用!$AJ128)))</f>
        <v>6</v>
      </c>
      <c r="NS127" s="44">
        <f>IF(X$4=0,0,求节点(X$4:X$9,$B$4:$B$9,求节点(其他调用!$O$4:$O$42,其他调用!$P$4:$P$42,其他调用!$AJ128)))</f>
        <v>6</v>
      </c>
      <c r="NT127" s="44">
        <f>IF(Y$4=0,0,求节点(Y$4:Y$9,$B$4:$B$9,求节点(其他调用!$O$4:$O$42,其他调用!$P$4:$P$42,其他调用!$AJ128)))</f>
        <v>6</v>
      </c>
      <c r="NU127" s="44">
        <f>IF(Z$4=0,0,求节点(Z$4:Z$9,$B$4:$B$9,求节点(其他调用!$O$4:$O$42,其他调用!$P$4:$P$42,其他调用!$AJ128)))</f>
        <v>0</v>
      </c>
      <c r="NV127" s="44">
        <f>IF(AA$4=0,0,求节点(AA$4:AA$9,$B$4:$B$9,求节点(其他调用!$O$4:$O$42,其他调用!$P$4:$P$42,其他调用!$AJ128)))</f>
        <v>6</v>
      </c>
      <c r="NW127" s="44">
        <f>IF(AB$4=0,0,求节点(AB$4:AB$9,$B$4:$B$9,求节点(其他调用!$O$4:$O$42,其他调用!$P$4:$P$42,其他调用!$AJ128)))</f>
        <v>6</v>
      </c>
      <c r="NX127" s="44">
        <f>IF(AC$4=0,0,求节点(AC$4:AC$9,$B$4:$B$9,求节点(其他调用!$O$4:$O$42,其他调用!$P$4:$P$42,其他调用!$AJ128)))</f>
        <v>6</v>
      </c>
      <c r="NY127" s="44">
        <f>IF(AD$4=0,0,求节点(AD$4:AD$9,$B$4:$B$9,求节点(其他调用!$O$4:$O$42,其他调用!$P$4:$P$42,其他调用!$AJ128)))</f>
        <v>6</v>
      </c>
      <c r="NZ127" s="44">
        <f>IF(AE$4=0,0,求节点(AE$4:AE$9,$B$4:$B$9,求节点(其他调用!$O$4:$O$42,其他调用!$P$4:$P$42,其他调用!$AJ128)))</f>
        <v>6</v>
      </c>
      <c r="OA127" s="44">
        <f>IF(AF$4=0,0,求节点(AF$4:AF$9,$B$4:$B$9,求节点(其他调用!$O$4:$O$42,其他调用!$P$4:$P$42,其他调用!$AJ128)))</f>
        <v>6</v>
      </c>
      <c r="OB127" s="44">
        <f>IF(AG$4=0,0,求节点(AG$4:AG$9,$B$4:$B$9,求节点(其他调用!$O$4:$O$42,其他调用!$P$4:$P$42,其他调用!$AJ128)))</f>
        <v>6</v>
      </c>
      <c r="OC127" s="44">
        <f>IF(AH$4=0,0,求节点(AH$4:AH$9,$B$4:$B$9,求节点(其他调用!$O$4:$O$42,其他调用!$P$4:$P$42,其他调用!$AJ128)))</f>
        <v>6</v>
      </c>
      <c r="OD127" s="44">
        <f>IF(AI$4=0,0,求节点(AI$4:AI$9,$B$4:$B$9,求节点(其他调用!$O$4:$O$42,其他调用!$P$4:$P$42,其他调用!$AJ128)))</f>
        <v>6</v>
      </c>
      <c r="OE127" s="44">
        <f>IF(AJ$4=0,0,求节点(AJ$4:AJ$9,$B$4:$B$9,求节点(其他调用!$O$4:$O$42,其他调用!$P$4:$P$42,其他调用!$AJ128)))</f>
        <v>6</v>
      </c>
      <c r="OF127" s="44">
        <f>IF(AK$4=0,0,求节点(AK$4:AK$9,$B$4:$B$9,求节点(其他调用!$O$4:$O$42,其他调用!$P$4:$P$42,其他调用!$AJ128)))</f>
        <v>6</v>
      </c>
      <c r="OG127" s="44">
        <f>IF(AL$4=0,0,求节点(AL$4:AL$9,$B$4:$B$9,求节点(其他调用!$O$4:$O$42,其他调用!$P$4:$P$42,其他调用!$AJ128)))</f>
        <v>6</v>
      </c>
      <c r="OH127" s="44">
        <f>IF(AM$4=0,0,求节点(AM$4:AM$9,$B$4:$B$9,求节点(其他调用!$O$4:$O$42,其他调用!$P$4:$P$42,其他调用!$AJ128)))</f>
        <v>6</v>
      </c>
      <c r="OI127" s="44">
        <f>IF(AN$4=0,0,求节点(AN$4:AN$9,$B$4:$B$9,求节点(其他调用!$O$4:$O$42,其他调用!$P$4:$P$42,其他调用!$AJ128)))</f>
        <v>6</v>
      </c>
      <c r="OJ127" s="44">
        <f>IF(AO$4=0,0,求节点(AO$4:AO$9,$B$4:$B$9,求节点(其他调用!$O$4:$O$42,其他调用!$P$4:$P$42,其他调用!$AJ128)))</f>
        <v>6</v>
      </c>
      <c r="OK127" s="44">
        <f>IF(AP$4=0,0,求节点(AP$4:AP$9,$B$4:$B$9,求节点(其他调用!$O$4:$O$42,其他调用!$P$4:$P$42,其他调用!$AJ128)))</f>
        <v>6</v>
      </c>
      <c r="OL127" s="44">
        <f>IF(AQ$4=0,0,求节点(AQ$4:AQ$9,$B$4:$B$9,求节点(其他调用!$O$4:$O$42,其他调用!$P$4:$P$42,其他调用!$AJ128)))</f>
        <v>6</v>
      </c>
      <c r="OM127" s="44">
        <f>IF(AR$4=0,0,求节点(AR$4:AR$9,$B$4:$B$9,求节点(其他调用!$O$4:$O$42,其他调用!$P$4:$P$42,其他调用!$AJ128)))</f>
        <v>6</v>
      </c>
      <c r="ON127" s="44">
        <f>IF(AS$4=0,0,求节点(AS$4:AS$9,$B$4:$B$9,求节点(其他调用!$O$4:$O$42,其他调用!$P$4:$P$42,其他调用!$AJ128)))</f>
        <v>6</v>
      </c>
      <c r="OO127" s="44">
        <f>IF(AT$4=0,0,求节点(AT$4:AT$9,$B$4:$B$9,求节点(其他调用!$O$4:$O$42,其他调用!$P$4:$P$42,其他调用!$AJ128)))</f>
        <v>6</v>
      </c>
      <c r="OP127" s="44">
        <f>IF(AU$4=0,0,求节点(AU$4:AU$9,$B$4:$B$9,求节点(其他调用!$O$4:$O$42,其他调用!$P$4:$P$42,其他调用!$AJ128)))</f>
        <v>6</v>
      </c>
      <c r="OQ127" s="44">
        <f>IF(AV$4=0,0,求节点(AV$4:AV$9,$B$4:$B$9,求节点(其他调用!$O$4:$O$42,其他调用!$P$4:$P$42,其他调用!$AJ128)))</f>
        <v>6</v>
      </c>
      <c r="OR127" s="44">
        <f>IF(AW$4=0,0,求节点(AW$4:AW$9,$B$4:$B$9,求节点(其他调用!$O$4:$O$42,其他调用!$P$4:$P$42,其他调用!$AJ128)))</f>
        <v>6</v>
      </c>
      <c r="OS127" s="44">
        <f>IF(AX$4=0,0,求节点(AX$4:AX$9,$B$4:$B$9,求节点(其他调用!$O$4:$O$42,其他调用!$P$4:$P$42,其他调用!$AJ128)))</f>
        <v>6</v>
      </c>
      <c r="OT127" s="44">
        <f>IF(AY$4=0,0,求节点(AY$4:AY$9,$B$4:$B$9,求节点(其他调用!$O$4:$O$42,其他调用!$P$4:$P$42,其他调用!$AJ128)))</f>
        <v>6</v>
      </c>
      <c r="OU127" s="44">
        <f>IF(AZ$4=0,0,求节点(AZ$4:AZ$9,$B$4:$B$9,求节点(其他调用!$O$4:$O$42,其他调用!$P$4:$P$42,其他调用!$AJ128)))</f>
        <v>6</v>
      </c>
      <c r="OW127" s="44">
        <v>124</v>
      </c>
      <c r="OX127" s="44">
        <f>IF(C$23=0,0,求节点(C$23:C$28,$B$23:$B$28,求节点(其他调用!$AA$4:$AA$20,其他调用!$AB$4:$AB$20,$OW127)))</f>
        <v>0</v>
      </c>
      <c r="OY127" s="44">
        <f>IF(D$23=0,0,求节点(D$23:D$28,$B$23:$B$28,求节点(其他调用!$AA$4:$AA$20,其他调用!$AB$4:$AB$20,$OW127)))</f>
        <v>0</v>
      </c>
      <c r="OZ127" s="44">
        <f>IF(E$23=0,0,求节点(E$23:E$28,$B$23:$B$28,求节点(其他调用!$AA$4:$AA$20,其他调用!$AB$4:$AB$20,$OW127)))</f>
        <v>0</v>
      </c>
      <c r="PA127" s="44">
        <f>IF(F$23=0,0,求节点(F$23:F$28,$B$23:$B$28,求节点(其他调用!$AA$4:$AA$20,其他调用!$AB$4:$AB$20,$OW127)))</f>
        <v>7.6994262446787864E-3</v>
      </c>
      <c r="PB127" s="44">
        <f>IF(G$23=0,0,求节点(G$23:G$28,$B$23:$B$28,求节点(其他调用!$AA$4:$AA$20,其他调用!$AB$4:$AB$20,$OW127)))</f>
        <v>1.1549139367018291E-2</v>
      </c>
      <c r="PC127" s="44">
        <f>IF(H$23=0,0,求节点(H$23:H$28,$B$23:$B$28,求节点(其他调用!$AA$4:$AA$20,其他调用!$AB$4:$AB$20,$OW127)))</f>
        <v>1.1549139367018291E-2</v>
      </c>
      <c r="PD127" s="44">
        <f>IF(I$23=0,0,求节点(I$23:I$28,$B$23:$B$28,求节点(其他调用!$AA$4:$AA$20,其他调用!$AB$4:$AB$20,$OW127)))</f>
        <v>1.7498696010633807E-2</v>
      </c>
      <c r="PE127" s="44">
        <f>IF(J$23=0,0,求节点(J$23:J$28,$B$23:$B$28,求节点(其他调用!$AA$4:$AA$20,其他调用!$AB$4:$AB$20,$OW127)))</f>
        <v>0</v>
      </c>
      <c r="PF127" s="44">
        <f>IF(K$23=0,0,求节点(K$23:K$28,$B$23:$B$28,求节点(其他调用!$AA$4:$AA$20,其他调用!$AB$4:$AB$20,$OW127)))</f>
        <v>1.1549139367018291E-2</v>
      </c>
      <c r="PG127" s="44">
        <f>IF(L$23=0,0,求节点(L$23:L$28,$B$23:$B$28,求节点(其他调用!$AA$4:$AA$20,其他调用!$AB$4:$AB$20,$OW127)))</f>
        <v>0</v>
      </c>
      <c r="PH127" s="44">
        <f>IF(M$23=0,0,求节点(M$23:M$28,$B$23:$B$28,求节点(其他调用!$AA$4:$AA$20,其他调用!$AB$4:$AB$20,$OW127)))</f>
        <v>0</v>
      </c>
      <c r="PI127" s="44">
        <f>IF(N$23=0,0,求节点(N$23:N$28,$B$23:$B$28,求节点(其他调用!$AA$4:$AA$20,其他调用!$AB$4:$AB$20,$OW127)))</f>
        <v>0</v>
      </c>
      <c r="PJ127" s="44">
        <f>IF(O$23=0,0,求节点(O$23:O$28,$B$23:$B$28,求节点(其他调用!$AA$4:$AA$20,其他调用!$AB$4:$AB$20,$OW127)))</f>
        <v>0</v>
      </c>
      <c r="PK127" s="44">
        <f>IF(P$23=0,0,求节点(P$23:P$28,$B$23:$B$28,求节点(其他调用!$AA$4:$AA$20,其他调用!$AB$4:$AB$20,$OW127)))</f>
        <v>0</v>
      </c>
      <c r="PL127" s="44">
        <f>IF(Q$23=0,0,求节点(Q$23:Q$28,$B$23:$B$28,求节点(其他调用!$AA$4:$AA$20,其他调用!$AB$4:$AB$20,$OW127)))</f>
        <v>0</v>
      </c>
      <c r="PM127" s="44">
        <f>IF(R$23=0,0,求节点(R$23:R$28,$B$23:$B$28,求节点(其他调用!$AA$4:$AA$20,其他调用!$AB$4:$AB$20,$OW127)))</f>
        <v>0</v>
      </c>
      <c r="PN127" s="44">
        <f>IF(S$23=0,0,求节点(S$23:S$28,$B$23:$B$28,求节点(其他调用!$AA$4:$AA$20,其他调用!$AB$4:$AB$20,$OW127)))</f>
        <v>0</v>
      </c>
      <c r="PO127" s="44">
        <f>IF(T$23=0,0,求节点(T$23:T$28,$B$23:$B$28,求节点(其他调用!$AA$4:$AA$20,其他调用!$AB$4:$AB$20,$OW127)))</f>
        <v>0</v>
      </c>
      <c r="PP127" s="44">
        <f>IF(U$23=0,0,求节点(U$23:U$28,$B$23:$B$28,求节点(其他调用!$AA$4:$AA$20,其他调用!$AB$4:$AB$20,$OW127)))</f>
        <v>0</v>
      </c>
      <c r="PQ127" s="44">
        <f>IF(V$23=0,0,求节点(V$23:V$28,$B$23:$B$28,求节点(其他调用!$AA$4:$AA$20,其他调用!$AB$4:$AB$20,$OW127)))</f>
        <v>0</v>
      </c>
    </row>
    <row r="128" spans="61:433" x14ac:dyDescent="0.2">
      <c r="BI128" s="44">
        <v>125</v>
      </c>
      <c r="BJ128" s="44">
        <f>IF(C$4=0,0,求节点(C$4:C$9,$B$4:$B$9,求节点(其他调用!$C$4:$C$42,其他调用!$D$4:$D$42,其他调用!$AF129)))</f>
        <v>6</v>
      </c>
      <c r="BK128" s="44">
        <f>IF(D$4=0,0,求节点(D$4:D$9,$B$4:$B$9,求节点(其他调用!$C$4:$C$42,其他调用!$D$4:$D$42,其他调用!$AF129)))</f>
        <v>6</v>
      </c>
      <c r="BL128" s="44">
        <f>IF(E$4=0,0,求节点(E$4:E$9,$B$4:$B$9,求节点(其他调用!$C$4:$C$42,其他调用!$D$4:$D$42,其他调用!$AF129)))</f>
        <v>5.0510809129347658</v>
      </c>
      <c r="BM128" s="44">
        <f>IF(F$4=0,0,求节点(F$4:F$9,$B$4:$B$9,求节点(其他调用!$C$4:$C$42,其他调用!$D$4:$D$42,其他调用!$AF129)))</f>
        <v>0</v>
      </c>
      <c r="BN128" s="44">
        <f>IF(G$4=0,0,求节点(G$4:G$9,$B$4:$B$9,求节点(其他调用!$C$4:$C$42,其他调用!$D$4:$D$42,其他调用!$AF129)))</f>
        <v>0</v>
      </c>
      <c r="BO128" s="44">
        <f>IF(H$4=0,0,求节点(H$4:H$9,$B$4:$B$9,求节点(其他调用!$C$4:$C$42,其他调用!$D$4:$D$42,其他调用!$AF129)))</f>
        <v>0</v>
      </c>
      <c r="BP128" s="44">
        <f>IF(I$4=0,0,求节点(I$4:I$9,$B$4:$B$9,求节点(其他调用!$C$4:$C$42,其他调用!$D$4:$D$42,其他调用!$AF129)))</f>
        <v>0</v>
      </c>
      <c r="BQ128" s="44">
        <f>IF(J$4=0,0,求节点(J$4:J$9,$B$4:$B$9,求节点(其他调用!$C$4:$C$42,其他调用!$D$4:$D$42,其他调用!$AF129)))</f>
        <v>0</v>
      </c>
      <c r="BR128" s="44">
        <f>IF(K$4=0,0,求节点(K$4:K$9,$B$4:$B$9,求节点(其他调用!$C$4:$C$42,其他调用!$D$4:$D$42,其他调用!$AF129)))</f>
        <v>0</v>
      </c>
      <c r="BS128" s="44">
        <f>IF(L$4=0,0,求节点(L$4:L$9,$B$4:$B$9,求节点(其他调用!$C$4:$C$42,其他调用!$D$4:$D$42,其他调用!$AF129)))</f>
        <v>0</v>
      </c>
      <c r="BT128" s="44">
        <f>IF(M$4=0,0,求节点(M$4:M$9,$B$4:$B$9,求节点(其他调用!$C$4:$C$42,其他调用!$D$4:$D$42,其他调用!$AF129)))</f>
        <v>0</v>
      </c>
      <c r="BU128" s="44">
        <f>IF(N$4=0,0,求节点(N$4:N$9,$B$4:$B$9,求节点(其他调用!$C$4:$C$42,其他调用!$D$4:$D$42,其他调用!$AF129)))</f>
        <v>0</v>
      </c>
      <c r="BV128" s="44">
        <f>IF(O$4=0,0,求节点(O$4:O$9,$B$4:$B$9,求节点(其他调用!$C$4:$C$42,其他调用!$D$4:$D$42,其他调用!$AF129)))</f>
        <v>0</v>
      </c>
      <c r="BW128" s="44">
        <f>IF(P$4=0,0,求节点(P$4:P$9,$B$4:$B$9,求节点(其他调用!$C$4:$C$42,其他调用!$D$4:$D$42,其他调用!$AF129)))</f>
        <v>0</v>
      </c>
      <c r="BX128" s="44">
        <f>IF(Q$4=0,0,求节点(Q$4:Q$9,$B$4:$B$9,求节点(其他调用!$C$4:$C$42,其他调用!$D$4:$D$42,其他调用!$AF129)))</f>
        <v>0</v>
      </c>
      <c r="BY128" s="44">
        <f>IF(R$4=0,0,求节点(R$4:R$9,$B$4:$B$9,求节点(其他调用!$C$4:$C$42,其他调用!$D$4:$D$42,其他调用!$AF129)))</f>
        <v>0</v>
      </c>
      <c r="BZ128" s="44">
        <f>IF(S$4=0,0,求节点(S$4:S$9,$B$4:$B$9,求节点(其他调用!$C$4:$C$42,其他调用!$D$4:$D$42,其他调用!$AF129)))</f>
        <v>6</v>
      </c>
      <c r="CA128" s="44">
        <f>IF(T$4=0,0,求节点(T$4:T$9,$B$4:$B$9,求节点(其他调用!$C$4:$C$42,其他调用!$D$4:$D$42,其他调用!$AF129)))</f>
        <v>6</v>
      </c>
      <c r="CB128" s="44">
        <f>IF(U$4=0,0,求节点(U$4:U$9,$B$4:$B$9,求节点(其他调用!$C$4:$C$42,其他调用!$D$4:$D$42,其他调用!$AF129)))</f>
        <v>6</v>
      </c>
      <c r="CC128" s="44">
        <f>IF(V$4=0,0,求节点(V$4:V$9,$B$4:$B$9,求节点(其他调用!$C$4:$C$42,其他调用!$D$4:$D$42,其他调用!$AF129)))</f>
        <v>0</v>
      </c>
      <c r="CD128" s="44">
        <f>IF(W$4=0,0,求节点(W$4:W$9,$B$4:$B$9,求节点(其他调用!$C$4:$C$42,其他调用!$D$4:$D$42,其他调用!$AF129)))</f>
        <v>6</v>
      </c>
      <c r="CE128" s="44">
        <f>IF(X$4=0,0,求节点(X$4:X$9,$B$4:$B$9,求节点(其他调用!$C$4:$C$42,其他调用!$D$4:$D$42,其他调用!$AF129)))</f>
        <v>6</v>
      </c>
      <c r="CF128" s="44">
        <f>IF(Y$4=0,0,求节点(Y$4:Y$9,$B$4:$B$9,求节点(其他调用!$C$4:$C$42,其他调用!$D$4:$D$42,其他调用!$AF129)))</f>
        <v>6</v>
      </c>
      <c r="CG128" s="44">
        <f>IF(Z$4=0,0,求节点(Z$4:Z$9,$B$4:$B$9,求节点(其他调用!$C$4:$C$42,其他调用!$D$4:$D$42,其他调用!$AF129)))</f>
        <v>0</v>
      </c>
      <c r="CH128" s="44">
        <f>IF(AA$4=0,0,求节点(AA$4:AA$9,$B$4:$B$9,求节点(其他调用!$C$4:$C$42,其他调用!$D$4:$D$42,其他调用!$AF129)))</f>
        <v>6</v>
      </c>
      <c r="CI128" s="44">
        <f>IF(AB$4=0,0,求节点(AB$4:AB$9,$B$4:$B$9,求节点(其他调用!$C$4:$C$42,其他调用!$D$4:$D$42,其他调用!$AF129)))</f>
        <v>6</v>
      </c>
      <c r="CJ128" s="44">
        <f>IF(AC$4=0,0,求节点(AC$4:AC$9,$B$4:$B$9,求节点(其他调用!$C$4:$C$42,其他调用!$D$4:$D$42,其他调用!$AF129)))</f>
        <v>6</v>
      </c>
      <c r="CK128" s="44">
        <f>IF(AD$4=0,0,求节点(AD$4:AD$9,$B$4:$B$9,求节点(其他调用!$C$4:$C$42,其他调用!$D$4:$D$42,其他调用!$AF129)))</f>
        <v>6</v>
      </c>
      <c r="CL128" s="44">
        <f>IF(AE$4=0,0,求节点(AE$4:AE$9,$B$4:$B$9,求节点(其他调用!$C$4:$C$42,其他调用!$D$4:$D$42,其他调用!$AF129)))</f>
        <v>6</v>
      </c>
      <c r="CM128" s="44">
        <f>IF(AF$4=0,0,求节点(AF$4:AF$9,$B$4:$B$9,求节点(其他调用!$C$4:$C$42,其他调用!$D$4:$D$42,其他调用!$AF129)))</f>
        <v>6</v>
      </c>
      <c r="CN128" s="44">
        <f>IF(AG$4=0,0,求节点(AG$4:AG$9,$B$4:$B$9,求节点(其他调用!$C$4:$C$42,其他调用!$D$4:$D$42,其他调用!$AF129)))</f>
        <v>6</v>
      </c>
      <c r="CO128" s="44">
        <f>IF(AH$4=0,0,求节点(AH$4:AH$9,$B$4:$B$9,求节点(其他调用!$C$4:$C$42,其他调用!$D$4:$D$42,其他调用!$AF129)))</f>
        <v>6</v>
      </c>
      <c r="CP128" s="44">
        <f>IF(AI$4=0,0,求节点(AI$4:AI$9,$B$4:$B$9,求节点(其他调用!$C$4:$C$42,其他调用!$D$4:$D$42,其他调用!$AF129)))</f>
        <v>6</v>
      </c>
      <c r="CQ128" s="44">
        <f>IF(AJ$4=0,0,求节点(AJ$4:AJ$9,$B$4:$B$9,求节点(其他调用!$C$4:$C$42,其他调用!$D$4:$D$42,其他调用!$AF129)))</f>
        <v>6</v>
      </c>
      <c r="CR128" s="44">
        <f>IF(AK$4=0,0,求节点(AK$4:AK$9,$B$4:$B$9,求节点(其他调用!$C$4:$C$42,其他调用!$D$4:$D$42,其他调用!$AF129)))</f>
        <v>6</v>
      </c>
      <c r="CS128" s="44">
        <f>IF(AL$4=0,0,求节点(AL$4:AL$9,$B$4:$B$9,求节点(其他调用!$C$4:$C$42,其他调用!$D$4:$D$42,其他调用!$AF129)))</f>
        <v>6</v>
      </c>
      <c r="CT128" s="44">
        <f>IF(AM$4=0,0,求节点(AM$4:AM$9,$B$4:$B$9,求节点(其他调用!$C$4:$C$42,其他调用!$D$4:$D$42,其他调用!$AF129)))</f>
        <v>6</v>
      </c>
      <c r="CU128" s="44">
        <f>IF(AN$4=0,0,求节点(AN$4:AN$9,$B$4:$B$9,求节点(其他调用!$C$4:$C$42,其他调用!$D$4:$D$42,其他调用!$AF129)))</f>
        <v>6</v>
      </c>
      <c r="CV128" s="44">
        <f>IF(AO$4=0,0,求节点(AO$4:AO$9,$B$4:$B$9,求节点(其他调用!$C$4:$C$42,其他调用!$D$4:$D$42,其他调用!$AF129)))</f>
        <v>6</v>
      </c>
      <c r="CW128" s="44">
        <f>IF(AP$4=0,0,求节点(AP$4:AP$9,$B$4:$B$9,求节点(其他调用!$C$4:$C$42,其他调用!$D$4:$D$42,其他调用!$AF129)))</f>
        <v>6</v>
      </c>
      <c r="CX128" s="44">
        <f>IF(AQ$4=0,0,求节点(AQ$4:AQ$9,$B$4:$B$9,求节点(其他调用!$C$4:$C$42,其他调用!$D$4:$D$42,其他调用!$AF129)))</f>
        <v>6</v>
      </c>
      <c r="CY128" s="44">
        <f>IF(AR$4=0,0,求节点(AR$4:AR$9,$B$4:$B$9,求节点(其他调用!$C$4:$C$42,其他调用!$D$4:$D$42,其他调用!$AF129)))</f>
        <v>6</v>
      </c>
      <c r="CZ128" s="44">
        <f>IF(AS$4=0,0,求节点(AS$4:AS$9,$B$4:$B$9,求节点(其他调用!$C$4:$C$42,其他调用!$D$4:$D$42,其他调用!$AF129)))</f>
        <v>6</v>
      </c>
      <c r="DA128" s="44">
        <f>IF(AT$4=0,0,求节点(AT$4:AT$9,$B$4:$B$9,求节点(其他调用!$C$4:$C$42,其他调用!$D$4:$D$42,其他调用!$AF129)))</f>
        <v>6</v>
      </c>
      <c r="DB128" s="44">
        <f>IF(AU$4=0,0,求节点(AU$4:AU$9,$B$4:$B$9,求节点(其他调用!$C$4:$C$42,其他调用!$D$4:$D$42,其他调用!$AF129)))</f>
        <v>6</v>
      </c>
      <c r="DC128" s="44">
        <f>IF(AV$4=0,0,求节点(AV$4:AV$9,$B$4:$B$9,求节点(其他调用!$C$4:$C$42,其他调用!$D$4:$D$42,其他调用!$AF129)))</f>
        <v>6</v>
      </c>
      <c r="DD128" s="44">
        <f>IF(AW$4=0,0,求节点(AW$4:AW$9,$B$4:$B$9,求节点(其他调用!$C$4:$C$42,其他调用!$D$4:$D$42,其他调用!$AF129)))</f>
        <v>6</v>
      </c>
      <c r="DE128" s="44">
        <f>IF(AX$4=0,0,求节点(AX$4:AX$9,$B$4:$B$9,求节点(其他调用!$C$4:$C$42,其他调用!$D$4:$D$42,其他调用!$AF129)))</f>
        <v>6</v>
      </c>
      <c r="DF128" s="44">
        <f>IF(AY$4=0,0,求节点(AY$4:AY$9,$B$4:$B$9,求节点(其他调用!$C$4:$C$42,其他调用!$D$4:$D$42,其他调用!$AF129)))</f>
        <v>6</v>
      </c>
      <c r="DG128" s="44">
        <f>IF(AZ$4=0,0,求节点(AZ$4:AZ$9,$B$4:$B$9,求节点(其他调用!$C$4:$C$42,其他调用!$D$4:$D$42,其他调用!$AF129)))</f>
        <v>6</v>
      </c>
      <c r="DI128" s="44">
        <v>125</v>
      </c>
      <c r="DJ128" s="44">
        <f>IF(C$23=0,0,求节点(C$23:C$28,$B$23:$B$28,求节点(其他调用!$S$4:$S$20,其他调用!$T$4:$T$20,$DI128)))</f>
        <v>0</v>
      </c>
      <c r="DK128" s="44">
        <f>IF(D$23=0,0,求节点(D$23:D$28,$B$23:$B$28,求节点(其他调用!$S$4:$S$20,其他调用!$T$4:$T$20,$DI128)))</f>
        <v>0</v>
      </c>
      <c r="DL128" s="44">
        <f>IF(E$23=0,0,求节点(E$23:E$28,$B$23:$B$28,求节点(其他调用!$S$4:$S$20,其他调用!$T$4:$T$20,$DI128)))</f>
        <v>0</v>
      </c>
      <c r="DM128" s="44">
        <f>IF(F$23=0,0,求节点(F$23:F$28,$B$23:$B$28,求节点(其他调用!$S$4:$S$20,其他调用!$T$4:$T$20,$DI128)))</f>
        <v>7.1917717670078041E-3</v>
      </c>
      <c r="DN128" s="44">
        <f>IF(G$23=0,0,求节点(G$23:G$28,$B$23:$B$28,求节点(其他调用!$S$4:$S$20,其他调用!$T$4:$T$20,$DI128)))</f>
        <v>1.0787657650511595E-2</v>
      </c>
      <c r="DO128" s="44">
        <f>IF(H$23=0,0,求节点(H$23:H$28,$B$23:$B$28,求节点(其他调用!$S$4:$S$20,其他调用!$T$4:$T$20,$DI128)))</f>
        <v>1.0787657650511595E-2</v>
      </c>
      <c r="DP128" s="44">
        <f>IF(I$23=0,0,求节点(I$23:I$28,$B$23:$B$28,求节点(其他调用!$S$4:$S$20,其他调用!$T$4:$T$20,$DI128)))</f>
        <v>1.6344935834108454E-2</v>
      </c>
      <c r="DQ128" s="44">
        <f>IF(J$23=0,0,求节点(J$23:J$28,$B$23:$B$28,求节点(其他调用!$S$4:$S$20,其他调用!$T$4:$T$20,$DI128)))</f>
        <v>0</v>
      </c>
      <c r="DR128" s="44">
        <f>IF(K$23=0,0,求节点(K$23:K$28,$B$23:$B$28,求节点(其他调用!$S$4:$S$20,其他调用!$T$4:$T$20,$DI128)))</f>
        <v>1.0787657650511595E-2</v>
      </c>
      <c r="DS128" s="44">
        <f>IF(L$23=0,0,求节点(L$23:L$28,$B$23:$B$28,求节点(其他调用!$S$4:$S$20,其他调用!$T$4:$T$20,$DI128)))</f>
        <v>0</v>
      </c>
      <c r="DT128" s="44">
        <f>IF(M$23=0,0,求节点(M$23:M$28,$B$23:$B$28,求节点(其他调用!$S$4:$S$20,其他调用!$T$4:$T$20,$DI128)))</f>
        <v>0</v>
      </c>
      <c r="DU128" s="44">
        <f>IF(N$23=0,0,求节点(N$23:N$28,$B$23:$B$28,求节点(其他调用!$S$4:$S$20,其他调用!$T$4:$T$20,$DI128)))</f>
        <v>0</v>
      </c>
      <c r="DV128" s="44">
        <f>IF(O$23=0,0,求节点(O$23:O$28,$B$23:$B$28,求节点(其他调用!$S$4:$S$20,其他调用!$T$4:$T$20,$DI128)))</f>
        <v>0</v>
      </c>
      <c r="DW128" s="44">
        <f>IF(P$23=0,0,求节点(P$23:P$28,$B$23:$B$28,求节点(其他调用!$S$4:$S$20,其他调用!$T$4:$T$20,$DI128)))</f>
        <v>0</v>
      </c>
      <c r="DX128" s="44">
        <f>IF(Q$23=0,0,求节点(Q$23:Q$28,$B$23:$B$28,求节点(其他调用!$S$4:$S$20,其他调用!$T$4:$T$20,$DI128)))</f>
        <v>0</v>
      </c>
      <c r="DY128" s="44">
        <f>IF(R$23=0,0,求节点(R$23:R$28,$B$23:$B$28,求节点(其他调用!$S$4:$S$20,其他调用!$T$4:$T$20,$DI128)))</f>
        <v>0</v>
      </c>
      <c r="DZ128" s="44">
        <f>IF(S$23=0,0,求节点(S$23:S$28,$B$23:$B$28,求节点(其他调用!$S$4:$S$20,其他调用!$T$4:$T$20,$DI128)))</f>
        <v>0</v>
      </c>
      <c r="EA128" s="44">
        <f>IF(T$23=0,0,求节点(T$23:T$28,$B$23:$B$28,求节点(其他调用!$S$4:$S$20,其他调用!$T$4:$T$20,$DI128)))</f>
        <v>0</v>
      </c>
      <c r="EB128" s="44">
        <f>IF(U$23=0,0,求节点(U$23:U$28,$B$23:$B$28,求节点(其他调用!$S$4:$S$20,其他调用!$T$4:$T$20,$DI128)))</f>
        <v>0</v>
      </c>
      <c r="EC128" s="44">
        <f>IF(V$23=0,0,求节点(V$23:V$28,$B$23:$B$28,求节点(其他调用!$S$4:$S$20,其他调用!$T$4:$T$20,$DI128)))</f>
        <v>0</v>
      </c>
      <c r="EF128" s="44">
        <v>125</v>
      </c>
      <c r="EG128" s="44">
        <f>IF(C$4=0,0,求节点(C$4:C$9,$B$4:$B$9,求节点(其他调用!$F$4:$F$42,其他调用!$G$4:$G$42,其他调用!$AG129)))</f>
        <v>6</v>
      </c>
      <c r="EH128" s="44">
        <f>IF(D$4=0,0,求节点(D$4:D$9,$B$4:$B$9,求节点(其他调用!$F$4:$F$42,其他调用!$G$4:$G$42,其他调用!$AG129)))</f>
        <v>6</v>
      </c>
      <c r="EI128" s="44">
        <f>IF(E$4=0,0,求节点(E$4:E$9,$B$4:$B$9,求节点(其他调用!$F$4:$F$42,其他调用!$G$4:$G$42,其他调用!$AG129)))</f>
        <v>6</v>
      </c>
      <c r="EJ128" s="44">
        <f>IF(F$4=0,0,求节点(F$4:F$9,$B$4:$B$9,求节点(其他调用!$F$4:$F$42,其他调用!$G$4:$G$42,其他调用!$AG129)))</f>
        <v>0</v>
      </c>
      <c r="EK128" s="44">
        <f>IF(G$4=0,0,求节点(G$4:G$9,$B$4:$B$9,求节点(其他调用!$F$4:$F$42,其他调用!$G$4:$G$42,其他调用!$AG129)))</f>
        <v>0</v>
      </c>
      <c r="EL128" s="44">
        <f>IF(H$4=0,0,求节点(H$4:H$9,$B$4:$B$9,求节点(其他调用!$F$4:$F$42,其他调用!$G$4:$G$42,其他调用!$AG129)))</f>
        <v>0</v>
      </c>
      <c r="EM128" s="44">
        <f>IF(I$4=0,0,求节点(I$4:I$9,$B$4:$B$9,求节点(其他调用!$F$4:$F$42,其他调用!$G$4:$G$42,其他调用!$AG129)))</f>
        <v>0</v>
      </c>
      <c r="EN128" s="44">
        <f>IF(J$4=0,0,求节点(J$4:J$9,$B$4:$B$9,求节点(其他调用!$F$4:$F$42,其他调用!$G$4:$G$42,其他调用!$AG129)))</f>
        <v>0</v>
      </c>
      <c r="EO128" s="44">
        <f>IF(K$4=0,0,求节点(K$4:K$9,$B$4:$B$9,求节点(其他调用!$F$4:$F$42,其他调用!$G$4:$G$42,其他调用!$AG129)))</f>
        <v>0</v>
      </c>
      <c r="EP128" s="44">
        <f>IF(L$4=0,0,求节点(L$4:L$9,$B$4:$B$9,求节点(其他调用!$F$4:$F$42,其他调用!$G$4:$G$42,其他调用!$AG129)))</f>
        <v>0</v>
      </c>
      <c r="EQ128" s="44">
        <f>IF(M$4=0,0,求节点(M$4:M$9,$B$4:$B$9,求节点(其他调用!$F$4:$F$42,其他调用!$G$4:$G$42,其他调用!$AG129)))</f>
        <v>0</v>
      </c>
      <c r="ER128" s="44">
        <f>IF(N$4=0,0,求节点(N$4:N$9,$B$4:$B$9,求节点(其他调用!$F$4:$F$42,其他调用!$G$4:$G$42,其他调用!$AG129)))</f>
        <v>0</v>
      </c>
      <c r="ES128" s="44">
        <f>IF(O$4=0,0,求节点(O$4:O$9,$B$4:$B$9,求节点(其他调用!$F$4:$F$42,其他调用!$G$4:$G$42,其他调用!$AG129)))</f>
        <v>0</v>
      </c>
      <c r="ET128" s="44">
        <f>IF(P$4=0,0,求节点(P$4:P$9,$B$4:$B$9,求节点(其他调用!$F$4:$F$42,其他调用!$G$4:$G$42,其他调用!$AG129)))</f>
        <v>0</v>
      </c>
      <c r="EU128" s="44">
        <f>IF(Q$4=0,0,求节点(Q$4:Q$9,$B$4:$B$9,求节点(其他调用!$F$4:$F$42,其他调用!$G$4:$G$42,其他调用!$AG129)))</f>
        <v>0</v>
      </c>
      <c r="EV128" s="44">
        <f>IF(R$4=0,0,求节点(R$4:R$9,$B$4:$B$9,求节点(其他调用!$F$4:$F$42,其他调用!$G$4:$G$42,其他调用!$AG129)))</f>
        <v>0</v>
      </c>
      <c r="EW128" s="44">
        <f>IF(S$4=0,0,求节点(S$4:S$9,$B$4:$B$9,求节点(其他调用!$F$4:$F$42,其他调用!$G$4:$G$42,其他调用!$AG129)))</f>
        <v>6</v>
      </c>
      <c r="EX128" s="44">
        <f>IF(T$4=0,0,求节点(T$4:T$9,$B$4:$B$9,求节点(其他调用!$F$4:$F$42,其他调用!$G$4:$G$42,其他调用!$AG129)))</f>
        <v>6</v>
      </c>
      <c r="EY128" s="44">
        <f>IF(U$4=0,0,求节点(U$4:U$9,$B$4:$B$9,求节点(其他调用!$F$4:$F$42,其他调用!$G$4:$G$42,其他调用!$AG129)))</f>
        <v>6</v>
      </c>
      <c r="EZ128" s="44">
        <f>IF(V$4=0,0,求节点(V$4:V$9,$B$4:$B$9,求节点(其他调用!$F$4:$F$42,其他调用!$G$4:$G$42,其他调用!$AG129)))</f>
        <v>0</v>
      </c>
      <c r="FA128" s="44">
        <f>IF(W$4=0,0,求节点(W$4:W$9,$B$4:$B$9,求节点(其他调用!$F$4:$F$42,其他调用!$G$4:$G$42,其他调用!$AG129)))</f>
        <v>6</v>
      </c>
      <c r="FB128" s="44">
        <f>IF(X$4=0,0,求节点(X$4:X$9,$B$4:$B$9,求节点(其他调用!$F$4:$F$42,其他调用!$G$4:$G$42,其他调用!$AG129)))</f>
        <v>6</v>
      </c>
      <c r="FC128" s="44">
        <f>IF(Y$4=0,0,求节点(Y$4:Y$9,$B$4:$B$9,求节点(其他调用!$F$4:$F$42,其他调用!$G$4:$G$42,其他调用!$AG129)))</f>
        <v>6</v>
      </c>
      <c r="FD128" s="44">
        <f>IF(Z$4=0,0,求节点(Z$4:Z$9,$B$4:$B$9,求节点(其他调用!$F$4:$F$42,其他调用!$G$4:$G$42,其他调用!$AG129)))</f>
        <v>0</v>
      </c>
      <c r="FE128" s="44">
        <f>IF(AA$4=0,0,求节点(AA$4:AA$9,$B$4:$B$9,求节点(其他调用!$F$4:$F$42,其他调用!$G$4:$G$42,其他调用!$AG129)))</f>
        <v>6</v>
      </c>
      <c r="FF128" s="44">
        <f>IF(AB$4=0,0,求节点(AB$4:AB$9,$B$4:$B$9,求节点(其他调用!$F$4:$F$42,其他调用!$G$4:$G$42,其他调用!$AG129)))</f>
        <v>6</v>
      </c>
      <c r="FG128" s="44">
        <f>IF(AC$4=0,0,求节点(AC$4:AC$9,$B$4:$B$9,求节点(其他调用!$F$4:$F$42,其他调用!$G$4:$G$42,其他调用!$AG129)))</f>
        <v>6</v>
      </c>
      <c r="FH128" s="44">
        <f>IF(AD$4=0,0,求节点(AD$4:AD$9,$B$4:$B$9,求节点(其他调用!$F$4:$F$42,其他调用!$G$4:$G$42,其他调用!$AG129)))</f>
        <v>6</v>
      </c>
      <c r="FI128" s="44">
        <f>IF(AE$4=0,0,求节点(AE$4:AE$9,$B$4:$B$9,求节点(其他调用!$F$4:$F$42,其他调用!$G$4:$G$42,其他调用!$AG129)))</f>
        <v>6</v>
      </c>
      <c r="FJ128" s="44">
        <f>IF(AF$4=0,0,求节点(AF$4:AF$9,$B$4:$B$9,求节点(其他调用!$F$4:$F$42,其他调用!$G$4:$G$42,其他调用!$AG129)))</f>
        <v>6</v>
      </c>
      <c r="FK128" s="44">
        <f>IF(AG$4=0,0,求节点(AG$4:AG$9,$B$4:$B$9,求节点(其他调用!$F$4:$F$42,其他调用!$G$4:$G$42,其他调用!$AG129)))</f>
        <v>6</v>
      </c>
      <c r="FL128" s="44">
        <f>IF(AH$4=0,0,求节点(AH$4:AH$9,$B$4:$B$9,求节点(其他调用!$F$4:$F$42,其他调用!$G$4:$G$42,其他调用!$AG129)))</f>
        <v>6</v>
      </c>
      <c r="FM128" s="44">
        <f>IF(AI$4=0,0,求节点(AI$4:AI$9,$B$4:$B$9,求节点(其他调用!$F$4:$F$42,其他调用!$G$4:$G$42,其他调用!$AG129)))</f>
        <v>6</v>
      </c>
      <c r="FN128" s="44">
        <f>IF(AJ$4=0,0,求节点(AJ$4:AJ$9,$B$4:$B$9,求节点(其他调用!$F$4:$F$42,其他调用!$G$4:$G$42,其他调用!$AG129)))</f>
        <v>6</v>
      </c>
      <c r="FO128" s="44">
        <f>IF(AK$4=0,0,求节点(AK$4:AK$9,$B$4:$B$9,求节点(其他调用!$F$4:$F$42,其他调用!$G$4:$G$42,其他调用!$AG129)))</f>
        <v>6</v>
      </c>
      <c r="FP128" s="44">
        <f>IF(AL$4=0,0,求节点(AL$4:AL$9,$B$4:$B$9,求节点(其他调用!$F$4:$F$42,其他调用!$G$4:$G$42,其他调用!$AG129)))</f>
        <v>6</v>
      </c>
      <c r="FQ128" s="44">
        <f>IF(AM$4=0,0,求节点(AM$4:AM$9,$B$4:$B$9,求节点(其他调用!$F$4:$F$42,其他调用!$G$4:$G$42,其他调用!$AG129)))</f>
        <v>6</v>
      </c>
      <c r="FR128" s="44">
        <f>IF(AN$4=0,0,求节点(AN$4:AN$9,$B$4:$B$9,求节点(其他调用!$F$4:$F$42,其他调用!$G$4:$G$42,其他调用!$AG129)))</f>
        <v>6</v>
      </c>
      <c r="FS128" s="44">
        <f>IF(AO$4=0,0,求节点(AO$4:AO$9,$B$4:$B$9,求节点(其他调用!$F$4:$F$42,其他调用!$G$4:$G$42,其他调用!$AG129)))</f>
        <v>6</v>
      </c>
      <c r="FT128" s="44">
        <f>IF(AP$4=0,0,求节点(AP$4:AP$9,$B$4:$B$9,求节点(其他调用!$F$4:$F$42,其他调用!$G$4:$G$42,其他调用!$AG129)))</f>
        <v>6</v>
      </c>
      <c r="FU128" s="44">
        <f>IF(AQ$4=0,0,求节点(AQ$4:AQ$9,$B$4:$B$9,求节点(其他调用!$F$4:$F$42,其他调用!$G$4:$G$42,其他调用!$AG129)))</f>
        <v>6</v>
      </c>
      <c r="FV128" s="44">
        <f>IF(AR$4=0,0,求节点(AR$4:AR$9,$B$4:$B$9,求节点(其他调用!$F$4:$F$42,其他调用!$G$4:$G$42,其他调用!$AG129)))</f>
        <v>6</v>
      </c>
      <c r="FW128" s="44">
        <f>IF(AS$4=0,0,求节点(AS$4:AS$9,$B$4:$B$9,求节点(其他调用!$F$4:$F$42,其他调用!$G$4:$G$42,其他调用!$AG129)))</f>
        <v>6</v>
      </c>
      <c r="FX128" s="44">
        <f>IF(AT$4=0,0,求节点(AT$4:AT$9,$B$4:$B$9,求节点(其他调用!$F$4:$F$42,其他调用!$G$4:$G$42,其他调用!$AG129)))</f>
        <v>6</v>
      </c>
      <c r="FY128" s="44">
        <f>IF(AU$4=0,0,求节点(AU$4:AU$9,$B$4:$B$9,求节点(其他调用!$F$4:$F$42,其他调用!$G$4:$G$42,其他调用!$AG129)))</f>
        <v>6</v>
      </c>
      <c r="FZ128" s="44">
        <f>IF(AV$4=0,0,求节点(AV$4:AV$9,$B$4:$B$9,求节点(其他调用!$F$4:$F$42,其他调用!$G$4:$G$42,其他调用!$AG129)))</f>
        <v>6</v>
      </c>
      <c r="GA128" s="44">
        <f>IF(AW$4=0,0,求节点(AW$4:AW$9,$B$4:$B$9,求节点(其他调用!$F$4:$F$42,其他调用!$G$4:$G$42,其他调用!$AG129)))</f>
        <v>6</v>
      </c>
      <c r="GB128" s="44">
        <f>IF(AX$4=0,0,求节点(AX$4:AX$9,$B$4:$B$9,求节点(其他调用!$F$4:$F$42,其他调用!$G$4:$G$42,其他调用!$AG129)))</f>
        <v>6</v>
      </c>
      <c r="GC128" s="44">
        <f>IF(AY$4=0,0,求节点(AY$4:AY$9,$B$4:$B$9,求节点(其他调用!$F$4:$F$42,其他调用!$G$4:$G$42,其他调用!$AG129)))</f>
        <v>6</v>
      </c>
      <c r="GD128" s="44">
        <f>IF(AZ$4=0,0,求节点(AZ$4:AZ$9,$B$4:$B$9,求节点(其他调用!$F$4:$F$42,其他调用!$G$4:$G$42,其他调用!$AG129)))</f>
        <v>6</v>
      </c>
      <c r="GF128" s="44">
        <v>125</v>
      </c>
      <c r="GG128" s="44">
        <f>IF(C$23=0,0,求节点(C$23:C$28,$B$23:$B$28,求节点(其他调用!$U$4:$U$20,其他调用!$V$4:$V$20,$GF128)))</f>
        <v>0</v>
      </c>
      <c r="GH128" s="44">
        <f>IF(D$23=0,0,求节点(D$23:D$28,$B$23:$B$28,求节点(其他调用!$U$4:$U$20,其他调用!$V$4:$V$20,$GF128)))</f>
        <v>0</v>
      </c>
      <c r="GI128" s="44">
        <f>IF(E$23=0,0,求节点(E$23:E$28,$B$23:$B$28,求节点(其他调用!$U$4:$U$20,其他调用!$V$4:$V$20,$GF128)))</f>
        <v>0</v>
      </c>
      <c r="GJ128" s="44">
        <f>IF(F$23=0,0,求节点(F$23:F$28,$B$23:$B$28,求节点(其他调用!$U$4:$U$20,其他调用!$V$4:$V$20,$GF128)))</f>
        <v>0</v>
      </c>
      <c r="GK128" s="44">
        <f>IF(G$23=0,0,求节点(G$23:G$28,$B$23:$B$28,求节点(其他调用!$U$4:$U$20,其他调用!$V$4:$V$20,$GF128)))</f>
        <v>0</v>
      </c>
      <c r="GL128" s="44">
        <f>IF(H$23=0,0,求节点(H$23:H$28,$B$23:$B$28,求节点(其他调用!$U$4:$U$20,其他调用!$V$4:$V$20,$GF128)))</f>
        <v>0</v>
      </c>
      <c r="GM128" s="44">
        <f>IF(I$23=0,0,求节点(I$23:I$28,$B$23:$B$28,求节点(其他调用!$U$4:$U$20,其他调用!$V$4:$V$20,$GF128)))</f>
        <v>0</v>
      </c>
      <c r="GN128" s="44">
        <f>IF(J$23=0,0,求节点(J$23:J$28,$B$23:$B$28,求节点(其他调用!$U$4:$U$20,其他调用!$V$4:$V$20,$GF128)))</f>
        <v>0</v>
      </c>
      <c r="GO128" s="44">
        <f>IF(K$23=0,0,求节点(K$23:K$28,$B$23:$B$28,求节点(其他调用!$U$4:$U$20,其他调用!$V$4:$V$20,$GF128)))</f>
        <v>0</v>
      </c>
      <c r="GP128" s="44">
        <f>IF(L$23=0,0,求节点(L$23:L$28,$B$23:$B$28,求节点(其他调用!$U$4:$U$20,其他调用!$V$4:$V$20,$GF128)))</f>
        <v>0</v>
      </c>
      <c r="GQ128" s="44">
        <f>IF(M$23=0,0,求节点(M$23:M$28,$B$23:$B$28,求节点(其他调用!$U$4:$U$20,其他调用!$V$4:$V$20,$GF128)))</f>
        <v>0</v>
      </c>
      <c r="GR128" s="44">
        <f>IF(N$23=0,0,求节点(N$23:N$28,$B$23:$B$28,求节点(其他调用!$U$4:$U$20,其他调用!$V$4:$V$20,$GF128)))</f>
        <v>0</v>
      </c>
      <c r="GS128" s="44">
        <f>IF(O$23=0,0,求节点(O$23:O$28,$B$23:$B$28,求节点(其他调用!$U$4:$U$20,其他调用!$V$4:$V$20,$GF128)))</f>
        <v>0</v>
      </c>
      <c r="GT128" s="44">
        <f>IF(P$23=0,0,求节点(P$23:P$28,$B$23:$B$28,求节点(其他调用!$U$4:$U$20,其他调用!$V$4:$V$20,$GF128)))</f>
        <v>0</v>
      </c>
      <c r="GU128" s="44">
        <f>IF(Q$23=0,0,求节点(Q$23:Q$28,$B$23:$B$28,求节点(其他调用!$U$4:$U$20,其他调用!$V$4:$V$20,$GF128)))</f>
        <v>0</v>
      </c>
      <c r="GV128" s="44">
        <f>IF(R$23=0,0,求节点(R$23:R$28,$B$23:$B$28,求节点(其他调用!$U$4:$U$20,其他调用!$V$4:$V$20,$GF128)))</f>
        <v>0</v>
      </c>
      <c r="GW128" s="44">
        <f>IF(S$23=0,0,求节点(S$23:S$28,$B$23:$B$28,求节点(其他调用!$U$4:$U$20,其他调用!$V$4:$V$20,$GF128)))</f>
        <v>0</v>
      </c>
      <c r="GX128" s="44">
        <f>IF(T$23=0,0,求节点(T$23:T$28,$B$23:$B$28,求节点(其他调用!$U$4:$U$20,其他调用!$V$4:$V$20,$GF128)))</f>
        <v>0</v>
      </c>
      <c r="GY128" s="44">
        <f>IF(U$23=0,0,求节点(U$23:U$28,$B$23:$B$28,求节点(其他调用!$U$4:$U$20,其他调用!$V$4:$V$20,$GF128)))</f>
        <v>0</v>
      </c>
      <c r="GZ128" s="44">
        <f>IF(V$23=0,0,求节点(V$23:V$28,$B$23:$B$28,求节点(其他调用!$U$4:$U$20,其他调用!$V$4:$V$20,$GF128)))</f>
        <v>0</v>
      </c>
      <c r="HC128" s="44">
        <v>125</v>
      </c>
      <c r="HD128" s="44">
        <f>IF(C$4=0,0,求节点(C$4:C$9,$B$4:$B$9,求节点(其他调用!$I$4:$I$42,其他调用!$J$4:$J$42,其他调用!$AH129)))</f>
        <v>6</v>
      </c>
      <c r="HE128" s="44">
        <f>IF(D$4=0,0,求节点(D$4:D$9,$B$4:$B$9,求节点(其他调用!$I$4:$I$42,其他调用!$J$4:$J$42,其他调用!$AH129)))</f>
        <v>6</v>
      </c>
      <c r="HF128" s="44">
        <f>IF(E$4=0,0,求节点(E$4:E$9,$B$4:$B$9,求节点(其他调用!$I$4:$I$42,其他调用!$J$4:$J$42,其他调用!$AH129)))</f>
        <v>6</v>
      </c>
      <c r="HG128" s="44">
        <f>IF(F$4=0,0,求节点(F$4:F$9,$B$4:$B$9,求节点(其他调用!$I$4:$I$42,其他调用!$J$4:$J$42,其他调用!$AH129)))</f>
        <v>0</v>
      </c>
      <c r="HH128" s="44">
        <f>IF(G$4=0,0,求节点(G$4:G$9,$B$4:$B$9,求节点(其他调用!$I$4:$I$42,其他调用!$J$4:$J$42,其他调用!$AH129)))</f>
        <v>0</v>
      </c>
      <c r="HI128" s="44">
        <f>IF(H$4=0,0,求节点(H$4:H$9,$B$4:$B$9,求节点(其他调用!$I$4:$I$42,其他调用!$J$4:$J$42,其他调用!$AH129)))</f>
        <v>0</v>
      </c>
      <c r="HJ128" s="44">
        <f>IF(I$4=0,0,求节点(I$4:I$9,$B$4:$B$9,求节点(其他调用!$I$4:$I$42,其他调用!$J$4:$J$42,其他调用!$AH129)))</f>
        <v>0</v>
      </c>
      <c r="HK128" s="44">
        <f>IF(J$4=0,0,求节点(J$4:J$9,$B$4:$B$9,求节点(其他调用!$I$4:$I$42,其他调用!$J$4:$J$42,其他调用!$AH129)))</f>
        <v>0</v>
      </c>
      <c r="HL128" s="44">
        <f>IF(K$4=0,0,求节点(K$4:K$9,$B$4:$B$9,求节点(其他调用!$I$4:$I$42,其他调用!$J$4:$J$42,其他调用!$AH129)))</f>
        <v>0</v>
      </c>
      <c r="HM128" s="44">
        <f>IF(L$4=0,0,求节点(L$4:L$9,$B$4:$B$9,求节点(其他调用!$I$4:$I$42,其他调用!$J$4:$J$42,其他调用!$AH129)))</f>
        <v>0</v>
      </c>
      <c r="HN128" s="44">
        <f>IF(M$4=0,0,求节点(M$4:M$9,$B$4:$B$9,求节点(其他调用!$I$4:$I$42,其他调用!$J$4:$J$42,其他调用!$AH129)))</f>
        <v>0</v>
      </c>
      <c r="HO128" s="44">
        <f>IF(N$4=0,0,求节点(N$4:N$9,$B$4:$B$9,求节点(其他调用!$I$4:$I$42,其他调用!$J$4:$J$42,其他调用!$AH129)))</f>
        <v>0</v>
      </c>
      <c r="HP128" s="44">
        <f>IF(O$4=0,0,求节点(O$4:O$9,$B$4:$B$9,求节点(其他调用!$I$4:$I$42,其他调用!$J$4:$J$42,其他调用!$AH129)))</f>
        <v>0</v>
      </c>
      <c r="HQ128" s="44">
        <f>IF(P$4=0,0,求节点(P$4:P$9,$B$4:$B$9,求节点(其他调用!$I$4:$I$42,其他调用!$J$4:$J$42,其他调用!$AH129)))</f>
        <v>0</v>
      </c>
      <c r="HR128" s="44">
        <f>IF(Q$4=0,0,求节点(Q$4:Q$9,$B$4:$B$9,求节点(其他调用!$I$4:$I$42,其他调用!$J$4:$J$42,其他调用!$AH129)))</f>
        <v>0</v>
      </c>
      <c r="HS128" s="44">
        <f>IF(R$4=0,0,求节点(R$4:R$9,$B$4:$B$9,求节点(其他调用!$I$4:$I$42,其他调用!$J$4:$J$42,其他调用!$AH129)))</f>
        <v>0</v>
      </c>
      <c r="HT128" s="44">
        <f>IF(S$4=0,0,求节点(S$4:S$9,$B$4:$B$9,求节点(其他调用!$I$4:$I$42,其他调用!$J$4:$J$42,其他调用!$AH129)))</f>
        <v>6</v>
      </c>
      <c r="HU128" s="44">
        <f>IF(T$4=0,0,求节点(T$4:T$9,$B$4:$B$9,求节点(其他调用!$I$4:$I$42,其他调用!$J$4:$J$42,其他调用!$AH129)))</f>
        <v>6</v>
      </c>
      <c r="HV128" s="44">
        <f>IF(U$4=0,0,求节点(U$4:U$9,$B$4:$B$9,求节点(其他调用!$I$4:$I$42,其他调用!$J$4:$J$42,其他调用!$AH129)))</f>
        <v>6</v>
      </c>
      <c r="HW128" s="44">
        <f>IF(V$4=0,0,求节点(V$4:V$9,$B$4:$B$9,求节点(其他调用!$I$4:$I$42,其他调用!$J$4:$J$42,其他调用!$AH129)))</f>
        <v>0</v>
      </c>
      <c r="HX128" s="44">
        <f>IF(W$4=0,0,求节点(W$4:W$9,$B$4:$B$9,求节点(其他调用!$I$4:$I$42,其他调用!$J$4:$J$42,其他调用!$AH129)))</f>
        <v>6</v>
      </c>
      <c r="HY128" s="44">
        <f>IF(X$4=0,0,求节点(X$4:X$9,$B$4:$B$9,求节点(其他调用!$I$4:$I$42,其他调用!$J$4:$J$42,其他调用!$AH129)))</f>
        <v>6</v>
      </c>
      <c r="HZ128" s="44">
        <f>IF(Y$4=0,0,求节点(Y$4:Y$9,$B$4:$B$9,求节点(其他调用!$I$4:$I$42,其他调用!$J$4:$J$42,其他调用!$AH129)))</f>
        <v>6</v>
      </c>
      <c r="IA128" s="44">
        <f>IF(Z$4=0,0,求节点(Z$4:Z$9,$B$4:$B$9,求节点(其他调用!$I$4:$I$42,其他调用!$J$4:$J$42,其他调用!$AH129)))</f>
        <v>0</v>
      </c>
      <c r="IB128" s="44">
        <f>IF(AA$4=0,0,求节点(AA$4:AA$9,$B$4:$B$9,求节点(其他调用!$I$4:$I$42,其他调用!$J$4:$J$42,其他调用!$AH129)))</f>
        <v>6</v>
      </c>
      <c r="IC128" s="44">
        <f>IF(AB$4=0,0,求节点(AB$4:AB$9,$B$4:$B$9,求节点(其他调用!$I$4:$I$42,其他调用!$J$4:$J$42,其他调用!$AH129)))</f>
        <v>6</v>
      </c>
      <c r="ID128" s="44">
        <f>IF(AC$4=0,0,求节点(AC$4:AC$9,$B$4:$B$9,求节点(其他调用!$I$4:$I$42,其他调用!$J$4:$J$42,其他调用!$AH129)))</f>
        <v>6</v>
      </c>
      <c r="IE128" s="44">
        <f>IF(AD$4=0,0,求节点(AD$4:AD$9,$B$4:$B$9,求节点(其他调用!$I$4:$I$42,其他调用!$J$4:$J$42,其他调用!$AH129)))</f>
        <v>6</v>
      </c>
      <c r="IF128" s="44">
        <f>IF(AE$4=0,0,求节点(AE$4:AE$9,$B$4:$B$9,求节点(其他调用!$I$4:$I$42,其他调用!$J$4:$J$42,其他调用!$AH129)))</f>
        <v>6</v>
      </c>
      <c r="IG128" s="44">
        <f>IF(AF$4=0,0,求节点(AF$4:AF$9,$B$4:$B$9,求节点(其他调用!$I$4:$I$42,其他调用!$J$4:$J$42,其他调用!$AH129)))</f>
        <v>6</v>
      </c>
      <c r="IH128" s="44">
        <f>IF(AG$4=0,0,求节点(AG$4:AG$9,$B$4:$B$9,求节点(其他调用!$I$4:$I$42,其他调用!$J$4:$J$42,其他调用!$AH129)))</f>
        <v>6</v>
      </c>
      <c r="II128" s="44">
        <f>IF(AH$4=0,0,求节点(AH$4:AH$9,$B$4:$B$9,求节点(其他调用!$I$4:$I$42,其他调用!$J$4:$J$42,其他调用!$AH129)))</f>
        <v>6</v>
      </c>
      <c r="IJ128" s="44">
        <f>IF(AI$4=0,0,求节点(AI$4:AI$9,$B$4:$B$9,求节点(其他调用!$I$4:$I$42,其他调用!$J$4:$J$42,其他调用!$AH129)))</f>
        <v>6</v>
      </c>
      <c r="IK128" s="44">
        <f>IF(AJ$4=0,0,求节点(AJ$4:AJ$9,$B$4:$B$9,求节点(其他调用!$I$4:$I$42,其他调用!$J$4:$J$42,其他调用!$AH129)))</f>
        <v>6</v>
      </c>
      <c r="IL128" s="44">
        <f>IF(AK$4=0,0,求节点(AK$4:AK$9,$B$4:$B$9,求节点(其他调用!$I$4:$I$42,其他调用!$J$4:$J$42,其他调用!$AH129)))</f>
        <v>6</v>
      </c>
      <c r="IM128" s="44">
        <f>IF(AL$4=0,0,求节点(AL$4:AL$9,$B$4:$B$9,求节点(其他调用!$I$4:$I$42,其他调用!$J$4:$J$42,其他调用!$AH129)))</f>
        <v>6</v>
      </c>
      <c r="IN128" s="44">
        <f>IF(AM$4=0,0,求节点(AM$4:AM$9,$B$4:$B$9,求节点(其他调用!$I$4:$I$42,其他调用!$J$4:$J$42,其他调用!$AH129)))</f>
        <v>6</v>
      </c>
      <c r="IO128" s="44">
        <f>IF(AN$4=0,0,求节点(AN$4:AN$9,$B$4:$B$9,求节点(其他调用!$I$4:$I$42,其他调用!$J$4:$J$42,其他调用!$AH129)))</f>
        <v>6</v>
      </c>
      <c r="IP128" s="44">
        <f>IF(AO$4=0,0,求节点(AO$4:AO$9,$B$4:$B$9,求节点(其他调用!$I$4:$I$42,其他调用!$J$4:$J$42,其他调用!$AH129)))</f>
        <v>6</v>
      </c>
      <c r="IQ128" s="44">
        <f>IF(AP$4=0,0,求节点(AP$4:AP$9,$B$4:$B$9,求节点(其他调用!$I$4:$I$42,其他调用!$J$4:$J$42,其他调用!$AH129)))</f>
        <v>6</v>
      </c>
      <c r="IR128" s="44">
        <f>IF(AQ$4=0,0,求节点(AQ$4:AQ$9,$B$4:$B$9,求节点(其他调用!$I$4:$I$42,其他调用!$J$4:$J$42,其他调用!$AH129)))</f>
        <v>6</v>
      </c>
      <c r="IS128" s="44">
        <f>IF(AR$4=0,0,求节点(AR$4:AR$9,$B$4:$B$9,求节点(其他调用!$I$4:$I$42,其他调用!$J$4:$J$42,其他调用!$AH129)))</f>
        <v>6</v>
      </c>
      <c r="IT128" s="44">
        <f>IF(AS$4=0,0,求节点(AS$4:AS$9,$B$4:$B$9,求节点(其他调用!$I$4:$I$42,其他调用!$J$4:$J$42,其他调用!$AH129)))</f>
        <v>6</v>
      </c>
      <c r="IU128" s="44">
        <f>IF(AT$4=0,0,求节点(AT$4:AT$9,$B$4:$B$9,求节点(其他调用!$I$4:$I$42,其他调用!$J$4:$J$42,其他调用!$AH129)))</f>
        <v>6</v>
      </c>
      <c r="IV128" s="44">
        <f>IF(AU$4=0,0,求节点(AU$4:AU$9,$B$4:$B$9,求节点(其他调用!$I$4:$I$42,其他调用!$J$4:$J$42,其他调用!$AH129)))</f>
        <v>6</v>
      </c>
      <c r="IW128" s="44">
        <f>IF(AV$4=0,0,求节点(AV$4:AV$9,$B$4:$B$9,求节点(其他调用!$I$4:$I$42,其他调用!$J$4:$J$42,其他调用!$AH129)))</f>
        <v>6</v>
      </c>
      <c r="IX128" s="44">
        <f>IF(AW$4=0,0,求节点(AW$4:AW$9,$B$4:$B$9,求节点(其他调用!$I$4:$I$42,其他调用!$J$4:$J$42,其他调用!$AH129)))</f>
        <v>6</v>
      </c>
      <c r="IY128" s="44">
        <f>IF(AX$4=0,0,求节点(AX$4:AX$9,$B$4:$B$9,求节点(其他调用!$I$4:$I$42,其他调用!$J$4:$J$42,其他调用!$AH129)))</f>
        <v>6</v>
      </c>
      <c r="IZ128" s="44">
        <f>IF(AY$4=0,0,求节点(AY$4:AY$9,$B$4:$B$9,求节点(其他调用!$I$4:$I$42,其他调用!$J$4:$J$42,其他调用!$AH129)))</f>
        <v>6</v>
      </c>
      <c r="JA128" s="44">
        <f>IF(AZ$4=0,0,求节点(AZ$4:AZ$9,$B$4:$B$9,求节点(其他调用!$I$4:$I$42,其他调用!$J$4:$J$42,其他调用!$AH129)))</f>
        <v>6</v>
      </c>
      <c r="JC128" s="44">
        <v>125</v>
      </c>
      <c r="JD128" s="44">
        <f>IF(C$23=0,0,求节点(C$23:C$28,$B$23:$B$28,求节点(其他调用!$W$4:$W$20,其他调用!$X$4:$X$20,$JC128)))</f>
        <v>0</v>
      </c>
      <c r="JE128" s="44">
        <f>IF(D$23=0,0,求节点(D$23:D$28,$B$23:$B$28,求节点(其他调用!$W$4:$W$20,其他调用!$X$4:$X$20,$JC128)))</f>
        <v>0</v>
      </c>
      <c r="JF128" s="44">
        <f>IF(E$23=0,0,求节点(E$23:E$28,$B$23:$B$28,求节点(其他调用!$W$4:$W$20,其他调用!$X$4:$X$20,$JC128)))</f>
        <v>0</v>
      </c>
      <c r="JG128" s="44">
        <f>IF(F$23=0,0,求节点(F$23:F$28,$B$23:$B$28,求节点(其他调用!$W$4:$W$20,其他调用!$X$4:$X$20,$JC128)))</f>
        <v>7.1917717670078041E-3</v>
      </c>
      <c r="JH128" s="44">
        <f>IF(G$23=0,0,求节点(G$23:G$28,$B$23:$B$28,求节点(其他调用!$W$4:$W$20,其他调用!$X$4:$X$20,$JC128)))</f>
        <v>1.0787657650511595E-2</v>
      </c>
      <c r="JI128" s="44">
        <f>IF(H$23=0,0,求节点(H$23:H$28,$B$23:$B$28,求节点(其他调用!$W$4:$W$20,其他调用!$X$4:$X$20,$JC128)))</f>
        <v>1.0787657650511595E-2</v>
      </c>
      <c r="JJ128" s="44">
        <f>IF(I$23=0,0,求节点(I$23:I$28,$B$23:$B$28,求节点(其他调用!$W$4:$W$20,其他调用!$X$4:$X$20,$JC128)))</f>
        <v>1.6344935834108454E-2</v>
      </c>
      <c r="JK128" s="44">
        <f>IF(J$23=0,0,求节点(J$23:J$28,$B$23:$B$28,求节点(其他调用!$W$4:$W$20,其他调用!$X$4:$X$20,$JC128)))</f>
        <v>0</v>
      </c>
      <c r="JL128" s="44">
        <f>IF(K$23=0,0,求节点(K$23:K$28,$B$23:$B$28,求节点(其他调用!$W$4:$W$20,其他调用!$X$4:$X$20,$JC128)))</f>
        <v>1.0787657650511595E-2</v>
      </c>
      <c r="JM128" s="44">
        <f>IF(L$23=0,0,求节点(L$23:L$28,$B$23:$B$28,求节点(其他调用!$W$4:$W$20,其他调用!$X$4:$X$20,$JC128)))</f>
        <v>0</v>
      </c>
      <c r="JN128" s="44">
        <f>IF(M$23=0,0,求节点(M$23:M$28,$B$23:$B$28,求节点(其他调用!$W$4:$W$20,其他调用!$X$4:$X$20,$JC128)))</f>
        <v>0</v>
      </c>
      <c r="JO128" s="44">
        <f>IF(N$23=0,0,求节点(N$23:N$28,$B$23:$B$28,求节点(其他调用!$W$4:$W$20,其他调用!$X$4:$X$20,$JC128)))</f>
        <v>0</v>
      </c>
      <c r="JP128" s="44">
        <f>IF(O$23=0,0,求节点(O$23:O$28,$B$23:$B$28,求节点(其他调用!$W$4:$W$20,其他调用!$X$4:$X$20,$JC128)))</f>
        <v>0</v>
      </c>
      <c r="JQ128" s="44">
        <f>IF(P$23=0,0,求节点(P$23:P$28,$B$23:$B$28,求节点(其他调用!$W$4:$W$20,其他调用!$X$4:$X$20,$JC128)))</f>
        <v>0</v>
      </c>
      <c r="JR128" s="44">
        <f>IF(Q$23=0,0,求节点(Q$23:Q$28,$B$23:$B$28,求节点(其他调用!$W$4:$W$20,其他调用!$X$4:$X$20,$JC128)))</f>
        <v>0</v>
      </c>
      <c r="JS128" s="44">
        <f>IF(R$23=0,0,求节点(R$23:R$28,$B$23:$B$28,求节点(其他调用!$W$4:$W$20,其他调用!$X$4:$X$20,$JC128)))</f>
        <v>0</v>
      </c>
      <c r="JT128" s="44">
        <f>IF(S$23=0,0,求节点(S$23:S$28,$B$23:$B$28,求节点(其他调用!$W$4:$W$20,其他调用!$X$4:$X$20,$JC128)))</f>
        <v>0</v>
      </c>
      <c r="JU128" s="44">
        <f>IF(T$23=0,0,求节点(T$23:T$28,$B$23:$B$28,求节点(其他调用!$W$4:$W$20,其他调用!$X$4:$X$20,$JC128)))</f>
        <v>0</v>
      </c>
      <c r="JV128" s="44">
        <f>IF(U$23=0,0,求节点(U$23:U$28,$B$23:$B$28,求节点(其他调用!$W$4:$W$20,其他调用!$X$4:$X$20,$JC128)))</f>
        <v>0</v>
      </c>
      <c r="JW128" s="44">
        <f>IF(V$23=0,0,求节点(V$23:V$28,$B$23:$B$28,求节点(其他调用!$W$4:$W$20,其他调用!$X$4:$X$20,$JC128)))</f>
        <v>0</v>
      </c>
      <c r="JZ128" s="44">
        <v>125</v>
      </c>
      <c r="KA128" s="44">
        <f>IF(C$4=0,0,求节点(C$4:C$9,$B$4:$B$9,求节点(其他调用!$L$4:$L$42,其他调用!$M$4:$M$42,其他调用!$AI129)))</f>
        <v>6</v>
      </c>
      <c r="KB128" s="44">
        <f>IF(D$4=0,0,求节点(D$4:D$9,$B$4:$B$9,求节点(其他调用!$L$4:$L$42,其他调用!$M$4:$M$42,其他调用!$AI129)))</f>
        <v>6</v>
      </c>
      <c r="KC128" s="44">
        <f>IF(E$4=0,0,求节点(E$4:E$9,$B$4:$B$9,求节点(其他调用!$L$4:$L$42,其他调用!$M$4:$M$42,其他调用!$AI129)))</f>
        <v>6</v>
      </c>
      <c r="KD128" s="44">
        <f>IF(F$4=0,0,求节点(F$4:F$9,$B$4:$B$9,求节点(其他调用!$L$4:$L$42,其他调用!$M$4:$M$42,其他调用!$AI129)))</f>
        <v>0</v>
      </c>
      <c r="KE128" s="44">
        <f>IF(G$4=0,0,求节点(G$4:G$9,$B$4:$B$9,求节点(其他调用!$L$4:$L$42,其他调用!$M$4:$M$42,其他调用!$AI129)))</f>
        <v>0</v>
      </c>
      <c r="KF128" s="44">
        <f>IF(H$4=0,0,求节点(H$4:H$9,$B$4:$B$9,求节点(其他调用!$L$4:$L$42,其他调用!$M$4:$M$42,其他调用!$AI129)))</f>
        <v>0</v>
      </c>
      <c r="KG128" s="44">
        <f>IF(I$4=0,0,求节点(I$4:I$9,$B$4:$B$9,求节点(其他调用!$L$4:$L$42,其他调用!$M$4:$M$42,其他调用!$AI129)))</f>
        <v>0</v>
      </c>
      <c r="KH128" s="44">
        <f>IF(J$4=0,0,求节点(J$4:J$9,$B$4:$B$9,求节点(其他调用!$L$4:$L$42,其他调用!$M$4:$M$42,其他调用!$AI129)))</f>
        <v>0</v>
      </c>
      <c r="KI128" s="44">
        <f>IF(K$4=0,0,求节点(K$4:K$9,$B$4:$B$9,求节点(其他调用!$L$4:$L$42,其他调用!$M$4:$M$42,其他调用!$AI129)))</f>
        <v>0</v>
      </c>
      <c r="KJ128" s="44">
        <f>IF(L$4=0,0,求节点(L$4:L$9,$B$4:$B$9,求节点(其他调用!$L$4:$L$42,其他调用!$M$4:$M$42,其他调用!$AI129)))</f>
        <v>0</v>
      </c>
      <c r="KK128" s="44">
        <f>IF(M$4=0,0,求节点(M$4:M$9,$B$4:$B$9,求节点(其他调用!$L$4:$L$42,其他调用!$M$4:$M$42,其他调用!$AI129)))</f>
        <v>0</v>
      </c>
      <c r="KL128" s="44">
        <f>IF(N$4=0,0,求节点(N$4:N$9,$B$4:$B$9,求节点(其他调用!$L$4:$L$42,其他调用!$M$4:$M$42,其他调用!$AI129)))</f>
        <v>0</v>
      </c>
      <c r="KM128" s="44">
        <f>IF(O$4=0,0,求节点(O$4:O$9,$B$4:$B$9,求节点(其他调用!$L$4:$L$42,其他调用!$M$4:$M$42,其他调用!$AI129)))</f>
        <v>0</v>
      </c>
      <c r="KN128" s="44">
        <f>IF(P$4=0,0,求节点(P$4:P$9,$B$4:$B$9,求节点(其他调用!$L$4:$L$42,其他调用!$M$4:$M$42,其他调用!$AI129)))</f>
        <v>0</v>
      </c>
      <c r="KO128" s="44">
        <f>IF(Q$4=0,0,求节点(Q$4:Q$9,$B$4:$B$9,求节点(其他调用!$L$4:$L$42,其他调用!$M$4:$M$42,其他调用!$AI129)))</f>
        <v>0</v>
      </c>
      <c r="KP128" s="44">
        <f>IF(R$4=0,0,求节点(R$4:R$9,$B$4:$B$9,求节点(其他调用!$L$4:$L$42,其他调用!$M$4:$M$42,其他调用!$AI129)))</f>
        <v>0</v>
      </c>
      <c r="KQ128" s="44">
        <f>IF(S$4=0,0,求节点(S$4:S$9,$B$4:$B$9,求节点(其他调用!$L$4:$L$42,其他调用!$M$4:$M$42,其他调用!$AI129)))</f>
        <v>6</v>
      </c>
      <c r="KR128" s="44">
        <f>IF(T$4=0,0,求节点(T$4:T$9,$B$4:$B$9,求节点(其他调用!$L$4:$L$42,其他调用!$M$4:$M$42,其他调用!$AI129)))</f>
        <v>6</v>
      </c>
      <c r="KS128" s="44">
        <f>IF(U$4=0,0,求节点(U$4:U$9,$B$4:$B$9,求节点(其他调用!$L$4:$L$42,其他调用!$M$4:$M$42,其他调用!$AI129)))</f>
        <v>6</v>
      </c>
      <c r="KT128" s="44">
        <f>IF(V$4=0,0,求节点(V$4:V$9,$B$4:$B$9,求节点(其他调用!$L$4:$L$42,其他调用!$M$4:$M$42,其他调用!$AI129)))</f>
        <v>0</v>
      </c>
      <c r="KU128" s="44">
        <f>IF(W$4=0,0,求节点(W$4:W$9,$B$4:$B$9,求节点(其他调用!$L$4:$L$42,其他调用!$M$4:$M$42,其他调用!$AI129)))</f>
        <v>6</v>
      </c>
      <c r="KV128" s="44">
        <f>IF(X$4=0,0,求节点(X$4:X$9,$B$4:$B$9,求节点(其他调用!$L$4:$L$42,其他调用!$M$4:$M$42,其他调用!$AI129)))</f>
        <v>6</v>
      </c>
      <c r="KW128" s="44">
        <f>IF(Y$4=0,0,求节点(Y$4:Y$9,$B$4:$B$9,求节点(其他调用!$L$4:$L$42,其他调用!$M$4:$M$42,其他调用!$AI129)))</f>
        <v>6</v>
      </c>
      <c r="KX128" s="44">
        <f>IF(Z$4=0,0,求节点(Z$4:Z$9,$B$4:$B$9,求节点(其他调用!$L$4:$L$42,其他调用!$M$4:$M$42,其他调用!$AI129)))</f>
        <v>0</v>
      </c>
      <c r="KY128" s="44">
        <f>IF(AA$4=0,0,求节点(AA$4:AA$9,$B$4:$B$9,求节点(其他调用!$L$4:$L$42,其他调用!$M$4:$M$42,其他调用!$AI129)))</f>
        <v>6</v>
      </c>
      <c r="KZ128" s="44">
        <f>IF(AB$4=0,0,求节点(AB$4:AB$9,$B$4:$B$9,求节点(其他调用!$L$4:$L$42,其他调用!$M$4:$M$42,其他调用!$AI129)))</f>
        <v>6</v>
      </c>
      <c r="LA128" s="44">
        <f>IF(AC$4=0,0,求节点(AC$4:AC$9,$B$4:$B$9,求节点(其他调用!$L$4:$L$42,其他调用!$M$4:$M$42,其他调用!$AI129)))</f>
        <v>6</v>
      </c>
      <c r="LB128" s="44">
        <f>IF(AD$4=0,0,求节点(AD$4:AD$9,$B$4:$B$9,求节点(其他调用!$L$4:$L$42,其他调用!$M$4:$M$42,其他调用!$AI129)))</f>
        <v>6</v>
      </c>
      <c r="LC128" s="44">
        <f>IF(AE$4=0,0,求节点(AE$4:AE$9,$B$4:$B$9,求节点(其他调用!$L$4:$L$42,其他调用!$M$4:$M$42,其他调用!$AI129)))</f>
        <v>6</v>
      </c>
      <c r="LD128" s="44">
        <f>IF(AF$4=0,0,求节点(AF$4:AF$9,$B$4:$B$9,求节点(其他调用!$L$4:$L$42,其他调用!$M$4:$M$42,其他调用!$AI129)))</f>
        <v>6</v>
      </c>
      <c r="LE128" s="44">
        <f>IF(AG$4=0,0,求节点(AG$4:AG$9,$B$4:$B$9,求节点(其他调用!$L$4:$L$42,其他调用!$M$4:$M$42,其他调用!$AI129)))</f>
        <v>6</v>
      </c>
      <c r="LF128" s="44">
        <f>IF(AH$4=0,0,求节点(AH$4:AH$9,$B$4:$B$9,求节点(其他调用!$L$4:$L$42,其他调用!$M$4:$M$42,其他调用!$AI129)))</f>
        <v>6</v>
      </c>
      <c r="LG128" s="44">
        <f>IF(AI$4=0,0,求节点(AI$4:AI$9,$B$4:$B$9,求节点(其他调用!$L$4:$L$42,其他调用!$M$4:$M$42,其他调用!$AI129)))</f>
        <v>6</v>
      </c>
      <c r="LH128" s="44">
        <f>IF(AJ$4=0,0,求节点(AJ$4:AJ$9,$B$4:$B$9,求节点(其他调用!$L$4:$L$42,其他调用!$M$4:$M$42,其他调用!$AI129)))</f>
        <v>6</v>
      </c>
      <c r="LI128" s="44">
        <f>IF(AK$4=0,0,求节点(AK$4:AK$9,$B$4:$B$9,求节点(其他调用!$L$4:$L$42,其他调用!$M$4:$M$42,其他调用!$AI129)))</f>
        <v>6</v>
      </c>
      <c r="LJ128" s="44">
        <f>IF(AL$4=0,0,求节点(AL$4:AL$9,$B$4:$B$9,求节点(其他调用!$L$4:$L$42,其他调用!$M$4:$M$42,其他调用!$AI129)))</f>
        <v>6</v>
      </c>
      <c r="LK128" s="44">
        <f>IF(AM$4=0,0,求节点(AM$4:AM$9,$B$4:$B$9,求节点(其他调用!$L$4:$L$42,其他调用!$M$4:$M$42,其他调用!$AI129)))</f>
        <v>6</v>
      </c>
      <c r="LL128" s="44">
        <f>IF(AN$4=0,0,求节点(AN$4:AN$9,$B$4:$B$9,求节点(其他调用!$L$4:$L$42,其他调用!$M$4:$M$42,其他调用!$AI129)))</f>
        <v>6</v>
      </c>
      <c r="LM128" s="44">
        <f>IF(AO$4=0,0,求节点(AO$4:AO$9,$B$4:$B$9,求节点(其他调用!$L$4:$L$42,其他调用!$M$4:$M$42,其他调用!$AI129)))</f>
        <v>6</v>
      </c>
      <c r="LN128" s="44">
        <f>IF(AP$4=0,0,求节点(AP$4:AP$9,$B$4:$B$9,求节点(其他调用!$L$4:$L$42,其他调用!$M$4:$M$42,其他调用!$AI129)))</f>
        <v>6</v>
      </c>
      <c r="LO128" s="44">
        <f>IF(AQ$4=0,0,求节点(AQ$4:AQ$9,$B$4:$B$9,求节点(其他调用!$L$4:$L$42,其他调用!$M$4:$M$42,其他调用!$AI129)))</f>
        <v>6</v>
      </c>
      <c r="LP128" s="44">
        <f>IF(AR$4=0,0,求节点(AR$4:AR$9,$B$4:$B$9,求节点(其他调用!$L$4:$L$42,其他调用!$M$4:$M$42,其他调用!$AI129)))</f>
        <v>6</v>
      </c>
      <c r="LQ128" s="44">
        <f>IF(AS$4=0,0,求节点(AS$4:AS$9,$B$4:$B$9,求节点(其他调用!$L$4:$L$42,其他调用!$M$4:$M$42,其他调用!$AI129)))</f>
        <v>6</v>
      </c>
      <c r="LR128" s="44">
        <f>IF(AT$4=0,0,求节点(AT$4:AT$9,$B$4:$B$9,求节点(其他调用!$L$4:$L$42,其他调用!$M$4:$M$42,其他调用!$AI129)))</f>
        <v>6</v>
      </c>
      <c r="LS128" s="44">
        <f>IF(AU$4=0,0,求节点(AU$4:AU$9,$B$4:$B$9,求节点(其他调用!$L$4:$L$42,其他调用!$M$4:$M$42,其他调用!$AI129)))</f>
        <v>6</v>
      </c>
      <c r="LT128" s="44">
        <f>IF(AV$4=0,0,求节点(AV$4:AV$9,$B$4:$B$9,求节点(其他调用!$L$4:$L$42,其他调用!$M$4:$M$42,其他调用!$AI129)))</f>
        <v>6</v>
      </c>
      <c r="LU128" s="44">
        <f>IF(AW$4=0,0,求节点(AW$4:AW$9,$B$4:$B$9,求节点(其他调用!$L$4:$L$42,其他调用!$M$4:$M$42,其他调用!$AI129)))</f>
        <v>6</v>
      </c>
      <c r="LV128" s="44">
        <f>IF(AX$4=0,0,求节点(AX$4:AX$9,$B$4:$B$9,求节点(其他调用!$L$4:$L$42,其他调用!$M$4:$M$42,其他调用!$AI129)))</f>
        <v>6</v>
      </c>
      <c r="LW128" s="44">
        <f>IF(AY$4=0,0,求节点(AY$4:AY$9,$B$4:$B$9,求节点(其他调用!$L$4:$L$42,其他调用!$M$4:$M$42,其他调用!$AI129)))</f>
        <v>6</v>
      </c>
      <c r="LX128" s="44">
        <f>IF(AZ$4=0,0,求节点(AZ$4:AZ$9,$B$4:$B$9,求节点(其他调用!$L$4:$L$42,其他调用!$M$4:$M$42,其他调用!$AI129)))</f>
        <v>6</v>
      </c>
      <c r="LZ128" s="44">
        <v>125</v>
      </c>
      <c r="MA128" s="44">
        <f>IF(C$23=0,0,求节点(C$23:C$28,$B$23:$B$28,求节点(其他调用!$Y$4:$Y$20,其他调用!$Z$4:$Z$20,$LZ128)))</f>
        <v>0</v>
      </c>
      <c r="MB128" s="44">
        <f>IF(D$23=0,0,求节点(D$23:D$28,$B$23:$B$28,求节点(其他调用!$Y$4:$Y$20,其他调用!$Z$4:$Z$20,$LZ128)))</f>
        <v>0</v>
      </c>
      <c r="MC128" s="44">
        <f>IF(E$23=0,0,求节点(E$23:E$28,$B$23:$B$28,求节点(其他调用!$Y$4:$Y$20,其他调用!$Z$4:$Z$20,$LZ128)))</f>
        <v>0</v>
      </c>
      <c r="MD128" s="44">
        <f>IF(F$23=0,0,求节点(F$23:F$28,$B$23:$B$28,求节点(其他调用!$Y$4:$Y$20,其他调用!$Z$4:$Z$20,$LZ128)))</f>
        <v>0</v>
      </c>
      <c r="ME128" s="44">
        <f>IF(G$23=0,0,求节点(G$23:G$28,$B$23:$B$28,求节点(其他调用!$Y$4:$Y$20,其他调用!$Z$4:$Z$20,$LZ128)))</f>
        <v>0</v>
      </c>
      <c r="MF128" s="44">
        <f>IF(H$23=0,0,求节点(H$23:H$28,$B$23:$B$28,求节点(其他调用!$Y$4:$Y$20,其他调用!$Z$4:$Z$20,$LZ128)))</f>
        <v>0</v>
      </c>
      <c r="MG128" s="44">
        <f>IF(I$23=0,0,求节点(I$23:I$28,$B$23:$B$28,求节点(其他调用!$Y$4:$Y$20,其他调用!$Z$4:$Z$20,$LZ128)))</f>
        <v>0</v>
      </c>
      <c r="MH128" s="44">
        <f>IF(J$23=0,0,求节点(J$23:J$28,$B$23:$B$28,求节点(其他调用!$Y$4:$Y$20,其他调用!$Z$4:$Z$20,$LZ128)))</f>
        <v>0</v>
      </c>
      <c r="MI128" s="44">
        <f>IF(K$23=0,0,求节点(K$23:K$28,$B$23:$B$28,求节点(其他调用!$Y$4:$Y$20,其他调用!$Z$4:$Z$20,$LZ128)))</f>
        <v>0</v>
      </c>
      <c r="MJ128" s="44">
        <f>IF(L$23=0,0,求节点(L$23:L$28,$B$23:$B$28,求节点(其他调用!$Y$4:$Y$20,其他调用!$Z$4:$Z$20,$LZ128)))</f>
        <v>0</v>
      </c>
      <c r="MK128" s="44">
        <f>IF(M$23=0,0,求节点(M$23:M$28,$B$23:$B$28,求节点(其他调用!$Y$4:$Y$20,其他调用!$Z$4:$Z$20,$LZ128)))</f>
        <v>0</v>
      </c>
      <c r="ML128" s="44">
        <f>IF(N$23=0,0,求节点(N$23:N$28,$B$23:$B$28,求节点(其他调用!$Y$4:$Y$20,其他调用!$Z$4:$Z$20,$LZ128)))</f>
        <v>0</v>
      </c>
      <c r="MM128" s="44">
        <f>IF(O$23=0,0,求节点(O$23:O$28,$B$23:$B$28,求节点(其他调用!$Y$4:$Y$20,其他调用!$Z$4:$Z$20,$LZ128)))</f>
        <v>0</v>
      </c>
      <c r="MN128" s="44">
        <f>IF(P$23=0,0,求节点(P$23:P$28,$B$23:$B$28,求节点(其他调用!$Y$4:$Y$20,其他调用!$Z$4:$Z$20,$LZ128)))</f>
        <v>0</v>
      </c>
      <c r="MO128" s="44">
        <f>IF(Q$23=0,0,求节点(Q$23:Q$28,$B$23:$B$28,求节点(其他调用!$Y$4:$Y$20,其他调用!$Z$4:$Z$20,$LZ128)))</f>
        <v>0</v>
      </c>
      <c r="MP128" s="44">
        <f>IF(R$23=0,0,求节点(R$23:R$28,$B$23:$B$28,求节点(其他调用!$Y$4:$Y$20,其他调用!$Z$4:$Z$20,$LZ128)))</f>
        <v>0</v>
      </c>
      <c r="MQ128" s="44">
        <f>IF(S$23=0,0,求节点(S$23:S$28,$B$23:$B$28,求节点(其他调用!$Y$4:$Y$20,其他调用!$Z$4:$Z$20,$LZ128)))</f>
        <v>0</v>
      </c>
      <c r="MR128" s="44">
        <f>IF(T$23=0,0,求节点(T$23:T$28,$B$23:$B$28,求节点(其他调用!$Y$4:$Y$20,其他调用!$Z$4:$Z$20,$LZ128)))</f>
        <v>0</v>
      </c>
      <c r="MS128" s="44">
        <f>IF(U$23=0,0,求节点(U$23:U$28,$B$23:$B$28,求节点(其他调用!$Y$4:$Y$20,其他调用!$Z$4:$Z$20,$LZ128)))</f>
        <v>0</v>
      </c>
      <c r="MT128" s="44">
        <f>IF(V$23=0,0,求节点(V$23:V$28,$B$23:$B$28,求节点(其他调用!$Y$4:$Y$20,其他调用!$Z$4:$Z$20,$LZ128)))</f>
        <v>0</v>
      </c>
      <c r="MW128" s="44">
        <v>125</v>
      </c>
      <c r="MX128" s="44">
        <f>IF(C$4=0,0,求节点(C$4:C$9,$B$4:$B$9,求节点(其他调用!$O$4:$O$42,其他调用!$P$4:$P$42,其他调用!$AJ129)))</f>
        <v>6</v>
      </c>
      <c r="MY128" s="44">
        <f>IF(D$4=0,0,求节点(D$4:D$9,$B$4:$B$9,求节点(其他调用!$O$4:$O$42,其他调用!$P$4:$P$42,其他调用!$AJ129)))</f>
        <v>6</v>
      </c>
      <c r="MZ128" s="44">
        <f>IF(E$4=0,0,求节点(E$4:E$9,$B$4:$B$9,求节点(其他调用!$O$4:$O$42,其他调用!$P$4:$P$42,其他调用!$AJ129)))</f>
        <v>6</v>
      </c>
      <c r="NA128" s="44">
        <f>IF(F$4=0,0,求节点(F$4:F$9,$B$4:$B$9,求节点(其他调用!$O$4:$O$42,其他调用!$P$4:$P$42,其他调用!$AJ129)))</f>
        <v>0</v>
      </c>
      <c r="NB128" s="44">
        <f>IF(G$4=0,0,求节点(G$4:G$9,$B$4:$B$9,求节点(其他调用!$O$4:$O$42,其他调用!$P$4:$P$42,其他调用!$AJ129)))</f>
        <v>0</v>
      </c>
      <c r="NC128" s="44">
        <f>IF(H$4=0,0,求节点(H$4:H$9,$B$4:$B$9,求节点(其他调用!$O$4:$O$42,其他调用!$P$4:$P$42,其他调用!$AJ129)))</f>
        <v>0</v>
      </c>
      <c r="ND128" s="44">
        <f>IF(I$4=0,0,求节点(I$4:I$9,$B$4:$B$9,求节点(其他调用!$O$4:$O$42,其他调用!$P$4:$P$42,其他调用!$AJ129)))</f>
        <v>0</v>
      </c>
      <c r="NE128" s="44">
        <f>IF(J$4=0,0,求节点(J$4:J$9,$B$4:$B$9,求节点(其他调用!$O$4:$O$42,其他调用!$P$4:$P$42,其他调用!$AJ129)))</f>
        <v>0</v>
      </c>
      <c r="NF128" s="44">
        <f>IF(K$4=0,0,求节点(K$4:K$9,$B$4:$B$9,求节点(其他调用!$O$4:$O$42,其他调用!$P$4:$P$42,其他调用!$AJ129)))</f>
        <v>0</v>
      </c>
      <c r="NG128" s="44">
        <f>IF(L$4=0,0,求节点(L$4:L$9,$B$4:$B$9,求节点(其他调用!$O$4:$O$42,其他调用!$P$4:$P$42,其他调用!$AJ129)))</f>
        <v>0</v>
      </c>
      <c r="NH128" s="44">
        <f>IF(M$4=0,0,求节点(M$4:M$9,$B$4:$B$9,求节点(其他调用!$O$4:$O$42,其他调用!$P$4:$P$42,其他调用!$AJ129)))</f>
        <v>0</v>
      </c>
      <c r="NI128" s="44">
        <f>IF(N$4=0,0,求节点(N$4:N$9,$B$4:$B$9,求节点(其他调用!$O$4:$O$42,其他调用!$P$4:$P$42,其他调用!$AJ129)))</f>
        <v>0</v>
      </c>
      <c r="NJ128" s="44">
        <f>IF(O$4=0,0,求节点(O$4:O$9,$B$4:$B$9,求节点(其他调用!$O$4:$O$42,其他调用!$P$4:$P$42,其他调用!$AJ129)))</f>
        <v>0</v>
      </c>
      <c r="NK128" s="44">
        <f>IF(P$4=0,0,求节点(P$4:P$9,$B$4:$B$9,求节点(其他调用!$O$4:$O$42,其他调用!$P$4:$P$42,其他调用!$AJ129)))</f>
        <v>0</v>
      </c>
      <c r="NL128" s="44">
        <f>IF(Q$4=0,0,求节点(Q$4:Q$9,$B$4:$B$9,求节点(其他调用!$O$4:$O$42,其他调用!$P$4:$P$42,其他调用!$AJ129)))</f>
        <v>0</v>
      </c>
      <c r="NM128" s="44">
        <f>IF(R$4=0,0,求节点(R$4:R$9,$B$4:$B$9,求节点(其他调用!$O$4:$O$42,其他调用!$P$4:$P$42,其他调用!$AJ129)))</f>
        <v>0</v>
      </c>
      <c r="NN128" s="44">
        <f>IF(S$4=0,0,求节点(S$4:S$9,$B$4:$B$9,求节点(其他调用!$O$4:$O$42,其他调用!$P$4:$P$42,其他调用!$AJ129)))</f>
        <v>6</v>
      </c>
      <c r="NO128" s="44">
        <f>IF(T$4=0,0,求节点(T$4:T$9,$B$4:$B$9,求节点(其他调用!$O$4:$O$42,其他调用!$P$4:$P$42,其他调用!$AJ129)))</f>
        <v>6</v>
      </c>
      <c r="NP128" s="44">
        <f>IF(U$4=0,0,求节点(U$4:U$9,$B$4:$B$9,求节点(其他调用!$O$4:$O$42,其他调用!$P$4:$P$42,其他调用!$AJ129)))</f>
        <v>6</v>
      </c>
      <c r="NQ128" s="44">
        <f>IF(V$4=0,0,求节点(V$4:V$9,$B$4:$B$9,求节点(其他调用!$O$4:$O$42,其他调用!$P$4:$P$42,其他调用!$AJ129)))</f>
        <v>0</v>
      </c>
      <c r="NR128" s="44">
        <f>IF(W$4=0,0,求节点(W$4:W$9,$B$4:$B$9,求节点(其他调用!$O$4:$O$42,其他调用!$P$4:$P$42,其他调用!$AJ129)))</f>
        <v>6</v>
      </c>
      <c r="NS128" s="44">
        <f>IF(X$4=0,0,求节点(X$4:X$9,$B$4:$B$9,求节点(其他调用!$O$4:$O$42,其他调用!$P$4:$P$42,其他调用!$AJ129)))</f>
        <v>6</v>
      </c>
      <c r="NT128" s="44">
        <f>IF(Y$4=0,0,求节点(Y$4:Y$9,$B$4:$B$9,求节点(其他调用!$O$4:$O$42,其他调用!$P$4:$P$42,其他调用!$AJ129)))</f>
        <v>6</v>
      </c>
      <c r="NU128" s="44">
        <f>IF(Z$4=0,0,求节点(Z$4:Z$9,$B$4:$B$9,求节点(其他调用!$O$4:$O$42,其他调用!$P$4:$P$42,其他调用!$AJ129)))</f>
        <v>0</v>
      </c>
      <c r="NV128" s="44">
        <f>IF(AA$4=0,0,求节点(AA$4:AA$9,$B$4:$B$9,求节点(其他调用!$O$4:$O$42,其他调用!$P$4:$P$42,其他调用!$AJ129)))</f>
        <v>6</v>
      </c>
      <c r="NW128" s="44">
        <f>IF(AB$4=0,0,求节点(AB$4:AB$9,$B$4:$B$9,求节点(其他调用!$O$4:$O$42,其他调用!$P$4:$P$42,其他调用!$AJ129)))</f>
        <v>6</v>
      </c>
      <c r="NX128" s="44">
        <f>IF(AC$4=0,0,求节点(AC$4:AC$9,$B$4:$B$9,求节点(其他调用!$O$4:$O$42,其他调用!$P$4:$P$42,其他调用!$AJ129)))</f>
        <v>6</v>
      </c>
      <c r="NY128" s="44">
        <f>IF(AD$4=0,0,求节点(AD$4:AD$9,$B$4:$B$9,求节点(其他调用!$O$4:$O$42,其他调用!$P$4:$P$42,其他调用!$AJ129)))</f>
        <v>6</v>
      </c>
      <c r="NZ128" s="44">
        <f>IF(AE$4=0,0,求节点(AE$4:AE$9,$B$4:$B$9,求节点(其他调用!$O$4:$O$42,其他调用!$P$4:$P$42,其他调用!$AJ129)))</f>
        <v>6</v>
      </c>
      <c r="OA128" s="44">
        <f>IF(AF$4=0,0,求节点(AF$4:AF$9,$B$4:$B$9,求节点(其他调用!$O$4:$O$42,其他调用!$P$4:$P$42,其他调用!$AJ129)))</f>
        <v>6</v>
      </c>
      <c r="OB128" s="44">
        <f>IF(AG$4=0,0,求节点(AG$4:AG$9,$B$4:$B$9,求节点(其他调用!$O$4:$O$42,其他调用!$P$4:$P$42,其他调用!$AJ129)))</f>
        <v>6</v>
      </c>
      <c r="OC128" s="44">
        <f>IF(AH$4=0,0,求节点(AH$4:AH$9,$B$4:$B$9,求节点(其他调用!$O$4:$O$42,其他调用!$P$4:$P$42,其他调用!$AJ129)))</f>
        <v>6</v>
      </c>
      <c r="OD128" s="44">
        <f>IF(AI$4=0,0,求节点(AI$4:AI$9,$B$4:$B$9,求节点(其他调用!$O$4:$O$42,其他调用!$P$4:$P$42,其他调用!$AJ129)))</f>
        <v>6</v>
      </c>
      <c r="OE128" s="44">
        <f>IF(AJ$4=0,0,求节点(AJ$4:AJ$9,$B$4:$B$9,求节点(其他调用!$O$4:$O$42,其他调用!$P$4:$P$42,其他调用!$AJ129)))</f>
        <v>6</v>
      </c>
      <c r="OF128" s="44">
        <f>IF(AK$4=0,0,求节点(AK$4:AK$9,$B$4:$B$9,求节点(其他调用!$O$4:$O$42,其他调用!$P$4:$P$42,其他调用!$AJ129)))</f>
        <v>6</v>
      </c>
      <c r="OG128" s="44">
        <f>IF(AL$4=0,0,求节点(AL$4:AL$9,$B$4:$B$9,求节点(其他调用!$O$4:$O$42,其他调用!$P$4:$P$42,其他调用!$AJ129)))</f>
        <v>6</v>
      </c>
      <c r="OH128" s="44">
        <f>IF(AM$4=0,0,求节点(AM$4:AM$9,$B$4:$B$9,求节点(其他调用!$O$4:$O$42,其他调用!$P$4:$P$42,其他调用!$AJ129)))</f>
        <v>6</v>
      </c>
      <c r="OI128" s="44">
        <f>IF(AN$4=0,0,求节点(AN$4:AN$9,$B$4:$B$9,求节点(其他调用!$O$4:$O$42,其他调用!$P$4:$P$42,其他调用!$AJ129)))</f>
        <v>6</v>
      </c>
      <c r="OJ128" s="44">
        <f>IF(AO$4=0,0,求节点(AO$4:AO$9,$B$4:$B$9,求节点(其他调用!$O$4:$O$42,其他调用!$P$4:$P$42,其他调用!$AJ129)))</f>
        <v>6</v>
      </c>
      <c r="OK128" s="44">
        <f>IF(AP$4=0,0,求节点(AP$4:AP$9,$B$4:$B$9,求节点(其他调用!$O$4:$O$42,其他调用!$P$4:$P$42,其他调用!$AJ129)))</f>
        <v>6</v>
      </c>
      <c r="OL128" s="44">
        <f>IF(AQ$4=0,0,求节点(AQ$4:AQ$9,$B$4:$B$9,求节点(其他调用!$O$4:$O$42,其他调用!$P$4:$P$42,其他调用!$AJ129)))</f>
        <v>6</v>
      </c>
      <c r="OM128" s="44">
        <f>IF(AR$4=0,0,求节点(AR$4:AR$9,$B$4:$B$9,求节点(其他调用!$O$4:$O$42,其他调用!$P$4:$P$42,其他调用!$AJ129)))</f>
        <v>6</v>
      </c>
      <c r="ON128" s="44">
        <f>IF(AS$4=0,0,求节点(AS$4:AS$9,$B$4:$B$9,求节点(其他调用!$O$4:$O$42,其他调用!$P$4:$P$42,其他调用!$AJ129)))</f>
        <v>6</v>
      </c>
      <c r="OO128" s="44">
        <f>IF(AT$4=0,0,求节点(AT$4:AT$9,$B$4:$B$9,求节点(其他调用!$O$4:$O$42,其他调用!$P$4:$P$42,其他调用!$AJ129)))</f>
        <v>6</v>
      </c>
      <c r="OP128" s="44">
        <f>IF(AU$4=0,0,求节点(AU$4:AU$9,$B$4:$B$9,求节点(其他调用!$O$4:$O$42,其他调用!$P$4:$P$42,其他调用!$AJ129)))</f>
        <v>6</v>
      </c>
      <c r="OQ128" s="44">
        <f>IF(AV$4=0,0,求节点(AV$4:AV$9,$B$4:$B$9,求节点(其他调用!$O$4:$O$42,其他调用!$P$4:$P$42,其他调用!$AJ129)))</f>
        <v>6</v>
      </c>
      <c r="OR128" s="44">
        <f>IF(AW$4=0,0,求节点(AW$4:AW$9,$B$4:$B$9,求节点(其他调用!$O$4:$O$42,其他调用!$P$4:$P$42,其他调用!$AJ129)))</f>
        <v>6</v>
      </c>
      <c r="OS128" s="44">
        <f>IF(AX$4=0,0,求节点(AX$4:AX$9,$B$4:$B$9,求节点(其他调用!$O$4:$O$42,其他调用!$P$4:$P$42,其他调用!$AJ129)))</f>
        <v>6</v>
      </c>
      <c r="OT128" s="44">
        <f>IF(AY$4=0,0,求节点(AY$4:AY$9,$B$4:$B$9,求节点(其他调用!$O$4:$O$42,其他调用!$P$4:$P$42,其他调用!$AJ129)))</f>
        <v>6</v>
      </c>
      <c r="OU128" s="44">
        <f>IF(AZ$4=0,0,求节点(AZ$4:AZ$9,$B$4:$B$9,求节点(其他调用!$O$4:$O$42,其他调用!$P$4:$P$42,其他调用!$AJ129)))</f>
        <v>6</v>
      </c>
      <c r="OW128" s="44">
        <v>125</v>
      </c>
      <c r="OX128" s="44">
        <f>IF(C$23=0,0,求节点(C$23:C$28,$B$23:$B$28,求节点(其他调用!$AA$4:$AA$20,其他调用!$AB$4:$AB$20,$OW128)))</f>
        <v>0</v>
      </c>
      <c r="OY128" s="44">
        <f>IF(D$23=0,0,求节点(D$23:D$28,$B$23:$B$28,求节点(其他调用!$AA$4:$AA$20,其他调用!$AB$4:$AB$20,$OW128)))</f>
        <v>0</v>
      </c>
      <c r="OZ128" s="44">
        <f>IF(E$23=0,0,求节点(E$23:E$28,$B$23:$B$28,求节点(其他调用!$AA$4:$AA$20,其他调用!$AB$4:$AB$20,$OW128)))</f>
        <v>0</v>
      </c>
      <c r="PA128" s="44">
        <f>IF(F$23=0,0,求节点(F$23:F$28,$B$23:$B$28,求节点(其他调用!$AA$4:$AA$20,其他调用!$AB$4:$AB$20,$OW128)))</f>
        <v>7.6994262446787864E-3</v>
      </c>
      <c r="PB128" s="44">
        <f>IF(G$23=0,0,求节点(G$23:G$28,$B$23:$B$28,求节点(其他调用!$AA$4:$AA$20,其他调用!$AB$4:$AB$20,$OW128)))</f>
        <v>1.1549139367018291E-2</v>
      </c>
      <c r="PC128" s="44">
        <f>IF(H$23=0,0,求节点(H$23:H$28,$B$23:$B$28,求节点(其他调用!$AA$4:$AA$20,其他调用!$AB$4:$AB$20,$OW128)))</f>
        <v>1.1549139367018291E-2</v>
      </c>
      <c r="PD128" s="44">
        <f>IF(I$23=0,0,求节点(I$23:I$28,$B$23:$B$28,求节点(其他调用!$AA$4:$AA$20,其他调用!$AB$4:$AB$20,$OW128)))</f>
        <v>1.7498696010633807E-2</v>
      </c>
      <c r="PE128" s="44">
        <f>IF(J$23=0,0,求节点(J$23:J$28,$B$23:$B$28,求节点(其他调用!$AA$4:$AA$20,其他调用!$AB$4:$AB$20,$OW128)))</f>
        <v>0</v>
      </c>
      <c r="PF128" s="44">
        <f>IF(K$23=0,0,求节点(K$23:K$28,$B$23:$B$28,求节点(其他调用!$AA$4:$AA$20,其他调用!$AB$4:$AB$20,$OW128)))</f>
        <v>1.1549139367018291E-2</v>
      </c>
      <c r="PG128" s="44">
        <f>IF(L$23=0,0,求节点(L$23:L$28,$B$23:$B$28,求节点(其他调用!$AA$4:$AA$20,其他调用!$AB$4:$AB$20,$OW128)))</f>
        <v>0</v>
      </c>
      <c r="PH128" s="44">
        <f>IF(M$23=0,0,求节点(M$23:M$28,$B$23:$B$28,求节点(其他调用!$AA$4:$AA$20,其他调用!$AB$4:$AB$20,$OW128)))</f>
        <v>0</v>
      </c>
      <c r="PI128" s="44">
        <f>IF(N$23=0,0,求节点(N$23:N$28,$B$23:$B$28,求节点(其他调用!$AA$4:$AA$20,其他调用!$AB$4:$AB$20,$OW128)))</f>
        <v>0</v>
      </c>
      <c r="PJ128" s="44">
        <f>IF(O$23=0,0,求节点(O$23:O$28,$B$23:$B$28,求节点(其他调用!$AA$4:$AA$20,其他调用!$AB$4:$AB$20,$OW128)))</f>
        <v>0</v>
      </c>
      <c r="PK128" s="44">
        <f>IF(P$23=0,0,求节点(P$23:P$28,$B$23:$B$28,求节点(其他调用!$AA$4:$AA$20,其他调用!$AB$4:$AB$20,$OW128)))</f>
        <v>0</v>
      </c>
      <c r="PL128" s="44">
        <f>IF(Q$23=0,0,求节点(Q$23:Q$28,$B$23:$B$28,求节点(其他调用!$AA$4:$AA$20,其他调用!$AB$4:$AB$20,$OW128)))</f>
        <v>0</v>
      </c>
      <c r="PM128" s="44">
        <f>IF(R$23=0,0,求节点(R$23:R$28,$B$23:$B$28,求节点(其他调用!$AA$4:$AA$20,其他调用!$AB$4:$AB$20,$OW128)))</f>
        <v>0</v>
      </c>
      <c r="PN128" s="44">
        <f>IF(S$23=0,0,求节点(S$23:S$28,$B$23:$B$28,求节点(其他调用!$AA$4:$AA$20,其他调用!$AB$4:$AB$20,$OW128)))</f>
        <v>0</v>
      </c>
      <c r="PO128" s="44">
        <f>IF(T$23=0,0,求节点(T$23:T$28,$B$23:$B$28,求节点(其他调用!$AA$4:$AA$20,其他调用!$AB$4:$AB$20,$OW128)))</f>
        <v>0</v>
      </c>
      <c r="PP128" s="44">
        <f>IF(U$23=0,0,求节点(U$23:U$28,$B$23:$B$28,求节点(其他调用!$AA$4:$AA$20,其他调用!$AB$4:$AB$20,$OW128)))</f>
        <v>0</v>
      </c>
      <c r="PQ128" s="44">
        <f>IF(V$23=0,0,求节点(V$23:V$28,$B$23:$B$28,求节点(其他调用!$AA$4:$AA$20,其他调用!$AB$4:$AB$20,$OW128)))</f>
        <v>0</v>
      </c>
    </row>
    <row r="129" spans="61:433" x14ac:dyDescent="0.2">
      <c r="BI129" s="44">
        <v>126</v>
      </c>
      <c r="BJ129" s="44">
        <f>IF(C$4=0,0,求节点(C$4:C$9,$B$4:$B$9,求节点(其他调用!$C$4:$C$42,其他调用!$D$4:$D$42,其他调用!$AF130)))</f>
        <v>6</v>
      </c>
      <c r="BK129" s="44">
        <f>IF(D$4=0,0,求节点(D$4:D$9,$B$4:$B$9,求节点(其他调用!$C$4:$C$42,其他调用!$D$4:$D$42,其他调用!$AF130)))</f>
        <v>6</v>
      </c>
      <c r="BL129" s="44">
        <f>IF(E$4=0,0,求节点(E$4:E$9,$B$4:$B$9,求节点(其他调用!$C$4:$C$42,其他调用!$D$4:$D$42,其他调用!$AF130)))</f>
        <v>5.2347777832299407</v>
      </c>
      <c r="BM129" s="44">
        <f>IF(F$4=0,0,求节点(F$4:F$9,$B$4:$B$9,求节点(其他调用!$C$4:$C$42,其他调用!$D$4:$D$42,其他调用!$AF130)))</f>
        <v>0</v>
      </c>
      <c r="BN129" s="44">
        <f>IF(G$4=0,0,求节点(G$4:G$9,$B$4:$B$9,求节点(其他调用!$C$4:$C$42,其他调用!$D$4:$D$42,其他调用!$AF130)))</f>
        <v>0</v>
      </c>
      <c r="BO129" s="44">
        <f>IF(H$4=0,0,求节点(H$4:H$9,$B$4:$B$9,求节点(其他调用!$C$4:$C$42,其他调用!$D$4:$D$42,其他调用!$AF130)))</f>
        <v>0</v>
      </c>
      <c r="BP129" s="44">
        <f>IF(I$4=0,0,求节点(I$4:I$9,$B$4:$B$9,求节点(其他调用!$C$4:$C$42,其他调用!$D$4:$D$42,其他调用!$AF130)))</f>
        <v>0</v>
      </c>
      <c r="BQ129" s="44">
        <f>IF(J$4=0,0,求节点(J$4:J$9,$B$4:$B$9,求节点(其他调用!$C$4:$C$42,其他调用!$D$4:$D$42,其他调用!$AF130)))</f>
        <v>0</v>
      </c>
      <c r="BR129" s="44">
        <f>IF(K$4=0,0,求节点(K$4:K$9,$B$4:$B$9,求节点(其他调用!$C$4:$C$42,其他调用!$D$4:$D$42,其他调用!$AF130)))</f>
        <v>0</v>
      </c>
      <c r="BS129" s="44">
        <f>IF(L$4=0,0,求节点(L$4:L$9,$B$4:$B$9,求节点(其他调用!$C$4:$C$42,其他调用!$D$4:$D$42,其他调用!$AF130)))</f>
        <v>0</v>
      </c>
      <c r="BT129" s="44">
        <f>IF(M$4=0,0,求节点(M$4:M$9,$B$4:$B$9,求节点(其他调用!$C$4:$C$42,其他调用!$D$4:$D$42,其他调用!$AF130)))</f>
        <v>0</v>
      </c>
      <c r="BU129" s="44">
        <f>IF(N$4=0,0,求节点(N$4:N$9,$B$4:$B$9,求节点(其他调用!$C$4:$C$42,其他调用!$D$4:$D$42,其他调用!$AF130)))</f>
        <v>0</v>
      </c>
      <c r="BV129" s="44">
        <f>IF(O$4=0,0,求节点(O$4:O$9,$B$4:$B$9,求节点(其他调用!$C$4:$C$42,其他调用!$D$4:$D$42,其他调用!$AF130)))</f>
        <v>0</v>
      </c>
      <c r="BW129" s="44">
        <f>IF(P$4=0,0,求节点(P$4:P$9,$B$4:$B$9,求节点(其他调用!$C$4:$C$42,其他调用!$D$4:$D$42,其他调用!$AF130)))</f>
        <v>0</v>
      </c>
      <c r="BX129" s="44">
        <f>IF(Q$4=0,0,求节点(Q$4:Q$9,$B$4:$B$9,求节点(其他调用!$C$4:$C$42,其他调用!$D$4:$D$42,其他调用!$AF130)))</f>
        <v>0</v>
      </c>
      <c r="BY129" s="44">
        <f>IF(R$4=0,0,求节点(R$4:R$9,$B$4:$B$9,求节点(其他调用!$C$4:$C$42,其他调用!$D$4:$D$42,其他调用!$AF130)))</f>
        <v>0</v>
      </c>
      <c r="BZ129" s="44">
        <f>IF(S$4=0,0,求节点(S$4:S$9,$B$4:$B$9,求节点(其他调用!$C$4:$C$42,其他调用!$D$4:$D$42,其他调用!$AF130)))</f>
        <v>6</v>
      </c>
      <c r="CA129" s="44">
        <f>IF(T$4=0,0,求节点(T$4:T$9,$B$4:$B$9,求节点(其他调用!$C$4:$C$42,其他调用!$D$4:$D$42,其他调用!$AF130)))</f>
        <v>6</v>
      </c>
      <c r="CB129" s="44">
        <f>IF(U$4=0,0,求节点(U$4:U$9,$B$4:$B$9,求节点(其他调用!$C$4:$C$42,其他调用!$D$4:$D$42,其他调用!$AF130)))</f>
        <v>6</v>
      </c>
      <c r="CC129" s="44">
        <f>IF(V$4=0,0,求节点(V$4:V$9,$B$4:$B$9,求节点(其他调用!$C$4:$C$42,其他调用!$D$4:$D$42,其他调用!$AF130)))</f>
        <v>0</v>
      </c>
      <c r="CD129" s="44">
        <f>IF(W$4=0,0,求节点(W$4:W$9,$B$4:$B$9,求节点(其他调用!$C$4:$C$42,其他调用!$D$4:$D$42,其他调用!$AF130)))</f>
        <v>6</v>
      </c>
      <c r="CE129" s="44">
        <f>IF(X$4=0,0,求节点(X$4:X$9,$B$4:$B$9,求节点(其他调用!$C$4:$C$42,其他调用!$D$4:$D$42,其他调用!$AF130)))</f>
        <v>6</v>
      </c>
      <c r="CF129" s="44">
        <f>IF(Y$4=0,0,求节点(Y$4:Y$9,$B$4:$B$9,求节点(其他调用!$C$4:$C$42,其他调用!$D$4:$D$42,其他调用!$AF130)))</f>
        <v>6</v>
      </c>
      <c r="CG129" s="44">
        <f>IF(Z$4=0,0,求节点(Z$4:Z$9,$B$4:$B$9,求节点(其他调用!$C$4:$C$42,其他调用!$D$4:$D$42,其他调用!$AF130)))</f>
        <v>0</v>
      </c>
      <c r="CH129" s="44">
        <f>IF(AA$4=0,0,求节点(AA$4:AA$9,$B$4:$B$9,求节点(其他调用!$C$4:$C$42,其他调用!$D$4:$D$42,其他调用!$AF130)))</f>
        <v>6</v>
      </c>
      <c r="CI129" s="44">
        <f>IF(AB$4=0,0,求节点(AB$4:AB$9,$B$4:$B$9,求节点(其他调用!$C$4:$C$42,其他调用!$D$4:$D$42,其他调用!$AF130)))</f>
        <v>6</v>
      </c>
      <c r="CJ129" s="44">
        <f>IF(AC$4=0,0,求节点(AC$4:AC$9,$B$4:$B$9,求节点(其他调用!$C$4:$C$42,其他调用!$D$4:$D$42,其他调用!$AF130)))</f>
        <v>6</v>
      </c>
      <c r="CK129" s="44">
        <f>IF(AD$4=0,0,求节点(AD$4:AD$9,$B$4:$B$9,求节点(其他调用!$C$4:$C$42,其他调用!$D$4:$D$42,其他调用!$AF130)))</f>
        <v>6</v>
      </c>
      <c r="CL129" s="44">
        <f>IF(AE$4=0,0,求节点(AE$4:AE$9,$B$4:$B$9,求节点(其他调用!$C$4:$C$42,其他调用!$D$4:$D$42,其他调用!$AF130)))</f>
        <v>6</v>
      </c>
      <c r="CM129" s="44">
        <f>IF(AF$4=0,0,求节点(AF$4:AF$9,$B$4:$B$9,求节点(其他调用!$C$4:$C$42,其他调用!$D$4:$D$42,其他调用!$AF130)))</f>
        <v>6</v>
      </c>
      <c r="CN129" s="44">
        <f>IF(AG$4=0,0,求节点(AG$4:AG$9,$B$4:$B$9,求节点(其他调用!$C$4:$C$42,其他调用!$D$4:$D$42,其他调用!$AF130)))</f>
        <v>6</v>
      </c>
      <c r="CO129" s="44">
        <f>IF(AH$4=0,0,求节点(AH$4:AH$9,$B$4:$B$9,求节点(其他调用!$C$4:$C$42,其他调用!$D$4:$D$42,其他调用!$AF130)))</f>
        <v>6</v>
      </c>
      <c r="CP129" s="44">
        <f>IF(AI$4=0,0,求节点(AI$4:AI$9,$B$4:$B$9,求节点(其他调用!$C$4:$C$42,其他调用!$D$4:$D$42,其他调用!$AF130)))</f>
        <v>6</v>
      </c>
      <c r="CQ129" s="44">
        <f>IF(AJ$4=0,0,求节点(AJ$4:AJ$9,$B$4:$B$9,求节点(其他调用!$C$4:$C$42,其他调用!$D$4:$D$42,其他调用!$AF130)))</f>
        <v>6</v>
      </c>
      <c r="CR129" s="44">
        <f>IF(AK$4=0,0,求节点(AK$4:AK$9,$B$4:$B$9,求节点(其他调用!$C$4:$C$42,其他调用!$D$4:$D$42,其他调用!$AF130)))</f>
        <v>6</v>
      </c>
      <c r="CS129" s="44">
        <f>IF(AL$4=0,0,求节点(AL$4:AL$9,$B$4:$B$9,求节点(其他调用!$C$4:$C$42,其他调用!$D$4:$D$42,其他调用!$AF130)))</f>
        <v>6</v>
      </c>
      <c r="CT129" s="44">
        <f>IF(AM$4=0,0,求节点(AM$4:AM$9,$B$4:$B$9,求节点(其他调用!$C$4:$C$42,其他调用!$D$4:$D$42,其他调用!$AF130)))</f>
        <v>6</v>
      </c>
      <c r="CU129" s="44">
        <f>IF(AN$4=0,0,求节点(AN$4:AN$9,$B$4:$B$9,求节点(其他调用!$C$4:$C$42,其他调用!$D$4:$D$42,其他调用!$AF130)))</f>
        <v>6</v>
      </c>
      <c r="CV129" s="44">
        <f>IF(AO$4=0,0,求节点(AO$4:AO$9,$B$4:$B$9,求节点(其他调用!$C$4:$C$42,其他调用!$D$4:$D$42,其他调用!$AF130)))</f>
        <v>6</v>
      </c>
      <c r="CW129" s="44">
        <f>IF(AP$4=0,0,求节点(AP$4:AP$9,$B$4:$B$9,求节点(其他调用!$C$4:$C$42,其他调用!$D$4:$D$42,其他调用!$AF130)))</f>
        <v>6</v>
      </c>
      <c r="CX129" s="44">
        <f>IF(AQ$4=0,0,求节点(AQ$4:AQ$9,$B$4:$B$9,求节点(其他调用!$C$4:$C$42,其他调用!$D$4:$D$42,其他调用!$AF130)))</f>
        <v>6</v>
      </c>
      <c r="CY129" s="44">
        <f>IF(AR$4=0,0,求节点(AR$4:AR$9,$B$4:$B$9,求节点(其他调用!$C$4:$C$42,其他调用!$D$4:$D$42,其他调用!$AF130)))</f>
        <v>6</v>
      </c>
      <c r="CZ129" s="44">
        <f>IF(AS$4=0,0,求节点(AS$4:AS$9,$B$4:$B$9,求节点(其他调用!$C$4:$C$42,其他调用!$D$4:$D$42,其他调用!$AF130)))</f>
        <v>6</v>
      </c>
      <c r="DA129" s="44">
        <f>IF(AT$4=0,0,求节点(AT$4:AT$9,$B$4:$B$9,求节点(其他调用!$C$4:$C$42,其他调用!$D$4:$D$42,其他调用!$AF130)))</f>
        <v>6</v>
      </c>
      <c r="DB129" s="44">
        <f>IF(AU$4=0,0,求节点(AU$4:AU$9,$B$4:$B$9,求节点(其他调用!$C$4:$C$42,其他调用!$D$4:$D$42,其他调用!$AF130)))</f>
        <v>6</v>
      </c>
      <c r="DC129" s="44">
        <f>IF(AV$4=0,0,求节点(AV$4:AV$9,$B$4:$B$9,求节点(其他调用!$C$4:$C$42,其他调用!$D$4:$D$42,其他调用!$AF130)))</f>
        <v>6</v>
      </c>
      <c r="DD129" s="44">
        <f>IF(AW$4=0,0,求节点(AW$4:AW$9,$B$4:$B$9,求节点(其他调用!$C$4:$C$42,其他调用!$D$4:$D$42,其他调用!$AF130)))</f>
        <v>6</v>
      </c>
      <c r="DE129" s="44">
        <f>IF(AX$4=0,0,求节点(AX$4:AX$9,$B$4:$B$9,求节点(其他调用!$C$4:$C$42,其他调用!$D$4:$D$42,其他调用!$AF130)))</f>
        <v>6</v>
      </c>
      <c r="DF129" s="44">
        <f>IF(AY$4=0,0,求节点(AY$4:AY$9,$B$4:$B$9,求节点(其他调用!$C$4:$C$42,其他调用!$D$4:$D$42,其他调用!$AF130)))</f>
        <v>6</v>
      </c>
      <c r="DG129" s="44">
        <f>IF(AZ$4=0,0,求节点(AZ$4:AZ$9,$B$4:$B$9,求节点(其他调用!$C$4:$C$42,其他调用!$D$4:$D$42,其他调用!$AF130)))</f>
        <v>6</v>
      </c>
      <c r="DI129" s="44">
        <v>126</v>
      </c>
      <c r="DJ129" s="44">
        <f>IF(C$23=0,0,求节点(C$23:C$28,$B$23:$B$28,求节点(其他调用!$S$4:$S$20,其他调用!$T$4:$T$20,$DI129)))</f>
        <v>0</v>
      </c>
      <c r="DK129" s="44">
        <f>IF(D$23=0,0,求节点(D$23:D$28,$B$23:$B$28,求节点(其他调用!$S$4:$S$20,其他调用!$T$4:$T$20,$DI129)))</f>
        <v>0</v>
      </c>
      <c r="DL129" s="44">
        <f>IF(E$23=0,0,求节点(E$23:E$28,$B$23:$B$28,求节点(其他调用!$S$4:$S$20,其他调用!$T$4:$T$20,$DI129)))</f>
        <v>0</v>
      </c>
      <c r="DM129" s="44">
        <f>IF(F$23=0,0,求节点(F$23:F$28,$B$23:$B$28,求节点(其他调用!$S$4:$S$20,其他调用!$T$4:$T$20,$DI129)))</f>
        <v>7.1917717670078041E-3</v>
      </c>
      <c r="DN129" s="44">
        <f>IF(G$23=0,0,求节点(G$23:G$28,$B$23:$B$28,求节点(其他调用!$S$4:$S$20,其他调用!$T$4:$T$20,$DI129)))</f>
        <v>1.0787657650511595E-2</v>
      </c>
      <c r="DO129" s="44">
        <f>IF(H$23=0,0,求节点(H$23:H$28,$B$23:$B$28,求节点(其他调用!$S$4:$S$20,其他调用!$T$4:$T$20,$DI129)))</f>
        <v>1.0787657650511595E-2</v>
      </c>
      <c r="DP129" s="44">
        <f>IF(I$23=0,0,求节点(I$23:I$28,$B$23:$B$28,求节点(其他调用!$S$4:$S$20,其他调用!$T$4:$T$20,$DI129)))</f>
        <v>1.6344935834108454E-2</v>
      </c>
      <c r="DQ129" s="44">
        <f>IF(J$23=0,0,求节点(J$23:J$28,$B$23:$B$28,求节点(其他调用!$S$4:$S$20,其他调用!$T$4:$T$20,$DI129)))</f>
        <v>0</v>
      </c>
      <c r="DR129" s="44">
        <f>IF(K$23=0,0,求节点(K$23:K$28,$B$23:$B$28,求节点(其他调用!$S$4:$S$20,其他调用!$T$4:$T$20,$DI129)))</f>
        <v>1.0787657650511595E-2</v>
      </c>
      <c r="DS129" s="44">
        <f>IF(L$23=0,0,求节点(L$23:L$28,$B$23:$B$28,求节点(其他调用!$S$4:$S$20,其他调用!$T$4:$T$20,$DI129)))</f>
        <v>0</v>
      </c>
      <c r="DT129" s="44">
        <f>IF(M$23=0,0,求节点(M$23:M$28,$B$23:$B$28,求节点(其他调用!$S$4:$S$20,其他调用!$T$4:$T$20,$DI129)))</f>
        <v>0</v>
      </c>
      <c r="DU129" s="44">
        <f>IF(N$23=0,0,求节点(N$23:N$28,$B$23:$B$28,求节点(其他调用!$S$4:$S$20,其他调用!$T$4:$T$20,$DI129)))</f>
        <v>0</v>
      </c>
      <c r="DV129" s="44">
        <f>IF(O$23=0,0,求节点(O$23:O$28,$B$23:$B$28,求节点(其他调用!$S$4:$S$20,其他调用!$T$4:$T$20,$DI129)))</f>
        <v>0</v>
      </c>
      <c r="DW129" s="44">
        <f>IF(P$23=0,0,求节点(P$23:P$28,$B$23:$B$28,求节点(其他调用!$S$4:$S$20,其他调用!$T$4:$T$20,$DI129)))</f>
        <v>0</v>
      </c>
      <c r="DX129" s="44">
        <f>IF(Q$23=0,0,求节点(Q$23:Q$28,$B$23:$B$28,求节点(其他调用!$S$4:$S$20,其他调用!$T$4:$T$20,$DI129)))</f>
        <v>0</v>
      </c>
      <c r="DY129" s="44">
        <f>IF(R$23=0,0,求节点(R$23:R$28,$B$23:$B$28,求节点(其他调用!$S$4:$S$20,其他调用!$T$4:$T$20,$DI129)))</f>
        <v>0</v>
      </c>
      <c r="DZ129" s="44">
        <f>IF(S$23=0,0,求节点(S$23:S$28,$B$23:$B$28,求节点(其他调用!$S$4:$S$20,其他调用!$T$4:$T$20,$DI129)))</f>
        <v>0</v>
      </c>
      <c r="EA129" s="44">
        <f>IF(T$23=0,0,求节点(T$23:T$28,$B$23:$B$28,求节点(其他调用!$S$4:$S$20,其他调用!$T$4:$T$20,$DI129)))</f>
        <v>0</v>
      </c>
      <c r="EB129" s="44">
        <f>IF(U$23=0,0,求节点(U$23:U$28,$B$23:$B$28,求节点(其他调用!$S$4:$S$20,其他调用!$T$4:$T$20,$DI129)))</f>
        <v>0</v>
      </c>
      <c r="EC129" s="44">
        <f>IF(V$23=0,0,求节点(V$23:V$28,$B$23:$B$28,求节点(其他调用!$S$4:$S$20,其他调用!$T$4:$T$20,$DI129)))</f>
        <v>0</v>
      </c>
      <c r="EF129" s="44">
        <v>126</v>
      </c>
      <c r="EG129" s="44">
        <f>IF(C$4=0,0,求节点(C$4:C$9,$B$4:$B$9,求节点(其他调用!$F$4:$F$42,其他调用!$G$4:$G$42,其他调用!$AG130)))</f>
        <v>6</v>
      </c>
      <c r="EH129" s="44">
        <f>IF(D$4=0,0,求节点(D$4:D$9,$B$4:$B$9,求节点(其他调用!$F$4:$F$42,其他调用!$G$4:$G$42,其他调用!$AG130)))</f>
        <v>6</v>
      </c>
      <c r="EI129" s="44">
        <f>IF(E$4=0,0,求节点(E$4:E$9,$B$4:$B$9,求节点(其他调用!$F$4:$F$42,其他调用!$G$4:$G$42,其他调用!$AG130)))</f>
        <v>6</v>
      </c>
      <c r="EJ129" s="44">
        <f>IF(F$4=0,0,求节点(F$4:F$9,$B$4:$B$9,求节点(其他调用!$F$4:$F$42,其他调用!$G$4:$G$42,其他调用!$AG130)))</f>
        <v>0</v>
      </c>
      <c r="EK129" s="44">
        <f>IF(G$4=0,0,求节点(G$4:G$9,$B$4:$B$9,求节点(其他调用!$F$4:$F$42,其他调用!$G$4:$G$42,其他调用!$AG130)))</f>
        <v>0</v>
      </c>
      <c r="EL129" s="44">
        <f>IF(H$4=0,0,求节点(H$4:H$9,$B$4:$B$9,求节点(其他调用!$F$4:$F$42,其他调用!$G$4:$G$42,其他调用!$AG130)))</f>
        <v>0</v>
      </c>
      <c r="EM129" s="44">
        <f>IF(I$4=0,0,求节点(I$4:I$9,$B$4:$B$9,求节点(其他调用!$F$4:$F$42,其他调用!$G$4:$G$42,其他调用!$AG130)))</f>
        <v>0</v>
      </c>
      <c r="EN129" s="44">
        <f>IF(J$4=0,0,求节点(J$4:J$9,$B$4:$B$9,求节点(其他调用!$F$4:$F$42,其他调用!$G$4:$G$42,其他调用!$AG130)))</f>
        <v>0</v>
      </c>
      <c r="EO129" s="44">
        <f>IF(K$4=0,0,求节点(K$4:K$9,$B$4:$B$9,求节点(其他调用!$F$4:$F$42,其他调用!$G$4:$G$42,其他调用!$AG130)))</f>
        <v>0</v>
      </c>
      <c r="EP129" s="44">
        <f>IF(L$4=0,0,求节点(L$4:L$9,$B$4:$B$9,求节点(其他调用!$F$4:$F$42,其他调用!$G$4:$G$42,其他调用!$AG130)))</f>
        <v>0</v>
      </c>
      <c r="EQ129" s="44">
        <f>IF(M$4=0,0,求节点(M$4:M$9,$B$4:$B$9,求节点(其他调用!$F$4:$F$42,其他调用!$G$4:$G$42,其他调用!$AG130)))</f>
        <v>0</v>
      </c>
      <c r="ER129" s="44">
        <f>IF(N$4=0,0,求节点(N$4:N$9,$B$4:$B$9,求节点(其他调用!$F$4:$F$42,其他调用!$G$4:$G$42,其他调用!$AG130)))</f>
        <v>0</v>
      </c>
      <c r="ES129" s="44">
        <f>IF(O$4=0,0,求节点(O$4:O$9,$B$4:$B$9,求节点(其他调用!$F$4:$F$42,其他调用!$G$4:$G$42,其他调用!$AG130)))</f>
        <v>0</v>
      </c>
      <c r="ET129" s="44">
        <f>IF(P$4=0,0,求节点(P$4:P$9,$B$4:$B$9,求节点(其他调用!$F$4:$F$42,其他调用!$G$4:$G$42,其他调用!$AG130)))</f>
        <v>0</v>
      </c>
      <c r="EU129" s="44">
        <f>IF(Q$4=0,0,求节点(Q$4:Q$9,$B$4:$B$9,求节点(其他调用!$F$4:$F$42,其他调用!$G$4:$G$42,其他调用!$AG130)))</f>
        <v>0</v>
      </c>
      <c r="EV129" s="44">
        <f>IF(R$4=0,0,求节点(R$4:R$9,$B$4:$B$9,求节点(其他调用!$F$4:$F$42,其他调用!$G$4:$G$42,其他调用!$AG130)))</f>
        <v>0</v>
      </c>
      <c r="EW129" s="44">
        <f>IF(S$4=0,0,求节点(S$4:S$9,$B$4:$B$9,求节点(其他调用!$F$4:$F$42,其他调用!$G$4:$G$42,其他调用!$AG130)))</f>
        <v>6</v>
      </c>
      <c r="EX129" s="44">
        <f>IF(T$4=0,0,求节点(T$4:T$9,$B$4:$B$9,求节点(其他调用!$F$4:$F$42,其他调用!$G$4:$G$42,其他调用!$AG130)))</f>
        <v>6</v>
      </c>
      <c r="EY129" s="44">
        <f>IF(U$4=0,0,求节点(U$4:U$9,$B$4:$B$9,求节点(其他调用!$F$4:$F$42,其他调用!$G$4:$G$42,其他调用!$AG130)))</f>
        <v>6</v>
      </c>
      <c r="EZ129" s="44">
        <f>IF(V$4=0,0,求节点(V$4:V$9,$B$4:$B$9,求节点(其他调用!$F$4:$F$42,其他调用!$G$4:$G$42,其他调用!$AG130)))</f>
        <v>0</v>
      </c>
      <c r="FA129" s="44">
        <f>IF(W$4=0,0,求节点(W$4:W$9,$B$4:$B$9,求节点(其他调用!$F$4:$F$42,其他调用!$G$4:$G$42,其他调用!$AG130)))</f>
        <v>6</v>
      </c>
      <c r="FB129" s="44">
        <f>IF(X$4=0,0,求节点(X$4:X$9,$B$4:$B$9,求节点(其他调用!$F$4:$F$42,其他调用!$G$4:$G$42,其他调用!$AG130)))</f>
        <v>6</v>
      </c>
      <c r="FC129" s="44">
        <f>IF(Y$4=0,0,求节点(Y$4:Y$9,$B$4:$B$9,求节点(其他调用!$F$4:$F$42,其他调用!$G$4:$G$42,其他调用!$AG130)))</f>
        <v>6</v>
      </c>
      <c r="FD129" s="44">
        <f>IF(Z$4=0,0,求节点(Z$4:Z$9,$B$4:$B$9,求节点(其他调用!$F$4:$F$42,其他调用!$G$4:$G$42,其他调用!$AG130)))</f>
        <v>0</v>
      </c>
      <c r="FE129" s="44">
        <f>IF(AA$4=0,0,求节点(AA$4:AA$9,$B$4:$B$9,求节点(其他调用!$F$4:$F$42,其他调用!$G$4:$G$42,其他调用!$AG130)))</f>
        <v>6</v>
      </c>
      <c r="FF129" s="44">
        <f>IF(AB$4=0,0,求节点(AB$4:AB$9,$B$4:$B$9,求节点(其他调用!$F$4:$F$42,其他调用!$G$4:$G$42,其他调用!$AG130)))</f>
        <v>6</v>
      </c>
      <c r="FG129" s="44">
        <f>IF(AC$4=0,0,求节点(AC$4:AC$9,$B$4:$B$9,求节点(其他调用!$F$4:$F$42,其他调用!$G$4:$G$42,其他调用!$AG130)))</f>
        <v>6</v>
      </c>
      <c r="FH129" s="44">
        <f>IF(AD$4=0,0,求节点(AD$4:AD$9,$B$4:$B$9,求节点(其他调用!$F$4:$F$42,其他调用!$G$4:$G$42,其他调用!$AG130)))</f>
        <v>6</v>
      </c>
      <c r="FI129" s="44">
        <f>IF(AE$4=0,0,求节点(AE$4:AE$9,$B$4:$B$9,求节点(其他调用!$F$4:$F$42,其他调用!$G$4:$G$42,其他调用!$AG130)))</f>
        <v>6</v>
      </c>
      <c r="FJ129" s="44">
        <f>IF(AF$4=0,0,求节点(AF$4:AF$9,$B$4:$B$9,求节点(其他调用!$F$4:$F$42,其他调用!$G$4:$G$42,其他调用!$AG130)))</f>
        <v>6</v>
      </c>
      <c r="FK129" s="44">
        <f>IF(AG$4=0,0,求节点(AG$4:AG$9,$B$4:$B$9,求节点(其他调用!$F$4:$F$42,其他调用!$G$4:$G$42,其他调用!$AG130)))</f>
        <v>6</v>
      </c>
      <c r="FL129" s="44">
        <f>IF(AH$4=0,0,求节点(AH$4:AH$9,$B$4:$B$9,求节点(其他调用!$F$4:$F$42,其他调用!$G$4:$G$42,其他调用!$AG130)))</f>
        <v>6</v>
      </c>
      <c r="FM129" s="44">
        <f>IF(AI$4=0,0,求节点(AI$4:AI$9,$B$4:$B$9,求节点(其他调用!$F$4:$F$42,其他调用!$G$4:$G$42,其他调用!$AG130)))</f>
        <v>6</v>
      </c>
      <c r="FN129" s="44">
        <f>IF(AJ$4=0,0,求节点(AJ$4:AJ$9,$B$4:$B$9,求节点(其他调用!$F$4:$F$42,其他调用!$G$4:$G$42,其他调用!$AG130)))</f>
        <v>6</v>
      </c>
      <c r="FO129" s="44">
        <f>IF(AK$4=0,0,求节点(AK$4:AK$9,$B$4:$B$9,求节点(其他调用!$F$4:$F$42,其他调用!$G$4:$G$42,其他调用!$AG130)))</f>
        <v>6</v>
      </c>
      <c r="FP129" s="44">
        <f>IF(AL$4=0,0,求节点(AL$4:AL$9,$B$4:$B$9,求节点(其他调用!$F$4:$F$42,其他调用!$G$4:$G$42,其他调用!$AG130)))</f>
        <v>6</v>
      </c>
      <c r="FQ129" s="44">
        <f>IF(AM$4=0,0,求节点(AM$4:AM$9,$B$4:$B$9,求节点(其他调用!$F$4:$F$42,其他调用!$G$4:$G$42,其他调用!$AG130)))</f>
        <v>6</v>
      </c>
      <c r="FR129" s="44">
        <f>IF(AN$4=0,0,求节点(AN$4:AN$9,$B$4:$B$9,求节点(其他调用!$F$4:$F$42,其他调用!$G$4:$G$42,其他调用!$AG130)))</f>
        <v>6</v>
      </c>
      <c r="FS129" s="44">
        <f>IF(AO$4=0,0,求节点(AO$4:AO$9,$B$4:$B$9,求节点(其他调用!$F$4:$F$42,其他调用!$G$4:$G$42,其他调用!$AG130)))</f>
        <v>6</v>
      </c>
      <c r="FT129" s="44">
        <f>IF(AP$4=0,0,求节点(AP$4:AP$9,$B$4:$B$9,求节点(其他调用!$F$4:$F$42,其他调用!$G$4:$G$42,其他调用!$AG130)))</f>
        <v>6</v>
      </c>
      <c r="FU129" s="44">
        <f>IF(AQ$4=0,0,求节点(AQ$4:AQ$9,$B$4:$B$9,求节点(其他调用!$F$4:$F$42,其他调用!$G$4:$G$42,其他调用!$AG130)))</f>
        <v>6</v>
      </c>
      <c r="FV129" s="44">
        <f>IF(AR$4=0,0,求节点(AR$4:AR$9,$B$4:$B$9,求节点(其他调用!$F$4:$F$42,其他调用!$G$4:$G$42,其他调用!$AG130)))</f>
        <v>6</v>
      </c>
      <c r="FW129" s="44">
        <f>IF(AS$4=0,0,求节点(AS$4:AS$9,$B$4:$B$9,求节点(其他调用!$F$4:$F$42,其他调用!$G$4:$G$42,其他调用!$AG130)))</f>
        <v>6</v>
      </c>
      <c r="FX129" s="44">
        <f>IF(AT$4=0,0,求节点(AT$4:AT$9,$B$4:$B$9,求节点(其他调用!$F$4:$F$42,其他调用!$G$4:$G$42,其他调用!$AG130)))</f>
        <v>6</v>
      </c>
      <c r="FY129" s="44">
        <f>IF(AU$4=0,0,求节点(AU$4:AU$9,$B$4:$B$9,求节点(其他调用!$F$4:$F$42,其他调用!$G$4:$G$42,其他调用!$AG130)))</f>
        <v>6</v>
      </c>
      <c r="FZ129" s="44">
        <f>IF(AV$4=0,0,求节点(AV$4:AV$9,$B$4:$B$9,求节点(其他调用!$F$4:$F$42,其他调用!$G$4:$G$42,其他调用!$AG130)))</f>
        <v>6</v>
      </c>
      <c r="GA129" s="44">
        <f>IF(AW$4=0,0,求节点(AW$4:AW$9,$B$4:$B$9,求节点(其他调用!$F$4:$F$42,其他调用!$G$4:$G$42,其他调用!$AG130)))</f>
        <v>6</v>
      </c>
      <c r="GB129" s="44">
        <f>IF(AX$4=0,0,求节点(AX$4:AX$9,$B$4:$B$9,求节点(其他调用!$F$4:$F$42,其他调用!$G$4:$G$42,其他调用!$AG130)))</f>
        <v>6</v>
      </c>
      <c r="GC129" s="44">
        <f>IF(AY$4=0,0,求节点(AY$4:AY$9,$B$4:$B$9,求节点(其他调用!$F$4:$F$42,其他调用!$G$4:$G$42,其他调用!$AG130)))</f>
        <v>6</v>
      </c>
      <c r="GD129" s="44">
        <f>IF(AZ$4=0,0,求节点(AZ$4:AZ$9,$B$4:$B$9,求节点(其他调用!$F$4:$F$42,其他调用!$G$4:$G$42,其他调用!$AG130)))</f>
        <v>6</v>
      </c>
      <c r="GF129" s="44">
        <v>126</v>
      </c>
      <c r="GG129" s="44">
        <f>IF(C$23=0,0,求节点(C$23:C$28,$B$23:$B$28,求节点(其他调用!$U$4:$U$20,其他调用!$V$4:$V$20,$GF129)))</f>
        <v>0</v>
      </c>
      <c r="GH129" s="44">
        <f>IF(D$23=0,0,求节点(D$23:D$28,$B$23:$B$28,求节点(其他调用!$U$4:$U$20,其他调用!$V$4:$V$20,$GF129)))</f>
        <v>0</v>
      </c>
      <c r="GI129" s="44">
        <f>IF(E$23=0,0,求节点(E$23:E$28,$B$23:$B$28,求节点(其他调用!$U$4:$U$20,其他调用!$V$4:$V$20,$GF129)))</f>
        <v>0</v>
      </c>
      <c r="GJ129" s="44">
        <f>IF(F$23=0,0,求节点(F$23:F$28,$B$23:$B$28,求节点(其他调用!$U$4:$U$20,其他调用!$V$4:$V$20,$GF129)))</f>
        <v>0</v>
      </c>
      <c r="GK129" s="44">
        <f>IF(G$23=0,0,求节点(G$23:G$28,$B$23:$B$28,求节点(其他调用!$U$4:$U$20,其他调用!$V$4:$V$20,$GF129)))</f>
        <v>0</v>
      </c>
      <c r="GL129" s="44">
        <f>IF(H$23=0,0,求节点(H$23:H$28,$B$23:$B$28,求节点(其他调用!$U$4:$U$20,其他调用!$V$4:$V$20,$GF129)))</f>
        <v>0</v>
      </c>
      <c r="GM129" s="44">
        <f>IF(I$23=0,0,求节点(I$23:I$28,$B$23:$B$28,求节点(其他调用!$U$4:$U$20,其他调用!$V$4:$V$20,$GF129)))</f>
        <v>0</v>
      </c>
      <c r="GN129" s="44">
        <f>IF(J$23=0,0,求节点(J$23:J$28,$B$23:$B$28,求节点(其他调用!$U$4:$U$20,其他调用!$V$4:$V$20,$GF129)))</f>
        <v>0</v>
      </c>
      <c r="GO129" s="44">
        <f>IF(K$23=0,0,求节点(K$23:K$28,$B$23:$B$28,求节点(其他调用!$U$4:$U$20,其他调用!$V$4:$V$20,$GF129)))</f>
        <v>0</v>
      </c>
      <c r="GP129" s="44">
        <f>IF(L$23=0,0,求节点(L$23:L$28,$B$23:$B$28,求节点(其他调用!$U$4:$U$20,其他调用!$V$4:$V$20,$GF129)))</f>
        <v>0</v>
      </c>
      <c r="GQ129" s="44">
        <f>IF(M$23=0,0,求节点(M$23:M$28,$B$23:$B$28,求节点(其他调用!$U$4:$U$20,其他调用!$V$4:$V$20,$GF129)))</f>
        <v>0</v>
      </c>
      <c r="GR129" s="44">
        <f>IF(N$23=0,0,求节点(N$23:N$28,$B$23:$B$28,求节点(其他调用!$U$4:$U$20,其他调用!$V$4:$V$20,$GF129)))</f>
        <v>0</v>
      </c>
      <c r="GS129" s="44">
        <f>IF(O$23=0,0,求节点(O$23:O$28,$B$23:$B$28,求节点(其他调用!$U$4:$U$20,其他调用!$V$4:$V$20,$GF129)))</f>
        <v>0</v>
      </c>
      <c r="GT129" s="44">
        <f>IF(P$23=0,0,求节点(P$23:P$28,$B$23:$B$28,求节点(其他调用!$U$4:$U$20,其他调用!$V$4:$V$20,$GF129)))</f>
        <v>0</v>
      </c>
      <c r="GU129" s="44">
        <f>IF(Q$23=0,0,求节点(Q$23:Q$28,$B$23:$B$28,求节点(其他调用!$U$4:$U$20,其他调用!$V$4:$V$20,$GF129)))</f>
        <v>0</v>
      </c>
      <c r="GV129" s="44">
        <f>IF(R$23=0,0,求节点(R$23:R$28,$B$23:$B$28,求节点(其他调用!$U$4:$U$20,其他调用!$V$4:$V$20,$GF129)))</f>
        <v>0</v>
      </c>
      <c r="GW129" s="44">
        <f>IF(S$23=0,0,求节点(S$23:S$28,$B$23:$B$28,求节点(其他调用!$U$4:$U$20,其他调用!$V$4:$V$20,$GF129)))</f>
        <v>0</v>
      </c>
      <c r="GX129" s="44">
        <f>IF(T$23=0,0,求节点(T$23:T$28,$B$23:$B$28,求节点(其他调用!$U$4:$U$20,其他调用!$V$4:$V$20,$GF129)))</f>
        <v>0</v>
      </c>
      <c r="GY129" s="44">
        <f>IF(U$23=0,0,求节点(U$23:U$28,$B$23:$B$28,求节点(其他调用!$U$4:$U$20,其他调用!$V$4:$V$20,$GF129)))</f>
        <v>0</v>
      </c>
      <c r="GZ129" s="44">
        <f>IF(V$23=0,0,求节点(V$23:V$28,$B$23:$B$28,求节点(其他调用!$U$4:$U$20,其他调用!$V$4:$V$20,$GF129)))</f>
        <v>0</v>
      </c>
      <c r="HC129" s="44">
        <v>126</v>
      </c>
      <c r="HD129" s="44">
        <f>IF(C$4=0,0,求节点(C$4:C$9,$B$4:$B$9,求节点(其他调用!$I$4:$I$42,其他调用!$J$4:$J$42,其他调用!$AH130)))</f>
        <v>6</v>
      </c>
      <c r="HE129" s="44">
        <f>IF(D$4=0,0,求节点(D$4:D$9,$B$4:$B$9,求节点(其他调用!$I$4:$I$42,其他调用!$J$4:$J$42,其他调用!$AH130)))</f>
        <v>6</v>
      </c>
      <c r="HF129" s="44">
        <f>IF(E$4=0,0,求节点(E$4:E$9,$B$4:$B$9,求节点(其他调用!$I$4:$I$42,其他调用!$J$4:$J$42,其他调用!$AH130)))</f>
        <v>6</v>
      </c>
      <c r="HG129" s="44">
        <f>IF(F$4=0,0,求节点(F$4:F$9,$B$4:$B$9,求节点(其他调用!$I$4:$I$42,其他调用!$J$4:$J$42,其他调用!$AH130)))</f>
        <v>0</v>
      </c>
      <c r="HH129" s="44">
        <f>IF(G$4=0,0,求节点(G$4:G$9,$B$4:$B$9,求节点(其他调用!$I$4:$I$42,其他调用!$J$4:$J$42,其他调用!$AH130)))</f>
        <v>0</v>
      </c>
      <c r="HI129" s="44">
        <f>IF(H$4=0,0,求节点(H$4:H$9,$B$4:$B$9,求节点(其他调用!$I$4:$I$42,其他调用!$J$4:$J$42,其他调用!$AH130)))</f>
        <v>0</v>
      </c>
      <c r="HJ129" s="44">
        <f>IF(I$4=0,0,求节点(I$4:I$9,$B$4:$B$9,求节点(其他调用!$I$4:$I$42,其他调用!$J$4:$J$42,其他调用!$AH130)))</f>
        <v>0</v>
      </c>
      <c r="HK129" s="44">
        <f>IF(J$4=0,0,求节点(J$4:J$9,$B$4:$B$9,求节点(其他调用!$I$4:$I$42,其他调用!$J$4:$J$42,其他调用!$AH130)))</f>
        <v>0</v>
      </c>
      <c r="HL129" s="44">
        <f>IF(K$4=0,0,求节点(K$4:K$9,$B$4:$B$9,求节点(其他调用!$I$4:$I$42,其他调用!$J$4:$J$42,其他调用!$AH130)))</f>
        <v>0</v>
      </c>
      <c r="HM129" s="44">
        <f>IF(L$4=0,0,求节点(L$4:L$9,$B$4:$B$9,求节点(其他调用!$I$4:$I$42,其他调用!$J$4:$J$42,其他调用!$AH130)))</f>
        <v>0</v>
      </c>
      <c r="HN129" s="44">
        <f>IF(M$4=0,0,求节点(M$4:M$9,$B$4:$B$9,求节点(其他调用!$I$4:$I$42,其他调用!$J$4:$J$42,其他调用!$AH130)))</f>
        <v>0</v>
      </c>
      <c r="HO129" s="44">
        <f>IF(N$4=0,0,求节点(N$4:N$9,$B$4:$B$9,求节点(其他调用!$I$4:$I$42,其他调用!$J$4:$J$42,其他调用!$AH130)))</f>
        <v>0</v>
      </c>
      <c r="HP129" s="44">
        <f>IF(O$4=0,0,求节点(O$4:O$9,$B$4:$B$9,求节点(其他调用!$I$4:$I$42,其他调用!$J$4:$J$42,其他调用!$AH130)))</f>
        <v>0</v>
      </c>
      <c r="HQ129" s="44">
        <f>IF(P$4=0,0,求节点(P$4:P$9,$B$4:$B$9,求节点(其他调用!$I$4:$I$42,其他调用!$J$4:$J$42,其他调用!$AH130)))</f>
        <v>0</v>
      </c>
      <c r="HR129" s="44">
        <f>IF(Q$4=0,0,求节点(Q$4:Q$9,$B$4:$B$9,求节点(其他调用!$I$4:$I$42,其他调用!$J$4:$J$42,其他调用!$AH130)))</f>
        <v>0</v>
      </c>
      <c r="HS129" s="44">
        <f>IF(R$4=0,0,求节点(R$4:R$9,$B$4:$B$9,求节点(其他调用!$I$4:$I$42,其他调用!$J$4:$J$42,其他调用!$AH130)))</f>
        <v>0</v>
      </c>
      <c r="HT129" s="44">
        <f>IF(S$4=0,0,求节点(S$4:S$9,$B$4:$B$9,求节点(其他调用!$I$4:$I$42,其他调用!$J$4:$J$42,其他调用!$AH130)))</f>
        <v>6</v>
      </c>
      <c r="HU129" s="44">
        <f>IF(T$4=0,0,求节点(T$4:T$9,$B$4:$B$9,求节点(其他调用!$I$4:$I$42,其他调用!$J$4:$J$42,其他调用!$AH130)))</f>
        <v>6</v>
      </c>
      <c r="HV129" s="44">
        <f>IF(U$4=0,0,求节点(U$4:U$9,$B$4:$B$9,求节点(其他调用!$I$4:$I$42,其他调用!$J$4:$J$42,其他调用!$AH130)))</f>
        <v>6</v>
      </c>
      <c r="HW129" s="44">
        <f>IF(V$4=0,0,求节点(V$4:V$9,$B$4:$B$9,求节点(其他调用!$I$4:$I$42,其他调用!$J$4:$J$42,其他调用!$AH130)))</f>
        <v>0</v>
      </c>
      <c r="HX129" s="44">
        <f>IF(W$4=0,0,求节点(W$4:W$9,$B$4:$B$9,求节点(其他调用!$I$4:$I$42,其他调用!$J$4:$J$42,其他调用!$AH130)))</f>
        <v>6</v>
      </c>
      <c r="HY129" s="44">
        <f>IF(X$4=0,0,求节点(X$4:X$9,$B$4:$B$9,求节点(其他调用!$I$4:$I$42,其他调用!$J$4:$J$42,其他调用!$AH130)))</f>
        <v>6</v>
      </c>
      <c r="HZ129" s="44">
        <f>IF(Y$4=0,0,求节点(Y$4:Y$9,$B$4:$B$9,求节点(其他调用!$I$4:$I$42,其他调用!$J$4:$J$42,其他调用!$AH130)))</f>
        <v>6</v>
      </c>
      <c r="IA129" s="44">
        <f>IF(Z$4=0,0,求节点(Z$4:Z$9,$B$4:$B$9,求节点(其他调用!$I$4:$I$42,其他调用!$J$4:$J$42,其他调用!$AH130)))</f>
        <v>0</v>
      </c>
      <c r="IB129" s="44">
        <f>IF(AA$4=0,0,求节点(AA$4:AA$9,$B$4:$B$9,求节点(其他调用!$I$4:$I$42,其他调用!$J$4:$J$42,其他调用!$AH130)))</f>
        <v>6</v>
      </c>
      <c r="IC129" s="44">
        <f>IF(AB$4=0,0,求节点(AB$4:AB$9,$B$4:$B$9,求节点(其他调用!$I$4:$I$42,其他调用!$J$4:$J$42,其他调用!$AH130)))</f>
        <v>6</v>
      </c>
      <c r="ID129" s="44">
        <f>IF(AC$4=0,0,求节点(AC$4:AC$9,$B$4:$B$9,求节点(其他调用!$I$4:$I$42,其他调用!$J$4:$J$42,其他调用!$AH130)))</f>
        <v>6</v>
      </c>
      <c r="IE129" s="44">
        <f>IF(AD$4=0,0,求节点(AD$4:AD$9,$B$4:$B$9,求节点(其他调用!$I$4:$I$42,其他调用!$J$4:$J$42,其他调用!$AH130)))</f>
        <v>6</v>
      </c>
      <c r="IF129" s="44">
        <f>IF(AE$4=0,0,求节点(AE$4:AE$9,$B$4:$B$9,求节点(其他调用!$I$4:$I$42,其他调用!$J$4:$J$42,其他调用!$AH130)))</f>
        <v>6</v>
      </c>
      <c r="IG129" s="44">
        <f>IF(AF$4=0,0,求节点(AF$4:AF$9,$B$4:$B$9,求节点(其他调用!$I$4:$I$42,其他调用!$J$4:$J$42,其他调用!$AH130)))</f>
        <v>6</v>
      </c>
      <c r="IH129" s="44">
        <f>IF(AG$4=0,0,求节点(AG$4:AG$9,$B$4:$B$9,求节点(其他调用!$I$4:$I$42,其他调用!$J$4:$J$42,其他调用!$AH130)))</f>
        <v>6</v>
      </c>
      <c r="II129" s="44">
        <f>IF(AH$4=0,0,求节点(AH$4:AH$9,$B$4:$B$9,求节点(其他调用!$I$4:$I$42,其他调用!$J$4:$J$42,其他调用!$AH130)))</f>
        <v>6</v>
      </c>
      <c r="IJ129" s="44">
        <f>IF(AI$4=0,0,求节点(AI$4:AI$9,$B$4:$B$9,求节点(其他调用!$I$4:$I$42,其他调用!$J$4:$J$42,其他调用!$AH130)))</f>
        <v>6</v>
      </c>
      <c r="IK129" s="44">
        <f>IF(AJ$4=0,0,求节点(AJ$4:AJ$9,$B$4:$B$9,求节点(其他调用!$I$4:$I$42,其他调用!$J$4:$J$42,其他调用!$AH130)))</f>
        <v>6</v>
      </c>
      <c r="IL129" s="44">
        <f>IF(AK$4=0,0,求节点(AK$4:AK$9,$B$4:$B$9,求节点(其他调用!$I$4:$I$42,其他调用!$J$4:$J$42,其他调用!$AH130)))</f>
        <v>6</v>
      </c>
      <c r="IM129" s="44">
        <f>IF(AL$4=0,0,求节点(AL$4:AL$9,$B$4:$B$9,求节点(其他调用!$I$4:$I$42,其他调用!$J$4:$J$42,其他调用!$AH130)))</f>
        <v>6</v>
      </c>
      <c r="IN129" s="44">
        <f>IF(AM$4=0,0,求节点(AM$4:AM$9,$B$4:$B$9,求节点(其他调用!$I$4:$I$42,其他调用!$J$4:$J$42,其他调用!$AH130)))</f>
        <v>6</v>
      </c>
      <c r="IO129" s="44">
        <f>IF(AN$4=0,0,求节点(AN$4:AN$9,$B$4:$B$9,求节点(其他调用!$I$4:$I$42,其他调用!$J$4:$J$42,其他调用!$AH130)))</f>
        <v>6</v>
      </c>
      <c r="IP129" s="44">
        <f>IF(AO$4=0,0,求节点(AO$4:AO$9,$B$4:$B$9,求节点(其他调用!$I$4:$I$42,其他调用!$J$4:$J$42,其他调用!$AH130)))</f>
        <v>6</v>
      </c>
      <c r="IQ129" s="44">
        <f>IF(AP$4=0,0,求节点(AP$4:AP$9,$B$4:$B$9,求节点(其他调用!$I$4:$I$42,其他调用!$J$4:$J$42,其他调用!$AH130)))</f>
        <v>6</v>
      </c>
      <c r="IR129" s="44">
        <f>IF(AQ$4=0,0,求节点(AQ$4:AQ$9,$B$4:$B$9,求节点(其他调用!$I$4:$I$42,其他调用!$J$4:$J$42,其他调用!$AH130)))</f>
        <v>6</v>
      </c>
      <c r="IS129" s="44">
        <f>IF(AR$4=0,0,求节点(AR$4:AR$9,$B$4:$B$9,求节点(其他调用!$I$4:$I$42,其他调用!$J$4:$J$42,其他调用!$AH130)))</f>
        <v>6</v>
      </c>
      <c r="IT129" s="44">
        <f>IF(AS$4=0,0,求节点(AS$4:AS$9,$B$4:$B$9,求节点(其他调用!$I$4:$I$42,其他调用!$J$4:$J$42,其他调用!$AH130)))</f>
        <v>6</v>
      </c>
      <c r="IU129" s="44">
        <f>IF(AT$4=0,0,求节点(AT$4:AT$9,$B$4:$B$9,求节点(其他调用!$I$4:$I$42,其他调用!$J$4:$J$42,其他调用!$AH130)))</f>
        <v>6</v>
      </c>
      <c r="IV129" s="44">
        <f>IF(AU$4=0,0,求节点(AU$4:AU$9,$B$4:$B$9,求节点(其他调用!$I$4:$I$42,其他调用!$J$4:$J$42,其他调用!$AH130)))</f>
        <v>6</v>
      </c>
      <c r="IW129" s="44">
        <f>IF(AV$4=0,0,求节点(AV$4:AV$9,$B$4:$B$9,求节点(其他调用!$I$4:$I$42,其他调用!$J$4:$J$42,其他调用!$AH130)))</f>
        <v>6</v>
      </c>
      <c r="IX129" s="44">
        <f>IF(AW$4=0,0,求节点(AW$4:AW$9,$B$4:$B$9,求节点(其他调用!$I$4:$I$42,其他调用!$J$4:$J$42,其他调用!$AH130)))</f>
        <v>6</v>
      </c>
      <c r="IY129" s="44">
        <f>IF(AX$4=0,0,求节点(AX$4:AX$9,$B$4:$B$9,求节点(其他调用!$I$4:$I$42,其他调用!$J$4:$J$42,其他调用!$AH130)))</f>
        <v>6</v>
      </c>
      <c r="IZ129" s="44">
        <f>IF(AY$4=0,0,求节点(AY$4:AY$9,$B$4:$B$9,求节点(其他调用!$I$4:$I$42,其他调用!$J$4:$J$42,其他调用!$AH130)))</f>
        <v>6</v>
      </c>
      <c r="JA129" s="44">
        <f>IF(AZ$4=0,0,求节点(AZ$4:AZ$9,$B$4:$B$9,求节点(其他调用!$I$4:$I$42,其他调用!$J$4:$J$42,其他调用!$AH130)))</f>
        <v>6</v>
      </c>
      <c r="JC129" s="44">
        <v>126</v>
      </c>
      <c r="JD129" s="44">
        <f>IF(C$23=0,0,求节点(C$23:C$28,$B$23:$B$28,求节点(其他调用!$W$4:$W$20,其他调用!$X$4:$X$20,$JC129)))</f>
        <v>0</v>
      </c>
      <c r="JE129" s="44">
        <f>IF(D$23=0,0,求节点(D$23:D$28,$B$23:$B$28,求节点(其他调用!$W$4:$W$20,其他调用!$X$4:$X$20,$JC129)))</f>
        <v>0</v>
      </c>
      <c r="JF129" s="44">
        <f>IF(E$23=0,0,求节点(E$23:E$28,$B$23:$B$28,求节点(其他调用!$W$4:$W$20,其他调用!$X$4:$X$20,$JC129)))</f>
        <v>0</v>
      </c>
      <c r="JG129" s="44">
        <f>IF(F$23=0,0,求节点(F$23:F$28,$B$23:$B$28,求节点(其他调用!$W$4:$W$20,其他调用!$X$4:$X$20,$JC129)))</f>
        <v>7.1917717670078041E-3</v>
      </c>
      <c r="JH129" s="44">
        <f>IF(G$23=0,0,求节点(G$23:G$28,$B$23:$B$28,求节点(其他调用!$W$4:$W$20,其他调用!$X$4:$X$20,$JC129)))</f>
        <v>1.0787657650511595E-2</v>
      </c>
      <c r="JI129" s="44">
        <f>IF(H$23=0,0,求节点(H$23:H$28,$B$23:$B$28,求节点(其他调用!$W$4:$W$20,其他调用!$X$4:$X$20,$JC129)))</f>
        <v>1.0787657650511595E-2</v>
      </c>
      <c r="JJ129" s="44">
        <f>IF(I$23=0,0,求节点(I$23:I$28,$B$23:$B$28,求节点(其他调用!$W$4:$W$20,其他调用!$X$4:$X$20,$JC129)))</f>
        <v>1.6344935834108454E-2</v>
      </c>
      <c r="JK129" s="44">
        <f>IF(J$23=0,0,求节点(J$23:J$28,$B$23:$B$28,求节点(其他调用!$W$4:$W$20,其他调用!$X$4:$X$20,$JC129)))</f>
        <v>0</v>
      </c>
      <c r="JL129" s="44">
        <f>IF(K$23=0,0,求节点(K$23:K$28,$B$23:$B$28,求节点(其他调用!$W$4:$W$20,其他调用!$X$4:$X$20,$JC129)))</f>
        <v>1.0787657650511595E-2</v>
      </c>
      <c r="JM129" s="44">
        <f>IF(L$23=0,0,求节点(L$23:L$28,$B$23:$B$28,求节点(其他调用!$W$4:$W$20,其他调用!$X$4:$X$20,$JC129)))</f>
        <v>0</v>
      </c>
      <c r="JN129" s="44">
        <f>IF(M$23=0,0,求节点(M$23:M$28,$B$23:$B$28,求节点(其他调用!$W$4:$W$20,其他调用!$X$4:$X$20,$JC129)))</f>
        <v>0</v>
      </c>
      <c r="JO129" s="44">
        <f>IF(N$23=0,0,求节点(N$23:N$28,$B$23:$B$28,求节点(其他调用!$W$4:$W$20,其他调用!$X$4:$X$20,$JC129)))</f>
        <v>0</v>
      </c>
      <c r="JP129" s="44">
        <f>IF(O$23=0,0,求节点(O$23:O$28,$B$23:$B$28,求节点(其他调用!$W$4:$W$20,其他调用!$X$4:$X$20,$JC129)))</f>
        <v>0</v>
      </c>
      <c r="JQ129" s="44">
        <f>IF(P$23=0,0,求节点(P$23:P$28,$B$23:$B$28,求节点(其他调用!$W$4:$W$20,其他调用!$X$4:$X$20,$JC129)))</f>
        <v>0</v>
      </c>
      <c r="JR129" s="44">
        <f>IF(Q$23=0,0,求节点(Q$23:Q$28,$B$23:$B$28,求节点(其他调用!$W$4:$W$20,其他调用!$X$4:$X$20,$JC129)))</f>
        <v>0</v>
      </c>
      <c r="JS129" s="44">
        <f>IF(R$23=0,0,求节点(R$23:R$28,$B$23:$B$28,求节点(其他调用!$W$4:$W$20,其他调用!$X$4:$X$20,$JC129)))</f>
        <v>0</v>
      </c>
      <c r="JT129" s="44">
        <f>IF(S$23=0,0,求节点(S$23:S$28,$B$23:$B$28,求节点(其他调用!$W$4:$W$20,其他调用!$X$4:$X$20,$JC129)))</f>
        <v>0</v>
      </c>
      <c r="JU129" s="44">
        <f>IF(T$23=0,0,求节点(T$23:T$28,$B$23:$B$28,求节点(其他调用!$W$4:$W$20,其他调用!$X$4:$X$20,$JC129)))</f>
        <v>0</v>
      </c>
      <c r="JV129" s="44">
        <f>IF(U$23=0,0,求节点(U$23:U$28,$B$23:$B$28,求节点(其他调用!$W$4:$W$20,其他调用!$X$4:$X$20,$JC129)))</f>
        <v>0</v>
      </c>
      <c r="JW129" s="44">
        <f>IF(V$23=0,0,求节点(V$23:V$28,$B$23:$B$28,求节点(其他调用!$W$4:$W$20,其他调用!$X$4:$X$20,$JC129)))</f>
        <v>0</v>
      </c>
      <c r="JZ129" s="44">
        <v>126</v>
      </c>
      <c r="KA129" s="44">
        <f>IF(C$4=0,0,求节点(C$4:C$9,$B$4:$B$9,求节点(其他调用!$L$4:$L$42,其他调用!$M$4:$M$42,其他调用!$AI130)))</f>
        <v>6</v>
      </c>
      <c r="KB129" s="44">
        <f>IF(D$4=0,0,求节点(D$4:D$9,$B$4:$B$9,求节点(其他调用!$L$4:$L$42,其他调用!$M$4:$M$42,其他调用!$AI130)))</f>
        <v>6</v>
      </c>
      <c r="KC129" s="44">
        <f>IF(E$4=0,0,求节点(E$4:E$9,$B$4:$B$9,求节点(其他调用!$L$4:$L$42,其他调用!$M$4:$M$42,其他调用!$AI130)))</f>
        <v>6</v>
      </c>
      <c r="KD129" s="44">
        <f>IF(F$4=0,0,求节点(F$4:F$9,$B$4:$B$9,求节点(其他调用!$L$4:$L$42,其他调用!$M$4:$M$42,其他调用!$AI130)))</f>
        <v>0</v>
      </c>
      <c r="KE129" s="44">
        <f>IF(G$4=0,0,求节点(G$4:G$9,$B$4:$B$9,求节点(其他调用!$L$4:$L$42,其他调用!$M$4:$M$42,其他调用!$AI130)))</f>
        <v>0</v>
      </c>
      <c r="KF129" s="44">
        <f>IF(H$4=0,0,求节点(H$4:H$9,$B$4:$B$9,求节点(其他调用!$L$4:$L$42,其他调用!$M$4:$M$42,其他调用!$AI130)))</f>
        <v>0</v>
      </c>
      <c r="KG129" s="44">
        <f>IF(I$4=0,0,求节点(I$4:I$9,$B$4:$B$9,求节点(其他调用!$L$4:$L$42,其他调用!$M$4:$M$42,其他调用!$AI130)))</f>
        <v>0</v>
      </c>
      <c r="KH129" s="44">
        <f>IF(J$4=0,0,求节点(J$4:J$9,$B$4:$B$9,求节点(其他调用!$L$4:$L$42,其他调用!$M$4:$M$42,其他调用!$AI130)))</f>
        <v>0</v>
      </c>
      <c r="KI129" s="44">
        <f>IF(K$4=0,0,求节点(K$4:K$9,$B$4:$B$9,求节点(其他调用!$L$4:$L$42,其他调用!$M$4:$M$42,其他调用!$AI130)))</f>
        <v>0</v>
      </c>
      <c r="KJ129" s="44">
        <f>IF(L$4=0,0,求节点(L$4:L$9,$B$4:$B$9,求节点(其他调用!$L$4:$L$42,其他调用!$M$4:$M$42,其他调用!$AI130)))</f>
        <v>0</v>
      </c>
      <c r="KK129" s="44">
        <f>IF(M$4=0,0,求节点(M$4:M$9,$B$4:$B$9,求节点(其他调用!$L$4:$L$42,其他调用!$M$4:$M$42,其他调用!$AI130)))</f>
        <v>0</v>
      </c>
      <c r="KL129" s="44">
        <f>IF(N$4=0,0,求节点(N$4:N$9,$B$4:$B$9,求节点(其他调用!$L$4:$L$42,其他调用!$M$4:$M$42,其他调用!$AI130)))</f>
        <v>0</v>
      </c>
      <c r="KM129" s="44">
        <f>IF(O$4=0,0,求节点(O$4:O$9,$B$4:$B$9,求节点(其他调用!$L$4:$L$42,其他调用!$M$4:$M$42,其他调用!$AI130)))</f>
        <v>0</v>
      </c>
      <c r="KN129" s="44">
        <f>IF(P$4=0,0,求节点(P$4:P$9,$B$4:$B$9,求节点(其他调用!$L$4:$L$42,其他调用!$M$4:$M$42,其他调用!$AI130)))</f>
        <v>0</v>
      </c>
      <c r="KO129" s="44">
        <f>IF(Q$4=0,0,求节点(Q$4:Q$9,$B$4:$B$9,求节点(其他调用!$L$4:$L$42,其他调用!$M$4:$M$42,其他调用!$AI130)))</f>
        <v>0</v>
      </c>
      <c r="KP129" s="44">
        <f>IF(R$4=0,0,求节点(R$4:R$9,$B$4:$B$9,求节点(其他调用!$L$4:$L$42,其他调用!$M$4:$M$42,其他调用!$AI130)))</f>
        <v>0</v>
      </c>
      <c r="KQ129" s="44">
        <f>IF(S$4=0,0,求节点(S$4:S$9,$B$4:$B$9,求节点(其他调用!$L$4:$L$42,其他调用!$M$4:$M$42,其他调用!$AI130)))</f>
        <v>6</v>
      </c>
      <c r="KR129" s="44">
        <f>IF(T$4=0,0,求节点(T$4:T$9,$B$4:$B$9,求节点(其他调用!$L$4:$L$42,其他调用!$M$4:$M$42,其他调用!$AI130)))</f>
        <v>6</v>
      </c>
      <c r="KS129" s="44">
        <f>IF(U$4=0,0,求节点(U$4:U$9,$B$4:$B$9,求节点(其他调用!$L$4:$L$42,其他调用!$M$4:$M$42,其他调用!$AI130)))</f>
        <v>6</v>
      </c>
      <c r="KT129" s="44">
        <f>IF(V$4=0,0,求节点(V$4:V$9,$B$4:$B$9,求节点(其他调用!$L$4:$L$42,其他调用!$M$4:$M$42,其他调用!$AI130)))</f>
        <v>0</v>
      </c>
      <c r="KU129" s="44">
        <f>IF(W$4=0,0,求节点(W$4:W$9,$B$4:$B$9,求节点(其他调用!$L$4:$L$42,其他调用!$M$4:$M$42,其他调用!$AI130)))</f>
        <v>6</v>
      </c>
      <c r="KV129" s="44">
        <f>IF(X$4=0,0,求节点(X$4:X$9,$B$4:$B$9,求节点(其他调用!$L$4:$L$42,其他调用!$M$4:$M$42,其他调用!$AI130)))</f>
        <v>6</v>
      </c>
      <c r="KW129" s="44">
        <f>IF(Y$4=0,0,求节点(Y$4:Y$9,$B$4:$B$9,求节点(其他调用!$L$4:$L$42,其他调用!$M$4:$M$42,其他调用!$AI130)))</f>
        <v>6</v>
      </c>
      <c r="KX129" s="44">
        <f>IF(Z$4=0,0,求节点(Z$4:Z$9,$B$4:$B$9,求节点(其他调用!$L$4:$L$42,其他调用!$M$4:$M$42,其他调用!$AI130)))</f>
        <v>0</v>
      </c>
      <c r="KY129" s="44">
        <f>IF(AA$4=0,0,求节点(AA$4:AA$9,$B$4:$B$9,求节点(其他调用!$L$4:$L$42,其他调用!$M$4:$M$42,其他调用!$AI130)))</f>
        <v>6</v>
      </c>
      <c r="KZ129" s="44">
        <f>IF(AB$4=0,0,求节点(AB$4:AB$9,$B$4:$B$9,求节点(其他调用!$L$4:$L$42,其他调用!$M$4:$M$42,其他调用!$AI130)))</f>
        <v>6</v>
      </c>
      <c r="LA129" s="44">
        <f>IF(AC$4=0,0,求节点(AC$4:AC$9,$B$4:$B$9,求节点(其他调用!$L$4:$L$42,其他调用!$M$4:$M$42,其他调用!$AI130)))</f>
        <v>6</v>
      </c>
      <c r="LB129" s="44">
        <f>IF(AD$4=0,0,求节点(AD$4:AD$9,$B$4:$B$9,求节点(其他调用!$L$4:$L$42,其他调用!$M$4:$M$42,其他调用!$AI130)))</f>
        <v>6</v>
      </c>
      <c r="LC129" s="44">
        <f>IF(AE$4=0,0,求节点(AE$4:AE$9,$B$4:$B$9,求节点(其他调用!$L$4:$L$42,其他调用!$M$4:$M$42,其他调用!$AI130)))</f>
        <v>6</v>
      </c>
      <c r="LD129" s="44">
        <f>IF(AF$4=0,0,求节点(AF$4:AF$9,$B$4:$B$9,求节点(其他调用!$L$4:$L$42,其他调用!$M$4:$M$42,其他调用!$AI130)))</f>
        <v>6</v>
      </c>
      <c r="LE129" s="44">
        <f>IF(AG$4=0,0,求节点(AG$4:AG$9,$B$4:$B$9,求节点(其他调用!$L$4:$L$42,其他调用!$M$4:$M$42,其他调用!$AI130)))</f>
        <v>6</v>
      </c>
      <c r="LF129" s="44">
        <f>IF(AH$4=0,0,求节点(AH$4:AH$9,$B$4:$B$9,求节点(其他调用!$L$4:$L$42,其他调用!$M$4:$M$42,其他调用!$AI130)))</f>
        <v>6</v>
      </c>
      <c r="LG129" s="44">
        <f>IF(AI$4=0,0,求节点(AI$4:AI$9,$B$4:$B$9,求节点(其他调用!$L$4:$L$42,其他调用!$M$4:$M$42,其他调用!$AI130)))</f>
        <v>6</v>
      </c>
      <c r="LH129" s="44">
        <f>IF(AJ$4=0,0,求节点(AJ$4:AJ$9,$B$4:$B$9,求节点(其他调用!$L$4:$L$42,其他调用!$M$4:$M$42,其他调用!$AI130)))</f>
        <v>6</v>
      </c>
      <c r="LI129" s="44">
        <f>IF(AK$4=0,0,求节点(AK$4:AK$9,$B$4:$B$9,求节点(其他调用!$L$4:$L$42,其他调用!$M$4:$M$42,其他调用!$AI130)))</f>
        <v>6</v>
      </c>
      <c r="LJ129" s="44">
        <f>IF(AL$4=0,0,求节点(AL$4:AL$9,$B$4:$B$9,求节点(其他调用!$L$4:$L$42,其他调用!$M$4:$M$42,其他调用!$AI130)))</f>
        <v>6</v>
      </c>
      <c r="LK129" s="44">
        <f>IF(AM$4=0,0,求节点(AM$4:AM$9,$B$4:$B$9,求节点(其他调用!$L$4:$L$42,其他调用!$M$4:$M$42,其他调用!$AI130)))</f>
        <v>6</v>
      </c>
      <c r="LL129" s="44">
        <f>IF(AN$4=0,0,求节点(AN$4:AN$9,$B$4:$B$9,求节点(其他调用!$L$4:$L$42,其他调用!$M$4:$M$42,其他调用!$AI130)))</f>
        <v>6</v>
      </c>
      <c r="LM129" s="44">
        <f>IF(AO$4=0,0,求节点(AO$4:AO$9,$B$4:$B$9,求节点(其他调用!$L$4:$L$42,其他调用!$M$4:$M$42,其他调用!$AI130)))</f>
        <v>6</v>
      </c>
      <c r="LN129" s="44">
        <f>IF(AP$4=0,0,求节点(AP$4:AP$9,$B$4:$B$9,求节点(其他调用!$L$4:$L$42,其他调用!$M$4:$M$42,其他调用!$AI130)))</f>
        <v>6</v>
      </c>
      <c r="LO129" s="44">
        <f>IF(AQ$4=0,0,求节点(AQ$4:AQ$9,$B$4:$B$9,求节点(其他调用!$L$4:$L$42,其他调用!$M$4:$M$42,其他调用!$AI130)))</f>
        <v>6</v>
      </c>
      <c r="LP129" s="44">
        <f>IF(AR$4=0,0,求节点(AR$4:AR$9,$B$4:$B$9,求节点(其他调用!$L$4:$L$42,其他调用!$M$4:$M$42,其他调用!$AI130)))</f>
        <v>6</v>
      </c>
      <c r="LQ129" s="44">
        <f>IF(AS$4=0,0,求节点(AS$4:AS$9,$B$4:$B$9,求节点(其他调用!$L$4:$L$42,其他调用!$M$4:$M$42,其他调用!$AI130)))</f>
        <v>6</v>
      </c>
      <c r="LR129" s="44">
        <f>IF(AT$4=0,0,求节点(AT$4:AT$9,$B$4:$B$9,求节点(其他调用!$L$4:$L$42,其他调用!$M$4:$M$42,其他调用!$AI130)))</f>
        <v>6</v>
      </c>
      <c r="LS129" s="44">
        <f>IF(AU$4=0,0,求节点(AU$4:AU$9,$B$4:$B$9,求节点(其他调用!$L$4:$L$42,其他调用!$M$4:$M$42,其他调用!$AI130)))</f>
        <v>6</v>
      </c>
      <c r="LT129" s="44">
        <f>IF(AV$4=0,0,求节点(AV$4:AV$9,$B$4:$B$9,求节点(其他调用!$L$4:$L$42,其他调用!$M$4:$M$42,其他调用!$AI130)))</f>
        <v>6</v>
      </c>
      <c r="LU129" s="44">
        <f>IF(AW$4=0,0,求节点(AW$4:AW$9,$B$4:$B$9,求节点(其他调用!$L$4:$L$42,其他调用!$M$4:$M$42,其他调用!$AI130)))</f>
        <v>6</v>
      </c>
      <c r="LV129" s="44">
        <f>IF(AX$4=0,0,求节点(AX$4:AX$9,$B$4:$B$9,求节点(其他调用!$L$4:$L$42,其他调用!$M$4:$M$42,其他调用!$AI130)))</f>
        <v>6</v>
      </c>
      <c r="LW129" s="44">
        <f>IF(AY$4=0,0,求节点(AY$4:AY$9,$B$4:$B$9,求节点(其他调用!$L$4:$L$42,其他调用!$M$4:$M$42,其他调用!$AI130)))</f>
        <v>6</v>
      </c>
      <c r="LX129" s="44">
        <f>IF(AZ$4=0,0,求节点(AZ$4:AZ$9,$B$4:$B$9,求节点(其他调用!$L$4:$L$42,其他调用!$M$4:$M$42,其他调用!$AI130)))</f>
        <v>6</v>
      </c>
      <c r="LZ129" s="44">
        <v>126</v>
      </c>
      <c r="MA129" s="44">
        <f>IF(C$23=0,0,求节点(C$23:C$28,$B$23:$B$28,求节点(其他调用!$Y$4:$Y$20,其他调用!$Z$4:$Z$20,$LZ129)))</f>
        <v>0</v>
      </c>
      <c r="MB129" s="44">
        <f>IF(D$23=0,0,求节点(D$23:D$28,$B$23:$B$28,求节点(其他调用!$Y$4:$Y$20,其他调用!$Z$4:$Z$20,$LZ129)))</f>
        <v>0</v>
      </c>
      <c r="MC129" s="44">
        <f>IF(E$23=0,0,求节点(E$23:E$28,$B$23:$B$28,求节点(其他调用!$Y$4:$Y$20,其他调用!$Z$4:$Z$20,$LZ129)))</f>
        <v>0</v>
      </c>
      <c r="MD129" s="44">
        <f>IF(F$23=0,0,求节点(F$23:F$28,$B$23:$B$28,求节点(其他调用!$Y$4:$Y$20,其他调用!$Z$4:$Z$20,$LZ129)))</f>
        <v>0</v>
      </c>
      <c r="ME129" s="44">
        <f>IF(G$23=0,0,求节点(G$23:G$28,$B$23:$B$28,求节点(其他调用!$Y$4:$Y$20,其他调用!$Z$4:$Z$20,$LZ129)))</f>
        <v>0</v>
      </c>
      <c r="MF129" s="44">
        <f>IF(H$23=0,0,求节点(H$23:H$28,$B$23:$B$28,求节点(其他调用!$Y$4:$Y$20,其他调用!$Z$4:$Z$20,$LZ129)))</f>
        <v>0</v>
      </c>
      <c r="MG129" s="44">
        <f>IF(I$23=0,0,求节点(I$23:I$28,$B$23:$B$28,求节点(其他调用!$Y$4:$Y$20,其他调用!$Z$4:$Z$20,$LZ129)))</f>
        <v>0</v>
      </c>
      <c r="MH129" s="44">
        <f>IF(J$23=0,0,求节点(J$23:J$28,$B$23:$B$28,求节点(其他调用!$Y$4:$Y$20,其他调用!$Z$4:$Z$20,$LZ129)))</f>
        <v>0</v>
      </c>
      <c r="MI129" s="44">
        <f>IF(K$23=0,0,求节点(K$23:K$28,$B$23:$B$28,求节点(其他调用!$Y$4:$Y$20,其他调用!$Z$4:$Z$20,$LZ129)))</f>
        <v>0</v>
      </c>
      <c r="MJ129" s="44">
        <f>IF(L$23=0,0,求节点(L$23:L$28,$B$23:$B$28,求节点(其他调用!$Y$4:$Y$20,其他调用!$Z$4:$Z$20,$LZ129)))</f>
        <v>0</v>
      </c>
      <c r="MK129" s="44">
        <f>IF(M$23=0,0,求节点(M$23:M$28,$B$23:$B$28,求节点(其他调用!$Y$4:$Y$20,其他调用!$Z$4:$Z$20,$LZ129)))</f>
        <v>0</v>
      </c>
      <c r="ML129" s="44">
        <f>IF(N$23=0,0,求节点(N$23:N$28,$B$23:$B$28,求节点(其他调用!$Y$4:$Y$20,其他调用!$Z$4:$Z$20,$LZ129)))</f>
        <v>0</v>
      </c>
      <c r="MM129" s="44">
        <f>IF(O$23=0,0,求节点(O$23:O$28,$B$23:$B$28,求节点(其他调用!$Y$4:$Y$20,其他调用!$Z$4:$Z$20,$LZ129)))</f>
        <v>0</v>
      </c>
      <c r="MN129" s="44">
        <f>IF(P$23=0,0,求节点(P$23:P$28,$B$23:$B$28,求节点(其他调用!$Y$4:$Y$20,其他调用!$Z$4:$Z$20,$LZ129)))</f>
        <v>0</v>
      </c>
      <c r="MO129" s="44">
        <f>IF(Q$23=0,0,求节点(Q$23:Q$28,$B$23:$B$28,求节点(其他调用!$Y$4:$Y$20,其他调用!$Z$4:$Z$20,$LZ129)))</f>
        <v>0</v>
      </c>
      <c r="MP129" s="44">
        <f>IF(R$23=0,0,求节点(R$23:R$28,$B$23:$B$28,求节点(其他调用!$Y$4:$Y$20,其他调用!$Z$4:$Z$20,$LZ129)))</f>
        <v>0</v>
      </c>
      <c r="MQ129" s="44">
        <f>IF(S$23=0,0,求节点(S$23:S$28,$B$23:$B$28,求节点(其他调用!$Y$4:$Y$20,其他调用!$Z$4:$Z$20,$LZ129)))</f>
        <v>0</v>
      </c>
      <c r="MR129" s="44">
        <f>IF(T$23=0,0,求节点(T$23:T$28,$B$23:$B$28,求节点(其他调用!$Y$4:$Y$20,其他调用!$Z$4:$Z$20,$LZ129)))</f>
        <v>0</v>
      </c>
      <c r="MS129" s="44">
        <f>IF(U$23=0,0,求节点(U$23:U$28,$B$23:$B$28,求节点(其他调用!$Y$4:$Y$20,其他调用!$Z$4:$Z$20,$LZ129)))</f>
        <v>0</v>
      </c>
      <c r="MT129" s="44">
        <f>IF(V$23=0,0,求节点(V$23:V$28,$B$23:$B$28,求节点(其他调用!$Y$4:$Y$20,其他调用!$Z$4:$Z$20,$LZ129)))</f>
        <v>0</v>
      </c>
      <c r="MW129" s="44">
        <v>126</v>
      </c>
      <c r="MX129" s="44">
        <f>IF(C$4=0,0,求节点(C$4:C$9,$B$4:$B$9,求节点(其他调用!$O$4:$O$42,其他调用!$P$4:$P$42,其他调用!$AJ130)))</f>
        <v>6</v>
      </c>
      <c r="MY129" s="44">
        <f>IF(D$4=0,0,求节点(D$4:D$9,$B$4:$B$9,求节点(其他调用!$O$4:$O$42,其他调用!$P$4:$P$42,其他调用!$AJ130)))</f>
        <v>6</v>
      </c>
      <c r="MZ129" s="44">
        <f>IF(E$4=0,0,求节点(E$4:E$9,$B$4:$B$9,求节点(其他调用!$O$4:$O$42,其他调用!$P$4:$P$42,其他调用!$AJ130)))</f>
        <v>6</v>
      </c>
      <c r="NA129" s="44">
        <f>IF(F$4=0,0,求节点(F$4:F$9,$B$4:$B$9,求节点(其他调用!$O$4:$O$42,其他调用!$P$4:$P$42,其他调用!$AJ130)))</f>
        <v>0</v>
      </c>
      <c r="NB129" s="44">
        <f>IF(G$4=0,0,求节点(G$4:G$9,$B$4:$B$9,求节点(其他调用!$O$4:$O$42,其他调用!$P$4:$P$42,其他调用!$AJ130)))</f>
        <v>0</v>
      </c>
      <c r="NC129" s="44">
        <f>IF(H$4=0,0,求节点(H$4:H$9,$B$4:$B$9,求节点(其他调用!$O$4:$O$42,其他调用!$P$4:$P$42,其他调用!$AJ130)))</f>
        <v>0</v>
      </c>
      <c r="ND129" s="44">
        <f>IF(I$4=0,0,求节点(I$4:I$9,$B$4:$B$9,求节点(其他调用!$O$4:$O$42,其他调用!$P$4:$P$42,其他调用!$AJ130)))</f>
        <v>0</v>
      </c>
      <c r="NE129" s="44">
        <f>IF(J$4=0,0,求节点(J$4:J$9,$B$4:$B$9,求节点(其他调用!$O$4:$O$42,其他调用!$P$4:$P$42,其他调用!$AJ130)))</f>
        <v>0</v>
      </c>
      <c r="NF129" s="44">
        <f>IF(K$4=0,0,求节点(K$4:K$9,$B$4:$B$9,求节点(其他调用!$O$4:$O$42,其他调用!$P$4:$P$42,其他调用!$AJ130)))</f>
        <v>0</v>
      </c>
      <c r="NG129" s="44">
        <f>IF(L$4=0,0,求节点(L$4:L$9,$B$4:$B$9,求节点(其他调用!$O$4:$O$42,其他调用!$P$4:$P$42,其他调用!$AJ130)))</f>
        <v>0</v>
      </c>
      <c r="NH129" s="44">
        <f>IF(M$4=0,0,求节点(M$4:M$9,$B$4:$B$9,求节点(其他调用!$O$4:$O$42,其他调用!$P$4:$P$42,其他调用!$AJ130)))</f>
        <v>0</v>
      </c>
      <c r="NI129" s="44">
        <f>IF(N$4=0,0,求节点(N$4:N$9,$B$4:$B$9,求节点(其他调用!$O$4:$O$42,其他调用!$P$4:$P$42,其他调用!$AJ130)))</f>
        <v>0</v>
      </c>
      <c r="NJ129" s="44">
        <f>IF(O$4=0,0,求节点(O$4:O$9,$B$4:$B$9,求节点(其他调用!$O$4:$O$42,其他调用!$P$4:$P$42,其他调用!$AJ130)))</f>
        <v>0</v>
      </c>
      <c r="NK129" s="44">
        <f>IF(P$4=0,0,求节点(P$4:P$9,$B$4:$B$9,求节点(其他调用!$O$4:$O$42,其他调用!$P$4:$P$42,其他调用!$AJ130)))</f>
        <v>0</v>
      </c>
      <c r="NL129" s="44">
        <f>IF(Q$4=0,0,求节点(Q$4:Q$9,$B$4:$B$9,求节点(其他调用!$O$4:$O$42,其他调用!$P$4:$P$42,其他调用!$AJ130)))</f>
        <v>0</v>
      </c>
      <c r="NM129" s="44">
        <f>IF(R$4=0,0,求节点(R$4:R$9,$B$4:$B$9,求节点(其他调用!$O$4:$O$42,其他调用!$P$4:$P$42,其他调用!$AJ130)))</f>
        <v>0</v>
      </c>
      <c r="NN129" s="44">
        <f>IF(S$4=0,0,求节点(S$4:S$9,$B$4:$B$9,求节点(其他调用!$O$4:$O$42,其他调用!$P$4:$P$42,其他调用!$AJ130)))</f>
        <v>6</v>
      </c>
      <c r="NO129" s="44">
        <f>IF(T$4=0,0,求节点(T$4:T$9,$B$4:$B$9,求节点(其他调用!$O$4:$O$42,其他调用!$P$4:$P$42,其他调用!$AJ130)))</f>
        <v>6</v>
      </c>
      <c r="NP129" s="44">
        <f>IF(U$4=0,0,求节点(U$4:U$9,$B$4:$B$9,求节点(其他调用!$O$4:$O$42,其他调用!$P$4:$P$42,其他调用!$AJ130)))</f>
        <v>6</v>
      </c>
      <c r="NQ129" s="44">
        <f>IF(V$4=0,0,求节点(V$4:V$9,$B$4:$B$9,求节点(其他调用!$O$4:$O$42,其他调用!$P$4:$P$42,其他调用!$AJ130)))</f>
        <v>0</v>
      </c>
      <c r="NR129" s="44">
        <f>IF(W$4=0,0,求节点(W$4:W$9,$B$4:$B$9,求节点(其他调用!$O$4:$O$42,其他调用!$P$4:$P$42,其他调用!$AJ130)))</f>
        <v>6</v>
      </c>
      <c r="NS129" s="44">
        <f>IF(X$4=0,0,求节点(X$4:X$9,$B$4:$B$9,求节点(其他调用!$O$4:$O$42,其他调用!$P$4:$P$42,其他调用!$AJ130)))</f>
        <v>6</v>
      </c>
      <c r="NT129" s="44">
        <f>IF(Y$4=0,0,求节点(Y$4:Y$9,$B$4:$B$9,求节点(其他调用!$O$4:$O$42,其他调用!$P$4:$P$42,其他调用!$AJ130)))</f>
        <v>6</v>
      </c>
      <c r="NU129" s="44">
        <f>IF(Z$4=0,0,求节点(Z$4:Z$9,$B$4:$B$9,求节点(其他调用!$O$4:$O$42,其他调用!$P$4:$P$42,其他调用!$AJ130)))</f>
        <v>0</v>
      </c>
      <c r="NV129" s="44">
        <f>IF(AA$4=0,0,求节点(AA$4:AA$9,$B$4:$B$9,求节点(其他调用!$O$4:$O$42,其他调用!$P$4:$P$42,其他调用!$AJ130)))</f>
        <v>6</v>
      </c>
      <c r="NW129" s="44">
        <f>IF(AB$4=0,0,求节点(AB$4:AB$9,$B$4:$B$9,求节点(其他调用!$O$4:$O$42,其他调用!$P$4:$P$42,其他调用!$AJ130)))</f>
        <v>6</v>
      </c>
      <c r="NX129" s="44">
        <f>IF(AC$4=0,0,求节点(AC$4:AC$9,$B$4:$B$9,求节点(其他调用!$O$4:$O$42,其他调用!$P$4:$P$42,其他调用!$AJ130)))</f>
        <v>6</v>
      </c>
      <c r="NY129" s="44">
        <f>IF(AD$4=0,0,求节点(AD$4:AD$9,$B$4:$B$9,求节点(其他调用!$O$4:$O$42,其他调用!$P$4:$P$42,其他调用!$AJ130)))</f>
        <v>6</v>
      </c>
      <c r="NZ129" s="44">
        <f>IF(AE$4=0,0,求节点(AE$4:AE$9,$B$4:$B$9,求节点(其他调用!$O$4:$O$42,其他调用!$P$4:$P$42,其他调用!$AJ130)))</f>
        <v>6</v>
      </c>
      <c r="OA129" s="44">
        <f>IF(AF$4=0,0,求节点(AF$4:AF$9,$B$4:$B$9,求节点(其他调用!$O$4:$O$42,其他调用!$P$4:$P$42,其他调用!$AJ130)))</f>
        <v>6</v>
      </c>
      <c r="OB129" s="44">
        <f>IF(AG$4=0,0,求节点(AG$4:AG$9,$B$4:$B$9,求节点(其他调用!$O$4:$O$42,其他调用!$P$4:$P$42,其他调用!$AJ130)))</f>
        <v>6</v>
      </c>
      <c r="OC129" s="44">
        <f>IF(AH$4=0,0,求节点(AH$4:AH$9,$B$4:$B$9,求节点(其他调用!$O$4:$O$42,其他调用!$P$4:$P$42,其他调用!$AJ130)))</f>
        <v>6</v>
      </c>
      <c r="OD129" s="44">
        <f>IF(AI$4=0,0,求节点(AI$4:AI$9,$B$4:$B$9,求节点(其他调用!$O$4:$O$42,其他调用!$P$4:$P$42,其他调用!$AJ130)))</f>
        <v>6</v>
      </c>
      <c r="OE129" s="44">
        <f>IF(AJ$4=0,0,求节点(AJ$4:AJ$9,$B$4:$B$9,求节点(其他调用!$O$4:$O$42,其他调用!$P$4:$P$42,其他调用!$AJ130)))</f>
        <v>6</v>
      </c>
      <c r="OF129" s="44">
        <f>IF(AK$4=0,0,求节点(AK$4:AK$9,$B$4:$B$9,求节点(其他调用!$O$4:$O$42,其他调用!$P$4:$P$42,其他调用!$AJ130)))</f>
        <v>6</v>
      </c>
      <c r="OG129" s="44">
        <f>IF(AL$4=0,0,求节点(AL$4:AL$9,$B$4:$B$9,求节点(其他调用!$O$4:$O$42,其他调用!$P$4:$P$42,其他调用!$AJ130)))</f>
        <v>6</v>
      </c>
      <c r="OH129" s="44">
        <f>IF(AM$4=0,0,求节点(AM$4:AM$9,$B$4:$B$9,求节点(其他调用!$O$4:$O$42,其他调用!$P$4:$P$42,其他调用!$AJ130)))</f>
        <v>6</v>
      </c>
      <c r="OI129" s="44">
        <f>IF(AN$4=0,0,求节点(AN$4:AN$9,$B$4:$B$9,求节点(其他调用!$O$4:$O$42,其他调用!$P$4:$P$42,其他调用!$AJ130)))</f>
        <v>6</v>
      </c>
      <c r="OJ129" s="44">
        <f>IF(AO$4=0,0,求节点(AO$4:AO$9,$B$4:$B$9,求节点(其他调用!$O$4:$O$42,其他调用!$P$4:$P$42,其他调用!$AJ130)))</f>
        <v>6</v>
      </c>
      <c r="OK129" s="44">
        <f>IF(AP$4=0,0,求节点(AP$4:AP$9,$B$4:$B$9,求节点(其他调用!$O$4:$O$42,其他调用!$P$4:$P$42,其他调用!$AJ130)))</f>
        <v>6</v>
      </c>
      <c r="OL129" s="44">
        <f>IF(AQ$4=0,0,求节点(AQ$4:AQ$9,$B$4:$B$9,求节点(其他调用!$O$4:$O$42,其他调用!$P$4:$P$42,其他调用!$AJ130)))</f>
        <v>6</v>
      </c>
      <c r="OM129" s="44">
        <f>IF(AR$4=0,0,求节点(AR$4:AR$9,$B$4:$B$9,求节点(其他调用!$O$4:$O$42,其他调用!$P$4:$P$42,其他调用!$AJ130)))</f>
        <v>6</v>
      </c>
      <c r="ON129" s="44">
        <f>IF(AS$4=0,0,求节点(AS$4:AS$9,$B$4:$B$9,求节点(其他调用!$O$4:$O$42,其他调用!$P$4:$P$42,其他调用!$AJ130)))</f>
        <v>6</v>
      </c>
      <c r="OO129" s="44">
        <f>IF(AT$4=0,0,求节点(AT$4:AT$9,$B$4:$B$9,求节点(其他调用!$O$4:$O$42,其他调用!$P$4:$P$42,其他调用!$AJ130)))</f>
        <v>6</v>
      </c>
      <c r="OP129" s="44">
        <f>IF(AU$4=0,0,求节点(AU$4:AU$9,$B$4:$B$9,求节点(其他调用!$O$4:$O$42,其他调用!$P$4:$P$42,其他调用!$AJ130)))</f>
        <v>6</v>
      </c>
      <c r="OQ129" s="44">
        <f>IF(AV$4=0,0,求节点(AV$4:AV$9,$B$4:$B$9,求节点(其他调用!$O$4:$O$42,其他调用!$P$4:$P$42,其他调用!$AJ130)))</f>
        <v>6</v>
      </c>
      <c r="OR129" s="44">
        <f>IF(AW$4=0,0,求节点(AW$4:AW$9,$B$4:$B$9,求节点(其他调用!$O$4:$O$42,其他调用!$P$4:$P$42,其他调用!$AJ130)))</f>
        <v>6</v>
      </c>
      <c r="OS129" s="44">
        <f>IF(AX$4=0,0,求节点(AX$4:AX$9,$B$4:$B$9,求节点(其他调用!$O$4:$O$42,其他调用!$P$4:$P$42,其他调用!$AJ130)))</f>
        <v>6</v>
      </c>
      <c r="OT129" s="44">
        <f>IF(AY$4=0,0,求节点(AY$4:AY$9,$B$4:$B$9,求节点(其他调用!$O$4:$O$42,其他调用!$P$4:$P$42,其他调用!$AJ130)))</f>
        <v>6</v>
      </c>
      <c r="OU129" s="44">
        <f>IF(AZ$4=0,0,求节点(AZ$4:AZ$9,$B$4:$B$9,求节点(其他调用!$O$4:$O$42,其他调用!$P$4:$P$42,其他调用!$AJ130)))</f>
        <v>6</v>
      </c>
      <c r="OW129" s="44">
        <v>126</v>
      </c>
      <c r="OX129" s="44">
        <f>IF(C$23=0,0,求节点(C$23:C$28,$B$23:$B$28,求节点(其他调用!$AA$4:$AA$20,其他调用!$AB$4:$AB$20,$OW129)))</f>
        <v>0</v>
      </c>
      <c r="OY129" s="44">
        <f>IF(D$23=0,0,求节点(D$23:D$28,$B$23:$B$28,求节点(其他调用!$AA$4:$AA$20,其他调用!$AB$4:$AB$20,$OW129)))</f>
        <v>0</v>
      </c>
      <c r="OZ129" s="44">
        <f>IF(E$23=0,0,求节点(E$23:E$28,$B$23:$B$28,求节点(其他调用!$AA$4:$AA$20,其他调用!$AB$4:$AB$20,$OW129)))</f>
        <v>0</v>
      </c>
      <c r="PA129" s="44">
        <f>IF(F$23=0,0,求节点(F$23:F$28,$B$23:$B$28,求节点(其他调用!$AA$4:$AA$20,其他调用!$AB$4:$AB$20,$OW129)))</f>
        <v>7.6994262446787864E-3</v>
      </c>
      <c r="PB129" s="44">
        <f>IF(G$23=0,0,求节点(G$23:G$28,$B$23:$B$28,求节点(其他调用!$AA$4:$AA$20,其他调用!$AB$4:$AB$20,$OW129)))</f>
        <v>1.1549139367018291E-2</v>
      </c>
      <c r="PC129" s="44">
        <f>IF(H$23=0,0,求节点(H$23:H$28,$B$23:$B$28,求节点(其他调用!$AA$4:$AA$20,其他调用!$AB$4:$AB$20,$OW129)))</f>
        <v>1.1549139367018291E-2</v>
      </c>
      <c r="PD129" s="44">
        <f>IF(I$23=0,0,求节点(I$23:I$28,$B$23:$B$28,求节点(其他调用!$AA$4:$AA$20,其他调用!$AB$4:$AB$20,$OW129)))</f>
        <v>1.7498696010633807E-2</v>
      </c>
      <c r="PE129" s="44">
        <f>IF(J$23=0,0,求节点(J$23:J$28,$B$23:$B$28,求节点(其他调用!$AA$4:$AA$20,其他调用!$AB$4:$AB$20,$OW129)))</f>
        <v>0</v>
      </c>
      <c r="PF129" s="44">
        <f>IF(K$23=0,0,求节点(K$23:K$28,$B$23:$B$28,求节点(其他调用!$AA$4:$AA$20,其他调用!$AB$4:$AB$20,$OW129)))</f>
        <v>1.1549139367018291E-2</v>
      </c>
      <c r="PG129" s="44">
        <f>IF(L$23=0,0,求节点(L$23:L$28,$B$23:$B$28,求节点(其他调用!$AA$4:$AA$20,其他调用!$AB$4:$AB$20,$OW129)))</f>
        <v>0</v>
      </c>
      <c r="PH129" s="44">
        <f>IF(M$23=0,0,求节点(M$23:M$28,$B$23:$B$28,求节点(其他调用!$AA$4:$AA$20,其他调用!$AB$4:$AB$20,$OW129)))</f>
        <v>0</v>
      </c>
      <c r="PI129" s="44">
        <f>IF(N$23=0,0,求节点(N$23:N$28,$B$23:$B$28,求节点(其他调用!$AA$4:$AA$20,其他调用!$AB$4:$AB$20,$OW129)))</f>
        <v>0</v>
      </c>
      <c r="PJ129" s="44">
        <f>IF(O$23=0,0,求节点(O$23:O$28,$B$23:$B$28,求节点(其他调用!$AA$4:$AA$20,其他调用!$AB$4:$AB$20,$OW129)))</f>
        <v>0</v>
      </c>
      <c r="PK129" s="44">
        <f>IF(P$23=0,0,求节点(P$23:P$28,$B$23:$B$28,求节点(其他调用!$AA$4:$AA$20,其他调用!$AB$4:$AB$20,$OW129)))</f>
        <v>0</v>
      </c>
      <c r="PL129" s="44">
        <f>IF(Q$23=0,0,求节点(Q$23:Q$28,$B$23:$B$28,求节点(其他调用!$AA$4:$AA$20,其他调用!$AB$4:$AB$20,$OW129)))</f>
        <v>0</v>
      </c>
      <c r="PM129" s="44">
        <f>IF(R$23=0,0,求节点(R$23:R$28,$B$23:$B$28,求节点(其他调用!$AA$4:$AA$20,其他调用!$AB$4:$AB$20,$OW129)))</f>
        <v>0</v>
      </c>
      <c r="PN129" s="44">
        <f>IF(S$23=0,0,求节点(S$23:S$28,$B$23:$B$28,求节点(其他调用!$AA$4:$AA$20,其他调用!$AB$4:$AB$20,$OW129)))</f>
        <v>0</v>
      </c>
      <c r="PO129" s="44">
        <f>IF(T$23=0,0,求节点(T$23:T$28,$B$23:$B$28,求节点(其他调用!$AA$4:$AA$20,其他调用!$AB$4:$AB$20,$OW129)))</f>
        <v>0</v>
      </c>
      <c r="PP129" s="44">
        <f>IF(U$23=0,0,求节点(U$23:U$28,$B$23:$B$28,求节点(其他调用!$AA$4:$AA$20,其他调用!$AB$4:$AB$20,$OW129)))</f>
        <v>0</v>
      </c>
      <c r="PQ129" s="44">
        <f>IF(V$23=0,0,求节点(V$23:V$28,$B$23:$B$28,求节点(其他调用!$AA$4:$AA$20,其他调用!$AB$4:$AB$20,$OW129)))</f>
        <v>0</v>
      </c>
    </row>
    <row r="130" spans="61:433" x14ac:dyDescent="0.2">
      <c r="BI130" s="44">
        <v>127</v>
      </c>
      <c r="BJ130" s="44">
        <f>IF(C$4=0,0,求节点(C$4:C$9,$B$4:$B$9,求节点(其他调用!$C$4:$C$42,其他调用!$D$4:$D$42,其他调用!$AF131)))</f>
        <v>6</v>
      </c>
      <c r="BK130" s="44">
        <f>IF(D$4=0,0,求节点(D$4:D$9,$B$4:$B$9,求节点(其他调用!$C$4:$C$42,其他调用!$D$4:$D$42,其他调用!$AF131)))</f>
        <v>6</v>
      </c>
      <c r="BL130" s="44">
        <f>IF(E$4=0,0,求节点(E$4:E$9,$B$4:$B$9,求节点(其他调用!$C$4:$C$42,其他调用!$D$4:$D$42,其他调用!$AF131)))</f>
        <v>5.431481876369002</v>
      </c>
      <c r="BM130" s="44">
        <f>IF(F$4=0,0,求节点(F$4:F$9,$B$4:$B$9,求节点(其他调用!$C$4:$C$42,其他调用!$D$4:$D$42,其他调用!$AF131)))</f>
        <v>0</v>
      </c>
      <c r="BN130" s="44">
        <f>IF(G$4=0,0,求节点(G$4:G$9,$B$4:$B$9,求节点(其他调用!$C$4:$C$42,其他调用!$D$4:$D$42,其他调用!$AF131)))</f>
        <v>0</v>
      </c>
      <c r="BO130" s="44">
        <f>IF(H$4=0,0,求节点(H$4:H$9,$B$4:$B$9,求节点(其他调用!$C$4:$C$42,其他调用!$D$4:$D$42,其他调用!$AF131)))</f>
        <v>0</v>
      </c>
      <c r="BP130" s="44">
        <f>IF(I$4=0,0,求节点(I$4:I$9,$B$4:$B$9,求节点(其他调用!$C$4:$C$42,其他调用!$D$4:$D$42,其他调用!$AF131)))</f>
        <v>0</v>
      </c>
      <c r="BQ130" s="44">
        <f>IF(J$4=0,0,求节点(J$4:J$9,$B$4:$B$9,求节点(其他调用!$C$4:$C$42,其他调用!$D$4:$D$42,其他调用!$AF131)))</f>
        <v>0</v>
      </c>
      <c r="BR130" s="44">
        <f>IF(K$4=0,0,求节点(K$4:K$9,$B$4:$B$9,求节点(其他调用!$C$4:$C$42,其他调用!$D$4:$D$42,其他调用!$AF131)))</f>
        <v>0</v>
      </c>
      <c r="BS130" s="44">
        <f>IF(L$4=0,0,求节点(L$4:L$9,$B$4:$B$9,求节点(其他调用!$C$4:$C$42,其他调用!$D$4:$D$42,其他调用!$AF131)))</f>
        <v>0</v>
      </c>
      <c r="BT130" s="44">
        <f>IF(M$4=0,0,求节点(M$4:M$9,$B$4:$B$9,求节点(其他调用!$C$4:$C$42,其他调用!$D$4:$D$42,其他调用!$AF131)))</f>
        <v>0</v>
      </c>
      <c r="BU130" s="44">
        <f>IF(N$4=0,0,求节点(N$4:N$9,$B$4:$B$9,求节点(其他调用!$C$4:$C$42,其他调用!$D$4:$D$42,其他调用!$AF131)))</f>
        <v>0</v>
      </c>
      <c r="BV130" s="44">
        <f>IF(O$4=0,0,求节点(O$4:O$9,$B$4:$B$9,求节点(其他调用!$C$4:$C$42,其他调用!$D$4:$D$42,其他调用!$AF131)))</f>
        <v>0</v>
      </c>
      <c r="BW130" s="44">
        <f>IF(P$4=0,0,求节点(P$4:P$9,$B$4:$B$9,求节点(其他调用!$C$4:$C$42,其他调用!$D$4:$D$42,其他调用!$AF131)))</f>
        <v>0</v>
      </c>
      <c r="BX130" s="44">
        <f>IF(Q$4=0,0,求节点(Q$4:Q$9,$B$4:$B$9,求节点(其他调用!$C$4:$C$42,其他调用!$D$4:$D$42,其他调用!$AF131)))</f>
        <v>0</v>
      </c>
      <c r="BY130" s="44">
        <f>IF(R$4=0,0,求节点(R$4:R$9,$B$4:$B$9,求节点(其他调用!$C$4:$C$42,其他调用!$D$4:$D$42,其他调用!$AF131)))</f>
        <v>0</v>
      </c>
      <c r="BZ130" s="44">
        <f>IF(S$4=0,0,求节点(S$4:S$9,$B$4:$B$9,求节点(其他调用!$C$4:$C$42,其他调用!$D$4:$D$42,其他调用!$AF131)))</f>
        <v>6</v>
      </c>
      <c r="CA130" s="44">
        <f>IF(T$4=0,0,求节点(T$4:T$9,$B$4:$B$9,求节点(其他调用!$C$4:$C$42,其他调用!$D$4:$D$42,其他调用!$AF131)))</f>
        <v>6</v>
      </c>
      <c r="CB130" s="44">
        <f>IF(U$4=0,0,求节点(U$4:U$9,$B$4:$B$9,求节点(其他调用!$C$4:$C$42,其他调用!$D$4:$D$42,其他调用!$AF131)))</f>
        <v>6</v>
      </c>
      <c r="CC130" s="44">
        <f>IF(V$4=0,0,求节点(V$4:V$9,$B$4:$B$9,求节点(其他调用!$C$4:$C$42,其他调用!$D$4:$D$42,其他调用!$AF131)))</f>
        <v>0</v>
      </c>
      <c r="CD130" s="44">
        <f>IF(W$4=0,0,求节点(W$4:W$9,$B$4:$B$9,求节点(其他调用!$C$4:$C$42,其他调用!$D$4:$D$42,其他调用!$AF131)))</f>
        <v>6</v>
      </c>
      <c r="CE130" s="44">
        <f>IF(X$4=0,0,求节点(X$4:X$9,$B$4:$B$9,求节点(其他调用!$C$4:$C$42,其他调用!$D$4:$D$42,其他调用!$AF131)))</f>
        <v>6</v>
      </c>
      <c r="CF130" s="44">
        <f>IF(Y$4=0,0,求节点(Y$4:Y$9,$B$4:$B$9,求节点(其他调用!$C$4:$C$42,其他调用!$D$4:$D$42,其他调用!$AF131)))</f>
        <v>6</v>
      </c>
      <c r="CG130" s="44">
        <f>IF(Z$4=0,0,求节点(Z$4:Z$9,$B$4:$B$9,求节点(其他调用!$C$4:$C$42,其他调用!$D$4:$D$42,其他调用!$AF131)))</f>
        <v>0</v>
      </c>
      <c r="CH130" s="44">
        <f>IF(AA$4=0,0,求节点(AA$4:AA$9,$B$4:$B$9,求节点(其他调用!$C$4:$C$42,其他调用!$D$4:$D$42,其他调用!$AF131)))</f>
        <v>6</v>
      </c>
      <c r="CI130" s="44">
        <f>IF(AB$4=0,0,求节点(AB$4:AB$9,$B$4:$B$9,求节点(其他调用!$C$4:$C$42,其他调用!$D$4:$D$42,其他调用!$AF131)))</f>
        <v>6</v>
      </c>
      <c r="CJ130" s="44">
        <f>IF(AC$4=0,0,求节点(AC$4:AC$9,$B$4:$B$9,求节点(其他调用!$C$4:$C$42,其他调用!$D$4:$D$42,其他调用!$AF131)))</f>
        <v>6</v>
      </c>
      <c r="CK130" s="44">
        <f>IF(AD$4=0,0,求节点(AD$4:AD$9,$B$4:$B$9,求节点(其他调用!$C$4:$C$42,其他调用!$D$4:$D$42,其他调用!$AF131)))</f>
        <v>6</v>
      </c>
      <c r="CL130" s="44">
        <f>IF(AE$4=0,0,求节点(AE$4:AE$9,$B$4:$B$9,求节点(其他调用!$C$4:$C$42,其他调用!$D$4:$D$42,其他调用!$AF131)))</f>
        <v>6</v>
      </c>
      <c r="CM130" s="44">
        <f>IF(AF$4=0,0,求节点(AF$4:AF$9,$B$4:$B$9,求节点(其他调用!$C$4:$C$42,其他调用!$D$4:$D$42,其他调用!$AF131)))</f>
        <v>6</v>
      </c>
      <c r="CN130" s="44">
        <f>IF(AG$4=0,0,求节点(AG$4:AG$9,$B$4:$B$9,求节点(其他调用!$C$4:$C$42,其他调用!$D$4:$D$42,其他调用!$AF131)))</f>
        <v>6</v>
      </c>
      <c r="CO130" s="44">
        <f>IF(AH$4=0,0,求节点(AH$4:AH$9,$B$4:$B$9,求节点(其他调用!$C$4:$C$42,其他调用!$D$4:$D$42,其他调用!$AF131)))</f>
        <v>6</v>
      </c>
      <c r="CP130" s="44">
        <f>IF(AI$4=0,0,求节点(AI$4:AI$9,$B$4:$B$9,求节点(其他调用!$C$4:$C$42,其他调用!$D$4:$D$42,其他调用!$AF131)))</f>
        <v>6</v>
      </c>
      <c r="CQ130" s="44">
        <f>IF(AJ$4=0,0,求节点(AJ$4:AJ$9,$B$4:$B$9,求节点(其他调用!$C$4:$C$42,其他调用!$D$4:$D$42,其他调用!$AF131)))</f>
        <v>6</v>
      </c>
      <c r="CR130" s="44">
        <f>IF(AK$4=0,0,求节点(AK$4:AK$9,$B$4:$B$9,求节点(其他调用!$C$4:$C$42,其他调用!$D$4:$D$42,其他调用!$AF131)))</f>
        <v>6</v>
      </c>
      <c r="CS130" s="44">
        <f>IF(AL$4=0,0,求节点(AL$4:AL$9,$B$4:$B$9,求节点(其他调用!$C$4:$C$42,其他调用!$D$4:$D$42,其他调用!$AF131)))</f>
        <v>6</v>
      </c>
      <c r="CT130" s="44">
        <f>IF(AM$4=0,0,求节点(AM$4:AM$9,$B$4:$B$9,求节点(其他调用!$C$4:$C$42,其他调用!$D$4:$D$42,其他调用!$AF131)))</f>
        <v>6</v>
      </c>
      <c r="CU130" s="44">
        <f>IF(AN$4=0,0,求节点(AN$4:AN$9,$B$4:$B$9,求节点(其他调用!$C$4:$C$42,其他调用!$D$4:$D$42,其他调用!$AF131)))</f>
        <v>6</v>
      </c>
      <c r="CV130" s="44">
        <f>IF(AO$4=0,0,求节点(AO$4:AO$9,$B$4:$B$9,求节点(其他调用!$C$4:$C$42,其他调用!$D$4:$D$42,其他调用!$AF131)))</f>
        <v>6</v>
      </c>
      <c r="CW130" s="44">
        <f>IF(AP$4=0,0,求节点(AP$4:AP$9,$B$4:$B$9,求节点(其他调用!$C$4:$C$42,其他调用!$D$4:$D$42,其他调用!$AF131)))</f>
        <v>6</v>
      </c>
      <c r="CX130" s="44">
        <f>IF(AQ$4=0,0,求节点(AQ$4:AQ$9,$B$4:$B$9,求节点(其他调用!$C$4:$C$42,其他调用!$D$4:$D$42,其他调用!$AF131)))</f>
        <v>6</v>
      </c>
      <c r="CY130" s="44">
        <f>IF(AR$4=0,0,求节点(AR$4:AR$9,$B$4:$B$9,求节点(其他调用!$C$4:$C$42,其他调用!$D$4:$D$42,其他调用!$AF131)))</f>
        <v>6</v>
      </c>
      <c r="CZ130" s="44">
        <f>IF(AS$4=0,0,求节点(AS$4:AS$9,$B$4:$B$9,求节点(其他调用!$C$4:$C$42,其他调用!$D$4:$D$42,其他调用!$AF131)))</f>
        <v>6</v>
      </c>
      <c r="DA130" s="44">
        <f>IF(AT$4=0,0,求节点(AT$4:AT$9,$B$4:$B$9,求节点(其他调用!$C$4:$C$42,其他调用!$D$4:$D$42,其他调用!$AF131)))</f>
        <v>6</v>
      </c>
      <c r="DB130" s="44">
        <f>IF(AU$4=0,0,求节点(AU$4:AU$9,$B$4:$B$9,求节点(其他调用!$C$4:$C$42,其他调用!$D$4:$D$42,其他调用!$AF131)))</f>
        <v>6</v>
      </c>
      <c r="DC130" s="44">
        <f>IF(AV$4=0,0,求节点(AV$4:AV$9,$B$4:$B$9,求节点(其他调用!$C$4:$C$42,其他调用!$D$4:$D$42,其他调用!$AF131)))</f>
        <v>6</v>
      </c>
      <c r="DD130" s="44">
        <f>IF(AW$4=0,0,求节点(AW$4:AW$9,$B$4:$B$9,求节点(其他调用!$C$4:$C$42,其他调用!$D$4:$D$42,其他调用!$AF131)))</f>
        <v>6</v>
      </c>
      <c r="DE130" s="44">
        <f>IF(AX$4=0,0,求节点(AX$4:AX$9,$B$4:$B$9,求节点(其他调用!$C$4:$C$42,其他调用!$D$4:$D$42,其他调用!$AF131)))</f>
        <v>6</v>
      </c>
      <c r="DF130" s="44">
        <f>IF(AY$4=0,0,求节点(AY$4:AY$9,$B$4:$B$9,求节点(其他调用!$C$4:$C$42,其他调用!$D$4:$D$42,其他调用!$AF131)))</f>
        <v>6</v>
      </c>
      <c r="DG130" s="44">
        <f>IF(AZ$4=0,0,求节点(AZ$4:AZ$9,$B$4:$B$9,求节点(其他调用!$C$4:$C$42,其他调用!$D$4:$D$42,其他调用!$AF131)))</f>
        <v>6</v>
      </c>
      <c r="DI130" s="44">
        <v>127</v>
      </c>
      <c r="DJ130" s="44">
        <f>IF(C$23=0,0,求节点(C$23:C$28,$B$23:$B$28,求节点(其他调用!$S$4:$S$20,其他调用!$T$4:$T$20,$DI130)))</f>
        <v>0</v>
      </c>
      <c r="DK130" s="44">
        <f>IF(D$23=0,0,求节点(D$23:D$28,$B$23:$B$28,求节点(其他调用!$S$4:$S$20,其他调用!$T$4:$T$20,$DI130)))</f>
        <v>0</v>
      </c>
      <c r="DL130" s="44">
        <f>IF(E$23=0,0,求节点(E$23:E$28,$B$23:$B$28,求节点(其他调用!$S$4:$S$20,其他调用!$T$4:$T$20,$DI130)))</f>
        <v>0</v>
      </c>
      <c r="DM130" s="44">
        <f>IF(F$23=0,0,求节点(F$23:F$28,$B$23:$B$28,求节点(其他调用!$S$4:$S$20,其他调用!$T$4:$T$20,$DI130)))</f>
        <v>7.1917717670078041E-3</v>
      </c>
      <c r="DN130" s="44">
        <f>IF(G$23=0,0,求节点(G$23:G$28,$B$23:$B$28,求节点(其他调用!$S$4:$S$20,其他调用!$T$4:$T$20,$DI130)))</f>
        <v>1.0787657650511595E-2</v>
      </c>
      <c r="DO130" s="44">
        <f>IF(H$23=0,0,求节点(H$23:H$28,$B$23:$B$28,求节点(其他调用!$S$4:$S$20,其他调用!$T$4:$T$20,$DI130)))</f>
        <v>1.0787657650511595E-2</v>
      </c>
      <c r="DP130" s="44">
        <f>IF(I$23=0,0,求节点(I$23:I$28,$B$23:$B$28,求节点(其他调用!$S$4:$S$20,其他调用!$T$4:$T$20,$DI130)))</f>
        <v>1.6344935834108454E-2</v>
      </c>
      <c r="DQ130" s="44">
        <f>IF(J$23=0,0,求节点(J$23:J$28,$B$23:$B$28,求节点(其他调用!$S$4:$S$20,其他调用!$T$4:$T$20,$DI130)))</f>
        <v>0</v>
      </c>
      <c r="DR130" s="44">
        <f>IF(K$23=0,0,求节点(K$23:K$28,$B$23:$B$28,求节点(其他调用!$S$4:$S$20,其他调用!$T$4:$T$20,$DI130)))</f>
        <v>1.0787657650511595E-2</v>
      </c>
      <c r="DS130" s="44">
        <f>IF(L$23=0,0,求节点(L$23:L$28,$B$23:$B$28,求节点(其他调用!$S$4:$S$20,其他调用!$T$4:$T$20,$DI130)))</f>
        <v>0</v>
      </c>
      <c r="DT130" s="44">
        <f>IF(M$23=0,0,求节点(M$23:M$28,$B$23:$B$28,求节点(其他调用!$S$4:$S$20,其他调用!$T$4:$T$20,$DI130)))</f>
        <v>0</v>
      </c>
      <c r="DU130" s="44">
        <f>IF(N$23=0,0,求节点(N$23:N$28,$B$23:$B$28,求节点(其他调用!$S$4:$S$20,其他调用!$T$4:$T$20,$DI130)))</f>
        <v>0</v>
      </c>
      <c r="DV130" s="44">
        <f>IF(O$23=0,0,求节点(O$23:O$28,$B$23:$B$28,求节点(其他调用!$S$4:$S$20,其他调用!$T$4:$T$20,$DI130)))</f>
        <v>0</v>
      </c>
      <c r="DW130" s="44">
        <f>IF(P$23=0,0,求节点(P$23:P$28,$B$23:$B$28,求节点(其他调用!$S$4:$S$20,其他调用!$T$4:$T$20,$DI130)))</f>
        <v>0</v>
      </c>
      <c r="DX130" s="44">
        <f>IF(Q$23=0,0,求节点(Q$23:Q$28,$B$23:$B$28,求节点(其他调用!$S$4:$S$20,其他调用!$T$4:$T$20,$DI130)))</f>
        <v>0</v>
      </c>
      <c r="DY130" s="44">
        <f>IF(R$23=0,0,求节点(R$23:R$28,$B$23:$B$28,求节点(其他调用!$S$4:$S$20,其他调用!$T$4:$T$20,$DI130)))</f>
        <v>0</v>
      </c>
      <c r="DZ130" s="44">
        <f>IF(S$23=0,0,求节点(S$23:S$28,$B$23:$B$28,求节点(其他调用!$S$4:$S$20,其他调用!$T$4:$T$20,$DI130)))</f>
        <v>0</v>
      </c>
      <c r="EA130" s="44">
        <f>IF(T$23=0,0,求节点(T$23:T$28,$B$23:$B$28,求节点(其他调用!$S$4:$S$20,其他调用!$T$4:$T$20,$DI130)))</f>
        <v>0</v>
      </c>
      <c r="EB130" s="44">
        <f>IF(U$23=0,0,求节点(U$23:U$28,$B$23:$B$28,求节点(其他调用!$S$4:$S$20,其他调用!$T$4:$T$20,$DI130)))</f>
        <v>0</v>
      </c>
      <c r="EC130" s="44">
        <f>IF(V$23=0,0,求节点(V$23:V$28,$B$23:$B$28,求节点(其他调用!$S$4:$S$20,其他调用!$T$4:$T$20,$DI130)))</f>
        <v>0</v>
      </c>
      <c r="EF130" s="44">
        <v>127</v>
      </c>
      <c r="EG130" s="44">
        <f>IF(C$4=0,0,求节点(C$4:C$9,$B$4:$B$9,求节点(其他调用!$F$4:$F$42,其他调用!$G$4:$G$42,其他调用!$AG131)))</f>
        <v>6</v>
      </c>
      <c r="EH130" s="44">
        <f>IF(D$4=0,0,求节点(D$4:D$9,$B$4:$B$9,求节点(其他调用!$F$4:$F$42,其他调用!$G$4:$G$42,其他调用!$AG131)))</f>
        <v>6</v>
      </c>
      <c r="EI130" s="44">
        <f>IF(E$4=0,0,求节点(E$4:E$9,$B$4:$B$9,求节点(其他调用!$F$4:$F$42,其他调用!$G$4:$G$42,其他调用!$AG131)))</f>
        <v>6</v>
      </c>
      <c r="EJ130" s="44">
        <f>IF(F$4=0,0,求节点(F$4:F$9,$B$4:$B$9,求节点(其他调用!$F$4:$F$42,其他调用!$G$4:$G$42,其他调用!$AG131)))</f>
        <v>0</v>
      </c>
      <c r="EK130" s="44">
        <f>IF(G$4=0,0,求节点(G$4:G$9,$B$4:$B$9,求节点(其他调用!$F$4:$F$42,其他调用!$G$4:$G$42,其他调用!$AG131)))</f>
        <v>0</v>
      </c>
      <c r="EL130" s="44">
        <f>IF(H$4=0,0,求节点(H$4:H$9,$B$4:$B$9,求节点(其他调用!$F$4:$F$42,其他调用!$G$4:$G$42,其他调用!$AG131)))</f>
        <v>0</v>
      </c>
      <c r="EM130" s="44">
        <f>IF(I$4=0,0,求节点(I$4:I$9,$B$4:$B$9,求节点(其他调用!$F$4:$F$42,其他调用!$G$4:$G$42,其他调用!$AG131)))</f>
        <v>0</v>
      </c>
      <c r="EN130" s="44">
        <f>IF(J$4=0,0,求节点(J$4:J$9,$B$4:$B$9,求节点(其他调用!$F$4:$F$42,其他调用!$G$4:$G$42,其他调用!$AG131)))</f>
        <v>0</v>
      </c>
      <c r="EO130" s="44">
        <f>IF(K$4=0,0,求节点(K$4:K$9,$B$4:$B$9,求节点(其他调用!$F$4:$F$42,其他调用!$G$4:$G$42,其他调用!$AG131)))</f>
        <v>0</v>
      </c>
      <c r="EP130" s="44">
        <f>IF(L$4=0,0,求节点(L$4:L$9,$B$4:$B$9,求节点(其他调用!$F$4:$F$42,其他调用!$G$4:$G$42,其他调用!$AG131)))</f>
        <v>0</v>
      </c>
      <c r="EQ130" s="44">
        <f>IF(M$4=0,0,求节点(M$4:M$9,$B$4:$B$9,求节点(其他调用!$F$4:$F$42,其他调用!$G$4:$G$42,其他调用!$AG131)))</f>
        <v>0</v>
      </c>
      <c r="ER130" s="44">
        <f>IF(N$4=0,0,求节点(N$4:N$9,$B$4:$B$9,求节点(其他调用!$F$4:$F$42,其他调用!$G$4:$G$42,其他调用!$AG131)))</f>
        <v>0</v>
      </c>
      <c r="ES130" s="44">
        <f>IF(O$4=0,0,求节点(O$4:O$9,$B$4:$B$9,求节点(其他调用!$F$4:$F$42,其他调用!$G$4:$G$42,其他调用!$AG131)))</f>
        <v>0</v>
      </c>
      <c r="ET130" s="44">
        <f>IF(P$4=0,0,求节点(P$4:P$9,$B$4:$B$9,求节点(其他调用!$F$4:$F$42,其他调用!$G$4:$G$42,其他调用!$AG131)))</f>
        <v>0</v>
      </c>
      <c r="EU130" s="44">
        <f>IF(Q$4=0,0,求节点(Q$4:Q$9,$B$4:$B$9,求节点(其他调用!$F$4:$F$42,其他调用!$G$4:$G$42,其他调用!$AG131)))</f>
        <v>0</v>
      </c>
      <c r="EV130" s="44">
        <f>IF(R$4=0,0,求节点(R$4:R$9,$B$4:$B$9,求节点(其他调用!$F$4:$F$42,其他调用!$G$4:$G$42,其他调用!$AG131)))</f>
        <v>0</v>
      </c>
      <c r="EW130" s="44">
        <f>IF(S$4=0,0,求节点(S$4:S$9,$B$4:$B$9,求节点(其他调用!$F$4:$F$42,其他调用!$G$4:$G$42,其他调用!$AG131)))</f>
        <v>6</v>
      </c>
      <c r="EX130" s="44">
        <f>IF(T$4=0,0,求节点(T$4:T$9,$B$4:$B$9,求节点(其他调用!$F$4:$F$42,其他调用!$G$4:$G$42,其他调用!$AG131)))</f>
        <v>6</v>
      </c>
      <c r="EY130" s="44">
        <f>IF(U$4=0,0,求节点(U$4:U$9,$B$4:$B$9,求节点(其他调用!$F$4:$F$42,其他调用!$G$4:$G$42,其他调用!$AG131)))</f>
        <v>6</v>
      </c>
      <c r="EZ130" s="44">
        <f>IF(V$4=0,0,求节点(V$4:V$9,$B$4:$B$9,求节点(其他调用!$F$4:$F$42,其他调用!$G$4:$G$42,其他调用!$AG131)))</f>
        <v>0</v>
      </c>
      <c r="FA130" s="44">
        <f>IF(W$4=0,0,求节点(W$4:W$9,$B$4:$B$9,求节点(其他调用!$F$4:$F$42,其他调用!$G$4:$G$42,其他调用!$AG131)))</f>
        <v>6</v>
      </c>
      <c r="FB130" s="44">
        <f>IF(X$4=0,0,求节点(X$4:X$9,$B$4:$B$9,求节点(其他调用!$F$4:$F$42,其他调用!$G$4:$G$42,其他调用!$AG131)))</f>
        <v>6</v>
      </c>
      <c r="FC130" s="44">
        <f>IF(Y$4=0,0,求节点(Y$4:Y$9,$B$4:$B$9,求节点(其他调用!$F$4:$F$42,其他调用!$G$4:$G$42,其他调用!$AG131)))</f>
        <v>6</v>
      </c>
      <c r="FD130" s="44">
        <f>IF(Z$4=0,0,求节点(Z$4:Z$9,$B$4:$B$9,求节点(其他调用!$F$4:$F$42,其他调用!$G$4:$G$42,其他调用!$AG131)))</f>
        <v>0</v>
      </c>
      <c r="FE130" s="44">
        <f>IF(AA$4=0,0,求节点(AA$4:AA$9,$B$4:$B$9,求节点(其他调用!$F$4:$F$42,其他调用!$G$4:$G$42,其他调用!$AG131)))</f>
        <v>6</v>
      </c>
      <c r="FF130" s="44">
        <f>IF(AB$4=0,0,求节点(AB$4:AB$9,$B$4:$B$9,求节点(其他调用!$F$4:$F$42,其他调用!$G$4:$G$42,其他调用!$AG131)))</f>
        <v>6</v>
      </c>
      <c r="FG130" s="44">
        <f>IF(AC$4=0,0,求节点(AC$4:AC$9,$B$4:$B$9,求节点(其他调用!$F$4:$F$42,其他调用!$G$4:$G$42,其他调用!$AG131)))</f>
        <v>6</v>
      </c>
      <c r="FH130" s="44">
        <f>IF(AD$4=0,0,求节点(AD$4:AD$9,$B$4:$B$9,求节点(其他调用!$F$4:$F$42,其他调用!$G$4:$G$42,其他调用!$AG131)))</f>
        <v>6</v>
      </c>
      <c r="FI130" s="44">
        <f>IF(AE$4=0,0,求节点(AE$4:AE$9,$B$4:$B$9,求节点(其他调用!$F$4:$F$42,其他调用!$G$4:$G$42,其他调用!$AG131)))</f>
        <v>6</v>
      </c>
      <c r="FJ130" s="44">
        <f>IF(AF$4=0,0,求节点(AF$4:AF$9,$B$4:$B$9,求节点(其他调用!$F$4:$F$42,其他调用!$G$4:$G$42,其他调用!$AG131)))</f>
        <v>6</v>
      </c>
      <c r="FK130" s="44">
        <f>IF(AG$4=0,0,求节点(AG$4:AG$9,$B$4:$B$9,求节点(其他调用!$F$4:$F$42,其他调用!$G$4:$G$42,其他调用!$AG131)))</f>
        <v>6</v>
      </c>
      <c r="FL130" s="44">
        <f>IF(AH$4=0,0,求节点(AH$4:AH$9,$B$4:$B$9,求节点(其他调用!$F$4:$F$42,其他调用!$G$4:$G$42,其他调用!$AG131)))</f>
        <v>6</v>
      </c>
      <c r="FM130" s="44">
        <f>IF(AI$4=0,0,求节点(AI$4:AI$9,$B$4:$B$9,求节点(其他调用!$F$4:$F$42,其他调用!$G$4:$G$42,其他调用!$AG131)))</f>
        <v>6</v>
      </c>
      <c r="FN130" s="44">
        <f>IF(AJ$4=0,0,求节点(AJ$4:AJ$9,$B$4:$B$9,求节点(其他调用!$F$4:$F$42,其他调用!$G$4:$G$42,其他调用!$AG131)))</f>
        <v>6</v>
      </c>
      <c r="FO130" s="44">
        <f>IF(AK$4=0,0,求节点(AK$4:AK$9,$B$4:$B$9,求节点(其他调用!$F$4:$F$42,其他调用!$G$4:$G$42,其他调用!$AG131)))</f>
        <v>6</v>
      </c>
      <c r="FP130" s="44">
        <f>IF(AL$4=0,0,求节点(AL$4:AL$9,$B$4:$B$9,求节点(其他调用!$F$4:$F$42,其他调用!$G$4:$G$42,其他调用!$AG131)))</f>
        <v>6</v>
      </c>
      <c r="FQ130" s="44">
        <f>IF(AM$4=0,0,求节点(AM$4:AM$9,$B$4:$B$9,求节点(其他调用!$F$4:$F$42,其他调用!$G$4:$G$42,其他调用!$AG131)))</f>
        <v>6</v>
      </c>
      <c r="FR130" s="44">
        <f>IF(AN$4=0,0,求节点(AN$4:AN$9,$B$4:$B$9,求节点(其他调用!$F$4:$F$42,其他调用!$G$4:$G$42,其他调用!$AG131)))</f>
        <v>6</v>
      </c>
      <c r="FS130" s="44">
        <f>IF(AO$4=0,0,求节点(AO$4:AO$9,$B$4:$B$9,求节点(其他调用!$F$4:$F$42,其他调用!$G$4:$G$42,其他调用!$AG131)))</f>
        <v>6</v>
      </c>
      <c r="FT130" s="44">
        <f>IF(AP$4=0,0,求节点(AP$4:AP$9,$B$4:$B$9,求节点(其他调用!$F$4:$F$42,其他调用!$G$4:$G$42,其他调用!$AG131)))</f>
        <v>6</v>
      </c>
      <c r="FU130" s="44">
        <f>IF(AQ$4=0,0,求节点(AQ$4:AQ$9,$B$4:$B$9,求节点(其他调用!$F$4:$F$42,其他调用!$G$4:$G$42,其他调用!$AG131)))</f>
        <v>6</v>
      </c>
      <c r="FV130" s="44">
        <f>IF(AR$4=0,0,求节点(AR$4:AR$9,$B$4:$B$9,求节点(其他调用!$F$4:$F$42,其他调用!$G$4:$G$42,其他调用!$AG131)))</f>
        <v>6</v>
      </c>
      <c r="FW130" s="44">
        <f>IF(AS$4=0,0,求节点(AS$4:AS$9,$B$4:$B$9,求节点(其他调用!$F$4:$F$42,其他调用!$G$4:$G$42,其他调用!$AG131)))</f>
        <v>6</v>
      </c>
      <c r="FX130" s="44">
        <f>IF(AT$4=0,0,求节点(AT$4:AT$9,$B$4:$B$9,求节点(其他调用!$F$4:$F$42,其他调用!$G$4:$G$42,其他调用!$AG131)))</f>
        <v>6</v>
      </c>
      <c r="FY130" s="44">
        <f>IF(AU$4=0,0,求节点(AU$4:AU$9,$B$4:$B$9,求节点(其他调用!$F$4:$F$42,其他调用!$G$4:$G$42,其他调用!$AG131)))</f>
        <v>6</v>
      </c>
      <c r="FZ130" s="44">
        <f>IF(AV$4=0,0,求节点(AV$4:AV$9,$B$4:$B$9,求节点(其他调用!$F$4:$F$42,其他调用!$G$4:$G$42,其他调用!$AG131)))</f>
        <v>6</v>
      </c>
      <c r="GA130" s="44">
        <f>IF(AW$4=0,0,求节点(AW$4:AW$9,$B$4:$B$9,求节点(其他调用!$F$4:$F$42,其他调用!$G$4:$G$42,其他调用!$AG131)))</f>
        <v>6</v>
      </c>
      <c r="GB130" s="44">
        <f>IF(AX$4=0,0,求节点(AX$4:AX$9,$B$4:$B$9,求节点(其他调用!$F$4:$F$42,其他调用!$G$4:$G$42,其他调用!$AG131)))</f>
        <v>6</v>
      </c>
      <c r="GC130" s="44">
        <f>IF(AY$4=0,0,求节点(AY$4:AY$9,$B$4:$B$9,求节点(其他调用!$F$4:$F$42,其他调用!$G$4:$G$42,其他调用!$AG131)))</f>
        <v>6</v>
      </c>
      <c r="GD130" s="44">
        <f>IF(AZ$4=0,0,求节点(AZ$4:AZ$9,$B$4:$B$9,求节点(其他调用!$F$4:$F$42,其他调用!$G$4:$G$42,其他调用!$AG131)))</f>
        <v>6</v>
      </c>
      <c r="GF130" s="44">
        <v>127</v>
      </c>
      <c r="GG130" s="44">
        <f>IF(C$23=0,0,求节点(C$23:C$28,$B$23:$B$28,求节点(其他调用!$U$4:$U$20,其他调用!$V$4:$V$20,$GF130)))</f>
        <v>0</v>
      </c>
      <c r="GH130" s="44">
        <f>IF(D$23=0,0,求节点(D$23:D$28,$B$23:$B$28,求节点(其他调用!$U$4:$U$20,其他调用!$V$4:$V$20,$GF130)))</f>
        <v>0</v>
      </c>
      <c r="GI130" s="44">
        <f>IF(E$23=0,0,求节点(E$23:E$28,$B$23:$B$28,求节点(其他调用!$U$4:$U$20,其他调用!$V$4:$V$20,$GF130)))</f>
        <v>0</v>
      </c>
      <c r="GJ130" s="44">
        <f>IF(F$23=0,0,求节点(F$23:F$28,$B$23:$B$28,求节点(其他调用!$U$4:$U$20,其他调用!$V$4:$V$20,$GF130)))</f>
        <v>0</v>
      </c>
      <c r="GK130" s="44">
        <f>IF(G$23=0,0,求节点(G$23:G$28,$B$23:$B$28,求节点(其他调用!$U$4:$U$20,其他调用!$V$4:$V$20,$GF130)))</f>
        <v>0</v>
      </c>
      <c r="GL130" s="44">
        <f>IF(H$23=0,0,求节点(H$23:H$28,$B$23:$B$28,求节点(其他调用!$U$4:$U$20,其他调用!$V$4:$V$20,$GF130)))</f>
        <v>0</v>
      </c>
      <c r="GM130" s="44">
        <f>IF(I$23=0,0,求节点(I$23:I$28,$B$23:$B$28,求节点(其他调用!$U$4:$U$20,其他调用!$V$4:$V$20,$GF130)))</f>
        <v>0</v>
      </c>
      <c r="GN130" s="44">
        <f>IF(J$23=0,0,求节点(J$23:J$28,$B$23:$B$28,求节点(其他调用!$U$4:$U$20,其他调用!$V$4:$V$20,$GF130)))</f>
        <v>0</v>
      </c>
      <c r="GO130" s="44">
        <f>IF(K$23=0,0,求节点(K$23:K$28,$B$23:$B$28,求节点(其他调用!$U$4:$U$20,其他调用!$V$4:$V$20,$GF130)))</f>
        <v>0</v>
      </c>
      <c r="GP130" s="44">
        <f>IF(L$23=0,0,求节点(L$23:L$28,$B$23:$B$28,求节点(其他调用!$U$4:$U$20,其他调用!$V$4:$V$20,$GF130)))</f>
        <v>0</v>
      </c>
      <c r="GQ130" s="44">
        <f>IF(M$23=0,0,求节点(M$23:M$28,$B$23:$B$28,求节点(其他调用!$U$4:$U$20,其他调用!$V$4:$V$20,$GF130)))</f>
        <v>0</v>
      </c>
      <c r="GR130" s="44">
        <f>IF(N$23=0,0,求节点(N$23:N$28,$B$23:$B$28,求节点(其他调用!$U$4:$U$20,其他调用!$V$4:$V$20,$GF130)))</f>
        <v>0</v>
      </c>
      <c r="GS130" s="44">
        <f>IF(O$23=0,0,求节点(O$23:O$28,$B$23:$B$28,求节点(其他调用!$U$4:$U$20,其他调用!$V$4:$V$20,$GF130)))</f>
        <v>0</v>
      </c>
      <c r="GT130" s="44">
        <f>IF(P$23=0,0,求节点(P$23:P$28,$B$23:$B$28,求节点(其他调用!$U$4:$U$20,其他调用!$V$4:$V$20,$GF130)))</f>
        <v>0</v>
      </c>
      <c r="GU130" s="44">
        <f>IF(Q$23=0,0,求节点(Q$23:Q$28,$B$23:$B$28,求节点(其他调用!$U$4:$U$20,其他调用!$V$4:$V$20,$GF130)))</f>
        <v>0</v>
      </c>
      <c r="GV130" s="44">
        <f>IF(R$23=0,0,求节点(R$23:R$28,$B$23:$B$28,求节点(其他调用!$U$4:$U$20,其他调用!$V$4:$V$20,$GF130)))</f>
        <v>0</v>
      </c>
      <c r="GW130" s="44">
        <f>IF(S$23=0,0,求节点(S$23:S$28,$B$23:$B$28,求节点(其他调用!$U$4:$U$20,其他调用!$V$4:$V$20,$GF130)))</f>
        <v>0</v>
      </c>
      <c r="GX130" s="44">
        <f>IF(T$23=0,0,求节点(T$23:T$28,$B$23:$B$28,求节点(其他调用!$U$4:$U$20,其他调用!$V$4:$V$20,$GF130)))</f>
        <v>0</v>
      </c>
      <c r="GY130" s="44">
        <f>IF(U$23=0,0,求节点(U$23:U$28,$B$23:$B$28,求节点(其他调用!$U$4:$U$20,其他调用!$V$4:$V$20,$GF130)))</f>
        <v>0</v>
      </c>
      <c r="GZ130" s="44">
        <f>IF(V$23=0,0,求节点(V$23:V$28,$B$23:$B$28,求节点(其他调用!$U$4:$U$20,其他调用!$V$4:$V$20,$GF130)))</f>
        <v>0</v>
      </c>
      <c r="HC130" s="44">
        <v>127</v>
      </c>
      <c r="HD130" s="44">
        <f>IF(C$4=0,0,求节点(C$4:C$9,$B$4:$B$9,求节点(其他调用!$I$4:$I$42,其他调用!$J$4:$J$42,其他调用!$AH131)))</f>
        <v>6</v>
      </c>
      <c r="HE130" s="44">
        <f>IF(D$4=0,0,求节点(D$4:D$9,$B$4:$B$9,求节点(其他调用!$I$4:$I$42,其他调用!$J$4:$J$42,其他调用!$AH131)))</f>
        <v>6</v>
      </c>
      <c r="HF130" s="44">
        <f>IF(E$4=0,0,求节点(E$4:E$9,$B$4:$B$9,求节点(其他调用!$I$4:$I$42,其他调用!$J$4:$J$42,其他调用!$AH131)))</f>
        <v>6</v>
      </c>
      <c r="HG130" s="44">
        <f>IF(F$4=0,0,求节点(F$4:F$9,$B$4:$B$9,求节点(其他调用!$I$4:$I$42,其他调用!$J$4:$J$42,其他调用!$AH131)))</f>
        <v>0</v>
      </c>
      <c r="HH130" s="44">
        <f>IF(G$4=0,0,求节点(G$4:G$9,$B$4:$B$9,求节点(其他调用!$I$4:$I$42,其他调用!$J$4:$J$42,其他调用!$AH131)))</f>
        <v>0</v>
      </c>
      <c r="HI130" s="44">
        <f>IF(H$4=0,0,求节点(H$4:H$9,$B$4:$B$9,求节点(其他调用!$I$4:$I$42,其他调用!$J$4:$J$42,其他调用!$AH131)))</f>
        <v>0</v>
      </c>
      <c r="HJ130" s="44">
        <f>IF(I$4=0,0,求节点(I$4:I$9,$B$4:$B$9,求节点(其他调用!$I$4:$I$42,其他调用!$J$4:$J$42,其他调用!$AH131)))</f>
        <v>0</v>
      </c>
      <c r="HK130" s="44">
        <f>IF(J$4=0,0,求节点(J$4:J$9,$B$4:$B$9,求节点(其他调用!$I$4:$I$42,其他调用!$J$4:$J$42,其他调用!$AH131)))</f>
        <v>0</v>
      </c>
      <c r="HL130" s="44">
        <f>IF(K$4=0,0,求节点(K$4:K$9,$B$4:$B$9,求节点(其他调用!$I$4:$I$42,其他调用!$J$4:$J$42,其他调用!$AH131)))</f>
        <v>0</v>
      </c>
      <c r="HM130" s="44">
        <f>IF(L$4=0,0,求节点(L$4:L$9,$B$4:$B$9,求节点(其他调用!$I$4:$I$42,其他调用!$J$4:$J$42,其他调用!$AH131)))</f>
        <v>0</v>
      </c>
      <c r="HN130" s="44">
        <f>IF(M$4=0,0,求节点(M$4:M$9,$B$4:$B$9,求节点(其他调用!$I$4:$I$42,其他调用!$J$4:$J$42,其他调用!$AH131)))</f>
        <v>0</v>
      </c>
      <c r="HO130" s="44">
        <f>IF(N$4=0,0,求节点(N$4:N$9,$B$4:$B$9,求节点(其他调用!$I$4:$I$42,其他调用!$J$4:$J$42,其他调用!$AH131)))</f>
        <v>0</v>
      </c>
      <c r="HP130" s="44">
        <f>IF(O$4=0,0,求节点(O$4:O$9,$B$4:$B$9,求节点(其他调用!$I$4:$I$42,其他调用!$J$4:$J$42,其他调用!$AH131)))</f>
        <v>0</v>
      </c>
      <c r="HQ130" s="44">
        <f>IF(P$4=0,0,求节点(P$4:P$9,$B$4:$B$9,求节点(其他调用!$I$4:$I$42,其他调用!$J$4:$J$42,其他调用!$AH131)))</f>
        <v>0</v>
      </c>
      <c r="HR130" s="44">
        <f>IF(Q$4=0,0,求节点(Q$4:Q$9,$B$4:$B$9,求节点(其他调用!$I$4:$I$42,其他调用!$J$4:$J$42,其他调用!$AH131)))</f>
        <v>0</v>
      </c>
      <c r="HS130" s="44">
        <f>IF(R$4=0,0,求节点(R$4:R$9,$B$4:$B$9,求节点(其他调用!$I$4:$I$42,其他调用!$J$4:$J$42,其他调用!$AH131)))</f>
        <v>0</v>
      </c>
      <c r="HT130" s="44">
        <f>IF(S$4=0,0,求节点(S$4:S$9,$B$4:$B$9,求节点(其他调用!$I$4:$I$42,其他调用!$J$4:$J$42,其他调用!$AH131)))</f>
        <v>6</v>
      </c>
      <c r="HU130" s="44">
        <f>IF(T$4=0,0,求节点(T$4:T$9,$B$4:$B$9,求节点(其他调用!$I$4:$I$42,其他调用!$J$4:$J$42,其他调用!$AH131)))</f>
        <v>6</v>
      </c>
      <c r="HV130" s="44">
        <f>IF(U$4=0,0,求节点(U$4:U$9,$B$4:$B$9,求节点(其他调用!$I$4:$I$42,其他调用!$J$4:$J$42,其他调用!$AH131)))</f>
        <v>6</v>
      </c>
      <c r="HW130" s="44">
        <f>IF(V$4=0,0,求节点(V$4:V$9,$B$4:$B$9,求节点(其他调用!$I$4:$I$42,其他调用!$J$4:$J$42,其他调用!$AH131)))</f>
        <v>0</v>
      </c>
      <c r="HX130" s="44">
        <f>IF(W$4=0,0,求节点(W$4:W$9,$B$4:$B$9,求节点(其他调用!$I$4:$I$42,其他调用!$J$4:$J$42,其他调用!$AH131)))</f>
        <v>6</v>
      </c>
      <c r="HY130" s="44">
        <f>IF(X$4=0,0,求节点(X$4:X$9,$B$4:$B$9,求节点(其他调用!$I$4:$I$42,其他调用!$J$4:$J$42,其他调用!$AH131)))</f>
        <v>6</v>
      </c>
      <c r="HZ130" s="44">
        <f>IF(Y$4=0,0,求节点(Y$4:Y$9,$B$4:$B$9,求节点(其他调用!$I$4:$I$42,其他调用!$J$4:$J$42,其他调用!$AH131)))</f>
        <v>6</v>
      </c>
      <c r="IA130" s="44">
        <f>IF(Z$4=0,0,求节点(Z$4:Z$9,$B$4:$B$9,求节点(其他调用!$I$4:$I$42,其他调用!$J$4:$J$42,其他调用!$AH131)))</f>
        <v>0</v>
      </c>
      <c r="IB130" s="44">
        <f>IF(AA$4=0,0,求节点(AA$4:AA$9,$B$4:$B$9,求节点(其他调用!$I$4:$I$42,其他调用!$J$4:$J$42,其他调用!$AH131)))</f>
        <v>6</v>
      </c>
      <c r="IC130" s="44">
        <f>IF(AB$4=0,0,求节点(AB$4:AB$9,$B$4:$B$9,求节点(其他调用!$I$4:$I$42,其他调用!$J$4:$J$42,其他调用!$AH131)))</f>
        <v>6</v>
      </c>
      <c r="ID130" s="44">
        <f>IF(AC$4=0,0,求节点(AC$4:AC$9,$B$4:$B$9,求节点(其他调用!$I$4:$I$42,其他调用!$J$4:$J$42,其他调用!$AH131)))</f>
        <v>6</v>
      </c>
      <c r="IE130" s="44">
        <f>IF(AD$4=0,0,求节点(AD$4:AD$9,$B$4:$B$9,求节点(其他调用!$I$4:$I$42,其他调用!$J$4:$J$42,其他调用!$AH131)))</f>
        <v>6</v>
      </c>
      <c r="IF130" s="44">
        <f>IF(AE$4=0,0,求节点(AE$4:AE$9,$B$4:$B$9,求节点(其他调用!$I$4:$I$42,其他调用!$J$4:$J$42,其他调用!$AH131)))</f>
        <v>6</v>
      </c>
      <c r="IG130" s="44">
        <f>IF(AF$4=0,0,求节点(AF$4:AF$9,$B$4:$B$9,求节点(其他调用!$I$4:$I$42,其他调用!$J$4:$J$42,其他调用!$AH131)))</f>
        <v>6</v>
      </c>
      <c r="IH130" s="44">
        <f>IF(AG$4=0,0,求节点(AG$4:AG$9,$B$4:$B$9,求节点(其他调用!$I$4:$I$42,其他调用!$J$4:$J$42,其他调用!$AH131)))</f>
        <v>6</v>
      </c>
      <c r="II130" s="44">
        <f>IF(AH$4=0,0,求节点(AH$4:AH$9,$B$4:$B$9,求节点(其他调用!$I$4:$I$42,其他调用!$J$4:$J$42,其他调用!$AH131)))</f>
        <v>6</v>
      </c>
      <c r="IJ130" s="44">
        <f>IF(AI$4=0,0,求节点(AI$4:AI$9,$B$4:$B$9,求节点(其他调用!$I$4:$I$42,其他调用!$J$4:$J$42,其他调用!$AH131)))</f>
        <v>6</v>
      </c>
      <c r="IK130" s="44">
        <f>IF(AJ$4=0,0,求节点(AJ$4:AJ$9,$B$4:$B$9,求节点(其他调用!$I$4:$I$42,其他调用!$J$4:$J$42,其他调用!$AH131)))</f>
        <v>6</v>
      </c>
      <c r="IL130" s="44">
        <f>IF(AK$4=0,0,求节点(AK$4:AK$9,$B$4:$B$9,求节点(其他调用!$I$4:$I$42,其他调用!$J$4:$J$42,其他调用!$AH131)))</f>
        <v>6</v>
      </c>
      <c r="IM130" s="44">
        <f>IF(AL$4=0,0,求节点(AL$4:AL$9,$B$4:$B$9,求节点(其他调用!$I$4:$I$42,其他调用!$J$4:$J$42,其他调用!$AH131)))</f>
        <v>6</v>
      </c>
      <c r="IN130" s="44">
        <f>IF(AM$4=0,0,求节点(AM$4:AM$9,$B$4:$B$9,求节点(其他调用!$I$4:$I$42,其他调用!$J$4:$J$42,其他调用!$AH131)))</f>
        <v>6</v>
      </c>
      <c r="IO130" s="44">
        <f>IF(AN$4=0,0,求节点(AN$4:AN$9,$B$4:$B$9,求节点(其他调用!$I$4:$I$42,其他调用!$J$4:$J$42,其他调用!$AH131)))</f>
        <v>6</v>
      </c>
      <c r="IP130" s="44">
        <f>IF(AO$4=0,0,求节点(AO$4:AO$9,$B$4:$B$9,求节点(其他调用!$I$4:$I$42,其他调用!$J$4:$J$42,其他调用!$AH131)))</f>
        <v>6</v>
      </c>
      <c r="IQ130" s="44">
        <f>IF(AP$4=0,0,求节点(AP$4:AP$9,$B$4:$B$9,求节点(其他调用!$I$4:$I$42,其他调用!$J$4:$J$42,其他调用!$AH131)))</f>
        <v>6</v>
      </c>
      <c r="IR130" s="44">
        <f>IF(AQ$4=0,0,求节点(AQ$4:AQ$9,$B$4:$B$9,求节点(其他调用!$I$4:$I$42,其他调用!$J$4:$J$42,其他调用!$AH131)))</f>
        <v>6</v>
      </c>
      <c r="IS130" s="44">
        <f>IF(AR$4=0,0,求节点(AR$4:AR$9,$B$4:$B$9,求节点(其他调用!$I$4:$I$42,其他调用!$J$4:$J$42,其他调用!$AH131)))</f>
        <v>6</v>
      </c>
      <c r="IT130" s="44">
        <f>IF(AS$4=0,0,求节点(AS$4:AS$9,$B$4:$B$9,求节点(其他调用!$I$4:$I$42,其他调用!$J$4:$J$42,其他调用!$AH131)))</f>
        <v>6</v>
      </c>
      <c r="IU130" s="44">
        <f>IF(AT$4=0,0,求节点(AT$4:AT$9,$B$4:$B$9,求节点(其他调用!$I$4:$I$42,其他调用!$J$4:$J$42,其他调用!$AH131)))</f>
        <v>6</v>
      </c>
      <c r="IV130" s="44">
        <f>IF(AU$4=0,0,求节点(AU$4:AU$9,$B$4:$B$9,求节点(其他调用!$I$4:$I$42,其他调用!$J$4:$J$42,其他调用!$AH131)))</f>
        <v>6</v>
      </c>
      <c r="IW130" s="44">
        <f>IF(AV$4=0,0,求节点(AV$4:AV$9,$B$4:$B$9,求节点(其他调用!$I$4:$I$42,其他调用!$J$4:$J$42,其他调用!$AH131)))</f>
        <v>6</v>
      </c>
      <c r="IX130" s="44">
        <f>IF(AW$4=0,0,求节点(AW$4:AW$9,$B$4:$B$9,求节点(其他调用!$I$4:$I$42,其他调用!$J$4:$J$42,其他调用!$AH131)))</f>
        <v>6</v>
      </c>
      <c r="IY130" s="44">
        <f>IF(AX$4=0,0,求节点(AX$4:AX$9,$B$4:$B$9,求节点(其他调用!$I$4:$I$42,其他调用!$J$4:$J$42,其他调用!$AH131)))</f>
        <v>6</v>
      </c>
      <c r="IZ130" s="44">
        <f>IF(AY$4=0,0,求节点(AY$4:AY$9,$B$4:$B$9,求节点(其他调用!$I$4:$I$42,其他调用!$J$4:$J$42,其他调用!$AH131)))</f>
        <v>6</v>
      </c>
      <c r="JA130" s="44">
        <f>IF(AZ$4=0,0,求节点(AZ$4:AZ$9,$B$4:$B$9,求节点(其他调用!$I$4:$I$42,其他调用!$J$4:$J$42,其他调用!$AH131)))</f>
        <v>6</v>
      </c>
      <c r="JC130" s="44">
        <v>127</v>
      </c>
      <c r="JD130" s="44">
        <f>IF(C$23=0,0,求节点(C$23:C$28,$B$23:$B$28,求节点(其他调用!$W$4:$W$20,其他调用!$X$4:$X$20,$JC130)))</f>
        <v>0</v>
      </c>
      <c r="JE130" s="44">
        <f>IF(D$23=0,0,求节点(D$23:D$28,$B$23:$B$28,求节点(其他调用!$W$4:$W$20,其他调用!$X$4:$X$20,$JC130)))</f>
        <v>0</v>
      </c>
      <c r="JF130" s="44">
        <f>IF(E$23=0,0,求节点(E$23:E$28,$B$23:$B$28,求节点(其他调用!$W$4:$W$20,其他调用!$X$4:$X$20,$JC130)))</f>
        <v>0</v>
      </c>
      <c r="JG130" s="44">
        <f>IF(F$23=0,0,求节点(F$23:F$28,$B$23:$B$28,求节点(其他调用!$W$4:$W$20,其他调用!$X$4:$X$20,$JC130)))</f>
        <v>7.1917717670078041E-3</v>
      </c>
      <c r="JH130" s="44">
        <f>IF(G$23=0,0,求节点(G$23:G$28,$B$23:$B$28,求节点(其他调用!$W$4:$W$20,其他调用!$X$4:$X$20,$JC130)))</f>
        <v>1.0787657650511595E-2</v>
      </c>
      <c r="JI130" s="44">
        <f>IF(H$23=0,0,求节点(H$23:H$28,$B$23:$B$28,求节点(其他调用!$W$4:$W$20,其他调用!$X$4:$X$20,$JC130)))</f>
        <v>1.0787657650511595E-2</v>
      </c>
      <c r="JJ130" s="44">
        <f>IF(I$23=0,0,求节点(I$23:I$28,$B$23:$B$28,求节点(其他调用!$W$4:$W$20,其他调用!$X$4:$X$20,$JC130)))</f>
        <v>1.6344935834108454E-2</v>
      </c>
      <c r="JK130" s="44">
        <f>IF(J$23=0,0,求节点(J$23:J$28,$B$23:$B$28,求节点(其他调用!$W$4:$W$20,其他调用!$X$4:$X$20,$JC130)))</f>
        <v>0</v>
      </c>
      <c r="JL130" s="44">
        <f>IF(K$23=0,0,求节点(K$23:K$28,$B$23:$B$28,求节点(其他调用!$W$4:$W$20,其他调用!$X$4:$X$20,$JC130)))</f>
        <v>1.0787657650511595E-2</v>
      </c>
      <c r="JM130" s="44">
        <f>IF(L$23=0,0,求节点(L$23:L$28,$B$23:$B$28,求节点(其他调用!$W$4:$W$20,其他调用!$X$4:$X$20,$JC130)))</f>
        <v>0</v>
      </c>
      <c r="JN130" s="44">
        <f>IF(M$23=0,0,求节点(M$23:M$28,$B$23:$B$28,求节点(其他调用!$W$4:$W$20,其他调用!$X$4:$X$20,$JC130)))</f>
        <v>0</v>
      </c>
      <c r="JO130" s="44">
        <f>IF(N$23=0,0,求节点(N$23:N$28,$B$23:$B$28,求节点(其他调用!$W$4:$W$20,其他调用!$X$4:$X$20,$JC130)))</f>
        <v>0</v>
      </c>
      <c r="JP130" s="44">
        <f>IF(O$23=0,0,求节点(O$23:O$28,$B$23:$B$28,求节点(其他调用!$W$4:$W$20,其他调用!$X$4:$X$20,$JC130)))</f>
        <v>0</v>
      </c>
      <c r="JQ130" s="44">
        <f>IF(P$23=0,0,求节点(P$23:P$28,$B$23:$B$28,求节点(其他调用!$W$4:$W$20,其他调用!$X$4:$X$20,$JC130)))</f>
        <v>0</v>
      </c>
      <c r="JR130" s="44">
        <f>IF(Q$23=0,0,求节点(Q$23:Q$28,$B$23:$B$28,求节点(其他调用!$W$4:$W$20,其他调用!$X$4:$X$20,$JC130)))</f>
        <v>0</v>
      </c>
      <c r="JS130" s="44">
        <f>IF(R$23=0,0,求节点(R$23:R$28,$B$23:$B$28,求节点(其他调用!$W$4:$W$20,其他调用!$X$4:$X$20,$JC130)))</f>
        <v>0</v>
      </c>
      <c r="JT130" s="44">
        <f>IF(S$23=0,0,求节点(S$23:S$28,$B$23:$B$28,求节点(其他调用!$W$4:$W$20,其他调用!$X$4:$X$20,$JC130)))</f>
        <v>0</v>
      </c>
      <c r="JU130" s="44">
        <f>IF(T$23=0,0,求节点(T$23:T$28,$B$23:$B$28,求节点(其他调用!$W$4:$W$20,其他调用!$X$4:$X$20,$JC130)))</f>
        <v>0</v>
      </c>
      <c r="JV130" s="44">
        <f>IF(U$23=0,0,求节点(U$23:U$28,$B$23:$B$28,求节点(其他调用!$W$4:$W$20,其他调用!$X$4:$X$20,$JC130)))</f>
        <v>0</v>
      </c>
      <c r="JW130" s="44">
        <f>IF(V$23=0,0,求节点(V$23:V$28,$B$23:$B$28,求节点(其他调用!$W$4:$W$20,其他调用!$X$4:$X$20,$JC130)))</f>
        <v>0</v>
      </c>
      <c r="JZ130" s="44">
        <v>127</v>
      </c>
      <c r="KA130" s="44">
        <f>IF(C$4=0,0,求节点(C$4:C$9,$B$4:$B$9,求节点(其他调用!$L$4:$L$42,其他调用!$M$4:$M$42,其他调用!$AI131)))</f>
        <v>6</v>
      </c>
      <c r="KB130" s="44">
        <f>IF(D$4=0,0,求节点(D$4:D$9,$B$4:$B$9,求节点(其他调用!$L$4:$L$42,其他调用!$M$4:$M$42,其他调用!$AI131)))</f>
        <v>6</v>
      </c>
      <c r="KC130" s="44">
        <f>IF(E$4=0,0,求节点(E$4:E$9,$B$4:$B$9,求节点(其他调用!$L$4:$L$42,其他调用!$M$4:$M$42,其他调用!$AI131)))</f>
        <v>6</v>
      </c>
      <c r="KD130" s="44">
        <f>IF(F$4=0,0,求节点(F$4:F$9,$B$4:$B$9,求节点(其他调用!$L$4:$L$42,其他调用!$M$4:$M$42,其他调用!$AI131)))</f>
        <v>0</v>
      </c>
      <c r="KE130" s="44">
        <f>IF(G$4=0,0,求节点(G$4:G$9,$B$4:$B$9,求节点(其他调用!$L$4:$L$42,其他调用!$M$4:$M$42,其他调用!$AI131)))</f>
        <v>0</v>
      </c>
      <c r="KF130" s="44">
        <f>IF(H$4=0,0,求节点(H$4:H$9,$B$4:$B$9,求节点(其他调用!$L$4:$L$42,其他调用!$M$4:$M$42,其他调用!$AI131)))</f>
        <v>0</v>
      </c>
      <c r="KG130" s="44">
        <f>IF(I$4=0,0,求节点(I$4:I$9,$B$4:$B$9,求节点(其他调用!$L$4:$L$42,其他调用!$M$4:$M$42,其他调用!$AI131)))</f>
        <v>0</v>
      </c>
      <c r="KH130" s="44">
        <f>IF(J$4=0,0,求节点(J$4:J$9,$B$4:$B$9,求节点(其他调用!$L$4:$L$42,其他调用!$M$4:$M$42,其他调用!$AI131)))</f>
        <v>0</v>
      </c>
      <c r="KI130" s="44">
        <f>IF(K$4=0,0,求节点(K$4:K$9,$B$4:$B$9,求节点(其他调用!$L$4:$L$42,其他调用!$M$4:$M$42,其他调用!$AI131)))</f>
        <v>0</v>
      </c>
      <c r="KJ130" s="44">
        <f>IF(L$4=0,0,求节点(L$4:L$9,$B$4:$B$9,求节点(其他调用!$L$4:$L$42,其他调用!$M$4:$M$42,其他调用!$AI131)))</f>
        <v>0</v>
      </c>
      <c r="KK130" s="44">
        <f>IF(M$4=0,0,求节点(M$4:M$9,$B$4:$B$9,求节点(其他调用!$L$4:$L$42,其他调用!$M$4:$M$42,其他调用!$AI131)))</f>
        <v>0</v>
      </c>
      <c r="KL130" s="44">
        <f>IF(N$4=0,0,求节点(N$4:N$9,$B$4:$B$9,求节点(其他调用!$L$4:$L$42,其他调用!$M$4:$M$42,其他调用!$AI131)))</f>
        <v>0</v>
      </c>
      <c r="KM130" s="44">
        <f>IF(O$4=0,0,求节点(O$4:O$9,$B$4:$B$9,求节点(其他调用!$L$4:$L$42,其他调用!$M$4:$M$42,其他调用!$AI131)))</f>
        <v>0</v>
      </c>
      <c r="KN130" s="44">
        <f>IF(P$4=0,0,求节点(P$4:P$9,$B$4:$B$9,求节点(其他调用!$L$4:$L$42,其他调用!$M$4:$M$42,其他调用!$AI131)))</f>
        <v>0</v>
      </c>
      <c r="KO130" s="44">
        <f>IF(Q$4=0,0,求节点(Q$4:Q$9,$B$4:$B$9,求节点(其他调用!$L$4:$L$42,其他调用!$M$4:$M$42,其他调用!$AI131)))</f>
        <v>0</v>
      </c>
      <c r="KP130" s="44">
        <f>IF(R$4=0,0,求节点(R$4:R$9,$B$4:$B$9,求节点(其他调用!$L$4:$L$42,其他调用!$M$4:$M$42,其他调用!$AI131)))</f>
        <v>0</v>
      </c>
      <c r="KQ130" s="44">
        <f>IF(S$4=0,0,求节点(S$4:S$9,$B$4:$B$9,求节点(其他调用!$L$4:$L$42,其他调用!$M$4:$M$42,其他调用!$AI131)))</f>
        <v>6</v>
      </c>
      <c r="KR130" s="44">
        <f>IF(T$4=0,0,求节点(T$4:T$9,$B$4:$B$9,求节点(其他调用!$L$4:$L$42,其他调用!$M$4:$M$42,其他调用!$AI131)))</f>
        <v>6</v>
      </c>
      <c r="KS130" s="44">
        <f>IF(U$4=0,0,求节点(U$4:U$9,$B$4:$B$9,求节点(其他调用!$L$4:$L$42,其他调用!$M$4:$M$42,其他调用!$AI131)))</f>
        <v>6</v>
      </c>
      <c r="KT130" s="44">
        <f>IF(V$4=0,0,求节点(V$4:V$9,$B$4:$B$9,求节点(其他调用!$L$4:$L$42,其他调用!$M$4:$M$42,其他调用!$AI131)))</f>
        <v>0</v>
      </c>
      <c r="KU130" s="44">
        <f>IF(W$4=0,0,求节点(W$4:W$9,$B$4:$B$9,求节点(其他调用!$L$4:$L$42,其他调用!$M$4:$M$42,其他调用!$AI131)))</f>
        <v>6</v>
      </c>
      <c r="KV130" s="44">
        <f>IF(X$4=0,0,求节点(X$4:X$9,$B$4:$B$9,求节点(其他调用!$L$4:$L$42,其他调用!$M$4:$M$42,其他调用!$AI131)))</f>
        <v>6</v>
      </c>
      <c r="KW130" s="44">
        <f>IF(Y$4=0,0,求节点(Y$4:Y$9,$B$4:$B$9,求节点(其他调用!$L$4:$L$42,其他调用!$M$4:$M$42,其他调用!$AI131)))</f>
        <v>6</v>
      </c>
      <c r="KX130" s="44">
        <f>IF(Z$4=0,0,求节点(Z$4:Z$9,$B$4:$B$9,求节点(其他调用!$L$4:$L$42,其他调用!$M$4:$M$42,其他调用!$AI131)))</f>
        <v>0</v>
      </c>
      <c r="KY130" s="44">
        <f>IF(AA$4=0,0,求节点(AA$4:AA$9,$B$4:$B$9,求节点(其他调用!$L$4:$L$42,其他调用!$M$4:$M$42,其他调用!$AI131)))</f>
        <v>6</v>
      </c>
      <c r="KZ130" s="44">
        <f>IF(AB$4=0,0,求节点(AB$4:AB$9,$B$4:$B$9,求节点(其他调用!$L$4:$L$42,其他调用!$M$4:$M$42,其他调用!$AI131)))</f>
        <v>6</v>
      </c>
      <c r="LA130" s="44">
        <f>IF(AC$4=0,0,求节点(AC$4:AC$9,$B$4:$B$9,求节点(其他调用!$L$4:$L$42,其他调用!$M$4:$M$42,其他调用!$AI131)))</f>
        <v>6</v>
      </c>
      <c r="LB130" s="44">
        <f>IF(AD$4=0,0,求节点(AD$4:AD$9,$B$4:$B$9,求节点(其他调用!$L$4:$L$42,其他调用!$M$4:$M$42,其他调用!$AI131)))</f>
        <v>6</v>
      </c>
      <c r="LC130" s="44">
        <f>IF(AE$4=0,0,求节点(AE$4:AE$9,$B$4:$B$9,求节点(其他调用!$L$4:$L$42,其他调用!$M$4:$M$42,其他调用!$AI131)))</f>
        <v>6</v>
      </c>
      <c r="LD130" s="44">
        <f>IF(AF$4=0,0,求节点(AF$4:AF$9,$B$4:$B$9,求节点(其他调用!$L$4:$L$42,其他调用!$M$4:$M$42,其他调用!$AI131)))</f>
        <v>6</v>
      </c>
      <c r="LE130" s="44">
        <f>IF(AG$4=0,0,求节点(AG$4:AG$9,$B$4:$B$9,求节点(其他调用!$L$4:$L$42,其他调用!$M$4:$M$42,其他调用!$AI131)))</f>
        <v>6</v>
      </c>
      <c r="LF130" s="44">
        <f>IF(AH$4=0,0,求节点(AH$4:AH$9,$B$4:$B$9,求节点(其他调用!$L$4:$L$42,其他调用!$M$4:$M$42,其他调用!$AI131)))</f>
        <v>6</v>
      </c>
      <c r="LG130" s="44">
        <f>IF(AI$4=0,0,求节点(AI$4:AI$9,$B$4:$B$9,求节点(其他调用!$L$4:$L$42,其他调用!$M$4:$M$42,其他调用!$AI131)))</f>
        <v>6</v>
      </c>
      <c r="LH130" s="44">
        <f>IF(AJ$4=0,0,求节点(AJ$4:AJ$9,$B$4:$B$9,求节点(其他调用!$L$4:$L$42,其他调用!$M$4:$M$42,其他调用!$AI131)))</f>
        <v>6</v>
      </c>
      <c r="LI130" s="44">
        <f>IF(AK$4=0,0,求节点(AK$4:AK$9,$B$4:$B$9,求节点(其他调用!$L$4:$L$42,其他调用!$M$4:$M$42,其他调用!$AI131)))</f>
        <v>6</v>
      </c>
      <c r="LJ130" s="44">
        <f>IF(AL$4=0,0,求节点(AL$4:AL$9,$B$4:$B$9,求节点(其他调用!$L$4:$L$42,其他调用!$M$4:$M$42,其他调用!$AI131)))</f>
        <v>6</v>
      </c>
      <c r="LK130" s="44">
        <f>IF(AM$4=0,0,求节点(AM$4:AM$9,$B$4:$B$9,求节点(其他调用!$L$4:$L$42,其他调用!$M$4:$M$42,其他调用!$AI131)))</f>
        <v>6</v>
      </c>
      <c r="LL130" s="44">
        <f>IF(AN$4=0,0,求节点(AN$4:AN$9,$B$4:$B$9,求节点(其他调用!$L$4:$L$42,其他调用!$M$4:$M$42,其他调用!$AI131)))</f>
        <v>6</v>
      </c>
      <c r="LM130" s="44">
        <f>IF(AO$4=0,0,求节点(AO$4:AO$9,$B$4:$B$9,求节点(其他调用!$L$4:$L$42,其他调用!$M$4:$M$42,其他调用!$AI131)))</f>
        <v>6</v>
      </c>
      <c r="LN130" s="44">
        <f>IF(AP$4=0,0,求节点(AP$4:AP$9,$B$4:$B$9,求节点(其他调用!$L$4:$L$42,其他调用!$M$4:$M$42,其他调用!$AI131)))</f>
        <v>6</v>
      </c>
      <c r="LO130" s="44">
        <f>IF(AQ$4=0,0,求节点(AQ$4:AQ$9,$B$4:$B$9,求节点(其他调用!$L$4:$L$42,其他调用!$M$4:$M$42,其他调用!$AI131)))</f>
        <v>6</v>
      </c>
      <c r="LP130" s="44">
        <f>IF(AR$4=0,0,求节点(AR$4:AR$9,$B$4:$B$9,求节点(其他调用!$L$4:$L$42,其他调用!$M$4:$M$42,其他调用!$AI131)))</f>
        <v>6</v>
      </c>
      <c r="LQ130" s="44">
        <f>IF(AS$4=0,0,求节点(AS$4:AS$9,$B$4:$B$9,求节点(其他调用!$L$4:$L$42,其他调用!$M$4:$M$42,其他调用!$AI131)))</f>
        <v>6</v>
      </c>
      <c r="LR130" s="44">
        <f>IF(AT$4=0,0,求节点(AT$4:AT$9,$B$4:$B$9,求节点(其他调用!$L$4:$L$42,其他调用!$M$4:$M$42,其他调用!$AI131)))</f>
        <v>6</v>
      </c>
      <c r="LS130" s="44">
        <f>IF(AU$4=0,0,求节点(AU$4:AU$9,$B$4:$B$9,求节点(其他调用!$L$4:$L$42,其他调用!$M$4:$M$42,其他调用!$AI131)))</f>
        <v>6</v>
      </c>
      <c r="LT130" s="44">
        <f>IF(AV$4=0,0,求节点(AV$4:AV$9,$B$4:$B$9,求节点(其他调用!$L$4:$L$42,其他调用!$M$4:$M$42,其他调用!$AI131)))</f>
        <v>6</v>
      </c>
      <c r="LU130" s="44">
        <f>IF(AW$4=0,0,求节点(AW$4:AW$9,$B$4:$B$9,求节点(其他调用!$L$4:$L$42,其他调用!$M$4:$M$42,其他调用!$AI131)))</f>
        <v>6</v>
      </c>
      <c r="LV130" s="44">
        <f>IF(AX$4=0,0,求节点(AX$4:AX$9,$B$4:$B$9,求节点(其他调用!$L$4:$L$42,其他调用!$M$4:$M$42,其他调用!$AI131)))</f>
        <v>6</v>
      </c>
      <c r="LW130" s="44">
        <f>IF(AY$4=0,0,求节点(AY$4:AY$9,$B$4:$B$9,求节点(其他调用!$L$4:$L$42,其他调用!$M$4:$M$42,其他调用!$AI131)))</f>
        <v>6</v>
      </c>
      <c r="LX130" s="44">
        <f>IF(AZ$4=0,0,求节点(AZ$4:AZ$9,$B$4:$B$9,求节点(其他调用!$L$4:$L$42,其他调用!$M$4:$M$42,其他调用!$AI131)))</f>
        <v>6</v>
      </c>
      <c r="LZ130" s="44">
        <v>127</v>
      </c>
      <c r="MA130" s="44">
        <f>IF(C$23=0,0,求节点(C$23:C$28,$B$23:$B$28,求节点(其他调用!$Y$4:$Y$20,其他调用!$Z$4:$Z$20,$LZ130)))</f>
        <v>0</v>
      </c>
      <c r="MB130" s="44">
        <f>IF(D$23=0,0,求节点(D$23:D$28,$B$23:$B$28,求节点(其他调用!$Y$4:$Y$20,其他调用!$Z$4:$Z$20,$LZ130)))</f>
        <v>0</v>
      </c>
      <c r="MC130" s="44">
        <f>IF(E$23=0,0,求节点(E$23:E$28,$B$23:$B$28,求节点(其他调用!$Y$4:$Y$20,其他调用!$Z$4:$Z$20,$LZ130)))</f>
        <v>0</v>
      </c>
      <c r="MD130" s="44">
        <f>IF(F$23=0,0,求节点(F$23:F$28,$B$23:$B$28,求节点(其他调用!$Y$4:$Y$20,其他调用!$Z$4:$Z$20,$LZ130)))</f>
        <v>0</v>
      </c>
      <c r="ME130" s="44">
        <f>IF(G$23=0,0,求节点(G$23:G$28,$B$23:$B$28,求节点(其他调用!$Y$4:$Y$20,其他调用!$Z$4:$Z$20,$LZ130)))</f>
        <v>0</v>
      </c>
      <c r="MF130" s="44">
        <f>IF(H$23=0,0,求节点(H$23:H$28,$B$23:$B$28,求节点(其他调用!$Y$4:$Y$20,其他调用!$Z$4:$Z$20,$LZ130)))</f>
        <v>0</v>
      </c>
      <c r="MG130" s="44">
        <f>IF(I$23=0,0,求节点(I$23:I$28,$B$23:$B$28,求节点(其他调用!$Y$4:$Y$20,其他调用!$Z$4:$Z$20,$LZ130)))</f>
        <v>0</v>
      </c>
      <c r="MH130" s="44">
        <f>IF(J$23=0,0,求节点(J$23:J$28,$B$23:$B$28,求节点(其他调用!$Y$4:$Y$20,其他调用!$Z$4:$Z$20,$LZ130)))</f>
        <v>0</v>
      </c>
      <c r="MI130" s="44">
        <f>IF(K$23=0,0,求节点(K$23:K$28,$B$23:$B$28,求节点(其他调用!$Y$4:$Y$20,其他调用!$Z$4:$Z$20,$LZ130)))</f>
        <v>0</v>
      </c>
      <c r="MJ130" s="44">
        <f>IF(L$23=0,0,求节点(L$23:L$28,$B$23:$B$28,求节点(其他调用!$Y$4:$Y$20,其他调用!$Z$4:$Z$20,$LZ130)))</f>
        <v>0</v>
      </c>
      <c r="MK130" s="44">
        <f>IF(M$23=0,0,求节点(M$23:M$28,$B$23:$B$28,求节点(其他调用!$Y$4:$Y$20,其他调用!$Z$4:$Z$20,$LZ130)))</f>
        <v>0</v>
      </c>
      <c r="ML130" s="44">
        <f>IF(N$23=0,0,求节点(N$23:N$28,$B$23:$B$28,求节点(其他调用!$Y$4:$Y$20,其他调用!$Z$4:$Z$20,$LZ130)))</f>
        <v>0</v>
      </c>
      <c r="MM130" s="44">
        <f>IF(O$23=0,0,求节点(O$23:O$28,$B$23:$B$28,求节点(其他调用!$Y$4:$Y$20,其他调用!$Z$4:$Z$20,$LZ130)))</f>
        <v>0</v>
      </c>
      <c r="MN130" s="44">
        <f>IF(P$23=0,0,求节点(P$23:P$28,$B$23:$B$28,求节点(其他调用!$Y$4:$Y$20,其他调用!$Z$4:$Z$20,$LZ130)))</f>
        <v>0</v>
      </c>
      <c r="MO130" s="44">
        <f>IF(Q$23=0,0,求节点(Q$23:Q$28,$B$23:$B$28,求节点(其他调用!$Y$4:$Y$20,其他调用!$Z$4:$Z$20,$LZ130)))</f>
        <v>0</v>
      </c>
      <c r="MP130" s="44">
        <f>IF(R$23=0,0,求节点(R$23:R$28,$B$23:$B$28,求节点(其他调用!$Y$4:$Y$20,其他调用!$Z$4:$Z$20,$LZ130)))</f>
        <v>0</v>
      </c>
      <c r="MQ130" s="44">
        <f>IF(S$23=0,0,求节点(S$23:S$28,$B$23:$B$28,求节点(其他调用!$Y$4:$Y$20,其他调用!$Z$4:$Z$20,$LZ130)))</f>
        <v>0</v>
      </c>
      <c r="MR130" s="44">
        <f>IF(T$23=0,0,求节点(T$23:T$28,$B$23:$B$28,求节点(其他调用!$Y$4:$Y$20,其他调用!$Z$4:$Z$20,$LZ130)))</f>
        <v>0</v>
      </c>
      <c r="MS130" s="44">
        <f>IF(U$23=0,0,求节点(U$23:U$28,$B$23:$B$28,求节点(其他调用!$Y$4:$Y$20,其他调用!$Z$4:$Z$20,$LZ130)))</f>
        <v>0</v>
      </c>
      <c r="MT130" s="44">
        <f>IF(V$23=0,0,求节点(V$23:V$28,$B$23:$B$28,求节点(其他调用!$Y$4:$Y$20,其他调用!$Z$4:$Z$20,$LZ130)))</f>
        <v>0</v>
      </c>
      <c r="MW130" s="44">
        <v>127</v>
      </c>
      <c r="MX130" s="44">
        <f>IF(C$4=0,0,求节点(C$4:C$9,$B$4:$B$9,求节点(其他调用!$O$4:$O$42,其他调用!$P$4:$P$42,其他调用!$AJ131)))</f>
        <v>6</v>
      </c>
      <c r="MY130" s="44">
        <f>IF(D$4=0,0,求节点(D$4:D$9,$B$4:$B$9,求节点(其他调用!$O$4:$O$42,其他调用!$P$4:$P$42,其他调用!$AJ131)))</f>
        <v>6</v>
      </c>
      <c r="MZ130" s="44">
        <f>IF(E$4=0,0,求节点(E$4:E$9,$B$4:$B$9,求节点(其他调用!$O$4:$O$42,其他调用!$P$4:$P$42,其他调用!$AJ131)))</f>
        <v>6</v>
      </c>
      <c r="NA130" s="44">
        <f>IF(F$4=0,0,求节点(F$4:F$9,$B$4:$B$9,求节点(其他调用!$O$4:$O$42,其他调用!$P$4:$P$42,其他调用!$AJ131)))</f>
        <v>0</v>
      </c>
      <c r="NB130" s="44">
        <f>IF(G$4=0,0,求节点(G$4:G$9,$B$4:$B$9,求节点(其他调用!$O$4:$O$42,其他调用!$P$4:$P$42,其他调用!$AJ131)))</f>
        <v>0</v>
      </c>
      <c r="NC130" s="44">
        <f>IF(H$4=0,0,求节点(H$4:H$9,$B$4:$B$9,求节点(其他调用!$O$4:$O$42,其他调用!$P$4:$P$42,其他调用!$AJ131)))</f>
        <v>0</v>
      </c>
      <c r="ND130" s="44">
        <f>IF(I$4=0,0,求节点(I$4:I$9,$B$4:$B$9,求节点(其他调用!$O$4:$O$42,其他调用!$P$4:$P$42,其他调用!$AJ131)))</f>
        <v>0</v>
      </c>
      <c r="NE130" s="44">
        <f>IF(J$4=0,0,求节点(J$4:J$9,$B$4:$B$9,求节点(其他调用!$O$4:$O$42,其他调用!$P$4:$P$42,其他调用!$AJ131)))</f>
        <v>0</v>
      </c>
      <c r="NF130" s="44">
        <f>IF(K$4=0,0,求节点(K$4:K$9,$B$4:$B$9,求节点(其他调用!$O$4:$O$42,其他调用!$P$4:$P$42,其他调用!$AJ131)))</f>
        <v>0</v>
      </c>
      <c r="NG130" s="44">
        <f>IF(L$4=0,0,求节点(L$4:L$9,$B$4:$B$9,求节点(其他调用!$O$4:$O$42,其他调用!$P$4:$P$42,其他调用!$AJ131)))</f>
        <v>0</v>
      </c>
      <c r="NH130" s="44">
        <f>IF(M$4=0,0,求节点(M$4:M$9,$B$4:$B$9,求节点(其他调用!$O$4:$O$42,其他调用!$P$4:$P$42,其他调用!$AJ131)))</f>
        <v>0</v>
      </c>
      <c r="NI130" s="44">
        <f>IF(N$4=0,0,求节点(N$4:N$9,$B$4:$B$9,求节点(其他调用!$O$4:$O$42,其他调用!$P$4:$P$42,其他调用!$AJ131)))</f>
        <v>0</v>
      </c>
      <c r="NJ130" s="44">
        <f>IF(O$4=0,0,求节点(O$4:O$9,$B$4:$B$9,求节点(其他调用!$O$4:$O$42,其他调用!$P$4:$P$42,其他调用!$AJ131)))</f>
        <v>0</v>
      </c>
      <c r="NK130" s="44">
        <f>IF(P$4=0,0,求节点(P$4:P$9,$B$4:$B$9,求节点(其他调用!$O$4:$O$42,其他调用!$P$4:$P$42,其他调用!$AJ131)))</f>
        <v>0</v>
      </c>
      <c r="NL130" s="44">
        <f>IF(Q$4=0,0,求节点(Q$4:Q$9,$B$4:$B$9,求节点(其他调用!$O$4:$O$42,其他调用!$P$4:$P$42,其他调用!$AJ131)))</f>
        <v>0</v>
      </c>
      <c r="NM130" s="44">
        <f>IF(R$4=0,0,求节点(R$4:R$9,$B$4:$B$9,求节点(其他调用!$O$4:$O$42,其他调用!$P$4:$P$42,其他调用!$AJ131)))</f>
        <v>0</v>
      </c>
      <c r="NN130" s="44">
        <f>IF(S$4=0,0,求节点(S$4:S$9,$B$4:$B$9,求节点(其他调用!$O$4:$O$42,其他调用!$P$4:$P$42,其他调用!$AJ131)))</f>
        <v>6</v>
      </c>
      <c r="NO130" s="44">
        <f>IF(T$4=0,0,求节点(T$4:T$9,$B$4:$B$9,求节点(其他调用!$O$4:$O$42,其他调用!$P$4:$P$42,其他调用!$AJ131)))</f>
        <v>6</v>
      </c>
      <c r="NP130" s="44">
        <f>IF(U$4=0,0,求节点(U$4:U$9,$B$4:$B$9,求节点(其他调用!$O$4:$O$42,其他调用!$P$4:$P$42,其他调用!$AJ131)))</f>
        <v>6</v>
      </c>
      <c r="NQ130" s="44">
        <f>IF(V$4=0,0,求节点(V$4:V$9,$B$4:$B$9,求节点(其他调用!$O$4:$O$42,其他调用!$P$4:$P$42,其他调用!$AJ131)))</f>
        <v>0</v>
      </c>
      <c r="NR130" s="44">
        <f>IF(W$4=0,0,求节点(W$4:W$9,$B$4:$B$9,求节点(其他调用!$O$4:$O$42,其他调用!$P$4:$P$42,其他调用!$AJ131)))</f>
        <v>6</v>
      </c>
      <c r="NS130" s="44">
        <f>IF(X$4=0,0,求节点(X$4:X$9,$B$4:$B$9,求节点(其他调用!$O$4:$O$42,其他调用!$P$4:$P$42,其他调用!$AJ131)))</f>
        <v>6</v>
      </c>
      <c r="NT130" s="44">
        <f>IF(Y$4=0,0,求节点(Y$4:Y$9,$B$4:$B$9,求节点(其他调用!$O$4:$O$42,其他调用!$P$4:$P$42,其他调用!$AJ131)))</f>
        <v>6</v>
      </c>
      <c r="NU130" s="44">
        <f>IF(Z$4=0,0,求节点(Z$4:Z$9,$B$4:$B$9,求节点(其他调用!$O$4:$O$42,其他调用!$P$4:$P$42,其他调用!$AJ131)))</f>
        <v>0</v>
      </c>
      <c r="NV130" s="44">
        <f>IF(AA$4=0,0,求节点(AA$4:AA$9,$B$4:$B$9,求节点(其他调用!$O$4:$O$42,其他调用!$P$4:$P$42,其他调用!$AJ131)))</f>
        <v>6</v>
      </c>
      <c r="NW130" s="44">
        <f>IF(AB$4=0,0,求节点(AB$4:AB$9,$B$4:$B$9,求节点(其他调用!$O$4:$O$42,其他调用!$P$4:$P$42,其他调用!$AJ131)))</f>
        <v>6</v>
      </c>
      <c r="NX130" s="44">
        <f>IF(AC$4=0,0,求节点(AC$4:AC$9,$B$4:$B$9,求节点(其他调用!$O$4:$O$42,其他调用!$P$4:$P$42,其他调用!$AJ131)))</f>
        <v>6</v>
      </c>
      <c r="NY130" s="44">
        <f>IF(AD$4=0,0,求节点(AD$4:AD$9,$B$4:$B$9,求节点(其他调用!$O$4:$O$42,其他调用!$P$4:$P$42,其他调用!$AJ131)))</f>
        <v>6</v>
      </c>
      <c r="NZ130" s="44">
        <f>IF(AE$4=0,0,求节点(AE$4:AE$9,$B$4:$B$9,求节点(其他调用!$O$4:$O$42,其他调用!$P$4:$P$42,其他调用!$AJ131)))</f>
        <v>6</v>
      </c>
      <c r="OA130" s="44">
        <f>IF(AF$4=0,0,求节点(AF$4:AF$9,$B$4:$B$9,求节点(其他调用!$O$4:$O$42,其他调用!$P$4:$P$42,其他调用!$AJ131)))</f>
        <v>6</v>
      </c>
      <c r="OB130" s="44">
        <f>IF(AG$4=0,0,求节点(AG$4:AG$9,$B$4:$B$9,求节点(其他调用!$O$4:$O$42,其他调用!$P$4:$P$42,其他调用!$AJ131)))</f>
        <v>6</v>
      </c>
      <c r="OC130" s="44">
        <f>IF(AH$4=0,0,求节点(AH$4:AH$9,$B$4:$B$9,求节点(其他调用!$O$4:$O$42,其他调用!$P$4:$P$42,其他调用!$AJ131)))</f>
        <v>6</v>
      </c>
      <c r="OD130" s="44">
        <f>IF(AI$4=0,0,求节点(AI$4:AI$9,$B$4:$B$9,求节点(其他调用!$O$4:$O$42,其他调用!$P$4:$P$42,其他调用!$AJ131)))</f>
        <v>6</v>
      </c>
      <c r="OE130" s="44">
        <f>IF(AJ$4=0,0,求节点(AJ$4:AJ$9,$B$4:$B$9,求节点(其他调用!$O$4:$O$42,其他调用!$P$4:$P$42,其他调用!$AJ131)))</f>
        <v>6</v>
      </c>
      <c r="OF130" s="44">
        <f>IF(AK$4=0,0,求节点(AK$4:AK$9,$B$4:$B$9,求节点(其他调用!$O$4:$O$42,其他调用!$P$4:$P$42,其他调用!$AJ131)))</f>
        <v>6</v>
      </c>
      <c r="OG130" s="44">
        <f>IF(AL$4=0,0,求节点(AL$4:AL$9,$B$4:$B$9,求节点(其他调用!$O$4:$O$42,其他调用!$P$4:$P$42,其他调用!$AJ131)))</f>
        <v>6</v>
      </c>
      <c r="OH130" s="44">
        <f>IF(AM$4=0,0,求节点(AM$4:AM$9,$B$4:$B$9,求节点(其他调用!$O$4:$O$42,其他调用!$P$4:$P$42,其他调用!$AJ131)))</f>
        <v>6</v>
      </c>
      <c r="OI130" s="44">
        <f>IF(AN$4=0,0,求节点(AN$4:AN$9,$B$4:$B$9,求节点(其他调用!$O$4:$O$42,其他调用!$P$4:$P$42,其他调用!$AJ131)))</f>
        <v>6</v>
      </c>
      <c r="OJ130" s="44">
        <f>IF(AO$4=0,0,求节点(AO$4:AO$9,$B$4:$B$9,求节点(其他调用!$O$4:$O$42,其他调用!$P$4:$P$42,其他调用!$AJ131)))</f>
        <v>6</v>
      </c>
      <c r="OK130" s="44">
        <f>IF(AP$4=0,0,求节点(AP$4:AP$9,$B$4:$B$9,求节点(其他调用!$O$4:$O$42,其他调用!$P$4:$P$42,其他调用!$AJ131)))</f>
        <v>6</v>
      </c>
      <c r="OL130" s="44">
        <f>IF(AQ$4=0,0,求节点(AQ$4:AQ$9,$B$4:$B$9,求节点(其他调用!$O$4:$O$42,其他调用!$P$4:$P$42,其他调用!$AJ131)))</f>
        <v>6</v>
      </c>
      <c r="OM130" s="44">
        <f>IF(AR$4=0,0,求节点(AR$4:AR$9,$B$4:$B$9,求节点(其他调用!$O$4:$O$42,其他调用!$P$4:$P$42,其他调用!$AJ131)))</f>
        <v>6</v>
      </c>
      <c r="ON130" s="44">
        <f>IF(AS$4=0,0,求节点(AS$4:AS$9,$B$4:$B$9,求节点(其他调用!$O$4:$O$42,其他调用!$P$4:$P$42,其他调用!$AJ131)))</f>
        <v>6</v>
      </c>
      <c r="OO130" s="44">
        <f>IF(AT$4=0,0,求节点(AT$4:AT$9,$B$4:$B$9,求节点(其他调用!$O$4:$O$42,其他调用!$P$4:$P$42,其他调用!$AJ131)))</f>
        <v>6</v>
      </c>
      <c r="OP130" s="44">
        <f>IF(AU$4=0,0,求节点(AU$4:AU$9,$B$4:$B$9,求节点(其他调用!$O$4:$O$42,其他调用!$P$4:$P$42,其他调用!$AJ131)))</f>
        <v>6</v>
      </c>
      <c r="OQ130" s="44">
        <f>IF(AV$4=0,0,求节点(AV$4:AV$9,$B$4:$B$9,求节点(其他调用!$O$4:$O$42,其他调用!$P$4:$P$42,其他调用!$AJ131)))</f>
        <v>6</v>
      </c>
      <c r="OR130" s="44">
        <f>IF(AW$4=0,0,求节点(AW$4:AW$9,$B$4:$B$9,求节点(其他调用!$O$4:$O$42,其他调用!$P$4:$P$42,其他调用!$AJ131)))</f>
        <v>6</v>
      </c>
      <c r="OS130" s="44">
        <f>IF(AX$4=0,0,求节点(AX$4:AX$9,$B$4:$B$9,求节点(其他调用!$O$4:$O$42,其他调用!$P$4:$P$42,其他调用!$AJ131)))</f>
        <v>6</v>
      </c>
      <c r="OT130" s="44">
        <f>IF(AY$4=0,0,求节点(AY$4:AY$9,$B$4:$B$9,求节点(其他调用!$O$4:$O$42,其他调用!$P$4:$P$42,其他调用!$AJ131)))</f>
        <v>6</v>
      </c>
      <c r="OU130" s="44">
        <f>IF(AZ$4=0,0,求节点(AZ$4:AZ$9,$B$4:$B$9,求节点(其他调用!$O$4:$O$42,其他调用!$P$4:$P$42,其他调用!$AJ131)))</f>
        <v>6</v>
      </c>
      <c r="OW130" s="44">
        <v>127</v>
      </c>
      <c r="OX130" s="44">
        <f>IF(C$23=0,0,求节点(C$23:C$28,$B$23:$B$28,求节点(其他调用!$AA$4:$AA$20,其他调用!$AB$4:$AB$20,$OW130)))</f>
        <v>0</v>
      </c>
      <c r="OY130" s="44">
        <f>IF(D$23=0,0,求节点(D$23:D$28,$B$23:$B$28,求节点(其他调用!$AA$4:$AA$20,其他调用!$AB$4:$AB$20,$OW130)))</f>
        <v>0</v>
      </c>
      <c r="OZ130" s="44">
        <f>IF(E$23=0,0,求节点(E$23:E$28,$B$23:$B$28,求节点(其他调用!$AA$4:$AA$20,其他调用!$AB$4:$AB$20,$OW130)))</f>
        <v>0</v>
      </c>
      <c r="PA130" s="44">
        <f>IF(F$23=0,0,求节点(F$23:F$28,$B$23:$B$28,求节点(其他调用!$AA$4:$AA$20,其他调用!$AB$4:$AB$20,$OW130)))</f>
        <v>7.6994262446787864E-3</v>
      </c>
      <c r="PB130" s="44">
        <f>IF(G$23=0,0,求节点(G$23:G$28,$B$23:$B$28,求节点(其他调用!$AA$4:$AA$20,其他调用!$AB$4:$AB$20,$OW130)))</f>
        <v>1.1549139367018291E-2</v>
      </c>
      <c r="PC130" s="44">
        <f>IF(H$23=0,0,求节点(H$23:H$28,$B$23:$B$28,求节点(其他调用!$AA$4:$AA$20,其他调用!$AB$4:$AB$20,$OW130)))</f>
        <v>1.1549139367018291E-2</v>
      </c>
      <c r="PD130" s="44">
        <f>IF(I$23=0,0,求节点(I$23:I$28,$B$23:$B$28,求节点(其他调用!$AA$4:$AA$20,其他调用!$AB$4:$AB$20,$OW130)))</f>
        <v>1.7498696010633807E-2</v>
      </c>
      <c r="PE130" s="44">
        <f>IF(J$23=0,0,求节点(J$23:J$28,$B$23:$B$28,求节点(其他调用!$AA$4:$AA$20,其他调用!$AB$4:$AB$20,$OW130)))</f>
        <v>0</v>
      </c>
      <c r="PF130" s="44">
        <f>IF(K$23=0,0,求节点(K$23:K$28,$B$23:$B$28,求节点(其他调用!$AA$4:$AA$20,其他调用!$AB$4:$AB$20,$OW130)))</f>
        <v>1.1549139367018291E-2</v>
      </c>
      <c r="PG130" s="44">
        <f>IF(L$23=0,0,求节点(L$23:L$28,$B$23:$B$28,求节点(其他调用!$AA$4:$AA$20,其他调用!$AB$4:$AB$20,$OW130)))</f>
        <v>0</v>
      </c>
      <c r="PH130" s="44">
        <f>IF(M$23=0,0,求节点(M$23:M$28,$B$23:$B$28,求节点(其他调用!$AA$4:$AA$20,其他调用!$AB$4:$AB$20,$OW130)))</f>
        <v>0</v>
      </c>
      <c r="PI130" s="44">
        <f>IF(N$23=0,0,求节点(N$23:N$28,$B$23:$B$28,求节点(其他调用!$AA$4:$AA$20,其他调用!$AB$4:$AB$20,$OW130)))</f>
        <v>0</v>
      </c>
      <c r="PJ130" s="44">
        <f>IF(O$23=0,0,求节点(O$23:O$28,$B$23:$B$28,求节点(其他调用!$AA$4:$AA$20,其他调用!$AB$4:$AB$20,$OW130)))</f>
        <v>0</v>
      </c>
      <c r="PK130" s="44">
        <f>IF(P$23=0,0,求节点(P$23:P$28,$B$23:$B$28,求节点(其他调用!$AA$4:$AA$20,其他调用!$AB$4:$AB$20,$OW130)))</f>
        <v>0</v>
      </c>
      <c r="PL130" s="44">
        <f>IF(Q$23=0,0,求节点(Q$23:Q$28,$B$23:$B$28,求节点(其他调用!$AA$4:$AA$20,其他调用!$AB$4:$AB$20,$OW130)))</f>
        <v>0</v>
      </c>
      <c r="PM130" s="44">
        <f>IF(R$23=0,0,求节点(R$23:R$28,$B$23:$B$28,求节点(其他调用!$AA$4:$AA$20,其他调用!$AB$4:$AB$20,$OW130)))</f>
        <v>0</v>
      </c>
      <c r="PN130" s="44">
        <f>IF(S$23=0,0,求节点(S$23:S$28,$B$23:$B$28,求节点(其他调用!$AA$4:$AA$20,其他调用!$AB$4:$AB$20,$OW130)))</f>
        <v>0</v>
      </c>
      <c r="PO130" s="44">
        <f>IF(T$23=0,0,求节点(T$23:T$28,$B$23:$B$28,求节点(其他调用!$AA$4:$AA$20,其他调用!$AB$4:$AB$20,$OW130)))</f>
        <v>0</v>
      </c>
      <c r="PP130" s="44">
        <f>IF(U$23=0,0,求节点(U$23:U$28,$B$23:$B$28,求节点(其他调用!$AA$4:$AA$20,其他调用!$AB$4:$AB$20,$OW130)))</f>
        <v>0</v>
      </c>
      <c r="PQ130" s="44">
        <f>IF(V$23=0,0,求节点(V$23:V$28,$B$23:$B$28,求节点(其他调用!$AA$4:$AA$20,其他调用!$AB$4:$AB$20,$OW130)))</f>
        <v>0</v>
      </c>
    </row>
    <row r="131" spans="61:433" x14ac:dyDescent="0.2">
      <c r="BI131" s="44">
        <v>128</v>
      </c>
      <c r="BJ131" s="44">
        <f>IF(C$4=0,0,求节点(C$4:C$9,$B$4:$B$9,求节点(其他调用!$C$4:$C$42,其他调用!$D$4:$D$42,其他调用!$AF132)))</f>
        <v>6</v>
      </c>
      <c r="BK131" s="44">
        <f>IF(D$4=0,0,求节点(D$4:D$9,$B$4:$B$9,求节点(其他调用!$C$4:$C$42,其他调用!$D$4:$D$42,其他调用!$AF132)))</f>
        <v>6</v>
      </c>
      <c r="BL131" s="44">
        <f>IF(E$4=0,0,求节点(E$4:E$9,$B$4:$B$9,求节点(其他调用!$C$4:$C$42,其他调用!$D$4:$D$42,其他调用!$AF132)))</f>
        <v>5.6423041033677208</v>
      </c>
      <c r="BM131" s="44">
        <f>IF(F$4=0,0,求节点(F$4:F$9,$B$4:$B$9,求节点(其他调用!$C$4:$C$42,其他调用!$D$4:$D$42,其他调用!$AF132)))</f>
        <v>0</v>
      </c>
      <c r="BN131" s="44">
        <f>IF(G$4=0,0,求节点(G$4:G$9,$B$4:$B$9,求节点(其他调用!$C$4:$C$42,其他调用!$D$4:$D$42,其他调用!$AF132)))</f>
        <v>0</v>
      </c>
      <c r="BO131" s="44">
        <f>IF(H$4=0,0,求节点(H$4:H$9,$B$4:$B$9,求节点(其他调用!$C$4:$C$42,其他调用!$D$4:$D$42,其他调用!$AF132)))</f>
        <v>0</v>
      </c>
      <c r="BP131" s="44">
        <f>IF(I$4=0,0,求节点(I$4:I$9,$B$4:$B$9,求节点(其他调用!$C$4:$C$42,其他调用!$D$4:$D$42,其他调用!$AF132)))</f>
        <v>0</v>
      </c>
      <c r="BQ131" s="44">
        <f>IF(J$4=0,0,求节点(J$4:J$9,$B$4:$B$9,求节点(其他调用!$C$4:$C$42,其他调用!$D$4:$D$42,其他调用!$AF132)))</f>
        <v>0</v>
      </c>
      <c r="BR131" s="44">
        <f>IF(K$4=0,0,求节点(K$4:K$9,$B$4:$B$9,求节点(其他调用!$C$4:$C$42,其他调用!$D$4:$D$42,其他调用!$AF132)))</f>
        <v>0</v>
      </c>
      <c r="BS131" s="44">
        <f>IF(L$4=0,0,求节点(L$4:L$9,$B$4:$B$9,求节点(其他调用!$C$4:$C$42,其他调用!$D$4:$D$42,其他调用!$AF132)))</f>
        <v>0</v>
      </c>
      <c r="BT131" s="44">
        <f>IF(M$4=0,0,求节点(M$4:M$9,$B$4:$B$9,求节点(其他调用!$C$4:$C$42,其他调用!$D$4:$D$42,其他调用!$AF132)))</f>
        <v>0</v>
      </c>
      <c r="BU131" s="44">
        <f>IF(N$4=0,0,求节点(N$4:N$9,$B$4:$B$9,求节点(其他调用!$C$4:$C$42,其他调用!$D$4:$D$42,其他调用!$AF132)))</f>
        <v>0</v>
      </c>
      <c r="BV131" s="44">
        <f>IF(O$4=0,0,求节点(O$4:O$9,$B$4:$B$9,求节点(其他调用!$C$4:$C$42,其他调用!$D$4:$D$42,其他调用!$AF132)))</f>
        <v>0</v>
      </c>
      <c r="BW131" s="44">
        <f>IF(P$4=0,0,求节点(P$4:P$9,$B$4:$B$9,求节点(其他调用!$C$4:$C$42,其他调用!$D$4:$D$42,其他调用!$AF132)))</f>
        <v>0</v>
      </c>
      <c r="BX131" s="44">
        <f>IF(Q$4=0,0,求节点(Q$4:Q$9,$B$4:$B$9,求节点(其他调用!$C$4:$C$42,其他调用!$D$4:$D$42,其他调用!$AF132)))</f>
        <v>0</v>
      </c>
      <c r="BY131" s="44">
        <f>IF(R$4=0,0,求节点(R$4:R$9,$B$4:$B$9,求节点(其他调用!$C$4:$C$42,其他调用!$D$4:$D$42,其他调用!$AF132)))</f>
        <v>0</v>
      </c>
      <c r="BZ131" s="44">
        <f>IF(S$4=0,0,求节点(S$4:S$9,$B$4:$B$9,求节点(其他调用!$C$4:$C$42,其他调用!$D$4:$D$42,其他调用!$AF132)))</f>
        <v>6</v>
      </c>
      <c r="CA131" s="44">
        <f>IF(T$4=0,0,求节点(T$4:T$9,$B$4:$B$9,求节点(其他调用!$C$4:$C$42,其他调用!$D$4:$D$42,其他调用!$AF132)))</f>
        <v>6</v>
      </c>
      <c r="CB131" s="44">
        <f>IF(U$4=0,0,求节点(U$4:U$9,$B$4:$B$9,求节点(其他调用!$C$4:$C$42,其他调用!$D$4:$D$42,其他调用!$AF132)))</f>
        <v>6</v>
      </c>
      <c r="CC131" s="44">
        <f>IF(V$4=0,0,求节点(V$4:V$9,$B$4:$B$9,求节点(其他调用!$C$4:$C$42,其他调用!$D$4:$D$42,其他调用!$AF132)))</f>
        <v>0</v>
      </c>
      <c r="CD131" s="44">
        <f>IF(W$4=0,0,求节点(W$4:W$9,$B$4:$B$9,求节点(其他调用!$C$4:$C$42,其他调用!$D$4:$D$42,其他调用!$AF132)))</f>
        <v>6</v>
      </c>
      <c r="CE131" s="44">
        <f>IF(X$4=0,0,求节点(X$4:X$9,$B$4:$B$9,求节点(其他调用!$C$4:$C$42,其他调用!$D$4:$D$42,其他调用!$AF132)))</f>
        <v>6</v>
      </c>
      <c r="CF131" s="44">
        <f>IF(Y$4=0,0,求节点(Y$4:Y$9,$B$4:$B$9,求节点(其他调用!$C$4:$C$42,其他调用!$D$4:$D$42,其他调用!$AF132)))</f>
        <v>6</v>
      </c>
      <c r="CG131" s="44">
        <f>IF(Z$4=0,0,求节点(Z$4:Z$9,$B$4:$B$9,求节点(其他调用!$C$4:$C$42,其他调用!$D$4:$D$42,其他调用!$AF132)))</f>
        <v>0</v>
      </c>
      <c r="CH131" s="44">
        <f>IF(AA$4=0,0,求节点(AA$4:AA$9,$B$4:$B$9,求节点(其他调用!$C$4:$C$42,其他调用!$D$4:$D$42,其他调用!$AF132)))</f>
        <v>6</v>
      </c>
      <c r="CI131" s="44">
        <f>IF(AB$4=0,0,求节点(AB$4:AB$9,$B$4:$B$9,求节点(其他调用!$C$4:$C$42,其他调用!$D$4:$D$42,其他调用!$AF132)))</f>
        <v>6</v>
      </c>
      <c r="CJ131" s="44">
        <f>IF(AC$4=0,0,求节点(AC$4:AC$9,$B$4:$B$9,求节点(其他调用!$C$4:$C$42,其他调用!$D$4:$D$42,其他调用!$AF132)))</f>
        <v>6</v>
      </c>
      <c r="CK131" s="44">
        <f>IF(AD$4=0,0,求节点(AD$4:AD$9,$B$4:$B$9,求节点(其他调用!$C$4:$C$42,其他调用!$D$4:$D$42,其他调用!$AF132)))</f>
        <v>6</v>
      </c>
      <c r="CL131" s="44">
        <f>IF(AE$4=0,0,求节点(AE$4:AE$9,$B$4:$B$9,求节点(其他调用!$C$4:$C$42,其他调用!$D$4:$D$42,其他调用!$AF132)))</f>
        <v>6</v>
      </c>
      <c r="CM131" s="44">
        <f>IF(AF$4=0,0,求节点(AF$4:AF$9,$B$4:$B$9,求节点(其他调用!$C$4:$C$42,其他调用!$D$4:$D$42,其他调用!$AF132)))</f>
        <v>6</v>
      </c>
      <c r="CN131" s="44">
        <f>IF(AG$4=0,0,求节点(AG$4:AG$9,$B$4:$B$9,求节点(其他调用!$C$4:$C$42,其他调用!$D$4:$D$42,其他调用!$AF132)))</f>
        <v>6</v>
      </c>
      <c r="CO131" s="44">
        <f>IF(AH$4=0,0,求节点(AH$4:AH$9,$B$4:$B$9,求节点(其他调用!$C$4:$C$42,其他调用!$D$4:$D$42,其他调用!$AF132)))</f>
        <v>6</v>
      </c>
      <c r="CP131" s="44">
        <f>IF(AI$4=0,0,求节点(AI$4:AI$9,$B$4:$B$9,求节点(其他调用!$C$4:$C$42,其他调用!$D$4:$D$42,其他调用!$AF132)))</f>
        <v>6</v>
      </c>
      <c r="CQ131" s="44">
        <f>IF(AJ$4=0,0,求节点(AJ$4:AJ$9,$B$4:$B$9,求节点(其他调用!$C$4:$C$42,其他调用!$D$4:$D$42,其他调用!$AF132)))</f>
        <v>6</v>
      </c>
      <c r="CR131" s="44">
        <f>IF(AK$4=0,0,求节点(AK$4:AK$9,$B$4:$B$9,求节点(其他调用!$C$4:$C$42,其他调用!$D$4:$D$42,其他调用!$AF132)))</f>
        <v>6</v>
      </c>
      <c r="CS131" s="44">
        <f>IF(AL$4=0,0,求节点(AL$4:AL$9,$B$4:$B$9,求节点(其他调用!$C$4:$C$42,其他调用!$D$4:$D$42,其他调用!$AF132)))</f>
        <v>6</v>
      </c>
      <c r="CT131" s="44">
        <f>IF(AM$4=0,0,求节点(AM$4:AM$9,$B$4:$B$9,求节点(其他调用!$C$4:$C$42,其他调用!$D$4:$D$42,其他调用!$AF132)))</f>
        <v>6</v>
      </c>
      <c r="CU131" s="44">
        <f>IF(AN$4=0,0,求节点(AN$4:AN$9,$B$4:$B$9,求节点(其他调用!$C$4:$C$42,其他调用!$D$4:$D$42,其他调用!$AF132)))</f>
        <v>6</v>
      </c>
      <c r="CV131" s="44">
        <f>IF(AO$4=0,0,求节点(AO$4:AO$9,$B$4:$B$9,求节点(其他调用!$C$4:$C$42,其他调用!$D$4:$D$42,其他调用!$AF132)))</f>
        <v>6</v>
      </c>
      <c r="CW131" s="44">
        <f>IF(AP$4=0,0,求节点(AP$4:AP$9,$B$4:$B$9,求节点(其他调用!$C$4:$C$42,其他调用!$D$4:$D$42,其他调用!$AF132)))</f>
        <v>6</v>
      </c>
      <c r="CX131" s="44">
        <f>IF(AQ$4=0,0,求节点(AQ$4:AQ$9,$B$4:$B$9,求节点(其他调用!$C$4:$C$42,其他调用!$D$4:$D$42,其他调用!$AF132)))</f>
        <v>6</v>
      </c>
      <c r="CY131" s="44">
        <f>IF(AR$4=0,0,求节点(AR$4:AR$9,$B$4:$B$9,求节点(其他调用!$C$4:$C$42,其他调用!$D$4:$D$42,其他调用!$AF132)))</f>
        <v>6</v>
      </c>
      <c r="CZ131" s="44">
        <f>IF(AS$4=0,0,求节点(AS$4:AS$9,$B$4:$B$9,求节点(其他调用!$C$4:$C$42,其他调用!$D$4:$D$42,其他调用!$AF132)))</f>
        <v>6</v>
      </c>
      <c r="DA131" s="44">
        <f>IF(AT$4=0,0,求节点(AT$4:AT$9,$B$4:$B$9,求节点(其他调用!$C$4:$C$42,其他调用!$D$4:$D$42,其他调用!$AF132)))</f>
        <v>6</v>
      </c>
      <c r="DB131" s="44">
        <f>IF(AU$4=0,0,求节点(AU$4:AU$9,$B$4:$B$9,求节点(其他调用!$C$4:$C$42,其他调用!$D$4:$D$42,其他调用!$AF132)))</f>
        <v>6</v>
      </c>
      <c r="DC131" s="44">
        <f>IF(AV$4=0,0,求节点(AV$4:AV$9,$B$4:$B$9,求节点(其他调用!$C$4:$C$42,其他调用!$D$4:$D$42,其他调用!$AF132)))</f>
        <v>6</v>
      </c>
      <c r="DD131" s="44">
        <f>IF(AW$4=0,0,求节点(AW$4:AW$9,$B$4:$B$9,求节点(其他调用!$C$4:$C$42,其他调用!$D$4:$D$42,其他调用!$AF132)))</f>
        <v>6</v>
      </c>
      <c r="DE131" s="44">
        <f>IF(AX$4=0,0,求节点(AX$4:AX$9,$B$4:$B$9,求节点(其他调用!$C$4:$C$42,其他调用!$D$4:$D$42,其他调用!$AF132)))</f>
        <v>6</v>
      </c>
      <c r="DF131" s="44">
        <f>IF(AY$4=0,0,求节点(AY$4:AY$9,$B$4:$B$9,求节点(其他调用!$C$4:$C$42,其他调用!$D$4:$D$42,其他调用!$AF132)))</f>
        <v>6</v>
      </c>
      <c r="DG131" s="44">
        <f>IF(AZ$4=0,0,求节点(AZ$4:AZ$9,$B$4:$B$9,求节点(其他调用!$C$4:$C$42,其他调用!$D$4:$D$42,其他调用!$AF132)))</f>
        <v>6</v>
      </c>
      <c r="DI131" s="44">
        <v>128</v>
      </c>
      <c r="DJ131" s="44">
        <f>IF(C$23=0,0,求节点(C$23:C$28,$B$23:$B$28,求节点(其他调用!$S$4:$S$20,其他调用!$T$4:$T$20,$DI131)))</f>
        <v>0</v>
      </c>
      <c r="DK131" s="44">
        <f>IF(D$23=0,0,求节点(D$23:D$28,$B$23:$B$28,求节点(其他调用!$S$4:$S$20,其他调用!$T$4:$T$20,$DI131)))</f>
        <v>0</v>
      </c>
      <c r="DL131" s="44">
        <f>IF(E$23=0,0,求节点(E$23:E$28,$B$23:$B$28,求节点(其他调用!$S$4:$S$20,其他调用!$T$4:$T$20,$DI131)))</f>
        <v>0</v>
      </c>
      <c r="DM131" s="44">
        <f>IF(F$23=0,0,求节点(F$23:F$28,$B$23:$B$28,求节点(其他调用!$S$4:$S$20,其他调用!$T$4:$T$20,$DI131)))</f>
        <v>7.1917717670078041E-3</v>
      </c>
      <c r="DN131" s="44">
        <f>IF(G$23=0,0,求节点(G$23:G$28,$B$23:$B$28,求节点(其他调用!$S$4:$S$20,其他调用!$T$4:$T$20,$DI131)))</f>
        <v>1.0787657650511595E-2</v>
      </c>
      <c r="DO131" s="44">
        <f>IF(H$23=0,0,求节点(H$23:H$28,$B$23:$B$28,求节点(其他调用!$S$4:$S$20,其他调用!$T$4:$T$20,$DI131)))</f>
        <v>1.0787657650511595E-2</v>
      </c>
      <c r="DP131" s="44">
        <f>IF(I$23=0,0,求节点(I$23:I$28,$B$23:$B$28,求节点(其他调用!$S$4:$S$20,其他调用!$T$4:$T$20,$DI131)))</f>
        <v>1.6344935834108454E-2</v>
      </c>
      <c r="DQ131" s="44">
        <f>IF(J$23=0,0,求节点(J$23:J$28,$B$23:$B$28,求节点(其他调用!$S$4:$S$20,其他调用!$T$4:$T$20,$DI131)))</f>
        <v>0</v>
      </c>
      <c r="DR131" s="44">
        <f>IF(K$23=0,0,求节点(K$23:K$28,$B$23:$B$28,求节点(其他调用!$S$4:$S$20,其他调用!$T$4:$T$20,$DI131)))</f>
        <v>1.0787657650511595E-2</v>
      </c>
      <c r="DS131" s="44">
        <f>IF(L$23=0,0,求节点(L$23:L$28,$B$23:$B$28,求节点(其他调用!$S$4:$S$20,其他调用!$T$4:$T$20,$DI131)))</f>
        <v>0</v>
      </c>
      <c r="DT131" s="44">
        <f>IF(M$23=0,0,求节点(M$23:M$28,$B$23:$B$28,求节点(其他调用!$S$4:$S$20,其他调用!$T$4:$T$20,$DI131)))</f>
        <v>0</v>
      </c>
      <c r="DU131" s="44">
        <f>IF(N$23=0,0,求节点(N$23:N$28,$B$23:$B$28,求节点(其他调用!$S$4:$S$20,其他调用!$T$4:$T$20,$DI131)))</f>
        <v>0</v>
      </c>
      <c r="DV131" s="44">
        <f>IF(O$23=0,0,求节点(O$23:O$28,$B$23:$B$28,求节点(其他调用!$S$4:$S$20,其他调用!$T$4:$T$20,$DI131)))</f>
        <v>0</v>
      </c>
      <c r="DW131" s="44">
        <f>IF(P$23=0,0,求节点(P$23:P$28,$B$23:$B$28,求节点(其他调用!$S$4:$S$20,其他调用!$T$4:$T$20,$DI131)))</f>
        <v>0</v>
      </c>
      <c r="DX131" s="44">
        <f>IF(Q$23=0,0,求节点(Q$23:Q$28,$B$23:$B$28,求节点(其他调用!$S$4:$S$20,其他调用!$T$4:$T$20,$DI131)))</f>
        <v>0</v>
      </c>
      <c r="DY131" s="44">
        <f>IF(R$23=0,0,求节点(R$23:R$28,$B$23:$B$28,求节点(其他调用!$S$4:$S$20,其他调用!$T$4:$T$20,$DI131)))</f>
        <v>0</v>
      </c>
      <c r="DZ131" s="44">
        <f>IF(S$23=0,0,求节点(S$23:S$28,$B$23:$B$28,求节点(其他调用!$S$4:$S$20,其他调用!$T$4:$T$20,$DI131)))</f>
        <v>0</v>
      </c>
      <c r="EA131" s="44">
        <f>IF(T$23=0,0,求节点(T$23:T$28,$B$23:$B$28,求节点(其他调用!$S$4:$S$20,其他调用!$T$4:$T$20,$DI131)))</f>
        <v>0</v>
      </c>
      <c r="EB131" s="44">
        <f>IF(U$23=0,0,求节点(U$23:U$28,$B$23:$B$28,求节点(其他调用!$S$4:$S$20,其他调用!$T$4:$T$20,$DI131)))</f>
        <v>0</v>
      </c>
      <c r="EC131" s="44">
        <f>IF(V$23=0,0,求节点(V$23:V$28,$B$23:$B$28,求节点(其他调用!$S$4:$S$20,其他调用!$T$4:$T$20,$DI131)))</f>
        <v>0</v>
      </c>
      <c r="EF131" s="44">
        <v>128</v>
      </c>
      <c r="EG131" s="44">
        <f>IF(C$4=0,0,求节点(C$4:C$9,$B$4:$B$9,求节点(其他调用!$F$4:$F$42,其他调用!$G$4:$G$42,其他调用!$AG132)))</f>
        <v>6</v>
      </c>
      <c r="EH131" s="44">
        <f>IF(D$4=0,0,求节点(D$4:D$9,$B$4:$B$9,求节点(其他调用!$F$4:$F$42,其他调用!$G$4:$G$42,其他调用!$AG132)))</f>
        <v>6</v>
      </c>
      <c r="EI131" s="44">
        <f>IF(E$4=0,0,求节点(E$4:E$9,$B$4:$B$9,求节点(其他调用!$F$4:$F$42,其他调用!$G$4:$G$42,其他调用!$AG132)))</f>
        <v>6</v>
      </c>
      <c r="EJ131" s="44">
        <f>IF(F$4=0,0,求节点(F$4:F$9,$B$4:$B$9,求节点(其他调用!$F$4:$F$42,其他调用!$G$4:$G$42,其他调用!$AG132)))</f>
        <v>0</v>
      </c>
      <c r="EK131" s="44">
        <f>IF(G$4=0,0,求节点(G$4:G$9,$B$4:$B$9,求节点(其他调用!$F$4:$F$42,其他调用!$G$4:$G$42,其他调用!$AG132)))</f>
        <v>0</v>
      </c>
      <c r="EL131" s="44">
        <f>IF(H$4=0,0,求节点(H$4:H$9,$B$4:$B$9,求节点(其他调用!$F$4:$F$42,其他调用!$G$4:$G$42,其他调用!$AG132)))</f>
        <v>0</v>
      </c>
      <c r="EM131" s="44">
        <f>IF(I$4=0,0,求节点(I$4:I$9,$B$4:$B$9,求节点(其他调用!$F$4:$F$42,其他调用!$G$4:$G$42,其他调用!$AG132)))</f>
        <v>0</v>
      </c>
      <c r="EN131" s="44">
        <f>IF(J$4=0,0,求节点(J$4:J$9,$B$4:$B$9,求节点(其他调用!$F$4:$F$42,其他调用!$G$4:$G$42,其他调用!$AG132)))</f>
        <v>0</v>
      </c>
      <c r="EO131" s="44">
        <f>IF(K$4=0,0,求节点(K$4:K$9,$B$4:$B$9,求节点(其他调用!$F$4:$F$42,其他调用!$G$4:$G$42,其他调用!$AG132)))</f>
        <v>0</v>
      </c>
      <c r="EP131" s="44">
        <f>IF(L$4=0,0,求节点(L$4:L$9,$B$4:$B$9,求节点(其他调用!$F$4:$F$42,其他调用!$G$4:$G$42,其他调用!$AG132)))</f>
        <v>0</v>
      </c>
      <c r="EQ131" s="44">
        <f>IF(M$4=0,0,求节点(M$4:M$9,$B$4:$B$9,求节点(其他调用!$F$4:$F$42,其他调用!$G$4:$G$42,其他调用!$AG132)))</f>
        <v>0</v>
      </c>
      <c r="ER131" s="44">
        <f>IF(N$4=0,0,求节点(N$4:N$9,$B$4:$B$9,求节点(其他调用!$F$4:$F$42,其他调用!$G$4:$G$42,其他调用!$AG132)))</f>
        <v>0</v>
      </c>
      <c r="ES131" s="44">
        <f>IF(O$4=0,0,求节点(O$4:O$9,$B$4:$B$9,求节点(其他调用!$F$4:$F$42,其他调用!$G$4:$G$42,其他调用!$AG132)))</f>
        <v>0</v>
      </c>
      <c r="ET131" s="44">
        <f>IF(P$4=0,0,求节点(P$4:P$9,$B$4:$B$9,求节点(其他调用!$F$4:$F$42,其他调用!$G$4:$G$42,其他调用!$AG132)))</f>
        <v>0</v>
      </c>
      <c r="EU131" s="44">
        <f>IF(Q$4=0,0,求节点(Q$4:Q$9,$B$4:$B$9,求节点(其他调用!$F$4:$F$42,其他调用!$G$4:$G$42,其他调用!$AG132)))</f>
        <v>0</v>
      </c>
      <c r="EV131" s="44">
        <f>IF(R$4=0,0,求节点(R$4:R$9,$B$4:$B$9,求节点(其他调用!$F$4:$F$42,其他调用!$G$4:$G$42,其他调用!$AG132)))</f>
        <v>0</v>
      </c>
      <c r="EW131" s="44">
        <f>IF(S$4=0,0,求节点(S$4:S$9,$B$4:$B$9,求节点(其他调用!$F$4:$F$42,其他调用!$G$4:$G$42,其他调用!$AG132)))</f>
        <v>6</v>
      </c>
      <c r="EX131" s="44">
        <f>IF(T$4=0,0,求节点(T$4:T$9,$B$4:$B$9,求节点(其他调用!$F$4:$F$42,其他调用!$G$4:$G$42,其他调用!$AG132)))</f>
        <v>6</v>
      </c>
      <c r="EY131" s="44">
        <f>IF(U$4=0,0,求节点(U$4:U$9,$B$4:$B$9,求节点(其他调用!$F$4:$F$42,其他调用!$G$4:$G$42,其他调用!$AG132)))</f>
        <v>6</v>
      </c>
      <c r="EZ131" s="44">
        <f>IF(V$4=0,0,求节点(V$4:V$9,$B$4:$B$9,求节点(其他调用!$F$4:$F$42,其他调用!$G$4:$G$42,其他调用!$AG132)))</f>
        <v>0</v>
      </c>
      <c r="FA131" s="44">
        <f>IF(W$4=0,0,求节点(W$4:W$9,$B$4:$B$9,求节点(其他调用!$F$4:$F$42,其他调用!$G$4:$G$42,其他调用!$AG132)))</f>
        <v>6</v>
      </c>
      <c r="FB131" s="44">
        <f>IF(X$4=0,0,求节点(X$4:X$9,$B$4:$B$9,求节点(其他调用!$F$4:$F$42,其他调用!$G$4:$G$42,其他调用!$AG132)))</f>
        <v>6</v>
      </c>
      <c r="FC131" s="44">
        <f>IF(Y$4=0,0,求节点(Y$4:Y$9,$B$4:$B$9,求节点(其他调用!$F$4:$F$42,其他调用!$G$4:$G$42,其他调用!$AG132)))</f>
        <v>6</v>
      </c>
      <c r="FD131" s="44">
        <f>IF(Z$4=0,0,求节点(Z$4:Z$9,$B$4:$B$9,求节点(其他调用!$F$4:$F$42,其他调用!$G$4:$G$42,其他调用!$AG132)))</f>
        <v>0</v>
      </c>
      <c r="FE131" s="44">
        <f>IF(AA$4=0,0,求节点(AA$4:AA$9,$B$4:$B$9,求节点(其他调用!$F$4:$F$42,其他调用!$G$4:$G$42,其他调用!$AG132)))</f>
        <v>6</v>
      </c>
      <c r="FF131" s="44">
        <f>IF(AB$4=0,0,求节点(AB$4:AB$9,$B$4:$B$9,求节点(其他调用!$F$4:$F$42,其他调用!$G$4:$G$42,其他调用!$AG132)))</f>
        <v>6</v>
      </c>
      <c r="FG131" s="44">
        <f>IF(AC$4=0,0,求节点(AC$4:AC$9,$B$4:$B$9,求节点(其他调用!$F$4:$F$42,其他调用!$G$4:$G$42,其他调用!$AG132)))</f>
        <v>6</v>
      </c>
      <c r="FH131" s="44">
        <f>IF(AD$4=0,0,求节点(AD$4:AD$9,$B$4:$B$9,求节点(其他调用!$F$4:$F$42,其他调用!$G$4:$G$42,其他调用!$AG132)))</f>
        <v>6</v>
      </c>
      <c r="FI131" s="44">
        <f>IF(AE$4=0,0,求节点(AE$4:AE$9,$B$4:$B$9,求节点(其他调用!$F$4:$F$42,其他调用!$G$4:$G$42,其他调用!$AG132)))</f>
        <v>6</v>
      </c>
      <c r="FJ131" s="44">
        <f>IF(AF$4=0,0,求节点(AF$4:AF$9,$B$4:$B$9,求节点(其他调用!$F$4:$F$42,其他调用!$G$4:$G$42,其他调用!$AG132)))</f>
        <v>6</v>
      </c>
      <c r="FK131" s="44">
        <f>IF(AG$4=0,0,求节点(AG$4:AG$9,$B$4:$B$9,求节点(其他调用!$F$4:$F$42,其他调用!$G$4:$G$42,其他调用!$AG132)))</f>
        <v>6</v>
      </c>
      <c r="FL131" s="44">
        <f>IF(AH$4=0,0,求节点(AH$4:AH$9,$B$4:$B$9,求节点(其他调用!$F$4:$F$42,其他调用!$G$4:$G$42,其他调用!$AG132)))</f>
        <v>6</v>
      </c>
      <c r="FM131" s="44">
        <f>IF(AI$4=0,0,求节点(AI$4:AI$9,$B$4:$B$9,求节点(其他调用!$F$4:$F$42,其他调用!$G$4:$G$42,其他调用!$AG132)))</f>
        <v>6</v>
      </c>
      <c r="FN131" s="44">
        <f>IF(AJ$4=0,0,求节点(AJ$4:AJ$9,$B$4:$B$9,求节点(其他调用!$F$4:$F$42,其他调用!$G$4:$G$42,其他调用!$AG132)))</f>
        <v>6</v>
      </c>
      <c r="FO131" s="44">
        <f>IF(AK$4=0,0,求节点(AK$4:AK$9,$B$4:$B$9,求节点(其他调用!$F$4:$F$42,其他调用!$G$4:$G$42,其他调用!$AG132)))</f>
        <v>6</v>
      </c>
      <c r="FP131" s="44">
        <f>IF(AL$4=0,0,求节点(AL$4:AL$9,$B$4:$B$9,求节点(其他调用!$F$4:$F$42,其他调用!$G$4:$G$42,其他调用!$AG132)))</f>
        <v>6</v>
      </c>
      <c r="FQ131" s="44">
        <f>IF(AM$4=0,0,求节点(AM$4:AM$9,$B$4:$B$9,求节点(其他调用!$F$4:$F$42,其他调用!$G$4:$G$42,其他调用!$AG132)))</f>
        <v>6</v>
      </c>
      <c r="FR131" s="44">
        <f>IF(AN$4=0,0,求节点(AN$4:AN$9,$B$4:$B$9,求节点(其他调用!$F$4:$F$42,其他调用!$G$4:$G$42,其他调用!$AG132)))</f>
        <v>6</v>
      </c>
      <c r="FS131" s="44">
        <f>IF(AO$4=0,0,求节点(AO$4:AO$9,$B$4:$B$9,求节点(其他调用!$F$4:$F$42,其他调用!$G$4:$G$42,其他调用!$AG132)))</f>
        <v>6</v>
      </c>
      <c r="FT131" s="44">
        <f>IF(AP$4=0,0,求节点(AP$4:AP$9,$B$4:$B$9,求节点(其他调用!$F$4:$F$42,其他调用!$G$4:$G$42,其他调用!$AG132)))</f>
        <v>6</v>
      </c>
      <c r="FU131" s="44">
        <f>IF(AQ$4=0,0,求节点(AQ$4:AQ$9,$B$4:$B$9,求节点(其他调用!$F$4:$F$42,其他调用!$G$4:$G$42,其他调用!$AG132)))</f>
        <v>6</v>
      </c>
      <c r="FV131" s="44">
        <f>IF(AR$4=0,0,求节点(AR$4:AR$9,$B$4:$B$9,求节点(其他调用!$F$4:$F$42,其他调用!$G$4:$G$42,其他调用!$AG132)))</f>
        <v>6</v>
      </c>
      <c r="FW131" s="44">
        <f>IF(AS$4=0,0,求节点(AS$4:AS$9,$B$4:$B$9,求节点(其他调用!$F$4:$F$42,其他调用!$G$4:$G$42,其他调用!$AG132)))</f>
        <v>6</v>
      </c>
      <c r="FX131" s="44">
        <f>IF(AT$4=0,0,求节点(AT$4:AT$9,$B$4:$B$9,求节点(其他调用!$F$4:$F$42,其他调用!$G$4:$G$42,其他调用!$AG132)))</f>
        <v>6</v>
      </c>
      <c r="FY131" s="44">
        <f>IF(AU$4=0,0,求节点(AU$4:AU$9,$B$4:$B$9,求节点(其他调用!$F$4:$F$42,其他调用!$G$4:$G$42,其他调用!$AG132)))</f>
        <v>6</v>
      </c>
      <c r="FZ131" s="44">
        <f>IF(AV$4=0,0,求节点(AV$4:AV$9,$B$4:$B$9,求节点(其他调用!$F$4:$F$42,其他调用!$G$4:$G$42,其他调用!$AG132)))</f>
        <v>6</v>
      </c>
      <c r="GA131" s="44">
        <f>IF(AW$4=0,0,求节点(AW$4:AW$9,$B$4:$B$9,求节点(其他调用!$F$4:$F$42,其他调用!$G$4:$G$42,其他调用!$AG132)))</f>
        <v>6</v>
      </c>
      <c r="GB131" s="44">
        <f>IF(AX$4=0,0,求节点(AX$4:AX$9,$B$4:$B$9,求节点(其他调用!$F$4:$F$42,其他调用!$G$4:$G$42,其他调用!$AG132)))</f>
        <v>6</v>
      </c>
      <c r="GC131" s="44">
        <f>IF(AY$4=0,0,求节点(AY$4:AY$9,$B$4:$B$9,求节点(其他调用!$F$4:$F$42,其他调用!$G$4:$G$42,其他调用!$AG132)))</f>
        <v>6</v>
      </c>
      <c r="GD131" s="44">
        <f>IF(AZ$4=0,0,求节点(AZ$4:AZ$9,$B$4:$B$9,求节点(其他调用!$F$4:$F$42,其他调用!$G$4:$G$42,其他调用!$AG132)))</f>
        <v>6</v>
      </c>
      <c r="GF131" s="44">
        <v>128</v>
      </c>
      <c r="GG131" s="44">
        <f>IF(C$23=0,0,求节点(C$23:C$28,$B$23:$B$28,求节点(其他调用!$U$4:$U$20,其他调用!$V$4:$V$20,$GF131)))</f>
        <v>0</v>
      </c>
      <c r="GH131" s="44">
        <f>IF(D$23=0,0,求节点(D$23:D$28,$B$23:$B$28,求节点(其他调用!$U$4:$U$20,其他调用!$V$4:$V$20,$GF131)))</f>
        <v>0</v>
      </c>
      <c r="GI131" s="44">
        <f>IF(E$23=0,0,求节点(E$23:E$28,$B$23:$B$28,求节点(其他调用!$U$4:$U$20,其他调用!$V$4:$V$20,$GF131)))</f>
        <v>0</v>
      </c>
      <c r="GJ131" s="44">
        <f>IF(F$23=0,0,求节点(F$23:F$28,$B$23:$B$28,求节点(其他调用!$U$4:$U$20,其他调用!$V$4:$V$20,$GF131)))</f>
        <v>0</v>
      </c>
      <c r="GK131" s="44">
        <f>IF(G$23=0,0,求节点(G$23:G$28,$B$23:$B$28,求节点(其他调用!$U$4:$U$20,其他调用!$V$4:$V$20,$GF131)))</f>
        <v>0</v>
      </c>
      <c r="GL131" s="44">
        <f>IF(H$23=0,0,求节点(H$23:H$28,$B$23:$B$28,求节点(其他调用!$U$4:$U$20,其他调用!$V$4:$V$20,$GF131)))</f>
        <v>0</v>
      </c>
      <c r="GM131" s="44">
        <f>IF(I$23=0,0,求节点(I$23:I$28,$B$23:$B$28,求节点(其他调用!$U$4:$U$20,其他调用!$V$4:$V$20,$GF131)))</f>
        <v>0</v>
      </c>
      <c r="GN131" s="44">
        <f>IF(J$23=0,0,求节点(J$23:J$28,$B$23:$B$28,求节点(其他调用!$U$4:$U$20,其他调用!$V$4:$V$20,$GF131)))</f>
        <v>0</v>
      </c>
      <c r="GO131" s="44">
        <f>IF(K$23=0,0,求节点(K$23:K$28,$B$23:$B$28,求节点(其他调用!$U$4:$U$20,其他调用!$V$4:$V$20,$GF131)))</f>
        <v>0</v>
      </c>
      <c r="GP131" s="44">
        <f>IF(L$23=0,0,求节点(L$23:L$28,$B$23:$B$28,求节点(其他调用!$U$4:$U$20,其他调用!$V$4:$V$20,$GF131)))</f>
        <v>0</v>
      </c>
      <c r="GQ131" s="44">
        <f>IF(M$23=0,0,求节点(M$23:M$28,$B$23:$B$28,求节点(其他调用!$U$4:$U$20,其他调用!$V$4:$V$20,$GF131)))</f>
        <v>0</v>
      </c>
      <c r="GR131" s="44">
        <f>IF(N$23=0,0,求节点(N$23:N$28,$B$23:$B$28,求节点(其他调用!$U$4:$U$20,其他调用!$V$4:$V$20,$GF131)))</f>
        <v>0</v>
      </c>
      <c r="GS131" s="44">
        <f>IF(O$23=0,0,求节点(O$23:O$28,$B$23:$B$28,求节点(其他调用!$U$4:$U$20,其他调用!$V$4:$V$20,$GF131)))</f>
        <v>0</v>
      </c>
      <c r="GT131" s="44">
        <f>IF(P$23=0,0,求节点(P$23:P$28,$B$23:$B$28,求节点(其他调用!$U$4:$U$20,其他调用!$V$4:$V$20,$GF131)))</f>
        <v>0</v>
      </c>
      <c r="GU131" s="44">
        <f>IF(Q$23=0,0,求节点(Q$23:Q$28,$B$23:$B$28,求节点(其他调用!$U$4:$U$20,其他调用!$V$4:$V$20,$GF131)))</f>
        <v>0</v>
      </c>
      <c r="GV131" s="44">
        <f>IF(R$23=0,0,求节点(R$23:R$28,$B$23:$B$28,求节点(其他调用!$U$4:$U$20,其他调用!$V$4:$V$20,$GF131)))</f>
        <v>0</v>
      </c>
      <c r="GW131" s="44">
        <f>IF(S$23=0,0,求节点(S$23:S$28,$B$23:$B$28,求节点(其他调用!$U$4:$U$20,其他调用!$V$4:$V$20,$GF131)))</f>
        <v>0</v>
      </c>
      <c r="GX131" s="44">
        <f>IF(T$23=0,0,求节点(T$23:T$28,$B$23:$B$28,求节点(其他调用!$U$4:$U$20,其他调用!$V$4:$V$20,$GF131)))</f>
        <v>0</v>
      </c>
      <c r="GY131" s="44">
        <f>IF(U$23=0,0,求节点(U$23:U$28,$B$23:$B$28,求节点(其他调用!$U$4:$U$20,其他调用!$V$4:$V$20,$GF131)))</f>
        <v>0</v>
      </c>
      <c r="GZ131" s="44">
        <f>IF(V$23=0,0,求节点(V$23:V$28,$B$23:$B$28,求节点(其他调用!$U$4:$U$20,其他调用!$V$4:$V$20,$GF131)))</f>
        <v>0</v>
      </c>
      <c r="HC131" s="44">
        <v>128</v>
      </c>
      <c r="HD131" s="44">
        <f>IF(C$4=0,0,求节点(C$4:C$9,$B$4:$B$9,求节点(其他调用!$I$4:$I$42,其他调用!$J$4:$J$42,其他调用!$AH132)))</f>
        <v>6</v>
      </c>
      <c r="HE131" s="44">
        <f>IF(D$4=0,0,求节点(D$4:D$9,$B$4:$B$9,求节点(其他调用!$I$4:$I$42,其他调用!$J$4:$J$42,其他调用!$AH132)))</f>
        <v>6</v>
      </c>
      <c r="HF131" s="44">
        <f>IF(E$4=0,0,求节点(E$4:E$9,$B$4:$B$9,求节点(其他调用!$I$4:$I$42,其他调用!$J$4:$J$42,其他调用!$AH132)))</f>
        <v>6</v>
      </c>
      <c r="HG131" s="44">
        <f>IF(F$4=0,0,求节点(F$4:F$9,$B$4:$B$9,求节点(其他调用!$I$4:$I$42,其他调用!$J$4:$J$42,其他调用!$AH132)))</f>
        <v>0</v>
      </c>
      <c r="HH131" s="44">
        <f>IF(G$4=0,0,求节点(G$4:G$9,$B$4:$B$9,求节点(其他调用!$I$4:$I$42,其他调用!$J$4:$J$42,其他调用!$AH132)))</f>
        <v>0</v>
      </c>
      <c r="HI131" s="44">
        <f>IF(H$4=0,0,求节点(H$4:H$9,$B$4:$B$9,求节点(其他调用!$I$4:$I$42,其他调用!$J$4:$J$42,其他调用!$AH132)))</f>
        <v>0</v>
      </c>
      <c r="HJ131" s="44">
        <f>IF(I$4=0,0,求节点(I$4:I$9,$B$4:$B$9,求节点(其他调用!$I$4:$I$42,其他调用!$J$4:$J$42,其他调用!$AH132)))</f>
        <v>0</v>
      </c>
      <c r="HK131" s="44">
        <f>IF(J$4=0,0,求节点(J$4:J$9,$B$4:$B$9,求节点(其他调用!$I$4:$I$42,其他调用!$J$4:$J$42,其他调用!$AH132)))</f>
        <v>0</v>
      </c>
      <c r="HL131" s="44">
        <f>IF(K$4=0,0,求节点(K$4:K$9,$B$4:$B$9,求节点(其他调用!$I$4:$I$42,其他调用!$J$4:$J$42,其他调用!$AH132)))</f>
        <v>0</v>
      </c>
      <c r="HM131" s="44">
        <f>IF(L$4=0,0,求节点(L$4:L$9,$B$4:$B$9,求节点(其他调用!$I$4:$I$42,其他调用!$J$4:$J$42,其他调用!$AH132)))</f>
        <v>0</v>
      </c>
      <c r="HN131" s="44">
        <f>IF(M$4=0,0,求节点(M$4:M$9,$B$4:$B$9,求节点(其他调用!$I$4:$I$42,其他调用!$J$4:$J$42,其他调用!$AH132)))</f>
        <v>0</v>
      </c>
      <c r="HO131" s="44">
        <f>IF(N$4=0,0,求节点(N$4:N$9,$B$4:$B$9,求节点(其他调用!$I$4:$I$42,其他调用!$J$4:$J$42,其他调用!$AH132)))</f>
        <v>0</v>
      </c>
      <c r="HP131" s="44">
        <f>IF(O$4=0,0,求节点(O$4:O$9,$B$4:$B$9,求节点(其他调用!$I$4:$I$42,其他调用!$J$4:$J$42,其他调用!$AH132)))</f>
        <v>0</v>
      </c>
      <c r="HQ131" s="44">
        <f>IF(P$4=0,0,求节点(P$4:P$9,$B$4:$B$9,求节点(其他调用!$I$4:$I$42,其他调用!$J$4:$J$42,其他调用!$AH132)))</f>
        <v>0</v>
      </c>
      <c r="HR131" s="44">
        <f>IF(Q$4=0,0,求节点(Q$4:Q$9,$B$4:$B$9,求节点(其他调用!$I$4:$I$42,其他调用!$J$4:$J$42,其他调用!$AH132)))</f>
        <v>0</v>
      </c>
      <c r="HS131" s="44">
        <f>IF(R$4=0,0,求节点(R$4:R$9,$B$4:$B$9,求节点(其他调用!$I$4:$I$42,其他调用!$J$4:$J$42,其他调用!$AH132)))</f>
        <v>0</v>
      </c>
      <c r="HT131" s="44">
        <f>IF(S$4=0,0,求节点(S$4:S$9,$B$4:$B$9,求节点(其他调用!$I$4:$I$42,其他调用!$J$4:$J$42,其他调用!$AH132)))</f>
        <v>6</v>
      </c>
      <c r="HU131" s="44">
        <f>IF(T$4=0,0,求节点(T$4:T$9,$B$4:$B$9,求节点(其他调用!$I$4:$I$42,其他调用!$J$4:$J$42,其他调用!$AH132)))</f>
        <v>6</v>
      </c>
      <c r="HV131" s="44">
        <f>IF(U$4=0,0,求节点(U$4:U$9,$B$4:$B$9,求节点(其他调用!$I$4:$I$42,其他调用!$J$4:$J$42,其他调用!$AH132)))</f>
        <v>6</v>
      </c>
      <c r="HW131" s="44">
        <f>IF(V$4=0,0,求节点(V$4:V$9,$B$4:$B$9,求节点(其他调用!$I$4:$I$42,其他调用!$J$4:$J$42,其他调用!$AH132)))</f>
        <v>0</v>
      </c>
      <c r="HX131" s="44">
        <f>IF(W$4=0,0,求节点(W$4:W$9,$B$4:$B$9,求节点(其他调用!$I$4:$I$42,其他调用!$J$4:$J$42,其他调用!$AH132)))</f>
        <v>6</v>
      </c>
      <c r="HY131" s="44">
        <f>IF(X$4=0,0,求节点(X$4:X$9,$B$4:$B$9,求节点(其他调用!$I$4:$I$42,其他调用!$J$4:$J$42,其他调用!$AH132)))</f>
        <v>6</v>
      </c>
      <c r="HZ131" s="44">
        <f>IF(Y$4=0,0,求节点(Y$4:Y$9,$B$4:$B$9,求节点(其他调用!$I$4:$I$42,其他调用!$J$4:$J$42,其他调用!$AH132)))</f>
        <v>6</v>
      </c>
      <c r="IA131" s="44">
        <f>IF(Z$4=0,0,求节点(Z$4:Z$9,$B$4:$B$9,求节点(其他调用!$I$4:$I$42,其他调用!$J$4:$J$42,其他调用!$AH132)))</f>
        <v>0</v>
      </c>
      <c r="IB131" s="44">
        <f>IF(AA$4=0,0,求节点(AA$4:AA$9,$B$4:$B$9,求节点(其他调用!$I$4:$I$42,其他调用!$J$4:$J$42,其他调用!$AH132)))</f>
        <v>6</v>
      </c>
      <c r="IC131" s="44">
        <f>IF(AB$4=0,0,求节点(AB$4:AB$9,$B$4:$B$9,求节点(其他调用!$I$4:$I$42,其他调用!$J$4:$J$42,其他调用!$AH132)))</f>
        <v>6</v>
      </c>
      <c r="ID131" s="44">
        <f>IF(AC$4=0,0,求节点(AC$4:AC$9,$B$4:$B$9,求节点(其他调用!$I$4:$I$42,其他调用!$J$4:$J$42,其他调用!$AH132)))</f>
        <v>6</v>
      </c>
      <c r="IE131" s="44">
        <f>IF(AD$4=0,0,求节点(AD$4:AD$9,$B$4:$B$9,求节点(其他调用!$I$4:$I$42,其他调用!$J$4:$J$42,其他调用!$AH132)))</f>
        <v>6</v>
      </c>
      <c r="IF131" s="44">
        <f>IF(AE$4=0,0,求节点(AE$4:AE$9,$B$4:$B$9,求节点(其他调用!$I$4:$I$42,其他调用!$J$4:$J$42,其他调用!$AH132)))</f>
        <v>6</v>
      </c>
      <c r="IG131" s="44">
        <f>IF(AF$4=0,0,求节点(AF$4:AF$9,$B$4:$B$9,求节点(其他调用!$I$4:$I$42,其他调用!$J$4:$J$42,其他调用!$AH132)))</f>
        <v>6</v>
      </c>
      <c r="IH131" s="44">
        <f>IF(AG$4=0,0,求节点(AG$4:AG$9,$B$4:$B$9,求节点(其他调用!$I$4:$I$42,其他调用!$J$4:$J$42,其他调用!$AH132)))</f>
        <v>6</v>
      </c>
      <c r="II131" s="44">
        <f>IF(AH$4=0,0,求节点(AH$4:AH$9,$B$4:$B$9,求节点(其他调用!$I$4:$I$42,其他调用!$J$4:$J$42,其他调用!$AH132)))</f>
        <v>6</v>
      </c>
      <c r="IJ131" s="44">
        <f>IF(AI$4=0,0,求节点(AI$4:AI$9,$B$4:$B$9,求节点(其他调用!$I$4:$I$42,其他调用!$J$4:$J$42,其他调用!$AH132)))</f>
        <v>6</v>
      </c>
      <c r="IK131" s="44">
        <f>IF(AJ$4=0,0,求节点(AJ$4:AJ$9,$B$4:$B$9,求节点(其他调用!$I$4:$I$42,其他调用!$J$4:$J$42,其他调用!$AH132)))</f>
        <v>6</v>
      </c>
      <c r="IL131" s="44">
        <f>IF(AK$4=0,0,求节点(AK$4:AK$9,$B$4:$B$9,求节点(其他调用!$I$4:$I$42,其他调用!$J$4:$J$42,其他调用!$AH132)))</f>
        <v>6</v>
      </c>
      <c r="IM131" s="44">
        <f>IF(AL$4=0,0,求节点(AL$4:AL$9,$B$4:$B$9,求节点(其他调用!$I$4:$I$42,其他调用!$J$4:$J$42,其他调用!$AH132)))</f>
        <v>6</v>
      </c>
      <c r="IN131" s="44">
        <f>IF(AM$4=0,0,求节点(AM$4:AM$9,$B$4:$B$9,求节点(其他调用!$I$4:$I$42,其他调用!$J$4:$J$42,其他调用!$AH132)))</f>
        <v>6</v>
      </c>
      <c r="IO131" s="44">
        <f>IF(AN$4=0,0,求节点(AN$4:AN$9,$B$4:$B$9,求节点(其他调用!$I$4:$I$42,其他调用!$J$4:$J$42,其他调用!$AH132)))</f>
        <v>6</v>
      </c>
      <c r="IP131" s="44">
        <f>IF(AO$4=0,0,求节点(AO$4:AO$9,$B$4:$B$9,求节点(其他调用!$I$4:$I$42,其他调用!$J$4:$J$42,其他调用!$AH132)))</f>
        <v>6</v>
      </c>
      <c r="IQ131" s="44">
        <f>IF(AP$4=0,0,求节点(AP$4:AP$9,$B$4:$B$9,求节点(其他调用!$I$4:$I$42,其他调用!$J$4:$J$42,其他调用!$AH132)))</f>
        <v>6</v>
      </c>
      <c r="IR131" s="44">
        <f>IF(AQ$4=0,0,求节点(AQ$4:AQ$9,$B$4:$B$9,求节点(其他调用!$I$4:$I$42,其他调用!$J$4:$J$42,其他调用!$AH132)))</f>
        <v>6</v>
      </c>
      <c r="IS131" s="44">
        <f>IF(AR$4=0,0,求节点(AR$4:AR$9,$B$4:$B$9,求节点(其他调用!$I$4:$I$42,其他调用!$J$4:$J$42,其他调用!$AH132)))</f>
        <v>6</v>
      </c>
      <c r="IT131" s="44">
        <f>IF(AS$4=0,0,求节点(AS$4:AS$9,$B$4:$B$9,求节点(其他调用!$I$4:$I$42,其他调用!$J$4:$J$42,其他调用!$AH132)))</f>
        <v>6</v>
      </c>
      <c r="IU131" s="44">
        <f>IF(AT$4=0,0,求节点(AT$4:AT$9,$B$4:$B$9,求节点(其他调用!$I$4:$I$42,其他调用!$J$4:$J$42,其他调用!$AH132)))</f>
        <v>6</v>
      </c>
      <c r="IV131" s="44">
        <f>IF(AU$4=0,0,求节点(AU$4:AU$9,$B$4:$B$9,求节点(其他调用!$I$4:$I$42,其他调用!$J$4:$J$42,其他调用!$AH132)))</f>
        <v>6</v>
      </c>
      <c r="IW131" s="44">
        <f>IF(AV$4=0,0,求节点(AV$4:AV$9,$B$4:$B$9,求节点(其他调用!$I$4:$I$42,其他调用!$J$4:$J$42,其他调用!$AH132)))</f>
        <v>6</v>
      </c>
      <c r="IX131" s="44">
        <f>IF(AW$4=0,0,求节点(AW$4:AW$9,$B$4:$B$9,求节点(其他调用!$I$4:$I$42,其他调用!$J$4:$J$42,其他调用!$AH132)))</f>
        <v>6</v>
      </c>
      <c r="IY131" s="44">
        <f>IF(AX$4=0,0,求节点(AX$4:AX$9,$B$4:$B$9,求节点(其他调用!$I$4:$I$42,其他调用!$J$4:$J$42,其他调用!$AH132)))</f>
        <v>6</v>
      </c>
      <c r="IZ131" s="44">
        <f>IF(AY$4=0,0,求节点(AY$4:AY$9,$B$4:$B$9,求节点(其他调用!$I$4:$I$42,其他调用!$J$4:$J$42,其他调用!$AH132)))</f>
        <v>6</v>
      </c>
      <c r="JA131" s="44">
        <f>IF(AZ$4=0,0,求节点(AZ$4:AZ$9,$B$4:$B$9,求节点(其他调用!$I$4:$I$42,其他调用!$J$4:$J$42,其他调用!$AH132)))</f>
        <v>6</v>
      </c>
      <c r="JC131" s="44">
        <v>128</v>
      </c>
      <c r="JD131" s="44">
        <f>IF(C$23=0,0,求节点(C$23:C$28,$B$23:$B$28,求节点(其他调用!$W$4:$W$20,其他调用!$X$4:$X$20,$JC131)))</f>
        <v>0</v>
      </c>
      <c r="JE131" s="44">
        <f>IF(D$23=0,0,求节点(D$23:D$28,$B$23:$B$28,求节点(其他调用!$W$4:$W$20,其他调用!$X$4:$X$20,$JC131)))</f>
        <v>0</v>
      </c>
      <c r="JF131" s="44">
        <f>IF(E$23=0,0,求节点(E$23:E$28,$B$23:$B$28,求节点(其他调用!$W$4:$W$20,其他调用!$X$4:$X$20,$JC131)))</f>
        <v>0</v>
      </c>
      <c r="JG131" s="44">
        <f>IF(F$23=0,0,求节点(F$23:F$28,$B$23:$B$28,求节点(其他调用!$W$4:$W$20,其他调用!$X$4:$X$20,$JC131)))</f>
        <v>7.1917717670078041E-3</v>
      </c>
      <c r="JH131" s="44">
        <f>IF(G$23=0,0,求节点(G$23:G$28,$B$23:$B$28,求节点(其他调用!$W$4:$W$20,其他调用!$X$4:$X$20,$JC131)))</f>
        <v>1.0787657650511595E-2</v>
      </c>
      <c r="JI131" s="44">
        <f>IF(H$23=0,0,求节点(H$23:H$28,$B$23:$B$28,求节点(其他调用!$W$4:$W$20,其他调用!$X$4:$X$20,$JC131)))</f>
        <v>1.0787657650511595E-2</v>
      </c>
      <c r="JJ131" s="44">
        <f>IF(I$23=0,0,求节点(I$23:I$28,$B$23:$B$28,求节点(其他调用!$W$4:$W$20,其他调用!$X$4:$X$20,$JC131)))</f>
        <v>1.6344935834108454E-2</v>
      </c>
      <c r="JK131" s="44">
        <f>IF(J$23=0,0,求节点(J$23:J$28,$B$23:$B$28,求节点(其他调用!$W$4:$W$20,其他调用!$X$4:$X$20,$JC131)))</f>
        <v>0</v>
      </c>
      <c r="JL131" s="44">
        <f>IF(K$23=0,0,求节点(K$23:K$28,$B$23:$B$28,求节点(其他调用!$W$4:$W$20,其他调用!$X$4:$X$20,$JC131)))</f>
        <v>1.0787657650511595E-2</v>
      </c>
      <c r="JM131" s="44">
        <f>IF(L$23=0,0,求节点(L$23:L$28,$B$23:$B$28,求节点(其他调用!$W$4:$W$20,其他调用!$X$4:$X$20,$JC131)))</f>
        <v>0</v>
      </c>
      <c r="JN131" s="44">
        <f>IF(M$23=0,0,求节点(M$23:M$28,$B$23:$B$28,求节点(其他调用!$W$4:$W$20,其他调用!$X$4:$X$20,$JC131)))</f>
        <v>0</v>
      </c>
      <c r="JO131" s="44">
        <f>IF(N$23=0,0,求节点(N$23:N$28,$B$23:$B$28,求节点(其他调用!$W$4:$W$20,其他调用!$X$4:$X$20,$JC131)))</f>
        <v>0</v>
      </c>
      <c r="JP131" s="44">
        <f>IF(O$23=0,0,求节点(O$23:O$28,$B$23:$B$28,求节点(其他调用!$W$4:$W$20,其他调用!$X$4:$X$20,$JC131)))</f>
        <v>0</v>
      </c>
      <c r="JQ131" s="44">
        <f>IF(P$23=0,0,求节点(P$23:P$28,$B$23:$B$28,求节点(其他调用!$W$4:$W$20,其他调用!$X$4:$X$20,$JC131)))</f>
        <v>0</v>
      </c>
      <c r="JR131" s="44">
        <f>IF(Q$23=0,0,求节点(Q$23:Q$28,$B$23:$B$28,求节点(其他调用!$W$4:$W$20,其他调用!$X$4:$X$20,$JC131)))</f>
        <v>0</v>
      </c>
      <c r="JS131" s="44">
        <f>IF(R$23=0,0,求节点(R$23:R$28,$B$23:$B$28,求节点(其他调用!$W$4:$W$20,其他调用!$X$4:$X$20,$JC131)))</f>
        <v>0</v>
      </c>
      <c r="JT131" s="44">
        <f>IF(S$23=0,0,求节点(S$23:S$28,$B$23:$B$28,求节点(其他调用!$W$4:$W$20,其他调用!$X$4:$X$20,$JC131)))</f>
        <v>0</v>
      </c>
      <c r="JU131" s="44">
        <f>IF(T$23=0,0,求节点(T$23:T$28,$B$23:$B$28,求节点(其他调用!$W$4:$W$20,其他调用!$X$4:$X$20,$JC131)))</f>
        <v>0</v>
      </c>
      <c r="JV131" s="44">
        <f>IF(U$23=0,0,求节点(U$23:U$28,$B$23:$B$28,求节点(其他调用!$W$4:$W$20,其他调用!$X$4:$X$20,$JC131)))</f>
        <v>0</v>
      </c>
      <c r="JW131" s="44">
        <f>IF(V$23=0,0,求节点(V$23:V$28,$B$23:$B$28,求节点(其他调用!$W$4:$W$20,其他调用!$X$4:$X$20,$JC131)))</f>
        <v>0</v>
      </c>
      <c r="JZ131" s="44">
        <v>128</v>
      </c>
      <c r="KA131" s="44">
        <f>IF(C$4=0,0,求节点(C$4:C$9,$B$4:$B$9,求节点(其他调用!$L$4:$L$42,其他调用!$M$4:$M$42,其他调用!$AI132)))</f>
        <v>6</v>
      </c>
      <c r="KB131" s="44">
        <f>IF(D$4=0,0,求节点(D$4:D$9,$B$4:$B$9,求节点(其他调用!$L$4:$L$42,其他调用!$M$4:$M$42,其他调用!$AI132)))</f>
        <v>6</v>
      </c>
      <c r="KC131" s="44">
        <f>IF(E$4=0,0,求节点(E$4:E$9,$B$4:$B$9,求节点(其他调用!$L$4:$L$42,其他调用!$M$4:$M$42,其他调用!$AI132)))</f>
        <v>6</v>
      </c>
      <c r="KD131" s="44">
        <f>IF(F$4=0,0,求节点(F$4:F$9,$B$4:$B$9,求节点(其他调用!$L$4:$L$42,其他调用!$M$4:$M$42,其他调用!$AI132)))</f>
        <v>0</v>
      </c>
      <c r="KE131" s="44">
        <f>IF(G$4=0,0,求节点(G$4:G$9,$B$4:$B$9,求节点(其他调用!$L$4:$L$42,其他调用!$M$4:$M$42,其他调用!$AI132)))</f>
        <v>0</v>
      </c>
      <c r="KF131" s="44">
        <f>IF(H$4=0,0,求节点(H$4:H$9,$B$4:$B$9,求节点(其他调用!$L$4:$L$42,其他调用!$M$4:$M$42,其他调用!$AI132)))</f>
        <v>0</v>
      </c>
      <c r="KG131" s="44">
        <f>IF(I$4=0,0,求节点(I$4:I$9,$B$4:$B$9,求节点(其他调用!$L$4:$L$42,其他调用!$M$4:$M$42,其他调用!$AI132)))</f>
        <v>0</v>
      </c>
      <c r="KH131" s="44">
        <f>IF(J$4=0,0,求节点(J$4:J$9,$B$4:$B$9,求节点(其他调用!$L$4:$L$42,其他调用!$M$4:$M$42,其他调用!$AI132)))</f>
        <v>0</v>
      </c>
      <c r="KI131" s="44">
        <f>IF(K$4=0,0,求节点(K$4:K$9,$B$4:$B$9,求节点(其他调用!$L$4:$L$42,其他调用!$M$4:$M$42,其他调用!$AI132)))</f>
        <v>0</v>
      </c>
      <c r="KJ131" s="44">
        <f>IF(L$4=0,0,求节点(L$4:L$9,$B$4:$B$9,求节点(其他调用!$L$4:$L$42,其他调用!$M$4:$M$42,其他调用!$AI132)))</f>
        <v>0</v>
      </c>
      <c r="KK131" s="44">
        <f>IF(M$4=0,0,求节点(M$4:M$9,$B$4:$B$9,求节点(其他调用!$L$4:$L$42,其他调用!$M$4:$M$42,其他调用!$AI132)))</f>
        <v>0</v>
      </c>
      <c r="KL131" s="44">
        <f>IF(N$4=0,0,求节点(N$4:N$9,$B$4:$B$9,求节点(其他调用!$L$4:$L$42,其他调用!$M$4:$M$42,其他调用!$AI132)))</f>
        <v>0</v>
      </c>
      <c r="KM131" s="44">
        <f>IF(O$4=0,0,求节点(O$4:O$9,$B$4:$B$9,求节点(其他调用!$L$4:$L$42,其他调用!$M$4:$M$42,其他调用!$AI132)))</f>
        <v>0</v>
      </c>
      <c r="KN131" s="44">
        <f>IF(P$4=0,0,求节点(P$4:P$9,$B$4:$B$9,求节点(其他调用!$L$4:$L$42,其他调用!$M$4:$M$42,其他调用!$AI132)))</f>
        <v>0</v>
      </c>
      <c r="KO131" s="44">
        <f>IF(Q$4=0,0,求节点(Q$4:Q$9,$B$4:$B$9,求节点(其他调用!$L$4:$L$42,其他调用!$M$4:$M$42,其他调用!$AI132)))</f>
        <v>0</v>
      </c>
      <c r="KP131" s="44">
        <f>IF(R$4=0,0,求节点(R$4:R$9,$B$4:$B$9,求节点(其他调用!$L$4:$L$42,其他调用!$M$4:$M$42,其他调用!$AI132)))</f>
        <v>0</v>
      </c>
      <c r="KQ131" s="44">
        <f>IF(S$4=0,0,求节点(S$4:S$9,$B$4:$B$9,求节点(其他调用!$L$4:$L$42,其他调用!$M$4:$M$42,其他调用!$AI132)))</f>
        <v>6</v>
      </c>
      <c r="KR131" s="44">
        <f>IF(T$4=0,0,求节点(T$4:T$9,$B$4:$B$9,求节点(其他调用!$L$4:$L$42,其他调用!$M$4:$M$42,其他调用!$AI132)))</f>
        <v>6</v>
      </c>
      <c r="KS131" s="44">
        <f>IF(U$4=0,0,求节点(U$4:U$9,$B$4:$B$9,求节点(其他调用!$L$4:$L$42,其他调用!$M$4:$M$42,其他调用!$AI132)))</f>
        <v>6</v>
      </c>
      <c r="KT131" s="44">
        <f>IF(V$4=0,0,求节点(V$4:V$9,$B$4:$B$9,求节点(其他调用!$L$4:$L$42,其他调用!$M$4:$M$42,其他调用!$AI132)))</f>
        <v>0</v>
      </c>
      <c r="KU131" s="44">
        <f>IF(W$4=0,0,求节点(W$4:W$9,$B$4:$B$9,求节点(其他调用!$L$4:$L$42,其他调用!$M$4:$M$42,其他调用!$AI132)))</f>
        <v>6</v>
      </c>
      <c r="KV131" s="44">
        <f>IF(X$4=0,0,求节点(X$4:X$9,$B$4:$B$9,求节点(其他调用!$L$4:$L$42,其他调用!$M$4:$M$42,其他调用!$AI132)))</f>
        <v>6</v>
      </c>
      <c r="KW131" s="44">
        <f>IF(Y$4=0,0,求节点(Y$4:Y$9,$B$4:$B$9,求节点(其他调用!$L$4:$L$42,其他调用!$M$4:$M$42,其他调用!$AI132)))</f>
        <v>6</v>
      </c>
      <c r="KX131" s="44">
        <f>IF(Z$4=0,0,求节点(Z$4:Z$9,$B$4:$B$9,求节点(其他调用!$L$4:$L$42,其他调用!$M$4:$M$42,其他调用!$AI132)))</f>
        <v>0</v>
      </c>
      <c r="KY131" s="44">
        <f>IF(AA$4=0,0,求节点(AA$4:AA$9,$B$4:$B$9,求节点(其他调用!$L$4:$L$42,其他调用!$M$4:$M$42,其他调用!$AI132)))</f>
        <v>6</v>
      </c>
      <c r="KZ131" s="44">
        <f>IF(AB$4=0,0,求节点(AB$4:AB$9,$B$4:$B$9,求节点(其他调用!$L$4:$L$42,其他调用!$M$4:$M$42,其他调用!$AI132)))</f>
        <v>6</v>
      </c>
      <c r="LA131" s="44">
        <f>IF(AC$4=0,0,求节点(AC$4:AC$9,$B$4:$B$9,求节点(其他调用!$L$4:$L$42,其他调用!$M$4:$M$42,其他调用!$AI132)))</f>
        <v>6</v>
      </c>
      <c r="LB131" s="44">
        <f>IF(AD$4=0,0,求节点(AD$4:AD$9,$B$4:$B$9,求节点(其他调用!$L$4:$L$42,其他调用!$M$4:$M$42,其他调用!$AI132)))</f>
        <v>6</v>
      </c>
      <c r="LC131" s="44">
        <f>IF(AE$4=0,0,求节点(AE$4:AE$9,$B$4:$B$9,求节点(其他调用!$L$4:$L$42,其他调用!$M$4:$M$42,其他调用!$AI132)))</f>
        <v>6</v>
      </c>
      <c r="LD131" s="44">
        <f>IF(AF$4=0,0,求节点(AF$4:AF$9,$B$4:$B$9,求节点(其他调用!$L$4:$L$42,其他调用!$M$4:$M$42,其他调用!$AI132)))</f>
        <v>6</v>
      </c>
      <c r="LE131" s="44">
        <f>IF(AG$4=0,0,求节点(AG$4:AG$9,$B$4:$B$9,求节点(其他调用!$L$4:$L$42,其他调用!$M$4:$M$42,其他调用!$AI132)))</f>
        <v>6</v>
      </c>
      <c r="LF131" s="44">
        <f>IF(AH$4=0,0,求节点(AH$4:AH$9,$B$4:$B$9,求节点(其他调用!$L$4:$L$42,其他调用!$M$4:$M$42,其他调用!$AI132)))</f>
        <v>6</v>
      </c>
      <c r="LG131" s="44">
        <f>IF(AI$4=0,0,求节点(AI$4:AI$9,$B$4:$B$9,求节点(其他调用!$L$4:$L$42,其他调用!$M$4:$M$42,其他调用!$AI132)))</f>
        <v>6</v>
      </c>
      <c r="LH131" s="44">
        <f>IF(AJ$4=0,0,求节点(AJ$4:AJ$9,$B$4:$B$9,求节点(其他调用!$L$4:$L$42,其他调用!$M$4:$M$42,其他调用!$AI132)))</f>
        <v>6</v>
      </c>
      <c r="LI131" s="44">
        <f>IF(AK$4=0,0,求节点(AK$4:AK$9,$B$4:$B$9,求节点(其他调用!$L$4:$L$42,其他调用!$M$4:$M$42,其他调用!$AI132)))</f>
        <v>6</v>
      </c>
      <c r="LJ131" s="44">
        <f>IF(AL$4=0,0,求节点(AL$4:AL$9,$B$4:$B$9,求节点(其他调用!$L$4:$L$42,其他调用!$M$4:$M$42,其他调用!$AI132)))</f>
        <v>6</v>
      </c>
      <c r="LK131" s="44">
        <f>IF(AM$4=0,0,求节点(AM$4:AM$9,$B$4:$B$9,求节点(其他调用!$L$4:$L$42,其他调用!$M$4:$M$42,其他调用!$AI132)))</f>
        <v>6</v>
      </c>
      <c r="LL131" s="44">
        <f>IF(AN$4=0,0,求节点(AN$4:AN$9,$B$4:$B$9,求节点(其他调用!$L$4:$L$42,其他调用!$M$4:$M$42,其他调用!$AI132)))</f>
        <v>6</v>
      </c>
      <c r="LM131" s="44">
        <f>IF(AO$4=0,0,求节点(AO$4:AO$9,$B$4:$B$9,求节点(其他调用!$L$4:$L$42,其他调用!$M$4:$M$42,其他调用!$AI132)))</f>
        <v>6</v>
      </c>
      <c r="LN131" s="44">
        <f>IF(AP$4=0,0,求节点(AP$4:AP$9,$B$4:$B$9,求节点(其他调用!$L$4:$L$42,其他调用!$M$4:$M$42,其他调用!$AI132)))</f>
        <v>6</v>
      </c>
      <c r="LO131" s="44">
        <f>IF(AQ$4=0,0,求节点(AQ$4:AQ$9,$B$4:$B$9,求节点(其他调用!$L$4:$L$42,其他调用!$M$4:$M$42,其他调用!$AI132)))</f>
        <v>6</v>
      </c>
      <c r="LP131" s="44">
        <f>IF(AR$4=0,0,求节点(AR$4:AR$9,$B$4:$B$9,求节点(其他调用!$L$4:$L$42,其他调用!$M$4:$M$42,其他调用!$AI132)))</f>
        <v>6</v>
      </c>
      <c r="LQ131" s="44">
        <f>IF(AS$4=0,0,求节点(AS$4:AS$9,$B$4:$B$9,求节点(其他调用!$L$4:$L$42,其他调用!$M$4:$M$42,其他调用!$AI132)))</f>
        <v>6</v>
      </c>
      <c r="LR131" s="44">
        <f>IF(AT$4=0,0,求节点(AT$4:AT$9,$B$4:$B$9,求节点(其他调用!$L$4:$L$42,其他调用!$M$4:$M$42,其他调用!$AI132)))</f>
        <v>6</v>
      </c>
      <c r="LS131" s="44">
        <f>IF(AU$4=0,0,求节点(AU$4:AU$9,$B$4:$B$9,求节点(其他调用!$L$4:$L$42,其他调用!$M$4:$M$42,其他调用!$AI132)))</f>
        <v>6</v>
      </c>
      <c r="LT131" s="44">
        <f>IF(AV$4=0,0,求节点(AV$4:AV$9,$B$4:$B$9,求节点(其他调用!$L$4:$L$42,其他调用!$M$4:$M$42,其他调用!$AI132)))</f>
        <v>6</v>
      </c>
      <c r="LU131" s="44">
        <f>IF(AW$4=0,0,求节点(AW$4:AW$9,$B$4:$B$9,求节点(其他调用!$L$4:$L$42,其他调用!$M$4:$M$42,其他调用!$AI132)))</f>
        <v>6</v>
      </c>
      <c r="LV131" s="44">
        <f>IF(AX$4=0,0,求节点(AX$4:AX$9,$B$4:$B$9,求节点(其他调用!$L$4:$L$42,其他调用!$M$4:$M$42,其他调用!$AI132)))</f>
        <v>6</v>
      </c>
      <c r="LW131" s="44">
        <f>IF(AY$4=0,0,求节点(AY$4:AY$9,$B$4:$B$9,求节点(其他调用!$L$4:$L$42,其他调用!$M$4:$M$42,其他调用!$AI132)))</f>
        <v>6</v>
      </c>
      <c r="LX131" s="44">
        <f>IF(AZ$4=0,0,求节点(AZ$4:AZ$9,$B$4:$B$9,求节点(其他调用!$L$4:$L$42,其他调用!$M$4:$M$42,其他调用!$AI132)))</f>
        <v>6</v>
      </c>
      <c r="LZ131" s="44">
        <v>128</v>
      </c>
      <c r="MA131" s="44">
        <f>IF(C$23=0,0,求节点(C$23:C$28,$B$23:$B$28,求节点(其他调用!$Y$4:$Y$20,其他调用!$Z$4:$Z$20,$LZ131)))</f>
        <v>0</v>
      </c>
      <c r="MB131" s="44">
        <f>IF(D$23=0,0,求节点(D$23:D$28,$B$23:$B$28,求节点(其他调用!$Y$4:$Y$20,其他调用!$Z$4:$Z$20,$LZ131)))</f>
        <v>0</v>
      </c>
      <c r="MC131" s="44">
        <f>IF(E$23=0,0,求节点(E$23:E$28,$B$23:$B$28,求节点(其他调用!$Y$4:$Y$20,其他调用!$Z$4:$Z$20,$LZ131)))</f>
        <v>0</v>
      </c>
      <c r="MD131" s="44">
        <f>IF(F$23=0,0,求节点(F$23:F$28,$B$23:$B$28,求节点(其他调用!$Y$4:$Y$20,其他调用!$Z$4:$Z$20,$LZ131)))</f>
        <v>0</v>
      </c>
      <c r="ME131" s="44">
        <f>IF(G$23=0,0,求节点(G$23:G$28,$B$23:$B$28,求节点(其他调用!$Y$4:$Y$20,其他调用!$Z$4:$Z$20,$LZ131)))</f>
        <v>0</v>
      </c>
      <c r="MF131" s="44">
        <f>IF(H$23=0,0,求节点(H$23:H$28,$B$23:$B$28,求节点(其他调用!$Y$4:$Y$20,其他调用!$Z$4:$Z$20,$LZ131)))</f>
        <v>0</v>
      </c>
      <c r="MG131" s="44">
        <f>IF(I$23=0,0,求节点(I$23:I$28,$B$23:$B$28,求节点(其他调用!$Y$4:$Y$20,其他调用!$Z$4:$Z$20,$LZ131)))</f>
        <v>0</v>
      </c>
      <c r="MH131" s="44">
        <f>IF(J$23=0,0,求节点(J$23:J$28,$B$23:$B$28,求节点(其他调用!$Y$4:$Y$20,其他调用!$Z$4:$Z$20,$LZ131)))</f>
        <v>0</v>
      </c>
      <c r="MI131" s="44">
        <f>IF(K$23=0,0,求节点(K$23:K$28,$B$23:$B$28,求节点(其他调用!$Y$4:$Y$20,其他调用!$Z$4:$Z$20,$LZ131)))</f>
        <v>0</v>
      </c>
      <c r="MJ131" s="44">
        <f>IF(L$23=0,0,求节点(L$23:L$28,$B$23:$B$28,求节点(其他调用!$Y$4:$Y$20,其他调用!$Z$4:$Z$20,$LZ131)))</f>
        <v>0</v>
      </c>
      <c r="MK131" s="44">
        <f>IF(M$23=0,0,求节点(M$23:M$28,$B$23:$B$28,求节点(其他调用!$Y$4:$Y$20,其他调用!$Z$4:$Z$20,$LZ131)))</f>
        <v>0</v>
      </c>
      <c r="ML131" s="44">
        <f>IF(N$23=0,0,求节点(N$23:N$28,$B$23:$B$28,求节点(其他调用!$Y$4:$Y$20,其他调用!$Z$4:$Z$20,$LZ131)))</f>
        <v>0</v>
      </c>
      <c r="MM131" s="44">
        <f>IF(O$23=0,0,求节点(O$23:O$28,$B$23:$B$28,求节点(其他调用!$Y$4:$Y$20,其他调用!$Z$4:$Z$20,$LZ131)))</f>
        <v>0</v>
      </c>
      <c r="MN131" s="44">
        <f>IF(P$23=0,0,求节点(P$23:P$28,$B$23:$B$28,求节点(其他调用!$Y$4:$Y$20,其他调用!$Z$4:$Z$20,$LZ131)))</f>
        <v>0</v>
      </c>
      <c r="MO131" s="44">
        <f>IF(Q$23=0,0,求节点(Q$23:Q$28,$B$23:$B$28,求节点(其他调用!$Y$4:$Y$20,其他调用!$Z$4:$Z$20,$LZ131)))</f>
        <v>0</v>
      </c>
      <c r="MP131" s="44">
        <f>IF(R$23=0,0,求节点(R$23:R$28,$B$23:$B$28,求节点(其他调用!$Y$4:$Y$20,其他调用!$Z$4:$Z$20,$LZ131)))</f>
        <v>0</v>
      </c>
      <c r="MQ131" s="44">
        <f>IF(S$23=0,0,求节点(S$23:S$28,$B$23:$B$28,求节点(其他调用!$Y$4:$Y$20,其他调用!$Z$4:$Z$20,$LZ131)))</f>
        <v>0</v>
      </c>
      <c r="MR131" s="44">
        <f>IF(T$23=0,0,求节点(T$23:T$28,$B$23:$B$28,求节点(其他调用!$Y$4:$Y$20,其他调用!$Z$4:$Z$20,$LZ131)))</f>
        <v>0</v>
      </c>
      <c r="MS131" s="44">
        <f>IF(U$23=0,0,求节点(U$23:U$28,$B$23:$B$28,求节点(其他调用!$Y$4:$Y$20,其他调用!$Z$4:$Z$20,$LZ131)))</f>
        <v>0</v>
      </c>
      <c r="MT131" s="44">
        <f>IF(V$23=0,0,求节点(V$23:V$28,$B$23:$B$28,求节点(其他调用!$Y$4:$Y$20,其他调用!$Z$4:$Z$20,$LZ131)))</f>
        <v>0</v>
      </c>
      <c r="MW131" s="44">
        <v>128</v>
      </c>
      <c r="MX131" s="44">
        <f>IF(C$4=0,0,求节点(C$4:C$9,$B$4:$B$9,求节点(其他调用!$O$4:$O$42,其他调用!$P$4:$P$42,其他调用!$AJ132)))</f>
        <v>6</v>
      </c>
      <c r="MY131" s="44">
        <f>IF(D$4=0,0,求节点(D$4:D$9,$B$4:$B$9,求节点(其他调用!$O$4:$O$42,其他调用!$P$4:$P$42,其他调用!$AJ132)))</f>
        <v>6</v>
      </c>
      <c r="MZ131" s="44">
        <f>IF(E$4=0,0,求节点(E$4:E$9,$B$4:$B$9,求节点(其他调用!$O$4:$O$42,其他调用!$P$4:$P$42,其他调用!$AJ132)))</f>
        <v>6</v>
      </c>
      <c r="NA131" s="44">
        <f>IF(F$4=0,0,求节点(F$4:F$9,$B$4:$B$9,求节点(其他调用!$O$4:$O$42,其他调用!$P$4:$P$42,其他调用!$AJ132)))</f>
        <v>0</v>
      </c>
      <c r="NB131" s="44">
        <f>IF(G$4=0,0,求节点(G$4:G$9,$B$4:$B$9,求节点(其他调用!$O$4:$O$42,其他调用!$P$4:$P$42,其他调用!$AJ132)))</f>
        <v>0</v>
      </c>
      <c r="NC131" s="44">
        <f>IF(H$4=0,0,求节点(H$4:H$9,$B$4:$B$9,求节点(其他调用!$O$4:$O$42,其他调用!$P$4:$P$42,其他调用!$AJ132)))</f>
        <v>0</v>
      </c>
      <c r="ND131" s="44">
        <f>IF(I$4=0,0,求节点(I$4:I$9,$B$4:$B$9,求节点(其他调用!$O$4:$O$42,其他调用!$P$4:$P$42,其他调用!$AJ132)))</f>
        <v>0</v>
      </c>
      <c r="NE131" s="44">
        <f>IF(J$4=0,0,求节点(J$4:J$9,$B$4:$B$9,求节点(其他调用!$O$4:$O$42,其他调用!$P$4:$P$42,其他调用!$AJ132)))</f>
        <v>0</v>
      </c>
      <c r="NF131" s="44">
        <f>IF(K$4=0,0,求节点(K$4:K$9,$B$4:$B$9,求节点(其他调用!$O$4:$O$42,其他调用!$P$4:$P$42,其他调用!$AJ132)))</f>
        <v>0</v>
      </c>
      <c r="NG131" s="44">
        <f>IF(L$4=0,0,求节点(L$4:L$9,$B$4:$B$9,求节点(其他调用!$O$4:$O$42,其他调用!$P$4:$P$42,其他调用!$AJ132)))</f>
        <v>0</v>
      </c>
      <c r="NH131" s="44">
        <f>IF(M$4=0,0,求节点(M$4:M$9,$B$4:$B$9,求节点(其他调用!$O$4:$O$42,其他调用!$P$4:$P$42,其他调用!$AJ132)))</f>
        <v>0</v>
      </c>
      <c r="NI131" s="44">
        <f>IF(N$4=0,0,求节点(N$4:N$9,$B$4:$B$9,求节点(其他调用!$O$4:$O$42,其他调用!$P$4:$P$42,其他调用!$AJ132)))</f>
        <v>0</v>
      </c>
      <c r="NJ131" s="44">
        <f>IF(O$4=0,0,求节点(O$4:O$9,$B$4:$B$9,求节点(其他调用!$O$4:$O$42,其他调用!$P$4:$P$42,其他调用!$AJ132)))</f>
        <v>0</v>
      </c>
      <c r="NK131" s="44">
        <f>IF(P$4=0,0,求节点(P$4:P$9,$B$4:$B$9,求节点(其他调用!$O$4:$O$42,其他调用!$P$4:$P$42,其他调用!$AJ132)))</f>
        <v>0</v>
      </c>
      <c r="NL131" s="44">
        <f>IF(Q$4=0,0,求节点(Q$4:Q$9,$B$4:$B$9,求节点(其他调用!$O$4:$O$42,其他调用!$P$4:$P$42,其他调用!$AJ132)))</f>
        <v>0</v>
      </c>
      <c r="NM131" s="44">
        <f>IF(R$4=0,0,求节点(R$4:R$9,$B$4:$B$9,求节点(其他调用!$O$4:$O$42,其他调用!$P$4:$P$42,其他调用!$AJ132)))</f>
        <v>0</v>
      </c>
      <c r="NN131" s="44">
        <f>IF(S$4=0,0,求节点(S$4:S$9,$B$4:$B$9,求节点(其他调用!$O$4:$O$42,其他调用!$P$4:$P$42,其他调用!$AJ132)))</f>
        <v>6</v>
      </c>
      <c r="NO131" s="44">
        <f>IF(T$4=0,0,求节点(T$4:T$9,$B$4:$B$9,求节点(其他调用!$O$4:$O$42,其他调用!$P$4:$P$42,其他调用!$AJ132)))</f>
        <v>6</v>
      </c>
      <c r="NP131" s="44">
        <f>IF(U$4=0,0,求节点(U$4:U$9,$B$4:$B$9,求节点(其他调用!$O$4:$O$42,其他调用!$P$4:$P$42,其他调用!$AJ132)))</f>
        <v>6</v>
      </c>
      <c r="NQ131" s="44">
        <f>IF(V$4=0,0,求节点(V$4:V$9,$B$4:$B$9,求节点(其他调用!$O$4:$O$42,其他调用!$P$4:$P$42,其他调用!$AJ132)))</f>
        <v>0</v>
      </c>
      <c r="NR131" s="44">
        <f>IF(W$4=0,0,求节点(W$4:W$9,$B$4:$B$9,求节点(其他调用!$O$4:$O$42,其他调用!$P$4:$P$42,其他调用!$AJ132)))</f>
        <v>6</v>
      </c>
      <c r="NS131" s="44">
        <f>IF(X$4=0,0,求节点(X$4:X$9,$B$4:$B$9,求节点(其他调用!$O$4:$O$42,其他调用!$P$4:$P$42,其他调用!$AJ132)))</f>
        <v>6</v>
      </c>
      <c r="NT131" s="44">
        <f>IF(Y$4=0,0,求节点(Y$4:Y$9,$B$4:$B$9,求节点(其他调用!$O$4:$O$42,其他调用!$P$4:$P$42,其他调用!$AJ132)))</f>
        <v>6</v>
      </c>
      <c r="NU131" s="44">
        <f>IF(Z$4=0,0,求节点(Z$4:Z$9,$B$4:$B$9,求节点(其他调用!$O$4:$O$42,其他调用!$P$4:$P$42,其他调用!$AJ132)))</f>
        <v>0</v>
      </c>
      <c r="NV131" s="44">
        <f>IF(AA$4=0,0,求节点(AA$4:AA$9,$B$4:$B$9,求节点(其他调用!$O$4:$O$42,其他调用!$P$4:$P$42,其他调用!$AJ132)))</f>
        <v>6</v>
      </c>
      <c r="NW131" s="44">
        <f>IF(AB$4=0,0,求节点(AB$4:AB$9,$B$4:$B$9,求节点(其他调用!$O$4:$O$42,其他调用!$P$4:$P$42,其他调用!$AJ132)))</f>
        <v>6</v>
      </c>
      <c r="NX131" s="44">
        <f>IF(AC$4=0,0,求节点(AC$4:AC$9,$B$4:$B$9,求节点(其他调用!$O$4:$O$42,其他调用!$P$4:$P$42,其他调用!$AJ132)))</f>
        <v>6</v>
      </c>
      <c r="NY131" s="44">
        <f>IF(AD$4=0,0,求节点(AD$4:AD$9,$B$4:$B$9,求节点(其他调用!$O$4:$O$42,其他调用!$P$4:$P$42,其他调用!$AJ132)))</f>
        <v>6</v>
      </c>
      <c r="NZ131" s="44">
        <f>IF(AE$4=0,0,求节点(AE$4:AE$9,$B$4:$B$9,求节点(其他调用!$O$4:$O$42,其他调用!$P$4:$P$42,其他调用!$AJ132)))</f>
        <v>6</v>
      </c>
      <c r="OA131" s="44">
        <f>IF(AF$4=0,0,求节点(AF$4:AF$9,$B$4:$B$9,求节点(其他调用!$O$4:$O$42,其他调用!$P$4:$P$42,其他调用!$AJ132)))</f>
        <v>6</v>
      </c>
      <c r="OB131" s="44">
        <f>IF(AG$4=0,0,求节点(AG$4:AG$9,$B$4:$B$9,求节点(其他调用!$O$4:$O$42,其他调用!$P$4:$P$42,其他调用!$AJ132)))</f>
        <v>6</v>
      </c>
      <c r="OC131" s="44">
        <f>IF(AH$4=0,0,求节点(AH$4:AH$9,$B$4:$B$9,求节点(其他调用!$O$4:$O$42,其他调用!$P$4:$P$42,其他调用!$AJ132)))</f>
        <v>6</v>
      </c>
      <c r="OD131" s="44">
        <f>IF(AI$4=0,0,求节点(AI$4:AI$9,$B$4:$B$9,求节点(其他调用!$O$4:$O$42,其他调用!$P$4:$P$42,其他调用!$AJ132)))</f>
        <v>6</v>
      </c>
      <c r="OE131" s="44">
        <f>IF(AJ$4=0,0,求节点(AJ$4:AJ$9,$B$4:$B$9,求节点(其他调用!$O$4:$O$42,其他调用!$P$4:$P$42,其他调用!$AJ132)))</f>
        <v>6</v>
      </c>
      <c r="OF131" s="44">
        <f>IF(AK$4=0,0,求节点(AK$4:AK$9,$B$4:$B$9,求节点(其他调用!$O$4:$O$42,其他调用!$P$4:$P$42,其他调用!$AJ132)))</f>
        <v>6</v>
      </c>
      <c r="OG131" s="44">
        <f>IF(AL$4=0,0,求节点(AL$4:AL$9,$B$4:$B$9,求节点(其他调用!$O$4:$O$42,其他调用!$P$4:$P$42,其他调用!$AJ132)))</f>
        <v>6</v>
      </c>
      <c r="OH131" s="44">
        <f>IF(AM$4=0,0,求节点(AM$4:AM$9,$B$4:$B$9,求节点(其他调用!$O$4:$O$42,其他调用!$P$4:$P$42,其他调用!$AJ132)))</f>
        <v>6</v>
      </c>
      <c r="OI131" s="44">
        <f>IF(AN$4=0,0,求节点(AN$4:AN$9,$B$4:$B$9,求节点(其他调用!$O$4:$O$42,其他调用!$P$4:$P$42,其他调用!$AJ132)))</f>
        <v>6</v>
      </c>
      <c r="OJ131" s="44">
        <f>IF(AO$4=0,0,求节点(AO$4:AO$9,$B$4:$B$9,求节点(其他调用!$O$4:$O$42,其他调用!$P$4:$P$42,其他调用!$AJ132)))</f>
        <v>6</v>
      </c>
      <c r="OK131" s="44">
        <f>IF(AP$4=0,0,求节点(AP$4:AP$9,$B$4:$B$9,求节点(其他调用!$O$4:$O$42,其他调用!$P$4:$P$42,其他调用!$AJ132)))</f>
        <v>6</v>
      </c>
      <c r="OL131" s="44">
        <f>IF(AQ$4=0,0,求节点(AQ$4:AQ$9,$B$4:$B$9,求节点(其他调用!$O$4:$O$42,其他调用!$P$4:$P$42,其他调用!$AJ132)))</f>
        <v>6</v>
      </c>
      <c r="OM131" s="44">
        <f>IF(AR$4=0,0,求节点(AR$4:AR$9,$B$4:$B$9,求节点(其他调用!$O$4:$O$42,其他调用!$P$4:$P$42,其他调用!$AJ132)))</f>
        <v>6</v>
      </c>
      <c r="ON131" s="44">
        <f>IF(AS$4=0,0,求节点(AS$4:AS$9,$B$4:$B$9,求节点(其他调用!$O$4:$O$42,其他调用!$P$4:$P$42,其他调用!$AJ132)))</f>
        <v>6</v>
      </c>
      <c r="OO131" s="44">
        <f>IF(AT$4=0,0,求节点(AT$4:AT$9,$B$4:$B$9,求节点(其他调用!$O$4:$O$42,其他调用!$P$4:$P$42,其他调用!$AJ132)))</f>
        <v>6</v>
      </c>
      <c r="OP131" s="44">
        <f>IF(AU$4=0,0,求节点(AU$4:AU$9,$B$4:$B$9,求节点(其他调用!$O$4:$O$42,其他调用!$P$4:$P$42,其他调用!$AJ132)))</f>
        <v>6</v>
      </c>
      <c r="OQ131" s="44">
        <f>IF(AV$4=0,0,求节点(AV$4:AV$9,$B$4:$B$9,求节点(其他调用!$O$4:$O$42,其他调用!$P$4:$P$42,其他调用!$AJ132)))</f>
        <v>6</v>
      </c>
      <c r="OR131" s="44">
        <f>IF(AW$4=0,0,求节点(AW$4:AW$9,$B$4:$B$9,求节点(其他调用!$O$4:$O$42,其他调用!$P$4:$P$42,其他调用!$AJ132)))</f>
        <v>6</v>
      </c>
      <c r="OS131" s="44">
        <f>IF(AX$4=0,0,求节点(AX$4:AX$9,$B$4:$B$9,求节点(其他调用!$O$4:$O$42,其他调用!$P$4:$P$42,其他调用!$AJ132)))</f>
        <v>6</v>
      </c>
      <c r="OT131" s="44">
        <f>IF(AY$4=0,0,求节点(AY$4:AY$9,$B$4:$B$9,求节点(其他调用!$O$4:$O$42,其他调用!$P$4:$P$42,其他调用!$AJ132)))</f>
        <v>6</v>
      </c>
      <c r="OU131" s="44">
        <f>IF(AZ$4=0,0,求节点(AZ$4:AZ$9,$B$4:$B$9,求节点(其他调用!$O$4:$O$42,其他调用!$P$4:$P$42,其他调用!$AJ132)))</f>
        <v>6</v>
      </c>
      <c r="OW131" s="44">
        <v>128</v>
      </c>
      <c r="OX131" s="44">
        <f>IF(C$23=0,0,求节点(C$23:C$28,$B$23:$B$28,求节点(其他调用!$AA$4:$AA$20,其他调用!$AB$4:$AB$20,$OW131)))</f>
        <v>0</v>
      </c>
      <c r="OY131" s="44">
        <f>IF(D$23=0,0,求节点(D$23:D$28,$B$23:$B$28,求节点(其他调用!$AA$4:$AA$20,其他调用!$AB$4:$AB$20,$OW131)))</f>
        <v>0</v>
      </c>
      <c r="OZ131" s="44">
        <f>IF(E$23=0,0,求节点(E$23:E$28,$B$23:$B$28,求节点(其他调用!$AA$4:$AA$20,其他调用!$AB$4:$AB$20,$OW131)))</f>
        <v>0</v>
      </c>
      <c r="PA131" s="44">
        <f>IF(F$23=0,0,求节点(F$23:F$28,$B$23:$B$28,求节点(其他调用!$AA$4:$AA$20,其他调用!$AB$4:$AB$20,$OW131)))</f>
        <v>7.6994262446787864E-3</v>
      </c>
      <c r="PB131" s="44">
        <f>IF(G$23=0,0,求节点(G$23:G$28,$B$23:$B$28,求节点(其他调用!$AA$4:$AA$20,其他调用!$AB$4:$AB$20,$OW131)))</f>
        <v>1.1549139367018291E-2</v>
      </c>
      <c r="PC131" s="44">
        <f>IF(H$23=0,0,求节点(H$23:H$28,$B$23:$B$28,求节点(其他调用!$AA$4:$AA$20,其他调用!$AB$4:$AB$20,$OW131)))</f>
        <v>1.1549139367018291E-2</v>
      </c>
      <c r="PD131" s="44">
        <f>IF(I$23=0,0,求节点(I$23:I$28,$B$23:$B$28,求节点(其他调用!$AA$4:$AA$20,其他调用!$AB$4:$AB$20,$OW131)))</f>
        <v>1.7498696010633807E-2</v>
      </c>
      <c r="PE131" s="44">
        <f>IF(J$23=0,0,求节点(J$23:J$28,$B$23:$B$28,求节点(其他调用!$AA$4:$AA$20,其他调用!$AB$4:$AB$20,$OW131)))</f>
        <v>0</v>
      </c>
      <c r="PF131" s="44">
        <f>IF(K$23=0,0,求节点(K$23:K$28,$B$23:$B$28,求节点(其他调用!$AA$4:$AA$20,其他调用!$AB$4:$AB$20,$OW131)))</f>
        <v>1.1549139367018291E-2</v>
      </c>
      <c r="PG131" s="44">
        <f>IF(L$23=0,0,求节点(L$23:L$28,$B$23:$B$28,求节点(其他调用!$AA$4:$AA$20,其他调用!$AB$4:$AB$20,$OW131)))</f>
        <v>0</v>
      </c>
      <c r="PH131" s="44">
        <f>IF(M$23=0,0,求节点(M$23:M$28,$B$23:$B$28,求节点(其他调用!$AA$4:$AA$20,其他调用!$AB$4:$AB$20,$OW131)))</f>
        <v>0</v>
      </c>
      <c r="PI131" s="44">
        <f>IF(N$23=0,0,求节点(N$23:N$28,$B$23:$B$28,求节点(其他调用!$AA$4:$AA$20,其他调用!$AB$4:$AB$20,$OW131)))</f>
        <v>0</v>
      </c>
      <c r="PJ131" s="44">
        <f>IF(O$23=0,0,求节点(O$23:O$28,$B$23:$B$28,求节点(其他调用!$AA$4:$AA$20,其他调用!$AB$4:$AB$20,$OW131)))</f>
        <v>0</v>
      </c>
      <c r="PK131" s="44">
        <f>IF(P$23=0,0,求节点(P$23:P$28,$B$23:$B$28,求节点(其他调用!$AA$4:$AA$20,其他调用!$AB$4:$AB$20,$OW131)))</f>
        <v>0</v>
      </c>
      <c r="PL131" s="44">
        <f>IF(Q$23=0,0,求节点(Q$23:Q$28,$B$23:$B$28,求节点(其他调用!$AA$4:$AA$20,其他调用!$AB$4:$AB$20,$OW131)))</f>
        <v>0</v>
      </c>
      <c r="PM131" s="44">
        <f>IF(R$23=0,0,求节点(R$23:R$28,$B$23:$B$28,求节点(其他调用!$AA$4:$AA$20,其他调用!$AB$4:$AB$20,$OW131)))</f>
        <v>0</v>
      </c>
      <c r="PN131" s="44">
        <f>IF(S$23=0,0,求节点(S$23:S$28,$B$23:$B$28,求节点(其他调用!$AA$4:$AA$20,其他调用!$AB$4:$AB$20,$OW131)))</f>
        <v>0</v>
      </c>
      <c r="PO131" s="44">
        <f>IF(T$23=0,0,求节点(T$23:T$28,$B$23:$B$28,求节点(其他调用!$AA$4:$AA$20,其他调用!$AB$4:$AB$20,$OW131)))</f>
        <v>0</v>
      </c>
      <c r="PP131" s="44">
        <f>IF(U$23=0,0,求节点(U$23:U$28,$B$23:$B$28,求节点(其他调用!$AA$4:$AA$20,其他调用!$AB$4:$AB$20,$OW131)))</f>
        <v>0</v>
      </c>
      <c r="PQ131" s="44">
        <f>IF(V$23=0,0,求节点(V$23:V$28,$B$23:$B$28,求节点(其他调用!$AA$4:$AA$20,其他调用!$AB$4:$AB$20,$OW131)))</f>
        <v>0</v>
      </c>
    </row>
    <row r="132" spans="61:433" x14ac:dyDescent="0.2">
      <c r="BI132" s="44">
        <v>129</v>
      </c>
      <c r="BJ132" s="44">
        <f>IF(C$4=0,0,求节点(C$4:C$9,$B$4:$B$9,求节点(其他调用!$C$4:$C$42,其他调用!$D$4:$D$42,其他调用!$AF133)))</f>
        <v>6</v>
      </c>
      <c r="BK132" s="44">
        <f>IF(D$4=0,0,求节点(D$4:D$9,$B$4:$B$9,求节点(其他调用!$C$4:$C$42,其他调用!$D$4:$D$42,其他调用!$AF133)))</f>
        <v>6</v>
      </c>
      <c r="BL132" s="44">
        <f>IF(E$4=0,0,求节点(E$4:E$9,$B$4:$B$9,求节点(其他调用!$C$4:$C$42,其他调用!$D$4:$D$42,其他调用!$AF133)))</f>
        <v>5.8667413167452782</v>
      </c>
      <c r="BM132" s="44">
        <f>IF(F$4=0,0,求节点(F$4:F$9,$B$4:$B$9,求节点(其他调用!$C$4:$C$42,其他调用!$D$4:$D$42,其他调用!$AF133)))</f>
        <v>0</v>
      </c>
      <c r="BN132" s="44">
        <f>IF(G$4=0,0,求节点(G$4:G$9,$B$4:$B$9,求节点(其他调用!$C$4:$C$42,其他调用!$D$4:$D$42,其他调用!$AF133)))</f>
        <v>0</v>
      </c>
      <c r="BO132" s="44">
        <f>IF(H$4=0,0,求节点(H$4:H$9,$B$4:$B$9,求节点(其他调用!$C$4:$C$42,其他调用!$D$4:$D$42,其他调用!$AF133)))</f>
        <v>0</v>
      </c>
      <c r="BP132" s="44">
        <f>IF(I$4=0,0,求节点(I$4:I$9,$B$4:$B$9,求节点(其他调用!$C$4:$C$42,其他调用!$D$4:$D$42,其他调用!$AF133)))</f>
        <v>0</v>
      </c>
      <c r="BQ132" s="44">
        <f>IF(J$4=0,0,求节点(J$4:J$9,$B$4:$B$9,求节点(其他调用!$C$4:$C$42,其他调用!$D$4:$D$42,其他调用!$AF133)))</f>
        <v>0</v>
      </c>
      <c r="BR132" s="44">
        <f>IF(K$4=0,0,求节点(K$4:K$9,$B$4:$B$9,求节点(其他调用!$C$4:$C$42,其他调用!$D$4:$D$42,其他调用!$AF133)))</f>
        <v>0</v>
      </c>
      <c r="BS132" s="44">
        <f>IF(L$4=0,0,求节点(L$4:L$9,$B$4:$B$9,求节点(其他调用!$C$4:$C$42,其他调用!$D$4:$D$42,其他调用!$AF133)))</f>
        <v>0</v>
      </c>
      <c r="BT132" s="44">
        <f>IF(M$4=0,0,求节点(M$4:M$9,$B$4:$B$9,求节点(其他调用!$C$4:$C$42,其他调用!$D$4:$D$42,其他调用!$AF133)))</f>
        <v>0</v>
      </c>
      <c r="BU132" s="44">
        <f>IF(N$4=0,0,求节点(N$4:N$9,$B$4:$B$9,求节点(其他调用!$C$4:$C$42,其他调用!$D$4:$D$42,其他调用!$AF133)))</f>
        <v>0</v>
      </c>
      <c r="BV132" s="44">
        <f>IF(O$4=0,0,求节点(O$4:O$9,$B$4:$B$9,求节点(其他调用!$C$4:$C$42,其他调用!$D$4:$D$42,其他调用!$AF133)))</f>
        <v>0</v>
      </c>
      <c r="BW132" s="44">
        <f>IF(P$4=0,0,求节点(P$4:P$9,$B$4:$B$9,求节点(其他调用!$C$4:$C$42,其他调用!$D$4:$D$42,其他调用!$AF133)))</f>
        <v>0</v>
      </c>
      <c r="BX132" s="44">
        <f>IF(Q$4=0,0,求节点(Q$4:Q$9,$B$4:$B$9,求节点(其他调用!$C$4:$C$42,其他调用!$D$4:$D$42,其他调用!$AF133)))</f>
        <v>0</v>
      </c>
      <c r="BY132" s="44">
        <f>IF(R$4=0,0,求节点(R$4:R$9,$B$4:$B$9,求节点(其他调用!$C$4:$C$42,其他调用!$D$4:$D$42,其他调用!$AF133)))</f>
        <v>0</v>
      </c>
      <c r="BZ132" s="44">
        <f>IF(S$4=0,0,求节点(S$4:S$9,$B$4:$B$9,求节点(其他调用!$C$4:$C$42,其他调用!$D$4:$D$42,其他调用!$AF133)))</f>
        <v>6</v>
      </c>
      <c r="CA132" s="44">
        <f>IF(T$4=0,0,求节点(T$4:T$9,$B$4:$B$9,求节点(其他调用!$C$4:$C$42,其他调用!$D$4:$D$42,其他调用!$AF133)))</f>
        <v>6</v>
      </c>
      <c r="CB132" s="44">
        <f>IF(U$4=0,0,求节点(U$4:U$9,$B$4:$B$9,求节点(其他调用!$C$4:$C$42,其他调用!$D$4:$D$42,其他调用!$AF133)))</f>
        <v>6</v>
      </c>
      <c r="CC132" s="44">
        <f>IF(V$4=0,0,求节点(V$4:V$9,$B$4:$B$9,求节点(其他调用!$C$4:$C$42,其他调用!$D$4:$D$42,其他调用!$AF133)))</f>
        <v>0</v>
      </c>
      <c r="CD132" s="44">
        <f>IF(W$4=0,0,求节点(W$4:W$9,$B$4:$B$9,求节点(其他调用!$C$4:$C$42,其他调用!$D$4:$D$42,其他调用!$AF133)))</f>
        <v>6</v>
      </c>
      <c r="CE132" s="44">
        <f>IF(X$4=0,0,求节点(X$4:X$9,$B$4:$B$9,求节点(其他调用!$C$4:$C$42,其他调用!$D$4:$D$42,其他调用!$AF133)))</f>
        <v>6</v>
      </c>
      <c r="CF132" s="44">
        <f>IF(Y$4=0,0,求节点(Y$4:Y$9,$B$4:$B$9,求节点(其他调用!$C$4:$C$42,其他调用!$D$4:$D$42,其他调用!$AF133)))</f>
        <v>6</v>
      </c>
      <c r="CG132" s="44">
        <f>IF(Z$4=0,0,求节点(Z$4:Z$9,$B$4:$B$9,求节点(其他调用!$C$4:$C$42,其他调用!$D$4:$D$42,其他调用!$AF133)))</f>
        <v>0</v>
      </c>
      <c r="CH132" s="44">
        <f>IF(AA$4=0,0,求节点(AA$4:AA$9,$B$4:$B$9,求节点(其他调用!$C$4:$C$42,其他调用!$D$4:$D$42,其他调用!$AF133)))</f>
        <v>6</v>
      </c>
      <c r="CI132" s="44">
        <f>IF(AB$4=0,0,求节点(AB$4:AB$9,$B$4:$B$9,求节点(其他调用!$C$4:$C$42,其他调用!$D$4:$D$42,其他调用!$AF133)))</f>
        <v>6</v>
      </c>
      <c r="CJ132" s="44">
        <f>IF(AC$4=0,0,求节点(AC$4:AC$9,$B$4:$B$9,求节点(其他调用!$C$4:$C$42,其他调用!$D$4:$D$42,其他调用!$AF133)))</f>
        <v>6</v>
      </c>
      <c r="CK132" s="44">
        <f>IF(AD$4=0,0,求节点(AD$4:AD$9,$B$4:$B$9,求节点(其他调用!$C$4:$C$42,其他调用!$D$4:$D$42,其他调用!$AF133)))</f>
        <v>6</v>
      </c>
      <c r="CL132" s="44">
        <f>IF(AE$4=0,0,求节点(AE$4:AE$9,$B$4:$B$9,求节点(其他调用!$C$4:$C$42,其他调用!$D$4:$D$42,其他调用!$AF133)))</f>
        <v>6</v>
      </c>
      <c r="CM132" s="44">
        <f>IF(AF$4=0,0,求节点(AF$4:AF$9,$B$4:$B$9,求节点(其他调用!$C$4:$C$42,其他调用!$D$4:$D$42,其他调用!$AF133)))</f>
        <v>6</v>
      </c>
      <c r="CN132" s="44">
        <f>IF(AG$4=0,0,求节点(AG$4:AG$9,$B$4:$B$9,求节点(其他调用!$C$4:$C$42,其他调用!$D$4:$D$42,其他调用!$AF133)))</f>
        <v>6</v>
      </c>
      <c r="CO132" s="44">
        <f>IF(AH$4=0,0,求节点(AH$4:AH$9,$B$4:$B$9,求节点(其他调用!$C$4:$C$42,其他调用!$D$4:$D$42,其他调用!$AF133)))</f>
        <v>6</v>
      </c>
      <c r="CP132" s="44">
        <f>IF(AI$4=0,0,求节点(AI$4:AI$9,$B$4:$B$9,求节点(其他调用!$C$4:$C$42,其他调用!$D$4:$D$42,其他调用!$AF133)))</f>
        <v>6</v>
      </c>
      <c r="CQ132" s="44">
        <f>IF(AJ$4=0,0,求节点(AJ$4:AJ$9,$B$4:$B$9,求节点(其他调用!$C$4:$C$42,其他调用!$D$4:$D$42,其他调用!$AF133)))</f>
        <v>6</v>
      </c>
      <c r="CR132" s="44">
        <f>IF(AK$4=0,0,求节点(AK$4:AK$9,$B$4:$B$9,求节点(其他调用!$C$4:$C$42,其他调用!$D$4:$D$42,其他调用!$AF133)))</f>
        <v>6</v>
      </c>
      <c r="CS132" s="44">
        <f>IF(AL$4=0,0,求节点(AL$4:AL$9,$B$4:$B$9,求节点(其他调用!$C$4:$C$42,其他调用!$D$4:$D$42,其他调用!$AF133)))</f>
        <v>6</v>
      </c>
      <c r="CT132" s="44">
        <f>IF(AM$4=0,0,求节点(AM$4:AM$9,$B$4:$B$9,求节点(其他调用!$C$4:$C$42,其他调用!$D$4:$D$42,其他调用!$AF133)))</f>
        <v>6</v>
      </c>
      <c r="CU132" s="44">
        <f>IF(AN$4=0,0,求节点(AN$4:AN$9,$B$4:$B$9,求节点(其他调用!$C$4:$C$42,其他调用!$D$4:$D$42,其他调用!$AF133)))</f>
        <v>6</v>
      </c>
      <c r="CV132" s="44">
        <f>IF(AO$4=0,0,求节点(AO$4:AO$9,$B$4:$B$9,求节点(其他调用!$C$4:$C$42,其他调用!$D$4:$D$42,其他调用!$AF133)))</f>
        <v>6</v>
      </c>
      <c r="CW132" s="44">
        <f>IF(AP$4=0,0,求节点(AP$4:AP$9,$B$4:$B$9,求节点(其他调用!$C$4:$C$42,其他调用!$D$4:$D$42,其他调用!$AF133)))</f>
        <v>6</v>
      </c>
      <c r="CX132" s="44">
        <f>IF(AQ$4=0,0,求节点(AQ$4:AQ$9,$B$4:$B$9,求节点(其他调用!$C$4:$C$42,其他调用!$D$4:$D$42,其他调用!$AF133)))</f>
        <v>6</v>
      </c>
      <c r="CY132" s="44">
        <f>IF(AR$4=0,0,求节点(AR$4:AR$9,$B$4:$B$9,求节点(其他调用!$C$4:$C$42,其他调用!$D$4:$D$42,其他调用!$AF133)))</f>
        <v>6</v>
      </c>
      <c r="CZ132" s="44">
        <f>IF(AS$4=0,0,求节点(AS$4:AS$9,$B$4:$B$9,求节点(其他调用!$C$4:$C$42,其他调用!$D$4:$D$42,其他调用!$AF133)))</f>
        <v>6</v>
      </c>
      <c r="DA132" s="44">
        <f>IF(AT$4=0,0,求节点(AT$4:AT$9,$B$4:$B$9,求节点(其他调用!$C$4:$C$42,其他调用!$D$4:$D$42,其他调用!$AF133)))</f>
        <v>6</v>
      </c>
      <c r="DB132" s="44">
        <f>IF(AU$4=0,0,求节点(AU$4:AU$9,$B$4:$B$9,求节点(其他调用!$C$4:$C$42,其他调用!$D$4:$D$42,其他调用!$AF133)))</f>
        <v>6</v>
      </c>
      <c r="DC132" s="44">
        <f>IF(AV$4=0,0,求节点(AV$4:AV$9,$B$4:$B$9,求节点(其他调用!$C$4:$C$42,其他调用!$D$4:$D$42,其他调用!$AF133)))</f>
        <v>6</v>
      </c>
      <c r="DD132" s="44">
        <f>IF(AW$4=0,0,求节点(AW$4:AW$9,$B$4:$B$9,求节点(其他调用!$C$4:$C$42,其他调用!$D$4:$D$42,其他调用!$AF133)))</f>
        <v>6</v>
      </c>
      <c r="DE132" s="44">
        <f>IF(AX$4=0,0,求节点(AX$4:AX$9,$B$4:$B$9,求节点(其他调用!$C$4:$C$42,其他调用!$D$4:$D$42,其他调用!$AF133)))</f>
        <v>6</v>
      </c>
      <c r="DF132" s="44">
        <f>IF(AY$4=0,0,求节点(AY$4:AY$9,$B$4:$B$9,求节点(其他调用!$C$4:$C$42,其他调用!$D$4:$D$42,其他调用!$AF133)))</f>
        <v>6</v>
      </c>
      <c r="DG132" s="44">
        <f>IF(AZ$4=0,0,求节点(AZ$4:AZ$9,$B$4:$B$9,求节点(其他调用!$C$4:$C$42,其他调用!$D$4:$D$42,其他调用!$AF133)))</f>
        <v>6</v>
      </c>
      <c r="DI132" s="44">
        <v>129</v>
      </c>
      <c r="DJ132" s="44">
        <f>IF(C$23=0,0,求节点(C$23:C$28,$B$23:$B$28,求节点(其他调用!$S$4:$S$20,其他调用!$T$4:$T$20,$DI132)))</f>
        <v>0</v>
      </c>
      <c r="DK132" s="44">
        <f>IF(D$23=0,0,求节点(D$23:D$28,$B$23:$B$28,求节点(其他调用!$S$4:$S$20,其他调用!$T$4:$T$20,$DI132)))</f>
        <v>0</v>
      </c>
      <c r="DL132" s="44">
        <f>IF(E$23=0,0,求节点(E$23:E$28,$B$23:$B$28,求节点(其他调用!$S$4:$S$20,其他调用!$T$4:$T$20,$DI132)))</f>
        <v>0</v>
      </c>
      <c r="DM132" s="44">
        <f>IF(F$23=0,0,求节点(F$23:F$28,$B$23:$B$28,求节点(其他调用!$S$4:$S$20,其他调用!$T$4:$T$20,$DI132)))</f>
        <v>7.1917717670078041E-3</v>
      </c>
      <c r="DN132" s="44">
        <f>IF(G$23=0,0,求节点(G$23:G$28,$B$23:$B$28,求节点(其他调用!$S$4:$S$20,其他调用!$T$4:$T$20,$DI132)))</f>
        <v>1.0787657650511595E-2</v>
      </c>
      <c r="DO132" s="44">
        <f>IF(H$23=0,0,求节点(H$23:H$28,$B$23:$B$28,求节点(其他调用!$S$4:$S$20,其他调用!$T$4:$T$20,$DI132)))</f>
        <v>1.0787657650511595E-2</v>
      </c>
      <c r="DP132" s="44">
        <f>IF(I$23=0,0,求节点(I$23:I$28,$B$23:$B$28,求节点(其他调用!$S$4:$S$20,其他调用!$T$4:$T$20,$DI132)))</f>
        <v>1.6344935834108454E-2</v>
      </c>
      <c r="DQ132" s="44">
        <f>IF(J$23=0,0,求节点(J$23:J$28,$B$23:$B$28,求节点(其他调用!$S$4:$S$20,其他调用!$T$4:$T$20,$DI132)))</f>
        <v>0</v>
      </c>
      <c r="DR132" s="44">
        <f>IF(K$23=0,0,求节点(K$23:K$28,$B$23:$B$28,求节点(其他调用!$S$4:$S$20,其他调用!$T$4:$T$20,$DI132)))</f>
        <v>1.0787657650511595E-2</v>
      </c>
      <c r="DS132" s="44">
        <f>IF(L$23=0,0,求节点(L$23:L$28,$B$23:$B$28,求节点(其他调用!$S$4:$S$20,其他调用!$T$4:$T$20,$DI132)))</f>
        <v>0</v>
      </c>
      <c r="DT132" s="44">
        <f>IF(M$23=0,0,求节点(M$23:M$28,$B$23:$B$28,求节点(其他调用!$S$4:$S$20,其他调用!$T$4:$T$20,$DI132)))</f>
        <v>0</v>
      </c>
      <c r="DU132" s="44">
        <f>IF(N$23=0,0,求节点(N$23:N$28,$B$23:$B$28,求节点(其他调用!$S$4:$S$20,其他调用!$T$4:$T$20,$DI132)))</f>
        <v>0</v>
      </c>
      <c r="DV132" s="44">
        <f>IF(O$23=0,0,求节点(O$23:O$28,$B$23:$B$28,求节点(其他调用!$S$4:$S$20,其他调用!$T$4:$T$20,$DI132)))</f>
        <v>0</v>
      </c>
      <c r="DW132" s="44">
        <f>IF(P$23=0,0,求节点(P$23:P$28,$B$23:$B$28,求节点(其他调用!$S$4:$S$20,其他调用!$T$4:$T$20,$DI132)))</f>
        <v>0</v>
      </c>
      <c r="DX132" s="44">
        <f>IF(Q$23=0,0,求节点(Q$23:Q$28,$B$23:$B$28,求节点(其他调用!$S$4:$S$20,其他调用!$T$4:$T$20,$DI132)))</f>
        <v>0</v>
      </c>
      <c r="DY132" s="44">
        <f>IF(R$23=0,0,求节点(R$23:R$28,$B$23:$B$28,求节点(其他调用!$S$4:$S$20,其他调用!$T$4:$T$20,$DI132)))</f>
        <v>0</v>
      </c>
      <c r="DZ132" s="44">
        <f>IF(S$23=0,0,求节点(S$23:S$28,$B$23:$B$28,求节点(其他调用!$S$4:$S$20,其他调用!$T$4:$T$20,$DI132)))</f>
        <v>0</v>
      </c>
      <c r="EA132" s="44">
        <f>IF(T$23=0,0,求节点(T$23:T$28,$B$23:$B$28,求节点(其他调用!$S$4:$S$20,其他调用!$T$4:$T$20,$DI132)))</f>
        <v>0</v>
      </c>
      <c r="EB132" s="44">
        <f>IF(U$23=0,0,求节点(U$23:U$28,$B$23:$B$28,求节点(其他调用!$S$4:$S$20,其他调用!$T$4:$T$20,$DI132)))</f>
        <v>0</v>
      </c>
      <c r="EC132" s="44">
        <f>IF(V$23=0,0,求节点(V$23:V$28,$B$23:$B$28,求节点(其他调用!$S$4:$S$20,其他调用!$T$4:$T$20,$DI132)))</f>
        <v>0</v>
      </c>
      <c r="EF132" s="44">
        <v>129</v>
      </c>
      <c r="EG132" s="44">
        <f>IF(C$4=0,0,求节点(C$4:C$9,$B$4:$B$9,求节点(其他调用!$F$4:$F$42,其他调用!$G$4:$G$42,其他调用!$AG133)))</f>
        <v>6</v>
      </c>
      <c r="EH132" s="44">
        <f>IF(D$4=0,0,求节点(D$4:D$9,$B$4:$B$9,求节点(其他调用!$F$4:$F$42,其他调用!$G$4:$G$42,其他调用!$AG133)))</f>
        <v>6</v>
      </c>
      <c r="EI132" s="44">
        <f>IF(E$4=0,0,求节点(E$4:E$9,$B$4:$B$9,求节点(其他调用!$F$4:$F$42,其他调用!$G$4:$G$42,其他调用!$AG133)))</f>
        <v>6</v>
      </c>
      <c r="EJ132" s="44">
        <f>IF(F$4=0,0,求节点(F$4:F$9,$B$4:$B$9,求节点(其他调用!$F$4:$F$42,其他调用!$G$4:$G$42,其他调用!$AG133)))</f>
        <v>0</v>
      </c>
      <c r="EK132" s="44">
        <f>IF(G$4=0,0,求节点(G$4:G$9,$B$4:$B$9,求节点(其他调用!$F$4:$F$42,其他调用!$G$4:$G$42,其他调用!$AG133)))</f>
        <v>0</v>
      </c>
      <c r="EL132" s="44">
        <f>IF(H$4=0,0,求节点(H$4:H$9,$B$4:$B$9,求节点(其他调用!$F$4:$F$42,其他调用!$G$4:$G$42,其他调用!$AG133)))</f>
        <v>0</v>
      </c>
      <c r="EM132" s="44">
        <f>IF(I$4=0,0,求节点(I$4:I$9,$B$4:$B$9,求节点(其他调用!$F$4:$F$42,其他调用!$G$4:$G$42,其他调用!$AG133)))</f>
        <v>0</v>
      </c>
      <c r="EN132" s="44">
        <f>IF(J$4=0,0,求节点(J$4:J$9,$B$4:$B$9,求节点(其他调用!$F$4:$F$42,其他调用!$G$4:$G$42,其他调用!$AG133)))</f>
        <v>0</v>
      </c>
      <c r="EO132" s="44">
        <f>IF(K$4=0,0,求节点(K$4:K$9,$B$4:$B$9,求节点(其他调用!$F$4:$F$42,其他调用!$G$4:$G$42,其他调用!$AG133)))</f>
        <v>0</v>
      </c>
      <c r="EP132" s="44">
        <f>IF(L$4=0,0,求节点(L$4:L$9,$B$4:$B$9,求节点(其他调用!$F$4:$F$42,其他调用!$G$4:$G$42,其他调用!$AG133)))</f>
        <v>0</v>
      </c>
      <c r="EQ132" s="44">
        <f>IF(M$4=0,0,求节点(M$4:M$9,$B$4:$B$9,求节点(其他调用!$F$4:$F$42,其他调用!$G$4:$G$42,其他调用!$AG133)))</f>
        <v>0</v>
      </c>
      <c r="ER132" s="44">
        <f>IF(N$4=0,0,求节点(N$4:N$9,$B$4:$B$9,求节点(其他调用!$F$4:$F$42,其他调用!$G$4:$G$42,其他调用!$AG133)))</f>
        <v>0</v>
      </c>
      <c r="ES132" s="44">
        <f>IF(O$4=0,0,求节点(O$4:O$9,$B$4:$B$9,求节点(其他调用!$F$4:$F$42,其他调用!$G$4:$G$42,其他调用!$AG133)))</f>
        <v>0</v>
      </c>
      <c r="ET132" s="44">
        <f>IF(P$4=0,0,求节点(P$4:P$9,$B$4:$B$9,求节点(其他调用!$F$4:$F$42,其他调用!$G$4:$G$42,其他调用!$AG133)))</f>
        <v>0</v>
      </c>
      <c r="EU132" s="44">
        <f>IF(Q$4=0,0,求节点(Q$4:Q$9,$B$4:$B$9,求节点(其他调用!$F$4:$F$42,其他调用!$G$4:$G$42,其他调用!$AG133)))</f>
        <v>0</v>
      </c>
      <c r="EV132" s="44">
        <f>IF(R$4=0,0,求节点(R$4:R$9,$B$4:$B$9,求节点(其他调用!$F$4:$F$42,其他调用!$G$4:$G$42,其他调用!$AG133)))</f>
        <v>0</v>
      </c>
      <c r="EW132" s="44">
        <f>IF(S$4=0,0,求节点(S$4:S$9,$B$4:$B$9,求节点(其他调用!$F$4:$F$42,其他调用!$G$4:$G$42,其他调用!$AG133)))</f>
        <v>6</v>
      </c>
      <c r="EX132" s="44">
        <f>IF(T$4=0,0,求节点(T$4:T$9,$B$4:$B$9,求节点(其他调用!$F$4:$F$42,其他调用!$G$4:$G$42,其他调用!$AG133)))</f>
        <v>6</v>
      </c>
      <c r="EY132" s="44">
        <f>IF(U$4=0,0,求节点(U$4:U$9,$B$4:$B$9,求节点(其他调用!$F$4:$F$42,其他调用!$G$4:$G$42,其他调用!$AG133)))</f>
        <v>6</v>
      </c>
      <c r="EZ132" s="44">
        <f>IF(V$4=0,0,求节点(V$4:V$9,$B$4:$B$9,求节点(其他调用!$F$4:$F$42,其他调用!$G$4:$G$42,其他调用!$AG133)))</f>
        <v>0</v>
      </c>
      <c r="FA132" s="44">
        <f>IF(W$4=0,0,求节点(W$4:W$9,$B$4:$B$9,求节点(其他调用!$F$4:$F$42,其他调用!$G$4:$G$42,其他调用!$AG133)))</f>
        <v>6</v>
      </c>
      <c r="FB132" s="44">
        <f>IF(X$4=0,0,求节点(X$4:X$9,$B$4:$B$9,求节点(其他调用!$F$4:$F$42,其他调用!$G$4:$G$42,其他调用!$AG133)))</f>
        <v>6</v>
      </c>
      <c r="FC132" s="44">
        <f>IF(Y$4=0,0,求节点(Y$4:Y$9,$B$4:$B$9,求节点(其他调用!$F$4:$F$42,其他调用!$G$4:$G$42,其他调用!$AG133)))</f>
        <v>6</v>
      </c>
      <c r="FD132" s="44">
        <f>IF(Z$4=0,0,求节点(Z$4:Z$9,$B$4:$B$9,求节点(其他调用!$F$4:$F$42,其他调用!$G$4:$G$42,其他调用!$AG133)))</f>
        <v>0</v>
      </c>
      <c r="FE132" s="44">
        <f>IF(AA$4=0,0,求节点(AA$4:AA$9,$B$4:$B$9,求节点(其他调用!$F$4:$F$42,其他调用!$G$4:$G$42,其他调用!$AG133)))</f>
        <v>6</v>
      </c>
      <c r="FF132" s="44">
        <f>IF(AB$4=0,0,求节点(AB$4:AB$9,$B$4:$B$9,求节点(其他调用!$F$4:$F$42,其他调用!$G$4:$G$42,其他调用!$AG133)))</f>
        <v>6</v>
      </c>
      <c r="FG132" s="44">
        <f>IF(AC$4=0,0,求节点(AC$4:AC$9,$B$4:$B$9,求节点(其他调用!$F$4:$F$42,其他调用!$G$4:$G$42,其他调用!$AG133)))</f>
        <v>6</v>
      </c>
      <c r="FH132" s="44">
        <f>IF(AD$4=0,0,求节点(AD$4:AD$9,$B$4:$B$9,求节点(其他调用!$F$4:$F$42,其他调用!$G$4:$G$42,其他调用!$AG133)))</f>
        <v>6</v>
      </c>
      <c r="FI132" s="44">
        <f>IF(AE$4=0,0,求节点(AE$4:AE$9,$B$4:$B$9,求节点(其他调用!$F$4:$F$42,其他调用!$G$4:$G$42,其他调用!$AG133)))</f>
        <v>6</v>
      </c>
      <c r="FJ132" s="44">
        <f>IF(AF$4=0,0,求节点(AF$4:AF$9,$B$4:$B$9,求节点(其他调用!$F$4:$F$42,其他调用!$G$4:$G$42,其他调用!$AG133)))</f>
        <v>6</v>
      </c>
      <c r="FK132" s="44">
        <f>IF(AG$4=0,0,求节点(AG$4:AG$9,$B$4:$B$9,求节点(其他调用!$F$4:$F$42,其他调用!$G$4:$G$42,其他调用!$AG133)))</f>
        <v>6</v>
      </c>
      <c r="FL132" s="44">
        <f>IF(AH$4=0,0,求节点(AH$4:AH$9,$B$4:$B$9,求节点(其他调用!$F$4:$F$42,其他调用!$G$4:$G$42,其他调用!$AG133)))</f>
        <v>6</v>
      </c>
      <c r="FM132" s="44">
        <f>IF(AI$4=0,0,求节点(AI$4:AI$9,$B$4:$B$9,求节点(其他调用!$F$4:$F$42,其他调用!$G$4:$G$42,其他调用!$AG133)))</f>
        <v>6</v>
      </c>
      <c r="FN132" s="44">
        <f>IF(AJ$4=0,0,求节点(AJ$4:AJ$9,$B$4:$B$9,求节点(其他调用!$F$4:$F$42,其他调用!$G$4:$G$42,其他调用!$AG133)))</f>
        <v>6</v>
      </c>
      <c r="FO132" s="44">
        <f>IF(AK$4=0,0,求节点(AK$4:AK$9,$B$4:$B$9,求节点(其他调用!$F$4:$F$42,其他调用!$G$4:$G$42,其他调用!$AG133)))</f>
        <v>6</v>
      </c>
      <c r="FP132" s="44">
        <f>IF(AL$4=0,0,求节点(AL$4:AL$9,$B$4:$B$9,求节点(其他调用!$F$4:$F$42,其他调用!$G$4:$G$42,其他调用!$AG133)))</f>
        <v>6</v>
      </c>
      <c r="FQ132" s="44">
        <f>IF(AM$4=0,0,求节点(AM$4:AM$9,$B$4:$B$9,求节点(其他调用!$F$4:$F$42,其他调用!$G$4:$G$42,其他调用!$AG133)))</f>
        <v>6</v>
      </c>
      <c r="FR132" s="44">
        <f>IF(AN$4=0,0,求节点(AN$4:AN$9,$B$4:$B$9,求节点(其他调用!$F$4:$F$42,其他调用!$G$4:$G$42,其他调用!$AG133)))</f>
        <v>6</v>
      </c>
      <c r="FS132" s="44">
        <f>IF(AO$4=0,0,求节点(AO$4:AO$9,$B$4:$B$9,求节点(其他调用!$F$4:$F$42,其他调用!$G$4:$G$42,其他调用!$AG133)))</f>
        <v>6</v>
      </c>
      <c r="FT132" s="44">
        <f>IF(AP$4=0,0,求节点(AP$4:AP$9,$B$4:$B$9,求节点(其他调用!$F$4:$F$42,其他调用!$G$4:$G$42,其他调用!$AG133)))</f>
        <v>6</v>
      </c>
      <c r="FU132" s="44">
        <f>IF(AQ$4=0,0,求节点(AQ$4:AQ$9,$B$4:$B$9,求节点(其他调用!$F$4:$F$42,其他调用!$G$4:$G$42,其他调用!$AG133)))</f>
        <v>6</v>
      </c>
      <c r="FV132" s="44">
        <f>IF(AR$4=0,0,求节点(AR$4:AR$9,$B$4:$B$9,求节点(其他调用!$F$4:$F$42,其他调用!$G$4:$G$42,其他调用!$AG133)))</f>
        <v>6</v>
      </c>
      <c r="FW132" s="44">
        <f>IF(AS$4=0,0,求节点(AS$4:AS$9,$B$4:$B$9,求节点(其他调用!$F$4:$F$42,其他调用!$G$4:$G$42,其他调用!$AG133)))</f>
        <v>6</v>
      </c>
      <c r="FX132" s="44">
        <f>IF(AT$4=0,0,求节点(AT$4:AT$9,$B$4:$B$9,求节点(其他调用!$F$4:$F$42,其他调用!$G$4:$G$42,其他调用!$AG133)))</f>
        <v>6</v>
      </c>
      <c r="FY132" s="44">
        <f>IF(AU$4=0,0,求节点(AU$4:AU$9,$B$4:$B$9,求节点(其他调用!$F$4:$F$42,其他调用!$G$4:$G$42,其他调用!$AG133)))</f>
        <v>6</v>
      </c>
      <c r="FZ132" s="44">
        <f>IF(AV$4=0,0,求节点(AV$4:AV$9,$B$4:$B$9,求节点(其他调用!$F$4:$F$42,其他调用!$G$4:$G$42,其他调用!$AG133)))</f>
        <v>6</v>
      </c>
      <c r="GA132" s="44">
        <f>IF(AW$4=0,0,求节点(AW$4:AW$9,$B$4:$B$9,求节点(其他调用!$F$4:$F$42,其他调用!$G$4:$G$42,其他调用!$AG133)))</f>
        <v>6</v>
      </c>
      <c r="GB132" s="44">
        <f>IF(AX$4=0,0,求节点(AX$4:AX$9,$B$4:$B$9,求节点(其他调用!$F$4:$F$42,其他调用!$G$4:$G$42,其他调用!$AG133)))</f>
        <v>6</v>
      </c>
      <c r="GC132" s="44">
        <f>IF(AY$4=0,0,求节点(AY$4:AY$9,$B$4:$B$9,求节点(其他调用!$F$4:$F$42,其他调用!$G$4:$G$42,其他调用!$AG133)))</f>
        <v>6</v>
      </c>
      <c r="GD132" s="44">
        <f>IF(AZ$4=0,0,求节点(AZ$4:AZ$9,$B$4:$B$9,求节点(其他调用!$F$4:$F$42,其他调用!$G$4:$G$42,其他调用!$AG133)))</f>
        <v>6</v>
      </c>
      <c r="GF132" s="44">
        <v>129</v>
      </c>
      <c r="GG132" s="44">
        <f>IF(C$23=0,0,求节点(C$23:C$28,$B$23:$B$28,求节点(其他调用!$U$4:$U$20,其他调用!$V$4:$V$20,$GF132)))</f>
        <v>0</v>
      </c>
      <c r="GH132" s="44">
        <f>IF(D$23=0,0,求节点(D$23:D$28,$B$23:$B$28,求节点(其他调用!$U$4:$U$20,其他调用!$V$4:$V$20,$GF132)))</f>
        <v>0</v>
      </c>
      <c r="GI132" s="44">
        <f>IF(E$23=0,0,求节点(E$23:E$28,$B$23:$B$28,求节点(其他调用!$U$4:$U$20,其他调用!$V$4:$V$20,$GF132)))</f>
        <v>0</v>
      </c>
      <c r="GJ132" s="44">
        <f>IF(F$23=0,0,求节点(F$23:F$28,$B$23:$B$28,求节点(其他调用!$U$4:$U$20,其他调用!$V$4:$V$20,$GF132)))</f>
        <v>0</v>
      </c>
      <c r="GK132" s="44">
        <f>IF(G$23=0,0,求节点(G$23:G$28,$B$23:$B$28,求节点(其他调用!$U$4:$U$20,其他调用!$V$4:$V$20,$GF132)))</f>
        <v>0</v>
      </c>
      <c r="GL132" s="44">
        <f>IF(H$23=0,0,求节点(H$23:H$28,$B$23:$B$28,求节点(其他调用!$U$4:$U$20,其他调用!$V$4:$V$20,$GF132)))</f>
        <v>0</v>
      </c>
      <c r="GM132" s="44">
        <f>IF(I$23=0,0,求节点(I$23:I$28,$B$23:$B$28,求节点(其他调用!$U$4:$U$20,其他调用!$V$4:$V$20,$GF132)))</f>
        <v>0</v>
      </c>
      <c r="GN132" s="44">
        <f>IF(J$23=0,0,求节点(J$23:J$28,$B$23:$B$28,求节点(其他调用!$U$4:$U$20,其他调用!$V$4:$V$20,$GF132)))</f>
        <v>0</v>
      </c>
      <c r="GO132" s="44">
        <f>IF(K$23=0,0,求节点(K$23:K$28,$B$23:$B$28,求节点(其他调用!$U$4:$U$20,其他调用!$V$4:$V$20,$GF132)))</f>
        <v>0</v>
      </c>
      <c r="GP132" s="44">
        <f>IF(L$23=0,0,求节点(L$23:L$28,$B$23:$B$28,求节点(其他调用!$U$4:$U$20,其他调用!$V$4:$V$20,$GF132)))</f>
        <v>0</v>
      </c>
      <c r="GQ132" s="44">
        <f>IF(M$23=0,0,求节点(M$23:M$28,$B$23:$B$28,求节点(其他调用!$U$4:$U$20,其他调用!$V$4:$V$20,$GF132)))</f>
        <v>0</v>
      </c>
      <c r="GR132" s="44">
        <f>IF(N$23=0,0,求节点(N$23:N$28,$B$23:$B$28,求节点(其他调用!$U$4:$U$20,其他调用!$V$4:$V$20,$GF132)))</f>
        <v>0</v>
      </c>
      <c r="GS132" s="44">
        <f>IF(O$23=0,0,求节点(O$23:O$28,$B$23:$B$28,求节点(其他调用!$U$4:$U$20,其他调用!$V$4:$V$20,$GF132)))</f>
        <v>0</v>
      </c>
      <c r="GT132" s="44">
        <f>IF(P$23=0,0,求节点(P$23:P$28,$B$23:$B$28,求节点(其他调用!$U$4:$U$20,其他调用!$V$4:$V$20,$GF132)))</f>
        <v>0</v>
      </c>
      <c r="GU132" s="44">
        <f>IF(Q$23=0,0,求节点(Q$23:Q$28,$B$23:$B$28,求节点(其他调用!$U$4:$U$20,其他调用!$V$4:$V$20,$GF132)))</f>
        <v>0</v>
      </c>
      <c r="GV132" s="44">
        <f>IF(R$23=0,0,求节点(R$23:R$28,$B$23:$B$28,求节点(其他调用!$U$4:$U$20,其他调用!$V$4:$V$20,$GF132)))</f>
        <v>0</v>
      </c>
      <c r="GW132" s="44">
        <f>IF(S$23=0,0,求节点(S$23:S$28,$B$23:$B$28,求节点(其他调用!$U$4:$U$20,其他调用!$V$4:$V$20,$GF132)))</f>
        <v>0</v>
      </c>
      <c r="GX132" s="44">
        <f>IF(T$23=0,0,求节点(T$23:T$28,$B$23:$B$28,求节点(其他调用!$U$4:$U$20,其他调用!$V$4:$V$20,$GF132)))</f>
        <v>0</v>
      </c>
      <c r="GY132" s="44">
        <f>IF(U$23=0,0,求节点(U$23:U$28,$B$23:$B$28,求节点(其他调用!$U$4:$U$20,其他调用!$V$4:$V$20,$GF132)))</f>
        <v>0</v>
      </c>
      <c r="GZ132" s="44">
        <f>IF(V$23=0,0,求节点(V$23:V$28,$B$23:$B$28,求节点(其他调用!$U$4:$U$20,其他调用!$V$4:$V$20,$GF132)))</f>
        <v>0</v>
      </c>
      <c r="HC132" s="44">
        <v>129</v>
      </c>
      <c r="HD132" s="44">
        <f>IF(C$4=0,0,求节点(C$4:C$9,$B$4:$B$9,求节点(其他调用!$I$4:$I$42,其他调用!$J$4:$J$42,其他调用!$AH133)))</f>
        <v>6</v>
      </c>
      <c r="HE132" s="44">
        <f>IF(D$4=0,0,求节点(D$4:D$9,$B$4:$B$9,求节点(其他调用!$I$4:$I$42,其他调用!$J$4:$J$42,其他调用!$AH133)))</f>
        <v>6</v>
      </c>
      <c r="HF132" s="44">
        <f>IF(E$4=0,0,求节点(E$4:E$9,$B$4:$B$9,求节点(其他调用!$I$4:$I$42,其他调用!$J$4:$J$42,其他调用!$AH133)))</f>
        <v>6</v>
      </c>
      <c r="HG132" s="44">
        <f>IF(F$4=0,0,求节点(F$4:F$9,$B$4:$B$9,求节点(其他调用!$I$4:$I$42,其他调用!$J$4:$J$42,其他调用!$AH133)))</f>
        <v>0</v>
      </c>
      <c r="HH132" s="44">
        <f>IF(G$4=0,0,求节点(G$4:G$9,$B$4:$B$9,求节点(其他调用!$I$4:$I$42,其他调用!$J$4:$J$42,其他调用!$AH133)))</f>
        <v>0</v>
      </c>
      <c r="HI132" s="44">
        <f>IF(H$4=0,0,求节点(H$4:H$9,$B$4:$B$9,求节点(其他调用!$I$4:$I$42,其他调用!$J$4:$J$42,其他调用!$AH133)))</f>
        <v>0</v>
      </c>
      <c r="HJ132" s="44">
        <f>IF(I$4=0,0,求节点(I$4:I$9,$B$4:$B$9,求节点(其他调用!$I$4:$I$42,其他调用!$J$4:$J$42,其他调用!$AH133)))</f>
        <v>0</v>
      </c>
      <c r="HK132" s="44">
        <f>IF(J$4=0,0,求节点(J$4:J$9,$B$4:$B$9,求节点(其他调用!$I$4:$I$42,其他调用!$J$4:$J$42,其他调用!$AH133)))</f>
        <v>0</v>
      </c>
      <c r="HL132" s="44">
        <f>IF(K$4=0,0,求节点(K$4:K$9,$B$4:$B$9,求节点(其他调用!$I$4:$I$42,其他调用!$J$4:$J$42,其他调用!$AH133)))</f>
        <v>0</v>
      </c>
      <c r="HM132" s="44">
        <f>IF(L$4=0,0,求节点(L$4:L$9,$B$4:$B$9,求节点(其他调用!$I$4:$I$42,其他调用!$J$4:$J$42,其他调用!$AH133)))</f>
        <v>0</v>
      </c>
      <c r="HN132" s="44">
        <f>IF(M$4=0,0,求节点(M$4:M$9,$B$4:$B$9,求节点(其他调用!$I$4:$I$42,其他调用!$J$4:$J$42,其他调用!$AH133)))</f>
        <v>0</v>
      </c>
      <c r="HO132" s="44">
        <f>IF(N$4=0,0,求节点(N$4:N$9,$B$4:$B$9,求节点(其他调用!$I$4:$I$42,其他调用!$J$4:$J$42,其他调用!$AH133)))</f>
        <v>0</v>
      </c>
      <c r="HP132" s="44">
        <f>IF(O$4=0,0,求节点(O$4:O$9,$B$4:$B$9,求节点(其他调用!$I$4:$I$42,其他调用!$J$4:$J$42,其他调用!$AH133)))</f>
        <v>0</v>
      </c>
      <c r="HQ132" s="44">
        <f>IF(P$4=0,0,求节点(P$4:P$9,$B$4:$B$9,求节点(其他调用!$I$4:$I$42,其他调用!$J$4:$J$42,其他调用!$AH133)))</f>
        <v>0</v>
      </c>
      <c r="HR132" s="44">
        <f>IF(Q$4=0,0,求节点(Q$4:Q$9,$B$4:$B$9,求节点(其他调用!$I$4:$I$42,其他调用!$J$4:$J$42,其他调用!$AH133)))</f>
        <v>0</v>
      </c>
      <c r="HS132" s="44">
        <f>IF(R$4=0,0,求节点(R$4:R$9,$B$4:$B$9,求节点(其他调用!$I$4:$I$42,其他调用!$J$4:$J$42,其他调用!$AH133)))</f>
        <v>0</v>
      </c>
      <c r="HT132" s="44">
        <f>IF(S$4=0,0,求节点(S$4:S$9,$B$4:$B$9,求节点(其他调用!$I$4:$I$42,其他调用!$J$4:$J$42,其他调用!$AH133)))</f>
        <v>6</v>
      </c>
      <c r="HU132" s="44">
        <f>IF(T$4=0,0,求节点(T$4:T$9,$B$4:$B$9,求节点(其他调用!$I$4:$I$42,其他调用!$J$4:$J$42,其他调用!$AH133)))</f>
        <v>6</v>
      </c>
      <c r="HV132" s="44">
        <f>IF(U$4=0,0,求节点(U$4:U$9,$B$4:$B$9,求节点(其他调用!$I$4:$I$42,其他调用!$J$4:$J$42,其他调用!$AH133)))</f>
        <v>6</v>
      </c>
      <c r="HW132" s="44">
        <f>IF(V$4=0,0,求节点(V$4:V$9,$B$4:$B$9,求节点(其他调用!$I$4:$I$42,其他调用!$J$4:$J$42,其他调用!$AH133)))</f>
        <v>0</v>
      </c>
      <c r="HX132" s="44">
        <f>IF(W$4=0,0,求节点(W$4:W$9,$B$4:$B$9,求节点(其他调用!$I$4:$I$42,其他调用!$J$4:$J$42,其他调用!$AH133)))</f>
        <v>6</v>
      </c>
      <c r="HY132" s="44">
        <f>IF(X$4=0,0,求节点(X$4:X$9,$B$4:$B$9,求节点(其他调用!$I$4:$I$42,其他调用!$J$4:$J$42,其他调用!$AH133)))</f>
        <v>6</v>
      </c>
      <c r="HZ132" s="44">
        <f>IF(Y$4=0,0,求节点(Y$4:Y$9,$B$4:$B$9,求节点(其他调用!$I$4:$I$42,其他调用!$J$4:$J$42,其他调用!$AH133)))</f>
        <v>6</v>
      </c>
      <c r="IA132" s="44">
        <f>IF(Z$4=0,0,求节点(Z$4:Z$9,$B$4:$B$9,求节点(其他调用!$I$4:$I$42,其他调用!$J$4:$J$42,其他调用!$AH133)))</f>
        <v>0</v>
      </c>
      <c r="IB132" s="44">
        <f>IF(AA$4=0,0,求节点(AA$4:AA$9,$B$4:$B$9,求节点(其他调用!$I$4:$I$42,其他调用!$J$4:$J$42,其他调用!$AH133)))</f>
        <v>6</v>
      </c>
      <c r="IC132" s="44">
        <f>IF(AB$4=0,0,求节点(AB$4:AB$9,$B$4:$B$9,求节点(其他调用!$I$4:$I$42,其他调用!$J$4:$J$42,其他调用!$AH133)))</f>
        <v>6</v>
      </c>
      <c r="ID132" s="44">
        <f>IF(AC$4=0,0,求节点(AC$4:AC$9,$B$4:$B$9,求节点(其他调用!$I$4:$I$42,其他调用!$J$4:$J$42,其他调用!$AH133)))</f>
        <v>6</v>
      </c>
      <c r="IE132" s="44">
        <f>IF(AD$4=0,0,求节点(AD$4:AD$9,$B$4:$B$9,求节点(其他调用!$I$4:$I$42,其他调用!$J$4:$J$42,其他调用!$AH133)))</f>
        <v>6</v>
      </c>
      <c r="IF132" s="44">
        <f>IF(AE$4=0,0,求节点(AE$4:AE$9,$B$4:$B$9,求节点(其他调用!$I$4:$I$42,其他调用!$J$4:$J$42,其他调用!$AH133)))</f>
        <v>6</v>
      </c>
      <c r="IG132" s="44">
        <f>IF(AF$4=0,0,求节点(AF$4:AF$9,$B$4:$B$9,求节点(其他调用!$I$4:$I$42,其他调用!$J$4:$J$42,其他调用!$AH133)))</f>
        <v>6</v>
      </c>
      <c r="IH132" s="44">
        <f>IF(AG$4=0,0,求节点(AG$4:AG$9,$B$4:$B$9,求节点(其他调用!$I$4:$I$42,其他调用!$J$4:$J$42,其他调用!$AH133)))</f>
        <v>6</v>
      </c>
      <c r="II132" s="44">
        <f>IF(AH$4=0,0,求节点(AH$4:AH$9,$B$4:$B$9,求节点(其他调用!$I$4:$I$42,其他调用!$J$4:$J$42,其他调用!$AH133)))</f>
        <v>6</v>
      </c>
      <c r="IJ132" s="44">
        <f>IF(AI$4=0,0,求节点(AI$4:AI$9,$B$4:$B$9,求节点(其他调用!$I$4:$I$42,其他调用!$J$4:$J$42,其他调用!$AH133)))</f>
        <v>6</v>
      </c>
      <c r="IK132" s="44">
        <f>IF(AJ$4=0,0,求节点(AJ$4:AJ$9,$B$4:$B$9,求节点(其他调用!$I$4:$I$42,其他调用!$J$4:$J$42,其他调用!$AH133)))</f>
        <v>6</v>
      </c>
      <c r="IL132" s="44">
        <f>IF(AK$4=0,0,求节点(AK$4:AK$9,$B$4:$B$9,求节点(其他调用!$I$4:$I$42,其他调用!$J$4:$J$42,其他调用!$AH133)))</f>
        <v>6</v>
      </c>
      <c r="IM132" s="44">
        <f>IF(AL$4=0,0,求节点(AL$4:AL$9,$B$4:$B$9,求节点(其他调用!$I$4:$I$42,其他调用!$J$4:$J$42,其他调用!$AH133)))</f>
        <v>6</v>
      </c>
      <c r="IN132" s="44">
        <f>IF(AM$4=0,0,求节点(AM$4:AM$9,$B$4:$B$9,求节点(其他调用!$I$4:$I$42,其他调用!$J$4:$J$42,其他调用!$AH133)))</f>
        <v>6</v>
      </c>
      <c r="IO132" s="44">
        <f>IF(AN$4=0,0,求节点(AN$4:AN$9,$B$4:$B$9,求节点(其他调用!$I$4:$I$42,其他调用!$J$4:$J$42,其他调用!$AH133)))</f>
        <v>6</v>
      </c>
      <c r="IP132" s="44">
        <f>IF(AO$4=0,0,求节点(AO$4:AO$9,$B$4:$B$9,求节点(其他调用!$I$4:$I$42,其他调用!$J$4:$J$42,其他调用!$AH133)))</f>
        <v>6</v>
      </c>
      <c r="IQ132" s="44">
        <f>IF(AP$4=0,0,求节点(AP$4:AP$9,$B$4:$B$9,求节点(其他调用!$I$4:$I$42,其他调用!$J$4:$J$42,其他调用!$AH133)))</f>
        <v>6</v>
      </c>
      <c r="IR132" s="44">
        <f>IF(AQ$4=0,0,求节点(AQ$4:AQ$9,$B$4:$B$9,求节点(其他调用!$I$4:$I$42,其他调用!$J$4:$J$42,其他调用!$AH133)))</f>
        <v>6</v>
      </c>
      <c r="IS132" s="44">
        <f>IF(AR$4=0,0,求节点(AR$4:AR$9,$B$4:$B$9,求节点(其他调用!$I$4:$I$42,其他调用!$J$4:$J$42,其他调用!$AH133)))</f>
        <v>6</v>
      </c>
      <c r="IT132" s="44">
        <f>IF(AS$4=0,0,求节点(AS$4:AS$9,$B$4:$B$9,求节点(其他调用!$I$4:$I$42,其他调用!$J$4:$J$42,其他调用!$AH133)))</f>
        <v>6</v>
      </c>
      <c r="IU132" s="44">
        <f>IF(AT$4=0,0,求节点(AT$4:AT$9,$B$4:$B$9,求节点(其他调用!$I$4:$I$42,其他调用!$J$4:$J$42,其他调用!$AH133)))</f>
        <v>6</v>
      </c>
      <c r="IV132" s="44">
        <f>IF(AU$4=0,0,求节点(AU$4:AU$9,$B$4:$B$9,求节点(其他调用!$I$4:$I$42,其他调用!$J$4:$J$42,其他调用!$AH133)))</f>
        <v>6</v>
      </c>
      <c r="IW132" s="44">
        <f>IF(AV$4=0,0,求节点(AV$4:AV$9,$B$4:$B$9,求节点(其他调用!$I$4:$I$42,其他调用!$J$4:$J$42,其他调用!$AH133)))</f>
        <v>6</v>
      </c>
      <c r="IX132" s="44">
        <f>IF(AW$4=0,0,求节点(AW$4:AW$9,$B$4:$B$9,求节点(其他调用!$I$4:$I$42,其他调用!$J$4:$J$42,其他调用!$AH133)))</f>
        <v>6</v>
      </c>
      <c r="IY132" s="44">
        <f>IF(AX$4=0,0,求节点(AX$4:AX$9,$B$4:$B$9,求节点(其他调用!$I$4:$I$42,其他调用!$J$4:$J$42,其他调用!$AH133)))</f>
        <v>6</v>
      </c>
      <c r="IZ132" s="44">
        <f>IF(AY$4=0,0,求节点(AY$4:AY$9,$B$4:$B$9,求节点(其他调用!$I$4:$I$42,其他调用!$J$4:$J$42,其他调用!$AH133)))</f>
        <v>6</v>
      </c>
      <c r="JA132" s="44">
        <f>IF(AZ$4=0,0,求节点(AZ$4:AZ$9,$B$4:$B$9,求节点(其他调用!$I$4:$I$42,其他调用!$J$4:$J$42,其他调用!$AH133)))</f>
        <v>6</v>
      </c>
      <c r="JC132" s="44">
        <v>129</v>
      </c>
      <c r="JD132" s="44">
        <f>IF(C$23=0,0,求节点(C$23:C$28,$B$23:$B$28,求节点(其他调用!$W$4:$W$20,其他调用!$X$4:$X$20,$JC132)))</f>
        <v>0</v>
      </c>
      <c r="JE132" s="44">
        <f>IF(D$23=0,0,求节点(D$23:D$28,$B$23:$B$28,求节点(其他调用!$W$4:$W$20,其他调用!$X$4:$X$20,$JC132)))</f>
        <v>0</v>
      </c>
      <c r="JF132" s="44">
        <f>IF(E$23=0,0,求节点(E$23:E$28,$B$23:$B$28,求节点(其他调用!$W$4:$W$20,其他调用!$X$4:$X$20,$JC132)))</f>
        <v>0</v>
      </c>
      <c r="JG132" s="44">
        <f>IF(F$23=0,0,求节点(F$23:F$28,$B$23:$B$28,求节点(其他调用!$W$4:$W$20,其他调用!$X$4:$X$20,$JC132)))</f>
        <v>7.1917717670078041E-3</v>
      </c>
      <c r="JH132" s="44">
        <f>IF(G$23=0,0,求节点(G$23:G$28,$B$23:$B$28,求节点(其他调用!$W$4:$W$20,其他调用!$X$4:$X$20,$JC132)))</f>
        <v>1.0787657650511595E-2</v>
      </c>
      <c r="JI132" s="44">
        <f>IF(H$23=0,0,求节点(H$23:H$28,$B$23:$B$28,求节点(其他调用!$W$4:$W$20,其他调用!$X$4:$X$20,$JC132)))</f>
        <v>1.0787657650511595E-2</v>
      </c>
      <c r="JJ132" s="44">
        <f>IF(I$23=0,0,求节点(I$23:I$28,$B$23:$B$28,求节点(其他调用!$W$4:$W$20,其他调用!$X$4:$X$20,$JC132)))</f>
        <v>1.6344935834108454E-2</v>
      </c>
      <c r="JK132" s="44">
        <f>IF(J$23=0,0,求节点(J$23:J$28,$B$23:$B$28,求节点(其他调用!$W$4:$W$20,其他调用!$X$4:$X$20,$JC132)))</f>
        <v>0</v>
      </c>
      <c r="JL132" s="44">
        <f>IF(K$23=0,0,求节点(K$23:K$28,$B$23:$B$28,求节点(其他调用!$W$4:$W$20,其他调用!$X$4:$X$20,$JC132)))</f>
        <v>1.0787657650511595E-2</v>
      </c>
      <c r="JM132" s="44">
        <f>IF(L$23=0,0,求节点(L$23:L$28,$B$23:$B$28,求节点(其他调用!$W$4:$W$20,其他调用!$X$4:$X$20,$JC132)))</f>
        <v>0</v>
      </c>
      <c r="JN132" s="44">
        <f>IF(M$23=0,0,求节点(M$23:M$28,$B$23:$B$28,求节点(其他调用!$W$4:$W$20,其他调用!$X$4:$X$20,$JC132)))</f>
        <v>0</v>
      </c>
      <c r="JO132" s="44">
        <f>IF(N$23=0,0,求节点(N$23:N$28,$B$23:$B$28,求节点(其他调用!$W$4:$W$20,其他调用!$X$4:$X$20,$JC132)))</f>
        <v>0</v>
      </c>
      <c r="JP132" s="44">
        <f>IF(O$23=0,0,求节点(O$23:O$28,$B$23:$B$28,求节点(其他调用!$W$4:$W$20,其他调用!$X$4:$X$20,$JC132)))</f>
        <v>0</v>
      </c>
      <c r="JQ132" s="44">
        <f>IF(P$23=0,0,求节点(P$23:P$28,$B$23:$B$28,求节点(其他调用!$W$4:$W$20,其他调用!$X$4:$X$20,$JC132)))</f>
        <v>0</v>
      </c>
      <c r="JR132" s="44">
        <f>IF(Q$23=0,0,求节点(Q$23:Q$28,$B$23:$B$28,求节点(其他调用!$W$4:$W$20,其他调用!$X$4:$X$20,$JC132)))</f>
        <v>0</v>
      </c>
      <c r="JS132" s="44">
        <f>IF(R$23=0,0,求节点(R$23:R$28,$B$23:$B$28,求节点(其他调用!$W$4:$W$20,其他调用!$X$4:$X$20,$JC132)))</f>
        <v>0</v>
      </c>
      <c r="JT132" s="44">
        <f>IF(S$23=0,0,求节点(S$23:S$28,$B$23:$B$28,求节点(其他调用!$W$4:$W$20,其他调用!$X$4:$X$20,$JC132)))</f>
        <v>0</v>
      </c>
      <c r="JU132" s="44">
        <f>IF(T$23=0,0,求节点(T$23:T$28,$B$23:$B$28,求节点(其他调用!$W$4:$W$20,其他调用!$X$4:$X$20,$JC132)))</f>
        <v>0</v>
      </c>
      <c r="JV132" s="44">
        <f>IF(U$23=0,0,求节点(U$23:U$28,$B$23:$B$28,求节点(其他调用!$W$4:$W$20,其他调用!$X$4:$X$20,$JC132)))</f>
        <v>0</v>
      </c>
      <c r="JW132" s="44">
        <f>IF(V$23=0,0,求节点(V$23:V$28,$B$23:$B$28,求节点(其他调用!$W$4:$W$20,其他调用!$X$4:$X$20,$JC132)))</f>
        <v>0</v>
      </c>
      <c r="JZ132" s="44">
        <v>129</v>
      </c>
      <c r="KA132" s="44">
        <f>IF(C$4=0,0,求节点(C$4:C$9,$B$4:$B$9,求节点(其他调用!$L$4:$L$42,其他调用!$M$4:$M$42,其他调用!$AI133)))</f>
        <v>6</v>
      </c>
      <c r="KB132" s="44">
        <f>IF(D$4=0,0,求节点(D$4:D$9,$B$4:$B$9,求节点(其他调用!$L$4:$L$42,其他调用!$M$4:$M$42,其他调用!$AI133)))</f>
        <v>6</v>
      </c>
      <c r="KC132" s="44">
        <f>IF(E$4=0,0,求节点(E$4:E$9,$B$4:$B$9,求节点(其他调用!$L$4:$L$42,其他调用!$M$4:$M$42,其他调用!$AI133)))</f>
        <v>6</v>
      </c>
      <c r="KD132" s="44">
        <f>IF(F$4=0,0,求节点(F$4:F$9,$B$4:$B$9,求节点(其他调用!$L$4:$L$42,其他调用!$M$4:$M$42,其他调用!$AI133)))</f>
        <v>0</v>
      </c>
      <c r="KE132" s="44">
        <f>IF(G$4=0,0,求节点(G$4:G$9,$B$4:$B$9,求节点(其他调用!$L$4:$L$42,其他调用!$M$4:$M$42,其他调用!$AI133)))</f>
        <v>0</v>
      </c>
      <c r="KF132" s="44">
        <f>IF(H$4=0,0,求节点(H$4:H$9,$B$4:$B$9,求节点(其他调用!$L$4:$L$42,其他调用!$M$4:$M$42,其他调用!$AI133)))</f>
        <v>0</v>
      </c>
      <c r="KG132" s="44">
        <f>IF(I$4=0,0,求节点(I$4:I$9,$B$4:$B$9,求节点(其他调用!$L$4:$L$42,其他调用!$M$4:$M$42,其他调用!$AI133)))</f>
        <v>0</v>
      </c>
      <c r="KH132" s="44">
        <f>IF(J$4=0,0,求节点(J$4:J$9,$B$4:$B$9,求节点(其他调用!$L$4:$L$42,其他调用!$M$4:$M$42,其他调用!$AI133)))</f>
        <v>0</v>
      </c>
      <c r="KI132" s="44">
        <f>IF(K$4=0,0,求节点(K$4:K$9,$B$4:$B$9,求节点(其他调用!$L$4:$L$42,其他调用!$M$4:$M$42,其他调用!$AI133)))</f>
        <v>0</v>
      </c>
      <c r="KJ132" s="44">
        <f>IF(L$4=0,0,求节点(L$4:L$9,$B$4:$B$9,求节点(其他调用!$L$4:$L$42,其他调用!$M$4:$M$42,其他调用!$AI133)))</f>
        <v>0</v>
      </c>
      <c r="KK132" s="44">
        <f>IF(M$4=0,0,求节点(M$4:M$9,$B$4:$B$9,求节点(其他调用!$L$4:$L$42,其他调用!$M$4:$M$42,其他调用!$AI133)))</f>
        <v>0</v>
      </c>
      <c r="KL132" s="44">
        <f>IF(N$4=0,0,求节点(N$4:N$9,$B$4:$B$9,求节点(其他调用!$L$4:$L$42,其他调用!$M$4:$M$42,其他调用!$AI133)))</f>
        <v>0</v>
      </c>
      <c r="KM132" s="44">
        <f>IF(O$4=0,0,求节点(O$4:O$9,$B$4:$B$9,求节点(其他调用!$L$4:$L$42,其他调用!$M$4:$M$42,其他调用!$AI133)))</f>
        <v>0</v>
      </c>
      <c r="KN132" s="44">
        <f>IF(P$4=0,0,求节点(P$4:P$9,$B$4:$B$9,求节点(其他调用!$L$4:$L$42,其他调用!$M$4:$M$42,其他调用!$AI133)))</f>
        <v>0</v>
      </c>
      <c r="KO132" s="44">
        <f>IF(Q$4=0,0,求节点(Q$4:Q$9,$B$4:$B$9,求节点(其他调用!$L$4:$L$42,其他调用!$M$4:$M$42,其他调用!$AI133)))</f>
        <v>0</v>
      </c>
      <c r="KP132" s="44">
        <f>IF(R$4=0,0,求节点(R$4:R$9,$B$4:$B$9,求节点(其他调用!$L$4:$L$42,其他调用!$M$4:$M$42,其他调用!$AI133)))</f>
        <v>0</v>
      </c>
      <c r="KQ132" s="44">
        <f>IF(S$4=0,0,求节点(S$4:S$9,$B$4:$B$9,求节点(其他调用!$L$4:$L$42,其他调用!$M$4:$M$42,其他调用!$AI133)))</f>
        <v>6</v>
      </c>
      <c r="KR132" s="44">
        <f>IF(T$4=0,0,求节点(T$4:T$9,$B$4:$B$9,求节点(其他调用!$L$4:$L$42,其他调用!$M$4:$M$42,其他调用!$AI133)))</f>
        <v>6</v>
      </c>
      <c r="KS132" s="44">
        <f>IF(U$4=0,0,求节点(U$4:U$9,$B$4:$B$9,求节点(其他调用!$L$4:$L$42,其他调用!$M$4:$M$42,其他调用!$AI133)))</f>
        <v>6</v>
      </c>
      <c r="KT132" s="44">
        <f>IF(V$4=0,0,求节点(V$4:V$9,$B$4:$B$9,求节点(其他调用!$L$4:$L$42,其他调用!$M$4:$M$42,其他调用!$AI133)))</f>
        <v>0</v>
      </c>
      <c r="KU132" s="44">
        <f>IF(W$4=0,0,求节点(W$4:W$9,$B$4:$B$9,求节点(其他调用!$L$4:$L$42,其他调用!$M$4:$M$42,其他调用!$AI133)))</f>
        <v>6</v>
      </c>
      <c r="KV132" s="44">
        <f>IF(X$4=0,0,求节点(X$4:X$9,$B$4:$B$9,求节点(其他调用!$L$4:$L$42,其他调用!$M$4:$M$42,其他调用!$AI133)))</f>
        <v>6</v>
      </c>
      <c r="KW132" s="44">
        <f>IF(Y$4=0,0,求节点(Y$4:Y$9,$B$4:$B$9,求节点(其他调用!$L$4:$L$42,其他调用!$M$4:$M$42,其他调用!$AI133)))</f>
        <v>6</v>
      </c>
      <c r="KX132" s="44">
        <f>IF(Z$4=0,0,求节点(Z$4:Z$9,$B$4:$B$9,求节点(其他调用!$L$4:$L$42,其他调用!$M$4:$M$42,其他调用!$AI133)))</f>
        <v>0</v>
      </c>
      <c r="KY132" s="44">
        <f>IF(AA$4=0,0,求节点(AA$4:AA$9,$B$4:$B$9,求节点(其他调用!$L$4:$L$42,其他调用!$M$4:$M$42,其他调用!$AI133)))</f>
        <v>6</v>
      </c>
      <c r="KZ132" s="44">
        <f>IF(AB$4=0,0,求节点(AB$4:AB$9,$B$4:$B$9,求节点(其他调用!$L$4:$L$42,其他调用!$M$4:$M$42,其他调用!$AI133)))</f>
        <v>6</v>
      </c>
      <c r="LA132" s="44">
        <f>IF(AC$4=0,0,求节点(AC$4:AC$9,$B$4:$B$9,求节点(其他调用!$L$4:$L$42,其他调用!$M$4:$M$42,其他调用!$AI133)))</f>
        <v>6</v>
      </c>
      <c r="LB132" s="44">
        <f>IF(AD$4=0,0,求节点(AD$4:AD$9,$B$4:$B$9,求节点(其他调用!$L$4:$L$42,其他调用!$M$4:$M$42,其他调用!$AI133)))</f>
        <v>6</v>
      </c>
      <c r="LC132" s="44">
        <f>IF(AE$4=0,0,求节点(AE$4:AE$9,$B$4:$B$9,求节点(其他调用!$L$4:$L$42,其他调用!$M$4:$M$42,其他调用!$AI133)))</f>
        <v>6</v>
      </c>
      <c r="LD132" s="44">
        <f>IF(AF$4=0,0,求节点(AF$4:AF$9,$B$4:$B$9,求节点(其他调用!$L$4:$L$42,其他调用!$M$4:$M$42,其他调用!$AI133)))</f>
        <v>6</v>
      </c>
      <c r="LE132" s="44">
        <f>IF(AG$4=0,0,求节点(AG$4:AG$9,$B$4:$B$9,求节点(其他调用!$L$4:$L$42,其他调用!$M$4:$M$42,其他调用!$AI133)))</f>
        <v>6</v>
      </c>
      <c r="LF132" s="44">
        <f>IF(AH$4=0,0,求节点(AH$4:AH$9,$B$4:$B$9,求节点(其他调用!$L$4:$L$42,其他调用!$M$4:$M$42,其他调用!$AI133)))</f>
        <v>6</v>
      </c>
      <c r="LG132" s="44">
        <f>IF(AI$4=0,0,求节点(AI$4:AI$9,$B$4:$B$9,求节点(其他调用!$L$4:$L$42,其他调用!$M$4:$M$42,其他调用!$AI133)))</f>
        <v>6</v>
      </c>
      <c r="LH132" s="44">
        <f>IF(AJ$4=0,0,求节点(AJ$4:AJ$9,$B$4:$B$9,求节点(其他调用!$L$4:$L$42,其他调用!$M$4:$M$42,其他调用!$AI133)))</f>
        <v>6</v>
      </c>
      <c r="LI132" s="44">
        <f>IF(AK$4=0,0,求节点(AK$4:AK$9,$B$4:$B$9,求节点(其他调用!$L$4:$L$42,其他调用!$M$4:$M$42,其他调用!$AI133)))</f>
        <v>6</v>
      </c>
      <c r="LJ132" s="44">
        <f>IF(AL$4=0,0,求节点(AL$4:AL$9,$B$4:$B$9,求节点(其他调用!$L$4:$L$42,其他调用!$M$4:$M$42,其他调用!$AI133)))</f>
        <v>6</v>
      </c>
      <c r="LK132" s="44">
        <f>IF(AM$4=0,0,求节点(AM$4:AM$9,$B$4:$B$9,求节点(其他调用!$L$4:$L$42,其他调用!$M$4:$M$42,其他调用!$AI133)))</f>
        <v>6</v>
      </c>
      <c r="LL132" s="44">
        <f>IF(AN$4=0,0,求节点(AN$4:AN$9,$B$4:$B$9,求节点(其他调用!$L$4:$L$42,其他调用!$M$4:$M$42,其他调用!$AI133)))</f>
        <v>6</v>
      </c>
      <c r="LM132" s="44">
        <f>IF(AO$4=0,0,求节点(AO$4:AO$9,$B$4:$B$9,求节点(其他调用!$L$4:$L$42,其他调用!$M$4:$M$42,其他调用!$AI133)))</f>
        <v>6</v>
      </c>
      <c r="LN132" s="44">
        <f>IF(AP$4=0,0,求节点(AP$4:AP$9,$B$4:$B$9,求节点(其他调用!$L$4:$L$42,其他调用!$M$4:$M$42,其他调用!$AI133)))</f>
        <v>6</v>
      </c>
      <c r="LO132" s="44">
        <f>IF(AQ$4=0,0,求节点(AQ$4:AQ$9,$B$4:$B$9,求节点(其他调用!$L$4:$L$42,其他调用!$M$4:$M$42,其他调用!$AI133)))</f>
        <v>6</v>
      </c>
      <c r="LP132" s="44">
        <f>IF(AR$4=0,0,求节点(AR$4:AR$9,$B$4:$B$9,求节点(其他调用!$L$4:$L$42,其他调用!$M$4:$M$42,其他调用!$AI133)))</f>
        <v>6</v>
      </c>
      <c r="LQ132" s="44">
        <f>IF(AS$4=0,0,求节点(AS$4:AS$9,$B$4:$B$9,求节点(其他调用!$L$4:$L$42,其他调用!$M$4:$M$42,其他调用!$AI133)))</f>
        <v>6</v>
      </c>
      <c r="LR132" s="44">
        <f>IF(AT$4=0,0,求节点(AT$4:AT$9,$B$4:$B$9,求节点(其他调用!$L$4:$L$42,其他调用!$M$4:$M$42,其他调用!$AI133)))</f>
        <v>6</v>
      </c>
      <c r="LS132" s="44">
        <f>IF(AU$4=0,0,求节点(AU$4:AU$9,$B$4:$B$9,求节点(其他调用!$L$4:$L$42,其他调用!$M$4:$M$42,其他调用!$AI133)))</f>
        <v>6</v>
      </c>
      <c r="LT132" s="44">
        <f>IF(AV$4=0,0,求节点(AV$4:AV$9,$B$4:$B$9,求节点(其他调用!$L$4:$L$42,其他调用!$M$4:$M$42,其他调用!$AI133)))</f>
        <v>6</v>
      </c>
      <c r="LU132" s="44">
        <f>IF(AW$4=0,0,求节点(AW$4:AW$9,$B$4:$B$9,求节点(其他调用!$L$4:$L$42,其他调用!$M$4:$M$42,其他调用!$AI133)))</f>
        <v>6</v>
      </c>
      <c r="LV132" s="44">
        <f>IF(AX$4=0,0,求节点(AX$4:AX$9,$B$4:$B$9,求节点(其他调用!$L$4:$L$42,其他调用!$M$4:$M$42,其他调用!$AI133)))</f>
        <v>6</v>
      </c>
      <c r="LW132" s="44">
        <f>IF(AY$4=0,0,求节点(AY$4:AY$9,$B$4:$B$9,求节点(其他调用!$L$4:$L$42,其他调用!$M$4:$M$42,其他调用!$AI133)))</f>
        <v>6</v>
      </c>
      <c r="LX132" s="44">
        <f>IF(AZ$4=0,0,求节点(AZ$4:AZ$9,$B$4:$B$9,求节点(其他调用!$L$4:$L$42,其他调用!$M$4:$M$42,其他调用!$AI133)))</f>
        <v>6</v>
      </c>
      <c r="LZ132" s="44">
        <v>129</v>
      </c>
      <c r="MA132" s="44">
        <f>IF(C$23=0,0,求节点(C$23:C$28,$B$23:$B$28,求节点(其他调用!$Y$4:$Y$20,其他调用!$Z$4:$Z$20,$LZ132)))</f>
        <v>0</v>
      </c>
      <c r="MB132" s="44">
        <f>IF(D$23=0,0,求节点(D$23:D$28,$B$23:$B$28,求节点(其他调用!$Y$4:$Y$20,其他调用!$Z$4:$Z$20,$LZ132)))</f>
        <v>0</v>
      </c>
      <c r="MC132" s="44">
        <f>IF(E$23=0,0,求节点(E$23:E$28,$B$23:$B$28,求节点(其他调用!$Y$4:$Y$20,其他调用!$Z$4:$Z$20,$LZ132)))</f>
        <v>0</v>
      </c>
      <c r="MD132" s="44">
        <f>IF(F$23=0,0,求节点(F$23:F$28,$B$23:$B$28,求节点(其他调用!$Y$4:$Y$20,其他调用!$Z$4:$Z$20,$LZ132)))</f>
        <v>0</v>
      </c>
      <c r="ME132" s="44">
        <f>IF(G$23=0,0,求节点(G$23:G$28,$B$23:$B$28,求节点(其他调用!$Y$4:$Y$20,其他调用!$Z$4:$Z$20,$LZ132)))</f>
        <v>0</v>
      </c>
      <c r="MF132" s="44">
        <f>IF(H$23=0,0,求节点(H$23:H$28,$B$23:$B$28,求节点(其他调用!$Y$4:$Y$20,其他调用!$Z$4:$Z$20,$LZ132)))</f>
        <v>0</v>
      </c>
      <c r="MG132" s="44">
        <f>IF(I$23=0,0,求节点(I$23:I$28,$B$23:$B$28,求节点(其他调用!$Y$4:$Y$20,其他调用!$Z$4:$Z$20,$LZ132)))</f>
        <v>0</v>
      </c>
      <c r="MH132" s="44">
        <f>IF(J$23=0,0,求节点(J$23:J$28,$B$23:$B$28,求节点(其他调用!$Y$4:$Y$20,其他调用!$Z$4:$Z$20,$LZ132)))</f>
        <v>0</v>
      </c>
      <c r="MI132" s="44">
        <f>IF(K$23=0,0,求节点(K$23:K$28,$B$23:$B$28,求节点(其他调用!$Y$4:$Y$20,其他调用!$Z$4:$Z$20,$LZ132)))</f>
        <v>0</v>
      </c>
      <c r="MJ132" s="44">
        <f>IF(L$23=0,0,求节点(L$23:L$28,$B$23:$B$28,求节点(其他调用!$Y$4:$Y$20,其他调用!$Z$4:$Z$20,$LZ132)))</f>
        <v>0</v>
      </c>
      <c r="MK132" s="44">
        <f>IF(M$23=0,0,求节点(M$23:M$28,$B$23:$B$28,求节点(其他调用!$Y$4:$Y$20,其他调用!$Z$4:$Z$20,$LZ132)))</f>
        <v>0</v>
      </c>
      <c r="ML132" s="44">
        <f>IF(N$23=0,0,求节点(N$23:N$28,$B$23:$B$28,求节点(其他调用!$Y$4:$Y$20,其他调用!$Z$4:$Z$20,$LZ132)))</f>
        <v>0</v>
      </c>
      <c r="MM132" s="44">
        <f>IF(O$23=0,0,求节点(O$23:O$28,$B$23:$B$28,求节点(其他调用!$Y$4:$Y$20,其他调用!$Z$4:$Z$20,$LZ132)))</f>
        <v>0</v>
      </c>
      <c r="MN132" s="44">
        <f>IF(P$23=0,0,求节点(P$23:P$28,$B$23:$B$28,求节点(其他调用!$Y$4:$Y$20,其他调用!$Z$4:$Z$20,$LZ132)))</f>
        <v>0</v>
      </c>
      <c r="MO132" s="44">
        <f>IF(Q$23=0,0,求节点(Q$23:Q$28,$B$23:$B$28,求节点(其他调用!$Y$4:$Y$20,其他调用!$Z$4:$Z$20,$LZ132)))</f>
        <v>0</v>
      </c>
      <c r="MP132" s="44">
        <f>IF(R$23=0,0,求节点(R$23:R$28,$B$23:$B$28,求节点(其他调用!$Y$4:$Y$20,其他调用!$Z$4:$Z$20,$LZ132)))</f>
        <v>0</v>
      </c>
      <c r="MQ132" s="44">
        <f>IF(S$23=0,0,求节点(S$23:S$28,$B$23:$B$28,求节点(其他调用!$Y$4:$Y$20,其他调用!$Z$4:$Z$20,$LZ132)))</f>
        <v>0</v>
      </c>
      <c r="MR132" s="44">
        <f>IF(T$23=0,0,求节点(T$23:T$28,$B$23:$B$28,求节点(其他调用!$Y$4:$Y$20,其他调用!$Z$4:$Z$20,$LZ132)))</f>
        <v>0</v>
      </c>
      <c r="MS132" s="44">
        <f>IF(U$23=0,0,求节点(U$23:U$28,$B$23:$B$28,求节点(其他调用!$Y$4:$Y$20,其他调用!$Z$4:$Z$20,$LZ132)))</f>
        <v>0</v>
      </c>
      <c r="MT132" s="44">
        <f>IF(V$23=0,0,求节点(V$23:V$28,$B$23:$B$28,求节点(其他调用!$Y$4:$Y$20,其他调用!$Z$4:$Z$20,$LZ132)))</f>
        <v>0</v>
      </c>
      <c r="MW132" s="44">
        <v>129</v>
      </c>
      <c r="MX132" s="44">
        <f>IF(C$4=0,0,求节点(C$4:C$9,$B$4:$B$9,求节点(其他调用!$O$4:$O$42,其他调用!$P$4:$P$42,其他调用!$AJ133)))</f>
        <v>6</v>
      </c>
      <c r="MY132" s="44">
        <f>IF(D$4=0,0,求节点(D$4:D$9,$B$4:$B$9,求节点(其他调用!$O$4:$O$42,其他调用!$P$4:$P$42,其他调用!$AJ133)))</f>
        <v>6</v>
      </c>
      <c r="MZ132" s="44">
        <f>IF(E$4=0,0,求节点(E$4:E$9,$B$4:$B$9,求节点(其他调用!$O$4:$O$42,其他调用!$P$4:$P$42,其他调用!$AJ133)))</f>
        <v>6</v>
      </c>
      <c r="NA132" s="44">
        <f>IF(F$4=0,0,求节点(F$4:F$9,$B$4:$B$9,求节点(其他调用!$O$4:$O$42,其他调用!$P$4:$P$42,其他调用!$AJ133)))</f>
        <v>0</v>
      </c>
      <c r="NB132" s="44">
        <f>IF(G$4=0,0,求节点(G$4:G$9,$B$4:$B$9,求节点(其他调用!$O$4:$O$42,其他调用!$P$4:$P$42,其他调用!$AJ133)))</f>
        <v>0</v>
      </c>
      <c r="NC132" s="44">
        <f>IF(H$4=0,0,求节点(H$4:H$9,$B$4:$B$9,求节点(其他调用!$O$4:$O$42,其他调用!$P$4:$P$42,其他调用!$AJ133)))</f>
        <v>0</v>
      </c>
      <c r="ND132" s="44">
        <f>IF(I$4=0,0,求节点(I$4:I$9,$B$4:$B$9,求节点(其他调用!$O$4:$O$42,其他调用!$P$4:$P$42,其他调用!$AJ133)))</f>
        <v>0</v>
      </c>
      <c r="NE132" s="44">
        <f>IF(J$4=0,0,求节点(J$4:J$9,$B$4:$B$9,求节点(其他调用!$O$4:$O$42,其他调用!$P$4:$P$42,其他调用!$AJ133)))</f>
        <v>0</v>
      </c>
      <c r="NF132" s="44">
        <f>IF(K$4=0,0,求节点(K$4:K$9,$B$4:$B$9,求节点(其他调用!$O$4:$O$42,其他调用!$P$4:$P$42,其他调用!$AJ133)))</f>
        <v>0</v>
      </c>
      <c r="NG132" s="44">
        <f>IF(L$4=0,0,求节点(L$4:L$9,$B$4:$B$9,求节点(其他调用!$O$4:$O$42,其他调用!$P$4:$P$42,其他调用!$AJ133)))</f>
        <v>0</v>
      </c>
      <c r="NH132" s="44">
        <f>IF(M$4=0,0,求节点(M$4:M$9,$B$4:$B$9,求节点(其他调用!$O$4:$O$42,其他调用!$P$4:$P$42,其他调用!$AJ133)))</f>
        <v>0</v>
      </c>
      <c r="NI132" s="44">
        <f>IF(N$4=0,0,求节点(N$4:N$9,$B$4:$B$9,求节点(其他调用!$O$4:$O$42,其他调用!$P$4:$P$42,其他调用!$AJ133)))</f>
        <v>0</v>
      </c>
      <c r="NJ132" s="44">
        <f>IF(O$4=0,0,求节点(O$4:O$9,$B$4:$B$9,求节点(其他调用!$O$4:$O$42,其他调用!$P$4:$P$42,其他调用!$AJ133)))</f>
        <v>0</v>
      </c>
      <c r="NK132" s="44">
        <f>IF(P$4=0,0,求节点(P$4:P$9,$B$4:$B$9,求节点(其他调用!$O$4:$O$42,其他调用!$P$4:$P$42,其他调用!$AJ133)))</f>
        <v>0</v>
      </c>
      <c r="NL132" s="44">
        <f>IF(Q$4=0,0,求节点(Q$4:Q$9,$B$4:$B$9,求节点(其他调用!$O$4:$O$42,其他调用!$P$4:$P$42,其他调用!$AJ133)))</f>
        <v>0</v>
      </c>
      <c r="NM132" s="44">
        <f>IF(R$4=0,0,求节点(R$4:R$9,$B$4:$B$9,求节点(其他调用!$O$4:$O$42,其他调用!$P$4:$P$42,其他调用!$AJ133)))</f>
        <v>0</v>
      </c>
      <c r="NN132" s="44">
        <f>IF(S$4=0,0,求节点(S$4:S$9,$B$4:$B$9,求节点(其他调用!$O$4:$O$42,其他调用!$P$4:$P$42,其他调用!$AJ133)))</f>
        <v>6</v>
      </c>
      <c r="NO132" s="44">
        <f>IF(T$4=0,0,求节点(T$4:T$9,$B$4:$B$9,求节点(其他调用!$O$4:$O$42,其他调用!$P$4:$P$42,其他调用!$AJ133)))</f>
        <v>6</v>
      </c>
      <c r="NP132" s="44">
        <f>IF(U$4=0,0,求节点(U$4:U$9,$B$4:$B$9,求节点(其他调用!$O$4:$O$42,其他调用!$P$4:$P$42,其他调用!$AJ133)))</f>
        <v>6</v>
      </c>
      <c r="NQ132" s="44">
        <f>IF(V$4=0,0,求节点(V$4:V$9,$B$4:$B$9,求节点(其他调用!$O$4:$O$42,其他调用!$P$4:$P$42,其他调用!$AJ133)))</f>
        <v>0</v>
      </c>
      <c r="NR132" s="44">
        <f>IF(W$4=0,0,求节点(W$4:W$9,$B$4:$B$9,求节点(其他调用!$O$4:$O$42,其他调用!$P$4:$P$42,其他调用!$AJ133)))</f>
        <v>6</v>
      </c>
      <c r="NS132" s="44">
        <f>IF(X$4=0,0,求节点(X$4:X$9,$B$4:$B$9,求节点(其他调用!$O$4:$O$42,其他调用!$P$4:$P$42,其他调用!$AJ133)))</f>
        <v>6</v>
      </c>
      <c r="NT132" s="44">
        <f>IF(Y$4=0,0,求节点(Y$4:Y$9,$B$4:$B$9,求节点(其他调用!$O$4:$O$42,其他调用!$P$4:$P$42,其他调用!$AJ133)))</f>
        <v>6</v>
      </c>
      <c r="NU132" s="44">
        <f>IF(Z$4=0,0,求节点(Z$4:Z$9,$B$4:$B$9,求节点(其他调用!$O$4:$O$42,其他调用!$P$4:$P$42,其他调用!$AJ133)))</f>
        <v>0</v>
      </c>
      <c r="NV132" s="44">
        <f>IF(AA$4=0,0,求节点(AA$4:AA$9,$B$4:$B$9,求节点(其他调用!$O$4:$O$42,其他调用!$P$4:$P$42,其他调用!$AJ133)))</f>
        <v>6</v>
      </c>
      <c r="NW132" s="44">
        <f>IF(AB$4=0,0,求节点(AB$4:AB$9,$B$4:$B$9,求节点(其他调用!$O$4:$O$42,其他调用!$P$4:$P$42,其他调用!$AJ133)))</f>
        <v>6</v>
      </c>
      <c r="NX132" s="44">
        <f>IF(AC$4=0,0,求节点(AC$4:AC$9,$B$4:$B$9,求节点(其他调用!$O$4:$O$42,其他调用!$P$4:$P$42,其他调用!$AJ133)))</f>
        <v>6</v>
      </c>
      <c r="NY132" s="44">
        <f>IF(AD$4=0,0,求节点(AD$4:AD$9,$B$4:$B$9,求节点(其他调用!$O$4:$O$42,其他调用!$P$4:$P$42,其他调用!$AJ133)))</f>
        <v>6</v>
      </c>
      <c r="NZ132" s="44">
        <f>IF(AE$4=0,0,求节点(AE$4:AE$9,$B$4:$B$9,求节点(其他调用!$O$4:$O$42,其他调用!$P$4:$P$42,其他调用!$AJ133)))</f>
        <v>6</v>
      </c>
      <c r="OA132" s="44">
        <f>IF(AF$4=0,0,求节点(AF$4:AF$9,$B$4:$B$9,求节点(其他调用!$O$4:$O$42,其他调用!$P$4:$P$42,其他调用!$AJ133)))</f>
        <v>6</v>
      </c>
      <c r="OB132" s="44">
        <f>IF(AG$4=0,0,求节点(AG$4:AG$9,$B$4:$B$9,求节点(其他调用!$O$4:$O$42,其他调用!$P$4:$P$42,其他调用!$AJ133)))</f>
        <v>6</v>
      </c>
      <c r="OC132" s="44">
        <f>IF(AH$4=0,0,求节点(AH$4:AH$9,$B$4:$B$9,求节点(其他调用!$O$4:$O$42,其他调用!$P$4:$P$42,其他调用!$AJ133)))</f>
        <v>6</v>
      </c>
      <c r="OD132" s="44">
        <f>IF(AI$4=0,0,求节点(AI$4:AI$9,$B$4:$B$9,求节点(其他调用!$O$4:$O$42,其他调用!$P$4:$P$42,其他调用!$AJ133)))</f>
        <v>6</v>
      </c>
      <c r="OE132" s="44">
        <f>IF(AJ$4=0,0,求节点(AJ$4:AJ$9,$B$4:$B$9,求节点(其他调用!$O$4:$O$42,其他调用!$P$4:$P$42,其他调用!$AJ133)))</f>
        <v>6</v>
      </c>
      <c r="OF132" s="44">
        <f>IF(AK$4=0,0,求节点(AK$4:AK$9,$B$4:$B$9,求节点(其他调用!$O$4:$O$42,其他调用!$P$4:$P$42,其他调用!$AJ133)))</f>
        <v>6</v>
      </c>
      <c r="OG132" s="44">
        <f>IF(AL$4=0,0,求节点(AL$4:AL$9,$B$4:$B$9,求节点(其他调用!$O$4:$O$42,其他调用!$P$4:$P$42,其他调用!$AJ133)))</f>
        <v>6</v>
      </c>
      <c r="OH132" s="44">
        <f>IF(AM$4=0,0,求节点(AM$4:AM$9,$B$4:$B$9,求节点(其他调用!$O$4:$O$42,其他调用!$P$4:$P$42,其他调用!$AJ133)))</f>
        <v>6</v>
      </c>
      <c r="OI132" s="44">
        <f>IF(AN$4=0,0,求节点(AN$4:AN$9,$B$4:$B$9,求节点(其他调用!$O$4:$O$42,其他调用!$P$4:$P$42,其他调用!$AJ133)))</f>
        <v>6</v>
      </c>
      <c r="OJ132" s="44">
        <f>IF(AO$4=0,0,求节点(AO$4:AO$9,$B$4:$B$9,求节点(其他调用!$O$4:$O$42,其他调用!$P$4:$P$42,其他调用!$AJ133)))</f>
        <v>6</v>
      </c>
      <c r="OK132" s="44">
        <f>IF(AP$4=0,0,求节点(AP$4:AP$9,$B$4:$B$9,求节点(其他调用!$O$4:$O$42,其他调用!$P$4:$P$42,其他调用!$AJ133)))</f>
        <v>6</v>
      </c>
      <c r="OL132" s="44">
        <f>IF(AQ$4=0,0,求节点(AQ$4:AQ$9,$B$4:$B$9,求节点(其他调用!$O$4:$O$42,其他调用!$P$4:$P$42,其他调用!$AJ133)))</f>
        <v>6</v>
      </c>
      <c r="OM132" s="44">
        <f>IF(AR$4=0,0,求节点(AR$4:AR$9,$B$4:$B$9,求节点(其他调用!$O$4:$O$42,其他调用!$P$4:$P$42,其他调用!$AJ133)))</f>
        <v>6</v>
      </c>
      <c r="ON132" s="44">
        <f>IF(AS$4=0,0,求节点(AS$4:AS$9,$B$4:$B$9,求节点(其他调用!$O$4:$O$42,其他调用!$P$4:$P$42,其他调用!$AJ133)))</f>
        <v>6</v>
      </c>
      <c r="OO132" s="44">
        <f>IF(AT$4=0,0,求节点(AT$4:AT$9,$B$4:$B$9,求节点(其他调用!$O$4:$O$42,其他调用!$P$4:$P$42,其他调用!$AJ133)))</f>
        <v>6</v>
      </c>
      <c r="OP132" s="44">
        <f>IF(AU$4=0,0,求节点(AU$4:AU$9,$B$4:$B$9,求节点(其他调用!$O$4:$O$42,其他调用!$P$4:$P$42,其他调用!$AJ133)))</f>
        <v>6</v>
      </c>
      <c r="OQ132" s="44">
        <f>IF(AV$4=0,0,求节点(AV$4:AV$9,$B$4:$B$9,求节点(其他调用!$O$4:$O$42,其他调用!$P$4:$P$42,其他调用!$AJ133)))</f>
        <v>6</v>
      </c>
      <c r="OR132" s="44">
        <f>IF(AW$4=0,0,求节点(AW$4:AW$9,$B$4:$B$9,求节点(其他调用!$O$4:$O$42,其他调用!$P$4:$P$42,其他调用!$AJ133)))</f>
        <v>6</v>
      </c>
      <c r="OS132" s="44">
        <f>IF(AX$4=0,0,求节点(AX$4:AX$9,$B$4:$B$9,求节点(其他调用!$O$4:$O$42,其他调用!$P$4:$P$42,其他调用!$AJ133)))</f>
        <v>6</v>
      </c>
      <c r="OT132" s="44">
        <f>IF(AY$4=0,0,求节点(AY$4:AY$9,$B$4:$B$9,求节点(其他调用!$O$4:$O$42,其他调用!$P$4:$P$42,其他调用!$AJ133)))</f>
        <v>6</v>
      </c>
      <c r="OU132" s="44">
        <f>IF(AZ$4=0,0,求节点(AZ$4:AZ$9,$B$4:$B$9,求节点(其他调用!$O$4:$O$42,其他调用!$P$4:$P$42,其他调用!$AJ133)))</f>
        <v>6</v>
      </c>
      <c r="OW132" s="44">
        <v>129</v>
      </c>
      <c r="OX132" s="44">
        <f>IF(C$23=0,0,求节点(C$23:C$28,$B$23:$B$28,求节点(其他调用!$AA$4:$AA$20,其他调用!$AB$4:$AB$20,$OW132)))</f>
        <v>0</v>
      </c>
      <c r="OY132" s="44">
        <f>IF(D$23=0,0,求节点(D$23:D$28,$B$23:$B$28,求节点(其他调用!$AA$4:$AA$20,其他调用!$AB$4:$AB$20,$OW132)))</f>
        <v>0</v>
      </c>
      <c r="OZ132" s="44">
        <f>IF(E$23=0,0,求节点(E$23:E$28,$B$23:$B$28,求节点(其他调用!$AA$4:$AA$20,其他调用!$AB$4:$AB$20,$OW132)))</f>
        <v>0</v>
      </c>
      <c r="PA132" s="44">
        <f>IF(F$23=0,0,求节点(F$23:F$28,$B$23:$B$28,求节点(其他调用!$AA$4:$AA$20,其他调用!$AB$4:$AB$20,$OW132)))</f>
        <v>7.6994262446787864E-3</v>
      </c>
      <c r="PB132" s="44">
        <f>IF(G$23=0,0,求节点(G$23:G$28,$B$23:$B$28,求节点(其他调用!$AA$4:$AA$20,其他调用!$AB$4:$AB$20,$OW132)))</f>
        <v>1.1549139367018291E-2</v>
      </c>
      <c r="PC132" s="44">
        <f>IF(H$23=0,0,求节点(H$23:H$28,$B$23:$B$28,求节点(其他调用!$AA$4:$AA$20,其他调用!$AB$4:$AB$20,$OW132)))</f>
        <v>1.1549139367018291E-2</v>
      </c>
      <c r="PD132" s="44">
        <f>IF(I$23=0,0,求节点(I$23:I$28,$B$23:$B$28,求节点(其他调用!$AA$4:$AA$20,其他调用!$AB$4:$AB$20,$OW132)))</f>
        <v>1.7498696010633807E-2</v>
      </c>
      <c r="PE132" s="44">
        <f>IF(J$23=0,0,求节点(J$23:J$28,$B$23:$B$28,求节点(其他调用!$AA$4:$AA$20,其他调用!$AB$4:$AB$20,$OW132)))</f>
        <v>0</v>
      </c>
      <c r="PF132" s="44">
        <f>IF(K$23=0,0,求节点(K$23:K$28,$B$23:$B$28,求节点(其他调用!$AA$4:$AA$20,其他调用!$AB$4:$AB$20,$OW132)))</f>
        <v>1.1549139367018291E-2</v>
      </c>
      <c r="PG132" s="44">
        <f>IF(L$23=0,0,求节点(L$23:L$28,$B$23:$B$28,求节点(其他调用!$AA$4:$AA$20,其他调用!$AB$4:$AB$20,$OW132)))</f>
        <v>0</v>
      </c>
      <c r="PH132" s="44">
        <f>IF(M$23=0,0,求节点(M$23:M$28,$B$23:$B$28,求节点(其他调用!$AA$4:$AA$20,其他调用!$AB$4:$AB$20,$OW132)))</f>
        <v>0</v>
      </c>
      <c r="PI132" s="44">
        <f>IF(N$23=0,0,求节点(N$23:N$28,$B$23:$B$28,求节点(其他调用!$AA$4:$AA$20,其他调用!$AB$4:$AB$20,$OW132)))</f>
        <v>0</v>
      </c>
      <c r="PJ132" s="44">
        <f>IF(O$23=0,0,求节点(O$23:O$28,$B$23:$B$28,求节点(其他调用!$AA$4:$AA$20,其他调用!$AB$4:$AB$20,$OW132)))</f>
        <v>0</v>
      </c>
      <c r="PK132" s="44">
        <f>IF(P$23=0,0,求节点(P$23:P$28,$B$23:$B$28,求节点(其他调用!$AA$4:$AA$20,其他调用!$AB$4:$AB$20,$OW132)))</f>
        <v>0</v>
      </c>
      <c r="PL132" s="44">
        <f>IF(Q$23=0,0,求节点(Q$23:Q$28,$B$23:$B$28,求节点(其他调用!$AA$4:$AA$20,其他调用!$AB$4:$AB$20,$OW132)))</f>
        <v>0</v>
      </c>
      <c r="PM132" s="44">
        <f>IF(R$23=0,0,求节点(R$23:R$28,$B$23:$B$28,求节点(其他调用!$AA$4:$AA$20,其他调用!$AB$4:$AB$20,$OW132)))</f>
        <v>0</v>
      </c>
      <c r="PN132" s="44">
        <f>IF(S$23=0,0,求节点(S$23:S$28,$B$23:$B$28,求节点(其他调用!$AA$4:$AA$20,其他调用!$AB$4:$AB$20,$OW132)))</f>
        <v>0</v>
      </c>
      <c r="PO132" s="44">
        <f>IF(T$23=0,0,求节点(T$23:T$28,$B$23:$B$28,求节点(其他调用!$AA$4:$AA$20,其他调用!$AB$4:$AB$20,$OW132)))</f>
        <v>0</v>
      </c>
      <c r="PP132" s="44">
        <f>IF(U$23=0,0,求节点(U$23:U$28,$B$23:$B$28,求节点(其他调用!$AA$4:$AA$20,其他调用!$AB$4:$AB$20,$OW132)))</f>
        <v>0</v>
      </c>
      <c r="PQ132" s="44">
        <f>IF(V$23=0,0,求节点(V$23:V$28,$B$23:$B$28,求节点(其他调用!$AA$4:$AA$20,其他调用!$AB$4:$AB$20,$OW132)))</f>
        <v>0</v>
      </c>
    </row>
    <row r="133" spans="61:433" x14ac:dyDescent="0.2">
      <c r="BI133" s="44">
        <v>130</v>
      </c>
      <c r="BJ133" s="44">
        <f>IF(C$4=0,0,求节点(C$4:C$9,$B$4:$B$9,求节点(其他调用!$C$4:$C$42,其他调用!$D$4:$D$42,其他调用!$AF134)))</f>
        <v>6</v>
      </c>
      <c r="BK133" s="44">
        <f>IF(D$4=0,0,求节点(D$4:D$9,$B$4:$B$9,求节点(其他调用!$C$4:$C$42,其他调用!$D$4:$D$42,其他调用!$AF134)))</f>
        <v>6</v>
      </c>
      <c r="BL133" s="44">
        <f>IF(E$4=0,0,求节点(E$4:E$9,$B$4:$B$9,求节点(其他调用!$C$4:$C$42,其他调用!$D$4:$D$42,其他调用!$AF134)))</f>
        <v>6</v>
      </c>
      <c r="BM133" s="44">
        <f>IF(F$4=0,0,求节点(F$4:F$9,$B$4:$B$9,求节点(其他调用!$C$4:$C$42,其他调用!$D$4:$D$42,其他调用!$AF134)))</f>
        <v>0</v>
      </c>
      <c r="BN133" s="44">
        <f>IF(G$4=0,0,求节点(G$4:G$9,$B$4:$B$9,求节点(其他调用!$C$4:$C$42,其他调用!$D$4:$D$42,其他调用!$AF134)))</f>
        <v>0</v>
      </c>
      <c r="BO133" s="44">
        <f>IF(H$4=0,0,求节点(H$4:H$9,$B$4:$B$9,求节点(其他调用!$C$4:$C$42,其他调用!$D$4:$D$42,其他调用!$AF134)))</f>
        <v>0</v>
      </c>
      <c r="BP133" s="44">
        <f>IF(I$4=0,0,求节点(I$4:I$9,$B$4:$B$9,求节点(其他调用!$C$4:$C$42,其他调用!$D$4:$D$42,其他调用!$AF134)))</f>
        <v>0</v>
      </c>
      <c r="BQ133" s="44">
        <f>IF(J$4=0,0,求节点(J$4:J$9,$B$4:$B$9,求节点(其他调用!$C$4:$C$42,其他调用!$D$4:$D$42,其他调用!$AF134)))</f>
        <v>0</v>
      </c>
      <c r="BR133" s="44">
        <f>IF(K$4=0,0,求节点(K$4:K$9,$B$4:$B$9,求节点(其他调用!$C$4:$C$42,其他调用!$D$4:$D$42,其他调用!$AF134)))</f>
        <v>0</v>
      </c>
      <c r="BS133" s="44">
        <f>IF(L$4=0,0,求节点(L$4:L$9,$B$4:$B$9,求节点(其他调用!$C$4:$C$42,其他调用!$D$4:$D$42,其他调用!$AF134)))</f>
        <v>0</v>
      </c>
      <c r="BT133" s="44">
        <f>IF(M$4=0,0,求节点(M$4:M$9,$B$4:$B$9,求节点(其他调用!$C$4:$C$42,其他调用!$D$4:$D$42,其他调用!$AF134)))</f>
        <v>0</v>
      </c>
      <c r="BU133" s="44">
        <f>IF(N$4=0,0,求节点(N$4:N$9,$B$4:$B$9,求节点(其他调用!$C$4:$C$42,其他调用!$D$4:$D$42,其他调用!$AF134)))</f>
        <v>0</v>
      </c>
      <c r="BV133" s="44">
        <f>IF(O$4=0,0,求节点(O$4:O$9,$B$4:$B$9,求节点(其他调用!$C$4:$C$42,其他调用!$D$4:$D$42,其他调用!$AF134)))</f>
        <v>0</v>
      </c>
      <c r="BW133" s="44">
        <f>IF(P$4=0,0,求节点(P$4:P$9,$B$4:$B$9,求节点(其他调用!$C$4:$C$42,其他调用!$D$4:$D$42,其他调用!$AF134)))</f>
        <v>0</v>
      </c>
      <c r="BX133" s="44">
        <f>IF(Q$4=0,0,求节点(Q$4:Q$9,$B$4:$B$9,求节点(其他调用!$C$4:$C$42,其他调用!$D$4:$D$42,其他调用!$AF134)))</f>
        <v>0</v>
      </c>
      <c r="BY133" s="44">
        <f>IF(R$4=0,0,求节点(R$4:R$9,$B$4:$B$9,求节点(其他调用!$C$4:$C$42,其他调用!$D$4:$D$42,其他调用!$AF134)))</f>
        <v>0</v>
      </c>
      <c r="BZ133" s="44">
        <f>IF(S$4=0,0,求节点(S$4:S$9,$B$4:$B$9,求节点(其他调用!$C$4:$C$42,其他调用!$D$4:$D$42,其他调用!$AF134)))</f>
        <v>6</v>
      </c>
      <c r="CA133" s="44">
        <f>IF(T$4=0,0,求节点(T$4:T$9,$B$4:$B$9,求节点(其他调用!$C$4:$C$42,其他调用!$D$4:$D$42,其他调用!$AF134)))</f>
        <v>6</v>
      </c>
      <c r="CB133" s="44">
        <f>IF(U$4=0,0,求节点(U$4:U$9,$B$4:$B$9,求节点(其他调用!$C$4:$C$42,其他调用!$D$4:$D$42,其他调用!$AF134)))</f>
        <v>6</v>
      </c>
      <c r="CC133" s="44">
        <f>IF(V$4=0,0,求节点(V$4:V$9,$B$4:$B$9,求节点(其他调用!$C$4:$C$42,其他调用!$D$4:$D$42,其他调用!$AF134)))</f>
        <v>0</v>
      </c>
      <c r="CD133" s="44">
        <f>IF(W$4=0,0,求节点(W$4:W$9,$B$4:$B$9,求节点(其他调用!$C$4:$C$42,其他调用!$D$4:$D$42,其他调用!$AF134)))</f>
        <v>6</v>
      </c>
      <c r="CE133" s="44">
        <f>IF(X$4=0,0,求节点(X$4:X$9,$B$4:$B$9,求节点(其他调用!$C$4:$C$42,其他调用!$D$4:$D$42,其他调用!$AF134)))</f>
        <v>6</v>
      </c>
      <c r="CF133" s="44">
        <f>IF(Y$4=0,0,求节点(Y$4:Y$9,$B$4:$B$9,求节点(其他调用!$C$4:$C$42,其他调用!$D$4:$D$42,其他调用!$AF134)))</f>
        <v>6</v>
      </c>
      <c r="CG133" s="44">
        <f>IF(Z$4=0,0,求节点(Z$4:Z$9,$B$4:$B$9,求节点(其他调用!$C$4:$C$42,其他调用!$D$4:$D$42,其他调用!$AF134)))</f>
        <v>0</v>
      </c>
      <c r="CH133" s="44">
        <f>IF(AA$4=0,0,求节点(AA$4:AA$9,$B$4:$B$9,求节点(其他调用!$C$4:$C$42,其他调用!$D$4:$D$42,其他调用!$AF134)))</f>
        <v>6</v>
      </c>
      <c r="CI133" s="44">
        <f>IF(AB$4=0,0,求节点(AB$4:AB$9,$B$4:$B$9,求节点(其他调用!$C$4:$C$42,其他调用!$D$4:$D$42,其他调用!$AF134)))</f>
        <v>6</v>
      </c>
      <c r="CJ133" s="44">
        <f>IF(AC$4=0,0,求节点(AC$4:AC$9,$B$4:$B$9,求节点(其他调用!$C$4:$C$42,其他调用!$D$4:$D$42,其他调用!$AF134)))</f>
        <v>6</v>
      </c>
      <c r="CK133" s="44">
        <f>IF(AD$4=0,0,求节点(AD$4:AD$9,$B$4:$B$9,求节点(其他调用!$C$4:$C$42,其他调用!$D$4:$D$42,其他调用!$AF134)))</f>
        <v>6</v>
      </c>
      <c r="CL133" s="44">
        <f>IF(AE$4=0,0,求节点(AE$4:AE$9,$B$4:$B$9,求节点(其他调用!$C$4:$C$42,其他调用!$D$4:$D$42,其他调用!$AF134)))</f>
        <v>6</v>
      </c>
      <c r="CM133" s="44">
        <f>IF(AF$4=0,0,求节点(AF$4:AF$9,$B$4:$B$9,求节点(其他调用!$C$4:$C$42,其他调用!$D$4:$D$42,其他调用!$AF134)))</f>
        <v>6</v>
      </c>
      <c r="CN133" s="44">
        <f>IF(AG$4=0,0,求节点(AG$4:AG$9,$B$4:$B$9,求节点(其他调用!$C$4:$C$42,其他调用!$D$4:$D$42,其他调用!$AF134)))</f>
        <v>6</v>
      </c>
      <c r="CO133" s="44">
        <f>IF(AH$4=0,0,求节点(AH$4:AH$9,$B$4:$B$9,求节点(其他调用!$C$4:$C$42,其他调用!$D$4:$D$42,其他调用!$AF134)))</f>
        <v>6</v>
      </c>
      <c r="CP133" s="44">
        <f>IF(AI$4=0,0,求节点(AI$4:AI$9,$B$4:$B$9,求节点(其他调用!$C$4:$C$42,其他调用!$D$4:$D$42,其他调用!$AF134)))</f>
        <v>6</v>
      </c>
      <c r="CQ133" s="44">
        <f>IF(AJ$4=0,0,求节点(AJ$4:AJ$9,$B$4:$B$9,求节点(其他调用!$C$4:$C$42,其他调用!$D$4:$D$42,其他调用!$AF134)))</f>
        <v>6</v>
      </c>
      <c r="CR133" s="44">
        <f>IF(AK$4=0,0,求节点(AK$4:AK$9,$B$4:$B$9,求节点(其他调用!$C$4:$C$42,其他调用!$D$4:$D$42,其他调用!$AF134)))</f>
        <v>6</v>
      </c>
      <c r="CS133" s="44">
        <f>IF(AL$4=0,0,求节点(AL$4:AL$9,$B$4:$B$9,求节点(其他调用!$C$4:$C$42,其他调用!$D$4:$D$42,其他调用!$AF134)))</f>
        <v>6</v>
      </c>
      <c r="CT133" s="44">
        <f>IF(AM$4=0,0,求节点(AM$4:AM$9,$B$4:$B$9,求节点(其他调用!$C$4:$C$42,其他调用!$D$4:$D$42,其他调用!$AF134)))</f>
        <v>6</v>
      </c>
      <c r="CU133" s="44">
        <f>IF(AN$4=0,0,求节点(AN$4:AN$9,$B$4:$B$9,求节点(其他调用!$C$4:$C$42,其他调用!$D$4:$D$42,其他调用!$AF134)))</f>
        <v>6</v>
      </c>
      <c r="CV133" s="44">
        <f>IF(AO$4=0,0,求节点(AO$4:AO$9,$B$4:$B$9,求节点(其他调用!$C$4:$C$42,其他调用!$D$4:$D$42,其他调用!$AF134)))</f>
        <v>6</v>
      </c>
      <c r="CW133" s="44">
        <f>IF(AP$4=0,0,求节点(AP$4:AP$9,$B$4:$B$9,求节点(其他调用!$C$4:$C$42,其他调用!$D$4:$D$42,其他调用!$AF134)))</f>
        <v>6</v>
      </c>
      <c r="CX133" s="44">
        <f>IF(AQ$4=0,0,求节点(AQ$4:AQ$9,$B$4:$B$9,求节点(其他调用!$C$4:$C$42,其他调用!$D$4:$D$42,其他调用!$AF134)))</f>
        <v>6</v>
      </c>
      <c r="CY133" s="44">
        <f>IF(AR$4=0,0,求节点(AR$4:AR$9,$B$4:$B$9,求节点(其他调用!$C$4:$C$42,其他调用!$D$4:$D$42,其他调用!$AF134)))</f>
        <v>6</v>
      </c>
      <c r="CZ133" s="44">
        <f>IF(AS$4=0,0,求节点(AS$4:AS$9,$B$4:$B$9,求节点(其他调用!$C$4:$C$42,其他调用!$D$4:$D$42,其他调用!$AF134)))</f>
        <v>6</v>
      </c>
      <c r="DA133" s="44">
        <f>IF(AT$4=0,0,求节点(AT$4:AT$9,$B$4:$B$9,求节点(其他调用!$C$4:$C$42,其他调用!$D$4:$D$42,其他调用!$AF134)))</f>
        <v>6</v>
      </c>
      <c r="DB133" s="44">
        <f>IF(AU$4=0,0,求节点(AU$4:AU$9,$B$4:$B$9,求节点(其他调用!$C$4:$C$42,其他调用!$D$4:$D$42,其他调用!$AF134)))</f>
        <v>6</v>
      </c>
      <c r="DC133" s="44">
        <f>IF(AV$4=0,0,求节点(AV$4:AV$9,$B$4:$B$9,求节点(其他调用!$C$4:$C$42,其他调用!$D$4:$D$42,其他调用!$AF134)))</f>
        <v>6</v>
      </c>
      <c r="DD133" s="44">
        <f>IF(AW$4=0,0,求节点(AW$4:AW$9,$B$4:$B$9,求节点(其他调用!$C$4:$C$42,其他调用!$D$4:$D$42,其他调用!$AF134)))</f>
        <v>6</v>
      </c>
      <c r="DE133" s="44">
        <f>IF(AX$4=0,0,求节点(AX$4:AX$9,$B$4:$B$9,求节点(其他调用!$C$4:$C$42,其他调用!$D$4:$D$42,其他调用!$AF134)))</f>
        <v>6</v>
      </c>
      <c r="DF133" s="44">
        <f>IF(AY$4=0,0,求节点(AY$4:AY$9,$B$4:$B$9,求节点(其他调用!$C$4:$C$42,其他调用!$D$4:$D$42,其他调用!$AF134)))</f>
        <v>6</v>
      </c>
      <c r="DG133" s="44">
        <f>IF(AZ$4=0,0,求节点(AZ$4:AZ$9,$B$4:$B$9,求节点(其他调用!$C$4:$C$42,其他调用!$D$4:$D$42,其他调用!$AF134)))</f>
        <v>6</v>
      </c>
      <c r="DI133" s="44">
        <v>130</v>
      </c>
      <c r="DJ133" s="44">
        <f>IF(C$23=0,0,求节点(C$23:C$28,$B$23:$B$28,求节点(其他调用!$S$4:$S$20,其他调用!$T$4:$T$20,$DI133)))</f>
        <v>0</v>
      </c>
      <c r="DK133" s="44">
        <f>IF(D$23=0,0,求节点(D$23:D$28,$B$23:$B$28,求节点(其他调用!$S$4:$S$20,其他调用!$T$4:$T$20,$DI133)))</f>
        <v>0</v>
      </c>
      <c r="DL133" s="44">
        <f>IF(E$23=0,0,求节点(E$23:E$28,$B$23:$B$28,求节点(其他调用!$S$4:$S$20,其他调用!$T$4:$T$20,$DI133)))</f>
        <v>0</v>
      </c>
      <c r="DM133" s="44">
        <f>IF(F$23=0,0,求节点(F$23:F$28,$B$23:$B$28,求节点(其他调用!$S$4:$S$20,其他调用!$T$4:$T$20,$DI133)))</f>
        <v>7.1917717670078041E-3</v>
      </c>
      <c r="DN133" s="44">
        <f>IF(G$23=0,0,求节点(G$23:G$28,$B$23:$B$28,求节点(其他调用!$S$4:$S$20,其他调用!$T$4:$T$20,$DI133)))</f>
        <v>1.0787657650511595E-2</v>
      </c>
      <c r="DO133" s="44">
        <f>IF(H$23=0,0,求节点(H$23:H$28,$B$23:$B$28,求节点(其他调用!$S$4:$S$20,其他调用!$T$4:$T$20,$DI133)))</f>
        <v>1.0787657650511595E-2</v>
      </c>
      <c r="DP133" s="44">
        <f>IF(I$23=0,0,求节点(I$23:I$28,$B$23:$B$28,求节点(其他调用!$S$4:$S$20,其他调用!$T$4:$T$20,$DI133)))</f>
        <v>1.6344935834108454E-2</v>
      </c>
      <c r="DQ133" s="44">
        <f>IF(J$23=0,0,求节点(J$23:J$28,$B$23:$B$28,求节点(其他调用!$S$4:$S$20,其他调用!$T$4:$T$20,$DI133)))</f>
        <v>0</v>
      </c>
      <c r="DR133" s="44">
        <f>IF(K$23=0,0,求节点(K$23:K$28,$B$23:$B$28,求节点(其他调用!$S$4:$S$20,其他调用!$T$4:$T$20,$DI133)))</f>
        <v>1.0787657650511595E-2</v>
      </c>
      <c r="DS133" s="44">
        <f>IF(L$23=0,0,求节点(L$23:L$28,$B$23:$B$28,求节点(其他调用!$S$4:$S$20,其他调用!$T$4:$T$20,$DI133)))</f>
        <v>0</v>
      </c>
      <c r="DT133" s="44">
        <f>IF(M$23=0,0,求节点(M$23:M$28,$B$23:$B$28,求节点(其他调用!$S$4:$S$20,其他调用!$T$4:$T$20,$DI133)))</f>
        <v>0</v>
      </c>
      <c r="DU133" s="44">
        <f>IF(N$23=0,0,求节点(N$23:N$28,$B$23:$B$28,求节点(其他调用!$S$4:$S$20,其他调用!$T$4:$T$20,$DI133)))</f>
        <v>0</v>
      </c>
      <c r="DV133" s="44">
        <f>IF(O$23=0,0,求节点(O$23:O$28,$B$23:$B$28,求节点(其他调用!$S$4:$S$20,其他调用!$T$4:$T$20,$DI133)))</f>
        <v>0</v>
      </c>
      <c r="DW133" s="44">
        <f>IF(P$23=0,0,求节点(P$23:P$28,$B$23:$B$28,求节点(其他调用!$S$4:$S$20,其他调用!$T$4:$T$20,$DI133)))</f>
        <v>0</v>
      </c>
      <c r="DX133" s="44">
        <f>IF(Q$23=0,0,求节点(Q$23:Q$28,$B$23:$B$28,求节点(其他调用!$S$4:$S$20,其他调用!$T$4:$T$20,$DI133)))</f>
        <v>0</v>
      </c>
      <c r="DY133" s="44">
        <f>IF(R$23=0,0,求节点(R$23:R$28,$B$23:$B$28,求节点(其他调用!$S$4:$S$20,其他调用!$T$4:$T$20,$DI133)))</f>
        <v>0</v>
      </c>
      <c r="DZ133" s="44">
        <f>IF(S$23=0,0,求节点(S$23:S$28,$B$23:$B$28,求节点(其他调用!$S$4:$S$20,其他调用!$T$4:$T$20,$DI133)))</f>
        <v>0</v>
      </c>
      <c r="EA133" s="44">
        <f>IF(T$23=0,0,求节点(T$23:T$28,$B$23:$B$28,求节点(其他调用!$S$4:$S$20,其他调用!$T$4:$T$20,$DI133)))</f>
        <v>0</v>
      </c>
      <c r="EB133" s="44">
        <f>IF(U$23=0,0,求节点(U$23:U$28,$B$23:$B$28,求节点(其他调用!$S$4:$S$20,其他调用!$T$4:$T$20,$DI133)))</f>
        <v>0</v>
      </c>
      <c r="EC133" s="44">
        <f>IF(V$23=0,0,求节点(V$23:V$28,$B$23:$B$28,求节点(其他调用!$S$4:$S$20,其他调用!$T$4:$T$20,$DI133)))</f>
        <v>0</v>
      </c>
      <c r="EF133" s="44">
        <v>130</v>
      </c>
      <c r="EG133" s="44">
        <f>IF(C$4=0,0,求节点(C$4:C$9,$B$4:$B$9,求节点(其他调用!$F$4:$F$42,其他调用!$G$4:$G$42,其他调用!$AG134)))</f>
        <v>6</v>
      </c>
      <c r="EH133" s="44">
        <f>IF(D$4=0,0,求节点(D$4:D$9,$B$4:$B$9,求节点(其他调用!$F$4:$F$42,其他调用!$G$4:$G$42,其他调用!$AG134)))</f>
        <v>6</v>
      </c>
      <c r="EI133" s="44">
        <f>IF(E$4=0,0,求节点(E$4:E$9,$B$4:$B$9,求节点(其他调用!$F$4:$F$42,其他调用!$G$4:$G$42,其他调用!$AG134)))</f>
        <v>6</v>
      </c>
      <c r="EJ133" s="44">
        <f>IF(F$4=0,0,求节点(F$4:F$9,$B$4:$B$9,求节点(其他调用!$F$4:$F$42,其他调用!$G$4:$G$42,其他调用!$AG134)))</f>
        <v>0</v>
      </c>
      <c r="EK133" s="44">
        <f>IF(G$4=0,0,求节点(G$4:G$9,$B$4:$B$9,求节点(其他调用!$F$4:$F$42,其他调用!$G$4:$G$42,其他调用!$AG134)))</f>
        <v>0</v>
      </c>
      <c r="EL133" s="44">
        <f>IF(H$4=0,0,求节点(H$4:H$9,$B$4:$B$9,求节点(其他调用!$F$4:$F$42,其他调用!$G$4:$G$42,其他调用!$AG134)))</f>
        <v>0</v>
      </c>
      <c r="EM133" s="44">
        <f>IF(I$4=0,0,求节点(I$4:I$9,$B$4:$B$9,求节点(其他调用!$F$4:$F$42,其他调用!$G$4:$G$42,其他调用!$AG134)))</f>
        <v>0</v>
      </c>
      <c r="EN133" s="44">
        <f>IF(J$4=0,0,求节点(J$4:J$9,$B$4:$B$9,求节点(其他调用!$F$4:$F$42,其他调用!$G$4:$G$42,其他调用!$AG134)))</f>
        <v>0</v>
      </c>
      <c r="EO133" s="44">
        <f>IF(K$4=0,0,求节点(K$4:K$9,$B$4:$B$9,求节点(其他调用!$F$4:$F$42,其他调用!$G$4:$G$42,其他调用!$AG134)))</f>
        <v>0</v>
      </c>
      <c r="EP133" s="44">
        <f>IF(L$4=0,0,求节点(L$4:L$9,$B$4:$B$9,求节点(其他调用!$F$4:$F$42,其他调用!$G$4:$G$42,其他调用!$AG134)))</f>
        <v>0</v>
      </c>
      <c r="EQ133" s="44">
        <f>IF(M$4=0,0,求节点(M$4:M$9,$B$4:$B$9,求节点(其他调用!$F$4:$F$42,其他调用!$G$4:$G$42,其他调用!$AG134)))</f>
        <v>0</v>
      </c>
      <c r="ER133" s="44">
        <f>IF(N$4=0,0,求节点(N$4:N$9,$B$4:$B$9,求节点(其他调用!$F$4:$F$42,其他调用!$G$4:$G$42,其他调用!$AG134)))</f>
        <v>0</v>
      </c>
      <c r="ES133" s="44">
        <f>IF(O$4=0,0,求节点(O$4:O$9,$B$4:$B$9,求节点(其他调用!$F$4:$F$42,其他调用!$G$4:$G$42,其他调用!$AG134)))</f>
        <v>0</v>
      </c>
      <c r="ET133" s="44">
        <f>IF(P$4=0,0,求节点(P$4:P$9,$B$4:$B$9,求节点(其他调用!$F$4:$F$42,其他调用!$G$4:$G$42,其他调用!$AG134)))</f>
        <v>0</v>
      </c>
      <c r="EU133" s="44">
        <f>IF(Q$4=0,0,求节点(Q$4:Q$9,$B$4:$B$9,求节点(其他调用!$F$4:$F$42,其他调用!$G$4:$G$42,其他调用!$AG134)))</f>
        <v>0</v>
      </c>
      <c r="EV133" s="44">
        <f>IF(R$4=0,0,求节点(R$4:R$9,$B$4:$B$9,求节点(其他调用!$F$4:$F$42,其他调用!$G$4:$G$42,其他调用!$AG134)))</f>
        <v>0</v>
      </c>
      <c r="EW133" s="44">
        <f>IF(S$4=0,0,求节点(S$4:S$9,$B$4:$B$9,求节点(其他调用!$F$4:$F$42,其他调用!$G$4:$G$42,其他调用!$AG134)))</f>
        <v>6</v>
      </c>
      <c r="EX133" s="44">
        <f>IF(T$4=0,0,求节点(T$4:T$9,$B$4:$B$9,求节点(其他调用!$F$4:$F$42,其他调用!$G$4:$G$42,其他调用!$AG134)))</f>
        <v>6</v>
      </c>
      <c r="EY133" s="44">
        <f>IF(U$4=0,0,求节点(U$4:U$9,$B$4:$B$9,求节点(其他调用!$F$4:$F$42,其他调用!$G$4:$G$42,其他调用!$AG134)))</f>
        <v>6</v>
      </c>
      <c r="EZ133" s="44">
        <f>IF(V$4=0,0,求节点(V$4:V$9,$B$4:$B$9,求节点(其他调用!$F$4:$F$42,其他调用!$G$4:$G$42,其他调用!$AG134)))</f>
        <v>0</v>
      </c>
      <c r="FA133" s="44">
        <f>IF(W$4=0,0,求节点(W$4:W$9,$B$4:$B$9,求节点(其他调用!$F$4:$F$42,其他调用!$G$4:$G$42,其他调用!$AG134)))</f>
        <v>6</v>
      </c>
      <c r="FB133" s="44">
        <f>IF(X$4=0,0,求节点(X$4:X$9,$B$4:$B$9,求节点(其他调用!$F$4:$F$42,其他调用!$G$4:$G$42,其他调用!$AG134)))</f>
        <v>6</v>
      </c>
      <c r="FC133" s="44">
        <f>IF(Y$4=0,0,求节点(Y$4:Y$9,$B$4:$B$9,求节点(其他调用!$F$4:$F$42,其他调用!$G$4:$G$42,其他调用!$AG134)))</f>
        <v>6</v>
      </c>
      <c r="FD133" s="44">
        <f>IF(Z$4=0,0,求节点(Z$4:Z$9,$B$4:$B$9,求节点(其他调用!$F$4:$F$42,其他调用!$G$4:$G$42,其他调用!$AG134)))</f>
        <v>0</v>
      </c>
      <c r="FE133" s="44">
        <f>IF(AA$4=0,0,求节点(AA$4:AA$9,$B$4:$B$9,求节点(其他调用!$F$4:$F$42,其他调用!$G$4:$G$42,其他调用!$AG134)))</f>
        <v>6</v>
      </c>
      <c r="FF133" s="44">
        <f>IF(AB$4=0,0,求节点(AB$4:AB$9,$B$4:$B$9,求节点(其他调用!$F$4:$F$42,其他调用!$G$4:$G$42,其他调用!$AG134)))</f>
        <v>6</v>
      </c>
      <c r="FG133" s="44">
        <f>IF(AC$4=0,0,求节点(AC$4:AC$9,$B$4:$B$9,求节点(其他调用!$F$4:$F$42,其他调用!$G$4:$G$42,其他调用!$AG134)))</f>
        <v>6</v>
      </c>
      <c r="FH133" s="44">
        <f>IF(AD$4=0,0,求节点(AD$4:AD$9,$B$4:$B$9,求节点(其他调用!$F$4:$F$42,其他调用!$G$4:$G$42,其他调用!$AG134)))</f>
        <v>6</v>
      </c>
      <c r="FI133" s="44">
        <f>IF(AE$4=0,0,求节点(AE$4:AE$9,$B$4:$B$9,求节点(其他调用!$F$4:$F$42,其他调用!$G$4:$G$42,其他调用!$AG134)))</f>
        <v>6</v>
      </c>
      <c r="FJ133" s="44">
        <f>IF(AF$4=0,0,求节点(AF$4:AF$9,$B$4:$B$9,求节点(其他调用!$F$4:$F$42,其他调用!$G$4:$G$42,其他调用!$AG134)))</f>
        <v>6</v>
      </c>
      <c r="FK133" s="44">
        <f>IF(AG$4=0,0,求节点(AG$4:AG$9,$B$4:$B$9,求节点(其他调用!$F$4:$F$42,其他调用!$G$4:$G$42,其他调用!$AG134)))</f>
        <v>6</v>
      </c>
      <c r="FL133" s="44">
        <f>IF(AH$4=0,0,求节点(AH$4:AH$9,$B$4:$B$9,求节点(其他调用!$F$4:$F$42,其他调用!$G$4:$G$42,其他调用!$AG134)))</f>
        <v>6</v>
      </c>
      <c r="FM133" s="44">
        <f>IF(AI$4=0,0,求节点(AI$4:AI$9,$B$4:$B$9,求节点(其他调用!$F$4:$F$42,其他调用!$G$4:$G$42,其他调用!$AG134)))</f>
        <v>6</v>
      </c>
      <c r="FN133" s="44">
        <f>IF(AJ$4=0,0,求节点(AJ$4:AJ$9,$B$4:$B$9,求节点(其他调用!$F$4:$F$42,其他调用!$G$4:$G$42,其他调用!$AG134)))</f>
        <v>6</v>
      </c>
      <c r="FO133" s="44">
        <f>IF(AK$4=0,0,求节点(AK$4:AK$9,$B$4:$B$9,求节点(其他调用!$F$4:$F$42,其他调用!$G$4:$G$42,其他调用!$AG134)))</f>
        <v>6</v>
      </c>
      <c r="FP133" s="44">
        <f>IF(AL$4=0,0,求节点(AL$4:AL$9,$B$4:$B$9,求节点(其他调用!$F$4:$F$42,其他调用!$G$4:$G$42,其他调用!$AG134)))</f>
        <v>6</v>
      </c>
      <c r="FQ133" s="44">
        <f>IF(AM$4=0,0,求节点(AM$4:AM$9,$B$4:$B$9,求节点(其他调用!$F$4:$F$42,其他调用!$G$4:$G$42,其他调用!$AG134)))</f>
        <v>6</v>
      </c>
      <c r="FR133" s="44">
        <f>IF(AN$4=0,0,求节点(AN$4:AN$9,$B$4:$B$9,求节点(其他调用!$F$4:$F$42,其他调用!$G$4:$G$42,其他调用!$AG134)))</f>
        <v>6</v>
      </c>
      <c r="FS133" s="44">
        <f>IF(AO$4=0,0,求节点(AO$4:AO$9,$B$4:$B$9,求节点(其他调用!$F$4:$F$42,其他调用!$G$4:$G$42,其他调用!$AG134)))</f>
        <v>6</v>
      </c>
      <c r="FT133" s="44">
        <f>IF(AP$4=0,0,求节点(AP$4:AP$9,$B$4:$B$9,求节点(其他调用!$F$4:$F$42,其他调用!$G$4:$G$42,其他调用!$AG134)))</f>
        <v>6</v>
      </c>
      <c r="FU133" s="44">
        <f>IF(AQ$4=0,0,求节点(AQ$4:AQ$9,$B$4:$B$9,求节点(其他调用!$F$4:$F$42,其他调用!$G$4:$G$42,其他调用!$AG134)))</f>
        <v>6</v>
      </c>
      <c r="FV133" s="44">
        <f>IF(AR$4=0,0,求节点(AR$4:AR$9,$B$4:$B$9,求节点(其他调用!$F$4:$F$42,其他调用!$G$4:$G$42,其他调用!$AG134)))</f>
        <v>6</v>
      </c>
      <c r="FW133" s="44">
        <f>IF(AS$4=0,0,求节点(AS$4:AS$9,$B$4:$B$9,求节点(其他调用!$F$4:$F$42,其他调用!$G$4:$G$42,其他调用!$AG134)))</f>
        <v>6</v>
      </c>
      <c r="FX133" s="44">
        <f>IF(AT$4=0,0,求节点(AT$4:AT$9,$B$4:$B$9,求节点(其他调用!$F$4:$F$42,其他调用!$G$4:$G$42,其他调用!$AG134)))</f>
        <v>6</v>
      </c>
      <c r="FY133" s="44">
        <f>IF(AU$4=0,0,求节点(AU$4:AU$9,$B$4:$B$9,求节点(其他调用!$F$4:$F$42,其他调用!$G$4:$G$42,其他调用!$AG134)))</f>
        <v>6</v>
      </c>
      <c r="FZ133" s="44">
        <f>IF(AV$4=0,0,求节点(AV$4:AV$9,$B$4:$B$9,求节点(其他调用!$F$4:$F$42,其他调用!$G$4:$G$42,其他调用!$AG134)))</f>
        <v>6</v>
      </c>
      <c r="GA133" s="44">
        <f>IF(AW$4=0,0,求节点(AW$4:AW$9,$B$4:$B$9,求节点(其他调用!$F$4:$F$42,其他调用!$G$4:$G$42,其他调用!$AG134)))</f>
        <v>6</v>
      </c>
      <c r="GB133" s="44">
        <f>IF(AX$4=0,0,求节点(AX$4:AX$9,$B$4:$B$9,求节点(其他调用!$F$4:$F$42,其他调用!$G$4:$G$42,其他调用!$AG134)))</f>
        <v>6</v>
      </c>
      <c r="GC133" s="44">
        <f>IF(AY$4=0,0,求节点(AY$4:AY$9,$B$4:$B$9,求节点(其他调用!$F$4:$F$42,其他调用!$G$4:$G$42,其他调用!$AG134)))</f>
        <v>6</v>
      </c>
      <c r="GD133" s="44">
        <f>IF(AZ$4=0,0,求节点(AZ$4:AZ$9,$B$4:$B$9,求节点(其他调用!$F$4:$F$42,其他调用!$G$4:$G$42,其他调用!$AG134)))</f>
        <v>6</v>
      </c>
      <c r="GF133" s="44">
        <v>130</v>
      </c>
      <c r="GG133" s="44">
        <f>IF(C$23=0,0,求节点(C$23:C$28,$B$23:$B$28,求节点(其他调用!$U$4:$U$20,其他调用!$V$4:$V$20,$GF133)))</f>
        <v>0</v>
      </c>
      <c r="GH133" s="44">
        <f>IF(D$23=0,0,求节点(D$23:D$28,$B$23:$B$28,求节点(其他调用!$U$4:$U$20,其他调用!$V$4:$V$20,$GF133)))</f>
        <v>0</v>
      </c>
      <c r="GI133" s="44">
        <f>IF(E$23=0,0,求节点(E$23:E$28,$B$23:$B$28,求节点(其他调用!$U$4:$U$20,其他调用!$V$4:$V$20,$GF133)))</f>
        <v>0</v>
      </c>
      <c r="GJ133" s="44">
        <f>IF(F$23=0,0,求节点(F$23:F$28,$B$23:$B$28,求节点(其他调用!$U$4:$U$20,其他调用!$V$4:$V$20,$GF133)))</f>
        <v>0</v>
      </c>
      <c r="GK133" s="44">
        <f>IF(G$23=0,0,求节点(G$23:G$28,$B$23:$B$28,求节点(其他调用!$U$4:$U$20,其他调用!$V$4:$V$20,$GF133)))</f>
        <v>0</v>
      </c>
      <c r="GL133" s="44">
        <f>IF(H$23=0,0,求节点(H$23:H$28,$B$23:$B$28,求节点(其他调用!$U$4:$U$20,其他调用!$V$4:$V$20,$GF133)))</f>
        <v>0</v>
      </c>
      <c r="GM133" s="44">
        <f>IF(I$23=0,0,求节点(I$23:I$28,$B$23:$B$28,求节点(其他调用!$U$4:$U$20,其他调用!$V$4:$V$20,$GF133)))</f>
        <v>0</v>
      </c>
      <c r="GN133" s="44">
        <f>IF(J$23=0,0,求节点(J$23:J$28,$B$23:$B$28,求节点(其他调用!$U$4:$U$20,其他调用!$V$4:$V$20,$GF133)))</f>
        <v>0</v>
      </c>
      <c r="GO133" s="44">
        <f>IF(K$23=0,0,求节点(K$23:K$28,$B$23:$B$28,求节点(其他调用!$U$4:$U$20,其他调用!$V$4:$V$20,$GF133)))</f>
        <v>0</v>
      </c>
      <c r="GP133" s="44">
        <f>IF(L$23=0,0,求节点(L$23:L$28,$B$23:$B$28,求节点(其他调用!$U$4:$U$20,其他调用!$V$4:$V$20,$GF133)))</f>
        <v>0</v>
      </c>
      <c r="GQ133" s="44">
        <f>IF(M$23=0,0,求节点(M$23:M$28,$B$23:$B$28,求节点(其他调用!$U$4:$U$20,其他调用!$V$4:$V$20,$GF133)))</f>
        <v>0</v>
      </c>
      <c r="GR133" s="44">
        <f>IF(N$23=0,0,求节点(N$23:N$28,$B$23:$B$28,求节点(其他调用!$U$4:$U$20,其他调用!$V$4:$V$20,$GF133)))</f>
        <v>0</v>
      </c>
      <c r="GS133" s="44">
        <f>IF(O$23=0,0,求节点(O$23:O$28,$B$23:$B$28,求节点(其他调用!$U$4:$U$20,其他调用!$V$4:$V$20,$GF133)))</f>
        <v>0</v>
      </c>
      <c r="GT133" s="44">
        <f>IF(P$23=0,0,求节点(P$23:P$28,$B$23:$B$28,求节点(其他调用!$U$4:$U$20,其他调用!$V$4:$V$20,$GF133)))</f>
        <v>0</v>
      </c>
      <c r="GU133" s="44">
        <f>IF(Q$23=0,0,求节点(Q$23:Q$28,$B$23:$B$28,求节点(其他调用!$U$4:$U$20,其他调用!$V$4:$V$20,$GF133)))</f>
        <v>0</v>
      </c>
      <c r="GV133" s="44">
        <f>IF(R$23=0,0,求节点(R$23:R$28,$B$23:$B$28,求节点(其他调用!$U$4:$U$20,其他调用!$V$4:$V$20,$GF133)))</f>
        <v>0</v>
      </c>
      <c r="GW133" s="44">
        <f>IF(S$23=0,0,求节点(S$23:S$28,$B$23:$B$28,求节点(其他调用!$U$4:$U$20,其他调用!$V$4:$V$20,$GF133)))</f>
        <v>0</v>
      </c>
      <c r="GX133" s="44">
        <f>IF(T$23=0,0,求节点(T$23:T$28,$B$23:$B$28,求节点(其他调用!$U$4:$U$20,其他调用!$V$4:$V$20,$GF133)))</f>
        <v>0</v>
      </c>
      <c r="GY133" s="44">
        <f>IF(U$23=0,0,求节点(U$23:U$28,$B$23:$B$28,求节点(其他调用!$U$4:$U$20,其他调用!$V$4:$V$20,$GF133)))</f>
        <v>0</v>
      </c>
      <c r="GZ133" s="44">
        <f>IF(V$23=0,0,求节点(V$23:V$28,$B$23:$B$28,求节点(其他调用!$U$4:$U$20,其他调用!$V$4:$V$20,$GF133)))</f>
        <v>0</v>
      </c>
      <c r="HC133" s="44">
        <v>130</v>
      </c>
      <c r="HD133" s="44">
        <f>IF(C$4=0,0,求节点(C$4:C$9,$B$4:$B$9,求节点(其他调用!$I$4:$I$42,其他调用!$J$4:$J$42,其他调用!$AH134)))</f>
        <v>6</v>
      </c>
      <c r="HE133" s="44">
        <f>IF(D$4=0,0,求节点(D$4:D$9,$B$4:$B$9,求节点(其他调用!$I$4:$I$42,其他调用!$J$4:$J$42,其他调用!$AH134)))</f>
        <v>6</v>
      </c>
      <c r="HF133" s="44">
        <f>IF(E$4=0,0,求节点(E$4:E$9,$B$4:$B$9,求节点(其他调用!$I$4:$I$42,其他调用!$J$4:$J$42,其他调用!$AH134)))</f>
        <v>6</v>
      </c>
      <c r="HG133" s="44">
        <f>IF(F$4=0,0,求节点(F$4:F$9,$B$4:$B$9,求节点(其他调用!$I$4:$I$42,其他调用!$J$4:$J$42,其他调用!$AH134)))</f>
        <v>0</v>
      </c>
      <c r="HH133" s="44">
        <f>IF(G$4=0,0,求节点(G$4:G$9,$B$4:$B$9,求节点(其他调用!$I$4:$I$42,其他调用!$J$4:$J$42,其他调用!$AH134)))</f>
        <v>0</v>
      </c>
      <c r="HI133" s="44">
        <f>IF(H$4=0,0,求节点(H$4:H$9,$B$4:$B$9,求节点(其他调用!$I$4:$I$42,其他调用!$J$4:$J$42,其他调用!$AH134)))</f>
        <v>0</v>
      </c>
      <c r="HJ133" s="44">
        <f>IF(I$4=0,0,求节点(I$4:I$9,$B$4:$B$9,求节点(其他调用!$I$4:$I$42,其他调用!$J$4:$J$42,其他调用!$AH134)))</f>
        <v>0</v>
      </c>
      <c r="HK133" s="44">
        <f>IF(J$4=0,0,求节点(J$4:J$9,$B$4:$B$9,求节点(其他调用!$I$4:$I$42,其他调用!$J$4:$J$42,其他调用!$AH134)))</f>
        <v>0</v>
      </c>
      <c r="HL133" s="44">
        <f>IF(K$4=0,0,求节点(K$4:K$9,$B$4:$B$9,求节点(其他调用!$I$4:$I$42,其他调用!$J$4:$J$42,其他调用!$AH134)))</f>
        <v>0</v>
      </c>
      <c r="HM133" s="44">
        <f>IF(L$4=0,0,求节点(L$4:L$9,$B$4:$B$9,求节点(其他调用!$I$4:$I$42,其他调用!$J$4:$J$42,其他调用!$AH134)))</f>
        <v>0</v>
      </c>
      <c r="HN133" s="44">
        <f>IF(M$4=0,0,求节点(M$4:M$9,$B$4:$B$9,求节点(其他调用!$I$4:$I$42,其他调用!$J$4:$J$42,其他调用!$AH134)))</f>
        <v>0</v>
      </c>
      <c r="HO133" s="44">
        <f>IF(N$4=0,0,求节点(N$4:N$9,$B$4:$B$9,求节点(其他调用!$I$4:$I$42,其他调用!$J$4:$J$42,其他调用!$AH134)))</f>
        <v>0</v>
      </c>
      <c r="HP133" s="44">
        <f>IF(O$4=0,0,求节点(O$4:O$9,$B$4:$B$9,求节点(其他调用!$I$4:$I$42,其他调用!$J$4:$J$42,其他调用!$AH134)))</f>
        <v>0</v>
      </c>
      <c r="HQ133" s="44">
        <f>IF(P$4=0,0,求节点(P$4:P$9,$B$4:$B$9,求节点(其他调用!$I$4:$I$42,其他调用!$J$4:$J$42,其他调用!$AH134)))</f>
        <v>0</v>
      </c>
      <c r="HR133" s="44">
        <f>IF(Q$4=0,0,求节点(Q$4:Q$9,$B$4:$B$9,求节点(其他调用!$I$4:$I$42,其他调用!$J$4:$J$42,其他调用!$AH134)))</f>
        <v>0</v>
      </c>
      <c r="HS133" s="44">
        <f>IF(R$4=0,0,求节点(R$4:R$9,$B$4:$B$9,求节点(其他调用!$I$4:$I$42,其他调用!$J$4:$J$42,其他调用!$AH134)))</f>
        <v>0</v>
      </c>
      <c r="HT133" s="44">
        <f>IF(S$4=0,0,求节点(S$4:S$9,$B$4:$B$9,求节点(其他调用!$I$4:$I$42,其他调用!$J$4:$J$42,其他调用!$AH134)))</f>
        <v>6</v>
      </c>
      <c r="HU133" s="44">
        <f>IF(T$4=0,0,求节点(T$4:T$9,$B$4:$B$9,求节点(其他调用!$I$4:$I$42,其他调用!$J$4:$J$42,其他调用!$AH134)))</f>
        <v>6</v>
      </c>
      <c r="HV133" s="44">
        <f>IF(U$4=0,0,求节点(U$4:U$9,$B$4:$B$9,求节点(其他调用!$I$4:$I$42,其他调用!$J$4:$J$42,其他调用!$AH134)))</f>
        <v>6</v>
      </c>
      <c r="HW133" s="44">
        <f>IF(V$4=0,0,求节点(V$4:V$9,$B$4:$B$9,求节点(其他调用!$I$4:$I$42,其他调用!$J$4:$J$42,其他调用!$AH134)))</f>
        <v>0</v>
      </c>
      <c r="HX133" s="44">
        <f>IF(W$4=0,0,求节点(W$4:W$9,$B$4:$B$9,求节点(其他调用!$I$4:$I$42,其他调用!$J$4:$J$42,其他调用!$AH134)))</f>
        <v>6</v>
      </c>
      <c r="HY133" s="44">
        <f>IF(X$4=0,0,求节点(X$4:X$9,$B$4:$B$9,求节点(其他调用!$I$4:$I$42,其他调用!$J$4:$J$42,其他调用!$AH134)))</f>
        <v>6</v>
      </c>
      <c r="HZ133" s="44">
        <f>IF(Y$4=0,0,求节点(Y$4:Y$9,$B$4:$B$9,求节点(其他调用!$I$4:$I$42,其他调用!$J$4:$J$42,其他调用!$AH134)))</f>
        <v>6</v>
      </c>
      <c r="IA133" s="44">
        <f>IF(Z$4=0,0,求节点(Z$4:Z$9,$B$4:$B$9,求节点(其他调用!$I$4:$I$42,其他调用!$J$4:$J$42,其他调用!$AH134)))</f>
        <v>0</v>
      </c>
      <c r="IB133" s="44">
        <f>IF(AA$4=0,0,求节点(AA$4:AA$9,$B$4:$B$9,求节点(其他调用!$I$4:$I$42,其他调用!$J$4:$J$42,其他调用!$AH134)))</f>
        <v>6</v>
      </c>
      <c r="IC133" s="44">
        <f>IF(AB$4=0,0,求节点(AB$4:AB$9,$B$4:$B$9,求节点(其他调用!$I$4:$I$42,其他调用!$J$4:$J$42,其他调用!$AH134)))</f>
        <v>6</v>
      </c>
      <c r="ID133" s="44">
        <f>IF(AC$4=0,0,求节点(AC$4:AC$9,$B$4:$B$9,求节点(其他调用!$I$4:$I$42,其他调用!$J$4:$J$42,其他调用!$AH134)))</f>
        <v>6</v>
      </c>
      <c r="IE133" s="44">
        <f>IF(AD$4=0,0,求节点(AD$4:AD$9,$B$4:$B$9,求节点(其他调用!$I$4:$I$42,其他调用!$J$4:$J$42,其他调用!$AH134)))</f>
        <v>6</v>
      </c>
      <c r="IF133" s="44">
        <f>IF(AE$4=0,0,求节点(AE$4:AE$9,$B$4:$B$9,求节点(其他调用!$I$4:$I$42,其他调用!$J$4:$J$42,其他调用!$AH134)))</f>
        <v>6</v>
      </c>
      <c r="IG133" s="44">
        <f>IF(AF$4=0,0,求节点(AF$4:AF$9,$B$4:$B$9,求节点(其他调用!$I$4:$I$42,其他调用!$J$4:$J$42,其他调用!$AH134)))</f>
        <v>6</v>
      </c>
      <c r="IH133" s="44">
        <f>IF(AG$4=0,0,求节点(AG$4:AG$9,$B$4:$B$9,求节点(其他调用!$I$4:$I$42,其他调用!$J$4:$J$42,其他调用!$AH134)))</f>
        <v>6</v>
      </c>
      <c r="II133" s="44">
        <f>IF(AH$4=0,0,求节点(AH$4:AH$9,$B$4:$B$9,求节点(其他调用!$I$4:$I$42,其他调用!$J$4:$J$42,其他调用!$AH134)))</f>
        <v>6</v>
      </c>
      <c r="IJ133" s="44">
        <f>IF(AI$4=0,0,求节点(AI$4:AI$9,$B$4:$B$9,求节点(其他调用!$I$4:$I$42,其他调用!$J$4:$J$42,其他调用!$AH134)))</f>
        <v>6</v>
      </c>
      <c r="IK133" s="44">
        <f>IF(AJ$4=0,0,求节点(AJ$4:AJ$9,$B$4:$B$9,求节点(其他调用!$I$4:$I$42,其他调用!$J$4:$J$42,其他调用!$AH134)))</f>
        <v>6</v>
      </c>
      <c r="IL133" s="44">
        <f>IF(AK$4=0,0,求节点(AK$4:AK$9,$B$4:$B$9,求节点(其他调用!$I$4:$I$42,其他调用!$J$4:$J$42,其他调用!$AH134)))</f>
        <v>6</v>
      </c>
      <c r="IM133" s="44">
        <f>IF(AL$4=0,0,求节点(AL$4:AL$9,$B$4:$B$9,求节点(其他调用!$I$4:$I$42,其他调用!$J$4:$J$42,其他调用!$AH134)))</f>
        <v>6</v>
      </c>
      <c r="IN133" s="44">
        <f>IF(AM$4=0,0,求节点(AM$4:AM$9,$B$4:$B$9,求节点(其他调用!$I$4:$I$42,其他调用!$J$4:$J$42,其他调用!$AH134)))</f>
        <v>6</v>
      </c>
      <c r="IO133" s="44">
        <f>IF(AN$4=0,0,求节点(AN$4:AN$9,$B$4:$B$9,求节点(其他调用!$I$4:$I$42,其他调用!$J$4:$J$42,其他调用!$AH134)))</f>
        <v>6</v>
      </c>
      <c r="IP133" s="44">
        <f>IF(AO$4=0,0,求节点(AO$4:AO$9,$B$4:$B$9,求节点(其他调用!$I$4:$I$42,其他调用!$J$4:$J$42,其他调用!$AH134)))</f>
        <v>6</v>
      </c>
      <c r="IQ133" s="44">
        <f>IF(AP$4=0,0,求节点(AP$4:AP$9,$B$4:$B$9,求节点(其他调用!$I$4:$I$42,其他调用!$J$4:$J$42,其他调用!$AH134)))</f>
        <v>6</v>
      </c>
      <c r="IR133" s="44">
        <f>IF(AQ$4=0,0,求节点(AQ$4:AQ$9,$B$4:$B$9,求节点(其他调用!$I$4:$I$42,其他调用!$J$4:$J$42,其他调用!$AH134)))</f>
        <v>6</v>
      </c>
      <c r="IS133" s="44">
        <f>IF(AR$4=0,0,求节点(AR$4:AR$9,$B$4:$B$9,求节点(其他调用!$I$4:$I$42,其他调用!$J$4:$J$42,其他调用!$AH134)))</f>
        <v>6</v>
      </c>
      <c r="IT133" s="44">
        <f>IF(AS$4=0,0,求节点(AS$4:AS$9,$B$4:$B$9,求节点(其他调用!$I$4:$I$42,其他调用!$J$4:$J$42,其他调用!$AH134)))</f>
        <v>6</v>
      </c>
      <c r="IU133" s="44">
        <f>IF(AT$4=0,0,求节点(AT$4:AT$9,$B$4:$B$9,求节点(其他调用!$I$4:$I$42,其他调用!$J$4:$J$42,其他调用!$AH134)))</f>
        <v>6</v>
      </c>
      <c r="IV133" s="44">
        <f>IF(AU$4=0,0,求节点(AU$4:AU$9,$B$4:$B$9,求节点(其他调用!$I$4:$I$42,其他调用!$J$4:$J$42,其他调用!$AH134)))</f>
        <v>6</v>
      </c>
      <c r="IW133" s="44">
        <f>IF(AV$4=0,0,求节点(AV$4:AV$9,$B$4:$B$9,求节点(其他调用!$I$4:$I$42,其他调用!$J$4:$J$42,其他调用!$AH134)))</f>
        <v>6</v>
      </c>
      <c r="IX133" s="44">
        <f>IF(AW$4=0,0,求节点(AW$4:AW$9,$B$4:$B$9,求节点(其他调用!$I$4:$I$42,其他调用!$J$4:$J$42,其他调用!$AH134)))</f>
        <v>6</v>
      </c>
      <c r="IY133" s="44">
        <f>IF(AX$4=0,0,求节点(AX$4:AX$9,$B$4:$B$9,求节点(其他调用!$I$4:$I$42,其他调用!$J$4:$J$42,其他调用!$AH134)))</f>
        <v>6</v>
      </c>
      <c r="IZ133" s="44">
        <f>IF(AY$4=0,0,求节点(AY$4:AY$9,$B$4:$B$9,求节点(其他调用!$I$4:$I$42,其他调用!$J$4:$J$42,其他调用!$AH134)))</f>
        <v>6</v>
      </c>
      <c r="JA133" s="44">
        <f>IF(AZ$4=0,0,求节点(AZ$4:AZ$9,$B$4:$B$9,求节点(其他调用!$I$4:$I$42,其他调用!$J$4:$J$42,其他调用!$AH134)))</f>
        <v>6</v>
      </c>
      <c r="JC133" s="44">
        <v>130</v>
      </c>
      <c r="JD133" s="44">
        <f>IF(C$23=0,0,求节点(C$23:C$28,$B$23:$B$28,求节点(其他调用!$W$4:$W$20,其他调用!$X$4:$X$20,$JC133)))</f>
        <v>0</v>
      </c>
      <c r="JE133" s="44">
        <f>IF(D$23=0,0,求节点(D$23:D$28,$B$23:$B$28,求节点(其他调用!$W$4:$W$20,其他调用!$X$4:$X$20,$JC133)))</f>
        <v>0</v>
      </c>
      <c r="JF133" s="44">
        <f>IF(E$23=0,0,求节点(E$23:E$28,$B$23:$B$28,求节点(其他调用!$W$4:$W$20,其他调用!$X$4:$X$20,$JC133)))</f>
        <v>0</v>
      </c>
      <c r="JG133" s="44">
        <f>IF(F$23=0,0,求节点(F$23:F$28,$B$23:$B$28,求节点(其他调用!$W$4:$W$20,其他调用!$X$4:$X$20,$JC133)))</f>
        <v>7.1917717670078041E-3</v>
      </c>
      <c r="JH133" s="44">
        <f>IF(G$23=0,0,求节点(G$23:G$28,$B$23:$B$28,求节点(其他调用!$W$4:$W$20,其他调用!$X$4:$X$20,$JC133)))</f>
        <v>1.0787657650511595E-2</v>
      </c>
      <c r="JI133" s="44">
        <f>IF(H$23=0,0,求节点(H$23:H$28,$B$23:$B$28,求节点(其他调用!$W$4:$W$20,其他调用!$X$4:$X$20,$JC133)))</f>
        <v>1.0787657650511595E-2</v>
      </c>
      <c r="JJ133" s="44">
        <f>IF(I$23=0,0,求节点(I$23:I$28,$B$23:$B$28,求节点(其他调用!$W$4:$W$20,其他调用!$X$4:$X$20,$JC133)))</f>
        <v>1.6344935834108454E-2</v>
      </c>
      <c r="JK133" s="44">
        <f>IF(J$23=0,0,求节点(J$23:J$28,$B$23:$B$28,求节点(其他调用!$W$4:$W$20,其他调用!$X$4:$X$20,$JC133)))</f>
        <v>0</v>
      </c>
      <c r="JL133" s="44">
        <f>IF(K$23=0,0,求节点(K$23:K$28,$B$23:$B$28,求节点(其他调用!$W$4:$W$20,其他调用!$X$4:$X$20,$JC133)))</f>
        <v>1.0787657650511595E-2</v>
      </c>
      <c r="JM133" s="44">
        <f>IF(L$23=0,0,求节点(L$23:L$28,$B$23:$B$28,求节点(其他调用!$W$4:$W$20,其他调用!$X$4:$X$20,$JC133)))</f>
        <v>0</v>
      </c>
      <c r="JN133" s="44">
        <f>IF(M$23=0,0,求节点(M$23:M$28,$B$23:$B$28,求节点(其他调用!$W$4:$W$20,其他调用!$X$4:$X$20,$JC133)))</f>
        <v>0</v>
      </c>
      <c r="JO133" s="44">
        <f>IF(N$23=0,0,求节点(N$23:N$28,$B$23:$B$28,求节点(其他调用!$W$4:$W$20,其他调用!$X$4:$X$20,$JC133)))</f>
        <v>0</v>
      </c>
      <c r="JP133" s="44">
        <f>IF(O$23=0,0,求节点(O$23:O$28,$B$23:$B$28,求节点(其他调用!$W$4:$W$20,其他调用!$X$4:$X$20,$JC133)))</f>
        <v>0</v>
      </c>
      <c r="JQ133" s="44">
        <f>IF(P$23=0,0,求节点(P$23:P$28,$B$23:$B$28,求节点(其他调用!$W$4:$W$20,其他调用!$X$4:$X$20,$JC133)))</f>
        <v>0</v>
      </c>
      <c r="JR133" s="44">
        <f>IF(Q$23=0,0,求节点(Q$23:Q$28,$B$23:$B$28,求节点(其他调用!$W$4:$W$20,其他调用!$X$4:$X$20,$JC133)))</f>
        <v>0</v>
      </c>
      <c r="JS133" s="44">
        <f>IF(R$23=0,0,求节点(R$23:R$28,$B$23:$B$28,求节点(其他调用!$W$4:$W$20,其他调用!$X$4:$X$20,$JC133)))</f>
        <v>0</v>
      </c>
      <c r="JT133" s="44">
        <f>IF(S$23=0,0,求节点(S$23:S$28,$B$23:$B$28,求节点(其他调用!$W$4:$W$20,其他调用!$X$4:$X$20,$JC133)))</f>
        <v>0</v>
      </c>
      <c r="JU133" s="44">
        <f>IF(T$23=0,0,求节点(T$23:T$28,$B$23:$B$28,求节点(其他调用!$W$4:$W$20,其他调用!$X$4:$X$20,$JC133)))</f>
        <v>0</v>
      </c>
      <c r="JV133" s="44">
        <f>IF(U$23=0,0,求节点(U$23:U$28,$B$23:$B$28,求节点(其他调用!$W$4:$W$20,其他调用!$X$4:$X$20,$JC133)))</f>
        <v>0</v>
      </c>
      <c r="JW133" s="44">
        <f>IF(V$23=0,0,求节点(V$23:V$28,$B$23:$B$28,求节点(其他调用!$W$4:$W$20,其他调用!$X$4:$X$20,$JC133)))</f>
        <v>0</v>
      </c>
      <c r="JZ133" s="44">
        <v>130</v>
      </c>
      <c r="KA133" s="44">
        <f>IF(C$4=0,0,求节点(C$4:C$9,$B$4:$B$9,求节点(其他调用!$L$4:$L$42,其他调用!$M$4:$M$42,其他调用!$AI134)))</f>
        <v>6</v>
      </c>
      <c r="KB133" s="44">
        <f>IF(D$4=0,0,求节点(D$4:D$9,$B$4:$B$9,求节点(其他调用!$L$4:$L$42,其他调用!$M$4:$M$42,其他调用!$AI134)))</f>
        <v>6</v>
      </c>
      <c r="KC133" s="44">
        <f>IF(E$4=0,0,求节点(E$4:E$9,$B$4:$B$9,求节点(其他调用!$L$4:$L$42,其他调用!$M$4:$M$42,其他调用!$AI134)))</f>
        <v>6</v>
      </c>
      <c r="KD133" s="44">
        <f>IF(F$4=0,0,求节点(F$4:F$9,$B$4:$B$9,求节点(其他调用!$L$4:$L$42,其他调用!$M$4:$M$42,其他调用!$AI134)))</f>
        <v>0</v>
      </c>
      <c r="KE133" s="44">
        <f>IF(G$4=0,0,求节点(G$4:G$9,$B$4:$B$9,求节点(其他调用!$L$4:$L$42,其他调用!$M$4:$M$42,其他调用!$AI134)))</f>
        <v>0</v>
      </c>
      <c r="KF133" s="44">
        <f>IF(H$4=0,0,求节点(H$4:H$9,$B$4:$B$9,求节点(其他调用!$L$4:$L$42,其他调用!$M$4:$M$42,其他调用!$AI134)))</f>
        <v>0</v>
      </c>
      <c r="KG133" s="44">
        <f>IF(I$4=0,0,求节点(I$4:I$9,$B$4:$B$9,求节点(其他调用!$L$4:$L$42,其他调用!$M$4:$M$42,其他调用!$AI134)))</f>
        <v>0</v>
      </c>
      <c r="KH133" s="44">
        <f>IF(J$4=0,0,求节点(J$4:J$9,$B$4:$B$9,求节点(其他调用!$L$4:$L$42,其他调用!$M$4:$M$42,其他调用!$AI134)))</f>
        <v>0</v>
      </c>
      <c r="KI133" s="44">
        <f>IF(K$4=0,0,求节点(K$4:K$9,$B$4:$B$9,求节点(其他调用!$L$4:$L$42,其他调用!$M$4:$M$42,其他调用!$AI134)))</f>
        <v>0</v>
      </c>
      <c r="KJ133" s="44">
        <f>IF(L$4=0,0,求节点(L$4:L$9,$B$4:$B$9,求节点(其他调用!$L$4:$L$42,其他调用!$M$4:$M$42,其他调用!$AI134)))</f>
        <v>0</v>
      </c>
      <c r="KK133" s="44">
        <f>IF(M$4=0,0,求节点(M$4:M$9,$B$4:$B$9,求节点(其他调用!$L$4:$L$42,其他调用!$M$4:$M$42,其他调用!$AI134)))</f>
        <v>0</v>
      </c>
      <c r="KL133" s="44">
        <f>IF(N$4=0,0,求节点(N$4:N$9,$B$4:$B$9,求节点(其他调用!$L$4:$L$42,其他调用!$M$4:$M$42,其他调用!$AI134)))</f>
        <v>0</v>
      </c>
      <c r="KM133" s="44">
        <f>IF(O$4=0,0,求节点(O$4:O$9,$B$4:$B$9,求节点(其他调用!$L$4:$L$42,其他调用!$M$4:$M$42,其他调用!$AI134)))</f>
        <v>0</v>
      </c>
      <c r="KN133" s="44">
        <f>IF(P$4=0,0,求节点(P$4:P$9,$B$4:$B$9,求节点(其他调用!$L$4:$L$42,其他调用!$M$4:$M$42,其他调用!$AI134)))</f>
        <v>0</v>
      </c>
      <c r="KO133" s="44">
        <f>IF(Q$4=0,0,求节点(Q$4:Q$9,$B$4:$B$9,求节点(其他调用!$L$4:$L$42,其他调用!$M$4:$M$42,其他调用!$AI134)))</f>
        <v>0</v>
      </c>
      <c r="KP133" s="44">
        <f>IF(R$4=0,0,求节点(R$4:R$9,$B$4:$B$9,求节点(其他调用!$L$4:$L$42,其他调用!$M$4:$M$42,其他调用!$AI134)))</f>
        <v>0</v>
      </c>
      <c r="KQ133" s="44">
        <f>IF(S$4=0,0,求节点(S$4:S$9,$B$4:$B$9,求节点(其他调用!$L$4:$L$42,其他调用!$M$4:$M$42,其他调用!$AI134)))</f>
        <v>6</v>
      </c>
      <c r="KR133" s="44">
        <f>IF(T$4=0,0,求节点(T$4:T$9,$B$4:$B$9,求节点(其他调用!$L$4:$L$42,其他调用!$M$4:$M$42,其他调用!$AI134)))</f>
        <v>6</v>
      </c>
      <c r="KS133" s="44">
        <f>IF(U$4=0,0,求节点(U$4:U$9,$B$4:$B$9,求节点(其他调用!$L$4:$L$42,其他调用!$M$4:$M$42,其他调用!$AI134)))</f>
        <v>6</v>
      </c>
      <c r="KT133" s="44">
        <f>IF(V$4=0,0,求节点(V$4:V$9,$B$4:$B$9,求节点(其他调用!$L$4:$L$42,其他调用!$M$4:$M$42,其他调用!$AI134)))</f>
        <v>0</v>
      </c>
      <c r="KU133" s="44">
        <f>IF(W$4=0,0,求节点(W$4:W$9,$B$4:$B$9,求节点(其他调用!$L$4:$L$42,其他调用!$M$4:$M$42,其他调用!$AI134)))</f>
        <v>6</v>
      </c>
      <c r="KV133" s="44">
        <f>IF(X$4=0,0,求节点(X$4:X$9,$B$4:$B$9,求节点(其他调用!$L$4:$L$42,其他调用!$M$4:$M$42,其他调用!$AI134)))</f>
        <v>6</v>
      </c>
      <c r="KW133" s="44">
        <f>IF(Y$4=0,0,求节点(Y$4:Y$9,$B$4:$B$9,求节点(其他调用!$L$4:$L$42,其他调用!$M$4:$M$42,其他调用!$AI134)))</f>
        <v>6</v>
      </c>
      <c r="KX133" s="44">
        <f>IF(Z$4=0,0,求节点(Z$4:Z$9,$B$4:$B$9,求节点(其他调用!$L$4:$L$42,其他调用!$M$4:$M$42,其他调用!$AI134)))</f>
        <v>0</v>
      </c>
      <c r="KY133" s="44">
        <f>IF(AA$4=0,0,求节点(AA$4:AA$9,$B$4:$B$9,求节点(其他调用!$L$4:$L$42,其他调用!$M$4:$M$42,其他调用!$AI134)))</f>
        <v>6</v>
      </c>
      <c r="KZ133" s="44">
        <f>IF(AB$4=0,0,求节点(AB$4:AB$9,$B$4:$B$9,求节点(其他调用!$L$4:$L$42,其他调用!$M$4:$M$42,其他调用!$AI134)))</f>
        <v>6</v>
      </c>
      <c r="LA133" s="44">
        <f>IF(AC$4=0,0,求节点(AC$4:AC$9,$B$4:$B$9,求节点(其他调用!$L$4:$L$42,其他调用!$M$4:$M$42,其他调用!$AI134)))</f>
        <v>6</v>
      </c>
      <c r="LB133" s="44">
        <f>IF(AD$4=0,0,求节点(AD$4:AD$9,$B$4:$B$9,求节点(其他调用!$L$4:$L$42,其他调用!$M$4:$M$42,其他调用!$AI134)))</f>
        <v>6</v>
      </c>
      <c r="LC133" s="44">
        <f>IF(AE$4=0,0,求节点(AE$4:AE$9,$B$4:$B$9,求节点(其他调用!$L$4:$L$42,其他调用!$M$4:$M$42,其他调用!$AI134)))</f>
        <v>6</v>
      </c>
      <c r="LD133" s="44">
        <f>IF(AF$4=0,0,求节点(AF$4:AF$9,$B$4:$B$9,求节点(其他调用!$L$4:$L$42,其他调用!$M$4:$M$42,其他调用!$AI134)))</f>
        <v>6</v>
      </c>
      <c r="LE133" s="44">
        <f>IF(AG$4=0,0,求节点(AG$4:AG$9,$B$4:$B$9,求节点(其他调用!$L$4:$L$42,其他调用!$M$4:$M$42,其他调用!$AI134)))</f>
        <v>6</v>
      </c>
      <c r="LF133" s="44">
        <f>IF(AH$4=0,0,求节点(AH$4:AH$9,$B$4:$B$9,求节点(其他调用!$L$4:$L$42,其他调用!$M$4:$M$42,其他调用!$AI134)))</f>
        <v>6</v>
      </c>
      <c r="LG133" s="44">
        <f>IF(AI$4=0,0,求节点(AI$4:AI$9,$B$4:$B$9,求节点(其他调用!$L$4:$L$42,其他调用!$M$4:$M$42,其他调用!$AI134)))</f>
        <v>6</v>
      </c>
      <c r="LH133" s="44">
        <f>IF(AJ$4=0,0,求节点(AJ$4:AJ$9,$B$4:$B$9,求节点(其他调用!$L$4:$L$42,其他调用!$M$4:$M$42,其他调用!$AI134)))</f>
        <v>6</v>
      </c>
      <c r="LI133" s="44">
        <f>IF(AK$4=0,0,求节点(AK$4:AK$9,$B$4:$B$9,求节点(其他调用!$L$4:$L$42,其他调用!$M$4:$M$42,其他调用!$AI134)))</f>
        <v>6</v>
      </c>
      <c r="LJ133" s="44">
        <f>IF(AL$4=0,0,求节点(AL$4:AL$9,$B$4:$B$9,求节点(其他调用!$L$4:$L$42,其他调用!$M$4:$M$42,其他调用!$AI134)))</f>
        <v>6</v>
      </c>
      <c r="LK133" s="44">
        <f>IF(AM$4=0,0,求节点(AM$4:AM$9,$B$4:$B$9,求节点(其他调用!$L$4:$L$42,其他调用!$M$4:$M$42,其他调用!$AI134)))</f>
        <v>6</v>
      </c>
      <c r="LL133" s="44">
        <f>IF(AN$4=0,0,求节点(AN$4:AN$9,$B$4:$B$9,求节点(其他调用!$L$4:$L$42,其他调用!$M$4:$M$42,其他调用!$AI134)))</f>
        <v>6</v>
      </c>
      <c r="LM133" s="44">
        <f>IF(AO$4=0,0,求节点(AO$4:AO$9,$B$4:$B$9,求节点(其他调用!$L$4:$L$42,其他调用!$M$4:$M$42,其他调用!$AI134)))</f>
        <v>6</v>
      </c>
      <c r="LN133" s="44">
        <f>IF(AP$4=0,0,求节点(AP$4:AP$9,$B$4:$B$9,求节点(其他调用!$L$4:$L$42,其他调用!$M$4:$M$42,其他调用!$AI134)))</f>
        <v>6</v>
      </c>
      <c r="LO133" s="44">
        <f>IF(AQ$4=0,0,求节点(AQ$4:AQ$9,$B$4:$B$9,求节点(其他调用!$L$4:$L$42,其他调用!$M$4:$M$42,其他调用!$AI134)))</f>
        <v>6</v>
      </c>
      <c r="LP133" s="44">
        <f>IF(AR$4=0,0,求节点(AR$4:AR$9,$B$4:$B$9,求节点(其他调用!$L$4:$L$42,其他调用!$M$4:$M$42,其他调用!$AI134)))</f>
        <v>6</v>
      </c>
      <c r="LQ133" s="44">
        <f>IF(AS$4=0,0,求节点(AS$4:AS$9,$B$4:$B$9,求节点(其他调用!$L$4:$L$42,其他调用!$M$4:$M$42,其他调用!$AI134)))</f>
        <v>6</v>
      </c>
      <c r="LR133" s="44">
        <f>IF(AT$4=0,0,求节点(AT$4:AT$9,$B$4:$B$9,求节点(其他调用!$L$4:$L$42,其他调用!$M$4:$M$42,其他调用!$AI134)))</f>
        <v>6</v>
      </c>
      <c r="LS133" s="44">
        <f>IF(AU$4=0,0,求节点(AU$4:AU$9,$B$4:$B$9,求节点(其他调用!$L$4:$L$42,其他调用!$M$4:$M$42,其他调用!$AI134)))</f>
        <v>6</v>
      </c>
      <c r="LT133" s="44">
        <f>IF(AV$4=0,0,求节点(AV$4:AV$9,$B$4:$B$9,求节点(其他调用!$L$4:$L$42,其他调用!$M$4:$M$42,其他调用!$AI134)))</f>
        <v>6</v>
      </c>
      <c r="LU133" s="44">
        <f>IF(AW$4=0,0,求节点(AW$4:AW$9,$B$4:$B$9,求节点(其他调用!$L$4:$L$42,其他调用!$M$4:$M$42,其他调用!$AI134)))</f>
        <v>6</v>
      </c>
      <c r="LV133" s="44">
        <f>IF(AX$4=0,0,求节点(AX$4:AX$9,$B$4:$B$9,求节点(其他调用!$L$4:$L$42,其他调用!$M$4:$M$42,其他调用!$AI134)))</f>
        <v>6</v>
      </c>
      <c r="LW133" s="44">
        <f>IF(AY$4=0,0,求节点(AY$4:AY$9,$B$4:$B$9,求节点(其他调用!$L$4:$L$42,其他调用!$M$4:$M$42,其他调用!$AI134)))</f>
        <v>6</v>
      </c>
      <c r="LX133" s="44">
        <f>IF(AZ$4=0,0,求节点(AZ$4:AZ$9,$B$4:$B$9,求节点(其他调用!$L$4:$L$42,其他调用!$M$4:$M$42,其他调用!$AI134)))</f>
        <v>6</v>
      </c>
      <c r="LZ133" s="44">
        <v>130</v>
      </c>
      <c r="MA133" s="44">
        <f>IF(C$23=0,0,求节点(C$23:C$28,$B$23:$B$28,求节点(其他调用!$Y$4:$Y$20,其他调用!$Z$4:$Z$20,$LZ133)))</f>
        <v>0</v>
      </c>
      <c r="MB133" s="44">
        <f>IF(D$23=0,0,求节点(D$23:D$28,$B$23:$B$28,求节点(其他调用!$Y$4:$Y$20,其他调用!$Z$4:$Z$20,$LZ133)))</f>
        <v>0</v>
      </c>
      <c r="MC133" s="44">
        <f>IF(E$23=0,0,求节点(E$23:E$28,$B$23:$B$28,求节点(其他调用!$Y$4:$Y$20,其他调用!$Z$4:$Z$20,$LZ133)))</f>
        <v>0</v>
      </c>
      <c r="MD133" s="44">
        <f>IF(F$23=0,0,求节点(F$23:F$28,$B$23:$B$28,求节点(其他调用!$Y$4:$Y$20,其他调用!$Z$4:$Z$20,$LZ133)))</f>
        <v>0</v>
      </c>
      <c r="ME133" s="44">
        <f>IF(G$23=0,0,求节点(G$23:G$28,$B$23:$B$28,求节点(其他调用!$Y$4:$Y$20,其他调用!$Z$4:$Z$20,$LZ133)))</f>
        <v>0</v>
      </c>
      <c r="MF133" s="44">
        <f>IF(H$23=0,0,求节点(H$23:H$28,$B$23:$B$28,求节点(其他调用!$Y$4:$Y$20,其他调用!$Z$4:$Z$20,$LZ133)))</f>
        <v>0</v>
      </c>
      <c r="MG133" s="44">
        <f>IF(I$23=0,0,求节点(I$23:I$28,$B$23:$B$28,求节点(其他调用!$Y$4:$Y$20,其他调用!$Z$4:$Z$20,$LZ133)))</f>
        <v>0</v>
      </c>
      <c r="MH133" s="44">
        <f>IF(J$23=0,0,求节点(J$23:J$28,$B$23:$B$28,求节点(其他调用!$Y$4:$Y$20,其他调用!$Z$4:$Z$20,$LZ133)))</f>
        <v>0</v>
      </c>
      <c r="MI133" s="44">
        <f>IF(K$23=0,0,求节点(K$23:K$28,$B$23:$B$28,求节点(其他调用!$Y$4:$Y$20,其他调用!$Z$4:$Z$20,$LZ133)))</f>
        <v>0</v>
      </c>
      <c r="MJ133" s="44">
        <f>IF(L$23=0,0,求节点(L$23:L$28,$B$23:$B$28,求节点(其他调用!$Y$4:$Y$20,其他调用!$Z$4:$Z$20,$LZ133)))</f>
        <v>0</v>
      </c>
      <c r="MK133" s="44">
        <f>IF(M$23=0,0,求节点(M$23:M$28,$B$23:$B$28,求节点(其他调用!$Y$4:$Y$20,其他调用!$Z$4:$Z$20,$LZ133)))</f>
        <v>0</v>
      </c>
      <c r="ML133" s="44">
        <f>IF(N$23=0,0,求节点(N$23:N$28,$B$23:$B$28,求节点(其他调用!$Y$4:$Y$20,其他调用!$Z$4:$Z$20,$LZ133)))</f>
        <v>0</v>
      </c>
      <c r="MM133" s="44">
        <f>IF(O$23=0,0,求节点(O$23:O$28,$B$23:$B$28,求节点(其他调用!$Y$4:$Y$20,其他调用!$Z$4:$Z$20,$LZ133)))</f>
        <v>0</v>
      </c>
      <c r="MN133" s="44">
        <f>IF(P$23=0,0,求节点(P$23:P$28,$B$23:$B$28,求节点(其他调用!$Y$4:$Y$20,其他调用!$Z$4:$Z$20,$LZ133)))</f>
        <v>0</v>
      </c>
      <c r="MO133" s="44">
        <f>IF(Q$23=0,0,求节点(Q$23:Q$28,$B$23:$B$28,求节点(其他调用!$Y$4:$Y$20,其他调用!$Z$4:$Z$20,$LZ133)))</f>
        <v>0</v>
      </c>
      <c r="MP133" s="44">
        <f>IF(R$23=0,0,求节点(R$23:R$28,$B$23:$B$28,求节点(其他调用!$Y$4:$Y$20,其他调用!$Z$4:$Z$20,$LZ133)))</f>
        <v>0</v>
      </c>
      <c r="MQ133" s="44">
        <f>IF(S$23=0,0,求节点(S$23:S$28,$B$23:$B$28,求节点(其他调用!$Y$4:$Y$20,其他调用!$Z$4:$Z$20,$LZ133)))</f>
        <v>0</v>
      </c>
      <c r="MR133" s="44">
        <f>IF(T$23=0,0,求节点(T$23:T$28,$B$23:$B$28,求节点(其他调用!$Y$4:$Y$20,其他调用!$Z$4:$Z$20,$LZ133)))</f>
        <v>0</v>
      </c>
      <c r="MS133" s="44">
        <f>IF(U$23=0,0,求节点(U$23:U$28,$B$23:$B$28,求节点(其他调用!$Y$4:$Y$20,其他调用!$Z$4:$Z$20,$LZ133)))</f>
        <v>0</v>
      </c>
      <c r="MT133" s="44">
        <f>IF(V$23=0,0,求节点(V$23:V$28,$B$23:$B$28,求节点(其他调用!$Y$4:$Y$20,其他调用!$Z$4:$Z$20,$LZ133)))</f>
        <v>0</v>
      </c>
      <c r="MW133" s="44">
        <v>130</v>
      </c>
      <c r="MX133" s="44">
        <f>IF(C$4=0,0,求节点(C$4:C$9,$B$4:$B$9,求节点(其他调用!$O$4:$O$42,其他调用!$P$4:$P$42,其他调用!$AJ134)))</f>
        <v>6</v>
      </c>
      <c r="MY133" s="44">
        <f>IF(D$4=0,0,求节点(D$4:D$9,$B$4:$B$9,求节点(其他调用!$O$4:$O$42,其他调用!$P$4:$P$42,其他调用!$AJ134)))</f>
        <v>6</v>
      </c>
      <c r="MZ133" s="44">
        <f>IF(E$4=0,0,求节点(E$4:E$9,$B$4:$B$9,求节点(其他调用!$O$4:$O$42,其他调用!$P$4:$P$42,其他调用!$AJ134)))</f>
        <v>6</v>
      </c>
      <c r="NA133" s="44">
        <f>IF(F$4=0,0,求节点(F$4:F$9,$B$4:$B$9,求节点(其他调用!$O$4:$O$42,其他调用!$P$4:$P$42,其他调用!$AJ134)))</f>
        <v>0</v>
      </c>
      <c r="NB133" s="44">
        <f>IF(G$4=0,0,求节点(G$4:G$9,$B$4:$B$9,求节点(其他调用!$O$4:$O$42,其他调用!$P$4:$P$42,其他调用!$AJ134)))</f>
        <v>0</v>
      </c>
      <c r="NC133" s="44">
        <f>IF(H$4=0,0,求节点(H$4:H$9,$B$4:$B$9,求节点(其他调用!$O$4:$O$42,其他调用!$P$4:$P$42,其他调用!$AJ134)))</f>
        <v>0</v>
      </c>
      <c r="ND133" s="44">
        <f>IF(I$4=0,0,求节点(I$4:I$9,$B$4:$B$9,求节点(其他调用!$O$4:$O$42,其他调用!$P$4:$P$42,其他调用!$AJ134)))</f>
        <v>0</v>
      </c>
      <c r="NE133" s="44">
        <f>IF(J$4=0,0,求节点(J$4:J$9,$B$4:$B$9,求节点(其他调用!$O$4:$O$42,其他调用!$P$4:$P$42,其他调用!$AJ134)))</f>
        <v>0</v>
      </c>
      <c r="NF133" s="44">
        <f>IF(K$4=0,0,求节点(K$4:K$9,$B$4:$B$9,求节点(其他调用!$O$4:$O$42,其他调用!$P$4:$P$42,其他调用!$AJ134)))</f>
        <v>0</v>
      </c>
      <c r="NG133" s="44">
        <f>IF(L$4=0,0,求节点(L$4:L$9,$B$4:$B$9,求节点(其他调用!$O$4:$O$42,其他调用!$P$4:$P$42,其他调用!$AJ134)))</f>
        <v>0</v>
      </c>
      <c r="NH133" s="44">
        <f>IF(M$4=0,0,求节点(M$4:M$9,$B$4:$B$9,求节点(其他调用!$O$4:$O$42,其他调用!$P$4:$P$42,其他调用!$AJ134)))</f>
        <v>0</v>
      </c>
      <c r="NI133" s="44">
        <f>IF(N$4=0,0,求节点(N$4:N$9,$B$4:$B$9,求节点(其他调用!$O$4:$O$42,其他调用!$P$4:$P$42,其他调用!$AJ134)))</f>
        <v>0</v>
      </c>
      <c r="NJ133" s="44">
        <f>IF(O$4=0,0,求节点(O$4:O$9,$B$4:$B$9,求节点(其他调用!$O$4:$O$42,其他调用!$P$4:$P$42,其他调用!$AJ134)))</f>
        <v>0</v>
      </c>
      <c r="NK133" s="44">
        <f>IF(P$4=0,0,求节点(P$4:P$9,$B$4:$B$9,求节点(其他调用!$O$4:$O$42,其他调用!$P$4:$P$42,其他调用!$AJ134)))</f>
        <v>0</v>
      </c>
      <c r="NL133" s="44">
        <f>IF(Q$4=0,0,求节点(Q$4:Q$9,$B$4:$B$9,求节点(其他调用!$O$4:$O$42,其他调用!$P$4:$P$42,其他调用!$AJ134)))</f>
        <v>0</v>
      </c>
      <c r="NM133" s="44">
        <f>IF(R$4=0,0,求节点(R$4:R$9,$B$4:$B$9,求节点(其他调用!$O$4:$O$42,其他调用!$P$4:$P$42,其他调用!$AJ134)))</f>
        <v>0</v>
      </c>
      <c r="NN133" s="44">
        <f>IF(S$4=0,0,求节点(S$4:S$9,$B$4:$B$9,求节点(其他调用!$O$4:$O$42,其他调用!$P$4:$P$42,其他调用!$AJ134)))</f>
        <v>6</v>
      </c>
      <c r="NO133" s="44">
        <f>IF(T$4=0,0,求节点(T$4:T$9,$B$4:$B$9,求节点(其他调用!$O$4:$O$42,其他调用!$P$4:$P$42,其他调用!$AJ134)))</f>
        <v>6</v>
      </c>
      <c r="NP133" s="44">
        <f>IF(U$4=0,0,求节点(U$4:U$9,$B$4:$B$9,求节点(其他调用!$O$4:$O$42,其他调用!$P$4:$P$42,其他调用!$AJ134)))</f>
        <v>6</v>
      </c>
      <c r="NQ133" s="44">
        <f>IF(V$4=0,0,求节点(V$4:V$9,$B$4:$B$9,求节点(其他调用!$O$4:$O$42,其他调用!$P$4:$P$42,其他调用!$AJ134)))</f>
        <v>0</v>
      </c>
      <c r="NR133" s="44">
        <f>IF(W$4=0,0,求节点(W$4:W$9,$B$4:$B$9,求节点(其他调用!$O$4:$O$42,其他调用!$P$4:$P$42,其他调用!$AJ134)))</f>
        <v>6</v>
      </c>
      <c r="NS133" s="44">
        <f>IF(X$4=0,0,求节点(X$4:X$9,$B$4:$B$9,求节点(其他调用!$O$4:$O$42,其他调用!$P$4:$P$42,其他调用!$AJ134)))</f>
        <v>6</v>
      </c>
      <c r="NT133" s="44">
        <f>IF(Y$4=0,0,求节点(Y$4:Y$9,$B$4:$B$9,求节点(其他调用!$O$4:$O$42,其他调用!$P$4:$P$42,其他调用!$AJ134)))</f>
        <v>6</v>
      </c>
      <c r="NU133" s="44">
        <f>IF(Z$4=0,0,求节点(Z$4:Z$9,$B$4:$B$9,求节点(其他调用!$O$4:$O$42,其他调用!$P$4:$P$42,其他调用!$AJ134)))</f>
        <v>0</v>
      </c>
      <c r="NV133" s="44">
        <f>IF(AA$4=0,0,求节点(AA$4:AA$9,$B$4:$B$9,求节点(其他调用!$O$4:$O$42,其他调用!$P$4:$P$42,其他调用!$AJ134)))</f>
        <v>6</v>
      </c>
      <c r="NW133" s="44">
        <f>IF(AB$4=0,0,求节点(AB$4:AB$9,$B$4:$B$9,求节点(其他调用!$O$4:$O$42,其他调用!$P$4:$P$42,其他调用!$AJ134)))</f>
        <v>6</v>
      </c>
      <c r="NX133" s="44">
        <f>IF(AC$4=0,0,求节点(AC$4:AC$9,$B$4:$B$9,求节点(其他调用!$O$4:$O$42,其他调用!$P$4:$P$42,其他调用!$AJ134)))</f>
        <v>6</v>
      </c>
      <c r="NY133" s="44">
        <f>IF(AD$4=0,0,求节点(AD$4:AD$9,$B$4:$B$9,求节点(其他调用!$O$4:$O$42,其他调用!$P$4:$P$42,其他调用!$AJ134)))</f>
        <v>6</v>
      </c>
      <c r="NZ133" s="44">
        <f>IF(AE$4=0,0,求节点(AE$4:AE$9,$B$4:$B$9,求节点(其他调用!$O$4:$O$42,其他调用!$P$4:$P$42,其他调用!$AJ134)))</f>
        <v>6</v>
      </c>
      <c r="OA133" s="44">
        <f>IF(AF$4=0,0,求节点(AF$4:AF$9,$B$4:$B$9,求节点(其他调用!$O$4:$O$42,其他调用!$P$4:$P$42,其他调用!$AJ134)))</f>
        <v>6</v>
      </c>
      <c r="OB133" s="44">
        <f>IF(AG$4=0,0,求节点(AG$4:AG$9,$B$4:$B$9,求节点(其他调用!$O$4:$O$42,其他调用!$P$4:$P$42,其他调用!$AJ134)))</f>
        <v>6</v>
      </c>
      <c r="OC133" s="44">
        <f>IF(AH$4=0,0,求节点(AH$4:AH$9,$B$4:$B$9,求节点(其他调用!$O$4:$O$42,其他调用!$P$4:$P$42,其他调用!$AJ134)))</f>
        <v>6</v>
      </c>
      <c r="OD133" s="44">
        <f>IF(AI$4=0,0,求节点(AI$4:AI$9,$B$4:$B$9,求节点(其他调用!$O$4:$O$42,其他调用!$P$4:$P$42,其他调用!$AJ134)))</f>
        <v>6</v>
      </c>
      <c r="OE133" s="44">
        <f>IF(AJ$4=0,0,求节点(AJ$4:AJ$9,$B$4:$B$9,求节点(其他调用!$O$4:$O$42,其他调用!$P$4:$P$42,其他调用!$AJ134)))</f>
        <v>6</v>
      </c>
      <c r="OF133" s="44">
        <f>IF(AK$4=0,0,求节点(AK$4:AK$9,$B$4:$B$9,求节点(其他调用!$O$4:$O$42,其他调用!$P$4:$P$42,其他调用!$AJ134)))</f>
        <v>6</v>
      </c>
      <c r="OG133" s="44">
        <f>IF(AL$4=0,0,求节点(AL$4:AL$9,$B$4:$B$9,求节点(其他调用!$O$4:$O$42,其他调用!$P$4:$P$42,其他调用!$AJ134)))</f>
        <v>6</v>
      </c>
      <c r="OH133" s="44">
        <f>IF(AM$4=0,0,求节点(AM$4:AM$9,$B$4:$B$9,求节点(其他调用!$O$4:$O$42,其他调用!$P$4:$P$42,其他调用!$AJ134)))</f>
        <v>6</v>
      </c>
      <c r="OI133" s="44">
        <f>IF(AN$4=0,0,求节点(AN$4:AN$9,$B$4:$B$9,求节点(其他调用!$O$4:$O$42,其他调用!$P$4:$P$42,其他调用!$AJ134)))</f>
        <v>6</v>
      </c>
      <c r="OJ133" s="44">
        <f>IF(AO$4=0,0,求节点(AO$4:AO$9,$B$4:$B$9,求节点(其他调用!$O$4:$O$42,其他调用!$P$4:$P$42,其他调用!$AJ134)))</f>
        <v>6</v>
      </c>
      <c r="OK133" s="44">
        <f>IF(AP$4=0,0,求节点(AP$4:AP$9,$B$4:$B$9,求节点(其他调用!$O$4:$O$42,其他调用!$P$4:$P$42,其他调用!$AJ134)))</f>
        <v>6</v>
      </c>
      <c r="OL133" s="44">
        <f>IF(AQ$4=0,0,求节点(AQ$4:AQ$9,$B$4:$B$9,求节点(其他调用!$O$4:$O$42,其他调用!$P$4:$P$42,其他调用!$AJ134)))</f>
        <v>6</v>
      </c>
      <c r="OM133" s="44">
        <f>IF(AR$4=0,0,求节点(AR$4:AR$9,$B$4:$B$9,求节点(其他调用!$O$4:$O$42,其他调用!$P$4:$P$42,其他调用!$AJ134)))</f>
        <v>6</v>
      </c>
      <c r="ON133" s="44">
        <f>IF(AS$4=0,0,求节点(AS$4:AS$9,$B$4:$B$9,求节点(其他调用!$O$4:$O$42,其他调用!$P$4:$P$42,其他调用!$AJ134)))</f>
        <v>6</v>
      </c>
      <c r="OO133" s="44">
        <f>IF(AT$4=0,0,求节点(AT$4:AT$9,$B$4:$B$9,求节点(其他调用!$O$4:$O$42,其他调用!$P$4:$P$42,其他调用!$AJ134)))</f>
        <v>6</v>
      </c>
      <c r="OP133" s="44">
        <f>IF(AU$4=0,0,求节点(AU$4:AU$9,$B$4:$B$9,求节点(其他调用!$O$4:$O$42,其他调用!$P$4:$P$42,其他调用!$AJ134)))</f>
        <v>6</v>
      </c>
      <c r="OQ133" s="44">
        <f>IF(AV$4=0,0,求节点(AV$4:AV$9,$B$4:$B$9,求节点(其他调用!$O$4:$O$42,其他调用!$P$4:$P$42,其他调用!$AJ134)))</f>
        <v>6</v>
      </c>
      <c r="OR133" s="44">
        <f>IF(AW$4=0,0,求节点(AW$4:AW$9,$B$4:$B$9,求节点(其他调用!$O$4:$O$42,其他调用!$P$4:$P$42,其他调用!$AJ134)))</f>
        <v>6</v>
      </c>
      <c r="OS133" s="44">
        <f>IF(AX$4=0,0,求节点(AX$4:AX$9,$B$4:$B$9,求节点(其他调用!$O$4:$O$42,其他调用!$P$4:$P$42,其他调用!$AJ134)))</f>
        <v>6</v>
      </c>
      <c r="OT133" s="44">
        <f>IF(AY$4=0,0,求节点(AY$4:AY$9,$B$4:$B$9,求节点(其他调用!$O$4:$O$42,其他调用!$P$4:$P$42,其他调用!$AJ134)))</f>
        <v>6</v>
      </c>
      <c r="OU133" s="44">
        <f>IF(AZ$4=0,0,求节点(AZ$4:AZ$9,$B$4:$B$9,求节点(其他调用!$O$4:$O$42,其他调用!$P$4:$P$42,其他调用!$AJ134)))</f>
        <v>6</v>
      </c>
      <c r="OW133" s="44">
        <v>130</v>
      </c>
      <c r="OX133" s="44">
        <f>IF(C$23=0,0,求节点(C$23:C$28,$B$23:$B$28,求节点(其他调用!$AA$4:$AA$20,其他调用!$AB$4:$AB$20,$OW133)))</f>
        <v>0</v>
      </c>
      <c r="OY133" s="44">
        <f>IF(D$23=0,0,求节点(D$23:D$28,$B$23:$B$28,求节点(其他调用!$AA$4:$AA$20,其他调用!$AB$4:$AB$20,$OW133)))</f>
        <v>0</v>
      </c>
      <c r="OZ133" s="44">
        <f>IF(E$23=0,0,求节点(E$23:E$28,$B$23:$B$28,求节点(其他调用!$AA$4:$AA$20,其他调用!$AB$4:$AB$20,$OW133)))</f>
        <v>0</v>
      </c>
      <c r="PA133" s="44">
        <f>IF(F$23=0,0,求节点(F$23:F$28,$B$23:$B$28,求节点(其他调用!$AA$4:$AA$20,其他调用!$AB$4:$AB$20,$OW133)))</f>
        <v>7.6994262446787864E-3</v>
      </c>
      <c r="PB133" s="44">
        <f>IF(G$23=0,0,求节点(G$23:G$28,$B$23:$B$28,求节点(其他调用!$AA$4:$AA$20,其他调用!$AB$4:$AB$20,$OW133)))</f>
        <v>1.1549139367018291E-2</v>
      </c>
      <c r="PC133" s="44">
        <f>IF(H$23=0,0,求节点(H$23:H$28,$B$23:$B$28,求节点(其他调用!$AA$4:$AA$20,其他调用!$AB$4:$AB$20,$OW133)))</f>
        <v>1.1549139367018291E-2</v>
      </c>
      <c r="PD133" s="44">
        <f>IF(I$23=0,0,求节点(I$23:I$28,$B$23:$B$28,求节点(其他调用!$AA$4:$AA$20,其他调用!$AB$4:$AB$20,$OW133)))</f>
        <v>1.7498696010633807E-2</v>
      </c>
      <c r="PE133" s="44">
        <f>IF(J$23=0,0,求节点(J$23:J$28,$B$23:$B$28,求节点(其他调用!$AA$4:$AA$20,其他调用!$AB$4:$AB$20,$OW133)))</f>
        <v>0</v>
      </c>
      <c r="PF133" s="44">
        <f>IF(K$23=0,0,求节点(K$23:K$28,$B$23:$B$28,求节点(其他调用!$AA$4:$AA$20,其他调用!$AB$4:$AB$20,$OW133)))</f>
        <v>1.1549139367018291E-2</v>
      </c>
      <c r="PG133" s="44">
        <f>IF(L$23=0,0,求节点(L$23:L$28,$B$23:$B$28,求节点(其他调用!$AA$4:$AA$20,其他调用!$AB$4:$AB$20,$OW133)))</f>
        <v>0</v>
      </c>
      <c r="PH133" s="44">
        <f>IF(M$23=0,0,求节点(M$23:M$28,$B$23:$B$28,求节点(其他调用!$AA$4:$AA$20,其他调用!$AB$4:$AB$20,$OW133)))</f>
        <v>0</v>
      </c>
      <c r="PI133" s="44">
        <f>IF(N$23=0,0,求节点(N$23:N$28,$B$23:$B$28,求节点(其他调用!$AA$4:$AA$20,其他调用!$AB$4:$AB$20,$OW133)))</f>
        <v>0</v>
      </c>
      <c r="PJ133" s="44">
        <f>IF(O$23=0,0,求节点(O$23:O$28,$B$23:$B$28,求节点(其他调用!$AA$4:$AA$20,其他调用!$AB$4:$AB$20,$OW133)))</f>
        <v>0</v>
      </c>
      <c r="PK133" s="44">
        <f>IF(P$23=0,0,求节点(P$23:P$28,$B$23:$B$28,求节点(其他调用!$AA$4:$AA$20,其他调用!$AB$4:$AB$20,$OW133)))</f>
        <v>0</v>
      </c>
      <c r="PL133" s="44">
        <f>IF(Q$23=0,0,求节点(Q$23:Q$28,$B$23:$B$28,求节点(其他调用!$AA$4:$AA$20,其他调用!$AB$4:$AB$20,$OW133)))</f>
        <v>0</v>
      </c>
      <c r="PM133" s="44">
        <f>IF(R$23=0,0,求节点(R$23:R$28,$B$23:$B$28,求节点(其他调用!$AA$4:$AA$20,其他调用!$AB$4:$AB$20,$OW133)))</f>
        <v>0</v>
      </c>
      <c r="PN133" s="44">
        <f>IF(S$23=0,0,求节点(S$23:S$28,$B$23:$B$28,求节点(其他调用!$AA$4:$AA$20,其他调用!$AB$4:$AB$20,$OW133)))</f>
        <v>0</v>
      </c>
      <c r="PO133" s="44">
        <f>IF(T$23=0,0,求节点(T$23:T$28,$B$23:$B$28,求节点(其他调用!$AA$4:$AA$20,其他调用!$AB$4:$AB$20,$OW133)))</f>
        <v>0</v>
      </c>
      <c r="PP133" s="44">
        <f>IF(U$23=0,0,求节点(U$23:U$28,$B$23:$B$28,求节点(其他调用!$AA$4:$AA$20,其他调用!$AB$4:$AB$20,$OW133)))</f>
        <v>0</v>
      </c>
      <c r="PQ133" s="44">
        <f>IF(V$23=0,0,求节点(V$23:V$28,$B$23:$B$28,求节点(其他调用!$AA$4:$AA$20,其他调用!$AB$4:$AB$20,$OW133)))</f>
        <v>0</v>
      </c>
    </row>
    <row r="134" spans="61:433" x14ac:dyDescent="0.2">
      <c r="BI134" s="44">
        <v>131</v>
      </c>
      <c r="BJ134" s="44">
        <f>IF(C$4=0,0,求节点(C$4:C$9,$B$4:$B$9,求节点(其他调用!$C$4:$C$42,其他调用!$D$4:$D$42,其他调用!$AF135)))</f>
        <v>6</v>
      </c>
      <c r="BK134" s="44">
        <f>IF(D$4=0,0,求节点(D$4:D$9,$B$4:$B$9,求节点(其他调用!$C$4:$C$42,其他调用!$D$4:$D$42,其他调用!$AF135)))</f>
        <v>6</v>
      </c>
      <c r="BL134" s="44">
        <f>IF(E$4=0,0,求节点(E$4:E$9,$B$4:$B$9,求节点(其他调用!$C$4:$C$42,其他调用!$D$4:$D$42,其他调用!$AF135)))</f>
        <v>6</v>
      </c>
      <c r="BM134" s="44">
        <f>IF(F$4=0,0,求节点(F$4:F$9,$B$4:$B$9,求节点(其他调用!$C$4:$C$42,其他调用!$D$4:$D$42,其他调用!$AF135)))</f>
        <v>0</v>
      </c>
      <c r="BN134" s="44">
        <f>IF(G$4=0,0,求节点(G$4:G$9,$B$4:$B$9,求节点(其他调用!$C$4:$C$42,其他调用!$D$4:$D$42,其他调用!$AF135)))</f>
        <v>0</v>
      </c>
      <c r="BO134" s="44">
        <f>IF(H$4=0,0,求节点(H$4:H$9,$B$4:$B$9,求节点(其他调用!$C$4:$C$42,其他调用!$D$4:$D$42,其他调用!$AF135)))</f>
        <v>0</v>
      </c>
      <c r="BP134" s="44">
        <f>IF(I$4=0,0,求节点(I$4:I$9,$B$4:$B$9,求节点(其他调用!$C$4:$C$42,其他调用!$D$4:$D$42,其他调用!$AF135)))</f>
        <v>0</v>
      </c>
      <c r="BQ134" s="44">
        <f>IF(J$4=0,0,求节点(J$4:J$9,$B$4:$B$9,求节点(其他调用!$C$4:$C$42,其他调用!$D$4:$D$42,其他调用!$AF135)))</f>
        <v>0</v>
      </c>
      <c r="BR134" s="44">
        <f>IF(K$4=0,0,求节点(K$4:K$9,$B$4:$B$9,求节点(其他调用!$C$4:$C$42,其他调用!$D$4:$D$42,其他调用!$AF135)))</f>
        <v>0</v>
      </c>
      <c r="BS134" s="44">
        <f>IF(L$4=0,0,求节点(L$4:L$9,$B$4:$B$9,求节点(其他调用!$C$4:$C$42,其他调用!$D$4:$D$42,其他调用!$AF135)))</f>
        <v>0</v>
      </c>
      <c r="BT134" s="44">
        <f>IF(M$4=0,0,求节点(M$4:M$9,$B$4:$B$9,求节点(其他调用!$C$4:$C$42,其他调用!$D$4:$D$42,其他调用!$AF135)))</f>
        <v>0</v>
      </c>
      <c r="BU134" s="44">
        <f>IF(N$4=0,0,求节点(N$4:N$9,$B$4:$B$9,求节点(其他调用!$C$4:$C$42,其他调用!$D$4:$D$42,其他调用!$AF135)))</f>
        <v>0</v>
      </c>
      <c r="BV134" s="44">
        <f>IF(O$4=0,0,求节点(O$4:O$9,$B$4:$B$9,求节点(其他调用!$C$4:$C$42,其他调用!$D$4:$D$42,其他调用!$AF135)))</f>
        <v>0</v>
      </c>
      <c r="BW134" s="44">
        <f>IF(P$4=0,0,求节点(P$4:P$9,$B$4:$B$9,求节点(其他调用!$C$4:$C$42,其他调用!$D$4:$D$42,其他调用!$AF135)))</f>
        <v>0</v>
      </c>
      <c r="BX134" s="44">
        <f>IF(Q$4=0,0,求节点(Q$4:Q$9,$B$4:$B$9,求节点(其他调用!$C$4:$C$42,其他调用!$D$4:$D$42,其他调用!$AF135)))</f>
        <v>0</v>
      </c>
      <c r="BY134" s="44">
        <f>IF(R$4=0,0,求节点(R$4:R$9,$B$4:$B$9,求节点(其他调用!$C$4:$C$42,其他调用!$D$4:$D$42,其他调用!$AF135)))</f>
        <v>0</v>
      </c>
      <c r="BZ134" s="44">
        <f>IF(S$4=0,0,求节点(S$4:S$9,$B$4:$B$9,求节点(其他调用!$C$4:$C$42,其他调用!$D$4:$D$42,其他调用!$AF135)))</f>
        <v>6</v>
      </c>
      <c r="CA134" s="44">
        <f>IF(T$4=0,0,求节点(T$4:T$9,$B$4:$B$9,求节点(其他调用!$C$4:$C$42,其他调用!$D$4:$D$42,其他调用!$AF135)))</f>
        <v>6</v>
      </c>
      <c r="CB134" s="44">
        <f>IF(U$4=0,0,求节点(U$4:U$9,$B$4:$B$9,求节点(其他调用!$C$4:$C$42,其他调用!$D$4:$D$42,其他调用!$AF135)))</f>
        <v>6</v>
      </c>
      <c r="CC134" s="44">
        <f>IF(V$4=0,0,求节点(V$4:V$9,$B$4:$B$9,求节点(其他调用!$C$4:$C$42,其他调用!$D$4:$D$42,其他调用!$AF135)))</f>
        <v>0</v>
      </c>
      <c r="CD134" s="44">
        <f>IF(W$4=0,0,求节点(W$4:W$9,$B$4:$B$9,求节点(其他调用!$C$4:$C$42,其他调用!$D$4:$D$42,其他调用!$AF135)))</f>
        <v>6</v>
      </c>
      <c r="CE134" s="44">
        <f>IF(X$4=0,0,求节点(X$4:X$9,$B$4:$B$9,求节点(其他调用!$C$4:$C$42,其他调用!$D$4:$D$42,其他调用!$AF135)))</f>
        <v>6</v>
      </c>
      <c r="CF134" s="44">
        <f>IF(Y$4=0,0,求节点(Y$4:Y$9,$B$4:$B$9,求节点(其他调用!$C$4:$C$42,其他调用!$D$4:$D$42,其他调用!$AF135)))</f>
        <v>6</v>
      </c>
      <c r="CG134" s="44">
        <f>IF(Z$4=0,0,求节点(Z$4:Z$9,$B$4:$B$9,求节点(其他调用!$C$4:$C$42,其他调用!$D$4:$D$42,其他调用!$AF135)))</f>
        <v>0</v>
      </c>
      <c r="CH134" s="44">
        <f>IF(AA$4=0,0,求节点(AA$4:AA$9,$B$4:$B$9,求节点(其他调用!$C$4:$C$42,其他调用!$D$4:$D$42,其他调用!$AF135)))</f>
        <v>6</v>
      </c>
      <c r="CI134" s="44">
        <f>IF(AB$4=0,0,求节点(AB$4:AB$9,$B$4:$B$9,求节点(其他调用!$C$4:$C$42,其他调用!$D$4:$D$42,其他调用!$AF135)))</f>
        <v>6</v>
      </c>
      <c r="CJ134" s="44">
        <f>IF(AC$4=0,0,求节点(AC$4:AC$9,$B$4:$B$9,求节点(其他调用!$C$4:$C$42,其他调用!$D$4:$D$42,其他调用!$AF135)))</f>
        <v>6</v>
      </c>
      <c r="CK134" s="44">
        <f>IF(AD$4=0,0,求节点(AD$4:AD$9,$B$4:$B$9,求节点(其他调用!$C$4:$C$42,其他调用!$D$4:$D$42,其他调用!$AF135)))</f>
        <v>6</v>
      </c>
      <c r="CL134" s="44">
        <f>IF(AE$4=0,0,求节点(AE$4:AE$9,$B$4:$B$9,求节点(其他调用!$C$4:$C$42,其他调用!$D$4:$D$42,其他调用!$AF135)))</f>
        <v>6</v>
      </c>
      <c r="CM134" s="44">
        <f>IF(AF$4=0,0,求节点(AF$4:AF$9,$B$4:$B$9,求节点(其他调用!$C$4:$C$42,其他调用!$D$4:$D$42,其他调用!$AF135)))</f>
        <v>6</v>
      </c>
      <c r="CN134" s="44">
        <f>IF(AG$4=0,0,求节点(AG$4:AG$9,$B$4:$B$9,求节点(其他调用!$C$4:$C$42,其他调用!$D$4:$D$42,其他调用!$AF135)))</f>
        <v>6</v>
      </c>
      <c r="CO134" s="44">
        <f>IF(AH$4=0,0,求节点(AH$4:AH$9,$B$4:$B$9,求节点(其他调用!$C$4:$C$42,其他调用!$D$4:$D$42,其他调用!$AF135)))</f>
        <v>6</v>
      </c>
      <c r="CP134" s="44">
        <f>IF(AI$4=0,0,求节点(AI$4:AI$9,$B$4:$B$9,求节点(其他调用!$C$4:$C$42,其他调用!$D$4:$D$42,其他调用!$AF135)))</f>
        <v>6</v>
      </c>
      <c r="CQ134" s="44">
        <f>IF(AJ$4=0,0,求节点(AJ$4:AJ$9,$B$4:$B$9,求节点(其他调用!$C$4:$C$42,其他调用!$D$4:$D$42,其他调用!$AF135)))</f>
        <v>6</v>
      </c>
      <c r="CR134" s="44">
        <f>IF(AK$4=0,0,求节点(AK$4:AK$9,$B$4:$B$9,求节点(其他调用!$C$4:$C$42,其他调用!$D$4:$D$42,其他调用!$AF135)))</f>
        <v>6</v>
      </c>
      <c r="CS134" s="44">
        <f>IF(AL$4=0,0,求节点(AL$4:AL$9,$B$4:$B$9,求节点(其他调用!$C$4:$C$42,其他调用!$D$4:$D$42,其他调用!$AF135)))</f>
        <v>6</v>
      </c>
      <c r="CT134" s="44">
        <f>IF(AM$4=0,0,求节点(AM$4:AM$9,$B$4:$B$9,求节点(其他调用!$C$4:$C$42,其他调用!$D$4:$D$42,其他调用!$AF135)))</f>
        <v>6</v>
      </c>
      <c r="CU134" s="44">
        <f>IF(AN$4=0,0,求节点(AN$4:AN$9,$B$4:$B$9,求节点(其他调用!$C$4:$C$42,其他调用!$D$4:$D$42,其他调用!$AF135)))</f>
        <v>6</v>
      </c>
      <c r="CV134" s="44">
        <f>IF(AO$4=0,0,求节点(AO$4:AO$9,$B$4:$B$9,求节点(其他调用!$C$4:$C$42,其他调用!$D$4:$D$42,其他调用!$AF135)))</f>
        <v>6</v>
      </c>
      <c r="CW134" s="44">
        <f>IF(AP$4=0,0,求节点(AP$4:AP$9,$B$4:$B$9,求节点(其他调用!$C$4:$C$42,其他调用!$D$4:$D$42,其他调用!$AF135)))</f>
        <v>6</v>
      </c>
      <c r="CX134" s="44">
        <f>IF(AQ$4=0,0,求节点(AQ$4:AQ$9,$B$4:$B$9,求节点(其他调用!$C$4:$C$42,其他调用!$D$4:$D$42,其他调用!$AF135)))</f>
        <v>6</v>
      </c>
      <c r="CY134" s="44">
        <f>IF(AR$4=0,0,求节点(AR$4:AR$9,$B$4:$B$9,求节点(其他调用!$C$4:$C$42,其他调用!$D$4:$D$42,其他调用!$AF135)))</f>
        <v>6</v>
      </c>
      <c r="CZ134" s="44">
        <f>IF(AS$4=0,0,求节点(AS$4:AS$9,$B$4:$B$9,求节点(其他调用!$C$4:$C$42,其他调用!$D$4:$D$42,其他调用!$AF135)))</f>
        <v>6</v>
      </c>
      <c r="DA134" s="44">
        <f>IF(AT$4=0,0,求节点(AT$4:AT$9,$B$4:$B$9,求节点(其他调用!$C$4:$C$42,其他调用!$D$4:$D$42,其他调用!$AF135)))</f>
        <v>6</v>
      </c>
      <c r="DB134" s="44">
        <f>IF(AU$4=0,0,求节点(AU$4:AU$9,$B$4:$B$9,求节点(其他调用!$C$4:$C$42,其他调用!$D$4:$D$42,其他调用!$AF135)))</f>
        <v>6</v>
      </c>
      <c r="DC134" s="44">
        <f>IF(AV$4=0,0,求节点(AV$4:AV$9,$B$4:$B$9,求节点(其他调用!$C$4:$C$42,其他调用!$D$4:$D$42,其他调用!$AF135)))</f>
        <v>6</v>
      </c>
      <c r="DD134" s="44">
        <f>IF(AW$4=0,0,求节点(AW$4:AW$9,$B$4:$B$9,求节点(其他调用!$C$4:$C$42,其他调用!$D$4:$D$42,其他调用!$AF135)))</f>
        <v>6</v>
      </c>
      <c r="DE134" s="44">
        <f>IF(AX$4=0,0,求节点(AX$4:AX$9,$B$4:$B$9,求节点(其他调用!$C$4:$C$42,其他调用!$D$4:$D$42,其他调用!$AF135)))</f>
        <v>6</v>
      </c>
      <c r="DF134" s="44">
        <f>IF(AY$4=0,0,求节点(AY$4:AY$9,$B$4:$B$9,求节点(其他调用!$C$4:$C$42,其他调用!$D$4:$D$42,其他调用!$AF135)))</f>
        <v>6</v>
      </c>
      <c r="DG134" s="44">
        <f>IF(AZ$4=0,0,求节点(AZ$4:AZ$9,$B$4:$B$9,求节点(其他调用!$C$4:$C$42,其他调用!$D$4:$D$42,其他调用!$AF135)))</f>
        <v>6</v>
      </c>
      <c r="DI134" s="44">
        <v>131</v>
      </c>
      <c r="DJ134" s="44">
        <f>IF(C$23=0,0,求节点(C$23:C$28,$B$23:$B$28,求节点(其他调用!$S$4:$S$20,其他调用!$T$4:$T$20,$DI134)))</f>
        <v>0</v>
      </c>
      <c r="DK134" s="44">
        <f>IF(D$23=0,0,求节点(D$23:D$28,$B$23:$B$28,求节点(其他调用!$S$4:$S$20,其他调用!$T$4:$T$20,$DI134)))</f>
        <v>0</v>
      </c>
      <c r="DL134" s="44">
        <f>IF(E$23=0,0,求节点(E$23:E$28,$B$23:$B$28,求节点(其他调用!$S$4:$S$20,其他调用!$T$4:$T$20,$DI134)))</f>
        <v>0</v>
      </c>
      <c r="DM134" s="44">
        <f>IF(F$23=0,0,求节点(F$23:F$28,$B$23:$B$28,求节点(其他调用!$S$4:$S$20,其他调用!$T$4:$T$20,$DI134)))</f>
        <v>7.1917717670078041E-3</v>
      </c>
      <c r="DN134" s="44">
        <f>IF(G$23=0,0,求节点(G$23:G$28,$B$23:$B$28,求节点(其他调用!$S$4:$S$20,其他调用!$T$4:$T$20,$DI134)))</f>
        <v>1.0787657650511595E-2</v>
      </c>
      <c r="DO134" s="44">
        <f>IF(H$23=0,0,求节点(H$23:H$28,$B$23:$B$28,求节点(其他调用!$S$4:$S$20,其他调用!$T$4:$T$20,$DI134)))</f>
        <v>1.0787657650511595E-2</v>
      </c>
      <c r="DP134" s="44">
        <f>IF(I$23=0,0,求节点(I$23:I$28,$B$23:$B$28,求节点(其他调用!$S$4:$S$20,其他调用!$T$4:$T$20,$DI134)))</f>
        <v>1.6344935834108454E-2</v>
      </c>
      <c r="DQ134" s="44">
        <f>IF(J$23=0,0,求节点(J$23:J$28,$B$23:$B$28,求节点(其他调用!$S$4:$S$20,其他调用!$T$4:$T$20,$DI134)))</f>
        <v>0</v>
      </c>
      <c r="DR134" s="44">
        <f>IF(K$23=0,0,求节点(K$23:K$28,$B$23:$B$28,求节点(其他调用!$S$4:$S$20,其他调用!$T$4:$T$20,$DI134)))</f>
        <v>1.0787657650511595E-2</v>
      </c>
      <c r="DS134" s="44">
        <f>IF(L$23=0,0,求节点(L$23:L$28,$B$23:$B$28,求节点(其他调用!$S$4:$S$20,其他调用!$T$4:$T$20,$DI134)))</f>
        <v>0</v>
      </c>
      <c r="DT134" s="44">
        <f>IF(M$23=0,0,求节点(M$23:M$28,$B$23:$B$28,求节点(其他调用!$S$4:$S$20,其他调用!$T$4:$T$20,$DI134)))</f>
        <v>0</v>
      </c>
      <c r="DU134" s="44">
        <f>IF(N$23=0,0,求节点(N$23:N$28,$B$23:$B$28,求节点(其他调用!$S$4:$S$20,其他调用!$T$4:$T$20,$DI134)))</f>
        <v>0</v>
      </c>
      <c r="DV134" s="44">
        <f>IF(O$23=0,0,求节点(O$23:O$28,$B$23:$B$28,求节点(其他调用!$S$4:$S$20,其他调用!$T$4:$T$20,$DI134)))</f>
        <v>0</v>
      </c>
      <c r="DW134" s="44">
        <f>IF(P$23=0,0,求节点(P$23:P$28,$B$23:$B$28,求节点(其他调用!$S$4:$S$20,其他调用!$T$4:$T$20,$DI134)))</f>
        <v>0</v>
      </c>
      <c r="DX134" s="44">
        <f>IF(Q$23=0,0,求节点(Q$23:Q$28,$B$23:$B$28,求节点(其他调用!$S$4:$S$20,其他调用!$T$4:$T$20,$DI134)))</f>
        <v>0</v>
      </c>
      <c r="DY134" s="44">
        <f>IF(R$23=0,0,求节点(R$23:R$28,$B$23:$B$28,求节点(其他调用!$S$4:$S$20,其他调用!$T$4:$T$20,$DI134)))</f>
        <v>0</v>
      </c>
      <c r="DZ134" s="44">
        <f>IF(S$23=0,0,求节点(S$23:S$28,$B$23:$B$28,求节点(其他调用!$S$4:$S$20,其他调用!$T$4:$T$20,$DI134)))</f>
        <v>0</v>
      </c>
      <c r="EA134" s="44">
        <f>IF(T$23=0,0,求节点(T$23:T$28,$B$23:$B$28,求节点(其他调用!$S$4:$S$20,其他调用!$T$4:$T$20,$DI134)))</f>
        <v>0</v>
      </c>
      <c r="EB134" s="44">
        <f>IF(U$23=0,0,求节点(U$23:U$28,$B$23:$B$28,求节点(其他调用!$S$4:$S$20,其他调用!$T$4:$T$20,$DI134)))</f>
        <v>0</v>
      </c>
      <c r="EC134" s="44">
        <f>IF(V$23=0,0,求节点(V$23:V$28,$B$23:$B$28,求节点(其他调用!$S$4:$S$20,其他调用!$T$4:$T$20,$DI134)))</f>
        <v>0</v>
      </c>
      <c r="EF134" s="44">
        <v>131</v>
      </c>
      <c r="EG134" s="44">
        <f>IF(C$4=0,0,求节点(C$4:C$9,$B$4:$B$9,求节点(其他调用!$F$4:$F$42,其他调用!$G$4:$G$42,其他调用!$AG135)))</f>
        <v>6</v>
      </c>
      <c r="EH134" s="44">
        <f>IF(D$4=0,0,求节点(D$4:D$9,$B$4:$B$9,求节点(其他调用!$F$4:$F$42,其他调用!$G$4:$G$42,其他调用!$AG135)))</f>
        <v>6</v>
      </c>
      <c r="EI134" s="44">
        <f>IF(E$4=0,0,求节点(E$4:E$9,$B$4:$B$9,求节点(其他调用!$F$4:$F$42,其他调用!$G$4:$G$42,其他调用!$AG135)))</f>
        <v>6</v>
      </c>
      <c r="EJ134" s="44">
        <f>IF(F$4=0,0,求节点(F$4:F$9,$B$4:$B$9,求节点(其他调用!$F$4:$F$42,其他调用!$G$4:$G$42,其他调用!$AG135)))</f>
        <v>0</v>
      </c>
      <c r="EK134" s="44">
        <f>IF(G$4=0,0,求节点(G$4:G$9,$B$4:$B$9,求节点(其他调用!$F$4:$F$42,其他调用!$G$4:$G$42,其他调用!$AG135)))</f>
        <v>0</v>
      </c>
      <c r="EL134" s="44">
        <f>IF(H$4=0,0,求节点(H$4:H$9,$B$4:$B$9,求节点(其他调用!$F$4:$F$42,其他调用!$G$4:$G$42,其他调用!$AG135)))</f>
        <v>0</v>
      </c>
      <c r="EM134" s="44">
        <f>IF(I$4=0,0,求节点(I$4:I$9,$B$4:$B$9,求节点(其他调用!$F$4:$F$42,其他调用!$G$4:$G$42,其他调用!$AG135)))</f>
        <v>0</v>
      </c>
      <c r="EN134" s="44">
        <f>IF(J$4=0,0,求节点(J$4:J$9,$B$4:$B$9,求节点(其他调用!$F$4:$F$42,其他调用!$G$4:$G$42,其他调用!$AG135)))</f>
        <v>0</v>
      </c>
      <c r="EO134" s="44">
        <f>IF(K$4=0,0,求节点(K$4:K$9,$B$4:$B$9,求节点(其他调用!$F$4:$F$42,其他调用!$G$4:$G$42,其他调用!$AG135)))</f>
        <v>0</v>
      </c>
      <c r="EP134" s="44">
        <f>IF(L$4=0,0,求节点(L$4:L$9,$B$4:$B$9,求节点(其他调用!$F$4:$F$42,其他调用!$G$4:$G$42,其他调用!$AG135)))</f>
        <v>0</v>
      </c>
      <c r="EQ134" s="44">
        <f>IF(M$4=0,0,求节点(M$4:M$9,$B$4:$B$9,求节点(其他调用!$F$4:$F$42,其他调用!$G$4:$G$42,其他调用!$AG135)))</f>
        <v>0</v>
      </c>
      <c r="ER134" s="44">
        <f>IF(N$4=0,0,求节点(N$4:N$9,$B$4:$B$9,求节点(其他调用!$F$4:$F$42,其他调用!$G$4:$G$42,其他调用!$AG135)))</f>
        <v>0</v>
      </c>
      <c r="ES134" s="44">
        <f>IF(O$4=0,0,求节点(O$4:O$9,$B$4:$B$9,求节点(其他调用!$F$4:$F$42,其他调用!$G$4:$G$42,其他调用!$AG135)))</f>
        <v>0</v>
      </c>
      <c r="ET134" s="44">
        <f>IF(P$4=0,0,求节点(P$4:P$9,$B$4:$B$9,求节点(其他调用!$F$4:$F$42,其他调用!$G$4:$G$42,其他调用!$AG135)))</f>
        <v>0</v>
      </c>
      <c r="EU134" s="44">
        <f>IF(Q$4=0,0,求节点(Q$4:Q$9,$B$4:$B$9,求节点(其他调用!$F$4:$F$42,其他调用!$G$4:$G$42,其他调用!$AG135)))</f>
        <v>0</v>
      </c>
      <c r="EV134" s="44">
        <f>IF(R$4=0,0,求节点(R$4:R$9,$B$4:$B$9,求节点(其他调用!$F$4:$F$42,其他调用!$G$4:$G$42,其他调用!$AG135)))</f>
        <v>0</v>
      </c>
      <c r="EW134" s="44">
        <f>IF(S$4=0,0,求节点(S$4:S$9,$B$4:$B$9,求节点(其他调用!$F$4:$F$42,其他调用!$G$4:$G$42,其他调用!$AG135)))</f>
        <v>6</v>
      </c>
      <c r="EX134" s="44">
        <f>IF(T$4=0,0,求节点(T$4:T$9,$B$4:$B$9,求节点(其他调用!$F$4:$F$42,其他调用!$G$4:$G$42,其他调用!$AG135)))</f>
        <v>6</v>
      </c>
      <c r="EY134" s="44">
        <f>IF(U$4=0,0,求节点(U$4:U$9,$B$4:$B$9,求节点(其他调用!$F$4:$F$42,其他调用!$G$4:$G$42,其他调用!$AG135)))</f>
        <v>6</v>
      </c>
      <c r="EZ134" s="44">
        <f>IF(V$4=0,0,求节点(V$4:V$9,$B$4:$B$9,求节点(其他调用!$F$4:$F$42,其他调用!$G$4:$G$42,其他调用!$AG135)))</f>
        <v>0</v>
      </c>
      <c r="FA134" s="44">
        <f>IF(W$4=0,0,求节点(W$4:W$9,$B$4:$B$9,求节点(其他调用!$F$4:$F$42,其他调用!$G$4:$G$42,其他调用!$AG135)))</f>
        <v>6</v>
      </c>
      <c r="FB134" s="44">
        <f>IF(X$4=0,0,求节点(X$4:X$9,$B$4:$B$9,求节点(其他调用!$F$4:$F$42,其他调用!$G$4:$G$42,其他调用!$AG135)))</f>
        <v>6</v>
      </c>
      <c r="FC134" s="44">
        <f>IF(Y$4=0,0,求节点(Y$4:Y$9,$B$4:$B$9,求节点(其他调用!$F$4:$F$42,其他调用!$G$4:$G$42,其他调用!$AG135)))</f>
        <v>6</v>
      </c>
      <c r="FD134" s="44">
        <f>IF(Z$4=0,0,求节点(Z$4:Z$9,$B$4:$B$9,求节点(其他调用!$F$4:$F$42,其他调用!$G$4:$G$42,其他调用!$AG135)))</f>
        <v>0</v>
      </c>
      <c r="FE134" s="44">
        <f>IF(AA$4=0,0,求节点(AA$4:AA$9,$B$4:$B$9,求节点(其他调用!$F$4:$F$42,其他调用!$G$4:$G$42,其他调用!$AG135)))</f>
        <v>6</v>
      </c>
      <c r="FF134" s="44">
        <f>IF(AB$4=0,0,求节点(AB$4:AB$9,$B$4:$B$9,求节点(其他调用!$F$4:$F$42,其他调用!$G$4:$G$42,其他调用!$AG135)))</f>
        <v>6</v>
      </c>
      <c r="FG134" s="44">
        <f>IF(AC$4=0,0,求节点(AC$4:AC$9,$B$4:$B$9,求节点(其他调用!$F$4:$F$42,其他调用!$G$4:$G$42,其他调用!$AG135)))</f>
        <v>6</v>
      </c>
      <c r="FH134" s="44">
        <f>IF(AD$4=0,0,求节点(AD$4:AD$9,$B$4:$B$9,求节点(其他调用!$F$4:$F$42,其他调用!$G$4:$G$42,其他调用!$AG135)))</f>
        <v>6</v>
      </c>
      <c r="FI134" s="44">
        <f>IF(AE$4=0,0,求节点(AE$4:AE$9,$B$4:$B$9,求节点(其他调用!$F$4:$F$42,其他调用!$G$4:$G$42,其他调用!$AG135)))</f>
        <v>6</v>
      </c>
      <c r="FJ134" s="44">
        <f>IF(AF$4=0,0,求节点(AF$4:AF$9,$B$4:$B$9,求节点(其他调用!$F$4:$F$42,其他调用!$G$4:$G$42,其他调用!$AG135)))</f>
        <v>6</v>
      </c>
      <c r="FK134" s="44">
        <f>IF(AG$4=0,0,求节点(AG$4:AG$9,$B$4:$B$9,求节点(其他调用!$F$4:$F$42,其他调用!$G$4:$G$42,其他调用!$AG135)))</f>
        <v>6</v>
      </c>
      <c r="FL134" s="44">
        <f>IF(AH$4=0,0,求节点(AH$4:AH$9,$B$4:$B$9,求节点(其他调用!$F$4:$F$42,其他调用!$G$4:$G$42,其他调用!$AG135)))</f>
        <v>6</v>
      </c>
      <c r="FM134" s="44">
        <f>IF(AI$4=0,0,求节点(AI$4:AI$9,$B$4:$B$9,求节点(其他调用!$F$4:$F$42,其他调用!$G$4:$G$42,其他调用!$AG135)))</f>
        <v>6</v>
      </c>
      <c r="FN134" s="44">
        <f>IF(AJ$4=0,0,求节点(AJ$4:AJ$9,$B$4:$B$9,求节点(其他调用!$F$4:$F$42,其他调用!$G$4:$G$42,其他调用!$AG135)))</f>
        <v>6</v>
      </c>
      <c r="FO134" s="44">
        <f>IF(AK$4=0,0,求节点(AK$4:AK$9,$B$4:$B$9,求节点(其他调用!$F$4:$F$42,其他调用!$G$4:$G$42,其他调用!$AG135)))</f>
        <v>6</v>
      </c>
      <c r="FP134" s="44">
        <f>IF(AL$4=0,0,求节点(AL$4:AL$9,$B$4:$B$9,求节点(其他调用!$F$4:$F$42,其他调用!$G$4:$G$42,其他调用!$AG135)))</f>
        <v>6</v>
      </c>
      <c r="FQ134" s="44">
        <f>IF(AM$4=0,0,求节点(AM$4:AM$9,$B$4:$B$9,求节点(其他调用!$F$4:$F$42,其他调用!$G$4:$G$42,其他调用!$AG135)))</f>
        <v>6</v>
      </c>
      <c r="FR134" s="44">
        <f>IF(AN$4=0,0,求节点(AN$4:AN$9,$B$4:$B$9,求节点(其他调用!$F$4:$F$42,其他调用!$G$4:$G$42,其他调用!$AG135)))</f>
        <v>6</v>
      </c>
      <c r="FS134" s="44">
        <f>IF(AO$4=0,0,求节点(AO$4:AO$9,$B$4:$B$9,求节点(其他调用!$F$4:$F$42,其他调用!$G$4:$G$42,其他调用!$AG135)))</f>
        <v>6</v>
      </c>
      <c r="FT134" s="44">
        <f>IF(AP$4=0,0,求节点(AP$4:AP$9,$B$4:$B$9,求节点(其他调用!$F$4:$F$42,其他调用!$G$4:$G$42,其他调用!$AG135)))</f>
        <v>6</v>
      </c>
      <c r="FU134" s="44">
        <f>IF(AQ$4=0,0,求节点(AQ$4:AQ$9,$B$4:$B$9,求节点(其他调用!$F$4:$F$42,其他调用!$G$4:$G$42,其他调用!$AG135)))</f>
        <v>6</v>
      </c>
      <c r="FV134" s="44">
        <f>IF(AR$4=0,0,求节点(AR$4:AR$9,$B$4:$B$9,求节点(其他调用!$F$4:$F$42,其他调用!$G$4:$G$42,其他调用!$AG135)))</f>
        <v>6</v>
      </c>
      <c r="FW134" s="44">
        <f>IF(AS$4=0,0,求节点(AS$4:AS$9,$B$4:$B$9,求节点(其他调用!$F$4:$F$42,其他调用!$G$4:$G$42,其他调用!$AG135)))</f>
        <v>6</v>
      </c>
      <c r="FX134" s="44">
        <f>IF(AT$4=0,0,求节点(AT$4:AT$9,$B$4:$B$9,求节点(其他调用!$F$4:$F$42,其他调用!$G$4:$G$42,其他调用!$AG135)))</f>
        <v>6</v>
      </c>
      <c r="FY134" s="44">
        <f>IF(AU$4=0,0,求节点(AU$4:AU$9,$B$4:$B$9,求节点(其他调用!$F$4:$F$42,其他调用!$G$4:$G$42,其他调用!$AG135)))</f>
        <v>6</v>
      </c>
      <c r="FZ134" s="44">
        <f>IF(AV$4=0,0,求节点(AV$4:AV$9,$B$4:$B$9,求节点(其他调用!$F$4:$F$42,其他调用!$G$4:$G$42,其他调用!$AG135)))</f>
        <v>6</v>
      </c>
      <c r="GA134" s="44">
        <f>IF(AW$4=0,0,求节点(AW$4:AW$9,$B$4:$B$9,求节点(其他调用!$F$4:$F$42,其他调用!$G$4:$G$42,其他调用!$AG135)))</f>
        <v>6</v>
      </c>
      <c r="GB134" s="44">
        <f>IF(AX$4=0,0,求节点(AX$4:AX$9,$B$4:$B$9,求节点(其他调用!$F$4:$F$42,其他调用!$G$4:$G$42,其他调用!$AG135)))</f>
        <v>6</v>
      </c>
      <c r="GC134" s="44">
        <f>IF(AY$4=0,0,求节点(AY$4:AY$9,$B$4:$B$9,求节点(其他调用!$F$4:$F$42,其他调用!$G$4:$G$42,其他调用!$AG135)))</f>
        <v>6</v>
      </c>
      <c r="GD134" s="44">
        <f>IF(AZ$4=0,0,求节点(AZ$4:AZ$9,$B$4:$B$9,求节点(其他调用!$F$4:$F$42,其他调用!$G$4:$G$42,其他调用!$AG135)))</f>
        <v>6</v>
      </c>
      <c r="GF134" s="44">
        <v>131</v>
      </c>
      <c r="GG134" s="44">
        <f>IF(C$23=0,0,求节点(C$23:C$28,$B$23:$B$28,求节点(其他调用!$U$4:$U$20,其他调用!$V$4:$V$20,$GF134)))</f>
        <v>0</v>
      </c>
      <c r="GH134" s="44">
        <f>IF(D$23=0,0,求节点(D$23:D$28,$B$23:$B$28,求节点(其他调用!$U$4:$U$20,其他调用!$V$4:$V$20,$GF134)))</f>
        <v>0</v>
      </c>
      <c r="GI134" s="44">
        <f>IF(E$23=0,0,求节点(E$23:E$28,$B$23:$B$28,求节点(其他调用!$U$4:$U$20,其他调用!$V$4:$V$20,$GF134)))</f>
        <v>0</v>
      </c>
      <c r="GJ134" s="44">
        <f>IF(F$23=0,0,求节点(F$23:F$28,$B$23:$B$28,求节点(其他调用!$U$4:$U$20,其他调用!$V$4:$V$20,$GF134)))</f>
        <v>0</v>
      </c>
      <c r="GK134" s="44">
        <f>IF(G$23=0,0,求节点(G$23:G$28,$B$23:$B$28,求节点(其他调用!$U$4:$U$20,其他调用!$V$4:$V$20,$GF134)))</f>
        <v>0</v>
      </c>
      <c r="GL134" s="44">
        <f>IF(H$23=0,0,求节点(H$23:H$28,$B$23:$B$28,求节点(其他调用!$U$4:$U$20,其他调用!$V$4:$V$20,$GF134)))</f>
        <v>0</v>
      </c>
      <c r="GM134" s="44">
        <f>IF(I$23=0,0,求节点(I$23:I$28,$B$23:$B$28,求节点(其他调用!$U$4:$U$20,其他调用!$V$4:$V$20,$GF134)))</f>
        <v>0</v>
      </c>
      <c r="GN134" s="44">
        <f>IF(J$23=0,0,求节点(J$23:J$28,$B$23:$B$28,求节点(其他调用!$U$4:$U$20,其他调用!$V$4:$V$20,$GF134)))</f>
        <v>0</v>
      </c>
      <c r="GO134" s="44">
        <f>IF(K$23=0,0,求节点(K$23:K$28,$B$23:$B$28,求节点(其他调用!$U$4:$U$20,其他调用!$V$4:$V$20,$GF134)))</f>
        <v>0</v>
      </c>
      <c r="GP134" s="44">
        <f>IF(L$23=0,0,求节点(L$23:L$28,$B$23:$B$28,求节点(其他调用!$U$4:$U$20,其他调用!$V$4:$V$20,$GF134)))</f>
        <v>0</v>
      </c>
      <c r="GQ134" s="44">
        <f>IF(M$23=0,0,求节点(M$23:M$28,$B$23:$B$28,求节点(其他调用!$U$4:$U$20,其他调用!$V$4:$V$20,$GF134)))</f>
        <v>0</v>
      </c>
      <c r="GR134" s="44">
        <f>IF(N$23=0,0,求节点(N$23:N$28,$B$23:$B$28,求节点(其他调用!$U$4:$U$20,其他调用!$V$4:$V$20,$GF134)))</f>
        <v>0</v>
      </c>
      <c r="GS134" s="44">
        <f>IF(O$23=0,0,求节点(O$23:O$28,$B$23:$B$28,求节点(其他调用!$U$4:$U$20,其他调用!$V$4:$V$20,$GF134)))</f>
        <v>0</v>
      </c>
      <c r="GT134" s="44">
        <f>IF(P$23=0,0,求节点(P$23:P$28,$B$23:$B$28,求节点(其他调用!$U$4:$U$20,其他调用!$V$4:$V$20,$GF134)))</f>
        <v>0</v>
      </c>
      <c r="GU134" s="44">
        <f>IF(Q$23=0,0,求节点(Q$23:Q$28,$B$23:$B$28,求节点(其他调用!$U$4:$U$20,其他调用!$V$4:$V$20,$GF134)))</f>
        <v>0</v>
      </c>
      <c r="GV134" s="44">
        <f>IF(R$23=0,0,求节点(R$23:R$28,$B$23:$B$28,求节点(其他调用!$U$4:$U$20,其他调用!$V$4:$V$20,$GF134)))</f>
        <v>0</v>
      </c>
      <c r="GW134" s="44">
        <f>IF(S$23=0,0,求节点(S$23:S$28,$B$23:$B$28,求节点(其他调用!$U$4:$U$20,其他调用!$V$4:$V$20,$GF134)))</f>
        <v>0</v>
      </c>
      <c r="GX134" s="44">
        <f>IF(T$23=0,0,求节点(T$23:T$28,$B$23:$B$28,求节点(其他调用!$U$4:$U$20,其他调用!$V$4:$V$20,$GF134)))</f>
        <v>0</v>
      </c>
      <c r="GY134" s="44">
        <f>IF(U$23=0,0,求节点(U$23:U$28,$B$23:$B$28,求节点(其他调用!$U$4:$U$20,其他调用!$V$4:$V$20,$GF134)))</f>
        <v>0</v>
      </c>
      <c r="GZ134" s="44">
        <f>IF(V$23=0,0,求节点(V$23:V$28,$B$23:$B$28,求节点(其他调用!$U$4:$U$20,其他调用!$V$4:$V$20,$GF134)))</f>
        <v>0</v>
      </c>
      <c r="HC134" s="44">
        <v>131</v>
      </c>
      <c r="HD134" s="44">
        <f>IF(C$4=0,0,求节点(C$4:C$9,$B$4:$B$9,求节点(其他调用!$I$4:$I$42,其他调用!$J$4:$J$42,其他调用!$AH135)))</f>
        <v>6</v>
      </c>
      <c r="HE134" s="44">
        <f>IF(D$4=0,0,求节点(D$4:D$9,$B$4:$B$9,求节点(其他调用!$I$4:$I$42,其他调用!$J$4:$J$42,其他调用!$AH135)))</f>
        <v>6</v>
      </c>
      <c r="HF134" s="44">
        <f>IF(E$4=0,0,求节点(E$4:E$9,$B$4:$B$9,求节点(其他调用!$I$4:$I$42,其他调用!$J$4:$J$42,其他调用!$AH135)))</f>
        <v>6</v>
      </c>
      <c r="HG134" s="44">
        <f>IF(F$4=0,0,求节点(F$4:F$9,$B$4:$B$9,求节点(其他调用!$I$4:$I$42,其他调用!$J$4:$J$42,其他调用!$AH135)))</f>
        <v>0</v>
      </c>
      <c r="HH134" s="44">
        <f>IF(G$4=0,0,求节点(G$4:G$9,$B$4:$B$9,求节点(其他调用!$I$4:$I$42,其他调用!$J$4:$J$42,其他调用!$AH135)))</f>
        <v>0</v>
      </c>
      <c r="HI134" s="44">
        <f>IF(H$4=0,0,求节点(H$4:H$9,$B$4:$B$9,求节点(其他调用!$I$4:$I$42,其他调用!$J$4:$J$42,其他调用!$AH135)))</f>
        <v>0</v>
      </c>
      <c r="HJ134" s="44">
        <f>IF(I$4=0,0,求节点(I$4:I$9,$B$4:$B$9,求节点(其他调用!$I$4:$I$42,其他调用!$J$4:$J$42,其他调用!$AH135)))</f>
        <v>0</v>
      </c>
      <c r="HK134" s="44">
        <f>IF(J$4=0,0,求节点(J$4:J$9,$B$4:$B$9,求节点(其他调用!$I$4:$I$42,其他调用!$J$4:$J$42,其他调用!$AH135)))</f>
        <v>0</v>
      </c>
      <c r="HL134" s="44">
        <f>IF(K$4=0,0,求节点(K$4:K$9,$B$4:$B$9,求节点(其他调用!$I$4:$I$42,其他调用!$J$4:$J$42,其他调用!$AH135)))</f>
        <v>0</v>
      </c>
      <c r="HM134" s="44">
        <f>IF(L$4=0,0,求节点(L$4:L$9,$B$4:$B$9,求节点(其他调用!$I$4:$I$42,其他调用!$J$4:$J$42,其他调用!$AH135)))</f>
        <v>0</v>
      </c>
      <c r="HN134" s="44">
        <f>IF(M$4=0,0,求节点(M$4:M$9,$B$4:$B$9,求节点(其他调用!$I$4:$I$42,其他调用!$J$4:$J$42,其他调用!$AH135)))</f>
        <v>0</v>
      </c>
      <c r="HO134" s="44">
        <f>IF(N$4=0,0,求节点(N$4:N$9,$B$4:$B$9,求节点(其他调用!$I$4:$I$42,其他调用!$J$4:$J$42,其他调用!$AH135)))</f>
        <v>0</v>
      </c>
      <c r="HP134" s="44">
        <f>IF(O$4=0,0,求节点(O$4:O$9,$B$4:$B$9,求节点(其他调用!$I$4:$I$42,其他调用!$J$4:$J$42,其他调用!$AH135)))</f>
        <v>0</v>
      </c>
      <c r="HQ134" s="44">
        <f>IF(P$4=0,0,求节点(P$4:P$9,$B$4:$B$9,求节点(其他调用!$I$4:$I$42,其他调用!$J$4:$J$42,其他调用!$AH135)))</f>
        <v>0</v>
      </c>
      <c r="HR134" s="44">
        <f>IF(Q$4=0,0,求节点(Q$4:Q$9,$B$4:$B$9,求节点(其他调用!$I$4:$I$42,其他调用!$J$4:$J$42,其他调用!$AH135)))</f>
        <v>0</v>
      </c>
      <c r="HS134" s="44">
        <f>IF(R$4=0,0,求节点(R$4:R$9,$B$4:$B$9,求节点(其他调用!$I$4:$I$42,其他调用!$J$4:$J$42,其他调用!$AH135)))</f>
        <v>0</v>
      </c>
      <c r="HT134" s="44">
        <f>IF(S$4=0,0,求节点(S$4:S$9,$B$4:$B$9,求节点(其他调用!$I$4:$I$42,其他调用!$J$4:$J$42,其他调用!$AH135)))</f>
        <v>6</v>
      </c>
      <c r="HU134" s="44">
        <f>IF(T$4=0,0,求节点(T$4:T$9,$B$4:$B$9,求节点(其他调用!$I$4:$I$42,其他调用!$J$4:$J$42,其他调用!$AH135)))</f>
        <v>6</v>
      </c>
      <c r="HV134" s="44">
        <f>IF(U$4=0,0,求节点(U$4:U$9,$B$4:$B$9,求节点(其他调用!$I$4:$I$42,其他调用!$J$4:$J$42,其他调用!$AH135)))</f>
        <v>6</v>
      </c>
      <c r="HW134" s="44">
        <f>IF(V$4=0,0,求节点(V$4:V$9,$B$4:$B$9,求节点(其他调用!$I$4:$I$42,其他调用!$J$4:$J$42,其他调用!$AH135)))</f>
        <v>0</v>
      </c>
      <c r="HX134" s="44">
        <f>IF(W$4=0,0,求节点(W$4:W$9,$B$4:$B$9,求节点(其他调用!$I$4:$I$42,其他调用!$J$4:$J$42,其他调用!$AH135)))</f>
        <v>6</v>
      </c>
      <c r="HY134" s="44">
        <f>IF(X$4=0,0,求节点(X$4:X$9,$B$4:$B$9,求节点(其他调用!$I$4:$I$42,其他调用!$J$4:$J$42,其他调用!$AH135)))</f>
        <v>6</v>
      </c>
      <c r="HZ134" s="44">
        <f>IF(Y$4=0,0,求节点(Y$4:Y$9,$B$4:$B$9,求节点(其他调用!$I$4:$I$42,其他调用!$J$4:$J$42,其他调用!$AH135)))</f>
        <v>6</v>
      </c>
      <c r="IA134" s="44">
        <f>IF(Z$4=0,0,求节点(Z$4:Z$9,$B$4:$B$9,求节点(其他调用!$I$4:$I$42,其他调用!$J$4:$J$42,其他调用!$AH135)))</f>
        <v>0</v>
      </c>
      <c r="IB134" s="44">
        <f>IF(AA$4=0,0,求节点(AA$4:AA$9,$B$4:$B$9,求节点(其他调用!$I$4:$I$42,其他调用!$J$4:$J$42,其他调用!$AH135)))</f>
        <v>6</v>
      </c>
      <c r="IC134" s="44">
        <f>IF(AB$4=0,0,求节点(AB$4:AB$9,$B$4:$B$9,求节点(其他调用!$I$4:$I$42,其他调用!$J$4:$J$42,其他调用!$AH135)))</f>
        <v>6</v>
      </c>
      <c r="ID134" s="44">
        <f>IF(AC$4=0,0,求节点(AC$4:AC$9,$B$4:$B$9,求节点(其他调用!$I$4:$I$42,其他调用!$J$4:$J$42,其他调用!$AH135)))</f>
        <v>6</v>
      </c>
      <c r="IE134" s="44">
        <f>IF(AD$4=0,0,求节点(AD$4:AD$9,$B$4:$B$9,求节点(其他调用!$I$4:$I$42,其他调用!$J$4:$J$42,其他调用!$AH135)))</f>
        <v>6</v>
      </c>
      <c r="IF134" s="44">
        <f>IF(AE$4=0,0,求节点(AE$4:AE$9,$B$4:$B$9,求节点(其他调用!$I$4:$I$42,其他调用!$J$4:$J$42,其他调用!$AH135)))</f>
        <v>6</v>
      </c>
      <c r="IG134" s="44">
        <f>IF(AF$4=0,0,求节点(AF$4:AF$9,$B$4:$B$9,求节点(其他调用!$I$4:$I$42,其他调用!$J$4:$J$42,其他调用!$AH135)))</f>
        <v>6</v>
      </c>
      <c r="IH134" s="44">
        <f>IF(AG$4=0,0,求节点(AG$4:AG$9,$B$4:$B$9,求节点(其他调用!$I$4:$I$42,其他调用!$J$4:$J$42,其他调用!$AH135)))</f>
        <v>6</v>
      </c>
      <c r="II134" s="44">
        <f>IF(AH$4=0,0,求节点(AH$4:AH$9,$B$4:$B$9,求节点(其他调用!$I$4:$I$42,其他调用!$J$4:$J$42,其他调用!$AH135)))</f>
        <v>6</v>
      </c>
      <c r="IJ134" s="44">
        <f>IF(AI$4=0,0,求节点(AI$4:AI$9,$B$4:$B$9,求节点(其他调用!$I$4:$I$42,其他调用!$J$4:$J$42,其他调用!$AH135)))</f>
        <v>6</v>
      </c>
      <c r="IK134" s="44">
        <f>IF(AJ$4=0,0,求节点(AJ$4:AJ$9,$B$4:$B$9,求节点(其他调用!$I$4:$I$42,其他调用!$J$4:$J$42,其他调用!$AH135)))</f>
        <v>6</v>
      </c>
      <c r="IL134" s="44">
        <f>IF(AK$4=0,0,求节点(AK$4:AK$9,$B$4:$B$9,求节点(其他调用!$I$4:$I$42,其他调用!$J$4:$J$42,其他调用!$AH135)))</f>
        <v>6</v>
      </c>
      <c r="IM134" s="44">
        <f>IF(AL$4=0,0,求节点(AL$4:AL$9,$B$4:$B$9,求节点(其他调用!$I$4:$I$42,其他调用!$J$4:$J$42,其他调用!$AH135)))</f>
        <v>6</v>
      </c>
      <c r="IN134" s="44">
        <f>IF(AM$4=0,0,求节点(AM$4:AM$9,$B$4:$B$9,求节点(其他调用!$I$4:$I$42,其他调用!$J$4:$J$42,其他调用!$AH135)))</f>
        <v>6</v>
      </c>
      <c r="IO134" s="44">
        <f>IF(AN$4=0,0,求节点(AN$4:AN$9,$B$4:$B$9,求节点(其他调用!$I$4:$I$42,其他调用!$J$4:$J$42,其他调用!$AH135)))</f>
        <v>6</v>
      </c>
      <c r="IP134" s="44">
        <f>IF(AO$4=0,0,求节点(AO$4:AO$9,$B$4:$B$9,求节点(其他调用!$I$4:$I$42,其他调用!$J$4:$J$42,其他调用!$AH135)))</f>
        <v>6</v>
      </c>
      <c r="IQ134" s="44">
        <f>IF(AP$4=0,0,求节点(AP$4:AP$9,$B$4:$B$9,求节点(其他调用!$I$4:$I$42,其他调用!$J$4:$J$42,其他调用!$AH135)))</f>
        <v>6</v>
      </c>
      <c r="IR134" s="44">
        <f>IF(AQ$4=0,0,求节点(AQ$4:AQ$9,$B$4:$B$9,求节点(其他调用!$I$4:$I$42,其他调用!$J$4:$J$42,其他调用!$AH135)))</f>
        <v>6</v>
      </c>
      <c r="IS134" s="44">
        <f>IF(AR$4=0,0,求节点(AR$4:AR$9,$B$4:$B$9,求节点(其他调用!$I$4:$I$42,其他调用!$J$4:$J$42,其他调用!$AH135)))</f>
        <v>6</v>
      </c>
      <c r="IT134" s="44">
        <f>IF(AS$4=0,0,求节点(AS$4:AS$9,$B$4:$B$9,求节点(其他调用!$I$4:$I$42,其他调用!$J$4:$J$42,其他调用!$AH135)))</f>
        <v>6</v>
      </c>
      <c r="IU134" s="44">
        <f>IF(AT$4=0,0,求节点(AT$4:AT$9,$B$4:$B$9,求节点(其他调用!$I$4:$I$42,其他调用!$J$4:$J$42,其他调用!$AH135)))</f>
        <v>6</v>
      </c>
      <c r="IV134" s="44">
        <f>IF(AU$4=0,0,求节点(AU$4:AU$9,$B$4:$B$9,求节点(其他调用!$I$4:$I$42,其他调用!$J$4:$J$42,其他调用!$AH135)))</f>
        <v>6</v>
      </c>
      <c r="IW134" s="44">
        <f>IF(AV$4=0,0,求节点(AV$4:AV$9,$B$4:$B$9,求节点(其他调用!$I$4:$I$42,其他调用!$J$4:$J$42,其他调用!$AH135)))</f>
        <v>6</v>
      </c>
      <c r="IX134" s="44">
        <f>IF(AW$4=0,0,求节点(AW$4:AW$9,$B$4:$B$9,求节点(其他调用!$I$4:$I$42,其他调用!$J$4:$J$42,其他调用!$AH135)))</f>
        <v>6</v>
      </c>
      <c r="IY134" s="44">
        <f>IF(AX$4=0,0,求节点(AX$4:AX$9,$B$4:$B$9,求节点(其他调用!$I$4:$I$42,其他调用!$J$4:$J$42,其他调用!$AH135)))</f>
        <v>6</v>
      </c>
      <c r="IZ134" s="44">
        <f>IF(AY$4=0,0,求节点(AY$4:AY$9,$B$4:$B$9,求节点(其他调用!$I$4:$I$42,其他调用!$J$4:$J$42,其他调用!$AH135)))</f>
        <v>6</v>
      </c>
      <c r="JA134" s="44">
        <f>IF(AZ$4=0,0,求节点(AZ$4:AZ$9,$B$4:$B$9,求节点(其他调用!$I$4:$I$42,其他调用!$J$4:$J$42,其他调用!$AH135)))</f>
        <v>6</v>
      </c>
      <c r="JC134" s="44">
        <v>131</v>
      </c>
      <c r="JD134" s="44">
        <f>IF(C$23=0,0,求节点(C$23:C$28,$B$23:$B$28,求节点(其他调用!$W$4:$W$20,其他调用!$X$4:$X$20,$JC134)))</f>
        <v>0</v>
      </c>
      <c r="JE134" s="44">
        <f>IF(D$23=0,0,求节点(D$23:D$28,$B$23:$B$28,求节点(其他调用!$W$4:$W$20,其他调用!$X$4:$X$20,$JC134)))</f>
        <v>0</v>
      </c>
      <c r="JF134" s="44">
        <f>IF(E$23=0,0,求节点(E$23:E$28,$B$23:$B$28,求节点(其他调用!$W$4:$W$20,其他调用!$X$4:$X$20,$JC134)))</f>
        <v>0</v>
      </c>
      <c r="JG134" s="44">
        <f>IF(F$23=0,0,求节点(F$23:F$28,$B$23:$B$28,求节点(其他调用!$W$4:$W$20,其他调用!$X$4:$X$20,$JC134)))</f>
        <v>7.1917717670078041E-3</v>
      </c>
      <c r="JH134" s="44">
        <f>IF(G$23=0,0,求节点(G$23:G$28,$B$23:$B$28,求节点(其他调用!$W$4:$W$20,其他调用!$X$4:$X$20,$JC134)))</f>
        <v>1.0787657650511595E-2</v>
      </c>
      <c r="JI134" s="44">
        <f>IF(H$23=0,0,求节点(H$23:H$28,$B$23:$B$28,求节点(其他调用!$W$4:$W$20,其他调用!$X$4:$X$20,$JC134)))</f>
        <v>1.0787657650511595E-2</v>
      </c>
      <c r="JJ134" s="44">
        <f>IF(I$23=0,0,求节点(I$23:I$28,$B$23:$B$28,求节点(其他调用!$W$4:$W$20,其他调用!$X$4:$X$20,$JC134)))</f>
        <v>1.6344935834108454E-2</v>
      </c>
      <c r="JK134" s="44">
        <f>IF(J$23=0,0,求节点(J$23:J$28,$B$23:$B$28,求节点(其他调用!$W$4:$W$20,其他调用!$X$4:$X$20,$JC134)))</f>
        <v>0</v>
      </c>
      <c r="JL134" s="44">
        <f>IF(K$23=0,0,求节点(K$23:K$28,$B$23:$B$28,求节点(其他调用!$W$4:$W$20,其他调用!$X$4:$X$20,$JC134)))</f>
        <v>1.0787657650511595E-2</v>
      </c>
      <c r="JM134" s="44">
        <f>IF(L$23=0,0,求节点(L$23:L$28,$B$23:$B$28,求节点(其他调用!$W$4:$W$20,其他调用!$X$4:$X$20,$JC134)))</f>
        <v>0</v>
      </c>
      <c r="JN134" s="44">
        <f>IF(M$23=0,0,求节点(M$23:M$28,$B$23:$B$28,求节点(其他调用!$W$4:$W$20,其他调用!$X$4:$X$20,$JC134)))</f>
        <v>0</v>
      </c>
      <c r="JO134" s="44">
        <f>IF(N$23=0,0,求节点(N$23:N$28,$B$23:$B$28,求节点(其他调用!$W$4:$W$20,其他调用!$X$4:$X$20,$JC134)))</f>
        <v>0</v>
      </c>
      <c r="JP134" s="44">
        <f>IF(O$23=0,0,求节点(O$23:O$28,$B$23:$B$28,求节点(其他调用!$W$4:$W$20,其他调用!$X$4:$X$20,$JC134)))</f>
        <v>0</v>
      </c>
      <c r="JQ134" s="44">
        <f>IF(P$23=0,0,求节点(P$23:P$28,$B$23:$B$28,求节点(其他调用!$W$4:$W$20,其他调用!$X$4:$X$20,$JC134)))</f>
        <v>0</v>
      </c>
      <c r="JR134" s="44">
        <f>IF(Q$23=0,0,求节点(Q$23:Q$28,$B$23:$B$28,求节点(其他调用!$W$4:$W$20,其他调用!$X$4:$X$20,$JC134)))</f>
        <v>0</v>
      </c>
      <c r="JS134" s="44">
        <f>IF(R$23=0,0,求节点(R$23:R$28,$B$23:$B$28,求节点(其他调用!$W$4:$W$20,其他调用!$X$4:$X$20,$JC134)))</f>
        <v>0</v>
      </c>
      <c r="JT134" s="44">
        <f>IF(S$23=0,0,求节点(S$23:S$28,$B$23:$B$28,求节点(其他调用!$W$4:$W$20,其他调用!$X$4:$X$20,$JC134)))</f>
        <v>0</v>
      </c>
      <c r="JU134" s="44">
        <f>IF(T$23=0,0,求节点(T$23:T$28,$B$23:$B$28,求节点(其他调用!$W$4:$W$20,其他调用!$X$4:$X$20,$JC134)))</f>
        <v>0</v>
      </c>
      <c r="JV134" s="44">
        <f>IF(U$23=0,0,求节点(U$23:U$28,$B$23:$B$28,求节点(其他调用!$W$4:$W$20,其他调用!$X$4:$X$20,$JC134)))</f>
        <v>0</v>
      </c>
      <c r="JW134" s="44">
        <f>IF(V$23=0,0,求节点(V$23:V$28,$B$23:$B$28,求节点(其他调用!$W$4:$W$20,其他调用!$X$4:$X$20,$JC134)))</f>
        <v>0</v>
      </c>
      <c r="JZ134" s="44">
        <v>131</v>
      </c>
      <c r="KA134" s="44">
        <f>IF(C$4=0,0,求节点(C$4:C$9,$B$4:$B$9,求节点(其他调用!$L$4:$L$42,其他调用!$M$4:$M$42,其他调用!$AI135)))</f>
        <v>6</v>
      </c>
      <c r="KB134" s="44">
        <f>IF(D$4=0,0,求节点(D$4:D$9,$B$4:$B$9,求节点(其他调用!$L$4:$L$42,其他调用!$M$4:$M$42,其他调用!$AI135)))</f>
        <v>6</v>
      </c>
      <c r="KC134" s="44">
        <f>IF(E$4=0,0,求节点(E$4:E$9,$B$4:$B$9,求节点(其他调用!$L$4:$L$42,其他调用!$M$4:$M$42,其他调用!$AI135)))</f>
        <v>6</v>
      </c>
      <c r="KD134" s="44">
        <f>IF(F$4=0,0,求节点(F$4:F$9,$B$4:$B$9,求节点(其他调用!$L$4:$L$42,其他调用!$M$4:$M$42,其他调用!$AI135)))</f>
        <v>0</v>
      </c>
      <c r="KE134" s="44">
        <f>IF(G$4=0,0,求节点(G$4:G$9,$B$4:$B$9,求节点(其他调用!$L$4:$L$42,其他调用!$M$4:$M$42,其他调用!$AI135)))</f>
        <v>0</v>
      </c>
      <c r="KF134" s="44">
        <f>IF(H$4=0,0,求节点(H$4:H$9,$B$4:$B$9,求节点(其他调用!$L$4:$L$42,其他调用!$M$4:$M$42,其他调用!$AI135)))</f>
        <v>0</v>
      </c>
      <c r="KG134" s="44">
        <f>IF(I$4=0,0,求节点(I$4:I$9,$B$4:$B$9,求节点(其他调用!$L$4:$L$42,其他调用!$M$4:$M$42,其他调用!$AI135)))</f>
        <v>0</v>
      </c>
      <c r="KH134" s="44">
        <f>IF(J$4=0,0,求节点(J$4:J$9,$B$4:$B$9,求节点(其他调用!$L$4:$L$42,其他调用!$M$4:$M$42,其他调用!$AI135)))</f>
        <v>0</v>
      </c>
      <c r="KI134" s="44">
        <f>IF(K$4=0,0,求节点(K$4:K$9,$B$4:$B$9,求节点(其他调用!$L$4:$L$42,其他调用!$M$4:$M$42,其他调用!$AI135)))</f>
        <v>0</v>
      </c>
      <c r="KJ134" s="44">
        <f>IF(L$4=0,0,求节点(L$4:L$9,$B$4:$B$9,求节点(其他调用!$L$4:$L$42,其他调用!$M$4:$M$42,其他调用!$AI135)))</f>
        <v>0</v>
      </c>
      <c r="KK134" s="44">
        <f>IF(M$4=0,0,求节点(M$4:M$9,$B$4:$B$9,求节点(其他调用!$L$4:$L$42,其他调用!$M$4:$M$42,其他调用!$AI135)))</f>
        <v>0</v>
      </c>
      <c r="KL134" s="44">
        <f>IF(N$4=0,0,求节点(N$4:N$9,$B$4:$B$9,求节点(其他调用!$L$4:$L$42,其他调用!$M$4:$M$42,其他调用!$AI135)))</f>
        <v>0</v>
      </c>
      <c r="KM134" s="44">
        <f>IF(O$4=0,0,求节点(O$4:O$9,$B$4:$B$9,求节点(其他调用!$L$4:$L$42,其他调用!$M$4:$M$42,其他调用!$AI135)))</f>
        <v>0</v>
      </c>
      <c r="KN134" s="44">
        <f>IF(P$4=0,0,求节点(P$4:P$9,$B$4:$B$9,求节点(其他调用!$L$4:$L$42,其他调用!$M$4:$M$42,其他调用!$AI135)))</f>
        <v>0</v>
      </c>
      <c r="KO134" s="44">
        <f>IF(Q$4=0,0,求节点(Q$4:Q$9,$B$4:$B$9,求节点(其他调用!$L$4:$L$42,其他调用!$M$4:$M$42,其他调用!$AI135)))</f>
        <v>0</v>
      </c>
      <c r="KP134" s="44">
        <f>IF(R$4=0,0,求节点(R$4:R$9,$B$4:$B$9,求节点(其他调用!$L$4:$L$42,其他调用!$M$4:$M$42,其他调用!$AI135)))</f>
        <v>0</v>
      </c>
      <c r="KQ134" s="44">
        <f>IF(S$4=0,0,求节点(S$4:S$9,$B$4:$B$9,求节点(其他调用!$L$4:$L$42,其他调用!$M$4:$M$42,其他调用!$AI135)))</f>
        <v>6</v>
      </c>
      <c r="KR134" s="44">
        <f>IF(T$4=0,0,求节点(T$4:T$9,$B$4:$B$9,求节点(其他调用!$L$4:$L$42,其他调用!$M$4:$M$42,其他调用!$AI135)))</f>
        <v>6</v>
      </c>
      <c r="KS134" s="44">
        <f>IF(U$4=0,0,求节点(U$4:U$9,$B$4:$B$9,求节点(其他调用!$L$4:$L$42,其他调用!$M$4:$M$42,其他调用!$AI135)))</f>
        <v>6</v>
      </c>
      <c r="KT134" s="44">
        <f>IF(V$4=0,0,求节点(V$4:V$9,$B$4:$B$9,求节点(其他调用!$L$4:$L$42,其他调用!$M$4:$M$42,其他调用!$AI135)))</f>
        <v>0</v>
      </c>
      <c r="KU134" s="44">
        <f>IF(W$4=0,0,求节点(W$4:W$9,$B$4:$B$9,求节点(其他调用!$L$4:$L$42,其他调用!$M$4:$M$42,其他调用!$AI135)))</f>
        <v>6</v>
      </c>
      <c r="KV134" s="44">
        <f>IF(X$4=0,0,求节点(X$4:X$9,$B$4:$B$9,求节点(其他调用!$L$4:$L$42,其他调用!$M$4:$M$42,其他调用!$AI135)))</f>
        <v>6</v>
      </c>
      <c r="KW134" s="44">
        <f>IF(Y$4=0,0,求节点(Y$4:Y$9,$B$4:$B$9,求节点(其他调用!$L$4:$L$42,其他调用!$M$4:$M$42,其他调用!$AI135)))</f>
        <v>6</v>
      </c>
      <c r="KX134" s="44">
        <f>IF(Z$4=0,0,求节点(Z$4:Z$9,$B$4:$B$9,求节点(其他调用!$L$4:$L$42,其他调用!$M$4:$M$42,其他调用!$AI135)))</f>
        <v>0</v>
      </c>
      <c r="KY134" s="44">
        <f>IF(AA$4=0,0,求节点(AA$4:AA$9,$B$4:$B$9,求节点(其他调用!$L$4:$L$42,其他调用!$M$4:$M$42,其他调用!$AI135)))</f>
        <v>6</v>
      </c>
      <c r="KZ134" s="44">
        <f>IF(AB$4=0,0,求节点(AB$4:AB$9,$B$4:$B$9,求节点(其他调用!$L$4:$L$42,其他调用!$M$4:$M$42,其他调用!$AI135)))</f>
        <v>6</v>
      </c>
      <c r="LA134" s="44">
        <f>IF(AC$4=0,0,求节点(AC$4:AC$9,$B$4:$B$9,求节点(其他调用!$L$4:$L$42,其他调用!$M$4:$M$42,其他调用!$AI135)))</f>
        <v>6</v>
      </c>
      <c r="LB134" s="44">
        <f>IF(AD$4=0,0,求节点(AD$4:AD$9,$B$4:$B$9,求节点(其他调用!$L$4:$L$42,其他调用!$M$4:$M$42,其他调用!$AI135)))</f>
        <v>6</v>
      </c>
      <c r="LC134" s="44">
        <f>IF(AE$4=0,0,求节点(AE$4:AE$9,$B$4:$B$9,求节点(其他调用!$L$4:$L$42,其他调用!$M$4:$M$42,其他调用!$AI135)))</f>
        <v>6</v>
      </c>
      <c r="LD134" s="44">
        <f>IF(AF$4=0,0,求节点(AF$4:AF$9,$B$4:$B$9,求节点(其他调用!$L$4:$L$42,其他调用!$M$4:$M$42,其他调用!$AI135)))</f>
        <v>6</v>
      </c>
      <c r="LE134" s="44">
        <f>IF(AG$4=0,0,求节点(AG$4:AG$9,$B$4:$B$9,求节点(其他调用!$L$4:$L$42,其他调用!$M$4:$M$42,其他调用!$AI135)))</f>
        <v>6</v>
      </c>
      <c r="LF134" s="44">
        <f>IF(AH$4=0,0,求节点(AH$4:AH$9,$B$4:$B$9,求节点(其他调用!$L$4:$L$42,其他调用!$M$4:$M$42,其他调用!$AI135)))</f>
        <v>6</v>
      </c>
      <c r="LG134" s="44">
        <f>IF(AI$4=0,0,求节点(AI$4:AI$9,$B$4:$B$9,求节点(其他调用!$L$4:$L$42,其他调用!$M$4:$M$42,其他调用!$AI135)))</f>
        <v>6</v>
      </c>
      <c r="LH134" s="44">
        <f>IF(AJ$4=0,0,求节点(AJ$4:AJ$9,$B$4:$B$9,求节点(其他调用!$L$4:$L$42,其他调用!$M$4:$M$42,其他调用!$AI135)))</f>
        <v>6</v>
      </c>
      <c r="LI134" s="44">
        <f>IF(AK$4=0,0,求节点(AK$4:AK$9,$B$4:$B$9,求节点(其他调用!$L$4:$L$42,其他调用!$M$4:$M$42,其他调用!$AI135)))</f>
        <v>6</v>
      </c>
      <c r="LJ134" s="44">
        <f>IF(AL$4=0,0,求节点(AL$4:AL$9,$B$4:$B$9,求节点(其他调用!$L$4:$L$42,其他调用!$M$4:$M$42,其他调用!$AI135)))</f>
        <v>6</v>
      </c>
      <c r="LK134" s="44">
        <f>IF(AM$4=0,0,求节点(AM$4:AM$9,$B$4:$B$9,求节点(其他调用!$L$4:$L$42,其他调用!$M$4:$M$42,其他调用!$AI135)))</f>
        <v>6</v>
      </c>
      <c r="LL134" s="44">
        <f>IF(AN$4=0,0,求节点(AN$4:AN$9,$B$4:$B$9,求节点(其他调用!$L$4:$L$42,其他调用!$M$4:$M$42,其他调用!$AI135)))</f>
        <v>6</v>
      </c>
      <c r="LM134" s="44">
        <f>IF(AO$4=0,0,求节点(AO$4:AO$9,$B$4:$B$9,求节点(其他调用!$L$4:$L$42,其他调用!$M$4:$M$42,其他调用!$AI135)))</f>
        <v>6</v>
      </c>
      <c r="LN134" s="44">
        <f>IF(AP$4=0,0,求节点(AP$4:AP$9,$B$4:$B$9,求节点(其他调用!$L$4:$L$42,其他调用!$M$4:$M$42,其他调用!$AI135)))</f>
        <v>6</v>
      </c>
      <c r="LO134" s="44">
        <f>IF(AQ$4=0,0,求节点(AQ$4:AQ$9,$B$4:$B$9,求节点(其他调用!$L$4:$L$42,其他调用!$M$4:$M$42,其他调用!$AI135)))</f>
        <v>6</v>
      </c>
      <c r="LP134" s="44">
        <f>IF(AR$4=0,0,求节点(AR$4:AR$9,$B$4:$B$9,求节点(其他调用!$L$4:$L$42,其他调用!$M$4:$M$42,其他调用!$AI135)))</f>
        <v>6</v>
      </c>
      <c r="LQ134" s="44">
        <f>IF(AS$4=0,0,求节点(AS$4:AS$9,$B$4:$B$9,求节点(其他调用!$L$4:$L$42,其他调用!$M$4:$M$42,其他调用!$AI135)))</f>
        <v>6</v>
      </c>
      <c r="LR134" s="44">
        <f>IF(AT$4=0,0,求节点(AT$4:AT$9,$B$4:$B$9,求节点(其他调用!$L$4:$L$42,其他调用!$M$4:$M$42,其他调用!$AI135)))</f>
        <v>6</v>
      </c>
      <c r="LS134" s="44">
        <f>IF(AU$4=0,0,求节点(AU$4:AU$9,$B$4:$B$9,求节点(其他调用!$L$4:$L$42,其他调用!$M$4:$M$42,其他调用!$AI135)))</f>
        <v>6</v>
      </c>
      <c r="LT134" s="44">
        <f>IF(AV$4=0,0,求节点(AV$4:AV$9,$B$4:$B$9,求节点(其他调用!$L$4:$L$42,其他调用!$M$4:$M$42,其他调用!$AI135)))</f>
        <v>6</v>
      </c>
      <c r="LU134" s="44">
        <f>IF(AW$4=0,0,求节点(AW$4:AW$9,$B$4:$B$9,求节点(其他调用!$L$4:$L$42,其他调用!$M$4:$M$42,其他调用!$AI135)))</f>
        <v>6</v>
      </c>
      <c r="LV134" s="44">
        <f>IF(AX$4=0,0,求节点(AX$4:AX$9,$B$4:$B$9,求节点(其他调用!$L$4:$L$42,其他调用!$M$4:$M$42,其他调用!$AI135)))</f>
        <v>6</v>
      </c>
      <c r="LW134" s="44">
        <f>IF(AY$4=0,0,求节点(AY$4:AY$9,$B$4:$B$9,求节点(其他调用!$L$4:$L$42,其他调用!$M$4:$M$42,其他调用!$AI135)))</f>
        <v>6</v>
      </c>
      <c r="LX134" s="44">
        <f>IF(AZ$4=0,0,求节点(AZ$4:AZ$9,$B$4:$B$9,求节点(其他调用!$L$4:$L$42,其他调用!$M$4:$M$42,其他调用!$AI135)))</f>
        <v>6</v>
      </c>
      <c r="LZ134" s="44">
        <v>131</v>
      </c>
      <c r="MA134" s="44">
        <f>IF(C$23=0,0,求节点(C$23:C$28,$B$23:$B$28,求节点(其他调用!$Y$4:$Y$20,其他调用!$Z$4:$Z$20,$LZ134)))</f>
        <v>0</v>
      </c>
      <c r="MB134" s="44">
        <f>IF(D$23=0,0,求节点(D$23:D$28,$B$23:$B$28,求节点(其他调用!$Y$4:$Y$20,其他调用!$Z$4:$Z$20,$LZ134)))</f>
        <v>0</v>
      </c>
      <c r="MC134" s="44">
        <f>IF(E$23=0,0,求节点(E$23:E$28,$B$23:$B$28,求节点(其他调用!$Y$4:$Y$20,其他调用!$Z$4:$Z$20,$LZ134)))</f>
        <v>0</v>
      </c>
      <c r="MD134" s="44">
        <f>IF(F$23=0,0,求节点(F$23:F$28,$B$23:$B$28,求节点(其他调用!$Y$4:$Y$20,其他调用!$Z$4:$Z$20,$LZ134)))</f>
        <v>0</v>
      </c>
      <c r="ME134" s="44">
        <f>IF(G$23=0,0,求节点(G$23:G$28,$B$23:$B$28,求节点(其他调用!$Y$4:$Y$20,其他调用!$Z$4:$Z$20,$LZ134)))</f>
        <v>0</v>
      </c>
      <c r="MF134" s="44">
        <f>IF(H$23=0,0,求节点(H$23:H$28,$B$23:$B$28,求节点(其他调用!$Y$4:$Y$20,其他调用!$Z$4:$Z$20,$LZ134)))</f>
        <v>0</v>
      </c>
      <c r="MG134" s="44">
        <f>IF(I$23=0,0,求节点(I$23:I$28,$B$23:$B$28,求节点(其他调用!$Y$4:$Y$20,其他调用!$Z$4:$Z$20,$LZ134)))</f>
        <v>0</v>
      </c>
      <c r="MH134" s="44">
        <f>IF(J$23=0,0,求节点(J$23:J$28,$B$23:$B$28,求节点(其他调用!$Y$4:$Y$20,其他调用!$Z$4:$Z$20,$LZ134)))</f>
        <v>0</v>
      </c>
      <c r="MI134" s="44">
        <f>IF(K$23=0,0,求节点(K$23:K$28,$B$23:$B$28,求节点(其他调用!$Y$4:$Y$20,其他调用!$Z$4:$Z$20,$LZ134)))</f>
        <v>0</v>
      </c>
      <c r="MJ134" s="44">
        <f>IF(L$23=0,0,求节点(L$23:L$28,$B$23:$B$28,求节点(其他调用!$Y$4:$Y$20,其他调用!$Z$4:$Z$20,$LZ134)))</f>
        <v>0</v>
      </c>
      <c r="MK134" s="44">
        <f>IF(M$23=0,0,求节点(M$23:M$28,$B$23:$B$28,求节点(其他调用!$Y$4:$Y$20,其他调用!$Z$4:$Z$20,$LZ134)))</f>
        <v>0</v>
      </c>
      <c r="ML134" s="44">
        <f>IF(N$23=0,0,求节点(N$23:N$28,$B$23:$B$28,求节点(其他调用!$Y$4:$Y$20,其他调用!$Z$4:$Z$20,$LZ134)))</f>
        <v>0</v>
      </c>
      <c r="MM134" s="44">
        <f>IF(O$23=0,0,求节点(O$23:O$28,$B$23:$B$28,求节点(其他调用!$Y$4:$Y$20,其他调用!$Z$4:$Z$20,$LZ134)))</f>
        <v>0</v>
      </c>
      <c r="MN134" s="44">
        <f>IF(P$23=0,0,求节点(P$23:P$28,$B$23:$B$28,求节点(其他调用!$Y$4:$Y$20,其他调用!$Z$4:$Z$20,$LZ134)))</f>
        <v>0</v>
      </c>
      <c r="MO134" s="44">
        <f>IF(Q$23=0,0,求节点(Q$23:Q$28,$B$23:$B$28,求节点(其他调用!$Y$4:$Y$20,其他调用!$Z$4:$Z$20,$LZ134)))</f>
        <v>0</v>
      </c>
      <c r="MP134" s="44">
        <f>IF(R$23=0,0,求节点(R$23:R$28,$B$23:$B$28,求节点(其他调用!$Y$4:$Y$20,其他调用!$Z$4:$Z$20,$LZ134)))</f>
        <v>0</v>
      </c>
      <c r="MQ134" s="44">
        <f>IF(S$23=0,0,求节点(S$23:S$28,$B$23:$B$28,求节点(其他调用!$Y$4:$Y$20,其他调用!$Z$4:$Z$20,$LZ134)))</f>
        <v>0</v>
      </c>
      <c r="MR134" s="44">
        <f>IF(T$23=0,0,求节点(T$23:T$28,$B$23:$B$28,求节点(其他调用!$Y$4:$Y$20,其他调用!$Z$4:$Z$20,$LZ134)))</f>
        <v>0</v>
      </c>
      <c r="MS134" s="44">
        <f>IF(U$23=0,0,求节点(U$23:U$28,$B$23:$B$28,求节点(其他调用!$Y$4:$Y$20,其他调用!$Z$4:$Z$20,$LZ134)))</f>
        <v>0</v>
      </c>
      <c r="MT134" s="44">
        <f>IF(V$23=0,0,求节点(V$23:V$28,$B$23:$B$28,求节点(其他调用!$Y$4:$Y$20,其他调用!$Z$4:$Z$20,$LZ134)))</f>
        <v>0</v>
      </c>
      <c r="MW134" s="44">
        <v>131</v>
      </c>
      <c r="MX134" s="44">
        <f>IF(C$4=0,0,求节点(C$4:C$9,$B$4:$B$9,求节点(其他调用!$O$4:$O$42,其他调用!$P$4:$P$42,其他调用!$AJ135)))</f>
        <v>6</v>
      </c>
      <c r="MY134" s="44">
        <f>IF(D$4=0,0,求节点(D$4:D$9,$B$4:$B$9,求节点(其他调用!$O$4:$O$42,其他调用!$P$4:$P$42,其他调用!$AJ135)))</f>
        <v>6</v>
      </c>
      <c r="MZ134" s="44">
        <f>IF(E$4=0,0,求节点(E$4:E$9,$B$4:$B$9,求节点(其他调用!$O$4:$O$42,其他调用!$P$4:$P$42,其他调用!$AJ135)))</f>
        <v>6</v>
      </c>
      <c r="NA134" s="44">
        <f>IF(F$4=0,0,求节点(F$4:F$9,$B$4:$B$9,求节点(其他调用!$O$4:$O$42,其他调用!$P$4:$P$42,其他调用!$AJ135)))</f>
        <v>0</v>
      </c>
      <c r="NB134" s="44">
        <f>IF(G$4=0,0,求节点(G$4:G$9,$B$4:$B$9,求节点(其他调用!$O$4:$O$42,其他调用!$P$4:$P$42,其他调用!$AJ135)))</f>
        <v>0</v>
      </c>
      <c r="NC134" s="44">
        <f>IF(H$4=0,0,求节点(H$4:H$9,$B$4:$B$9,求节点(其他调用!$O$4:$O$42,其他调用!$P$4:$P$42,其他调用!$AJ135)))</f>
        <v>0</v>
      </c>
      <c r="ND134" s="44">
        <f>IF(I$4=0,0,求节点(I$4:I$9,$B$4:$B$9,求节点(其他调用!$O$4:$O$42,其他调用!$P$4:$P$42,其他调用!$AJ135)))</f>
        <v>0</v>
      </c>
      <c r="NE134" s="44">
        <f>IF(J$4=0,0,求节点(J$4:J$9,$B$4:$B$9,求节点(其他调用!$O$4:$O$42,其他调用!$P$4:$P$42,其他调用!$AJ135)))</f>
        <v>0</v>
      </c>
      <c r="NF134" s="44">
        <f>IF(K$4=0,0,求节点(K$4:K$9,$B$4:$B$9,求节点(其他调用!$O$4:$O$42,其他调用!$P$4:$P$42,其他调用!$AJ135)))</f>
        <v>0</v>
      </c>
      <c r="NG134" s="44">
        <f>IF(L$4=0,0,求节点(L$4:L$9,$B$4:$B$9,求节点(其他调用!$O$4:$O$42,其他调用!$P$4:$P$42,其他调用!$AJ135)))</f>
        <v>0</v>
      </c>
      <c r="NH134" s="44">
        <f>IF(M$4=0,0,求节点(M$4:M$9,$B$4:$B$9,求节点(其他调用!$O$4:$O$42,其他调用!$P$4:$P$42,其他调用!$AJ135)))</f>
        <v>0</v>
      </c>
      <c r="NI134" s="44">
        <f>IF(N$4=0,0,求节点(N$4:N$9,$B$4:$B$9,求节点(其他调用!$O$4:$O$42,其他调用!$P$4:$P$42,其他调用!$AJ135)))</f>
        <v>0</v>
      </c>
      <c r="NJ134" s="44">
        <f>IF(O$4=0,0,求节点(O$4:O$9,$B$4:$B$9,求节点(其他调用!$O$4:$O$42,其他调用!$P$4:$P$42,其他调用!$AJ135)))</f>
        <v>0</v>
      </c>
      <c r="NK134" s="44">
        <f>IF(P$4=0,0,求节点(P$4:P$9,$B$4:$B$9,求节点(其他调用!$O$4:$O$42,其他调用!$P$4:$P$42,其他调用!$AJ135)))</f>
        <v>0</v>
      </c>
      <c r="NL134" s="44">
        <f>IF(Q$4=0,0,求节点(Q$4:Q$9,$B$4:$B$9,求节点(其他调用!$O$4:$O$42,其他调用!$P$4:$P$42,其他调用!$AJ135)))</f>
        <v>0</v>
      </c>
      <c r="NM134" s="44">
        <f>IF(R$4=0,0,求节点(R$4:R$9,$B$4:$B$9,求节点(其他调用!$O$4:$O$42,其他调用!$P$4:$P$42,其他调用!$AJ135)))</f>
        <v>0</v>
      </c>
      <c r="NN134" s="44">
        <f>IF(S$4=0,0,求节点(S$4:S$9,$B$4:$B$9,求节点(其他调用!$O$4:$O$42,其他调用!$P$4:$P$42,其他调用!$AJ135)))</f>
        <v>6</v>
      </c>
      <c r="NO134" s="44">
        <f>IF(T$4=0,0,求节点(T$4:T$9,$B$4:$B$9,求节点(其他调用!$O$4:$O$42,其他调用!$P$4:$P$42,其他调用!$AJ135)))</f>
        <v>6</v>
      </c>
      <c r="NP134" s="44">
        <f>IF(U$4=0,0,求节点(U$4:U$9,$B$4:$B$9,求节点(其他调用!$O$4:$O$42,其他调用!$P$4:$P$42,其他调用!$AJ135)))</f>
        <v>6</v>
      </c>
      <c r="NQ134" s="44">
        <f>IF(V$4=0,0,求节点(V$4:V$9,$B$4:$B$9,求节点(其他调用!$O$4:$O$42,其他调用!$P$4:$P$42,其他调用!$AJ135)))</f>
        <v>0</v>
      </c>
      <c r="NR134" s="44">
        <f>IF(W$4=0,0,求节点(W$4:W$9,$B$4:$B$9,求节点(其他调用!$O$4:$O$42,其他调用!$P$4:$P$42,其他调用!$AJ135)))</f>
        <v>6</v>
      </c>
      <c r="NS134" s="44">
        <f>IF(X$4=0,0,求节点(X$4:X$9,$B$4:$B$9,求节点(其他调用!$O$4:$O$42,其他调用!$P$4:$P$42,其他调用!$AJ135)))</f>
        <v>6</v>
      </c>
      <c r="NT134" s="44">
        <f>IF(Y$4=0,0,求节点(Y$4:Y$9,$B$4:$B$9,求节点(其他调用!$O$4:$O$42,其他调用!$P$4:$P$42,其他调用!$AJ135)))</f>
        <v>6</v>
      </c>
      <c r="NU134" s="44">
        <f>IF(Z$4=0,0,求节点(Z$4:Z$9,$B$4:$B$9,求节点(其他调用!$O$4:$O$42,其他调用!$P$4:$P$42,其他调用!$AJ135)))</f>
        <v>0</v>
      </c>
      <c r="NV134" s="44">
        <f>IF(AA$4=0,0,求节点(AA$4:AA$9,$B$4:$B$9,求节点(其他调用!$O$4:$O$42,其他调用!$P$4:$P$42,其他调用!$AJ135)))</f>
        <v>6</v>
      </c>
      <c r="NW134" s="44">
        <f>IF(AB$4=0,0,求节点(AB$4:AB$9,$B$4:$B$9,求节点(其他调用!$O$4:$O$42,其他调用!$P$4:$P$42,其他调用!$AJ135)))</f>
        <v>6</v>
      </c>
      <c r="NX134" s="44">
        <f>IF(AC$4=0,0,求节点(AC$4:AC$9,$B$4:$B$9,求节点(其他调用!$O$4:$O$42,其他调用!$P$4:$P$42,其他调用!$AJ135)))</f>
        <v>6</v>
      </c>
      <c r="NY134" s="44">
        <f>IF(AD$4=0,0,求节点(AD$4:AD$9,$B$4:$B$9,求节点(其他调用!$O$4:$O$42,其他调用!$P$4:$P$42,其他调用!$AJ135)))</f>
        <v>6</v>
      </c>
      <c r="NZ134" s="44">
        <f>IF(AE$4=0,0,求节点(AE$4:AE$9,$B$4:$B$9,求节点(其他调用!$O$4:$O$42,其他调用!$P$4:$P$42,其他调用!$AJ135)))</f>
        <v>6</v>
      </c>
      <c r="OA134" s="44">
        <f>IF(AF$4=0,0,求节点(AF$4:AF$9,$B$4:$B$9,求节点(其他调用!$O$4:$O$42,其他调用!$P$4:$P$42,其他调用!$AJ135)))</f>
        <v>6</v>
      </c>
      <c r="OB134" s="44">
        <f>IF(AG$4=0,0,求节点(AG$4:AG$9,$B$4:$B$9,求节点(其他调用!$O$4:$O$42,其他调用!$P$4:$P$42,其他调用!$AJ135)))</f>
        <v>6</v>
      </c>
      <c r="OC134" s="44">
        <f>IF(AH$4=0,0,求节点(AH$4:AH$9,$B$4:$B$9,求节点(其他调用!$O$4:$O$42,其他调用!$P$4:$P$42,其他调用!$AJ135)))</f>
        <v>6</v>
      </c>
      <c r="OD134" s="44">
        <f>IF(AI$4=0,0,求节点(AI$4:AI$9,$B$4:$B$9,求节点(其他调用!$O$4:$O$42,其他调用!$P$4:$P$42,其他调用!$AJ135)))</f>
        <v>6</v>
      </c>
      <c r="OE134" s="44">
        <f>IF(AJ$4=0,0,求节点(AJ$4:AJ$9,$B$4:$B$9,求节点(其他调用!$O$4:$O$42,其他调用!$P$4:$P$42,其他调用!$AJ135)))</f>
        <v>6</v>
      </c>
      <c r="OF134" s="44">
        <f>IF(AK$4=0,0,求节点(AK$4:AK$9,$B$4:$B$9,求节点(其他调用!$O$4:$O$42,其他调用!$P$4:$P$42,其他调用!$AJ135)))</f>
        <v>6</v>
      </c>
      <c r="OG134" s="44">
        <f>IF(AL$4=0,0,求节点(AL$4:AL$9,$B$4:$B$9,求节点(其他调用!$O$4:$O$42,其他调用!$P$4:$P$42,其他调用!$AJ135)))</f>
        <v>6</v>
      </c>
      <c r="OH134" s="44">
        <f>IF(AM$4=0,0,求节点(AM$4:AM$9,$B$4:$B$9,求节点(其他调用!$O$4:$O$42,其他调用!$P$4:$P$42,其他调用!$AJ135)))</f>
        <v>6</v>
      </c>
      <c r="OI134" s="44">
        <f>IF(AN$4=0,0,求节点(AN$4:AN$9,$B$4:$B$9,求节点(其他调用!$O$4:$O$42,其他调用!$P$4:$P$42,其他调用!$AJ135)))</f>
        <v>6</v>
      </c>
      <c r="OJ134" s="44">
        <f>IF(AO$4=0,0,求节点(AO$4:AO$9,$B$4:$B$9,求节点(其他调用!$O$4:$O$42,其他调用!$P$4:$P$42,其他调用!$AJ135)))</f>
        <v>6</v>
      </c>
      <c r="OK134" s="44">
        <f>IF(AP$4=0,0,求节点(AP$4:AP$9,$B$4:$B$9,求节点(其他调用!$O$4:$O$42,其他调用!$P$4:$P$42,其他调用!$AJ135)))</f>
        <v>6</v>
      </c>
      <c r="OL134" s="44">
        <f>IF(AQ$4=0,0,求节点(AQ$4:AQ$9,$B$4:$B$9,求节点(其他调用!$O$4:$O$42,其他调用!$P$4:$P$42,其他调用!$AJ135)))</f>
        <v>6</v>
      </c>
      <c r="OM134" s="44">
        <f>IF(AR$4=0,0,求节点(AR$4:AR$9,$B$4:$B$9,求节点(其他调用!$O$4:$O$42,其他调用!$P$4:$P$42,其他调用!$AJ135)))</f>
        <v>6</v>
      </c>
      <c r="ON134" s="44">
        <f>IF(AS$4=0,0,求节点(AS$4:AS$9,$B$4:$B$9,求节点(其他调用!$O$4:$O$42,其他调用!$P$4:$P$42,其他调用!$AJ135)))</f>
        <v>6</v>
      </c>
      <c r="OO134" s="44">
        <f>IF(AT$4=0,0,求节点(AT$4:AT$9,$B$4:$B$9,求节点(其他调用!$O$4:$O$42,其他调用!$P$4:$P$42,其他调用!$AJ135)))</f>
        <v>6</v>
      </c>
      <c r="OP134" s="44">
        <f>IF(AU$4=0,0,求节点(AU$4:AU$9,$B$4:$B$9,求节点(其他调用!$O$4:$O$42,其他调用!$P$4:$P$42,其他调用!$AJ135)))</f>
        <v>6</v>
      </c>
      <c r="OQ134" s="44">
        <f>IF(AV$4=0,0,求节点(AV$4:AV$9,$B$4:$B$9,求节点(其他调用!$O$4:$O$42,其他调用!$P$4:$P$42,其他调用!$AJ135)))</f>
        <v>6</v>
      </c>
      <c r="OR134" s="44">
        <f>IF(AW$4=0,0,求节点(AW$4:AW$9,$B$4:$B$9,求节点(其他调用!$O$4:$O$42,其他调用!$P$4:$P$42,其他调用!$AJ135)))</f>
        <v>6</v>
      </c>
      <c r="OS134" s="44">
        <f>IF(AX$4=0,0,求节点(AX$4:AX$9,$B$4:$B$9,求节点(其他调用!$O$4:$O$42,其他调用!$P$4:$P$42,其他调用!$AJ135)))</f>
        <v>6</v>
      </c>
      <c r="OT134" s="44">
        <f>IF(AY$4=0,0,求节点(AY$4:AY$9,$B$4:$B$9,求节点(其他调用!$O$4:$O$42,其他调用!$P$4:$P$42,其他调用!$AJ135)))</f>
        <v>6</v>
      </c>
      <c r="OU134" s="44">
        <f>IF(AZ$4=0,0,求节点(AZ$4:AZ$9,$B$4:$B$9,求节点(其他调用!$O$4:$O$42,其他调用!$P$4:$P$42,其他调用!$AJ135)))</f>
        <v>6</v>
      </c>
      <c r="OW134" s="44">
        <v>131</v>
      </c>
      <c r="OX134" s="44">
        <f>IF(C$23=0,0,求节点(C$23:C$28,$B$23:$B$28,求节点(其他调用!$AA$4:$AA$20,其他调用!$AB$4:$AB$20,$OW134)))</f>
        <v>0</v>
      </c>
      <c r="OY134" s="44">
        <f>IF(D$23=0,0,求节点(D$23:D$28,$B$23:$B$28,求节点(其他调用!$AA$4:$AA$20,其他调用!$AB$4:$AB$20,$OW134)))</f>
        <v>0</v>
      </c>
      <c r="OZ134" s="44">
        <f>IF(E$23=0,0,求节点(E$23:E$28,$B$23:$B$28,求节点(其他调用!$AA$4:$AA$20,其他调用!$AB$4:$AB$20,$OW134)))</f>
        <v>0</v>
      </c>
      <c r="PA134" s="44">
        <f>IF(F$23=0,0,求节点(F$23:F$28,$B$23:$B$28,求节点(其他调用!$AA$4:$AA$20,其他调用!$AB$4:$AB$20,$OW134)))</f>
        <v>7.6994262446787864E-3</v>
      </c>
      <c r="PB134" s="44">
        <f>IF(G$23=0,0,求节点(G$23:G$28,$B$23:$B$28,求节点(其他调用!$AA$4:$AA$20,其他调用!$AB$4:$AB$20,$OW134)))</f>
        <v>1.1549139367018291E-2</v>
      </c>
      <c r="PC134" s="44">
        <f>IF(H$23=0,0,求节点(H$23:H$28,$B$23:$B$28,求节点(其他调用!$AA$4:$AA$20,其他调用!$AB$4:$AB$20,$OW134)))</f>
        <v>1.1549139367018291E-2</v>
      </c>
      <c r="PD134" s="44">
        <f>IF(I$23=0,0,求节点(I$23:I$28,$B$23:$B$28,求节点(其他调用!$AA$4:$AA$20,其他调用!$AB$4:$AB$20,$OW134)))</f>
        <v>1.7498696010633807E-2</v>
      </c>
      <c r="PE134" s="44">
        <f>IF(J$23=0,0,求节点(J$23:J$28,$B$23:$B$28,求节点(其他调用!$AA$4:$AA$20,其他调用!$AB$4:$AB$20,$OW134)))</f>
        <v>0</v>
      </c>
      <c r="PF134" s="44">
        <f>IF(K$23=0,0,求节点(K$23:K$28,$B$23:$B$28,求节点(其他调用!$AA$4:$AA$20,其他调用!$AB$4:$AB$20,$OW134)))</f>
        <v>1.1549139367018291E-2</v>
      </c>
      <c r="PG134" s="44">
        <f>IF(L$23=0,0,求节点(L$23:L$28,$B$23:$B$28,求节点(其他调用!$AA$4:$AA$20,其他调用!$AB$4:$AB$20,$OW134)))</f>
        <v>0</v>
      </c>
      <c r="PH134" s="44">
        <f>IF(M$23=0,0,求节点(M$23:M$28,$B$23:$B$28,求节点(其他调用!$AA$4:$AA$20,其他调用!$AB$4:$AB$20,$OW134)))</f>
        <v>0</v>
      </c>
      <c r="PI134" s="44">
        <f>IF(N$23=0,0,求节点(N$23:N$28,$B$23:$B$28,求节点(其他调用!$AA$4:$AA$20,其他调用!$AB$4:$AB$20,$OW134)))</f>
        <v>0</v>
      </c>
      <c r="PJ134" s="44">
        <f>IF(O$23=0,0,求节点(O$23:O$28,$B$23:$B$28,求节点(其他调用!$AA$4:$AA$20,其他调用!$AB$4:$AB$20,$OW134)))</f>
        <v>0</v>
      </c>
      <c r="PK134" s="44">
        <f>IF(P$23=0,0,求节点(P$23:P$28,$B$23:$B$28,求节点(其他调用!$AA$4:$AA$20,其他调用!$AB$4:$AB$20,$OW134)))</f>
        <v>0</v>
      </c>
      <c r="PL134" s="44">
        <f>IF(Q$23=0,0,求节点(Q$23:Q$28,$B$23:$B$28,求节点(其他调用!$AA$4:$AA$20,其他调用!$AB$4:$AB$20,$OW134)))</f>
        <v>0</v>
      </c>
      <c r="PM134" s="44">
        <f>IF(R$23=0,0,求节点(R$23:R$28,$B$23:$B$28,求节点(其他调用!$AA$4:$AA$20,其他调用!$AB$4:$AB$20,$OW134)))</f>
        <v>0</v>
      </c>
      <c r="PN134" s="44">
        <f>IF(S$23=0,0,求节点(S$23:S$28,$B$23:$B$28,求节点(其他调用!$AA$4:$AA$20,其他调用!$AB$4:$AB$20,$OW134)))</f>
        <v>0</v>
      </c>
      <c r="PO134" s="44">
        <f>IF(T$23=0,0,求节点(T$23:T$28,$B$23:$B$28,求节点(其他调用!$AA$4:$AA$20,其他调用!$AB$4:$AB$20,$OW134)))</f>
        <v>0</v>
      </c>
      <c r="PP134" s="44">
        <f>IF(U$23=0,0,求节点(U$23:U$28,$B$23:$B$28,求节点(其他调用!$AA$4:$AA$20,其他调用!$AB$4:$AB$20,$OW134)))</f>
        <v>0</v>
      </c>
      <c r="PQ134" s="44">
        <f>IF(V$23=0,0,求节点(V$23:V$28,$B$23:$B$28,求节点(其他调用!$AA$4:$AA$20,其他调用!$AB$4:$AB$20,$OW134)))</f>
        <v>0</v>
      </c>
    </row>
    <row r="135" spans="61:433" x14ac:dyDescent="0.2">
      <c r="BI135" s="44">
        <v>132</v>
      </c>
      <c r="BJ135" s="44">
        <f>IF(C$4=0,0,求节点(C$4:C$9,$B$4:$B$9,求节点(其他调用!$C$4:$C$42,其他调用!$D$4:$D$42,其他调用!$AF136)))</f>
        <v>6</v>
      </c>
      <c r="BK135" s="44">
        <f>IF(D$4=0,0,求节点(D$4:D$9,$B$4:$B$9,求节点(其他调用!$C$4:$C$42,其他调用!$D$4:$D$42,其他调用!$AF136)))</f>
        <v>6</v>
      </c>
      <c r="BL135" s="44">
        <f>IF(E$4=0,0,求节点(E$4:E$9,$B$4:$B$9,求节点(其他调用!$C$4:$C$42,其他调用!$D$4:$D$42,其他调用!$AF136)))</f>
        <v>6</v>
      </c>
      <c r="BM135" s="44">
        <f>IF(F$4=0,0,求节点(F$4:F$9,$B$4:$B$9,求节点(其他调用!$C$4:$C$42,其他调用!$D$4:$D$42,其他调用!$AF136)))</f>
        <v>0</v>
      </c>
      <c r="BN135" s="44">
        <f>IF(G$4=0,0,求节点(G$4:G$9,$B$4:$B$9,求节点(其他调用!$C$4:$C$42,其他调用!$D$4:$D$42,其他调用!$AF136)))</f>
        <v>0</v>
      </c>
      <c r="BO135" s="44">
        <f>IF(H$4=0,0,求节点(H$4:H$9,$B$4:$B$9,求节点(其他调用!$C$4:$C$42,其他调用!$D$4:$D$42,其他调用!$AF136)))</f>
        <v>0</v>
      </c>
      <c r="BP135" s="44">
        <f>IF(I$4=0,0,求节点(I$4:I$9,$B$4:$B$9,求节点(其他调用!$C$4:$C$42,其他调用!$D$4:$D$42,其他调用!$AF136)))</f>
        <v>0</v>
      </c>
      <c r="BQ135" s="44">
        <f>IF(J$4=0,0,求节点(J$4:J$9,$B$4:$B$9,求节点(其他调用!$C$4:$C$42,其他调用!$D$4:$D$42,其他调用!$AF136)))</f>
        <v>0</v>
      </c>
      <c r="BR135" s="44">
        <f>IF(K$4=0,0,求节点(K$4:K$9,$B$4:$B$9,求节点(其他调用!$C$4:$C$42,其他调用!$D$4:$D$42,其他调用!$AF136)))</f>
        <v>0</v>
      </c>
      <c r="BS135" s="44">
        <f>IF(L$4=0,0,求节点(L$4:L$9,$B$4:$B$9,求节点(其他调用!$C$4:$C$42,其他调用!$D$4:$D$42,其他调用!$AF136)))</f>
        <v>0</v>
      </c>
      <c r="BT135" s="44">
        <f>IF(M$4=0,0,求节点(M$4:M$9,$B$4:$B$9,求节点(其他调用!$C$4:$C$42,其他调用!$D$4:$D$42,其他调用!$AF136)))</f>
        <v>0</v>
      </c>
      <c r="BU135" s="44">
        <f>IF(N$4=0,0,求节点(N$4:N$9,$B$4:$B$9,求节点(其他调用!$C$4:$C$42,其他调用!$D$4:$D$42,其他调用!$AF136)))</f>
        <v>0</v>
      </c>
      <c r="BV135" s="44">
        <f>IF(O$4=0,0,求节点(O$4:O$9,$B$4:$B$9,求节点(其他调用!$C$4:$C$42,其他调用!$D$4:$D$42,其他调用!$AF136)))</f>
        <v>0</v>
      </c>
      <c r="BW135" s="44">
        <f>IF(P$4=0,0,求节点(P$4:P$9,$B$4:$B$9,求节点(其他调用!$C$4:$C$42,其他调用!$D$4:$D$42,其他调用!$AF136)))</f>
        <v>0</v>
      </c>
      <c r="BX135" s="44">
        <f>IF(Q$4=0,0,求节点(Q$4:Q$9,$B$4:$B$9,求节点(其他调用!$C$4:$C$42,其他调用!$D$4:$D$42,其他调用!$AF136)))</f>
        <v>0</v>
      </c>
      <c r="BY135" s="44">
        <f>IF(R$4=0,0,求节点(R$4:R$9,$B$4:$B$9,求节点(其他调用!$C$4:$C$42,其他调用!$D$4:$D$42,其他调用!$AF136)))</f>
        <v>0</v>
      </c>
      <c r="BZ135" s="44">
        <f>IF(S$4=0,0,求节点(S$4:S$9,$B$4:$B$9,求节点(其他调用!$C$4:$C$42,其他调用!$D$4:$D$42,其他调用!$AF136)))</f>
        <v>6</v>
      </c>
      <c r="CA135" s="44">
        <f>IF(T$4=0,0,求节点(T$4:T$9,$B$4:$B$9,求节点(其他调用!$C$4:$C$42,其他调用!$D$4:$D$42,其他调用!$AF136)))</f>
        <v>6</v>
      </c>
      <c r="CB135" s="44">
        <f>IF(U$4=0,0,求节点(U$4:U$9,$B$4:$B$9,求节点(其他调用!$C$4:$C$42,其他调用!$D$4:$D$42,其他调用!$AF136)))</f>
        <v>6</v>
      </c>
      <c r="CC135" s="44">
        <f>IF(V$4=0,0,求节点(V$4:V$9,$B$4:$B$9,求节点(其他调用!$C$4:$C$42,其他调用!$D$4:$D$42,其他调用!$AF136)))</f>
        <v>0</v>
      </c>
      <c r="CD135" s="44">
        <f>IF(W$4=0,0,求节点(W$4:W$9,$B$4:$B$9,求节点(其他调用!$C$4:$C$42,其他调用!$D$4:$D$42,其他调用!$AF136)))</f>
        <v>6</v>
      </c>
      <c r="CE135" s="44">
        <f>IF(X$4=0,0,求节点(X$4:X$9,$B$4:$B$9,求节点(其他调用!$C$4:$C$42,其他调用!$D$4:$D$42,其他调用!$AF136)))</f>
        <v>6</v>
      </c>
      <c r="CF135" s="44">
        <f>IF(Y$4=0,0,求节点(Y$4:Y$9,$B$4:$B$9,求节点(其他调用!$C$4:$C$42,其他调用!$D$4:$D$42,其他调用!$AF136)))</f>
        <v>6</v>
      </c>
      <c r="CG135" s="44">
        <f>IF(Z$4=0,0,求节点(Z$4:Z$9,$B$4:$B$9,求节点(其他调用!$C$4:$C$42,其他调用!$D$4:$D$42,其他调用!$AF136)))</f>
        <v>0</v>
      </c>
      <c r="CH135" s="44">
        <f>IF(AA$4=0,0,求节点(AA$4:AA$9,$B$4:$B$9,求节点(其他调用!$C$4:$C$42,其他调用!$D$4:$D$42,其他调用!$AF136)))</f>
        <v>6</v>
      </c>
      <c r="CI135" s="44">
        <f>IF(AB$4=0,0,求节点(AB$4:AB$9,$B$4:$B$9,求节点(其他调用!$C$4:$C$42,其他调用!$D$4:$D$42,其他调用!$AF136)))</f>
        <v>6</v>
      </c>
      <c r="CJ135" s="44">
        <f>IF(AC$4=0,0,求节点(AC$4:AC$9,$B$4:$B$9,求节点(其他调用!$C$4:$C$42,其他调用!$D$4:$D$42,其他调用!$AF136)))</f>
        <v>6</v>
      </c>
      <c r="CK135" s="44">
        <f>IF(AD$4=0,0,求节点(AD$4:AD$9,$B$4:$B$9,求节点(其他调用!$C$4:$C$42,其他调用!$D$4:$D$42,其他调用!$AF136)))</f>
        <v>6</v>
      </c>
      <c r="CL135" s="44">
        <f>IF(AE$4=0,0,求节点(AE$4:AE$9,$B$4:$B$9,求节点(其他调用!$C$4:$C$42,其他调用!$D$4:$D$42,其他调用!$AF136)))</f>
        <v>6</v>
      </c>
      <c r="CM135" s="44">
        <f>IF(AF$4=0,0,求节点(AF$4:AF$9,$B$4:$B$9,求节点(其他调用!$C$4:$C$42,其他调用!$D$4:$D$42,其他调用!$AF136)))</f>
        <v>6</v>
      </c>
      <c r="CN135" s="44">
        <f>IF(AG$4=0,0,求节点(AG$4:AG$9,$B$4:$B$9,求节点(其他调用!$C$4:$C$42,其他调用!$D$4:$D$42,其他调用!$AF136)))</f>
        <v>6</v>
      </c>
      <c r="CO135" s="44">
        <f>IF(AH$4=0,0,求节点(AH$4:AH$9,$B$4:$B$9,求节点(其他调用!$C$4:$C$42,其他调用!$D$4:$D$42,其他调用!$AF136)))</f>
        <v>6</v>
      </c>
      <c r="CP135" s="44">
        <f>IF(AI$4=0,0,求节点(AI$4:AI$9,$B$4:$B$9,求节点(其他调用!$C$4:$C$42,其他调用!$D$4:$D$42,其他调用!$AF136)))</f>
        <v>6</v>
      </c>
      <c r="CQ135" s="44">
        <f>IF(AJ$4=0,0,求节点(AJ$4:AJ$9,$B$4:$B$9,求节点(其他调用!$C$4:$C$42,其他调用!$D$4:$D$42,其他调用!$AF136)))</f>
        <v>6</v>
      </c>
      <c r="CR135" s="44">
        <f>IF(AK$4=0,0,求节点(AK$4:AK$9,$B$4:$B$9,求节点(其他调用!$C$4:$C$42,其他调用!$D$4:$D$42,其他调用!$AF136)))</f>
        <v>6</v>
      </c>
      <c r="CS135" s="44">
        <f>IF(AL$4=0,0,求节点(AL$4:AL$9,$B$4:$B$9,求节点(其他调用!$C$4:$C$42,其他调用!$D$4:$D$42,其他调用!$AF136)))</f>
        <v>6</v>
      </c>
      <c r="CT135" s="44">
        <f>IF(AM$4=0,0,求节点(AM$4:AM$9,$B$4:$B$9,求节点(其他调用!$C$4:$C$42,其他调用!$D$4:$D$42,其他调用!$AF136)))</f>
        <v>6</v>
      </c>
      <c r="CU135" s="44">
        <f>IF(AN$4=0,0,求节点(AN$4:AN$9,$B$4:$B$9,求节点(其他调用!$C$4:$C$42,其他调用!$D$4:$D$42,其他调用!$AF136)))</f>
        <v>6</v>
      </c>
      <c r="CV135" s="44">
        <f>IF(AO$4=0,0,求节点(AO$4:AO$9,$B$4:$B$9,求节点(其他调用!$C$4:$C$42,其他调用!$D$4:$D$42,其他调用!$AF136)))</f>
        <v>6</v>
      </c>
      <c r="CW135" s="44">
        <f>IF(AP$4=0,0,求节点(AP$4:AP$9,$B$4:$B$9,求节点(其他调用!$C$4:$C$42,其他调用!$D$4:$D$42,其他调用!$AF136)))</f>
        <v>6</v>
      </c>
      <c r="CX135" s="44">
        <f>IF(AQ$4=0,0,求节点(AQ$4:AQ$9,$B$4:$B$9,求节点(其他调用!$C$4:$C$42,其他调用!$D$4:$D$42,其他调用!$AF136)))</f>
        <v>6</v>
      </c>
      <c r="CY135" s="44">
        <f>IF(AR$4=0,0,求节点(AR$4:AR$9,$B$4:$B$9,求节点(其他调用!$C$4:$C$42,其他调用!$D$4:$D$42,其他调用!$AF136)))</f>
        <v>6</v>
      </c>
      <c r="CZ135" s="44">
        <f>IF(AS$4=0,0,求节点(AS$4:AS$9,$B$4:$B$9,求节点(其他调用!$C$4:$C$42,其他调用!$D$4:$D$42,其他调用!$AF136)))</f>
        <v>6</v>
      </c>
      <c r="DA135" s="44">
        <f>IF(AT$4=0,0,求节点(AT$4:AT$9,$B$4:$B$9,求节点(其他调用!$C$4:$C$42,其他调用!$D$4:$D$42,其他调用!$AF136)))</f>
        <v>6</v>
      </c>
      <c r="DB135" s="44">
        <f>IF(AU$4=0,0,求节点(AU$4:AU$9,$B$4:$B$9,求节点(其他调用!$C$4:$C$42,其他调用!$D$4:$D$42,其他调用!$AF136)))</f>
        <v>6</v>
      </c>
      <c r="DC135" s="44">
        <f>IF(AV$4=0,0,求节点(AV$4:AV$9,$B$4:$B$9,求节点(其他调用!$C$4:$C$42,其他调用!$D$4:$D$42,其他调用!$AF136)))</f>
        <v>6</v>
      </c>
      <c r="DD135" s="44">
        <f>IF(AW$4=0,0,求节点(AW$4:AW$9,$B$4:$B$9,求节点(其他调用!$C$4:$C$42,其他调用!$D$4:$D$42,其他调用!$AF136)))</f>
        <v>6</v>
      </c>
      <c r="DE135" s="44">
        <f>IF(AX$4=0,0,求节点(AX$4:AX$9,$B$4:$B$9,求节点(其他调用!$C$4:$C$42,其他调用!$D$4:$D$42,其他调用!$AF136)))</f>
        <v>6</v>
      </c>
      <c r="DF135" s="44">
        <f>IF(AY$4=0,0,求节点(AY$4:AY$9,$B$4:$B$9,求节点(其他调用!$C$4:$C$42,其他调用!$D$4:$D$42,其他调用!$AF136)))</f>
        <v>6</v>
      </c>
      <c r="DG135" s="44">
        <f>IF(AZ$4=0,0,求节点(AZ$4:AZ$9,$B$4:$B$9,求节点(其他调用!$C$4:$C$42,其他调用!$D$4:$D$42,其他调用!$AF136)))</f>
        <v>6</v>
      </c>
      <c r="DI135" s="44">
        <v>132</v>
      </c>
      <c r="DJ135" s="44">
        <f>IF(C$23=0,0,求节点(C$23:C$28,$B$23:$B$28,求节点(其他调用!$S$4:$S$20,其他调用!$T$4:$T$20,$DI135)))</f>
        <v>0</v>
      </c>
      <c r="DK135" s="44">
        <f>IF(D$23=0,0,求节点(D$23:D$28,$B$23:$B$28,求节点(其他调用!$S$4:$S$20,其他调用!$T$4:$T$20,$DI135)))</f>
        <v>0</v>
      </c>
      <c r="DL135" s="44">
        <f>IF(E$23=0,0,求节点(E$23:E$28,$B$23:$B$28,求节点(其他调用!$S$4:$S$20,其他调用!$T$4:$T$20,$DI135)))</f>
        <v>0</v>
      </c>
      <c r="DM135" s="44">
        <f>IF(F$23=0,0,求节点(F$23:F$28,$B$23:$B$28,求节点(其他调用!$S$4:$S$20,其他调用!$T$4:$T$20,$DI135)))</f>
        <v>7.1917717670078041E-3</v>
      </c>
      <c r="DN135" s="44">
        <f>IF(G$23=0,0,求节点(G$23:G$28,$B$23:$B$28,求节点(其他调用!$S$4:$S$20,其他调用!$T$4:$T$20,$DI135)))</f>
        <v>1.0787657650511595E-2</v>
      </c>
      <c r="DO135" s="44">
        <f>IF(H$23=0,0,求节点(H$23:H$28,$B$23:$B$28,求节点(其他调用!$S$4:$S$20,其他调用!$T$4:$T$20,$DI135)))</f>
        <v>1.0787657650511595E-2</v>
      </c>
      <c r="DP135" s="44">
        <f>IF(I$23=0,0,求节点(I$23:I$28,$B$23:$B$28,求节点(其他调用!$S$4:$S$20,其他调用!$T$4:$T$20,$DI135)))</f>
        <v>1.6344935834108454E-2</v>
      </c>
      <c r="DQ135" s="44">
        <f>IF(J$23=0,0,求节点(J$23:J$28,$B$23:$B$28,求节点(其他调用!$S$4:$S$20,其他调用!$T$4:$T$20,$DI135)))</f>
        <v>0</v>
      </c>
      <c r="DR135" s="44">
        <f>IF(K$23=0,0,求节点(K$23:K$28,$B$23:$B$28,求节点(其他调用!$S$4:$S$20,其他调用!$T$4:$T$20,$DI135)))</f>
        <v>1.0787657650511595E-2</v>
      </c>
      <c r="DS135" s="44">
        <f>IF(L$23=0,0,求节点(L$23:L$28,$B$23:$B$28,求节点(其他调用!$S$4:$S$20,其他调用!$T$4:$T$20,$DI135)))</f>
        <v>0</v>
      </c>
      <c r="DT135" s="44">
        <f>IF(M$23=0,0,求节点(M$23:M$28,$B$23:$B$28,求节点(其他调用!$S$4:$S$20,其他调用!$T$4:$T$20,$DI135)))</f>
        <v>0</v>
      </c>
      <c r="DU135" s="44">
        <f>IF(N$23=0,0,求节点(N$23:N$28,$B$23:$B$28,求节点(其他调用!$S$4:$S$20,其他调用!$T$4:$T$20,$DI135)))</f>
        <v>0</v>
      </c>
      <c r="DV135" s="44">
        <f>IF(O$23=0,0,求节点(O$23:O$28,$B$23:$B$28,求节点(其他调用!$S$4:$S$20,其他调用!$T$4:$T$20,$DI135)))</f>
        <v>0</v>
      </c>
      <c r="DW135" s="44">
        <f>IF(P$23=0,0,求节点(P$23:P$28,$B$23:$B$28,求节点(其他调用!$S$4:$S$20,其他调用!$T$4:$T$20,$DI135)))</f>
        <v>0</v>
      </c>
      <c r="DX135" s="44">
        <f>IF(Q$23=0,0,求节点(Q$23:Q$28,$B$23:$B$28,求节点(其他调用!$S$4:$S$20,其他调用!$T$4:$T$20,$DI135)))</f>
        <v>0</v>
      </c>
      <c r="DY135" s="44">
        <f>IF(R$23=0,0,求节点(R$23:R$28,$B$23:$B$28,求节点(其他调用!$S$4:$S$20,其他调用!$T$4:$T$20,$DI135)))</f>
        <v>0</v>
      </c>
      <c r="DZ135" s="44">
        <f>IF(S$23=0,0,求节点(S$23:S$28,$B$23:$B$28,求节点(其他调用!$S$4:$S$20,其他调用!$T$4:$T$20,$DI135)))</f>
        <v>0</v>
      </c>
      <c r="EA135" s="44">
        <f>IF(T$23=0,0,求节点(T$23:T$28,$B$23:$B$28,求节点(其他调用!$S$4:$S$20,其他调用!$T$4:$T$20,$DI135)))</f>
        <v>0</v>
      </c>
      <c r="EB135" s="44">
        <f>IF(U$23=0,0,求节点(U$23:U$28,$B$23:$B$28,求节点(其他调用!$S$4:$S$20,其他调用!$T$4:$T$20,$DI135)))</f>
        <v>0</v>
      </c>
      <c r="EC135" s="44">
        <f>IF(V$23=0,0,求节点(V$23:V$28,$B$23:$B$28,求节点(其他调用!$S$4:$S$20,其他调用!$T$4:$T$20,$DI135)))</f>
        <v>0</v>
      </c>
      <c r="EF135" s="44">
        <v>132</v>
      </c>
      <c r="EG135" s="44">
        <f>IF(C$4=0,0,求节点(C$4:C$9,$B$4:$B$9,求节点(其他调用!$F$4:$F$42,其他调用!$G$4:$G$42,其他调用!$AG136)))</f>
        <v>6</v>
      </c>
      <c r="EH135" s="44">
        <f>IF(D$4=0,0,求节点(D$4:D$9,$B$4:$B$9,求节点(其他调用!$F$4:$F$42,其他调用!$G$4:$G$42,其他调用!$AG136)))</f>
        <v>6</v>
      </c>
      <c r="EI135" s="44">
        <f>IF(E$4=0,0,求节点(E$4:E$9,$B$4:$B$9,求节点(其他调用!$F$4:$F$42,其他调用!$G$4:$G$42,其他调用!$AG136)))</f>
        <v>6</v>
      </c>
      <c r="EJ135" s="44">
        <f>IF(F$4=0,0,求节点(F$4:F$9,$B$4:$B$9,求节点(其他调用!$F$4:$F$42,其他调用!$G$4:$G$42,其他调用!$AG136)))</f>
        <v>0</v>
      </c>
      <c r="EK135" s="44">
        <f>IF(G$4=0,0,求节点(G$4:G$9,$B$4:$B$9,求节点(其他调用!$F$4:$F$42,其他调用!$G$4:$G$42,其他调用!$AG136)))</f>
        <v>0</v>
      </c>
      <c r="EL135" s="44">
        <f>IF(H$4=0,0,求节点(H$4:H$9,$B$4:$B$9,求节点(其他调用!$F$4:$F$42,其他调用!$G$4:$G$42,其他调用!$AG136)))</f>
        <v>0</v>
      </c>
      <c r="EM135" s="44">
        <f>IF(I$4=0,0,求节点(I$4:I$9,$B$4:$B$9,求节点(其他调用!$F$4:$F$42,其他调用!$G$4:$G$42,其他调用!$AG136)))</f>
        <v>0</v>
      </c>
      <c r="EN135" s="44">
        <f>IF(J$4=0,0,求节点(J$4:J$9,$B$4:$B$9,求节点(其他调用!$F$4:$F$42,其他调用!$G$4:$G$42,其他调用!$AG136)))</f>
        <v>0</v>
      </c>
      <c r="EO135" s="44">
        <f>IF(K$4=0,0,求节点(K$4:K$9,$B$4:$B$9,求节点(其他调用!$F$4:$F$42,其他调用!$G$4:$G$42,其他调用!$AG136)))</f>
        <v>0</v>
      </c>
      <c r="EP135" s="44">
        <f>IF(L$4=0,0,求节点(L$4:L$9,$B$4:$B$9,求节点(其他调用!$F$4:$F$42,其他调用!$G$4:$G$42,其他调用!$AG136)))</f>
        <v>0</v>
      </c>
      <c r="EQ135" s="44">
        <f>IF(M$4=0,0,求节点(M$4:M$9,$B$4:$B$9,求节点(其他调用!$F$4:$F$42,其他调用!$G$4:$G$42,其他调用!$AG136)))</f>
        <v>0</v>
      </c>
      <c r="ER135" s="44">
        <f>IF(N$4=0,0,求节点(N$4:N$9,$B$4:$B$9,求节点(其他调用!$F$4:$F$42,其他调用!$G$4:$G$42,其他调用!$AG136)))</f>
        <v>0</v>
      </c>
      <c r="ES135" s="44">
        <f>IF(O$4=0,0,求节点(O$4:O$9,$B$4:$B$9,求节点(其他调用!$F$4:$F$42,其他调用!$G$4:$G$42,其他调用!$AG136)))</f>
        <v>0</v>
      </c>
      <c r="ET135" s="44">
        <f>IF(P$4=0,0,求节点(P$4:P$9,$B$4:$B$9,求节点(其他调用!$F$4:$F$42,其他调用!$G$4:$G$42,其他调用!$AG136)))</f>
        <v>0</v>
      </c>
      <c r="EU135" s="44">
        <f>IF(Q$4=0,0,求节点(Q$4:Q$9,$B$4:$B$9,求节点(其他调用!$F$4:$F$42,其他调用!$G$4:$G$42,其他调用!$AG136)))</f>
        <v>0</v>
      </c>
      <c r="EV135" s="44">
        <f>IF(R$4=0,0,求节点(R$4:R$9,$B$4:$B$9,求节点(其他调用!$F$4:$F$42,其他调用!$G$4:$G$42,其他调用!$AG136)))</f>
        <v>0</v>
      </c>
      <c r="EW135" s="44">
        <f>IF(S$4=0,0,求节点(S$4:S$9,$B$4:$B$9,求节点(其他调用!$F$4:$F$42,其他调用!$G$4:$G$42,其他调用!$AG136)))</f>
        <v>6</v>
      </c>
      <c r="EX135" s="44">
        <f>IF(T$4=0,0,求节点(T$4:T$9,$B$4:$B$9,求节点(其他调用!$F$4:$F$42,其他调用!$G$4:$G$42,其他调用!$AG136)))</f>
        <v>6</v>
      </c>
      <c r="EY135" s="44">
        <f>IF(U$4=0,0,求节点(U$4:U$9,$B$4:$B$9,求节点(其他调用!$F$4:$F$42,其他调用!$G$4:$G$42,其他调用!$AG136)))</f>
        <v>6</v>
      </c>
      <c r="EZ135" s="44">
        <f>IF(V$4=0,0,求节点(V$4:V$9,$B$4:$B$9,求节点(其他调用!$F$4:$F$42,其他调用!$G$4:$G$42,其他调用!$AG136)))</f>
        <v>0</v>
      </c>
      <c r="FA135" s="44">
        <f>IF(W$4=0,0,求节点(W$4:W$9,$B$4:$B$9,求节点(其他调用!$F$4:$F$42,其他调用!$G$4:$G$42,其他调用!$AG136)))</f>
        <v>6</v>
      </c>
      <c r="FB135" s="44">
        <f>IF(X$4=0,0,求节点(X$4:X$9,$B$4:$B$9,求节点(其他调用!$F$4:$F$42,其他调用!$G$4:$G$42,其他调用!$AG136)))</f>
        <v>6</v>
      </c>
      <c r="FC135" s="44">
        <f>IF(Y$4=0,0,求节点(Y$4:Y$9,$B$4:$B$9,求节点(其他调用!$F$4:$F$42,其他调用!$G$4:$G$42,其他调用!$AG136)))</f>
        <v>6</v>
      </c>
      <c r="FD135" s="44">
        <f>IF(Z$4=0,0,求节点(Z$4:Z$9,$B$4:$B$9,求节点(其他调用!$F$4:$F$42,其他调用!$G$4:$G$42,其他调用!$AG136)))</f>
        <v>0</v>
      </c>
      <c r="FE135" s="44">
        <f>IF(AA$4=0,0,求节点(AA$4:AA$9,$B$4:$B$9,求节点(其他调用!$F$4:$F$42,其他调用!$G$4:$G$42,其他调用!$AG136)))</f>
        <v>6</v>
      </c>
      <c r="FF135" s="44">
        <f>IF(AB$4=0,0,求节点(AB$4:AB$9,$B$4:$B$9,求节点(其他调用!$F$4:$F$42,其他调用!$G$4:$G$42,其他调用!$AG136)))</f>
        <v>6</v>
      </c>
      <c r="FG135" s="44">
        <f>IF(AC$4=0,0,求节点(AC$4:AC$9,$B$4:$B$9,求节点(其他调用!$F$4:$F$42,其他调用!$G$4:$G$42,其他调用!$AG136)))</f>
        <v>6</v>
      </c>
      <c r="FH135" s="44">
        <f>IF(AD$4=0,0,求节点(AD$4:AD$9,$B$4:$B$9,求节点(其他调用!$F$4:$F$42,其他调用!$G$4:$G$42,其他调用!$AG136)))</f>
        <v>6</v>
      </c>
      <c r="FI135" s="44">
        <f>IF(AE$4=0,0,求节点(AE$4:AE$9,$B$4:$B$9,求节点(其他调用!$F$4:$F$42,其他调用!$G$4:$G$42,其他调用!$AG136)))</f>
        <v>6</v>
      </c>
      <c r="FJ135" s="44">
        <f>IF(AF$4=0,0,求节点(AF$4:AF$9,$B$4:$B$9,求节点(其他调用!$F$4:$F$42,其他调用!$G$4:$G$42,其他调用!$AG136)))</f>
        <v>6</v>
      </c>
      <c r="FK135" s="44">
        <f>IF(AG$4=0,0,求节点(AG$4:AG$9,$B$4:$B$9,求节点(其他调用!$F$4:$F$42,其他调用!$G$4:$G$42,其他调用!$AG136)))</f>
        <v>6</v>
      </c>
      <c r="FL135" s="44">
        <f>IF(AH$4=0,0,求节点(AH$4:AH$9,$B$4:$B$9,求节点(其他调用!$F$4:$F$42,其他调用!$G$4:$G$42,其他调用!$AG136)))</f>
        <v>6</v>
      </c>
      <c r="FM135" s="44">
        <f>IF(AI$4=0,0,求节点(AI$4:AI$9,$B$4:$B$9,求节点(其他调用!$F$4:$F$42,其他调用!$G$4:$G$42,其他调用!$AG136)))</f>
        <v>6</v>
      </c>
      <c r="FN135" s="44">
        <f>IF(AJ$4=0,0,求节点(AJ$4:AJ$9,$B$4:$B$9,求节点(其他调用!$F$4:$F$42,其他调用!$G$4:$G$42,其他调用!$AG136)))</f>
        <v>6</v>
      </c>
      <c r="FO135" s="44">
        <f>IF(AK$4=0,0,求节点(AK$4:AK$9,$B$4:$B$9,求节点(其他调用!$F$4:$F$42,其他调用!$G$4:$G$42,其他调用!$AG136)))</f>
        <v>6</v>
      </c>
      <c r="FP135" s="44">
        <f>IF(AL$4=0,0,求节点(AL$4:AL$9,$B$4:$B$9,求节点(其他调用!$F$4:$F$42,其他调用!$G$4:$G$42,其他调用!$AG136)))</f>
        <v>6</v>
      </c>
      <c r="FQ135" s="44">
        <f>IF(AM$4=0,0,求节点(AM$4:AM$9,$B$4:$B$9,求节点(其他调用!$F$4:$F$42,其他调用!$G$4:$G$42,其他调用!$AG136)))</f>
        <v>6</v>
      </c>
      <c r="FR135" s="44">
        <f>IF(AN$4=0,0,求节点(AN$4:AN$9,$B$4:$B$9,求节点(其他调用!$F$4:$F$42,其他调用!$G$4:$G$42,其他调用!$AG136)))</f>
        <v>6</v>
      </c>
      <c r="FS135" s="44">
        <f>IF(AO$4=0,0,求节点(AO$4:AO$9,$B$4:$B$9,求节点(其他调用!$F$4:$F$42,其他调用!$G$4:$G$42,其他调用!$AG136)))</f>
        <v>6</v>
      </c>
      <c r="FT135" s="44">
        <f>IF(AP$4=0,0,求节点(AP$4:AP$9,$B$4:$B$9,求节点(其他调用!$F$4:$F$42,其他调用!$G$4:$G$42,其他调用!$AG136)))</f>
        <v>6</v>
      </c>
      <c r="FU135" s="44">
        <f>IF(AQ$4=0,0,求节点(AQ$4:AQ$9,$B$4:$B$9,求节点(其他调用!$F$4:$F$42,其他调用!$G$4:$G$42,其他调用!$AG136)))</f>
        <v>6</v>
      </c>
      <c r="FV135" s="44">
        <f>IF(AR$4=0,0,求节点(AR$4:AR$9,$B$4:$B$9,求节点(其他调用!$F$4:$F$42,其他调用!$G$4:$G$42,其他调用!$AG136)))</f>
        <v>6</v>
      </c>
      <c r="FW135" s="44">
        <f>IF(AS$4=0,0,求节点(AS$4:AS$9,$B$4:$B$9,求节点(其他调用!$F$4:$F$42,其他调用!$G$4:$G$42,其他调用!$AG136)))</f>
        <v>6</v>
      </c>
      <c r="FX135" s="44">
        <f>IF(AT$4=0,0,求节点(AT$4:AT$9,$B$4:$B$9,求节点(其他调用!$F$4:$F$42,其他调用!$G$4:$G$42,其他调用!$AG136)))</f>
        <v>6</v>
      </c>
      <c r="FY135" s="44">
        <f>IF(AU$4=0,0,求节点(AU$4:AU$9,$B$4:$B$9,求节点(其他调用!$F$4:$F$42,其他调用!$G$4:$G$42,其他调用!$AG136)))</f>
        <v>6</v>
      </c>
      <c r="FZ135" s="44">
        <f>IF(AV$4=0,0,求节点(AV$4:AV$9,$B$4:$B$9,求节点(其他调用!$F$4:$F$42,其他调用!$G$4:$G$42,其他调用!$AG136)))</f>
        <v>6</v>
      </c>
      <c r="GA135" s="44">
        <f>IF(AW$4=0,0,求节点(AW$4:AW$9,$B$4:$B$9,求节点(其他调用!$F$4:$F$42,其他调用!$G$4:$G$42,其他调用!$AG136)))</f>
        <v>6</v>
      </c>
      <c r="GB135" s="44">
        <f>IF(AX$4=0,0,求节点(AX$4:AX$9,$B$4:$B$9,求节点(其他调用!$F$4:$F$42,其他调用!$G$4:$G$42,其他调用!$AG136)))</f>
        <v>6</v>
      </c>
      <c r="GC135" s="44">
        <f>IF(AY$4=0,0,求节点(AY$4:AY$9,$B$4:$B$9,求节点(其他调用!$F$4:$F$42,其他调用!$G$4:$G$42,其他调用!$AG136)))</f>
        <v>6</v>
      </c>
      <c r="GD135" s="44">
        <f>IF(AZ$4=0,0,求节点(AZ$4:AZ$9,$B$4:$B$9,求节点(其他调用!$F$4:$F$42,其他调用!$G$4:$G$42,其他调用!$AG136)))</f>
        <v>6</v>
      </c>
      <c r="GF135" s="44">
        <v>132</v>
      </c>
      <c r="GG135" s="44">
        <f>IF(C$23=0,0,求节点(C$23:C$28,$B$23:$B$28,求节点(其他调用!$U$4:$U$20,其他调用!$V$4:$V$20,$GF135)))</f>
        <v>0</v>
      </c>
      <c r="GH135" s="44">
        <f>IF(D$23=0,0,求节点(D$23:D$28,$B$23:$B$28,求节点(其他调用!$U$4:$U$20,其他调用!$V$4:$V$20,$GF135)))</f>
        <v>0</v>
      </c>
      <c r="GI135" s="44">
        <f>IF(E$23=0,0,求节点(E$23:E$28,$B$23:$B$28,求节点(其他调用!$U$4:$U$20,其他调用!$V$4:$V$20,$GF135)))</f>
        <v>0</v>
      </c>
      <c r="GJ135" s="44">
        <f>IF(F$23=0,0,求节点(F$23:F$28,$B$23:$B$28,求节点(其他调用!$U$4:$U$20,其他调用!$V$4:$V$20,$GF135)))</f>
        <v>0</v>
      </c>
      <c r="GK135" s="44">
        <f>IF(G$23=0,0,求节点(G$23:G$28,$B$23:$B$28,求节点(其他调用!$U$4:$U$20,其他调用!$V$4:$V$20,$GF135)))</f>
        <v>0</v>
      </c>
      <c r="GL135" s="44">
        <f>IF(H$23=0,0,求节点(H$23:H$28,$B$23:$B$28,求节点(其他调用!$U$4:$U$20,其他调用!$V$4:$V$20,$GF135)))</f>
        <v>0</v>
      </c>
      <c r="GM135" s="44">
        <f>IF(I$23=0,0,求节点(I$23:I$28,$B$23:$B$28,求节点(其他调用!$U$4:$U$20,其他调用!$V$4:$V$20,$GF135)))</f>
        <v>0</v>
      </c>
      <c r="GN135" s="44">
        <f>IF(J$23=0,0,求节点(J$23:J$28,$B$23:$B$28,求节点(其他调用!$U$4:$U$20,其他调用!$V$4:$V$20,$GF135)))</f>
        <v>0</v>
      </c>
      <c r="GO135" s="44">
        <f>IF(K$23=0,0,求节点(K$23:K$28,$B$23:$B$28,求节点(其他调用!$U$4:$U$20,其他调用!$V$4:$V$20,$GF135)))</f>
        <v>0</v>
      </c>
      <c r="GP135" s="44">
        <f>IF(L$23=0,0,求节点(L$23:L$28,$B$23:$B$28,求节点(其他调用!$U$4:$U$20,其他调用!$V$4:$V$20,$GF135)))</f>
        <v>0</v>
      </c>
      <c r="GQ135" s="44">
        <f>IF(M$23=0,0,求节点(M$23:M$28,$B$23:$B$28,求节点(其他调用!$U$4:$U$20,其他调用!$V$4:$V$20,$GF135)))</f>
        <v>0</v>
      </c>
      <c r="GR135" s="44">
        <f>IF(N$23=0,0,求节点(N$23:N$28,$B$23:$B$28,求节点(其他调用!$U$4:$U$20,其他调用!$V$4:$V$20,$GF135)))</f>
        <v>0</v>
      </c>
      <c r="GS135" s="44">
        <f>IF(O$23=0,0,求节点(O$23:O$28,$B$23:$B$28,求节点(其他调用!$U$4:$U$20,其他调用!$V$4:$V$20,$GF135)))</f>
        <v>0</v>
      </c>
      <c r="GT135" s="44">
        <f>IF(P$23=0,0,求节点(P$23:P$28,$B$23:$B$28,求节点(其他调用!$U$4:$U$20,其他调用!$V$4:$V$20,$GF135)))</f>
        <v>0</v>
      </c>
      <c r="GU135" s="44">
        <f>IF(Q$23=0,0,求节点(Q$23:Q$28,$B$23:$B$28,求节点(其他调用!$U$4:$U$20,其他调用!$V$4:$V$20,$GF135)))</f>
        <v>0</v>
      </c>
      <c r="GV135" s="44">
        <f>IF(R$23=0,0,求节点(R$23:R$28,$B$23:$B$28,求节点(其他调用!$U$4:$U$20,其他调用!$V$4:$V$20,$GF135)))</f>
        <v>0</v>
      </c>
      <c r="GW135" s="44">
        <f>IF(S$23=0,0,求节点(S$23:S$28,$B$23:$B$28,求节点(其他调用!$U$4:$U$20,其他调用!$V$4:$V$20,$GF135)))</f>
        <v>0</v>
      </c>
      <c r="GX135" s="44">
        <f>IF(T$23=0,0,求节点(T$23:T$28,$B$23:$B$28,求节点(其他调用!$U$4:$U$20,其他调用!$V$4:$V$20,$GF135)))</f>
        <v>0</v>
      </c>
      <c r="GY135" s="44">
        <f>IF(U$23=0,0,求节点(U$23:U$28,$B$23:$B$28,求节点(其他调用!$U$4:$U$20,其他调用!$V$4:$V$20,$GF135)))</f>
        <v>0</v>
      </c>
      <c r="GZ135" s="44">
        <f>IF(V$23=0,0,求节点(V$23:V$28,$B$23:$B$28,求节点(其他调用!$U$4:$U$20,其他调用!$V$4:$V$20,$GF135)))</f>
        <v>0</v>
      </c>
      <c r="HC135" s="44">
        <v>132</v>
      </c>
      <c r="HD135" s="44">
        <f>IF(C$4=0,0,求节点(C$4:C$9,$B$4:$B$9,求节点(其他调用!$I$4:$I$42,其他调用!$J$4:$J$42,其他调用!$AH136)))</f>
        <v>6</v>
      </c>
      <c r="HE135" s="44">
        <f>IF(D$4=0,0,求节点(D$4:D$9,$B$4:$B$9,求节点(其他调用!$I$4:$I$42,其他调用!$J$4:$J$42,其他调用!$AH136)))</f>
        <v>6</v>
      </c>
      <c r="HF135" s="44">
        <f>IF(E$4=0,0,求节点(E$4:E$9,$B$4:$B$9,求节点(其他调用!$I$4:$I$42,其他调用!$J$4:$J$42,其他调用!$AH136)))</f>
        <v>6</v>
      </c>
      <c r="HG135" s="44">
        <f>IF(F$4=0,0,求节点(F$4:F$9,$B$4:$B$9,求节点(其他调用!$I$4:$I$42,其他调用!$J$4:$J$42,其他调用!$AH136)))</f>
        <v>0</v>
      </c>
      <c r="HH135" s="44">
        <f>IF(G$4=0,0,求节点(G$4:G$9,$B$4:$B$9,求节点(其他调用!$I$4:$I$42,其他调用!$J$4:$J$42,其他调用!$AH136)))</f>
        <v>0</v>
      </c>
      <c r="HI135" s="44">
        <f>IF(H$4=0,0,求节点(H$4:H$9,$B$4:$B$9,求节点(其他调用!$I$4:$I$42,其他调用!$J$4:$J$42,其他调用!$AH136)))</f>
        <v>0</v>
      </c>
      <c r="HJ135" s="44">
        <f>IF(I$4=0,0,求节点(I$4:I$9,$B$4:$B$9,求节点(其他调用!$I$4:$I$42,其他调用!$J$4:$J$42,其他调用!$AH136)))</f>
        <v>0</v>
      </c>
      <c r="HK135" s="44">
        <f>IF(J$4=0,0,求节点(J$4:J$9,$B$4:$B$9,求节点(其他调用!$I$4:$I$42,其他调用!$J$4:$J$42,其他调用!$AH136)))</f>
        <v>0</v>
      </c>
      <c r="HL135" s="44">
        <f>IF(K$4=0,0,求节点(K$4:K$9,$B$4:$B$9,求节点(其他调用!$I$4:$I$42,其他调用!$J$4:$J$42,其他调用!$AH136)))</f>
        <v>0</v>
      </c>
      <c r="HM135" s="44">
        <f>IF(L$4=0,0,求节点(L$4:L$9,$B$4:$B$9,求节点(其他调用!$I$4:$I$42,其他调用!$J$4:$J$42,其他调用!$AH136)))</f>
        <v>0</v>
      </c>
      <c r="HN135" s="44">
        <f>IF(M$4=0,0,求节点(M$4:M$9,$B$4:$B$9,求节点(其他调用!$I$4:$I$42,其他调用!$J$4:$J$42,其他调用!$AH136)))</f>
        <v>0</v>
      </c>
      <c r="HO135" s="44">
        <f>IF(N$4=0,0,求节点(N$4:N$9,$B$4:$B$9,求节点(其他调用!$I$4:$I$42,其他调用!$J$4:$J$42,其他调用!$AH136)))</f>
        <v>0</v>
      </c>
      <c r="HP135" s="44">
        <f>IF(O$4=0,0,求节点(O$4:O$9,$B$4:$B$9,求节点(其他调用!$I$4:$I$42,其他调用!$J$4:$J$42,其他调用!$AH136)))</f>
        <v>0</v>
      </c>
      <c r="HQ135" s="44">
        <f>IF(P$4=0,0,求节点(P$4:P$9,$B$4:$B$9,求节点(其他调用!$I$4:$I$42,其他调用!$J$4:$J$42,其他调用!$AH136)))</f>
        <v>0</v>
      </c>
      <c r="HR135" s="44">
        <f>IF(Q$4=0,0,求节点(Q$4:Q$9,$B$4:$B$9,求节点(其他调用!$I$4:$I$42,其他调用!$J$4:$J$42,其他调用!$AH136)))</f>
        <v>0</v>
      </c>
      <c r="HS135" s="44">
        <f>IF(R$4=0,0,求节点(R$4:R$9,$B$4:$B$9,求节点(其他调用!$I$4:$I$42,其他调用!$J$4:$J$42,其他调用!$AH136)))</f>
        <v>0</v>
      </c>
      <c r="HT135" s="44">
        <f>IF(S$4=0,0,求节点(S$4:S$9,$B$4:$B$9,求节点(其他调用!$I$4:$I$42,其他调用!$J$4:$J$42,其他调用!$AH136)))</f>
        <v>6</v>
      </c>
      <c r="HU135" s="44">
        <f>IF(T$4=0,0,求节点(T$4:T$9,$B$4:$B$9,求节点(其他调用!$I$4:$I$42,其他调用!$J$4:$J$42,其他调用!$AH136)))</f>
        <v>6</v>
      </c>
      <c r="HV135" s="44">
        <f>IF(U$4=0,0,求节点(U$4:U$9,$B$4:$B$9,求节点(其他调用!$I$4:$I$42,其他调用!$J$4:$J$42,其他调用!$AH136)))</f>
        <v>6</v>
      </c>
      <c r="HW135" s="44">
        <f>IF(V$4=0,0,求节点(V$4:V$9,$B$4:$B$9,求节点(其他调用!$I$4:$I$42,其他调用!$J$4:$J$42,其他调用!$AH136)))</f>
        <v>0</v>
      </c>
      <c r="HX135" s="44">
        <f>IF(W$4=0,0,求节点(W$4:W$9,$B$4:$B$9,求节点(其他调用!$I$4:$I$42,其他调用!$J$4:$J$42,其他调用!$AH136)))</f>
        <v>6</v>
      </c>
      <c r="HY135" s="44">
        <f>IF(X$4=0,0,求节点(X$4:X$9,$B$4:$B$9,求节点(其他调用!$I$4:$I$42,其他调用!$J$4:$J$42,其他调用!$AH136)))</f>
        <v>6</v>
      </c>
      <c r="HZ135" s="44">
        <f>IF(Y$4=0,0,求节点(Y$4:Y$9,$B$4:$B$9,求节点(其他调用!$I$4:$I$42,其他调用!$J$4:$J$42,其他调用!$AH136)))</f>
        <v>6</v>
      </c>
      <c r="IA135" s="44">
        <f>IF(Z$4=0,0,求节点(Z$4:Z$9,$B$4:$B$9,求节点(其他调用!$I$4:$I$42,其他调用!$J$4:$J$42,其他调用!$AH136)))</f>
        <v>0</v>
      </c>
      <c r="IB135" s="44">
        <f>IF(AA$4=0,0,求节点(AA$4:AA$9,$B$4:$B$9,求节点(其他调用!$I$4:$I$42,其他调用!$J$4:$J$42,其他调用!$AH136)))</f>
        <v>6</v>
      </c>
      <c r="IC135" s="44">
        <f>IF(AB$4=0,0,求节点(AB$4:AB$9,$B$4:$B$9,求节点(其他调用!$I$4:$I$42,其他调用!$J$4:$J$42,其他调用!$AH136)))</f>
        <v>6</v>
      </c>
      <c r="ID135" s="44">
        <f>IF(AC$4=0,0,求节点(AC$4:AC$9,$B$4:$B$9,求节点(其他调用!$I$4:$I$42,其他调用!$J$4:$J$42,其他调用!$AH136)))</f>
        <v>6</v>
      </c>
      <c r="IE135" s="44">
        <f>IF(AD$4=0,0,求节点(AD$4:AD$9,$B$4:$B$9,求节点(其他调用!$I$4:$I$42,其他调用!$J$4:$J$42,其他调用!$AH136)))</f>
        <v>6</v>
      </c>
      <c r="IF135" s="44">
        <f>IF(AE$4=0,0,求节点(AE$4:AE$9,$B$4:$B$9,求节点(其他调用!$I$4:$I$42,其他调用!$J$4:$J$42,其他调用!$AH136)))</f>
        <v>6</v>
      </c>
      <c r="IG135" s="44">
        <f>IF(AF$4=0,0,求节点(AF$4:AF$9,$B$4:$B$9,求节点(其他调用!$I$4:$I$42,其他调用!$J$4:$J$42,其他调用!$AH136)))</f>
        <v>6</v>
      </c>
      <c r="IH135" s="44">
        <f>IF(AG$4=0,0,求节点(AG$4:AG$9,$B$4:$B$9,求节点(其他调用!$I$4:$I$42,其他调用!$J$4:$J$42,其他调用!$AH136)))</f>
        <v>6</v>
      </c>
      <c r="II135" s="44">
        <f>IF(AH$4=0,0,求节点(AH$4:AH$9,$B$4:$B$9,求节点(其他调用!$I$4:$I$42,其他调用!$J$4:$J$42,其他调用!$AH136)))</f>
        <v>6</v>
      </c>
      <c r="IJ135" s="44">
        <f>IF(AI$4=0,0,求节点(AI$4:AI$9,$B$4:$B$9,求节点(其他调用!$I$4:$I$42,其他调用!$J$4:$J$42,其他调用!$AH136)))</f>
        <v>6</v>
      </c>
      <c r="IK135" s="44">
        <f>IF(AJ$4=0,0,求节点(AJ$4:AJ$9,$B$4:$B$9,求节点(其他调用!$I$4:$I$42,其他调用!$J$4:$J$42,其他调用!$AH136)))</f>
        <v>6</v>
      </c>
      <c r="IL135" s="44">
        <f>IF(AK$4=0,0,求节点(AK$4:AK$9,$B$4:$B$9,求节点(其他调用!$I$4:$I$42,其他调用!$J$4:$J$42,其他调用!$AH136)))</f>
        <v>6</v>
      </c>
      <c r="IM135" s="44">
        <f>IF(AL$4=0,0,求节点(AL$4:AL$9,$B$4:$B$9,求节点(其他调用!$I$4:$I$42,其他调用!$J$4:$J$42,其他调用!$AH136)))</f>
        <v>6</v>
      </c>
      <c r="IN135" s="44">
        <f>IF(AM$4=0,0,求节点(AM$4:AM$9,$B$4:$B$9,求节点(其他调用!$I$4:$I$42,其他调用!$J$4:$J$42,其他调用!$AH136)))</f>
        <v>6</v>
      </c>
      <c r="IO135" s="44">
        <f>IF(AN$4=0,0,求节点(AN$4:AN$9,$B$4:$B$9,求节点(其他调用!$I$4:$I$42,其他调用!$J$4:$J$42,其他调用!$AH136)))</f>
        <v>6</v>
      </c>
      <c r="IP135" s="44">
        <f>IF(AO$4=0,0,求节点(AO$4:AO$9,$B$4:$B$9,求节点(其他调用!$I$4:$I$42,其他调用!$J$4:$J$42,其他调用!$AH136)))</f>
        <v>6</v>
      </c>
      <c r="IQ135" s="44">
        <f>IF(AP$4=0,0,求节点(AP$4:AP$9,$B$4:$B$9,求节点(其他调用!$I$4:$I$42,其他调用!$J$4:$J$42,其他调用!$AH136)))</f>
        <v>6</v>
      </c>
      <c r="IR135" s="44">
        <f>IF(AQ$4=0,0,求节点(AQ$4:AQ$9,$B$4:$B$9,求节点(其他调用!$I$4:$I$42,其他调用!$J$4:$J$42,其他调用!$AH136)))</f>
        <v>6</v>
      </c>
      <c r="IS135" s="44">
        <f>IF(AR$4=0,0,求节点(AR$4:AR$9,$B$4:$B$9,求节点(其他调用!$I$4:$I$42,其他调用!$J$4:$J$42,其他调用!$AH136)))</f>
        <v>6</v>
      </c>
      <c r="IT135" s="44">
        <f>IF(AS$4=0,0,求节点(AS$4:AS$9,$B$4:$B$9,求节点(其他调用!$I$4:$I$42,其他调用!$J$4:$J$42,其他调用!$AH136)))</f>
        <v>6</v>
      </c>
      <c r="IU135" s="44">
        <f>IF(AT$4=0,0,求节点(AT$4:AT$9,$B$4:$B$9,求节点(其他调用!$I$4:$I$42,其他调用!$J$4:$J$42,其他调用!$AH136)))</f>
        <v>6</v>
      </c>
      <c r="IV135" s="44">
        <f>IF(AU$4=0,0,求节点(AU$4:AU$9,$B$4:$B$9,求节点(其他调用!$I$4:$I$42,其他调用!$J$4:$J$42,其他调用!$AH136)))</f>
        <v>6</v>
      </c>
      <c r="IW135" s="44">
        <f>IF(AV$4=0,0,求节点(AV$4:AV$9,$B$4:$B$9,求节点(其他调用!$I$4:$I$42,其他调用!$J$4:$J$42,其他调用!$AH136)))</f>
        <v>6</v>
      </c>
      <c r="IX135" s="44">
        <f>IF(AW$4=0,0,求节点(AW$4:AW$9,$B$4:$B$9,求节点(其他调用!$I$4:$I$42,其他调用!$J$4:$J$42,其他调用!$AH136)))</f>
        <v>6</v>
      </c>
      <c r="IY135" s="44">
        <f>IF(AX$4=0,0,求节点(AX$4:AX$9,$B$4:$B$9,求节点(其他调用!$I$4:$I$42,其他调用!$J$4:$J$42,其他调用!$AH136)))</f>
        <v>6</v>
      </c>
      <c r="IZ135" s="44">
        <f>IF(AY$4=0,0,求节点(AY$4:AY$9,$B$4:$B$9,求节点(其他调用!$I$4:$I$42,其他调用!$J$4:$J$42,其他调用!$AH136)))</f>
        <v>6</v>
      </c>
      <c r="JA135" s="44">
        <f>IF(AZ$4=0,0,求节点(AZ$4:AZ$9,$B$4:$B$9,求节点(其他调用!$I$4:$I$42,其他调用!$J$4:$J$42,其他调用!$AH136)))</f>
        <v>6</v>
      </c>
      <c r="JC135" s="44">
        <v>132</v>
      </c>
      <c r="JD135" s="44">
        <f>IF(C$23=0,0,求节点(C$23:C$28,$B$23:$B$28,求节点(其他调用!$W$4:$W$20,其他调用!$X$4:$X$20,$JC135)))</f>
        <v>0</v>
      </c>
      <c r="JE135" s="44">
        <f>IF(D$23=0,0,求节点(D$23:D$28,$B$23:$B$28,求节点(其他调用!$W$4:$W$20,其他调用!$X$4:$X$20,$JC135)))</f>
        <v>0</v>
      </c>
      <c r="JF135" s="44">
        <f>IF(E$23=0,0,求节点(E$23:E$28,$B$23:$B$28,求节点(其他调用!$W$4:$W$20,其他调用!$X$4:$X$20,$JC135)))</f>
        <v>0</v>
      </c>
      <c r="JG135" s="44">
        <f>IF(F$23=0,0,求节点(F$23:F$28,$B$23:$B$28,求节点(其他调用!$W$4:$W$20,其他调用!$X$4:$X$20,$JC135)))</f>
        <v>7.1917717670078041E-3</v>
      </c>
      <c r="JH135" s="44">
        <f>IF(G$23=0,0,求节点(G$23:G$28,$B$23:$B$28,求节点(其他调用!$W$4:$W$20,其他调用!$X$4:$X$20,$JC135)))</f>
        <v>1.0787657650511595E-2</v>
      </c>
      <c r="JI135" s="44">
        <f>IF(H$23=0,0,求节点(H$23:H$28,$B$23:$B$28,求节点(其他调用!$W$4:$W$20,其他调用!$X$4:$X$20,$JC135)))</f>
        <v>1.0787657650511595E-2</v>
      </c>
      <c r="JJ135" s="44">
        <f>IF(I$23=0,0,求节点(I$23:I$28,$B$23:$B$28,求节点(其他调用!$W$4:$W$20,其他调用!$X$4:$X$20,$JC135)))</f>
        <v>1.6344935834108454E-2</v>
      </c>
      <c r="JK135" s="44">
        <f>IF(J$23=0,0,求节点(J$23:J$28,$B$23:$B$28,求节点(其他调用!$W$4:$W$20,其他调用!$X$4:$X$20,$JC135)))</f>
        <v>0</v>
      </c>
      <c r="JL135" s="44">
        <f>IF(K$23=0,0,求节点(K$23:K$28,$B$23:$B$28,求节点(其他调用!$W$4:$W$20,其他调用!$X$4:$X$20,$JC135)))</f>
        <v>1.0787657650511595E-2</v>
      </c>
      <c r="JM135" s="44">
        <f>IF(L$23=0,0,求节点(L$23:L$28,$B$23:$B$28,求节点(其他调用!$W$4:$W$20,其他调用!$X$4:$X$20,$JC135)))</f>
        <v>0</v>
      </c>
      <c r="JN135" s="44">
        <f>IF(M$23=0,0,求节点(M$23:M$28,$B$23:$B$28,求节点(其他调用!$W$4:$W$20,其他调用!$X$4:$X$20,$JC135)))</f>
        <v>0</v>
      </c>
      <c r="JO135" s="44">
        <f>IF(N$23=0,0,求节点(N$23:N$28,$B$23:$B$28,求节点(其他调用!$W$4:$W$20,其他调用!$X$4:$X$20,$JC135)))</f>
        <v>0</v>
      </c>
      <c r="JP135" s="44">
        <f>IF(O$23=0,0,求节点(O$23:O$28,$B$23:$B$28,求节点(其他调用!$W$4:$W$20,其他调用!$X$4:$X$20,$JC135)))</f>
        <v>0</v>
      </c>
      <c r="JQ135" s="44">
        <f>IF(P$23=0,0,求节点(P$23:P$28,$B$23:$B$28,求节点(其他调用!$W$4:$W$20,其他调用!$X$4:$X$20,$JC135)))</f>
        <v>0</v>
      </c>
      <c r="JR135" s="44">
        <f>IF(Q$23=0,0,求节点(Q$23:Q$28,$B$23:$B$28,求节点(其他调用!$W$4:$W$20,其他调用!$X$4:$X$20,$JC135)))</f>
        <v>0</v>
      </c>
      <c r="JS135" s="44">
        <f>IF(R$23=0,0,求节点(R$23:R$28,$B$23:$B$28,求节点(其他调用!$W$4:$W$20,其他调用!$X$4:$X$20,$JC135)))</f>
        <v>0</v>
      </c>
      <c r="JT135" s="44">
        <f>IF(S$23=0,0,求节点(S$23:S$28,$B$23:$B$28,求节点(其他调用!$W$4:$W$20,其他调用!$X$4:$X$20,$JC135)))</f>
        <v>0</v>
      </c>
      <c r="JU135" s="44">
        <f>IF(T$23=0,0,求节点(T$23:T$28,$B$23:$B$28,求节点(其他调用!$W$4:$W$20,其他调用!$X$4:$X$20,$JC135)))</f>
        <v>0</v>
      </c>
      <c r="JV135" s="44">
        <f>IF(U$23=0,0,求节点(U$23:U$28,$B$23:$B$28,求节点(其他调用!$W$4:$W$20,其他调用!$X$4:$X$20,$JC135)))</f>
        <v>0</v>
      </c>
      <c r="JW135" s="44">
        <f>IF(V$23=0,0,求节点(V$23:V$28,$B$23:$B$28,求节点(其他调用!$W$4:$W$20,其他调用!$X$4:$X$20,$JC135)))</f>
        <v>0</v>
      </c>
      <c r="JZ135" s="44">
        <v>132</v>
      </c>
      <c r="KA135" s="44">
        <f>IF(C$4=0,0,求节点(C$4:C$9,$B$4:$B$9,求节点(其他调用!$L$4:$L$42,其他调用!$M$4:$M$42,其他调用!$AI136)))</f>
        <v>6</v>
      </c>
      <c r="KB135" s="44">
        <f>IF(D$4=0,0,求节点(D$4:D$9,$B$4:$B$9,求节点(其他调用!$L$4:$L$42,其他调用!$M$4:$M$42,其他调用!$AI136)))</f>
        <v>6</v>
      </c>
      <c r="KC135" s="44">
        <f>IF(E$4=0,0,求节点(E$4:E$9,$B$4:$B$9,求节点(其他调用!$L$4:$L$42,其他调用!$M$4:$M$42,其他调用!$AI136)))</f>
        <v>6</v>
      </c>
      <c r="KD135" s="44">
        <f>IF(F$4=0,0,求节点(F$4:F$9,$B$4:$B$9,求节点(其他调用!$L$4:$L$42,其他调用!$M$4:$M$42,其他调用!$AI136)))</f>
        <v>0</v>
      </c>
      <c r="KE135" s="44">
        <f>IF(G$4=0,0,求节点(G$4:G$9,$B$4:$B$9,求节点(其他调用!$L$4:$L$42,其他调用!$M$4:$M$42,其他调用!$AI136)))</f>
        <v>0</v>
      </c>
      <c r="KF135" s="44">
        <f>IF(H$4=0,0,求节点(H$4:H$9,$B$4:$B$9,求节点(其他调用!$L$4:$L$42,其他调用!$M$4:$M$42,其他调用!$AI136)))</f>
        <v>0</v>
      </c>
      <c r="KG135" s="44">
        <f>IF(I$4=0,0,求节点(I$4:I$9,$B$4:$B$9,求节点(其他调用!$L$4:$L$42,其他调用!$M$4:$M$42,其他调用!$AI136)))</f>
        <v>0</v>
      </c>
      <c r="KH135" s="44">
        <f>IF(J$4=0,0,求节点(J$4:J$9,$B$4:$B$9,求节点(其他调用!$L$4:$L$42,其他调用!$M$4:$M$42,其他调用!$AI136)))</f>
        <v>0</v>
      </c>
      <c r="KI135" s="44">
        <f>IF(K$4=0,0,求节点(K$4:K$9,$B$4:$B$9,求节点(其他调用!$L$4:$L$42,其他调用!$M$4:$M$42,其他调用!$AI136)))</f>
        <v>0</v>
      </c>
      <c r="KJ135" s="44">
        <f>IF(L$4=0,0,求节点(L$4:L$9,$B$4:$B$9,求节点(其他调用!$L$4:$L$42,其他调用!$M$4:$M$42,其他调用!$AI136)))</f>
        <v>0</v>
      </c>
      <c r="KK135" s="44">
        <f>IF(M$4=0,0,求节点(M$4:M$9,$B$4:$B$9,求节点(其他调用!$L$4:$L$42,其他调用!$M$4:$M$42,其他调用!$AI136)))</f>
        <v>0</v>
      </c>
      <c r="KL135" s="44">
        <f>IF(N$4=0,0,求节点(N$4:N$9,$B$4:$B$9,求节点(其他调用!$L$4:$L$42,其他调用!$M$4:$M$42,其他调用!$AI136)))</f>
        <v>0</v>
      </c>
      <c r="KM135" s="44">
        <f>IF(O$4=0,0,求节点(O$4:O$9,$B$4:$B$9,求节点(其他调用!$L$4:$L$42,其他调用!$M$4:$M$42,其他调用!$AI136)))</f>
        <v>0</v>
      </c>
      <c r="KN135" s="44">
        <f>IF(P$4=0,0,求节点(P$4:P$9,$B$4:$B$9,求节点(其他调用!$L$4:$L$42,其他调用!$M$4:$M$42,其他调用!$AI136)))</f>
        <v>0</v>
      </c>
      <c r="KO135" s="44">
        <f>IF(Q$4=0,0,求节点(Q$4:Q$9,$B$4:$B$9,求节点(其他调用!$L$4:$L$42,其他调用!$M$4:$M$42,其他调用!$AI136)))</f>
        <v>0</v>
      </c>
      <c r="KP135" s="44">
        <f>IF(R$4=0,0,求节点(R$4:R$9,$B$4:$B$9,求节点(其他调用!$L$4:$L$42,其他调用!$M$4:$M$42,其他调用!$AI136)))</f>
        <v>0</v>
      </c>
      <c r="KQ135" s="44">
        <f>IF(S$4=0,0,求节点(S$4:S$9,$B$4:$B$9,求节点(其他调用!$L$4:$L$42,其他调用!$M$4:$M$42,其他调用!$AI136)))</f>
        <v>6</v>
      </c>
      <c r="KR135" s="44">
        <f>IF(T$4=0,0,求节点(T$4:T$9,$B$4:$B$9,求节点(其他调用!$L$4:$L$42,其他调用!$M$4:$M$42,其他调用!$AI136)))</f>
        <v>6</v>
      </c>
      <c r="KS135" s="44">
        <f>IF(U$4=0,0,求节点(U$4:U$9,$B$4:$B$9,求节点(其他调用!$L$4:$L$42,其他调用!$M$4:$M$42,其他调用!$AI136)))</f>
        <v>6</v>
      </c>
      <c r="KT135" s="44">
        <f>IF(V$4=0,0,求节点(V$4:V$9,$B$4:$B$9,求节点(其他调用!$L$4:$L$42,其他调用!$M$4:$M$42,其他调用!$AI136)))</f>
        <v>0</v>
      </c>
      <c r="KU135" s="44">
        <f>IF(W$4=0,0,求节点(W$4:W$9,$B$4:$B$9,求节点(其他调用!$L$4:$L$42,其他调用!$M$4:$M$42,其他调用!$AI136)))</f>
        <v>6</v>
      </c>
      <c r="KV135" s="44">
        <f>IF(X$4=0,0,求节点(X$4:X$9,$B$4:$B$9,求节点(其他调用!$L$4:$L$42,其他调用!$M$4:$M$42,其他调用!$AI136)))</f>
        <v>6</v>
      </c>
      <c r="KW135" s="44">
        <f>IF(Y$4=0,0,求节点(Y$4:Y$9,$B$4:$B$9,求节点(其他调用!$L$4:$L$42,其他调用!$M$4:$M$42,其他调用!$AI136)))</f>
        <v>6</v>
      </c>
      <c r="KX135" s="44">
        <f>IF(Z$4=0,0,求节点(Z$4:Z$9,$B$4:$B$9,求节点(其他调用!$L$4:$L$42,其他调用!$M$4:$M$42,其他调用!$AI136)))</f>
        <v>0</v>
      </c>
      <c r="KY135" s="44">
        <f>IF(AA$4=0,0,求节点(AA$4:AA$9,$B$4:$B$9,求节点(其他调用!$L$4:$L$42,其他调用!$M$4:$M$42,其他调用!$AI136)))</f>
        <v>6</v>
      </c>
      <c r="KZ135" s="44">
        <f>IF(AB$4=0,0,求节点(AB$4:AB$9,$B$4:$B$9,求节点(其他调用!$L$4:$L$42,其他调用!$M$4:$M$42,其他调用!$AI136)))</f>
        <v>6</v>
      </c>
      <c r="LA135" s="44">
        <f>IF(AC$4=0,0,求节点(AC$4:AC$9,$B$4:$B$9,求节点(其他调用!$L$4:$L$42,其他调用!$M$4:$M$42,其他调用!$AI136)))</f>
        <v>6</v>
      </c>
      <c r="LB135" s="44">
        <f>IF(AD$4=0,0,求节点(AD$4:AD$9,$B$4:$B$9,求节点(其他调用!$L$4:$L$42,其他调用!$M$4:$M$42,其他调用!$AI136)))</f>
        <v>6</v>
      </c>
      <c r="LC135" s="44">
        <f>IF(AE$4=0,0,求节点(AE$4:AE$9,$B$4:$B$9,求节点(其他调用!$L$4:$L$42,其他调用!$M$4:$M$42,其他调用!$AI136)))</f>
        <v>6</v>
      </c>
      <c r="LD135" s="44">
        <f>IF(AF$4=0,0,求节点(AF$4:AF$9,$B$4:$B$9,求节点(其他调用!$L$4:$L$42,其他调用!$M$4:$M$42,其他调用!$AI136)))</f>
        <v>6</v>
      </c>
      <c r="LE135" s="44">
        <f>IF(AG$4=0,0,求节点(AG$4:AG$9,$B$4:$B$9,求节点(其他调用!$L$4:$L$42,其他调用!$M$4:$M$42,其他调用!$AI136)))</f>
        <v>6</v>
      </c>
      <c r="LF135" s="44">
        <f>IF(AH$4=0,0,求节点(AH$4:AH$9,$B$4:$B$9,求节点(其他调用!$L$4:$L$42,其他调用!$M$4:$M$42,其他调用!$AI136)))</f>
        <v>6</v>
      </c>
      <c r="LG135" s="44">
        <f>IF(AI$4=0,0,求节点(AI$4:AI$9,$B$4:$B$9,求节点(其他调用!$L$4:$L$42,其他调用!$M$4:$M$42,其他调用!$AI136)))</f>
        <v>6</v>
      </c>
      <c r="LH135" s="44">
        <f>IF(AJ$4=0,0,求节点(AJ$4:AJ$9,$B$4:$B$9,求节点(其他调用!$L$4:$L$42,其他调用!$M$4:$M$42,其他调用!$AI136)))</f>
        <v>6</v>
      </c>
      <c r="LI135" s="44">
        <f>IF(AK$4=0,0,求节点(AK$4:AK$9,$B$4:$B$9,求节点(其他调用!$L$4:$L$42,其他调用!$M$4:$M$42,其他调用!$AI136)))</f>
        <v>6</v>
      </c>
      <c r="LJ135" s="44">
        <f>IF(AL$4=0,0,求节点(AL$4:AL$9,$B$4:$B$9,求节点(其他调用!$L$4:$L$42,其他调用!$M$4:$M$42,其他调用!$AI136)))</f>
        <v>6</v>
      </c>
      <c r="LK135" s="44">
        <f>IF(AM$4=0,0,求节点(AM$4:AM$9,$B$4:$B$9,求节点(其他调用!$L$4:$L$42,其他调用!$M$4:$M$42,其他调用!$AI136)))</f>
        <v>6</v>
      </c>
      <c r="LL135" s="44">
        <f>IF(AN$4=0,0,求节点(AN$4:AN$9,$B$4:$B$9,求节点(其他调用!$L$4:$L$42,其他调用!$M$4:$M$42,其他调用!$AI136)))</f>
        <v>6</v>
      </c>
      <c r="LM135" s="44">
        <f>IF(AO$4=0,0,求节点(AO$4:AO$9,$B$4:$B$9,求节点(其他调用!$L$4:$L$42,其他调用!$M$4:$M$42,其他调用!$AI136)))</f>
        <v>6</v>
      </c>
      <c r="LN135" s="44">
        <f>IF(AP$4=0,0,求节点(AP$4:AP$9,$B$4:$B$9,求节点(其他调用!$L$4:$L$42,其他调用!$M$4:$M$42,其他调用!$AI136)))</f>
        <v>6</v>
      </c>
      <c r="LO135" s="44">
        <f>IF(AQ$4=0,0,求节点(AQ$4:AQ$9,$B$4:$B$9,求节点(其他调用!$L$4:$L$42,其他调用!$M$4:$M$42,其他调用!$AI136)))</f>
        <v>6</v>
      </c>
      <c r="LP135" s="44">
        <f>IF(AR$4=0,0,求节点(AR$4:AR$9,$B$4:$B$9,求节点(其他调用!$L$4:$L$42,其他调用!$M$4:$M$42,其他调用!$AI136)))</f>
        <v>6</v>
      </c>
      <c r="LQ135" s="44">
        <f>IF(AS$4=0,0,求节点(AS$4:AS$9,$B$4:$B$9,求节点(其他调用!$L$4:$L$42,其他调用!$M$4:$M$42,其他调用!$AI136)))</f>
        <v>6</v>
      </c>
      <c r="LR135" s="44">
        <f>IF(AT$4=0,0,求节点(AT$4:AT$9,$B$4:$B$9,求节点(其他调用!$L$4:$L$42,其他调用!$M$4:$M$42,其他调用!$AI136)))</f>
        <v>6</v>
      </c>
      <c r="LS135" s="44">
        <f>IF(AU$4=0,0,求节点(AU$4:AU$9,$B$4:$B$9,求节点(其他调用!$L$4:$L$42,其他调用!$M$4:$M$42,其他调用!$AI136)))</f>
        <v>6</v>
      </c>
      <c r="LT135" s="44">
        <f>IF(AV$4=0,0,求节点(AV$4:AV$9,$B$4:$B$9,求节点(其他调用!$L$4:$L$42,其他调用!$M$4:$M$42,其他调用!$AI136)))</f>
        <v>6</v>
      </c>
      <c r="LU135" s="44">
        <f>IF(AW$4=0,0,求节点(AW$4:AW$9,$B$4:$B$9,求节点(其他调用!$L$4:$L$42,其他调用!$M$4:$M$42,其他调用!$AI136)))</f>
        <v>6</v>
      </c>
      <c r="LV135" s="44">
        <f>IF(AX$4=0,0,求节点(AX$4:AX$9,$B$4:$B$9,求节点(其他调用!$L$4:$L$42,其他调用!$M$4:$M$42,其他调用!$AI136)))</f>
        <v>6</v>
      </c>
      <c r="LW135" s="44">
        <f>IF(AY$4=0,0,求节点(AY$4:AY$9,$B$4:$B$9,求节点(其他调用!$L$4:$L$42,其他调用!$M$4:$M$42,其他调用!$AI136)))</f>
        <v>6</v>
      </c>
      <c r="LX135" s="44">
        <f>IF(AZ$4=0,0,求节点(AZ$4:AZ$9,$B$4:$B$9,求节点(其他调用!$L$4:$L$42,其他调用!$M$4:$M$42,其他调用!$AI136)))</f>
        <v>6</v>
      </c>
      <c r="LZ135" s="44">
        <v>132</v>
      </c>
      <c r="MA135" s="44">
        <f>IF(C$23=0,0,求节点(C$23:C$28,$B$23:$B$28,求节点(其他调用!$Y$4:$Y$20,其他调用!$Z$4:$Z$20,$LZ135)))</f>
        <v>0</v>
      </c>
      <c r="MB135" s="44">
        <f>IF(D$23=0,0,求节点(D$23:D$28,$B$23:$B$28,求节点(其他调用!$Y$4:$Y$20,其他调用!$Z$4:$Z$20,$LZ135)))</f>
        <v>0</v>
      </c>
      <c r="MC135" s="44">
        <f>IF(E$23=0,0,求节点(E$23:E$28,$B$23:$B$28,求节点(其他调用!$Y$4:$Y$20,其他调用!$Z$4:$Z$20,$LZ135)))</f>
        <v>0</v>
      </c>
      <c r="MD135" s="44">
        <f>IF(F$23=0,0,求节点(F$23:F$28,$B$23:$B$28,求节点(其他调用!$Y$4:$Y$20,其他调用!$Z$4:$Z$20,$LZ135)))</f>
        <v>0</v>
      </c>
      <c r="ME135" s="44">
        <f>IF(G$23=0,0,求节点(G$23:G$28,$B$23:$B$28,求节点(其他调用!$Y$4:$Y$20,其他调用!$Z$4:$Z$20,$LZ135)))</f>
        <v>0</v>
      </c>
      <c r="MF135" s="44">
        <f>IF(H$23=0,0,求节点(H$23:H$28,$B$23:$B$28,求节点(其他调用!$Y$4:$Y$20,其他调用!$Z$4:$Z$20,$LZ135)))</f>
        <v>0</v>
      </c>
      <c r="MG135" s="44">
        <f>IF(I$23=0,0,求节点(I$23:I$28,$B$23:$B$28,求节点(其他调用!$Y$4:$Y$20,其他调用!$Z$4:$Z$20,$LZ135)))</f>
        <v>0</v>
      </c>
      <c r="MH135" s="44">
        <f>IF(J$23=0,0,求节点(J$23:J$28,$B$23:$B$28,求节点(其他调用!$Y$4:$Y$20,其他调用!$Z$4:$Z$20,$LZ135)))</f>
        <v>0</v>
      </c>
      <c r="MI135" s="44">
        <f>IF(K$23=0,0,求节点(K$23:K$28,$B$23:$B$28,求节点(其他调用!$Y$4:$Y$20,其他调用!$Z$4:$Z$20,$LZ135)))</f>
        <v>0</v>
      </c>
      <c r="MJ135" s="44">
        <f>IF(L$23=0,0,求节点(L$23:L$28,$B$23:$B$28,求节点(其他调用!$Y$4:$Y$20,其他调用!$Z$4:$Z$20,$LZ135)))</f>
        <v>0</v>
      </c>
      <c r="MK135" s="44">
        <f>IF(M$23=0,0,求节点(M$23:M$28,$B$23:$B$28,求节点(其他调用!$Y$4:$Y$20,其他调用!$Z$4:$Z$20,$LZ135)))</f>
        <v>0</v>
      </c>
      <c r="ML135" s="44">
        <f>IF(N$23=0,0,求节点(N$23:N$28,$B$23:$B$28,求节点(其他调用!$Y$4:$Y$20,其他调用!$Z$4:$Z$20,$LZ135)))</f>
        <v>0</v>
      </c>
      <c r="MM135" s="44">
        <f>IF(O$23=0,0,求节点(O$23:O$28,$B$23:$B$28,求节点(其他调用!$Y$4:$Y$20,其他调用!$Z$4:$Z$20,$LZ135)))</f>
        <v>0</v>
      </c>
      <c r="MN135" s="44">
        <f>IF(P$23=0,0,求节点(P$23:P$28,$B$23:$B$28,求节点(其他调用!$Y$4:$Y$20,其他调用!$Z$4:$Z$20,$LZ135)))</f>
        <v>0</v>
      </c>
      <c r="MO135" s="44">
        <f>IF(Q$23=0,0,求节点(Q$23:Q$28,$B$23:$B$28,求节点(其他调用!$Y$4:$Y$20,其他调用!$Z$4:$Z$20,$LZ135)))</f>
        <v>0</v>
      </c>
      <c r="MP135" s="44">
        <f>IF(R$23=0,0,求节点(R$23:R$28,$B$23:$B$28,求节点(其他调用!$Y$4:$Y$20,其他调用!$Z$4:$Z$20,$LZ135)))</f>
        <v>0</v>
      </c>
      <c r="MQ135" s="44">
        <f>IF(S$23=0,0,求节点(S$23:S$28,$B$23:$B$28,求节点(其他调用!$Y$4:$Y$20,其他调用!$Z$4:$Z$20,$LZ135)))</f>
        <v>0</v>
      </c>
      <c r="MR135" s="44">
        <f>IF(T$23=0,0,求节点(T$23:T$28,$B$23:$B$28,求节点(其他调用!$Y$4:$Y$20,其他调用!$Z$4:$Z$20,$LZ135)))</f>
        <v>0</v>
      </c>
      <c r="MS135" s="44">
        <f>IF(U$23=0,0,求节点(U$23:U$28,$B$23:$B$28,求节点(其他调用!$Y$4:$Y$20,其他调用!$Z$4:$Z$20,$LZ135)))</f>
        <v>0</v>
      </c>
      <c r="MT135" s="44">
        <f>IF(V$23=0,0,求节点(V$23:V$28,$B$23:$B$28,求节点(其他调用!$Y$4:$Y$20,其他调用!$Z$4:$Z$20,$LZ135)))</f>
        <v>0</v>
      </c>
      <c r="MW135" s="44">
        <v>132</v>
      </c>
      <c r="MX135" s="44">
        <f>IF(C$4=0,0,求节点(C$4:C$9,$B$4:$B$9,求节点(其他调用!$O$4:$O$42,其他调用!$P$4:$P$42,其他调用!$AJ136)))</f>
        <v>6</v>
      </c>
      <c r="MY135" s="44">
        <f>IF(D$4=0,0,求节点(D$4:D$9,$B$4:$B$9,求节点(其他调用!$O$4:$O$42,其他调用!$P$4:$P$42,其他调用!$AJ136)))</f>
        <v>6</v>
      </c>
      <c r="MZ135" s="44">
        <f>IF(E$4=0,0,求节点(E$4:E$9,$B$4:$B$9,求节点(其他调用!$O$4:$O$42,其他调用!$P$4:$P$42,其他调用!$AJ136)))</f>
        <v>6</v>
      </c>
      <c r="NA135" s="44">
        <f>IF(F$4=0,0,求节点(F$4:F$9,$B$4:$B$9,求节点(其他调用!$O$4:$O$42,其他调用!$P$4:$P$42,其他调用!$AJ136)))</f>
        <v>0</v>
      </c>
      <c r="NB135" s="44">
        <f>IF(G$4=0,0,求节点(G$4:G$9,$B$4:$B$9,求节点(其他调用!$O$4:$O$42,其他调用!$P$4:$P$42,其他调用!$AJ136)))</f>
        <v>0</v>
      </c>
      <c r="NC135" s="44">
        <f>IF(H$4=0,0,求节点(H$4:H$9,$B$4:$B$9,求节点(其他调用!$O$4:$O$42,其他调用!$P$4:$P$42,其他调用!$AJ136)))</f>
        <v>0</v>
      </c>
      <c r="ND135" s="44">
        <f>IF(I$4=0,0,求节点(I$4:I$9,$B$4:$B$9,求节点(其他调用!$O$4:$O$42,其他调用!$P$4:$P$42,其他调用!$AJ136)))</f>
        <v>0</v>
      </c>
      <c r="NE135" s="44">
        <f>IF(J$4=0,0,求节点(J$4:J$9,$B$4:$B$9,求节点(其他调用!$O$4:$O$42,其他调用!$P$4:$P$42,其他调用!$AJ136)))</f>
        <v>0</v>
      </c>
      <c r="NF135" s="44">
        <f>IF(K$4=0,0,求节点(K$4:K$9,$B$4:$B$9,求节点(其他调用!$O$4:$O$42,其他调用!$P$4:$P$42,其他调用!$AJ136)))</f>
        <v>0</v>
      </c>
      <c r="NG135" s="44">
        <f>IF(L$4=0,0,求节点(L$4:L$9,$B$4:$B$9,求节点(其他调用!$O$4:$O$42,其他调用!$P$4:$P$42,其他调用!$AJ136)))</f>
        <v>0</v>
      </c>
      <c r="NH135" s="44">
        <f>IF(M$4=0,0,求节点(M$4:M$9,$B$4:$B$9,求节点(其他调用!$O$4:$O$42,其他调用!$P$4:$P$42,其他调用!$AJ136)))</f>
        <v>0</v>
      </c>
      <c r="NI135" s="44">
        <f>IF(N$4=0,0,求节点(N$4:N$9,$B$4:$B$9,求节点(其他调用!$O$4:$O$42,其他调用!$P$4:$P$42,其他调用!$AJ136)))</f>
        <v>0</v>
      </c>
      <c r="NJ135" s="44">
        <f>IF(O$4=0,0,求节点(O$4:O$9,$B$4:$B$9,求节点(其他调用!$O$4:$O$42,其他调用!$P$4:$P$42,其他调用!$AJ136)))</f>
        <v>0</v>
      </c>
      <c r="NK135" s="44">
        <f>IF(P$4=0,0,求节点(P$4:P$9,$B$4:$B$9,求节点(其他调用!$O$4:$O$42,其他调用!$P$4:$P$42,其他调用!$AJ136)))</f>
        <v>0</v>
      </c>
      <c r="NL135" s="44">
        <f>IF(Q$4=0,0,求节点(Q$4:Q$9,$B$4:$B$9,求节点(其他调用!$O$4:$O$42,其他调用!$P$4:$P$42,其他调用!$AJ136)))</f>
        <v>0</v>
      </c>
      <c r="NM135" s="44">
        <f>IF(R$4=0,0,求节点(R$4:R$9,$B$4:$B$9,求节点(其他调用!$O$4:$O$42,其他调用!$P$4:$P$42,其他调用!$AJ136)))</f>
        <v>0</v>
      </c>
      <c r="NN135" s="44">
        <f>IF(S$4=0,0,求节点(S$4:S$9,$B$4:$B$9,求节点(其他调用!$O$4:$O$42,其他调用!$P$4:$P$42,其他调用!$AJ136)))</f>
        <v>6</v>
      </c>
      <c r="NO135" s="44">
        <f>IF(T$4=0,0,求节点(T$4:T$9,$B$4:$B$9,求节点(其他调用!$O$4:$O$42,其他调用!$P$4:$P$42,其他调用!$AJ136)))</f>
        <v>6</v>
      </c>
      <c r="NP135" s="44">
        <f>IF(U$4=0,0,求节点(U$4:U$9,$B$4:$B$9,求节点(其他调用!$O$4:$O$42,其他调用!$P$4:$P$42,其他调用!$AJ136)))</f>
        <v>6</v>
      </c>
      <c r="NQ135" s="44">
        <f>IF(V$4=0,0,求节点(V$4:V$9,$B$4:$B$9,求节点(其他调用!$O$4:$O$42,其他调用!$P$4:$P$42,其他调用!$AJ136)))</f>
        <v>0</v>
      </c>
      <c r="NR135" s="44">
        <f>IF(W$4=0,0,求节点(W$4:W$9,$B$4:$B$9,求节点(其他调用!$O$4:$O$42,其他调用!$P$4:$P$42,其他调用!$AJ136)))</f>
        <v>6</v>
      </c>
      <c r="NS135" s="44">
        <f>IF(X$4=0,0,求节点(X$4:X$9,$B$4:$B$9,求节点(其他调用!$O$4:$O$42,其他调用!$P$4:$P$42,其他调用!$AJ136)))</f>
        <v>6</v>
      </c>
      <c r="NT135" s="44">
        <f>IF(Y$4=0,0,求节点(Y$4:Y$9,$B$4:$B$9,求节点(其他调用!$O$4:$O$42,其他调用!$P$4:$P$42,其他调用!$AJ136)))</f>
        <v>6</v>
      </c>
      <c r="NU135" s="44">
        <f>IF(Z$4=0,0,求节点(Z$4:Z$9,$B$4:$B$9,求节点(其他调用!$O$4:$O$42,其他调用!$P$4:$P$42,其他调用!$AJ136)))</f>
        <v>0</v>
      </c>
      <c r="NV135" s="44">
        <f>IF(AA$4=0,0,求节点(AA$4:AA$9,$B$4:$B$9,求节点(其他调用!$O$4:$O$42,其他调用!$P$4:$P$42,其他调用!$AJ136)))</f>
        <v>6</v>
      </c>
      <c r="NW135" s="44">
        <f>IF(AB$4=0,0,求节点(AB$4:AB$9,$B$4:$B$9,求节点(其他调用!$O$4:$O$42,其他调用!$P$4:$P$42,其他调用!$AJ136)))</f>
        <v>6</v>
      </c>
      <c r="NX135" s="44">
        <f>IF(AC$4=0,0,求节点(AC$4:AC$9,$B$4:$B$9,求节点(其他调用!$O$4:$O$42,其他调用!$P$4:$P$42,其他调用!$AJ136)))</f>
        <v>6</v>
      </c>
      <c r="NY135" s="44">
        <f>IF(AD$4=0,0,求节点(AD$4:AD$9,$B$4:$B$9,求节点(其他调用!$O$4:$O$42,其他调用!$P$4:$P$42,其他调用!$AJ136)))</f>
        <v>6</v>
      </c>
      <c r="NZ135" s="44">
        <f>IF(AE$4=0,0,求节点(AE$4:AE$9,$B$4:$B$9,求节点(其他调用!$O$4:$O$42,其他调用!$P$4:$P$42,其他调用!$AJ136)))</f>
        <v>6</v>
      </c>
      <c r="OA135" s="44">
        <f>IF(AF$4=0,0,求节点(AF$4:AF$9,$B$4:$B$9,求节点(其他调用!$O$4:$O$42,其他调用!$P$4:$P$42,其他调用!$AJ136)))</f>
        <v>6</v>
      </c>
      <c r="OB135" s="44">
        <f>IF(AG$4=0,0,求节点(AG$4:AG$9,$B$4:$B$9,求节点(其他调用!$O$4:$O$42,其他调用!$P$4:$P$42,其他调用!$AJ136)))</f>
        <v>6</v>
      </c>
      <c r="OC135" s="44">
        <f>IF(AH$4=0,0,求节点(AH$4:AH$9,$B$4:$B$9,求节点(其他调用!$O$4:$O$42,其他调用!$P$4:$P$42,其他调用!$AJ136)))</f>
        <v>6</v>
      </c>
      <c r="OD135" s="44">
        <f>IF(AI$4=0,0,求节点(AI$4:AI$9,$B$4:$B$9,求节点(其他调用!$O$4:$O$42,其他调用!$P$4:$P$42,其他调用!$AJ136)))</f>
        <v>6</v>
      </c>
      <c r="OE135" s="44">
        <f>IF(AJ$4=0,0,求节点(AJ$4:AJ$9,$B$4:$B$9,求节点(其他调用!$O$4:$O$42,其他调用!$P$4:$P$42,其他调用!$AJ136)))</f>
        <v>6</v>
      </c>
      <c r="OF135" s="44">
        <f>IF(AK$4=0,0,求节点(AK$4:AK$9,$B$4:$B$9,求节点(其他调用!$O$4:$O$42,其他调用!$P$4:$P$42,其他调用!$AJ136)))</f>
        <v>6</v>
      </c>
      <c r="OG135" s="44">
        <f>IF(AL$4=0,0,求节点(AL$4:AL$9,$B$4:$B$9,求节点(其他调用!$O$4:$O$42,其他调用!$P$4:$P$42,其他调用!$AJ136)))</f>
        <v>6</v>
      </c>
      <c r="OH135" s="44">
        <f>IF(AM$4=0,0,求节点(AM$4:AM$9,$B$4:$B$9,求节点(其他调用!$O$4:$O$42,其他调用!$P$4:$P$42,其他调用!$AJ136)))</f>
        <v>6</v>
      </c>
      <c r="OI135" s="44">
        <f>IF(AN$4=0,0,求节点(AN$4:AN$9,$B$4:$B$9,求节点(其他调用!$O$4:$O$42,其他调用!$P$4:$P$42,其他调用!$AJ136)))</f>
        <v>6</v>
      </c>
      <c r="OJ135" s="44">
        <f>IF(AO$4=0,0,求节点(AO$4:AO$9,$B$4:$B$9,求节点(其他调用!$O$4:$O$42,其他调用!$P$4:$P$42,其他调用!$AJ136)))</f>
        <v>6</v>
      </c>
      <c r="OK135" s="44">
        <f>IF(AP$4=0,0,求节点(AP$4:AP$9,$B$4:$B$9,求节点(其他调用!$O$4:$O$42,其他调用!$P$4:$P$42,其他调用!$AJ136)))</f>
        <v>6</v>
      </c>
      <c r="OL135" s="44">
        <f>IF(AQ$4=0,0,求节点(AQ$4:AQ$9,$B$4:$B$9,求节点(其他调用!$O$4:$O$42,其他调用!$P$4:$P$42,其他调用!$AJ136)))</f>
        <v>6</v>
      </c>
      <c r="OM135" s="44">
        <f>IF(AR$4=0,0,求节点(AR$4:AR$9,$B$4:$B$9,求节点(其他调用!$O$4:$O$42,其他调用!$P$4:$P$42,其他调用!$AJ136)))</f>
        <v>6</v>
      </c>
      <c r="ON135" s="44">
        <f>IF(AS$4=0,0,求节点(AS$4:AS$9,$B$4:$B$9,求节点(其他调用!$O$4:$O$42,其他调用!$P$4:$P$42,其他调用!$AJ136)))</f>
        <v>6</v>
      </c>
      <c r="OO135" s="44">
        <f>IF(AT$4=0,0,求节点(AT$4:AT$9,$B$4:$B$9,求节点(其他调用!$O$4:$O$42,其他调用!$P$4:$P$42,其他调用!$AJ136)))</f>
        <v>6</v>
      </c>
      <c r="OP135" s="44">
        <f>IF(AU$4=0,0,求节点(AU$4:AU$9,$B$4:$B$9,求节点(其他调用!$O$4:$O$42,其他调用!$P$4:$P$42,其他调用!$AJ136)))</f>
        <v>6</v>
      </c>
      <c r="OQ135" s="44">
        <f>IF(AV$4=0,0,求节点(AV$4:AV$9,$B$4:$B$9,求节点(其他调用!$O$4:$O$42,其他调用!$P$4:$P$42,其他调用!$AJ136)))</f>
        <v>6</v>
      </c>
      <c r="OR135" s="44">
        <f>IF(AW$4=0,0,求节点(AW$4:AW$9,$B$4:$B$9,求节点(其他调用!$O$4:$O$42,其他调用!$P$4:$P$42,其他调用!$AJ136)))</f>
        <v>6</v>
      </c>
      <c r="OS135" s="44">
        <f>IF(AX$4=0,0,求节点(AX$4:AX$9,$B$4:$B$9,求节点(其他调用!$O$4:$O$42,其他调用!$P$4:$P$42,其他调用!$AJ136)))</f>
        <v>6</v>
      </c>
      <c r="OT135" s="44">
        <f>IF(AY$4=0,0,求节点(AY$4:AY$9,$B$4:$B$9,求节点(其他调用!$O$4:$O$42,其他调用!$P$4:$P$42,其他调用!$AJ136)))</f>
        <v>6</v>
      </c>
      <c r="OU135" s="44">
        <f>IF(AZ$4=0,0,求节点(AZ$4:AZ$9,$B$4:$B$9,求节点(其他调用!$O$4:$O$42,其他调用!$P$4:$P$42,其他调用!$AJ136)))</f>
        <v>6</v>
      </c>
      <c r="OW135" s="44">
        <v>132</v>
      </c>
      <c r="OX135" s="44">
        <f>IF(C$23=0,0,求节点(C$23:C$28,$B$23:$B$28,求节点(其他调用!$AA$4:$AA$20,其他调用!$AB$4:$AB$20,$OW135)))</f>
        <v>0</v>
      </c>
      <c r="OY135" s="44">
        <f>IF(D$23=0,0,求节点(D$23:D$28,$B$23:$B$28,求节点(其他调用!$AA$4:$AA$20,其他调用!$AB$4:$AB$20,$OW135)))</f>
        <v>0</v>
      </c>
      <c r="OZ135" s="44">
        <f>IF(E$23=0,0,求节点(E$23:E$28,$B$23:$B$28,求节点(其他调用!$AA$4:$AA$20,其他调用!$AB$4:$AB$20,$OW135)))</f>
        <v>0</v>
      </c>
      <c r="PA135" s="44">
        <f>IF(F$23=0,0,求节点(F$23:F$28,$B$23:$B$28,求节点(其他调用!$AA$4:$AA$20,其他调用!$AB$4:$AB$20,$OW135)))</f>
        <v>7.6994262446787864E-3</v>
      </c>
      <c r="PB135" s="44">
        <f>IF(G$23=0,0,求节点(G$23:G$28,$B$23:$B$28,求节点(其他调用!$AA$4:$AA$20,其他调用!$AB$4:$AB$20,$OW135)))</f>
        <v>1.1549139367018291E-2</v>
      </c>
      <c r="PC135" s="44">
        <f>IF(H$23=0,0,求节点(H$23:H$28,$B$23:$B$28,求节点(其他调用!$AA$4:$AA$20,其他调用!$AB$4:$AB$20,$OW135)))</f>
        <v>1.1549139367018291E-2</v>
      </c>
      <c r="PD135" s="44">
        <f>IF(I$23=0,0,求节点(I$23:I$28,$B$23:$B$28,求节点(其他调用!$AA$4:$AA$20,其他调用!$AB$4:$AB$20,$OW135)))</f>
        <v>1.7498696010633807E-2</v>
      </c>
      <c r="PE135" s="44">
        <f>IF(J$23=0,0,求节点(J$23:J$28,$B$23:$B$28,求节点(其他调用!$AA$4:$AA$20,其他调用!$AB$4:$AB$20,$OW135)))</f>
        <v>0</v>
      </c>
      <c r="PF135" s="44">
        <f>IF(K$23=0,0,求节点(K$23:K$28,$B$23:$B$28,求节点(其他调用!$AA$4:$AA$20,其他调用!$AB$4:$AB$20,$OW135)))</f>
        <v>1.1549139367018291E-2</v>
      </c>
      <c r="PG135" s="44">
        <f>IF(L$23=0,0,求节点(L$23:L$28,$B$23:$B$28,求节点(其他调用!$AA$4:$AA$20,其他调用!$AB$4:$AB$20,$OW135)))</f>
        <v>0</v>
      </c>
      <c r="PH135" s="44">
        <f>IF(M$23=0,0,求节点(M$23:M$28,$B$23:$B$28,求节点(其他调用!$AA$4:$AA$20,其他调用!$AB$4:$AB$20,$OW135)))</f>
        <v>0</v>
      </c>
      <c r="PI135" s="44">
        <f>IF(N$23=0,0,求节点(N$23:N$28,$B$23:$B$28,求节点(其他调用!$AA$4:$AA$20,其他调用!$AB$4:$AB$20,$OW135)))</f>
        <v>0</v>
      </c>
      <c r="PJ135" s="44">
        <f>IF(O$23=0,0,求节点(O$23:O$28,$B$23:$B$28,求节点(其他调用!$AA$4:$AA$20,其他调用!$AB$4:$AB$20,$OW135)))</f>
        <v>0</v>
      </c>
      <c r="PK135" s="44">
        <f>IF(P$23=0,0,求节点(P$23:P$28,$B$23:$B$28,求节点(其他调用!$AA$4:$AA$20,其他调用!$AB$4:$AB$20,$OW135)))</f>
        <v>0</v>
      </c>
      <c r="PL135" s="44">
        <f>IF(Q$23=0,0,求节点(Q$23:Q$28,$B$23:$B$28,求节点(其他调用!$AA$4:$AA$20,其他调用!$AB$4:$AB$20,$OW135)))</f>
        <v>0</v>
      </c>
      <c r="PM135" s="44">
        <f>IF(R$23=0,0,求节点(R$23:R$28,$B$23:$B$28,求节点(其他调用!$AA$4:$AA$20,其他调用!$AB$4:$AB$20,$OW135)))</f>
        <v>0</v>
      </c>
      <c r="PN135" s="44">
        <f>IF(S$23=0,0,求节点(S$23:S$28,$B$23:$B$28,求节点(其他调用!$AA$4:$AA$20,其他调用!$AB$4:$AB$20,$OW135)))</f>
        <v>0</v>
      </c>
      <c r="PO135" s="44">
        <f>IF(T$23=0,0,求节点(T$23:T$28,$B$23:$B$28,求节点(其他调用!$AA$4:$AA$20,其他调用!$AB$4:$AB$20,$OW135)))</f>
        <v>0</v>
      </c>
      <c r="PP135" s="44">
        <f>IF(U$23=0,0,求节点(U$23:U$28,$B$23:$B$28,求节点(其他调用!$AA$4:$AA$20,其他调用!$AB$4:$AB$20,$OW135)))</f>
        <v>0</v>
      </c>
      <c r="PQ135" s="44">
        <f>IF(V$23=0,0,求节点(V$23:V$28,$B$23:$B$28,求节点(其他调用!$AA$4:$AA$20,其他调用!$AB$4:$AB$20,$OW135)))</f>
        <v>0</v>
      </c>
    </row>
    <row r="136" spans="61:433" x14ac:dyDescent="0.2">
      <c r="BI136" s="44">
        <v>133</v>
      </c>
      <c r="BJ136" s="44">
        <f>IF(C$4=0,0,求节点(C$4:C$9,$B$4:$B$9,求节点(其他调用!$C$4:$C$42,其他调用!$D$4:$D$42,其他调用!$AF137)))</f>
        <v>6</v>
      </c>
      <c r="BK136" s="44">
        <f>IF(D$4=0,0,求节点(D$4:D$9,$B$4:$B$9,求节点(其他调用!$C$4:$C$42,其他调用!$D$4:$D$42,其他调用!$AF137)))</f>
        <v>6</v>
      </c>
      <c r="BL136" s="44">
        <f>IF(E$4=0,0,求节点(E$4:E$9,$B$4:$B$9,求节点(其他调用!$C$4:$C$42,其他调用!$D$4:$D$42,其他调用!$AF137)))</f>
        <v>6</v>
      </c>
      <c r="BM136" s="44">
        <f>IF(F$4=0,0,求节点(F$4:F$9,$B$4:$B$9,求节点(其他调用!$C$4:$C$42,其他调用!$D$4:$D$42,其他调用!$AF137)))</f>
        <v>0</v>
      </c>
      <c r="BN136" s="44">
        <f>IF(G$4=0,0,求节点(G$4:G$9,$B$4:$B$9,求节点(其他调用!$C$4:$C$42,其他调用!$D$4:$D$42,其他调用!$AF137)))</f>
        <v>0</v>
      </c>
      <c r="BO136" s="44">
        <f>IF(H$4=0,0,求节点(H$4:H$9,$B$4:$B$9,求节点(其他调用!$C$4:$C$42,其他调用!$D$4:$D$42,其他调用!$AF137)))</f>
        <v>0</v>
      </c>
      <c r="BP136" s="44">
        <f>IF(I$4=0,0,求节点(I$4:I$9,$B$4:$B$9,求节点(其他调用!$C$4:$C$42,其他调用!$D$4:$D$42,其他调用!$AF137)))</f>
        <v>0</v>
      </c>
      <c r="BQ136" s="44">
        <f>IF(J$4=0,0,求节点(J$4:J$9,$B$4:$B$9,求节点(其他调用!$C$4:$C$42,其他调用!$D$4:$D$42,其他调用!$AF137)))</f>
        <v>0</v>
      </c>
      <c r="BR136" s="44">
        <f>IF(K$4=0,0,求节点(K$4:K$9,$B$4:$B$9,求节点(其他调用!$C$4:$C$42,其他调用!$D$4:$D$42,其他调用!$AF137)))</f>
        <v>0</v>
      </c>
      <c r="BS136" s="44">
        <f>IF(L$4=0,0,求节点(L$4:L$9,$B$4:$B$9,求节点(其他调用!$C$4:$C$42,其他调用!$D$4:$D$42,其他调用!$AF137)))</f>
        <v>0</v>
      </c>
      <c r="BT136" s="44">
        <f>IF(M$4=0,0,求节点(M$4:M$9,$B$4:$B$9,求节点(其他调用!$C$4:$C$42,其他调用!$D$4:$D$42,其他调用!$AF137)))</f>
        <v>0</v>
      </c>
      <c r="BU136" s="44">
        <f>IF(N$4=0,0,求节点(N$4:N$9,$B$4:$B$9,求节点(其他调用!$C$4:$C$42,其他调用!$D$4:$D$42,其他调用!$AF137)))</f>
        <v>0</v>
      </c>
      <c r="BV136" s="44">
        <f>IF(O$4=0,0,求节点(O$4:O$9,$B$4:$B$9,求节点(其他调用!$C$4:$C$42,其他调用!$D$4:$D$42,其他调用!$AF137)))</f>
        <v>0</v>
      </c>
      <c r="BW136" s="44">
        <f>IF(P$4=0,0,求节点(P$4:P$9,$B$4:$B$9,求节点(其他调用!$C$4:$C$42,其他调用!$D$4:$D$42,其他调用!$AF137)))</f>
        <v>0</v>
      </c>
      <c r="BX136" s="44">
        <f>IF(Q$4=0,0,求节点(Q$4:Q$9,$B$4:$B$9,求节点(其他调用!$C$4:$C$42,其他调用!$D$4:$D$42,其他调用!$AF137)))</f>
        <v>0</v>
      </c>
      <c r="BY136" s="44">
        <f>IF(R$4=0,0,求节点(R$4:R$9,$B$4:$B$9,求节点(其他调用!$C$4:$C$42,其他调用!$D$4:$D$42,其他调用!$AF137)))</f>
        <v>0</v>
      </c>
      <c r="BZ136" s="44">
        <f>IF(S$4=0,0,求节点(S$4:S$9,$B$4:$B$9,求节点(其他调用!$C$4:$C$42,其他调用!$D$4:$D$42,其他调用!$AF137)))</f>
        <v>6</v>
      </c>
      <c r="CA136" s="44">
        <f>IF(T$4=0,0,求节点(T$4:T$9,$B$4:$B$9,求节点(其他调用!$C$4:$C$42,其他调用!$D$4:$D$42,其他调用!$AF137)))</f>
        <v>6</v>
      </c>
      <c r="CB136" s="44">
        <f>IF(U$4=0,0,求节点(U$4:U$9,$B$4:$B$9,求节点(其他调用!$C$4:$C$42,其他调用!$D$4:$D$42,其他调用!$AF137)))</f>
        <v>6</v>
      </c>
      <c r="CC136" s="44">
        <f>IF(V$4=0,0,求节点(V$4:V$9,$B$4:$B$9,求节点(其他调用!$C$4:$C$42,其他调用!$D$4:$D$42,其他调用!$AF137)))</f>
        <v>0</v>
      </c>
      <c r="CD136" s="44">
        <f>IF(W$4=0,0,求节点(W$4:W$9,$B$4:$B$9,求节点(其他调用!$C$4:$C$42,其他调用!$D$4:$D$42,其他调用!$AF137)))</f>
        <v>6</v>
      </c>
      <c r="CE136" s="44">
        <f>IF(X$4=0,0,求节点(X$4:X$9,$B$4:$B$9,求节点(其他调用!$C$4:$C$42,其他调用!$D$4:$D$42,其他调用!$AF137)))</f>
        <v>6</v>
      </c>
      <c r="CF136" s="44">
        <f>IF(Y$4=0,0,求节点(Y$4:Y$9,$B$4:$B$9,求节点(其他调用!$C$4:$C$42,其他调用!$D$4:$D$42,其他调用!$AF137)))</f>
        <v>6</v>
      </c>
      <c r="CG136" s="44">
        <f>IF(Z$4=0,0,求节点(Z$4:Z$9,$B$4:$B$9,求节点(其他调用!$C$4:$C$42,其他调用!$D$4:$D$42,其他调用!$AF137)))</f>
        <v>0</v>
      </c>
      <c r="CH136" s="44">
        <f>IF(AA$4=0,0,求节点(AA$4:AA$9,$B$4:$B$9,求节点(其他调用!$C$4:$C$42,其他调用!$D$4:$D$42,其他调用!$AF137)))</f>
        <v>6</v>
      </c>
      <c r="CI136" s="44">
        <f>IF(AB$4=0,0,求节点(AB$4:AB$9,$B$4:$B$9,求节点(其他调用!$C$4:$C$42,其他调用!$D$4:$D$42,其他调用!$AF137)))</f>
        <v>6</v>
      </c>
      <c r="CJ136" s="44">
        <f>IF(AC$4=0,0,求节点(AC$4:AC$9,$B$4:$B$9,求节点(其他调用!$C$4:$C$42,其他调用!$D$4:$D$42,其他调用!$AF137)))</f>
        <v>6</v>
      </c>
      <c r="CK136" s="44">
        <f>IF(AD$4=0,0,求节点(AD$4:AD$9,$B$4:$B$9,求节点(其他调用!$C$4:$C$42,其他调用!$D$4:$D$42,其他调用!$AF137)))</f>
        <v>6</v>
      </c>
      <c r="CL136" s="44">
        <f>IF(AE$4=0,0,求节点(AE$4:AE$9,$B$4:$B$9,求节点(其他调用!$C$4:$C$42,其他调用!$D$4:$D$42,其他调用!$AF137)))</f>
        <v>6</v>
      </c>
      <c r="CM136" s="44">
        <f>IF(AF$4=0,0,求节点(AF$4:AF$9,$B$4:$B$9,求节点(其他调用!$C$4:$C$42,其他调用!$D$4:$D$42,其他调用!$AF137)))</f>
        <v>6</v>
      </c>
      <c r="CN136" s="44">
        <f>IF(AG$4=0,0,求节点(AG$4:AG$9,$B$4:$B$9,求节点(其他调用!$C$4:$C$42,其他调用!$D$4:$D$42,其他调用!$AF137)))</f>
        <v>6</v>
      </c>
      <c r="CO136" s="44">
        <f>IF(AH$4=0,0,求节点(AH$4:AH$9,$B$4:$B$9,求节点(其他调用!$C$4:$C$42,其他调用!$D$4:$D$42,其他调用!$AF137)))</f>
        <v>6</v>
      </c>
      <c r="CP136" s="44">
        <f>IF(AI$4=0,0,求节点(AI$4:AI$9,$B$4:$B$9,求节点(其他调用!$C$4:$C$42,其他调用!$D$4:$D$42,其他调用!$AF137)))</f>
        <v>6</v>
      </c>
      <c r="CQ136" s="44">
        <f>IF(AJ$4=0,0,求节点(AJ$4:AJ$9,$B$4:$B$9,求节点(其他调用!$C$4:$C$42,其他调用!$D$4:$D$42,其他调用!$AF137)))</f>
        <v>6</v>
      </c>
      <c r="CR136" s="44">
        <f>IF(AK$4=0,0,求节点(AK$4:AK$9,$B$4:$B$9,求节点(其他调用!$C$4:$C$42,其他调用!$D$4:$D$42,其他调用!$AF137)))</f>
        <v>6</v>
      </c>
      <c r="CS136" s="44">
        <f>IF(AL$4=0,0,求节点(AL$4:AL$9,$B$4:$B$9,求节点(其他调用!$C$4:$C$42,其他调用!$D$4:$D$42,其他调用!$AF137)))</f>
        <v>6</v>
      </c>
      <c r="CT136" s="44">
        <f>IF(AM$4=0,0,求节点(AM$4:AM$9,$B$4:$B$9,求节点(其他调用!$C$4:$C$42,其他调用!$D$4:$D$42,其他调用!$AF137)))</f>
        <v>6</v>
      </c>
      <c r="CU136" s="44">
        <f>IF(AN$4=0,0,求节点(AN$4:AN$9,$B$4:$B$9,求节点(其他调用!$C$4:$C$42,其他调用!$D$4:$D$42,其他调用!$AF137)))</f>
        <v>6</v>
      </c>
      <c r="CV136" s="44">
        <f>IF(AO$4=0,0,求节点(AO$4:AO$9,$B$4:$B$9,求节点(其他调用!$C$4:$C$42,其他调用!$D$4:$D$42,其他调用!$AF137)))</f>
        <v>6</v>
      </c>
      <c r="CW136" s="44">
        <f>IF(AP$4=0,0,求节点(AP$4:AP$9,$B$4:$B$9,求节点(其他调用!$C$4:$C$42,其他调用!$D$4:$D$42,其他调用!$AF137)))</f>
        <v>6</v>
      </c>
      <c r="CX136" s="44">
        <f>IF(AQ$4=0,0,求节点(AQ$4:AQ$9,$B$4:$B$9,求节点(其他调用!$C$4:$C$42,其他调用!$D$4:$D$42,其他调用!$AF137)))</f>
        <v>6</v>
      </c>
      <c r="CY136" s="44">
        <f>IF(AR$4=0,0,求节点(AR$4:AR$9,$B$4:$B$9,求节点(其他调用!$C$4:$C$42,其他调用!$D$4:$D$42,其他调用!$AF137)))</f>
        <v>6</v>
      </c>
      <c r="CZ136" s="44">
        <f>IF(AS$4=0,0,求节点(AS$4:AS$9,$B$4:$B$9,求节点(其他调用!$C$4:$C$42,其他调用!$D$4:$D$42,其他调用!$AF137)))</f>
        <v>6</v>
      </c>
      <c r="DA136" s="44">
        <f>IF(AT$4=0,0,求节点(AT$4:AT$9,$B$4:$B$9,求节点(其他调用!$C$4:$C$42,其他调用!$D$4:$D$42,其他调用!$AF137)))</f>
        <v>6</v>
      </c>
      <c r="DB136" s="44">
        <f>IF(AU$4=0,0,求节点(AU$4:AU$9,$B$4:$B$9,求节点(其他调用!$C$4:$C$42,其他调用!$D$4:$D$42,其他调用!$AF137)))</f>
        <v>6</v>
      </c>
      <c r="DC136" s="44">
        <f>IF(AV$4=0,0,求节点(AV$4:AV$9,$B$4:$B$9,求节点(其他调用!$C$4:$C$42,其他调用!$D$4:$D$42,其他调用!$AF137)))</f>
        <v>6</v>
      </c>
      <c r="DD136" s="44">
        <f>IF(AW$4=0,0,求节点(AW$4:AW$9,$B$4:$B$9,求节点(其他调用!$C$4:$C$42,其他调用!$D$4:$D$42,其他调用!$AF137)))</f>
        <v>6</v>
      </c>
      <c r="DE136" s="44">
        <f>IF(AX$4=0,0,求节点(AX$4:AX$9,$B$4:$B$9,求节点(其他调用!$C$4:$C$42,其他调用!$D$4:$D$42,其他调用!$AF137)))</f>
        <v>6</v>
      </c>
      <c r="DF136" s="44">
        <f>IF(AY$4=0,0,求节点(AY$4:AY$9,$B$4:$B$9,求节点(其他调用!$C$4:$C$42,其他调用!$D$4:$D$42,其他调用!$AF137)))</f>
        <v>6</v>
      </c>
      <c r="DG136" s="44">
        <f>IF(AZ$4=0,0,求节点(AZ$4:AZ$9,$B$4:$B$9,求节点(其他调用!$C$4:$C$42,其他调用!$D$4:$D$42,其他调用!$AF137)))</f>
        <v>6</v>
      </c>
      <c r="DI136" s="44">
        <v>133</v>
      </c>
      <c r="DJ136" s="44">
        <f>IF(C$23=0,0,求节点(C$23:C$28,$B$23:$B$28,求节点(其他调用!$S$4:$S$20,其他调用!$T$4:$T$20,$DI136)))</f>
        <v>0</v>
      </c>
      <c r="DK136" s="44">
        <f>IF(D$23=0,0,求节点(D$23:D$28,$B$23:$B$28,求节点(其他调用!$S$4:$S$20,其他调用!$T$4:$T$20,$DI136)))</f>
        <v>0</v>
      </c>
      <c r="DL136" s="44">
        <f>IF(E$23=0,0,求节点(E$23:E$28,$B$23:$B$28,求节点(其他调用!$S$4:$S$20,其他调用!$T$4:$T$20,$DI136)))</f>
        <v>0</v>
      </c>
      <c r="DM136" s="44">
        <f>IF(F$23=0,0,求节点(F$23:F$28,$B$23:$B$28,求节点(其他调用!$S$4:$S$20,其他调用!$T$4:$T$20,$DI136)))</f>
        <v>7.1917717670078041E-3</v>
      </c>
      <c r="DN136" s="44">
        <f>IF(G$23=0,0,求节点(G$23:G$28,$B$23:$B$28,求节点(其他调用!$S$4:$S$20,其他调用!$T$4:$T$20,$DI136)))</f>
        <v>1.0787657650511595E-2</v>
      </c>
      <c r="DO136" s="44">
        <f>IF(H$23=0,0,求节点(H$23:H$28,$B$23:$B$28,求节点(其他调用!$S$4:$S$20,其他调用!$T$4:$T$20,$DI136)))</f>
        <v>1.0787657650511595E-2</v>
      </c>
      <c r="DP136" s="44">
        <f>IF(I$23=0,0,求节点(I$23:I$28,$B$23:$B$28,求节点(其他调用!$S$4:$S$20,其他调用!$T$4:$T$20,$DI136)))</f>
        <v>1.6344935834108454E-2</v>
      </c>
      <c r="DQ136" s="44">
        <f>IF(J$23=0,0,求节点(J$23:J$28,$B$23:$B$28,求节点(其他调用!$S$4:$S$20,其他调用!$T$4:$T$20,$DI136)))</f>
        <v>0</v>
      </c>
      <c r="DR136" s="44">
        <f>IF(K$23=0,0,求节点(K$23:K$28,$B$23:$B$28,求节点(其他调用!$S$4:$S$20,其他调用!$T$4:$T$20,$DI136)))</f>
        <v>1.0787657650511595E-2</v>
      </c>
      <c r="DS136" s="44">
        <f>IF(L$23=0,0,求节点(L$23:L$28,$B$23:$B$28,求节点(其他调用!$S$4:$S$20,其他调用!$T$4:$T$20,$DI136)))</f>
        <v>0</v>
      </c>
      <c r="DT136" s="44">
        <f>IF(M$23=0,0,求节点(M$23:M$28,$B$23:$B$28,求节点(其他调用!$S$4:$S$20,其他调用!$T$4:$T$20,$DI136)))</f>
        <v>0</v>
      </c>
      <c r="DU136" s="44">
        <f>IF(N$23=0,0,求节点(N$23:N$28,$B$23:$B$28,求节点(其他调用!$S$4:$S$20,其他调用!$T$4:$T$20,$DI136)))</f>
        <v>0</v>
      </c>
      <c r="DV136" s="44">
        <f>IF(O$23=0,0,求节点(O$23:O$28,$B$23:$B$28,求节点(其他调用!$S$4:$S$20,其他调用!$T$4:$T$20,$DI136)))</f>
        <v>0</v>
      </c>
      <c r="DW136" s="44">
        <f>IF(P$23=0,0,求节点(P$23:P$28,$B$23:$B$28,求节点(其他调用!$S$4:$S$20,其他调用!$T$4:$T$20,$DI136)))</f>
        <v>0</v>
      </c>
      <c r="DX136" s="44">
        <f>IF(Q$23=0,0,求节点(Q$23:Q$28,$B$23:$B$28,求节点(其他调用!$S$4:$S$20,其他调用!$T$4:$T$20,$DI136)))</f>
        <v>0</v>
      </c>
      <c r="DY136" s="44">
        <f>IF(R$23=0,0,求节点(R$23:R$28,$B$23:$B$28,求节点(其他调用!$S$4:$S$20,其他调用!$T$4:$T$20,$DI136)))</f>
        <v>0</v>
      </c>
      <c r="DZ136" s="44">
        <f>IF(S$23=0,0,求节点(S$23:S$28,$B$23:$B$28,求节点(其他调用!$S$4:$S$20,其他调用!$T$4:$T$20,$DI136)))</f>
        <v>0</v>
      </c>
      <c r="EA136" s="44">
        <f>IF(T$23=0,0,求节点(T$23:T$28,$B$23:$B$28,求节点(其他调用!$S$4:$S$20,其他调用!$T$4:$T$20,$DI136)))</f>
        <v>0</v>
      </c>
      <c r="EB136" s="44">
        <f>IF(U$23=0,0,求节点(U$23:U$28,$B$23:$B$28,求节点(其他调用!$S$4:$S$20,其他调用!$T$4:$T$20,$DI136)))</f>
        <v>0</v>
      </c>
      <c r="EC136" s="44">
        <f>IF(V$23=0,0,求节点(V$23:V$28,$B$23:$B$28,求节点(其他调用!$S$4:$S$20,其他调用!$T$4:$T$20,$DI136)))</f>
        <v>0</v>
      </c>
      <c r="EF136" s="44">
        <v>133</v>
      </c>
      <c r="EG136" s="44">
        <f>IF(C$4=0,0,求节点(C$4:C$9,$B$4:$B$9,求节点(其他调用!$F$4:$F$42,其他调用!$G$4:$G$42,其他调用!$AG137)))</f>
        <v>6</v>
      </c>
      <c r="EH136" s="44">
        <f>IF(D$4=0,0,求节点(D$4:D$9,$B$4:$B$9,求节点(其他调用!$F$4:$F$42,其他调用!$G$4:$G$42,其他调用!$AG137)))</f>
        <v>6</v>
      </c>
      <c r="EI136" s="44">
        <f>IF(E$4=0,0,求节点(E$4:E$9,$B$4:$B$9,求节点(其他调用!$F$4:$F$42,其他调用!$G$4:$G$42,其他调用!$AG137)))</f>
        <v>6</v>
      </c>
      <c r="EJ136" s="44">
        <f>IF(F$4=0,0,求节点(F$4:F$9,$B$4:$B$9,求节点(其他调用!$F$4:$F$42,其他调用!$G$4:$G$42,其他调用!$AG137)))</f>
        <v>0</v>
      </c>
      <c r="EK136" s="44">
        <f>IF(G$4=0,0,求节点(G$4:G$9,$B$4:$B$9,求节点(其他调用!$F$4:$F$42,其他调用!$G$4:$G$42,其他调用!$AG137)))</f>
        <v>0</v>
      </c>
      <c r="EL136" s="44">
        <f>IF(H$4=0,0,求节点(H$4:H$9,$B$4:$B$9,求节点(其他调用!$F$4:$F$42,其他调用!$G$4:$G$42,其他调用!$AG137)))</f>
        <v>0</v>
      </c>
      <c r="EM136" s="44">
        <f>IF(I$4=0,0,求节点(I$4:I$9,$B$4:$B$9,求节点(其他调用!$F$4:$F$42,其他调用!$G$4:$G$42,其他调用!$AG137)))</f>
        <v>0</v>
      </c>
      <c r="EN136" s="44">
        <f>IF(J$4=0,0,求节点(J$4:J$9,$B$4:$B$9,求节点(其他调用!$F$4:$F$42,其他调用!$G$4:$G$42,其他调用!$AG137)))</f>
        <v>0</v>
      </c>
      <c r="EO136" s="44">
        <f>IF(K$4=0,0,求节点(K$4:K$9,$B$4:$B$9,求节点(其他调用!$F$4:$F$42,其他调用!$G$4:$G$42,其他调用!$AG137)))</f>
        <v>0</v>
      </c>
      <c r="EP136" s="44">
        <f>IF(L$4=0,0,求节点(L$4:L$9,$B$4:$B$9,求节点(其他调用!$F$4:$F$42,其他调用!$G$4:$G$42,其他调用!$AG137)))</f>
        <v>0</v>
      </c>
      <c r="EQ136" s="44">
        <f>IF(M$4=0,0,求节点(M$4:M$9,$B$4:$B$9,求节点(其他调用!$F$4:$F$42,其他调用!$G$4:$G$42,其他调用!$AG137)))</f>
        <v>0</v>
      </c>
      <c r="ER136" s="44">
        <f>IF(N$4=0,0,求节点(N$4:N$9,$B$4:$B$9,求节点(其他调用!$F$4:$F$42,其他调用!$G$4:$G$42,其他调用!$AG137)))</f>
        <v>0</v>
      </c>
      <c r="ES136" s="44">
        <f>IF(O$4=0,0,求节点(O$4:O$9,$B$4:$B$9,求节点(其他调用!$F$4:$F$42,其他调用!$G$4:$G$42,其他调用!$AG137)))</f>
        <v>0</v>
      </c>
      <c r="ET136" s="44">
        <f>IF(P$4=0,0,求节点(P$4:P$9,$B$4:$B$9,求节点(其他调用!$F$4:$F$42,其他调用!$G$4:$G$42,其他调用!$AG137)))</f>
        <v>0</v>
      </c>
      <c r="EU136" s="44">
        <f>IF(Q$4=0,0,求节点(Q$4:Q$9,$B$4:$B$9,求节点(其他调用!$F$4:$F$42,其他调用!$G$4:$G$42,其他调用!$AG137)))</f>
        <v>0</v>
      </c>
      <c r="EV136" s="44">
        <f>IF(R$4=0,0,求节点(R$4:R$9,$B$4:$B$9,求节点(其他调用!$F$4:$F$42,其他调用!$G$4:$G$42,其他调用!$AG137)))</f>
        <v>0</v>
      </c>
      <c r="EW136" s="44">
        <f>IF(S$4=0,0,求节点(S$4:S$9,$B$4:$B$9,求节点(其他调用!$F$4:$F$42,其他调用!$G$4:$G$42,其他调用!$AG137)))</f>
        <v>6</v>
      </c>
      <c r="EX136" s="44">
        <f>IF(T$4=0,0,求节点(T$4:T$9,$B$4:$B$9,求节点(其他调用!$F$4:$F$42,其他调用!$G$4:$G$42,其他调用!$AG137)))</f>
        <v>6</v>
      </c>
      <c r="EY136" s="44">
        <f>IF(U$4=0,0,求节点(U$4:U$9,$B$4:$B$9,求节点(其他调用!$F$4:$F$42,其他调用!$G$4:$G$42,其他调用!$AG137)))</f>
        <v>6</v>
      </c>
      <c r="EZ136" s="44">
        <f>IF(V$4=0,0,求节点(V$4:V$9,$B$4:$B$9,求节点(其他调用!$F$4:$F$42,其他调用!$G$4:$G$42,其他调用!$AG137)))</f>
        <v>0</v>
      </c>
      <c r="FA136" s="44">
        <f>IF(W$4=0,0,求节点(W$4:W$9,$B$4:$B$9,求节点(其他调用!$F$4:$F$42,其他调用!$G$4:$G$42,其他调用!$AG137)))</f>
        <v>6</v>
      </c>
      <c r="FB136" s="44">
        <f>IF(X$4=0,0,求节点(X$4:X$9,$B$4:$B$9,求节点(其他调用!$F$4:$F$42,其他调用!$G$4:$G$42,其他调用!$AG137)))</f>
        <v>6</v>
      </c>
      <c r="FC136" s="44">
        <f>IF(Y$4=0,0,求节点(Y$4:Y$9,$B$4:$B$9,求节点(其他调用!$F$4:$F$42,其他调用!$G$4:$G$42,其他调用!$AG137)))</f>
        <v>6</v>
      </c>
      <c r="FD136" s="44">
        <f>IF(Z$4=0,0,求节点(Z$4:Z$9,$B$4:$B$9,求节点(其他调用!$F$4:$F$42,其他调用!$G$4:$G$42,其他调用!$AG137)))</f>
        <v>0</v>
      </c>
      <c r="FE136" s="44">
        <f>IF(AA$4=0,0,求节点(AA$4:AA$9,$B$4:$B$9,求节点(其他调用!$F$4:$F$42,其他调用!$G$4:$G$42,其他调用!$AG137)))</f>
        <v>6</v>
      </c>
      <c r="FF136" s="44">
        <f>IF(AB$4=0,0,求节点(AB$4:AB$9,$B$4:$B$9,求节点(其他调用!$F$4:$F$42,其他调用!$G$4:$G$42,其他调用!$AG137)))</f>
        <v>6</v>
      </c>
      <c r="FG136" s="44">
        <f>IF(AC$4=0,0,求节点(AC$4:AC$9,$B$4:$B$9,求节点(其他调用!$F$4:$F$42,其他调用!$G$4:$G$42,其他调用!$AG137)))</f>
        <v>6</v>
      </c>
      <c r="FH136" s="44">
        <f>IF(AD$4=0,0,求节点(AD$4:AD$9,$B$4:$B$9,求节点(其他调用!$F$4:$F$42,其他调用!$G$4:$G$42,其他调用!$AG137)))</f>
        <v>6</v>
      </c>
      <c r="FI136" s="44">
        <f>IF(AE$4=0,0,求节点(AE$4:AE$9,$B$4:$B$9,求节点(其他调用!$F$4:$F$42,其他调用!$G$4:$G$42,其他调用!$AG137)))</f>
        <v>6</v>
      </c>
      <c r="FJ136" s="44">
        <f>IF(AF$4=0,0,求节点(AF$4:AF$9,$B$4:$B$9,求节点(其他调用!$F$4:$F$42,其他调用!$G$4:$G$42,其他调用!$AG137)))</f>
        <v>6</v>
      </c>
      <c r="FK136" s="44">
        <f>IF(AG$4=0,0,求节点(AG$4:AG$9,$B$4:$B$9,求节点(其他调用!$F$4:$F$42,其他调用!$G$4:$G$42,其他调用!$AG137)))</f>
        <v>6</v>
      </c>
      <c r="FL136" s="44">
        <f>IF(AH$4=0,0,求节点(AH$4:AH$9,$B$4:$B$9,求节点(其他调用!$F$4:$F$42,其他调用!$G$4:$G$42,其他调用!$AG137)))</f>
        <v>6</v>
      </c>
      <c r="FM136" s="44">
        <f>IF(AI$4=0,0,求节点(AI$4:AI$9,$B$4:$B$9,求节点(其他调用!$F$4:$F$42,其他调用!$G$4:$G$42,其他调用!$AG137)))</f>
        <v>6</v>
      </c>
      <c r="FN136" s="44">
        <f>IF(AJ$4=0,0,求节点(AJ$4:AJ$9,$B$4:$B$9,求节点(其他调用!$F$4:$F$42,其他调用!$G$4:$G$42,其他调用!$AG137)))</f>
        <v>6</v>
      </c>
      <c r="FO136" s="44">
        <f>IF(AK$4=0,0,求节点(AK$4:AK$9,$B$4:$B$9,求节点(其他调用!$F$4:$F$42,其他调用!$G$4:$G$42,其他调用!$AG137)))</f>
        <v>6</v>
      </c>
      <c r="FP136" s="44">
        <f>IF(AL$4=0,0,求节点(AL$4:AL$9,$B$4:$B$9,求节点(其他调用!$F$4:$F$42,其他调用!$G$4:$G$42,其他调用!$AG137)))</f>
        <v>6</v>
      </c>
      <c r="FQ136" s="44">
        <f>IF(AM$4=0,0,求节点(AM$4:AM$9,$B$4:$B$9,求节点(其他调用!$F$4:$F$42,其他调用!$G$4:$G$42,其他调用!$AG137)))</f>
        <v>6</v>
      </c>
      <c r="FR136" s="44">
        <f>IF(AN$4=0,0,求节点(AN$4:AN$9,$B$4:$B$9,求节点(其他调用!$F$4:$F$42,其他调用!$G$4:$G$42,其他调用!$AG137)))</f>
        <v>6</v>
      </c>
      <c r="FS136" s="44">
        <f>IF(AO$4=0,0,求节点(AO$4:AO$9,$B$4:$B$9,求节点(其他调用!$F$4:$F$42,其他调用!$G$4:$G$42,其他调用!$AG137)))</f>
        <v>6</v>
      </c>
      <c r="FT136" s="44">
        <f>IF(AP$4=0,0,求节点(AP$4:AP$9,$B$4:$B$9,求节点(其他调用!$F$4:$F$42,其他调用!$G$4:$G$42,其他调用!$AG137)))</f>
        <v>6</v>
      </c>
      <c r="FU136" s="44">
        <f>IF(AQ$4=0,0,求节点(AQ$4:AQ$9,$B$4:$B$9,求节点(其他调用!$F$4:$F$42,其他调用!$G$4:$G$42,其他调用!$AG137)))</f>
        <v>6</v>
      </c>
      <c r="FV136" s="44">
        <f>IF(AR$4=0,0,求节点(AR$4:AR$9,$B$4:$B$9,求节点(其他调用!$F$4:$F$42,其他调用!$G$4:$G$42,其他调用!$AG137)))</f>
        <v>6</v>
      </c>
      <c r="FW136" s="44">
        <f>IF(AS$4=0,0,求节点(AS$4:AS$9,$B$4:$B$9,求节点(其他调用!$F$4:$F$42,其他调用!$G$4:$G$42,其他调用!$AG137)))</f>
        <v>6</v>
      </c>
      <c r="FX136" s="44">
        <f>IF(AT$4=0,0,求节点(AT$4:AT$9,$B$4:$B$9,求节点(其他调用!$F$4:$F$42,其他调用!$G$4:$G$42,其他调用!$AG137)))</f>
        <v>6</v>
      </c>
      <c r="FY136" s="44">
        <f>IF(AU$4=0,0,求节点(AU$4:AU$9,$B$4:$B$9,求节点(其他调用!$F$4:$F$42,其他调用!$G$4:$G$42,其他调用!$AG137)))</f>
        <v>6</v>
      </c>
      <c r="FZ136" s="44">
        <f>IF(AV$4=0,0,求节点(AV$4:AV$9,$B$4:$B$9,求节点(其他调用!$F$4:$F$42,其他调用!$G$4:$G$42,其他调用!$AG137)))</f>
        <v>6</v>
      </c>
      <c r="GA136" s="44">
        <f>IF(AW$4=0,0,求节点(AW$4:AW$9,$B$4:$B$9,求节点(其他调用!$F$4:$F$42,其他调用!$G$4:$G$42,其他调用!$AG137)))</f>
        <v>6</v>
      </c>
      <c r="GB136" s="44">
        <f>IF(AX$4=0,0,求节点(AX$4:AX$9,$B$4:$B$9,求节点(其他调用!$F$4:$F$42,其他调用!$G$4:$G$42,其他调用!$AG137)))</f>
        <v>6</v>
      </c>
      <c r="GC136" s="44">
        <f>IF(AY$4=0,0,求节点(AY$4:AY$9,$B$4:$B$9,求节点(其他调用!$F$4:$F$42,其他调用!$G$4:$G$42,其他调用!$AG137)))</f>
        <v>6</v>
      </c>
      <c r="GD136" s="44">
        <f>IF(AZ$4=0,0,求节点(AZ$4:AZ$9,$B$4:$B$9,求节点(其他调用!$F$4:$F$42,其他调用!$G$4:$G$42,其他调用!$AG137)))</f>
        <v>6</v>
      </c>
      <c r="GF136" s="44">
        <v>133</v>
      </c>
      <c r="GG136" s="44">
        <f>IF(C$23=0,0,求节点(C$23:C$28,$B$23:$B$28,求节点(其他调用!$U$4:$U$20,其他调用!$V$4:$V$20,$GF136)))</f>
        <v>0</v>
      </c>
      <c r="GH136" s="44">
        <f>IF(D$23=0,0,求节点(D$23:D$28,$B$23:$B$28,求节点(其他调用!$U$4:$U$20,其他调用!$V$4:$V$20,$GF136)))</f>
        <v>0</v>
      </c>
      <c r="GI136" s="44">
        <f>IF(E$23=0,0,求节点(E$23:E$28,$B$23:$B$28,求节点(其他调用!$U$4:$U$20,其他调用!$V$4:$V$20,$GF136)))</f>
        <v>0</v>
      </c>
      <c r="GJ136" s="44">
        <f>IF(F$23=0,0,求节点(F$23:F$28,$B$23:$B$28,求节点(其他调用!$U$4:$U$20,其他调用!$V$4:$V$20,$GF136)))</f>
        <v>0</v>
      </c>
      <c r="GK136" s="44">
        <f>IF(G$23=0,0,求节点(G$23:G$28,$B$23:$B$28,求节点(其他调用!$U$4:$U$20,其他调用!$V$4:$V$20,$GF136)))</f>
        <v>0</v>
      </c>
      <c r="GL136" s="44">
        <f>IF(H$23=0,0,求节点(H$23:H$28,$B$23:$B$28,求节点(其他调用!$U$4:$U$20,其他调用!$V$4:$V$20,$GF136)))</f>
        <v>0</v>
      </c>
      <c r="GM136" s="44">
        <f>IF(I$23=0,0,求节点(I$23:I$28,$B$23:$B$28,求节点(其他调用!$U$4:$U$20,其他调用!$V$4:$V$20,$GF136)))</f>
        <v>0</v>
      </c>
      <c r="GN136" s="44">
        <f>IF(J$23=0,0,求节点(J$23:J$28,$B$23:$B$28,求节点(其他调用!$U$4:$U$20,其他调用!$V$4:$V$20,$GF136)))</f>
        <v>0</v>
      </c>
      <c r="GO136" s="44">
        <f>IF(K$23=0,0,求节点(K$23:K$28,$B$23:$B$28,求节点(其他调用!$U$4:$U$20,其他调用!$V$4:$V$20,$GF136)))</f>
        <v>0</v>
      </c>
      <c r="GP136" s="44">
        <f>IF(L$23=0,0,求节点(L$23:L$28,$B$23:$B$28,求节点(其他调用!$U$4:$U$20,其他调用!$V$4:$V$20,$GF136)))</f>
        <v>0</v>
      </c>
      <c r="GQ136" s="44">
        <f>IF(M$23=0,0,求节点(M$23:M$28,$B$23:$B$28,求节点(其他调用!$U$4:$U$20,其他调用!$V$4:$V$20,$GF136)))</f>
        <v>0</v>
      </c>
      <c r="GR136" s="44">
        <f>IF(N$23=0,0,求节点(N$23:N$28,$B$23:$B$28,求节点(其他调用!$U$4:$U$20,其他调用!$V$4:$V$20,$GF136)))</f>
        <v>0</v>
      </c>
      <c r="GS136" s="44">
        <f>IF(O$23=0,0,求节点(O$23:O$28,$B$23:$B$28,求节点(其他调用!$U$4:$U$20,其他调用!$V$4:$V$20,$GF136)))</f>
        <v>0</v>
      </c>
      <c r="GT136" s="44">
        <f>IF(P$23=0,0,求节点(P$23:P$28,$B$23:$B$28,求节点(其他调用!$U$4:$U$20,其他调用!$V$4:$V$20,$GF136)))</f>
        <v>0</v>
      </c>
      <c r="GU136" s="44">
        <f>IF(Q$23=0,0,求节点(Q$23:Q$28,$B$23:$B$28,求节点(其他调用!$U$4:$U$20,其他调用!$V$4:$V$20,$GF136)))</f>
        <v>0</v>
      </c>
      <c r="GV136" s="44">
        <f>IF(R$23=0,0,求节点(R$23:R$28,$B$23:$B$28,求节点(其他调用!$U$4:$U$20,其他调用!$V$4:$V$20,$GF136)))</f>
        <v>0</v>
      </c>
      <c r="GW136" s="44">
        <f>IF(S$23=0,0,求节点(S$23:S$28,$B$23:$B$28,求节点(其他调用!$U$4:$U$20,其他调用!$V$4:$V$20,$GF136)))</f>
        <v>0</v>
      </c>
      <c r="GX136" s="44">
        <f>IF(T$23=0,0,求节点(T$23:T$28,$B$23:$B$28,求节点(其他调用!$U$4:$U$20,其他调用!$V$4:$V$20,$GF136)))</f>
        <v>0</v>
      </c>
      <c r="GY136" s="44">
        <f>IF(U$23=0,0,求节点(U$23:U$28,$B$23:$B$28,求节点(其他调用!$U$4:$U$20,其他调用!$V$4:$V$20,$GF136)))</f>
        <v>0</v>
      </c>
      <c r="GZ136" s="44">
        <f>IF(V$23=0,0,求节点(V$23:V$28,$B$23:$B$28,求节点(其他调用!$U$4:$U$20,其他调用!$V$4:$V$20,$GF136)))</f>
        <v>0</v>
      </c>
      <c r="HC136" s="44">
        <v>133</v>
      </c>
      <c r="HD136" s="44">
        <f>IF(C$4=0,0,求节点(C$4:C$9,$B$4:$B$9,求节点(其他调用!$I$4:$I$42,其他调用!$J$4:$J$42,其他调用!$AH137)))</f>
        <v>6</v>
      </c>
      <c r="HE136" s="44">
        <f>IF(D$4=0,0,求节点(D$4:D$9,$B$4:$B$9,求节点(其他调用!$I$4:$I$42,其他调用!$J$4:$J$42,其他调用!$AH137)))</f>
        <v>6</v>
      </c>
      <c r="HF136" s="44">
        <f>IF(E$4=0,0,求节点(E$4:E$9,$B$4:$B$9,求节点(其他调用!$I$4:$I$42,其他调用!$J$4:$J$42,其他调用!$AH137)))</f>
        <v>6</v>
      </c>
      <c r="HG136" s="44">
        <f>IF(F$4=0,0,求节点(F$4:F$9,$B$4:$B$9,求节点(其他调用!$I$4:$I$42,其他调用!$J$4:$J$42,其他调用!$AH137)))</f>
        <v>0</v>
      </c>
      <c r="HH136" s="44">
        <f>IF(G$4=0,0,求节点(G$4:G$9,$B$4:$B$9,求节点(其他调用!$I$4:$I$42,其他调用!$J$4:$J$42,其他调用!$AH137)))</f>
        <v>0</v>
      </c>
      <c r="HI136" s="44">
        <f>IF(H$4=0,0,求节点(H$4:H$9,$B$4:$B$9,求节点(其他调用!$I$4:$I$42,其他调用!$J$4:$J$42,其他调用!$AH137)))</f>
        <v>0</v>
      </c>
      <c r="HJ136" s="44">
        <f>IF(I$4=0,0,求节点(I$4:I$9,$B$4:$B$9,求节点(其他调用!$I$4:$I$42,其他调用!$J$4:$J$42,其他调用!$AH137)))</f>
        <v>0</v>
      </c>
      <c r="HK136" s="44">
        <f>IF(J$4=0,0,求节点(J$4:J$9,$B$4:$B$9,求节点(其他调用!$I$4:$I$42,其他调用!$J$4:$J$42,其他调用!$AH137)))</f>
        <v>0</v>
      </c>
      <c r="HL136" s="44">
        <f>IF(K$4=0,0,求节点(K$4:K$9,$B$4:$B$9,求节点(其他调用!$I$4:$I$42,其他调用!$J$4:$J$42,其他调用!$AH137)))</f>
        <v>0</v>
      </c>
      <c r="HM136" s="44">
        <f>IF(L$4=0,0,求节点(L$4:L$9,$B$4:$B$9,求节点(其他调用!$I$4:$I$42,其他调用!$J$4:$J$42,其他调用!$AH137)))</f>
        <v>0</v>
      </c>
      <c r="HN136" s="44">
        <f>IF(M$4=0,0,求节点(M$4:M$9,$B$4:$B$9,求节点(其他调用!$I$4:$I$42,其他调用!$J$4:$J$42,其他调用!$AH137)))</f>
        <v>0</v>
      </c>
      <c r="HO136" s="44">
        <f>IF(N$4=0,0,求节点(N$4:N$9,$B$4:$B$9,求节点(其他调用!$I$4:$I$42,其他调用!$J$4:$J$42,其他调用!$AH137)))</f>
        <v>0</v>
      </c>
      <c r="HP136" s="44">
        <f>IF(O$4=0,0,求节点(O$4:O$9,$B$4:$B$9,求节点(其他调用!$I$4:$I$42,其他调用!$J$4:$J$42,其他调用!$AH137)))</f>
        <v>0</v>
      </c>
      <c r="HQ136" s="44">
        <f>IF(P$4=0,0,求节点(P$4:P$9,$B$4:$B$9,求节点(其他调用!$I$4:$I$42,其他调用!$J$4:$J$42,其他调用!$AH137)))</f>
        <v>0</v>
      </c>
      <c r="HR136" s="44">
        <f>IF(Q$4=0,0,求节点(Q$4:Q$9,$B$4:$B$9,求节点(其他调用!$I$4:$I$42,其他调用!$J$4:$J$42,其他调用!$AH137)))</f>
        <v>0</v>
      </c>
      <c r="HS136" s="44">
        <f>IF(R$4=0,0,求节点(R$4:R$9,$B$4:$B$9,求节点(其他调用!$I$4:$I$42,其他调用!$J$4:$J$42,其他调用!$AH137)))</f>
        <v>0</v>
      </c>
      <c r="HT136" s="44">
        <f>IF(S$4=0,0,求节点(S$4:S$9,$B$4:$B$9,求节点(其他调用!$I$4:$I$42,其他调用!$J$4:$J$42,其他调用!$AH137)))</f>
        <v>6</v>
      </c>
      <c r="HU136" s="44">
        <f>IF(T$4=0,0,求节点(T$4:T$9,$B$4:$B$9,求节点(其他调用!$I$4:$I$42,其他调用!$J$4:$J$42,其他调用!$AH137)))</f>
        <v>6</v>
      </c>
      <c r="HV136" s="44">
        <f>IF(U$4=0,0,求节点(U$4:U$9,$B$4:$B$9,求节点(其他调用!$I$4:$I$42,其他调用!$J$4:$J$42,其他调用!$AH137)))</f>
        <v>6</v>
      </c>
      <c r="HW136" s="44">
        <f>IF(V$4=0,0,求节点(V$4:V$9,$B$4:$B$9,求节点(其他调用!$I$4:$I$42,其他调用!$J$4:$J$42,其他调用!$AH137)))</f>
        <v>0</v>
      </c>
      <c r="HX136" s="44">
        <f>IF(W$4=0,0,求节点(W$4:W$9,$B$4:$B$9,求节点(其他调用!$I$4:$I$42,其他调用!$J$4:$J$42,其他调用!$AH137)))</f>
        <v>6</v>
      </c>
      <c r="HY136" s="44">
        <f>IF(X$4=0,0,求节点(X$4:X$9,$B$4:$B$9,求节点(其他调用!$I$4:$I$42,其他调用!$J$4:$J$42,其他调用!$AH137)))</f>
        <v>6</v>
      </c>
      <c r="HZ136" s="44">
        <f>IF(Y$4=0,0,求节点(Y$4:Y$9,$B$4:$B$9,求节点(其他调用!$I$4:$I$42,其他调用!$J$4:$J$42,其他调用!$AH137)))</f>
        <v>6</v>
      </c>
      <c r="IA136" s="44">
        <f>IF(Z$4=0,0,求节点(Z$4:Z$9,$B$4:$B$9,求节点(其他调用!$I$4:$I$42,其他调用!$J$4:$J$42,其他调用!$AH137)))</f>
        <v>0</v>
      </c>
      <c r="IB136" s="44">
        <f>IF(AA$4=0,0,求节点(AA$4:AA$9,$B$4:$B$9,求节点(其他调用!$I$4:$I$42,其他调用!$J$4:$J$42,其他调用!$AH137)))</f>
        <v>6</v>
      </c>
      <c r="IC136" s="44">
        <f>IF(AB$4=0,0,求节点(AB$4:AB$9,$B$4:$B$9,求节点(其他调用!$I$4:$I$42,其他调用!$J$4:$J$42,其他调用!$AH137)))</f>
        <v>6</v>
      </c>
      <c r="ID136" s="44">
        <f>IF(AC$4=0,0,求节点(AC$4:AC$9,$B$4:$B$9,求节点(其他调用!$I$4:$I$42,其他调用!$J$4:$J$42,其他调用!$AH137)))</f>
        <v>6</v>
      </c>
      <c r="IE136" s="44">
        <f>IF(AD$4=0,0,求节点(AD$4:AD$9,$B$4:$B$9,求节点(其他调用!$I$4:$I$42,其他调用!$J$4:$J$42,其他调用!$AH137)))</f>
        <v>6</v>
      </c>
      <c r="IF136" s="44">
        <f>IF(AE$4=0,0,求节点(AE$4:AE$9,$B$4:$B$9,求节点(其他调用!$I$4:$I$42,其他调用!$J$4:$J$42,其他调用!$AH137)))</f>
        <v>6</v>
      </c>
      <c r="IG136" s="44">
        <f>IF(AF$4=0,0,求节点(AF$4:AF$9,$B$4:$B$9,求节点(其他调用!$I$4:$I$42,其他调用!$J$4:$J$42,其他调用!$AH137)))</f>
        <v>6</v>
      </c>
      <c r="IH136" s="44">
        <f>IF(AG$4=0,0,求节点(AG$4:AG$9,$B$4:$B$9,求节点(其他调用!$I$4:$I$42,其他调用!$J$4:$J$42,其他调用!$AH137)))</f>
        <v>6</v>
      </c>
      <c r="II136" s="44">
        <f>IF(AH$4=0,0,求节点(AH$4:AH$9,$B$4:$B$9,求节点(其他调用!$I$4:$I$42,其他调用!$J$4:$J$42,其他调用!$AH137)))</f>
        <v>6</v>
      </c>
      <c r="IJ136" s="44">
        <f>IF(AI$4=0,0,求节点(AI$4:AI$9,$B$4:$B$9,求节点(其他调用!$I$4:$I$42,其他调用!$J$4:$J$42,其他调用!$AH137)))</f>
        <v>6</v>
      </c>
      <c r="IK136" s="44">
        <f>IF(AJ$4=0,0,求节点(AJ$4:AJ$9,$B$4:$B$9,求节点(其他调用!$I$4:$I$42,其他调用!$J$4:$J$42,其他调用!$AH137)))</f>
        <v>6</v>
      </c>
      <c r="IL136" s="44">
        <f>IF(AK$4=0,0,求节点(AK$4:AK$9,$B$4:$B$9,求节点(其他调用!$I$4:$I$42,其他调用!$J$4:$J$42,其他调用!$AH137)))</f>
        <v>6</v>
      </c>
      <c r="IM136" s="44">
        <f>IF(AL$4=0,0,求节点(AL$4:AL$9,$B$4:$B$9,求节点(其他调用!$I$4:$I$42,其他调用!$J$4:$J$42,其他调用!$AH137)))</f>
        <v>6</v>
      </c>
      <c r="IN136" s="44">
        <f>IF(AM$4=0,0,求节点(AM$4:AM$9,$B$4:$B$9,求节点(其他调用!$I$4:$I$42,其他调用!$J$4:$J$42,其他调用!$AH137)))</f>
        <v>6</v>
      </c>
      <c r="IO136" s="44">
        <f>IF(AN$4=0,0,求节点(AN$4:AN$9,$B$4:$B$9,求节点(其他调用!$I$4:$I$42,其他调用!$J$4:$J$42,其他调用!$AH137)))</f>
        <v>6</v>
      </c>
      <c r="IP136" s="44">
        <f>IF(AO$4=0,0,求节点(AO$4:AO$9,$B$4:$B$9,求节点(其他调用!$I$4:$I$42,其他调用!$J$4:$J$42,其他调用!$AH137)))</f>
        <v>6</v>
      </c>
      <c r="IQ136" s="44">
        <f>IF(AP$4=0,0,求节点(AP$4:AP$9,$B$4:$B$9,求节点(其他调用!$I$4:$I$42,其他调用!$J$4:$J$42,其他调用!$AH137)))</f>
        <v>6</v>
      </c>
      <c r="IR136" s="44">
        <f>IF(AQ$4=0,0,求节点(AQ$4:AQ$9,$B$4:$B$9,求节点(其他调用!$I$4:$I$42,其他调用!$J$4:$J$42,其他调用!$AH137)))</f>
        <v>6</v>
      </c>
      <c r="IS136" s="44">
        <f>IF(AR$4=0,0,求节点(AR$4:AR$9,$B$4:$B$9,求节点(其他调用!$I$4:$I$42,其他调用!$J$4:$J$42,其他调用!$AH137)))</f>
        <v>6</v>
      </c>
      <c r="IT136" s="44">
        <f>IF(AS$4=0,0,求节点(AS$4:AS$9,$B$4:$B$9,求节点(其他调用!$I$4:$I$42,其他调用!$J$4:$J$42,其他调用!$AH137)))</f>
        <v>6</v>
      </c>
      <c r="IU136" s="44">
        <f>IF(AT$4=0,0,求节点(AT$4:AT$9,$B$4:$B$9,求节点(其他调用!$I$4:$I$42,其他调用!$J$4:$J$42,其他调用!$AH137)))</f>
        <v>6</v>
      </c>
      <c r="IV136" s="44">
        <f>IF(AU$4=0,0,求节点(AU$4:AU$9,$B$4:$B$9,求节点(其他调用!$I$4:$I$42,其他调用!$J$4:$J$42,其他调用!$AH137)))</f>
        <v>6</v>
      </c>
      <c r="IW136" s="44">
        <f>IF(AV$4=0,0,求节点(AV$4:AV$9,$B$4:$B$9,求节点(其他调用!$I$4:$I$42,其他调用!$J$4:$J$42,其他调用!$AH137)))</f>
        <v>6</v>
      </c>
      <c r="IX136" s="44">
        <f>IF(AW$4=0,0,求节点(AW$4:AW$9,$B$4:$B$9,求节点(其他调用!$I$4:$I$42,其他调用!$J$4:$J$42,其他调用!$AH137)))</f>
        <v>6</v>
      </c>
      <c r="IY136" s="44">
        <f>IF(AX$4=0,0,求节点(AX$4:AX$9,$B$4:$B$9,求节点(其他调用!$I$4:$I$42,其他调用!$J$4:$J$42,其他调用!$AH137)))</f>
        <v>6</v>
      </c>
      <c r="IZ136" s="44">
        <f>IF(AY$4=0,0,求节点(AY$4:AY$9,$B$4:$B$9,求节点(其他调用!$I$4:$I$42,其他调用!$J$4:$J$42,其他调用!$AH137)))</f>
        <v>6</v>
      </c>
      <c r="JA136" s="44">
        <f>IF(AZ$4=0,0,求节点(AZ$4:AZ$9,$B$4:$B$9,求节点(其他调用!$I$4:$I$42,其他调用!$J$4:$J$42,其他调用!$AH137)))</f>
        <v>6</v>
      </c>
      <c r="JC136" s="44">
        <v>133</v>
      </c>
      <c r="JD136" s="44">
        <f>IF(C$23=0,0,求节点(C$23:C$28,$B$23:$B$28,求节点(其他调用!$W$4:$W$20,其他调用!$X$4:$X$20,$JC136)))</f>
        <v>0</v>
      </c>
      <c r="JE136" s="44">
        <f>IF(D$23=0,0,求节点(D$23:D$28,$B$23:$B$28,求节点(其他调用!$W$4:$W$20,其他调用!$X$4:$X$20,$JC136)))</f>
        <v>0</v>
      </c>
      <c r="JF136" s="44">
        <f>IF(E$23=0,0,求节点(E$23:E$28,$B$23:$B$28,求节点(其他调用!$W$4:$W$20,其他调用!$X$4:$X$20,$JC136)))</f>
        <v>0</v>
      </c>
      <c r="JG136" s="44">
        <f>IF(F$23=0,0,求节点(F$23:F$28,$B$23:$B$28,求节点(其他调用!$W$4:$W$20,其他调用!$X$4:$X$20,$JC136)))</f>
        <v>7.1917717670078041E-3</v>
      </c>
      <c r="JH136" s="44">
        <f>IF(G$23=0,0,求节点(G$23:G$28,$B$23:$B$28,求节点(其他调用!$W$4:$W$20,其他调用!$X$4:$X$20,$JC136)))</f>
        <v>1.0787657650511595E-2</v>
      </c>
      <c r="JI136" s="44">
        <f>IF(H$23=0,0,求节点(H$23:H$28,$B$23:$B$28,求节点(其他调用!$W$4:$W$20,其他调用!$X$4:$X$20,$JC136)))</f>
        <v>1.0787657650511595E-2</v>
      </c>
      <c r="JJ136" s="44">
        <f>IF(I$23=0,0,求节点(I$23:I$28,$B$23:$B$28,求节点(其他调用!$W$4:$W$20,其他调用!$X$4:$X$20,$JC136)))</f>
        <v>1.6344935834108454E-2</v>
      </c>
      <c r="JK136" s="44">
        <f>IF(J$23=0,0,求节点(J$23:J$28,$B$23:$B$28,求节点(其他调用!$W$4:$W$20,其他调用!$X$4:$X$20,$JC136)))</f>
        <v>0</v>
      </c>
      <c r="JL136" s="44">
        <f>IF(K$23=0,0,求节点(K$23:K$28,$B$23:$B$28,求节点(其他调用!$W$4:$W$20,其他调用!$X$4:$X$20,$JC136)))</f>
        <v>1.0787657650511595E-2</v>
      </c>
      <c r="JM136" s="44">
        <f>IF(L$23=0,0,求节点(L$23:L$28,$B$23:$B$28,求节点(其他调用!$W$4:$W$20,其他调用!$X$4:$X$20,$JC136)))</f>
        <v>0</v>
      </c>
      <c r="JN136" s="44">
        <f>IF(M$23=0,0,求节点(M$23:M$28,$B$23:$B$28,求节点(其他调用!$W$4:$W$20,其他调用!$X$4:$X$20,$JC136)))</f>
        <v>0</v>
      </c>
      <c r="JO136" s="44">
        <f>IF(N$23=0,0,求节点(N$23:N$28,$B$23:$B$28,求节点(其他调用!$W$4:$W$20,其他调用!$X$4:$X$20,$JC136)))</f>
        <v>0</v>
      </c>
      <c r="JP136" s="44">
        <f>IF(O$23=0,0,求节点(O$23:O$28,$B$23:$B$28,求节点(其他调用!$W$4:$W$20,其他调用!$X$4:$X$20,$JC136)))</f>
        <v>0</v>
      </c>
      <c r="JQ136" s="44">
        <f>IF(P$23=0,0,求节点(P$23:P$28,$B$23:$B$28,求节点(其他调用!$W$4:$W$20,其他调用!$X$4:$X$20,$JC136)))</f>
        <v>0</v>
      </c>
      <c r="JR136" s="44">
        <f>IF(Q$23=0,0,求节点(Q$23:Q$28,$B$23:$B$28,求节点(其他调用!$W$4:$W$20,其他调用!$X$4:$X$20,$JC136)))</f>
        <v>0</v>
      </c>
      <c r="JS136" s="44">
        <f>IF(R$23=0,0,求节点(R$23:R$28,$B$23:$B$28,求节点(其他调用!$W$4:$W$20,其他调用!$X$4:$X$20,$JC136)))</f>
        <v>0</v>
      </c>
      <c r="JT136" s="44">
        <f>IF(S$23=0,0,求节点(S$23:S$28,$B$23:$B$28,求节点(其他调用!$W$4:$W$20,其他调用!$X$4:$X$20,$JC136)))</f>
        <v>0</v>
      </c>
      <c r="JU136" s="44">
        <f>IF(T$23=0,0,求节点(T$23:T$28,$B$23:$B$28,求节点(其他调用!$W$4:$W$20,其他调用!$X$4:$X$20,$JC136)))</f>
        <v>0</v>
      </c>
      <c r="JV136" s="44">
        <f>IF(U$23=0,0,求节点(U$23:U$28,$B$23:$B$28,求节点(其他调用!$W$4:$W$20,其他调用!$X$4:$X$20,$JC136)))</f>
        <v>0</v>
      </c>
      <c r="JW136" s="44">
        <f>IF(V$23=0,0,求节点(V$23:V$28,$B$23:$B$28,求节点(其他调用!$W$4:$W$20,其他调用!$X$4:$X$20,$JC136)))</f>
        <v>0</v>
      </c>
      <c r="JZ136" s="44">
        <v>133</v>
      </c>
      <c r="KA136" s="44">
        <f>IF(C$4=0,0,求节点(C$4:C$9,$B$4:$B$9,求节点(其他调用!$L$4:$L$42,其他调用!$M$4:$M$42,其他调用!$AI137)))</f>
        <v>6</v>
      </c>
      <c r="KB136" s="44">
        <f>IF(D$4=0,0,求节点(D$4:D$9,$B$4:$B$9,求节点(其他调用!$L$4:$L$42,其他调用!$M$4:$M$42,其他调用!$AI137)))</f>
        <v>6</v>
      </c>
      <c r="KC136" s="44">
        <f>IF(E$4=0,0,求节点(E$4:E$9,$B$4:$B$9,求节点(其他调用!$L$4:$L$42,其他调用!$M$4:$M$42,其他调用!$AI137)))</f>
        <v>6</v>
      </c>
      <c r="KD136" s="44">
        <f>IF(F$4=0,0,求节点(F$4:F$9,$B$4:$B$9,求节点(其他调用!$L$4:$L$42,其他调用!$M$4:$M$42,其他调用!$AI137)))</f>
        <v>0</v>
      </c>
      <c r="KE136" s="44">
        <f>IF(G$4=0,0,求节点(G$4:G$9,$B$4:$B$9,求节点(其他调用!$L$4:$L$42,其他调用!$M$4:$M$42,其他调用!$AI137)))</f>
        <v>0</v>
      </c>
      <c r="KF136" s="44">
        <f>IF(H$4=0,0,求节点(H$4:H$9,$B$4:$B$9,求节点(其他调用!$L$4:$L$42,其他调用!$M$4:$M$42,其他调用!$AI137)))</f>
        <v>0</v>
      </c>
      <c r="KG136" s="44">
        <f>IF(I$4=0,0,求节点(I$4:I$9,$B$4:$B$9,求节点(其他调用!$L$4:$L$42,其他调用!$M$4:$M$42,其他调用!$AI137)))</f>
        <v>0</v>
      </c>
      <c r="KH136" s="44">
        <f>IF(J$4=0,0,求节点(J$4:J$9,$B$4:$B$9,求节点(其他调用!$L$4:$L$42,其他调用!$M$4:$M$42,其他调用!$AI137)))</f>
        <v>0</v>
      </c>
      <c r="KI136" s="44">
        <f>IF(K$4=0,0,求节点(K$4:K$9,$B$4:$B$9,求节点(其他调用!$L$4:$L$42,其他调用!$M$4:$M$42,其他调用!$AI137)))</f>
        <v>0</v>
      </c>
      <c r="KJ136" s="44">
        <f>IF(L$4=0,0,求节点(L$4:L$9,$B$4:$B$9,求节点(其他调用!$L$4:$L$42,其他调用!$M$4:$M$42,其他调用!$AI137)))</f>
        <v>0</v>
      </c>
      <c r="KK136" s="44">
        <f>IF(M$4=0,0,求节点(M$4:M$9,$B$4:$B$9,求节点(其他调用!$L$4:$L$42,其他调用!$M$4:$M$42,其他调用!$AI137)))</f>
        <v>0</v>
      </c>
      <c r="KL136" s="44">
        <f>IF(N$4=0,0,求节点(N$4:N$9,$B$4:$B$9,求节点(其他调用!$L$4:$L$42,其他调用!$M$4:$M$42,其他调用!$AI137)))</f>
        <v>0</v>
      </c>
      <c r="KM136" s="44">
        <f>IF(O$4=0,0,求节点(O$4:O$9,$B$4:$B$9,求节点(其他调用!$L$4:$L$42,其他调用!$M$4:$M$42,其他调用!$AI137)))</f>
        <v>0</v>
      </c>
      <c r="KN136" s="44">
        <f>IF(P$4=0,0,求节点(P$4:P$9,$B$4:$B$9,求节点(其他调用!$L$4:$L$42,其他调用!$M$4:$M$42,其他调用!$AI137)))</f>
        <v>0</v>
      </c>
      <c r="KO136" s="44">
        <f>IF(Q$4=0,0,求节点(Q$4:Q$9,$B$4:$B$9,求节点(其他调用!$L$4:$L$42,其他调用!$M$4:$M$42,其他调用!$AI137)))</f>
        <v>0</v>
      </c>
      <c r="KP136" s="44">
        <f>IF(R$4=0,0,求节点(R$4:R$9,$B$4:$B$9,求节点(其他调用!$L$4:$L$42,其他调用!$M$4:$M$42,其他调用!$AI137)))</f>
        <v>0</v>
      </c>
      <c r="KQ136" s="44">
        <f>IF(S$4=0,0,求节点(S$4:S$9,$B$4:$B$9,求节点(其他调用!$L$4:$L$42,其他调用!$M$4:$M$42,其他调用!$AI137)))</f>
        <v>6</v>
      </c>
      <c r="KR136" s="44">
        <f>IF(T$4=0,0,求节点(T$4:T$9,$B$4:$B$9,求节点(其他调用!$L$4:$L$42,其他调用!$M$4:$M$42,其他调用!$AI137)))</f>
        <v>6</v>
      </c>
      <c r="KS136" s="44">
        <f>IF(U$4=0,0,求节点(U$4:U$9,$B$4:$B$9,求节点(其他调用!$L$4:$L$42,其他调用!$M$4:$M$42,其他调用!$AI137)))</f>
        <v>6</v>
      </c>
      <c r="KT136" s="44">
        <f>IF(V$4=0,0,求节点(V$4:V$9,$B$4:$B$9,求节点(其他调用!$L$4:$L$42,其他调用!$M$4:$M$42,其他调用!$AI137)))</f>
        <v>0</v>
      </c>
      <c r="KU136" s="44">
        <f>IF(W$4=0,0,求节点(W$4:W$9,$B$4:$B$9,求节点(其他调用!$L$4:$L$42,其他调用!$M$4:$M$42,其他调用!$AI137)))</f>
        <v>6</v>
      </c>
      <c r="KV136" s="44">
        <f>IF(X$4=0,0,求节点(X$4:X$9,$B$4:$B$9,求节点(其他调用!$L$4:$L$42,其他调用!$M$4:$M$42,其他调用!$AI137)))</f>
        <v>6</v>
      </c>
      <c r="KW136" s="44">
        <f>IF(Y$4=0,0,求节点(Y$4:Y$9,$B$4:$B$9,求节点(其他调用!$L$4:$L$42,其他调用!$M$4:$M$42,其他调用!$AI137)))</f>
        <v>6</v>
      </c>
      <c r="KX136" s="44">
        <f>IF(Z$4=0,0,求节点(Z$4:Z$9,$B$4:$B$9,求节点(其他调用!$L$4:$L$42,其他调用!$M$4:$M$42,其他调用!$AI137)))</f>
        <v>0</v>
      </c>
      <c r="KY136" s="44">
        <f>IF(AA$4=0,0,求节点(AA$4:AA$9,$B$4:$B$9,求节点(其他调用!$L$4:$L$42,其他调用!$M$4:$M$42,其他调用!$AI137)))</f>
        <v>6</v>
      </c>
      <c r="KZ136" s="44">
        <f>IF(AB$4=0,0,求节点(AB$4:AB$9,$B$4:$B$9,求节点(其他调用!$L$4:$L$42,其他调用!$M$4:$M$42,其他调用!$AI137)))</f>
        <v>6</v>
      </c>
      <c r="LA136" s="44">
        <f>IF(AC$4=0,0,求节点(AC$4:AC$9,$B$4:$B$9,求节点(其他调用!$L$4:$L$42,其他调用!$M$4:$M$42,其他调用!$AI137)))</f>
        <v>6</v>
      </c>
      <c r="LB136" s="44">
        <f>IF(AD$4=0,0,求节点(AD$4:AD$9,$B$4:$B$9,求节点(其他调用!$L$4:$L$42,其他调用!$M$4:$M$42,其他调用!$AI137)))</f>
        <v>6</v>
      </c>
      <c r="LC136" s="44">
        <f>IF(AE$4=0,0,求节点(AE$4:AE$9,$B$4:$B$9,求节点(其他调用!$L$4:$L$42,其他调用!$M$4:$M$42,其他调用!$AI137)))</f>
        <v>6</v>
      </c>
      <c r="LD136" s="44">
        <f>IF(AF$4=0,0,求节点(AF$4:AF$9,$B$4:$B$9,求节点(其他调用!$L$4:$L$42,其他调用!$M$4:$M$42,其他调用!$AI137)))</f>
        <v>6</v>
      </c>
      <c r="LE136" s="44">
        <f>IF(AG$4=0,0,求节点(AG$4:AG$9,$B$4:$B$9,求节点(其他调用!$L$4:$L$42,其他调用!$M$4:$M$42,其他调用!$AI137)))</f>
        <v>6</v>
      </c>
      <c r="LF136" s="44">
        <f>IF(AH$4=0,0,求节点(AH$4:AH$9,$B$4:$B$9,求节点(其他调用!$L$4:$L$42,其他调用!$M$4:$M$42,其他调用!$AI137)))</f>
        <v>6</v>
      </c>
      <c r="LG136" s="44">
        <f>IF(AI$4=0,0,求节点(AI$4:AI$9,$B$4:$B$9,求节点(其他调用!$L$4:$L$42,其他调用!$M$4:$M$42,其他调用!$AI137)))</f>
        <v>6</v>
      </c>
      <c r="LH136" s="44">
        <f>IF(AJ$4=0,0,求节点(AJ$4:AJ$9,$B$4:$B$9,求节点(其他调用!$L$4:$L$42,其他调用!$M$4:$M$42,其他调用!$AI137)))</f>
        <v>6</v>
      </c>
      <c r="LI136" s="44">
        <f>IF(AK$4=0,0,求节点(AK$4:AK$9,$B$4:$B$9,求节点(其他调用!$L$4:$L$42,其他调用!$M$4:$M$42,其他调用!$AI137)))</f>
        <v>6</v>
      </c>
      <c r="LJ136" s="44">
        <f>IF(AL$4=0,0,求节点(AL$4:AL$9,$B$4:$B$9,求节点(其他调用!$L$4:$L$42,其他调用!$M$4:$M$42,其他调用!$AI137)))</f>
        <v>6</v>
      </c>
      <c r="LK136" s="44">
        <f>IF(AM$4=0,0,求节点(AM$4:AM$9,$B$4:$B$9,求节点(其他调用!$L$4:$L$42,其他调用!$M$4:$M$42,其他调用!$AI137)))</f>
        <v>6</v>
      </c>
      <c r="LL136" s="44">
        <f>IF(AN$4=0,0,求节点(AN$4:AN$9,$B$4:$B$9,求节点(其他调用!$L$4:$L$42,其他调用!$M$4:$M$42,其他调用!$AI137)))</f>
        <v>6</v>
      </c>
      <c r="LM136" s="44">
        <f>IF(AO$4=0,0,求节点(AO$4:AO$9,$B$4:$B$9,求节点(其他调用!$L$4:$L$42,其他调用!$M$4:$M$42,其他调用!$AI137)))</f>
        <v>6</v>
      </c>
      <c r="LN136" s="44">
        <f>IF(AP$4=0,0,求节点(AP$4:AP$9,$B$4:$B$9,求节点(其他调用!$L$4:$L$42,其他调用!$M$4:$M$42,其他调用!$AI137)))</f>
        <v>6</v>
      </c>
      <c r="LO136" s="44">
        <f>IF(AQ$4=0,0,求节点(AQ$4:AQ$9,$B$4:$B$9,求节点(其他调用!$L$4:$L$42,其他调用!$M$4:$M$42,其他调用!$AI137)))</f>
        <v>6</v>
      </c>
      <c r="LP136" s="44">
        <f>IF(AR$4=0,0,求节点(AR$4:AR$9,$B$4:$B$9,求节点(其他调用!$L$4:$L$42,其他调用!$M$4:$M$42,其他调用!$AI137)))</f>
        <v>6</v>
      </c>
      <c r="LQ136" s="44">
        <f>IF(AS$4=0,0,求节点(AS$4:AS$9,$B$4:$B$9,求节点(其他调用!$L$4:$L$42,其他调用!$M$4:$M$42,其他调用!$AI137)))</f>
        <v>6</v>
      </c>
      <c r="LR136" s="44">
        <f>IF(AT$4=0,0,求节点(AT$4:AT$9,$B$4:$B$9,求节点(其他调用!$L$4:$L$42,其他调用!$M$4:$M$42,其他调用!$AI137)))</f>
        <v>6</v>
      </c>
      <c r="LS136" s="44">
        <f>IF(AU$4=0,0,求节点(AU$4:AU$9,$B$4:$B$9,求节点(其他调用!$L$4:$L$42,其他调用!$M$4:$M$42,其他调用!$AI137)))</f>
        <v>6</v>
      </c>
      <c r="LT136" s="44">
        <f>IF(AV$4=0,0,求节点(AV$4:AV$9,$B$4:$B$9,求节点(其他调用!$L$4:$L$42,其他调用!$M$4:$M$42,其他调用!$AI137)))</f>
        <v>6</v>
      </c>
      <c r="LU136" s="44">
        <f>IF(AW$4=0,0,求节点(AW$4:AW$9,$B$4:$B$9,求节点(其他调用!$L$4:$L$42,其他调用!$M$4:$M$42,其他调用!$AI137)))</f>
        <v>6</v>
      </c>
      <c r="LV136" s="44">
        <f>IF(AX$4=0,0,求节点(AX$4:AX$9,$B$4:$B$9,求节点(其他调用!$L$4:$L$42,其他调用!$M$4:$M$42,其他调用!$AI137)))</f>
        <v>6</v>
      </c>
      <c r="LW136" s="44">
        <f>IF(AY$4=0,0,求节点(AY$4:AY$9,$B$4:$B$9,求节点(其他调用!$L$4:$L$42,其他调用!$M$4:$M$42,其他调用!$AI137)))</f>
        <v>6</v>
      </c>
      <c r="LX136" s="44">
        <f>IF(AZ$4=0,0,求节点(AZ$4:AZ$9,$B$4:$B$9,求节点(其他调用!$L$4:$L$42,其他调用!$M$4:$M$42,其他调用!$AI137)))</f>
        <v>6</v>
      </c>
      <c r="LZ136" s="44">
        <v>133</v>
      </c>
      <c r="MA136" s="44">
        <f>IF(C$23=0,0,求节点(C$23:C$28,$B$23:$B$28,求节点(其他调用!$Y$4:$Y$20,其他调用!$Z$4:$Z$20,$LZ136)))</f>
        <v>0</v>
      </c>
      <c r="MB136" s="44">
        <f>IF(D$23=0,0,求节点(D$23:D$28,$B$23:$B$28,求节点(其他调用!$Y$4:$Y$20,其他调用!$Z$4:$Z$20,$LZ136)))</f>
        <v>0</v>
      </c>
      <c r="MC136" s="44">
        <f>IF(E$23=0,0,求节点(E$23:E$28,$B$23:$B$28,求节点(其他调用!$Y$4:$Y$20,其他调用!$Z$4:$Z$20,$LZ136)))</f>
        <v>0</v>
      </c>
      <c r="MD136" s="44">
        <f>IF(F$23=0,0,求节点(F$23:F$28,$B$23:$B$28,求节点(其他调用!$Y$4:$Y$20,其他调用!$Z$4:$Z$20,$LZ136)))</f>
        <v>0</v>
      </c>
      <c r="ME136" s="44">
        <f>IF(G$23=0,0,求节点(G$23:G$28,$B$23:$B$28,求节点(其他调用!$Y$4:$Y$20,其他调用!$Z$4:$Z$20,$LZ136)))</f>
        <v>0</v>
      </c>
      <c r="MF136" s="44">
        <f>IF(H$23=0,0,求节点(H$23:H$28,$B$23:$B$28,求节点(其他调用!$Y$4:$Y$20,其他调用!$Z$4:$Z$20,$LZ136)))</f>
        <v>0</v>
      </c>
      <c r="MG136" s="44">
        <f>IF(I$23=0,0,求节点(I$23:I$28,$B$23:$B$28,求节点(其他调用!$Y$4:$Y$20,其他调用!$Z$4:$Z$20,$LZ136)))</f>
        <v>0</v>
      </c>
      <c r="MH136" s="44">
        <f>IF(J$23=0,0,求节点(J$23:J$28,$B$23:$B$28,求节点(其他调用!$Y$4:$Y$20,其他调用!$Z$4:$Z$20,$LZ136)))</f>
        <v>0</v>
      </c>
      <c r="MI136" s="44">
        <f>IF(K$23=0,0,求节点(K$23:K$28,$B$23:$B$28,求节点(其他调用!$Y$4:$Y$20,其他调用!$Z$4:$Z$20,$LZ136)))</f>
        <v>0</v>
      </c>
      <c r="MJ136" s="44">
        <f>IF(L$23=0,0,求节点(L$23:L$28,$B$23:$B$28,求节点(其他调用!$Y$4:$Y$20,其他调用!$Z$4:$Z$20,$LZ136)))</f>
        <v>0</v>
      </c>
      <c r="MK136" s="44">
        <f>IF(M$23=0,0,求节点(M$23:M$28,$B$23:$B$28,求节点(其他调用!$Y$4:$Y$20,其他调用!$Z$4:$Z$20,$LZ136)))</f>
        <v>0</v>
      </c>
      <c r="ML136" s="44">
        <f>IF(N$23=0,0,求节点(N$23:N$28,$B$23:$B$28,求节点(其他调用!$Y$4:$Y$20,其他调用!$Z$4:$Z$20,$LZ136)))</f>
        <v>0</v>
      </c>
      <c r="MM136" s="44">
        <f>IF(O$23=0,0,求节点(O$23:O$28,$B$23:$B$28,求节点(其他调用!$Y$4:$Y$20,其他调用!$Z$4:$Z$20,$LZ136)))</f>
        <v>0</v>
      </c>
      <c r="MN136" s="44">
        <f>IF(P$23=0,0,求节点(P$23:P$28,$B$23:$B$28,求节点(其他调用!$Y$4:$Y$20,其他调用!$Z$4:$Z$20,$LZ136)))</f>
        <v>0</v>
      </c>
      <c r="MO136" s="44">
        <f>IF(Q$23=0,0,求节点(Q$23:Q$28,$B$23:$B$28,求节点(其他调用!$Y$4:$Y$20,其他调用!$Z$4:$Z$20,$LZ136)))</f>
        <v>0</v>
      </c>
      <c r="MP136" s="44">
        <f>IF(R$23=0,0,求节点(R$23:R$28,$B$23:$B$28,求节点(其他调用!$Y$4:$Y$20,其他调用!$Z$4:$Z$20,$LZ136)))</f>
        <v>0</v>
      </c>
      <c r="MQ136" s="44">
        <f>IF(S$23=0,0,求节点(S$23:S$28,$B$23:$B$28,求节点(其他调用!$Y$4:$Y$20,其他调用!$Z$4:$Z$20,$LZ136)))</f>
        <v>0</v>
      </c>
      <c r="MR136" s="44">
        <f>IF(T$23=0,0,求节点(T$23:T$28,$B$23:$B$28,求节点(其他调用!$Y$4:$Y$20,其他调用!$Z$4:$Z$20,$LZ136)))</f>
        <v>0</v>
      </c>
      <c r="MS136" s="44">
        <f>IF(U$23=0,0,求节点(U$23:U$28,$B$23:$B$28,求节点(其他调用!$Y$4:$Y$20,其他调用!$Z$4:$Z$20,$LZ136)))</f>
        <v>0</v>
      </c>
      <c r="MT136" s="44">
        <f>IF(V$23=0,0,求节点(V$23:V$28,$B$23:$B$28,求节点(其他调用!$Y$4:$Y$20,其他调用!$Z$4:$Z$20,$LZ136)))</f>
        <v>0</v>
      </c>
      <c r="MW136" s="44">
        <v>133</v>
      </c>
      <c r="MX136" s="44">
        <f>IF(C$4=0,0,求节点(C$4:C$9,$B$4:$B$9,求节点(其他调用!$O$4:$O$42,其他调用!$P$4:$P$42,其他调用!$AJ137)))</f>
        <v>6</v>
      </c>
      <c r="MY136" s="44">
        <f>IF(D$4=0,0,求节点(D$4:D$9,$B$4:$B$9,求节点(其他调用!$O$4:$O$42,其他调用!$P$4:$P$42,其他调用!$AJ137)))</f>
        <v>6</v>
      </c>
      <c r="MZ136" s="44">
        <f>IF(E$4=0,0,求节点(E$4:E$9,$B$4:$B$9,求节点(其他调用!$O$4:$O$42,其他调用!$P$4:$P$42,其他调用!$AJ137)))</f>
        <v>6</v>
      </c>
      <c r="NA136" s="44">
        <f>IF(F$4=0,0,求节点(F$4:F$9,$B$4:$B$9,求节点(其他调用!$O$4:$O$42,其他调用!$P$4:$P$42,其他调用!$AJ137)))</f>
        <v>0</v>
      </c>
      <c r="NB136" s="44">
        <f>IF(G$4=0,0,求节点(G$4:G$9,$B$4:$B$9,求节点(其他调用!$O$4:$O$42,其他调用!$P$4:$P$42,其他调用!$AJ137)))</f>
        <v>0</v>
      </c>
      <c r="NC136" s="44">
        <f>IF(H$4=0,0,求节点(H$4:H$9,$B$4:$B$9,求节点(其他调用!$O$4:$O$42,其他调用!$P$4:$P$42,其他调用!$AJ137)))</f>
        <v>0</v>
      </c>
      <c r="ND136" s="44">
        <f>IF(I$4=0,0,求节点(I$4:I$9,$B$4:$B$9,求节点(其他调用!$O$4:$O$42,其他调用!$P$4:$P$42,其他调用!$AJ137)))</f>
        <v>0</v>
      </c>
      <c r="NE136" s="44">
        <f>IF(J$4=0,0,求节点(J$4:J$9,$B$4:$B$9,求节点(其他调用!$O$4:$O$42,其他调用!$P$4:$P$42,其他调用!$AJ137)))</f>
        <v>0</v>
      </c>
      <c r="NF136" s="44">
        <f>IF(K$4=0,0,求节点(K$4:K$9,$B$4:$B$9,求节点(其他调用!$O$4:$O$42,其他调用!$P$4:$P$42,其他调用!$AJ137)))</f>
        <v>0</v>
      </c>
      <c r="NG136" s="44">
        <f>IF(L$4=0,0,求节点(L$4:L$9,$B$4:$B$9,求节点(其他调用!$O$4:$O$42,其他调用!$P$4:$P$42,其他调用!$AJ137)))</f>
        <v>0</v>
      </c>
      <c r="NH136" s="44">
        <f>IF(M$4=0,0,求节点(M$4:M$9,$B$4:$B$9,求节点(其他调用!$O$4:$O$42,其他调用!$P$4:$P$42,其他调用!$AJ137)))</f>
        <v>0</v>
      </c>
      <c r="NI136" s="44">
        <f>IF(N$4=0,0,求节点(N$4:N$9,$B$4:$B$9,求节点(其他调用!$O$4:$O$42,其他调用!$P$4:$P$42,其他调用!$AJ137)))</f>
        <v>0</v>
      </c>
      <c r="NJ136" s="44">
        <f>IF(O$4=0,0,求节点(O$4:O$9,$B$4:$B$9,求节点(其他调用!$O$4:$O$42,其他调用!$P$4:$P$42,其他调用!$AJ137)))</f>
        <v>0</v>
      </c>
      <c r="NK136" s="44">
        <f>IF(P$4=0,0,求节点(P$4:P$9,$B$4:$B$9,求节点(其他调用!$O$4:$O$42,其他调用!$P$4:$P$42,其他调用!$AJ137)))</f>
        <v>0</v>
      </c>
      <c r="NL136" s="44">
        <f>IF(Q$4=0,0,求节点(Q$4:Q$9,$B$4:$B$9,求节点(其他调用!$O$4:$O$42,其他调用!$P$4:$P$42,其他调用!$AJ137)))</f>
        <v>0</v>
      </c>
      <c r="NM136" s="44">
        <f>IF(R$4=0,0,求节点(R$4:R$9,$B$4:$B$9,求节点(其他调用!$O$4:$O$42,其他调用!$P$4:$P$42,其他调用!$AJ137)))</f>
        <v>0</v>
      </c>
      <c r="NN136" s="44">
        <f>IF(S$4=0,0,求节点(S$4:S$9,$B$4:$B$9,求节点(其他调用!$O$4:$O$42,其他调用!$P$4:$P$42,其他调用!$AJ137)))</f>
        <v>6</v>
      </c>
      <c r="NO136" s="44">
        <f>IF(T$4=0,0,求节点(T$4:T$9,$B$4:$B$9,求节点(其他调用!$O$4:$O$42,其他调用!$P$4:$P$42,其他调用!$AJ137)))</f>
        <v>6</v>
      </c>
      <c r="NP136" s="44">
        <f>IF(U$4=0,0,求节点(U$4:U$9,$B$4:$B$9,求节点(其他调用!$O$4:$O$42,其他调用!$P$4:$P$42,其他调用!$AJ137)))</f>
        <v>6</v>
      </c>
      <c r="NQ136" s="44">
        <f>IF(V$4=0,0,求节点(V$4:V$9,$B$4:$B$9,求节点(其他调用!$O$4:$O$42,其他调用!$P$4:$P$42,其他调用!$AJ137)))</f>
        <v>0</v>
      </c>
      <c r="NR136" s="44">
        <f>IF(W$4=0,0,求节点(W$4:W$9,$B$4:$B$9,求节点(其他调用!$O$4:$O$42,其他调用!$P$4:$P$42,其他调用!$AJ137)))</f>
        <v>6</v>
      </c>
      <c r="NS136" s="44">
        <f>IF(X$4=0,0,求节点(X$4:X$9,$B$4:$B$9,求节点(其他调用!$O$4:$O$42,其他调用!$P$4:$P$42,其他调用!$AJ137)))</f>
        <v>6</v>
      </c>
      <c r="NT136" s="44">
        <f>IF(Y$4=0,0,求节点(Y$4:Y$9,$B$4:$B$9,求节点(其他调用!$O$4:$O$42,其他调用!$P$4:$P$42,其他调用!$AJ137)))</f>
        <v>6</v>
      </c>
      <c r="NU136" s="44">
        <f>IF(Z$4=0,0,求节点(Z$4:Z$9,$B$4:$B$9,求节点(其他调用!$O$4:$O$42,其他调用!$P$4:$P$42,其他调用!$AJ137)))</f>
        <v>0</v>
      </c>
      <c r="NV136" s="44">
        <f>IF(AA$4=0,0,求节点(AA$4:AA$9,$B$4:$B$9,求节点(其他调用!$O$4:$O$42,其他调用!$P$4:$P$42,其他调用!$AJ137)))</f>
        <v>6</v>
      </c>
      <c r="NW136" s="44">
        <f>IF(AB$4=0,0,求节点(AB$4:AB$9,$B$4:$B$9,求节点(其他调用!$O$4:$O$42,其他调用!$P$4:$P$42,其他调用!$AJ137)))</f>
        <v>6</v>
      </c>
      <c r="NX136" s="44">
        <f>IF(AC$4=0,0,求节点(AC$4:AC$9,$B$4:$B$9,求节点(其他调用!$O$4:$O$42,其他调用!$P$4:$P$42,其他调用!$AJ137)))</f>
        <v>6</v>
      </c>
      <c r="NY136" s="44">
        <f>IF(AD$4=0,0,求节点(AD$4:AD$9,$B$4:$B$9,求节点(其他调用!$O$4:$O$42,其他调用!$P$4:$P$42,其他调用!$AJ137)))</f>
        <v>6</v>
      </c>
      <c r="NZ136" s="44">
        <f>IF(AE$4=0,0,求节点(AE$4:AE$9,$B$4:$B$9,求节点(其他调用!$O$4:$O$42,其他调用!$P$4:$P$42,其他调用!$AJ137)))</f>
        <v>6</v>
      </c>
      <c r="OA136" s="44">
        <f>IF(AF$4=0,0,求节点(AF$4:AF$9,$B$4:$B$9,求节点(其他调用!$O$4:$O$42,其他调用!$P$4:$P$42,其他调用!$AJ137)))</f>
        <v>6</v>
      </c>
      <c r="OB136" s="44">
        <f>IF(AG$4=0,0,求节点(AG$4:AG$9,$B$4:$B$9,求节点(其他调用!$O$4:$O$42,其他调用!$P$4:$P$42,其他调用!$AJ137)))</f>
        <v>6</v>
      </c>
      <c r="OC136" s="44">
        <f>IF(AH$4=0,0,求节点(AH$4:AH$9,$B$4:$B$9,求节点(其他调用!$O$4:$O$42,其他调用!$P$4:$P$42,其他调用!$AJ137)))</f>
        <v>6</v>
      </c>
      <c r="OD136" s="44">
        <f>IF(AI$4=0,0,求节点(AI$4:AI$9,$B$4:$B$9,求节点(其他调用!$O$4:$O$42,其他调用!$P$4:$P$42,其他调用!$AJ137)))</f>
        <v>6</v>
      </c>
      <c r="OE136" s="44">
        <f>IF(AJ$4=0,0,求节点(AJ$4:AJ$9,$B$4:$B$9,求节点(其他调用!$O$4:$O$42,其他调用!$P$4:$P$42,其他调用!$AJ137)))</f>
        <v>6</v>
      </c>
      <c r="OF136" s="44">
        <f>IF(AK$4=0,0,求节点(AK$4:AK$9,$B$4:$B$9,求节点(其他调用!$O$4:$O$42,其他调用!$P$4:$P$42,其他调用!$AJ137)))</f>
        <v>6</v>
      </c>
      <c r="OG136" s="44">
        <f>IF(AL$4=0,0,求节点(AL$4:AL$9,$B$4:$B$9,求节点(其他调用!$O$4:$O$42,其他调用!$P$4:$P$42,其他调用!$AJ137)))</f>
        <v>6</v>
      </c>
      <c r="OH136" s="44">
        <f>IF(AM$4=0,0,求节点(AM$4:AM$9,$B$4:$B$9,求节点(其他调用!$O$4:$O$42,其他调用!$P$4:$P$42,其他调用!$AJ137)))</f>
        <v>6</v>
      </c>
      <c r="OI136" s="44">
        <f>IF(AN$4=0,0,求节点(AN$4:AN$9,$B$4:$B$9,求节点(其他调用!$O$4:$O$42,其他调用!$P$4:$P$42,其他调用!$AJ137)))</f>
        <v>6</v>
      </c>
      <c r="OJ136" s="44">
        <f>IF(AO$4=0,0,求节点(AO$4:AO$9,$B$4:$B$9,求节点(其他调用!$O$4:$O$42,其他调用!$P$4:$P$42,其他调用!$AJ137)))</f>
        <v>6</v>
      </c>
      <c r="OK136" s="44">
        <f>IF(AP$4=0,0,求节点(AP$4:AP$9,$B$4:$B$9,求节点(其他调用!$O$4:$O$42,其他调用!$P$4:$P$42,其他调用!$AJ137)))</f>
        <v>6</v>
      </c>
      <c r="OL136" s="44">
        <f>IF(AQ$4=0,0,求节点(AQ$4:AQ$9,$B$4:$B$9,求节点(其他调用!$O$4:$O$42,其他调用!$P$4:$P$42,其他调用!$AJ137)))</f>
        <v>6</v>
      </c>
      <c r="OM136" s="44">
        <f>IF(AR$4=0,0,求节点(AR$4:AR$9,$B$4:$B$9,求节点(其他调用!$O$4:$O$42,其他调用!$P$4:$P$42,其他调用!$AJ137)))</f>
        <v>6</v>
      </c>
      <c r="ON136" s="44">
        <f>IF(AS$4=0,0,求节点(AS$4:AS$9,$B$4:$B$9,求节点(其他调用!$O$4:$O$42,其他调用!$P$4:$P$42,其他调用!$AJ137)))</f>
        <v>6</v>
      </c>
      <c r="OO136" s="44">
        <f>IF(AT$4=0,0,求节点(AT$4:AT$9,$B$4:$B$9,求节点(其他调用!$O$4:$O$42,其他调用!$P$4:$P$42,其他调用!$AJ137)))</f>
        <v>6</v>
      </c>
      <c r="OP136" s="44">
        <f>IF(AU$4=0,0,求节点(AU$4:AU$9,$B$4:$B$9,求节点(其他调用!$O$4:$O$42,其他调用!$P$4:$P$42,其他调用!$AJ137)))</f>
        <v>6</v>
      </c>
      <c r="OQ136" s="44">
        <f>IF(AV$4=0,0,求节点(AV$4:AV$9,$B$4:$B$9,求节点(其他调用!$O$4:$O$42,其他调用!$P$4:$P$42,其他调用!$AJ137)))</f>
        <v>6</v>
      </c>
      <c r="OR136" s="44">
        <f>IF(AW$4=0,0,求节点(AW$4:AW$9,$B$4:$B$9,求节点(其他调用!$O$4:$O$42,其他调用!$P$4:$P$42,其他调用!$AJ137)))</f>
        <v>6</v>
      </c>
      <c r="OS136" s="44">
        <f>IF(AX$4=0,0,求节点(AX$4:AX$9,$B$4:$B$9,求节点(其他调用!$O$4:$O$42,其他调用!$P$4:$P$42,其他调用!$AJ137)))</f>
        <v>6</v>
      </c>
      <c r="OT136" s="44">
        <f>IF(AY$4=0,0,求节点(AY$4:AY$9,$B$4:$B$9,求节点(其他调用!$O$4:$O$42,其他调用!$P$4:$P$42,其他调用!$AJ137)))</f>
        <v>6</v>
      </c>
      <c r="OU136" s="44">
        <f>IF(AZ$4=0,0,求节点(AZ$4:AZ$9,$B$4:$B$9,求节点(其他调用!$O$4:$O$42,其他调用!$P$4:$P$42,其他调用!$AJ137)))</f>
        <v>6</v>
      </c>
      <c r="OW136" s="44">
        <v>133</v>
      </c>
      <c r="OX136" s="44">
        <f>IF(C$23=0,0,求节点(C$23:C$28,$B$23:$B$28,求节点(其他调用!$AA$4:$AA$20,其他调用!$AB$4:$AB$20,$OW136)))</f>
        <v>0</v>
      </c>
      <c r="OY136" s="44">
        <f>IF(D$23=0,0,求节点(D$23:D$28,$B$23:$B$28,求节点(其他调用!$AA$4:$AA$20,其他调用!$AB$4:$AB$20,$OW136)))</f>
        <v>0</v>
      </c>
      <c r="OZ136" s="44">
        <f>IF(E$23=0,0,求节点(E$23:E$28,$B$23:$B$28,求节点(其他调用!$AA$4:$AA$20,其他调用!$AB$4:$AB$20,$OW136)))</f>
        <v>0</v>
      </c>
      <c r="PA136" s="44">
        <f>IF(F$23=0,0,求节点(F$23:F$28,$B$23:$B$28,求节点(其他调用!$AA$4:$AA$20,其他调用!$AB$4:$AB$20,$OW136)))</f>
        <v>7.6994262446787864E-3</v>
      </c>
      <c r="PB136" s="44">
        <f>IF(G$23=0,0,求节点(G$23:G$28,$B$23:$B$28,求节点(其他调用!$AA$4:$AA$20,其他调用!$AB$4:$AB$20,$OW136)))</f>
        <v>1.1549139367018291E-2</v>
      </c>
      <c r="PC136" s="44">
        <f>IF(H$23=0,0,求节点(H$23:H$28,$B$23:$B$28,求节点(其他调用!$AA$4:$AA$20,其他调用!$AB$4:$AB$20,$OW136)))</f>
        <v>1.1549139367018291E-2</v>
      </c>
      <c r="PD136" s="44">
        <f>IF(I$23=0,0,求节点(I$23:I$28,$B$23:$B$28,求节点(其他调用!$AA$4:$AA$20,其他调用!$AB$4:$AB$20,$OW136)))</f>
        <v>1.7498696010633807E-2</v>
      </c>
      <c r="PE136" s="44">
        <f>IF(J$23=0,0,求节点(J$23:J$28,$B$23:$B$28,求节点(其他调用!$AA$4:$AA$20,其他调用!$AB$4:$AB$20,$OW136)))</f>
        <v>0</v>
      </c>
      <c r="PF136" s="44">
        <f>IF(K$23=0,0,求节点(K$23:K$28,$B$23:$B$28,求节点(其他调用!$AA$4:$AA$20,其他调用!$AB$4:$AB$20,$OW136)))</f>
        <v>1.1549139367018291E-2</v>
      </c>
      <c r="PG136" s="44">
        <f>IF(L$23=0,0,求节点(L$23:L$28,$B$23:$B$28,求节点(其他调用!$AA$4:$AA$20,其他调用!$AB$4:$AB$20,$OW136)))</f>
        <v>0</v>
      </c>
      <c r="PH136" s="44">
        <f>IF(M$23=0,0,求节点(M$23:M$28,$B$23:$B$28,求节点(其他调用!$AA$4:$AA$20,其他调用!$AB$4:$AB$20,$OW136)))</f>
        <v>0</v>
      </c>
      <c r="PI136" s="44">
        <f>IF(N$23=0,0,求节点(N$23:N$28,$B$23:$B$28,求节点(其他调用!$AA$4:$AA$20,其他调用!$AB$4:$AB$20,$OW136)))</f>
        <v>0</v>
      </c>
      <c r="PJ136" s="44">
        <f>IF(O$23=0,0,求节点(O$23:O$28,$B$23:$B$28,求节点(其他调用!$AA$4:$AA$20,其他调用!$AB$4:$AB$20,$OW136)))</f>
        <v>0</v>
      </c>
      <c r="PK136" s="44">
        <f>IF(P$23=0,0,求节点(P$23:P$28,$B$23:$B$28,求节点(其他调用!$AA$4:$AA$20,其他调用!$AB$4:$AB$20,$OW136)))</f>
        <v>0</v>
      </c>
      <c r="PL136" s="44">
        <f>IF(Q$23=0,0,求节点(Q$23:Q$28,$B$23:$B$28,求节点(其他调用!$AA$4:$AA$20,其他调用!$AB$4:$AB$20,$OW136)))</f>
        <v>0</v>
      </c>
      <c r="PM136" s="44">
        <f>IF(R$23=0,0,求节点(R$23:R$28,$B$23:$B$28,求节点(其他调用!$AA$4:$AA$20,其他调用!$AB$4:$AB$20,$OW136)))</f>
        <v>0</v>
      </c>
      <c r="PN136" s="44">
        <f>IF(S$23=0,0,求节点(S$23:S$28,$B$23:$B$28,求节点(其他调用!$AA$4:$AA$20,其他调用!$AB$4:$AB$20,$OW136)))</f>
        <v>0</v>
      </c>
      <c r="PO136" s="44">
        <f>IF(T$23=0,0,求节点(T$23:T$28,$B$23:$B$28,求节点(其他调用!$AA$4:$AA$20,其他调用!$AB$4:$AB$20,$OW136)))</f>
        <v>0</v>
      </c>
      <c r="PP136" s="44">
        <f>IF(U$23=0,0,求节点(U$23:U$28,$B$23:$B$28,求节点(其他调用!$AA$4:$AA$20,其他调用!$AB$4:$AB$20,$OW136)))</f>
        <v>0</v>
      </c>
      <c r="PQ136" s="44">
        <f>IF(V$23=0,0,求节点(V$23:V$28,$B$23:$B$28,求节点(其他调用!$AA$4:$AA$20,其他调用!$AB$4:$AB$20,$OW136)))</f>
        <v>0</v>
      </c>
    </row>
    <row r="137" spans="61:433" x14ac:dyDescent="0.2">
      <c r="BI137" s="44">
        <v>134</v>
      </c>
      <c r="BJ137" s="44">
        <f>IF(C$4=0,0,求节点(C$4:C$9,$B$4:$B$9,求节点(其他调用!$C$4:$C$42,其他调用!$D$4:$D$42,其他调用!$AF138)))</f>
        <v>6</v>
      </c>
      <c r="BK137" s="44">
        <f>IF(D$4=0,0,求节点(D$4:D$9,$B$4:$B$9,求节点(其他调用!$C$4:$C$42,其他调用!$D$4:$D$42,其他调用!$AF138)))</f>
        <v>6</v>
      </c>
      <c r="BL137" s="44">
        <f>IF(E$4=0,0,求节点(E$4:E$9,$B$4:$B$9,求节点(其他调用!$C$4:$C$42,其他调用!$D$4:$D$42,其他调用!$AF138)))</f>
        <v>6</v>
      </c>
      <c r="BM137" s="44">
        <f>IF(F$4=0,0,求节点(F$4:F$9,$B$4:$B$9,求节点(其他调用!$C$4:$C$42,其他调用!$D$4:$D$42,其他调用!$AF138)))</f>
        <v>0</v>
      </c>
      <c r="BN137" s="44">
        <f>IF(G$4=0,0,求节点(G$4:G$9,$B$4:$B$9,求节点(其他调用!$C$4:$C$42,其他调用!$D$4:$D$42,其他调用!$AF138)))</f>
        <v>0</v>
      </c>
      <c r="BO137" s="44">
        <f>IF(H$4=0,0,求节点(H$4:H$9,$B$4:$B$9,求节点(其他调用!$C$4:$C$42,其他调用!$D$4:$D$42,其他调用!$AF138)))</f>
        <v>0</v>
      </c>
      <c r="BP137" s="44">
        <f>IF(I$4=0,0,求节点(I$4:I$9,$B$4:$B$9,求节点(其他调用!$C$4:$C$42,其他调用!$D$4:$D$42,其他调用!$AF138)))</f>
        <v>0</v>
      </c>
      <c r="BQ137" s="44">
        <f>IF(J$4=0,0,求节点(J$4:J$9,$B$4:$B$9,求节点(其他调用!$C$4:$C$42,其他调用!$D$4:$D$42,其他调用!$AF138)))</f>
        <v>0</v>
      </c>
      <c r="BR137" s="44">
        <f>IF(K$4=0,0,求节点(K$4:K$9,$B$4:$B$9,求节点(其他调用!$C$4:$C$42,其他调用!$D$4:$D$42,其他调用!$AF138)))</f>
        <v>0</v>
      </c>
      <c r="BS137" s="44">
        <f>IF(L$4=0,0,求节点(L$4:L$9,$B$4:$B$9,求节点(其他调用!$C$4:$C$42,其他调用!$D$4:$D$42,其他调用!$AF138)))</f>
        <v>0</v>
      </c>
      <c r="BT137" s="44">
        <f>IF(M$4=0,0,求节点(M$4:M$9,$B$4:$B$9,求节点(其他调用!$C$4:$C$42,其他调用!$D$4:$D$42,其他调用!$AF138)))</f>
        <v>0</v>
      </c>
      <c r="BU137" s="44">
        <f>IF(N$4=0,0,求节点(N$4:N$9,$B$4:$B$9,求节点(其他调用!$C$4:$C$42,其他调用!$D$4:$D$42,其他调用!$AF138)))</f>
        <v>0</v>
      </c>
      <c r="BV137" s="44">
        <f>IF(O$4=0,0,求节点(O$4:O$9,$B$4:$B$9,求节点(其他调用!$C$4:$C$42,其他调用!$D$4:$D$42,其他调用!$AF138)))</f>
        <v>0</v>
      </c>
      <c r="BW137" s="44">
        <f>IF(P$4=0,0,求节点(P$4:P$9,$B$4:$B$9,求节点(其他调用!$C$4:$C$42,其他调用!$D$4:$D$42,其他调用!$AF138)))</f>
        <v>0</v>
      </c>
      <c r="BX137" s="44">
        <f>IF(Q$4=0,0,求节点(Q$4:Q$9,$B$4:$B$9,求节点(其他调用!$C$4:$C$42,其他调用!$D$4:$D$42,其他调用!$AF138)))</f>
        <v>0</v>
      </c>
      <c r="BY137" s="44">
        <f>IF(R$4=0,0,求节点(R$4:R$9,$B$4:$B$9,求节点(其他调用!$C$4:$C$42,其他调用!$D$4:$D$42,其他调用!$AF138)))</f>
        <v>0</v>
      </c>
      <c r="BZ137" s="44">
        <f>IF(S$4=0,0,求节点(S$4:S$9,$B$4:$B$9,求节点(其他调用!$C$4:$C$42,其他调用!$D$4:$D$42,其他调用!$AF138)))</f>
        <v>6</v>
      </c>
      <c r="CA137" s="44">
        <f>IF(T$4=0,0,求节点(T$4:T$9,$B$4:$B$9,求节点(其他调用!$C$4:$C$42,其他调用!$D$4:$D$42,其他调用!$AF138)))</f>
        <v>6</v>
      </c>
      <c r="CB137" s="44">
        <f>IF(U$4=0,0,求节点(U$4:U$9,$B$4:$B$9,求节点(其他调用!$C$4:$C$42,其他调用!$D$4:$D$42,其他调用!$AF138)))</f>
        <v>6</v>
      </c>
      <c r="CC137" s="44">
        <f>IF(V$4=0,0,求节点(V$4:V$9,$B$4:$B$9,求节点(其他调用!$C$4:$C$42,其他调用!$D$4:$D$42,其他调用!$AF138)))</f>
        <v>0</v>
      </c>
      <c r="CD137" s="44">
        <f>IF(W$4=0,0,求节点(W$4:W$9,$B$4:$B$9,求节点(其他调用!$C$4:$C$42,其他调用!$D$4:$D$42,其他调用!$AF138)))</f>
        <v>6</v>
      </c>
      <c r="CE137" s="44">
        <f>IF(X$4=0,0,求节点(X$4:X$9,$B$4:$B$9,求节点(其他调用!$C$4:$C$42,其他调用!$D$4:$D$42,其他调用!$AF138)))</f>
        <v>6</v>
      </c>
      <c r="CF137" s="44">
        <f>IF(Y$4=0,0,求节点(Y$4:Y$9,$B$4:$B$9,求节点(其他调用!$C$4:$C$42,其他调用!$D$4:$D$42,其他调用!$AF138)))</f>
        <v>6</v>
      </c>
      <c r="CG137" s="44">
        <f>IF(Z$4=0,0,求节点(Z$4:Z$9,$B$4:$B$9,求节点(其他调用!$C$4:$C$42,其他调用!$D$4:$D$42,其他调用!$AF138)))</f>
        <v>0</v>
      </c>
      <c r="CH137" s="44">
        <f>IF(AA$4=0,0,求节点(AA$4:AA$9,$B$4:$B$9,求节点(其他调用!$C$4:$C$42,其他调用!$D$4:$D$42,其他调用!$AF138)))</f>
        <v>6</v>
      </c>
      <c r="CI137" s="44">
        <f>IF(AB$4=0,0,求节点(AB$4:AB$9,$B$4:$B$9,求节点(其他调用!$C$4:$C$42,其他调用!$D$4:$D$42,其他调用!$AF138)))</f>
        <v>6</v>
      </c>
      <c r="CJ137" s="44">
        <f>IF(AC$4=0,0,求节点(AC$4:AC$9,$B$4:$B$9,求节点(其他调用!$C$4:$C$42,其他调用!$D$4:$D$42,其他调用!$AF138)))</f>
        <v>6</v>
      </c>
      <c r="CK137" s="44">
        <f>IF(AD$4=0,0,求节点(AD$4:AD$9,$B$4:$B$9,求节点(其他调用!$C$4:$C$42,其他调用!$D$4:$D$42,其他调用!$AF138)))</f>
        <v>6</v>
      </c>
      <c r="CL137" s="44">
        <f>IF(AE$4=0,0,求节点(AE$4:AE$9,$B$4:$B$9,求节点(其他调用!$C$4:$C$42,其他调用!$D$4:$D$42,其他调用!$AF138)))</f>
        <v>6</v>
      </c>
      <c r="CM137" s="44">
        <f>IF(AF$4=0,0,求节点(AF$4:AF$9,$B$4:$B$9,求节点(其他调用!$C$4:$C$42,其他调用!$D$4:$D$42,其他调用!$AF138)))</f>
        <v>6</v>
      </c>
      <c r="CN137" s="44">
        <f>IF(AG$4=0,0,求节点(AG$4:AG$9,$B$4:$B$9,求节点(其他调用!$C$4:$C$42,其他调用!$D$4:$D$42,其他调用!$AF138)))</f>
        <v>6</v>
      </c>
      <c r="CO137" s="44">
        <f>IF(AH$4=0,0,求节点(AH$4:AH$9,$B$4:$B$9,求节点(其他调用!$C$4:$C$42,其他调用!$D$4:$D$42,其他调用!$AF138)))</f>
        <v>6</v>
      </c>
      <c r="CP137" s="44">
        <f>IF(AI$4=0,0,求节点(AI$4:AI$9,$B$4:$B$9,求节点(其他调用!$C$4:$C$42,其他调用!$D$4:$D$42,其他调用!$AF138)))</f>
        <v>6</v>
      </c>
      <c r="CQ137" s="44">
        <f>IF(AJ$4=0,0,求节点(AJ$4:AJ$9,$B$4:$B$9,求节点(其他调用!$C$4:$C$42,其他调用!$D$4:$D$42,其他调用!$AF138)))</f>
        <v>6</v>
      </c>
      <c r="CR137" s="44">
        <f>IF(AK$4=0,0,求节点(AK$4:AK$9,$B$4:$B$9,求节点(其他调用!$C$4:$C$42,其他调用!$D$4:$D$42,其他调用!$AF138)))</f>
        <v>6</v>
      </c>
      <c r="CS137" s="44">
        <f>IF(AL$4=0,0,求节点(AL$4:AL$9,$B$4:$B$9,求节点(其他调用!$C$4:$C$42,其他调用!$D$4:$D$42,其他调用!$AF138)))</f>
        <v>6</v>
      </c>
      <c r="CT137" s="44">
        <f>IF(AM$4=0,0,求节点(AM$4:AM$9,$B$4:$B$9,求节点(其他调用!$C$4:$C$42,其他调用!$D$4:$D$42,其他调用!$AF138)))</f>
        <v>6</v>
      </c>
      <c r="CU137" s="44">
        <f>IF(AN$4=0,0,求节点(AN$4:AN$9,$B$4:$B$9,求节点(其他调用!$C$4:$C$42,其他调用!$D$4:$D$42,其他调用!$AF138)))</f>
        <v>6</v>
      </c>
      <c r="CV137" s="44">
        <f>IF(AO$4=0,0,求节点(AO$4:AO$9,$B$4:$B$9,求节点(其他调用!$C$4:$C$42,其他调用!$D$4:$D$42,其他调用!$AF138)))</f>
        <v>6</v>
      </c>
      <c r="CW137" s="44">
        <f>IF(AP$4=0,0,求节点(AP$4:AP$9,$B$4:$B$9,求节点(其他调用!$C$4:$C$42,其他调用!$D$4:$D$42,其他调用!$AF138)))</f>
        <v>6</v>
      </c>
      <c r="CX137" s="44">
        <f>IF(AQ$4=0,0,求节点(AQ$4:AQ$9,$B$4:$B$9,求节点(其他调用!$C$4:$C$42,其他调用!$D$4:$D$42,其他调用!$AF138)))</f>
        <v>6</v>
      </c>
      <c r="CY137" s="44">
        <f>IF(AR$4=0,0,求节点(AR$4:AR$9,$B$4:$B$9,求节点(其他调用!$C$4:$C$42,其他调用!$D$4:$D$42,其他调用!$AF138)))</f>
        <v>6</v>
      </c>
      <c r="CZ137" s="44">
        <f>IF(AS$4=0,0,求节点(AS$4:AS$9,$B$4:$B$9,求节点(其他调用!$C$4:$C$42,其他调用!$D$4:$D$42,其他调用!$AF138)))</f>
        <v>6</v>
      </c>
      <c r="DA137" s="44">
        <f>IF(AT$4=0,0,求节点(AT$4:AT$9,$B$4:$B$9,求节点(其他调用!$C$4:$C$42,其他调用!$D$4:$D$42,其他调用!$AF138)))</f>
        <v>6</v>
      </c>
      <c r="DB137" s="44">
        <f>IF(AU$4=0,0,求节点(AU$4:AU$9,$B$4:$B$9,求节点(其他调用!$C$4:$C$42,其他调用!$D$4:$D$42,其他调用!$AF138)))</f>
        <v>6</v>
      </c>
      <c r="DC137" s="44">
        <f>IF(AV$4=0,0,求节点(AV$4:AV$9,$B$4:$B$9,求节点(其他调用!$C$4:$C$42,其他调用!$D$4:$D$42,其他调用!$AF138)))</f>
        <v>6</v>
      </c>
      <c r="DD137" s="44">
        <f>IF(AW$4=0,0,求节点(AW$4:AW$9,$B$4:$B$9,求节点(其他调用!$C$4:$C$42,其他调用!$D$4:$D$42,其他调用!$AF138)))</f>
        <v>6</v>
      </c>
      <c r="DE137" s="44">
        <f>IF(AX$4=0,0,求节点(AX$4:AX$9,$B$4:$B$9,求节点(其他调用!$C$4:$C$42,其他调用!$D$4:$D$42,其他调用!$AF138)))</f>
        <v>6</v>
      </c>
      <c r="DF137" s="44">
        <f>IF(AY$4=0,0,求节点(AY$4:AY$9,$B$4:$B$9,求节点(其他调用!$C$4:$C$42,其他调用!$D$4:$D$42,其他调用!$AF138)))</f>
        <v>6</v>
      </c>
      <c r="DG137" s="44">
        <f>IF(AZ$4=0,0,求节点(AZ$4:AZ$9,$B$4:$B$9,求节点(其他调用!$C$4:$C$42,其他调用!$D$4:$D$42,其他调用!$AF138)))</f>
        <v>6</v>
      </c>
      <c r="DI137" s="44">
        <v>134</v>
      </c>
      <c r="DJ137" s="44">
        <f>IF(C$23=0,0,求节点(C$23:C$28,$B$23:$B$28,求节点(其他调用!$S$4:$S$20,其他调用!$T$4:$T$20,$DI137)))</f>
        <v>0</v>
      </c>
      <c r="DK137" s="44">
        <f>IF(D$23=0,0,求节点(D$23:D$28,$B$23:$B$28,求节点(其他调用!$S$4:$S$20,其他调用!$T$4:$T$20,$DI137)))</f>
        <v>0</v>
      </c>
      <c r="DL137" s="44">
        <f>IF(E$23=0,0,求节点(E$23:E$28,$B$23:$B$28,求节点(其他调用!$S$4:$S$20,其他调用!$T$4:$T$20,$DI137)))</f>
        <v>0</v>
      </c>
      <c r="DM137" s="44">
        <f>IF(F$23=0,0,求节点(F$23:F$28,$B$23:$B$28,求节点(其他调用!$S$4:$S$20,其他调用!$T$4:$T$20,$DI137)))</f>
        <v>7.1917717670078041E-3</v>
      </c>
      <c r="DN137" s="44">
        <f>IF(G$23=0,0,求节点(G$23:G$28,$B$23:$B$28,求节点(其他调用!$S$4:$S$20,其他调用!$T$4:$T$20,$DI137)))</f>
        <v>1.0787657650511595E-2</v>
      </c>
      <c r="DO137" s="44">
        <f>IF(H$23=0,0,求节点(H$23:H$28,$B$23:$B$28,求节点(其他调用!$S$4:$S$20,其他调用!$T$4:$T$20,$DI137)))</f>
        <v>1.0787657650511595E-2</v>
      </c>
      <c r="DP137" s="44">
        <f>IF(I$23=0,0,求节点(I$23:I$28,$B$23:$B$28,求节点(其他调用!$S$4:$S$20,其他调用!$T$4:$T$20,$DI137)))</f>
        <v>1.6344935834108454E-2</v>
      </c>
      <c r="DQ137" s="44">
        <f>IF(J$23=0,0,求节点(J$23:J$28,$B$23:$B$28,求节点(其他调用!$S$4:$S$20,其他调用!$T$4:$T$20,$DI137)))</f>
        <v>0</v>
      </c>
      <c r="DR137" s="44">
        <f>IF(K$23=0,0,求节点(K$23:K$28,$B$23:$B$28,求节点(其他调用!$S$4:$S$20,其他调用!$T$4:$T$20,$DI137)))</f>
        <v>1.0787657650511595E-2</v>
      </c>
      <c r="DS137" s="44">
        <f>IF(L$23=0,0,求节点(L$23:L$28,$B$23:$B$28,求节点(其他调用!$S$4:$S$20,其他调用!$T$4:$T$20,$DI137)))</f>
        <v>0</v>
      </c>
      <c r="DT137" s="44">
        <f>IF(M$23=0,0,求节点(M$23:M$28,$B$23:$B$28,求节点(其他调用!$S$4:$S$20,其他调用!$T$4:$T$20,$DI137)))</f>
        <v>0</v>
      </c>
      <c r="DU137" s="44">
        <f>IF(N$23=0,0,求节点(N$23:N$28,$B$23:$B$28,求节点(其他调用!$S$4:$S$20,其他调用!$T$4:$T$20,$DI137)))</f>
        <v>0</v>
      </c>
      <c r="DV137" s="44">
        <f>IF(O$23=0,0,求节点(O$23:O$28,$B$23:$B$28,求节点(其他调用!$S$4:$S$20,其他调用!$T$4:$T$20,$DI137)))</f>
        <v>0</v>
      </c>
      <c r="DW137" s="44">
        <f>IF(P$23=0,0,求节点(P$23:P$28,$B$23:$B$28,求节点(其他调用!$S$4:$S$20,其他调用!$T$4:$T$20,$DI137)))</f>
        <v>0</v>
      </c>
      <c r="DX137" s="44">
        <f>IF(Q$23=0,0,求节点(Q$23:Q$28,$B$23:$B$28,求节点(其他调用!$S$4:$S$20,其他调用!$T$4:$T$20,$DI137)))</f>
        <v>0</v>
      </c>
      <c r="DY137" s="44">
        <f>IF(R$23=0,0,求节点(R$23:R$28,$B$23:$B$28,求节点(其他调用!$S$4:$S$20,其他调用!$T$4:$T$20,$DI137)))</f>
        <v>0</v>
      </c>
      <c r="DZ137" s="44">
        <f>IF(S$23=0,0,求节点(S$23:S$28,$B$23:$B$28,求节点(其他调用!$S$4:$S$20,其他调用!$T$4:$T$20,$DI137)))</f>
        <v>0</v>
      </c>
      <c r="EA137" s="44">
        <f>IF(T$23=0,0,求节点(T$23:T$28,$B$23:$B$28,求节点(其他调用!$S$4:$S$20,其他调用!$T$4:$T$20,$DI137)))</f>
        <v>0</v>
      </c>
      <c r="EB137" s="44">
        <f>IF(U$23=0,0,求节点(U$23:U$28,$B$23:$B$28,求节点(其他调用!$S$4:$S$20,其他调用!$T$4:$T$20,$DI137)))</f>
        <v>0</v>
      </c>
      <c r="EC137" s="44">
        <f>IF(V$23=0,0,求节点(V$23:V$28,$B$23:$B$28,求节点(其他调用!$S$4:$S$20,其他调用!$T$4:$T$20,$DI137)))</f>
        <v>0</v>
      </c>
      <c r="EF137" s="44">
        <v>134</v>
      </c>
      <c r="EG137" s="44">
        <f>IF(C$4=0,0,求节点(C$4:C$9,$B$4:$B$9,求节点(其他调用!$F$4:$F$42,其他调用!$G$4:$G$42,其他调用!$AG138)))</f>
        <v>6</v>
      </c>
      <c r="EH137" s="44">
        <f>IF(D$4=0,0,求节点(D$4:D$9,$B$4:$B$9,求节点(其他调用!$F$4:$F$42,其他调用!$G$4:$G$42,其他调用!$AG138)))</f>
        <v>6</v>
      </c>
      <c r="EI137" s="44">
        <f>IF(E$4=0,0,求节点(E$4:E$9,$B$4:$B$9,求节点(其他调用!$F$4:$F$42,其他调用!$G$4:$G$42,其他调用!$AG138)))</f>
        <v>6</v>
      </c>
      <c r="EJ137" s="44">
        <f>IF(F$4=0,0,求节点(F$4:F$9,$B$4:$B$9,求节点(其他调用!$F$4:$F$42,其他调用!$G$4:$G$42,其他调用!$AG138)))</f>
        <v>0</v>
      </c>
      <c r="EK137" s="44">
        <f>IF(G$4=0,0,求节点(G$4:G$9,$B$4:$B$9,求节点(其他调用!$F$4:$F$42,其他调用!$G$4:$G$42,其他调用!$AG138)))</f>
        <v>0</v>
      </c>
      <c r="EL137" s="44">
        <f>IF(H$4=0,0,求节点(H$4:H$9,$B$4:$B$9,求节点(其他调用!$F$4:$F$42,其他调用!$G$4:$G$42,其他调用!$AG138)))</f>
        <v>0</v>
      </c>
      <c r="EM137" s="44">
        <f>IF(I$4=0,0,求节点(I$4:I$9,$B$4:$B$9,求节点(其他调用!$F$4:$F$42,其他调用!$G$4:$G$42,其他调用!$AG138)))</f>
        <v>0</v>
      </c>
      <c r="EN137" s="44">
        <f>IF(J$4=0,0,求节点(J$4:J$9,$B$4:$B$9,求节点(其他调用!$F$4:$F$42,其他调用!$G$4:$G$42,其他调用!$AG138)))</f>
        <v>0</v>
      </c>
      <c r="EO137" s="44">
        <f>IF(K$4=0,0,求节点(K$4:K$9,$B$4:$B$9,求节点(其他调用!$F$4:$F$42,其他调用!$G$4:$G$42,其他调用!$AG138)))</f>
        <v>0</v>
      </c>
      <c r="EP137" s="44">
        <f>IF(L$4=0,0,求节点(L$4:L$9,$B$4:$B$9,求节点(其他调用!$F$4:$F$42,其他调用!$G$4:$G$42,其他调用!$AG138)))</f>
        <v>0</v>
      </c>
      <c r="EQ137" s="44">
        <f>IF(M$4=0,0,求节点(M$4:M$9,$B$4:$B$9,求节点(其他调用!$F$4:$F$42,其他调用!$G$4:$G$42,其他调用!$AG138)))</f>
        <v>0</v>
      </c>
      <c r="ER137" s="44">
        <f>IF(N$4=0,0,求节点(N$4:N$9,$B$4:$B$9,求节点(其他调用!$F$4:$F$42,其他调用!$G$4:$G$42,其他调用!$AG138)))</f>
        <v>0</v>
      </c>
      <c r="ES137" s="44">
        <f>IF(O$4=0,0,求节点(O$4:O$9,$B$4:$B$9,求节点(其他调用!$F$4:$F$42,其他调用!$G$4:$G$42,其他调用!$AG138)))</f>
        <v>0</v>
      </c>
      <c r="ET137" s="44">
        <f>IF(P$4=0,0,求节点(P$4:P$9,$B$4:$B$9,求节点(其他调用!$F$4:$F$42,其他调用!$G$4:$G$42,其他调用!$AG138)))</f>
        <v>0</v>
      </c>
      <c r="EU137" s="44">
        <f>IF(Q$4=0,0,求节点(Q$4:Q$9,$B$4:$B$9,求节点(其他调用!$F$4:$F$42,其他调用!$G$4:$G$42,其他调用!$AG138)))</f>
        <v>0</v>
      </c>
      <c r="EV137" s="44">
        <f>IF(R$4=0,0,求节点(R$4:R$9,$B$4:$B$9,求节点(其他调用!$F$4:$F$42,其他调用!$G$4:$G$42,其他调用!$AG138)))</f>
        <v>0</v>
      </c>
      <c r="EW137" s="44">
        <f>IF(S$4=0,0,求节点(S$4:S$9,$B$4:$B$9,求节点(其他调用!$F$4:$F$42,其他调用!$G$4:$G$42,其他调用!$AG138)))</f>
        <v>6</v>
      </c>
      <c r="EX137" s="44">
        <f>IF(T$4=0,0,求节点(T$4:T$9,$B$4:$B$9,求节点(其他调用!$F$4:$F$42,其他调用!$G$4:$G$42,其他调用!$AG138)))</f>
        <v>6</v>
      </c>
      <c r="EY137" s="44">
        <f>IF(U$4=0,0,求节点(U$4:U$9,$B$4:$B$9,求节点(其他调用!$F$4:$F$42,其他调用!$G$4:$G$42,其他调用!$AG138)))</f>
        <v>6</v>
      </c>
      <c r="EZ137" s="44">
        <f>IF(V$4=0,0,求节点(V$4:V$9,$B$4:$B$9,求节点(其他调用!$F$4:$F$42,其他调用!$G$4:$G$42,其他调用!$AG138)))</f>
        <v>0</v>
      </c>
      <c r="FA137" s="44">
        <f>IF(W$4=0,0,求节点(W$4:W$9,$B$4:$B$9,求节点(其他调用!$F$4:$F$42,其他调用!$G$4:$G$42,其他调用!$AG138)))</f>
        <v>6</v>
      </c>
      <c r="FB137" s="44">
        <f>IF(X$4=0,0,求节点(X$4:X$9,$B$4:$B$9,求节点(其他调用!$F$4:$F$42,其他调用!$G$4:$G$42,其他调用!$AG138)))</f>
        <v>6</v>
      </c>
      <c r="FC137" s="44">
        <f>IF(Y$4=0,0,求节点(Y$4:Y$9,$B$4:$B$9,求节点(其他调用!$F$4:$F$42,其他调用!$G$4:$G$42,其他调用!$AG138)))</f>
        <v>6</v>
      </c>
      <c r="FD137" s="44">
        <f>IF(Z$4=0,0,求节点(Z$4:Z$9,$B$4:$B$9,求节点(其他调用!$F$4:$F$42,其他调用!$G$4:$G$42,其他调用!$AG138)))</f>
        <v>0</v>
      </c>
      <c r="FE137" s="44">
        <f>IF(AA$4=0,0,求节点(AA$4:AA$9,$B$4:$B$9,求节点(其他调用!$F$4:$F$42,其他调用!$G$4:$G$42,其他调用!$AG138)))</f>
        <v>6</v>
      </c>
      <c r="FF137" s="44">
        <f>IF(AB$4=0,0,求节点(AB$4:AB$9,$B$4:$B$9,求节点(其他调用!$F$4:$F$42,其他调用!$G$4:$G$42,其他调用!$AG138)))</f>
        <v>6</v>
      </c>
      <c r="FG137" s="44">
        <f>IF(AC$4=0,0,求节点(AC$4:AC$9,$B$4:$B$9,求节点(其他调用!$F$4:$F$42,其他调用!$G$4:$G$42,其他调用!$AG138)))</f>
        <v>6</v>
      </c>
      <c r="FH137" s="44">
        <f>IF(AD$4=0,0,求节点(AD$4:AD$9,$B$4:$B$9,求节点(其他调用!$F$4:$F$42,其他调用!$G$4:$G$42,其他调用!$AG138)))</f>
        <v>6</v>
      </c>
      <c r="FI137" s="44">
        <f>IF(AE$4=0,0,求节点(AE$4:AE$9,$B$4:$B$9,求节点(其他调用!$F$4:$F$42,其他调用!$G$4:$G$42,其他调用!$AG138)))</f>
        <v>6</v>
      </c>
      <c r="FJ137" s="44">
        <f>IF(AF$4=0,0,求节点(AF$4:AF$9,$B$4:$B$9,求节点(其他调用!$F$4:$F$42,其他调用!$G$4:$G$42,其他调用!$AG138)))</f>
        <v>6</v>
      </c>
      <c r="FK137" s="44">
        <f>IF(AG$4=0,0,求节点(AG$4:AG$9,$B$4:$B$9,求节点(其他调用!$F$4:$F$42,其他调用!$G$4:$G$42,其他调用!$AG138)))</f>
        <v>6</v>
      </c>
      <c r="FL137" s="44">
        <f>IF(AH$4=0,0,求节点(AH$4:AH$9,$B$4:$B$9,求节点(其他调用!$F$4:$F$42,其他调用!$G$4:$G$42,其他调用!$AG138)))</f>
        <v>6</v>
      </c>
      <c r="FM137" s="44">
        <f>IF(AI$4=0,0,求节点(AI$4:AI$9,$B$4:$B$9,求节点(其他调用!$F$4:$F$42,其他调用!$G$4:$G$42,其他调用!$AG138)))</f>
        <v>6</v>
      </c>
      <c r="FN137" s="44">
        <f>IF(AJ$4=0,0,求节点(AJ$4:AJ$9,$B$4:$B$9,求节点(其他调用!$F$4:$F$42,其他调用!$G$4:$G$42,其他调用!$AG138)))</f>
        <v>6</v>
      </c>
      <c r="FO137" s="44">
        <f>IF(AK$4=0,0,求节点(AK$4:AK$9,$B$4:$B$9,求节点(其他调用!$F$4:$F$42,其他调用!$G$4:$G$42,其他调用!$AG138)))</f>
        <v>6</v>
      </c>
      <c r="FP137" s="44">
        <f>IF(AL$4=0,0,求节点(AL$4:AL$9,$B$4:$B$9,求节点(其他调用!$F$4:$F$42,其他调用!$G$4:$G$42,其他调用!$AG138)))</f>
        <v>6</v>
      </c>
      <c r="FQ137" s="44">
        <f>IF(AM$4=0,0,求节点(AM$4:AM$9,$B$4:$B$9,求节点(其他调用!$F$4:$F$42,其他调用!$G$4:$G$42,其他调用!$AG138)))</f>
        <v>6</v>
      </c>
      <c r="FR137" s="44">
        <f>IF(AN$4=0,0,求节点(AN$4:AN$9,$B$4:$B$9,求节点(其他调用!$F$4:$F$42,其他调用!$G$4:$G$42,其他调用!$AG138)))</f>
        <v>6</v>
      </c>
      <c r="FS137" s="44">
        <f>IF(AO$4=0,0,求节点(AO$4:AO$9,$B$4:$B$9,求节点(其他调用!$F$4:$F$42,其他调用!$G$4:$G$42,其他调用!$AG138)))</f>
        <v>6</v>
      </c>
      <c r="FT137" s="44">
        <f>IF(AP$4=0,0,求节点(AP$4:AP$9,$B$4:$B$9,求节点(其他调用!$F$4:$F$42,其他调用!$G$4:$G$42,其他调用!$AG138)))</f>
        <v>6</v>
      </c>
      <c r="FU137" s="44">
        <f>IF(AQ$4=0,0,求节点(AQ$4:AQ$9,$B$4:$B$9,求节点(其他调用!$F$4:$F$42,其他调用!$G$4:$G$42,其他调用!$AG138)))</f>
        <v>6</v>
      </c>
      <c r="FV137" s="44">
        <f>IF(AR$4=0,0,求节点(AR$4:AR$9,$B$4:$B$9,求节点(其他调用!$F$4:$F$42,其他调用!$G$4:$G$42,其他调用!$AG138)))</f>
        <v>6</v>
      </c>
      <c r="FW137" s="44">
        <f>IF(AS$4=0,0,求节点(AS$4:AS$9,$B$4:$B$9,求节点(其他调用!$F$4:$F$42,其他调用!$G$4:$G$42,其他调用!$AG138)))</f>
        <v>6</v>
      </c>
      <c r="FX137" s="44">
        <f>IF(AT$4=0,0,求节点(AT$4:AT$9,$B$4:$B$9,求节点(其他调用!$F$4:$F$42,其他调用!$G$4:$G$42,其他调用!$AG138)))</f>
        <v>6</v>
      </c>
      <c r="FY137" s="44">
        <f>IF(AU$4=0,0,求节点(AU$4:AU$9,$B$4:$B$9,求节点(其他调用!$F$4:$F$42,其他调用!$G$4:$G$42,其他调用!$AG138)))</f>
        <v>6</v>
      </c>
      <c r="FZ137" s="44">
        <f>IF(AV$4=0,0,求节点(AV$4:AV$9,$B$4:$B$9,求节点(其他调用!$F$4:$F$42,其他调用!$G$4:$G$42,其他调用!$AG138)))</f>
        <v>6</v>
      </c>
      <c r="GA137" s="44">
        <f>IF(AW$4=0,0,求节点(AW$4:AW$9,$B$4:$B$9,求节点(其他调用!$F$4:$F$42,其他调用!$G$4:$G$42,其他调用!$AG138)))</f>
        <v>6</v>
      </c>
      <c r="GB137" s="44">
        <f>IF(AX$4=0,0,求节点(AX$4:AX$9,$B$4:$B$9,求节点(其他调用!$F$4:$F$42,其他调用!$G$4:$G$42,其他调用!$AG138)))</f>
        <v>6</v>
      </c>
      <c r="GC137" s="44">
        <f>IF(AY$4=0,0,求节点(AY$4:AY$9,$B$4:$B$9,求节点(其他调用!$F$4:$F$42,其他调用!$G$4:$G$42,其他调用!$AG138)))</f>
        <v>6</v>
      </c>
      <c r="GD137" s="44">
        <f>IF(AZ$4=0,0,求节点(AZ$4:AZ$9,$B$4:$B$9,求节点(其他调用!$F$4:$F$42,其他调用!$G$4:$G$42,其他调用!$AG138)))</f>
        <v>6</v>
      </c>
      <c r="GF137" s="44">
        <v>134</v>
      </c>
      <c r="GG137" s="44">
        <f>IF(C$23=0,0,求节点(C$23:C$28,$B$23:$B$28,求节点(其他调用!$U$4:$U$20,其他调用!$V$4:$V$20,$GF137)))</f>
        <v>0</v>
      </c>
      <c r="GH137" s="44">
        <f>IF(D$23=0,0,求节点(D$23:D$28,$B$23:$B$28,求节点(其他调用!$U$4:$U$20,其他调用!$V$4:$V$20,$GF137)))</f>
        <v>0</v>
      </c>
      <c r="GI137" s="44">
        <f>IF(E$23=0,0,求节点(E$23:E$28,$B$23:$B$28,求节点(其他调用!$U$4:$U$20,其他调用!$V$4:$V$20,$GF137)))</f>
        <v>0</v>
      </c>
      <c r="GJ137" s="44">
        <f>IF(F$23=0,0,求节点(F$23:F$28,$B$23:$B$28,求节点(其他调用!$U$4:$U$20,其他调用!$V$4:$V$20,$GF137)))</f>
        <v>0</v>
      </c>
      <c r="GK137" s="44">
        <f>IF(G$23=0,0,求节点(G$23:G$28,$B$23:$B$28,求节点(其他调用!$U$4:$U$20,其他调用!$V$4:$V$20,$GF137)))</f>
        <v>0</v>
      </c>
      <c r="GL137" s="44">
        <f>IF(H$23=0,0,求节点(H$23:H$28,$B$23:$B$28,求节点(其他调用!$U$4:$U$20,其他调用!$V$4:$V$20,$GF137)))</f>
        <v>0</v>
      </c>
      <c r="GM137" s="44">
        <f>IF(I$23=0,0,求节点(I$23:I$28,$B$23:$B$28,求节点(其他调用!$U$4:$U$20,其他调用!$V$4:$V$20,$GF137)))</f>
        <v>0</v>
      </c>
      <c r="GN137" s="44">
        <f>IF(J$23=0,0,求节点(J$23:J$28,$B$23:$B$28,求节点(其他调用!$U$4:$U$20,其他调用!$V$4:$V$20,$GF137)))</f>
        <v>0</v>
      </c>
      <c r="GO137" s="44">
        <f>IF(K$23=0,0,求节点(K$23:K$28,$B$23:$B$28,求节点(其他调用!$U$4:$U$20,其他调用!$V$4:$V$20,$GF137)))</f>
        <v>0</v>
      </c>
      <c r="GP137" s="44">
        <f>IF(L$23=0,0,求节点(L$23:L$28,$B$23:$B$28,求节点(其他调用!$U$4:$U$20,其他调用!$V$4:$V$20,$GF137)))</f>
        <v>0</v>
      </c>
      <c r="GQ137" s="44">
        <f>IF(M$23=0,0,求节点(M$23:M$28,$B$23:$B$28,求节点(其他调用!$U$4:$U$20,其他调用!$V$4:$V$20,$GF137)))</f>
        <v>0</v>
      </c>
      <c r="GR137" s="44">
        <f>IF(N$23=0,0,求节点(N$23:N$28,$B$23:$B$28,求节点(其他调用!$U$4:$U$20,其他调用!$V$4:$V$20,$GF137)))</f>
        <v>0</v>
      </c>
      <c r="GS137" s="44">
        <f>IF(O$23=0,0,求节点(O$23:O$28,$B$23:$B$28,求节点(其他调用!$U$4:$U$20,其他调用!$V$4:$V$20,$GF137)))</f>
        <v>0</v>
      </c>
      <c r="GT137" s="44">
        <f>IF(P$23=0,0,求节点(P$23:P$28,$B$23:$B$28,求节点(其他调用!$U$4:$U$20,其他调用!$V$4:$V$20,$GF137)))</f>
        <v>0</v>
      </c>
      <c r="GU137" s="44">
        <f>IF(Q$23=0,0,求节点(Q$23:Q$28,$B$23:$B$28,求节点(其他调用!$U$4:$U$20,其他调用!$V$4:$V$20,$GF137)))</f>
        <v>0</v>
      </c>
      <c r="GV137" s="44">
        <f>IF(R$23=0,0,求节点(R$23:R$28,$B$23:$B$28,求节点(其他调用!$U$4:$U$20,其他调用!$V$4:$V$20,$GF137)))</f>
        <v>0</v>
      </c>
      <c r="GW137" s="44">
        <f>IF(S$23=0,0,求节点(S$23:S$28,$B$23:$B$28,求节点(其他调用!$U$4:$U$20,其他调用!$V$4:$V$20,$GF137)))</f>
        <v>0</v>
      </c>
      <c r="GX137" s="44">
        <f>IF(T$23=0,0,求节点(T$23:T$28,$B$23:$B$28,求节点(其他调用!$U$4:$U$20,其他调用!$V$4:$V$20,$GF137)))</f>
        <v>0</v>
      </c>
      <c r="GY137" s="44">
        <f>IF(U$23=0,0,求节点(U$23:U$28,$B$23:$B$28,求节点(其他调用!$U$4:$U$20,其他调用!$V$4:$V$20,$GF137)))</f>
        <v>0</v>
      </c>
      <c r="GZ137" s="44">
        <f>IF(V$23=0,0,求节点(V$23:V$28,$B$23:$B$28,求节点(其他调用!$U$4:$U$20,其他调用!$V$4:$V$20,$GF137)))</f>
        <v>0</v>
      </c>
      <c r="HC137" s="44">
        <v>134</v>
      </c>
      <c r="HD137" s="44">
        <f>IF(C$4=0,0,求节点(C$4:C$9,$B$4:$B$9,求节点(其他调用!$I$4:$I$42,其他调用!$J$4:$J$42,其他调用!$AH138)))</f>
        <v>6</v>
      </c>
      <c r="HE137" s="44">
        <f>IF(D$4=0,0,求节点(D$4:D$9,$B$4:$B$9,求节点(其他调用!$I$4:$I$42,其他调用!$J$4:$J$42,其他调用!$AH138)))</f>
        <v>6</v>
      </c>
      <c r="HF137" s="44">
        <f>IF(E$4=0,0,求节点(E$4:E$9,$B$4:$B$9,求节点(其他调用!$I$4:$I$42,其他调用!$J$4:$J$42,其他调用!$AH138)))</f>
        <v>6</v>
      </c>
      <c r="HG137" s="44">
        <f>IF(F$4=0,0,求节点(F$4:F$9,$B$4:$B$9,求节点(其他调用!$I$4:$I$42,其他调用!$J$4:$J$42,其他调用!$AH138)))</f>
        <v>0</v>
      </c>
      <c r="HH137" s="44">
        <f>IF(G$4=0,0,求节点(G$4:G$9,$B$4:$B$9,求节点(其他调用!$I$4:$I$42,其他调用!$J$4:$J$42,其他调用!$AH138)))</f>
        <v>0</v>
      </c>
      <c r="HI137" s="44">
        <f>IF(H$4=0,0,求节点(H$4:H$9,$B$4:$B$9,求节点(其他调用!$I$4:$I$42,其他调用!$J$4:$J$42,其他调用!$AH138)))</f>
        <v>0</v>
      </c>
      <c r="HJ137" s="44">
        <f>IF(I$4=0,0,求节点(I$4:I$9,$B$4:$B$9,求节点(其他调用!$I$4:$I$42,其他调用!$J$4:$J$42,其他调用!$AH138)))</f>
        <v>0</v>
      </c>
      <c r="HK137" s="44">
        <f>IF(J$4=0,0,求节点(J$4:J$9,$B$4:$B$9,求节点(其他调用!$I$4:$I$42,其他调用!$J$4:$J$42,其他调用!$AH138)))</f>
        <v>0</v>
      </c>
      <c r="HL137" s="44">
        <f>IF(K$4=0,0,求节点(K$4:K$9,$B$4:$B$9,求节点(其他调用!$I$4:$I$42,其他调用!$J$4:$J$42,其他调用!$AH138)))</f>
        <v>0</v>
      </c>
      <c r="HM137" s="44">
        <f>IF(L$4=0,0,求节点(L$4:L$9,$B$4:$B$9,求节点(其他调用!$I$4:$I$42,其他调用!$J$4:$J$42,其他调用!$AH138)))</f>
        <v>0</v>
      </c>
      <c r="HN137" s="44">
        <f>IF(M$4=0,0,求节点(M$4:M$9,$B$4:$B$9,求节点(其他调用!$I$4:$I$42,其他调用!$J$4:$J$42,其他调用!$AH138)))</f>
        <v>0</v>
      </c>
      <c r="HO137" s="44">
        <f>IF(N$4=0,0,求节点(N$4:N$9,$B$4:$B$9,求节点(其他调用!$I$4:$I$42,其他调用!$J$4:$J$42,其他调用!$AH138)))</f>
        <v>0</v>
      </c>
      <c r="HP137" s="44">
        <f>IF(O$4=0,0,求节点(O$4:O$9,$B$4:$B$9,求节点(其他调用!$I$4:$I$42,其他调用!$J$4:$J$42,其他调用!$AH138)))</f>
        <v>0</v>
      </c>
      <c r="HQ137" s="44">
        <f>IF(P$4=0,0,求节点(P$4:P$9,$B$4:$B$9,求节点(其他调用!$I$4:$I$42,其他调用!$J$4:$J$42,其他调用!$AH138)))</f>
        <v>0</v>
      </c>
      <c r="HR137" s="44">
        <f>IF(Q$4=0,0,求节点(Q$4:Q$9,$B$4:$B$9,求节点(其他调用!$I$4:$I$42,其他调用!$J$4:$J$42,其他调用!$AH138)))</f>
        <v>0</v>
      </c>
      <c r="HS137" s="44">
        <f>IF(R$4=0,0,求节点(R$4:R$9,$B$4:$B$9,求节点(其他调用!$I$4:$I$42,其他调用!$J$4:$J$42,其他调用!$AH138)))</f>
        <v>0</v>
      </c>
      <c r="HT137" s="44">
        <f>IF(S$4=0,0,求节点(S$4:S$9,$B$4:$B$9,求节点(其他调用!$I$4:$I$42,其他调用!$J$4:$J$42,其他调用!$AH138)))</f>
        <v>6</v>
      </c>
      <c r="HU137" s="44">
        <f>IF(T$4=0,0,求节点(T$4:T$9,$B$4:$B$9,求节点(其他调用!$I$4:$I$42,其他调用!$J$4:$J$42,其他调用!$AH138)))</f>
        <v>6</v>
      </c>
      <c r="HV137" s="44">
        <f>IF(U$4=0,0,求节点(U$4:U$9,$B$4:$B$9,求节点(其他调用!$I$4:$I$42,其他调用!$J$4:$J$42,其他调用!$AH138)))</f>
        <v>6</v>
      </c>
      <c r="HW137" s="44">
        <f>IF(V$4=0,0,求节点(V$4:V$9,$B$4:$B$9,求节点(其他调用!$I$4:$I$42,其他调用!$J$4:$J$42,其他调用!$AH138)))</f>
        <v>0</v>
      </c>
      <c r="HX137" s="44">
        <f>IF(W$4=0,0,求节点(W$4:W$9,$B$4:$B$9,求节点(其他调用!$I$4:$I$42,其他调用!$J$4:$J$42,其他调用!$AH138)))</f>
        <v>6</v>
      </c>
      <c r="HY137" s="44">
        <f>IF(X$4=0,0,求节点(X$4:X$9,$B$4:$B$9,求节点(其他调用!$I$4:$I$42,其他调用!$J$4:$J$42,其他调用!$AH138)))</f>
        <v>6</v>
      </c>
      <c r="HZ137" s="44">
        <f>IF(Y$4=0,0,求节点(Y$4:Y$9,$B$4:$B$9,求节点(其他调用!$I$4:$I$42,其他调用!$J$4:$J$42,其他调用!$AH138)))</f>
        <v>6</v>
      </c>
      <c r="IA137" s="44">
        <f>IF(Z$4=0,0,求节点(Z$4:Z$9,$B$4:$B$9,求节点(其他调用!$I$4:$I$42,其他调用!$J$4:$J$42,其他调用!$AH138)))</f>
        <v>0</v>
      </c>
      <c r="IB137" s="44">
        <f>IF(AA$4=0,0,求节点(AA$4:AA$9,$B$4:$B$9,求节点(其他调用!$I$4:$I$42,其他调用!$J$4:$J$42,其他调用!$AH138)))</f>
        <v>6</v>
      </c>
      <c r="IC137" s="44">
        <f>IF(AB$4=0,0,求节点(AB$4:AB$9,$B$4:$B$9,求节点(其他调用!$I$4:$I$42,其他调用!$J$4:$J$42,其他调用!$AH138)))</f>
        <v>6</v>
      </c>
      <c r="ID137" s="44">
        <f>IF(AC$4=0,0,求节点(AC$4:AC$9,$B$4:$B$9,求节点(其他调用!$I$4:$I$42,其他调用!$J$4:$J$42,其他调用!$AH138)))</f>
        <v>6</v>
      </c>
      <c r="IE137" s="44">
        <f>IF(AD$4=0,0,求节点(AD$4:AD$9,$B$4:$B$9,求节点(其他调用!$I$4:$I$42,其他调用!$J$4:$J$42,其他调用!$AH138)))</f>
        <v>6</v>
      </c>
      <c r="IF137" s="44">
        <f>IF(AE$4=0,0,求节点(AE$4:AE$9,$B$4:$B$9,求节点(其他调用!$I$4:$I$42,其他调用!$J$4:$J$42,其他调用!$AH138)))</f>
        <v>6</v>
      </c>
      <c r="IG137" s="44">
        <f>IF(AF$4=0,0,求节点(AF$4:AF$9,$B$4:$B$9,求节点(其他调用!$I$4:$I$42,其他调用!$J$4:$J$42,其他调用!$AH138)))</f>
        <v>6</v>
      </c>
      <c r="IH137" s="44">
        <f>IF(AG$4=0,0,求节点(AG$4:AG$9,$B$4:$B$9,求节点(其他调用!$I$4:$I$42,其他调用!$J$4:$J$42,其他调用!$AH138)))</f>
        <v>6</v>
      </c>
      <c r="II137" s="44">
        <f>IF(AH$4=0,0,求节点(AH$4:AH$9,$B$4:$B$9,求节点(其他调用!$I$4:$I$42,其他调用!$J$4:$J$42,其他调用!$AH138)))</f>
        <v>6</v>
      </c>
      <c r="IJ137" s="44">
        <f>IF(AI$4=0,0,求节点(AI$4:AI$9,$B$4:$B$9,求节点(其他调用!$I$4:$I$42,其他调用!$J$4:$J$42,其他调用!$AH138)))</f>
        <v>6</v>
      </c>
      <c r="IK137" s="44">
        <f>IF(AJ$4=0,0,求节点(AJ$4:AJ$9,$B$4:$B$9,求节点(其他调用!$I$4:$I$42,其他调用!$J$4:$J$42,其他调用!$AH138)))</f>
        <v>6</v>
      </c>
      <c r="IL137" s="44">
        <f>IF(AK$4=0,0,求节点(AK$4:AK$9,$B$4:$B$9,求节点(其他调用!$I$4:$I$42,其他调用!$J$4:$J$42,其他调用!$AH138)))</f>
        <v>6</v>
      </c>
      <c r="IM137" s="44">
        <f>IF(AL$4=0,0,求节点(AL$4:AL$9,$B$4:$B$9,求节点(其他调用!$I$4:$I$42,其他调用!$J$4:$J$42,其他调用!$AH138)))</f>
        <v>6</v>
      </c>
      <c r="IN137" s="44">
        <f>IF(AM$4=0,0,求节点(AM$4:AM$9,$B$4:$B$9,求节点(其他调用!$I$4:$I$42,其他调用!$J$4:$J$42,其他调用!$AH138)))</f>
        <v>6</v>
      </c>
      <c r="IO137" s="44">
        <f>IF(AN$4=0,0,求节点(AN$4:AN$9,$B$4:$B$9,求节点(其他调用!$I$4:$I$42,其他调用!$J$4:$J$42,其他调用!$AH138)))</f>
        <v>6</v>
      </c>
      <c r="IP137" s="44">
        <f>IF(AO$4=0,0,求节点(AO$4:AO$9,$B$4:$B$9,求节点(其他调用!$I$4:$I$42,其他调用!$J$4:$J$42,其他调用!$AH138)))</f>
        <v>6</v>
      </c>
      <c r="IQ137" s="44">
        <f>IF(AP$4=0,0,求节点(AP$4:AP$9,$B$4:$B$9,求节点(其他调用!$I$4:$I$42,其他调用!$J$4:$J$42,其他调用!$AH138)))</f>
        <v>6</v>
      </c>
      <c r="IR137" s="44">
        <f>IF(AQ$4=0,0,求节点(AQ$4:AQ$9,$B$4:$B$9,求节点(其他调用!$I$4:$I$42,其他调用!$J$4:$J$42,其他调用!$AH138)))</f>
        <v>6</v>
      </c>
      <c r="IS137" s="44">
        <f>IF(AR$4=0,0,求节点(AR$4:AR$9,$B$4:$B$9,求节点(其他调用!$I$4:$I$42,其他调用!$J$4:$J$42,其他调用!$AH138)))</f>
        <v>6</v>
      </c>
      <c r="IT137" s="44">
        <f>IF(AS$4=0,0,求节点(AS$4:AS$9,$B$4:$B$9,求节点(其他调用!$I$4:$I$42,其他调用!$J$4:$J$42,其他调用!$AH138)))</f>
        <v>6</v>
      </c>
      <c r="IU137" s="44">
        <f>IF(AT$4=0,0,求节点(AT$4:AT$9,$B$4:$B$9,求节点(其他调用!$I$4:$I$42,其他调用!$J$4:$J$42,其他调用!$AH138)))</f>
        <v>6</v>
      </c>
      <c r="IV137" s="44">
        <f>IF(AU$4=0,0,求节点(AU$4:AU$9,$B$4:$B$9,求节点(其他调用!$I$4:$I$42,其他调用!$J$4:$J$42,其他调用!$AH138)))</f>
        <v>6</v>
      </c>
      <c r="IW137" s="44">
        <f>IF(AV$4=0,0,求节点(AV$4:AV$9,$B$4:$B$9,求节点(其他调用!$I$4:$I$42,其他调用!$J$4:$J$42,其他调用!$AH138)))</f>
        <v>6</v>
      </c>
      <c r="IX137" s="44">
        <f>IF(AW$4=0,0,求节点(AW$4:AW$9,$B$4:$B$9,求节点(其他调用!$I$4:$I$42,其他调用!$J$4:$J$42,其他调用!$AH138)))</f>
        <v>6</v>
      </c>
      <c r="IY137" s="44">
        <f>IF(AX$4=0,0,求节点(AX$4:AX$9,$B$4:$B$9,求节点(其他调用!$I$4:$I$42,其他调用!$J$4:$J$42,其他调用!$AH138)))</f>
        <v>6</v>
      </c>
      <c r="IZ137" s="44">
        <f>IF(AY$4=0,0,求节点(AY$4:AY$9,$B$4:$B$9,求节点(其他调用!$I$4:$I$42,其他调用!$J$4:$J$42,其他调用!$AH138)))</f>
        <v>6</v>
      </c>
      <c r="JA137" s="44">
        <f>IF(AZ$4=0,0,求节点(AZ$4:AZ$9,$B$4:$B$9,求节点(其他调用!$I$4:$I$42,其他调用!$J$4:$J$42,其他调用!$AH138)))</f>
        <v>6</v>
      </c>
      <c r="JC137" s="44">
        <v>134</v>
      </c>
      <c r="JD137" s="44">
        <f>IF(C$23=0,0,求节点(C$23:C$28,$B$23:$B$28,求节点(其他调用!$W$4:$W$20,其他调用!$X$4:$X$20,$JC137)))</f>
        <v>0</v>
      </c>
      <c r="JE137" s="44">
        <f>IF(D$23=0,0,求节点(D$23:D$28,$B$23:$B$28,求节点(其他调用!$W$4:$W$20,其他调用!$X$4:$X$20,$JC137)))</f>
        <v>0</v>
      </c>
      <c r="JF137" s="44">
        <f>IF(E$23=0,0,求节点(E$23:E$28,$B$23:$B$28,求节点(其他调用!$W$4:$W$20,其他调用!$X$4:$X$20,$JC137)))</f>
        <v>0</v>
      </c>
      <c r="JG137" s="44">
        <f>IF(F$23=0,0,求节点(F$23:F$28,$B$23:$B$28,求节点(其他调用!$W$4:$W$20,其他调用!$X$4:$X$20,$JC137)))</f>
        <v>7.1917717670078041E-3</v>
      </c>
      <c r="JH137" s="44">
        <f>IF(G$23=0,0,求节点(G$23:G$28,$B$23:$B$28,求节点(其他调用!$W$4:$W$20,其他调用!$X$4:$X$20,$JC137)))</f>
        <v>1.0787657650511595E-2</v>
      </c>
      <c r="JI137" s="44">
        <f>IF(H$23=0,0,求节点(H$23:H$28,$B$23:$B$28,求节点(其他调用!$W$4:$W$20,其他调用!$X$4:$X$20,$JC137)))</f>
        <v>1.0787657650511595E-2</v>
      </c>
      <c r="JJ137" s="44">
        <f>IF(I$23=0,0,求节点(I$23:I$28,$B$23:$B$28,求节点(其他调用!$W$4:$W$20,其他调用!$X$4:$X$20,$JC137)))</f>
        <v>1.6344935834108454E-2</v>
      </c>
      <c r="JK137" s="44">
        <f>IF(J$23=0,0,求节点(J$23:J$28,$B$23:$B$28,求节点(其他调用!$W$4:$W$20,其他调用!$X$4:$X$20,$JC137)))</f>
        <v>0</v>
      </c>
      <c r="JL137" s="44">
        <f>IF(K$23=0,0,求节点(K$23:K$28,$B$23:$B$28,求节点(其他调用!$W$4:$W$20,其他调用!$X$4:$X$20,$JC137)))</f>
        <v>1.0787657650511595E-2</v>
      </c>
      <c r="JM137" s="44">
        <f>IF(L$23=0,0,求节点(L$23:L$28,$B$23:$B$28,求节点(其他调用!$W$4:$W$20,其他调用!$X$4:$X$20,$JC137)))</f>
        <v>0</v>
      </c>
      <c r="JN137" s="44">
        <f>IF(M$23=0,0,求节点(M$23:M$28,$B$23:$B$28,求节点(其他调用!$W$4:$W$20,其他调用!$X$4:$X$20,$JC137)))</f>
        <v>0</v>
      </c>
      <c r="JO137" s="44">
        <f>IF(N$23=0,0,求节点(N$23:N$28,$B$23:$B$28,求节点(其他调用!$W$4:$W$20,其他调用!$X$4:$X$20,$JC137)))</f>
        <v>0</v>
      </c>
      <c r="JP137" s="44">
        <f>IF(O$23=0,0,求节点(O$23:O$28,$B$23:$B$28,求节点(其他调用!$W$4:$W$20,其他调用!$X$4:$X$20,$JC137)))</f>
        <v>0</v>
      </c>
      <c r="JQ137" s="44">
        <f>IF(P$23=0,0,求节点(P$23:P$28,$B$23:$B$28,求节点(其他调用!$W$4:$W$20,其他调用!$X$4:$X$20,$JC137)))</f>
        <v>0</v>
      </c>
      <c r="JR137" s="44">
        <f>IF(Q$23=0,0,求节点(Q$23:Q$28,$B$23:$B$28,求节点(其他调用!$W$4:$W$20,其他调用!$X$4:$X$20,$JC137)))</f>
        <v>0</v>
      </c>
      <c r="JS137" s="44">
        <f>IF(R$23=0,0,求节点(R$23:R$28,$B$23:$B$28,求节点(其他调用!$W$4:$W$20,其他调用!$X$4:$X$20,$JC137)))</f>
        <v>0</v>
      </c>
      <c r="JT137" s="44">
        <f>IF(S$23=0,0,求节点(S$23:S$28,$B$23:$B$28,求节点(其他调用!$W$4:$W$20,其他调用!$X$4:$X$20,$JC137)))</f>
        <v>0</v>
      </c>
      <c r="JU137" s="44">
        <f>IF(T$23=0,0,求节点(T$23:T$28,$B$23:$B$28,求节点(其他调用!$W$4:$W$20,其他调用!$X$4:$X$20,$JC137)))</f>
        <v>0</v>
      </c>
      <c r="JV137" s="44">
        <f>IF(U$23=0,0,求节点(U$23:U$28,$B$23:$B$28,求节点(其他调用!$W$4:$W$20,其他调用!$X$4:$X$20,$JC137)))</f>
        <v>0</v>
      </c>
      <c r="JW137" s="44">
        <f>IF(V$23=0,0,求节点(V$23:V$28,$B$23:$B$28,求节点(其他调用!$W$4:$W$20,其他调用!$X$4:$X$20,$JC137)))</f>
        <v>0</v>
      </c>
      <c r="JZ137" s="44">
        <v>134</v>
      </c>
      <c r="KA137" s="44">
        <f>IF(C$4=0,0,求节点(C$4:C$9,$B$4:$B$9,求节点(其他调用!$L$4:$L$42,其他调用!$M$4:$M$42,其他调用!$AI138)))</f>
        <v>6</v>
      </c>
      <c r="KB137" s="44">
        <f>IF(D$4=0,0,求节点(D$4:D$9,$B$4:$B$9,求节点(其他调用!$L$4:$L$42,其他调用!$M$4:$M$42,其他调用!$AI138)))</f>
        <v>6</v>
      </c>
      <c r="KC137" s="44">
        <f>IF(E$4=0,0,求节点(E$4:E$9,$B$4:$B$9,求节点(其他调用!$L$4:$L$42,其他调用!$M$4:$M$42,其他调用!$AI138)))</f>
        <v>6</v>
      </c>
      <c r="KD137" s="44">
        <f>IF(F$4=0,0,求节点(F$4:F$9,$B$4:$B$9,求节点(其他调用!$L$4:$L$42,其他调用!$M$4:$M$42,其他调用!$AI138)))</f>
        <v>0</v>
      </c>
      <c r="KE137" s="44">
        <f>IF(G$4=0,0,求节点(G$4:G$9,$B$4:$B$9,求节点(其他调用!$L$4:$L$42,其他调用!$M$4:$M$42,其他调用!$AI138)))</f>
        <v>0</v>
      </c>
      <c r="KF137" s="44">
        <f>IF(H$4=0,0,求节点(H$4:H$9,$B$4:$B$9,求节点(其他调用!$L$4:$L$42,其他调用!$M$4:$M$42,其他调用!$AI138)))</f>
        <v>0</v>
      </c>
      <c r="KG137" s="44">
        <f>IF(I$4=0,0,求节点(I$4:I$9,$B$4:$B$9,求节点(其他调用!$L$4:$L$42,其他调用!$M$4:$M$42,其他调用!$AI138)))</f>
        <v>0</v>
      </c>
      <c r="KH137" s="44">
        <f>IF(J$4=0,0,求节点(J$4:J$9,$B$4:$B$9,求节点(其他调用!$L$4:$L$42,其他调用!$M$4:$M$42,其他调用!$AI138)))</f>
        <v>0</v>
      </c>
      <c r="KI137" s="44">
        <f>IF(K$4=0,0,求节点(K$4:K$9,$B$4:$B$9,求节点(其他调用!$L$4:$L$42,其他调用!$M$4:$M$42,其他调用!$AI138)))</f>
        <v>0</v>
      </c>
      <c r="KJ137" s="44">
        <f>IF(L$4=0,0,求节点(L$4:L$9,$B$4:$B$9,求节点(其他调用!$L$4:$L$42,其他调用!$M$4:$M$42,其他调用!$AI138)))</f>
        <v>0</v>
      </c>
      <c r="KK137" s="44">
        <f>IF(M$4=0,0,求节点(M$4:M$9,$B$4:$B$9,求节点(其他调用!$L$4:$L$42,其他调用!$M$4:$M$42,其他调用!$AI138)))</f>
        <v>0</v>
      </c>
      <c r="KL137" s="44">
        <f>IF(N$4=0,0,求节点(N$4:N$9,$B$4:$B$9,求节点(其他调用!$L$4:$L$42,其他调用!$M$4:$M$42,其他调用!$AI138)))</f>
        <v>0</v>
      </c>
      <c r="KM137" s="44">
        <f>IF(O$4=0,0,求节点(O$4:O$9,$B$4:$B$9,求节点(其他调用!$L$4:$L$42,其他调用!$M$4:$M$42,其他调用!$AI138)))</f>
        <v>0</v>
      </c>
      <c r="KN137" s="44">
        <f>IF(P$4=0,0,求节点(P$4:P$9,$B$4:$B$9,求节点(其他调用!$L$4:$L$42,其他调用!$M$4:$M$42,其他调用!$AI138)))</f>
        <v>0</v>
      </c>
      <c r="KO137" s="44">
        <f>IF(Q$4=0,0,求节点(Q$4:Q$9,$B$4:$B$9,求节点(其他调用!$L$4:$L$42,其他调用!$M$4:$M$42,其他调用!$AI138)))</f>
        <v>0</v>
      </c>
      <c r="KP137" s="44">
        <f>IF(R$4=0,0,求节点(R$4:R$9,$B$4:$B$9,求节点(其他调用!$L$4:$L$42,其他调用!$M$4:$M$42,其他调用!$AI138)))</f>
        <v>0</v>
      </c>
      <c r="KQ137" s="44">
        <f>IF(S$4=0,0,求节点(S$4:S$9,$B$4:$B$9,求节点(其他调用!$L$4:$L$42,其他调用!$M$4:$M$42,其他调用!$AI138)))</f>
        <v>6</v>
      </c>
      <c r="KR137" s="44">
        <f>IF(T$4=0,0,求节点(T$4:T$9,$B$4:$B$9,求节点(其他调用!$L$4:$L$42,其他调用!$M$4:$M$42,其他调用!$AI138)))</f>
        <v>6</v>
      </c>
      <c r="KS137" s="44">
        <f>IF(U$4=0,0,求节点(U$4:U$9,$B$4:$B$9,求节点(其他调用!$L$4:$L$42,其他调用!$M$4:$M$42,其他调用!$AI138)))</f>
        <v>6</v>
      </c>
      <c r="KT137" s="44">
        <f>IF(V$4=0,0,求节点(V$4:V$9,$B$4:$B$9,求节点(其他调用!$L$4:$L$42,其他调用!$M$4:$M$42,其他调用!$AI138)))</f>
        <v>0</v>
      </c>
      <c r="KU137" s="44">
        <f>IF(W$4=0,0,求节点(W$4:W$9,$B$4:$B$9,求节点(其他调用!$L$4:$L$42,其他调用!$M$4:$M$42,其他调用!$AI138)))</f>
        <v>6</v>
      </c>
      <c r="KV137" s="44">
        <f>IF(X$4=0,0,求节点(X$4:X$9,$B$4:$B$9,求节点(其他调用!$L$4:$L$42,其他调用!$M$4:$M$42,其他调用!$AI138)))</f>
        <v>6</v>
      </c>
      <c r="KW137" s="44">
        <f>IF(Y$4=0,0,求节点(Y$4:Y$9,$B$4:$B$9,求节点(其他调用!$L$4:$L$42,其他调用!$M$4:$M$42,其他调用!$AI138)))</f>
        <v>6</v>
      </c>
      <c r="KX137" s="44">
        <f>IF(Z$4=0,0,求节点(Z$4:Z$9,$B$4:$B$9,求节点(其他调用!$L$4:$L$42,其他调用!$M$4:$M$42,其他调用!$AI138)))</f>
        <v>0</v>
      </c>
      <c r="KY137" s="44">
        <f>IF(AA$4=0,0,求节点(AA$4:AA$9,$B$4:$B$9,求节点(其他调用!$L$4:$L$42,其他调用!$M$4:$M$42,其他调用!$AI138)))</f>
        <v>6</v>
      </c>
      <c r="KZ137" s="44">
        <f>IF(AB$4=0,0,求节点(AB$4:AB$9,$B$4:$B$9,求节点(其他调用!$L$4:$L$42,其他调用!$M$4:$M$42,其他调用!$AI138)))</f>
        <v>6</v>
      </c>
      <c r="LA137" s="44">
        <f>IF(AC$4=0,0,求节点(AC$4:AC$9,$B$4:$B$9,求节点(其他调用!$L$4:$L$42,其他调用!$M$4:$M$42,其他调用!$AI138)))</f>
        <v>6</v>
      </c>
      <c r="LB137" s="44">
        <f>IF(AD$4=0,0,求节点(AD$4:AD$9,$B$4:$B$9,求节点(其他调用!$L$4:$L$42,其他调用!$M$4:$M$42,其他调用!$AI138)))</f>
        <v>6</v>
      </c>
      <c r="LC137" s="44">
        <f>IF(AE$4=0,0,求节点(AE$4:AE$9,$B$4:$B$9,求节点(其他调用!$L$4:$L$42,其他调用!$M$4:$M$42,其他调用!$AI138)))</f>
        <v>6</v>
      </c>
      <c r="LD137" s="44">
        <f>IF(AF$4=0,0,求节点(AF$4:AF$9,$B$4:$B$9,求节点(其他调用!$L$4:$L$42,其他调用!$M$4:$M$42,其他调用!$AI138)))</f>
        <v>6</v>
      </c>
      <c r="LE137" s="44">
        <f>IF(AG$4=0,0,求节点(AG$4:AG$9,$B$4:$B$9,求节点(其他调用!$L$4:$L$42,其他调用!$M$4:$M$42,其他调用!$AI138)))</f>
        <v>6</v>
      </c>
      <c r="LF137" s="44">
        <f>IF(AH$4=0,0,求节点(AH$4:AH$9,$B$4:$B$9,求节点(其他调用!$L$4:$L$42,其他调用!$M$4:$M$42,其他调用!$AI138)))</f>
        <v>6</v>
      </c>
      <c r="LG137" s="44">
        <f>IF(AI$4=0,0,求节点(AI$4:AI$9,$B$4:$B$9,求节点(其他调用!$L$4:$L$42,其他调用!$M$4:$M$42,其他调用!$AI138)))</f>
        <v>6</v>
      </c>
      <c r="LH137" s="44">
        <f>IF(AJ$4=0,0,求节点(AJ$4:AJ$9,$B$4:$B$9,求节点(其他调用!$L$4:$L$42,其他调用!$M$4:$M$42,其他调用!$AI138)))</f>
        <v>6</v>
      </c>
      <c r="LI137" s="44">
        <f>IF(AK$4=0,0,求节点(AK$4:AK$9,$B$4:$B$9,求节点(其他调用!$L$4:$L$42,其他调用!$M$4:$M$42,其他调用!$AI138)))</f>
        <v>6</v>
      </c>
      <c r="LJ137" s="44">
        <f>IF(AL$4=0,0,求节点(AL$4:AL$9,$B$4:$B$9,求节点(其他调用!$L$4:$L$42,其他调用!$M$4:$M$42,其他调用!$AI138)))</f>
        <v>6</v>
      </c>
      <c r="LK137" s="44">
        <f>IF(AM$4=0,0,求节点(AM$4:AM$9,$B$4:$B$9,求节点(其他调用!$L$4:$L$42,其他调用!$M$4:$M$42,其他调用!$AI138)))</f>
        <v>6</v>
      </c>
      <c r="LL137" s="44">
        <f>IF(AN$4=0,0,求节点(AN$4:AN$9,$B$4:$B$9,求节点(其他调用!$L$4:$L$42,其他调用!$M$4:$M$42,其他调用!$AI138)))</f>
        <v>6</v>
      </c>
      <c r="LM137" s="44">
        <f>IF(AO$4=0,0,求节点(AO$4:AO$9,$B$4:$B$9,求节点(其他调用!$L$4:$L$42,其他调用!$M$4:$M$42,其他调用!$AI138)))</f>
        <v>6</v>
      </c>
      <c r="LN137" s="44">
        <f>IF(AP$4=0,0,求节点(AP$4:AP$9,$B$4:$B$9,求节点(其他调用!$L$4:$L$42,其他调用!$M$4:$M$42,其他调用!$AI138)))</f>
        <v>6</v>
      </c>
      <c r="LO137" s="44">
        <f>IF(AQ$4=0,0,求节点(AQ$4:AQ$9,$B$4:$B$9,求节点(其他调用!$L$4:$L$42,其他调用!$M$4:$M$42,其他调用!$AI138)))</f>
        <v>6</v>
      </c>
      <c r="LP137" s="44">
        <f>IF(AR$4=0,0,求节点(AR$4:AR$9,$B$4:$B$9,求节点(其他调用!$L$4:$L$42,其他调用!$M$4:$M$42,其他调用!$AI138)))</f>
        <v>6</v>
      </c>
      <c r="LQ137" s="44">
        <f>IF(AS$4=0,0,求节点(AS$4:AS$9,$B$4:$B$9,求节点(其他调用!$L$4:$L$42,其他调用!$M$4:$M$42,其他调用!$AI138)))</f>
        <v>6</v>
      </c>
      <c r="LR137" s="44">
        <f>IF(AT$4=0,0,求节点(AT$4:AT$9,$B$4:$B$9,求节点(其他调用!$L$4:$L$42,其他调用!$M$4:$M$42,其他调用!$AI138)))</f>
        <v>6</v>
      </c>
      <c r="LS137" s="44">
        <f>IF(AU$4=0,0,求节点(AU$4:AU$9,$B$4:$B$9,求节点(其他调用!$L$4:$L$42,其他调用!$M$4:$M$42,其他调用!$AI138)))</f>
        <v>6</v>
      </c>
      <c r="LT137" s="44">
        <f>IF(AV$4=0,0,求节点(AV$4:AV$9,$B$4:$B$9,求节点(其他调用!$L$4:$L$42,其他调用!$M$4:$M$42,其他调用!$AI138)))</f>
        <v>6</v>
      </c>
      <c r="LU137" s="44">
        <f>IF(AW$4=0,0,求节点(AW$4:AW$9,$B$4:$B$9,求节点(其他调用!$L$4:$L$42,其他调用!$M$4:$M$42,其他调用!$AI138)))</f>
        <v>6</v>
      </c>
      <c r="LV137" s="44">
        <f>IF(AX$4=0,0,求节点(AX$4:AX$9,$B$4:$B$9,求节点(其他调用!$L$4:$L$42,其他调用!$M$4:$M$42,其他调用!$AI138)))</f>
        <v>6</v>
      </c>
      <c r="LW137" s="44">
        <f>IF(AY$4=0,0,求节点(AY$4:AY$9,$B$4:$B$9,求节点(其他调用!$L$4:$L$42,其他调用!$M$4:$M$42,其他调用!$AI138)))</f>
        <v>6</v>
      </c>
      <c r="LX137" s="44">
        <f>IF(AZ$4=0,0,求节点(AZ$4:AZ$9,$B$4:$B$9,求节点(其他调用!$L$4:$L$42,其他调用!$M$4:$M$42,其他调用!$AI138)))</f>
        <v>6</v>
      </c>
      <c r="LZ137" s="44">
        <v>134</v>
      </c>
      <c r="MA137" s="44">
        <f>IF(C$23=0,0,求节点(C$23:C$28,$B$23:$B$28,求节点(其他调用!$Y$4:$Y$20,其他调用!$Z$4:$Z$20,$LZ137)))</f>
        <v>0</v>
      </c>
      <c r="MB137" s="44">
        <f>IF(D$23=0,0,求节点(D$23:D$28,$B$23:$B$28,求节点(其他调用!$Y$4:$Y$20,其他调用!$Z$4:$Z$20,$LZ137)))</f>
        <v>0</v>
      </c>
      <c r="MC137" s="44">
        <f>IF(E$23=0,0,求节点(E$23:E$28,$B$23:$B$28,求节点(其他调用!$Y$4:$Y$20,其他调用!$Z$4:$Z$20,$LZ137)))</f>
        <v>0</v>
      </c>
      <c r="MD137" s="44">
        <f>IF(F$23=0,0,求节点(F$23:F$28,$B$23:$B$28,求节点(其他调用!$Y$4:$Y$20,其他调用!$Z$4:$Z$20,$LZ137)))</f>
        <v>0</v>
      </c>
      <c r="ME137" s="44">
        <f>IF(G$23=0,0,求节点(G$23:G$28,$B$23:$B$28,求节点(其他调用!$Y$4:$Y$20,其他调用!$Z$4:$Z$20,$LZ137)))</f>
        <v>0</v>
      </c>
      <c r="MF137" s="44">
        <f>IF(H$23=0,0,求节点(H$23:H$28,$B$23:$B$28,求节点(其他调用!$Y$4:$Y$20,其他调用!$Z$4:$Z$20,$LZ137)))</f>
        <v>0</v>
      </c>
      <c r="MG137" s="44">
        <f>IF(I$23=0,0,求节点(I$23:I$28,$B$23:$B$28,求节点(其他调用!$Y$4:$Y$20,其他调用!$Z$4:$Z$20,$LZ137)))</f>
        <v>0</v>
      </c>
      <c r="MH137" s="44">
        <f>IF(J$23=0,0,求节点(J$23:J$28,$B$23:$B$28,求节点(其他调用!$Y$4:$Y$20,其他调用!$Z$4:$Z$20,$LZ137)))</f>
        <v>0</v>
      </c>
      <c r="MI137" s="44">
        <f>IF(K$23=0,0,求节点(K$23:K$28,$B$23:$B$28,求节点(其他调用!$Y$4:$Y$20,其他调用!$Z$4:$Z$20,$LZ137)))</f>
        <v>0</v>
      </c>
      <c r="MJ137" s="44">
        <f>IF(L$23=0,0,求节点(L$23:L$28,$B$23:$B$28,求节点(其他调用!$Y$4:$Y$20,其他调用!$Z$4:$Z$20,$LZ137)))</f>
        <v>0</v>
      </c>
      <c r="MK137" s="44">
        <f>IF(M$23=0,0,求节点(M$23:M$28,$B$23:$B$28,求节点(其他调用!$Y$4:$Y$20,其他调用!$Z$4:$Z$20,$LZ137)))</f>
        <v>0</v>
      </c>
      <c r="ML137" s="44">
        <f>IF(N$23=0,0,求节点(N$23:N$28,$B$23:$B$28,求节点(其他调用!$Y$4:$Y$20,其他调用!$Z$4:$Z$20,$LZ137)))</f>
        <v>0</v>
      </c>
      <c r="MM137" s="44">
        <f>IF(O$23=0,0,求节点(O$23:O$28,$B$23:$B$28,求节点(其他调用!$Y$4:$Y$20,其他调用!$Z$4:$Z$20,$LZ137)))</f>
        <v>0</v>
      </c>
      <c r="MN137" s="44">
        <f>IF(P$23=0,0,求节点(P$23:P$28,$B$23:$B$28,求节点(其他调用!$Y$4:$Y$20,其他调用!$Z$4:$Z$20,$LZ137)))</f>
        <v>0</v>
      </c>
      <c r="MO137" s="44">
        <f>IF(Q$23=0,0,求节点(Q$23:Q$28,$B$23:$B$28,求节点(其他调用!$Y$4:$Y$20,其他调用!$Z$4:$Z$20,$LZ137)))</f>
        <v>0</v>
      </c>
      <c r="MP137" s="44">
        <f>IF(R$23=0,0,求节点(R$23:R$28,$B$23:$B$28,求节点(其他调用!$Y$4:$Y$20,其他调用!$Z$4:$Z$20,$LZ137)))</f>
        <v>0</v>
      </c>
      <c r="MQ137" s="44">
        <f>IF(S$23=0,0,求节点(S$23:S$28,$B$23:$B$28,求节点(其他调用!$Y$4:$Y$20,其他调用!$Z$4:$Z$20,$LZ137)))</f>
        <v>0</v>
      </c>
      <c r="MR137" s="44">
        <f>IF(T$23=0,0,求节点(T$23:T$28,$B$23:$B$28,求节点(其他调用!$Y$4:$Y$20,其他调用!$Z$4:$Z$20,$LZ137)))</f>
        <v>0</v>
      </c>
      <c r="MS137" s="44">
        <f>IF(U$23=0,0,求节点(U$23:U$28,$B$23:$B$28,求节点(其他调用!$Y$4:$Y$20,其他调用!$Z$4:$Z$20,$LZ137)))</f>
        <v>0</v>
      </c>
      <c r="MT137" s="44">
        <f>IF(V$23=0,0,求节点(V$23:V$28,$B$23:$B$28,求节点(其他调用!$Y$4:$Y$20,其他调用!$Z$4:$Z$20,$LZ137)))</f>
        <v>0</v>
      </c>
      <c r="MW137" s="44">
        <v>134</v>
      </c>
      <c r="MX137" s="44">
        <f>IF(C$4=0,0,求节点(C$4:C$9,$B$4:$B$9,求节点(其他调用!$O$4:$O$42,其他调用!$P$4:$P$42,其他调用!$AJ138)))</f>
        <v>6</v>
      </c>
      <c r="MY137" s="44">
        <f>IF(D$4=0,0,求节点(D$4:D$9,$B$4:$B$9,求节点(其他调用!$O$4:$O$42,其他调用!$P$4:$P$42,其他调用!$AJ138)))</f>
        <v>6</v>
      </c>
      <c r="MZ137" s="44">
        <f>IF(E$4=0,0,求节点(E$4:E$9,$B$4:$B$9,求节点(其他调用!$O$4:$O$42,其他调用!$P$4:$P$42,其他调用!$AJ138)))</f>
        <v>6</v>
      </c>
      <c r="NA137" s="44">
        <f>IF(F$4=0,0,求节点(F$4:F$9,$B$4:$B$9,求节点(其他调用!$O$4:$O$42,其他调用!$P$4:$P$42,其他调用!$AJ138)))</f>
        <v>0</v>
      </c>
      <c r="NB137" s="44">
        <f>IF(G$4=0,0,求节点(G$4:G$9,$B$4:$B$9,求节点(其他调用!$O$4:$O$42,其他调用!$P$4:$P$42,其他调用!$AJ138)))</f>
        <v>0</v>
      </c>
      <c r="NC137" s="44">
        <f>IF(H$4=0,0,求节点(H$4:H$9,$B$4:$B$9,求节点(其他调用!$O$4:$O$42,其他调用!$P$4:$P$42,其他调用!$AJ138)))</f>
        <v>0</v>
      </c>
      <c r="ND137" s="44">
        <f>IF(I$4=0,0,求节点(I$4:I$9,$B$4:$B$9,求节点(其他调用!$O$4:$O$42,其他调用!$P$4:$P$42,其他调用!$AJ138)))</f>
        <v>0</v>
      </c>
      <c r="NE137" s="44">
        <f>IF(J$4=0,0,求节点(J$4:J$9,$B$4:$B$9,求节点(其他调用!$O$4:$O$42,其他调用!$P$4:$P$42,其他调用!$AJ138)))</f>
        <v>0</v>
      </c>
      <c r="NF137" s="44">
        <f>IF(K$4=0,0,求节点(K$4:K$9,$B$4:$B$9,求节点(其他调用!$O$4:$O$42,其他调用!$P$4:$P$42,其他调用!$AJ138)))</f>
        <v>0</v>
      </c>
      <c r="NG137" s="44">
        <f>IF(L$4=0,0,求节点(L$4:L$9,$B$4:$B$9,求节点(其他调用!$O$4:$O$42,其他调用!$P$4:$P$42,其他调用!$AJ138)))</f>
        <v>0</v>
      </c>
      <c r="NH137" s="44">
        <f>IF(M$4=0,0,求节点(M$4:M$9,$B$4:$B$9,求节点(其他调用!$O$4:$O$42,其他调用!$P$4:$P$42,其他调用!$AJ138)))</f>
        <v>0</v>
      </c>
      <c r="NI137" s="44">
        <f>IF(N$4=0,0,求节点(N$4:N$9,$B$4:$B$9,求节点(其他调用!$O$4:$O$42,其他调用!$P$4:$P$42,其他调用!$AJ138)))</f>
        <v>0</v>
      </c>
      <c r="NJ137" s="44">
        <f>IF(O$4=0,0,求节点(O$4:O$9,$B$4:$B$9,求节点(其他调用!$O$4:$O$42,其他调用!$P$4:$P$42,其他调用!$AJ138)))</f>
        <v>0</v>
      </c>
      <c r="NK137" s="44">
        <f>IF(P$4=0,0,求节点(P$4:P$9,$B$4:$B$9,求节点(其他调用!$O$4:$O$42,其他调用!$P$4:$P$42,其他调用!$AJ138)))</f>
        <v>0</v>
      </c>
      <c r="NL137" s="44">
        <f>IF(Q$4=0,0,求节点(Q$4:Q$9,$B$4:$B$9,求节点(其他调用!$O$4:$O$42,其他调用!$P$4:$P$42,其他调用!$AJ138)))</f>
        <v>0</v>
      </c>
      <c r="NM137" s="44">
        <f>IF(R$4=0,0,求节点(R$4:R$9,$B$4:$B$9,求节点(其他调用!$O$4:$O$42,其他调用!$P$4:$P$42,其他调用!$AJ138)))</f>
        <v>0</v>
      </c>
      <c r="NN137" s="44">
        <f>IF(S$4=0,0,求节点(S$4:S$9,$B$4:$B$9,求节点(其他调用!$O$4:$O$42,其他调用!$P$4:$P$42,其他调用!$AJ138)))</f>
        <v>6</v>
      </c>
      <c r="NO137" s="44">
        <f>IF(T$4=0,0,求节点(T$4:T$9,$B$4:$B$9,求节点(其他调用!$O$4:$O$42,其他调用!$P$4:$P$42,其他调用!$AJ138)))</f>
        <v>6</v>
      </c>
      <c r="NP137" s="44">
        <f>IF(U$4=0,0,求节点(U$4:U$9,$B$4:$B$9,求节点(其他调用!$O$4:$O$42,其他调用!$P$4:$P$42,其他调用!$AJ138)))</f>
        <v>6</v>
      </c>
      <c r="NQ137" s="44">
        <f>IF(V$4=0,0,求节点(V$4:V$9,$B$4:$B$9,求节点(其他调用!$O$4:$O$42,其他调用!$P$4:$P$42,其他调用!$AJ138)))</f>
        <v>0</v>
      </c>
      <c r="NR137" s="44">
        <f>IF(W$4=0,0,求节点(W$4:W$9,$B$4:$B$9,求节点(其他调用!$O$4:$O$42,其他调用!$P$4:$P$42,其他调用!$AJ138)))</f>
        <v>6</v>
      </c>
      <c r="NS137" s="44">
        <f>IF(X$4=0,0,求节点(X$4:X$9,$B$4:$B$9,求节点(其他调用!$O$4:$O$42,其他调用!$P$4:$P$42,其他调用!$AJ138)))</f>
        <v>6</v>
      </c>
      <c r="NT137" s="44">
        <f>IF(Y$4=0,0,求节点(Y$4:Y$9,$B$4:$B$9,求节点(其他调用!$O$4:$O$42,其他调用!$P$4:$P$42,其他调用!$AJ138)))</f>
        <v>6</v>
      </c>
      <c r="NU137" s="44">
        <f>IF(Z$4=0,0,求节点(Z$4:Z$9,$B$4:$B$9,求节点(其他调用!$O$4:$O$42,其他调用!$P$4:$P$42,其他调用!$AJ138)))</f>
        <v>0</v>
      </c>
      <c r="NV137" s="44">
        <f>IF(AA$4=0,0,求节点(AA$4:AA$9,$B$4:$B$9,求节点(其他调用!$O$4:$O$42,其他调用!$P$4:$P$42,其他调用!$AJ138)))</f>
        <v>6</v>
      </c>
      <c r="NW137" s="44">
        <f>IF(AB$4=0,0,求节点(AB$4:AB$9,$B$4:$B$9,求节点(其他调用!$O$4:$O$42,其他调用!$P$4:$P$42,其他调用!$AJ138)))</f>
        <v>6</v>
      </c>
      <c r="NX137" s="44">
        <f>IF(AC$4=0,0,求节点(AC$4:AC$9,$B$4:$B$9,求节点(其他调用!$O$4:$O$42,其他调用!$P$4:$P$42,其他调用!$AJ138)))</f>
        <v>6</v>
      </c>
      <c r="NY137" s="44">
        <f>IF(AD$4=0,0,求节点(AD$4:AD$9,$B$4:$B$9,求节点(其他调用!$O$4:$O$42,其他调用!$P$4:$P$42,其他调用!$AJ138)))</f>
        <v>6</v>
      </c>
      <c r="NZ137" s="44">
        <f>IF(AE$4=0,0,求节点(AE$4:AE$9,$B$4:$B$9,求节点(其他调用!$O$4:$O$42,其他调用!$P$4:$P$42,其他调用!$AJ138)))</f>
        <v>6</v>
      </c>
      <c r="OA137" s="44">
        <f>IF(AF$4=0,0,求节点(AF$4:AF$9,$B$4:$B$9,求节点(其他调用!$O$4:$O$42,其他调用!$P$4:$P$42,其他调用!$AJ138)))</f>
        <v>6</v>
      </c>
      <c r="OB137" s="44">
        <f>IF(AG$4=0,0,求节点(AG$4:AG$9,$B$4:$B$9,求节点(其他调用!$O$4:$O$42,其他调用!$P$4:$P$42,其他调用!$AJ138)))</f>
        <v>6</v>
      </c>
      <c r="OC137" s="44">
        <f>IF(AH$4=0,0,求节点(AH$4:AH$9,$B$4:$B$9,求节点(其他调用!$O$4:$O$42,其他调用!$P$4:$P$42,其他调用!$AJ138)))</f>
        <v>6</v>
      </c>
      <c r="OD137" s="44">
        <f>IF(AI$4=0,0,求节点(AI$4:AI$9,$B$4:$B$9,求节点(其他调用!$O$4:$O$42,其他调用!$P$4:$P$42,其他调用!$AJ138)))</f>
        <v>6</v>
      </c>
      <c r="OE137" s="44">
        <f>IF(AJ$4=0,0,求节点(AJ$4:AJ$9,$B$4:$B$9,求节点(其他调用!$O$4:$O$42,其他调用!$P$4:$P$42,其他调用!$AJ138)))</f>
        <v>6</v>
      </c>
      <c r="OF137" s="44">
        <f>IF(AK$4=0,0,求节点(AK$4:AK$9,$B$4:$B$9,求节点(其他调用!$O$4:$O$42,其他调用!$P$4:$P$42,其他调用!$AJ138)))</f>
        <v>6</v>
      </c>
      <c r="OG137" s="44">
        <f>IF(AL$4=0,0,求节点(AL$4:AL$9,$B$4:$B$9,求节点(其他调用!$O$4:$O$42,其他调用!$P$4:$P$42,其他调用!$AJ138)))</f>
        <v>6</v>
      </c>
      <c r="OH137" s="44">
        <f>IF(AM$4=0,0,求节点(AM$4:AM$9,$B$4:$B$9,求节点(其他调用!$O$4:$O$42,其他调用!$P$4:$P$42,其他调用!$AJ138)))</f>
        <v>6</v>
      </c>
      <c r="OI137" s="44">
        <f>IF(AN$4=0,0,求节点(AN$4:AN$9,$B$4:$B$9,求节点(其他调用!$O$4:$O$42,其他调用!$P$4:$P$42,其他调用!$AJ138)))</f>
        <v>6</v>
      </c>
      <c r="OJ137" s="44">
        <f>IF(AO$4=0,0,求节点(AO$4:AO$9,$B$4:$B$9,求节点(其他调用!$O$4:$O$42,其他调用!$P$4:$P$42,其他调用!$AJ138)))</f>
        <v>6</v>
      </c>
      <c r="OK137" s="44">
        <f>IF(AP$4=0,0,求节点(AP$4:AP$9,$B$4:$B$9,求节点(其他调用!$O$4:$O$42,其他调用!$P$4:$P$42,其他调用!$AJ138)))</f>
        <v>6</v>
      </c>
      <c r="OL137" s="44">
        <f>IF(AQ$4=0,0,求节点(AQ$4:AQ$9,$B$4:$B$9,求节点(其他调用!$O$4:$O$42,其他调用!$P$4:$P$42,其他调用!$AJ138)))</f>
        <v>6</v>
      </c>
      <c r="OM137" s="44">
        <f>IF(AR$4=0,0,求节点(AR$4:AR$9,$B$4:$B$9,求节点(其他调用!$O$4:$O$42,其他调用!$P$4:$P$42,其他调用!$AJ138)))</f>
        <v>6</v>
      </c>
      <c r="ON137" s="44">
        <f>IF(AS$4=0,0,求节点(AS$4:AS$9,$B$4:$B$9,求节点(其他调用!$O$4:$O$42,其他调用!$P$4:$P$42,其他调用!$AJ138)))</f>
        <v>6</v>
      </c>
      <c r="OO137" s="44">
        <f>IF(AT$4=0,0,求节点(AT$4:AT$9,$B$4:$B$9,求节点(其他调用!$O$4:$O$42,其他调用!$P$4:$P$42,其他调用!$AJ138)))</f>
        <v>6</v>
      </c>
      <c r="OP137" s="44">
        <f>IF(AU$4=0,0,求节点(AU$4:AU$9,$B$4:$B$9,求节点(其他调用!$O$4:$O$42,其他调用!$P$4:$P$42,其他调用!$AJ138)))</f>
        <v>6</v>
      </c>
      <c r="OQ137" s="44">
        <f>IF(AV$4=0,0,求节点(AV$4:AV$9,$B$4:$B$9,求节点(其他调用!$O$4:$O$42,其他调用!$P$4:$P$42,其他调用!$AJ138)))</f>
        <v>6</v>
      </c>
      <c r="OR137" s="44">
        <f>IF(AW$4=0,0,求节点(AW$4:AW$9,$B$4:$B$9,求节点(其他调用!$O$4:$O$42,其他调用!$P$4:$P$42,其他调用!$AJ138)))</f>
        <v>6</v>
      </c>
      <c r="OS137" s="44">
        <f>IF(AX$4=0,0,求节点(AX$4:AX$9,$B$4:$B$9,求节点(其他调用!$O$4:$O$42,其他调用!$P$4:$P$42,其他调用!$AJ138)))</f>
        <v>6</v>
      </c>
      <c r="OT137" s="44">
        <f>IF(AY$4=0,0,求节点(AY$4:AY$9,$B$4:$B$9,求节点(其他调用!$O$4:$O$42,其他调用!$P$4:$P$42,其他调用!$AJ138)))</f>
        <v>6</v>
      </c>
      <c r="OU137" s="44">
        <f>IF(AZ$4=0,0,求节点(AZ$4:AZ$9,$B$4:$B$9,求节点(其他调用!$O$4:$O$42,其他调用!$P$4:$P$42,其他调用!$AJ138)))</f>
        <v>6</v>
      </c>
      <c r="OW137" s="44">
        <v>134</v>
      </c>
      <c r="OX137" s="44">
        <f>IF(C$23=0,0,求节点(C$23:C$28,$B$23:$B$28,求节点(其他调用!$AA$4:$AA$20,其他调用!$AB$4:$AB$20,$OW137)))</f>
        <v>0</v>
      </c>
      <c r="OY137" s="44">
        <f>IF(D$23=0,0,求节点(D$23:D$28,$B$23:$B$28,求节点(其他调用!$AA$4:$AA$20,其他调用!$AB$4:$AB$20,$OW137)))</f>
        <v>0</v>
      </c>
      <c r="OZ137" s="44">
        <f>IF(E$23=0,0,求节点(E$23:E$28,$B$23:$B$28,求节点(其他调用!$AA$4:$AA$20,其他调用!$AB$4:$AB$20,$OW137)))</f>
        <v>0</v>
      </c>
      <c r="PA137" s="44">
        <f>IF(F$23=0,0,求节点(F$23:F$28,$B$23:$B$28,求节点(其他调用!$AA$4:$AA$20,其他调用!$AB$4:$AB$20,$OW137)))</f>
        <v>7.6994262446787864E-3</v>
      </c>
      <c r="PB137" s="44">
        <f>IF(G$23=0,0,求节点(G$23:G$28,$B$23:$B$28,求节点(其他调用!$AA$4:$AA$20,其他调用!$AB$4:$AB$20,$OW137)))</f>
        <v>1.1549139367018291E-2</v>
      </c>
      <c r="PC137" s="44">
        <f>IF(H$23=0,0,求节点(H$23:H$28,$B$23:$B$28,求节点(其他调用!$AA$4:$AA$20,其他调用!$AB$4:$AB$20,$OW137)))</f>
        <v>1.1549139367018291E-2</v>
      </c>
      <c r="PD137" s="44">
        <f>IF(I$23=0,0,求节点(I$23:I$28,$B$23:$B$28,求节点(其他调用!$AA$4:$AA$20,其他调用!$AB$4:$AB$20,$OW137)))</f>
        <v>1.7498696010633807E-2</v>
      </c>
      <c r="PE137" s="44">
        <f>IF(J$23=0,0,求节点(J$23:J$28,$B$23:$B$28,求节点(其他调用!$AA$4:$AA$20,其他调用!$AB$4:$AB$20,$OW137)))</f>
        <v>0</v>
      </c>
      <c r="PF137" s="44">
        <f>IF(K$23=0,0,求节点(K$23:K$28,$B$23:$B$28,求节点(其他调用!$AA$4:$AA$20,其他调用!$AB$4:$AB$20,$OW137)))</f>
        <v>1.1549139367018291E-2</v>
      </c>
      <c r="PG137" s="44">
        <f>IF(L$23=0,0,求节点(L$23:L$28,$B$23:$B$28,求节点(其他调用!$AA$4:$AA$20,其他调用!$AB$4:$AB$20,$OW137)))</f>
        <v>0</v>
      </c>
      <c r="PH137" s="44">
        <f>IF(M$23=0,0,求节点(M$23:M$28,$B$23:$B$28,求节点(其他调用!$AA$4:$AA$20,其他调用!$AB$4:$AB$20,$OW137)))</f>
        <v>0</v>
      </c>
      <c r="PI137" s="44">
        <f>IF(N$23=0,0,求节点(N$23:N$28,$B$23:$B$28,求节点(其他调用!$AA$4:$AA$20,其他调用!$AB$4:$AB$20,$OW137)))</f>
        <v>0</v>
      </c>
      <c r="PJ137" s="44">
        <f>IF(O$23=0,0,求节点(O$23:O$28,$B$23:$B$28,求节点(其他调用!$AA$4:$AA$20,其他调用!$AB$4:$AB$20,$OW137)))</f>
        <v>0</v>
      </c>
      <c r="PK137" s="44">
        <f>IF(P$23=0,0,求节点(P$23:P$28,$B$23:$B$28,求节点(其他调用!$AA$4:$AA$20,其他调用!$AB$4:$AB$20,$OW137)))</f>
        <v>0</v>
      </c>
      <c r="PL137" s="44">
        <f>IF(Q$23=0,0,求节点(Q$23:Q$28,$B$23:$B$28,求节点(其他调用!$AA$4:$AA$20,其他调用!$AB$4:$AB$20,$OW137)))</f>
        <v>0</v>
      </c>
      <c r="PM137" s="44">
        <f>IF(R$23=0,0,求节点(R$23:R$28,$B$23:$B$28,求节点(其他调用!$AA$4:$AA$20,其他调用!$AB$4:$AB$20,$OW137)))</f>
        <v>0</v>
      </c>
      <c r="PN137" s="44">
        <f>IF(S$23=0,0,求节点(S$23:S$28,$B$23:$B$28,求节点(其他调用!$AA$4:$AA$20,其他调用!$AB$4:$AB$20,$OW137)))</f>
        <v>0</v>
      </c>
      <c r="PO137" s="44">
        <f>IF(T$23=0,0,求节点(T$23:T$28,$B$23:$B$28,求节点(其他调用!$AA$4:$AA$20,其他调用!$AB$4:$AB$20,$OW137)))</f>
        <v>0</v>
      </c>
      <c r="PP137" s="44">
        <f>IF(U$23=0,0,求节点(U$23:U$28,$B$23:$B$28,求节点(其他调用!$AA$4:$AA$20,其他调用!$AB$4:$AB$20,$OW137)))</f>
        <v>0</v>
      </c>
      <c r="PQ137" s="44">
        <f>IF(V$23=0,0,求节点(V$23:V$28,$B$23:$B$28,求节点(其他调用!$AA$4:$AA$20,其他调用!$AB$4:$AB$20,$OW137)))</f>
        <v>0</v>
      </c>
    </row>
    <row r="138" spans="61:433" x14ac:dyDescent="0.2">
      <c r="BI138" s="44">
        <v>135</v>
      </c>
      <c r="BJ138" s="44">
        <f>IF(C$4=0,0,求节点(C$4:C$9,$B$4:$B$9,求节点(其他调用!$C$4:$C$42,其他调用!$D$4:$D$42,其他调用!$AF139)))</f>
        <v>6</v>
      </c>
      <c r="BK138" s="44">
        <f>IF(D$4=0,0,求节点(D$4:D$9,$B$4:$B$9,求节点(其他调用!$C$4:$C$42,其他调用!$D$4:$D$42,其他调用!$AF139)))</f>
        <v>6</v>
      </c>
      <c r="BL138" s="44">
        <f>IF(E$4=0,0,求节点(E$4:E$9,$B$4:$B$9,求节点(其他调用!$C$4:$C$42,其他调用!$D$4:$D$42,其他调用!$AF139)))</f>
        <v>6</v>
      </c>
      <c r="BM138" s="44">
        <f>IF(F$4=0,0,求节点(F$4:F$9,$B$4:$B$9,求节点(其他调用!$C$4:$C$42,其他调用!$D$4:$D$42,其他调用!$AF139)))</f>
        <v>0</v>
      </c>
      <c r="BN138" s="44">
        <f>IF(G$4=0,0,求节点(G$4:G$9,$B$4:$B$9,求节点(其他调用!$C$4:$C$42,其他调用!$D$4:$D$42,其他调用!$AF139)))</f>
        <v>0</v>
      </c>
      <c r="BO138" s="44">
        <f>IF(H$4=0,0,求节点(H$4:H$9,$B$4:$B$9,求节点(其他调用!$C$4:$C$42,其他调用!$D$4:$D$42,其他调用!$AF139)))</f>
        <v>0</v>
      </c>
      <c r="BP138" s="44">
        <f>IF(I$4=0,0,求节点(I$4:I$9,$B$4:$B$9,求节点(其他调用!$C$4:$C$42,其他调用!$D$4:$D$42,其他调用!$AF139)))</f>
        <v>0</v>
      </c>
      <c r="BQ138" s="44">
        <f>IF(J$4=0,0,求节点(J$4:J$9,$B$4:$B$9,求节点(其他调用!$C$4:$C$42,其他调用!$D$4:$D$42,其他调用!$AF139)))</f>
        <v>0</v>
      </c>
      <c r="BR138" s="44">
        <f>IF(K$4=0,0,求节点(K$4:K$9,$B$4:$B$9,求节点(其他调用!$C$4:$C$42,其他调用!$D$4:$D$42,其他调用!$AF139)))</f>
        <v>0</v>
      </c>
      <c r="BS138" s="44">
        <f>IF(L$4=0,0,求节点(L$4:L$9,$B$4:$B$9,求节点(其他调用!$C$4:$C$42,其他调用!$D$4:$D$42,其他调用!$AF139)))</f>
        <v>0</v>
      </c>
      <c r="BT138" s="44">
        <f>IF(M$4=0,0,求节点(M$4:M$9,$B$4:$B$9,求节点(其他调用!$C$4:$C$42,其他调用!$D$4:$D$42,其他调用!$AF139)))</f>
        <v>0</v>
      </c>
      <c r="BU138" s="44">
        <f>IF(N$4=0,0,求节点(N$4:N$9,$B$4:$B$9,求节点(其他调用!$C$4:$C$42,其他调用!$D$4:$D$42,其他调用!$AF139)))</f>
        <v>0</v>
      </c>
      <c r="BV138" s="44">
        <f>IF(O$4=0,0,求节点(O$4:O$9,$B$4:$B$9,求节点(其他调用!$C$4:$C$42,其他调用!$D$4:$D$42,其他调用!$AF139)))</f>
        <v>0</v>
      </c>
      <c r="BW138" s="44">
        <f>IF(P$4=0,0,求节点(P$4:P$9,$B$4:$B$9,求节点(其他调用!$C$4:$C$42,其他调用!$D$4:$D$42,其他调用!$AF139)))</f>
        <v>0</v>
      </c>
      <c r="BX138" s="44">
        <f>IF(Q$4=0,0,求节点(Q$4:Q$9,$B$4:$B$9,求节点(其他调用!$C$4:$C$42,其他调用!$D$4:$D$42,其他调用!$AF139)))</f>
        <v>0</v>
      </c>
      <c r="BY138" s="44">
        <f>IF(R$4=0,0,求节点(R$4:R$9,$B$4:$B$9,求节点(其他调用!$C$4:$C$42,其他调用!$D$4:$D$42,其他调用!$AF139)))</f>
        <v>0</v>
      </c>
      <c r="BZ138" s="44">
        <f>IF(S$4=0,0,求节点(S$4:S$9,$B$4:$B$9,求节点(其他调用!$C$4:$C$42,其他调用!$D$4:$D$42,其他调用!$AF139)))</f>
        <v>6</v>
      </c>
      <c r="CA138" s="44">
        <f>IF(T$4=0,0,求节点(T$4:T$9,$B$4:$B$9,求节点(其他调用!$C$4:$C$42,其他调用!$D$4:$D$42,其他调用!$AF139)))</f>
        <v>6</v>
      </c>
      <c r="CB138" s="44">
        <f>IF(U$4=0,0,求节点(U$4:U$9,$B$4:$B$9,求节点(其他调用!$C$4:$C$42,其他调用!$D$4:$D$42,其他调用!$AF139)))</f>
        <v>6</v>
      </c>
      <c r="CC138" s="44">
        <f>IF(V$4=0,0,求节点(V$4:V$9,$B$4:$B$9,求节点(其他调用!$C$4:$C$42,其他调用!$D$4:$D$42,其他调用!$AF139)))</f>
        <v>0</v>
      </c>
      <c r="CD138" s="44">
        <f>IF(W$4=0,0,求节点(W$4:W$9,$B$4:$B$9,求节点(其他调用!$C$4:$C$42,其他调用!$D$4:$D$42,其他调用!$AF139)))</f>
        <v>6</v>
      </c>
      <c r="CE138" s="44">
        <f>IF(X$4=0,0,求节点(X$4:X$9,$B$4:$B$9,求节点(其他调用!$C$4:$C$42,其他调用!$D$4:$D$42,其他调用!$AF139)))</f>
        <v>6</v>
      </c>
      <c r="CF138" s="44">
        <f>IF(Y$4=0,0,求节点(Y$4:Y$9,$B$4:$B$9,求节点(其他调用!$C$4:$C$42,其他调用!$D$4:$D$42,其他调用!$AF139)))</f>
        <v>6</v>
      </c>
      <c r="CG138" s="44">
        <f>IF(Z$4=0,0,求节点(Z$4:Z$9,$B$4:$B$9,求节点(其他调用!$C$4:$C$42,其他调用!$D$4:$D$42,其他调用!$AF139)))</f>
        <v>0</v>
      </c>
      <c r="CH138" s="44">
        <f>IF(AA$4=0,0,求节点(AA$4:AA$9,$B$4:$B$9,求节点(其他调用!$C$4:$C$42,其他调用!$D$4:$D$42,其他调用!$AF139)))</f>
        <v>6</v>
      </c>
      <c r="CI138" s="44">
        <f>IF(AB$4=0,0,求节点(AB$4:AB$9,$B$4:$B$9,求节点(其他调用!$C$4:$C$42,其他调用!$D$4:$D$42,其他调用!$AF139)))</f>
        <v>6</v>
      </c>
      <c r="CJ138" s="44">
        <f>IF(AC$4=0,0,求节点(AC$4:AC$9,$B$4:$B$9,求节点(其他调用!$C$4:$C$42,其他调用!$D$4:$D$42,其他调用!$AF139)))</f>
        <v>6</v>
      </c>
      <c r="CK138" s="44">
        <f>IF(AD$4=0,0,求节点(AD$4:AD$9,$B$4:$B$9,求节点(其他调用!$C$4:$C$42,其他调用!$D$4:$D$42,其他调用!$AF139)))</f>
        <v>6</v>
      </c>
      <c r="CL138" s="44">
        <f>IF(AE$4=0,0,求节点(AE$4:AE$9,$B$4:$B$9,求节点(其他调用!$C$4:$C$42,其他调用!$D$4:$D$42,其他调用!$AF139)))</f>
        <v>6</v>
      </c>
      <c r="CM138" s="44">
        <f>IF(AF$4=0,0,求节点(AF$4:AF$9,$B$4:$B$9,求节点(其他调用!$C$4:$C$42,其他调用!$D$4:$D$42,其他调用!$AF139)))</f>
        <v>6</v>
      </c>
      <c r="CN138" s="44">
        <f>IF(AG$4=0,0,求节点(AG$4:AG$9,$B$4:$B$9,求节点(其他调用!$C$4:$C$42,其他调用!$D$4:$D$42,其他调用!$AF139)))</f>
        <v>6</v>
      </c>
      <c r="CO138" s="44">
        <f>IF(AH$4=0,0,求节点(AH$4:AH$9,$B$4:$B$9,求节点(其他调用!$C$4:$C$42,其他调用!$D$4:$D$42,其他调用!$AF139)))</f>
        <v>6</v>
      </c>
      <c r="CP138" s="44">
        <f>IF(AI$4=0,0,求节点(AI$4:AI$9,$B$4:$B$9,求节点(其他调用!$C$4:$C$42,其他调用!$D$4:$D$42,其他调用!$AF139)))</f>
        <v>6</v>
      </c>
      <c r="CQ138" s="44">
        <f>IF(AJ$4=0,0,求节点(AJ$4:AJ$9,$B$4:$B$9,求节点(其他调用!$C$4:$C$42,其他调用!$D$4:$D$42,其他调用!$AF139)))</f>
        <v>6</v>
      </c>
      <c r="CR138" s="44">
        <f>IF(AK$4=0,0,求节点(AK$4:AK$9,$B$4:$B$9,求节点(其他调用!$C$4:$C$42,其他调用!$D$4:$D$42,其他调用!$AF139)))</f>
        <v>6</v>
      </c>
      <c r="CS138" s="44">
        <f>IF(AL$4=0,0,求节点(AL$4:AL$9,$B$4:$B$9,求节点(其他调用!$C$4:$C$42,其他调用!$D$4:$D$42,其他调用!$AF139)))</f>
        <v>6</v>
      </c>
      <c r="CT138" s="44">
        <f>IF(AM$4=0,0,求节点(AM$4:AM$9,$B$4:$B$9,求节点(其他调用!$C$4:$C$42,其他调用!$D$4:$D$42,其他调用!$AF139)))</f>
        <v>6</v>
      </c>
      <c r="CU138" s="44">
        <f>IF(AN$4=0,0,求节点(AN$4:AN$9,$B$4:$B$9,求节点(其他调用!$C$4:$C$42,其他调用!$D$4:$D$42,其他调用!$AF139)))</f>
        <v>6</v>
      </c>
      <c r="CV138" s="44">
        <f>IF(AO$4=0,0,求节点(AO$4:AO$9,$B$4:$B$9,求节点(其他调用!$C$4:$C$42,其他调用!$D$4:$D$42,其他调用!$AF139)))</f>
        <v>6</v>
      </c>
      <c r="CW138" s="44">
        <f>IF(AP$4=0,0,求节点(AP$4:AP$9,$B$4:$B$9,求节点(其他调用!$C$4:$C$42,其他调用!$D$4:$D$42,其他调用!$AF139)))</f>
        <v>6</v>
      </c>
      <c r="CX138" s="44">
        <f>IF(AQ$4=0,0,求节点(AQ$4:AQ$9,$B$4:$B$9,求节点(其他调用!$C$4:$C$42,其他调用!$D$4:$D$42,其他调用!$AF139)))</f>
        <v>6</v>
      </c>
      <c r="CY138" s="44">
        <f>IF(AR$4=0,0,求节点(AR$4:AR$9,$B$4:$B$9,求节点(其他调用!$C$4:$C$42,其他调用!$D$4:$D$42,其他调用!$AF139)))</f>
        <v>6</v>
      </c>
      <c r="CZ138" s="44">
        <f>IF(AS$4=0,0,求节点(AS$4:AS$9,$B$4:$B$9,求节点(其他调用!$C$4:$C$42,其他调用!$D$4:$D$42,其他调用!$AF139)))</f>
        <v>6</v>
      </c>
      <c r="DA138" s="44">
        <f>IF(AT$4=0,0,求节点(AT$4:AT$9,$B$4:$B$9,求节点(其他调用!$C$4:$C$42,其他调用!$D$4:$D$42,其他调用!$AF139)))</f>
        <v>6</v>
      </c>
      <c r="DB138" s="44">
        <f>IF(AU$4=0,0,求节点(AU$4:AU$9,$B$4:$B$9,求节点(其他调用!$C$4:$C$42,其他调用!$D$4:$D$42,其他调用!$AF139)))</f>
        <v>6</v>
      </c>
      <c r="DC138" s="44">
        <f>IF(AV$4=0,0,求节点(AV$4:AV$9,$B$4:$B$9,求节点(其他调用!$C$4:$C$42,其他调用!$D$4:$D$42,其他调用!$AF139)))</f>
        <v>6</v>
      </c>
      <c r="DD138" s="44">
        <f>IF(AW$4=0,0,求节点(AW$4:AW$9,$B$4:$B$9,求节点(其他调用!$C$4:$C$42,其他调用!$D$4:$D$42,其他调用!$AF139)))</f>
        <v>6</v>
      </c>
      <c r="DE138" s="44">
        <f>IF(AX$4=0,0,求节点(AX$4:AX$9,$B$4:$B$9,求节点(其他调用!$C$4:$C$42,其他调用!$D$4:$D$42,其他调用!$AF139)))</f>
        <v>6</v>
      </c>
      <c r="DF138" s="44">
        <f>IF(AY$4=0,0,求节点(AY$4:AY$9,$B$4:$B$9,求节点(其他调用!$C$4:$C$42,其他调用!$D$4:$D$42,其他调用!$AF139)))</f>
        <v>6</v>
      </c>
      <c r="DG138" s="44">
        <f>IF(AZ$4=0,0,求节点(AZ$4:AZ$9,$B$4:$B$9,求节点(其他调用!$C$4:$C$42,其他调用!$D$4:$D$42,其他调用!$AF139)))</f>
        <v>6</v>
      </c>
      <c r="DI138" s="44">
        <v>135</v>
      </c>
      <c r="DJ138" s="44">
        <f>IF(C$23=0,0,求节点(C$23:C$28,$B$23:$B$28,求节点(其他调用!$S$4:$S$20,其他调用!$T$4:$T$20,$DI138)))</f>
        <v>0</v>
      </c>
      <c r="DK138" s="44">
        <f>IF(D$23=0,0,求节点(D$23:D$28,$B$23:$B$28,求节点(其他调用!$S$4:$S$20,其他调用!$T$4:$T$20,$DI138)))</f>
        <v>0</v>
      </c>
      <c r="DL138" s="44">
        <f>IF(E$23=0,0,求节点(E$23:E$28,$B$23:$B$28,求节点(其他调用!$S$4:$S$20,其他调用!$T$4:$T$20,$DI138)))</f>
        <v>0</v>
      </c>
      <c r="DM138" s="44">
        <f>IF(F$23=0,0,求节点(F$23:F$28,$B$23:$B$28,求节点(其他调用!$S$4:$S$20,其他调用!$T$4:$T$20,$DI138)))</f>
        <v>7.1917717670078041E-3</v>
      </c>
      <c r="DN138" s="44">
        <f>IF(G$23=0,0,求节点(G$23:G$28,$B$23:$B$28,求节点(其他调用!$S$4:$S$20,其他调用!$T$4:$T$20,$DI138)))</f>
        <v>1.0787657650511595E-2</v>
      </c>
      <c r="DO138" s="44">
        <f>IF(H$23=0,0,求节点(H$23:H$28,$B$23:$B$28,求节点(其他调用!$S$4:$S$20,其他调用!$T$4:$T$20,$DI138)))</f>
        <v>1.0787657650511595E-2</v>
      </c>
      <c r="DP138" s="44">
        <f>IF(I$23=0,0,求节点(I$23:I$28,$B$23:$B$28,求节点(其他调用!$S$4:$S$20,其他调用!$T$4:$T$20,$DI138)))</f>
        <v>1.6344935834108454E-2</v>
      </c>
      <c r="DQ138" s="44">
        <f>IF(J$23=0,0,求节点(J$23:J$28,$B$23:$B$28,求节点(其他调用!$S$4:$S$20,其他调用!$T$4:$T$20,$DI138)))</f>
        <v>0</v>
      </c>
      <c r="DR138" s="44">
        <f>IF(K$23=0,0,求节点(K$23:K$28,$B$23:$B$28,求节点(其他调用!$S$4:$S$20,其他调用!$T$4:$T$20,$DI138)))</f>
        <v>1.0787657650511595E-2</v>
      </c>
      <c r="DS138" s="44">
        <f>IF(L$23=0,0,求节点(L$23:L$28,$B$23:$B$28,求节点(其他调用!$S$4:$S$20,其他调用!$T$4:$T$20,$DI138)))</f>
        <v>0</v>
      </c>
      <c r="DT138" s="44">
        <f>IF(M$23=0,0,求节点(M$23:M$28,$B$23:$B$28,求节点(其他调用!$S$4:$S$20,其他调用!$T$4:$T$20,$DI138)))</f>
        <v>0</v>
      </c>
      <c r="DU138" s="44">
        <f>IF(N$23=0,0,求节点(N$23:N$28,$B$23:$B$28,求节点(其他调用!$S$4:$S$20,其他调用!$T$4:$T$20,$DI138)))</f>
        <v>0</v>
      </c>
      <c r="DV138" s="44">
        <f>IF(O$23=0,0,求节点(O$23:O$28,$B$23:$B$28,求节点(其他调用!$S$4:$S$20,其他调用!$T$4:$T$20,$DI138)))</f>
        <v>0</v>
      </c>
      <c r="DW138" s="44">
        <f>IF(P$23=0,0,求节点(P$23:P$28,$B$23:$B$28,求节点(其他调用!$S$4:$S$20,其他调用!$T$4:$T$20,$DI138)))</f>
        <v>0</v>
      </c>
      <c r="DX138" s="44">
        <f>IF(Q$23=0,0,求节点(Q$23:Q$28,$B$23:$B$28,求节点(其他调用!$S$4:$S$20,其他调用!$T$4:$T$20,$DI138)))</f>
        <v>0</v>
      </c>
      <c r="DY138" s="44">
        <f>IF(R$23=0,0,求节点(R$23:R$28,$B$23:$B$28,求节点(其他调用!$S$4:$S$20,其他调用!$T$4:$T$20,$DI138)))</f>
        <v>0</v>
      </c>
      <c r="DZ138" s="44">
        <f>IF(S$23=0,0,求节点(S$23:S$28,$B$23:$B$28,求节点(其他调用!$S$4:$S$20,其他调用!$T$4:$T$20,$DI138)))</f>
        <v>0</v>
      </c>
      <c r="EA138" s="44">
        <f>IF(T$23=0,0,求节点(T$23:T$28,$B$23:$B$28,求节点(其他调用!$S$4:$S$20,其他调用!$T$4:$T$20,$DI138)))</f>
        <v>0</v>
      </c>
      <c r="EB138" s="44">
        <f>IF(U$23=0,0,求节点(U$23:U$28,$B$23:$B$28,求节点(其他调用!$S$4:$S$20,其他调用!$T$4:$T$20,$DI138)))</f>
        <v>0</v>
      </c>
      <c r="EC138" s="44">
        <f>IF(V$23=0,0,求节点(V$23:V$28,$B$23:$B$28,求节点(其他调用!$S$4:$S$20,其他调用!$T$4:$T$20,$DI138)))</f>
        <v>0</v>
      </c>
      <c r="EF138" s="44">
        <v>135</v>
      </c>
      <c r="EG138" s="44">
        <f>IF(C$4=0,0,求节点(C$4:C$9,$B$4:$B$9,求节点(其他调用!$F$4:$F$42,其他调用!$G$4:$G$42,其他调用!$AG139)))</f>
        <v>6</v>
      </c>
      <c r="EH138" s="44">
        <f>IF(D$4=0,0,求节点(D$4:D$9,$B$4:$B$9,求节点(其他调用!$F$4:$F$42,其他调用!$G$4:$G$42,其他调用!$AG139)))</f>
        <v>6</v>
      </c>
      <c r="EI138" s="44">
        <f>IF(E$4=0,0,求节点(E$4:E$9,$B$4:$B$9,求节点(其他调用!$F$4:$F$42,其他调用!$G$4:$G$42,其他调用!$AG139)))</f>
        <v>6</v>
      </c>
      <c r="EJ138" s="44">
        <f>IF(F$4=0,0,求节点(F$4:F$9,$B$4:$B$9,求节点(其他调用!$F$4:$F$42,其他调用!$G$4:$G$42,其他调用!$AG139)))</f>
        <v>0</v>
      </c>
      <c r="EK138" s="44">
        <f>IF(G$4=0,0,求节点(G$4:G$9,$B$4:$B$9,求节点(其他调用!$F$4:$F$42,其他调用!$G$4:$G$42,其他调用!$AG139)))</f>
        <v>0</v>
      </c>
      <c r="EL138" s="44">
        <f>IF(H$4=0,0,求节点(H$4:H$9,$B$4:$B$9,求节点(其他调用!$F$4:$F$42,其他调用!$G$4:$G$42,其他调用!$AG139)))</f>
        <v>0</v>
      </c>
      <c r="EM138" s="44">
        <f>IF(I$4=0,0,求节点(I$4:I$9,$B$4:$B$9,求节点(其他调用!$F$4:$F$42,其他调用!$G$4:$G$42,其他调用!$AG139)))</f>
        <v>0</v>
      </c>
      <c r="EN138" s="44">
        <f>IF(J$4=0,0,求节点(J$4:J$9,$B$4:$B$9,求节点(其他调用!$F$4:$F$42,其他调用!$G$4:$G$42,其他调用!$AG139)))</f>
        <v>0</v>
      </c>
      <c r="EO138" s="44">
        <f>IF(K$4=0,0,求节点(K$4:K$9,$B$4:$B$9,求节点(其他调用!$F$4:$F$42,其他调用!$G$4:$G$42,其他调用!$AG139)))</f>
        <v>0</v>
      </c>
      <c r="EP138" s="44">
        <f>IF(L$4=0,0,求节点(L$4:L$9,$B$4:$B$9,求节点(其他调用!$F$4:$F$42,其他调用!$G$4:$G$42,其他调用!$AG139)))</f>
        <v>0</v>
      </c>
      <c r="EQ138" s="44">
        <f>IF(M$4=0,0,求节点(M$4:M$9,$B$4:$B$9,求节点(其他调用!$F$4:$F$42,其他调用!$G$4:$G$42,其他调用!$AG139)))</f>
        <v>0</v>
      </c>
      <c r="ER138" s="44">
        <f>IF(N$4=0,0,求节点(N$4:N$9,$B$4:$B$9,求节点(其他调用!$F$4:$F$42,其他调用!$G$4:$G$42,其他调用!$AG139)))</f>
        <v>0</v>
      </c>
      <c r="ES138" s="44">
        <f>IF(O$4=0,0,求节点(O$4:O$9,$B$4:$B$9,求节点(其他调用!$F$4:$F$42,其他调用!$G$4:$G$42,其他调用!$AG139)))</f>
        <v>0</v>
      </c>
      <c r="ET138" s="44">
        <f>IF(P$4=0,0,求节点(P$4:P$9,$B$4:$B$9,求节点(其他调用!$F$4:$F$42,其他调用!$G$4:$G$42,其他调用!$AG139)))</f>
        <v>0</v>
      </c>
      <c r="EU138" s="44">
        <f>IF(Q$4=0,0,求节点(Q$4:Q$9,$B$4:$B$9,求节点(其他调用!$F$4:$F$42,其他调用!$G$4:$G$42,其他调用!$AG139)))</f>
        <v>0</v>
      </c>
      <c r="EV138" s="44">
        <f>IF(R$4=0,0,求节点(R$4:R$9,$B$4:$B$9,求节点(其他调用!$F$4:$F$42,其他调用!$G$4:$G$42,其他调用!$AG139)))</f>
        <v>0</v>
      </c>
      <c r="EW138" s="44">
        <f>IF(S$4=0,0,求节点(S$4:S$9,$B$4:$B$9,求节点(其他调用!$F$4:$F$42,其他调用!$G$4:$G$42,其他调用!$AG139)))</f>
        <v>6</v>
      </c>
      <c r="EX138" s="44">
        <f>IF(T$4=0,0,求节点(T$4:T$9,$B$4:$B$9,求节点(其他调用!$F$4:$F$42,其他调用!$G$4:$G$42,其他调用!$AG139)))</f>
        <v>6</v>
      </c>
      <c r="EY138" s="44">
        <f>IF(U$4=0,0,求节点(U$4:U$9,$B$4:$B$9,求节点(其他调用!$F$4:$F$42,其他调用!$G$4:$G$42,其他调用!$AG139)))</f>
        <v>6</v>
      </c>
      <c r="EZ138" s="44">
        <f>IF(V$4=0,0,求节点(V$4:V$9,$B$4:$B$9,求节点(其他调用!$F$4:$F$42,其他调用!$G$4:$G$42,其他调用!$AG139)))</f>
        <v>0</v>
      </c>
      <c r="FA138" s="44">
        <f>IF(W$4=0,0,求节点(W$4:W$9,$B$4:$B$9,求节点(其他调用!$F$4:$F$42,其他调用!$G$4:$G$42,其他调用!$AG139)))</f>
        <v>6</v>
      </c>
      <c r="FB138" s="44">
        <f>IF(X$4=0,0,求节点(X$4:X$9,$B$4:$B$9,求节点(其他调用!$F$4:$F$42,其他调用!$G$4:$G$42,其他调用!$AG139)))</f>
        <v>6</v>
      </c>
      <c r="FC138" s="44">
        <f>IF(Y$4=0,0,求节点(Y$4:Y$9,$B$4:$B$9,求节点(其他调用!$F$4:$F$42,其他调用!$G$4:$G$42,其他调用!$AG139)))</f>
        <v>6</v>
      </c>
      <c r="FD138" s="44">
        <f>IF(Z$4=0,0,求节点(Z$4:Z$9,$B$4:$B$9,求节点(其他调用!$F$4:$F$42,其他调用!$G$4:$G$42,其他调用!$AG139)))</f>
        <v>0</v>
      </c>
      <c r="FE138" s="44">
        <f>IF(AA$4=0,0,求节点(AA$4:AA$9,$B$4:$B$9,求节点(其他调用!$F$4:$F$42,其他调用!$G$4:$G$42,其他调用!$AG139)))</f>
        <v>6</v>
      </c>
      <c r="FF138" s="44">
        <f>IF(AB$4=0,0,求节点(AB$4:AB$9,$B$4:$B$9,求节点(其他调用!$F$4:$F$42,其他调用!$G$4:$G$42,其他调用!$AG139)))</f>
        <v>6</v>
      </c>
      <c r="FG138" s="44">
        <f>IF(AC$4=0,0,求节点(AC$4:AC$9,$B$4:$B$9,求节点(其他调用!$F$4:$F$42,其他调用!$G$4:$G$42,其他调用!$AG139)))</f>
        <v>6</v>
      </c>
      <c r="FH138" s="44">
        <f>IF(AD$4=0,0,求节点(AD$4:AD$9,$B$4:$B$9,求节点(其他调用!$F$4:$F$42,其他调用!$G$4:$G$42,其他调用!$AG139)))</f>
        <v>6</v>
      </c>
      <c r="FI138" s="44">
        <f>IF(AE$4=0,0,求节点(AE$4:AE$9,$B$4:$B$9,求节点(其他调用!$F$4:$F$42,其他调用!$G$4:$G$42,其他调用!$AG139)))</f>
        <v>6</v>
      </c>
      <c r="FJ138" s="44">
        <f>IF(AF$4=0,0,求节点(AF$4:AF$9,$B$4:$B$9,求节点(其他调用!$F$4:$F$42,其他调用!$G$4:$G$42,其他调用!$AG139)))</f>
        <v>6</v>
      </c>
      <c r="FK138" s="44">
        <f>IF(AG$4=0,0,求节点(AG$4:AG$9,$B$4:$B$9,求节点(其他调用!$F$4:$F$42,其他调用!$G$4:$G$42,其他调用!$AG139)))</f>
        <v>6</v>
      </c>
      <c r="FL138" s="44">
        <f>IF(AH$4=0,0,求节点(AH$4:AH$9,$B$4:$B$9,求节点(其他调用!$F$4:$F$42,其他调用!$G$4:$G$42,其他调用!$AG139)))</f>
        <v>6</v>
      </c>
      <c r="FM138" s="44">
        <f>IF(AI$4=0,0,求节点(AI$4:AI$9,$B$4:$B$9,求节点(其他调用!$F$4:$F$42,其他调用!$G$4:$G$42,其他调用!$AG139)))</f>
        <v>6</v>
      </c>
      <c r="FN138" s="44">
        <f>IF(AJ$4=0,0,求节点(AJ$4:AJ$9,$B$4:$B$9,求节点(其他调用!$F$4:$F$42,其他调用!$G$4:$G$42,其他调用!$AG139)))</f>
        <v>6</v>
      </c>
      <c r="FO138" s="44">
        <f>IF(AK$4=0,0,求节点(AK$4:AK$9,$B$4:$B$9,求节点(其他调用!$F$4:$F$42,其他调用!$G$4:$G$42,其他调用!$AG139)))</f>
        <v>6</v>
      </c>
      <c r="FP138" s="44">
        <f>IF(AL$4=0,0,求节点(AL$4:AL$9,$B$4:$B$9,求节点(其他调用!$F$4:$F$42,其他调用!$G$4:$G$42,其他调用!$AG139)))</f>
        <v>6</v>
      </c>
      <c r="FQ138" s="44">
        <f>IF(AM$4=0,0,求节点(AM$4:AM$9,$B$4:$B$9,求节点(其他调用!$F$4:$F$42,其他调用!$G$4:$G$42,其他调用!$AG139)))</f>
        <v>6</v>
      </c>
      <c r="FR138" s="44">
        <f>IF(AN$4=0,0,求节点(AN$4:AN$9,$B$4:$B$9,求节点(其他调用!$F$4:$F$42,其他调用!$G$4:$G$42,其他调用!$AG139)))</f>
        <v>6</v>
      </c>
      <c r="FS138" s="44">
        <f>IF(AO$4=0,0,求节点(AO$4:AO$9,$B$4:$B$9,求节点(其他调用!$F$4:$F$42,其他调用!$G$4:$G$42,其他调用!$AG139)))</f>
        <v>6</v>
      </c>
      <c r="FT138" s="44">
        <f>IF(AP$4=0,0,求节点(AP$4:AP$9,$B$4:$B$9,求节点(其他调用!$F$4:$F$42,其他调用!$G$4:$G$42,其他调用!$AG139)))</f>
        <v>6</v>
      </c>
      <c r="FU138" s="44">
        <f>IF(AQ$4=0,0,求节点(AQ$4:AQ$9,$B$4:$B$9,求节点(其他调用!$F$4:$F$42,其他调用!$G$4:$G$42,其他调用!$AG139)))</f>
        <v>6</v>
      </c>
      <c r="FV138" s="44">
        <f>IF(AR$4=0,0,求节点(AR$4:AR$9,$B$4:$B$9,求节点(其他调用!$F$4:$F$42,其他调用!$G$4:$G$42,其他调用!$AG139)))</f>
        <v>6</v>
      </c>
      <c r="FW138" s="44">
        <f>IF(AS$4=0,0,求节点(AS$4:AS$9,$B$4:$B$9,求节点(其他调用!$F$4:$F$42,其他调用!$G$4:$G$42,其他调用!$AG139)))</f>
        <v>6</v>
      </c>
      <c r="FX138" s="44">
        <f>IF(AT$4=0,0,求节点(AT$4:AT$9,$B$4:$B$9,求节点(其他调用!$F$4:$F$42,其他调用!$G$4:$G$42,其他调用!$AG139)))</f>
        <v>6</v>
      </c>
      <c r="FY138" s="44">
        <f>IF(AU$4=0,0,求节点(AU$4:AU$9,$B$4:$B$9,求节点(其他调用!$F$4:$F$42,其他调用!$G$4:$G$42,其他调用!$AG139)))</f>
        <v>6</v>
      </c>
      <c r="FZ138" s="44">
        <f>IF(AV$4=0,0,求节点(AV$4:AV$9,$B$4:$B$9,求节点(其他调用!$F$4:$F$42,其他调用!$G$4:$G$42,其他调用!$AG139)))</f>
        <v>6</v>
      </c>
      <c r="GA138" s="44">
        <f>IF(AW$4=0,0,求节点(AW$4:AW$9,$B$4:$B$9,求节点(其他调用!$F$4:$F$42,其他调用!$G$4:$G$42,其他调用!$AG139)))</f>
        <v>6</v>
      </c>
      <c r="GB138" s="44">
        <f>IF(AX$4=0,0,求节点(AX$4:AX$9,$B$4:$B$9,求节点(其他调用!$F$4:$F$42,其他调用!$G$4:$G$42,其他调用!$AG139)))</f>
        <v>6</v>
      </c>
      <c r="GC138" s="44">
        <f>IF(AY$4=0,0,求节点(AY$4:AY$9,$B$4:$B$9,求节点(其他调用!$F$4:$F$42,其他调用!$G$4:$G$42,其他调用!$AG139)))</f>
        <v>6</v>
      </c>
      <c r="GD138" s="44">
        <f>IF(AZ$4=0,0,求节点(AZ$4:AZ$9,$B$4:$B$9,求节点(其他调用!$F$4:$F$42,其他调用!$G$4:$G$42,其他调用!$AG139)))</f>
        <v>6</v>
      </c>
      <c r="GF138" s="44">
        <v>135</v>
      </c>
      <c r="GG138" s="44">
        <f>IF(C$23=0,0,求节点(C$23:C$28,$B$23:$B$28,求节点(其他调用!$U$4:$U$20,其他调用!$V$4:$V$20,$GF138)))</f>
        <v>0</v>
      </c>
      <c r="GH138" s="44">
        <f>IF(D$23=0,0,求节点(D$23:D$28,$B$23:$B$28,求节点(其他调用!$U$4:$U$20,其他调用!$V$4:$V$20,$GF138)))</f>
        <v>0</v>
      </c>
      <c r="GI138" s="44">
        <f>IF(E$23=0,0,求节点(E$23:E$28,$B$23:$B$28,求节点(其他调用!$U$4:$U$20,其他调用!$V$4:$V$20,$GF138)))</f>
        <v>0</v>
      </c>
      <c r="GJ138" s="44">
        <f>IF(F$23=0,0,求节点(F$23:F$28,$B$23:$B$28,求节点(其他调用!$U$4:$U$20,其他调用!$V$4:$V$20,$GF138)))</f>
        <v>0</v>
      </c>
      <c r="GK138" s="44">
        <f>IF(G$23=0,0,求节点(G$23:G$28,$B$23:$B$28,求节点(其他调用!$U$4:$U$20,其他调用!$V$4:$V$20,$GF138)))</f>
        <v>0</v>
      </c>
      <c r="GL138" s="44">
        <f>IF(H$23=0,0,求节点(H$23:H$28,$B$23:$B$28,求节点(其他调用!$U$4:$U$20,其他调用!$V$4:$V$20,$GF138)))</f>
        <v>0</v>
      </c>
      <c r="GM138" s="44">
        <f>IF(I$23=0,0,求节点(I$23:I$28,$B$23:$B$28,求节点(其他调用!$U$4:$U$20,其他调用!$V$4:$V$20,$GF138)))</f>
        <v>0</v>
      </c>
      <c r="GN138" s="44">
        <f>IF(J$23=0,0,求节点(J$23:J$28,$B$23:$B$28,求节点(其他调用!$U$4:$U$20,其他调用!$V$4:$V$20,$GF138)))</f>
        <v>0</v>
      </c>
      <c r="GO138" s="44">
        <f>IF(K$23=0,0,求节点(K$23:K$28,$B$23:$B$28,求节点(其他调用!$U$4:$U$20,其他调用!$V$4:$V$20,$GF138)))</f>
        <v>0</v>
      </c>
      <c r="GP138" s="44">
        <f>IF(L$23=0,0,求节点(L$23:L$28,$B$23:$B$28,求节点(其他调用!$U$4:$U$20,其他调用!$V$4:$V$20,$GF138)))</f>
        <v>0</v>
      </c>
      <c r="GQ138" s="44">
        <f>IF(M$23=0,0,求节点(M$23:M$28,$B$23:$B$28,求节点(其他调用!$U$4:$U$20,其他调用!$V$4:$V$20,$GF138)))</f>
        <v>0</v>
      </c>
      <c r="GR138" s="44">
        <f>IF(N$23=0,0,求节点(N$23:N$28,$B$23:$B$28,求节点(其他调用!$U$4:$U$20,其他调用!$V$4:$V$20,$GF138)))</f>
        <v>0</v>
      </c>
      <c r="GS138" s="44">
        <f>IF(O$23=0,0,求节点(O$23:O$28,$B$23:$B$28,求节点(其他调用!$U$4:$U$20,其他调用!$V$4:$V$20,$GF138)))</f>
        <v>0</v>
      </c>
      <c r="GT138" s="44">
        <f>IF(P$23=0,0,求节点(P$23:P$28,$B$23:$B$28,求节点(其他调用!$U$4:$U$20,其他调用!$V$4:$V$20,$GF138)))</f>
        <v>0</v>
      </c>
      <c r="GU138" s="44">
        <f>IF(Q$23=0,0,求节点(Q$23:Q$28,$B$23:$B$28,求节点(其他调用!$U$4:$U$20,其他调用!$V$4:$V$20,$GF138)))</f>
        <v>0</v>
      </c>
      <c r="GV138" s="44">
        <f>IF(R$23=0,0,求节点(R$23:R$28,$B$23:$B$28,求节点(其他调用!$U$4:$U$20,其他调用!$V$4:$V$20,$GF138)))</f>
        <v>0</v>
      </c>
      <c r="GW138" s="44">
        <f>IF(S$23=0,0,求节点(S$23:S$28,$B$23:$B$28,求节点(其他调用!$U$4:$U$20,其他调用!$V$4:$V$20,$GF138)))</f>
        <v>0</v>
      </c>
      <c r="GX138" s="44">
        <f>IF(T$23=0,0,求节点(T$23:T$28,$B$23:$B$28,求节点(其他调用!$U$4:$U$20,其他调用!$V$4:$V$20,$GF138)))</f>
        <v>0</v>
      </c>
      <c r="GY138" s="44">
        <f>IF(U$23=0,0,求节点(U$23:U$28,$B$23:$B$28,求节点(其他调用!$U$4:$U$20,其他调用!$V$4:$V$20,$GF138)))</f>
        <v>0</v>
      </c>
      <c r="GZ138" s="44">
        <f>IF(V$23=0,0,求节点(V$23:V$28,$B$23:$B$28,求节点(其他调用!$U$4:$U$20,其他调用!$V$4:$V$20,$GF138)))</f>
        <v>0</v>
      </c>
      <c r="HC138" s="44">
        <v>135</v>
      </c>
      <c r="HD138" s="44">
        <f>IF(C$4=0,0,求节点(C$4:C$9,$B$4:$B$9,求节点(其他调用!$I$4:$I$42,其他调用!$J$4:$J$42,其他调用!$AH139)))</f>
        <v>6</v>
      </c>
      <c r="HE138" s="44">
        <f>IF(D$4=0,0,求节点(D$4:D$9,$B$4:$B$9,求节点(其他调用!$I$4:$I$42,其他调用!$J$4:$J$42,其他调用!$AH139)))</f>
        <v>6</v>
      </c>
      <c r="HF138" s="44">
        <f>IF(E$4=0,0,求节点(E$4:E$9,$B$4:$B$9,求节点(其他调用!$I$4:$I$42,其他调用!$J$4:$J$42,其他调用!$AH139)))</f>
        <v>6</v>
      </c>
      <c r="HG138" s="44">
        <f>IF(F$4=0,0,求节点(F$4:F$9,$B$4:$B$9,求节点(其他调用!$I$4:$I$42,其他调用!$J$4:$J$42,其他调用!$AH139)))</f>
        <v>0</v>
      </c>
      <c r="HH138" s="44">
        <f>IF(G$4=0,0,求节点(G$4:G$9,$B$4:$B$9,求节点(其他调用!$I$4:$I$42,其他调用!$J$4:$J$42,其他调用!$AH139)))</f>
        <v>0</v>
      </c>
      <c r="HI138" s="44">
        <f>IF(H$4=0,0,求节点(H$4:H$9,$B$4:$B$9,求节点(其他调用!$I$4:$I$42,其他调用!$J$4:$J$42,其他调用!$AH139)))</f>
        <v>0</v>
      </c>
      <c r="HJ138" s="44">
        <f>IF(I$4=0,0,求节点(I$4:I$9,$B$4:$B$9,求节点(其他调用!$I$4:$I$42,其他调用!$J$4:$J$42,其他调用!$AH139)))</f>
        <v>0</v>
      </c>
      <c r="HK138" s="44">
        <f>IF(J$4=0,0,求节点(J$4:J$9,$B$4:$B$9,求节点(其他调用!$I$4:$I$42,其他调用!$J$4:$J$42,其他调用!$AH139)))</f>
        <v>0</v>
      </c>
      <c r="HL138" s="44">
        <f>IF(K$4=0,0,求节点(K$4:K$9,$B$4:$B$9,求节点(其他调用!$I$4:$I$42,其他调用!$J$4:$J$42,其他调用!$AH139)))</f>
        <v>0</v>
      </c>
      <c r="HM138" s="44">
        <f>IF(L$4=0,0,求节点(L$4:L$9,$B$4:$B$9,求节点(其他调用!$I$4:$I$42,其他调用!$J$4:$J$42,其他调用!$AH139)))</f>
        <v>0</v>
      </c>
      <c r="HN138" s="44">
        <f>IF(M$4=0,0,求节点(M$4:M$9,$B$4:$B$9,求节点(其他调用!$I$4:$I$42,其他调用!$J$4:$J$42,其他调用!$AH139)))</f>
        <v>0</v>
      </c>
      <c r="HO138" s="44">
        <f>IF(N$4=0,0,求节点(N$4:N$9,$B$4:$B$9,求节点(其他调用!$I$4:$I$42,其他调用!$J$4:$J$42,其他调用!$AH139)))</f>
        <v>0</v>
      </c>
      <c r="HP138" s="44">
        <f>IF(O$4=0,0,求节点(O$4:O$9,$B$4:$B$9,求节点(其他调用!$I$4:$I$42,其他调用!$J$4:$J$42,其他调用!$AH139)))</f>
        <v>0</v>
      </c>
      <c r="HQ138" s="44">
        <f>IF(P$4=0,0,求节点(P$4:P$9,$B$4:$B$9,求节点(其他调用!$I$4:$I$42,其他调用!$J$4:$J$42,其他调用!$AH139)))</f>
        <v>0</v>
      </c>
      <c r="HR138" s="44">
        <f>IF(Q$4=0,0,求节点(Q$4:Q$9,$B$4:$B$9,求节点(其他调用!$I$4:$I$42,其他调用!$J$4:$J$42,其他调用!$AH139)))</f>
        <v>0</v>
      </c>
      <c r="HS138" s="44">
        <f>IF(R$4=0,0,求节点(R$4:R$9,$B$4:$B$9,求节点(其他调用!$I$4:$I$42,其他调用!$J$4:$J$42,其他调用!$AH139)))</f>
        <v>0</v>
      </c>
      <c r="HT138" s="44">
        <f>IF(S$4=0,0,求节点(S$4:S$9,$B$4:$B$9,求节点(其他调用!$I$4:$I$42,其他调用!$J$4:$J$42,其他调用!$AH139)))</f>
        <v>6</v>
      </c>
      <c r="HU138" s="44">
        <f>IF(T$4=0,0,求节点(T$4:T$9,$B$4:$B$9,求节点(其他调用!$I$4:$I$42,其他调用!$J$4:$J$42,其他调用!$AH139)))</f>
        <v>6</v>
      </c>
      <c r="HV138" s="44">
        <f>IF(U$4=0,0,求节点(U$4:U$9,$B$4:$B$9,求节点(其他调用!$I$4:$I$42,其他调用!$J$4:$J$42,其他调用!$AH139)))</f>
        <v>6</v>
      </c>
      <c r="HW138" s="44">
        <f>IF(V$4=0,0,求节点(V$4:V$9,$B$4:$B$9,求节点(其他调用!$I$4:$I$42,其他调用!$J$4:$J$42,其他调用!$AH139)))</f>
        <v>0</v>
      </c>
      <c r="HX138" s="44">
        <f>IF(W$4=0,0,求节点(W$4:W$9,$B$4:$B$9,求节点(其他调用!$I$4:$I$42,其他调用!$J$4:$J$42,其他调用!$AH139)))</f>
        <v>6</v>
      </c>
      <c r="HY138" s="44">
        <f>IF(X$4=0,0,求节点(X$4:X$9,$B$4:$B$9,求节点(其他调用!$I$4:$I$42,其他调用!$J$4:$J$42,其他调用!$AH139)))</f>
        <v>6</v>
      </c>
      <c r="HZ138" s="44">
        <f>IF(Y$4=0,0,求节点(Y$4:Y$9,$B$4:$B$9,求节点(其他调用!$I$4:$I$42,其他调用!$J$4:$J$42,其他调用!$AH139)))</f>
        <v>6</v>
      </c>
      <c r="IA138" s="44">
        <f>IF(Z$4=0,0,求节点(Z$4:Z$9,$B$4:$B$9,求节点(其他调用!$I$4:$I$42,其他调用!$J$4:$J$42,其他调用!$AH139)))</f>
        <v>0</v>
      </c>
      <c r="IB138" s="44">
        <f>IF(AA$4=0,0,求节点(AA$4:AA$9,$B$4:$B$9,求节点(其他调用!$I$4:$I$42,其他调用!$J$4:$J$42,其他调用!$AH139)))</f>
        <v>6</v>
      </c>
      <c r="IC138" s="44">
        <f>IF(AB$4=0,0,求节点(AB$4:AB$9,$B$4:$B$9,求节点(其他调用!$I$4:$I$42,其他调用!$J$4:$J$42,其他调用!$AH139)))</f>
        <v>6</v>
      </c>
      <c r="ID138" s="44">
        <f>IF(AC$4=0,0,求节点(AC$4:AC$9,$B$4:$B$9,求节点(其他调用!$I$4:$I$42,其他调用!$J$4:$J$42,其他调用!$AH139)))</f>
        <v>6</v>
      </c>
      <c r="IE138" s="44">
        <f>IF(AD$4=0,0,求节点(AD$4:AD$9,$B$4:$B$9,求节点(其他调用!$I$4:$I$42,其他调用!$J$4:$J$42,其他调用!$AH139)))</f>
        <v>6</v>
      </c>
      <c r="IF138" s="44">
        <f>IF(AE$4=0,0,求节点(AE$4:AE$9,$B$4:$B$9,求节点(其他调用!$I$4:$I$42,其他调用!$J$4:$J$42,其他调用!$AH139)))</f>
        <v>6</v>
      </c>
      <c r="IG138" s="44">
        <f>IF(AF$4=0,0,求节点(AF$4:AF$9,$B$4:$B$9,求节点(其他调用!$I$4:$I$42,其他调用!$J$4:$J$42,其他调用!$AH139)))</f>
        <v>6</v>
      </c>
      <c r="IH138" s="44">
        <f>IF(AG$4=0,0,求节点(AG$4:AG$9,$B$4:$B$9,求节点(其他调用!$I$4:$I$42,其他调用!$J$4:$J$42,其他调用!$AH139)))</f>
        <v>6</v>
      </c>
      <c r="II138" s="44">
        <f>IF(AH$4=0,0,求节点(AH$4:AH$9,$B$4:$B$9,求节点(其他调用!$I$4:$I$42,其他调用!$J$4:$J$42,其他调用!$AH139)))</f>
        <v>6</v>
      </c>
      <c r="IJ138" s="44">
        <f>IF(AI$4=0,0,求节点(AI$4:AI$9,$B$4:$B$9,求节点(其他调用!$I$4:$I$42,其他调用!$J$4:$J$42,其他调用!$AH139)))</f>
        <v>6</v>
      </c>
      <c r="IK138" s="44">
        <f>IF(AJ$4=0,0,求节点(AJ$4:AJ$9,$B$4:$B$9,求节点(其他调用!$I$4:$I$42,其他调用!$J$4:$J$42,其他调用!$AH139)))</f>
        <v>6</v>
      </c>
      <c r="IL138" s="44">
        <f>IF(AK$4=0,0,求节点(AK$4:AK$9,$B$4:$B$9,求节点(其他调用!$I$4:$I$42,其他调用!$J$4:$J$42,其他调用!$AH139)))</f>
        <v>6</v>
      </c>
      <c r="IM138" s="44">
        <f>IF(AL$4=0,0,求节点(AL$4:AL$9,$B$4:$B$9,求节点(其他调用!$I$4:$I$42,其他调用!$J$4:$J$42,其他调用!$AH139)))</f>
        <v>6</v>
      </c>
      <c r="IN138" s="44">
        <f>IF(AM$4=0,0,求节点(AM$4:AM$9,$B$4:$B$9,求节点(其他调用!$I$4:$I$42,其他调用!$J$4:$J$42,其他调用!$AH139)))</f>
        <v>6</v>
      </c>
      <c r="IO138" s="44">
        <f>IF(AN$4=0,0,求节点(AN$4:AN$9,$B$4:$B$9,求节点(其他调用!$I$4:$I$42,其他调用!$J$4:$J$42,其他调用!$AH139)))</f>
        <v>6</v>
      </c>
      <c r="IP138" s="44">
        <f>IF(AO$4=0,0,求节点(AO$4:AO$9,$B$4:$B$9,求节点(其他调用!$I$4:$I$42,其他调用!$J$4:$J$42,其他调用!$AH139)))</f>
        <v>6</v>
      </c>
      <c r="IQ138" s="44">
        <f>IF(AP$4=0,0,求节点(AP$4:AP$9,$B$4:$B$9,求节点(其他调用!$I$4:$I$42,其他调用!$J$4:$J$42,其他调用!$AH139)))</f>
        <v>6</v>
      </c>
      <c r="IR138" s="44">
        <f>IF(AQ$4=0,0,求节点(AQ$4:AQ$9,$B$4:$B$9,求节点(其他调用!$I$4:$I$42,其他调用!$J$4:$J$42,其他调用!$AH139)))</f>
        <v>6</v>
      </c>
      <c r="IS138" s="44">
        <f>IF(AR$4=0,0,求节点(AR$4:AR$9,$B$4:$B$9,求节点(其他调用!$I$4:$I$42,其他调用!$J$4:$J$42,其他调用!$AH139)))</f>
        <v>6</v>
      </c>
      <c r="IT138" s="44">
        <f>IF(AS$4=0,0,求节点(AS$4:AS$9,$B$4:$B$9,求节点(其他调用!$I$4:$I$42,其他调用!$J$4:$J$42,其他调用!$AH139)))</f>
        <v>6</v>
      </c>
      <c r="IU138" s="44">
        <f>IF(AT$4=0,0,求节点(AT$4:AT$9,$B$4:$B$9,求节点(其他调用!$I$4:$I$42,其他调用!$J$4:$J$42,其他调用!$AH139)))</f>
        <v>6</v>
      </c>
      <c r="IV138" s="44">
        <f>IF(AU$4=0,0,求节点(AU$4:AU$9,$B$4:$B$9,求节点(其他调用!$I$4:$I$42,其他调用!$J$4:$J$42,其他调用!$AH139)))</f>
        <v>6</v>
      </c>
      <c r="IW138" s="44">
        <f>IF(AV$4=0,0,求节点(AV$4:AV$9,$B$4:$B$9,求节点(其他调用!$I$4:$I$42,其他调用!$J$4:$J$42,其他调用!$AH139)))</f>
        <v>6</v>
      </c>
      <c r="IX138" s="44">
        <f>IF(AW$4=0,0,求节点(AW$4:AW$9,$B$4:$B$9,求节点(其他调用!$I$4:$I$42,其他调用!$J$4:$J$42,其他调用!$AH139)))</f>
        <v>6</v>
      </c>
      <c r="IY138" s="44">
        <f>IF(AX$4=0,0,求节点(AX$4:AX$9,$B$4:$B$9,求节点(其他调用!$I$4:$I$42,其他调用!$J$4:$J$42,其他调用!$AH139)))</f>
        <v>6</v>
      </c>
      <c r="IZ138" s="44">
        <f>IF(AY$4=0,0,求节点(AY$4:AY$9,$B$4:$B$9,求节点(其他调用!$I$4:$I$42,其他调用!$J$4:$J$42,其他调用!$AH139)))</f>
        <v>6</v>
      </c>
      <c r="JA138" s="44">
        <f>IF(AZ$4=0,0,求节点(AZ$4:AZ$9,$B$4:$B$9,求节点(其他调用!$I$4:$I$42,其他调用!$J$4:$J$42,其他调用!$AH139)))</f>
        <v>6</v>
      </c>
      <c r="JC138" s="44">
        <v>135</v>
      </c>
      <c r="JD138" s="44">
        <f>IF(C$23=0,0,求节点(C$23:C$28,$B$23:$B$28,求节点(其他调用!$W$4:$W$20,其他调用!$X$4:$X$20,$JC138)))</f>
        <v>0</v>
      </c>
      <c r="JE138" s="44">
        <f>IF(D$23=0,0,求节点(D$23:D$28,$B$23:$B$28,求节点(其他调用!$W$4:$W$20,其他调用!$X$4:$X$20,$JC138)))</f>
        <v>0</v>
      </c>
      <c r="JF138" s="44">
        <f>IF(E$23=0,0,求节点(E$23:E$28,$B$23:$B$28,求节点(其他调用!$W$4:$W$20,其他调用!$X$4:$X$20,$JC138)))</f>
        <v>0</v>
      </c>
      <c r="JG138" s="44">
        <f>IF(F$23=0,0,求节点(F$23:F$28,$B$23:$B$28,求节点(其他调用!$W$4:$W$20,其他调用!$X$4:$X$20,$JC138)))</f>
        <v>7.1917717670078041E-3</v>
      </c>
      <c r="JH138" s="44">
        <f>IF(G$23=0,0,求节点(G$23:G$28,$B$23:$B$28,求节点(其他调用!$W$4:$W$20,其他调用!$X$4:$X$20,$JC138)))</f>
        <v>1.0787657650511595E-2</v>
      </c>
      <c r="JI138" s="44">
        <f>IF(H$23=0,0,求节点(H$23:H$28,$B$23:$B$28,求节点(其他调用!$W$4:$W$20,其他调用!$X$4:$X$20,$JC138)))</f>
        <v>1.0787657650511595E-2</v>
      </c>
      <c r="JJ138" s="44">
        <f>IF(I$23=0,0,求节点(I$23:I$28,$B$23:$B$28,求节点(其他调用!$W$4:$W$20,其他调用!$X$4:$X$20,$JC138)))</f>
        <v>1.6344935834108454E-2</v>
      </c>
      <c r="JK138" s="44">
        <f>IF(J$23=0,0,求节点(J$23:J$28,$B$23:$B$28,求节点(其他调用!$W$4:$W$20,其他调用!$X$4:$X$20,$JC138)))</f>
        <v>0</v>
      </c>
      <c r="JL138" s="44">
        <f>IF(K$23=0,0,求节点(K$23:K$28,$B$23:$B$28,求节点(其他调用!$W$4:$W$20,其他调用!$X$4:$X$20,$JC138)))</f>
        <v>1.0787657650511595E-2</v>
      </c>
      <c r="JM138" s="44">
        <f>IF(L$23=0,0,求节点(L$23:L$28,$B$23:$B$28,求节点(其他调用!$W$4:$W$20,其他调用!$X$4:$X$20,$JC138)))</f>
        <v>0</v>
      </c>
      <c r="JN138" s="44">
        <f>IF(M$23=0,0,求节点(M$23:M$28,$B$23:$B$28,求节点(其他调用!$W$4:$W$20,其他调用!$X$4:$X$20,$JC138)))</f>
        <v>0</v>
      </c>
      <c r="JO138" s="44">
        <f>IF(N$23=0,0,求节点(N$23:N$28,$B$23:$B$28,求节点(其他调用!$W$4:$W$20,其他调用!$X$4:$X$20,$JC138)))</f>
        <v>0</v>
      </c>
      <c r="JP138" s="44">
        <f>IF(O$23=0,0,求节点(O$23:O$28,$B$23:$B$28,求节点(其他调用!$W$4:$W$20,其他调用!$X$4:$X$20,$JC138)))</f>
        <v>0</v>
      </c>
      <c r="JQ138" s="44">
        <f>IF(P$23=0,0,求节点(P$23:P$28,$B$23:$B$28,求节点(其他调用!$W$4:$W$20,其他调用!$X$4:$X$20,$JC138)))</f>
        <v>0</v>
      </c>
      <c r="JR138" s="44">
        <f>IF(Q$23=0,0,求节点(Q$23:Q$28,$B$23:$B$28,求节点(其他调用!$W$4:$W$20,其他调用!$X$4:$X$20,$JC138)))</f>
        <v>0</v>
      </c>
      <c r="JS138" s="44">
        <f>IF(R$23=0,0,求节点(R$23:R$28,$B$23:$B$28,求节点(其他调用!$W$4:$W$20,其他调用!$X$4:$X$20,$JC138)))</f>
        <v>0</v>
      </c>
      <c r="JT138" s="44">
        <f>IF(S$23=0,0,求节点(S$23:S$28,$B$23:$B$28,求节点(其他调用!$W$4:$W$20,其他调用!$X$4:$X$20,$JC138)))</f>
        <v>0</v>
      </c>
      <c r="JU138" s="44">
        <f>IF(T$23=0,0,求节点(T$23:T$28,$B$23:$B$28,求节点(其他调用!$W$4:$W$20,其他调用!$X$4:$X$20,$JC138)))</f>
        <v>0</v>
      </c>
      <c r="JV138" s="44">
        <f>IF(U$23=0,0,求节点(U$23:U$28,$B$23:$B$28,求节点(其他调用!$W$4:$W$20,其他调用!$X$4:$X$20,$JC138)))</f>
        <v>0</v>
      </c>
      <c r="JW138" s="44">
        <f>IF(V$23=0,0,求节点(V$23:V$28,$B$23:$B$28,求节点(其他调用!$W$4:$W$20,其他调用!$X$4:$X$20,$JC138)))</f>
        <v>0</v>
      </c>
      <c r="JZ138" s="44">
        <v>135</v>
      </c>
      <c r="KA138" s="44">
        <f>IF(C$4=0,0,求节点(C$4:C$9,$B$4:$B$9,求节点(其他调用!$L$4:$L$42,其他调用!$M$4:$M$42,其他调用!$AI139)))</f>
        <v>6</v>
      </c>
      <c r="KB138" s="44">
        <f>IF(D$4=0,0,求节点(D$4:D$9,$B$4:$B$9,求节点(其他调用!$L$4:$L$42,其他调用!$M$4:$M$42,其他调用!$AI139)))</f>
        <v>6</v>
      </c>
      <c r="KC138" s="44">
        <f>IF(E$4=0,0,求节点(E$4:E$9,$B$4:$B$9,求节点(其他调用!$L$4:$L$42,其他调用!$M$4:$M$42,其他调用!$AI139)))</f>
        <v>6</v>
      </c>
      <c r="KD138" s="44">
        <f>IF(F$4=0,0,求节点(F$4:F$9,$B$4:$B$9,求节点(其他调用!$L$4:$L$42,其他调用!$M$4:$M$42,其他调用!$AI139)))</f>
        <v>0</v>
      </c>
      <c r="KE138" s="44">
        <f>IF(G$4=0,0,求节点(G$4:G$9,$B$4:$B$9,求节点(其他调用!$L$4:$L$42,其他调用!$M$4:$M$42,其他调用!$AI139)))</f>
        <v>0</v>
      </c>
      <c r="KF138" s="44">
        <f>IF(H$4=0,0,求节点(H$4:H$9,$B$4:$B$9,求节点(其他调用!$L$4:$L$42,其他调用!$M$4:$M$42,其他调用!$AI139)))</f>
        <v>0</v>
      </c>
      <c r="KG138" s="44">
        <f>IF(I$4=0,0,求节点(I$4:I$9,$B$4:$B$9,求节点(其他调用!$L$4:$L$42,其他调用!$M$4:$M$42,其他调用!$AI139)))</f>
        <v>0</v>
      </c>
      <c r="KH138" s="44">
        <f>IF(J$4=0,0,求节点(J$4:J$9,$B$4:$B$9,求节点(其他调用!$L$4:$L$42,其他调用!$M$4:$M$42,其他调用!$AI139)))</f>
        <v>0</v>
      </c>
      <c r="KI138" s="44">
        <f>IF(K$4=0,0,求节点(K$4:K$9,$B$4:$B$9,求节点(其他调用!$L$4:$L$42,其他调用!$M$4:$M$42,其他调用!$AI139)))</f>
        <v>0</v>
      </c>
      <c r="KJ138" s="44">
        <f>IF(L$4=0,0,求节点(L$4:L$9,$B$4:$B$9,求节点(其他调用!$L$4:$L$42,其他调用!$M$4:$M$42,其他调用!$AI139)))</f>
        <v>0</v>
      </c>
      <c r="KK138" s="44">
        <f>IF(M$4=0,0,求节点(M$4:M$9,$B$4:$B$9,求节点(其他调用!$L$4:$L$42,其他调用!$M$4:$M$42,其他调用!$AI139)))</f>
        <v>0</v>
      </c>
      <c r="KL138" s="44">
        <f>IF(N$4=0,0,求节点(N$4:N$9,$B$4:$B$9,求节点(其他调用!$L$4:$L$42,其他调用!$M$4:$M$42,其他调用!$AI139)))</f>
        <v>0</v>
      </c>
      <c r="KM138" s="44">
        <f>IF(O$4=0,0,求节点(O$4:O$9,$B$4:$B$9,求节点(其他调用!$L$4:$L$42,其他调用!$M$4:$M$42,其他调用!$AI139)))</f>
        <v>0</v>
      </c>
      <c r="KN138" s="44">
        <f>IF(P$4=0,0,求节点(P$4:P$9,$B$4:$B$9,求节点(其他调用!$L$4:$L$42,其他调用!$M$4:$M$42,其他调用!$AI139)))</f>
        <v>0</v>
      </c>
      <c r="KO138" s="44">
        <f>IF(Q$4=0,0,求节点(Q$4:Q$9,$B$4:$B$9,求节点(其他调用!$L$4:$L$42,其他调用!$M$4:$M$42,其他调用!$AI139)))</f>
        <v>0</v>
      </c>
      <c r="KP138" s="44">
        <f>IF(R$4=0,0,求节点(R$4:R$9,$B$4:$B$9,求节点(其他调用!$L$4:$L$42,其他调用!$M$4:$M$42,其他调用!$AI139)))</f>
        <v>0</v>
      </c>
      <c r="KQ138" s="44">
        <f>IF(S$4=0,0,求节点(S$4:S$9,$B$4:$B$9,求节点(其他调用!$L$4:$L$42,其他调用!$M$4:$M$42,其他调用!$AI139)))</f>
        <v>6</v>
      </c>
      <c r="KR138" s="44">
        <f>IF(T$4=0,0,求节点(T$4:T$9,$B$4:$B$9,求节点(其他调用!$L$4:$L$42,其他调用!$M$4:$M$42,其他调用!$AI139)))</f>
        <v>6</v>
      </c>
      <c r="KS138" s="44">
        <f>IF(U$4=0,0,求节点(U$4:U$9,$B$4:$B$9,求节点(其他调用!$L$4:$L$42,其他调用!$M$4:$M$42,其他调用!$AI139)))</f>
        <v>6</v>
      </c>
      <c r="KT138" s="44">
        <f>IF(V$4=0,0,求节点(V$4:V$9,$B$4:$B$9,求节点(其他调用!$L$4:$L$42,其他调用!$M$4:$M$42,其他调用!$AI139)))</f>
        <v>0</v>
      </c>
      <c r="KU138" s="44">
        <f>IF(W$4=0,0,求节点(W$4:W$9,$B$4:$B$9,求节点(其他调用!$L$4:$L$42,其他调用!$M$4:$M$42,其他调用!$AI139)))</f>
        <v>6</v>
      </c>
      <c r="KV138" s="44">
        <f>IF(X$4=0,0,求节点(X$4:X$9,$B$4:$B$9,求节点(其他调用!$L$4:$L$42,其他调用!$M$4:$M$42,其他调用!$AI139)))</f>
        <v>6</v>
      </c>
      <c r="KW138" s="44">
        <f>IF(Y$4=0,0,求节点(Y$4:Y$9,$B$4:$B$9,求节点(其他调用!$L$4:$L$42,其他调用!$M$4:$M$42,其他调用!$AI139)))</f>
        <v>6</v>
      </c>
      <c r="KX138" s="44">
        <f>IF(Z$4=0,0,求节点(Z$4:Z$9,$B$4:$B$9,求节点(其他调用!$L$4:$L$42,其他调用!$M$4:$M$42,其他调用!$AI139)))</f>
        <v>0</v>
      </c>
      <c r="KY138" s="44">
        <f>IF(AA$4=0,0,求节点(AA$4:AA$9,$B$4:$B$9,求节点(其他调用!$L$4:$L$42,其他调用!$M$4:$M$42,其他调用!$AI139)))</f>
        <v>6</v>
      </c>
      <c r="KZ138" s="44">
        <f>IF(AB$4=0,0,求节点(AB$4:AB$9,$B$4:$B$9,求节点(其他调用!$L$4:$L$42,其他调用!$M$4:$M$42,其他调用!$AI139)))</f>
        <v>6</v>
      </c>
      <c r="LA138" s="44">
        <f>IF(AC$4=0,0,求节点(AC$4:AC$9,$B$4:$B$9,求节点(其他调用!$L$4:$L$42,其他调用!$M$4:$M$42,其他调用!$AI139)))</f>
        <v>6</v>
      </c>
      <c r="LB138" s="44">
        <f>IF(AD$4=0,0,求节点(AD$4:AD$9,$B$4:$B$9,求节点(其他调用!$L$4:$L$42,其他调用!$M$4:$M$42,其他调用!$AI139)))</f>
        <v>6</v>
      </c>
      <c r="LC138" s="44">
        <f>IF(AE$4=0,0,求节点(AE$4:AE$9,$B$4:$B$9,求节点(其他调用!$L$4:$L$42,其他调用!$M$4:$M$42,其他调用!$AI139)))</f>
        <v>6</v>
      </c>
      <c r="LD138" s="44">
        <f>IF(AF$4=0,0,求节点(AF$4:AF$9,$B$4:$B$9,求节点(其他调用!$L$4:$L$42,其他调用!$M$4:$M$42,其他调用!$AI139)))</f>
        <v>6</v>
      </c>
      <c r="LE138" s="44">
        <f>IF(AG$4=0,0,求节点(AG$4:AG$9,$B$4:$B$9,求节点(其他调用!$L$4:$L$42,其他调用!$M$4:$M$42,其他调用!$AI139)))</f>
        <v>6</v>
      </c>
      <c r="LF138" s="44">
        <f>IF(AH$4=0,0,求节点(AH$4:AH$9,$B$4:$B$9,求节点(其他调用!$L$4:$L$42,其他调用!$M$4:$M$42,其他调用!$AI139)))</f>
        <v>6</v>
      </c>
      <c r="LG138" s="44">
        <f>IF(AI$4=0,0,求节点(AI$4:AI$9,$B$4:$B$9,求节点(其他调用!$L$4:$L$42,其他调用!$M$4:$M$42,其他调用!$AI139)))</f>
        <v>6</v>
      </c>
      <c r="LH138" s="44">
        <f>IF(AJ$4=0,0,求节点(AJ$4:AJ$9,$B$4:$B$9,求节点(其他调用!$L$4:$L$42,其他调用!$M$4:$M$42,其他调用!$AI139)))</f>
        <v>6</v>
      </c>
      <c r="LI138" s="44">
        <f>IF(AK$4=0,0,求节点(AK$4:AK$9,$B$4:$B$9,求节点(其他调用!$L$4:$L$42,其他调用!$M$4:$M$42,其他调用!$AI139)))</f>
        <v>6</v>
      </c>
      <c r="LJ138" s="44">
        <f>IF(AL$4=0,0,求节点(AL$4:AL$9,$B$4:$B$9,求节点(其他调用!$L$4:$L$42,其他调用!$M$4:$M$42,其他调用!$AI139)))</f>
        <v>6</v>
      </c>
      <c r="LK138" s="44">
        <f>IF(AM$4=0,0,求节点(AM$4:AM$9,$B$4:$B$9,求节点(其他调用!$L$4:$L$42,其他调用!$M$4:$M$42,其他调用!$AI139)))</f>
        <v>6</v>
      </c>
      <c r="LL138" s="44">
        <f>IF(AN$4=0,0,求节点(AN$4:AN$9,$B$4:$B$9,求节点(其他调用!$L$4:$L$42,其他调用!$M$4:$M$42,其他调用!$AI139)))</f>
        <v>6</v>
      </c>
      <c r="LM138" s="44">
        <f>IF(AO$4=0,0,求节点(AO$4:AO$9,$B$4:$B$9,求节点(其他调用!$L$4:$L$42,其他调用!$M$4:$M$42,其他调用!$AI139)))</f>
        <v>6</v>
      </c>
      <c r="LN138" s="44">
        <f>IF(AP$4=0,0,求节点(AP$4:AP$9,$B$4:$B$9,求节点(其他调用!$L$4:$L$42,其他调用!$M$4:$M$42,其他调用!$AI139)))</f>
        <v>6</v>
      </c>
      <c r="LO138" s="44">
        <f>IF(AQ$4=0,0,求节点(AQ$4:AQ$9,$B$4:$B$9,求节点(其他调用!$L$4:$L$42,其他调用!$M$4:$M$42,其他调用!$AI139)))</f>
        <v>6</v>
      </c>
      <c r="LP138" s="44">
        <f>IF(AR$4=0,0,求节点(AR$4:AR$9,$B$4:$B$9,求节点(其他调用!$L$4:$L$42,其他调用!$M$4:$M$42,其他调用!$AI139)))</f>
        <v>6</v>
      </c>
      <c r="LQ138" s="44">
        <f>IF(AS$4=0,0,求节点(AS$4:AS$9,$B$4:$B$9,求节点(其他调用!$L$4:$L$42,其他调用!$M$4:$M$42,其他调用!$AI139)))</f>
        <v>6</v>
      </c>
      <c r="LR138" s="44">
        <f>IF(AT$4=0,0,求节点(AT$4:AT$9,$B$4:$B$9,求节点(其他调用!$L$4:$L$42,其他调用!$M$4:$M$42,其他调用!$AI139)))</f>
        <v>6</v>
      </c>
      <c r="LS138" s="44">
        <f>IF(AU$4=0,0,求节点(AU$4:AU$9,$B$4:$B$9,求节点(其他调用!$L$4:$L$42,其他调用!$M$4:$M$42,其他调用!$AI139)))</f>
        <v>6</v>
      </c>
      <c r="LT138" s="44">
        <f>IF(AV$4=0,0,求节点(AV$4:AV$9,$B$4:$B$9,求节点(其他调用!$L$4:$L$42,其他调用!$M$4:$M$42,其他调用!$AI139)))</f>
        <v>6</v>
      </c>
      <c r="LU138" s="44">
        <f>IF(AW$4=0,0,求节点(AW$4:AW$9,$B$4:$B$9,求节点(其他调用!$L$4:$L$42,其他调用!$M$4:$M$42,其他调用!$AI139)))</f>
        <v>6</v>
      </c>
      <c r="LV138" s="44">
        <f>IF(AX$4=0,0,求节点(AX$4:AX$9,$B$4:$B$9,求节点(其他调用!$L$4:$L$42,其他调用!$M$4:$M$42,其他调用!$AI139)))</f>
        <v>6</v>
      </c>
      <c r="LW138" s="44">
        <f>IF(AY$4=0,0,求节点(AY$4:AY$9,$B$4:$B$9,求节点(其他调用!$L$4:$L$42,其他调用!$M$4:$M$42,其他调用!$AI139)))</f>
        <v>6</v>
      </c>
      <c r="LX138" s="44">
        <f>IF(AZ$4=0,0,求节点(AZ$4:AZ$9,$B$4:$B$9,求节点(其他调用!$L$4:$L$42,其他调用!$M$4:$M$42,其他调用!$AI139)))</f>
        <v>6</v>
      </c>
      <c r="LZ138" s="44">
        <v>135</v>
      </c>
      <c r="MA138" s="44">
        <f>IF(C$23=0,0,求节点(C$23:C$28,$B$23:$B$28,求节点(其他调用!$Y$4:$Y$20,其他调用!$Z$4:$Z$20,$LZ138)))</f>
        <v>0</v>
      </c>
      <c r="MB138" s="44">
        <f>IF(D$23=0,0,求节点(D$23:D$28,$B$23:$B$28,求节点(其他调用!$Y$4:$Y$20,其他调用!$Z$4:$Z$20,$LZ138)))</f>
        <v>0</v>
      </c>
      <c r="MC138" s="44">
        <f>IF(E$23=0,0,求节点(E$23:E$28,$B$23:$B$28,求节点(其他调用!$Y$4:$Y$20,其他调用!$Z$4:$Z$20,$LZ138)))</f>
        <v>0</v>
      </c>
      <c r="MD138" s="44">
        <f>IF(F$23=0,0,求节点(F$23:F$28,$B$23:$B$28,求节点(其他调用!$Y$4:$Y$20,其他调用!$Z$4:$Z$20,$LZ138)))</f>
        <v>0</v>
      </c>
      <c r="ME138" s="44">
        <f>IF(G$23=0,0,求节点(G$23:G$28,$B$23:$B$28,求节点(其他调用!$Y$4:$Y$20,其他调用!$Z$4:$Z$20,$LZ138)))</f>
        <v>0</v>
      </c>
      <c r="MF138" s="44">
        <f>IF(H$23=0,0,求节点(H$23:H$28,$B$23:$B$28,求节点(其他调用!$Y$4:$Y$20,其他调用!$Z$4:$Z$20,$LZ138)))</f>
        <v>0</v>
      </c>
      <c r="MG138" s="44">
        <f>IF(I$23=0,0,求节点(I$23:I$28,$B$23:$B$28,求节点(其他调用!$Y$4:$Y$20,其他调用!$Z$4:$Z$20,$LZ138)))</f>
        <v>0</v>
      </c>
      <c r="MH138" s="44">
        <f>IF(J$23=0,0,求节点(J$23:J$28,$B$23:$B$28,求节点(其他调用!$Y$4:$Y$20,其他调用!$Z$4:$Z$20,$LZ138)))</f>
        <v>0</v>
      </c>
      <c r="MI138" s="44">
        <f>IF(K$23=0,0,求节点(K$23:K$28,$B$23:$B$28,求节点(其他调用!$Y$4:$Y$20,其他调用!$Z$4:$Z$20,$LZ138)))</f>
        <v>0</v>
      </c>
      <c r="MJ138" s="44">
        <f>IF(L$23=0,0,求节点(L$23:L$28,$B$23:$B$28,求节点(其他调用!$Y$4:$Y$20,其他调用!$Z$4:$Z$20,$LZ138)))</f>
        <v>0</v>
      </c>
      <c r="MK138" s="44">
        <f>IF(M$23=0,0,求节点(M$23:M$28,$B$23:$B$28,求节点(其他调用!$Y$4:$Y$20,其他调用!$Z$4:$Z$20,$LZ138)))</f>
        <v>0</v>
      </c>
      <c r="ML138" s="44">
        <f>IF(N$23=0,0,求节点(N$23:N$28,$B$23:$B$28,求节点(其他调用!$Y$4:$Y$20,其他调用!$Z$4:$Z$20,$LZ138)))</f>
        <v>0</v>
      </c>
      <c r="MM138" s="44">
        <f>IF(O$23=0,0,求节点(O$23:O$28,$B$23:$B$28,求节点(其他调用!$Y$4:$Y$20,其他调用!$Z$4:$Z$20,$LZ138)))</f>
        <v>0</v>
      </c>
      <c r="MN138" s="44">
        <f>IF(P$23=0,0,求节点(P$23:P$28,$B$23:$B$28,求节点(其他调用!$Y$4:$Y$20,其他调用!$Z$4:$Z$20,$LZ138)))</f>
        <v>0</v>
      </c>
      <c r="MO138" s="44">
        <f>IF(Q$23=0,0,求节点(Q$23:Q$28,$B$23:$B$28,求节点(其他调用!$Y$4:$Y$20,其他调用!$Z$4:$Z$20,$LZ138)))</f>
        <v>0</v>
      </c>
      <c r="MP138" s="44">
        <f>IF(R$23=0,0,求节点(R$23:R$28,$B$23:$B$28,求节点(其他调用!$Y$4:$Y$20,其他调用!$Z$4:$Z$20,$LZ138)))</f>
        <v>0</v>
      </c>
      <c r="MQ138" s="44">
        <f>IF(S$23=0,0,求节点(S$23:S$28,$B$23:$B$28,求节点(其他调用!$Y$4:$Y$20,其他调用!$Z$4:$Z$20,$LZ138)))</f>
        <v>0</v>
      </c>
      <c r="MR138" s="44">
        <f>IF(T$23=0,0,求节点(T$23:T$28,$B$23:$B$28,求节点(其他调用!$Y$4:$Y$20,其他调用!$Z$4:$Z$20,$LZ138)))</f>
        <v>0</v>
      </c>
      <c r="MS138" s="44">
        <f>IF(U$23=0,0,求节点(U$23:U$28,$B$23:$B$28,求节点(其他调用!$Y$4:$Y$20,其他调用!$Z$4:$Z$20,$LZ138)))</f>
        <v>0</v>
      </c>
      <c r="MT138" s="44">
        <f>IF(V$23=0,0,求节点(V$23:V$28,$B$23:$B$28,求节点(其他调用!$Y$4:$Y$20,其他调用!$Z$4:$Z$20,$LZ138)))</f>
        <v>0</v>
      </c>
      <c r="MW138" s="44">
        <v>135</v>
      </c>
      <c r="MX138" s="44">
        <f>IF(C$4=0,0,求节点(C$4:C$9,$B$4:$B$9,求节点(其他调用!$O$4:$O$42,其他调用!$P$4:$P$42,其他调用!$AJ139)))</f>
        <v>6</v>
      </c>
      <c r="MY138" s="44">
        <f>IF(D$4=0,0,求节点(D$4:D$9,$B$4:$B$9,求节点(其他调用!$O$4:$O$42,其他调用!$P$4:$P$42,其他调用!$AJ139)))</f>
        <v>6</v>
      </c>
      <c r="MZ138" s="44">
        <f>IF(E$4=0,0,求节点(E$4:E$9,$B$4:$B$9,求节点(其他调用!$O$4:$O$42,其他调用!$P$4:$P$42,其他调用!$AJ139)))</f>
        <v>6</v>
      </c>
      <c r="NA138" s="44">
        <f>IF(F$4=0,0,求节点(F$4:F$9,$B$4:$B$9,求节点(其他调用!$O$4:$O$42,其他调用!$P$4:$P$42,其他调用!$AJ139)))</f>
        <v>0</v>
      </c>
      <c r="NB138" s="44">
        <f>IF(G$4=0,0,求节点(G$4:G$9,$B$4:$B$9,求节点(其他调用!$O$4:$O$42,其他调用!$P$4:$P$42,其他调用!$AJ139)))</f>
        <v>0</v>
      </c>
      <c r="NC138" s="44">
        <f>IF(H$4=0,0,求节点(H$4:H$9,$B$4:$B$9,求节点(其他调用!$O$4:$O$42,其他调用!$P$4:$P$42,其他调用!$AJ139)))</f>
        <v>0</v>
      </c>
      <c r="ND138" s="44">
        <f>IF(I$4=0,0,求节点(I$4:I$9,$B$4:$B$9,求节点(其他调用!$O$4:$O$42,其他调用!$P$4:$P$42,其他调用!$AJ139)))</f>
        <v>0</v>
      </c>
      <c r="NE138" s="44">
        <f>IF(J$4=0,0,求节点(J$4:J$9,$B$4:$B$9,求节点(其他调用!$O$4:$O$42,其他调用!$P$4:$P$42,其他调用!$AJ139)))</f>
        <v>0</v>
      </c>
      <c r="NF138" s="44">
        <f>IF(K$4=0,0,求节点(K$4:K$9,$B$4:$B$9,求节点(其他调用!$O$4:$O$42,其他调用!$P$4:$P$42,其他调用!$AJ139)))</f>
        <v>0</v>
      </c>
      <c r="NG138" s="44">
        <f>IF(L$4=0,0,求节点(L$4:L$9,$B$4:$B$9,求节点(其他调用!$O$4:$O$42,其他调用!$P$4:$P$42,其他调用!$AJ139)))</f>
        <v>0</v>
      </c>
      <c r="NH138" s="44">
        <f>IF(M$4=0,0,求节点(M$4:M$9,$B$4:$B$9,求节点(其他调用!$O$4:$O$42,其他调用!$P$4:$P$42,其他调用!$AJ139)))</f>
        <v>0</v>
      </c>
      <c r="NI138" s="44">
        <f>IF(N$4=0,0,求节点(N$4:N$9,$B$4:$B$9,求节点(其他调用!$O$4:$O$42,其他调用!$P$4:$P$42,其他调用!$AJ139)))</f>
        <v>0</v>
      </c>
      <c r="NJ138" s="44">
        <f>IF(O$4=0,0,求节点(O$4:O$9,$B$4:$B$9,求节点(其他调用!$O$4:$O$42,其他调用!$P$4:$P$42,其他调用!$AJ139)))</f>
        <v>0</v>
      </c>
      <c r="NK138" s="44">
        <f>IF(P$4=0,0,求节点(P$4:P$9,$B$4:$B$9,求节点(其他调用!$O$4:$O$42,其他调用!$P$4:$P$42,其他调用!$AJ139)))</f>
        <v>0</v>
      </c>
      <c r="NL138" s="44">
        <f>IF(Q$4=0,0,求节点(Q$4:Q$9,$B$4:$B$9,求节点(其他调用!$O$4:$O$42,其他调用!$P$4:$P$42,其他调用!$AJ139)))</f>
        <v>0</v>
      </c>
      <c r="NM138" s="44">
        <f>IF(R$4=0,0,求节点(R$4:R$9,$B$4:$B$9,求节点(其他调用!$O$4:$O$42,其他调用!$P$4:$P$42,其他调用!$AJ139)))</f>
        <v>0</v>
      </c>
      <c r="NN138" s="44">
        <f>IF(S$4=0,0,求节点(S$4:S$9,$B$4:$B$9,求节点(其他调用!$O$4:$O$42,其他调用!$P$4:$P$42,其他调用!$AJ139)))</f>
        <v>6</v>
      </c>
      <c r="NO138" s="44">
        <f>IF(T$4=0,0,求节点(T$4:T$9,$B$4:$B$9,求节点(其他调用!$O$4:$O$42,其他调用!$P$4:$P$42,其他调用!$AJ139)))</f>
        <v>6</v>
      </c>
      <c r="NP138" s="44">
        <f>IF(U$4=0,0,求节点(U$4:U$9,$B$4:$B$9,求节点(其他调用!$O$4:$O$42,其他调用!$P$4:$P$42,其他调用!$AJ139)))</f>
        <v>6</v>
      </c>
      <c r="NQ138" s="44">
        <f>IF(V$4=0,0,求节点(V$4:V$9,$B$4:$B$9,求节点(其他调用!$O$4:$O$42,其他调用!$P$4:$P$42,其他调用!$AJ139)))</f>
        <v>0</v>
      </c>
      <c r="NR138" s="44">
        <f>IF(W$4=0,0,求节点(W$4:W$9,$B$4:$B$9,求节点(其他调用!$O$4:$O$42,其他调用!$P$4:$P$42,其他调用!$AJ139)))</f>
        <v>6</v>
      </c>
      <c r="NS138" s="44">
        <f>IF(X$4=0,0,求节点(X$4:X$9,$B$4:$B$9,求节点(其他调用!$O$4:$O$42,其他调用!$P$4:$P$42,其他调用!$AJ139)))</f>
        <v>6</v>
      </c>
      <c r="NT138" s="44">
        <f>IF(Y$4=0,0,求节点(Y$4:Y$9,$B$4:$B$9,求节点(其他调用!$O$4:$O$42,其他调用!$P$4:$P$42,其他调用!$AJ139)))</f>
        <v>6</v>
      </c>
      <c r="NU138" s="44">
        <f>IF(Z$4=0,0,求节点(Z$4:Z$9,$B$4:$B$9,求节点(其他调用!$O$4:$O$42,其他调用!$P$4:$P$42,其他调用!$AJ139)))</f>
        <v>0</v>
      </c>
      <c r="NV138" s="44">
        <f>IF(AA$4=0,0,求节点(AA$4:AA$9,$B$4:$B$9,求节点(其他调用!$O$4:$O$42,其他调用!$P$4:$P$42,其他调用!$AJ139)))</f>
        <v>6</v>
      </c>
      <c r="NW138" s="44">
        <f>IF(AB$4=0,0,求节点(AB$4:AB$9,$B$4:$B$9,求节点(其他调用!$O$4:$O$42,其他调用!$P$4:$P$42,其他调用!$AJ139)))</f>
        <v>6</v>
      </c>
      <c r="NX138" s="44">
        <f>IF(AC$4=0,0,求节点(AC$4:AC$9,$B$4:$B$9,求节点(其他调用!$O$4:$O$42,其他调用!$P$4:$P$42,其他调用!$AJ139)))</f>
        <v>6</v>
      </c>
      <c r="NY138" s="44">
        <f>IF(AD$4=0,0,求节点(AD$4:AD$9,$B$4:$B$9,求节点(其他调用!$O$4:$O$42,其他调用!$P$4:$P$42,其他调用!$AJ139)))</f>
        <v>6</v>
      </c>
      <c r="NZ138" s="44">
        <f>IF(AE$4=0,0,求节点(AE$4:AE$9,$B$4:$B$9,求节点(其他调用!$O$4:$O$42,其他调用!$P$4:$P$42,其他调用!$AJ139)))</f>
        <v>6</v>
      </c>
      <c r="OA138" s="44">
        <f>IF(AF$4=0,0,求节点(AF$4:AF$9,$B$4:$B$9,求节点(其他调用!$O$4:$O$42,其他调用!$P$4:$P$42,其他调用!$AJ139)))</f>
        <v>6</v>
      </c>
      <c r="OB138" s="44">
        <f>IF(AG$4=0,0,求节点(AG$4:AG$9,$B$4:$B$9,求节点(其他调用!$O$4:$O$42,其他调用!$P$4:$P$42,其他调用!$AJ139)))</f>
        <v>6</v>
      </c>
      <c r="OC138" s="44">
        <f>IF(AH$4=0,0,求节点(AH$4:AH$9,$B$4:$B$9,求节点(其他调用!$O$4:$O$42,其他调用!$P$4:$P$42,其他调用!$AJ139)))</f>
        <v>6</v>
      </c>
      <c r="OD138" s="44">
        <f>IF(AI$4=0,0,求节点(AI$4:AI$9,$B$4:$B$9,求节点(其他调用!$O$4:$O$42,其他调用!$P$4:$P$42,其他调用!$AJ139)))</f>
        <v>6</v>
      </c>
      <c r="OE138" s="44">
        <f>IF(AJ$4=0,0,求节点(AJ$4:AJ$9,$B$4:$B$9,求节点(其他调用!$O$4:$O$42,其他调用!$P$4:$P$42,其他调用!$AJ139)))</f>
        <v>6</v>
      </c>
      <c r="OF138" s="44">
        <f>IF(AK$4=0,0,求节点(AK$4:AK$9,$B$4:$B$9,求节点(其他调用!$O$4:$O$42,其他调用!$P$4:$P$42,其他调用!$AJ139)))</f>
        <v>6</v>
      </c>
      <c r="OG138" s="44">
        <f>IF(AL$4=0,0,求节点(AL$4:AL$9,$B$4:$B$9,求节点(其他调用!$O$4:$O$42,其他调用!$P$4:$P$42,其他调用!$AJ139)))</f>
        <v>6</v>
      </c>
      <c r="OH138" s="44">
        <f>IF(AM$4=0,0,求节点(AM$4:AM$9,$B$4:$B$9,求节点(其他调用!$O$4:$O$42,其他调用!$P$4:$P$42,其他调用!$AJ139)))</f>
        <v>6</v>
      </c>
      <c r="OI138" s="44">
        <f>IF(AN$4=0,0,求节点(AN$4:AN$9,$B$4:$B$9,求节点(其他调用!$O$4:$O$42,其他调用!$P$4:$P$42,其他调用!$AJ139)))</f>
        <v>6</v>
      </c>
      <c r="OJ138" s="44">
        <f>IF(AO$4=0,0,求节点(AO$4:AO$9,$B$4:$B$9,求节点(其他调用!$O$4:$O$42,其他调用!$P$4:$P$42,其他调用!$AJ139)))</f>
        <v>6</v>
      </c>
      <c r="OK138" s="44">
        <f>IF(AP$4=0,0,求节点(AP$4:AP$9,$B$4:$B$9,求节点(其他调用!$O$4:$O$42,其他调用!$P$4:$P$42,其他调用!$AJ139)))</f>
        <v>6</v>
      </c>
      <c r="OL138" s="44">
        <f>IF(AQ$4=0,0,求节点(AQ$4:AQ$9,$B$4:$B$9,求节点(其他调用!$O$4:$O$42,其他调用!$P$4:$P$42,其他调用!$AJ139)))</f>
        <v>6</v>
      </c>
      <c r="OM138" s="44">
        <f>IF(AR$4=0,0,求节点(AR$4:AR$9,$B$4:$B$9,求节点(其他调用!$O$4:$O$42,其他调用!$P$4:$P$42,其他调用!$AJ139)))</f>
        <v>6</v>
      </c>
      <c r="ON138" s="44">
        <f>IF(AS$4=0,0,求节点(AS$4:AS$9,$B$4:$B$9,求节点(其他调用!$O$4:$O$42,其他调用!$P$4:$P$42,其他调用!$AJ139)))</f>
        <v>6</v>
      </c>
      <c r="OO138" s="44">
        <f>IF(AT$4=0,0,求节点(AT$4:AT$9,$B$4:$B$9,求节点(其他调用!$O$4:$O$42,其他调用!$P$4:$P$42,其他调用!$AJ139)))</f>
        <v>6</v>
      </c>
      <c r="OP138" s="44">
        <f>IF(AU$4=0,0,求节点(AU$4:AU$9,$B$4:$B$9,求节点(其他调用!$O$4:$O$42,其他调用!$P$4:$P$42,其他调用!$AJ139)))</f>
        <v>6</v>
      </c>
      <c r="OQ138" s="44">
        <f>IF(AV$4=0,0,求节点(AV$4:AV$9,$B$4:$B$9,求节点(其他调用!$O$4:$O$42,其他调用!$P$4:$P$42,其他调用!$AJ139)))</f>
        <v>6</v>
      </c>
      <c r="OR138" s="44">
        <f>IF(AW$4=0,0,求节点(AW$4:AW$9,$B$4:$B$9,求节点(其他调用!$O$4:$O$42,其他调用!$P$4:$P$42,其他调用!$AJ139)))</f>
        <v>6</v>
      </c>
      <c r="OS138" s="44">
        <f>IF(AX$4=0,0,求节点(AX$4:AX$9,$B$4:$B$9,求节点(其他调用!$O$4:$O$42,其他调用!$P$4:$P$42,其他调用!$AJ139)))</f>
        <v>6</v>
      </c>
      <c r="OT138" s="44">
        <f>IF(AY$4=0,0,求节点(AY$4:AY$9,$B$4:$B$9,求节点(其他调用!$O$4:$O$42,其他调用!$P$4:$P$42,其他调用!$AJ139)))</f>
        <v>6</v>
      </c>
      <c r="OU138" s="44">
        <f>IF(AZ$4=0,0,求节点(AZ$4:AZ$9,$B$4:$B$9,求节点(其他调用!$O$4:$O$42,其他调用!$P$4:$P$42,其他调用!$AJ139)))</f>
        <v>6</v>
      </c>
      <c r="OW138" s="44">
        <v>135</v>
      </c>
      <c r="OX138" s="44">
        <f>IF(C$23=0,0,求节点(C$23:C$28,$B$23:$B$28,求节点(其他调用!$AA$4:$AA$20,其他调用!$AB$4:$AB$20,$OW138)))</f>
        <v>0</v>
      </c>
      <c r="OY138" s="44">
        <f>IF(D$23=0,0,求节点(D$23:D$28,$B$23:$B$28,求节点(其他调用!$AA$4:$AA$20,其他调用!$AB$4:$AB$20,$OW138)))</f>
        <v>0</v>
      </c>
      <c r="OZ138" s="44">
        <f>IF(E$23=0,0,求节点(E$23:E$28,$B$23:$B$28,求节点(其他调用!$AA$4:$AA$20,其他调用!$AB$4:$AB$20,$OW138)))</f>
        <v>0</v>
      </c>
      <c r="PA138" s="44">
        <f>IF(F$23=0,0,求节点(F$23:F$28,$B$23:$B$28,求节点(其他调用!$AA$4:$AA$20,其他调用!$AB$4:$AB$20,$OW138)))</f>
        <v>7.6994262446787864E-3</v>
      </c>
      <c r="PB138" s="44">
        <f>IF(G$23=0,0,求节点(G$23:G$28,$B$23:$B$28,求节点(其他调用!$AA$4:$AA$20,其他调用!$AB$4:$AB$20,$OW138)))</f>
        <v>1.1549139367018291E-2</v>
      </c>
      <c r="PC138" s="44">
        <f>IF(H$23=0,0,求节点(H$23:H$28,$B$23:$B$28,求节点(其他调用!$AA$4:$AA$20,其他调用!$AB$4:$AB$20,$OW138)))</f>
        <v>1.1549139367018291E-2</v>
      </c>
      <c r="PD138" s="44">
        <f>IF(I$23=0,0,求节点(I$23:I$28,$B$23:$B$28,求节点(其他调用!$AA$4:$AA$20,其他调用!$AB$4:$AB$20,$OW138)))</f>
        <v>1.7498696010633807E-2</v>
      </c>
      <c r="PE138" s="44">
        <f>IF(J$23=0,0,求节点(J$23:J$28,$B$23:$B$28,求节点(其他调用!$AA$4:$AA$20,其他调用!$AB$4:$AB$20,$OW138)))</f>
        <v>0</v>
      </c>
      <c r="PF138" s="44">
        <f>IF(K$23=0,0,求节点(K$23:K$28,$B$23:$B$28,求节点(其他调用!$AA$4:$AA$20,其他调用!$AB$4:$AB$20,$OW138)))</f>
        <v>1.1549139367018291E-2</v>
      </c>
      <c r="PG138" s="44">
        <f>IF(L$23=0,0,求节点(L$23:L$28,$B$23:$B$28,求节点(其他调用!$AA$4:$AA$20,其他调用!$AB$4:$AB$20,$OW138)))</f>
        <v>0</v>
      </c>
      <c r="PH138" s="44">
        <f>IF(M$23=0,0,求节点(M$23:M$28,$B$23:$B$28,求节点(其他调用!$AA$4:$AA$20,其他调用!$AB$4:$AB$20,$OW138)))</f>
        <v>0</v>
      </c>
      <c r="PI138" s="44">
        <f>IF(N$23=0,0,求节点(N$23:N$28,$B$23:$B$28,求节点(其他调用!$AA$4:$AA$20,其他调用!$AB$4:$AB$20,$OW138)))</f>
        <v>0</v>
      </c>
      <c r="PJ138" s="44">
        <f>IF(O$23=0,0,求节点(O$23:O$28,$B$23:$B$28,求节点(其他调用!$AA$4:$AA$20,其他调用!$AB$4:$AB$20,$OW138)))</f>
        <v>0</v>
      </c>
      <c r="PK138" s="44">
        <f>IF(P$23=0,0,求节点(P$23:P$28,$B$23:$B$28,求节点(其他调用!$AA$4:$AA$20,其他调用!$AB$4:$AB$20,$OW138)))</f>
        <v>0</v>
      </c>
      <c r="PL138" s="44">
        <f>IF(Q$23=0,0,求节点(Q$23:Q$28,$B$23:$B$28,求节点(其他调用!$AA$4:$AA$20,其他调用!$AB$4:$AB$20,$OW138)))</f>
        <v>0</v>
      </c>
      <c r="PM138" s="44">
        <f>IF(R$23=0,0,求节点(R$23:R$28,$B$23:$B$28,求节点(其他调用!$AA$4:$AA$20,其他调用!$AB$4:$AB$20,$OW138)))</f>
        <v>0</v>
      </c>
      <c r="PN138" s="44">
        <f>IF(S$23=0,0,求节点(S$23:S$28,$B$23:$B$28,求节点(其他调用!$AA$4:$AA$20,其他调用!$AB$4:$AB$20,$OW138)))</f>
        <v>0</v>
      </c>
      <c r="PO138" s="44">
        <f>IF(T$23=0,0,求节点(T$23:T$28,$B$23:$B$28,求节点(其他调用!$AA$4:$AA$20,其他调用!$AB$4:$AB$20,$OW138)))</f>
        <v>0</v>
      </c>
      <c r="PP138" s="44">
        <f>IF(U$23=0,0,求节点(U$23:U$28,$B$23:$B$28,求节点(其他调用!$AA$4:$AA$20,其他调用!$AB$4:$AB$20,$OW138)))</f>
        <v>0</v>
      </c>
      <c r="PQ138" s="44">
        <f>IF(V$23=0,0,求节点(V$23:V$28,$B$23:$B$28,求节点(其他调用!$AA$4:$AA$20,其他调用!$AB$4:$AB$20,$OW138)))</f>
        <v>0</v>
      </c>
    </row>
    <row r="139" spans="61:433" x14ac:dyDescent="0.2">
      <c r="BI139" s="44">
        <v>136</v>
      </c>
      <c r="BJ139" s="44">
        <f>IF(C$4=0,0,求节点(C$4:C$9,$B$4:$B$9,求节点(其他调用!$C$4:$C$42,其他调用!$D$4:$D$42,其他调用!$AF140)))</f>
        <v>6</v>
      </c>
      <c r="BK139" s="44">
        <f>IF(D$4=0,0,求节点(D$4:D$9,$B$4:$B$9,求节点(其他调用!$C$4:$C$42,其他调用!$D$4:$D$42,其他调用!$AF140)))</f>
        <v>6</v>
      </c>
      <c r="BL139" s="44">
        <f>IF(E$4=0,0,求节点(E$4:E$9,$B$4:$B$9,求节点(其他调用!$C$4:$C$42,其他调用!$D$4:$D$42,其他调用!$AF140)))</f>
        <v>6</v>
      </c>
      <c r="BM139" s="44">
        <f>IF(F$4=0,0,求节点(F$4:F$9,$B$4:$B$9,求节点(其他调用!$C$4:$C$42,其他调用!$D$4:$D$42,其他调用!$AF140)))</f>
        <v>0</v>
      </c>
      <c r="BN139" s="44">
        <f>IF(G$4=0,0,求节点(G$4:G$9,$B$4:$B$9,求节点(其他调用!$C$4:$C$42,其他调用!$D$4:$D$42,其他调用!$AF140)))</f>
        <v>0</v>
      </c>
      <c r="BO139" s="44">
        <f>IF(H$4=0,0,求节点(H$4:H$9,$B$4:$B$9,求节点(其他调用!$C$4:$C$42,其他调用!$D$4:$D$42,其他调用!$AF140)))</f>
        <v>0</v>
      </c>
      <c r="BP139" s="44">
        <f>IF(I$4=0,0,求节点(I$4:I$9,$B$4:$B$9,求节点(其他调用!$C$4:$C$42,其他调用!$D$4:$D$42,其他调用!$AF140)))</f>
        <v>0</v>
      </c>
      <c r="BQ139" s="44">
        <f>IF(J$4=0,0,求节点(J$4:J$9,$B$4:$B$9,求节点(其他调用!$C$4:$C$42,其他调用!$D$4:$D$42,其他调用!$AF140)))</f>
        <v>0</v>
      </c>
      <c r="BR139" s="44">
        <f>IF(K$4=0,0,求节点(K$4:K$9,$B$4:$B$9,求节点(其他调用!$C$4:$C$42,其他调用!$D$4:$D$42,其他调用!$AF140)))</f>
        <v>0</v>
      </c>
      <c r="BS139" s="44">
        <f>IF(L$4=0,0,求节点(L$4:L$9,$B$4:$B$9,求节点(其他调用!$C$4:$C$42,其他调用!$D$4:$D$42,其他调用!$AF140)))</f>
        <v>0</v>
      </c>
      <c r="BT139" s="44">
        <f>IF(M$4=0,0,求节点(M$4:M$9,$B$4:$B$9,求节点(其他调用!$C$4:$C$42,其他调用!$D$4:$D$42,其他调用!$AF140)))</f>
        <v>0</v>
      </c>
      <c r="BU139" s="44">
        <f>IF(N$4=0,0,求节点(N$4:N$9,$B$4:$B$9,求节点(其他调用!$C$4:$C$42,其他调用!$D$4:$D$42,其他调用!$AF140)))</f>
        <v>0</v>
      </c>
      <c r="BV139" s="44">
        <f>IF(O$4=0,0,求节点(O$4:O$9,$B$4:$B$9,求节点(其他调用!$C$4:$C$42,其他调用!$D$4:$D$42,其他调用!$AF140)))</f>
        <v>0</v>
      </c>
      <c r="BW139" s="44">
        <f>IF(P$4=0,0,求节点(P$4:P$9,$B$4:$B$9,求节点(其他调用!$C$4:$C$42,其他调用!$D$4:$D$42,其他调用!$AF140)))</f>
        <v>0</v>
      </c>
      <c r="BX139" s="44">
        <f>IF(Q$4=0,0,求节点(Q$4:Q$9,$B$4:$B$9,求节点(其他调用!$C$4:$C$42,其他调用!$D$4:$D$42,其他调用!$AF140)))</f>
        <v>0</v>
      </c>
      <c r="BY139" s="44">
        <f>IF(R$4=0,0,求节点(R$4:R$9,$B$4:$B$9,求节点(其他调用!$C$4:$C$42,其他调用!$D$4:$D$42,其他调用!$AF140)))</f>
        <v>0</v>
      </c>
      <c r="BZ139" s="44">
        <f>IF(S$4=0,0,求节点(S$4:S$9,$B$4:$B$9,求节点(其他调用!$C$4:$C$42,其他调用!$D$4:$D$42,其他调用!$AF140)))</f>
        <v>6</v>
      </c>
      <c r="CA139" s="44">
        <f>IF(T$4=0,0,求节点(T$4:T$9,$B$4:$B$9,求节点(其他调用!$C$4:$C$42,其他调用!$D$4:$D$42,其他调用!$AF140)))</f>
        <v>6</v>
      </c>
      <c r="CB139" s="44">
        <f>IF(U$4=0,0,求节点(U$4:U$9,$B$4:$B$9,求节点(其他调用!$C$4:$C$42,其他调用!$D$4:$D$42,其他调用!$AF140)))</f>
        <v>6</v>
      </c>
      <c r="CC139" s="44">
        <f>IF(V$4=0,0,求节点(V$4:V$9,$B$4:$B$9,求节点(其他调用!$C$4:$C$42,其他调用!$D$4:$D$42,其他调用!$AF140)))</f>
        <v>0</v>
      </c>
      <c r="CD139" s="44">
        <f>IF(W$4=0,0,求节点(W$4:W$9,$B$4:$B$9,求节点(其他调用!$C$4:$C$42,其他调用!$D$4:$D$42,其他调用!$AF140)))</f>
        <v>6</v>
      </c>
      <c r="CE139" s="44">
        <f>IF(X$4=0,0,求节点(X$4:X$9,$B$4:$B$9,求节点(其他调用!$C$4:$C$42,其他调用!$D$4:$D$42,其他调用!$AF140)))</f>
        <v>6</v>
      </c>
      <c r="CF139" s="44">
        <f>IF(Y$4=0,0,求节点(Y$4:Y$9,$B$4:$B$9,求节点(其他调用!$C$4:$C$42,其他调用!$D$4:$D$42,其他调用!$AF140)))</f>
        <v>6</v>
      </c>
      <c r="CG139" s="44">
        <f>IF(Z$4=0,0,求节点(Z$4:Z$9,$B$4:$B$9,求节点(其他调用!$C$4:$C$42,其他调用!$D$4:$D$42,其他调用!$AF140)))</f>
        <v>0</v>
      </c>
      <c r="CH139" s="44">
        <f>IF(AA$4=0,0,求节点(AA$4:AA$9,$B$4:$B$9,求节点(其他调用!$C$4:$C$42,其他调用!$D$4:$D$42,其他调用!$AF140)))</f>
        <v>6</v>
      </c>
      <c r="CI139" s="44">
        <f>IF(AB$4=0,0,求节点(AB$4:AB$9,$B$4:$B$9,求节点(其他调用!$C$4:$C$42,其他调用!$D$4:$D$42,其他调用!$AF140)))</f>
        <v>6</v>
      </c>
      <c r="CJ139" s="44">
        <f>IF(AC$4=0,0,求节点(AC$4:AC$9,$B$4:$B$9,求节点(其他调用!$C$4:$C$42,其他调用!$D$4:$D$42,其他调用!$AF140)))</f>
        <v>6</v>
      </c>
      <c r="CK139" s="44">
        <f>IF(AD$4=0,0,求节点(AD$4:AD$9,$B$4:$B$9,求节点(其他调用!$C$4:$C$42,其他调用!$D$4:$D$42,其他调用!$AF140)))</f>
        <v>6</v>
      </c>
      <c r="CL139" s="44">
        <f>IF(AE$4=0,0,求节点(AE$4:AE$9,$B$4:$B$9,求节点(其他调用!$C$4:$C$42,其他调用!$D$4:$D$42,其他调用!$AF140)))</f>
        <v>6</v>
      </c>
      <c r="CM139" s="44">
        <f>IF(AF$4=0,0,求节点(AF$4:AF$9,$B$4:$B$9,求节点(其他调用!$C$4:$C$42,其他调用!$D$4:$D$42,其他调用!$AF140)))</f>
        <v>6</v>
      </c>
      <c r="CN139" s="44">
        <f>IF(AG$4=0,0,求节点(AG$4:AG$9,$B$4:$B$9,求节点(其他调用!$C$4:$C$42,其他调用!$D$4:$D$42,其他调用!$AF140)))</f>
        <v>6</v>
      </c>
      <c r="CO139" s="44">
        <f>IF(AH$4=0,0,求节点(AH$4:AH$9,$B$4:$B$9,求节点(其他调用!$C$4:$C$42,其他调用!$D$4:$D$42,其他调用!$AF140)))</f>
        <v>6</v>
      </c>
      <c r="CP139" s="44">
        <f>IF(AI$4=0,0,求节点(AI$4:AI$9,$B$4:$B$9,求节点(其他调用!$C$4:$C$42,其他调用!$D$4:$D$42,其他调用!$AF140)))</f>
        <v>6</v>
      </c>
      <c r="CQ139" s="44">
        <f>IF(AJ$4=0,0,求节点(AJ$4:AJ$9,$B$4:$B$9,求节点(其他调用!$C$4:$C$42,其他调用!$D$4:$D$42,其他调用!$AF140)))</f>
        <v>6</v>
      </c>
      <c r="CR139" s="44">
        <f>IF(AK$4=0,0,求节点(AK$4:AK$9,$B$4:$B$9,求节点(其他调用!$C$4:$C$42,其他调用!$D$4:$D$42,其他调用!$AF140)))</f>
        <v>6</v>
      </c>
      <c r="CS139" s="44">
        <f>IF(AL$4=0,0,求节点(AL$4:AL$9,$B$4:$B$9,求节点(其他调用!$C$4:$C$42,其他调用!$D$4:$D$42,其他调用!$AF140)))</f>
        <v>6</v>
      </c>
      <c r="CT139" s="44">
        <f>IF(AM$4=0,0,求节点(AM$4:AM$9,$B$4:$B$9,求节点(其他调用!$C$4:$C$42,其他调用!$D$4:$D$42,其他调用!$AF140)))</f>
        <v>6</v>
      </c>
      <c r="CU139" s="44">
        <f>IF(AN$4=0,0,求节点(AN$4:AN$9,$B$4:$B$9,求节点(其他调用!$C$4:$C$42,其他调用!$D$4:$D$42,其他调用!$AF140)))</f>
        <v>6</v>
      </c>
      <c r="CV139" s="44">
        <f>IF(AO$4=0,0,求节点(AO$4:AO$9,$B$4:$B$9,求节点(其他调用!$C$4:$C$42,其他调用!$D$4:$D$42,其他调用!$AF140)))</f>
        <v>6</v>
      </c>
      <c r="CW139" s="44">
        <f>IF(AP$4=0,0,求节点(AP$4:AP$9,$B$4:$B$9,求节点(其他调用!$C$4:$C$42,其他调用!$D$4:$D$42,其他调用!$AF140)))</f>
        <v>6</v>
      </c>
      <c r="CX139" s="44">
        <f>IF(AQ$4=0,0,求节点(AQ$4:AQ$9,$B$4:$B$9,求节点(其他调用!$C$4:$C$42,其他调用!$D$4:$D$42,其他调用!$AF140)))</f>
        <v>6</v>
      </c>
      <c r="CY139" s="44">
        <f>IF(AR$4=0,0,求节点(AR$4:AR$9,$B$4:$B$9,求节点(其他调用!$C$4:$C$42,其他调用!$D$4:$D$42,其他调用!$AF140)))</f>
        <v>6</v>
      </c>
      <c r="CZ139" s="44">
        <f>IF(AS$4=0,0,求节点(AS$4:AS$9,$B$4:$B$9,求节点(其他调用!$C$4:$C$42,其他调用!$D$4:$D$42,其他调用!$AF140)))</f>
        <v>6</v>
      </c>
      <c r="DA139" s="44">
        <f>IF(AT$4=0,0,求节点(AT$4:AT$9,$B$4:$B$9,求节点(其他调用!$C$4:$C$42,其他调用!$D$4:$D$42,其他调用!$AF140)))</f>
        <v>6</v>
      </c>
      <c r="DB139" s="44">
        <f>IF(AU$4=0,0,求节点(AU$4:AU$9,$B$4:$B$9,求节点(其他调用!$C$4:$C$42,其他调用!$D$4:$D$42,其他调用!$AF140)))</f>
        <v>6</v>
      </c>
      <c r="DC139" s="44">
        <f>IF(AV$4=0,0,求节点(AV$4:AV$9,$B$4:$B$9,求节点(其他调用!$C$4:$C$42,其他调用!$D$4:$D$42,其他调用!$AF140)))</f>
        <v>6</v>
      </c>
      <c r="DD139" s="44">
        <f>IF(AW$4=0,0,求节点(AW$4:AW$9,$B$4:$B$9,求节点(其他调用!$C$4:$C$42,其他调用!$D$4:$D$42,其他调用!$AF140)))</f>
        <v>6</v>
      </c>
      <c r="DE139" s="44">
        <f>IF(AX$4=0,0,求节点(AX$4:AX$9,$B$4:$B$9,求节点(其他调用!$C$4:$C$42,其他调用!$D$4:$D$42,其他调用!$AF140)))</f>
        <v>6</v>
      </c>
      <c r="DF139" s="44">
        <f>IF(AY$4=0,0,求节点(AY$4:AY$9,$B$4:$B$9,求节点(其他调用!$C$4:$C$42,其他调用!$D$4:$D$42,其他调用!$AF140)))</f>
        <v>6</v>
      </c>
      <c r="DG139" s="44">
        <f>IF(AZ$4=0,0,求节点(AZ$4:AZ$9,$B$4:$B$9,求节点(其他调用!$C$4:$C$42,其他调用!$D$4:$D$42,其他调用!$AF140)))</f>
        <v>6</v>
      </c>
      <c r="DI139" s="44">
        <v>136</v>
      </c>
      <c r="DJ139" s="44">
        <f>IF(C$23=0,0,求节点(C$23:C$28,$B$23:$B$28,求节点(其他调用!$S$4:$S$20,其他调用!$T$4:$T$20,$DI139)))</f>
        <v>0</v>
      </c>
      <c r="DK139" s="44">
        <f>IF(D$23=0,0,求节点(D$23:D$28,$B$23:$B$28,求节点(其他调用!$S$4:$S$20,其他调用!$T$4:$T$20,$DI139)))</f>
        <v>0</v>
      </c>
      <c r="DL139" s="44">
        <f>IF(E$23=0,0,求节点(E$23:E$28,$B$23:$B$28,求节点(其他调用!$S$4:$S$20,其他调用!$T$4:$T$20,$DI139)))</f>
        <v>0</v>
      </c>
      <c r="DM139" s="44">
        <f>IF(F$23=0,0,求节点(F$23:F$28,$B$23:$B$28,求节点(其他调用!$S$4:$S$20,其他调用!$T$4:$T$20,$DI139)))</f>
        <v>7.1917717670078041E-3</v>
      </c>
      <c r="DN139" s="44">
        <f>IF(G$23=0,0,求节点(G$23:G$28,$B$23:$B$28,求节点(其他调用!$S$4:$S$20,其他调用!$T$4:$T$20,$DI139)))</f>
        <v>1.0787657650511595E-2</v>
      </c>
      <c r="DO139" s="44">
        <f>IF(H$23=0,0,求节点(H$23:H$28,$B$23:$B$28,求节点(其他调用!$S$4:$S$20,其他调用!$T$4:$T$20,$DI139)))</f>
        <v>1.0787657650511595E-2</v>
      </c>
      <c r="DP139" s="44">
        <f>IF(I$23=0,0,求节点(I$23:I$28,$B$23:$B$28,求节点(其他调用!$S$4:$S$20,其他调用!$T$4:$T$20,$DI139)))</f>
        <v>1.6344935834108454E-2</v>
      </c>
      <c r="DQ139" s="44">
        <f>IF(J$23=0,0,求节点(J$23:J$28,$B$23:$B$28,求节点(其他调用!$S$4:$S$20,其他调用!$T$4:$T$20,$DI139)))</f>
        <v>0</v>
      </c>
      <c r="DR139" s="44">
        <f>IF(K$23=0,0,求节点(K$23:K$28,$B$23:$B$28,求节点(其他调用!$S$4:$S$20,其他调用!$T$4:$T$20,$DI139)))</f>
        <v>1.0787657650511595E-2</v>
      </c>
      <c r="DS139" s="44">
        <f>IF(L$23=0,0,求节点(L$23:L$28,$B$23:$B$28,求节点(其他调用!$S$4:$S$20,其他调用!$T$4:$T$20,$DI139)))</f>
        <v>0</v>
      </c>
      <c r="DT139" s="44">
        <f>IF(M$23=0,0,求节点(M$23:M$28,$B$23:$B$28,求节点(其他调用!$S$4:$S$20,其他调用!$T$4:$T$20,$DI139)))</f>
        <v>0</v>
      </c>
      <c r="DU139" s="44">
        <f>IF(N$23=0,0,求节点(N$23:N$28,$B$23:$B$28,求节点(其他调用!$S$4:$S$20,其他调用!$T$4:$T$20,$DI139)))</f>
        <v>0</v>
      </c>
      <c r="DV139" s="44">
        <f>IF(O$23=0,0,求节点(O$23:O$28,$B$23:$B$28,求节点(其他调用!$S$4:$S$20,其他调用!$T$4:$T$20,$DI139)))</f>
        <v>0</v>
      </c>
      <c r="DW139" s="44">
        <f>IF(P$23=0,0,求节点(P$23:P$28,$B$23:$B$28,求节点(其他调用!$S$4:$S$20,其他调用!$T$4:$T$20,$DI139)))</f>
        <v>0</v>
      </c>
      <c r="DX139" s="44">
        <f>IF(Q$23=0,0,求节点(Q$23:Q$28,$B$23:$B$28,求节点(其他调用!$S$4:$S$20,其他调用!$T$4:$T$20,$DI139)))</f>
        <v>0</v>
      </c>
      <c r="DY139" s="44">
        <f>IF(R$23=0,0,求节点(R$23:R$28,$B$23:$B$28,求节点(其他调用!$S$4:$S$20,其他调用!$T$4:$T$20,$DI139)))</f>
        <v>0</v>
      </c>
      <c r="DZ139" s="44">
        <f>IF(S$23=0,0,求节点(S$23:S$28,$B$23:$B$28,求节点(其他调用!$S$4:$S$20,其他调用!$T$4:$T$20,$DI139)))</f>
        <v>0</v>
      </c>
      <c r="EA139" s="44">
        <f>IF(T$23=0,0,求节点(T$23:T$28,$B$23:$B$28,求节点(其他调用!$S$4:$S$20,其他调用!$T$4:$T$20,$DI139)))</f>
        <v>0</v>
      </c>
      <c r="EB139" s="44">
        <f>IF(U$23=0,0,求节点(U$23:U$28,$B$23:$B$28,求节点(其他调用!$S$4:$S$20,其他调用!$T$4:$T$20,$DI139)))</f>
        <v>0</v>
      </c>
      <c r="EC139" s="44">
        <f>IF(V$23=0,0,求节点(V$23:V$28,$B$23:$B$28,求节点(其他调用!$S$4:$S$20,其他调用!$T$4:$T$20,$DI139)))</f>
        <v>0</v>
      </c>
      <c r="EF139" s="44">
        <v>136</v>
      </c>
      <c r="EG139" s="44">
        <f>IF(C$4=0,0,求节点(C$4:C$9,$B$4:$B$9,求节点(其他调用!$F$4:$F$42,其他调用!$G$4:$G$42,其他调用!$AG140)))</f>
        <v>6</v>
      </c>
      <c r="EH139" s="44">
        <f>IF(D$4=0,0,求节点(D$4:D$9,$B$4:$B$9,求节点(其他调用!$F$4:$F$42,其他调用!$G$4:$G$42,其他调用!$AG140)))</f>
        <v>6</v>
      </c>
      <c r="EI139" s="44">
        <f>IF(E$4=0,0,求节点(E$4:E$9,$B$4:$B$9,求节点(其他调用!$F$4:$F$42,其他调用!$G$4:$G$42,其他调用!$AG140)))</f>
        <v>6</v>
      </c>
      <c r="EJ139" s="44">
        <f>IF(F$4=0,0,求节点(F$4:F$9,$B$4:$B$9,求节点(其他调用!$F$4:$F$42,其他调用!$G$4:$G$42,其他调用!$AG140)))</f>
        <v>0</v>
      </c>
      <c r="EK139" s="44">
        <f>IF(G$4=0,0,求节点(G$4:G$9,$B$4:$B$9,求节点(其他调用!$F$4:$F$42,其他调用!$G$4:$G$42,其他调用!$AG140)))</f>
        <v>0</v>
      </c>
      <c r="EL139" s="44">
        <f>IF(H$4=0,0,求节点(H$4:H$9,$B$4:$B$9,求节点(其他调用!$F$4:$F$42,其他调用!$G$4:$G$42,其他调用!$AG140)))</f>
        <v>0</v>
      </c>
      <c r="EM139" s="44">
        <f>IF(I$4=0,0,求节点(I$4:I$9,$B$4:$B$9,求节点(其他调用!$F$4:$F$42,其他调用!$G$4:$G$42,其他调用!$AG140)))</f>
        <v>0</v>
      </c>
      <c r="EN139" s="44">
        <f>IF(J$4=0,0,求节点(J$4:J$9,$B$4:$B$9,求节点(其他调用!$F$4:$F$42,其他调用!$G$4:$G$42,其他调用!$AG140)))</f>
        <v>0</v>
      </c>
      <c r="EO139" s="44">
        <f>IF(K$4=0,0,求节点(K$4:K$9,$B$4:$B$9,求节点(其他调用!$F$4:$F$42,其他调用!$G$4:$G$42,其他调用!$AG140)))</f>
        <v>0</v>
      </c>
      <c r="EP139" s="44">
        <f>IF(L$4=0,0,求节点(L$4:L$9,$B$4:$B$9,求节点(其他调用!$F$4:$F$42,其他调用!$G$4:$G$42,其他调用!$AG140)))</f>
        <v>0</v>
      </c>
      <c r="EQ139" s="44">
        <f>IF(M$4=0,0,求节点(M$4:M$9,$B$4:$B$9,求节点(其他调用!$F$4:$F$42,其他调用!$G$4:$G$42,其他调用!$AG140)))</f>
        <v>0</v>
      </c>
      <c r="ER139" s="44">
        <f>IF(N$4=0,0,求节点(N$4:N$9,$B$4:$B$9,求节点(其他调用!$F$4:$F$42,其他调用!$G$4:$G$42,其他调用!$AG140)))</f>
        <v>0</v>
      </c>
      <c r="ES139" s="44">
        <f>IF(O$4=0,0,求节点(O$4:O$9,$B$4:$B$9,求节点(其他调用!$F$4:$F$42,其他调用!$G$4:$G$42,其他调用!$AG140)))</f>
        <v>0</v>
      </c>
      <c r="ET139" s="44">
        <f>IF(P$4=0,0,求节点(P$4:P$9,$B$4:$B$9,求节点(其他调用!$F$4:$F$42,其他调用!$G$4:$G$42,其他调用!$AG140)))</f>
        <v>0</v>
      </c>
      <c r="EU139" s="44">
        <f>IF(Q$4=0,0,求节点(Q$4:Q$9,$B$4:$B$9,求节点(其他调用!$F$4:$F$42,其他调用!$G$4:$G$42,其他调用!$AG140)))</f>
        <v>0</v>
      </c>
      <c r="EV139" s="44">
        <f>IF(R$4=0,0,求节点(R$4:R$9,$B$4:$B$9,求节点(其他调用!$F$4:$F$42,其他调用!$G$4:$G$42,其他调用!$AG140)))</f>
        <v>0</v>
      </c>
      <c r="EW139" s="44">
        <f>IF(S$4=0,0,求节点(S$4:S$9,$B$4:$B$9,求节点(其他调用!$F$4:$F$42,其他调用!$G$4:$G$42,其他调用!$AG140)))</f>
        <v>6</v>
      </c>
      <c r="EX139" s="44">
        <f>IF(T$4=0,0,求节点(T$4:T$9,$B$4:$B$9,求节点(其他调用!$F$4:$F$42,其他调用!$G$4:$G$42,其他调用!$AG140)))</f>
        <v>6</v>
      </c>
      <c r="EY139" s="44">
        <f>IF(U$4=0,0,求节点(U$4:U$9,$B$4:$B$9,求节点(其他调用!$F$4:$F$42,其他调用!$G$4:$G$42,其他调用!$AG140)))</f>
        <v>6</v>
      </c>
      <c r="EZ139" s="44">
        <f>IF(V$4=0,0,求节点(V$4:V$9,$B$4:$B$9,求节点(其他调用!$F$4:$F$42,其他调用!$G$4:$G$42,其他调用!$AG140)))</f>
        <v>0</v>
      </c>
      <c r="FA139" s="44">
        <f>IF(W$4=0,0,求节点(W$4:W$9,$B$4:$B$9,求节点(其他调用!$F$4:$F$42,其他调用!$G$4:$G$42,其他调用!$AG140)))</f>
        <v>6</v>
      </c>
      <c r="FB139" s="44">
        <f>IF(X$4=0,0,求节点(X$4:X$9,$B$4:$B$9,求节点(其他调用!$F$4:$F$42,其他调用!$G$4:$G$42,其他调用!$AG140)))</f>
        <v>6</v>
      </c>
      <c r="FC139" s="44">
        <f>IF(Y$4=0,0,求节点(Y$4:Y$9,$B$4:$B$9,求节点(其他调用!$F$4:$F$42,其他调用!$G$4:$G$42,其他调用!$AG140)))</f>
        <v>6</v>
      </c>
      <c r="FD139" s="44">
        <f>IF(Z$4=0,0,求节点(Z$4:Z$9,$B$4:$B$9,求节点(其他调用!$F$4:$F$42,其他调用!$G$4:$G$42,其他调用!$AG140)))</f>
        <v>0</v>
      </c>
      <c r="FE139" s="44">
        <f>IF(AA$4=0,0,求节点(AA$4:AA$9,$B$4:$B$9,求节点(其他调用!$F$4:$F$42,其他调用!$G$4:$G$42,其他调用!$AG140)))</f>
        <v>6</v>
      </c>
      <c r="FF139" s="44">
        <f>IF(AB$4=0,0,求节点(AB$4:AB$9,$B$4:$B$9,求节点(其他调用!$F$4:$F$42,其他调用!$G$4:$G$42,其他调用!$AG140)))</f>
        <v>6</v>
      </c>
      <c r="FG139" s="44">
        <f>IF(AC$4=0,0,求节点(AC$4:AC$9,$B$4:$B$9,求节点(其他调用!$F$4:$F$42,其他调用!$G$4:$G$42,其他调用!$AG140)))</f>
        <v>6</v>
      </c>
      <c r="FH139" s="44">
        <f>IF(AD$4=0,0,求节点(AD$4:AD$9,$B$4:$B$9,求节点(其他调用!$F$4:$F$42,其他调用!$G$4:$G$42,其他调用!$AG140)))</f>
        <v>6</v>
      </c>
      <c r="FI139" s="44">
        <f>IF(AE$4=0,0,求节点(AE$4:AE$9,$B$4:$B$9,求节点(其他调用!$F$4:$F$42,其他调用!$G$4:$G$42,其他调用!$AG140)))</f>
        <v>6</v>
      </c>
      <c r="FJ139" s="44">
        <f>IF(AF$4=0,0,求节点(AF$4:AF$9,$B$4:$B$9,求节点(其他调用!$F$4:$F$42,其他调用!$G$4:$G$42,其他调用!$AG140)))</f>
        <v>6</v>
      </c>
      <c r="FK139" s="44">
        <f>IF(AG$4=0,0,求节点(AG$4:AG$9,$B$4:$B$9,求节点(其他调用!$F$4:$F$42,其他调用!$G$4:$G$42,其他调用!$AG140)))</f>
        <v>6</v>
      </c>
      <c r="FL139" s="44">
        <f>IF(AH$4=0,0,求节点(AH$4:AH$9,$B$4:$B$9,求节点(其他调用!$F$4:$F$42,其他调用!$G$4:$G$42,其他调用!$AG140)))</f>
        <v>6</v>
      </c>
      <c r="FM139" s="44">
        <f>IF(AI$4=0,0,求节点(AI$4:AI$9,$B$4:$B$9,求节点(其他调用!$F$4:$F$42,其他调用!$G$4:$G$42,其他调用!$AG140)))</f>
        <v>6</v>
      </c>
      <c r="FN139" s="44">
        <f>IF(AJ$4=0,0,求节点(AJ$4:AJ$9,$B$4:$B$9,求节点(其他调用!$F$4:$F$42,其他调用!$G$4:$G$42,其他调用!$AG140)))</f>
        <v>6</v>
      </c>
      <c r="FO139" s="44">
        <f>IF(AK$4=0,0,求节点(AK$4:AK$9,$B$4:$B$9,求节点(其他调用!$F$4:$F$42,其他调用!$G$4:$G$42,其他调用!$AG140)))</f>
        <v>6</v>
      </c>
      <c r="FP139" s="44">
        <f>IF(AL$4=0,0,求节点(AL$4:AL$9,$B$4:$B$9,求节点(其他调用!$F$4:$F$42,其他调用!$G$4:$G$42,其他调用!$AG140)))</f>
        <v>6</v>
      </c>
      <c r="FQ139" s="44">
        <f>IF(AM$4=0,0,求节点(AM$4:AM$9,$B$4:$B$9,求节点(其他调用!$F$4:$F$42,其他调用!$G$4:$G$42,其他调用!$AG140)))</f>
        <v>6</v>
      </c>
      <c r="FR139" s="44">
        <f>IF(AN$4=0,0,求节点(AN$4:AN$9,$B$4:$B$9,求节点(其他调用!$F$4:$F$42,其他调用!$G$4:$G$42,其他调用!$AG140)))</f>
        <v>6</v>
      </c>
      <c r="FS139" s="44">
        <f>IF(AO$4=0,0,求节点(AO$4:AO$9,$B$4:$B$9,求节点(其他调用!$F$4:$F$42,其他调用!$G$4:$G$42,其他调用!$AG140)))</f>
        <v>6</v>
      </c>
      <c r="FT139" s="44">
        <f>IF(AP$4=0,0,求节点(AP$4:AP$9,$B$4:$B$9,求节点(其他调用!$F$4:$F$42,其他调用!$G$4:$G$42,其他调用!$AG140)))</f>
        <v>6</v>
      </c>
      <c r="FU139" s="44">
        <f>IF(AQ$4=0,0,求节点(AQ$4:AQ$9,$B$4:$B$9,求节点(其他调用!$F$4:$F$42,其他调用!$G$4:$G$42,其他调用!$AG140)))</f>
        <v>6</v>
      </c>
      <c r="FV139" s="44">
        <f>IF(AR$4=0,0,求节点(AR$4:AR$9,$B$4:$B$9,求节点(其他调用!$F$4:$F$42,其他调用!$G$4:$G$42,其他调用!$AG140)))</f>
        <v>6</v>
      </c>
      <c r="FW139" s="44">
        <f>IF(AS$4=0,0,求节点(AS$4:AS$9,$B$4:$B$9,求节点(其他调用!$F$4:$F$42,其他调用!$G$4:$G$42,其他调用!$AG140)))</f>
        <v>6</v>
      </c>
      <c r="FX139" s="44">
        <f>IF(AT$4=0,0,求节点(AT$4:AT$9,$B$4:$B$9,求节点(其他调用!$F$4:$F$42,其他调用!$G$4:$G$42,其他调用!$AG140)))</f>
        <v>6</v>
      </c>
      <c r="FY139" s="44">
        <f>IF(AU$4=0,0,求节点(AU$4:AU$9,$B$4:$B$9,求节点(其他调用!$F$4:$F$42,其他调用!$G$4:$G$42,其他调用!$AG140)))</f>
        <v>6</v>
      </c>
      <c r="FZ139" s="44">
        <f>IF(AV$4=0,0,求节点(AV$4:AV$9,$B$4:$B$9,求节点(其他调用!$F$4:$F$42,其他调用!$G$4:$G$42,其他调用!$AG140)))</f>
        <v>6</v>
      </c>
      <c r="GA139" s="44">
        <f>IF(AW$4=0,0,求节点(AW$4:AW$9,$B$4:$B$9,求节点(其他调用!$F$4:$F$42,其他调用!$G$4:$G$42,其他调用!$AG140)))</f>
        <v>6</v>
      </c>
      <c r="GB139" s="44">
        <f>IF(AX$4=0,0,求节点(AX$4:AX$9,$B$4:$B$9,求节点(其他调用!$F$4:$F$42,其他调用!$G$4:$G$42,其他调用!$AG140)))</f>
        <v>6</v>
      </c>
      <c r="GC139" s="44">
        <f>IF(AY$4=0,0,求节点(AY$4:AY$9,$B$4:$B$9,求节点(其他调用!$F$4:$F$42,其他调用!$G$4:$G$42,其他调用!$AG140)))</f>
        <v>6</v>
      </c>
      <c r="GD139" s="44">
        <f>IF(AZ$4=0,0,求节点(AZ$4:AZ$9,$B$4:$B$9,求节点(其他调用!$F$4:$F$42,其他调用!$G$4:$G$42,其他调用!$AG140)))</f>
        <v>6</v>
      </c>
      <c r="GF139" s="44">
        <v>136</v>
      </c>
      <c r="GG139" s="44">
        <f>IF(C$23=0,0,求节点(C$23:C$28,$B$23:$B$28,求节点(其他调用!$U$4:$U$20,其他调用!$V$4:$V$20,$GF139)))</f>
        <v>0</v>
      </c>
      <c r="GH139" s="44">
        <f>IF(D$23=0,0,求节点(D$23:D$28,$B$23:$B$28,求节点(其他调用!$U$4:$U$20,其他调用!$V$4:$V$20,$GF139)))</f>
        <v>0</v>
      </c>
      <c r="GI139" s="44">
        <f>IF(E$23=0,0,求节点(E$23:E$28,$B$23:$B$28,求节点(其他调用!$U$4:$U$20,其他调用!$V$4:$V$20,$GF139)))</f>
        <v>0</v>
      </c>
      <c r="GJ139" s="44">
        <f>IF(F$23=0,0,求节点(F$23:F$28,$B$23:$B$28,求节点(其他调用!$U$4:$U$20,其他调用!$V$4:$V$20,$GF139)))</f>
        <v>0</v>
      </c>
      <c r="GK139" s="44">
        <f>IF(G$23=0,0,求节点(G$23:G$28,$B$23:$B$28,求节点(其他调用!$U$4:$U$20,其他调用!$V$4:$V$20,$GF139)))</f>
        <v>0</v>
      </c>
      <c r="GL139" s="44">
        <f>IF(H$23=0,0,求节点(H$23:H$28,$B$23:$B$28,求节点(其他调用!$U$4:$U$20,其他调用!$V$4:$V$20,$GF139)))</f>
        <v>0</v>
      </c>
      <c r="GM139" s="44">
        <f>IF(I$23=0,0,求节点(I$23:I$28,$B$23:$B$28,求节点(其他调用!$U$4:$U$20,其他调用!$V$4:$V$20,$GF139)))</f>
        <v>0</v>
      </c>
      <c r="GN139" s="44">
        <f>IF(J$23=0,0,求节点(J$23:J$28,$B$23:$B$28,求节点(其他调用!$U$4:$U$20,其他调用!$V$4:$V$20,$GF139)))</f>
        <v>0</v>
      </c>
      <c r="GO139" s="44">
        <f>IF(K$23=0,0,求节点(K$23:K$28,$B$23:$B$28,求节点(其他调用!$U$4:$U$20,其他调用!$V$4:$V$20,$GF139)))</f>
        <v>0</v>
      </c>
      <c r="GP139" s="44">
        <f>IF(L$23=0,0,求节点(L$23:L$28,$B$23:$B$28,求节点(其他调用!$U$4:$U$20,其他调用!$V$4:$V$20,$GF139)))</f>
        <v>0</v>
      </c>
      <c r="GQ139" s="44">
        <f>IF(M$23=0,0,求节点(M$23:M$28,$B$23:$B$28,求节点(其他调用!$U$4:$U$20,其他调用!$V$4:$V$20,$GF139)))</f>
        <v>0</v>
      </c>
      <c r="GR139" s="44">
        <f>IF(N$23=0,0,求节点(N$23:N$28,$B$23:$B$28,求节点(其他调用!$U$4:$U$20,其他调用!$V$4:$V$20,$GF139)))</f>
        <v>0</v>
      </c>
      <c r="GS139" s="44">
        <f>IF(O$23=0,0,求节点(O$23:O$28,$B$23:$B$28,求节点(其他调用!$U$4:$U$20,其他调用!$V$4:$V$20,$GF139)))</f>
        <v>0</v>
      </c>
      <c r="GT139" s="44">
        <f>IF(P$23=0,0,求节点(P$23:P$28,$B$23:$B$28,求节点(其他调用!$U$4:$U$20,其他调用!$V$4:$V$20,$GF139)))</f>
        <v>0</v>
      </c>
      <c r="GU139" s="44">
        <f>IF(Q$23=0,0,求节点(Q$23:Q$28,$B$23:$B$28,求节点(其他调用!$U$4:$U$20,其他调用!$V$4:$V$20,$GF139)))</f>
        <v>0</v>
      </c>
      <c r="GV139" s="44">
        <f>IF(R$23=0,0,求节点(R$23:R$28,$B$23:$B$28,求节点(其他调用!$U$4:$U$20,其他调用!$V$4:$V$20,$GF139)))</f>
        <v>0</v>
      </c>
      <c r="GW139" s="44">
        <f>IF(S$23=0,0,求节点(S$23:S$28,$B$23:$B$28,求节点(其他调用!$U$4:$U$20,其他调用!$V$4:$V$20,$GF139)))</f>
        <v>0</v>
      </c>
      <c r="GX139" s="44">
        <f>IF(T$23=0,0,求节点(T$23:T$28,$B$23:$B$28,求节点(其他调用!$U$4:$U$20,其他调用!$V$4:$V$20,$GF139)))</f>
        <v>0</v>
      </c>
      <c r="GY139" s="44">
        <f>IF(U$23=0,0,求节点(U$23:U$28,$B$23:$B$28,求节点(其他调用!$U$4:$U$20,其他调用!$V$4:$V$20,$GF139)))</f>
        <v>0</v>
      </c>
      <c r="GZ139" s="44">
        <f>IF(V$23=0,0,求节点(V$23:V$28,$B$23:$B$28,求节点(其他调用!$U$4:$U$20,其他调用!$V$4:$V$20,$GF139)))</f>
        <v>0</v>
      </c>
      <c r="HC139" s="44">
        <v>136</v>
      </c>
      <c r="HD139" s="44">
        <f>IF(C$4=0,0,求节点(C$4:C$9,$B$4:$B$9,求节点(其他调用!$I$4:$I$42,其他调用!$J$4:$J$42,其他调用!$AH140)))</f>
        <v>6</v>
      </c>
      <c r="HE139" s="44">
        <f>IF(D$4=0,0,求节点(D$4:D$9,$B$4:$B$9,求节点(其他调用!$I$4:$I$42,其他调用!$J$4:$J$42,其他调用!$AH140)))</f>
        <v>6</v>
      </c>
      <c r="HF139" s="44">
        <f>IF(E$4=0,0,求节点(E$4:E$9,$B$4:$B$9,求节点(其他调用!$I$4:$I$42,其他调用!$J$4:$J$42,其他调用!$AH140)))</f>
        <v>6</v>
      </c>
      <c r="HG139" s="44">
        <f>IF(F$4=0,0,求节点(F$4:F$9,$B$4:$B$9,求节点(其他调用!$I$4:$I$42,其他调用!$J$4:$J$42,其他调用!$AH140)))</f>
        <v>0</v>
      </c>
      <c r="HH139" s="44">
        <f>IF(G$4=0,0,求节点(G$4:G$9,$B$4:$B$9,求节点(其他调用!$I$4:$I$42,其他调用!$J$4:$J$42,其他调用!$AH140)))</f>
        <v>0</v>
      </c>
      <c r="HI139" s="44">
        <f>IF(H$4=0,0,求节点(H$4:H$9,$B$4:$B$9,求节点(其他调用!$I$4:$I$42,其他调用!$J$4:$J$42,其他调用!$AH140)))</f>
        <v>0</v>
      </c>
      <c r="HJ139" s="44">
        <f>IF(I$4=0,0,求节点(I$4:I$9,$B$4:$B$9,求节点(其他调用!$I$4:$I$42,其他调用!$J$4:$J$42,其他调用!$AH140)))</f>
        <v>0</v>
      </c>
      <c r="HK139" s="44">
        <f>IF(J$4=0,0,求节点(J$4:J$9,$B$4:$B$9,求节点(其他调用!$I$4:$I$42,其他调用!$J$4:$J$42,其他调用!$AH140)))</f>
        <v>0</v>
      </c>
      <c r="HL139" s="44">
        <f>IF(K$4=0,0,求节点(K$4:K$9,$B$4:$B$9,求节点(其他调用!$I$4:$I$42,其他调用!$J$4:$J$42,其他调用!$AH140)))</f>
        <v>0</v>
      </c>
      <c r="HM139" s="44">
        <f>IF(L$4=0,0,求节点(L$4:L$9,$B$4:$B$9,求节点(其他调用!$I$4:$I$42,其他调用!$J$4:$J$42,其他调用!$AH140)))</f>
        <v>0</v>
      </c>
      <c r="HN139" s="44">
        <f>IF(M$4=0,0,求节点(M$4:M$9,$B$4:$B$9,求节点(其他调用!$I$4:$I$42,其他调用!$J$4:$J$42,其他调用!$AH140)))</f>
        <v>0</v>
      </c>
      <c r="HO139" s="44">
        <f>IF(N$4=0,0,求节点(N$4:N$9,$B$4:$B$9,求节点(其他调用!$I$4:$I$42,其他调用!$J$4:$J$42,其他调用!$AH140)))</f>
        <v>0</v>
      </c>
      <c r="HP139" s="44">
        <f>IF(O$4=0,0,求节点(O$4:O$9,$B$4:$B$9,求节点(其他调用!$I$4:$I$42,其他调用!$J$4:$J$42,其他调用!$AH140)))</f>
        <v>0</v>
      </c>
      <c r="HQ139" s="44">
        <f>IF(P$4=0,0,求节点(P$4:P$9,$B$4:$B$9,求节点(其他调用!$I$4:$I$42,其他调用!$J$4:$J$42,其他调用!$AH140)))</f>
        <v>0</v>
      </c>
      <c r="HR139" s="44">
        <f>IF(Q$4=0,0,求节点(Q$4:Q$9,$B$4:$B$9,求节点(其他调用!$I$4:$I$42,其他调用!$J$4:$J$42,其他调用!$AH140)))</f>
        <v>0</v>
      </c>
      <c r="HS139" s="44">
        <f>IF(R$4=0,0,求节点(R$4:R$9,$B$4:$B$9,求节点(其他调用!$I$4:$I$42,其他调用!$J$4:$J$42,其他调用!$AH140)))</f>
        <v>0</v>
      </c>
      <c r="HT139" s="44">
        <f>IF(S$4=0,0,求节点(S$4:S$9,$B$4:$B$9,求节点(其他调用!$I$4:$I$42,其他调用!$J$4:$J$42,其他调用!$AH140)))</f>
        <v>6</v>
      </c>
      <c r="HU139" s="44">
        <f>IF(T$4=0,0,求节点(T$4:T$9,$B$4:$B$9,求节点(其他调用!$I$4:$I$42,其他调用!$J$4:$J$42,其他调用!$AH140)))</f>
        <v>6</v>
      </c>
      <c r="HV139" s="44">
        <f>IF(U$4=0,0,求节点(U$4:U$9,$B$4:$B$9,求节点(其他调用!$I$4:$I$42,其他调用!$J$4:$J$42,其他调用!$AH140)))</f>
        <v>6</v>
      </c>
      <c r="HW139" s="44">
        <f>IF(V$4=0,0,求节点(V$4:V$9,$B$4:$B$9,求节点(其他调用!$I$4:$I$42,其他调用!$J$4:$J$42,其他调用!$AH140)))</f>
        <v>0</v>
      </c>
      <c r="HX139" s="44">
        <f>IF(W$4=0,0,求节点(W$4:W$9,$B$4:$B$9,求节点(其他调用!$I$4:$I$42,其他调用!$J$4:$J$42,其他调用!$AH140)))</f>
        <v>6</v>
      </c>
      <c r="HY139" s="44">
        <f>IF(X$4=0,0,求节点(X$4:X$9,$B$4:$B$9,求节点(其他调用!$I$4:$I$42,其他调用!$J$4:$J$42,其他调用!$AH140)))</f>
        <v>6</v>
      </c>
      <c r="HZ139" s="44">
        <f>IF(Y$4=0,0,求节点(Y$4:Y$9,$B$4:$B$9,求节点(其他调用!$I$4:$I$42,其他调用!$J$4:$J$42,其他调用!$AH140)))</f>
        <v>6</v>
      </c>
      <c r="IA139" s="44">
        <f>IF(Z$4=0,0,求节点(Z$4:Z$9,$B$4:$B$9,求节点(其他调用!$I$4:$I$42,其他调用!$J$4:$J$42,其他调用!$AH140)))</f>
        <v>0</v>
      </c>
      <c r="IB139" s="44">
        <f>IF(AA$4=0,0,求节点(AA$4:AA$9,$B$4:$B$9,求节点(其他调用!$I$4:$I$42,其他调用!$J$4:$J$42,其他调用!$AH140)))</f>
        <v>6</v>
      </c>
      <c r="IC139" s="44">
        <f>IF(AB$4=0,0,求节点(AB$4:AB$9,$B$4:$B$9,求节点(其他调用!$I$4:$I$42,其他调用!$J$4:$J$42,其他调用!$AH140)))</f>
        <v>6</v>
      </c>
      <c r="ID139" s="44">
        <f>IF(AC$4=0,0,求节点(AC$4:AC$9,$B$4:$B$9,求节点(其他调用!$I$4:$I$42,其他调用!$J$4:$J$42,其他调用!$AH140)))</f>
        <v>6</v>
      </c>
      <c r="IE139" s="44">
        <f>IF(AD$4=0,0,求节点(AD$4:AD$9,$B$4:$B$9,求节点(其他调用!$I$4:$I$42,其他调用!$J$4:$J$42,其他调用!$AH140)))</f>
        <v>6</v>
      </c>
      <c r="IF139" s="44">
        <f>IF(AE$4=0,0,求节点(AE$4:AE$9,$B$4:$B$9,求节点(其他调用!$I$4:$I$42,其他调用!$J$4:$J$42,其他调用!$AH140)))</f>
        <v>6</v>
      </c>
      <c r="IG139" s="44">
        <f>IF(AF$4=0,0,求节点(AF$4:AF$9,$B$4:$B$9,求节点(其他调用!$I$4:$I$42,其他调用!$J$4:$J$42,其他调用!$AH140)))</f>
        <v>6</v>
      </c>
      <c r="IH139" s="44">
        <f>IF(AG$4=0,0,求节点(AG$4:AG$9,$B$4:$B$9,求节点(其他调用!$I$4:$I$42,其他调用!$J$4:$J$42,其他调用!$AH140)))</f>
        <v>6</v>
      </c>
      <c r="II139" s="44">
        <f>IF(AH$4=0,0,求节点(AH$4:AH$9,$B$4:$B$9,求节点(其他调用!$I$4:$I$42,其他调用!$J$4:$J$42,其他调用!$AH140)))</f>
        <v>6</v>
      </c>
      <c r="IJ139" s="44">
        <f>IF(AI$4=0,0,求节点(AI$4:AI$9,$B$4:$B$9,求节点(其他调用!$I$4:$I$42,其他调用!$J$4:$J$42,其他调用!$AH140)))</f>
        <v>6</v>
      </c>
      <c r="IK139" s="44">
        <f>IF(AJ$4=0,0,求节点(AJ$4:AJ$9,$B$4:$B$9,求节点(其他调用!$I$4:$I$42,其他调用!$J$4:$J$42,其他调用!$AH140)))</f>
        <v>6</v>
      </c>
      <c r="IL139" s="44">
        <f>IF(AK$4=0,0,求节点(AK$4:AK$9,$B$4:$B$9,求节点(其他调用!$I$4:$I$42,其他调用!$J$4:$J$42,其他调用!$AH140)))</f>
        <v>6</v>
      </c>
      <c r="IM139" s="44">
        <f>IF(AL$4=0,0,求节点(AL$4:AL$9,$B$4:$B$9,求节点(其他调用!$I$4:$I$42,其他调用!$J$4:$J$42,其他调用!$AH140)))</f>
        <v>6</v>
      </c>
      <c r="IN139" s="44">
        <f>IF(AM$4=0,0,求节点(AM$4:AM$9,$B$4:$B$9,求节点(其他调用!$I$4:$I$42,其他调用!$J$4:$J$42,其他调用!$AH140)))</f>
        <v>6</v>
      </c>
      <c r="IO139" s="44">
        <f>IF(AN$4=0,0,求节点(AN$4:AN$9,$B$4:$B$9,求节点(其他调用!$I$4:$I$42,其他调用!$J$4:$J$42,其他调用!$AH140)))</f>
        <v>6</v>
      </c>
      <c r="IP139" s="44">
        <f>IF(AO$4=0,0,求节点(AO$4:AO$9,$B$4:$B$9,求节点(其他调用!$I$4:$I$42,其他调用!$J$4:$J$42,其他调用!$AH140)))</f>
        <v>6</v>
      </c>
      <c r="IQ139" s="44">
        <f>IF(AP$4=0,0,求节点(AP$4:AP$9,$B$4:$B$9,求节点(其他调用!$I$4:$I$42,其他调用!$J$4:$J$42,其他调用!$AH140)))</f>
        <v>6</v>
      </c>
      <c r="IR139" s="44">
        <f>IF(AQ$4=0,0,求节点(AQ$4:AQ$9,$B$4:$B$9,求节点(其他调用!$I$4:$I$42,其他调用!$J$4:$J$42,其他调用!$AH140)))</f>
        <v>6</v>
      </c>
      <c r="IS139" s="44">
        <f>IF(AR$4=0,0,求节点(AR$4:AR$9,$B$4:$B$9,求节点(其他调用!$I$4:$I$42,其他调用!$J$4:$J$42,其他调用!$AH140)))</f>
        <v>6</v>
      </c>
      <c r="IT139" s="44">
        <f>IF(AS$4=0,0,求节点(AS$4:AS$9,$B$4:$B$9,求节点(其他调用!$I$4:$I$42,其他调用!$J$4:$J$42,其他调用!$AH140)))</f>
        <v>6</v>
      </c>
      <c r="IU139" s="44">
        <f>IF(AT$4=0,0,求节点(AT$4:AT$9,$B$4:$B$9,求节点(其他调用!$I$4:$I$42,其他调用!$J$4:$J$42,其他调用!$AH140)))</f>
        <v>6</v>
      </c>
      <c r="IV139" s="44">
        <f>IF(AU$4=0,0,求节点(AU$4:AU$9,$B$4:$B$9,求节点(其他调用!$I$4:$I$42,其他调用!$J$4:$J$42,其他调用!$AH140)))</f>
        <v>6</v>
      </c>
      <c r="IW139" s="44">
        <f>IF(AV$4=0,0,求节点(AV$4:AV$9,$B$4:$B$9,求节点(其他调用!$I$4:$I$42,其他调用!$J$4:$J$42,其他调用!$AH140)))</f>
        <v>6</v>
      </c>
      <c r="IX139" s="44">
        <f>IF(AW$4=0,0,求节点(AW$4:AW$9,$B$4:$B$9,求节点(其他调用!$I$4:$I$42,其他调用!$J$4:$J$42,其他调用!$AH140)))</f>
        <v>6</v>
      </c>
      <c r="IY139" s="44">
        <f>IF(AX$4=0,0,求节点(AX$4:AX$9,$B$4:$B$9,求节点(其他调用!$I$4:$I$42,其他调用!$J$4:$J$42,其他调用!$AH140)))</f>
        <v>6</v>
      </c>
      <c r="IZ139" s="44">
        <f>IF(AY$4=0,0,求节点(AY$4:AY$9,$B$4:$B$9,求节点(其他调用!$I$4:$I$42,其他调用!$J$4:$J$42,其他调用!$AH140)))</f>
        <v>6</v>
      </c>
      <c r="JA139" s="44">
        <f>IF(AZ$4=0,0,求节点(AZ$4:AZ$9,$B$4:$B$9,求节点(其他调用!$I$4:$I$42,其他调用!$J$4:$J$42,其他调用!$AH140)))</f>
        <v>6</v>
      </c>
      <c r="JC139" s="44">
        <v>136</v>
      </c>
      <c r="JD139" s="44">
        <f>IF(C$23=0,0,求节点(C$23:C$28,$B$23:$B$28,求节点(其他调用!$W$4:$W$20,其他调用!$X$4:$X$20,$JC139)))</f>
        <v>0</v>
      </c>
      <c r="JE139" s="44">
        <f>IF(D$23=0,0,求节点(D$23:D$28,$B$23:$B$28,求节点(其他调用!$W$4:$W$20,其他调用!$X$4:$X$20,$JC139)))</f>
        <v>0</v>
      </c>
      <c r="JF139" s="44">
        <f>IF(E$23=0,0,求节点(E$23:E$28,$B$23:$B$28,求节点(其他调用!$W$4:$W$20,其他调用!$X$4:$X$20,$JC139)))</f>
        <v>0</v>
      </c>
      <c r="JG139" s="44">
        <f>IF(F$23=0,0,求节点(F$23:F$28,$B$23:$B$28,求节点(其他调用!$W$4:$W$20,其他调用!$X$4:$X$20,$JC139)))</f>
        <v>7.1917717670078041E-3</v>
      </c>
      <c r="JH139" s="44">
        <f>IF(G$23=0,0,求节点(G$23:G$28,$B$23:$B$28,求节点(其他调用!$W$4:$W$20,其他调用!$X$4:$X$20,$JC139)))</f>
        <v>1.0787657650511595E-2</v>
      </c>
      <c r="JI139" s="44">
        <f>IF(H$23=0,0,求节点(H$23:H$28,$B$23:$B$28,求节点(其他调用!$W$4:$W$20,其他调用!$X$4:$X$20,$JC139)))</f>
        <v>1.0787657650511595E-2</v>
      </c>
      <c r="JJ139" s="44">
        <f>IF(I$23=0,0,求节点(I$23:I$28,$B$23:$B$28,求节点(其他调用!$W$4:$W$20,其他调用!$X$4:$X$20,$JC139)))</f>
        <v>1.6344935834108454E-2</v>
      </c>
      <c r="JK139" s="44">
        <f>IF(J$23=0,0,求节点(J$23:J$28,$B$23:$B$28,求节点(其他调用!$W$4:$W$20,其他调用!$X$4:$X$20,$JC139)))</f>
        <v>0</v>
      </c>
      <c r="JL139" s="44">
        <f>IF(K$23=0,0,求节点(K$23:K$28,$B$23:$B$28,求节点(其他调用!$W$4:$W$20,其他调用!$X$4:$X$20,$JC139)))</f>
        <v>1.0787657650511595E-2</v>
      </c>
      <c r="JM139" s="44">
        <f>IF(L$23=0,0,求节点(L$23:L$28,$B$23:$B$28,求节点(其他调用!$W$4:$W$20,其他调用!$X$4:$X$20,$JC139)))</f>
        <v>0</v>
      </c>
      <c r="JN139" s="44">
        <f>IF(M$23=0,0,求节点(M$23:M$28,$B$23:$B$28,求节点(其他调用!$W$4:$W$20,其他调用!$X$4:$X$20,$JC139)))</f>
        <v>0</v>
      </c>
      <c r="JO139" s="44">
        <f>IF(N$23=0,0,求节点(N$23:N$28,$B$23:$B$28,求节点(其他调用!$W$4:$W$20,其他调用!$X$4:$X$20,$JC139)))</f>
        <v>0</v>
      </c>
      <c r="JP139" s="44">
        <f>IF(O$23=0,0,求节点(O$23:O$28,$B$23:$B$28,求节点(其他调用!$W$4:$W$20,其他调用!$X$4:$X$20,$JC139)))</f>
        <v>0</v>
      </c>
      <c r="JQ139" s="44">
        <f>IF(P$23=0,0,求节点(P$23:P$28,$B$23:$B$28,求节点(其他调用!$W$4:$W$20,其他调用!$X$4:$X$20,$JC139)))</f>
        <v>0</v>
      </c>
      <c r="JR139" s="44">
        <f>IF(Q$23=0,0,求节点(Q$23:Q$28,$B$23:$B$28,求节点(其他调用!$W$4:$W$20,其他调用!$X$4:$X$20,$JC139)))</f>
        <v>0</v>
      </c>
      <c r="JS139" s="44">
        <f>IF(R$23=0,0,求节点(R$23:R$28,$B$23:$B$28,求节点(其他调用!$W$4:$W$20,其他调用!$X$4:$X$20,$JC139)))</f>
        <v>0</v>
      </c>
      <c r="JT139" s="44">
        <f>IF(S$23=0,0,求节点(S$23:S$28,$B$23:$B$28,求节点(其他调用!$W$4:$W$20,其他调用!$X$4:$X$20,$JC139)))</f>
        <v>0</v>
      </c>
      <c r="JU139" s="44">
        <f>IF(T$23=0,0,求节点(T$23:T$28,$B$23:$B$28,求节点(其他调用!$W$4:$W$20,其他调用!$X$4:$X$20,$JC139)))</f>
        <v>0</v>
      </c>
      <c r="JV139" s="44">
        <f>IF(U$23=0,0,求节点(U$23:U$28,$B$23:$B$28,求节点(其他调用!$W$4:$W$20,其他调用!$X$4:$X$20,$JC139)))</f>
        <v>0</v>
      </c>
      <c r="JW139" s="44">
        <f>IF(V$23=0,0,求节点(V$23:V$28,$B$23:$B$28,求节点(其他调用!$W$4:$W$20,其他调用!$X$4:$X$20,$JC139)))</f>
        <v>0</v>
      </c>
      <c r="JZ139" s="44">
        <v>136</v>
      </c>
      <c r="KA139" s="44">
        <f>IF(C$4=0,0,求节点(C$4:C$9,$B$4:$B$9,求节点(其他调用!$L$4:$L$42,其他调用!$M$4:$M$42,其他调用!$AI140)))</f>
        <v>6</v>
      </c>
      <c r="KB139" s="44">
        <f>IF(D$4=0,0,求节点(D$4:D$9,$B$4:$B$9,求节点(其他调用!$L$4:$L$42,其他调用!$M$4:$M$42,其他调用!$AI140)))</f>
        <v>6</v>
      </c>
      <c r="KC139" s="44">
        <f>IF(E$4=0,0,求节点(E$4:E$9,$B$4:$B$9,求节点(其他调用!$L$4:$L$42,其他调用!$M$4:$M$42,其他调用!$AI140)))</f>
        <v>6</v>
      </c>
      <c r="KD139" s="44">
        <f>IF(F$4=0,0,求节点(F$4:F$9,$B$4:$B$9,求节点(其他调用!$L$4:$L$42,其他调用!$M$4:$M$42,其他调用!$AI140)))</f>
        <v>0</v>
      </c>
      <c r="KE139" s="44">
        <f>IF(G$4=0,0,求节点(G$4:G$9,$B$4:$B$9,求节点(其他调用!$L$4:$L$42,其他调用!$M$4:$M$42,其他调用!$AI140)))</f>
        <v>0</v>
      </c>
      <c r="KF139" s="44">
        <f>IF(H$4=0,0,求节点(H$4:H$9,$B$4:$B$9,求节点(其他调用!$L$4:$L$42,其他调用!$M$4:$M$42,其他调用!$AI140)))</f>
        <v>0</v>
      </c>
      <c r="KG139" s="44">
        <f>IF(I$4=0,0,求节点(I$4:I$9,$B$4:$B$9,求节点(其他调用!$L$4:$L$42,其他调用!$M$4:$M$42,其他调用!$AI140)))</f>
        <v>0</v>
      </c>
      <c r="KH139" s="44">
        <f>IF(J$4=0,0,求节点(J$4:J$9,$B$4:$B$9,求节点(其他调用!$L$4:$L$42,其他调用!$M$4:$M$42,其他调用!$AI140)))</f>
        <v>0</v>
      </c>
      <c r="KI139" s="44">
        <f>IF(K$4=0,0,求节点(K$4:K$9,$B$4:$B$9,求节点(其他调用!$L$4:$L$42,其他调用!$M$4:$M$42,其他调用!$AI140)))</f>
        <v>0</v>
      </c>
      <c r="KJ139" s="44">
        <f>IF(L$4=0,0,求节点(L$4:L$9,$B$4:$B$9,求节点(其他调用!$L$4:$L$42,其他调用!$M$4:$M$42,其他调用!$AI140)))</f>
        <v>0</v>
      </c>
      <c r="KK139" s="44">
        <f>IF(M$4=0,0,求节点(M$4:M$9,$B$4:$B$9,求节点(其他调用!$L$4:$L$42,其他调用!$M$4:$M$42,其他调用!$AI140)))</f>
        <v>0</v>
      </c>
      <c r="KL139" s="44">
        <f>IF(N$4=0,0,求节点(N$4:N$9,$B$4:$B$9,求节点(其他调用!$L$4:$L$42,其他调用!$M$4:$M$42,其他调用!$AI140)))</f>
        <v>0</v>
      </c>
      <c r="KM139" s="44">
        <f>IF(O$4=0,0,求节点(O$4:O$9,$B$4:$B$9,求节点(其他调用!$L$4:$L$42,其他调用!$M$4:$M$42,其他调用!$AI140)))</f>
        <v>0</v>
      </c>
      <c r="KN139" s="44">
        <f>IF(P$4=0,0,求节点(P$4:P$9,$B$4:$B$9,求节点(其他调用!$L$4:$L$42,其他调用!$M$4:$M$42,其他调用!$AI140)))</f>
        <v>0</v>
      </c>
      <c r="KO139" s="44">
        <f>IF(Q$4=0,0,求节点(Q$4:Q$9,$B$4:$B$9,求节点(其他调用!$L$4:$L$42,其他调用!$M$4:$M$42,其他调用!$AI140)))</f>
        <v>0</v>
      </c>
      <c r="KP139" s="44">
        <f>IF(R$4=0,0,求节点(R$4:R$9,$B$4:$B$9,求节点(其他调用!$L$4:$L$42,其他调用!$M$4:$M$42,其他调用!$AI140)))</f>
        <v>0</v>
      </c>
      <c r="KQ139" s="44">
        <f>IF(S$4=0,0,求节点(S$4:S$9,$B$4:$B$9,求节点(其他调用!$L$4:$L$42,其他调用!$M$4:$M$42,其他调用!$AI140)))</f>
        <v>6</v>
      </c>
      <c r="KR139" s="44">
        <f>IF(T$4=0,0,求节点(T$4:T$9,$B$4:$B$9,求节点(其他调用!$L$4:$L$42,其他调用!$M$4:$M$42,其他调用!$AI140)))</f>
        <v>6</v>
      </c>
      <c r="KS139" s="44">
        <f>IF(U$4=0,0,求节点(U$4:U$9,$B$4:$B$9,求节点(其他调用!$L$4:$L$42,其他调用!$M$4:$M$42,其他调用!$AI140)))</f>
        <v>6</v>
      </c>
      <c r="KT139" s="44">
        <f>IF(V$4=0,0,求节点(V$4:V$9,$B$4:$B$9,求节点(其他调用!$L$4:$L$42,其他调用!$M$4:$M$42,其他调用!$AI140)))</f>
        <v>0</v>
      </c>
      <c r="KU139" s="44">
        <f>IF(W$4=0,0,求节点(W$4:W$9,$B$4:$B$9,求节点(其他调用!$L$4:$L$42,其他调用!$M$4:$M$42,其他调用!$AI140)))</f>
        <v>6</v>
      </c>
      <c r="KV139" s="44">
        <f>IF(X$4=0,0,求节点(X$4:X$9,$B$4:$B$9,求节点(其他调用!$L$4:$L$42,其他调用!$M$4:$M$42,其他调用!$AI140)))</f>
        <v>6</v>
      </c>
      <c r="KW139" s="44">
        <f>IF(Y$4=0,0,求节点(Y$4:Y$9,$B$4:$B$9,求节点(其他调用!$L$4:$L$42,其他调用!$M$4:$M$42,其他调用!$AI140)))</f>
        <v>6</v>
      </c>
      <c r="KX139" s="44">
        <f>IF(Z$4=0,0,求节点(Z$4:Z$9,$B$4:$B$9,求节点(其他调用!$L$4:$L$42,其他调用!$M$4:$M$42,其他调用!$AI140)))</f>
        <v>0</v>
      </c>
      <c r="KY139" s="44">
        <f>IF(AA$4=0,0,求节点(AA$4:AA$9,$B$4:$B$9,求节点(其他调用!$L$4:$L$42,其他调用!$M$4:$M$42,其他调用!$AI140)))</f>
        <v>6</v>
      </c>
      <c r="KZ139" s="44">
        <f>IF(AB$4=0,0,求节点(AB$4:AB$9,$B$4:$B$9,求节点(其他调用!$L$4:$L$42,其他调用!$M$4:$M$42,其他调用!$AI140)))</f>
        <v>6</v>
      </c>
      <c r="LA139" s="44">
        <f>IF(AC$4=0,0,求节点(AC$4:AC$9,$B$4:$B$9,求节点(其他调用!$L$4:$L$42,其他调用!$M$4:$M$42,其他调用!$AI140)))</f>
        <v>6</v>
      </c>
      <c r="LB139" s="44">
        <f>IF(AD$4=0,0,求节点(AD$4:AD$9,$B$4:$B$9,求节点(其他调用!$L$4:$L$42,其他调用!$M$4:$M$42,其他调用!$AI140)))</f>
        <v>6</v>
      </c>
      <c r="LC139" s="44">
        <f>IF(AE$4=0,0,求节点(AE$4:AE$9,$B$4:$B$9,求节点(其他调用!$L$4:$L$42,其他调用!$M$4:$M$42,其他调用!$AI140)))</f>
        <v>6</v>
      </c>
      <c r="LD139" s="44">
        <f>IF(AF$4=0,0,求节点(AF$4:AF$9,$B$4:$B$9,求节点(其他调用!$L$4:$L$42,其他调用!$M$4:$M$42,其他调用!$AI140)))</f>
        <v>6</v>
      </c>
      <c r="LE139" s="44">
        <f>IF(AG$4=0,0,求节点(AG$4:AG$9,$B$4:$B$9,求节点(其他调用!$L$4:$L$42,其他调用!$M$4:$M$42,其他调用!$AI140)))</f>
        <v>6</v>
      </c>
      <c r="LF139" s="44">
        <f>IF(AH$4=0,0,求节点(AH$4:AH$9,$B$4:$B$9,求节点(其他调用!$L$4:$L$42,其他调用!$M$4:$M$42,其他调用!$AI140)))</f>
        <v>6</v>
      </c>
      <c r="LG139" s="44">
        <f>IF(AI$4=0,0,求节点(AI$4:AI$9,$B$4:$B$9,求节点(其他调用!$L$4:$L$42,其他调用!$M$4:$M$42,其他调用!$AI140)))</f>
        <v>6</v>
      </c>
      <c r="LH139" s="44">
        <f>IF(AJ$4=0,0,求节点(AJ$4:AJ$9,$B$4:$B$9,求节点(其他调用!$L$4:$L$42,其他调用!$M$4:$M$42,其他调用!$AI140)))</f>
        <v>6</v>
      </c>
      <c r="LI139" s="44">
        <f>IF(AK$4=0,0,求节点(AK$4:AK$9,$B$4:$B$9,求节点(其他调用!$L$4:$L$42,其他调用!$M$4:$M$42,其他调用!$AI140)))</f>
        <v>6</v>
      </c>
      <c r="LJ139" s="44">
        <f>IF(AL$4=0,0,求节点(AL$4:AL$9,$B$4:$B$9,求节点(其他调用!$L$4:$L$42,其他调用!$M$4:$M$42,其他调用!$AI140)))</f>
        <v>6</v>
      </c>
      <c r="LK139" s="44">
        <f>IF(AM$4=0,0,求节点(AM$4:AM$9,$B$4:$B$9,求节点(其他调用!$L$4:$L$42,其他调用!$M$4:$M$42,其他调用!$AI140)))</f>
        <v>6</v>
      </c>
      <c r="LL139" s="44">
        <f>IF(AN$4=0,0,求节点(AN$4:AN$9,$B$4:$B$9,求节点(其他调用!$L$4:$L$42,其他调用!$M$4:$M$42,其他调用!$AI140)))</f>
        <v>6</v>
      </c>
      <c r="LM139" s="44">
        <f>IF(AO$4=0,0,求节点(AO$4:AO$9,$B$4:$B$9,求节点(其他调用!$L$4:$L$42,其他调用!$M$4:$M$42,其他调用!$AI140)))</f>
        <v>6</v>
      </c>
      <c r="LN139" s="44">
        <f>IF(AP$4=0,0,求节点(AP$4:AP$9,$B$4:$B$9,求节点(其他调用!$L$4:$L$42,其他调用!$M$4:$M$42,其他调用!$AI140)))</f>
        <v>6</v>
      </c>
      <c r="LO139" s="44">
        <f>IF(AQ$4=0,0,求节点(AQ$4:AQ$9,$B$4:$B$9,求节点(其他调用!$L$4:$L$42,其他调用!$M$4:$M$42,其他调用!$AI140)))</f>
        <v>6</v>
      </c>
      <c r="LP139" s="44">
        <f>IF(AR$4=0,0,求节点(AR$4:AR$9,$B$4:$B$9,求节点(其他调用!$L$4:$L$42,其他调用!$M$4:$M$42,其他调用!$AI140)))</f>
        <v>6</v>
      </c>
      <c r="LQ139" s="44">
        <f>IF(AS$4=0,0,求节点(AS$4:AS$9,$B$4:$B$9,求节点(其他调用!$L$4:$L$42,其他调用!$M$4:$M$42,其他调用!$AI140)))</f>
        <v>6</v>
      </c>
      <c r="LR139" s="44">
        <f>IF(AT$4=0,0,求节点(AT$4:AT$9,$B$4:$B$9,求节点(其他调用!$L$4:$L$42,其他调用!$M$4:$M$42,其他调用!$AI140)))</f>
        <v>6</v>
      </c>
      <c r="LS139" s="44">
        <f>IF(AU$4=0,0,求节点(AU$4:AU$9,$B$4:$B$9,求节点(其他调用!$L$4:$L$42,其他调用!$M$4:$M$42,其他调用!$AI140)))</f>
        <v>6</v>
      </c>
      <c r="LT139" s="44">
        <f>IF(AV$4=0,0,求节点(AV$4:AV$9,$B$4:$B$9,求节点(其他调用!$L$4:$L$42,其他调用!$M$4:$M$42,其他调用!$AI140)))</f>
        <v>6</v>
      </c>
      <c r="LU139" s="44">
        <f>IF(AW$4=0,0,求节点(AW$4:AW$9,$B$4:$B$9,求节点(其他调用!$L$4:$L$42,其他调用!$M$4:$M$42,其他调用!$AI140)))</f>
        <v>6</v>
      </c>
      <c r="LV139" s="44">
        <f>IF(AX$4=0,0,求节点(AX$4:AX$9,$B$4:$B$9,求节点(其他调用!$L$4:$L$42,其他调用!$M$4:$M$42,其他调用!$AI140)))</f>
        <v>6</v>
      </c>
      <c r="LW139" s="44">
        <f>IF(AY$4=0,0,求节点(AY$4:AY$9,$B$4:$B$9,求节点(其他调用!$L$4:$L$42,其他调用!$M$4:$M$42,其他调用!$AI140)))</f>
        <v>6</v>
      </c>
      <c r="LX139" s="44">
        <f>IF(AZ$4=0,0,求节点(AZ$4:AZ$9,$B$4:$B$9,求节点(其他调用!$L$4:$L$42,其他调用!$M$4:$M$42,其他调用!$AI140)))</f>
        <v>6</v>
      </c>
      <c r="LZ139" s="44">
        <v>136</v>
      </c>
      <c r="MA139" s="44">
        <f>IF(C$23=0,0,求节点(C$23:C$28,$B$23:$B$28,求节点(其他调用!$Y$4:$Y$20,其他调用!$Z$4:$Z$20,$LZ139)))</f>
        <v>0</v>
      </c>
      <c r="MB139" s="44">
        <f>IF(D$23=0,0,求节点(D$23:D$28,$B$23:$B$28,求节点(其他调用!$Y$4:$Y$20,其他调用!$Z$4:$Z$20,$LZ139)))</f>
        <v>0</v>
      </c>
      <c r="MC139" s="44">
        <f>IF(E$23=0,0,求节点(E$23:E$28,$B$23:$B$28,求节点(其他调用!$Y$4:$Y$20,其他调用!$Z$4:$Z$20,$LZ139)))</f>
        <v>0</v>
      </c>
      <c r="MD139" s="44">
        <f>IF(F$23=0,0,求节点(F$23:F$28,$B$23:$B$28,求节点(其他调用!$Y$4:$Y$20,其他调用!$Z$4:$Z$20,$LZ139)))</f>
        <v>0</v>
      </c>
      <c r="ME139" s="44">
        <f>IF(G$23=0,0,求节点(G$23:G$28,$B$23:$B$28,求节点(其他调用!$Y$4:$Y$20,其他调用!$Z$4:$Z$20,$LZ139)))</f>
        <v>0</v>
      </c>
      <c r="MF139" s="44">
        <f>IF(H$23=0,0,求节点(H$23:H$28,$B$23:$B$28,求节点(其他调用!$Y$4:$Y$20,其他调用!$Z$4:$Z$20,$LZ139)))</f>
        <v>0</v>
      </c>
      <c r="MG139" s="44">
        <f>IF(I$23=0,0,求节点(I$23:I$28,$B$23:$B$28,求节点(其他调用!$Y$4:$Y$20,其他调用!$Z$4:$Z$20,$LZ139)))</f>
        <v>0</v>
      </c>
      <c r="MH139" s="44">
        <f>IF(J$23=0,0,求节点(J$23:J$28,$B$23:$B$28,求节点(其他调用!$Y$4:$Y$20,其他调用!$Z$4:$Z$20,$LZ139)))</f>
        <v>0</v>
      </c>
      <c r="MI139" s="44">
        <f>IF(K$23=0,0,求节点(K$23:K$28,$B$23:$B$28,求节点(其他调用!$Y$4:$Y$20,其他调用!$Z$4:$Z$20,$LZ139)))</f>
        <v>0</v>
      </c>
      <c r="MJ139" s="44">
        <f>IF(L$23=0,0,求节点(L$23:L$28,$B$23:$B$28,求节点(其他调用!$Y$4:$Y$20,其他调用!$Z$4:$Z$20,$LZ139)))</f>
        <v>0</v>
      </c>
      <c r="MK139" s="44">
        <f>IF(M$23=0,0,求节点(M$23:M$28,$B$23:$B$28,求节点(其他调用!$Y$4:$Y$20,其他调用!$Z$4:$Z$20,$LZ139)))</f>
        <v>0</v>
      </c>
      <c r="ML139" s="44">
        <f>IF(N$23=0,0,求节点(N$23:N$28,$B$23:$B$28,求节点(其他调用!$Y$4:$Y$20,其他调用!$Z$4:$Z$20,$LZ139)))</f>
        <v>0</v>
      </c>
      <c r="MM139" s="44">
        <f>IF(O$23=0,0,求节点(O$23:O$28,$B$23:$B$28,求节点(其他调用!$Y$4:$Y$20,其他调用!$Z$4:$Z$20,$LZ139)))</f>
        <v>0</v>
      </c>
      <c r="MN139" s="44">
        <f>IF(P$23=0,0,求节点(P$23:P$28,$B$23:$B$28,求节点(其他调用!$Y$4:$Y$20,其他调用!$Z$4:$Z$20,$LZ139)))</f>
        <v>0</v>
      </c>
      <c r="MO139" s="44">
        <f>IF(Q$23=0,0,求节点(Q$23:Q$28,$B$23:$B$28,求节点(其他调用!$Y$4:$Y$20,其他调用!$Z$4:$Z$20,$LZ139)))</f>
        <v>0</v>
      </c>
      <c r="MP139" s="44">
        <f>IF(R$23=0,0,求节点(R$23:R$28,$B$23:$B$28,求节点(其他调用!$Y$4:$Y$20,其他调用!$Z$4:$Z$20,$LZ139)))</f>
        <v>0</v>
      </c>
      <c r="MQ139" s="44">
        <f>IF(S$23=0,0,求节点(S$23:S$28,$B$23:$B$28,求节点(其他调用!$Y$4:$Y$20,其他调用!$Z$4:$Z$20,$LZ139)))</f>
        <v>0</v>
      </c>
      <c r="MR139" s="44">
        <f>IF(T$23=0,0,求节点(T$23:T$28,$B$23:$B$28,求节点(其他调用!$Y$4:$Y$20,其他调用!$Z$4:$Z$20,$LZ139)))</f>
        <v>0</v>
      </c>
      <c r="MS139" s="44">
        <f>IF(U$23=0,0,求节点(U$23:U$28,$B$23:$B$28,求节点(其他调用!$Y$4:$Y$20,其他调用!$Z$4:$Z$20,$LZ139)))</f>
        <v>0</v>
      </c>
      <c r="MT139" s="44">
        <f>IF(V$23=0,0,求节点(V$23:V$28,$B$23:$B$28,求节点(其他调用!$Y$4:$Y$20,其他调用!$Z$4:$Z$20,$LZ139)))</f>
        <v>0</v>
      </c>
      <c r="MW139" s="44">
        <v>136</v>
      </c>
      <c r="MX139" s="44">
        <f>IF(C$4=0,0,求节点(C$4:C$9,$B$4:$B$9,求节点(其他调用!$O$4:$O$42,其他调用!$P$4:$P$42,其他调用!$AJ140)))</f>
        <v>6</v>
      </c>
      <c r="MY139" s="44">
        <f>IF(D$4=0,0,求节点(D$4:D$9,$B$4:$B$9,求节点(其他调用!$O$4:$O$42,其他调用!$P$4:$P$42,其他调用!$AJ140)))</f>
        <v>6</v>
      </c>
      <c r="MZ139" s="44">
        <f>IF(E$4=0,0,求节点(E$4:E$9,$B$4:$B$9,求节点(其他调用!$O$4:$O$42,其他调用!$P$4:$P$42,其他调用!$AJ140)))</f>
        <v>6</v>
      </c>
      <c r="NA139" s="44">
        <f>IF(F$4=0,0,求节点(F$4:F$9,$B$4:$B$9,求节点(其他调用!$O$4:$O$42,其他调用!$P$4:$P$42,其他调用!$AJ140)))</f>
        <v>0</v>
      </c>
      <c r="NB139" s="44">
        <f>IF(G$4=0,0,求节点(G$4:G$9,$B$4:$B$9,求节点(其他调用!$O$4:$O$42,其他调用!$P$4:$P$42,其他调用!$AJ140)))</f>
        <v>0</v>
      </c>
      <c r="NC139" s="44">
        <f>IF(H$4=0,0,求节点(H$4:H$9,$B$4:$B$9,求节点(其他调用!$O$4:$O$42,其他调用!$P$4:$P$42,其他调用!$AJ140)))</f>
        <v>0</v>
      </c>
      <c r="ND139" s="44">
        <f>IF(I$4=0,0,求节点(I$4:I$9,$B$4:$B$9,求节点(其他调用!$O$4:$O$42,其他调用!$P$4:$P$42,其他调用!$AJ140)))</f>
        <v>0</v>
      </c>
      <c r="NE139" s="44">
        <f>IF(J$4=0,0,求节点(J$4:J$9,$B$4:$B$9,求节点(其他调用!$O$4:$O$42,其他调用!$P$4:$P$42,其他调用!$AJ140)))</f>
        <v>0</v>
      </c>
      <c r="NF139" s="44">
        <f>IF(K$4=0,0,求节点(K$4:K$9,$B$4:$B$9,求节点(其他调用!$O$4:$O$42,其他调用!$P$4:$P$42,其他调用!$AJ140)))</f>
        <v>0</v>
      </c>
      <c r="NG139" s="44">
        <f>IF(L$4=0,0,求节点(L$4:L$9,$B$4:$B$9,求节点(其他调用!$O$4:$O$42,其他调用!$P$4:$P$42,其他调用!$AJ140)))</f>
        <v>0</v>
      </c>
      <c r="NH139" s="44">
        <f>IF(M$4=0,0,求节点(M$4:M$9,$B$4:$B$9,求节点(其他调用!$O$4:$O$42,其他调用!$P$4:$P$42,其他调用!$AJ140)))</f>
        <v>0</v>
      </c>
      <c r="NI139" s="44">
        <f>IF(N$4=0,0,求节点(N$4:N$9,$B$4:$B$9,求节点(其他调用!$O$4:$O$42,其他调用!$P$4:$P$42,其他调用!$AJ140)))</f>
        <v>0</v>
      </c>
      <c r="NJ139" s="44">
        <f>IF(O$4=0,0,求节点(O$4:O$9,$B$4:$B$9,求节点(其他调用!$O$4:$O$42,其他调用!$P$4:$P$42,其他调用!$AJ140)))</f>
        <v>0</v>
      </c>
      <c r="NK139" s="44">
        <f>IF(P$4=0,0,求节点(P$4:P$9,$B$4:$B$9,求节点(其他调用!$O$4:$O$42,其他调用!$P$4:$P$42,其他调用!$AJ140)))</f>
        <v>0</v>
      </c>
      <c r="NL139" s="44">
        <f>IF(Q$4=0,0,求节点(Q$4:Q$9,$B$4:$B$9,求节点(其他调用!$O$4:$O$42,其他调用!$P$4:$P$42,其他调用!$AJ140)))</f>
        <v>0</v>
      </c>
      <c r="NM139" s="44">
        <f>IF(R$4=0,0,求节点(R$4:R$9,$B$4:$B$9,求节点(其他调用!$O$4:$O$42,其他调用!$P$4:$P$42,其他调用!$AJ140)))</f>
        <v>0</v>
      </c>
      <c r="NN139" s="44">
        <f>IF(S$4=0,0,求节点(S$4:S$9,$B$4:$B$9,求节点(其他调用!$O$4:$O$42,其他调用!$P$4:$P$42,其他调用!$AJ140)))</f>
        <v>6</v>
      </c>
      <c r="NO139" s="44">
        <f>IF(T$4=0,0,求节点(T$4:T$9,$B$4:$B$9,求节点(其他调用!$O$4:$O$42,其他调用!$P$4:$P$42,其他调用!$AJ140)))</f>
        <v>6</v>
      </c>
      <c r="NP139" s="44">
        <f>IF(U$4=0,0,求节点(U$4:U$9,$B$4:$B$9,求节点(其他调用!$O$4:$O$42,其他调用!$P$4:$P$42,其他调用!$AJ140)))</f>
        <v>6</v>
      </c>
      <c r="NQ139" s="44">
        <f>IF(V$4=0,0,求节点(V$4:V$9,$B$4:$B$9,求节点(其他调用!$O$4:$O$42,其他调用!$P$4:$P$42,其他调用!$AJ140)))</f>
        <v>0</v>
      </c>
      <c r="NR139" s="44">
        <f>IF(W$4=0,0,求节点(W$4:W$9,$B$4:$B$9,求节点(其他调用!$O$4:$O$42,其他调用!$P$4:$P$42,其他调用!$AJ140)))</f>
        <v>6</v>
      </c>
      <c r="NS139" s="44">
        <f>IF(X$4=0,0,求节点(X$4:X$9,$B$4:$B$9,求节点(其他调用!$O$4:$O$42,其他调用!$P$4:$P$42,其他调用!$AJ140)))</f>
        <v>6</v>
      </c>
      <c r="NT139" s="44">
        <f>IF(Y$4=0,0,求节点(Y$4:Y$9,$B$4:$B$9,求节点(其他调用!$O$4:$O$42,其他调用!$P$4:$P$42,其他调用!$AJ140)))</f>
        <v>6</v>
      </c>
      <c r="NU139" s="44">
        <f>IF(Z$4=0,0,求节点(Z$4:Z$9,$B$4:$B$9,求节点(其他调用!$O$4:$O$42,其他调用!$P$4:$P$42,其他调用!$AJ140)))</f>
        <v>0</v>
      </c>
      <c r="NV139" s="44">
        <f>IF(AA$4=0,0,求节点(AA$4:AA$9,$B$4:$B$9,求节点(其他调用!$O$4:$O$42,其他调用!$P$4:$P$42,其他调用!$AJ140)))</f>
        <v>6</v>
      </c>
      <c r="NW139" s="44">
        <f>IF(AB$4=0,0,求节点(AB$4:AB$9,$B$4:$B$9,求节点(其他调用!$O$4:$O$42,其他调用!$P$4:$P$42,其他调用!$AJ140)))</f>
        <v>6</v>
      </c>
      <c r="NX139" s="44">
        <f>IF(AC$4=0,0,求节点(AC$4:AC$9,$B$4:$B$9,求节点(其他调用!$O$4:$O$42,其他调用!$P$4:$P$42,其他调用!$AJ140)))</f>
        <v>6</v>
      </c>
      <c r="NY139" s="44">
        <f>IF(AD$4=0,0,求节点(AD$4:AD$9,$B$4:$B$9,求节点(其他调用!$O$4:$O$42,其他调用!$P$4:$P$42,其他调用!$AJ140)))</f>
        <v>6</v>
      </c>
      <c r="NZ139" s="44">
        <f>IF(AE$4=0,0,求节点(AE$4:AE$9,$B$4:$B$9,求节点(其他调用!$O$4:$O$42,其他调用!$P$4:$P$42,其他调用!$AJ140)))</f>
        <v>6</v>
      </c>
      <c r="OA139" s="44">
        <f>IF(AF$4=0,0,求节点(AF$4:AF$9,$B$4:$B$9,求节点(其他调用!$O$4:$O$42,其他调用!$P$4:$P$42,其他调用!$AJ140)))</f>
        <v>6</v>
      </c>
      <c r="OB139" s="44">
        <f>IF(AG$4=0,0,求节点(AG$4:AG$9,$B$4:$B$9,求节点(其他调用!$O$4:$O$42,其他调用!$P$4:$P$42,其他调用!$AJ140)))</f>
        <v>6</v>
      </c>
      <c r="OC139" s="44">
        <f>IF(AH$4=0,0,求节点(AH$4:AH$9,$B$4:$B$9,求节点(其他调用!$O$4:$O$42,其他调用!$P$4:$P$42,其他调用!$AJ140)))</f>
        <v>6</v>
      </c>
      <c r="OD139" s="44">
        <f>IF(AI$4=0,0,求节点(AI$4:AI$9,$B$4:$B$9,求节点(其他调用!$O$4:$O$42,其他调用!$P$4:$P$42,其他调用!$AJ140)))</f>
        <v>6</v>
      </c>
      <c r="OE139" s="44">
        <f>IF(AJ$4=0,0,求节点(AJ$4:AJ$9,$B$4:$B$9,求节点(其他调用!$O$4:$O$42,其他调用!$P$4:$P$42,其他调用!$AJ140)))</f>
        <v>6</v>
      </c>
      <c r="OF139" s="44">
        <f>IF(AK$4=0,0,求节点(AK$4:AK$9,$B$4:$B$9,求节点(其他调用!$O$4:$O$42,其他调用!$P$4:$P$42,其他调用!$AJ140)))</f>
        <v>6</v>
      </c>
      <c r="OG139" s="44">
        <f>IF(AL$4=0,0,求节点(AL$4:AL$9,$B$4:$B$9,求节点(其他调用!$O$4:$O$42,其他调用!$P$4:$P$42,其他调用!$AJ140)))</f>
        <v>6</v>
      </c>
      <c r="OH139" s="44">
        <f>IF(AM$4=0,0,求节点(AM$4:AM$9,$B$4:$B$9,求节点(其他调用!$O$4:$O$42,其他调用!$P$4:$P$42,其他调用!$AJ140)))</f>
        <v>6</v>
      </c>
      <c r="OI139" s="44">
        <f>IF(AN$4=0,0,求节点(AN$4:AN$9,$B$4:$B$9,求节点(其他调用!$O$4:$O$42,其他调用!$P$4:$P$42,其他调用!$AJ140)))</f>
        <v>6</v>
      </c>
      <c r="OJ139" s="44">
        <f>IF(AO$4=0,0,求节点(AO$4:AO$9,$B$4:$B$9,求节点(其他调用!$O$4:$O$42,其他调用!$P$4:$P$42,其他调用!$AJ140)))</f>
        <v>6</v>
      </c>
      <c r="OK139" s="44">
        <f>IF(AP$4=0,0,求节点(AP$4:AP$9,$B$4:$B$9,求节点(其他调用!$O$4:$O$42,其他调用!$P$4:$P$42,其他调用!$AJ140)))</f>
        <v>6</v>
      </c>
      <c r="OL139" s="44">
        <f>IF(AQ$4=0,0,求节点(AQ$4:AQ$9,$B$4:$B$9,求节点(其他调用!$O$4:$O$42,其他调用!$P$4:$P$42,其他调用!$AJ140)))</f>
        <v>6</v>
      </c>
      <c r="OM139" s="44">
        <f>IF(AR$4=0,0,求节点(AR$4:AR$9,$B$4:$B$9,求节点(其他调用!$O$4:$O$42,其他调用!$P$4:$P$42,其他调用!$AJ140)))</f>
        <v>6</v>
      </c>
      <c r="ON139" s="44">
        <f>IF(AS$4=0,0,求节点(AS$4:AS$9,$B$4:$B$9,求节点(其他调用!$O$4:$O$42,其他调用!$P$4:$P$42,其他调用!$AJ140)))</f>
        <v>6</v>
      </c>
      <c r="OO139" s="44">
        <f>IF(AT$4=0,0,求节点(AT$4:AT$9,$B$4:$B$9,求节点(其他调用!$O$4:$O$42,其他调用!$P$4:$P$42,其他调用!$AJ140)))</f>
        <v>6</v>
      </c>
      <c r="OP139" s="44">
        <f>IF(AU$4=0,0,求节点(AU$4:AU$9,$B$4:$B$9,求节点(其他调用!$O$4:$O$42,其他调用!$P$4:$P$42,其他调用!$AJ140)))</f>
        <v>6</v>
      </c>
      <c r="OQ139" s="44">
        <f>IF(AV$4=0,0,求节点(AV$4:AV$9,$B$4:$B$9,求节点(其他调用!$O$4:$O$42,其他调用!$P$4:$P$42,其他调用!$AJ140)))</f>
        <v>6</v>
      </c>
      <c r="OR139" s="44">
        <f>IF(AW$4=0,0,求节点(AW$4:AW$9,$B$4:$B$9,求节点(其他调用!$O$4:$O$42,其他调用!$P$4:$P$42,其他调用!$AJ140)))</f>
        <v>6</v>
      </c>
      <c r="OS139" s="44">
        <f>IF(AX$4=0,0,求节点(AX$4:AX$9,$B$4:$B$9,求节点(其他调用!$O$4:$O$42,其他调用!$P$4:$P$42,其他调用!$AJ140)))</f>
        <v>6</v>
      </c>
      <c r="OT139" s="44">
        <f>IF(AY$4=0,0,求节点(AY$4:AY$9,$B$4:$B$9,求节点(其他调用!$O$4:$O$42,其他调用!$P$4:$P$42,其他调用!$AJ140)))</f>
        <v>6</v>
      </c>
      <c r="OU139" s="44">
        <f>IF(AZ$4=0,0,求节点(AZ$4:AZ$9,$B$4:$B$9,求节点(其他调用!$O$4:$O$42,其他调用!$P$4:$P$42,其他调用!$AJ140)))</f>
        <v>6</v>
      </c>
      <c r="OW139" s="44">
        <v>136</v>
      </c>
      <c r="OX139" s="44">
        <f>IF(C$23=0,0,求节点(C$23:C$28,$B$23:$B$28,求节点(其他调用!$AA$4:$AA$20,其他调用!$AB$4:$AB$20,$OW139)))</f>
        <v>0</v>
      </c>
      <c r="OY139" s="44">
        <f>IF(D$23=0,0,求节点(D$23:D$28,$B$23:$B$28,求节点(其他调用!$AA$4:$AA$20,其他调用!$AB$4:$AB$20,$OW139)))</f>
        <v>0</v>
      </c>
      <c r="OZ139" s="44">
        <f>IF(E$23=0,0,求节点(E$23:E$28,$B$23:$B$28,求节点(其他调用!$AA$4:$AA$20,其他调用!$AB$4:$AB$20,$OW139)))</f>
        <v>0</v>
      </c>
      <c r="PA139" s="44">
        <f>IF(F$23=0,0,求节点(F$23:F$28,$B$23:$B$28,求节点(其他调用!$AA$4:$AA$20,其他调用!$AB$4:$AB$20,$OW139)))</f>
        <v>7.6994262446787864E-3</v>
      </c>
      <c r="PB139" s="44">
        <f>IF(G$23=0,0,求节点(G$23:G$28,$B$23:$B$28,求节点(其他调用!$AA$4:$AA$20,其他调用!$AB$4:$AB$20,$OW139)))</f>
        <v>1.1549139367018291E-2</v>
      </c>
      <c r="PC139" s="44">
        <f>IF(H$23=0,0,求节点(H$23:H$28,$B$23:$B$28,求节点(其他调用!$AA$4:$AA$20,其他调用!$AB$4:$AB$20,$OW139)))</f>
        <v>1.1549139367018291E-2</v>
      </c>
      <c r="PD139" s="44">
        <f>IF(I$23=0,0,求节点(I$23:I$28,$B$23:$B$28,求节点(其他调用!$AA$4:$AA$20,其他调用!$AB$4:$AB$20,$OW139)))</f>
        <v>1.7498696010633807E-2</v>
      </c>
      <c r="PE139" s="44">
        <f>IF(J$23=0,0,求节点(J$23:J$28,$B$23:$B$28,求节点(其他调用!$AA$4:$AA$20,其他调用!$AB$4:$AB$20,$OW139)))</f>
        <v>0</v>
      </c>
      <c r="PF139" s="44">
        <f>IF(K$23=0,0,求节点(K$23:K$28,$B$23:$B$28,求节点(其他调用!$AA$4:$AA$20,其他调用!$AB$4:$AB$20,$OW139)))</f>
        <v>1.1549139367018291E-2</v>
      </c>
      <c r="PG139" s="44">
        <f>IF(L$23=0,0,求节点(L$23:L$28,$B$23:$B$28,求节点(其他调用!$AA$4:$AA$20,其他调用!$AB$4:$AB$20,$OW139)))</f>
        <v>0</v>
      </c>
      <c r="PH139" s="44">
        <f>IF(M$23=0,0,求节点(M$23:M$28,$B$23:$B$28,求节点(其他调用!$AA$4:$AA$20,其他调用!$AB$4:$AB$20,$OW139)))</f>
        <v>0</v>
      </c>
      <c r="PI139" s="44">
        <f>IF(N$23=0,0,求节点(N$23:N$28,$B$23:$B$28,求节点(其他调用!$AA$4:$AA$20,其他调用!$AB$4:$AB$20,$OW139)))</f>
        <v>0</v>
      </c>
      <c r="PJ139" s="44">
        <f>IF(O$23=0,0,求节点(O$23:O$28,$B$23:$B$28,求节点(其他调用!$AA$4:$AA$20,其他调用!$AB$4:$AB$20,$OW139)))</f>
        <v>0</v>
      </c>
      <c r="PK139" s="44">
        <f>IF(P$23=0,0,求节点(P$23:P$28,$B$23:$B$28,求节点(其他调用!$AA$4:$AA$20,其他调用!$AB$4:$AB$20,$OW139)))</f>
        <v>0</v>
      </c>
      <c r="PL139" s="44">
        <f>IF(Q$23=0,0,求节点(Q$23:Q$28,$B$23:$B$28,求节点(其他调用!$AA$4:$AA$20,其他调用!$AB$4:$AB$20,$OW139)))</f>
        <v>0</v>
      </c>
      <c r="PM139" s="44">
        <f>IF(R$23=0,0,求节点(R$23:R$28,$B$23:$B$28,求节点(其他调用!$AA$4:$AA$20,其他调用!$AB$4:$AB$20,$OW139)))</f>
        <v>0</v>
      </c>
      <c r="PN139" s="44">
        <f>IF(S$23=0,0,求节点(S$23:S$28,$B$23:$B$28,求节点(其他调用!$AA$4:$AA$20,其他调用!$AB$4:$AB$20,$OW139)))</f>
        <v>0</v>
      </c>
      <c r="PO139" s="44">
        <f>IF(T$23=0,0,求节点(T$23:T$28,$B$23:$B$28,求节点(其他调用!$AA$4:$AA$20,其他调用!$AB$4:$AB$20,$OW139)))</f>
        <v>0</v>
      </c>
      <c r="PP139" s="44">
        <f>IF(U$23=0,0,求节点(U$23:U$28,$B$23:$B$28,求节点(其他调用!$AA$4:$AA$20,其他调用!$AB$4:$AB$20,$OW139)))</f>
        <v>0</v>
      </c>
      <c r="PQ139" s="44">
        <f>IF(V$23=0,0,求节点(V$23:V$28,$B$23:$B$28,求节点(其他调用!$AA$4:$AA$20,其他调用!$AB$4:$AB$20,$OW139)))</f>
        <v>0</v>
      </c>
    </row>
    <row r="140" spans="61:433" x14ac:dyDescent="0.2">
      <c r="BI140" s="44">
        <v>137</v>
      </c>
      <c r="BJ140" s="44">
        <f>IF(C$4=0,0,求节点(C$4:C$9,$B$4:$B$9,求节点(其他调用!$C$4:$C$42,其他调用!$D$4:$D$42,其他调用!$AF141)))</f>
        <v>6</v>
      </c>
      <c r="BK140" s="44">
        <f>IF(D$4=0,0,求节点(D$4:D$9,$B$4:$B$9,求节点(其他调用!$C$4:$C$42,其他调用!$D$4:$D$42,其他调用!$AF141)))</f>
        <v>6</v>
      </c>
      <c r="BL140" s="44">
        <f>IF(E$4=0,0,求节点(E$4:E$9,$B$4:$B$9,求节点(其他调用!$C$4:$C$42,其他调用!$D$4:$D$42,其他调用!$AF141)))</f>
        <v>6</v>
      </c>
      <c r="BM140" s="44">
        <f>IF(F$4=0,0,求节点(F$4:F$9,$B$4:$B$9,求节点(其他调用!$C$4:$C$42,其他调用!$D$4:$D$42,其他调用!$AF141)))</f>
        <v>0</v>
      </c>
      <c r="BN140" s="44">
        <f>IF(G$4=0,0,求节点(G$4:G$9,$B$4:$B$9,求节点(其他调用!$C$4:$C$42,其他调用!$D$4:$D$42,其他调用!$AF141)))</f>
        <v>0</v>
      </c>
      <c r="BO140" s="44">
        <f>IF(H$4=0,0,求节点(H$4:H$9,$B$4:$B$9,求节点(其他调用!$C$4:$C$42,其他调用!$D$4:$D$42,其他调用!$AF141)))</f>
        <v>0</v>
      </c>
      <c r="BP140" s="44">
        <f>IF(I$4=0,0,求节点(I$4:I$9,$B$4:$B$9,求节点(其他调用!$C$4:$C$42,其他调用!$D$4:$D$42,其他调用!$AF141)))</f>
        <v>0</v>
      </c>
      <c r="BQ140" s="44">
        <f>IF(J$4=0,0,求节点(J$4:J$9,$B$4:$B$9,求节点(其他调用!$C$4:$C$42,其他调用!$D$4:$D$42,其他调用!$AF141)))</f>
        <v>0</v>
      </c>
      <c r="BR140" s="44">
        <f>IF(K$4=0,0,求节点(K$4:K$9,$B$4:$B$9,求节点(其他调用!$C$4:$C$42,其他调用!$D$4:$D$42,其他调用!$AF141)))</f>
        <v>0</v>
      </c>
      <c r="BS140" s="44">
        <f>IF(L$4=0,0,求节点(L$4:L$9,$B$4:$B$9,求节点(其他调用!$C$4:$C$42,其他调用!$D$4:$D$42,其他调用!$AF141)))</f>
        <v>0</v>
      </c>
      <c r="BT140" s="44">
        <f>IF(M$4=0,0,求节点(M$4:M$9,$B$4:$B$9,求节点(其他调用!$C$4:$C$42,其他调用!$D$4:$D$42,其他调用!$AF141)))</f>
        <v>0</v>
      </c>
      <c r="BU140" s="44">
        <f>IF(N$4=0,0,求节点(N$4:N$9,$B$4:$B$9,求节点(其他调用!$C$4:$C$42,其他调用!$D$4:$D$42,其他调用!$AF141)))</f>
        <v>0</v>
      </c>
      <c r="BV140" s="44">
        <f>IF(O$4=0,0,求节点(O$4:O$9,$B$4:$B$9,求节点(其他调用!$C$4:$C$42,其他调用!$D$4:$D$42,其他调用!$AF141)))</f>
        <v>0</v>
      </c>
      <c r="BW140" s="44">
        <f>IF(P$4=0,0,求节点(P$4:P$9,$B$4:$B$9,求节点(其他调用!$C$4:$C$42,其他调用!$D$4:$D$42,其他调用!$AF141)))</f>
        <v>0</v>
      </c>
      <c r="BX140" s="44">
        <f>IF(Q$4=0,0,求节点(Q$4:Q$9,$B$4:$B$9,求节点(其他调用!$C$4:$C$42,其他调用!$D$4:$D$42,其他调用!$AF141)))</f>
        <v>0</v>
      </c>
      <c r="BY140" s="44">
        <f>IF(R$4=0,0,求节点(R$4:R$9,$B$4:$B$9,求节点(其他调用!$C$4:$C$42,其他调用!$D$4:$D$42,其他调用!$AF141)))</f>
        <v>0</v>
      </c>
      <c r="BZ140" s="44">
        <f>IF(S$4=0,0,求节点(S$4:S$9,$B$4:$B$9,求节点(其他调用!$C$4:$C$42,其他调用!$D$4:$D$42,其他调用!$AF141)))</f>
        <v>6</v>
      </c>
      <c r="CA140" s="44">
        <f>IF(T$4=0,0,求节点(T$4:T$9,$B$4:$B$9,求节点(其他调用!$C$4:$C$42,其他调用!$D$4:$D$42,其他调用!$AF141)))</f>
        <v>6</v>
      </c>
      <c r="CB140" s="44">
        <f>IF(U$4=0,0,求节点(U$4:U$9,$B$4:$B$9,求节点(其他调用!$C$4:$C$42,其他调用!$D$4:$D$42,其他调用!$AF141)))</f>
        <v>6</v>
      </c>
      <c r="CC140" s="44">
        <f>IF(V$4=0,0,求节点(V$4:V$9,$B$4:$B$9,求节点(其他调用!$C$4:$C$42,其他调用!$D$4:$D$42,其他调用!$AF141)))</f>
        <v>0</v>
      </c>
      <c r="CD140" s="44">
        <f>IF(W$4=0,0,求节点(W$4:W$9,$B$4:$B$9,求节点(其他调用!$C$4:$C$42,其他调用!$D$4:$D$42,其他调用!$AF141)))</f>
        <v>6</v>
      </c>
      <c r="CE140" s="44">
        <f>IF(X$4=0,0,求节点(X$4:X$9,$B$4:$B$9,求节点(其他调用!$C$4:$C$42,其他调用!$D$4:$D$42,其他调用!$AF141)))</f>
        <v>6</v>
      </c>
      <c r="CF140" s="44">
        <f>IF(Y$4=0,0,求节点(Y$4:Y$9,$B$4:$B$9,求节点(其他调用!$C$4:$C$42,其他调用!$D$4:$D$42,其他调用!$AF141)))</f>
        <v>6</v>
      </c>
      <c r="CG140" s="44">
        <f>IF(Z$4=0,0,求节点(Z$4:Z$9,$B$4:$B$9,求节点(其他调用!$C$4:$C$42,其他调用!$D$4:$D$42,其他调用!$AF141)))</f>
        <v>0</v>
      </c>
      <c r="CH140" s="44">
        <f>IF(AA$4=0,0,求节点(AA$4:AA$9,$B$4:$B$9,求节点(其他调用!$C$4:$C$42,其他调用!$D$4:$D$42,其他调用!$AF141)))</f>
        <v>6</v>
      </c>
      <c r="CI140" s="44">
        <f>IF(AB$4=0,0,求节点(AB$4:AB$9,$B$4:$B$9,求节点(其他调用!$C$4:$C$42,其他调用!$D$4:$D$42,其他调用!$AF141)))</f>
        <v>6</v>
      </c>
      <c r="CJ140" s="44">
        <f>IF(AC$4=0,0,求节点(AC$4:AC$9,$B$4:$B$9,求节点(其他调用!$C$4:$C$42,其他调用!$D$4:$D$42,其他调用!$AF141)))</f>
        <v>6</v>
      </c>
      <c r="CK140" s="44">
        <f>IF(AD$4=0,0,求节点(AD$4:AD$9,$B$4:$B$9,求节点(其他调用!$C$4:$C$42,其他调用!$D$4:$D$42,其他调用!$AF141)))</f>
        <v>6</v>
      </c>
      <c r="CL140" s="44">
        <f>IF(AE$4=0,0,求节点(AE$4:AE$9,$B$4:$B$9,求节点(其他调用!$C$4:$C$42,其他调用!$D$4:$D$42,其他调用!$AF141)))</f>
        <v>6</v>
      </c>
      <c r="CM140" s="44">
        <f>IF(AF$4=0,0,求节点(AF$4:AF$9,$B$4:$B$9,求节点(其他调用!$C$4:$C$42,其他调用!$D$4:$D$42,其他调用!$AF141)))</f>
        <v>6</v>
      </c>
      <c r="CN140" s="44">
        <f>IF(AG$4=0,0,求节点(AG$4:AG$9,$B$4:$B$9,求节点(其他调用!$C$4:$C$42,其他调用!$D$4:$D$42,其他调用!$AF141)))</f>
        <v>6</v>
      </c>
      <c r="CO140" s="44">
        <f>IF(AH$4=0,0,求节点(AH$4:AH$9,$B$4:$B$9,求节点(其他调用!$C$4:$C$42,其他调用!$D$4:$D$42,其他调用!$AF141)))</f>
        <v>6</v>
      </c>
      <c r="CP140" s="44">
        <f>IF(AI$4=0,0,求节点(AI$4:AI$9,$B$4:$B$9,求节点(其他调用!$C$4:$C$42,其他调用!$D$4:$D$42,其他调用!$AF141)))</f>
        <v>6</v>
      </c>
      <c r="CQ140" s="44">
        <f>IF(AJ$4=0,0,求节点(AJ$4:AJ$9,$B$4:$B$9,求节点(其他调用!$C$4:$C$42,其他调用!$D$4:$D$42,其他调用!$AF141)))</f>
        <v>6</v>
      </c>
      <c r="CR140" s="44">
        <f>IF(AK$4=0,0,求节点(AK$4:AK$9,$B$4:$B$9,求节点(其他调用!$C$4:$C$42,其他调用!$D$4:$D$42,其他调用!$AF141)))</f>
        <v>6</v>
      </c>
      <c r="CS140" s="44">
        <f>IF(AL$4=0,0,求节点(AL$4:AL$9,$B$4:$B$9,求节点(其他调用!$C$4:$C$42,其他调用!$D$4:$D$42,其他调用!$AF141)))</f>
        <v>6</v>
      </c>
      <c r="CT140" s="44">
        <f>IF(AM$4=0,0,求节点(AM$4:AM$9,$B$4:$B$9,求节点(其他调用!$C$4:$C$42,其他调用!$D$4:$D$42,其他调用!$AF141)))</f>
        <v>6</v>
      </c>
      <c r="CU140" s="44">
        <f>IF(AN$4=0,0,求节点(AN$4:AN$9,$B$4:$B$9,求节点(其他调用!$C$4:$C$42,其他调用!$D$4:$D$42,其他调用!$AF141)))</f>
        <v>6</v>
      </c>
      <c r="CV140" s="44">
        <f>IF(AO$4=0,0,求节点(AO$4:AO$9,$B$4:$B$9,求节点(其他调用!$C$4:$C$42,其他调用!$D$4:$D$42,其他调用!$AF141)))</f>
        <v>6</v>
      </c>
      <c r="CW140" s="44">
        <f>IF(AP$4=0,0,求节点(AP$4:AP$9,$B$4:$B$9,求节点(其他调用!$C$4:$C$42,其他调用!$D$4:$D$42,其他调用!$AF141)))</f>
        <v>6</v>
      </c>
      <c r="CX140" s="44">
        <f>IF(AQ$4=0,0,求节点(AQ$4:AQ$9,$B$4:$B$9,求节点(其他调用!$C$4:$C$42,其他调用!$D$4:$D$42,其他调用!$AF141)))</f>
        <v>6</v>
      </c>
      <c r="CY140" s="44">
        <f>IF(AR$4=0,0,求节点(AR$4:AR$9,$B$4:$B$9,求节点(其他调用!$C$4:$C$42,其他调用!$D$4:$D$42,其他调用!$AF141)))</f>
        <v>6</v>
      </c>
      <c r="CZ140" s="44">
        <f>IF(AS$4=0,0,求节点(AS$4:AS$9,$B$4:$B$9,求节点(其他调用!$C$4:$C$42,其他调用!$D$4:$D$42,其他调用!$AF141)))</f>
        <v>6</v>
      </c>
      <c r="DA140" s="44">
        <f>IF(AT$4=0,0,求节点(AT$4:AT$9,$B$4:$B$9,求节点(其他调用!$C$4:$C$42,其他调用!$D$4:$D$42,其他调用!$AF141)))</f>
        <v>6</v>
      </c>
      <c r="DB140" s="44">
        <f>IF(AU$4=0,0,求节点(AU$4:AU$9,$B$4:$B$9,求节点(其他调用!$C$4:$C$42,其他调用!$D$4:$D$42,其他调用!$AF141)))</f>
        <v>6</v>
      </c>
      <c r="DC140" s="44">
        <f>IF(AV$4=0,0,求节点(AV$4:AV$9,$B$4:$B$9,求节点(其他调用!$C$4:$C$42,其他调用!$D$4:$D$42,其他调用!$AF141)))</f>
        <v>6</v>
      </c>
      <c r="DD140" s="44">
        <f>IF(AW$4=0,0,求节点(AW$4:AW$9,$B$4:$B$9,求节点(其他调用!$C$4:$C$42,其他调用!$D$4:$D$42,其他调用!$AF141)))</f>
        <v>6</v>
      </c>
      <c r="DE140" s="44">
        <f>IF(AX$4=0,0,求节点(AX$4:AX$9,$B$4:$B$9,求节点(其他调用!$C$4:$C$42,其他调用!$D$4:$D$42,其他调用!$AF141)))</f>
        <v>6</v>
      </c>
      <c r="DF140" s="44">
        <f>IF(AY$4=0,0,求节点(AY$4:AY$9,$B$4:$B$9,求节点(其他调用!$C$4:$C$42,其他调用!$D$4:$D$42,其他调用!$AF141)))</f>
        <v>6</v>
      </c>
      <c r="DG140" s="44">
        <f>IF(AZ$4=0,0,求节点(AZ$4:AZ$9,$B$4:$B$9,求节点(其他调用!$C$4:$C$42,其他调用!$D$4:$D$42,其他调用!$AF141)))</f>
        <v>6</v>
      </c>
      <c r="DI140" s="44">
        <v>137</v>
      </c>
      <c r="DJ140" s="44">
        <f>IF(C$23=0,0,求节点(C$23:C$28,$B$23:$B$28,求节点(其他调用!$S$4:$S$20,其他调用!$T$4:$T$20,$DI140)))</f>
        <v>0</v>
      </c>
      <c r="DK140" s="44">
        <f>IF(D$23=0,0,求节点(D$23:D$28,$B$23:$B$28,求节点(其他调用!$S$4:$S$20,其他调用!$T$4:$T$20,$DI140)))</f>
        <v>0</v>
      </c>
      <c r="DL140" s="44">
        <f>IF(E$23=0,0,求节点(E$23:E$28,$B$23:$B$28,求节点(其他调用!$S$4:$S$20,其他调用!$T$4:$T$20,$DI140)))</f>
        <v>0</v>
      </c>
      <c r="DM140" s="44">
        <f>IF(F$23=0,0,求节点(F$23:F$28,$B$23:$B$28,求节点(其他调用!$S$4:$S$20,其他调用!$T$4:$T$20,$DI140)))</f>
        <v>7.1917717670078041E-3</v>
      </c>
      <c r="DN140" s="44">
        <f>IF(G$23=0,0,求节点(G$23:G$28,$B$23:$B$28,求节点(其他调用!$S$4:$S$20,其他调用!$T$4:$T$20,$DI140)))</f>
        <v>1.0787657650511595E-2</v>
      </c>
      <c r="DO140" s="44">
        <f>IF(H$23=0,0,求节点(H$23:H$28,$B$23:$B$28,求节点(其他调用!$S$4:$S$20,其他调用!$T$4:$T$20,$DI140)))</f>
        <v>1.0787657650511595E-2</v>
      </c>
      <c r="DP140" s="44">
        <f>IF(I$23=0,0,求节点(I$23:I$28,$B$23:$B$28,求节点(其他调用!$S$4:$S$20,其他调用!$T$4:$T$20,$DI140)))</f>
        <v>1.6344935834108454E-2</v>
      </c>
      <c r="DQ140" s="44">
        <f>IF(J$23=0,0,求节点(J$23:J$28,$B$23:$B$28,求节点(其他调用!$S$4:$S$20,其他调用!$T$4:$T$20,$DI140)))</f>
        <v>0</v>
      </c>
      <c r="DR140" s="44">
        <f>IF(K$23=0,0,求节点(K$23:K$28,$B$23:$B$28,求节点(其他调用!$S$4:$S$20,其他调用!$T$4:$T$20,$DI140)))</f>
        <v>1.0787657650511595E-2</v>
      </c>
      <c r="DS140" s="44">
        <f>IF(L$23=0,0,求节点(L$23:L$28,$B$23:$B$28,求节点(其他调用!$S$4:$S$20,其他调用!$T$4:$T$20,$DI140)))</f>
        <v>0</v>
      </c>
      <c r="DT140" s="44">
        <f>IF(M$23=0,0,求节点(M$23:M$28,$B$23:$B$28,求节点(其他调用!$S$4:$S$20,其他调用!$T$4:$T$20,$DI140)))</f>
        <v>0</v>
      </c>
      <c r="DU140" s="44">
        <f>IF(N$23=0,0,求节点(N$23:N$28,$B$23:$B$28,求节点(其他调用!$S$4:$S$20,其他调用!$T$4:$T$20,$DI140)))</f>
        <v>0</v>
      </c>
      <c r="DV140" s="44">
        <f>IF(O$23=0,0,求节点(O$23:O$28,$B$23:$B$28,求节点(其他调用!$S$4:$S$20,其他调用!$T$4:$T$20,$DI140)))</f>
        <v>0</v>
      </c>
      <c r="DW140" s="44">
        <f>IF(P$23=0,0,求节点(P$23:P$28,$B$23:$B$28,求节点(其他调用!$S$4:$S$20,其他调用!$T$4:$T$20,$DI140)))</f>
        <v>0</v>
      </c>
      <c r="DX140" s="44">
        <f>IF(Q$23=0,0,求节点(Q$23:Q$28,$B$23:$B$28,求节点(其他调用!$S$4:$S$20,其他调用!$T$4:$T$20,$DI140)))</f>
        <v>0</v>
      </c>
      <c r="DY140" s="44">
        <f>IF(R$23=0,0,求节点(R$23:R$28,$B$23:$B$28,求节点(其他调用!$S$4:$S$20,其他调用!$T$4:$T$20,$DI140)))</f>
        <v>0</v>
      </c>
      <c r="DZ140" s="44">
        <f>IF(S$23=0,0,求节点(S$23:S$28,$B$23:$B$28,求节点(其他调用!$S$4:$S$20,其他调用!$T$4:$T$20,$DI140)))</f>
        <v>0</v>
      </c>
      <c r="EA140" s="44">
        <f>IF(T$23=0,0,求节点(T$23:T$28,$B$23:$B$28,求节点(其他调用!$S$4:$S$20,其他调用!$T$4:$T$20,$DI140)))</f>
        <v>0</v>
      </c>
      <c r="EB140" s="44">
        <f>IF(U$23=0,0,求节点(U$23:U$28,$B$23:$B$28,求节点(其他调用!$S$4:$S$20,其他调用!$T$4:$T$20,$DI140)))</f>
        <v>0</v>
      </c>
      <c r="EC140" s="44">
        <f>IF(V$23=0,0,求节点(V$23:V$28,$B$23:$B$28,求节点(其他调用!$S$4:$S$20,其他调用!$T$4:$T$20,$DI140)))</f>
        <v>0</v>
      </c>
      <c r="EF140" s="44">
        <v>137</v>
      </c>
      <c r="EG140" s="44">
        <f>IF(C$4=0,0,求节点(C$4:C$9,$B$4:$B$9,求节点(其他调用!$F$4:$F$42,其他调用!$G$4:$G$42,其他调用!$AG141)))</f>
        <v>6</v>
      </c>
      <c r="EH140" s="44">
        <f>IF(D$4=0,0,求节点(D$4:D$9,$B$4:$B$9,求节点(其他调用!$F$4:$F$42,其他调用!$G$4:$G$42,其他调用!$AG141)))</f>
        <v>6</v>
      </c>
      <c r="EI140" s="44">
        <f>IF(E$4=0,0,求节点(E$4:E$9,$B$4:$B$9,求节点(其他调用!$F$4:$F$42,其他调用!$G$4:$G$42,其他调用!$AG141)))</f>
        <v>6</v>
      </c>
      <c r="EJ140" s="44">
        <f>IF(F$4=0,0,求节点(F$4:F$9,$B$4:$B$9,求节点(其他调用!$F$4:$F$42,其他调用!$G$4:$G$42,其他调用!$AG141)))</f>
        <v>0</v>
      </c>
      <c r="EK140" s="44">
        <f>IF(G$4=0,0,求节点(G$4:G$9,$B$4:$B$9,求节点(其他调用!$F$4:$F$42,其他调用!$G$4:$G$42,其他调用!$AG141)))</f>
        <v>0</v>
      </c>
      <c r="EL140" s="44">
        <f>IF(H$4=0,0,求节点(H$4:H$9,$B$4:$B$9,求节点(其他调用!$F$4:$F$42,其他调用!$G$4:$G$42,其他调用!$AG141)))</f>
        <v>0</v>
      </c>
      <c r="EM140" s="44">
        <f>IF(I$4=0,0,求节点(I$4:I$9,$B$4:$B$9,求节点(其他调用!$F$4:$F$42,其他调用!$G$4:$G$42,其他调用!$AG141)))</f>
        <v>0</v>
      </c>
      <c r="EN140" s="44">
        <f>IF(J$4=0,0,求节点(J$4:J$9,$B$4:$B$9,求节点(其他调用!$F$4:$F$42,其他调用!$G$4:$G$42,其他调用!$AG141)))</f>
        <v>0</v>
      </c>
      <c r="EO140" s="44">
        <f>IF(K$4=0,0,求节点(K$4:K$9,$B$4:$B$9,求节点(其他调用!$F$4:$F$42,其他调用!$G$4:$G$42,其他调用!$AG141)))</f>
        <v>0</v>
      </c>
      <c r="EP140" s="44">
        <f>IF(L$4=0,0,求节点(L$4:L$9,$B$4:$B$9,求节点(其他调用!$F$4:$F$42,其他调用!$G$4:$G$42,其他调用!$AG141)))</f>
        <v>0</v>
      </c>
      <c r="EQ140" s="44">
        <f>IF(M$4=0,0,求节点(M$4:M$9,$B$4:$B$9,求节点(其他调用!$F$4:$F$42,其他调用!$G$4:$G$42,其他调用!$AG141)))</f>
        <v>0</v>
      </c>
      <c r="ER140" s="44">
        <f>IF(N$4=0,0,求节点(N$4:N$9,$B$4:$B$9,求节点(其他调用!$F$4:$F$42,其他调用!$G$4:$G$42,其他调用!$AG141)))</f>
        <v>0</v>
      </c>
      <c r="ES140" s="44">
        <f>IF(O$4=0,0,求节点(O$4:O$9,$B$4:$B$9,求节点(其他调用!$F$4:$F$42,其他调用!$G$4:$G$42,其他调用!$AG141)))</f>
        <v>0</v>
      </c>
      <c r="ET140" s="44">
        <f>IF(P$4=0,0,求节点(P$4:P$9,$B$4:$B$9,求节点(其他调用!$F$4:$F$42,其他调用!$G$4:$G$42,其他调用!$AG141)))</f>
        <v>0</v>
      </c>
      <c r="EU140" s="44">
        <f>IF(Q$4=0,0,求节点(Q$4:Q$9,$B$4:$B$9,求节点(其他调用!$F$4:$F$42,其他调用!$G$4:$G$42,其他调用!$AG141)))</f>
        <v>0</v>
      </c>
      <c r="EV140" s="44">
        <f>IF(R$4=0,0,求节点(R$4:R$9,$B$4:$B$9,求节点(其他调用!$F$4:$F$42,其他调用!$G$4:$G$42,其他调用!$AG141)))</f>
        <v>0</v>
      </c>
      <c r="EW140" s="44">
        <f>IF(S$4=0,0,求节点(S$4:S$9,$B$4:$B$9,求节点(其他调用!$F$4:$F$42,其他调用!$G$4:$G$42,其他调用!$AG141)))</f>
        <v>6</v>
      </c>
      <c r="EX140" s="44">
        <f>IF(T$4=0,0,求节点(T$4:T$9,$B$4:$B$9,求节点(其他调用!$F$4:$F$42,其他调用!$G$4:$G$42,其他调用!$AG141)))</f>
        <v>6</v>
      </c>
      <c r="EY140" s="44">
        <f>IF(U$4=0,0,求节点(U$4:U$9,$B$4:$B$9,求节点(其他调用!$F$4:$F$42,其他调用!$G$4:$G$42,其他调用!$AG141)))</f>
        <v>6</v>
      </c>
      <c r="EZ140" s="44">
        <f>IF(V$4=0,0,求节点(V$4:V$9,$B$4:$B$9,求节点(其他调用!$F$4:$F$42,其他调用!$G$4:$G$42,其他调用!$AG141)))</f>
        <v>0</v>
      </c>
      <c r="FA140" s="44">
        <f>IF(W$4=0,0,求节点(W$4:W$9,$B$4:$B$9,求节点(其他调用!$F$4:$F$42,其他调用!$G$4:$G$42,其他调用!$AG141)))</f>
        <v>6</v>
      </c>
      <c r="FB140" s="44">
        <f>IF(X$4=0,0,求节点(X$4:X$9,$B$4:$B$9,求节点(其他调用!$F$4:$F$42,其他调用!$G$4:$G$42,其他调用!$AG141)))</f>
        <v>6</v>
      </c>
      <c r="FC140" s="44">
        <f>IF(Y$4=0,0,求节点(Y$4:Y$9,$B$4:$B$9,求节点(其他调用!$F$4:$F$42,其他调用!$G$4:$G$42,其他调用!$AG141)))</f>
        <v>6</v>
      </c>
      <c r="FD140" s="44">
        <f>IF(Z$4=0,0,求节点(Z$4:Z$9,$B$4:$B$9,求节点(其他调用!$F$4:$F$42,其他调用!$G$4:$G$42,其他调用!$AG141)))</f>
        <v>0</v>
      </c>
      <c r="FE140" s="44">
        <f>IF(AA$4=0,0,求节点(AA$4:AA$9,$B$4:$B$9,求节点(其他调用!$F$4:$F$42,其他调用!$G$4:$G$42,其他调用!$AG141)))</f>
        <v>6</v>
      </c>
      <c r="FF140" s="44">
        <f>IF(AB$4=0,0,求节点(AB$4:AB$9,$B$4:$B$9,求节点(其他调用!$F$4:$F$42,其他调用!$G$4:$G$42,其他调用!$AG141)))</f>
        <v>6</v>
      </c>
      <c r="FG140" s="44">
        <f>IF(AC$4=0,0,求节点(AC$4:AC$9,$B$4:$B$9,求节点(其他调用!$F$4:$F$42,其他调用!$G$4:$G$42,其他调用!$AG141)))</f>
        <v>6</v>
      </c>
      <c r="FH140" s="44">
        <f>IF(AD$4=0,0,求节点(AD$4:AD$9,$B$4:$B$9,求节点(其他调用!$F$4:$F$42,其他调用!$G$4:$G$42,其他调用!$AG141)))</f>
        <v>6</v>
      </c>
      <c r="FI140" s="44">
        <f>IF(AE$4=0,0,求节点(AE$4:AE$9,$B$4:$B$9,求节点(其他调用!$F$4:$F$42,其他调用!$G$4:$G$42,其他调用!$AG141)))</f>
        <v>6</v>
      </c>
      <c r="FJ140" s="44">
        <f>IF(AF$4=0,0,求节点(AF$4:AF$9,$B$4:$B$9,求节点(其他调用!$F$4:$F$42,其他调用!$G$4:$G$42,其他调用!$AG141)))</f>
        <v>6</v>
      </c>
      <c r="FK140" s="44">
        <f>IF(AG$4=0,0,求节点(AG$4:AG$9,$B$4:$B$9,求节点(其他调用!$F$4:$F$42,其他调用!$G$4:$G$42,其他调用!$AG141)))</f>
        <v>6</v>
      </c>
      <c r="FL140" s="44">
        <f>IF(AH$4=0,0,求节点(AH$4:AH$9,$B$4:$B$9,求节点(其他调用!$F$4:$F$42,其他调用!$G$4:$G$42,其他调用!$AG141)))</f>
        <v>6</v>
      </c>
      <c r="FM140" s="44">
        <f>IF(AI$4=0,0,求节点(AI$4:AI$9,$B$4:$B$9,求节点(其他调用!$F$4:$F$42,其他调用!$G$4:$G$42,其他调用!$AG141)))</f>
        <v>6</v>
      </c>
      <c r="FN140" s="44">
        <f>IF(AJ$4=0,0,求节点(AJ$4:AJ$9,$B$4:$B$9,求节点(其他调用!$F$4:$F$42,其他调用!$G$4:$G$42,其他调用!$AG141)))</f>
        <v>6</v>
      </c>
      <c r="FO140" s="44">
        <f>IF(AK$4=0,0,求节点(AK$4:AK$9,$B$4:$B$9,求节点(其他调用!$F$4:$F$42,其他调用!$G$4:$G$42,其他调用!$AG141)))</f>
        <v>6</v>
      </c>
      <c r="FP140" s="44">
        <f>IF(AL$4=0,0,求节点(AL$4:AL$9,$B$4:$B$9,求节点(其他调用!$F$4:$F$42,其他调用!$G$4:$G$42,其他调用!$AG141)))</f>
        <v>6</v>
      </c>
      <c r="FQ140" s="44">
        <f>IF(AM$4=0,0,求节点(AM$4:AM$9,$B$4:$B$9,求节点(其他调用!$F$4:$F$42,其他调用!$G$4:$G$42,其他调用!$AG141)))</f>
        <v>6</v>
      </c>
      <c r="FR140" s="44">
        <f>IF(AN$4=0,0,求节点(AN$4:AN$9,$B$4:$B$9,求节点(其他调用!$F$4:$F$42,其他调用!$G$4:$G$42,其他调用!$AG141)))</f>
        <v>6</v>
      </c>
      <c r="FS140" s="44">
        <f>IF(AO$4=0,0,求节点(AO$4:AO$9,$B$4:$B$9,求节点(其他调用!$F$4:$F$42,其他调用!$G$4:$G$42,其他调用!$AG141)))</f>
        <v>6</v>
      </c>
      <c r="FT140" s="44">
        <f>IF(AP$4=0,0,求节点(AP$4:AP$9,$B$4:$B$9,求节点(其他调用!$F$4:$F$42,其他调用!$G$4:$G$42,其他调用!$AG141)))</f>
        <v>6</v>
      </c>
      <c r="FU140" s="44">
        <f>IF(AQ$4=0,0,求节点(AQ$4:AQ$9,$B$4:$B$9,求节点(其他调用!$F$4:$F$42,其他调用!$G$4:$G$42,其他调用!$AG141)))</f>
        <v>6</v>
      </c>
      <c r="FV140" s="44">
        <f>IF(AR$4=0,0,求节点(AR$4:AR$9,$B$4:$B$9,求节点(其他调用!$F$4:$F$42,其他调用!$G$4:$G$42,其他调用!$AG141)))</f>
        <v>6</v>
      </c>
      <c r="FW140" s="44">
        <f>IF(AS$4=0,0,求节点(AS$4:AS$9,$B$4:$B$9,求节点(其他调用!$F$4:$F$42,其他调用!$G$4:$G$42,其他调用!$AG141)))</f>
        <v>6</v>
      </c>
      <c r="FX140" s="44">
        <f>IF(AT$4=0,0,求节点(AT$4:AT$9,$B$4:$B$9,求节点(其他调用!$F$4:$F$42,其他调用!$G$4:$G$42,其他调用!$AG141)))</f>
        <v>6</v>
      </c>
      <c r="FY140" s="44">
        <f>IF(AU$4=0,0,求节点(AU$4:AU$9,$B$4:$B$9,求节点(其他调用!$F$4:$F$42,其他调用!$G$4:$G$42,其他调用!$AG141)))</f>
        <v>6</v>
      </c>
      <c r="FZ140" s="44">
        <f>IF(AV$4=0,0,求节点(AV$4:AV$9,$B$4:$B$9,求节点(其他调用!$F$4:$F$42,其他调用!$G$4:$G$42,其他调用!$AG141)))</f>
        <v>6</v>
      </c>
      <c r="GA140" s="44">
        <f>IF(AW$4=0,0,求节点(AW$4:AW$9,$B$4:$B$9,求节点(其他调用!$F$4:$F$42,其他调用!$G$4:$G$42,其他调用!$AG141)))</f>
        <v>6</v>
      </c>
      <c r="GB140" s="44">
        <f>IF(AX$4=0,0,求节点(AX$4:AX$9,$B$4:$B$9,求节点(其他调用!$F$4:$F$42,其他调用!$G$4:$G$42,其他调用!$AG141)))</f>
        <v>6</v>
      </c>
      <c r="GC140" s="44">
        <f>IF(AY$4=0,0,求节点(AY$4:AY$9,$B$4:$B$9,求节点(其他调用!$F$4:$F$42,其他调用!$G$4:$G$42,其他调用!$AG141)))</f>
        <v>6</v>
      </c>
      <c r="GD140" s="44">
        <f>IF(AZ$4=0,0,求节点(AZ$4:AZ$9,$B$4:$B$9,求节点(其他调用!$F$4:$F$42,其他调用!$G$4:$G$42,其他调用!$AG141)))</f>
        <v>6</v>
      </c>
      <c r="GF140" s="44">
        <v>137</v>
      </c>
      <c r="GG140" s="44">
        <f>IF(C$23=0,0,求节点(C$23:C$28,$B$23:$B$28,求节点(其他调用!$U$4:$U$20,其他调用!$V$4:$V$20,$GF140)))</f>
        <v>0</v>
      </c>
      <c r="GH140" s="44">
        <f>IF(D$23=0,0,求节点(D$23:D$28,$B$23:$B$28,求节点(其他调用!$U$4:$U$20,其他调用!$V$4:$V$20,$GF140)))</f>
        <v>0</v>
      </c>
      <c r="GI140" s="44">
        <f>IF(E$23=0,0,求节点(E$23:E$28,$B$23:$B$28,求节点(其他调用!$U$4:$U$20,其他调用!$V$4:$V$20,$GF140)))</f>
        <v>0</v>
      </c>
      <c r="GJ140" s="44">
        <f>IF(F$23=0,0,求节点(F$23:F$28,$B$23:$B$28,求节点(其他调用!$U$4:$U$20,其他调用!$V$4:$V$20,$GF140)))</f>
        <v>0</v>
      </c>
      <c r="GK140" s="44">
        <f>IF(G$23=0,0,求节点(G$23:G$28,$B$23:$B$28,求节点(其他调用!$U$4:$U$20,其他调用!$V$4:$V$20,$GF140)))</f>
        <v>0</v>
      </c>
      <c r="GL140" s="44">
        <f>IF(H$23=0,0,求节点(H$23:H$28,$B$23:$B$28,求节点(其他调用!$U$4:$U$20,其他调用!$V$4:$V$20,$GF140)))</f>
        <v>0</v>
      </c>
      <c r="GM140" s="44">
        <f>IF(I$23=0,0,求节点(I$23:I$28,$B$23:$B$28,求节点(其他调用!$U$4:$U$20,其他调用!$V$4:$V$20,$GF140)))</f>
        <v>0</v>
      </c>
      <c r="GN140" s="44">
        <f>IF(J$23=0,0,求节点(J$23:J$28,$B$23:$B$28,求节点(其他调用!$U$4:$U$20,其他调用!$V$4:$V$20,$GF140)))</f>
        <v>0</v>
      </c>
      <c r="GO140" s="44">
        <f>IF(K$23=0,0,求节点(K$23:K$28,$B$23:$B$28,求节点(其他调用!$U$4:$U$20,其他调用!$V$4:$V$20,$GF140)))</f>
        <v>0</v>
      </c>
      <c r="GP140" s="44">
        <f>IF(L$23=0,0,求节点(L$23:L$28,$B$23:$B$28,求节点(其他调用!$U$4:$U$20,其他调用!$V$4:$V$20,$GF140)))</f>
        <v>0</v>
      </c>
      <c r="GQ140" s="44">
        <f>IF(M$23=0,0,求节点(M$23:M$28,$B$23:$B$28,求节点(其他调用!$U$4:$U$20,其他调用!$V$4:$V$20,$GF140)))</f>
        <v>0</v>
      </c>
      <c r="GR140" s="44">
        <f>IF(N$23=0,0,求节点(N$23:N$28,$B$23:$B$28,求节点(其他调用!$U$4:$U$20,其他调用!$V$4:$V$20,$GF140)))</f>
        <v>0</v>
      </c>
      <c r="GS140" s="44">
        <f>IF(O$23=0,0,求节点(O$23:O$28,$B$23:$B$28,求节点(其他调用!$U$4:$U$20,其他调用!$V$4:$V$20,$GF140)))</f>
        <v>0</v>
      </c>
      <c r="GT140" s="44">
        <f>IF(P$23=0,0,求节点(P$23:P$28,$B$23:$B$28,求节点(其他调用!$U$4:$U$20,其他调用!$V$4:$V$20,$GF140)))</f>
        <v>0</v>
      </c>
      <c r="GU140" s="44">
        <f>IF(Q$23=0,0,求节点(Q$23:Q$28,$B$23:$B$28,求节点(其他调用!$U$4:$U$20,其他调用!$V$4:$V$20,$GF140)))</f>
        <v>0</v>
      </c>
      <c r="GV140" s="44">
        <f>IF(R$23=0,0,求节点(R$23:R$28,$B$23:$B$28,求节点(其他调用!$U$4:$U$20,其他调用!$V$4:$V$20,$GF140)))</f>
        <v>0</v>
      </c>
      <c r="GW140" s="44">
        <f>IF(S$23=0,0,求节点(S$23:S$28,$B$23:$B$28,求节点(其他调用!$U$4:$U$20,其他调用!$V$4:$V$20,$GF140)))</f>
        <v>0</v>
      </c>
      <c r="GX140" s="44">
        <f>IF(T$23=0,0,求节点(T$23:T$28,$B$23:$B$28,求节点(其他调用!$U$4:$U$20,其他调用!$V$4:$V$20,$GF140)))</f>
        <v>0</v>
      </c>
      <c r="GY140" s="44">
        <f>IF(U$23=0,0,求节点(U$23:U$28,$B$23:$B$28,求节点(其他调用!$U$4:$U$20,其他调用!$V$4:$V$20,$GF140)))</f>
        <v>0</v>
      </c>
      <c r="GZ140" s="44">
        <f>IF(V$23=0,0,求节点(V$23:V$28,$B$23:$B$28,求节点(其他调用!$U$4:$U$20,其他调用!$V$4:$V$20,$GF140)))</f>
        <v>0</v>
      </c>
      <c r="HC140" s="44">
        <v>137</v>
      </c>
      <c r="HD140" s="44">
        <f>IF(C$4=0,0,求节点(C$4:C$9,$B$4:$B$9,求节点(其他调用!$I$4:$I$42,其他调用!$J$4:$J$42,其他调用!$AH141)))</f>
        <v>6</v>
      </c>
      <c r="HE140" s="44">
        <f>IF(D$4=0,0,求节点(D$4:D$9,$B$4:$B$9,求节点(其他调用!$I$4:$I$42,其他调用!$J$4:$J$42,其他调用!$AH141)))</f>
        <v>6</v>
      </c>
      <c r="HF140" s="44">
        <f>IF(E$4=0,0,求节点(E$4:E$9,$B$4:$B$9,求节点(其他调用!$I$4:$I$42,其他调用!$J$4:$J$42,其他调用!$AH141)))</f>
        <v>6</v>
      </c>
      <c r="HG140" s="44">
        <f>IF(F$4=0,0,求节点(F$4:F$9,$B$4:$B$9,求节点(其他调用!$I$4:$I$42,其他调用!$J$4:$J$42,其他调用!$AH141)))</f>
        <v>0</v>
      </c>
      <c r="HH140" s="44">
        <f>IF(G$4=0,0,求节点(G$4:G$9,$B$4:$B$9,求节点(其他调用!$I$4:$I$42,其他调用!$J$4:$J$42,其他调用!$AH141)))</f>
        <v>0</v>
      </c>
      <c r="HI140" s="44">
        <f>IF(H$4=0,0,求节点(H$4:H$9,$B$4:$B$9,求节点(其他调用!$I$4:$I$42,其他调用!$J$4:$J$42,其他调用!$AH141)))</f>
        <v>0</v>
      </c>
      <c r="HJ140" s="44">
        <f>IF(I$4=0,0,求节点(I$4:I$9,$B$4:$B$9,求节点(其他调用!$I$4:$I$42,其他调用!$J$4:$J$42,其他调用!$AH141)))</f>
        <v>0</v>
      </c>
      <c r="HK140" s="44">
        <f>IF(J$4=0,0,求节点(J$4:J$9,$B$4:$B$9,求节点(其他调用!$I$4:$I$42,其他调用!$J$4:$J$42,其他调用!$AH141)))</f>
        <v>0</v>
      </c>
      <c r="HL140" s="44">
        <f>IF(K$4=0,0,求节点(K$4:K$9,$B$4:$B$9,求节点(其他调用!$I$4:$I$42,其他调用!$J$4:$J$42,其他调用!$AH141)))</f>
        <v>0</v>
      </c>
      <c r="HM140" s="44">
        <f>IF(L$4=0,0,求节点(L$4:L$9,$B$4:$B$9,求节点(其他调用!$I$4:$I$42,其他调用!$J$4:$J$42,其他调用!$AH141)))</f>
        <v>0</v>
      </c>
      <c r="HN140" s="44">
        <f>IF(M$4=0,0,求节点(M$4:M$9,$B$4:$B$9,求节点(其他调用!$I$4:$I$42,其他调用!$J$4:$J$42,其他调用!$AH141)))</f>
        <v>0</v>
      </c>
      <c r="HO140" s="44">
        <f>IF(N$4=0,0,求节点(N$4:N$9,$B$4:$B$9,求节点(其他调用!$I$4:$I$42,其他调用!$J$4:$J$42,其他调用!$AH141)))</f>
        <v>0</v>
      </c>
      <c r="HP140" s="44">
        <f>IF(O$4=0,0,求节点(O$4:O$9,$B$4:$B$9,求节点(其他调用!$I$4:$I$42,其他调用!$J$4:$J$42,其他调用!$AH141)))</f>
        <v>0</v>
      </c>
      <c r="HQ140" s="44">
        <f>IF(P$4=0,0,求节点(P$4:P$9,$B$4:$B$9,求节点(其他调用!$I$4:$I$42,其他调用!$J$4:$J$42,其他调用!$AH141)))</f>
        <v>0</v>
      </c>
      <c r="HR140" s="44">
        <f>IF(Q$4=0,0,求节点(Q$4:Q$9,$B$4:$B$9,求节点(其他调用!$I$4:$I$42,其他调用!$J$4:$J$42,其他调用!$AH141)))</f>
        <v>0</v>
      </c>
      <c r="HS140" s="44">
        <f>IF(R$4=0,0,求节点(R$4:R$9,$B$4:$B$9,求节点(其他调用!$I$4:$I$42,其他调用!$J$4:$J$42,其他调用!$AH141)))</f>
        <v>0</v>
      </c>
      <c r="HT140" s="44">
        <f>IF(S$4=0,0,求节点(S$4:S$9,$B$4:$B$9,求节点(其他调用!$I$4:$I$42,其他调用!$J$4:$J$42,其他调用!$AH141)))</f>
        <v>6</v>
      </c>
      <c r="HU140" s="44">
        <f>IF(T$4=0,0,求节点(T$4:T$9,$B$4:$B$9,求节点(其他调用!$I$4:$I$42,其他调用!$J$4:$J$42,其他调用!$AH141)))</f>
        <v>6</v>
      </c>
      <c r="HV140" s="44">
        <f>IF(U$4=0,0,求节点(U$4:U$9,$B$4:$B$9,求节点(其他调用!$I$4:$I$42,其他调用!$J$4:$J$42,其他调用!$AH141)))</f>
        <v>6</v>
      </c>
      <c r="HW140" s="44">
        <f>IF(V$4=0,0,求节点(V$4:V$9,$B$4:$B$9,求节点(其他调用!$I$4:$I$42,其他调用!$J$4:$J$42,其他调用!$AH141)))</f>
        <v>0</v>
      </c>
      <c r="HX140" s="44">
        <f>IF(W$4=0,0,求节点(W$4:W$9,$B$4:$B$9,求节点(其他调用!$I$4:$I$42,其他调用!$J$4:$J$42,其他调用!$AH141)))</f>
        <v>6</v>
      </c>
      <c r="HY140" s="44">
        <f>IF(X$4=0,0,求节点(X$4:X$9,$B$4:$B$9,求节点(其他调用!$I$4:$I$42,其他调用!$J$4:$J$42,其他调用!$AH141)))</f>
        <v>6</v>
      </c>
      <c r="HZ140" s="44">
        <f>IF(Y$4=0,0,求节点(Y$4:Y$9,$B$4:$B$9,求节点(其他调用!$I$4:$I$42,其他调用!$J$4:$J$42,其他调用!$AH141)))</f>
        <v>6</v>
      </c>
      <c r="IA140" s="44">
        <f>IF(Z$4=0,0,求节点(Z$4:Z$9,$B$4:$B$9,求节点(其他调用!$I$4:$I$42,其他调用!$J$4:$J$42,其他调用!$AH141)))</f>
        <v>0</v>
      </c>
      <c r="IB140" s="44">
        <f>IF(AA$4=0,0,求节点(AA$4:AA$9,$B$4:$B$9,求节点(其他调用!$I$4:$I$42,其他调用!$J$4:$J$42,其他调用!$AH141)))</f>
        <v>6</v>
      </c>
      <c r="IC140" s="44">
        <f>IF(AB$4=0,0,求节点(AB$4:AB$9,$B$4:$B$9,求节点(其他调用!$I$4:$I$42,其他调用!$J$4:$J$42,其他调用!$AH141)))</f>
        <v>6</v>
      </c>
      <c r="ID140" s="44">
        <f>IF(AC$4=0,0,求节点(AC$4:AC$9,$B$4:$B$9,求节点(其他调用!$I$4:$I$42,其他调用!$J$4:$J$42,其他调用!$AH141)))</f>
        <v>6</v>
      </c>
      <c r="IE140" s="44">
        <f>IF(AD$4=0,0,求节点(AD$4:AD$9,$B$4:$B$9,求节点(其他调用!$I$4:$I$42,其他调用!$J$4:$J$42,其他调用!$AH141)))</f>
        <v>6</v>
      </c>
      <c r="IF140" s="44">
        <f>IF(AE$4=0,0,求节点(AE$4:AE$9,$B$4:$B$9,求节点(其他调用!$I$4:$I$42,其他调用!$J$4:$J$42,其他调用!$AH141)))</f>
        <v>6</v>
      </c>
      <c r="IG140" s="44">
        <f>IF(AF$4=0,0,求节点(AF$4:AF$9,$B$4:$B$9,求节点(其他调用!$I$4:$I$42,其他调用!$J$4:$J$42,其他调用!$AH141)))</f>
        <v>6</v>
      </c>
      <c r="IH140" s="44">
        <f>IF(AG$4=0,0,求节点(AG$4:AG$9,$B$4:$B$9,求节点(其他调用!$I$4:$I$42,其他调用!$J$4:$J$42,其他调用!$AH141)))</f>
        <v>6</v>
      </c>
      <c r="II140" s="44">
        <f>IF(AH$4=0,0,求节点(AH$4:AH$9,$B$4:$B$9,求节点(其他调用!$I$4:$I$42,其他调用!$J$4:$J$42,其他调用!$AH141)))</f>
        <v>6</v>
      </c>
      <c r="IJ140" s="44">
        <f>IF(AI$4=0,0,求节点(AI$4:AI$9,$B$4:$B$9,求节点(其他调用!$I$4:$I$42,其他调用!$J$4:$J$42,其他调用!$AH141)))</f>
        <v>6</v>
      </c>
      <c r="IK140" s="44">
        <f>IF(AJ$4=0,0,求节点(AJ$4:AJ$9,$B$4:$B$9,求节点(其他调用!$I$4:$I$42,其他调用!$J$4:$J$42,其他调用!$AH141)))</f>
        <v>6</v>
      </c>
      <c r="IL140" s="44">
        <f>IF(AK$4=0,0,求节点(AK$4:AK$9,$B$4:$B$9,求节点(其他调用!$I$4:$I$42,其他调用!$J$4:$J$42,其他调用!$AH141)))</f>
        <v>6</v>
      </c>
      <c r="IM140" s="44">
        <f>IF(AL$4=0,0,求节点(AL$4:AL$9,$B$4:$B$9,求节点(其他调用!$I$4:$I$42,其他调用!$J$4:$J$42,其他调用!$AH141)))</f>
        <v>6</v>
      </c>
      <c r="IN140" s="44">
        <f>IF(AM$4=0,0,求节点(AM$4:AM$9,$B$4:$B$9,求节点(其他调用!$I$4:$I$42,其他调用!$J$4:$J$42,其他调用!$AH141)))</f>
        <v>6</v>
      </c>
      <c r="IO140" s="44">
        <f>IF(AN$4=0,0,求节点(AN$4:AN$9,$B$4:$B$9,求节点(其他调用!$I$4:$I$42,其他调用!$J$4:$J$42,其他调用!$AH141)))</f>
        <v>6</v>
      </c>
      <c r="IP140" s="44">
        <f>IF(AO$4=0,0,求节点(AO$4:AO$9,$B$4:$B$9,求节点(其他调用!$I$4:$I$42,其他调用!$J$4:$J$42,其他调用!$AH141)))</f>
        <v>6</v>
      </c>
      <c r="IQ140" s="44">
        <f>IF(AP$4=0,0,求节点(AP$4:AP$9,$B$4:$B$9,求节点(其他调用!$I$4:$I$42,其他调用!$J$4:$J$42,其他调用!$AH141)))</f>
        <v>6</v>
      </c>
      <c r="IR140" s="44">
        <f>IF(AQ$4=0,0,求节点(AQ$4:AQ$9,$B$4:$B$9,求节点(其他调用!$I$4:$I$42,其他调用!$J$4:$J$42,其他调用!$AH141)))</f>
        <v>6</v>
      </c>
      <c r="IS140" s="44">
        <f>IF(AR$4=0,0,求节点(AR$4:AR$9,$B$4:$B$9,求节点(其他调用!$I$4:$I$42,其他调用!$J$4:$J$42,其他调用!$AH141)))</f>
        <v>6</v>
      </c>
      <c r="IT140" s="44">
        <f>IF(AS$4=0,0,求节点(AS$4:AS$9,$B$4:$B$9,求节点(其他调用!$I$4:$I$42,其他调用!$J$4:$J$42,其他调用!$AH141)))</f>
        <v>6</v>
      </c>
      <c r="IU140" s="44">
        <f>IF(AT$4=0,0,求节点(AT$4:AT$9,$B$4:$B$9,求节点(其他调用!$I$4:$I$42,其他调用!$J$4:$J$42,其他调用!$AH141)))</f>
        <v>6</v>
      </c>
      <c r="IV140" s="44">
        <f>IF(AU$4=0,0,求节点(AU$4:AU$9,$B$4:$B$9,求节点(其他调用!$I$4:$I$42,其他调用!$J$4:$J$42,其他调用!$AH141)))</f>
        <v>6</v>
      </c>
      <c r="IW140" s="44">
        <f>IF(AV$4=0,0,求节点(AV$4:AV$9,$B$4:$B$9,求节点(其他调用!$I$4:$I$42,其他调用!$J$4:$J$42,其他调用!$AH141)))</f>
        <v>6</v>
      </c>
      <c r="IX140" s="44">
        <f>IF(AW$4=0,0,求节点(AW$4:AW$9,$B$4:$B$9,求节点(其他调用!$I$4:$I$42,其他调用!$J$4:$J$42,其他调用!$AH141)))</f>
        <v>6</v>
      </c>
      <c r="IY140" s="44">
        <f>IF(AX$4=0,0,求节点(AX$4:AX$9,$B$4:$B$9,求节点(其他调用!$I$4:$I$42,其他调用!$J$4:$J$42,其他调用!$AH141)))</f>
        <v>6</v>
      </c>
      <c r="IZ140" s="44">
        <f>IF(AY$4=0,0,求节点(AY$4:AY$9,$B$4:$B$9,求节点(其他调用!$I$4:$I$42,其他调用!$J$4:$J$42,其他调用!$AH141)))</f>
        <v>6</v>
      </c>
      <c r="JA140" s="44">
        <f>IF(AZ$4=0,0,求节点(AZ$4:AZ$9,$B$4:$B$9,求节点(其他调用!$I$4:$I$42,其他调用!$J$4:$J$42,其他调用!$AH141)))</f>
        <v>6</v>
      </c>
      <c r="JC140" s="44">
        <v>137</v>
      </c>
      <c r="JD140" s="44">
        <f>IF(C$23=0,0,求节点(C$23:C$28,$B$23:$B$28,求节点(其他调用!$W$4:$W$20,其他调用!$X$4:$X$20,$JC140)))</f>
        <v>0</v>
      </c>
      <c r="JE140" s="44">
        <f>IF(D$23=0,0,求节点(D$23:D$28,$B$23:$B$28,求节点(其他调用!$W$4:$W$20,其他调用!$X$4:$X$20,$JC140)))</f>
        <v>0</v>
      </c>
      <c r="JF140" s="44">
        <f>IF(E$23=0,0,求节点(E$23:E$28,$B$23:$B$28,求节点(其他调用!$W$4:$W$20,其他调用!$X$4:$X$20,$JC140)))</f>
        <v>0</v>
      </c>
      <c r="JG140" s="44">
        <f>IF(F$23=0,0,求节点(F$23:F$28,$B$23:$B$28,求节点(其他调用!$W$4:$W$20,其他调用!$X$4:$X$20,$JC140)))</f>
        <v>7.1917717670078041E-3</v>
      </c>
      <c r="JH140" s="44">
        <f>IF(G$23=0,0,求节点(G$23:G$28,$B$23:$B$28,求节点(其他调用!$W$4:$W$20,其他调用!$X$4:$X$20,$JC140)))</f>
        <v>1.0787657650511595E-2</v>
      </c>
      <c r="JI140" s="44">
        <f>IF(H$23=0,0,求节点(H$23:H$28,$B$23:$B$28,求节点(其他调用!$W$4:$W$20,其他调用!$X$4:$X$20,$JC140)))</f>
        <v>1.0787657650511595E-2</v>
      </c>
      <c r="JJ140" s="44">
        <f>IF(I$23=0,0,求节点(I$23:I$28,$B$23:$B$28,求节点(其他调用!$W$4:$W$20,其他调用!$X$4:$X$20,$JC140)))</f>
        <v>1.6344935834108454E-2</v>
      </c>
      <c r="JK140" s="44">
        <f>IF(J$23=0,0,求节点(J$23:J$28,$B$23:$B$28,求节点(其他调用!$W$4:$W$20,其他调用!$X$4:$X$20,$JC140)))</f>
        <v>0</v>
      </c>
      <c r="JL140" s="44">
        <f>IF(K$23=0,0,求节点(K$23:K$28,$B$23:$B$28,求节点(其他调用!$W$4:$W$20,其他调用!$X$4:$X$20,$JC140)))</f>
        <v>1.0787657650511595E-2</v>
      </c>
      <c r="JM140" s="44">
        <f>IF(L$23=0,0,求节点(L$23:L$28,$B$23:$B$28,求节点(其他调用!$W$4:$W$20,其他调用!$X$4:$X$20,$JC140)))</f>
        <v>0</v>
      </c>
      <c r="JN140" s="44">
        <f>IF(M$23=0,0,求节点(M$23:M$28,$B$23:$B$28,求节点(其他调用!$W$4:$W$20,其他调用!$X$4:$X$20,$JC140)))</f>
        <v>0</v>
      </c>
      <c r="JO140" s="44">
        <f>IF(N$23=0,0,求节点(N$23:N$28,$B$23:$B$28,求节点(其他调用!$W$4:$W$20,其他调用!$X$4:$X$20,$JC140)))</f>
        <v>0</v>
      </c>
      <c r="JP140" s="44">
        <f>IF(O$23=0,0,求节点(O$23:O$28,$B$23:$B$28,求节点(其他调用!$W$4:$W$20,其他调用!$X$4:$X$20,$JC140)))</f>
        <v>0</v>
      </c>
      <c r="JQ140" s="44">
        <f>IF(P$23=0,0,求节点(P$23:P$28,$B$23:$B$28,求节点(其他调用!$W$4:$W$20,其他调用!$X$4:$X$20,$JC140)))</f>
        <v>0</v>
      </c>
      <c r="JR140" s="44">
        <f>IF(Q$23=0,0,求节点(Q$23:Q$28,$B$23:$B$28,求节点(其他调用!$W$4:$W$20,其他调用!$X$4:$X$20,$JC140)))</f>
        <v>0</v>
      </c>
      <c r="JS140" s="44">
        <f>IF(R$23=0,0,求节点(R$23:R$28,$B$23:$B$28,求节点(其他调用!$W$4:$W$20,其他调用!$X$4:$X$20,$JC140)))</f>
        <v>0</v>
      </c>
      <c r="JT140" s="44">
        <f>IF(S$23=0,0,求节点(S$23:S$28,$B$23:$B$28,求节点(其他调用!$W$4:$W$20,其他调用!$X$4:$X$20,$JC140)))</f>
        <v>0</v>
      </c>
      <c r="JU140" s="44">
        <f>IF(T$23=0,0,求节点(T$23:T$28,$B$23:$B$28,求节点(其他调用!$W$4:$W$20,其他调用!$X$4:$X$20,$JC140)))</f>
        <v>0</v>
      </c>
      <c r="JV140" s="44">
        <f>IF(U$23=0,0,求节点(U$23:U$28,$B$23:$B$28,求节点(其他调用!$W$4:$W$20,其他调用!$X$4:$X$20,$JC140)))</f>
        <v>0</v>
      </c>
      <c r="JW140" s="44">
        <f>IF(V$23=0,0,求节点(V$23:V$28,$B$23:$B$28,求节点(其他调用!$W$4:$W$20,其他调用!$X$4:$X$20,$JC140)))</f>
        <v>0</v>
      </c>
      <c r="JZ140" s="44">
        <v>137</v>
      </c>
      <c r="KA140" s="44">
        <f>IF(C$4=0,0,求节点(C$4:C$9,$B$4:$B$9,求节点(其他调用!$L$4:$L$42,其他调用!$M$4:$M$42,其他调用!$AI141)))</f>
        <v>6</v>
      </c>
      <c r="KB140" s="44">
        <f>IF(D$4=0,0,求节点(D$4:D$9,$B$4:$B$9,求节点(其他调用!$L$4:$L$42,其他调用!$M$4:$M$42,其他调用!$AI141)))</f>
        <v>6</v>
      </c>
      <c r="KC140" s="44">
        <f>IF(E$4=0,0,求节点(E$4:E$9,$B$4:$B$9,求节点(其他调用!$L$4:$L$42,其他调用!$M$4:$M$42,其他调用!$AI141)))</f>
        <v>6</v>
      </c>
      <c r="KD140" s="44">
        <f>IF(F$4=0,0,求节点(F$4:F$9,$B$4:$B$9,求节点(其他调用!$L$4:$L$42,其他调用!$M$4:$M$42,其他调用!$AI141)))</f>
        <v>0</v>
      </c>
      <c r="KE140" s="44">
        <f>IF(G$4=0,0,求节点(G$4:G$9,$B$4:$B$9,求节点(其他调用!$L$4:$L$42,其他调用!$M$4:$M$42,其他调用!$AI141)))</f>
        <v>0</v>
      </c>
      <c r="KF140" s="44">
        <f>IF(H$4=0,0,求节点(H$4:H$9,$B$4:$B$9,求节点(其他调用!$L$4:$L$42,其他调用!$M$4:$M$42,其他调用!$AI141)))</f>
        <v>0</v>
      </c>
      <c r="KG140" s="44">
        <f>IF(I$4=0,0,求节点(I$4:I$9,$B$4:$B$9,求节点(其他调用!$L$4:$L$42,其他调用!$M$4:$M$42,其他调用!$AI141)))</f>
        <v>0</v>
      </c>
      <c r="KH140" s="44">
        <f>IF(J$4=0,0,求节点(J$4:J$9,$B$4:$B$9,求节点(其他调用!$L$4:$L$42,其他调用!$M$4:$M$42,其他调用!$AI141)))</f>
        <v>0</v>
      </c>
      <c r="KI140" s="44">
        <f>IF(K$4=0,0,求节点(K$4:K$9,$B$4:$B$9,求节点(其他调用!$L$4:$L$42,其他调用!$M$4:$M$42,其他调用!$AI141)))</f>
        <v>0</v>
      </c>
      <c r="KJ140" s="44">
        <f>IF(L$4=0,0,求节点(L$4:L$9,$B$4:$B$9,求节点(其他调用!$L$4:$L$42,其他调用!$M$4:$M$42,其他调用!$AI141)))</f>
        <v>0</v>
      </c>
      <c r="KK140" s="44">
        <f>IF(M$4=0,0,求节点(M$4:M$9,$B$4:$B$9,求节点(其他调用!$L$4:$L$42,其他调用!$M$4:$M$42,其他调用!$AI141)))</f>
        <v>0</v>
      </c>
      <c r="KL140" s="44">
        <f>IF(N$4=0,0,求节点(N$4:N$9,$B$4:$B$9,求节点(其他调用!$L$4:$L$42,其他调用!$M$4:$M$42,其他调用!$AI141)))</f>
        <v>0</v>
      </c>
      <c r="KM140" s="44">
        <f>IF(O$4=0,0,求节点(O$4:O$9,$B$4:$B$9,求节点(其他调用!$L$4:$L$42,其他调用!$M$4:$M$42,其他调用!$AI141)))</f>
        <v>0</v>
      </c>
      <c r="KN140" s="44">
        <f>IF(P$4=0,0,求节点(P$4:P$9,$B$4:$B$9,求节点(其他调用!$L$4:$L$42,其他调用!$M$4:$M$42,其他调用!$AI141)))</f>
        <v>0</v>
      </c>
      <c r="KO140" s="44">
        <f>IF(Q$4=0,0,求节点(Q$4:Q$9,$B$4:$B$9,求节点(其他调用!$L$4:$L$42,其他调用!$M$4:$M$42,其他调用!$AI141)))</f>
        <v>0</v>
      </c>
      <c r="KP140" s="44">
        <f>IF(R$4=0,0,求节点(R$4:R$9,$B$4:$B$9,求节点(其他调用!$L$4:$L$42,其他调用!$M$4:$M$42,其他调用!$AI141)))</f>
        <v>0</v>
      </c>
      <c r="KQ140" s="44">
        <f>IF(S$4=0,0,求节点(S$4:S$9,$B$4:$B$9,求节点(其他调用!$L$4:$L$42,其他调用!$M$4:$M$42,其他调用!$AI141)))</f>
        <v>6</v>
      </c>
      <c r="KR140" s="44">
        <f>IF(T$4=0,0,求节点(T$4:T$9,$B$4:$B$9,求节点(其他调用!$L$4:$L$42,其他调用!$M$4:$M$42,其他调用!$AI141)))</f>
        <v>6</v>
      </c>
      <c r="KS140" s="44">
        <f>IF(U$4=0,0,求节点(U$4:U$9,$B$4:$B$9,求节点(其他调用!$L$4:$L$42,其他调用!$M$4:$M$42,其他调用!$AI141)))</f>
        <v>6</v>
      </c>
      <c r="KT140" s="44">
        <f>IF(V$4=0,0,求节点(V$4:V$9,$B$4:$B$9,求节点(其他调用!$L$4:$L$42,其他调用!$M$4:$M$42,其他调用!$AI141)))</f>
        <v>0</v>
      </c>
      <c r="KU140" s="44">
        <f>IF(W$4=0,0,求节点(W$4:W$9,$B$4:$B$9,求节点(其他调用!$L$4:$L$42,其他调用!$M$4:$M$42,其他调用!$AI141)))</f>
        <v>6</v>
      </c>
      <c r="KV140" s="44">
        <f>IF(X$4=0,0,求节点(X$4:X$9,$B$4:$B$9,求节点(其他调用!$L$4:$L$42,其他调用!$M$4:$M$42,其他调用!$AI141)))</f>
        <v>6</v>
      </c>
      <c r="KW140" s="44">
        <f>IF(Y$4=0,0,求节点(Y$4:Y$9,$B$4:$B$9,求节点(其他调用!$L$4:$L$42,其他调用!$M$4:$M$42,其他调用!$AI141)))</f>
        <v>6</v>
      </c>
      <c r="KX140" s="44">
        <f>IF(Z$4=0,0,求节点(Z$4:Z$9,$B$4:$B$9,求节点(其他调用!$L$4:$L$42,其他调用!$M$4:$M$42,其他调用!$AI141)))</f>
        <v>0</v>
      </c>
      <c r="KY140" s="44">
        <f>IF(AA$4=0,0,求节点(AA$4:AA$9,$B$4:$B$9,求节点(其他调用!$L$4:$L$42,其他调用!$M$4:$M$42,其他调用!$AI141)))</f>
        <v>6</v>
      </c>
      <c r="KZ140" s="44">
        <f>IF(AB$4=0,0,求节点(AB$4:AB$9,$B$4:$B$9,求节点(其他调用!$L$4:$L$42,其他调用!$M$4:$M$42,其他调用!$AI141)))</f>
        <v>6</v>
      </c>
      <c r="LA140" s="44">
        <f>IF(AC$4=0,0,求节点(AC$4:AC$9,$B$4:$B$9,求节点(其他调用!$L$4:$L$42,其他调用!$M$4:$M$42,其他调用!$AI141)))</f>
        <v>6</v>
      </c>
      <c r="LB140" s="44">
        <f>IF(AD$4=0,0,求节点(AD$4:AD$9,$B$4:$B$9,求节点(其他调用!$L$4:$L$42,其他调用!$M$4:$M$42,其他调用!$AI141)))</f>
        <v>6</v>
      </c>
      <c r="LC140" s="44">
        <f>IF(AE$4=0,0,求节点(AE$4:AE$9,$B$4:$B$9,求节点(其他调用!$L$4:$L$42,其他调用!$M$4:$M$42,其他调用!$AI141)))</f>
        <v>6</v>
      </c>
      <c r="LD140" s="44">
        <f>IF(AF$4=0,0,求节点(AF$4:AF$9,$B$4:$B$9,求节点(其他调用!$L$4:$L$42,其他调用!$M$4:$M$42,其他调用!$AI141)))</f>
        <v>6</v>
      </c>
      <c r="LE140" s="44">
        <f>IF(AG$4=0,0,求节点(AG$4:AG$9,$B$4:$B$9,求节点(其他调用!$L$4:$L$42,其他调用!$M$4:$M$42,其他调用!$AI141)))</f>
        <v>6</v>
      </c>
      <c r="LF140" s="44">
        <f>IF(AH$4=0,0,求节点(AH$4:AH$9,$B$4:$B$9,求节点(其他调用!$L$4:$L$42,其他调用!$M$4:$M$42,其他调用!$AI141)))</f>
        <v>6</v>
      </c>
      <c r="LG140" s="44">
        <f>IF(AI$4=0,0,求节点(AI$4:AI$9,$B$4:$B$9,求节点(其他调用!$L$4:$L$42,其他调用!$M$4:$M$42,其他调用!$AI141)))</f>
        <v>6</v>
      </c>
      <c r="LH140" s="44">
        <f>IF(AJ$4=0,0,求节点(AJ$4:AJ$9,$B$4:$B$9,求节点(其他调用!$L$4:$L$42,其他调用!$M$4:$M$42,其他调用!$AI141)))</f>
        <v>6</v>
      </c>
      <c r="LI140" s="44">
        <f>IF(AK$4=0,0,求节点(AK$4:AK$9,$B$4:$B$9,求节点(其他调用!$L$4:$L$42,其他调用!$M$4:$M$42,其他调用!$AI141)))</f>
        <v>6</v>
      </c>
      <c r="LJ140" s="44">
        <f>IF(AL$4=0,0,求节点(AL$4:AL$9,$B$4:$B$9,求节点(其他调用!$L$4:$L$42,其他调用!$M$4:$M$42,其他调用!$AI141)))</f>
        <v>6</v>
      </c>
      <c r="LK140" s="44">
        <f>IF(AM$4=0,0,求节点(AM$4:AM$9,$B$4:$B$9,求节点(其他调用!$L$4:$L$42,其他调用!$M$4:$M$42,其他调用!$AI141)))</f>
        <v>6</v>
      </c>
      <c r="LL140" s="44">
        <f>IF(AN$4=0,0,求节点(AN$4:AN$9,$B$4:$B$9,求节点(其他调用!$L$4:$L$42,其他调用!$M$4:$M$42,其他调用!$AI141)))</f>
        <v>6</v>
      </c>
      <c r="LM140" s="44">
        <f>IF(AO$4=0,0,求节点(AO$4:AO$9,$B$4:$B$9,求节点(其他调用!$L$4:$L$42,其他调用!$M$4:$M$42,其他调用!$AI141)))</f>
        <v>6</v>
      </c>
      <c r="LN140" s="44">
        <f>IF(AP$4=0,0,求节点(AP$4:AP$9,$B$4:$B$9,求节点(其他调用!$L$4:$L$42,其他调用!$M$4:$M$42,其他调用!$AI141)))</f>
        <v>6</v>
      </c>
      <c r="LO140" s="44">
        <f>IF(AQ$4=0,0,求节点(AQ$4:AQ$9,$B$4:$B$9,求节点(其他调用!$L$4:$L$42,其他调用!$M$4:$M$42,其他调用!$AI141)))</f>
        <v>6</v>
      </c>
      <c r="LP140" s="44">
        <f>IF(AR$4=0,0,求节点(AR$4:AR$9,$B$4:$B$9,求节点(其他调用!$L$4:$L$42,其他调用!$M$4:$M$42,其他调用!$AI141)))</f>
        <v>6</v>
      </c>
      <c r="LQ140" s="44">
        <f>IF(AS$4=0,0,求节点(AS$4:AS$9,$B$4:$B$9,求节点(其他调用!$L$4:$L$42,其他调用!$M$4:$M$42,其他调用!$AI141)))</f>
        <v>6</v>
      </c>
      <c r="LR140" s="44">
        <f>IF(AT$4=0,0,求节点(AT$4:AT$9,$B$4:$B$9,求节点(其他调用!$L$4:$L$42,其他调用!$M$4:$M$42,其他调用!$AI141)))</f>
        <v>6</v>
      </c>
      <c r="LS140" s="44">
        <f>IF(AU$4=0,0,求节点(AU$4:AU$9,$B$4:$B$9,求节点(其他调用!$L$4:$L$42,其他调用!$M$4:$M$42,其他调用!$AI141)))</f>
        <v>6</v>
      </c>
      <c r="LT140" s="44">
        <f>IF(AV$4=0,0,求节点(AV$4:AV$9,$B$4:$B$9,求节点(其他调用!$L$4:$L$42,其他调用!$M$4:$M$42,其他调用!$AI141)))</f>
        <v>6</v>
      </c>
      <c r="LU140" s="44">
        <f>IF(AW$4=0,0,求节点(AW$4:AW$9,$B$4:$B$9,求节点(其他调用!$L$4:$L$42,其他调用!$M$4:$M$42,其他调用!$AI141)))</f>
        <v>6</v>
      </c>
      <c r="LV140" s="44">
        <f>IF(AX$4=0,0,求节点(AX$4:AX$9,$B$4:$B$9,求节点(其他调用!$L$4:$L$42,其他调用!$M$4:$M$42,其他调用!$AI141)))</f>
        <v>6</v>
      </c>
      <c r="LW140" s="44">
        <f>IF(AY$4=0,0,求节点(AY$4:AY$9,$B$4:$B$9,求节点(其他调用!$L$4:$L$42,其他调用!$M$4:$M$42,其他调用!$AI141)))</f>
        <v>6</v>
      </c>
      <c r="LX140" s="44">
        <f>IF(AZ$4=0,0,求节点(AZ$4:AZ$9,$B$4:$B$9,求节点(其他调用!$L$4:$L$42,其他调用!$M$4:$M$42,其他调用!$AI141)))</f>
        <v>6</v>
      </c>
      <c r="LZ140" s="44">
        <v>137</v>
      </c>
      <c r="MA140" s="44">
        <f>IF(C$23=0,0,求节点(C$23:C$28,$B$23:$B$28,求节点(其他调用!$Y$4:$Y$20,其他调用!$Z$4:$Z$20,$LZ140)))</f>
        <v>0</v>
      </c>
      <c r="MB140" s="44">
        <f>IF(D$23=0,0,求节点(D$23:D$28,$B$23:$B$28,求节点(其他调用!$Y$4:$Y$20,其他调用!$Z$4:$Z$20,$LZ140)))</f>
        <v>0</v>
      </c>
      <c r="MC140" s="44">
        <f>IF(E$23=0,0,求节点(E$23:E$28,$B$23:$B$28,求节点(其他调用!$Y$4:$Y$20,其他调用!$Z$4:$Z$20,$LZ140)))</f>
        <v>0</v>
      </c>
      <c r="MD140" s="44">
        <f>IF(F$23=0,0,求节点(F$23:F$28,$B$23:$B$28,求节点(其他调用!$Y$4:$Y$20,其他调用!$Z$4:$Z$20,$LZ140)))</f>
        <v>0</v>
      </c>
      <c r="ME140" s="44">
        <f>IF(G$23=0,0,求节点(G$23:G$28,$B$23:$B$28,求节点(其他调用!$Y$4:$Y$20,其他调用!$Z$4:$Z$20,$LZ140)))</f>
        <v>0</v>
      </c>
      <c r="MF140" s="44">
        <f>IF(H$23=0,0,求节点(H$23:H$28,$B$23:$B$28,求节点(其他调用!$Y$4:$Y$20,其他调用!$Z$4:$Z$20,$LZ140)))</f>
        <v>0</v>
      </c>
      <c r="MG140" s="44">
        <f>IF(I$23=0,0,求节点(I$23:I$28,$B$23:$B$28,求节点(其他调用!$Y$4:$Y$20,其他调用!$Z$4:$Z$20,$LZ140)))</f>
        <v>0</v>
      </c>
      <c r="MH140" s="44">
        <f>IF(J$23=0,0,求节点(J$23:J$28,$B$23:$B$28,求节点(其他调用!$Y$4:$Y$20,其他调用!$Z$4:$Z$20,$LZ140)))</f>
        <v>0</v>
      </c>
      <c r="MI140" s="44">
        <f>IF(K$23=0,0,求节点(K$23:K$28,$B$23:$B$28,求节点(其他调用!$Y$4:$Y$20,其他调用!$Z$4:$Z$20,$LZ140)))</f>
        <v>0</v>
      </c>
      <c r="MJ140" s="44">
        <f>IF(L$23=0,0,求节点(L$23:L$28,$B$23:$B$28,求节点(其他调用!$Y$4:$Y$20,其他调用!$Z$4:$Z$20,$LZ140)))</f>
        <v>0</v>
      </c>
      <c r="MK140" s="44">
        <f>IF(M$23=0,0,求节点(M$23:M$28,$B$23:$B$28,求节点(其他调用!$Y$4:$Y$20,其他调用!$Z$4:$Z$20,$LZ140)))</f>
        <v>0</v>
      </c>
      <c r="ML140" s="44">
        <f>IF(N$23=0,0,求节点(N$23:N$28,$B$23:$B$28,求节点(其他调用!$Y$4:$Y$20,其他调用!$Z$4:$Z$20,$LZ140)))</f>
        <v>0</v>
      </c>
      <c r="MM140" s="44">
        <f>IF(O$23=0,0,求节点(O$23:O$28,$B$23:$B$28,求节点(其他调用!$Y$4:$Y$20,其他调用!$Z$4:$Z$20,$LZ140)))</f>
        <v>0</v>
      </c>
      <c r="MN140" s="44">
        <f>IF(P$23=0,0,求节点(P$23:P$28,$B$23:$B$28,求节点(其他调用!$Y$4:$Y$20,其他调用!$Z$4:$Z$20,$LZ140)))</f>
        <v>0</v>
      </c>
      <c r="MO140" s="44">
        <f>IF(Q$23=0,0,求节点(Q$23:Q$28,$B$23:$B$28,求节点(其他调用!$Y$4:$Y$20,其他调用!$Z$4:$Z$20,$LZ140)))</f>
        <v>0</v>
      </c>
      <c r="MP140" s="44">
        <f>IF(R$23=0,0,求节点(R$23:R$28,$B$23:$B$28,求节点(其他调用!$Y$4:$Y$20,其他调用!$Z$4:$Z$20,$LZ140)))</f>
        <v>0</v>
      </c>
      <c r="MQ140" s="44">
        <f>IF(S$23=0,0,求节点(S$23:S$28,$B$23:$B$28,求节点(其他调用!$Y$4:$Y$20,其他调用!$Z$4:$Z$20,$LZ140)))</f>
        <v>0</v>
      </c>
      <c r="MR140" s="44">
        <f>IF(T$23=0,0,求节点(T$23:T$28,$B$23:$B$28,求节点(其他调用!$Y$4:$Y$20,其他调用!$Z$4:$Z$20,$LZ140)))</f>
        <v>0</v>
      </c>
      <c r="MS140" s="44">
        <f>IF(U$23=0,0,求节点(U$23:U$28,$B$23:$B$28,求节点(其他调用!$Y$4:$Y$20,其他调用!$Z$4:$Z$20,$LZ140)))</f>
        <v>0</v>
      </c>
      <c r="MT140" s="44">
        <f>IF(V$23=0,0,求节点(V$23:V$28,$B$23:$B$28,求节点(其他调用!$Y$4:$Y$20,其他调用!$Z$4:$Z$20,$LZ140)))</f>
        <v>0</v>
      </c>
      <c r="MW140" s="44">
        <v>137</v>
      </c>
      <c r="MX140" s="44">
        <f>IF(C$4=0,0,求节点(C$4:C$9,$B$4:$B$9,求节点(其他调用!$O$4:$O$42,其他调用!$P$4:$P$42,其他调用!$AJ141)))</f>
        <v>6</v>
      </c>
      <c r="MY140" s="44">
        <f>IF(D$4=0,0,求节点(D$4:D$9,$B$4:$B$9,求节点(其他调用!$O$4:$O$42,其他调用!$P$4:$P$42,其他调用!$AJ141)))</f>
        <v>6</v>
      </c>
      <c r="MZ140" s="44">
        <f>IF(E$4=0,0,求节点(E$4:E$9,$B$4:$B$9,求节点(其他调用!$O$4:$O$42,其他调用!$P$4:$P$42,其他调用!$AJ141)))</f>
        <v>6</v>
      </c>
      <c r="NA140" s="44">
        <f>IF(F$4=0,0,求节点(F$4:F$9,$B$4:$B$9,求节点(其他调用!$O$4:$O$42,其他调用!$P$4:$P$42,其他调用!$AJ141)))</f>
        <v>0</v>
      </c>
      <c r="NB140" s="44">
        <f>IF(G$4=0,0,求节点(G$4:G$9,$B$4:$B$9,求节点(其他调用!$O$4:$O$42,其他调用!$P$4:$P$42,其他调用!$AJ141)))</f>
        <v>0</v>
      </c>
      <c r="NC140" s="44">
        <f>IF(H$4=0,0,求节点(H$4:H$9,$B$4:$B$9,求节点(其他调用!$O$4:$O$42,其他调用!$P$4:$P$42,其他调用!$AJ141)))</f>
        <v>0</v>
      </c>
      <c r="ND140" s="44">
        <f>IF(I$4=0,0,求节点(I$4:I$9,$B$4:$B$9,求节点(其他调用!$O$4:$O$42,其他调用!$P$4:$P$42,其他调用!$AJ141)))</f>
        <v>0</v>
      </c>
      <c r="NE140" s="44">
        <f>IF(J$4=0,0,求节点(J$4:J$9,$B$4:$B$9,求节点(其他调用!$O$4:$O$42,其他调用!$P$4:$P$42,其他调用!$AJ141)))</f>
        <v>0</v>
      </c>
      <c r="NF140" s="44">
        <f>IF(K$4=0,0,求节点(K$4:K$9,$B$4:$B$9,求节点(其他调用!$O$4:$O$42,其他调用!$P$4:$P$42,其他调用!$AJ141)))</f>
        <v>0</v>
      </c>
      <c r="NG140" s="44">
        <f>IF(L$4=0,0,求节点(L$4:L$9,$B$4:$B$9,求节点(其他调用!$O$4:$O$42,其他调用!$P$4:$P$42,其他调用!$AJ141)))</f>
        <v>0</v>
      </c>
      <c r="NH140" s="44">
        <f>IF(M$4=0,0,求节点(M$4:M$9,$B$4:$B$9,求节点(其他调用!$O$4:$O$42,其他调用!$P$4:$P$42,其他调用!$AJ141)))</f>
        <v>0</v>
      </c>
      <c r="NI140" s="44">
        <f>IF(N$4=0,0,求节点(N$4:N$9,$B$4:$B$9,求节点(其他调用!$O$4:$O$42,其他调用!$P$4:$P$42,其他调用!$AJ141)))</f>
        <v>0</v>
      </c>
      <c r="NJ140" s="44">
        <f>IF(O$4=0,0,求节点(O$4:O$9,$B$4:$B$9,求节点(其他调用!$O$4:$O$42,其他调用!$P$4:$P$42,其他调用!$AJ141)))</f>
        <v>0</v>
      </c>
      <c r="NK140" s="44">
        <f>IF(P$4=0,0,求节点(P$4:P$9,$B$4:$B$9,求节点(其他调用!$O$4:$O$42,其他调用!$P$4:$P$42,其他调用!$AJ141)))</f>
        <v>0</v>
      </c>
      <c r="NL140" s="44">
        <f>IF(Q$4=0,0,求节点(Q$4:Q$9,$B$4:$B$9,求节点(其他调用!$O$4:$O$42,其他调用!$P$4:$P$42,其他调用!$AJ141)))</f>
        <v>0</v>
      </c>
      <c r="NM140" s="44">
        <f>IF(R$4=0,0,求节点(R$4:R$9,$B$4:$B$9,求节点(其他调用!$O$4:$O$42,其他调用!$P$4:$P$42,其他调用!$AJ141)))</f>
        <v>0</v>
      </c>
      <c r="NN140" s="44">
        <f>IF(S$4=0,0,求节点(S$4:S$9,$B$4:$B$9,求节点(其他调用!$O$4:$O$42,其他调用!$P$4:$P$42,其他调用!$AJ141)))</f>
        <v>6</v>
      </c>
      <c r="NO140" s="44">
        <f>IF(T$4=0,0,求节点(T$4:T$9,$B$4:$B$9,求节点(其他调用!$O$4:$O$42,其他调用!$P$4:$P$42,其他调用!$AJ141)))</f>
        <v>6</v>
      </c>
      <c r="NP140" s="44">
        <f>IF(U$4=0,0,求节点(U$4:U$9,$B$4:$B$9,求节点(其他调用!$O$4:$O$42,其他调用!$P$4:$P$42,其他调用!$AJ141)))</f>
        <v>6</v>
      </c>
      <c r="NQ140" s="44">
        <f>IF(V$4=0,0,求节点(V$4:V$9,$B$4:$B$9,求节点(其他调用!$O$4:$O$42,其他调用!$P$4:$P$42,其他调用!$AJ141)))</f>
        <v>0</v>
      </c>
      <c r="NR140" s="44">
        <f>IF(W$4=0,0,求节点(W$4:W$9,$B$4:$B$9,求节点(其他调用!$O$4:$O$42,其他调用!$P$4:$P$42,其他调用!$AJ141)))</f>
        <v>6</v>
      </c>
      <c r="NS140" s="44">
        <f>IF(X$4=0,0,求节点(X$4:X$9,$B$4:$B$9,求节点(其他调用!$O$4:$O$42,其他调用!$P$4:$P$42,其他调用!$AJ141)))</f>
        <v>6</v>
      </c>
      <c r="NT140" s="44">
        <f>IF(Y$4=0,0,求节点(Y$4:Y$9,$B$4:$B$9,求节点(其他调用!$O$4:$O$42,其他调用!$P$4:$P$42,其他调用!$AJ141)))</f>
        <v>6</v>
      </c>
      <c r="NU140" s="44">
        <f>IF(Z$4=0,0,求节点(Z$4:Z$9,$B$4:$B$9,求节点(其他调用!$O$4:$O$42,其他调用!$P$4:$P$42,其他调用!$AJ141)))</f>
        <v>0</v>
      </c>
      <c r="NV140" s="44">
        <f>IF(AA$4=0,0,求节点(AA$4:AA$9,$B$4:$B$9,求节点(其他调用!$O$4:$O$42,其他调用!$P$4:$P$42,其他调用!$AJ141)))</f>
        <v>6</v>
      </c>
      <c r="NW140" s="44">
        <f>IF(AB$4=0,0,求节点(AB$4:AB$9,$B$4:$B$9,求节点(其他调用!$O$4:$O$42,其他调用!$P$4:$P$42,其他调用!$AJ141)))</f>
        <v>6</v>
      </c>
      <c r="NX140" s="44">
        <f>IF(AC$4=0,0,求节点(AC$4:AC$9,$B$4:$B$9,求节点(其他调用!$O$4:$O$42,其他调用!$P$4:$P$42,其他调用!$AJ141)))</f>
        <v>6</v>
      </c>
      <c r="NY140" s="44">
        <f>IF(AD$4=0,0,求节点(AD$4:AD$9,$B$4:$B$9,求节点(其他调用!$O$4:$O$42,其他调用!$P$4:$P$42,其他调用!$AJ141)))</f>
        <v>6</v>
      </c>
      <c r="NZ140" s="44">
        <f>IF(AE$4=0,0,求节点(AE$4:AE$9,$B$4:$B$9,求节点(其他调用!$O$4:$O$42,其他调用!$P$4:$P$42,其他调用!$AJ141)))</f>
        <v>6</v>
      </c>
      <c r="OA140" s="44">
        <f>IF(AF$4=0,0,求节点(AF$4:AF$9,$B$4:$B$9,求节点(其他调用!$O$4:$O$42,其他调用!$P$4:$P$42,其他调用!$AJ141)))</f>
        <v>6</v>
      </c>
      <c r="OB140" s="44">
        <f>IF(AG$4=0,0,求节点(AG$4:AG$9,$B$4:$B$9,求节点(其他调用!$O$4:$O$42,其他调用!$P$4:$P$42,其他调用!$AJ141)))</f>
        <v>6</v>
      </c>
      <c r="OC140" s="44">
        <f>IF(AH$4=0,0,求节点(AH$4:AH$9,$B$4:$B$9,求节点(其他调用!$O$4:$O$42,其他调用!$P$4:$P$42,其他调用!$AJ141)))</f>
        <v>6</v>
      </c>
      <c r="OD140" s="44">
        <f>IF(AI$4=0,0,求节点(AI$4:AI$9,$B$4:$B$9,求节点(其他调用!$O$4:$O$42,其他调用!$P$4:$P$42,其他调用!$AJ141)))</f>
        <v>6</v>
      </c>
      <c r="OE140" s="44">
        <f>IF(AJ$4=0,0,求节点(AJ$4:AJ$9,$B$4:$B$9,求节点(其他调用!$O$4:$O$42,其他调用!$P$4:$P$42,其他调用!$AJ141)))</f>
        <v>6</v>
      </c>
      <c r="OF140" s="44">
        <f>IF(AK$4=0,0,求节点(AK$4:AK$9,$B$4:$B$9,求节点(其他调用!$O$4:$O$42,其他调用!$P$4:$P$42,其他调用!$AJ141)))</f>
        <v>6</v>
      </c>
      <c r="OG140" s="44">
        <f>IF(AL$4=0,0,求节点(AL$4:AL$9,$B$4:$B$9,求节点(其他调用!$O$4:$O$42,其他调用!$P$4:$P$42,其他调用!$AJ141)))</f>
        <v>6</v>
      </c>
      <c r="OH140" s="44">
        <f>IF(AM$4=0,0,求节点(AM$4:AM$9,$B$4:$B$9,求节点(其他调用!$O$4:$O$42,其他调用!$P$4:$P$42,其他调用!$AJ141)))</f>
        <v>6</v>
      </c>
      <c r="OI140" s="44">
        <f>IF(AN$4=0,0,求节点(AN$4:AN$9,$B$4:$B$9,求节点(其他调用!$O$4:$O$42,其他调用!$P$4:$P$42,其他调用!$AJ141)))</f>
        <v>6</v>
      </c>
      <c r="OJ140" s="44">
        <f>IF(AO$4=0,0,求节点(AO$4:AO$9,$B$4:$B$9,求节点(其他调用!$O$4:$O$42,其他调用!$P$4:$P$42,其他调用!$AJ141)))</f>
        <v>6</v>
      </c>
      <c r="OK140" s="44">
        <f>IF(AP$4=0,0,求节点(AP$4:AP$9,$B$4:$B$9,求节点(其他调用!$O$4:$O$42,其他调用!$P$4:$P$42,其他调用!$AJ141)))</f>
        <v>6</v>
      </c>
      <c r="OL140" s="44">
        <f>IF(AQ$4=0,0,求节点(AQ$4:AQ$9,$B$4:$B$9,求节点(其他调用!$O$4:$O$42,其他调用!$P$4:$P$42,其他调用!$AJ141)))</f>
        <v>6</v>
      </c>
      <c r="OM140" s="44">
        <f>IF(AR$4=0,0,求节点(AR$4:AR$9,$B$4:$B$9,求节点(其他调用!$O$4:$O$42,其他调用!$P$4:$P$42,其他调用!$AJ141)))</f>
        <v>6</v>
      </c>
      <c r="ON140" s="44">
        <f>IF(AS$4=0,0,求节点(AS$4:AS$9,$B$4:$B$9,求节点(其他调用!$O$4:$O$42,其他调用!$P$4:$P$42,其他调用!$AJ141)))</f>
        <v>6</v>
      </c>
      <c r="OO140" s="44">
        <f>IF(AT$4=0,0,求节点(AT$4:AT$9,$B$4:$B$9,求节点(其他调用!$O$4:$O$42,其他调用!$P$4:$P$42,其他调用!$AJ141)))</f>
        <v>6</v>
      </c>
      <c r="OP140" s="44">
        <f>IF(AU$4=0,0,求节点(AU$4:AU$9,$B$4:$B$9,求节点(其他调用!$O$4:$O$42,其他调用!$P$4:$P$42,其他调用!$AJ141)))</f>
        <v>6</v>
      </c>
      <c r="OQ140" s="44">
        <f>IF(AV$4=0,0,求节点(AV$4:AV$9,$B$4:$B$9,求节点(其他调用!$O$4:$O$42,其他调用!$P$4:$P$42,其他调用!$AJ141)))</f>
        <v>6</v>
      </c>
      <c r="OR140" s="44">
        <f>IF(AW$4=0,0,求节点(AW$4:AW$9,$B$4:$B$9,求节点(其他调用!$O$4:$O$42,其他调用!$P$4:$P$42,其他调用!$AJ141)))</f>
        <v>6</v>
      </c>
      <c r="OS140" s="44">
        <f>IF(AX$4=0,0,求节点(AX$4:AX$9,$B$4:$B$9,求节点(其他调用!$O$4:$O$42,其他调用!$P$4:$P$42,其他调用!$AJ141)))</f>
        <v>6</v>
      </c>
      <c r="OT140" s="44">
        <f>IF(AY$4=0,0,求节点(AY$4:AY$9,$B$4:$B$9,求节点(其他调用!$O$4:$O$42,其他调用!$P$4:$P$42,其他调用!$AJ141)))</f>
        <v>6</v>
      </c>
      <c r="OU140" s="44">
        <f>IF(AZ$4=0,0,求节点(AZ$4:AZ$9,$B$4:$B$9,求节点(其他调用!$O$4:$O$42,其他调用!$P$4:$P$42,其他调用!$AJ141)))</f>
        <v>6</v>
      </c>
      <c r="OW140" s="44">
        <v>137</v>
      </c>
      <c r="OX140" s="44">
        <f>IF(C$23=0,0,求节点(C$23:C$28,$B$23:$B$28,求节点(其他调用!$AA$4:$AA$20,其他调用!$AB$4:$AB$20,$OW140)))</f>
        <v>0</v>
      </c>
      <c r="OY140" s="44">
        <f>IF(D$23=0,0,求节点(D$23:D$28,$B$23:$B$28,求节点(其他调用!$AA$4:$AA$20,其他调用!$AB$4:$AB$20,$OW140)))</f>
        <v>0</v>
      </c>
      <c r="OZ140" s="44">
        <f>IF(E$23=0,0,求节点(E$23:E$28,$B$23:$B$28,求节点(其他调用!$AA$4:$AA$20,其他调用!$AB$4:$AB$20,$OW140)))</f>
        <v>0</v>
      </c>
      <c r="PA140" s="44">
        <f>IF(F$23=0,0,求节点(F$23:F$28,$B$23:$B$28,求节点(其他调用!$AA$4:$AA$20,其他调用!$AB$4:$AB$20,$OW140)))</f>
        <v>7.6994262446787864E-3</v>
      </c>
      <c r="PB140" s="44">
        <f>IF(G$23=0,0,求节点(G$23:G$28,$B$23:$B$28,求节点(其他调用!$AA$4:$AA$20,其他调用!$AB$4:$AB$20,$OW140)))</f>
        <v>1.1549139367018291E-2</v>
      </c>
      <c r="PC140" s="44">
        <f>IF(H$23=0,0,求节点(H$23:H$28,$B$23:$B$28,求节点(其他调用!$AA$4:$AA$20,其他调用!$AB$4:$AB$20,$OW140)))</f>
        <v>1.1549139367018291E-2</v>
      </c>
      <c r="PD140" s="44">
        <f>IF(I$23=0,0,求节点(I$23:I$28,$B$23:$B$28,求节点(其他调用!$AA$4:$AA$20,其他调用!$AB$4:$AB$20,$OW140)))</f>
        <v>1.7498696010633807E-2</v>
      </c>
      <c r="PE140" s="44">
        <f>IF(J$23=0,0,求节点(J$23:J$28,$B$23:$B$28,求节点(其他调用!$AA$4:$AA$20,其他调用!$AB$4:$AB$20,$OW140)))</f>
        <v>0</v>
      </c>
      <c r="PF140" s="44">
        <f>IF(K$23=0,0,求节点(K$23:K$28,$B$23:$B$28,求节点(其他调用!$AA$4:$AA$20,其他调用!$AB$4:$AB$20,$OW140)))</f>
        <v>1.1549139367018291E-2</v>
      </c>
      <c r="PG140" s="44">
        <f>IF(L$23=0,0,求节点(L$23:L$28,$B$23:$B$28,求节点(其他调用!$AA$4:$AA$20,其他调用!$AB$4:$AB$20,$OW140)))</f>
        <v>0</v>
      </c>
      <c r="PH140" s="44">
        <f>IF(M$23=0,0,求节点(M$23:M$28,$B$23:$B$28,求节点(其他调用!$AA$4:$AA$20,其他调用!$AB$4:$AB$20,$OW140)))</f>
        <v>0</v>
      </c>
      <c r="PI140" s="44">
        <f>IF(N$23=0,0,求节点(N$23:N$28,$B$23:$B$28,求节点(其他调用!$AA$4:$AA$20,其他调用!$AB$4:$AB$20,$OW140)))</f>
        <v>0</v>
      </c>
      <c r="PJ140" s="44">
        <f>IF(O$23=0,0,求节点(O$23:O$28,$B$23:$B$28,求节点(其他调用!$AA$4:$AA$20,其他调用!$AB$4:$AB$20,$OW140)))</f>
        <v>0</v>
      </c>
      <c r="PK140" s="44">
        <f>IF(P$23=0,0,求节点(P$23:P$28,$B$23:$B$28,求节点(其他调用!$AA$4:$AA$20,其他调用!$AB$4:$AB$20,$OW140)))</f>
        <v>0</v>
      </c>
      <c r="PL140" s="44">
        <f>IF(Q$23=0,0,求节点(Q$23:Q$28,$B$23:$B$28,求节点(其他调用!$AA$4:$AA$20,其他调用!$AB$4:$AB$20,$OW140)))</f>
        <v>0</v>
      </c>
      <c r="PM140" s="44">
        <f>IF(R$23=0,0,求节点(R$23:R$28,$B$23:$B$28,求节点(其他调用!$AA$4:$AA$20,其他调用!$AB$4:$AB$20,$OW140)))</f>
        <v>0</v>
      </c>
      <c r="PN140" s="44">
        <f>IF(S$23=0,0,求节点(S$23:S$28,$B$23:$B$28,求节点(其他调用!$AA$4:$AA$20,其他调用!$AB$4:$AB$20,$OW140)))</f>
        <v>0</v>
      </c>
      <c r="PO140" s="44">
        <f>IF(T$23=0,0,求节点(T$23:T$28,$B$23:$B$28,求节点(其他调用!$AA$4:$AA$20,其他调用!$AB$4:$AB$20,$OW140)))</f>
        <v>0</v>
      </c>
      <c r="PP140" s="44">
        <f>IF(U$23=0,0,求节点(U$23:U$28,$B$23:$B$28,求节点(其他调用!$AA$4:$AA$20,其他调用!$AB$4:$AB$20,$OW140)))</f>
        <v>0</v>
      </c>
      <c r="PQ140" s="44">
        <f>IF(V$23=0,0,求节点(V$23:V$28,$B$23:$B$28,求节点(其他调用!$AA$4:$AA$20,其他调用!$AB$4:$AB$20,$OW140)))</f>
        <v>0</v>
      </c>
    </row>
    <row r="141" spans="61:433" x14ac:dyDescent="0.2">
      <c r="BI141" s="44">
        <v>138</v>
      </c>
      <c r="BJ141" s="44">
        <f>IF(C$4=0,0,求节点(C$4:C$9,$B$4:$B$9,求节点(其他调用!$C$4:$C$42,其他调用!$D$4:$D$42,其他调用!$AF142)))</f>
        <v>6</v>
      </c>
      <c r="BK141" s="44">
        <f>IF(D$4=0,0,求节点(D$4:D$9,$B$4:$B$9,求节点(其他调用!$C$4:$C$42,其他调用!$D$4:$D$42,其他调用!$AF142)))</f>
        <v>6</v>
      </c>
      <c r="BL141" s="44">
        <f>IF(E$4=0,0,求节点(E$4:E$9,$B$4:$B$9,求节点(其他调用!$C$4:$C$42,其他调用!$D$4:$D$42,其他调用!$AF142)))</f>
        <v>6</v>
      </c>
      <c r="BM141" s="44">
        <f>IF(F$4=0,0,求节点(F$4:F$9,$B$4:$B$9,求节点(其他调用!$C$4:$C$42,其他调用!$D$4:$D$42,其他调用!$AF142)))</f>
        <v>0</v>
      </c>
      <c r="BN141" s="44">
        <f>IF(G$4=0,0,求节点(G$4:G$9,$B$4:$B$9,求节点(其他调用!$C$4:$C$42,其他调用!$D$4:$D$42,其他调用!$AF142)))</f>
        <v>0</v>
      </c>
      <c r="BO141" s="44">
        <f>IF(H$4=0,0,求节点(H$4:H$9,$B$4:$B$9,求节点(其他调用!$C$4:$C$42,其他调用!$D$4:$D$42,其他调用!$AF142)))</f>
        <v>0</v>
      </c>
      <c r="BP141" s="44">
        <f>IF(I$4=0,0,求节点(I$4:I$9,$B$4:$B$9,求节点(其他调用!$C$4:$C$42,其他调用!$D$4:$D$42,其他调用!$AF142)))</f>
        <v>0</v>
      </c>
      <c r="BQ141" s="44">
        <f>IF(J$4=0,0,求节点(J$4:J$9,$B$4:$B$9,求节点(其他调用!$C$4:$C$42,其他调用!$D$4:$D$42,其他调用!$AF142)))</f>
        <v>0</v>
      </c>
      <c r="BR141" s="44">
        <f>IF(K$4=0,0,求节点(K$4:K$9,$B$4:$B$9,求节点(其他调用!$C$4:$C$42,其他调用!$D$4:$D$42,其他调用!$AF142)))</f>
        <v>0</v>
      </c>
      <c r="BS141" s="44">
        <f>IF(L$4=0,0,求节点(L$4:L$9,$B$4:$B$9,求节点(其他调用!$C$4:$C$42,其他调用!$D$4:$D$42,其他调用!$AF142)))</f>
        <v>0</v>
      </c>
      <c r="BT141" s="44">
        <f>IF(M$4=0,0,求节点(M$4:M$9,$B$4:$B$9,求节点(其他调用!$C$4:$C$42,其他调用!$D$4:$D$42,其他调用!$AF142)))</f>
        <v>0</v>
      </c>
      <c r="BU141" s="44">
        <f>IF(N$4=0,0,求节点(N$4:N$9,$B$4:$B$9,求节点(其他调用!$C$4:$C$42,其他调用!$D$4:$D$42,其他调用!$AF142)))</f>
        <v>0</v>
      </c>
      <c r="BV141" s="44">
        <f>IF(O$4=0,0,求节点(O$4:O$9,$B$4:$B$9,求节点(其他调用!$C$4:$C$42,其他调用!$D$4:$D$42,其他调用!$AF142)))</f>
        <v>0</v>
      </c>
      <c r="BW141" s="44">
        <f>IF(P$4=0,0,求节点(P$4:P$9,$B$4:$B$9,求节点(其他调用!$C$4:$C$42,其他调用!$D$4:$D$42,其他调用!$AF142)))</f>
        <v>0</v>
      </c>
      <c r="BX141" s="44">
        <f>IF(Q$4=0,0,求节点(Q$4:Q$9,$B$4:$B$9,求节点(其他调用!$C$4:$C$42,其他调用!$D$4:$D$42,其他调用!$AF142)))</f>
        <v>0</v>
      </c>
      <c r="BY141" s="44">
        <f>IF(R$4=0,0,求节点(R$4:R$9,$B$4:$B$9,求节点(其他调用!$C$4:$C$42,其他调用!$D$4:$D$42,其他调用!$AF142)))</f>
        <v>0</v>
      </c>
      <c r="BZ141" s="44">
        <f>IF(S$4=0,0,求节点(S$4:S$9,$B$4:$B$9,求节点(其他调用!$C$4:$C$42,其他调用!$D$4:$D$42,其他调用!$AF142)))</f>
        <v>6</v>
      </c>
      <c r="CA141" s="44">
        <f>IF(T$4=0,0,求节点(T$4:T$9,$B$4:$B$9,求节点(其他调用!$C$4:$C$42,其他调用!$D$4:$D$42,其他调用!$AF142)))</f>
        <v>6</v>
      </c>
      <c r="CB141" s="44">
        <f>IF(U$4=0,0,求节点(U$4:U$9,$B$4:$B$9,求节点(其他调用!$C$4:$C$42,其他调用!$D$4:$D$42,其他调用!$AF142)))</f>
        <v>6</v>
      </c>
      <c r="CC141" s="44">
        <f>IF(V$4=0,0,求节点(V$4:V$9,$B$4:$B$9,求节点(其他调用!$C$4:$C$42,其他调用!$D$4:$D$42,其他调用!$AF142)))</f>
        <v>0</v>
      </c>
      <c r="CD141" s="44">
        <f>IF(W$4=0,0,求节点(W$4:W$9,$B$4:$B$9,求节点(其他调用!$C$4:$C$42,其他调用!$D$4:$D$42,其他调用!$AF142)))</f>
        <v>6</v>
      </c>
      <c r="CE141" s="44">
        <f>IF(X$4=0,0,求节点(X$4:X$9,$B$4:$B$9,求节点(其他调用!$C$4:$C$42,其他调用!$D$4:$D$42,其他调用!$AF142)))</f>
        <v>6</v>
      </c>
      <c r="CF141" s="44">
        <f>IF(Y$4=0,0,求节点(Y$4:Y$9,$B$4:$B$9,求节点(其他调用!$C$4:$C$42,其他调用!$D$4:$D$42,其他调用!$AF142)))</f>
        <v>6</v>
      </c>
      <c r="CG141" s="44">
        <f>IF(Z$4=0,0,求节点(Z$4:Z$9,$B$4:$B$9,求节点(其他调用!$C$4:$C$42,其他调用!$D$4:$D$42,其他调用!$AF142)))</f>
        <v>0</v>
      </c>
      <c r="CH141" s="44">
        <f>IF(AA$4=0,0,求节点(AA$4:AA$9,$B$4:$B$9,求节点(其他调用!$C$4:$C$42,其他调用!$D$4:$D$42,其他调用!$AF142)))</f>
        <v>6</v>
      </c>
      <c r="CI141" s="44">
        <f>IF(AB$4=0,0,求节点(AB$4:AB$9,$B$4:$B$9,求节点(其他调用!$C$4:$C$42,其他调用!$D$4:$D$42,其他调用!$AF142)))</f>
        <v>6</v>
      </c>
      <c r="CJ141" s="44">
        <f>IF(AC$4=0,0,求节点(AC$4:AC$9,$B$4:$B$9,求节点(其他调用!$C$4:$C$42,其他调用!$D$4:$D$42,其他调用!$AF142)))</f>
        <v>6</v>
      </c>
      <c r="CK141" s="44">
        <f>IF(AD$4=0,0,求节点(AD$4:AD$9,$B$4:$B$9,求节点(其他调用!$C$4:$C$42,其他调用!$D$4:$D$42,其他调用!$AF142)))</f>
        <v>6</v>
      </c>
      <c r="CL141" s="44">
        <f>IF(AE$4=0,0,求节点(AE$4:AE$9,$B$4:$B$9,求节点(其他调用!$C$4:$C$42,其他调用!$D$4:$D$42,其他调用!$AF142)))</f>
        <v>6</v>
      </c>
      <c r="CM141" s="44">
        <f>IF(AF$4=0,0,求节点(AF$4:AF$9,$B$4:$B$9,求节点(其他调用!$C$4:$C$42,其他调用!$D$4:$D$42,其他调用!$AF142)))</f>
        <v>6</v>
      </c>
      <c r="CN141" s="44">
        <f>IF(AG$4=0,0,求节点(AG$4:AG$9,$B$4:$B$9,求节点(其他调用!$C$4:$C$42,其他调用!$D$4:$D$42,其他调用!$AF142)))</f>
        <v>6</v>
      </c>
      <c r="CO141" s="44">
        <f>IF(AH$4=0,0,求节点(AH$4:AH$9,$B$4:$B$9,求节点(其他调用!$C$4:$C$42,其他调用!$D$4:$D$42,其他调用!$AF142)))</f>
        <v>6</v>
      </c>
      <c r="CP141" s="44">
        <f>IF(AI$4=0,0,求节点(AI$4:AI$9,$B$4:$B$9,求节点(其他调用!$C$4:$C$42,其他调用!$D$4:$D$42,其他调用!$AF142)))</f>
        <v>6</v>
      </c>
      <c r="CQ141" s="44">
        <f>IF(AJ$4=0,0,求节点(AJ$4:AJ$9,$B$4:$B$9,求节点(其他调用!$C$4:$C$42,其他调用!$D$4:$D$42,其他调用!$AF142)))</f>
        <v>6</v>
      </c>
      <c r="CR141" s="44">
        <f>IF(AK$4=0,0,求节点(AK$4:AK$9,$B$4:$B$9,求节点(其他调用!$C$4:$C$42,其他调用!$D$4:$D$42,其他调用!$AF142)))</f>
        <v>6</v>
      </c>
      <c r="CS141" s="44">
        <f>IF(AL$4=0,0,求节点(AL$4:AL$9,$B$4:$B$9,求节点(其他调用!$C$4:$C$42,其他调用!$D$4:$D$42,其他调用!$AF142)))</f>
        <v>6</v>
      </c>
      <c r="CT141" s="44">
        <f>IF(AM$4=0,0,求节点(AM$4:AM$9,$B$4:$B$9,求节点(其他调用!$C$4:$C$42,其他调用!$D$4:$D$42,其他调用!$AF142)))</f>
        <v>6</v>
      </c>
      <c r="CU141" s="44">
        <f>IF(AN$4=0,0,求节点(AN$4:AN$9,$B$4:$B$9,求节点(其他调用!$C$4:$C$42,其他调用!$D$4:$D$42,其他调用!$AF142)))</f>
        <v>6</v>
      </c>
      <c r="CV141" s="44">
        <f>IF(AO$4=0,0,求节点(AO$4:AO$9,$B$4:$B$9,求节点(其他调用!$C$4:$C$42,其他调用!$D$4:$D$42,其他调用!$AF142)))</f>
        <v>6</v>
      </c>
      <c r="CW141" s="44">
        <f>IF(AP$4=0,0,求节点(AP$4:AP$9,$B$4:$B$9,求节点(其他调用!$C$4:$C$42,其他调用!$D$4:$D$42,其他调用!$AF142)))</f>
        <v>6</v>
      </c>
      <c r="CX141" s="44">
        <f>IF(AQ$4=0,0,求节点(AQ$4:AQ$9,$B$4:$B$9,求节点(其他调用!$C$4:$C$42,其他调用!$D$4:$D$42,其他调用!$AF142)))</f>
        <v>6</v>
      </c>
      <c r="CY141" s="44">
        <f>IF(AR$4=0,0,求节点(AR$4:AR$9,$B$4:$B$9,求节点(其他调用!$C$4:$C$42,其他调用!$D$4:$D$42,其他调用!$AF142)))</f>
        <v>6</v>
      </c>
      <c r="CZ141" s="44">
        <f>IF(AS$4=0,0,求节点(AS$4:AS$9,$B$4:$B$9,求节点(其他调用!$C$4:$C$42,其他调用!$D$4:$D$42,其他调用!$AF142)))</f>
        <v>6</v>
      </c>
      <c r="DA141" s="44">
        <f>IF(AT$4=0,0,求节点(AT$4:AT$9,$B$4:$B$9,求节点(其他调用!$C$4:$C$42,其他调用!$D$4:$D$42,其他调用!$AF142)))</f>
        <v>6</v>
      </c>
      <c r="DB141" s="44">
        <f>IF(AU$4=0,0,求节点(AU$4:AU$9,$B$4:$B$9,求节点(其他调用!$C$4:$C$42,其他调用!$D$4:$D$42,其他调用!$AF142)))</f>
        <v>6</v>
      </c>
      <c r="DC141" s="44">
        <f>IF(AV$4=0,0,求节点(AV$4:AV$9,$B$4:$B$9,求节点(其他调用!$C$4:$C$42,其他调用!$D$4:$D$42,其他调用!$AF142)))</f>
        <v>6</v>
      </c>
      <c r="DD141" s="44">
        <f>IF(AW$4=0,0,求节点(AW$4:AW$9,$B$4:$B$9,求节点(其他调用!$C$4:$C$42,其他调用!$D$4:$D$42,其他调用!$AF142)))</f>
        <v>6</v>
      </c>
      <c r="DE141" s="44">
        <f>IF(AX$4=0,0,求节点(AX$4:AX$9,$B$4:$B$9,求节点(其他调用!$C$4:$C$42,其他调用!$D$4:$D$42,其他调用!$AF142)))</f>
        <v>6</v>
      </c>
      <c r="DF141" s="44">
        <f>IF(AY$4=0,0,求节点(AY$4:AY$9,$B$4:$B$9,求节点(其他调用!$C$4:$C$42,其他调用!$D$4:$D$42,其他调用!$AF142)))</f>
        <v>6</v>
      </c>
      <c r="DG141" s="44">
        <f>IF(AZ$4=0,0,求节点(AZ$4:AZ$9,$B$4:$B$9,求节点(其他调用!$C$4:$C$42,其他调用!$D$4:$D$42,其他调用!$AF142)))</f>
        <v>6</v>
      </c>
      <c r="DI141" s="44">
        <v>138</v>
      </c>
      <c r="DJ141" s="44">
        <f>IF(C$23=0,0,求节点(C$23:C$28,$B$23:$B$28,求节点(其他调用!$S$4:$S$20,其他调用!$T$4:$T$20,$DI141)))</f>
        <v>0</v>
      </c>
      <c r="DK141" s="44">
        <f>IF(D$23=0,0,求节点(D$23:D$28,$B$23:$B$28,求节点(其他调用!$S$4:$S$20,其他调用!$T$4:$T$20,$DI141)))</f>
        <v>0</v>
      </c>
      <c r="DL141" s="44">
        <f>IF(E$23=0,0,求节点(E$23:E$28,$B$23:$B$28,求节点(其他调用!$S$4:$S$20,其他调用!$T$4:$T$20,$DI141)))</f>
        <v>0</v>
      </c>
      <c r="DM141" s="44">
        <f>IF(F$23=0,0,求节点(F$23:F$28,$B$23:$B$28,求节点(其他调用!$S$4:$S$20,其他调用!$T$4:$T$20,$DI141)))</f>
        <v>7.1917717670078041E-3</v>
      </c>
      <c r="DN141" s="44">
        <f>IF(G$23=0,0,求节点(G$23:G$28,$B$23:$B$28,求节点(其他调用!$S$4:$S$20,其他调用!$T$4:$T$20,$DI141)))</f>
        <v>1.0787657650511595E-2</v>
      </c>
      <c r="DO141" s="44">
        <f>IF(H$23=0,0,求节点(H$23:H$28,$B$23:$B$28,求节点(其他调用!$S$4:$S$20,其他调用!$T$4:$T$20,$DI141)))</f>
        <v>1.0787657650511595E-2</v>
      </c>
      <c r="DP141" s="44">
        <f>IF(I$23=0,0,求节点(I$23:I$28,$B$23:$B$28,求节点(其他调用!$S$4:$S$20,其他调用!$T$4:$T$20,$DI141)))</f>
        <v>1.6344935834108454E-2</v>
      </c>
      <c r="DQ141" s="44">
        <f>IF(J$23=0,0,求节点(J$23:J$28,$B$23:$B$28,求节点(其他调用!$S$4:$S$20,其他调用!$T$4:$T$20,$DI141)))</f>
        <v>0</v>
      </c>
      <c r="DR141" s="44">
        <f>IF(K$23=0,0,求节点(K$23:K$28,$B$23:$B$28,求节点(其他调用!$S$4:$S$20,其他调用!$T$4:$T$20,$DI141)))</f>
        <v>1.0787657650511595E-2</v>
      </c>
      <c r="DS141" s="44">
        <f>IF(L$23=0,0,求节点(L$23:L$28,$B$23:$B$28,求节点(其他调用!$S$4:$S$20,其他调用!$T$4:$T$20,$DI141)))</f>
        <v>0</v>
      </c>
      <c r="DT141" s="44">
        <f>IF(M$23=0,0,求节点(M$23:M$28,$B$23:$B$28,求节点(其他调用!$S$4:$S$20,其他调用!$T$4:$T$20,$DI141)))</f>
        <v>0</v>
      </c>
      <c r="DU141" s="44">
        <f>IF(N$23=0,0,求节点(N$23:N$28,$B$23:$B$28,求节点(其他调用!$S$4:$S$20,其他调用!$T$4:$T$20,$DI141)))</f>
        <v>0</v>
      </c>
      <c r="DV141" s="44">
        <f>IF(O$23=0,0,求节点(O$23:O$28,$B$23:$B$28,求节点(其他调用!$S$4:$S$20,其他调用!$T$4:$T$20,$DI141)))</f>
        <v>0</v>
      </c>
      <c r="DW141" s="44">
        <f>IF(P$23=0,0,求节点(P$23:P$28,$B$23:$B$28,求节点(其他调用!$S$4:$S$20,其他调用!$T$4:$T$20,$DI141)))</f>
        <v>0</v>
      </c>
      <c r="DX141" s="44">
        <f>IF(Q$23=0,0,求节点(Q$23:Q$28,$B$23:$B$28,求节点(其他调用!$S$4:$S$20,其他调用!$T$4:$T$20,$DI141)))</f>
        <v>0</v>
      </c>
      <c r="DY141" s="44">
        <f>IF(R$23=0,0,求节点(R$23:R$28,$B$23:$B$28,求节点(其他调用!$S$4:$S$20,其他调用!$T$4:$T$20,$DI141)))</f>
        <v>0</v>
      </c>
      <c r="DZ141" s="44">
        <f>IF(S$23=0,0,求节点(S$23:S$28,$B$23:$B$28,求节点(其他调用!$S$4:$S$20,其他调用!$T$4:$T$20,$DI141)))</f>
        <v>0</v>
      </c>
      <c r="EA141" s="44">
        <f>IF(T$23=0,0,求节点(T$23:T$28,$B$23:$B$28,求节点(其他调用!$S$4:$S$20,其他调用!$T$4:$T$20,$DI141)))</f>
        <v>0</v>
      </c>
      <c r="EB141" s="44">
        <f>IF(U$23=0,0,求节点(U$23:U$28,$B$23:$B$28,求节点(其他调用!$S$4:$S$20,其他调用!$T$4:$T$20,$DI141)))</f>
        <v>0</v>
      </c>
      <c r="EC141" s="44">
        <f>IF(V$23=0,0,求节点(V$23:V$28,$B$23:$B$28,求节点(其他调用!$S$4:$S$20,其他调用!$T$4:$T$20,$DI141)))</f>
        <v>0</v>
      </c>
      <c r="EF141" s="44">
        <v>138</v>
      </c>
      <c r="EG141" s="44">
        <f>IF(C$4=0,0,求节点(C$4:C$9,$B$4:$B$9,求节点(其他调用!$F$4:$F$42,其他调用!$G$4:$G$42,其他调用!$AG142)))</f>
        <v>6</v>
      </c>
      <c r="EH141" s="44">
        <f>IF(D$4=0,0,求节点(D$4:D$9,$B$4:$B$9,求节点(其他调用!$F$4:$F$42,其他调用!$G$4:$G$42,其他调用!$AG142)))</f>
        <v>6</v>
      </c>
      <c r="EI141" s="44">
        <f>IF(E$4=0,0,求节点(E$4:E$9,$B$4:$B$9,求节点(其他调用!$F$4:$F$42,其他调用!$G$4:$G$42,其他调用!$AG142)))</f>
        <v>6</v>
      </c>
      <c r="EJ141" s="44">
        <f>IF(F$4=0,0,求节点(F$4:F$9,$B$4:$B$9,求节点(其他调用!$F$4:$F$42,其他调用!$G$4:$G$42,其他调用!$AG142)))</f>
        <v>0</v>
      </c>
      <c r="EK141" s="44">
        <f>IF(G$4=0,0,求节点(G$4:G$9,$B$4:$B$9,求节点(其他调用!$F$4:$F$42,其他调用!$G$4:$G$42,其他调用!$AG142)))</f>
        <v>0</v>
      </c>
      <c r="EL141" s="44">
        <f>IF(H$4=0,0,求节点(H$4:H$9,$B$4:$B$9,求节点(其他调用!$F$4:$F$42,其他调用!$G$4:$G$42,其他调用!$AG142)))</f>
        <v>0</v>
      </c>
      <c r="EM141" s="44">
        <f>IF(I$4=0,0,求节点(I$4:I$9,$B$4:$B$9,求节点(其他调用!$F$4:$F$42,其他调用!$G$4:$G$42,其他调用!$AG142)))</f>
        <v>0</v>
      </c>
      <c r="EN141" s="44">
        <f>IF(J$4=0,0,求节点(J$4:J$9,$B$4:$B$9,求节点(其他调用!$F$4:$F$42,其他调用!$G$4:$G$42,其他调用!$AG142)))</f>
        <v>0</v>
      </c>
      <c r="EO141" s="44">
        <f>IF(K$4=0,0,求节点(K$4:K$9,$B$4:$B$9,求节点(其他调用!$F$4:$F$42,其他调用!$G$4:$G$42,其他调用!$AG142)))</f>
        <v>0</v>
      </c>
      <c r="EP141" s="44">
        <f>IF(L$4=0,0,求节点(L$4:L$9,$B$4:$B$9,求节点(其他调用!$F$4:$F$42,其他调用!$G$4:$G$42,其他调用!$AG142)))</f>
        <v>0</v>
      </c>
      <c r="EQ141" s="44">
        <f>IF(M$4=0,0,求节点(M$4:M$9,$B$4:$B$9,求节点(其他调用!$F$4:$F$42,其他调用!$G$4:$G$42,其他调用!$AG142)))</f>
        <v>0</v>
      </c>
      <c r="ER141" s="44">
        <f>IF(N$4=0,0,求节点(N$4:N$9,$B$4:$B$9,求节点(其他调用!$F$4:$F$42,其他调用!$G$4:$G$42,其他调用!$AG142)))</f>
        <v>0</v>
      </c>
      <c r="ES141" s="44">
        <f>IF(O$4=0,0,求节点(O$4:O$9,$B$4:$B$9,求节点(其他调用!$F$4:$F$42,其他调用!$G$4:$G$42,其他调用!$AG142)))</f>
        <v>0</v>
      </c>
      <c r="ET141" s="44">
        <f>IF(P$4=0,0,求节点(P$4:P$9,$B$4:$B$9,求节点(其他调用!$F$4:$F$42,其他调用!$G$4:$G$42,其他调用!$AG142)))</f>
        <v>0</v>
      </c>
      <c r="EU141" s="44">
        <f>IF(Q$4=0,0,求节点(Q$4:Q$9,$B$4:$B$9,求节点(其他调用!$F$4:$F$42,其他调用!$G$4:$G$42,其他调用!$AG142)))</f>
        <v>0</v>
      </c>
      <c r="EV141" s="44">
        <f>IF(R$4=0,0,求节点(R$4:R$9,$B$4:$B$9,求节点(其他调用!$F$4:$F$42,其他调用!$G$4:$G$42,其他调用!$AG142)))</f>
        <v>0</v>
      </c>
      <c r="EW141" s="44">
        <f>IF(S$4=0,0,求节点(S$4:S$9,$B$4:$B$9,求节点(其他调用!$F$4:$F$42,其他调用!$G$4:$G$42,其他调用!$AG142)))</f>
        <v>6</v>
      </c>
      <c r="EX141" s="44">
        <f>IF(T$4=0,0,求节点(T$4:T$9,$B$4:$B$9,求节点(其他调用!$F$4:$F$42,其他调用!$G$4:$G$42,其他调用!$AG142)))</f>
        <v>6</v>
      </c>
      <c r="EY141" s="44">
        <f>IF(U$4=0,0,求节点(U$4:U$9,$B$4:$B$9,求节点(其他调用!$F$4:$F$42,其他调用!$G$4:$G$42,其他调用!$AG142)))</f>
        <v>6</v>
      </c>
      <c r="EZ141" s="44">
        <f>IF(V$4=0,0,求节点(V$4:V$9,$B$4:$B$9,求节点(其他调用!$F$4:$F$42,其他调用!$G$4:$G$42,其他调用!$AG142)))</f>
        <v>0</v>
      </c>
      <c r="FA141" s="44">
        <f>IF(W$4=0,0,求节点(W$4:W$9,$B$4:$B$9,求节点(其他调用!$F$4:$F$42,其他调用!$G$4:$G$42,其他调用!$AG142)))</f>
        <v>6</v>
      </c>
      <c r="FB141" s="44">
        <f>IF(X$4=0,0,求节点(X$4:X$9,$B$4:$B$9,求节点(其他调用!$F$4:$F$42,其他调用!$G$4:$G$42,其他调用!$AG142)))</f>
        <v>6</v>
      </c>
      <c r="FC141" s="44">
        <f>IF(Y$4=0,0,求节点(Y$4:Y$9,$B$4:$B$9,求节点(其他调用!$F$4:$F$42,其他调用!$G$4:$G$42,其他调用!$AG142)))</f>
        <v>6</v>
      </c>
      <c r="FD141" s="44">
        <f>IF(Z$4=0,0,求节点(Z$4:Z$9,$B$4:$B$9,求节点(其他调用!$F$4:$F$42,其他调用!$G$4:$G$42,其他调用!$AG142)))</f>
        <v>0</v>
      </c>
      <c r="FE141" s="44">
        <f>IF(AA$4=0,0,求节点(AA$4:AA$9,$B$4:$B$9,求节点(其他调用!$F$4:$F$42,其他调用!$G$4:$G$42,其他调用!$AG142)))</f>
        <v>6</v>
      </c>
      <c r="FF141" s="44">
        <f>IF(AB$4=0,0,求节点(AB$4:AB$9,$B$4:$B$9,求节点(其他调用!$F$4:$F$42,其他调用!$G$4:$G$42,其他调用!$AG142)))</f>
        <v>6</v>
      </c>
      <c r="FG141" s="44">
        <f>IF(AC$4=0,0,求节点(AC$4:AC$9,$B$4:$B$9,求节点(其他调用!$F$4:$F$42,其他调用!$G$4:$G$42,其他调用!$AG142)))</f>
        <v>6</v>
      </c>
      <c r="FH141" s="44">
        <f>IF(AD$4=0,0,求节点(AD$4:AD$9,$B$4:$B$9,求节点(其他调用!$F$4:$F$42,其他调用!$G$4:$G$42,其他调用!$AG142)))</f>
        <v>6</v>
      </c>
      <c r="FI141" s="44">
        <f>IF(AE$4=0,0,求节点(AE$4:AE$9,$B$4:$B$9,求节点(其他调用!$F$4:$F$42,其他调用!$G$4:$G$42,其他调用!$AG142)))</f>
        <v>6</v>
      </c>
      <c r="FJ141" s="44">
        <f>IF(AF$4=0,0,求节点(AF$4:AF$9,$B$4:$B$9,求节点(其他调用!$F$4:$F$42,其他调用!$G$4:$G$42,其他调用!$AG142)))</f>
        <v>6</v>
      </c>
      <c r="FK141" s="44">
        <f>IF(AG$4=0,0,求节点(AG$4:AG$9,$B$4:$B$9,求节点(其他调用!$F$4:$F$42,其他调用!$G$4:$G$42,其他调用!$AG142)))</f>
        <v>6</v>
      </c>
      <c r="FL141" s="44">
        <f>IF(AH$4=0,0,求节点(AH$4:AH$9,$B$4:$B$9,求节点(其他调用!$F$4:$F$42,其他调用!$G$4:$G$42,其他调用!$AG142)))</f>
        <v>6</v>
      </c>
      <c r="FM141" s="44">
        <f>IF(AI$4=0,0,求节点(AI$4:AI$9,$B$4:$B$9,求节点(其他调用!$F$4:$F$42,其他调用!$G$4:$G$42,其他调用!$AG142)))</f>
        <v>6</v>
      </c>
      <c r="FN141" s="44">
        <f>IF(AJ$4=0,0,求节点(AJ$4:AJ$9,$B$4:$B$9,求节点(其他调用!$F$4:$F$42,其他调用!$G$4:$G$42,其他调用!$AG142)))</f>
        <v>6</v>
      </c>
      <c r="FO141" s="44">
        <f>IF(AK$4=0,0,求节点(AK$4:AK$9,$B$4:$B$9,求节点(其他调用!$F$4:$F$42,其他调用!$G$4:$G$42,其他调用!$AG142)))</f>
        <v>6</v>
      </c>
      <c r="FP141" s="44">
        <f>IF(AL$4=0,0,求节点(AL$4:AL$9,$B$4:$B$9,求节点(其他调用!$F$4:$F$42,其他调用!$G$4:$G$42,其他调用!$AG142)))</f>
        <v>6</v>
      </c>
      <c r="FQ141" s="44">
        <f>IF(AM$4=0,0,求节点(AM$4:AM$9,$B$4:$B$9,求节点(其他调用!$F$4:$F$42,其他调用!$G$4:$G$42,其他调用!$AG142)))</f>
        <v>6</v>
      </c>
      <c r="FR141" s="44">
        <f>IF(AN$4=0,0,求节点(AN$4:AN$9,$B$4:$B$9,求节点(其他调用!$F$4:$F$42,其他调用!$G$4:$G$42,其他调用!$AG142)))</f>
        <v>6</v>
      </c>
      <c r="FS141" s="44">
        <f>IF(AO$4=0,0,求节点(AO$4:AO$9,$B$4:$B$9,求节点(其他调用!$F$4:$F$42,其他调用!$G$4:$G$42,其他调用!$AG142)))</f>
        <v>6</v>
      </c>
      <c r="FT141" s="44">
        <f>IF(AP$4=0,0,求节点(AP$4:AP$9,$B$4:$B$9,求节点(其他调用!$F$4:$F$42,其他调用!$G$4:$G$42,其他调用!$AG142)))</f>
        <v>6</v>
      </c>
      <c r="FU141" s="44">
        <f>IF(AQ$4=0,0,求节点(AQ$4:AQ$9,$B$4:$B$9,求节点(其他调用!$F$4:$F$42,其他调用!$G$4:$G$42,其他调用!$AG142)))</f>
        <v>6</v>
      </c>
      <c r="FV141" s="44">
        <f>IF(AR$4=0,0,求节点(AR$4:AR$9,$B$4:$B$9,求节点(其他调用!$F$4:$F$42,其他调用!$G$4:$G$42,其他调用!$AG142)))</f>
        <v>6</v>
      </c>
      <c r="FW141" s="44">
        <f>IF(AS$4=0,0,求节点(AS$4:AS$9,$B$4:$B$9,求节点(其他调用!$F$4:$F$42,其他调用!$G$4:$G$42,其他调用!$AG142)))</f>
        <v>6</v>
      </c>
      <c r="FX141" s="44">
        <f>IF(AT$4=0,0,求节点(AT$4:AT$9,$B$4:$B$9,求节点(其他调用!$F$4:$F$42,其他调用!$G$4:$G$42,其他调用!$AG142)))</f>
        <v>6</v>
      </c>
      <c r="FY141" s="44">
        <f>IF(AU$4=0,0,求节点(AU$4:AU$9,$B$4:$B$9,求节点(其他调用!$F$4:$F$42,其他调用!$G$4:$G$42,其他调用!$AG142)))</f>
        <v>6</v>
      </c>
      <c r="FZ141" s="44">
        <f>IF(AV$4=0,0,求节点(AV$4:AV$9,$B$4:$B$9,求节点(其他调用!$F$4:$F$42,其他调用!$G$4:$G$42,其他调用!$AG142)))</f>
        <v>6</v>
      </c>
      <c r="GA141" s="44">
        <f>IF(AW$4=0,0,求节点(AW$4:AW$9,$B$4:$B$9,求节点(其他调用!$F$4:$F$42,其他调用!$G$4:$G$42,其他调用!$AG142)))</f>
        <v>6</v>
      </c>
      <c r="GB141" s="44">
        <f>IF(AX$4=0,0,求节点(AX$4:AX$9,$B$4:$B$9,求节点(其他调用!$F$4:$F$42,其他调用!$G$4:$G$42,其他调用!$AG142)))</f>
        <v>6</v>
      </c>
      <c r="GC141" s="44">
        <f>IF(AY$4=0,0,求节点(AY$4:AY$9,$B$4:$B$9,求节点(其他调用!$F$4:$F$42,其他调用!$G$4:$G$42,其他调用!$AG142)))</f>
        <v>6</v>
      </c>
      <c r="GD141" s="44">
        <f>IF(AZ$4=0,0,求节点(AZ$4:AZ$9,$B$4:$B$9,求节点(其他调用!$F$4:$F$42,其他调用!$G$4:$G$42,其他调用!$AG142)))</f>
        <v>6</v>
      </c>
      <c r="GF141" s="44">
        <v>138</v>
      </c>
      <c r="GG141" s="44">
        <f>IF(C$23=0,0,求节点(C$23:C$28,$B$23:$B$28,求节点(其他调用!$U$4:$U$20,其他调用!$V$4:$V$20,$GF141)))</f>
        <v>0</v>
      </c>
      <c r="GH141" s="44">
        <f>IF(D$23=0,0,求节点(D$23:D$28,$B$23:$B$28,求节点(其他调用!$U$4:$U$20,其他调用!$V$4:$V$20,$GF141)))</f>
        <v>0</v>
      </c>
      <c r="GI141" s="44">
        <f>IF(E$23=0,0,求节点(E$23:E$28,$B$23:$B$28,求节点(其他调用!$U$4:$U$20,其他调用!$V$4:$V$20,$GF141)))</f>
        <v>0</v>
      </c>
      <c r="GJ141" s="44">
        <f>IF(F$23=0,0,求节点(F$23:F$28,$B$23:$B$28,求节点(其他调用!$U$4:$U$20,其他调用!$V$4:$V$20,$GF141)))</f>
        <v>0</v>
      </c>
      <c r="GK141" s="44">
        <f>IF(G$23=0,0,求节点(G$23:G$28,$B$23:$B$28,求节点(其他调用!$U$4:$U$20,其他调用!$V$4:$V$20,$GF141)))</f>
        <v>0</v>
      </c>
      <c r="GL141" s="44">
        <f>IF(H$23=0,0,求节点(H$23:H$28,$B$23:$B$28,求节点(其他调用!$U$4:$U$20,其他调用!$V$4:$V$20,$GF141)))</f>
        <v>0</v>
      </c>
      <c r="GM141" s="44">
        <f>IF(I$23=0,0,求节点(I$23:I$28,$B$23:$B$28,求节点(其他调用!$U$4:$U$20,其他调用!$V$4:$V$20,$GF141)))</f>
        <v>0</v>
      </c>
      <c r="GN141" s="44">
        <f>IF(J$23=0,0,求节点(J$23:J$28,$B$23:$B$28,求节点(其他调用!$U$4:$U$20,其他调用!$V$4:$V$20,$GF141)))</f>
        <v>0</v>
      </c>
      <c r="GO141" s="44">
        <f>IF(K$23=0,0,求节点(K$23:K$28,$B$23:$B$28,求节点(其他调用!$U$4:$U$20,其他调用!$V$4:$V$20,$GF141)))</f>
        <v>0</v>
      </c>
      <c r="GP141" s="44">
        <f>IF(L$23=0,0,求节点(L$23:L$28,$B$23:$B$28,求节点(其他调用!$U$4:$U$20,其他调用!$V$4:$V$20,$GF141)))</f>
        <v>0</v>
      </c>
      <c r="GQ141" s="44">
        <f>IF(M$23=0,0,求节点(M$23:M$28,$B$23:$B$28,求节点(其他调用!$U$4:$U$20,其他调用!$V$4:$V$20,$GF141)))</f>
        <v>0</v>
      </c>
      <c r="GR141" s="44">
        <f>IF(N$23=0,0,求节点(N$23:N$28,$B$23:$B$28,求节点(其他调用!$U$4:$U$20,其他调用!$V$4:$V$20,$GF141)))</f>
        <v>0</v>
      </c>
      <c r="GS141" s="44">
        <f>IF(O$23=0,0,求节点(O$23:O$28,$B$23:$B$28,求节点(其他调用!$U$4:$U$20,其他调用!$V$4:$V$20,$GF141)))</f>
        <v>0</v>
      </c>
      <c r="GT141" s="44">
        <f>IF(P$23=0,0,求节点(P$23:P$28,$B$23:$B$28,求节点(其他调用!$U$4:$U$20,其他调用!$V$4:$V$20,$GF141)))</f>
        <v>0</v>
      </c>
      <c r="GU141" s="44">
        <f>IF(Q$23=0,0,求节点(Q$23:Q$28,$B$23:$B$28,求节点(其他调用!$U$4:$U$20,其他调用!$V$4:$V$20,$GF141)))</f>
        <v>0</v>
      </c>
      <c r="GV141" s="44">
        <f>IF(R$23=0,0,求节点(R$23:R$28,$B$23:$B$28,求节点(其他调用!$U$4:$U$20,其他调用!$V$4:$V$20,$GF141)))</f>
        <v>0</v>
      </c>
      <c r="GW141" s="44">
        <f>IF(S$23=0,0,求节点(S$23:S$28,$B$23:$B$28,求节点(其他调用!$U$4:$U$20,其他调用!$V$4:$V$20,$GF141)))</f>
        <v>0</v>
      </c>
      <c r="GX141" s="44">
        <f>IF(T$23=0,0,求节点(T$23:T$28,$B$23:$B$28,求节点(其他调用!$U$4:$U$20,其他调用!$V$4:$V$20,$GF141)))</f>
        <v>0</v>
      </c>
      <c r="GY141" s="44">
        <f>IF(U$23=0,0,求节点(U$23:U$28,$B$23:$B$28,求节点(其他调用!$U$4:$U$20,其他调用!$V$4:$V$20,$GF141)))</f>
        <v>0</v>
      </c>
      <c r="GZ141" s="44">
        <f>IF(V$23=0,0,求节点(V$23:V$28,$B$23:$B$28,求节点(其他调用!$U$4:$U$20,其他调用!$V$4:$V$20,$GF141)))</f>
        <v>0</v>
      </c>
      <c r="HC141" s="44">
        <v>138</v>
      </c>
      <c r="HD141" s="44">
        <f>IF(C$4=0,0,求节点(C$4:C$9,$B$4:$B$9,求节点(其他调用!$I$4:$I$42,其他调用!$J$4:$J$42,其他调用!$AH142)))</f>
        <v>6</v>
      </c>
      <c r="HE141" s="44">
        <f>IF(D$4=0,0,求节点(D$4:D$9,$B$4:$B$9,求节点(其他调用!$I$4:$I$42,其他调用!$J$4:$J$42,其他调用!$AH142)))</f>
        <v>6</v>
      </c>
      <c r="HF141" s="44">
        <f>IF(E$4=0,0,求节点(E$4:E$9,$B$4:$B$9,求节点(其他调用!$I$4:$I$42,其他调用!$J$4:$J$42,其他调用!$AH142)))</f>
        <v>6</v>
      </c>
      <c r="HG141" s="44">
        <f>IF(F$4=0,0,求节点(F$4:F$9,$B$4:$B$9,求节点(其他调用!$I$4:$I$42,其他调用!$J$4:$J$42,其他调用!$AH142)))</f>
        <v>0</v>
      </c>
      <c r="HH141" s="44">
        <f>IF(G$4=0,0,求节点(G$4:G$9,$B$4:$B$9,求节点(其他调用!$I$4:$I$42,其他调用!$J$4:$J$42,其他调用!$AH142)))</f>
        <v>0</v>
      </c>
      <c r="HI141" s="44">
        <f>IF(H$4=0,0,求节点(H$4:H$9,$B$4:$B$9,求节点(其他调用!$I$4:$I$42,其他调用!$J$4:$J$42,其他调用!$AH142)))</f>
        <v>0</v>
      </c>
      <c r="HJ141" s="44">
        <f>IF(I$4=0,0,求节点(I$4:I$9,$B$4:$B$9,求节点(其他调用!$I$4:$I$42,其他调用!$J$4:$J$42,其他调用!$AH142)))</f>
        <v>0</v>
      </c>
      <c r="HK141" s="44">
        <f>IF(J$4=0,0,求节点(J$4:J$9,$B$4:$B$9,求节点(其他调用!$I$4:$I$42,其他调用!$J$4:$J$42,其他调用!$AH142)))</f>
        <v>0</v>
      </c>
      <c r="HL141" s="44">
        <f>IF(K$4=0,0,求节点(K$4:K$9,$B$4:$B$9,求节点(其他调用!$I$4:$I$42,其他调用!$J$4:$J$42,其他调用!$AH142)))</f>
        <v>0</v>
      </c>
      <c r="HM141" s="44">
        <f>IF(L$4=0,0,求节点(L$4:L$9,$B$4:$B$9,求节点(其他调用!$I$4:$I$42,其他调用!$J$4:$J$42,其他调用!$AH142)))</f>
        <v>0</v>
      </c>
      <c r="HN141" s="44">
        <f>IF(M$4=0,0,求节点(M$4:M$9,$B$4:$B$9,求节点(其他调用!$I$4:$I$42,其他调用!$J$4:$J$42,其他调用!$AH142)))</f>
        <v>0</v>
      </c>
      <c r="HO141" s="44">
        <f>IF(N$4=0,0,求节点(N$4:N$9,$B$4:$B$9,求节点(其他调用!$I$4:$I$42,其他调用!$J$4:$J$42,其他调用!$AH142)))</f>
        <v>0</v>
      </c>
      <c r="HP141" s="44">
        <f>IF(O$4=0,0,求节点(O$4:O$9,$B$4:$B$9,求节点(其他调用!$I$4:$I$42,其他调用!$J$4:$J$42,其他调用!$AH142)))</f>
        <v>0</v>
      </c>
      <c r="HQ141" s="44">
        <f>IF(P$4=0,0,求节点(P$4:P$9,$B$4:$B$9,求节点(其他调用!$I$4:$I$42,其他调用!$J$4:$J$42,其他调用!$AH142)))</f>
        <v>0</v>
      </c>
      <c r="HR141" s="44">
        <f>IF(Q$4=0,0,求节点(Q$4:Q$9,$B$4:$B$9,求节点(其他调用!$I$4:$I$42,其他调用!$J$4:$J$42,其他调用!$AH142)))</f>
        <v>0</v>
      </c>
      <c r="HS141" s="44">
        <f>IF(R$4=0,0,求节点(R$4:R$9,$B$4:$B$9,求节点(其他调用!$I$4:$I$42,其他调用!$J$4:$J$42,其他调用!$AH142)))</f>
        <v>0</v>
      </c>
      <c r="HT141" s="44">
        <f>IF(S$4=0,0,求节点(S$4:S$9,$B$4:$B$9,求节点(其他调用!$I$4:$I$42,其他调用!$J$4:$J$42,其他调用!$AH142)))</f>
        <v>6</v>
      </c>
      <c r="HU141" s="44">
        <f>IF(T$4=0,0,求节点(T$4:T$9,$B$4:$B$9,求节点(其他调用!$I$4:$I$42,其他调用!$J$4:$J$42,其他调用!$AH142)))</f>
        <v>6</v>
      </c>
      <c r="HV141" s="44">
        <f>IF(U$4=0,0,求节点(U$4:U$9,$B$4:$B$9,求节点(其他调用!$I$4:$I$42,其他调用!$J$4:$J$42,其他调用!$AH142)))</f>
        <v>6</v>
      </c>
      <c r="HW141" s="44">
        <f>IF(V$4=0,0,求节点(V$4:V$9,$B$4:$B$9,求节点(其他调用!$I$4:$I$42,其他调用!$J$4:$J$42,其他调用!$AH142)))</f>
        <v>0</v>
      </c>
      <c r="HX141" s="44">
        <f>IF(W$4=0,0,求节点(W$4:W$9,$B$4:$B$9,求节点(其他调用!$I$4:$I$42,其他调用!$J$4:$J$42,其他调用!$AH142)))</f>
        <v>6</v>
      </c>
      <c r="HY141" s="44">
        <f>IF(X$4=0,0,求节点(X$4:X$9,$B$4:$B$9,求节点(其他调用!$I$4:$I$42,其他调用!$J$4:$J$42,其他调用!$AH142)))</f>
        <v>6</v>
      </c>
      <c r="HZ141" s="44">
        <f>IF(Y$4=0,0,求节点(Y$4:Y$9,$B$4:$B$9,求节点(其他调用!$I$4:$I$42,其他调用!$J$4:$J$42,其他调用!$AH142)))</f>
        <v>6</v>
      </c>
      <c r="IA141" s="44">
        <f>IF(Z$4=0,0,求节点(Z$4:Z$9,$B$4:$B$9,求节点(其他调用!$I$4:$I$42,其他调用!$J$4:$J$42,其他调用!$AH142)))</f>
        <v>0</v>
      </c>
      <c r="IB141" s="44">
        <f>IF(AA$4=0,0,求节点(AA$4:AA$9,$B$4:$B$9,求节点(其他调用!$I$4:$I$42,其他调用!$J$4:$J$42,其他调用!$AH142)))</f>
        <v>6</v>
      </c>
      <c r="IC141" s="44">
        <f>IF(AB$4=0,0,求节点(AB$4:AB$9,$B$4:$B$9,求节点(其他调用!$I$4:$I$42,其他调用!$J$4:$J$42,其他调用!$AH142)))</f>
        <v>6</v>
      </c>
      <c r="ID141" s="44">
        <f>IF(AC$4=0,0,求节点(AC$4:AC$9,$B$4:$B$9,求节点(其他调用!$I$4:$I$42,其他调用!$J$4:$J$42,其他调用!$AH142)))</f>
        <v>6</v>
      </c>
      <c r="IE141" s="44">
        <f>IF(AD$4=0,0,求节点(AD$4:AD$9,$B$4:$B$9,求节点(其他调用!$I$4:$I$42,其他调用!$J$4:$J$42,其他调用!$AH142)))</f>
        <v>6</v>
      </c>
      <c r="IF141" s="44">
        <f>IF(AE$4=0,0,求节点(AE$4:AE$9,$B$4:$B$9,求节点(其他调用!$I$4:$I$42,其他调用!$J$4:$J$42,其他调用!$AH142)))</f>
        <v>6</v>
      </c>
      <c r="IG141" s="44">
        <f>IF(AF$4=0,0,求节点(AF$4:AF$9,$B$4:$B$9,求节点(其他调用!$I$4:$I$42,其他调用!$J$4:$J$42,其他调用!$AH142)))</f>
        <v>6</v>
      </c>
      <c r="IH141" s="44">
        <f>IF(AG$4=0,0,求节点(AG$4:AG$9,$B$4:$B$9,求节点(其他调用!$I$4:$I$42,其他调用!$J$4:$J$42,其他调用!$AH142)))</f>
        <v>6</v>
      </c>
      <c r="II141" s="44">
        <f>IF(AH$4=0,0,求节点(AH$4:AH$9,$B$4:$B$9,求节点(其他调用!$I$4:$I$42,其他调用!$J$4:$J$42,其他调用!$AH142)))</f>
        <v>6</v>
      </c>
      <c r="IJ141" s="44">
        <f>IF(AI$4=0,0,求节点(AI$4:AI$9,$B$4:$B$9,求节点(其他调用!$I$4:$I$42,其他调用!$J$4:$J$42,其他调用!$AH142)))</f>
        <v>6</v>
      </c>
      <c r="IK141" s="44">
        <f>IF(AJ$4=0,0,求节点(AJ$4:AJ$9,$B$4:$B$9,求节点(其他调用!$I$4:$I$42,其他调用!$J$4:$J$42,其他调用!$AH142)))</f>
        <v>6</v>
      </c>
      <c r="IL141" s="44">
        <f>IF(AK$4=0,0,求节点(AK$4:AK$9,$B$4:$B$9,求节点(其他调用!$I$4:$I$42,其他调用!$J$4:$J$42,其他调用!$AH142)))</f>
        <v>6</v>
      </c>
      <c r="IM141" s="44">
        <f>IF(AL$4=0,0,求节点(AL$4:AL$9,$B$4:$B$9,求节点(其他调用!$I$4:$I$42,其他调用!$J$4:$J$42,其他调用!$AH142)))</f>
        <v>6</v>
      </c>
      <c r="IN141" s="44">
        <f>IF(AM$4=0,0,求节点(AM$4:AM$9,$B$4:$B$9,求节点(其他调用!$I$4:$I$42,其他调用!$J$4:$J$42,其他调用!$AH142)))</f>
        <v>6</v>
      </c>
      <c r="IO141" s="44">
        <f>IF(AN$4=0,0,求节点(AN$4:AN$9,$B$4:$B$9,求节点(其他调用!$I$4:$I$42,其他调用!$J$4:$J$42,其他调用!$AH142)))</f>
        <v>6</v>
      </c>
      <c r="IP141" s="44">
        <f>IF(AO$4=0,0,求节点(AO$4:AO$9,$B$4:$B$9,求节点(其他调用!$I$4:$I$42,其他调用!$J$4:$J$42,其他调用!$AH142)))</f>
        <v>6</v>
      </c>
      <c r="IQ141" s="44">
        <f>IF(AP$4=0,0,求节点(AP$4:AP$9,$B$4:$B$9,求节点(其他调用!$I$4:$I$42,其他调用!$J$4:$J$42,其他调用!$AH142)))</f>
        <v>6</v>
      </c>
      <c r="IR141" s="44">
        <f>IF(AQ$4=0,0,求节点(AQ$4:AQ$9,$B$4:$B$9,求节点(其他调用!$I$4:$I$42,其他调用!$J$4:$J$42,其他调用!$AH142)))</f>
        <v>6</v>
      </c>
      <c r="IS141" s="44">
        <f>IF(AR$4=0,0,求节点(AR$4:AR$9,$B$4:$B$9,求节点(其他调用!$I$4:$I$42,其他调用!$J$4:$J$42,其他调用!$AH142)))</f>
        <v>6</v>
      </c>
      <c r="IT141" s="44">
        <f>IF(AS$4=0,0,求节点(AS$4:AS$9,$B$4:$B$9,求节点(其他调用!$I$4:$I$42,其他调用!$J$4:$J$42,其他调用!$AH142)))</f>
        <v>6</v>
      </c>
      <c r="IU141" s="44">
        <f>IF(AT$4=0,0,求节点(AT$4:AT$9,$B$4:$B$9,求节点(其他调用!$I$4:$I$42,其他调用!$J$4:$J$42,其他调用!$AH142)))</f>
        <v>6</v>
      </c>
      <c r="IV141" s="44">
        <f>IF(AU$4=0,0,求节点(AU$4:AU$9,$B$4:$B$9,求节点(其他调用!$I$4:$I$42,其他调用!$J$4:$J$42,其他调用!$AH142)))</f>
        <v>6</v>
      </c>
      <c r="IW141" s="44">
        <f>IF(AV$4=0,0,求节点(AV$4:AV$9,$B$4:$B$9,求节点(其他调用!$I$4:$I$42,其他调用!$J$4:$J$42,其他调用!$AH142)))</f>
        <v>6</v>
      </c>
      <c r="IX141" s="44">
        <f>IF(AW$4=0,0,求节点(AW$4:AW$9,$B$4:$B$9,求节点(其他调用!$I$4:$I$42,其他调用!$J$4:$J$42,其他调用!$AH142)))</f>
        <v>6</v>
      </c>
      <c r="IY141" s="44">
        <f>IF(AX$4=0,0,求节点(AX$4:AX$9,$B$4:$B$9,求节点(其他调用!$I$4:$I$42,其他调用!$J$4:$J$42,其他调用!$AH142)))</f>
        <v>6</v>
      </c>
      <c r="IZ141" s="44">
        <f>IF(AY$4=0,0,求节点(AY$4:AY$9,$B$4:$B$9,求节点(其他调用!$I$4:$I$42,其他调用!$J$4:$J$42,其他调用!$AH142)))</f>
        <v>6</v>
      </c>
      <c r="JA141" s="44">
        <f>IF(AZ$4=0,0,求节点(AZ$4:AZ$9,$B$4:$B$9,求节点(其他调用!$I$4:$I$42,其他调用!$J$4:$J$42,其他调用!$AH142)))</f>
        <v>6</v>
      </c>
      <c r="JC141" s="44">
        <v>138</v>
      </c>
      <c r="JD141" s="44">
        <f>IF(C$23=0,0,求节点(C$23:C$28,$B$23:$B$28,求节点(其他调用!$W$4:$W$20,其他调用!$X$4:$X$20,$JC141)))</f>
        <v>0</v>
      </c>
      <c r="JE141" s="44">
        <f>IF(D$23=0,0,求节点(D$23:D$28,$B$23:$B$28,求节点(其他调用!$W$4:$W$20,其他调用!$X$4:$X$20,$JC141)))</f>
        <v>0</v>
      </c>
      <c r="JF141" s="44">
        <f>IF(E$23=0,0,求节点(E$23:E$28,$B$23:$B$28,求节点(其他调用!$W$4:$W$20,其他调用!$X$4:$X$20,$JC141)))</f>
        <v>0</v>
      </c>
      <c r="JG141" s="44">
        <f>IF(F$23=0,0,求节点(F$23:F$28,$B$23:$B$28,求节点(其他调用!$W$4:$W$20,其他调用!$X$4:$X$20,$JC141)))</f>
        <v>7.1917717670078041E-3</v>
      </c>
      <c r="JH141" s="44">
        <f>IF(G$23=0,0,求节点(G$23:G$28,$B$23:$B$28,求节点(其他调用!$W$4:$W$20,其他调用!$X$4:$X$20,$JC141)))</f>
        <v>1.0787657650511595E-2</v>
      </c>
      <c r="JI141" s="44">
        <f>IF(H$23=0,0,求节点(H$23:H$28,$B$23:$B$28,求节点(其他调用!$W$4:$W$20,其他调用!$X$4:$X$20,$JC141)))</f>
        <v>1.0787657650511595E-2</v>
      </c>
      <c r="JJ141" s="44">
        <f>IF(I$23=0,0,求节点(I$23:I$28,$B$23:$B$28,求节点(其他调用!$W$4:$W$20,其他调用!$X$4:$X$20,$JC141)))</f>
        <v>1.6344935834108454E-2</v>
      </c>
      <c r="JK141" s="44">
        <f>IF(J$23=0,0,求节点(J$23:J$28,$B$23:$B$28,求节点(其他调用!$W$4:$W$20,其他调用!$X$4:$X$20,$JC141)))</f>
        <v>0</v>
      </c>
      <c r="JL141" s="44">
        <f>IF(K$23=0,0,求节点(K$23:K$28,$B$23:$B$28,求节点(其他调用!$W$4:$W$20,其他调用!$X$4:$X$20,$JC141)))</f>
        <v>1.0787657650511595E-2</v>
      </c>
      <c r="JM141" s="44">
        <f>IF(L$23=0,0,求节点(L$23:L$28,$B$23:$B$28,求节点(其他调用!$W$4:$W$20,其他调用!$X$4:$X$20,$JC141)))</f>
        <v>0</v>
      </c>
      <c r="JN141" s="44">
        <f>IF(M$23=0,0,求节点(M$23:M$28,$B$23:$B$28,求节点(其他调用!$W$4:$W$20,其他调用!$X$4:$X$20,$JC141)))</f>
        <v>0</v>
      </c>
      <c r="JO141" s="44">
        <f>IF(N$23=0,0,求节点(N$23:N$28,$B$23:$B$28,求节点(其他调用!$W$4:$W$20,其他调用!$X$4:$X$20,$JC141)))</f>
        <v>0</v>
      </c>
      <c r="JP141" s="44">
        <f>IF(O$23=0,0,求节点(O$23:O$28,$B$23:$B$28,求节点(其他调用!$W$4:$W$20,其他调用!$X$4:$X$20,$JC141)))</f>
        <v>0</v>
      </c>
      <c r="JQ141" s="44">
        <f>IF(P$23=0,0,求节点(P$23:P$28,$B$23:$B$28,求节点(其他调用!$W$4:$W$20,其他调用!$X$4:$X$20,$JC141)))</f>
        <v>0</v>
      </c>
      <c r="JR141" s="44">
        <f>IF(Q$23=0,0,求节点(Q$23:Q$28,$B$23:$B$28,求节点(其他调用!$W$4:$W$20,其他调用!$X$4:$X$20,$JC141)))</f>
        <v>0</v>
      </c>
      <c r="JS141" s="44">
        <f>IF(R$23=0,0,求节点(R$23:R$28,$B$23:$B$28,求节点(其他调用!$W$4:$W$20,其他调用!$X$4:$X$20,$JC141)))</f>
        <v>0</v>
      </c>
      <c r="JT141" s="44">
        <f>IF(S$23=0,0,求节点(S$23:S$28,$B$23:$B$28,求节点(其他调用!$W$4:$W$20,其他调用!$X$4:$X$20,$JC141)))</f>
        <v>0</v>
      </c>
      <c r="JU141" s="44">
        <f>IF(T$23=0,0,求节点(T$23:T$28,$B$23:$B$28,求节点(其他调用!$W$4:$W$20,其他调用!$X$4:$X$20,$JC141)))</f>
        <v>0</v>
      </c>
      <c r="JV141" s="44">
        <f>IF(U$23=0,0,求节点(U$23:U$28,$B$23:$B$28,求节点(其他调用!$W$4:$W$20,其他调用!$X$4:$X$20,$JC141)))</f>
        <v>0</v>
      </c>
      <c r="JW141" s="44">
        <f>IF(V$23=0,0,求节点(V$23:V$28,$B$23:$B$28,求节点(其他调用!$W$4:$W$20,其他调用!$X$4:$X$20,$JC141)))</f>
        <v>0</v>
      </c>
      <c r="JZ141" s="44">
        <v>138</v>
      </c>
      <c r="KA141" s="44">
        <f>IF(C$4=0,0,求节点(C$4:C$9,$B$4:$B$9,求节点(其他调用!$L$4:$L$42,其他调用!$M$4:$M$42,其他调用!$AI142)))</f>
        <v>6</v>
      </c>
      <c r="KB141" s="44">
        <f>IF(D$4=0,0,求节点(D$4:D$9,$B$4:$B$9,求节点(其他调用!$L$4:$L$42,其他调用!$M$4:$M$42,其他调用!$AI142)))</f>
        <v>6</v>
      </c>
      <c r="KC141" s="44">
        <f>IF(E$4=0,0,求节点(E$4:E$9,$B$4:$B$9,求节点(其他调用!$L$4:$L$42,其他调用!$M$4:$M$42,其他调用!$AI142)))</f>
        <v>6</v>
      </c>
      <c r="KD141" s="44">
        <f>IF(F$4=0,0,求节点(F$4:F$9,$B$4:$B$9,求节点(其他调用!$L$4:$L$42,其他调用!$M$4:$M$42,其他调用!$AI142)))</f>
        <v>0</v>
      </c>
      <c r="KE141" s="44">
        <f>IF(G$4=0,0,求节点(G$4:G$9,$B$4:$B$9,求节点(其他调用!$L$4:$L$42,其他调用!$M$4:$M$42,其他调用!$AI142)))</f>
        <v>0</v>
      </c>
      <c r="KF141" s="44">
        <f>IF(H$4=0,0,求节点(H$4:H$9,$B$4:$B$9,求节点(其他调用!$L$4:$L$42,其他调用!$M$4:$M$42,其他调用!$AI142)))</f>
        <v>0</v>
      </c>
      <c r="KG141" s="44">
        <f>IF(I$4=0,0,求节点(I$4:I$9,$B$4:$B$9,求节点(其他调用!$L$4:$L$42,其他调用!$M$4:$M$42,其他调用!$AI142)))</f>
        <v>0</v>
      </c>
      <c r="KH141" s="44">
        <f>IF(J$4=0,0,求节点(J$4:J$9,$B$4:$B$9,求节点(其他调用!$L$4:$L$42,其他调用!$M$4:$M$42,其他调用!$AI142)))</f>
        <v>0</v>
      </c>
      <c r="KI141" s="44">
        <f>IF(K$4=0,0,求节点(K$4:K$9,$B$4:$B$9,求节点(其他调用!$L$4:$L$42,其他调用!$M$4:$M$42,其他调用!$AI142)))</f>
        <v>0</v>
      </c>
      <c r="KJ141" s="44">
        <f>IF(L$4=0,0,求节点(L$4:L$9,$B$4:$B$9,求节点(其他调用!$L$4:$L$42,其他调用!$M$4:$M$42,其他调用!$AI142)))</f>
        <v>0</v>
      </c>
      <c r="KK141" s="44">
        <f>IF(M$4=0,0,求节点(M$4:M$9,$B$4:$B$9,求节点(其他调用!$L$4:$L$42,其他调用!$M$4:$M$42,其他调用!$AI142)))</f>
        <v>0</v>
      </c>
      <c r="KL141" s="44">
        <f>IF(N$4=0,0,求节点(N$4:N$9,$B$4:$B$9,求节点(其他调用!$L$4:$L$42,其他调用!$M$4:$M$42,其他调用!$AI142)))</f>
        <v>0</v>
      </c>
      <c r="KM141" s="44">
        <f>IF(O$4=0,0,求节点(O$4:O$9,$B$4:$B$9,求节点(其他调用!$L$4:$L$42,其他调用!$M$4:$M$42,其他调用!$AI142)))</f>
        <v>0</v>
      </c>
      <c r="KN141" s="44">
        <f>IF(P$4=0,0,求节点(P$4:P$9,$B$4:$B$9,求节点(其他调用!$L$4:$L$42,其他调用!$M$4:$M$42,其他调用!$AI142)))</f>
        <v>0</v>
      </c>
      <c r="KO141" s="44">
        <f>IF(Q$4=0,0,求节点(Q$4:Q$9,$B$4:$B$9,求节点(其他调用!$L$4:$L$42,其他调用!$M$4:$M$42,其他调用!$AI142)))</f>
        <v>0</v>
      </c>
      <c r="KP141" s="44">
        <f>IF(R$4=0,0,求节点(R$4:R$9,$B$4:$B$9,求节点(其他调用!$L$4:$L$42,其他调用!$M$4:$M$42,其他调用!$AI142)))</f>
        <v>0</v>
      </c>
      <c r="KQ141" s="44">
        <f>IF(S$4=0,0,求节点(S$4:S$9,$B$4:$B$9,求节点(其他调用!$L$4:$L$42,其他调用!$M$4:$M$42,其他调用!$AI142)))</f>
        <v>6</v>
      </c>
      <c r="KR141" s="44">
        <f>IF(T$4=0,0,求节点(T$4:T$9,$B$4:$B$9,求节点(其他调用!$L$4:$L$42,其他调用!$M$4:$M$42,其他调用!$AI142)))</f>
        <v>6</v>
      </c>
      <c r="KS141" s="44">
        <f>IF(U$4=0,0,求节点(U$4:U$9,$B$4:$B$9,求节点(其他调用!$L$4:$L$42,其他调用!$M$4:$M$42,其他调用!$AI142)))</f>
        <v>6</v>
      </c>
      <c r="KT141" s="44">
        <f>IF(V$4=0,0,求节点(V$4:V$9,$B$4:$B$9,求节点(其他调用!$L$4:$L$42,其他调用!$M$4:$M$42,其他调用!$AI142)))</f>
        <v>0</v>
      </c>
      <c r="KU141" s="44">
        <f>IF(W$4=0,0,求节点(W$4:W$9,$B$4:$B$9,求节点(其他调用!$L$4:$L$42,其他调用!$M$4:$M$42,其他调用!$AI142)))</f>
        <v>6</v>
      </c>
      <c r="KV141" s="44">
        <f>IF(X$4=0,0,求节点(X$4:X$9,$B$4:$B$9,求节点(其他调用!$L$4:$L$42,其他调用!$M$4:$M$42,其他调用!$AI142)))</f>
        <v>6</v>
      </c>
      <c r="KW141" s="44">
        <f>IF(Y$4=0,0,求节点(Y$4:Y$9,$B$4:$B$9,求节点(其他调用!$L$4:$L$42,其他调用!$M$4:$M$42,其他调用!$AI142)))</f>
        <v>6</v>
      </c>
      <c r="KX141" s="44">
        <f>IF(Z$4=0,0,求节点(Z$4:Z$9,$B$4:$B$9,求节点(其他调用!$L$4:$L$42,其他调用!$M$4:$M$42,其他调用!$AI142)))</f>
        <v>0</v>
      </c>
      <c r="KY141" s="44">
        <f>IF(AA$4=0,0,求节点(AA$4:AA$9,$B$4:$B$9,求节点(其他调用!$L$4:$L$42,其他调用!$M$4:$M$42,其他调用!$AI142)))</f>
        <v>6</v>
      </c>
      <c r="KZ141" s="44">
        <f>IF(AB$4=0,0,求节点(AB$4:AB$9,$B$4:$B$9,求节点(其他调用!$L$4:$L$42,其他调用!$M$4:$M$42,其他调用!$AI142)))</f>
        <v>6</v>
      </c>
      <c r="LA141" s="44">
        <f>IF(AC$4=0,0,求节点(AC$4:AC$9,$B$4:$B$9,求节点(其他调用!$L$4:$L$42,其他调用!$M$4:$M$42,其他调用!$AI142)))</f>
        <v>6</v>
      </c>
      <c r="LB141" s="44">
        <f>IF(AD$4=0,0,求节点(AD$4:AD$9,$B$4:$B$9,求节点(其他调用!$L$4:$L$42,其他调用!$M$4:$M$42,其他调用!$AI142)))</f>
        <v>6</v>
      </c>
      <c r="LC141" s="44">
        <f>IF(AE$4=0,0,求节点(AE$4:AE$9,$B$4:$B$9,求节点(其他调用!$L$4:$L$42,其他调用!$M$4:$M$42,其他调用!$AI142)))</f>
        <v>6</v>
      </c>
      <c r="LD141" s="44">
        <f>IF(AF$4=0,0,求节点(AF$4:AF$9,$B$4:$B$9,求节点(其他调用!$L$4:$L$42,其他调用!$M$4:$M$42,其他调用!$AI142)))</f>
        <v>6</v>
      </c>
      <c r="LE141" s="44">
        <f>IF(AG$4=0,0,求节点(AG$4:AG$9,$B$4:$B$9,求节点(其他调用!$L$4:$L$42,其他调用!$M$4:$M$42,其他调用!$AI142)))</f>
        <v>6</v>
      </c>
      <c r="LF141" s="44">
        <f>IF(AH$4=0,0,求节点(AH$4:AH$9,$B$4:$B$9,求节点(其他调用!$L$4:$L$42,其他调用!$M$4:$M$42,其他调用!$AI142)))</f>
        <v>6</v>
      </c>
      <c r="LG141" s="44">
        <f>IF(AI$4=0,0,求节点(AI$4:AI$9,$B$4:$B$9,求节点(其他调用!$L$4:$L$42,其他调用!$M$4:$M$42,其他调用!$AI142)))</f>
        <v>6</v>
      </c>
      <c r="LH141" s="44">
        <f>IF(AJ$4=0,0,求节点(AJ$4:AJ$9,$B$4:$B$9,求节点(其他调用!$L$4:$L$42,其他调用!$M$4:$M$42,其他调用!$AI142)))</f>
        <v>6</v>
      </c>
      <c r="LI141" s="44">
        <f>IF(AK$4=0,0,求节点(AK$4:AK$9,$B$4:$B$9,求节点(其他调用!$L$4:$L$42,其他调用!$M$4:$M$42,其他调用!$AI142)))</f>
        <v>6</v>
      </c>
      <c r="LJ141" s="44">
        <f>IF(AL$4=0,0,求节点(AL$4:AL$9,$B$4:$B$9,求节点(其他调用!$L$4:$L$42,其他调用!$M$4:$M$42,其他调用!$AI142)))</f>
        <v>6</v>
      </c>
      <c r="LK141" s="44">
        <f>IF(AM$4=0,0,求节点(AM$4:AM$9,$B$4:$B$9,求节点(其他调用!$L$4:$L$42,其他调用!$M$4:$M$42,其他调用!$AI142)))</f>
        <v>6</v>
      </c>
      <c r="LL141" s="44">
        <f>IF(AN$4=0,0,求节点(AN$4:AN$9,$B$4:$B$9,求节点(其他调用!$L$4:$L$42,其他调用!$M$4:$M$42,其他调用!$AI142)))</f>
        <v>6</v>
      </c>
      <c r="LM141" s="44">
        <f>IF(AO$4=0,0,求节点(AO$4:AO$9,$B$4:$B$9,求节点(其他调用!$L$4:$L$42,其他调用!$M$4:$M$42,其他调用!$AI142)))</f>
        <v>6</v>
      </c>
      <c r="LN141" s="44">
        <f>IF(AP$4=0,0,求节点(AP$4:AP$9,$B$4:$B$9,求节点(其他调用!$L$4:$L$42,其他调用!$M$4:$M$42,其他调用!$AI142)))</f>
        <v>6</v>
      </c>
      <c r="LO141" s="44">
        <f>IF(AQ$4=0,0,求节点(AQ$4:AQ$9,$B$4:$B$9,求节点(其他调用!$L$4:$L$42,其他调用!$M$4:$M$42,其他调用!$AI142)))</f>
        <v>6</v>
      </c>
      <c r="LP141" s="44">
        <f>IF(AR$4=0,0,求节点(AR$4:AR$9,$B$4:$B$9,求节点(其他调用!$L$4:$L$42,其他调用!$M$4:$M$42,其他调用!$AI142)))</f>
        <v>6</v>
      </c>
      <c r="LQ141" s="44">
        <f>IF(AS$4=0,0,求节点(AS$4:AS$9,$B$4:$B$9,求节点(其他调用!$L$4:$L$42,其他调用!$M$4:$M$42,其他调用!$AI142)))</f>
        <v>6</v>
      </c>
      <c r="LR141" s="44">
        <f>IF(AT$4=0,0,求节点(AT$4:AT$9,$B$4:$B$9,求节点(其他调用!$L$4:$L$42,其他调用!$M$4:$M$42,其他调用!$AI142)))</f>
        <v>6</v>
      </c>
      <c r="LS141" s="44">
        <f>IF(AU$4=0,0,求节点(AU$4:AU$9,$B$4:$B$9,求节点(其他调用!$L$4:$L$42,其他调用!$M$4:$M$42,其他调用!$AI142)))</f>
        <v>6</v>
      </c>
      <c r="LT141" s="44">
        <f>IF(AV$4=0,0,求节点(AV$4:AV$9,$B$4:$B$9,求节点(其他调用!$L$4:$L$42,其他调用!$M$4:$M$42,其他调用!$AI142)))</f>
        <v>6</v>
      </c>
      <c r="LU141" s="44">
        <f>IF(AW$4=0,0,求节点(AW$4:AW$9,$B$4:$B$9,求节点(其他调用!$L$4:$L$42,其他调用!$M$4:$M$42,其他调用!$AI142)))</f>
        <v>6</v>
      </c>
      <c r="LV141" s="44">
        <f>IF(AX$4=0,0,求节点(AX$4:AX$9,$B$4:$B$9,求节点(其他调用!$L$4:$L$42,其他调用!$M$4:$M$42,其他调用!$AI142)))</f>
        <v>6</v>
      </c>
      <c r="LW141" s="44">
        <f>IF(AY$4=0,0,求节点(AY$4:AY$9,$B$4:$B$9,求节点(其他调用!$L$4:$L$42,其他调用!$M$4:$M$42,其他调用!$AI142)))</f>
        <v>6</v>
      </c>
      <c r="LX141" s="44">
        <f>IF(AZ$4=0,0,求节点(AZ$4:AZ$9,$B$4:$B$9,求节点(其他调用!$L$4:$L$42,其他调用!$M$4:$M$42,其他调用!$AI142)))</f>
        <v>6</v>
      </c>
      <c r="LZ141" s="44">
        <v>138</v>
      </c>
      <c r="MA141" s="44">
        <f>IF(C$23=0,0,求节点(C$23:C$28,$B$23:$B$28,求节点(其他调用!$Y$4:$Y$20,其他调用!$Z$4:$Z$20,$LZ141)))</f>
        <v>0</v>
      </c>
      <c r="MB141" s="44">
        <f>IF(D$23=0,0,求节点(D$23:D$28,$B$23:$B$28,求节点(其他调用!$Y$4:$Y$20,其他调用!$Z$4:$Z$20,$LZ141)))</f>
        <v>0</v>
      </c>
      <c r="MC141" s="44">
        <f>IF(E$23=0,0,求节点(E$23:E$28,$B$23:$B$28,求节点(其他调用!$Y$4:$Y$20,其他调用!$Z$4:$Z$20,$LZ141)))</f>
        <v>0</v>
      </c>
      <c r="MD141" s="44">
        <f>IF(F$23=0,0,求节点(F$23:F$28,$B$23:$B$28,求节点(其他调用!$Y$4:$Y$20,其他调用!$Z$4:$Z$20,$LZ141)))</f>
        <v>0</v>
      </c>
      <c r="ME141" s="44">
        <f>IF(G$23=0,0,求节点(G$23:G$28,$B$23:$B$28,求节点(其他调用!$Y$4:$Y$20,其他调用!$Z$4:$Z$20,$LZ141)))</f>
        <v>0</v>
      </c>
      <c r="MF141" s="44">
        <f>IF(H$23=0,0,求节点(H$23:H$28,$B$23:$B$28,求节点(其他调用!$Y$4:$Y$20,其他调用!$Z$4:$Z$20,$LZ141)))</f>
        <v>0</v>
      </c>
      <c r="MG141" s="44">
        <f>IF(I$23=0,0,求节点(I$23:I$28,$B$23:$B$28,求节点(其他调用!$Y$4:$Y$20,其他调用!$Z$4:$Z$20,$LZ141)))</f>
        <v>0</v>
      </c>
      <c r="MH141" s="44">
        <f>IF(J$23=0,0,求节点(J$23:J$28,$B$23:$B$28,求节点(其他调用!$Y$4:$Y$20,其他调用!$Z$4:$Z$20,$LZ141)))</f>
        <v>0</v>
      </c>
      <c r="MI141" s="44">
        <f>IF(K$23=0,0,求节点(K$23:K$28,$B$23:$B$28,求节点(其他调用!$Y$4:$Y$20,其他调用!$Z$4:$Z$20,$LZ141)))</f>
        <v>0</v>
      </c>
      <c r="MJ141" s="44">
        <f>IF(L$23=0,0,求节点(L$23:L$28,$B$23:$B$28,求节点(其他调用!$Y$4:$Y$20,其他调用!$Z$4:$Z$20,$LZ141)))</f>
        <v>0</v>
      </c>
      <c r="MK141" s="44">
        <f>IF(M$23=0,0,求节点(M$23:M$28,$B$23:$B$28,求节点(其他调用!$Y$4:$Y$20,其他调用!$Z$4:$Z$20,$LZ141)))</f>
        <v>0</v>
      </c>
      <c r="ML141" s="44">
        <f>IF(N$23=0,0,求节点(N$23:N$28,$B$23:$B$28,求节点(其他调用!$Y$4:$Y$20,其他调用!$Z$4:$Z$20,$LZ141)))</f>
        <v>0</v>
      </c>
      <c r="MM141" s="44">
        <f>IF(O$23=0,0,求节点(O$23:O$28,$B$23:$B$28,求节点(其他调用!$Y$4:$Y$20,其他调用!$Z$4:$Z$20,$LZ141)))</f>
        <v>0</v>
      </c>
      <c r="MN141" s="44">
        <f>IF(P$23=0,0,求节点(P$23:P$28,$B$23:$B$28,求节点(其他调用!$Y$4:$Y$20,其他调用!$Z$4:$Z$20,$LZ141)))</f>
        <v>0</v>
      </c>
      <c r="MO141" s="44">
        <f>IF(Q$23=0,0,求节点(Q$23:Q$28,$B$23:$B$28,求节点(其他调用!$Y$4:$Y$20,其他调用!$Z$4:$Z$20,$LZ141)))</f>
        <v>0</v>
      </c>
      <c r="MP141" s="44">
        <f>IF(R$23=0,0,求节点(R$23:R$28,$B$23:$B$28,求节点(其他调用!$Y$4:$Y$20,其他调用!$Z$4:$Z$20,$LZ141)))</f>
        <v>0</v>
      </c>
      <c r="MQ141" s="44">
        <f>IF(S$23=0,0,求节点(S$23:S$28,$B$23:$B$28,求节点(其他调用!$Y$4:$Y$20,其他调用!$Z$4:$Z$20,$LZ141)))</f>
        <v>0</v>
      </c>
      <c r="MR141" s="44">
        <f>IF(T$23=0,0,求节点(T$23:T$28,$B$23:$B$28,求节点(其他调用!$Y$4:$Y$20,其他调用!$Z$4:$Z$20,$LZ141)))</f>
        <v>0</v>
      </c>
      <c r="MS141" s="44">
        <f>IF(U$23=0,0,求节点(U$23:U$28,$B$23:$B$28,求节点(其他调用!$Y$4:$Y$20,其他调用!$Z$4:$Z$20,$LZ141)))</f>
        <v>0</v>
      </c>
      <c r="MT141" s="44">
        <f>IF(V$23=0,0,求节点(V$23:V$28,$B$23:$B$28,求节点(其他调用!$Y$4:$Y$20,其他调用!$Z$4:$Z$20,$LZ141)))</f>
        <v>0</v>
      </c>
      <c r="MW141" s="44">
        <v>138</v>
      </c>
      <c r="MX141" s="44">
        <f>IF(C$4=0,0,求节点(C$4:C$9,$B$4:$B$9,求节点(其他调用!$O$4:$O$42,其他调用!$P$4:$P$42,其他调用!$AJ142)))</f>
        <v>6</v>
      </c>
      <c r="MY141" s="44">
        <f>IF(D$4=0,0,求节点(D$4:D$9,$B$4:$B$9,求节点(其他调用!$O$4:$O$42,其他调用!$P$4:$P$42,其他调用!$AJ142)))</f>
        <v>6</v>
      </c>
      <c r="MZ141" s="44">
        <f>IF(E$4=0,0,求节点(E$4:E$9,$B$4:$B$9,求节点(其他调用!$O$4:$O$42,其他调用!$P$4:$P$42,其他调用!$AJ142)))</f>
        <v>6</v>
      </c>
      <c r="NA141" s="44">
        <f>IF(F$4=0,0,求节点(F$4:F$9,$B$4:$B$9,求节点(其他调用!$O$4:$O$42,其他调用!$P$4:$P$42,其他调用!$AJ142)))</f>
        <v>0</v>
      </c>
      <c r="NB141" s="44">
        <f>IF(G$4=0,0,求节点(G$4:G$9,$B$4:$B$9,求节点(其他调用!$O$4:$O$42,其他调用!$P$4:$P$42,其他调用!$AJ142)))</f>
        <v>0</v>
      </c>
      <c r="NC141" s="44">
        <f>IF(H$4=0,0,求节点(H$4:H$9,$B$4:$B$9,求节点(其他调用!$O$4:$O$42,其他调用!$P$4:$P$42,其他调用!$AJ142)))</f>
        <v>0</v>
      </c>
      <c r="ND141" s="44">
        <f>IF(I$4=0,0,求节点(I$4:I$9,$B$4:$B$9,求节点(其他调用!$O$4:$O$42,其他调用!$P$4:$P$42,其他调用!$AJ142)))</f>
        <v>0</v>
      </c>
      <c r="NE141" s="44">
        <f>IF(J$4=0,0,求节点(J$4:J$9,$B$4:$B$9,求节点(其他调用!$O$4:$O$42,其他调用!$P$4:$P$42,其他调用!$AJ142)))</f>
        <v>0</v>
      </c>
      <c r="NF141" s="44">
        <f>IF(K$4=0,0,求节点(K$4:K$9,$B$4:$B$9,求节点(其他调用!$O$4:$O$42,其他调用!$P$4:$P$42,其他调用!$AJ142)))</f>
        <v>0</v>
      </c>
      <c r="NG141" s="44">
        <f>IF(L$4=0,0,求节点(L$4:L$9,$B$4:$B$9,求节点(其他调用!$O$4:$O$42,其他调用!$P$4:$P$42,其他调用!$AJ142)))</f>
        <v>0</v>
      </c>
      <c r="NH141" s="44">
        <f>IF(M$4=0,0,求节点(M$4:M$9,$B$4:$B$9,求节点(其他调用!$O$4:$O$42,其他调用!$P$4:$P$42,其他调用!$AJ142)))</f>
        <v>0</v>
      </c>
      <c r="NI141" s="44">
        <f>IF(N$4=0,0,求节点(N$4:N$9,$B$4:$B$9,求节点(其他调用!$O$4:$O$42,其他调用!$P$4:$P$42,其他调用!$AJ142)))</f>
        <v>0</v>
      </c>
      <c r="NJ141" s="44">
        <f>IF(O$4=0,0,求节点(O$4:O$9,$B$4:$B$9,求节点(其他调用!$O$4:$O$42,其他调用!$P$4:$P$42,其他调用!$AJ142)))</f>
        <v>0</v>
      </c>
      <c r="NK141" s="44">
        <f>IF(P$4=0,0,求节点(P$4:P$9,$B$4:$B$9,求节点(其他调用!$O$4:$O$42,其他调用!$P$4:$P$42,其他调用!$AJ142)))</f>
        <v>0</v>
      </c>
      <c r="NL141" s="44">
        <f>IF(Q$4=0,0,求节点(Q$4:Q$9,$B$4:$B$9,求节点(其他调用!$O$4:$O$42,其他调用!$P$4:$P$42,其他调用!$AJ142)))</f>
        <v>0</v>
      </c>
      <c r="NM141" s="44">
        <f>IF(R$4=0,0,求节点(R$4:R$9,$B$4:$B$9,求节点(其他调用!$O$4:$O$42,其他调用!$P$4:$P$42,其他调用!$AJ142)))</f>
        <v>0</v>
      </c>
      <c r="NN141" s="44">
        <f>IF(S$4=0,0,求节点(S$4:S$9,$B$4:$B$9,求节点(其他调用!$O$4:$O$42,其他调用!$P$4:$P$42,其他调用!$AJ142)))</f>
        <v>6</v>
      </c>
      <c r="NO141" s="44">
        <f>IF(T$4=0,0,求节点(T$4:T$9,$B$4:$B$9,求节点(其他调用!$O$4:$O$42,其他调用!$P$4:$P$42,其他调用!$AJ142)))</f>
        <v>6</v>
      </c>
      <c r="NP141" s="44">
        <f>IF(U$4=0,0,求节点(U$4:U$9,$B$4:$B$9,求节点(其他调用!$O$4:$O$42,其他调用!$P$4:$P$42,其他调用!$AJ142)))</f>
        <v>6</v>
      </c>
      <c r="NQ141" s="44">
        <f>IF(V$4=0,0,求节点(V$4:V$9,$B$4:$B$9,求节点(其他调用!$O$4:$O$42,其他调用!$P$4:$P$42,其他调用!$AJ142)))</f>
        <v>0</v>
      </c>
      <c r="NR141" s="44">
        <f>IF(W$4=0,0,求节点(W$4:W$9,$B$4:$B$9,求节点(其他调用!$O$4:$O$42,其他调用!$P$4:$P$42,其他调用!$AJ142)))</f>
        <v>6</v>
      </c>
      <c r="NS141" s="44">
        <f>IF(X$4=0,0,求节点(X$4:X$9,$B$4:$B$9,求节点(其他调用!$O$4:$O$42,其他调用!$P$4:$P$42,其他调用!$AJ142)))</f>
        <v>6</v>
      </c>
      <c r="NT141" s="44">
        <f>IF(Y$4=0,0,求节点(Y$4:Y$9,$B$4:$B$9,求节点(其他调用!$O$4:$O$42,其他调用!$P$4:$P$42,其他调用!$AJ142)))</f>
        <v>6</v>
      </c>
      <c r="NU141" s="44">
        <f>IF(Z$4=0,0,求节点(Z$4:Z$9,$B$4:$B$9,求节点(其他调用!$O$4:$O$42,其他调用!$P$4:$P$42,其他调用!$AJ142)))</f>
        <v>0</v>
      </c>
      <c r="NV141" s="44">
        <f>IF(AA$4=0,0,求节点(AA$4:AA$9,$B$4:$B$9,求节点(其他调用!$O$4:$O$42,其他调用!$P$4:$P$42,其他调用!$AJ142)))</f>
        <v>6</v>
      </c>
      <c r="NW141" s="44">
        <f>IF(AB$4=0,0,求节点(AB$4:AB$9,$B$4:$B$9,求节点(其他调用!$O$4:$O$42,其他调用!$P$4:$P$42,其他调用!$AJ142)))</f>
        <v>6</v>
      </c>
      <c r="NX141" s="44">
        <f>IF(AC$4=0,0,求节点(AC$4:AC$9,$B$4:$B$9,求节点(其他调用!$O$4:$O$42,其他调用!$P$4:$P$42,其他调用!$AJ142)))</f>
        <v>6</v>
      </c>
      <c r="NY141" s="44">
        <f>IF(AD$4=0,0,求节点(AD$4:AD$9,$B$4:$B$9,求节点(其他调用!$O$4:$O$42,其他调用!$P$4:$P$42,其他调用!$AJ142)))</f>
        <v>6</v>
      </c>
      <c r="NZ141" s="44">
        <f>IF(AE$4=0,0,求节点(AE$4:AE$9,$B$4:$B$9,求节点(其他调用!$O$4:$O$42,其他调用!$P$4:$P$42,其他调用!$AJ142)))</f>
        <v>6</v>
      </c>
      <c r="OA141" s="44">
        <f>IF(AF$4=0,0,求节点(AF$4:AF$9,$B$4:$B$9,求节点(其他调用!$O$4:$O$42,其他调用!$P$4:$P$42,其他调用!$AJ142)))</f>
        <v>6</v>
      </c>
      <c r="OB141" s="44">
        <f>IF(AG$4=0,0,求节点(AG$4:AG$9,$B$4:$B$9,求节点(其他调用!$O$4:$O$42,其他调用!$P$4:$P$42,其他调用!$AJ142)))</f>
        <v>6</v>
      </c>
      <c r="OC141" s="44">
        <f>IF(AH$4=0,0,求节点(AH$4:AH$9,$B$4:$B$9,求节点(其他调用!$O$4:$O$42,其他调用!$P$4:$P$42,其他调用!$AJ142)))</f>
        <v>6</v>
      </c>
      <c r="OD141" s="44">
        <f>IF(AI$4=0,0,求节点(AI$4:AI$9,$B$4:$B$9,求节点(其他调用!$O$4:$O$42,其他调用!$P$4:$P$42,其他调用!$AJ142)))</f>
        <v>6</v>
      </c>
      <c r="OE141" s="44">
        <f>IF(AJ$4=0,0,求节点(AJ$4:AJ$9,$B$4:$B$9,求节点(其他调用!$O$4:$O$42,其他调用!$P$4:$P$42,其他调用!$AJ142)))</f>
        <v>6</v>
      </c>
      <c r="OF141" s="44">
        <f>IF(AK$4=0,0,求节点(AK$4:AK$9,$B$4:$B$9,求节点(其他调用!$O$4:$O$42,其他调用!$P$4:$P$42,其他调用!$AJ142)))</f>
        <v>6</v>
      </c>
      <c r="OG141" s="44">
        <f>IF(AL$4=0,0,求节点(AL$4:AL$9,$B$4:$B$9,求节点(其他调用!$O$4:$O$42,其他调用!$P$4:$P$42,其他调用!$AJ142)))</f>
        <v>6</v>
      </c>
      <c r="OH141" s="44">
        <f>IF(AM$4=0,0,求节点(AM$4:AM$9,$B$4:$B$9,求节点(其他调用!$O$4:$O$42,其他调用!$P$4:$P$42,其他调用!$AJ142)))</f>
        <v>6</v>
      </c>
      <c r="OI141" s="44">
        <f>IF(AN$4=0,0,求节点(AN$4:AN$9,$B$4:$B$9,求节点(其他调用!$O$4:$O$42,其他调用!$P$4:$P$42,其他调用!$AJ142)))</f>
        <v>6</v>
      </c>
      <c r="OJ141" s="44">
        <f>IF(AO$4=0,0,求节点(AO$4:AO$9,$B$4:$B$9,求节点(其他调用!$O$4:$O$42,其他调用!$P$4:$P$42,其他调用!$AJ142)))</f>
        <v>6</v>
      </c>
      <c r="OK141" s="44">
        <f>IF(AP$4=0,0,求节点(AP$4:AP$9,$B$4:$B$9,求节点(其他调用!$O$4:$O$42,其他调用!$P$4:$P$42,其他调用!$AJ142)))</f>
        <v>6</v>
      </c>
      <c r="OL141" s="44">
        <f>IF(AQ$4=0,0,求节点(AQ$4:AQ$9,$B$4:$B$9,求节点(其他调用!$O$4:$O$42,其他调用!$P$4:$P$42,其他调用!$AJ142)))</f>
        <v>6</v>
      </c>
      <c r="OM141" s="44">
        <f>IF(AR$4=0,0,求节点(AR$4:AR$9,$B$4:$B$9,求节点(其他调用!$O$4:$O$42,其他调用!$P$4:$P$42,其他调用!$AJ142)))</f>
        <v>6</v>
      </c>
      <c r="ON141" s="44">
        <f>IF(AS$4=0,0,求节点(AS$4:AS$9,$B$4:$B$9,求节点(其他调用!$O$4:$O$42,其他调用!$P$4:$P$42,其他调用!$AJ142)))</f>
        <v>6</v>
      </c>
      <c r="OO141" s="44">
        <f>IF(AT$4=0,0,求节点(AT$4:AT$9,$B$4:$B$9,求节点(其他调用!$O$4:$O$42,其他调用!$P$4:$P$42,其他调用!$AJ142)))</f>
        <v>6</v>
      </c>
      <c r="OP141" s="44">
        <f>IF(AU$4=0,0,求节点(AU$4:AU$9,$B$4:$B$9,求节点(其他调用!$O$4:$O$42,其他调用!$P$4:$P$42,其他调用!$AJ142)))</f>
        <v>6</v>
      </c>
      <c r="OQ141" s="44">
        <f>IF(AV$4=0,0,求节点(AV$4:AV$9,$B$4:$B$9,求节点(其他调用!$O$4:$O$42,其他调用!$P$4:$P$42,其他调用!$AJ142)))</f>
        <v>6</v>
      </c>
      <c r="OR141" s="44">
        <f>IF(AW$4=0,0,求节点(AW$4:AW$9,$B$4:$B$9,求节点(其他调用!$O$4:$O$42,其他调用!$P$4:$P$42,其他调用!$AJ142)))</f>
        <v>6</v>
      </c>
      <c r="OS141" s="44">
        <f>IF(AX$4=0,0,求节点(AX$4:AX$9,$B$4:$B$9,求节点(其他调用!$O$4:$O$42,其他调用!$P$4:$P$42,其他调用!$AJ142)))</f>
        <v>6</v>
      </c>
      <c r="OT141" s="44">
        <f>IF(AY$4=0,0,求节点(AY$4:AY$9,$B$4:$B$9,求节点(其他调用!$O$4:$O$42,其他调用!$P$4:$P$42,其他调用!$AJ142)))</f>
        <v>6</v>
      </c>
      <c r="OU141" s="44">
        <f>IF(AZ$4=0,0,求节点(AZ$4:AZ$9,$B$4:$B$9,求节点(其他调用!$O$4:$O$42,其他调用!$P$4:$P$42,其他调用!$AJ142)))</f>
        <v>6</v>
      </c>
      <c r="OW141" s="44">
        <v>138</v>
      </c>
      <c r="OX141" s="44">
        <f>IF(C$23=0,0,求节点(C$23:C$28,$B$23:$B$28,求节点(其他调用!$AA$4:$AA$20,其他调用!$AB$4:$AB$20,$OW141)))</f>
        <v>0</v>
      </c>
      <c r="OY141" s="44">
        <f>IF(D$23=0,0,求节点(D$23:D$28,$B$23:$B$28,求节点(其他调用!$AA$4:$AA$20,其他调用!$AB$4:$AB$20,$OW141)))</f>
        <v>0</v>
      </c>
      <c r="OZ141" s="44">
        <f>IF(E$23=0,0,求节点(E$23:E$28,$B$23:$B$28,求节点(其他调用!$AA$4:$AA$20,其他调用!$AB$4:$AB$20,$OW141)))</f>
        <v>0</v>
      </c>
      <c r="PA141" s="44">
        <f>IF(F$23=0,0,求节点(F$23:F$28,$B$23:$B$28,求节点(其他调用!$AA$4:$AA$20,其他调用!$AB$4:$AB$20,$OW141)))</f>
        <v>7.6994262446787864E-3</v>
      </c>
      <c r="PB141" s="44">
        <f>IF(G$23=0,0,求节点(G$23:G$28,$B$23:$B$28,求节点(其他调用!$AA$4:$AA$20,其他调用!$AB$4:$AB$20,$OW141)))</f>
        <v>1.1549139367018291E-2</v>
      </c>
      <c r="PC141" s="44">
        <f>IF(H$23=0,0,求节点(H$23:H$28,$B$23:$B$28,求节点(其他调用!$AA$4:$AA$20,其他调用!$AB$4:$AB$20,$OW141)))</f>
        <v>1.1549139367018291E-2</v>
      </c>
      <c r="PD141" s="44">
        <f>IF(I$23=0,0,求节点(I$23:I$28,$B$23:$B$28,求节点(其他调用!$AA$4:$AA$20,其他调用!$AB$4:$AB$20,$OW141)))</f>
        <v>1.7498696010633807E-2</v>
      </c>
      <c r="PE141" s="44">
        <f>IF(J$23=0,0,求节点(J$23:J$28,$B$23:$B$28,求节点(其他调用!$AA$4:$AA$20,其他调用!$AB$4:$AB$20,$OW141)))</f>
        <v>0</v>
      </c>
      <c r="PF141" s="44">
        <f>IF(K$23=0,0,求节点(K$23:K$28,$B$23:$B$28,求节点(其他调用!$AA$4:$AA$20,其他调用!$AB$4:$AB$20,$OW141)))</f>
        <v>1.1549139367018291E-2</v>
      </c>
      <c r="PG141" s="44">
        <f>IF(L$23=0,0,求节点(L$23:L$28,$B$23:$B$28,求节点(其他调用!$AA$4:$AA$20,其他调用!$AB$4:$AB$20,$OW141)))</f>
        <v>0</v>
      </c>
      <c r="PH141" s="44">
        <f>IF(M$23=0,0,求节点(M$23:M$28,$B$23:$B$28,求节点(其他调用!$AA$4:$AA$20,其他调用!$AB$4:$AB$20,$OW141)))</f>
        <v>0</v>
      </c>
      <c r="PI141" s="44">
        <f>IF(N$23=0,0,求节点(N$23:N$28,$B$23:$B$28,求节点(其他调用!$AA$4:$AA$20,其他调用!$AB$4:$AB$20,$OW141)))</f>
        <v>0</v>
      </c>
      <c r="PJ141" s="44">
        <f>IF(O$23=0,0,求节点(O$23:O$28,$B$23:$B$28,求节点(其他调用!$AA$4:$AA$20,其他调用!$AB$4:$AB$20,$OW141)))</f>
        <v>0</v>
      </c>
      <c r="PK141" s="44">
        <f>IF(P$23=0,0,求节点(P$23:P$28,$B$23:$B$28,求节点(其他调用!$AA$4:$AA$20,其他调用!$AB$4:$AB$20,$OW141)))</f>
        <v>0</v>
      </c>
      <c r="PL141" s="44">
        <f>IF(Q$23=0,0,求节点(Q$23:Q$28,$B$23:$B$28,求节点(其他调用!$AA$4:$AA$20,其他调用!$AB$4:$AB$20,$OW141)))</f>
        <v>0</v>
      </c>
      <c r="PM141" s="44">
        <f>IF(R$23=0,0,求节点(R$23:R$28,$B$23:$B$28,求节点(其他调用!$AA$4:$AA$20,其他调用!$AB$4:$AB$20,$OW141)))</f>
        <v>0</v>
      </c>
      <c r="PN141" s="44">
        <f>IF(S$23=0,0,求节点(S$23:S$28,$B$23:$B$28,求节点(其他调用!$AA$4:$AA$20,其他调用!$AB$4:$AB$20,$OW141)))</f>
        <v>0</v>
      </c>
      <c r="PO141" s="44">
        <f>IF(T$23=0,0,求节点(T$23:T$28,$B$23:$B$28,求节点(其他调用!$AA$4:$AA$20,其他调用!$AB$4:$AB$20,$OW141)))</f>
        <v>0</v>
      </c>
      <c r="PP141" s="44">
        <f>IF(U$23=0,0,求节点(U$23:U$28,$B$23:$B$28,求节点(其他调用!$AA$4:$AA$20,其他调用!$AB$4:$AB$20,$OW141)))</f>
        <v>0</v>
      </c>
      <c r="PQ141" s="44">
        <f>IF(V$23=0,0,求节点(V$23:V$28,$B$23:$B$28,求节点(其他调用!$AA$4:$AA$20,其他调用!$AB$4:$AB$20,$OW141)))</f>
        <v>0</v>
      </c>
    </row>
    <row r="142" spans="61:433" x14ac:dyDescent="0.2">
      <c r="BI142" s="44">
        <v>139</v>
      </c>
      <c r="BJ142" s="44">
        <f>IF(C$4=0,0,求节点(C$4:C$9,$B$4:$B$9,求节点(其他调用!$C$4:$C$42,其他调用!$D$4:$D$42,其他调用!$AF143)))</f>
        <v>6</v>
      </c>
      <c r="BK142" s="44">
        <f>IF(D$4=0,0,求节点(D$4:D$9,$B$4:$B$9,求节点(其他调用!$C$4:$C$42,其他调用!$D$4:$D$42,其他调用!$AF143)))</f>
        <v>6</v>
      </c>
      <c r="BL142" s="44">
        <f>IF(E$4=0,0,求节点(E$4:E$9,$B$4:$B$9,求节点(其他调用!$C$4:$C$42,其他调用!$D$4:$D$42,其他调用!$AF143)))</f>
        <v>6</v>
      </c>
      <c r="BM142" s="44">
        <f>IF(F$4=0,0,求节点(F$4:F$9,$B$4:$B$9,求节点(其他调用!$C$4:$C$42,其他调用!$D$4:$D$42,其他调用!$AF143)))</f>
        <v>0</v>
      </c>
      <c r="BN142" s="44">
        <f>IF(G$4=0,0,求节点(G$4:G$9,$B$4:$B$9,求节点(其他调用!$C$4:$C$42,其他调用!$D$4:$D$42,其他调用!$AF143)))</f>
        <v>0</v>
      </c>
      <c r="BO142" s="44">
        <f>IF(H$4=0,0,求节点(H$4:H$9,$B$4:$B$9,求节点(其他调用!$C$4:$C$42,其他调用!$D$4:$D$42,其他调用!$AF143)))</f>
        <v>0</v>
      </c>
      <c r="BP142" s="44">
        <f>IF(I$4=0,0,求节点(I$4:I$9,$B$4:$B$9,求节点(其他调用!$C$4:$C$42,其他调用!$D$4:$D$42,其他调用!$AF143)))</f>
        <v>0</v>
      </c>
      <c r="BQ142" s="44">
        <f>IF(J$4=0,0,求节点(J$4:J$9,$B$4:$B$9,求节点(其他调用!$C$4:$C$42,其他调用!$D$4:$D$42,其他调用!$AF143)))</f>
        <v>0</v>
      </c>
      <c r="BR142" s="44">
        <f>IF(K$4=0,0,求节点(K$4:K$9,$B$4:$B$9,求节点(其他调用!$C$4:$C$42,其他调用!$D$4:$D$42,其他调用!$AF143)))</f>
        <v>0</v>
      </c>
      <c r="BS142" s="44">
        <f>IF(L$4=0,0,求节点(L$4:L$9,$B$4:$B$9,求节点(其他调用!$C$4:$C$42,其他调用!$D$4:$D$42,其他调用!$AF143)))</f>
        <v>0</v>
      </c>
      <c r="BT142" s="44">
        <f>IF(M$4=0,0,求节点(M$4:M$9,$B$4:$B$9,求节点(其他调用!$C$4:$C$42,其他调用!$D$4:$D$42,其他调用!$AF143)))</f>
        <v>0</v>
      </c>
      <c r="BU142" s="44">
        <f>IF(N$4=0,0,求节点(N$4:N$9,$B$4:$B$9,求节点(其他调用!$C$4:$C$42,其他调用!$D$4:$D$42,其他调用!$AF143)))</f>
        <v>0</v>
      </c>
      <c r="BV142" s="44">
        <f>IF(O$4=0,0,求节点(O$4:O$9,$B$4:$B$9,求节点(其他调用!$C$4:$C$42,其他调用!$D$4:$D$42,其他调用!$AF143)))</f>
        <v>0</v>
      </c>
      <c r="BW142" s="44">
        <f>IF(P$4=0,0,求节点(P$4:P$9,$B$4:$B$9,求节点(其他调用!$C$4:$C$42,其他调用!$D$4:$D$42,其他调用!$AF143)))</f>
        <v>0</v>
      </c>
      <c r="BX142" s="44">
        <f>IF(Q$4=0,0,求节点(Q$4:Q$9,$B$4:$B$9,求节点(其他调用!$C$4:$C$42,其他调用!$D$4:$D$42,其他调用!$AF143)))</f>
        <v>0</v>
      </c>
      <c r="BY142" s="44">
        <f>IF(R$4=0,0,求节点(R$4:R$9,$B$4:$B$9,求节点(其他调用!$C$4:$C$42,其他调用!$D$4:$D$42,其他调用!$AF143)))</f>
        <v>0</v>
      </c>
      <c r="BZ142" s="44">
        <f>IF(S$4=0,0,求节点(S$4:S$9,$B$4:$B$9,求节点(其他调用!$C$4:$C$42,其他调用!$D$4:$D$42,其他调用!$AF143)))</f>
        <v>6</v>
      </c>
      <c r="CA142" s="44">
        <f>IF(T$4=0,0,求节点(T$4:T$9,$B$4:$B$9,求节点(其他调用!$C$4:$C$42,其他调用!$D$4:$D$42,其他调用!$AF143)))</f>
        <v>6</v>
      </c>
      <c r="CB142" s="44">
        <f>IF(U$4=0,0,求节点(U$4:U$9,$B$4:$B$9,求节点(其他调用!$C$4:$C$42,其他调用!$D$4:$D$42,其他调用!$AF143)))</f>
        <v>6</v>
      </c>
      <c r="CC142" s="44">
        <f>IF(V$4=0,0,求节点(V$4:V$9,$B$4:$B$9,求节点(其他调用!$C$4:$C$42,其他调用!$D$4:$D$42,其他调用!$AF143)))</f>
        <v>0</v>
      </c>
      <c r="CD142" s="44">
        <f>IF(W$4=0,0,求节点(W$4:W$9,$B$4:$B$9,求节点(其他调用!$C$4:$C$42,其他调用!$D$4:$D$42,其他调用!$AF143)))</f>
        <v>6</v>
      </c>
      <c r="CE142" s="44">
        <f>IF(X$4=0,0,求节点(X$4:X$9,$B$4:$B$9,求节点(其他调用!$C$4:$C$42,其他调用!$D$4:$D$42,其他调用!$AF143)))</f>
        <v>6</v>
      </c>
      <c r="CF142" s="44">
        <f>IF(Y$4=0,0,求节点(Y$4:Y$9,$B$4:$B$9,求节点(其他调用!$C$4:$C$42,其他调用!$D$4:$D$42,其他调用!$AF143)))</f>
        <v>6</v>
      </c>
      <c r="CG142" s="44">
        <f>IF(Z$4=0,0,求节点(Z$4:Z$9,$B$4:$B$9,求节点(其他调用!$C$4:$C$42,其他调用!$D$4:$D$42,其他调用!$AF143)))</f>
        <v>0</v>
      </c>
      <c r="CH142" s="44">
        <f>IF(AA$4=0,0,求节点(AA$4:AA$9,$B$4:$B$9,求节点(其他调用!$C$4:$C$42,其他调用!$D$4:$D$42,其他调用!$AF143)))</f>
        <v>6</v>
      </c>
      <c r="CI142" s="44">
        <f>IF(AB$4=0,0,求节点(AB$4:AB$9,$B$4:$B$9,求节点(其他调用!$C$4:$C$42,其他调用!$D$4:$D$42,其他调用!$AF143)))</f>
        <v>6</v>
      </c>
      <c r="CJ142" s="44">
        <f>IF(AC$4=0,0,求节点(AC$4:AC$9,$B$4:$B$9,求节点(其他调用!$C$4:$C$42,其他调用!$D$4:$D$42,其他调用!$AF143)))</f>
        <v>6</v>
      </c>
      <c r="CK142" s="44">
        <f>IF(AD$4=0,0,求节点(AD$4:AD$9,$B$4:$B$9,求节点(其他调用!$C$4:$C$42,其他调用!$D$4:$D$42,其他调用!$AF143)))</f>
        <v>6</v>
      </c>
      <c r="CL142" s="44">
        <f>IF(AE$4=0,0,求节点(AE$4:AE$9,$B$4:$B$9,求节点(其他调用!$C$4:$C$42,其他调用!$D$4:$D$42,其他调用!$AF143)))</f>
        <v>6</v>
      </c>
      <c r="CM142" s="44">
        <f>IF(AF$4=0,0,求节点(AF$4:AF$9,$B$4:$B$9,求节点(其他调用!$C$4:$C$42,其他调用!$D$4:$D$42,其他调用!$AF143)))</f>
        <v>6</v>
      </c>
      <c r="CN142" s="44">
        <f>IF(AG$4=0,0,求节点(AG$4:AG$9,$B$4:$B$9,求节点(其他调用!$C$4:$C$42,其他调用!$D$4:$D$42,其他调用!$AF143)))</f>
        <v>6</v>
      </c>
      <c r="CO142" s="44">
        <f>IF(AH$4=0,0,求节点(AH$4:AH$9,$B$4:$B$9,求节点(其他调用!$C$4:$C$42,其他调用!$D$4:$D$42,其他调用!$AF143)))</f>
        <v>6</v>
      </c>
      <c r="CP142" s="44">
        <f>IF(AI$4=0,0,求节点(AI$4:AI$9,$B$4:$B$9,求节点(其他调用!$C$4:$C$42,其他调用!$D$4:$D$42,其他调用!$AF143)))</f>
        <v>6</v>
      </c>
      <c r="CQ142" s="44">
        <f>IF(AJ$4=0,0,求节点(AJ$4:AJ$9,$B$4:$B$9,求节点(其他调用!$C$4:$C$42,其他调用!$D$4:$D$42,其他调用!$AF143)))</f>
        <v>6</v>
      </c>
      <c r="CR142" s="44">
        <f>IF(AK$4=0,0,求节点(AK$4:AK$9,$B$4:$B$9,求节点(其他调用!$C$4:$C$42,其他调用!$D$4:$D$42,其他调用!$AF143)))</f>
        <v>6</v>
      </c>
      <c r="CS142" s="44">
        <f>IF(AL$4=0,0,求节点(AL$4:AL$9,$B$4:$B$9,求节点(其他调用!$C$4:$C$42,其他调用!$D$4:$D$42,其他调用!$AF143)))</f>
        <v>6</v>
      </c>
      <c r="CT142" s="44">
        <f>IF(AM$4=0,0,求节点(AM$4:AM$9,$B$4:$B$9,求节点(其他调用!$C$4:$C$42,其他调用!$D$4:$D$42,其他调用!$AF143)))</f>
        <v>6</v>
      </c>
      <c r="CU142" s="44">
        <f>IF(AN$4=0,0,求节点(AN$4:AN$9,$B$4:$B$9,求节点(其他调用!$C$4:$C$42,其他调用!$D$4:$D$42,其他调用!$AF143)))</f>
        <v>6</v>
      </c>
      <c r="CV142" s="44">
        <f>IF(AO$4=0,0,求节点(AO$4:AO$9,$B$4:$B$9,求节点(其他调用!$C$4:$C$42,其他调用!$D$4:$D$42,其他调用!$AF143)))</f>
        <v>6</v>
      </c>
      <c r="CW142" s="44">
        <f>IF(AP$4=0,0,求节点(AP$4:AP$9,$B$4:$B$9,求节点(其他调用!$C$4:$C$42,其他调用!$D$4:$D$42,其他调用!$AF143)))</f>
        <v>6</v>
      </c>
      <c r="CX142" s="44">
        <f>IF(AQ$4=0,0,求节点(AQ$4:AQ$9,$B$4:$B$9,求节点(其他调用!$C$4:$C$42,其他调用!$D$4:$D$42,其他调用!$AF143)))</f>
        <v>6</v>
      </c>
      <c r="CY142" s="44">
        <f>IF(AR$4=0,0,求节点(AR$4:AR$9,$B$4:$B$9,求节点(其他调用!$C$4:$C$42,其他调用!$D$4:$D$42,其他调用!$AF143)))</f>
        <v>6</v>
      </c>
      <c r="CZ142" s="44">
        <f>IF(AS$4=0,0,求节点(AS$4:AS$9,$B$4:$B$9,求节点(其他调用!$C$4:$C$42,其他调用!$D$4:$D$42,其他调用!$AF143)))</f>
        <v>6</v>
      </c>
      <c r="DA142" s="44">
        <f>IF(AT$4=0,0,求节点(AT$4:AT$9,$B$4:$B$9,求节点(其他调用!$C$4:$C$42,其他调用!$D$4:$D$42,其他调用!$AF143)))</f>
        <v>6</v>
      </c>
      <c r="DB142" s="44">
        <f>IF(AU$4=0,0,求节点(AU$4:AU$9,$B$4:$B$9,求节点(其他调用!$C$4:$C$42,其他调用!$D$4:$D$42,其他调用!$AF143)))</f>
        <v>6</v>
      </c>
      <c r="DC142" s="44">
        <f>IF(AV$4=0,0,求节点(AV$4:AV$9,$B$4:$B$9,求节点(其他调用!$C$4:$C$42,其他调用!$D$4:$D$42,其他调用!$AF143)))</f>
        <v>6</v>
      </c>
      <c r="DD142" s="44">
        <f>IF(AW$4=0,0,求节点(AW$4:AW$9,$B$4:$B$9,求节点(其他调用!$C$4:$C$42,其他调用!$D$4:$D$42,其他调用!$AF143)))</f>
        <v>6</v>
      </c>
      <c r="DE142" s="44">
        <f>IF(AX$4=0,0,求节点(AX$4:AX$9,$B$4:$B$9,求节点(其他调用!$C$4:$C$42,其他调用!$D$4:$D$42,其他调用!$AF143)))</f>
        <v>6</v>
      </c>
      <c r="DF142" s="44">
        <f>IF(AY$4=0,0,求节点(AY$4:AY$9,$B$4:$B$9,求节点(其他调用!$C$4:$C$42,其他调用!$D$4:$D$42,其他调用!$AF143)))</f>
        <v>6</v>
      </c>
      <c r="DG142" s="44">
        <f>IF(AZ$4=0,0,求节点(AZ$4:AZ$9,$B$4:$B$9,求节点(其他调用!$C$4:$C$42,其他调用!$D$4:$D$42,其他调用!$AF143)))</f>
        <v>6</v>
      </c>
      <c r="DI142" s="44">
        <v>139</v>
      </c>
      <c r="DJ142" s="44">
        <f>IF(C$23=0,0,求节点(C$23:C$28,$B$23:$B$28,求节点(其他调用!$S$4:$S$20,其他调用!$T$4:$T$20,$DI142)))</f>
        <v>0</v>
      </c>
      <c r="DK142" s="44">
        <f>IF(D$23=0,0,求节点(D$23:D$28,$B$23:$B$28,求节点(其他调用!$S$4:$S$20,其他调用!$T$4:$T$20,$DI142)))</f>
        <v>0</v>
      </c>
      <c r="DL142" s="44">
        <f>IF(E$23=0,0,求节点(E$23:E$28,$B$23:$B$28,求节点(其他调用!$S$4:$S$20,其他调用!$T$4:$T$20,$DI142)))</f>
        <v>0</v>
      </c>
      <c r="DM142" s="44">
        <f>IF(F$23=0,0,求节点(F$23:F$28,$B$23:$B$28,求节点(其他调用!$S$4:$S$20,其他调用!$T$4:$T$20,$DI142)))</f>
        <v>7.1917717670078041E-3</v>
      </c>
      <c r="DN142" s="44">
        <f>IF(G$23=0,0,求节点(G$23:G$28,$B$23:$B$28,求节点(其他调用!$S$4:$S$20,其他调用!$T$4:$T$20,$DI142)))</f>
        <v>1.0787657650511595E-2</v>
      </c>
      <c r="DO142" s="44">
        <f>IF(H$23=0,0,求节点(H$23:H$28,$B$23:$B$28,求节点(其他调用!$S$4:$S$20,其他调用!$T$4:$T$20,$DI142)))</f>
        <v>1.0787657650511595E-2</v>
      </c>
      <c r="DP142" s="44">
        <f>IF(I$23=0,0,求节点(I$23:I$28,$B$23:$B$28,求节点(其他调用!$S$4:$S$20,其他调用!$T$4:$T$20,$DI142)))</f>
        <v>1.6344935834108454E-2</v>
      </c>
      <c r="DQ142" s="44">
        <f>IF(J$23=0,0,求节点(J$23:J$28,$B$23:$B$28,求节点(其他调用!$S$4:$S$20,其他调用!$T$4:$T$20,$DI142)))</f>
        <v>0</v>
      </c>
      <c r="DR142" s="44">
        <f>IF(K$23=0,0,求节点(K$23:K$28,$B$23:$B$28,求节点(其他调用!$S$4:$S$20,其他调用!$T$4:$T$20,$DI142)))</f>
        <v>1.0787657650511595E-2</v>
      </c>
      <c r="DS142" s="44">
        <f>IF(L$23=0,0,求节点(L$23:L$28,$B$23:$B$28,求节点(其他调用!$S$4:$S$20,其他调用!$T$4:$T$20,$DI142)))</f>
        <v>0</v>
      </c>
      <c r="DT142" s="44">
        <f>IF(M$23=0,0,求节点(M$23:M$28,$B$23:$B$28,求节点(其他调用!$S$4:$S$20,其他调用!$T$4:$T$20,$DI142)))</f>
        <v>0</v>
      </c>
      <c r="DU142" s="44">
        <f>IF(N$23=0,0,求节点(N$23:N$28,$B$23:$B$28,求节点(其他调用!$S$4:$S$20,其他调用!$T$4:$T$20,$DI142)))</f>
        <v>0</v>
      </c>
      <c r="DV142" s="44">
        <f>IF(O$23=0,0,求节点(O$23:O$28,$B$23:$B$28,求节点(其他调用!$S$4:$S$20,其他调用!$T$4:$T$20,$DI142)))</f>
        <v>0</v>
      </c>
      <c r="DW142" s="44">
        <f>IF(P$23=0,0,求节点(P$23:P$28,$B$23:$B$28,求节点(其他调用!$S$4:$S$20,其他调用!$T$4:$T$20,$DI142)))</f>
        <v>0</v>
      </c>
      <c r="DX142" s="44">
        <f>IF(Q$23=0,0,求节点(Q$23:Q$28,$B$23:$B$28,求节点(其他调用!$S$4:$S$20,其他调用!$T$4:$T$20,$DI142)))</f>
        <v>0</v>
      </c>
      <c r="DY142" s="44">
        <f>IF(R$23=0,0,求节点(R$23:R$28,$B$23:$B$28,求节点(其他调用!$S$4:$S$20,其他调用!$T$4:$T$20,$DI142)))</f>
        <v>0</v>
      </c>
      <c r="DZ142" s="44">
        <f>IF(S$23=0,0,求节点(S$23:S$28,$B$23:$B$28,求节点(其他调用!$S$4:$S$20,其他调用!$T$4:$T$20,$DI142)))</f>
        <v>0</v>
      </c>
      <c r="EA142" s="44">
        <f>IF(T$23=0,0,求节点(T$23:T$28,$B$23:$B$28,求节点(其他调用!$S$4:$S$20,其他调用!$T$4:$T$20,$DI142)))</f>
        <v>0</v>
      </c>
      <c r="EB142" s="44">
        <f>IF(U$23=0,0,求节点(U$23:U$28,$B$23:$B$28,求节点(其他调用!$S$4:$S$20,其他调用!$T$4:$T$20,$DI142)))</f>
        <v>0</v>
      </c>
      <c r="EC142" s="44">
        <f>IF(V$23=0,0,求节点(V$23:V$28,$B$23:$B$28,求节点(其他调用!$S$4:$S$20,其他调用!$T$4:$T$20,$DI142)))</f>
        <v>0</v>
      </c>
      <c r="EF142" s="44">
        <v>139</v>
      </c>
      <c r="EG142" s="44">
        <f>IF(C$4=0,0,求节点(C$4:C$9,$B$4:$B$9,求节点(其他调用!$F$4:$F$42,其他调用!$G$4:$G$42,其他调用!$AG143)))</f>
        <v>6</v>
      </c>
      <c r="EH142" s="44">
        <f>IF(D$4=0,0,求节点(D$4:D$9,$B$4:$B$9,求节点(其他调用!$F$4:$F$42,其他调用!$G$4:$G$42,其他调用!$AG143)))</f>
        <v>6</v>
      </c>
      <c r="EI142" s="44">
        <f>IF(E$4=0,0,求节点(E$4:E$9,$B$4:$B$9,求节点(其他调用!$F$4:$F$42,其他调用!$G$4:$G$42,其他调用!$AG143)))</f>
        <v>6</v>
      </c>
      <c r="EJ142" s="44">
        <f>IF(F$4=0,0,求节点(F$4:F$9,$B$4:$B$9,求节点(其他调用!$F$4:$F$42,其他调用!$G$4:$G$42,其他调用!$AG143)))</f>
        <v>0</v>
      </c>
      <c r="EK142" s="44">
        <f>IF(G$4=0,0,求节点(G$4:G$9,$B$4:$B$9,求节点(其他调用!$F$4:$F$42,其他调用!$G$4:$G$42,其他调用!$AG143)))</f>
        <v>0</v>
      </c>
      <c r="EL142" s="44">
        <f>IF(H$4=0,0,求节点(H$4:H$9,$B$4:$B$9,求节点(其他调用!$F$4:$F$42,其他调用!$G$4:$G$42,其他调用!$AG143)))</f>
        <v>0</v>
      </c>
      <c r="EM142" s="44">
        <f>IF(I$4=0,0,求节点(I$4:I$9,$B$4:$B$9,求节点(其他调用!$F$4:$F$42,其他调用!$G$4:$G$42,其他调用!$AG143)))</f>
        <v>0</v>
      </c>
      <c r="EN142" s="44">
        <f>IF(J$4=0,0,求节点(J$4:J$9,$B$4:$B$9,求节点(其他调用!$F$4:$F$42,其他调用!$G$4:$G$42,其他调用!$AG143)))</f>
        <v>0</v>
      </c>
      <c r="EO142" s="44">
        <f>IF(K$4=0,0,求节点(K$4:K$9,$B$4:$B$9,求节点(其他调用!$F$4:$F$42,其他调用!$G$4:$G$42,其他调用!$AG143)))</f>
        <v>0</v>
      </c>
      <c r="EP142" s="44">
        <f>IF(L$4=0,0,求节点(L$4:L$9,$B$4:$B$9,求节点(其他调用!$F$4:$F$42,其他调用!$G$4:$G$42,其他调用!$AG143)))</f>
        <v>0</v>
      </c>
      <c r="EQ142" s="44">
        <f>IF(M$4=0,0,求节点(M$4:M$9,$B$4:$B$9,求节点(其他调用!$F$4:$F$42,其他调用!$G$4:$G$42,其他调用!$AG143)))</f>
        <v>0</v>
      </c>
      <c r="ER142" s="44">
        <f>IF(N$4=0,0,求节点(N$4:N$9,$B$4:$B$9,求节点(其他调用!$F$4:$F$42,其他调用!$G$4:$G$42,其他调用!$AG143)))</f>
        <v>0</v>
      </c>
      <c r="ES142" s="44">
        <f>IF(O$4=0,0,求节点(O$4:O$9,$B$4:$B$9,求节点(其他调用!$F$4:$F$42,其他调用!$G$4:$G$42,其他调用!$AG143)))</f>
        <v>0</v>
      </c>
      <c r="ET142" s="44">
        <f>IF(P$4=0,0,求节点(P$4:P$9,$B$4:$B$9,求节点(其他调用!$F$4:$F$42,其他调用!$G$4:$G$42,其他调用!$AG143)))</f>
        <v>0</v>
      </c>
      <c r="EU142" s="44">
        <f>IF(Q$4=0,0,求节点(Q$4:Q$9,$B$4:$B$9,求节点(其他调用!$F$4:$F$42,其他调用!$G$4:$G$42,其他调用!$AG143)))</f>
        <v>0</v>
      </c>
      <c r="EV142" s="44">
        <f>IF(R$4=0,0,求节点(R$4:R$9,$B$4:$B$9,求节点(其他调用!$F$4:$F$42,其他调用!$G$4:$G$42,其他调用!$AG143)))</f>
        <v>0</v>
      </c>
      <c r="EW142" s="44">
        <f>IF(S$4=0,0,求节点(S$4:S$9,$B$4:$B$9,求节点(其他调用!$F$4:$F$42,其他调用!$G$4:$G$42,其他调用!$AG143)))</f>
        <v>6</v>
      </c>
      <c r="EX142" s="44">
        <f>IF(T$4=0,0,求节点(T$4:T$9,$B$4:$B$9,求节点(其他调用!$F$4:$F$42,其他调用!$G$4:$G$42,其他调用!$AG143)))</f>
        <v>6</v>
      </c>
      <c r="EY142" s="44">
        <f>IF(U$4=0,0,求节点(U$4:U$9,$B$4:$B$9,求节点(其他调用!$F$4:$F$42,其他调用!$G$4:$G$42,其他调用!$AG143)))</f>
        <v>6</v>
      </c>
      <c r="EZ142" s="44">
        <f>IF(V$4=0,0,求节点(V$4:V$9,$B$4:$B$9,求节点(其他调用!$F$4:$F$42,其他调用!$G$4:$G$42,其他调用!$AG143)))</f>
        <v>0</v>
      </c>
      <c r="FA142" s="44">
        <f>IF(W$4=0,0,求节点(W$4:W$9,$B$4:$B$9,求节点(其他调用!$F$4:$F$42,其他调用!$G$4:$G$42,其他调用!$AG143)))</f>
        <v>6</v>
      </c>
      <c r="FB142" s="44">
        <f>IF(X$4=0,0,求节点(X$4:X$9,$B$4:$B$9,求节点(其他调用!$F$4:$F$42,其他调用!$G$4:$G$42,其他调用!$AG143)))</f>
        <v>6</v>
      </c>
      <c r="FC142" s="44">
        <f>IF(Y$4=0,0,求节点(Y$4:Y$9,$B$4:$B$9,求节点(其他调用!$F$4:$F$42,其他调用!$G$4:$G$42,其他调用!$AG143)))</f>
        <v>6</v>
      </c>
      <c r="FD142" s="44">
        <f>IF(Z$4=0,0,求节点(Z$4:Z$9,$B$4:$B$9,求节点(其他调用!$F$4:$F$42,其他调用!$G$4:$G$42,其他调用!$AG143)))</f>
        <v>0</v>
      </c>
      <c r="FE142" s="44">
        <f>IF(AA$4=0,0,求节点(AA$4:AA$9,$B$4:$B$9,求节点(其他调用!$F$4:$F$42,其他调用!$G$4:$G$42,其他调用!$AG143)))</f>
        <v>6</v>
      </c>
      <c r="FF142" s="44">
        <f>IF(AB$4=0,0,求节点(AB$4:AB$9,$B$4:$B$9,求节点(其他调用!$F$4:$F$42,其他调用!$G$4:$G$42,其他调用!$AG143)))</f>
        <v>6</v>
      </c>
      <c r="FG142" s="44">
        <f>IF(AC$4=0,0,求节点(AC$4:AC$9,$B$4:$B$9,求节点(其他调用!$F$4:$F$42,其他调用!$G$4:$G$42,其他调用!$AG143)))</f>
        <v>6</v>
      </c>
      <c r="FH142" s="44">
        <f>IF(AD$4=0,0,求节点(AD$4:AD$9,$B$4:$B$9,求节点(其他调用!$F$4:$F$42,其他调用!$G$4:$G$42,其他调用!$AG143)))</f>
        <v>6</v>
      </c>
      <c r="FI142" s="44">
        <f>IF(AE$4=0,0,求节点(AE$4:AE$9,$B$4:$B$9,求节点(其他调用!$F$4:$F$42,其他调用!$G$4:$G$42,其他调用!$AG143)))</f>
        <v>6</v>
      </c>
      <c r="FJ142" s="44">
        <f>IF(AF$4=0,0,求节点(AF$4:AF$9,$B$4:$B$9,求节点(其他调用!$F$4:$F$42,其他调用!$G$4:$G$42,其他调用!$AG143)))</f>
        <v>6</v>
      </c>
      <c r="FK142" s="44">
        <f>IF(AG$4=0,0,求节点(AG$4:AG$9,$B$4:$B$9,求节点(其他调用!$F$4:$F$42,其他调用!$G$4:$G$42,其他调用!$AG143)))</f>
        <v>6</v>
      </c>
      <c r="FL142" s="44">
        <f>IF(AH$4=0,0,求节点(AH$4:AH$9,$B$4:$B$9,求节点(其他调用!$F$4:$F$42,其他调用!$G$4:$G$42,其他调用!$AG143)))</f>
        <v>6</v>
      </c>
      <c r="FM142" s="44">
        <f>IF(AI$4=0,0,求节点(AI$4:AI$9,$B$4:$B$9,求节点(其他调用!$F$4:$F$42,其他调用!$G$4:$G$42,其他调用!$AG143)))</f>
        <v>6</v>
      </c>
      <c r="FN142" s="44">
        <f>IF(AJ$4=0,0,求节点(AJ$4:AJ$9,$B$4:$B$9,求节点(其他调用!$F$4:$F$42,其他调用!$G$4:$G$42,其他调用!$AG143)))</f>
        <v>6</v>
      </c>
      <c r="FO142" s="44">
        <f>IF(AK$4=0,0,求节点(AK$4:AK$9,$B$4:$B$9,求节点(其他调用!$F$4:$F$42,其他调用!$G$4:$G$42,其他调用!$AG143)))</f>
        <v>6</v>
      </c>
      <c r="FP142" s="44">
        <f>IF(AL$4=0,0,求节点(AL$4:AL$9,$B$4:$B$9,求节点(其他调用!$F$4:$F$42,其他调用!$G$4:$G$42,其他调用!$AG143)))</f>
        <v>6</v>
      </c>
      <c r="FQ142" s="44">
        <f>IF(AM$4=0,0,求节点(AM$4:AM$9,$B$4:$B$9,求节点(其他调用!$F$4:$F$42,其他调用!$G$4:$G$42,其他调用!$AG143)))</f>
        <v>6</v>
      </c>
      <c r="FR142" s="44">
        <f>IF(AN$4=0,0,求节点(AN$4:AN$9,$B$4:$B$9,求节点(其他调用!$F$4:$F$42,其他调用!$G$4:$G$42,其他调用!$AG143)))</f>
        <v>6</v>
      </c>
      <c r="FS142" s="44">
        <f>IF(AO$4=0,0,求节点(AO$4:AO$9,$B$4:$B$9,求节点(其他调用!$F$4:$F$42,其他调用!$G$4:$G$42,其他调用!$AG143)))</f>
        <v>6</v>
      </c>
      <c r="FT142" s="44">
        <f>IF(AP$4=0,0,求节点(AP$4:AP$9,$B$4:$B$9,求节点(其他调用!$F$4:$F$42,其他调用!$G$4:$G$42,其他调用!$AG143)))</f>
        <v>6</v>
      </c>
      <c r="FU142" s="44">
        <f>IF(AQ$4=0,0,求节点(AQ$4:AQ$9,$B$4:$B$9,求节点(其他调用!$F$4:$F$42,其他调用!$G$4:$G$42,其他调用!$AG143)))</f>
        <v>6</v>
      </c>
      <c r="FV142" s="44">
        <f>IF(AR$4=0,0,求节点(AR$4:AR$9,$B$4:$B$9,求节点(其他调用!$F$4:$F$42,其他调用!$G$4:$G$42,其他调用!$AG143)))</f>
        <v>6</v>
      </c>
      <c r="FW142" s="44">
        <f>IF(AS$4=0,0,求节点(AS$4:AS$9,$B$4:$B$9,求节点(其他调用!$F$4:$F$42,其他调用!$G$4:$G$42,其他调用!$AG143)))</f>
        <v>6</v>
      </c>
      <c r="FX142" s="44">
        <f>IF(AT$4=0,0,求节点(AT$4:AT$9,$B$4:$B$9,求节点(其他调用!$F$4:$F$42,其他调用!$G$4:$G$42,其他调用!$AG143)))</f>
        <v>6</v>
      </c>
      <c r="FY142" s="44">
        <f>IF(AU$4=0,0,求节点(AU$4:AU$9,$B$4:$B$9,求节点(其他调用!$F$4:$F$42,其他调用!$G$4:$G$42,其他调用!$AG143)))</f>
        <v>6</v>
      </c>
      <c r="FZ142" s="44">
        <f>IF(AV$4=0,0,求节点(AV$4:AV$9,$B$4:$B$9,求节点(其他调用!$F$4:$F$42,其他调用!$G$4:$G$42,其他调用!$AG143)))</f>
        <v>6</v>
      </c>
      <c r="GA142" s="44">
        <f>IF(AW$4=0,0,求节点(AW$4:AW$9,$B$4:$B$9,求节点(其他调用!$F$4:$F$42,其他调用!$G$4:$G$42,其他调用!$AG143)))</f>
        <v>6</v>
      </c>
      <c r="GB142" s="44">
        <f>IF(AX$4=0,0,求节点(AX$4:AX$9,$B$4:$B$9,求节点(其他调用!$F$4:$F$42,其他调用!$G$4:$G$42,其他调用!$AG143)))</f>
        <v>6</v>
      </c>
      <c r="GC142" s="44">
        <f>IF(AY$4=0,0,求节点(AY$4:AY$9,$B$4:$B$9,求节点(其他调用!$F$4:$F$42,其他调用!$G$4:$G$42,其他调用!$AG143)))</f>
        <v>6</v>
      </c>
      <c r="GD142" s="44">
        <f>IF(AZ$4=0,0,求节点(AZ$4:AZ$9,$B$4:$B$9,求节点(其他调用!$F$4:$F$42,其他调用!$G$4:$G$42,其他调用!$AG143)))</f>
        <v>6</v>
      </c>
      <c r="GF142" s="44">
        <v>139</v>
      </c>
      <c r="GG142" s="44">
        <f>IF(C$23=0,0,求节点(C$23:C$28,$B$23:$B$28,求节点(其他调用!$U$4:$U$20,其他调用!$V$4:$V$20,$GF142)))</f>
        <v>0</v>
      </c>
      <c r="GH142" s="44">
        <f>IF(D$23=0,0,求节点(D$23:D$28,$B$23:$B$28,求节点(其他调用!$U$4:$U$20,其他调用!$V$4:$V$20,$GF142)))</f>
        <v>0</v>
      </c>
      <c r="GI142" s="44">
        <f>IF(E$23=0,0,求节点(E$23:E$28,$B$23:$B$28,求节点(其他调用!$U$4:$U$20,其他调用!$V$4:$V$20,$GF142)))</f>
        <v>0</v>
      </c>
      <c r="GJ142" s="44">
        <f>IF(F$23=0,0,求节点(F$23:F$28,$B$23:$B$28,求节点(其他调用!$U$4:$U$20,其他调用!$V$4:$V$20,$GF142)))</f>
        <v>0</v>
      </c>
      <c r="GK142" s="44">
        <f>IF(G$23=0,0,求节点(G$23:G$28,$B$23:$B$28,求节点(其他调用!$U$4:$U$20,其他调用!$V$4:$V$20,$GF142)))</f>
        <v>0</v>
      </c>
      <c r="GL142" s="44">
        <f>IF(H$23=0,0,求节点(H$23:H$28,$B$23:$B$28,求节点(其他调用!$U$4:$U$20,其他调用!$V$4:$V$20,$GF142)))</f>
        <v>0</v>
      </c>
      <c r="GM142" s="44">
        <f>IF(I$23=0,0,求节点(I$23:I$28,$B$23:$B$28,求节点(其他调用!$U$4:$U$20,其他调用!$V$4:$V$20,$GF142)))</f>
        <v>0</v>
      </c>
      <c r="GN142" s="44">
        <f>IF(J$23=0,0,求节点(J$23:J$28,$B$23:$B$28,求节点(其他调用!$U$4:$U$20,其他调用!$V$4:$V$20,$GF142)))</f>
        <v>0</v>
      </c>
      <c r="GO142" s="44">
        <f>IF(K$23=0,0,求节点(K$23:K$28,$B$23:$B$28,求节点(其他调用!$U$4:$U$20,其他调用!$V$4:$V$20,$GF142)))</f>
        <v>0</v>
      </c>
      <c r="GP142" s="44">
        <f>IF(L$23=0,0,求节点(L$23:L$28,$B$23:$B$28,求节点(其他调用!$U$4:$U$20,其他调用!$V$4:$V$20,$GF142)))</f>
        <v>0</v>
      </c>
      <c r="GQ142" s="44">
        <f>IF(M$23=0,0,求节点(M$23:M$28,$B$23:$B$28,求节点(其他调用!$U$4:$U$20,其他调用!$V$4:$V$20,$GF142)))</f>
        <v>0</v>
      </c>
      <c r="GR142" s="44">
        <f>IF(N$23=0,0,求节点(N$23:N$28,$B$23:$B$28,求节点(其他调用!$U$4:$U$20,其他调用!$V$4:$V$20,$GF142)))</f>
        <v>0</v>
      </c>
      <c r="GS142" s="44">
        <f>IF(O$23=0,0,求节点(O$23:O$28,$B$23:$B$28,求节点(其他调用!$U$4:$U$20,其他调用!$V$4:$V$20,$GF142)))</f>
        <v>0</v>
      </c>
      <c r="GT142" s="44">
        <f>IF(P$23=0,0,求节点(P$23:P$28,$B$23:$B$28,求节点(其他调用!$U$4:$U$20,其他调用!$V$4:$V$20,$GF142)))</f>
        <v>0</v>
      </c>
      <c r="GU142" s="44">
        <f>IF(Q$23=0,0,求节点(Q$23:Q$28,$B$23:$B$28,求节点(其他调用!$U$4:$U$20,其他调用!$V$4:$V$20,$GF142)))</f>
        <v>0</v>
      </c>
      <c r="GV142" s="44">
        <f>IF(R$23=0,0,求节点(R$23:R$28,$B$23:$B$28,求节点(其他调用!$U$4:$U$20,其他调用!$V$4:$V$20,$GF142)))</f>
        <v>0</v>
      </c>
      <c r="GW142" s="44">
        <f>IF(S$23=0,0,求节点(S$23:S$28,$B$23:$B$28,求节点(其他调用!$U$4:$U$20,其他调用!$V$4:$V$20,$GF142)))</f>
        <v>0</v>
      </c>
      <c r="GX142" s="44">
        <f>IF(T$23=0,0,求节点(T$23:T$28,$B$23:$B$28,求节点(其他调用!$U$4:$U$20,其他调用!$V$4:$V$20,$GF142)))</f>
        <v>0</v>
      </c>
      <c r="GY142" s="44">
        <f>IF(U$23=0,0,求节点(U$23:U$28,$B$23:$B$28,求节点(其他调用!$U$4:$U$20,其他调用!$V$4:$V$20,$GF142)))</f>
        <v>0</v>
      </c>
      <c r="GZ142" s="44">
        <f>IF(V$23=0,0,求节点(V$23:V$28,$B$23:$B$28,求节点(其他调用!$U$4:$U$20,其他调用!$V$4:$V$20,$GF142)))</f>
        <v>0</v>
      </c>
      <c r="HC142" s="44">
        <v>139</v>
      </c>
      <c r="HD142" s="44">
        <f>IF(C$4=0,0,求节点(C$4:C$9,$B$4:$B$9,求节点(其他调用!$I$4:$I$42,其他调用!$J$4:$J$42,其他调用!$AH143)))</f>
        <v>6</v>
      </c>
      <c r="HE142" s="44">
        <f>IF(D$4=0,0,求节点(D$4:D$9,$B$4:$B$9,求节点(其他调用!$I$4:$I$42,其他调用!$J$4:$J$42,其他调用!$AH143)))</f>
        <v>6</v>
      </c>
      <c r="HF142" s="44">
        <f>IF(E$4=0,0,求节点(E$4:E$9,$B$4:$B$9,求节点(其他调用!$I$4:$I$42,其他调用!$J$4:$J$42,其他调用!$AH143)))</f>
        <v>6</v>
      </c>
      <c r="HG142" s="44">
        <f>IF(F$4=0,0,求节点(F$4:F$9,$B$4:$B$9,求节点(其他调用!$I$4:$I$42,其他调用!$J$4:$J$42,其他调用!$AH143)))</f>
        <v>0</v>
      </c>
      <c r="HH142" s="44">
        <f>IF(G$4=0,0,求节点(G$4:G$9,$B$4:$B$9,求节点(其他调用!$I$4:$I$42,其他调用!$J$4:$J$42,其他调用!$AH143)))</f>
        <v>0</v>
      </c>
      <c r="HI142" s="44">
        <f>IF(H$4=0,0,求节点(H$4:H$9,$B$4:$B$9,求节点(其他调用!$I$4:$I$42,其他调用!$J$4:$J$42,其他调用!$AH143)))</f>
        <v>0</v>
      </c>
      <c r="HJ142" s="44">
        <f>IF(I$4=0,0,求节点(I$4:I$9,$B$4:$B$9,求节点(其他调用!$I$4:$I$42,其他调用!$J$4:$J$42,其他调用!$AH143)))</f>
        <v>0</v>
      </c>
      <c r="HK142" s="44">
        <f>IF(J$4=0,0,求节点(J$4:J$9,$B$4:$B$9,求节点(其他调用!$I$4:$I$42,其他调用!$J$4:$J$42,其他调用!$AH143)))</f>
        <v>0</v>
      </c>
      <c r="HL142" s="44">
        <f>IF(K$4=0,0,求节点(K$4:K$9,$B$4:$B$9,求节点(其他调用!$I$4:$I$42,其他调用!$J$4:$J$42,其他调用!$AH143)))</f>
        <v>0</v>
      </c>
      <c r="HM142" s="44">
        <f>IF(L$4=0,0,求节点(L$4:L$9,$B$4:$B$9,求节点(其他调用!$I$4:$I$42,其他调用!$J$4:$J$42,其他调用!$AH143)))</f>
        <v>0</v>
      </c>
      <c r="HN142" s="44">
        <f>IF(M$4=0,0,求节点(M$4:M$9,$B$4:$B$9,求节点(其他调用!$I$4:$I$42,其他调用!$J$4:$J$42,其他调用!$AH143)))</f>
        <v>0</v>
      </c>
      <c r="HO142" s="44">
        <f>IF(N$4=0,0,求节点(N$4:N$9,$B$4:$B$9,求节点(其他调用!$I$4:$I$42,其他调用!$J$4:$J$42,其他调用!$AH143)))</f>
        <v>0</v>
      </c>
      <c r="HP142" s="44">
        <f>IF(O$4=0,0,求节点(O$4:O$9,$B$4:$B$9,求节点(其他调用!$I$4:$I$42,其他调用!$J$4:$J$42,其他调用!$AH143)))</f>
        <v>0</v>
      </c>
      <c r="HQ142" s="44">
        <f>IF(P$4=0,0,求节点(P$4:P$9,$B$4:$B$9,求节点(其他调用!$I$4:$I$42,其他调用!$J$4:$J$42,其他调用!$AH143)))</f>
        <v>0</v>
      </c>
      <c r="HR142" s="44">
        <f>IF(Q$4=0,0,求节点(Q$4:Q$9,$B$4:$B$9,求节点(其他调用!$I$4:$I$42,其他调用!$J$4:$J$42,其他调用!$AH143)))</f>
        <v>0</v>
      </c>
      <c r="HS142" s="44">
        <f>IF(R$4=0,0,求节点(R$4:R$9,$B$4:$B$9,求节点(其他调用!$I$4:$I$42,其他调用!$J$4:$J$42,其他调用!$AH143)))</f>
        <v>0</v>
      </c>
      <c r="HT142" s="44">
        <f>IF(S$4=0,0,求节点(S$4:S$9,$B$4:$B$9,求节点(其他调用!$I$4:$I$42,其他调用!$J$4:$J$42,其他调用!$AH143)))</f>
        <v>6</v>
      </c>
      <c r="HU142" s="44">
        <f>IF(T$4=0,0,求节点(T$4:T$9,$B$4:$B$9,求节点(其他调用!$I$4:$I$42,其他调用!$J$4:$J$42,其他调用!$AH143)))</f>
        <v>6</v>
      </c>
      <c r="HV142" s="44">
        <f>IF(U$4=0,0,求节点(U$4:U$9,$B$4:$B$9,求节点(其他调用!$I$4:$I$42,其他调用!$J$4:$J$42,其他调用!$AH143)))</f>
        <v>6</v>
      </c>
      <c r="HW142" s="44">
        <f>IF(V$4=0,0,求节点(V$4:V$9,$B$4:$B$9,求节点(其他调用!$I$4:$I$42,其他调用!$J$4:$J$42,其他调用!$AH143)))</f>
        <v>0</v>
      </c>
      <c r="HX142" s="44">
        <f>IF(W$4=0,0,求节点(W$4:W$9,$B$4:$B$9,求节点(其他调用!$I$4:$I$42,其他调用!$J$4:$J$42,其他调用!$AH143)))</f>
        <v>6</v>
      </c>
      <c r="HY142" s="44">
        <f>IF(X$4=0,0,求节点(X$4:X$9,$B$4:$B$9,求节点(其他调用!$I$4:$I$42,其他调用!$J$4:$J$42,其他调用!$AH143)))</f>
        <v>6</v>
      </c>
      <c r="HZ142" s="44">
        <f>IF(Y$4=0,0,求节点(Y$4:Y$9,$B$4:$B$9,求节点(其他调用!$I$4:$I$42,其他调用!$J$4:$J$42,其他调用!$AH143)))</f>
        <v>6</v>
      </c>
      <c r="IA142" s="44">
        <f>IF(Z$4=0,0,求节点(Z$4:Z$9,$B$4:$B$9,求节点(其他调用!$I$4:$I$42,其他调用!$J$4:$J$42,其他调用!$AH143)))</f>
        <v>0</v>
      </c>
      <c r="IB142" s="44">
        <f>IF(AA$4=0,0,求节点(AA$4:AA$9,$B$4:$B$9,求节点(其他调用!$I$4:$I$42,其他调用!$J$4:$J$42,其他调用!$AH143)))</f>
        <v>6</v>
      </c>
      <c r="IC142" s="44">
        <f>IF(AB$4=0,0,求节点(AB$4:AB$9,$B$4:$B$9,求节点(其他调用!$I$4:$I$42,其他调用!$J$4:$J$42,其他调用!$AH143)))</f>
        <v>6</v>
      </c>
      <c r="ID142" s="44">
        <f>IF(AC$4=0,0,求节点(AC$4:AC$9,$B$4:$B$9,求节点(其他调用!$I$4:$I$42,其他调用!$J$4:$J$42,其他调用!$AH143)))</f>
        <v>6</v>
      </c>
      <c r="IE142" s="44">
        <f>IF(AD$4=0,0,求节点(AD$4:AD$9,$B$4:$B$9,求节点(其他调用!$I$4:$I$42,其他调用!$J$4:$J$42,其他调用!$AH143)))</f>
        <v>6</v>
      </c>
      <c r="IF142" s="44">
        <f>IF(AE$4=0,0,求节点(AE$4:AE$9,$B$4:$B$9,求节点(其他调用!$I$4:$I$42,其他调用!$J$4:$J$42,其他调用!$AH143)))</f>
        <v>6</v>
      </c>
      <c r="IG142" s="44">
        <f>IF(AF$4=0,0,求节点(AF$4:AF$9,$B$4:$B$9,求节点(其他调用!$I$4:$I$42,其他调用!$J$4:$J$42,其他调用!$AH143)))</f>
        <v>6</v>
      </c>
      <c r="IH142" s="44">
        <f>IF(AG$4=0,0,求节点(AG$4:AG$9,$B$4:$B$9,求节点(其他调用!$I$4:$I$42,其他调用!$J$4:$J$42,其他调用!$AH143)))</f>
        <v>6</v>
      </c>
      <c r="II142" s="44">
        <f>IF(AH$4=0,0,求节点(AH$4:AH$9,$B$4:$B$9,求节点(其他调用!$I$4:$I$42,其他调用!$J$4:$J$42,其他调用!$AH143)))</f>
        <v>6</v>
      </c>
      <c r="IJ142" s="44">
        <f>IF(AI$4=0,0,求节点(AI$4:AI$9,$B$4:$B$9,求节点(其他调用!$I$4:$I$42,其他调用!$J$4:$J$42,其他调用!$AH143)))</f>
        <v>6</v>
      </c>
      <c r="IK142" s="44">
        <f>IF(AJ$4=0,0,求节点(AJ$4:AJ$9,$B$4:$B$9,求节点(其他调用!$I$4:$I$42,其他调用!$J$4:$J$42,其他调用!$AH143)))</f>
        <v>6</v>
      </c>
      <c r="IL142" s="44">
        <f>IF(AK$4=0,0,求节点(AK$4:AK$9,$B$4:$B$9,求节点(其他调用!$I$4:$I$42,其他调用!$J$4:$J$42,其他调用!$AH143)))</f>
        <v>6</v>
      </c>
      <c r="IM142" s="44">
        <f>IF(AL$4=0,0,求节点(AL$4:AL$9,$B$4:$B$9,求节点(其他调用!$I$4:$I$42,其他调用!$J$4:$J$42,其他调用!$AH143)))</f>
        <v>6</v>
      </c>
      <c r="IN142" s="44">
        <f>IF(AM$4=0,0,求节点(AM$4:AM$9,$B$4:$B$9,求节点(其他调用!$I$4:$I$42,其他调用!$J$4:$J$42,其他调用!$AH143)))</f>
        <v>6</v>
      </c>
      <c r="IO142" s="44">
        <f>IF(AN$4=0,0,求节点(AN$4:AN$9,$B$4:$B$9,求节点(其他调用!$I$4:$I$42,其他调用!$J$4:$J$42,其他调用!$AH143)))</f>
        <v>6</v>
      </c>
      <c r="IP142" s="44">
        <f>IF(AO$4=0,0,求节点(AO$4:AO$9,$B$4:$B$9,求节点(其他调用!$I$4:$I$42,其他调用!$J$4:$J$42,其他调用!$AH143)))</f>
        <v>6</v>
      </c>
      <c r="IQ142" s="44">
        <f>IF(AP$4=0,0,求节点(AP$4:AP$9,$B$4:$B$9,求节点(其他调用!$I$4:$I$42,其他调用!$J$4:$J$42,其他调用!$AH143)))</f>
        <v>6</v>
      </c>
      <c r="IR142" s="44">
        <f>IF(AQ$4=0,0,求节点(AQ$4:AQ$9,$B$4:$B$9,求节点(其他调用!$I$4:$I$42,其他调用!$J$4:$J$42,其他调用!$AH143)))</f>
        <v>6</v>
      </c>
      <c r="IS142" s="44">
        <f>IF(AR$4=0,0,求节点(AR$4:AR$9,$B$4:$B$9,求节点(其他调用!$I$4:$I$42,其他调用!$J$4:$J$42,其他调用!$AH143)))</f>
        <v>6</v>
      </c>
      <c r="IT142" s="44">
        <f>IF(AS$4=0,0,求节点(AS$4:AS$9,$B$4:$B$9,求节点(其他调用!$I$4:$I$42,其他调用!$J$4:$J$42,其他调用!$AH143)))</f>
        <v>6</v>
      </c>
      <c r="IU142" s="44">
        <f>IF(AT$4=0,0,求节点(AT$4:AT$9,$B$4:$B$9,求节点(其他调用!$I$4:$I$42,其他调用!$J$4:$J$42,其他调用!$AH143)))</f>
        <v>6</v>
      </c>
      <c r="IV142" s="44">
        <f>IF(AU$4=0,0,求节点(AU$4:AU$9,$B$4:$B$9,求节点(其他调用!$I$4:$I$42,其他调用!$J$4:$J$42,其他调用!$AH143)))</f>
        <v>6</v>
      </c>
      <c r="IW142" s="44">
        <f>IF(AV$4=0,0,求节点(AV$4:AV$9,$B$4:$B$9,求节点(其他调用!$I$4:$I$42,其他调用!$J$4:$J$42,其他调用!$AH143)))</f>
        <v>6</v>
      </c>
      <c r="IX142" s="44">
        <f>IF(AW$4=0,0,求节点(AW$4:AW$9,$B$4:$B$9,求节点(其他调用!$I$4:$I$42,其他调用!$J$4:$J$42,其他调用!$AH143)))</f>
        <v>6</v>
      </c>
      <c r="IY142" s="44">
        <f>IF(AX$4=0,0,求节点(AX$4:AX$9,$B$4:$B$9,求节点(其他调用!$I$4:$I$42,其他调用!$J$4:$J$42,其他调用!$AH143)))</f>
        <v>6</v>
      </c>
      <c r="IZ142" s="44">
        <f>IF(AY$4=0,0,求节点(AY$4:AY$9,$B$4:$B$9,求节点(其他调用!$I$4:$I$42,其他调用!$J$4:$J$42,其他调用!$AH143)))</f>
        <v>6</v>
      </c>
      <c r="JA142" s="44">
        <f>IF(AZ$4=0,0,求节点(AZ$4:AZ$9,$B$4:$B$9,求节点(其他调用!$I$4:$I$42,其他调用!$J$4:$J$42,其他调用!$AH143)))</f>
        <v>6</v>
      </c>
      <c r="JC142" s="44">
        <v>139</v>
      </c>
      <c r="JD142" s="44">
        <f>IF(C$23=0,0,求节点(C$23:C$28,$B$23:$B$28,求节点(其他调用!$W$4:$W$20,其他调用!$X$4:$X$20,$JC142)))</f>
        <v>0</v>
      </c>
      <c r="JE142" s="44">
        <f>IF(D$23=0,0,求节点(D$23:D$28,$B$23:$B$28,求节点(其他调用!$W$4:$W$20,其他调用!$X$4:$X$20,$JC142)))</f>
        <v>0</v>
      </c>
      <c r="JF142" s="44">
        <f>IF(E$23=0,0,求节点(E$23:E$28,$B$23:$B$28,求节点(其他调用!$W$4:$W$20,其他调用!$X$4:$X$20,$JC142)))</f>
        <v>0</v>
      </c>
      <c r="JG142" s="44">
        <f>IF(F$23=0,0,求节点(F$23:F$28,$B$23:$B$28,求节点(其他调用!$W$4:$W$20,其他调用!$X$4:$X$20,$JC142)))</f>
        <v>7.1917717670078041E-3</v>
      </c>
      <c r="JH142" s="44">
        <f>IF(G$23=0,0,求节点(G$23:G$28,$B$23:$B$28,求节点(其他调用!$W$4:$W$20,其他调用!$X$4:$X$20,$JC142)))</f>
        <v>1.0787657650511595E-2</v>
      </c>
      <c r="JI142" s="44">
        <f>IF(H$23=0,0,求节点(H$23:H$28,$B$23:$B$28,求节点(其他调用!$W$4:$W$20,其他调用!$X$4:$X$20,$JC142)))</f>
        <v>1.0787657650511595E-2</v>
      </c>
      <c r="JJ142" s="44">
        <f>IF(I$23=0,0,求节点(I$23:I$28,$B$23:$B$28,求节点(其他调用!$W$4:$W$20,其他调用!$X$4:$X$20,$JC142)))</f>
        <v>1.6344935834108454E-2</v>
      </c>
      <c r="JK142" s="44">
        <f>IF(J$23=0,0,求节点(J$23:J$28,$B$23:$B$28,求节点(其他调用!$W$4:$W$20,其他调用!$X$4:$X$20,$JC142)))</f>
        <v>0</v>
      </c>
      <c r="JL142" s="44">
        <f>IF(K$23=0,0,求节点(K$23:K$28,$B$23:$B$28,求节点(其他调用!$W$4:$W$20,其他调用!$X$4:$X$20,$JC142)))</f>
        <v>1.0787657650511595E-2</v>
      </c>
      <c r="JM142" s="44">
        <f>IF(L$23=0,0,求节点(L$23:L$28,$B$23:$B$28,求节点(其他调用!$W$4:$W$20,其他调用!$X$4:$X$20,$JC142)))</f>
        <v>0</v>
      </c>
      <c r="JN142" s="44">
        <f>IF(M$23=0,0,求节点(M$23:M$28,$B$23:$B$28,求节点(其他调用!$W$4:$W$20,其他调用!$X$4:$X$20,$JC142)))</f>
        <v>0</v>
      </c>
      <c r="JO142" s="44">
        <f>IF(N$23=0,0,求节点(N$23:N$28,$B$23:$B$28,求节点(其他调用!$W$4:$W$20,其他调用!$X$4:$X$20,$JC142)))</f>
        <v>0</v>
      </c>
      <c r="JP142" s="44">
        <f>IF(O$23=0,0,求节点(O$23:O$28,$B$23:$B$28,求节点(其他调用!$W$4:$W$20,其他调用!$X$4:$X$20,$JC142)))</f>
        <v>0</v>
      </c>
      <c r="JQ142" s="44">
        <f>IF(P$23=0,0,求节点(P$23:P$28,$B$23:$B$28,求节点(其他调用!$W$4:$W$20,其他调用!$X$4:$X$20,$JC142)))</f>
        <v>0</v>
      </c>
      <c r="JR142" s="44">
        <f>IF(Q$23=0,0,求节点(Q$23:Q$28,$B$23:$B$28,求节点(其他调用!$W$4:$W$20,其他调用!$X$4:$X$20,$JC142)))</f>
        <v>0</v>
      </c>
      <c r="JS142" s="44">
        <f>IF(R$23=0,0,求节点(R$23:R$28,$B$23:$B$28,求节点(其他调用!$W$4:$W$20,其他调用!$X$4:$X$20,$JC142)))</f>
        <v>0</v>
      </c>
      <c r="JT142" s="44">
        <f>IF(S$23=0,0,求节点(S$23:S$28,$B$23:$B$28,求节点(其他调用!$W$4:$W$20,其他调用!$X$4:$X$20,$JC142)))</f>
        <v>0</v>
      </c>
      <c r="JU142" s="44">
        <f>IF(T$23=0,0,求节点(T$23:T$28,$B$23:$B$28,求节点(其他调用!$W$4:$W$20,其他调用!$X$4:$X$20,$JC142)))</f>
        <v>0</v>
      </c>
      <c r="JV142" s="44">
        <f>IF(U$23=0,0,求节点(U$23:U$28,$B$23:$B$28,求节点(其他调用!$W$4:$W$20,其他调用!$X$4:$X$20,$JC142)))</f>
        <v>0</v>
      </c>
      <c r="JW142" s="44">
        <f>IF(V$23=0,0,求节点(V$23:V$28,$B$23:$B$28,求节点(其他调用!$W$4:$W$20,其他调用!$X$4:$X$20,$JC142)))</f>
        <v>0</v>
      </c>
      <c r="JZ142" s="44">
        <v>139</v>
      </c>
      <c r="KA142" s="44">
        <f>IF(C$4=0,0,求节点(C$4:C$9,$B$4:$B$9,求节点(其他调用!$L$4:$L$42,其他调用!$M$4:$M$42,其他调用!$AI143)))</f>
        <v>6</v>
      </c>
      <c r="KB142" s="44">
        <f>IF(D$4=0,0,求节点(D$4:D$9,$B$4:$B$9,求节点(其他调用!$L$4:$L$42,其他调用!$M$4:$M$42,其他调用!$AI143)))</f>
        <v>6</v>
      </c>
      <c r="KC142" s="44">
        <f>IF(E$4=0,0,求节点(E$4:E$9,$B$4:$B$9,求节点(其他调用!$L$4:$L$42,其他调用!$M$4:$M$42,其他调用!$AI143)))</f>
        <v>6</v>
      </c>
      <c r="KD142" s="44">
        <f>IF(F$4=0,0,求节点(F$4:F$9,$B$4:$B$9,求节点(其他调用!$L$4:$L$42,其他调用!$M$4:$M$42,其他调用!$AI143)))</f>
        <v>0</v>
      </c>
      <c r="KE142" s="44">
        <f>IF(G$4=0,0,求节点(G$4:G$9,$B$4:$B$9,求节点(其他调用!$L$4:$L$42,其他调用!$M$4:$M$42,其他调用!$AI143)))</f>
        <v>0</v>
      </c>
      <c r="KF142" s="44">
        <f>IF(H$4=0,0,求节点(H$4:H$9,$B$4:$B$9,求节点(其他调用!$L$4:$L$42,其他调用!$M$4:$M$42,其他调用!$AI143)))</f>
        <v>0</v>
      </c>
      <c r="KG142" s="44">
        <f>IF(I$4=0,0,求节点(I$4:I$9,$B$4:$B$9,求节点(其他调用!$L$4:$L$42,其他调用!$M$4:$M$42,其他调用!$AI143)))</f>
        <v>0</v>
      </c>
      <c r="KH142" s="44">
        <f>IF(J$4=0,0,求节点(J$4:J$9,$B$4:$B$9,求节点(其他调用!$L$4:$L$42,其他调用!$M$4:$M$42,其他调用!$AI143)))</f>
        <v>0</v>
      </c>
      <c r="KI142" s="44">
        <f>IF(K$4=0,0,求节点(K$4:K$9,$B$4:$B$9,求节点(其他调用!$L$4:$L$42,其他调用!$M$4:$M$42,其他调用!$AI143)))</f>
        <v>0</v>
      </c>
      <c r="KJ142" s="44">
        <f>IF(L$4=0,0,求节点(L$4:L$9,$B$4:$B$9,求节点(其他调用!$L$4:$L$42,其他调用!$M$4:$M$42,其他调用!$AI143)))</f>
        <v>0</v>
      </c>
      <c r="KK142" s="44">
        <f>IF(M$4=0,0,求节点(M$4:M$9,$B$4:$B$9,求节点(其他调用!$L$4:$L$42,其他调用!$M$4:$M$42,其他调用!$AI143)))</f>
        <v>0</v>
      </c>
      <c r="KL142" s="44">
        <f>IF(N$4=0,0,求节点(N$4:N$9,$B$4:$B$9,求节点(其他调用!$L$4:$L$42,其他调用!$M$4:$M$42,其他调用!$AI143)))</f>
        <v>0</v>
      </c>
      <c r="KM142" s="44">
        <f>IF(O$4=0,0,求节点(O$4:O$9,$B$4:$B$9,求节点(其他调用!$L$4:$L$42,其他调用!$M$4:$M$42,其他调用!$AI143)))</f>
        <v>0</v>
      </c>
      <c r="KN142" s="44">
        <f>IF(P$4=0,0,求节点(P$4:P$9,$B$4:$B$9,求节点(其他调用!$L$4:$L$42,其他调用!$M$4:$M$42,其他调用!$AI143)))</f>
        <v>0</v>
      </c>
      <c r="KO142" s="44">
        <f>IF(Q$4=0,0,求节点(Q$4:Q$9,$B$4:$B$9,求节点(其他调用!$L$4:$L$42,其他调用!$M$4:$M$42,其他调用!$AI143)))</f>
        <v>0</v>
      </c>
      <c r="KP142" s="44">
        <f>IF(R$4=0,0,求节点(R$4:R$9,$B$4:$B$9,求节点(其他调用!$L$4:$L$42,其他调用!$M$4:$M$42,其他调用!$AI143)))</f>
        <v>0</v>
      </c>
      <c r="KQ142" s="44">
        <f>IF(S$4=0,0,求节点(S$4:S$9,$B$4:$B$9,求节点(其他调用!$L$4:$L$42,其他调用!$M$4:$M$42,其他调用!$AI143)))</f>
        <v>6</v>
      </c>
      <c r="KR142" s="44">
        <f>IF(T$4=0,0,求节点(T$4:T$9,$B$4:$B$9,求节点(其他调用!$L$4:$L$42,其他调用!$M$4:$M$42,其他调用!$AI143)))</f>
        <v>6</v>
      </c>
      <c r="KS142" s="44">
        <f>IF(U$4=0,0,求节点(U$4:U$9,$B$4:$B$9,求节点(其他调用!$L$4:$L$42,其他调用!$M$4:$M$42,其他调用!$AI143)))</f>
        <v>6</v>
      </c>
      <c r="KT142" s="44">
        <f>IF(V$4=0,0,求节点(V$4:V$9,$B$4:$B$9,求节点(其他调用!$L$4:$L$42,其他调用!$M$4:$M$42,其他调用!$AI143)))</f>
        <v>0</v>
      </c>
      <c r="KU142" s="44">
        <f>IF(W$4=0,0,求节点(W$4:W$9,$B$4:$B$9,求节点(其他调用!$L$4:$L$42,其他调用!$M$4:$M$42,其他调用!$AI143)))</f>
        <v>6</v>
      </c>
      <c r="KV142" s="44">
        <f>IF(X$4=0,0,求节点(X$4:X$9,$B$4:$B$9,求节点(其他调用!$L$4:$L$42,其他调用!$M$4:$M$42,其他调用!$AI143)))</f>
        <v>6</v>
      </c>
      <c r="KW142" s="44">
        <f>IF(Y$4=0,0,求节点(Y$4:Y$9,$B$4:$B$9,求节点(其他调用!$L$4:$L$42,其他调用!$M$4:$M$42,其他调用!$AI143)))</f>
        <v>6</v>
      </c>
      <c r="KX142" s="44">
        <f>IF(Z$4=0,0,求节点(Z$4:Z$9,$B$4:$B$9,求节点(其他调用!$L$4:$L$42,其他调用!$M$4:$M$42,其他调用!$AI143)))</f>
        <v>0</v>
      </c>
      <c r="KY142" s="44">
        <f>IF(AA$4=0,0,求节点(AA$4:AA$9,$B$4:$B$9,求节点(其他调用!$L$4:$L$42,其他调用!$M$4:$M$42,其他调用!$AI143)))</f>
        <v>6</v>
      </c>
      <c r="KZ142" s="44">
        <f>IF(AB$4=0,0,求节点(AB$4:AB$9,$B$4:$B$9,求节点(其他调用!$L$4:$L$42,其他调用!$M$4:$M$42,其他调用!$AI143)))</f>
        <v>6</v>
      </c>
      <c r="LA142" s="44">
        <f>IF(AC$4=0,0,求节点(AC$4:AC$9,$B$4:$B$9,求节点(其他调用!$L$4:$L$42,其他调用!$M$4:$M$42,其他调用!$AI143)))</f>
        <v>6</v>
      </c>
      <c r="LB142" s="44">
        <f>IF(AD$4=0,0,求节点(AD$4:AD$9,$B$4:$B$9,求节点(其他调用!$L$4:$L$42,其他调用!$M$4:$M$42,其他调用!$AI143)))</f>
        <v>6</v>
      </c>
      <c r="LC142" s="44">
        <f>IF(AE$4=0,0,求节点(AE$4:AE$9,$B$4:$B$9,求节点(其他调用!$L$4:$L$42,其他调用!$M$4:$M$42,其他调用!$AI143)))</f>
        <v>6</v>
      </c>
      <c r="LD142" s="44">
        <f>IF(AF$4=0,0,求节点(AF$4:AF$9,$B$4:$B$9,求节点(其他调用!$L$4:$L$42,其他调用!$M$4:$M$42,其他调用!$AI143)))</f>
        <v>6</v>
      </c>
      <c r="LE142" s="44">
        <f>IF(AG$4=0,0,求节点(AG$4:AG$9,$B$4:$B$9,求节点(其他调用!$L$4:$L$42,其他调用!$M$4:$M$42,其他调用!$AI143)))</f>
        <v>6</v>
      </c>
      <c r="LF142" s="44">
        <f>IF(AH$4=0,0,求节点(AH$4:AH$9,$B$4:$B$9,求节点(其他调用!$L$4:$L$42,其他调用!$M$4:$M$42,其他调用!$AI143)))</f>
        <v>6</v>
      </c>
      <c r="LG142" s="44">
        <f>IF(AI$4=0,0,求节点(AI$4:AI$9,$B$4:$B$9,求节点(其他调用!$L$4:$L$42,其他调用!$M$4:$M$42,其他调用!$AI143)))</f>
        <v>6</v>
      </c>
      <c r="LH142" s="44">
        <f>IF(AJ$4=0,0,求节点(AJ$4:AJ$9,$B$4:$B$9,求节点(其他调用!$L$4:$L$42,其他调用!$M$4:$M$42,其他调用!$AI143)))</f>
        <v>6</v>
      </c>
      <c r="LI142" s="44">
        <f>IF(AK$4=0,0,求节点(AK$4:AK$9,$B$4:$B$9,求节点(其他调用!$L$4:$L$42,其他调用!$M$4:$M$42,其他调用!$AI143)))</f>
        <v>6</v>
      </c>
      <c r="LJ142" s="44">
        <f>IF(AL$4=0,0,求节点(AL$4:AL$9,$B$4:$B$9,求节点(其他调用!$L$4:$L$42,其他调用!$M$4:$M$42,其他调用!$AI143)))</f>
        <v>6</v>
      </c>
      <c r="LK142" s="44">
        <f>IF(AM$4=0,0,求节点(AM$4:AM$9,$B$4:$B$9,求节点(其他调用!$L$4:$L$42,其他调用!$M$4:$M$42,其他调用!$AI143)))</f>
        <v>6</v>
      </c>
      <c r="LL142" s="44">
        <f>IF(AN$4=0,0,求节点(AN$4:AN$9,$B$4:$B$9,求节点(其他调用!$L$4:$L$42,其他调用!$M$4:$M$42,其他调用!$AI143)))</f>
        <v>6</v>
      </c>
      <c r="LM142" s="44">
        <f>IF(AO$4=0,0,求节点(AO$4:AO$9,$B$4:$B$9,求节点(其他调用!$L$4:$L$42,其他调用!$M$4:$M$42,其他调用!$AI143)))</f>
        <v>6</v>
      </c>
      <c r="LN142" s="44">
        <f>IF(AP$4=0,0,求节点(AP$4:AP$9,$B$4:$B$9,求节点(其他调用!$L$4:$L$42,其他调用!$M$4:$M$42,其他调用!$AI143)))</f>
        <v>6</v>
      </c>
      <c r="LO142" s="44">
        <f>IF(AQ$4=0,0,求节点(AQ$4:AQ$9,$B$4:$B$9,求节点(其他调用!$L$4:$L$42,其他调用!$M$4:$M$42,其他调用!$AI143)))</f>
        <v>6</v>
      </c>
      <c r="LP142" s="44">
        <f>IF(AR$4=0,0,求节点(AR$4:AR$9,$B$4:$B$9,求节点(其他调用!$L$4:$L$42,其他调用!$M$4:$M$42,其他调用!$AI143)))</f>
        <v>6</v>
      </c>
      <c r="LQ142" s="44">
        <f>IF(AS$4=0,0,求节点(AS$4:AS$9,$B$4:$B$9,求节点(其他调用!$L$4:$L$42,其他调用!$M$4:$M$42,其他调用!$AI143)))</f>
        <v>6</v>
      </c>
      <c r="LR142" s="44">
        <f>IF(AT$4=0,0,求节点(AT$4:AT$9,$B$4:$B$9,求节点(其他调用!$L$4:$L$42,其他调用!$M$4:$M$42,其他调用!$AI143)))</f>
        <v>6</v>
      </c>
      <c r="LS142" s="44">
        <f>IF(AU$4=0,0,求节点(AU$4:AU$9,$B$4:$B$9,求节点(其他调用!$L$4:$L$42,其他调用!$M$4:$M$42,其他调用!$AI143)))</f>
        <v>6</v>
      </c>
      <c r="LT142" s="44">
        <f>IF(AV$4=0,0,求节点(AV$4:AV$9,$B$4:$B$9,求节点(其他调用!$L$4:$L$42,其他调用!$M$4:$M$42,其他调用!$AI143)))</f>
        <v>6</v>
      </c>
      <c r="LU142" s="44">
        <f>IF(AW$4=0,0,求节点(AW$4:AW$9,$B$4:$B$9,求节点(其他调用!$L$4:$L$42,其他调用!$M$4:$M$42,其他调用!$AI143)))</f>
        <v>6</v>
      </c>
      <c r="LV142" s="44">
        <f>IF(AX$4=0,0,求节点(AX$4:AX$9,$B$4:$B$9,求节点(其他调用!$L$4:$L$42,其他调用!$M$4:$M$42,其他调用!$AI143)))</f>
        <v>6</v>
      </c>
      <c r="LW142" s="44">
        <f>IF(AY$4=0,0,求节点(AY$4:AY$9,$B$4:$B$9,求节点(其他调用!$L$4:$L$42,其他调用!$M$4:$M$42,其他调用!$AI143)))</f>
        <v>6</v>
      </c>
      <c r="LX142" s="44">
        <f>IF(AZ$4=0,0,求节点(AZ$4:AZ$9,$B$4:$B$9,求节点(其他调用!$L$4:$L$42,其他调用!$M$4:$M$42,其他调用!$AI143)))</f>
        <v>6</v>
      </c>
      <c r="LZ142" s="44">
        <v>139</v>
      </c>
      <c r="MA142" s="44">
        <f>IF(C$23=0,0,求节点(C$23:C$28,$B$23:$B$28,求节点(其他调用!$Y$4:$Y$20,其他调用!$Z$4:$Z$20,$LZ142)))</f>
        <v>0</v>
      </c>
      <c r="MB142" s="44">
        <f>IF(D$23=0,0,求节点(D$23:D$28,$B$23:$B$28,求节点(其他调用!$Y$4:$Y$20,其他调用!$Z$4:$Z$20,$LZ142)))</f>
        <v>0</v>
      </c>
      <c r="MC142" s="44">
        <f>IF(E$23=0,0,求节点(E$23:E$28,$B$23:$B$28,求节点(其他调用!$Y$4:$Y$20,其他调用!$Z$4:$Z$20,$LZ142)))</f>
        <v>0</v>
      </c>
      <c r="MD142" s="44">
        <f>IF(F$23=0,0,求节点(F$23:F$28,$B$23:$B$28,求节点(其他调用!$Y$4:$Y$20,其他调用!$Z$4:$Z$20,$LZ142)))</f>
        <v>0</v>
      </c>
      <c r="ME142" s="44">
        <f>IF(G$23=0,0,求节点(G$23:G$28,$B$23:$B$28,求节点(其他调用!$Y$4:$Y$20,其他调用!$Z$4:$Z$20,$LZ142)))</f>
        <v>0</v>
      </c>
      <c r="MF142" s="44">
        <f>IF(H$23=0,0,求节点(H$23:H$28,$B$23:$B$28,求节点(其他调用!$Y$4:$Y$20,其他调用!$Z$4:$Z$20,$LZ142)))</f>
        <v>0</v>
      </c>
      <c r="MG142" s="44">
        <f>IF(I$23=0,0,求节点(I$23:I$28,$B$23:$B$28,求节点(其他调用!$Y$4:$Y$20,其他调用!$Z$4:$Z$20,$LZ142)))</f>
        <v>0</v>
      </c>
      <c r="MH142" s="44">
        <f>IF(J$23=0,0,求节点(J$23:J$28,$B$23:$B$28,求节点(其他调用!$Y$4:$Y$20,其他调用!$Z$4:$Z$20,$LZ142)))</f>
        <v>0</v>
      </c>
      <c r="MI142" s="44">
        <f>IF(K$23=0,0,求节点(K$23:K$28,$B$23:$B$28,求节点(其他调用!$Y$4:$Y$20,其他调用!$Z$4:$Z$20,$LZ142)))</f>
        <v>0</v>
      </c>
      <c r="MJ142" s="44">
        <f>IF(L$23=0,0,求节点(L$23:L$28,$B$23:$B$28,求节点(其他调用!$Y$4:$Y$20,其他调用!$Z$4:$Z$20,$LZ142)))</f>
        <v>0</v>
      </c>
      <c r="MK142" s="44">
        <f>IF(M$23=0,0,求节点(M$23:M$28,$B$23:$B$28,求节点(其他调用!$Y$4:$Y$20,其他调用!$Z$4:$Z$20,$LZ142)))</f>
        <v>0</v>
      </c>
      <c r="ML142" s="44">
        <f>IF(N$23=0,0,求节点(N$23:N$28,$B$23:$B$28,求节点(其他调用!$Y$4:$Y$20,其他调用!$Z$4:$Z$20,$LZ142)))</f>
        <v>0</v>
      </c>
      <c r="MM142" s="44">
        <f>IF(O$23=0,0,求节点(O$23:O$28,$B$23:$B$28,求节点(其他调用!$Y$4:$Y$20,其他调用!$Z$4:$Z$20,$LZ142)))</f>
        <v>0</v>
      </c>
      <c r="MN142" s="44">
        <f>IF(P$23=0,0,求节点(P$23:P$28,$B$23:$B$28,求节点(其他调用!$Y$4:$Y$20,其他调用!$Z$4:$Z$20,$LZ142)))</f>
        <v>0</v>
      </c>
      <c r="MO142" s="44">
        <f>IF(Q$23=0,0,求节点(Q$23:Q$28,$B$23:$B$28,求节点(其他调用!$Y$4:$Y$20,其他调用!$Z$4:$Z$20,$LZ142)))</f>
        <v>0</v>
      </c>
      <c r="MP142" s="44">
        <f>IF(R$23=0,0,求节点(R$23:R$28,$B$23:$B$28,求节点(其他调用!$Y$4:$Y$20,其他调用!$Z$4:$Z$20,$LZ142)))</f>
        <v>0</v>
      </c>
      <c r="MQ142" s="44">
        <f>IF(S$23=0,0,求节点(S$23:S$28,$B$23:$B$28,求节点(其他调用!$Y$4:$Y$20,其他调用!$Z$4:$Z$20,$LZ142)))</f>
        <v>0</v>
      </c>
      <c r="MR142" s="44">
        <f>IF(T$23=0,0,求节点(T$23:T$28,$B$23:$B$28,求节点(其他调用!$Y$4:$Y$20,其他调用!$Z$4:$Z$20,$LZ142)))</f>
        <v>0</v>
      </c>
      <c r="MS142" s="44">
        <f>IF(U$23=0,0,求节点(U$23:U$28,$B$23:$B$28,求节点(其他调用!$Y$4:$Y$20,其他调用!$Z$4:$Z$20,$LZ142)))</f>
        <v>0</v>
      </c>
      <c r="MT142" s="44">
        <f>IF(V$23=0,0,求节点(V$23:V$28,$B$23:$B$28,求节点(其他调用!$Y$4:$Y$20,其他调用!$Z$4:$Z$20,$LZ142)))</f>
        <v>0</v>
      </c>
      <c r="MW142" s="44">
        <v>139</v>
      </c>
      <c r="MX142" s="44">
        <f>IF(C$4=0,0,求节点(C$4:C$9,$B$4:$B$9,求节点(其他调用!$O$4:$O$42,其他调用!$P$4:$P$42,其他调用!$AJ143)))</f>
        <v>6</v>
      </c>
      <c r="MY142" s="44">
        <f>IF(D$4=0,0,求节点(D$4:D$9,$B$4:$B$9,求节点(其他调用!$O$4:$O$42,其他调用!$P$4:$P$42,其他调用!$AJ143)))</f>
        <v>6</v>
      </c>
      <c r="MZ142" s="44">
        <f>IF(E$4=0,0,求节点(E$4:E$9,$B$4:$B$9,求节点(其他调用!$O$4:$O$42,其他调用!$P$4:$P$42,其他调用!$AJ143)))</f>
        <v>6</v>
      </c>
      <c r="NA142" s="44">
        <f>IF(F$4=0,0,求节点(F$4:F$9,$B$4:$B$9,求节点(其他调用!$O$4:$O$42,其他调用!$P$4:$P$42,其他调用!$AJ143)))</f>
        <v>0</v>
      </c>
      <c r="NB142" s="44">
        <f>IF(G$4=0,0,求节点(G$4:G$9,$B$4:$B$9,求节点(其他调用!$O$4:$O$42,其他调用!$P$4:$P$42,其他调用!$AJ143)))</f>
        <v>0</v>
      </c>
      <c r="NC142" s="44">
        <f>IF(H$4=0,0,求节点(H$4:H$9,$B$4:$B$9,求节点(其他调用!$O$4:$O$42,其他调用!$P$4:$P$42,其他调用!$AJ143)))</f>
        <v>0</v>
      </c>
      <c r="ND142" s="44">
        <f>IF(I$4=0,0,求节点(I$4:I$9,$B$4:$B$9,求节点(其他调用!$O$4:$O$42,其他调用!$P$4:$P$42,其他调用!$AJ143)))</f>
        <v>0</v>
      </c>
      <c r="NE142" s="44">
        <f>IF(J$4=0,0,求节点(J$4:J$9,$B$4:$B$9,求节点(其他调用!$O$4:$O$42,其他调用!$P$4:$P$42,其他调用!$AJ143)))</f>
        <v>0</v>
      </c>
      <c r="NF142" s="44">
        <f>IF(K$4=0,0,求节点(K$4:K$9,$B$4:$B$9,求节点(其他调用!$O$4:$O$42,其他调用!$P$4:$P$42,其他调用!$AJ143)))</f>
        <v>0</v>
      </c>
      <c r="NG142" s="44">
        <f>IF(L$4=0,0,求节点(L$4:L$9,$B$4:$B$9,求节点(其他调用!$O$4:$O$42,其他调用!$P$4:$P$42,其他调用!$AJ143)))</f>
        <v>0</v>
      </c>
      <c r="NH142" s="44">
        <f>IF(M$4=0,0,求节点(M$4:M$9,$B$4:$B$9,求节点(其他调用!$O$4:$O$42,其他调用!$P$4:$P$42,其他调用!$AJ143)))</f>
        <v>0</v>
      </c>
      <c r="NI142" s="44">
        <f>IF(N$4=0,0,求节点(N$4:N$9,$B$4:$B$9,求节点(其他调用!$O$4:$O$42,其他调用!$P$4:$P$42,其他调用!$AJ143)))</f>
        <v>0</v>
      </c>
      <c r="NJ142" s="44">
        <f>IF(O$4=0,0,求节点(O$4:O$9,$B$4:$B$9,求节点(其他调用!$O$4:$O$42,其他调用!$P$4:$P$42,其他调用!$AJ143)))</f>
        <v>0</v>
      </c>
      <c r="NK142" s="44">
        <f>IF(P$4=0,0,求节点(P$4:P$9,$B$4:$B$9,求节点(其他调用!$O$4:$O$42,其他调用!$P$4:$P$42,其他调用!$AJ143)))</f>
        <v>0</v>
      </c>
      <c r="NL142" s="44">
        <f>IF(Q$4=0,0,求节点(Q$4:Q$9,$B$4:$B$9,求节点(其他调用!$O$4:$O$42,其他调用!$P$4:$P$42,其他调用!$AJ143)))</f>
        <v>0</v>
      </c>
      <c r="NM142" s="44">
        <f>IF(R$4=0,0,求节点(R$4:R$9,$B$4:$B$9,求节点(其他调用!$O$4:$O$42,其他调用!$P$4:$P$42,其他调用!$AJ143)))</f>
        <v>0</v>
      </c>
      <c r="NN142" s="44">
        <f>IF(S$4=0,0,求节点(S$4:S$9,$B$4:$B$9,求节点(其他调用!$O$4:$O$42,其他调用!$P$4:$P$42,其他调用!$AJ143)))</f>
        <v>6</v>
      </c>
      <c r="NO142" s="44">
        <f>IF(T$4=0,0,求节点(T$4:T$9,$B$4:$B$9,求节点(其他调用!$O$4:$O$42,其他调用!$P$4:$P$42,其他调用!$AJ143)))</f>
        <v>6</v>
      </c>
      <c r="NP142" s="44">
        <f>IF(U$4=0,0,求节点(U$4:U$9,$B$4:$B$9,求节点(其他调用!$O$4:$O$42,其他调用!$P$4:$P$42,其他调用!$AJ143)))</f>
        <v>6</v>
      </c>
      <c r="NQ142" s="44">
        <f>IF(V$4=0,0,求节点(V$4:V$9,$B$4:$B$9,求节点(其他调用!$O$4:$O$42,其他调用!$P$4:$P$42,其他调用!$AJ143)))</f>
        <v>0</v>
      </c>
      <c r="NR142" s="44">
        <f>IF(W$4=0,0,求节点(W$4:W$9,$B$4:$B$9,求节点(其他调用!$O$4:$O$42,其他调用!$P$4:$P$42,其他调用!$AJ143)))</f>
        <v>6</v>
      </c>
      <c r="NS142" s="44">
        <f>IF(X$4=0,0,求节点(X$4:X$9,$B$4:$B$9,求节点(其他调用!$O$4:$O$42,其他调用!$P$4:$P$42,其他调用!$AJ143)))</f>
        <v>6</v>
      </c>
      <c r="NT142" s="44">
        <f>IF(Y$4=0,0,求节点(Y$4:Y$9,$B$4:$B$9,求节点(其他调用!$O$4:$O$42,其他调用!$P$4:$P$42,其他调用!$AJ143)))</f>
        <v>6</v>
      </c>
      <c r="NU142" s="44">
        <f>IF(Z$4=0,0,求节点(Z$4:Z$9,$B$4:$B$9,求节点(其他调用!$O$4:$O$42,其他调用!$P$4:$P$42,其他调用!$AJ143)))</f>
        <v>0</v>
      </c>
      <c r="NV142" s="44">
        <f>IF(AA$4=0,0,求节点(AA$4:AA$9,$B$4:$B$9,求节点(其他调用!$O$4:$O$42,其他调用!$P$4:$P$42,其他调用!$AJ143)))</f>
        <v>6</v>
      </c>
      <c r="NW142" s="44">
        <f>IF(AB$4=0,0,求节点(AB$4:AB$9,$B$4:$B$9,求节点(其他调用!$O$4:$O$42,其他调用!$P$4:$P$42,其他调用!$AJ143)))</f>
        <v>6</v>
      </c>
      <c r="NX142" s="44">
        <f>IF(AC$4=0,0,求节点(AC$4:AC$9,$B$4:$B$9,求节点(其他调用!$O$4:$O$42,其他调用!$P$4:$P$42,其他调用!$AJ143)))</f>
        <v>6</v>
      </c>
      <c r="NY142" s="44">
        <f>IF(AD$4=0,0,求节点(AD$4:AD$9,$B$4:$B$9,求节点(其他调用!$O$4:$O$42,其他调用!$P$4:$P$42,其他调用!$AJ143)))</f>
        <v>6</v>
      </c>
      <c r="NZ142" s="44">
        <f>IF(AE$4=0,0,求节点(AE$4:AE$9,$B$4:$B$9,求节点(其他调用!$O$4:$O$42,其他调用!$P$4:$P$42,其他调用!$AJ143)))</f>
        <v>6</v>
      </c>
      <c r="OA142" s="44">
        <f>IF(AF$4=0,0,求节点(AF$4:AF$9,$B$4:$B$9,求节点(其他调用!$O$4:$O$42,其他调用!$P$4:$P$42,其他调用!$AJ143)))</f>
        <v>6</v>
      </c>
      <c r="OB142" s="44">
        <f>IF(AG$4=0,0,求节点(AG$4:AG$9,$B$4:$B$9,求节点(其他调用!$O$4:$O$42,其他调用!$P$4:$P$42,其他调用!$AJ143)))</f>
        <v>6</v>
      </c>
      <c r="OC142" s="44">
        <f>IF(AH$4=0,0,求节点(AH$4:AH$9,$B$4:$B$9,求节点(其他调用!$O$4:$O$42,其他调用!$P$4:$P$42,其他调用!$AJ143)))</f>
        <v>6</v>
      </c>
      <c r="OD142" s="44">
        <f>IF(AI$4=0,0,求节点(AI$4:AI$9,$B$4:$B$9,求节点(其他调用!$O$4:$O$42,其他调用!$P$4:$P$42,其他调用!$AJ143)))</f>
        <v>6</v>
      </c>
      <c r="OE142" s="44">
        <f>IF(AJ$4=0,0,求节点(AJ$4:AJ$9,$B$4:$B$9,求节点(其他调用!$O$4:$O$42,其他调用!$P$4:$P$42,其他调用!$AJ143)))</f>
        <v>6</v>
      </c>
      <c r="OF142" s="44">
        <f>IF(AK$4=0,0,求节点(AK$4:AK$9,$B$4:$B$9,求节点(其他调用!$O$4:$O$42,其他调用!$P$4:$P$42,其他调用!$AJ143)))</f>
        <v>6</v>
      </c>
      <c r="OG142" s="44">
        <f>IF(AL$4=0,0,求节点(AL$4:AL$9,$B$4:$B$9,求节点(其他调用!$O$4:$O$42,其他调用!$P$4:$P$42,其他调用!$AJ143)))</f>
        <v>6</v>
      </c>
      <c r="OH142" s="44">
        <f>IF(AM$4=0,0,求节点(AM$4:AM$9,$B$4:$B$9,求节点(其他调用!$O$4:$O$42,其他调用!$P$4:$P$42,其他调用!$AJ143)))</f>
        <v>6</v>
      </c>
      <c r="OI142" s="44">
        <f>IF(AN$4=0,0,求节点(AN$4:AN$9,$B$4:$B$9,求节点(其他调用!$O$4:$O$42,其他调用!$P$4:$P$42,其他调用!$AJ143)))</f>
        <v>6</v>
      </c>
      <c r="OJ142" s="44">
        <f>IF(AO$4=0,0,求节点(AO$4:AO$9,$B$4:$B$9,求节点(其他调用!$O$4:$O$42,其他调用!$P$4:$P$42,其他调用!$AJ143)))</f>
        <v>6</v>
      </c>
      <c r="OK142" s="44">
        <f>IF(AP$4=0,0,求节点(AP$4:AP$9,$B$4:$B$9,求节点(其他调用!$O$4:$O$42,其他调用!$P$4:$P$42,其他调用!$AJ143)))</f>
        <v>6</v>
      </c>
      <c r="OL142" s="44">
        <f>IF(AQ$4=0,0,求节点(AQ$4:AQ$9,$B$4:$B$9,求节点(其他调用!$O$4:$O$42,其他调用!$P$4:$P$42,其他调用!$AJ143)))</f>
        <v>6</v>
      </c>
      <c r="OM142" s="44">
        <f>IF(AR$4=0,0,求节点(AR$4:AR$9,$B$4:$B$9,求节点(其他调用!$O$4:$O$42,其他调用!$P$4:$P$42,其他调用!$AJ143)))</f>
        <v>6</v>
      </c>
      <c r="ON142" s="44">
        <f>IF(AS$4=0,0,求节点(AS$4:AS$9,$B$4:$B$9,求节点(其他调用!$O$4:$O$42,其他调用!$P$4:$P$42,其他调用!$AJ143)))</f>
        <v>6</v>
      </c>
      <c r="OO142" s="44">
        <f>IF(AT$4=0,0,求节点(AT$4:AT$9,$B$4:$B$9,求节点(其他调用!$O$4:$O$42,其他调用!$P$4:$P$42,其他调用!$AJ143)))</f>
        <v>6</v>
      </c>
      <c r="OP142" s="44">
        <f>IF(AU$4=0,0,求节点(AU$4:AU$9,$B$4:$B$9,求节点(其他调用!$O$4:$O$42,其他调用!$P$4:$P$42,其他调用!$AJ143)))</f>
        <v>6</v>
      </c>
      <c r="OQ142" s="44">
        <f>IF(AV$4=0,0,求节点(AV$4:AV$9,$B$4:$B$9,求节点(其他调用!$O$4:$O$42,其他调用!$P$4:$P$42,其他调用!$AJ143)))</f>
        <v>6</v>
      </c>
      <c r="OR142" s="44">
        <f>IF(AW$4=0,0,求节点(AW$4:AW$9,$B$4:$B$9,求节点(其他调用!$O$4:$O$42,其他调用!$P$4:$P$42,其他调用!$AJ143)))</f>
        <v>6</v>
      </c>
      <c r="OS142" s="44">
        <f>IF(AX$4=0,0,求节点(AX$4:AX$9,$B$4:$B$9,求节点(其他调用!$O$4:$O$42,其他调用!$P$4:$P$42,其他调用!$AJ143)))</f>
        <v>6</v>
      </c>
      <c r="OT142" s="44">
        <f>IF(AY$4=0,0,求节点(AY$4:AY$9,$B$4:$B$9,求节点(其他调用!$O$4:$O$42,其他调用!$P$4:$P$42,其他调用!$AJ143)))</f>
        <v>6</v>
      </c>
      <c r="OU142" s="44">
        <f>IF(AZ$4=0,0,求节点(AZ$4:AZ$9,$B$4:$B$9,求节点(其他调用!$O$4:$O$42,其他调用!$P$4:$P$42,其他调用!$AJ143)))</f>
        <v>6</v>
      </c>
      <c r="OW142" s="44">
        <v>139</v>
      </c>
      <c r="OX142" s="44">
        <f>IF(C$23=0,0,求节点(C$23:C$28,$B$23:$B$28,求节点(其他调用!$AA$4:$AA$20,其他调用!$AB$4:$AB$20,$OW142)))</f>
        <v>0</v>
      </c>
      <c r="OY142" s="44">
        <f>IF(D$23=0,0,求节点(D$23:D$28,$B$23:$B$28,求节点(其他调用!$AA$4:$AA$20,其他调用!$AB$4:$AB$20,$OW142)))</f>
        <v>0</v>
      </c>
      <c r="OZ142" s="44">
        <f>IF(E$23=0,0,求节点(E$23:E$28,$B$23:$B$28,求节点(其他调用!$AA$4:$AA$20,其他调用!$AB$4:$AB$20,$OW142)))</f>
        <v>0</v>
      </c>
      <c r="PA142" s="44">
        <f>IF(F$23=0,0,求节点(F$23:F$28,$B$23:$B$28,求节点(其他调用!$AA$4:$AA$20,其他调用!$AB$4:$AB$20,$OW142)))</f>
        <v>7.6994262446787864E-3</v>
      </c>
      <c r="PB142" s="44">
        <f>IF(G$23=0,0,求节点(G$23:G$28,$B$23:$B$28,求节点(其他调用!$AA$4:$AA$20,其他调用!$AB$4:$AB$20,$OW142)))</f>
        <v>1.1549139367018291E-2</v>
      </c>
      <c r="PC142" s="44">
        <f>IF(H$23=0,0,求节点(H$23:H$28,$B$23:$B$28,求节点(其他调用!$AA$4:$AA$20,其他调用!$AB$4:$AB$20,$OW142)))</f>
        <v>1.1549139367018291E-2</v>
      </c>
      <c r="PD142" s="44">
        <f>IF(I$23=0,0,求节点(I$23:I$28,$B$23:$B$28,求节点(其他调用!$AA$4:$AA$20,其他调用!$AB$4:$AB$20,$OW142)))</f>
        <v>1.7498696010633807E-2</v>
      </c>
      <c r="PE142" s="44">
        <f>IF(J$23=0,0,求节点(J$23:J$28,$B$23:$B$28,求节点(其他调用!$AA$4:$AA$20,其他调用!$AB$4:$AB$20,$OW142)))</f>
        <v>0</v>
      </c>
      <c r="PF142" s="44">
        <f>IF(K$23=0,0,求节点(K$23:K$28,$B$23:$B$28,求节点(其他调用!$AA$4:$AA$20,其他调用!$AB$4:$AB$20,$OW142)))</f>
        <v>1.1549139367018291E-2</v>
      </c>
      <c r="PG142" s="44">
        <f>IF(L$23=0,0,求节点(L$23:L$28,$B$23:$B$28,求节点(其他调用!$AA$4:$AA$20,其他调用!$AB$4:$AB$20,$OW142)))</f>
        <v>0</v>
      </c>
      <c r="PH142" s="44">
        <f>IF(M$23=0,0,求节点(M$23:M$28,$B$23:$B$28,求节点(其他调用!$AA$4:$AA$20,其他调用!$AB$4:$AB$20,$OW142)))</f>
        <v>0</v>
      </c>
      <c r="PI142" s="44">
        <f>IF(N$23=0,0,求节点(N$23:N$28,$B$23:$B$28,求节点(其他调用!$AA$4:$AA$20,其他调用!$AB$4:$AB$20,$OW142)))</f>
        <v>0</v>
      </c>
      <c r="PJ142" s="44">
        <f>IF(O$23=0,0,求节点(O$23:O$28,$B$23:$B$28,求节点(其他调用!$AA$4:$AA$20,其他调用!$AB$4:$AB$20,$OW142)))</f>
        <v>0</v>
      </c>
      <c r="PK142" s="44">
        <f>IF(P$23=0,0,求节点(P$23:P$28,$B$23:$B$28,求节点(其他调用!$AA$4:$AA$20,其他调用!$AB$4:$AB$20,$OW142)))</f>
        <v>0</v>
      </c>
      <c r="PL142" s="44">
        <f>IF(Q$23=0,0,求节点(Q$23:Q$28,$B$23:$B$28,求节点(其他调用!$AA$4:$AA$20,其他调用!$AB$4:$AB$20,$OW142)))</f>
        <v>0</v>
      </c>
      <c r="PM142" s="44">
        <f>IF(R$23=0,0,求节点(R$23:R$28,$B$23:$B$28,求节点(其他调用!$AA$4:$AA$20,其他调用!$AB$4:$AB$20,$OW142)))</f>
        <v>0</v>
      </c>
      <c r="PN142" s="44">
        <f>IF(S$23=0,0,求节点(S$23:S$28,$B$23:$B$28,求节点(其他调用!$AA$4:$AA$20,其他调用!$AB$4:$AB$20,$OW142)))</f>
        <v>0</v>
      </c>
      <c r="PO142" s="44">
        <f>IF(T$23=0,0,求节点(T$23:T$28,$B$23:$B$28,求节点(其他调用!$AA$4:$AA$20,其他调用!$AB$4:$AB$20,$OW142)))</f>
        <v>0</v>
      </c>
      <c r="PP142" s="44">
        <f>IF(U$23=0,0,求节点(U$23:U$28,$B$23:$B$28,求节点(其他调用!$AA$4:$AA$20,其他调用!$AB$4:$AB$20,$OW142)))</f>
        <v>0</v>
      </c>
      <c r="PQ142" s="44">
        <f>IF(V$23=0,0,求节点(V$23:V$28,$B$23:$B$28,求节点(其他调用!$AA$4:$AA$20,其他调用!$AB$4:$AB$20,$OW142)))</f>
        <v>0</v>
      </c>
    </row>
    <row r="143" spans="61:433" x14ac:dyDescent="0.2">
      <c r="BI143" s="44">
        <v>140</v>
      </c>
      <c r="BJ143" s="44">
        <f>IF(C$4=0,0,求节点(C$4:C$9,$B$4:$B$9,求节点(其他调用!$C$4:$C$42,其他调用!$D$4:$D$42,其他调用!$AF144)))</f>
        <v>6</v>
      </c>
      <c r="BK143" s="44">
        <f>IF(D$4=0,0,求节点(D$4:D$9,$B$4:$B$9,求节点(其他调用!$C$4:$C$42,其他调用!$D$4:$D$42,其他调用!$AF144)))</f>
        <v>6</v>
      </c>
      <c r="BL143" s="44">
        <f>IF(E$4=0,0,求节点(E$4:E$9,$B$4:$B$9,求节点(其他调用!$C$4:$C$42,其他调用!$D$4:$D$42,其他调用!$AF144)))</f>
        <v>6</v>
      </c>
      <c r="BM143" s="44">
        <f>IF(F$4=0,0,求节点(F$4:F$9,$B$4:$B$9,求节点(其他调用!$C$4:$C$42,其他调用!$D$4:$D$42,其他调用!$AF144)))</f>
        <v>0</v>
      </c>
      <c r="BN143" s="44">
        <f>IF(G$4=0,0,求节点(G$4:G$9,$B$4:$B$9,求节点(其他调用!$C$4:$C$42,其他调用!$D$4:$D$42,其他调用!$AF144)))</f>
        <v>0</v>
      </c>
      <c r="BO143" s="44">
        <f>IF(H$4=0,0,求节点(H$4:H$9,$B$4:$B$9,求节点(其他调用!$C$4:$C$42,其他调用!$D$4:$D$42,其他调用!$AF144)))</f>
        <v>0</v>
      </c>
      <c r="BP143" s="44">
        <f>IF(I$4=0,0,求节点(I$4:I$9,$B$4:$B$9,求节点(其他调用!$C$4:$C$42,其他调用!$D$4:$D$42,其他调用!$AF144)))</f>
        <v>0</v>
      </c>
      <c r="BQ143" s="44">
        <f>IF(J$4=0,0,求节点(J$4:J$9,$B$4:$B$9,求节点(其他调用!$C$4:$C$42,其他调用!$D$4:$D$42,其他调用!$AF144)))</f>
        <v>0</v>
      </c>
      <c r="BR143" s="44">
        <f>IF(K$4=0,0,求节点(K$4:K$9,$B$4:$B$9,求节点(其他调用!$C$4:$C$42,其他调用!$D$4:$D$42,其他调用!$AF144)))</f>
        <v>0</v>
      </c>
      <c r="BS143" s="44">
        <f>IF(L$4=0,0,求节点(L$4:L$9,$B$4:$B$9,求节点(其他调用!$C$4:$C$42,其他调用!$D$4:$D$42,其他调用!$AF144)))</f>
        <v>0</v>
      </c>
      <c r="BT143" s="44">
        <f>IF(M$4=0,0,求节点(M$4:M$9,$B$4:$B$9,求节点(其他调用!$C$4:$C$42,其他调用!$D$4:$D$42,其他调用!$AF144)))</f>
        <v>0</v>
      </c>
      <c r="BU143" s="44">
        <f>IF(N$4=0,0,求节点(N$4:N$9,$B$4:$B$9,求节点(其他调用!$C$4:$C$42,其他调用!$D$4:$D$42,其他调用!$AF144)))</f>
        <v>0</v>
      </c>
      <c r="BV143" s="44">
        <f>IF(O$4=0,0,求节点(O$4:O$9,$B$4:$B$9,求节点(其他调用!$C$4:$C$42,其他调用!$D$4:$D$42,其他调用!$AF144)))</f>
        <v>0</v>
      </c>
      <c r="BW143" s="44">
        <f>IF(P$4=0,0,求节点(P$4:P$9,$B$4:$B$9,求节点(其他调用!$C$4:$C$42,其他调用!$D$4:$D$42,其他调用!$AF144)))</f>
        <v>0</v>
      </c>
      <c r="BX143" s="44">
        <f>IF(Q$4=0,0,求节点(Q$4:Q$9,$B$4:$B$9,求节点(其他调用!$C$4:$C$42,其他调用!$D$4:$D$42,其他调用!$AF144)))</f>
        <v>0</v>
      </c>
      <c r="BY143" s="44">
        <f>IF(R$4=0,0,求节点(R$4:R$9,$B$4:$B$9,求节点(其他调用!$C$4:$C$42,其他调用!$D$4:$D$42,其他调用!$AF144)))</f>
        <v>0</v>
      </c>
      <c r="BZ143" s="44">
        <f>IF(S$4=0,0,求节点(S$4:S$9,$B$4:$B$9,求节点(其他调用!$C$4:$C$42,其他调用!$D$4:$D$42,其他调用!$AF144)))</f>
        <v>6</v>
      </c>
      <c r="CA143" s="44">
        <f>IF(T$4=0,0,求节点(T$4:T$9,$B$4:$B$9,求节点(其他调用!$C$4:$C$42,其他调用!$D$4:$D$42,其他调用!$AF144)))</f>
        <v>6</v>
      </c>
      <c r="CB143" s="44">
        <f>IF(U$4=0,0,求节点(U$4:U$9,$B$4:$B$9,求节点(其他调用!$C$4:$C$42,其他调用!$D$4:$D$42,其他调用!$AF144)))</f>
        <v>6</v>
      </c>
      <c r="CC143" s="44">
        <f>IF(V$4=0,0,求节点(V$4:V$9,$B$4:$B$9,求节点(其他调用!$C$4:$C$42,其他调用!$D$4:$D$42,其他调用!$AF144)))</f>
        <v>0</v>
      </c>
      <c r="CD143" s="44">
        <f>IF(W$4=0,0,求节点(W$4:W$9,$B$4:$B$9,求节点(其他调用!$C$4:$C$42,其他调用!$D$4:$D$42,其他调用!$AF144)))</f>
        <v>6</v>
      </c>
      <c r="CE143" s="44">
        <f>IF(X$4=0,0,求节点(X$4:X$9,$B$4:$B$9,求节点(其他调用!$C$4:$C$42,其他调用!$D$4:$D$42,其他调用!$AF144)))</f>
        <v>6</v>
      </c>
      <c r="CF143" s="44">
        <f>IF(Y$4=0,0,求节点(Y$4:Y$9,$B$4:$B$9,求节点(其他调用!$C$4:$C$42,其他调用!$D$4:$D$42,其他调用!$AF144)))</f>
        <v>6</v>
      </c>
      <c r="CG143" s="44">
        <f>IF(Z$4=0,0,求节点(Z$4:Z$9,$B$4:$B$9,求节点(其他调用!$C$4:$C$42,其他调用!$D$4:$D$42,其他调用!$AF144)))</f>
        <v>0</v>
      </c>
      <c r="CH143" s="44">
        <f>IF(AA$4=0,0,求节点(AA$4:AA$9,$B$4:$B$9,求节点(其他调用!$C$4:$C$42,其他调用!$D$4:$D$42,其他调用!$AF144)))</f>
        <v>6</v>
      </c>
      <c r="CI143" s="44">
        <f>IF(AB$4=0,0,求节点(AB$4:AB$9,$B$4:$B$9,求节点(其他调用!$C$4:$C$42,其他调用!$D$4:$D$42,其他调用!$AF144)))</f>
        <v>6</v>
      </c>
      <c r="CJ143" s="44">
        <f>IF(AC$4=0,0,求节点(AC$4:AC$9,$B$4:$B$9,求节点(其他调用!$C$4:$C$42,其他调用!$D$4:$D$42,其他调用!$AF144)))</f>
        <v>6</v>
      </c>
      <c r="CK143" s="44">
        <f>IF(AD$4=0,0,求节点(AD$4:AD$9,$B$4:$B$9,求节点(其他调用!$C$4:$C$42,其他调用!$D$4:$D$42,其他调用!$AF144)))</f>
        <v>6</v>
      </c>
      <c r="CL143" s="44">
        <f>IF(AE$4=0,0,求节点(AE$4:AE$9,$B$4:$B$9,求节点(其他调用!$C$4:$C$42,其他调用!$D$4:$D$42,其他调用!$AF144)))</f>
        <v>6</v>
      </c>
      <c r="CM143" s="44">
        <f>IF(AF$4=0,0,求节点(AF$4:AF$9,$B$4:$B$9,求节点(其他调用!$C$4:$C$42,其他调用!$D$4:$D$42,其他调用!$AF144)))</f>
        <v>6</v>
      </c>
      <c r="CN143" s="44">
        <f>IF(AG$4=0,0,求节点(AG$4:AG$9,$B$4:$B$9,求节点(其他调用!$C$4:$C$42,其他调用!$D$4:$D$42,其他调用!$AF144)))</f>
        <v>6</v>
      </c>
      <c r="CO143" s="44">
        <f>IF(AH$4=0,0,求节点(AH$4:AH$9,$B$4:$B$9,求节点(其他调用!$C$4:$C$42,其他调用!$D$4:$D$42,其他调用!$AF144)))</f>
        <v>6</v>
      </c>
      <c r="CP143" s="44">
        <f>IF(AI$4=0,0,求节点(AI$4:AI$9,$B$4:$B$9,求节点(其他调用!$C$4:$C$42,其他调用!$D$4:$D$42,其他调用!$AF144)))</f>
        <v>6</v>
      </c>
      <c r="CQ143" s="44">
        <f>IF(AJ$4=0,0,求节点(AJ$4:AJ$9,$B$4:$B$9,求节点(其他调用!$C$4:$C$42,其他调用!$D$4:$D$42,其他调用!$AF144)))</f>
        <v>6</v>
      </c>
      <c r="CR143" s="44">
        <f>IF(AK$4=0,0,求节点(AK$4:AK$9,$B$4:$B$9,求节点(其他调用!$C$4:$C$42,其他调用!$D$4:$D$42,其他调用!$AF144)))</f>
        <v>6</v>
      </c>
      <c r="CS143" s="44">
        <f>IF(AL$4=0,0,求节点(AL$4:AL$9,$B$4:$B$9,求节点(其他调用!$C$4:$C$42,其他调用!$D$4:$D$42,其他调用!$AF144)))</f>
        <v>6</v>
      </c>
      <c r="CT143" s="44">
        <f>IF(AM$4=0,0,求节点(AM$4:AM$9,$B$4:$B$9,求节点(其他调用!$C$4:$C$42,其他调用!$D$4:$D$42,其他调用!$AF144)))</f>
        <v>6</v>
      </c>
      <c r="CU143" s="44">
        <f>IF(AN$4=0,0,求节点(AN$4:AN$9,$B$4:$B$9,求节点(其他调用!$C$4:$C$42,其他调用!$D$4:$D$42,其他调用!$AF144)))</f>
        <v>6</v>
      </c>
      <c r="CV143" s="44">
        <f>IF(AO$4=0,0,求节点(AO$4:AO$9,$B$4:$B$9,求节点(其他调用!$C$4:$C$42,其他调用!$D$4:$D$42,其他调用!$AF144)))</f>
        <v>6</v>
      </c>
      <c r="CW143" s="44">
        <f>IF(AP$4=0,0,求节点(AP$4:AP$9,$B$4:$B$9,求节点(其他调用!$C$4:$C$42,其他调用!$D$4:$D$42,其他调用!$AF144)))</f>
        <v>6</v>
      </c>
      <c r="CX143" s="44">
        <f>IF(AQ$4=0,0,求节点(AQ$4:AQ$9,$B$4:$B$9,求节点(其他调用!$C$4:$C$42,其他调用!$D$4:$D$42,其他调用!$AF144)))</f>
        <v>6</v>
      </c>
      <c r="CY143" s="44">
        <f>IF(AR$4=0,0,求节点(AR$4:AR$9,$B$4:$B$9,求节点(其他调用!$C$4:$C$42,其他调用!$D$4:$D$42,其他调用!$AF144)))</f>
        <v>6</v>
      </c>
      <c r="CZ143" s="44">
        <f>IF(AS$4=0,0,求节点(AS$4:AS$9,$B$4:$B$9,求节点(其他调用!$C$4:$C$42,其他调用!$D$4:$D$42,其他调用!$AF144)))</f>
        <v>6</v>
      </c>
      <c r="DA143" s="44">
        <f>IF(AT$4=0,0,求节点(AT$4:AT$9,$B$4:$B$9,求节点(其他调用!$C$4:$C$42,其他调用!$D$4:$D$42,其他调用!$AF144)))</f>
        <v>6</v>
      </c>
      <c r="DB143" s="44">
        <f>IF(AU$4=0,0,求节点(AU$4:AU$9,$B$4:$B$9,求节点(其他调用!$C$4:$C$42,其他调用!$D$4:$D$42,其他调用!$AF144)))</f>
        <v>6</v>
      </c>
      <c r="DC143" s="44">
        <f>IF(AV$4=0,0,求节点(AV$4:AV$9,$B$4:$B$9,求节点(其他调用!$C$4:$C$42,其他调用!$D$4:$D$42,其他调用!$AF144)))</f>
        <v>6</v>
      </c>
      <c r="DD143" s="44">
        <f>IF(AW$4=0,0,求节点(AW$4:AW$9,$B$4:$B$9,求节点(其他调用!$C$4:$C$42,其他调用!$D$4:$D$42,其他调用!$AF144)))</f>
        <v>6</v>
      </c>
      <c r="DE143" s="44">
        <f>IF(AX$4=0,0,求节点(AX$4:AX$9,$B$4:$B$9,求节点(其他调用!$C$4:$C$42,其他调用!$D$4:$D$42,其他调用!$AF144)))</f>
        <v>6</v>
      </c>
      <c r="DF143" s="44">
        <f>IF(AY$4=0,0,求节点(AY$4:AY$9,$B$4:$B$9,求节点(其他调用!$C$4:$C$42,其他调用!$D$4:$D$42,其他调用!$AF144)))</f>
        <v>6</v>
      </c>
      <c r="DG143" s="44">
        <f>IF(AZ$4=0,0,求节点(AZ$4:AZ$9,$B$4:$B$9,求节点(其他调用!$C$4:$C$42,其他调用!$D$4:$D$42,其他调用!$AF144)))</f>
        <v>6</v>
      </c>
      <c r="DI143" s="44">
        <v>140</v>
      </c>
      <c r="DJ143" s="44">
        <f>IF(C$23=0,0,求节点(C$23:C$28,$B$23:$B$28,求节点(其他调用!$S$4:$S$20,其他调用!$T$4:$T$20,$DI143)))</f>
        <v>0</v>
      </c>
      <c r="DK143" s="44">
        <f>IF(D$23=0,0,求节点(D$23:D$28,$B$23:$B$28,求节点(其他调用!$S$4:$S$20,其他调用!$T$4:$T$20,$DI143)))</f>
        <v>0</v>
      </c>
      <c r="DL143" s="44">
        <f>IF(E$23=0,0,求节点(E$23:E$28,$B$23:$B$28,求节点(其他调用!$S$4:$S$20,其他调用!$T$4:$T$20,$DI143)))</f>
        <v>0</v>
      </c>
      <c r="DM143" s="44">
        <f>IF(F$23=0,0,求节点(F$23:F$28,$B$23:$B$28,求节点(其他调用!$S$4:$S$20,其他调用!$T$4:$T$20,$DI143)))</f>
        <v>7.1917717670078041E-3</v>
      </c>
      <c r="DN143" s="44">
        <f>IF(G$23=0,0,求节点(G$23:G$28,$B$23:$B$28,求节点(其他调用!$S$4:$S$20,其他调用!$T$4:$T$20,$DI143)))</f>
        <v>1.0787657650511595E-2</v>
      </c>
      <c r="DO143" s="44">
        <f>IF(H$23=0,0,求节点(H$23:H$28,$B$23:$B$28,求节点(其他调用!$S$4:$S$20,其他调用!$T$4:$T$20,$DI143)))</f>
        <v>1.0787657650511595E-2</v>
      </c>
      <c r="DP143" s="44">
        <f>IF(I$23=0,0,求节点(I$23:I$28,$B$23:$B$28,求节点(其他调用!$S$4:$S$20,其他调用!$T$4:$T$20,$DI143)))</f>
        <v>1.6344935834108454E-2</v>
      </c>
      <c r="DQ143" s="44">
        <f>IF(J$23=0,0,求节点(J$23:J$28,$B$23:$B$28,求节点(其他调用!$S$4:$S$20,其他调用!$T$4:$T$20,$DI143)))</f>
        <v>0</v>
      </c>
      <c r="DR143" s="44">
        <f>IF(K$23=0,0,求节点(K$23:K$28,$B$23:$B$28,求节点(其他调用!$S$4:$S$20,其他调用!$T$4:$T$20,$DI143)))</f>
        <v>1.0787657650511595E-2</v>
      </c>
      <c r="DS143" s="44">
        <f>IF(L$23=0,0,求节点(L$23:L$28,$B$23:$B$28,求节点(其他调用!$S$4:$S$20,其他调用!$T$4:$T$20,$DI143)))</f>
        <v>0</v>
      </c>
      <c r="DT143" s="44">
        <f>IF(M$23=0,0,求节点(M$23:M$28,$B$23:$B$28,求节点(其他调用!$S$4:$S$20,其他调用!$T$4:$T$20,$DI143)))</f>
        <v>0</v>
      </c>
      <c r="DU143" s="44">
        <f>IF(N$23=0,0,求节点(N$23:N$28,$B$23:$B$28,求节点(其他调用!$S$4:$S$20,其他调用!$T$4:$T$20,$DI143)))</f>
        <v>0</v>
      </c>
      <c r="DV143" s="44">
        <f>IF(O$23=0,0,求节点(O$23:O$28,$B$23:$B$28,求节点(其他调用!$S$4:$S$20,其他调用!$T$4:$T$20,$DI143)))</f>
        <v>0</v>
      </c>
      <c r="DW143" s="44">
        <f>IF(P$23=0,0,求节点(P$23:P$28,$B$23:$B$28,求节点(其他调用!$S$4:$S$20,其他调用!$T$4:$T$20,$DI143)))</f>
        <v>0</v>
      </c>
      <c r="DX143" s="44">
        <f>IF(Q$23=0,0,求节点(Q$23:Q$28,$B$23:$B$28,求节点(其他调用!$S$4:$S$20,其他调用!$T$4:$T$20,$DI143)))</f>
        <v>0</v>
      </c>
      <c r="DY143" s="44">
        <f>IF(R$23=0,0,求节点(R$23:R$28,$B$23:$B$28,求节点(其他调用!$S$4:$S$20,其他调用!$T$4:$T$20,$DI143)))</f>
        <v>0</v>
      </c>
      <c r="DZ143" s="44">
        <f>IF(S$23=0,0,求节点(S$23:S$28,$B$23:$B$28,求节点(其他调用!$S$4:$S$20,其他调用!$T$4:$T$20,$DI143)))</f>
        <v>0</v>
      </c>
      <c r="EA143" s="44">
        <f>IF(T$23=0,0,求节点(T$23:T$28,$B$23:$B$28,求节点(其他调用!$S$4:$S$20,其他调用!$T$4:$T$20,$DI143)))</f>
        <v>0</v>
      </c>
      <c r="EB143" s="44">
        <f>IF(U$23=0,0,求节点(U$23:U$28,$B$23:$B$28,求节点(其他调用!$S$4:$S$20,其他调用!$T$4:$T$20,$DI143)))</f>
        <v>0</v>
      </c>
      <c r="EC143" s="44">
        <f>IF(V$23=0,0,求节点(V$23:V$28,$B$23:$B$28,求节点(其他调用!$S$4:$S$20,其他调用!$T$4:$T$20,$DI143)))</f>
        <v>0</v>
      </c>
      <c r="EF143" s="44">
        <v>140</v>
      </c>
      <c r="EG143" s="44">
        <f>IF(C$4=0,0,求节点(C$4:C$9,$B$4:$B$9,求节点(其他调用!$F$4:$F$42,其他调用!$G$4:$G$42,其他调用!$AG144)))</f>
        <v>6</v>
      </c>
      <c r="EH143" s="44">
        <f>IF(D$4=0,0,求节点(D$4:D$9,$B$4:$B$9,求节点(其他调用!$F$4:$F$42,其他调用!$G$4:$G$42,其他调用!$AG144)))</f>
        <v>6</v>
      </c>
      <c r="EI143" s="44">
        <f>IF(E$4=0,0,求节点(E$4:E$9,$B$4:$B$9,求节点(其他调用!$F$4:$F$42,其他调用!$G$4:$G$42,其他调用!$AG144)))</f>
        <v>6</v>
      </c>
      <c r="EJ143" s="44">
        <f>IF(F$4=0,0,求节点(F$4:F$9,$B$4:$B$9,求节点(其他调用!$F$4:$F$42,其他调用!$G$4:$G$42,其他调用!$AG144)))</f>
        <v>0</v>
      </c>
      <c r="EK143" s="44">
        <f>IF(G$4=0,0,求节点(G$4:G$9,$B$4:$B$9,求节点(其他调用!$F$4:$F$42,其他调用!$G$4:$G$42,其他调用!$AG144)))</f>
        <v>0</v>
      </c>
      <c r="EL143" s="44">
        <f>IF(H$4=0,0,求节点(H$4:H$9,$B$4:$B$9,求节点(其他调用!$F$4:$F$42,其他调用!$G$4:$G$42,其他调用!$AG144)))</f>
        <v>0</v>
      </c>
      <c r="EM143" s="44">
        <f>IF(I$4=0,0,求节点(I$4:I$9,$B$4:$B$9,求节点(其他调用!$F$4:$F$42,其他调用!$G$4:$G$42,其他调用!$AG144)))</f>
        <v>0</v>
      </c>
      <c r="EN143" s="44">
        <f>IF(J$4=0,0,求节点(J$4:J$9,$B$4:$B$9,求节点(其他调用!$F$4:$F$42,其他调用!$G$4:$G$42,其他调用!$AG144)))</f>
        <v>0</v>
      </c>
      <c r="EO143" s="44">
        <f>IF(K$4=0,0,求节点(K$4:K$9,$B$4:$B$9,求节点(其他调用!$F$4:$F$42,其他调用!$G$4:$G$42,其他调用!$AG144)))</f>
        <v>0</v>
      </c>
      <c r="EP143" s="44">
        <f>IF(L$4=0,0,求节点(L$4:L$9,$B$4:$B$9,求节点(其他调用!$F$4:$F$42,其他调用!$G$4:$G$42,其他调用!$AG144)))</f>
        <v>0</v>
      </c>
      <c r="EQ143" s="44">
        <f>IF(M$4=0,0,求节点(M$4:M$9,$B$4:$B$9,求节点(其他调用!$F$4:$F$42,其他调用!$G$4:$G$42,其他调用!$AG144)))</f>
        <v>0</v>
      </c>
      <c r="ER143" s="44">
        <f>IF(N$4=0,0,求节点(N$4:N$9,$B$4:$B$9,求节点(其他调用!$F$4:$F$42,其他调用!$G$4:$G$42,其他调用!$AG144)))</f>
        <v>0</v>
      </c>
      <c r="ES143" s="44">
        <f>IF(O$4=0,0,求节点(O$4:O$9,$B$4:$B$9,求节点(其他调用!$F$4:$F$42,其他调用!$G$4:$G$42,其他调用!$AG144)))</f>
        <v>0</v>
      </c>
      <c r="ET143" s="44">
        <f>IF(P$4=0,0,求节点(P$4:P$9,$B$4:$B$9,求节点(其他调用!$F$4:$F$42,其他调用!$G$4:$G$42,其他调用!$AG144)))</f>
        <v>0</v>
      </c>
      <c r="EU143" s="44">
        <f>IF(Q$4=0,0,求节点(Q$4:Q$9,$B$4:$B$9,求节点(其他调用!$F$4:$F$42,其他调用!$G$4:$G$42,其他调用!$AG144)))</f>
        <v>0</v>
      </c>
      <c r="EV143" s="44">
        <f>IF(R$4=0,0,求节点(R$4:R$9,$B$4:$B$9,求节点(其他调用!$F$4:$F$42,其他调用!$G$4:$G$42,其他调用!$AG144)))</f>
        <v>0</v>
      </c>
      <c r="EW143" s="44">
        <f>IF(S$4=0,0,求节点(S$4:S$9,$B$4:$B$9,求节点(其他调用!$F$4:$F$42,其他调用!$G$4:$G$42,其他调用!$AG144)))</f>
        <v>6</v>
      </c>
      <c r="EX143" s="44">
        <f>IF(T$4=0,0,求节点(T$4:T$9,$B$4:$B$9,求节点(其他调用!$F$4:$F$42,其他调用!$G$4:$G$42,其他调用!$AG144)))</f>
        <v>6</v>
      </c>
      <c r="EY143" s="44">
        <f>IF(U$4=0,0,求节点(U$4:U$9,$B$4:$B$9,求节点(其他调用!$F$4:$F$42,其他调用!$G$4:$G$42,其他调用!$AG144)))</f>
        <v>6</v>
      </c>
      <c r="EZ143" s="44">
        <f>IF(V$4=0,0,求节点(V$4:V$9,$B$4:$B$9,求节点(其他调用!$F$4:$F$42,其他调用!$G$4:$G$42,其他调用!$AG144)))</f>
        <v>0</v>
      </c>
      <c r="FA143" s="44">
        <f>IF(W$4=0,0,求节点(W$4:W$9,$B$4:$B$9,求节点(其他调用!$F$4:$F$42,其他调用!$G$4:$G$42,其他调用!$AG144)))</f>
        <v>6</v>
      </c>
      <c r="FB143" s="44">
        <f>IF(X$4=0,0,求节点(X$4:X$9,$B$4:$B$9,求节点(其他调用!$F$4:$F$42,其他调用!$G$4:$G$42,其他调用!$AG144)))</f>
        <v>6</v>
      </c>
      <c r="FC143" s="44">
        <f>IF(Y$4=0,0,求节点(Y$4:Y$9,$B$4:$B$9,求节点(其他调用!$F$4:$F$42,其他调用!$G$4:$G$42,其他调用!$AG144)))</f>
        <v>6</v>
      </c>
      <c r="FD143" s="44">
        <f>IF(Z$4=0,0,求节点(Z$4:Z$9,$B$4:$B$9,求节点(其他调用!$F$4:$F$42,其他调用!$G$4:$G$42,其他调用!$AG144)))</f>
        <v>0</v>
      </c>
      <c r="FE143" s="44">
        <f>IF(AA$4=0,0,求节点(AA$4:AA$9,$B$4:$B$9,求节点(其他调用!$F$4:$F$42,其他调用!$G$4:$G$42,其他调用!$AG144)))</f>
        <v>6</v>
      </c>
      <c r="FF143" s="44">
        <f>IF(AB$4=0,0,求节点(AB$4:AB$9,$B$4:$B$9,求节点(其他调用!$F$4:$F$42,其他调用!$G$4:$G$42,其他调用!$AG144)))</f>
        <v>6</v>
      </c>
      <c r="FG143" s="44">
        <f>IF(AC$4=0,0,求节点(AC$4:AC$9,$B$4:$B$9,求节点(其他调用!$F$4:$F$42,其他调用!$G$4:$G$42,其他调用!$AG144)))</f>
        <v>6</v>
      </c>
      <c r="FH143" s="44">
        <f>IF(AD$4=0,0,求节点(AD$4:AD$9,$B$4:$B$9,求节点(其他调用!$F$4:$F$42,其他调用!$G$4:$G$42,其他调用!$AG144)))</f>
        <v>6</v>
      </c>
      <c r="FI143" s="44">
        <f>IF(AE$4=0,0,求节点(AE$4:AE$9,$B$4:$B$9,求节点(其他调用!$F$4:$F$42,其他调用!$G$4:$G$42,其他调用!$AG144)))</f>
        <v>6</v>
      </c>
      <c r="FJ143" s="44">
        <f>IF(AF$4=0,0,求节点(AF$4:AF$9,$B$4:$B$9,求节点(其他调用!$F$4:$F$42,其他调用!$G$4:$G$42,其他调用!$AG144)))</f>
        <v>6</v>
      </c>
      <c r="FK143" s="44">
        <f>IF(AG$4=0,0,求节点(AG$4:AG$9,$B$4:$B$9,求节点(其他调用!$F$4:$F$42,其他调用!$G$4:$G$42,其他调用!$AG144)))</f>
        <v>6</v>
      </c>
      <c r="FL143" s="44">
        <f>IF(AH$4=0,0,求节点(AH$4:AH$9,$B$4:$B$9,求节点(其他调用!$F$4:$F$42,其他调用!$G$4:$G$42,其他调用!$AG144)))</f>
        <v>6</v>
      </c>
      <c r="FM143" s="44">
        <f>IF(AI$4=0,0,求节点(AI$4:AI$9,$B$4:$B$9,求节点(其他调用!$F$4:$F$42,其他调用!$G$4:$G$42,其他调用!$AG144)))</f>
        <v>6</v>
      </c>
      <c r="FN143" s="44">
        <f>IF(AJ$4=0,0,求节点(AJ$4:AJ$9,$B$4:$B$9,求节点(其他调用!$F$4:$F$42,其他调用!$G$4:$G$42,其他调用!$AG144)))</f>
        <v>6</v>
      </c>
      <c r="FO143" s="44">
        <f>IF(AK$4=0,0,求节点(AK$4:AK$9,$B$4:$B$9,求节点(其他调用!$F$4:$F$42,其他调用!$G$4:$G$42,其他调用!$AG144)))</f>
        <v>6</v>
      </c>
      <c r="FP143" s="44">
        <f>IF(AL$4=0,0,求节点(AL$4:AL$9,$B$4:$B$9,求节点(其他调用!$F$4:$F$42,其他调用!$G$4:$G$42,其他调用!$AG144)))</f>
        <v>6</v>
      </c>
      <c r="FQ143" s="44">
        <f>IF(AM$4=0,0,求节点(AM$4:AM$9,$B$4:$B$9,求节点(其他调用!$F$4:$F$42,其他调用!$G$4:$G$42,其他调用!$AG144)))</f>
        <v>6</v>
      </c>
      <c r="FR143" s="44">
        <f>IF(AN$4=0,0,求节点(AN$4:AN$9,$B$4:$B$9,求节点(其他调用!$F$4:$F$42,其他调用!$G$4:$G$42,其他调用!$AG144)))</f>
        <v>6</v>
      </c>
      <c r="FS143" s="44">
        <f>IF(AO$4=0,0,求节点(AO$4:AO$9,$B$4:$B$9,求节点(其他调用!$F$4:$F$42,其他调用!$G$4:$G$42,其他调用!$AG144)))</f>
        <v>6</v>
      </c>
      <c r="FT143" s="44">
        <f>IF(AP$4=0,0,求节点(AP$4:AP$9,$B$4:$B$9,求节点(其他调用!$F$4:$F$42,其他调用!$G$4:$G$42,其他调用!$AG144)))</f>
        <v>6</v>
      </c>
      <c r="FU143" s="44">
        <f>IF(AQ$4=0,0,求节点(AQ$4:AQ$9,$B$4:$B$9,求节点(其他调用!$F$4:$F$42,其他调用!$G$4:$G$42,其他调用!$AG144)))</f>
        <v>6</v>
      </c>
      <c r="FV143" s="44">
        <f>IF(AR$4=0,0,求节点(AR$4:AR$9,$B$4:$B$9,求节点(其他调用!$F$4:$F$42,其他调用!$G$4:$G$42,其他调用!$AG144)))</f>
        <v>6</v>
      </c>
      <c r="FW143" s="44">
        <f>IF(AS$4=0,0,求节点(AS$4:AS$9,$B$4:$B$9,求节点(其他调用!$F$4:$F$42,其他调用!$G$4:$G$42,其他调用!$AG144)))</f>
        <v>6</v>
      </c>
      <c r="FX143" s="44">
        <f>IF(AT$4=0,0,求节点(AT$4:AT$9,$B$4:$B$9,求节点(其他调用!$F$4:$F$42,其他调用!$G$4:$G$42,其他调用!$AG144)))</f>
        <v>6</v>
      </c>
      <c r="FY143" s="44">
        <f>IF(AU$4=0,0,求节点(AU$4:AU$9,$B$4:$B$9,求节点(其他调用!$F$4:$F$42,其他调用!$G$4:$G$42,其他调用!$AG144)))</f>
        <v>6</v>
      </c>
      <c r="FZ143" s="44">
        <f>IF(AV$4=0,0,求节点(AV$4:AV$9,$B$4:$B$9,求节点(其他调用!$F$4:$F$42,其他调用!$G$4:$G$42,其他调用!$AG144)))</f>
        <v>6</v>
      </c>
      <c r="GA143" s="44">
        <f>IF(AW$4=0,0,求节点(AW$4:AW$9,$B$4:$B$9,求节点(其他调用!$F$4:$F$42,其他调用!$G$4:$G$42,其他调用!$AG144)))</f>
        <v>6</v>
      </c>
      <c r="GB143" s="44">
        <f>IF(AX$4=0,0,求节点(AX$4:AX$9,$B$4:$B$9,求节点(其他调用!$F$4:$F$42,其他调用!$G$4:$G$42,其他调用!$AG144)))</f>
        <v>6</v>
      </c>
      <c r="GC143" s="44">
        <f>IF(AY$4=0,0,求节点(AY$4:AY$9,$B$4:$B$9,求节点(其他调用!$F$4:$F$42,其他调用!$G$4:$G$42,其他调用!$AG144)))</f>
        <v>6</v>
      </c>
      <c r="GD143" s="44">
        <f>IF(AZ$4=0,0,求节点(AZ$4:AZ$9,$B$4:$B$9,求节点(其他调用!$F$4:$F$42,其他调用!$G$4:$G$42,其他调用!$AG144)))</f>
        <v>6</v>
      </c>
      <c r="GF143" s="44">
        <v>140</v>
      </c>
      <c r="GG143" s="44">
        <f>IF(C$23=0,0,求节点(C$23:C$28,$B$23:$B$28,求节点(其他调用!$U$4:$U$20,其他调用!$V$4:$V$20,$GF143)))</f>
        <v>0</v>
      </c>
      <c r="GH143" s="44">
        <f>IF(D$23=0,0,求节点(D$23:D$28,$B$23:$B$28,求节点(其他调用!$U$4:$U$20,其他调用!$V$4:$V$20,$GF143)))</f>
        <v>0</v>
      </c>
      <c r="GI143" s="44">
        <f>IF(E$23=0,0,求节点(E$23:E$28,$B$23:$B$28,求节点(其他调用!$U$4:$U$20,其他调用!$V$4:$V$20,$GF143)))</f>
        <v>0</v>
      </c>
      <c r="GJ143" s="44">
        <f>IF(F$23=0,0,求节点(F$23:F$28,$B$23:$B$28,求节点(其他调用!$U$4:$U$20,其他调用!$V$4:$V$20,$GF143)))</f>
        <v>0</v>
      </c>
      <c r="GK143" s="44">
        <f>IF(G$23=0,0,求节点(G$23:G$28,$B$23:$B$28,求节点(其他调用!$U$4:$U$20,其他调用!$V$4:$V$20,$GF143)))</f>
        <v>0</v>
      </c>
      <c r="GL143" s="44">
        <f>IF(H$23=0,0,求节点(H$23:H$28,$B$23:$B$28,求节点(其他调用!$U$4:$U$20,其他调用!$V$4:$V$20,$GF143)))</f>
        <v>0</v>
      </c>
      <c r="GM143" s="44">
        <f>IF(I$23=0,0,求节点(I$23:I$28,$B$23:$B$28,求节点(其他调用!$U$4:$U$20,其他调用!$V$4:$V$20,$GF143)))</f>
        <v>0</v>
      </c>
      <c r="GN143" s="44">
        <f>IF(J$23=0,0,求节点(J$23:J$28,$B$23:$B$28,求节点(其他调用!$U$4:$U$20,其他调用!$V$4:$V$20,$GF143)))</f>
        <v>0</v>
      </c>
      <c r="GO143" s="44">
        <f>IF(K$23=0,0,求节点(K$23:K$28,$B$23:$B$28,求节点(其他调用!$U$4:$U$20,其他调用!$V$4:$V$20,$GF143)))</f>
        <v>0</v>
      </c>
      <c r="GP143" s="44">
        <f>IF(L$23=0,0,求节点(L$23:L$28,$B$23:$B$28,求节点(其他调用!$U$4:$U$20,其他调用!$V$4:$V$20,$GF143)))</f>
        <v>0</v>
      </c>
      <c r="GQ143" s="44">
        <f>IF(M$23=0,0,求节点(M$23:M$28,$B$23:$B$28,求节点(其他调用!$U$4:$U$20,其他调用!$V$4:$V$20,$GF143)))</f>
        <v>0</v>
      </c>
      <c r="GR143" s="44">
        <f>IF(N$23=0,0,求节点(N$23:N$28,$B$23:$B$28,求节点(其他调用!$U$4:$U$20,其他调用!$V$4:$V$20,$GF143)))</f>
        <v>0</v>
      </c>
      <c r="GS143" s="44">
        <f>IF(O$23=0,0,求节点(O$23:O$28,$B$23:$B$28,求节点(其他调用!$U$4:$U$20,其他调用!$V$4:$V$20,$GF143)))</f>
        <v>0</v>
      </c>
      <c r="GT143" s="44">
        <f>IF(P$23=0,0,求节点(P$23:P$28,$B$23:$B$28,求节点(其他调用!$U$4:$U$20,其他调用!$V$4:$V$20,$GF143)))</f>
        <v>0</v>
      </c>
      <c r="GU143" s="44">
        <f>IF(Q$23=0,0,求节点(Q$23:Q$28,$B$23:$B$28,求节点(其他调用!$U$4:$U$20,其他调用!$V$4:$V$20,$GF143)))</f>
        <v>0</v>
      </c>
      <c r="GV143" s="44">
        <f>IF(R$23=0,0,求节点(R$23:R$28,$B$23:$B$28,求节点(其他调用!$U$4:$U$20,其他调用!$V$4:$V$20,$GF143)))</f>
        <v>0</v>
      </c>
      <c r="GW143" s="44">
        <f>IF(S$23=0,0,求节点(S$23:S$28,$B$23:$B$28,求节点(其他调用!$U$4:$U$20,其他调用!$V$4:$V$20,$GF143)))</f>
        <v>0</v>
      </c>
      <c r="GX143" s="44">
        <f>IF(T$23=0,0,求节点(T$23:T$28,$B$23:$B$28,求节点(其他调用!$U$4:$U$20,其他调用!$V$4:$V$20,$GF143)))</f>
        <v>0</v>
      </c>
      <c r="GY143" s="44">
        <f>IF(U$23=0,0,求节点(U$23:U$28,$B$23:$B$28,求节点(其他调用!$U$4:$U$20,其他调用!$V$4:$V$20,$GF143)))</f>
        <v>0</v>
      </c>
      <c r="GZ143" s="44">
        <f>IF(V$23=0,0,求节点(V$23:V$28,$B$23:$B$28,求节点(其他调用!$U$4:$U$20,其他调用!$V$4:$V$20,$GF143)))</f>
        <v>0</v>
      </c>
      <c r="HC143" s="44">
        <v>140</v>
      </c>
      <c r="HD143" s="44">
        <f>IF(C$4=0,0,求节点(C$4:C$9,$B$4:$B$9,求节点(其他调用!$I$4:$I$42,其他调用!$J$4:$J$42,其他调用!$AH144)))</f>
        <v>6</v>
      </c>
      <c r="HE143" s="44">
        <f>IF(D$4=0,0,求节点(D$4:D$9,$B$4:$B$9,求节点(其他调用!$I$4:$I$42,其他调用!$J$4:$J$42,其他调用!$AH144)))</f>
        <v>6</v>
      </c>
      <c r="HF143" s="44">
        <f>IF(E$4=0,0,求节点(E$4:E$9,$B$4:$B$9,求节点(其他调用!$I$4:$I$42,其他调用!$J$4:$J$42,其他调用!$AH144)))</f>
        <v>6</v>
      </c>
      <c r="HG143" s="44">
        <f>IF(F$4=0,0,求节点(F$4:F$9,$B$4:$B$9,求节点(其他调用!$I$4:$I$42,其他调用!$J$4:$J$42,其他调用!$AH144)))</f>
        <v>0</v>
      </c>
      <c r="HH143" s="44">
        <f>IF(G$4=0,0,求节点(G$4:G$9,$B$4:$B$9,求节点(其他调用!$I$4:$I$42,其他调用!$J$4:$J$42,其他调用!$AH144)))</f>
        <v>0</v>
      </c>
      <c r="HI143" s="44">
        <f>IF(H$4=0,0,求节点(H$4:H$9,$B$4:$B$9,求节点(其他调用!$I$4:$I$42,其他调用!$J$4:$J$42,其他调用!$AH144)))</f>
        <v>0</v>
      </c>
      <c r="HJ143" s="44">
        <f>IF(I$4=0,0,求节点(I$4:I$9,$B$4:$B$9,求节点(其他调用!$I$4:$I$42,其他调用!$J$4:$J$42,其他调用!$AH144)))</f>
        <v>0</v>
      </c>
      <c r="HK143" s="44">
        <f>IF(J$4=0,0,求节点(J$4:J$9,$B$4:$B$9,求节点(其他调用!$I$4:$I$42,其他调用!$J$4:$J$42,其他调用!$AH144)))</f>
        <v>0</v>
      </c>
      <c r="HL143" s="44">
        <f>IF(K$4=0,0,求节点(K$4:K$9,$B$4:$B$9,求节点(其他调用!$I$4:$I$42,其他调用!$J$4:$J$42,其他调用!$AH144)))</f>
        <v>0</v>
      </c>
      <c r="HM143" s="44">
        <f>IF(L$4=0,0,求节点(L$4:L$9,$B$4:$B$9,求节点(其他调用!$I$4:$I$42,其他调用!$J$4:$J$42,其他调用!$AH144)))</f>
        <v>0</v>
      </c>
      <c r="HN143" s="44">
        <f>IF(M$4=0,0,求节点(M$4:M$9,$B$4:$B$9,求节点(其他调用!$I$4:$I$42,其他调用!$J$4:$J$42,其他调用!$AH144)))</f>
        <v>0</v>
      </c>
      <c r="HO143" s="44">
        <f>IF(N$4=0,0,求节点(N$4:N$9,$B$4:$B$9,求节点(其他调用!$I$4:$I$42,其他调用!$J$4:$J$42,其他调用!$AH144)))</f>
        <v>0</v>
      </c>
      <c r="HP143" s="44">
        <f>IF(O$4=0,0,求节点(O$4:O$9,$B$4:$B$9,求节点(其他调用!$I$4:$I$42,其他调用!$J$4:$J$42,其他调用!$AH144)))</f>
        <v>0</v>
      </c>
      <c r="HQ143" s="44">
        <f>IF(P$4=0,0,求节点(P$4:P$9,$B$4:$B$9,求节点(其他调用!$I$4:$I$42,其他调用!$J$4:$J$42,其他调用!$AH144)))</f>
        <v>0</v>
      </c>
      <c r="HR143" s="44">
        <f>IF(Q$4=0,0,求节点(Q$4:Q$9,$B$4:$B$9,求节点(其他调用!$I$4:$I$42,其他调用!$J$4:$J$42,其他调用!$AH144)))</f>
        <v>0</v>
      </c>
      <c r="HS143" s="44">
        <f>IF(R$4=0,0,求节点(R$4:R$9,$B$4:$B$9,求节点(其他调用!$I$4:$I$42,其他调用!$J$4:$J$42,其他调用!$AH144)))</f>
        <v>0</v>
      </c>
      <c r="HT143" s="44">
        <f>IF(S$4=0,0,求节点(S$4:S$9,$B$4:$B$9,求节点(其他调用!$I$4:$I$42,其他调用!$J$4:$J$42,其他调用!$AH144)))</f>
        <v>6</v>
      </c>
      <c r="HU143" s="44">
        <f>IF(T$4=0,0,求节点(T$4:T$9,$B$4:$B$9,求节点(其他调用!$I$4:$I$42,其他调用!$J$4:$J$42,其他调用!$AH144)))</f>
        <v>6</v>
      </c>
      <c r="HV143" s="44">
        <f>IF(U$4=0,0,求节点(U$4:U$9,$B$4:$B$9,求节点(其他调用!$I$4:$I$42,其他调用!$J$4:$J$42,其他调用!$AH144)))</f>
        <v>6</v>
      </c>
      <c r="HW143" s="44">
        <f>IF(V$4=0,0,求节点(V$4:V$9,$B$4:$B$9,求节点(其他调用!$I$4:$I$42,其他调用!$J$4:$J$42,其他调用!$AH144)))</f>
        <v>0</v>
      </c>
      <c r="HX143" s="44">
        <f>IF(W$4=0,0,求节点(W$4:W$9,$B$4:$B$9,求节点(其他调用!$I$4:$I$42,其他调用!$J$4:$J$42,其他调用!$AH144)))</f>
        <v>6</v>
      </c>
      <c r="HY143" s="44">
        <f>IF(X$4=0,0,求节点(X$4:X$9,$B$4:$B$9,求节点(其他调用!$I$4:$I$42,其他调用!$J$4:$J$42,其他调用!$AH144)))</f>
        <v>6</v>
      </c>
      <c r="HZ143" s="44">
        <f>IF(Y$4=0,0,求节点(Y$4:Y$9,$B$4:$B$9,求节点(其他调用!$I$4:$I$42,其他调用!$J$4:$J$42,其他调用!$AH144)))</f>
        <v>6</v>
      </c>
      <c r="IA143" s="44">
        <f>IF(Z$4=0,0,求节点(Z$4:Z$9,$B$4:$B$9,求节点(其他调用!$I$4:$I$42,其他调用!$J$4:$J$42,其他调用!$AH144)))</f>
        <v>0</v>
      </c>
      <c r="IB143" s="44">
        <f>IF(AA$4=0,0,求节点(AA$4:AA$9,$B$4:$B$9,求节点(其他调用!$I$4:$I$42,其他调用!$J$4:$J$42,其他调用!$AH144)))</f>
        <v>6</v>
      </c>
      <c r="IC143" s="44">
        <f>IF(AB$4=0,0,求节点(AB$4:AB$9,$B$4:$B$9,求节点(其他调用!$I$4:$I$42,其他调用!$J$4:$J$42,其他调用!$AH144)))</f>
        <v>6</v>
      </c>
      <c r="ID143" s="44">
        <f>IF(AC$4=0,0,求节点(AC$4:AC$9,$B$4:$B$9,求节点(其他调用!$I$4:$I$42,其他调用!$J$4:$J$42,其他调用!$AH144)))</f>
        <v>6</v>
      </c>
      <c r="IE143" s="44">
        <f>IF(AD$4=0,0,求节点(AD$4:AD$9,$B$4:$B$9,求节点(其他调用!$I$4:$I$42,其他调用!$J$4:$J$42,其他调用!$AH144)))</f>
        <v>6</v>
      </c>
      <c r="IF143" s="44">
        <f>IF(AE$4=0,0,求节点(AE$4:AE$9,$B$4:$B$9,求节点(其他调用!$I$4:$I$42,其他调用!$J$4:$J$42,其他调用!$AH144)))</f>
        <v>6</v>
      </c>
      <c r="IG143" s="44">
        <f>IF(AF$4=0,0,求节点(AF$4:AF$9,$B$4:$B$9,求节点(其他调用!$I$4:$I$42,其他调用!$J$4:$J$42,其他调用!$AH144)))</f>
        <v>6</v>
      </c>
      <c r="IH143" s="44">
        <f>IF(AG$4=0,0,求节点(AG$4:AG$9,$B$4:$B$9,求节点(其他调用!$I$4:$I$42,其他调用!$J$4:$J$42,其他调用!$AH144)))</f>
        <v>6</v>
      </c>
      <c r="II143" s="44">
        <f>IF(AH$4=0,0,求节点(AH$4:AH$9,$B$4:$B$9,求节点(其他调用!$I$4:$I$42,其他调用!$J$4:$J$42,其他调用!$AH144)))</f>
        <v>6</v>
      </c>
      <c r="IJ143" s="44">
        <f>IF(AI$4=0,0,求节点(AI$4:AI$9,$B$4:$B$9,求节点(其他调用!$I$4:$I$42,其他调用!$J$4:$J$42,其他调用!$AH144)))</f>
        <v>6</v>
      </c>
      <c r="IK143" s="44">
        <f>IF(AJ$4=0,0,求节点(AJ$4:AJ$9,$B$4:$B$9,求节点(其他调用!$I$4:$I$42,其他调用!$J$4:$J$42,其他调用!$AH144)))</f>
        <v>6</v>
      </c>
      <c r="IL143" s="44">
        <f>IF(AK$4=0,0,求节点(AK$4:AK$9,$B$4:$B$9,求节点(其他调用!$I$4:$I$42,其他调用!$J$4:$J$42,其他调用!$AH144)))</f>
        <v>6</v>
      </c>
      <c r="IM143" s="44">
        <f>IF(AL$4=0,0,求节点(AL$4:AL$9,$B$4:$B$9,求节点(其他调用!$I$4:$I$42,其他调用!$J$4:$J$42,其他调用!$AH144)))</f>
        <v>6</v>
      </c>
      <c r="IN143" s="44">
        <f>IF(AM$4=0,0,求节点(AM$4:AM$9,$B$4:$B$9,求节点(其他调用!$I$4:$I$42,其他调用!$J$4:$J$42,其他调用!$AH144)))</f>
        <v>6</v>
      </c>
      <c r="IO143" s="44">
        <f>IF(AN$4=0,0,求节点(AN$4:AN$9,$B$4:$B$9,求节点(其他调用!$I$4:$I$42,其他调用!$J$4:$J$42,其他调用!$AH144)))</f>
        <v>6</v>
      </c>
      <c r="IP143" s="44">
        <f>IF(AO$4=0,0,求节点(AO$4:AO$9,$B$4:$B$9,求节点(其他调用!$I$4:$I$42,其他调用!$J$4:$J$42,其他调用!$AH144)))</f>
        <v>6</v>
      </c>
      <c r="IQ143" s="44">
        <f>IF(AP$4=0,0,求节点(AP$4:AP$9,$B$4:$B$9,求节点(其他调用!$I$4:$I$42,其他调用!$J$4:$J$42,其他调用!$AH144)))</f>
        <v>6</v>
      </c>
      <c r="IR143" s="44">
        <f>IF(AQ$4=0,0,求节点(AQ$4:AQ$9,$B$4:$B$9,求节点(其他调用!$I$4:$I$42,其他调用!$J$4:$J$42,其他调用!$AH144)))</f>
        <v>6</v>
      </c>
      <c r="IS143" s="44">
        <f>IF(AR$4=0,0,求节点(AR$4:AR$9,$B$4:$B$9,求节点(其他调用!$I$4:$I$42,其他调用!$J$4:$J$42,其他调用!$AH144)))</f>
        <v>6</v>
      </c>
      <c r="IT143" s="44">
        <f>IF(AS$4=0,0,求节点(AS$4:AS$9,$B$4:$B$9,求节点(其他调用!$I$4:$I$42,其他调用!$J$4:$J$42,其他调用!$AH144)))</f>
        <v>6</v>
      </c>
      <c r="IU143" s="44">
        <f>IF(AT$4=0,0,求节点(AT$4:AT$9,$B$4:$B$9,求节点(其他调用!$I$4:$I$42,其他调用!$J$4:$J$42,其他调用!$AH144)))</f>
        <v>6</v>
      </c>
      <c r="IV143" s="44">
        <f>IF(AU$4=0,0,求节点(AU$4:AU$9,$B$4:$B$9,求节点(其他调用!$I$4:$I$42,其他调用!$J$4:$J$42,其他调用!$AH144)))</f>
        <v>6</v>
      </c>
      <c r="IW143" s="44">
        <f>IF(AV$4=0,0,求节点(AV$4:AV$9,$B$4:$B$9,求节点(其他调用!$I$4:$I$42,其他调用!$J$4:$J$42,其他调用!$AH144)))</f>
        <v>6</v>
      </c>
      <c r="IX143" s="44">
        <f>IF(AW$4=0,0,求节点(AW$4:AW$9,$B$4:$B$9,求节点(其他调用!$I$4:$I$42,其他调用!$J$4:$J$42,其他调用!$AH144)))</f>
        <v>6</v>
      </c>
      <c r="IY143" s="44">
        <f>IF(AX$4=0,0,求节点(AX$4:AX$9,$B$4:$B$9,求节点(其他调用!$I$4:$I$42,其他调用!$J$4:$J$42,其他调用!$AH144)))</f>
        <v>6</v>
      </c>
      <c r="IZ143" s="44">
        <f>IF(AY$4=0,0,求节点(AY$4:AY$9,$B$4:$B$9,求节点(其他调用!$I$4:$I$42,其他调用!$J$4:$J$42,其他调用!$AH144)))</f>
        <v>6</v>
      </c>
      <c r="JA143" s="44">
        <f>IF(AZ$4=0,0,求节点(AZ$4:AZ$9,$B$4:$B$9,求节点(其他调用!$I$4:$I$42,其他调用!$J$4:$J$42,其他调用!$AH144)))</f>
        <v>6</v>
      </c>
      <c r="JC143" s="44">
        <v>140</v>
      </c>
      <c r="JD143" s="44">
        <f>IF(C$23=0,0,求节点(C$23:C$28,$B$23:$B$28,求节点(其他调用!$W$4:$W$20,其他调用!$X$4:$X$20,$JC143)))</f>
        <v>0</v>
      </c>
      <c r="JE143" s="44">
        <f>IF(D$23=0,0,求节点(D$23:D$28,$B$23:$B$28,求节点(其他调用!$W$4:$W$20,其他调用!$X$4:$X$20,$JC143)))</f>
        <v>0</v>
      </c>
      <c r="JF143" s="44">
        <f>IF(E$23=0,0,求节点(E$23:E$28,$B$23:$B$28,求节点(其他调用!$W$4:$W$20,其他调用!$X$4:$X$20,$JC143)))</f>
        <v>0</v>
      </c>
      <c r="JG143" s="44">
        <f>IF(F$23=0,0,求节点(F$23:F$28,$B$23:$B$28,求节点(其他调用!$W$4:$W$20,其他调用!$X$4:$X$20,$JC143)))</f>
        <v>7.1917717670078041E-3</v>
      </c>
      <c r="JH143" s="44">
        <f>IF(G$23=0,0,求节点(G$23:G$28,$B$23:$B$28,求节点(其他调用!$W$4:$W$20,其他调用!$X$4:$X$20,$JC143)))</f>
        <v>1.0787657650511595E-2</v>
      </c>
      <c r="JI143" s="44">
        <f>IF(H$23=0,0,求节点(H$23:H$28,$B$23:$B$28,求节点(其他调用!$W$4:$W$20,其他调用!$X$4:$X$20,$JC143)))</f>
        <v>1.0787657650511595E-2</v>
      </c>
      <c r="JJ143" s="44">
        <f>IF(I$23=0,0,求节点(I$23:I$28,$B$23:$B$28,求节点(其他调用!$W$4:$W$20,其他调用!$X$4:$X$20,$JC143)))</f>
        <v>1.6344935834108454E-2</v>
      </c>
      <c r="JK143" s="44">
        <f>IF(J$23=0,0,求节点(J$23:J$28,$B$23:$B$28,求节点(其他调用!$W$4:$W$20,其他调用!$X$4:$X$20,$JC143)))</f>
        <v>0</v>
      </c>
      <c r="JL143" s="44">
        <f>IF(K$23=0,0,求节点(K$23:K$28,$B$23:$B$28,求节点(其他调用!$W$4:$W$20,其他调用!$X$4:$X$20,$JC143)))</f>
        <v>1.0787657650511595E-2</v>
      </c>
      <c r="JM143" s="44">
        <f>IF(L$23=0,0,求节点(L$23:L$28,$B$23:$B$28,求节点(其他调用!$W$4:$W$20,其他调用!$X$4:$X$20,$JC143)))</f>
        <v>0</v>
      </c>
      <c r="JN143" s="44">
        <f>IF(M$23=0,0,求节点(M$23:M$28,$B$23:$B$28,求节点(其他调用!$W$4:$W$20,其他调用!$X$4:$X$20,$JC143)))</f>
        <v>0</v>
      </c>
      <c r="JO143" s="44">
        <f>IF(N$23=0,0,求节点(N$23:N$28,$B$23:$B$28,求节点(其他调用!$W$4:$W$20,其他调用!$X$4:$X$20,$JC143)))</f>
        <v>0</v>
      </c>
      <c r="JP143" s="44">
        <f>IF(O$23=0,0,求节点(O$23:O$28,$B$23:$B$28,求节点(其他调用!$W$4:$W$20,其他调用!$X$4:$X$20,$JC143)))</f>
        <v>0</v>
      </c>
      <c r="JQ143" s="44">
        <f>IF(P$23=0,0,求节点(P$23:P$28,$B$23:$B$28,求节点(其他调用!$W$4:$W$20,其他调用!$X$4:$X$20,$JC143)))</f>
        <v>0</v>
      </c>
      <c r="JR143" s="44">
        <f>IF(Q$23=0,0,求节点(Q$23:Q$28,$B$23:$B$28,求节点(其他调用!$W$4:$W$20,其他调用!$X$4:$X$20,$JC143)))</f>
        <v>0</v>
      </c>
      <c r="JS143" s="44">
        <f>IF(R$23=0,0,求节点(R$23:R$28,$B$23:$B$28,求节点(其他调用!$W$4:$W$20,其他调用!$X$4:$X$20,$JC143)))</f>
        <v>0</v>
      </c>
      <c r="JT143" s="44">
        <f>IF(S$23=0,0,求节点(S$23:S$28,$B$23:$B$28,求节点(其他调用!$W$4:$W$20,其他调用!$X$4:$X$20,$JC143)))</f>
        <v>0</v>
      </c>
      <c r="JU143" s="44">
        <f>IF(T$23=0,0,求节点(T$23:T$28,$B$23:$B$28,求节点(其他调用!$W$4:$W$20,其他调用!$X$4:$X$20,$JC143)))</f>
        <v>0</v>
      </c>
      <c r="JV143" s="44">
        <f>IF(U$23=0,0,求节点(U$23:U$28,$B$23:$B$28,求节点(其他调用!$W$4:$W$20,其他调用!$X$4:$X$20,$JC143)))</f>
        <v>0</v>
      </c>
      <c r="JW143" s="44">
        <f>IF(V$23=0,0,求节点(V$23:V$28,$B$23:$B$28,求节点(其他调用!$W$4:$W$20,其他调用!$X$4:$X$20,$JC143)))</f>
        <v>0</v>
      </c>
      <c r="JZ143" s="44">
        <v>140</v>
      </c>
      <c r="KA143" s="44">
        <f>IF(C$4=0,0,求节点(C$4:C$9,$B$4:$B$9,求节点(其他调用!$L$4:$L$42,其他调用!$M$4:$M$42,其他调用!$AI144)))</f>
        <v>6</v>
      </c>
      <c r="KB143" s="44">
        <f>IF(D$4=0,0,求节点(D$4:D$9,$B$4:$B$9,求节点(其他调用!$L$4:$L$42,其他调用!$M$4:$M$42,其他调用!$AI144)))</f>
        <v>6</v>
      </c>
      <c r="KC143" s="44">
        <f>IF(E$4=0,0,求节点(E$4:E$9,$B$4:$B$9,求节点(其他调用!$L$4:$L$42,其他调用!$M$4:$M$42,其他调用!$AI144)))</f>
        <v>6</v>
      </c>
      <c r="KD143" s="44">
        <f>IF(F$4=0,0,求节点(F$4:F$9,$B$4:$B$9,求节点(其他调用!$L$4:$L$42,其他调用!$M$4:$M$42,其他调用!$AI144)))</f>
        <v>0</v>
      </c>
      <c r="KE143" s="44">
        <f>IF(G$4=0,0,求节点(G$4:G$9,$B$4:$B$9,求节点(其他调用!$L$4:$L$42,其他调用!$M$4:$M$42,其他调用!$AI144)))</f>
        <v>0</v>
      </c>
      <c r="KF143" s="44">
        <f>IF(H$4=0,0,求节点(H$4:H$9,$B$4:$B$9,求节点(其他调用!$L$4:$L$42,其他调用!$M$4:$M$42,其他调用!$AI144)))</f>
        <v>0</v>
      </c>
      <c r="KG143" s="44">
        <f>IF(I$4=0,0,求节点(I$4:I$9,$B$4:$B$9,求节点(其他调用!$L$4:$L$42,其他调用!$M$4:$M$42,其他调用!$AI144)))</f>
        <v>0</v>
      </c>
      <c r="KH143" s="44">
        <f>IF(J$4=0,0,求节点(J$4:J$9,$B$4:$B$9,求节点(其他调用!$L$4:$L$42,其他调用!$M$4:$M$42,其他调用!$AI144)))</f>
        <v>0</v>
      </c>
      <c r="KI143" s="44">
        <f>IF(K$4=0,0,求节点(K$4:K$9,$B$4:$B$9,求节点(其他调用!$L$4:$L$42,其他调用!$M$4:$M$42,其他调用!$AI144)))</f>
        <v>0</v>
      </c>
      <c r="KJ143" s="44">
        <f>IF(L$4=0,0,求节点(L$4:L$9,$B$4:$B$9,求节点(其他调用!$L$4:$L$42,其他调用!$M$4:$M$42,其他调用!$AI144)))</f>
        <v>0</v>
      </c>
      <c r="KK143" s="44">
        <f>IF(M$4=0,0,求节点(M$4:M$9,$B$4:$B$9,求节点(其他调用!$L$4:$L$42,其他调用!$M$4:$M$42,其他调用!$AI144)))</f>
        <v>0</v>
      </c>
      <c r="KL143" s="44">
        <f>IF(N$4=0,0,求节点(N$4:N$9,$B$4:$B$9,求节点(其他调用!$L$4:$L$42,其他调用!$M$4:$M$42,其他调用!$AI144)))</f>
        <v>0</v>
      </c>
      <c r="KM143" s="44">
        <f>IF(O$4=0,0,求节点(O$4:O$9,$B$4:$B$9,求节点(其他调用!$L$4:$L$42,其他调用!$M$4:$M$42,其他调用!$AI144)))</f>
        <v>0</v>
      </c>
      <c r="KN143" s="44">
        <f>IF(P$4=0,0,求节点(P$4:P$9,$B$4:$B$9,求节点(其他调用!$L$4:$L$42,其他调用!$M$4:$M$42,其他调用!$AI144)))</f>
        <v>0</v>
      </c>
      <c r="KO143" s="44">
        <f>IF(Q$4=0,0,求节点(Q$4:Q$9,$B$4:$B$9,求节点(其他调用!$L$4:$L$42,其他调用!$M$4:$M$42,其他调用!$AI144)))</f>
        <v>0</v>
      </c>
      <c r="KP143" s="44">
        <f>IF(R$4=0,0,求节点(R$4:R$9,$B$4:$B$9,求节点(其他调用!$L$4:$L$42,其他调用!$M$4:$M$42,其他调用!$AI144)))</f>
        <v>0</v>
      </c>
      <c r="KQ143" s="44">
        <f>IF(S$4=0,0,求节点(S$4:S$9,$B$4:$B$9,求节点(其他调用!$L$4:$L$42,其他调用!$M$4:$M$42,其他调用!$AI144)))</f>
        <v>6</v>
      </c>
      <c r="KR143" s="44">
        <f>IF(T$4=0,0,求节点(T$4:T$9,$B$4:$B$9,求节点(其他调用!$L$4:$L$42,其他调用!$M$4:$M$42,其他调用!$AI144)))</f>
        <v>6</v>
      </c>
      <c r="KS143" s="44">
        <f>IF(U$4=0,0,求节点(U$4:U$9,$B$4:$B$9,求节点(其他调用!$L$4:$L$42,其他调用!$M$4:$M$42,其他调用!$AI144)))</f>
        <v>6</v>
      </c>
      <c r="KT143" s="44">
        <f>IF(V$4=0,0,求节点(V$4:V$9,$B$4:$B$9,求节点(其他调用!$L$4:$L$42,其他调用!$M$4:$M$42,其他调用!$AI144)))</f>
        <v>0</v>
      </c>
      <c r="KU143" s="44">
        <f>IF(W$4=0,0,求节点(W$4:W$9,$B$4:$B$9,求节点(其他调用!$L$4:$L$42,其他调用!$M$4:$M$42,其他调用!$AI144)))</f>
        <v>6</v>
      </c>
      <c r="KV143" s="44">
        <f>IF(X$4=0,0,求节点(X$4:X$9,$B$4:$B$9,求节点(其他调用!$L$4:$L$42,其他调用!$M$4:$M$42,其他调用!$AI144)))</f>
        <v>6</v>
      </c>
      <c r="KW143" s="44">
        <f>IF(Y$4=0,0,求节点(Y$4:Y$9,$B$4:$B$9,求节点(其他调用!$L$4:$L$42,其他调用!$M$4:$M$42,其他调用!$AI144)))</f>
        <v>6</v>
      </c>
      <c r="KX143" s="44">
        <f>IF(Z$4=0,0,求节点(Z$4:Z$9,$B$4:$B$9,求节点(其他调用!$L$4:$L$42,其他调用!$M$4:$M$42,其他调用!$AI144)))</f>
        <v>0</v>
      </c>
      <c r="KY143" s="44">
        <f>IF(AA$4=0,0,求节点(AA$4:AA$9,$B$4:$B$9,求节点(其他调用!$L$4:$L$42,其他调用!$M$4:$M$42,其他调用!$AI144)))</f>
        <v>6</v>
      </c>
      <c r="KZ143" s="44">
        <f>IF(AB$4=0,0,求节点(AB$4:AB$9,$B$4:$B$9,求节点(其他调用!$L$4:$L$42,其他调用!$M$4:$M$42,其他调用!$AI144)))</f>
        <v>6</v>
      </c>
      <c r="LA143" s="44">
        <f>IF(AC$4=0,0,求节点(AC$4:AC$9,$B$4:$B$9,求节点(其他调用!$L$4:$L$42,其他调用!$M$4:$M$42,其他调用!$AI144)))</f>
        <v>6</v>
      </c>
      <c r="LB143" s="44">
        <f>IF(AD$4=0,0,求节点(AD$4:AD$9,$B$4:$B$9,求节点(其他调用!$L$4:$L$42,其他调用!$M$4:$M$42,其他调用!$AI144)))</f>
        <v>6</v>
      </c>
      <c r="LC143" s="44">
        <f>IF(AE$4=0,0,求节点(AE$4:AE$9,$B$4:$B$9,求节点(其他调用!$L$4:$L$42,其他调用!$M$4:$M$42,其他调用!$AI144)))</f>
        <v>6</v>
      </c>
      <c r="LD143" s="44">
        <f>IF(AF$4=0,0,求节点(AF$4:AF$9,$B$4:$B$9,求节点(其他调用!$L$4:$L$42,其他调用!$M$4:$M$42,其他调用!$AI144)))</f>
        <v>6</v>
      </c>
      <c r="LE143" s="44">
        <f>IF(AG$4=0,0,求节点(AG$4:AG$9,$B$4:$B$9,求节点(其他调用!$L$4:$L$42,其他调用!$M$4:$M$42,其他调用!$AI144)))</f>
        <v>6</v>
      </c>
      <c r="LF143" s="44">
        <f>IF(AH$4=0,0,求节点(AH$4:AH$9,$B$4:$B$9,求节点(其他调用!$L$4:$L$42,其他调用!$M$4:$M$42,其他调用!$AI144)))</f>
        <v>6</v>
      </c>
      <c r="LG143" s="44">
        <f>IF(AI$4=0,0,求节点(AI$4:AI$9,$B$4:$B$9,求节点(其他调用!$L$4:$L$42,其他调用!$M$4:$M$42,其他调用!$AI144)))</f>
        <v>6</v>
      </c>
      <c r="LH143" s="44">
        <f>IF(AJ$4=0,0,求节点(AJ$4:AJ$9,$B$4:$B$9,求节点(其他调用!$L$4:$L$42,其他调用!$M$4:$M$42,其他调用!$AI144)))</f>
        <v>6</v>
      </c>
      <c r="LI143" s="44">
        <f>IF(AK$4=0,0,求节点(AK$4:AK$9,$B$4:$B$9,求节点(其他调用!$L$4:$L$42,其他调用!$M$4:$M$42,其他调用!$AI144)))</f>
        <v>6</v>
      </c>
      <c r="LJ143" s="44">
        <f>IF(AL$4=0,0,求节点(AL$4:AL$9,$B$4:$B$9,求节点(其他调用!$L$4:$L$42,其他调用!$M$4:$M$42,其他调用!$AI144)))</f>
        <v>6</v>
      </c>
      <c r="LK143" s="44">
        <f>IF(AM$4=0,0,求节点(AM$4:AM$9,$B$4:$B$9,求节点(其他调用!$L$4:$L$42,其他调用!$M$4:$M$42,其他调用!$AI144)))</f>
        <v>6</v>
      </c>
      <c r="LL143" s="44">
        <f>IF(AN$4=0,0,求节点(AN$4:AN$9,$B$4:$B$9,求节点(其他调用!$L$4:$L$42,其他调用!$M$4:$M$42,其他调用!$AI144)))</f>
        <v>6</v>
      </c>
      <c r="LM143" s="44">
        <f>IF(AO$4=0,0,求节点(AO$4:AO$9,$B$4:$B$9,求节点(其他调用!$L$4:$L$42,其他调用!$M$4:$M$42,其他调用!$AI144)))</f>
        <v>6</v>
      </c>
      <c r="LN143" s="44">
        <f>IF(AP$4=0,0,求节点(AP$4:AP$9,$B$4:$B$9,求节点(其他调用!$L$4:$L$42,其他调用!$M$4:$M$42,其他调用!$AI144)))</f>
        <v>6</v>
      </c>
      <c r="LO143" s="44">
        <f>IF(AQ$4=0,0,求节点(AQ$4:AQ$9,$B$4:$B$9,求节点(其他调用!$L$4:$L$42,其他调用!$M$4:$M$42,其他调用!$AI144)))</f>
        <v>6</v>
      </c>
      <c r="LP143" s="44">
        <f>IF(AR$4=0,0,求节点(AR$4:AR$9,$B$4:$B$9,求节点(其他调用!$L$4:$L$42,其他调用!$M$4:$M$42,其他调用!$AI144)))</f>
        <v>6</v>
      </c>
      <c r="LQ143" s="44">
        <f>IF(AS$4=0,0,求节点(AS$4:AS$9,$B$4:$B$9,求节点(其他调用!$L$4:$L$42,其他调用!$M$4:$M$42,其他调用!$AI144)))</f>
        <v>6</v>
      </c>
      <c r="LR143" s="44">
        <f>IF(AT$4=0,0,求节点(AT$4:AT$9,$B$4:$B$9,求节点(其他调用!$L$4:$L$42,其他调用!$M$4:$M$42,其他调用!$AI144)))</f>
        <v>6</v>
      </c>
      <c r="LS143" s="44">
        <f>IF(AU$4=0,0,求节点(AU$4:AU$9,$B$4:$B$9,求节点(其他调用!$L$4:$L$42,其他调用!$M$4:$M$42,其他调用!$AI144)))</f>
        <v>6</v>
      </c>
      <c r="LT143" s="44">
        <f>IF(AV$4=0,0,求节点(AV$4:AV$9,$B$4:$B$9,求节点(其他调用!$L$4:$L$42,其他调用!$M$4:$M$42,其他调用!$AI144)))</f>
        <v>6</v>
      </c>
      <c r="LU143" s="44">
        <f>IF(AW$4=0,0,求节点(AW$4:AW$9,$B$4:$B$9,求节点(其他调用!$L$4:$L$42,其他调用!$M$4:$M$42,其他调用!$AI144)))</f>
        <v>6</v>
      </c>
      <c r="LV143" s="44">
        <f>IF(AX$4=0,0,求节点(AX$4:AX$9,$B$4:$B$9,求节点(其他调用!$L$4:$L$42,其他调用!$M$4:$M$42,其他调用!$AI144)))</f>
        <v>6</v>
      </c>
      <c r="LW143" s="44">
        <f>IF(AY$4=0,0,求节点(AY$4:AY$9,$B$4:$B$9,求节点(其他调用!$L$4:$L$42,其他调用!$M$4:$M$42,其他调用!$AI144)))</f>
        <v>6</v>
      </c>
      <c r="LX143" s="44">
        <f>IF(AZ$4=0,0,求节点(AZ$4:AZ$9,$B$4:$B$9,求节点(其他调用!$L$4:$L$42,其他调用!$M$4:$M$42,其他调用!$AI144)))</f>
        <v>6</v>
      </c>
      <c r="LZ143" s="44">
        <v>140</v>
      </c>
      <c r="MA143" s="44">
        <f>IF(C$23=0,0,求节点(C$23:C$28,$B$23:$B$28,求节点(其他调用!$Y$4:$Y$20,其他调用!$Z$4:$Z$20,$LZ143)))</f>
        <v>0</v>
      </c>
      <c r="MB143" s="44">
        <f>IF(D$23=0,0,求节点(D$23:D$28,$B$23:$B$28,求节点(其他调用!$Y$4:$Y$20,其他调用!$Z$4:$Z$20,$LZ143)))</f>
        <v>0</v>
      </c>
      <c r="MC143" s="44">
        <f>IF(E$23=0,0,求节点(E$23:E$28,$B$23:$B$28,求节点(其他调用!$Y$4:$Y$20,其他调用!$Z$4:$Z$20,$LZ143)))</f>
        <v>0</v>
      </c>
      <c r="MD143" s="44">
        <f>IF(F$23=0,0,求节点(F$23:F$28,$B$23:$B$28,求节点(其他调用!$Y$4:$Y$20,其他调用!$Z$4:$Z$20,$LZ143)))</f>
        <v>0</v>
      </c>
      <c r="ME143" s="44">
        <f>IF(G$23=0,0,求节点(G$23:G$28,$B$23:$B$28,求节点(其他调用!$Y$4:$Y$20,其他调用!$Z$4:$Z$20,$LZ143)))</f>
        <v>0</v>
      </c>
      <c r="MF143" s="44">
        <f>IF(H$23=0,0,求节点(H$23:H$28,$B$23:$B$28,求节点(其他调用!$Y$4:$Y$20,其他调用!$Z$4:$Z$20,$LZ143)))</f>
        <v>0</v>
      </c>
      <c r="MG143" s="44">
        <f>IF(I$23=0,0,求节点(I$23:I$28,$B$23:$B$28,求节点(其他调用!$Y$4:$Y$20,其他调用!$Z$4:$Z$20,$LZ143)))</f>
        <v>0</v>
      </c>
      <c r="MH143" s="44">
        <f>IF(J$23=0,0,求节点(J$23:J$28,$B$23:$B$28,求节点(其他调用!$Y$4:$Y$20,其他调用!$Z$4:$Z$20,$LZ143)))</f>
        <v>0</v>
      </c>
      <c r="MI143" s="44">
        <f>IF(K$23=0,0,求节点(K$23:K$28,$B$23:$B$28,求节点(其他调用!$Y$4:$Y$20,其他调用!$Z$4:$Z$20,$LZ143)))</f>
        <v>0</v>
      </c>
      <c r="MJ143" s="44">
        <f>IF(L$23=0,0,求节点(L$23:L$28,$B$23:$B$28,求节点(其他调用!$Y$4:$Y$20,其他调用!$Z$4:$Z$20,$LZ143)))</f>
        <v>0</v>
      </c>
      <c r="MK143" s="44">
        <f>IF(M$23=0,0,求节点(M$23:M$28,$B$23:$B$28,求节点(其他调用!$Y$4:$Y$20,其他调用!$Z$4:$Z$20,$LZ143)))</f>
        <v>0</v>
      </c>
      <c r="ML143" s="44">
        <f>IF(N$23=0,0,求节点(N$23:N$28,$B$23:$B$28,求节点(其他调用!$Y$4:$Y$20,其他调用!$Z$4:$Z$20,$LZ143)))</f>
        <v>0</v>
      </c>
      <c r="MM143" s="44">
        <f>IF(O$23=0,0,求节点(O$23:O$28,$B$23:$B$28,求节点(其他调用!$Y$4:$Y$20,其他调用!$Z$4:$Z$20,$LZ143)))</f>
        <v>0</v>
      </c>
      <c r="MN143" s="44">
        <f>IF(P$23=0,0,求节点(P$23:P$28,$B$23:$B$28,求节点(其他调用!$Y$4:$Y$20,其他调用!$Z$4:$Z$20,$LZ143)))</f>
        <v>0</v>
      </c>
      <c r="MO143" s="44">
        <f>IF(Q$23=0,0,求节点(Q$23:Q$28,$B$23:$B$28,求节点(其他调用!$Y$4:$Y$20,其他调用!$Z$4:$Z$20,$LZ143)))</f>
        <v>0</v>
      </c>
      <c r="MP143" s="44">
        <f>IF(R$23=0,0,求节点(R$23:R$28,$B$23:$B$28,求节点(其他调用!$Y$4:$Y$20,其他调用!$Z$4:$Z$20,$LZ143)))</f>
        <v>0</v>
      </c>
      <c r="MQ143" s="44">
        <f>IF(S$23=0,0,求节点(S$23:S$28,$B$23:$B$28,求节点(其他调用!$Y$4:$Y$20,其他调用!$Z$4:$Z$20,$LZ143)))</f>
        <v>0</v>
      </c>
      <c r="MR143" s="44">
        <f>IF(T$23=0,0,求节点(T$23:T$28,$B$23:$B$28,求节点(其他调用!$Y$4:$Y$20,其他调用!$Z$4:$Z$20,$LZ143)))</f>
        <v>0</v>
      </c>
      <c r="MS143" s="44">
        <f>IF(U$23=0,0,求节点(U$23:U$28,$B$23:$B$28,求节点(其他调用!$Y$4:$Y$20,其他调用!$Z$4:$Z$20,$LZ143)))</f>
        <v>0</v>
      </c>
      <c r="MT143" s="44">
        <f>IF(V$23=0,0,求节点(V$23:V$28,$B$23:$B$28,求节点(其他调用!$Y$4:$Y$20,其他调用!$Z$4:$Z$20,$LZ143)))</f>
        <v>0</v>
      </c>
      <c r="MW143" s="44">
        <v>140</v>
      </c>
      <c r="MX143" s="44">
        <f>IF(C$4=0,0,求节点(C$4:C$9,$B$4:$B$9,求节点(其他调用!$O$4:$O$42,其他调用!$P$4:$P$42,其他调用!$AJ144)))</f>
        <v>6</v>
      </c>
      <c r="MY143" s="44">
        <f>IF(D$4=0,0,求节点(D$4:D$9,$B$4:$B$9,求节点(其他调用!$O$4:$O$42,其他调用!$P$4:$P$42,其他调用!$AJ144)))</f>
        <v>6</v>
      </c>
      <c r="MZ143" s="44">
        <f>IF(E$4=0,0,求节点(E$4:E$9,$B$4:$B$9,求节点(其他调用!$O$4:$O$42,其他调用!$P$4:$P$42,其他调用!$AJ144)))</f>
        <v>6</v>
      </c>
      <c r="NA143" s="44">
        <f>IF(F$4=0,0,求节点(F$4:F$9,$B$4:$B$9,求节点(其他调用!$O$4:$O$42,其他调用!$P$4:$P$42,其他调用!$AJ144)))</f>
        <v>0</v>
      </c>
      <c r="NB143" s="44">
        <f>IF(G$4=0,0,求节点(G$4:G$9,$B$4:$B$9,求节点(其他调用!$O$4:$O$42,其他调用!$P$4:$P$42,其他调用!$AJ144)))</f>
        <v>0</v>
      </c>
      <c r="NC143" s="44">
        <f>IF(H$4=0,0,求节点(H$4:H$9,$B$4:$B$9,求节点(其他调用!$O$4:$O$42,其他调用!$P$4:$P$42,其他调用!$AJ144)))</f>
        <v>0</v>
      </c>
      <c r="ND143" s="44">
        <f>IF(I$4=0,0,求节点(I$4:I$9,$B$4:$B$9,求节点(其他调用!$O$4:$O$42,其他调用!$P$4:$P$42,其他调用!$AJ144)))</f>
        <v>0</v>
      </c>
      <c r="NE143" s="44">
        <f>IF(J$4=0,0,求节点(J$4:J$9,$B$4:$B$9,求节点(其他调用!$O$4:$O$42,其他调用!$P$4:$P$42,其他调用!$AJ144)))</f>
        <v>0</v>
      </c>
      <c r="NF143" s="44">
        <f>IF(K$4=0,0,求节点(K$4:K$9,$B$4:$B$9,求节点(其他调用!$O$4:$O$42,其他调用!$P$4:$P$42,其他调用!$AJ144)))</f>
        <v>0</v>
      </c>
      <c r="NG143" s="44">
        <f>IF(L$4=0,0,求节点(L$4:L$9,$B$4:$B$9,求节点(其他调用!$O$4:$O$42,其他调用!$P$4:$P$42,其他调用!$AJ144)))</f>
        <v>0</v>
      </c>
      <c r="NH143" s="44">
        <f>IF(M$4=0,0,求节点(M$4:M$9,$B$4:$B$9,求节点(其他调用!$O$4:$O$42,其他调用!$P$4:$P$42,其他调用!$AJ144)))</f>
        <v>0</v>
      </c>
      <c r="NI143" s="44">
        <f>IF(N$4=0,0,求节点(N$4:N$9,$B$4:$B$9,求节点(其他调用!$O$4:$O$42,其他调用!$P$4:$P$42,其他调用!$AJ144)))</f>
        <v>0</v>
      </c>
      <c r="NJ143" s="44">
        <f>IF(O$4=0,0,求节点(O$4:O$9,$B$4:$B$9,求节点(其他调用!$O$4:$O$42,其他调用!$P$4:$P$42,其他调用!$AJ144)))</f>
        <v>0</v>
      </c>
      <c r="NK143" s="44">
        <f>IF(P$4=0,0,求节点(P$4:P$9,$B$4:$B$9,求节点(其他调用!$O$4:$O$42,其他调用!$P$4:$P$42,其他调用!$AJ144)))</f>
        <v>0</v>
      </c>
      <c r="NL143" s="44">
        <f>IF(Q$4=0,0,求节点(Q$4:Q$9,$B$4:$B$9,求节点(其他调用!$O$4:$O$42,其他调用!$P$4:$P$42,其他调用!$AJ144)))</f>
        <v>0</v>
      </c>
      <c r="NM143" s="44">
        <f>IF(R$4=0,0,求节点(R$4:R$9,$B$4:$B$9,求节点(其他调用!$O$4:$O$42,其他调用!$P$4:$P$42,其他调用!$AJ144)))</f>
        <v>0</v>
      </c>
      <c r="NN143" s="44">
        <f>IF(S$4=0,0,求节点(S$4:S$9,$B$4:$B$9,求节点(其他调用!$O$4:$O$42,其他调用!$P$4:$P$42,其他调用!$AJ144)))</f>
        <v>6</v>
      </c>
      <c r="NO143" s="44">
        <f>IF(T$4=0,0,求节点(T$4:T$9,$B$4:$B$9,求节点(其他调用!$O$4:$O$42,其他调用!$P$4:$P$42,其他调用!$AJ144)))</f>
        <v>6</v>
      </c>
      <c r="NP143" s="44">
        <f>IF(U$4=0,0,求节点(U$4:U$9,$B$4:$B$9,求节点(其他调用!$O$4:$O$42,其他调用!$P$4:$P$42,其他调用!$AJ144)))</f>
        <v>6</v>
      </c>
      <c r="NQ143" s="44">
        <f>IF(V$4=0,0,求节点(V$4:V$9,$B$4:$B$9,求节点(其他调用!$O$4:$O$42,其他调用!$P$4:$P$42,其他调用!$AJ144)))</f>
        <v>0</v>
      </c>
      <c r="NR143" s="44">
        <f>IF(W$4=0,0,求节点(W$4:W$9,$B$4:$B$9,求节点(其他调用!$O$4:$O$42,其他调用!$P$4:$P$42,其他调用!$AJ144)))</f>
        <v>6</v>
      </c>
      <c r="NS143" s="44">
        <f>IF(X$4=0,0,求节点(X$4:X$9,$B$4:$B$9,求节点(其他调用!$O$4:$O$42,其他调用!$P$4:$P$42,其他调用!$AJ144)))</f>
        <v>6</v>
      </c>
      <c r="NT143" s="44">
        <f>IF(Y$4=0,0,求节点(Y$4:Y$9,$B$4:$B$9,求节点(其他调用!$O$4:$O$42,其他调用!$P$4:$P$42,其他调用!$AJ144)))</f>
        <v>6</v>
      </c>
      <c r="NU143" s="44">
        <f>IF(Z$4=0,0,求节点(Z$4:Z$9,$B$4:$B$9,求节点(其他调用!$O$4:$O$42,其他调用!$P$4:$P$42,其他调用!$AJ144)))</f>
        <v>0</v>
      </c>
      <c r="NV143" s="44">
        <f>IF(AA$4=0,0,求节点(AA$4:AA$9,$B$4:$B$9,求节点(其他调用!$O$4:$O$42,其他调用!$P$4:$P$42,其他调用!$AJ144)))</f>
        <v>6</v>
      </c>
      <c r="NW143" s="44">
        <f>IF(AB$4=0,0,求节点(AB$4:AB$9,$B$4:$B$9,求节点(其他调用!$O$4:$O$42,其他调用!$P$4:$P$42,其他调用!$AJ144)))</f>
        <v>6</v>
      </c>
      <c r="NX143" s="44">
        <f>IF(AC$4=0,0,求节点(AC$4:AC$9,$B$4:$B$9,求节点(其他调用!$O$4:$O$42,其他调用!$P$4:$P$42,其他调用!$AJ144)))</f>
        <v>6</v>
      </c>
      <c r="NY143" s="44">
        <f>IF(AD$4=0,0,求节点(AD$4:AD$9,$B$4:$B$9,求节点(其他调用!$O$4:$O$42,其他调用!$P$4:$P$42,其他调用!$AJ144)))</f>
        <v>6</v>
      </c>
      <c r="NZ143" s="44">
        <f>IF(AE$4=0,0,求节点(AE$4:AE$9,$B$4:$B$9,求节点(其他调用!$O$4:$O$42,其他调用!$P$4:$P$42,其他调用!$AJ144)))</f>
        <v>6</v>
      </c>
      <c r="OA143" s="44">
        <f>IF(AF$4=0,0,求节点(AF$4:AF$9,$B$4:$B$9,求节点(其他调用!$O$4:$O$42,其他调用!$P$4:$P$42,其他调用!$AJ144)))</f>
        <v>6</v>
      </c>
      <c r="OB143" s="44">
        <f>IF(AG$4=0,0,求节点(AG$4:AG$9,$B$4:$B$9,求节点(其他调用!$O$4:$O$42,其他调用!$P$4:$P$42,其他调用!$AJ144)))</f>
        <v>6</v>
      </c>
      <c r="OC143" s="44">
        <f>IF(AH$4=0,0,求节点(AH$4:AH$9,$B$4:$B$9,求节点(其他调用!$O$4:$O$42,其他调用!$P$4:$P$42,其他调用!$AJ144)))</f>
        <v>6</v>
      </c>
      <c r="OD143" s="44">
        <f>IF(AI$4=0,0,求节点(AI$4:AI$9,$B$4:$B$9,求节点(其他调用!$O$4:$O$42,其他调用!$P$4:$P$42,其他调用!$AJ144)))</f>
        <v>6</v>
      </c>
      <c r="OE143" s="44">
        <f>IF(AJ$4=0,0,求节点(AJ$4:AJ$9,$B$4:$B$9,求节点(其他调用!$O$4:$O$42,其他调用!$P$4:$P$42,其他调用!$AJ144)))</f>
        <v>6</v>
      </c>
      <c r="OF143" s="44">
        <f>IF(AK$4=0,0,求节点(AK$4:AK$9,$B$4:$B$9,求节点(其他调用!$O$4:$O$42,其他调用!$P$4:$P$42,其他调用!$AJ144)))</f>
        <v>6</v>
      </c>
      <c r="OG143" s="44">
        <f>IF(AL$4=0,0,求节点(AL$4:AL$9,$B$4:$B$9,求节点(其他调用!$O$4:$O$42,其他调用!$P$4:$P$42,其他调用!$AJ144)))</f>
        <v>6</v>
      </c>
      <c r="OH143" s="44">
        <f>IF(AM$4=0,0,求节点(AM$4:AM$9,$B$4:$B$9,求节点(其他调用!$O$4:$O$42,其他调用!$P$4:$P$42,其他调用!$AJ144)))</f>
        <v>6</v>
      </c>
      <c r="OI143" s="44">
        <f>IF(AN$4=0,0,求节点(AN$4:AN$9,$B$4:$B$9,求节点(其他调用!$O$4:$O$42,其他调用!$P$4:$P$42,其他调用!$AJ144)))</f>
        <v>6</v>
      </c>
      <c r="OJ143" s="44">
        <f>IF(AO$4=0,0,求节点(AO$4:AO$9,$B$4:$B$9,求节点(其他调用!$O$4:$O$42,其他调用!$P$4:$P$42,其他调用!$AJ144)))</f>
        <v>6</v>
      </c>
      <c r="OK143" s="44">
        <f>IF(AP$4=0,0,求节点(AP$4:AP$9,$B$4:$B$9,求节点(其他调用!$O$4:$O$42,其他调用!$P$4:$P$42,其他调用!$AJ144)))</f>
        <v>6</v>
      </c>
      <c r="OL143" s="44">
        <f>IF(AQ$4=0,0,求节点(AQ$4:AQ$9,$B$4:$B$9,求节点(其他调用!$O$4:$O$42,其他调用!$P$4:$P$42,其他调用!$AJ144)))</f>
        <v>6</v>
      </c>
      <c r="OM143" s="44">
        <f>IF(AR$4=0,0,求节点(AR$4:AR$9,$B$4:$B$9,求节点(其他调用!$O$4:$O$42,其他调用!$P$4:$P$42,其他调用!$AJ144)))</f>
        <v>6</v>
      </c>
      <c r="ON143" s="44">
        <f>IF(AS$4=0,0,求节点(AS$4:AS$9,$B$4:$B$9,求节点(其他调用!$O$4:$O$42,其他调用!$P$4:$P$42,其他调用!$AJ144)))</f>
        <v>6</v>
      </c>
      <c r="OO143" s="44">
        <f>IF(AT$4=0,0,求节点(AT$4:AT$9,$B$4:$B$9,求节点(其他调用!$O$4:$O$42,其他调用!$P$4:$P$42,其他调用!$AJ144)))</f>
        <v>6</v>
      </c>
      <c r="OP143" s="44">
        <f>IF(AU$4=0,0,求节点(AU$4:AU$9,$B$4:$B$9,求节点(其他调用!$O$4:$O$42,其他调用!$P$4:$P$42,其他调用!$AJ144)))</f>
        <v>6</v>
      </c>
      <c r="OQ143" s="44">
        <f>IF(AV$4=0,0,求节点(AV$4:AV$9,$B$4:$B$9,求节点(其他调用!$O$4:$O$42,其他调用!$P$4:$P$42,其他调用!$AJ144)))</f>
        <v>6</v>
      </c>
      <c r="OR143" s="44">
        <f>IF(AW$4=0,0,求节点(AW$4:AW$9,$B$4:$B$9,求节点(其他调用!$O$4:$O$42,其他调用!$P$4:$P$42,其他调用!$AJ144)))</f>
        <v>6</v>
      </c>
      <c r="OS143" s="44">
        <f>IF(AX$4=0,0,求节点(AX$4:AX$9,$B$4:$B$9,求节点(其他调用!$O$4:$O$42,其他调用!$P$4:$P$42,其他调用!$AJ144)))</f>
        <v>6</v>
      </c>
      <c r="OT143" s="44">
        <f>IF(AY$4=0,0,求节点(AY$4:AY$9,$B$4:$B$9,求节点(其他调用!$O$4:$O$42,其他调用!$P$4:$P$42,其他调用!$AJ144)))</f>
        <v>6</v>
      </c>
      <c r="OU143" s="44">
        <f>IF(AZ$4=0,0,求节点(AZ$4:AZ$9,$B$4:$B$9,求节点(其他调用!$O$4:$O$42,其他调用!$P$4:$P$42,其他调用!$AJ144)))</f>
        <v>6</v>
      </c>
      <c r="OW143" s="44">
        <v>140</v>
      </c>
      <c r="OX143" s="44">
        <f>IF(C$23=0,0,求节点(C$23:C$28,$B$23:$B$28,求节点(其他调用!$AA$4:$AA$20,其他调用!$AB$4:$AB$20,$OW143)))</f>
        <v>0</v>
      </c>
      <c r="OY143" s="44">
        <f>IF(D$23=0,0,求节点(D$23:D$28,$B$23:$B$28,求节点(其他调用!$AA$4:$AA$20,其他调用!$AB$4:$AB$20,$OW143)))</f>
        <v>0</v>
      </c>
      <c r="OZ143" s="44">
        <f>IF(E$23=0,0,求节点(E$23:E$28,$B$23:$B$28,求节点(其他调用!$AA$4:$AA$20,其他调用!$AB$4:$AB$20,$OW143)))</f>
        <v>0</v>
      </c>
      <c r="PA143" s="44">
        <f>IF(F$23=0,0,求节点(F$23:F$28,$B$23:$B$28,求节点(其他调用!$AA$4:$AA$20,其他调用!$AB$4:$AB$20,$OW143)))</f>
        <v>7.6994262446787864E-3</v>
      </c>
      <c r="PB143" s="44">
        <f>IF(G$23=0,0,求节点(G$23:G$28,$B$23:$B$28,求节点(其他调用!$AA$4:$AA$20,其他调用!$AB$4:$AB$20,$OW143)))</f>
        <v>1.1549139367018291E-2</v>
      </c>
      <c r="PC143" s="44">
        <f>IF(H$23=0,0,求节点(H$23:H$28,$B$23:$B$28,求节点(其他调用!$AA$4:$AA$20,其他调用!$AB$4:$AB$20,$OW143)))</f>
        <v>1.1549139367018291E-2</v>
      </c>
      <c r="PD143" s="44">
        <f>IF(I$23=0,0,求节点(I$23:I$28,$B$23:$B$28,求节点(其他调用!$AA$4:$AA$20,其他调用!$AB$4:$AB$20,$OW143)))</f>
        <v>1.7498696010633807E-2</v>
      </c>
      <c r="PE143" s="44">
        <f>IF(J$23=0,0,求节点(J$23:J$28,$B$23:$B$28,求节点(其他调用!$AA$4:$AA$20,其他调用!$AB$4:$AB$20,$OW143)))</f>
        <v>0</v>
      </c>
      <c r="PF143" s="44">
        <f>IF(K$23=0,0,求节点(K$23:K$28,$B$23:$B$28,求节点(其他调用!$AA$4:$AA$20,其他调用!$AB$4:$AB$20,$OW143)))</f>
        <v>1.1549139367018291E-2</v>
      </c>
      <c r="PG143" s="44">
        <f>IF(L$23=0,0,求节点(L$23:L$28,$B$23:$B$28,求节点(其他调用!$AA$4:$AA$20,其他调用!$AB$4:$AB$20,$OW143)))</f>
        <v>0</v>
      </c>
      <c r="PH143" s="44">
        <f>IF(M$23=0,0,求节点(M$23:M$28,$B$23:$B$28,求节点(其他调用!$AA$4:$AA$20,其他调用!$AB$4:$AB$20,$OW143)))</f>
        <v>0</v>
      </c>
      <c r="PI143" s="44">
        <f>IF(N$23=0,0,求节点(N$23:N$28,$B$23:$B$28,求节点(其他调用!$AA$4:$AA$20,其他调用!$AB$4:$AB$20,$OW143)))</f>
        <v>0</v>
      </c>
      <c r="PJ143" s="44">
        <f>IF(O$23=0,0,求节点(O$23:O$28,$B$23:$B$28,求节点(其他调用!$AA$4:$AA$20,其他调用!$AB$4:$AB$20,$OW143)))</f>
        <v>0</v>
      </c>
      <c r="PK143" s="44">
        <f>IF(P$23=0,0,求节点(P$23:P$28,$B$23:$B$28,求节点(其他调用!$AA$4:$AA$20,其他调用!$AB$4:$AB$20,$OW143)))</f>
        <v>0</v>
      </c>
      <c r="PL143" s="44">
        <f>IF(Q$23=0,0,求节点(Q$23:Q$28,$B$23:$B$28,求节点(其他调用!$AA$4:$AA$20,其他调用!$AB$4:$AB$20,$OW143)))</f>
        <v>0</v>
      </c>
      <c r="PM143" s="44">
        <f>IF(R$23=0,0,求节点(R$23:R$28,$B$23:$B$28,求节点(其他调用!$AA$4:$AA$20,其他调用!$AB$4:$AB$20,$OW143)))</f>
        <v>0</v>
      </c>
      <c r="PN143" s="44">
        <f>IF(S$23=0,0,求节点(S$23:S$28,$B$23:$B$28,求节点(其他调用!$AA$4:$AA$20,其他调用!$AB$4:$AB$20,$OW143)))</f>
        <v>0</v>
      </c>
      <c r="PO143" s="44">
        <f>IF(T$23=0,0,求节点(T$23:T$28,$B$23:$B$28,求节点(其他调用!$AA$4:$AA$20,其他调用!$AB$4:$AB$20,$OW143)))</f>
        <v>0</v>
      </c>
      <c r="PP143" s="44">
        <f>IF(U$23=0,0,求节点(U$23:U$28,$B$23:$B$28,求节点(其他调用!$AA$4:$AA$20,其他调用!$AB$4:$AB$20,$OW143)))</f>
        <v>0</v>
      </c>
      <c r="PQ143" s="44">
        <f>IF(V$23=0,0,求节点(V$23:V$28,$B$23:$B$28,求节点(其他调用!$AA$4:$AA$20,其他调用!$AB$4:$AB$20,$OW143)))</f>
        <v>0</v>
      </c>
    </row>
    <row r="144" spans="61:433" x14ac:dyDescent="0.2">
      <c r="BI144" s="44">
        <v>141</v>
      </c>
      <c r="BJ144" s="44">
        <f>IF(C$4=0,0,求节点(C$4:C$9,$B$4:$B$9,求节点(其他调用!$C$4:$C$42,其他调用!$D$4:$D$42,其他调用!$AF145)))</f>
        <v>6</v>
      </c>
      <c r="BK144" s="44">
        <f>IF(D$4=0,0,求节点(D$4:D$9,$B$4:$B$9,求节点(其他调用!$C$4:$C$42,其他调用!$D$4:$D$42,其他调用!$AF145)))</f>
        <v>6</v>
      </c>
      <c r="BL144" s="44">
        <f>IF(E$4=0,0,求节点(E$4:E$9,$B$4:$B$9,求节点(其他调用!$C$4:$C$42,其他调用!$D$4:$D$42,其他调用!$AF145)))</f>
        <v>6</v>
      </c>
      <c r="BM144" s="44">
        <f>IF(F$4=0,0,求节点(F$4:F$9,$B$4:$B$9,求节点(其他调用!$C$4:$C$42,其他调用!$D$4:$D$42,其他调用!$AF145)))</f>
        <v>0</v>
      </c>
      <c r="BN144" s="44">
        <f>IF(G$4=0,0,求节点(G$4:G$9,$B$4:$B$9,求节点(其他调用!$C$4:$C$42,其他调用!$D$4:$D$42,其他调用!$AF145)))</f>
        <v>0</v>
      </c>
      <c r="BO144" s="44">
        <f>IF(H$4=0,0,求节点(H$4:H$9,$B$4:$B$9,求节点(其他调用!$C$4:$C$42,其他调用!$D$4:$D$42,其他调用!$AF145)))</f>
        <v>0</v>
      </c>
      <c r="BP144" s="44">
        <f>IF(I$4=0,0,求节点(I$4:I$9,$B$4:$B$9,求节点(其他调用!$C$4:$C$42,其他调用!$D$4:$D$42,其他调用!$AF145)))</f>
        <v>0</v>
      </c>
      <c r="BQ144" s="44">
        <f>IF(J$4=0,0,求节点(J$4:J$9,$B$4:$B$9,求节点(其他调用!$C$4:$C$42,其他调用!$D$4:$D$42,其他调用!$AF145)))</f>
        <v>0</v>
      </c>
      <c r="BR144" s="44">
        <f>IF(K$4=0,0,求节点(K$4:K$9,$B$4:$B$9,求节点(其他调用!$C$4:$C$42,其他调用!$D$4:$D$42,其他调用!$AF145)))</f>
        <v>0</v>
      </c>
      <c r="BS144" s="44">
        <f>IF(L$4=0,0,求节点(L$4:L$9,$B$4:$B$9,求节点(其他调用!$C$4:$C$42,其他调用!$D$4:$D$42,其他调用!$AF145)))</f>
        <v>0</v>
      </c>
      <c r="BT144" s="44">
        <f>IF(M$4=0,0,求节点(M$4:M$9,$B$4:$B$9,求节点(其他调用!$C$4:$C$42,其他调用!$D$4:$D$42,其他调用!$AF145)))</f>
        <v>0</v>
      </c>
      <c r="BU144" s="44">
        <f>IF(N$4=0,0,求节点(N$4:N$9,$B$4:$B$9,求节点(其他调用!$C$4:$C$42,其他调用!$D$4:$D$42,其他调用!$AF145)))</f>
        <v>0</v>
      </c>
      <c r="BV144" s="44">
        <f>IF(O$4=0,0,求节点(O$4:O$9,$B$4:$B$9,求节点(其他调用!$C$4:$C$42,其他调用!$D$4:$D$42,其他调用!$AF145)))</f>
        <v>0</v>
      </c>
      <c r="BW144" s="44">
        <f>IF(P$4=0,0,求节点(P$4:P$9,$B$4:$B$9,求节点(其他调用!$C$4:$C$42,其他调用!$D$4:$D$42,其他调用!$AF145)))</f>
        <v>0</v>
      </c>
      <c r="BX144" s="44">
        <f>IF(Q$4=0,0,求节点(Q$4:Q$9,$B$4:$B$9,求节点(其他调用!$C$4:$C$42,其他调用!$D$4:$D$42,其他调用!$AF145)))</f>
        <v>0</v>
      </c>
      <c r="BY144" s="44">
        <f>IF(R$4=0,0,求节点(R$4:R$9,$B$4:$B$9,求节点(其他调用!$C$4:$C$42,其他调用!$D$4:$D$42,其他调用!$AF145)))</f>
        <v>0</v>
      </c>
      <c r="BZ144" s="44">
        <f>IF(S$4=0,0,求节点(S$4:S$9,$B$4:$B$9,求节点(其他调用!$C$4:$C$42,其他调用!$D$4:$D$42,其他调用!$AF145)))</f>
        <v>6</v>
      </c>
      <c r="CA144" s="44">
        <f>IF(T$4=0,0,求节点(T$4:T$9,$B$4:$B$9,求节点(其他调用!$C$4:$C$42,其他调用!$D$4:$D$42,其他调用!$AF145)))</f>
        <v>6</v>
      </c>
      <c r="CB144" s="44">
        <f>IF(U$4=0,0,求节点(U$4:U$9,$B$4:$B$9,求节点(其他调用!$C$4:$C$42,其他调用!$D$4:$D$42,其他调用!$AF145)))</f>
        <v>6</v>
      </c>
      <c r="CC144" s="44">
        <f>IF(V$4=0,0,求节点(V$4:V$9,$B$4:$B$9,求节点(其他调用!$C$4:$C$42,其他调用!$D$4:$D$42,其他调用!$AF145)))</f>
        <v>0</v>
      </c>
      <c r="CD144" s="44">
        <f>IF(W$4=0,0,求节点(W$4:W$9,$B$4:$B$9,求节点(其他调用!$C$4:$C$42,其他调用!$D$4:$D$42,其他调用!$AF145)))</f>
        <v>6</v>
      </c>
      <c r="CE144" s="44">
        <f>IF(X$4=0,0,求节点(X$4:X$9,$B$4:$B$9,求节点(其他调用!$C$4:$C$42,其他调用!$D$4:$D$42,其他调用!$AF145)))</f>
        <v>6</v>
      </c>
      <c r="CF144" s="44">
        <f>IF(Y$4=0,0,求节点(Y$4:Y$9,$B$4:$B$9,求节点(其他调用!$C$4:$C$42,其他调用!$D$4:$D$42,其他调用!$AF145)))</f>
        <v>6</v>
      </c>
      <c r="CG144" s="44">
        <f>IF(Z$4=0,0,求节点(Z$4:Z$9,$B$4:$B$9,求节点(其他调用!$C$4:$C$42,其他调用!$D$4:$D$42,其他调用!$AF145)))</f>
        <v>0</v>
      </c>
      <c r="CH144" s="44">
        <f>IF(AA$4=0,0,求节点(AA$4:AA$9,$B$4:$B$9,求节点(其他调用!$C$4:$C$42,其他调用!$D$4:$D$42,其他调用!$AF145)))</f>
        <v>6</v>
      </c>
      <c r="CI144" s="44">
        <f>IF(AB$4=0,0,求节点(AB$4:AB$9,$B$4:$B$9,求节点(其他调用!$C$4:$C$42,其他调用!$D$4:$D$42,其他调用!$AF145)))</f>
        <v>6</v>
      </c>
      <c r="CJ144" s="44">
        <f>IF(AC$4=0,0,求节点(AC$4:AC$9,$B$4:$B$9,求节点(其他调用!$C$4:$C$42,其他调用!$D$4:$D$42,其他调用!$AF145)))</f>
        <v>6</v>
      </c>
      <c r="CK144" s="44">
        <f>IF(AD$4=0,0,求节点(AD$4:AD$9,$B$4:$B$9,求节点(其他调用!$C$4:$C$42,其他调用!$D$4:$D$42,其他调用!$AF145)))</f>
        <v>6</v>
      </c>
      <c r="CL144" s="44">
        <f>IF(AE$4=0,0,求节点(AE$4:AE$9,$B$4:$B$9,求节点(其他调用!$C$4:$C$42,其他调用!$D$4:$D$42,其他调用!$AF145)))</f>
        <v>6</v>
      </c>
      <c r="CM144" s="44">
        <f>IF(AF$4=0,0,求节点(AF$4:AF$9,$B$4:$B$9,求节点(其他调用!$C$4:$C$42,其他调用!$D$4:$D$42,其他调用!$AF145)))</f>
        <v>6</v>
      </c>
      <c r="CN144" s="44">
        <f>IF(AG$4=0,0,求节点(AG$4:AG$9,$B$4:$B$9,求节点(其他调用!$C$4:$C$42,其他调用!$D$4:$D$42,其他调用!$AF145)))</f>
        <v>6</v>
      </c>
      <c r="CO144" s="44">
        <f>IF(AH$4=0,0,求节点(AH$4:AH$9,$B$4:$B$9,求节点(其他调用!$C$4:$C$42,其他调用!$D$4:$D$42,其他调用!$AF145)))</f>
        <v>6</v>
      </c>
      <c r="CP144" s="44">
        <f>IF(AI$4=0,0,求节点(AI$4:AI$9,$B$4:$B$9,求节点(其他调用!$C$4:$C$42,其他调用!$D$4:$D$42,其他调用!$AF145)))</f>
        <v>6</v>
      </c>
      <c r="CQ144" s="44">
        <f>IF(AJ$4=0,0,求节点(AJ$4:AJ$9,$B$4:$B$9,求节点(其他调用!$C$4:$C$42,其他调用!$D$4:$D$42,其他调用!$AF145)))</f>
        <v>6</v>
      </c>
      <c r="CR144" s="44">
        <f>IF(AK$4=0,0,求节点(AK$4:AK$9,$B$4:$B$9,求节点(其他调用!$C$4:$C$42,其他调用!$D$4:$D$42,其他调用!$AF145)))</f>
        <v>6</v>
      </c>
      <c r="CS144" s="44">
        <f>IF(AL$4=0,0,求节点(AL$4:AL$9,$B$4:$B$9,求节点(其他调用!$C$4:$C$42,其他调用!$D$4:$D$42,其他调用!$AF145)))</f>
        <v>6</v>
      </c>
      <c r="CT144" s="44">
        <f>IF(AM$4=0,0,求节点(AM$4:AM$9,$B$4:$B$9,求节点(其他调用!$C$4:$C$42,其他调用!$D$4:$D$42,其他调用!$AF145)))</f>
        <v>6</v>
      </c>
      <c r="CU144" s="44">
        <f>IF(AN$4=0,0,求节点(AN$4:AN$9,$B$4:$B$9,求节点(其他调用!$C$4:$C$42,其他调用!$D$4:$D$42,其他调用!$AF145)))</f>
        <v>6</v>
      </c>
      <c r="CV144" s="44">
        <f>IF(AO$4=0,0,求节点(AO$4:AO$9,$B$4:$B$9,求节点(其他调用!$C$4:$C$42,其他调用!$D$4:$D$42,其他调用!$AF145)))</f>
        <v>6</v>
      </c>
      <c r="CW144" s="44">
        <f>IF(AP$4=0,0,求节点(AP$4:AP$9,$B$4:$B$9,求节点(其他调用!$C$4:$C$42,其他调用!$D$4:$D$42,其他调用!$AF145)))</f>
        <v>6</v>
      </c>
      <c r="CX144" s="44">
        <f>IF(AQ$4=0,0,求节点(AQ$4:AQ$9,$B$4:$B$9,求节点(其他调用!$C$4:$C$42,其他调用!$D$4:$D$42,其他调用!$AF145)))</f>
        <v>6</v>
      </c>
      <c r="CY144" s="44">
        <f>IF(AR$4=0,0,求节点(AR$4:AR$9,$B$4:$B$9,求节点(其他调用!$C$4:$C$42,其他调用!$D$4:$D$42,其他调用!$AF145)))</f>
        <v>6</v>
      </c>
      <c r="CZ144" s="44">
        <f>IF(AS$4=0,0,求节点(AS$4:AS$9,$B$4:$B$9,求节点(其他调用!$C$4:$C$42,其他调用!$D$4:$D$42,其他调用!$AF145)))</f>
        <v>6</v>
      </c>
      <c r="DA144" s="44">
        <f>IF(AT$4=0,0,求节点(AT$4:AT$9,$B$4:$B$9,求节点(其他调用!$C$4:$C$42,其他调用!$D$4:$D$42,其他调用!$AF145)))</f>
        <v>6</v>
      </c>
      <c r="DB144" s="44">
        <f>IF(AU$4=0,0,求节点(AU$4:AU$9,$B$4:$B$9,求节点(其他调用!$C$4:$C$42,其他调用!$D$4:$D$42,其他调用!$AF145)))</f>
        <v>6</v>
      </c>
      <c r="DC144" s="44">
        <f>IF(AV$4=0,0,求节点(AV$4:AV$9,$B$4:$B$9,求节点(其他调用!$C$4:$C$42,其他调用!$D$4:$D$42,其他调用!$AF145)))</f>
        <v>6</v>
      </c>
      <c r="DD144" s="44">
        <f>IF(AW$4=0,0,求节点(AW$4:AW$9,$B$4:$B$9,求节点(其他调用!$C$4:$C$42,其他调用!$D$4:$D$42,其他调用!$AF145)))</f>
        <v>6</v>
      </c>
      <c r="DE144" s="44">
        <f>IF(AX$4=0,0,求节点(AX$4:AX$9,$B$4:$B$9,求节点(其他调用!$C$4:$C$42,其他调用!$D$4:$D$42,其他调用!$AF145)))</f>
        <v>6</v>
      </c>
      <c r="DF144" s="44">
        <f>IF(AY$4=0,0,求节点(AY$4:AY$9,$B$4:$B$9,求节点(其他调用!$C$4:$C$42,其他调用!$D$4:$D$42,其他调用!$AF145)))</f>
        <v>6</v>
      </c>
      <c r="DG144" s="44">
        <f>IF(AZ$4=0,0,求节点(AZ$4:AZ$9,$B$4:$B$9,求节点(其他调用!$C$4:$C$42,其他调用!$D$4:$D$42,其他调用!$AF145)))</f>
        <v>6</v>
      </c>
      <c r="DI144" s="44">
        <v>141</v>
      </c>
      <c r="DJ144" s="44">
        <f>IF(C$23=0,0,求节点(C$23:C$28,$B$23:$B$28,求节点(其他调用!$S$4:$S$20,其他调用!$T$4:$T$20,$DI144)))</f>
        <v>0</v>
      </c>
      <c r="DK144" s="44">
        <f>IF(D$23=0,0,求节点(D$23:D$28,$B$23:$B$28,求节点(其他调用!$S$4:$S$20,其他调用!$T$4:$T$20,$DI144)))</f>
        <v>0</v>
      </c>
      <c r="DL144" s="44">
        <f>IF(E$23=0,0,求节点(E$23:E$28,$B$23:$B$28,求节点(其他调用!$S$4:$S$20,其他调用!$T$4:$T$20,$DI144)))</f>
        <v>0</v>
      </c>
      <c r="DM144" s="44">
        <f>IF(F$23=0,0,求节点(F$23:F$28,$B$23:$B$28,求节点(其他调用!$S$4:$S$20,其他调用!$T$4:$T$20,$DI144)))</f>
        <v>7.1917717670078041E-3</v>
      </c>
      <c r="DN144" s="44">
        <f>IF(G$23=0,0,求节点(G$23:G$28,$B$23:$B$28,求节点(其他调用!$S$4:$S$20,其他调用!$T$4:$T$20,$DI144)))</f>
        <v>1.0787657650511595E-2</v>
      </c>
      <c r="DO144" s="44">
        <f>IF(H$23=0,0,求节点(H$23:H$28,$B$23:$B$28,求节点(其他调用!$S$4:$S$20,其他调用!$T$4:$T$20,$DI144)))</f>
        <v>1.0787657650511595E-2</v>
      </c>
      <c r="DP144" s="44">
        <f>IF(I$23=0,0,求节点(I$23:I$28,$B$23:$B$28,求节点(其他调用!$S$4:$S$20,其他调用!$T$4:$T$20,$DI144)))</f>
        <v>1.6344935834108454E-2</v>
      </c>
      <c r="DQ144" s="44">
        <f>IF(J$23=0,0,求节点(J$23:J$28,$B$23:$B$28,求节点(其他调用!$S$4:$S$20,其他调用!$T$4:$T$20,$DI144)))</f>
        <v>0</v>
      </c>
      <c r="DR144" s="44">
        <f>IF(K$23=0,0,求节点(K$23:K$28,$B$23:$B$28,求节点(其他调用!$S$4:$S$20,其他调用!$T$4:$T$20,$DI144)))</f>
        <v>1.0787657650511595E-2</v>
      </c>
      <c r="DS144" s="44">
        <f>IF(L$23=0,0,求节点(L$23:L$28,$B$23:$B$28,求节点(其他调用!$S$4:$S$20,其他调用!$T$4:$T$20,$DI144)))</f>
        <v>0</v>
      </c>
      <c r="DT144" s="44">
        <f>IF(M$23=0,0,求节点(M$23:M$28,$B$23:$B$28,求节点(其他调用!$S$4:$S$20,其他调用!$T$4:$T$20,$DI144)))</f>
        <v>0</v>
      </c>
      <c r="DU144" s="44">
        <f>IF(N$23=0,0,求节点(N$23:N$28,$B$23:$B$28,求节点(其他调用!$S$4:$S$20,其他调用!$T$4:$T$20,$DI144)))</f>
        <v>0</v>
      </c>
      <c r="DV144" s="44">
        <f>IF(O$23=0,0,求节点(O$23:O$28,$B$23:$B$28,求节点(其他调用!$S$4:$S$20,其他调用!$T$4:$T$20,$DI144)))</f>
        <v>0</v>
      </c>
      <c r="DW144" s="44">
        <f>IF(P$23=0,0,求节点(P$23:P$28,$B$23:$B$28,求节点(其他调用!$S$4:$S$20,其他调用!$T$4:$T$20,$DI144)))</f>
        <v>0</v>
      </c>
      <c r="DX144" s="44">
        <f>IF(Q$23=0,0,求节点(Q$23:Q$28,$B$23:$B$28,求节点(其他调用!$S$4:$S$20,其他调用!$T$4:$T$20,$DI144)))</f>
        <v>0</v>
      </c>
      <c r="DY144" s="44">
        <f>IF(R$23=0,0,求节点(R$23:R$28,$B$23:$B$28,求节点(其他调用!$S$4:$S$20,其他调用!$T$4:$T$20,$DI144)))</f>
        <v>0</v>
      </c>
      <c r="DZ144" s="44">
        <f>IF(S$23=0,0,求节点(S$23:S$28,$B$23:$B$28,求节点(其他调用!$S$4:$S$20,其他调用!$T$4:$T$20,$DI144)))</f>
        <v>0</v>
      </c>
      <c r="EA144" s="44">
        <f>IF(T$23=0,0,求节点(T$23:T$28,$B$23:$B$28,求节点(其他调用!$S$4:$S$20,其他调用!$T$4:$T$20,$DI144)))</f>
        <v>0</v>
      </c>
      <c r="EB144" s="44">
        <f>IF(U$23=0,0,求节点(U$23:U$28,$B$23:$B$28,求节点(其他调用!$S$4:$S$20,其他调用!$T$4:$T$20,$DI144)))</f>
        <v>0</v>
      </c>
      <c r="EC144" s="44">
        <f>IF(V$23=0,0,求节点(V$23:V$28,$B$23:$B$28,求节点(其他调用!$S$4:$S$20,其他调用!$T$4:$T$20,$DI144)))</f>
        <v>0</v>
      </c>
      <c r="EF144" s="44">
        <v>141</v>
      </c>
      <c r="EG144" s="44">
        <f>IF(C$4=0,0,求节点(C$4:C$9,$B$4:$B$9,求节点(其他调用!$F$4:$F$42,其他调用!$G$4:$G$42,其他调用!$AG145)))</f>
        <v>6</v>
      </c>
      <c r="EH144" s="44">
        <f>IF(D$4=0,0,求节点(D$4:D$9,$B$4:$B$9,求节点(其他调用!$F$4:$F$42,其他调用!$G$4:$G$42,其他调用!$AG145)))</f>
        <v>6</v>
      </c>
      <c r="EI144" s="44">
        <f>IF(E$4=0,0,求节点(E$4:E$9,$B$4:$B$9,求节点(其他调用!$F$4:$F$42,其他调用!$G$4:$G$42,其他调用!$AG145)))</f>
        <v>6</v>
      </c>
      <c r="EJ144" s="44">
        <f>IF(F$4=0,0,求节点(F$4:F$9,$B$4:$B$9,求节点(其他调用!$F$4:$F$42,其他调用!$G$4:$G$42,其他调用!$AG145)))</f>
        <v>0</v>
      </c>
      <c r="EK144" s="44">
        <f>IF(G$4=0,0,求节点(G$4:G$9,$B$4:$B$9,求节点(其他调用!$F$4:$F$42,其他调用!$G$4:$G$42,其他调用!$AG145)))</f>
        <v>0</v>
      </c>
      <c r="EL144" s="44">
        <f>IF(H$4=0,0,求节点(H$4:H$9,$B$4:$B$9,求节点(其他调用!$F$4:$F$42,其他调用!$G$4:$G$42,其他调用!$AG145)))</f>
        <v>0</v>
      </c>
      <c r="EM144" s="44">
        <f>IF(I$4=0,0,求节点(I$4:I$9,$B$4:$B$9,求节点(其他调用!$F$4:$F$42,其他调用!$G$4:$G$42,其他调用!$AG145)))</f>
        <v>0</v>
      </c>
      <c r="EN144" s="44">
        <f>IF(J$4=0,0,求节点(J$4:J$9,$B$4:$B$9,求节点(其他调用!$F$4:$F$42,其他调用!$G$4:$G$42,其他调用!$AG145)))</f>
        <v>0</v>
      </c>
      <c r="EO144" s="44">
        <f>IF(K$4=0,0,求节点(K$4:K$9,$B$4:$B$9,求节点(其他调用!$F$4:$F$42,其他调用!$G$4:$G$42,其他调用!$AG145)))</f>
        <v>0</v>
      </c>
      <c r="EP144" s="44">
        <f>IF(L$4=0,0,求节点(L$4:L$9,$B$4:$B$9,求节点(其他调用!$F$4:$F$42,其他调用!$G$4:$G$42,其他调用!$AG145)))</f>
        <v>0</v>
      </c>
      <c r="EQ144" s="44">
        <f>IF(M$4=0,0,求节点(M$4:M$9,$B$4:$B$9,求节点(其他调用!$F$4:$F$42,其他调用!$G$4:$G$42,其他调用!$AG145)))</f>
        <v>0</v>
      </c>
      <c r="ER144" s="44">
        <f>IF(N$4=0,0,求节点(N$4:N$9,$B$4:$B$9,求节点(其他调用!$F$4:$F$42,其他调用!$G$4:$G$42,其他调用!$AG145)))</f>
        <v>0</v>
      </c>
      <c r="ES144" s="44">
        <f>IF(O$4=0,0,求节点(O$4:O$9,$B$4:$B$9,求节点(其他调用!$F$4:$F$42,其他调用!$G$4:$G$42,其他调用!$AG145)))</f>
        <v>0</v>
      </c>
      <c r="ET144" s="44">
        <f>IF(P$4=0,0,求节点(P$4:P$9,$B$4:$B$9,求节点(其他调用!$F$4:$F$42,其他调用!$G$4:$G$42,其他调用!$AG145)))</f>
        <v>0</v>
      </c>
      <c r="EU144" s="44">
        <f>IF(Q$4=0,0,求节点(Q$4:Q$9,$B$4:$B$9,求节点(其他调用!$F$4:$F$42,其他调用!$G$4:$G$42,其他调用!$AG145)))</f>
        <v>0</v>
      </c>
      <c r="EV144" s="44">
        <f>IF(R$4=0,0,求节点(R$4:R$9,$B$4:$B$9,求节点(其他调用!$F$4:$F$42,其他调用!$G$4:$G$42,其他调用!$AG145)))</f>
        <v>0</v>
      </c>
      <c r="EW144" s="44">
        <f>IF(S$4=0,0,求节点(S$4:S$9,$B$4:$B$9,求节点(其他调用!$F$4:$F$42,其他调用!$G$4:$G$42,其他调用!$AG145)))</f>
        <v>6</v>
      </c>
      <c r="EX144" s="44">
        <f>IF(T$4=0,0,求节点(T$4:T$9,$B$4:$B$9,求节点(其他调用!$F$4:$F$42,其他调用!$G$4:$G$42,其他调用!$AG145)))</f>
        <v>6</v>
      </c>
      <c r="EY144" s="44">
        <f>IF(U$4=0,0,求节点(U$4:U$9,$B$4:$B$9,求节点(其他调用!$F$4:$F$42,其他调用!$G$4:$G$42,其他调用!$AG145)))</f>
        <v>6</v>
      </c>
      <c r="EZ144" s="44">
        <f>IF(V$4=0,0,求节点(V$4:V$9,$B$4:$B$9,求节点(其他调用!$F$4:$F$42,其他调用!$G$4:$G$42,其他调用!$AG145)))</f>
        <v>0</v>
      </c>
      <c r="FA144" s="44">
        <f>IF(W$4=0,0,求节点(W$4:W$9,$B$4:$B$9,求节点(其他调用!$F$4:$F$42,其他调用!$G$4:$G$42,其他调用!$AG145)))</f>
        <v>6</v>
      </c>
      <c r="FB144" s="44">
        <f>IF(X$4=0,0,求节点(X$4:X$9,$B$4:$B$9,求节点(其他调用!$F$4:$F$42,其他调用!$G$4:$G$42,其他调用!$AG145)))</f>
        <v>6</v>
      </c>
      <c r="FC144" s="44">
        <f>IF(Y$4=0,0,求节点(Y$4:Y$9,$B$4:$B$9,求节点(其他调用!$F$4:$F$42,其他调用!$G$4:$G$42,其他调用!$AG145)))</f>
        <v>6</v>
      </c>
      <c r="FD144" s="44">
        <f>IF(Z$4=0,0,求节点(Z$4:Z$9,$B$4:$B$9,求节点(其他调用!$F$4:$F$42,其他调用!$G$4:$G$42,其他调用!$AG145)))</f>
        <v>0</v>
      </c>
      <c r="FE144" s="44">
        <f>IF(AA$4=0,0,求节点(AA$4:AA$9,$B$4:$B$9,求节点(其他调用!$F$4:$F$42,其他调用!$G$4:$G$42,其他调用!$AG145)))</f>
        <v>6</v>
      </c>
      <c r="FF144" s="44">
        <f>IF(AB$4=0,0,求节点(AB$4:AB$9,$B$4:$B$9,求节点(其他调用!$F$4:$F$42,其他调用!$G$4:$G$42,其他调用!$AG145)))</f>
        <v>6</v>
      </c>
      <c r="FG144" s="44">
        <f>IF(AC$4=0,0,求节点(AC$4:AC$9,$B$4:$B$9,求节点(其他调用!$F$4:$F$42,其他调用!$G$4:$G$42,其他调用!$AG145)))</f>
        <v>6</v>
      </c>
      <c r="FH144" s="44">
        <f>IF(AD$4=0,0,求节点(AD$4:AD$9,$B$4:$B$9,求节点(其他调用!$F$4:$F$42,其他调用!$G$4:$G$42,其他调用!$AG145)))</f>
        <v>6</v>
      </c>
      <c r="FI144" s="44">
        <f>IF(AE$4=0,0,求节点(AE$4:AE$9,$B$4:$B$9,求节点(其他调用!$F$4:$F$42,其他调用!$G$4:$G$42,其他调用!$AG145)))</f>
        <v>6</v>
      </c>
      <c r="FJ144" s="44">
        <f>IF(AF$4=0,0,求节点(AF$4:AF$9,$B$4:$B$9,求节点(其他调用!$F$4:$F$42,其他调用!$G$4:$G$42,其他调用!$AG145)))</f>
        <v>6</v>
      </c>
      <c r="FK144" s="44">
        <f>IF(AG$4=0,0,求节点(AG$4:AG$9,$B$4:$B$9,求节点(其他调用!$F$4:$F$42,其他调用!$G$4:$G$42,其他调用!$AG145)))</f>
        <v>6</v>
      </c>
      <c r="FL144" s="44">
        <f>IF(AH$4=0,0,求节点(AH$4:AH$9,$B$4:$B$9,求节点(其他调用!$F$4:$F$42,其他调用!$G$4:$G$42,其他调用!$AG145)))</f>
        <v>6</v>
      </c>
      <c r="FM144" s="44">
        <f>IF(AI$4=0,0,求节点(AI$4:AI$9,$B$4:$B$9,求节点(其他调用!$F$4:$F$42,其他调用!$G$4:$G$42,其他调用!$AG145)))</f>
        <v>6</v>
      </c>
      <c r="FN144" s="44">
        <f>IF(AJ$4=0,0,求节点(AJ$4:AJ$9,$B$4:$B$9,求节点(其他调用!$F$4:$F$42,其他调用!$G$4:$G$42,其他调用!$AG145)))</f>
        <v>6</v>
      </c>
      <c r="FO144" s="44">
        <f>IF(AK$4=0,0,求节点(AK$4:AK$9,$B$4:$B$9,求节点(其他调用!$F$4:$F$42,其他调用!$G$4:$G$42,其他调用!$AG145)))</f>
        <v>6</v>
      </c>
      <c r="FP144" s="44">
        <f>IF(AL$4=0,0,求节点(AL$4:AL$9,$B$4:$B$9,求节点(其他调用!$F$4:$F$42,其他调用!$G$4:$G$42,其他调用!$AG145)))</f>
        <v>6</v>
      </c>
      <c r="FQ144" s="44">
        <f>IF(AM$4=0,0,求节点(AM$4:AM$9,$B$4:$B$9,求节点(其他调用!$F$4:$F$42,其他调用!$G$4:$G$42,其他调用!$AG145)))</f>
        <v>6</v>
      </c>
      <c r="FR144" s="44">
        <f>IF(AN$4=0,0,求节点(AN$4:AN$9,$B$4:$B$9,求节点(其他调用!$F$4:$F$42,其他调用!$G$4:$G$42,其他调用!$AG145)))</f>
        <v>6</v>
      </c>
      <c r="FS144" s="44">
        <f>IF(AO$4=0,0,求节点(AO$4:AO$9,$B$4:$B$9,求节点(其他调用!$F$4:$F$42,其他调用!$G$4:$G$42,其他调用!$AG145)))</f>
        <v>6</v>
      </c>
      <c r="FT144" s="44">
        <f>IF(AP$4=0,0,求节点(AP$4:AP$9,$B$4:$B$9,求节点(其他调用!$F$4:$F$42,其他调用!$G$4:$G$42,其他调用!$AG145)))</f>
        <v>6</v>
      </c>
      <c r="FU144" s="44">
        <f>IF(AQ$4=0,0,求节点(AQ$4:AQ$9,$B$4:$B$9,求节点(其他调用!$F$4:$F$42,其他调用!$G$4:$G$42,其他调用!$AG145)))</f>
        <v>6</v>
      </c>
      <c r="FV144" s="44">
        <f>IF(AR$4=0,0,求节点(AR$4:AR$9,$B$4:$B$9,求节点(其他调用!$F$4:$F$42,其他调用!$G$4:$G$42,其他调用!$AG145)))</f>
        <v>6</v>
      </c>
      <c r="FW144" s="44">
        <f>IF(AS$4=0,0,求节点(AS$4:AS$9,$B$4:$B$9,求节点(其他调用!$F$4:$F$42,其他调用!$G$4:$G$42,其他调用!$AG145)))</f>
        <v>6</v>
      </c>
      <c r="FX144" s="44">
        <f>IF(AT$4=0,0,求节点(AT$4:AT$9,$B$4:$B$9,求节点(其他调用!$F$4:$F$42,其他调用!$G$4:$G$42,其他调用!$AG145)))</f>
        <v>6</v>
      </c>
      <c r="FY144" s="44">
        <f>IF(AU$4=0,0,求节点(AU$4:AU$9,$B$4:$B$9,求节点(其他调用!$F$4:$F$42,其他调用!$G$4:$G$42,其他调用!$AG145)))</f>
        <v>6</v>
      </c>
      <c r="FZ144" s="44">
        <f>IF(AV$4=0,0,求节点(AV$4:AV$9,$B$4:$B$9,求节点(其他调用!$F$4:$F$42,其他调用!$G$4:$G$42,其他调用!$AG145)))</f>
        <v>6</v>
      </c>
      <c r="GA144" s="44">
        <f>IF(AW$4=0,0,求节点(AW$4:AW$9,$B$4:$B$9,求节点(其他调用!$F$4:$F$42,其他调用!$G$4:$G$42,其他调用!$AG145)))</f>
        <v>6</v>
      </c>
      <c r="GB144" s="44">
        <f>IF(AX$4=0,0,求节点(AX$4:AX$9,$B$4:$B$9,求节点(其他调用!$F$4:$F$42,其他调用!$G$4:$G$42,其他调用!$AG145)))</f>
        <v>6</v>
      </c>
      <c r="GC144" s="44">
        <f>IF(AY$4=0,0,求节点(AY$4:AY$9,$B$4:$B$9,求节点(其他调用!$F$4:$F$42,其他调用!$G$4:$G$42,其他调用!$AG145)))</f>
        <v>6</v>
      </c>
      <c r="GD144" s="44">
        <f>IF(AZ$4=0,0,求节点(AZ$4:AZ$9,$B$4:$B$9,求节点(其他调用!$F$4:$F$42,其他调用!$G$4:$G$42,其他调用!$AG145)))</f>
        <v>6</v>
      </c>
      <c r="GF144" s="44">
        <v>141</v>
      </c>
      <c r="GG144" s="44">
        <f>IF(C$23=0,0,求节点(C$23:C$28,$B$23:$B$28,求节点(其他调用!$U$4:$U$20,其他调用!$V$4:$V$20,$GF144)))</f>
        <v>0</v>
      </c>
      <c r="GH144" s="44">
        <f>IF(D$23=0,0,求节点(D$23:D$28,$B$23:$B$28,求节点(其他调用!$U$4:$U$20,其他调用!$V$4:$V$20,$GF144)))</f>
        <v>0</v>
      </c>
      <c r="GI144" s="44">
        <f>IF(E$23=0,0,求节点(E$23:E$28,$B$23:$B$28,求节点(其他调用!$U$4:$U$20,其他调用!$V$4:$V$20,$GF144)))</f>
        <v>0</v>
      </c>
      <c r="GJ144" s="44">
        <f>IF(F$23=0,0,求节点(F$23:F$28,$B$23:$B$28,求节点(其他调用!$U$4:$U$20,其他调用!$V$4:$V$20,$GF144)))</f>
        <v>0</v>
      </c>
      <c r="GK144" s="44">
        <f>IF(G$23=0,0,求节点(G$23:G$28,$B$23:$B$28,求节点(其他调用!$U$4:$U$20,其他调用!$V$4:$V$20,$GF144)))</f>
        <v>0</v>
      </c>
      <c r="GL144" s="44">
        <f>IF(H$23=0,0,求节点(H$23:H$28,$B$23:$B$28,求节点(其他调用!$U$4:$U$20,其他调用!$V$4:$V$20,$GF144)))</f>
        <v>0</v>
      </c>
      <c r="GM144" s="44">
        <f>IF(I$23=0,0,求节点(I$23:I$28,$B$23:$B$28,求节点(其他调用!$U$4:$U$20,其他调用!$V$4:$V$20,$GF144)))</f>
        <v>0</v>
      </c>
      <c r="GN144" s="44">
        <f>IF(J$23=0,0,求节点(J$23:J$28,$B$23:$B$28,求节点(其他调用!$U$4:$U$20,其他调用!$V$4:$V$20,$GF144)))</f>
        <v>0</v>
      </c>
      <c r="GO144" s="44">
        <f>IF(K$23=0,0,求节点(K$23:K$28,$B$23:$B$28,求节点(其他调用!$U$4:$U$20,其他调用!$V$4:$V$20,$GF144)))</f>
        <v>0</v>
      </c>
      <c r="GP144" s="44">
        <f>IF(L$23=0,0,求节点(L$23:L$28,$B$23:$B$28,求节点(其他调用!$U$4:$U$20,其他调用!$V$4:$V$20,$GF144)))</f>
        <v>0</v>
      </c>
      <c r="GQ144" s="44">
        <f>IF(M$23=0,0,求节点(M$23:M$28,$B$23:$B$28,求节点(其他调用!$U$4:$U$20,其他调用!$V$4:$V$20,$GF144)))</f>
        <v>0</v>
      </c>
      <c r="GR144" s="44">
        <f>IF(N$23=0,0,求节点(N$23:N$28,$B$23:$B$28,求节点(其他调用!$U$4:$U$20,其他调用!$V$4:$V$20,$GF144)))</f>
        <v>0</v>
      </c>
      <c r="GS144" s="44">
        <f>IF(O$23=0,0,求节点(O$23:O$28,$B$23:$B$28,求节点(其他调用!$U$4:$U$20,其他调用!$V$4:$V$20,$GF144)))</f>
        <v>0</v>
      </c>
      <c r="GT144" s="44">
        <f>IF(P$23=0,0,求节点(P$23:P$28,$B$23:$B$28,求节点(其他调用!$U$4:$U$20,其他调用!$V$4:$V$20,$GF144)))</f>
        <v>0</v>
      </c>
      <c r="GU144" s="44">
        <f>IF(Q$23=0,0,求节点(Q$23:Q$28,$B$23:$B$28,求节点(其他调用!$U$4:$U$20,其他调用!$V$4:$V$20,$GF144)))</f>
        <v>0</v>
      </c>
      <c r="GV144" s="44">
        <f>IF(R$23=0,0,求节点(R$23:R$28,$B$23:$B$28,求节点(其他调用!$U$4:$U$20,其他调用!$V$4:$V$20,$GF144)))</f>
        <v>0</v>
      </c>
      <c r="GW144" s="44">
        <f>IF(S$23=0,0,求节点(S$23:S$28,$B$23:$B$28,求节点(其他调用!$U$4:$U$20,其他调用!$V$4:$V$20,$GF144)))</f>
        <v>0</v>
      </c>
      <c r="GX144" s="44">
        <f>IF(T$23=0,0,求节点(T$23:T$28,$B$23:$B$28,求节点(其他调用!$U$4:$U$20,其他调用!$V$4:$V$20,$GF144)))</f>
        <v>0</v>
      </c>
      <c r="GY144" s="44">
        <f>IF(U$23=0,0,求节点(U$23:U$28,$B$23:$B$28,求节点(其他调用!$U$4:$U$20,其他调用!$V$4:$V$20,$GF144)))</f>
        <v>0</v>
      </c>
      <c r="GZ144" s="44">
        <f>IF(V$23=0,0,求节点(V$23:V$28,$B$23:$B$28,求节点(其他调用!$U$4:$U$20,其他调用!$V$4:$V$20,$GF144)))</f>
        <v>0</v>
      </c>
      <c r="HC144" s="44">
        <v>141</v>
      </c>
      <c r="HD144" s="44">
        <f>IF(C$4=0,0,求节点(C$4:C$9,$B$4:$B$9,求节点(其他调用!$I$4:$I$42,其他调用!$J$4:$J$42,其他调用!$AH145)))</f>
        <v>6</v>
      </c>
      <c r="HE144" s="44">
        <f>IF(D$4=0,0,求节点(D$4:D$9,$B$4:$B$9,求节点(其他调用!$I$4:$I$42,其他调用!$J$4:$J$42,其他调用!$AH145)))</f>
        <v>6</v>
      </c>
      <c r="HF144" s="44">
        <f>IF(E$4=0,0,求节点(E$4:E$9,$B$4:$B$9,求节点(其他调用!$I$4:$I$42,其他调用!$J$4:$J$42,其他调用!$AH145)))</f>
        <v>6</v>
      </c>
      <c r="HG144" s="44">
        <f>IF(F$4=0,0,求节点(F$4:F$9,$B$4:$B$9,求节点(其他调用!$I$4:$I$42,其他调用!$J$4:$J$42,其他调用!$AH145)))</f>
        <v>0</v>
      </c>
      <c r="HH144" s="44">
        <f>IF(G$4=0,0,求节点(G$4:G$9,$B$4:$B$9,求节点(其他调用!$I$4:$I$42,其他调用!$J$4:$J$42,其他调用!$AH145)))</f>
        <v>0</v>
      </c>
      <c r="HI144" s="44">
        <f>IF(H$4=0,0,求节点(H$4:H$9,$B$4:$B$9,求节点(其他调用!$I$4:$I$42,其他调用!$J$4:$J$42,其他调用!$AH145)))</f>
        <v>0</v>
      </c>
      <c r="HJ144" s="44">
        <f>IF(I$4=0,0,求节点(I$4:I$9,$B$4:$B$9,求节点(其他调用!$I$4:$I$42,其他调用!$J$4:$J$42,其他调用!$AH145)))</f>
        <v>0</v>
      </c>
      <c r="HK144" s="44">
        <f>IF(J$4=0,0,求节点(J$4:J$9,$B$4:$B$9,求节点(其他调用!$I$4:$I$42,其他调用!$J$4:$J$42,其他调用!$AH145)))</f>
        <v>0</v>
      </c>
      <c r="HL144" s="44">
        <f>IF(K$4=0,0,求节点(K$4:K$9,$B$4:$B$9,求节点(其他调用!$I$4:$I$42,其他调用!$J$4:$J$42,其他调用!$AH145)))</f>
        <v>0</v>
      </c>
      <c r="HM144" s="44">
        <f>IF(L$4=0,0,求节点(L$4:L$9,$B$4:$B$9,求节点(其他调用!$I$4:$I$42,其他调用!$J$4:$J$42,其他调用!$AH145)))</f>
        <v>0</v>
      </c>
      <c r="HN144" s="44">
        <f>IF(M$4=0,0,求节点(M$4:M$9,$B$4:$B$9,求节点(其他调用!$I$4:$I$42,其他调用!$J$4:$J$42,其他调用!$AH145)))</f>
        <v>0</v>
      </c>
      <c r="HO144" s="44">
        <f>IF(N$4=0,0,求节点(N$4:N$9,$B$4:$B$9,求节点(其他调用!$I$4:$I$42,其他调用!$J$4:$J$42,其他调用!$AH145)))</f>
        <v>0</v>
      </c>
      <c r="HP144" s="44">
        <f>IF(O$4=0,0,求节点(O$4:O$9,$B$4:$B$9,求节点(其他调用!$I$4:$I$42,其他调用!$J$4:$J$42,其他调用!$AH145)))</f>
        <v>0</v>
      </c>
      <c r="HQ144" s="44">
        <f>IF(P$4=0,0,求节点(P$4:P$9,$B$4:$B$9,求节点(其他调用!$I$4:$I$42,其他调用!$J$4:$J$42,其他调用!$AH145)))</f>
        <v>0</v>
      </c>
      <c r="HR144" s="44">
        <f>IF(Q$4=0,0,求节点(Q$4:Q$9,$B$4:$B$9,求节点(其他调用!$I$4:$I$42,其他调用!$J$4:$J$42,其他调用!$AH145)))</f>
        <v>0</v>
      </c>
      <c r="HS144" s="44">
        <f>IF(R$4=0,0,求节点(R$4:R$9,$B$4:$B$9,求节点(其他调用!$I$4:$I$42,其他调用!$J$4:$J$42,其他调用!$AH145)))</f>
        <v>0</v>
      </c>
      <c r="HT144" s="44">
        <f>IF(S$4=0,0,求节点(S$4:S$9,$B$4:$B$9,求节点(其他调用!$I$4:$I$42,其他调用!$J$4:$J$42,其他调用!$AH145)))</f>
        <v>6</v>
      </c>
      <c r="HU144" s="44">
        <f>IF(T$4=0,0,求节点(T$4:T$9,$B$4:$B$9,求节点(其他调用!$I$4:$I$42,其他调用!$J$4:$J$42,其他调用!$AH145)))</f>
        <v>6</v>
      </c>
      <c r="HV144" s="44">
        <f>IF(U$4=0,0,求节点(U$4:U$9,$B$4:$B$9,求节点(其他调用!$I$4:$I$42,其他调用!$J$4:$J$42,其他调用!$AH145)))</f>
        <v>6</v>
      </c>
      <c r="HW144" s="44">
        <f>IF(V$4=0,0,求节点(V$4:V$9,$B$4:$B$9,求节点(其他调用!$I$4:$I$42,其他调用!$J$4:$J$42,其他调用!$AH145)))</f>
        <v>0</v>
      </c>
      <c r="HX144" s="44">
        <f>IF(W$4=0,0,求节点(W$4:W$9,$B$4:$B$9,求节点(其他调用!$I$4:$I$42,其他调用!$J$4:$J$42,其他调用!$AH145)))</f>
        <v>6</v>
      </c>
      <c r="HY144" s="44">
        <f>IF(X$4=0,0,求节点(X$4:X$9,$B$4:$B$9,求节点(其他调用!$I$4:$I$42,其他调用!$J$4:$J$42,其他调用!$AH145)))</f>
        <v>6</v>
      </c>
      <c r="HZ144" s="44">
        <f>IF(Y$4=0,0,求节点(Y$4:Y$9,$B$4:$B$9,求节点(其他调用!$I$4:$I$42,其他调用!$J$4:$J$42,其他调用!$AH145)))</f>
        <v>6</v>
      </c>
      <c r="IA144" s="44">
        <f>IF(Z$4=0,0,求节点(Z$4:Z$9,$B$4:$B$9,求节点(其他调用!$I$4:$I$42,其他调用!$J$4:$J$42,其他调用!$AH145)))</f>
        <v>0</v>
      </c>
      <c r="IB144" s="44">
        <f>IF(AA$4=0,0,求节点(AA$4:AA$9,$B$4:$B$9,求节点(其他调用!$I$4:$I$42,其他调用!$J$4:$J$42,其他调用!$AH145)))</f>
        <v>6</v>
      </c>
      <c r="IC144" s="44">
        <f>IF(AB$4=0,0,求节点(AB$4:AB$9,$B$4:$B$9,求节点(其他调用!$I$4:$I$42,其他调用!$J$4:$J$42,其他调用!$AH145)))</f>
        <v>6</v>
      </c>
      <c r="ID144" s="44">
        <f>IF(AC$4=0,0,求节点(AC$4:AC$9,$B$4:$B$9,求节点(其他调用!$I$4:$I$42,其他调用!$J$4:$J$42,其他调用!$AH145)))</f>
        <v>6</v>
      </c>
      <c r="IE144" s="44">
        <f>IF(AD$4=0,0,求节点(AD$4:AD$9,$B$4:$B$9,求节点(其他调用!$I$4:$I$42,其他调用!$J$4:$J$42,其他调用!$AH145)))</f>
        <v>6</v>
      </c>
      <c r="IF144" s="44">
        <f>IF(AE$4=0,0,求节点(AE$4:AE$9,$B$4:$B$9,求节点(其他调用!$I$4:$I$42,其他调用!$J$4:$J$42,其他调用!$AH145)))</f>
        <v>6</v>
      </c>
      <c r="IG144" s="44">
        <f>IF(AF$4=0,0,求节点(AF$4:AF$9,$B$4:$B$9,求节点(其他调用!$I$4:$I$42,其他调用!$J$4:$J$42,其他调用!$AH145)))</f>
        <v>6</v>
      </c>
      <c r="IH144" s="44">
        <f>IF(AG$4=0,0,求节点(AG$4:AG$9,$B$4:$B$9,求节点(其他调用!$I$4:$I$42,其他调用!$J$4:$J$42,其他调用!$AH145)))</f>
        <v>6</v>
      </c>
      <c r="II144" s="44">
        <f>IF(AH$4=0,0,求节点(AH$4:AH$9,$B$4:$B$9,求节点(其他调用!$I$4:$I$42,其他调用!$J$4:$J$42,其他调用!$AH145)))</f>
        <v>6</v>
      </c>
      <c r="IJ144" s="44">
        <f>IF(AI$4=0,0,求节点(AI$4:AI$9,$B$4:$B$9,求节点(其他调用!$I$4:$I$42,其他调用!$J$4:$J$42,其他调用!$AH145)))</f>
        <v>6</v>
      </c>
      <c r="IK144" s="44">
        <f>IF(AJ$4=0,0,求节点(AJ$4:AJ$9,$B$4:$B$9,求节点(其他调用!$I$4:$I$42,其他调用!$J$4:$J$42,其他调用!$AH145)))</f>
        <v>6</v>
      </c>
      <c r="IL144" s="44">
        <f>IF(AK$4=0,0,求节点(AK$4:AK$9,$B$4:$B$9,求节点(其他调用!$I$4:$I$42,其他调用!$J$4:$J$42,其他调用!$AH145)))</f>
        <v>6</v>
      </c>
      <c r="IM144" s="44">
        <f>IF(AL$4=0,0,求节点(AL$4:AL$9,$B$4:$B$9,求节点(其他调用!$I$4:$I$42,其他调用!$J$4:$J$42,其他调用!$AH145)))</f>
        <v>6</v>
      </c>
      <c r="IN144" s="44">
        <f>IF(AM$4=0,0,求节点(AM$4:AM$9,$B$4:$B$9,求节点(其他调用!$I$4:$I$42,其他调用!$J$4:$J$42,其他调用!$AH145)))</f>
        <v>6</v>
      </c>
      <c r="IO144" s="44">
        <f>IF(AN$4=0,0,求节点(AN$4:AN$9,$B$4:$B$9,求节点(其他调用!$I$4:$I$42,其他调用!$J$4:$J$42,其他调用!$AH145)))</f>
        <v>6</v>
      </c>
      <c r="IP144" s="44">
        <f>IF(AO$4=0,0,求节点(AO$4:AO$9,$B$4:$B$9,求节点(其他调用!$I$4:$I$42,其他调用!$J$4:$J$42,其他调用!$AH145)))</f>
        <v>6</v>
      </c>
      <c r="IQ144" s="44">
        <f>IF(AP$4=0,0,求节点(AP$4:AP$9,$B$4:$B$9,求节点(其他调用!$I$4:$I$42,其他调用!$J$4:$J$42,其他调用!$AH145)))</f>
        <v>6</v>
      </c>
      <c r="IR144" s="44">
        <f>IF(AQ$4=0,0,求节点(AQ$4:AQ$9,$B$4:$B$9,求节点(其他调用!$I$4:$I$42,其他调用!$J$4:$J$42,其他调用!$AH145)))</f>
        <v>6</v>
      </c>
      <c r="IS144" s="44">
        <f>IF(AR$4=0,0,求节点(AR$4:AR$9,$B$4:$B$9,求节点(其他调用!$I$4:$I$42,其他调用!$J$4:$J$42,其他调用!$AH145)))</f>
        <v>6</v>
      </c>
      <c r="IT144" s="44">
        <f>IF(AS$4=0,0,求节点(AS$4:AS$9,$B$4:$B$9,求节点(其他调用!$I$4:$I$42,其他调用!$J$4:$J$42,其他调用!$AH145)))</f>
        <v>6</v>
      </c>
      <c r="IU144" s="44">
        <f>IF(AT$4=0,0,求节点(AT$4:AT$9,$B$4:$B$9,求节点(其他调用!$I$4:$I$42,其他调用!$J$4:$J$42,其他调用!$AH145)))</f>
        <v>6</v>
      </c>
      <c r="IV144" s="44">
        <f>IF(AU$4=0,0,求节点(AU$4:AU$9,$B$4:$B$9,求节点(其他调用!$I$4:$I$42,其他调用!$J$4:$J$42,其他调用!$AH145)))</f>
        <v>6</v>
      </c>
      <c r="IW144" s="44">
        <f>IF(AV$4=0,0,求节点(AV$4:AV$9,$B$4:$B$9,求节点(其他调用!$I$4:$I$42,其他调用!$J$4:$J$42,其他调用!$AH145)))</f>
        <v>6</v>
      </c>
      <c r="IX144" s="44">
        <f>IF(AW$4=0,0,求节点(AW$4:AW$9,$B$4:$B$9,求节点(其他调用!$I$4:$I$42,其他调用!$J$4:$J$42,其他调用!$AH145)))</f>
        <v>6</v>
      </c>
      <c r="IY144" s="44">
        <f>IF(AX$4=0,0,求节点(AX$4:AX$9,$B$4:$B$9,求节点(其他调用!$I$4:$I$42,其他调用!$J$4:$J$42,其他调用!$AH145)))</f>
        <v>6</v>
      </c>
      <c r="IZ144" s="44">
        <f>IF(AY$4=0,0,求节点(AY$4:AY$9,$B$4:$B$9,求节点(其他调用!$I$4:$I$42,其他调用!$J$4:$J$42,其他调用!$AH145)))</f>
        <v>6</v>
      </c>
      <c r="JA144" s="44">
        <f>IF(AZ$4=0,0,求节点(AZ$4:AZ$9,$B$4:$B$9,求节点(其他调用!$I$4:$I$42,其他调用!$J$4:$J$42,其他调用!$AH145)))</f>
        <v>6</v>
      </c>
      <c r="JC144" s="44">
        <v>141</v>
      </c>
      <c r="JD144" s="44">
        <f>IF(C$23=0,0,求节点(C$23:C$28,$B$23:$B$28,求节点(其他调用!$W$4:$W$20,其他调用!$X$4:$X$20,$JC144)))</f>
        <v>0</v>
      </c>
      <c r="JE144" s="44">
        <f>IF(D$23=0,0,求节点(D$23:D$28,$B$23:$B$28,求节点(其他调用!$W$4:$W$20,其他调用!$X$4:$X$20,$JC144)))</f>
        <v>0</v>
      </c>
      <c r="JF144" s="44">
        <f>IF(E$23=0,0,求节点(E$23:E$28,$B$23:$B$28,求节点(其他调用!$W$4:$W$20,其他调用!$X$4:$X$20,$JC144)))</f>
        <v>0</v>
      </c>
      <c r="JG144" s="44">
        <f>IF(F$23=0,0,求节点(F$23:F$28,$B$23:$B$28,求节点(其他调用!$W$4:$W$20,其他调用!$X$4:$X$20,$JC144)))</f>
        <v>7.1917717670078041E-3</v>
      </c>
      <c r="JH144" s="44">
        <f>IF(G$23=0,0,求节点(G$23:G$28,$B$23:$B$28,求节点(其他调用!$W$4:$W$20,其他调用!$X$4:$X$20,$JC144)))</f>
        <v>1.0787657650511595E-2</v>
      </c>
      <c r="JI144" s="44">
        <f>IF(H$23=0,0,求节点(H$23:H$28,$B$23:$B$28,求节点(其他调用!$W$4:$W$20,其他调用!$X$4:$X$20,$JC144)))</f>
        <v>1.0787657650511595E-2</v>
      </c>
      <c r="JJ144" s="44">
        <f>IF(I$23=0,0,求节点(I$23:I$28,$B$23:$B$28,求节点(其他调用!$W$4:$W$20,其他调用!$X$4:$X$20,$JC144)))</f>
        <v>1.6344935834108454E-2</v>
      </c>
      <c r="JK144" s="44">
        <f>IF(J$23=0,0,求节点(J$23:J$28,$B$23:$B$28,求节点(其他调用!$W$4:$W$20,其他调用!$X$4:$X$20,$JC144)))</f>
        <v>0</v>
      </c>
      <c r="JL144" s="44">
        <f>IF(K$23=0,0,求节点(K$23:K$28,$B$23:$B$28,求节点(其他调用!$W$4:$W$20,其他调用!$X$4:$X$20,$JC144)))</f>
        <v>1.0787657650511595E-2</v>
      </c>
      <c r="JM144" s="44">
        <f>IF(L$23=0,0,求节点(L$23:L$28,$B$23:$B$28,求节点(其他调用!$W$4:$W$20,其他调用!$X$4:$X$20,$JC144)))</f>
        <v>0</v>
      </c>
      <c r="JN144" s="44">
        <f>IF(M$23=0,0,求节点(M$23:M$28,$B$23:$B$28,求节点(其他调用!$W$4:$W$20,其他调用!$X$4:$X$20,$JC144)))</f>
        <v>0</v>
      </c>
      <c r="JO144" s="44">
        <f>IF(N$23=0,0,求节点(N$23:N$28,$B$23:$B$28,求节点(其他调用!$W$4:$W$20,其他调用!$X$4:$X$20,$JC144)))</f>
        <v>0</v>
      </c>
      <c r="JP144" s="44">
        <f>IF(O$23=0,0,求节点(O$23:O$28,$B$23:$B$28,求节点(其他调用!$W$4:$W$20,其他调用!$X$4:$X$20,$JC144)))</f>
        <v>0</v>
      </c>
      <c r="JQ144" s="44">
        <f>IF(P$23=0,0,求节点(P$23:P$28,$B$23:$B$28,求节点(其他调用!$W$4:$W$20,其他调用!$X$4:$X$20,$JC144)))</f>
        <v>0</v>
      </c>
      <c r="JR144" s="44">
        <f>IF(Q$23=0,0,求节点(Q$23:Q$28,$B$23:$B$28,求节点(其他调用!$W$4:$W$20,其他调用!$X$4:$X$20,$JC144)))</f>
        <v>0</v>
      </c>
      <c r="JS144" s="44">
        <f>IF(R$23=0,0,求节点(R$23:R$28,$B$23:$B$28,求节点(其他调用!$W$4:$W$20,其他调用!$X$4:$X$20,$JC144)))</f>
        <v>0</v>
      </c>
      <c r="JT144" s="44">
        <f>IF(S$23=0,0,求节点(S$23:S$28,$B$23:$B$28,求节点(其他调用!$W$4:$W$20,其他调用!$X$4:$X$20,$JC144)))</f>
        <v>0</v>
      </c>
      <c r="JU144" s="44">
        <f>IF(T$23=0,0,求节点(T$23:T$28,$B$23:$B$28,求节点(其他调用!$W$4:$W$20,其他调用!$X$4:$X$20,$JC144)))</f>
        <v>0</v>
      </c>
      <c r="JV144" s="44">
        <f>IF(U$23=0,0,求节点(U$23:U$28,$B$23:$B$28,求节点(其他调用!$W$4:$W$20,其他调用!$X$4:$X$20,$JC144)))</f>
        <v>0</v>
      </c>
      <c r="JW144" s="44">
        <f>IF(V$23=0,0,求节点(V$23:V$28,$B$23:$B$28,求节点(其他调用!$W$4:$W$20,其他调用!$X$4:$X$20,$JC144)))</f>
        <v>0</v>
      </c>
      <c r="JZ144" s="44">
        <v>141</v>
      </c>
      <c r="KA144" s="44">
        <f>IF(C$4=0,0,求节点(C$4:C$9,$B$4:$B$9,求节点(其他调用!$L$4:$L$42,其他调用!$M$4:$M$42,其他调用!$AI145)))</f>
        <v>6</v>
      </c>
      <c r="KB144" s="44">
        <f>IF(D$4=0,0,求节点(D$4:D$9,$B$4:$B$9,求节点(其他调用!$L$4:$L$42,其他调用!$M$4:$M$42,其他调用!$AI145)))</f>
        <v>6</v>
      </c>
      <c r="KC144" s="44">
        <f>IF(E$4=0,0,求节点(E$4:E$9,$B$4:$B$9,求节点(其他调用!$L$4:$L$42,其他调用!$M$4:$M$42,其他调用!$AI145)))</f>
        <v>6</v>
      </c>
      <c r="KD144" s="44">
        <f>IF(F$4=0,0,求节点(F$4:F$9,$B$4:$B$9,求节点(其他调用!$L$4:$L$42,其他调用!$M$4:$M$42,其他调用!$AI145)))</f>
        <v>0</v>
      </c>
      <c r="KE144" s="44">
        <f>IF(G$4=0,0,求节点(G$4:G$9,$B$4:$B$9,求节点(其他调用!$L$4:$L$42,其他调用!$M$4:$M$42,其他调用!$AI145)))</f>
        <v>0</v>
      </c>
      <c r="KF144" s="44">
        <f>IF(H$4=0,0,求节点(H$4:H$9,$B$4:$B$9,求节点(其他调用!$L$4:$L$42,其他调用!$M$4:$M$42,其他调用!$AI145)))</f>
        <v>0</v>
      </c>
      <c r="KG144" s="44">
        <f>IF(I$4=0,0,求节点(I$4:I$9,$B$4:$B$9,求节点(其他调用!$L$4:$L$42,其他调用!$M$4:$M$42,其他调用!$AI145)))</f>
        <v>0</v>
      </c>
      <c r="KH144" s="44">
        <f>IF(J$4=0,0,求节点(J$4:J$9,$B$4:$B$9,求节点(其他调用!$L$4:$L$42,其他调用!$M$4:$M$42,其他调用!$AI145)))</f>
        <v>0</v>
      </c>
      <c r="KI144" s="44">
        <f>IF(K$4=0,0,求节点(K$4:K$9,$B$4:$B$9,求节点(其他调用!$L$4:$L$42,其他调用!$M$4:$M$42,其他调用!$AI145)))</f>
        <v>0</v>
      </c>
      <c r="KJ144" s="44">
        <f>IF(L$4=0,0,求节点(L$4:L$9,$B$4:$B$9,求节点(其他调用!$L$4:$L$42,其他调用!$M$4:$M$42,其他调用!$AI145)))</f>
        <v>0</v>
      </c>
      <c r="KK144" s="44">
        <f>IF(M$4=0,0,求节点(M$4:M$9,$B$4:$B$9,求节点(其他调用!$L$4:$L$42,其他调用!$M$4:$M$42,其他调用!$AI145)))</f>
        <v>0</v>
      </c>
      <c r="KL144" s="44">
        <f>IF(N$4=0,0,求节点(N$4:N$9,$B$4:$B$9,求节点(其他调用!$L$4:$L$42,其他调用!$M$4:$M$42,其他调用!$AI145)))</f>
        <v>0</v>
      </c>
      <c r="KM144" s="44">
        <f>IF(O$4=0,0,求节点(O$4:O$9,$B$4:$B$9,求节点(其他调用!$L$4:$L$42,其他调用!$M$4:$M$42,其他调用!$AI145)))</f>
        <v>0</v>
      </c>
      <c r="KN144" s="44">
        <f>IF(P$4=0,0,求节点(P$4:P$9,$B$4:$B$9,求节点(其他调用!$L$4:$L$42,其他调用!$M$4:$M$42,其他调用!$AI145)))</f>
        <v>0</v>
      </c>
      <c r="KO144" s="44">
        <f>IF(Q$4=0,0,求节点(Q$4:Q$9,$B$4:$B$9,求节点(其他调用!$L$4:$L$42,其他调用!$M$4:$M$42,其他调用!$AI145)))</f>
        <v>0</v>
      </c>
      <c r="KP144" s="44">
        <f>IF(R$4=0,0,求节点(R$4:R$9,$B$4:$B$9,求节点(其他调用!$L$4:$L$42,其他调用!$M$4:$M$42,其他调用!$AI145)))</f>
        <v>0</v>
      </c>
      <c r="KQ144" s="44">
        <f>IF(S$4=0,0,求节点(S$4:S$9,$B$4:$B$9,求节点(其他调用!$L$4:$L$42,其他调用!$M$4:$M$42,其他调用!$AI145)))</f>
        <v>6</v>
      </c>
      <c r="KR144" s="44">
        <f>IF(T$4=0,0,求节点(T$4:T$9,$B$4:$B$9,求节点(其他调用!$L$4:$L$42,其他调用!$M$4:$M$42,其他调用!$AI145)))</f>
        <v>6</v>
      </c>
      <c r="KS144" s="44">
        <f>IF(U$4=0,0,求节点(U$4:U$9,$B$4:$B$9,求节点(其他调用!$L$4:$L$42,其他调用!$M$4:$M$42,其他调用!$AI145)))</f>
        <v>6</v>
      </c>
      <c r="KT144" s="44">
        <f>IF(V$4=0,0,求节点(V$4:V$9,$B$4:$B$9,求节点(其他调用!$L$4:$L$42,其他调用!$M$4:$M$42,其他调用!$AI145)))</f>
        <v>0</v>
      </c>
      <c r="KU144" s="44">
        <f>IF(W$4=0,0,求节点(W$4:W$9,$B$4:$B$9,求节点(其他调用!$L$4:$L$42,其他调用!$M$4:$M$42,其他调用!$AI145)))</f>
        <v>6</v>
      </c>
      <c r="KV144" s="44">
        <f>IF(X$4=0,0,求节点(X$4:X$9,$B$4:$B$9,求节点(其他调用!$L$4:$L$42,其他调用!$M$4:$M$42,其他调用!$AI145)))</f>
        <v>6</v>
      </c>
      <c r="KW144" s="44">
        <f>IF(Y$4=0,0,求节点(Y$4:Y$9,$B$4:$B$9,求节点(其他调用!$L$4:$L$42,其他调用!$M$4:$M$42,其他调用!$AI145)))</f>
        <v>6</v>
      </c>
      <c r="KX144" s="44">
        <f>IF(Z$4=0,0,求节点(Z$4:Z$9,$B$4:$B$9,求节点(其他调用!$L$4:$L$42,其他调用!$M$4:$M$42,其他调用!$AI145)))</f>
        <v>0</v>
      </c>
      <c r="KY144" s="44">
        <f>IF(AA$4=0,0,求节点(AA$4:AA$9,$B$4:$B$9,求节点(其他调用!$L$4:$L$42,其他调用!$M$4:$M$42,其他调用!$AI145)))</f>
        <v>6</v>
      </c>
      <c r="KZ144" s="44">
        <f>IF(AB$4=0,0,求节点(AB$4:AB$9,$B$4:$B$9,求节点(其他调用!$L$4:$L$42,其他调用!$M$4:$M$42,其他调用!$AI145)))</f>
        <v>6</v>
      </c>
      <c r="LA144" s="44">
        <f>IF(AC$4=0,0,求节点(AC$4:AC$9,$B$4:$B$9,求节点(其他调用!$L$4:$L$42,其他调用!$M$4:$M$42,其他调用!$AI145)))</f>
        <v>6</v>
      </c>
      <c r="LB144" s="44">
        <f>IF(AD$4=0,0,求节点(AD$4:AD$9,$B$4:$B$9,求节点(其他调用!$L$4:$L$42,其他调用!$M$4:$M$42,其他调用!$AI145)))</f>
        <v>6</v>
      </c>
      <c r="LC144" s="44">
        <f>IF(AE$4=0,0,求节点(AE$4:AE$9,$B$4:$B$9,求节点(其他调用!$L$4:$L$42,其他调用!$M$4:$M$42,其他调用!$AI145)))</f>
        <v>6</v>
      </c>
      <c r="LD144" s="44">
        <f>IF(AF$4=0,0,求节点(AF$4:AF$9,$B$4:$B$9,求节点(其他调用!$L$4:$L$42,其他调用!$M$4:$M$42,其他调用!$AI145)))</f>
        <v>6</v>
      </c>
      <c r="LE144" s="44">
        <f>IF(AG$4=0,0,求节点(AG$4:AG$9,$B$4:$B$9,求节点(其他调用!$L$4:$L$42,其他调用!$M$4:$M$42,其他调用!$AI145)))</f>
        <v>6</v>
      </c>
      <c r="LF144" s="44">
        <f>IF(AH$4=0,0,求节点(AH$4:AH$9,$B$4:$B$9,求节点(其他调用!$L$4:$L$42,其他调用!$M$4:$M$42,其他调用!$AI145)))</f>
        <v>6</v>
      </c>
      <c r="LG144" s="44">
        <f>IF(AI$4=0,0,求节点(AI$4:AI$9,$B$4:$B$9,求节点(其他调用!$L$4:$L$42,其他调用!$M$4:$M$42,其他调用!$AI145)))</f>
        <v>6</v>
      </c>
      <c r="LH144" s="44">
        <f>IF(AJ$4=0,0,求节点(AJ$4:AJ$9,$B$4:$B$9,求节点(其他调用!$L$4:$L$42,其他调用!$M$4:$M$42,其他调用!$AI145)))</f>
        <v>6</v>
      </c>
      <c r="LI144" s="44">
        <f>IF(AK$4=0,0,求节点(AK$4:AK$9,$B$4:$B$9,求节点(其他调用!$L$4:$L$42,其他调用!$M$4:$M$42,其他调用!$AI145)))</f>
        <v>6</v>
      </c>
      <c r="LJ144" s="44">
        <f>IF(AL$4=0,0,求节点(AL$4:AL$9,$B$4:$B$9,求节点(其他调用!$L$4:$L$42,其他调用!$M$4:$M$42,其他调用!$AI145)))</f>
        <v>6</v>
      </c>
      <c r="LK144" s="44">
        <f>IF(AM$4=0,0,求节点(AM$4:AM$9,$B$4:$B$9,求节点(其他调用!$L$4:$L$42,其他调用!$M$4:$M$42,其他调用!$AI145)))</f>
        <v>6</v>
      </c>
      <c r="LL144" s="44">
        <f>IF(AN$4=0,0,求节点(AN$4:AN$9,$B$4:$B$9,求节点(其他调用!$L$4:$L$42,其他调用!$M$4:$M$42,其他调用!$AI145)))</f>
        <v>6</v>
      </c>
      <c r="LM144" s="44">
        <f>IF(AO$4=0,0,求节点(AO$4:AO$9,$B$4:$B$9,求节点(其他调用!$L$4:$L$42,其他调用!$M$4:$M$42,其他调用!$AI145)))</f>
        <v>6</v>
      </c>
      <c r="LN144" s="44">
        <f>IF(AP$4=0,0,求节点(AP$4:AP$9,$B$4:$B$9,求节点(其他调用!$L$4:$L$42,其他调用!$M$4:$M$42,其他调用!$AI145)))</f>
        <v>6</v>
      </c>
      <c r="LO144" s="44">
        <f>IF(AQ$4=0,0,求节点(AQ$4:AQ$9,$B$4:$B$9,求节点(其他调用!$L$4:$L$42,其他调用!$M$4:$M$42,其他调用!$AI145)))</f>
        <v>6</v>
      </c>
      <c r="LP144" s="44">
        <f>IF(AR$4=0,0,求节点(AR$4:AR$9,$B$4:$B$9,求节点(其他调用!$L$4:$L$42,其他调用!$M$4:$M$42,其他调用!$AI145)))</f>
        <v>6</v>
      </c>
      <c r="LQ144" s="44">
        <f>IF(AS$4=0,0,求节点(AS$4:AS$9,$B$4:$B$9,求节点(其他调用!$L$4:$L$42,其他调用!$M$4:$M$42,其他调用!$AI145)))</f>
        <v>6</v>
      </c>
      <c r="LR144" s="44">
        <f>IF(AT$4=0,0,求节点(AT$4:AT$9,$B$4:$B$9,求节点(其他调用!$L$4:$L$42,其他调用!$M$4:$M$42,其他调用!$AI145)))</f>
        <v>6</v>
      </c>
      <c r="LS144" s="44">
        <f>IF(AU$4=0,0,求节点(AU$4:AU$9,$B$4:$B$9,求节点(其他调用!$L$4:$L$42,其他调用!$M$4:$M$42,其他调用!$AI145)))</f>
        <v>6</v>
      </c>
      <c r="LT144" s="44">
        <f>IF(AV$4=0,0,求节点(AV$4:AV$9,$B$4:$B$9,求节点(其他调用!$L$4:$L$42,其他调用!$M$4:$M$42,其他调用!$AI145)))</f>
        <v>6</v>
      </c>
      <c r="LU144" s="44">
        <f>IF(AW$4=0,0,求节点(AW$4:AW$9,$B$4:$B$9,求节点(其他调用!$L$4:$L$42,其他调用!$M$4:$M$42,其他调用!$AI145)))</f>
        <v>6</v>
      </c>
      <c r="LV144" s="44">
        <f>IF(AX$4=0,0,求节点(AX$4:AX$9,$B$4:$B$9,求节点(其他调用!$L$4:$L$42,其他调用!$M$4:$M$42,其他调用!$AI145)))</f>
        <v>6</v>
      </c>
      <c r="LW144" s="44">
        <f>IF(AY$4=0,0,求节点(AY$4:AY$9,$B$4:$B$9,求节点(其他调用!$L$4:$L$42,其他调用!$M$4:$M$42,其他调用!$AI145)))</f>
        <v>6</v>
      </c>
      <c r="LX144" s="44">
        <f>IF(AZ$4=0,0,求节点(AZ$4:AZ$9,$B$4:$B$9,求节点(其他调用!$L$4:$L$42,其他调用!$M$4:$M$42,其他调用!$AI145)))</f>
        <v>6</v>
      </c>
      <c r="LZ144" s="44">
        <v>141</v>
      </c>
      <c r="MA144" s="44">
        <f>IF(C$23=0,0,求节点(C$23:C$28,$B$23:$B$28,求节点(其他调用!$Y$4:$Y$20,其他调用!$Z$4:$Z$20,$LZ144)))</f>
        <v>0</v>
      </c>
      <c r="MB144" s="44">
        <f>IF(D$23=0,0,求节点(D$23:D$28,$B$23:$B$28,求节点(其他调用!$Y$4:$Y$20,其他调用!$Z$4:$Z$20,$LZ144)))</f>
        <v>0</v>
      </c>
      <c r="MC144" s="44">
        <f>IF(E$23=0,0,求节点(E$23:E$28,$B$23:$B$28,求节点(其他调用!$Y$4:$Y$20,其他调用!$Z$4:$Z$20,$LZ144)))</f>
        <v>0</v>
      </c>
      <c r="MD144" s="44">
        <f>IF(F$23=0,0,求节点(F$23:F$28,$B$23:$B$28,求节点(其他调用!$Y$4:$Y$20,其他调用!$Z$4:$Z$20,$LZ144)))</f>
        <v>0</v>
      </c>
      <c r="ME144" s="44">
        <f>IF(G$23=0,0,求节点(G$23:G$28,$B$23:$B$28,求节点(其他调用!$Y$4:$Y$20,其他调用!$Z$4:$Z$20,$LZ144)))</f>
        <v>0</v>
      </c>
      <c r="MF144" s="44">
        <f>IF(H$23=0,0,求节点(H$23:H$28,$B$23:$B$28,求节点(其他调用!$Y$4:$Y$20,其他调用!$Z$4:$Z$20,$LZ144)))</f>
        <v>0</v>
      </c>
      <c r="MG144" s="44">
        <f>IF(I$23=0,0,求节点(I$23:I$28,$B$23:$B$28,求节点(其他调用!$Y$4:$Y$20,其他调用!$Z$4:$Z$20,$LZ144)))</f>
        <v>0</v>
      </c>
      <c r="MH144" s="44">
        <f>IF(J$23=0,0,求节点(J$23:J$28,$B$23:$B$28,求节点(其他调用!$Y$4:$Y$20,其他调用!$Z$4:$Z$20,$LZ144)))</f>
        <v>0</v>
      </c>
      <c r="MI144" s="44">
        <f>IF(K$23=0,0,求节点(K$23:K$28,$B$23:$B$28,求节点(其他调用!$Y$4:$Y$20,其他调用!$Z$4:$Z$20,$LZ144)))</f>
        <v>0</v>
      </c>
      <c r="MJ144" s="44">
        <f>IF(L$23=0,0,求节点(L$23:L$28,$B$23:$B$28,求节点(其他调用!$Y$4:$Y$20,其他调用!$Z$4:$Z$20,$LZ144)))</f>
        <v>0</v>
      </c>
      <c r="MK144" s="44">
        <f>IF(M$23=0,0,求节点(M$23:M$28,$B$23:$B$28,求节点(其他调用!$Y$4:$Y$20,其他调用!$Z$4:$Z$20,$LZ144)))</f>
        <v>0</v>
      </c>
      <c r="ML144" s="44">
        <f>IF(N$23=0,0,求节点(N$23:N$28,$B$23:$B$28,求节点(其他调用!$Y$4:$Y$20,其他调用!$Z$4:$Z$20,$LZ144)))</f>
        <v>0</v>
      </c>
      <c r="MM144" s="44">
        <f>IF(O$23=0,0,求节点(O$23:O$28,$B$23:$B$28,求节点(其他调用!$Y$4:$Y$20,其他调用!$Z$4:$Z$20,$LZ144)))</f>
        <v>0</v>
      </c>
      <c r="MN144" s="44">
        <f>IF(P$23=0,0,求节点(P$23:P$28,$B$23:$B$28,求节点(其他调用!$Y$4:$Y$20,其他调用!$Z$4:$Z$20,$LZ144)))</f>
        <v>0</v>
      </c>
      <c r="MO144" s="44">
        <f>IF(Q$23=0,0,求节点(Q$23:Q$28,$B$23:$B$28,求节点(其他调用!$Y$4:$Y$20,其他调用!$Z$4:$Z$20,$LZ144)))</f>
        <v>0</v>
      </c>
      <c r="MP144" s="44">
        <f>IF(R$23=0,0,求节点(R$23:R$28,$B$23:$B$28,求节点(其他调用!$Y$4:$Y$20,其他调用!$Z$4:$Z$20,$LZ144)))</f>
        <v>0</v>
      </c>
      <c r="MQ144" s="44">
        <f>IF(S$23=0,0,求节点(S$23:S$28,$B$23:$B$28,求节点(其他调用!$Y$4:$Y$20,其他调用!$Z$4:$Z$20,$LZ144)))</f>
        <v>0</v>
      </c>
      <c r="MR144" s="44">
        <f>IF(T$23=0,0,求节点(T$23:T$28,$B$23:$B$28,求节点(其他调用!$Y$4:$Y$20,其他调用!$Z$4:$Z$20,$LZ144)))</f>
        <v>0</v>
      </c>
      <c r="MS144" s="44">
        <f>IF(U$23=0,0,求节点(U$23:U$28,$B$23:$B$28,求节点(其他调用!$Y$4:$Y$20,其他调用!$Z$4:$Z$20,$LZ144)))</f>
        <v>0</v>
      </c>
      <c r="MT144" s="44">
        <f>IF(V$23=0,0,求节点(V$23:V$28,$B$23:$B$28,求节点(其他调用!$Y$4:$Y$20,其他调用!$Z$4:$Z$20,$LZ144)))</f>
        <v>0</v>
      </c>
      <c r="MW144" s="44">
        <v>141</v>
      </c>
      <c r="MX144" s="44">
        <f>IF(C$4=0,0,求节点(C$4:C$9,$B$4:$B$9,求节点(其他调用!$O$4:$O$42,其他调用!$P$4:$P$42,其他调用!$AJ145)))</f>
        <v>6</v>
      </c>
      <c r="MY144" s="44">
        <f>IF(D$4=0,0,求节点(D$4:D$9,$B$4:$B$9,求节点(其他调用!$O$4:$O$42,其他调用!$P$4:$P$42,其他调用!$AJ145)))</f>
        <v>6</v>
      </c>
      <c r="MZ144" s="44">
        <f>IF(E$4=0,0,求节点(E$4:E$9,$B$4:$B$9,求节点(其他调用!$O$4:$O$42,其他调用!$P$4:$P$42,其他调用!$AJ145)))</f>
        <v>6</v>
      </c>
      <c r="NA144" s="44">
        <f>IF(F$4=0,0,求节点(F$4:F$9,$B$4:$B$9,求节点(其他调用!$O$4:$O$42,其他调用!$P$4:$P$42,其他调用!$AJ145)))</f>
        <v>0</v>
      </c>
      <c r="NB144" s="44">
        <f>IF(G$4=0,0,求节点(G$4:G$9,$B$4:$B$9,求节点(其他调用!$O$4:$O$42,其他调用!$P$4:$P$42,其他调用!$AJ145)))</f>
        <v>0</v>
      </c>
      <c r="NC144" s="44">
        <f>IF(H$4=0,0,求节点(H$4:H$9,$B$4:$B$9,求节点(其他调用!$O$4:$O$42,其他调用!$P$4:$P$42,其他调用!$AJ145)))</f>
        <v>0</v>
      </c>
      <c r="ND144" s="44">
        <f>IF(I$4=0,0,求节点(I$4:I$9,$B$4:$B$9,求节点(其他调用!$O$4:$O$42,其他调用!$P$4:$P$42,其他调用!$AJ145)))</f>
        <v>0</v>
      </c>
      <c r="NE144" s="44">
        <f>IF(J$4=0,0,求节点(J$4:J$9,$B$4:$B$9,求节点(其他调用!$O$4:$O$42,其他调用!$P$4:$P$42,其他调用!$AJ145)))</f>
        <v>0</v>
      </c>
      <c r="NF144" s="44">
        <f>IF(K$4=0,0,求节点(K$4:K$9,$B$4:$B$9,求节点(其他调用!$O$4:$O$42,其他调用!$P$4:$P$42,其他调用!$AJ145)))</f>
        <v>0</v>
      </c>
      <c r="NG144" s="44">
        <f>IF(L$4=0,0,求节点(L$4:L$9,$B$4:$B$9,求节点(其他调用!$O$4:$O$42,其他调用!$P$4:$P$42,其他调用!$AJ145)))</f>
        <v>0</v>
      </c>
      <c r="NH144" s="44">
        <f>IF(M$4=0,0,求节点(M$4:M$9,$B$4:$B$9,求节点(其他调用!$O$4:$O$42,其他调用!$P$4:$P$42,其他调用!$AJ145)))</f>
        <v>0</v>
      </c>
      <c r="NI144" s="44">
        <f>IF(N$4=0,0,求节点(N$4:N$9,$B$4:$B$9,求节点(其他调用!$O$4:$O$42,其他调用!$P$4:$P$42,其他调用!$AJ145)))</f>
        <v>0</v>
      </c>
      <c r="NJ144" s="44">
        <f>IF(O$4=0,0,求节点(O$4:O$9,$B$4:$B$9,求节点(其他调用!$O$4:$O$42,其他调用!$P$4:$P$42,其他调用!$AJ145)))</f>
        <v>0</v>
      </c>
      <c r="NK144" s="44">
        <f>IF(P$4=0,0,求节点(P$4:P$9,$B$4:$B$9,求节点(其他调用!$O$4:$O$42,其他调用!$P$4:$P$42,其他调用!$AJ145)))</f>
        <v>0</v>
      </c>
      <c r="NL144" s="44">
        <f>IF(Q$4=0,0,求节点(Q$4:Q$9,$B$4:$B$9,求节点(其他调用!$O$4:$O$42,其他调用!$P$4:$P$42,其他调用!$AJ145)))</f>
        <v>0</v>
      </c>
      <c r="NM144" s="44">
        <f>IF(R$4=0,0,求节点(R$4:R$9,$B$4:$B$9,求节点(其他调用!$O$4:$O$42,其他调用!$P$4:$P$42,其他调用!$AJ145)))</f>
        <v>0</v>
      </c>
      <c r="NN144" s="44">
        <f>IF(S$4=0,0,求节点(S$4:S$9,$B$4:$B$9,求节点(其他调用!$O$4:$O$42,其他调用!$P$4:$P$42,其他调用!$AJ145)))</f>
        <v>6</v>
      </c>
      <c r="NO144" s="44">
        <f>IF(T$4=0,0,求节点(T$4:T$9,$B$4:$B$9,求节点(其他调用!$O$4:$O$42,其他调用!$P$4:$P$42,其他调用!$AJ145)))</f>
        <v>6</v>
      </c>
      <c r="NP144" s="44">
        <f>IF(U$4=0,0,求节点(U$4:U$9,$B$4:$B$9,求节点(其他调用!$O$4:$O$42,其他调用!$P$4:$P$42,其他调用!$AJ145)))</f>
        <v>6</v>
      </c>
      <c r="NQ144" s="44">
        <f>IF(V$4=0,0,求节点(V$4:V$9,$B$4:$B$9,求节点(其他调用!$O$4:$O$42,其他调用!$P$4:$P$42,其他调用!$AJ145)))</f>
        <v>0</v>
      </c>
      <c r="NR144" s="44">
        <f>IF(W$4=0,0,求节点(W$4:W$9,$B$4:$B$9,求节点(其他调用!$O$4:$O$42,其他调用!$P$4:$P$42,其他调用!$AJ145)))</f>
        <v>6</v>
      </c>
      <c r="NS144" s="44">
        <f>IF(X$4=0,0,求节点(X$4:X$9,$B$4:$B$9,求节点(其他调用!$O$4:$O$42,其他调用!$P$4:$P$42,其他调用!$AJ145)))</f>
        <v>6</v>
      </c>
      <c r="NT144" s="44">
        <f>IF(Y$4=0,0,求节点(Y$4:Y$9,$B$4:$B$9,求节点(其他调用!$O$4:$O$42,其他调用!$P$4:$P$42,其他调用!$AJ145)))</f>
        <v>6</v>
      </c>
      <c r="NU144" s="44">
        <f>IF(Z$4=0,0,求节点(Z$4:Z$9,$B$4:$B$9,求节点(其他调用!$O$4:$O$42,其他调用!$P$4:$P$42,其他调用!$AJ145)))</f>
        <v>0</v>
      </c>
      <c r="NV144" s="44">
        <f>IF(AA$4=0,0,求节点(AA$4:AA$9,$B$4:$B$9,求节点(其他调用!$O$4:$O$42,其他调用!$P$4:$P$42,其他调用!$AJ145)))</f>
        <v>6</v>
      </c>
      <c r="NW144" s="44">
        <f>IF(AB$4=0,0,求节点(AB$4:AB$9,$B$4:$B$9,求节点(其他调用!$O$4:$O$42,其他调用!$P$4:$P$42,其他调用!$AJ145)))</f>
        <v>6</v>
      </c>
      <c r="NX144" s="44">
        <f>IF(AC$4=0,0,求节点(AC$4:AC$9,$B$4:$B$9,求节点(其他调用!$O$4:$O$42,其他调用!$P$4:$P$42,其他调用!$AJ145)))</f>
        <v>6</v>
      </c>
      <c r="NY144" s="44">
        <f>IF(AD$4=0,0,求节点(AD$4:AD$9,$B$4:$B$9,求节点(其他调用!$O$4:$O$42,其他调用!$P$4:$P$42,其他调用!$AJ145)))</f>
        <v>6</v>
      </c>
      <c r="NZ144" s="44">
        <f>IF(AE$4=0,0,求节点(AE$4:AE$9,$B$4:$B$9,求节点(其他调用!$O$4:$O$42,其他调用!$P$4:$P$42,其他调用!$AJ145)))</f>
        <v>6</v>
      </c>
      <c r="OA144" s="44">
        <f>IF(AF$4=0,0,求节点(AF$4:AF$9,$B$4:$B$9,求节点(其他调用!$O$4:$O$42,其他调用!$P$4:$P$42,其他调用!$AJ145)))</f>
        <v>6</v>
      </c>
      <c r="OB144" s="44">
        <f>IF(AG$4=0,0,求节点(AG$4:AG$9,$B$4:$B$9,求节点(其他调用!$O$4:$O$42,其他调用!$P$4:$P$42,其他调用!$AJ145)))</f>
        <v>6</v>
      </c>
      <c r="OC144" s="44">
        <f>IF(AH$4=0,0,求节点(AH$4:AH$9,$B$4:$B$9,求节点(其他调用!$O$4:$O$42,其他调用!$P$4:$P$42,其他调用!$AJ145)))</f>
        <v>6</v>
      </c>
      <c r="OD144" s="44">
        <f>IF(AI$4=0,0,求节点(AI$4:AI$9,$B$4:$B$9,求节点(其他调用!$O$4:$O$42,其他调用!$P$4:$P$42,其他调用!$AJ145)))</f>
        <v>6</v>
      </c>
      <c r="OE144" s="44">
        <f>IF(AJ$4=0,0,求节点(AJ$4:AJ$9,$B$4:$B$9,求节点(其他调用!$O$4:$O$42,其他调用!$P$4:$P$42,其他调用!$AJ145)))</f>
        <v>6</v>
      </c>
      <c r="OF144" s="44">
        <f>IF(AK$4=0,0,求节点(AK$4:AK$9,$B$4:$B$9,求节点(其他调用!$O$4:$O$42,其他调用!$P$4:$P$42,其他调用!$AJ145)))</f>
        <v>6</v>
      </c>
      <c r="OG144" s="44">
        <f>IF(AL$4=0,0,求节点(AL$4:AL$9,$B$4:$B$9,求节点(其他调用!$O$4:$O$42,其他调用!$P$4:$P$42,其他调用!$AJ145)))</f>
        <v>6</v>
      </c>
      <c r="OH144" s="44">
        <f>IF(AM$4=0,0,求节点(AM$4:AM$9,$B$4:$B$9,求节点(其他调用!$O$4:$O$42,其他调用!$P$4:$P$42,其他调用!$AJ145)))</f>
        <v>6</v>
      </c>
      <c r="OI144" s="44">
        <f>IF(AN$4=0,0,求节点(AN$4:AN$9,$B$4:$B$9,求节点(其他调用!$O$4:$O$42,其他调用!$P$4:$P$42,其他调用!$AJ145)))</f>
        <v>6</v>
      </c>
      <c r="OJ144" s="44">
        <f>IF(AO$4=0,0,求节点(AO$4:AO$9,$B$4:$B$9,求节点(其他调用!$O$4:$O$42,其他调用!$P$4:$P$42,其他调用!$AJ145)))</f>
        <v>6</v>
      </c>
      <c r="OK144" s="44">
        <f>IF(AP$4=0,0,求节点(AP$4:AP$9,$B$4:$B$9,求节点(其他调用!$O$4:$O$42,其他调用!$P$4:$P$42,其他调用!$AJ145)))</f>
        <v>6</v>
      </c>
      <c r="OL144" s="44">
        <f>IF(AQ$4=0,0,求节点(AQ$4:AQ$9,$B$4:$B$9,求节点(其他调用!$O$4:$O$42,其他调用!$P$4:$P$42,其他调用!$AJ145)))</f>
        <v>6</v>
      </c>
      <c r="OM144" s="44">
        <f>IF(AR$4=0,0,求节点(AR$4:AR$9,$B$4:$B$9,求节点(其他调用!$O$4:$O$42,其他调用!$P$4:$P$42,其他调用!$AJ145)))</f>
        <v>6</v>
      </c>
      <c r="ON144" s="44">
        <f>IF(AS$4=0,0,求节点(AS$4:AS$9,$B$4:$B$9,求节点(其他调用!$O$4:$O$42,其他调用!$P$4:$P$42,其他调用!$AJ145)))</f>
        <v>6</v>
      </c>
      <c r="OO144" s="44">
        <f>IF(AT$4=0,0,求节点(AT$4:AT$9,$B$4:$B$9,求节点(其他调用!$O$4:$O$42,其他调用!$P$4:$P$42,其他调用!$AJ145)))</f>
        <v>6</v>
      </c>
      <c r="OP144" s="44">
        <f>IF(AU$4=0,0,求节点(AU$4:AU$9,$B$4:$B$9,求节点(其他调用!$O$4:$O$42,其他调用!$P$4:$P$42,其他调用!$AJ145)))</f>
        <v>6</v>
      </c>
      <c r="OQ144" s="44">
        <f>IF(AV$4=0,0,求节点(AV$4:AV$9,$B$4:$B$9,求节点(其他调用!$O$4:$O$42,其他调用!$P$4:$P$42,其他调用!$AJ145)))</f>
        <v>6</v>
      </c>
      <c r="OR144" s="44">
        <f>IF(AW$4=0,0,求节点(AW$4:AW$9,$B$4:$B$9,求节点(其他调用!$O$4:$O$42,其他调用!$P$4:$P$42,其他调用!$AJ145)))</f>
        <v>6</v>
      </c>
      <c r="OS144" s="44">
        <f>IF(AX$4=0,0,求节点(AX$4:AX$9,$B$4:$B$9,求节点(其他调用!$O$4:$O$42,其他调用!$P$4:$P$42,其他调用!$AJ145)))</f>
        <v>6</v>
      </c>
      <c r="OT144" s="44">
        <f>IF(AY$4=0,0,求节点(AY$4:AY$9,$B$4:$B$9,求节点(其他调用!$O$4:$O$42,其他调用!$P$4:$P$42,其他调用!$AJ145)))</f>
        <v>6</v>
      </c>
      <c r="OU144" s="44">
        <f>IF(AZ$4=0,0,求节点(AZ$4:AZ$9,$B$4:$B$9,求节点(其他调用!$O$4:$O$42,其他调用!$P$4:$P$42,其他调用!$AJ145)))</f>
        <v>6</v>
      </c>
      <c r="OW144" s="44">
        <v>141</v>
      </c>
      <c r="OX144" s="44">
        <f>IF(C$23=0,0,求节点(C$23:C$28,$B$23:$B$28,求节点(其他调用!$AA$4:$AA$20,其他调用!$AB$4:$AB$20,$OW144)))</f>
        <v>0</v>
      </c>
      <c r="OY144" s="44">
        <f>IF(D$23=0,0,求节点(D$23:D$28,$B$23:$B$28,求节点(其他调用!$AA$4:$AA$20,其他调用!$AB$4:$AB$20,$OW144)))</f>
        <v>0</v>
      </c>
      <c r="OZ144" s="44">
        <f>IF(E$23=0,0,求节点(E$23:E$28,$B$23:$B$28,求节点(其他调用!$AA$4:$AA$20,其他调用!$AB$4:$AB$20,$OW144)))</f>
        <v>0</v>
      </c>
      <c r="PA144" s="44">
        <f>IF(F$23=0,0,求节点(F$23:F$28,$B$23:$B$28,求节点(其他调用!$AA$4:$AA$20,其他调用!$AB$4:$AB$20,$OW144)))</f>
        <v>7.6994262446787864E-3</v>
      </c>
      <c r="PB144" s="44">
        <f>IF(G$23=0,0,求节点(G$23:G$28,$B$23:$B$28,求节点(其他调用!$AA$4:$AA$20,其他调用!$AB$4:$AB$20,$OW144)))</f>
        <v>1.1549139367018291E-2</v>
      </c>
      <c r="PC144" s="44">
        <f>IF(H$23=0,0,求节点(H$23:H$28,$B$23:$B$28,求节点(其他调用!$AA$4:$AA$20,其他调用!$AB$4:$AB$20,$OW144)))</f>
        <v>1.1549139367018291E-2</v>
      </c>
      <c r="PD144" s="44">
        <f>IF(I$23=0,0,求节点(I$23:I$28,$B$23:$B$28,求节点(其他调用!$AA$4:$AA$20,其他调用!$AB$4:$AB$20,$OW144)))</f>
        <v>1.7498696010633807E-2</v>
      </c>
      <c r="PE144" s="44">
        <f>IF(J$23=0,0,求节点(J$23:J$28,$B$23:$B$28,求节点(其他调用!$AA$4:$AA$20,其他调用!$AB$4:$AB$20,$OW144)))</f>
        <v>0</v>
      </c>
      <c r="PF144" s="44">
        <f>IF(K$23=0,0,求节点(K$23:K$28,$B$23:$B$28,求节点(其他调用!$AA$4:$AA$20,其他调用!$AB$4:$AB$20,$OW144)))</f>
        <v>1.1549139367018291E-2</v>
      </c>
      <c r="PG144" s="44">
        <f>IF(L$23=0,0,求节点(L$23:L$28,$B$23:$B$28,求节点(其他调用!$AA$4:$AA$20,其他调用!$AB$4:$AB$20,$OW144)))</f>
        <v>0</v>
      </c>
      <c r="PH144" s="44">
        <f>IF(M$23=0,0,求节点(M$23:M$28,$B$23:$B$28,求节点(其他调用!$AA$4:$AA$20,其他调用!$AB$4:$AB$20,$OW144)))</f>
        <v>0</v>
      </c>
      <c r="PI144" s="44">
        <f>IF(N$23=0,0,求节点(N$23:N$28,$B$23:$B$28,求节点(其他调用!$AA$4:$AA$20,其他调用!$AB$4:$AB$20,$OW144)))</f>
        <v>0</v>
      </c>
      <c r="PJ144" s="44">
        <f>IF(O$23=0,0,求节点(O$23:O$28,$B$23:$B$28,求节点(其他调用!$AA$4:$AA$20,其他调用!$AB$4:$AB$20,$OW144)))</f>
        <v>0</v>
      </c>
      <c r="PK144" s="44">
        <f>IF(P$23=0,0,求节点(P$23:P$28,$B$23:$B$28,求节点(其他调用!$AA$4:$AA$20,其他调用!$AB$4:$AB$20,$OW144)))</f>
        <v>0</v>
      </c>
      <c r="PL144" s="44">
        <f>IF(Q$23=0,0,求节点(Q$23:Q$28,$B$23:$B$28,求节点(其他调用!$AA$4:$AA$20,其他调用!$AB$4:$AB$20,$OW144)))</f>
        <v>0</v>
      </c>
      <c r="PM144" s="44">
        <f>IF(R$23=0,0,求节点(R$23:R$28,$B$23:$B$28,求节点(其他调用!$AA$4:$AA$20,其他调用!$AB$4:$AB$20,$OW144)))</f>
        <v>0</v>
      </c>
      <c r="PN144" s="44">
        <f>IF(S$23=0,0,求节点(S$23:S$28,$B$23:$B$28,求节点(其他调用!$AA$4:$AA$20,其他调用!$AB$4:$AB$20,$OW144)))</f>
        <v>0</v>
      </c>
      <c r="PO144" s="44">
        <f>IF(T$23=0,0,求节点(T$23:T$28,$B$23:$B$28,求节点(其他调用!$AA$4:$AA$20,其他调用!$AB$4:$AB$20,$OW144)))</f>
        <v>0</v>
      </c>
      <c r="PP144" s="44">
        <f>IF(U$23=0,0,求节点(U$23:U$28,$B$23:$B$28,求节点(其他调用!$AA$4:$AA$20,其他调用!$AB$4:$AB$20,$OW144)))</f>
        <v>0</v>
      </c>
      <c r="PQ144" s="44">
        <f>IF(V$23=0,0,求节点(V$23:V$28,$B$23:$B$28,求节点(其他调用!$AA$4:$AA$20,其他调用!$AB$4:$AB$20,$OW144)))</f>
        <v>0</v>
      </c>
    </row>
    <row r="145" spans="61:433" x14ac:dyDescent="0.2">
      <c r="BI145" s="44">
        <v>142</v>
      </c>
      <c r="BJ145" s="44">
        <f>IF(C$4=0,0,求节点(C$4:C$9,$B$4:$B$9,求节点(其他调用!$C$4:$C$42,其他调用!$D$4:$D$42,其他调用!$AF146)))</f>
        <v>6</v>
      </c>
      <c r="BK145" s="44">
        <f>IF(D$4=0,0,求节点(D$4:D$9,$B$4:$B$9,求节点(其他调用!$C$4:$C$42,其他调用!$D$4:$D$42,其他调用!$AF146)))</f>
        <v>6</v>
      </c>
      <c r="BL145" s="44">
        <f>IF(E$4=0,0,求节点(E$4:E$9,$B$4:$B$9,求节点(其他调用!$C$4:$C$42,其他调用!$D$4:$D$42,其他调用!$AF146)))</f>
        <v>6</v>
      </c>
      <c r="BM145" s="44">
        <f>IF(F$4=0,0,求节点(F$4:F$9,$B$4:$B$9,求节点(其他调用!$C$4:$C$42,其他调用!$D$4:$D$42,其他调用!$AF146)))</f>
        <v>0</v>
      </c>
      <c r="BN145" s="44">
        <f>IF(G$4=0,0,求节点(G$4:G$9,$B$4:$B$9,求节点(其他调用!$C$4:$C$42,其他调用!$D$4:$D$42,其他调用!$AF146)))</f>
        <v>0</v>
      </c>
      <c r="BO145" s="44">
        <f>IF(H$4=0,0,求节点(H$4:H$9,$B$4:$B$9,求节点(其他调用!$C$4:$C$42,其他调用!$D$4:$D$42,其他调用!$AF146)))</f>
        <v>0</v>
      </c>
      <c r="BP145" s="44">
        <f>IF(I$4=0,0,求节点(I$4:I$9,$B$4:$B$9,求节点(其他调用!$C$4:$C$42,其他调用!$D$4:$D$42,其他调用!$AF146)))</f>
        <v>0</v>
      </c>
      <c r="BQ145" s="44">
        <f>IF(J$4=0,0,求节点(J$4:J$9,$B$4:$B$9,求节点(其他调用!$C$4:$C$42,其他调用!$D$4:$D$42,其他调用!$AF146)))</f>
        <v>0</v>
      </c>
      <c r="BR145" s="44">
        <f>IF(K$4=0,0,求节点(K$4:K$9,$B$4:$B$9,求节点(其他调用!$C$4:$C$42,其他调用!$D$4:$D$42,其他调用!$AF146)))</f>
        <v>0</v>
      </c>
      <c r="BS145" s="44">
        <f>IF(L$4=0,0,求节点(L$4:L$9,$B$4:$B$9,求节点(其他调用!$C$4:$C$42,其他调用!$D$4:$D$42,其他调用!$AF146)))</f>
        <v>0</v>
      </c>
      <c r="BT145" s="44">
        <f>IF(M$4=0,0,求节点(M$4:M$9,$B$4:$B$9,求节点(其他调用!$C$4:$C$42,其他调用!$D$4:$D$42,其他调用!$AF146)))</f>
        <v>0</v>
      </c>
      <c r="BU145" s="44">
        <f>IF(N$4=0,0,求节点(N$4:N$9,$B$4:$B$9,求节点(其他调用!$C$4:$C$42,其他调用!$D$4:$D$42,其他调用!$AF146)))</f>
        <v>0</v>
      </c>
      <c r="BV145" s="44">
        <f>IF(O$4=0,0,求节点(O$4:O$9,$B$4:$B$9,求节点(其他调用!$C$4:$C$42,其他调用!$D$4:$D$42,其他调用!$AF146)))</f>
        <v>0</v>
      </c>
      <c r="BW145" s="44">
        <f>IF(P$4=0,0,求节点(P$4:P$9,$B$4:$B$9,求节点(其他调用!$C$4:$C$42,其他调用!$D$4:$D$42,其他调用!$AF146)))</f>
        <v>0</v>
      </c>
      <c r="BX145" s="44">
        <f>IF(Q$4=0,0,求节点(Q$4:Q$9,$B$4:$B$9,求节点(其他调用!$C$4:$C$42,其他调用!$D$4:$D$42,其他调用!$AF146)))</f>
        <v>0</v>
      </c>
      <c r="BY145" s="44">
        <f>IF(R$4=0,0,求节点(R$4:R$9,$B$4:$B$9,求节点(其他调用!$C$4:$C$42,其他调用!$D$4:$D$42,其他调用!$AF146)))</f>
        <v>0</v>
      </c>
      <c r="BZ145" s="44">
        <f>IF(S$4=0,0,求节点(S$4:S$9,$B$4:$B$9,求节点(其他调用!$C$4:$C$42,其他调用!$D$4:$D$42,其他调用!$AF146)))</f>
        <v>6</v>
      </c>
      <c r="CA145" s="44">
        <f>IF(T$4=0,0,求节点(T$4:T$9,$B$4:$B$9,求节点(其他调用!$C$4:$C$42,其他调用!$D$4:$D$42,其他调用!$AF146)))</f>
        <v>6</v>
      </c>
      <c r="CB145" s="44">
        <f>IF(U$4=0,0,求节点(U$4:U$9,$B$4:$B$9,求节点(其他调用!$C$4:$C$42,其他调用!$D$4:$D$42,其他调用!$AF146)))</f>
        <v>6</v>
      </c>
      <c r="CC145" s="44">
        <f>IF(V$4=0,0,求节点(V$4:V$9,$B$4:$B$9,求节点(其他调用!$C$4:$C$42,其他调用!$D$4:$D$42,其他调用!$AF146)))</f>
        <v>0</v>
      </c>
      <c r="CD145" s="44">
        <f>IF(W$4=0,0,求节点(W$4:W$9,$B$4:$B$9,求节点(其他调用!$C$4:$C$42,其他调用!$D$4:$D$42,其他调用!$AF146)))</f>
        <v>6</v>
      </c>
      <c r="CE145" s="44">
        <f>IF(X$4=0,0,求节点(X$4:X$9,$B$4:$B$9,求节点(其他调用!$C$4:$C$42,其他调用!$D$4:$D$42,其他调用!$AF146)))</f>
        <v>6</v>
      </c>
      <c r="CF145" s="44">
        <f>IF(Y$4=0,0,求节点(Y$4:Y$9,$B$4:$B$9,求节点(其他调用!$C$4:$C$42,其他调用!$D$4:$D$42,其他调用!$AF146)))</f>
        <v>6</v>
      </c>
      <c r="CG145" s="44">
        <f>IF(Z$4=0,0,求节点(Z$4:Z$9,$B$4:$B$9,求节点(其他调用!$C$4:$C$42,其他调用!$D$4:$D$42,其他调用!$AF146)))</f>
        <v>0</v>
      </c>
      <c r="CH145" s="44">
        <f>IF(AA$4=0,0,求节点(AA$4:AA$9,$B$4:$B$9,求节点(其他调用!$C$4:$C$42,其他调用!$D$4:$D$42,其他调用!$AF146)))</f>
        <v>6</v>
      </c>
      <c r="CI145" s="44">
        <f>IF(AB$4=0,0,求节点(AB$4:AB$9,$B$4:$B$9,求节点(其他调用!$C$4:$C$42,其他调用!$D$4:$D$42,其他调用!$AF146)))</f>
        <v>6</v>
      </c>
      <c r="CJ145" s="44">
        <f>IF(AC$4=0,0,求节点(AC$4:AC$9,$B$4:$B$9,求节点(其他调用!$C$4:$C$42,其他调用!$D$4:$D$42,其他调用!$AF146)))</f>
        <v>6</v>
      </c>
      <c r="CK145" s="44">
        <f>IF(AD$4=0,0,求节点(AD$4:AD$9,$B$4:$B$9,求节点(其他调用!$C$4:$C$42,其他调用!$D$4:$D$42,其他调用!$AF146)))</f>
        <v>6</v>
      </c>
      <c r="CL145" s="44">
        <f>IF(AE$4=0,0,求节点(AE$4:AE$9,$B$4:$B$9,求节点(其他调用!$C$4:$C$42,其他调用!$D$4:$D$42,其他调用!$AF146)))</f>
        <v>6</v>
      </c>
      <c r="CM145" s="44">
        <f>IF(AF$4=0,0,求节点(AF$4:AF$9,$B$4:$B$9,求节点(其他调用!$C$4:$C$42,其他调用!$D$4:$D$42,其他调用!$AF146)))</f>
        <v>6</v>
      </c>
      <c r="CN145" s="44">
        <f>IF(AG$4=0,0,求节点(AG$4:AG$9,$B$4:$B$9,求节点(其他调用!$C$4:$C$42,其他调用!$D$4:$D$42,其他调用!$AF146)))</f>
        <v>6</v>
      </c>
      <c r="CO145" s="44">
        <f>IF(AH$4=0,0,求节点(AH$4:AH$9,$B$4:$B$9,求节点(其他调用!$C$4:$C$42,其他调用!$D$4:$D$42,其他调用!$AF146)))</f>
        <v>6</v>
      </c>
      <c r="CP145" s="44">
        <f>IF(AI$4=0,0,求节点(AI$4:AI$9,$B$4:$B$9,求节点(其他调用!$C$4:$C$42,其他调用!$D$4:$D$42,其他调用!$AF146)))</f>
        <v>6</v>
      </c>
      <c r="CQ145" s="44">
        <f>IF(AJ$4=0,0,求节点(AJ$4:AJ$9,$B$4:$B$9,求节点(其他调用!$C$4:$C$42,其他调用!$D$4:$D$42,其他调用!$AF146)))</f>
        <v>6</v>
      </c>
      <c r="CR145" s="44">
        <f>IF(AK$4=0,0,求节点(AK$4:AK$9,$B$4:$B$9,求节点(其他调用!$C$4:$C$42,其他调用!$D$4:$D$42,其他调用!$AF146)))</f>
        <v>6</v>
      </c>
      <c r="CS145" s="44">
        <f>IF(AL$4=0,0,求节点(AL$4:AL$9,$B$4:$B$9,求节点(其他调用!$C$4:$C$42,其他调用!$D$4:$D$42,其他调用!$AF146)))</f>
        <v>6</v>
      </c>
      <c r="CT145" s="44">
        <f>IF(AM$4=0,0,求节点(AM$4:AM$9,$B$4:$B$9,求节点(其他调用!$C$4:$C$42,其他调用!$D$4:$D$42,其他调用!$AF146)))</f>
        <v>6</v>
      </c>
      <c r="CU145" s="44">
        <f>IF(AN$4=0,0,求节点(AN$4:AN$9,$B$4:$B$9,求节点(其他调用!$C$4:$C$42,其他调用!$D$4:$D$42,其他调用!$AF146)))</f>
        <v>6</v>
      </c>
      <c r="CV145" s="44">
        <f>IF(AO$4=0,0,求节点(AO$4:AO$9,$B$4:$B$9,求节点(其他调用!$C$4:$C$42,其他调用!$D$4:$D$42,其他调用!$AF146)))</f>
        <v>6</v>
      </c>
      <c r="CW145" s="44">
        <f>IF(AP$4=0,0,求节点(AP$4:AP$9,$B$4:$B$9,求节点(其他调用!$C$4:$C$42,其他调用!$D$4:$D$42,其他调用!$AF146)))</f>
        <v>6</v>
      </c>
      <c r="CX145" s="44">
        <f>IF(AQ$4=0,0,求节点(AQ$4:AQ$9,$B$4:$B$9,求节点(其他调用!$C$4:$C$42,其他调用!$D$4:$D$42,其他调用!$AF146)))</f>
        <v>6</v>
      </c>
      <c r="CY145" s="44">
        <f>IF(AR$4=0,0,求节点(AR$4:AR$9,$B$4:$B$9,求节点(其他调用!$C$4:$C$42,其他调用!$D$4:$D$42,其他调用!$AF146)))</f>
        <v>6</v>
      </c>
      <c r="CZ145" s="44">
        <f>IF(AS$4=0,0,求节点(AS$4:AS$9,$B$4:$B$9,求节点(其他调用!$C$4:$C$42,其他调用!$D$4:$D$42,其他调用!$AF146)))</f>
        <v>6</v>
      </c>
      <c r="DA145" s="44">
        <f>IF(AT$4=0,0,求节点(AT$4:AT$9,$B$4:$B$9,求节点(其他调用!$C$4:$C$42,其他调用!$D$4:$D$42,其他调用!$AF146)))</f>
        <v>6</v>
      </c>
      <c r="DB145" s="44">
        <f>IF(AU$4=0,0,求节点(AU$4:AU$9,$B$4:$B$9,求节点(其他调用!$C$4:$C$42,其他调用!$D$4:$D$42,其他调用!$AF146)))</f>
        <v>6</v>
      </c>
      <c r="DC145" s="44">
        <f>IF(AV$4=0,0,求节点(AV$4:AV$9,$B$4:$B$9,求节点(其他调用!$C$4:$C$42,其他调用!$D$4:$D$42,其他调用!$AF146)))</f>
        <v>6</v>
      </c>
      <c r="DD145" s="44">
        <f>IF(AW$4=0,0,求节点(AW$4:AW$9,$B$4:$B$9,求节点(其他调用!$C$4:$C$42,其他调用!$D$4:$D$42,其他调用!$AF146)))</f>
        <v>6</v>
      </c>
      <c r="DE145" s="44">
        <f>IF(AX$4=0,0,求节点(AX$4:AX$9,$B$4:$B$9,求节点(其他调用!$C$4:$C$42,其他调用!$D$4:$D$42,其他调用!$AF146)))</f>
        <v>6</v>
      </c>
      <c r="DF145" s="44">
        <f>IF(AY$4=0,0,求节点(AY$4:AY$9,$B$4:$B$9,求节点(其他调用!$C$4:$C$42,其他调用!$D$4:$D$42,其他调用!$AF146)))</f>
        <v>6</v>
      </c>
      <c r="DG145" s="44">
        <f>IF(AZ$4=0,0,求节点(AZ$4:AZ$9,$B$4:$B$9,求节点(其他调用!$C$4:$C$42,其他调用!$D$4:$D$42,其他调用!$AF146)))</f>
        <v>6</v>
      </c>
      <c r="DI145" s="44">
        <v>142</v>
      </c>
      <c r="DJ145" s="44">
        <f>IF(C$23=0,0,求节点(C$23:C$28,$B$23:$B$28,求节点(其他调用!$S$4:$S$20,其他调用!$T$4:$T$20,$DI145)))</f>
        <v>0</v>
      </c>
      <c r="DK145" s="44">
        <f>IF(D$23=0,0,求节点(D$23:D$28,$B$23:$B$28,求节点(其他调用!$S$4:$S$20,其他调用!$T$4:$T$20,$DI145)))</f>
        <v>0</v>
      </c>
      <c r="DL145" s="44">
        <f>IF(E$23=0,0,求节点(E$23:E$28,$B$23:$B$28,求节点(其他调用!$S$4:$S$20,其他调用!$T$4:$T$20,$DI145)))</f>
        <v>0</v>
      </c>
      <c r="DM145" s="44">
        <f>IF(F$23=0,0,求节点(F$23:F$28,$B$23:$B$28,求节点(其他调用!$S$4:$S$20,其他调用!$T$4:$T$20,$DI145)))</f>
        <v>7.1917717670078041E-3</v>
      </c>
      <c r="DN145" s="44">
        <f>IF(G$23=0,0,求节点(G$23:G$28,$B$23:$B$28,求节点(其他调用!$S$4:$S$20,其他调用!$T$4:$T$20,$DI145)))</f>
        <v>1.0787657650511595E-2</v>
      </c>
      <c r="DO145" s="44">
        <f>IF(H$23=0,0,求节点(H$23:H$28,$B$23:$B$28,求节点(其他调用!$S$4:$S$20,其他调用!$T$4:$T$20,$DI145)))</f>
        <v>1.0787657650511595E-2</v>
      </c>
      <c r="DP145" s="44">
        <f>IF(I$23=0,0,求节点(I$23:I$28,$B$23:$B$28,求节点(其他调用!$S$4:$S$20,其他调用!$T$4:$T$20,$DI145)))</f>
        <v>1.6344935834108454E-2</v>
      </c>
      <c r="DQ145" s="44">
        <f>IF(J$23=0,0,求节点(J$23:J$28,$B$23:$B$28,求节点(其他调用!$S$4:$S$20,其他调用!$T$4:$T$20,$DI145)))</f>
        <v>0</v>
      </c>
      <c r="DR145" s="44">
        <f>IF(K$23=0,0,求节点(K$23:K$28,$B$23:$B$28,求节点(其他调用!$S$4:$S$20,其他调用!$T$4:$T$20,$DI145)))</f>
        <v>1.0787657650511595E-2</v>
      </c>
      <c r="DS145" s="44">
        <f>IF(L$23=0,0,求节点(L$23:L$28,$B$23:$B$28,求节点(其他调用!$S$4:$S$20,其他调用!$T$4:$T$20,$DI145)))</f>
        <v>0</v>
      </c>
      <c r="DT145" s="44">
        <f>IF(M$23=0,0,求节点(M$23:M$28,$B$23:$B$28,求节点(其他调用!$S$4:$S$20,其他调用!$T$4:$T$20,$DI145)))</f>
        <v>0</v>
      </c>
      <c r="DU145" s="44">
        <f>IF(N$23=0,0,求节点(N$23:N$28,$B$23:$B$28,求节点(其他调用!$S$4:$S$20,其他调用!$T$4:$T$20,$DI145)))</f>
        <v>0</v>
      </c>
      <c r="DV145" s="44">
        <f>IF(O$23=0,0,求节点(O$23:O$28,$B$23:$B$28,求节点(其他调用!$S$4:$S$20,其他调用!$T$4:$T$20,$DI145)))</f>
        <v>0</v>
      </c>
      <c r="DW145" s="44">
        <f>IF(P$23=0,0,求节点(P$23:P$28,$B$23:$B$28,求节点(其他调用!$S$4:$S$20,其他调用!$T$4:$T$20,$DI145)))</f>
        <v>0</v>
      </c>
      <c r="DX145" s="44">
        <f>IF(Q$23=0,0,求节点(Q$23:Q$28,$B$23:$B$28,求节点(其他调用!$S$4:$S$20,其他调用!$T$4:$T$20,$DI145)))</f>
        <v>0</v>
      </c>
      <c r="DY145" s="44">
        <f>IF(R$23=0,0,求节点(R$23:R$28,$B$23:$B$28,求节点(其他调用!$S$4:$S$20,其他调用!$T$4:$T$20,$DI145)))</f>
        <v>0</v>
      </c>
      <c r="DZ145" s="44">
        <f>IF(S$23=0,0,求节点(S$23:S$28,$B$23:$B$28,求节点(其他调用!$S$4:$S$20,其他调用!$T$4:$T$20,$DI145)))</f>
        <v>0</v>
      </c>
      <c r="EA145" s="44">
        <f>IF(T$23=0,0,求节点(T$23:T$28,$B$23:$B$28,求节点(其他调用!$S$4:$S$20,其他调用!$T$4:$T$20,$DI145)))</f>
        <v>0</v>
      </c>
      <c r="EB145" s="44">
        <f>IF(U$23=0,0,求节点(U$23:U$28,$B$23:$B$28,求节点(其他调用!$S$4:$S$20,其他调用!$T$4:$T$20,$DI145)))</f>
        <v>0</v>
      </c>
      <c r="EC145" s="44">
        <f>IF(V$23=0,0,求节点(V$23:V$28,$B$23:$B$28,求节点(其他调用!$S$4:$S$20,其他调用!$T$4:$T$20,$DI145)))</f>
        <v>0</v>
      </c>
      <c r="EF145" s="44">
        <v>142</v>
      </c>
      <c r="EG145" s="44">
        <f>IF(C$4=0,0,求节点(C$4:C$9,$B$4:$B$9,求节点(其他调用!$F$4:$F$42,其他调用!$G$4:$G$42,其他调用!$AG146)))</f>
        <v>6</v>
      </c>
      <c r="EH145" s="44">
        <f>IF(D$4=0,0,求节点(D$4:D$9,$B$4:$B$9,求节点(其他调用!$F$4:$F$42,其他调用!$G$4:$G$42,其他调用!$AG146)))</f>
        <v>6</v>
      </c>
      <c r="EI145" s="44">
        <f>IF(E$4=0,0,求节点(E$4:E$9,$B$4:$B$9,求节点(其他调用!$F$4:$F$42,其他调用!$G$4:$G$42,其他调用!$AG146)))</f>
        <v>6</v>
      </c>
      <c r="EJ145" s="44">
        <f>IF(F$4=0,0,求节点(F$4:F$9,$B$4:$B$9,求节点(其他调用!$F$4:$F$42,其他调用!$G$4:$G$42,其他调用!$AG146)))</f>
        <v>0</v>
      </c>
      <c r="EK145" s="44">
        <f>IF(G$4=0,0,求节点(G$4:G$9,$B$4:$B$9,求节点(其他调用!$F$4:$F$42,其他调用!$G$4:$G$42,其他调用!$AG146)))</f>
        <v>0</v>
      </c>
      <c r="EL145" s="44">
        <f>IF(H$4=0,0,求节点(H$4:H$9,$B$4:$B$9,求节点(其他调用!$F$4:$F$42,其他调用!$G$4:$G$42,其他调用!$AG146)))</f>
        <v>0</v>
      </c>
      <c r="EM145" s="44">
        <f>IF(I$4=0,0,求节点(I$4:I$9,$B$4:$B$9,求节点(其他调用!$F$4:$F$42,其他调用!$G$4:$G$42,其他调用!$AG146)))</f>
        <v>0</v>
      </c>
      <c r="EN145" s="44">
        <f>IF(J$4=0,0,求节点(J$4:J$9,$B$4:$B$9,求节点(其他调用!$F$4:$F$42,其他调用!$G$4:$G$42,其他调用!$AG146)))</f>
        <v>0</v>
      </c>
      <c r="EO145" s="44">
        <f>IF(K$4=0,0,求节点(K$4:K$9,$B$4:$B$9,求节点(其他调用!$F$4:$F$42,其他调用!$G$4:$G$42,其他调用!$AG146)))</f>
        <v>0</v>
      </c>
      <c r="EP145" s="44">
        <f>IF(L$4=0,0,求节点(L$4:L$9,$B$4:$B$9,求节点(其他调用!$F$4:$F$42,其他调用!$G$4:$G$42,其他调用!$AG146)))</f>
        <v>0</v>
      </c>
      <c r="EQ145" s="44">
        <f>IF(M$4=0,0,求节点(M$4:M$9,$B$4:$B$9,求节点(其他调用!$F$4:$F$42,其他调用!$G$4:$G$42,其他调用!$AG146)))</f>
        <v>0</v>
      </c>
      <c r="ER145" s="44">
        <f>IF(N$4=0,0,求节点(N$4:N$9,$B$4:$B$9,求节点(其他调用!$F$4:$F$42,其他调用!$G$4:$G$42,其他调用!$AG146)))</f>
        <v>0</v>
      </c>
      <c r="ES145" s="44">
        <f>IF(O$4=0,0,求节点(O$4:O$9,$B$4:$B$9,求节点(其他调用!$F$4:$F$42,其他调用!$G$4:$G$42,其他调用!$AG146)))</f>
        <v>0</v>
      </c>
      <c r="ET145" s="44">
        <f>IF(P$4=0,0,求节点(P$4:P$9,$B$4:$B$9,求节点(其他调用!$F$4:$F$42,其他调用!$G$4:$G$42,其他调用!$AG146)))</f>
        <v>0</v>
      </c>
      <c r="EU145" s="44">
        <f>IF(Q$4=0,0,求节点(Q$4:Q$9,$B$4:$B$9,求节点(其他调用!$F$4:$F$42,其他调用!$G$4:$G$42,其他调用!$AG146)))</f>
        <v>0</v>
      </c>
      <c r="EV145" s="44">
        <f>IF(R$4=0,0,求节点(R$4:R$9,$B$4:$B$9,求节点(其他调用!$F$4:$F$42,其他调用!$G$4:$G$42,其他调用!$AG146)))</f>
        <v>0</v>
      </c>
      <c r="EW145" s="44">
        <f>IF(S$4=0,0,求节点(S$4:S$9,$B$4:$B$9,求节点(其他调用!$F$4:$F$42,其他调用!$G$4:$G$42,其他调用!$AG146)))</f>
        <v>6</v>
      </c>
      <c r="EX145" s="44">
        <f>IF(T$4=0,0,求节点(T$4:T$9,$B$4:$B$9,求节点(其他调用!$F$4:$F$42,其他调用!$G$4:$G$42,其他调用!$AG146)))</f>
        <v>6</v>
      </c>
      <c r="EY145" s="44">
        <f>IF(U$4=0,0,求节点(U$4:U$9,$B$4:$B$9,求节点(其他调用!$F$4:$F$42,其他调用!$G$4:$G$42,其他调用!$AG146)))</f>
        <v>6</v>
      </c>
      <c r="EZ145" s="44">
        <f>IF(V$4=0,0,求节点(V$4:V$9,$B$4:$B$9,求节点(其他调用!$F$4:$F$42,其他调用!$G$4:$G$42,其他调用!$AG146)))</f>
        <v>0</v>
      </c>
      <c r="FA145" s="44">
        <f>IF(W$4=0,0,求节点(W$4:W$9,$B$4:$B$9,求节点(其他调用!$F$4:$F$42,其他调用!$G$4:$G$42,其他调用!$AG146)))</f>
        <v>6</v>
      </c>
      <c r="FB145" s="44">
        <f>IF(X$4=0,0,求节点(X$4:X$9,$B$4:$B$9,求节点(其他调用!$F$4:$F$42,其他调用!$G$4:$G$42,其他调用!$AG146)))</f>
        <v>6</v>
      </c>
      <c r="FC145" s="44">
        <f>IF(Y$4=0,0,求节点(Y$4:Y$9,$B$4:$B$9,求节点(其他调用!$F$4:$F$42,其他调用!$G$4:$G$42,其他调用!$AG146)))</f>
        <v>6</v>
      </c>
      <c r="FD145" s="44">
        <f>IF(Z$4=0,0,求节点(Z$4:Z$9,$B$4:$B$9,求节点(其他调用!$F$4:$F$42,其他调用!$G$4:$G$42,其他调用!$AG146)))</f>
        <v>0</v>
      </c>
      <c r="FE145" s="44">
        <f>IF(AA$4=0,0,求节点(AA$4:AA$9,$B$4:$B$9,求节点(其他调用!$F$4:$F$42,其他调用!$G$4:$G$42,其他调用!$AG146)))</f>
        <v>6</v>
      </c>
      <c r="FF145" s="44">
        <f>IF(AB$4=0,0,求节点(AB$4:AB$9,$B$4:$B$9,求节点(其他调用!$F$4:$F$42,其他调用!$G$4:$G$42,其他调用!$AG146)))</f>
        <v>6</v>
      </c>
      <c r="FG145" s="44">
        <f>IF(AC$4=0,0,求节点(AC$4:AC$9,$B$4:$B$9,求节点(其他调用!$F$4:$F$42,其他调用!$G$4:$G$42,其他调用!$AG146)))</f>
        <v>6</v>
      </c>
      <c r="FH145" s="44">
        <f>IF(AD$4=0,0,求节点(AD$4:AD$9,$B$4:$B$9,求节点(其他调用!$F$4:$F$42,其他调用!$G$4:$G$42,其他调用!$AG146)))</f>
        <v>6</v>
      </c>
      <c r="FI145" s="44">
        <f>IF(AE$4=0,0,求节点(AE$4:AE$9,$B$4:$B$9,求节点(其他调用!$F$4:$F$42,其他调用!$G$4:$G$42,其他调用!$AG146)))</f>
        <v>6</v>
      </c>
      <c r="FJ145" s="44">
        <f>IF(AF$4=0,0,求节点(AF$4:AF$9,$B$4:$B$9,求节点(其他调用!$F$4:$F$42,其他调用!$G$4:$G$42,其他调用!$AG146)))</f>
        <v>6</v>
      </c>
      <c r="FK145" s="44">
        <f>IF(AG$4=0,0,求节点(AG$4:AG$9,$B$4:$B$9,求节点(其他调用!$F$4:$F$42,其他调用!$G$4:$G$42,其他调用!$AG146)))</f>
        <v>6</v>
      </c>
      <c r="FL145" s="44">
        <f>IF(AH$4=0,0,求节点(AH$4:AH$9,$B$4:$B$9,求节点(其他调用!$F$4:$F$42,其他调用!$G$4:$G$42,其他调用!$AG146)))</f>
        <v>6</v>
      </c>
      <c r="FM145" s="44">
        <f>IF(AI$4=0,0,求节点(AI$4:AI$9,$B$4:$B$9,求节点(其他调用!$F$4:$F$42,其他调用!$G$4:$G$42,其他调用!$AG146)))</f>
        <v>6</v>
      </c>
      <c r="FN145" s="44">
        <f>IF(AJ$4=0,0,求节点(AJ$4:AJ$9,$B$4:$B$9,求节点(其他调用!$F$4:$F$42,其他调用!$G$4:$G$42,其他调用!$AG146)))</f>
        <v>6</v>
      </c>
      <c r="FO145" s="44">
        <f>IF(AK$4=0,0,求节点(AK$4:AK$9,$B$4:$B$9,求节点(其他调用!$F$4:$F$42,其他调用!$G$4:$G$42,其他调用!$AG146)))</f>
        <v>6</v>
      </c>
      <c r="FP145" s="44">
        <f>IF(AL$4=0,0,求节点(AL$4:AL$9,$B$4:$B$9,求节点(其他调用!$F$4:$F$42,其他调用!$G$4:$G$42,其他调用!$AG146)))</f>
        <v>6</v>
      </c>
      <c r="FQ145" s="44">
        <f>IF(AM$4=0,0,求节点(AM$4:AM$9,$B$4:$B$9,求节点(其他调用!$F$4:$F$42,其他调用!$G$4:$G$42,其他调用!$AG146)))</f>
        <v>6</v>
      </c>
      <c r="FR145" s="44">
        <f>IF(AN$4=0,0,求节点(AN$4:AN$9,$B$4:$B$9,求节点(其他调用!$F$4:$F$42,其他调用!$G$4:$G$42,其他调用!$AG146)))</f>
        <v>6</v>
      </c>
      <c r="FS145" s="44">
        <f>IF(AO$4=0,0,求节点(AO$4:AO$9,$B$4:$B$9,求节点(其他调用!$F$4:$F$42,其他调用!$G$4:$G$42,其他调用!$AG146)))</f>
        <v>6</v>
      </c>
      <c r="FT145" s="44">
        <f>IF(AP$4=0,0,求节点(AP$4:AP$9,$B$4:$B$9,求节点(其他调用!$F$4:$F$42,其他调用!$G$4:$G$42,其他调用!$AG146)))</f>
        <v>6</v>
      </c>
      <c r="FU145" s="44">
        <f>IF(AQ$4=0,0,求节点(AQ$4:AQ$9,$B$4:$B$9,求节点(其他调用!$F$4:$F$42,其他调用!$G$4:$G$42,其他调用!$AG146)))</f>
        <v>6</v>
      </c>
      <c r="FV145" s="44">
        <f>IF(AR$4=0,0,求节点(AR$4:AR$9,$B$4:$B$9,求节点(其他调用!$F$4:$F$42,其他调用!$G$4:$G$42,其他调用!$AG146)))</f>
        <v>6</v>
      </c>
      <c r="FW145" s="44">
        <f>IF(AS$4=0,0,求节点(AS$4:AS$9,$B$4:$B$9,求节点(其他调用!$F$4:$F$42,其他调用!$G$4:$G$42,其他调用!$AG146)))</f>
        <v>6</v>
      </c>
      <c r="FX145" s="44">
        <f>IF(AT$4=0,0,求节点(AT$4:AT$9,$B$4:$B$9,求节点(其他调用!$F$4:$F$42,其他调用!$G$4:$G$42,其他调用!$AG146)))</f>
        <v>6</v>
      </c>
      <c r="FY145" s="44">
        <f>IF(AU$4=0,0,求节点(AU$4:AU$9,$B$4:$B$9,求节点(其他调用!$F$4:$F$42,其他调用!$G$4:$G$42,其他调用!$AG146)))</f>
        <v>6</v>
      </c>
      <c r="FZ145" s="44">
        <f>IF(AV$4=0,0,求节点(AV$4:AV$9,$B$4:$B$9,求节点(其他调用!$F$4:$F$42,其他调用!$G$4:$G$42,其他调用!$AG146)))</f>
        <v>6</v>
      </c>
      <c r="GA145" s="44">
        <f>IF(AW$4=0,0,求节点(AW$4:AW$9,$B$4:$B$9,求节点(其他调用!$F$4:$F$42,其他调用!$G$4:$G$42,其他调用!$AG146)))</f>
        <v>6</v>
      </c>
      <c r="GB145" s="44">
        <f>IF(AX$4=0,0,求节点(AX$4:AX$9,$B$4:$B$9,求节点(其他调用!$F$4:$F$42,其他调用!$G$4:$G$42,其他调用!$AG146)))</f>
        <v>6</v>
      </c>
      <c r="GC145" s="44">
        <f>IF(AY$4=0,0,求节点(AY$4:AY$9,$B$4:$B$9,求节点(其他调用!$F$4:$F$42,其他调用!$G$4:$G$42,其他调用!$AG146)))</f>
        <v>6</v>
      </c>
      <c r="GD145" s="44">
        <f>IF(AZ$4=0,0,求节点(AZ$4:AZ$9,$B$4:$B$9,求节点(其他调用!$F$4:$F$42,其他调用!$G$4:$G$42,其他调用!$AG146)))</f>
        <v>6</v>
      </c>
      <c r="GF145" s="44">
        <v>142</v>
      </c>
      <c r="GG145" s="44">
        <f>IF(C$23=0,0,求节点(C$23:C$28,$B$23:$B$28,求节点(其他调用!$U$4:$U$20,其他调用!$V$4:$V$20,$GF145)))</f>
        <v>0</v>
      </c>
      <c r="GH145" s="44">
        <f>IF(D$23=0,0,求节点(D$23:D$28,$B$23:$B$28,求节点(其他调用!$U$4:$U$20,其他调用!$V$4:$V$20,$GF145)))</f>
        <v>0</v>
      </c>
      <c r="GI145" s="44">
        <f>IF(E$23=0,0,求节点(E$23:E$28,$B$23:$B$28,求节点(其他调用!$U$4:$U$20,其他调用!$V$4:$V$20,$GF145)))</f>
        <v>0</v>
      </c>
      <c r="GJ145" s="44">
        <f>IF(F$23=0,0,求节点(F$23:F$28,$B$23:$B$28,求节点(其他调用!$U$4:$U$20,其他调用!$V$4:$V$20,$GF145)))</f>
        <v>0</v>
      </c>
      <c r="GK145" s="44">
        <f>IF(G$23=0,0,求节点(G$23:G$28,$B$23:$B$28,求节点(其他调用!$U$4:$U$20,其他调用!$V$4:$V$20,$GF145)))</f>
        <v>0</v>
      </c>
      <c r="GL145" s="44">
        <f>IF(H$23=0,0,求节点(H$23:H$28,$B$23:$B$28,求节点(其他调用!$U$4:$U$20,其他调用!$V$4:$V$20,$GF145)))</f>
        <v>0</v>
      </c>
      <c r="GM145" s="44">
        <f>IF(I$23=0,0,求节点(I$23:I$28,$B$23:$B$28,求节点(其他调用!$U$4:$U$20,其他调用!$V$4:$V$20,$GF145)))</f>
        <v>0</v>
      </c>
      <c r="GN145" s="44">
        <f>IF(J$23=0,0,求节点(J$23:J$28,$B$23:$B$28,求节点(其他调用!$U$4:$U$20,其他调用!$V$4:$V$20,$GF145)))</f>
        <v>0</v>
      </c>
      <c r="GO145" s="44">
        <f>IF(K$23=0,0,求节点(K$23:K$28,$B$23:$B$28,求节点(其他调用!$U$4:$U$20,其他调用!$V$4:$V$20,$GF145)))</f>
        <v>0</v>
      </c>
      <c r="GP145" s="44">
        <f>IF(L$23=0,0,求节点(L$23:L$28,$B$23:$B$28,求节点(其他调用!$U$4:$U$20,其他调用!$V$4:$V$20,$GF145)))</f>
        <v>0</v>
      </c>
      <c r="GQ145" s="44">
        <f>IF(M$23=0,0,求节点(M$23:M$28,$B$23:$B$28,求节点(其他调用!$U$4:$U$20,其他调用!$V$4:$V$20,$GF145)))</f>
        <v>0</v>
      </c>
      <c r="GR145" s="44">
        <f>IF(N$23=0,0,求节点(N$23:N$28,$B$23:$B$28,求节点(其他调用!$U$4:$U$20,其他调用!$V$4:$V$20,$GF145)))</f>
        <v>0</v>
      </c>
      <c r="GS145" s="44">
        <f>IF(O$23=0,0,求节点(O$23:O$28,$B$23:$B$28,求节点(其他调用!$U$4:$U$20,其他调用!$V$4:$V$20,$GF145)))</f>
        <v>0</v>
      </c>
      <c r="GT145" s="44">
        <f>IF(P$23=0,0,求节点(P$23:P$28,$B$23:$B$28,求节点(其他调用!$U$4:$U$20,其他调用!$V$4:$V$20,$GF145)))</f>
        <v>0</v>
      </c>
      <c r="GU145" s="44">
        <f>IF(Q$23=0,0,求节点(Q$23:Q$28,$B$23:$B$28,求节点(其他调用!$U$4:$U$20,其他调用!$V$4:$V$20,$GF145)))</f>
        <v>0</v>
      </c>
      <c r="GV145" s="44">
        <f>IF(R$23=0,0,求节点(R$23:R$28,$B$23:$B$28,求节点(其他调用!$U$4:$U$20,其他调用!$V$4:$V$20,$GF145)))</f>
        <v>0</v>
      </c>
      <c r="GW145" s="44">
        <f>IF(S$23=0,0,求节点(S$23:S$28,$B$23:$B$28,求节点(其他调用!$U$4:$U$20,其他调用!$V$4:$V$20,$GF145)))</f>
        <v>0</v>
      </c>
      <c r="GX145" s="44">
        <f>IF(T$23=0,0,求节点(T$23:T$28,$B$23:$B$28,求节点(其他调用!$U$4:$U$20,其他调用!$V$4:$V$20,$GF145)))</f>
        <v>0</v>
      </c>
      <c r="GY145" s="44">
        <f>IF(U$23=0,0,求节点(U$23:U$28,$B$23:$B$28,求节点(其他调用!$U$4:$U$20,其他调用!$V$4:$V$20,$GF145)))</f>
        <v>0</v>
      </c>
      <c r="GZ145" s="44">
        <f>IF(V$23=0,0,求节点(V$23:V$28,$B$23:$B$28,求节点(其他调用!$U$4:$U$20,其他调用!$V$4:$V$20,$GF145)))</f>
        <v>0</v>
      </c>
      <c r="HC145" s="44">
        <v>142</v>
      </c>
      <c r="HD145" s="44">
        <f>IF(C$4=0,0,求节点(C$4:C$9,$B$4:$B$9,求节点(其他调用!$I$4:$I$42,其他调用!$J$4:$J$42,其他调用!$AH146)))</f>
        <v>6</v>
      </c>
      <c r="HE145" s="44">
        <f>IF(D$4=0,0,求节点(D$4:D$9,$B$4:$B$9,求节点(其他调用!$I$4:$I$42,其他调用!$J$4:$J$42,其他调用!$AH146)))</f>
        <v>6</v>
      </c>
      <c r="HF145" s="44">
        <f>IF(E$4=0,0,求节点(E$4:E$9,$B$4:$B$9,求节点(其他调用!$I$4:$I$42,其他调用!$J$4:$J$42,其他调用!$AH146)))</f>
        <v>6</v>
      </c>
      <c r="HG145" s="44">
        <f>IF(F$4=0,0,求节点(F$4:F$9,$B$4:$B$9,求节点(其他调用!$I$4:$I$42,其他调用!$J$4:$J$42,其他调用!$AH146)))</f>
        <v>0</v>
      </c>
      <c r="HH145" s="44">
        <f>IF(G$4=0,0,求节点(G$4:G$9,$B$4:$B$9,求节点(其他调用!$I$4:$I$42,其他调用!$J$4:$J$42,其他调用!$AH146)))</f>
        <v>0</v>
      </c>
      <c r="HI145" s="44">
        <f>IF(H$4=0,0,求节点(H$4:H$9,$B$4:$B$9,求节点(其他调用!$I$4:$I$42,其他调用!$J$4:$J$42,其他调用!$AH146)))</f>
        <v>0</v>
      </c>
      <c r="HJ145" s="44">
        <f>IF(I$4=0,0,求节点(I$4:I$9,$B$4:$B$9,求节点(其他调用!$I$4:$I$42,其他调用!$J$4:$J$42,其他调用!$AH146)))</f>
        <v>0</v>
      </c>
      <c r="HK145" s="44">
        <f>IF(J$4=0,0,求节点(J$4:J$9,$B$4:$B$9,求节点(其他调用!$I$4:$I$42,其他调用!$J$4:$J$42,其他调用!$AH146)))</f>
        <v>0</v>
      </c>
      <c r="HL145" s="44">
        <f>IF(K$4=0,0,求节点(K$4:K$9,$B$4:$B$9,求节点(其他调用!$I$4:$I$42,其他调用!$J$4:$J$42,其他调用!$AH146)))</f>
        <v>0</v>
      </c>
      <c r="HM145" s="44">
        <f>IF(L$4=0,0,求节点(L$4:L$9,$B$4:$B$9,求节点(其他调用!$I$4:$I$42,其他调用!$J$4:$J$42,其他调用!$AH146)))</f>
        <v>0</v>
      </c>
      <c r="HN145" s="44">
        <f>IF(M$4=0,0,求节点(M$4:M$9,$B$4:$B$9,求节点(其他调用!$I$4:$I$42,其他调用!$J$4:$J$42,其他调用!$AH146)))</f>
        <v>0</v>
      </c>
      <c r="HO145" s="44">
        <f>IF(N$4=0,0,求节点(N$4:N$9,$B$4:$B$9,求节点(其他调用!$I$4:$I$42,其他调用!$J$4:$J$42,其他调用!$AH146)))</f>
        <v>0</v>
      </c>
      <c r="HP145" s="44">
        <f>IF(O$4=0,0,求节点(O$4:O$9,$B$4:$B$9,求节点(其他调用!$I$4:$I$42,其他调用!$J$4:$J$42,其他调用!$AH146)))</f>
        <v>0</v>
      </c>
      <c r="HQ145" s="44">
        <f>IF(P$4=0,0,求节点(P$4:P$9,$B$4:$B$9,求节点(其他调用!$I$4:$I$42,其他调用!$J$4:$J$42,其他调用!$AH146)))</f>
        <v>0</v>
      </c>
      <c r="HR145" s="44">
        <f>IF(Q$4=0,0,求节点(Q$4:Q$9,$B$4:$B$9,求节点(其他调用!$I$4:$I$42,其他调用!$J$4:$J$42,其他调用!$AH146)))</f>
        <v>0</v>
      </c>
      <c r="HS145" s="44">
        <f>IF(R$4=0,0,求节点(R$4:R$9,$B$4:$B$9,求节点(其他调用!$I$4:$I$42,其他调用!$J$4:$J$42,其他调用!$AH146)))</f>
        <v>0</v>
      </c>
      <c r="HT145" s="44">
        <f>IF(S$4=0,0,求节点(S$4:S$9,$B$4:$B$9,求节点(其他调用!$I$4:$I$42,其他调用!$J$4:$J$42,其他调用!$AH146)))</f>
        <v>6</v>
      </c>
      <c r="HU145" s="44">
        <f>IF(T$4=0,0,求节点(T$4:T$9,$B$4:$B$9,求节点(其他调用!$I$4:$I$42,其他调用!$J$4:$J$42,其他调用!$AH146)))</f>
        <v>6</v>
      </c>
      <c r="HV145" s="44">
        <f>IF(U$4=0,0,求节点(U$4:U$9,$B$4:$B$9,求节点(其他调用!$I$4:$I$42,其他调用!$J$4:$J$42,其他调用!$AH146)))</f>
        <v>6</v>
      </c>
      <c r="HW145" s="44">
        <f>IF(V$4=0,0,求节点(V$4:V$9,$B$4:$B$9,求节点(其他调用!$I$4:$I$42,其他调用!$J$4:$J$42,其他调用!$AH146)))</f>
        <v>0</v>
      </c>
      <c r="HX145" s="44">
        <f>IF(W$4=0,0,求节点(W$4:W$9,$B$4:$B$9,求节点(其他调用!$I$4:$I$42,其他调用!$J$4:$J$42,其他调用!$AH146)))</f>
        <v>6</v>
      </c>
      <c r="HY145" s="44">
        <f>IF(X$4=0,0,求节点(X$4:X$9,$B$4:$B$9,求节点(其他调用!$I$4:$I$42,其他调用!$J$4:$J$42,其他调用!$AH146)))</f>
        <v>6</v>
      </c>
      <c r="HZ145" s="44">
        <f>IF(Y$4=0,0,求节点(Y$4:Y$9,$B$4:$B$9,求节点(其他调用!$I$4:$I$42,其他调用!$J$4:$J$42,其他调用!$AH146)))</f>
        <v>6</v>
      </c>
      <c r="IA145" s="44">
        <f>IF(Z$4=0,0,求节点(Z$4:Z$9,$B$4:$B$9,求节点(其他调用!$I$4:$I$42,其他调用!$J$4:$J$42,其他调用!$AH146)))</f>
        <v>0</v>
      </c>
      <c r="IB145" s="44">
        <f>IF(AA$4=0,0,求节点(AA$4:AA$9,$B$4:$B$9,求节点(其他调用!$I$4:$I$42,其他调用!$J$4:$J$42,其他调用!$AH146)))</f>
        <v>6</v>
      </c>
      <c r="IC145" s="44">
        <f>IF(AB$4=0,0,求节点(AB$4:AB$9,$B$4:$B$9,求节点(其他调用!$I$4:$I$42,其他调用!$J$4:$J$42,其他调用!$AH146)))</f>
        <v>6</v>
      </c>
      <c r="ID145" s="44">
        <f>IF(AC$4=0,0,求节点(AC$4:AC$9,$B$4:$B$9,求节点(其他调用!$I$4:$I$42,其他调用!$J$4:$J$42,其他调用!$AH146)))</f>
        <v>6</v>
      </c>
      <c r="IE145" s="44">
        <f>IF(AD$4=0,0,求节点(AD$4:AD$9,$B$4:$B$9,求节点(其他调用!$I$4:$I$42,其他调用!$J$4:$J$42,其他调用!$AH146)))</f>
        <v>6</v>
      </c>
      <c r="IF145" s="44">
        <f>IF(AE$4=0,0,求节点(AE$4:AE$9,$B$4:$B$9,求节点(其他调用!$I$4:$I$42,其他调用!$J$4:$J$42,其他调用!$AH146)))</f>
        <v>6</v>
      </c>
      <c r="IG145" s="44">
        <f>IF(AF$4=0,0,求节点(AF$4:AF$9,$B$4:$B$9,求节点(其他调用!$I$4:$I$42,其他调用!$J$4:$J$42,其他调用!$AH146)))</f>
        <v>6</v>
      </c>
      <c r="IH145" s="44">
        <f>IF(AG$4=0,0,求节点(AG$4:AG$9,$B$4:$B$9,求节点(其他调用!$I$4:$I$42,其他调用!$J$4:$J$42,其他调用!$AH146)))</f>
        <v>6</v>
      </c>
      <c r="II145" s="44">
        <f>IF(AH$4=0,0,求节点(AH$4:AH$9,$B$4:$B$9,求节点(其他调用!$I$4:$I$42,其他调用!$J$4:$J$42,其他调用!$AH146)))</f>
        <v>6</v>
      </c>
      <c r="IJ145" s="44">
        <f>IF(AI$4=0,0,求节点(AI$4:AI$9,$B$4:$B$9,求节点(其他调用!$I$4:$I$42,其他调用!$J$4:$J$42,其他调用!$AH146)))</f>
        <v>6</v>
      </c>
      <c r="IK145" s="44">
        <f>IF(AJ$4=0,0,求节点(AJ$4:AJ$9,$B$4:$B$9,求节点(其他调用!$I$4:$I$42,其他调用!$J$4:$J$42,其他调用!$AH146)))</f>
        <v>6</v>
      </c>
      <c r="IL145" s="44">
        <f>IF(AK$4=0,0,求节点(AK$4:AK$9,$B$4:$B$9,求节点(其他调用!$I$4:$I$42,其他调用!$J$4:$J$42,其他调用!$AH146)))</f>
        <v>6</v>
      </c>
      <c r="IM145" s="44">
        <f>IF(AL$4=0,0,求节点(AL$4:AL$9,$B$4:$B$9,求节点(其他调用!$I$4:$I$42,其他调用!$J$4:$J$42,其他调用!$AH146)))</f>
        <v>6</v>
      </c>
      <c r="IN145" s="44">
        <f>IF(AM$4=0,0,求节点(AM$4:AM$9,$B$4:$B$9,求节点(其他调用!$I$4:$I$42,其他调用!$J$4:$J$42,其他调用!$AH146)))</f>
        <v>6</v>
      </c>
      <c r="IO145" s="44">
        <f>IF(AN$4=0,0,求节点(AN$4:AN$9,$B$4:$B$9,求节点(其他调用!$I$4:$I$42,其他调用!$J$4:$J$42,其他调用!$AH146)))</f>
        <v>6</v>
      </c>
      <c r="IP145" s="44">
        <f>IF(AO$4=0,0,求节点(AO$4:AO$9,$B$4:$B$9,求节点(其他调用!$I$4:$I$42,其他调用!$J$4:$J$42,其他调用!$AH146)))</f>
        <v>6</v>
      </c>
      <c r="IQ145" s="44">
        <f>IF(AP$4=0,0,求节点(AP$4:AP$9,$B$4:$B$9,求节点(其他调用!$I$4:$I$42,其他调用!$J$4:$J$42,其他调用!$AH146)))</f>
        <v>6</v>
      </c>
      <c r="IR145" s="44">
        <f>IF(AQ$4=0,0,求节点(AQ$4:AQ$9,$B$4:$B$9,求节点(其他调用!$I$4:$I$42,其他调用!$J$4:$J$42,其他调用!$AH146)))</f>
        <v>6</v>
      </c>
      <c r="IS145" s="44">
        <f>IF(AR$4=0,0,求节点(AR$4:AR$9,$B$4:$B$9,求节点(其他调用!$I$4:$I$42,其他调用!$J$4:$J$42,其他调用!$AH146)))</f>
        <v>6</v>
      </c>
      <c r="IT145" s="44">
        <f>IF(AS$4=0,0,求节点(AS$4:AS$9,$B$4:$B$9,求节点(其他调用!$I$4:$I$42,其他调用!$J$4:$J$42,其他调用!$AH146)))</f>
        <v>6</v>
      </c>
      <c r="IU145" s="44">
        <f>IF(AT$4=0,0,求节点(AT$4:AT$9,$B$4:$B$9,求节点(其他调用!$I$4:$I$42,其他调用!$J$4:$J$42,其他调用!$AH146)))</f>
        <v>6</v>
      </c>
      <c r="IV145" s="44">
        <f>IF(AU$4=0,0,求节点(AU$4:AU$9,$B$4:$B$9,求节点(其他调用!$I$4:$I$42,其他调用!$J$4:$J$42,其他调用!$AH146)))</f>
        <v>6</v>
      </c>
      <c r="IW145" s="44">
        <f>IF(AV$4=0,0,求节点(AV$4:AV$9,$B$4:$B$9,求节点(其他调用!$I$4:$I$42,其他调用!$J$4:$J$42,其他调用!$AH146)))</f>
        <v>6</v>
      </c>
      <c r="IX145" s="44">
        <f>IF(AW$4=0,0,求节点(AW$4:AW$9,$B$4:$B$9,求节点(其他调用!$I$4:$I$42,其他调用!$J$4:$J$42,其他调用!$AH146)))</f>
        <v>6</v>
      </c>
      <c r="IY145" s="44">
        <f>IF(AX$4=0,0,求节点(AX$4:AX$9,$B$4:$B$9,求节点(其他调用!$I$4:$I$42,其他调用!$J$4:$J$42,其他调用!$AH146)))</f>
        <v>6</v>
      </c>
      <c r="IZ145" s="44">
        <f>IF(AY$4=0,0,求节点(AY$4:AY$9,$B$4:$B$9,求节点(其他调用!$I$4:$I$42,其他调用!$J$4:$J$42,其他调用!$AH146)))</f>
        <v>6</v>
      </c>
      <c r="JA145" s="44">
        <f>IF(AZ$4=0,0,求节点(AZ$4:AZ$9,$B$4:$B$9,求节点(其他调用!$I$4:$I$42,其他调用!$J$4:$J$42,其他调用!$AH146)))</f>
        <v>6</v>
      </c>
      <c r="JC145" s="44">
        <v>142</v>
      </c>
      <c r="JD145" s="44">
        <f>IF(C$23=0,0,求节点(C$23:C$28,$B$23:$B$28,求节点(其他调用!$W$4:$W$20,其他调用!$X$4:$X$20,$JC145)))</f>
        <v>0</v>
      </c>
      <c r="JE145" s="44">
        <f>IF(D$23=0,0,求节点(D$23:D$28,$B$23:$B$28,求节点(其他调用!$W$4:$W$20,其他调用!$X$4:$X$20,$JC145)))</f>
        <v>0</v>
      </c>
      <c r="JF145" s="44">
        <f>IF(E$23=0,0,求节点(E$23:E$28,$B$23:$B$28,求节点(其他调用!$W$4:$W$20,其他调用!$X$4:$X$20,$JC145)))</f>
        <v>0</v>
      </c>
      <c r="JG145" s="44">
        <f>IF(F$23=0,0,求节点(F$23:F$28,$B$23:$B$28,求节点(其他调用!$W$4:$W$20,其他调用!$X$4:$X$20,$JC145)))</f>
        <v>7.1917717670078041E-3</v>
      </c>
      <c r="JH145" s="44">
        <f>IF(G$23=0,0,求节点(G$23:G$28,$B$23:$B$28,求节点(其他调用!$W$4:$W$20,其他调用!$X$4:$X$20,$JC145)))</f>
        <v>1.0787657650511595E-2</v>
      </c>
      <c r="JI145" s="44">
        <f>IF(H$23=0,0,求节点(H$23:H$28,$B$23:$B$28,求节点(其他调用!$W$4:$W$20,其他调用!$X$4:$X$20,$JC145)))</f>
        <v>1.0787657650511595E-2</v>
      </c>
      <c r="JJ145" s="44">
        <f>IF(I$23=0,0,求节点(I$23:I$28,$B$23:$B$28,求节点(其他调用!$W$4:$W$20,其他调用!$X$4:$X$20,$JC145)))</f>
        <v>1.6344935834108454E-2</v>
      </c>
      <c r="JK145" s="44">
        <f>IF(J$23=0,0,求节点(J$23:J$28,$B$23:$B$28,求节点(其他调用!$W$4:$W$20,其他调用!$X$4:$X$20,$JC145)))</f>
        <v>0</v>
      </c>
      <c r="JL145" s="44">
        <f>IF(K$23=0,0,求节点(K$23:K$28,$B$23:$B$28,求节点(其他调用!$W$4:$W$20,其他调用!$X$4:$X$20,$JC145)))</f>
        <v>1.0787657650511595E-2</v>
      </c>
      <c r="JM145" s="44">
        <f>IF(L$23=0,0,求节点(L$23:L$28,$B$23:$B$28,求节点(其他调用!$W$4:$W$20,其他调用!$X$4:$X$20,$JC145)))</f>
        <v>0</v>
      </c>
      <c r="JN145" s="44">
        <f>IF(M$23=0,0,求节点(M$23:M$28,$B$23:$B$28,求节点(其他调用!$W$4:$W$20,其他调用!$X$4:$X$20,$JC145)))</f>
        <v>0</v>
      </c>
      <c r="JO145" s="44">
        <f>IF(N$23=0,0,求节点(N$23:N$28,$B$23:$B$28,求节点(其他调用!$W$4:$W$20,其他调用!$X$4:$X$20,$JC145)))</f>
        <v>0</v>
      </c>
      <c r="JP145" s="44">
        <f>IF(O$23=0,0,求节点(O$23:O$28,$B$23:$B$28,求节点(其他调用!$W$4:$W$20,其他调用!$X$4:$X$20,$JC145)))</f>
        <v>0</v>
      </c>
      <c r="JQ145" s="44">
        <f>IF(P$23=0,0,求节点(P$23:P$28,$B$23:$B$28,求节点(其他调用!$W$4:$W$20,其他调用!$X$4:$X$20,$JC145)))</f>
        <v>0</v>
      </c>
      <c r="JR145" s="44">
        <f>IF(Q$23=0,0,求节点(Q$23:Q$28,$B$23:$B$28,求节点(其他调用!$W$4:$W$20,其他调用!$X$4:$X$20,$JC145)))</f>
        <v>0</v>
      </c>
      <c r="JS145" s="44">
        <f>IF(R$23=0,0,求节点(R$23:R$28,$B$23:$B$28,求节点(其他调用!$W$4:$W$20,其他调用!$X$4:$X$20,$JC145)))</f>
        <v>0</v>
      </c>
      <c r="JT145" s="44">
        <f>IF(S$23=0,0,求节点(S$23:S$28,$B$23:$B$28,求节点(其他调用!$W$4:$W$20,其他调用!$X$4:$X$20,$JC145)))</f>
        <v>0</v>
      </c>
      <c r="JU145" s="44">
        <f>IF(T$23=0,0,求节点(T$23:T$28,$B$23:$B$28,求节点(其他调用!$W$4:$W$20,其他调用!$X$4:$X$20,$JC145)))</f>
        <v>0</v>
      </c>
      <c r="JV145" s="44">
        <f>IF(U$23=0,0,求节点(U$23:U$28,$B$23:$B$28,求节点(其他调用!$W$4:$W$20,其他调用!$X$4:$X$20,$JC145)))</f>
        <v>0</v>
      </c>
      <c r="JW145" s="44">
        <f>IF(V$23=0,0,求节点(V$23:V$28,$B$23:$B$28,求节点(其他调用!$W$4:$W$20,其他调用!$X$4:$X$20,$JC145)))</f>
        <v>0</v>
      </c>
      <c r="JZ145" s="44">
        <v>142</v>
      </c>
      <c r="KA145" s="44">
        <f>IF(C$4=0,0,求节点(C$4:C$9,$B$4:$B$9,求节点(其他调用!$L$4:$L$42,其他调用!$M$4:$M$42,其他调用!$AI146)))</f>
        <v>6</v>
      </c>
      <c r="KB145" s="44">
        <f>IF(D$4=0,0,求节点(D$4:D$9,$B$4:$B$9,求节点(其他调用!$L$4:$L$42,其他调用!$M$4:$M$42,其他调用!$AI146)))</f>
        <v>6</v>
      </c>
      <c r="KC145" s="44">
        <f>IF(E$4=0,0,求节点(E$4:E$9,$B$4:$B$9,求节点(其他调用!$L$4:$L$42,其他调用!$M$4:$M$42,其他调用!$AI146)))</f>
        <v>6</v>
      </c>
      <c r="KD145" s="44">
        <f>IF(F$4=0,0,求节点(F$4:F$9,$B$4:$B$9,求节点(其他调用!$L$4:$L$42,其他调用!$M$4:$M$42,其他调用!$AI146)))</f>
        <v>0</v>
      </c>
      <c r="KE145" s="44">
        <f>IF(G$4=0,0,求节点(G$4:G$9,$B$4:$B$9,求节点(其他调用!$L$4:$L$42,其他调用!$M$4:$M$42,其他调用!$AI146)))</f>
        <v>0</v>
      </c>
      <c r="KF145" s="44">
        <f>IF(H$4=0,0,求节点(H$4:H$9,$B$4:$B$9,求节点(其他调用!$L$4:$L$42,其他调用!$M$4:$M$42,其他调用!$AI146)))</f>
        <v>0</v>
      </c>
      <c r="KG145" s="44">
        <f>IF(I$4=0,0,求节点(I$4:I$9,$B$4:$B$9,求节点(其他调用!$L$4:$L$42,其他调用!$M$4:$M$42,其他调用!$AI146)))</f>
        <v>0</v>
      </c>
      <c r="KH145" s="44">
        <f>IF(J$4=0,0,求节点(J$4:J$9,$B$4:$B$9,求节点(其他调用!$L$4:$L$42,其他调用!$M$4:$M$42,其他调用!$AI146)))</f>
        <v>0</v>
      </c>
      <c r="KI145" s="44">
        <f>IF(K$4=0,0,求节点(K$4:K$9,$B$4:$B$9,求节点(其他调用!$L$4:$L$42,其他调用!$M$4:$M$42,其他调用!$AI146)))</f>
        <v>0</v>
      </c>
      <c r="KJ145" s="44">
        <f>IF(L$4=0,0,求节点(L$4:L$9,$B$4:$B$9,求节点(其他调用!$L$4:$L$42,其他调用!$M$4:$M$42,其他调用!$AI146)))</f>
        <v>0</v>
      </c>
      <c r="KK145" s="44">
        <f>IF(M$4=0,0,求节点(M$4:M$9,$B$4:$B$9,求节点(其他调用!$L$4:$L$42,其他调用!$M$4:$M$42,其他调用!$AI146)))</f>
        <v>0</v>
      </c>
      <c r="KL145" s="44">
        <f>IF(N$4=0,0,求节点(N$4:N$9,$B$4:$B$9,求节点(其他调用!$L$4:$L$42,其他调用!$M$4:$M$42,其他调用!$AI146)))</f>
        <v>0</v>
      </c>
      <c r="KM145" s="44">
        <f>IF(O$4=0,0,求节点(O$4:O$9,$B$4:$B$9,求节点(其他调用!$L$4:$L$42,其他调用!$M$4:$M$42,其他调用!$AI146)))</f>
        <v>0</v>
      </c>
      <c r="KN145" s="44">
        <f>IF(P$4=0,0,求节点(P$4:P$9,$B$4:$B$9,求节点(其他调用!$L$4:$L$42,其他调用!$M$4:$M$42,其他调用!$AI146)))</f>
        <v>0</v>
      </c>
      <c r="KO145" s="44">
        <f>IF(Q$4=0,0,求节点(Q$4:Q$9,$B$4:$B$9,求节点(其他调用!$L$4:$L$42,其他调用!$M$4:$M$42,其他调用!$AI146)))</f>
        <v>0</v>
      </c>
      <c r="KP145" s="44">
        <f>IF(R$4=0,0,求节点(R$4:R$9,$B$4:$B$9,求节点(其他调用!$L$4:$L$42,其他调用!$M$4:$M$42,其他调用!$AI146)))</f>
        <v>0</v>
      </c>
      <c r="KQ145" s="44">
        <f>IF(S$4=0,0,求节点(S$4:S$9,$B$4:$B$9,求节点(其他调用!$L$4:$L$42,其他调用!$M$4:$M$42,其他调用!$AI146)))</f>
        <v>6</v>
      </c>
      <c r="KR145" s="44">
        <f>IF(T$4=0,0,求节点(T$4:T$9,$B$4:$B$9,求节点(其他调用!$L$4:$L$42,其他调用!$M$4:$M$42,其他调用!$AI146)))</f>
        <v>6</v>
      </c>
      <c r="KS145" s="44">
        <f>IF(U$4=0,0,求节点(U$4:U$9,$B$4:$B$9,求节点(其他调用!$L$4:$L$42,其他调用!$M$4:$M$42,其他调用!$AI146)))</f>
        <v>6</v>
      </c>
      <c r="KT145" s="44">
        <f>IF(V$4=0,0,求节点(V$4:V$9,$B$4:$B$9,求节点(其他调用!$L$4:$L$42,其他调用!$M$4:$M$42,其他调用!$AI146)))</f>
        <v>0</v>
      </c>
      <c r="KU145" s="44">
        <f>IF(W$4=0,0,求节点(W$4:W$9,$B$4:$B$9,求节点(其他调用!$L$4:$L$42,其他调用!$M$4:$M$42,其他调用!$AI146)))</f>
        <v>6</v>
      </c>
      <c r="KV145" s="44">
        <f>IF(X$4=0,0,求节点(X$4:X$9,$B$4:$B$9,求节点(其他调用!$L$4:$L$42,其他调用!$M$4:$M$42,其他调用!$AI146)))</f>
        <v>6</v>
      </c>
      <c r="KW145" s="44">
        <f>IF(Y$4=0,0,求节点(Y$4:Y$9,$B$4:$B$9,求节点(其他调用!$L$4:$L$42,其他调用!$M$4:$M$42,其他调用!$AI146)))</f>
        <v>6</v>
      </c>
      <c r="KX145" s="44">
        <f>IF(Z$4=0,0,求节点(Z$4:Z$9,$B$4:$B$9,求节点(其他调用!$L$4:$L$42,其他调用!$M$4:$M$42,其他调用!$AI146)))</f>
        <v>0</v>
      </c>
      <c r="KY145" s="44">
        <f>IF(AA$4=0,0,求节点(AA$4:AA$9,$B$4:$B$9,求节点(其他调用!$L$4:$L$42,其他调用!$M$4:$M$42,其他调用!$AI146)))</f>
        <v>6</v>
      </c>
      <c r="KZ145" s="44">
        <f>IF(AB$4=0,0,求节点(AB$4:AB$9,$B$4:$B$9,求节点(其他调用!$L$4:$L$42,其他调用!$M$4:$M$42,其他调用!$AI146)))</f>
        <v>6</v>
      </c>
      <c r="LA145" s="44">
        <f>IF(AC$4=0,0,求节点(AC$4:AC$9,$B$4:$B$9,求节点(其他调用!$L$4:$L$42,其他调用!$M$4:$M$42,其他调用!$AI146)))</f>
        <v>6</v>
      </c>
      <c r="LB145" s="44">
        <f>IF(AD$4=0,0,求节点(AD$4:AD$9,$B$4:$B$9,求节点(其他调用!$L$4:$L$42,其他调用!$M$4:$M$42,其他调用!$AI146)))</f>
        <v>6</v>
      </c>
      <c r="LC145" s="44">
        <f>IF(AE$4=0,0,求节点(AE$4:AE$9,$B$4:$B$9,求节点(其他调用!$L$4:$L$42,其他调用!$M$4:$M$42,其他调用!$AI146)))</f>
        <v>6</v>
      </c>
      <c r="LD145" s="44">
        <f>IF(AF$4=0,0,求节点(AF$4:AF$9,$B$4:$B$9,求节点(其他调用!$L$4:$L$42,其他调用!$M$4:$M$42,其他调用!$AI146)))</f>
        <v>6</v>
      </c>
      <c r="LE145" s="44">
        <f>IF(AG$4=0,0,求节点(AG$4:AG$9,$B$4:$B$9,求节点(其他调用!$L$4:$L$42,其他调用!$M$4:$M$42,其他调用!$AI146)))</f>
        <v>6</v>
      </c>
      <c r="LF145" s="44">
        <f>IF(AH$4=0,0,求节点(AH$4:AH$9,$B$4:$B$9,求节点(其他调用!$L$4:$L$42,其他调用!$M$4:$M$42,其他调用!$AI146)))</f>
        <v>6</v>
      </c>
      <c r="LG145" s="44">
        <f>IF(AI$4=0,0,求节点(AI$4:AI$9,$B$4:$B$9,求节点(其他调用!$L$4:$L$42,其他调用!$M$4:$M$42,其他调用!$AI146)))</f>
        <v>6</v>
      </c>
      <c r="LH145" s="44">
        <f>IF(AJ$4=0,0,求节点(AJ$4:AJ$9,$B$4:$B$9,求节点(其他调用!$L$4:$L$42,其他调用!$M$4:$M$42,其他调用!$AI146)))</f>
        <v>6</v>
      </c>
      <c r="LI145" s="44">
        <f>IF(AK$4=0,0,求节点(AK$4:AK$9,$B$4:$B$9,求节点(其他调用!$L$4:$L$42,其他调用!$M$4:$M$42,其他调用!$AI146)))</f>
        <v>6</v>
      </c>
      <c r="LJ145" s="44">
        <f>IF(AL$4=0,0,求节点(AL$4:AL$9,$B$4:$B$9,求节点(其他调用!$L$4:$L$42,其他调用!$M$4:$M$42,其他调用!$AI146)))</f>
        <v>6</v>
      </c>
      <c r="LK145" s="44">
        <f>IF(AM$4=0,0,求节点(AM$4:AM$9,$B$4:$B$9,求节点(其他调用!$L$4:$L$42,其他调用!$M$4:$M$42,其他调用!$AI146)))</f>
        <v>6</v>
      </c>
      <c r="LL145" s="44">
        <f>IF(AN$4=0,0,求节点(AN$4:AN$9,$B$4:$B$9,求节点(其他调用!$L$4:$L$42,其他调用!$M$4:$M$42,其他调用!$AI146)))</f>
        <v>6</v>
      </c>
      <c r="LM145" s="44">
        <f>IF(AO$4=0,0,求节点(AO$4:AO$9,$B$4:$B$9,求节点(其他调用!$L$4:$L$42,其他调用!$M$4:$M$42,其他调用!$AI146)))</f>
        <v>6</v>
      </c>
      <c r="LN145" s="44">
        <f>IF(AP$4=0,0,求节点(AP$4:AP$9,$B$4:$B$9,求节点(其他调用!$L$4:$L$42,其他调用!$M$4:$M$42,其他调用!$AI146)))</f>
        <v>6</v>
      </c>
      <c r="LO145" s="44">
        <f>IF(AQ$4=0,0,求节点(AQ$4:AQ$9,$B$4:$B$9,求节点(其他调用!$L$4:$L$42,其他调用!$M$4:$M$42,其他调用!$AI146)))</f>
        <v>6</v>
      </c>
      <c r="LP145" s="44">
        <f>IF(AR$4=0,0,求节点(AR$4:AR$9,$B$4:$B$9,求节点(其他调用!$L$4:$L$42,其他调用!$M$4:$M$42,其他调用!$AI146)))</f>
        <v>6</v>
      </c>
      <c r="LQ145" s="44">
        <f>IF(AS$4=0,0,求节点(AS$4:AS$9,$B$4:$B$9,求节点(其他调用!$L$4:$L$42,其他调用!$M$4:$M$42,其他调用!$AI146)))</f>
        <v>6</v>
      </c>
      <c r="LR145" s="44">
        <f>IF(AT$4=0,0,求节点(AT$4:AT$9,$B$4:$B$9,求节点(其他调用!$L$4:$L$42,其他调用!$M$4:$M$42,其他调用!$AI146)))</f>
        <v>6</v>
      </c>
      <c r="LS145" s="44">
        <f>IF(AU$4=0,0,求节点(AU$4:AU$9,$B$4:$B$9,求节点(其他调用!$L$4:$L$42,其他调用!$M$4:$M$42,其他调用!$AI146)))</f>
        <v>6</v>
      </c>
      <c r="LT145" s="44">
        <f>IF(AV$4=0,0,求节点(AV$4:AV$9,$B$4:$B$9,求节点(其他调用!$L$4:$L$42,其他调用!$M$4:$M$42,其他调用!$AI146)))</f>
        <v>6</v>
      </c>
      <c r="LU145" s="44">
        <f>IF(AW$4=0,0,求节点(AW$4:AW$9,$B$4:$B$9,求节点(其他调用!$L$4:$L$42,其他调用!$M$4:$M$42,其他调用!$AI146)))</f>
        <v>6</v>
      </c>
      <c r="LV145" s="44">
        <f>IF(AX$4=0,0,求节点(AX$4:AX$9,$B$4:$B$9,求节点(其他调用!$L$4:$L$42,其他调用!$M$4:$M$42,其他调用!$AI146)))</f>
        <v>6</v>
      </c>
      <c r="LW145" s="44">
        <f>IF(AY$4=0,0,求节点(AY$4:AY$9,$B$4:$B$9,求节点(其他调用!$L$4:$L$42,其他调用!$M$4:$M$42,其他调用!$AI146)))</f>
        <v>6</v>
      </c>
      <c r="LX145" s="44">
        <f>IF(AZ$4=0,0,求节点(AZ$4:AZ$9,$B$4:$B$9,求节点(其他调用!$L$4:$L$42,其他调用!$M$4:$M$42,其他调用!$AI146)))</f>
        <v>6</v>
      </c>
      <c r="LZ145" s="44">
        <v>142</v>
      </c>
      <c r="MA145" s="44">
        <f>IF(C$23=0,0,求节点(C$23:C$28,$B$23:$B$28,求节点(其他调用!$Y$4:$Y$20,其他调用!$Z$4:$Z$20,$LZ145)))</f>
        <v>0</v>
      </c>
      <c r="MB145" s="44">
        <f>IF(D$23=0,0,求节点(D$23:D$28,$B$23:$B$28,求节点(其他调用!$Y$4:$Y$20,其他调用!$Z$4:$Z$20,$LZ145)))</f>
        <v>0</v>
      </c>
      <c r="MC145" s="44">
        <f>IF(E$23=0,0,求节点(E$23:E$28,$B$23:$B$28,求节点(其他调用!$Y$4:$Y$20,其他调用!$Z$4:$Z$20,$LZ145)))</f>
        <v>0</v>
      </c>
      <c r="MD145" s="44">
        <f>IF(F$23=0,0,求节点(F$23:F$28,$B$23:$B$28,求节点(其他调用!$Y$4:$Y$20,其他调用!$Z$4:$Z$20,$LZ145)))</f>
        <v>0</v>
      </c>
      <c r="ME145" s="44">
        <f>IF(G$23=0,0,求节点(G$23:G$28,$B$23:$B$28,求节点(其他调用!$Y$4:$Y$20,其他调用!$Z$4:$Z$20,$LZ145)))</f>
        <v>0</v>
      </c>
      <c r="MF145" s="44">
        <f>IF(H$23=0,0,求节点(H$23:H$28,$B$23:$B$28,求节点(其他调用!$Y$4:$Y$20,其他调用!$Z$4:$Z$20,$LZ145)))</f>
        <v>0</v>
      </c>
      <c r="MG145" s="44">
        <f>IF(I$23=0,0,求节点(I$23:I$28,$B$23:$B$28,求节点(其他调用!$Y$4:$Y$20,其他调用!$Z$4:$Z$20,$LZ145)))</f>
        <v>0</v>
      </c>
      <c r="MH145" s="44">
        <f>IF(J$23=0,0,求节点(J$23:J$28,$B$23:$B$28,求节点(其他调用!$Y$4:$Y$20,其他调用!$Z$4:$Z$20,$LZ145)))</f>
        <v>0</v>
      </c>
      <c r="MI145" s="44">
        <f>IF(K$23=0,0,求节点(K$23:K$28,$B$23:$B$28,求节点(其他调用!$Y$4:$Y$20,其他调用!$Z$4:$Z$20,$LZ145)))</f>
        <v>0</v>
      </c>
      <c r="MJ145" s="44">
        <f>IF(L$23=0,0,求节点(L$23:L$28,$B$23:$B$28,求节点(其他调用!$Y$4:$Y$20,其他调用!$Z$4:$Z$20,$LZ145)))</f>
        <v>0</v>
      </c>
      <c r="MK145" s="44">
        <f>IF(M$23=0,0,求节点(M$23:M$28,$B$23:$B$28,求节点(其他调用!$Y$4:$Y$20,其他调用!$Z$4:$Z$20,$LZ145)))</f>
        <v>0</v>
      </c>
      <c r="ML145" s="44">
        <f>IF(N$23=0,0,求节点(N$23:N$28,$B$23:$B$28,求节点(其他调用!$Y$4:$Y$20,其他调用!$Z$4:$Z$20,$LZ145)))</f>
        <v>0</v>
      </c>
      <c r="MM145" s="44">
        <f>IF(O$23=0,0,求节点(O$23:O$28,$B$23:$B$28,求节点(其他调用!$Y$4:$Y$20,其他调用!$Z$4:$Z$20,$LZ145)))</f>
        <v>0</v>
      </c>
      <c r="MN145" s="44">
        <f>IF(P$23=0,0,求节点(P$23:P$28,$B$23:$B$28,求节点(其他调用!$Y$4:$Y$20,其他调用!$Z$4:$Z$20,$LZ145)))</f>
        <v>0</v>
      </c>
      <c r="MO145" s="44">
        <f>IF(Q$23=0,0,求节点(Q$23:Q$28,$B$23:$B$28,求节点(其他调用!$Y$4:$Y$20,其他调用!$Z$4:$Z$20,$LZ145)))</f>
        <v>0</v>
      </c>
      <c r="MP145" s="44">
        <f>IF(R$23=0,0,求节点(R$23:R$28,$B$23:$B$28,求节点(其他调用!$Y$4:$Y$20,其他调用!$Z$4:$Z$20,$LZ145)))</f>
        <v>0</v>
      </c>
      <c r="MQ145" s="44">
        <f>IF(S$23=0,0,求节点(S$23:S$28,$B$23:$B$28,求节点(其他调用!$Y$4:$Y$20,其他调用!$Z$4:$Z$20,$LZ145)))</f>
        <v>0</v>
      </c>
      <c r="MR145" s="44">
        <f>IF(T$23=0,0,求节点(T$23:T$28,$B$23:$B$28,求节点(其他调用!$Y$4:$Y$20,其他调用!$Z$4:$Z$20,$LZ145)))</f>
        <v>0</v>
      </c>
      <c r="MS145" s="44">
        <f>IF(U$23=0,0,求节点(U$23:U$28,$B$23:$B$28,求节点(其他调用!$Y$4:$Y$20,其他调用!$Z$4:$Z$20,$LZ145)))</f>
        <v>0</v>
      </c>
      <c r="MT145" s="44">
        <f>IF(V$23=0,0,求节点(V$23:V$28,$B$23:$B$28,求节点(其他调用!$Y$4:$Y$20,其他调用!$Z$4:$Z$20,$LZ145)))</f>
        <v>0</v>
      </c>
      <c r="MW145" s="44">
        <v>142</v>
      </c>
      <c r="MX145" s="44">
        <f>IF(C$4=0,0,求节点(C$4:C$9,$B$4:$B$9,求节点(其他调用!$O$4:$O$42,其他调用!$P$4:$P$42,其他调用!$AJ146)))</f>
        <v>6</v>
      </c>
      <c r="MY145" s="44">
        <f>IF(D$4=0,0,求节点(D$4:D$9,$B$4:$B$9,求节点(其他调用!$O$4:$O$42,其他调用!$P$4:$P$42,其他调用!$AJ146)))</f>
        <v>6</v>
      </c>
      <c r="MZ145" s="44">
        <f>IF(E$4=0,0,求节点(E$4:E$9,$B$4:$B$9,求节点(其他调用!$O$4:$O$42,其他调用!$P$4:$P$42,其他调用!$AJ146)))</f>
        <v>6</v>
      </c>
      <c r="NA145" s="44">
        <f>IF(F$4=0,0,求节点(F$4:F$9,$B$4:$B$9,求节点(其他调用!$O$4:$O$42,其他调用!$P$4:$P$42,其他调用!$AJ146)))</f>
        <v>0</v>
      </c>
      <c r="NB145" s="44">
        <f>IF(G$4=0,0,求节点(G$4:G$9,$B$4:$B$9,求节点(其他调用!$O$4:$O$42,其他调用!$P$4:$P$42,其他调用!$AJ146)))</f>
        <v>0</v>
      </c>
      <c r="NC145" s="44">
        <f>IF(H$4=0,0,求节点(H$4:H$9,$B$4:$B$9,求节点(其他调用!$O$4:$O$42,其他调用!$P$4:$P$42,其他调用!$AJ146)))</f>
        <v>0</v>
      </c>
      <c r="ND145" s="44">
        <f>IF(I$4=0,0,求节点(I$4:I$9,$B$4:$B$9,求节点(其他调用!$O$4:$O$42,其他调用!$P$4:$P$42,其他调用!$AJ146)))</f>
        <v>0</v>
      </c>
      <c r="NE145" s="44">
        <f>IF(J$4=0,0,求节点(J$4:J$9,$B$4:$B$9,求节点(其他调用!$O$4:$O$42,其他调用!$P$4:$P$42,其他调用!$AJ146)))</f>
        <v>0</v>
      </c>
      <c r="NF145" s="44">
        <f>IF(K$4=0,0,求节点(K$4:K$9,$B$4:$B$9,求节点(其他调用!$O$4:$O$42,其他调用!$P$4:$P$42,其他调用!$AJ146)))</f>
        <v>0</v>
      </c>
      <c r="NG145" s="44">
        <f>IF(L$4=0,0,求节点(L$4:L$9,$B$4:$B$9,求节点(其他调用!$O$4:$O$42,其他调用!$P$4:$P$42,其他调用!$AJ146)))</f>
        <v>0</v>
      </c>
      <c r="NH145" s="44">
        <f>IF(M$4=0,0,求节点(M$4:M$9,$B$4:$B$9,求节点(其他调用!$O$4:$O$42,其他调用!$P$4:$P$42,其他调用!$AJ146)))</f>
        <v>0</v>
      </c>
      <c r="NI145" s="44">
        <f>IF(N$4=0,0,求节点(N$4:N$9,$B$4:$B$9,求节点(其他调用!$O$4:$O$42,其他调用!$P$4:$P$42,其他调用!$AJ146)))</f>
        <v>0</v>
      </c>
      <c r="NJ145" s="44">
        <f>IF(O$4=0,0,求节点(O$4:O$9,$B$4:$B$9,求节点(其他调用!$O$4:$O$42,其他调用!$P$4:$P$42,其他调用!$AJ146)))</f>
        <v>0</v>
      </c>
      <c r="NK145" s="44">
        <f>IF(P$4=0,0,求节点(P$4:P$9,$B$4:$B$9,求节点(其他调用!$O$4:$O$42,其他调用!$P$4:$P$42,其他调用!$AJ146)))</f>
        <v>0</v>
      </c>
      <c r="NL145" s="44">
        <f>IF(Q$4=0,0,求节点(Q$4:Q$9,$B$4:$B$9,求节点(其他调用!$O$4:$O$42,其他调用!$P$4:$P$42,其他调用!$AJ146)))</f>
        <v>0</v>
      </c>
      <c r="NM145" s="44">
        <f>IF(R$4=0,0,求节点(R$4:R$9,$B$4:$B$9,求节点(其他调用!$O$4:$O$42,其他调用!$P$4:$P$42,其他调用!$AJ146)))</f>
        <v>0</v>
      </c>
      <c r="NN145" s="44">
        <f>IF(S$4=0,0,求节点(S$4:S$9,$B$4:$B$9,求节点(其他调用!$O$4:$O$42,其他调用!$P$4:$P$42,其他调用!$AJ146)))</f>
        <v>6</v>
      </c>
      <c r="NO145" s="44">
        <f>IF(T$4=0,0,求节点(T$4:T$9,$B$4:$B$9,求节点(其他调用!$O$4:$O$42,其他调用!$P$4:$P$42,其他调用!$AJ146)))</f>
        <v>6</v>
      </c>
      <c r="NP145" s="44">
        <f>IF(U$4=0,0,求节点(U$4:U$9,$B$4:$B$9,求节点(其他调用!$O$4:$O$42,其他调用!$P$4:$P$42,其他调用!$AJ146)))</f>
        <v>6</v>
      </c>
      <c r="NQ145" s="44">
        <f>IF(V$4=0,0,求节点(V$4:V$9,$B$4:$B$9,求节点(其他调用!$O$4:$O$42,其他调用!$P$4:$P$42,其他调用!$AJ146)))</f>
        <v>0</v>
      </c>
      <c r="NR145" s="44">
        <f>IF(W$4=0,0,求节点(W$4:W$9,$B$4:$B$9,求节点(其他调用!$O$4:$O$42,其他调用!$P$4:$P$42,其他调用!$AJ146)))</f>
        <v>6</v>
      </c>
      <c r="NS145" s="44">
        <f>IF(X$4=0,0,求节点(X$4:X$9,$B$4:$B$9,求节点(其他调用!$O$4:$O$42,其他调用!$P$4:$P$42,其他调用!$AJ146)))</f>
        <v>6</v>
      </c>
      <c r="NT145" s="44">
        <f>IF(Y$4=0,0,求节点(Y$4:Y$9,$B$4:$B$9,求节点(其他调用!$O$4:$O$42,其他调用!$P$4:$P$42,其他调用!$AJ146)))</f>
        <v>6</v>
      </c>
      <c r="NU145" s="44">
        <f>IF(Z$4=0,0,求节点(Z$4:Z$9,$B$4:$B$9,求节点(其他调用!$O$4:$O$42,其他调用!$P$4:$P$42,其他调用!$AJ146)))</f>
        <v>0</v>
      </c>
      <c r="NV145" s="44">
        <f>IF(AA$4=0,0,求节点(AA$4:AA$9,$B$4:$B$9,求节点(其他调用!$O$4:$O$42,其他调用!$P$4:$P$42,其他调用!$AJ146)))</f>
        <v>6</v>
      </c>
      <c r="NW145" s="44">
        <f>IF(AB$4=0,0,求节点(AB$4:AB$9,$B$4:$B$9,求节点(其他调用!$O$4:$O$42,其他调用!$P$4:$P$42,其他调用!$AJ146)))</f>
        <v>6</v>
      </c>
      <c r="NX145" s="44">
        <f>IF(AC$4=0,0,求节点(AC$4:AC$9,$B$4:$B$9,求节点(其他调用!$O$4:$O$42,其他调用!$P$4:$P$42,其他调用!$AJ146)))</f>
        <v>6</v>
      </c>
      <c r="NY145" s="44">
        <f>IF(AD$4=0,0,求节点(AD$4:AD$9,$B$4:$B$9,求节点(其他调用!$O$4:$O$42,其他调用!$P$4:$P$42,其他调用!$AJ146)))</f>
        <v>6</v>
      </c>
      <c r="NZ145" s="44">
        <f>IF(AE$4=0,0,求节点(AE$4:AE$9,$B$4:$B$9,求节点(其他调用!$O$4:$O$42,其他调用!$P$4:$P$42,其他调用!$AJ146)))</f>
        <v>6</v>
      </c>
      <c r="OA145" s="44">
        <f>IF(AF$4=0,0,求节点(AF$4:AF$9,$B$4:$B$9,求节点(其他调用!$O$4:$O$42,其他调用!$P$4:$P$42,其他调用!$AJ146)))</f>
        <v>6</v>
      </c>
      <c r="OB145" s="44">
        <f>IF(AG$4=0,0,求节点(AG$4:AG$9,$B$4:$B$9,求节点(其他调用!$O$4:$O$42,其他调用!$P$4:$P$42,其他调用!$AJ146)))</f>
        <v>6</v>
      </c>
      <c r="OC145" s="44">
        <f>IF(AH$4=0,0,求节点(AH$4:AH$9,$B$4:$B$9,求节点(其他调用!$O$4:$O$42,其他调用!$P$4:$P$42,其他调用!$AJ146)))</f>
        <v>6</v>
      </c>
      <c r="OD145" s="44">
        <f>IF(AI$4=0,0,求节点(AI$4:AI$9,$B$4:$B$9,求节点(其他调用!$O$4:$O$42,其他调用!$P$4:$P$42,其他调用!$AJ146)))</f>
        <v>6</v>
      </c>
      <c r="OE145" s="44">
        <f>IF(AJ$4=0,0,求节点(AJ$4:AJ$9,$B$4:$B$9,求节点(其他调用!$O$4:$O$42,其他调用!$P$4:$P$42,其他调用!$AJ146)))</f>
        <v>6</v>
      </c>
      <c r="OF145" s="44">
        <f>IF(AK$4=0,0,求节点(AK$4:AK$9,$B$4:$B$9,求节点(其他调用!$O$4:$O$42,其他调用!$P$4:$P$42,其他调用!$AJ146)))</f>
        <v>6</v>
      </c>
      <c r="OG145" s="44">
        <f>IF(AL$4=0,0,求节点(AL$4:AL$9,$B$4:$B$9,求节点(其他调用!$O$4:$O$42,其他调用!$P$4:$P$42,其他调用!$AJ146)))</f>
        <v>6</v>
      </c>
      <c r="OH145" s="44">
        <f>IF(AM$4=0,0,求节点(AM$4:AM$9,$B$4:$B$9,求节点(其他调用!$O$4:$O$42,其他调用!$P$4:$P$42,其他调用!$AJ146)))</f>
        <v>6</v>
      </c>
      <c r="OI145" s="44">
        <f>IF(AN$4=0,0,求节点(AN$4:AN$9,$B$4:$B$9,求节点(其他调用!$O$4:$O$42,其他调用!$P$4:$P$42,其他调用!$AJ146)))</f>
        <v>6</v>
      </c>
      <c r="OJ145" s="44">
        <f>IF(AO$4=0,0,求节点(AO$4:AO$9,$B$4:$B$9,求节点(其他调用!$O$4:$O$42,其他调用!$P$4:$P$42,其他调用!$AJ146)))</f>
        <v>6</v>
      </c>
      <c r="OK145" s="44">
        <f>IF(AP$4=0,0,求节点(AP$4:AP$9,$B$4:$B$9,求节点(其他调用!$O$4:$O$42,其他调用!$P$4:$P$42,其他调用!$AJ146)))</f>
        <v>6</v>
      </c>
      <c r="OL145" s="44">
        <f>IF(AQ$4=0,0,求节点(AQ$4:AQ$9,$B$4:$B$9,求节点(其他调用!$O$4:$O$42,其他调用!$P$4:$P$42,其他调用!$AJ146)))</f>
        <v>6</v>
      </c>
      <c r="OM145" s="44">
        <f>IF(AR$4=0,0,求节点(AR$4:AR$9,$B$4:$B$9,求节点(其他调用!$O$4:$O$42,其他调用!$P$4:$P$42,其他调用!$AJ146)))</f>
        <v>6</v>
      </c>
      <c r="ON145" s="44">
        <f>IF(AS$4=0,0,求节点(AS$4:AS$9,$B$4:$B$9,求节点(其他调用!$O$4:$O$42,其他调用!$P$4:$P$42,其他调用!$AJ146)))</f>
        <v>6</v>
      </c>
      <c r="OO145" s="44">
        <f>IF(AT$4=0,0,求节点(AT$4:AT$9,$B$4:$B$9,求节点(其他调用!$O$4:$O$42,其他调用!$P$4:$P$42,其他调用!$AJ146)))</f>
        <v>6</v>
      </c>
      <c r="OP145" s="44">
        <f>IF(AU$4=0,0,求节点(AU$4:AU$9,$B$4:$B$9,求节点(其他调用!$O$4:$O$42,其他调用!$P$4:$P$42,其他调用!$AJ146)))</f>
        <v>6</v>
      </c>
      <c r="OQ145" s="44">
        <f>IF(AV$4=0,0,求节点(AV$4:AV$9,$B$4:$B$9,求节点(其他调用!$O$4:$O$42,其他调用!$P$4:$P$42,其他调用!$AJ146)))</f>
        <v>6</v>
      </c>
      <c r="OR145" s="44">
        <f>IF(AW$4=0,0,求节点(AW$4:AW$9,$B$4:$B$9,求节点(其他调用!$O$4:$O$42,其他调用!$P$4:$P$42,其他调用!$AJ146)))</f>
        <v>6</v>
      </c>
      <c r="OS145" s="44">
        <f>IF(AX$4=0,0,求节点(AX$4:AX$9,$B$4:$B$9,求节点(其他调用!$O$4:$O$42,其他调用!$P$4:$P$42,其他调用!$AJ146)))</f>
        <v>6</v>
      </c>
      <c r="OT145" s="44">
        <f>IF(AY$4=0,0,求节点(AY$4:AY$9,$B$4:$B$9,求节点(其他调用!$O$4:$O$42,其他调用!$P$4:$P$42,其他调用!$AJ146)))</f>
        <v>6</v>
      </c>
      <c r="OU145" s="44">
        <f>IF(AZ$4=0,0,求节点(AZ$4:AZ$9,$B$4:$B$9,求节点(其他调用!$O$4:$O$42,其他调用!$P$4:$P$42,其他调用!$AJ146)))</f>
        <v>6</v>
      </c>
      <c r="OW145" s="44">
        <v>142</v>
      </c>
      <c r="OX145" s="44">
        <f>IF(C$23=0,0,求节点(C$23:C$28,$B$23:$B$28,求节点(其他调用!$AA$4:$AA$20,其他调用!$AB$4:$AB$20,$OW145)))</f>
        <v>0</v>
      </c>
      <c r="OY145" s="44">
        <f>IF(D$23=0,0,求节点(D$23:D$28,$B$23:$B$28,求节点(其他调用!$AA$4:$AA$20,其他调用!$AB$4:$AB$20,$OW145)))</f>
        <v>0</v>
      </c>
      <c r="OZ145" s="44">
        <f>IF(E$23=0,0,求节点(E$23:E$28,$B$23:$B$28,求节点(其他调用!$AA$4:$AA$20,其他调用!$AB$4:$AB$20,$OW145)))</f>
        <v>0</v>
      </c>
      <c r="PA145" s="44">
        <f>IF(F$23=0,0,求节点(F$23:F$28,$B$23:$B$28,求节点(其他调用!$AA$4:$AA$20,其他调用!$AB$4:$AB$20,$OW145)))</f>
        <v>7.6994262446787864E-3</v>
      </c>
      <c r="PB145" s="44">
        <f>IF(G$23=0,0,求节点(G$23:G$28,$B$23:$B$28,求节点(其他调用!$AA$4:$AA$20,其他调用!$AB$4:$AB$20,$OW145)))</f>
        <v>1.1549139367018291E-2</v>
      </c>
      <c r="PC145" s="44">
        <f>IF(H$23=0,0,求节点(H$23:H$28,$B$23:$B$28,求节点(其他调用!$AA$4:$AA$20,其他调用!$AB$4:$AB$20,$OW145)))</f>
        <v>1.1549139367018291E-2</v>
      </c>
      <c r="PD145" s="44">
        <f>IF(I$23=0,0,求节点(I$23:I$28,$B$23:$B$28,求节点(其他调用!$AA$4:$AA$20,其他调用!$AB$4:$AB$20,$OW145)))</f>
        <v>1.7498696010633807E-2</v>
      </c>
      <c r="PE145" s="44">
        <f>IF(J$23=0,0,求节点(J$23:J$28,$B$23:$B$28,求节点(其他调用!$AA$4:$AA$20,其他调用!$AB$4:$AB$20,$OW145)))</f>
        <v>0</v>
      </c>
      <c r="PF145" s="44">
        <f>IF(K$23=0,0,求节点(K$23:K$28,$B$23:$B$28,求节点(其他调用!$AA$4:$AA$20,其他调用!$AB$4:$AB$20,$OW145)))</f>
        <v>1.1549139367018291E-2</v>
      </c>
      <c r="PG145" s="44">
        <f>IF(L$23=0,0,求节点(L$23:L$28,$B$23:$B$28,求节点(其他调用!$AA$4:$AA$20,其他调用!$AB$4:$AB$20,$OW145)))</f>
        <v>0</v>
      </c>
      <c r="PH145" s="44">
        <f>IF(M$23=0,0,求节点(M$23:M$28,$B$23:$B$28,求节点(其他调用!$AA$4:$AA$20,其他调用!$AB$4:$AB$20,$OW145)))</f>
        <v>0</v>
      </c>
      <c r="PI145" s="44">
        <f>IF(N$23=0,0,求节点(N$23:N$28,$B$23:$B$28,求节点(其他调用!$AA$4:$AA$20,其他调用!$AB$4:$AB$20,$OW145)))</f>
        <v>0</v>
      </c>
      <c r="PJ145" s="44">
        <f>IF(O$23=0,0,求节点(O$23:O$28,$B$23:$B$28,求节点(其他调用!$AA$4:$AA$20,其他调用!$AB$4:$AB$20,$OW145)))</f>
        <v>0</v>
      </c>
      <c r="PK145" s="44">
        <f>IF(P$23=0,0,求节点(P$23:P$28,$B$23:$B$28,求节点(其他调用!$AA$4:$AA$20,其他调用!$AB$4:$AB$20,$OW145)))</f>
        <v>0</v>
      </c>
      <c r="PL145" s="44">
        <f>IF(Q$23=0,0,求节点(Q$23:Q$28,$B$23:$B$28,求节点(其他调用!$AA$4:$AA$20,其他调用!$AB$4:$AB$20,$OW145)))</f>
        <v>0</v>
      </c>
      <c r="PM145" s="44">
        <f>IF(R$23=0,0,求节点(R$23:R$28,$B$23:$B$28,求节点(其他调用!$AA$4:$AA$20,其他调用!$AB$4:$AB$20,$OW145)))</f>
        <v>0</v>
      </c>
      <c r="PN145" s="44">
        <f>IF(S$23=0,0,求节点(S$23:S$28,$B$23:$B$28,求节点(其他调用!$AA$4:$AA$20,其他调用!$AB$4:$AB$20,$OW145)))</f>
        <v>0</v>
      </c>
      <c r="PO145" s="44">
        <f>IF(T$23=0,0,求节点(T$23:T$28,$B$23:$B$28,求节点(其他调用!$AA$4:$AA$20,其他调用!$AB$4:$AB$20,$OW145)))</f>
        <v>0</v>
      </c>
      <c r="PP145" s="44">
        <f>IF(U$23=0,0,求节点(U$23:U$28,$B$23:$B$28,求节点(其他调用!$AA$4:$AA$20,其他调用!$AB$4:$AB$20,$OW145)))</f>
        <v>0</v>
      </c>
      <c r="PQ145" s="44">
        <f>IF(V$23=0,0,求节点(V$23:V$28,$B$23:$B$28,求节点(其他调用!$AA$4:$AA$20,其他调用!$AB$4:$AB$20,$OW145)))</f>
        <v>0</v>
      </c>
    </row>
    <row r="146" spans="61:433" x14ac:dyDescent="0.2">
      <c r="BI146" s="44">
        <v>143</v>
      </c>
      <c r="BJ146" s="44">
        <f>IF(C$4=0,0,求节点(C$4:C$9,$B$4:$B$9,求节点(其他调用!$C$4:$C$42,其他调用!$D$4:$D$42,其他调用!$AF147)))</f>
        <v>6</v>
      </c>
      <c r="BK146" s="44">
        <f>IF(D$4=0,0,求节点(D$4:D$9,$B$4:$B$9,求节点(其他调用!$C$4:$C$42,其他调用!$D$4:$D$42,其他调用!$AF147)))</f>
        <v>6</v>
      </c>
      <c r="BL146" s="44">
        <f>IF(E$4=0,0,求节点(E$4:E$9,$B$4:$B$9,求节点(其他调用!$C$4:$C$42,其他调用!$D$4:$D$42,其他调用!$AF147)))</f>
        <v>6</v>
      </c>
      <c r="BM146" s="44">
        <f>IF(F$4=0,0,求节点(F$4:F$9,$B$4:$B$9,求节点(其他调用!$C$4:$C$42,其他调用!$D$4:$D$42,其他调用!$AF147)))</f>
        <v>0</v>
      </c>
      <c r="BN146" s="44">
        <f>IF(G$4=0,0,求节点(G$4:G$9,$B$4:$B$9,求节点(其他调用!$C$4:$C$42,其他调用!$D$4:$D$42,其他调用!$AF147)))</f>
        <v>0</v>
      </c>
      <c r="BO146" s="44">
        <f>IF(H$4=0,0,求节点(H$4:H$9,$B$4:$B$9,求节点(其他调用!$C$4:$C$42,其他调用!$D$4:$D$42,其他调用!$AF147)))</f>
        <v>0</v>
      </c>
      <c r="BP146" s="44">
        <f>IF(I$4=0,0,求节点(I$4:I$9,$B$4:$B$9,求节点(其他调用!$C$4:$C$42,其他调用!$D$4:$D$42,其他调用!$AF147)))</f>
        <v>0</v>
      </c>
      <c r="BQ146" s="44">
        <f>IF(J$4=0,0,求节点(J$4:J$9,$B$4:$B$9,求节点(其他调用!$C$4:$C$42,其他调用!$D$4:$D$42,其他调用!$AF147)))</f>
        <v>0</v>
      </c>
      <c r="BR146" s="44">
        <f>IF(K$4=0,0,求节点(K$4:K$9,$B$4:$B$9,求节点(其他调用!$C$4:$C$42,其他调用!$D$4:$D$42,其他调用!$AF147)))</f>
        <v>0</v>
      </c>
      <c r="BS146" s="44">
        <f>IF(L$4=0,0,求节点(L$4:L$9,$B$4:$B$9,求节点(其他调用!$C$4:$C$42,其他调用!$D$4:$D$42,其他调用!$AF147)))</f>
        <v>0</v>
      </c>
      <c r="BT146" s="44">
        <f>IF(M$4=0,0,求节点(M$4:M$9,$B$4:$B$9,求节点(其他调用!$C$4:$C$42,其他调用!$D$4:$D$42,其他调用!$AF147)))</f>
        <v>0</v>
      </c>
      <c r="BU146" s="44">
        <f>IF(N$4=0,0,求节点(N$4:N$9,$B$4:$B$9,求节点(其他调用!$C$4:$C$42,其他调用!$D$4:$D$42,其他调用!$AF147)))</f>
        <v>0</v>
      </c>
      <c r="BV146" s="44">
        <f>IF(O$4=0,0,求节点(O$4:O$9,$B$4:$B$9,求节点(其他调用!$C$4:$C$42,其他调用!$D$4:$D$42,其他调用!$AF147)))</f>
        <v>0</v>
      </c>
      <c r="BW146" s="44">
        <f>IF(P$4=0,0,求节点(P$4:P$9,$B$4:$B$9,求节点(其他调用!$C$4:$C$42,其他调用!$D$4:$D$42,其他调用!$AF147)))</f>
        <v>0</v>
      </c>
      <c r="BX146" s="44">
        <f>IF(Q$4=0,0,求节点(Q$4:Q$9,$B$4:$B$9,求节点(其他调用!$C$4:$C$42,其他调用!$D$4:$D$42,其他调用!$AF147)))</f>
        <v>0</v>
      </c>
      <c r="BY146" s="44">
        <f>IF(R$4=0,0,求节点(R$4:R$9,$B$4:$B$9,求节点(其他调用!$C$4:$C$42,其他调用!$D$4:$D$42,其他调用!$AF147)))</f>
        <v>0</v>
      </c>
      <c r="BZ146" s="44">
        <f>IF(S$4=0,0,求节点(S$4:S$9,$B$4:$B$9,求节点(其他调用!$C$4:$C$42,其他调用!$D$4:$D$42,其他调用!$AF147)))</f>
        <v>6</v>
      </c>
      <c r="CA146" s="44">
        <f>IF(T$4=0,0,求节点(T$4:T$9,$B$4:$B$9,求节点(其他调用!$C$4:$C$42,其他调用!$D$4:$D$42,其他调用!$AF147)))</f>
        <v>6</v>
      </c>
      <c r="CB146" s="44">
        <f>IF(U$4=0,0,求节点(U$4:U$9,$B$4:$B$9,求节点(其他调用!$C$4:$C$42,其他调用!$D$4:$D$42,其他调用!$AF147)))</f>
        <v>6</v>
      </c>
      <c r="CC146" s="44">
        <f>IF(V$4=0,0,求节点(V$4:V$9,$B$4:$B$9,求节点(其他调用!$C$4:$C$42,其他调用!$D$4:$D$42,其他调用!$AF147)))</f>
        <v>0</v>
      </c>
      <c r="CD146" s="44">
        <f>IF(W$4=0,0,求节点(W$4:W$9,$B$4:$B$9,求节点(其他调用!$C$4:$C$42,其他调用!$D$4:$D$42,其他调用!$AF147)))</f>
        <v>6</v>
      </c>
      <c r="CE146" s="44">
        <f>IF(X$4=0,0,求节点(X$4:X$9,$B$4:$B$9,求节点(其他调用!$C$4:$C$42,其他调用!$D$4:$D$42,其他调用!$AF147)))</f>
        <v>6</v>
      </c>
      <c r="CF146" s="44">
        <f>IF(Y$4=0,0,求节点(Y$4:Y$9,$B$4:$B$9,求节点(其他调用!$C$4:$C$42,其他调用!$D$4:$D$42,其他调用!$AF147)))</f>
        <v>6</v>
      </c>
      <c r="CG146" s="44">
        <f>IF(Z$4=0,0,求节点(Z$4:Z$9,$B$4:$B$9,求节点(其他调用!$C$4:$C$42,其他调用!$D$4:$D$42,其他调用!$AF147)))</f>
        <v>0</v>
      </c>
      <c r="CH146" s="44">
        <f>IF(AA$4=0,0,求节点(AA$4:AA$9,$B$4:$B$9,求节点(其他调用!$C$4:$C$42,其他调用!$D$4:$D$42,其他调用!$AF147)))</f>
        <v>6</v>
      </c>
      <c r="CI146" s="44">
        <f>IF(AB$4=0,0,求节点(AB$4:AB$9,$B$4:$B$9,求节点(其他调用!$C$4:$C$42,其他调用!$D$4:$D$42,其他调用!$AF147)))</f>
        <v>6</v>
      </c>
      <c r="CJ146" s="44">
        <f>IF(AC$4=0,0,求节点(AC$4:AC$9,$B$4:$B$9,求节点(其他调用!$C$4:$C$42,其他调用!$D$4:$D$42,其他调用!$AF147)))</f>
        <v>6</v>
      </c>
      <c r="CK146" s="44">
        <f>IF(AD$4=0,0,求节点(AD$4:AD$9,$B$4:$B$9,求节点(其他调用!$C$4:$C$42,其他调用!$D$4:$D$42,其他调用!$AF147)))</f>
        <v>6</v>
      </c>
      <c r="CL146" s="44">
        <f>IF(AE$4=0,0,求节点(AE$4:AE$9,$B$4:$B$9,求节点(其他调用!$C$4:$C$42,其他调用!$D$4:$D$42,其他调用!$AF147)))</f>
        <v>6</v>
      </c>
      <c r="CM146" s="44">
        <f>IF(AF$4=0,0,求节点(AF$4:AF$9,$B$4:$B$9,求节点(其他调用!$C$4:$C$42,其他调用!$D$4:$D$42,其他调用!$AF147)))</f>
        <v>6</v>
      </c>
      <c r="CN146" s="44">
        <f>IF(AG$4=0,0,求节点(AG$4:AG$9,$B$4:$B$9,求节点(其他调用!$C$4:$C$42,其他调用!$D$4:$D$42,其他调用!$AF147)))</f>
        <v>6</v>
      </c>
      <c r="CO146" s="44">
        <f>IF(AH$4=0,0,求节点(AH$4:AH$9,$B$4:$B$9,求节点(其他调用!$C$4:$C$42,其他调用!$D$4:$D$42,其他调用!$AF147)))</f>
        <v>6</v>
      </c>
      <c r="CP146" s="44">
        <f>IF(AI$4=0,0,求节点(AI$4:AI$9,$B$4:$B$9,求节点(其他调用!$C$4:$C$42,其他调用!$D$4:$D$42,其他调用!$AF147)))</f>
        <v>6</v>
      </c>
      <c r="CQ146" s="44">
        <f>IF(AJ$4=0,0,求节点(AJ$4:AJ$9,$B$4:$B$9,求节点(其他调用!$C$4:$C$42,其他调用!$D$4:$D$42,其他调用!$AF147)))</f>
        <v>6</v>
      </c>
      <c r="CR146" s="44">
        <f>IF(AK$4=0,0,求节点(AK$4:AK$9,$B$4:$B$9,求节点(其他调用!$C$4:$C$42,其他调用!$D$4:$D$42,其他调用!$AF147)))</f>
        <v>6</v>
      </c>
      <c r="CS146" s="44">
        <f>IF(AL$4=0,0,求节点(AL$4:AL$9,$B$4:$B$9,求节点(其他调用!$C$4:$C$42,其他调用!$D$4:$D$42,其他调用!$AF147)))</f>
        <v>6</v>
      </c>
      <c r="CT146" s="44">
        <f>IF(AM$4=0,0,求节点(AM$4:AM$9,$B$4:$B$9,求节点(其他调用!$C$4:$C$42,其他调用!$D$4:$D$42,其他调用!$AF147)))</f>
        <v>6</v>
      </c>
      <c r="CU146" s="44">
        <f>IF(AN$4=0,0,求节点(AN$4:AN$9,$B$4:$B$9,求节点(其他调用!$C$4:$C$42,其他调用!$D$4:$D$42,其他调用!$AF147)))</f>
        <v>6</v>
      </c>
      <c r="CV146" s="44">
        <f>IF(AO$4=0,0,求节点(AO$4:AO$9,$B$4:$B$9,求节点(其他调用!$C$4:$C$42,其他调用!$D$4:$D$42,其他调用!$AF147)))</f>
        <v>6</v>
      </c>
      <c r="CW146" s="44">
        <f>IF(AP$4=0,0,求节点(AP$4:AP$9,$B$4:$B$9,求节点(其他调用!$C$4:$C$42,其他调用!$D$4:$D$42,其他调用!$AF147)))</f>
        <v>6</v>
      </c>
      <c r="CX146" s="44">
        <f>IF(AQ$4=0,0,求节点(AQ$4:AQ$9,$B$4:$B$9,求节点(其他调用!$C$4:$C$42,其他调用!$D$4:$D$42,其他调用!$AF147)))</f>
        <v>6</v>
      </c>
      <c r="CY146" s="44">
        <f>IF(AR$4=0,0,求节点(AR$4:AR$9,$B$4:$B$9,求节点(其他调用!$C$4:$C$42,其他调用!$D$4:$D$42,其他调用!$AF147)))</f>
        <v>6</v>
      </c>
      <c r="CZ146" s="44">
        <f>IF(AS$4=0,0,求节点(AS$4:AS$9,$B$4:$B$9,求节点(其他调用!$C$4:$C$42,其他调用!$D$4:$D$42,其他调用!$AF147)))</f>
        <v>6</v>
      </c>
      <c r="DA146" s="44">
        <f>IF(AT$4=0,0,求节点(AT$4:AT$9,$B$4:$B$9,求节点(其他调用!$C$4:$C$42,其他调用!$D$4:$D$42,其他调用!$AF147)))</f>
        <v>6</v>
      </c>
      <c r="DB146" s="44">
        <f>IF(AU$4=0,0,求节点(AU$4:AU$9,$B$4:$B$9,求节点(其他调用!$C$4:$C$42,其他调用!$D$4:$D$42,其他调用!$AF147)))</f>
        <v>6</v>
      </c>
      <c r="DC146" s="44">
        <f>IF(AV$4=0,0,求节点(AV$4:AV$9,$B$4:$B$9,求节点(其他调用!$C$4:$C$42,其他调用!$D$4:$D$42,其他调用!$AF147)))</f>
        <v>6</v>
      </c>
      <c r="DD146" s="44">
        <f>IF(AW$4=0,0,求节点(AW$4:AW$9,$B$4:$B$9,求节点(其他调用!$C$4:$C$42,其他调用!$D$4:$D$42,其他调用!$AF147)))</f>
        <v>6</v>
      </c>
      <c r="DE146" s="44">
        <f>IF(AX$4=0,0,求节点(AX$4:AX$9,$B$4:$B$9,求节点(其他调用!$C$4:$C$42,其他调用!$D$4:$D$42,其他调用!$AF147)))</f>
        <v>6</v>
      </c>
      <c r="DF146" s="44">
        <f>IF(AY$4=0,0,求节点(AY$4:AY$9,$B$4:$B$9,求节点(其他调用!$C$4:$C$42,其他调用!$D$4:$D$42,其他调用!$AF147)))</f>
        <v>6</v>
      </c>
      <c r="DG146" s="44">
        <f>IF(AZ$4=0,0,求节点(AZ$4:AZ$9,$B$4:$B$9,求节点(其他调用!$C$4:$C$42,其他调用!$D$4:$D$42,其他调用!$AF147)))</f>
        <v>6</v>
      </c>
      <c r="DI146" s="44">
        <v>143</v>
      </c>
      <c r="DJ146" s="44">
        <f>IF(C$23=0,0,求节点(C$23:C$28,$B$23:$B$28,求节点(其他调用!$S$4:$S$20,其他调用!$T$4:$T$20,$DI146)))</f>
        <v>0</v>
      </c>
      <c r="DK146" s="44">
        <f>IF(D$23=0,0,求节点(D$23:D$28,$B$23:$B$28,求节点(其他调用!$S$4:$S$20,其他调用!$T$4:$T$20,$DI146)))</f>
        <v>0</v>
      </c>
      <c r="DL146" s="44">
        <f>IF(E$23=0,0,求节点(E$23:E$28,$B$23:$B$28,求节点(其他调用!$S$4:$S$20,其他调用!$T$4:$T$20,$DI146)))</f>
        <v>0</v>
      </c>
      <c r="DM146" s="44">
        <f>IF(F$23=0,0,求节点(F$23:F$28,$B$23:$B$28,求节点(其他调用!$S$4:$S$20,其他调用!$T$4:$T$20,$DI146)))</f>
        <v>7.1917717670078041E-3</v>
      </c>
      <c r="DN146" s="44">
        <f>IF(G$23=0,0,求节点(G$23:G$28,$B$23:$B$28,求节点(其他调用!$S$4:$S$20,其他调用!$T$4:$T$20,$DI146)))</f>
        <v>1.0787657650511595E-2</v>
      </c>
      <c r="DO146" s="44">
        <f>IF(H$23=0,0,求节点(H$23:H$28,$B$23:$B$28,求节点(其他调用!$S$4:$S$20,其他调用!$T$4:$T$20,$DI146)))</f>
        <v>1.0787657650511595E-2</v>
      </c>
      <c r="DP146" s="44">
        <f>IF(I$23=0,0,求节点(I$23:I$28,$B$23:$B$28,求节点(其他调用!$S$4:$S$20,其他调用!$T$4:$T$20,$DI146)))</f>
        <v>1.6344935834108454E-2</v>
      </c>
      <c r="DQ146" s="44">
        <f>IF(J$23=0,0,求节点(J$23:J$28,$B$23:$B$28,求节点(其他调用!$S$4:$S$20,其他调用!$T$4:$T$20,$DI146)))</f>
        <v>0</v>
      </c>
      <c r="DR146" s="44">
        <f>IF(K$23=0,0,求节点(K$23:K$28,$B$23:$B$28,求节点(其他调用!$S$4:$S$20,其他调用!$T$4:$T$20,$DI146)))</f>
        <v>1.0787657650511595E-2</v>
      </c>
      <c r="DS146" s="44">
        <f>IF(L$23=0,0,求节点(L$23:L$28,$B$23:$B$28,求节点(其他调用!$S$4:$S$20,其他调用!$T$4:$T$20,$DI146)))</f>
        <v>0</v>
      </c>
      <c r="DT146" s="44">
        <f>IF(M$23=0,0,求节点(M$23:M$28,$B$23:$B$28,求节点(其他调用!$S$4:$S$20,其他调用!$T$4:$T$20,$DI146)))</f>
        <v>0</v>
      </c>
      <c r="DU146" s="44">
        <f>IF(N$23=0,0,求节点(N$23:N$28,$B$23:$B$28,求节点(其他调用!$S$4:$S$20,其他调用!$T$4:$T$20,$DI146)))</f>
        <v>0</v>
      </c>
      <c r="DV146" s="44">
        <f>IF(O$23=0,0,求节点(O$23:O$28,$B$23:$B$28,求节点(其他调用!$S$4:$S$20,其他调用!$T$4:$T$20,$DI146)))</f>
        <v>0</v>
      </c>
      <c r="DW146" s="44">
        <f>IF(P$23=0,0,求节点(P$23:P$28,$B$23:$B$28,求节点(其他调用!$S$4:$S$20,其他调用!$T$4:$T$20,$DI146)))</f>
        <v>0</v>
      </c>
      <c r="DX146" s="44">
        <f>IF(Q$23=0,0,求节点(Q$23:Q$28,$B$23:$B$28,求节点(其他调用!$S$4:$S$20,其他调用!$T$4:$T$20,$DI146)))</f>
        <v>0</v>
      </c>
      <c r="DY146" s="44">
        <f>IF(R$23=0,0,求节点(R$23:R$28,$B$23:$B$28,求节点(其他调用!$S$4:$S$20,其他调用!$T$4:$T$20,$DI146)))</f>
        <v>0</v>
      </c>
      <c r="DZ146" s="44">
        <f>IF(S$23=0,0,求节点(S$23:S$28,$B$23:$B$28,求节点(其他调用!$S$4:$S$20,其他调用!$T$4:$T$20,$DI146)))</f>
        <v>0</v>
      </c>
      <c r="EA146" s="44">
        <f>IF(T$23=0,0,求节点(T$23:T$28,$B$23:$B$28,求节点(其他调用!$S$4:$S$20,其他调用!$T$4:$T$20,$DI146)))</f>
        <v>0</v>
      </c>
      <c r="EB146" s="44">
        <f>IF(U$23=0,0,求节点(U$23:U$28,$B$23:$B$28,求节点(其他调用!$S$4:$S$20,其他调用!$T$4:$T$20,$DI146)))</f>
        <v>0</v>
      </c>
      <c r="EC146" s="44">
        <f>IF(V$23=0,0,求节点(V$23:V$28,$B$23:$B$28,求节点(其他调用!$S$4:$S$20,其他调用!$T$4:$T$20,$DI146)))</f>
        <v>0</v>
      </c>
      <c r="EF146" s="44">
        <v>143</v>
      </c>
      <c r="EG146" s="44">
        <f>IF(C$4=0,0,求节点(C$4:C$9,$B$4:$B$9,求节点(其他调用!$F$4:$F$42,其他调用!$G$4:$G$42,其他调用!$AG147)))</f>
        <v>6</v>
      </c>
      <c r="EH146" s="44">
        <f>IF(D$4=0,0,求节点(D$4:D$9,$B$4:$B$9,求节点(其他调用!$F$4:$F$42,其他调用!$G$4:$G$42,其他调用!$AG147)))</f>
        <v>6</v>
      </c>
      <c r="EI146" s="44">
        <f>IF(E$4=0,0,求节点(E$4:E$9,$B$4:$B$9,求节点(其他调用!$F$4:$F$42,其他调用!$G$4:$G$42,其他调用!$AG147)))</f>
        <v>6</v>
      </c>
      <c r="EJ146" s="44">
        <f>IF(F$4=0,0,求节点(F$4:F$9,$B$4:$B$9,求节点(其他调用!$F$4:$F$42,其他调用!$G$4:$G$42,其他调用!$AG147)))</f>
        <v>0</v>
      </c>
      <c r="EK146" s="44">
        <f>IF(G$4=0,0,求节点(G$4:G$9,$B$4:$B$9,求节点(其他调用!$F$4:$F$42,其他调用!$G$4:$G$42,其他调用!$AG147)))</f>
        <v>0</v>
      </c>
      <c r="EL146" s="44">
        <f>IF(H$4=0,0,求节点(H$4:H$9,$B$4:$B$9,求节点(其他调用!$F$4:$F$42,其他调用!$G$4:$G$42,其他调用!$AG147)))</f>
        <v>0</v>
      </c>
      <c r="EM146" s="44">
        <f>IF(I$4=0,0,求节点(I$4:I$9,$B$4:$B$9,求节点(其他调用!$F$4:$F$42,其他调用!$G$4:$G$42,其他调用!$AG147)))</f>
        <v>0</v>
      </c>
      <c r="EN146" s="44">
        <f>IF(J$4=0,0,求节点(J$4:J$9,$B$4:$B$9,求节点(其他调用!$F$4:$F$42,其他调用!$G$4:$G$42,其他调用!$AG147)))</f>
        <v>0</v>
      </c>
      <c r="EO146" s="44">
        <f>IF(K$4=0,0,求节点(K$4:K$9,$B$4:$B$9,求节点(其他调用!$F$4:$F$42,其他调用!$G$4:$G$42,其他调用!$AG147)))</f>
        <v>0</v>
      </c>
      <c r="EP146" s="44">
        <f>IF(L$4=0,0,求节点(L$4:L$9,$B$4:$B$9,求节点(其他调用!$F$4:$F$42,其他调用!$G$4:$G$42,其他调用!$AG147)))</f>
        <v>0</v>
      </c>
      <c r="EQ146" s="44">
        <f>IF(M$4=0,0,求节点(M$4:M$9,$B$4:$B$9,求节点(其他调用!$F$4:$F$42,其他调用!$G$4:$G$42,其他调用!$AG147)))</f>
        <v>0</v>
      </c>
      <c r="ER146" s="44">
        <f>IF(N$4=0,0,求节点(N$4:N$9,$B$4:$B$9,求节点(其他调用!$F$4:$F$42,其他调用!$G$4:$G$42,其他调用!$AG147)))</f>
        <v>0</v>
      </c>
      <c r="ES146" s="44">
        <f>IF(O$4=0,0,求节点(O$4:O$9,$B$4:$B$9,求节点(其他调用!$F$4:$F$42,其他调用!$G$4:$G$42,其他调用!$AG147)))</f>
        <v>0</v>
      </c>
      <c r="ET146" s="44">
        <f>IF(P$4=0,0,求节点(P$4:P$9,$B$4:$B$9,求节点(其他调用!$F$4:$F$42,其他调用!$G$4:$G$42,其他调用!$AG147)))</f>
        <v>0</v>
      </c>
      <c r="EU146" s="44">
        <f>IF(Q$4=0,0,求节点(Q$4:Q$9,$B$4:$B$9,求节点(其他调用!$F$4:$F$42,其他调用!$G$4:$G$42,其他调用!$AG147)))</f>
        <v>0</v>
      </c>
      <c r="EV146" s="44">
        <f>IF(R$4=0,0,求节点(R$4:R$9,$B$4:$B$9,求节点(其他调用!$F$4:$F$42,其他调用!$G$4:$G$42,其他调用!$AG147)))</f>
        <v>0</v>
      </c>
      <c r="EW146" s="44">
        <f>IF(S$4=0,0,求节点(S$4:S$9,$B$4:$B$9,求节点(其他调用!$F$4:$F$42,其他调用!$G$4:$G$42,其他调用!$AG147)))</f>
        <v>6</v>
      </c>
      <c r="EX146" s="44">
        <f>IF(T$4=0,0,求节点(T$4:T$9,$B$4:$B$9,求节点(其他调用!$F$4:$F$42,其他调用!$G$4:$G$42,其他调用!$AG147)))</f>
        <v>6</v>
      </c>
      <c r="EY146" s="44">
        <f>IF(U$4=0,0,求节点(U$4:U$9,$B$4:$B$9,求节点(其他调用!$F$4:$F$42,其他调用!$G$4:$G$42,其他调用!$AG147)))</f>
        <v>6</v>
      </c>
      <c r="EZ146" s="44">
        <f>IF(V$4=0,0,求节点(V$4:V$9,$B$4:$B$9,求节点(其他调用!$F$4:$F$42,其他调用!$G$4:$G$42,其他调用!$AG147)))</f>
        <v>0</v>
      </c>
      <c r="FA146" s="44">
        <f>IF(W$4=0,0,求节点(W$4:W$9,$B$4:$B$9,求节点(其他调用!$F$4:$F$42,其他调用!$G$4:$G$42,其他调用!$AG147)))</f>
        <v>6</v>
      </c>
      <c r="FB146" s="44">
        <f>IF(X$4=0,0,求节点(X$4:X$9,$B$4:$B$9,求节点(其他调用!$F$4:$F$42,其他调用!$G$4:$G$42,其他调用!$AG147)))</f>
        <v>6</v>
      </c>
      <c r="FC146" s="44">
        <f>IF(Y$4=0,0,求节点(Y$4:Y$9,$B$4:$B$9,求节点(其他调用!$F$4:$F$42,其他调用!$G$4:$G$42,其他调用!$AG147)))</f>
        <v>6</v>
      </c>
      <c r="FD146" s="44">
        <f>IF(Z$4=0,0,求节点(Z$4:Z$9,$B$4:$B$9,求节点(其他调用!$F$4:$F$42,其他调用!$G$4:$G$42,其他调用!$AG147)))</f>
        <v>0</v>
      </c>
      <c r="FE146" s="44">
        <f>IF(AA$4=0,0,求节点(AA$4:AA$9,$B$4:$B$9,求节点(其他调用!$F$4:$F$42,其他调用!$G$4:$G$42,其他调用!$AG147)))</f>
        <v>6</v>
      </c>
      <c r="FF146" s="44">
        <f>IF(AB$4=0,0,求节点(AB$4:AB$9,$B$4:$B$9,求节点(其他调用!$F$4:$F$42,其他调用!$G$4:$G$42,其他调用!$AG147)))</f>
        <v>6</v>
      </c>
      <c r="FG146" s="44">
        <f>IF(AC$4=0,0,求节点(AC$4:AC$9,$B$4:$B$9,求节点(其他调用!$F$4:$F$42,其他调用!$G$4:$G$42,其他调用!$AG147)))</f>
        <v>6</v>
      </c>
      <c r="FH146" s="44">
        <f>IF(AD$4=0,0,求节点(AD$4:AD$9,$B$4:$B$9,求节点(其他调用!$F$4:$F$42,其他调用!$G$4:$G$42,其他调用!$AG147)))</f>
        <v>6</v>
      </c>
      <c r="FI146" s="44">
        <f>IF(AE$4=0,0,求节点(AE$4:AE$9,$B$4:$B$9,求节点(其他调用!$F$4:$F$42,其他调用!$G$4:$G$42,其他调用!$AG147)))</f>
        <v>6</v>
      </c>
      <c r="FJ146" s="44">
        <f>IF(AF$4=0,0,求节点(AF$4:AF$9,$B$4:$B$9,求节点(其他调用!$F$4:$F$42,其他调用!$G$4:$G$42,其他调用!$AG147)))</f>
        <v>6</v>
      </c>
      <c r="FK146" s="44">
        <f>IF(AG$4=0,0,求节点(AG$4:AG$9,$B$4:$B$9,求节点(其他调用!$F$4:$F$42,其他调用!$G$4:$G$42,其他调用!$AG147)))</f>
        <v>6</v>
      </c>
      <c r="FL146" s="44">
        <f>IF(AH$4=0,0,求节点(AH$4:AH$9,$B$4:$B$9,求节点(其他调用!$F$4:$F$42,其他调用!$G$4:$G$42,其他调用!$AG147)))</f>
        <v>6</v>
      </c>
      <c r="FM146" s="44">
        <f>IF(AI$4=0,0,求节点(AI$4:AI$9,$B$4:$B$9,求节点(其他调用!$F$4:$F$42,其他调用!$G$4:$G$42,其他调用!$AG147)))</f>
        <v>6</v>
      </c>
      <c r="FN146" s="44">
        <f>IF(AJ$4=0,0,求节点(AJ$4:AJ$9,$B$4:$B$9,求节点(其他调用!$F$4:$F$42,其他调用!$G$4:$G$42,其他调用!$AG147)))</f>
        <v>6</v>
      </c>
      <c r="FO146" s="44">
        <f>IF(AK$4=0,0,求节点(AK$4:AK$9,$B$4:$B$9,求节点(其他调用!$F$4:$F$42,其他调用!$G$4:$G$42,其他调用!$AG147)))</f>
        <v>6</v>
      </c>
      <c r="FP146" s="44">
        <f>IF(AL$4=0,0,求节点(AL$4:AL$9,$B$4:$B$9,求节点(其他调用!$F$4:$F$42,其他调用!$G$4:$G$42,其他调用!$AG147)))</f>
        <v>6</v>
      </c>
      <c r="FQ146" s="44">
        <f>IF(AM$4=0,0,求节点(AM$4:AM$9,$B$4:$B$9,求节点(其他调用!$F$4:$F$42,其他调用!$G$4:$G$42,其他调用!$AG147)))</f>
        <v>6</v>
      </c>
      <c r="FR146" s="44">
        <f>IF(AN$4=0,0,求节点(AN$4:AN$9,$B$4:$B$9,求节点(其他调用!$F$4:$F$42,其他调用!$G$4:$G$42,其他调用!$AG147)))</f>
        <v>6</v>
      </c>
      <c r="FS146" s="44">
        <f>IF(AO$4=0,0,求节点(AO$4:AO$9,$B$4:$B$9,求节点(其他调用!$F$4:$F$42,其他调用!$G$4:$G$42,其他调用!$AG147)))</f>
        <v>6</v>
      </c>
      <c r="FT146" s="44">
        <f>IF(AP$4=0,0,求节点(AP$4:AP$9,$B$4:$B$9,求节点(其他调用!$F$4:$F$42,其他调用!$G$4:$G$42,其他调用!$AG147)))</f>
        <v>6</v>
      </c>
      <c r="FU146" s="44">
        <f>IF(AQ$4=0,0,求节点(AQ$4:AQ$9,$B$4:$B$9,求节点(其他调用!$F$4:$F$42,其他调用!$G$4:$G$42,其他调用!$AG147)))</f>
        <v>6</v>
      </c>
      <c r="FV146" s="44">
        <f>IF(AR$4=0,0,求节点(AR$4:AR$9,$B$4:$B$9,求节点(其他调用!$F$4:$F$42,其他调用!$G$4:$G$42,其他调用!$AG147)))</f>
        <v>6</v>
      </c>
      <c r="FW146" s="44">
        <f>IF(AS$4=0,0,求节点(AS$4:AS$9,$B$4:$B$9,求节点(其他调用!$F$4:$F$42,其他调用!$G$4:$G$42,其他调用!$AG147)))</f>
        <v>6</v>
      </c>
      <c r="FX146" s="44">
        <f>IF(AT$4=0,0,求节点(AT$4:AT$9,$B$4:$B$9,求节点(其他调用!$F$4:$F$42,其他调用!$G$4:$G$42,其他调用!$AG147)))</f>
        <v>6</v>
      </c>
      <c r="FY146" s="44">
        <f>IF(AU$4=0,0,求节点(AU$4:AU$9,$B$4:$B$9,求节点(其他调用!$F$4:$F$42,其他调用!$G$4:$G$42,其他调用!$AG147)))</f>
        <v>6</v>
      </c>
      <c r="FZ146" s="44">
        <f>IF(AV$4=0,0,求节点(AV$4:AV$9,$B$4:$B$9,求节点(其他调用!$F$4:$F$42,其他调用!$G$4:$G$42,其他调用!$AG147)))</f>
        <v>6</v>
      </c>
      <c r="GA146" s="44">
        <f>IF(AW$4=0,0,求节点(AW$4:AW$9,$B$4:$B$9,求节点(其他调用!$F$4:$F$42,其他调用!$G$4:$G$42,其他调用!$AG147)))</f>
        <v>6</v>
      </c>
      <c r="GB146" s="44">
        <f>IF(AX$4=0,0,求节点(AX$4:AX$9,$B$4:$B$9,求节点(其他调用!$F$4:$F$42,其他调用!$G$4:$G$42,其他调用!$AG147)))</f>
        <v>6</v>
      </c>
      <c r="GC146" s="44">
        <f>IF(AY$4=0,0,求节点(AY$4:AY$9,$B$4:$B$9,求节点(其他调用!$F$4:$F$42,其他调用!$G$4:$G$42,其他调用!$AG147)))</f>
        <v>6</v>
      </c>
      <c r="GD146" s="44">
        <f>IF(AZ$4=0,0,求节点(AZ$4:AZ$9,$B$4:$B$9,求节点(其他调用!$F$4:$F$42,其他调用!$G$4:$G$42,其他调用!$AG147)))</f>
        <v>6</v>
      </c>
      <c r="GF146" s="44">
        <v>143</v>
      </c>
      <c r="GG146" s="44">
        <f>IF(C$23=0,0,求节点(C$23:C$28,$B$23:$B$28,求节点(其他调用!$U$4:$U$20,其他调用!$V$4:$V$20,$GF146)))</f>
        <v>0</v>
      </c>
      <c r="GH146" s="44">
        <f>IF(D$23=0,0,求节点(D$23:D$28,$B$23:$B$28,求节点(其他调用!$U$4:$U$20,其他调用!$V$4:$V$20,$GF146)))</f>
        <v>0</v>
      </c>
      <c r="GI146" s="44">
        <f>IF(E$23=0,0,求节点(E$23:E$28,$B$23:$B$28,求节点(其他调用!$U$4:$U$20,其他调用!$V$4:$V$20,$GF146)))</f>
        <v>0</v>
      </c>
      <c r="GJ146" s="44">
        <f>IF(F$23=0,0,求节点(F$23:F$28,$B$23:$B$28,求节点(其他调用!$U$4:$U$20,其他调用!$V$4:$V$20,$GF146)))</f>
        <v>0</v>
      </c>
      <c r="GK146" s="44">
        <f>IF(G$23=0,0,求节点(G$23:G$28,$B$23:$B$28,求节点(其他调用!$U$4:$U$20,其他调用!$V$4:$V$20,$GF146)))</f>
        <v>0</v>
      </c>
      <c r="GL146" s="44">
        <f>IF(H$23=0,0,求节点(H$23:H$28,$B$23:$B$28,求节点(其他调用!$U$4:$U$20,其他调用!$V$4:$V$20,$GF146)))</f>
        <v>0</v>
      </c>
      <c r="GM146" s="44">
        <f>IF(I$23=0,0,求节点(I$23:I$28,$B$23:$B$28,求节点(其他调用!$U$4:$U$20,其他调用!$V$4:$V$20,$GF146)))</f>
        <v>0</v>
      </c>
      <c r="GN146" s="44">
        <f>IF(J$23=0,0,求节点(J$23:J$28,$B$23:$B$28,求节点(其他调用!$U$4:$U$20,其他调用!$V$4:$V$20,$GF146)))</f>
        <v>0</v>
      </c>
      <c r="GO146" s="44">
        <f>IF(K$23=0,0,求节点(K$23:K$28,$B$23:$B$28,求节点(其他调用!$U$4:$U$20,其他调用!$V$4:$V$20,$GF146)))</f>
        <v>0</v>
      </c>
      <c r="GP146" s="44">
        <f>IF(L$23=0,0,求节点(L$23:L$28,$B$23:$B$28,求节点(其他调用!$U$4:$U$20,其他调用!$V$4:$V$20,$GF146)))</f>
        <v>0</v>
      </c>
      <c r="GQ146" s="44">
        <f>IF(M$23=0,0,求节点(M$23:M$28,$B$23:$B$28,求节点(其他调用!$U$4:$U$20,其他调用!$V$4:$V$20,$GF146)))</f>
        <v>0</v>
      </c>
      <c r="GR146" s="44">
        <f>IF(N$23=0,0,求节点(N$23:N$28,$B$23:$B$28,求节点(其他调用!$U$4:$U$20,其他调用!$V$4:$V$20,$GF146)))</f>
        <v>0</v>
      </c>
      <c r="GS146" s="44">
        <f>IF(O$23=0,0,求节点(O$23:O$28,$B$23:$B$28,求节点(其他调用!$U$4:$U$20,其他调用!$V$4:$V$20,$GF146)))</f>
        <v>0</v>
      </c>
      <c r="GT146" s="44">
        <f>IF(P$23=0,0,求节点(P$23:P$28,$B$23:$B$28,求节点(其他调用!$U$4:$U$20,其他调用!$V$4:$V$20,$GF146)))</f>
        <v>0</v>
      </c>
      <c r="GU146" s="44">
        <f>IF(Q$23=0,0,求节点(Q$23:Q$28,$B$23:$B$28,求节点(其他调用!$U$4:$U$20,其他调用!$V$4:$V$20,$GF146)))</f>
        <v>0</v>
      </c>
      <c r="GV146" s="44">
        <f>IF(R$23=0,0,求节点(R$23:R$28,$B$23:$B$28,求节点(其他调用!$U$4:$U$20,其他调用!$V$4:$V$20,$GF146)))</f>
        <v>0</v>
      </c>
      <c r="GW146" s="44">
        <f>IF(S$23=0,0,求节点(S$23:S$28,$B$23:$B$28,求节点(其他调用!$U$4:$U$20,其他调用!$V$4:$V$20,$GF146)))</f>
        <v>0</v>
      </c>
      <c r="GX146" s="44">
        <f>IF(T$23=0,0,求节点(T$23:T$28,$B$23:$B$28,求节点(其他调用!$U$4:$U$20,其他调用!$V$4:$V$20,$GF146)))</f>
        <v>0</v>
      </c>
      <c r="GY146" s="44">
        <f>IF(U$23=0,0,求节点(U$23:U$28,$B$23:$B$28,求节点(其他调用!$U$4:$U$20,其他调用!$V$4:$V$20,$GF146)))</f>
        <v>0</v>
      </c>
      <c r="GZ146" s="44">
        <f>IF(V$23=0,0,求节点(V$23:V$28,$B$23:$B$28,求节点(其他调用!$U$4:$U$20,其他调用!$V$4:$V$20,$GF146)))</f>
        <v>0</v>
      </c>
      <c r="HC146" s="44">
        <v>143</v>
      </c>
      <c r="HD146" s="44">
        <f>IF(C$4=0,0,求节点(C$4:C$9,$B$4:$B$9,求节点(其他调用!$I$4:$I$42,其他调用!$J$4:$J$42,其他调用!$AH147)))</f>
        <v>6</v>
      </c>
      <c r="HE146" s="44">
        <f>IF(D$4=0,0,求节点(D$4:D$9,$B$4:$B$9,求节点(其他调用!$I$4:$I$42,其他调用!$J$4:$J$42,其他调用!$AH147)))</f>
        <v>6</v>
      </c>
      <c r="HF146" s="44">
        <f>IF(E$4=0,0,求节点(E$4:E$9,$B$4:$B$9,求节点(其他调用!$I$4:$I$42,其他调用!$J$4:$J$42,其他调用!$AH147)))</f>
        <v>6</v>
      </c>
      <c r="HG146" s="44">
        <f>IF(F$4=0,0,求节点(F$4:F$9,$B$4:$B$9,求节点(其他调用!$I$4:$I$42,其他调用!$J$4:$J$42,其他调用!$AH147)))</f>
        <v>0</v>
      </c>
      <c r="HH146" s="44">
        <f>IF(G$4=0,0,求节点(G$4:G$9,$B$4:$B$9,求节点(其他调用!$I$4:$I$42,其他调用!$J$4:$J$42,其他调用!$AH147)))</f>
        <v>0</v>
      </c>
      <c r="HI146" s="44">
        <f>IF(H$4=0,0,求节点(H$4:H$9,$B$4:$B$9,求节点(其他调用!$I$4:$I$42,其他调用!$J$4:$J$42,其他调用!$AH147)))</f>
        <v>0</v>
      </c>
      <c r="HJ146" s="44">
        <f>IF(I$4=0,0,求节点(I$4:I$9,$B$4:$B$9,求节点(其他调用!$I$4:$I$42,其他调用!$J$4:$J$42,其他调用!$AH147)))</f>
        <v>0</v>
      </c>
      <c r="HK146" s="44">
        <f>IF(J$4=0,0,求节点(J$4:J$9,$B$4:$B$9,求节点(其他调用!$I$4:$I$42,其他调用!$J$4:$J$42,其他调用!$AH147)))</f>
        <v>0</v>
      </c>
      <c r="HL146" s="44">
        <f>IF(K$4=0,0,求节点(K$4:K$9,$B$4:$B$9,求节点(其他调用!$I$4:$I$42,其他调用!$J$4:$J$42,其他调用!$AH147)))</f>
        <v>0</v>
      </c>
      <c r="HM146" s="44">
        <f>IF(L$4=0,0,求节点(L$4:L$9,$B$4:$B$9,求节点(其他调用!$I$4:$I$42,其他调用!$J$4:$J$42,其他调用!$AH147)))</f>
        <v>0</v>
      </c>
      <c r="HN146" s="44">
        <f>IF(M$4=0,0,求节点(M$4:M$9,$B$4:$B$9,求节点(其他调用!$I$4:$I$42,其他调用!$J$4:$J$42,其他调用!$AH147)))</f>
        <v>0</v>
      </c>
      <c r="HO146" s="44">
        <f>IF(N$4=0,0,求节点(N$4:N$9,$B$4:$B$9,求节点(其他调用!$I$4:$I$42,其他调用!$J$4:$J$42,其他调用!$AH147)))</f>
        <v>0</v>
      </c>
      <c r="HP146" s="44">
        <f>IF(O$4=0,0,求节点(O$4:O$9,$B$4:$B$9,求节点(其他调用!$I$4:$I$42,其他调用!$J$4:$J$42,其他调用!$AH147)))</f>
        <v>0</v>
      </c>
      <c r="HQ146" s="44">
        <f>IF(P$4=0,0,求节点(P$4:P$9,$B$4:$B$9,求节点(其他调用!$I$4:$I$42,其他调用!$J$4:$J$42,其他调用!$AH147)))</f>
        <v>0</v>
      </c>
      <c r="HR146" s="44">
        <f>IF(Q$4=0,0,求节点(Q$4:Q$9,$B$4:$B$9,求节点(其他调用!$I$4:$I$42,其他调用!$J$4:$J$42,其他调用!$AH147)))</f>
        <v>0</v>
      </c>
      <c r="HS146" s="44">
        <f>IF(R$4=0,0,求节点(R$4:R$9,$B$4:$B$9,求节点(其他调用!$I$4:$I$42,其他调用!$J$4:$J$42,其他调用!$AH147)))</f>
        <v>0</v>
      </c>
      <c r="HT146" s="44">
        <f>IF(S$4=0,0,求节点(S$4:S$9,$B$4:$B$9,求节点(其他调用!$I$4:$I$42,其他调用!$J$4:$J$42,其他调用!$AH147)))</f>
        <v>6</v>
      </c>
      <c r="HU146" s="44">
        <f>IF(T$4=0,0,求节点(T$4:T$9,$B$4:$B$9,求节点(其他调用!$I$4:$I$42,其他调用!$J$4:$J$42,其他调用!$AH147)))</f>
        <v>6</v>
      </c>
      <c r="HV146" s="44">
        <f>IF(U$4=0,0,求节点(U$4:U$9,$B$4:$B$9,求节点(其他调用!$I$4:$I$42,其他调用!$J$4:$J$42,其他调用!$AH147)))</f>
        <v>6</v>
      </c>
      <c r="HW146" s="44">
        <f>IF(V$4=0,0,求节点(V$4:V$9,$B$4:$B$9,求节点(其他调用!$I$4:$I$42,其他调用!$J$4:$J$42,其他调用!$AH147)))</f>
        <v>0</v>
      </c>
      <c r="HX146" s="44">
        <f>IF(W$4=0,0,求节点(W$4:W$9,$B$4:$B$9,求节点(其他调用!$I$4:$I$42,其他调用!$J$4:$J$42,其他调用!$AH147)))</f>
        <v>6</v>
      </c>
      <c r="HY146" s="44">
        <f>IF(X$4=0,0,求节点(X$4:X$9,$B$4:$B$9,求节点(其他调用!$I$4:$I$42,其他调用!$J$4:$J$42,其他调用!$AH147)))</f>
        <v>6</v>
      </c>
      <c r="HZ146" s="44">
        <f>IF(Y$4=0,0,求节点(Y$4:Y$9,$B$4:$B$9,求节点(其他调用!$I$4:$I$42,其他调用!$J$4:$J$42,其他调用!$AH147)))</f>
        <v>6</v>
      </c>
      <c r="IA146" s="44">
        <f>IF(Z$4=0,0,求节点(Z$4:Z$9,$B$4:$B$9,求节点(其他调用!$I$4:$I$42,其他调用!$J$4:$J$42,其他调用!$AH147)))</f>
        <v>0</v>
      </c>
      <c r="IB146" s="44">
        <f>IF(AA$4=0,0,求节点(AA$4:AA$9,$B$4:$B$9,求节点(其他调用!$I$4:$I$42,其他调用!$J$4:$J$42,其他调用!$AH147)))</f>
        <v>6</v>
      </c>
      <c r="IC146" s="44">
        <f>IF(AB$4=0,0,求节点(AB$4:AB$9,$B$4:$B$9,求节点(其他调用!$I$4:$I$42,其他调用!$J$4:$J$42,其他调用!$AH147)))</f>
        <v>6</v>
      </c>
      <c r="ID146" s="44">
        <f>IF(AC$4=0,0,求节点(AC$4:AC$9,$B$4:$B$9,求节点(其他调用!$I$4:$I$42,其他调用!$J$4:$J$42,其他调用!$AH147)))</f>
        <v>6</v>
      </c>
      <c r="IE146" s="44">
        <f>IF(AD$4=0,0,求节点(AD$4:AD$9,$B$4:$B$9,求节点(其他调用!$I$4:$I$42,其他调用!$J$4:$J$42,其他调用!$AH147)))</f>
        <v>6</v>
      </c>
      <c r="IF146" s="44">
        <f>IF(AE$4=0,0,求节点(AE$4:AE$9,$B$4:$B$9,求节点(其他调用!$I$4:$I$42,其他调用!$J$4:$J$42,其他调用!$AH147)))</f>
        <v>6</v>
      </c>
      <c r="IG146" s="44">
        <f>IF(AF$4=0,0,求节点(AF$4:AF$9,$B$4:$B$9,求节点(其他调用!$I$4:$I$42,其他调用!$J$4:$J$42,其他调用!$AH147)))</f>
        <v>6</v>
      </c>
      <c r="IH146" s="44">
        <f>IF(AG$4=0,0,求节点(AG$4:AG$9,$B$4:$B$9,求节点(其他调用!$I$4:$I$42,其他调用!$J$4:$J$42,其他调用!$AH147)))</f>
        <v>6</v>
      </c>
      <c r="II146" s="44">
        <f>IF(AH$4=0,0,求节点(AH$4:AH$9,$B$4:$B$9,求节点(其他调用!$I$4:$I$42,其他调用!$J$4:$J$42,其他调用!$AH147)))</f>
        <v>6</v>
      </c>
      <c r="IJ146" s="44">
        <f>IF(AI$4=0,0,求节点(AI$4:AI$9,$B$4:$B$9,求节点(其他调用!$I$4:$I$42,其他调用!$J$4:$J$42,其他调用!$AH147)))</f>
        <v>6</v>
      </c>
      <c r="IK146" s="44">
        <f>IF(AJ$4=0,0,求节点(AJ$4:AJ$9,$B$4:$B$9,求节点(其他调用!$I$4:$I$42,其他调用!$J$4:$J$42,其他调用!$AH147)))</f>
        <v>6</v>
      </c>
      <c r="IL146" s="44">
        <f>IF(AK$4=0,0,求节点(AK$4:AK$9,$B$4:$B$9,求节点(其他调用!$I$4:$I$42,其他调用!$J$4:$J$42,其他调用!$AH147)))</f>
        <v>6</v>
      </c>
      <c r="IM146" s="44">
        <f>IF(AL$4=0,0,求节点(AL$4:AL$9,$B$4:$B$9,求节点(其他调用!$I$4:$I$42,其他调用!$J$4:$J$42,其他调用!$AH147)))</f>
        <v>6</v>
      </c>
      <c r="IN146" s="44">
        <f>IF(AM$4=0,0,求节点(AM$4:AM$9,$B$4:$B$9,求节点(其他调用!$I$4:$I$42,其他调用!$J$4:$J$42,其他调用!$AH147)))</f>
        <v>6</v>
      </c>
      <c r="IO146" s="44">
        <f>IF(AN$4=0,0,求节点(AN$4:AN$9,$B$4:$B$9,求节点(其他调用!$I$4:$I$42,其他调用!$J$4:$J$42,其他调用!$AH147)))</f>
        <v>6</v>
      </c>
      <c r="IP146" s="44">
        <f>IF(AO$4=0,0,求节点(AO$4:AO$9,$B$4:$B$9,求节点(其他调用!$I$4:$I$42,其他调用!$J$4:$J$42,其他调用!$AH147)))</f>
        <v>6</v>
      </c>
      <c r="IQ146" s="44">
        <f>IF(AP$4=0,0,求节点(AP$4:AP$9,$B$4:$B$9,求节点(其他调用!$I$4:$I$42,其他调用!$J$4:$J$42,其他调用!$AH147)))</f>
        <v>6</v>
      </c>
      <c r="IR146" s="44">
        <f>IF(AQ$4=0,0,求节点(AQ$4:AQ$9,$B$4:$B$9,求节点(其他调用!$I$4:$I$42,其他调用!$J$4:$J$42,其他调用!$AH147)))</f>
        <v>6</v>
      </c>
      <c r="IS146" s="44">
        <f>IF(AR$4=0,0,求节点(AR$4:AR$9,$B$4:$B$9,求节点(其他调用!$I$4:$I$42,其他调用!$J$4:$J$42,其他调用!$AH147)))</f>
        <v>6</v>
      </c>
      <c r="IT146" s="44">
        <f>IF(AS$4=0,0,求节点(AS$4:AS$9,$B$4:$B$9,求节点(其他调用!$I$4:$I$42,其他调用!$J$4:$J$42,其他调用!$AH147)))</f>
        <v>6</v>
      </c>
      <c r="IU146" s="44">
        <f>IF(AT$4=0,0,求节点(AT$4:AT$9,$B$4:$B$9,求节点(其他调用!$I$4:$I$42,其他调用!$J$4:$J$42,其他调用!$AH147)))</f>
        <v>6</v>
      </c>
      <c r="IV146" s="44">
        <f>IF(AU$4=0,0,求节点(AU$4:AU$9,$B$4:$B$9,求节点(其他调用!$I$4:$I$42,其他调用!$J$4:$J$42,其他调用!$AH147)))</f>
        <v>6</v>
      </c>
      <c r="IW146" s="44">
        <f>IF(AV$4=0,0,求节点(AV$4:AV$9,$B$4:$B$9,求节点(其他调用!$I$4:$I$42,其他调用!$J$4:$J$42,其他调用!$AH147)))</f>
        <v>6</v>
      </c>
      <c r="IX146" s="44">
        <f>IF(AW$4=0,0,求节点(AW$4:AW$9,$B$4:$B$9,求节点(其他调用!$I$4:$I$42,其他调用!$J$4:$J$42,其他调用!$AH147)))</f>
        <v>6</v>
      </c>
      <c r="IY146" s="44">
        <f>IF(AX$4=0,0,求节点(AX$4:AX$9,$B$4:$B$9,求节点(其他调用!$I$4:$I$42,其他调用!$J$4:$J$42,其他调用!$AH147)))</f>
        <v>6</v>
      </c>
      <c r="IZ146" s="44">
        <f>IF(AY$4=0,0,求节点(AY$4:AY$9,$B$4:$B$9,求节点(其他调用!$I$4:$I$42,其他调用!$J$4:$J$42,其他调用!$AH147)))</f>
        <v>6</v>
      </c>
      <c r="JA146" s="44">
        <f>IF(AZ$4=0,0,求节点(AZ$4:AZ$9,$B$4:$B$9,求节点(其他调用!$I$4:$I$42,其他调用!$J$4:$J$42,其他调用!$AH147)))</f>
        <v>6</v>
      </c>
      <c r="JC146" s="44">
        <v>143</v>
      </c>
      <c r="JD146" s="44">
        <f>IF(C$23=0,0,求节点(C$23:C$28,$B$23:$B$28,求节点(其他调用!$W$4:$W$20,其他调用!$X$4:$X$20,$JC146)))</f>
        <v>0</v>
      </c>
      <c r="JE146" s="44">
        <f>IF(D$23=0,0,求节点(D$23:D$28,$B$23:$B$28,求节点(其他调用!$W$4:$W$20,其他调用!$X$4:$X$20,$JC146)))</f>
        <v>0</v>
      </c>
      <c r="JF146" s="44">
        <f>IF(E$23=0,0,求节点(E$23:E$28,$B$23:$B$28,求节点(其他调用!$W$4:$W$20,其他调用!$X$4:$X$20,$JC146)))</f>
        <v>0</v>
      </c>
      <c r="JG146" s="44">
        <f>IF(F$23=0,0,求节点(F$23:F$28,$B$23:$B$28,求节点(其他调用!$W$4:$W$20,其他调用!$X$4:$X$20,$JC146)))</f>
        <v>7.1917717670078041E-3</v>
      </c>
      <c r="JH146" s="44">
        <f>IF(G$23=0,0,求节点(G$23:G$28,$B$23:$B$28,求节点(其他调用!$W$4:$W$20,其他调用!$X$4:$X$20,$JC146)))</f>
        <v>1.0787657650511595E-2</v>
      </c>
      <c r="JI146" s="44">
        <f>IF(H$23=0,0,求节点(H$23:H$28,$B$23:$B$28,求节点(其他调用!$W$4:$W$20,其他调用!$X$4:$X$20,$JC146)))</f>
        <v>1.0787657650511595E-2</v>
      </c>
      <c r="JJ146" s="44">
        <f>IF(I$23=0,0,求节点(I$23:I$28,$B$23:$B$28,求节点(其他调用!$W$4:$W$20,其他调用!$X$4:$X$20,$JC146)))</f>
        <v>1.6344935834108454E-2</v>
      </c>
      <c r="JK146" s="44">
        <f>IF(J$23=0,0,求节点(J$23:J$28,$B$23:$B$28,求节点(其他调用!$W$4:$W$20,其他调用!$X$4:$X$20,$JC146)))</f>
        <v>0</v>
      </c>
      <c r="JL146" s="44">
        <f>IF(K$23=0,0,求节点(K$23:K$28,$B$23:$B$28,求节点(其他调用!$W$4:$W$20,其他调用!$X$4:$X$20,$JC146)))</f>
        <v>1.0787657650511595E-2</v>
      </c>
      <c r="JM146" s="44">
        <f>IF(L$23=0,0,求节点(L$23:L$28,$B$23:$B$28,求节点(其他调用!$W$4:$W$20,其他调用!$X$4:$X$20,$JC146)))</f>
        <v>0</v>
      </c>
      <c r="JN146" s="44">
        <f>IF(M$23=0,0,求节点(M$23:M$28,$B$23:$B$28,求节点(其他调用!$W$4:$W$20,其他调用!$X$4:$X$20,$JC146)))</f>
        <v>0</v>
      </c>
      <c r="JO146" s="44">
        <f>IF(N$23=0,0,求节点(N$23:N$28,$B$23:$B$28,求节点(其他调用!$W$4:$W$20,其他调用!$X$4:$X$20,$JC146)))</f>
        <v>0</v>
      </c>
      <c r="JP146" s="44">
        <f>IF(O$23=0,0,求节点(O$23:O$28,$B$23:$B$28,求节点(其他调用!$W$4:$W$20,其他调用!$X$4:$X$20,$JC146)))</f>
        <v>0</v>
      </c>
      <c r="JQ146" s="44">
        <f>IF(P$23=0,0,求节点(P$23:P$28,$B$23:$B$28,求节点(其他调用!$W$4:$W$20,其他调用!$X$4:$X$20,$JC146)))</f>
        <v>0</v>
      </c>
      <c r="JR146" s="44">
        <f>IF(Q$23=0,0,求节点(Q$23:Q$28,$B$23:$B$28,求节点(其他调用!$W$4:$W$20,其他调用!$X$4:$X$20,$JC146)))</f>
        <v>0</v>
      </c>
      <c r="JS146" s="44">
        <f>IF(R$23=0,0,求节点(R$23:R$28,$B$23:$B$28,求节点(其他调用!$W$4:$W$20,其他调用!$X$4:$X$20,$JC146)))</f>
        <v>0</v>
      </c>
      <c r="JT146" s="44">
        <f>IF(S$23=0,0,求节点(S$23:S$28,$B$23:$B$28,求节点(其他调用!$W$4:$W$20,其他调用!$X$4:$X$20,$JC146)))</f>
        <v>0</v>
      </c>
      <c r="JU146" s="44">
        <f>IF(T$23=0,0,求节点(T$23:T$28,$B$23:$B$28,求节点(其他调用!$W$4:$W$20,其他调用!$X$4:$X$20,$JC146)))</f>
        <v>0</v>
      </c>
      <c r="JV146" s="44">
        <f>IF(U$23=0,0,求节点(U$23:U$28,$B$23:$B$28,求节点(其他调用!$W$4:$W$20,其他调用!$X$4:$X$20,$JC146)))</f>
        <v>0</v>
      </c>
      <c r="JW146" s="44">
        <f>IF(V$23=0,0,求节点(V$23:V$28,$B$23:$B$28,求节点(其他调用!$W$4:$W$20,其他调用!$X$4:$X$20,$JC146)))</f>
        <v>0</v>
      </c>
      <c r="JZ146" s="44">
        <v>143</v>
      </c>
      <c r="KA146" s="44">
        <f>IF(C$4=0,0,求节点(C$4:C$9,$B$4:$B$9,求节点(其他调用!$L$4:$L$42,其他调用!$M$4:$M$42,其他调用!$AI147)))</f>
        <v>6</v>
      </c>
      <c r="KB146" s="44">
        <f>IF(D$4=0,0,求节点(D$4:D$9,$B$4:$B$9,求节点(其他调用!$L$4:$L$42,其他调用!$M$4:$M$42,其他调用!$AI147)))</f>
        <v>6</v>
      </c>
      <c r="KC146" s="44">
        <f>IF(E$4=0,0,求节点(E$4:E$9,$B$4:$B$9,求节点(其他调用!$L$4:$L$42,其他调用!$M$4:$M$42,其他调用!$AI147)))</f>
        <v>6</v>
      </c>
      <c r="KD146" s="44">
        <f>IF(F$4=0,0,求节点(F$4:F$9,$B$4:$B$9,求节点(其他调用!$L$4:$L$42,其他调用!$M$4:$M$42,其他调用!$AI147)))</f>
        <v>0</v>
      </c>
      <c r="KE146" s="44">
        <f>IF(G$4=0,0,求节点(G$4:G$9,$B$4:$B$9,求节点(其他调用!$L$4:$L$42,其他调用!$M$4:$M$42,其他调用!$AI147)))</f>
        <v>0</v>
      </c>
      <c r="KF146" s="44">
        <f>IF(H$4=0,0,求节点(H$4:H$9,$B$4:$B$9,求节点(其他调用!$L$4:$L$42,其他调用!$M$4:$M$42,其他调用!$AI147)))</f>
        <v>0</v>
      </c>
      <c r="KG146" s="44">
        <f>IF(I$4=0,0,求节点(I$4:I$9,$B$4:$B$9,求节点(其他调用!$L$4:$L$42,其他调用!$M$4:$M$42,其他调用!$AI147)))</f>
        <v>0</v>
      </c>
      <c r="KH146" s="44">
        <f>IF(J$4=0,0,求节点(J$4:J$9,$B$4:$B$9,求节点(其他调用!$L$4:$L$42,其他调用!$M$4:$M$42,其他调用!$AI147)))</f>
        <v>0</v>
      </c>
      <c r="KI146" s="44">
        <f>IF(K$4=0,0,求节点(K$4:K$9,$B$4:$B$9,求节点(其他调用!$L$4:$L$42,其他调用!$M$4:$M$42,其他调用!$AI147)))</f>
        <v>0</v>
      </c>
      <c r="KJ146" s="44">
        <f>IF(L$4=0,0,求节点(L$4:L$9,$B$4:$B$9,求节点(其他调用!$L$4:$L$42,其他调用!$M$4:$M$42,其他调用!$AI147)))</f>
        <v>0</v>
      </c>
      <c r="KK146" s="44">
        <f>IF(M$4=0,0,求节点(M$4:M$9,$B$4:$B$9,求节点(其他调用!$L$4:$L$42,其他调用!$M$4:$M$42,其他调用!$AI147)))</f>
        <v>0</v>
      </c>
      <c r="KL146" s="44">
        <f>IF(N$4=0,0,求节点(N$4:N$9,$B$4:$B$9,求节点(其他调用!$L$4:$L$42,其他调用!$M$4:$M$42,其他调用!$AI147)))</f>
        <v>0</v>
      </c>
      <c r="KM146" s="44">
        <f>IF(O$4=0,0,求节点(O$4:O$9,$B$4:$B$9,求节点(其他调用!$L$4:$L$42,其他调用!$M$4:$M$42,其他调用!$AI147)))</f>
        <v>0</v>
      </c>
      <c r="KN146" s="44">
        <f>IF(P$4=0,0,求节点(P$4:P$9,$B$4:$B$9,求节点(其他调用!$L$4:$L$42,其他调用!$M$4:$M$42,其他调用!$AI147)))</f>
        <v>0</v>
      </c>
      <c r="KO146" s="44">
        <f>IF(Q$4=0,0,求节点(Q$4:Q$9,$B$4:$B$9,求节点(其他调用!$L$4:$L$42,其他调用!$M$4:$M$42,其他调用!$AI147)))</f>
        <v>0</v>
      </c>
      <c r="KP146" s="44">
        <f>IF(R$4=0,0,求节点(R$4:R$9,$B$4:$B$9,求节点(其他调用!$L$4:$L$42,其他调用!$M$4:$M$42,其他调用!$AI147)))</f>
        <v>0</v>
      </c>
      <c r="KQ146" s="44">
        <f>IF(S$4=0,0,求节点(S$4:S$9,$B$4:$B$9,求节点(其他调用!$L$4:$L$42,其他调用!$M$4:$M$42,其他调用!$AI147)))</f>
        <v>6</v>
      </c>
      <c r="KR146" s="44">
        <f>IF(T$4=0,0,求节点(T$4:T$9,$B$4:$B$9,求节点(其他调用!$L$4:$L$42,其他调用!$M$4:$M$42,其他调用!$AI147)))</f>
        <v>6</v>
      </c>
      <c r="KS146" s="44">
        <f>IF(U$4=0,0,求节点(U$4:U$9,$B$4:$B$9,求节点(其他调用!$L$4:$L$42,其他调用!$M$4:$M$42,其他调用!$AI147)))</f>
        <v>6</v>
      </c>
      <c r="KT146" s="44">
        <f>IF(V$4=0,0,求节点(V$4:V$9,$B$4:$B$9,求节点(其他调用!$L$4:$L$42,其他调用!$M$4:$M$42,其他调用!$AI147)))</f>
        <v>0</v>
      </c>
      <c r="KU146" s="44">
        <f>IF(W$4=0,0,求节点(W$4:W$9,$B$4:$B$9,求节点(其他调用!$L$4:$L$42,其他调用!$M$4:$M$42,其他调用!$AI147)))</f>
        <v>6</v>
      </c>
      <c r="KV146" s="44">
        <f>IF(X$4=0,0,求节点(X$4:X$9,$B$4:$B$9,求节点(其他调用!$L$4:$L$42,其他调用!$M$4:$M$42,其他调用!$AI147)))</f>
        <v>6</v>
      </c>
      <c r="KW146" s="44">
        <f>IF(Y$4=0,0,求节点(Y$4:Y$9,$B$4:$B$9,求节点(其他调用!$L$4:$L$42,其他调用!$M$4:$M$42,其他调用!$AI147)))</f>
        <v>6</v>
      </c>
      <c r="KX146" s="44">
        <f>IF(Z$4=0,0,求节点(Z$4:Z$9,$B$4:$B$9,求节点(其他调用!$L$4:$L$42,其他调用!$M$4:$M$42,其他调用!$AI147)))</f>
        <v>0</v>
      </c>
      <c r="KY146" s="44">
        <f>IF(AA$4=0,0,求节点(AA$4:AA$9,$B$4:$B$9,求节点(其他调用!$L$4:$L$42,其他调用!$M$4:$M$42,其他调用!$AI147)))</f>
        <v>6</v>
      </c>
      <c r="KZ146" s="44">
        <f>IF(AB$4=0,0,求节点(AB$4:AB$9,$B$4:$B$9,求节点(其他调用!$L$4:$L$42,其他调用!$M$4:$M$42,其他调用!$AI147)))</f>
        <v>6</v>
      </c>
      <c r="LA146" s="44">
        <f>IF(AC$4=0,0,求节点(AC$4:AC$9,$B$4:$B$9,求节点(其他调用!$L$4:$L$42,其他调用!$M$4:$M$42,其他调用!$AI147)))</f>
        <v>6</v>
      </c>
      <c r="LB146" s="44">
        <f>IF(AD$4=0,0,求节点(AD$4:AD$9,$B$4:$B$9,求节点(其他调用!$L$4:$L$42,其他调用!$M$4:$M$42,其他调用!$AI147)))</f>
        <v>6</v>
      </c>
      <c r="LC146" s="44">
        <f>IF(AE$4=0,0,求节点(AE$4:AE$9,$B$4:$B$9,求节点(其他调用!$L$4:$L$42,其他调用!$M$4:$M$42,其他调用!$AI147)))</f>
        <v>6</v>
      </c>
      <c r="LD146" s="44">
        <f>IF(AF$4=0,0,求节点(AF$4:AF$9,$B$4:$B$9,求节点(其他调用!$L$4:$L$42,其他调用!$M$4:$M$42,其他调用!$AI147)))</f>
        <v>6</v>
      </c>
      <c r="LE146" s="44">
        <f>IF(AG$4=0,0,求节点(AG$4:AG$9,$B$4:$B$9,求节点(其他调用!$L$4:$L$42,其他调用!$M$4:$M$42,其他调用!$AI147)))</f>
        <v>6</v>
      </c>
      <c r="LF146" s="44">
        <f>IF(AH$4=0,0,求节点(AH$4:AH$9,$B$4:$B$9,求节点(其他调用!$L$4:$L$42,其他调用!$M$4:$M$42,其他调用!$AI147)))</f>
        <v>6</v>
      </c>
      <c r="LG146" s="44">
        <f>IF(AI$4=0,0,求节点(AI$4:AI$9,$B$4:$B$9,求节点(其他调用!$L$4:$L$42,其他调用!$M$4:$M$42,其他调用!$AI147)))</f>
        <v>6</v>
      </c>
      <c r="LH146" s="44">
        <f>IF(AJ$4=0,0,求节点(AJ$4:AJ$9,$B$4:$B$9,求节点(其他调用!$L$4:$L$42,其他调用!$M$4:$M$42,其他调用!$AI147)))</f>
        <v>6</v>
      </c>
      <c r="LI146" s="44">
        <f>IF(AK$4=0,0,求节点(AK$4:AK$9,$B$4:$B$9,求节点(其他调用!$L$4:$L$42,其他调用!$M$4:$M$42,其他调用!$AI147)))</f>
        <v>6</v>
      </c>
      <c r="LJ146" s="44">
        <f>IF(AL$4=0,0,求节点(AL$4:AL$9,$B$4:$B$9,求节点(其他调用!$L$4:$L$42,其他调用!$M$4:$M$42,其他调用!$AI147)))</f>
        <v>6</v>
      </c>
      <c r="LK146" s="44">
        <f>IF(AM$4=0,0,求节点(AM$4:AM$9,$B$4:$B$9,求节点(其他调用!$L$4:$L$42,其他调用!$M$4:$M$42,其他调用!$AI147)))</f>
        <v>6</v>
      </c>
      <c r="LL146" s="44">
        <f>IF(AN$4=0,0,求节点(AN$4:AN$9,$B$4:$B$9,求节点(其他调用!$L$4:$L$42,其他调用!$M$4:$M$42,其他调用!$AI147)))</f>
        <v>6</v>
      </c>
      <c r="LM146" s="44">
        <f>IF(AO$4=0,0,求节点(AO$4:AO$9,$B$4:$B$9,求节点(其他调用!$L$4:$L$42,其他调用!$M$4:$M$42,其他调用!$AI147)))</f>
        <v>6</v>
      </c>
      <c r="LN146" s="44">
        <f>IF(AP$4=0,0,求节点(AP$4:AP$9,$B$4:$B$9,求节点(其他调用!$L$4:$L$42,其他调用!$M$4:$M$42,其他调用!$AI147)))</f>
        <v>6</v>
      </c>
      <c r="LO146" s="44">
        <f>IF(AQ$4=0,0,求节点(AQ$4:AQ$9,$B$4:$B$9,求节点(其他调用!$L$4:$L$42,其他调用!$M$4:$M$42,其他调用!$AI147)))</f>
        <v>6</v>
      </c>
      <c r="LP146" s="44">
        <f>IF(AR$4=0,0,求节点(AR$4:AR$9,$B$4:$B$9,求节点(其他调用!$L$4:$L$42,其他调用!$M$4:$M$42,其他调用!$AI147)))</f>
        <v>6</v>
      </c>
      <c r="LQ146" s="44">
        <f>IF(AS$4=0,0,求节点(AS$4:AS$9,$B$4:$B$9,求节点(其他调用!$L$4:$L$42,其他调用!$M$4:$M$42,其他调用!$AI147)))</f>
        <v>6</v>
      </c>
      <c r="LR146" s="44">
        <f>IF(AT$4=0,0,求节点(AT$4:AT$9,$B$4:$B$9,求节点(其他调用!$L$4:$L$42,其他调用!$M$4:$M$42,其他调用!$AI147)))</f>
        <v>6</v>
      </c>
      <c r="LS146" s="44">
        <f>IF(AU$4=0,0,求节点(AU$4:AU$9,$B$4:$B$9,求节点(其他调用!$L$4:$L$42,其他调用!$M$4:$M$42,其他调用!$AI147)))</f>
        <v>6</v>
      </c>
      <c r="LT146" s="44">
        <f>IF(AV$4=0,0,求节点(AV$4:AV$9,$B$4:$B$9,求节点(其他调用!$L$4:$L$42,其他调用!$M$4:$M$42,其他调用!$AI147)))</f>
        <v>6</v>
      </c>
      <c r="LU146" s="44">
        <f>IF(AW$4=0,0,求节点(AW$4:AW$9,$B$4:$B$9,求节点(其他调用!$L$4:$L$42,其他调用!$M$4:$M$42,其他调用!$AI147)))</f>
        <v>6</v>
      </c>
      <c r="LV146" s="44">
        <f>IF(AX$4=0,0,求节点(AX$4:AX$9,$B$4:$B$9,求节点(其他调用!$L$4:$L$42,其他调用!$M$4:$M$42,其他调用!$AI147)))</f>
        <v>6</v>
      </c>
      <c r="LW146" s="44">
        <f>IF(AY$4=0,0,求节点(AY$4:AY$9,$B$4:$B$9,求节点(其他调用!$L$4:$L$42,其他调用!$M$4:$M$42,其他调用!$AI147)))</f>
        <v>6</v>
      </c>
      <c r="LX146" s="44">
        <f>IF(AZ$4=0,0,求节点(AZ$4:AZ$9,$B$4:$B$9,求节点(其他调用!$L$4:$L$42,其他调用!$M$4:$M$42,其他调用!$AI147)))</f>
        <v>6</v>
      </c>
      <c r="LZ146" s="44">
        <v>143</v>
      </c>
      <c r="MA146" s="44">
        <f>IF(C$23=0,0,求节点(C$23:C$28,$B$23:$B$28,求节点(其他调用!$Y$4:$Y$20,其他调用!$Z$4:$Z$20,$LZ146)))</f>
        <v>0</v>
      </c>
      <c r="MB146" s="44">
        <f>IF(D$23=0,0,求节点(D$23:D$28,$B$23:$B$28,求节点(其他调用!$Y$4:$Y$20,其他调用!$Z$4:$Z$20,$LZ146)))</f>
        <v>0</v>
      </c>
      <c r="MC146" s="44">
        <f>IF(E$23=0,0,求节点(E$23:E$28,$B$23:$B$28,求节点(其他调用!$Y$4:$Y$20,其他调用!$Z$4:$Z$20,$LZ146)))</f>
        <v>0</v>
      </c>
      <c r="MD146" s="44">
        <f>IF(F$23=0,0,求节点(F$23:F$28,$B$23:$B$28,求节点(其他调用!$Y$4:$Y$20,其他调用!$Z$4:$Z$20,$LZ146)))</f>
        <v>0</v>
      </c>
      <c r="ME146" s="44">
        <f>IF(G$23=0,0,求节点(G$23:G$28,$B$23:$B$28,求节点(其他调用!$Y$4:$Y$20,其他调用!$Z$4:$Z$20,$LZ146)))</f>
        <v>0</v>
      </c>
      <c r="MF146" s="44">
        <f>IF(H$23=0,0,求节点(H$23:H$28,$B$23:$B$28,求节点(其他调用!$Y$4:$Y$20,其他调用!$Z$4:$Z$20,$LZ146)))</f>
        <v>0</v>
      </c>
      <c r="MG146" s="44">
        <f>IF(I$23=0,0,求节点(I$23:I$28,$B$23:$B$28,求节点(其他调用!$Y$4:$Y$20,其他调用!$Z$4:$Z$20,$LZ146)))</f>
        <v>0</v>
      </c>
      <c r="MH146" s="44">
        <f>IF(J$23=0,0,求节点(J$23:J$28,$B$23:$B$28,求节点(其他调用!$Y$4:$Y$20,其他调用!$Z$4:$Z$20,$LZ146)))</f>
        <v>0</v>
      </c>
      <c r="MI146" s="44">
        <f>IF(K$23=0,0,求节点(K$23:K$28,$B$23:$B$28,求节点(其他调用!$Y$4:$Y$20,其他调用!$Z$4:$Z$20,$LZ146)))</f>
        <v>0</v>
      </c>
      <c r="MJ146" s="44">
        <f>IF(L$23=0,0,求节点(L$23:L$28,$B$23:$B$28,求节点(其他调用!$Y$4:$Y$20,其他调用!$Z$4:$Z$20,$LZ146)))</f>
        <v>0</v>
      </c>
      <c r="MK146" s="44">
        <f>IF(M$23=0,0,求节点(M$23:M$28,$B$23:$B$28,求节点(其他调用!$Y$4:$Y$20,其他调用!$Z$4:$Z$20,$LZ146)))</f>
        <v>0</v>
      </c>
      <c r="ML146" s="44">
        <f>IF(N$23=0,0,求节点(N$23:N$28,$B$23:$B$28,求节点(其他调用!$Y$4:$Y$20,其他调用!$Z$4:$Z$20,$LZ146)))</f>
        <v>0</v>
      </c>
      <c r="MM146" s="44">
        <f>IF(O$23=0,0,求节点(O$23:O$28,$B$23:$B$28,求节点(其他调用!$Y$4:$Y$20,其他调用!$Z$4:$Z$20,$LZ146)))</f>
        <v>0</v>
      </c>
      <c r="MN146" s="44">
        <f>IF(P$23=0,0,求节点(P$23:P$28,$B$23:$B$28,求节点(其他调用!$Y$4:$Y$20,其他调用!$Z$4:$Z$20,$LZ146)))</f>
        <v>0</v>
      </c>
      <c r="MO146" s="44">
        <f>IF(Q$23=0,0,求节点(Q$23:Q$28,$B$23:$B$28,求节点(其他调用!$Y$4:$Y$20,其他调用!$Z$4:$Z$20,$LZ146)))</f>
        <v>0</v>
      </c>
      <c r="MP146" s="44">
        <f>IF(R$23=0,0,求节点(R$23:R$28,$B$23:$B$28,求节点(其他调用!$Y$4:$Y$20,其他调用!$Z$4:$Z$20,$LZ146)))</f>
        <v>0</v>
      </c>
      <c r="MQ146" s="44">
        <f>IF(S$23=0,0,求节点(S$23:S$28,$B$23:$B$28,求节点(其他调用!$Y$4:$Y$20,其他调用!$Z$4:$Z$20,$LZ146)))</f>
        <v>0</v>
      </c>
      <c r="MR146" s="44">
        <f>IF(T$23=0,0,求节点(T$23:T$28,$B$23:$B$28,求节点(其他调用!$Y$4:$Y$20,其他调用!$Z$4:$Z$20,$LZ146)))</f>
        <v>0</v>
      </c>
      <c r="MS146" s="44">
        <f>IF(U$23=0,0,求节点(U$23:U$28,$B$23:$B$28,求节点(其他调用!$Y$4:$Y$20,其他调用!$Z$4:$Z$20,$LZ146)))</f>
        <v>0</v>
      </c>
      <c r="MT146" s="44">
        <f>IF(V$23=0,0,求节点(V$23:V$28,$B$23:$B$28,求节点(其他调用!$Y$4:$Y$20,其他调用!$Z$4:$Z$20,$LZ146)))</f>
        <v>0</v>
      </c>
      <c r="MW146" s="44">
        <v>143</v>
      </c>
      <c r="MX146" s="44">
        <f>IF(C$4=0,0,求节点(C$4:C$9,$B$4:$B$9,求节点(其他调用!$O$4:$O$42,其他调用!$P$4:$P$42,其他调用!$AJ147)))</f>
        <v>6</v>
      </c>
      <c r="MY146" s="44">
        <f>IF(D$4=0,0,求节点(D$4:D$9,$B$4:$B$9,求节点(其他调用!$O$4:$O$42,其他调用!$P$4:$P$42,其他调用!$AJ147)))</f>
        <v>6</v>
      </c>
      <c r="MZ146" s="44">
        <f>IF(E$4=0,0,求节点(E$4:E$9,$B$4:$B$9,求节点(其他调用!$O$4:$O$42,其他调用!$P$4:$P$42,其他调用!$AJ147)))</f>
        <v>6</v>
      </c>
      <c r="NA146" s="44">
        <f>IF(F$4=0,0,求节点(F$4:F$9,$B$4:$B$9,求节点(其他调用!$O$4:$O$42,其他调用!$P$4:$P$42,其他调用!$AJ147)))</f>
        <v>0</v>
      </c>
      <c r="NB146" s="44">
        <f>IF(G$4=0,0,求节点(G$4:G$9,$B$4:$B$9,求节点(其他调用!$O$4:$O$42,其他调用!$P$4:$P$42,其他调用!$AJ147)))</f>
        <v>0</v>
      </c>
      <c r="NC146" s="44">
        <f>IF(H$4=0,0,求节点(H$4:H$9,$B$4:$B$9,求节点(其他调用!$O$4:$O$42,其他调用!$P$4:$P$42,其他调用!$AJ147)))</f>
        <v>0</v>
      </c>
      <c r="ND146" s="44">
        <f>IF(I$4=0,0,求节点(I$4:I$9,$B$4:$B$9,求节点(其他调用!$O$4:$O$42,其他调用!$P$4:$P$42,其他调用!$AJ147)))</f>
        <v>0</v>
      </c>
      <c r="NE146" s="44">
        <f>IF(J$4=0,0,求节点(J$4:J$9,$B$4:$B$9,求节点(其他调用!$O$4:$O$42,其他调用!$P$4:$P$42,其他调用!$AJ147)))</f>
        <v>0</v>
      </c>
      <c r="NF146" s="44">
        <f>IF(K$4=0,0,求节点(K$4:K$9,$B$4:$B$9,求节点(其他调用!$O$4:$O$42,其他调用!$P$4:$P$42,其他调用!$AJ147)))</f>
        <v>0</v>
      </c>
      <c r="NG146" s="44">
        <f>IF(L$4=0,0,求节点(L$4:L$9,$B$4:$B$9,求节点(其他调用!$O$4:$O$42,其他调用!$P$4:$P$42,其他调用!$AJ147)))</f>
        <v>0</v>
      </c>
      <c r="NH146" s="44">
        <f>IF(M$4=0,0,求节点(M$4:M$9,$B$4:$B$9,求节点(其他调用!$O$4:$O$42,其他调用!$P$4:$P$42,其他调用!$AJ147)))</f>
        <v>0</v>
      </c>
      <c r="NI146" s="44">
        <f>IF(N$4=0,0,求节点(N$4:N$9,$B$4:$B$9,求节点(其他调用!$O$4:$O$42,其他调用!$P$4:$P$42,其他调用!$AJ147)))</f>
        <v>0</v>
      </c>
      <c r="NJ146" s="44">
        <f>IF(O$4=0,0,求节点(O$4:O$9,$B$4:$B$9,求节点(其他调用!$O$4:$O$42,其他调用!$P$4:$P$42,其他调用!$AJ147)))</f>
        <v>0</v>
      </c>
      <c r="NK146" s="44">
        <f>IF(P$4=0,0,求节点(P$4:P$9,$B$4:$B$9,求节点(其他调用!$O$4:$O$42,其他调用!$P$4:$P$42,其他调用!$AJ147)))</f>
        <v>0</v>
      </c>
      <c r="NL146" s="44">
        <f>IF(Q$4=0,0,求节点(Q$4:Q$9,$B$4:$B$9,求节点(其他调用!$O$4:$O$42,其他调用!$P$4:$P$42,其他调用!$AJ147)))</f>
        <v>0</v>
      </c>
      <c r="NM146" s="44">
        <f>IF(R$4=0,0,求节点(R$4:R$9,$B$4:$B$9,求节点(其他调用!$O$4:$O$42,其他调用!$P$4:$P$42,其他调用!$AJ147)))</f>
        <v>0</v>
      </c>
      <c r="NN146" s="44">
        <f>IF(S$4=0,0,求节点(S$4:S$9,$B$4:$B$9,求节点(其他调用!$O$4:$O$42,其他调用!$P$4:$P$42,其他调用!$AJ147)))</f>
        <v>6</v>
      </c>
      <c r="NO146" s="44">
        <f>IF(T$4=0,0,求节点(T$4:T$9,$B$4:$B$9,求节点(其他调用!$O$4:$O$42,其他调用!$P$4:$P$42,其他调用!$AJ147)))</f>
        <v>6</v>
      </c>
      <c r="NP146" s="44">
        <f>IF(U$4=0,0,求节点(U$4:U$9,$B$4:$B$9,求节点(其他调用!$O$4:$O$42,其他调用!$P$4:$P$42,其他调用!$AJ147)))</f>
        <v>6</v>
      </c>
      <c r="NQ146" s="44">
        <f>IF(V$4=0,0,求节点(V$4:V$9,$B$4:$B$9,求节点(其他调用!$O$4:$O$42,其他调用!$P$4:$P$42,其他调用!$AJ147)))</f>
        <v>0</v>
      </c>
      <c r="NR146" s="44">
        <f>IF(W$4=0,0,求节点(W$4:W$9,$B$4:$B$9,求节点(其他调用!$O$4:$O$42,其他调用!$P$4:$P$42,其他调用!$AJ147)))</f>
        <v>6</v>
      </c>
      <c r="NS146" s="44">
        <f>IF(X$4=0,0,求节点(X$4:X$9,$B$4:$B$9,求节点(其他调用!$O$4:$O$42,其他调用!$P$4:$P$42,其他调用!$AJ147)))</f>
        <v>6</v>
      </c>
      <c r="NT146" s="44">
        <f>IF(Y$4=0,0,求节点(Y$4:Y$9,$B$4:$B$9,求节点(其他调用!$O$4:$O$42,其他调用!$P$4:$P$42,其他调用!$AJ147)))</f>
        <v>6</v>
      </c>
      <c r="NU146" s="44">
        <f>IF(Z$4=0,0,求节点(Z$4:Z$9,$B$4:$B$9,求节点(其他调用!$O$4:$O$42,其他调用!$P$4:$P$42,其他调用!$AJ147)))</f>
        <v>0</v>
      </c>
      <c r="NV146" s="44">
        <f>IF(AA$4=0,0,求节点(AA$4:AA$9,$B$4:$B$9,求节点(其他调用!$O$4:$O$42,其他调用!$P$4:$P$42,其他调用!$AJ147)))</f>
        <v>6</v>
      </c>
      <c r="NW146" s="44">
        <f>IF(AB$4=0,0,求节点(AB$4:AB$9,$B$4:$B$9,求节点(其他调用!$O$4:$O$42,其他调用!$P$4:$P$42,其他调用!$AJ147)))</f>
        <v>6</v>
      </c>
      <c r="NX146" s="44">
        <f>IF(AC$4=0,0,求节点(AC$4:AC$9,$B$4:$B$9,求节点(其他调用!$O$4:$O$42,其他调用!$P$4:$P$42,其他调用!$AJ147)))</f>
        <v>6</v>
      </c>
      <c r="NY146" s="44">
        <f>IF(AD$4=0,0,求节点(AD$4:AD$9,$B$4:$B$9,求节点(其他调用!$O$4:$O$42,其他调用!$P$4:$P$42,其他调用!$AJ147)))</f>
        <v>6</v>
      </c>
      <c r="NZ146" s="44">
        <f>IF(AE$4=0,0,求节点(AE$4:AE$9,$B$4:$B$9,求节点(其他调用!$O$4:$O$42,其他调用!$P$4:$P$42,其他调用!$AJ147)))</f>
        <v>6</v>
      </c>
      <c r="OA146" s="44">
        <f>IF(AF$4=0,0,求节点(AF$4:AF$9,$B$4:$B$9,求节点(其他调用!$O$4:$O$42,其他调用!$P$4:$P$42,其他调用!$AJ147)))</f>
        <v>6</v>
      </c>
      <c r="OB146" s="44">
        <f>IF(AG$4=0,0,求节点(AG$4:AG$9,$B$4:$B$9,求节点(其他调用!$O$4:$O$42,其他调用!$P$4:$P$42,其他调用!$AJ147)))</f>
        <v>6</v>
      </c>
      <c r="OC146" s="44">
        <f>IF(AH$4=0,0,求节点(AH$4:AH$9,$B$4:$B$9,求节点(其他调用!$O$4:$O$42,其他调用!$P$4:$P$42,其他调用!$AJ147)))</f>
        <v>6</v>
      </c>
      <c r="OD146" s="44">
        <f>IF(AI$4=0,0,求节点(AI$4:AI$9,$B$4:$B$9,求节点(其他调用!$O$4:$O$42,其他调用!$P$4:$P$42,其他调用!$AJ147)))</f>
        <v>6</v>
      </c>
      <c r="OE146" s="44">
        <f>IF(AJ$4=0,0,求节点(AJ$4:AJ$9,$B$4:$B$9,求节点(其他调用!$O$4:$O$42,其他调用!$P$4:$P$42,其他调用!$AJ147)))</f>
        <v>6</v>
      </c>
      <c r="OF146" s="44">
        <f>IF(AK$4=0,0,求节点(AK$4:AK$9,$B$4:$B$9,求节点(其他调用!$O$4:$O$42,其他调用!$P$4:$P$42,其他调用!$AJ147)))</f>
        <v>6</v>
      </c>
      <c r="OG146" s="44">
        <f>IF(AL$4=0,0,求节点(AL$4:AL$9,$B$4:$B$9,求节点(其他调用!$O$4:$O$42,其他调用!$P$4:$P$42,其他调用!$AJ147)))</f>
        <v>6</v>
      </c>
      <c r="OH146" s="44">
        <f>IF(AM$4=0,0,求节点(AM$4:AM$9,$B$4:$B$9,求节点(其他调用!$O$4:$O$42,其他调用!$P$4:$P$42,其他调用!$AJ147)))</f>
        <v>6</v>
      </c>
      <c r="OI146" s="44">
        <f>IF(AN$4=0,0,求节点(AN$4:AN$9,$B$4:$B$9,求节点(其他调用!$O$4:$O$42,其他调用!$P$4:$P$42,其他调用!$AJ147)))</f>
        <v>6</v>
      </c>
      <c r="OJ146" s="44">
        <f>IF(AO$4=0,0,求节点(AO$4:AO$9,$B$4:$B$9,求节点(其他调用!$O$4:$O$42,其他调用!$P$4:$P$42,其他调用!$AJ147)))</f>
        <v>6</v>
      </c>
      <c r="OK146" s="44">
        <f>IF(AP$4=0,0,求节点(AP$4:AP$9,$B$4:$B$9,求节点(其他调用!$O$4:$O$42,其他调用!$P$4:$P$42,其他调用!$AJ147)))</f>
        <v>6</v>
      </c>
      <c r="OL146" s="44">
        <f>IF(AQ$4=0,0,求节点(AQ$4:AQ$9,$B$4:$B$9,求节点(其他调用!$O$4:$O$42,其他调用!$P$4:$P$42,其他调用!$AJ147)))</f>
        <v>6</v>
      </c>
      <c r="OM146" s="44">
        <f>IF(AR$4=0,0,求节点(AR$4:AR$9,$B$4:$B$9,求节点(其他调用!$O$4:$O$42,其他调用!$P$4:$P$42,其他调用!$AJ147)))</f>
        <v>6</v>
      </c>
      <c r="ON146" s="44">
        <f>IF(AS$4=0,0,求节点(AS$4:AS$9,$B$4:$B$9,求节点(其他调用!$O$4:$O$42,其他调用!$P$4:$P$42,其他调用!$AJ147)))</f>
        <v>6</v>
      </c>
      <c r="OO146" s="44">
        <f>IF(AT$4=0,0,求节点(AT$4:AT$9,$B$4:$B$9,求节点(其他调用!$O$4:$O$42,其他调用!$P$4:$P$42,其他调用!$AJ147)))</f>
        <v>6</v>
      </c>
      <c r="OP146" s="44">
        <f>IF(AU$4=0,0,求节点(AU$4:AU$9,$B$4:$B$9,求节点(其他调用!$O$4:$O$42,其他调用!$P$4:$P$42,其他调用!$AJ147)))</f>
        <v>6</v>
      </c>
      <c r="OQ146" s="44">
        <f>IF(AV$4=0,0,求节点(AV$4:AV$9,$B$4:$B$9,求节点(其他调用!$O$4:$O$42,其他调用!$P$4:$P$42,其他调用!$AJ147)))</f>
        <v>6</v>
      </c>
      <c r="OR146" s="44">
        <f>IF(AW$4=0,0,求节点(AW$4:AW$9,$B$4:$B$9,求节点(其他调用!$O$4:$O$42,其他调用!$P$4:$P$42,其他调用!$AJ147)))</f>
        <v>6</v>
      </c>
      <c r="OS146" s="44">
        <f>IF(AX$4=0,0,求节点(AX$4:AX$9,$B$4:$B$9,求节点(其他调用!$O$4:$O$42,其他调用!$P$4:$P$42,其他调用!$AJ147)))</f>
        <v>6</v>
      </c>
      <c r="OT146" s="44">
        <f>IF(AY$4=0,0,求节点(AY$4:AY$9,$B$4:$B$9,求节点(其他调用!$O$4:$O$42,其他调用!$P$4:$P$42,其他调用!$AJ147)))</f>
        <v>6</v>
      </c>
      <c r="OU146" s="44">
        <f>IF(AZ$4=0,0,求节点(AZ$4:AZ$9,$B$4:$B$9,求节点(其他调用!$O$4:$O$42,其他调用!$P$4:$P$42,其他调用!$AJ147)))</f>
        <v>6</v>
      </c>
      <c r="OW146" s="44">
        <v>143</v>
      </c>
      <c r="OX146" s="44">
        <f>IF(C$23=0,0,求节点(C$23:C$28,$B$23:$B$28,求节点(其他调用!$AA$4:$AA$20,其他调用!$AB$4:$AB$20,$OW146)))</f>
        <v>0</v>
      </c>
      <c r="OY146" s="44">
        <f>IF(D$23=0,0,求节点(D$23:D$28,$B$23:$B$28,求节点(其他调用!$AA$4:$AA$20,其他调用!$AB$4:$AB$20,$OW146)))</f>
        <v>0</v>
      </c>
      <c r="OZ146" s="44">
        <f>IF(E$23=0,0,求节点(E$23:E$28,$B$23:$B$28,求节点(其他调用!$AA$4:$AA$20,其他调用!$AB$4:$AB$20,$OW146)))</f>
        <v>0</v>
      </c>
      <c r="PA146" s="44">
        <f>IF(F$23=0,0,求节点(F$23:F$28,$B$23:$B$28,求节点(其他调用!$AA$4:$AA$20,其他调用!$AB$4:$AB$20,$OW146)))</f>
        <v>7.6994262446787864E-3</v>
      </c>
      <c r="PB146" s="44">
        <f>IF(G$23=0,0,求节点(G$23:G$28,$B$23:$B$28,求节点(其他调用!$AA$4:$AA$20,其他调用!$AB$4:$AB$20,$OW146)))</f>
        <v>1.1549139367018291E-2</v>
      </c>
      <c r="PC146" s="44">
        <f>IF(H$23=0,0,求节点(H$23:H$28,$B$23:$B$28,求节点(其他调用!$AA$4:$AA$20,其他调用!$AB$4:$AB$20,$OW146)))</f>
        <v>1.1549139367018291E-2</v>
      </c>
      <c r="PD146" s="44">
        <f>IF(I$23=0,0,求节点(I$23:I$28,$B$23:$B$28,求节点(其他调用!$AA$4:$AA$20,其他调用!$AB$4:$AB$20,$OW146)))</f>
        <v>1.7498696010633807E-2</v>
      </c>
      <c r="PE146" s="44">
        <f>IF(J$23=0,0,求节点(J$23:J$28,$B$23:$B$28,求节点(其他调用!$AA$4:$AA$20,其他调用!$AB$4:$AB$20,$OW146)))</f>
        <v>0</v>
      </c>
      <c r="PF146" s="44">
        <f>IF(K$23=0,0,求节点(K$23:K$28,$B$23:$B$28,求节点(其他调用!$AA$4:$AA$20,其他调用!$AB$4:$AB$20,$OW146)))</f>
        <v>1.1549139367018291E-2</v>
      </c>
      <c r="PG146" s="44">
        <f>IF(L$23=0,0,求节点(L$23:L$28,$B$23:$B$28,求节点(其他调用!$AA$4:$AA$20,其他调用!$AB$4:$AB$20,$OW146)))</f>
        <v>0</v>
      </c>
      <c r="PH146" s="44">
        <f>IF(M$23=0,0,求节点(M$23:M$28,$B$23:$B$28,求节点(其他调用!$AA$4:$AA$20,其他调用!$AB$4:$AB$20,$OW146)))</f>
        <v>0</v>
      </c>
      <c r="PI146" s="44">
        <f>IF(N$23=0,0,求节点(N$23:N$28,$B$23:$B$28,求节点(其他调用!$AA$4:$AA$20,其他调用!$AB$4:$AB$20,$OW146)))</f>
        <v>0</v>
      </c>
      <c r="PJ146" s="44">
        <f>IF(O$23=0,0,求节点(O$23:O$28,$B$23:$B$28,求节点(其他调用!$AA$4:$AA$20,其他调用!$AB$4:$AB$20,$OW146)))</f>
        <v>0</v>
      </c>
      <c r="PK146" s="44">
        <f>IF(P$23=0,0,求节点(P$23:P$28,$B$23:$B$28,求节点(其他调用!$AA$4:$AA$20,其他调用!$AB$4:$AB$20,$OW146)))</f>
        <v>0</v>
      </c>
      <c r="PL146" s="44">
        <f>IF(Q$23=0,0,求节点(Q$23:Q$28,$B$23:$B$28,求节点(其他调用!$AA$4:$AA$20,其他调用!$AB$4:$AB$20,$OW146)))</f>
        <v>0</v>
      </c>
      <c r="PM146" s="44">
        <f>IF(R$23=0,0,求节点(R$23:R$28,$B$23:$B$28,求节点(其他调用!$AA$4:$AA$20,其他调用!$AB$4:$AB$20,$OW146)))</f>
        <v>0</v>
      </c>
      <c r="PN146" s="44">
        <f>IF(S$23=0,0,求节点(S$23:S$28,$B$23:$B$28,求节点(其他调用!$AA$4:$AA$20,其他调用!$AB$4:$AB$20,$OW146)))</f>
        <v>0</v>
      </c>
      <c r="PO146" s="44">
        <f>IF(T$23=0,0,求节点(T$23:T$28,$B$23:$B$28,求节点(其他调用!$AA$4:$AA$20,其他调用!$AB$4:$AB$20,$OW146)))</f>
        <v>0</v>
      </c>
      <c r="PP146" s="44">
        <f>IF(U$23=0,0,求节点(U$23:U$28,$B$23:$B$28,求节点(其他调用!$AA$4:$AA$20,其他调用!$AB$4:$AB$20,$OW146)))</f>
        <v>0</v>
      </c>
      <c r="PQ146" s="44">
        <f>IF(V$23=0,0,求节点(V$23:V$28,$B$23:$B$28,求节点(其他调用!$AA$4:$AA$20,其他调用!$AB$4:$AB$20,$OW146)))</f>
        <v>0</v>
      </c>
    </row>
    <row r="147" spans="61:433" x14ac:dyDescent="0.2">
      <c r="BI147" s="44">
        <v>144</v>
      </c>
      <c r="BJ147" s="44">
        <f>IF(C$4=0,0,求节点(C$4:C$9,$B$4:$B$9,求节点(其他调用!$C$4:$C$42,其他调用!$D$4:$D$42,其他调用!$AF148)))</f>
        <v>6</v>
      </c>
      <c r="BK147" s="44">
        <f>IF(D$4=0,0,求节点(D$4:D$9,$B$4:$B$9,求节点(其他调用!$C$4:$C$42,其他调用!$D$4:$D$42,其他调用!$AF148)))</f>
        <v>6</v>
      </c>
      <c r="BL147" s="44">
        <f>IF(E$4=0,0,求节点(E$4:E$9,$B$4:$B$9,求节点(其他调用!$C$4:$C$42,其他调用!$D$4:$D$42,其他调用!$AF148)))</f>
        <v>6</v>
      </c>
      <c r="BM147" s="44">
        <f>IF(F$4=0,0,求节点(F$4:F$9,$B$4:$B$9,求节点(其他调用!$C$4:$C$42,其他调用!$D$4:$D$42,其他调用!$AF148)))</f>
        <v>0</v>
      </c>
      <c r="BN147" s="44">
        <f>IF(G$4=0,0,求节点(G$4:G$9,$B$4:$B$9,求节点(其他调用!$C$4:$C$42,其他调用!$D$4:$D$42,其他调用!$AF148)))</f>
        <v>0</v>
      </c>
      <c r="BO147" s="44">
        <f>IF(H$4=0,0,求节点(H$4:H$9,$B$4:$B$9,求节点(其他调用!$C$4:$C$42,其他调用!$D$4:$D$42,其他调用!$AF148)))</f>
        <v>0</v>
      </c>
      <c r="BP147" s="44">
        <f>IF(I$4=0,0,求节点(I$4:I$9,$B$4:$B$9,求节点(其他调用!$C$4:$C$42,其他调用!$D$4:$D$42,其他调用!$AF148)))</f>
        <v>0</v>
      </c>
      <c r="BQ147" s="44">
        <f>IF(J$4=0,0,求节点(J$4:J$9,$B$4:$B$9,求节点(其他调用!$C$4:$C$42,其他调用!$D$4:$D$42,其他调用!$AF148)))</f>
        <v>0</v>
      </c>
      <c r="BR147" s="44">
        <f>IF(K$4=0,0,求节点(K$4:K$9,$B$4:$B$9,求节点(其他调用!$C$4:$C$42,其他调用!$D$4:$D$42,其他调用!$AF148)))</f>
        <v>0</v>
      </c>
      <c r="BS147" s="44">
        <f>IF(L$4=0,0,求节点(L$4:L$9,$B$4:$B$9,求节点(其他调用!$C$4:$C$42,其他调用!$D$4:$D$42,其他调用!$AF148)))</f>
        <v>0</v>
      </c>
      <c r="BT147" s="44">
        <f>IF(M$4=0,0,求节点(M$4:M$9,$B$4:$B$9,求节点(其他调用!$C$4:$C$42,其他调用!$D$4:$D$42,其他调用!$AF148)))</f>
        <v>0</v>
      </c>
      <c r="BU147" s="44">
        <f>IF(N$4=0,0,求节点(N$4:N$9,$B$4:$B$9,求节点(其他调用!$C$4:$C$42,其他调用!$D$4:$D$42,其他调用!$AF148)))</f>
        <v>0</v>
      </c>
      <c r="BV147" s="44">
        <f>IF(O$4=0,0,求节点(O$4:O$9,$B$4:$B$9,求节点(其他调用!$C$4:$C$42,其他调用!$D$4:$D$42,其他调用!$AF148)))</f>
        <v>0</v>
      </c>
      <c r="BW147" s="44">
        <f>IF(P$4=0,0,求节点(P$4:P$9,$B$4:$B$9,求节点(其他调用!$C$4:$C$42,其他调用!$D$4:$D$42,其他调用!$AF148)))</f>
        <v>0</v>
      </c>
      <c r="BX147" s="44">
        <f>IF(Q$4=0,0,求节点(Q$4:Q$9,$B$4:$B$9,求节点(其他调用!$C$4:$C$42,其他调用!$D$4:$D$42,其他调用!$AF148)))</f>
        <v>0</v>
      </c>
      <c r="BY147" s="44">
        <f>IF(R$4=0,0,求节点(R$4:R$9,$B$4:$B$9,求节点(其他调用!$C$4:$C$42,其他调用!$D$4:$D$42,其他调用!$AF148)))</f>
        <v>0</v>
      </c>
      <c r="BZ147" s="44">
        <f>IF(S$4=0,0,求节点(S$4:S$9,$B$4:$B$9,求节点(其他调用!$C$4:$C$42,其他调用!$D$4:$D$42,其他调用!$AF148)))</f>
        <v>6</v>
      </c>
      <c r="CA147" s="44">
        <f>IF(T$4=0,0,求节点(T$4:T$9,$B$4:$B$9,求节点(其他调用!$C$4:$C$42,其他调用!$D$4:$D$42,其他调用!$AF148)))</f>
        <v>6</v>
      </c>
      <c r="CB147" s="44">
        <f>IF(U$4=0,0,求节点(U$4:U$9,$B$4:$B$9,求节点(其他调用!$C$4:$C$42,其他调用!$D$4:$D$42,其他调用!$AF148)))</f>
        <v>6</v>
      </c>
      <c r="CC147" s="44">
        <f>IF(V$4=0,0,求节点(V$4:V$9,$B$4:$B$9,求节点(其他调用!$C$4:$C$42,其他调用!$D$4:$D$42,其他调用!$AF148)))</f>
        <v>0</v>
      </c>
      <c r="CD147" s="44">
        <f>IF(W$4=0,0,求节点(W$4:W$9,$B$4:$B$9,求节点(其他调用!$C$4:$C$42,其他调用!$D$4:$D$42,其他调用!$AF148)))</f>
        <v>6</v>
      </c>
      <c r="CE147" s="44">
        <f>IF(X$4=0,0,求节点(X$4:X$9,$B$4:$B$9,求节点(其他调用!$C$4:$C$42,其他调用!$D$4:$D$42,其他调用!$AF148)))</f>
        <v>6</v>
      </c>
      <c r="CF147" s="44">
        <f>IF(Y$4=0,0,求节点(Y$4:Y$9,$B$4:$B$9,求节点(其他调用!$C$4:$C$42,其他调用!$D$4:$D$42,其他调用!$AF148)))</f>
        <v>6</v>
      </c>
      <c r="CG147" s="44">
        <f>IF(Z$4=0,0,求节点(Z$4:Z$9,$B$4:$B$9,求节点(其他调用!$C$4:$C$42,其他调用!$D$4:$D$42,其他调用!$AF148)))</f>
        <v>0</v>
      </c>
      <c r="CH147" s="44">
        <f>IF(AA$4=0,0,求节点(AA$4:AA$9,$B$4:$B$9,求节点(其他调用!$C$4:$C$42,其他调用!$D$4:$D$42,其他调用!$AF148)))</f>
        <v>6</v>
      </c>
      <c r="CI147" s="44">
        <f>IF(AB$4=0,0,求节点(AB$4:AB$9,$B$4:$B$9,求节点(其他调用!$C$4:$C$42,其他调用!$D$4:$D$42,其他调用!$AF148)))</f>
        <v>6</v>
      </c>
      <c r="CJ147" s="44">
        <f>IF(AC$4=0,0,求节点(AC$4:AC$9,$B$4:$B$9,求节点(其他调用!$C$4:$C$42,其他调用!$D$4:$D$42,其他调用!$AF148)))</f>
        <v>6</v>
      </c>
      <c r="CK147" s="44">
        <f>IF(AD$4=0,0,求节点(AD$4:AD$9,$B$4:$B$9,求节点(其他调用!$C$4:$C$42,其他调用!$D$4:$D$42,其他调用!$AF148)))</f>
        <v>6</v>
      </c>
      <c r="CL147" s="44">
        <f>IF(AE$4=0,0,求节点(AE$4:AE$9,$B$4:$B$9,求节点(其他调用!$C$4:$C$42,其他调用!$D$4:$D$42,其他调用!$AF148)))</f>
        <v>6</v>
      </c>
      <c r="CM147" s="44">
        <f>IF(AF$4=0,0,求节点(AF$4:AF$9,$B$4:$B$9,求节点(其他调用!$C$4:$C$42,其他调用!$D$4:$D$42,其他调用!$AF148)))</f>
        <v>6</v>
      </c>
      <c r="CN147" s="44">
        <f>IF(AG$4=0,0,求节点(AG$4:AG$9,$B$4:$B$9,求节点(其他调用!$C$4:$C$42,其他调用!$D$4:$D$42,其他调用!$AF148)))</f>
        <v>6</v>
      </c>
      <c r="CO147" s="44">
        <f>IF(AH$4=0,0,求节点(AH$4:AH$9,$B$4:$B$9,求节点(其他调用!$C$4:$C$42,其他调用!$D$4:$D$42,其他调用!$AF148)))</f>
        <v>6</v>
      </c>
      <c r="CP147" s="44">
        <f>IF(AI$4=0,0,求节点(AI$4:AI$9,$B$4:$B$9,求节点(其他调用!$C$4:$C$42,其他调用!$D$4:$D$42,其他调用!$AF148)))</f>
        <v>6</v>
      </c>
      <c r="CQ147" s="44">
        <f>IF(AJ$4=0,0,求节点(AJ$4:AJ$9,$B$4:$B$9,求节点(其他调用!$C$4:$C$42,其他调用!$D$4:$D$42,其他调用!$AF148)))</f>
        <v>6</v>
      </c>
      <c r="CR147" s="44">
        <f>IF(AK$4=0,0,求节点(AK$4:AK$9,$B$4:$B$9,求节点(其他调用!$C$4:$C$42,其他调用!$D$4:$D$42,其他调用!$AF148)))</f>
        <v>6</v>
      </c>
      <c r="CS147" s="44">
        <f>IF(AL$4=0,0,求节点(AL$4:AL$9,$B$4:$B$9,求节点(其他调用!$C$4:$C$42,其他调用!$D$4:$D$42,其他调用!$AF148)))</f>
        <v>6</v>
      </c>
      <c r="CT147" s="44">
        <f>IF(AM$4=0,0,求节点(AM$4:AM$9,$B$4:$B$9,求节点(其他调用!$C$4:$C$42,其他调用!$D$4:$D$42,其他调用!$AF148)))</f>
        <v>6</v>
      </c>
      <c r="CU147" s="44">
        <f>IF(AN$4=0,0,求节点(AN$4:AN$9,$B$4:$B$9,求节点(其他调用!$C$4:$C$42,其他调用!$D$4:$D$42,其他调用!$AF148)))</f>
        <v>6</v>
      </c>
      <c r="CV147" s="44">
        <f>IF(AO$4=0,0,求节点(AO$4:AO$9,$B$4:$B$9,求节点(其他调用!$C$4:$C$42,其他调用!$D$4:$D$42,其他调用!$AF148)))</f>
        <v>6</v>
      </c>
      <c r="CW147" s="44">
        <f>IF(AP$4=0,0,求节点(AP$4:AP$9,$B$4:$B$9,求节点(其他调用!$C$4:$C$42,其他调用!$D$4:$D$42,其他调用!$AF148)))</f>
        <v>6</v>
      </c>
      <c r="CX147" s="44">
        <f>IF(AQ$4=0,0,求节点(AQ$4:AQ$9,$B$4:$B$9,求节点(其他调用!$C$4:$C$42,其他调用!$D$4:$D$42,其他调用!$AF148)))</f>
        <v>6</v>
      </c>
      <c r="CY147" s="44">
        <f>IF(AR$4=0,0,求节点(AR$4:AR$9,$B$4:$B$9,求节点(其他调用!$C$4:$C$42,其他调用!$D$4:$D$42,其他调用!$AF148)))</f>
        <v>6</v>
      </c>
      <c r="CZ147" s="44">
        <f>IF(AS$4=0,0,求节点(AS$4:AS$9,$B$4:$B$9,求节点(其他调用!$C$4:$C$42,其他调用!$D$4:$D$42,其他调用!$AF148)))</f>
        <v>6</v>
      </c>
      <c r="DA147" s="44">
        <f>IF(AT$4=0,0,求节点(AT$4:AT$9,$B$4:$B$9,求节点(其他调用!$C$4:$C$42,其他调用!$D$4:$D$42,其他调用!$AF148)))</f>
        <v>6</v>
      </c>
      <c r="DB147" s="44">
        <f>IF(AU$4=0,0,求节点(AU$4:AU$9,$B$4:$B$9,求节点(其他调用!$C$4:$C$42,其他调用!$D$4:$D$42,其他调用!$AF148)))</f>
        <v>6</v>
      </c>
      <c r="DC147" s="44">
        <f>IF(AV$4=0,0,求节点(AV$4:AV$9,$B$4:$B$9,求节点(其他调用!$C$4:$C$42,其他调用!$D$4:$D$42,其他调用!$AF148)))</f>
        <v>6</v>
      </c>
      <c r="DD147" s="44">
        <f>IF(AW$4=0,0,求节点(AW$4:AW$9,$B$4:$B$9,求节点(其他调用!$C$4:$C$42,其他调用!$D$4:$D$42,其他调用!$AF148)))</f>
        <v>6</v>
      </c>
      <c r="DE147" s="44">
        <f>IF(AX$4=0,0,求节点(AX$4:AX$9,$B$4:$B$9,求节点(其他调用!$C$4:$C$42,其他调用!$D$4:$D$42,其他调用!$AF148)))</f>
        <v>6</v>
      </c>
      <c r="DF147" s="44">
        <f>IF(AY$4=0,0,求节点(AY$4:AY$9,$B$4:$B$9,求节点(其他调用!$C$4:$C$42,其他调用!$D$4:$D$42,其他调用!$AF148)))</f>
        <v>6</v>
      </c>
      <c r="DG147" s="44">
        <f>IF(AZ$4=0,0,求节点(AZ$4:AZ$9,$B$4:$B$9,求节点(其他调用!$C$4:$C$42,其他调用!$D$4:$D$42,其他调用!$AF148)))</f>
        <v>6</v>
      </c>
      <c r="DI147" s="44">
        <v>144</v>
      </c>
      <c r="DJ147" s="44">
        <f>IF(C$23=0,0,求节点(C$23:C$28,$B$23:$B$28,求节点(其他调用!$S$4:$S$20,其他调用!$T$4:$T$20,$DI147)))</f>
        <v>0</v>
      </c>
      <c r="DK147" s="44">
        <f>IF(D$23=0,0,求节点(D$23:D$28,$B$23:$B$28,求节点(其他调用!$S$4:$S$20,其他调用!$T$4:$T$20,$DI147)))</f>
        <v>0</v>
      </c>
      <c r="DL147" s="44">
        <f>IF(E$23=0,0,求节点(E$23:E$28,$B$23:$B$28,求节点(其他调用!$S$4:$S$20,其他调用!$T$4:$T$20,$DI147)))</f>
        <v>0</v>
      </c>
      <c r="DM147" s="44">
        <f>IF(F$23=0,0,求节点(F$23:F$28,$B$23:$B$28,求节点(其他调用!$S$4:$S$20,其他调用!$T$4:$T$20,$DI147)))</f>
        <v>7.1917717670078041E-3</v>
      </c>
      <c r="DN147" s="44">
        <f>IF(G$23=0,0,求节点(G$23:G$28,$B$23:$B$28,求节点(其他调用!$S$4:$S$20,其他调用!$T$4:$T$20,$DI147)))</f>
        <v>1.0787657650511595E-2</v>
      </c>
      <c r="DO147" s="44">
        <f>IF(H$23=0,0,求节点(H$23:H$28,$B$23:$B$28,求节点(其他调用!$S$4:$S$20,其他调用!$T$4:$T$20,$DI147)))</f>
        <v>1.0787657650511595E-2</v>
      </c>
      <c r="DP147" s="44">
        <f>IF(I$23=0,0,求节点(I$23:I$28,$B$23:$B$28,求节点(其他调用!$S$4:$S$20,其他调用!$T$4:$T$20,$DI147)))</f>
        <v>1.6344935834108454E-2</v>
      </c>
      <c r="DQ147" s="44">
        <f>IF(J$23=0,0,求节点(J$23:J$28,$B$23:$B$28,求节点(其他调用!$S$4:$S$20,其他调用!$T$4:$T$20,$DI147)))</f>
        <v>0</v>
      </c>
      <c r="DR147" s="44">
        <f>IF(K$23=0,0,求节点(K$23:K$28,$B$23:$B$28,求节点(其他调用!$S$4:$S$20,其他调用!$T$4:$T$20,$DI147)))</f>
        <v>1.0787657650511595E-2</v>
      </c>
      <c r="DS147" s="44">
        <f>IF(L$23=0,0,求节点(L$23:L$28,$B$23:$B$28,求节点(其他调用!$S$4:$S$20,其他调用!$T$4:$T$20,$DI147)))</f>
        <v>0</v>
      </c>
      <c r="DT147" s="44">
        <f>IF(M$23=0,0,求节点(M$23:M$28,$B$23:$B$28,求节点(其他调用!$S$4:$S$20,其他调用!$T$4:$T$20,$DI147)))</f>
        <v>0</v>
      </c>
      <c r="DU147" s="44">
        <f>IF(N$23=0,0,求节点(N$23:N$28,$B$23:$B$28,求节点(其他调用!$S$4:$S$20,其他调用!$T$4:$T$20,$DI147)))</f>
        <v>0</v>
      </c>
      <c r="DV147" s="44">
        <f>IF(O$23=0,0,求节点(O$23:O$28,$B$23:$B$28,求节点(其他调用!$S$4:$S$20,其他调用!$T$4:$T$20,$DI147)))</f>
        <v>0</v>
      </c>
      <c r="DW147" s="44">
        <f>IF(P$23=0,0,求节点(P$23:P$28,$B$23:$B$28,求节点(其他调用!$S$4:$S$20,其他调用!$T$4:$T$20,$DI147)))</f>
        <v>0</v>
      </c>
      <c r="DX147" s="44">
        <f>IF(Q$23=0,0,求节点(Q$23:Q$28,$B$23:$B$28,求节点(其他调用!$S$4:$S$20,其他调用!$T$4:$T$20,$DI147)))</f>
        <v>0</v>
      </c>
      <c r="DY147" s="44">
        <f>IF(R$23=0,0,求节点(R$23:R$28,$B$23:$B$28,求节点(其他调用!$S$4:$S$20,其他调用!$T$4:$T$20,$DI147)))</f>
        <v>0</v>
      </c>
      <c r="DZ147" s="44">
        <f>IF(S$23=0,0,求节点(S$23:S$28,$B$23:$B$28,求节点(其他调用!$S$4:$S$20,其他调用!$T$4:$T$20,$DI147)))</f>
        <v>0</v>
      </c>
      <c r="EA147" s="44">
        <f>IF(T$23=0,0,求节点(T$23:T$28,$B$23:$B$28,求节点(其他调用!$S$4:$S$20,其他调用!$T$4:$T$20,$DI147)))</f>
        <v>0</v>
      </c>
      <c r="EB147" s="44">
        <f>IF(U$23=0,0,求节点(U$23:U$28,$B$23:$B$28,求节点(其他调用!$S$4:$S$20,其他调用!$T$4:$T$20,$DI147)))</f>
        <v>0</v>
      </c>
      <c r="EC147" s="44">
        <f>IF(V$23=0,0,求节点(V$23:V$28,$B$23:$B$28,求节点(其他调用!$S$4:$S$20,其他调用!$T$4:$T$20,$DI147)))</f>
        <v>0</v>
      </c>
      <c r="EF147" s="44">
        <v>144</v>
      </c>
      <c r="EG147" s="44">
        <f>IF(C$4=0,0,求节点(C$4:C$9,$B$4:$B$9,求节点(其他调用!$F$4:$F$42,其他调用!$G$4:$G$42,其他调用!$AG148)))</f>
        <v>6</v>
      </c>
      <c r="EH147" s="44">
        <f>IF(D$4=0,0,求节点(D$4:D$9,$B$4:$B$9,求节点(其他调用!$F$4:$F$42,其他调用!$G$4:$G$42,其他调用!$AG148)))</f>
        <v>6</v>
      </c>
      <c r="EI147" s="44">
        <f>IF(E$4=0,0,求节点(E$4:E$9,$B$4:$B$9,求节点(其他调用!$F$4:$F$42,其他调用!$G$4:$G$42,其他调用!$AG148)))</f>
        <v>6</v>
      </c>
      <c r="EJ147" s="44">
        <f>IF(F$4=0,0,求节点(F$4:F$9,$B$4:$B$9,求节点(其他调用!$F$4:$F$42,其他调用!$G$4:$G$42,其他调用!$AG148)))</f>
        <v>0</v>
      </c>
      <c r="EK147" s="44">
        <f>IF(G$4=0,0,求节点(G$4:G$9,$B$4:$B$9,求节点(其他调用!$F$4:$F$42,其他调用!$G$4:$G$42,其他调用!$AG148)))</f>
        <v>0</v>
      </c>
      <c r="EL147" s="44">
        <f>IF(H$4=0,0,求节点(H$4:H$9,$B$4:$B$9,求节点(其他调用!$F$4:$F$42,其他调用!$G$4:$G$42,其他调用!$AG148)))</f>
        <v>0</v>
      </c>
      <c r="EM147" s="44">
        <f>IF(I$4=0,0,求节点(I$4:I$9,$B$4:$B$9,求节点(其他调用!$F$4:$F$42,其他调用!$G$4:$G$42,其他调用!$AG148)))</f>
        <v>0</v>
      </c>
      <c r="EN147" s="44">
        <f>IF(J$4=0,0,求节点(J$4:J$9,$B$4:$B$9,求节点(其他调用!$F$4:$F$42,其他调用!$G$4:$G$42,其他调用!$AG148)))</f>
        <v>0</v>
      </c>
      <c r="EO147" s="44">
        <f>IF(K$4=0,0,求节点(K$4:K$9,$B$4:$B$9,求节点(其他调用!$F$4:$F$42,其他调用!$G$4:$G$42,其他调用!$AG148)))</f>
        <v>0</v>
      </c>
      <c r="EP147" s="44">
        <f>IF(L$4=0,0,求节点(L$4:L$9,$B$4:$B$9,求节点(其他调用!$F$4:$F$42,其他调用!$G$4:$G$42,其他调用!$AG148)))</f>
        <v>0</v>
      </c>
      <c r="EQ147" s="44">
        <f>IF(M$4=0,0,求节点(M$4:M$9,$B$4:$B$9,求节点(其他调用!$F$4:$F$42,其他调用!$G$4:$G$42,其他调用!$AG148)))</f>
        <v>0</v>
      </c>
      <c r="ER147" s="44">
        <f>IF(N$4=0,0,求节点(N$4:N$9,$B$4:$B$9,求节点(其他调用!$F$4:$F$42,其他调用!$G$4:$G$42,其他调用!$AG148)))</f>
        <v>0</v>
      </c>
      <c r="ES147" s="44">
        <f>IF(O$4=0,0,求节点(O$4:O$9,$B$4:$B$9,求节点(其他调用!$F$4:$F$42,其他调用!$G$4:$G$42,其他调用!$AG148)))</f>
        <v>0</v>
      </c>
      <c r="ET147" s="44">
        <f>IF(P$4=0,0,求节点(P$4:P$9,$B$4:$B$9,求节点(其他调用!$F$4:$F$42,其他调用!$G$4:$G$42,其他调用!$AG148)))</f>
        <v>0</v>
      </c>
      <c r="EU147" s="44">
        <f>IF(Q$4=0,0,求节点(Q$4:Q$9,$B$4:$B$9,求节点(其他调用!$F$4:$F$42,其他调用!$G$4:$G$42,其他调用!$AG148)))</f>
        <v>0</v>
      </c>
      <c r="EV147" s="44">
        <f>IF(R$4=0,0,求节点(R$4:R$9,$B$4:$B$9,求节点(其他调用!$F$4:$F$42,其他调用!$G$4:$G$42,其他调用!$AG148)))</f>
        <v>0</v>
      </c>
      <c r="EW147" s="44">
        <f>IF(S$4=0,0,求节点(S$4:S$9,$B$4:$B$9,求节点(其他调用!$F$4:$F$42,其他调用!$G$4:$G$42,其他调用!$AG148)))</f>
        <v>6</v>
      </c>
      <c r="EX147" s="44">
        <f>IF(T$4=0,0,求节点(T$4:T$9,$B$4:$B$9,求节点(其他调用!$F$4:$F$42,其他调用!$G$4:$G$42,其他调用!$AG148)))</f>
        <v>6</v>
      </c>
      <c r="EY147" s="44">
        <f>IF(U$4=0,0,求节点(U$4:U$9,$B$4:$B$9,求节点(其他调用!$F$4:$F$42,其他调用!$G$4:$G$42,其他调用!$AG148)))</f>
        <v>6</v>
      </c>
      <c r="EZ147" s="44">
        <f>IF(V$4=0,0,求节点(V$4:V$9,$B$4:$B$9,求节点(其他调用!$F$4:$F$42,其他调用!$G$4:$G$42,其他调用!$AG148)))</f>
        <v>0</v>
      </c>
      <c r="FA147" s="44">
        <f>IF(W$4=0,0,求节点(W$4:W$9,$B$4:$B$9,求节点(其他调用!$F$4:$F$42,其他调用!$G$4:$G$42,其他调用!$AG148)))</f>
        <v>6</v>
      </c>
      <c r="FB147" s="44">
        <f>IF(X$4=0,0,求节点(X$4:X$9,$B$4:$B$9,求节点(其他调用!$F$4:$F$42,其他调用!$G$4:$G$42,其他调用!$AG148)))</f>
        <v>6</v>
      </c>
      <c r="FC147" s="44">
        <f>IF(Y$4=0,0,求节点(Y$4:Y$9,$B$4:$B$9,求节点(其他调用!$F$4:$F$42,其他调用!$G$4:$G$42,其他调用!$AG148)))</f>
        <v>6</v>
      </c>
      <c r="FD147" s="44">
        <f>IF(Z$4=0,0,求节点(Z$4:Z$9,$B$4:$B$9,求节点(其他调用!$F$4:$F$42,其他调用!$G$4:$G$42,其他调用!$AG148)))</f>
        <v>0</v>
      </c>
      <c r="FE147" s="44">
        <f>IF(AA$4=0,0,求节点(AA$4:AA$9,$B$4:$B$9,求节点(其他调用!$F$4:$F$42,其他调用!$G$4:$G$42,其他调用!$AG148)))</f>
        <v>6</v>
      </c>
      <c r="FF147" s="44">
        <f>IF(AB$4=0,0,求节点(AB$4:AB$9,$B$4:$B$9,求节点(其他调用!$F$4:$F$42,其他调用!$G$4:$G$42,其他调用!$AG148)))</f>
        <v>6</v>
      </c>
      <c r="FG147" s="44">
        <f>IF(AC$4=0,0,求节点(AC$4:AC$9,$B$4:$B$9,求节点(其他调用!$F$4:$F$42,其他调用!$G$4:$G$42,其他调用!$AG148)))</f>
        <v>6</v>
      </c>
      <c r="FH147" s="44">
        <f>IF(AD$4=0,0,求节点(AD$4:AD$9,$B$4:$B$9,求节点(其他调用!$F$4:$F$42,其他调用!$G$4:$G$42,其他调用!$AG148)))</f>
        <v>6</v>
      </c>
      <c r="FI147" s="44">
        <f>IF(AE$4=0,0,求节点(AE$4:AE$9,$B$4:$B$9,求节点(其他调用!$F$4:$F$42,其他调用!$G$4:$G$42,其他调用!$AG148)))</f>
        <v>6</v>
      </c>
      <c r="FJ147" s="44">
        <f>IF(AF$4=0,0,求节点(AF$4:AF$9,$B$4:$B$9,求节点(其他调用!$F$4:$F$42,其他调用!$G$4:$G$42,其他调用!$AG148)))</f>
        <v>6</v>
      </c>
      <c r="FK147" s="44">
        <f>IF(AG$4=0,0,求节点(AG$4:AG$9,$B$4:$B$9,求节点(其他调用!$F$4:$F$42,其他调用!$G$4:$G$42,其他调用!$AG148)))</f>
        <v>6</v>
      </c>
      <c r="FL147" s="44">
        <f>IF(AH$4=0,0,求节点(AH$4:AH$9,$B$4:$B$9,求节点(其他调用!$F$4:$F$42,其他调用!$G$4:$G$42,其他调用!$AG148)))</f>
        <v>6</v>
      </c>
      <c r="FM147" s="44">
        <f>IF(AI$4=0,0,求节点(AI$4:AI$9,$B$4:$B$9,求节点(其他调用!$F$4:$F$42,其他调用!$G$4:$G$42,其他调用!$AG148)))</f>
        <v>6</v>
      </c>
      <c r="FN147" s="44">
        <f>IF(AJ$4=0,0,求节点(AJ$4:AJ$9,$B$4:$B$9,求节点(其他调用!$F$4:$F$42,其他调用!$G$4:$G$42,其他调用!$AG148)))</f>
        <v>6</v>
      </c>
      <c r="FO147" s="44">
        <f>IF(AK$4=0,0,求节点(AK$4:AK$9,$B$4:$B$9,求节点(其他调用!$F$4:$F$42,其他调用!$G$4:$G$42,其他调用!$AG148)))</f>
        <v>6</v>
      </c>
      <c r="FP147" s="44">
        <f>IF(AL$4=0,0,求节点(AL$4:AL$9,$B$4:$B$9,求节点(其他调用!$F$4:$F$42,其他调用!$G$4:$G$42,其他调用!$AG148)))</f>
        <v>6</v>
      </c>
      <c r="FQ147" s="44">
        <f>IF(AM$4=0,0,求节点(AM$4:AM$9,$B$4:$B$9,求节点(其他调用!$F$4:$F$42,其他调用!$G$4:$G$42,其他调用!$AG148)))</f>
        <v>6</v>
      </c>
      <c r="FR147" s="44">
        <f>IF(AN$4=0,0,求节点(AN$4:AN$9,$B$4:$B$9,求节点(其他调用!$F$4:$F$42,其他调用!$G$4:$G$42,其他调用!$AG148)))</f>
        <v>6</v>
      </c>
      <c r="FS147" s="44">
        <f>IF(AO$4=0,0,求节点(AO$4:AO$9,$B$4:$B$9,求节点(其他调用!$F$4:$F$42,其他调用!$G$4:$G$42,其他调用!$AG148)))</f>
        <v>6</v>
      </c>
      <c r="FT147" s="44">
        <f>IF(AP$4=0,0,求节点(AP$4:AP$9,$B$4:$B$9,求节点(其他调用!$F$4:$F$42,其他调用!$G$4:$G$42,其他调用!$AG148)))</f>
        <v>6</v>
      </c>
      <c r="FU147" s="44">
        <f>IF(AQ$4=0,0,求节点(AQ$4:AQ$9,$B$4:$B$9,求节点(其他调用!$F$4:$F$42,其他调用!$G$4:$G$42,其他调用!$AG148)))</f>
        <v>6</v>
      </c>
      <c r="FV147" s="44">
        <f>IF(AR$4=0,0,求节点(AR$4:AR$9,$B$4:$B$9,求节点(其他调用!$F$4:$F$42,其他调用!$G$4:$G$42,其他调用!$AG148)))</f>
        <v>6</v>
      </c>
      <c r="FW147" s="44">
        <f>IF(AS$4=0,0,求节点(AS$4:AS$9,$B$4:$B$9,求节点(其他调用!$F$4:$F$42,其他调用!$G$4:$G$42,其他调用!$AG148)))</f>
        <v>6</v>
      </c>
      <c r="FX147" s="44">
        <f>IF(AT$4=0,0,求节点(AT$4:AT$9,$B$4:$B$9,求节点(其他调用!$F$4:$F$42,其他调用!$G$4:$G$42,其他调用!$AG148)))</f>
        <v>6</v>
      </c>
      <c r="FY147" s="44">
        <f>IF(AU$4=0,0,求节点(AU$4:AU$9,$B$4:$B$9,求节点(其他调用!$F$4:$F$42,其他调用!$G$4:$G$42,其他调用!$AG148)))</f>
        <v>6</v>
      </c>
      <c r="FZ147" s="44">
        <f>IF(AV$4=0,0,求节点(AV$4:AV$9,$B$4:$B$9,求节点(其他调用!$F$4:$F$42,其他调用!$G$4:$G$42,其他调用!$AG148)))</f>
        <v>6</v>
      </c>
      <c r="GA147" s="44">
        <f>IF(AW$4=0,0,求节点(AW$4:AW$9,$B$4:$B$9,求节点(其他调用!$F$4:$F$42,其他调用!$G$4:$G$42,其他调用!$AG148)))</f>
        <v>6</v>
      </c>
      <c r="GB147" s="44">
        <f>IF(AX$4=0,0,求节点(AX$4:AX$9,$B$4:$B$9,求节点(其他调用!$F$4:$F$42,其他调用!$G$4:$G$42,其他调用!$AG148)))</f>
        <v>6</v>
      </c>
      <c r="GC147" s="44">
        <f>IF(AY$4=0,0,求节点(AY$4:AY$9,$B$4:$B$9,求节点(其他调用!$F$4:$F$42,其他调用!$G$4:$G$42,其他调用!$AG148)))</f>
        <v>6</v>
      </c>
      <c r="GD147" s="44">
        <f>IF(AZ$4=0,0,求节点(AZ$4:AZ$9,$B$4:$B$9,求节点(其他调用!$F$4:$F$42,其他调用!$G$4:$G$42,其他调用!$AG148)))</f>
        <v>6</v>
      </c>
      <c r="GF147" s="44">
        <v>144</v>
      </c>
      <c r="GG147" s="44">
        <f>IF(C$23=0,0,求节点(C$23:C$28,$B$23:$B$28,求节点(其他调用!$U$4:$U$20,其他调用!$V$4:$V$20,$GF147)))</f>
        <v>0</v>
      </c>
      <c r="GH147" s="44">
        <f>IF(D$23=0,0,求节点(D$23:D$28,$B$23:$B$28,求节点(其他调用!$U$4:$U$20,其他调用!$V$4:$V$20,$GF147)))</f>
        <v>0</v>
      </c>
      <c r="GI147" s="44">
        <f>IF(E$23=0,0,求节点(E$23:E$28,$B$23:$B$28,求节点(其他调用!$U$4:$U$20,其他调用!$V$4:$V$20,$GF147)))</f>
        <v>0</v>
      </c>
      <c r="GJ147" s="44">
        <f>IF(F$23=0,0,求节点(F$23:F$28,$B$23:$B$28,求节点(其他调用!$U$4:$U$20,其他调用!$V$4:$V$20,$GF147)))</f>
        <v>0</v>
      </c>
      <c r="GK147" s="44">
        <f>IF(G$23=0,0,求节点(G$23:G$28,$B$23:$B$28,求节点(其他调用!$U$4:$U$20,其他调用!$V$4:$V$20,$GF147)))</f>
        <v>0</v>
      </c>
      <c r="GL147" s="44">
        <f>IF(H$23=0,0,求节点(H$23:H$28,$B$23:$B$28,求节点(其他调用!$U$4:$U$20,其他调用!$V$4:$V$20,$GF147)))</f>
        <v>0</v>
      </c>
      <c r="GM147" s="44">
        <f>IF(I$23=0,0,求节点(I$23:I$28,$B$23:$B$28,求节点(其他调用!$U$4:$U$20,其他调用!$V$4:$V$20,$GF147)))</f>
        <v>0</v>
      </c>
      <c r="GN147" s="44">
        <f>IF(J$23=0,0,求节点(J$23:J$28,$B$23:$B$28,求节点(其他调用!$U$4:$U$20,其他调用!$V$4:$V$20,$GF147)))</f>
        <v>0</v>
      </c>
      <c r="GO147" s="44">
        <f>IF(K$23=0,0,求节点(K$23:K$28,$B$23:$B$28,求节点(其他调用!$U$4:$U$20,其他调用!$V$4:$V$20,$GF147)))</f>
        <v>0</v>
      </c>
      <c r="GP147" s="44">
        <f>IF(L$23=0,0,求节点(L$23:L$28,$B$23:$B$28,求节点(其他调用!$U$4:$U$20,其他调用!$V$4:$V$20,$GF147)))</f>
        <v>0</v>
      </c>
      <c r="GQ147" s="44">
        <f>IF(M$23=0,0,求节点(M$23:M$28,$B$23:$B$28,求节点(其他调用!$U$4:$U$20,其他调用!$V$4:$V$20,$GF147)))</f>
        <v>0</v>
      </c>
      <c r="GR147" s="44">
        <f>IF(N$23=0,0,求节点(N$23:N$28,$B$23:$B$28,求节点(其他调用!$U$4:$U$20,其他调用!$V$4:$V$20,$GF147)))</f>
        <v>0</v>
      </c>
      <c r="GS147" s="44">
        <f>IF(O$23=0,0,求节点(O$23:O$28,$B$23:$B$28,求节点(其他调用!$U$4:$U$20,其他调用!$V$4:$V$20,$GF147)))</f>
        <v>0</v>
      </c>
      <c r="GT147" s="44">
        <f>IF(P$23=0,0,求节点(P$23:P$28,$B$23:$B$28,求节点(其他调用!$U$4:$U$20,其他调用!$V$4:$V$20,$GF147)))</f>
        <v>0</v>
      </c>
      <c r="GU147" s="44">
        <f>IF(Q$23=0,0,求节点(Q$23:Q$28,$B$23:$B$28,求节点(其他调用!$U$4:$U$20,其他调用!$V$4:$V$20,$GF147)))</f>
        <v>0</v>
      </c>
      <c r="GV147" s="44">
        <f>IF(R$23=0,0,求节点(R$23:R$28,$B$23:$B$28,求节点(其他调用!$U$4:$U$20,其他调用!$V$4:$V$20,$GF147)))</f>
        <v>0</v>
      </c>
      <c r="GW147" s="44">
        <f>IF(S$23=0,0,求节点(S$23:S$28,$B$23:$B$28,求节点(其他调用!$U$4:$U$20,其他调用!$V$4:$V$20,$GF147)))</f>
        <v>0</v>
      </c>
      <c r="GX147" s="44">
        <f>IF(T$23=0,0,求节点(T$23:T$28,$B$23:$B$28,求节点(其他调用!$U$4:$U$20,其他调用!$V$4:$V$20,$GF147)))</f>
        <v>0</v>
      </c>
      <c r="GY147" s="44">
        <f>IF(U$23=0,0,求节点(U$23:U$28,$B$23:$B$28,求节点(其他调用!$U$4:$U$20,其他调用!$V$4:$V$20,$GF147)))</f>
        <v>0</v>
      </c>
      <c r="GZ147" s="44">
        <f>IF(V$23=0,0,求节点(V$23:V$28,$B$23:$B$28,求节点(其他调用!$U$4:$U$20,其他调用!$V$4:$V$20,$GF147)))</f>
        <v>0</v>
      </c>
      <c r="HC147" s="44">
        <v>144</v>
      </c>
      <c r="HD147" s="44">
        <f>IF(C$4=0,0,求节点(C$4:C$9,$B$4:$B$9,求节点(其他调用!$I$4:$I$42,其他调用!$J$4:$J$42,其他调用!$AH148)))</f>
        <v>6</v>
      </c>
      <c r="HE147" s="44">
        <f>IF(D$4=0,0,求节点(D$4:D$9,$B$4:$B$9,求节点(其他调用!$I$4:$I$42,其他调用!$J$4:$J$42,其他调用!$AH148)))</f>
        <v>6</v>
      </c>
      <c r="HF147" s="44">
        <f>IF(E$4=0,0,求节点(E$4:E$9,$B$4:$B$9,求节点(其他调用!$I$4:$I$42,其他调用!$J$4:$J$42,其他调用!$AH148)))</f>
        <v>6</v>
      </c>
      <c r="HG147" s="44">
        <f>IF(F$4=0,0,求节点(F$4:F$9,$B$4:$B$9,求节点(其他调用!$I$4:$I$42,其他调用!$J$4:$J$42,其他调用!$AH148)))</f>
        <v>0</v>
      </c>
      <c r="HH147" s="44">
        <f>IF(G$4=0,0,求节点(G$4:G$9,$B$4:$B$9,求节点(其他调用!$I$4:$I$42,其他调用!$J$4:$J$42,其他调用!$AH148)))</f>
        <v>0</v>
      </c>
      <c r="HI147" s="44">
        <f>IF(H$4=0,0,求节点(H$4:H$9,$B$4:$B$9,求节点(其他调用!$I$4:$I$42,其他调用!$J$4:$J$42,其他调用!$AH148)))</f>
        <v>0</v>
      </c>
      <c r="HJ147" s="44">
        <f>IF(I$4=0,0,求节点(I$4:I$9,$B$4:$B$9,求节点(其他调用!$I$4:$I$42,其他调用!$J$4:$J$42,其他调用!$AH148)))</f>
        <v>0</v>
      </c>
      <c r="HK147" s="44">
        <f>IF(J$4=0,0,求节点(J$4:J$9,$B$4:$B$9,求节点(其他调用!$I$4:$I$42,其他调用!$J$4:$J$42,其他调用!$AH148)))</f>
        <v>0</v>
      </c>
      <c r="HL147" s="44">
        <f>IF(K$4=0,0,求节点(K$4:K$9,$B$4:$B$9,求节点(其他调用!$I$4:$I$42,其他调用!$J$4:$J$42,其他调用!$AH148)))</f>
        <v>0</v>
      </c>
      <c r="HM147" s="44">
        <f>IF(L$4=0,0,求节点(L$4:L$9,$B$4:$B$9,求节点(其他调用!$I$4:$I$42,其他调用!$J$4:$J$42,其他调用!$AH148)))</f>
        <v>0</v>
      </c>
      <c r="HN147" s="44">
        <f>IF(M$4=0,0,求节点(M$4:M$9,$B$4:$B$9,求节点(其他调用!$I$4:$I$42,其他调用!$J$4:$J$42,其他调用!$AH148)))</f>
        <v>0</v>
      </c>
      <c r="HO147" s="44">
        <f>IF(N$4=0,0,求节点(N$4:N$9,$B$4:$B$9,求节点(其他调用!$I$4:$I$42,其他调用!$J$4:$J$42,其他调用!$AH148)))</f>
        <v>0</v>
      </c>
      <c r="HP147" s="44">
        <f>IF(O$4=0,0,求节点(O$4:O$9,$B$4:$B$9,求节点(其他调用!$I$4:$I$42,其他调用!$J$4:$J$42,其他调用!$AH148)))</f>
        <v>0</v>
      </c>
      <c r="HQ147" s="44">
        <f>IF(P$4=0,0,求节点(P$4:P$9,$B$4:$B$9,求节点(其他调用!$I$4:$I$42,其他调用!$J$4:$J$42,其他调用!$AH148)))</f>
        <v>0</v>
      </c>
      <c r="HR147" s="44">
        <f>IF(Q$4=0,0,求节点(Q$4:Q$9,$B$4:$B$9,求节点(其他调用!$I$4:$I$42,其他调用!$J$4:$J$42,其他调用!$AH148)))</f>
        <v>0</v>
      </c>
      <c r="HS147" s="44">
        <f>IF(R$4=0,0,求节点(R$4:R$9,$B$4:$B$9,求节点(其他调用!$I$4:$I$42,其他调用!$J$4:$J$42,其他调用!$AH148)))</f>
        <v>0</v>
      </c>
      <c r="HT147" s="44">
        <f>IF(S$4=0,0,求节点(S$4:S$9,$B$4:$B$9,求节点(其他调用!$I$4:$I$42,其他调用!$J$4:$J$42,其他调用!$AH148)))</f>
        <v>6</v>
      </c>
      <c r="HU147" s="44">
        <f>IF(T$4=0,0,求节点(T$4:T$9,$B$4:$B$9,求节点(其他调用!$I$4:$I$42,其他调用!$J$4:$J$42,其他调用!$AH148)))</f>
        <v>6</v>
      </c>
      <c r="HV147" s="44">
        <f>IF(U$4=0,0,求节点(U$4:U$9,$B$4:$B$9,求节点(其他调用!$I$4:$I$42,其他调用!$J$4:$J$42,其他调用!$AH148)))</f>
        <v>6</v>
      </c>
      <c r="HW147" s="44">
        <f>IF(V$4=0,0,求节点(V$4:V$9,$B$4:$B$9,求节点(其他调用!$I$4:$I$42,其他调用!$J$4:$J$42,其他调用!$AH148)))</f>
        <v>0</v>
      </c>
      <c r="HX147" s="44">
        <f>IF(W$4=0,0,求节点(W$4:W$9,$B$4:$B$9,求节点(其他调用!$I$4:$I$42,其他调用!$J$4:$J$42,其他调用!$AH148)))</f>
        <v>6</v>
      </c>
      <c r="HY147" s="44">
        <f>IF(X$4=0,0,求节点(X$4:X$9,$B$4:$B$9,求节点(其他调用!$I$4:$I$42,其他调用!$J$4:$J$42,其他调用!$AH148)))</f>
        <v>6</v>
      </c>
      <c r="HZ147" s="44">
        <f>IF(Y$4=0,0,求节点(Y$4:Y$9,$B$4:$B$9,求节点(其他调用!$I$4:$I$42,其他调用!$J$4:$J$42,其他调用!$AH148)))</f>
        <v>6</v>
      </c>
      <c r="IA147" s="44">
        <f>IF(Z$4=0,0,求节点(Z$4:Z$9,$B$4:$B$9,求节点(其他调用!$I$4:$I$42,其他调用!$J$4:$J$42,其他调用!$AH148)))</f>
        <v>0</v>
      </c>
      <c r="IB147" s="44">
        <f>IF(AA$4=0,0,求节点(AA$4:AA$9,$B$4:$B$9,求节点(其他调用!$I$4:$I$42,其他调用!$J$4:$J$42,其他调用!$AH148)))</f>
        <v>6</v>
      </c>
      <c r="IC147" s="44">
        <f>IF(AB$4=0,0,求节点(AB$4:AB$9,$B$4:$B$9,求节点(其他调用!$I$4:$I$42,其他调用!$J$4:$J$42,其他调用!$AH148)))</f>
        <v>6</v>
      </c>
      <c r="ID147" s="44">
        <f>IF(AC$4=0,0,求节点(AC$4:AC$9,$B$4:$B$9,求节点(其他调用!$I$4:$I$42,其他调用!$J$4:$J$42,其他调用!$AH148)))</f>
        <v>6</v>
      </c>
      <c r="IE147" s="44">
        <f>IF(AD$4=0,0,求节点(AD$4:AD$9,$B$4:$B$9,求节点(其他调用!$I$4:$I$42,其他调用!$J$4:$J$42,其他调用!$AH148)))</f>
        <v>6</v>
      </c>
      <c r="IF147" s="44">
        <f>IF(AE$4=0,0,求节点(AE$4:AE$9,$B$4:$B$9,求节点(其他调用!$I$4:$I$42,其他调用!$J$4:$J$42,其他调用!$AH148)))</f>
        <v>6</v>
      </c>
      <c r="IG147" s="44">
        <f>IF(AF$4=0,0,求节点(AF$4:AF$9,$B$4:$B$9,求节点(其他调用!$I$4:$I$42,其他调用!$J$4:$J$42,其他调用!$AH148)))</f>
        <v>6</v>
      </c>
      <c r="IH147" s="44">
        <f>IF(AG$4=0,0,求节点(AG$4:AG$9,$B$4:$B$9,求节点(其他调用!$I$4:$I$42,其他调用!$J$4:$J$42,其他调用!$AH148)))</f>
        <v>6</v>
      </c>
      <c r="II147" s="44">
        <f>IF(AH$4=0,0,求节点(AH$4:AH$9,$B$4:$B$9,求节点(其他调用!$I$4:$I$42,其他调用!$J$4:$J$42,其他调用!$AH148)))</f>
        <v>6</v>
      </c>
      <c r="IJ147" s="44">
        <f>IF(AI$4=0,0,求节点(AI$4:AI$9,$B$4:$B$9,求节点(其他调用!$I$4:$I$42,其他调用!$J$4:$J$42,其他调用!$AH148)))</f>
        <v>6</v>
      </c>
      <c r="IK147" s="44">
        <f>IF(AJ$4=0,0,求节点(AJ$4:AJ$9,$B$4:$B$9,求节点(其他调用!$I$4:$I$42,其他调用!$J$4:$J$42,其他调用!$AH148)))</f>
        <v>6</v>
      </c>
      <c r="IL147" s="44">
        <f>IF(AK$4=0,0,求节点(AK$4:AK$9,$B$4:$B$9,求节点(其他调用!$I$4:$I$42,其他调用!$J$4:$J$42,其他调用!$AH148)))</f>
        <v>6</v>
      </c>
      <c r="IM147" s="44">
        <f>IF(AL$4=0,0,求节点(AL$4:AL$9,$B$4:$B$9,求节点(其他调用!$I$4:$I$42,其他调用!$J$4:$J$42,其他调用!$AH148)))</f>
        <v>6</v>
      </c>
      <c r="IN147" s="44">
        <f>IF(AM$4=0,0,求节点(AM$4:AM$9,$B$4:$B$9,求节点(其他调用!$I$4:$I$42,其他调用!$J$4:$J$42,其他调用!$AH148)))</f>
        <v>6</v>
      </c>
      <c r="IO147" s="44">
        <f>IF(AN$4=0,0,求节点(AN$4:AN$9,$B$4:$B$9,求节点(其他调用!$I$4:$I$42,其他调用!$J$4:$J$42,其他调用!$AH148)))</f>
        <v>6</v>
      </c>
      <c r="IP147" s="44">
        <f>IF(AO$4=0,0,求节点(AO$4:AO$9,$B$4:$B$9,求节点(其他调用!$I$4:$I$42,其他调用!$J$4:$J$42,其他调用!$AH148)))</f>
        <v>6</v>
      </c>
      <c r="IQ147" s="44">
        <f>IF(AP$4=0,0,求节点(AP$4:AP$9,$B$4:$B$9,求节点(其他调用!$I$4:$I$42,其他调用!$J$4:$J$42,其他调用!$AH148)))</f>
        <v>6</v>
      </c>
      <c r="IR147" s="44">
        <f>IF(AQ$4=0,0,求节点(AQ$4:AQ$9,$B$4:$B$9,求节点(其他调用!$I$4:$I$42,其他调用!$J$4:$J$42,其他调用!$AH148)))</f>
        <v>6</v>
      </c>
      <c r="IS147" s="44">
        <f>IF(AR$4=0,0,求节点(AR$4:AR$9,$B$4:$B$9,求节点(其他调用!$I$4:$I$42,其他调用!$J$4:$J$42,其他调用!$AH148)))</f>
        <v>6</v>
      </c>
      <c r="IT147" s="44">
        <f>IF(AS$4=0,0,求节点(AS$4:AS$9,$B$4:$B$9,求节点(其他调用!$I$4:$I$42,其他调用!$J$4:$J$42,其他调用!$AH148)))</f>
        <v>6</v>
      </c>
      <c r="IU147" s="44">
        <f>IF(AT$4=0,0,求节点(AT$4:AT$9,$B$4:$B$9,求节点(其他调用!$I$4:$I$42,其他调用!$J$4:$J$42,其他调用!$AH148)))</f>
        <v>6</v>
      </c>
      <c r="IV147" s="44">
        <f>IF(AU$4=0,0,求节点(AU$4:AU$9,$B$4:$B$9,求节点(其他调用!$I$4:$I$42,其他调用!$J$4:$J$42,其他调用!$AH148)))</f>
        <v>6</v>
      </c>
      <c r="IW147" s="44">
        <f>IF(AV$4=0,0,求节点(AV$4:AV$9,$B$4:$B$9,求节点(其他调用!$I$4:$I$42,其他调用!$J$4:$J$42,其他调用!$AH148)))</f>
        <v>6</v>
      </c>
      <c r="IX147" s="44">
        <f>IF(AW$4=0,0,求节点(AW$4:AW$9,$B$4:$B$9,求节点(其他调用!$I$4:$I$42,其他调用!$J$4:$J$42,其他调用!$AH148)))</f>
        <v>6</v>
      </c>
      <c r="IY147" s="44">
        <f>IF(AX$4=0,0,求节点(AX$4:AX$9,$B$4:$B$9,求节点(其他调用!$I$4:$I$42,其他调用!$J$4:$J$42,其他调用!$AH148)))</f>
        <v>6</v>
      </c>
      <c r="IZ147" s="44">
        <f>IF(AY$4=0,0,求节点(AY$4:AY$9,$B$4:$B$9,求节点(其他调用!$I$4:$I$42,其他调用!$J$4:$J$42,其他调用!$AH148)))</f>
        <v>6</v>
      </c>
      <c r="JA147" s="44">
        <f>IF(AZ$4=0,0,求节点(AZ$4:AZ$9,$B$4:$B$9,求节点(其他调用!$I$4:$I$42,其他调用!$J$4:$J$42,其他调用!$AH148)))</f>
        <v>6</v>
      </c>
      <c r="JC147" s="44">
        <v>144</v>
      </c>
      <c r="JD147" s="44">
        <f>IF(C$23=0,0,求节点(C$23:C$28,$B$23:$B$28,求节点(其他调用!$W$4:$W$20,其他调用!$X$4:$X$20,$JC147)))</f>
        <v>0</v>
      </c>
      <c r="JE147" s="44">
        <f>IF(D$23=0,0,求节点(D$23:D$28,$B$23:$B$28,求节点(其他调用!$W$4:$W$20,其他调用!$X$4:$X$20,$JC147)))</f>
        <v>0</v>
      </c>
      <c r="JF147" s="44">
        <f>IF(E$23=0,0,求节点(E$23:E$28,$B$23:$B$28,求节点(其他调用!$W$4:$W$20,其他调用!$X$4:$X$20,$JC147)))</f>
        <v>0</v>
      </c>
      <c r="JG147" s="44">
        <f>IF(F$23=0,0,求节点(F$23:F$28,$B$23:$B$28,求节点(其他调用!$W$4:$W$20,其他调用!$X$4:$X$20,$JC147)))</f>
        <v>7.1917717670078041E-3</v>
      </c>
      <c r="JH147" s="44">
        <f>IF(G$23=0,0,求节点(G$23:G$28,$B$23:$B$28,求节点(其他调用!$W$4:$W$20,其他调用!$X$4:$X$20,$JC147)))</f>
        <v>1.0787657650511595E-2</v>
      </c>
      <c r="JI147" s="44">
        <f>IF(H$23=0,0,求节点(H$23:H$28,$B$23:$B$28,求节点(其他调用!$W$4:$W$20,其他调用!$X$4:$X$20,$JC147)))</f>
        <v>1.0787657650511595E-2</v>
      </c>
      <c r="JJ147" s="44">
        <f>IF(I$23=0,0,求节点(I$23:I$28,$B$23:$B$28,求节点(其他调用!$W$4:$W$20,其他调用!$X$4:$X$20,$JC147)))</f>
        <v>1.6344935834108454E-2</v>
      </c>
      <c r="JK147" s="44">
        <f>IF(J$23=0,0,求节点(J$23:J$28,$B$23:$B$28,求节点(其他调用!$W$4:$W$20,其他调用!$X$4:$X$20,$JC147)))</f>
        <v>0</v>
      </c>
      <c r="JL147" s="44">
        <f>IF(K$23=0,0,求节点(K$23:K$28,$B$23:$B$28,求节点(其他调用!$W$4:$W$20,其他调用!$X$4:$X$20,$JC147)))</f>
        <v>1.0787657650511595E-2</v>
      </c>
      <c r="JM147" s="44">
        <f>IF(L$23=0,0,求节点(L$23:L$28,$B$23:$B$28,求节点(其他调用!$W$4:$W$20,其他调用!$X$4:$X$20,$JC147)))</f>
        <v>0</v>
      </c>
      <c r="JN147" s="44">
        <f>IF(M$23=0,0,求节点(M$23:M$28,$B$23:$B$28,求节点(其他调用!$W$4:$W$20,其他调用!$X$4:$X$20,$JC147)))</f>
        <v>0</v>
      </c>
      <c r="JO147" s="44">
        <f>IF(N$23=0,0,求节点(N$23:N$28,$B$23:$B$28,求节点(其他调用!$W$4:$W$20,其他调用!$X$4:$X$20,$JC147)))</f>
        <v>0</v>
      </c>
      <c r="JP147" s="44">
        <f>IF(O$23=0,0,求节点(O$23:O$28,$B$23:$B$28,求节点(其他调用!$W$4:$W$20,其他调用!$X$4:$X$20,$JC147)))</f>
        <v>0</v>
      </c>
      <c r="JQ147" s="44">
        <f>IF(P$23=0,0,求节点(P$23:P$28,$B$23:$B$28,求节点(其他调用!$W$4:$W$20,其他调用!$X$4:$X$20,$JC147)))</f>
        <v>0</v>
      </c>
      <c r="JR147" s="44">
        <f>IF(Q$23=0,0,求节点(Q$23:Q$28,$B$23:$B$28,求节点(其他调用!$W$4:$W$20,其他调用!$X$4:$X$20,$JC147)))</f>
        <v>0</v>
      </c>
      <c r="JS147" s="44">
        <f>IF(R$23=0,0,求节点(R$23:R$28,$B$23:$B$28,求节点(其他调用!$W$4:$W$20,其他调用!$X$4:$X$20,$JC147)))</f>
        <v>0</v>
      </c>
      <c r="JT147" s="44">
        <f>IF(S$23=0,0,求节点(S$23:S$28,$B$23:$B$28,求节点(其他调用!$W$4:$W$20,其他调用!$X$4:$X$20,$JC147)))</f>
        <v>0</v>
      </c>
      <c r="JU147" s="44">
        <f>IF(T$23=0,0,求节点(T$23:T$28,$B$23:$B$28,求节点(其他调用!$W$4:$W$20,其他调用!$X$4:$X$20,$JC147)))</f>
        <v>0</v>
      </c>
      <c r="JV147" s="44">
        <f>IF(U$23=0,0,求节点(U$23:U$28,$B$23:$B$28,求节点(其他调用!$W$4:$W$20,其他调用!$X$4:$X$20,$JC147)))</f>
        <v>0</v>
      </c>
      <c r="JW147" s="44">
        <f>IF(V$23=0,0,求节点(V$23:V$28,$B$23:$B$28,求节点(其他调用!$W$4:$W$20,其他调用!$X$4:$X$20,$JC147)))</f>
        <v>0</v>
      </c>
      <c r="JZ147" s="44">
        <v>144</v>
      </c>
      <c r="KA147" s="44">
        <f>IF(C$4=0,0,求节点(C$4:C$9,$B$4:$B$9,求节点(其他调用!$L$4:$L$42,其他调用!$M$4:$M$42,其他调用!$AI148)))</f>
        <v>6</v>
      </c>
      <c r="KB147" s="44">
        <f>IF(D$4=0,0,求节点(D$4:D$9,$B$4:$B$9,求节点(其他调用!$L$4:$L$42,其他调用!$M$4:$M$42,其他调用!$AI148)))</f>
        <v>6</v>
      </c>
      <c r="KC147" s="44">
        <f>IF(E$4=0,0,求节点(E$4:E$9,$B$4:$B$9,求节点(其他调用!$L$4:$L$42,其他调用!$M$4:$M$42,其他调用!$AI148)))</f>
        <v>6</v>
      </c>
      <c r="KD147" s="44">
        <f>IF(F$4=0,0,求节点(F$4:F$9,$B$4:$B$9,求节点(其他调用!$L$4:$L$42,其他调用!$M$4:$M$42,其他调用!$AI148)))</f>
        <v>0</v>
      </c>
      <c r="KE147" s="44">
        <f>IF(G$4=0,0,求节点(G$4:G$9,$B$4:$B$9,求节点(其他调用!$L$4:$L$42,其他调用!$M$4:$M$42,其他调用!$AI148)))</f>
        <v>0</v>
      </c>
      <c r="KF147" s="44">
        <f>IF(H$4=0,0,求节点(H$4:H$9,$B$4:$B$9,求节点(其他调用!$L$4:$L$42,其他调用!$M$4:$M$42,其他调用!$AI148)))</f>
        <v>0</v>
      </c>
      <c r="KG147" s="44">
        <f>IF(I$4=0,0,求节点(I$4:I$9,$B$4:$B$9,求节点(其他调用!$L$4:$L$42,其他调用!$M$4:$M$42,其他调用!$AI148)))</f>
        <v>0</v>
      </c>
      <c r="KH147" s="44">
        <f>IF(J$4=0,0,求节点(J$4:J$9,$B$4:$B$9,求节点(其他调用!$L$4:$L$42,其他调用!$M$4:$M$42,其他调用!$AI148)))</f>
        <v>0</v>
      </c>
      <c r="KI147" s="44">
        <f>IF(K$4=0,0,求节点(K$4:K$9,$B$4:$B$9,求节点(其他调用!$L$4:$L$42,其他调用!$M$4:$M$42,其他调用!$AI148)))</f>
        <v>0</v>
      </c>
      <c r="KJ147" s="44">
        <f>IF(L$4=0,0,求节点(L$4:L$9,$B$4:$B$9,求节点(其他调用!$L$4:$L$42,其他调用!$M$4:$M$42,其他调用!$AI148)))</f>
        <v>0</v>
      </c>
      <c r="KK147" s="44">
        <f>IF(M$4=0,0,求节点(M$4:M$9,$B$4:$B$9,求节点(其他调用!$L$4:$L$42,其他调用!$M$4:$M$42,其他调用!$AI148)))</f>
        <v>0</v>
      </c>
      <c r="KL147" s="44">
        <f>IF(N$4=0,0,求节点(N$4:N$9,$B$4:$B$9,求节点(其他调用!$L$4:$L$42,其他调用!$M$4:$M$42,其他调用!$AI148)))</f>
        <v>0</v>
      </c>
      <c r="KM147" s="44">
        <f>IF(O$4=0,0,求节点(O$4:O$9,$B$4:$B$9,求节点(其他调用!$L$4:$L$42,其他调用!$M$4:$M$42,其他调用!$AI148)))</f>
        <v>0</v>
      </c>
      <c r="KN147" s="44">
        <f>IF(P$4=0,0,求节点(P$4:P$9,$B$4:$B$9,求节点(其他调用!$L$4:$L$42,其他调用!$M$4:$M$42,其他调用!$AI148)))</f>
        <v>0</v>
      </c>
      <c r="KO147" s="44">
        <f>IF(Q$4=0,0,求节点(Q$4:Q$9,$B$4:$B$9,求节点(其他调用!$L$4:$L$42,其他调用!$M$4:$M$42,其他调用!$AI148)))</f>
        <v>0</v>
      </c>
      <c r="KP147" s="44">
        <f>IF(R$4=0,0,求节点(R$4:R$9,$B$4:$B$9,求节点(其他调用!$L$4:$L$42,其他调用!$M$4:$M$42,其他调用!$AI148)))</f>
        <v>0</v>
      </c>
      <c r="KQ147" s="44">
        <f>IF(S$4=0,0,求节点(S$4:S$9,$B$4:$B$9,求节点(其他调用!$L$4:$L$42,其他调用!$M$4:$M$42,其他调用!$AI148)))</f>
        <v>6</v>
      </c>
      <c r="KR147" s="44">
        <f>IF(T$4=0,0,求节点(T$4:T$9,$B$4:$B$9,求节点(其他调用!$L$4:$L$42,其他调用!$M$4:$M$42,其他调用!$AI148)))</f>
        <v>6</v>
      </c>
      <c r="KS147" s="44">
        <f>IF(U$4=0,0,求节点(U$4:U$9,$B$4:$B$9,求节点(其他调用!$L$4:$L$42,其他调用!$M$4:$M$42,其他调用!$AI148)))</f>
        <v>6</v>
      </c>
      <c r="KT147" s="44">
        <f>IF(V$4=0,0,求节点(V$4:V$9,$B$4:$B$9,求节点(其他调用!$L$4:$L$42,其他调用!$M$4:$M$42,其他调用!$AI148)))</f>
        <v>0</v>
      </c>
      <c r="KU147" s="44">
        <f>IF(W$4=0,0,求节点(W$4:W$9,$B$4:$B$9,求节点(其他调用!$L$4:$L$42,其他调用!$M$4:$M$42,其他调用!$AI148)))</f>
        <v>6</v>
      </c>
      <c r="KV147" s="44">
        <f>IF(X$4=0,0,求节点(X$4:X$9,$B$4:$B$9,求节点(其他调用!$L$4:$L$42,其他调用!$M$4:$M$42,其他调用!$AI148)))</f>
        <v>6</v>
      </c>
      <c r="KW147" s="44">
        <f>IF(Y$4=0,0,求节点(Y$4:Y$9,$B$4:$B$9,求节点(其他调用!$L$4:$L$42,其他调用!$M$4:$M$42,其他调用!$AI148)))</f>
        <v>6</v>
      </c>
      <c r="KX147" s="44">
        <f>IF(Z$4=0,0,求节点(Z$4:Z$9,$B$4:$B$9,求节点(其他调用!$L$4:$L$42,其他调用!$M$4:$M$42,其他调用!$AI148)))</f>
        <v>0</v>
      </c>
      <c r="KY147" s="44">
        <f>IF(AA$4=0,0,求节点(AA$4:AA$9,$B$4:$B$9,求节点(其他调用!$L$4:$L$42,其他调用!$M$4:$M$42,其他调用!$AI148)))</f>
        <v>6</v>
      </c>
      <c r="KZ147" s="44">
        <f>IF(AB$4=0,0,求节点(AB$4:AB$9,$B$4:$B$9,求节点(其他调用!$L$4:$L$42,其他调用!$M$4:$M$42,其他调用!$AI148)))</f>
        <v>6</v>
      </c>
      <c r="LA147" s="44">
        <f>IF(AC$4=0,0,求节点(AC$4:AC$9,$B$4:$B$9,求节点(其他调用!$L$4:$L$42,其他调用!$M$4:$M$42,其他调用!$AI148)))</f>
        <v>6</v>
      </c>
      <c r="LB147" s="44">
        <f>IF(AD$4=0,0,求节点(AD$4:AD$9,$B$4:$B$9,求节点(其他调用!$L$4:$L$42,其他调用!$M$4:$M$42,其他调用!$AI148)))</f>
        <v>6</v>
      </c>
      <c r="LC147" s="44">
        <f>IF(AE$4=0,0,求节点(AE$4:AE$9,$B$4:$B$9,求节点(其他调用!$L$4:$L$42,其他调用!$M$4:$M$42,其他调用!$AI148)))</f>
        <v>6</v>
      </c>
      <c r="LD147" s="44">
        <f>IF(AF$4=0,0,求节点(AF$4:AF$9,$B$4:$B$9,求节点(其他调用!$L$4:$L$42,其他调用!$M$4:$M$42,其他调用!$AI148)))</f>
        <v>6</v>
      </c>
      <c r="LE147" s="44">
        <f>IF(AG$4=0,0,求节点(AG$4:AG$9,$B$4:$B$9,求节点(其他调用!$L$4:$L$42,其他调用!$M$4:$M$42,其他调用!$AI148)))</f>
        <v>6</v>
      </c>
      <c r="LF147" s="44">
        <f>IF(AH$4=0,0,求节点(AH$4:AH$9,$B$4:$B$9,求节点(其他调用!$L$4:$L$42,其他调用!$M$4:$M$42,其他调用!$AI148)))</f>
        <v>6</v>
      </c>
      <c r="LG147" s="44">
        <f>IF(AI$4=0,0,求节点(AI$4:AI$9,$B$4:$B$9,求节点(其他调用!$L$4:$L$42,其他调用!$M$4:$M$42,其他调用!$AI148)))</f>
        <v>6</v>
      </c>
      <c r="LH147" s="44">
        <f>IF(AJ$4=0,0,求节点(AJ$4:AJ$9,$B$4:$B$9,求节点(其他调用!$L$4:$L$42,其他调用!$M$4:$M$42,其他调用!$AI148)))</f>
        <v>6</v>
      </c>
      <c r="LI147" s="44">
        <f>IF(AK$4=0,0,求节点(AK$4:AK$9,$B$4:$B$9,求节点(其他调用!$L$4:$L$42,其他调用!$M$4:$M$42,其他调用!$AI148)))</f>
        <v>6</v>
      </c>
      <c r="LJ147" s="44">
        <f>IF(AL$4=0,0,求节点(AL$4:AL$9,$B$4:$B$9,求节点(其他调用!$L$4:$L$42,其他调用!$M$4:$M$42,其他调用!$AI148)))</f>
        <v>6</v>
      </c>
      <c r="LK147" s="44">
        <f>IF(AM$4=0,0,求节点(AM$4:AM$9,$B$4:$B$9,求节点(其他调用!$L$4:$L$42,其他调用!$M$4:$M$42,其他调用!$AI148)))</f>
        <v>6</v>
      </c>
      <c r="LL147" s="44">
        <f>IF(AN$4=0,0,求节点(AN$4:AN$9,$B$4:$B$9,求节点(其他调用!$L$4:$L$42,其他调用!$M$4:$M$42,其他调用!$AI148)))</f>
        <v>6</v>
      </c>
      <c r="LM147" s="44">
        <f>IF(AO$4=0,0,求节点(AO$4:AO$9,$B$4:$B$9,求节点(其他调用!$L$4:$L$42,其他调用!$M$4:$M$42,其他调用!$AI148)))</f>
        <v>6</v>
      </c>
      <c r="LN147" s="44">
        <f>IF(AP$4=0,0,求节点(AP$4:AP$9,$B$4:$B$9,求节点(其他调用!$L$4:$L$42,其他调用!$M$4:$M$42,其他调用!$AI148)))</f>
        <v>6</v>
      </c>
      <c r="LO147" s="44">
        <f>IF(AQ$4=0,0,求节点(AQ$4:AQ$9,$B$4:$B$9,求节点(其他调用!$L$4:$L$42,其他调用!$M$4:$M$42,其他调用!$AI148)))</f>
        <v>6</v>
      </c>
      <c r="LP147" s="44">
        <f>IF(AR$4=0,0,求节点(AR$4:AR$9,$B$4:$B$9,求节点(其他调用!$L$4:$L$42,其他调用!$M$4:$M$42,其他调用!$AI148)))</f>
        <v>6</v>
      </c>
      <c r="LQ147" s="44">
        <f>IF(AS$4=0,0,求节点(AS$4:AS$9,$B$4:$B$9,求节点(其他调用!$L$4:$L$42,其他调用!$M$4:$M$42,其他调用!$AI148)))</f>
        <v>6</v>
      </c>
      <c r="LR147" s="44">
        <f>IF(AT$4=0,0,求节点(AT$4:AT$9,$B$4:$B$9,求节点(其他调用!$L$4:$L$42,其他调用!$M$4:$M$42,其他调用!$AI148)))</f>
        <v>6</v>
      </c>
      <c r="LS147" s="44">
        <f>IF(AU$4=0,0,求节点(AU$4:AU$9,$B$4:$B$9,求节点(其他调用!$L$4:$L$42,其他调用!$M$4:$M$42,其他调用!$AI148)))</f>
        <v>6</v>
      </c>
      <c r="LT147" s="44">
        <f>IF(AV$4=0,0,求节点(AV$4:AV$9,$B$4:$B$9,求节点(其他调用!$L$4:$L$42,其他调用!$M$4:$M$42,其他调用!$AI148)))</f>
        <v>6</v>
      </c>
      <c r="LU147" s="44">
        <f>IF(AW$4=0,0,求节点(AW$4:AW$9,$B$4:$B$9,求节点(其他调用!$L$4:$L$42,其他调用!$M$4:$M$42,其他调用!$AI148)))</f>
        <v>6</v>
      </c>
      <c r="LV147" s="44">
        <f>IF(AX$4=0,0,求节点(AX$4:AX$9,$B$4:$B$9,求节点(其他调用!$L$4:$L$42,其他调用!$M$4:$M$42,其他调用!$AI148)))</f>
        <v>6</v>
      </c>
      <c r="LW147" s="44">
        <f>IF(AY$4=0,0,求节点(AY$4:AY$9,$B$4:$B$9,求节点(其他调用!$L$4:$L$42,其他调用!$M$4:$M$42,其他调用!$AI148)))</f>
        <v>6</v>
      </c>
      <c r="LX147" s="44">
        <f>IF(AZ$4=0,0,求节点(AZ$4:AZ$9,$B$4:$B$9,求节点(其他调用!$L$4:$L$42,其他调用!$M$4:$M$42,其他调用!$AI148)))</f>
        <v>6</v>
      </c>
      <c r="LZ147" s="44">
        <v>144</v>
      </c>
      <c r="MA147" s="44">
        <f>IF(C$23=0,0,求节点(C$23:C$28,$B$23:$B$28,求节点(其他调用!$Y$4:$Y$20,其他调用!$Z$4:$Z$20,$LZ147)))</f>
        <v>0</v>
      </c>
      <c r="MB147" s="44">
        <f>IF(D$23=0,0,求节点(D$23:D$28,$B$23:$B$28,求节点(其他调用!$Y$4:$Y$20,其他调用!$Z$4:$Z$20,$LZ147)))</f>
        <v>0</v>
      </c>
      <c r="MC147" s="44">
        <f>IF(E$23=0,0,求节点(E$23:E$28,$B$23:$B$28,求节点(其他调用!$Y$4:$Y$20,其他调用!$Z$4:$Z$20,$LZ147)))</f>
        <v>0</v>
      </c>
      <c r="MD147" s="44">
        <f>IF(F$23=0,0,求节点(F$23:F$28,$B$23:$B$28,求节点(其他调用!$Y$4:$Y$20,其他调用!$Z$4:$Z$20,$LZ147)))</f>
        <v>0</v>
      </c>
      <c r="ME147" s="44">
        <f>IF(G$23=0,0,求节点(G$23:G$28,$B$23:$B$28,求节点(其他调用!$Y$4:$Y$20,其他调用!$Z$4:$Z$20,$LZ147)))</f>
        <v>0</v>
      </c>
      <c r="MF147" s="44">
        <f>IF(H$23=0,0,求节点(H$23:H$28,$B$23:$B$28,求节点(其他调用!$Y$4:$Y$20,其他调用!$Z$4:$Z$20,$LZ147)))</f>
        <v>0</v>
      </c>
      <c r="MG147" s="44">
        <f>IF(I$23=0,0,求节点(I$23:I$28,$B$23:$B$28,求节点(其他调用!$Y$4:$Y$20,其他调用!$Z$4:$Z$20,$LZ147)))</f>
        <v>0</v>
      </c>
      <c r="MH147" s="44">
        <f>IF(J$23=0,0,求节点(J$23:J$28,$B$23:$B$28,求节点(其他调用!$Y$4:$Y$20,其他调用!$Z$4:$Z$20,$LZ147)))</f>
        <v>0</v>
      </c>
      <c r="MI147" s="44">
        <f>IF(K$23=0,0,求节点(K$23:K$28,$B$23:$B$28,求节点(其他调用!$Y$4:$Y$20,其他调用!$Z$4:$Z$20,$LZ147)))</f>
        <v>0</v>
      </c>
      <c r="MJ147" s="44">
        <f>IF(L$23=0,0,求节点(L$23:L$28,$B$23:$B$28,求节点(其他调用!$Y$4:$Y$20,其他调用!$Z$4:$Z$20,$LZ147)))</f>
        <v>0</v>
      </c>
      <c r="MK147" s="44">
        <f>IF(M$23=0,0,求节点(M$23:M$28,$B$23:$B$28,求节点(其他调用!$Y$4:$Y$20,其他调用!$Z$4:$Z$20,$LZ147)))</f>
        <v>0</v>
      </c>
      <c r="ML147" s="44">
        <f>IF(N$23=0,0,求节点(N$23:N$28,$B$23:$B$28,求节点(其他调用!$Y$4:$Y$20,其他调用!$Z$4:$Z$20,$LZ147)))</f>
        <v>0</v>
      </c>
      <c r="MM147" s="44">
        <f>IF(O$23=0,0,求节点(O$23:O$28,$B$23:$B$28,求节点(其他调用!$Y$4:$Y$20,其他调用!$Z$4:$Z$20,$LZ147)))</f>
        <v>0</v>
      </c>
      <c r="MN147" s="44">
        <f>IF(P$23=0,0,求节点(P$23:P$28,$B$23:$B$28,求节点(其他调用!$Y$4:$Y$20,其他调用!$Z$4:$Z$20,$LZ147)))</f>
        <v>0</v>
      </c>
      <c r="MO147" s="44">
        <f>IF(Q$23=0,0,求节点(Q$23:Q$28,$B$23:$B$28,求节点(其他调用!$Y$4:$Y$20,其他调用!$Z$4:$Z$20,$LZ147)))</f>
        <v>0</v>
      </c>
      <c r="MP147" s="44">
        <f>IF(R$23=0,0,求节点(R$23:R$28,$B$23:$B$28,求节点(其他调用!$Y$4:$Y$20,其他调用!$Z$4:$Z$20,$LZ147)))</f>
        <v>0</v>
      </c>
      <c r="MQ147" s="44">
        <f>IF(S$23=0,0,求节点(S$23:S$28,$B$23:$B$28,求节点(其他调用!$Y$4:$Y$20,其他调用!$Z$4:$Z$20,$LZ147)))</f>
        <v>0</v>
      </c>
      <c r="MR147" s="44">
        <f>IF(T$23=0,0,求节点(T$23:T$28,$B$23:$B$28,求节点(其他调用!$Y$4:$Y$20,其他调用!$Z$4:$Z$20,$LZ147)))</f>
        <v>0</v>
      </c>
      <c r="MS147" s="44">
        <f>IF(U$23=0,0,求节点(U$23:U$28,$B$23:$B$28,求节点(其他调用!$Y$4:$Y$20,其他调用!$Z$4:$Z$20,$LZ147)))</f>
        <v>0</v>
      </c>
      <c r="MT147" s="44">
        <f>IF(V$23=0,0,求节点(V$23:V$28,$B$23:$B$28,求节点(其他调用!$Y$4:$Y$20,其他调用!$Z$4:$Z$20,$LZ147)))</f>
        <v>0</v>
      </c>
      <c r="MW147" s="44">
        <v>144</v>
      </c>
      <c r="MX147" s="44">
        <f>IF(C$4=0,0,求节点(C$4:C$9,$B$4:$B$9,求节点(其他调用!$O$4:$O$42,其他调用!$P$4:$P$42,其他调用!$AJ148)))</f>
        <v>6</v>
      </c>
      <c r="MY147" s="44">
        <f>IF(D$4=0,0,求节点(D$4:D$9,$B$4:$B$9,求节点(其他调用!$O$4:$O$42,其他调用!$P$4:$P$42,其他调用!$AJ148)))</f>
        <v>6</v>
      </c>
      <c r="MZ147" s="44">
        <f>IF(E$4=0,0,求节点(E$4:E$9,$B$4:$B$9,求节点(其他调用!$O$4:$O$42,其他调用!$P$4:$P$42,其他调用!$AJ148)))</f>
        <v>6</v>
      </c>
      <c r="NA147" s="44">
        <f>IF(F$4=0,0,求节点(F$4:F$9,$B$4:$B$9,求节点(其他调用!$O$4:$O$42,其他调用!$P$4:$P$42,其他调用!$AJ148)))</f>
        <v>0</v>
      </c>
      <c r="NB147" s="44">
        <f>IF(G$4=0,0,求节点(G$4:G$9,$B$4:$B$9,求节点(其他调用!$O$4:$O$42,其他调用!$P$4:$P$42,其他调用!$AJ148)))</f>
        <v>0</v>
      </c>
      <c r="NC147" s="44">
        <f>IF(H$4=0,0,求节点(H$4:H$9,$B$4:$B$9,求节点(其他调用!$O$4:$O$42,其他调用!$P$4:$P$42,其他调用!$AJ148)))</f>
        <v>0</v>
      </c>
      <c r="ND147" s="44">
        <f>IF(I$4=0,0,求节点(I$4:I$9,$B$4:$B$9,求节点(其他调用!$O$4:$O$42,其他调用!$P$4:$P$42,其他调用!$AJ148)))</f>
        <v>0</v>
      </c>
      <c r="NE147" s="44">
        <f>IF(J$4=0,0,求节点(J$4:J$9,$B$4:$B$9,求节点(其他调用!$O$4:$O$42,其他调用!$P$4:$P$42,其他调用!$AJ148)))</f>
        <v>0</v>
      </c>
      <c r="NF147" s="44">
        <f>IF(K$4=0,0,求节点(K$4:K$9,$B$4:$B$9,求节点(其他调用!$O$4:$O$42,其他调用!$P$4:$P$42,其他调用!$AJ148)))</f>
        <v>0</v>
      </c>
      <c r="NG147" s="44">
        <f>IF(L$4=0,0,求节点(L$4:L$9,$B$4:$B$9,求节点(其他调用!$O$4:$O$42,其他调用!$P$4:$P$42,其他调用!$AJ148)))</f>
        <v>0</v>
      </c>
      <c r="NH147" s="44">
        <f>IF(M$4=0,0,求节点(M$4:M$9,$B$4:$B$9,求节点(其他调用!$O$4:$O$42,其他调用!$P$4:$P$42,其他调用!$AJ148)))</f>
        <v>0</v>
      </c>
      <c r="NI147" s="44">
        <f>IF(N$4=0,0,求节点(N$4:N$9,$B$4:$B$9,求节点(其他调用!$O$4:$O$42,其他调用!$P$4:$P$42,其他调用!$AJ148)))</f>
        <v>0</v>
      </c>
      <c r="NJ147" s="44">
        <f>IF(O$4=0,0,求节点(O$4:O$9,$B$4:$B$9,求节点(其他调用!$O$4:$O$42,其他调用!$P$4:$P$42,其他调用!$AJ148)))</f>
        <v>0</v>
      </c>
      <c r="NK147" s="44">
        <f>IF(P$4=0,0,求节点(P$4:P$9,$B$4:$B$9,求节点(其他调用!$O$4:$O$42,其他调用!$P$4:$P$42,其他调用!$AJ148)))</f>
        <v>0</v>
      </c>
      <c r="NL147" s="44">
        <f>IF(Q$4=0,0,求节点(Q$4:Q$9,$B$4:$B$9,求节点(其他调用!$O$4:$O$42,其他调用!$P$4:$P$42,其他调用!$AJ148)))</f>
        <v>0</v>
      </c>
      <c r="NM147" s="44">
        <f>IF(R$4=0,0,求节点(R$4:R$9,$B$4:$B$9,求节点(其他调用!$O$4:$O$42,其他调用!$P$4:$P$42,其他调用!$AJ148)))</f>
        <v>0</v>
      </c>
      <c r="NN147" s="44">
        <f>IF(S$4=0,0,求节点(S$4:S$9,$B$4:$B$9,求节点(其他调用!$O$4:$O$42,其他调用!$P$4:$P$42,其他调用!$AJ148)))</f>
        <v>6</v>
      </c>
      <c r="NO147" s="44">
        <f>IF(T$4=0,0,求节点(T$4:T$9,$B$4:$B$9,求节点(其他调用!$O$4:$O$42,其他调用!$P$4:$P$42,其他调用!$AJ148)))</f>
        <v>6</v>
      </c>
      <c r="NP147" s="44">
        <f>IF(U$4=0,0,求节点(U$4:U$9,$B$4:$B$9,求节点(其他调用!$O$4:$O$42,其他调用!$P$4:$P$42,其他调用!$AJ148)))</f>
        <v>6</v>
      </c>
      <c r="NQ147" s="44">
        <f>IF(V$4=0,0,求节点(V$4:V$9,$B$4:$B$9,求节点(其他调用!$O$4:$O$42,其他调用!$P$4:$P$42,其他调用!$AJ148)))</f>
        <v>0</v>
      </c>
      <c r="NR147" s="44">
        <f>IF(W$4=0,0,求节点(W$4:W$9,$B$4:$B$9,求节点(其他调用!$O$4:$O$42,其他调用!$P$4:$P$42,其他调用!$AJ148)))</f>
        <v>6</v>
      </c>
      <c r="NS147" s="44">
        <f>IF(X$4=0,0,求节点(X$4:X$9,$B$4:$B$9,求节点(其他调用!$O$4:$O$42,其他调用!$P$4:$P$42,其他调用!$AJ148)))</f>
        <v>6</v>
      </c>
      <c r="NT147" s="44">
        <f>IF(Y$4=0,0,求节点(Y$4:Y$9,$B$4:$B$9,求节点(其他调用!$O$4:$O$42,其他调用!$P$4:$P$42,其他调用!$AJ148)))</f>
        <v>6</v>
      </c>
      <c r="NU147" s="44">
        <f>IF(Z$4=0,0,求节点(Z$4:Z$9,$B$4:$B$9,求节点(其他调用!$O$4:$O$42,其他调用!$P$4:$P$42,其他调用!$AJ148)))</f>
        <v>0</v>
      </c>
      <c r="NV147" s="44">
        <f>IF(AA$4=0,0,求节点(AA$4:AA$9,$B$4:$B$9,求节点(其他调用!$O$4:$O$42,其他调用!$P$4:$P$42,其他调用!$AJ148)))</f>
        <v>6</v>
      </c>
      <c r="NW147" s="44">
        <f>IF(AB$4=0,0,求节点(AB$4:AB$9,$B$4:$B$9,求节点(其他调用!$O$4:$O$42,其他调用!$P$4:$P$42,其他调用!$AJ148)))</f>
        <v>6</v>
      </c>
      <c r="NX147" s="44">
        <f>IF(AC$4=0,0,求节点(AC$4:AC$9,$B$4:$B$9,求节点(其他调用!$O$4:$O$42,其他调用!$P$4:$P$42,其他调用!$AJ148)))</f>
        <v>6</v>
      </c>
      <c r="NY147" s="44">
        <f>IF(AD$4=0,0,求节点(AD$4:AD$9,$B$4:$B$9,求节点(其他调用!$O$4:$O$42,其他调用!$P$4:$P$42,其他调用!$AJ148)))</f>
        <v>6</v>
      </c>
      <c r="NZ147" s="44">
        <f>IF(AE$4=0,0,求节点(AE$4:AE$9,$B$4:$B$9,求节点(其他调用!$O$4:$O$42,其他调用!$P$4:$P$42,其他调用!$AJ148)))</f>
        <v>6</v>
      </c>
      <c r="OA147" s="44">
        <f>IF(AF$4=0,0,求节点(AF$4:AF$9,$B$4:$B$9,求节点(其他调用!$O$4:$O$42,其他调用!$P$4:$P$42,其他调用!$AJ148)))</f>
        <v>6</v>
      </c>
      <c r="OB147" s="44">
        <f>IF(AG$4=0,0,求节点(AG$4:AG$9,$B$4:$B$9,求节点(其他调用!$O$4:$O$42,其他调用!$P$4:$P$42,其他调用!$AJ148)))</f>
        <v>6</v>
      </c>
      <c r="OC147" s="44">
        <f>IF(AH$4=0,0,求节点(AH$4:AH$9,$B$4:$B$9,求节点(其他调用!$O$4:$O$42,其他调用!$P$4:$P$42,其他调用!$AJ148)))</f>
        <v>6</v>
      </c>
      <c r="OD147" s="44">
        <f>IF(AI$4=0,0,求节点(AI$4:AI$9,$B$4:$B$9,求节点(其他调用!$O$4:$O$42,其他调用!$P$4:$P$42,其他调用!$AJ148)))</f>
        <v>6</v>
      </c>
      <c r="OE147" s="44">
        <f>IF(AJ$4=0,0,求节点(AJ$4:AJ$9,$B$4:$B$9,求节点(其他调用!$O$4:$O$42,其他调用!$P$4:$P$42,其他调用!$AJ148)))</f>
        <v>6</v>
      </c>
      <c r="OF147" s="44">
        <f>IF(AK$4=0,0,求节点(AK$4:AK$9,$B$4:$B$9,求节点(其他调用!$O$4:$O$42,其他调用!$P$4:$P$42,其他调用!$AJ148)))</f>
        <v>6</v>
      </c>
      <c r="OG147" s="44">
        <f>IF(AL$4=0,0,求节点(AL$4:AL$9,$B$4:$B$9,求节点(其他调用!$O$4:$O$42,其他调用!$P$4:$P$42,其他调用!$AJ148)))</f>
        <v>6</v>
      </c>
      <c r="OH147" s="44">
        <f>IF(AM$4=0,0,求节点(AM$4:AM$9,$B$4:$B$9,求节点(其他调用!$O$4:$O$42,其他调用!$P$4:$P$42,其他调用!$AJ148)))</f>
        <v>6</v>
      </c>
      <c r="OI147" s="44">
        <f>IF(AN$4=0,0,求节点(AN$4:AN$9,$B$4:$B$9,求节点(其他调用!$O$4:$O$42,其他调用!$P$4:$P$42,其他调用!$AJ148)))</f>
        <v>6</v>
      </c>
      <c r="OJ147" s="44">
        <f>IF(AO$4=0,0,求节点(AO$4:AO$9,$B$4:$B$9,求节点(其他调用!$O$4:$O$42,其他调用!$P$4:$P$42,其他调用!$AJ148)))</f>
        <v>6</v>
      </c>
      <c r="OK147" s="44">
        <f>IF(AP$4=0,0,求节点(AP$4:AP$9,$B$4:$B$9,求节点(其他调用!$O$4:$O$42,其他调用!$P$4:$P$42,其他调用!$AJ148)))</f>
        <v>6</v>
      </c>
      <c r="OL147" s="44">
        <f>IF(AQ$4=0,0,求节点(AQ$4:AQ$9,$B$4:$B$9,求节点(其他调用!$O$4:$O$42,其他调用!$P$4:$P$42,其他调用!$AJ148)))</f>
        <v>6</v>
      </c>
      <c r="OM147" s="44">
        <f>IF(AR$4=0,0,求节点(AR$4:AR$9,$B$4:$B$9,求节点(其他调用!$O$4:$O$42,其他调用!$P$4:$P$42,其他调用!$AJ148)))</f>
        <v>6</v>
      </c>
      <c r="ON147" s="44">
        <f>IF(AS$4=0,0,求节点(AS$4:AS$9,$B$4:$B$9,求节点(其他调用!$O$4:$O$42,其他调用!$P$4:$P$42,其他调用!$AJ148)))</f>
        <v>6</v>
      </c>
      <c r="OO147" s="44">
        <f>IF(AT$4=0,0,求节点(AT$4:AT$9,$B$4:$B$9,求节点(其他调用!$O$4:$O$42,其他调用!$P$4:$P$42,其他调用!$AJ148)))</f>
        <v>6</v>
      </c>
      <c r="OP147" s="44">
        <f>IF(AU$4=0,0,求节点(AU$4:AU$9,$B$4:$B$9,求节点(其他调用!$O$4:$O$42,其他调用!$P$4:$P$42,其他调用!$AJ148)))</f>
        <v>6</v>
      </c>
      <c r="OQ147" s="44">
        <f>IF(AV$4=0,0,求节点(AV$4:AV$9,$B$4:$B$9,求节点(其他调用!$O$4:$O$42,其他调用!$P$4:$P$42,其他调用!$AJ148)))</f>
        <v>6</v>
      </c>
      <c r="OR147" s="44">
        <f>IF(AW$4=0,0,求节点(AW$4:AW$9,$B$4:$B$9,求节点(其他调用!$O$4:$O$42,其他调用!$P$4:$P$42,其他调用!$AJ148)))</f>
        <v>6</v>
      </c>
      <c r="OS147" s="44">
        <f>IF(AX$4=0,0,求节点(AX$4:AX$9,$B$4:$B$9,求节点(其他调用!$O$4:$O$42,其他调用!$P$4:$P$42,其他调用!$AJ148)))</f>
        <v>6</v>
      </c>
      <c r="OT147" s="44">
        <f>IF(AY$4=0,0,求节点(AY$4:AY$9,$B$4:$B$9,求节点(其他调用!$O$4:$O$42,其他调用!$P$4:$P$42,其他调用!$AJ148)))</f>
        <v>6</v>
      </c>
      <c r="OU147" s="44">
        <f>IF(AZ$4=0,0,求节点(AZ$4:AZ$9,$B$4:$B$9,求节点(其他调用!$O$4:$O$42,其他调用!$P$4:$P$42,其他调用!$AJ148)))</f>
        <v>6</v>
      </c>
      <c r="OW147" s="44">
        <v>144</v>
      </c>
      <c r="OX147" s="44">
        <f>IF(C$23=0,0,求节点(C$23:C$28,$B$23:$B$28,求节点(其他调用!$AA$4:$AA$20,其他调用!$AB$4:$AB$20,$OW147)))</f>
        <v>0</v>
      </c>
      <c r="OY147" s="44">
        <f>IF(D$23=0,0,求节点(D$23:D$28,$B$23:$B$28,求节点(其他调用!$AA$4:$AA$20,其他调用!$AB$4:$AB$20,$OW147)))</f>
        <v>0</v>
      </c>
      <c r="OZ147" s="44">
        <f>IF(E$23=0,0,求节点(E$23:E$28,$B$23:$B$28,求节点(其他调用!$AA$4:$AA$20,其他调用!$AB$4:$AB$20,$OW147)))</f>
        <v>0</v>
      </c>
      <c r="PA147" s="44">
        <f>IF(F$23=0,0,求节点(F$23:F$28,$B$23:$B$28,求节点(其他调用!$AA$4:$AA$20,其他调用!$AB$4:$AB$20,$OW147)))</f>
        <v>7.6994262446787864E-3</v>
      </c>
      <c r="PB147" s="44">
        <f>IF(G$23=0,0,求节点(G$23:G$28,$B$23:$B$28,求节点(其他调用!$AA$4:$AA$20,其他调用!$AB$4:$AB$20,$OW147)))</f>
        <v>1.1549139367018291E-2</v>
      </c>
      <c r="PC147" s="44">
        <f>IF(H$23=0,0,求节点(H$23:H$28,$B$23:$B$28,求节点(其他调用!$AA$4:$AA$20,其他调用!$AB$4:$AB$20,$OW147)))</f>
        <v>1.1549139367018291E-2</v>
      </c>
      <c r="PD147" s="44">
        <f>IF(I$23=0,0,求节点(I$23:I$28,$B$23:$B$28,求节点(其他调用!$AA$4:$AA$20,其他调用!$AB$4:$AB$20,$OW147)))</f>
        <v>1.7498696010633807E-2</v>
      </c>
      <c r="PE147" s="44">
        <f>IF(J$23=0,0,求节点(J$23:J$28,$B$23:$B$28,求节点(其他调用!$AA$4:$AA$20,其他调用!$AB$4:$AB$20,$OW147)))</f>
        <v>0</v>
      </c>
      <c r="PF147" s="44">
        <f>IF(K$23=0,0,求节点(K$23:K$28,$B$23:$B$28,求节点(其他调用!$AA$4:$AA$20,其他调用!$AB$4:$AB$20,$OW147)))</f>
        <v>1.1549139367018291E-2</v>
      </c>
      <c r="PG147" s="44">
        <f>IF(L$23=0,0,求节点(L$23:L$28,$B$23:$B$28,求节点(其他调用!$AA$4:$AA$20,其他调用!$AB$4:$AB$20,$OW147)))</f>
        <v>0</v>
      </c>
      <c r="PH147" s="44">
        <f>IF(M$23=0,0,求节点(M$23:M$28,$B$23:$B$28,求节点(其他调用!$AA$4:$AA$20,其他调用!$AB$4:$AB$20,$OW147)))</f>
        <v>0</v>
      </c>
      <c r="PI147" s="44">
        <f>IF(N$23=0,0,求节点(N$23:N$28,$B$23:$B$28,求节点(其他调用!$AA$4:$AA$20,其他调用!$AB$4:$AB$20,$OW147)))</f>
        <v>0</v>
      </c>
      <c r="PJ147" s="44">
        <f>IF(O$23=0,0,求节点(O$23:O$28,$B$23:$B$28,求节点(其他调用!$AA$4:$AA$20,其他调用!$AB$4:$AB$20,$OW147)))</f>
        <v>0</v>
      </c>
      <c r="PK147" s="44">
        <f>IF(P$23=0,0,求节点(P$23:P$28,$B$23:$B$28,求节点(其他调用!$AA$4:$AA$20,其他调用!$AB$4:$AB$20,$OW147)))</f>
        <v>0</v>
      </c>
      <c r="PL147" s="44">
        <f>IF(Q$23=0,0,求节点(Q$23:Q$28,$B$23:$B$28,求节点(其他调用!$AA$4:$AA$20,其他调用!$AB$4:$AB$20,$OW147)))</f>
        <v>0</v>
      </c>
      <c r="PM147" s="44">
        <f>IF(R$23=0,0,求节点(R$23:R$28,$B$23:$B$28,求节点(其他调用!$AA$4:$AA$20,其他调用!$AB$4:$AB$20,$OW147)))</f>
        <v>0</v>
      </c>
      <c r="PN147" s="44">
        <f>IF(S$23=0,0,求节点(S$23:S$28,$B$23:$B$28,求节点(其他调用!$AA$4:$AA$20,其他调用!$AB$4:$AB$20,$OW147)))</f>
        <v>0</v>
      </c>
      <c r="PO147" s="44">
        <f>IF(T$23=0,0,求节点(T$23:T$28,$B$23:$B$28,求节点(其他调用!$AA$4:$AA$20,其他调用!$AB$4:$AB$20,$OW147)))</f>
        <v>0</v>
      </c>
      <c r="PP147" s="44">
        <f>IF(U$23=0,0,求节点(U$23:U$28,$B$23:$B$28,求节点(其他调用!$AA$4:$AA$20,其他调用!$AB$4:$AB$20,$OW147)))</f>
        <v>0</v>
      </c>
      <c r="PQ147" s="44">
        <f>IF(V$23=0,0,求节点(V$23:V$28,$B$23:$B$28,求节点(其他调用!$AA$4:$AA$20,其他调用!$AB$4:$AB$20,$OW147)))</f>
        <v>0</v>
      </c>
    </row>
    <row r="148" spans="61:433" x14ac:dyDescent="0.2">
      <c r="BI148" s="44">
        <v>145</v>
      </c>
      <c r="BJ148" s="44">
        <f>IF(C$4=0,0,求节点(C$4:C$9,$B$4:$B$9,求节点(其他调用!$C$4:$C$42,其他调用!$D$4:$D$42,其他调用!$AF149)))</f>
        <v>6</v>
      </c>
      <c r="BK148" s="44">
        <f>IF(D$4=0,0,求节点(D$4:D$9,$B$4:$B$9,求节点(其他调用!$C$4:$C$42,其他调用!$D$4:$D$42,其他调用!$AF149)))</f>
        <v>6</v>
      </c>
      <c r="BL148" s="44">
        <f>IF(E$4=0,0,求节点(E$4:E$9,$B$4:$B$9,求节点(其他调用!$C$4:$C$42,其他调用!$D$4:$D$42,其他调用!$AF149)))</f>
        <v>6</v>
      </c>
      <c r="BM148" s="44">
        <f>IF(F$4=0,0,求节点(F$4:F$9,$B$4:$B$9,求节点(其他调用!$C$4:$C$42,其他调用!$D$4:$D$42,其他调用!$AF149)))</f>
        <v>0</v>
      </c>
      <c r="BN148" s="44">
        <f>IF(G$4=0,0,求节点(G$4:G$9,$B$4:$B$9,求节点(其他调用!$C$4:$C$42,其他调用!$D$4:$D$42,其他调用!$AF149)))</f>
        <v>0</v>
      </c>
      <c r="BO148" s="44">
        <f>IF(H$4=0,0,求节点(H$4:H$9,$B$4:$B$9,求节点(其他调用!$C$4:$C$42,其他调用!$D$4:$D$42,其他调用!$AF149)))</f>
        <v>0</v>
      </c>
      <c r="BP148" s="44">
        <f>IF(I$4=0,0,求节点(I$4:I$9,$B$4:$B$9,求节点(其他调用!$C$4:$C$42,其他调用!$D$4:$D$42,其他调用!$AF149)))</f>
        <v>0</v>
      </c>
      <c r="BQ148" s="44">
        <f>IF(J$4=0,0,求节点(J$4:J$9,$B$4:$B$9,求节点(其他调用!$C$4:$C$42,其他调用!$D$4:$D$42,其他调用!$AF149)))</f>
        <v>0</v>
      </c>
      <c r="BR148" s="44">
        <f>IF(K$4=0,0,求节点(K$4:K$9,$B$4:$B$9,求节点(其他调用!$C$4:$C$42,其他调用!$D$4:$D$42,其他调用!$AF149)))</f>
        <v>0</v>
      </c>
      <c r="BS148" s="44">
        <f>IF(L$4=0,0,求节点(L$4:L$9,$B$4:$B$9,求节点(其他调用!$C$4:$C$42,其他调用!$D$4:$D$42,其他调用!$AF149)))</f>
        <v>0</v>
      </c>
      <c r="BT148" s="44">
        <f>IF(M$4=0,0,求节点(M$4:M$9,$B$4:$B$9,求节点(其他调用!$C$4:$C$42,其他调用!$D$4:$D$42,其他调用!$AF149)))</f>
        <v>0</v>
      </c>
      <c r="BU148" s="44">
        <f>IF(N$4=0,0,求节点(N$4:N$9,$B$4:$B$9,求节点(其他调用!$C$4:$C$42,其他调用!$D$4:$D$42,其他调用!$AF149)))</f>
        <v>0</v>
      </c>
      <c r="BV148" s="44">
        <f>IF(O$4=0,0,求节点(O$4:O$9,$B$4:$B$9,求节点(其他调用!$C$4:$C$42,其他调用!$D$4:$D$42,其他调用!$AF149)))</f>
        <v>0</v>
      </c>
      <c r="BW148" s="44">
        <f>IF(P$4=0,0,求节点(P$4:P$9,$B$4:$B$9,求节点(其他调用!$C$4:$C$42,其他调用!$D$4:$D$42,其他调用!$AF149)))</f>
        <v>0</v>
      </c>
      <c r="BX148" s="44">
        <f>IF(Q$4=0,0,求节点(Q$4:Q$9,$B$4:$B$9,求节点(其他调用!$C$4:$C$42,其他调用!$D$4:$D$42,其他调用!$AF149)))</f>
        <v>0</v>
      </c>
      <c r="BY148" s="44">
        <f>IF(R$4=0,0,求节点(R$4:R$9,$B$4:$B$9,求节点(其他调用!$C$4:$C$42,其他调用!$D$4:$D$42,其他调用!$AF149)))</f>
        <v>0</v>
      </c>
      <c r="BZ148" s="44">
        <f>IF(S$4=0,0,求节点(S$4:S$9,$B$4:$B$9,求节点(其他调用!$C$4:$C$42,其他调用!$D$4:$D$42,其他调用!$AF149)))</f>
        <v>6</v>
      </c>
      <c r="CA148" s="44">
        <f>IF(T$4=0,0,求节点(T$4:T$9,$B$4:$B$9,求节点(其他调用!$C$4:$C$42,其他调用!$D$4:$D$42,其他调用!$AF149)))</f>
        <v>6</v>
      </c>
      <c r="CB148" s="44">
        <f>IF(U$4=0,0,求节点(U$4:U$9,$B$4:$B$9,求节点(其他调用!$C$4:$C$42,其他调用!$D$4:$D$42,其他调用!$AF149)))</f>
        <v>6</v>
      </c>
      <c r="CC148" s="44">
        <f>IF(V$4=0,0,求节点(V$4:V$9,$B$4:$B$9,求节点(其他调用!$C$4:$C$42,其他调用!$D$4:$D$42,其他调用!$AF149)))</f>
        <v>0</v>
      </c>
      <c r="CD148" s="44">
        <f>IF(W$4=0,0,求节点(W$4:W$9,$B$4:$B$9,求节点(其他调用!$C$4:$C$42,其他调用!$D$4:$D$42,其他调用!$AF149)))</f>
        <v>6</v>
      </c>
      <c r="CE148" s="44">
        <f>IF(X$4=0,0,求节点(X$4:X$9,$B$4:$B$9,求节点(其他调用!$C$4:$C$42,其他调用!$D$4:$D$42,其他调用!$AF149)))</f>
        <v>6</v>
      </c>
      <c r="CF148" s="44">
        <f>IF(Y$4=0,0,求节点(Y$4:Y$9,$B$4:$B$9,求节点(其他调用!$C$4:$C$42,其他调用!$D$4:$D$42,其他调用!$AF149)))</f>
        <v>6</v>
      </c>
      <c r="CG148" s="44">
        <f>IF(Z$4=0,0,求节点(Z$4:Z$9,$B$4:$B$9,求节点(其他调用!$C$4:$C$42,其他调用!$D$4:$D$42,其他调用!$AF149)))</f>
        <v>0</v>
      </c>
      <c r="CH148" s="44">
        <f>IF(AA$4=0,0,求节点(AA$4:AA$9,$B$4:$B$9,求节点(其他调用!$C$4:$C$42,其他调用!$D$4:$D$42,其他调用!$AF149)))</f>
        <v>6</v>
      </c>
      <c r="CI148" s="44">
        <f>IF(AB$4=0,0,求节点(AB$4:AB$9,$B$4:$B$9,求节点(其他调用!$C$4:$C$42,其他调用!$D$4:$D$42,其他调用!$AF149)))</f>
        <v>6</v>
      </c>
      <c r="CJ148" s="44">
        <f>IF(AC$4=0,0,求节点(AC$4:AC$9,$B$4:$B$9,求节点(其他调用!$C$4:$C$42,其他调用!$D$4:$D$42,其他调用!$AF149)))</f>
        <v>6</v>
      </c>
      <c r="CK148" s="44">
        <f>IF(AD$4=0,0,求节点(AD$4:AD$9,$B$4:$B$9,求节点(其他调用!$C$4:$C$42,其他调用!$D$4:$D$42,其他调用!$AF149)))</f>
        <v>6</v>
      </c>
      <c r="CL148" s="44">
        <f>IF(AE$4=0,0,求节点(AE$4:AE$9,$B$4:$B$9,求节点(其他调用!$C$4:$C$42,其他调用!$D$4:$D$42,其他调用!$AF149)))</f>
        <v>6</v>
      </c>
      <c r="CM148" s="44">
        <f>IF(AF$4=0,0,求节点(AF$4:AF$9,$B$4:$B$9,求节点(其他调用!$C$4:$C$42,其他调用!$D$4:$D$42,其他调用!$AF149)))</f>
        <v>6</v>
      </c>
      <c r="CN148" s="44">
        <f>IF(AG$4=0,0,求节点(AG$4:AG$9,$B$4:$B$9,求节点(其他调用!$C$4:$C$42,其他调用!$D$4:$D$42,其他调用!$AF149)))</f>
        <v>6</v>
      </c>
      <c r="CO148" s="44">
        <f>IF(AH$4=0,0,求节点(AH$4:AH$9,$B$4:$B$9,求节点(其他调用!$C$4:$C$42,其他调用!$D$4:$D$42,其他调用!$AF149)))</f>
        <v>6</v>
      </c>
      <c r="CP148" s="44">
        <f>IF(AI$4=0,0,求节点(AI$4:AI$9,$B$4:$B$9,求节点(其他调用!$C$4:$C$42,其他调用!$D$4:$D$42,其他调用!$AF149)))</f>
        <v>6</v>
      </c>
      <c r="CQ148" s="44">
        <f>IF(AJ$4=0,0,求节点(AJ$4:AJ$9,$B$4:$B$9,求节点(其他调用!$C$4:$C$42,其他调用!$D$4:$D$42,其他调用!$AF149)))</f>
        <v>6</v>
      </c>
      <c r="CR148" s="44">
        <f>IF(AK$4=0,0,求节点(AK$4:AK$9,$B$4:$B$9,求节点(其他调用!$C$4:$C$42,其他调用!$D$4:$D$42,其他调用!$AF149)))</f>
        <v>6</v>
      </c>
      <c r="CS148" s="44">
        <f>IF(AL$4=0,0,求节点(AL$4:AL$9,$B$4:$B$9,求节点(其他调用!$C$4:$C$42,其他调用!$D$4:$D$42,其他调用!$AF149)))</f>
        <v>6</v>
      </c>
      <c r="CT148" s="44">
        <f>IF(AM$4=0,0,求节点(AM$4:AM$9,$B$4:$B$9,求节点(其他调用!$C$4:$C$42,其他调用!$D$4:$D$42,其他调用!$AF149)))</f>
        <v>6</v>
      </c>
      <c r="CU148" s="44">
        <f>IF(AN$4=0,0,求节点(AN$4:AN$9,$B$4:$B$9,求节点(其他调用!$C$4:$C$42,其他调用!$D$4:$D$42,其他调用!$AF149)))</f>
        <v>6</v>
      </c>
      <c r="CV148" s="44">
        <f>IF(AO$4=0,0,求节点(AO$4:AO$9,$B$4:$B$9,求节点(其他调用!$C$4:$C$42,其他调用!$D$4:$D$42,其他调用!$AF149)))</f>
        <v>6</v>
      </c>
      <c r="CW148" s="44">
        <f>IF(AP$4=0,0,求节点(AP$4:AP$9,$B$4:$B$9,求节点(其他调用!$C$4:$C$42,其他调用!$D$4:$D$42,其他调用!$AF149)))</f>
        <v>6</v>
      </c>
      <c r="CX148" s="44">
        <f>IF(AQ$4=0,0,求节点(AQ$4:AQ$9,$B$4:$B$9,求节点(其他调用!$C$4:$C$42,其他调用!$D$4:$D$42,其他调用!$AF149)))</f>
        <v>6</v>
      </c>
      <c r="CY148" s="44">
        <f>IF(AR$4=0,0,求节点(AR$4:AR$9,$B$4:$B$9,求节点(其他调用!$C$4:$C$42,其他调用!$D$4:$D$42,其他调用!$AF149)))</f>
        <v>6</v>
      </c>
      <c r="CZ148" s="44">
        <f>IF(AS$4=0,0,求节点(AS$4:AS$9,$B$4:$B$9,求节点(其他调用!$C$4:$C$42,其他调用!$D$4:$D$42,其他调用!$AF149)))</f>
        <v>6</v>
      </c>
      <c r="DA148" s="44">
        <f>IF(AT$4=0,0,求节点(AT$4:AT$9,$B$4:$B$9,求节点(其他调用!$C$4:$C$42,其他调用!$D$4:$D$42,其他调用!$AF149)))</f>
        <v>6</v>
      </c>
      <c r="DB148" s="44">
        <f>IF(AU$4=0,0,求节点(AU$4:AU$9,$B$4:$B$9,求节点(其他调用!$C$4:$C$42,其他调用!$D$4:$D$42,其他调用!$AF149)))</f>
        <v>6</v>
      </c>
      <c r="DC148" s="44">
        <f>IF(AV$4=0,0,求节点(AV$4:AV$9,$B$4:$B$9,求节点(其他调用!$C$4:$C$42,其他调用!$D$4:$D$42,其他调用!$AF149)))</f>
        <v>6</v>
      </c>
      <c r="DD148" s="44">
        <f>IF(AW$4=0,0,求节点(AW$4:AW$9,$B$4:$B$9,求节点(其他调用!$C$4:$C$42,其他调用!$D$4:$D$42,其他调用!$AF149)))</f>
        <v>6</v>
      </c>
      <c r="DE148" s="44">
        <f>IF(AX$4=0,0,求节点(AX$4:AX$9,$B$4:$B$9,求节点(其他调用!$C$4:$C$42,其他调用!$D$4:$D$42,其他调用!$AF149)))</f>
        <v>6</v>
      </c>
      <c r="DF148" s="44">
        <f>IF(AY$4=0,0,求节点(AY$4:AY$9,$B$4:$B$9,求节点(其他调用!$C$4:$C$42,其他调用!$D$4:$D$42,其他调用!$AF149)))</f>
        <v>6</v>
      </c>
      <c r="DG148" s="44">
        <f>IF(AZ$4=0,0,求节点(AZ$4:AZ$9,$B$4:$B$9,求节点(其他调用!$C$4:$C$42,其他调用!$D$4:$D$42,其他调用!$AF149)))</f>
        <v>6</v>
      </c>
      <c r="DI148" s="44">
        <v>145</v>
      </c>
      <c r="DJ148" s="44">
        <f>IF(C$23=0,0,求节点(C$23:C$28,$B$23:$B$28,求节点(其他调用!$S$4:$S$20,其他调用!$T$4:$T$20,$DI148)))</f>
        <v>0</v>
      </c>
      <c r="DK148" s="44">
        <f>IF(D$23=0,0,求节点(D$23:D$28,$B$23:$B$28,求节点(其他调用!$S$4:$S$20,其他调用!$T$4:$T$20,$DI148)))</f>
        <v>0</v>
      </c>
      <c r="DL148" s="44">
        <f>IF(E$23=0,0,求节点(E$23:E$28,$B$23:$B$28,求节点(其他调用!$S$4:$S$20,其他调用!$T$4:$T$20,$DI148)))</f>
        <v>0</v>
      </c>
      <c r="DM148" s="44">
        <f>IF(F$23=0,0,求节点(F$23:F$28,$B$23:$B$28,求节点(其他调用!$S$4:$S$20,其他调用!$T$4:$T$20,$DI148)))</f>
        <v>7.1917717670078041E-3</v>
      </c>
      <c r="DN148" s="44">
        <f>IF(G$23=0,0,求节点(G$23:G$28,$B$23:$B$28,求节点(其他调用!$S$4:$S$20,其他调用!$T$4:$T$20,$DI148)))</f>
        <v>1.0787657650511595E-2</v>
      </c>
      <c r="DO148" s="44">
        <f>IF(H$23=0,0,求节点(H$23:H$28,$B$23:$B$28,求节点(其他调用!$S$4:$S$20,其他调用!$T$4:$T$20,$DI148)))</f>
        <v>1.0787657650511595E-2</v>
      </c>
      <c r="DP148" s="44">
        <f>IF(I$23=0,0,求节点(I$23:I$28,$B$23:$B$28,求节点(其他调用!$S$4:$S$20,其他调用!$T$4:$T$20,$DI148)))</f>
        <v>1.6344935834108454E-2</v>
      </c>
      <c r="DQ148" s="44">
        <f>IF(J$23=0,0,求节点(J$23:J$28,$B$23:$B$28,求节点(其他调用!$S$4:$S$20,其他调用!$T$4:$T$20,$DI148)))</f>
        <v>0</v>
      </c>
      <c r="DR148" s="44">
        <f>IF(K$23=0,0,求节点(K$23:K$28,$B$23:$B$28,求节点(其他调用!$S$4:$S$20,其他调用!$T$4:$T$20,$DI148)))</f>
        <v>1.0787657650511595E-2</v>
      </c>
      <c r="DS148" s="44">
        <f>IF(L$23=0,0,求节点(L$23:L$28,$B$23:$B$28,求节点(其他调用!$S$4:$S$20,其他调用!$T$4:$T$20,$DI148)))</f>
        <v>0</v>
      </c>
      <c r="DT148" s="44">
        <f>IF(M$23=0,0,求节点(M$23:M$28,$B$23:$B$28,求节点(其他调用!$S$4:$S$20,其他调用!$T$4:$T$20,$DI148)))</f>
        <v>0</v>
      </c>
      <c r="DU148" s="44">
        <f>IF(N$23=0,0,求节点(N$23:N$28,$B$23:$B$28,求节点(其他调用!$S$4:$S$20,其他调用!$T$4:$T$20,$DI148)))</f>
        <v>0</v>
      </c>
      <c r="DV148" s="44">
        <f>IF(O$23=0,0,求节点(O$23:O$28,$B$23:$B$28,求节点(其他调用!$S$4:$S$20,其他调用!$T$4:$T$20,$DI148)))</f>
        <v>0</v>
      </c>
      <c r="DW148" s="44">
        <f>IF(P$23=0,0,求节点(P$23:P$28,$B$23:$B$28,求节点(其他调用!$S$4:$S$20,其他调用!$T$4:$T$20,$DI148)))</f>
        <v>0</v>
      </c>
      <c r="DX148" s="44">
        <f>IF(Q$23=0,0,求节点(Q$23:Q$28,$B$23:$B$28,求节点(其他调用!$S$4:$S$20,其他调用!$T$4:$T$20,$DI148)))</f>
        <v>0</v>
      </c>
      <c r="DY148" s="44">
        <f>IF(R$23=0,0,求节点(R$23:R$28,$B$23:$B$28,求节点(其他调用!$S$4:$S$20,其他调用!$T$4:$T$20,$DI148)))</f>
        <v>0</v>
      </c>
      <c r="DZ148" s="44">
        <f>IF(S$23=0,0,求节点(S$23:S$28,$B$23:$B$28,求节点(其他调用!$S$4:$S$20,其他调用!$T$4:$T$20,$DI148)))</f>
        <v>0</v>
      </c>
      <c r="EA148" s="44">
        <f>IF(T$23=0,0,求节点(T$23:T$28,$B$23:$B$28,求节点(其他调用!$S$4:$S$20,其他调用!$T$4:$T$20,$DI148)))</f>
        <v>0</v>
      </c>
      <c r="EB148" s="44">
        <f>IF(U$23=0,0,求节点(U$23:U$28,$B$23:$B$28,求节点(其他调用!$S$4:$S$20,其他调用!$T$4:$T$20,$DI148)))</f>
        <v>0</v>
      </c>
      <c r="EC148" s="44">
        <f>IF(V$23=0,0,求节点(V$23:V$28,$B$23:$B$28,求节点(其他调用!$S$4:$S$20,其他调用!$T$4:$T$20,$DI148)))</f>
        <v>0</v>
      </c>
      <c r="EF148" s="44">
        <v>145</v>
      </c>
      <c r="EG148" s="44">
        <f>IF(C$4=0,0,求节点(C$4:C$9,$B$4:$B$9,求节点(其他调用!$F$4:$F$42,其他调用!$G$4:$G$42,其他调用!$AG149)))</f>
        <v>6</v>
      </c>
      <c r="EH148" s="44">
        <f>IF(D$4=0,0,求节点(D$4:D$9,$B$4:$B$9,求节点(其他调用!$F$4:$F$42,其他调用!$G$4:$G$42,其他调用!$AG149)))</f>
        <v>6</v>
      </c>
      <c r="EI148" s="44">
        <f>IF(E$4=0,0,求节点(E$4:E$9,$B$4:$B$9,求节点(其他调用!$F$4:$F$42,其他调用!$G$4:$G$42,其他调用!$AG149)))</f>
        <v>6</v>
      </c>
      <c r="EJ148" s="44">
        <f>IF(F$4=0,0,求节点(F$4:F$9,$B$4:$B$9,求节点(其他调用!$F$4:$F$42,其他调用!$G$4:$G$42,其他调用!$AG149)))</f>
        <v>0</v>
      </c>
      <c r="EK148" s="44">
        <f>IF(G$4=0,0,求节点(G$4:G$9,$B$4:$B$9,求节点(其他调用!$F$4:$F$42,其他调用!$G$4:$G$42,其他调用!$AG149)))</f>
        <v>0</v>
      </c>
      <c r="EL148" s="44">
        <f>IF(H$4=0,0,求节点(H$4:H$9,$B$4:$B$9,求节点(其他调用!$F$4:$F$42,其他调用!$G$4:$G$42,其他调用!$AG149)))</f>
        <v>0</v>
      </c>
      <c r="EM148" s="44">
        <f>IF(I$4=0,0,求节点(I$4:I$9,$B$4:$B$9,求节点(其他调用!$F$4:$F$42,其他调用!$G$4:$G$42,其他调用!$AG149)))</f>
        <v>0</v>
      </c>
      <c r="EN148" s="44">
        <f>IF(J$4=0,0,求节点(J$4:J$9,$B$4:$B$9,求节点(其他调用!$F$4:$F$42,其他调用!$G$4:$G$42,其他调用!$AG149)))</f>
        <v>0</v>
      </c>
      <c r="EO148" s="44">
        <f>IF(K$4=0,0,求节点(K$4:K$9,$B$4:$B$9,求节点(其他调用!$F$4:$F$42,其他调用!$G$4:$G$42,其他调用!$AG149)))</f>
        <v>0</v>
      </c>
      <c r="EP148" s="44">
        <f>IF(L$4=0,0,求节点(L$4:L$9,$B$4:$B$9,求节点(其他调用!$F$4:$F$42,其他调用!$G$4:$G$42,其他调用!$AG149)))</f>
        <v>0</v>
      </c>
      <c r="EQ148" s="44">
        <f>IF(M$4=0,0,求节点(M$4:M$9,$B$4:$B$9,求节点(其他调用!$F$4:$F$42,其他调用!$G$4:$G$42,其他调用!$AG149)))</f>
        <v>0</v>
      </c>
      <c r="ER148" s="44">
        <f>IF(N$4=0,0,求节点(N$4:N$9,$B$4:$B$9,求节点(其他调用!$F$4:$F$42,其他调用!$G$4:$G$42,其他调用!$AG149)))</f>
        <v>0</v>
      </c>
      <c r="ES148" s="44">
        <f>IF(O$4=0,0,求节点(O$4:O$9,$B$4:$B$9,求节点(其他调用!$F$4:$F$42,其他调用!$G$4:$G$42,其他调用!$AG149)))</f>
        <v>0</v>
      </c>
      <c r="ET148" s="44">
        <f>IF(P$4=0,0,求节点(P$4:P$9,$B$4:$B$9,求节点(其他调用!$F$4:$F$42,其他调用!$G$4:$G$42,其他调用!$AG149)))</f>
        <v>0</v>
      </c>
      <c r="EU148" s="44">
        <f>IF(Q$4=0,0,求节点(Q$4:Q$9,$B$4:$B$9,求节点(其他调用!$F$4:$F$42,其他调用!$G$4:$G$42,其他调用!$AG149)))</f>
        <v>0</v>
      </c>
      <c r="EV148" s="44">
        <f>IF(R$4=0,0,求节点(R$4:R$9,$B$4:$B$9,求节点(其他调用!$F$4:$F$42,其他调用!$G$4:$G$42,其他调用!$AG149)))</f>
        <v>0</v>
      </c>
      <c r="EW148" s="44">
        <f>IF(S$4=0,0,求节点(S$4:S$9,$B$4:$B$9,求节点(其他调用!$F$4:$F$42,其他调用!$G$4:$G$42,其他调用!$AG149)))</f>
        <v>6</v>
      </c>
      <c r="EX148" s="44">
        <f>IF(T$4=0,0,求节点(T$4:T$9,$B$4:$B$9,求节点(其他调用!$F$4:$F$42,其他调用!$G$4:$G$42,其他调用!$AG149)))</f>
        <v>6</v>
      </c>
      <c r="EY148" s="44">
        <f>IF(U$4=0,0,求节点(U$4:U$9,$B$4:$B$9,求节点(其他调用!$F$4:$F$42,其他调用!$G$4:$G$42,其他调用!$AG149)))</f>
        <v>6</v>
      </c>
      <c r="EZ148" s="44">
        <f>IF(V$4=0,0,求节点(V$4:V$9,$B$4:$B$9,求节点(其他调用!$F$4:$F$42,其他调用!$G$4:$G$42,其他调用!$AG149)))</f>
        <v>0</v>
      </c>
      <c r="FA148" s="44">
        <f>IF(W$4=0,0,求节点(W$4:W$9,$B$4:$B$9,求节点(其他调用!$F$4:$F$42,其他调用!$G$4:$G$42,其他调用!$AG149)))</f>
        <v>6</v>
      </c>
      <c r="FB148" s="44">
        <f>IF(X$4=0,0,求节点(X$4:X$9,$B$4:$B$9,求节点(其他调用!$F$4:$F$42,其他调用!$G$4:$G$42,其他调用!$AG149)))</f>
        <v>6</v>
      </c>
      <c r="FC148" s="44">
        <f>IF(Y$4=0,0,求节点(Y$4:Y$9,$B$4:$B$9,求节点(其他调用!$F$4:$F$42,其他调用!$G$4:$G$42,其他调用!$AG149)))</f>
        <v>6</v>
      </c>
      <c r="FD148" s="44">
        <f>IF(Z$4=0,0,求节点(Z$4:Z$9,$B$4:$B$9,求节点(其他调用!$F$4:$F$42,其他调用!$G$4:$G$42,其他调用!$AG149)))</f>
        <v>0</v>
      </c>
      <c r="FE148" s="44">
        <f>IF(AA$4=0,0,求节点(AA$4:AA$9,$B$4:$B$9,求节点(其他调用!$F$4:$F$42,其他调用!$G$4:$G$42,其他调用!$AG149)))</f>
        <v>6</v>
      </c>
      <c r="FF148" s="44">
        <f>IF(AB$4=0,0,求节点(AB$4:AB$9,$B$4:$B$9,求节点(其他调用!$F$4:$F$42,其他调用!$G$4:$G$42,其他调用!$AG149)))</f>
        <v>6</v>
      </c>
      <c r="FG148" s="44">
        <f>IF(AC$4=0,0,求节点(AC$4:AC$9,$B$4:$B$9,求节点(其他调用!$F$4:$F$42,其他调用!$G$4:$G$42,其他调用!$AG149)))</f>
        <v>6</v>
      </c>
      <c r="FH148" s="44">
        <f>IF(AD$4=0,0,求节点(AD$4:AD$9,$B$4:$B$9,求节点(其他调用!$F$4:$F$42,其他调用!$G$4:$G$42,其他调用!$AG149)))</f>
        <v>6</v>
      </c>
      <c r="FI148" s="44">
        <f>IF(AE$4=0,0,求节点(AE$4:AE$9,$B$4:$B$9,求节点(其他调用!$F$4:$F$42,其他调用!$G$4:$G$42,其他调用!$AG149)))</f>
        <v>6</v>
      </c>
      <c r="FJ148" s="44">
        <f>IF(AF$4=0,0,求节点(AF$4:AF$9,$B$4:$B$9,求节点(其他调用!$F$4:$F$42,其他调用!$G$4:$G$42,其他调用!$AG149)))</f>
        <v>6</v>
      </c>
      <c r="FK148" s="44">
        <f>IF(AG$4=0,0,求节点(AG$4:AG$9,$B$4:$B$9,求节点(其他调用!$F$4:$F$42,其他调用!$G$4:$G$42,其他调用!$AG149)))</f>
        <v>6</v>
      </c>
      <c r="FL148" s="44">
        <f>IF(AH$4=0,0,求节点(AH$4:AH$9,$B$4:$B$9,求节点(其他调用!$F$4:$F$42,其他调用!$G$4:$G$42,其他调用!$AG149)))</f>
        <v>6</v>
      </c>
      <c r="FM148" s="44">
        <f>IF(AI$4=0,0,求节点(AI$4:AI$9,$B$4:$B$9,求节点(其他调用!$F$4:$F$42,其他调用!$G$4:$G$42,其他调用!$AG149)))</f>
        <v>6</v>
      </c>
      <c r="FN148" s="44">
        <f>IF(AJ$4=0,0,求节点(AJ$4:AJ$9,$B$4:$B$9,求节点(其他调用!$F$4:$F$42,其他调用!$G$4:$G$42,其他调用!$AG149)))</f>
        <v>6</v>
      </c>
      <c r="FO148" s="44">
        <f>IF(AK$4=0,0,求节点(AK$4:AK$9,$B$4:$B$9,求节点(其他调用!$F$4:$F$42,其他调用!$G$4:$G$42,其他调用!$AG149)))</f>
        <v>6</v>
      </c>
      <c r="FP148" s="44">
        <f>IF(AL$4=0,0,求节点(AL$4:AL$9,$B$4:$B$9,求节点(其他调用!$F$4:$F$42,其他调用!$G$4:$G$42,其他调用!$AG149)))</f>
        <v>6</v>
      </c>
      <c r="FQ148" s="44">
        <f>IF(AM$4=0,0,求节点(AM$4:AM$9,$B$4:$B$9,求节点(其他调用!$F$4:$F$42,其他调用!$G$4:$G$42,其他调用!$AG149)))</f>
        <v>6</v>
      </c>
      <c r="FR148" s="44">
        <f>IF(AN$4=0,0,求节点(AN$4:AN$9,$B$4:$B$9,求节点(其他调用!$F$4:$F$42,其他调用!$G$4:$G$42,其他调用!$AG149)))</f>
        <v>6</v>
      </c>
      <c r="FS148" s="44">
        <f>IF(AO$4=0,0,求节点(AO$4:AO$9,$B$4:$B$9,求节点(其他调用!$F$4:$F$42,其他调用!$G$4:$G$42,其他调用!$AG149)))</f>
        <v>6</v>
      </c>
      <c r="FT148" s="44">
        <f>IF(AP$4=0,0,求节点(AP$4:AP$9,$B$4:$B$9,求节点(其他调用!$F$4:$F$42,其他调用!$G$4:$G$42,其他调用!$AG149)))</f>
        <v>6</v>
      </c>
      <c r="FU148" s="44">
        <f>IF(AQ$4=0,0,求节点(AQ$4:AQ$9,$B$4:$B$9,求节点(其他调用!$F$4:$F$42,其他调用!$G$4:$G$42,其他调用!$AG149)))</f>
        <v>6</v>
      </c>
      <c r="FV148" s="44">
        <f>IF(AR$4=0,0,求节点(AR$4:AR$9,$B$4:$B$9,求节点(其他调用!$F$4:$F$42,其他调用!$G$4:$G$42,其他调用!$AG149)))</f>
        <v>6</v>
      </c>
      <c r="FW148" s="44">
        <f>IF(AS$4=0,0,求节点(AS$4:AS$9,$B$4:$B$9,求节点(其他调用!$F$4:$F$42,其他调用!$G$4:$G$42,其他调用!$AG149)))</f>
        <v>6</v>
      </c>
      <c r="FX148" s="44">
        <f>IF(AT$4=0,0,求节点(AT$4:AT$9,$B$4:$B$9,求节点(其他调用!$F$4:$F$42,其他调用!$G$4:$G$42,其他调用!$AG149)))</f>
        <v>6</v>
      </c>
      <c r="FY148" s="44">
        <f>IF(AU$4=0,0,求节点(AU$4:AU$9,$B$4:$B$9,求节点(其他调用!$F$4:$F$42,其他调用!$G$4:$G$42,其他调用!$AG149)))</f>
        <v>6</v>
      </c>
      <c r="FZ148" s="44">
        <f>IF(AV$4=0,0,求节点(AV$4:AV$9,$B$4:$B$9,求节点(其他调用!$F$4:$F$42,其他调用!$G$4:$G$42,其他调用!$AG149)))</f>
        <v>6</v>
      </c>
      <c r="GA148" s="44">
        <f>IF(AW$4=0,0,求节点(AW$4:AW$9,$B$4:$B$9,求节点(其他调用!$F$4:$F$42,其他调用!$G$4:$G$42,其他调用!$AG149)))</f>
        <v>6</v>
      </c>
      <c r="GB148" s="44">
        <f>IF(AX$4=0,0,求节点(AX$4:AX$9,$B$4:$B$9,求节点(其他调用!$F$4:$F$42,其他调用!$G$4:$G$42,其他调用!$AG149)))</f>
        <v>6</v>
      </c>
      <c r="GC148" s="44">
        <f>IF(AY$4=0,0,求节点(AY$4:AY$9,$B$4:$B$9,求节点(其他调用!$F$4:$F$42,其他调用!$G$4:$G$42,其他调用!$AG149)))</f>
        <v>6</v>
      </c>
      <c r="GD148" s="44">
        <f>IF(AZ$4=0,0,求节点(AZ$4:AZ$9,$B$4:$B$9,求节点(其他调用!$F$4:$F$42,其他调用!$G$4:$G$42,其他调用!$AG149)))</f>
        <v>6</v>
      </c>
      <c r="GF148" s="44">
        <v>145</v>
      </c>
      <c r="GG148" s="44">
        <f>IF(C$23=0,0,求节点(C$23:C$28,$B$23:$B$28,求节点(其他调用!$U$4:$U$20,其他调用!$V$4:$V$20,$GF148)))</f>
        <v>0</v>
      </c>
      <c r="GH148" s="44">
        <f>IF(D$23=0,0,求节点(D$23:D$28,$B$23:$B$28,求节点(其他调用!$U$4:$U$20,其他调用!$V$4:$V$20,$GF148)))</f>
        <v>0</v>
      </c>
      <c r="GI148" s="44">
        <f>IF(E$23=0,0,求节点(E$23:E$28,$B$23:$B$28,求节点(其他调用!$U$4:$U$20,其他调用!$V$4:$V$20,$GF148)))</f>
        <v>0</v>
      </c>
      <c r="GJ148" s="44">
        <f>IF(F$23=0,0,求节点(F$23:F$28,$B$23:$B$28,求节点(其他调用!$U$4:$U$20,其他调用!$V$4:$V$20,$GF148)))</f>
        <v>0</v>
      </c>
      <c r="GK148" s="44">
        <f>IF(G$23=0,0,求节点(G$23:G$28,$B$23:$B$28,求节点(其他调用!$U$4:$U$20,其他调用!$V$4:$V$20,$GF148)))</f>
        <v>0</v>
      </c>
      <c r="GL148" s="44">
        <f>IF(H$23=0,0,求节点(H$23:H$28,$B$23:$B$28,求节点(其他调用!$U$4:$U$20,其他调用!$V$4:$V$20,$GF148)))</f>
        <v>0</v>
      </c>
      <c r="GM148" s="44">
        <f>IF(I$23=0,0,求节点(I$23:I$28,$B$23:$B$28,求节点(其他调用!$U$4:$U$20,其他调用!$V$4:$V$20,$GF148)))</f>
        <v>0</v>
      </c>
      <c r="GN148" s="44">
        <f>IF(J$23=0,0,求节点(J$23:J$28,$B$23:$B$28,求节点(其他调用!$U$4:$U$20,其他调用!$V$4:$V$20,$GF148)))</f>
        <v>0</v>
      </c>
      <c r="GO148" s="44">
        <f>IF(K$23=0,0,求节点(K$23:K$28,$B$23:$B$28,求节点(其他调用!$U$4:$U$20,其他调用!$V$4:$V$20,$GF148)))</f>
        <v>0</v>
      </c>
      <c r="GP148" s="44">
        <f>IF(L$23=0,0,求节点(L$23:L$28,$B$23:$B$28,求节点(其他调用!$U$4:$U$20,其他调用!$V$4:$V$20,$GF148)))</f>
        <v>0</v>
      </c>
      <c r="GQ148" s="44">
        <f>IF(M$23=0,0,求节点(M$23:M$28,$B$23:$B$28,求节点(其他调用!$U$4:$U$20,其他调用!$V$4:$V$20,$GF148)))</f>
        <v>0</v>
      </c>
      <c r="GR148" s="44">
        <f>IF(N$23=0,0,求节点(N$23:N$28,$B$23:$B$28,求节点(其他调用!$U$4:$U$20,其他调用!$V$4:$V$20,$GF148)))</f>
        <v>0</v>
      </c>
      <c r="GS148" s="44">
        <f>IF(O$23=0,0,求节点(O$23:O$28,$B$23:$B$28,求节点(其他调用!$U$4:$U$20,其他调用!$V$4:$V$20,$GF148)))</f>
        <v>0</v>
      </c>
      <c r="GT148" s="44">
        <f>IF(P$23=0,0,求节点(P$23:P$28,$B$23:$B$28,求节点(其他调用!$U$4:$U$20,其他调用!$V$4:$V$20,$GF148)))</f>
        <v>0</v>
      </c>
      <c r="GU148" s="44">
        <f>IF(Q$23=0,0,求节点(Q$23:Q$28,$B$23:$B$28,求节点(其他调用!$U$4:$U$20,其他调用!$V$4:$V$20,$GF148)))</f>
        <v>0</v>
      </c>
      <c r="GV148" s="44">
        <f>IF(R$23=0,0,求节点(R$23:R$28,$B$23:$B$28,求节点(其他调用!$U$4:$U$20,其他调用!$V$4:$V$20,$GF148)))</f>
        <v>0</v>
      </c>
      <c r="GW148" s="44">
        <f>IF(S$23=0,0,求节点(S$23:S$28,$B$23:$B$28,求节点(其他调用!$U$4:$U$20,其他调用!$V$4:$V$20,$GF148)))</f>
        <v>0</v>
      </c>
      <c r="GX148" s="44">
        <f>IF(T$23=0,0,求节点(T$23:T$28,$B$23:$B$28,求节点(其他调用!$U$4:$U$20,其他调用!$V$4:$V$20,$GF148)))</f>
        <v>0</v>
      </c>
      <c r="GY148" s="44">
        <f>IF(U$23=0,0,求节点(U$23:U$28,$B$23:$B$28,求节点(其他调用!$U$4:$U$20,其他调用!$V$4:$V$20,$GF148)))</f>
        <v>0</v>
      </c>
      <c r="GZ148" s="44">
        <f>IF(V$23=0,0,求节点(V$23:V$28,$B$23:$B$28,求节点(其他调用!$U$4:$U$20,其他调用!$V$4:$V$20,$GF148)))</f>
        <v>0</v>
      </c>
      <c r="HC148" s="44">
        <v>145</v>
      </c>
      <c r="HD148" s="44">
        <f>IF(C$4=0,0,求节点(C$4:C$9,$B$4:$B$9,求节点(其他调用!$I$4:$I$42,其他调用!$J$4:$J$42,其他调用!$AH149)))</f>
        <v>6</v>
      </c>
      <c r="HE148" s="44">
        <f>IF(D$4=0,0,求节点(D$4:D$9,$B$4:$B$9,求节点(其他调用!$I$4:$I$42,其他调用!$J$4:$J$42,其他调用!$AH149)))</f>
        <v>6</v>
      </c>
      <c r="HF148" s="44">
        <f>IF(E$4=0,0,求节点(E$4:E$9,$B$4:$B$9,求节点(其他调用!$I$4:$I$42,其他调用!$J$4:$J$42,其他调用!$AH149)))</f>
        <v>6</v>
      </c>
      <c r="HG148" s="44">
        <f>IF(F$4=0,0,求节点(F$4:F$9,$B$4:$B$9,求节点(其他调用!$I$4:$I$42,其他调用!$J$4:$J$42,其他调用!$AH149)))</f>
        <v>0</v>
      </c>
      <c r="HH148" s="44">
        <f>IF(G$4=0,0,求节点(G$4:G$9,$B$4:$B$9,求节点(其他调用!$I$4:$I$42,其他调用!$J$4:$J$42,其他调用!$AH149)))</f>
        <v>0</v>
      </c>
      <c r="HI148" s="44">
        <f>IF(H$4=0,0,求节点(H$4:H$9,$B$4:$B$9,求节点(其他调用!$I$4:$I$42,其他调用!$J$4:$J$42,其他调用!$AH149)))</f>
        <v>0</v>
      </c>
      <c r="HJ148" s="44">
        <f>IF(I$4=0,0,求节点(I$4:I$9,$B$4:$B$9,求节点(其他调用!$I$4:$I$42,其他调用!$J$4:$J$42,其他调用!$AH149)))</f>
        <v>0</v>
      </c>
      <c r="HK148" s="44">
        <f>IF(J$4=0,0,求节点(J$4:J$9,$B$4:$B$9,求节点(其他调用!$I$4:$I$42,其他调用!$J$4:$J$42,其他调用!$AH149)))</f>
        <v>0</v>
      </c>
      <c r="HL148" s="44">
        <f>IF(K$4=0,0,求节点(K$4:K$9,$B$4:$B$9,求节点(其他调用!$I$4:$I$42,其他调用!$J$4:$J$42,其他调用!$AH149)))</f>
        <v>0</v>
      </c>
      <c r="HM148" s="44">
        <f>IF(L$4=0,0,求节点(L$4:L$9,$B$4:$B$9,求节点(其他调用!$I$4:$I$42,其他调用!$J$4:$J$42,其他调用!$AH149)))</f>
        <v>0</v>
      </c>
      <c r="HN148" s="44">
        <f>IF(M$4=0,0,求节点(M$4:M$9,$B$4:$B$9,求节点(其他调用!$I$4:$I$42,其他调用!$J$4:$J$42,其他调用!$AH149)))</f>
        <v>0</v>
      </c>
      <c r="HO148" s="44">
        <f>IF(N$4=0,0,求节点(N$4:N$9,$B$4:$B$9,求节点(其他调用!$I$4:$I$42,其他调用!$J$4:$J$42,其他调用!$AH149)))</f>
        <v>0</v>
      </c>
      <c r="HP148" s="44">
        <f>IF(O$4=0,0,求节点(O$4:O$9,$B$4:$B$9,求节点(其他调用!$I$4:$I$42,其他调用!$J$4:$J$42,其他调用!$AH149)))</f>
        <v>0</v>
      </c>
      <c r="HQ148" s="44">
        <f>IF(P$4=0,0,求节点(P$4:P$9,$B$4:$B$9,求节点(其他调用!$I$4:$I$42,其他调用!$J$4:$J$42,其他调用!$AH149)))</f>
        <v>0</v>
      </c>
      <c r="HR148" s="44">
        <f>IF(Q$4=0,0,求节点(Q$4:Q$9,$B$4:$B$9,求节点(其他调用!$I$4:$I$42,其他调用!$J$4:$J$42,其他调用!$AH149)))</f>
        <v>0</v>
      </c>
      <c r="HS148" s="44">
        <f>IF(R$4=0,0,求节点(R$4:R$9,$B$4:$B$9,求节点(其他调用!$I$4:$I$42,其他调用!$J$4:$J$42,其他调用!$AH149)))</f>
        <v>0</v>
      </c>
      <c r="HT148" s="44">
        <f>IF(S$4=0,0,求节点(S$4:S$9,$B$4:$B$9,求节点(其他调用!$I$4:$I$42,其他调用!$J$4:$J$42,其他调用!$AH149)))</f>
        <v>6</v>
      </c>
      <c r="HU148" s="44">
        <f>IF(T$4=0,0,求节点(T$4:T$9,$B$4:$B$9,求节点(其他调用!$I$4:$I$42,其他调用!$J$4:$J$42,其他调用!$AH149)))</f>
        <v>6</v>
      </c>
      <c r="HV148" s="44">
        <f>IF(U$4=0,0,求节点(U$4:U$9,$B$4:$B$9,求节点(其他调用!$I$4:$I$42,其他调用!$J$4:$J$42,其他调用!$AH149)))</f>
        <v>6</v>
      </c>
      <c r="HW148" s="44">
        <f>IF(V$4=0,0,求节点(V$4:V$9,$B$4:$B$9,求节点(其他调用!$I$4:$I$42,其他调用!$J$4:$J$42,其他调用!$AH149)))</f>
        <v>0</v>
      </c>
      <c r="HX148" s="44">
        <f>IF(W$4=0,0,求节点(W$4:W$9,$B$4:$B$9,求节点(其他调用!$I$4:$I$42,其他调用!$J$4:$J$42,其他调用!$AH149)))</f>
        <v>6</v>
      </c>
      <c r="HY148" s="44">
        <f>IF(X$4=0,0,求节点(X$4:X$9,$B$4:$B$9,求节点(其他调用!$I$4:$I$42,其他调用!$J$4:$J$42,其他调用!$AH149)))</f>
        <v>6</v>
      </c>
      <c r="HZ148" s="44">
        <f>IF(Y$4=0,0,求节点(Y$4:Y$9,$B$4:$B$9,求节点(其他调用!$I$4:$I$42,其他调用!$J$4:$J$42,其他调用!$AH149)))</f>
        <v>6</v>
      </c>
      <c r="IA148" s="44">
        <f>IF(Z$4=0,0,求节点(Z$4:Z$9,$B$4:$B$9,求节点(其他调用!$I$4:$I$42,其他调用!$J$4:$J$42,其他调用!$AH149)))</f>
        <v>0</v>
      </c>
      <c r="IB148" s="44">
        <f>IF(AA$4=0,0,求节点(AA$4:AA$9,$B$4:$B$9,求节点(其他调用!$I$4:$I$42,其他调用!$J$4:$J$42,其他调用!$AH149)))</f>
        <v>6</v>
      </c>
      <c r="IC148" s="44">
        <f>IF(AB$4=0,0,求节点(AB$4:AB$9,$B$4:$B$9,求节点(其他调用!$I$4:$I$42,其他调用!$J$4:$J$42,其他调用!$AH149)))</f>
        <v>6</v>
      </c>
      <c r="ID148" s="44">
        <f>IF(AC$4=0,0,求节点(AC$4:AC$9,$B$4:$B$9,求节点(其他调用!$I$4:$I$42,其他调用!$J$4:$J$42,其他调用!$AH149)))</f>
        <v>6</v>
      </c>
      <c r="IE148" s="44">
        <f>IF(AD$4=0,0,求节点(AD$4:AD$9,$B$4:$B$9,求节点(其他调用!$I$4:$I$42,其他调用!$J$4:$J$42,其他调用!$AH149)))</f>
        <v>6</v>
      </c>
      <c r="IF148" s="44">
        <f>IF(AE$4=0,0,求节点(AE$4:AE$9,$B$4:$B$9,求节点(其他调用!$I$4:$I$42,其他调用!$J$4:$J$42,其他调用!$AH149)))</f>
        <v>6</v>
      </c>
      <c r="IG148" s="44">
        <f>IF(AF$4=0,0,求节点(AF$4:AF$9,$B$4:$B$9,求节点(其他调用!$I$4:$I$42,其他调用!$J$4:$J$42,其他调用!$AH149)))</f>
        <v>6</v>
      </c>
      <c r="IH148" s="44">
        <f>IF(AG$4=0,0,求节点(AG$4:AG$9,$B$4:$B$9,求节点(其他调用!$I$4:$I$42,其他调用!$J$4:$J$42,其他调用!$AH149)))</f>
        <v>6</v>
      </c>
      <c r="II148" s="44">
        <f>IF(AH$4=0,0,求节点(AH$4:AH$9,$B$4:$B$9,求节点(其他调用!$I$4:$I$42,其他调用!$J$4:$J$42,其他调用!$AH149)))</f>
        <v>6</v>
      </c>
      <c r="IJ148" s="44">
        <f>IF(AI$4=0,0,求节点(AI$4:AI$9,$B$4:$B$9,求节点(其他调用!$I$4:$I$42,其他调用!$J$4:$J$42,其他调用!$AH149)))</f>
        <v>6</v>
      </c>
      <c r="IK148" s="44">
        <f>IF(AJ$4=0,0,求节点(AJ$4:AJ$9,$B$4:$B$9,求节点(其他调用!$I$4:$I$42,其他调用!$J$4:$J$42,其他调用!$AH149)))</f>
        <v>6</v>
      </c>
      <c r="IL148" s="44">
        <f>IF(AK$4=0,0,求节点(AK$4:AK$9,$B$4:$B$9,求节点(其他调用!$I$4:$I$42,其他调用!$J$4:$J$42,其他调用!$AH149)))</f>
        <v>6</v>
      </c>
      <c r="IM148" s="44">
        <f>IF(AL$4=0,0,求节点(AL$4:AL$9,$B$4:$B$9,求节点(其他调用!$I$4:$I$42,其他调用!$J$4:$J$42,其他调用!$AH149)))</f>
        <v>6</v>
      </c>
      <c r="IN148" s="44">
        <f>IF(AM$4=0,0,求节点(AM$4:AM$9,$B$4:$B$9,求节点(其他调用!$I$4:$I$42,其他调用!$J$4:$J$42,其他调用!$AH149)))</f>
        <v>6</v>
      </c>
      <c r="IO148" s="44">
        <f>IF(AN$4=0,0,求节点(AN$4:AN$9,$B$4:$B$9,求节点(其他调用!$I$4:$I$42,其他调用!$J$4:$J$42,其他调用!$AH149)))</f>
        <v>6</v>
      </c>
      <c r="IP148" s="44">
        <f>IF(AO$4=0,0,求节点(AO$4:AO$9,$B$4:$B$9,求节点(其他调用!$I$4:$I$42,其他调用!$J$4:$J$42,其他调用!$AH149)))</f>
        <v>6</v>
      </c>
      <c r="IQ148" s="44">
        <f>IF(AP$4=0,0,求节点(AP$4:AP$9,$B$4:$B$9,求节点(其他调用!$I$4:$I$42,其他调用!$J$4:$J$42,其他调用!$AH149)))</f>
        <v>6</v>
      </c>
      <c r="IR148" s="44">
        <f>IF(AQ$4=0,0,求节点(AQ$4:AQ$9,$B$4:$B$9,求节点(其他调用!$I$4:$I$42,其他调用!$J$4:$J$42,其他调用!$AH149)))</f>
        <v>6</v>
      </c>
      <c r="IS148" s="44">
        <f>IF(AR$4=0,0,求节点(AR$4:AR$9,$B$4:$B$9,求节点(其他调用!$I$4:$I$42,其他调用!$J$4:$J$42,其他调用!$AH149)))</f>
        <v>6</v>
      </c>
      <c r="IT148" s="44">
        <f>IF(AS$4=0,0,求节点(AS$4:AS$9,$B$4:$B$9,求节点(其他调用!$I$4:$I$42,其他调用!$J$4:$J$42,其他调用!$AH149)))</f>
        <v>6</v>
      </c>
      <c r="IU148" s="44">
        <f>IF(AT$4=0,0,求节点(AT$4:AT$9,$B$4:$B$9,求节点(其他调用!$I$4:$I$42,其他调用!$J$4:$J$42,其他调用!$AH149)))</f>
        <v>6</v>
      </c>
      <c r="IV148" s="44">
        <f>IF(AU$4=0,0,求节点(AU$4:AU$9,$B$4:$B$9,求节点(其他调用!$I$4:$I$42,其他调用!$J$4:$J$42,其他调用!$AH149)))</f>
        <v>6</v>
      </c>
      <c r="IW148" s="44">
        <f>IF(AV$4=0,0,求节点(AV$4:AV$9,$B$4:$B$9,求节点(其他调用!$I$4:$I$42,其他调用!$J$4:$J$42,其他调用!$AH149)))</f>
        <v>6</v>
      </c>
      <c r="IX148" s="44">
        <f>IF(AW$4=0,0,求节点(AW$4:AW$9,$B$4:$B$9,求节点(其他调用!$I$4:$I$42,其他调用!$J$4:$J$42,其他调用!$AH149)))</f>
        <v>6</v>
      </c>
      <c r="IY148" s="44">
        <f>IF(AX$4=0,0,求节点(AX$4:AX$9,$B$4:$B$9,求节点(其他调用!$I$4:$I$42,其他调用!$J$4:$J$42,其他调用!$AH149)))</f>
        <v>6</v>
      </c>
      <c r="IZ148" s="44">
        <f>IF(AY$4=0,0,求节点(AY$4:AY$9,$B$4:$B$9,求节点(其他调用!$I$4:$I$42,其他调用!$J$4:$J$42,其他调用!$AH149)))</f>
        <v>6</v>
      </c>
      <c r="JA148" s="44">
        <f>IF(AZ$4=0,0,求节点(AZ$4:AZ$9,$B$4:$B$9,求节点(其他调用!$I$4:$I$42,其他调用!$J$4:$J$42,其他调用!$AH149)))</f>
        <v>6</v>
      </c>
      <c r="JC148" s="44">
        <v>145</v>
      </c>
      <c r="JD148" s="44">
        <f>IF(C$23=0,0,求节点(C$23:C$28,$B$23:$B$28,求节点(其他调用!$W$4:$W$20,其他调用!$X$4:$X$20,$JC148)))</f>
        <v>0</v>
      </c>
      <c r="JE148" s="44">
        <f>IF(D$23=0,0,求节点(D$23:D$28,$B$23:$B$28,求节点(其他调用!$W$4:$W$20,其他调用!$X$4:$X$20,$JC148)))</f>
        <v>0</v>
      </c>
      <c r="JF148" s="44">
        <f>IF(E$23=0,0,求节点(E$23:E$28,$B$23:$B$28,求节点(其他调用!$W$4:$W$20,其他调用!$X$4:$X$20,$JC148)))</f>
        <v>0</v>
      </c>
      <c r="JG148" s="44">
        <f>IF(F$23=0,0,求节点(F$23:F$28,$B$23:$B$28,求节点(其他调用!$W$4:$W$20,其他调用!$X$4:$X$20,$JC148)))</f>
        <v>7.1917717670078041E-3</v>
      </c>
      <c r="JH148" s="44">
        <f>IF(G$23=0,0,求节点(G$23:G$28,$B$23:$B$28,求节点(其他调用!$W$4:$W$20,其他调用!$X$4:$X$20,$JC148)))</f>
        <v>1.0787657650511595E-2</v>
      </c>
      <c r="JI148" s="44">
        <f>IF(H$23=0,0,求节点(H$23:H$28,$B$23:$B$28,求节点(其他调用!$W$4:$W$20,其他调用!$X$4:$X$20,$JC148)))</f>
        <v>1.0787657650511595E-2</v>
      </c>
      <c r="JJ148" s="44">
        <f>IF(I$23=0,0,求节点(I$23:I$28,$B$23:$B$28,求节点(其他调用!$W$4:$W$20,其他调用!$X$4:$X$20,$JC148)))</f>
        <v>1.6344935834108454E-2</v>
      </c>
      <c r="JK148" s="44">
        <f>IF(J$23=0,0,求节点(J$23:J$28,$B$23:$B$28,求节点(其他调用!$W$4:$W$20,其他调用!$X$4:$X$20,$JC148)))</f>
        <v>0</v>
      </c>
      <c r="JL148" s="44">
        <f>IF(K$23=0,0,求节点(K$23:K$28,$B$23:$B$28,求节点(其他调用!$W$4:$W$20,其他调用!$X$4:$X$20,$JC148)))</f>
        <v>1.0787657650511595E-2</v>
      </c>
      <c r="JM148" s="44">
        <f>IF(L$23=0,0,求节点(L$23:L$28,$B$23:$B$28,求节点(其他调用!$W$4:$W$20,其他调用!$X$4:$X$20,$JC148)))</f>
        <v>0</v>
      </c>
      <c r="JN148" s="44">
        <f>IF(M$23=0,0,求节点(M$23:M$28,$B$23:$B$28,求节点(其他调用!$W$4:$W$20,其他调用!$X$4:$X$20,$JC148)))</f>
        <v>0</v>
      </c>
      <c r="JO148" s="44">
        <f>IF(N$23=0,0,求节点(N$23:N$28,$B$23:$B$28,求节点(其他调用!$W$4:$W$20,其他调用!$X$4:$X$20,$JC148)))</f>
        <v>0</v>
      </c>
      <c r="JP148" s="44">
        <f>IF(O$23=0,0,求节点(O$23:O$28,$B$23:$B$28,求节点(其他调用!$W$4:$W$20,其他调用!$X$4:$X$20,$JC148)))</f>
        <v>0</v>
      </c>
      <c r="JQ148" s="44">
        <f>IF(P$23=0,0,求节点(P$23:P$28,$B$23:$B$28,求节点(其他调用!$W$4:$W$20,其他调用!$X$4:$X$20,$JC148)))</f>
        <v>0</v>
      </c>
      <c r="JR148" s="44">
        <f>IF(Q$23=0,0,求节点(Q$23:Q$28,$B$23:$B$28,求节点(其他调用!$W$4:$W$20,其他调用!$X$4:$X$20,$JC148)))</f>
        <v>0</v>
      </c>
      <c r="JS148" s="44">
        <f>IF(R$23=0,0,求节点(R$23:R$28,$B$23:$B$28,求节点(其他调用!$W$4:$W$20,其他调用!$X$4:$X$20,$JC148)))</f>
        <v>0</v>
      </c>
      <c r="JT148" s="44">
        <f>IF(S$23=0,0,求节点(S$23:S$28,$B$23:$B$28,求节点(其他调用!$W$4:$W$20,其他调用!$X$4:$X$20,$JC148)))</f>
        <v>0</v>
      </c>
      <c r="JU148" s="44">
        <f>IF(T$23=0,0,求节点(T$23:T$28,$B$23:$B$28,求节点(其他调用!$W$4:$W$20,其他调用!$X$4:$X$20,$JC148)))</f>
        <v>0</v>
      </c>
      <c r="JV148" s="44">
        <f>IF(U$23=0,0,求节点(U$23:U$28,$B$23:$B$28,求节点(其他调用!$W$4:$W$20,其他调用!$X$4:$X$20,$JC148)))</f>
        <v>0</v>
      </c>
      <c r="JW148" s="44">
        <f>IF(V$23=0,0,求节点(V$23:V$28,$B$23:$B$28,求节点(其他调用!$W$4:$W$20,其他调用!$X$4:$X$20,$JC148)))</f>
        <v>0</v>
      </c>
      <c r="JZ148" s="44">
        <v>145</v>
      </c>
      <c r="KA148" s="44">
        <f>IF(C$4=0,0,求节点(C$4:C$9,$B$4:$B$9,求节点(其他调用!$L$4:$L$42,其他调用!$M$4:$M$42,其他调用!$AI149)))</f>
        <v>6</v>
      </c>
      <c r="KB148" s="44">
        <f>IF(D$4=0,0,求节点(D$4:D$9,$B$4:$B$9,求节点(其他调用!$L$4:$L$42,其他调用!$M$4:$M$42,其他调用!$AI149)))</f>
        <v>6</v>
      </c>
      <c r="KC148" s="44">
        <f>IF(E$4=0,0,求节点(E$4:E$9,$B$4:$B$9,求节点(其他调用!$L$4:$L$42,其他调用!$M$4:$M$42,其他调用!$AI149)))</f>
        <v>6</v>
      </c>
      <c r="KD148" s="44">
        <f>IF(F$4=0,0,求节点(F$4:F$9,$B$4:$B$9,求节点(其他调用!$L$4:$L$42,其他调用!$M$4:$M$42,其他调用!$AI149)))</f>
        <v>0</v>
      </c>
      <c r="KE148" s="44">
        <f>IF(G$4=0,0,求节点(G$4:G$9,$B$4:$B$9,求节点(其他调用!$L$4:$L$42,其他调用!$M$4:$M$42,其他调用!$AI149)))</f>
        <v>0</v>
      </c>
      <c r="KF148" s="44">
        <f>IF(H$4=0,0,求节点(H$4:H$9,$B$4:$B$9,求节点(其他调用!$L$4:$L$42,其他调用!$M$4:$M$42,其他调用!$AI149)))</f>
        <v>0</v>
      </c>
      <c r="KG148" s="44">
        <f>IF(I$4=0,0,求节点(I$4:I$9,$B$4:$B$9,求节点(其他调用!$L$4:$L$42,其他调用!$M$4:$M$42,其他调用!$AI149)))</f>
        <v>0</v>
      </c>
      <c r="KH148" s="44">
        <f>IF(J$4=0,0,求节点(J$4:J$9,$B$4:$B$9,求节点(其他调用!$L$4:$L$42,其他调用!$M$4:$M$42,其他调用!$AI149)))</f>
        <v>0</v>
      </c>
      <c r="KI148" s="44">
        <f>IF(K$4=0,0,求节点(K$4:K$9,$B$4:$B$9,求节点(其他调用!$L$4:$L$42,其他调用!$M$4:$M$42,其他调用!$AI149)))</f>
        <v>0</v>
      </c>
      <c r="KJ148" s="44">
        <f>IF(L$4=0,0,求节点(L$4:L$9,$B$4:$B$9,求节点(其他调用!$L$4:$L$42,其他调用!$M$4:$M$42,其他调用!$AI149)))</f>
        <v>0</v>
      </c>
      <c r="KK148" s="44">
        <f>IF(M$4=0,0,求节点(M$4:M$9,$B$4:$B$9,求节点(其他调用!$L$4:$L$42,其他调用!$M$4:$M$42,其他调用!$AI149)))</f>
        <v>0</v>
      </c>
      <c r="KL148" s="44">
        <f>IF(N$4=0,0,求节点(N$4:N$9,$B$4:$B$9,求节点(其他调用!$L$4:$L$42,其他调用!$M$4:$M$42,其他调用!$AI149)))</f>
        <v>0</v>
      </c>
      <c r="KM148" s="44">
        <f>IF(O$4=0,0,求节点(O$4:O$9,$B$4:$B$9,求节点(其他调用!$L$4:$L$42,其他调用!$M$4:$M$42,其他调用!$AI149)))</f>
        <v>0</v>
      </c>
      <c r="KN148" s="44">
        <f>IF(P$4=0,0,求节点(P$4:P$9,$B$4:$B$9,求节点(其他调用!$L$4:$L$42,其他调用!$M$4:$M$42,其他调用!$AI149)))</f>
        <v>0</v>
      </c>
      <c r="KO148" s="44">
        <f>IF(Q$4=0,0,求节点(Q$4:Q$9,$B$4:$B$9,求节点(其他调用!$L$4:$L$42,其他调用!$M$4:$M$42,其他调用!$AI149)))</f>
        <v>0</v>
      </c>
      <c r="KP148" s="44">
        <f>IF(R$4=0,0,求节点(R$4:R$9,$B$4:$B$9,求节点(其他调用!$L$4:$L$42,其他调用!$M$4:$M$42,其他调用!$AI149)))</f>
        <v>0</v>
      </c>
      <c r="KQ148" s="44">
        <f>IF(S$4=0,0,求节点(S$4:S$9,$B$4:$B$9,求节点(其他调用!$L$4:$L$42,其他调用!$M$4:$M$42,其他调用!$AI149)))</f>
        <v>6</v>
      </c>
      <c r="KR148" s="44">
        <f>IF(T$4=0,0,求节点(T$4:T$9,$B$4:$B$9,求节点(其他调用!$L$4:$L$42,其他调用!$M$4:$M$42,其他调用!$AI149)))</f>
        <v>6</v>
      </c>
      <c r="KS148" s="44">
        <f>IF(U$4=0,0,求节点(U$4:U$9,$B$4:$B$9,求节点(其他调用!$L$4:$L$42,其他调用!$M$4:$M$42,其他调用!$AI149)))</f>
        <v>6</v>
      </c>
      <c r="KT148" s="44">
        <f>IF(V$4=0,0,求节点(V$4:V$9,$B$4:$B$9,求节点(其他调用!$L$4:$L$42,其他调用!$M$4:$M$42,其他调用!$AI149)))</f>
        <v>0</v>
      </c>
      <c r="KU148" s="44">
        <f>IF(W$4=0,0,求节点(W$4:W$9,$B$4:$B$9,求节点(其他调用!$L$4:$L$42,其他调用!$M$4:$M$42,其他调用!$AI149)))</f>
        <v>6</v>
      </c>
      <c r="KV148" s="44">
        <f>IF(X$4=0,0,求节点(X$4:X$9,$B$4:$B$9,求节点(其他调用!$L$4:$L$42,其他调用!$M$4:$M$42,其他调用!$AI149)))</f>
        <v>6</v>
      </c>
      <c r="KW148" s="44">
        <f>IF(Y$4=0,0,求节点(Y$4:Y$9,$B$4:$B$9,求节点(其他调用!$L$4:$L$42,其他调用!$M$4:$M$42,其他调用!$AI149)))</f>
        <v>6</v>
      </c>
      <c r="KX148" s="44">
        <f>IF(Z$4=0,0,求节点(Z$4:Z$9,$B$4:$B$9,求节点(其他调用!$L$4:$L$42,其他调用!$M$4:$M$42,其他调用!$AI149)))</f>
        <v>0</v>
      </c>
      <c r="KY148" s="44">
        <f>IF(AA$4=0,0,求节点(AA$4:AA$9,$B$4:$B$9,求节点(其他调用!$L$4:$L$42,其他调用!$M$4:$M$42,其他调用!$AI149)))</f>
        <v>6</v>
      </c>
      <c r="KZ148" s="44">
        <f>IF(AB$4=0,0,求节点(AB$4:AB$9,$B$4:$B$9,求节点(其他调用!$L$4:$L$42,其他调用!$M$4:$M$42,其他调用!$AI149)))</f>
        <v>6</v>
      </c>
      <c r="LA148" s="44">
        <f>IF(AC$4=0,0,求节点(AC$4:AC$9,$B$4:$B$9,求节点(其他调用!$L$4:$L$42,其他调用!$M$4:$M$42,其他调用!$AI149)))</f>
        <v>6</v>
      </c>
      <c r="LB148" s="44">
        <f>IF(AD$4=0,0,求节点(AD$4:AD$9,$B$4:$B$9,求节点(其他调用!$L$4:$L$42,其他调用!$M$4:$M$42,其他调用!$AI149)))</f>
        <v>6</v>
      </c>
      <c r="LC148" s="44">
        <f>IF(AE$4=0,0,求节点(AE$4:AE$9,$B$4:$B$9,求节点(其他调用!$L$4:$L$42,其他调用!$M$4:$M$42,其他调用!$AI149)))</f>
        <v>6</v>
      </c>
      <c r="LD148" s="44">
        <f>IF(AF$4=0,0,求节点(AF$4:AF$9,$B$4:$B$9,求节点(其他调用!$L$4:$L$42,其他调用!$M$4:$M$42,其他调用!$AI149)))</f>
        <v>6</v>
      </c>
      <c r="LE148" s="44">
        <f>IF(AG$4=0,0,求节点(AG$4:AG$9,$B$4:$B$9,求节点(其他调用!$L$4:$L$42,其他调用!$M$4:$M$42,其他调用!$AI149)))</f>
        <v>6</v>
      </c>
      <c r="LF148" s="44">
        <f>IF(AH$4=0,0,求节点(AH$4:AH$9,$B$4:$B$9,求节点(其他调用!$L$4:$L$42,其他调用!$M$4:$M$42,其他调用!$AI149)))</f>
        <v>6</v>
      </c>
      <c r="LG148" s="44">
        <f>IF(AI$4=0,0,求节点(AI$4:AI$9,$B$4:$B$9,求节点(其他调用!$L$4:$L$42,其他调用!$M$4:$M$42,其他调用!$AI149)))</f>
        <v>6</v>
      </c>
      <c r="LH148" s="44">
        <f>IF(AJ$4=0,0,求节点(AJ$4:AJ$9,$B$4:$B$9,求节点(其他调用!$L$4:$L$42,其他调用!$M$4:$M$42,其他调用!$AI149)))</f>
        <v>6</v>
      </c>
      <c r="LI148" s="44">
        <f>IF(AK$4=0,0,求节点(AK$4:AK$9,$B$4:$B$9,求节点(其他调用!$L$4:$L$42,其他调用!$M$4:$M$42,其他调用!$AI149)))</f>
        <v>6</v>
      </c>
      <c r="LJ148" s="44">
        <f>IF(AL$4=0,0,求节点(AL$4:AL$9,$B$4:$B$9,求节点(其他调用!$L$4:$L$42,其他调用!$M$4:$M$42,其他调用!$AI149)))</f>
        <v>6</v>
      </c>
      <c r="LK148" s="44">
        <f>IF(AM$4=0,0,求节点(AM$4:AM$9,$B$4:$B$9,求节点(其他调用!$L$4:$L$42,其他调用!$M$4:$M$42,其他调用!$AI149)))</f>
        <v>6</v>
      </c>
      <c r="LL148" s="44">
        <f>IF(AN$4=0,0,求节点(AN$4:AN$9,$B$4:$B$9,求节点(其他调用!$L$4:$L$42,其他调用!$M$4:$M$42,其他调用!$AI149)))</f>
        <v>6</v>
      </c>
      <c r="LM148" s="44">
        <f>IF(AO$4=0,0,求节点(AO$4:AO$9,$B$4:$B$9,求节点(其他调用!$L$4:$L$42,其他调用!$M$4:$M$42,其他调用!$AI149)))</f>
        <v>6</v>
      </c>
      <c r="LN148" s="44">
        <f>IF(AP$4=0,0,求节点(AP$4:AP$9,$B$4:$B$9,求节点(其他调用!$L$4:$L$42,其他调用!$M$4:$M$42,其他调用!$AI149)))</f>
        <v>6</v>
      </c>
      <c r="LO148" s="44">
        <f>IF(AQ$4=0,0,求节点(AQ$4:AQ$9,$B$4:$B$9,求节点(其他调用!$L$4:$L$42,其他调用!$M$4:$M$42,其他调用!$AI149)))</f>
        <v>6</v>
      </c>
      <c r="LP148" s="44">
        <f>IF(AR$4=0,0,求节点(AR$4:AR$9,$B$4:$B$9,求节点(其他调用!$L$4:$L$42,其他调用!$M$4:$M$42,其他调用!$AI149)))</f>
        <v>6</v>
      </c>
      <c r="LQ148" s="44">
        <f>IF(AS$4=0,0,求节点(AS$4:AS$9,$B$4:$B$9,求节点(其他调用!$L$4:$L$42,其他调用!$M$4:$M$42,其他调用!$AI149)))</f>
        <v>6</v>
      </c>
      <c r="LR148" s="44">
        <f>IF(AT$4=0,0,求节点(AT$4:AT$9,$B$4:$B$9,求节点(其他调用!$L$4:$L$42,其他调用!$M$4:$M$42,其他调用!$AI149)))</f>
        <v>6</v>
      </c>
      <c r="LS148" s="44">
        <f>IF(AU$4=0,0,求节点(AU$4:AU$9,$B$4:$B$9,求节点(其他调用!$L$4:$L$42,其他调用!$M$4:$M$42,其他调用!$AI149)))</f>
        <v>6</v>
      </c>
      <c r="LT148" s="44">
        <f>IF(AV$4=0,0,求节点(AV$4:AV$9,$B$4:$B$9,求节点(其他调用!$L$4:$L$42,其他调用!$M$4:$M$42,其他调用!$AI149)))</f>
        <v>6</v>
      </c>
      <c r="LU148" s="44">
        <f>IF(AW$4=0,0,求节点(AW$4:AW$9,$B$4:$B$9,求节点(其他调用!$L$4:$L$42,其他调用!$M$4:$M$42,其他调用!$AI149)))</f>
        <v>6</v>
      </c>
      <c r="LV148" s="44">
        <f>IF(AX$4=0,0,求节点(AX$4:AX$9,$B$4:$B$9,求节点(其他调用!$L$4:$L$42,其他调用!$M$4:$M$42,其他调用!$AI149)))</f>
        <v>6</v>
      </c>
      <c r="LW148" s="44">
        <f>IF(AY$4=0,0,求节点(AY$4:AY$9,$B$4:$B$9,求节点(其他调用!$L$4:$L$42,其他调用!$M$4:$M$42,其他调用!$AI149)))</f>
        <v>6</v>
      </c>
      <c r="LX148" s="44">
        <f>IF(AZ$4=0,0,求节点(AZ$4:AZ$9,$B$4:$B$9,求节点(其他调用!$L$4:$L$42,其他调用!$M$4:$M$42,其他调用!$AI149)))</f>
        <v>6</v>
      </c>
      <c r="LZ148" s="44">
        <v>145</v>
      </c>
      <c r="MA148" s="44">
        <f>IF(C$23=0,0,求节点(C$23:C$28,$B$23:$B$28,求节点(其他调用!$Y$4:$Y$20,其他调用!$Z$4:$Z$20,$LZ148)))</f>
        <v>0</v>
      </c>
      <c r="MB148" s="44">
        <f>IF(D$23=0,0,求节点(D$23:D$28,$B$23:$B$28,求节点(其他调用!$Y$4:$Y$20,其他调用!$Z$4:$Z$20,$LZ148)))</f>
        <v>0</v>
      </c>
      <c r="MC148" s="44">
        <f>IF(E$23=0,0,求节点(E$23:E$28,$B$23:$B$28,求节点(其他调用!$Y$4:$Y$20,其他调用!$Z$4:$Z$20,$LZ148)))</f>
        <v>0</v>
      </c>
      <c r="MD148" s="44">
        <f>IF(F$23=0,0,求节点(F$23:F$28,$B$23:$B$28,求节点(其他调用!$Y$4:$Y$20,其他调用!$Z$4:$Z$20,$LZ148)))</f>
        <v>0</v>
      </c>
      <c r="ME148" s="44">
        <f>IF(G$23=0,0,求节点(G$23:G$28,$B$23:$B$28,求节点(其他调用!$Y$4:$Y$20,其他调用!$Z$4:$Z$20,$LZ148)))</f>
        <v>0</v>
      </c>
      <c r="MF148" s="44">
        <f>IF(H$23=0,0,求节点(H$23:H$28,$B$23:$B$28,求节点(其他调用!$Y$4:$Y$20,其他调用!$Z$4:$Z$20,$LZ148)))</f>
        <v>0</v>
      </c>
      <c r="MG148" s="44">
        <f>IF(I$23=0,0,求节点(I$23:I$28,$B$23:$B$28,求节点(其他调用!$Y$4:$Y$20,其他调用!$Z$4:$Z$20,$LZ148)))</f>
        <v>0</v>
      </c>
      <c r="MH148" s="44">
        <f>IF(J$23=0,0,求节点(J$23:J$28,$B$23:$B$28,求节点(其他调用!$Y$4:$Y$20,其他调用!$Z$4:$Z$20,$LZ148)))</f>
        <v>0</v>
      </c>
      <c r="MI148" s="44">
        <f>IF(K$23=0,0,求节点(K$23:K$28,$B$23:$B$28,求节点(其他调用!$Y$4:$Y$20,其他调用!$Z$4:$Z$20,$LZ148)))</f>
        <v>0</v>
      </c>
      <c r="MJ148" s="44">
        <f>IF(L$23=0,0,求节点(L$23:L$28,$B$23:$B$28,求节点(其他调用!$Y$4:$Y$20,其他调用!$Z$4:$Z$20,$LZ148)))</f>
        <v>0</v>
      </c>
      <c r="MK148" s="44">
        <f>IF(M$23=0,0,求节点(M$23:M$28,$B$23:$B$28,求节点(其他调用!$Y$4:$Y$20,其他调用!$Z$4:$Z$20,$LZ148)))</f>
        <v>0</v>
      </c>
      <c r="ML148" s="44">
        <f>IF(N$23=0,0,求节点(N$23:N$28,$B$23:$B$28,求节点(其他调用!$Y$4:$Y$20,其他调用!$Z$4:$Z$20,$LZ148)))</f>
        <v>0</v>
      </c>
      <c r="MM148" s="44">
        <f>IF(O$23=0,0,求节点(O$23:O$28,$B$23:$B$28,求节点(其他调用!$Y$4:$Y$20,其他调用!$Z$4:$Z$20,$LZ148)))</f>
        <v>0</v>
      </c>
      <c r="MN148" s="44">
        <f>IF(P$23=0,0,求节点(P$23:P$28,$B$23:$B$28,求节点(其他调用!$Y$4:$Y$20,其他调用!$Z$4:$Z$20,$LZ148)))</f>
        <v>0</v>
      </c>
      <c r="MO148" s="44">
        <f>IF(Q$23=0,0,求节点(Q$23:Q$28,$B$23:$B$28,求节点(其他调用!$Y$4:$Y$20,其他调用!$Z$4:$Z$20,$LZ148)))</f>
        <v>0</v>
      </c>
      <c r="MP148" s="44">
        <f>IF(R$23=0,0,求节点(R$23:R$28,$B$23:$B$28,求节点(其他调用!$Y$4:$Y$20,其他调用!$Z$4:$Z$20,$LZ148)))</f>
        <v>0</v>
      </c>
      <c r="MQ148" s="44">
        <f>IF(S$23=0,0,求节点(S$23:S$28,$B$23:$B$28,求节点(其他调用!$Y$4:$Y$20,其他调用!$Z$4:$Z$20,$LZ148)))</f>
        <v>0</v>
      </c>
      <c r="MR148" s="44">
        <f>IF(T$23=0,0,求节点(T$23:T$28,$B$23:$B$28,求节点(其他调用!$Y$4:$Y$20,其他调用!$Z$4:$Z$20,$LZ148)))</f>
        <v>0</v>
      </c>
      <c r="MS148" s="44">
        <f>IF(U$23=0,0,求节点(U$23:U$28,$B$23:$B$28,求节点(其他调用!$Y$4:$Y$20,其他调用!$Z$4:$Z$20,$LZ148)))</f>
        <v>0</v>
      </c>
      <c r="MT148" s="44">
        <f>IF(V$23=0,0,求节点(V$23:V$28,$B$23:$B$28,求节点(其他调用!$Y$4:$Y$20,其他调用!$Z$4:$Z$20,$LZ148)))</f>
        <v>0</v>
      </c>
      <c r="MW148" s="44">
        <v>145</v>
      </c>
      <c r="MX148" s="44">
        <f>IF(C$4=0,0,求节点(C$4:C$9,$B$4:$B$9,求节点(其他调用!$O$4:$O$42,其他调用!$P$4:$P$42,其他调用!$AJ149)))</f>
        <v>6</v>
      </c>
      <c r="MY148" s="44">
        <f>IF(D$4=0,0,求节点(D$4:D$9,$B$4:$B$9,求节点(其他调用!$O$4:$O$42,其他调用!$P$4:$P$42,其他调用!$AJ149)))</f>
        <v>6</v>
      </c>
      <c r="MZ148" s="44">
        <f>IF(E$4=0,0,求节点(E$4:E$9,$B$4:$B$9,求节点(其他调用!$O$4:$O$42,其他调用!$P$4:$P$42,其他调用!$AJ149)))</f>
        <v>6</v>
      </c>
      <c r="NA148" s="44">
        <f>IF(F$4=0,0,求节点(F$4:F$9,$B$4:$B$9,求节点(其他调用!$O$4:$O$42,其他调用!$P$4:$P$42,其他调用!$AJ149)))</f>
        <v>0</v>
      </c>
      <c r="NB148" s="44">
        <f>IF(G$4=0,0,求节点(G$4:G$9,$B$4:$B$9,求节点(其他调用!$O$4:$O$42,其他调用!$P$4:$P$42,其他调用!$AJ149)))</f>
        <v>0</v>
      </c>
      <c r="NC148" s="44">
        <f>IF(H$4=0,0,求节点(H$4:H$9,$B$4:$B$9,求节点(其他调用!$O$4:$O$42,其他调用!$P$4:$P$42,其他调用!$AJ149)))</f>
        <v>0</v>
      </c>
      <c r="ND148" s="44">
        <f>IF(I$4=0,0,求节点(I$4:I$9,$B$4:$B$9,求节点(其他调用!$O$4:$O$42,其他调用!$P$4:$P$42,其他调用!$AJ149)))</f>
        <v>0</v>
      </c>
      <c r="NE148" s="44">
        <f>IF(J$4=0,0,求节点(J$4:J$9,$B$4:$B$9,求节点(其他调用!$O$4:$O$42,其他调用!$P$4:$P$42,其他调用!$AJ149)))</f>
        <v>0</v>
      </c>
      <c r="NF148" s="44">
        <f>IF(K$4=0,0,求节点(K$4:K$9,$B$4:$B$9,求节点(其他调用!$O$4:$O$42,其他调用!$P$4:$P$42,其他调用!$AJ149)))</f>
        <v>0</v>
      </c>
      <c r="NG148" s="44">
        <f>IF(L$4=0,0,求节点(L$4:L$9,$B$4:$B$9,求节点(其他调用!$O$4:$O$42,其他调用!$P$4:$P$42,其他调用!$AJ149)))</f>
        <v>0</v>
      </c>
      <c r="NH148" s="44">
        <f>IF(M$4=0,0,求节点(M$4:M$9,$B$4:$B$9,求节点(其他调用!$O$4:$O$42,其他调用!$P$4:$P$42,其他调用!$AJ149)))</f>
        <v>0</v>
      </c>
      <c r="NI148" s="44">
        <f>IF(N$4=0,0,求节点(N$4:N$9,$B$4:$B$9,求节点(其他调用!$O$4:$O$42,其他调用!$P$4:$P$42,其他调用!$AJ149)))</f>
        <v>0</v>
      </c>
      <c r="NJ148" s="44">
        <f>IF(O$4=0,0,求节点(O$4:O$9,$B$4:$B$9,求节点(其他调用!$O$4:$O$42,其他调用!$P$4:$P$42,其他调用!$AJ149)))</f>
        <v>0</v>
      </c>
      <c r="NK148" s="44">
        <f>IF(P$4=0,0,求节点(P$4:P$9,$B$4:$B$9,求节点(其他调用!$O$4:$O$42,其他调用!$P$4:$P$42,其他调用!$AJ149)))</f>
        <v>0</v>
      </c>
      <c r="NL148" s="44">
        <f>IF(Q$4=0,0,求节点(Q$4:Q$9,$B$4:$B$9,求节点(其他调用!$O$4:$O$42,其他调用!$P$4:$P$42,其他调用!$AJ149)))</f>
        <v>0</v>
      </c>
      <c r="NM148" s="44">
        <f>IF(R$4=0,0,求节点(R$4:R$9,$B$4:$B$9,求节点(其他调用!$O$4:$O$42,其他调用!$P$4:$P$42,其他调用!$AJ149)))</f>
        <v>0</v>
      </c>
      <c r="NN148" s="44">
        <f>IF(S$4=0,0,求节点(S$4:S$9,$B$4:$B$9,求节点(其他调用!$O$4:$O$42,其他调用!$P$4:$P$42,其他调用!$AJ149)))</f>
        <v>6</v>
      </c>
      <c r="NO148" s="44">
        <f>IF(T$4=0,0,求节点(T$4:T$9,$B$4:$B$9,求节点(其他调用!$O$4:$O$42,其他调用!$P$4:$P$42,其他调用!$AJ149)))</f>
        <v>6</v>
      </c>
      <c r="NP148" s="44">
        <f>IF(U$4=0,0,求节点(U$4:U$9,$B$4:$B$9,求节点(其他调用!$O$4:$O$42,其他调用!$P$4:$P$42,其他调用!$AJ149)))</f>
        <v>6</v>
      </c>
      <c r="NQ148" s="44">
        <f>IF(V$4=0,0,求节点(V$4:V$9,$B$4:$B$9,求节点(其他调用!$O$4:$O$42,其他调用!$P$4:$P$42,其他调用!$AJ149)))</f>
        <v>0</v>
      </c>
      <c r="NR148" s="44">
        <f>IF(W$4=0,0,求节点(W$4:W$9,$B$4:$B$9,求节点(其他调用!$O$4:$O$42,其他调用!$P$4:$P$42,其他调用!$AJ149)))</f>
        <v>6</v>
      </c>
      <c r="NS148" s="44">
        <f>IF(X$4=0,0,求节点(X$4:X$9,$B$4:$B$9,求节点(其他调用!$O$4:$O$42,其他调用!$P$4:$P$42,其他调用!$AJ149)))</f>
        <v>6</v>
      </c>
      <c r="NT148" s="44">
        <f>IF(Y$4=0,0,求节点(Y$4:Y$9,$B$4:$B$9,求节点(其他调用!$O$4:$O$42,其他调用!$P$4:$P$42,其他调用!$AJ149)))</f>
        <v>6</v>
      </c>
      <c r="NU148" s="44">
        <f>IF(Z$4=0,0,求节点(Z$4:Z$9,$B$4:$B$9,求节点(其他调用!$O$4:$O$42,其他调用!$P$4:$P$42,其他调用!$AJ149)))</f>
        <v>0</v>
      </c>
      <c r="NV148" s="44">
        <f>IF(AA$4=0,0,求节点(AA$4:AA$9,$B$4:$B$9,求节点(其他调用!$O$4:$O$42,其他调用!$P$4:$P$42,其他调用!$AJ149)))</f>
        <v>6</v>
      </c>
      <c r="NW148" s="44">
        <f>IF(AB$4=0,0,求节点(AB$4:AB$9,$B$4:$B$9,求节点(其他调用!$O$4:$O$42,其他调用!$P$4:$P$42,其他调用!$AJ149)))</f>
        <v>6</v>
      </c>
      <c r="NX148" s="44">
        <f>IF(AC$4=0,0,求节点(AC$4:AC$9,$B$4:$B$9,求节点(其他调用!$O$4:$O$42,其他调用!$P$4:$P$42,其他调用!$AJ149)))</f>
        <v>6</v>
      </c>
      <c r="NY148" s="44">
        <f>IF(AD$4=0,0,求节点(AD$4:AD$9,$B$4:$B$9,求节点(其他调用!$O$4:$O$42,其他调用!$P$4:$P$42,其他调用!$AJ149)))</f>
        <v>6</v>
      </c>
      <c r="NZ148" s="44">
        <f>IF(AE$4=0,0,求节点(AE$4:AE$9,$B$4:$B$9,求节点(其他调用!$O$4:$O$42,其他调用!$P$4:$P$42,其他调用!$AJ149)))</f>
        <v>6</v>
      </c>
      <c r="OA148" s="44">
        <f>IF(AF$4=0,0,求节点(AF$4:AF$9,$B$4:$B$9,求节点(其他调用!$O$4:$O$42,其他调用!$P$4:$P$42,其他调用!$AJ149)))</f>
        <v>6</v>
      </c>
      <c r="OB148" s="44">
        <f>IF(AG$4=0,0,求节点(AG$4:AG$9,$B$4:$B$9,求节点(其他调用!$O$4:$O$42,其他调用!$P$4:$P$42,其他调用!$AJ149)))</f>
        <v>6</v>
      </c>
      <c r="OC148" s="44">
        <f>IF(AH$4=0,0,求节点(AH$4:AH$9,$B$4:$B$9,求节点(其他调用!$O$4:$O$42,其他调用!$P$4:$P$42,其他调用!$AJ149)))</f>
        <v>6</v>
      </c>
      <c r="OD148" s="44">
        <f>IF(AI$4=0,0,求节点(AI$4:AI$9,$B$4:$B$9,求节点(其他调用!$O$4:$O$42,其他调用!$P$4:$P$42,其他调用!$AJ149)))</f>
        <v>6</v>
      </c>
      <c r="OE148" s="44">
        <f>IF(AJ$4=0,0,求节点(AJ$4:AJ$9,$B$4:$B$9,求节点(其他调用!$O$4:$O$42,其他调用!$P$4:$P$42,其他调用!$AJ149)))</f>
        <v>6</v>
      </c>
      <c r="OF148" s="44">
        <f>IF(AK$4=0,0,求节点(AK$4:AK$9,$B$4:$B$9,求节点(其他调用!$O$4:$O$42,其他调用!$P$4:$P$42,其他调用!$AJ149)))</f>
        <v>6</v>
      </c>
      <c r="OG148" s="44">
        <f>IF(AL$4=0,0,求节点(AL$4:AL$9,$B$4:$B$9,求节点(其他调用!$O$4:$O$42,其他调用!$P$4:$P$42,其他调用!$AJ149)))</f>
        <v>6</v>
      </c>
      <c r="OH148" s="44">
        <f>IF(AM$4=0,0,求节点(AM$4:AM$9,$B$4:$B$9,求节点(其他调用!$O$4:$O$42,其他调用!$P$4:$P$42,其他调用!$AJ149)))</f>
        <v>6</v>
      </c>
      <c r="OI148" s="44">
        <f>IF(AN$4=0,0,求节点(AN$4:AN$9,$B$4:$B$9,求节点(其他调用!$O$4:$O$42,其他调用!$P$4:$P$42,其他调用!$AJ149)))</f>
        <v>6</v>
      </c>
      <c r="OJ148" s="44">
        <f>IF(AO$4=0,0,求节点(AO$4:AO$9,$B$4:$B$9,求节点(其他调用!$O$4:$O$42,其他调用!$P$4:$P$42,其他调用!$AJ149)))</f>
        <v>6</v>
      </c>
      <c r="OK148" s="44">
        <f>IF(AP$4=0,0,求节点(AP$4:AP$9,$B$4:$B$9,求节点(其他调用!$O$4:$O$42,其他调用!$P$4:$P$42,其他调用!$AJ149)))</f>
        <v>6</v>
      </c>
      <c r="OL148" s="44">
        <f>IF(AQ$4=0,0,求节点(AQ$4:AQ$9,$B$4:$B$9,求节点(其他调用!$O$4:$O$42,其他调用!$P$4:$P$42,其他调用!$AJ149)))</f>
        <v>6</v>
      </c>
      <c r="OM148" s="44">
        <f>IF(AR$4=0,0,求节点(AR$4:AR$9,$B$4:$B$9,求节点(其他调用!$O$4:$O$42,其他调用!$P$4:$P$42,其他调用!$AJ149)))</f>
        <v>6</v>
      </c>
      <c r="ON148" s="44">
        <f>IF(AS$4=0,0,求节点(AS$4:AS$9,$B$4:$B$9,求节点(其他调用!$O$4:$O$42,其他调用!$P$4:$P$42,其他调用!$AJ149)))</f>
        <v>6</v>
      </c>
      <c r="OO148" s="44">
        <f>IF(AT$4=0,0,求节点(AT$4:AT$9,$B$4:$B$9,求节点(其他调用!$O$4:$O$42,其他调用!$P$4:$P$42,其他调用!$AJ149)))</f>
        <v>6</v>
      </c>
      <c r="OP148" s="44">
        <f>IF(AU$4=0,0,求节点(AU$4:AU$9,$B$4:$B$9,求节点(其他调用!$O$4:$O$42,其他调用!$P$4:$P$42,其他调用!$AJ149)))</f>
        <v>6</v>
      </c>
      <c r="OQ148" s="44">
        <f>IF(AV$4=0,0,求节点(AV$4:AV$9,$B$4:$B$9,求节点(其他调用!$O$4:$O$42,其他调用!$P$4:$P$42,其他调用!$AJ149)))</f>
        <v>6</v>
      </c>
      <c r="OR148" s="44">
        <f>IF(AW$4=0,0,求节点(AW$4:AW$9,$B$4:$B$9,求节点(其他调用!$O$4:$O$42,其他调用!$P$4:$P$42,其他调用!$AJ149)))</f>
        <v>6</v>
      </c>
      <c r="OS148" s="44">
        <f>IF(AX$4=0,0,求节点(AX$4:AX$9,$B$4:$B$9,求节点(其他调用!$O$4:$O$42,其他调用!$P$4:$P$42,其他调用!$AJ149)))</f>
        <v>6</v>
      </c>
      <c r="OT148" s="44">
        <f>IF(AY$4=0,0,求节点(AY$4:AY$9,$B$4:$B$9,求节点(其他调用!$O$4:$O$42,其他调用!$P$4:$P$42,其他调用!$AJ149)))</f>
        <v>6</v>
      </c>
      <c r="OU148" s="44">
        <f>IF(AZ$4=0,0,求节点(AZ$4:AZ$9,$B$4:$B$9,求节点(其他调用!$O$4:$O$42,其他调用!$P$4:$P$42,其他调用!$AJ149)))</f>
        <v>6</v>
      </c>
      <c r="OW148" s="44">
        <v>145</v>
      </c>
      <c r="OX148" s="44">
        <f>IF(C$23=0,0,求节点(C$23:C$28,$B$23:$B$28,求节点(其他调用!$AA$4:$AA$20,其他调用!$AB$4:$AB$20,$OW148)))</f>
        <v>0</v>
      </c>
      <c r="OY148" s="44">
        <f>IF(D$23=0,0,求节点(D$23:D$28,$B$23:$B$28,求节点(其他调用!$AA$4:$AA$20,其他调用!$AB$4:$AB$20,$OW148)))</f>
        <v>0</v>
      </c>
      <c r="OZ148" s="44">
        <f>IF(E$23=0,0,求节点(E$23:E$28,$B$23:$B$28,求节点(其他调用!$AA$4:$AA$20,其他调用!$AB$4:$AB$20,$OW148)))</f>
        <v>0</v>
      </c>
      <c r="PA148" s="44">
        <f>IF(F$23=0,0,求节点(F$23:F$28,$B$23:$B$28,求节点(其他调用!$AA$4:$AA$20,其他调用!$AB$4:$AB$20,$OW148)))</f>
        <v>7.6994262446787864E-3</v>
      </c>
      <c r="PB148" s="44">
        <f>IF(G$23=0,0,求节点(G$23:G$28,$B$23:$B$28,求节点(其他调用!$AA$4:$AA$20,其他调用!$AB$4:$AB$20,$OW148)))</f>
        <v>1.1549139367018291E-2</v>
      </c>
      <c r="PC148" s="44">
        <f>IF(H$23=0,0,求节点(H$23:H$28,$B$23:$B$28,求节点(其他调用!$AA$4:$AA$20,其他调用!$AB$4:$AB$20,$OW148)))</f>
        <v>1.1549139367018291E-2</v>
      </c>
      <c r="PD148" s="44">
        <f>IF(I$23=0,0,求节点(I$23:I$28,$B$23:$B$28,求节点(其他调用!$AA$4:$AA$20,其他调用!$AB$4:$AB$20,$OW148)))</f>
        <v>1.7498696010633807E-2</v>
      </c>
      <c r="PE148" s="44">
        <f>IF(J$23=0,0,求节点(J$23:J$28,$B$23:$B$28,求节点(其他调用!$AA$4:$AA$20,其他调用!$AB$4:$AB$20,$OW148)))</f>
        <v>0</v>
      </c>
      <c r="PF148" s="44">
        <f>IF(K$23=0,0,求节点(K$23:K$28,$B$23:$B$28,求节点(其他调用!$AA$4:$AA$20,其他调用!$AB$4:$AB$20,$OW148)))</f>
        <v>1.1549139367018291E-2</v>
      </c>
      <c r="PG148" s="44">
        <f>IF(L$23=0,0,求节点(L$23:L$28,$B$23:$B$28,求节点(其他调用!$AA$4:$AA$20,其他调用!$AB$4:$AB$20,$OW148)))</f>
        <v>0</v>
      </c>
      <c r="PH148" s="44">
        <f>IF(M$23=0,0,求节点(M$23:M$28,$B$23:$B$28,求节点(其他调用!$AA$4:$AA$20,其他调用!$AB$4:$AB$20,$OW148)))</f>
        <v>0</v>
      </c>
      <c r="PI148" s="44">
        <f>IF(N$23=0,0,求节点(N$23:N$28,$B$23:$B$28,求节点(其他调用!$AA$4:$AA$20,其他调用!$AB$4:$AB$20,$OW148)))</f>
        <v>0</v>
      </c>
      <c r="PJ148" s="44">
        <f>IF(O$23=0,0,求节点(O$23:O$28,$B$23:$B$28,求节点(其他调用!$AA$4:$AA$20,其他调用!$AB$4:$AB$20,$OW148)))</f>
        <v>0</v>
      </c>
      <c r="PK148" s="44">
        <f>IF(P$23=0,0,求节点(P$23:P$28,$B$23:$B$28,求节点(其他调用!$AA$4:$AA$20,其他调用!$AB$4:$AB$20,$OW148)))</f>
        <v>0</v>
      </c>
      <c r="PL148" s="44">
        <f>IF(Q$23=0,0,求节点(Q$23:Q$28,$B$23:$B$28,求节点(其他调用!$AA$4:$AA$20,其他调用!$AB$4:$AB$20,$OW148)))</f>
        <v>0</v>
      </c>
      <c r="PM148" s="44">
        <f>IF(R$23=0,0,求节点(R$23:R$28,$B$23:$B$28,求节点(其他调用!$AA$4:$AA$20,其他调用!$AB$4:$AB$20,$OW148)))</f>
        <v>0</v>
      </c>
      <c r="PN148" s="44">
        <f>IF(S$23=0,0,求节点(S$23:S$28,$B$23:$B$28,求节点(其他调用!$AA$4:$AA$20,其他调用!$AB$4:$AB$20,$OW148)))</f>
        <v>0</v>
      </c>
      <c r="PO148" s="44">
        <f>IF(T$23=0,0,求节点(T$23:T$28,$B$23:$B$28,求节点(其他调用!$AA$4:$AA$20,其他调用!$AB$4:$AB$20,$OW148)))</f>
        <v>0</v>
      </c>
      <c r="PP148" s="44">
        <f>IF(U$23=0,0,求节点(U$23:U$28,$B$23:$B$28,求节点(其他调用!$AA$4:$AA$20,其他调用!$AB$4:$AB$20,$OW148)))</f>
        <v>0</v>
      </c>
      <c r="PQ148" s="44">
        <f>IF(V$23=0,0,求节点(V$23:V$28,$B$23:$B$28,求节点(其他调用!$AA$4:$AA$20,其他调用!$AB$4:$AB$20,$OW148)))</f>
        <v>0</v>
      </c>
    </row>
    <row r="149" spans="61:433" x14ac:dyDescent="0.2">
      <c r="BI149" s="44">
        <v>146</v>
      </c>
      <c r="BJ149" s="44">
        <f>IF(C$4=0,0,求节点(C$4:C$9,$B$4:$B$9,求节点(其他调用!$C$4:$C$42,其他调用!$D$4:$D$42,其他调用!$AF150)))</f>
        <v>6</v>
      </c>
      <c r="BK149" s="44">
        <f>IF(D$4=0,0,求节点(D$4:D$9,$B$4:$B$9,求节点(其他调用!$C$4:$C$42,其他调用!$D$4:$D$42,其他调用!$AF150)))</f>
        <v>6</v>
      </c>
      <c r="BL149" s="44">
        <f>IF(E$4=0,0,求节点(E$4:E$9,$B$4:$B$9,求节点(其他调用!$C$4:$C$42,其他调用!$D$4:$D$42,其他调用!$AF150)))</f>
        <v>6</v>
      </c>
      <c r="BM149" s="44">
        <f>IF(F$4=0,0,求节点(F$4:F$9,$B$4:$B$9,求节点(其他调用!$C$4:$C$42,其他调用!$D$4:$D$42,其他调用!$AF150)))</f>
        <v>0</v>
      </c>
      <c r="BN149" s="44">
        <f>IF(G$4=0,0,求节点(G$4:G$9,$B$4:$B$9,求节点(其他调用!$C$4:$C$42,其他调用!$D$4:$D$42,其他调用!$AF150)))</f>
        <v>0</v>
      </c>
      <c r="BO149" s="44">
        <f>IF(H$4=0,0,求节点(H$4:H$9,$B$4:$B$9,求节点(其他调用!$C$4:$C$42,其他调用!$D$4:$D$42,其他调用!$AF150)))</f>
        <v>0</v>
      </c>
      <c r="BP149" s="44">
        <f>IF(I$4=0,0,求节点(I$4:I$9,$B$4:$B$9,求节点(其他调用!$C$4:$C$42,其他调用!$D$4:$D$42,其他调用!$AF150)))</f>
        <v>0</v>
      </c>
      <c r="BQ149" s="44">
        <f>IF(J$4=0,0,求节点(J$4:J$9,$B$4:$B$9,求节点(其他调用!$C$4:$C$42,其他调用!$D$4:$D$42,其他调用!$AF150)))</f>
        <v>0</v>
      </c>
      <c r="BR149" s="44">
        <f>IF(K$4=0,0,求节点(K$4:K$9,$B$4:$B$9,求节点(其他调用!$C$4:$C$42,其他调用!$D$4:$D$42,其他调用!$AF150)))</f>
        <v>0</v>
      </c>
      <c r="BS149" s="44">
        <f>IF(L$4=0,0,求节点(L$4:L$9,$B$4:$B$9,求节点(其他调用!$C$4:$C$42,其他调用!$D$4:$D$42,其他调用!$AF150)))</f>
        <v>0</v>
      </c>
      <c r="BT149" s="44">
        <f>IF(M$4=0,0,求节点(M$4:M$9,$B$4:$B$9,求节点(其他调用!$C$4:$C$42,其他调用!$D$4:$D$42,其他调用!$AF150)))</f>
        <v>0</v>
      </c>
      <c r="BU149" s="44">
        <f>IF(N$4=0,0,求节点(N$4:N$9,$B$4:$B$9,求节点(其他调用!$C$4:$C$42,其他调用!$D$4:$D$42,其他调用!$AF150)))</f>
        <v>0</v>
      </c>
      <c r="BV149" s="44">
        <f>IF(O$4=0,0,求节点(O$4:O$9,$B$4:$B$9,求节点(其他调用!$C$4:$C$42,其他调用!$D$4:$D$42,其他调用!$AF150)))</f>
        <v>0</v>
      </c>
      <c r="BW149" s="44">
        <f>IF(P$4=0,0,求节点(P$4:P$9,$B$4:$B$9,求节点(其他调用!$C$4:$C$42,其他调用!$D$4:$D$42,其他调用!$AF150)))</f>
        <v>0</v>
      </c>
      <c r="BX149" s="44">
        <f>IF(Q$4=0,0,求节点(Q$4:Q$9,$B$4:$B$9,求节点(其他调用!$C$4:$C$42,其他调用!$D$4:$D$42,其他调用!$AF150)))</f>
        <v>0</v>
      </c>
      <c r="BY149" s="44">
        <f>IF(R$4=0,0,求节点(R$4:R$9,$B$4:$B$9,求节点(其他调用!$C$4:$C$42,其他调用!$D$4:$D$42,其他调用!$AF150)))</f>
        <v>0</v>
      </c>
      <c r="BZ149" s="44">
        <f>IF(S$4=0,0,求节点(S$4:S$9,$B$4:$B$9,求节点(其他调用!$C$4:$C$42,其他调用!$D$4:$D$42,其他调用!$AF150)))</f>
        <v>6</v>
      </c>
      <c r="CA149" s="44">
        <f>IF(T$4=0,0,求节点(T$4:T$9,$B$4:$B$9,求节点(其他调用!$C$4:$C$42,其他调用!$D$4:$D$42,其他调用!$AF150)))</f>
        <v>6</v>
      </c>
      <c r="CB149" s="44">
        <f>IF(U$4=0,0,求节点(U$4:U$9,$B$4:$B$9,求节点(其他调用!$C$4:$C$42,其他调用!$D$4:$D$42,其他调用!$AF150)))</f>
        <v>6</v>
      </c>
      <c r="CC149" s="44">
        <f>IF(V$4=0,0,求节点(V$4:V$9,$B$4:$B$9,求节点(其他调用!$C$4:$C$42,其他调用!$D$4:$D$42,其他调用!$AF150)))</f>
        <v>0</v>
      </c>
      <c r="CD149" s="44">
        <f>IF(W$4=0,0,求节点(W$4:W$9,$B$4:$B$9,求节点(其他调用!$C$4:$C$42,其他调用!$D$4:$D$42,其他调用!$AF150)))</f>
        <v>6</v>
      </c>
      <c r="CE149" s="44">
        <f>IF(X$4=0,0,求节点(X$4:X$9,$B$4:$B$9,求节点(其他调用!$C$4:$C$42,其他调用!$D$4:$D$42,其他调用!$AF150)))</f>
        <v>6</v>
      </c>
      <c r="CF149" s="44">
        <f>IF(Y$4=0,0,求节点(Y$4:Y$9,$B$4:$B$9,求节点(其他调用!$C$4:$C$42,其他调用!$D$4:$D$42,其他调用!$AF150)))</f>
        <v>6</v>
      </c>
      <c r="CG149" s="44">
        <f>IF(Z$4=0,0,求节点(Z$4:Z$9,$B$4:$B$9,求节点(其他调用!$C$4:$C$42,其他调用!$D$4:$D$42,其他调用!$AF150)))</f>
        <v>0</v>
      </c>
      <c r="CH149" s="44">
        <f>IF(AA$4=0,0,求节点(AA$4:AA$9,$B$4:$B$9,求节点(其他调用!$C$4:$C$42,其他调用!$D$4:$D$42,其他调用!$AF150)))</f>
        <v>6</v>
      </c>
      <c r="CI149" s="44">
        <f>IF(AB$4=0,0,求节点(AB$4:AB$9,$B$4:$B$9,求节点(其他调用!$C$4:$C$42,其他调用!$D$4:$D$42,其他调用!$AF150)))</f>
        <v>6</v>
      </c>
      <c r="CJ149" s="44">
        <f>IF(AC$4=0,0,求节点(AC$4:AC$9,$B$4:$B$9,求节点(其他调用!$C$4:$C$42,其他调用!$D$4:$D$42,其他调用!$AF150)))</f>
        <v>6</v>
      </c>
      <c r="CK149" s="44">
        <f>IF(AD$4=0,0,求节点(AD$4:AD$9,$B$4:$B$9,求节点(其他调用!$C$4:$C$42,其他调用!$D$4:$D$42,其他调用!$AF150)))</f>
        <v>6</v>
      </c>
      <c r="CL149" s="44">
        <f>IF(AE$4=0,0,求节点(AE$4:AE$9,$B$4:$B$9,求节点(其他调用!$C$4:$C$42,其他调用!$D$4:$D$42,其他调用!$AF150)))</f>
        <v>6</v>
      </c>
      <c r="CM149" s="44">
        <f>IF(AF$4=0,0,求节点(AF$4:AF$9,$B$4:$B$9,求节点(其他调用!$C$4:$C$42,其他调用!$D$4:$D$42,其他调用!$AF150)))</f>
        <v>6</v>
      </c>
      <c r="CN149" s="44">
        <f>IF(AG$4=0,0,求节点(AG$4:AG$9,$B$4:$B$9,求节点(其他调用!$C$4:$C$42,其他调用!$D$4:$D$42,其他调用!$AF150)))</f>
        <v>6</v>
      </c>
      <c r="CO149" s="44">
        <f>IF(AH$4=0,0,求节点(AH$4:AH$9,$B$4:$B$9,求节点(其他调用!$C$4:$C$42,其他调用!$D$4:$D$42,其他调用!$AF150)))</f>
        <v>6</v>
      </c>
      <c r="CP149" s="44">
        <f>IF(AI$4=0,0,求节点(AI$4:AI$9,$B$4:$B$9,求节点(其他调用!$C$4:$C$42,其他调用!$D$4:$D$42,其他调用!$AF150)))</f>
        <v>6</v>
      </c>
      <c r="CQ149" s="44">
        <f>IF(AJ$4=0,0,求节点(AJ$4:AJ$9,$B$4:$B$9,求节点(其他调用!$C$4:$C$42,其他调用!$D$4:$D$42,其他调用!$AF150)))</f>
        <v>6</v>
      </c>
      <c r="CR149" s="44">
        <f>IF(AK$4=0,0,求节点(AK$4:AK$9,$B$4:$B$9,求节点(其他调用!$C$4:$C$42,其他调用!$D$4:$D$42,其他调用!$AF150)))</f>
        <v>6</v>
      </c>
      <c r="CS149" s="44">
        <f>IF(AL$4=0,0,求节点(AL$4:AL$9,$B$4:$B$9,求节点(其他调用!$C$4:$C$42,其他调用!$D$4:$D$42,其他调用!$AF150)))</f>
        <v>6</v>
      </c>
      <c r="CT149" s="44">
        <f>IF(AM$4=0,0,求节点(AM$4:AM$9,$B$4:$B$9,求节点(其他调用!$C$4:$C$42,其他调用!$D$4:$D$42,其他调用!$AF150)))</f>
        <v>6</v>
      </c>
      <c r="CU149" s="44">
        <f>IF(AN$4=0,0,求节点(AN$4:AN$9,$B$4:$B$9,求节点(其他调用!$C$4:$C$42,其他调用!$D$4:$D$42,其他调用!$AF150)))</f>
        <v>6</v>
      </c>
      <c r="CV149" s="44">
        <f>IF(AO$4=0,0,求节点(AO$4:AO$9,$B$4:$B$9,求节点(其他调用!$C$4:$C$42,其他调用!$D$4:$D$42,其他调用!$AF150)))</f>
        <v>6</v>
      </c>
      <c r="CW149" s="44">
        <f>IF(AP$4=0,0,求节点(AP$4:AP$9,$B$4:$B$9,求节点(其他调用!$C$4:$C$42,其他调用!$D$4:$D$42,其他调用!$AF150)))</f>
        <v>6</v>
      </c>
      <c r="CX149" s="44">
        <f>IF(AQ$4=0,0,求节点(AQ$4:AQ$9,$B$4:$B$9,求节点(其他调用!$C$4:$C$42,其他调用!$D$4:$D$42,其他调用!$AF150)))</f>
        <v>6</v>
      </c>
      <c r="CY149" s="44">
        <f>IF(AR$4=0,0,求节点(AR$4:AR$9,$B$4:$B$9,求节点(其他调用!$C$4:$C$42,其他调用!$D$4:$D$42,其他调用!$AF150)))</f>
        <v>6</v>
      </c>
      <c r="CZ149" s="44">
        <f>IF(AS$4=0,0,求节点(AS$4:AS$9,$B$4:$B$9,求节点(其他调用!$C$4:$C$42,其他调用!$D$4:$D$42,其他调用!$AF150)))</f>
        <v>6</v>
      </c>
      <c r="DA149" s="44">
        <f>IF(AT$4=0,0,求节点(AT$4:AT$9,$B$4:$B$9,求节点(其他调用!$C$4:$C$42,其他调用!$D$4:$D$42,其他调用!$AF150)))</f>
        <v>6</v>
      </c>
      <c r="DB149" s="44">
        <f>IF(AU$4=0,0,求节点(AU$4:AU$9,$B$4:$B$9,求节点(其他调用!$C$4:$C$42,其他调用!$D$4:$D$42,其他调用!$AF150)))</f>
        <v>6</v>
      </c>
      <c r="DC149" s="44">
        <f>IF(AV$4=0,0,求节点(AV$4:AV$9,$B$4:$B$9,求节点(其他调用!$C$4:$C$42,其他调用!$D$4:$D$42,其他调用!$AF150)))</f>
        <v>6</v>
      </c>
      <c r="DD149" s="44">
        <f>IF(AW$4=0,0,求节点(AW$4:AW$9,$B$4:$B$9,求节点(其他调用!$C$4:$C$42,其他调用!$D$4:$D$42,其他调用!$AF150)))</f>
        <v>6</v>
      </c>
      <c r="DE149" s="44">
        <f>IF(AX$4=0,0,求节点(AX$4:AX$9,$B$4:$B$9,求节点(其他调用!$C$4:$C$42,其他调用!$D$4:$D$42,其他调用!$AF150)))</f>
        <v>6</v>
      </c>
      <c r="DF149" s="44">
        <f>IF(AY$4=0,0,求节点(AY$4:AY$9,$B$4:$B$9,求节点(其他调用!$C$4:$C$42,其他调用!$D$4:$D$42,其他调用!$AF150)))</f>
        <v>6</v>
      </c>
      <c r="DG149" s="44">
        <f>IF(AZ$4=0,0,求节点(AZ$4:AZ$9,$B$4:$B$9,求节点(其他调用!$C$4:$C$42,其他调用!$D$4:$D$42,其他调用!$AF150)))</f>
        <v>6</v>
      </c>
      <c r="DI149" s="44">
        <v>146</v>
      </c>
      <c r="DJ149" s="44">
        <f>IF(C$23=0,0,求节点(C$23:C$28,$B$23:$B$28,求节点(其他调用!$S$4:$S$20,其他调用!$T$4:$T$20,$DI149)))</f>
        <v>0</v>
      </c>
      <c r="DK149" s="44">
        <f>IF(D$23=0,0,求节点(D$23:D$28,$B$23:$B$28,求节点(其他调用!$S$4:$S$20,其他调用!$T$4:$T$20,$DI149)))</f>
        <v>0</v>
      </c>
      <c r="DL149" s="44">
        <f>IF(E$23=0,0,求节点(E$23:E$28,$B$23:$B$28,求节点(其他调用!$S$4:$S$20,其他调用!$T$4:$T$20,$DI149)))</f>
        <v>0</v>
      </c>
      <c r="DM149" s="44">
        <f>IF(F$23=0,0,求节点(F$23:F$28,$B$23:$B$28,求节点(其他调用!$S$4:$S$20,其他调用!$T$4:$T$20,$DI149)))</f>
        <v>7.1917717670078041E-3</v>
      </c>
      <c r="DN149" s="44">
        <f>IF(G$23=0,0,求节点(G$23:G$28,$B$23:$B$28,求节点(其他调用!$S$4:$S$20,其他调用!$T$4:$T$20,$DI149)))</f>
        <v>1.0787657650511595E-2</v>
      </c>
      <c r="DO149" s="44">
        <f>IF(H$23=0,0,求节点(H$23:H$28,$B$23:$B$28,求节点(其他调用!$S$4:$S$20,其他调用!$T$4:$T$20,$DI149)))</f>
        <v>1.0787657650511595E-2</v>
      </c>
      <c r="DP149" s="44">
        <f>IF(I$23=0,0,求节点(I$23:I$28,$B$23:$B$28,求节点(其他调用!$S$4:$S$20,其他调用!$T$4:$T$20,$DI149)))</f>
        <v>1.6344935834108454E-2</v>
      </c>
      <c r="DQ149" s="44">
        <f>IF(J$23=0,0,求节点(J$23:J$28,$B$23:$B$28,求节点(其他调用!$S$4:$S$20,其他调用!$T$4:$T$20,$DI149)))</f>
        <v>0</v>
      </c>
      <c r="DR149" s="44">
        <f>IF(K$23=0,0,求节点(K$23:K$28,$B$23:$B$28,求节点(其他调用!$S$4:$S$20,其他调用!$T$4:$T$20,$DI149)))</f>
        <v>1.0787657650511595E-2</v>
      </c>
      <c r="DS149" s="44">
        <f>IF(L$23=0,0,求节点(L$23:L$28,$B$23:$B$28,求节点(其他调用!$S$4:$S$20,其他调用!$T$4:$T$20,$DI149)))</f>
        <v>0</v>
      </c>
      <c r="DT149" s="44">
        <f>IF(M$23=0,0,求节点(M$23:M$28,$B$23:$B$28,求节点(其他调用!$S$4:$S$20,其他调用!$T$4:$T$20,$DI149)))</f>
        <v>0</v>
      </c>
      <c r="DU149" s="44">
        <f>IF(N$23=0,0,求节点(N$23:N$28,$B$23:$B$28,求节点(其他调用!$S$4:$S$20,其他调用!$T$4:$T$20,$DI149)))</f>
        <v>0</v>
      </c>
      <c r="DV149" s="44">
        <f>IF(O$23=0,0,求节点(O$23:O$28,$B$23:$B$28,求节点(其他调用!$S$4:$S$20,其他调用!$T$4:$T$20,$DI149)))</f>
        <v>0</v>
      </c>
      <c r="DW149" s="44">
        <f>IF(P$23=0,0,求节点(P$23:P$28,$B$23:$B$28,求节点(其他调用!$S$4:$S$20,其他调用!$T$4:$T$20,$DI149)))</f>
        <v>0</v>
      </c>
      <c r="DX149" s="44">
        <f>IF(Q$23=0,0,求节点(Q$23:Q$28,$B$23:$B$28,求节点(其他调用!$S$4:$S$20,其他调用!$T$4:$T$20,$DI149)))</f>
        <v>0</v>
      </c>
      <c r="DY149" s="44">
        <f>IF(R$23=0,0,求节点(R$23:R$28,$B$23:$B$28,求节点(其他调用!$S$4:$S$20,其他调用!$T$4:$T$20,$DI149)))</f>
        <v>0</v>
      </c>
      <c r="DZ149" s="44">
        <f>IF(S$23=0,0,求节点(S$23:S$28,$B$23:$B$28,求节点(其他调用!$S$4:$S$20,其他调用!$T$4:$T$20,$DI149)))</f>
        <v>0</v>
      </c>
      <c r="EA149" s="44">
        <f>IF(T$23=0,0,求节点(T$23:T$28,$B$23:$B$28,求节点(其他调用!$S$4:$S$20,其他调用!$T$4:$T$20,$DI149)))</f>
        <v>0</v>
      </c>
      <c r="EB149" s="44">
        <f>IF(U$23=0,0,求节点(U$23:U$28,$B$23:$B$28,求节点(其他调用!$S$4:$S$20,其他调用!$T$4:$T$20,$DI149)))</f>
        <v>0</v>
      </c>
      <c r="EC149" s="44">
        <f>IF(V$23=0,0,求节点(V$23:V$28,$B$23:$B$28,求节点(其他调用!$S$4:$S$20,其他调用!$T$4:$T$20,$DI149)))</f>
        <v>0</v>
      </c>
      <c r="EF149" s="44">
        <v>146</v>
      </c>
      <c r="EG149" s="44">
        <f>IF(C$4=0,0,求节点(C$4:C$9,$B$4:$B$9,求节点(其他调用!$F$4:$F$42,其他调用!$G$4:$G$42,其他调用!$AG150)))</f>
        <v>6</v>
      </c>
      <c r="EH149" s="44">
        <f>IF(D$4=0,0,求节点(D$4:D$9,$B$4:$B$9,求节点(其他调用!$F$4:$F$42,其他调用!$G$4:$G$42,其他调用!$AG150)))</f>
        <v>6</v>
      </c>
      <c r="EI149" s="44">
        <f>IF(E$4=0,0,求节点(E$4:E$9,$B$4:$B$9,求节点(其他调用!$F$4:$F$42,其他调用!$G$4:$G$42,其他调用!$AG150)))</f>
        <v>6</v>
      </c>
      <c r="EJ149" s="44">
        <f>IF(F$4=0,0,求节点(F$4:F$9,$B$4:$B$9,求节点(其他调用!$F$4:$F$42,其他调用!$G$4:$G$42,其他调用!$AG150)))</f>
        <v>0</v>
      </c>
      <c r="EK149" s="44">
        <f>IF(G$4=0,0,求节点(G$4:G$9,$B$4:$B$9,求节点(其他调用!$F$4:$F$42,其他调用!$G$4:$G$42,其他调用!$AG150)))</f>
        <v>0</v>
      </c>
      <c r="EL149" s="44">
        <f>IF(H$4=0,0,求节点(H$4:H$9,$B$4:$B$9,求节点(其他调用!$F$4:$F$42,其他调用!$G$4:$G$42,其他调用!$AG150)))</f>
        <v>0</v>
      </c>
      <c r="EM149" s="44">
        <f>IF(I$4=0,0,求节点(I$4:I$9,$B$4:$B$9,求节点(其他调用!$F$4:$F$42,其他调用!$G$4:$G$42,其他调用!$AG150)))</f>
        <v>0</v>
      </c>
      <c r="EN149" s="44">
        <f>IF(J$4=0,0,求节点(J$4:J$9,$B$4:$B$9,求节点(其他调用!$F$4:$F$42,其他调用!$G$4:$G$42,其他调用!$AG150)))</f>
        <v>0</v>
      </c>
      <c r="EO149" s="44">
        <f>IF(K$4=0,0,求节点(K$4:K$9,$B$4:$B$9,求节点(其他调用!$F$4:$F$42,其他调用!$G$4:$G$42,其他调用!$AG150)))</f>
        <v>0</v>
      </c>
      <c r="EP149" s="44">
        <f>IF(L$4=0,0,求节点(L$4:L$9,$B$4:$B$9,求节点(其他调用!$F$4:$F$42,其他调用!$G$4:$G$42,其他调用!$AG150)))</f>
        <v>0</v>
      </c>
      <c r="EQ149" s="44">
        <f>IF(M$4=0,0,求节点(M$4:M$9,$B$4:$B$9,求节点(其他调用!$F$4:$F$42,其他调用!$G$4:$G$42,其他调用!$AG150)))</f>
        <v>0</v>
      </c>
      <c r="ER149" s="44">
        <f>IF(N$4=0,0,求节点(N$4:N$9,$B$4:$B$9,求节点(其他调用!$F$4:$F$42,其他调用!$G$4:$G$42,其他调用!$AG150)))</f>
        <v>0</v>
      </c>
      <c r="ES149" s="44">
        <f>IF(O$4=0,0,求节点(O$4:O$9,$B$4:$B$9,求节点(其他调用!$F$4:$F$42,其他调用!$G$4:$G$42,其他调用!$AG150)))</f>
        <v>0</v>
      </c>
      <c r="ET149" s="44">
        <f>IF(P$4=0,0,求节点(P$4:P$9,$B$4:$B$9,求节点(其他调用!$F$4:$F$42,其他调用!$G$4:$G$42,其他调用!$AG150)))</f>
        <v>0</v>
      </c>
      <c r="EU149" s="44">
        <f>IF(Q$4=0,0,求节点(Q$4:Q$9,$B$4:$B$9,求节点(其他调用!$F$4:$F$42,其他调用!$G$4:$G$42,其他调用!$AG150)))</f>
        <v>0</v>
      </c>
      <c r="EV149" s="44">
        <f>IF(R$4=0,0,求节点(R$4:R$9,$B$4:$B$9,求节点(其他调用!$F$4:$F$42,其他调用!$G$4:$G$42,其他调用!$AG150)))</f>
        <v>0</v>
      </c>
      <c r="EW149" s="44">
        <f>IF(S$4=0,0,求节点(S$4:S$9,$B$4:$B$9,求节点(其他调用!$F$4:$F$42,其他调用!$G$4:$G$42,其他调用!$AG150)))</f>
        <v>6</v>
      </c>
      <c r="EX149" s="44">
        <f>IF(T$4=0,0,求节点(T$4:T$9,$B$4:$B$9,求节点(其他调用!$F$4:$F$42,其他调用!$G$4:$G$42,其他调用!$AG150)))</f>
        <v>6</v>
      </c>
      <c r="EY149" s="44">
        <f>IF(U$4=0,0,求节点(U$4:U$9,$B$4:$B$9,求节点(其他调用!$F$4:$F$42,其他调用!$G$4:$G$42,其他调用!$AG150)))</f>
        <v>6</v>
      </c>
      <c r="EZ149" s="44">
        <f>IF(V$4=0,0,求节点(V$4:V$9,$B$4:$B$9,求节点(其他调用!$F$4:$F$42,其他调用!$G$4:$G$42,其他调用!$AG150)))</f>
        <v>0</v>
      </c>
      <c r="FA149" s="44">
        <f>IF(W$4=0,0,求节点(W$4:W$9,$B$4:$B$9,求节点(其他调用!$F$4:$F$42,其他调用!$G$4:$G$42,其他调用!$AG150)))</f>
        <v>6</v>
      </c>
      <c r="FB149" s="44">
        <f>IF(X$4=0,0,求节点(X$4:X$9,$B$4:$B$9,求节点(其他调用!$F$4:$F$42,其他调用!$G$4:$G$42,其他调用!$AG150)))</f>
        <v>6</v>
      </c>
      <c r="FC149" s="44">
        <f>IF(Y$4=0,0,求节点(Y$4:Y$9,$B$4:$B$9,求节点(其他调用!$F$4:$F$42,其他调用!$G$4:$G$42,其他调用!$AG150)))</f>
        <v>6</v>
      </c>
      <c r="FD149" s="44">
        <f>IF(Z$4=0,0,求节点(Z$4:Z$9,$B$4:$B$9,求节点(其他调用!$F$4:$F$42,其他调用!$G$4:$G$42,其他调用!$AG150)))</f>
        <v>0</v>
      </c>
      <c r="FE149" s="44">
        <f>IF(AA$4=0,0,求节点(AA$4:AA$9,$B$4:$B$9,求节点(其他调用!$F$4:$F$42,其他调用!$G$4:$G$42,其他调用!$AG150)))</f>
        <v>6</v>
      </c>
      <c r="FF149" s="44">
        <f>IF(AB$4=0,0,求节点(AB$4:AB$9,$B$4:$B$9,求节点(其他调用!$F$4:$F$42,其他调用!$G$4:$G$42,其他调用!$AG150)))</f>
        <v>6</v>
      </c>
      <c r="FG149" s="44">
        <f>IF(AC$4=0,0,求节点(AC$4:AC$9,$B$4:$B$9,求节点(其他调用!$F$4:$F$42,其他调用!$G$4:$G$42,其他调用!$AG150)))</f>
        <v>6</v>
      </c>
      <c r="FH149" s="44">
        <f>IF(AD$4=0,0,求节点(AD$4:AD$9,$B$4:$B$9,求节点(其他调用!$F$4:$F$42,其他调用!$G$4:$G$42,其他调用!$AG150)))</f>
        <v>6</v>
      </c>
      <c r="FI149" s="44">
        <f>IF(AE$4=0,0,求节点(AE$4:AE$9,$B$4:$B$9,求节点(其他调用!$F$4:$F$42,其他调用!$G$4:$G$42,其他调用!$AG150)))</f>
        <v>6</v>
      </c>
      <c r="FJ149" s="44">
        <f>IF(AF$4=0,0,求节点(AF$4:AF$9,$B$4:$B$9,求节点(其他调用!$F$4:$F$42,其他调用!$G$4:$G$42,其他调用!$AG150)))</f>
        <v>6</v>
      </c>
      <c r="FK149" s="44">
        <f>IF(AG$4=0,0,求节点(AG$4:AG$9,$B$4:$B$9,求节点(其他调用!$F$4:$F$42,其他调用!$G$4:$G$42,其他调用!$AG150)))</f>
        <v>6</v>
      </c>
      <c r="FL149" s="44">
        <f>IF(AH$4=0,0,求节点(AH$4:AH$9,$B$4:$B$9,求节点(其他调用!$F$4:$F$42,其他调用!$G$4:$G$42,其他调用!$AG150)))</f>
        <v>6</v>
      </c>
      <c r="FM149" s="44">
        <f>IF(AI$4=0,0,求节点(AI$4:AI$9,$B$4:$B$9,求节点(其他调用!$F$4:$F$42,其他调用!$G$4:$G$42,其他调用!$AG150)))</f>
        <v>6</v>
      </c>
      <c r="FN149" s="44">
        <f>IF(AJ$4=0,0,求节点(AJ$4:AJ$9,$B$4:$B$9,求节点(其他调用!$F$4:$F$42,其他调用!$G$4:$G$42,其他调用!$AG150)))</f>
        <v>6</v>
      </c>
      <c r="FO149" s="44">
        <f>IF(AK$4=0,0,求节点(AK$4:AK$9,$B$4:$B$9,求节点(其他调用!$F$4:$F$42,其他调用!$G$4:$G$42,其他调用!$AG150)))</f>
        <v>6</v>
      </c>
      <c r="FP149" s="44">
        <f>IF(AL$4=0,0,求节点(AL$4:AL$9,$B$4:$B$9,求节点(其他调用!$F$4:$F$42,其他调用!$G$4:$G$42,其他调用!$AG150)))</f>
        <v>6</v>
      </c>
      <c r="FQ149" s="44">
        <f>IF(AM$4=0,0,求节点(AM$4:AM$9,$B$4:$B$9,求节点(其他调用!$F$4:$F$42,其他调用!$G$4:$G$42,其他调用!$AG150)))</f>
        <v>6</v>
      </c>
      <c r="FR149" s="44">
        <f>IF(AN$4=0,0,求节点(AN$4:AN$9,$B$4:$B$9,求节点(其他调用!$F$4:$F$42,其他调用!$G$4:$G$42,其他调用!$AG150)))</f>
        <v>6</v>
      </c>
      <c r="FS149" s="44">
        <f>IF(AO$4=0,0,求节点(AO$4:AO$9,$B$4:$B$9,求节点(其他调用!$F$4:$F$42,其他调用!$G$4:$G$42,其他调用!$AG150)))</f>
        <v>6</v>
      </c>
      <c r="FT149" s="44">
        <f>IF(AP$4=0,0,求节点(AP$4:AP$9,$B$4:$B$9,求节点(其他调用!$F$4:$F$42,其他调用!$G$4:$G$42,其他调用!$AG150)))</f>
        <v>6</v>
      </c>
      <c r="FU149" s="44">
        <f>IF(AQ$4=0,0,求节点(AQ$4:AQ$9,$B$4:$B$9,求节点(其他调用!$F$4:$F$42,其他调用!$G$4:$G$42,其他调用!$AG150)))</f>
        <v>6</v>
      </c>
      <c r="FV149" s="44">
        <f>IF(AR$4=0,0,求节点(AR$4:AR$9,$B$4:$B$9,求节点(其他调用!$F$4:$F$42,其他调用!$G$4:$G$42,其他调用!$AG150)))</f>
        <v>6</v>
      </c>
      <c r="FW149" s="44">
        <f>IF(AS$4=0,0,求节点(AS$4:AS$9,$B$4:$B$9,求节点(其他调用!$F$4:$F$42,其他调用!$G$4:$G$42,其他调用!$AG150)))</f>
        <v>6</v>
      </c>
      <c r="FX149" s="44">
        <f>IF(AT$4=0,0,求节点(AT$4:AT$9,$B$4:$B$9,求节点(其他调用!$F$4:$F$42,其他调用!$G$4:$G$42,其他调用!$AG150)))</f>
        <v>6</v>
      </c>
      <c r="FY149" s="44">
        <f>IF(AU$4=0,0,求节点(AU$4:AU$9,$B$4:$B$9,求节点(其他调用!$F$4:$F$42,其他调用!$G$4:$G$42,其他调用!$AG150)))</f>
        <v>6</v>
      </c>
      <c r="FZ149" s="44">
        <f>IF(AV$4=0,0,求节点(AV$4:AV$9,$B$4:$B$9,求节点(其他调用!$F$4:$F$42,其他调用!$G$4:$G$42,其他调用!$AG150)))</f>
        <v>6</v>
      </c>
      <c r="GA149" s="44">
        <f>IF(AW$4=0,0,求节点(AW$4:AW$9,$B$4:$B$9,求节点(其他调用!$F$4:$F$42,其他调用!$G$4:$G$42,其他调用!$AG150)))</f>
        <v>6</v>
      </c>
      <c r="GB149" s="44">
        <f>IF(AX$4=0,0,求节点(AX$4:AX$9,$B$4:$B$9,求节点(其他调用!$F$4:$F$42,其他调用!$G$4:$G$42,其他调用!$AG150)))</f>
        <v>6</v>
      </c>
      <c r="GC149" s="44">
        <f>IF(AY$4=0,0,求节点(AY$4:AY$9,$B$4:$B$9,求节点(其他调用!$F$4:$F$42,其他调用!$G$4:$G$42,其他调用!$AG150)))</f>
        <v>6</v>
      </c>
      <c r="GD149" s="44">
        <f>IF(AZ$4=0,0,求节点(AZ$4:AZ$9,$B$4:$B$9,求节点(其他调用!$F$4:$F$42,其他调用!$G$4:$G$42,其他调用!$AG150)))</f>
        <v>6</v>
      </c>
      <c r="GF149" s="44">
        <v>146</v>
      </c>
      <c r="GG149" s="44">
        <f>IF(C$23=0,0,求节点(C$23:C$28,$B$23:$B$28,求节点(其他调用!$U$4:$U$20,其他调用!$V$4:$V$20,$GF149)))</f>
        <v>0</v>
      </c>
      <c r="GH149" s="44">
        <f>IF(D$23=0,0,求节点(D$23:D$28,$B$23:$B$28,求节点(其他调用!$U$4:$U$20,其他调用!$V$4:$V$20,$GF149)))</f>
        <v>0</v>
      </c>
      <c r="GI149" s="44">
        <f>IF(E$23=0,0,求节点(E$23:E$28,$B$23:$B$28,求节点(其他调用!$U$4:$U$20,其他调用!$V$4:$V$20,$GF149)))</f>
        <v>0</v>
      </c>
      <c r="GJ149" s="44">
        <f>IF(F$23=0,0,求节点(F$23:F$28,$B$23:$B$28,求节点(其他调用!$U$4:$U$20,其他调用!$V$4:$V$20,$GF149)))</f>
        <v>0</v>
      </c>
      <c r="GK149" s="44">
        <f>IF(G$23=0,0,求节点(G$23:G$28,$B$23:$B$28,求节点(其他调用!$U$4:$U$20,其他调用!$V$4:$V$20,$GF149)))</f>
        <v>0</v>
      </c>
      <c r="GL149" s="44">
        <f>IF(H$23=0,0,求节点(H$23:H$28,$B$23:$B$28,求节点(其他调用!$U$4:$U$20,其他调用!$V$4:$V$20,$GF149)))</f>
        <v>0</v>
      </c>
      <c r="GM149" s="44">
        <f>IF(I$23=0,0,求节点(I$23:I$28,$B$23:$B$28,求节点(其他调用!$U$4:$U$20,其他调用!$V$4:$V$20,$GF149)))</f>
        <v>0</v>
      </c>
      <c r="GN149" s="44">
        <f>IF(J$23=0,0,求节点(J$23:J$28,$B$23:$B$28,求节点(其他调用!$U$4:$U$20,其他调用!$V$4:$V$20,$GF149)))</f>
        <v>0</v>
      </c>
      <c r="GO149" s="44">
        <f>IF(K$23=0,0,求节点(K$23:K$28,$B$23:$B$28,求节点(其他调用!$U$4:$U$20,其他调用!$V$4:$V$20,$GF149)))</f>
        <v>0</v>
      </c>
      <c r="GP149" s="44">
        <f>IF(L$23=0,0,求节点(L$23:L$28,$B$23:$B$28,求节点(其他调用!$U$4:$U$20,其他调用!$V$4:$V$20,$GF149)))</f>
        <v>0</v>
      </c>
      <c r="GQ149" s="44">
        <f>IF(M$23=0,0,求节点(M$23:M$28,$B$23:$B$28,求节点(其他调用!$U$4:$U$20,其他调用!$V$4:$V$20,$GF149)))</f>
        <v>0</v>
      </c>
      <c r="GR149" s="44">
        <f>IF(N$23=0,0,求节点(N$23:N$28,$B$23:$B$28,求节点(其他调用!$U$4:$U$20,其他调用!$V$4:$V$20,$GF149)))</f>
        <v>0</v>
      </c>
      <c r="GS149" s="44">
        <f>IF(O$23=0,0,求节点(O$23:O$28,$B$23:$B$28,求节点(其他调用!$U$4:$U$20,其他调用!$V$4:$V$20,$GF149)))</f>
        <v>0</v>
      </c>
      <c r="GT149" s="44">
        <f>IF(P$23=0,0,求节点(P$23:P$28,$B$23:$B$28,求节点(其他调用!$U$4:$U$20,其他调用!$V$4:$V$20,$GF149)))</f>
        <v>0</v>
      </c>
      <c r="GU149" s="44">
        <f>IF(Q$23=0,0,求节点(Q$23:Q$28,$B$23:$B$28,求节点(其他调用!$U$4:$U$20,其他调用!$V$4:$V$20,$GF149)))</f>
        <v>0</v>
      </c>
      <c r="GV149" s="44">
        <f>IF(R$23=0,0,求节点(R$23:R$28,$B$23:$B$28,求节点(其他调用!$U$4:$U$20,其他调用!$V$4:$V$20,$GF149)))</f>
        <v>0</v>
      </c>
      <c r="GW149" s="44">
        <f>IF(S$23=0,0,求节点(S$23:S$28,$B$23:$B$28,求节点(其他调用!$U$4:$U$20,其他调用!$V$4:$V$20,$GF149)))</f>
        <v>0</v>
      </c>
      <c r="GX149" s="44">
        <f>IF(T$23=0,0,求节点(T$23:T$28,$B$23:$B$28,求节点(其他调用!$U$4:$U$20,其他调用!$V$4:$V$20,$GF149)))</f>
        <v>0</v>
      </c>
      <c r="GY149" s="44">
        <f>IF(U$23=0,0,求节点(U$23:U$28,$B$23:$B$28,求节点(其他调用!$U$4:$U$20,其他调用!$V$4:$V$20,$GF149)))</f>
        <v>0</v>
      </c>
      <c r="GZ149" s="44">
        <f>IF(V$23=0,0,求节点(V$23:V$28,$B$23:$B$28,求节点(其他调用!$U$4:$U$20,其他调用!$V$4:$V$20,$GF149)))</f>
        <v>0</v>
      </c>
      <c r="HC149" s="44">
        <v>146</v>
      </c>
      <c r="HD149" s="44">
        <f>IF(C$4=0,0,求节点(C$4:C$9,$B$4:$B$9,求节点(其他调用!$I$4:$I$42,其他调用!$J$4:$J$42,其他调用!$AH150)))</f>
        <v>6</v>
      </c>
      <c r="HE149" s="44">
        <f>IF(D$4=0,0,求节点(D$4:D$9,$B$4:$B$9,求节点(其他调用!$I$4:$I$42,其他调用!$J$4:$J$42,其他调用!$AH150)))</f>
        <v>6</v>
      </c>
      <c r="HF149" s="44">
        <f>IF(E$4=0,0,求节点(E$4:E$9,$B$4:$B$9,求节点(其他调用!$I$4:$I$42,其他调用!$J$4:$J$42,其他调用!$AH150)))</f>
        <v>6</v>
      </c>
      <c r="HG149" s="44">
        <f>IF(F$4=0,0,求节点(F$4:F$9,$B$4:$B$9,求节点(其他调用!$I$4:$I$42,其他调用!$J$4:$J$42,其他调用!$AH150)))</f>
        <v>0</v>
      </c>
      <c r="HH149" s="44">
        <f>IF(G$4=0,0,求节点(G$4:G$9,$B$4:$B$9,求节点(其他调用!$I$4:$I$42,其他调用!$J$4:$J$42,其他调用!$AH150)))</f>
        <v>0</v>
      </c>
      <c r="HI149" s="44">
        <f>IF(H$4=0,0,求节点(H$4:H$9,$B$4:$B$9,求节点(其他调用!$I$4:$I$42,其他调用!$J$4:$J$42,其他调用!$AH150)))</f>
        <v>0</v>
      </c>
      <c r="HJ149" s="44">
        <f>IF(I$4=0,0,求节点(I$4:I$9,$B$4:$B$9,求节点(其他调用!$I$4:$I$42,其他调用!$J$4:$J$42,其他调用!$AH150)))</f>
        <v>0</v>
      </c>
      <c r="HK149" s="44">
        <f>IF(J$4=0,0,求节点(J$4:J$9,$B$4:$B$9,求节点(其他调用!$I$4:$I$42,其他调用!$J$4:$J$42,其他调用!$AH150)))</f>
        <v>0</v>
      </c>
      <c r="HL149" s="44">
        <f>IF(K$4=0,0,求节点(K$4:K$9,$B$4:$B$9,求节点(其他调用!$I$4:$I$42,其他调用!$J$4:$J$42,其他调用!$AH150)))</f>
        <v>0</v>
      </c>
      <c r="HM149" s="44">
        <f>IF(L$4=0,0,求节点(L$4:L$9,$B$4:$B$9,求节点(其他调用!$I$4:$I$42,其他调用!$J$4:$J$42,其他调用!$AH150)))</f>
        <v>0</v>
      </c>
      <c r="HN149" s="44">
        <f>IF(M$4=0,0,求节点(M$4:M$9,$B$4:$B$9,求节点(其他调用!$I$4:$I$42,其他调用!$J$4:$J$42,其他调用!$AH150)))</f>
        <v>0</v>
      </c>
      <c r="HO149" s="44">
        <f>IF(N$4=0,0,求节点(N$4:N$9,$B$4:$B$9,求节点(其他调用!$I$4:$I$42,其他调用!$J$4:$J$42,其他调用!$AH150)))</f>
        <v>0</v>
      </c>
      <c r="HP149" s="44">
        <f>IF(O$4=0,0,求节点(O$4:O$9,$B$4:$B$9,求节点(其他调用!$I$4:$I$42,其他调用!$J$4:$J$42,其他调用!$AH150)))</f>
        <v>0</v>
      </c>
      <c r="HQ149" s="44">
        <f>IF(P$4=0,0,求节点(P$4:P$9,$B$4:$B$9,求节点(其他调用!$I$4:$I$42,其他调用!$J$4:$J$42,其他调用!$AH150)))</f>
        <v>0</v>
      </c>
      <c r="HR149" s="44">
        <f>IF(Q$4=0,0,求节点(Q$4:Q$9,$B$4:$B$9,求节点(其他调用!$I$4:$I$42,其他调用!$J$4:$J$42,其他调用!$AH150)))</f>
        <v>0</v>
      </c>
      <c r="HS149" s="44">
        <f>IF(R$4=0,0,求节点(R$4:R$9,$B$4:$B$9,求节点(其他调用!$I$4:$I$42,其他调用!$J$4:$J$42,其他调用!$AH150)))</f>
        <v>0</v>
      </c>
      <c r="HT149" s="44">
        <f>IF(S$4=0,0,求节点(S$4:S$9,$B$4:$B$9,求节点(其他调用!$I$4:$I$42,其他调用!$J$4:$J$42,其他调用!$AH150)))</f>
        <v>6</v>
      </c>
      <c r="HU149" s="44">
        <f>IF(T$4=0,0,求节点(T$4:T$9,$B$4:$B$9,求节点(其他调用!$I$4:$I$42,其他调用!$J$4:$J$42,其他调用!$AH150)))</f>
        <v>6</v>
      </c>
      <c r="HV149" s="44">
        <f>IF(U$4=0,0,求节点(U$4:U$9,$B$4:$B$9,求节点(其他调用!$I$4:$I$42,其他调用!$J$4:$J$42,其他调用!$AH150)))</f>
        <v>6</v>
      </c>
      <c r="HW149" s="44">
        <f>IF(V$4=0,0,求节点(V$4:V$9,$B$4:$B$9,求节点(其他调用!$I$4:$I$42,其他调用!$J$4:$J$42,其他调用!$AH150)))</f>
        <v>0</v>
      </c>
      <c r="HX149" s="44">
        <f>IF(W$4=0,0,求节点(W$4:W$9,$B$4:$B$9,求节点(其他调用!$I$4:$I$42,其他调用!$J$4:$J$42,其他调用!$AH150)))</f>
        <v>6</v>
      </c>
      <c r="HY149" s="44">
        <f>IF(X$4=0,0,求节点(X$4:X$9,$B$4:$B$9,求节点(其他调用!$I$4:$I$42,其他调用!$J$4:$J$42,其他调用!$AH150)))</f>
        <v>6</v>
      </c>
      <c r="HZ149" s="44">
        <f>IF(Y$4=0,0,求节点(Y$4:Y$9,$B$4:$B$9,求节点(其他调用!$I$4:$I$42,其他调用!$J$4:$J$42,其他调用!$AH150)))</f>
        <v>6</v>
      </c>
      <c r="IA149" s="44">
        <f>IF(Z$4=0,0,求节点(Z$4:Z$9,$B$4:$B$9,求节点(其他调用!$I$4:$I$42,其他调用!$J$4:$J$42,其他调用!$AH150)))</f>
        <v>0</v>
      </c>
      <c r="IB149" s="44">
        <f>IF(AA$4=0,0,求节点(AA$4:AA$9,$B$4:$B$9,求节点(其他调用!$I$4:$I$42,其他调用!$J$4:$J$42,其他调用!$AH150)))</f>
        <v>6</v>
      </c>
      <c r="IC149" s="44">
        <f>IF(AB$4=0,0,求节点(AB$4:AB$9,$B$4:$B$9,求节点(其他调用!$I$4:$I$42,其他调用!$J$4:$J$42,其他调用!$AH150)))</f>
        <v>6</v>
      </c>
      <c r="ID149" s="44">
        <f>IF(AC$4=0,0,求节点(AC$4:AC$9,$B$4:$B$9,求节点(其他调用!$I$4:$I$42,其他调用!$J$4:$J$42,其他调用!$AH150)))</f>
        <v>6</v>
      </c>
      <c r="IE149" s="44">
        <f>IF(AD$4=0,0,求节点(AD$4:AD$9,$B$4:$B$9,求节点(其他调用!$I$4:$I$42,其他调用!$J$4:$J$42,其他调用!$AH150)))</f>
        <v>6</v>
      </c>
      <c r="IF149" s="44">
        <f>IF(AE$4=0,0,求节点(AE$4:AE$9,$B$4:$B$9,求节点(其他调用!$I$4:$I$42,其他调用!$J$4:$J$42,其他调用!$AH150)))</f>
        <v>6</v>
      </c>
      <c r="IG149" s="44">
        <f>IF(AF$4=0,0,求节点(AF$4:AF$9,$B$4:$B$9,求节点(其他调用!$I$4:$I$42,其他调用!$J$4:$J$42,其他调用!$AH150)))</f>
        <v>6</v>
      </c>
      <c r="IH149" s="44">
        <f>IF(AG$4=0,0,求节点(AG$4:AG$9,$B$4:$B$9,求节点(其他调用!$I$4:$I$42,其他调用!$J$4:$J$42,其他调用!$AH150)))</f>
        <v>6</v>
      </c>
      <c r="II149" s="44">
        <f>IF(AH$4=0,0,求节点(AH$4:AH$9,$B$4:$B$9,求节点(其他调用!$I$4:$I$42,其他调用!$J$4:$J$42,其他调用!$AH150)))</f>
        <v>6</v>
      </c>
      <c r="IJ149" s="44">
        <f>IF(AI$4=0,0,求节点(AI$4:AI$9,$B$4:$B$9,求节点(其他调用!$I$4:$I$42,其他调用!$J$4:$J$42,其他调用!$AH150)))</f>
        <v>6</v>
      </c>
      <c r="IK149" s="44">
        <f>IF(AJ$4=0,0,求节点(AJ$4:AJ$9,$B$4:$B$9,求节点(其他调用!$I$4:$I$42,其他调用!$J$4:$J$42,其他调用!$AH150)))</f>
        <v>6</v>
      </c>
      <c r="IL149" s="44">
        <f>IF(AK$4=0,0,求节点(AK$4:AK$9,$B$4:$B$9,求节点(其他调用!$I$4:$I$42,其他调用!$J$4:$J$42,其他调用!$AH150)))</f>
        <v>6</v>
      </c>
      <c r="IM149" s="44">
        <f>IF(AL$4=0,0,求节点(AL$4:AL$9,$B$4:$B$9,求节点(其他调用!$I$4:$I$42,其他调用!$J$4:$J$42,其他调用!$AH150)))</f>
        <v>6</v>
      </c>
      <c r="IN149" s="44">
        <f>IF(AM$4=0,0,求节点(AM$4:AM$9,$B$4:$B$9,求节点(其他调用!$I$4:$I$42,其他调用!$J$4:$J$42,其他调用!$AH150)))</f>
        <v>6</v>
      </c>
      <c r="IO149" s="44">
        <f>IF(AN$4=0,0,求节点(AN$4:AN$9,$B$4:$B$9,求节点(其他调用!$I$4:$I$42,其他调用!$J$4:$J$42,其他调用!$AH150)))</f>
        <v>6</v>
      </c>
      <c r="IP149" s="44">
        <f>IF(AO$4=0,0,求节点(AO$4:AO$9,$B$4:$B$9,求节点(其他调用!$I$4:$I$42,其他调用!$J$4:$J$42,其他调用!$AH150)))</f>
        <v>6</v>
      </c>
      <c r="IQ149" s="44">
        <f>IF(AP$4=0,0,求节点(AP$4:AP$9,$B$4:$B$9,求节点(其他调用!$I$4:$I$42,其他调用!$J$4:$J$42,其他调用!$AH150)))</f>
        <v>6</v>
      </c>
      <c r="IR149" s="44">
        <f>IF(AQ$4=0,0,求节点(AQ$4:AQ$9,$B$4:$B$9,求节点(其他调用!$I$4:$I$42,其他调用!$J$4:$J$42,其他调用!$AH150)))</f>
        <v>6</v>
      </c>
      <c r="IS149" s="44">
        <f>IF(AR$4=0,0,求节点(AR$4:AR$9,$B$4:$B$9,求节点(其他调用!$I$4:$I$42,其他调用!$J$4:$J$42,其他调用!$AH150)))</f>
        <v>6</v>
      </c>
      <c r="IT149" s="44">
        <f>IF(AS$4=0,0,求节点(AS$4:AS$9,$B$4:$B$9,求节点(其他调用!$I$4:$I$42,其他调用!$J$4:$J$42,其他调用!$AH150)))</f>
        <v>6</v>
      </c>
      <c r="IU149" s="44">
        <f>IF(AT$4=0,0,求节点(AT$4:AT$9,$B$4:$B$9,求节点(其他调用!$I$4:$I$42,其他调用!$J$4:$J$42,其他调用!$AH150)))</f>
        <v>6</v>
      </c>
      <c r="IV149" s="44">
        <f>IF(AU$4=0,0,求节点(AU$4:AU$9,$B$4:$B$9,求节点(其他调用!$I$4:$I$42,其他调用!$J$4:$J$42,其他调用!$AH150)))</f>
        <v>6</v>
      </c>
      <c r="IW149" s="44">
        <f>IF(AV$4=0,0,求节点(AV$4:AV$9,$B$4:$B$9,求节点(其他调用!$I$4:$I$42,其他调用!$J$4:$J$42,其他调用!$AH150)))</f>
        <v>6</v>
      </c>
      <c r="IX149" s="44">
        <f>IF(AW$4=0,0,求节点(AW$4:AW$9,$B$4:$B$9,求节点(其他调用!$I$4:$I$42,其他调用!$J$4:$J$42,其他调用!$AH150)))</f>
        <v>6</v>
      </c>
      <c r="IY149" s="44">
        <f>IF(AX$4=0,0,求节点(AX$4:AX$9,$B$4:$B$9,求节点(其他调用!$I$4:$I$42,其他调用!$J$4:$J$42,其他调用!$AH150)))</f>
        <v>6</v>
      </c>
      <c r="IZ149" s="44">
        <f>IF(AY$4=0,0,求节点(AY$4:AY$9,$B$4:$B$9,求节点(其他调用!$I$4:$I$42,其他调用!$J$4:$J$42,其他调用!$AH150)))</f>
        <v>6</v>
      </c>
      <c r="JA149" s="44">
        <f>IF(AZ$4=0,0,求节点(AZ$4:AZ$9,$B$4:$B$9,求节点(其他调用!$I$4:$I$42,其他调用!$J$4:$J$42,其他调用!$AH150)))</f>
        <v>6</v>
      </c>
      <c r="JC149" s="44">
        <v>146</v>
      </c>
      <c r="JD149" s="44">
        <f>IF(C$23=0,0,求节点(C$23:C$28,$B$23:$B$28,求节点(其他调用!$W$4:$W$20,其他调用!$X$4:$X$20,$JC149)))</f>
        <v>0</v>
      </c>
      <c r="JE149" s="44">
        <f>IF(D$23=0,0,求节点(D$23:D$28,$B$23:$B$28,求节点(其他调用!$W$4:$W$20,其他调用!$X$4:$X$20,$JC149)))</f>
        <v>0</v>
      </c>
      <c r="JF149" s="44">
        <f>IF(E$23=0,0,求节点(E$23:E$28,$B$23:$B$28,求节点(其他调用!$W$4:$W$20,其他调用!$X$4:$X$20,$JC149)))</f>
        <v>0</v>
      </c>
      <c r="JG149" s="44">
        <f>IF(F$23=0,0,求节点(F$23:F$28,$B$23:$B$28,求节点(其他调用!$W$4:$W$20,其他调用!$X$4:$X$20,$JC149)))</f>
        <v>7.1917717670078041E-3</v>
      </c>
      <c r="JH149" s="44">
        <f>IF(G$23=0,0,求节点(G$23:G$28,$B$23:$B$28,求节点(其他调用!$W$4:$W$20,其他调用!$X$4:$X$20,$JC149)))</f>
        <v>1.0787657650511595E-2</v>
      </c>
      <c r="JI149" s="44">
        <f>IF(H$23=0,0,求节点(H$23:H$28,$B$23:$B$28,求节点(其他调用!$W$4:$W$20,其他调用!$X$4:$X$20,$JC149)))</f>
        <v>1.0787657650511595E-2</v>
      </c>
      <c r="JJ149" s="44">
        <f>IF(I$23=0,0,求节点(I$23:I$28,$B$23:$B$28,求节点(其他调用!$W$4:$W$20,其他调用!$X$4:$X$20,$JC149)))</f>
        <v>1.6344935834108454E-2</v>
      </c>
      <c r="JK149" s="44">
        <f>IF(J$23=0,0,求节点(J$23:J$28,$B$23:$B$28,求节点(其他调用!$W$4:$W$20,其他调用!$X$4:$X$20,$JC149)))</f>
        <v>0</v>
      </c>
      <c r="JL149" s="44">
        <f>IF(K$23=0,0,求节点(K$23:K$28,$B$23:$B$28,求节点(其他调用!$W$4:$W$20,其他调用!$X$4:$X$20,$JC149)))</f>
        <v>1.0787657650511595E-2</v>
      </c>
      <c r="JM149" s="44">
        <f>IF(L$23=0,0,求节点(L$23:L$28,$B$23:$B$28,求节点(其他调用!$W$4:$W$20,其他调用!$X$4:$X$20,$JC149)))</f>
        <v>0</v>
      </c>
      <c r="JN149" s="44">
        <f>IF(M$23=0,0,求节点(M$23:M$28,$B$23:$B$28,求节点(其他调用!$W$4:$W$20,其他调用!$X$4:$X$20,$JC149)))</f>
        <v>0</v>
      </c>
      <c r="JO149" s="44">
        <f>IF(N$23=0,0,求节点(N$23:N$28,$B$23:$B$28,求节点(其他调用!$W$4:$W$20,其他调用!$X$4:$X$20,$JC149)))</f>
        <v>0</v>
      </c>
      <c r="JP149" s="44">
        <f>IF(O$23=0,0,求节点(O$23:O$28,$B$23:$B$28,求节点(其他调用!$W$4:$W$20,其他调用!$X$4:$X$20,$JC149)))</f>
        <v>0</v>
      </c>
      <c r="JQ149" s="44">
        <f>IF(P$23=0,0,求节点(P$23:P$28,$B$23:$B$28,求节点(其他调用!$W$4:$W$20,其他调用!$X$4:$X$20,$JC149)))</f>
        <v>0</v>
      </c>
      <c r="JR149" s="44">
        <f>IF(Q$23=0,0,求节点(Q$23:Q$28,$B$23:$B$28,求节点(其他调用!$W$4:$W$20,其他调用!$X$4:$X$20,$JC149)))</f>
        <v>0</v>
      </c>
      <c r="JS149" s="44">
        <f>IF(R$23=0,0,求节点(R$23:R$28,$B$23:$B$28,求节点(其他调用!$W$4:$W$20,其他调用!$X$4:$X$20,$JC149)))</f>
        <v>0</v>
      </c>
      <c r="JT149" s="44">
        <f>IF(S$23=0,0,求节点(S$23:S$28,$B$23:$B$28,求节点(其他调用!$W$4:$W$20,其他调用!$X$4:$X$20,$JC149)))</f>
        <v>0</v>
      </c>
      <c r="JU149" s="44">
        <f>IF(T$23=0,0,求节点(T$23:T$28,$B$23:$B$28,求节点(其他调用!$W$4:$W$20,其他调用!$X$4:$X$20,$JC149)))</f>
        <v>0</v>
      </c>
      <c r="JV149" s="44">
        <f>IF(U$23=0,0,求节点(U$23:U$28,$B$23:$B$28,求节点(其他调用!$W$4:$W$20,其他调用!$X$4:$X$20,$JC149)))</f>
        <v>0</v>
      </c>
      <c r="JW149" s="44">
        <f>IF(V$23=0,0,求节点(V$23:V$28,$B$23:$B$28,求节点(其他调用!$W$4:$W$20,其他调用!$X$4:$X$20,$JC149)))</f>
        <v>0</v>
      </c>
      <c r="JZ149" s="44">
        <v>146</v>
      </c>
      <c r="KA149" s="44">
        <f>IF(C$4=0,0,求节点(C$4:C$9,$B$4:$B$9,求节点(其他调用!$L$4:$L$42,其他调用!$M$4:$M$42,其他调用!$AI150)))</f>
        <v>6</v>
      </c>
      <c r="KB149" s="44">
        <f>IF(D$4=0,0,求节点(D$4:D$9,$B$4:$B$9,求节点(其他调用!$L$4:$L$42,其他调用!$M$4:$M$42,其他调用!$AI150)))</f>
        <v>6</v>
      </c>
      <c r="KC149" s="44">
        <f>IF(E$4=0,0,求节点(E$4:E$9,$B$4:$B$9,求节点(其他调用!$L$4:$L$42,其他调用!$M$4:$M$42,其他调用!$AI150)))</f>
        <v>6</v>
      </c>
      <c r="KD149" s="44">
        <f>IF(F$4=0,0,求节点(F$4:F$9,$B$4:$B$9,求节点(其他调用!$L$4:$L$42,其他调用!$M$4:$M$42,其他调用!$AI150)))</f>
        <v>0</v>
      </c>
      <c r="KE149" s="44">
        <f>IF(G$4=0,0,求节点(G$4:G$9,$B$4:$B$9,求节点(其他调用!$L$4:$L$42,其他调用!$M$4:$M$42,其他调用!$AI150)))</f>
        <v>0</v>
      </c>
      <c r="KF149" s="44">
        <f>IF(H$4=0,0,求节点(H$4:H$9,$B$4:$B$9,求节点(其他调用!$L$4:$L$42,其他调用!$M$4:$M$42,其他调用!$AI150)))</f>
        <v>0</v>
      </c>
      <c r="KG149" s="44">
        <f>IF(I$4=0,0,求节点(I$4:I$9,$B$4:$B$9,求节点(其他调用!$L$4:$L$42,其他调用!$M$4:$M$42,其他调用!$AI150)))</f>
        <v>0</v>
      </c>
      <c r="KH149" s="44">
        <f>IF(J$4=0,0,求节点(J$4:J$9,$B$4:$B$9,求节点(其他调用!$L$4:$L$42,其他调用!$M$4:$M$42,其他调用!$AI150)))</f>
        <v>0</v>
      </c>
      <c r="KI149" s="44">
        <f>IF(K$4=0,0,求节点(K$4:K$9,$B$4:$B$9,求节点(其他调用!$L$4:$L$42,其他调用!$M$4:$M$42,其他调用!$AI150)))</f>
        <v>0</v>
      </c>
      <c r="KJ149" s="44">
        <f>IF(L$4=0,0,求节点(L$4:L$9,$B$4:$B$9,求节点(其他调用!$L$4:$L$42,其他调用!$M$4:$M$42,其他调用!$AI150)))</f>
        <v>0</v>
      </c>
      <c r="KK149" s="44">
        <f>IF(M$4=0,0,求节点(M$4:M$9,$B$4:$B$9,求节点(其他调用!$L$4:$L$42,其他调用!$M$4:$M$42,其他调用!$AI150)))</f>
        <v>0</v>
      </c>
      <c r="KL149" s="44">
        <f>IF(N$4=0,0,求节点(N$4:N$9,$B$4:$B$9,求节点(其他调用!$L$4:$L$42,其他调用!$M$4:$M$42,其他调用!$AI150)))</f>
        <v>0</v>
      </c>
      <c r="KM149" s="44">
        <f>IF(O$4=0,0,求节点(O$4:O$9,$B$4:$B$9,求节点(其他调用!$L$4:$L$42,其他调用!$M$4:$M$42,其他调用!$AI150)))</f>
        <v>0</v>
      </c>
      <c r="KN149" s="44">
        <f>IF(P$4=0,0,求节点(P$4:P$9,$B$4:$B$9,求节点(其他调用!$L$4:$L$42,其他调用!$M$4:$M$42,其他调用!$AI150)))</f>
        <v>0</v>
      </c>
      <c r="KO149" s="44">
        <f>IF(Q$4=0,0,求节点(Q$4:Q$9,$B$4:$B$9,求节点(其他调用!$L$4:$L$42,其他调用!$M$4:$M$42,其他调用!$AI150)))</f>
        <v>0</v>
      </c>
      <c r="KP149" s="44">
        <f>IF(R$4=0,0,求节点(R$4:R$9,$B$4:$B$9,求节点(其他调用!$L$4:$L$42,其他调用!$M$4:$M$42,其他调用!$AI150)))</f>
        <v>0</v>
      </c>
      <c r="KQ149" s="44">
        <f>IF(S$4=0,0,求节点(S$4:S$9,$B$4:$B$9,求节点(其他调用!$L$4:$L$42,其他调用!$M$4:$M$42,其他调用!$AI150)))</f>
        <v>6</v>
      </c>
      <c r="KR149" s="44">
        <f>IF(T$4=0,0,求节点(T$4:T$9,$B$4:$B$9,求节点(其他调用!$L$4:$L$42,其他调用!$M$4:$M$42,其他调用!$AI150)))</f>
        <v>6</v>
      </c>
      <c r="KS149" s="44">
        <f>IF(U$4=0,0,求节点(U$4:U$9,$B$4:$B$9,求节点(其他调用!$L$4:$L$42,其他调用!$M$4:$M$42,其他调用!$AI150)))</f>
        <v>6</v>
      </c>
      <c r="KT149" s="44">
        <f>IF(V$4=0,0,求节点(V$4:V$9,$B$4:$B$9,求节点(其他调用!$L$4:$L$42,其他调用!$M$4:$M$42,其他调用!$AI150)))</f>
        <v>0</v>
      </c>
      <c r="KU149" s="44">
        <f>IF(W$4=0,0,求节点(W$4:W$9,$B$4:$B$9,求节点(其他调用!$L$4:$L$42,其他调用!$M$4:$M$42,其他调用!$AI150)))</f>
        <v>6</v>
      </c>
      <c r="KV149" s="44">
        <f>IF(X$4=0,0,求节点(X$4:X$9,$B$4:$B$9,求节点(其他调用!$L$4:$L$42,其他调用!$M$4:$M$42,其他调用!$AI150)))</f>
        <v>6</v>
      </c>
      <c r="KW149" s="44">
        <f>IF(Y$4=0,0,求节点(Y$4:Y$9,$B$4:$B$9,求节点(其他调用!$L$4:$L$42,其他调用!$M$4:$M$42,其他调用!$AI150)))</f>
        <v>6</v>
      </c>
      <c r="KX149" s="44">
        <f>IF(Z$4=0,0,求节点(Z$4:Z$9,$B$4:$B$9,求节点(其他调用!$L$4:$L$42,其他调用!$M$4:$M$42,其他调用!$AI150)))</f>
        <v>0</v>
      </c>
      <c r="KY149" s="44">
        <f>IF(AA$4=0,0,求节点(AA$4:AA$9,$B$4:$B$9,求节点(其他调用!$L$4:$L$42,其他调用!$M$4:$M$42,其他调用!$AI150)))</f>
        <v>6</v>
      </c>
      <c r="KZ149" s="44">
        <f>IF(AB$4=0,0,求节点(AB$4:AB$9,$B$4:$B$9,求节点(其他调用!$L$4:$L$42,其他调用!$M$4:$M$42,其他调用!$AI150)))</f>
        <v>6</v>
      </c>
      <c r="LA149" s="44">
        <f>IF(AC$4=0,0,求节点(AC$4:AC$9,$B$4:$B$9,求节点(其他调用!$L$4:$L$42,其他调用!$M$4:$M$42,其他调用!$AI150)))</f>
        <v>6</v>
      </c>
      <c r="LB149" s="44">
        <f>IF(AD$4=0,0,求节点(AD$4:AD$9,$B$4:$B$9,求节点(其他调用!$L$4:$L$42,其他调用!$M$4:$M$42,其他调用!$AI150)))</f>
        <v>6</v>
      </c>
      <c r="LC149" s="44">
        <f>IF(AE$4=0,0,求节点(AE$4:AE$9,$B$4:$B$9,求节点(其他调用!$L$4:$L$42,其他调用!$M$4:$M$42,其他调用!$AI150)))</f>
        <v>6</v>
      </c>
      <c r="LD149" s="44">
        <f>IF(AF$4=0,0,求节点(AF$4:AF$9,$B$4:$B$9,求节点(其他调用!$L$4:$L$42,其他调用!$M$4:$M$42,其他调用!$AI150)))</f>
        <v>6</v>
      </c>
      <c r="LE149" s="44">
        <f>IF(AG$4=0,0,求节点(AG$4:AG$9,$B$4:$B$9,求节点(其他调用!$L$4:$L$42,其他调用!$M$4:$M$42,其他调用!$AI150)))</f>
        <v>6</v>
      </c>
      <c r="LF149" s="44">
        <f>IF(AH$4=0,0,求节点(AH$4:AH$9,$B$4:$B$9,求节点(其他调用!$L$4:$L$42,其他调用!$M$4:$M$42,其他调用!$AI150)))</f>
        <v>6</v>
      </c>
      <c r="LG149" s="44">
        <f>IF(AI$4=0,0,求节点(AI$4:AI$9,$B$4:$B$9,求节点(其他调用!$L$4:$L$42,其他调用!$M$4:$M$42,其他调用!$AI150)))</f>
        <v>6</v>
      </c>
      <c r="LH149" s="44">
        <f>IF(AJ$4=0,0,求节点(AJ$4:AJ$9,$B$4:$B$9,求节点(其他调用!$L$4:$L$42,其他调用!$M$4:$M$42,其他调用!$AI150)))</f>
        <v>6</v>
      </c>
      <c r="LI149" s="44">
        <f>IF(AK$4=0,0,求节点(AK$4:AK$9,$B$4:$B$9,求节点(其他调用!$L$4:$L$42,其他调用!$M$4:$M$42,其他调用!$AI150)))</f>
        <v>6</v>
      </c>
      <c r="LJ149" s="44">
        <f>IF(AL$4=0,0,求节点(AL$4:AL$9,$B$4:$B$9,求节点(其他调用!$L$4:$L$42,其他调用!$M$4:$M$42,其他调用!$AI150)))</f>
        <v>6</v>
      </c>
      <c r="LK149" s="44">
        <f>IF(AM$4=0,0,求节点(AM$4:AM$9,$B$4:$B$9,求节点(其他调用!$L$4:$L$42,其他调用!$M$4:$M$42,其他调用!$AI150)))</f>
        <v>6</v>
      </c>
      <c r="LL149" s="44">
        <f>IF(AN$4=0,0,求节点(AN$4:AN$9,$B$4:$B$9,求节点(其他调用!$L$4:$L$42,其他调用!$M$4:$M$42,其他调用!$AI150)))</f>
        <v>6</v>
      </c>
      <c r="LM149" s="44">
        <f>IF(AO$4=0,0,求节点(AO$4:AO$9,$B$4:$B$9,求节点(其他调用!$L$4:$L$42,其他调用!$M$4:$M$42,其他调用!$AI150)))</f>
        <v>6</v>
      </c>
      <c r="LN149" s="44">
        <f>IF(AP$4=0,0,求节点(AP$4:AP$9,$B$4:$B$9,求节点(其他调用!$L$4:$L$42,其他调用!$M$4:$M$42,其他调用!$AI150)))</f>
        <v>6</v>
      </c>
      <c r="LO149" s="44">
        <f>IF(AQ$4=0,0,求节点(AQ$4:AQ$9,$B$4:$B$9,求节点(其他调用!$L$4:$L$42,其他调用!$M$4:$M$42,其他调用!$AI150)))</f>
        <v>6</v>
      </c>
      <c r="LP149" s="44">
        <f>IF(AR$4=0,0,求节点(AR$4:AR$9,$B$4:$B$9,求节点(其他调用!$L$4:$L$42,其他调用!$M$4:$M$42,其他调用!$AI150)))</f>
        <v>6</v>
      </c>
      <c r="LQ149" s="44">
        <f>IF(AS$4=0,0,求节点(AS$4:AS$9,$B$4:$B$9,求节点(其他调用!$L$4:$L$42,其他调用!$M$4:$M$42,其他调用!$AI150)))</f>
        <v>6</v>
      </c>
      <c r="LR149" s="44">
        <f>IF(AT$4=0,0,求节点(AT$4:AT$9,$B$4:$B$9,求节点(其他调用!$L$4:$L$42,其他调用!$M$4:$M$42,其他调用!$AI150)))</f>
        <v>6</v>
      </c>
      <c r="LS149" s="44">
        <f>IF(AU$4=0,0,求节点(AU$4:AU$9,$B$4:$B$9,求节点(其他调用!$L$4:$L$42,其他调用!$M$4:$M$42,其他调用!$AI150)))</f>
        <v>6</v>
      </c>
      <c r="LT149" s="44">
        <f>IF(AV$4=0,0,求节点(AV$4:AV$9,$B$4:$B$9,求节点(其他调用!$L$4:$L$42,其他调用!$M$4:$M$42,其他调用!$AI150)))</f>
        <v>6</v>
      </c>
      <c r="LU149" s="44">
        <f>IF(AW$4=0,0,求节点(AW$4:AW$9,$B$4:$B$9,求节点(其他调用!$L$4:$L$42,其他调用!$M$4:$M$42,其他调用!$AI150)))</f>
        <v>6</v>
      </c>
      <c r="LV149" s="44">
        <f>IF(AX$4=0,0,求节点(AX$4:AX$9,$B$4:$B$9,求节点(其他调用!$L$4:$L$42,其他调用!$M$4:$M$42,其他调用!$AI150)))</f>
        <v>6</v>
      </c>
      <c r="LW149" s="44">
        <f>IF(AY$4=0,0,求节点(AY$4:AY$9,$B$4:$B$9,求节点(其他调用!$L$4:$L$42,其他调用!$M$4:$M$42,其他调用!$AI150)))</f>
        <v>6</v>
      </c>
      <c r="LX149" s="44">
        <f>IF(AZ$4=0,0,求节点(AZ$4:AZ$9,$B$4:$B$9,求节点(其他调用!$L$4:$L$42,其他调用!$M$4:$M$42,其他调用!$AI150)))</f>
        <v>6</v>
      </c>
      <c r="LZ149" s="44">
        <v>146</v>
      </c>
      <c r="MA149" s="44">
        <f>IF(C$23=0,0,求节点(C$23:C$28,$B$23:$B$28,求节点(其他调用!$Y$4:$Y$20,其他调用!$Z$4:$Z$20,$LZ149)))</f>
        <v>0</v>
      </c>
      <c r="MB149" s="44">
        <f>IF(D$23=0,0,求节点(D$23:D$28,$B$23:$B$28,求节点(其他调用!$Y$4:$Y$20,其他调用!$Z$4:$Z$20,$LZ149)))</f>
        <v>0</v>
      </c>
      <c r="MC149" s="44">
        <f>IF(E$23=0,0,求节点(E$23:E$28,$B$23:$B$28,求节点(其他调用!$Y$4:$Y$20,其他调用!$Z$4:$Z$20,$LZ149)))</f>
        <v>0</v>
      </c>
      <c r="MD149" s="44">
        <f>IF(F$23=0,0,求节点(F$23:F$28,$B$23:$B$28,求节点(其他调用!$Y$4:$Y$20,其他调用!$Z$4:$Z$20,$LZ149)))</f>
        <v>0</v>
      </c>
      <c r="ME149" s="44">
        <f>IF(G$23=0,0,求节点(G$23:G$28,$B$23:$B$28,求节点(其他调用!$Y$4:$Y$20,其他调用!$Z$4:$Z$20,$LZ149)))</f>
        <v>0</v>
      </c>
      <c r="MF149" s="44">
        <f>IF(H$23=0,0,求节点(H$23:H$28,$B$23:$B$28,求节点(其他调用!$Y$4:$Y$20,其他调用!$Z$4:$Z$20,$LZ149)))</f>
        <v>0</v>
      </c>
      <c r="MG149" s="44">
        <f>IF(I$23=0,0,求节点(I$23:I$28,$B$23:$B$28,求节点(其他调用!$Y$4:$Y$20,其他调用!$Z$4:$Z$20,$LZ149)))</f>
        <v>0</v>
      </c>
      <c r="MH149" s="44">
        <f>IF(J$23=0,0,求节点(J$23:J$28,$B$23:$B$28,求节点(其他调用!$Y$4:$Y$20,其他调用!$Z$4:$Z$20,$LZ149)))</f>
        <v>0</v>
      </c>
      <c r="MI149" s="44">
        <f>IF(K$23=0,0,求节点(K$23:K$28,$B$23:$B$28,求节点(其他调用!$Y$4:$Y$20,其他调用!$Z$4:$Z$20,$LZ149)))</f>
        <v>0</v>
      </c>
      <c r="MJ149" s="44">
        <f>IF(L$23=0,0,求节点(L$23:L$28,$B$23:$B$28,求节点(其他调用!$Y$4:$Y$20,其他调用!$Z$4:$Z$20,$LZ149)))</f>
        <v>0</v>
      </c>
      <c r="MK149" s="44">
        <f>IF(M$23=0,0,求节点(M$23:M$28,$B$23:$B$28,求节点(其他调用!$Y$4:$Y$20,其他调用!$Z$4:$Z$20,$LZ149)))</f>
        <v>0</v>
      </c>
      <c r="ML149" s="44">
        <f>IF(N$23=0,0,求节点(N$23:N$28,$B$23:$B$28,求节点(其他调用!$Y$4:$Y$20,其他调用!$Z$4:$Z$20,$LZ149)))</f>
        <v>0</v>
      </c>
      <c r="MM149" s="44">
        <f>IF(O$23=0,0,求节点(O$23:O$28,$B$23:$B$28,求节点(其他调用!$Y$4:$Y$20,其他调用!$Z$4:$Z$20,$LZ149)))</f>
        <v>0</v>
      </c>
      <c r="MN149" s="44">
        <f>IF(P$23=0,0,求节点(P$23:P$28,$B$23:$B$28,求节点(其他调用!$Y$4:$Y$20,其他调用!$Z$4:$Z$20,$LZ149)))</f>
        <v>0</v>
      </c>
      <c r="MO149" s="44">
        <f>IF(Q$23=0,0,求节点(Q$23:Q$28,$B$23:$B$28,求节点(其他调用!$Y$4:$Y$20,其他调用!$Z$4:$Z$20,$LZ149)))</f>
        <v>0</v>
      </c>
      <c r="MP149" s="44">
        <f>IF(R$23=0,0,求节点(R$23:R$28,$B$23:$B$28,求节点(其他调用!$Y$4:$Y$20,其他调用!$Z$4:$Z$20,$LZ149)))</f>
        <v>0</v>
      </c>
      <c r="MQ149" s="44">
        <f>IF(S$23=0,0,求节点(S$23:S$28,$B$23:$B$28,求节点(其他调用!$Y$4:$Y$20,其他调用!$Z$4:$Z$20,$LZ149)))</f>
        <v>0</v>
      </c>
      <c r="MR149" s="44">
        <f>IF(T$23=0,0,求节点(T$23:T$28,$B$23:$B$28,求节点(其他调用!$Y$4:$Y$20,其他调用!$Z$4:$Z$20,$LZ149)))</f>
        <v>0</v>
      </c>
      <c r="MS149" s="44">
        <f>IF(U$23=0,0,求节点(U$23:U$28,$B$23:$B$28,求节点(其他调用!$Y$4:$Y$20,其他调用!$Z$4:$Z$20,$LZ149)))</f>
        <v>0</v>
      </c>
      <c r="MT149" s="44">
        <f>IF(V$23=0,0,求节点(V$23:V$28,$B$23:$B$28,求节点(其他调用!$Y$4:$Y$20,其他调用!$Z$4:$Z$20,$LZ149)))</f>
        <v>0</v>
      </c>
      <c r="MW149" s="44">
        <v>146</v>
      </c>
      <c r="MX149" s="44">
        <f>IF(C$4=0,0,求节点(C$4:C$9,$B$4:$B$9,求节点(其他调用!$O$4:$O$42,其他调用!$P$4:$P$42,其他调用!$AJ150)))</f>
        <v>6</v>
      </c>
      <c r="MY149" s="44">
        <f>IF(D$4=0,0,求节点(D$4:D$9,$B$4:$B$9,求节点(其他调用!$O$4:$O$42,其他调用!$P$4:$P$42,其他调用!$AJ150)))</f>
        <v>6</v>
      </c>
      <c r="MZ149" s="44">
        <f>IF(E$4=0,0,求节点(E$4:E$9,$B$4:$B$9,求节点(其他调用!$O$4:$O$42,其他调用!$P$4:$P$42,其他调用!$AJ150)))</f>
        <v>6</v>
      </c>
      <c r="NA149" s="44">
        <f>IF(F$4=0,0,求节点(F$4:F$9,$B$4:$B$9,求节点(其他调用!$O$4:$O$42,其他调用!$P$4:$P$42,其他调用!$AJ150)))</f>
        <v>0</v>
      </c>
      <c r="NB149" s="44">
        <f>IF(G$4=0,0,求节点(G$4:G$9,$B$4:$B$9,求节点(其他调用!$O$4:$O$42,其他调用!$P$4:$P$42,其他调用!$AJ150)))</f>
        <v>0</v>
      </c>
      <c r="NC149" s="44">
        <f>IF(H$4=0,0,求节点(H$4:H$9,$B$4:$B$9,求节点(其他调用!$O$4:$O$42,其他调用!$P$4:$P$42,其他调用!$AJ150)))</f>
        <v>0</v>
      </c>
      <c r="ND149" s="44">
        <f>IF(I$4=0,0,求节点(I$4:I$9,$B$4:$B$9,求节点(其他调用!$O$4:$O$42,其他调用!$P$4:$P$42,其他调用!$AJ150)))</f>
        <v>0</v>
      </c>
      <c r="NE149" s="44">
        <f>IF(J$4=0,0,求节点(J$4:J$9,$B$4:$B$9,求节点(其他调用!$O$4:$O$42,其他调用!$P$4:$P$42,其他调用!$AJ150)))</f>
        <v>0</v>
      </c>
      <c r="NF149" s="44">
        <f>IF(K$4=0,0,求节点(K$4:K$9,$B$4:$B$9,求节点(其他调用!$O$4:$O$42,其他调用!$P$4:$P$42,其他调用!$AJ150)))</f>
        <v>0</v>
      </c>
      <c r="NG149" s="44">
        <f>IF(L$4=0,0,求节点(L$4:L$9,$B$4:$B$9,求节点(其他调用!$O$4:$O$42,其他调用!$P$4:$P$42,其他调用!$AJ150)))</f>
        <v>0</v>
      </c>
      <c r="NH149" s="44">
        <f>IF(M$4=0,0,求节点(M$4:M$9,$B$4:$B$9,求节点(其他调用!$O$4:$O$42,其他调用!$P$4:$P$42,其他调用!$AJ150)))</f>
        <v>0</v>
      </c>
      <c r="NI149" s="44">
        <f>IF(N$4=0,0,求节点(N$4:N$9,$B$4:$B$9,求节点(其他调用!$O$4:$O$42,其他调用!$P$4:$P$42,其他调用!$AJ150)))</f>
        <v>0</v>
      </c>
      <c r="NJ149" s="44">
        <f>IF(O$4=0,0,求节点(O$4:O$9,$B$4:$B$9,求节点(其他调用!$O$4:$O$42,其他调用!$P$4:$P$42,其他调用!$AJ150)))</f>
        <v>0</v>
      </c>
      <c r="NK149" s="44">
        <f>IF(P$4=0,0,求节点(P$4:P$9,$B$4:$B$9,求节点(其他调用!$O$4:$O$42,其他调用!$P$4:$P$42,其他调用!$AJ150)))</f>
        <v>0</v>
      </c>
      <c r="NL149" s="44">
        <f>IF(Q$4=0,0,求节点(Q$4:Q$9,$B$4:$B$9,求节点(其他调用!$O$4:$O$42,其他调用!$P$4:$P$42,其他调用!$AJ150)))</f>
        <v>0</v>
      </c>
      <c r="NM149" s="44">
        <f>IF(R$4=0,0,求节点(R$4:R$9,$B$4:$B$9,求节点(其他调用!$O$4:$O$42,其他调用!$P$4:$P$42,其他调用!$AJ150)))</f>
        <v>0</v>
      </c>
      <c r="NN149" s="44">
        <f>IF(S$4=0,0,求节点(S$4:S$9,$B$4:$B$9,求节点(其他调用!$O$4:$O$42,其他调用!$P$4:$P$42,其他调用!$AJ150)))</f>
        <v>6</v>
      </c>
      <c r="NO149" s="44">
        <f>IF(T$4=0,0,求节点(T$4:T$9,$B$4:$B$9,求节点(其他调用!$O$4:$O$42,其他调用!$P$4:$P$42,其他调用!$AJ150)))</f>
        <v>6</v>
      </c>
      <c r="NP149" s="44">
        <f>IF(U$4=0,0,求节点(U$4:U$9,$B$4:$B$9,求节点(其他调用!$O$4:$O$42,其他调用!$P$4:$P$42,其他调用!$AJ150)))</f>
        <v>6</v>
      </c>
      <c r="NQ149" s="44">
        <f>IF(V$4=0,0,求节点(V$4:V$9,$B$4:$B$9,求节点(其他调用!$O$4:$O$42,其他调用!$P$4:$P$42,其他调用!$AJ150)))</f>
        <v>0</v>
      </c>
      <c r="NR149" s="44">
        <f>IF(W$4=0,0,求节点(W$4:W$9,$B$4:$B$9,求节点(其他调用!$O$4:$O$42,其他调用!$P$4:$P$42,其他调用!$AJ150)))</f>
        <v>6</v>
      </c>
      <c r="NS149" s="44">
        <f>IF(X$4=0,0,求节点(X$4:X$9,$B$4:$B$9,求节点(其他调用!$O$4:$O$42,其他调用!$P$4:$P$42,其他调用!$AJ150)))</f>
        <v>6</v>
      </c>
      <c r="NT149" s="44">
        <f>IF(Y$4=0,0,求节点(Y$4:Y$9,$B$4:$B$9,求节点(其他调用!$O$4:$O$42,其他调用!$P$4:$P$42,其他调用!$AJ150)))</f>
        <v>6</v>
      </c>
      <c r="NU149" s="44">
        <f>IF(Z$4=0,0,求节点(Z$4:Z$9,$B$4:$B$9,求节点(其他调用!$O$4:$O$42,其他调用!$P$4:$P$42,其他调用!$AJ150)))</f>
        <v>0</v>
      </c>
      <c r="NV149" s="44">
        <f>IF(AA$4=0,0,求节点(AA$4:AA$9,$B$4:$B$9,求节点(其他调用!$O$4:$O$42,其他调用!$P$4:$P$42,其他调用!$AJ150)))</f>
        <v>6</v>
      </c>
      <c r="NW149" s="44">
        <f>IF(AB$4=0,0,求节点(AB$4:AB$9,$B$4:$B$9,求节点(其他调用!$O$4:$O$42,其他调用!$P$4:$P$42,其他调用!$AJ150)))</f>
        <v>6</v>
      </c>
      <c r="NX149" s="44">
        <f>IF(AC$4=0,0,求节点(AC$4:AC$9,$B$4:$B$9,求节点(其他调用!$O$4:$O$42,其他调用!$P$4:$P$42,其他调用!$AJ150)))</f>
        <v>6</v>
      </c>
      <c r="NY149" s="44">
        <f>IF(AD$4=0,0,求节点(AD$4:AD$9,$B$4:$B$9,求节点(其他调用!$O$4:$O$42,其他调用!$P$4:$P$42,其他调用!$AJ150)))</f>
        <v>6</v>
      </c>
      <c r="NZ149" s="44">
        <f>IF(AE$4=0,0,求节点(AE$4:AE$9,$B$4:$B$9,求节点(其他调用!$O$4:$O$42,其他调用!$P$4:$P$42,其他调用!$AJ150)))</f>
        <v>6</v>
      </c>
      <c r="OA149" s="44">
        <f>IF(AF$4=0,0,求节点(AF$4:AF$9,$B$4:$B$9,求节点(其他调用!$O$4:$O$42,其他调用!$P$4:$P$42,其他调用!$AJ150)))</f>
        <v>6</v>
      </c>
      <c r="OB149" s="44">
        <f>IF(AG$4=0,0,求节点(AG$4:AG$9,$B$4:$B$9,求节点(其他调用!$O$4:$O$42,其他调用!$P$4:$P$42,其他调用!$AJ150)))</f>
        <v>6</v>
      </c>
      <c r="OC149" s="44">
        <f>IF(AH$4=0,0,求节点(AH$4:AH$9,$B$4:$B$9,求节点(其他调用!$O$4:$O$42,其他调用!$P$4:$P$42,其他调用!$AJ150)))</f>
        <v>6</v>
      </c>
      <c r="OD149" s="44">
        <f>IF(AI$4=0,0,求节点(AI$4:AI$9,$B$4:$B$9,求节点(其他调用!$O$4:$O$42,其他调用!$P$4:$P$42,其他调用!$AJ150)))</f>
        <v>6</v>
      </c>
      <c r="OE149" s="44">
        <f>IF(AJ$4=0,0,求节点(AJ$4:AJ$9,$B$4:$B$9,求节点(其他调用!$O$4:$O$42,其他调用!$P$4:$P$42,其他调用!$AJ150)))</f>
        <v>6</v>
      </c>
      <c r="OF149" s="44">
        <f>IF(AK$4=0,0,求节点(AK$4:AK$9,$B$4:$B$9,求节点(其他调用!$O$4:$O$42,其他调用!$P$4:$P$42,其他调用!$AJ150)))</f>
        <v>6</v>
      </c>
      <c r="OG149" s="44">
        <f>IF(AL$4=0,0,求节点(AL$4:AL$9,$B$4:$B$9,求节点(其他调用!$O$4:$O$42,其他调用!$P$4:$P$42,其他调用!$AJ150)))</f>
        <v>6</v>
      </c>
      <c r="OH149" s="44">
        <f>IF(AM$4=0,0,求节点(AM$4:AM$9,$B$4:$B$9,求节点(其他调用!$O$4:$O$42,其他调用!$P$4:$P$42,其他调用!$AJ150)))</f>
        <v>6</v>
      </c>
      <c r="OI149" s="44">
        <f>IF(AN$4=0,0,求节点(AN$4:AN$9,$B$4:$B$9,求节点(其他调用!$O$4:$O$42,其他调用!$P$4:$P$42,其他调用!$AJ150)))</f>
        <v>6</v>
      </c>
      <c r="OJ149" s="44">
        <f>IF(AO$4=0,0,求节点(AO$4:AO$9,$B$4:$B$9,求节点(其他调用!$O$4:$O$42,其他调用!$P$4:$P$42,其他调用!$AJ150)))</f>
        <v>6</v>
      </c>
      <c r="OK149" s="44">
        <f>IF(AP$4=0,0,求节点(AP$4:AP$9,$B$4:$B$9,求节点(其他调用!$O$4:$O$42,其他调用!$P$4:$P$42,其他调用!$AJ150)))</f>
        <v>6</v>
      </c>
      <c r="OL149" s="44">
        <f>IF(AQ$4=0,0,求节点(AQ$4:AQ$9,$B$4:$B$9,求节点(其他调用!$O$4:$O$42,其他调用!$P$4:$P$42,其他调用!$AJ150)))</f>
        <v>6</v>
      </c>
      <c r="OM149" s="44">
        <f>IF(AR$4=0,0,求节点(AR$4:AR$9,$B$4:$B$9,求节点(其他调用!$O$4:$O$42,其他调用!$P$4:$P$42,其他调用!$AJ150)))</f>
        <v>6</v>
      </c>
      <c r="ON149" s="44">
        <f>IF(AS$4=0,0,求节点(AS$4:AS$9,$B$4:$B$9,求节点(其他调用!$O$4:$O$42,其他调用!$P$4:$P$42,其他调用!$AJ150)))</f>
        <v>6</v>
      </c>
      <c r="OO149" s="44">
        <f>IF(AT$4=0,0,求节点(AT$4:AT$9,$B$4:$B$9,求节点(其他调用!$O$4:$O$42,其他调用!$P$4:$P$42,其他调用!$AJ150)))</f>
        <v>6</v>
      </c>
      <c r="OP149" s="44">
        <f>IF(AU$4=0,0,求节点(AU$4:AU$9,$B$4:$B$9,求节点(其他调用!$O$4:$O$42,其他调用!$P$4:$P$42,其他调用!$AJ150)))</f>
        <v>6</v>
      </c>
      <c r="OQ149" s="44">
        <f>IF(AV$4=0,0,求节点(AV$4:AV$9,$B$4:$B$9,求节点(其他调用!$O$4:$O$42,其他调用!$P$4:$P$42,其他调用!$AJ150)))</f>
        <v>6</v>
      </c>
      <c r="OR149" s="44">
        <f>IF(AW$4=0,0,求节点(AW$4:AW$9,$B$4:$B$9,求节点(其他调用!$O$4:$O$42,其他调用!$P$4:$P$42,其他调用!$AJ150)))</f>
        <v>6</v>
      </c>
      <c r="OS149" s="44">
        <f>IF(AX$4=0,0,求节点(AX$4:AX$9,$B$4:$B$9,求节点(其他调用!$O$4:$O$42,其他调用!$P$4:$P$42,其他调用!$AJ150)))</f>
        <v>6</v>
      </c>
      <c r="OT149" s="44">
        <f>IF(AY$4=0,0,求节点(AY$4:AY$9,$B$4:$B$9,求节点(其他调用!$O$4:$O$42,其他调用!$P$4:$P$42,其他调用!$AJ150)))</f>
        <v>6</v>
      </c>
      <c r="OU149" s="44">
        <f>IF(AZ$4=0,0,求节点(AZ$4:AZ$9,$B$4:$B$9,求节点(其他调用!$O$4:$O$42,其他调用!$P$4:$P$42,其他调用!$AJ150)))</f>
        <v>6</v>
      </c>
      <c r="OW149" s="44">
        <v>146</v>
      </c>
      <c r="OX149" s="44">
        <f>IF(C$23=0,0,求节点(C$23:C$28,$B$23:$B$28,求节点(其他调用!$AA$4:$AA$20,其他调用!$AB$4:$AB$20,$OW149)))</f>
        <v>0</v>
      </c>
      <c r="OY149" s="44">
        <f>IF(D$23=0,0,求节点(D$23:D$28,$B$23:$B$28,求节点(其他调用!$AA$4:$AA$20,其他调用!$AB$4:$AB$20,$OW149)))</f>
        <v>0</v>
      </c>
      <c r="OZ149" s="44">
        <f>IF(E$23=0,0,求节点(E$23:E$28,$B$23:$B$28,求节点(其他调用!$AA$4:$AA$20,其他调用!$AB$4:$AB$20,$OW149)))</f>
        <v>0</v>
      </c>
      <c r="PA149" s="44">
        <f>IF(F$23=0,0,求节点(F$23:F$28,$B$23:$B$28,求节点(其他调用!$AA$4:$AA$20,其他调用!$AB$4:$AB$20,$OW149)))</f>
        <v>7.6994262446787864E-3</v>
      </c>
      <c r="PB149" s="44">
        <f>IF(G$23=0,0,求节点(G$23:G$28,$B$23:$B$28,求节点(其他调用!$AA$4:$AA$20,其他调用!$AB$4:$AB$20,$OW149)))</f>
        <v>1.1549139367018291E-2</v>
      </c>
      <c r="PC149" s="44">
        <f>IF(H$23=0,0,求节点(H$23:H$28,$B$23:$B$28,求节点(其他调用!$AA$4:$AA$20,其他调用!$AB$4:$AB$20,$OW149)))</f>
        <v>1.1549139367018291E-2</v>
      </c>
      <c r="PD149" s="44">
        <f>IF(I$23=0,0,求节点(I$23:I$28,$B$23:$B$28,求节点(其他调用!$AA$4:$AA$20,其他调用!$AB$4:$AB$20,$OW149)))</f>
        <v>1.7498696010633807E-2</v>
      </c>
      <c r="PE149" s="44">
        <f>IF(J$23=0,0,求节点(J$23:J$28,$B$23:$B$28,求节点(其他调用!$AA$4:$AA$20,其他调用!$AB$4:$AB$20,$OW149)))</f>
        <v>0</v>
      </c>
      <c r="PF149" s="44">
        <f>IF(K$23=0,0,求节点(K$23:K$28,$B$23:$B$28,求节点(其他调用!$AA$4:$AA$20,其他调用!$AB$4:$AB$20,$OW149)))</f>
        <v>1.1549139367018291E-2</v>
      </c>
      <c r="PG149" s="44">
        <f>IF(L$23=0,0,求节点(L$23:L$28,$B$23:$B$28,求节点(其他调用!$AA$4:$AA$20,其他调用!$AB$4:$AB$20,$OW149)))</f>
        <v>0</v>
      </c>
      <c r="PH149" s="44">
        <f>IF(M$23=0,0,求节点(M$23:M$28,$B$23:$B$28,求节点(其他调用!$AA$4:$AA$20,其他调用!$AB$4:$AB$20,$OW149)))</f>
        <v>0</v>
      </c>
      <c r="PI149" s="44">
        <f>IF(N$23=0,0,求节点(N$23:N$28,$B$23:$B$28,求节点(其他调用!$AA$4:$AA$20,其他调用!$AB$4:$AB$20,$OW149)))</f>
        <v>0</v>
      </c>
      <c r="PJ149" s="44">
        <f>IF(O$23=0,0,求节点(O$23:O$28,$B$23:$B$28,求节点(其他调用!$AA$4:$AA$20,其他调用!$AB$4:$AB$20,$OW149)))</f>
        <v>0</v>
      </c>
      <c r="PK149" s="44">
        <f>IF(P$23=0,0,求节点(P$23:P$28,$B$23:$B$28,求节点(其他调用!$AA$4:$AA$20,其他调用!$AB$4:$AB$20,$OW149)))</f>
        <v>0</v>
      </c>
      <c r="PL149" s="44">
        <f>IF(Q$23=0,0,求节点(Q$23:Q$28,$B$23:$B$28,求节点(其他调用!$AA$4:$AA$20,其他调用!$AB$4:$AB$20,$OW149)))</f>
        <v>0</v>
      </c>
      <c r="PM149" s="44">
        <f>IF(R$23=0,0,求节点(R$23:R$28,$B$23:$B$28,求节点(其他调用!$AA$4:$AA$20,其他调用!$AB$4:$AB$20,$OW149)))</f>
        <v>0</v>
      </c>
      <c r="PN149" s="44">
        <f>IF(S$23=0,0,求节点(S$23:S$28,$B$23:$B$28,求节点(其他调用!$AA$4:$AA$20,其他调用!$AB$4:$AB$20,$OW149)))</f>
        <v>0</v>
      </c>
      <c r="PO149" s="44">
        <f>IF(T$23=0,0,求节点(T$23:T$28,$B$23:$B$28,求节点(其他调用!$AA$4:$AA$20,其他调用!$AB$4:$AB$20,$OW149)))</f>
        <v>0</v>
      </c>
      <c r="PP149" s="44">
        <f>IF(U$23=0,0,求节点(U$23:U$28,$B$23:$B$28,求节点(其他调用!$AA$4:$AA$20,其他调用!$AB$4:$AB$20,$OW149)))</f>
        <v>0</v>
      </c>
      <c r="PQ149" s="44">
        <f>IF(V$23=0,0,求节点(V$23:V$28,$B$23:$B$28,求节点(其他调用!$AA$4:$AA$20,其他调用!$AB$4:$AB$20,$OW149)))</f>
        <v>0</v>
      </c>
    </row>
    <row r="150" spans="61:433" x14ac:dyDescent="0.2">
      <c r="BI150" s="44">
        <v>147</v>
      </c>
      <c r="BJ150" s="44">
        <f>IF(C$4=0,0,求节点(C$4:C$9,$B$4:$B$9,求节点(其他调用!$C$4:$C$42,其他调用!$D$4:$D$42,其他调用!$AF151)))</f>
        <v>6</v>
      </c>
      <c r="BK150" s="44">
        <f>IF(D$4=0,0,求节点(D$4:D$9,$B$4:$B$9,求节点(其他调用!$C$4:$C$42,其他调用!$D$4:$D$42,其他调用!$AF151)))</f>
        <v>6</v>
      </c>
      <c r="BL150" s="44">
        <f>IF(E$4=0,0,求节点(E$4:E$9,$B$4:$B$9,求节点(其他调用!$C$4:$C$42,其他调用!$D$4:$D$42,其他调用!$AF151)))</f>
        <v>6</v>
      </c>
      <c r="BM150" s="44">
        <f>IF(F$4=0,0,求节点(F$4:F$9,$B$4:$B$9,求节点(其他调用!$C$4:$C$42,其他调用!$D$4:$D$42,其他调用!$AF151)))</f>
        <v>0</v>
      </c>
      <c r="BN150" s="44">
        <f>IF(G$4=0,0,求节点(G$4:G$9,$B$4:$B$9,求节点(其他调用!$C$4:$C$42,其他调用!$D$4:$D$42,其他调用!$AF151)))</f>
        <v>0</v>
      </c>
      <c r="BO150" s="44">
        <f>IF(H$4=0,0,求节点(H$4:H$9,$B$4:$B$9,求节点(其他调用!$C$4:$C$42,其他调用!$D$4:$D$42,其他调用!$AF151)))</f>
        <v>0</v>
      </c>
      <c r="BP150" s="44">
        <f>IF(I$4=0,0,求节点(I$4:I$9,$B$4:$B$9,求节点(其他调用!$C$4:$C$42,其他调用!$D$4:$D$42,其他调用!$AF151)))</f>
        <v>0</v>
      </c>
      <c r="BQ150" s="44">
        <f>IF(J$4=0,0,求节点(J$4:J$9,$B$4:$B$9,求节点(其他调用!$C$4:$C$42,其他调用!$D$4:$D$42,其他调用!$AF151)))</f>
        <v>0</v>
      </c>
      <c r="BR150" s="44">
        <f>IF(K$4=0,0,求节点(K$4:K$9,$B$4:$B$9,求节点(其他调用!$C$4:$C$42,其他调用!$D$4:$D$42,其他调用!$AF151)))</f>
        <v>0</v>
      </c>
      <c r="BS150" s="44">
        <f>IF(L$4=0,0,求节点(L$4:L$9,$B$4:$B$9,求节点(其他调用!$C$4:$C$42,其他调用!$D$4:$D$42,其他调用!$AF151)))</f>
        <v>0</v>
      </c>
      <c r="BT150" s="44">
        <f>IF(M$4=0,0,求节点(M$4:M$9,$B$4:$B$9,求节点(其他调用!$C$4:$C$42,其他调用!$D$4:$D$42,其他调用!$AF151)))</f>
        <v>0</v>
      </c>
      <c r="BU150" s="44">
        <f>IF(N$4=0,0,求节点(N$4:N$9,$B$4:$B$9,求节点(其他调用!$C$4:$C$42,其他调用!$D$4:$D$42,其他调用!$AF151)))</f>
        <v>0</v>
      </c>
      <c r="BV150" s="44">
        <f>IF(O$4=0,0,求节点(O$4:O$9,$B$4:$B$9,求节点(其他调用!$C$4:$C$42,其他调用!$D$4:$D$42,其他调用!$AF151)))</f>
        <v>0</v>
      </c>
      <c r="BW150" s="44">
        <f>IF(P$4=0,0,求节点(P$4:P$9,$B$4:$B$9,求节点(其他调用!$C$4:$C$42,其他调用!$D$4:$D$42,其他调用!$AF151)))</f>
        <v>0</v>
      </c>
      <c r="BX150" s="44">
        <f>IF(Q$4=0,0,求节点(Q$4:Q$9,$B$4:$B$9,求节点(其他调用!$C$4:$C$42,其他调用!$D$4:$D$42,其他调用!$AF151)))</f>
        <v>0</v>
      </c>
      <c r="BY150" s="44">
        <f>IF(R$4=0,0,求节点(R$4:R$9,$B$4:$B$9,求节点(其他调用!$C$4:$C$42,其他调用!$D$4:$D$42,其他调用!$AF151)))</f>
        <v>0</v>
      </c>
      <c r="BZ150" s="44">
        <f>IF(S$4=0,0,求节点(S$4:S$9,$B$4:$B$9,求节点(其他调用!$C$4:$C$42,其他调用!$D$4:$D$42,其他调用!$AF151)))</f>
        <v>6</v>
      </c>
      <c r="CA150" s="44">
        <f>IF(T$4=0,0,求节点(T$4:T$9,$B$4:$B$9,求节点(其他调用!$C$4:$C$42,其他调用!$D$4:$D$42,其他调用!$AF151)))</f>
        <v>6</v>
      </c>
      <c r="CB150" s="44">
        <f>IF(U$4=0,0,求节点(U$4:U$9,$B$4:$B$9,求节点(其他调用!$C$4:$C$42,其他调用!$D$4:$D$42,其他调用!$AF151)))</f>
        <v>6</v>
      </c>
      <c r="CC150" s="44">
        <f>IF(V$4=0,0,求节点(V$4:V$9,$B$4:$B$9,求节点(其他调用!$C$4:$C$42,其他调用!$D$4:$D$42,其他调用!$AF151)))</f>
        <v>0</v>
      </c>
      <c r="CD150" s="44">
        <f>IF(W$4=0,0,求节点(W$4:W$9,$B$4:$B$9,求节点(其他调用!$C$4:$C$42,其他调用!$D$4:$D$42,其他调用!$AF151)))</f>
        <v>6</v>
      </c>
      <c r="CE150" s="44">
        <f>IF(X$4=0,0,求节点(X$4:X$9,$B$4:$B$9,求节点(其他调用!$C$4:$C$42,其他调用!$D$4:$D$42,其他调用!$AF151)))</f>
        <v>6</v>
      </c>
      <c r="CF150" s="44">
        <f>IF(Y$4=0,0,求节点(Y$4:Y$9,$B$4:$B$9,求节点(其他调用!$C$4:$C$42,其他调用!$D$4:$D$42,其他调用!$AF151)))</f>
        <v>6</v>
      </c>
      <c r="CG150" s="44">
        <f>IF(Z$4=0,0,求节点(Z$4:Z$9,$B$4:$B$9,求节点(其他调用!$C$4:$C$42,其他调用!$D$4:$D$42,其他调用!$AF151)))</f>
        <v>0</v>
      </c>
      <c r="CH150" s="44">
        <f>IF(AA$4=0,0,求节点(AA$4:AA$9,$B$4:$B$9,求节点(其他调用!$C$4:$C$42,其他调用!$D$4:$D$42,其他调用!$AF151)))</f>
        <v>6</v>
      </c>
      <c r="CI150" s="44">
        <f>IF(AB$4=0,0,求节点(AB$4:AB$9,$B$4:$B$9,求节点(其他调用!$C$4:$C$42,其他调用!$D$4:$D$42,其他调用!$AF151)))</f>
        <v>6</v>
      </c>
      <c r="CJ150" s="44">
        <f>IF(AC$4=0,0,求节点(AC$4:AC$9,$B$4:$B$9,求节点(其他调用!$C$4:$C$42,其他调用!$D$4:$D$42,其他调用!$AF151)))</f>
        <v>6</v>
      </c>
      <c r="CK150" s="44">
        <f>IF(AD$4=0,0,求节点(AD$4:AD$9,$B$4:$B$9,求节点(其他调用!$C$4:$C$42,其他调用!$D$4:$D$42,其他调用!$AF151)))</f>
        <v>6</v>
      </c>
      <c r="CL150" s="44">
        <f>IF(AE$4=0,0,求节点(AE$4:AE$9,$B$4:$B$9,求节点(其他调用!$C$4:$C$42,其他调用!$D$4:$D$42,其他调用!$AF151)))</f>
        <v>6</v>
      </c>
      <c r="CM150" s="44">
        <f>IF(AF$4=0,0,求节点(AF$4:AF$9,$B$4:$B$9,求节点(其他调用!$C$4:$C$42,其他调用!$D$4:$D$42,其他调用!$AF151)))</f>
        <v>6</v>
      </c>
      <c r="CN150" s="44">
        <f>IF(AG$4=0,0,求节点(AG$4:AG$9,$B$4:$B$9,求节点(其他调用!$C$4:$C$42,其他调用!$D$4:$D$42,其他调用!$AF151)))</f>
        <v>6</v>
      </c>
      <c r="CO150" s="44">
        <f>IF(AH$4=0,0,求节点(AH$4:AH$9,$B$4:$B$9,求节点(其他调用!$C$4:$C$42,其他调用!$D$4:$D$42,其他调用!$AF151)))</f>
        <v>6</v>
      </c>
      <c r="CP150" s="44">
        <f>IF(AI$4=0,0,求节点(AI$4:AI$9,$B$4:$B$9,求节点(其他调用!$C$4:$C$42,其他调用!$D$4:$D$42,其他调用!$AF151)))</f>
        <v>6</v>
      </c>
      <c r="CQ150" s="44">
        <f>IF(AJ$4=0,0,求节点(AJ$4:AJ$9,$B$4:$B$9,求节点(其他调用!$C$4:$C$42,其他调用!$D$4:$D$42,其他调用!$AF151)))</f>
        <v>6</v>
      </c>
      <c r="CR150" s="44">
        <f>IF(AK$4=0,0,求节点(AK$4:AK$9,$B$4:$B$9,求节点(其他调用!$C$4:$C$42,其他调用!$D$4:$D$42,其他调用!$AF151)))</f>
        <v>6</v>
      </c>
      <c r="CS150" s="44">
        <f>IF(AL$4=0,0,求节点(AL$4:AL$9,$B$4:$B$9,求节点(其他调用!$C$4:$C$42,其他调用!$D$4:$D$42,其他调用!$AF151)))</f>
        <v>6</v>
      </c>
      <c r="CT150" s="44">
        <f>IF(AM$4=0,0,求节点(AM$4:AM$9,$B$4:$B$9,求节点(其他调用!$C$4:$C$42,其他调用!$D$4:$D$42,其他调用!$AF151)))</f>
        <v>6</v>
      </c>
      <c r="CU150" s="44">
        <f>IF(AN$4=0,0,求节点(AN$4:AN$9,$B$4:$B$9,求节点(其他调用!$C$4:$C$42,其他调用!$D$4:$D$42,其他调用!$AF151)))</f>
        <v>6</v>
      </c>
      <c r="CV150" s="44">
        <f>IF(AO$4=0,0,求节点(AO$4:AO$9,$B$4:$B$9,求节点(其他调用!$C$4:$C$42,其他调用!$D$4:$D$42,其他调用!$AF151)))</f>
        <v>6</v>
      </c>
      <c r="CW150" s="44">
        <f>IF(AP$4=0,0,求节点(AP$4:AP$9,$B$4:$B$9,求节点(其他调用!$C$4:$C$42,其他调用!$D$4:$D$42,其他调用!$AF151)))</f>
        <v>6</v>
      </c>
      <c r="CX150" s="44">
        <f>IF(AQ$4=0,0,求节点(AQ$4:AQ$9,$B$4:$B$9,求节点(其他调用!$C$4:$C$42,其他调用!$D$4:$D$42,其他调用!$AF151)))</f>
        <v>6</v>
      </c>
      <c r="CY150" s="44">
        <f>IF(AR$4=0,0,求节点(AR$4:AR$9,$B$4:$B$9,求节点(其他调用!$C$4:$C$42,其他调用!$D$4:$D$42,其他调用!$AF151)))</f>
        <v>6</v>
      </c>
      <c r="CZ150" s="44">
        <f>IF(AS$4=0,0,求节点(AS$4:AS$9,$B$4:$B$9,求节点(其他调用!$C$4:$C$42,其他调用!$D$4:$D$42,其他调用!$AF151)))</f>
        <v>6</v>
      </c>
      <c r="DA150" s="44">
        <f>IF(AT$4=0,0,求节点(AT$4:AT$9,$B$4:$B$9,求节点(其他调用!$C$4:$C$42,其他调用!$D$4:$D$42,其他调用!$AF151)))</f>
        <v>6</v>
      </c>
      <c r="DB150" s="44">
        <f>IF(AU$4=0,0,求节点(AU$4:AU$9,$B$4:$B$9,求节点(其他调用!$C$4:$C$42,其他调用!$D$4:$D$42,其他调用!$AF151)))</f>
        <v>6</v>
      </c>
      <c r="DC150" s="44">
        <f>IF(AV$4=0,0,求节点(AV$4:AV$9,$B$4:$B$9,求节点(其他调用!$C$4:$C$42,其他调用!$D$4:$D$42,其他调用!$AF151)))</f>
        <v>6</v>
      </c>
      <c r="DD150" s="44">
        <f>IF(AW$4=0,0,求节点(AW$4:AW$9,$B$4:$B$9,求节点(其他调用!$C$4:$C$42,其他调用!$D$4:$D$42,其他调用!$AF151)))</f>
        <v>6</v>
      </c>
      <c r="DE150" s="44">
        <f>IF(AX$4=0,0,求节点(AX$4:AX$9,$B$4:$B$9,求节点(其他调用!$C$4:$C$42,其他调用!$D$4:$D$42,其他调用!$AF151)))</f>
        <v>6</v>
      </c>
      <c r="DF150" s="44">
        <f>IF(AY$4=0,0,求节点(AY$4:AY$9,$B$4:$B$9,求节点(其他调用!$C$4:$C$42,其他调用!$D$4:$D$42,其他调用!$AF151)))</f>
        <v>6</v>
      </c>
      <c r="DG150" s="44">
        <f>IF(AZ$4=0,0,求节点(AZ$4:AZ$9,$B$4:$B$9,求节点(其他调用!$C$4:$C$42,其他调用!$D$4:$D$42,其他调用!$AF151)))</f>
        <v>6</v>
      </c>
      <c r="DI150" s="44">
        <v>147</v>
      </c>
      <c r="DJ150" s="44">
        <f>IF(C$23=0,0,求节点(C$23:C$28,$B$23:$B$28,求节点(其他调用!$S$4:$S$20,其他调用!$T$4:$T$20,$DI150)))</f>
        <v>0</v>
      </c>
      <c r="DK150" s="44">
        <f>IF(D$23=0,0,求节点(D$23:D$28,$B$23:$B$28,求节点(其他调用!$S$4:$S$20,其他调用!$T$4:$T$20,$DI150)))</f>
        <v>0</v>
      </c>
      <c r="DL150" s="44">
        <f>IF(E$23=0,0,求节点(E$23:E$28,$B$23:$B$28,求节点(其他调用!$S$4:$S$20,其他调用!$T$4:$T$20,$DI150)))</f>
        <v>0</v>
      </c>
      <c r="DM150" s="44">
        <f>IF(F$23=0,0,求节点(F$23:F$28,$B$23:$B$28,求节点(其他调用!$S$4:$S$20,其他调用!$T$4:$T$20,$DI150)))</f>
        <v>7.1917717670078041E-3</v>
      </c>
      <c r="DN150" s="44">
        <f>IF(G$23=0,0,求节点(G$23:G$28,$B$23:$B$28,求节点(其他调用!$S$4:$S$20,其他调用!$T$4:$T$20,$DI150)))</f>
        <v>1.0787657650511595E-2</v>
      </c>
      <c r="DO150" s="44">
        <f>IF(H$23=0,0,求节点(H$23:H$28,$B$23:$B$28,求节点(其他调用!$S$4:$S$20,其他调用!$T$4:$T$20,$DI150)))</f>
        <v>1.0787657650511595E-2</v>
      </c>
      <c r="DP150" s="44">
        <f>IF(I$23=0,0,求节点(I$23:I$28,$B$23:$B$28,求节点(其他调用!$S$4:$S$20,其他调用!$T$4:$T$20,$DI150)))</f>
        <v>1.6344935834108454E-2</v>
      </c>
      <c r="DQ150" s="44">
        <f>IF(J$23=0,0,求节点(J$23:J$28,$B$23:$B$28,求节点(其他调用!$S$4:$S$20,其他调用!$T$4:$T$20,$DI150)))</f>
        <v>0</v>
      </c>
      <c r="DR150" s="44">
        <f>IF(K$23=0,0,求节点(K$23:K$28,$B$23:$B$28,求节点(其他调用!$S$4:$S$20,其他调用!$T$4:$T$20,$DI150)))</f>
        <v>1.0787657650511595E-2</v>
      </c>
      <c r="DS150" s="44">
        <f>IF(L$23=0,0,求节点(L$23:L$28,$B$23:$B$28,求节点(其他调用!$S$4:$S$20,其他调用!$T$4:$T$20,$DI150)))</f>
        <v>0</v>
      </c>
      <c r="DT150" s="44">
        <f>IF(M$23=0,0,求节点(M$23:M$28,$B$23:$B$28,求节点(其他调用!$S$4:$S$20,其他调用!$T$4:$T$20,$DI150)))</f>
        <v>0</v>
      </c>
      <c r="DU150" s="44">
        <f>IF(N$23=0,0,求节点(N$23:N$28,$B$23:$B$28,求节点(其他调用!$S$4:$S$20,其他调用!$T$4:$T$20,$DI150)))</f>
        <v>0</v>
      </c>
      <c r="DV150" s="44">
        <f>IF(O$23=0,0,求节点(O$23:O$28,$B$23:$B$28,求节点(其他调用!$S$4:$S$20,其他调用!$T$4:$T$20,$DI150)))</f>
        <v>0</v>
      </c>
      <c r="DW150" s="44">
        <f>IF(P$23=0,0,求节点(P$23:P$28,$B$23:$B$28,求节点(其他调用!$S$4:$S$20,其他调用!$T$4:$T$20,$DI150)))</f>
        <v>0</v>
      </c>
      <c r="DX150" s="44">
        <f>IF(Q$23=0,0,求节点(Q$23:Q$28,$B$23:$B$28,求节点(其他调用!$S$4:$S$20,其他调用!$T$4:$T$20,$DI150)))</f>
        <v>0</v>
      </c>
      <c r="DY150" s="44">
        <f>IF(R$23=0,0,求节点(R$23:R$28,$B$23:$B$28,求节点(其他调用!$S$4:$S$20,其他调用!$T$4:$T$20,$DI150)))</f>
        <v>0</v>
      </c>
      <c r="DZ150" s="44">
        <f>IF(S$23=0,0,求节点(S$23:S$28,$B$23:$B$28,求节点(其他调用!$S$4:$S$20,其他调用!$T$4:$T$20,$DI150)))</f>
        <v>0</v>
      </c>
      <c r="EA150" s="44">
        <f>IF(T$23=0,0,求节点(T$23:T$28,$B$23:$B$28,求节点(其他调用!$S$4:$S$20,其他调用!$T$4:$T$20,$DI150)))</f>
        <v>0</v>
      </c>
      <c r="EB150" s="44">
        <f>IF(U$23=0,0,求节点(U$23:U$28,$B$23:$B$28,求节点(其他调用!$S$4:$S$20,其他调用!$T$4:$T$20,$DI150)))</f>
        <v>0</v>
      </c>
      <c r="EC150" s="44">
        <f>IF(V$23=0,0,求节点(V$23:V$28,$B$23:$B$28,求节点(其他调用!$S$4:$S$20,其他调用!$T$4:$T$20,$DI150)))</f>
        <v>0</v>
      </c>
      <c r="EF150" s="44">
        <v>147</v>
      </c>
      <c r="EG150" s="44">
        <f>IF(C$4=0,0,求节点(C$4:C$9,$B$4:$B$9,求节点(其他调用!$F$4:$F$42,其他调用!$G$4:$G$42,其他调用!$AG151)))</f>
        <v>6</v>
      </c>
      <c r="EH150" s="44">
        <f>IF(D$4=0,0,求节点(D$4:D$9,$B$4:$B$9,求节点(其他调用!$F$4:$F$42,其他调用!$G$4:$G$42,其他调用!$AG151)))</f>
        <v>6</v>
      </c>
      <c r="EI150" s="44">
        <f>IF(E$4=0,0,求节点(E$4:E$9,$B$4:$B$9,求节点(其他调用!$F$4:$F$42,其他调用!$G$4:$G$42,其他调用!$AG151)))</f>
        <v>6</v>
      </c>
      <c r="EJ150" s="44">
        <f>IF(F$4=0,0,求节点(F$4:F$9,$B$4:$B$9,求节点(其他调用!$F$4:$F$42,其他调用!$G$4:$G$42,其他调用!$AG151)))</f>
        <v>0</v>
      </c>
      <c r="EK150" s="44">
        <f>IF(G$4=0,0,求节点(G$4:G$9,$B$4:$B$9,求节点(其他调用!$F$4:$F$42,其他调用!$G$4:$G$42,其他调用!$AG151)))</f>
        <v>0</v>
      </c>
      <c r="EL150" s="44">
        <f>IF(H$4=0,0,求节点(H$4:H$9,$B$4:$B$9,求节点(其他调用!$F$4:$F$42,其他调用!$G$4:$G$42,其他调用!$AG151)))</f>
        <v>0</v>
      </c>
      <c r="EM150" s="44">
        <f>IF(I$4=0,0,求节点(I$4:I$9,$B$4:$B$9,求节点(其他调用!$F$4:$F$42,其他调用!$G$4:$G$42,其他调用!$AG151)))</f>
        <v>0</v>
      </c>
      <c r="EN150" s="44">
        <f>IF(J$4=0,0,求节点(J$4:J$9,$B$4:$B$9,求节点(其他调用!$F$4:$F$42,其他调用!$G$4:$G$42,其他调用!$AG151)))</f>
        <v>0</v>
      </c>
      <c r="EO150" s="44">
        <f>IF(K$4=0,0,求节点(K$4:K$9,$B$4:$B$9,求节点(其他调用!$F$4:$F$42,其他调用!$G$4:$G$42,其他调用!$AG151)))</f>
        <v>0</v>
      </c>
      <c r="EP150" s="44">
        <f>IF(L$4=0,0,求节点(L$4:L$9,$B$4:$B$9,求节点(其他调用!$F$4:$F$42,其他调用!$G$4:$G$42,其他调用!$AG151)))</f>
        <v>0</v>
      </c>
      <c r="EQ150" s="44">
        <f>IF(M$4=0,0,求节点(M$4:M$9,$B$4:$B$9,求节点(其他调用!$F$4:$F$42,其他调用!$G$4:$G$42,其他调用!$AG151)))</f>
        <v>0</v>
      </c>
      <c r="ER150" s="44">
        <f>IF(N$4=0,0,求节点(N$4:N$9,$B$4:$B$9,求节点(其他调用!$F$4:$F$42,其他调用!$G$4:$G$42,其他调用!$AG151)))</f>
        <v>0</v>
      </c>
      <c r="ES150" s="44">
        <f>IF(O$4=0,0,求节点(O$4:O$9,$B$4:$B$9,求节点(其他调用!$F$4:$F$42,其他调用!$G$4:$G$42,其他调用!$AG151)))</f>
        <v>0</v>
      </c>
      <c r="ET150" s="44">
        <f>IF(P$4=0,0,求节点(P$4:P$9,$B$4:$B$9,求节点(其他调用!$F$4:$F$42,其他调用!$G$4:$G$42,其他调用!$AG151)))</f>
        <v>0</v>
      </c>
      <c r="EU150" s="44">
        <f>IF(Q$4=0,0,求节点(Q$4:Q$9,$B$4:$B$9,求节点(其他调用!$F$4:$F$42,其他调用!$G$4:$G$42,其他调用!$AG151)))</f>
        <v>0</v>
      </c>
      <c r="EV150" s="44">
        <f>IF(R$4=0,0,求节点(R$4:R$9,$B$4:$B$9,求节点(其他调用!$F$4:$F$42,其他调用!$G$4:$G$42,其他调用!$AG151)))</f>
        <v>0</v>
      </c>
      <c r="EW150" s="44">
        <f>IF(S$4=0,0,求节点(S$4:S$9,$B$4:$B$9,求节点(其他调用!$F$4:$F$42,其他调用!$G$4:$G$42,其他调用!$AG151)))</f>
        <v>6</v>
      </c>
      <c r="EX150" s="44">
        <f>IF(T$4=0,0,求节点(T$4:T$9,$B$4:$B$9,求节点(其他调用!$F$4:$F$42,其他调用!$G$4:$G$42,其他调用!$AG151)))</f>
        <v>6</v>
      </c>
      <c r="EY150" s="44">
        <f>IF(U$4=0,0,求节点(U$4:U$9,$B$4:$B$9,求节点(其他调用!$F$4:$F$42,其他调用!$G$4:$G$42,其他调用!$AG151)))</f>
        <v>6</v>
      </c>
      <c r="EZ150" s="44">
        <f>IF(V$4=0,0,求节点(V$4:V$9,$B$4:$B$9,求节点(其他调用!$F$4:$F$42,其他调用!$G$4:$G$42,其他调用!$AG151)))</f>
        <v>0</v>
      </c>
      <c r="FA150" s="44">
        <f>IF(W$4=0,0,求节点(W$4:W$9,$B$4:$B$9,求节点(其他调用!$F$4:$F$42,其他调用!$G$4:$G$42,其他调用!$AG151)))</f>
        <v>6</v>
      </c>
      <c r="FB150" s="44">
        <f>IF(X$4=0,0,求节点(X$4:X$9,$B$4:$B$9,求节点(其他调用!$F$4:$F$42,其他调用!$G$4:$G$42,其他调用!$AG151)))</f>
        <v>6</v>
      </c>
      <c r="FC150" s="44">
        <f>IF(Y$4=0,0,求节点(Y$4:Y$9,$B$4:$B$9,求节点(其他调用!$F$4:$F$42,其他调用!$G$4:$G$42,其他调用!$AG151)))</f>
        <v>6</v>
      </c>
      <c r="FD150" s="44">
        <f>IF(Z$4=0,0,求节点(Z$4:Z$9,$B$4:$B$9,求节点(其他调用!$F$4:$F$42,其他调用!$G$4:$G$42,其他调用!$AG151)))</f>
        <v>0</v>
      </c>
      <c r="FE150" s="44">
        <f>IF(AA$4=0,0,求节点(AA$4:AA$9,$B$4:$B$9,求节点(其他调用!$F$4:$F$42,其他调用!$G$4:$G$42,其他调用!$AG151)))</f>
        <v>6</v>
      </c>
      <c r="FF150" s="44">
        <f>IF(AB$4=0,0,求节点(AB$4:AB$9,$B$4:$B$9,求节点(其他调用!$F$4:$F$42,其他调用!$G$4:$G$42,其他调用!$AG151)))</f>
        <v>6</v>
      </c>
      <c r="FG150" s="44">
        <f>IF(AC$4=0,0,求节点(AC$4:AC$9,$B$4:$B$9,求节点(其他调用!$F$4:$F$42,其他调用!$G$4:$G$42,其他调用!$AG151)))</f>
        <v>6</v>
      </c>
      <c r="FH150" s="44">
        <f>IF(AD$4=0,0,求节点(AD$4:AD$9,$B$4:$B$9,求节点(其他调用!$F$4:$F$42,其他调用!$G$4:$G$42,其他调用!$AG151)))</f>
        <v>6</v>
      </c>
      <c r="FI150" s="44">
        <f>IF(AE$4=0,0,求节点(AE$4:AE$9,$B$4:$B$9,求节点(其他调用!$F$4:$F$42,其他调用!$G$4:$G$42,其他调用!$AG151)))</f>
        <v>6</v>
      </c>
      <c r="FJ150" s="44">
        <f>IF(AF$4=0,0,求节点(AF$4:AF$9,$B$4:$B$9,求节点(其他调用!$F$4:$F$42,其他调用!$G$4:$G$42,其他调用!$AG151)))</f>
        <v>6</v>
      </c>
      <c r="FK150" s="44">
        <f>IF(AG$4=0,0,求节点(AG$4:AG$9,$B$4:$B$9,求节点(其他调用!$F$4:$F$42,其他调用!$G$4:$G$42,其他调用!$AG151)))</f>
        <v>6</v>
      </c>
      <c r="FL150" s="44">
        <f>IF(AH$4=0,0,求节点(AH$4:AH$9,$B$4:$B$9,求节点(其他调用!$F$4:$F$42,其他调用!$G$4:$G$42,其他调用!$AG151)))</f>
        <v>6</v>
      </c>
      <c r="FM150" s="44">
        <f>IF(AI$4=0,0,求节点(AI$4:AI$9,$B$4:$B$9,求节点(其他调用!$F$4:$F$42,其他调用!$G$4:$G$42,其他调用!$AG151)))</f>
        <v>6</v>
      </c>
      <c r="FN150" s="44">
        <f>IF(AJ$4=0,0,求节点(AJ$4:AJ$9,$B$4:$B$9,求节点(其他调用!$F$4:$F$42,其他调用!$G$4:$G$42,其他调用!$AG151)))</f>
        <v>6</v>
      </c>
      <c r="FO150" s="44">
        <f>IF(AK$4=0,0,求节点(AK$4:AK$9,$B$4:$B$9,求节点(其他调用!$F$4:$F$42,其他调用!$G$4:$G$42,其他调用!$AG151)))</f>
        <v>6</v>
      </c>
      <c r="FP150" s="44">
        <f>IF(AL$4=0,0,求节点(AL$4:AL$9,$B$4:$B$9,求节点(其他调用!$F$4:$F$42,其他调用!$G$4:$G$42,其他调用!$AG151)))</f>
        <v>6</v>
      </c>
      <c r="FQ150" s="44">
        <f>IF(AM$4=0,0,求节点(AM$4:AM$9,$B$4:$B$9,求节点(其他调用!$F$4:$F$42,其他调用!$G$4:$G$42,其他调用!$AG151)))</f>
        <v>6</v>
      </c>
      <c r="FR150" s="44">
        <f>IF(AN$4=0,0,求节点(AN$4:AN$9,$B$4:$B$9,求节点(其他调用!$F$4:$F$42,其他调用!$G$4:$G$42,其他调用!$AG151)))</f>
        <v>6</v>
      </c>
      <c r="FS150" s="44">
        <f>IF(AO$4=0,0,求节点(AO$4:AO$9,$B$4:$B$9,求节点(其他调用!$F$4:$F$42,其他调用!$G$4:$G$42,其他调用!$AG151)))</f>
        <v>6</v>
      </c>
      <c r="FT150" s="44">
        <f>IF(AP$4=0,0,求节点(AP$4:AP$9,$B$4:$B$9,求节点(其他调用!$F$4:$F$42,其他调用!$G$4:$G$42,其他调用!$AG151)))</f>
        <v>6</v>
      </c>
      <c r="FU150" s="44">
        <f>IF(AQ$4=0,0,求节点(AQ$4:AQ$9,$B$4:$B$9,求节点(其他调用!$F$4:$F$42,其他调用!$G$4:$G$42,其他调用!$AG151)))</f>
        <v>6</v>
      </c>
      <c r="FV150" s="44">
        <f>IF(AR$4=0,0,求节点(AR$4:AR$9,$B$4:$B$9,求节点(其他调用!$F$4:$F$42,其他调用!$G$4:$G$42,其他调用!$AG151)))</f>
        <v>6</v>
      </c>
      <c r="FW150" s="44">
        <f>IF(AS$4=0,0,求节点(AS$4:AS$9,$B$4:$B$9,求节点(其他调用!$F$4:$F$42,其他调用!$G$4:$G$42,其他调用!$AG151)))</f>
        <v>6</v>
      </c>
      <c r="FX150" s="44">
        <f>IF(AT$4=0,0,求节点(AT$4:AT$9,$B$4:$B$9,求节点(其他调用!$F$4:$F$42,其他调用!$G$4:$G$42,其他调用!$AG151)))</f>
        <v>6</v>
      </c>
      <c r="FY150" s="44">
        <f>IF(AU$4=0,0,求节点(AU$4:AU$9,$B$4:$B$9,求节点(其他调用!$F$4:$F$42,其他调用!$G$4:$G$42,其他调用!$AG151)))</f>
        <v>6</v>
      </c>
      <c r="FZ150" s="44">
        <f>IF(AV$4=0,0,求节点(AV$4:AV$9,$B$4:$B$9,求节点(其他调用!$F$4:$F$42,其他调用!$G$4:$G$42,其他调用!$AG151)))</f>
        <v>6</v>
      </c>
      <c r="GA150" s="44">
        <f>IF(AW$4=0,0,求节点(AW$4:AW$9,$B$4:$B$9,求节点(其他调用!$F$4:$F$42,其他调用!$G$4:$G$42,其他调用!$AG151)))</f>
        <v>6</v>
      </c>
      <c r="GB150" s="44">
        <f>IF(AX$4=0,0,求节点(AX$4:AX$9,$B$4:$B$9,求节点(其他调用!$F$4:$F$42,其他调用!$G$4:$G$42,其他调用!$AG151)))</f>
        <v>6</v>
      </c>
      <c r="GC150" s="44">
        <f>IF(AY$4=0,0,求节点(AY$4:AY$9,$B$4:$B$9,求节点(其他调用!$F$4:$F$42,其他调用!$G$4:$G$42,其他调用!$AG151)))</f>
        <v>6</v>
      </c>
      <c r="GD150" s="44">
        <f>IF(AZ$4=0,0,求节点(AZ$4:AZ$9,$B$4:$B$9,求节点(其他调用!$F$4:$F$42,其他调用!$G$4:$G$42,其他调用!$AG151)))</f>
        <v>6</v>
      </c>
      <c r="GF150" s="44">
        <v>147</v>
      </c>
      <c r="GG150" s="44">
        <f>IF(C$23=0,0,求节点(C$23:C$28,$B$23:$B$28,求节点(其他调用!$U$4:$U$20,其他调用!$V$4:$V$20,$GF150)))</f>
        <v>0</v>
      </c>
      <c r="GH150" s="44">
        <f>IF(D$23=0,0,求节点(D$23:D$28,$B$23:$B$28,求节点(其他调用!$U$4:$U$20,其他调用!$V$4:$V$20,$GF150)))</f>
        <v>0</v>
      </c>
      <c r="GI150" s="44">
        <f>IF(E$23=0,0,求节点(E$23:E$28,$B$23:$B$28,求节点(其他调用!$U$4:$U$20,其他调用!$V$4:$V$20,$GF150)))</f>
        <v>0</v>
      </c>
      <c r="GJ150" s="44">
        <f>IF(F$23=0,0,求节点(F$23:F$28,$B$23:$B$28,求节点(其他调用!$U$4:$U$20,其他调用!$V$4:$V$20,$GF150)))</f>
        <v>0</v>
      </c>
      <c r="GK150" s="44">
        <f>IF(G$23=0,0,求节点(G$23:G$28,$B$23:$B$28,求节点(其他调用!$U$4:$U$20,其他调用!$V$4:$V$20,$GF150)))</f>
        <v>0</v>
      </c>
      <c r="GL150" s="44">
        <f>IF(H$23=0,0,求节点(H$23:H$28,$B$23:$B$28,求节点(其他调用!$U$4:$U$20,其他调用!$V$4:$V$20,$GF150)))</f>
        <v>0</v>
      </c>
      <c r="GM150" s="44">
        <f>IF(I$23=0,0,求节点(I$23:I$28,$B$23:$B$28,求节点(其他调用!$U$4:$U$20,其他调用!$V$4:$V$20,$GF150)))</f>
        <v>0</v>
      </c>
      <c r="GN150" s="44">
        <f>IF(J$23=0,0,求节点(J$23:J$28,$B$23:$B$28,求节点(其他调用!$U$4:$U$20,其他调用!$V$4:$V$20,$GF150)))</f>
        <v>0</v>
      </c>
      <c r="GO150" s="44">
        <f>IF(K$23=0,0,求节点(K$23:K$28,$B$23:$B$28,求节点(其他调用!$U$4:$U$20,其他调用!$V$4:$V$20,$GF150)))</f>
        <v>0</v>
      </c>
      <c r="GP150" s="44">
        <f>IF(L$23=0,0,求节点(L$23:L$28,$B$23:$B$28,求节点(其他调用!$U$4:$U$20,其他调用!$V$4:$V$20,$GF150)))</f>
        <v>0</v>
      </c>
      <c r="GQ150" s="44">
        <f>IF(M$23=0,0,求节点(M$23:M$28,$B$23:$B$28,求节点(其他调用!$U$4:$U$20,其他调用!$V$4:$V$20,$GF150)))</f>
        <v>0</v>
      </c>
      <c r="GR150" s="44">
        <f>IF(N$23=0,0,求节点(N$23:N$28,$B$23:$B$28,求节点(其他调用!$U$4:$U$20,其他调用!$V$4:$V$20,$GF150)))</f>
        <v>0</v>
      </c>
      <c r="GS150" s="44">
        <f>IF(O$23=0,0,求节点(O$23:O$28,$B$23:$B$28,求节点(其他调用!$U$4:$U$20,其他调用!$V$4:$V$20,$GF150)))</f>
        <v>0</v>
      </c>
      <c r="GT150" s="44">
        <f>IF(P$23=0,0,求节点(P$23:P$28,$B$23:$B$28,求节点(其他调用!$U$4:$U$20,其他调用!$V$4:$V$20,$GF150)))</f>
        <v>0</v>
      </c>
      <c r="GU150" s="44">
        <f>IF(Q$23=0,0,求节点(Q$23:Q$28,$B$23:$B$28,求节点(其他调用!$U$4:$U$20,其他调用!$V$4:$V$20,$GF150)))</f>
        <v>0</v>
      </c>
      <c r="GV150" s="44">
        <f>IF(R$23=0,0,求节点(R$23:R$28,$B$23:$B$28,求节点(其他调用!$U$4:$U$20,其他调用!$V$4:$V$20,$GF150)))</f>
        <v>0</v>
      </c>
      <c r="GW150" s="44">
        <f>IF(S$23=0,0,求节点(S$23:S$28,$B$23:$B$28,求节点(其他调用!$U$4:$U$20,其他调用!$V$4:$V$20,$GF150)))</f>
        <v>0</v>
      </c>
      <c r="GX150" s="44">
        <f>IF(T$23=0,0,求节点(T$23:T$28,$B$23:$B$28,求节点(其他调用!$U$4:$U$20,其他调用!$V$4:$V$20,$GF150)))</f>
        <v>0</v>
      </c>
      <c r="GY150" s="44">
        <f>IF(U$23=0,0,求节点(U$23:U$28,$B$23:$B$28,求节点(其他调用!$U$4:$U$20,其他调用!$V$4:$V$20,$GF150)))</f>
        <v>0</v>
      </c>
      <c r="GZ150" s="44">
        <f>IF(V$23=0,0,求节点(V$23:V$28,$B$23:$B$28,求节点(其他调用!$U$4:$U$20,其他调用!$V$4:$V$20,$GF150)))</f>
        <v>0</v>
      </c>
      <c r="HC150" s="44">
        <v>147</v>
      </c>
      <c r="HD150" s="44">
        <f>IF(C$4=0,0,求节点(C$4:C$9,$B$4:$B$9,求节点(其他调用!$I$4:$I$42,其他调用!$J$4:$J$42,其他调用!$AH151)))</f>
        <v>6</v>
      </c>
      <c r="HE150" s="44">
        <f>IF(D$4=0,0,求节点(D$4:D$9,$B$4:$B$9,求节点(其他调用!$I$4:$I$42,其他调用!$J$4:$J$42,其他调用!$AH151)))</f>
        <v>6</v>
      </c>
      <c r="HF150" s="44">
        <f>IF(E$4=0,0,求节点(E$4:E$9,$B$4:$B$9,求节点(其他调用!$I$4:$I$42,其他调用!$J$4:$J$42,其他调用!$AH151)))</f>
        <v>6</v>
      </c>
      <c r="HG150" s="44">
        <f>IF(F$4=0,0,求节点(F$4:F$9,$B$4:$B$9,求节点(其他调用!$I$4:$I$42,其他调用!$J$4:$J$42,其他调用!$AH151)))</f>
        <v>0</v>
      </c>
      <c r="HH150" s="44">
        <f>IF(G$4=0,0,求节点(G$4:G$9,$B$4:$B$9,求节点(其他调用!$I$4:$I$42,其他调用!$J$4:$J$42,其他调用!$AH151)))</f>
        <v>0</v>
      </c>
      <c r="HI150" s="44">
        <f>IF(H$4=0,0,求节点(H$4:H$9,$B$4:$B$9,求节点(其他调用!$I$4:$I$42,其他调用!$J$4:$J$42,其他调用!$AH151)))</f>
        <v>0</v>
      </c>
      <c r="HJ150" s="44">
        <f>IF(I$4=0,0,求节点(I$4:I$9,$B$4:$B$9,求节点(其他调用!$I$4:$I$42,其他调用!$J$4:$J$42,其他调用!$AH151)))</f>
        <v>0</v>
      </c>
      <c r="HK150" s="44">
        <f>IF(J$4=0,0,求节点(J$4:J$9,$B$4:$B$9,求节点(其他调用!$I$4:$I$42,其他调用!$J$4:$J$42,其他调用!$AH151)))</f>
        <v>0</v>
      </c>
      <c r="HL150" s="44">
        <f>IF(K$4=0,0,求节点(K$4:K$9,$B$4:$B$9,求节点(其他调用!$I$4:$I$42,其他调用!$J$4:$J$42,其他调用!$AH151)))</f>
        <v>0</v>
      </c>
      <c r="HM150" s="44">
        <f>IF(L$4=0,0,求节点(L$4:L$9,$B$4:$B$9,求节点(其他调用!$I$4:$I$42,其他调用!$J$4:$J$42,其他调用!$AH151)))</f>
        <v>0</v>
      </c>
      <c r="HN150" s="44">
        <f>IF(M$4=0,0,求节点(M$4:M$9,$B$4:$B$9,求节点(其他调用!$I$4:$I$42,其他调用!$J$4:$J$42,其他调用!$AH151)))</f>
        <v>0</v>
      </c>
      <c r="HO150" s="44">
        <f>IF(N$4=0,0,求节点(N$4:N$9,$B$4:$B$9,求节点(其他调用!$I$4:$I$42,其他调用!$J$4:$J$42,其他调用!$AH151)))</f>
        <v>0</v>
      </c>
      <c r="HP150" s="44">
        <f>IF(O$4=0,0,求节点(O$4:O$9,$B$4:$B$9,求节点(其他调用!$I$4:$I$42,其他调用!$J$4:$J$42,其他调用!$AH151)))</f>
        <v>0</v>
      </c>
      <c r="HQ150" s="44">
        <f>IF(P$4=0,0,求节点(P$4:P$9,$B$4:$B$9,求节点(其他调用!$I$4:$I$42,其他调用!$J$4:$J$42,其他调用!$AH151)))</f>
        <v>0</v>
      </c>
      <c r="HR150" s="44">
        <f>IF(Q$4=0,0,求节点(Q$4:Q$9,$B$4:$B$9,求节点(其他调用!$I$4:$I$42,其他调用!$J$4:$J$42,其他调用!$AH151)))</f>
        <v>0</v>
      </c>
      <c r="HS150" s="44">
        <f>IF(R$4=0,0,求节点(R$4:R$9,$B$4:$B$9,求节点(其他调用!$I$4:$I$42,其他调用!$J$4:$J$42,其他调用!$AH151)))</f>
        <v>0</v>
      </c>
      <c r="HT150" s="44">
        <f>IF(S$4=0,0,求节点(S$4:S$9,$B$4:$B$9,求节点(其他调用!$I$4:$I$42,其他调用!$J$4:$J$42,其他调用!$AH151)))</f>
        <v>6</v>
      </c>
      <c r="HU150" s="44">
        <f>IF(T$4=0,0,求节点(T$4:T$9,$B$4:$B$9,求节点(其他调用!$I$4:$I$42,其他调用!$J$4:$J$42,其他调用!$AH151)))</f>
        <v>6</v>
      </c>
      <c r="HV150" s="44">
        <f>IF(U$4=0,0,求节点(U$4:U$9,$B$4:$B$9,求节点(其他调用!$I$4:$I$42,其他调用!$J$4:$J$42,其他调用!$AH151)))</f>
        <v>6</v>
      </c>
      <c r="HW150" s="44">
        <f>IF(V$4=0,0,求节点(V$4:V$9,$B$4:$B$9,求节点(其他调用!$I$4:$I$42,其他调用!$J$4:$J$42,其他调用!$AH151)))</f>
        <v>0</v>
      </c>
      <c r="HX150" s="44">
        <f>IF(W$4=0,0,求节点(W$4:W$9,$B$4:$B$9,求节点(其他调用!$I$4:$I$42,其他调用!$J$4:$J$42,其他调用!$AH151)))</f>
        <v>6</v>
      </c>
      <c r="HY150" s="44">
        <f>IF(X$4=0,0,求节点(X$4:X$9,$B$4:$B$9,求节点(其他调用!$I$4:$I$42,其他调用!$J$4:$J$42,其他调用!$AH151)))</f>
        <v>6</v>
      </c>
      <c r="HZ150" s="44">
        <f>IF(Y$4=0,0,求节点(Y$4:Y$9,$B$4:$B$9,求节点(其他调用!$I$4:$I$42,其他调用!$J$4:$J$42,其他调用!$AH151)))</f>
        <v>6</v>
      </c>
      <c r="IA150" s="44">
        <f>IF(Z$4=0,0,求节点(Z$4:Z$9,$B$4:$B$9,求节点(其他调用!$I$4:$I$42,其他调用!$J$4:$J$42,其他调用!$AH151)))</f>
        <v>0</v>
      </c>
      <c r="IB150" s="44">
        <f>IF(AA$4=0,0,求节点(AA$4:AA$9,$B$4:$B$9,求节点(其他调用!$I$4:$I$42,其他调用!$J$4:$J$42,其他调用!$AH151)))</f>
        <v>6</v>
      </c>
      <c r="IC150" s="44">
        <f>IF(AB$4=0,0,求节点(AB$4:AB$9,$B$4:$B$9,求节点(其他调用!$I$4:$I$42,其他调用!$J$4:$J$42,其他调用!$AH151)))</f>
        <v>6</v>
      </c>
      <c r="ID150" s="44">
        <f>IF(AC$4=0,0,求节点(AC$4:AC$9,$B$4:$B$9,求节点(其他调用!$I$4:$I$42,其他调用!$J$4:$J$42,其他调用!$AH151)))</f>
        <v>6</v>
      </c>
      <c r="IE150" s="44">
        <f>IF(AD$4=0,0,求节点(AD$4:AD$9,$B$4:$B$9,求节点(其他调用!$I$4:$I$42,其他调用!$J$4:$J$42,其他调用!$AH151)))</f>
        <v>6</v>
      </c>
      <c r="IF150" s="44">
        <f>IF(AE$4=0,0,求节点(AE$4:AE$9,$B$4:$B$9,求节点(其他调用!$I$4:$I$42,其他调用!$J$4:$J$42,其他调用!$AH151)))</f>
        <v>6</v>
      </c>
      <c r="IG150" s="44">
        <f>IF(AF$4=0,0,求节点(AF$4:AF$9,$B$4:$B$9,求节点(其他调用!$I$4:$I$42,其他调用!$J$4:$J$42,其他调用!$AH151)))</f>
        <v>6</v>
      </c>
      <c r="IH150" s="44">
        <f>IF(AG$4=0,0,求节点(AG$4:AG$9,$B$4:$B$9,求节点(其他调用!$I$4:$I$42,其他调用!$J$4:$J$42,其他调用!$AH151)))</f>
        <v>6</v>
      </c>
      <c r="II150" s="44">
        <f>IF(AH$4=0,0,求节点(AH$4:AH$9,$B$4:$B$9,求节点(其他调用!$I$4:$I$42,其他调用!$J$4:$J$42,其他调用!$AH151)))</f>
        <v>6</v>
      </c>
      <c r="IJ150" s="44">
        <f>IF(AI$4=0,0,求节点(AI$4:AI$9,$B$4:$B$9,求节点(其他调用!$I$4:$I$42,其他调用!$J$4:$J$42,其他调用!$AH151)))</f>
        <v>6</v>
      </c>
      <c r="IK150" s="44">
        <f>IF(AJ$4=0,0,求节点(AJ$4:AJ$9,$B$4:$B$9,求节点(其他调用!$I$4:$I$42,其他调用!$J$4:$J$42,其他调用!$AH151)))</f>
        <v>6</v>
      </c>
      <c r="IL150" s="44">
        <f>IF(AK$4=0,0,求节点(AK$4:AK$9,$B$4:$B$9,求节点(其他调用!$I$4:$I$42,其他调用!$J$4:$J$42,其他调用!$AH151)))</f>
        <v>6</v>
      </c>
      <c r="IM150" s="44">
        <f>IF(AL$4=0,0,求节点(AL$4:AL$9,$B$4:$B$9,求节点(其他调用!$I$4:$I$42,其他调用!$J$4:$J$42,其他调用!$AH151)))</f>
        <v>6</v>
      </c>
      <c r="IN150" s="44">
        <f>IF(AM$4=0,0,求节点(AM$4:AM$9,$B$4:$B$9,求节点(其他调用!$I$4:$I$42,其他调用!$J$4:$J$42,其他调用!$AH151)))</f>
        <v>6</v>
      </c>
      <c r="IO150" s="44">
        <f>IF(AN$4=0,0,求节点(AN$4:AN$9,$B$4:$B$9,求节点(其他调用!$I$4:$I$42,其他调用!$J$4:$J$42,其他调用!$AH151)))</f>
        <v>6</v>
      </c>
      <c r="IP150" s="44">
        <f>IF(AO$4=0,0,求节点(AO$4:AO$9,$B$4:$B$9,求节点(其他调用!$I$4:$I$42,其他调用!$J$4:$J$42,其他调用!$AH151)))</f>
        <v>6</v>
      </c>
      <c r="IQ150" s="44">
        <f>IF(AP$4=0,0,求节点(AP$4:AP$9,$B$4:$B$9,求节点(其他调用!$I$4:$I$42,其他调用!$J$4:$J$42,其他调用!$AH151)))</f>
        <v>6</v>
      </c>
      <c r="IR150" s="44">
        <f>IF(AQ$4=0,0,求节点(AQ$4:AQ$9,$B$4:$B$9,求节点(其他调用!$I$4:$I$42,其他调用!$J$4:$J$42,其他调用!$AH151)))</f>
        <v>6</v>
      </c>
      <c r="IS150" s="44">
        <f>IF(AR$4=0,0,求节点(AR$4:AR$9,$B$4:$B$9,求节点(其他调用!$I$4:$I$42,其他调用!$J$4:$J$42,其他调用!$AH151)))</f>
        <v>6</v>
      </c>
      <c r="IT150" s="44">
        <f>IF(AS$4=0,0,求节点(AS$4:AS$9,$B$4:$B$9,求节点(其他调用!$I$4:$I$42,其他调用!$J$4:$J$42,其他调用!$AH151)))</f>
        <v>6</v>
      </c>
      <c r="IU150" s="44">
        <f>IF(AT$4=0,0,求节点(AT$4:AT$9,$B$4:$B$9,求节点(其他调用!$I$4:$I$42,其他调用!$J$4:$J$42,其他调用!$AH151)))</f>
        <v>6</v>
      </c>
      <c r="IV150" s="44">
        <f>IF(AU$4=0,0,求节点(AU$4:AU$9,$B$4:$B$9,求节点(其他调用!$I$4:$I$42,其他调用!$J$4:$J$42,其他调用!$AH151)))</f>
        <v>6</v>
      </c>
      <c r="IW150" s="44">
        <f>IF(AV$4=0,0,求节点(AV$4:AV$9,$B$4:$B$9,求节点(其他调用!$I$4:$I$42,其他调用!$J$4:$J$42,其他调用!$AH151)))</f>
        <v>6</v>
      </c>
      <c r="IX150" s="44">
        <f>IF(AW$4=0,0,求节点(AW$4:AW$9,$B$4:$B$9,求节点(其他调用!$I$4:$I$42,其他调用!$J$4:$J$42,其他调用!$AH151)))</f>
        <v>6</v>
      </c>
      <c r="IY150" s="44">
        <f>IF(AX$4=0,0,求节点(AX$4:AX$9,$B$4:$B$9,求节点(其他调用!$I$4:$I$42,其他调用!$J$4:$J$42,其他调用!$AH151)))</f>
        <v>6</v>
      </c>
      <c r="IZ150" s="44">
        <f>IF(AY$4=0,0,求节点(AY$4:AY$9,$B$4:$B$9,求节点(其他调用!$I$4:$I$42,其他调用!$J$4:$J$42,其他调用!$AH151)))</f>
        <v>6</v>
      </c>
      <c r="JA150" s="44">
        <f>IF(AZ$4=0,0,求节点(AZ$4:AZ$9,$B$4:$B$9,求节点(其他调用!$I$4:$I$42,其他调用!$J$4:$J$42,其他调用!$AH151)))</f>
        <v>6</v>
      </c>
      <c r="JC150" s="44">
        <v>147</v>
      </c>
      <c r="JD150" s="44">
        <f>IF(C$23=0,0,求节点(C$23:C$28,$B$23:$B$28,求节点(其他调用!$W$4:$W$20,其他调用!$X$4:$X$20,$JC150)))</f>
        <v>0</v>
      </c>
      <c r="JE150" s="44">
        <f>IF(D$23=0,0,求节点(D$23:D$28,$B$23:$B$28,求节点(其他调用!$W$4:$W$20,其他调用!$X$4:$X$20,$JC150)))</f>
        <v>0</v>
      </c>
      <c r="JF150" s="44">
        <f>IF(E$23=0,0,求节点(E$23:E$28,$B$23:$B$28,求节点(其他调用!$W$4:$W$20,其他调用!$X$4:$X$20,$JC150)))</f>
        <v>0</v>
      </c>
      <c r="JG150" s="44">
        <f>IF(F$23=0,0,求节点(F$23:F$28,$B$23:$B$28,求节点(其他调用!$W$4:$W$20,其他调用!$X$4:$X$20,$JC150)))</f>
        <v>7.1917717670078041E-3</v>
      </c>
      <c r="JH150" s="44">
        <f>IF(G$23=0,0,求节点(G$23:G$28,$B$23:$B$28,求节点(其他调用!$W$4:$W$20,其他调用!$X$4:$X$20,$JC150)))</f>
        <v>1.0787657650511595E-2</v>
      </c>
      <c r="JI150" s="44">
        <f>IF(H$23=0,0,求节点(H$23:H$28,$B$23:$B$28,求节点(其他调用!$W$4:$W$20,其他调用!$X$4:$X$20,$JC150)))</f>
        <v>1.0787657650511595E-2</v>
      </c>
      <c r="JJ150" s="44">
        <f>IF(I$23=0,0,求节点(I$23:I$28,$B$23:$B$28,求节点(其他调用!$W$4:$W$20,其他调用!$X$4:$X$20,$JC150)))</f>
        <v>1.6344935834108454E-2</v>
      </c>
      <c r="JK150" s="44">
        <f>IF(J$23=0,0,求节点(J$23:J$28,$B$23:$B$28,求节点(其他调用!$W$4:$W$20,其他调用!$X$4:$X$20,$JC150)))</f>
        <v>0</v>
      </c>
      <c r="JL150" s="44">
        <f>IF(K$23=0,0,求节点(K$23:K$28,$B$23:$B$28,求节点(其他调用!$W$4:$W$20,其他调用!$X$4:$X$20,$JC150)))</f>
        <v>1.0787657650511595E-2</v>
      </c>
      <c r="JM150" s="44">
        <f>IF(L$23=0,0,求节点(L$23:L$28,$B$23:$B$28,求节点(其他调用!$W$4:$W$20,其他调用!$X$4:$X$20,$JC150)))</f>
        <v>0</v>
      </c>
      <c r="JN150" s="44">
        <f>IF(M$23=0,0,求节点(M$23:M$28,$B$23:$B$28,求节点(其他调用!$W$4:$W$20,其他调用!$X$4:$X$20,$JC150)))</f>
        <v>0</v>
      </c>
      <c r="JO150" s="44">
        <f>IF(N$23=0,0,求节点(N$23:N$28,$B$23:$B$28,求节点(其他调用!$W$4:$W$20,其他调用!$X$4:$X$20,$JC150)))</f>
        <v>0</v>
      </c>
      <c r="JP150" s="44">
        <f>IF(O$23=0,0,求节点(O$23:O$28,$B$23:$B$28,求节点(其他调用!$W$4:$W$20,其他调用!$X$4:$X$20,$JC150)))</f>
        <v>0</v>
      </c>
      <c r="JQ150" s="44">
        <f>IF(P$23=0,0,求节点(P$23:P$28,$B$23:$B$28,求节点(其他调用!$W$4:$W$20,其他调用!$X$4:$X$20,$JC150)))</f>
        <v>0</v>
      </c>
      <c r="JR150" s="44">
        <f>IF(Q$23=0,0,求节点(Q$23:Q$28,$B$23:$B$28,求节点(其他调用!$W$4:$W$20,其他调用!$X$4:$X$20,$JC150)))</f>
        <v>0</v>
      </c>
      <c r="JS150" s="44">
        <f>IF(R$23=0,0,求节点(R$23:R$28,$B$23:$B$28,求节点(其他调用!$W$4:$W$20,其他调用!$X$4:$X$20,$JC150)))</f>
        <v>0</v>
      </c>
      <c r="JT150" s="44">
        <f>IF(S$23=0,0,求节点(S$23:S$28,$B$23:$B$28,求节点(其他调用!$W$4:$W$20,其他调用!$X$4:$X$20,$JC150)))</f>
        <v>0</v>
      </c>
      <c r="JU150" s="44">
        <f>IF(T$23=0,0,求节点(T$23:T$28,$B$23:$B$28,求节点(其他调用!$W$4:$W$20,其他调用!$X$4:$X$20,$JC150)))</f>
        <v>0</v>
      </c>
      <c r="JV150" s="44">
        <f>IF(U$23=0,0,求节点(U$23:U$28,$B$23:$B$28,求节点(其他调用!$W$4:$W$20,其他调用!$X$4:$X$20,$JC150)))</f>
        <v>0</v>
      </c>
      <c r="JW150" s="44">
        <f>IF(V$23=0,0,求节点(V$23:V$28,$B$23:$B$28,求节点(其他调用!$W$4:$W$20,其他调用!$X$4:$X$20,$JC150)))</f>
        <v>0</v>
      </c>
      <c r="JZ150" s="44">
        <v>147</v>
      </c>
      <c r="KA150" s="44">
        <f>IF(C$4=0,0,求节点(C$4:C$9,$B$4:$B$9,求节点(其他调用!$L$4:$L$42,其他调用!$M$4:$M$42,其他调用!$AI151)))</f>
        <v>6</v>
      </c>
      <c r="KB150" s="44">
        <f>IF(D$4=0,0,求节点(D$4:D$9,$B$4:$B$9,求节点(其他调用!$L$4:$L$42,其他调用!$M$4:$M$42,其他调用!$AI151)))</f>
        <v>6</v>
      </c>
      <c r="KC150" s="44">
        <f>IF(E$4=0,0,求节点(E$4:E$9,$B$4:$B$9,求节点(其他调用!$L$4:$L$42,其他调用!$M$4:$M$42,其他调用!$AI151)))</f>
        <v>6</v>
      </c>
      <c r="KD150" s="44">
        <f>IF(F$4=0,0,求节点(F$4:F$9,$B$4:$B$9,求节点(其他调用!$L$4:$L$42,其他调用!$M$4:$M$42,其他调用!$AI151)))</f>
        <v>0</v>
      </c>
      <c r="KE150" s="44">
        <f>IF(G$4=0,0,求节点(G$4:G$9,$B$4:$B$9,求节点(其他调用!$L$4:$L$42,其他调用!$M$4:$M$42,其他调用!$AI151)))</f>
        <v>0</v>
      </c>
      <c r="KF150" s="44">
        <f>IF(H$4=0,0,求节点(H$4:H$9,$B$4:$B$9,求节点(其他调用!$L$4:$L$42,其他调用!$M$4:$M$42,其他调用!$AI151)))</f>
        <v>0</v>
      </c>
      <c r="KG150" s="44">
        <f>IF(I$4=0,0,求节点(I$4:I$9,$B$4:$B$9,求节点(其他调用!$L$4:$L$42,其他调用!$M$4:$M$42,其他调用!$AI151)))</f>
        <v>0</v>
      </c>
      <c r="KH150" s="44">
        <f>IF(J$4=0,0,求节点(J$4:J$9,$B$4:$B$9,求节点(其他调用!$L$4:$L$42,其他调用!$M$4:$M$42,其他调用!$AI151)))</f>
        <v>0</v>
      </c>
      <c r="KI150" s="44">
        <f>IF(K$4=0,0,求节点(K$4:K$9,$B$4:$B$9,求节点(其他调用!$L$4:$L$42,其他调用!$M$4:$M$42,其他调用!$AI151)))</f>
        <v>0</v>
      </c>
      <c r="KJ150" s="44">
        <f>IF(L$4=0,0,求节点(L$4:L$9,$B$4:$B$9,求节点(其他调用!$L$4:$L$42,其他调用!$M$4:$M$42,其他调用!$AI151)))</f>
        <v>0</v>
      </c>
      <c r="KK150" s="44">
        <f>IF(M$4=0,0,求节点(M$4:M$9,$B$4:$B$9,求节点(其他调用!$L$4:$L$42,其他调用!$M$4:$M$42,其他调用!$AI151)))</f>
        <v>0</v>
      </c>
      <c r="KL150" s="44">
        <f>IF(N$4=0,0,求节点(N$4:N$9,$B$4:$B$9,求节点(其他调用!$L$4:$L$42,其他调用!$M$4:$M$42,其他调用!$AI151)))</f>
        <v>0</v>
      </c>
      <c r="KM150" s="44">
        <f>IF(O$4=0,0,求节点(O$4:O$9,$B$4:$B$9,求节点(其他调用!$L$4:$L$42,其他调用!$M$4:$M$42,其他调用!$AI151)))</f>
        <v>0</v>
      </c>
      <c r="KN150" s="44">
        <f>IF(P$4=0,0,求节点(P$4:P$9,$B$4:$B$9,求节点(其他调用!$L$4:$L$42,其他调用!$M$4:$M$42,其他调用!$AI151)))</f>
        <v>0</v>
      </c>
      <c r="KO150" s="44">
        <f>IF(Q$4=0,0,求节点(Q$4:Q$9,$B$4:$B$9,求节点(其他调用!$L$4:$L$42,其他调用!$M$4:$M$42,其他调用!$AI151)))</f>
        <v>0</v>
      </c>
      <c r="KP150" s="44">
        <f>IF(R$4=0,0,求节点(R$4:R$9,$B$4:$B$9,求节点(其他调用!$L$4:$L$42,其他调用!$M$4:$M$42,其他调用!$AI151)))</f>
        <v>0</v>
      </c>
      <c r="KQ150" s="44">
        <f>IF(S$4=0,0,求节点(S$4:S$9,$B$4:$B$9,求节点(其他调用!$L$4:$L$42,其他调用!$M$4:$M$42,其他调用!$AI151)))</f>
        <v>6</v>
      </c>
      <c r="KR150" s="44">
        <f>IF(T$4=0,0,求节点(T$4:T$9,$B$4:$B$9,求节点(其他调用!$L$4:$L$42,其他调用!$M$4:$M$42,其他调用!$AI151)))</f>
        <v>6</v>
      </c>
      <c r="KS150" s="44">
        <f>IF(U$4=0,0,求节点(U$4:U$9,$B$4:$B$9,求节点(其他调用!$L$4:$L$42,其他调用!$M$4:$M$42,其他调用!$AI151)))</f>
        <v>6</v>
      </c>
      <c r="KT150" s="44">
        <f>IF(V$4=0,0,求节点(V$4:V$9,$B$4:$B$9,求节点(其他调用!$L$4:$L$42,其他调用!$M$4:$M$42,其他调用!$AI151)))</f>
        <v>0</v>
      </c>
      <c r="KU150" s="44">
        <f>IF(W$4=0,0,求节点(W$4:W$9,$B$4:$B$9,求节点(其他调用!$L$4:$L$42,其他调用!$M$4:$M$42,其他调用!$AI151)))</f>
        <v>6</v>
      </c>
      <c r="KV150" s="44">
        <f>IF(X$4=0,0,求节点(X$4:X$9,$B$4:$B$9,求节点(其他调用!$L$4:$L$42,其他调用!$M$4:$M$42,其他调用!$AI151)))</f>
        <v>6</v>
      </c>
      <c r="KW150" s="44">
        <f>IF(Y$4=0,0,求节点(Y$4:Y$9,$B$4:$B$9,求节点(其他调用!$L$4:$L$42,其他调用!$M$4:$M$42,其他调用!$AI151)))</f>
        <v>6</v>
      </c>
      <c r="KX150" s="44">
        <f>IF(Z$4=0,0,求节点(Z$4:Z$9,$B$4:$B$9,求节点(其他调用!$L$4:$L$42,其他调用!$M$4:$M$42,其他调用!$AI151)))</f>
        <v>0</v>
      </c>
      <c r="KY150" s="44">
        <f>IF(AA$4=0,0,求节点(AA$4:AA$9,$B$4:$B$9,求节点(其他调用!$L$4:$L$42,其他调用!$M$4:$M$42,其他调用!$AI151)))</f>
        <v>6</v>
      </c>
      <c r="KZ150" s="44">
        <f>IF(AB$4=0,0,求节点(AB$4:AB$9,$B$4:$B$9,求节点(其他调用!$L$4:$L$42,其他调用!$M$4:$M$42,其他调用!$AI151)))</f>
        <v>6</v>
      </c>
      <c r="LA150" s="44">
        <f>IF(AC$4=0,0,求节点(AC$4:AC$9,$B$4:$B$9,求节点(其他调用!$L$4:$L$42,其他调用!$M$4:$M$42,其他调用!$AI151)))</f>
        <v>6</v>
      </c>
      <c r="LB150" s="44">
        <f>IF(AD$4=0,0,求节点(AD$4:AD$9,$B$4:$B$9,求节点(其他调用!$L$4:$L$42,其他调用!$M$4:$M$42,其他调用!$AI151)))</f>
        <v>6</v>
      </c>
      <c r="LC150" s="44">
        <f>IF(AE$4=0,0,求节点(AE$4:AE$9,$B$4:$B$9,求节点(其他调用!$L$4:$L$42,其他调用!$M$4:$M$42,其他调用!$AI151)))</f>
        <v>6</v>
      </c>
      <c r="LD150" s="44">
        <f>IF(AF$4=0,0,求节点(AF$4:AF$9,$B$4:$B$9,求节点(其他调用!$L$4:$L$42,其他调用!$M$4:$M$42,其他调用!$AI151)))</f>
        <v>6</v>
      </c>
      <c r="LE150" s="44">
        <f>IF(AG$4=0,0,求节点(AG$4:AG$9,$B$4:$B$9,求节点(其他调用!$L$4:$L$42,其他调用!$M$4:$M$42,其他调用!$AI151)))</f>
        <v>6</v>
      </c>
      <c r="LF150" s="44">
        <f>IF(AH$4=0,0,求节点(AH$4:AH$9,$B$4:$B$9,求节点(其他调用!$L$4:$L$42,其他调用!$M$4:$M$42,其他调用!$AI151)))</f>
        <v>6</v>
      </c>
      <c r="LG150" s="44">
        <f>IF(AI$4=0,0,求节点(AI$4:AI$9,$B$4:$B$9,求节点(其他调用!$L$4:$L$42,其他调用!$M$4:$M$42,其他调用!$AI151)))</f>
        <v>6</v>
      </c>
      <c r="LH150" s="44">
        <f>IF(AJ$4=0,0,求节点(AJ$4:AJ$9,$B$4:$B$9,求节点(其他调用!$L$4:$L$42,其他调用!$M$4:$M$42,其他调用!$AI151)))</f>
        <v>6</v>
      </c>
      <c r="LI150" s="44">
        <f>IF(AK$4=0,0,求节点(AK$4:AK$9,$B$4:$B$9,求节点(其他调用!$L$4:$L$42,其他调用!$M$4:$M$42,其他调用!$AI151)))</f>
        <v>6</v>
      </c>
      <c r="LJ150" s="44">
        <f>IF(AL$4=0,0,求节点(AL$4:AL$9,$B$4:$B$9,求节点(其他调用!$L$4:$L$42,其他调用!$M$4:$M$42,其他调用!$AI151)))</f>
        <v>6</v>
      </c>
      <c r="LK150" s="44">
        <f>IF(AM$4=0,0,求节点(AM$4:AM$9,$B$4:$B$9,求节点(其他调用!$L$4:$L$42,其他调用!$M$4:$M$42,其他调用!$AI151)))</f>
        <v>6</v>
      </c>
      <c r="LL150" s="44">
        <f>IF(AN$4=0,0,求节点(AN$4:AN$9,$B$4:$B$9,求节点(其他调用!$L$4:$L$42,其他调用!$M$4:$M$42,其他调用!$AI151)))</f>
        <v>6</v>
      </c>
      <c r="LM150" s="44">
        <f>IF(AO$4=0,0,求节点(AO$4:AO$9,$B$4:$B$9,求节点(其他调用!$L$4:$L$42,其他调用!$M$4:$M$42,其他调用!$AI151)))</f>
        <v>6</v>
      </c>
      <c r="LN150" s="44">
        <f>IF(AP$4=0,0,求节点(AP$4:AP$9,$B$4:$B$9,求节点(其他调用!$L$4:$L$42,其他调用!$M$4:$M$42,其他调用!$AI151)))</f>
        <v>6</v>
      </c>
      <c r="LO150" s="44">
        <f>IF(AQ$4=0,0,求节点(AQ$4:AQ$9,$B$4:$B$9,求节点(其他调用!$L$4:$L$42,其他调用!$M$4:$M$42,其他调用!$AI151)))</f>
        <v>6</v>
      </c>
      <c r="LP150" s="44">
        <f>IF(AR$4=0,0,求节点(AR$4:AR$9,$B$4:$B$9,求节点(其他调用!$L$4:$L$42,其他调用!$M$4:$M$42,其他调用!$AI151)))</f>
        <v>6</v>
      </c>
      <c r="LQ150" s="44">
        <f>IF(AS$4=0,0,求节点(AS$4:AS$9,$B$4:$B$9,求节点(其他调用!$L$4:$L$42,其他调用!$M$4:$M$42,其他调用!$AI151)))</f>
        <v>6</v>
      </c>
      <c r="LR150" s="44">
        <f>IF(AT$4=0,0,求节点(AT$4:AT$9,$B$4:$B$9,求节点(其他调用!$L$4:$L$42,其他调用!$M$4:$M$42,其他调用!$AI151)))</f>
        <v>6</v>
      </c>
      <c r="LS150" s="44">
        <f>IF(AU$4=0,0,求节点(AU$4:AU$9,$B$4:$B$9,求节点(其他调用!$L$4:$L$42,其他调用!$M$4:$M$42,其他调用!$AI151)))</f>
        <v>6</v>
      </c>
      <c r="LT150" s="44">
        <f>IF(AV$4=0,0,求节点(AV$4:AV$9,$B$4:$B$9,求节点(其他调用!$L$4:$L$42,其他调用!$M$4:$M$42,其他调用!$AI151)))</f>
        <v>6</v>
      </c>
      <c r="LU150" s="44">
        <f>IF(AW$4=0,0,求节点(AW$4:AW$9,$B$4:$B$9,求节点(其他调用!$L$4:$L$42,其他调用!$M$4:$M$42,其他调用!$AI151)))</f>
        <v>6</v>
      </c>
      <c r="LV150" s="44">
        <f>IF(AX$4=0,0,求节点(AX$4:AX$9,$B$4:$B$9,求节点(其他调用!$L$4:$L$42,其他调用!$M$4:$M$42,其他调用!$AI151)))</f>
        <v>6</v>
      </c>
      <c r="LW150" s="44">
        <f>IF(AY$4=0,0,求节点(AY$4:AY$9,$B$4:$B$9,求节点(其他调用!$L$4:$L$42,其他调用!$M$4:$M$42,其他调用!$AI151)))</f>
        <v>6</v>
      </c>
      <c r="LX150" s="44">
        <f>IF(AZ$4=0,0,求节点(AZ$4:AZ$9,$B$4:$B$9,求节点(其他调用!$L$4:$L$42,其他调用!$M$4:$M$42,其他调用!$AI151)))</f>
        <v>6</v>
      </c>
      <c r="LZ150" s="44">
        <v>147</v>
      </c>
      <c r="MA150" s="44">
        <f>IF(C$23=0,0,求节点(C$23:C$28,$B$23:$B$28,求节点(其他调用!$Y$4:$Y$20,其他调用!$Z$4:$Z$20,$LZ150)))</f>
        <v>0</v>
      </c>
      <c r="MB150" s="44">
        <f>IF(D$23=0,0,求节点(D$23:D$28,$B$23:$B$28,求节点(其他调用!$Y$4:$Y$20,其他调用!$Z$4:$Z$20,$LZ150)))</f>
        <v>0</v>
      </c>
      <c r="MC150" s="44">
        <f>IF(E$23=0,0,求节点(E$23:E$28,$B$23:$B$28,求节点(其他调用!$Y$4:$Y$20,其他调用!$Z$4:$Z$20,$LZ150)))</f>
        <v>0</v>
      </c>
      <c r="MD150" s="44">
        <f>IF(F$23=0,0,求节点(F$23:F$28,$B$23:$B$28,求节点(其他调用!$Y$4:$Y$20,其他调用!$Z$4:$Z$20,$LZ150)))</f>
        <v>0</v>
      </c>
      <c r="ME150" s="44">
        <f>IF(G$23=0,0,求节点(G$23:G$28,$B$23:$B$28,求节点(其他调用!$Y$4:$Y$20,其他调用!$Z$4:$Z$20,$LZ150)))</f>
        <v>0</v>
      </c>
      <c r="MF150" s="44">
        <f>IF(H$23=0,0,求节点(H$23:H$28,$B$23:$B$28,求节点(其他调用!$Y$4:$Y$20,其他调用!$Z$4:$Z$20,$LZ150)))</f>
        <v>0</v>
      </c>
      <c r="MG150" s="44">
        <f>IF(I$23=0,0,求节点(I$23:I$28,$B$23:$B$28,求节点(其他调用!$Y$4:$Y$20,其他调用!$Z$4:$Z$20,$LZ150)))</f>
        <v>0</v>
      </c>
      <c r="MH150" s="44">
        <f>IF(J$23=0,0,求节点(J$23:J$28,$B$23:$B$28,求节点(其他调用!$Y$4:$Y$20,其他调用!$Z$4:$Z$20,$LZ150)))</f>
        <v>0</v>
      </c>
      <c r="MI150" s="44">
        <f>IF(K$23=0,0,求节点(K$23:K$28,$B$23:$B$28,求节点(其他调用!$Y$4:$Y$20,其他调用!$Z$4:$Z$20,$LZ150)))</f>
        <v>0</v>
      </c>
      <c r="MJ150" s="44">
        <f>IF(L$23=0,0,求节点(L$23:L$28,$B$23:$B$28,求节点(其他调用!$Y$4:$Y$20,其他调用!$Z$4:$Z$20,$LZ150)))</f>
        <v>0</v>
      </c>
      <c r="MK150" s="44">
        <f>IF(M$23=0,0,求节点(M$23:M$28,$B$23:$B$28,求节点(其他调用!$Y$4:$Y$20,其他调用!$Z$4:$Z$20,$LZ150)))</f>
        <v>0</v>
      </c>
      <c r="ML150" s="44">
        <f>IF(N$23=0,0,求节点(N$23:N$28,$B$23:$B$28,求节点(其他调用!$Y$4:$Y$20,其他调用!$Z$4:$Z$20,$LZ150)))</f>
        <v>0</v>
      </c>
      <c r="MM150" s="44">
        <f>IF(O$23=0,0,求节点(O$23:O$28,$B$23:$B$28,求节点(其他调用!$Y$4:$Y$20,其他调用!$Z$4:$Z$20,$LZ150)))</f>
        <v>0</v>
      </c>
      <c r="MN150" s="44">
        <f>IF(P$23=0,0,求节点(P$23:P$28,$B$23:$B$28,求节点(其他调用!$Y$4:$Y$20,其他调用!$Z$4:$Z$20,$LZ150)))</f>
        <v>0</v>
      </c>
      <c r="MO150" s="44">
        <f>IF(Q$23=0,0,求节点(Q$23:Q$28,$B$23:$B$28,求节点(其他调用!$Y$4:$Y$20,其他调用!$Z$4:$Z$20,$LZ150)))</f>
        <v>0</v>
      </c>
      <c r="MP150" s="44">
        <f>IF(R$23=0,0,求节点(R$23:R$28,$B$23:$B$28,求节点(其他调用!$Y$4:$Y$20,其他调用!$Z$4:$Z$20,$LZ150)))</f>
        <v>0</v>
      </c>
      <c r="MQ150" s="44">
        <f>IF(S$23=0,0,求节点(S$23:S$28,$B$23:$B$28,求节点(其他调用!$Y$4:$Y$20,其他调用!$Z$4:$Z$20,$LZ150)))</f>
        <v>0</v>
      </c>
      <c r="MR150" s="44">
        <f>IF(T$23=0,0,求节点(T$23:T$28,$B$23:$B$28,求节点(其他调用!$Y$4:$Y$20,其他调用!$Z$4:$Z$20,$LZ150)))</f>
        <v>0</v>
      </c>
      <c r="MS150" s="44">
        <f>IF(U$23=0,0,求节点(U$23:U$28,$B$23:$B$28,求节点(其他调用!$Y$4:$Y$20,其他调用!$Z$4:$Z$20,$LZ150)))</f>
        <v>0</v>
      </c>
      <c r="MT150" s="44">
        <f>IF(V$23=0,0,求节点(V$23:V$28,$B$23:$B$28,求节点(其他调用!$Y$4:$Y$20,其他调用!$Z$4:$Z$20,$LZ150)))</f>
        <v>0</v>
      </c>
      <c r="MW150" s="44">
        <v>147</v>
      </c>
      <c r="MX150" s="44">
        <f>IF(C$4=0,0,求节点(C$4:C$9,$B$4:$B$9,求节点(其他调用!$O$4:$O$42,其他调用!$P$4:$P$42,其他调用!$AJ151)))</f>
        <v>6</v>
      </c>
      <c r="MY150" s="44">
        <f>IF(D$4=0,0,求节点(D$4:D$9,$B$4:$B$9,求节点(其他调用!$O$4:$O$42,其他调用!$P$4:$P$42,其他调用!$AJ151)))</f>
        <v>6</v>
      </c>
      <c r="MZ150" s="44">
        <f>IF(E$4=0,0,求节点(E$4:E$9,$B$4:$B$9,求节点(其他调用!$O$4:$O$42,其他调用!$P$4:$P$42,其他调用!$AJ151)))</f>
        <v>6</v>
      </c>
      <c r="NA150" s="44">
        <f>IF(F$4=0,0,求节点(F$4:F$9,$B$4:$B$9,求节点(其他调用!$O$4:$O$42,其他调用!$P$4:$P$42,其他调用!$AJ151)))</f>
        <v>0</v>
      </c>
      <c r="NB150" s="44">
        <f>IF(G$4=0,0,求节点(G$4:G$9,$B$4:$B$9,求节点(其他调用!$O$4:$O$42,其他调用!$P$4:$P$42,其他调用!$AJ151)))</f>
        <v>0</v>
      </c>
      <c r="NC150" s="44">
        <f>IF(H$4=0,0,求节点(H$4:H$9,$B$4:$B$9,求节点(其他调用!$O$4:$O$42,其他调用!$P$4:$P$42,其他调用!$AJ151)))</f>
        <v>0</v>
      </c>
      <c r="ND150" s="44">
        <f>IF(I$4=0,0,求节点(I$4:I$9,$B$4:$B$9,求节点(其他调用!$O$4:$O$42,其他调用!$P$4:$P$42,其他调用!$AJ151)))</f>
        <v>0</v>
      </c>
      <c r="NE150" s="44">
        <f>IF(J$4=0,0,求节点(J$4:J$9,$B$4:$B$9,求节点(其他调用!$O$4:$O$42,其他调用!$P$4:$P$42,其他调用!$AJ151)))</f>
        <v>0</v>
      </c>
      <c r="NF150" s="44">
        <f>IF(K$4=0,0,求节点(K$4:K$9,$B$4:$B$9,求节点(其他调用!$O$4:$O$42,其他调用!$P$4:$P$42,其他调用!$AJ151)))</f>
        <v>0</v>
      </c>
      <c r="NG150" s="44">
        <f>IF(L$4=0,0,求节点(L$4:L$9,$B$4:$B$9,求节点(其他调用!$O$4:$O$42,其他调用!$P$4:$P$42,其他调用!$AJ151)))</f>
        <v>0</v>
      </c>
      <c r="NH150" s="44">
        <f>IF(M$4=0,0,求节点(M$4:M$9,$B$4:$B$9,求节点(其他调用!$O$4:$O$42,其他调用!$P$4:$P$42,其他调用!$AJ151)))</f>
        <v>0</v>
      </c>
      <c r="NI150" s="44">
        <f>IF(N$4=0,0,求节点(N$4:N$9,$B$4:$B$9,求节点(其他调用!$O$4:$O$42,其他调用!$P$4:$P$42,其他调用!$AJ151)))</f>
        <v>0</v>
      </c>
      <c r="NJ150" s="44">
        <f>IF(O$4=0,0,求节点(O$4:O$9,$B$4:$B$9,求节点(其他调用!$O$4:$O$42,其他调用!$P$4:$P$42,其他调用!$AJ151)))</f>
        <v>0</v>
      </c>
      <c r="NK150" s="44">
        <f>IF(P$4=0,0,求节点(P$4:P$9,$B$4:$B$9,求节点(其他调用!$O$4:$O$42,其他调用!$P$4:$P$42,其他调用!$AJ151)))</f>
        <v>0</v>
      </c>
      <c r="NL150" s="44">
        <f>IF(Q$4=0,0,求节点(Q$4:Q$9,$B$4:$B$9,求节点(其他调用!$O$4:$O$42,其他调用!$P$4:$P$42,其他调用!$AJ151)))</f>
        <v>0</v>
      </c>
      <c r="NM150" s="44">
        <f>IF(R$4=0,0,求节点(R$4:R$9,$B$4:$B$9,求节点(其他调用!$O$4:$O$42,其他调用!$P$4:$P$42,其他调用!$AJ151)))</f>
        <v>0</v>
      </c>
      <c r="NN150" s="44">
        <f>IF(S$4=0,0,求节点(S$4:S$9,$B$4:$B$9,求节点(其他调用!$O$4:$O$42,其他调用!$P$4:$P$42,其他调用!$AJ151)))</f>
        <v>6</v>
      </c>
      <c r="NO150" s="44">
        <f>IF(T$4=0,0,求节点(T$4:T$9,$B$4:$B$9,求节点(其他调用!$O$4:$O$42,其他调用!$P$4:$P$42,其他调用!$AJ151)))</f>
        <v>6</v>
      </c>
      <c r="NP150" s="44">
        <f>IF(U$4=0,0,求节点(U$4:U$9,$B$4:$B$9,求节点(其他调用!$O$4:$O$42,其他调用!$P$4:$P$42,其他调用!$AJ151)))</f>
        <v>6</v>
      </c>
      <c r="NQ150" s="44">
        <f>IF(V$4=0,0,求节点(V$4:V$9,$B$4:$B$9,求节点(其他调用!$O$4:$O$42,其他调用!$P$4:$P$42,其他调用!$AJ151)))</f>
        <v>0</v>
      </c>
      <c r="NR150" s="44">
        <f>IF(W$4=0,0,求节点(W$4:W$9,$B$4:$B$9,求节点(其他调用!$O$4:$O$42,其他调用!$P$4:$P$42,其他调用!$AJ151)))</f>
        <v>6</v>
      </c>
      <c r="NS150" s="44">
        <f>IF(X$4=0,0,求节点(X$4:X$9,$B$4:$B$9,求节点(其他调用!$O$4:$O$42,其他调用!$P$4:$P$42,其他调用!$AJ151)))</f>
        <v>6</v>
      </c>
      <c r="NT150" s="44">
        <f>IF(Y$4=0,0,求节点(Y$4:Y$9,$B$4:$B$9,求节点(其他调用!$O$4:$O$42,其他调用!$P$4:$P$42,其他调用!$AJ151)))</f>
        <v>6</v>
      </c>
      <c r="NU150" s="44">
        <f>IF(Z$4=0,0,求节点(Z$4:Z$9,$B$4:$B$9,求节点(其他调用!$O$4:$O$42,其他调用!$P$4:$P$42,其他调用!$AJ151)))</f>
        <v>0</v>
      </c>
      <c r="NV150" s="44">
        <f>IF(AA$4=0,0,求节点(AA$4:AA$9,$B$4:$B$9,求节点(其他调用!$O$4:$O$42,其他调用!$P$4:$P$42,其他调用!$AJ151)))</f>
        <v>6</v>
      </c>
      <c r="NW150" s="44">
        <f>IF(AB$4=0,0,求节点(AB$4:AB$9,$B$4:$B$9,求节点(其他调用!$O$4:$O$42,其他调用!$P$4:$P$42,其他调用!$AJ151)))</f>
        <v>6</v>
      </c>
      <c r="NX150" s="44">
        <f>IF(AC$4=0,0,求节点(AC$4:AC$9,$B$4:$B$9,求节点(其他调用!$O$4:$O$42,其他调用!$P$4:$P$42,其他调用!$AJ151)))</f>
        <v>6</v>
      </c>
      <c r="NY150" s="44">
        <f>IF(AD$4=0,0,求节点(AD$4:AD$9,$B$4:$B$9,求节点(其他调用!$O$4:$O$42,其他调用!$P$4:$P$42,其他调用!$AJ151)))</f>
        <v>6</v>
      </c>
      <c r="NZ150" s="44">
        <f>IF(AE$4=0,0,求节点(AE$4:AE$9,$B$4:$B$9,求节点(其他调用!$O$4:$O$42,其他调用!$P$4:$P$42,其他调用!$AJ151)))</f>
        <v>6</v>
      </c>
      <c r="OA150" s="44">
        <f>IF(AF$4=0,0,求节点(AF$4:AF$9,$B$4:$B$9,求节点(其他调用!$O$4:$O$42,其他调用!$P$4:$P$42,其他调用!$AJ151)))</f>
        <v>6</v>
      </c>
      <c r="OB150" s="44">
        <f>IF(AG$4=0,0,求节点(AG$4:AG$9,$B$4:$B$9,求节点(其他调用!$O$4:$O$42,其他调用!$P$4:$P$42,其他调用!$AJ151)))</f>
        <v>6</v>
      </c>
      <c r="OC150" s="44">
        <f>IF(AH$4=0,0,求节点(AH$4:AH$9,$B$4:$B$9,求节点(其他调用!$O$4:$O$42,其他调用!$P$4:$P$42,其他调用!$AJ151)))</f>
        <v>6</v>
      </c>
      <c r="OD150" s="44">
        <f>IF(AI$4=0,0,求节点(AI$4:AI$9,$B$4:$B$9,求节点(其他调用!$O$4:$O$42,其他调用!$P$4:$P$42,其他调用!$AJ151)))</f>
        <v>6</v>
      </c>
      <c r="OE150" s="44">
        <f>IF(AJ$4=0,0,求节点(AJ$4:AJ$9,$B$4:$B$9,求节点(其他调用!$O$4:$O$42,其他调用!$P$4:$P$42,其他调用!$AJ151)))</f>
        <v>6</v>
      </c>
      <c r="OF150" s="44">
        <f>IF(AK$4=0,0,求节点(AK$4:AK$9,$B$4:$B$9,求节点(其他调用!$O$4:$O$42,其他调用!$P$4:$P$42,其他调用!$AJ151)))</f>
        <v>6</v>
      </c>
      <c r="OG150" s="44">
        <f>IF(AL$4=0,0,求节点(AL$4:AL$9,$B$4:$B$9,求节点(其他调用!$O$4:$O$42,其他调用!$P$4:$P$42,其他调用!$AJ151)))</f>
        <v>6</v>
      </c>
      <c r="OH150" s="44">
        <f>IF(AM$4=0,0,求节点(AM$4:AM$9,$B$4:$B$9,求节点(其他调用!$O$4:$O$42,其他调用!$P$4:$P$42,其他调用!$AJ151)))</f>
        <v>6</v>
      </c>
      <c r="OI150" s="44">
        <f>IF(AN$4=0,0,求节点(AN$4:AN$9,$B$4:$B$9,求节点(其他调用!$O$4:$O$42,其他调用!$P$4:$P$42,其他调用!$AJ151)))</f>
        <v>6</v>
      </c>
      <c r="OJ150" s="44">
        <f>IF(AO$4=0,0,求节点(AO$4:AO$9,$B$4:$B$9,求节点(其他调用!$O$4:$O$42,其他调用!$P$4:$P$42,其他调用!$AJ151)))</f>
        <v>6</v>
      </c>
      <c r="OK150" s="44">
        <f>IF(AP$4=0,0,求节点(AP$4:AP$9,$B$4:$B$9,求节点(其他调用!$O$4:$O$42,其他调用!$P$4:$P$42,其他调用!$AJ151)))</f>
        <v>6</v>
      </c>
      <c r="OL150" s="44">
        <f>IF(AQ$4=0,0,求节点(AQ$4:AQ$9,$B$4:$B$9,求节点(其他调用!$O$4:$O$42,其他调用!$P$4:$P$42,其他调用!$AJ151)))</f>
        <v>6</v>
      </c>
      <c r="OM150" s="44">
        <f>IF(AR$4=0,0,求节点(AR$4:AR$9,$B$4:$B$9,求节点(其他调用!$O$4:$O$42,其他调用!$P$4:$P$42,其他调用!$AJ151)))</f>
        <v>6</v>
      </c>
      <c r="ON150" s="44">
        <f>IF(AS$4=0,0,求节点(AS$4:AS$9,$B$4:$B$9,求节点(其他调用!$O$4:$O$42,其他调用!$P$4:$P$42,其他调用!$AJ151)))</f>
        <v>6</v>
      </c>
      <c r="OO150" s="44">
        <f>IF(AT$4=0,0,求节点(AT$4:AT$9,$B$4:$B$9,求节点(其他调用!$O$4:$O$42,其他调用!$P$4:$P$42,其他调用!$AJ151)))</f>
        <v>6</v>
      </c>
      <c r="OP150" s="44">
        <f>IF(AU$4=0,0,求节点(AU$4:AU$9,$B$4:$B$9,求节点(其他调用!$O$4:$O$42,其他调用!$P$4:$P$42,其他调用!$AJ151)))</f>
        <v>6</v>
      </c>
      <c r="OQ150" s="44">
        <f>IF(AV$4=0,0,求节点(AV$4:AV$9,$B$4:$B$9,求节点(其他调用!$O$4:$O$42,其他调用!$P$4:$P$42,其他调用!$AJ151)))</f>
        <v>6</v>
      </c>
      <c r="OR150" s="44">
        <f>IF(AW$4=0,0,求节点(AW$4:AW$9,$B$4:$B$9,求节点(其他调用!$O$4:$O$42,其他调用!$P$4:$P$42,其他调用!$AJ151)))</f>
        <v>6</v>
      </c>
      <c r="OS150" s="44">
        <f>IF(AX$4=0,0,求节点(AX$4:AX$9,$B$4:$B$9,求节点(其他调用!$O$4:$O$42,其他调用!$P$4:$P$42,其他调用!$AJ151)))</f>
        <v>6</v>
      </c>
      <c r="OT150" s="44">
        <f>IF(AY$4=0,0,求节点(AY$4:AY$9,$B$4:$B$9,求节点(其他调用!$O$4:$O$42,其他调用!$P$4:$P$42,其他调用!$AJ151)))</f>
        <v>6</v>
      </c>
      <c r="OU150" s="44">
        <f>IF(AZ$4=0,0,求节点(AZ$4:AZ$9,$B$4:$B$9,求节点(其他调用!$O$4:$O$42,其他调用!$P$4:$P$42,其他调用!$AJ151)))</f>
        <v>6</v>
      </c>
      <c r="OW150" s="44">
        <v>147</v>
      </c>
      <c r="OX150" s="44">
        <f>IF(C$23=0,0,求节点(C$23:C$28,$B$23:$B$28,求节点(其他调用!$AA$4:$AA$20,其他调用!$AB$4:$AB$20,$OW150)))</f>
        <v>0</v>
      </c>
      <c r="OY150" s="44">
        <f>IF(D$23=0,0,求节点(D$23:D$28,$B$23:$B$28,求节点(其他调用!$AA$4:$AA$20,其他调用!$AB$4:$AB$20,$OW150)))</f>
        <v>0</v>
      </c>
      <c r="OZ150" s="44">
        <f>IF(E$23=0,0,求节点(E$23:E$28,$B$23:$B$28,求节点(其他调用!$AA$4:$AA$20,其他调用!$AB$4:$AB$20,$OW150)))</f>
        <v>0</v>
      </c>
      <c r="PA150" s="44">
        <f>IF(F$23=0,0,求节点(F$23:F$28,$B$23:$B$28,求节点(其他调用!$AA$4:$AA$20,其他调用!$AB$4:$AB$20,$OW150)))</f>
        <v>7.6994262446787864E-3</v>
      </c>
      <c r="PB150" s="44">
        <f>IF(G$23=0,0,求节点(G$23:G$28,$B$23:$B$28,求节点(其他调用!$AA$4:$AA$20,其他调用!$AB$4:$AB$20,$OW150)))</f>
        <v>1.1549139367018291E-2</v>
      </c>
      <c r="PC150" s="44">
        <f>IF(H$23=0,0,求节点(H$23:H$28,$B$23:$B$28,求节点(其他调用!$AA$4:$AA$20,其他调用!$AB$4:$AB$20,$OW150)))</f>
        <v>1.1549139367018291E-2</v>
      </c>
      <c r="PD150" s="44">
        <f>IF(I$23=0,0,求节点(I$23:I$28,$B$23:$B$28,求节点(其他调用!$AA$4:$AA$20,其他调用!$AB$4:$AB$20,$OW150)))</f>
        <v>1.7498696010633807E-2</v>
      </c>
      <c r="PE150" s="44">
        <f>IF(J$23=0,0,求节点(J$23:J$28,$B$23:$B$28,求节点(其他调用!$AA$4:$AA$20,其他调用!$AB$4:$AB$20,$OW150)))</f>
        <v>0</v>
      </c>
      <c r="PF150" s="44">
        <f>IF(K$23=0,0,求节点(K$23:K$28,$B$23:$B$28,求节点(其他调用!$AA$4:$AA$20,其他调用!$AB$4:$AB$20,$OW150)))</f>
        <v>1.1549139367018291E-2</v>
      </c>
      <c r="PG150" s="44">
        <f>IF(L$23=0,0,求节点(L$23:L$28,$B$23:$B$28,求节点(其他调用!$AA$4:$AA$20,其他调用!$AB$4:$AB$20,$OW150)))</f>
        <v>0</v>
      </c>
      <c r="PH150" s="44">
        <f>IF(M$23=0,0,求节点(M$23:M$28,$B$23:$B$28,求节点(其他调用!$AA$4:$AA$20,其他调用!$AB$4:$AB$20,$OW150)))</f>
        <v>0</v>
      </c>
      <c r="PI150" s="44">
        <f>IF(N$23=0,0,求节点(N$23:N$28,$B$23:$B$28,求节点(其他调用!$AA$4:$AA$20,其他调用!$AB$4:$AB$20,$OW150)))</f>
        <v>0</v>
      </c>
      <c r="PJ150" s="44">
        <f>IF(O$23=0,0,求节点(O$23:O$28,$B$23:$B$28,求节点(其他调用!$AA$4:$AA$20,其他调用!$AB$4:$AB$20,$OW150)))</f>
        <v>0</v>
      </c>
      <c r="PK150" s="44">
        <f>IF(P$23=0,0,求节点(P$23:P$28,$B$23:$B$28,求节点(其他调用!$AA$4:$AA$20,其他调用!$AB$4:$AB$20,$OW150)))</f>
        <v>0</v>
      </c>
      <c r="PL150" s="44">
        <f>IF(Q$23=0,0,求节点(Q$23:Q$28,$B$23:$B$28,求节点(其他调用!$AA$4:$AA$20,其他调用!$AB$4:$AB$20,$OW150)))</f>
        <v>0</v>
      </c>
      <c r="PM150" s="44">
        <f>IF(R$23=0,0,求节点(R$23:R$28,$B$23:$B$28,求节点(其他调用!$AA$4:$AA$20,其他调用!$AB$4:$AB$20,$OW150)))</f>
        <v>0</v>
      </c>
      <c r="PN150" s="44">
        <f>IF(S$23=0,0,求节点(S$23:S$28,$B$23:$B$28,求节点(其他调用!$AA$4:$AA$20,其他调用!$AB$4:$AB$20,$OW150)))</f>
        <v>0</v>
      </c>
      <c r="PO150" s="44">
        <f>IF(T$23=0,0,求节点(T$23:T$28,$B$23:$B$28,求节点(其他调用!$AA$4:$AA$20,其他调用!$AB$4:$AB$20,$OW150)))</f>
        <v>0</v>
      </c>
      <c r="PP150" s="44">
        <f>IF(U$23=0,0,求节点(U$23:U$28,$B$23:$B$28,求节点(其他调用!$AA$4:$AA$20,其他调用!$AB$4:$AB$20,$OW150)))</f>
        <v>0</v>
      </c>
      <c r="PQ150" s="44">
        <f>IF(V$23=0,0,求节点(V$23:V$28,$B$23:$B$28,求节点(其他调用!$AA$4:$AA$20,其他调用!$AB$4:$AB$20,$OW150)))</f>
        <v>0</v>
      </c>
    </row>
    <row r="151" spans="61:433" x14ac:dyDescent="0.2">
      <c r="BI151" s="44">
        <v>148</v>
      </c>
      <c r="BJ151" s="44">
        <f>IF(C$4=0,0,求节点(C$4:C$9,$B$4:$B$9,求节点(其他调用!$C$4:$C$42,其他调用!$D$4:$D$42,其他调用!$AF152)))</f>
        <v>6</v>
      </c>
      <c r="BK151" s="44">
        <f>IF(D$4=0,0,求节点(D$4:D$9,$B$4:$B$9,求节点(其他调用!$C$4:$C$42,其他调用!$D$4:$D$42,其他调用!$AF152)))</f>
        <v>6</v>
      </c>
      <c r="BL151" s="44">
        <f>IF(E$4=0,0,求节点(E$4:E$9,$B$4:$B$9,求节点(其他调用!$C$4:$C$42,其他调用!$D$4:$D$42,其他调用!$AF152)))</f>
        <v>6</v>
      </c>
      <c r="BM151" s="44">
        <f>IF(F$4=0,0,求节点(F$4:F$9,$B$4:$B$9,求节点(其他调用!$C$4:$C$42,其他调用!$D$4:$D$42,其他调用!$AF152)))</f>
        <v>0</v>
      </c>
      <c r="BN151" s="44">
        <f>IF(G$4=0,0,求节点(G$4:G$9,$B$4:$B$9,求节点(其他调用!$C$4:$C$42,其他调用!$D$4:$D$42,其他调用!$AF152)))</f>
        <v>0</v>
      </c>
      <c r="BO151" s="44">
        <f>IF(H$4=0,0,求节点(H$4:H$9,$B$4:$B$9,求节点(其他调用!$C$4:$C$42,其他调用!$D$4:$D$42,其他调用!$AF152)))</f>
        <v>0</v>
      </c>
      <c r="BP151" s="44">
        <f>IF(I$4=0,0,求节点(I$4:I$9,$B$4:$B$9,求节点(其他调用!$C$4:$C$42,其他调用!$D$4:$D$42,其他调用!$AF152)))</f>
        <v>0</v>
      </c>
      <c r="BQ151" s="44">
        <f>IF(J$4=0,0,求节点(J$4:J$9,$B$4:$B$9,求节点(其他调用!$C$4:$C$42,其他调用!$D$4:$D$42,其他调用!$AF152)))</f>
        <v>0</v>
      </c>
      <c r="BR151" s="44">
        <f>IF(K$4=0,0,求节点(K$4:K$9,$B$4:$B$9,求节点(其他调用!$C$4:$C$42,其他调用!$D$4:$D$42,其他调用!$AF152)))</f>
        <v>0</v>
      </c>
      <c r="BS151" s="44">
        <f>IF(L$4=0,0,求节点(L$4:L$9,$B$4:$B$9,求节点(其他调用!$C$4:$C$42,其他调用!$D$4:$D$42,其他调用!$AF152)))</f>
        <v>0</v>
      </c>
      <c r="BT151" s="44">
        <f>IF(M$4=0,0,求节点(M$4:M$9,$B$4:$B$9,求节点(其他调用!$C$4:$C$42,其他调用!$D$4:$D$42,其他调用!$AF152)))</f>
        <v>0</v>
      </c>
      <c r="BU151" s="44">
        <f>IF(N$4=0,0,求节点(N$4:N$9,$B$4:$B$9,求节点(其他调用!$C$4:$C$42,其他调用!$D$4:$D$42,其他调用!$AF152)))</f>
        <v>0</v>
      </c>
      <c r="BV151" s="44">
        <f>IF(O$4=0,0,求节点(O$4:O$9,$B$4:$B$9,求节点(其他调用!$C$4:$C$42,其他调用!$D$4:$D$42,其他调用!$AF152)))</f>
        <v>0</v>
      </c>
      <c r="BW151" s="44">
        <f>IF(P$4=0,0,求节点(P$4:P$9,$B$4:$B$9,求节点(其他调用!$C$4:$C$42,其他调用!$D$4:$D$42,其他调用!$AF152)))</f>
        <v>0</v>
      </c>
      <c r="BX151" s="44">
        <f>IF(Q$4=0,0,求节点(Q$4:Q$9,$B$4:$B$9,求节点(其他调用!$C$4:$C$42,其他调用!$D$4:$D$42,其他调用!$AF152)))</f>
        <v>0</v>
      </c>
      <c r="BY151" s="44">
        <f>IF(R$4=0,0,求节点(R$4:R$9,$B$4:$B$9,求节点(其他调用!$C$4:$C$42,其他调用!$D$4:$D$42,其他调用!$AF152)))</f>
        <v>0</v>
      </c>
      <c r="BZ151" s="44">
        <f>IF(S$4=0,0,求节点(S$4:S$9,$B$4:$B$9,求节点(其他调用!$C$4:$C$42,其他调用!$D$4:$D$42,其他调用!$AF152)))</f>
        <v>6</v>
      </c>
      <c r="CA151" s="44">
        <f>IF(T$4=0,0,求节点(T$4:T$9,$B$4:$B$9,求节点(其他调用!$C$4:$C$42,其他调用!$D$4:$D$42,其他调用!$AF152)))</f>
        <v>6</v>
      </c>
      <c r="CB151" s="44">
        <f>IF(U$4=0,0,求节点(U$4:U$9,$B$4:$B$9,求节点(其他调用!$C$4:$C$42,其他调用!$D$4:$D$42,其他调用!$AF152)))</f>
        <v>6</v>
      </c>
      <c r="CC151" s="44">
        <f>IF(V$4=0,0,求节点(V$4:V$9,$B$4:$B$9,求节点(其他调用!$C$4:$C$42,其他调用!$D$4:$D$42,其他调用!$AF152)))</f>
        <v>0</v>
      </c>
      <c r="CD151" s="44">
        <f>IF(W$4=0,0,求节点(W$4:W$9,$B$4:$B$9,求节点(其他调用!$C$4:$C$42,其他调用!$D$4:$D$42,其他调用!$AF152)))</f>
        <v>6</v>
      </c>
      <c r="CE151" s="44">
        <f>IF(X$4=0,0,求节点(X$4:X$9,$B$4:$B$9,求节点(其他调用!$C$4:$C$42,其他调用!$D$4:$D$42,其他调用!$AF152)))</f>
        <v>6</v>
      </c>
      <c r="CF151" s="44">
        <f>IF(Y$4=0,0,求节点(Y$4:Y$9,$B$4:$B$9,求节点(其他调用!$C$4:$C$42,其他调用!$D$4:$D$42,其他调用!$AF152)))</f>
        <v>6</v>
      </c>
      <c r="CG151" s="44">
        <f>IF(Z$4=0,0,求节点(Z$4:Z$9,$B$4:$B$9,求节点(其他调用!$C$4:$C$42,其他调用!$D$4:$D$42,其他调用!$AF152)))</f>
        <v>0</v>
      </c>
      <c r="CH151" s="44">
        <f>IF(AA$4=0,0,求节点(AA$4:AA$9,$B$4:$B$9,求节点(其他调用!$C$4:$C$42,其他调用!$D$4:$D$42,其他调用!$AF152)))</f>
        <v>6</v>
      </c>
      <c r="CI151" s="44">
        <f>IF(AB$4=0,0,求节点(AB$4:AB$9,$B$4:$B$9,求节点(其他调用!$C$4:$C$42,其他调用!$D$4:$D$42,其他调用!$AF152)))</f>
        <v>6</v>
      </c>
      <c r="CJ151" s="44">
        <f>IF(AC$4=0,0,求节点(AC$4:AC$9,$B$4:$B$9,求节点(其他调用!$C$4:$C$42,其他调用!$D$4:$D$42,其他调用!$AF152)))</f>
        <v>6</v>
      </c>
      <c r="CK151" s="44">
        <f>IF(AD$4=0,0,求节点(AD$4:AD$9,$B$4:$B$9,求节点(其他调用!$C$4:$C$42,其他调用!$D$4:$D$42,其他调用!$AF152)))</f>
        <v>6</v>
      </c>
      <c r="CL151" s="44">
        <f>IF(AE$4=0,0,求节点(AE$4:AE$9,$B$4:$B$9,求节点(其他调用!$C$4:$C$42,其他调用!$D$4:$D$42,其他调用!$AF152)))</f>
        <v>6</v>
      </c>
      <c r="CM151" s="44">
        <f>IF(AF$4=0,0,求节点(AF$4:AF$9,$B$4:$B$9,求节点(其他调用!$C$4:$C$42,其他调用!$D$4:$D$42,其他调用!$AF152)))</f>
        <v>6</v>
      </c>
      <c r="CN151" s="44">
        <f>IF(AG$4=0,0,求节点(AG$4:AG$9,$B$4:$B$9,求节点(其他调用!$C$4:$C$42,其他调用!$D$4:$D$42,其他调用!$AF152)))</f>
        <v>6</v>
      </c>
      <c r="CO151" s="44">
        <f>IF(AH$4=0,0,求节点(AH$4:AH$9,$B$4:$B$9,求节点(其他调用!$C$4:$C$42,其他调用!$D$4:$D$42,其他调用!$AF152)))</f>
        <v>6</v>
      </c>
      <c r="CP151" s="44">
        <f>IF(AI$4=0,0,求节点(AI$4:AI$9,$B$4:$B$9,求节点(其他调用!$C$4:$C$42,其他调用!$D$4:$D$42,其他调用!$AF152)))</f>
        <v>6</v>
      </c>
      <c r="CQ151" s="44">
        <f>IF(AJ$4=0,0,求节点(AJ$4:AJ$9,$B$4:$B$9,求节点(其他调用!$C$4:$C$42,其他调用!$D$4:$D$42,其他调用!$AF152)))</f>
        <v>6</v>
      </c>
      <c r="CR151" s="44">
        <f>IF(AK$4=0,0,求节点(AK$4:AK$9,$B$4:$B$9,求节点(其他调用!$C$4:$C$42,其他调用!$D$4:$D$42,其他调用!$AF152)))</f>
        <v>6</v>
      </c>
      <c r="CS151" s="44">
        <f>IF(AL$4=0,0,求节点(AL$4:AL$9,$B$4:$B$9,求节点(其他调用!$C$4:$C$42,其他调用!$D$4:$D$42,其他调用!$AF152)))</f>
        <v>6</v>
      </c>
      <c r="CT151" s="44">
        <f>IF(AM$4=0,0,求节点(AM$4:AM$9,$B$4:$B$9,求节点(其他调用!$C$4:$C$42,其他调用!$D$4:$D$42,其他调用!$AF152)))</f>
        <v>6</v>
      </c>
      <c r="CU151" s="44">
        <f>IF(AN$4=0,0,求节点(AN$4:AN$9,$B$4:$B$9,求节点(其他调用!$C$4:$C$42,其他调用!$D$4:$D$42,其他调用!$AF152)))</f>
        <v>6</v>
      </c>
      <c r="CV151" s="44">
        <f>IF(AO$4=0,0,求节点(AO$4:AO$9,$B$4:$B$9,求节点(其他调用!$C$4:$C$42,其他调用!$D$4:$D$42,其他调用!$AF152)))</f>
        <v>6</v>
      </c>
      <c r="CW151" s="44">
        <f>IF(AP$4=0,0,求节点(AP$4:AP$9,$B$4:$B$9,求节点(其他调用!$C$4:$C$42,其他调用!$D$4:$D$42,其他调用!$AF152)))</f>
        <v>6</v>
      </c>
      <c r="CX151" s="44">
        <f>IF(AQ$4=0,0,求节点(AQ$4:AQ$9,$B$4:$B$9,求节点(其他调用!$C$4:$C$42,其他调用!$D$4:$D$42,其他调用!$AF152)))</f>
        <v>6</v>
      </c>
      <c r="CY151" s="44">
        <f>IF(AR$4=0,0,求节点(AR$4:AR$9,$B$4:$B$9,求节点(其他调用!$C$4:$C$42,其他调用!$D$4:$D$42,其他调用!$AF152)))</f>
        <v>6</v>
      </c>
      <c r="CZ151" s="44">
        <f>IF(AS$4=0,0,求节点(AS$4:AS$9,$B$4:$B$9,求节点(其他调用!$C$4:$C$42,其他调用!$D$4:$D$42,其他调用!$AF152)))</f>
        <v>6</v>
      </c>
      <c r="DA151" s="44">
        <f>IF(AT$4=0,0,求节点(AT$4:AT$9,$B$4:$B$9,求节点(其他调用!$C$4:$C$42,其他调用!$D$4:$D$42,其他调用!$AF152)))</f>
        <v>6</v>
      </c>
      <c r="DB151" s="44">
        <f>IF(AU$4=0,0,求节点(AU$4:AU$9,$B$4:$B$9,求节点(其他调用!$C$4:$C$42,其他调用!$D$4:$D$42,其他调用!$AF152)))</f>
        <v>6</v>
      </c>
      <c r="DC151" s="44">
        <f>IF(AV$4=0,0,求节点(AV$4:AV$9,$B$4:$B$9,求节点(其他调用!$C$4:$C$42,其他调用!$D$4:$D$42,其他调用!$AF152)))</f>
        <v>6</v>
      </c>
      <c r="DD151" s="44">
        <f>IF(AW$4=0,0,求节点(AW$4:AW$9,$B$4:$B$9,求节点(其他调用!$C$4:$C$42,其他调用!$D$4:$D$42,其他调用!$AF152)))</f>
        <v>6</v>
      </c>
      <c r="DE151" s="44">
        <f>IF(AX$4=0,0,求节点(AX$4:AX$9,$B$4:$B$9,求节点(其他调用!$C$4:$C$42,其他调用!$D$4:$D$42,其他调用!$AF152)))</f>
        <v>6</v>
      </c>
      <c r="DF151" s="44">
        <f>IF(AY$4=0,0,求节点(AY$4:AY$9,$B$4:$B$9,求节点(其他调用!$C$4:$C$42,其他调用!$D$4:$D$42,其他调用!$AF152)))</f>
        <v>6</v>
      </c>
      <c r="DG151" s="44">
        <f>IF(AZ$4=0,0,求节点(AZ$4:AZ$9,$B$4:$B$9,求节点(其他调用!$C$4:$C$42,其他调用!$D$4:$D$42,其他调用!$AF152)))</f>
        <v>6</v>
      </c>
      <c r="DI151" s="44">
        <v>148</v>
      </c>
      <c r="DJ151" s="44">
        <f>IF(C$23=0,0,求节点(C$23:C$28,$B$23:$B$28,求节点(其他调用!$S$4:$S$20,其他调用!$T$4:$T$20,$DI151)))</f>
        <v>0</v>
      </c>
      <c r="DK151" s="44">
        <f>IF(D$23=0,0,求节点(D$23:D$28,$B$23:$B$28,求节点(其他调用!$S$4:$S$20,其他调用!$T$4:$T$20,$DI151)))</f>
        <v>0</v>
      </c>
      <c r="DL151" s="44">
        <f>IF(E$23=0,0,求节点(E$23:E$28,$B$23:$B$28,求节点(其他调用!$S$4:$S$20,其他调用!$T$4:$T$20,$DI151)))</f>
        <v>0</v>
      </c>
      <c r="DM151" s="44">
        <f>IF(F$23=0,0,求节点(F$23:F$28,$B$23:$B$28,求节点(其他调用!$S$4:$S$20,其他调用!$T$4:$T$20,$DI151)))</f>
        <v>7.1917717670078041E-3</v>
      </c>
      <c r="DN151" s="44">
        <f>IF(G$23=0,0,求节点(G$23:G$28,$B$23:$B$28,求节点(其他调用!$S$4:$S$20,其他调用!$T$4:$T$20,$DI151)))</f>
        <v>1.0787657650511595E-2</v>
      </c>
      <c r="DO151" s="44">
        <f>IF(H$23=0,0,求节点(H$23:H$28,$B$23:$B$28,求节点(其他调用!$S$4:$S$20,其他调用!$T$4:$T$20,$DI151)))</f>
        <v>1.0787657650511595E-2</v>
      </c>
      <c r="DP151" s="44">
        <f>IF(I$23=0,0,求节点(I$23:I$28,$B$23:$B$28,求节点(其他调用!$S$4:$S$20,其他调用!$T$4:$T$20,$DI151)))</f>
        <v>1.6344935834108454E-2</v>
      </c>
      <c r="DQ151" s="44">
        <f>IF(J$23=0,0,求节点(J$23:J$28,$B$23:$B$28,求节点(其他调用!$S$4:$S$20,其他调用!$T$4:$T$20,$DI151)))</f>
        <v>0</v>
      </c>
      <c r="DR151" s="44">
        <f>IF(K$23=0,0,求节点(K$23:K$28,$B$23:$B$28,求节点(其他调用!$S$4:$S$20,其他调用!$T$4:$T$20,$DI151)))</f>
        <v>1.0787657650511595E-2</v>
      </c>
      <c r="DS151" s="44">
        <f>IF(L$23=0,0,求节点(L$23:L$28,$B$23:$B$28,求节点(其他调用!$S$4:$S$20,其他调用!$T$4:$T$20,$DI151)))</f>
        <v>0</v>
      </c>
      <c r="DT151" s="44">
        <f>IF(M$23=0,0,求节点(M$23:M$28,$B$23:$B$28,求节点(其他调用!$S$4:$S$20,其他调用!$T$4:$T$20,$DI151)))</f>
        <v>0</v>
      </c>
      <c r="DU151" s="44">
        <f>IF(N$23=0,0,求节点(N$23:N$28,$B$23:$B$28,求节点(其他调用!$S$4:$S$20,其他调用!$T$4:$T$20,$DI151)))</f>
        <v>0</v>
      </c>
      <c r="DV151" s="44">
        <f>IF(O$23=0,0,求节点(O$23:O$28,$B$23:$B$28,求节点(其他调用!$S$4:$S$20,其他调用!$T$4:$T$20,$DI151)))</f>
        <v>0</v>
      </c>
      <c r="DW151" s="44">
        <f>IF(P$23=0,0,求节点(P$23:P$28,$B$23:$B$28,求节点(其他调用!$S$4:$S$20,其他调用!$T$4:$T$20,$DI151)))</f>
        <v>0</v>
      </c>
      <c r="DX151" s="44">
        <f>IF(Q$23=0,0,求节点(Q$23:Q$28,$B$23:$B$28,求节点(其他调用!$S$4:$S$20,其他调用!$T$4:$T$20,$DI151)))</f>
        <v>0</v>
      </c>
      <c r="DY151" s="44">
        <f>IF(R$23=0,0,求节点(R$23:R$28,$B$23:$B$28,求节点(其他调用!$S$4:$S$20,其他调用!$T$4:$T$20,$DI151)))</f>
        <v>0</v>
      </c>
      <c r="DZ151" s="44">
        <f>IF(S$23=0,0,求节点(S$23:S$28,$B$23:$B$28,求节点(其他调用!$S$4:$S$20,其他调用!$T$4:$T$20,$DI151)))</f>
        <v>0</v>
      </c>
      <c r="EA151" s="44">
        <f>IF(T$23=0,0,求节点(T$23:T$28,$B$23:$B$28,求节点(其他调用!$S$4:$S$20,其他调用!$T$4:$T$20,$DI151)))</f>
        <v>0</v>
      </c>
      <c r="EB151" s="44">
        <f>IF(U$23=0,0,求节点(U$23:U$28,$B$23:$B$28,求节点(其他调用!$S$4:$S$20,其他调用!$T$4:$T$20,$DI151)))</f>
        <v>0</v>
      </c>
      <c r="EC151" s="44">
        <f>IF(V$23=0,0,求节点(V$23:V$28,$B$23:$B$28,求节点(其他调用!$S$4:$S$20,其他调用!$T$4:$T$20,$DI151)))</f>
        <v>0</v>
      </c>
      <c r="EF151" s="44">
        <v>148</v>
      </c>
      <c r="EG151" s="44">
        <f>IF(C$4=0,0,求节点(C$4:C$9,$B$4:$B$9,求节点(其他调用!$F$4:$F$42,其他调用!$G$4:$G$42,其他调用!$AG152)))</f>
        <v>6</v>
      </c>
      <c r="EH151" s="44">
        <f>IF(D$4=0,0,求节点(D$4:D$9,$B$4:$B$9,求节点(其他调用!$F$4:$F$42,其他调用!$G$4:$G$42,其他调用!$AG152)))</f>
        <v>6</v>
      </c>
      <c r="EI151" s="44">
        <f>IF(E$4=0,0,求节点(E$4:E$9,$B$4:$B$9,求节点(其他调用!$F$4:$F$42,其他调用!$G$4:$G$42,其他调用!$AG152)))</f>
        <v>6</v>
      </c>
      <c r="EJ151" s="44">
        <f>IF(F$4=0,0,求节点(F$4:F$9,$B$4:$B$9,求节点(其他调用!$F$4:$F$42,其他调用!$G$4:$G$42,其他调用!$AG152)))</f>
        <v>0</v>
      </c>
      <c r="EK151" s="44">
        <f>IF(G$4=0,0,求节点(G$4:G$9,$B$4:$B$9,求节点(其他调用!$F$4:$F$42,其他调用!$G$4:$G$42,其他调用!$AG152)))</f>
        <v>0</v>
      </c>
      <c r="EL151" s="44">
        <f>IF(H$4=0,0,求节点(H$4:H$9,$B$4:$B$9,求节点(其他调用!$F$4:$F$42,其他调用!$G$4:$G$42,其他调用!$AG152)))</f>
        <v>0</v>
      </c>
      <c r="EM151" s="44">
        <f>IF(I$4=0,0,求节点(I$4:I$9,$B$4:$B$9,求节点(其他调用!$F$4:$F$42,其他调用!$G$4:$G$42,其他调用!$AG152)))</f>
        <v>0</v>
      </c>
      <c r="EN151" s="44">
        <f>IF(J$4=0,0,求节点(J$4:J$9,$B$4:$B$9,求节点(其他调用!$F$4:$F$42,其他调用!$G$4:$G$42,其他调用!$AG152)))</f>
        <v>0</v>
      </c>
      <c r="EO151" s="44">
        <f>IF(K$4=0,0,求节点(K$4:K$9,$B$4:$B$9,求节点(其他调用!$F$4:$F$42,其他调用!$G$4:$G$42,其他调用!$AG152)))</f>
        <v>0</v>
      </c>
      <c r="EP151" s="44">
        <f>IF(L$4=0,0,求节点(L$4:L$9,$B$4:$B$9,求节点(其他调用!$F$4:$F$42,其他调用!$G$4:$G$42,其他调用!$AG152)))</f>
        <v>0</v>
      </c>
      <c r="EQ151" s="44">
        <f>IF(M$4=0,0,求节点(M$4:M$9,$B$4:$B$9,求节点(其他调用!$F$4:$F$42,其他调用!$G$4:$G$42,其他调用!$AG152)))</f>
        <v>0</v>
      </c>
      <c r="ER151" s="44">
        <f>IF(N$4=0,0,求节点(N$4:N$9,$B$4:$B$9,求节点(其他调用!$F$4:$F$42,其他调用!$G$4:$G$42,其他调用!$AG152)))</f>
        <v>0</v>
      </c>
      <c r="ES151" s="44">
        <f>IF(O$4=0,0,求节点(O$4:O$9,$B$4:$B$9,求节点(其他调用!$F$4:$F$42,其他调用!$G$4:$G$42,其他调用!$AG152)))</f>
        <v>0</v>
      </c>
      <c r="ET151" s="44">
        <f>IF(P$4=0,0,求节点(P$4:P$9,$B$4:$B$9,求节点(其他调用!$F$4:$F$42,其他调用!$G$4:$G$42,其他调用!$AG152)))</f>
        <v>0</v>
      </c>
      <c r="EU151" s="44">
        <f>IF(Q$4=0,0,求节点(Q$4:Q$9,$B$4:$B$9,求节点(其他调用!$F$4:$F$42,其他调用!$G$4:$G$42,其他调用!$AG152)))</f>
        <v>0</v>
      </c>
      <c r="EV151" s="44">
        <f>IF(R$4=0,0,求节点(R$4:R$9,$B$4:$B$9,求节点(其他调用!$F$4:$F$42,其他调用!$G$4:$G$42,其他调用!$AG152)))</f>
        <v>0</v>
      </c>
      <c r="EW151" s="44">
        <f>IF(S$4=0,0,求节点(S$4:S$9,$B$4:$B$9,求节点(其他调用!$F$4:$F$42,其他调用!$G$4:$G$42,其他调用!$AG152)))</f>
        <v>6</v>
      </c>
      <c r="EX151" s="44">
        <f>IF(T$4=0,0,求节点(T$4:T$9,$B$4:$B$9,求节点(其他调用!$F$4:$F$42,其他调用!$G$4:$G$42,其他调用!$AG152)))</f>
        <v>6</v>
      </c>
      <c r="EY151" s="44">
        <f>IF(U$4=0,0,求节点(U$4:U$9,$B$4:$B$9,求节点(其他调用!$F$4:$F$42,其他调用!$G$4:$G$42,其他调用!$AG152)))</f>
        <v>6</v>
      </c>
      <c r="EZ151" s="44">
        <f>IF(V$4=0,0,求节点(V$4:V$9,$B$4:$B$9,求节点(其他调用!$F$4:$F$42,其他调用!$G$4:$G$42,其他调用!$AG152)))</f>
        <v>0</v>
      </c>
      <c r="FA151" s="44">
        <f>IF(W$4=0,0,求节点(W$4:W$9,$B$4:$B$9,求节点(其他调用!$F$4:$F$42,其他调用!$G$4:$G$42,其他调用!$AG152)))</f>
        <v>6</v>
      </c>
      <c r="FB151" s="44">
        <f>IF(X$4=0,0,求节点(X$4:X$9,$B$4:$B$9,求节点(其他调用!$F$4:$F$42,其他调用!$G$4:$G$42,其他调用!$AG152)))</f>
        <v>6</v>
      </c>
      <c r="FC151" s="44">
        <f>IF(Y$4=0,0,求节点(Y$4:Y$9,$B$4:$B$9,求节点(其他调用!$F$4:$F$42,其他调用!$G$4:$G$42,其他调用!$AG152)))</f>
        <v>6</v>
      </c>
      <c r="FD151" s="44">
        <f>IF(Z$4=0,0,求节点(Z$4:Z$9,$B$4:$B$9,求节点(其他调用!$F$4:$F$42,其他调用!$G$4:$G$42,其他调用!$AG152)))</f>
        <v>0</v>
      </c>
      <c r="FE151" s="44">
        <f>IF(AA$4=0,0,求节点(AA$4:AA$9,$B$4:$B$9,求节点(其他调用!$F$4:$F$42,其他调用!$G$4:$G$42,其他调用!$AG152)))</f>
        <v>6</v>
      </c>
      <c r="FF151" s="44">
        <f>IF(AB$4=0,0,求节点(AB$4:AB$9,$B$4:$B$9,求节点(其他调用!$F$4:$F$42,其他调用!$G$4:$G$42,其他调用!$AG152)))</f>
        <v>6</v>
      </c>
      <c r="FG151" s="44">
        <f>IF(AC$4=0,0,求节点(AC$4:AC$9,$B$4:$B$9,求节点(其他调用!$F$4:$F$42,其他调用!$G$4:$G$42,其他调用!$AG152)))</f>
        <v>6</v>
      </c>
      <c r="FH151" s="44">
        <f>IF(AD$4=0,0,求节点(AD$4:AD$9,$B$4:$B$9,求节点(其他调用!$F$4:$F$42,其他调用!$G$4:$G$42,其他调用!$AG152)))</f>
        <v>6</v>
      </c>
      <c r="FI151" s="44">
        <f>IF(AE$4=0,0,求节点(AE$4:AE$9,$B$4:$B$9,求节点(其他调用!$F$4:$F$42,其他调用!$G$4:$G$42,其他调用!$AG152)))</f>
        <v>6</v>
      </c>
      <c r="FJ151" s="44">
        <f>IF(AF$4=0,0,求节点(AF$4:AF$9,$B$4:$B$9,求节点(其他调用!$F$4:$F$42,其他调用!$G$4:$G$42,其他调用!$AG152)))</f>
        <v>6</v>
      </c>
      <c r="FK151" s="44">
        <f>IF(AG$4=0,0,求节点(AG$4:AG$9,$B$4:$B$9,求节点(其他调用!$F$4:$F$42,其他调用!$G$4:$G$42,其他调用!$AG152)))</f>
        <v>6</v>
      </c>
      <c r="FL151" s="44">
        <f>IF(AH$4=0,0,求节点(AH$4:AH$9,$B$4:$B$9,求节点(其他调用!$F$4:$F$42,其他调用!$G$4:$G$42,其他调用!$AG152)))</f>
        <v>6</v>
      </c>
      <c r="FM151" s="44">
        <f>IF(AI$4=0,0,求节点(AI$4:AI$9,$B$4:$B$9,求节点(其他调用!$F$4:$F$42,其他调用!$G$4:$G$42,其他调用!$AG152)))</f>
        <v>6</v>
      </c>
      <c r="FN151" s="44">
        <f>IF(AJ$4=0,0,求节点(AJ$4:AJ$9,$B$4:$B$9,求节点(其他调用!$F$4:$F$42,其他调用!$G$4:$G$42,其他调用!$AG152)))</f>
        <v>6</v>
      </c>
      <c r="FO151" s="44">
        <f>IF(AK$4=0,0,求节点(AK$4:AK$9,$B$4:$B$9,求节点(其他调用!$F$4:$F$42,其他调用!$G$4:$G$42,其他调用!$AG152)))</f>
        <v>6</v>
      </c>
      <c r="FP151" s="44">
        <f>IF(AL$4=0,0,求节点(AL$4:AL$9,$B$4:$B$9,求节点(其他调用!$F$4:$F$42,其他调用!$G$4:$G$42,其他调用!$AG152)))</f>
        <v>6</v>
      </c>
      <c r="FQ151" s="44">
        <f>IF(AM$4=0,0,求节点(AM$4:AM$9,$B$4:$B$9,求节点(其他调用!$F$4:$F$42,其他调用!$G$4:$G$42,其他调用!$AG152)))</f>
        <v>6</v>
      </c>
      <c r="FR151" s="44">
        <f>IF(AN$4=0,0,求节点(AN$4:AN$9,$B$4:$B$9,求节点(其他调用!$F$4:$F$42,其他调用!$G$4:$G$42,其他调用!$AG152)))</f>
        <v>6</v>
      </c>
      <c r="FS151" s="44">
        <f>IF(AO$4=0,0,求节点(AO$4:AO$9,$B$4:$B$9,求节点(其他调用!$F$4:$F$42,其他调用!$G$4:$G$42,其他调用!$AG152)))</f>
        <v>6</v>
      </c>
      <c r="FT151" s="44">
        <f>IF(AP$4=0,0,求节点(AP$4:AP$9,$B$4:$B$9,求节点(其他调用!$F$4:$F$42,其他调用!$G$4:$G$42,其他调用!$AG152)))</f>
        <v>6</v>
      </c>
      <c r="FU151" s="44">
        <f>IF(AQ$4=0,0,求节点(AQ$4:AQ$9,$B$4:$B$9,求节点(其他调用!$F$4:$F$42,其他调用!$G$4:$G$42,其他调用!$AG152)))</f>
        <v>6</v>
      </c>
      <c r="FV151" s="44">
        <f>IF(AR$4=0,0,求节点(AR$4:AR$9,$B$4:$B$9,求节点(其他调用!$F$4:$F$42,其他调用!$G$4:$G$42,其他调用!$AG152)))</f>
        <v>6</v>
      </c>
      <c r="FW151" s="44">
        <f>IF(AS$4=0,0,求节点(AS$4:AS$9,$B$4:$B$9,求节点(其他调用!$F$4:$F$42,其他调用!$G$4:$G$42,其他调用!$AG152)))</f>
        <v>6</v>
      </c>
      <c r="FX151" s="44">
        <f>IF(AT$4=0,0,求节点(AT$4:AT$9,$B$4:$B$9,求节点(其他调用!$F$4:$F$42,其他调用!$G$4:$G$42,其他调用!$AG152)))</f>
        <v>6</v>
      </c>
      <c r="FY151" s="44">
        <f>IF(AU$4=0,0,求节点(AU$4:AU$9,$B$4:$B$9,求节点(其他调用!$F$4:$F$42,其他调用!$G$4:$G$42,其他调用!$AG152)))</f>
        <v>6</v>
      </c>
      <c r="FZ151" s="44">
        <f>IF(AV$4=0,0,求节点(AV$4:AV$9,$B$4:$B$9,求节点(其他调用!$F$4:$F$42,其他调用!$G$4:$G$42,其他调用!$AG152)))</f>
        <v>6</v>
      </c>
      <c r="GA151" s="44">
        <f>IF(AW$4=0,0,求节点(AW$4:AW$9,$B$4:$B$9,求节点(其他调用!$F$4:$F$42,其他调用!$G$4:$G$42,其他调用!$AG152)))</f>
        <v>6</v>
      </c>
      <c r="GB151" s="44">
        <f>IF(AX$4=0,0,求节点(AX$4:AX$9,$B$4:$B$9,求节点(其他调用!$F$4:$F$42,其他调用!$G$4:$G$42,其他调用!$AG152)))</f>
        <v>6</v>
      </c>
      <c r="GC151" s="44">
        <f>IF(AY$4=0,0,求节点(AY$4:AY$9,$B$4:$B$9,求节点(其他调用!$F$4:$F$42,其他调用!$G$4:$G$42,其他调用!$AG152)))</f>
        <v>6</v>
      </c>
      <c r="GD151" s="44">
        <f>IF(AZ$4=0,0,求节点(AZ$4:AZ$9,$B$4:$B$9,求节点(其他调用!$F$4:$F$42,其他调用!$G$4:$G$42,其他调用!$AG152)))</f>
        <v>6</v>
      </c>
      <c r="GF151" s="44">
        <v>148</v>
      </c>
      <c r="GG151" s="44">
        <f>IF(C$23=0,0,求节点(C$23:C$28,$B$23:$B$28,求节点(其他调用!$U$4:$U$20,其他调用!$V$4:$V$20,$GF151)))</f>
        <v>0</v>
      </c>
      <c r="GH151" s="44">
        <f>IF(D$23=0,0,求节点(D$23:D$28,$B$23:$B$28,求节点(其他调用!$U$4:$U$20,其他调用!$V$4:$V$20,$GF151)))</f>
        <v>0</v>
      </c>
      <c r="GI151" s="44">
        <f>IF(E$23=0,0,求节点(E$23:E$28,$B$23:$B$28,求节点(其他调用!$U$4:$U$20,其他调用!$V$4:$V$20,$GF151)))</f>
        <v>0</v>
      </c>
      <c r="GJ151" s="44">
        <f>IF(F$23=0,0,求节点(F$23:F$28,$B$23:$B$28,求节点(其他调用!$U$4:$U$20,其他调用!$V$4:$V$20,$GF151)))</f>
        <v>0</v>
      </c>
      <c r="GK151" s="44">
        <f>IF(G$23=0,0,求节点(G$23:G$28,$B$23:$B$28,求节点(其他调用!$U$4:$U$20,其他调用!$V$4:$V$20,$GF151)))</f>
        <v>0</v>
      </c>
      <c r="GL151" s="44">
        <f>IF(H$23=0,0,求节点(H$23:H$28,$B$23:$B$28,求节点(其他调用!$U$4:$U$20,其他调用!$V$4:$V$20,$GF151)))</f>
        <v>0</v>
      </c>
      <c r="GM151" s="44">
        <f>IF(I$23=0,0,求节点(I$23:I$28,$B$23:$B$28,求节点(其他调用!$U$4:$U$20,其他调用!$V$4:$V$20,$GF151)))</f>
        <v>0</v>
      </c>
      <c r="GN151" s="44">
        <f>IF(J$23=0,0,求节点(J$23:J$28,$B$23:$B$28,求节点(其他调用!$U$4:$U$20,其他调用!$V$4:$V$20,$GF151)))</f>
        <v>0</v>
      </c>
      <c r="GO151" s="44">
        <f>IF(K$23=0,0,求节点(K$23:K$28,$B$23:$B$28,求节点(其他调用!$U$4:$U$20,其他调用!$V$4:$V$20,$GF151)))</f>
        <v>0</v>
      </c>
      <c r="GP151" s="44">
        <f>IF(L$23=0,0,求节点(L$23:L$28,$B$23:$B$28,求节点(其他调用!$U$4:$U$20,其他调用!$V$4:$V$20,$GF151)))</f>
        <v>0</v>
      </c>
      <c r="GQ151" s="44">
        <f>IF(M$23=0,0,求节点(M$23:M$28,$B$23:$B$28,求节点(其他调用!$U$4:$U$20,其他调用!$V$4:$V$20,$GF151)))</f>
        <v>0</v>
      </c>
      <c r="GR151" s="44">
        <f>IF(N$23=0,0,求节点(N$23:N$28,$B$23:$B$28,求节点(其他调用!$U$4:$U$20,其他调用!$V$4:$V$20,$GF151)))</f>
        <v>0</v>
      </c>
      <c r="GS151" s="44">
        <f>IF(O$23=0,0,求节点(O$23:O$28,$B$23:$B$28,求节点(其他调用!$U$4:$U$20,其他调用!$V$4:$V$20,$GF151)))</f>
        <v>0</v>
      </c>
      <c r="GT151" s="44">
        <f>IF(P$23=0,0,求节点(P$23:P$28,$B$23:$B$28,求节点(其他调用!$U$4:$U$20,其他调用!$V$4:$V$20,$GF151)))</f>
        <v>0</v>
      </c>
      <c r="GU151" s="44">
        <f>IF(Q$23=0,0,求节点(Q$23:Q$28,$B$23:$B$28,求节点(其他调用!$U$4:$U$20,其他调用!$V$4:$V$20,$GF151)))</f>
        <v>0</v>
      </c>
      <c r="GV151" s="44">
        <f>IF(R$23=0,0,求节点(R$23:R$28,$B$23:$B$28,求节点(其他调用!$U$4:$U$20,其他调用!$V$4:$V$20,$GF151)))</f>
        <v>0</v>
      </c>
      <c r="GW151" s="44">
        <f>IF(S$23=0,0,求节点(S$23:S$28,$B$23:$B$28,求节点(其他调用!$U$4:$U$20,其他调用!$V$4:$V$20,$GF151)))</f>
        <v>0</v>
      </c>
      <c r="GX151" s="44">
        <f>IF(T$23=0,0,求节点(T$23:T$28,$B$23:$B$28,求节点(其他调用!$U$4:$U$20,其他调用!$V$4:$V$20,$GF151)))</f>
        <v>0</v>
      </c>
      <c r="GY151" s="44">
        <f>IF(U$23=0,0,求节点(U$23:U$28,$B$23:$B$28,求节点(其他调用!$U$4:$U$20,其他调用!$V$4:$V$20,$GF151)))</f>
        <v>0</v>
      </c>
      <c r="GZ151" s="44">
        <f>IF(V$23=0,0,求节点(V$23:V$28,$B$23:$B$28,求节点(其他调用!$U$4:$U$20,其他调用!$V$4:$V$20,$GF151)))</f>
        <v>0</v>
      </c>
      <c r="HC151" s="44">
        <v>148</v>
      </c>
      <c r="HD151" s="44">
        <f>IF(C$4=0,0,求节点(C$4:C$9,$B$4:$B$9,求节点(其他调用!$I$4:$I$42,其他调用!$J$4:$J$42,其他调用!$AH152)))</f>
        <v>6</v>
      </c>
      <c r="HE151" s="44">
        <f>IF(D$4=0,0,求节点(D$4:D$9,$B$4:$B$9,求节点(其他调用!$I$4:$I$42,其他调用!$J$4:$J$42,其他调用!$AH152)))</f>
        <v>6</v>
      </c>
      <c r="HF151" s="44">
        <f>IF(E$4=0,0,求节点(E$4:E$9,$B$4:$B$9,求节点(其他调用!$I$4:$I$42,其他调用!$J$4:$J$42,其他调用!$AH152)))</f>
        <v>6</v>
      </c>
      <c r="HG151" s="44">
        <f>IF(F$4=0,0,求节点(F$4:F$9,$B$4:$B$9,求节点(其他调用!$I$4:$I$42,其他调用!$J$4:$J$42,其他调用!$AH152)))</f>
        <v>0</v>
      </c>
      <c r="HH151" s="44">
        <f>IF(G$4=0,0,求节点(G$4:G$9,$B$4:$B$9,求节点(其他调用!$I$4:$I$42,其他调用!$J$4:$J$42,其他调用!$AH152)))</f>
        <v>0</v>
      </c>
      <c r="HI151" s="44">
        <f>IF(H$4=0,0,求节点(H$4:H$9,$B$4:$B$9,求节点(其他调用!$I$4:$I$42,其他调用!$J$4:$J$42,其他调用!$AH152)))</f>
        <v>0</v>
      </c>
      <c r="HJ151" s="44">
        <f>IF(I$4=0,0,求节点(I$4:I$9,$B$4:$B$9,求节点(其他调用!$I$4:$I$42,其他调用!$J$4:$J$42,其他调用!$AH152)))</f>
        <v>0</v>
      </c>
      <c r="HK151" s="44">
        <f>IF(J$4=0,0,求节点(J$4:J$9,$B$4:$B$9,求节点(其他调用!$I$4:$I$42,其他调用!$J$4:$J$42,其他调用!$AH152)))</f>
        <v>0</v>
      </c>
      <c r="HL151" s="44">
        <f>IF(K$4=0,0,求节点(K$4:K$9,$B$4:$B$9,求节点(其他调用!$I$4:$I$42,其他调用!$J$4:$J$42,其他调用!$AH152)))</f>
        <v>0</v>
      </c>
      <c r="HM151" s="44">
        <f>IF(L$4=0,0,求节点(L$4:L$9,$B$4:$B$9,求节点(其他调用!$I$4:$I$42,其他调用!$J$4:$J$42,其他调用!$AH152)))</f>
        <v>0</v>
      </c>
      <c r="HN151" s="44">
        <f>IF(M$4=0,0,求节点(M$4:M$9,$B$4:$B$9,求节点(其他调用!$I$4:$I$42,其他调用!$J$4:$J$42,其他调用!$AH152)))</f>
        <v>0</v>
      </c>
      <c r="HO151" s="44">
        <f>IF(N$4=0,0,求节点(N$4:N$9,$B$4:$B$9,求节点(其他调用!$I$4:$I$42,其他调用!$J$4:$J$42,其他调用!$AH152)))</f>
        <v>0</v>
      </c>
      <c r="HP151" s="44">
        <f>IF(O$4=0,0,求节点(O$4:O$9,$B$4:$B$9,求节点(其他调用!$I$4:$I$42,其他调用!$J$4:$J$42,其他调用!$AH152)))</f>
        <v>0</v>
      </c>
      <c r="HQ151" s="44">
        <f>IF(P$4=0,0,求节点(P$4:P$9,$B$4:$B$9,求节点(其他调用!$I$4:$I$42,其他调用!$J$4:$J$42,其他调用!$AH152)))</f>
        <v>0</v>
      </c>
      <c r="HR151" s="44">
        <f>IF(Q$4=0,0,求节点(Q$4:Q$9,$B$4:$B$9,求节点(其他调用!$I$4:$I$42,其他调用!$J$4:$J$42,其他调用!$AH152)))</f>
        <v>0</v>
      </c>
      <c r="HS151" s="44">
        <f>IF(R$4=0,0,求节点(R$4:R$9,$B$4:$B$9,求节点(其他调用!$I$4:$I$42,其他调用!$J$4:$J$42,其他调用!$AH152)))</f>
        <v>0</v>
      </c>
      <c r="HT151" s="44">
        <f>IF(S$4=0,0,求节点(S$4:S$9,$B$4:$B$9,求节点(其他调用!$I$4:$I$42,其他调用!$J$4:$J$42,其他调用!$AH152)))</f>
        <v>6</v>
      </c>
      <c r="HU151" s="44">
        <f>IF(T$4=0,0,求节点(T$4:T$9,$B$4:$B$9,求节点(其他调用!$I$4:$I$42,其他调用!$J$4:$J$42,其他调用!$AH152)))</f>
        <v>6</v>
      </c>
      <c r="HV151" s="44">
        <f>IF(U$4=0,0,求节点(U$4:U$9,$B$4:$B$9,求节点(其他调用!$I$4:$I$42,其他调用!$J$4:$J$42,其他调用!$AH152)))</f>
        <v>6</v>
      </c>
      <c r="HW151" s="44">
        <f>IF(V$4=0,0,求节点(V$4:V$9,$B$4:$B$9,求节点(其他调用!$I$4:$I$42,其他调用!$J$4:$J$42,其他调用!$AH152)))</f>
        <v>0</v>
      </c>
      <c r="HX151" s="44">
        <f>IF(W$4=0,0,求节点(W$4:W$9,$B$4:$B$9,求节点(其他调用!$I$4:$I$42,其他调用!$J$4:$J$42,其他调用!$AH152)))</f>
        <v>6</v>
      </c>
      <c r="HY151" s="44">
        <f>IF(X$4=0,0,求节点(X$4:X$9,$B$4:$B$9,求节点(其他调用!$I$4:$I$42,其他调用!$J$4:$J$42,其他调用!$AH152)))</f>
        <v>6</v>
      </c>
      <c r="HZ151" s="44">
        <f>IF(Y$4=0,0,求节点(Y$4:Y$9,$B$4:$B$9,求节点(其他调用!$I$4:$I$42,其他调用!$J$4:$J$42,其他调用!$AH152)))</f>
        <v>6</v>
      </c>
      <c r="IA151" s="44">
        <f>IF(Z$4=0,0,求节点(Z$4:Z$9,$B$4:$B$9,求节点(其他调用!$I$4:$I$42,其他调用!$J$4:$J$42,其他调用!$AH152)))</f>
        <v>0</v>
      </c>
      <c r="IB151" s="44">
        <f>IF(AA$4=0,0,求节点(AA$4:AA$9,$B$4:$B$9,求节点(其他调用!$I$4:$I$42,其他调用!$J$4:$J$42,其他调用!$AH152)))</f>
        <v>6</v>
      </c>
      <c r="IC151" s="44">
        <f>IF(AB$4=0,0,求节点(AB$4:AB$9,$B$4:$B$9,求节点(其他调用!$I$4:$I$42,其他调用!$J$4:$J$42,其他调用!$AH152)))</f>
        <v>6</v>
      </c>
      <c r="ID151" s="44">
        <f>IF(AC$4=0,0,求节点(AC$4:AC$9,$B$4:$B$9,求节点(其他调用!$I$4:$I$42,其他调用!$J$4:$J$42,其他调用!$AH152)))</f>
        <v>6</v>
      </c>
      <c r="IE151" s="44">
        <f>IF(AD$4=0,0,求节点(AD$4:AD$9,$B$4:$B$9,求节点(其他调用!$I$4:$I$42,其他调用!$J$4:$J$42,其他调用!$AH152)))</f>
        <v>6</v>
      </c>
      <c r="IF151" s="44">
        <f>IF(AE$4=0,0,求节点(AE$4:AE$9,$B$4:$B$9,求节点(其他调用!$I$4:$I$42,其他调用!$J$4:$J$42,其他调用!$AH152)))</f>
        <v>6</v>
      </c>
      <c r="IG151" s="44">
        <f>IF(AF$4=0,0,求节点(AF$4:AF$9,$B$4:$B$9,求节点(其他调用!$I$4:$I$42,其他调用!$J$4:$J$42,其他调用!$AH152)))</f>
        <v>6</v>
      </c>
      <c r="IH151" s="44">
        <f>IF(AG$4=0,0,求节点(AG$4:AG$9,$B$4:$B$9,求节点(其他调用!$I$4:$I$42,其他调用!$J$4:$J$42,其他调用!$AH152)))</f>
        <v>6</v>
      </c>
      <c r="II151" s="44">
        <f>IF(AH$4=0,0,求节点(AH$4:AH$9,$B$4:$B$9,求节点(其他调用!$I$4:$I$42,其他调用!$J$4:$J$42,其他调用!$AH152)))</f>
        <v>6</v>
      </c>
      <c r="IJ151" s="44">
        <f>IF(AI$4=0,0,求节点(AI$4:AI$9,$B$4:$B$9,求节点(其他调用!$I$4:$I$42,其他调用!$J$4:$J$42,其他调用!$AH152)))</f>
        <v>6</v>
      </c>
      <c r="IK151" s="44">
        <f>IF(AJ$4=0,0,求节点(AJ$4:AJ$9,$B$4:$B$9,求节点(其他调用!$I$4:$I$42,其他调用!$J$4:$J$42,其他调用!$AH152)))</f>
        <v>6</v>
      </c>
      <c r="IL151" s="44">
        <f>IF(AK$4=0,0,求节点(AK$4:AK$9,$B$4:$B$9,求节点(其他调用!$I$4:$I$42,其他调用!$J$4:$J$42,其他调用!$AH152)))</f>
        <v>6</v>
      </c>
      <c r="IM151" s="44">
        <f>IF(AL$4=0,0,求节点(AL$4:AL$9,$B$4:$B$9,求节点(其他调用!$I$4:$I$42,其他调用!$J$4:$J$42,其他调用!$AH152)))</f>
        <v>6</v>
      </c>
      <c r="IN151" s="44">
        <f>IF(AM$4=0,0,求节点(AM$4:AM$9,$B$4:$B$9,求节点(其他调用!$I$4:$I$42,其他调用!$J$4:$J$42,其他调用!$AH152)))</f>
        <v>6</v>
      </c>
      <c r="IO151" s="44">
        <f>IF(AN$4=0,0,求节点(AN$4:AN$9,$B$4:$B$9,求节点(其他调用!$I$4:$I$42,其他调用!$J$4:$J$42,其他调用!$AH152)))</f>
        <v>6</v>
      </c>
      <c r="IP151" s="44">
        <f>IF(AO$4=0,0,求节点(AO$4:AO$9,$B$4:$B$9,求节点(其他调用!$I$4:$I$42,其他调用!$J$4:$J$42,其他调用!$AH152)))</f>
        <v>6</v>
      </c>
      <c r="IQ151" s="44">
        <f>IF(AP$4=0,0,求节点(AP$4:AP$9,$B$4:$B$9,求节点(其他调用!$I$4:$I$42,其他调用!$J$4:$J$42,其他调用!$AH152)))</f>
        <v>6</v>
      </c>
      <c r="IR151" s="44">
        <f>IF(AQ$4=0,0,求节点(AQ$4:AQ$9,$B$4:$B$9,求节点(其他调用!$I$4:$I$42,其他调用!$J$4:$J$42,其他调用!$AH152)))</f>
        <v>6</v>
      </c>
      <c r="IS151" s="44">
        <f>IF(AR$4=0,0,求节点(AR$4:AR$9,$B$4:$B$9,求节点(其他调用!$I$4:$I$42,其他调用!$J$4:$J$42,其他调用!$AH152)))</f>
        <v>6</v>
      </c>
      <c r="IT151" s="44">
        <f>IF(AS$4=0,0,求节点(AS$4:AS$9,$B$4:$B$9,求节点(其他调用!$I$4:$I$42,其他调用!$J$4:$J$42,其他调用!$AH152)))</f>
        <v>6</v>
      </c>
      <c r="IU151" s="44">
        <f>IF(AT$4=0,0,求节点(AT$4:AT$9,$B$4:$B$9,求节点(其他调用!$I$4:$I$42,其他调用!$J$4:$J$42,其他调用!$AH152)))</f>
        <v>6</v>
      </c>
      <c r="IV151" s="44">
        <f>IF(AU$4=0,0,求节点(AU$4:AU$9,$B$4:$B$9,求节点(其他调用!$I$4:$I$42,其他调用!$J$4:$J$42,其他调用!$AH152)))</f>
        <v>6</v>
      </c>
      <c r="IW151" s="44">
        <f>IF(AV$4=0,0,求节点(AV$4:AV$9,$B$4:$B$9,求节点(其他调用!$I$4:$I$42,其他调用!$J$4:$J$42,其他调用!$AH152)))</f>
        <v>6</v>
      </c>
      <c r="IX151" s="44">
        <f>IF(AW$4=0,0,求节点(AW$4:AW$9,$B$4:$B$9,求节点(其他调用!$I$4:$I$42,其他调用!$J$4:$J$42,其他调用!$AH152)))</f>
        <v>6</v>
      </c>
      <c r="IY151" s="44">
        <f>IF(AX$4=0,0,求节点(AX$4:AX$9,$B$4:$B$9,求节点(其他调用!$I$4:$I$42,其他调用!$J$4:$J$42,其他调用!$AH152)))</f>
        <v>6</v>
      </c>
      <c r="IZ151" s="44">
        <f>IF(AY$4=0,0,求节点(AY$4:AY$9,$B$4:$B$9,求节点(其他调用!$I$4:$I$42,其他调用!$J$4:$J$42,其他调用!$AH152)))</f>
        <v>6</v>
      </c>
      <c r="JA151" s="44">
        <f>IF(AZ$4=0,0,求节点(AZ$4:AZ$9,$B$4:$B$9,求节点(其他调用!$I$4:$I$42,其他调用!$J$4:$J$42,其他调用!$AH152)))</f>
        <v>6</v>
      </c>
      <c r="JC151" s="44">
        <v>148</v>
      </c>
      <c r="JD151" s="44">
        <f>IF(C$23=0,0,求节点(C$23:C$28,$B$23:$B$28,求节点(其他调用!$W$4:$W$20,其他调用!$X$4:$X$20,$JC151)))</f>
        <v>0</v>
      </c>
      <c r="JE151" s="44">
        <f>IF(D$23=0,0,求节点(D$23:D$28,$B$23:$B$28,求节点(其他调用!$W$4:$W$20,其他调用!$X$4:$X$20,$JC151)))</f>
        <v>0</v>
      </c>
      <c r="JF151" s="44">
        <f>IF(E$23=0,0,求节点(E$23:E$28,$B$23:$B$28,求节点(其他调用!$W$4:$W$20,其他调用!$X$4:$X$20,$JC151)))</f>
        <v>0</v>
      </c>
      <c r="JG151" s="44">
        <f>IF(F$23=0,0,求节点(F$23:F$28,$B$23:$B$28,求节点(其他调用!$W$4:$W$20,其他调用!$X$4:$X$20,$JC151)))</f>
        <v>7.1917717670078041E-3</v>
      </c>
      <c r="JH151" s="44">
        <f>IF(G$23=0,0,求节点(G$23:G$28,$B$23:$B$28,求节点(其他调用!$W$4:$W$20,其他调用!$X$4:$X$20,$JC151)))</f>
        <v>1.0787657650511595E-2</v>
      </c>
      <c r="JI151" s="44">
        <f>IF(H$23=0,0,求节点(H$23:H$28,$B$23:$B$28,求节点(其他调用!$W$4:$W$20,其他调用!$X$4:$X$20,$JC151)))</f>
        <v>1.0787657650511595E-2</v>
      </c>
      <c r="JJ151" s="44">
        <f>IF(I$23=0,0,求节点(I$23:I$28,$B$23:$B$28,求节点(其他调用!$W$4:$W$20,其他调用!$X$4:$X$20,$JC151)))</f>
        <v>1.6344935834108454E-2</v>
      </c>
      <c r="JK151" s="44">
        <f>IF(J$23=0,0,求节点(J$23:J$28,$B$23:$B$28,求节点(其他调用!$W$4:$W$20,其他调用!$X$4:$X$20,$JC151)))</f>
        <v>0</v>
      </c>
      <c r="JL151" s="44">
        <f>IF(K$23=0,0,求节点(K$23:K$28,$B$23:$B$28,求节点(其他调用!$W$4:$W$20,其他调用!$X$4:$X$20,$JC151)))</f>
        <v>1.0787657650511595E-2</v>
      </c>
      <c r="JM151" s="44">
        <f>IF(L$23=0,0,求节点(L$23:L$28,$B$23:$B$28,求节点(其他调用!$W$4:$W$20,其他调用!$X$4:$X$20,$JC151)))</f>
        <v>0</v>
      </c>
      <c r="JN151" s="44">
        <f>IF(M$23=0,0,求节点(M$23:M$28,$B$23:$B$28,求节点(其他调用!$W$4:$W$20,其他调用!$X$4:$X$20,$JC151)))</f>
        <v>0</v>
      </c>
      <c r="JO151" s="44">
        <f>IF(N$23=0,0,求节点(N$23:N$28,$B$23:$B$28,求节点(其他调用!$W$4:$W$20,其他调用!$X$4:$X$20,$JC151)))</f>
        <v>0</v>
      </c>
      <c r="JP151" s="44">
        <f>IF(O$23=0,0,求节点(O$23:O$28,$B$23:$B$28,求节点(其他调用!$W$4:$W$20,其他调用!$X$4:$X$20,$JC151)))</f>
        <v>0</v>
      </c>
      <c r="JQ151" s="44">
        <f>IF(P$23=0,0,求节点(P$23:P$28,$B$23:$B$28,求节点(其他调用!$W$4:$W$20,其他调用!$X$4:$X$20,$JC151)))</f>
        <v>0</v>
      </c>
      <c r="JR151" s="44">
        <f>IF(Q$23=0,0,求节点(Q$23:Q$28,$B$23:$B$28,求节点(其他调用!$W$4:$W$20,其他调用!$X$4:$X$20,$JC151)))</f>
        <v>0</v>
      </c>
      <c r="JS151" s="44">
        <f>IF(R$23=0,0,求节点(R$23:R$28,$B$23:$B$28,求节点(其他调用!$W$4:$W$20,其他调用!$X$4:$X$20,$JC151)))</f>
        <v>0</v>
      </c>
      <c r="JT151" s="44">
        <f>IF(S$23=0,0,求节点(S$23:S$28,$B$23:$B$28,求节点(其他调用!$W$4:$W$20,其他调用!$X$4:$X$20,$JC151)))</f>
        <v>0</v>
      </c>
      <c r="JU151" s="44">
        <f>IF(T$23=0,0,求节点(T$23:T$28,$B$23:$B$28,求节点(其他调用!$W$4:$W$20,其他调用!$X$4:$X$20,$JC151)))</f>
        <v>0</v>
      </c>
      <c r="JV151" s="44">
        <f>IF(U$23=0,0,求节点(U$23:U$28,$B$23:$B$28,求节点(其他调用!$W$4:$W$20,其他调用!$X$4:$X$20,$JC151)))</f>
        <v>0</v>
      </c>
      <c r="JW151" s="44">
        <f>IF(V$23=0,0,求节点(V$23:V$28,$B$23:$B$28,求节点(其他调用!$W$4:$W$20,其他调用!$X$4:$X$20,$JC151)))</f>
        <v>0</v>
      </c>
      <c r="JZ151" s="44">
        <v>148</v>
      </c>
      <c r="KA151" s="44">
        <f>IF(C$4=0,0,求节点(C$4:C$9,$B$4:$B$9,求节点(其他调用!$L$4:$L$42,其他调用!$M$4:$M$42,其他调用!$AI152)))</f>
        <v>6</v>
      </c>
      <c r="KB151" s="44">
        <f>IF(D$4=0,0,求节点(D$4:D$9,$B$4:$B$9,求节点(其他调用!$L$4:$L$42,其他调用!$M$4:$M$42,其他调用!$AI152)))</f>
        <v>6</v>
      </c>
      <c r="KC151" s="44">
        <f>IF(E$4=0,0,求节点(E$4:E$9,$B$4:$B$9,求节点(其他调用!$L$4:$L$42,其他调用!$M$4:$M$42,其他调用!$AI152)))</f>
        <v>6</v>
      </c>
      <c r="KD151" s="44">
        <f>IF(F$4=0,0,求节点(F$4:F$9,$B$4:$B$9,求节点(其他调用!$L$4:$L$42,其他调用!$M$4:$M$42,其他调用!$AI152)))</f>
        <v>0</v>
      </c>
      <c r="KE151" s="44">
        <f>IF(G$4=0,0,求节点(G$4:G$9,$B$4:$B$9,求节点(其他调用!$L$4:$L$42,其他调用!$M$4:$M$42,其他调用!$AI152)))</f>
        <v>0</v>
      </c>
      <c r="KF151" s="44">
        <f>IF(H$4=0,0,求节点(H$4:H$9,$B$4:$B$9,求节点(其他调用!$L$4:$L$42,其他调用!$M$4:$M$42,其他调用!$AI152)))</f>
        <v>0</v>
      </c>
      <c r="KG151" s="44">
        <f>IF(I$4=0,0,求节点(I$4:I$9,$B$4:$B$9,求节点(其他调用!$L$4:$L$42,其他调用!$M$4:$M$42,其他调用!$AI152)))</f>
        <v>0</v>
      </c>
      <c r="KH151" s="44">
        <f>IF(J$4=0,0,求节点(J$4:J$9,$B$4:$B$9,求节点(其他调用!$L$4:$L$42,其他调用!$M$4:$M$42,其他调用!$AI152)))</f>
        <v>0</v>
      </c>
      <c r="KI151" s="44">
        <f>IF(K$4=0,0,求节点(K$4:K$9,$B$4:$B$9,求节点(其他调用!$L$4:$L$42,其他调用!$M$4:$M$42,其他调用!$AI152)))</f>
        <v>0</v>
      </c>
      <c r="KJ151" s="44">
        <f>IF(L$4=0,0,求节点(L$4:L$9,$B$4:$B$9,求节点(其他调用!$L$4:$L$42,其他调用!$M$4:$M$42,其他调用!$AI152)))</f>
        <v>0</v>
      </c>
      <c r="KK151" s="44">
        <f>IF(M$4=0,0,求节点(M$4:M$9,$B$4:$B$9,求节点(其他调用!$L$4:$L$42,其他调用!$M$4:$M$42,其他调用!$AI152)))</f>
        <v>0</v>
      </c>
      <c r="KL151" s="44">
        <f>IF(N$4=0,0,求节点(N$4:N$9,$B$4:$B$9,求节点(其他调用!$L$4:$L$42,其他调用!$M$4:$M$42,其他调用!$AI152)))</f>
        <v>0</v>
      </c>
      <c r="KM151" s="44">
        <f>IF(O$4=0,0,求节点(O$4:O$9,$B$4:$B$9,求节点(其他调用!$L$4:$L$42,其他调用!$M$4:$M$42,其他调用!$AI152)))</f>
        <v>0</v>
      </c>
      <c r="KN151" s="44">
        <f>IF(P$4=0,0,求节点(P$4:P$9,$B$4:$B$9,求节点(其他调用!$L$4:$L$42,其他调用!$M$4:$M$42,其他调用!$AI152)))</f>
        <v>0</v>
      </c>
      <c r="KO151" s="44">
        <f>IF(Q$4=0,0,求节点(Q$4:Q$9,$B$4:$B$9,求节点(其他调用!$L$4:$L$42,其他调用!$M$4:$M$42,其他调用!$AI152)))</f>
        <v>0</v>
      </c>
      <c r="KP151" s="44">
        <f>IF(R$4=0,0,求节点(R$4:R$9,$B$4:$B$9,求节点(其他调用!$L$4:$L$42,其他调用!$M$4:$M$42,其他调用!$AI152)))</f>
        <v>0</v>
      </c>
      <c r="KQ151" s="44">
        <f>IF(S$4=0,0,求节点(S$4:S$9,$B$4:$B$9,求节点(其他调用!$L$4:$L$42,其他调用!$M$4:$M$42,其他调用!$AI152)))</f>
        <v>6</v>
      </c>
      <c r="KR151" s="44">
        <f>IF(T$4=0,0,求节点(T$4:T$9,$B$4:$B$9,求节点(其他调用!$L$4:$L$42,其他调用!$M$4:$M$42,其他调用!$AI152)))</f>
        <v>6</v>
      </c>
      <c r="KS151" s="44">
        <f>IF(U$4=0,0,求节点(U$4:U$9,$B$4:$B$9,求节点(其他调用!$L$4:$L$42,其他调用!$M$4:$M$42,其他调用!$AI152)))</f>
        <v>6</v>
      </c>
      <c r="KT151" s="44">
        <f>IF(V$4=0,0,求节点(V$4:V$9,$B$4:$B$9,求节点(其他调用!$L$4:$L$42,其他调用!$M$4:$M$42,其他调用!$AI152)))</f>
        <v>0</v>
      </c>
      <c r="KU151" s="44">
        <f>IF(W$4=0,0,求节点(W$4:W$9,$B$4:$B$9,求节点(其他调用!$L$4:$L$42,其他调用!$M$4:$M$42,其他调用!$AI152)))</f>
        <v>6</v>
      </c>
      <c r="KV151" s="44">
        <f>IF(X$4=0,0,求节点(X$4:X$9,$B$4:$B$9,求节点(其他调用!$L$4:$L$42,其他调用!$M$4:$M$42,其他调用!$AI152)))</f>
        <v>6</v>
      </c>
      <c r="KW151" s="44">
        <f>IF(Y$4=0,0,求节点(Y$4:Y$9,$B$4:$B$9,求节点(其他调用!$L$4:$L$42,其他调用!$M$4:$M$42,其他调用!$AI152)))</f>
        <v>6</v>
      </c>
      <c r="KX151" s="44">
        <f>IF(Z$4=0,0,求节点(Z$4:Z$9,$B$4:$B$9,求节点(其他调用!$L$4:$L$42,其他调用!$M$4:$M$42,其他调用!$AI152)))</f>
        <v>0</v>
      </c>
      <c r="KY151" s="44">
        <f>IF(AA$4=0,0,求节点(AA$4:AA$9,$B$4:$B$9,求节点(其他调用!$L$4:$L$42,其他调用!$M$4:$M$42,其他调用!$AI152)))</f>
        <v>6</v>
      </c>
      <c r="KZ151" s="44">
        <f>IF(AB$4=0,0,求节点(AB$4:AB$9,$B$4:$B$9,求节点(其他调用!$L$4:$L$42,其他调用!$M$4:$M$42,其他调用!$AI152)))</f>
        <v>6</v>
      </c>
      <c r="LA151" s="44">
        <f>IF(AC$4=0,0,求节点(AC$4:AC$9,$B$4:$B$9,求节点(其他调用!$L$4:$L$42,其他调用!$M$4:$M$42,其他调用!$AI152)))</f>
        <v>6</v>
      </c>
      <c r="LB151" s="44">
        <f>IF(AD$4=0,0,求节点(AD$4:AD$9,$B$4:$B$9,求节点(其他调用!$L$4:$L$42,其他调用!$M$4:$M$42,其他调用!$AI152)))</f>
        <v>6</v>
      </c>
      <c r="LC151" s="44">
        <f>IF(AE$4=0,0,求节点(AE$4:AE$9,$B$4:$B$9,求节点(其他调用!$L$4:$L$42,其他调用!$M$4:$M$42,其他调用!$AI152)))</f>
        <v>6</v>
      </c>
      <c r="LD151" s="44">
        <f>IF(AF$4=0,0,求节点(AF$4:AF$9,$B$4:$B$9,求节点(其他调用!$L$4:$L$42,其他调用!$M$4:$M$42,其他调用!$AI152)))</f>
        <v>6</v>
      </c>
      <c r="LE151" s="44">
        <f>IF(AG$4=0,0,求节点(AG$4:AG$9,$B$4:$B$9,求节点(其他调用!$L$4:$L$42,其他调用!$M$4:$M$42,其他调用!$AI152)))</f>
        <v>6</v>
      </c>
      <c r="LF151" s="44">
        <f>IF(AH$4=0,0,求节点(AH$4:AH$9,$B$4:$B$9,求节点(其他调用!$L$4:$L$42,其他调用!$M$4:$M$42,其他调用!$AI152)))</f>
        <v>6</v>
      </c>
      <c r="LG151" s="44">
        <f>IF(AI$4=0,0,求节点(AI$4:AI$9,$B$4:$B$9,求节点(其他调用!$L$4:$L$42,其他调用!$M$4:$M$42,其他调用!$AI152)))</f>
        <v>6</v>
      </c>
      <c r="LH151" s="44">
        <f>IF(AJ$4=0,0,求节点(AJ$4:AJ$9,$B$4:$B$9,求节点(其他调用!$L$4:$L$42,其他调用!$M$4:$M$42,其他调用!$AI152)))</f>
        <v>6</v>
      </c>
      <c r="LI151" s="44">
        <f>IF(AK$4=0,0,求节点(AK$4:AK$9,$B$4:$B$9,求节点(其他调用!$L$4:$L$42,其他调用!$M$4:$M$42,其他调用!$AI152)))</f>
        <v>6</v>
      </c>
      <c r="LJ151" s="44">
        <f>IF(AL$4=0,0,求节点(AL$4:AL$9,$B$4:$B$9,求节点(其他调用!$L$4:$L$42,其他调用!$M$4:$M$42,其他调用!$AI152)))</f>
        <v>6</v>
      </c>
      <c r="LK151" s="44">
        <f>IF(AM$4=0,0,求节点(AM$4:AM$9,$B$4:$B$9,求节点(其他调用!$L$4:$L$42,其他调用!$M$4:$M$42,其他调用!$AI152)))</f>
        <v>6</v>
      </c>
      <c r="LL151" s="44">
        <f>IF(AN$4=0,0,求节点(AN$4:AN$9,$B$4:$B$9,求节点(其他调用!$L$4:$L$42,其他调用!$M$4:$M$42,其他调用!$AI152)))</f>
        <v>6</v>
      </c>
      <c r="LM151" s="44">
        <f>IF(AO$4=0,0,求节点(AO$4:AO$9,$B$4:$B$9,求节点(其他调用!$L$4:$L$42,其他调用!$M$4:$M$42,其他调用!$AI152)))</f>
        <v>6</v>
      </c>
      <c r="LN151" s="44">
        <f>IF(AP$4=0,0,求节点(AP$4:AP$9,$B$4:$B$9,求节点(其他调用!$L$4:$L$42,其他调用!$M$4:$M$42,其他调用!$AI152)))</f>
        <v>6</v>
      </c>
      <c r="LO151" s="44">
        <f>IF(AQ$4=0,0,求节点(AQ$4:AQ$9,$B$4:$B$9,求节点(其他调用!$L$4:$L$42,其他调用!$M$4:$M$42,其他调用!$AI152)))</f>
        <v>6</v>
      </c>
      <c r="LP151" s="44">
        <f>IF(AR$4=0,0,求节点(AR$4:AR$9,$B$4:$B$9,求节点(其他调用!$L$4:$L$42,其他调用!$M$4:$M$42,其他调用!$AI152)))</f>
        <v>6</v>
      </c>
      <c r="LQ151" s="44">
        <f>IF(AS$4=0,0,求节点(AS$4:AS$9,$B$4:$B$9,求节点(其他调用!$L$4:$L$42,其他调用!$M$4:$M$42,其他调用!$AI152)))</f>
        <v>6</v>
      </c>
      <c r="LR151" s="44">
        <f>IF(AT$4=0,0,求节点(AT$4:AT$9,$B$4:$B$9,求节点(其他调用!$L$4:$L$42,其他调用!$M$4:$M$42,其他调用!$AI152)))</f>
        <v>6</v>
      </c>
      <c r="LS151" s="44">
        <f>IF(AU$4=0,0,求节点(AU$4:AU$9,$B$4:$B$9,求节点(其他调用!$L$4:$L$42,其他调用!$M$4:$M$42,其他调用!$AI152)))</f>
        <v>6</v>
      </c>
      <c r="LT151" s="44">
        <f>IF(AV$4=0,0,求节点(AV$4:AV$9,$B$4:$B$9,求节点(其他调用!$L$4:$L$42,其他调用!$M$4:$M$42,其他调用!$AI152)))</f>
        <v>6</v>
      </c>
      <c r="LU151" s="44">
        <f>IF(AW$4=0,0,求节点(AW$4:AW$9,$B$4:$B$9,求节点(其他调用!$L$4:$L$42,其他调用!$M$4:$M$42,其他调用!$AI152)))</f>
        <v>6</v>
      </c>
      <c r="LV151" s="44">
        <f>IF(AX$4=0,0,求节点(AX$4:AX$9,$B$4:$B$9,求节点(其他调用!$L$4:$L$42,其他调用!$M$4:$M$42,其他调用!$AI152)))</f>
        <v>6</v>
      </c>
      <c r="LW151" s="44">
        <f>IF(AY$4=0,0,求节点(AY$4:AY$9,$B$4:$B$9,求节点(其他调用!$L$4:$L$42,其他调用!$M$4:$M$42,其他调用!$AI152)))</f>
        <v>6</v>
      </c>
      <c r="LX151" s="44">
        <f>IF(AZ$4=0,0,求节点(AZ$4:AZ$9,$B$4:$B$9,求节点(其他调用!$L$4:$L$42,其他调用!$M$4:$M$42,其他调用!$AI152)))</f>
        <v>6</v>
      </c>
      <c r="LZ151" s="44">
        <v>148</v>
      </c>
      <c r="MA151" s="44">
        <f>IF(C$23=0,0,求节点(C$23:C$28,$B$23:$B$28,求节点(其他调用!$Y$4:$Y$20,其他调用!$Z$4:$Z$20,$LZ151)))</f>
        <v>0</v>
      </c>
      <c r="MB151" s="44">
        <f>IF(D$23=0,0,求节点(D$23:D$28,$B$23:$B$28,求节点(其他调用!$Y$4:$Y$20,其他调用!$Z$4:$Z$20,$LZ151)))</f>
        <v>0</v>
      </c>
      <c r="MC151" s="44">
        <f>IF(E$23=0,0,求节点(E$23:E$28,$B$23:$B$28,求节点(其他调用!$Y$4:$Y$20,其他调用!$Z$4:$Z$20,$LZ151)))</f>
        <v>0</v>
      </c>
      <c r="MD151" s="44">
        <f>IF(F$23=0,0,求节点(F$23:F$28,$B$23:$B$28,求节点(其他调用!$Y$4:$Y$20,其他调用!$Z$4:$Z$20,$LZ151)))</f>
        <v>0</v>
      </c>
      <c r="ME151" s="44">
        <f>IF(G$23=0,0,求节点(G$23:G$28,$B$23:$B$28,求节点(其他调用!$Y$4:$Y$20,其他调用!$Z$4:$Z$20,$LZ151)))</f>
        <v>0</v>
      </c>
      <c r="MF151" s="44">
        <f>IF(H$23=0,0,求节点(H$23:H$28,$B$23:$B$28,求节点(其他调用!$Y$4:$Y$20,其他调用!$Z$4:$Z$20,$LZ151)))</f>
        <v>0</v>
      </c>
      <c r="MG151" s="44">
        <f>IF(I$23=0,0,求节点(I$23:I$28,$B$23:$B$28,求节点(其他调用!$Y$4:$Y$20,其他调用!$Z$4:$Z$20,$LZ151)))</f>
        <v>0</v>
      </c>
      <c r="MH151" s="44">
        <f>IF(J$23=0,0,求节点(J$23:J$28,$B$23:$B$28,求节点(其他调用!$Y$4:$Y$20,其他调用!$Z$4:$Z$20,$LZ151)))</f>
        <v>0</v>
      </c>
      <c r="MI151" s="44">
        <f>IF(K$23=0,0,求节点(K$23:K$28,$B$23:$B$28,求节点(其他调用!$Y$4:$Y$20,其他调用!$Z$4:$Z$20,$LZ151)))</f>
        <v>0</v>
      </c>
      <c r="MJ151" s="44">
        <f>IF(L$23=0,0,求节点(L$23:L$28,$B$23:$B$28,求节点(其他调用!$Y$4:$Y$20,其他调用!$Z$4:$Z$20,$LZ151)))</f>
        <v>0</v>
      </c>
      <c r="MK151" s="44">
        <f>IF(M$23=0,0,求节点(M$23:M$28,$B$23:$B$28,求节点(其他调用!$Y$4:$Y$20,其他调用!$Z$4:$Z$20,$LZ151)))</f>
        <v>0</v>
      </c>
      <c r="ML151" s="44">
        <f>IF(N$23=0,0,求节点(N$23:N$28,$B$23:$B$28,求节点(其他调用!$Y$4:$Y$20,其他调用!$Z$4:$Z$20,$LZ151)))</f>
        <v>0</v>
      </c>
      <c r="MM151" s="44">
        <f>IF(O$23=0,0,求节点(O$23:O$28,$B$23:$B$28,求节点(其他调用!$Y$4:$Y$20,其他调用!$Z$4:$Z$20,$LZ151)))</f>
        <v>0</v>
      </c>
      <c r="MN151" s="44">
        <f>IF(P$23=0,0,求节点(P$23:P$28,$B$23:$B$28,求节点(其他调用!$Y$4:$Y$20,其他调用!$Z$4:$Z$20,$LZ151)))</f>
        <v>0</v>
      </c>
      <c r="MO151" s="44">
        <f>IF(Q$23=0,0,求节点(Q$23:Q$28,$B$23:$B$28,求节点(其他调用!$Y$4:$Y$20,其他调用!$Z$4:$Z$20,$LZ151)))</f>
        <v>0</v>
      </c>
      <c r="MP151" s="44">
        <f>IF(R$23=0,0,求节点(R$23:R$28,$B$23:$B$28,求节点(其他调用!$Y$4:$Y$20,其他调用!$Z$4:$Z$20,$LZ151)))</f>
        <v>0</v>
      </c>
      <c r="MQ151" s="44">
        <f>IF(S$23=0,0,求节点(S$23:S$28,$B$23:$B$28,求节点(其他调用!$Y$4:$Y$20,其他调用!$Z$4:$Z$20,$LZ151)))</f>
        <v>0</v>
      </c>
      <c r="MR151" s="44">
        <f>IF(T$23=0,0,求节点(T$23:T$28,$B$23:$B$28,求节点(其他调用!$Y$4:$Y$20,其他调用!$Z$4:$Z$20,$LZ151)))</f>
        <v>0</v>
      </c>
      <c r="MS151" s="44">
        <f>IF(U$23=0,0,求节点(U$23:U$28,$B$23:$B$28,求节点(其他调用!$Y$4:$Y$20,其他调用!$Z$4:$Z$20,$LZ151)))</f>
        <v>0</v>
      </c>
      <c r="MT151" s="44">
        <f>IF(V$23=0,0,求节点(V$23:V$28,$B$23:$B$28,求节点(其他调用!$Y$4:$Y$20,其他调用!$Z$4:$Z$20,$LZ151)))</f>
        <v>0</v>
      </c>
      <c r="MW151" s="44">
        <v>148</v>
      </c>
      <c r="MX151" s="44">
        <f>IF(C$4=0,0,求节点(C$4:C$9,$B$4:$B$9,求节点(其他调用!$O$4:$O$42,其他调用!$P$4:$P$42,其他调用!$AJ152)))</f>
        <v>6</v>
      </c>
      <c r="MY151" s="44">
        <f>IF(D$4=0,0,求节点(D$4:D$9,$B$4:$B$9,求节点(其他调用!$O$4:$O$42,其他调用!$P$4:$P$42,其他调用!$AJ152)))</f>
        <v>6</v>
      </c>
      <c r="MZ151" s="44">
        <f>IF(E$4=0,0,求节点(E$4:E$9,$B$4:$B$9,求节点(其他调用!$O$4:$O$42,其他调用!$P$4:$P$42,其他调用!$AJ152)))</f>
        <v>6</v>
      </c>
      <c r="NA151" s="44">
        <f>IF(F$4=0,0,求节点(F$4:F$9,$B$4:$B$9,求节点(其他调用!$O$4:$O$42,其他调用!$P$4:$P$42,其他调用!$AJ152)))</f>
        <v>0</v>
      </c>
      <c r="NB151" s="44">
        <f>IF(G$4=0,0,求节点(G$4:G$9,$B$4:$B$9,求节点(其他调用!$O$4:$O$42,其他调用!$P$4:$P$42,其他调用!$AJ152)))</f>
        <v>0</v>
      </c>
      <c r="NC151" s="44">
        <f>IF(H$4=0,0,求节点(H$4:H$9,$B$4:$B$9,求节点(其他调用!$O$4:$O$42,其他调用!$P$4:$P$42,其他调用!$AJ152)))</f>
        <v>0</v>
      </c>
      <c r="ND151" s="44">
        <f>IF(I$4=0,0,求节点(I$4:I$9,$B$4:$B$9,求节点(其他调用!$O$4:$O$42,其他调用!$P$4:$P$42,其他调用!$AJ152)))</f>
        <v>0</v>
      </c>
      <c r="NE151" s="44">
        <f>IF(J$4=0,0,求节点(J$4:J$9,$B$4:$B$9,求节点(其他调用!$O$4:$O$42,其他调用!$P$4:$P$42,其他调用!$AJ152)))</f>
        <v>0</v>
      </c>
      <c r="NF151" s="44">
        <f>IF(K$4=0,0,求节点(K$4:K$9,$B$4:$B$9,求节点(其他调用!$O$4:$O$42,其他调用!$P$4:$P$42,其他调用!$AJ152)))</f>
        <v>0</v>
      </c>
      <c r="NG151" s="44">
        <f>IF(L$4=0,0,求节点(L$4:L$9,$B$4:$B$9,求节点(其他调用!$O$4:$O$42,其他调用!$P$4:$P$42,其他调用!$AJ152)))</f>
        <v>0</v>
      </c>
      <c r="NH151" s="44">
        <f>IF(M$4=0,0,求节点(M$4:M$9,$B$4:$B$9,求节点(其他调用!$O$4:$O$42,其他调用!$P$4:$P$42,其他调用!$AJ152)))</f>
        <v>0</v>
      </c>
      <c r="NI151" s="44">
        <f>IF(N$4=0,0,求节点(N$4:N$9,$B$4:$B$9,求节点(其他调用!$O$4:$O$42,其他调用!$P$4:$P$42,其他调用!$AJ152)))</f>
        <v>0</v>
      </c>
      <c r="NJ151" s="44">
        <f>IF(O$4=0,0,求节点(O$4:O$9,$B$4:$B$9,求节点(其他调用!$O$4:$O$42,其他调用!$P$4:$P$42,其他调用!$AJ152)))</f>
        <v>0</v>
      </c>
      <c r="NK151" s="44">
        <f>IF(P$4=0,0,求节点(P$4:P$9,$B$4:$B$9,求节点(其他调用!$O$4:$O$42,其他调用!$P$4:$P$42,其他调用!$AJ152)))</f>
        <v>0</v>
      </c>
      <c r="NL151" s="44">
        <f>IF(Q$4=0,0,求节点(Q$4:Q$9,$B$4:$B$9,求节点(其他调用!$O$4:$O$42,其他调用!$P$4:$P$42,其他调用!$AJ152)))</f>
        <v>0</v>
      </c>
      <c r="NM151" s="44">
        <f>IF(R$4=0,0,求节点(R$4:R$9,$B$4:$B$9,求节点(其他调用!$O$4:$O$42,其他调用!$P$4:$P$42,其他调用!$AJ152)))</f>
        <v>0</v>
      </c>
      <c r="NN151" s="44">
        <f>IF(S$4=0,0,求节点(S$4:S$9,$B$4:$B$9,求节点(其他调用!$O$4:$O$42,其他调用!$P$4:$P$42,其他调用!$AJ152)))</f>
        <v>6</v>
      </c>
      <c r="NO151" s="44">
        <f>IF(T$4=0,0,求节点(T$4:T$9,$B$4:$B$9,求节点(其他调用!$O$4:$O$42,其他调用!$P$4:$P$42,其他调用!$AJ152)))</f>
        <v>6</v>
      </c>
      <c r="NP151" s="44">
        <f>IF(U$4=0,0,求节点(U$4:U$9,$B$4:$B$9,求节点(其他调用!$O$4:$O$42,其他调用!$P$4:$P$42,其他调用!$AJ152)))</f>
        <v>6</v>
      </c>
      <c r="NQ151" s="44">
        <f>IF(V$4=0,0,求节点(V$4:V$9,$B$4:$B$9,求节点(其他调用!$O$4:$O$42,其他调用!$P$4:$P$42,其他调用!$AJ152)))</f>
        <v>0</v>
      </c>
      <c r="NR151" s="44">
        <f>IF(W$4=0,0,求节点(W$4:W$9,$B$4:$B$9,求节点(其他调用!$O$4:$O$42,其他调用!$P$4:$P$42,其他调用!$AJ152)))</f>
        <v>6</v>
      </c>
      <c r="NS151" s="44">
        <f>IF(X$4=0,0,求节点(X$4:X$9,$B$4:$B$9,求节点(其他调用!$O$4:$O$42,其他调用!$P$4:$P$42,其他调用!$AJ152)))</f>
        <v>6</v>
      </c>
      <c r="NT151" s="44">
        <f>IF(Y$4=0,0,求节点(Y$4:Y$9,$B$4:$B$9,求节点(其他调用!$O$4:$O$42,其他调用!$P$4:$P$42,其他调用!$AJ152)))</f>
        <v>6</v>
      </c>
      <c r="NU151" s="44">
        <f>IF(Z$4=0,0,求节点(Z$4:Z$9,$B$4:$B$9,求节点(其他调用!$O$4:$O$42,其他调用!$P$4:$P$42,其他调用!$AJ152)))</f>
        <v>0</v>
      </c>
      <c r="NV151" s="44">
        <f>IF(AA$4=0,0,求节点(AA$4:AA$9,$B$4:$B$9,求节点(其他调用!$O$4:$O$42,其他调用!$P$4:$P$42,其他调用!$AJ152)))</f>
        <v>6</v>
      </c>
      <c r="NW151" s="44">
        <f>IF(AB$4=0,0,求节点(AB$4:AB$9,$B$4:$B$9,求节点(其他调用!$O$4:$O$42,其他调用!$P$4:$P$42,其他调用!$AJ152)))</f>
        <v>6</v>
      </c>
      <c r="NX151" s="44">
        <f>IF(AC$4=0,0,求节点(AC$4:AC$9,$B$4:$B$9,求节点(其他调用!$O$4:$O$42,其他调用!$P$4:$P$42,其他调用!$AJ152)))</f>
        <v>6</v>
      </c>
      <c r="NY151" s="44">
        <f>IF(AD$4=0,0,求节点(AD$4:AD$9,$B$4:$B$9,求节点(其他调用!$O$4:$O$42,其他调用!$P$4:$P$42,其他调用!$AJ152)))</f>
        <v>6</v>
      </c>
      <c r="NZ151" s="44">
        <f>IF(AE$4=0,0,求节点(AE$4:AE$9,$B$4:$B$9,求节点(其他调用!$O$4:$O$42,其他调用!$P$4:$P$42,其他调用!$AJ152)))</f>
        <v>6</v>
      </c>
      <c r="OA151" s="44">
        <f>IF(AF$4=0,0,求节点(AF$4:AF$9,$B$4:$B$9,求节点(其他调用!$O$4:$O$42,其他调用!$P$4:$P$42,其他调用!$AJ152)))</f>
        <v>6</v>
      </c>
      <c r="OB151" s="44">
        <f>IF(AG$4=0,0,求节点(AG$4:AG$9,$B$4:$B$9,求节点(其他调用!$O$4:$O$42,其他调用!$P$4:$P$42,其他调用!$AJ152)))</f>
        <v>6</v>
      </c>
      <c r="OC151" s="44">
        <f>IF(AH$4=0,0,求节点(AH$4:AH$9,$B$4:$B$9,求节点(其他调用!$O$4:$O$42,其他调用!$P$4:$P$42,其他调用!$AJ152)))</f>
        <v>6</v>
      </c>
      <c r="OD151" s="44">
        <f>IF(AI$4=0,0,求节点(AI$4:AI$9,$B$4:$B$9,求节点(其他调用!$O$4:$O$42,其他调用!$P$4:$P$42,其他调用!$AJ152)))</f>
        <v>6</v>
      </c>
      <c r="OE151" s="44">
        <f>IF(AJ$4=0,0,求节点(AJ$4:AJ$9,$B$4:$B$9,求节点(其他调用!$O$4:$O$42,其他调用!$P$4:$P$42,其他调用!$AJ152)))</f>
        <v>6</v>
      </c>
      <c r="OF151" s="44">
        <f>IF(AK$4=0,0,求节点(AK$4:AK$9,$B$4:$B$9,求节点(其他调用!$O$4:$O$42,其他调用!$P$4:$P$42,其他调用!$AJ152)))</f>
        <v>6</v>
      </c>
      <c r="OG151" s="44">
        <f>IF(AL$4=0,0,求节点(AL$4:AL$9,$B$4:$B$9,求节点(其他调用!$O$4:$O$42,其他调用!$P$4:$P$42,其他调用!$AJ152)))</f>
        <v>6</v>
      </c>
      <c r="OH151" s="44">
        <f>IF(AM$4=0,0,求节点(AM$4:AM$9,$B$4:$B$9,求节点(其他调用!$O$4:$O$42,其他调用!$P$4:$P$42,其他调用!$AJ152)))</f>
        <v>6</v>
      </c>
      <c r="OI151" s="44">
        <f>IF(AN$4=0,0,求节点(AN$4:AN$9,$B$4:$B$9,求节点(其他调用!$O$4:$O$42,其他调用!$P$4:$P$42,其他调用!$AJ152)))</f>
        <v>6</v>
      </c>
      <c r="OJ151" s="44">
        <f>IF(AO$4=0,0,求节点(AO$4:AO$9,$B$4:$B$9,求节点(其他调用!$O$4:$O$42,其他调用!$P$4:$P$42,其他调用!$AJ152)))</f>
        <v>6</v>
      </c>
      <c r="OK151" s="44">
        <f>IF(AP$4=0,0,求节点(AP$4:AP$9,$B$4:$B$9,求节点(其他调用!$O$4:$O$42,其他调用!$P$4:$P$42,其他调用!$AJ152)))</f>
        <v>6</v>
      </c>
      <c r="OL151" s="44">
        <f>IF(AQ$4=0,0,求节点(AQ$4:AQ$9,$B$4:$B$9,求节点(其他调用!$O$4:$O$42,其他调用!$P$4:$P$42,其他调用!$AJ152)))</f>
        <v>6</v>
      </c>
      <c r="OM151" s="44">
        <f>IF(AR$4=0,0,求节点(AR$4:AR$9,$B$4:$B$9,求节点(其他调用!$O$4:$O$42,其他调用!$P$4:$P$42,其他调用!$AJ152)))</f>
        <v>6</v>
      </c>
      <c r="ON151" s="44">
        <f>IF(AS$4=0,0,求节点(AS$4:AS$9,$B$4:$B$9,求节点(其他调用!$O$4:$O$42,其他调用!$P$4:$P$42,其他调用!$AJ152)))</f>
        <v>6</v>
      </c>
      <c r="OO151" s="44">
        <f>IF(AT$4=0,0,求节点(AT$4:AT$9,$B$4:$B$9,求节点(其他调用!$O$4:$O$42,其他调用!$P$4:$P$42,其他调用!$AJ152)))</f>
        <v>6</v>
      </c>
      <c r="OP151" s="44">
        <f>IF(AU$4=0,0,求节点(AU$4:AU$9,$B$4:$B$9,求节点(其他调用!$O$4:$O$42,其他调用!$P$4:$P$42,其他调用!$AJ152)))</f>
        <v>6</v>
      </c>
      <c r="OQ151" s="44">
        <f>IF(AV$4=0,0,求节点(AV$4:AV$9,$B$4:$B$9,求节点(其他调用!$O$4:$O$42,其他调用!$P$4:$P$42,其他调用!$AJ152)))</f>
        <v>6</v>
      </c>
      <c r="OR151" s="44">
        <f>IF(AW$4=0,0,求节点(AW$4:AW$9,$B$4:$B$9,求节点(其他调用!$O$4:$O$42,其他调用!$P$4:$P$42,其他调用!$AJ152)))</f>
        <v>6</v>
      </c>
      <c r="OS151" s="44">
        <f>IF(AX$4=0,0,求节点(AX$4:AX$9,$B$4:$B$9,求节点(其他调用!$O$4:$O$42,其他调用!$P$4:$P$42,其他调用!$AJ152)))</f>
        <v>6</v>
      </c>
      <c r="OT151" s="44">
        <f>IF(AY$4=0,0,求节点(AY$4:AY$9,$B$4:$B$9,求节点(其他调用!$O$4:$O$42,其他调用!$P$4:$P$42,其他调用!$AJ152)))</f>
        <v>6</v>
      </c>
      <c r="OU151" s="44">
        <f>IF(AZ$4=0,0,求节点(AZ$4:AZ$9,$B$4:$B$9,求节点(其他调用!$O$4:$O$42,其他调用!$P$4:$P$42,其他调用!$AJ152)))</f>
        <v>6</v>
      </c>
      <c r="OW151" s="44">
        <v>148</v>
      </c>
      <c r="OX151" s="44">
        <f>IF(C$23=0,0,求节点(C$23:C$28,$B$23:$B$28,求节点(其他调用!$AA$4:$AA$20,其他调用!$AB$4:$AB$20,$OW151)))</f>
        <v>0</v>
      </c>
      <c r="OY151" s="44">
        <f>IF(D$23=0,0,求节点(D$23:D$28,$B$23:$B$28,求节点(其他调用!$AA$4:$AA$20,其他调用!$AB$4:$AB$20,$OW151)))</f>
        <v>0</v>
      </c>
      <c r="OZ151" s="44">
        <f>IF(E$23=0,0,求节点(E$23:E$28,$B$23:$B$28,求节点(其他调用!$AA$4:$AA$20,其他调用!$AB$4:$AB$20,$OW151)))</f>
        <v>0</v>
      </c>
      <c r="PA151" s="44">
        <f>IF(F$23=0,0,求节点(F$23:F$28,$B$23:$B$28,求节点(其他调用!$AA$4:$AA$20,其他调用!$AB$4:$AB$20,$OW151)))</f>
        <v>7.6994262446787864E-3</v>
      </c>
      <c r="PB151" s="44">
        <f>IF(G$23=0,0,求节点(G$23:G$28,$B$23:$B$28,求节点(其他调用!$AA$4:$AA$20,其他调用!$AB$4:$AB$20,$OW151)))</f>
        <v>1.1549139367018291E-2</v>
      </c>
      <c r="PC151" s="44">
        <f>IF(H$23=0,0,求节点(H$23:H$28,$B$23:$B$28,求节点(其他调用!$AA$4:$AA$20,其他调用!$AB$4:$AB$20,$OW151)))</f>
        <v>1.1549139367018291E-2</v>
      </c>
      <c r="PD151" s="44">
        <f>IF(I$23=0,0,求节点(I$23:I$28,$B$23:$B$28,求节点(其他调用!$AA$4:$AA$20,其他调用!$AB$4:$AB$20,$OW151)))</f>
        <v>1.7498696010633807E-2</v>
      </c>
      <c r="PE151" s="44">
        <f>IF(J$23=0,0,求节点(J$23:J$28,$B$23:$B$28,求节点(其他调用!$AA$4:$AA$20,其他调用!$AB$4:$AB$20,$OW151)))</f>
        <v>0</v>
      </c>
      <c r="PF151" s="44">
        <f>IF(K$23=0,0,求节点(K$23:K$28,$B$23:$B$28,求节点(其他调用!$AA$4:$AA$20,其他调用!$AB$4:$AB$20,$OW151)))</f>
        <v>1.1549139367018291E-2</v>
      </c>
      <c r="PG151" s="44">
        <f>IF(L$23=0,0,求节点(L$23:L$28,$B$23:$B$28,求节点(其他调用!$AA$4:$AA$20,其他调用!$AB$4:$AB$20,$OW151)))</f>
        <v>0</v>
      </c>
      <c r="PH151" s="44">
        <f>IF(M$23=0,0,求节点(M$23:M$28,$B$23:$B$28,求节点(其他调用!$AA$4:$AA$20,其他调用!$AB$4:$AB$20,$OW151)))</f>
        <v>0</v>
      </c>
      <c r="PI151" s="44">
        <f>IF(N$23=0,0,求节点(N$23:N$28,$B$23:$B$28,求节点(其他调用!$AA$4:$AA$20,其他调用!$AB$4:$AB$20,$OW151)))</f>
        <v>0</v>
      </c>
      <c r="PJ151" s="44">
        <f>IF(O$23=0,0,求节点(O$23:O$28,$B$23:$B$28,求节点(其他调用!$AA$4:$AA$20,其他调用!$AB$4:$AB$20,$OW151)))</f>
        <v>0</v>
      </c>
      <c r="PK151" s="44">
        <f>IF(P$23=0,0,求节点(P$23:P$28,$B$23:$B$28,求节点(其他调用!$AA$4:$AA$20,其他调用!$AB$4:$AB$20,$OW151)))</f>
        <v>0</v>
      </c>
      <c r="PL151" s="44">
        <f>IF(Q$23=0,0,求节点(Q$23:Q$28,$B$23:$B$28,求节点(其他调用!$AA$4:$AA$20,其他调用!$AB$4:$AB$20,$OW151)))</f>
        <v>0</v>
      </c>
      <c r="PM151" s="44">
        <f>IF(R$23=0,0,求节点(R$23:R$28,$B$23:$B$28,求节点(其他调用!$AA$4:$AA$20,其他调用!$AB$4:$AB$20,$OW151)))</f>
        <v>0</v>
      </c>
      <c r="PN151" s="44">
        <f>IF(S$23=0,0,求节点(S$23:S$28,$B$23:$B$28,求节点(其他调用!$AA$4:$AA$20,其他调用!$AB$4:$AB$20,$OW151)))</f>
        <v>0</v>
      </c>
      <c r="PO151" s="44">
        <f>IF(T$23=0,0,求节点(T$23:T$28,$B$23:$B$28,求节点(其他调用!$AA$4:$AA$20,其他调用!$AB$4:$AB$20,$OW151)))</f>
        <v>0</v>
      </c>
      <c r="PP151" s="44">
        <f>IF(U$23=0,0,求节点(U$23:U$28,$B$23:$B$28,求节点(其他调用!$AA$4:$AA$20,其他调用!$AB$4:$AB$20,$OW151)))</f>
        <v>0</v>
      </c>
      <c r="PQ151" s="44">
        <f>IF(V$23=0,0,求节点(V$23:V$28,$B$23:$B$28,求节点(其他调用!$AA$4:$AA$20,其他调用!$AB$4:$AB$20,$OW151)))</f>
        <v>0</v>
      </c>
    </row>
    <row r="152" spans="61:433" x14ac:dyDescent="0.2">
      <c r="BI152" s="44">
        <v>149</v>
      </c>
      <c r="BJ152" s="44">
        <f>IF(C$4=0,0,求节点(C$4:C$9,$B$4:$B$9,求节点(其他调用!$C$4:$C$42,其他调用!$D$4:$D$42,其他调用!$AF153)))</f>
        <v>6</v>
      </c>
      <c r="BK152" s="44">
        <f>IF(D$4=0,0,求节点(D$4:D$9,$B$4:$B$9,求节点(其他调用!$C$4:$C$42,其他调用!$D$4:$D$42,其他调用!$AF153)))</f>
        <v>6</v>
      </c>
      <c r="BL152" s="44">
        <f>IF(E$4=0,0,求节点(E$4:E$9,$B$4:$B$9,求节点(其他调用!$C$4:$C$42,其他调用!$D$4:$D$42,其他调用!$AF153)))</f>
        <v>6</v>
      </c>
      <c r="BM152" s="44">
        <f>IF(F$4=0,0,求节点(F$4:F$9,$B$4:$B$9,求节点(其他调用!$C$4:$C$42,其他调用!$D$4:$D$42,其他调用!$AF153)))</f>
        <v>0</v>
      </c>
      <c r="BN152" s="44">
        <f>IF(G$4=0,0,求节点(G$4:G$9,$B$4:$B$9,求节点(其他调用!$C$4:$C$42,其他调用!$D$4:$D$42,其他调用!$AF153)))</f>
        <v>0</v>
      </c>
      <c r="BO152" s="44">
        <f>IF(H$4=0,0,求节点(H$4:H$9,$B$4:$B$9,求节点(其他调用!$C$4:$C$42,其他调用!$D$4:$D$42,其他调用!$AF153)))</f>
        <v>0</v>
      </c>
      <c r="BP152" s="44">
        <f>IF(I$4=0,0,求节点(I$4:I$9,$B$4:$B$9,求节点(其他调用!$C$4:$C$42,其他调用!$D$4:$D$42,其他调用!$AF153)))</f>
        <v>0</v>
      </c>
      <c r="BQ152" s="44">
        <f>IF(J$4=0,0,求节点(J$4:J$9,$B$4:$B$9,求节点(其他调用!$C$4:$C$42,其他调用!$D$4:$D$42,其他调用!$AF153)))</f>
        <v>0</v>
      </c>
      <c r="BR152" s="44">
        <f>IF(K$4=0,0,求节点(K$4:K$9,$B$4:$B$9,求节点(其他调用!$C$4:$C$42,其他调用!$D$4:$D$42,其他调用!$AF153)))</f>
        <v>0</v>
      </c>
      <c r="BS152" s="44">
        <f>IF(L$4=0,0,求节点(L$4:L$9,$B$4:$B$9,求节点(其他调用!$C$4:$C$42,其他调用!$D$4:$D$42,其他调用!$AF153)))</f>
        <v>0</v>
      </c>
      <c r="BT152" s="44">
        <f>IF(M$4=0,0,求节点(M$4:M$9,$B$4:$B$9,求节点(其他调用!$C$4:$C$42,其他调用!$D$4:$D$42,其他调用!$AF153)))</f>
        <v>0</v>
      </c>
      <c r="BU152" s="44">
        <f>IF(N$4=0,0,求节点(N$4:N$9,$B$4:$B$9,求节点(其他调用!$C$4:$C$42,其他调用!$D$4:$D$42,其他调用!$AF153)))</f>
        <v>0</v>
      </c>
      <c r="BV152" s="44">
        <f>IF(O$4=0,0,求节点(O$4:O$9,$B$4:$B$9,求节点(其他调用!$C$4:$C$42,其他调用!$D$4:$D$42,其他调用!$AF153)))</f>
        <v>0</v>
      </c>
      <c r="BW152" s="44">
        <f>IF(P$4=0,0,求节点(P$4:P$9,$B$4:$B$9,求节点(其他调用!$C$4:$C$42,其他调用!$D$4:$D$42,其他调用!$AF153)))</f>
        <v>0</v>
      </c>
      <c r="BX152" s="44">
        <f>IF(Q$4=0,0,求节点(Q$4:Q$9,$B$4:$B$9,求节点(其他调用!$C$4:$C$42,其他调用!$D$4:$D$42,其他调用!$AF153)))</f>
        <v>0</v>
      </c>
      <c r="BY152" s="44">
        <f>IF(R$4=0,0,求节点(R$4:R$9,$B$4:$B$9,求节点(其他调用!$C$4:$C$42,其他调用!$D$4:$D$42,其他调用!$AF153)))</f>
        <v>0</v>
      </c>
      <c r="BZ152" s="44">
        <f>IF(S$4=0,0,求节点(S$4:S$9,$B$4:$B$9,求节点(其他调用!$C$4:$C$42,其他调用!$D$4:$D$42,其他调用!$AF153)))</f>
        <v>6</v>
      </c>
      <c r="CA152" s="44">
        <f>IF(T$4=0,0,求节点(T$4:T$9,$B$4:$B$9,求节点(其他调用!$C$4:$C$42,其他调用!$D$4:$D$42,其他调用!$AF153)))</f>
        <v>6</v>
      </c>
      <c r="CB152" s="44">
        <f>IF(U$4=0,0,求节点(U$4:U$9,$B$4:$B$9,求节点(其他调用!$C$4:$C$42,其他调用!$D$4:$D$42,其他调用!$AF153)))</f>
        <v>6</v>
      </c>
      <c r="CC152" s="44">
        <f>IF(V$4=0,0,求节点(V$4:V$9,$B$4:$B$9,求节点(其他调用!$C$4:$C$42,其他调用!$D$4:$D$42,其他调用!$AF153)))</f>
        <v>0</v>
      </c>
      <c r="CD152" s="44">
        <f>IF(W$4=0,0,求节点(W$4:W$9,$B$4:$B$9,求节点(其他调用!$C$4:$C$42,其他调用!$D$4:$D$42,其他调用!$AF153)))</f>
        <v>6</v>
      </c>
      <c r="CE152" s="44">
        <f>IF(X$4=0,0,求节点(X$4:X$9,$B$4:$B$9,求节点(其他调用!$C$4:$C$42,其他调用!$D$4:$D$42,其他调用!$AF153)))</f>
        <v>6</v>
      </c>
      <c r="CF152" s="44">
        <f>IF(Y$4=0,0,求节点(Y$4:Y$9,$B$4:$B$9,求节点(其他调用!$C$4:$C$42,其他调用!$D$4:$D$42,其他调用!$AF153)))</f>
        <v>6</v>
      </c>
      <c r="CG152" s="44">
        <f>IF(Z$4=0,0,求节点(Z$4:Z$9,$B$4:$B$9,求节点(其他调用!$C$4:$C$42,其他调用!$D$4:$D$42,其他调用!$AF153)))</f>
        <v>0</v>
      </c>
      <c r="CH152" s="44">
        <f>IF(AA$4=0,0,求节点(AA$4:AA$9,$B$4:$B$9,求节点(其他调用!$C$4:$C$42,其他调用!$D$4:$D$42,其他调用!$AF153)))</f>
        <v>6</v>
      </c>
      <c r="CI152" s="44">
        <f>IF(AB$4=0,0,求节点(AB$4:AB$9,$B$4:$B$9,求节点(其他调用!$C$4:$C$42,其他调用!$D$4:$D$42,其他调用!$AF153)))</f>
        <v>6</v>
      </c>
      <c r="CJ152" s="44">
        <f>IF(AC$4=0,0,求节点(AC$4:AC$9,$B$4:$B$9,求节点(其他调用!$C$4:$C$42,其他调用!$D$4:$D$42,其他调用!$AF153)))</f>
        <v>6</v>
      </c>
      <c r="CK152" s="44">
        <f>IF(AD$4=0,0,求节点(AD$4:AD$9,$B$4:$B$9,求节点(其他调用!$C$4:$C$42,其他调用!$D$4:$D$42,其他调用!$AF153)))</f>
        <v>6</v>
      </c>
      <c r="CL152" s="44">
        <f>IF(AE$4=0,0,求节点(AE$4:AE$9,$B$4:$B$9,求节点(其他调用!$C$4:$C$42,其他调用!$D$4:$D$42,其他调用!$AF153)))</f>
        <v>6</v>
      </c>
      <c r="CM152" s="44">
        <f>IF(AF$4=0,0,求节点(AF$4:AF$9,$B$4:$B$9,求节点(其他调用!$C$4:$C$42,其他调用!$D$4:$D$42,其他调用!$AF153)))</f>
        <v>6</v>
      </c>
      <c r="CN152" s="44">
        <f>IF(AG$4=0,0,求节点(AG$4:AG$9,$B$4:$B$9,求节点(其他调用!$C$4:$C$42,其他调用!$D$4:$D$42,其他调用!$AF153)))</f>
        <v>6</v>
      </c>
      <c r="CO152" s="44">
        <f>IF(AH$4=0,0,求节点(AH$4:AH$9,$B$4:$B$9,求节点(其他调用!$C$4:$C$42,其他调用!$D$4:$D$42,其他调用!$AF153)))</f>
        <v>6</v>
      </c>
      <c r="CP152" s="44">
        <f>IF(AI$4=0,0,求节点(AI$4:AI$9,$B$4:$B$9,求节点(其他调用!$C$4:$C$42,其他调用!$D$4:$D$42,其他调用!$AF153)))</f>
        <v>6</v>
      </c>
      <c r="CQ152" s="44">
        <f>IF(AJ$4=0,0,求节点(AJ$4:AJ$9,$B$4:$B$9,求节点(其他调用!$C$4:$C$42,其他调用!$D$4:$D$42,其他调用!$AF153)))</f>
        <v>6</v>
      </c>
      <c r="CR152" s="44">
        <f>IF(AK$4=0,0,求节点(AK$4:AK$9,$B$4:$B$9,求节点(其他调用!$C$4:$C$42,其他调用!$D$4:$D$42,其他调用!$AF153)))</f>
        <v>6</v>
      </c>
      <c r="CS152" s="44">
        <f>IF(AL$4=0,0,求节点(AL$4:AL$9,$B$4:$B$9,求节点(其他调用!$C$4:$C$42,其他调用!$D$4:$D$42,其他调用!$AF153)))</f>
        <v>6</v>
      </c>
      <c r="CT152" s="44">
        <f>IF(AM$4=0,0,求节点(AM$4:AM$9,$B$4:$B$9,求节点(其他调用!$C$4:$C$42,其他调用!$D$4:$D$42,其他调用!$AF153)))</f>
        <v>6</v>
      </c>
      <c r="CU152" s="44">
        <f>IF(AN$4=0,0,求节点(AN$4:AN$9,$B$4:$B$9,求节点(其他调用!$C$4:$C$42,其他调用!$D$4:$D$42,其他调用!$AF153)))</f>
        <v>6</v>
      </c>
      <c r="CV152" s="44">
        <f>IF(AO$4=0,0,求节点(AO$4:AO$9,$B$4:$B$9,求节点(其他调用!$C$4:$C$42,其他调用!$D$4:$D$42,其他调用!$AF153)))</f>
        <v>6</v>
      </c>
      <c r="CW152" s="44">
        <f>IF(AP$4=0,0,求节点(AP$4:AP$9,$B$4:$B$9,求节点(其他调用!$C$4:$C$42,其他调用!$D$4:$D$42,其他调用!$AF153)))</f>
        <v>6</v>
      </c>
      <c r="CX152" s="44">
        <f>IF(AQ$4=0,0,求节点(AQ$4:AQ$9,$B$4:$B$9,求节点(其他调用!$C$4:$C$42,其他调用!$D$4:$D$42,其他调用!$AF153)))</f>
        <v>6</v>
      </c>
      <c r="CY152" s="44">
        <f>IF(AR$4=0,0,求节点(AR$4:AR$9,$B$4:$B$9,求节点(其他调用!$C$4:$C$42,其他调用!$D$4:$D$42,其他调用!$AF153)))</f>
        <v>6</v>
      </c>
      <c r="CZ152" s="44">
        <f>IF(AS$4=0,0,求节点(AS$4:AS$9,$B$4:$B$9,求节点(其他调用!$C$4:$C$42,其他调用!$D$4:$D$42,其他调用!$AF153)))</f>
        <v>6</v>
      </c>
      <c r="DA152" s="44">
        <f>IF(AT$4=0,0,求节点(AT$4:AT$9,$B$4:$B$9,求节点(其他调用!$C$4:$C$42,其他调用!$D$4:$D$42,其他调用!$AF153)))</f>
        <v>6</v>
      </c>
      <c r="DB152" s="44">
        <f>IF(AU$4=0,0,求节点(AU$4:AU$9,$B$4:$B$9,求节点(其他调用!$C$4:$C$42,其他调用!$D$4:$D$42,其他调用!$AF153)))</f>
        <v>6</v>
      </c>
      <c r="DC152" s="44">
        <f>IF(AV$4=0,0,求节点(AV$4:AV$9,$B$4:$B$9,求节点(其他调用!$C$4:$C$42,其他调用!$D$4:$D$42,其他调用!$AF153)))</f>
        <v>6</v>
      </c>
      <c r="DD152" s="44">
        <f>IF(AW$4=0,0,求节点(AW$4:AW$9,$B$4:$B$9,求节点(其他调用!$C$4:$C$42,其他调用!$D$4:$D$42,其他调用!$AF153)))</f>
        <v>6</v>
      </c>
      <c r="DE152" s="44">
        <f>IF(AX$4=0,0,求节点(AX$4:AX$9,$B$4:$B$9,求节点(其他调用!$C$4:$C$42,其他调用!$D$4:$D$42,其他调用!$AF153)))</f>
        <v>6</v>
      </c>
      <c r="DF152" s="44">
        <f>IF(AY$4=0,0,求节点(AY$4:AY$9,$B$4:$B$9,求节点(其他调用!$C$4:$C$42,其他调用!$D$4:$D$42,其他调用!$AF153)))</f>
        <v>6</v>
      </c>
      <c r="DG152" s="44">
        <f>IF(AZ$4=0,0,求节点(AZ$4:AZ$9,$B$4:$B$9,求节点(其他调用!$C$4:$C$42,其他调用!$D$4:$D$42,其他调用!$AF153)))</f>
        <v>6</v>
      </c>
      <c r="DI152" s="44">
        <v>149</v>
      </c>
      <c r="DJ152" s="44">
        <f>IF(C$23=0,0,求节点(C$23:C$28,$B$23:$B$28,求节点(其他调用!$S$4:$S$20,其他调用!$T$4:$T$20,$DI152)))</f>
        <v>0</v>
      </c>
      <c r="DK152" s="44">
        <f>IF(D$23=0,0,求节点(D$23:D$28,$B$23:$B$28,求节点(其他调用!$S$4:$S$20,其他调用!$T$4:$T$20,$DI152)))</f>
        <v>0</v>
      </c>
      <c r="DL152" s="44">
        <f>IF(E$23=0,0,求节点(E$23:E$28,$B$23:$B$28,求节点(其他调用!$S$4:$S$20,其他调用!$T$4:$T$20,$DI152)))</f>
        <v>0</v>
      </c>
      <c r="DM152" s="44">
        <f>IF(F$23=0,0,求节点(F$23:F$28,$B$23:$B$28,求节点(其他调用!$S$4:$S$20,其他调用!$T$4:$T$20,$DI152)))</f>
        <v>7.1917717670078041E-3</v>
      </c>
      <c r="DN152" s="44">
        <f>IF(G$23=0,0,求节点(G$23:G$28,$B$23:$B$28,求节点(其他调用!$S$4:$S$20,其他调用!$T$4:$T$20,$DI152)))</f>
        <v>1.0787657650511595E-2</v>
      </c>
      <c r="DO152" s="44">
        <f>IF(H$23=0,0,求节点(H$23:H$28,$B$23:$B$28,求节点(其他调用!$S$4:$S$20,其他调用!$T$4:$T$20,$DI152)))</f>
        <v>1.0787657650511595E-2</v>
      </c>
      <c r="DP152" s="44">
        <f>IF(I$23=0,0,求节点(I$23:I$28,$B$23:$B$28,求节点(其他调用!$S$4:$S$20,其他调用!$T$4:$T$20,$DI152)))</f>
        <v>1.6344935834108454E-2</v>
      </c>
      <c r="DQ152" s="44">
        <f>IF(J$23=0,0,求节点(J$23:J$28,$B$23:$B$28,求节点(其他调用!$S$4:$S$20,其他调用!$T$4:$T$20,$DI152)))</f>
        <v>0</v>
      </c>
      <c r="DR152" s="44">
        <f>IF(K$23=0,0,求节点(K$23:K$28,$B$23:$B$28,求节点(其他调用!$S$4:$S$20,其他调用!$T$4:$T$20,$DI152)))</f>
        <v>1.0787657650511595E-2</v>
      </c>
      <c r="DS152" s="44">
        <f>IF(L$23=0,0,求节点(L$23:L$28,$B$23:$B$28,求节点(其他调用!$S$4:$S$20,其他调用!$T$4:$T$20,$DI152)))</f>
        <v>0</v>
      </c>
      <c r="DT152" s="44">
        <f>IF(M$23=0,0,求节点(M$23:M$28,$B$23:$B$28,求节点(其他调用!$S$4:$S$20,其他调用!$T$4:$T$20,$DI152)))</f>
        <v>0</v>
      </c>
      <c r="DU152" s="44">
        <f>IF(N$23=0,0,求节点(N$23:N$28,$B$23:$B$28,求节点(其他调用!$S$4:$S$20,其他调用!$T$4:$T$20,$DI152)))</f>
        <v>0</v>
      </c>
      <c r="DV152" s="44">
        <f>IF(O$23=0,0,求节点(O$23:O$28,$B$23:$B$28,求节点(其他调用!$S$4:$S$20,其他调用!$T$4:$T$20,$DI152)))</f>
        <v>0</v>
      </c>
      <c r="DW152" s="44">
        <f>IF(P$23=0,0,求节点(P$23:P$28,$B$23:$B$28,求节点(其他调用!$S$4:$S$20,其他调用!$T$4:$T$20,$DI152)))</f>
        <v>0</v>
      </c>
      <c r="DX152" s="44">
        <f>IF(Q$23=0,0,求节点(Q$23:Q$28,$B$23:$B$28,求节点(其他调用!$S$4:$S$20,其他调用!$T$4:$T$20,$DI152)))</f>
        <v>0</v>
      </c>
      <c r="DY152" s="44">
        <f>IF(R$23=0,0,求节点(R$23:R$28,$B$23:$B$28,求节点(其他调用!$S$4:$S$20,其他调用!$T$4:$T$20,$DI152)))</f>
        <v>0</v>
      </c>
      <c r="DZ152" s="44">
        <f>IF(S$23=0,0,求节点(S$23:S$28,$B$23:$B$28,求节点(其他调用!$S$4:$S$20,其他调用!$T$4:$T$20,$DI152)))</f>
        <v>0</v>
      </c>
      <c r="EA152" s="44">
        <f>IF(T$23=0,0,求节点(T$23:T$28,$B$23:$B$28,求节点(其他调用!$S$4:$S$20,其他调用!$T$4:$T$20,$DI152)))</f>
        <v>0</v>
      </c>
      <c r="EB152" s="44">
        <f>IF(U$23=0,0,求节点(U$23:U$28,$B$23:$B$28,求节点(其他调用!$S$4:$S$20,其他调用!$T$4:$T$20,$DI152)))</f>
        <v>0</v>
      </c>
      <c r="EC152" s="44">
        <f>IF(V$23=0,0,求节点(V$23:V$28,$B$23:$B$28,求节点(其他调用!$S$4:$S$20,其他调用!$T$4:$T$20,$DI152)))</f>
        <v>0</v>
      </c>
      <c r="EF152" s="44">
        <v>149</v>
      </c>
      <c r="EG152" s="44">
        <f>IF(C$4=0,0,求节点(C$4:C$9,$B$4:$B$9,求节点(其他调用!$F$4:$F$42,其他调用!$G$4:$G$42,其他调用!$AG153)))</f>
        <v>6</v>
      </c>
      <c r="EH152" s="44">
        <f>IF(D$4=0,0,求节点(D$4:D$9,$B$4:$B$9,求节点(其他调用!$F$4:$F$42,其他调用!$G$4:$G$42,其他调用!$AG153)))</f>
        <v>6</v>
      </c>
      <c r="EI152" s="44">
        <f>IF(E$4=0,0,求节点(E$4:E$9,$B$4:$B$9,求节点(其他调用!$F$4:$F$42,其他调用!$G$4:$G$42,其他调用!$AG153)))</f>
        <v>6</v>
      </c>
      <c r="EJ152" s="44">
        <f>IF(F$4=0,0,求节点(F$4:F$9,$B$4:$B$9,求节点(其他调用!$F$4:$F$42,其他调用!$G$4:$G$42,其他调用!$AG153)))</f>
        <v>0</v>
      </c>
      <c r="EK152" s="44">
        <f>IF(G$4=0,0,求节点(G$4:G$9,$B$4:$B$9,求节点(其他调用!$F$4:$F$42,其他调用!$G$4:$G$42,其他调用!$AG153)))</f>
        <v>0</v>
      </c>
      <c r="EL152" s="44">
        <f>IF(H$4=0,0,求节点(H$4:H$9,$B$4:$B$9,求节点(其他调用!$F$4:$F$42,其他调用!$G$4:$G$42,其他调用!$AG153)))</f>
        <v>0</v>
      </c>
      <c r="EM152" s="44">
        <f>IF(I$4=0,0,求节点(I$4:I$9,$B$4:$B$9,求节点(其他调用!$F$4:$F$42,其他调用!$G$4:$G$42,其他调用!$AG153)))</f>
        <v>0</v>
      </c>
      <c r="EN152" s="44">
        <f>IF(J$4=0,0,求节点(J$4:J$9,$B$4:$B$9,求节点(其他调用!$F$4:$F$42,其他调用!$G$4:$G$42,其他调用!$AG153)))</f>
        <v>0</v>
      </c>
      <c r="EO152" s="44">
        <f>IF(K$4=0,0,求节点(K$4:K$9,$B$4:$B$9,求节点(其他调用!$F$4:$F$42,其他调用!$G$4:$G$42,其他调用!$AG153)))</f>
        <v>0</v>
      </c>
      <c r="EP152" s="44">
        <f>IF(L$4=0,0,求节点(L$4:L$9,$B$4:$B$9,求节点(其他调用!$F$4:$F$42,其他调用!$G$4:$G$42,其他调用!$AG153)))</f>
        <v>0</v>
      </c>
      <c r="EQ152" s="44">
        <f>IF(M$4=0,0,求节点(M$4:M$9,$B$4:$B$9,求节点(其他调用!$F$4:$F$42,其他调用!$G$4:$G$42,其他调用!$AG153)))</f>
        <v>0</v>
      </c>
      <c r="ER152" s="44">
        <f>IF(N$4=0,0,求节点(N$4:N$9,$B$4:$B$9,求节点(其他调用!$F$4:$F$42,其他调用!$G$4:$G$42,其他调用!$AG153)))</f>
        <v>0</v>
      </c>
      <c r="ES152" s="44">
        <f>IF(O$4=0,0,求节点(O$4:O$9,$B$4:$B$9,求节点(其他调用!$F$4:$F$42,其他调用!$G$4:$G$42,其他调用!$AG153)))</f>
        <v>0</v>
      </c>
      <c r="ET152" s="44">
        <f>IF(P$4=0,0,求节点(P$4:P$9,$B$4:$B$9,求节点(其他调用!$F$4:$F$42,其他调用!$G$4:$G$42,其他调用!$AG153)))</f>
        <v>0</v>
      </c>
      <c r="EU152" s="44">
        <f>IF(Q$4=0,0,求节点(Q$4:Q$9,$B$4:$B$9,求节点(其他调用!$F$4:$F$42,其他调用!$G$4:$G$42,其他调用!$AG153)))</f>
        <v>0</v>
      </c>
      <c r="EV152" s="44">
        <f>IF(R$4=0,0,求节点(R$4:R$9,$B$4:$B$9,求节点(其他调用!$F$4:$F$42,其他调用!$G$4:$G$42,其他调用!$AG153)))</f>
        <v>0</v>
      </c>
      <c r="EW152" s="44">
        <f>IF(S$4=0,0,求节点(S$4:S$9,$B$4:$B$9,求节点(其他调用!$F$4:$F$42,其他调用!$G$4:$G$42,其他调用!$AG153)))</f>
        <v>6</v>
      </c>
      <c r="EX152" s="44">
        <f>IF(T$4=0,0,求节点(T$4:T$9,$B$4:$B$9,求节点(其他调用!$F$4:$F$42,其他调用!$G$4:$G$42,其他调用!$AG153)))</f>
        <v>6</v>
      </c>
      <c r="EY152" s="44">
        <f>IF(U$4=0,0,求节点(U$4:U$9,$B$4:$B$9,求节点(其他调用!$F$4:$F$42,其他调用!$G$4:$G$42,其他调用!$AG153)))</f>
        <v>6</v>
      </c>
      <c r="EZ152" s="44">
        <f>IF(V$4=0,0,求节点(V$4:V$9,$B$4:$B$9,求节点(其他调用!$F$4:$F$42,其他调用!$G$4:$G$42,其他调用!$AG153)))</f>
        <v>0</v>
      </c>
      <c r="FA152" s="44">
        <f>IF(W$4=0,0,求节点(W$4:W$9,$B$4:$B$9,求节点(其他调用!$F$4:$F$42,其他调用!$G$4:$G$42,其他调用!$AG153)))</f>
        <v>6</v>
      </c>
      <c r="FB152" s="44">
        <f>IF(X$4=0,0,求节点(X$4:X$9,$B$4:$B$9,求节点(其他调用!$F$4:$F$42,其他调用!$G$4:$G$42,其他调用!$AG153)))</f>
        <v>6</v>
      </c>
      <c r="FC152" s="44">
        <f>IF(Y$4=0,0,求节点(Y$4:Y$9,$B$4:$B$9,求节点(其他调用!$F$4:$F$42,其他调用!$G$4:$G$42,其他调用!$AG153)))</f>
        <v>6</v>
      </c>
      <c r="FD152" s="44">
        <f>IF(Z$4=0,0,求节点(Z$4:Z$9,$B$4:$B$9,求节点(其他调用!$F$4:$F$42,其他调用!$G$4:$G$42,其他调用!$AG153)))</f>
        <v>0</v>
      </c>
      <c r="FE152" s="44">
        <f>IF(AA$4=0,0,求节点(AA$4:AA$9,$B$4:$B$9,求节点(其他调用!$F$4:$F$42,其他调用!$G$4:$G$42,其他调用!$AG153)))</f>
        <v>6</v>
      </c>
      <c r="FF152" s="44">
        <f>IF(AB$4=0,0,求节点(AB$4:AB$9,$B$4:$B$9,求节点(其他调用!$F$4:$F$42,其他调用!$G$4:$G$42,其他调用!$AG153)))</f>
        <v>6</v>
      </c>
      <c r="FG152" s="44">
        <f>IF(AC$4=0,0,求节点(AC$4:AC$9,$B$4:$B$9,求节点(其他调用!$F$4:$F$42,其他调用!$G$4:$G$42,其他调用!$AG153)))</f>
        <v>6</v>
      </c>
      <c r="FH152" s="44">
        <f>IF(AD$4=0,0,求节点(AD$4:AD$9,$B$4:$B$9,求节点(其他调用!$F$4:$F$42,其他调用!$G$4:$G$42,其他调用!$AG153)))</f>
        <v>6</v>
      </c>
      <c r="FI152" s="44">
        <f>IF(AE$4=0,0,求节点(AE$4:AE$9,$B$4:$B$9,求节点(其他调用!$F$4:$F$42,其他调用!$G$4:$G$42,其他调用!$AG153)))</f>
        <v>6</v>
      </c>
      <c r="FJ152" s="44">
        <f>IF(AF$4=0,0,求节点(AF$4:AF$9,$B$4:$B$9,求节点(其他调用!$F$4:$F$42,其他调用!$G$4:$G$42,其他调用!$AG153)))</f>
        <v>6</v>
      </c>
      <c r="FK152" s="44">
        <f>IF(AG$4=0,0,求节点(AG$4:AG$9,$B$4:$B$9,求节点(其他调用!$F$4:$F$42,其他调用!$G$4:$G$42,其他调用!$AG153)))</f>
        <v>6</v>
      </c>
      <c r="FL152" s="44">
        <f>IF(AH$4=0,0,求节点(AH$4:AH$9,$B$4:$B$9,求节点(其他调用!$F$4:$F$42,其他调用!$G$4:$G$42,其他调用!$AG153)))</f>
        <v>6</v>
      </c>
      <c r="FM152" s="44">
        <f>IF(AI$4=0,0,求节点(AI$4:AI$9,$B$4:$B$9,求节点(其他调用!$F$4:$F$42,其他调用!$G$4:$G$42,其他调用!$AG153)))</f>
        <v>6</v>
      </c>
      <c r="FN152" s="44">
        <f>IF(AJ$4=0,0,求节点(AJ$4:AJ$9,$B$4:$B$9,求节点(其他调用!$F$4:$F$42,其他调用!$G$4:$G$42,其他调用!$AG153)))</f>
        <v>6</v>
      </c>
      <c r="FO152" s="44">
        <f>IF(AK$4=0,0,求节点(AK$4:AK$9,$B$4:$B$9,求节点(其他调用!$F$4:$F$42,其他调用!$G$4:$G$42,其他调用!$AG153)))</f>
        <v>6</v>
      </c>
      <c r="FP152" s="44">
        <f>IF(AL$4=0,0,求节点(AL$4:AL$9,$B$4:$B$9,求节点(其他调用!$F$4:$F$42,其他调用!$G$4:$G$42,其他调用!$AG153)))</f>
        <v>6</v>
      </c>
      <c r="FQ152" s="44">
        <f>IF(AM$4=0,0,求节点(AM$4:AM$9,$B$4:$B$9,求节点(其他调用!$F$4:$F$42,其他调用!$G$4:$G$42,其他调用!$AG153)))</f>
        <v>6</v>
      </c>
      <c r="FR152" s="44">
        <f>IF(AN$4=0,0,求节点(AN$4:AN$9,$B$4:$B$9,求节点(其他调用!$F$4:$F$42,其他调用!$G$4:$G$42,其他调用!$AG153)))</f>
        <v>6</v>
      </c>
      <c r="FS152" s="44">
        <f>IF(AO$4=0,0,求节点(AO$4:AO$9,$B$4:$B$9,求节点(其他调用!$F$4:$F$42,其他调用!$G$4:$G$42,其他调用!$AG153)))</f>
        <v>6</v>
      </c>
      <c r="FT152" s="44">
        <f>IF(AP$4=0,0,求节点(AP$4:AP$9,$B$4:$B$9,求节点(其他调用!$F$4:$F$42,其他调用!$G$4:$G$42,其他调用!$AG153)))</f>
        <v>6</v>
      </c>
      <c r="FU152" s="44">
        <f>IF(AQ$4=0,0,求节点(AQ$4:AQ$9,$B$4:$B$9,求节点(其他调用!$F$4:$F$42,其他调用!$G$4:$G$42,其他调用!$AG153)))</f>
        <v>6</v>
      </c>
      <c r="FV152" s="44">
        <f>IF(AR$4=0,0,求节点(AR$4:AR$9,$B$4:$B$9,求节点(其他调用!$F$4:$F$42,其他调用!$G$4:$G$42,其他调用!$AG153)))</f>
        <v>6</v>
      </c>
      <c r="FW152" s="44">
        <f>IF(AS$4=0,0,求节点(AS$4:AS$9,$B$4:$B$9,求节点(其他调用!$F$4:$F$42,其他调用!$G$4:$G$42,其他调用!$AG153)))</f>
        <v>6</v>
      </c>
      <c r="FX152" s="44">
        <f>IF(AT$4=0,0,求节点(AT$4:AT$9,$B$4:$B$9,求节点(其他调用!$F$4:$F$42,其他调用!$G$4:$G$42,其他调用!$AG153)))</f>
        <v>6</v>
      </c>
      <c r="FY152" s="44">
        <f>IF(AU$4=0,0,求节点(AU$4:AU$9,$B$4:$B$9,求节点(其他调用!$F$4:$F$42,其他调用!$G$4:$G$42,其他调用!$AG153)))</f>
        <v>6</v>
      </c>
      <c r="FZ152" s="44">
        <f>IF(AV$4=0,0,求节点(AV$4:AV$9,$B$4:$B$9,求节点(其他调用!$F$4:$F$42,其他调用!$G$4:$G$42,其他调用!$AG153)))</f>
        <v>6</v>
      </c>
      <c r="GA152" s="44">
        <f>IF(AW$4=0,0,求节点(AW$4:AW$9,$B$4:$B$9,求节点(其他调用!$F$4:$F$42,其他调用!$G$4:$G$42,其他调用!$AG153)))</f>
        <v>6</v>
      </c>
      <c r="GB152" s="44">
        <f>IF(AX$4=0,0,求节点(AX$4:AX$9,$B$4:$B$9,求节点(其他调用!$F$4:$F$42,其他调用!$G$4:$G$42,其他调用!$AG153)))</f>
        <v>6</v>
      </c>
      <c r="GC152" s="44">
        <f>IF(AY$4=0,0,求节点(AY$4:AY$9,$B$4:$B$9,求节点(其他调用!$F$4:$F$42,其他调用!$G$4:$G$42,其他调用!$AG153)))</f>
        <v>6</v>
      </c>
      <c r="GD152" s="44">
        <f>IF(AZ$4=0,0,求节点(AZ$4:AZ$9,$B$4:$B$9,求节点(其他调用!$F$4:$F$42,其他调用!$G$4:$G$42,其他调用!$AG153)))</f>
        <v>6</v>
      </c>
      <c r="GF152" s="44">
        <v>149</v>
      </c>
      <c r="GG152" s="44">
        <f>IF(C$23=0,0,求节点(C$23:C$28,$B$23:$B$28,求节点(其他调用!$U$4:$U$20,其他调用!$V$4:$V$20,$GF152)))</f>
        <v>0</v>
      </c>
      <c r="GH152" s="44">
        <f>IF(D$23=0,0,求节点(D$23:D$28,$B$23:$B$28,求节点(其他调用!$U$4:$U$20,其他调用!$V$4:$V$20,$GF152)))</f>
        <v>0</v>
      </c>
      <c r="GI152" s="44">
        <f>IF(E$23=0,0,求节点(E$23:E$28,$B$23:$B$28,求节点(其他调用!$U$4:$U$20,其他调用!$V$4:$V$20,$GF152)))</f>
        <v>0</v>
      </c>
      <c r="GJ152" s="44">
        <f>IF(F$23=0,0,求节点(F$23:F$28,$B$23:$B$28,求节点(其他调用!$U$4:$U$20,其他调用!$V$4:$V$20,$GF152)))</f>
        <v>0</v>
      </c>
      <c r="GK152" s="44">
        <f>IF(G$23=0,0,求节点(G$23:G$28,$B$23:$B$28,求节点(其他调用!$U$4:$U$20,其他调用!$V$4:$V$20,$GF152)))</f>
        <v>0</v>
      </c>
      <c r="GL152" s="44">
        <f>IF(H$23=0,0,求节点(H$23:H$28,$B$23:$B$28,求节点(其他调用!$U$4:$U$20,其他调用!$V$4:$V$20,$GF152)))</f>
        <v>0</v>
      </c>
      <c r="GM152" s="44">
        <f>IF(I$23=0,0,求节点(I$23:I$28,$B$23:$B$28,求节点(其他调用!$U$4:$U$20,其他调用!$V$4:$V$20,$GF152)))</f>
        <v>0</v>
      </c>
      <c r="GN152" s="44">
        <f>IF(J$23=0,0,求节点(J$23:J$28,$B$23:$B$28,求节点(其他调用!$U$4:$U$20,其他调用!$V$4:$V$20,$GF152)))</f>
        <v>0</v>
      </c>
      <c r="GO152" s="44">
        <f>IF(K$23=0,0,求节点(K$23:K$28,$B$23:$B$28,求节点(其他调用!$U$4:$U$20,其他调用!$V$4:$V$20,$GF152)))</f>
        <v>0</v>
      </c>
      <c r="GP152" s="44">
        <f>IF(L$23=0,0,求节点(L$23:L$28,$B$23:$B$28,求节点(其他调用!$U$4:$U$20,其他调用!$V$4:$V$20,$GF152)))</f>
        <v>0</v>
      </c>
      <c r="GQ152" s="44">
        <f>IF(M$23=0,0,求节点(M$23:M$28,$B$23:$B$28,求节点(其他调用!$U$4:$U$20,其他调用!$V$4:$V$20,$GF152)))</f>
        <v>0</v>
      </c>
      <c r="GR152" s="44">
        <f>IF(N$23=0,0,求节点(N$23:N$28,$B$23:$B$28,求节点(其他调用!$U$4:$U$20,其他调用!$V$4:$V$20,$GF152)))</f>
        <v>0</v>
      </c>
      <c r="GS152" s="44">
        <f>IF(O$23=0,0,求节点(O$23:O$28,$B$23:$B$28,求节点(其他调用!$U$4:$U$20,其他调用!$V$4:$V$20,$GF152)))</f>
        <v>0</v>
      </c>
      <c r="GT152" s="44">
        <f>IF(P$23=0,0,求节点(P$23:P$28,$B$23:$B$28,求节点(其他调用!$U$4:$U$20,其他调用!$V$4:$V$20,$GF152)))</f>
        <v>0</v>
      </c>
      <c r="GU152" s="44">
        <f>IF(Q$23=0,0,求节点(Q$23:Q$28,$B$23:$B$28,求节点(其他调用!$U$4:$U$20,其他调用!$V$4:$V$20,$GF152)))</f>
        <v>0</v>
      </c>
      <c r="GV152" s="44">
        <f>IF(R$23=0,0,求节点(R$23:R$28,$B$23:$B$28,求节点(其他调用!$U$4:$U$20,其他调用!$V$4:$V$20,$GF152)))</f>
        <v>0</v>
      </c>
      <c r="GW152" s="44">
        <f>IF(S$23=0,0,求节点(S$23:S$28,$B$23:$B$28,求节点(其他调用!$U$4:$U$20,其他调用!$V$4:$V$20,$GF152)))</f>
        <v>0</v>
      </c>
      <c r="GX152" s="44">
        <f>IF(T$23=0,0,求节点(T$23:T$28,$B$23:$B$28,求节点(其他调用!$U$4:$U$20,其他调用!$V$4:$V$20,$GF152)))</f>
        <v>0</v>
      </c>
      <c r="GY152" s="44">
        <f>IF(U$23=0,0,求节点(U$23:U$28,$B$23:$B$28,求节点(其他调用!$U$4:$U$20,其他调用!$V$4:$V$20,$GF152)))</f>
        <v>0</v>
      </c>
      <c r="GZ152" s="44">
        <f>IF(V$23=0,0,求节点(V$23:V$28,$B$23:$B$28,求节点(其他调用!$U$4:$U$20,其他调用!$V$4:$V$20,$GF152)))</f>
        <v>0</v>
      </c>
      <c r="HC152" s="44">
        <v>149</v>
      </c>
      <c r="HD152" s="44">
        <f>IF(C$4=0,0,求节点(C$4:C$9,$B$4:$B$9,求节点(其他调用!$I$4:$I$42,其他调用!$J$4:$J$42,其他调用!$AH153)))</f>
        <v>6</v>
      </c>
      <c r="HE152" s="44">
        <f>IF(D$4=0,0,求节点(D$4:D$9,$B$4:$B$9,求节点(其他调用!$I$4:$I$42,其他调用!$J$4:$J$42,其他调用!$AH153)))</f>
        <v>6</v>
      </c>
      <c r="HF152" s="44">
        <f>IF(E$4=0,0,求节点(E$4:E$9,$B$4:$B$9,求节点(其他调用!$I$4:$I$42,其他调用!$J$4:$J$42,其他调用!$AH153)))</f>
        <v>6</v>
      </c>
      <c r="HG152" s="44">
        <f>IF(F$4=0,0,求节点(F$4:F$9,$B$4:$B$9,求节点(其他调用!$I$4:$I$42,其他调用!$J$4:$J$42,其他调用!$AH153)))</f>
        <v>0</v>
      </c>
      <c r="HH152" s="44">
        <f>IF(G$4=0,0,求节点(G$4:G$9,$B$4:$B$9,求节点(其他调用!$I$4:$I$42,其他调用!$J$4:$J$42,其他调用!$AH153)))</f>
        <v>0</v>
      </c>
      <c r="HI152" s="44">
        <f>IF(H$4=0,0,求节点(H$4:H$9,$B$4:$B$9,求节点(其他调用!$I$4:$I$42,其他调用!$J$4:$J$42,其他调用!$AH153)))</f>
        <v>0</v>
      </c>
      <c r="HJ152" s="44">
        <f>IF(I$4=0,0,求节点(I$4:I$9,$B$4:$B$9,求节点(其他调用!$I$4:$I$42,其他调用!$J$4:$J$42,其他调用!$AH153)))</f>
        <v>0</v>
      </c>
      <c r="HK152" s="44">
        <f>IF(J$4=0,0,求节点(J$4:J$9,$B$4:$B$9,求节点(其他调用!$I$4:$I$42,其他调用!$J$4:$J$42,其他调用!$AH153)))</f>
        <v>0</v>
      </c>
      <c r="HL152" s="44">
        <f>IF(K$4=0,0,求节点(K$4:K$9,$B$4:$B$9,求节点(其他调用!$I$4:$I$42,其他调用!$J$4:$J$42,其他调用!$AH153)))</f>
        <v>0</v>
      </c>
      <c r="HM152" s="44">
        <f>IF(L$4=0,0,求节点(L$4:L$9,$B$4:$B$9,求节点(其他调用!$I$4:$I$42,其他调用!$J$4:$J$42,其他调用!$AH153)))</f>
        <v>0</v>
      </c>
      <c r="HN152" s="44">
        <f>IF(M$4=0,0,求节点(M$4:M$9,$B$4:$B$9,求节点(其他调用!$I$4:$I$42,其他调用!$J$4:$J$42,其他调用!$AH153)))</f>
        <v>0</v>
      </c>
      <c r="HO152" s="44">
        <f>IF(N$4=0,0,求节点(N$4:N$9,$B$4:$B$9,求节点(其他调用!$I$4:$I$42,其他调用!$J$4:$J$42,其他调用!$AH153)))</f>
        <v>0</v>
      </c>
      <c r="HP152" s="44">
        <f>IF(O$4=0,0,求节点(O$4:O$9,$B$4:$B$9,求节点(其他调用!$I$4:$I$42,其他调用!$J$4:$J$42,其他调用!$AH153)))</f>
        <v>0</v>
      </c>
      <c r="HQ152" s="44">
        <f>IF(P$4=0,0,求节点(P$4:P$9,$B$4:$B$9,求节点(其他调用!$I$4:$I$42,其他调用!$J$4:$J$42,其他调用!$AH153)))</f>
        <v>0</v>
      </c>
      <c r="HR152" s="44">
        <f>IF(Q$4=0,0,求节点(Q$4:Q$9,$B$4:$B$9,求节点(其他调用!$I$4:$I$42,其他调用!$J$4:$J$42,其他调用!$AH153)))</f>
        <v>0</v>
      </c>
      <c r="HS152" s="44">
        <f>IF(R$4=0,0,求节点(R$4:R$9,$B$4:$B$9,求节点(其他调用!$I$4:$I$42,其他调用!$J$4:$J$42,其他调用!$AH153)))</f>
        <v>0</v>
      </c>
      <c r="HT152" s="44">
        <f>IF(S$4=0,0,求节点(S$4:S$9,$B$4:$B$9,求节点(其他调用!$I$4:$I$42,其他调用!$J$4:$J$42,其他调用!$AH153)))</f>
        <v>6</v>
      </c>
      <c r="HU152" s="44">
        <f>IF(T$4=0,0,求节点(T$4:T$9,$B$4:$B$9,求节点(其他调用!$I$4:$I$42,其他调用!$J$4:$J$42,其他调用!$AH153)))</f>
        <v>6</v>
      </c>
      <c r="HV152" s="44">
        <f>IF(U$4=0,0,求节点(U$4:U$9,$B$4:$B$9,求节点(其他调用!$I$4:$I$42,其他调用!$J$4:$J$42,其他调用!$AH153)))</f>
        <v>6</v>
      </c>
      <c r="HW152" s="44">
        <f>IF(V$4=0,0,求节点(V$4:V$9,$B$4:$B$9,求节点(其他调用!$I$4:$I$42,其他调用!$J$4:$J$42,其他调用!$AH153)))</f>
        <v>0</v>
      </c>
      <c r="HX152" s="44">
        <f>IF(W$4=0,0,求节点(W$4:W$9,$B$4:$B$9,求节点(其他调用!$I$4:$I$42,其他调用!$J$4:$J$42,其他调用!$AH153)))</f>
        <v>6</v>
      </c>
      <c r="HY152" s="44">
        <f>IF(X$4=0,0,求节点(X$4:X$9,$B$4:$B$9,求节点(其他调用!$I$4:$I$42,其他调用!$J$4:$J$42,其他调用!$AH153)))</f>
        <v>6</v>
      </c>
      <c r="HZ152" s="44">
        <f>IF(Y$4=0,0,求节点(Y$4:Y$9,$B$4:$B$9,求节点(其他调用!$I$4:$I$42,其他调用!$J$4:$J$42,其他调用!$AH153)))</f>
        <v>6</v>
      </c>
      <c r="IA152" s="44">
        <f>IF(Z$4=0,0,求节点(Z$4:Z$9,$B$4:$B$9,求节点(其他调用!$I$4:$I$42,其他调用!$J$4:$J$42,其他调用!$AH153)))</f>
        <v>0</v>
      </c>
      <c r="IB152" s="44">
        <f>IF(AA$4=0,0,求节点(AA$4:AA$9,$B$4:$B$9,求节点(其他调用!$I$4:$I$42,其他调用!$J$4:$J$42,其他调用!$AH153)))</f>
        <v>6</v>
      </c>
      <c r="IC152" s="44">
        <f>IF(AB$4=0,0,求节点(AB$4:AB$9,$B$4:$B$9,求节点(其他调用!$I$4:$I$42,其他调用!$J$4:$J$42,其他调用!$AH153)))</f>
        <v>6</v>
      </c>
      <c r="ID152" s="44">
        <f>IF(AC$4=0,0,求节点(AC$4:AC$9,$B$4:$B$9,求节点(其他调用!$I$4:$I$42,其他调用!$J$4:$J$42,其他调用!$AH153)))</f>
        <v>6</v>
      </c>
      <c r="IE152" s="44">
        <f>IF(AD$4=0,0,求节点(AD$4:AD$9,$B$4:$B$9,求节点(其他调用!$I$4:$I$42,其他调用!$J$4:$J$42,其他调用!$AH153)))</f>
        <v>6</v>
      </c>
      <c r="IF152" s="44">
        <f>IF(AE$4=0,0,求节点(AE$4:AE$9,$B$4:$B$9,求节点(其他调用!$I$4:$I$42,其他调用!$J$4:$J$42,其他调用!$AH153)))</f>
        <v>6</v>
      </c>
      <c r="IG152" s="44">
        <f>IF(AF$4=0,0,求节点(AF$4:AF$9,$B$4:$B$9,求节点(其他调用!$I$4:$I$42,其他调用!$J$4:$J$42,其他调用!$AH153)))</f>
        <v>6</v>
      </c>
      <c r="IH152" s="44">
        <f>IF(AG$4=0,0,求节点(AG$4:AG$9,$B$4:$B$9,求节点(其他调用!$I$4:$I$42,其他调用!$J$4:$J$42,其他调用!$AH153)))</f>
        <v>6</v>
      </c>
      <c r="II152" s="44">
        <f>IF(AH$4=0,0,求节点(AH$4:AH$9,$B$4:$B$9,求节点(其他调用!$I$4:$I$42,其他调用!$J$4:$J$42,其他调用!$AH153)))</f>
        <v>6</v>
      </c>
      <c r="IJ152" s="44">
        <f>IF(AI$4=0,0,求节点(AI$4:AI$9,$B$4:$B$9,求节点(其他调用!$I$4:$I$42,其他调用!$J$4:$J$42,其他调用!$AH153)))</f>
        <v>6</v>
      </c>
      <c r="IK152" s="44">
        <f>IF(AJ$4=0,0,求节点(AJ$4:AJ$9,$B$4:$B$9,求节点(其他调用!$I$4:$I$42,其他调用!$J$4:$J$42,其他调用!$AH153)))</f>
        <v>6</v>
      </c>
      <c r="IL152" s="44">
        <f>IF(AK$4=0,0,求节点(AK$4:AK$9,$B$4:$B$9,求节点(其他调用!$I$4:$I$42,其他调用!$J$4:$J$42,其他调用!$AH153)))</f>
        <v>6</v>
      </c>
      <c r="IM152" s="44">
        <f>IF(AL$4=0,0,求节点(AL$4:AL$9,$B$4:$B$9,求节点(其他调用!$I$4:$I$42,其他调用!$J$4:$J$42,其他调用!$AH153)))</f>
        <v>6</v>
      </c>
      <c r="IN152" s="44">
        <f>IF(AM$4=0,0,求节点(AM$4:AM$9,$B$4:$B$9,求节点(其他调用!$I$4:$I$42,其他调用!$J$4:$J$42,其他调用!$AH153)))</f>
        <v>6</v>
      </c>
      <c r="IO152" s="44">
        <f>IF(AN$4=0,0,求节点(AN$4:AN$9,$B$4:$B$9,求节点(其他调用!$I$4:$I$42,其他调用!$J$4:$J$42,其他调用!$AH153)))</f>
        <v>6</v>
      </c>
      <c r="IP152" s="44">
        <f>IF(AO$4=0,0,求节点(AO$4:AO$9,$B$4:$B$9,求节点(其他调用!$I$4:$I$42,其他调用!$J$4:$J$42,其他调用!$AH153)))</f>
        <v>6</v>
      </c>
      <c r="IQ152" s="44">
        <f>IF(AP$4=0,0,求节点(AP$4:AP$9,$B$4:$B$9,求节点(其他调用!$I$4:$I$42,其他调用!$J$4:$J$42,其他调用!$AH153)))</f>
        <v>6</v>
      </c>
      <c r="IR152" s="44">
        <f>IF(AQ$4=0,0,求节点(AQ$4:AQ$9,$B$4:$B$9,求节点(其他调用!$I$4:$I$42,其他调用!$J$4:$J$42,其他调用!$AH153)))</f>
        <v>6</v>
      </c>
      <c r="IS152" s="44">
        <f>IF(AR$4=0,0,求节点(AR$4:AR$9,$B$4:$B$9,求节点(其他调用!$I$4:$I$42,其他调用!$J$4:$J$42,其他调用!$AH153)))</f>
        <v>6</v>
      </c>
      <c r="IT152" s="44">
        <f>IF(AS$4=0,0,求节点(AS$4:AS$9,$B$4:$B$9,求节点(其他调用!$I$4:$I$42,其他调用!$J$4:$J$42,其他调用!$AH153)))</f>
        <v>6</v>
      </c>
      <c r="IU152" s="44">
        <f>IF(AT$4=0,0,求节点(AT$4:AT$9,$B$4:$B$9,求节点(其他调用!$I$4:$I$42,其他调用!$J$4:$J$42,其他调用!$AH153)))</f>
        <v>6</v>
      </c>
      <c r="IV152" s="44">
        <f>IF(AU$4=0,0,求节点(AU$4:AU$9,$B$4:$B$9,求节点(其他调用!$I$4:$I$42,其他调用!$J$4:$J$42,其他调用!$AH153)))</f>
        <v>6</v>
      </c>
      <c r="IW152" s="44">
        <f>IF(AV$4=0,0,求节点(AV$4:AV$9,$B$4:$B$9,求节点(其他调用!$I$4:$I$42,其他调用!$J$4:$J$42,其他调用!$AH153)))</f>
        <v>6</v>
      </c>
      <c r="IX152" s="44">
        <f>IF(AW$4=0,0,求节点(AW$4:AW$9,$B$4:$B$9,求节点(其他调用!$I$4:$I$42,其他调用!$J$4:$J$42,其他调用!$AH153)))</f>
        <v>6</v>
      </c>
      <c r="IY152" s="44">
        <f>IF(AX$4=0,0,求节点(AX$4:AX$9,$B$4:$B$9,求节点(其他调用!$I$4:$I$42,其他调用!$J$4:$J$42,其他调用!$AH153)))</f>
        <v>6</v>
      </c>
      <c r="IZ152" s="44">
        <f>IF(AY$4=0,0,求节点(AY$4:AY$9,$B$4:$B$9,求节点(其他调用!$I$4:$I$42,其他调用!$J$4:$J$42,其他调用!$AH153)))</f>
        <v>6</v>
      </c>
      <c r="JA152" s="44">
        <f>IF(AZ$4=0,0,求节点(AZ$4:AZ$9,$B$4:$B$9,求节点(其他调用!$I$4:$I$42,其他调用!$J$4:$J$42,其他调用!$AH153)))</f>
        <v>6</v>
      </c>
      <c r="JC152" s="44">
        <v>149</v>
      </c>
      <c r="JD152" s="44">
        <f>IF(C$23=0,0,求节点(C$23:C$28,$B$23:$B$28,求节点(其他调用!$W$4:$W$20,其他调用!$X$4:$X$20,$JC152)))</f>
        <v>0</v>
      </c>
      <c r="JE152" s="44">
        <f>IF(D$23=0,0,求节点(D$23:D$28,$B$23:$B$28,求节点(其他调用!$W$4:$W$20,其他调用!$X$4:$X$20,$JC152)))</f>
        <v>0</v>
      </c>
      <c r="JF152" s="44">
        <f>IF(E$23=0,0,求节点(E$23:E$28,$B$23:$B$28,求节点(其他调用!$W$4:$W$20,其他调用!$X$4:$X$20,$JC152)))</f>
        <v>0</v>
      </c>
      <c r="JG152" s="44">
        <f>IF(F$23=0,0,求节点(F$23:F$28,$B$23:$B$28,求节点(其他调用!$W$4:$W$20,其他调用!$X$4:$X$20,$JC152)))</f>
        <v>7.1917717670078041E-3</v>
      </c>
      <c r="JH152" s="44">
        <f>IF(G$23=0,0,求节点(G$23:G$28,$B$23:$B$28,求节点(其他调用!$W$4:$W$20,其他调用!$X$4:$X$20,$JC152)))</f>
        <v>1.0787657650511595E-2</v>
      </c>
      <c r="JI152" s="44">
        <f>IF(H$23=0,0,求节点(H$23:H$28,$B$23:$B$28,求节点(其他调用!$W$4:$W$20,其他调用!$X$4:$X$20,$JC152)))</f>
        <v>1.0787657650511595E-2</v>
      </c>
      <c r="JJ152" s="44">
        <f>IF(I$23=0,0,求节点(I$23:I$28,$B$23:$B$28,求节点(其他调用!$W$4:$W$20,其他调用!$X$4:$X$20,$JC152)))</f>
        <v>1.6344935834108454E-2</v>
      </c>
      <c r="JK152" s="44">
        <f>IF(J$23=0,0,求节点(J$23:J$28,$B$23:$B$28,求节点(其他调用!$W$4:$W$20,其他调用!$X$4:$X$20,$JC152)))</f>
        <v>0</v>
      </c>
      <c r="JL152" s="44">
        <f>IF(K$23=0,0,求节点(K$23:K$28,$B$23:$B$28,求节点(其他调用!$W$4:$W$20,其他调用!$X$4:$X$20,$JC152)))</f>
        <v>1.0787657650511595E-2</v>
      </c>
      <c r="JM152" s="44">
        <f>IF(L$23=0,0,求节点(L$23:L$28,$B$23:$B$28,求节点(其他调用!$W$4:$W$20,其他调用!$X$4:$X$20,$JC152)))</f>
        <v>0</v>
      </c>
      <c r="JN152" s="44">
        <f>IF(M$23=0,0,求节点(M$23:M$28,$B$23:$B$28,求节点(其他调用!$W$4:$W$20,其他调用!$X$4:$X$20,$JC152)))</f>
        <v>0</v>
      </c>
      <c r="JO152" s="44">
        <f>IF(N$23=0,0,求节点(N$23:N$28,$B$23:$B$28,求节点(其他调用!$W$4:$W$20,其他调用!$X$4:$X$20,$JC152)))</f>
        <v>0</v>
      </c>
      <c r="JP152" s="44">
        <f>IF(O$23=0,0,求节点(O$23:O$28,$B$23:$B$28,求节点(其他调用!$W$4:$W$20,其他调用!$X$4:$X$20,$JC152)))</f>
        <v>0</v>
      </c>
      <c r="JQ152" s="44">
        <f>IF(P$23=0,0,求节点(P$23:P$28,$B$23:$B$28,求节点(其他调用!$W$4:$W$20,其他调用!$X$4:$X$20,$JC152)))</f>
        <v>0</v>
      </c>
      <c r="JR152" s="44">
        <f>IF(Q$23=0,0,求节点(Q$23:Q$28,$B$23:$B$28,求节点(其他调用!$W$4:$W$20,其他调用!$X$4:$X$20,$JC152)))</f>
        <v>0</v>
      </c>
      <c r="JS152" s="44">
        <f>IF(R$23=0,0,求节点(R$23:R$28,$B$23:$B$28,求节点(其他调用!$W$4:$W$20,其他调用!$X$4:$X$20,$JC152)))</f>
        <v>0</v>
      </c>
      <c r="JT152" s="44">
        <f>IF(S$23=0,0,求节点(S$23:S$28,$B$23:$B$28,求节点(其他调用!$W$4:$W$20,其他调用!$X$4:$X$20,$JC152)))</f>
        <v>0</v>
      </c>
      <c r="JU152" s="44">
        <f>IF(T$23=0,0,求节点(T$23:T$28,$B$23:$B$28,求节点(其他调用!$W$4:$W$20,其他调用!$X$4:$X$20,$JC152)))</f>
        <v>0</v>
      </c>
      <c r="JV152" s="44">
        <f>IF(U$23=0,0,求节点(U$23:U$28,$B$23:$B$28,求节点(其他调用!$W$4:$W$20,其他调用!$X$4:$X$20,$JC152)))</f>
        <v>0</v>
      </c>
      <c r="JW152" s="44">
        <f>IF(V$23=0,0,求节点(V$23:V$28,$B$23:$B$28,求节点(其他调用!$W$4:$W$20,其他调用!$X$4:$X$20,$JC152)))</f>
        <v>0</v>
      </c>
      <c r="JZ152" s="44">
        <v>149</v>
      </c>
      <c r="KA152" s="44">
        <f>IF(C$4=0,0,求节点(C$4:C$9,$B$4:$B$9,求节点(其他调用!$L$4:$L$42,其他调用!$M$4:$M$42,其他调用!$AI153)))</f>
        <v>6</v>
      </c>
      <c r="KB152" s="44">
        <f>IF(D$4=0,0,求节点(D$4:D$9,$B$4:$B$9,求节点(其他调用!$L$4:$L$42,其他调用!$M$4:$M$42,其他调用!$AI153)))</f>
        <v>6</v>
      </c>
      <c r="KC152" s="44">
        <f>IF(E$4=0,0,求节点(E$4:E$9,$B$4:$B$9,求节点(其他调用!$L$4:$L$42,其他调用!$M$4:$M$42,其他调用!$AI153)))</f>
        <v>6</v>
      </c>
      <c r="KD152" s="44">
        <f>IF(F$4=0,0,求节点(F$4:F$9,$B$4:$B$9,求节点(其他调用!$L$4:$L$42,其他调用!$M$4:$M$42,其他调用!$AI153)))</f>
        <v>0</v>
      </c>
      <c r="KE152" s="44">
        <f>IF(G$4=0,0,求节点(G$4:G$9,$B$4:$B$9,求节点(其他调用!$L$4:$L$42,其他调用!$M$4:$M$42,其他调用!$AI153)))</f>
        <v>0</v>
      </c>
      <c r="KF152" s="44">
        <f>IF(H$4=0,0,求节点(H$4:H$9,$B$4:$B$9,求节点(其他调用!$L$4:$L$42,其他调用!$M$4:$M$42,其他调用!$AI153)))</f>
        <v>0</v>
      </c>
      <c r="KG152" s="44">
        <f>IF(I$4=0,0,求节点(I$4:I$9,$B$4:$B$9,求节点(其他调用!$L$4:$L$42,其他调用!$M$4:$M$42,其他调用!$AI153)))</f>
        <v>0</v>
      </c>
      <c r="KH152" s="44">
        <f>IF(J$4=0,0,求节点(J$4:J$9,$B$4:$B$9,求节点(其他调用!$L$4:$L$42,其他调用!$M$4:$M$42,其他调用!$AI153)))</f>
        <v>0</v>
      </c>
      <c r="KI152" s="44">
        <f>IF(K$4=0,0,求节点(K$4:K$9,$B$4:$B$9,求节点(其他调用!$L$4:$L$42,其他调用!$M$4:$M$42,其他调用!$AI153)))</f>
        <v>0</v>
      </c>
      <c r="KJ152" s="44">
        <f>IF(L$4=0,0,求节点(L$4:L$9,$B$4:$B$9,求节点(其他调用!$L$4:$L$42,其他调用!$M$4:$M$42,其他调用!$AI153)))</f>
        <v>0</v>
      </c>
      <c r="KK152" s="44">
        <f>IF(M$4=0,0,求节点(M$4:M$9,$B$4:$B$9,求节点(其他调用!$L$4:$L$42,其他调用!$M$4:$M$42,其他调用!$AI153)))</f>
        <v>0</v>
      </c>
      <c r="KL152" s="44">
        <f>IF(N$4=0,0,求节点(N$4:N$9,$B$4:$B$9,求节点(其他调用!$L$4:$L$42,其他调用!$M$4:$M$42,其他调用!$AI153)))</f>
        <v>0</v>
      </c>
      <c r="KM152" s="44">
        <f>IF(O$4=0,0,求节点(O$4:O$9,$B$4:$B$9,求节点(其他调用!$L$4:$L$42,其他调用!$M$4:$M$42,其他调用!$AI153)))</f>
        <v>0</v>
      </c>
      <c r="KN152" s="44">
        <f>IF(P$4=0,0,求节点(P$4:P$9,$B$4:$B$9,求节点(其他调用!$L$4:$L$42,其他调用!$M$4:$M$42,其他调用!$AI153)))</f>
        <v>0</v>
      </c>
      <c r="KO152" s="44">
        <f>IF(Q$4=0,0,求节点(Q$4:Q$9,$B$4:$B$9,求节点(其他调用!$L$4:$L$42,其他调用!$M$4:$M$42,其他调用!$AI153)))</f>
        <v>0</v>
      </c>
      <c r="KP152" s="44">
        <f>IF(R$4=0,0,求节点(R$4:R$9,$B$4:$B$9,求节点(其他调用!$L$4:$L$42,其他调用!$M$4:$M$42,其他调用!$AI153)))</f>
        <v>0</v>
      </c>
      <c r="KQ152" s="44">
        <f>IF(S$4=0,0,求节点(S$4:S$9,$B$4:$B$9,求节点(其他调用!$L$4:$L$42,其他调用!$M$4:$M$42,其他调用!$AI153)))</f>
        <v>6</v>
      </c>
      <c r="KR152" s="44">
        <f>IF(T$4=0,0,求节点(T$4:T$9,$B$4:$B$9,求节点(其他调用!$L$4:$L$42,其他调用!$M$4:$M$42,其他调用!$AI153)))</f>
        <v>6</v>
      </c>
      <c r="KS152" s="44">
        <f>IF(U$4=0,0,求节点(U$4:U$9,$B$4:$B$9,求节点(其他调用!$L$4:$L$42,其他调用!$M$4:$M$42,其他调用!$AI153)))</f>
        <v>6</v>
      </c>
      <c r="KT152" s="44">
        <f>IF(V$4=0,0,求节点(V$4:V$9,$B$4:$B$9,求节点(其他调用!$L$4:$L$42,其他调用!$M$4:$M$42,其他调用!$AI153)))</f>
        <v>0</v>
      </c>
      <c r="KU152" s="44">
        <f>IF(W$4=0,0,求节点(W$4:W$9,$B$4:$B$9,求节点(其他调用!$L$4:$L$42,其他调用!$M$4:$M$42,其他调用!$AI153)))</f>
        <v>6</v>
      </c>
      <c r="KV152" s="44">
        <f>IF(X$4=0,0,求节点(X$4:X$9,$B$4:$B$9,求节点(其他调用!$L$4:$L$42,其他调用!$M$4:$M$42,其他调用!$AI153)))</f>
        <v>6</v>
      </c>
      <c r="KW152" s="44">
        <f>IF(Y$4=0,0,求节点(Y$4:Y$9,$B$4:$B$9,求节点(其他调用!$L$4:$L$42,其他调用!$M$4:$M$42,其他调用!$AI153)))</f>
        <v>6</v>
      </c>
      <c r="KX152" s="44">
        <f>IF(Z$4=0,0,求节点(Z$4:Z$9,$B$4:$B$9,求节点(其他调用!$L$4:$L$42,其他调用!$M$4:$M$42,其他调用!$AI153)))</f>
        <v>0</v>
      </c>
      <c r="KY152" s="44">
        <f>IF(AA$4=0,0,求节点(AA$4:AA$9,$B$4:$B$9,求节点(其他调用!$L$4:$L$42,其他调用!$M$4:$M$42,其他调用!$AI153)))</f>
        <v>6</v>
      </c>
      <c r="KZ152" s="44">
        <f>IF(AB$4=0,0,求节点(AB$4:AB$9,$B$4:$B$9,求节点(其他调用!$L$4:$L$42,其他调用!$M$4:$M$42,其他调用!$AI153)))</f>
        <v>6</v>
      </c>
      <c r="LA152" s="44">
        <f>IF(AC$4=0,0,求节点(AC$4:AC$9,$B$4:$B$9,求节点(其他调用!$L$4:$L$42,其他调用!$M$4:$M$42,其他调用!$AI153)))</f>
        <v>6</v>
      </c>
      <c r="LB152" s="44">
        <f>IF(AD$4=0,0,求节点(AD$4:AD$9,$B$4:$B$9,求节点(其他调用!$L$4:$L$42,其他调用!$M$4:$M$42,其他调用!$AI153)))</f>
        <v>6</v>
      </c>
      <c r="LC152" s="44">
        <f>IF(AE$4=0,0,求节点(AE$4:AE$9,$B$4:$B$9,求节点(其他调用!$L$4:$L$42,其他调用!$M$4:$M$42,其他调用!$AI153)))</f>
        <v>6</v>
      </c>
      <c r="LD152" s="44">
        <f>IF(AF$4=0,0,求节点(AF$4:AF$9,$B$4:$B$9,求节点(其他调用!$L$4:$L$42,其他调用!$M$4:$M$42,其他调用!$AI153)))</f>
        <v>6</v>
      </c>
      <c r="LE152" s="44">
        <f>IF(AG$4=0,0,求节点(AG$4:AG$9,$B$4:$B$9,求节点(其他调用!$L$4:$L$42,其他调用!$M$4:$M$42,其他调用!$AI153)))</f>
        <v>6</v>
      </c>
      <c r="LF152" s="44">
        <f>IF(AH$4=0,0,求节点(AH$4:AH$9,$B$4:$B$9,求节点(其他调用!$L$4:$L$42,其他调用!$M$4:$M$42,其他调用!$AI153)))</f>
        <v>6</v>
      </c>
      <c r="LG152" s="44">
        <f>IF(AI$4=0,0,求节点(AI$4:AI$9,$B$4:$B$9,求节点(其他调用!$L$4:$L$42,其他调用!$M$4:$M$42,其他调用!$AI153)))</f>
        <v>6</v>
      </c>
      <c r="LH152" s="44">
        <f>IF(AJ$4=0,0,求节点(AJ$4:AJ$9,$B$4:$B$9,求节点(其他调用!$L$4:$L$42,其他调用!$M$4:$M$42,其他调用!$AI153)))</f>
        <v>6</v>
      </c>
      <c r="LI152" s="44">
        <f>IF(AK$4=0,0,求节点(AK$4:AK$9,$B$4:$B$9,求节点(其他调用!$L$4:$L$42,其他调用!$M$4:$M$42,其他调用!$AI153)))</f>
        <v>6</v>
      </c>
      <c r="LJ152" s="44">
        <f>IF(AL$4=0,0,求节点(AL$4:AL$9,$B$4:$B$9,求节点(其他调用!$L$4:$L$42,其他调用!$M$4:$M$42,其他调用!$AI153)))</f>
        <v>6</v>
      </c>
      <c r="LK152" s="44">
        <f>IF(AM$4=0,0,求节点(AM$4:AM$9,$B$4:$B$9,求节点(其他调用!$L$4:$L$42,其他调用!$M$4:$M$42,其他调用!$AI153)))</f>
        <v>6</v>
      </c>
      <c r="LL152" s="44">
        <f>IF(AN$4=0,0,求节点(AN$4:AN$9,$B$4:$B$9,求节点(其他调用!$L$4:$L$42,其他调用!$M$4:$M$42,其他调用!$AI153)))</f>
        <v>6</v>
      </c>
      <c r="LM152" s="44">
        <f>IF(AO$4=0,0,求节点(AO$4:AO$9,$B$4:$B$9,求节点(其他调用!$L$4:$L$42,其他调用!$M$4:$M$42,其他调用!$AI153)))</f>
        <v>6</v>
      </c>
      <c r="LN152" s="44">
        <f>IF(AP$4=0,0,求节点(AP$4:AP$9,$B$4:$B$9,求节点(其他调用!$L$4:$L$42,其他调用!$M$4:$M$42,其他调用!$AI153)))</f>
        <v>6</v>
      </c>
      <c r="LO152" s="44">
        <f>IF(AQ$4=0,0,求节点(AQ$4:AQ$9,$B$4:$B$9,求节点(其他调用!$L$4:$L$42,其他调用!$M$4:$M$42,其他调用!$AI153)))</f>
        <v>6</v>
      </c>
      <c r="LP152" s="44">
        <f>IF(AR$4=0,0,求节点(AR$4:AR$9,$B$4:$B$9,求节点(其他调用!$L$4:$L$42,其他调用!$M$4:$M$42,其他调用!$AI153)))</f>
        <v>6</v>
      </c>
      <c r="LQ152" s="44">
        <f>IF(AS$4=0,0,求节点(AS$4:AS$9,$B$4:$B$9,求节点(其他调用!$L$4:$L$42,其他调用!$M$4:$M$42,其他调用!$AI153)))</f>
        <v>6</v>
      </c>
      <c r="LR152" s="44">
        <f>IF(AT$4=0,0,求节点(AT$4:AT$9,$B$4:$B$9,求节点(其他调用!$L$4:$L$42,其他调用!$M$4:$M$42,其他调用!$AI153)))</f>
        <v>6</v>
      </c>
      <c r="LS152" s="44">
        <f>IF(AU$4=0,0,求节点(AU$4:AU$9,$B$4:$B$9,求节点(其他调用!$L$4:$L$42,其他调用!$M$4:$M$42,其他调用!$AI153)))</f>
        <v>6</v>
      </c>
      <c r="LT152" s="44">
        <f>IF(AV$4=0,0,求节点(AV$4:AV$9,$B$4:$B$9,求节点(其他调用!$L$4:$L$42,其他调用!$M$4:$M$42,其他调用!$AI153)))</f>
        <v>6</v>
      </c>
      <c r="LU152" s="44">
        <f>IF(AW$4=0,0,求节点(AW$4:AW$9,$B$4:$B$9,求节点(其他调用!$L$4:$L$42,其他调用!$M$4:$M$42,其他调用!$AI153)))</f>
        <v>6</v>
      </c>
      <c r="LV152" s="44">
        <f>IF(AX$4=0,0,求节点(AX$4:AX$9,$B$4:$B$9,求节点(其他调用!$L$4:$L$42,其他调用!$M$4:$M$42,其他调用!$AI153)))</f>
        <v>6</v>
      </c>
      <c r="LW152" s="44">
        <f>IF(AY$4=0,0,求节点(AY$4:AY$9,$B$4:$B$9,求节点(其他调用!$L$4:$L$42,其他调用!$M$4:$M$42,其他调用!$AI153)))</f>
        <v>6</v>
      </c>
      <c r="LX152" s="44">
        <f>IF(AZ$4=0,0,求节点(AZ$4:AZ$9,$B$4:$B$9,求节点(其他调用!$L$4:$L$42,其他调用!$M$4:$M$42,其他调用!$AI153)))</f>
        <v>6</v>
      </c>
      <c r="LZ152" s="44">
        <v>149</v>
      </c>
      <c r="MA152" s="44">
        <f>IF(C$23=0,0,求节点(C$23:C$28,$B$23:$B$28,求节点(其他调用!$Y$4:$Y$20,其他调用!$Z$4:$Z$20,$LZ152)))</f>
        <v>0</v>
      </c>
      <c r="MB152" s="44">
        <f>IF(D$23=0,0,求节点(D$23:D$28,$B$23:$B$28,求节点(其他调用!$Y$4:$Y$20,其他调用!$Z$4:$Z$20,$LZ152)))</f>
        <v>0</v>
      </c>
      <c r="MC152" s="44">
        <f>IF(E$23=0,0,求节点(E$23:E$28,$B$23:$B$28,求节点(其他调用!$Y$4:$Y$20,其他调用!$Z$4:$Z$20,$LZ152)))</f>
        <v>0</v>
      </c>
      <c r="MD152" s="44">
        <f>IF(F$23=0,0,求节点(F$23:F$28,$B$23:$B$28,求节点(其他调用!$Y$4:$Y$20,其他调用!$Z$4:$Z$20,$LZ152)))</f>
        <v>0</v>
      </c>
      <c r="ME152" s="44">
        <f>IF(G$23=0,0,求节点(G$23:G$28,$B$23:$B$28,求节点(其他调用!$Y$4:$Y$20,其他调用!$Z$4:$Z$20,$LZ152)))</f>
        <v>0</v>
      </c>
      <c r="MF152" s="44">
        <f>IF(H$23=0,0,求节点(H$23:H$28,$B$23:$B$28,求节点(其他调用!$Y$4:$Y$20,其他调用!$Z$4:$Z$20,$LZ152)))</f>
        <v>0</v>
      </c>
      <c r="MG152" s="44">
        <f>IF(I$23=0,0,求节点(I$23:I$28,$B$23:$B$28,求节点(其他调用!$Y$4:$Y$20,其他调用!$Z$4:$Z$20,$LZ152)))</f>
        <v>0</v>
      </c>
      <c r="MH152" s="44">
        <f>IF(J$23=0,0,求节点(J$23:J$28,$B$23:$B$28,求节点(其他调用!$Y$4:$Y$20,其他调用!$Z$4:$Z$20,$LZ152)))</f>
        <v>0</v>
      </c>
      <c r="MI152" s="44">
        <f>IF(K$23=0,0,求节点(K$23:K$28,$B$23:$B$28,求节点(其他调用!$Y$4:$Y$20,其他调用!$Z$4:$Z$20,$LZ152)))</f>
        <v>0</v>
      </c>
      <c r="MJ152" s="44">
        <f>IF(L$23=0,0,求节点(L$23:L$28,$B$23:$B$28,求节点(其他调用!$Y$4:$Y$20,其他调用!$Z$4:$Z$20,$LZ152)))</f>
        <v>0</v>
      </c>
      <c r="MK152" s="44">
        <f>IF(M$23=0,0,求节点(M$23:M$28,$B$23:$B$28,求节点(其他调用!$Y$4:$Y$20,其他调用!$Z$4:$Z$20,$LZ152)))</f>
        <v>0</v>
      </c>
      <c r="ML152" s="44">
        <f>IF(N$23=0,0,求节点(N$23:N$28,$B$23:$B$28,求节点(其他调用!$Y$4:$Y$20,其他调用!$Z$4:$Z$20,$LZ152)))</f>
        <v>0</v>
      </c>
      <c r="MM152" s="44">
        <f>IF(O$23=0,0,求节点(O$23:O$28,$B$23:$B$28,求节点(其他调用!$Y$4:$Y$20,其他调用!$Z$4:$Z$20,$LZ152)))</f>
        <v>0</v>
      </c>
      <c r="MN152" s="44">
        <f>IF(P$23=0,0,求节点(P$23:P$28,$B$23:$B$28,求节点(其他调用!$Y$4:$Y$20,其他调用!$Z$4:$Z$20,$LZ152)))</f>
        <v>0</v>
      </c>
      <c r="MO152" s="44">
        <f>IF(Q$23=0,0,求节点(Q$23:Q$28,$B$23:$B$28,求节点(其他调用!$Y$4:$Y$20,其他调用!$Z$4:$Z$20,$LZ152)))</f>
        <v>0</v>
      </c>
      <c r="MP152" s="44">
        <f>IF(R$23=0,0,求节点(R$23:R$28,$B$23:$B$28,求节点(其他调用!$Y$4:$Y$20,其他调用!$Z$4:$Z$20,$LZ152)))</f>
        <v>0</v>
      </c>
      <c r="MQ152" s="44">
        <f>IF(S$23=0,0,求节点(S$23:S$28,$B$23:$B$28,求节点(其他调用!$Y$4:$Y$20,其他调用!$Z$4:$Z$20,$LZ152)))</f>
        <v>0</v>
      </c>
      <c r="MR152" s="44">
        <f>IF(T$23=0,0,求节点(T$23:T$28,$B$23:$B$28,求节点(其他调用!$Y$4:$Y$20,其他调用!$Z$4:$Z$20,$LZ152)))</f>
        <v>0</v>
      </c>
      <c r="MS152" s="44">
        <f>IF(U$23=0,0,求节点(U$23:U$28,$B$23:$B$28,求节点(其他调用!$Y$4:$Y$20,其他调用!$Z$4:$Z$20,$LZ152)))</f>
        <v>0</v>
      </c>
      <c r="MT152" s="44">
        <f>IF(V$23=0,0,求节点(V$23:V$28,$B$23:$B$28,求节点(其他调用!$Y$4:$Y$20,其他调用!$Z$4:$Z$20,$LZ152)))</f>
        <v>0</v>
      </c>
      <c r="MW152" s="44">
        <v>149</v>
      </c>
      <c r="MX152" s="44">
        <f>IF(C$4=0,0,求节点(C$4:C$9,$B$4:$B$9,求节点(其他调用!$O$4:$O$42,其他调用!$P$4:$P$42,其他调用!$AJ153)))</f>
        <v>6</v>
      </c>
      <c r="MY152" s="44">
        <f>IF(D$4=0,0,求节点(D$4:D$9,$B$4:$B$9,求节点(其他调用!$O$4:$O$42,其他调用!$P$4:$P$42,其他调用!$AJ153)))</f>
        <v>6</v>
      </c>
      <c r="MZ152" s="44">
        <f>IF(E$4=0,0,求节点(E$4:E$9,$B$4:$B$9,求节点(其他调用!$O$4:$O$42,其他调用!$P$4:$P$42,其他调用!$AJ153)))</f>
        <v>6</v>
      </c>
      <c r="NA152" s="44">
        <f>IF(F$4=0,0,求节点(F$4:F$9,$B$4:$B$9,求节点(其他调用!$O$4:$O$42,其他调用!$P$4:$P$42,其他调用!$AJ153)))</f>
        <v>0</v>
      </c>
      <c r="NB152" s="44">
        <f>IF(G$4=0,0,求节点(G$4:G$9,$B$4:$B$9,求节点(其他调用!$O$4:$O$42,其他调用!$P$4:$P$42,其他调用!$AJ153)))</f>
        <v>0</v>
      </c>
      <c r="NC152" s="44">
        <f>IF(H$4=0,0,求节点(H$4:H$9,$B$4:$B$9,求节点(其他调用!$O$4:$O$42,其他调用!$P$4:$P$42,其他调用!$AJ153)))</f>
        <v>0</v>
      </c>
      <c r="ND152" s="44">
        <f>IF(I$4=0,0,求节点(I$4:I$9,$B$4:$B$9,求节点(其他调用!$O$4:$O$42,其他调用!$P$4:$P$42,其他调用!$AJ153)))</f>
        <v>0</v>
      </c>
      <c r="NE152" s="44">
        <f>IF(J$4=0,0,求节点(J$4:J$9,$B$4:$B$9,求节点(其他调用!$O$4:$O$42,其他调用!$P$4:$P$42,其他调用!$AJ153)))</f>
        <v>0</v>
      </c>
      <c r="NF152" s="44">
        <f>IF(K$4=0,0,求节点(K$4:K$9,$B$4:$B$9,求节点(其他调用!$O$4:$O$42,其他调用!$P$4:$P$42,其他调用!$AJ153)))</f>
        <v>0</v>
      </c>
      <c r="NG152" s="44">
        <f>IF(L$4=0,0,求节点(L$4:L$9,$B$4:$B$9,求节点(其他调用!$O$4:$O$42,其他调用!$P$4:$P$42,其他调用!$AJ153)))</f>
        <v>0</v>
      </c>
      <c r="NH152" s="44">
        <f>IF(M$4=0,0,求节点(M$4:M$9,$B$4:$B$9,求节点(其他调用!$O$4:$O$42,其他调用!$P$4:$P$42,其他调用!$AJ153)))</f>
        <v>0</v>
      </c>
      <c r="NI152" s="44">
        <f>IF(N$4=0,0,求节点(N$4:N$9,$B$4:$B$9,求节点(其他调用!$O$4:$O$42,其他调用!$P$4:$P$42,其他调用!$AJ153)))</f>
        <v>0</v>
      </c>
      <c r="NJ152" s="44">
        <f>IF(O$4=0,0,求节点(O$4:O$9,$B$4:$B$9,求节点(其他调用!$O$4:$O$42,其他调用!$P$4:$P$42,其他调用!$AJ153)))</f>
        <v>0</v>
      </c>
      <c r="NK152" s="44">
        <f>IF(P$4=0,0,求节点(P$4:P$9,$B$4:$B$9,求节点(其他调用!$O$4:$O$42,其他调用!$P$4:$P$42,其他调用!$AJ153)))</f>
        <v>0</v>
      </c>
      <c r="NL152" s="44">
        <f>IF(Q$4=0,0,求节点(Q$4:Q$9,$B$4:$B$9,求节点(其他调用!$O$4:$O$42,其他调用!$P$4:$P$42,其他调用!$AJ153)))</f>
        <v>0</v>
      </c>
      <c r="NM152" s="44">
        <f>IF(R$4=0,0,求节点(R$4:R$9,$B$4:$B$9,求节点(其他调用!$O$4:$O$42,其他调用!$P$4:$P$42,其他调用!$AJ153)))</f>
        <v>0</v>
      </c>
      <c r="NN152" s="44">
        <f>IF(S$4=0,0,求节点(S$4:S$9,$B$4:$B$9,求节点(其他调用!$O$4:$O$42,其他调用!$P$4:$P$42,其他调用!$AJ153)))</f>
        <v>6</v>
      </c>
      <c r="NO152" s="44">
        <f>IF(T$4=0,0,求节点(T$4:T$9,$B$4:$B$9,求节点(其他调用!$O$4:$O$42,其他调用!$P$4:$P$42,其他调用!$AJ153)))</f>
        <v>6</v>
      </c>
      <c r="NP152" s="44">
        <f>IF(U$4=0,0,求节点(U$4:U$9,$B$4:$B$9,求节点(其他调用!$O$4:$O$42,其他调用!$P$4:$P$42,其他调用!$AJ153)))</f>
        <v>6</v>
      </c>
      <c r="NQ152" s="44">
        <f>IF(V$4=0,0,求节点(V$4:V$9,$B$4:$B$9,求节点(其他调用!$O$4:$O$42,其他调用!$P$4:$P$42,其他调用!$AJ153)))</f>
        <v>0</v>
      </c>
      <c r="NR152" s="44">
        <f>IF(W$4=0,0,求节点(W$4:W$9,$B$4:$B$9,求节点(其他调用!$O$4:$O$42,其他调用!$P$4:$P$42,其他调用!$AJ153)))</f>
        <v>6</v>
      </c>
      <c r="NS152" s="44">
        <f>IF(X$4=0,0,求节点(X$4:X$9,$B$4:$B$9,求节点(其他调用!$O$4:$O$42,其他调用!$P$4:$P$42,其他调用!$AJ153)))</f>
        <v>6</v>
      </c>
      <c r="NT152" s="44">
        <f>IF(Y$4=0,0,求节点(Y$4:Y$9,$B$4:$B$9,求节点(其他调用!$O$4:$O$42,其他调用!$P$4:$P$42,其他调用!$AJ153)))</f>
        <v>6</v>
      </c>
      <c r="NU152" s="44">
        <f>IF(Z$4=0,0,求节点(Z$4:Z$9,$B$4:$B$9,求节点(其他调用!$O$4:$O$42,其他调用!$P$4:$P$42,其他调用!$AJ153)))</f>
        <v>0</v>
      </c>
      <c r="NV152" s="44">
        <f>IF(AA$4=0,0,求节点(AA$4:AA$9,$B$4:$B$9,求节点(其他调用!$O$4:$O$42,其他调用!$P$4:$P$42,其他调用!$AJ153)))</f>
        <v>6</v>
      </c>
      <c r="NW152" s="44">
        <f>IF(AB$4=0,0,求节点(AB$4:AB$9,$B$4:$B$9,求节点(其他调用!$O$4:$O$42,其他调用!$P$4:$P$42,其他调用!$AJ153)))</f>
        <v>6</v>
      </c>
      <c r="NX152" s="44">
        <f>IF(AC$4=0,0,求节点(AC$4:AC$9,$B$4:$B$9,求节点(其他调用!$O$4:$O$42,其他调用!$P$4:$P$42,其他调用!$AJ153)))</f>
        <v>6</v>
      </c>
      <c r="NY152" s="44">
        <f>IF(AD$4=0,0,求节点(AD$4:AD$9,$B$4:$B$9,求节点(其他调用!$O$4:$O$42,其他调用!$P$4:$P$42,其他调用!$AJ153)))</f>
        <v>6</v>
      </c>
      <c r="NZ152" s="44">
        <f>IF(AE$4=0,0,求节点(AE$4:AE$9,$B$4:$B$9,求节点(其他调用!$O$4:$O$42,其他调用!$P$4:$P$42,其他调用!$AJ153)))</f>
        <v>6</v>
      </c>
      <c r="OA152" s="44">
        <f>IF(AF$4=0,0,求节点(AF$4:AF$9,$B$4:$B$9,求节点(其他调用!$O$4:$O$42,其他调用!$P$4:$P$42,其他调用!$AJ153)))</f>
        <v>6</v>
      </c>
      <c r="OB152" s="44">
        <f>IF(AG$4=0,0,求节点(AG$4:AG$9,$B$4:$B$9,求节点(其他调用!$O$4:$O$42,其他调用!$P$4:$P$42,其他调用!$AJ153)))</f>
        <v>6</v>
      </c>
      <c r="OC152" s="44">
        <f>IF(AH$4=0,0,求节点(AH$4:AH$9,$B$4:$B$9,求节点(其他调用!$O$4:$O$42,其他调用!$P$4:$P$42,其他调用!$AJ153)))</f>
        <v>6</v>
      </c>
      <c r="OD152" s="44">
        <f>IF(AI$4=0,0,求节点(AI$4:AI$9,$B$4:$B$9,求节点(其他调用!$O$4:$O$42,其他调用!$P$4:$P$42,其他调用!$AJ153)))</f>
        <v>6</v>
      </c>
      <c r="OE152" s="44">
        <f>IF(AJ$4=0,0,求节点(AJ$4:AJ$9,$B$4:$B$9,求节点(其他调用!$O$4:$O$42,其他调用!$P$4:$P$42,其他调用!$AJ153)))</f>
        <v>6</v>
      </c>
      <c r="OF152" s="44">
        <f>IF(AK$4=0,0,求节点(AK$4:AK$9,$B$4:$B$9,求节点(其他调用!$O$4:$O$42,其他调用!$P$4:$P$42,其他调用!$AJ153)))</f>
        <v>6</v>
      </c>
      <c r="OG152" s="44">
        <f>IF(AL$4=0,0,求节点(AL$4:AL$9,$B$4:$B$9,求节点(其他调用!$O$4:$O$42,其他调用!$P$4:$P$42,其他调用!$AJ153)))</f>
        <v>6</v>
      </c>
      <c r="OH152" s="44">
        <f>IF(AM$4=0,0,求节点(AM$4:AM$9,$B$4:$B$9,求节点(其他调用!$O$4:$O$42,其他调用!$P$4:$P$42,其他调用!$AJ153)))</f>
        <v>6</v>
      </c>
      <c r="OI152" s="44">
        <f>IF(AN$4=0,0,求节点(AN$4:AN$9,$B$4:$B$9,求节点(其他调用!$O$4:$O$42,其他调用!$P$4:$P$42,其他调用!$AJ153)))</f>
        <v>6</v>
      </c>
      <c r="OJ152" s="44">
        <f>IF(AO$4=0,0,求节点(AO$4:AO$9,$B$4:$B$9,求节点(其他调用!$O$4:$O$42,其他调用!$P$4:$P$42,其他调用!$AJ153)))</f>
        <v>6</v>
      </c>
      <c r="OK152" s="44">
        <f>IF(AP$4=0,0,求节点(AP$4:AP$9,$B$4:$B$9,求节点(其他调用!$O$4:$O$42,其他调用!$P$4:$P$42,其他调用!$AJ153)))</f>
        <v>6</v>
      </c>
      <c r="OL152" s="44">
        <f>IF(AQ$4=0,0,求节点(AQ$4:AQ$9,$B$4:$B$9,求节点(其他调用!$O$4:$O$42,其他调用!$P$4:$P$42,其他调用!$AJ153)))</f>
        <v>6</v>
      </c>
      <c r="OM152" s="44">
        <f>IF(AR$4=0,0,求节点(AR$4:AR$9,$B$4:$B$9,求节点(其他调用!$O$4:$O$42,其他调用!$P$4:$P$42,其他调用!$AJ153)))</f>
        <v>6</v>
      </c>
      <c r="ON152" s="44">
        <f>IF(AS$4=0,0,求节点(AS$4:AS$9,$B$4:$B$9,求节点(其他调用!$O$4:$O$42,其他调用!$P$4:$P$42,其他调用!$AJ153)))</f>
        <v>6</v>
      </c>
      <c r="OO152" s="44">
        <f>IF(AT$4=0,0,求节点(AT$4:AT$9,$B$4:$B$9,求节点(其他调用!$O$4:$O$42,其他调用!$P$4:$P$42,其他调用!$AJ153)))</f>
        <v>6</v>
      </c>
      <c r="OP152" s="44">
        <f>IF(AU$4=0,0,求节点(AU$4:AU$9,$B$4:$B$9,求节点(其他调用!$O$4:$O$42,其他调用!$P$4:$P$42,其他调用!$AJ153)))</f>
        <v>6</v>
      </c>
      <c r="OQ152" s="44">
        <f>IF(AV$4=0,0,求节点(AV$4:AV$9,$B$4:$B$9,求节点(其他调用!$O$4:$O$42,其他调用!$P$4:$P$42,其他调用!$AJ153)))</f>
        <v>6</v>
      </c>
      <c r="OR152" s="44">
        <f>IF(AW$4=0,0,求节点(AW$4:AW$9,$B$4:$B$9,求节点(其他调用!$O$4:$O$42,其他调用!$P$4:$P$42,其他调用!$AJ153)))</f>
        <v>6</v>
      </c>
      <c r="OS152" s="44">
        <f>IF(AX$4=0,0,求节点(AX$4:AX$9,$B$4:$B$9,求节点(其他调用!$O$4:$O$42,其他调用!$P$4:$P$42,其他调用!$AJ153)))</f>
        <v>6</v>
      </c>
      <c r="OT152" s="44">
        <f>IF(AY$4=0,0,求节点(AY$4:AY$9,$B$4:$B$9,求节点(其他调用!$O$4:$O$42,其他调用!$P$4:$P$42,其他调用!$AJ153)))</f>
        <v>6</v>
      </c>
      <c r="OU152" s="44">
        <f>IF(AZ$4=0,0,求节点(AZ$4:AZ$9,$B$4:$B$9,求节点(其他调用!$O$4:$O$42,其他调用!$P$4:$P$42,其他调用!$AJ153)))</f>
        <v>6</v>
      </c>
      <c r="OW152" s="44">
        <v>149</v>
      </c>
      <c r="OX152" s="44">
        <f>IF(C$23=0,0,求节点(C$23:C$28,$B$23:$B$28,求节点(其他调用!$AA$4:$AA$20,其他调用!$AB$4:$AB$20,$OW152)))</f>
        <v>0</v>
      </c>
      <c r="OY152" s="44">
        <f>IF(D$23=0,0,求节点(D$23:D$28,$B$23:$B$28,求节点(其他调用!$AA$4:$AA$20,其他调用!$AB$4:$AB$20,$OW152)))</f>
        <v>0</v>
      </c>
      <c r="OZ152" s="44">
        <f>IF(E$23=0,0,求节点(E$23:E$28,$B$23:$B$28,求节点(其他调用!$AA$4:$AA$20,其他调用!$AB$4:$AB$20,$OW152)))</f>
        <v>0</v>
      </c>
      <c r="PA152" s="44">
        <f>IF(F$23=0,0,求节点(F$23:F$28,$B$23:$B$28,求节点(其他调用!$AA$4:$AA$20,其他调用!$AB$4:$AB$20,$OW152)))</f>
        <v>7.6994262446787864E-3</v>
      </c>
      <c r="PB152" s="44">
        <f>IF(G$23=0,0,求节点(G$23:G$28,$B$23:$B$28,求节点(其他调用!$AA$4:$AA$20,其他调用!$AB$4:$AB$20,$OW152)))</f>
        <v>1.1549139367018291E-2</v>
      </c>
      <c r="PC152" s="44">
        <f>IF(H$23=0,0,求节点(H$23:H$28,$B$23:$B$28,求节点(其他调用!$AA$4:$AA$20,其他调用!$AB$4:$AB$20,$OW152)))</f>
        <v>1.1549139367018291E-2</v>
      </c>
      <c r="PD152" s="44">
        <f>IF(I$23=0,0,求节点(I$23:I$28,$B$23:$B$28,求节点(其他调用!$AA$4:$AA$20,其他调用!$AB$4:$AB$20,$OW152)))</f>
        <v>1.7498696010633807E-2</v>
      </c>
      <c r="PE152" s="44">
        <f>IF(J$23=0,0,求节点(J$23:J$28,$B$23:$B$28,求节点(其他调用!$AA$4:$AA$20,其他调用!$AB$4:$AB$20,$OW152)))</f>
        <v>0</v>
      </c>
      <c r="PF152" s="44">
        <f>IF(K$23=0,0,求节点(K$23:K$28,$B$23:$B$28,求节点(其他调用!$AA$4:$AA$20,其他调用!$AB$4:$AB$20,$OW152)))</f>
        <v>1.1549139367018291E-2</v>
      </c>
      <c r="PG152" s="44">
        <f>IF(L$23=0,0,求节点(L$23:L$28,$B$23:$B$28,求节点(其他调用!$AA$4:$AA$20,其他调用!$AB$4:$AB$20,$OW152)))</f>
        <v>0</v>
      </c>
      <c r="PH152" s="44">
        <f>IF(M$23=0,0,求节点(M$23:M$28,$B$23:$B$28,求节点(其他调用!$AA$4:$AA$20,其他调用!$AB$4:$AB$20,$OW152)))</f>
        <v>0</v>
      </c>
      <c r="PI152" s="44">
        <f>IF(N$23=0,0,求节点(N$23:N$28,$B$23:$B$28,求节点(其他调用!$AA$4:$AA$20,其他调用!$AB$4:$AB$20,$OW152)))</f>
        <v>0</v>
      </c>
      <c r="PJ152" s="44">
        <f>IF(O$23=0,0,求节点(O$23:O$28,$B$23:$B$28,求节点(其他调用!$AA$4:$AA$20,其他调用!$AB$4:$AB$20,$OW152)))</f>
        <v>0</v>
      </c>
      <c r="PK152" s="44">
        <f>IF(P$23=0,0,求节点(P$23:P$28,$B$23:$B$28,求节点(其他调用!$AA$4:$AA$20,其他调用!$AB$4:$AB$20,$OW152)))</f>
        <v>0</v>
      </c>
      <c r="PL152" s="44">
        <f>IF(Q$23=0,0,求节点(Q$23:Q$28,$B$23:$B$28,求节点(其他调用!$AA$4:$AA$20,其他调用!$AB$4:$AB$20,$OW152)))</f>
        <v>0</v>
      </c>
      <c r="PM152" s="44">
        <f>IF(R$23=0,0,求节点(R$23:R$28,$B$23:$B$28,求节点(其他调用!$AA$4:$AA$20,其他调用!$AB$4:$AB$20,$OW152)))</f>
        <v>0</v>
      </c>
      <c r="PN152" s="44">
        <f>IF(S$23=0,0,求节点(S$23:S$28,$B$23:$B$28,求节点(其他调用!$AA$4:$AA$20,其他调用!$AB$4:$AB$20,$OW152)))</f>
        <v>0</v>
      </c>
      <c r="PO152" s="44">
        <f>IF(T$23=0,0,求节点(T$23:T$28,$B$23:$B$28,求节点(其他调用!$AA$4:$AA$20,其他调用!$AB$4:$AB$20,$OW152)))</f>
        <v>0</v>
      </c>
      <c r="PP152" s="44">
        <f>IF(U$23=0,0,求节点(U$23:U$28,$B$23:$B$28,求节点(其他调用!$AA$4:$AA$20,其他调用!$AB$4:$AB$20,$OW152)))</f>
        <v>0</v>
      </c>
      <c r="PQ152" s="44">
        <f>IF(V$23=0,0,求节点(V$23:V$28,$B$23:$B$28,求节点(其他调用!$AA$4:$AA$20,其他调用!$AB$4:$AB$20,$OW152)))</f>
        <v>0</v>
      </c>
    </row>
    <row r="153" spans="61:433" x14ac:dyDescent="0.2">
      <c r="BI153" s="44">
        <v>150</v>
      </c>
      <c r="BJ153" s="44">
        <f>IF(C$4=0,0,求节点(C$4:C$9,$B$4:$B$9,求节点(其他调用!$C$4:$C$42,其他调用!$D$4:$D$42,其他调用!$AF154)))</f>
        <v>6</v>
      </c>
      <c r="BK153" s="44">
        <f>IF(D$4=0,0,求节点(D$4:D$9,$B$4:$B$9,求节点(其他调用!$C$4:$C$42,其他调用!$D$4:$D$42,其他调用!$AF154)))</f>
        <v>6</v>
      </c>
      <c r="BL153" s="44">
        <f>IF(E$4=0,0,求节点(E$4:E$9,$B$4:$B$9,求节点(其他调用!$C$4:$C$42,其他调用!$D$4:$D$42,其他调用!$AF154)))</f>
        <v>6</v>
      </c>
      <c r="BM153" s="44">
        <f>IF(F$4=0,0,求节点(F$4:F$9,$B$4:$B$9,求节点(其他调用!$C$4:$C$42,其他调用!$D$4:$D$42,其他调用!$AF154)))</f>
        <v>0</v>
      </c>
      <c r="BN153" s="44">
        <f>IF(G$4=0,0,求节点(G$4:G$9,$B$4:$B$9,求节点(其他调用!$C$4:$C$42,其他调用!$D$4:$D$42,其他调用!$AF154)))</f>
        <v>0</v>
      </c>
      <c r="BO153" s="44">
        <f>IF(H$4=0,0,求节点(H$4:H$9,$B$4:$B$9,求节点(其他调用!$C$4:$C$42,其他调用!$D$4:$D$42,其他调用!$AF154)))</f>
        <v>0</v>
      </c>
      <c r="BP153" s="44">
        <f>IF(I$4=0,0,求节点(I$4:I$9,$B$4:$B$9,求节点(其他调用!$C$4:$C$42,其他调用!$D$4:$D$42,其他调用!$AF154)))</f>
        <v>0</v>
      </c>
      <c r="BQ153" s="44">
        <f>IF(J$4=0,0,求节点(J$4:J$9,$B$4:$B$9,求节点(其他调用!$C$4:$C$42,其他调用!$D$4:$D$42,其他调用!$AF154)))</f>
        <v>0</v>
      </c>
      <c r="BR153" s="44">
        <f>IF(K$4=0,0,求节点(K$4:K$9,$B$4:$B$9,求节点(其他调用!$C$4:$C$42,其他调用!$D$4:$D$42,其他调用!$AF154)))</f>
        <v>0</v>
      </c>
      <c r="BS153" s="44">
        <f>IF(L$4=0,0,求节点(L$4:L$9,$B$4:$B$9,求节点(其他调用!$C$4:$C$42,其他调用!$D$4:$D$42,其他调用!$AF154)))</f>
        <v>0</v>
      </c>
      <c r="BT153" s="44">
        <f>IF(M$4=0,0,求节点(M$4:M$9,$B$4:$B$9,求节点(其他调用!$C$4:$C$42,其他调用!$D$4:$D$42,其他调用!$AF154)))</f>
        <v>0</v>
      </c>
      <c r="BU153" s="44">
        <f>IF(N$4=0,0,求节点(N$4:N$9,$B$4:$B$9,求节点(其他调用!$C$4:$C$42,其他调用!$D$4:$D$42,其他调用!$AF154)))</f>
        <v>0</v>
      </c>
      <c r="BV153" s="44">
        <f>IF(O$4=0,0,求节点(O$4:O$9,$B$4:$B$9,求节点(其他调用!$C$4:$C$42,其他调用!$D$4:$D$42,其他调用!$AF154)))</f>
        <v>0</v>
      </c>
      <c r="BW153" s="44">
        <f>IF(P$4=0,0,求节点(P$4:P$9,$B$4:$B$9,求节点(其他调用!$C$4:$C$42,其他调用!$D$4:$D$42,其他调用!$AF154)))</f>
        <v>0</v>
      </c>
      <c r="BX153" s="44">
        <f>IF(Q$4=0,0,求节点(Q$4:Q$9,$B$4:$B$9,求节点(其他调用!$C$4:$C$42,其他调用!$D$4:$D$42,其他调用!$AF154)))</f>
        <v>0</v>
      </c>
      <c r="BY153" s="44">
        <f>IF(R$4=0,0,求节点(R$4:R$9,$B$4:$B$9,求节点(其他调用!$C$4:$C$42,其他调用!$D$4:$D$42,其他调用!$AF154)))</f>
        <v>0</v>
      </c>
      <c r="BZ153" s="44">
        <f>IF(S$4=0,0,求节点(S$4:S$9,$B$4:$B$9,求节点(其他调用!$C$4:$C$42,其他调用!$D$4:$D$42,其他调用!$AF154)))</f>
        <v>6</v>
      </c>
      <c r="CA153" s="44">
        <f>IF(T$4=0,0,求节点(T$4:T$9,$B$4:$B$9,求节点(其他调用!$C$4:$C$42,其他调用!$D$4:$D$42,其他调用!$AF154)))</f>
        <v>6</v>
      </c>
      <c r="CB153" s="44">
        <f>IF(U$4=0,0,求节点(U$4:U$9,$B$4:$B$9,求节点(其他调用!$C$4:$C$42,其他调用!$D$4:$D$42,其他调用!$AF154)))</f>
        <v>6</v>
      </c>
      <c r="CC153" s="44">
        <f>IF(V$4=0,0,求节点(V$4:V$9,$B$4:$B$9,求节点(其他调用!$C$4:$C$42,其他调用!$D$4:$D$42,其他调用!$AF154)))</f>
        <v>0</v>
      </c>
      <c r="CD153" s="44">
        <f>IF(W$4=0,0,求节点(W$4:W$9,$B$4:$B$9,求节点(其他调用!$C$4:$C$42,其他调用!$D$4:$D$42,其他调用!$AF154)))</f>
        <v>6</v>
      </c>
      <c r="CE153" s="44">
        <f>IF(X$4=0,0,求节点(X$4:X$9,$B$4:$B$9,求节点(其他调用!$C$4:$C$42,其他调用!$D$4:$D$42,其他调用!$AF154)))</f>
        <v>6</v>
      </c>
      <c r="CF153" s="44">
        <f>IF(Y$4=0,0,求节点(Y$4:Y$9,$B$4:$B$9,求节点(其他调用!$C$4:$C$42,其他调用!$D$4:$D$42,其他调用!$AF154)))</f>
        <v>6</v>
      </c>
      <c r="CG153" s="44">
        <f>IF(Z$4=0,0,求节点(Z$4:Z$9,$B$4:$B$9,求节点(其他调用!$C$4:$C$42,其他调用!$D$4:$D$42,其他调用!$AF154)))</f>
        <v>0</v>
      </c>
      <c r="CH153" s="44">
        <f>IF(AA$4=0,0,求节点(AA$4:AA$9,$B$4:$B$9,求节点(其他调用!$C$4:$C$42,其他调用!$D$4:$D$42,其他调用!$AF154)))</f>
        <v>6</v>
      </c>
      <c r="CI153" s="44">
        <f>IF(AB$4=0,0,求节点(AB$4:AB$9,$B$4:$B$9,求节点(其他调用!$C$4:$C$42,其他调用!$D$4:$D$42,其他调用!$AF154)))</f>
        <v>6</v>
      </c>
      <c r="CJ153" s="44">
        <f>IF(AC$4=0,0,求节点(AC$4:AC$9,$B$4:$B$9,求节点(其他调用!$C$4:$C$42,其他调用!$D$4:$D$42,其他调用!$AF154)))</f>
        <v>6</v>
      </c>
      <c r="CK153" s="44">
        <f>IF(AD$4=0,0,求节点(AD$4:AD$9,$B$4:$B$9,求节点(其他调用!$C$4:$C$42,其他调用!$D$4:$D$42,其他调用!$AF154)))</f>
        <v>6</v>
      </c>
      <c r="CL153" s="44">
        <f>IF(AE$4=0,0,求节点(AE$4:AE$9,$B$4:$B$9,求节点(其他调用!$C$4:$C$42,其他调用!$D$4:$D$42,其他调用!$AF154)))</f>
        <v>6</v>
      </c>
      <c r="CM153" s="44">
        <f>IF(AF$4=0,0,求节点(AF$4:AF$9,$B$4:$B$9,求节点(其他调用!$C$4:$C$42,其他调用!$D$4:$D$42,其他调用!$AF154)))</f>
        <v>6</v>
      </c>
      <c r="CN153" s="44">
        <f>IF(AG$4=0,0,求节点(AG$4:AG$9,$B$4:$B$9,求节点(其他调用!$C$4:$C$42,其他调用!$D$4:$D$42,其他调用!$AF154)))</f>
        <v>6</v>
      </c>
      <c r="CO153" s="44">
        <f>IF(AH$4=0,0,求节点(AH$4:AH$9,$B$4:$B$9,求节点(其他调用!$C$4:$C$42,其他调用!$D$4:$D$42,其他调用!$AF154)))</f>
        <v>6</v>
      </c>
      <c r="CP153" s="44">
        <f>IF(AI$4=0,0,求节点(AI$4:AI$9,$B$4:$B$9,求节点(其他调用!$C$4:$C$42,其他调用!$D$4:$D$42,其他调用!$AF154)))</f>
        <v>6</v>
      </c>
      <c r="CQ153" s="44">
        <f>IF(AJ$4=0,0,求节点(AJ$4:AJ$9,$B$4:$B$9,求节点(其他调用!$C$4:$C$42,其他调用!$D$4:$D$42,其他调用!$AF154)))</f>
        <v>6</v>
      </c>
      <c r="CR153" s="44">
        <f>IF(AK$4=0,0,求节点(AK$4:AK$9,$B$4:$B$9,求节点(其他调用!$C$4:$C$42,其他调用!$D$4:$D$42,其他调用!$AF154)))</f>
        <v>6</v>
      </c>
      <c r="CS153" s="44">
        <f>IF(AL$4=0,0,求节点(AL$4:AL$9,$B$4:$B$9,求节点(其他调用!$C$4:$C$42,其他调用!$D$4:$D$42,其他调用!$AF154)))</f>
        <v>6</v>
      </c>
      <c r="CT153" s="44">
        <f>IF(AM$4=0,0,求节点(AM$4:AM$9,$B$4:$B$9,求节点(其他调用!$C$4:$C$42,其他调用!$D$4:$D$42,其他调用!$AF154)))</f>
        <v>6</v>
      </c>
      <c r="CU153" s="44">
        <f>IF(AN$4=0,0,求节点(AN$4:AN$9,$B$4:$B$9,求节点(其他调用!$C$4:$C$42,其他调用!$D$4:$D$42,其他调用!$AF154)))</f>
        <v>6</v>
      </c>
      <c r="CV153" s="44">
        <f>IF(AO$4=0,0,求节点(AO$4:AO$9,$B$4:$B$9,求节点(其他调用!$C$4:$C$42,其他调用!$D$4:$D$42,其他调用!$AF154)))</f>
        <v>6</v>
      </c>
      <c r="CW153" s="44">
        <f>IF(AP$4=0,0,求节点(AP$4:AP$9,$B$4:$B$9,求节点(其他调用!$C$4:$C$42,其他调用!$D$4:$D$42,其他调用!$AF154)))</f>
        <v>6</v>
      </c>
      <c r="CX153" s="44">
        <f>IF(AQ$4=0,0,求节点(AQ$4:AQ$9,$B$4:$B$9,求节点(其他调用!$C$4:$C$42,其他调用!$D$4:$D$42,其他调用!$AF154)))</f>
        <v>6</v>
      </c>
      <c r="CY153" s="44">
        <f>IF(AR$4=0,0,求节点(AR$4:AR$9,$B$4:$B$9,求节点(其他调用!$C$4:$C$42,其他调用!$D$4:$D$42,其他调用!$AF154)))</f>
        <v>6</v>
      </c>
      <c r="CZ153" s="44">
        <f>IF(AS$4=0,0,求节点(AS$4:AS$9,$B$4:$B$9,求节点(其他调用!$C$4:$C$42,其他调用!$D$4:$D$42,其他调用!$AF154)))</f>
        <v>6</v>
      </c>
      <c r="DA153" s="44">
        <f>IF(AT$4=0,0,求节点(AT$4:AT$9,$B$4:$B$9,求节点(其他调用!$C$4:$C$42,其他调用!$D$4:$D$42,其他调用!$AF154)))</f>
        <v>6</v>
      </c>
      <c r="DB153" s="44">
        <f>IF(AU$4=0,0,求节点(AU$4:AU$9,$B$4:$B$9,求节点(其他调用!$C$4:$C$42,其他调用!$D$4:$D$42,其他调用!$AF154)))</f>
        <v>6</v>
      </c>
      <c r="DC153" s="44">
        <f>IF(AV$4=0,0,求节点(AV$4:AV$9,$B$4:$B$9,求节点(其他调用!$C$4:$C$42,其他调用!$D$4:$D$42,其他调用!$AF154)))</f>
        <v>6</v>
      </c>
      <c r="DD153" s="44">
        <f>IF(AW$4=0,0,求节点(AW$4:AW$9,$B$4:$B$9,求节点(其他调用!$C$4:$C$42,其他调用!$D$4:$D$42,其他调用!$AF154)))</f>
        <v>6</v>
      </c>
      <c r="DE153" s="44">
        <f>IF(AX$4=0,0,求节点(AX$4:AX$9,$B$4:$B$9,求节点(其他调用!$C$4:$C$42,其他调用!$D$4:$D$42,其他调用!$AF154)))</f>
        <v>6</v>
      </c>
      <c r="DF153" s="44">
        <f>IF(AY$4=0,0,求节点(AY$4:AY$9,$B$4:$B$9,求节点(其他调用!$C$4:$C$42,其他调用!$D$4:$D$42,其他调用!$AF154)))</f>
        <v>6</v>
      </c>
      <c r="DG153" s="44">
        <f>IF(AZ$4=0,0,求节点(AZ$4:AZ$9,$B$4:$B$9,求节点(其他调用!$C$4:$C$42,其他调用!$D$4:$D$42,其他调用!$AF154)))</f>
        <v>6</v>
      </c>
      <c r="DI153" s="44">
        <v>150</v>
      </c>
      <c r="DJ153" s="44">
        <f>IF(C$23=0,0,求节点(C$23:C$28,$B$23:$B$28,求节点(其他调用!$S$4:$S$20,其他调用!$T$4:$T$20,$DI153)))</f>
        <v>0</v>
      </c>
      <c r="DK153" s="44">
        <f>IF(D$23=0,0,求节点(D$23:D$28,$B$23:$B$28,求节点(其他调用!$S$4:$S$20,其他调用!$T$4:$T$20,$DI153)))</f>
        <v>0</v>
      </c>
      <c r="DL153" s="44">
        <f>IF(E$23=0,0,求节点(E$23:E$28,$B$23:$B$28,求节点(其他调用!$S$4:$S$20,其他调用!$T$4:$T$20,$DI153)))</f>
        <v>0</v>
      </c>
      <c r="DM153" s="44">
        <f>IF(F$23=0,0,求节点(F$23:F$28,$B$23:$B$28,求节点(其他调用!$S$4:$S$20,其他调用!$T$4:$T$20,$DI153)))</f>
        <v>7.1917717670078041E-3</v>
      </c>
      <c r="DN153" s="44">
        <f>IF(G$23=0,0,求节点(G$23:G$28,$B$23:$B$28,求节点(其他调用!$S$4:$S$20,其他调用!$T$4:$T$20,$DI153)))</f>
        <v>1.0787657650511595E-2</v>
      </c>
      <c r="DO153" s="44">
        <f>IF(H$23=0,0,求节点(H$23:H$28,$B$23:$B$28,求节点(其他调用!$S$4:$S$20,其他调用!$T$4:$T$20,$DI153)))</f>
        <v>1.0787657650511595E-2</v>
      </c>
      <c r="DP153" s="44">
        <f>IF(I$23=0,0,求节点(I$23:I$28,$B$23:$B$28,求节点(其他调用!$S$4:$S$20,其他调用!$T$4:$T$20,$DI153)))</f>
        <v>1.6344935834108454E-2</v>
      </c>
      <c r="DQ153" s="44">
        <f>IF(J$23=0,0,求节点(J$23:J$28,$B$23:$B$28,求节点(其他调用!$S$4:$S$20,其他调用!$T$4:$T$20,$DI153)))</f>
        <v>0</v>
      </c>
      <c r="DR153" s="44">
        <f>IF(K$23=0,0,求节点(K$23:K$28,$B$23:$B$28,求节点(其他调用!$S$4:$S$20,其他调用!$T$4:$T$20,$DI153)))</f>
        <v>1.0787657650511595E-2</v>
      </c>
      <c r="DS153" s="44">
        <f>IF(L$23=0,0,求节点(L$23:L$28,$B$23:$B$28,求节点(其他调用!$S$4:$S$20,其他调用!$T$4:$T$20,$DI153)))</f>
        <v>0</v>
      </c>
      <c r="DT153" s="44">
        <f>IF(M$23=0,0,求节点(M$23:M$28,$B$23:$B$28,求节点(其他调用!$S$4:$S$20,其他调用!$T$4:$T$20,$DI153)))</f>
        <v>0</v>
      </c>
      <c r="DU153" s="44">
        <f>IF(N$23=0,0,求节点(N$23:N$28,$B$23:$B$28,求节点(其他调用!$S$4:$S$20,其他调用!$T$4:$T$20,$DI153)))</f>
        <v>0</v>
      </c>
      <c r="DV153" s="44">
        <f>IF(O$23=0,0,求节点(O$23:O$28,$B$23:$B$28,求节点(其他调用!$S$4:$S$20,其他调用!$T$4:$T$20,$DI153)))</f>
        <v>0</v>
      </c>
      <c r="DW153" s="44">
        <f>IF(P$23=0,0,求节点(P$23:P$28,$B$23:$B$28,求节点(其他调用!$S$4:$S$20,其他调用!$T$4:$T$20,$DI153)))</f>
        <v>0</v>
      </c>
      <c r="DX153" s="44">
        <f>IF(Q$23=0,0,求节点(Q$23:Q$28,$B$23:$B$28,求节点(其他调用!$S$4:$S$20,其他调用!$T$4:$T$20,$DI153)))</f>
        <v>0</v>
      </c>
      <c r="DY153" s="44">
        <f>IF(R$23=0,0,求节点(R$23:R$28,$B$23:$B$28,求节点(其他调用!$S$4:$S$20,其他调用!$T$4:$T$20,$DI153)))</f>
        <v>0</v>
      </c>
      <c r="DZ153" s="44">
        <f>IF(S$23=0,0,求节点(S$23:S$28,$B$23:$B$28,求节点(其他调用!$S$4:$S$20,其他调用!$T$4:$T$20,$DI153)))</f>
        <v>0</v>
      </c>
      <c r="EA153" s="44">
        <f>IF(T$23=0,0,求节点(T$23:T$28,$B$23:$B$28,求节点(其他调用!$S$4:$S$20,其他调用!$T$4:$T$20,$DI153)))</f>
        <v>0</v>
      </c>
      <c r="EB153" s="44">
        <f>IF(U$23=0,0,求节点(U$23:U$28,$B$23:$B$28,求节点(其他调用!$S$4:$S$20,其他调用!$T$4:$T$20,$DI153)))</f>
        <v>0</v>
      </c>
      <c r="EC153" s="44">
        <f>IF(V$23=0,0,求节点(V$23:V$28,$B$23:$B$28,求节点(其他调用!$S$4:$S$20,其他调用!$T$4:$T$20,$DI153)))</f>
        <v>0</v>
      </c>
      <c r="EF153" s="44">
        <v>150</v>
      </c>
      <c r="EG153" s="44">
        <f>IF(C$4=0,0,求节点(C$4:C$9,$B$4:$B$9,求节点(其他调用!$F$4:$F$42,其他调用!$G$4:$G$42,其他调用!$AG154)))</f>
        <v>6</v>
      </c>
      <c r="EH153" s="44">
        <f>IF(D$4=0,0,求节点(D$4:D$9,$B$4:$B$9,求节点(其他调用!$F$4:$F$42,其他调用!$G$4:$G$42,其他调用!$AG154)))</f>
        <v>6</v>
      </c>
      <c r="EI153" s="44">
        <f>IF(E$4=0,0,求节点(E$4:E$9,$B$4:$B$9,求节点(其他调用!$F$4:$F$42,其他调用!$G$4:$G$42,其他调用!$AG154)))</f>
        <v>6</v>
      </c>
      <c r="EJ153" s="44">
        <f>IF(F$4=0,0,求节点(F$4:F$9,$B$4:$B$9,求节点(其他调用!$F$4:$F$42,其他调用!$G$4:$G$42,其他调用!$AG154)))</f>
        <v>0</v>
      </c>
      <c r="EK153" s="44">
        <f>IF(G$4=0,0,求节点(G$4:G$9,$B$4:$B$9,求节点(其他调用!$F$4:$F$42,其他调用!$G$4:$G$42,其他调用!$AG154)))</f>
        <v>0</v>
      </c>
      <c r="EL153" s="44">
        <f>IF(H$4=0,0,求节点(H$4:H$9,$B$4:$B$9,求节点(其他调用!$F$4:$F$42,其他调用!$G$4:$G$42,其他调用!$AG154)))</f>
        <v>0</v>
      </c>
      <c r="EM153" s="44">
        <f>IF(I$4=0,0,求节点(I$4:I$9,$B$4:$B$9,求节点(其他调用!$F$4:$F$42,其他调用!$G$4:$G$42,其他调用!$AG154)))</f>
        <v>0</v>
      </c>
      <c r="EN153" s="44">
        <f>IF(J$4=0,0,求节点(J$4:J$9,$B$4:$B$9,求节点(其他调用!$F$4:$F$42,其他调用!$G$4:$G$42,其他调用!$AG154)))</f>
        <v>0</v>
      </c>
      <c r="EO153" s="44">
        <f>IF(K$4=0,0,求节点(K$4:K$9,$B$4:$B$9,求节点(其他调用!$F$4:$F$42,其他调用!$G$4:$G$42,其他调用!$AG154)))</f>
        <v>0</v>
      </c>
      <c r="EP153" s="44">
        <f>IF(L$4=0,0,求节点(L$4:L$9,$B$4:$B$9,求节点(其他调用!$F$4:$F$42,其他调用!$G$4:$G$42,其他调用!$AG154)))</f>
        <v>0</v>
      </c>
      <c r="EQ153" s="44">
        <f>IF(M$4=0,0,求节点(M$4:M$9,$B$4:$B$9,求节点(其他调用!$F$4:$F$42,其他调用!$G$4:$G$42,其他调用!$AG154)))</f>
        <v>0</v>
      </c>
      <c r="ER153" s="44">
        <f>IF(N$4=0,0,求节点(N$4:N$9,$B$4:$B$9,求节点(其他调用!$F$4:$F$42,其他调用!$G$4:$G$42,其他调用!$AG154)))</f>
        <v>0</v>
      </c>
      <c r="ES153" s="44">
        <f>IF(O$4=0,0,求节点(O$4:O$9,$B$4:$B$9,求节点(其他调用!$F$4:$F$42,其他调用!$G$4:$G$42,其他调用!$AG154)))</f>
        <v>0</v>
      </c>
      <c r="ET153" s="44">
        <f>IF(P$4=0,0,求节点(P$4:P$9,$B$4:$B$9,求节点(其他调用!$F$4:$F$42,其他调用!$G$4:$G$42,其他调用!$AG154)))</f>
        <v>0</v>
      </c>
      <c r="EU153" s="44">
        <f>IF(Q$4=0,0,求节点(Q$4:Q$9,$B$4:$B$9,求节点(其他调用!$F$4:$F$42,其他调用!$G$4:$G$42,其他调用!$AG154)))</f>
        <v>0</v>
      </c>
      <c r="EV153" s="44">
        <f>IF(R$4=0,0,求节点(R$4:R$9,$B$4:$B$9,求节点(其他调用!$F$4:$F$42,其他调用!$G$4:$G$42,其他调用!$AG154)))</f>
        <v>0</v>
      </c>
      <c r="EW153" s="44">
        <f>IF(S$4=0,0,求节点(S$4:S$9,$B$4:$B$9,求节点(其他调用!$F$4:$F$42,其他调用!$G$4:$G$42,其他调用!$AG154)))</f>
        <v>6</v>
      </c>
      <c r="EX153" s="44">
        <f>IF(T$4=0,0,求节点(T$4:T$9,$B$4:$B$9,求节点(其他调用!$F$4:$F$42,其他调用!$G$4:$G$42,其他调用!$AG154)))</f>
        <v>6</v>
      </c>
      <c r="EY153" s="44">
        <f>IF(U$4=0,0,求节点(U$4:U$9,$B$4:$B$9,求节点(其他调用!$F$4:$F$42,其他调用!$G$4:$G$42,其他调用!$AG154)))</f>
        <v>6</v>
      </c>
      <c r="EZ153" s="44">
        <f>IF(V$4=0,0,求节点(V$4:V$9,$B$4:$B$9,求节点(其他调用!$F$4:$F$42,其他调用!$G$4:$G$42,其他调用!$AG154)))</f>
        <v>0</v>
      </c>
      <c r="FA153" s="44">
        <f>IF(W$4=0,0,求节点(W$4:W$9,$B$4:$B$9,求节点(其他调用!$F$4:$F$42,其他调用!$G$4:$G$42,其他调用!$AG154)))</f>
        <v>6</v>
      </c>
      <c r="FB153" s="44">
        <f>IF(X$4=0,0,求节点(X$4:X$9,$B$4:$B$9,求节点(其他调用!$F$4:$F$42,其他调用!$G$4:$G$42,其他调用!$AG154)))</f>
        <v>6</v>
      </c>
      <c r="FC153" s="44">
        <f>IF(Y$4=0,0,求节点(Y$4:Y$9,$B$4:$B$9,求节点(其他调用!$F$4:$F$42,其他调用!$G$4:$G$42,其他调用!$AG154)))</f>
        <v>6</v>
      </c>
      <c r="FD153" s="44">
        <f>IF(Z$4=0,0,求节点(Z$4:Z$9,$B$4:$B$9,求节点(其他调用!$F$4:$F$42,其他调用!$G$4:$G$42,其他调用!$AG154)))</f>
        <v>0</v>
      </c>
      <c r="FE153" s="44">
        <f>IF(AA$4=0,0,求节点(AA$4:AA$9,$B$4:$B$9,求节点(其他调用!$F$4:$F$42,其他调用!$G$4:$G$42,其他调用!$AG154)))</f>
        <v>6</v>
      </c>
      <c r="FF153" s="44">
        <f>IF(AB$4=0,0,求节点(AB$4:AB$9,$B$4:$B$9,求节点(其他调用!$F$4:$F$42,其他调用!$G$4:$G$42,其他调用!$AG154)))</f>
        <v>6</v>
      </c>
      <c r="FG153" s="44">
        <f>IF(AC$4=0,0,求节点(AC$4:AC$9,$B$4:$B$9,求节点(其他调用!$F$4:$F$42,其他调用!$G$4:$G$42,其他调用!$AG154)))</f>
        <v>6</v>
      </c>
      <c r="FH153" s="44">
        <f>IF(AD$4=0,0,求节点(AD$4:AD$9,$B$4:$B$9,求节点(其他调用!$F$4:$F$42,其他调用!$G$4:$G$42,其他调用!$AG154)))</f>
        <v>6</v>
      </c>
      <c r="FI153" s="44">
        <f>IF(AE$4=0,0,求节点(AE$4:AE$9,$B$4:$B$9,求节点(其他调用!$F$4:$F$42,其他调用!$G$4:$G$42,其他调用!$AG154)))</f>
        <v>6</v>
      </c>
      <c r="FJ153" s="44">
        <f>IF(AF$4=0,0,求节点(AF$4:AF$9,$B$4:$B$9,求节点(其他调用!$F$4:$F$42,其他调用!$G$4:$G$42,其他调用!$AG154)))</f>
        <v>6</v>
      </c>
      <c r="FK153" s="44">
        <f>IF(AG$4=0,0,求节点(AG$4:AG$9,$B$4:$B$9,求节点(其他调用!$F$4:$F$42,其他调用!$G$4:$G$42,其他调用!$AG154)))</f>
        <v>6</v>
      </c>
      <c r="FL153" s="44">
        <f>IF(AH$4=0,0,求节点(AH$4:AH$9,$B$4:$B$9,求节点(其他调用!$F$4:$F$42,其他调用!$G$4:$G$42,其他调用!$AG154)))</f>
        <v>6</v>
      </c>
      <c r="FM153" s="44">
        <f>IF(AI$4=0,0,求节点(AI$4:AI$9,$B$4:$B$9,求节点(其他调用!$F$4:$F$42,其他调用!$G$4:$G$42,其他调用!$AG154)))</f>
        <v>6</v>
      </c>
      <c r="FN153" s="44">
        <f>IF(AJ$4=0,0,求节点(AJ$4:AJ$9,$B$4:$B$9,求节点(其他调用!$F$4:$F$42,其他调用!$G$4:$G$42,其他调用!$AG154)))</f>
        <v>6</v>
      </c>
      <c r="FO153" s="44">
        <f>IF(AK$4=0,0,求节点(AK$4:AK$9,$B$4:$B$9,求节点(其他调用!$F$4:$F$42,其他调用!$G$4:$G$42,其他调用!$AG154)))</f>
        <v>6</v>
      </c>
      <c r="FP153" s="44">
        <f>IF(AL$4=0,0,求节点(AL$4:AL$9,$B$4:$B$9,求节点(其他调用!$F$4:$F$42,其他调用!$G$4:$G$42,其他调用!$AG154)))</f>
        <v>6</v>
      </c>
      <c r="FQ153" s="44">
        <f>IF(AM$4=0,0,求节点(AM$4:AM$9,$B$4:$B$9,求节点(其他调用!$F$4:$F$42,其他调用!$G$4:$G$42,其他调用!$AG154)))</f>
        <v>6</v>
      </c>
      <c r="FR153" s="44">
        <f>IF(AN$4=0,0,求节点(AN$4:AN$9,$B$4:$B$9,求节点(其他调用!$F$4:$F$42,其他调用!$G$4:$G$42,其他调用!$AG154)))</f>
        <v>6</v>
      </c>
      <c r="FS153" s="44">
        <f>IF(AO$4=0,0,求节点(AO$4:AO$9,$B$4:$B$9,求节点(其他调用!$F$4:$F$42,其他调用!$G$4:$G$42,其他调用!$AG154)))</f>
        <v>6</v>
      </c>
      <c r="FT153" s="44">
        <f>IF(AP$4=0,0,求节点(AP$4:AP$9,$B$4:$B$9,求节点(其他调用!$F$4:$F$42,其他调用!$G$4:$G$42,其他调用!$AG154)))</f>
        <v>6</v>
      </c>
      <c r="FU153" s="44">
        <f>IF(AQ$4=0,0,求节点(AQ$4:AQ$9,$B$4:$B$9,求节点(其他调用!$F$4:$F$42,其他调用!$G$4:$G$42,其他调用!$AG154)))</f>
        <v>6</v>
      </c>
      <c r="FV153" s="44">
        <f>IF(AR$4=0,0,求节点(AR$4:AR$9,$B$4:$B$9,求节点(其他调用!$F$4:$F$42,其他调用!$G$4:$G$42,其他调用!$AG154)))</f>
        <v>6</v>
      </c>
      <c r="FW153" s="44">
        <f>IF(AS$4=0,0,求节点(AS$4:AS$9,$B$4:$B$9,求节点(其他调用!$F$4:$F$42,其他调用!$G$4:$G$42,其他调用!$AG154)))</f>
        <v>6</v>
      </c>
      <c r="FX153" s="44">
        <f>IF(AT$4=0,0,求节点(AT$4:AT$9,$B$4:$B$9,求节点(其他调用!$F$4:$F$42,其他调用!$G$4:$G$42,其他调用!$AG154)))</f>
        <v>6</v>
      </c>
      <c r="FY153" s="44">
        <f>IF(AU$4=0,0,求节点(AU$4:AU$9,$B$4:$B$9,求节点(其他调用!$F$4:$F$42,其他调用!$G$4:$G$42,其他调用!$AG154)))</f>
        <v>6</v>
      </c>
      <c r="FZ153" s="44">
        <f>IF(AV$4=0,0,求节点(AV$4:AV$9,$B$4:$B$9,求节点(其他调用!$F$4:$F$42,其他调用!$G$4:$G$42,其他调用!$AG154)))</f>
        <v>6</v>
      </c>
      <c r="GA153" s="44">
        <f>IF(AW$4=0,0,求节点(AW$4:AW$9,$B$4:$B$9,求节点(其他调用!$F$4:$F$42,其他调用!$G$4:$G$42,其他调用!$AG154)))</f>
        <v>6</v>
      </c>
      <c r="GB153" s="44">
        <f>IF(AX$4=0,0,求节点(AX$4:AX$9,$B$4:$B$9,求节点(其他调用!$F$4:$F$42,其他调用!$G$4:$G$42,其他调用!$AG154)))</f>
        <v>6</v>
      </c>
      <c r="GC153" s="44">
        <f>IF(AY$4=0,0,求节点(AY$4:AY$9,$B$4:$B$9,求节点(其他调用!$F$4:$F$42,其他调用!$G$4:$G$42,其他调用!$AG154)))</f>
        <v>6</v>
      </c>
      <c r="GD153" s="44">
        <f>IF(AZ$4=0,0,求节点(AZ$4:AZ$9,$B$4:$B$9,求节点(其他调用!$F$4:$F$42,其他调用!$G$4:$G$42,其他调用!$AG154)))</f>
        <v>6</v>
      </c>
      <c r="GF153" s="44">
        <v>150</v>
      </c>
      <c r="GG153" s="44">
        <f>IF(C$23=0,0,求节点(C$23:C$28,$B$23:$B$28,求节点(其他调用!$U$4:$U$20,其他调用!$V$4:$V$20,$GF153)))</f>
        <v>0</v>
      </c>
      <c r="GH153" s="44">
        <f>IF(D$23=0,0,求节点(D$23:D$28,$B$23:$B$28,求节点(其他调用!$U$4:$U$20,其他调用!$V$4:$V$20,$GF153)))</f>
        <v>0</v>
      </c>
      <c r="GI153" s="44">
        <f>IF(E$23=0,0,求节点(E$23:E$28,$B$23:$B$28,求节点(其他调用!$U$4:$U$20,其他调用!$V$4:$V$20,$GF153)))</f>
        <v>0</v>
      </c>
      <c r="GJ153" s="44">
        <f>IF(F$23=0,0,求节点(F$23:F$28,$B$23:$B$28,求节点(其他调用!$U$4:$U$20,其他调用!$V$4:$V$20,$GF153)))</f>
        <v>0</v>
      </c>
      <c r="GK153" s="44">
        <f>IF(G$23=0,0,求节点(G$23:G$28,$B$23:$B$28,求节点(其他调用!$U$4:$U$20,其他调用!$V$4:$V$20,$GF153)))</f>
        <v>0</v>
      </c>
      <c r="GL153" s="44">
        <f>IF(H$23=0,0,求节点(H$23:H$28,$B$23:$B$28,求节点(其他调用!$U$4:$U$20,其他调用!$V$4:$V$20,$GF153)))</f>
        <v>0</v>
      </c>
      <c r="GM153" s="44">
        <f>IF(I$23=0,0,求节点(I$23:I$28,$B$23:$B$28,求节点(其他调用!$U$4:$U$20,其他调用!$V$4:$V$20,$GF153)))</f>
        <v>0</v>
      </c>
      <c r="GN153" s="44">
        <f>IF(J$23=0,0,求节点(J$23:J$28,$B$23:$B$28,求节点(其他调用!$U$4:$U$20,其他调用!$V$4:$V$20,$GF153)))</f>
        <v>0</v>
      </c>
      <c r="GO153" s="44">
        <f>IF(K$23=0,0,求节点(K$23:K$28,$B$23:$B$28,求节点(其他调用!$U$4:$U$20,其他调用!$V$4:$V$20,$GF153)))</f>
        <v>0</v>
      </c>
      <c r="GP153" s="44">
        <f>IF(L$23=0,0,求节点(L$23:L$28,$B$23:$B$28,求节点(其他调用!$U$4:$U$20,其他调用!$V$4:$V$20,$GF153)))</f>
        <v>0</v>
      </c>
      <c r="GQ153" s="44">
        <f>IF(M$23=0,0,求节点(M$23:M$28,$B$23:$B$28,求节点(其他调用!$U$4:$U$20,其他调用!$V$4:$V$20,$GF153)))</f>
        <v>0</v>
      </c>
      <c r="GR153" s="44">
        <f>IF(N$23=0,0,求节点(N$23:N$28,$B$23:$B$28,求节点(其他调用!$U$4:$U$20,其他调用!$V$4:$V$20,$GF153)))</f>
        <v>0</v>
      </c>
      <c r="GS153" s="44">
        <f>IF(O$23=0,0,求节点(O$23:O$28,$B$23:$B$28,求节点(其他调用!$U$4:$U$20,其他调用!$V$4:$V$20,$GF153)))</f>
        <v>0</v>
      </c>
      <c r="GT153" s="44">
        <f>IF(P$23=0,0,求节点(P$23:P$28,$B$23:$B$28,求节点(其他调用!$U$4:$U$20,其他调用!$V$4:$V$20,$GF153)))</f>
        <v>0</v>
      </c>
      <c r="GU153" s="44">
        <f>IF(Q$23=0,0,求节点(Q$23:Q$28,$B$23:$B$28,求节点(其他调用!$U$4:$U$20,其他调用!$V$4:$V$20,$GF153)))</f>
        <v>0</v>
      </c>
      <c r="GV153" s="44">
        <f>IF(R$23=0,0,求节点(R$23:R$28,$B$23:$B$28,求节点(其他调用!$U$4:$U$20,其他调用!$V$4:$V$20,$GF153)))</f>
        <v>0</v>
      </c>
      <c r="GW153" s="44">
        <f>IF(S$23=0,0,求节点(S$23:S$28,$B$23:$B$28,求节点(其他调用!$U$4:$U$20,其他调用!$V$4:$V$20,$GF153)))</f>
        <v>0</v>
      </c>
      <c r="GX153" s="44">
        <f>IF(T$23=0,0,求节点(T$23:T$28,$B$23:$B$28,求节点(其他调用!$U$4:$U$20,其他调用!$V$4:$V$20,$GF153)))</f>
        <v>0</v>
      </c>
      <c r="GY153" s="44">
        <f>IF(U$23=0,0,求节点(U$23:U$28,$B$23:$B$28,求节点(其他调用!$U$4:$U$20,其他调用!$V$4:$V$20,$GF153)))</f>
        <v>0</v>
      </c>
      <c r="GZ153" s="44">
        <f>IF(V$23=0,0,求节点(V$23:V$28,$B$23:$B$28,求节点(其他调用!$U$4:$U$20,其他调用!$V$4:$V$20,$GF153)))</f>
        <v>0</v>
      </c>
      <c r="HC153" s="44">
        <v>150</v>
      </c>
      <c r="HD153" s="44">
        <f>IF(C$4=0,0,求节点(C$4:C$9,$B$4:$B$9,求节点(其他调用!$I$4:$I$42,其他调用!$J$4:$J$42,其他调用!$AH154)))</f>
        <v>6</v>
      </c>
      <c r="HE153" s="44">
        <f>IF(D$4=0,0,求节点(D$4:D$9,$B$4:$B$9,求节点(其他调用!$I$4:$I$42,其他调用!$J$4:$J$42,其他调用!$AH154)))</f>
        <v>6</v>
      </c>
      <c r="HF153" s="44">
        <f>IF(E$4=0,0,求节点(E$4:E$9,$B$4:$B$9,求节点(其他调用!$I$4:$I$42,其他调用!$J$4:$J$42,其他调用!$AH154)))</f>
        <v>6</v>
      </c>
      <c r="HG153" s="44">
        <f>IF(F$4=0,0,求节点(F$4:F$9,$B$4:$B$9,求节点(其他调用!$I$4:$I$42,其他调用!$J$4:$J$42,其他调用!$AH154)))</f>
        <v>0</v>
      </c>
      <c r="HH153" s="44">
        <f>IF(G$4=0,0,求节点(G$4:G$9,$B$4:$B$9,求节点(其他调用!$I$4:$I$42,其他调用!$J$4:$J$42,其他调用!$AH154)))</f>
        <v>0</v>
      </c>
      <c r="HI153" s="44">
        <f>IF(H$4=0,0,求节点(H$4:H$9,$B$4:$B$9,求节点(其他调用!$I$4:$I$42,其他调用!$J$4:$J$42,其他调用!$AH154)))</f>
        <v>0</v>
      </c>
      <c r="HJ153" s="44">
        <f>IF(I$4=0,0,求节点(I$4:I$9,$B$4:$B$9,求节点(其他调用!$I$4:$I$42,其他调用!$J$4:$J$42,其他调用!$AH154)))</f>
        <v>0</v>
      </c>
      <c r="HK153" s="44">
        <f>IF(J$4=0,0,求节点(J$4:J$9,$B$4:$B$9,求节点(其他调用!$I$4:$I$42,其他调用!$J$4:$J$42,其他调用!$AH154)))</f>
        <v>0</v>
      </c>
      <c r="HL153" s="44">
        <f>IF(K$4=0,0,求节点(K$4:K$9,$B$4:$B$9,求节点(其他调用!$I$4:$I$42,其他调用!$J$4:$J$42,其他调用!$AH154)))</f>
        <v>0</v>
      </c>
      <c r="HM153" s="44">
        <f>IF(L$4=0,0,求节点(L$4:L$9,$B$4:$B$9,求节点(其他调用!$I$4:$I$42,其他调用!$J$4:$J$42,其他调用!$AH154)))</f>
        <v>0</v>
      </c>
      <c r="HN153" s="44">
        <f>IF(M$4=0,0,求节点(M$4:M$9,$B$4:$B$9,求节点(其他调用!$I$4:$I$42,其他调用!$J$4:$J$42,其他调用!$AH154)))</f>
        <v>0</v>
      </c>
      <c r="HO153" s="44">
        <f>IF(N$4=0,0,求节点(N$4:N$9,$B$4:$B$9,求节点(其他调用!$I$4:$I$42,其他调用!$J$4:$J$42,其他调用!$AH154)))</f>
        <v>0</v>
      </c>
      <c r="HP153" s="44">
        <f>IF(O$4=0,0,求节点(O$4:O$9,$B$4:$B$9,求节点(其他调用!$I$4:$I$42,其他调用!$J$4:$J$42,其他调用!$AH154)))</f>
        <v>0</v>
      </c>
      <c r="HQ153" s="44">
        <f>IF(P$4=0,0,求节点(P$4:P$9,$B$4:$B$9,求节点(其他调用!$I$4:$I$42,其他调用!$J$4:$J$42,其他调用!$AH154)))</f>
        <v>0</v>
      </c>
      <c r="HR153" s="44">
        <f>IF(Q$4=0,0,求节点(Q$4:Q$9,$B$4:$B$9,求节点(其他调用!$I$4:$I$42,其他调用!$J$4:$J$42,其他调用!$AH154)))</f>
        <v>0</v>
      </c>
      <c r="HS153" s="44">
        <f>IF(R$4=0,0,求节点(R$4:R$9,$B$4:$B$9,求节点(其他调用!$I$4:$I$42,其他调用!$J$4:$J$42,其他调用!$AH154)))</f>
        <v>0</v>
      </c>
      <c r="HT153" s="44">
        <f>IF(S$4=0,0,求节点(S$4:S$9,$B$4:$B$9,求节点(其他调用!$I$4:$I$42,其他调用!$J$4:$J$42,其他调用!$AH154)))</f>
        <v>6</v>
      </c>
      <c r="HU153" s="44">
        <f>IF(T$4=0,0,求节点(T$4:T$9,$B$4:$B$9,求节点(其他调用!$I$4:$I$42,其他调用!$J$4:$J$42,其他调用!$AH154)))</f>
        <v>6</v>
      </c>
      <c r="HV153" s="44">
        <f>IF(U$4=0,0,求节点(U$4:U$9,$B$4:$B$9,求节点(其他调用!$I$4:$I$42,其他调用!$J$4:$J$42,其他调用!$AH154)))</f>
        <v>6</v>
      </c>
      <c r="HW153" s="44">
        <f>IF(V$4=0,0,求节点(V$4:V$9,$B$4:$B$9,求节点(其他调用!$I$4:$I$42,其他调用!$J$4:$J$42,其他调用!$AH154)))</f>
        <v>0</v>
      </c>
      <c r="HX153" s="44">
        <f>IF(W$4=0,0,求节点(W$4:W$9,$B$4:$B$9,求节点(其他调用!$I$4:$I$42,其他调用!$J$4:$J$42,其他调用!$AH154)))</f>
        <v>6</v>
      </c>
      <c r="HY153" s="44">
        <f>IF(X$4=0,0,求节点(X$4:X$9,$B$4:$B$9,求节点(其他调用!$I$4:$I$42,其他调用!$J$4:$J$42,其他调用!$AH154)))</f>
        <v>6</v>
      </c>
      <c r="HZ153" s="44">
        <f>IF(Y$4=0,0,求节点(Y$4:Y$9,$B$4:$B$9,求节点(其他调用!$I$4:$I$42,其他调用!$J$4:$J$42,其他调用!$AH154)))</f>
        <v>6</v>
      </c>
      <c r="IA153" s="44">
        <f>IF(Z$4=0,0,求节点(Z$4:Z$9,$B$4:$B$9,求节点(其他调用!$I$4:$I$42,其他调用!$J$4:$J$42,其他调用!$AH154)))</f>
        <v>0</v>
      </c>
      <c r="IB153" s="44">
        <f>IF(AA$4=0,0,求节点(AA$4:AA$9,$B$4:$B$9,求节点(其他调用!$I$4:$I$42,其他调用!$J$4:$J$42,其他调用!$AH154)))</f>
        <v>6</v>
      </c>
      <c r="IC153" s="44">
        <f>IF(AB$4=0,0,求节点(AB$4:AB$9,$B$4:$B$9,求节点(其他调用!$I$4:$I$42,其他调用!$J$4:$J$42,其他调用!$AH154)))</f>
        <v>6</v>
      </c>
      <c r="ID153" s="44">
        <f>IF(AC$4=0,0,求节点(AC$4:AC$9,$B$4:$B$9,求节点(其他调用!$I$4:$I$42,其他调用!$J$4:$J$42,其他调用!$AH154)))</f>
        <v>6</v>
      </c>
      <c r="IE153" s="44">
        <f>IF(AD$4=0,0,求节点(AD$4:AD$9,$B$4:$B$9,求节点(其他调用!$I$4:$I$42,其他调用!$J$4:$J$42,其他调用!$AH154)))</f>
        <v>6</v>
      </c>
      <c r="IF153" s="44">
        <f>IF(AE$4=0,0,求节点(AE$4:AE$9,$B$4:$B$9,求节点(其他调用!$I$4:$I$42,其他调用!$J$4:$J$42,其他调用!$AH154)))</f>
        <v>6</v>
      </c>
      <c r="IG153" s="44">
        <f>IF(AF$4=0,0,求节点(AF$4:AF$9,$B$4:$B$9,求节点(其他调用!$I$4:$I$42,其他调用!$J$4:$J$42,其他调用!$AH154)))</f>
        <v>6</v>
      </c>
      <c r="IH153" s="44">
        <f>IF(AG$4=0,0,求节点(AG$4:AG$9,$B$4:$B$9,求节点(其他调用!$I$4:$I$42,其他调用!$J$4:$J$42,其他调用!$AH154)))</f>
        <v>6</v>
      </c>
      <c r="II153" s="44">
        <f>IF(AH$4=0,0,求节点(AH$4:AH$9,$B$4:$B$9,求节点(其他调用!$I$4:$I$42,其他调用!$J$4:$J$42,其他调用!$AH154)))</f>
        <v>6</v>
      </c>
      <c r="IJ153" s="44">
        <f>IF(AI$4=0,0,求节点(AI$4:AI$9,$B$4:$B$9,求节点(其他调用!$I$4:$I$42,其他调用!$J$4:$J$42,其他调用!$AH154)))</f>
        <v>6</v>
      </c>
      <c r="IK153" s="44">
        <f>IF(AJ$4=0,0,求节点(AJ$4:AJ$9,$B$4:$B$9,求节点(其他调用!$I$4:$I$42,其他调用!$J$4:$J$42,其他调用!$AH154)))</f>
        <v>6</v>
      </c>
      <c r="IL153" s="44">
        <f>IF(AK$4=0,0,求节点(AK$4:AK$9,$B$4:$B$9,求节点(其他调用!$I$4:$I$42,其他调用!$J$4:$J$42,其他调用!$AH154)))</f>
        <v>6</v>
      </c>
      <c r="IM153" s="44">
        <f>IF(AL$4=0,0,求节点(AL$4:AL$9,$B$4:$B$9,求节点(其他调用!$I$4:$I$42,其他调用!$J$4:$J$42,其他调用!$AH154)))</f>
        <v>6</v>
      </c>
      <c r="IN153" s="44">
        <f>IF(AM$4=0,0,求节点(AM$4:AM$9,$B$4:$B$9,求节点(其他调用!$I$4:$I$42,其他调用!$J$4:$J$42,其他调用!$AH154)))</f>
        <v>6</v>
      </c>
      <c r="IO153" s="44">
        <f>IF(AN$4=0,0,求节点(AN$4:AN$9,$B$4:$B$9,求节点(其他调用!$I$4:$I$42,其他调用!$J$4:$J$42,其他调用!$AH154)))</f>
        <v>6</v>
      </c>
      <c r="IP153" s="44">
        <f>IF(AO$4=0,0,求节点(AO$4:AO$9,$B$4:$B$9,求节点(其他调用!$I$4:$I$42,其他调用!$J$4:$J$42,其他调用!$AH154)))</f>
        <v>6</v>
      </c>
      <c r="IQ153" s="44">
        <f>IF(AP$4=0,0,求节点(AP$4:AP$9,$B$4:$B$9,求节点(其他调用!$I$4:$I$42,其他调用!$J$4:$J$42,其他调用!$AH154)))</f>
        <v>6</v>
      </c>
      <c r="IR153" s="44">
        <f>IF(AQ$4=0,0,求节点(AQ$4:AQ$9,$B$4:$B$9,求节点(其他调用!$I$4:$I$42,其他调用!$J$4:$J$42,其他调用!$AH154)))</f>
        <v>6</v>
      </c>
      <c r="IS153" s="44">
        <f>IF(AR$4=0,0,求节点(AR$4:AR$9,$B$4:$B$9,求节点(其他调用!$I$4:$I$42,其他调用!$J$4:$J$42,其他调用!$AH154)))</f>
        <v>6</v>
      </c>
      <c r="IT153" s="44">
        <f>IF(AS$4=0,0,求节点(AS$4:AS$9,$B$4:$B$9,求节点(其他调用!$I$4:$I$42,其他调用!$J$4:$J$42,其他调用!$AH154)))</f>
        <v>6</v>
      </c>
      <c r="IU153" s="44">
        <f>IF(AT$4=0,0,求节点(AT$4:AT$9,$B$4:$B$9,求节点(其他调用!$I$4:$I$42,其他调用!$J$4:$J$42,其他调用!$AH154)))</f>
        <v>6</v>
      </c>
      <c r="IV153" s="44">
        <f>IF(AU$4=0,0,求节点(AU$4:AU$9,$B$4:$B$9,求节点(其他调用!$I$4:$I$42,其他调用!$J$4:$J$42,其他调用!$AH154)))</f>
        <v>6</v>
      </c>
      <c r="IW153" s="44">
        <f>IF(AV$4=0,0,求节点(AV$4:AV$9,$B$4:$B$9,求节点(其他调用!$I$4:$I$42,其他调用!$J$4:$J$42,其他调用!$AH154)))</f>
        <v>6</v>
      </c>
      <c r="IX153" s="44">
        <f>IF(AW$4=0,0,求节点(AW$4:AW$9,$B$4:$B$9,求节点(其他调用!$I$4:$I$42,其他调用!$J$4:$J$42,其他调用!$AH154)))</f>
        <v>6</v>
      </c>
      <c r="IY153" s="44">
        <f>IF(AX$4=0,0,求节点(AX$4:AX$9,$B$4:$B$9,求节点(其他调用!$I$4:$I$42,其他调用!$J$4:$J$42,其他调用!$AH154)))</f>
        <v>6</v>
      </c>
      <c r="IZ153" s="44">
        <f>IF(AY$4=0,0,求节点(AY$4:AY$9,$B$4:$B$9,求节点(其他调用!$I$4:$I$42,其他调用!$J$4:$J$42,其他调用!$AH154)))</f>
        <v>6</v>
      </c>
      <c r="JA153" s="44">
        <f>IF(AZ$4=0,0,求节点(AZ$4:AZ$9,$B$4:$B$9,求节点(其他调用!$I$4:$I$42,其他调用!$J$4:$J$42,其他调用!$AH154)))</f>
        <v>6</v>
      </c>
      <c r="JC153" s="44">
        <v>150</v>
      </c>
      <c r="JD153" s="44">
        <f>IF(C$23=0,0,求节点(C$23:C$28,$B$23:$B$28,求节点(其他调用!$W$4:$W$20,其他调用!$X$4:$X$20,$JC153)))</f>
        <v>0</v>
      </c>
      <c r="JE153" s="44">
        <f>IF(D$23=0,0,求节点(D$23:D$28,$B$23:$B$28,求节点(其他调用!$W$4:$W$20,其他调用!$X$4:$X$20,$JC153)))</f>
        <v>0</v>
      </c>
      <c r="JF153" s="44">
        <f>IF(E$23=0,0,求节点(E$23:E$28,$B$23:$B$28,求节点(其他调用!$W$4:$W$20,其他调用!$X$4:$X$20,$JC153)))</f>
        <v>0</v>
      </c>
      <c r="JG153" s="44">
        <f>IF(F$23=0,0,求节点(F$23:F$28,$B$23:$B$28,求节点(其他调用!$W$4:$W$20,其他调用!$X$4:$X$20,$JC153)))</f>
        <v>7.1917717670078041E-3</v>
      </c>
      <c r="JH153" s="44">
        <f>IF(G$23=0,0,求节点(G$23:G$28,$B$23:$B$28,求节点(其他调用!$W$4:$W$20,其他调用!$X$4:$X$20,$JC153)))</f>
        <v>1.0787657650511595E-2</v>
      </c>
      <c r="JI153" s="44">
        <f>IF(H$23=0,0,求节点(H$23:H$28,$B$23:$B$28,求节点(其他调用!$W$4:$W$20,其他调用!$X$4:$X$20,$JC153)))</f>
        <v>1.0787657650511595E-2</v>
      </c>
      <c r="JJ153" s="44">
        <f>IF(I$23=0,0,求节点(I$23:I$28,$B$23:$B$28,求节点(其他调用!$W$4:$W$20,其他调用!$X$4:$X$20,$JC153)))</f>
        <v>1.6344935834108454E-2</v>
      </c>
      <c r="JK153" s="44">
        <f>IF(J$23=0,0,求节点(J$23:J$28,$B$23:$B$28,求节点(其他调用!$W$4:$W$20,其他调用!$X$4:$X$20,$JC153)))</f>
        <v>0</v>
      </c>
      <c r="JL153" s="44">
        <f>IF(K$23=0,0,求节点(K$23:K$28,$B$23:$B$28,求节点(其他调用!$W$4:$W$20,其他调用!$X$4:$X$20,$JC153)))</f>
        <v>1.0787657650511595E-2</v>
      </c>
      <c r="JM153" s="44">
        <f>IF(L$23=0,0,求节点(L$23:L$28,$B$23:$B$28,求节点(其他调用!$W$4:$W$20,其他调用!$X$4:$X$20,$JC153)))</f>
        <v>0</v>
      </c>
      <c r="JN153" s="44">
        <f>IF(M$23=0,0,求节点(M$23:M$28,$B$23:$B$28,求节点(其他调用!$W$4:$W$20,其他调用!$X$4:$X$20,$JC153)))</f>
        <v>0</v>
      </c>
      <c r="JO153" s="44">
        <f>IF(N$23=0,0,求节点(N$23:N$28,$B$23:$B$28,求节点(其他调用!$W$4:$W$20,其他调用!$X$4:$X$20,$JC153)))</f>
        <v>0</v>
      </c>
      <c r="JP153" s="44">
        <f>IF(O$23=0,0,求节点(O$23:O$28,$B$23:$B$28,求节点(其他调用!$W$4:$W$20,其他调用!$X$4:$X$20,$JC153)))</f>
        <v>0</v>
      </c>
      <c r="JQ153" s="44">
        <f>IF(P$23=0,0,求节点(P$23:P$28,$B$23:$B$28,求节点(其他调用!$W$4:$W$20,其他调用!$X$4:$X$20,$JC153)))</f>
        <v>0</v>
      </c>
      <c r="JR153" s="44">
        <f>IF(Q$23=0,0,求节点(Q$23:Q$28,$B$23:$B$28,求节点(其他调用!$W$4:$W$20,其他调用!$X$4:$X$20,$JC153)))</f>
        <v>0</v>
      </c>
      <c r="JS153" s="44">
        <f>IF(R$23=0,0,求节点(R$23:R$28,$B$23:$B$28,求节点(其他调用!$W$4:$W$20,其他调用!$X$4:$X$20,$JC153)))</f>
        <v>0</v>
      </c>
      <c r="JT153" s="44">
        <f>IF(S$23=0,0,求节点(S$23:S$28,$B$23:$B$28,求节点(其他调用!$W$4:$W$20,其他调用!$X$4:$X$20,$JC153)))</f>
        <v>0</v>
      </c>
      <c r="JU153" s="44">
        <f>IF(T$23=0,0,求节点(T$23:T$28,$B$23:$B$28,求节点(其他调用!$W$4:$W$20,其他调用!$X$4:$X$20,$JC153)))</f>
        <v>0</v>
      </c>
      <c r="JV153" s="44">
        <f>IF(U$23=0,0,求节点(U$23:U$28,$B$23:$B$28,求节点(其他调用!$W$4:$W$20,其他调用!$X$4:$X$20,$JC153)))</f>
        <v>0</v>
      </c>
      <c r="JW153" s="44">
        <f>IF(V$23=0,0,求节点(V$23:V$28,$B$23:$B$28,求节点(其他调用!$W$4:$W$20,其他调用!$X$4:$X$20,$JC153)))</f>
        <v>0</v>
      </c>
      <c r="JZ153" s="44">
        <v>150</v>
      </c>
      <c r="KA153" s="44">
        <f>IF(C$4=0,0,求节点(C$4:C$9,$B$4:$B$9,求节点(其他调用!$L$4:$L$42,其他调用!$M$4:$M$42,其他调用!$AI154)))</f>
        <v>6</v>
      </c>
      <c r="KB153" s="44">
        <f>IF(D$4=0,0,求节点(D$4:D$9,$B$4:$B$9,求节点(其他调用!$L$4:$L$42,其他调用!$M$4:$M$42,其他调用!$AI154)))</f>
        <v>6</v>
      </c>
      <c r="KC153" s="44">
        <f>IF(E$4=0,0,求节点(E$4:E$9,$B$4:$B$9,求节点(其他调用!$L$4:$L$42,其他调用!$M$4:$M$42,其他调用!$AI154)))</f>
        <v>6</v>
      </c>
      <c r="KD153" s="44">
        <f>IF(F$4=0,0,求节点(F$4:F$9,$B$4:$B$9,求节点(其他调用!$L$4:$L$42,其他调用!$M$4:$M$42,其他调用!$AI154)))</f>
        <v>0</v>
      </c>
      <c r="KE153" s="44">
        <f>IF(G$4=0,0,求节点(G$4:G$9,$B$4:$B$9,求节点(其他调用!$L$4:$L$42,其他调用!$M$4:$M$42,其他调用!$AI154)))</f>
        <v>0</v>
      </c>
      <c r="KF153" s="44">
        <f>IF(H$4=0,0,求节点(H$4:H$9,$B$4:$B$9,求节点(其他调用!$L$4:$L$42,其他调用!$M$4:$M$42,其他调用!$AI154)))</f>
        <v>0</v>
      </c>
      <c r="KG153" s="44">
        <f>IF(I$4=0,0,求节点(I$4:I$9,$B$4:$B$9,求节点(其他调用!$L$4:$L$42,其他调用!$M$4:$M$42,其他调用!$AI154)))</f>
        <v>0</v>
      </c>
      <c r="KH153" s="44">
        <f>IF(J$4=0,0,求节点(J$4:J$9,$B$4:$B$9,求节点(其他调用!$L$4:$L$42,其他调用!$M$4:$M$42,其他调用!$AI154)))</f>
        <v>0</v>
      </c>
      <c r="KI153" s="44">
        <f>IF(K$4=0,0,求节点(K$4:K$9,$B$4:$B$9,求节点(其他调用!$L$4:$L$42,其他调用!$M$4:$M$42,其他调用!$AI154)))</f>
        <v>0</v>
      </c>
      <c r="KJ153" s="44">
        <f>IF(L$4=0,0,求节点(L$4:L$9,$B$4:$B$9,求节点(其他调用!$L$4:$L$42,其他调用!$M$4:$M$42,其他调用!$AI154)))</f>
        <v>0</v>
      </c>
      <c r="KK153" s="44">
        <f>IF(M$4=0,0,求节点(M$4:M$9,$B$4:$B$9,求节点(其他调用!$L$4:$L$42,其他调用!$M$4:$M$42,其他调用!$AI154)))</f>
        <v>0</v>
      </c>
      <c r="KL153" s="44">
        <f>IF(N$4=0,0,求节点(N$4:N$9,$B$4:$B$9,求节点(其他调用!$L$4:$L$42,其他调用!$M$4:$M$42,其他调用!$AI154)))</f>
        <v>0</v>
      </c>
      <c r="KM153" s="44">
        <f>IF(O$4=0,0,求节点(O$4:O$9,$B$4:$B$9,求节点(其他调用!$L$4:$L$42,其他调用!$M$4:$M$42,其他调用!$AI154)))</f>
        <v>0</v>
      </c>
      <c r="KN153" s="44">
        <f>IF(P$4=0,0,求节点(P$4:P$9,$B$4:$B$9,求节点(其他调用!$L$4:$L$42,其他调用!$M$4:$M$42,其他调用!$AI154)))</f>
        <v>0</v>
      </c>
      <c r="KO153" s="44">
        <f>IF(Q$4=0,0,求节点(Q$4:Q$9,$B$4:$B$9,求节点(其他调用!$L$4:$L$42,其他调用!$M$4:$M$42,其他调用!$AI154)))</f>
        <v>0</v>
      </c>
      <c r="KP153" s="44">
        <f>IF(R$4=0,0,求节点(R$4:R$9,$B$4:$B$9,求节点(其他调用!$L$4:$L$42,其他调用!$M$4:$M$42,其他调用!$AI154)))</f>
        <v>0</v>
      </c>
      <c r="KQ153" s="44">
        <f>IF(S$4=0,0,求节点(S$4:S$9,$B$4:$B$9,求节点(其他调用!$L$4:$L$42,其他调用!$M$4:$M$42,其他调用!$AI154)))</f>
        <v>6</v>
      </c>
      <c r="KR153" s="44">
        <f>IF(T$4=0,0,求节点(T$4:T$9,$B$4:$B$9,求节点(其他调用!$L$4:$L$42,其他调用!$M$4:$M$42,其他调用!$AI154)))</f>
        <v>6</v>
      </c>
      <c r="KS153" s="44">
        <f>IF(U$4=0,0,求节点(U$4:U$9,$B$4:$B$9,求节点(其他调用!$L$4:$L$42,其他调用!$M$4:$M$42,其他调用!$AI154)))</f>
        <v>6</v>
      </c>
      <c r="KT153" s="44">
        <f>IF(V$4=0,0,求节点(V$4:V$9,$B$4:$B$9,求节点(其他调用!$L$4:$L$42,其他调用!$M$4:$M$42,其他调用!$AI154)))</f>
        <v>0</v>
      </c>
      <c r="KU153" s="44">
        <f>IF(W$4=0,0,求节点(W$4:W$9,$B$4:$B$9,求节点(其他调用!$L$4:$L$42,其他调用!$M$4:$M$42,其他调用!$AI154)))</f>
        <v>6</v>
      </c>
      <c r="KV153" s="44">
        <f>IF(X$4=0,0,求节点(X$4:X$9,$B$4:$B$9,求节点(其他调用!$L$4:$L$42,其他调用!$M$4:$M$42,其他调用!$AI154)))</f>
        <v>6</v>
      </c>
      <c r="KW153" s="44">
        <f>IF(Y$4=0,0,求节点(Y$4:Y$9,$B$4:$B$9,求节点(其他调用!$L$4:$L$42,其他调用!$M$4:$M$42,其他调用!$AI154)))</f>
        <v>6</v>
      </c>
      <c r="KX153" s="44">
        <f>IF(Z$4=0,0,求节点(Z$4:Z$9,$B$4:$B$9,求节点(其他调用!$L$4:$L$42,其他调用!$M$4:$M$42,其他调用!$AI154)))</f>
        <v>0</v>
      </c>
      <c r="KY153" s="44">
        <f>IF(AA$4=0,0,求节点(AA$4:AA$9,$B$4:$B$9,求节点(其他调用!$L$4:$L$42,其他调用!$M$4:$M$42,其他调用!$AI154)))</f>
        <v>6</v>
      </c>
      <c r="KZ153" s="44">
        <f>IF(AB$4=0,0,求节点(AB$4:AB$9,$B$4:$B$9,求节点(其他调用!$L$4:$L$42,其他调用!$M$4:$M$42,其他调用!$AI154)))</f>
        <v>6</v>
      </c>
      <c r="LA153" s="44">
        <f>IF(AC$4=0,0,求节点(AC$4:AC$9,$B$4:$B$9,求节点(其他调用!$L$4:$L$42,其他调用!$M$4:$M$42,其他调用!$AI154)))</f>
        <v>6</v>
      </c>
      <c r="LB153" s="44">
        <f>IF(AD$4=0,0,求节点(AD$4:AD$9,$B$4:$B$9,求节点(其他调用!$L$4:$L$42,其他调用!$M$4:$M$42,其他调用!$AI154)))</f>
        <v>6</v>
      </c>
      <c r="LC153" s="44">
        <f>IF(AE$4=0,0,求节点(AE$4:AE$9,$B$4:$B$9,求节点(其他调用!$L$4:$L$42,其他调用!$M$4:$M$42,其他调用!$AI154)))</f>
        <v>6</v>
      </c>
      <c r="LD153" s="44">
        <f>IF(AF$4=0,0,求节点(AF$4:AF$9,$B$4:$B$9,求节点(其他调用!$L$4:$L$42,其他调用!$M$4:$M$42,其他调用!$AI154)))</f>
        <v>6</v>
      </c>
      <c r="LE153" s="44">
        <f>IF(AG$4=0,0,求节点(AG$4:AG$9,$B$4:$B$9,求节点(其他调用!$L$4:$L$42,其他调用!$M$4:$M$42,其他调用!$AI154)))</f>
        <v>6</v>
      </c>
      <c r="LF153" s="44">
        <f>IF(AH$4=0,0,求节点(AH$4:AH$9,$B$4:$B$9,求节点(其他调用!$L$4:$L$42,其他调用!$M$4:$M$42,其他调用!$AI154)))</f>
        <v>6</v>
      </c>
      <c r="LG153" s="44">
        <f>IF(AI$4=0,0,求节点(AI$4:AI$9,$B$4:$B$9,求节点(其他调用!$L$4:$L$42,其他调用!$M$4:$M$42,其他调用!$AI154)))</f>
        <v>6</v>
      </c>
      <c r="LH153" s="44">
        <f>IF(AJ$4=0,0,求节点(AJ$4:AJ$9,$B$4:$B$9,求节点(其他调用!$L$4:$L$42,其他调用!$M$4:$M$42,其他调用!$AI154)))</f>
        <v>6</v>
      </c>
      <c r="LI153" s="44">
        <f>IF(AK$4=0,0,求节点(AK$4:AK$9,$B$4:$B$9,求节点(其他调用!$L$4:$L$42,其他调用!$M$4:$M$42,其他调用!$AI154)))</f>
        <v>6</v>
      </c>
      <c r="LJ153" s="44">
        <f>IF(AL$4=0,0,求节点(AL$4:AL$9,$B$4:$B$9,求节点(其他调用!$L$4:$L$42,其他调用!$M$4:$M$42,其他调用!$AI154)))</f>
        <v>6</v>
      </c>
      <c r="LK153" s="44">
        <f>IF(AM$4=0,0,求节点(AM$4:AM$9,$B$4:$B$9,求节点(其他调用!$L$4:$L$42,其他调用!$M$4:$M$42,其他调用!$AI154)))</f>
        <v>6</v>
      </c>
      <c r="LL153" s="44">
        <f>IF(AN$4=0,0,求节点(AN$4:AN$9,$B$4:$B$9,求节点(其他调用!$L$4:$L$42,其他调用!$M$4:$M$42,其他调用!$AI154)))</f>
        <v>6</v>
      </c>
      <c r="LM153" s="44">
        <f>IF(AO$4=0,0,求节点(AO$4:AO$9,$B$4:$B$9,求节点(其他调用!$L$4:$L$42,其他调用!$M$4:$M$42,其他调用!$AI154)))</f>
        <v>6</v>
      </c>
      <c r="LN153" s="44">
        <f>IF(AP$4=0,0,求节点(AP$4:AP$9,$B$4:$B$9,求节点(其他调用!$L$4:$L$42,其他调用!$M$4:$M$42,其他调用!$AI154)))</f>
        <v>6</v>
      </c>
      <c r="LO153" s="44">
        <f>IF(AQ$4=0,0,求节点(AQ$4:AQ$9,$B$4:$B$9,求节点(其他调用!$L$4:$L$42,其他调用!$M$4:$M$42,其他调用!$AI154)))</f>
        <v>6</v>
      </c>
      <c r="LP153" s="44">
        <f>IF(AR$4=0,0,求节点(AR$4:AR$9,$B$4:$B$9,求节点(其他调用!$L$4:$L$42,其他调用!$M$4:$M$42,其他调用!$AI154)))</f>
        <v>6</v>
      </c>
      <c r="LQ153" s="44">
        <f>IF(AS$4=0,0,求节点(AS$4:AS$9,$B$4:$B$9,求节点(其他调用!$L$4:$L$42,其他调用!$M$4:$M$42,其他调用!$AI154)))</f>
        <v>6</v>
      </c>
      <c r="LR153" s="44">
        <f>IF(AT$4=0,0,求节点(AT$4:AT$9,$B$4:$B$9,求节点(其他调用!$L$4:$L$42,其他调用!$M$4:$M$42,其他调用!$AI154)))</f>
        <v>6</v>
      </c>
      <c r="LS153" s="44">
        <f>IF(AU$4=0,0,求节点(AU$4:AU$9,$B$4:$B$9,求节点(其他调用!$L$4:$L$42,其他调用!$M$4:$M$42,其他调用!$AI154)))</f>
        <v>6</v>
      </c>
      <c r="LT153" s="44">
        <f>IF(AV$4=0,0,求节点(AV$4:AV$9,$B$4:$B$9,求节点(其他调用!$L$4:$L$42,其他调用!$M$4:$M$42,其他调用!$AI154)))</f>
        <v>6</v>
      </c>
      <c r="LU153" s="44">
        <f>IF(AW$4=0,0,求节点(AW$4:AW$9,$B$4:$B$9,求节点(其他调用!$L$4:$L$42,其他调用!$M$4:$M$42,其他调用!$AI154)))</f>
        <v>6</v>
      </c>
      <c r="LV153" s="44">
        <f>IF(AX$4=0,0,求节点(AX$4:AX$9,$B$4:$B$9,求节点(其他调用!$L$4:$L$42,其他调用!$M$4:$M$42,其他调用!$AI154)))</f>
        <v>6</v>
      </c>
      <c r="LW153" s="44">
        <f>IF(AY$4=0,0,求节点(AY$4:AY$9,$B$4:$B$9,求节点(其他调用!$L$4:$L$42,其他调用!$M$4:$M$42,其他调用!$AI154)))</f>
        <v>6</v>
      </c>
      <c r="LX153" s="44">
        <f>IF(AZ$4=0,0,求节点(AZ$4:AZ$9,$B$4:$B$9,求节点(其他调用!$L$4:$L$42,其他调用!$M$4:$M$42,其他调用!$AI154)))</f>
        <v>6</v>
      </c>
      <c r="LZ153" s="44">
        <v>150</v>
      </c>
      <c r="MA153" s="44">
        <f>IF(C$23=0,0,求节点(C$23:C$28,$B$23:$B$28,求节点(其他调用!$Y$4:$Y$20,其他调用!$Z$4:$Z$20,$LZ153)))</f>
        <v>0</v>
      </c>
      <c r="MB153" s="44">
        <f>IF(D$23=0,0,求节点(D$23:D$28,$B$23:$B$28,求节点(其他调用!$Y$4:$Y$20,其他调用!$Z$4:$Z$20,$LZ153)))</f>
        <v>0</v>
      </c>
      <c r="MC153" s="44">
        <f>IF(E$23=0,0,求节点(E$23:E$28,$B$23:$B$28,求节点(其他调用!$Y$4:$Y$20,其他调用!$Z$4:$Z$20,$LZ153)))</f>
        <v>0</v>
      </c>
      <c r="MD153" s="44">
        <f>IF(F$23=0,0,求节点(F$23:F$28,$B$23:$B$28,求节点(其他调用!$Y$4:$Y$20,其他调用!$Z$4:$Z$20,$LZ153)))</f>
        <v>0</v>
      </c>
      <c r="ME153" s="44">
        <f>IF(G$23=0,0,求节点(G$23:G$28,$B$23:$B$28,求节点(其他调用!$Y$4:$Y$20,其他调用!$Z$4:$Z$20,$LZ153)))</f>
        <v>0</v>
      </c>
      <c r="MF153" s="44">
        <f>IF(H$23=0,0,求节点(H$23:H$28,$B$23:$B$28,求节点(其他调用!$Y$4:$Y$20,其他调用!$Z$4:$Z$20,$LZ153)))</f>
        <v>0</v>
      </c>
      <c r="MG153" s="44">
        <f>IF(I$23=0,0,求节点(I$23:I$28,$B$23:$B$28,求节点(其他调用!$Y$4:$Y$20,其他调用!$Z$4:$Z$20,$LZ153)))</f>
        <v>0</v>
      </c>
      <c r="MH153" s="44">
        <f>IF(J$23=0,0,求节点(J$23:J$28,$B$23:$B$28,求节点(其他调用!$Y$4:$Y$20,其他调用!$Z$4:$Z$20,$LZ153)))</f>
        <v>0</v>
      </c>
      <c r="MI153" s="44">
        <f>IF(K$23=0,0,求节点(K$23:K$28,$B$23:$B$28,求节点(其他调用!$Y$4:$Y$20,其他调用!$Z$4:$Z$20,$LZ153)))</f>
        <v>0</v>
      </c>
      <c r="MJ153" s="44">
        <f>IF(L$23=0,0,求节点(L$23:L$28,$B$23:$B$28,求节点(其他调用!$Y$4:$Y$20,其他调用!$Z$4:$Z$20,$LZ153)))</f>
        <v>0</v>
      </c>
      <c r="MK153" s="44">
        <f>IF(M$23=0,0,求节点(M$23:M$28,$B$23:$B$28,求节点(其他调用!$Y$4:$Y$20,其他调用!$Z$4:$Z$20,$LZ153)))</f>
        <v>0</v>
      </c>
      <c r="ML153" s="44">
        <f>IF(N$23=0,0,求节点(N$23:N$28,$B$23:$B$28,求节点(其他调用!$Y$4:$Y$20,其他调用!$Z$4:$Z$20,$LZ153)))</f>
        <v>0</v>
      </c>
      <c r="MM153" s="44">
        <f>IF(O$23=0,0,求节点(O$23:O$28,$B$23:$B$28,求节点(其他调用!$Y$4:$Y$20,其他调用!$Z$4:$Z$20,$LZ153)))</f>
        <v>0</v>
      </c>
      <c r="MN153" s="44">
        <f>IF(P$23=0,0,求节点(P$23:P$28,$B$23:$B$28,求节点(其他调用!$Y$4:$Y$20,其他调用!$Z$4:$Z$20,$LZ153)))</f>
        <v>0</v>
      </c>
      <c r="MO153" s="44">
        <f>IF(Q$23=0,0,求节点(Q$23:Q$28,$B$23:$B$28,求节点(其他调用!$Y$4:$Y$20,其他调用!$Z$4:$Z$20,$LZ153)))</f>
        <v>0</v>
      </c>
      <c r="MP153" s="44">
        <f>IF(R$23=0,0,求节点(R$23:R$28,$B$23:$B$28,求节点(其他调用!$Y$4:$Y$20,其他调用!$Z$4:$Z$20,$LZ153)))</f>
        <v>0</v>
      </c>
      <c r="MQ153" s="44">
        <f>IF(S$23=0,0,求节点(S$23:S$28,$B$23:$B$28,求节点(其他调用!$Y$4:$Y$20,其他调用!$Z$4:$Z$20,$LZ153)))</f>
        <v>0</v>
      </c>
      <c r="MR153" s="44">
        <f>IF(T$23=0,0,求节点(T$23:T$28,$B$23:$B$28,求节点(其他调用!$Y$4:$Y$20,其他调用!$Z$4:$Z$20,$LZ153)))</f>
        <v>0</v>
      </c>
      <c r="MS153" s="44">
        <f>IF(U$23=0,0,求节点(U$23:U$28,$B$23:$B$28,求节点(其他调用!$Y$4:$Y$20,其他调用!$Z$4:$Z$20,$LZ153)))</f>
        <v>0</v>
      </c>
      <c r="MT153" s="44">
        <f>IF(V$23=0,0,求节点(V$23:V$28,$B$23:$B$28,求节点(其他调用!$Y$4:$Y$20,其他调用!$Z$4:$Z$20,$LZ153)))</f>
        <v>0</v>
      </c>
      <c r="MW153" s="44">
        <v>150</v>
      </c>
      <c r="MX153" s="44">
        <f>IF(C$4=0,0,求节点(C$4:C$9,$B$4:$B$9,求节点(其他调用!$O$4:$O$42,其他调用!$P$4:$P$42,其他调用!$AJ154)))</f>
        <v>6</v>
      </c>
      <c r="MY153" s="44">
        <f>IF(D$4=0,0,求节点(D$4:D$9,$B$4:$B$9,求节点(其他调用!$O$4:$O$42,其他调用!$P$4:$P$42,其他调用!$AJ154)))</f>
        <v>6</v>
      </c>
      <c r="MZ153" s="44">
        <f>IF(E$4=0,0,求节点(E$4:E$9,$B$4:$B$9,求节点(其他调用!$O$4:$O$42,其他调用!$P$4:$P$42,其他调用!$AJ154)))</f>
        <v>6</v>
      </c>
      <c r="NA153" s="44">
        <f>IF(F$4=0,0,求节点(F$4:F$9,$B$4:$B$9,求节点(其他调用!$O$4:$O$42,其他调用!$P$4:$P$42,其他调用!$AJ154)))</f>
        <v>0</v>
      </c>
      <c r="NB153" s="44">
        <f>IF(G$4=0,0,求节点(G$4:G$9,$B$4:$B$9,求节点(其他调用!$O$4:$O$42,其他调用!$P$4:$P$42,其他调用!$AJ154)))</f>
        <v>0</v>
      </c>
      <c r="NC153" s="44">
        <f>IF(H$4=0,0,求节点(H$4:H$9,$B$4:$B$9,求节点(其他调用!$O$4:$O$42,其他调用!$P$4:$P$42,其他调用!$AJ154)))</f>
        <v>0</v>
      </c>
      <c r="ND153" s="44">
        <f>IF(I$4=0,0,求节点(I$4:I$9,$B$4:$B$9,求节点(其他调用!$O$4:$O$42,其他调用!$P$4:$P$42,其他调用!$AJ154)))</f>
        <v>0</v>
      </c>
      <c r="NE153" s="44">
        <f>IF(J$4=0,0,求节点(J$4:J$9,$B$4:$B$9,求节点(其他调用!$O$4:$O$42,其他调用!$P$4:$P$42,其他调用!$AJ154)))</f>
        <v>0</v>
      </c>
      <c r="NF153" s="44">
        <f>IF(K$4=0,0,求节点(K$4:K$9,$B$4:$B$9,求节点(其他调用!$O$4:$O$42,其他调用!$P$4:$P$42,其他调用!$AJ154)))</f>
        <v>0</v>
      </c>
      <c r="NG153" s="44">
        <f>IF(L$4=0,0,求节点(L$4:L$9,$B$4:$B$9,求节点(其他调用!$O$4:$O$42,其他调用!$P$4:$P$42,其他调用!$AJ154)))</f>
        <v>0</v>
      </c>
      <c r="NH153" s="44">
        <f>IF(M$4=0,0,求节点(M$4:M$9,$B$4:$B$9,求节点(其他调用!$O$4:$O$42,其他调用!$P$4:$P$42,其他调用!$AJ154)))</f>
        <v>0</v>
      </c>
      <c r="NI153" s="44">
        <f>IF(N$4=0,0,求节点(N$4:N$9,$B$4:$B$9,求节点(其他调用!$O$4:$O$42,其他调用!$P$4:$P$42,其他调用!$AJ154)))</f>
        <v>0</v>
      </c>
      <c r="NJ153" s="44">
        <f>IF(O$4=0,0,求节点(O$4:O$9,$B$4:$B$9,求节点(其他调用!$O$4:$O$42,其他调用!$P$4:$P$42,其他调用!$AJ154)))</f>
        <v>0</v>
      </c>
      <c r="NK153" s="44">
        <f>IF(P$4=0,0,求节点(P$4:P$9,$B$4:$B$9,求节点(其他调用!$O$4:$O$42,其他调用!$P$4:$P$42,其他调用!$AJ154)))</f>
        <v>0</v>
      </c>
      <c r="NL153" s="44">
        <f>IF(Q$4=0,0,求节点(Q$4:Q$9,$B$4:$B$9,求节点(其他调用!$O$4:$O$42,其他调用!$P$4:$P$42,其他调用!$AJ154)))</f>
        <v>0</v>
      </c>
      <c r="NM153" s="44">
        <f>IF(R$4=0,0,求节点(R$4:R$9,$B$4:$B$9,求节点(其他调用!$O$4:$O$42,其他调用!$P$4:$P$42,其他调用!$AJ154)))</f>
        <v>0</v>
      </c>
      <c r="NN153" s="44">
        <f>IF(S$4=0,0,求节点(S$4:S$9,$B$4:$B$9,求节点(其他调用!$O$4:$O$42,其他调用!$P$4:$P$42,其他调用!$AJ154)))</f>
        <v>6</v>
      </c>
      <c r="NO153" s="44">
        <f>IF(T$4=0,0,求节点(T$4:T$9,$B$4:$B$9,求节点(其他调用!$O$4:$O$42,其他调用!$P$4:$P$42,其他调用!$AJ154)))</f>
        <v>6</v>
      </c>
      <c r="NP153" s="44">
        <f>IF(U$4=0,0,求节点(U$4:U$9,$B$4:$B$9,求节点(其他调用!$O$4:$O$42,其他调用!$P$4:$P$42,其他调用!$AJ154)))</f>
        <v>6</v>
      </c>
      <c r="NQ153" s="44">
        <f>IF(V$4=0,0,求节点(V$4:V$9,$B$4:$B$9,求节点(其他调用!$O$4:$O$42,其他调用!$P$4:$P$42,其他调用!$AJ154)))</f>
        <v>0</v>
      </c>
      <c r="NR153" s="44">
        <f>IF(W$4=0,0,求节点(W$4:W$9,$B$4:$B$9,求节点(其他调用!$O$4:$O$42,其他调用!$P$4:$P$42,其他调用!$AJ154)))</f>
        <v>6</v>
      </c>
      <c r="NS153" s="44">
        <f>IF(X$4=0,0,求节点(X$4:X$9,$B$4:$B$9,求节点(其他调用!$O$4:$O$42,其他调用!$P$4:$P$42,其他调用!$AJ154)))</f>
        <v>6</v>
      </c>
      <c r="NT153" s="44">
        <f>IF(Y$4=0,0,求节点(Y$4:Y$9,$B$4:$B$9,求节点(其他调用!$O$4:$O$42,其他调用!$P$4:$P$42,其他调用!$AJ154)))</f>
        <v>6</v>
      </c>
      <c r="NU153" s="44">
        <f>IF(Z$4=0,0,求节点(Z$4:Z$9,$B$4:$B$9,求节点(其他调用!$O$4:$O$42,其他调用!$P$4:$P$42,其他调用!$AJ154)))</f>
        <v>0</v>
      </c>
      <c r="NV153" s="44">
        <f>IF(AA$4=0,0,求节点(AA$4:AA$9,$B$4:$B$9,求节点(其他调用!$O$4:$O$42,其他调用!$P$4:$P$42,其他调用!$AJ154)))</f>
        <v>6</v>
      </c>
      <c r="NW153" s="44">
        <f>IF(AB$4=0,0,求节点(AB$4:AB$9,$B$4:$B$9,求节点(其他调用!$O$4:$O$42,其他调用!$P$4:$P$42,其他调用!$AJ154)))</f>
        <v>6</v>
      </c>
      <c r="NX153" s="44">
        <f>IF(AC$4=0,0,求节点(AC$4:AC$9,$B$4:$B$9,求节点(其他调用!$O$4:$O$42,其他调用!$P$4:$P$42,其他调用!$AJ154)))</f>
        <v>6</v>
      </c>
      <c r="NY153" s="44">
        <f>IF(AD$4=0,0,求节点(AD$4:AD$9,$B$4:$B$9,求节点(其他调用!$O$4:$O$42,其他调用!$P$4:$P$42,其他调用!$AJ154)))</f>
        <v>6</v>
      </c>
      <c r="NZ153" s="44">
        <f>IF(AE$4=0,0,求节点(AE$4:AE$9,$B$4:$B$9,求节点(其他调用!$O$4:$O$42,其他调用!$P$4:$P$42,其他调用!$AJ154)))</f>
        <v>6</v>
      </c>
      <c r="OA153" s="44">
        <f>IF(AF$4=0,0,求节点(AF$4:AF$9,$B$4:$B$9,求节点(其他调用!$O$4:$O$42,其他调用!$P$4:$P$42,其他调用!$AJ154)))</f>
        <v>6</v>
      </c>
      <c r="OB153" s="44">
        <f>IF(AG$4=0,0,求节点(AG$4:AG$9,$B$4:$B$9,求节点(其他调用!$O$4:$O$42,其他调用!$P$4:$P$42,其他调用!$AJ154)))</f>
        <v>6</v>
      </c>
      <c r="OC153" s="44">
        <f>IF(AH$4=0,0,求节点(AH$4:AH$9,$B$4:$B$9,求节点(其他调用!$O$4:$O$42,其他调用!$P$4:$P$42,其他调用!$AJ154)))</f>
        <v>6</v>
      </c>
      <c r="OD153" s="44">
        <f>IF(AI$4=0,0,求节点(AI$4:AI$9,$B$4:$B$9,求节点(其他调用!$O$4:$O$42,其他调用!$P$4:$P$42,其他调用!$AJ154)))</f>
        <v>6</v>
      </c>
      <c r="OE153" s="44">
        <f>IF(AJ$4=0,0,求节点(AJ$4:AJ$9,$B$4:$B$9,求节点(其他调用!$O$4:$O$42,其他调用!$P$4:$P$42,其他调用!$AJ154)))</f>
        <v>6</v>
      </c>
      <c r="OF153" s="44">
        <f>IF(AK$4=0,0,求节点(AK$4:AK$9,$B$4:$B$9,求节点(其他调用!$O$4:$O$42,其他调用!$P$4:$P$42,其他调用!$AJ154)))</f>
        <v>6</v>
      </c>
      <c r="OG153" s="44">
        <f>IF(AL$4=0,0,求节点(AL$4:AL$9,$B$4:$B$9,求节点(其他调用!$O$4:$O$42,其他调用!$P$4:$P$42,其他调用!$AJ154)))</f>
        <v>6</v>
      </c>
      <c r="OH153" s="44">
        <f>IF(AM$4=0,0,求节点(AM$4:AM$9,$B$4:$B$9,求节点(其他调用!$O$4:$O$42,其他调用!$P$4:$P$42,其他调用!$AJ154)))</f>
        <v>6</v>
      </c>
      <c r="OI153" s="44">
        <f>IF(AN$4=0,0,求节点(AN$4:AN$9,$B$4:$B$9,求节点(其他调用!$O$4:$O$42,其他调用!$P$4:$P$42,其他调用!$AJ154)))</f>
        <v>6</v>
      </c>
      <c r="OJ153" s="44">
        <f>IF(AO$4=0,0,求节点(AO$4:AO$9,$B$4:$B$9,求节点(其他调用!$O$4:$O$42,其他调用!$P$4:$P$42,其他调用!$AJ154)))</f>
        <v>6</v>
      </c>
      <c r="OK153" s="44">
        <f>IF(AP$4=0,0,求节点(AP$4:AP$9,$B$4:$B$9,求节点(其他调用!$O$4:$O$42,其他调用!$P$4:$P$42,其他调用!$AJ154)))</f>
        <v>6</v>
      </c>
      <c r="OL153" s="44">
        <f>IF(AQ$4=0,0,求节点(AQ$4:AQ$9,$B$4:$B$9,求节点(其他调用!$O$4:$O$42,其他调用!$P$4:$P$42,其他调用!$AJ154)))</f>
        <v>6</v>
      </c>
      <c r="OM153" s="44">
        <f>IF(AR$4=0,0,求节点(AR$4:AR$9,$B$4:$B$9,求节点(其他调用!$O$4:$O$42,其他调用!$P$4:$P$42,其他调用!$AJ154)))</f>
        <v>6</v>
      </c>
      <c r="ON153" s="44">
        <f>IF(AS$4=0,0,求节点(AS$4:AS$9,$B$4:$B$9,求节点(其他调用!$O$4:$O$42,其他调用!$P$4:$P$42,其他调用!$AJ154)))</f>
        <v>6</v>
      </c>
      <c r="OO153" s="44">
        <f>IF(AT$4=0,0,求节点(AT$4:AT$9,$B$4:$B$9,求节点(其他调用!$O$4:$O$42,其他调用!$P$4:$P$42,其他调用!$AJ154)))</f>
        <v>6</v>
      </c>
      <c r="OP153" s="44">
        <f>IF(AU$4=0,0,求节点(AU$4:AU$9,$B$4:$B$9,求节点(其他调用!$O$4:$O$42,其他调用!$P$4:$P$42,其他调用!$AJ154)))</f>
        <v>6</v>
      </c>
      <c r="OQ153" s="44">
        <f>IF(AV$4=0,0,求节点(AV$4:AV$9,$B$4:$B$9,求节点(其他调用!$O$4:$O$42,其他调用!$P$4:$P$42,其他调用!$AJ154)))</f>
        <v>6</v>
      </c>
      <c r="OR153" s="44">
        <f>IF(AW$4=0,0,求节点(AW$4:AW$9,$B$4:$B$9,求节点(其他调用!$O$4:$O$42,其他调用!$P$4:$P$42,其他调用!$AJ154)))</f>
        <v>6</v>
      </c>
      <c r="OS153" s="44">
        <f>IF(AX$4=0,0,求节点(AX$4:AX$9,$B$4:$B$9,求节点(其他调用!$O$4:$O$42,其他调用!$P$4:$P$42,其他调用!$AJ154)))</f>
        <v>6</v>
      </c>
      <c r="OT153" s="44">
        <f>IF(AY$4=0,0,求节点(AY$4:AY$9,$B$4:$B$9,求节点(其他调用!$O$4:$O$42,其他调用!$P$4:$P$42,其他调用!$AJ154)))</f>
        <v>6</v>
      </c>
      <c r="OU153" s="44">
        <f>IF(AZ$4=0,0,求节点(AZ$4:AZ$9,$B$4:$B$9,求节点(其他调用!$O$4:$O$42,其他调用!$P$4:$P$42,其他调用!$AJ154)))</f>
        <v>6</v>
      </c>
      <c r="OW153" s="44">
        <v>150</v>
      </c>
      <c r="OX153" s="44">
        <f>IF(C$23=0,0,求节点(C$23:C$28,$B$23:$B$28,求节点(其他调用!$AA$4:$AA$20,其他调用!$AB$4:$AB$20,$OW153)))</f>
        <v>0</v>
      </c>
      <c r="OY153" s="44">
        <f>IF(D$23=0,0,求节点(D$23:D$28,$B$23:$B$28,求节点(其他调用!$AA$4:$AA$20,其他调用!$AB$4:$AB$20,$OW153)))</f>
        <v>0</v>
      </c>
      <c r="OZ153" s="44">
        <f>IF(E$23=0,0,求节点(E$23:E$28,$B$23:$B$28,求节点(其他调用!$AA$4:$AA$20,其他调用!$AB$4:$AB$20,$OW153)))</f>
        <v>0</v>
      </c>
      <c r="PA153" s="44">
        <f>IF(F$23=0,0,求节点(F$23:F$28,$B$23:$B$28,求节点(其他调用!$AA$4:$AA$20,其他调用!$AB$4:$AB$20,$OW153)))</f>
        <v>7.6994262446787864E-3</v>
      </c>
      <c r="PB153" s="44">
        <f>IF(G$23=0,0,求节点(G$23:G$28,$B$23:$B$28,求节点(其他调用!$AA$4:$AA$20,其他调用!$AB$4:$AB$20,$OW153)))</f>
        <v>1.1549139367018291E-2</v>
      </c>
      <c r="PC153" s="44">
        <f>IF(H$23=0,0,求节点(H$23:H$28,$B$23:$B$28,求节点(其他调用!$AA$4:$AA$20,其他调用!$AB$4:$AB$20,$OW153)))</f>
        <v>1.1549139367018291E-2</v>
      </c>
      <c r="PD153" s="44">
        <f>IF(I$23=0,0,求节点(I$23:I$28,$B$23:$B$28,求节点(其他调用!$AA$4:$AA$20,其他调用!$AB$4:$AB$20,$OW153)))</f>
        <v>1.7498696010633807E-2</v>
      </c>
      <c r="PE153" s="44">
        <f>IF(J$23=0,0,求节点(J$23:J$28,$B$23:$B$28,求节点(其他调用!$AA$4:$AA$20,其他调用!$AB$4:$AB$20,$OW153)))</f>
        <v>0</v>
      </c>
      <c r="PF153" s="44">
        <f>IF(K$23=0,0,求节点(K$23:K$28,$B$23:$B$28,求节点(其他调用!$AA$4:$AA$20,其他调用!$AB$4:$AB$20,$OW153)))</f>
        <v>1.1549139367018291E-2</v>
      </c>
      <c r="PG153" s="44">
        <f>IF(L$23=0,0,求节点(L$23:L$28,$B$23:$B$28,求节点(其他调用!$AA$4:$AA$20,其他调用!$AB$4:$AB$20,$OW153)))</f>
        <v>0</v>
      </c>
      <c r="PH153" s="44">
        <f>IF(M$23=0,0,求节点(M$23:M$28,$B$23:$B$28,求节点(其他调用!$AA$4:$AA$20,其他调用!$AB$4:$AB$20,$OW153)))</f>
        <v>0</v>
      </c>
      <c r="PI153" s="44">
        <f>IF(N$23=0,0,求节点(N$23:N$28,$B$23:$B$28,求节点(其他调用!$AA$4:$AA$20,其他调用!$AB$4:$AB$20,$OW153)))</f>
        <v>0</v>
      </c>
      <c r="PJ153" s="44">
        <f>IF(O$23=0,0,求节点(O$23:O$28,$B$23:$B$28,求节点(其他调用!$AA$4:$AA$20,其他调用!$AB$4:$AB$20,$OW153)))</f>
        <v>0</v>
      </c>
      <c r="PK153" s="44">
        <f>IF(P$23=0,0,求节点(P$23:P$28,$B$23:$B$28,求节点(其他调用!$AA$4:$AA$20,其他调用!$AB$4:$AB$20,$OW153)))</f>
        <v>0</v>
      </c>
      <c r="PL153" s="44">
        <f>IF(Q$23=0,0,求节点(Q$23:Q$28,$B$23:$B$28,求节点(其他调用!$AA$4:$AA$20,其他调用!$AB$4:$AB$20,$OW153)))</f>
        <v>0</v>
      </c>
      <c r="PM153" s="44">
        <f>IF(R$23=0,0,求节点(R$23:R$28,$B$23:$B$28,求节点(其他调用!$AA$4:$AA$20,其他调用!$AB$4:$AB$20,$OW153)))</f>
        <v>0</v>
      </c>
      <c r="PN153" s="44">
        <f>IF(S$23=0,0,求节点(S$23:S$28,$B$23:$B$28,求节点(其他调用!$AA$4:$AA$20,其他调用!$AB$4:$AB$20,$OW153)))</f>
        <v>0</v>
      </c>
      <c r="PO153" s="44">
        <f>IF(T$23=0,0,求节点(T$23:T$28,$B$23:$B$28,求节点(其他调用!$AA$4:$AA$20,其他调用!$AB$4:$AB$20,$OW153)))</f>
        <v>0</v>
      </c>
      <c r="PP153" s="44">
        <f>IF(U$23=0,0,求节点(U$23:U$28,$B$23:$B$28,求节点(其他调用!$AA$4:$AA$20,其他调用!$AB$4:$AB$20,$OW153)))</f>
        <v>0</v>
      </c>
      <c r="PQ153" s="44">
        <f>IF(V$23=0,0,求节点(V$23:V$28,$B$23:$B$28,求节点(其他调用!$AA$4:$AA$20,其他调用!$AB$4:$AB$20,$OW153)))</f>
        <v>0</v>
      </c>
    </row>
    <row r="154" spans="61:433" x14ac:dyDescent="0.2">
      <c r="BI154" s="44">
        <v>151</v>
      </c>
      <c r="BJ154" s="44">
        <f>IF(C$4=0,0,求节点(C$4:C$9,$B$4:$B$9,求节点(其他调用!$C$4:$C$42,其他调用!$D$4:$D$42,其他调用!$AF155)))</f>
        <v>6</v>
      </c>
      <c r="BK154" s="44">
        <f>IF(D$4=0,0,求节点(D$4:D$9,$B$4:$B$9,求节点(其他调用!$C$4:$C$42,其他调用!$D$4:$D$42,其他调用!$AF155)))</f>
        <v>6</v>
      </c>
      <c r="BL154" s="44">
        <f>IF(E$4=0,0,求节点(E$4:E$9,$B$4:$B$9,求节点(其他调用!$C$4:$C$42,其他调用!$D$4:$D$42,其他调用!$AF155)))</f>
        <v>6</v>
      </c>
      <c r="BM154" s="44">
        <f>IF(F$4=0,0,求节点(F$4:F$9,$B$4:$B$9,求节点(其他调用!$C$4:$C$42,其他调用!$D$4:$D$42,其他调用!$AF155)))</f>
        <v>0</v>
      </c>
      <c r="BN154" s="44">
        <f>IF(G$4=0,0,求节点(G$4:G$9,$B$4:$B$9,求节点(其他调用!$C$4:$C$42,其他调用!$D$4:$D$42,其他调用!$AF155)))</f>
        <v>0</v>
      </c>
      <c r="BO154" s="44">
        <f>IF(H$4=0,0,求节点(H$4:H$9,$B$4:$B$9,求节点(其他调用!$C$4:$C$42,其他调用!$D$4:$D$42,其他调用!$AF155)))</f>
        <v>0</v>
      </c>
      <c r="BP154" s="44">
        <f>IF(I$4=0,0,求节点(I$4:I$9,$B$4:$B$9,求节点(其他调用!$C$4:$C$42,其他调用!$D$4:$D$42,其他调用!$AF155)))</f>
        <v>0</v>
      </c>
      <c r="BQ154" s="44">
        <f>IF(J$4=0,0,求节点(J$4:J$9,$B$4:$B$9,求节点(其他调用!$C$4:$C$42,其他调用!$D$4:$D$42,其他调用!$AF155)))</f>
        <v>0</v>
      </c>
      <c r="BR154" s="44">
        <f>IF(K$4=0,0,求节点(K$4:K$9,$B$4:$B$9,求节点(其他调用!$C$4:$C$42,其他调用!$D$4:$D$42,其他调用!$AF155)))</f>
        <v>0</v>
      </c>
      <c r="BS154" s="44">
        <f>IF(L$4=0,0,求节点(L$4:L$9,$B$4:$B$9,求节点(其他调用!$C$4:$C$42,其他调用!$D$4:$D$42,其他调用!$AF155)))</f>
        <v>0</v>
      </c>
      <c r="BT154" s="44">
        <f>IF(M$4=0,0,求节点(M$4:M$9,$B$4:$B$9,求节点(其他调用!$C$4:$C$42,其他调用!$D$4:$D$42,其他调用!$AF155)))</f>
        <v>0</v>
      </c>
      <c r="BU154" s="44">
        <f>IF(N$4=0,0,求节点(N$4:N$9,$B$4:$B$9,求节点(其他调用!$C$4:$C$42,其他调用!$D$4:$D$42,其他调用!$AF155)))</f>
        <v>0</v>
      </c>
      <c r="BV154" s="44">
        <f>IF(O$4=0,0,求节点(O$4:O$9,$B$4:$B$9,求节点(其他调用!$C$4:$C$42,其他调用!$D$4:$D$42,其他调用!$AF155)))</f>
        <v>0</v>
      </c>
      <c r="BW154" s="44">
        <f>IF(P$4=0,0,求节点(P$4:P$9,$B$4:$B$9,求节点(其他调用!$C$4:$C$42,其他调用!$D$4:$D$42,其他调用!$AF155)))</f>
        <v>0</v>
      </c>
      <c r="BX154" s="44">
        <f>IF(Q$4=0,0,求节点(Q$4:Q$9,$B$4:$B$9,求节点(其他调用!$C$4:$C$42,其他调用!$D$4:$D$42,其他调用!$AF155)))</f>
        <v>0</v>
      </c>
      <c r="BY154" s="44">
        <f>IF(R$4=0,0,求节点(R$4:R$9,$B$4:$B$9,求节点(其他调用!$C$4:$C$42,其他调用!$D$4:$D$42,其他调用!$AF155)))</f>
        <v>0</v>
      </c>
      <c r="BZ154" s="44">
        <f>IF(S$4=0,0,求节点(S$4:S$9,$B$4:$B$9,求节点(其他调用!$C$4:$C$42,其他调用!$D$4:$D$42,其他调用!$AF155)))</f>
        <v>6</v>
      </c>
      <c r="CA154" s="44">
        <f>IF(T$4=0,0,求节点(T$4:T$9,$B$4:$B$9,求节点(其他调用!$C$4:$C$42,其他调用!$D$4:$D$42,其他调用!$AF155)))</f>
        <v>6</v>
      </c>
      <c r="CB154" s="44">
        <f>IF(U$4=0,0,求节点(U$4:U$9,$B$4:$B$9,求节点(其他调用!$C$4:$C$42,其他调用!$D$4:$D$42,其他调用!$AF155)))</f>
        <v>6</v>
      </c>
      <c r="CC154" s="44">
        <f>IF(V$4=0,0,求节点(V$4:V$9,$B$4:$B$9,求节点(其他调用!$C$4:$C$42,其他调用!$D$4:$D$42,其他调用!$AF155)))</f>
        <v>0</v>
      </c>
      <c r="CD154" s="44">
        <f>IF(W$4=0,0,求节点(W$4:W$9,$B$4:$B$9,求节点(其他调用!$C$4:$C$42,其他调用!$D$4:$D$42,其他调用!$AF155)))</f>
        <v>6</v>
      </c>
      <c r="CE154" s="44">
        <f>IF(X$4=0,0,求节点(X$4:X$9,$B$4:$B$9,求节点(其他调用!$C$4:$C$42,其他调用!$D$4:$D$42,其他调用!$AF155)))</f>
        <v>6</v>
      </c>
      <c r="CF154" s="44">
        <f>IF(Y$4=0,0,求节点(Y$4:Y$9,$B$4:$B$9,求节点(其他调用!$C$4:$C$42,其他调用!$D$4:$D$42,其他调用!$AF155)))</f>
        <v>6</v>
      </c>
      <c r="CG154" s="44">
        <f>IF(Z$4=0,0,求节点(Z$4:Z$9,$B$4:$B$9,求节点(其他调用!$C$4:$C$42,其他调用!$D$4:$D$42,其他调用!$AF155)))</f>
        <v>0</v>
      </c>
      <c r="CH154" s="44">
        <f>IF(AA$4=0,0,求节点(AA$4:AA$9,$B$4:$B$9,求节点(其他调用!$C$4:$C$42,其他调用!$D$4:$D$42,其他调用!$AF155)))</f>
        <v>6</v>
      </c>
      <c r="CI154" s="44">
        <f>IF(AB$4=0,0,求节点(AB$4:AB$9,$B$4:$B$9,求节点(其他调用!$C$4:$C$42,其他调用!$D$4:$D$42,其他调用!$AF155)))</f>
        <v>6</v>
      </c>
      <c r="CJ154" s="44">
        <f>IF(AC$4=0,0,求节点(AC$4:AC$9,$B$4:$B$9,求节点(其他调用!$C$4:$C$42,其他调用!$D$4:$D$42,其他调用!$AF155)))</f>
        <v>6</v>
      </c>
      <c r="CK154" s="44">
        <f>IF(AD$4=0,0,求节点(AD$4:AD$9,$B$4:$B$9,求节点(其他调用!$C$4:$C$42,其他调用!$D$4:$D$42,其他调用!$AF155)))</f>
        <v>6</v>
      </c>
      <c r="CL154" s="44">
        <f>IF(AE$4=0,0,求节点(AE$4:AE$9,$B$4:$B$9,求节点(其他调用!$C$4:$C$42,其他调用!$D$4:$D$42,其他调用!$AF155)))</f>
        <v>6</v>
      </c>
      <c r="CM154" s="44">
        <f>IF(AF$4=0,0,求节点(AF$4:AF$9,$B$4:$B$9,求节点(其他调用!$C$4:$C$42,其他调用!$D$4:$D$42,其他调用!$AF155)))</f>
        <v>6</v>
      </c>
      <c r="CN154" s="44">
        <f>IF(AG$4=0,0,求节点(AG$4:AG$9,$B$4:$B$9,求节点(其他调用!$C$4:$C$42,其他调用!$D$4:$D$42,其他调用!$AF155)))</f>
        <v>6</v>
      </c>
      <c r="CO154" s="44">
        <f>IF(AH$4=0,0,求节点(AH$4:AH$9,$B$4:$B$9,求节点(其他调用!$C$4:$C$42,其他调用!$D$4:$D$42,其他调用!$AF155)))</f>
        <v>6</v>
      </c>
      <c r="CP154" s="44">
        <f>IF(AI$4=0,0,求节点(AI$4:AI$9,$B$4:$B$9,求节点(其他调用!$C$4:$C$42,其他调用!$D$4:$D$42,其他调用!$AF155)))</f>
        <v>6</v>
      </c>
      <c r="CQ154" s="44">
        <f>IF(AJ$4=0,0,求节点(AJ$4:AJ$9,$B$4:$B$9,求节点(其他调用!$C$4:$C$42,其他调用!$D$4:$D$42,其他调用!$AF155)))</f>
        <v>6</v>
      </c>
      <c r="CR154" s="44">
        <f>IF(AK$4=0,0,求节点(AK$4:AK$9,$B$4:$B$9,求节点(其他调用!$C$4:$C$42,其他调用!$D$4:$D$42,其他调用!$AF155)))</f>
        <v>6</v>
      </c>
      <c r="CS154" s="44">
        <f>IF(AL$4=0,0,求节点(AL$4:AL$9,$B$4:$B$9,求节点(其他调用!$C$4:$C$42,其他调用!$D$4:$D$42,其他调用!$AF155)))</f>
        <v>6</v>
      </c>
      <c r="CT154" s="44">
        <f>IF(AM$4=0,0,求节点(AM$4:AM$9,$B$4:$B$9,求节点(其他调用!$C$4:$C$42,其他调用!$D$4:$D$42,其他调用!$AF155)))</f>
        <v>6</v>
      </c>
      <c r="CU154" s="44">
        <f>IF(AN$4=0,0,求节点(AN$4:AN$9,$B$4:$B$9,求节点(其他调用!$C$4:$C$42,其他调用!$D$4:$D$42,其他调用!$AF155)))</f>
        <v>6</v>
      </c>
      <c r="CV154" s="44">
        <f>IF(AO$4=0,0,求节点(AO$4:AO$9,$B$4:$B$9,求节点(其他调用!$C$4:$C$42,其他调用!$D$4:$D$42,其他调用!$AF155)))</f>
        <v>6</v>
      </c>
      <c r="CW154" s="44">
        <f>IF(AP$4=0,0,求节点(AP$4:AP$9,$B$4:$B$9,求节点(其他调用!$C$4:$C$42,其他调用!$D$4:$D$42,其他调用!$AF155)))</f>
        <v>6</v>
      </c>
      <c r="CX154" s="44">
        <f>IF(AQ$4=0,0,求节点(AQ$4:AQ$9,$B$4:$B$9,求节点(其他调用!$C$4:$C$42,其他调用!$D$4:$D$42,其他调用!$AF155)))</f>
        <v>6</v>
      </c>
      <c r="CY154" s="44">
        <f>IF(AR$4=0,0,求节点(AR$4:AR$9,$B$4:$B$9,求节点(其他调用!$C$4:$C$42,其他调用!$D$4:$D$42,其他调用!$AF155)))</f>
        <v>6</v>
      </c>
      <c r="CZ154" s="44">
        <f>IF(AS$4=0,0,求节点(AS$4:AS$9,$B$4:$B$9,求节点(其他调用!$C$4:$C$42,其他调用!$D$4:$D$42,其他调用!$AF155)))</f>
        <v>6</v>
      </c>
      <c r="DA154" s="44">
        <f>IF(AT$4=0,0,求节点(AT$4:AT$9,$B$4:$B$9,求节点(其他调用!$C$4:$C$42,其他调用!$D$4:$D$42,其他调用!$AF155)))</f>
        <v>6</v>
      </c>
      <c r="DB154" s="44">
        <f>IF(AU$4=0,0,求节点(AU$4:AU$9,$B$4:$B$9,求节点(其他调用!$C$4:$C$42,其他调用!$D$4:$D$42,其他调用!$AF155)))</f>
        <v>6</v>
      </c>
      <c r="DC154" s="44">
        <f>IF(AV$4=0,0,求节点(AV$4:AV$9,$B$4:$B$9,求节点(其他调用!$C$4:$C$42,其他调用!$D$4:$D$42,其他调用!$AF155)))</f>
        <v>6</v>
      </c>
      <c r="DD154" s="44">
        <f>IF(AW$4=0,0,求节点(AW$4:AW$9,$B$4:$B$9,求节点(其他调用!$C$4:$C$42,其他调用!$D$4:$D$42,其他调用!$AF155)))</f>
        <v>6</v>
      </c>
      <c r="DE154" s="44">
        <f>IF(AX$4=0,0,求节点(AX$4:AX$9,$B$4:$B$9,求节点(其他调用!$C$4:$C$42,其他调用!$D$4:$D$42,其他调用!$AF155)))</f>
        <v>6</v>
      </c>
      <c r="DF154" s="44">
        <f>IF(AY$4=0,0,求节点(AY$4:AY$9,$B$4:$B$9,求节点(其他调用!$C$4:$C$42,其他调用!$D$4:$D$42,其他调用!$AF155)))</f>
        <v>6</v>
      </c>
      <c r="DG154" s="44">
        <f>IF(AZ$4=0,0,求节点(AZ$4:AZ$9,$B$4:$B$9,求节点(其他调用!$C$4:$C$42,其他调用!$D$4:$D$42,其他调用!$AF155)))</f>
        <v>6</v>
      </c>
      <c r="DI154" s="44">
        <v>151</v>
      </c>
      <c r="DJ154" s="44">
        <f>IF(C$23=0,0,求节点(C$23:C$28,$B$23:$B$28,求节点(其他调用!$S$4:$S$20,其他调用!$T$4:$T$20,$DI154)))</f>
        <v>0</v>
      </c>
      <c r="DK154" s="44">
        <f>IF(D$23=0,0,求节点(D$23:D$28,$B$23:$B$28,求节点(其他调用!$S$4:$S$20,其他调用!$T$4:$T$20,$DI154)))</f>
        <v>0</v>
      </c>
      <c r="DL154" s="44">
        <f>IF(E$23=0,0,求节点(E$23:E$28,$B$23:$B$28,求节点(其他调用!$S$4:$S$20,其他调用!$T$4:$T$20,$DI154)))</f>
        <v>0</v>
      </c>
      <c r="DM154" s="44">
        <f>IF(F$23=0,0,求节点(F$23:F$28,$B$23:$B$28,求节点(其他调用!$S$4:$S$20,其他调用!$T$4:$T$20,$DI154)))</f>
        <v>7.1917717670078041E-3</v>
      </c>
      <c r="DN154" s="44">
        <f>IF(G$23=0,0,求节点(G$23:G$28,$B$23:$B$28,求节点(其他调用!$S$4:$S$20,其他调用!$T$4:$T$20,$DI154)))</f>
        <v>1.0787657650511595E-2</v>
      </c>
      <c r="DO154" s="44">
        <f>IF(H$23=0,0,求节点(H$23:H$28,$B$23:$B$28,求节点(其他调用!$S$4:$S$20,其他调用!$T$4:$T$20,$DI154)))</f>
        <v>1.0787657650511595E-2</v>
      </c>
      <c r="DP154" s="44">
        <f>IF(I$23=0,0,求节点(I$23:I$28,$B$23:$B$28,求节点(其他调用!$S$4:$S$20,其他调用!$T$4:$T$20,$DI154)))</f>
        <v>1.6344935834108454E-2</v>
      </c>
      <c r="DQ154" s="44">
        <f>IF(J$23=0,0,求节点(J$23:J$28,$B$23:$B$28,求节点(其他调用!$S$4:$S$20,其他调用!$T$4:$T$20,$DI154)))</f>
        <v>0</v>
      </c>
      <c r="DR154" s="44">
        <f>IF(K$23=0,0,求节点(K$23:K$28,$B$23:$B$28,求节点(其他调用!$S$4:$S$20,其他调用!$T$4:$T$20,$DI154)))</f>
        <v>1.0787657650511595E-2</v>
      </c>
      <c r="DS154" s="44">
        <f>IF(L$23=0,0,求节点(L$23:L$28,$B$23:$B$28,求节点(其他调用!$S$4:$S$20,其他调用!$T$4:$T$20,$DI154)))</f>
        <v>0</v>
      </c>
      <c r="DT154" s="44">
        <f>IF(M$23=0,0,求节点(M$23:M$28,$B$23:$B$28,求节点(其他调用!$S$4:$S$20,其他调用!$T$4:$T$20,$DI154)))</f>
        <v>0</v>
      </c>
      <c r="DU154" s="44">
        <f>IF(N$23=0,0,求节点(N$23:N$28,$B$23:$B$28,求节点(其他调用!$S$4:$S$20,其他调用!$T$4:$T$20,$DI154)))</f>
        <v>0</v>
      </c>
      <c r="DV154" s="44">
        <f>IF(O$23=0,0,求节点(O$23:O$28,$B$23:$B$28,求节点(其他调用!$S$4:$S$20,其他调用!$T$4:$T$20,$DI154)))</f>
        <v>0</v>
      </c>
      <c r="DW154" s="44">
        <f>IF(P$23=0,0,求节点(P$23:P$28,$B$23:$B$28,求节点(其他调用!$S$4:$S$20,其他调用!$T$4:$T$20,$DI154)))</f>
        <v>0</v>
      </c>
      <c r="DX154" s="44">
        <f>IF(Q$23=0,0,求节点(Q$23:Q$28,$B$23:$B$28,求节点(其他调用!$S$4:$S$20,其他调用!$T$4:$T$20,$DI154)))</f>
        <v>0</v>
      </c>
      <c r="DY154" s="44">
        <f>IF(R$23=0,0,求节点(R$23:R$28,$B$23:$B$28,求节点(其他调用!$S$4:$S$20,其他调用!$T$4:$T$20,$DI154)))</f>
        <v>0</v>
      </c>
      <c r="DZ154" s="44">
        <f>IF(S$23=0,0,求节点(S$23:S$28,$B$23:$B$28,求节点(其他调用!$S$4:$S$20,其他调用!$T$4:$T$20,$DI154)))</f>
        <v>0</v>
      </c>
      <c r="EA154" s="44">
        <f>IF(T$23=0,0,求节点(T$23:T$28,$B$23:$B$28,求节点(其他调用!$S$4:$S$20,其他调用!$T$4:$T$20,$DI154)))</f>
        <v>0</v>
      </c>
      <c r="EB154" s="44">
        <f>IF(U$23=0,0,求节点(U$23:U$28,$B$23:$B$28,求节点(其他调用!$S$4:$S$20,其他调用!$T$4:$T$20,$DI154)))</f>
        <v>0</v>
      </c>
      <c r="EC154" s="44">
        <f>IF(V$23=0,0,求节点(V$23:V$28,$B$23:$B$28,求节点(其他调用!$S$4:$S$20,其他调用!$T$4:$T$20,$DI154)))</f>
        <v>0</v>
      </c>
      <c r="EF154" s="44">
        <v>151</v>
      </c>
      <c r="EG154" s="44">
        <f>IF(C$4=0,0,求节点(C$4:C$9,$B$4:$B$9,求节点(其他调用!$F$4:$F$42,其他调用!$G$4:$G$42,其他调用!$AG155)))</f>
        <v>6</v>
      </c>
      <c r="EH154" s="44">
        <f>IF(D$4=0,0,求节点(D$4:D$9,$B$4:$B$9,求节点(其他调用!$F$4:$F$42,其他调用!$G$4:$G$42,其他调用!$AG155)))</f>
        <v>6</v>
      </c>
      <c r="EI154" s="44">
        <f>IF(E$4=0,0,求节点(E$4:E$9,$B$4:$B$9,求节点(其他调用!$F$4:$F$42,其他调用!$G$4:$G$42,其他调用!$AG155)))</f>
        <v>6</v>
      </c>
      <c r="EJ154" s="44">
        <f>IF(F$4=0,0,求节点(F$4:F$9,$B$4:$B$9,求节点(其他调用!$F$4:$F$42,其他调用!$G$4:$G$42,其他调用!$AG155)))</f>
        <v>0</v>
      </c>
      <c r="EK154" s="44">
        <f>IF(G$4=0,0,求节点(G$4:G$9,$B$4:$B$9,求节点(其他调用!$F$4:$F$42,其他调用!$G$4:$G$42,其他调用!$AG155)))</f>
        <v>0</v>
      </c>
      <c r="EL154" s="44">
        <f>IF(H$4=0,0,求节点(H$4:H$9,$B$4:$B$9,求节点(其他调用!$F$4:$F$42,其他调用!$G$4:$G$42,其他调用!$AG155)))</f>
        <v>0</v>
      </c>
      <c r="EM154" s="44">
        <f>IF(I$4=0,0,求节点(I$4:I$9,$B$4:$B$9,求节点(其他调用!$F$4:$F$42,其他调用!$G$4:$G$42,其他调用!$AG155)))</f>
        <v>0</v>
      </c>
      <c r="EN154" s="44">
        <f>IF(J$4=0,0,求节点(J$4:J$9,$B$4:$B$9,求节点(其他调用!$F$4:$F$42,其他调用!$G$4:$G$42,其他调用!$AG155)))</f>
        <v>0</v>
      </c>
      <c r="EO154" s="44">
        <f>IF(K$4=0,0,求节点(K$4:K$9,$B$4:$B$9,求节点(其他调用!$F$4:$F$42,其他调用!$G$4:$G$42,其他调用!$AG155)))</f>
        <v>0</v>
      </c>
      <c r="EP154" s="44">
        <f>IF(L$4=0,0,求节点(L$4:L$9,$B$4:$B$9,求节点(其他调用!$F$4:$F$42,其他调用!$G$4:$G$42,其他调用!$AG155)))</f>
        <v>0</v>
      </c>
      <c r="EQ154" s="44">
        <f>IF(M$4=0,0,求节点(M$4:M$9,$B$4:$B$9,求节点(其他调用!$F$4:$F$42,其他调用!$G$4:$G$42,其他调用!$AG155)))</f>
        <v>0</v>
      </c>
      <c r="ER154" s="44">
        <f>IF(N$4=0,0,求节点(N$4:N$9,$B$4:$B$9,求节点(其他调用!$F$4:$F$42,其他调用!$G$4:$G$42,其他调用!$AG155)))</f>
        <v>0</v>
      </c>
      <c r="ES154" s="44">
        <f>IF(O$4=0,0,求节点(O$4:O$9,$B$4:$B$9,求节点(其他调用!$F$4:$F$42,其他调用!$G$4:$G$42,其他调用!$AG155)))</f>
        <v>0</v>
      </c>
      <c r="ET154" s="44">
        <f>IF(P$4=0,0,求节点(P$4:P$9,$B$4:$B$9,求节点(其他调用!$F$4:$F$42,其他调用!$G$4:$G$42,其他调用!$AG155)))</f>
        <v>0</v>
      </c>
      <c r="EU154" s="44">
        <f>IF(Q$4=0,0,求节点(Q$4:Q$9,$B$4:$B$9,求节点(其他调用!$F$4:$F$42,其他调用!$G$4:$G$42,其他调用!$AG155)))</f>
        <v>0</v>
      </c>
      <c r="EV154" s="44">
        <f>IF(R$4=0,0,求节点(R$4:R$9,$B$4:$B$9,求节点(其他调用!$F$4:$F$42,其他调用!$G$4:$G$42,其他调用!$AG155)))</f>
        <v>0</v>
      </c>
      <c r="EW154" s="44">
        <f>IF(S$4=0,0,求节点(S$4:S$9,$B$4:$B$9,求节点(其他调用!$F$4:$F$42,其他调用!$G$4:$G$42,其他调用!$AG155)))</f>
        <v>6</v>
      </c>
      <c r="EX154" s="44">
        <f>IF(T$4=0,0,求节点(T$4:T$9,$B$4:$B$9,求节点(其他调用!$F$4:$F$42,其他调用!$G$4:$G$42,其他调用!$AG155)))</f>
        <v>6</v>
      </c>
      <c r="EY154" s="44">
        <f>IF(U$4=0,0,求节点(U$4:U$9,$B$4:$B$9,求节点(其他调用!$F$4:$F$42,其他调用!$G$4:$G$42,其他调用!$AG155)))</f>
        <v>6</v>
      </c>
      <c r="EZ154" s="44">
        <f>IF(V$4=0,0,求节点(V$4:V$9,$B$4:$B$9,求节点(其他调用!$F$4:$F$42,其他调用!$G$4:$G$42,其他调用!$AG155)))</f>
        <v>0</v>
      </c>
      <c r="FA154" s="44">
        <f>IF(W$4=0,0,求节点(W$4:W$9,$B$4:$B$9,求节点(其他调用!$F$4:$F$42,其他调用!$G$4:$G$42,其他调用!$AG155)))</f>
        <v>6</v>
      </c>
      <c r="FB154" s="44">
        <f>IF(X$4=0,0,求节点(X$4:X$9,$B$4:$B$9,求节点(其他调用!$F$4:$F$42,其他调用!$G$4:$G$42,其他调用!$AG155)))</f>
        <v>6</v>
      </c>
      <c r="FC154" s="44">
        <f>IF(Y$4=0,0,求节点(Y$4:Y$9,$B$4:$B$9,求节点(其他调用!$F$4:$F$42,其他调用!$G$4:$G$42,其他调用!$AG155)))</f>
        <v>6</v>
      </c>
      <c r="FD154" s="44">
        <f>IF(Z$4=0,0,求节点(Z$4:Z$9,$B$4:$B$9,求节点(其他调用!$F$4:$F$42,其他调用!$G$4:$G$42,其他调用!$AG155)))</f>
        <v>0</v>
      </c>
      <c r="FE154" s="44">
        <f>IF(AA$4=0,0,求节点(AA$4:AA$9,$B$4:$B$9,求节点(其他调用!$F$4:$F$42,其他调用!$G$4:$G$42,其他调用!$AG155)))</f>
        <v>6</v>
      </c>
      <c r="FF154" s="44">
        <f>IF(AB$4=0,0,求节点(AB$4:AB$9,$B$4:$B$9,求节点(其他调用!$F$4:$F$42,其他调用!$G$4:$G$42,其他调用!$AG155)))</f>
        <v>6</v>
      </c>
      <c r="FG154" s="44">
        <f>IF(AC$4=0,0,求节点(AC$4:AC$9,$B$4:$B$9,求节点(其他调用!$F$4:$F$42,其他调用!$G$4:$G$42,其他调用!$AG155)))</f>
        <v>6</v>
      </c>
      <c r="FH154" s="44">
        <f>IF(AD$4=0,0,求节点(AD$4:AD$9,$B$4:$B$9,求节点(其他调用!$F$4:$F$42,其他调用!$G$4:$G$42,其他调用!$AG155)))</f>
        <v>6</v>
      </c>
      <c r="FI154" s="44">
        <f>IF(AE$4=0,0,求节点(AE$4:AE$9,$B$4:$B$9,求节点(其他调用!$F$4:$F$42,其他调用!$G$4:$G$42,其他调用!$AG155)))</f>
        <v>6</v>
      </c>
      <c r="FJ154" s="44">
        <f>IF(AF$4=0,0,求节点(AF$4:AF$9,$B$4:$B$9,求节点(其他调用!$F$4:$F$42,其他调用!$G$4:$G$42,其他调用!$AG155)))</f>
        <v>6</v>
      </c>
      <c r="FK154" s="44">
        <f>IF(AG$4=0,0,求节点(AG$4:AG$9,$B$4:$B$9,求节点(其他调用!$F$4:$F$42,其他调用!$G$4:$G$42,其他调用!$AG155)))</f>
        <v>6</v>
      </c>
      <c r="FL154" s="44">
        <f>IF(AH$4=0,0,求节点(AH$4:AH$9,$B$4:$B$9,求节点(其他调用!$F$4:$F$42,其他调用!$G$4:$G$42,其他调用!$AG155)))</f>
        <v>6</v>
      </c>
      <c r="FM154" s="44">
        <f>IF(AI$4=0,0,求节点(AI$4:AI$9,$B$4:$B$9,求节点(其他调用!$F$4:$F$42,其他调用!$G$4:$G$42,其他调用!$AG155)))</f>
        <v>6</v>
      </c>
      <c r="FN154" s="44">
        <f>IF(AJ$4=0,0,求节点(AJ$4:AJ$9,$B$4:$B$9,求节点(其他调用!$F$4:$F$42,其他调用!$G$4:$G$42,其他调用!$AG155)))</f>
        <v>6</v>
      </c>
      <c r="FO154" s="44">
        <f>IF(AK$4=0,0,求节点(AK$4:AK$9,$B$4:$B$9,求节点(其他调用!$F$4:$F$42,其他调用!$G$4:$G$42,其他调用!$AG155)))</f>
        <v>6</v>
      </c>
      <c r="FP154" s="44">
        <f>IF(AL$4=0,0,求节点(AL$4:AL$9,$B$4:$B$9,求节点(其他调用!$F$4:$F$42,其他调用!$G$4:$G$42,其他调用!$AG155)))</f>
        <v>6</v>
      </c>
      <c r="FQ154" s="44">
        <f>IF(AM$4=0,0,求节点(AM$4:AM$9,$B$4:$B$9,求节点(其他调用!$F$4:$F$42,其他调用!$G$4:$G$42,其他调用!$AG155)))</f>
        <v>6</v>
      </c>
      <c r="FR154" s="44">
        <f>IF(AN$4=0,0,求节点(AN$4:AN$9,$B$4:$B$9,求节点(其他调用!$F$4:$F$42,其他调用!$G$4:$G$42,其他调用!$AG155)))</f>
        <v>6</v>
      </c>
      <c r="FS154" s="44">
        <f>IF(AO$4=0,0,求节点(AO$4:AO$9,$B$4:$B$9,求节点(其他调用!$F$4:$F$42,其他调用!$G$4:$G$42,其他调用!$AG155)))</f>
        <v>6</v>
      </c>
      <c r="FT154" s="44">
        <f>IF(AP$4=0,0,求节点(AP$4:AP$9,$B$4:$B$9,求节点(其他调用!$F$4:$F$42,其他调用!$G$4:$G$42,其他调用!$AG155)))</f>
        <v>6</v>
      </c>
      <c r="FU154" s="44">
        <f>IF(AQ$4=0,0,求节点(AQ$4:AQ$9,$B$4:$B$9,求节点(其他调用!$F$4:$F$42,其他调用!$G$4:$G$42,其他调用!$AG155)))</f>
        <v>6</v>
      </c>
      <c r="FV154" s="44">
        <f>IF(AR$4=0,0,求节点(AR$4:AR$9,$B$4:$B$9,求节点(其他调用!$F$4:$F$42,其他调用!$G$4:$G$42,其他调用!$AG155)))</f>
        <v>6</v>
      </c>
      <c r="FW154" s="44">
        <f>IF(AS$4=0,0,求节点(AS$4:AS$9,$B$4:$B$9,求节点(其他调用!$F$4:$F$42,其他调用!$G$4:$G$42,其他调用!$AG155)))</f>
        <v>6</v>
      </c>
      <c r="FX154" s="44">
        <f>IF(AT$4=0,0,求节点(AT$4:AT$9,$B$4:$B$9,求节点(其他调用!$F$4:$F$42,其他调用!$G$4:$G$42,其他调用!$AG155)))</f>
        <v>6</v>
      </c>
      <c r="FY154" s="44">
        <f>IF(AU$4=0,0,求节点(AU$4:AU$9,$B$4:$B$9,求节点(其他调用!$F$4:$F$42,其他调用!$G$4:$G$42,其他调用!$AG155)))</f>
        <v>6</v>
      </c>
      <c r="FZ154" s="44">
        <f>IF(AV$4=0,0,求节点(AV$4:AV$9,$B$4:$B$9,求节点(其他调用!$F$4:$F$42,其他调用!$G$4:$G$42,其他调用!$AG155)))</f>
        <v>6</v>
      </c>
      <c r="GA154" s="44">
        <f>IF(AW$4=0,0,求节点(AW$4:AW$9,$B$4:$B$9,求节点(其他调用!$F$4:$F$42,其他调用!$G$4:$G$42,其他调用!$AG155)))</f>
        <v>6</v>
      </c>
      <c r="GB154" s="44">
        <f>IF(AX$4=0,0,求节点(AX$4:AX$9,$B$4:$B$9,求节点(其他调用!$F$4:$F$42,其他调用!$G$4:$G$42,其他调用!$AG155)))</f>
        <v>6</v>
      </c>
      <c r="GC154" s="44">
        <f>IF(AY$4=0,0,求节点(AY$4:AY$9,$B$4:$B$9,求节点(其他调用!$F$4:$F$42,其他调用!$G$4:$G$42,其他调用!$AG155)))</f>
        <v>6</v>
      </c>
      <c r="GD154" s="44">
        <f>IF(AZ$4=0,0,求节点(AZ$4:AZ$9,$B$4:$B$9,求节点(其他调用!$F$4:$F$42,其他调用!$G$4:$G$42,其他调用!$AG155)))</f>
        <v>6</v>
      </c>
      <c r="GF154" s="44">
        <v>151</v>
      </c>
      <c r="GG154" s="44">
        <f>IF(C$23=0,0,求节点(C$23:C$28,$B$23:$B$28,求节点(其他调用!$U$4:$U$20,其他调用!$V$4:$V$20,$GF154)))</f>
        <v>0</v>
      </c>
      <c r="GH154" s="44">
        <f>IF(D$23=0,0,求节点(D$23:D$28,$B$23:$B$28,求节点(其他调用!$U$4:$U$20,其他调用!$V$4:$V$20,$GF154)))</f>
        <v>0</v>
      </c>
      <c r="GI154" s="44">
        <f>IF(E$23=0,0,求节点(E$23:E$28,$B$23:$B$28,求节点(其他调用!$U$4:$U$20,其他调用!$V$4:$V$20,$GF154)))</f>
        <v>0</v>
      </c>
      <c r="GJ154" s="44">
        <f>IF(F$23=0,0,求节点(F$23:F$28,$B$23:$B$28,求节点(其他调用!$U$4:$U$20,其他调用!$V$4:$V$20,$GF154)))</f>
        <v>0</v>
      </c>
      <c r="GK154" s="44">
        <f>IF(G$23=0,0,求节点(G$23:G$28,$B$23:$B$28,求节点(其他调用!$U$4:$U$20,其他调用!$V$4:$V$20,$GF154)))</f>
        <v>0</v>
      </c>
      <c r="GL154" s="44">
        <f>IF(H$23=0,0,求节点(H$23:H$28,$B$23:$B$28,求节点(其他调用!$U$4:$U$20,其他调用!$V$4:$V$20,$GF154)))</f>
        <v>0</v>
      </c>
      <c r="GM154" s="44">
        <f>IF(I$23=0,0,求节点(I$23:I$28,$B$23:$B$28,求节点(其他调用!$U$4:$U$20,其他调用!$V$4:$V$20,$GF154)))</f>
        <v>0</v>
      </c>
      <c r="GN154" s="44">
        <f>IF(J$23=0,0,求节点(J$23:J$28,$B$23:$B$28,求节点(其他调用!$U$4:$U$20,其他调用!$V$4:$V$20,$GF154)))</f>
        <v>0</v>
      </c>
      <c r="GO154" s="44">
        <f>IF(K$23=0,0,求节点(K$23:K$28,$B$23:$B$28,求节点(其他调用!$U$4:$U$20,其他调用!$V$4:$V$20,$GF154)))</f>
        <v>0</v>
      </c>
      <c r="GP154" s="44">
        <f>IF(L$23=0,0,求节点(L$23:L$28,$B$23:$B$28,求节点(其他调用!$U$4:$U$20,其他调用!$V$4:$V$20,$GF154)))</f>
        <v>0</v>
      </c>
      <c r="GQ154" s="44">
        <f>IF(M$23=0,0,求节点(M$23:M$28,$B$23:$B$28,求节点(其他调用!$U$4:$U$20,其他调用!$V$4:$V$20,$GF154)))</f>
        <v>0</v>
      </c>
      <c r="GR154" s="44">
        <f>IF(N$23=0,0,求节点(N$23:N$28,$B$23:$B$28,求节点(其他调用!$U$4:$U$20,其他调用!$V$4:$V$20,$GF154)))</f>
        <v>0</v>
      </c>
      <c r="GS154" s="44">
        <f>IF(O$23=0,0,求节点(O$23:O$28,$B$23:$B$28,求节点(其他调用!$U$4:$U$20,其他调用!$V$4:$V$20,$GF154)))</f>
        <v>0</v>
      </c>
      <c r="GT154" s="44">
        <f>IF(P$23=0,0,求节点(P$23:P$28,$B$23:$B$28,求节点(其他调用!$U$4:$U$20,其他调用!$V$4:$V$20,$GF154)))</f>
        <v>0</v>
      </c>
      <c r="GU154" s="44">
        <f>IF(Q$23=0,0,求节点(Q$23:Q$28,$B$23:$B$28,求节点(其他调用!$U$4:$U$20,其他调用!$V$4:$V$20,$GF154)))</f>
        <v>0</v>
      </c>
      <c r="GV154" s="44">
        <f>IF(R$23=0,0,求节点(R$23:R$28,$B$23:$B$28,求节点(其他调用!$U$4:$U$20,其他调用!$V$4:$V$20,$GF154)))</f>
        <v>0</v>
      </c>
      <c r="GW154" s="44">
        <f>IF(S$23=0,0,求节点(S$23:S$28,$B$23:$B$28,求节点(其他调用!$U$4:$U$20,其他调用!$V$4:$V$20,$GF154)))</f>
        <v>0</v>
      </c>
      <c r="GX154" s="44">
        <f>IF(T$23=0,0,求节点(T$23:T$28,$B$23:$B$28,求节点(其他调用!$U$4:$U$20,其他调用!$V$4:$V$20,$GF154)))</f>
        <v>0</v>
      </c>
      <c r="GY154" s="44">
        <f>IF(U$23=0,0,求节点(U$23:U$28,$B$23:$B$28,求节点(其他调用!$U$4:$U$20,其他调用!$V$4:$V$20,$GF154)))</f>
        <v>0</v>
      </c>
      <c r="GZ154" s="44">
        <f>IF(V$23=0,0,求节点(V$23:V$28,$B$23:$B$28,求节点(其他调用!$U$4:$U$20,其他调用!$V$4:$V$20,$GF154)))</f>
        <v>0</v>
      </c>
      <c r="HC154" s="44">
        <v>151</v>
      </c>
      <c r="HD154" s="44">
        <f>IF(C$4=0,0,求节点(C$4:C$9,$B$4:$B$9,求节点(其他调用!$I$4:$I$42,其他调用!$J$4:$J$42,其他调用!$AH155)))</f>
        <v>6</v>
      </c>
      <c r="HE154" s="44">
        <f>IF(D$4=0,0,求节点(D$4:D$9,$B$4:$B$9,求节点(其他调用!$I$4:$I$42,其他调用!$J$4:$J$42,其他调用!$AH155)))</f>
        <v>6</v>
      </c>
      <c r="HF154" s="44">
        <f>IF(E$4=0,0,求节点(E$4:E$9,$B$4:$B$9,求节点(其他调用!$I$4:$I$42,其他调用!$J$4:$J$42,其他调用!$AH155)))</f>
        <v>6</v>
      </c>
      <c r="HG154" s="44">
        <f>IF(F$4=0,0,求节点(F$4:F$9,$B$4:$B$9,求节点(其他调用!$I$4:$I$42,其他调用!$J$4:$J$42,其他调用!$AH155)))</f>
        <v>0</v>
      </c>
      <c r="HH154" s="44">
        <f>IF(G$4=0,0,求节点(G$4:G$9,$B$4:$B$9,求节点(其他调用!$I$4:$I$42,其他调用!$J$4:$J$42,其他调用!$AH155)))</f>
        <v>0</v>
      </c>
      <c r="HI154" s="44">
        <f>IF(H$4=0,0,求节点(H$4:H$9,$B$4:$B$9,求节点(其他调用!$I$4:$I$42,其他调用!$J$4:$J$42,其他调用!$AH155)))</f>
        <v>0</v>
      </c>
      <c r="HJ154" s="44">
        <f>IF(I$4=0,0,求节点(I$4:I$9,$B$4:$B$9,求节点(其他调用!$I$4:$I$42,其他调用!$J$4:$J$42,其他调用!$AH155)))</f>
        <v>0</v>
      </c>
      <c r="HK154" s="44">
        <f>IF(J$4=0,0,求节点(J$4:J$9,$B$4:$B$9,求节点(其他调用!$I$4:$I$42,其他调用!$J$4:$J$42,其他调用!$AH155)))</f>
        <v>0</v>
      </c>
      <c r="HL154" s="44">
        <f>IF(K$4=0,0,求节点(K$4:K$9,$B$4:$B$9,求节点(其他调用!$I$4:$I$42,其他调用!$J$4:$J$42,其他调用!$AH155)))</f>
        <v>0</v>
      </c>
      <c r="HM154" s="44">
        <f>IF(L$4=0,0,求节点(L$4:L$9,$B$4:$B$9,求节点(其他调用!$I$4:$I$42,其他调用!$J$4:$J$42,其他调用!$AH155)))</f>
        <v>0</v>
      </c>
      <c r="HN154" s="44">
        <f>IF(M$4=0,0,求节点(M$4:M$9,$B$4:$B$9,求节点(其他调用!$I$4:$I$42,其他调用!$J$4:$J$42,其他调用!$AH155)))</f>
        <v>0</v>
      </c>
      <c r="HO154" s="44">
        <f>IF(N$4=0,0,求节点(N$4:N$9,$B$4:$B$9,求节点(其他调用!$I$4:$I$42,其他调用!$J$4:$J$42,其他调用!$AH155)))</f>
        <v>0</v>
      </c>
      <c r="HP154" s="44">
        <f>IF(O$4=0,0,求节点(O$4:O$9,$B$4:$B$9,求节点(其他调用!$I$4:$I$42,其他调用!$J$4:$J$42,其他调用!$AH155)))</f>
        <v>0</v>
      </c>
      <c r="HQ154" s="44">
        <f>IF(P$4=0,0,求节点(P$4:P$9,$B$4:$B$9,求节点(其他调用!$I$4:$I$42,其他调用!$J$4:$J$42,其他调用!$AH155)))</f>
        <v>0</v>
      </c>
      <c r="HR154" s="44">
        <f>IF(Q$4=0,0,求节点(Q$4:Q$9,$B$4:$B$9,求节点(其他调用!$I$4:$I$42,其他调用!$J$4:$J$42,其他调用!$AH155)))</f>
        <v>0</v>
      </c>
      <c r="HS154" s="44">
        <f>IF(R$4=0,0,求节点(R$4:R$9,$B$4:$B$9,求节点(其他调用!$I$4:$I$42,其他调用!$J$4:$J$42,其他调用!$AH155)))</f>
        <v>0</v>
      </c>
      <c r="HT154" s="44">
        <f>IF(S$4=0,0,求节点(S$4:S$9,$B$4:$B$9,求节点(其他调用!$I$4:$I$42,其他调用!$J$4:$J$42,其他调用!$AH155)))</f>
        <v>6</v>
      </c>
      <c r="HU154" s="44">
        <f>IF(T$4=0,0,求节点(T$4:T$9,$B$4:$B$9,求节点(其他调用!$I$4:$I$42,其他调用!$J$4:$J$42,其他调用!$AH155)))</f>
        <v>6</v>
      </c>
      <c r="HV154" s="44">
        <f>IF(U$4=0,0,求节点(U$4:U$9,$B$4:$B$9,求节点(其他调用!$I$4:$I$42,其他调用!$J$4:$J$42,其他调用!$AH155)))</f>
        <v>6</v>
      </c>
      <c r="HW154" s="44">
        <f>IF(V$4=0,0,求节点(V$4:V$9,$B$4:$B$9,求节点(其他调用!$I$4:$I$42,其他调用!$J$4:$J$42,其他调用!$AH155)))</f>
        <v>0</v>
      </c>
      <c r="HX154" s="44">
        <f>IF(W$4=0,0,求节点(W$4:W$9,$B$4:$B$9,求节点(其他调用!$I$4:$I$42,其他调用!$J$4:$J$42,其他调用!$AH155)))</f>
        <v>6</v>
      </c>
      <c r="HY154" s="44">
        <f>IF(X$4=0,0,求节点(X$4:X$9,$B$4:$B$9,求节点(其他调用!$I$4:$I$42,其他调用!$J$4:$J$42,其他调用!$AH155)))</f>
        <v>6</v>
      </c>
      <c r="HZ154" s="44">
        <f>IF(Y$4=0,0,求节点(Y$4:Y$9,$B$4:$B$9,求节点(其他调用!$I$4:$I$42,其他调用!$J$4:$J$42,其他调用!$AH155)))</f>
        <v>6</v>
      </c>
      <c r="IA154" s="44">
        <f>IF(Z$4=0,0,求节点(Z$4:Z$9,$B$4:$B$9,求节点(其他调用!$I$4:$I$42,其他调用!$J$4:$J$42,其他调用!$AH155)))</f>
        <v>0</v>
      </c>
      <c r="IB154" s="44">
        <f>IF(AA$4=0,0,求节点(AA$4:AA$9,$B$4:$B$9,求节点(其他调用!$I$4:$I$42,其他调用!$J$4:$J$42,其他调用!$AH155)))</f>
        <v>6</v>
      </c>
      <c r="IC154" s="44">
        <f>IF(AB$4=0,0,求节点(AB$4:AB$9,$B$4:$B$9,求节点(其他调用!$I$4:$I$42,其他调用!$J$4:$J$42,其他调用!$AH155)))</f>
        <v>6</v>
      </c>
      <c r="ID154" s="44">
        <f>IF(AC$4=0,0,求节点(AC$4:AC$9,$B$4:$B$9,求节点(其他调用!$I$4:$I$42,其他调用!$J$4:$J$42,其他调用!$AH155)))</f>
        <v>6</v>
      </c>
      <c r="IE154" s="44">
        <f>IF(AD$4=0,0,求节点(AD$4:AD$9,$B$4:$B$9,求节点(其他调用!$I$4:$I$42,其他调用!$J$4:$J$42,其他调用!$AH155)))</f>
        <v>6</v>
      </c>
      <c r="IF154" s="44">
        <f>IF(AE$4=0,0,求节点(AE$4:AE$9,$B$4:$B$9,求节点(其他调用!$I$4:$I$42,其他调用!$J$4:$J$42,其他调用!$AH155)))</f>
        <v>6</v>
      </c>
      <c r="IG154" s="44">
        <f>IF(AF$4=0,0,求节点(AF$4:AF$9,$B$4:$B$9,求节点(其他调用!$I$4:$I$42,其他调用!$J$4:$J$42,其他调用!$AH155)))</f>
        <v>6</v>
      </c>
      <c r="IH154" s="44">
        <f>IF(AG$4=0,0,求节点(AG$4:AG$9,$B$4:$B$9,求节点(其他调用!$I$4:$I$42,其他调用!$J$4:$J$42,其他调用!$AH155)))</f>
        <v>6</v>
      </c>
      <c r="II154" s="44">
        <f>IF(AH$4=0,0,求节点(AH$4:AH$9,$B$4:$B$9,求节点(其他调用!$I$4:$I$42,其他调用!$J$4:$J$42,其他调用!$AH155)))</f>
        <v>6</v>
      </c>
      <c r="IJ154" s="44">
        <f>IF(AI$4=0,0,求节点(AI$4:AI$9,$B$4:$B$9,求节点(其他调用!$I$4:$I$42,其他调用!$J$4:$J$42,其他调用!$AH155)))</f>
        <v>6</v>
      </c>
      <c r="IK154" s="44">
        <f>IF(AJ$4=0,0,求节点(AJ$4:AJ$9,$B$4:$B$9,求节点(其他调用!$I$4:$I$42,其他调用!$J$4:$J$42,其他调用!$AH155)))</f>
        <v>6</v>
      </c>
      <c r="IL154" s="44">
        <f>IF(AK$4=0,0,求节点(AK$4:AK$9,$B$4:$B$9,求节点(其他调用!$I$4:$I$42,其他调用!$J$4:$J$42,其他调用!$AH155)))</f>
        <v>6</v>
      </c>
      <c r="IM154" s="44">
        <f>IF(AL$4=0,0,求节点(AL$4:AL$9,$B$4:$B$9,求节点(其他调用!$I$4:$I$42,其他调用!$J$4:$J$42,其他调用!$AH155)))</f>
        <v>6</v>
      </c>
      <c r="IN154" s="44">
        <f>IF(AM$4=0,0,求节点(AM$4:AM$9,$B$4:$B$9,求节点(其他调用!$I$4:$I$42,其他调用!$J$4:$J$42,其他调用!$AH155)))</f>
        <v>6</v>
      </c>
      <c r="IO154" s="44">
        <f>IF(AN$4=0,0,求节点(AN$4:AN$9,$B$4:$B$9,求节点(其他调用!$I$4:$I$42,其他调用!$J$4:$J$42,其他调用!$AH155)))</f>
        <v>6</v>
      </c>
      <c r="IP154" s="44">
        <f>IF(AO$4=0,0,求节点(AO$4:AO$9,$B$4:$B$9,求节点(其他调用!$I$4:$I$42,其他调用!$J$4:$J$42,其他调用!$AH155)))</f>
        <v>6</v>
      </c>
      <c r="IQ154" s="44">
        <f>IF(AP$4=0,0,求节点(AP$4:AP$9,$B$4:$B$9,求节点(其他调用!$I$4:$I$42,其他调用!$J$4:$J$42,其他调用!$AH155)))</f>
        <v>6</v>
      </c>
      <c r="IR154" s="44">
        <f>IF(AQ$4=0,0,求节点(AQ$4:AQ$9,$B$4:$B$9,求节点(其他调用!$I$4:$I$42,其他调用!$J$4:$J$42,其他调用!$AH155)))</f>
        <v>6</v>
      </c>
      <c r="IS154" s="44">
        <f>IF(AR$4=0,0,求节点(AR$4:AR$9,$B$4:$B$9,求节点(其他调用!$I$4:$I$42,其他调用!$J$4:$J$42,其他调用!$AH155)))</f>
        <v>6</v>
      </c>
      <c r="IT154" s="44">
        <f>IF(AS$4=0,0,求节点(AS$4:AS$9,$B$4:$B$9,求节点(其他调用!$I$4:$I$42,其他调用!$J$4:$J$42,其他调用!$AH155)))</f>
        <v>6</v>
      </c>
      <c r="IU154" s="44">
        <f>IF(AT$4=0,0,求节点(AT$4:AT$9,$B$4:$B$9,求节点(其他调用!$I$4:$I$42,其他调用!$J$4:$J$42,其他调用!$AH155)))</f>
        <v>6</v>
      </c>
      <c r="IV154" s="44">
        <f>IF(AU$4=0,0,求节点(AU$4:AU$9,$B$4:$B$9,求节点(其他调用!$I$4:$I$42,其他调用!$J$4:$J$42,其他调用!$AH155)))</f>
        <v>6</v>
      </c>
      <c r="IW154" s="44">
        <f>IF(AV$4=0,0,求节点(AV$4:AV$9,$B$4:$B$9,求节点(其他调用!$I$4:$I$42,其他调用!$J$4:$J$42,其他调用!$AH155)))</f>
        <v>6</v>
      </c>
      <c r="IX154" s="44">
        <f>IF(AW$4=0,0,求节点(AW$4:AW$9,$B$4:$B$9,求节点(其他调用!$I$4:$I$42,其他调用!$J$4:$J$42,其他调用!$AH155)))</f>
        <v>6</v>
      </c>
      <c r="IY154" s="44">
        <f>IF(AX$4=0,0,求节点(AX$4:AX$9,$B$4:$B$9,求节点(其他调用!$I$4:$I$42,其他调用!$J$4:$J$42,其他调用!$AH155)))</f>
        <v>6</v>
      </c>
      <c r="IZ154" s="44">
        <f>IF(AY$4=0,0,求节点(AY$4:AY$9,$B$4:$B$9,求节点(其他调用!$I$4:$I$42,其他调用!$J$4:$J$42,其他调用!$AH155)))</f>
        <v>6</v>
      </c>
      <c r="JA154" s="44">
        <f>IF(AZ$4=0,0,求节点(AZ$4:AZ$9,$B$4:$B$9,求节点(其他调用!$I$4:$I$42,其他调用!$J$4:$J$42,其他调用!$AH155)))</f>
        <v>6</v>
      </c>
      <c r="JC154" s="44">
        <v>151</v>
      </c>
      <c r="JD154" s="44">
        <f>IF(C$23=0,0,求节点(C$23:C$28,$B$23:$B$28,求节点(其他调用!$W$4:$W$20,其他调用!$X$4:$X$20,$JC154)))</f>
        <v>0</v>
      </c>
      <c r="JE154" s="44">
        <f>IF(D$23=0,0,求节点(D$23:D$28,$B$23:$B$28,求节点(其他调用!$W$4:$W$20,其他调用!$X$4:$X$20,$JC154)))</f>
        <v>0</v>
      </c>
      <c r="JF154" s="44">
        <f>IF(E$23=0,0,求节点(E$23:E$28,$B$23:$B$28,求节点(其他调用!$W$4:$W$20,其他调用!$X$4:$X$20,$JC154)))</f>
        <v>0</v>
      </c>
      <c r="JG154" s="44">
        <f>IF(F$23=0,0,求节点(F$23:F$28,$B$23:$B$28,求节点(其他调用!$W$4:$W$20,其他调用!$X$4:$X$20,$JC154)))</f>
        <v>7.1917717670078041E-3</v>
      </c>
      <c r="JH154" s="44">
        <f>IF(G$23=0,0,求节点(G$23:G$28,$B$23:$B$28,求节点(其他调用!$W$4:$W$20,其他调用!$X$4:$X$20,$JC154)))</f>
        <v>1.0787657650511595E-2</v>
      </c>
      <c r="JI154" s="44">
        <f>IF(H$23=0,0,求节点(H$23:H$28,$B$23:$B$28,求节点(其他调用!$W$4:$W$20,其他调用!$X$4:$X$20,$JC154)))</f>
        <v>1.0787657650511595E-2</v>
      </c>
      <c r="JJ154" s="44">
        <f>IF(I$23=0,0,求节点(I$23:I$28,$B$23:$B$28,求节点(其他调用!$W$4:$W$20,其他调用!$X$4:$X$20,$JC154)))</f>
        <v>1.6344935834108454E-2</v>
      </c>
      <c r="JK154" s="44">
        <f>IF(J$23=0,0,求节点(J$23:J$28,$B$23:$B$28,求节点(其他调用!$W$4:$W$20,其他调用!$X$4:$X$20,$JC154)))</f>
        <v>0</v>
      </c>
      <c r="JL154" s="44">
        <f>IF(K$23=0,0,求节点(K$23:K$28,$B$23:$B$28,求节点(其他调用!$W$4:$W$20,其他调用!$X$4:$X$20,$JC154)))</f>
        <v>1.0787657650511595E-2</v>
      </c>
      <c r="JM154" s="44">
        <f>IF(L$23=0,0,求节点(L$23:L$28,$B$23:$B$28,求节点(其他调用!$W$4:$W$20,其他调用!$X$4:$X$20,$JC154)))</f>
        <v>0</v>
      </c>
      <c r="JN154" s="44">
        <f>IF(M$23=0,0,求节点(M$23:M$28,$B$23:$B$28,求节点(其他调用!$W$4:$W$20,其他调用!$X$4:$X$20,$JC154)))</f>
        <v>0</v>
      </c>
      <c r="JO154" s="44">
        <f>IF(N$23=0,0,求节点(N$23:N$28,$B$23:$B$28,求节点(其他调用!$W$4:$W$20,其他调用!$X$4:$X$20,$JC154)))</f>
        <v>0</v>
      </c>
      <c r="JP154" s="44">
        <f>IF(O$23=0,0,求节点(O$23:O$28,$B$23:$B$28,求节点(其他调用!$W$4:$W$20,其他调用!$X$4:$X$20,$JC154)))</f>
        <v>0</v>
      </c>
      <c r="JQ154" s="44">
        <f>IF(P$23=0,0,求节点(P$23:P$28,$B$23:$B$28,求节点(其他调用!$W$4:$W$20,其他调用!$X$4:$X$20,$JC154)))</f>
        <v>0</v>
      </c>
      <c r="JR154" s="44">
        <f>IF(Q$23=0,0,求节点(Q$23:Q$28,$B$23:$B$28,求节点(其他调用!$W$4:$W$20,其他调用!$X$4:$X$20,$JC154)))</f>
        <v>0</v>
      </c>
      <c r="JS154" s="44">
        <f>IF(R$23=0,0,求节点(R$23:R$28,$B$23:$B$28,求节点(其他调用!$W$4:$W$20,其他调用!$X$4:$X$20,$JC154)))</f>
        <v>0</v>
      </c>
      <c r="JT154" s="44">
        <f>IF(S$23=0,0,求节点(S$23:S$28,$B$23:$B$28,求节点(其他调用!$W$4:$W$20,其他调用!$X$4:$X$20,$JC154)))</f>
        <v>0</v>
      </c>
      <c r="JU154" s="44">
        <f>IF(T$23=0,0,求节点(T$23:T$28,$B$23:$B$28,求节点(其他调用!$W$4:$W$20,其他调用!$X$4:$X$20,$JC154)))</f>
        <v>0</v>
      </c>
      <c r="JV154" s="44">
        <f>IF(U$23=0,0,求节点(U$23:U$28,$B$23:$B$28,求节点(其他调用!$W$4:$W$20,其他调用!$X$4:$X$20,$JC154)))</f>
        <v>0</v>
      </c>
      <c r="JW154" s="44">
        <f>IF(V$23=0,0,求节点(V$23:V$28,$B$23:$B$28,求节点(其他调用!$W$4:$W$20,其他调用!$X$4:$X$20,$JC154)))</f>
        <v>0</v>
      </c>
      <c r="JZ154" s="44">
        <v>151</v>
      </c>
      <c r="KA154" s="44">
        <f>IF(C$4=0,0,求节点(C$4:C$9,$B$4:$B$9,求节点(其他调用!$L$4:$L$42,其他调用!$M$4:$M$42,其他调用!$AI155)))</f>
        <v>6</v>
      </c>
      <c r="KB154" s="44">
        <f>IF(D$4=0,0,求节点(D$4:D$9,$B$4:$B$9,求节点(其他调用!$L$4:$L$42,其他调用!$M$4:$M$42,其他调用!$AI155)))</f>
        <v>6</v>
      </c>
      <c r="KC154" s="44">
        <f>IF(E$4=0,0,求节点(E$4:E$9,$B$4:$B$9,求节点(其他调用!$L$4:$L$42,其他调用!$M$4:$M$42,其他调用!$AI155)))</f>
        <v>6</v>
      </c>
      <c r="KD154" s="44">
        <f>IF(F$4=0,0,求节点(F$4:F$9,$B$4:$B$9,求节点(其他调用!$L$4:$L$42,其他调用!$M$4:$M$42,其他调用!$AI155)))</f>
        <v>0</v>
      </c>
      <c r="KE154" s="44">
        <f>IF(G$4=0,0,求节点(G$4:G$9,$B$4:$B$9,求节点(其他调用!$L$4:$L$42,其他调用!$M$4:$M$42,其他调用!$AI155)))</f>
        <v>0</v>
      </c>
      <c r="KF154" s="44">
        <f>IF(H$4=0,0,求节点(H$4:H$9,$B$4:$B$9,求节点(其他调用!$L$4:$L$42,其他调用!$M$4:$M$42,其他调用!$AI155)))</f>
        <v>0</v>
      </c>
      <c r="KG154" s="44">
        <f>IF(I$4=0,0,求节点(I$4:I$9,$B$4:$B$9,求节点(其他调用!$L$4:$L$42,其他调用!$M$4:$M$42,其他调用!$AI155)))</f>
        <v>0</v>
      </c>
      <c r="KH154" s="44">
        <f>IF(J$4=0,0,求节点(J$4:J$9,$B$4:$B$9,求节点(其他调用!$L$4:$L$42,其他调用!$M$4:$M$42,其他调用!$AI155)))</f>
        <v>0</v>
      </c>
      <c r="KI154" s="44">
        <f>IF(K$4=0,0,求节点(K$4:K$9,$B$4:$B$9,求节点(其他调用!$L$4:$L$42,其他调用!$M$4:$M$42,其他调用!$AI155)))</f>
        <v>0</v>
      </c>
      <c r="KJ154" s="44">
        <f>IF(L$4=0,0,求节点(L$4:L$9,$B$4:$B$9,求节点(其他调用!$L$4:$L$42,其他调用!$M$4:$M$42,其他调用!$AI155)))</f>
        <v>0</v>
      </c>
      <c r="KK154" s="44">
        <f>IF(M$4=0,0,求节点(M$4:M$9,$B$4:$B$9,求节点(其他调用!$L$4:$L$42,其他调用!$M$4:$M$42,其他调用!$AI155)))</f>
        <v>0</v>
      </c>
      <c r="KL154" s="44">
        <f>IF(N$4=0,0,求节点(N$4:N$9,$B$4:$B$9,求节点(其他调用!$L$4:$L$42,其他调用!$M$4:$M$42,其他调用!$AI155)))</f>
        <v>0</v>
      </c>
      <c r="KM154" s="44">
        <f>IF(O$4=0,0,求节点(O$4:O$9,$B$4:$B$9,求节点(其他调用!$L$4:$L$42,其他调用!$M$4:$M$42,其他调用!$AI155)))</f>
        <v>0</v>
      </c>
      <c r="KN154" s="44">
        <f>IF(P$4=0,0,求节点(P$4:P$9,$B$4:$B$9,求节点(其他调用!$L$4:$L$42,其他调用!$M$4:$M$42,其他调用!$AI155)))</f>
        <v>0</v>
      </c>
      <c r="KO154" s="44">
        <f>IF(Q$4=0,0,求节点(Q$4:Q$9,$B$4:$B$9,求节点(其他调用!$L$4:$L$42,其他调用!$M$4:$M$42,其他调用!$AI155)))</f>
        <v>0</v>
      </c>
      <c r="KP154" s="44">
        <f>IF(R$4=0,0,求节点(R$4:R$9,$B$4:$B$9,求节点(其他调用!$L$4:$L$42,其他调用!$M$4:$M$42,其他调用!$AI155)))</f>
        <v>0</v>
      </c>
      <c r="KQ154" s="44">
        <f>IF(S$4=0,0,求节点(S$4:S$9,$B$4:$B$9,求节点(其他调用!$L$4:$L$42,其他调用!$M$4:$M$42,其他调用!$AI155)))</f>
        <v>6</v>
      </c>
      <c r="KR154" s="44">
        <f>IF(T$4=0,0,求节点(T$4:T$9,$B$4:$B$9,求节点(其他调用!$L$4:$L$42,其他调用!$M$4:$M$42,其他调用!$AI155)))</f>
        <v>6</v>
      </c>
      <c r="KS154" s="44">
        <f>IF(U$4=0,0,求节点(U$4:U$9,$B$4:$B$9,求节点(其他调用!$L$4:$L$42,其他调用!$M$4:$M$42,其他调用!$AI155)))</f>
        <v>6</v>
      </c>
      <c r="KT154" s="44">
        <f>IF(V$4=0,0,求节点(V$4:V$9,$B$4:$B$9,求节点(其他调用!$L$4:$L$42,其他调用!$M$4:$M$42,其他调用!$AI155)))</f>
        <v>0</v>
      </c>
      <c r="KU154" s="44">
        <f>IF(W$4=0,0,求节点(W$4:W$9,$B$4:$B$9,求节点(其他调用!$L$4:$L$42,其他调用!$M$4:$M$42,其他调用!$AI155)))</f>
        <v>6</v>
      </c>
      <c r="KV154" s="44">
        <f>IF(X$4=0,0,求节点(X$4:X$9,$B$4:$B$9,求节点(其他调用!$L$4:$L$42,其他调用!$M$4:$M$42,其他调用!$AI155)))</f>
        <v>6</v>
      </c>
      <c r="KW154" s="44">
        <f>IF(Y$4=0,0,求节点(Y$4:Y$9,$B$4:$B$9,求节点(其他调用!$L$4:$L$42,其他调用!$M$4:$M$42,其他调用!$AI155)))</f>
        <v>6</v>
      </c>
      <c r="KX154" s="44">
        <f>IF(Z$4=0,0,求节点(Z$4:Z$9,$B$4:$B$9,求节点(其他调用!$L$4:$L$42,其他调用!$M$4:$M$42,其他调用!$AI155)))</f>
        <v>0</v>
      </c>
      <c r="KY154" s="44">
        <f>IF(AA$4=0,0,求节点(AA$4:AA$9,$B$4:$B$9,求节点(其他调用!$L$4:$L$42,其他调用!$M$4:$M$42,其他调用!$AI155)))</f>
        <v>6</v>
      </c>
      <c r="KZ154" s="44">
        <f>IF(AB$4=0,0,求节点(AB$4:AB$9,$B$4:$B$9,求节点(其他调用!$L$4:$L$42,其他调用!$M$4:$M$42,其他调用!$AI155)))</f>
        <v>6</v>
      </c>
      <c r="LA154" s="44">
        <f>IF(AC$4=0,0,求节点(AC$4:AC$9,$B$4:$B$9,求节点(其他调用!$L$4:$L$42,其他调用!$M$4:$M$42,其他调用!$AI155)))</f>
        <v>6</v>
      </c>
      <c r="LB154" s="44">
        <f>IF(AD$4=0,0,求节点(AD$4:AD$9,$B$4:$B$9,求节点(其他调用!$L$4:$L$42,其他调用!$M$4:$M$42,其他调用!$AI155)))</f>
        <v>6</v>
      </c>
      <c r="LC154" s="44">
        <f>IF(AE$4=0,0,求节点(AE$4:AE$9,$B$4:$B$9,求节点(其他调用!$L$4:$L$42,其他调用!$M$4:$M$42,其他调用!$AI155)))</f>
        <v>6</v>
      </c>
      <c r="LD154" s="44">
        <f>IF(AF$4=0,0,求节点(AF$4:AF$9,$B$4:$B$9,求节点(其他调用!$L$4:$L$42,其他调用!$M$4:$M$42,其他调用!$AI155)))</f>
        <v>6</v>
      </c>
      <c r="LE154" s="44">
        <f>IF(AG$4=0,0,求节点(AG$4:AG$9,$B$4:$B$9,求节点(其他调用!$L$4:$L$42,其他调用!$M$4:$M$42,其他调用!$AI155)))</f>
        <v>6</v>
      </c>
      <c r="LF154" s="44">
        <f>IF(AH$4=0,0,求节点(AH$4:AH$9,$B$4:$B$9,求节点(其他调用!$L$4:$L$42,其他调用!$M$4:$M$42,其他调用!$AI155)))</f>
        <v>6</v>
      </c>
      <c r="LG154" s="44">
        <f>IF(AI$4=0,0,求节点(AI$4:AI$9,$B$4:$B$9,求节点(其他调用!$L$4:$L$42,其他调用!$M$4:$M$42,其他调用!$AI155)))</f>
        <v>6</v>
      </c>
      <c r="LH154" s="44">
        <f>IF(AJ$4=0,0,求节点(AJ$4:AJ$9,$B$4:$B$9,求节点(其他调用!$L$4:$L$42,其他调用!$M$4:$M$42,其他调用!$AI155)))</f>
        <v>6</v>
      </c>
      <c r="LI154" s="44">
        <f>IF(AK$4=0,0,求节点(AK$4:AK$9,$B$4:$B$9,求节点(其他调用!$L$4:$L$42,其他调用!$M$4:$M$42,其他调用!$AI155)))</f>
        <v>6</v>
      </c>
      <c r="LJ154" s="44">
        <f>IF(AL$4=0,0,求节点(AL$4:AL$9,$B$4:$B$9,求节点(其他调用!$L$4:$L$42,其他调用!$M$4:$M$42,其他调用!$AI155)))</f>
        <v>6</v>
      </c>
      <c r="LK154" s="44">
        <f>IF(AM$4=0,0,求节点(AM$4:AM$9,$B$4:$B$9,求节点(其他调用!$L$4:$L$42,其他调用!$M$4:$M$42,其他调用!$AI155)))</f>
        <v>6</v>
      </c>
      <c r="LL154" s="44">
        <f>IF(AN$4=0,0,求节点(AN$4:AN$9,$B$4:$B$9,求节点(其他调用!$L$4:$L$42,其他调用!$M$4:$M$42,其他调用!$AI155)))</f>
        <v>6</v>
      </c>
      <c r="LM154" s="44">
        <f>IF(AO$4=0,0,求节点(AO$4:AO$9,$B$4:$B$9,求节点(其他调用!$L$4:$L$42,其他调用!$M$4:$M$42,其他调用!$AI155)))</f>
        <v>6</v>
      </c>
      <c r="LN154" s="44">
        <f>IF(AP$4=0,0,求节点(AP$4:AP$9,$B$4:$B$9,求节点(其他调用!$L$4:$L$42,其他调用!$M$4:$M$42,其他调用!$AI155)))</f>
        <v>6</v>
      </c>
      <c r="LO154" s="44">
        <f>IF(AQ$4=0,0,求节点(AQ$4:AQ$9,$B$4:$B$9,求节点(其他调用!$L$4:$L$42,其他调用!$M$4:$M$42,其他调用!$AI155)))</f>
        <v>6</v>
      </c>
      <c r="LP154" s="44">
        <f>IF(AR$4=0,0,求节点(AR$4:AR$9,$B$4:$B$9,求节点(其他调用!$L$4:$L$42,其他调用!$M$4:$M$42,其他调用!$AI155)))</f>
        <v>6</v>
      </c>
      <c r="LQ154" s="44">
        <f>IF(AS$4=0,0,求节点(AS$4:AS$9,$B$4:$B$9,求节点(其他调用!$L$4:$L$42,其他调用!$M$4:$M$42,其他调用!$AI155)))</f>
        <v>6</v>
      </c>
      <c r="LR154" s="44">
        <f>IF(AT$4=0,0,求节点(AT$4:AT$9,$B$4:$B$9,求节点(其他调用!$L$4:$L$42,其他调用!$M$4:$M$42,其他调用!$AI155)))</f>
        <v>6</v>
      </c>
      <c r="LS154" s="44">
        <f>IF(AU$4=0,0,求节点(AU$4:AU$9,$B$4:$B$9,求节点(其他调用!$L$4:$L$42,其他调用!$M$4:$M$42,其他调用!$AI155)))</f>
        <v>6</v>
      </c>
      <c r="LT154" s="44">
        <f>IF(AV$4=0,0,求节点(AV$4:AV$9,$B$4:$B$9,求节点(其他调用!$L$4:$L$42,其他调用!$M$4:$M$42,其他调用!$AI155)))</f>
        <v>6</v>
      </c>
      <c r="LU154" s="44">
        <f>IF(AW$4=0,0,求节点(AW$4:AW$9,$B$4:$B$9,求节点(其他调用!$L$4:$L$42,其他调用!$M$4:$M$42,其他调用!$AI155)))</f>
        <v>6</v>
      </c>
      <c r="LV154" s="44">
        <f>IF(AX$4=0,0,求节点(AX$4:AX$9,$B$4:$B$9,求节点(其他调用!$L$4:$L$42,其他调用!$M$4:$M$42,其他调用!$AI155)))</f>
        <v>6</v>
      </c>
      <c r="LW154" s="44">
        <f>IF(AY$4=0,0,求节点(AY$4:AY$9,$B$4:$B$9,求节点(其他调用!$L$4:$L$42,其他调用!$M$4:$M$42,其他调用!$AI155)))</f>
        <v>6</v>
      </c>
      <c r="LX154" s="44">
        <f>IF(AZ$4=0,0,求节点(AZ$4:AZ$9,$B$4:$B$9,求节点(其他调用!$L$4:$L$42,其他调用!$M$4:$M$42,其他调用!$AI155)))</f>
        <v>6</v>
      </c>
      <c r="LZ154" s="44">
        <v>151</v>
      </c>
      <c r="MA154" s="44">
        <f>IF(C$23=0,0,求节点(C$23:C$28,$B$23:$B$28,求节点(其他调用!$Y$4:$Y$20,其他调用!$Z$4:$Z$20,$LZ154)))</f>
        <v>0</v>
      </c>
      <c r="MB154" s="44">
        <f>IF(D$23=0,0,求节点(D$23:D$28,$B$23:$B$28,求节点(其他调用!$Y$4:$Y$20,其他调用!$Z$4:$Z$20,$LZ154)))</f>
        <v>0</v>
      </c>
      <c r="MC154" s="44">
        <f>IF(E$23=0,0,求节点(E$23:E$28,$B$23:$B$28,求节点(其他调用!$Y$4:$Y$20,其他调用!$Z$4:$Z$20,$LZ154)))</f>
        <v>0</v>
      </c>
      <c r="MD154" s="44">
        <f>IF(F$23=0,0,求节点(F$23:F$28,$B$23:$B$28,求节点(其他调用!$Y$4:$Y$20,其他调用!$Z$4:$Z$20,$LZ154)))</f>
        <v>0</v>
      </c>
      <c r="ME154" s="44">
        <f>IF(G$23=0,0,求节点(G$23:G$28,$B$23:$B$28,求节点(其他调用!$Y$4:$Y$20,其他调用!$Z$4:$Z$20,$LZ154)))</f>
        <v>0</v>
      </c>
      <c r="MF154" s="44">
        <f>IF(H$23=0,0,求节点(H$23:H$28,$B$23:$B$28,求节点(其他调用!$Y$4:$Y$20,其他调用!$Z$4:$Z$20,$LZ154)))</f>
        <v>0</v>
      </c>
      <c r="MG154" s="44">
        <f>IF(I$23=0,0,求节点(I$23:I$28,$B$23:$B$28,求节点(其他调用!$Y$4:$Y$20,其他调用!$Z$4:$Z$20,$LZ154)))</f>
        <v>0</v>
      </c>
      <c r="MH154" s="44">
        <f>IF(J$23=0,0,求节点(J$23:J$28,$B$23:$B$28,求节点(其他调用!$Y$4:$Y$20,其他调用!$Z$4:$Z$20,$LZ154)))</f>
        <v>0</v>
      </c>
      <c r="MI154" s="44">
        <f>IF(K$23=0,0,求节点(K$23:K$28,$B$23:$B$28,求节点(其他调用!$Y$4:$Y$20,其他调用!$Z$4:$Z$20,$LZ154)))</f>
        <v>0</v>
      </c>
      <c r="MJ154" s="44">
        <f>IF(L$23=0,0,求节点(L$23:L$28,$B$23:$B$28,求节点(其他调用!$Y$4:$Y$20,其他调用!$Z$4:$Z$20,$LZ154)))</f>
        <v>0</v>
      </c>
      <c r="MK154" s="44">
        <f>IF(M$23=0,0,求节点(M$23:M$28,$B$23:$B$28,求节点(其他调用!$Y$4:$Y$20,其他调用!$Z$4:$Z$20,$LZ154)))</f>
        <v>0</v>
      </c>
      <c r="ML154" s="44">
        <f>IF(N$23=0,0,求节点(N$23:N$28,$B$23:$B$28,求节点(其他调用!$Y$4:$Y$20,其他调用!$Z$4:$Z$20,$LZ154)))</f>
        <v>0</v>
      </c>
      <c r="MM154" s="44">
        <f>IF(O$23=0,0,求节点(O$23:O$28,$B$23:$B$28,求节点(其他调用!$Y$4:$Y$20,其他调用!$Z$4:$Z$20,$LZ154)))</f>
        <v>0</v>
      </c>
      <c r="MN154" s="44">
        <f>IF(P$23=0,0,求节点(P$23:P$28,$B$23:$B$28,求节点(其他调用!$Y$4:$Y$20,其他调用!$Z$4:$Z$20,$LZ154)))</f>
        <v>0</v>
      </c>
      <c r="MO154" s="44">
        <f>IF(Q$23=0,0,求节点(Q$23:Q$28,$B$23:$B$28,求节点(其他调用!$Y$4:$Y$20,其他调用!$Z$4:$Z$20,$LZ154)))</f>
        <v>0</v>
      </c>
      <c r="MP154" s="44">
        <f>IF(R$23=0,0,求节点(R$23:R$28,$B$23:$B$28,求节点(其他调用!$Y$4:$Y$20,其他调用!$Z$4:$Z$20,$LZ154)))</f>
        <v>0</v>
      </c>
      <c r="MQ154" s="44">
        <f>IF(S$23=0,0,求节点(S$23:S$28,$B$23:$B$28,求节点(其他调用!$Y$4:$Y$20,其他调用!$Z$4:$Z$20,$LZ154)))</f>
        <v>0</v>
      </c>
      <c r="MR154" s="44">
        <f>IF(T$23=0,0,求节点(T$23:T$28,$B$23:$B$28,求节点(其他调用!$Y$4:$Y$20,其他调用!$Z$4:$Z$20,$LZ154)))</f>
        <v>0</v>
      </c>
      <c r="MS154" s="44">
        <f>IF(U$23=0,0,求节点(U$23:U$28,$B$23:$B$28,求节点(其他调用!$Y$4:$Y$20,其他调用!$Z$4:$Z$20,$LZ154)))</f>
        <v>0</v>
      </c>
      <c r="MT154" s="44">
        <f>IF(V$23=0,0,求节点(V$23:V$28,$B$23:$B$28,求节点(其他调用!$Y$4:$Y$20,其他调用!$Z$4:$Z$20,$LZ154)))</f>
        <v>0</v>
      </c>
      <c r="MW154" s="44">
        <v>151</v>
      </c>
      <c r="MX154" s="44">
        <f>IF(C$4=0,0,求节点(C$4:C$9,$B$4:$B$9,求节点(其他调用!$O$4:$O$42,其他调用!$P$4:$P$42,其他调用!$AJ155)))</f>
        <v>6</v>
      </c>
      <c r="MY154" s="44">
        <f>IF(D$4=0,0,求节点(D$4:D$9,$B$4:$B$9,求节点(其他调用!$O$4:$O$42,其他调用!$P$4:$P$42,其他调用!$AJ155)))</f>
        <v>6</v>
      </c>
      <c r="MZ154" s="44">
        <f>IF(E$4=0,0,求节点(E$4:E$9,$B$4:$B$9,求节点(其他调用!$O$4:$O$42,其他调用!$P$4:$P$42,其他调用!$AJ155)))</f>
        <v>6</v>
      </c>
      <c r="NA154" s="44">
        <f>IF(F$4=0,0,求节点(F$4:F$9,$B$4:$B$9,求节点(其他调用!$O$4:$O$42,其他调用!$P$4:$P$42,其他调用!$AJ155)))</f>
        <v>0</v>
      </c>
      <c r="NB154" s="44">
        <f>IF(G$4=0,0,求节点(G$4:G$9,$B$4:$B$9,求节点(其他调用!$O$4:$O$42,其他调用!$P$4:$P$42,其他调用!$AJ155)))</f>
        <v>0</v>
      </c>
      <c r="NC154" s="44">
        <f>IF(H$4=0,0,求节点(H$4:H$9,$B$4:$B$9,求节点(其他调用!$O$4:$O$42,其他调用!$P$4:$P$42,其他调用!$AJ155)))</f>
        <v>0</v>
      </c>
      <c r="ND154" s="44">
        <f>IF(I$4=0,0,求节点(I$4:I$9,$B$4:$B$9,求节点(其他调用!$O$4:$O$42,其他调用!$P$4:$P$42,其他调用!$AJ155)))</f>
        <v>0</v>
      </c>
      <c r="NE154" s="44">
        <f>IF(J$4=0,0,求节点(J$4:J$9,$B$4:$B$9,求节点(其他调用!$O$4:$O$42,其他调用!$P$4:$P$42,其他调用!$AJ155)))</f>
        <v>0</v>
      </c>
      <c r="NF154" s="44">
        <f>IF(K$4=0,0,求节点(K$4:K$9,$B$4:$B$9,求节点(其他调用!$O$4:$O$42,其他调用!$P$4:$P$42,其他调用!$AJ155)))</f>
        <v>0</v>
      </c>
      <c r="NG154" s="44">
        <f>IF(L$4=0,0,求节点(L$4:L$9,$B$4:$B$9,求节点(其他调用!$O$4:$O$42,其他调用!$P$4:$P$42,其他调用!$AJ155)))</f>
        <v>0</v>
      </c>
      <c r="NH154" s="44">
        <f>IF(M$4=0,0,求节点(M$4:M$9,$B$4:$B$9,求节点(其他调用!$O$4:$O$42,其他调用!$P$4:$P$42,其他调用!$AJ155)))</f>
        <v>0</v>
      </c>
      <c r="NI154" s="44">
        <f>IF(N$4=0,0,求节点(N$4:N$9,$B$4:$B$9,求节点(其他调用!$O$4:$O$42,其他调用!$P$4:$P$42,其他调用!$AJ155)))</f>
        <v>0</v>
      </c>
      <c r="NJ154" s="44">
        <f>IF(O$4=0,0,求节点(O$4:O$9,$B$4:$B$9,求节点(其他调用!$O$4:$O$42,其他调用!$P$4:$P$42,其他调用!$AJ155)))</f>
        <v>0</v>
      </c>
      <c r="NK154" s="44">
        <f>IF(P$4=0,0,求节点(P$4:P$9,$B$4:$B$9,求节点(其他调用!$O$4:$O$42,其他调用!$P$4:$P$42,其他调用!$AJ155)))</f>
        <v>0</v>
      </c>
      <c r="NL154" s="44">
        <f>IF(Q$4=0,0,求节点(Q$4:Q$9,$B$4:$B$9,求节点(其他调用!$O$4:$O$42,其他调用!$P$4:$P$42,其他调用!$AJ155)))</f>
        <v>0</v>
      </c>
      <c r="NM154" s="44">
        <f>IF(R$4=0,0,求节点(R$4:R$9,$B$4:$B$9,求节点(其他调用!$O$4:$O$42,其他调用!$P$4:$P$42,其他调用!$AJ155)))</f>
        <v>0</v>
      </c>
      <c r="NN154" s="44">
        <f>IF(S$4=0,0,求节点(S$4:S$9,$B$4:$B$9,求节点(其他调用!$O$4:$O$42,其他调用!$P$4:$P$42,其他调用!$AJ155)))</f>
        <v>6</v>
      </c>
      <c r="NO154" s="44">
        <f>IF(T$4=0,0,求节点(T$4:T$9,$B$4:$B$9,求节点(其他调用!$O$4:$O$42,其他调用!$P$4:$P$42,其他调用!$AJ155)))</f>
        <v>6</v>
      </c>
      <c r="NP154" s="44">
        <f>IF(U$4=0,0,求节点(U$4:U$9,$B$4:$B$9,求节点(其他调用!$O$4:$O$42,其他调用!$P$4:$P$42,其他调用!$AJ155)))</f>
        <v>6</v>
      </c>
      <c r="NQ154" s="44">
        <f>IF(V$4=0,0,求节点(V$4:V$9,$B$4:$B$9,求节点(其他调用!$O$4:$O$42,其他调用!$P$4:$P$42,其他调用!$AJ155)))</f>
        <v>0</v>
      </c>
      <c r="NR154" s="44">
        <f>IF(W$4=0,0,求节点(W$4:W$9,$B$4:$B$9,求节点(其他调用!$O$4:$O$42,其他调用!$P$4:$P$42,其他调用!$AJ155)))</f>
        <v>6</v>
      </c>
      <c r="NS154" s="44">
        <f>IF(X$4=0,0,求节点(X$4:X$9,$B$4:$B$9,求节点(其他调用!$O$4:$O$42,其他调用!$P$4:$P$42,其他调用!$AJ155)))</f>
        <v>6</v>
      </c>
      <c r="NT154" s="44">
        <f>IF(Y$4=0,0,求节点(Y$4:Y$9,$B$4:$B$9,求节点(其他调用!$O$4:$O$42,其他调用!$P$4:$P$42,其他调用!$AJ155)))</f>
        <v>6</v>
      </c>
      <c r="NU154" s="44">
        <f>IF(Z$4=0,0,求节点(Z$4:Z$9,$B$4:$B$9,求节点(其他调用!$O$4:$O$42,其他调用!$P$4:$P$42,其他调用!$AJ155)))</f>
        <v>0</v>
      </c>
      <c r="NV154" s="44">
        <f>IF(AA$4=0,0,求节点(AA$4:AA$9,$B$4:$B$9,求节点(其他调用!$O$4:$O$42,其他调用!$P$4:$P$42,其他调用!$AJ155)))</f>
        <v>6</v>
      </c>
      <c r="NW154" s="44">
        <f>IF(AB$4=0,0,求节点(AB$4:AB$9,$B$4:$B$9,求节点(其他调用!$O$4:$O$42,其他调用!$P$4:$P$42,其他调用!$AJ155)))</f>
        <v>6</v>
      </c>
      <c r="NX154" s="44">
        <f>IF(AC$4=0,0,求节点(AC$4:AC$9,$B$4:$B$9,求节点(其他调用!$O$4:$O$42,其他调用!$P$4:$P$42,其他调用!$AJ155)))</f>
        <v>6</v>
      </c>
      <c r="NY154" s="44">
        <f>IF(AD$4=0,0,求节点(AD$4:AD$9,$B$4:$B$9,求节点(其他调用!$O$4:$O$42,其他调用!$P$4:$P$42,其他调用!$AJ155)))</f>
        <v>6</v>
      </c>
      <c r="NZ154" s="44">
        <f>IF(AE$4=0,0,求节点(AE$4:AE$9,$B$4:$B$9,求节点(其他调用!$O$4:$O$42,其他调用!$P$4:$P$42,其他调用!$AJ155)))</f>
        <v>6</v>
      </c>
      <c r="OA154" s="44">
        <f>IF(AF$4=0,0,求节点(AF$4:AF$9,$B$4:$B$9,求节点(其他调用!$O$4:$O$42,其他调用!$P$4:$P$42,其他调用!$AJ155)))</f>
        <v>6</v>
      </c>
      <c r="OB154" s="44">
        <f>IF(AG$4=0,0,求节点(AG$4:AG$9,$B$4:$B$9,求节点(其他调用!$O$4:$O$42,其他调用!$P$4:$P$42,其他调用!$AJ155)))</f>
        <v>6</v>
      </c>
      <c r="OC154" s="44">
        <f>IF(AH$4=0,0,求节点(AH$4:AH$9,$B$4:$B$9,求节点(其他调用!$O$4:$O$42,其他调用!$P$4:$P$42,其他调用!$AJ155)))</f>
        <v>6</v>
      </c>
      <c r="OD154" s="44">
        <f>IF(AI$4=0,0,求节点(AI$4:AI$9,$B$4:$B$9,求节点(其他调用!$O$4:$O$42,其他调用!$P$4:$P$42,其他调用!$AJ155)))</f>
        <v>6</v>
      </c>
      <c r="OE154" s="44">
        <f>IF(AJ$4=0,0,求节点(AJ$4:AJ$9,$B$4:$B$9,求节点(其他调用!$O$4:$O$42,其他调用!$P$4:$P$42,其他调用!$AJ155)))</f>
        <v>6</v>
      </c>
      <c r="OF154" s="44">
        <f>IF(AK$4=0,0,求节点(AK$4:AK$9,$B$4:$B$9,求节点(其他调用!$O$4:$O$42,其他调用!$P$4:$P$42,其他调用!$AJ155)))</f>
        <v>6</v>
      </c>
      <c r="OG154" s="44">
        <f>IF(AL$4=0,0,求节点(AL$4:AL$9,$B$4:$B$9,求节点(其他调用!$O$4:$O$42,其他调用!$P$4:$P$42,其他调用!$AJ155)))</f>
        <v>6</v>
      </c>
      <c r="OH154" s="44">
        <f>IF(AM$4=0,0,求节点(AM$4:AM$9,$B$4:$B$9,求节点(其他调用!$O$4:$O$42,其他调用!$P$4:$P$42,其他调用!$AJ155)))</f>
        <v>6</v>
      </c>
      <c r="OI154" s="44">
        <f>IF(AN$4=0,0,求节点(AN$4:AN$9,$B$4:$B$9,求节点(其他调用!$O$4:$O$42,其他调用!$P$4:$P$42,其他调用!$AJ155)))</f>
        <v>6</v>
      </c>
      <c r="OJ154" s="44">
        <f>IF(AO$4=0,0,求节点(AO$4:AO$9,$B$4:$B$9,求节点(其他调用!$O$4:$O$42,其他调用!$P$4:$P$42,其他调用!$AJ155)))</f>
        <v>6</v>
      </c>
      <c r="OK154" s="44">
        <f>IF(AP$4=0,0,求节点(AP$4:AP$9,$B$4:$B$9,求节点(其他调用!$O$4:$O$42,其他调用!$P$4:$P$42,其他调用!$AJ155)))</f>
        <v>6</v>
      </c>
      <c r="OL154" s="44">
        <f>IF(AQ$4=0,0,求节点(AQ$4:AQ$9,$B$4:$B$9,求节点(其他调用!$O$4:$O$42,其他调用!$P$4:$P$42,其他调用!$AJ155)))</f>
        <v>6</v>
      </c>
      <c r="OM154" s="44">
        <f>IF(AR$4=0,0,求节点(AR$4:AR$9,$B$4:$B$9,求节点(其他调用!$O$4:$O$42,其他调用!$P$4:$P$42,其他调用!$AJ155)))</f>
        <v>6</v>
      </c>
      <c r="ON154" s="44">
        <f>IF(AS$4=0,0,求节点(AS$4:AS$9,$B$4:$B$9,求节点(其他调用!$O$4:$O$42,其他调用!$P$4:$P$42,其他调用!$AJ155)))</f>
        <v>6</v>
      </c>
      <c r="OO154" s="44">
        <f>IF(AT$4=0,0,求节点(AT$4:AT$9,$B$4:$B$9,求节点(其他调用!$O$4:$O$42,其他调用!$P$4:$P$42,其他调用!$AJ155)))</f>
        <v>6</v>
      </c>
      <c r="OP154" s="44">
        <f>IF(AU$4=0,0,求节点(AU$4:AU$9,$B$4:$B$9,求节点(其他调用!$O$4:$O$42,其他调用!$P$4:$P$42,其他调用!$AJ155)))</f>
        <v>6</v>
      </c>
      <c r="OQ154" s="44">
        <f>IF(AV$4=0,0,求节点(AV$4:AV$9,$B$4:$B$9,求节点(其他调用!$O$4:$O$42,其他调用!$P$4:$P$42,其他调用!$AJ155)))</f>
        <v>6</v>
      </c>
      <c r="OR154" s="44">
        <f>IF(AW$4=0,0,求节点(AW$4:AW$9,$B$4:$B$9,求节点(其他调用!$O$4:$O$42,其他调用!$P$4:$P$42,其他调用!$AJ155)))</f>
        <v>6</v>
      </c>
      <c r="OS154" s="44">
        <f>IF(AX$4=0,0,求节点(AX$4:AX$9,$B$4:$B$9,求节点(其他调用!$O$4:$O$42,其他调用!$P$4:$P$42,其他调用!$AJ155)))</f>
        <v>6</v>
      </c>
      <c r="OT154" s="44">
        <f>IF(AY$4=0,0,求节点(AY$4:AY$9,$B$4:$B$9,求节点(其他调用!$O$4:$O$42,其他调用!$P$4:$P$42,其他调用!$AJ155)))</f>
        <v>6</v>
      </c>
      <c r="OU154" s="44">
        <f>IF(AZ$4=0,0,求节点(AZ$4:AZ$9,$B$4:$B$9,求节点(其他调用!$O$4:$O$42,其他调用!$P$4:$P$42,其他调用!$AJ155)))</f>
        <v>6</v>
      </c>
      <c r="OW154" s="44">
        <v>151</v>
      </c>
      <c r="OX154" s="44">
        <f>IF(C$23=0,0,求节点(C$23:C$28,$B$23:$B$28,求节点(其他调用!$AA$4:$AA$20,其他调用!$AB$4:$AB$20,$OW154)))</f>
        <v>0</v>
      </c>
      <c r="OY154" s="44">
        <f>IF(D$23=0,0,求节点(D$23:D$28,$B$23:$B$28,求节点(其他调用!$AA$4:$AA$20,其他调用!$AB$4:$AB$20,$OW154)))</f>
        <v>0</v>
      </c>
      <c r="OZ154" s="44">
        <f>IF(E$23=0,0,求节点(E$23:E$28,$B$23:$B$28,求节点(其他调用!$AA$4:$AA$20,其他调用!$AB$4:$AB$20,$OW154)))</f>
        <v>0</v>
      </c>
      <c r="PA154" s="44">
        <f>IF(F$23=0,0,求节点(F$23:F$28,$B$23:$B$28,求节点(其他调用!$AA$4:$AA$20,其他调用!$AB$4:$AB$20,$OW154)))</f>
        <v>7.6994262446787864E-3</v>
      </c>
      <c r="PB154" s="44">
        <f>IF(G$23=0,0,求节点(G$23:G$28,$B$23:$B$28,求节点(其他调用!$AA$4:$AA$20,其他调用!$AB$4:$AB$20,$OW154)))</f>
        <v>1.1549139367018291E-2</v>
      </c>
      <c r="PC154" s="44">
        <f>IF(H$23=0,0,求节点(H$23:H$28,$B$23:$B$28,求节点(其他调用!$AA$4:$AA$20,其他调用!$AB$4:$AB$20,$OW154)))</f>
        <v>1.1549139367018291E-2</v>
      </c>
      <c r="PD154" s="44">
        <f>IF(I$23=0,0,求节点(I$23:I$28,$B$23:$B$28,求节点(其他调用!$AA$4:$AA$20,其他调用!$AB$4:$AB$20,$OW154)))</f>
        <v>1.7498696010633807E-2</v>
      </c>
      <c r="PE154" s="44">
        <f>IF(J$23=0,0,求节点(J$23:J$28,$B$23:$B$28,求节点(其他调用!$AA$4:$AA$20,其他调用!$AB$4:$AB$20,$OW154)))</f>
        <v>0</v>
      </c>
      <c r="PF154" s="44">
        <f>IF(K$23=0,0,求节点(K$23:K$28,$B$23:$B$28,求节点(其他调用!$AA$4:$AA$20,其他调用!$AB$4:$AB$20,$OW154)))</f>
        <v>1.1549139367018291E-2</v>
      </c>
      <c r="PG154" s="44">
        <f>IF(L$23=0,0,求节点(L$23:L$28,$B$23:$B$28,求节点(其他调用!$AA$4:$AA$20,其他调用!$AB$4:$AB$20,$OW154)))</f>
        <v>0</v>
      </c>
      <c r="PH154" s="44">
        <f>IF(M$23=0,0,求节点(M$23:M$28,$B$23:$B$28,求节点(其他调用!$AA$4:$AA$20,其他调用!$AB$4:$AB$20,$OW154)))</f>
        <v>0</v>
      </c>
      <c r="PI154" s="44">
        <f>IF(N$23=0,0,求节点(N$23:N$28,$B$23:$B$28,求节点(其他调用!$AA$4:$AA$20,其他调用!$AB$4:$AB$20,$OW154)))</f>
        <v>0</v>
      </c>
      <c r="PJ154" s="44">
        <f>IF(O$23=0,0,求节点(O$23:O$28,$B$23:$B$28,求节点(其他调用!$AA$4:$AA$20,其他调用!$AB$4:$AB$20,$OW154)))</f>
        <v>0</v>
      </c>
      <c r="PK154" s="44">
        <f>IF(P$23=0,0,求节点(P$23:P$28,$B$23:$B$28,求节点(其他调用!$AA$4:$AA$20,其他调用!$AB$4:$AB$20,$OW154)))</f>
        <v>0</v>
      </c>
      <c r="PL154" s="44">
        <f>IF(Q$23=0,0,求节点(Q$23:Q$28,$B$23:$B$28,求节点(其他调用!$AA$4:$AA$20,其他调用!$AB$4:$AB$20,$OW154)))</f>
        <v>0</v>
      </c>
      <c r="PM154" s="44">
        <f>IF(R$23=0,0,求节点(R$23:R$28,$B$23:$B$28,求节点(其他调用!$AA$4:$AA$20,其他调用!$AB$4:$AB$20,$OW154)))</f>
        <v>0</v>
      </c>
      <c r="PN154" s="44">
        <f>IF(S$23=0,0,求节点(S$23:S$28,$B$23:$B$28,求节点(其他调用!$AA$4:$AA$20,其他调用!$AB$4:$AB$20,$OW154)))</f>
        <v>0</v>
      </c>
      <c r="PO154" s="44">
        <f>IF(T$23=0,0,求节点(T$23:T$28,$B$23:$B$28,求节点(其他调用!$AA$4:$AA$20,其他调用!$AB$4:$AB$20,$OW154)))</f>
        <v>0</v>
      </c>
      <c r="PP154" s="44">
        <f>IF(U$23=0,0,求节点(U$23:U$28,$B$23:$B$28,求节点(其他调用!$AA$4:$AA$20,其他调用!$AB$4:$AB$20,$OW154)))</f>
        <v>0</v>
      </c>
      <c r="PQ154" s="44">
        <f>IF(V$23=0,0,求节点(V$23:V$28,$B$23:$B$28,求节点(其他调用!$AA$4:$AA$20,其他调用!$AB$4:$AB$20,$OW154)))</f>
        <v>0</v>
      </c>
    </row>
    <row r="155" spans="61:433" x14ac:dyDescent="0.2">
      <c r="BI155" s="44">
        <v>152</v>
      </c>
      <c r="BJ155" s="44">
        <f>IF(C$4=0,0,求节点(C$4:C$9,$B$4:$B$9,求节点(其他调用!$C$4:$C$42,其他调用!$D$4:$D$42,其他调用!$AF156)))</f>
        <v>6</v>
      </c>
      <c r="BK155" s="44">
        <f>IF(D$4=0,0,求节点(D$4:D$9,$B$4:$B$9,求节点(其他调用!$C$4:$C$42,其他调用!$D$4:$D$42,其他调用!$AF156)))</f>
        <v>6</v>
      </c>
      <c r="BL155" s="44">
        <f>IF(E$4=0,0,求节点(E$4:E$9,$B$4:$B$9,求节点(其他调用!$C$4:$C$42,其他调用!$D$4:$D$42,其他调用!$AF156)))</f>
        <v>6</v>
      </c>
      <c r="BM155" s="44">
        <f>IF(F$4=0,0,求节点(F$4:F$9,$B$4:$B$9,求节点(其他调用!$C$4:$C$42,其他调用!$D$4:$D$42,其他调用!$AF156)))</f>
        <v>0</v>
      </c>
      <c r="BN155" s="44">
        <f>IF(G$4=0,0,求节点(G$4:G$9,$B$4:$B$9,求节点(其他调用!$C$4:$C$42,其他调用!$D$4:$D$42,其他调用!$AF156)))</f>
        <v>0</v>
      </c>
      <c r="BO155" s="44">
        <f>IF(H$4=0,0,求节点(H$4:H$9,$B$4:$B$9,求节点(其他调用!$C$4:$C$42,其他调用!$D$4:$D$42,其他调用!$AF156)))</f>
        <v>0</v>
      </c>
      <c r="BP155" s="44">
        <f>IF(I$4=0,0,求节点(I$4:I$9,$B$4:$B$9,求节点(其他调用!$C$4:$C$42,其他调用!$D$4:$D$42,其他调用!$AF156)))</f>
        <v>0</v>
      </c>
      <c r="BQ155" s="44">
        <f>IF(J$4=0,0,求节点(J$4:J$9,$B$4:$B$9,求节点(其他调用!$C$4:$C$42,其他调用!$D$4:$D$42,其他调用!$AF156)))</f>
        <v>0</v>
      </c>
      <c r="BR155" s="44">
        <f>IF(K$4=0,0,求节点(K$4:K$9,$B$4:$B$9,求节点(其他调用!$C$4:$C$42,其他调用!$D$4:$D$42,其他调用!$AF156)))</f>
        <v>0</v>
      </c>
      <c r="BS155" s="44">
        <f>IF(L$4=0,0,求节点(L$4:L$9,$B$4:$B$9,求节点(其他调用!$C$4:$C$42,其他调用!$D$4:$D$42,其他调用!$AF156)))</f>
        <v>0</v>
      </c>
      <c r="BT155" s="44">
        <f>IF(M$4=0,0,求节点(M$4:M$9,$B$4:$B$9,求节点(其他调用!$C$4:$C$42,其他调用!$D$4:$D$42,其他调用!$AF156)))</f>
        <v>0</v>
      </c>
      <c r="BU155" s="44">
        <f>IF(N$4=0,0,求节点(N$4:N$9,$B$4:$B$9,求节点(其他调用!$C$4:$C$42,其他调用!$D$4:$D$42,其他调用!$AF156)))</f>
        <v>0</v>
      </c>
      <c r="BV155" s="44">
        <f>IF(O$4=0,0,求节点(O$4:O$9,$B$4:$B$9,求节点(其他调用!$C$4:$C$42,其他调用!$D$4:$D$42,其他调用!$AF156)))</f>
        <v>0</v>
      </c>
      <c r="BW155" s="44">
        <f>IF(P$4=0,0,求节点(P$4:P$9,$B$4:$B$9,求节点(其他调用!$C$4:$C$42,其他调用!$D$4:$D$42,其他调用!$AF156)))</f>
        <v>0</v>
      </c>
      <c r="BX155" s="44">
        <f>IF(Q$4=0,0,求节点(Q$4:Q$9,$B$4:$B$9,求节点(其他调用!$C$4:$C$42,其他调用!$D$4:$D$42,其他调用!$AF156)))</f>
        <v>0</v>
      </c>
      <c r="BY155" s="44">
        <f>IF(R$4=0,0,求节点(R$4:R$9,$B$4:$B$9,求节点(其他调用!$C$4:$C$42,其他调用!$D$4:$D$42,其他调用!$AF156)))</f>
        <v>0</v>
      </c>
      <c r="BZ155" s="44">
        <f>IF(S$4=0,0,求节点(S$4:S$9,$B$4:$B$9,求节点(其他调用!$C$4:$C$42,其他调用!$D$4:$D$42,其他调用!$AF156)))</f>
        <v>6</v>
      </c>
      <c r="CA155" s="44">
        <f>IF(T$4=0,0,求节点(T$4:T$9,$B$4:$B$9,求节点(其他调用!$C$4:$C$42,其他调用!$D$4:$D$42,其他调用!$AF156)))</f>
        <v>6</v>
      </c>
      <c r="CB155" s="44">
        <f>IF(U$4=0,0,求节点(U$4:U$9,$B$4:$B$9,求节点(其他调用!$C$4:$C$42,其他调用!$D$4:$D$42,其他调用!$AF156)))</f>
        <v>6</v>
      </c>
      <c r="CC155" s="44">
        <f>IF(V$4=0,0,求节点(V$4:V$9,$B$4:$B$9,求节点(其他调用!$C$4:$C$42,其他调用!$D$4:$D$42,其他调用!$AF156)))</f>
        <v>0</v>
      </c>
      <c r="CD155" s="44">
        <f>IF(W$4=0,0,求节点(W$4:W$9,$B$4:$B$9,求节点(其他调用!$C$4:$C$42,其他调用!$D$4:$D$42,其他调用!$AF156)))</f>
        <v>6</v>
      </c>
      <c r="CE155" s="44">
        <f>IF(X$4=0,0,求节点(X$4:X$9,$B$4:$B$9,求节点(其他调用!$C$4:$C$42,其他调用!$D$4:$D$42,其他调用!$AF156)))</f>
        <v>6</v>
      </c>
      <c r="CF155" s="44">
        <f>IF(Y$4=0,0,求节点(Y$4:Y$9,$B$4:$B$9,求节点(其他调用!$C$4:$C$42,其他调用!$D$4:$D$42,其他调用!$AF156)))</f>
        <v>6</v>
      </c>
      <c r="CG155" s="44">
        <f>IF(Z$4=0,0,求节点(Z$4:Z$9,$B$4:$B$9,求节点(其他调用!$C$4:$C$42,其他调用!$D$4:$D$42,其他调用!$AF156)))</f>
        <v>0</v>
      </c>
      <c r="CH155" s="44">
        <f>IF(AA$4=0,0,求节点(AA$4:AA$9,$B$4:$B$9,求节点(其他调用!$C$4:$C$42,其他调用!$D$4:$D$42,其他调用!$AF156)))</f>
        <v>6</v>
      </c>
      <c r="CI155" s="44">
        <f>IF(AB$4=0,0,求节点(AB$4:AB$9,$B$4:$B$9,求节点(其他调用!$C$4:$C$42,其他调用!$D$4:$D$42,其他调用!$AF156)))</f>
        <v>6</v>
      </c>
      <c r="CJ155" s="44">
        <f>IF(AC$4=0,0,求节点(AC$4:AC$9,$B$4:$B$9,求节点(其他调用!$C$4:$C$42,其他调用!$D$4:$D$42,其他调用!$AF156)))</f>
        <v>6</v>
      </c>
      <c r="CK155" s="44">
        <f>IF(AD$4=0,0,求节点(AD$4:AD$9,$B$4:$B$9,求节点(其他调用!$C$4:$C$42,其他调用!$D$4:$D$42,其他调用!$AF156)))</f>
        <v>6</v>
      </c>
      <c r="CL155" s="44">
        <f>IF(AE$4=0,0,求节点(AE$4:AE$9,$B$4:$B$9,求节点(其他调用!$C$4:$C$42,其他调用!$D$4:$D$42,其他调用!$AF156)))</f>
        <v>6</v>
      </c>
      <c r="CM155" s="44">
        <f>IF(AF$4=0,0,求节点(AF$4:AF$9,$B$4:$B$9,求节点(其他调用!$C$4:$C$42,其他调用!$D$4:$D$42,其他调用!$AF156)))</f>
        <v>6</v>
      </c>
      <c r="CN155" s="44">
        <f>IF(AG$4=0,0,求节点(AG$4:AG$9,$B$4:$B$9,求节点(其他调用!$C$4:$C$42,其他调用!$D$4:$D$42,其他调用!$AF156)))</f>
        <v>6</v>
      </c>
      <c r="CO155" s="44">
        <f>IF(AH$4=0,0,求节点(AH$4:AH$9,$B$4:$B$9,求节点(其他调用!$C$4:$C$42,其他调用!$D$4:$D$42,其他调用!$AF156)))</f>
        <v>6</v>
      </c>
      <c r="CP155" s="44">
        <f>IF(AI$4=0,0,求节点(AI$4:AI$9,$B$4:$B$9,求节点(其他调用!$C$4:$C$42,其他调用!$D$4:$D$42,其他调用!$AF156)))</f>
        <v>6</v>
      </c>
      <c r="CQ155" s="44">
        <f>IF(AJ$4=0,0,求节点(AJ$4:AJ$9,$B$4:$B$9,求节点(其他调用!$C$4:$C$42,其他调用!$D$4:$D$42,其他调用!$AF156)))</f>
        <v>6</v>
      </c>
      <c r="CR155" s="44">
        <f>IF(AK$4=0,0,求节点(AK$4:AK$9,$B$4:$B$9,求节点(其他调用!$C$4:$C$42,其他调用!$D$4:$D$42,其他调用!$AF156)))</f>
        <v>6</v>
      </c>
      <c r="CS155" s="44">
        <f>IF(AL$4=0,0,求节点(AL$4:AL$9,$B$4:$B$9,求节点(其他调用!$C$4:$C$42,其他调用!$D$4:$D$42,其他调用!$AF156)))</f>
        <v>6</v>
      </c>
      <c r="CT155" s="44">
        <f>IF(AM$4=0,0,求节点(AM$4:AM$9,$B$4:$B$9,求节点(其他调用!$C$4:$C$42,其他调用!$D$4:$D$42,其他调用!$AF156)))</f>
        <v>6</v>
      </c>
      <c r="CU155" s="44">
        <f>IF(AN$4=0,0,求节点(AN$4:AN$9,$B$4:$B$9,求节点(其他调用!$C$4:$C$42,其他调用!$D$4:$D$42,其他调用!$AF156)))</f>
        <v>6</v>
      </c>
      <c r="CV155" s="44">
        <f>IF(AO$4=0,0,求节点(AO$4:AO$9,$B$4:$B$9,求节点(其他调用!$C$4:$C$42,其他调用!$D$4:$D$42,其他调用!$AF156)))</f>
        <v>6</v>
      </c>
      <c r="CW155" s="44">
        <f>IF(AP$4=0,0,求节点(AP$4:AP$9,$B$4:$B$9,求节点(其他调用!$C$4:$C$42,其他调用!$D$4:$D$42,其他调用!$AF156)))</f>
        <v>6</v>
      </c>
      <c r="CX155" s="44">
        <f>IF(AQ$4=0,0,求节点(AQ$4:AQ$9,$B$4:$B$9,求节点(其他调用!$C$4:$C$42,其他调用!$D$4:$D$42,其他调用!$AF156)))</f>
        <v>6</v>
      </c>
      <c r="CY155" s="44">
        <f>IF(AR$4=0,0,求节点(AR$4:AR$9,$B$4:$B$9,求节点(其他调用!$C$4:$C$42,其他调用!$D$4:$D$42,其他调用!$AF156)))</f>
        <v>6</v>
      </c>
      <c r="CZ155" s="44">
        <f>IF(AS$4=0,0,求节点(AS$4:AS$9,$B$4:$B$9,求节点(其他调用!$C$4:$C$42,其他调用!$D$4:$D$42,其他调用!$AF156)))</f>
        <v>6</v>
      </c>
      <c r="DA155" s="44">
        <f>IF(AT$4=0,0,求节点(AT$4:AT$9,$B$4:$B$9,求节点(其他调用!$C$4:$C$42,其他调用!$D$4:$D$42,其他调用!$AF156)))</f>
        <v>6</v>
      </c>
      <c r="DB155" s="44">
        <f>IF(AU$4=0,0,求节点(AU$4:AU$9,$B$4:$B$9,求节点(其他调用!$C$4:$C$42,其他调用!$D$4:$D$42,其他调用!$AF156)))</f>
        <v>6</v>
      </c>
      <c r="DC155" s="44">
        <f>IF(AV$4=0,0,求节点(AV$4:AV$9,$B$4:$B$9,求节点(其他调用!$C$4:$C$42,其他调用!$D$4:$D$42,其他调用!$AF156)))</f>
        <v>6</v>
      </c>
      <c r="DD155" s="44">
        <f>IF(AW$4=0,0,求节点(AW$4:AW$9,$B$4:$B$9,求节点(其他调用!$C$4:$C$42,其他调用!$D$4:$D$42,其他调用!$AF156)))</f>
        <v>6</v>
      </c>
      <c r="DE155" s="44">
        <f>IF(AX$4=0,0,求节点(AX$4:AX$9,$B$4:$B$9,求节点(其他调用!$C$4:$C$42,其他调用!$D$4:$D$42,其他调用!$AF156)))</f>
        <v>6</v>
      </c>
      <c r="DF155" s="44">
        <f>IF(AY$4=0,0,求节点(AY$4:AY$9,$B$4:$B$9,求节点(其他调用!$C$4:$C$42,其他调用!$D$4:$D$42,其他调用!$AF156)))</f>
        <v>6</v>
      </c>
      <c r="DG155" s="44">
        <f>IF(AZ$4=0,0,求节点(AZ$4:AZ$9,$B$4:$B$9,求节点(其他调用!$C$4:$C$42,其他调用!$D$4:$D$42,其他调用!$AF156)))</f>
        <v>6</v>
      </c>
      <c r="DI155" s="44">
        <v>152</v>
      </c>
      <c r="DJ155" s="44">
        <f>IF(C$23=0,0,求节点(C$23:C$28,$B$23:$B$28,求节点(其他调用!$S$4:$S$20,其他调用!$T$4:$T$20,$DI155)))</f>
        <v>0</v>
      </c>
      <c r="DK155" s="44">
        <f>IF(D$23=0,0,求节点(D$23:D$28,$B$23:$B$28,求节点(其他调用!$S$4:$S$20,其他调用!$T$4:$T$20,$DI155)))</f>
        <v>0</v>
      </c>
      <c r="DL155" s="44">
        <f>IF(E$23=0,0,求节点(E$23:E$28,$B$23:$B$28,求节点(其他调用!$S$4:$S$20,其他调用!$T$4:$T$20,$DI155)))</f>
        <v>0</v>
      </c>
      <c r="DM155" s="44">
        <f>IF(F$23=0,0,求节点(F$23:F$28,$B$23:$B$28,求节点(其他调用!$S$4:$S$20,其他调用!$T$4:$T$20,$DI155)))</f>
        <v>7.1917717670078041E-3</v>
      </c>
      <c r="DN155" s="44">
        <f>IF(G$23=0,0,求节点(G$23:G$28,$B$23:$B$28,求节点(其他调用!$S$4:$S$20,其他调用!$T$4:$T$20,$DI155)))</f>
        <v>1.0787657650511595E-2</v>
      </c>
      <c r="DO155" s="44">
        <f>IF(H$23=0,0,求节点(H$23:H$28,$B$23:$B$28,求节点(其他调用!$S$4:$S$20,其他调用!$T$4:$T$20,$DI155)))</f>
        <v>1.0787657650511595E-2</v>
      </c>
      <c r="DP155" s="44">
        <f>IF(I$23=0,0,求节点(I$23:I$28,$B$23:$B$28,求节点(其他调用!$S$4:$S$20,其他调用!$T$4:$T$20,$DI155)))</f>
        <v>1.6344935834108454E-2</v>
      </c>
      <c r="DQ155" s="44">
        <f>IF(J$23=0,0,求节点(J$23:J$28,$B$23:$B$28,求节点(其他调用!$S$4:$S$20,其他调用!$T$4:$T$20,$DI155)))</f>
        <v>0</v>
      </c>
      <c r="DR155" s="44">
        <f>IF(K$23=0,0,求节点(K$23:K$28,$B$23:$B$28,求节点(其他调用!$S$4:$S$20,其他调用!$T$4:$T$20,$DI155)))</f>
        <v>1.0787657650511595E-2</v>
      </c>
      <c r="DS155" s="44">
        <f>IF(L$23=0,0,求节点(L$23:L$28,$B$23:$B$28,求节点(其他调用!$S$4:$S$20,其他调用!$T$4:$T$20,$DI155)))</f>
        <v>0</v>
      </c>
      <c r="DT155" s="44">
        <f>IF(M$23=0,0,求节点(M$23:M$28,$B$23:$B$28,求节点(其他调用!$S$4:$S$20,其他调用!$T$4:$T$20,$DI155)))</f>
        <v>0</v>
      </c>
      <c r="DU155" s="44">
        <f>IF(N$23=0,0,求节点(N$23:N$28,$B$23:$B$28,求节点(其他调用!$S$4:$S$20,其他调用!$T$4:$T$20,$DI155)))</f>
        <v>0</v>
      </c>
      <c r="DV155" s="44">
        <f>IF(O$23=0,0,求节点(O$23:O$28,$B$23:$B$28,求节点(其他调用!$S$4:$S$20,其他调用!$T$4:$T$20,$DI155)))</f>
        <v>0</v>
      </c>
      <c r="DW155" s="44">
        <f>IF(P$23=0,0,求节点(P$23:P$28,$B$23:$B$28,求节点(其他调用!$S$4:$S$20,其他调用!$T$4:$T$20,$DI155)))</f>
        <v>0</v>
      </c>
      <c r="DX155" s="44">
        <f>IF(Q$23=0,0,求节点(Q$23:Q$28,$B$23:$B$28,求节点(其他调用!$S$4:$S$20,其他调用!$T$4:$T$20,$DI155)))</f>
        <v>0</v>
      </c>
      <c r="DY155" s="44">
        <f>IF(R$23=0,0,求节点(R$23:R$28,$B$23:$B$28,求节点(其他调用!$S$4:$S$20,其他调用!$T$4:$T$20,$DI155)))</f>
        <v>0</v>
      </c>
      <c r="DZ155" s="44">
        <f>IF(S$23=0,0,求节点(S$23:S$28,$B$23:$B$28,求节点(其他调用!$S$4:$S$20,其他调用!$T$4:$T$20,$DI155)))</f>
        <v>0</v>
      </c>
      <c r="EA155" s="44">
        <f>IF(T$23=0,0,求节点(T$23:T$28,$B$23:$B$28,求节点(其他调用!$S$4:$S$20,其他调用!$T$4:$T$20,$DI155)))</f>
        <v>0</v>
      </c>
      <c r="EB155" s="44">
        <f>IF(U$23=0,0,求节点(U$23:U$28,$B$23:$B$28,求节点(其他调用!$S$4:$S$20,其他调用!$T$4:$T$20,$DI155)))</f>
        <v>0</v>
      </c>
      <c r="EC155" s="44">
        <f>IF(V$23=0,0,求节点(V$23:V$28,$B$23:$B$28,求节点(其他调用!$S$4:$S$20,其他调用!$T$4:$T$20,$DI155)))</f>
        <v>0</v>
      </c>
      <c r="EF155" s="44">
        <v>152</v>
      </c>
      <c r="EG155" s="44">
        <f>IF(C$4=0,0,求节点(C$4:C$9,$B$4:$B$9,求节点(其他调用!$F$4:$F$42,其他调用!$G$4:$G$42,其他调用!$AG156)))</f>
        <v>6</v>
      </c>
      <c r="EH155" s="44">
        <f>IF(D$4=0,0,求节点(D$4:D$9,$B$4:$B$9,求节点(其他调用!$F$4:$F$42,其他调用!$G$4:$G$42,其他调用!$AG156)))</f>
        <v>6</v>
      </c>
      <c r="EI155" s="44">
        <f>IF(E$4=0,0,求节点(E$4:E$9,$B$4:$B$9,求节点(其他调用!$F$4:$F$42,其他调用!$G$4:$G$42,其他调用!$AG156)))</f>
        <v>6</v>
      </c>
      <c r="EJ155" s="44">
        <f>IF(F$4=0,0,求节点(F$4:F$9,$B$4:$B$9,求节点(其他调用!$F$4:$F$42,其他调用!$G$4:$G$42,其他调用!$AG156)))</f>
        <v>0</v>
      </c>
      <c r="EK155" s="44">
        <f>IF(G$4=0,0,求节点(G$4:G$9,$B$4:$B$9,求节点(其他调用!$F$4:$F$42,其他调用!$G$4:$G$42,其他调用!$AG156)))</f>
        <v>0</v>
      </c>
      <c r="EL155" s="44">
        <f>IF(H$4=0,0,求节点(H$4:H$9,$B$4:$B$9,求节点(其他调用!$F$4:$F$42,其他调用!$G$4:$G$42,其他调用!$AG156)))</f>
        <v>0</v>
      </c>
      <c r="EM155" s="44">
        <f>IF(I$4=0,0,求节点(I$4:I$9,$B$4:$B$9,求节点(其他调用!$F$4:$F$42,其他调用!$G$4:$G$42,其他调用!$AG156)))</f>
        <v>0</v>
      </c>
      <c r="EN155" s="44">
        <f>IF(J$4=0,0,求节点(J$4:J$9,$B$4:$B$9,求节点(其他调用!$F$4:$F$42,其他调用!$G$4:$G$42,其他调用!$AG156)))</f>
        <v>0</v>
      </c>
      <c r="EO155" s="44">
        <f>IF(K$4=0,0,求节点(K$4:K$9,$B$4:$B$9,求节点(其他调用!$F$4:$F$42,其他调用!$G$4:$G$42,其他调用!$AG156)))</f>
        <v>0</v>
      </c>
      <c r="EP155" s="44">
        <f>IF(L$4=0,0,求节点(L$4:L$9,$B$4:$B$9,求节点(其他调用!$F$4:$F$42,其他调用!$G$4:$G$42,其他调用!$AG156)))</f>
        <v>0</v>
      </c>
      <c r="EQ155" s="44">
        <f>IF(M$4=0,0,求节点(M$4:M$9,$B$4:$B$9,求节点(其他调用!$F$4:$F$42,其他调用!$G$4:$G$42,其他调用!$AG156)))</f>
        <v>0</v>
      </c>
      <c r="ER155" s="44">
        <f>IF(N$4=0,0,求节点(N$4:N$9,$B$4:$B$9,求节点(其他调用!$F$4:$F$42,其他调用!$G$4:$G$42,其他调用!$AG156)))</f>
        <v>0</v>
      </c>
      <c r="ES155" s="44">
        <f>IF(O$4=0,0,求节点(O$4:O$9,$B$4:$B$9,求节点(其他调用!$F$4:$F$42,其他调用!$G$4:$G$42,其他调用!$AG156)))</f>
        <v>0</v>
      </c>
      <c r="ET155" s="44">
        <f>IF(P$4=0,0,求节点(P$4:P$9,$B$4:$B$9,求节点(其他调用!$F$4:$F$42,其他调用!$G$4:$G$42,其他调用!$AG156)))</f>
        <v>0</v>
      </c>
      <c r="EU155" s="44">
        <f>IF(Q$4=0,0,求节点(Q$4:Q$9,$B$4:$B$9,求节点(其他调用!$F$4:$F$42,其他调用!$G$4:$G$42,其他调用!$AG156)))</f>
        <v>0</v>
      </c>
      <c r="EV155" s="44">
        <f>IF(R$4=0,0,求节点(R$4:R$9,$B$4:$B$9,求节点(其他调用!$F$4:$F$42,其他调用!$G$4:$G$42,其他调用!$AG156)))</f>
        <v>0</v>
      </c>
      <c r="EW155" s="44">
        <f>IF(S$4=0,0,求节点(S$4:S$9,$B$4:$B$9,求节点(其他调用!$F$4:$F$42,其他调用!$G$4:$G$42,其他调用!$AG156)))</f>
        <v>6</v>
      </c>
      <c r="EX155" s="44">
        <f>IF(T$4=0,0,求节点(T$4:T$9,$B$4:$B$9,求节点(其他调用!$F$4:$F$42,其他调用!$G$4:$G$42,其他调用!$AG156)))</f>
        <v>6</v>
      </c>
      <c r="EY155" s="44">
        <f>IF(U$4=0,0,求节点(U$4:U$9,$B$4:$B$9,求节点(其他调用!$F$4:$F$42,其他调用!$G$4:$G$42,其他调用!$AG156)))</f>
        <v>6</v>
      </c>
      <c r="EZ155" s="44">
        <f>IF(V$4=0,0,求节点(V$4:V$9,$B$4:$B$9,求节点(其他调用!$F$4:$F$42,其他调用!$G$4:$G$42,其他调用!$AG156)))</f>
        <v>0</v>
      </c>
      <c r="FA155" s="44">
        <f>IF(W$4=0,0,求节点(W$4:W$9,$B$4:$B$9,求节点(其他调用!$F$4:$F$42,其他调用!$G$4:$G$42,其他调用!$AG156)))</f>
        <v>6</v>
      </c>
      <c r="FB155" s="44">
        <f>IF(X$4=0,0,求节点(X$4:X$9,$B$4:$B$9,求节点(其他调用!$F$4:$F$42,其他调用!$G$4:$G$42,其他调用!$AG156)))</f>
        <v>6</v>
      </c>
      <c r="FC155" s="44">
        <f>IF(Y$4=0,0,求节点(Y$4:Y$9,$B$4:$B$9,求节点(其他调用!$F$4:$F$42,其他调用!$G$4:$G$42,其他调用!$AG156)))</f>
        <v>6</v>
      </c>
      <c r="FD155" s="44">
        <f>IF(Z$4=0,0,求节点(Z$4:Z$9,$B$4:$B$9,求节点(其他调用!$F$4:$F$42,其他调用!$G$4:$G$42,其他调用!$AG156)))</f>
        <v>0</v>
      </c>
      <c r="FE155" s="44">
        <f>IF(AA$4=0,0,求节点(AA$4:AA$9,$B$4:$B$9,求节点(其他调用!$F$4:$F$42,其他调用!$G$4:$G$42,其他调用!$AG156)))</f>
        <v>6</v>
      </c>
      <c r="FF155" s="44">
        <f>IF(AB$4=0,0,求节点(AB$4:AB$9,$B$4:$B$9,求节点(其他调用!$F$4:$F$42,其他调用!$G$4:$G$42,其他调用!$AG156)))</f>
        <v>6</v>
      </c>
      <c r="FG155" s="44">
        <f>IF(AC$4=0,0,求节点(AC$4:AC$9,$B$4:$B$9,求节点(其他调用!$F$4:$F$42,其他调用!$G$4:$G$42,其他调用!$AG156)))</f>
        <v>6</v>
      </c>
      <c r="FH155" s="44">
        <f>IF(AD$4=0,0,求节点(AD$4:AD$9,$B$4:$B$9,求节点(其他调用!$F$4:$F$42,其他调用!$G$4:$G$42,其他调用!$AG156)))</f>
        <v>6</v>
      </c>
      <c r="FI155" s="44">
        <f>IF(AE$4=0,0,求节点(AE$4:AE$9,$B$4:$B$9,求节点(其他调用!$F$4:$F$42,其他调用!$G$4:$G$42,其他调用!$AG156)))</f>
        <v>6</v>
      </c>
      <c r="FJ155" s="44">
        <f>IF(AF$4=0,0,求节点(AF$4:AF$9,$B$4:$B$9,求节点(其他调用!$F$4:$F$42,其他调用!$G$4:$G$42,其他调用!$AG156)))</f>
        <v>6</v>
      </c>
      <c r="FK155" s="44">
        <f>IF(AG$4=0,0,求节点(AG$4:AG$9,$B$4:$B$9,求节点(其他调用!$F$4:$F$42,其他调用!$G$4:$G$42,其他调用!$AG156)))</f>
        <v>6</v>
      </c>
      <c r="FL155" s="44">
        <f>IF(AH$4=0,0,求节点(AH$4:AH$9,$B$4:$B$9,求节点(其他调用!$F$4:$F$42,其他调用!$G$4:$G$42,其他调用!$AG156)))</f>
        <v>6</v>
      </c>
      <c r="FM155" s="44">
        <f>IF(AI$4=0,0,求节点(AI$4:AI$9,$B$4:$B$9,求节点(其他调用!$F$4:$F$42,其他调用!$G$4:$G$42,其他调用!$AG156)))</f>
        <v>6</v>
      </c>
      <c r="FN155" s="44">
        <f>IF(AJ$4=0,0,求节点(AJ$4:AJ$9,$B$4:$B$9,求节点(其他调用!$F$4:$F$42,其他调用!$G$4:$G$42,其他调用!$AG156)))</f>
        <v>6</v>
      </c>
      <c r="FO155" s="44">
        <f>IF(AK$4=0,0,求节点(AK$4:AK$9,$B$4:$B$9,求节点(其他调用!$F$4:$F$42,其他调用!$G$4:$G$42,其他调用!$AG156)))</f>
        <v>6</v>
      </c>
      <c r="FP155" s="44">
        <f>IF(AL$4=0,0,求节点(AL$4:AL$9,$B$4:$B$9,求节点(其他调用!$F$4:$F$42,其他调用!$G$4:$G$42,其他调用!$AG156)))</f>
        <v>6</v>
      </c>
      <c r="FQ155" s="44">
        <f>IF(AM$4=0,0,求节点(AM$4:AM$9,$B$4:$B$9,求节点(其他调用!$F$4:$F$42,其他调用!$G$4:$G$42,其他调用!$AG156)))</f>
        <v>6</v>
      </c>
      <c r="FR155" s="44">
        <f>IF(AN$4=0,0,求节点(AN$4:AN$9,$B$4:$B$9,求节点(其他调用!$F$4:$F$42,其他调用!$G$4:$G$42,其他调用!$AG156)))</f>
        <v>6</v>
      </c>
      <c r="FS155" s="44">
        <f>IF(AO$4=0,0,求节点(AO$4:AO$9,$B$4:$B$9,求节点(其他调用!$F$4:$F$42,其他调用!$G$4:$G$42,其他调用!$AG156)))</f>
        <v>6</v>
      </c>
      <c r="FT155" s="44">
        <f>IF(AP$4=0,0,求节点(AP$4:AP$9,$B$4:$B$9,求节点(其他调用!$F$4:$F$42,其他调用!$G$4:$G$42,其他调用!$AG156)))</f>
        <v>6</v>
      </c>
      <c r="FU155" s="44">
        <f>IF(AQ$4=0,0,求节点(AQ$4:AQ$9,$B$4:$B$9,求节点(其他调用!$F$4:$F$42,其他调用!$G$4:$G$42,其他调用!$AG156)))</f>
        <v>6</v>
      </c>
      <c r="FV155" s="44">
        <f>IF(AR$4=0,0,求节点(AR$4:AR$9,$B$4:$B$9,求节点(其他调用!$F$4:$F$42,其他调用!$G$4:$G$42,其他调用!$AG156)))</f>
        <v>6</v>
      </c>
      <c r="FW155" s="44">
        <f>IF(AS$4=0,0,求节点(AS$4:AS$9,$B$4:$B$9,求节点(其他调用!$F$4:$F$42,其他调用!$G$4:$G$42,其他调用!$AG156)))</f>
        <v>6</v>
      </c>
      <c r="FX155" s="44">
        <f>IF(AT$4=0,0,求节点(AT$4:AT$9,$B$4:$B$9,求节点(其他调用!$F$4:$F$42,其他调用!$G$4:$G$42,其他调用!$AG156)))</f>
        <v>6</v>
      </c>
      <c r="FY155" s="44">
        <f>IF(AU$4=0,0,求节点(AU$4:AU$9,$B$4:$B$9,求节点(其他调用!$F$4:$F$42,其他调用!$G$4:$G$42,其他调用!$AG156)))</f>
        <v>6</v>
      </c>
      <c r="FZ155" s="44">
        <f>IF(AV$4=0,0,求节点(AV$4:AV$9,$B$4:$B$9,求节点(其他调用!$F$4:$F$42,其他调用!$G$4:$G$42,其他调用!$AG156)))</f>
        <v>6</v>
      </c>
      <c r="GA155" s="44">
        <f>IF(AW$4=0,0,求节点(AW$4:AW$9,$B$4:$B$9,求节点(其他调用!$F$4:$F$42,其他调用!$G$4:$G$42,其他调用!$AG156)))</f>
        <v>6</v>
      </c>
      <c r="GB155" s="44">
        <f>IF(AX$4=0,0,求节点(AX$4:AX$9,$B$4:$B$9,求节点(其他调用!$F$4:$F$42,其他调用!$G$4:$G$42,其他调用!$AG156)))</f>
        <v>6</v>
      </c>
      <c r="GC155" s="44">
        <f>IF(AY$4=0,0,求节点(AY$4:AY$9,$B$4:$B$9,求节点(其他调用!$F$4:$F$42,其他调用!$G$4:$G$42,其他调用!$AG156)))</f>
        <v>6</v>
      </c>
      <c r="GD155" s="44">
        <f>IF(AZ$4=0,0,求节点(AZ$4:AZ$9,$B$4:$B$9,求节点(其他调用!$F$4:$F$42,其他调用!$G$4:$G$42,其他调用!$AG156)))</f>
        <v>6</v>
      </c>
      <c r="GF155" s="44">
        <v>152</v>
      </c>
      <c r="GG155" s="44">
        <f>IF(C$23=0,0,求节点(C$23:C$28,$B$23:$B$28,求节点(其他调用!$U$4:$U$20,其他调用!$V$4:$V$20,$GF155)))</f>
        <v>0</v>
      </c>
      <c r="GH155" s="44">
        <f>IF(D$23=0,0,求节点(D$23:D$28,$B$23:$B$28,求节点(其他调用!$U$4:$U$20,其他调用!$V$4:$V$20,$GF155)))</f>
        <v>0</v>
      </c>
      <c r="GI155" s="44">
        <f>IF(E$23=0,0,求节点(E$23:E$28,$B$23:$B$28,求节点(其他调用!$U$4:$U$20,其他调用!$V$4:$V$20,$GF155)))</f>
        <v>0</v>
      </c>
      <c r="GJ155" s="44">
        <f>IF(F$23=0,0,求节点(F$23:F$28,$B$23:$B$28,求节点(其他调用!$U$4:$U$20,其他调用!$V$4:$V$20,$GF155)))</f>
        <v>0</v>
      </c>
      <c r="GK155" s="44">
        <f>IF(G$23=0,0,求节点(G$23:G$28,$B$23:$B$28,求节点(其他调用!$U$4:$U$20,其他调用!$V$4:$V$20,$GF155)))</f>
        <v>0</v>
      </c>
      <c r="GL155" s="44">
        <f>IF(H$23=0,0,求节点(H$23:H$28,$B$23:$B$28,求节点(其他调用!$U$4:$U$20,其他调用!$V$4:$V$20,$GF155)))</f>
        <v>0</v>
      </c>
      <c r="GM155" s="44">
        <f>IF(I$23=0,0,求节点(I$23:I$28,$B$23:$B$28,求节点(其他调用!$U$4:$U$20,其他调用!$V$4:$V$20,$GF155)))</f>
        <v>0</v>
      </c>
      <c r="GN155" s="44">
        <f>IF(J$23=0,0,求节点(J$23:J$28,$B$23:$B$28,求节点(其他调用!$U$4:$U$20,其他调用!$V$4:$V$20,$GF155)))</f>
        <v>0</v>
      </c>
      <c r="GO155" s="44">
        <f>IF(K$23=0,0,求节点(K$23:K$28,$B$23:$B$28,求节点(其他调用!$U$4:$U$20,其他调用!$V$4:$V$20,$GF155)))</f>
        <v>0</v>
      </c>
      <c r="GP155" s="44">
        <f>IF(L$23=0,0,求节点(L$23:L$28,$B$23:$B$28,求节点(其他调用!$U$4:$U$20,其他调用!$V$4:$V$20,$GF155)))</f>
        <v>0</v>
      </c>
      <c r="GQ155" s="44">
        <f>IF(M$23=0,0,求节点(M$23:M$28,$B$23:$B$28,求节点(其他调用!$U$4:$U$20,其他调用!$V$4:$V$20,$GF155)))</f>
        <v>0</v>
      </c>
      <c r="GR155" s="44">
        <f>IF(N$23=0,0,求节点(N$23:N$28,$B$23:$B$28,求节点(其他调用!$U$4:$U$20,其他调用!$V$4:$V$20,$GF155)))</f>
        <v>0</v>
      </c>
      <c r="GS155" s="44">
        <f>IF(O$23=0,0,求节点(O$23:O$28,$B$23:$B$28,求节点(其他调用!$U$4:$U$20,其他调用!$V$4:$V$20,$GF155)))</f>
        <v>0</v>
      </c>
      <c r="GT155" s="44">
        <f>IF(P$23=0,0,求节点(P$23:P$28,$B$23:$B$28,求节点(其他调用!$U$4:$U$20,其他调用!$V$4:$V$20,$GF155)))</f>
        <v>0</v>
      </c>
      <c r="GU155" s="44">
        <f>IF(Q$23=0,0,求节点(Q$23:Q$28,$B$23:$B$28,求节点(其他调用!$U$4:$U$20,其他调用!$V$4:$V$20,$GF155)))</f>
        <v>0</v>
      </c>
      <c r="GV155" s="44">
        <f>IF(R$23=0,0,求节点(R$23:R$28,$B$23:$B$28,求节点(其他调用!$U$4:$U$20,其他调用!$V$4:$V$20,$GF155)))</f>
        <v>0</v>
      </c>
      <c r="GW155" s="44">
        <f>IF(S$23=0,0,求节点(S$23:S$28,$B$23:$B$28,求节点(其他调用!$U$4:$U$20,其他调用!$V$4:$V$20,$GF155)))</f>
        <v>0</v>
      </c>
      <c r="GX155" s="44">
        <f>IF(T$23=0,0,求节点(T$23:T$28,$B$23:$B$28,求节点(其他调用!$U$4:$U$20,其他调用!$V$4:$V$20,$GF155)))</f>
        <v>0</v>
      </c>
      <c r="GY155" s="44">
        <f>IF(U$23=0,0,求节点(U$23:U$28,$B$23:$B$28,求节点(其他调用!$U$4:$U$20,其他调用!$V$4:$V$20,$GF155)))</f>
        <v>0</v>
      </c>
      <c r="GZ155" s="44">
        <f>IF(V$23=0,0,求节点(V$23:V$28,$B$23:$B$28,求节点(其他调用!$U$4:$U$20,其他调用!$V$4:$V$20,$GF155)))</f>
        <v>0</v>
      </c>
      <c r="HC155" s="44">
        <v>152</v>
      </c>
      <c r="HD155" s="44">
        <f>IF(C$4=0,0,求节点(C$4:C$9,$B$4:$B$9,求节点(其他调用!$I$4:$I$42,其他调用!$J$4:$J$42,其他调用!$AH156)))</f>
        <v>6</v>
      </c>
      <c r="HE155" s="44">
        <f>IF(D$4=0,0,求节点(D$4:D$9,$B$4:$B$9,求节点(其他调用!$I$4:$I$42,其他调用!$J$4:$J$42,其他调用!$AH156)))</f>
        <v>6</v>
      </c>
      <c r="HF155" s="44">
        <f>IF(E$4=0,0,求节点(E$4:E$9,$B$4:$B$9,求节点(其他调用!$I$4:$I$42,其他调用!$J$4:$J$42,其他调用!$AH156)))</f>
        <v>6</v>
      </c>
      <c r="HG155" s="44">
        <f>IF(F$4=0,0,求节点(F$4:F$9,$B$4:$B$9,求节点(其他调用!$I$4:$I$42,其他调用!$J$4:$J$42,其他调用!$AH156)))</f>
        <v>0</v>
      </c>
      <c r="HH155" s="44">
        <f>IF(G$4=0,0,求节点(G$4:G$9,$B$4:$B$9,求节点(其他调用!$I$4:$I$42,其他调用!$J$4:$J$42,其他调用!$AH156)))</f>
        <v>0</v>
      </c>
      <c r="HI155" s="44">
        <f>IF(H$4=0,0,求节点(H$4:H$9,$B$4:$B$9,求节点(其他调用!$I$4:$I$42,其他调用!$J$4:$J$42,其他调用!$AH156)))</f>
        <v>0</v>
      </c>
      <c r="HJ155" s="44">
        <f>IF(I$4=0,0,求节点(I$4:I$9,$B$4:$B$9,求节点(其他调用!$I$4:$I$42,其他调用!$J$4:$J$42,其他调用!$AH156)))</f>
        <v>0</v>
      </c>
      <c r="HK155" s="44">
        <f>IF(J$4=0,0,求节点(J$4:J$9,$B$4:$B$9,求节点(其他调用!$I$4:$I$42,其他调用!$J$4:$J$42,其他调用!$AH156)))</f>
        <v>0</v>
      </c>
      <c r="HL155" s="44">
        <f>IF(K$4=0,0,求节点(K$4:K$9,$B$4:$B$9,求节点(其他调用!$I$4:$I$42,其他调用!$J$4:$J$42,其他调用!$AH156)))</f>
        <v>0</v>
      </c>
      <c r="HM155" s="44">
        <f>IF(L$4=0,0,求节点(L$4:L$9,$B$4:$B$9,求节点(其他调用!$I$4:$I$42,其他调用!$J$4:$J$42,其他调用!$AH156)))</f>
        <v>0</v>
      </c>
      <c r="HN155" s="44">
        <f>IF(M$4=0,0,求节点(M$4:M$9,$B$4:$B$9,求节点(其他调用!$I$4:$I$42,其他调用!$J$4:$J$42,其他调用!$AH156)))</f>
        <v>0</v>
      </c>
      <c r="HO155" s="44">
        <f>IF(N$4=0,0,求节点(N$4:N$9,$B$4:$B$9,求节点(其他调用!$I$4:$I$42,其他调用!$J$4:$J$42,其他调用!$AH156)))</f>
        <v>0</v>
      </c>
      <c r="HP155" s="44">
        <f>IF(O$4=0,0,求节点(O$4:O$9,$B$4:$B$9,求节点(其他调用!$I$4:$I$42,其他调用!$J$4:$J$42,其他调用!$AH156)))</f>
        <v>0</v>
      </c>
      <c r="HQ155" s="44">
        <f>IF(P$4=0,0,求节点(P$4:P$9,$B$4:$B$9,求节点(其他调用!$I$4:$I$42,其他调用!$J$4:$J$42,其他调用!$AH156)))</f>
        <v>0</v>
      </c>
      <c r="HR155" s="44">
        <f>IF(Q$4=0,0,求节点(Q$4:Q$9,$B$4:$B$9,求节点(其他调用!$I$4:$I$42,其他调用!$J$4:$J$42,其他调用!$AH156)))</f>
        <v>0</v>
      </c>
      <c r="HS155" s="44">
        <f>IF(R$4=0,0,求节点(R$4:R$9,$B$4:$B$9,求节点(其他调用!$I$4:$I$42,其他调用!$J$4:$J$42,其他调用!$AH156)))</f>
        <v>0</v>
      </c>
      <c r="HT155" s="44">
        <f>IF(S$4=0,0,求节点(S$4:S$9,$B$4:$B$9,求节点(其他调用!$I$4:$I$42,其他调用!$J$4:$J$42,其他调用!$AH156)))</f>
        <v>6</v>
      </c>
      <c r="HU155" s="44">
        <f>IF(T$4=0,0,求节点(T$4:T$9,$B$4:$B$9,求节点(其他调用!$I$4:$I$42,其他调用!$J$4:$J$42,其他调用!$AH156)))</f>
        <v>6</v>
      </c>
      <c r="HV155" s="44">
        <f>IF(U$4=0,0,求节点(U$4:U$9,$B$4:$B$9,求节点(其他调用!$I$4:$I$42,其他调用!$J$4:$J$42,其他调用!$AH156)))</f>
        <v>6</v>
      </c>
      <c r="HW155" s="44">
        <f>IF(V$4=0,0,求节点(V$4:V$9,$B$4:$B$9,求节点(其他调用!$I$4:$I$42,其他调用!$J$4:$J$42,其他调用!$AH156)))</f>
        <v>0</v>
      </c>
      <c r="HX155" s="44">
        <f>IF(W$4=0,0,求节点(W$4:W$9,$B$4:$B$9,求节点(其他调用!$I$4:$I$42,其他调用!$J$4:$J$42,其他调用!$AH156)))</f>
        <v>6</v>
      </c>
      <c r="HY155" s="44">
        <f>IF(X$4=0,0,求节点(X$4:X$9,$B$4:$B$9,求节点(其他调用!$I$4:$I$42,其他调用!$J$4:$J$42,其他调用!$AH156)))</f>
        <v>6</v>
      </c>
      <c r="HZ155" s="44">
        <f>IF(Y$4=0,0,求节点(Y$4:Y$9,$B$4:$B$9,求节点(其他调用!$I$4:$I$42,其他调用!$J$4:$J$42,其他调用!$AH156)))</f>
        <v>6</v>
      </c>
      <c r="IA155" s="44">
        <f>IF(Z$4=0,0,求节点(Z$4:Z$9,$B$4:$B$9,求节点(其他调用!$I$4:$I$42,其他调用!$J$4:$J$42,其他调用!$AH156)))</f>
        <v>0</v>
      </c>
      <c r="IB155" s="44">
        <f>IF(AA$4=0,0,求节点(AA$4:AA$9,$B$4:$B$9,求节点(其他调用!$I$4:$I$42,其他调用!$J$4:$J$42,其他调用!$AH156)))</f>
        <v>6</v>
      </c>
      <c r="IC155" s="44">
        <f>IF(AB$4=0,0,求节点(AB$4:AB$9,$B$4:$B$9,求节点(其他调用!$I$4:$I$42,其他调用!$J$4:$J$42,其他调用!$AH156)))</f>
        <v>6</v>
      </c>
      <c r="ID155" s="44">
        <f>IF(AC$4=0,0,求节点(AC$4:AC$9,$B$4:$B$9,求节点(其他调用!$I$4:$I$42,其他调用!$J$4:$J$42,其他调用!$AH156)))</f>
        <v>6</v>
      </c>
      <c r="IE155" s="44">
        <f>IF(AD$4=0,0,求节点(AD$4:AD$9,$B$4:$B$9,求节点(其他调用!$I$4:$I$42,其他调用!$J$4:$J$42,其他调用!$AH156)))</f>
        <v>6</v>
      </c>
      <c r="IF155" s="44">
        <f>IF(AE$4=0,0,求节点(AE$4:AE$9,$B$4:$B$9,求节点(其他调用!$I$4:$I$42,其他调用!$J$4:$J$42,其他调用!$AH156)))</f>
        <v>6</v>
      </c>
      <c r="IG155" s="44">
        <f>IF(AF$4=0,0,求节点(AF$4:AF$9,$B$4:$B$9,求节点(其他调用!$I$4:$I$42,其他调用!$J$4:$J$42,其他调用!$AH156)))</f>
        <v>6</v>
      </c>
      <c r="IH155" s="44">
        <f>IF(AG$4=0,0,求节点(AG$4:AG$9,$B$4:$B$9,求节点(其他调用!$I$4:$I$42,其他调用!$J$4:$J$42,其他调用!$AH156)))</f>
        <v>6</v>
      </c>
      <c r="II155" s="44">
        <f>IF(AH$4=0,0,求节点(AH$4:AH$9,$B$4:$B$9,求节点(其他调用!$I$4:$I$42,其他调用!$J$4:$J$42,其他调用!$AH156)))</f>
        <v>6</v>
      </c>
      <c r="IJ155" s="44">
        <f>IF(AI$4=0,0,求节点(AI$4:AI$9,$B$4:$B$9,求节点(其他调用!$I$4:$I$42,其他调用!$J$4:$J$42,其他调用!$AH156)))</f>
        <v>6</v>
      </c>
      <c r="IK155" s="44">
        <f>IF(AJ$4=0,0,求节点(AJ$4:AJ$9,$B$4:$B$9,求节点(其他调用!$I$4:$I$42,其他调用!$J$4:$J$42,其他调用!$AH156)))</f>
        <v>6</v>
      </c>
      <c r="IL155" s="44">
        <f>IF(AK$4=0,0,求节点(AK$4:AK$9,$B$4:$B$9,求节点(其他调用!$I$4:$I$42,其他调用!$J$4:$J$42,其他调用!$AH156)))</f>
        <v>6</v>
      </c>
      <c r="IM155" s="44">
        <f>IF(AL$4=0,0,求节点(AL$4:AL$9,$B$4:$B$9,求节点(其他调用!$I$4:$I$42,其他调用!$J$4:$J$42,其他调用!$AH156)))</f>
        <v>6</v>
      </c>
      <c r="IN155" s="44">
        <f>IF(AM$4=0,0,求节点(AM$4:AM$9,$B$4:$B$9,求节点(其他调用!$I$4:$I$42,其他调用!$J$4:$J$42,其他调用!$AH156)))</f>
        <v>6</v>
      </c>
      <c r="IO155" s="44">
        <f>IF(AN$4=0,0,求节点(AN$4:AN$9,$B$4:$B$9,求节点(其他调用!$I$4:$I$42,其他调用!$J$4:$J$42,其他调用!$AH156)))</f>
        <v>6</v>
      </c>
      <c r="IP155" s="44">
        <f>IF(AO$4=0,0,求节点(AO$4:AO$9,$B$4:$B$9,求节点(其他调用!$I$4:$I$42,其他调用!$J$4:$J$42,其他调用!$AH156)))</f>
        <v>6</v>
      </c>
      <c r="IQ155" s="44">
        <f>IF(AP$4=0,0,求节点(AP$4:AP$9,$B$4:$B$9,求节点(其他调用!$I$4:$I$42,其他调用!$J$4:$J$42,其他调用!$AH156)))</f>
        <v>6</v>
      </c>
      <c r="IR155" s="44">
        <f>IF(AQ$4=0,0,求节点(AQ$4:AQ$9,$B$4:$B$9,求节点(其他调用!$I$4:$I$42,其他调用!$J$4:$J$42,其他调用!$AH156)))</f>
        <v>6</v>
      </c>
      <c r="IS155" s="44">
        <f>IF(AR$4=0,0,求节点(AR$4:AR$9,$B$4:$B$9,求节点(其他调用!$I$4:$I$42,其他调用!$J$4:$J$42,其他调用!$AH156)))</f>
        <v>6</v>
      </c>
      <c r="IT155" s="44">
        <f>IF(AS$4=0,0,求节点(AS$4:AS$9,$B$4:$B$9,求节点(其他调用!$I$4:$I$42,其他调用!$J$4:$J$42,其他调用!$AH156)))</f>
        <v>6</v>
      </c>
      <c r="IU155" s="44">
        <f>IF(AT$4=0,0,求节点(AT$4:AT$9,$B$4:$B$9,求节点(其他调用!$I$4:$I$42,其他调用!$J$4:$J$42,其他调用!$AH156)))</f>
        <v>6</v>
      </c>
      <c r="IV155" s="44">
        <f>IF(AU$4=0,0,求节点(AU$4:AU$9,$B$4:$B$9,求节点(其他调用!$I$4:$I$42,其他调用!$J$4:$J$42,其他调用!$AH156)))</f>
        <v>6</v>
      </c>
      <c r="IW155" s="44">
        <f>IF(AV$4=0,0,求节点(AV$4:AV$9,$B$4:$B$9,求节点(其他调用!$I$4:$I$42,其他调用!$J$4:$J$42,其他调用!$AH156)))</f>
        <v>6</v>
      </c>
      <c r="IX155" s="44">
        <f>IF(AW$4=0,0,求节点(AW$4:AW$9,$B$4:$B$9,求节点(其他调用!$I$4:$I$42,其他调用!$J$4:$J$42,其他调用!$AH156)))</f>
        <v>6</v>
      </c>
      <c r="IY155" s="44">
        <f>IF(AX$4=0,0,求节点(AX$4:AX$9,$B$4:$B$9,求节点(其他调用!$I$4:$I$42,其他调用!$J$4:$J$42,其他调用!$AH156)))</f>
        <v>6</v>
      </c>
      <c r="IZ155" s="44">
        <f>IF(AY$4=0,0,求节点(AY$4:AY$9,$B$4:$B$9,求节点(其他调用!$I$4:$I$42,其他调用!$J$4:$J$42,其他调用!$AH156)))</f>
        <v>6</v>
      </c>
      <c r="JA155" s="44">
        <f>IF(AZ$4=0,0,求节点(AZ$4:AZ$9,$B$4:$B$9,求节点(其他调用!$I$4:$I$42,其他调用!$J$4:$J$42,其他调用!$AH156)))</f>
        <v>6</v>
      </c>
      <c r="JC155" s="44">
        <v>152</v>
      </c>
      <c r="JD155" s="44">
        <f>IF(C$23=0,0,求节点(C$23:C$28,$B$23:$B$28,求节点(其他调用!$W$4:$W$20,其他调用!$X$4:$X$20,$JC155)))</f>
        <v>0</v>
      </c>
      <c r="JE155" s="44">
        <f>IF(D$23=0,0,求节点(D$23:D$28,$B$23:$B$28,求节点(其他调用!$W$4:$W$20,其他调用!$X$4:$X$20,$JC155)))</f>
        <v>0</v>
      </c>
      <c r="JF155" s="44">
        <f>IF(E$23=0,0,求节点(E$23:E$28,$B$23:$B$28,求节点(其他调用!$W$4:$W$20,其他调用!$X$4:$X$20,$JC155)))</f>
        <v>0</v>
      </c>
      <c r="JG155" s="44">
        <f>IF(F$23=0,0,求节点(F$23:F$28,$B$23:$B$28,求节点(其他调用!$W$4:$W$20,其他调用!$X$4:$X$20,$JC155)))</f>
        <v>7.1917717670078041E-3</v>
      </c>
      <c r="JH155" s="44">
        <f>IF(G$23=0,0,求节点(G$23:G$28,$B$23:$B$28,求节点(其他调用!$W$4:$W$20,其他调用!$X$4:$X$20,$JC155)))</f>
        <v>1.0787657650511595E-2</v>
      </c>
      <c r="JI155" s="44">
        <f>IF(H$23=0,0,求节点(H$23:H$28,$B$23:$B$28,求节点(其他调用!$W$4:$W$20,其他调用!$X$4:$X$20,$JC155)))</f>
        <v>1.0787657650511595E-2</v>
      </c>
      <c r="JJ155" s="44">
        <f>IF(I$23=0,0,求节点(I$23:I$28,$B$23:$B$28,求节点(其他调用!$W$4:$W$20,其他调用!$X$4:$X$20,$JC155)))</f>
        <v>1.6344935834108454E-2</v>
      </c>
      <c r="JK155" s="44">
        <f>IF(J$23=0,0,求节点(J$23:J$28,$B$23:$B$28,求节点(其他调用!$W$4:$W$20,其他调用!$X$4:$X$20,$JC155)))</f>
        <v>0</v>
      </c>
      <c r="JL155" s="44">
        <f>IF(K$23=0,0,求节点(K$23:K$28,$B$23:$B$28,求节点(其他调用!$W$4:$W$20,其他调用!$X$4:$X$20,$JC155)))</f>
        <v>1.0787657650511595E-2</v>
      </c>
      <c r="JM155" s="44">
        <f>IF(L$23=0,0,求节点(L$23:L$28,$B$23:$B$28,求节点(其他调用!$W$4:$W$20,其他调用!$X$4:$X$20,$JC155)))</f>
        <v>0</v>
      </c>
      <c r="JN155" s="44">
        <f>IF(M$23=0,0,求节点(M$23:M$28,$B$23:$B$28,求节点(其他调用!$W$4:$W$20,其他调用!$X$4:$X$20,$JC155)))</f>
        <v>0</v>
      </c>
      <c r="JO155" s="44">
        <f>IF(N$23=0,0,求节点(N$23:N$28,$B$23:$B$28,求节点(其他调用!$W$4:$W$20,其他调用!$X$4:$X$20,$JC155)))</f>
        <v>0</v>
      </c>
      <c r="JP155" s="44">
        <f>IF(O$23=0,0,求节点(O$23:O$28,$B$23:$B$28,求节点(其他调用!$W$4:$W$20,其他调用!$X$4:$X$20,$JC155)))</f>
        <v>0</v>
      </c>
      <c r="JQ155" s="44">
        <f>IF(P$23=0,0,求节点(P$23:P$28,$B$23:$B$28,求节点(其他调用!$W$4:$W$20,其他调用!$X$4:$X$20,$JC155)))</f>
        <v>0</v>
      </c>
      <c r="JR155" s="44">
        <f>IF(Q$23=0,0,求节点(Q$23:Q$28,$B$23:$B$28,求节点(其他调用!$W$4:$W$20,其他调用!$X$4:$X$20,$JC155)))</f>
        <v>0</v>
      </c>
      <c r="JS155" s="44">
        <f>IF(R$23=0,0,求节点(R$23:R$28,$B$23:$B$28,求节点(其他调用!$W$4:$W$20,其他调用!$X$4:$X$20,$JC155)))</f>
        <v>0</v>
      </c>
      <c r="JT155" s="44">
        <f>IF(S$23=0,0,求节点(S$23:S$28,$B$23:$B$28,求节点(其他调用!$W$4:$W$20,其他调用!$X$4:$X$20,$JC155)))</f>
        <v>0</v>
      </c>
      <c r="JU155" s="44">
        <f>IF(T$23=0,0,求节点(T$23:T$28,$B$23:$B$28,求节点(其他调用!$W$4:$W$20,其他调用!$X$4:$X$20,$JC155)))</f>
        <v>0</v>
      </c>
      <c r="JV155" s="44">
        <f>IF(U$23=0,0,求节点(U$23:U$28,$B$23:$B$28,求节点(其他调用!$W$4:$W$20,其他调用!$X$4:$X$20,$JC155)))</f>
        <v>0</v>
      </c>
      <c r="JW155" s="44">
        <f>IF(V$23=0,0,求节点(V$23:V$28,$B$23:$B$28,求节点(其他调用!$W$4:$W$20,其他调用!$X$4:$X$20,$JC155)))</f>
        <v>0</v>
      </c>
      <c r="JZ155" s="44">
        <v>152</v>
      </c>
      <c r="KA155" s="44">
        <f>IF(C$4=0,0,求节点(C$4:C$9,$B$4:$B$9,求节点(其他调用!$L$4:$L$42,其他调用!$M$4:$M$42,其他调用!$AI156)))</f>
        <v>6</v>
      </c>
      <c r="KB155" s="44">
        <f>IF(D$4=0,0,求节点(D$4:D$9,$B$4:$B$9,求节点(其他调用!$L$4:$L$42,其他调用!$M$4:$M$42,其他调用!$AI156)))</f>
        <v>6</v>
      </c>
      <c r="KC155" s="44">
        <f>IF(E$4=0,0,求节点(E$4:E$9,$B$4:$B$9,求节点(其他调用!$L$4:$L$42,其他调用!$M$4:$M$42,其他调用!$AI156)))</f>
        <v>6</v>
      </c>
      <c r="KD155" s="44">
        <f>IF(F$4=0,0,求节点(F$4:F$9,$B$4:$B$9,求节点(其他调用!$L$4:$L$42,其他调用!$M$4:$M$42,其他调用!$AI156)))</f>
        <v>0</v>
      </c>
      <c r="KE155" s="44">
        <f>IF(G$4=0,0,求节点(G$4:G$9,$B$4:$B$9,求节点(其他调用!$L$4:$L$42,其他调用!$M$4:$M$42,其他调用!$AI156)))</f>
        <v>0</v>
      </c>
      <c r="KF155" s="44">
        <f>IF(H$4=0,0,求节点(H$4:H$9,$B$4:$B$9,求节点(其他调用!$L$4:$L$42,其他调用!$M$4:$M$42,其他调用!$AI156)))</f>
        <v>0</v>
      </c>
      <c r="KG155" s="44">
        <f>IF(I$4=0,0,求节点(I$4:I$9,$B$4:$B$9,求节点(其他调用!$L$4:$L$42,其他调用!$M$4:$M$42,其他调用!$AI156)))</f>
        <v>0</v>
      </c>
      <c r="KH155" s="44">
        <f>IF(J$4=0,0,求节点(J$4:J$9,$B$4:$B$9,求节点(其他调用!$L$4:$L$42,其他调用!$M$4:$M$42,其他调用!$AI156)))</f>
        <v>0</v>
      </c>
      <c r="KI155" s="44">
        <f>IF(K$4=0,0,求节点(K$4:K$9,$B$4:$B$9,求节点(其他调用!$L$4:$L$42,其他调用!$M$4:$M$42,其他调用!$AI156)))</f>
        <v>0</v>
      </c>
      <c r="KJ155" s="44">
        <f>IF(L$4=0,0,求节点(L$4:L$9,$B$4:$B$9,求节点(其他调用!$L$4:$L$42,其他调用!$M$4:$M$42,其他调用!$AI156)))</f>
        <v>0</v>
      </c>
      <c r="KK155" s="44">
        <f>IF(M$4=0,0,求节点(M$4:M$9,$B$4:$B$9,求节点(其他调用!$L$4:$L$42,其他调用!$M$4:$M$42,其他调用!$AI156)))</f>
        <v>0</v>
      </c>
      <c r="KL155" s="44">
        <f>IF(N$4=0,0,求节点(N$4:N$9,$B$4:$B$9,求节点(其他调用!$L$4:$L$42,其他调用!$M$4:$M$42,其他调用!$AI156)))</f>
        <v>0</v>
      </c>
      <c r="KM155" s="44">
        <f>IF(O$4=0,0,求节点(O$4:O$9,$B$4:$B$9,求节点(其他调用!$L$4:$L$42,其他调用!$M$4:$M$42,其他调用!$AI156)))</f>
        <v>0</v>
      </c>
      <c r="KN155" s="44">
        <f>IF(P$4=0,0,求节点(P$4:P$9,$B$4:$B$9,求节点(其他调用!$L$4:$L$42,其他调用!$M$4:$M$42,其他调用!$AI156)))</f>
        <v>0</v>
      </c>
      <c r="KO155" s="44">
        <f>IF(Q$4=0,0,求节点(Q$4:Q$9,$B$4:$B$9,求节点(其他调用!$L$4:$L$42,其他调用!$M$4:$M$42,其他调用!$AI156)))</f>
        <v>0</v>
      </c>
      <c r="KP155" s="44">
        <f>IF(R$4=0,0,求节点(R$4:R$9,$B$4:$B$9,求节点(其他调用!$L$4:$L$42,其他调用!$M$4:$M$42,其他调用!$AI156)))</f>
        <v>0</v>
      </c>
      <c r="KQ155" s="44">
        <f>IF(S$4=0,0,求节点(S$4:S$9,$B$4:$B$9,求节点(其他调用!$L$4:$L$42,其他调用!$M$4:$M$42,其他调用!$AI156)))</f>
        <v>6</v>
      </c>
      <c r="KR155" s="44">
        <f>IF(T$4=0,0,求节点(T$4:T$9,$B$4:$B$9,求节点(其他调用!$L$4:$L$42,其他调用!$M$4:$M$42,其他调用!$AI156)))</f>
        <v>6</v>
      </c>
      <c r="KS155" s="44">
        <f>IF(U$4=0,0,求节点(U$4:U$9,$B$4:$B$9,求节点(其他调用!$L$4:$L$42,其他调用!$M$4:$M$42,其他调用!$AI156)))</f>
        <v>6</v>
      </c>
      <c r="KT155" s="44">
        <f>IF(V$4=0,0,求节点(V$4:V$9,$B$4:$B$9,求节点(其他调用!$L$4:$L$42,其他调用!$M$4:$M$42,其他调用!$AI156)))</f>
        <v>0</v>
      </c>
      <c r="KU155" s="44">
        <f>IF(W$4=0,0,求节点(W$4:W$9,$B$4:$B$9,求节点(其他调用!$L$4:$L$42,其他调用!$M$4:$M$42,其他调用!$AI156)))</f>
        <v>6</v>
      </c>
      <c r="KV155" s="44">
        <f>IF(X$4=0,0,求节点(X$4:X$9,$B$4:$B$9,求节点(其他调用!$L$4:$L$42,其他调用!$M$4:$M$42,其他调用!$AI156)))</f>
        <v>6</v>
      </c>
      <c r="KW155" s="44">
        <f>IF(Y$4=0,0,求节点(Y$4:Y$9,$B$4:$B$9,求节点(其他调用!$L$4:$L$42,其他调用!$M$4:$M$42,其他调用!$AI156)))</f>
        <v>6</v>
      </c>
      <c r="KX155" s="44">
        <f>IF(Z$4=0,0,求节点(Z$4:Z$9,$B$4:$B$9,求节点(其他调用!$L$4:$L$42,其他调用!$M$4:$M$42,其他调用!$AI156)))</f>
        <v>0</v>
      </c>
      <c r="KY155" s="44">
        <f>IF(AA$4=0,0,求节点(AA$4:AA$9,$B$4:$B$9,求节点(其他调用!$L$4:$L$42,其他调用!$M$4:$M$42,其他调用!$AI156)))</f>
        <v>6</v>
      </c>
      <c r="KZ155" s="44">
        <f>IF(AB$4=0,0,求节点(AB$4:AB$9,$B$4:$B$9,求节点(其他调用!$L$4:$L$42,其他调用!$M$4:$M$42,其他调用!$AI156)))</f>
        <v>6</v>
      </c>
      <c r="LA155" s="44">
        <f>IF(AC$4=0,0,求节点(AC$4:AC$9,$B$4:$B$9,求节点(其他调用!$L$4:$L$42,其他调用!$M$4:$M$42,其他调用!$AI156)))</f>
        <v>6</v>
      </c>
      <c r="LB155" s="44">
        <f>IF(AD$4=0,0,求节点(AD$4:AD$9,$B$4:$B$9,求节点(其他调用!$L$4:$L$42,其他调用!$M$4:$M$42,其他调用!$AI156)))</f>
        <v>6</v>
      </c>
      <c r="LC155" s="44">
        <f>IF(AE$4=0,0,求节点(AE$4:AE$9,$B$4:$B$9,求节点(其他调用!$L$4:$L$42,其他调用!$M$4:$M$42,其他调用!$AI156)))</f>
        <v>6</v>
      </c>
      <c r="LD155" s="44">
        <f>IF(AF$4=0,0,求节点(AF$4:AF$9,$B$4:$B$9,求节点(其他调用!$L$4:$L$42,其他调用!$M$4:$M$42,其他调用!$AI156)))</f>
        <v>6</v>
      </c>
      <c r="LE155" s="44">
        <f>IF(AG$4=0,0,求节点(AG$4:AG$9,$B$4:$B$9,求节点(其他调用!$L$4:$L$42,其他调用!$M$4:$M$42,其他调用!$AI156)))</f>
        <v>6</v>
      </c>
      <c r="LF155" s="44">
        <f>IF(AH$4=0,0,求节点(AH$4:AH$9,$B$4:$B$9,求节点(其他调用!$L$4:$L$42,其他调用!$M$4:$M$42,其他调用!$AI156)))</f>
        <v>6</v>
      </c>
      <c r="LG155" s="44">
        <f>IF(AI$4=0,0,求节点(AI$4:AI$9,$B$4:$B$9,求节点(其他调用!$L$4:$L$42,其他调用!$M$4:$M$42,其他调用!$AI156)))</f>
        <v>6</v>
      </c>
      <c r="LH155" s="44">
        <f>IF(AJ$4=0,0,求节点(AJ$4:AJ$9,$B$4:$B$9,求节点(其他调用!$L$4:$L$42,其他调用!$M$4:$M$42,其他调用!$AI156)))</f>
        <v>6</v>
      </c>
      <c r="LI155" s="44">
        <f>IF(AK$4=0,0,求节点(AK$4:AK$9,$B$4:$B$9,求节点(其他调用!$L$4:$L$42,其他调用!$M$4:$M$42,其他调用!$AI156)))</f>
        <v>6</v>
      </c>
      <c r="LJ155" s="44">
        <f>IF(AL$4=0,0,求节点(AL$4:AL$9,$B$4:$B$9,求节点(其他调用!$L$4:$L$42,其他调用!$M$4:$M$42,其他调用!$AI156)))</f>
        <v>6</v>
      </c>
      <c r="LK155" s="44">
        <f>IF(AM$4=0,0,求节点(AM$4:AM$9,$B$4:$B$9,求节点(其他调用!$L$4:$L$42,其他调用!$M$4:$M$42,其他调用!$AI156)))</f>
        <v>6</v>
      </c>
      <c r="LL155" s="44">
        <f>IF(AN$4=0,0,求节点(AN$4:AN$9,$B$4:$B$9,求节点(其他调用!$L$4:$L$42,其他调用!$M$4:$M$42,其他调用!$AI156)))</f>
        <v>6</v>
      </c>
      <c r="LM155" s="44">
        <f>IF(AO$4=0,0,求节点(AO$4:AO$9,$B$4:$B$9,求节点(其他调用!$L$4:$L$42,其他调用!$M$4:$M$42,其他调用!$AI156)))</f>
        <v>6</v>
      </c>
      <c r="LN155" s="44">
        <f>IF(AP$4=0,0,求节点(AP$4:AP$9,$B$4:$B$9,求节点(其他调用!$L$4:$L$42,其他调用!$M$4:$M$42,其他调用!$AI156)))</f>
        <v>6</v>
      </c>
      <c r="LO155" s="44">
        <f>IF(AQ$4=0,0,求节点(AQ$4:AQ$9,$B$4:$B$9,求节点(其他调用!$L$4:$L$42,其他调用!$M$4:$M$42,其他调用!$AI156)))</f>
        <v>6</v>
      </c>
      <c r="LP155" s="44">
        <f>IF(AR$4=0,0,求节点(AR$4:AR$9,$B$4:$B$9,求节点(其他调用!$L$4:$L$42,其他调用!$M$4:$M$42,其他调用!$AI156)))</f>
        <v>6</v>
      </c>
      <c r="LQ155" s="44">
        <f>IF(AS$4=0,0,求节点(AS$4:AS$9,$B$4:$B$9,求节点(其他调用!$L$4:$L$42,其他调用!$M$4:$M$42,其他调用!$AI156)))</f>
        <v>6</v>
      </c>
      <c r="LR155" s="44">
        <f>IF(AT$4=0,0,求节点(AT$4:AT$9,$B$4:$B$9,求节点(其他调用!$L$4:$L$42,其他调用!$M$4:$M$42,其他调用!$AI156)))</f>
        <v>6</v>
      </c>
      <c r="LS155" s="44">
        <f>IF(AU$4=0,0,求节点(AU$4:AU$9,$B$4:$B$9,求节点(其他调用!$L$4:$L$42,其他调用!$M$4:$M$42,其他调用!$AI156)))</f>
        <v>6</v>
      </c>
      <c r="LT155" s="44">
        <f>IF(AV$4=0,0,求节点(AV$4:AV$9,$B$4:$B$9,求节点(其他调用!$L$4:$L$42,其他调用!$M$4:$M$42,其他调用!$AI156)))</f>
        <v>6</v>
      </c>
      <c r="LU155" s="44">
        <f>IF(AW$4=0,0,求节点(AW$4:AW$9,$B$4:$B$9,求节点(其他调用!$L$4:$L$42,其他调用!$M$4:$M$42,其他调用!$AI156)))</f>
        <v>6</v>
      </c>
      <c r="LV155" s="44">
        <f>IF(AX$4=0,0,求节点(AX$4:AX$9,$B$4:$B$9,求节点(其他调用!$L$4:$L$42,其他调用!$M$4:$M$42,其他调用!$AI156)))</f>
        <v>6</v>
      </c>
      <c r="LW155" s="44">
        <f>IF(AY$4=0,0,求节点(AY$4:AY$9,$B$4:$B$9,求节点(其他调用!$L$4:$L$42,其他调用!$M$4:$M$42,其他调用!$AI156)))</f>
        <v>6</v>
      </c>
      <c r="LX155" s="44">
        <f>IF(AZ$4=0,0,求节点(AZ$4:AZ$9,$B$4:$B$9,求节点(其他调用!$L$4:$L$42,其他调用!$M$4:$M$42,其他调用!$AI156)))</f>
        <v>6</v>
      </c>
      <c r="LZ155" s="44">
        <v>152</v>
      </c>
      <c r="MA155" s="44">
        <f>IF(C$23=0,0,求节点(C$23:C$28,$B$23:$B$28,求节点(其他调用!$Y$4:$Y$20,其他调用!$Z$4:$Z$20,$LZ155)))</f>
        <v>0</v>
      </c>
      <c r="MB155" s="44">
        <f>IF(D$23=0,0,求节点(D$23:D$28,$B$23:$B$28,求节点(其他调用!$Y$4:$Y$20,其他调用!$Z$4:$Z$20,$LZ155)))</f>
        <v>0</v>
      </c>
      <c r="MC155" s="44">
        <f>IF(E$23=0,0,求节点(E$23:E$28,$B$23:$B$28,求节点(其他调用!$Y$4:$Y$20,其他调用!$Z$4:$Z$20,$LZ155)))</f>
        <v>0</v>
      </c>
      <c r="MD155" s="44">
        <f>IF(F$23=0,0,求节点(F$23:F$28,$B$23:$B$28,求节点(其他调用!$Y$4:$Y$20,其他调用!$Z$4:$Z$20,$LZ155)))</f>
        <v>0</v>
      </c>
      <c r="ME155" s="44">
        <f>IF(G$23=0,0,求节点(G$23:G$28,$B$23:$B$28,求节点(其他调用!$Y$4:$Y$20,其他调用!$Z$4:$Z$20,$LZ155)))</f>
        <v>0</v>
      </c>
      <c r="MF155" s="44">
        <f>IF(H$23=0,0,求节点(H$23:H$28,$B$23:$B$28,求节点(其他调用!$Y$4:$Y$20,其他调用!$Z$4:$Z$20,$LZ155)))</f>
        <v>0</v>
      </c>
      <c r="MG155" s="44">
        <f>IF(I$23=0,0,求节点(I$23:I$28,$B$23:$B$28,求节点(其他调用!$Y$4:$Y$20,其他调用!$Z$4:$Z$20,$LZ155)))</f>
        <v>0</v>
      </c>
      <c r="MH155" s="44">
        <f>IF(J$23=0,0,求节点(J$23:J$28,$B$23:$B$28,求节点(其他调用!$Y$4:$Y$20,其他调用!$Z$4:$Z$20,$LZ155)))</f>
        <v>0</v>
      </c>
      <c r="MI155" s="44">
        <f>IF(K$23=0,0,求节点(K$23:K$28,$B$23:$B$28,求节点(其他调用!$Y$4:$Y$20,其他调用!$Z$4:$Z$20,$LZ155)))</f>
        <v>0</v>
      </c>
      <c r="MJ155" s="44">
        <f>IF(L$23=0,0,求节点(L$23:L$28,$B$23:$B$28,求节点(其他调用!$Y$4:$Y$20,其他调用!$Z$4:$Z$20,$LZ155)))</f>
        <v>0</v>
      </c>
      <c r="MK155" s="44">
        <f>IF(M$23=0,0,求节点(M$23:M$28,$B$23:$B$28,求节点(其他调用!$Y$4:$Y$20,其他调用!$Z$4:$Z$20,$LZ155)))</f>
        <v>0</v>
      </c>
      <c r="ML155" s="44">
        <f>IF(N$23=0,0,求节点(N$23:N$28,$B$23:$B$28,求节点(其他调用!$Y$4:$Y$20,其他调用!$Z$4:$Z$20,$LZ155)))</f>
        <v>0</v>
      </c>
      <c r="MM155" s="44">
        <f>IF(O$23=0,0,求节点(O$23:O$28,$B$23:$B$28,求节点(其他调用!$Y$4:$Y$20,其他调用!$Z$4:$Z$20,$LZ155)))</f>
        <v>0</v>
      </c>
      <c r="MN155" s="44">
        <f>IF(P$23=0,0,求节点(P$23:P$28,$B$23:$B$28,求节点(其他调用!$Y$4:$Y$20,其他调用!$Z$4:$Z$20,$LZ155)))</f>
        <v>0</v>
      </c>
      <c r="MO155" s="44">
        <f>IF(Q$23=0,0,求节点(Q$23:Q$28,$B$23:$B$28,求节点(其他调用!$Y$4:$Y$20,其他调用!$Z$4:$Z$20,$LZ155)))</f>
        <v>0</v>
      </c>
      <c r="MP155" s="44">
        <f>IF(R$23=0,0,求节点(R$23:R$28,$B$23:$B$28,求节点(其他调用!$Y$4:$Y$20,其他调用!$Z$4:$Z$20,$LZ155)))</f>
        <v>0</v>
      </c>
      <c r="MQ155" s="44">
        <f>IF(S$23=0,0,求节点(S$23:S$28,$B$23:$B$28,求节点(其他调用!$Y$4:$Y$20,其他调用!$Z$4:$Z$20,$LZ155)))</f>
        <v>0</v>
      </c>
      <c r="MR155" s="44">
        <f>IF(T$23=0,0,求节点(T$23:T$28,$B$23:$B$28,求节点(其他调用!$Y$4:$Y$20,其他调用!$Z$4:$Z$20,$LZ155)))</f>
        <v>0</v>
      </c>
      <c r="MS155" s="44">
        <f>IF(U$23=0,0,求节点(U$23:U$28,$B$23:$B$28,求节点(其他调用!$Y$4:$Y$20,其他调用!$Z$4:$Z$20,$LZ155)))</f>
        <v>0</v>
      </c>
      <c r="MT155" s="44">
        <f>IF(V$23=0,0,求节点(V$23:V$28,$B$23:$B$28,求节点(其他调用!$Y$4:$Y$20,其他调用!$Z$4:$Z$20,$LZ155)))</f>
        <v>0</v>
      </c>
      <c r="MW155" s="44">
        <v>152</v>
      </c>
      <c r="MX155" s="44">
        <f>IF(C$4=0,0,求节点(C$4:C$9,$B$4:$B$9,求节点(其他调用!$O$4:$O$42,其他调用!$P$4:$P$42,其他调用!$AJ156)))</f>
        <v>6</v>
      </c>
      <c r="MY155" s="44">
        <f>IF(D$4=0,0,求节点(D$4:D$9,$B$4:$B$9,求节点(其他调用!$O$4:$O$42,其他调用!$P$4:$P$42,其他调用!$AJ156)))</f>
        <v>6</v>
      </c>
      <c r="MZ155" s="44">
        <f>IF(E$4=0,0,求节点(E$4:E$9,$B$4:$B$9,求节点(其他调用!$O$4:$O$42,其他调用!$P$4:$P$42,其他调用!$AJ156)))</f>
        <v>6</v>
      </c>
      <c r="NA155" s="44">
        <f>IF(F$4=0,0,求节点(F$4:F$9,$B$4:$B$9,求节点(其他调用!$O$4:$O$42,其他调用!$P$4:$P$42,其他调用!$AJ156)))</f>
        <v>0</v>
      </c>
      <c r="NB155" s="44">
        <f>IF(G$4=0,0,求节点(G$4:G$9,$B$4:$B$9,求节点(其他调用!$O$4:$O$42,其他调用!$P$4:$P$42,其他调用!$AJ156)))</f>
        <v>0</v>
      </c>
      <c r="NC155" s="44">
        <f>IF(H$4=0,0,求节点(H$4:H$9,$B$4:$B$9,求节点(其他调用!$O$4:$O$42,其他调用!$P$4:$P$42,其他调用!$AJ156)))</f>
        <v>0</v>
      </c>
      <c r="ND155" s="44">
        <f>IF(I$4=0,0,求节点(I$4:I$9,$B$4:$B$9,求节点(其他调用!$O$4:$O$42,其他调用!$P$4:$P$42,其他调用!$AJ156)))</f>
        <v>0</v>
      </c>
      <c r="NE155" s="44">
        <f>IF(J$4=0,0,求节点(J$4:J$9,$B$4:$B$9,求节点(其他调用!$O$4:$O$42,其他调用!$P$4:$P$42,其他调用!$AJ156)))</f>
        <v>0</v>
      </c>
      <c r="NF155" s="44">
        <f>IF(K$4=0,0,求节点(K$4:K$9,$B$4:$B$9,求节点(其他调用!$O$4:$O$42,其他调用!$P$4:$P$42,其他调用!$AJ156)))</f>
        <v>0</v>
      </c>
      <c r="NG155" s="44">
        <f>IF(L$4=0,0,求节点(L$4:L$9,$B$4:$B$9,求节点(其他调用!$O$4:$O$42,其他调用!$P$4:$P$42,其他调用!$AJ156)))</f>
        <v>0</v>
      </c>
      <c r="NH155" s="44">
        <f>IF(M$4=0,0,求节点(M$4:M$9,$B$4:$B$9,求节点(其他调用!$O$4:$O$42,其他调用!$P$4:$P$42,其他调用!$AJ156)))</f>
        <v>0</v>
      </c>
      <c r="NI155" s="44">
        <f>IF(N$4=0,0,求节点(N$4:N$9,$B$4:$B$9,求节点(其他调用!$O$4:$O$42,其他调用!$P$4:$P$42,其他调用!$AJ156)))</f>
        <v>0</v>
      </c>
      <c r="NJ155" s="44">
        <f>IF(O$4=0,0,求节点(O$4:O$9,$B$4:$B$9,求节点(其他调用!$O$4:$O$42,其他调用!$P$4:$P$42,其他调用!$AJ156)))</f>
        <v>0</v>
      </c>
      <c r="NK155" s="44">
        <f>IF(P$4=0,0,求节点(P$4:P$9,$B$4:$B$9,求节点(其他调用!$O$4:$O$42,其他调用!$P$4:$P$42,其他调用!$AJ156)))</f>
        <v>0</v>
      </c>
      <c r="NL155" s="44">
        <f>IF(Q$4=0,0,求节点(Q$4:Q$9,$B$4:$B$9,求节点(其他调用!$O$4:$O$42,其他调用!$P$4:$P$42,其他调用!$AJ156)))</f>
        <v>0</v>
      </c>
      <c r="NM155" s="44">
        <f>IF(R$4=0,0,求节点(R$4:R$9,$B$4:$B$9,求节点(其他调用!$O$4:$O$42,其他调用!$P$4:$P$42,其他调用!$AJ156)))</f>
        <v>0</v>
      </c>
      <c r="NN155" s="44">
        <f>IF(S$4=0,0,求节点(S$4:S$9,$B$4:$B$9,求节点(其他调用!$O$4:$O$42,其他调用!$P$4:$P$42,其他调用!$AJ156)))</f>
        <v>6</v>
      </c>
      <c r="NO155" s="44">
        <f>IF(T$4=0,0,求节点(T$4:T$9,$B$4:$B$9,求节点(其他调用!$O$4:$O$42,其他调用!$P$4:$P$42,其他调用!$AJ156)))</f>
        <v>6</v>
      </c>
      <c r="NP155" s="44">
        <f>IF(U$4=0,0,求节点(U$4:U$9,$B$4:$B$9,求节点(其他调用!$O$4:$O$42,其他调用!$P$4:$P$42,其他调用!$AJ156)))</f>
        <v>6</v>
      </c>
      <c r="NQ155" s="44">
        <f>IF(V$4=0,0,求节点(V$4:V$9,$B$4:$B$9,求节点(其他调用!$O$4:$O$42,其他调用!$P$4:$P$42,其他调用!$AJ156)))</f>
        <v>0</v>
      </c>
      <c r="NR155" s="44">
        <f>IF(W$4=0,0,求节点(W$4:W$9,$B$4:$B$9,求节点(其他调用!$O$4:$O$42,其他调用!$P$4:$P$42,其他调用!$AJ156)))</f>
        <v>6</v>
      </c>
      <c r="NS155" s="44">
        <f>IF(X$4=0,0,求节点(X$4:X$9,$B$4:$B$9,求节点(其他调用!$O$4:$O$42,其他调用!$P$4:$P$42,其他调用!$AJ156)))</f>
        <v>6</v>
      </c>
      <c r="NT155" s="44">
        <f>IF(Y$4=0,0,求节点(Y$4:Y$9,$B$4:$B$9,求节点(其他调用!$O$4:$O$42,其他调用!$P$4:$P$42,其他调用!$AJ156)))</f>
        <v>6</v>
      </c>
      <c r="NU155" s="44">
        <f>IF(Z$4=0,0,求节点(Z$4:Z$9,$B$4:$B$9,求节点(其他调用!$O$4:$O$42,其他调用!$P$4:$P$42,其他调用!$AJ156)))</f>
        <v>0</v>
      </c>
      <c r="NV155" s="44">
        <f>IF(AA$4=0,0,求节点(AA$4:AA$9,$B$4:$B$9,求节点(其他调用!$O$4:$O$42,其他调用!$P$4:$P$42,其他调用!$AJ156)))</f>
        <v>6</v>
      </c>
      <c r="NW155" s="44">
        <f>IF(AB$4=0,0,求节点(AB$4:AB$9,$B$4:$B$9,求节点(其他调用!$O$4:$O$42,其他调用!$P$4:$P$42,其他调用!$AJ156)))</f>
        <v>6</v>
      </c>
      <c r="NX155" s="44">
        <f>IF(AC$4=0,0,求节点(AC$4:AC$9,$B$4:$B$9,求节点(其他调用!$O$4:$O$42,其他调用!$P$4:$P$42,其他调用!$AJ156)))</f>
        <v>6</v>
      </c>
      <c r="NY155" s="44">
        <f>IF(AD$4=0,0,求节点(AD$4:AD$9,$B$4:$B$9,求节点(其他调用!$O$4:$O$42,其他调用!$P$4:$P$42,其他调用!$AJ156)))</f>
        <v>6</v>
      </c>
      <c r="NZ155" s="44">
        <f>IF(AE$4=0,0,求节点(AE$4:AE$9,$B$4:$B$9,求节点(其他调用!$O$4:$O$42,其他调用!$P$4:$P$42,其他调用!$AJ156)))</f>
        <v>6</v>
      </c>
      <c r="OA155" s="44">
        <f>IF(AF$4=0,0,求节点(AF$4:AF$9,$B$4:$B$9,求节点(其他调用!$O$4:$O$42,其他调用!$P$4:$P$42,其他调用!$AJ156)))</f>
        <v>6</v>
      </c>
      <c r="OB155" s="44">
        <f>IF(AG$4=0,0,求节点(AG$4:AG$9,$B$4:$B$9,求节点(其他调用!$O$4:$O$42,其他调用!$P$4:$P$42,其他调用!$AJ156)))</f>
        <v>6</v>
      </c>
      <c r="OC155" s="44">
        <f>IF(AH$4=0,0,求节点(AH$4:AH$9,$B$4:$B$9,求节点(其他调用!$O$4:$O$42,其他调用!$P$4:$P$42,其他调用!$AJ156)))</f>
        <v>6</v>
      </c>
      <c r="OD155" s="44">
        <f>IF(AI$4=0,0,求节点(AI$4:AI$9,$B$4:$B$9,求节点(其他调用!$O$4:$O$42,其他调用!$P$4:$P$42,其他调用!$AJ156)))</f>
        <v>6</v>
      </c>
      <c r="OE155" s="44">
        <f>IF(AJ$4=0,0,求节点(AJ$4:AJ$9,$B$4:$B$9,求节点(其他调用!$O$4:$O$42,其他调用!$P$4:$P$42,其他调用!$AJ156)))</f>
        <v>6</v>
      </c>
      <c r="OF155" s="44">
        <f>IF(AK$4=0,0,求节点(AK$4:AK$9,$B$4:$B$9,求节点(其他调用!$O$4:$O$42,其他调用!$P$4:$P$42,其他调用!$AJ156)))</f>
        <v>6</v>
      </c>
      <c r="OG155" s="44">
        <f>IF(AL$4=0,0,求节点(AL$4:AL$9,$B$4:$B$9,求节点(其他调用!$O$4:$O$42,其他调用!$P$4:$P$42,其他调用!$AJ156)))</f>
        <v>6</v>
      </c>
      <c r="OH155" s="44">
        <f>IF(AM$4=0,0,求节点(AM$4:AM$9,$B$4:$B$9,求节点(其他调用!$O$4:$O$42,其他调用!$P$4:$P$42,其他调用!$AJ156)))</f>
        <v>6</v>
      </c>
      <c r="OI155" s="44">
        <f>IF(AN$4=0,0,求节点(AN$4:AN$9,$B$4:$B$9,求节点(其他调用!$O$4:$O$42,其他调用!$P$4:$P$42,其他调用!$AJ156)))</f>
        <v>6</v>
      </c>
      <c r="OJ155" s="44">
        <f>IF(AO$4=0,0,求节点(AO$4:AO$9,$B$4:$B$9,求节点(其他调用!$O$4:$O$42,其他调用!$P$4:$P$42,其他调用!$AJ156)))</f>
        <v>6</v>
      </c>
      <c r="OK155" s="44">
        <f>IF(AP$4=0,0,求节点(AP$4:AP$9,$B$4:$B$9,求节点(其他调用!$O$4:$O$42,其他调用!$P$4:$P$42,其他调用!$AJ156)))</f>
        <v>6</v>
      </c>
      <c r="OL155" s="44">
        <f>IF(AQ$4=0,0,求节点(AQ$4:AQ$9,$B$4:$B$9,求节点(其他调用!$O$4:$O$42,其他调用!$P$4:$P$42,其他调用!$AJ156)))</f>
        <v>6</v>
      </c>
      <c r="OM155" s="44">
        <f>IF(AR$4=0,0,求节点(AR$4:AR$9,$B$4:$B$9,求节点(其他调用!$O$4:$O$42,其他调用!$P$4:$P$42,其他调用!$AJ156)))</f>
        <v>6</v>
      </c>
      <c r="ON155" s="44">
        <f>IF(AS$4=0,0,求节点(AS$4:AS$9,$B$4:$B$9,求节点(其他调用!$O$4:$O$42,其他调用!$P$4:$P$42,其他调用!$AJ156)))</f>
        <v>6</v>
      </c>
      <c r="OO155" s="44">
        <f>IF(AT$4=0,0,求节点(AT$4:AT$9,$B$4:$B$9,求节点(其他调用!$O$4:$O$42,其他调用!$P$4:$P$42,其他调用!$AJ156)))</f>
        <v>6</v>
      </c>
      <c r="OP155" s="44">
        <f>IF(AU$4=0,0,求节点(AU$4:AU$9,$B$4:$B$9,求节点(其他调用!$O$4:$O$42,其他调用!$P$4:$P$42,其他调用!$AJ156)))</f>
        <v>6</v>
      </c>
      <c r="OQ155" s="44">
        <f>IF(AV$4=0,0,求节点(AV$4:AV$9,$B$4:$B$9,求节点(其他调用!$O$4:$O$42,其他调用!$P$4:$P$42,其他调用!$AJ156)))</f>
        <v>6</v>
      </c>
      <c r="OR155" s="44">
        <f>IF(AW$4=0,0,求节点(AW$4:AW$9,$B$4:$B$9,求节点(其他调用!$O$4:$O$42,其他调用!$P$4:$P$42,其他调用!$AJ156)))</f>
        <v>6</v>
      </c>
      <c r="OS155" s="44">
        <f>IF(AX$4=0,0,求节点(AX$4:AX$9,$B$4:$B$9,求节点(其他调用!$O$4:$O$42,其他调用!$P$4:$P$42,其他调用!$AJ156)))</f>
        <v>6</v>
      </c>
      <c r="OT155" s="44">
        <f>IF(AY$4=0,0,求节点(AY$4:AY$9,$B$4:$B$9,求节点(其他调用!$O$4:$O$42,其他调用!$P$4:$P$42,其他调用!$AJ156)))</f>
        <v>6</v>
      </c>
      <c r="OU155" s="44">
        <f>IF(AZ$4=0,0,求节点(AZ$4:AZ$9,$B$4:$B$9,求节点(其他调用!$O$4:$O$42,其他调用!$P$4:$P$42,其他调用!$AJ156)))</f>
        <v>6</v>
      </c>
      <c r="OW155" s="44">
        <v>152</v>
      </c>
      <c r="OX155" s="44">
        <f>IF(C$23=0,0,求节点(C$23:C$28,$B$23:$B$28,求节点(其他调用!$AA$4:$AA$20,其他调用!$AB$4:$AB$20,$OW155)))</f>
        <v>0</v>
      </c>
      <c r="OY155" s="44">
        <f>IF(D$23=0,0,求节点(D$23:D$28,$B$23:$B$28,求节点(其他调用!$AA$4:$AA$20,其他调用!$AB$4:$AB$20,$OW155)))</f>
        <v>0</v>
      </c>
      <c r="OZ155" s="44">
        <f>IF(E$23=0,0,求节点(E$23:E$28,$B$23:$B$28,求节点(其他调用!$AA$4:$AA$20,其他调用!$AB$4:$AB$20,$OW155)))</f>
        <v>0</v>
      </c>
      <c r="PA155" s="44">
        <f>IF(F$23=0,0,求节点(F$23:F$28,$B$23:$B$28,求节点(其他调用!$AA$4:$AA$20,其他调用!$AB$4:$AB$20,$OW155)))</f>
        <v>7.6994262446787864E-3</v>
      </c>
      <c r="PB155" s="44">
        <f>IF(G$23=0,0,求节点(G$23:G$28,$B$23:$B$28,求节点(其他调用!$AA$4:$AA$20,其他调用!$AB$4:$AB$20,$OW155)))</f>
        <v>1.1549139367018291E-2</v>
      </c>
      <c r="PC155" s="44">
        <f>IF(H$23=0,0,求节点(H$23:H$28,$B$23:$B$28,求节点(其他调用!$AA$4:$AA$20,其他调用!$AB$4:$AB$20,$OW155)))</f>
        <v>1.1549139367018291E-2</v>
      </c>
      <c r="PD155" s="44">
        <f>IF(I$23=0,0,求节点(I$23:I$28,$B$23:$B$28,求节点(其他调用!$AA$4:$AA$20,其他调用!$AB$4:$AB$20,$OW155)))</f>
        <v>1.7498696010633807E-2</v>
      </c>
      <c r="PE155" s="44">
        <f>IF(J$23=0,0,求节点(J$23:J$28,$B$23:$B$28,求节点(其他调用!$AA$4:$AA$20,其他调用!$AB$4:$AB$20,$OW155)))</f>
        <v>0</v>
      </c>
      <c r="PF155" s="44">
        <f>IF(K$23=0,0,求节点(K$23:K$28,$B$23:$B$28,求节点(其他调用!$AA$4:$AA$20,其他调用!$AB$4:$AB$20,$OW155)))</f>
        <v>1.1549139367018291E-2</v>
      </c>
      <c r="PG155" s="44">
        <f>IF(L$23=0,0,求节点(L$23:L$28,$B$23:$B$28,求节点(其他调用!$AA$4:$AA$20,其他调用!$AB$4:$AB$20,$OW155)))</f>
        <v>0</v>
      </c>
      <c r="PH155" s="44">
        <f>IF(M$23=0,0,求节点(M$23:M$28,$B$23:$B$28,求节点(其他调用!$AA$4:$AA$20,其他调用!$AB$4:$AB$20,$OW155)))</f>
        <v>0</v>
      </c>
      <c r="PI155" s="44">
        <f>IF(N$23=0,0,求节点(N$23:N$28,$B$23:$B$28,求节点(其他调用!$AA$4:$AA$20,其他调用!$AB$4:$AB$20,$OW155)))</f>
        <v>0</v>
      </c>
      <c r="PJ155" s="44">
        <f>IF(O$23=0,0,求节点(O$23:O$28,$B$23:$B$28,求节点(其他调用!$AA$4:$AA$20,其他调用!$AB$4:$AB$20,$OW155)))</f>
        <v>0</v>
      </c>
      <c r="PK155" s="44">
        <f>IF(P$23=0,0,求节点(P$23:P$28,$B$23:$B$28,求节点(其他调用!$AA$4:$AA$20,其他调用!$AB$4:$AB$20,$OW155)))</f>
        <v>0</v>
      </c>
      <c r="PL155" s="44">
        <f>IF(Q$23=0,0,求节点(Q$23:Q$28,$B$23:$B$28,求节点(其他调用!$AA$4:$AA$20,其他调用!$AB$4:$AB$20,$OW155)))</f>
        <v>0</v>
      </c>
      <c r="PM155" s="44">
        <f>IF(R$23=0,0,求节点(R$23:R$28,$B$23:$B$28,求节点(其他调用!$AA$4:$AA$20,其他调用!$AB$4:$AB$20,$OW155)))</f>
        <v>0</v>
      </c>
      <c r="PN155" s="44">
        <f>IF(S$23=0,0,求节点(S$23:S$28,$B$23:$B$28,求节点(其他调用!$AA$4:$AA$20,其他调用!$AB$4:$AB$20,$OW155)))</f>
        <v>0</v>
      </c>
      <c r="PO155" s="44">
        <f>IF(T$23=0,0,求节点(T$23:T$28,$B$23:$B$28,求节点(其他调用!$AA$4:$AA$20,其他调用!$AB$4:$AB$20,$OW155)))</f>
        <v>0</v>
      </c>
      <c r="PP155" s="44">
        <f>IF(U$23=0,0,求节点(U$23:U$28,$B$23:$B$28,求节点(其他调用!$AA$4:$AA$20,其他调用!$AB$4:$AB$20,$OW155)))</f>
        <v>0</v>
      </c>
      <c r="PQ155" s="44">
        <f>IF(V$23=0,0,求节点(V$23:V$28,$B$23:$B$28,求节点(其他调用!$AA$4:$AA$20,其他调用!$AB$4:$AB$20,$OW155)))</f>
        <v>0</v>
      </c>
    </row>
    <row r="156" spans="61:433" x14ac:dyDescent="0.2">
      <c r="BI156" s="44">
        <v>153</v>
      </c>
      <c r="BJ156" s="44">
        <f>IF(C$4=0,0,求节点(C$4:C$9,$B$4:$B$9,求节点(其他调用!$C$4:$C$42,其他调用!$D$4:$D$42,其他调用!$AF157)))</f>
        <v>6</v>
      </c>
      <c r="BK156" s="44">
        <f>IF(D$4=0,0,求节点(D$4:D$9,$B$4:$B$9,求节点(其他调用!$C$4:$C$42,其他调用!$D$4:$D$42,其他调用!$AF157)))</f>
        <v>6</v>
      </c>
      <c r="BL156" s="44">
        <f>IF(E$4=0,0,求节点(E$4:E$9,$B$4:$B$9,求节点(其他调用!$C$4:$C$42,其他调用!$D$4:$D$42,其他调用!$AF157)))</f>
        <v>6</v>
      </c>
      <c r="BM156" s="44">
        <f>IF(F$4=0,0,求节点(F$4:F$9,$B$4:$B$9,求节点(其他调用!$C$4:$C$42,其他调用!$D$4:$D$42,其他调用!$AF157)))</f>
        <v>0</v>
      </c>
      <c r="BN156" s="44">
        <f>IF(G$4=0,0,求节点(G$4:G$9,$B$4:$B$9,求节点(其他调用!$C$4:$C$42,其他调用!$D$4:$D$42,其他调用!$AF157)))</f>
        <v>0</v>
      </c>
      <c r="BO156" s="44">
        <f>IF(H$4=0,0,求节点(H$4:H$9,$B$4:$B$9,求节点(其他调用!$C$4:$C$42,其他调用!$D$4:$D$42,其他调用!$AF157)))</f>
        <v>0</v>
      </c>
      <c r="BP156" s="44">
        <f>IF(I$4=0,0,求节点(I$4:I$9,$B$4:$B$9,求节点(其他调用!$C$4:$C$42,其他调用!$D$4:$D$42,其他调用!$AF157)))</f>
        <v>0</v>
      </c>
      <c r="BQ156" s="44">
        <f>IF(J$4=0,0,求节点(J$4:J$9,$B$4:$B$9,求节点(其他调用!$C$4:$C$42,其他调用!$D$4:$D$42,其他调用!$AF157)))</f>
        <v>0</v>
      </c>
      <c r="BR156" s="44">
        <f>IF(K$4=0,0,求节点(K$4:K$9,$B$4:$B$9,求节点(其他调用!$C$4:$C$42,其他调用!$D$4:$D$42,其他调用!$AF157)))</f>
        <v>0</v>
      </c>
      <c r="BS156" s="44">
        <f>IF(L$4=0,0,求节点(L$4:L$9,$B$4:$B$9,求节点(其他调用!$C$4:$C$42,其他调用!$D$4:$D$42,其他调用!$AF157)))</f>
        <v>0</v>
      </c>
      <c r="BT156" s="44">
        <f>IF(M$4=0,0,求节点(M$4:M$9,$B$4:$B$9,求节点(其他调用!$C$4:$C$42,其他调用!$D$4:$D$42,其他调用!$AF157)))</f>
        <v>0</v>
      </c>
      <c r="BU156" s="44">
        <f>IF(N$4=0,0,求节点(N$4:N$9,$B$4:$B$9,求节点(其他调用!$C$4:$C$42,其他调用!$D$4:$D$42,其他调用!$AF157)))</f>
        <v>0</v>
      </c>
      <c r="BV156" s="44">
        <f>IF(O$4=0,0,求节点(O$4:O$9,$B$4:$B$9,求节点(其他调用!$C$4:$C$42,其他调用!$D$4:$D$42,其他调用!$AF157)))</f>
        <v>0</v>
      </c>
      <c r="BW156" s="44">
        <f>IF(P$4=0,0,求节点(P$4:P$9,$B$4:$B$9,求节点(其他调用!$C$4:$C$42,其他调用!$D$4:$D$42,其他调用!$AF157)))</f>
        <v>0</v>
      </c>
      <c r="BX156" s="44">
        <f>IF(Q$4=0,0,求节点(Q$4:Q$9,$B$4:$B$9,求节点(其他调用!$C$4:$C$42,其他调用!$D$4:$D$42,其他调用!$AF157)))</f>
        <v>0</v>
      </c>
      <c r="BY156" s="44">
        <f>IF(R$4=0,0,求节点(R$4:R$9,$B$4:$B$9,求节点(其他调用!$C$4:$C$42,其他调用!$D$4:$D$42,其他调用!$AF157)))</f>
        <v>0</v>
      </c>
      <c r="BZ156" s="44">
        <f>IF(S$4=0,0,求节点(S$4:S$9,$B$4:$B$9,求节点(其他调用!$C$4:$C$42,其他调用!$D$4:$D$42,其他调用!$AF157)))</f>
        <v>6</v>
      </c>
      <c r="CA156" s="44">
        <f>IF(T$4=0,0,求节点(T$4:T$9,$B$4:$B$9,求节点(其他调用!$C$4:$C$42,其他调用!$D$4:$D$42,其他调用!$AF157)))</f>
        <v>6</v>
      </c>
      <c r="CB156" s="44">
        <f>IF(U$4=0,0,求节点(U$4:U$9,$B$4:$B$9,求节点(其他调用!$C$4:$C$42,其他调用!$D$4:$D$42,其他调用!$AF157)))</f>
        <v>6</v>
      </c>
      <c r="CC156" s="44">
        <f>IF(V$4=0,0,求节点(V$4:V$9,$B$4:$B$9,求节点(其他调用!$C$4:$C$42,其他调用!$D$4:$D$42,其他调用!$AF157)))</f>
        <v>0</v>
      </c>
      <c r="CD156" s="44">
        <f>IF(W$4=0,0,求节点(W$4:W$9,$B$4:$B$9,求节点(其他调用!$C$4:$C$42,其他调用!$D$4:$D$42,其他调用!$AF157)))</f>
        <v>6</v>
      </c>
      <c r="CE156" s="44">
        <f>IF(X$4=0,0,求节点(X$4:X$9,$B$4:$B$9,求节点(其他调用!$C$4:$C$42,其他调用!$D$4:$D$42,其他调用!$AF157)))</f>
        <v>6</v>
      </c>
      <c r="CF156" s="44">
        <f>IF(Y$4=0,0,求节点(Y$4:Y$9,$B$4:$B$9,求节点(其他调用!$C$4:$C$42,其他调用!$D$4:$D$42,其他调用!$AF157)))</f>
        <v>6</v>
      </c>
      <c r="CG156" s="44">
        <f>IF(Z$4=0,0,求节点(Z$4:Z$9,$B$4:$B$9,求节点(其他调用!$C$4:$C$42,其他调用!$D$4:$D$42,其他调用!$AF157)))</f>
        <v>0</v>
      </c>
      <c r="CH156" s="44">
        <f>IF(AA$4=0,0,求节点(AA$4:AA$9,$B$4:$B$9,求节点(其他调用!$C$4:$C$42,其他调用!$D$4:$D$42,其他调用!$AF157)))</f>
        <v>6</v>
      </c>
      <c r="CI156" s="44">
        <f>IF(AB$4=0,0,求节点(AB$4:AB$9,$B$4:$B$9,求节点(其他调用!$C$4:$C$42,其他调用!$D$4:$D$42,其他调用!$AF157)))</f>
        <v>6</v>
      </c>
      <c r="CJ156" s="44">
        <f>IF(AC$4=0,0,求节点(AC$4:AC$9,$B$4:$B$9,求节点(其他调用!$C$4:$C$42,其他调用!$D$4:$D$42,其他调用!$AF157)))</f>
        <v>6</v>
      </c>
      <c r="CK156" s="44">
        <f>IF(AD$4=0,0,求节点(AD$4:AD$9,$B$4:$B$9,求节点(其他调用!$C$4:$C$42,其他调用!$D$4:$D$42,其他调用!$AF157)))</f>
        <v>6</v>
      </c>
      <c r="CL156" s="44">
        <f>IF(AE$4=0,0,求节点(AE$4:AE$9,$B$4:$B$9,求节点(其他调用!$C$4:$C$42,其他调用!$D$4:$D$42,其他调用!$AF157)))</f>
        <v>6</v>
      </c>
      <c r="CM156" s="44">
        <f>IF(AF$4=0,0,求节点(AF$4:AF$9,$B$4:$B$9,求节点(其他调用!$C$4:$C$42,其他调用!$D$4:$D$42,其他调用!$AF157)))</f>
        <v>6</v>
      </c>
      <c r="CN156" s="44">
        <f>IF(AG$4=0,0,求节点(AG$4:AG$9,$B$4:$B$9,求节点(其他调用!$C$4:$C$42,其他调用!$D$4:$D$42,其他调用!$AF157)))</f>
        <v>6</v>
      </c>
      <c r="CO156" s="44">
        <f>IF(AH$4=0,0,求节点(AH$4:AH$9,$B$4:$B$9,求节点(其他调用!$C$4:$C$42,其他调用!$D$4:$D$42,其他调用!$AF157)))</f>
        <v>6</v>
      </c>
      <c r="CP156" s="44">
        <f>IF(AI$4=0,0,求节点(AI$4:AI$9,$B$4:$B$9,求节点(其他调用!$C$4:$C$42,其他调用!$D$4:$D$42,其他调用!$AF157)))</f>
        <v>6</v>
      </c>
      <c r="CQ156" s="44">
        <f>IF(AJ$4=0,0,求节点(AJ$4:AJ$9,$B$4:$B$9,求节点(其他调用!$C$4:$C$42,其他调用!$D$4:$D$42,其他调用!$AF157)))</f>
        <v>6</v>
      </c>
      <c r="CR156" s="44">
        <f>IF(AK$4=0,0,求节点(AK$4:AK$9,$B$4:$B$9,求节点(其他调用!$C$4:$C$42,其他调用!$D$4:$D$42,其他调用!$AF157)))</f>
        <v>6</v>
      </c>
      <c r="CS156" s="44">
        <f>IF(AL$4=0,0,求节点(AL$4:AL$9,$B$4:$B$9,求节点(其他调用!$C$4:$C$42,其他调用!$D$4:$D$42,其他调用!$AF157)))</f>
        <v>6</v>
      </c>
      <c r="CT156" s="44">
        <f>IF(AM$4=0,0,求节点(AM$4:AM$9,$B$4:$B$9,求节点(其他调用!$C$4:$C$42,其他调用!$D$4:$D$42,其他调用!$AF157)))</f>
        <v>6</v>
      </c>
      <c r="CU156" s="44">
        <f>IF(AN$4=0,0,求节点(AN$4:AN$9,$B$4:$B$9,求节点(其他调用!$C$4:$C$42,其他调用!$D$4:$D$42,其他调用!$AF157)))</f>
        <v>6</v>
      </c>
      <c r="CV156" s="44">
        <f>IF(AO$4=0,0,求节点(AO$4:AO$9,$B$4:$B$9,求节点(其他调用!$C$4:$C$42,其他调用!$D$4:$D$42,其他调用!$AF157)))</f>
        <v>6</v>
      </c>
      <c r="CW156" s="44">
        <f>IF(AP$4=0,0,求节点(AP$4:AP$9,$B$4:$B$9,求节点(其他调用!$C$4:$C$42,其他调用!$D$4:$D$42,其他调用!$AF157)))</f>
        <v>6</v>
      </c>
      <c r="CX156" s="44">
        <f>IF(AQ$4=0,0,求节点(AQ$4:AQ$9,$B$4:$B$9,求节点(其他调用!$C$4:$C$42,其他调用!$D$4:$D$42,其他调用!$AF157)))</f>
        <v>6</v>
      </c>
      <c r="CY156" s="44">
        <f>IF(AR$4=0,0,求节点(AR$4:AR$9,$B$4:$B$9,求节点(其他调用!$C$4:$C$42,其他调用!$D$4:$D$42,其他调用!$AF157)))</f>
        <v>6</v>
      </c>
      <c r="CZ156" s="44">
        <f>IF(AS$4=0,0,求节点(AS$4:AS$9,$B$4:$B$9,求节点(其他调用!$C$4:$C$42,其他调用!$D$4:$D$42,其他调用!$AF157)))</f>
        <v>6</v>
      </c>
      <c r="DA156" s="44">
        <f>IF(AT$4=0,0,求节点(AT$4:AT$9,$B$4:$B$9,求节点(其他调用!$C$4:$C$42,其他调用!$D$4:$D$42,其他调用!$AF157)))</f>
        <v>6</v>
      </c>
      <c r="DB156" s="44">
        <f>IF(AU$4=0,0,求节点(AU$4:AU$9,$B$4:$B$9,求节点(其他调用!$C$4:$C$42,其他调用!$D$4:$D$42,其他调用!$AF157)))</f>
        <v>6</v>
      </c>
      <c r="DC156" s="44">
        <f>IF(AV$4=0,0,求节点(AV$4:AV$9,$B$4:$B$9,求节点(其他调用!$C$4:$C$42,其他调用!$D$4:$D$42,其他调用!$AF157)))</f>
        <v>6</v>
      </c>
      <c r="DD156" s="44">
        <f>IF(AW$4=0,0,求节点(AW$4:AW$9,$B$4:$B$9,求节点(其他调用!$C$4:$C$42,其他调用!$D$4:$D$42,其他调用!$AF157)))</f>
        <v>6</v>
      </c>
      <c r="DE156" s="44">
        <f>IF(AX$4=0,0,求节点(AX$4:AX$9,$B$4:$B$9,求节点(其他调用!$C$4:$C$42,其他调用!$D$4:$D$42,其他调用!$AF157)))</f>
        <v>6</v>
      </c>
      <c r="DF156" s="44">
        <f>IF(AY$4=0,0,求节点(AY$4:AY$9,$B$4:$B$9,求节点(其他调用!$C$4:$C$42,其他调用!$D$4:$D$42,其他调用!$AF157)))</f>
        <v>6</v>
      </c>
      <c r="DG156" s="44">
        <f>IF(AZ$4=0,0,求节点(AZ$4:AZ$9,$B$4:$B$9,求节点(其他调用!$C$4:$C$42,其他调用!$D$4:$D$42,其他调用!$AF157)))</f>
        <v>6</v>
      </c>
      <c r="DI156" s="44">
        <v>153</v>
      </c>
      <c r="DJ156" s="44">
        <f>IF(C$23=0,0,求节点(C$23:C$28,$B$23:$B$28,求节点(其他调用!$S$4:$S$20,其他调用!$T$4:$T$20,$DI156)))</f>
        <v>0</v>
      </c>
      <c r="DK156" s="44">
        <f>IF(D$23=0,0,求节点(D$23:D$28,$B$23:$B$28,求节点(其他调用!$S$4:$S$20,其他调用!$T$4:$T$20,$DI156)))</f>
        <v>0</v>
      </c>
      <c r="DL156" s="44">
        <f>IF(E$23=0,0,求节点(E$23:E$28,$B$23:$B$28,求节点(其他调用!$S$4:$S$20,其他调用!$T$4:$T$20,$DI156)))</f>
        <v>0</v>
      </c>
      <c r="DM156" s="44">
        <f>IF(F$23=0,0,求节点(F$23:F$28,$B$23:$B$28,求节点(其他调用!$S$4:$S$20,其他调用!$T$4:$T$20,$DI156)))</f>
        <v>7.1917717670078041E-3</v>
      </c>
      <c r="DN156" s="44">
        <f>IF(G$23=0,0,求节点(G$23:G$28,$B$23:$B$28,求节点(其他调用!$S$4:$S$20,其他调用!$T$4:$T$20,$DI156)))</f>
        <v>1.0787657650511595E-2</v>
      </c>
      <c r="DO156" s="44">
        <f>IF(H$23=0,0,求节点(H$23:H$28,$B$23:$B$28,求节点(其他调用!$S$4:$S$20,其他调用!$T$4:$T$20,$DI156)))</f>
        <v>1.0787657650511595E-2</v>
      </c>
      <c r="DP156" s="44">
        <f>IF(I$23=0,0,求节点(I$23:I$28,$B$23:$B$28,求节点(其他调用!$S$4:$S$20,其他调用!$T$4:$T$20,$DI156)))</f>
        <v>1.6344935834108454E-2</v>
      </c>
      <c r="DQ156" s="44">
        <f>IF(J$23=0,0,求节点(J$23:J$28,$B$23:$B$28,求节点(其他调用!$S$4:$S$20,其他调用!$T$4:$T$20,$DI156)))</f>
        <v>0</v>
      </c>
      <c r="DR156" s="44">
        <f>IF(K$23=0,0,求节点(K$23:K$28,$B$23:$B$28,求节点(其他调用!$S$4:$S$20,其他调用!$T$4:$T$20,$DI156)))</f>
        <v>1.0787657650511595E-2</v>
      </c>
      <c r="DS156" s="44">
        <f>IF(L$23=0,0,求节点(L$23:L$28,$B$23:$B$28,求节点(其他调用!$S$4:$S$20,其他调用!$T$4:$T$20,$DI156)))</f>
        <v>0</v>
      </c>
      <c r="DT156" s="44">
        <f>IF(M$23=0,0,求节点(M$23:M$28,$B$23:$B$28,求节点(其他调用!$S$4:$S$20,其他调用!$T$4:$T$20,$DI156)))</f>
        <v>0</v>
      </c>
      <c r="DU156" s="44">
        <f>IF(N$23=0,0,求节点(N$23:N$28,$B$23:$B$28,求节点(其他调用!$S$4:$S$20,其他调用!$T$4:$T$20,$DI156)))</f>
        <v>0</v>
      </c>
      <c r="DV156" s="44">
        <f>IF(O$23=0,0,求节点(O$23:O$28,$B$23:$B$28,求节点(其他调用!$S$4:$S$20,其他调用!$T$4:$T$20,$DI156)))</f>
        <v>0</v>
      </c>
      <c r="DW156" s="44">
        <f>IF(P$23=0,0,求节点(P$23:P$28,$B$23:$B$28,求节点(其他调用!$S$4:$S$20,其他调用!$T$4:$T$20,$DI156)))</f>
        <v>0</v>
      </c>
      <c r="DX156" s="44">
        <f>IF(Q$23=0,0,求节点(Q$23:Q$28,$B$23:$B$28,求节点(其他调用!$S$4:$S$20,其他调用!$T$4:$T$20,$DI156)))</f>
        <v>0</v>
      </c>
      <c r="DY156" s="44">
        <f>IF(R$23=0,0,求节点(R$23:R$28,$B$23:$B$28,求节点(其他调用!$S$4:$S$20,其他调用!$T$4:$T$20,$DI156)))</f>
        <v>0</v>
      </c>
      <c r="DZ156" s="44">
        <f>IF(S$23=0,0,求节点(S$23:S$28,$B$23:$B$28,求节点(其他调用!$S$4:$S$20,其他调用!$T$4:$T$20,$DI156)))</f>
        <v>0</v>
      </c>
      <c r="EA156" s="44">
        <f>IF(T$23=0,0,求节点(T$23:T$28,$B$23:$B$28,求节点(其他调用!$S$4:$S$20,其他调用!$T$4:$T$20,$DI156)))</f>
        <v>0</v>
      </c>
      <c r="EB156" s="44">
        <f>IF(U$23=0,0,求节点(U$23:U$28,$B$23:$B$28,求节点(其他调用!$S$4:$S$20,其他调用!$T$4:$T$20,$DI156)))</f>
        <v>0</v>
      </c>
      <c r="EC156" s="44">
        <f>IF(V$23=0,0,求节点(V$23:V$28,$B$23:$B$28,求节点(其他调用!$S$4:$S$20,其他调用!$T$4:$T$20,$DI156)))</f>
        <v>0</v>
      </c>
      <c r="EF156" s="44">
        <v>153</v>
      </c>
      <c r="EG156" s="44">
        <f>IF(C$4=0,0,求节点(C$4:C$9,$B$4:$B$9,求节点(其他调用!$F$4:$F$42,其他调用!$G$4:$G$42,其他调用!$AG157)))</f>
        <v>6</v>
      </c>
      <c r="EH156" s="44">
        <f>IF(D$4=0,0,求节点(D$4:D$9,$B$4:$B$9,求节点(其他调用!$F$4:$F$42,其他调用!$G$4:$G$42,其他调用!$AG157)))</f>
        <v>6</v>
      </c>
      <c r="EI156" s="44">
        <f>IF(E$4=0,0,求节点(E$4:E$9,$B$4:$B$9,求节点(其他调用!$F$4:$F$42,其他调用!$G$4:$G$42,其他调用!$AG157)))</f>
        <v>6</v>
      </c>
      <c r="EJ156" s="44">
        <f>IF(F$4=0,0,求节点(F$4:F$9,$B$4:$B$9,求节点(其他调用!$F$4:$F$42,其他调用!$G$4:$G$42,其他调用!$AG157)))</f>
        <v>0</v>
      </c>
      <c r="EK156" s="44">
        <f>IF(G$4=0,0,求节点(G$4:G$9,$B$4:$B$9,求节点(其他调用!$F$4:$F$42,其他调用!$G$4:$G$42,其他调用!$AG157)))</f>
        <v>0</v>
      </c>
      <c r="EL156" s="44">
        <f>IF(H$4=0,0,求节点(H$4:H$9,$B$4:$B$9,求节点(其他调用!$F$4:$F$42,其他调用!$G$4:$G$42,其他调用!$AG157)))</f>
        <v>0</v>
      </c>
      <c r="EM156" s="44">
        <f>IF(I$4=0,0,求节点(I$4:I$9,$B$4:$B$9,求节点(其他调用!$F$4:$F$42,其他调用!$G$4:$G$42,其他调用!$AG157)))</f>
        <v>0</v>
      </c>
      <c r="EN156" s="44">
        <f>IF(J$4=0,0,求节点(J$4:J$9,$B$4:$B$9,求节点(其他调用!$F$4:$F$42,其他调用!$G$4:$G$42,其他调用!$AG157)))</f>
        <v>0</v>
      </c>
      <c r="EO156" s="44">
        <f>IF(K$4=0,0,求节点(K$4:K$9,$B$4:$B$9,求节点(其他调用!$F$4:$F$42,其他调用!$G$4:$G$42,其他调用!$AG157)))</f>
        <v>0</v>
      </c>
      <c r="EP156" s="44">
        <f>IF(L$4=0,0,求节点(L$4:L$9,$B$4:$B$9,求节点(其他调用!$F$4:$F$42,其他调用!$G$4:$G$42,其他调用!$AG157)))</f>
        <v>0</v>
      </c>
      <c r="EQ156" s="44">
        <f>IF(M$4=0,0,求节点(M$4:M$9,$B$4:$B$9,求节点(其他调用!$F$4:$F$42,其他调用!$G$4:$G$42,其他调用!$AG157)))</f>
        <v>0</v>
      </c>
      <c r="ER156" s="44">
        <f>IF(N$4=0,0,求节点(N$4:N$9,$B$4:$B$9,求节点(其他调用!$F$4:$F$42,其他调用!$G$4:$G$42,其他调用!$AG157)))</f>
        <v>0</v>
      </c>
      <c r="ES156" s="44">
        <f>IF(O$4=0,0,求节点(O$4:O$9,$B$4:$B$9,求节点(其他调用!$F$4:$F$42,其他调用!$G$4:$G$42,其他调用!$AG157)))</f>
        <v>0</v>
      </c>
      <c r="ET156" s="44">
        <f>IF(P$4=0,0,求节点(P$4:P$9,$B$4:$B$9,求节点(其他调用!$F$4:$F$42,其他调用!$G$4:$G$42,其他调用!$AG157)))</f>
        <v>0</v>
      </c>
      <c r="EU156" s="44">
        <f>IF(Q$4=0,0,求节点(Q$4:Q$9,$B$4:$B$9,求节点(其他调用!$F$4:$F$42,其他调用!$G$4:$G$42,其他调用!$AG157)))</f>
        <v>0</v>
      </c>
      <c r="EV156" s="44">
        <f>IF(R$4=0,0,求节点(R$4:R$9,$B$4:$B$9,求节点(其他调用!$F$4:$F$42,其他调用!$G$4:$G$42,其他调用!$AG157)))</f>
        <v>0</v>
      </c>
      <c r="EW156" s="44">
        <f>IF(S$4=0,0,求节点(S$4:S$9,$B$4:$B$9,求节点(其他调用!$F$4:$F$42,其他调用!$G$4:$G$42,其他调用!$AG157)))</f>
        <v>6</v>
      </c>
      <c r="EX156" s="44">
        <f>IF(T$4=0,0,求节点(T$4:T$9,$B$4:$B$9,求节点(其他调用!$F$4:$F$42,其他调用!$G$4:$G$42,其他调用!$AG157)))</f>
        <v>6</v>
      </c>
      <c r="EY156" s="44">
        <f>IF(U$4=0,0,求节点(U$4:U$9,$B$4:$B$9,求节点(其他调用!$F$4:$F$42,其他调用!$G$4:$G$42,其他调用!$AG157)))</f>
        <v>6</v>
      </c>
      <c r="EZ156" s="44">
        <f>IF(V$4=0,0,求节点(V$4:V$9,$B$4:$B$9,求节点(其他调用!$F$4:$F$42,其他调用!$G$4:$G$42,其他调用!$AG157)))</f>
        <v>0</v>
      </c>
      <c r="FA156" s="44">
        <f>IF(W$4=0,0,求节点(W$4:W$9,$B$4:$B$9,求节点(其他调用!$F$4:$F$42,其他调用!$G$4:$G$42,其他调用!$AG157)))</f>
        <v>6</v>
      </c>
      <c r="FB156" s="44">
        <f>IF(X$4=0,0,求节点(X$4:X$9,$B$4:$B$9,求节点(其他调用!$F$4:$F$42,其他调用!$G$4:$G$42,其他调用!$AG157)))</f>
        <v>6</v>
      </c>
      <c r="FC156" s="44">
        <f>IF(Y$4=0,0,求节点(Y$4:Y$9,$B$4:$B$9,求节点(其他调用!$F$4:$F$42,其他调用!$G$4:$G$42,其他调用!$AG157)))</f>
        <v>6</v>
      </c>
      <c r="FD156" s="44">
        <f>IF(Z$4=0,0,求节点(Z$4:Z$9,$B$4:$B$9,求节点(其他调用!$F$4:$F$42,其他调用!$G$4:$G$42,其他调用!$AG157)))</f>
        <v>0</v>
      </c>
      <c r="FE156" s="44">
        <f>IF(AA$4=0,0,求节点(AA$4:AA$9,$B$4:$B$9,求节点(其他调用!$F$4:$F$42,其他调用!$G$4:$G$42,其他调用!$AG157)))</f>
        <v>6</v>
      </c>
      <c r="FF156" s="44">
        <f>IF(AB$4=0,0,求节点(AB$4:AB$9,$B$4:$B$9,求节点(其他调用!$F$4:$F$42,其他调用!$G$4:$G$42,其他调用!$AG157)))</f>
        <v>6</v>
      </c>
      <c r="FG156" s="44">
        <f>IF(AC$4=0,0,求节点(AC$4:AC$9,$B$4:$B$9,求节点(其他调用!$F$4:$F$42,其他调用!$G$4:$G$42,其他调用!$AG157)))</f>
        <v>6</v>
      </c>
      <c r="FH156" s="44">
        <f>IF(AD$4=0,0,求节点(AD$4:AD$9,$B$4:$B$9,求节点(其他调用!$F$4:$F$42,其他调用!$G$4:$G$42,其他调用!$AG157)))</f>
        <v>6</v>
      </c>
      <c r="FI156" s="44">
        <f>IF(AE$4=0,0,求节点(AE$4:AE$9,$B$4:$B$9,求节点(其他调用!$F$4:$F$42,其他调用!$G$4:$G$42,其他调用!$AG157)))</f>
        <v>6</v>
      </c>
      <c r="FJ156" s="44">
        <f>IF(AF$4=0,0,求节点(AF$4:AF$9,$B$4:$B$9,求节点(其他调用!$F$4:$F$42,其他调用!$G$4:$G$42,其他调用!$AG157)))</f>
        <v>6</v>
      </c>
      <c r="FK156" s="44">
        <f>IF(AG$4=0,0,求节点(AG$4:AG$9,$B$4:$B$9,求节点(其他调用!$F$4:$F$42,其他调用!$G$4:$G$42,其他调用!$AG157)))</f>
        <v>6</v>
      </c>
      <c r="FL156" s="44">
        <f>IF(AH$4=0,0,求节点(AH$4:AH$9,$B$4:$B$9,求节点(其他调用!$F$4:$F$42,其他调用!$G$4:$G$42,其他调用!$AG157)))</f>
        <v>6</v>
      </c>
      <c r="FM156" s="44">
        <f>IF(AI$4=0,0,求节点(AI$4:AI$9,$B$4:$B$9,求节点(其他调用!$F$4:$F$42,其他调用!$G$4:$G$42,其他调用!$AG157)))</f>
        <v>6</v>
      </c>
      <c r="FN156" s="44">
        <f>IF(AJ$4=0,0,求节点(AJ$4:AJ$9,$B$4:$B$9,求节点(其他调用!$F$4:$F$42,其他调用!$G$4:$G$42,其他调用!$AG157)))</f>
        <v>6</v>
      </c>
      <c r="FO156" s="44">
        <f>IF(AK$4=0,0,求节点(AK$4:AK$9,$B$4:$B$9,求节点(其他调用!$F$4:$F$42,其他调用!$G$4:$G$42,其他调用!$AG157)))</f>
        <v>6</v>
      </c>
      <c r="FP156" s="44">
        <f>IF(AL$4=0,0,求节点(AL$4:AL$9,$B$4:$B$9,求节点(其他调用!$F$4:$F$42,其他调用!$G$4:$G$42,其他调用!$AG157)))</f>
        <v>6</v>
      </c>
      <c r="FQ156" s="44">
        <f>IF(AM$4=0,0,求节点(AM$4:AM$9,$B$4:$B$9,求节点(其他调用!$F$4:$F$42,其他调用!$G$4:$G$42,其他调用!$AG157)))</f>
        <v>6</v>
      </c>
      <c r="FR156" s="44">
        <f>IF(AN$4=0,0,求节点(AN$4:AN$9,$B$4:$B$9,求节点(其他调用!$F$4:$F$42,其他调用!$G$4:$G$42,其他调用!$AG157)))</f>
        <v>6</v>
      </c>
      <c r="FS156" s="44">
        <f>IF(AO$4=0,0,求节点(AO$4:AO$9,$B$4:$B$9,求节点(其他调用!$F$4:$F$42,其他调用!$G$4:$G$42,其他调用!$AG157)))</f>
        <v>6</v>
      </c>
      <c r="FT156" s="44">
        <f>IF(AP$4=0,0,求节点(AP$4:AP$9,$B$4:$B$9,求节点(其他调用!$F$4:$F$42,其他调用!$G$4:$G$42,其他调用!$AG157)))</f>
        <v>6</v>
      </c>
      <c r="FU156" s="44">
        <f>IF(AQ$4=0,0,求节点(AQ$4:AQ$9,$B$4:$B$9,求节点(其他调用!$F$4:$F$42,其他调用!$G$4:$G$42,其他调用!$AG157)))</f>
        <v>6</v>
      </c>
      <c r="FV156" s="44">
        <f>IF(AR$4=0,0,求节点(AR$4:AR$9,$B$4:$B$9,求节点(其他调用!$F$4:$F$42,其他调用!$G$4:$G$42,其他调用!$AG157)))</f>
        <v>6</v>
      </c>
      <c r="FW156" s="44">
        <f>IF(AS$4=0,0,求节点(AS$4:AS$9,$B$4:$B$9,求节点(其他调用!$F$4:$F$42,其他调用!$G$4:$G$42,其他调用!$AG157)))</f>
        <v>6</v>
      </c>
      <c r="FX156" s="44">
        <f>IF(AT$4=0,0,求节点(AT$4:AT$9,$B$4:$B$9,求节点(其他调用!$F$4:$F$42,其他调用!$G$4:$G$42,其他调用!$AG157)))</f>
        <v>6</v>
      </c>
      <c r="FY156" s="44">
        <f>IF(AU$4=0,0,求节点(AU$4:AU$9,$B$4:$B$9,求节点(其他调用!$F$4:$F$42,其他调用!$G$4:$G$42,其他调用!$AG157)))</f>
        <v>6</v>
      </c>
      <c r="FZ156" s="44">
        <f>IF(AV$4=0,0,求节点(AV$4:AV$9,$B$4:$B$9,求节点(其他调用!$F$4:$F$42,其他调用!$G$4:$G$42,其他调用!$AG157)))</f>
        <v>6</v>
      </c>
      <c r="GA156" s="44">
        <f>IF(AW$4=0,0,求节点(AW$4:AW$9,$B$4:$B$9,求节点(其他调用!$F$4:$F$42,其他调用!$G$4:$G$42,其他调用!$AG157)))</f>
        <v>6</v>
      </c>
      <c r="GB156" s="44">
        <f>IF(AX$4=0,0,求节点(AX$4:AX$9,$B$4:$B$9,求节点(其他调用!$F$4:$F$42,其他调用!$G$4:$G$42,其他调用!$AG157)))</f>
        <v>6</v>
      </c>
      <c r="GC156" s="44">
        <f>IF(AY$4=0,0,求节点(AY$4:AY$9,$B$4:$B$9,求节点(其他调用!$F$4:$F$42,其他调用!$G$4:$G$42,其他调用!$AG157)))</f>
        <v>6</v>
      </c>
      <c r="GD156" s="44">
        <f>IF(AZ$4=0,0,求节点(AZ$4:AZ$9,$B$4:$B$9,求节点(其他调用!$F$4:$F$42,其他调用!$G$4:$G$42,其他调用!$AG157)))</f>
        <v>6</v>
      </c>
      <c r="GF156" s="44">
        <v>153</v>
      </c>
      <c r="GG156" s="44">
        <f>IF(C$23=0,0,求节点(C$23:C$28,$B$23:$B$28,求节点(其他调用!$U$4:$U$20,其他调用!$V$4:$V$20,$GF156)))</f>
        <v>0</v>
      </c>
      <c r="GH156" s="44">
        <f>IF(D$23=0,0,求节点(D$23:D$28,$B$23:$B$28,求节点(其他调用!$U$4:$U$20,其他调用!$V$4:$V$20,$GF156)))</f>
        <v>0</v>
      </c>
      <c r="GI156" s="44">
        <f>IF(E$23=0,0,求节点(E$23:E$28,$B$23:$B$28,求节点(其他调用!$U$4:$U$20,其他调用!$V$4:$V$20,$GF156)))</f>
        <v>0</v>
      </c>
      <c r="GJ156" s="44">
        <f>IF(F$23=0,0,求节点(F$23:F$28,$B$23:$B$28,求节点(其他调用!$U$4:$U$20,其他调用!$V$4:$V$20,$GF156)))</f>
        <v>0</v>
      </c>
      <c r="GK156" s="44">
        <f>IF(G$23=0,0,求节点(G$23:G$28,$B$23:$B$28,求节点(其他调用!$U$4:$U$20,其他调用!$V$4:$V$20,$GF156)))</f>
        <v>0</v>
      </c>
      <c r="GL156" s="44">
        <f>IF(H$23=0,0,求节点(H$23:H$28,$B$23:$B$28,求节点(其他调用!$U$4:$U$20,其他调用!$V$4:$V$20,$GF156)))</f>
        <v>0</v>
      </c>
      <c r="GM156" s="44">
        <f>IF(I$23=0,0,求节点(I$23:I$28,$B$23:$B$28,求节点(其他调用!$U$4:$U$20,其他调用!$V$4:$V$20,$GF156)))</f>
        <v>0</v>
      </c>
      <c r="GN156" s="44">
        <f>IF(J$23=0,0,求节点(J$23:J$28,$B$23:$B$28,求节点(其他调用!$U$4:$U$20,其他调用!$V$4:$V$20,$GF156)))</f>
        <v>0</v>
      </c>
      <c r="GO156" s="44">
        <f>IF(K$23=0,0,求节点(K$23:K$28,$B$23:$B$28,求节点(其他调用!$U$4:$U$20,其他调用!$V$4:$V$20,$GF156)))</f>
        <v>0</v>
      </c>
      <c r="GP156" s="44">
        <f>IF(L$23=0,0,求节点(L$23:L$28,$B$23:$B$28,求节点(其他调用!$U$4:$U$20,其他调用!$V$4:$V$20,$GF156)))</f>
        <v>0</v>
      </c>
      <c r="GQ156" s="44">
        <f>IF(M$23=0,0,求节点(M$23:M$28,$B$23:$B$28,求节点(其他调用!$U$4:$U$20,其他调用!$V$4:$V$20,$GF156)))</f>
        <v>0</v>
      </c>
      <c r="GR156" s="44">
        <f>IF(N$23=0,0,求节点(N$23:N$28,$B$23:$B$28,求节点(其他调用!$U$4:$U$20,其他调用!$V$4:$V$20,$GF156)))</f>
        <v>0</v>
      </c>
      <c r="GS156" s="44">
        <f>IF(O$23=0,0,求节点(O$23:O$28,$B$23:$B$28,求节点(其他调用!$U$4:$U$20,其他调用!$V$4:$V$20,$GF156)))</f>
        <v>0</v>
      </c>
      <c r="GT156" s="44">
        <f>IF(P$23=0,0,求节点(P$23:P$28,$B$23:$B$28,求节点(其他调用!$U$4:$U$20,其他调用!$V$4:$V$20,$GF156)))</f>
        <v>0</v>
      </c>
      <c r="GU156" s="44">
        <f>IF(Q$23=0,0,求节点(Q$23:Q$28,$B$23:$B$28,求节点(其他调用!$U$4:$U$20,其他调用!$V$4:$V$20,$GF156)))</f>
        <v>0</v>
      </c>
      <c r="GV156" s="44">
        <f>IF(R$23=0,0,求节点(R$23:R$28,$B$23:$B$28,求节点(其他调用!$U$4:$U$20,其他调用!$V$4:$V$20,$GF156)))</f>
        <v>0</v>
      </c>
      <c r="GW156" s="44">
        <f>IF(S$23=0,0,求节点(S$23:S$28,$B$23:$B$28,求节点(其他调用!$U$4:$U$20,其他调用!$V$4:$V$20,$GF156)))</f>
        <v>0</v>
      </c>
      <c r="GX156" s="44">
        <f>IF(T$23=0,0,求节点(T$23:T$28,$B$23:$B$28,求节点(其他调用!$U$4:$U$20,其他调用!$V$4:$V$20,$GF156)))</f>
        <v>0</v>
      </c>
      <c r="GY156" s="44">
        <f>IF(U$23=0,0,求节点(U$23:U$28,$B$23:$B$28,求节点(其他调用!$U$4:$U$20,其他调用!$V$4:$V$20,$GF156)))</f>
        <v>0</v>
      </c>
      <c r="GZ156" s="44">
        <f>IF(V$23=0,0,求节点(V$23:V$28,$B$23:$B$28,求节点(其他调用!$U$4:$U$20,其他调用!$V$4:$V$20,$GF156)))</f>
        <v>0</v>
      </c>
      <c r="HC156" s="44">
        <v>153</v>
      </c>
      <c r="HD156" s="44">
        <f>IF(C$4=0,0,求节点(C$4:C$9,$B$4:$B$9,求节点(其他调用!$I$4:$I$42,其他调用!$J$4:$J$42,其他调用!$AH157)))</f>
        <v>6</v>
      </c>
      <c r="HE156" s="44">
        <f>IF(D$4=0,0,求节点(D$4:D$9,$B$4:$B$9,求节点(其他调用!$I$4:$I$42,其他调用!$J$4:$J$42,其他调用!$AH157)))</f>
        <v>6</v>
      </c>
      <c r="HF156" s="44">
        <f>IF(E$4=0,0,求节点(E$4:E$9,$B$4:$B$9,求节点(其他调用!$I$4:$I$42,其他调用!$J$4:$J$42,其他调用!$AH157)))</f>
        <v>6</v>
      </c>
      <c r="HG156" s="44">
        <f>IF(F$4=0,0,求节点(F$4:F$9,$B$4:$B$9,求节点(其他调用!$I$4:$I$42,其他调用!$J$4:$J$42,其他调用!$AH157)))</f>
        <v>0</v>
      </c>
      <c r="HH156" s="44">
        <f>IF(G$4=0,0,求节点(G$4:G$9,$B$4:$B$9,求节点(其他调用!$I$4:$I$42,其他调用!$J$4:$J$42,其他调用!$AH157)))</f>
        <v>0</v>
      </c>
      <c r="HI156" s="44">
        <f>IF(H$4=0,0,求节点(H$4:H$9,$B$4:$B$9,求节点(其他调用!$I$4:$I$42,其他调用!$J$4:$J$42,其他调用!$AH157)))</f>
        <v>0</v>
      </c>
      <c r="HJ156" s="44">
        <f>IF(I$4=0,0,求节点(I$4:I$9,$B$4:$B$9,求节点(其他调用!$I$4:$I$42,其他调用!$J$4:$J$42,其他调用!$AH157)))</f>
        <v>0</v>
      </c>
      <c r="HK156" s="44">
        <f>IF(J$4=0,0,求节点(J$4:J$9,$B$4:$B$9,求节点(其他调用!$I$4:$I$42,其他调用!$J$4:$J$42,其他调用!$AH157)))</f>
        <v>0</v>
      </c>
      <c r="HL156" s="44">
        <f>IF(K$4=0,0,求节点(K$4:K$9,$B$4:$B$9,求节点(其他调用!$I$4:$I$42,其他调用!$J$4:$J$42,其他调用!$AH157)))</f>
        <v>0</v>
      </c>
      <c r="HM156" s="44">
        <f>IF(L$4=0,0,求节点(L$4:L$9,$B$4:$B$9,求节点(其他调用!$I$4:$I$42,其他调用!$J$4:$J$42,其他调用!$AH157)))</f>
        <v>0</v>
      </c>
      <c r="HN156" s="44">
        <f>IF(M$4=0,0,求节点(M$4:M$9,$B$4:$B$9,求节点(其他调用!$I$4:$I$42,其他调用!$J$4:$J$42,其他调用!$AH157)))</f>
        <v>0</v>
      </c>
      <c r="HO156" s="44">
        <f>IF(N$4=0,0,求节点(N$4:N$9,$B$4:$B$9,求节点(其他调用!$I$4:$I$42,其他调用!$J$4:$J$42,其他调用!$AH157)))</f>
        <v>0</v>
      </c>
      <c r="HP156" s="44">
        <f>IF(O$4=0,0,求节点(O$4:O$9,$B$4:$B$9,求节点(其他调用!$I$4:$I$42,其他调用!$J$4:$J$42,其他调用!$AH157)))</f>
        <v>0</v>
      </c>
      <c r="HQ156" s="44">
        <f>IF(P$4=0,0,求节点(P$4:P$9,$B$4:$B$9,求节点(其他调用!$I$4:$I$42,其他调用!$J$4:$J$42,其他调用!$AH157)))</f>
        <v>0</v>
      </c>
      <c r="HR156" s="44">
        <f>IF(Q$4=0,0,求节点(Q$4:Q$9,$B$4:$B$9,求节点(其他调用!$I$4:$I$42,其他调用!$J$4:$J$42,其他调用!$AH157)))</f>
        <v>0</v>
      </c>
      <c r="HS156" s="44">
        <f>IF(R$4=0,0,求节点(R$4:R$9,$B$4:$B$9,求节点(其他调用!$I$4:$I$42,其他调用!$J$4:$J$42,其他调用!$AH157)))</f>
        <v>0</v>
      </c>
      <c r="HT156" s="44">
        <f>IF(S$4=0,0,求节点(S$4:S$9,$B$4:$B$9,求节点(其他调用!$I$4:$I$42,其他调用!$J$4:$J$42,其他调用!$AH157)))</f>
        <v>6</v>
      </c>
      <c r="HU156" s="44">
        <f>IF(T$4=0,0,求节点(T$4:T$9,$B$4:$B$9,求节点(其他调用!$I$4:$I$42,其他调用!$J$4:$J$42,其他调用!$AH157)))</f>
        <v>6</v>
      </c>
      <c r="HV156" s="44">
        <f>IF(U$4=0,0,求节点(U$4:U$9,$B$4:$B$9,求节点(其他调用!$I$4:$I$42,其他调用!$J$4:$J$42,其他调用!$AH157)))</f>
        <v>6</v>
      </c>
      <c r="HW156" s="44">
        <f>IF(V$4=0,0,求节点(V$4:V$9,$B$4:$B$9,求节点(其他调用!$I$4:$I$42,其他调用!$J$4:$J$42,其他调用!$AH157)))</f>
        <v>0</v>
      </c>
      <c r="HX156" s="44">
        <f>IF(W$4=0,0,求节点(W$4:W$9,$B$4:$B$9,求节点(其他调用!$I$4:$I$42,其他调用!$J$4:$J$42,其他调用!$AH157)))</f>
        <v>6</v>
      </c>
      <c r="HY156" s="44">
        <f>IF(X$4=0,0,求节点(X$4:X$9,$B$4:$B$9,求节点(其他调用!$I$4:$I$42,其他调用!$J$4:$J$42,其他调用!$AH157)))</f>
        <v>6</v>
      </c>
      <c r="HZ156" s="44">
        <f>IF(Y$4=0,0,求节点(Y$4:Y$9,$B$4:$B$9,求节点(其他调用!$I$4:$I$42,其他调用!$J$4:$J$42,其他调用!$AH157)))</f>
        <v>6</v>
      </c>
      <c r="IA156" s="44">
        <f>IF(Z$4=0,0,求节点(Z$4:Z$9,$B$4:$B$9,求节点(其他调用!$I$4:$I$42,其他调用!$J$4:$J$42,其他调用!$AH157)))</f>
        <v>0</v>
      </c>
      <c r="IB156" s="44">
        <f>IF(AA$4=0,0,求节点(AA$4:AA$9,$B$4:$B$9,求节点(其他调用!$I$4:$I$42,其他调用!$J$4:$J$42,其他调用!$AH157)))</f>
        <v>6</v>
      </c>
      <c r="IC156" s="44">
        <f>IF(AB$4=0,0,求节点(AB$4:AB$9,$B$4:$B$9,求节点(其他调用!$I$4:$I$42,其他调用!$J$4:$J$42,其他调用!$AH157)))</f>
        <v>6</v>
      </c>
      <c r="ID156" s="44">
        <f>IF(AC$4=0,0,求节点(AC$4:AC$9,$B$4:$B$9,求节点(其他调用!$I$4:$I$42,其他调用!$J$4:$J$42,其他调用!$AH157)))</f>
        <v>6</v>
      </c>
      <c r="IE156" s="44">
        <f>IF(AD$4=0,0,求节点(AD$4:AD$9,$B$4:$B$9,求节点(其他调用!$I$4:$I$42,其他调用!$J$4:$J$42,其他调用!$AH157)))</f>
        <v>6</v>
      </c>
      <c r="IF156" s="44">
        <f>IF(AE$4=0,0,求节点(AE$4:AE$9,$B$4:$B$9,求节点(其他调用!$I$4:$I$42,其他调用!$J$4:$J$42,其他调用!$AH157)))</f>
        <v>6</v>
      </c>
      <c r="IG156" s="44">
        <f>IF(AF$4=0,0,求节点(AF$4:AF$9,$B$4:$B$9,求节点(其他调用!$I$4:$I$42,其他调用!$J$4:$J$42,其他调用!$AH157)))</f>
        <v>6</v>
      </c>
      <c r="IH156" s="44">
        <f>IF(AG$4=0,0,求节点(AG$4:AG$9,$B$4:$B$9,求节点(其他调用!$I$4:$I$42,其他调用!$J$4:$J$42,其他调用!$AH157)))</f>
        <v>6</v>
      </c>
      <c r="II156" s="44">
        <f>IF(AH$4=0,0,求节点(AH$4:AH$9,$B$4:$B$9,求节点(其他调用!$I$4:$I$42,其他调用!$J$4:$J$42,其他调用!$AH157)))</f>
        <v>6</v>
      </c>
      <c r="IJ156" s="44">
        <f>IF(AI$4=0,0,求节点(AI$4:AI$9,$B$4:$B$9,求节点(其他调用!$I$4:$I$42,其他调用!$J$4:$J$42,其他调用!$AH157)))</f>
        <v>6</v>
      </c>
      <c r="IK156" s="44">
        <f>IF(AJ$4=0,0,求节点(AJ$4:AJ$9,$B$4:$B$9,求节点(其他调用!$I$4:$I$42,其他调用!$J$4:$J$42,其他调用!$AH157)))</f>
        <v>6</v>
      </c>
      <c r="IL156" s="44">
        <f>IF(AK$4=0,0,求节点(AK$4:AK$9,$B$4:$B$9,求节点(其他调用!$I$4:$I$42,其他调用!$J$4:$J$42,其他调用!$AH157)))</f>
        <v>6</v>
      </c>
      <c r="IM156" s="44">
        <f>IF(AL$4=0,0,求节点(AL$4:AL$9,$B$4:$B$9,求节点(其他调用!$I$4:$I$42,其他调用!$J$4:$J$42,其他调用!$AH157)))</f>
        <v>6</v>
      </c>
      <c r="IN156" s="44">
        <f>IF(AM$4=0,0,求节点(AM$4:AM$9,$B$4:$B$9,求节点(其他调用!$I$4:$I$42,其他调用!$J$4:$J$42,其他调用!$AH157)))</f>
        <v>6</v>
      </c>
      <c r="IO156" s="44">
        <f>IF(AN$4=0,0,求节点(AN$4:AN$9,$B$4:$B$9,求节点(其他调用!$I$4:$I$42,其他调用!$J$4:$J$42,其他调用!$AH157)))</f>
        <v>6</v>
      </c>
      <c r="IP156" s="44">
        <f>IF(AO$4=0,0,求节点(AO$4:AO$9,$B$4:$B$9,求节点(其他调用!$I$4:$I$42,其他调用!$J$4:$J$42,其他调用!$AH157)))</f>
        <v>6</v>
      </c>
      <c r="IQ156" s="44">
        <f>IF(AP$4=0,0,求节点(AP$4:AP$9,$B$4:$B$9,求节点(其他调用!$I$4:$I$42,其他调用!$J$4:$J$42,其他调用!$AH157)))</f>
        <v>6</v>
      </c>
      <c r="IR156" s="44">
        <f>IF(AQ$4=0,0,求节点(AQ$4:AQ$9,$B$4:$B$9,求节点(其他调用!$I$4:$I$42,其他调用!$J$4:$J$42,其他调用!$AH157)))</f>
        <v>6</v>
      </c>
      <c r="IS156" s="44">
        <f>IF(AR$4=0,0,求节点(AR$4:AR$9,$B$4:$B$9,求节点(其他调用!$I$4:$I$42,其他调用!$J$4:$J$42,其他调用!$AH157)))</f>
        <v>6</v>
      </c>
      <c r="IT156" s="44">
        <f>IF(AS$4=0,0,求节点(AS$4:AS$9,$B$4:$B$9,求节点(其他调用!$I$4:$I$42,其他调用!$J$4:$J$42,其他调用!$AH157)))</f>
        <v>6</v>
      </c>
      <c r="IU156" s="44">
        <f>IF(AT$4=0,0,求节点(AT$4:AT$9,$B$4:$B$9,求节点(其他调用!$I$4:$I$42,其他调用!$J$4:$J$42,其他调用!$AH157)))</f>
        <v>6</v>
      </c>
      <c r="IV156" s="44">
        <f>IF(AU$4=0,0,求节点(AU$4:AU$9,$B$4:$B$9,求节点(其他调用!$I$4:$I$42,其他调用!$J$4:$J$42,其他调用!$AH157)))</f>
        <v>6</v>
      </c>
      <c r="IW156" s="44">
        <f>IF(AV$4=0,0,求节点(AV$4:AV$9,$B$4:$B$9,求节点(其他调用!$I$4:$I$42,其他调用!$J$4:$J$42,其他调用!$AH157)))</f>
        <v>6</v>
      </c>
      <c r="IX156" s="44">
        <f>IF(AW$4=0,0,求节点(AW$4:AW$9,$B$4:$B$9,求节点(其他调用!$I$4:$I$42,其他调用!$J$4:$J$42,其他调用!$AH157)))</f>
        <v>6</v>
      </c>
      <c r="IY156" s="44">
        <f>IF(AX$4=0,0,求节点(AX$4:AX$9,$B$4:$B$9,求节点(其他调用!$I$4:$I$42,其他调用!$J$4:$J$42,其他调用!$AH157)))</f>
        <v>6</v>
      </c>
      <c r="IZ156" s="44">
        <f>IF(AY$4=0,0,求节点(AY$4:AY$9,$B$4:$B$9,求节点(其他调用!$I$4:$I$42,其他调用!$J$4:$J$42,其他调用!$AH157)))</f>
        <v>6</v>
      </c>
      <c r="JA156" s="44">
        <f>IF(AZ$4=0,0,求节点(AZ$4:AZ$9,$B$4:$B$9,求节点(其他调用!$I$4:$I$42,其他调用!$J$4:$J$42,其他调用!$AH157)))</f>
        <v>6</v>
      </c>
      <c r="JC156" s="44">
        <v>153</v>
      </c>
      <c r="JD156" s="44">
        <f>IF(C$23=0,0,求节点(C$23:C$28,$B$23:$B$28,求节点(其他调用!$W$4:$W$20,其他调用!$X$4:$X$20,$JC156)))</f>
        <v>0</v>
      </c>
      <c r="JE156" s="44">
        <f>IF(D$23=0,0,求节点(D$23:D$28,$B$23:$B$28,求节点(其他调用!$W$4:$W$20,其他调用!$X$4:$X$20,$JC156)))</f>
        <v>0</v>
      </c>
      <c r="JF156" s="44">
        <f>IF(E$23=0,0,求节点(E$23:E$28,$B$23:$B$28,求节点(其他调用!$W$4:$W$20,其他调用!$X$4:$X$20,$JC156)))</f>
        <v>0</v>
      </c>
      <c r="JG156" s="44">
        <f>IF(F$23=0,0,求节点(F$23:F$28,$B$23:$B$28,求节点(其他调用!$W$4:$W$20,其他调用!$X$4:$X$20,$JC156)))</f>
        <v>7.1917717670078041E-3</v>
      </c>
      <c r="JH156" s="44">
        <f>IF(G$23=0,0,求节点(G$23:G$28,$B$23:$B$28,求节点(其他调用!$W$4:$W$20,其他调用!$X$4:$X$20,$JC156)))</f>
        <v>1.0787657650511595E-2</v>
      </c>
      <c r="JI156" s="44">
        <f>IF(H$23=0,0,求节点(H$23:H$28,$B$23:$B$28,求节点(其他调用!$W$4:$W$20,其他调用!$X$4:$X$20,$JC156)))</f>
        <v>1.0787657650511595E-2</v>
      </c>
      <c r="JJ156" s="44">
        <f>IF(I$23=0,0,求节点(I$23:I$28,$B$23:$B$28,求节点(其他调用!$W$4:$W$20,其他调用!$X$4:$X$20,$JC156)))</f>
        <v>1.6344935834108454E-2</v>
      </c>
      <c r="JK156" s="44">
        <f>IF(J$23=0,0,求节点(J$23:J$28,$B$23:$B$28,求节点(其他调用!$W$4:$W$20,其他调用!$X$4:$X$20,$JC156)))</f>
        <v>0</v>
      </c>
      <c r="JL156" s="44">
        <f>IF(K$23=0,0,求节点(K$23:K$28,$B$23:$B$28,求节点(其他调用!$W$4:$W$20,其他调用!$X$4:$X$20,$JC156)))</f>
        <v>1.0787657650511595E-2</v>
      </c>
      <c r="JM156" s="44">
        <f>IF(L$23=0,0,求节点(L$23:L$28,$B$23:$B$28,求节点(其他调用!$W$4:$W$20,其他调用!$X$4:$X$20,$JC156)))</f>
        <v>0</v>
      </c>
      <c r="JN156" s="44">
        <f>IF(M$23=0,0,求节点(M$23:M$28,$B$23:$B$28,求节点(其他调用!$W$4:$W$20,其他调用!$X$4:$X$20,$JC156)))</f>
        <v>0</v>
      </c>
      <c r="JO156" s="44">
        <f>IF(N$23=0,0,求节点(N$23:N$28,$B$23:$B$28,求节点(其他调用!$W$4:$W$20,其他调用!$X$4:$X$20,$JC156)))</f>
        <v>0</v>
      </c>
      <c r="JP156" s="44">
        <f>IF(O$23=0,0,求节点(O$23:O$28,$B$23:$B$28,求节点(其他调用!$W$4:$W$20,其他调用!$X$4:$X$20,$JC156)))</f>
        <v>0</v>
      </c>
      <c r="JQ156" s="44">
        <f>IF(P$23=0,0,求节点(P$23:P$28,$B$23:$B$28,求节点(其他调用!$W$4:$W$20,其他调用!$X$4:$X$20,$JC156)))</f>
        <v>0</v>
      </c>
      <c r="JR156" s="44">
        <f>IF(Q$23=0,0,求节点(Q$23:Q$28,$B$23:$B$28,求节点(其他调用!$W$4:$W$20,其他调用!$X$4:$X$20,$JC156)))</f>
        <v>0</v>
      </c>
      <c r="JS156" s="44">
        <f>IF(R$23=0,0,求节点(R$23:R$28,$B$23:$B$28,求节点(其他调用!$W$4:$W$20,其他调用!$X$4:$X$20,$JC156)))</f>
        <v>0</v>
      </c>
      <c r="JT156" s="44">
        <f>IF(S$23=0,0,求节点(S$23:S$28,$B$23:$B$28,求节点(其他调用!$W$4:$W$20,其他调用!$X$4:$X$20,$JC156)))</f>
        <v>0</v>
      </c>
      <c r="JU156" s="44">
        <f>IF(T$23=0,0,求节点(T$23:T$28,$B$23:$B$28,求节点(其他调用!$W$4:$W$20,其他调用!$X$4:$X$20,$JC156)))</f>
        <v>0</v>
      </c>
      <c r="JV156" s="44">
        <f>IF(U$23=0,0,求节点(U$23:U$28,$B$23:$B$28,求节点(其他调用!$W$4:$W$20,其他调用!$X$4:$X$20,$JC156)))</f>
        <v>0</v>
      </c>
      <c r="JW156" s="44">
        <f>IF(V$23=0,0,求节点(V$23:V$28,$B$23:$B$28,求节点(其他调用!$W$4:$W$20,其他调用!$X$4:$X$20,$JC156)))</f>
        <v>0</v>
      </c>
      <c r="JZ156" s="44">
        <v>153</v>
      </c>
      <c r="KA156" s="44">
        <f>IF(C$4=0,0,求节点(C$4:C$9,$B$4:$B$9,求节点(其他调用!$L$4:$L$42,其他调用!$M$4:$M$42,其他调用!$AI157)))</f>
        <v>6</v>
      </c>
      <c r="KB156" s="44">
        <f>IF(D$4=0,0,求节点(D$4:D$9,$B$4:$B$9,求节点(其他调用!$L$4:$L$42,其他调用!$M$4:$M$42,其他调用!$AI157)))</f>
        <v>6</v>
      </c>
      <c r="KC156" s="44">
        <f>IF(E$4=0,0,求节点(E$4:E$9,$B$4:$B$9,求节点(其他调用!$L$4:$L$42,其他调用!$M$4:$M$42,其他调用!$AI157)))</f>
        <v>6</v>
      </c>
      <c r="KD156" s="44">
        <f>IF(F$4=0,0,求节点(F$4:F$9,$B$4:$B$9,求节点(其他调用!$L$4:$L$42,其他调用!$M$4:$M$42,其他调用!$AI157)))</f>
        <v>0</v>
      </c>
      <c r="KE156" s="44">
        <f>IF(G$4=0,0,求节点(G$4:G$9,$B$4:$B$9,求节点(其他调用!$L$4:$L$42,其他调用!$M$4:$M$42,其他调用!$AI157)))</f>
        <v>0</v>
      </c>
      <c r="KF156" s="44">
        <f>IF(H$4=0,0,求节点(H$4:H$9,$B$4:$B$9,求节点(其他调用!$L$4:$L$42,其他调用!$M$4:$M$42,其他调用!$AI157)))</f>
        <v>0</v>
      </c>
      <c r="KG156" s="44">
        <f>IF(I$4=0,0,求节点(I$4:I$9,$B$4:$B$9,求节点(其他调用!$L$4:$L$42,其他调用!$M$4:$M$42,其他调用!$AI157)))</f>
        <v>0</v>
      </c>
      <c r="KH156" s="44">
        <f>IF(J$4=0,0,求节点(J$4:J$9,$B$4:$B$9,求节点(其他调用!$L$4:$L$42,其他调用!$M$4:$M$42,其他调用!$AI157)))</f>
        <v>0</v>
      </c>
      <c r="KI156" s="44">
        <f>IF(K$4=0,0,求节点(K$4:K$9,$B$4:$B$9,求节点(其他调用!$L$4:$L$42,其他调用!$M$4:$M$42,其他调用!$AI157)))</f>
        <v>0</v>
      </c>
      <c r="KJ156" s="44">
        <f>IF(L$4=0,0,求节点(L$4:L$9,$B$4:$B$9,求节点(其他调用!$L$4:$L$42,其他调用!$M$4:$M$42,其他调用!$AI157)))</f>
        <v>0</v>
      </c>
      <c r="KK156" s="44">
        <f>IF(M$4=0,0,求节点(M$4:M$9,$B$4:$B$9,求节点(其他调用!$L$4:$L$42,其他调用!$M$4:$M$42,其他调用!$AI157)))</f>
        <v>0</v>
      </c>
      <c r="KL156" s="44">
        <f>IF(N$4=0,0,求节点(N$4:N$9,$B$4:$B$9,求节点(其他调用!$L$4:$L$42,其他调用!$M$4:$M$42,其他调用!$AI157)))</f>
        <v>0</v>
      </c>
      <c r="KM156" s="44">
        <f>IF(O$4=0,0,求节点(O$4:O$9,$B$4:$B$9,求节点(其他调用!$L$4:$L$42,其他调用!$M$4:$M$42,其他调用!$AI157)))</f>
        <v>0</v>
      </c>
      <c r="KN156" s="44">
        <f>IF(P$4=0,0,求节点(P$4:P$9,$B$4:$B$9,求节点(其他调用!$L$4:$L$42,其他调用!$M$4:$M$42,其他调用!$AI157)))</f>
        <v>0</v>
      </c>
      <c r="KO156" s="44">
        <f>IF(Q$4=0,0,求节点(Q$4:Q$9,$B$4:$B$9,求节点(其他调用!$L$4:$L$42,其他调用!$M$4:$M$42,其他调用!$AI157)))</f>
        <v>0</v>
      </c>
      <c r="KP156" s="44">
        <f>IF(R$4=0,0,求节点(R$4:R$9,$B$4:$B$9,求节点(其他调用!$L$4:$L$42,其他调用!$M$4:$M$42,其他调用!$AI157)))</f>
        <v>0</v>
      </c>
      <c r="KQ156" s="44">
        <f>IF(S$4=0,0,求节点(S$4:S$9,$B$4:$B$9,求节点(其他调用!$L$4:$L$42,其他调用!$M$4:$M$42,其他调用!$AI157)))</f>
        <v>6</v>
      </c>
      <c r="KR156" s="44">
        <f>IF(T$4=0,0,求节点(T$4:T$9,$B$4:$B$9,求节点(其他调用!$L$4:$L$42,其他调用!$M$4:$M$42,其他调用!$AI157)))</f>
        <v>6</v>
      </c>
      <c r="KS156" s="44">
        <f>IF(U$4=0,0,求节点(U$4:U$9,$B$4:$B$9,求节点(其他调用!$L$4:$L$42,其他调用!$M$4:$M$42,其他调用!$AI157)))</f>
        <v>6</v>
      </c>
      <c r="KT156" s="44">
        <f>IF(V$4=0,0,求节点(V$4:V$9,$B$4:$B$9,求节点(其他调用!$L$4:$L$42,其他调用!$M$4:$M$42,其他调用!$AI157)))</f>
        <v>0</v>
      </c>
      <c r="KU156" s="44">
        <f>IF(W$4=0,0,求节点(W$4:W$9,$B$4:$B$9,求节点(其他调用!$L$4:$L$42,其他调用!$M$4:$M$42,其他调用!$AI157)))</f>
        <v>6</v>
      </c>
      <c r="KV156" s="44">
        <f>IF(X$4=0,0,求节点(X$4:X$9,$B$4:$B$9,求节点(其他调用!$L$4:$L$42,其他调用!$M$4:$M$42,其他调用!$AI157)))</f>
        <v>6</v>
      </c>
      <c r="KW156" s="44">
        <f>IF(Y$4=0,0,求节点(Y$4:Y$9,$B$4:$B$9,求节点(其他调用!$L$4:$L$42,其他调用!$M$4:$M$42,其他调用!$AI157)))</f>
        <v>6</v>
      </c>
      <c r="KX156" s="44">
        <f>IF(Z$4=0,0,求节点(Z$4:Z$9,$B$4:$B$9,求节点(其他调用!$L$4:$L$42,其他调用!$M$4:$M$42,其他调用!$AI157)))</f>
        <v>0</v>
      </c>
      <c r="KY156" s="44">
        <f>IF(AA$4=0,0,求节点(AA$4:AA$9,$B$4:$B$9,求节点(其他调用!$L$4:$L$42,其他调用!$M$4:$M$42,其他调用!$AI157)))</f>
        <v>6</v>
      </c>
      <c r="KZ156" s="44">
        <f>IF(AB$4=0,0,求节点(AB$4:AB$9,$B$4:$B$9,求节点(其他调用!$L$4:$L$42,其他调用!$M$4:$M$42,其他调用!$AI157)))</f>
        <v>6</v>
      </c>
      <c r="LA156" s="44">
        <f>IF(AC$4=0,0,求节点(AC$4:AC$9,$B$4:$B$9,求节点(其他调用!$L$4:$L$42,其他调用!$M$4:$M$42,其他调用!$AI157)))</f>
        <v>6</v>
      </c>
      <c r="LB156" s="44">
        <f>IF(AD$4=0,0,求节点(AD$4:AD$9,$B$4:$B$9,求节点(其他调用!$L$4:$L$42,其他调用!$M$4:$M$42,其他调用!$AI157)))</f>
        <v>6</v>
      </c>
      <c r="LC156" s="44">
        <f>IF(AE$4=0,0,求节点(AE$4:AE$9,$B$4:$B$9,求节点(其他调用!$L$4:$L$42,其他调用!$M$4:$M$42,其他调用!$AI157)))</f>
        <v>6</v>
      </c>
      <c r="LD156" s="44">
        <f>IF(AF$4=0,0,求节点(AF$4:AF$9,$B$4:$B$9,求节点(其他调用!$L$4:$L$42,其他调用!$M$4:$M$42,其他调用!$AI157)))</f>
        <v>6</v>
      </c>
      <c r="LE156" s="44">
        <f>IF(AG$4=0,0,求节点(AG$4:AG$9,$B$4:$B$9,求节点(其他调用!$L$4:$L$42,其他调用!$M$4:$M$42,其他调用!$AI157)))</f>
        <v>6</v>
      </c>
      <c r="LF156" s="44">
        <f>IF(AH$4=0,0,求节点(AH$4:AH$9,$B$4:$B$9,求节点(其他调用!$L$4:$L$42,其他调用!$M$4:$M$42,其他调用!$AI157)))</f>
        <v>6</v>
      </c>
      <c r="LG156" s="44">
        <f>IF(AI$4=0,0,求节点(AI$4:AI$9,$B$4:$B$9,求节点(其他调用!$L$4:$L$42,其他调用!$M$4:$M$42,其他调用!$AI157)))</f>
        <v>6</v>
      </c>
      <c r="LH156" s="44">
        <f>IF(AJ$4=0,0,求节点(AJ$4:AJ$9,$B$4:$B$9,求节点(其他调用!$L$4:$L$42,其他调用!$M$4:$M$42,其他调用!$AI157)))</f>
        <v>6</v>
      </c>
      <c r="LI156" s="44">
        <f>IF(AK$4=0,0,求节点(AK$4:AK$9,$B$4:$B$9,求节点(其他调用!$L$4:$L$42,其他调用!$M$4:$M$42,其他调用!$AI157)))</f>
        <v>6</v>
      </c>
      <c r="LJ156" s="44">
        <f>IF(AL$4=0,0,求节点(AL$4:AL$9,$B$4:$B$9,求节点(其他调用!$L$4:$L$42,其他调用!$M$4:$M$42,其他调用!$AI157)))</f>
        <v>6</v>
      </c>
      <c r="LK156" s="44">
        <f>IF(AM$4=0,0,求节点(AM$4:AM$9,$B$4:$B$9,求节点(其他调用!$L$4:$L$42,其他调用!$M$4:$M$42,其他调用!$AI157)))</f>
        <v>6</v>
      </c>
      <c r="LL156" s="44">
        <f>IF(AN$4=0,0,求节点(AN$4:AN$9,$B$4:$B$9,求节点(其他调用!$L$4:$L$42,其他调用!$M$4:$M$42,其他调用!$AI157)))</f>
        <v>6</v>
      </c>
      <c r="LM156" s="44">
        <f>IF(AO$4=0,0,求节点(AO$4:AO$9,$B$4:$B$9,求节点(其他调用!$L$4:$L$42,其他调用!$M$4:$M$42,其他调用!$AI157)))</f>
        <v>6</v>
      </c>
      <c r="LN156" s="44">
        <f>IF(AP$4=0,0,求节点(AP$4:AP$9,$B$4:$B$9,求节点(其他调用!$L$4:$L$42,其他调用!$M$4:$M$42,其他调用!$AI157)))</f>
        <v>6</v>
      </c>
      <c r="LO156" s="44">
        <f>IF(AQ$4=0,0,求节点(AQ$4:AQ$9,$B$4:$B$9,求节点(其他调用!$L$4:$L$42,其他调用!$M$4:$M$42,其他调用!$AI157)))</f>
        <v>6</v>
      </c>
      <c r="LP156" s="44">
        <f>IF(AR$4=0,0,求节点(AR$4:AR$9,$B$4:$B$9,求节点(其他调用!$L$4:$L$42,其他调用!$M$4:$M$42,其他调用!$AI157)))</f>
        <v>6</v>
      </c>
      <c r="LQ156" s="44">
        <f>IF(AS$4=0,0,求节点(AS$4:AS$9,$B$4:$B$9,求节点(其他调用!$L$4:$L$42,其他调用!$M$4:$M$42,其他调用!$AI157)))</f>
        <v>6</v>
      </c>
      <c r="LR156" s="44">
        <f>IF(AT$4=0,0,求节点(AT$4:AT$9,$B$4:$B$9,求节点(其他调用!$L$4:$L$42,其他调用!$M$4:$M$42,其他调用!$AI157)))</f>
        <v>6</v>
      </c>
      <c r="LS156" s="44">
        <f>IF(AU$4=0,0,求节点(AU$4:AU$9,$B$4:$B$9,求节点(其他调用!$L$4:$L$42,其他调用!$M$4:$M$42,其他调用!$AI157)))</f>
        <v>6</v>
      </c>
      <c r="LT156" s="44">
        <f>IF(AV$4=0,0,求节点(AV$4:AV$9,$B$4:$B$9,求节点(其他调用!$L$4:$L$42,其他调用!$M$4:$M$42,其他调用!$AI157)))</f>
        <v>6</v>
      </c>
      <c r="LU156" s="44">
        <f>IF(AW$4=0,0,求节点(AW$4:AW$9,$B$4:$B$9,求节点(其他调用!$L$4:$L$42,其他调用!$M$4:$M$42,其他调用!$AI157)))</f>
        <v>6</v>
      </c>
      <c r="LV156" s="44">
        <f>IF(AX$4=0,0,求节点(AX$4:AX$9,$B$4:$B$9,求节点(其他调用!$L$4:$L$42,其他调用!$M$4:$M$42,其他调用!$AI157)))</f>
        <v>6</v>
      </c>
      <c r="LW156" s="44">
        <f>IF(AY$4=0,0,求节点(AY$4:AY$9,$B$4:$B$9,求节点(其他调用!$L$4:$L$42,其他调用!$M$4:$M$42,其他调用!$AI157)))</f>
        <v>6</v>
      </c>
      <c r="LX156" s="44">
        <f>IF(AZ$4=0,0,求节点(AZ$4:AZ$9,$B$4:$B$9,求节点(其他调用!$L$4:$L$42,其他调用!$M$4:$M$42,其他调用!$AI157)))</f>
        <v>6</v>
      </c>
      <c r="LZ156" s="44">
        <v>153</v>
      </c>
      <c r="MA156" s="44">
        <f>IF(C$23=0,0,求节点(C$23:C$28,$B$23:$B$28,求节点(其他调用!$Y$4:$Y$20,其他调用!$Z$4:$Z$20,$LZ156)))</f>
        <v>0</v>
      </c>
      <c r="MB156" s="44">
        <f>IF(D$23=0,0,求节点(D$23:D$28,$B$23:$B$28,求节点(其他调用!$Y$4:$Y$20,其他调用!$Z$4:$Z$20,$LZ156)))</f>
        <v>0</v>
      </c>
      <c r="MC156" s="44">
        <f>IF(E$23=0,0,求节点(E$23:E$28,$B$23:$B$28,求节点(其他调用!$Y$4:$Y$20,其他调用!$Z$4:$Z$20,$LZ156)))</f>
        <v>0</v>
      </c>
      <c r="MD156" s="44">
        <f>IF(F$23=0,0,求节点(F$23:F$28,$B$23:$B$28,求节点(其他调用!$Y$4:$Y$20,其他调用!$Z$4:$Z$20,$LZ156)))</f>
        <v>0</v>
      </c>
      <c r="ME156" s="44">
        <f>IF(G$23=0,0,求节点(G$23:G$28,$B$23:$B$28,求节点(其他调用!$Y$4:$Y$20,其他调用!$Z$4:$Z$20,$LZ156)))</f>
        <v>0</v>
      </c>
      <c r="MF156" s="44">
        <f>IF(H$23=0,0,求节点(H$23:H$28,$B$23:$B$28,求节点(其他调用!$Y$4:$Y$20,其他调用!$Z$4:$Z$20,$LZ156)))</f>
        <v>0</v>
      </c>
      <c r="MG156" s="44">
        <f>IF(I$23=0,0,求节点(I$23:I$28,$B$23:$B$28,求节点(其他调用!$Y$4:$Y$20,其他调用!$Z$4:$Z$20,$LZ156)))</f>
        <v>0</v>
      </c>
      <c r="MH156" s="44">
        <f>IF(J$23=0,0,求节点(J$23:J$28,$B$23:$B$28,求节点(其他调用!$Y$4:$Y$20,其他调用!$Z$4:$Z$20,$LZ156)))</f>
        <v>0</v>
      </c>
      <c r="MI156" s="44">
        <f>IF(K$23=0,0,求节点(K$23:K$28,$B$23:$B$28,求节点(其他调用!$Y$4:$Y$20,其他调用!$Z$4:$Z$20,$LZ156)))</f>
        <v>0</v>
      </c>
      <c r="MJ156" s="44">
        <f>IF(L$23=0,0,求节点(L$23:L$28,$B$23:$B$28,求节点(其他调用!$Y$4:$Y$20,其他调用!$Z$4:$Z$20,$LZ156)))</f>
        <v>0</v>
      </c>
      <c r="MK156" s="44">
        <f>IF(M$23=0,0,求节点(M$23:M$28,$B$23:$B$28,求节点(其他调用!$Y$4:$Y$20,其他调用!$Z$4:$Z$20,$LZ156)))</f>
        <v>0</v>
      </c>
      <c r="ML156" s="44">
        <f>IF(N$23=0,0,求节点(N$23:N$28,$B$23:$B$28,求节点(其他调用!$Y$4:$Y$20,其他调用!$Z$4:$Z$20,$LZ156)))</f>
        <v>0</v>
      </c>
      <c r="MM156" s="44">
        <f>IF(O$23=0,0,求节点(O$23:O$28,$B$23:$B$28,求节点(其他调用!$Y$4:$Y$20,其他调用!$Z$4:$Z$20,$LZ156)))</f>
        <v>0</v>
      </c>
      <c r="MN156" s="44">
        <f>IF(P$23=0,0,求节点(P$23:P$28,$B$23:$B$28,求节点(其他调用!$Y$4:$Y$20,其他调用!$Z$4:$Z$20,$LZ156)))</f>
        <v>0</v>
      </c>
      <c r="MO156" s="44">
        <f>IF(Q$23=0,0,求节点(Q$23:Q$28,$B$23:$B$28,求节点(其他调用!$Y$4:$Y$20,其他调用!$Z$4:$Z$20,$LZ156)))</f>
        <v>0</v>
      </c>
      <c r="MP156" s="44">
        <f>IF(R$23=0,0,求节点(R$23:R$28,$B$23:$B$28,求节点(其他调用!$Y$4:$Y$20,其他调用!$Z$4:$Z$20,$LZ156)))</f>
        <v>0</v>
      </c>
      <c r="MQ156" s="44">
        <f>IF(S$23=0,0,求节点(S$23:S$28,$B$23:$B$28,求节点(其他调用!$Y$4:$Y$20,其他调用!$Z$4:$Z$20,$LZ156)))</f>
        <v>0</v>
      </c>
      <c r="MR156" s="44">
        <f>IF(T$23=0,0,求节点(T$23:T$28,$B$23:$B$28,求节点(其他调用!$Y$4:$Y$20,其他调用!$Z$4:$Z$20,$LZ156)))</f>
        <v>0</v>
      </c>
      <c r="MS156" s="44">
        <f>IF(U$23=0,0,求节点(U$23:U$28,$B$23:$B$28,求节点(其他调用!$Y$4:$Y$20,其他调用!$Z$4:$Z$20,$LZ156)))</f>
        <v>0</v>
      </c>
      <c r="MT156" s="44">
        <f>IF(V$23=0,0,求节点(V$23:V$28,$B$23:$B$28,求节点(其他调用!$Y$4:$Y$20,其他调用!$Z$4:$Z$20,$LZ156)))</f>
        <v>0</v>
      </c>
      <c r="MW156" s="44">
        <v>153</v>
      </c>
      <c r="MX156" s="44">
        <f>IF(C$4=0,0,求节点(C$4:C$9,$B$4:$B$9,求节点(其他调用!$O$4:$O$42,其他调用!$P$4:$P$42,其他调用!$AJ157)))</f>
        <v>6</v>
      </c>
      <c r="MY156" s="44">
        <f>IF(D$4=0,0,求节点(D$4:D$9,$B$4:$B$9,求节点(其他调用!$O$4:$O$42,其他调用!$P$4:$P$42,其他调用!$AJ157)))</f>
        <v>6</v>
      </c>
      <c r="MZ156" s="44">
        <f>IF(E$4=0,0,求节点(E$4:E$9,$B$4:$B$9,求节点(其他调用!$O$4:$O$42,其他调用!$P$4:$P$42,其他调用!$AJ157)))</f>
        <v>6</v>
      </c>
      <c r="NA156" s="44">
        <f>IF(F$4=0,0,求节点(F$4:F$9,$B$4:$B$9,求节点(其他调用!$O$4:$O$42,其他调用!$P$4:$P$42,其他调用!$AJ157)))</f>
        <v>0</v>
      </c>
      <c r="NB156" s="44">
        <f>IF(G$4=0,0,求节点(G$4:G$9,$B$4:$B$9,求节点(其他调用!$O$4:$O$42,其他调用!$P$4:$P$42,其他调用!$AJ157)))</f>
        <v>0</v>
      </c>
      <c r="NC156" s="44">
        <f>IF(H$4=0,0,求节点(H$4:H$9,$B$4:$B$9,求节点(其他调用!$O$4:$O$42,其他调用!$P$4:$P$42,其他调用!$AJ157)))</f>
        <v>0</v>
      </c>
      <c r="ND156" s="44">
        <f>IF(I$4=0,0,求节点(I$4:I$9,$B$4:$B$9,求节点(其他调用!$O$4:$O$42,其他调用!$P$4:$P$42,其他调用!$AJ157)))</f>
        <v>0</v>
      </c>
      <c r="NE156" s="44">
        <f>IF(J$4=0,0,求节点(J$4:J$9,$B$4:$B$9,求节点(其他调用!$O$4:$O$42,其他调用!$P$4:$P$42,其他调用!$AJ157)))</f>
        <v>0</v>
      </c>
      <c r="NF156" s="44">
        <f>IF(K$4=0,0,求节点(K$4:K$9,$B$4:$B$9,求节点(其他调用!$O$4:$O$42,其他调用!$P$4:$P$42,其他调用!$AJ157)))</f>
        <v>0</v>
      </c>
      <c r="NG156" s="44">
        <f>IF(L$4=0,0,求节点(L$4:L$9,$B$4:$B$9,求节点(其他调用!$O$4:$O$42,其他调用!$P$4:$P$42,其他调用!$AJ157)))</f>
        <v>0</v>
      </c>
      <c r="NH156" s="44">
        <f>IF(M$4=0,0,求节点(M$4:M$9,$B$4:$B$9,求节点(其他调用!$O$4:$O$42,其他调用!$P$4:$P$42,其他调用!$AJ157)))</f>
        <v>0</v>
      </c>
      <c r="NI156" s="44">
        <f>IF(N$4=0,0,求节点(N$4:N$9,$B$4:$B$9,求节点(其他调用!$O$4:$O$42,其他调用!$P$4:$P$42,其他调用!$AJ157)))</f>
        <v>0</v>
      </c>
      <c r="NJ156" s="44">
        <f>IF(O$4=0,0,求节点(O$4:O$9,$B$4:$B$9,求节点(其他调用!$O$4:$O$42,其他调用!$P$4:$P$42,其他调用!$AJ157)))</f>
        <v>0</v>
      </c>
      <c r="NK156" s="44">
        <f>IF(P$4=0,0,求节点(P$4:P$9,$B$4:$B$9,求节点(其他调用!$O$4:$O$42,其他调用!$P$4:$P$42,其他调用!$AJ157)))</f>
        <v>0</v>
      </c>
      <c r="NL156" s="44">
        <f>IF(Q$4=0,0,求节点(Q$4:Q$9,$B$4:$B$9,求节点(其他调用!$O$4:$O$42,其他调用!$P$4:$P$42,其他调用!$AJ157)))</f>
        <v>0</v>
      </c>
      <c r="NM156" s="44">
        <f>IF(R$4=0,0,求节点(R$4:R$9,$B$4:$B$9,求节点(其他调用!$O$4:$O$42,其他调用!$P$4:$P$42,其他调用!$AJ157)))</f>
        <v>0</v>
      </c>
      <c r="NN156" s="44">
        <f>IF(S$4=0,0,求节点(S$4:S$9,$B$4:$B$9,求节点(其他调用!$O$4:$O$42,其他调用!$P$4:$P$42,其他调用!$AJ157)))</f>
        <v>6</v>
      </c>
      <c r="NO156" s="44">
        <f>IF(T$4=0,0,求节点(T$4:T$9,$B$4:$B$9,求节点(其他调用!$O$4:$O$42,其他调用!$P$4:$P$42,其他调用!$AJ157)))</f>
        <v>6</v>
      </c>
      <c r="NP156" s="44">
        <f>IF(U$4=0,0,求节点(U$4:U$9,$B$4:$B$9,求节点(其他调用!$O$4:$O$42,其他调用!$P$4:$P$42,其他调用!$AJ157)))</f>
        <v>6</v>
      </c>
      <c r="NQ156" s="44">
        <f>IF(V$4=0,0,求节点(V$4:V$9,$B$4:$B$9,求节点(其他调用!$O$4:$O$42,其他调用!$P$4:$P$42,其他调用!$AJ157)))</f>
        <v>0</v>
      </c>
      <c r="NR156" s="44">
        <f>IF(W$4=0,0,求节点(W$4:W$9,$B$4:$B$9,求节点(其他调用!$O$4:$O$42,其他调用!$P$4:$P$42,其他调用!$AJ157)))</f>
        <v>6</v>
      </c>
      <c r="NS156" s="44">
        <f>IF(X$4=0,0,求节点(X$4:X$9,$B$4:$B$9,求节点(其他调用!$O$4:$O$42,其他调用!$P$4:$P$42,其他调用!$AJ157)))</f>
        <v>6</v>
      </c>
      <c r="NT156" s="44">
        <f>IF(Y$4=0,0,求节点(Y$4:Y$9,$B$4:$B$9,求节点(其他调用!$O$4:$O$42,其他调用!$P$4:$P$42,其他调用!$AJ157)))</f>
        <v>6</v>
      </c>
      <c r="NU156" s="44">
        <f>IF(Z$4=0,0,求节点(Z$4:Z$9,$B$4:$B$9,求节点(其他调用!$O$4:$O$42,其他调用!$P$4:$P$42,其他调用!$AJ157)))</f>
        <v>0</v>
      </c>
      <c r="NV156" s="44">
        <f>IF(AA$4=0,0,求节点(AA$4:AA$9,$B$4:$B$9,求节点(其他调用!$O$4:$O$42,其他调用!$P$4:$P$42,其他调用!$AJ157)))</f>
        <v>6</v>
      </c>
      <c r="NW156" s="44">
        <f>IF(AB$4=0,0,求节点(AB$4:AB$9,$B$4:$B$9,求节点(其他调用!$O$4:$O$42,其他调用!$P$4:$P$42,其他调用!$AJ157)))</f>
        <v>6</v>
      </c>
      <c r="NX156" s="44">
        <f>IF(AC$4=0,0,求节点(AC$4:AC$9,$B$4:$B$9,求节点(其他调用!$O$4:$O$42,其他调用!$P$4:$P$42,其他调用!$AJ157)))</f>
        <v>6</v>
      </c>
      <c r="NY156" s="44">
        <f>IF(AD$4=0,0,求节点(AD$4:AD$9,$B$4:$B$9,求节点(其他调用!$O$4:$O$42,其他调用!$P$4:$P$42,其他调用!$AJ157)))</f>
        <v>6</v>
      </c>
      <c r="NZ156" s="44">
        <f>IF(AE$4=0,0,求节点(AE$4:AE$9,$B$4:$B$9,求节点(其他调用!$O$4:$O$42,其他调用!$P$4:$P$42,其他调用!$AJ157)))</f>
        <v>6</v>
      </c>
      <c r="OA156" s="44">
        <f>IF(AF$4=0,0,求节点(AF$4:AF$9,$B$4:$B$9,求节点(其他调用!$O$4:$O$42,其他调用!$P$4:$P$42,其他调用!$AJ157)))</f>
        <v>6</v>
      </c>
      <c r="OB156" s="44">
        <f>IF(AG$4=0,0,求节点(AG$4:AG$9,$B$4:$B$9,求节点(其他调用!$O$4:$O$42,其他调用!$P$4:$P$42,其他调用!$AJ157)))</f>
        <v>6</v>
      </c>
      <c r="OC156" s="44">
        <f>IF(AH$4=0,0,求节点(AH$4:AH$9,$B$4:$B$9,求节点(其他调用!$O$4:$O$42,其他调用!$P$4:$P$42,其他调用!$AJ157)))</f>
        <v>6</v>
      </c>
      <c r="OD156" s="44">
        <f>IF(AI$4=0,0,求节点(AI$4:AI$9,$B$4:$B$9,求节点(其他调用!$O$4:$O$42,其他调用!$P$4:$P$42,其他调用!$AJ157)))</f>
        <v>6</v>
      </c>
      <c r="OE156" s="44">
        <f>IF(AJ$4=0,0,求节点(AJ$4:AJ$9,$B$4:$B$9,求节点(其他调用!$O$4:$O$42,其他调用!$P$4:$P$42,其他调用!$AJ157)))</f>
        <v>6</v>
      </c>
      <c r="OF156" s="44">
        <f>IF(AK$4=0,0,求节点(AK$4:AK$9,$B$4:$B$9,求节点(其他调用!$O$4:$O$42,其他调用!$P$4:$P$42,其他调用!$AJ157)))</f>
        <v>6</v>
      </c>
      <c r="OG156" s="44">
        <f>IF(AL$4=0,0,求节点(AL$4:AL$9,$B$4:$B$9,求节点(其他调用!$O$4:$O$42,其他调用!$P$4:$P$42,其他调用!$AJ157)))</f>
        <v>6</v>
      </c>
      <c r="OH156" s="44">
        <f>IF(AM$4=0,0,求节点(AM$4:AM$9,$B$4:$B$9,求节点(其他调用!$O$4:$O$42,其他调用!$P$4:$P$42,其他调用!$AJ157)))</f>
        <v>6</v>
      </c>
      <c r="OI156" s="44">
        <f>IF(AN$4=0,0,求节点(AN$4:AN$9,$B$4:$B$9,求节点(其他调用!$O$4:$O$42,其他调用!$P$4:$P$42,其他调用!$AJ157)))</f>
        <v>6</v>
      </c>
      <c r="OJ156" s="44">
        <f>IF(AO$4=0,0,求节点(AO$4:AO$9,$B$4:$B$9,求节点(其他调用!$O$4:$O$42,其他调用!$P$4:$P$42,其他调用!$AJ157)))</f>
        <v>6</v>
      </c>
      <c r="OK156" s="44">
        <f>IF(AP$4=0,0,求节点(AP$4:AP$9,$B$4:$B$9,求节点(其他调用!$O$4:$O$42,其他调用!$P$4:$P$42,其他调用!$AJ157)))</f>
        <v>6</v>
      </c>
      <c r="OL156" s="44">
        <f>IF(AQ$4=0,0,求节点(AQ$4:AQ$9,$B$4:$B$9,求节点(其他调用!$O$4:$O$42,其他调用!$P$4:$P$42,其他调用!$AJ157)))</f>
        <v>6</v>
      </c>
      <c r="OM156" s="44">
        <f>IF(AR$4=0,0,求节点(AR$4:AR$9,$B$4:$B$9,求节点(其他调用!$O$4:$O$42,其他调用!$P$4:$P$42,其他调用!$AJ157)))</f>
        <v>6</v>
      </c>
      <c r="ON156" s="44">
        <f>IF(AS$4=0,0,求节点(AS$4:AS$9,$B$4:$B$9,求节点(其他调用!$O$4:$O$42,其他调用!$P$4:$P$42,其他调用!$AJ157)))</f>
        <v>6</v>
      </c>
      <c r="OO156" s="44">
        <f>IF(AT$4=0,0,求节点(AT$4:AT$9,$B$4:$B$9,求节点(其他调用!$O$4:$O$42,其他调用!$P$4:$P$42,其他调用!$AJ157)))</f>
        <v>6</v>
      </c>
      <c r="OP156" s="44">
        <f>IF(AU$4=0,0,求节点(AU$4:AU$9,$B$4:$B$9,求节点(其他调用!$O$4:$O$42,其他调用!$P$4:$P$42,其他调用!$AJ157)))</f>
        <v>6</v>
      </c>
      <c r="OQ156" s="44">
        <f>IF(AV$4=0,0,求节点(AV$4:AV$9,$B$4:$B$9,求节点(其他调用!$O$4:$O$42,其他调用!$P$4:$P$42,其他调用!$AJ157)))</f>
        <v>6</v>
      </c>
      <c r="OR156" s="44">
        <f>IF(AW$4=0,0,求节点(AW$4:AW$9,$B$4:$B$9,求节点(其他调用!$O$4:$O$42,其他调用!$P$4:$P$42,其他调用!$AJ157)))</f>
        <v>6</v>
      </c>
      <c r="OS156" s="44">
        <f>IF(AX$4=0,0,求节点(AX$4:AX$9,$B$4:$B$9,求节点(其他调用!$O$4:$O$42,其他调用!$P$4:$P$42,其他调用!$AJ157)))</f>
        <v>6</v>
      </c>
      <c r="OT156" s="44">
        <f>IF(AY$4=0,0,求节点(AY$4:AY$9,$B$4:$B$9,求节点(其他调用!$O$4:$O$42,其他调用!$P$4:$P$42,其他调用!$AJ157)))</f>
        <v>6</v>
      </c>
      <c r="OU156" s="44">
        <f>IF(AZ$4=0,0,求节点(AZ$4:AZ$9,$B$4:$B$9,求节点(其他调用!$O$4:$O$42,其他调用!$P$4:$P$42,其他调用!$AJ157)))</f>
        <v>6</v>
      </c>
      <c r="OW156" s="44">
        <v>153</v>
      </c>
      <c r="OX156" s="44">
        <f>IF(C$23=0,0,求节点(C$23:C$28,$B$23:$B$28,求节点(其他调用!$AA$4:$AA$20,其他调用!$AB$4:$AB$20,$OW156)))</f>
        <v>0</v>
      </c>
      <c r="OY156" s="44">
        <f>IF(D$23=0,0,求节点(D$23:D$28,$B$23:$B$28,求节点(其他调用!$AA$4:$AA$20,其他调用!$AB$4:$AB$20,$OW156)))</f>
        <v>0</v>
      </c>
      <c r="OZ156" s="44">
        <f>IF(E$23=0,0,求节点(E$23:E$28,$B$23:$B$28,求节点(其他调用!$AA$4:$AA$20,其他调用!$AB$4:$AB$20,$OW156)))</f>
        <v>0</v>
      </c>
      <c r="PA156" s="44">
        <f>IF(F$23=0,0,求节点(F$23:F$28,$B$23:$B$28,求节点(其他调用!$AA$4:$AA$20,其他调用!$AB$4:$AB$20,$OW156)))</f>
        <v>7.6994262446787864E-3</v>
      </c>
      <c r="PB156" s="44">
        <f>IF(G$23=0,0,求节点(G$23:G$28,$B$23:$B$28,求节点(其他调用!$AA$4:$AA$20,其他调用!$AB$4:$AB$20,$OW156)))</f>
        <v>1.1549139367018291E-2</v>
      </c>
      <c r="PC156" s="44">
        <f>IF(H$23=0,0,求节点(H$23:H$28,$B$23:$B$28,求节点(其他调用!$AA$4:$AA$20,其他调用!$AB$4:$AB$20,$OW156)))</f>
        <v>1.1549139367018291E-2</v>
      </c>
      <c r="PD156" s="44">
        <f>IF(I$23=0,0,求节点(I$23:I$28,$B$23:$B$28,求节点(其他调用!$AA$4:$AA$20,其他调用!$AB$4:$AB$20,$OW156)))</f>
        <v>1.7498696010633807E-2</v>
      </c>
      <c r="PE156" s="44">
        <f>IF(J$23=0,0,求节点(J$23:J$28,$B$23:$B$28,求节点(其他调用!$AA$4:$AA$20,其他调用!$AB$4:$AB$20,$OW156)))</f>
        <v>0</v>
      </c>
      <c r="PF156" s="44">
        <f>IF(K$23=0,0,求节点(K$23:K$28,$B$23:$B$28,求节点(其他调用!$AA$4:$AA$20,其他调用!$AB$4:$AB$20,$OW156)))</f>
        <v>1.1549139367018291E-2</v>
      </c>
      <c r="PG156" s="44">
        <f>IF(L$23=0,0,求节点(L$23:L$28,$B$23:$B$28,求节点(其他调用!$AA$4:$AA$20,其他调用!$AB$4:$AB$20,$OW156)))</f>
        <v>0</v>
      </c>
      <c r="PH156" s="44">
        <f>IF(M$23=0,0,求节点(M$23:M$28,$B$23:$B$28,求节点(其他调用!$AA$4:$AA$20,其他调用!$AB$4:$AB$20,$OW156)))</f>
        <v>0</v>
      </c>
      <c r="PI156" s="44">
        <f>IF(N$23=0,0,求节点(N$23:N$28,$B$23:$B$28,求节点(其他调用!$AA$4:$AA$20,其他调用!$AB$4:$AB$20,$OW156)))</f>
        <v>0</v>
      </c>
      <c r="PJ156" s="44">
        <f>IF(O$23=0,0,求节点(O$23:O$28,$B$23:$B$28,求节点(其他调用!$AA$4:$AA$20,其他调用!$AB$4:$AB$20,$OW156)))</f>
        <v>0</v>
      </c>
      <c r="PK156" s="44">
        <f>IF(P$23=0,0,求节点(P$23:P$28,$B$23:$B$28,求节点(其他调用!$AA$4:$AA$20,其他调用!$AB$4:$AB$20,$OW156)))</f>
        <v>0</v>
      </c>
      <c r="PL156" s="44">
        <f>IF(Q$23=0,0,求节点(Q$23:Q$28,$B$23:$B$28,求节点(其他调用!$AA$4:$AA$20,其他调用!$AB$4:$AB$20,$OW156)))</f>
        <v>0</v>
      </c>
      <c r="PM156" s="44">
        <f>IF(R$23=0,0,求节点(R$23:R$28,$B$23:$B$28,求节点(其他调用!$AA$4:$AA$20,其他调用!$AB$4:$AB$20,$OW156)))</f>
        <v>0</v>
      </c>
      <c r="PN156" s="44">
        <f>IF(S$23=0,0,求节点(S$23:S$28,$B$23:$B$28,求节点(其他调用!$AA$4:$AA$20,其他调用!$AB$4:$AB$20,$OW156)))</f>
        <v>0</v>
      </c>
      <c r="PO156" s="44">
        <f>IF(T$23=0,0,求节点(T$23:T$28,$B$23:$B$28,求节点(其他调用!$AA$4:$AA$20,其他调用!$AB$4:$AB$20,$OW156)))</f>
        <v>0</v>
      </c>
      <c r="PP156" s="44">
        <f>IF(U$23=0,0,求节点(U$23:U$28,$B$23:$B$28,求节点(其他调用!$AA$4:$AA$20,其他调用!$AB$4:$AB$20,$OW156)))</f>
        <v>0</v>
      </c>
      <c r="PQ156" s="44">
        <f>IF(V$23=0,0,求节点(V$23:V$28,$B$23:$B$28,求节点(其他调用!$AA$4:$AA$20,其他调用!$AB$4:$AB$20,$OW156)))</f>
        <v>0</v>
      </c>
    </row>
    <row r="157" spans="61:433" x14ac:dyDescent="0.2">
      <c r="BI157" s="44">
        <v>154</v>
      </c>
      <c r="BJ157" s="44">
        <f>IF(C$4=0,0,求节点(C$4:C$9,$B$4:$B$9,求节点(其他调用!$C$4:$C$42,其他调用!$D$4:$D$42,其他调用!$AF158)))</f>
        <v>6</v>
      </c>
      <c r="BK157" s="44">
        <f>IF(D$4=0,0,求节点(D$4:D$9,$B$4:$B$9,求节点(其他调用!$C$4:$C$42,其他调用!$D$4:$D$42,其他调用!$AF158)))</f>
        <v>6</v>
      </c>
      <c r="BL157" s="44">
        <f>IF(E$4=0,0,求节点(E$4:E$9,$B$4:$B$9,求节点(其他调用!$C$4:$C$42,其他调用!$D$4:$D$42,其他调用!$AF158)))</f>
        <v>6</v>
      </c>
      <c r="BM157" s="44">
        <f>IF(F$4=0,0,求节点(F$4:F$9,$B$4:$B$9,求节点(其他调用!$C$4:$C$42,其他调用!$D$4:$D$42,其他调用!$AF158)))</f>
        <v>0</v>
      </c>
      <c r="BN157" s="44">
        <f>IF(G$4=0,0,求节点(G$4:G$9,$B$4:$B$9,求节点(其他调用!$C$4:$C$42,其他调用!$D$4:$D$42,其他调用!$AF158)))</f>
        <v>0</v>
      </c>
      <c r="BO157" s="44">
        <f>IF(H$4=0,0,求节点(H$4:H$9,$B$4:$B$9,求节点(其他调用!$C$4:$C$42,其他调用!$D$4:$D$42,其他调用!$AF158)))</f>
        <v>0</v>
      </c>
      <c r="BP157" s="44">
        <f>IF(I$4=0,0,求节点(I$4:I$9,$B$4:$B$9,求节点(其他调用!$C$4:$C$42,其他调用!$D$4:$D$42,其他调用!$AF158)))</f>
        <v>0</v>
      </c>
      <c r="BQ157" s="44">
        <f>IF(J$4=0,0,求节点(J$4:J$9,$B$4:$B$9,求节点(其他调用!$C$4:$C$42,其他调用!$D$4:$D$42,其他调用!$AF158)))</f>
        <v>0</v>
      </c>
      <c r="BR157" s="44">
        <f>IF(K$4=0,0,求节点(K$4:K$9,$B$4:$B$9,求节点(其他调用!$C$4:$C$42,其他调用!$D$4:$D$42,其他调用!$AF158)))</f>
        <v>0</v>
      </c>
      <c r="BS157" s="44">
        <f>IF(L$4=0,0,求节点(L$4:L$9,$B$4:$B$9,求节点(其他调用!$C$4:$C$42,其他调用!$D$4:$D$42,其他调用!$AF158)))</f>
        <v>0</v>
      </c>
      <c r="BT157" s="44">
        <f>IF(M$4=0,0,求节点(M$4:M$9,$B$4:$B$9,求节点(其他调用!$C$4:$C$42,其他调用!$D$4:$D$42,其他调用!$AF158)))</f>
        <v>0</v>
      </c>
      <c r="BU157" s="44">
        <f>IF(N$4=0,0,求节点(N$4:N$9,$B$4:$B$9,求节点(其他调用!$C$4:$C$42,其他调用!$D$4:$D$42,其他调用!$AF158)))</f>
        <v>0</v>
      </c>
      <c r="BV157" s="44">
        <f>IF(O$4=0,0,求节点(O$4:O$9,$B$4:$B$9,求节点(其他调用!$C$4:$C$42,其他调用!$D$4:$D$42,其他调用!$AF158)))</f>
        <v>0</v>
      </c>
      <c r="BW157" s="44">
        <f>IF(P$4=0,0,求节点(P$4:P$9,$B$4:$B$9,求节点(其他调用!$C$4:$C$42,其他调用!$D$4:$D$42,其他调用!$AF158)))</f>
        <v>0</v>
      </c>
      <c r="BX157" s="44">
        <f>IF(Q$4=0,0,求节点(Q$4:Q$9,$B$4:$B$9,求节点(其他调用!$C$4:$C$42,其他调用!$D$4:$D$42,其他调用!$AF158)))</f>
        <v>0</v>
      </c>
      <c r="BY157" s="44">
        <f>IF(R$4=0,0,求节点(R$4:R$9,$B$4:$B$9,求节点(其他调用!$C$4:$C$42,其他调用!$D$4:$D$42,其他调用!$AF158)))</f>
        <v>0</v>
      </c>
      <c r="BZ157" s="44">
        <f>IF(S$4=0,0,求节点(S$4:S$9,$B$4:$B$9,求节点(其他调用!$C$4:$C$42,其他调用!$D$4:$D$42,其他调用!$AF158)))</f>
        <v>6</v>
      </c>
      <c r="CA157" s="44">
        <f>IF(T$4=0,0,求节点(T$4:T$9,$B$4:$B$9,求节点(其他调用!$C$4:$C$42,其他调用!$D$4:$D$42,其他调用!$AF158)))</f>
        <v>6</v>
      </c>
      <c r="CB157" s="44">
        <f>IF(U$4=0,0,求节点(U$4:U$9,$B$4:$B$9,求节点(其他调用!$C$4:$C$42,其他调用!$D$4:$D$42,其他调用!$AF158)))</f>
        <v>6</v>
      </c>
      <c r="CC157" s="44">
        <f>IF(V$4=0,0,求节点(V$4:V$9,$B$4:$B$9,求节点(其他调用!$C$4:$C$42,其他调用!$D$4:$D$42,其他调用!$AF158)))</f>
        <v>0</v>
      </c>
      <c r="CD157" s="44">
        <f>IF(W$4=0,0,求节点(W$4:W$9,$B$4:$B$9,求节点(其他调用!$C$4:$C$42,其他调用!$D$4:$D$42,其他调用!$AF158)))</f>
        <v>6</v>
      </c>
      <c r="CE157" s="44">
        <f>IF(X$4=0,0,求节点(X$4:X$9,$B$4:$B$9,求节点(其他调用!$C$4:$C$42,其他调用!$D$4:$D$42,其他调用!$AF158)))</f>
        <v>6</v>
      </c>
      <c r="CF157" s="44">
        <f>IF(Y$4=0,0,求节点(Y$4:Y$9,$B$4:$B$9,求节点(其他调用!$C$4:$C$42,其他调用!$D$4:$D$42,其他调用!$AF158)))</f>
        <v>6</v>
      </c>
      <c r="CG157" s="44">
        <f>IF(Z$4=0,0,求节点(Z$4:Z$9,$B$4:$B$9,求节点(其他调用!$C$4:$C$42,其他调用!$D$4:$D$42,其他调用!$AF158)))</f>
        <v>0</v>
      </c>
      <c r="CH157" s="44">
        <f>IF(AA$4=0,0,求节点(AA$4:AA$9,$B$4:$B$9,求节点(其他调用!$C$4:$C$42,其他调用!$D$4:$D$42,其他调用!$AF158)))</f>
        <v>6</v>
      </c>
      <c r="CI157" s="44">
        <f>IF(AB$4=0,0,求节点(AB$4:AB$9,$B$4:$B$9,求节点(其他调用!$C$4:$C$42,其他调用!$D$4:$D$42,其他调用!$AF158)))</f>
        <v>6</v>
      </c>
      <c r="CJ157" s="44">
        <f>IF(AC$4=0,0,求节点(AC$4:AC$9,$B$4:$B$9,求节点(其他调用!$C$4:$C$42,其他调用!$D$4:$D$42,其他调用!$AF158)))</f>
        <v>6</v>
      </c>
      <c r="CK157" s="44">
        <f>IF(AD$4=0,0,求节点(AD$4:AD$9,$B$4:$B$9,求节点(其他调用!$C$4:$C$42,其他调用!$D$4:$D$42,其他调用!$AF158)))</f>
        <v>6</v>
      </c>
      <c r="CL157" s="44">
        <f>IF(AE$4=0,0,求节点(AE$4:AE$9,$B$4:$B$9,求节点(其他调用!$C$4:$C$42,其他调用!$D$4:$D$42,其他调用!$AF158)))</f>
        <v>6</v>
      </c>
      <c r="CM157" s="44">
        <f>IF(AF$4=0,0,求节点(AF$4:AF$9,$B$4:$B$9,求节点(其他调用!$C$4:$C$42,其他调用!$D$4:$D$42,其他调用!$AF158)))</f>
        <v>6</v>
      </c>
      <c r="CN157" s="44">
        <f>IF(AG$4=0,0,求节点(AG$4:AG$9,$B$4:$B$9,求节点(其他调用!$C$4:$C$42,其他调用!$D$4:$D$42,其他调用!$AF158)))</f>
        <v>6</v>
      </c>
      <c r="CO157" s="44">
        <f>IF(AH$4=0,0,求节点(AH$4:AH$9,$B$4:$B$9,求节点(其他调用!$C$4:$C$42,其他调用!$D$4:$D$42,其他调用!$AF158)))</f>
        <v>6</v>
      </c>
      <c r="CP157" s="44">
        <f>IF(AI$4=0,0,求节点(AI$4:AI$9,$B$4:$B$9,求节点(其他调用!$C$4:$C$42,其他调用!$D$4:$D$42,其他调用!$AF158)))</f>
        <v>6</v>
      </c>
      <c r="CQ157" s="44">
        <f>IF(AJ$4=0,0,求节点(AJ$4:AJ$9,$B$4:$B$9,求节点(其他调用!$C$4:$C$42,其他调用!$D$4:$D$42,其他调用!$AF158)))</f>
        <v>6</v>
      </c>
      <c r="CR157" s="44">
        <f>IF(AK$4=0,0,求节点(AK$4:AK$9,$B$4:$B$9,求节点(其他调用!$C$4:$C$42,其他调用!$D$4:$D$42,其他调用!$AF158)))</f>
        <v>6</v>
      </c>
      <c r="CS157" s="44">
        <f>IF(AL$4=0,0,求节点(AL$4:AL$9,$B$4:$B$9,求节点(其他调用!$C$4:$C$42,其他调用!$D$4:$D$42,其他调用!$AF158)))</f>
        <v>6</v>
      </c>
      <c r="CT157" s="44">
        <f>IF(AM$4=0,0,求节点(AM$4:AM$9,$B$4:$B$9,求节点(其他调用!$C$4:$C$42,其他调用!$D$4:$D$42,其他调用!$AF158)))</f>
        <v>6</v>
      </c>
      <c r="CU157" s="44">
        <f>IF(AN$4=0,0,求节点(AN$4:AN$9,$B$4:$B$9,求节点(其他调用!$C$4:$C$42,其他调用!$D$4:$D$42,其他调用!$AF158)))</f>
        <v>6</v>
      </c>
      <c r="CV157" s="44">
        <f>IF(AO$4=0,0,求节点(AO$4:AO$9,$B$4:$B$9,求节点(其他调用!$C$4:$C$42,其他调用!$D$4:$D$42,其他调用!$AF158)))</f>
        <v>6</v>
      </c>
      <c r="CW157" s="44">
        <f>IF(AP$4=0,0,求节点(AP$4:AP$9,$B$4:$B$9,求节点(其他调用!$C$4:$C$42,其他调用!$D$4:$D$42,其他调用!$AF158)))</f>
        <v>6</v>
      </c>
      <c r="CX157" s="44">
        <f>IF(AQ$4=0,0,求节点(AQ$4:AQ$9,$B$4:$B$9,求节点(其他调用!$C$4:$C$42,其他调用!$D$4:$D$42,其他调用!$AF158)))</f>
        <v>6</v>
      </c>
      <c r="CY157" s="44">
        <f>IF(AR$4=0,0,求节点(AR$4:AR$9,$B$4:$B$9,求节点(其他调用!$C$4:$C$42,其他调用!$D$4:$D$42,其他调用!$AF158)))</f>
        <v>6</v>
      </c>
      <c r="CZ157" s="44">
        <f>IF(AS$4=0,0,求节点(AS$4:AS$9,$B$4:$B$9,求节点(其他调用!$C$4:$C$42,其他调用!$D$4:$D$42,其他调用!$AF158)))</f>
        <v>6</v>
      </c>
      <c r="DA157" s="44">
        <f>IF(AT$4=0,0,求节点(AT$4:AT$9,$B$4:$B$9,求节点(其他调用!$C$4:$C$42,其他调用!$D$4:$D$42,其他调用!$AF158)))</f>
        <v>6</v>
      </c>
      <c r="DB157" s="44">
        <f>IF(AU$4=0,0,求节点(AU$4:AU$9,$B$4:$B$9,求节点(其他调用!$C$4:$C$42,其他调用!$D$4:$D$42,其他调用!$AF158)))</f>
        <v>6</v>
      </c>
      <c r="DC157" s="44">
        <f>IF(AV$4=0,0,求节点(AV$4:AV$9,$B$4:$B$9,求节点(其他调用!$C$4:$C$42,其他调用!$D$4:$D$42,其他调用!$AF158)))</f>
        <v>6</v>
      </c>
      <c r="DD157" s="44">
        <f>IF(AW$4=0,0,求节点(AW$4:AW$9,$B$4:$B$9,求节点(其他调用!$C$4:$C$42,其他调用!$D$4:$D$42,其他调用!$AF158)))</f>
        <v>6</v>
      </c>
      <c r="DE157" s="44">
        <f>IF(AX$4=0,0,求节点(AX$4:AX$9,$B$4:$B$9,求节点(其他调用!$C$4:$C$42,其他调用!$D$4:$D$42,其他调用!$AF158)))</f>
        <v>6</v>
      </c>
      <c r="DF157" s="44">
        <f>IF(AY$4=0,0,求节点(AY$4:AY$9,$B$4:$B$9,求节点(其他调用!$C$4:$C$42,其他调用!$D$4:$D$42,其他调用!$AF158)))</f>
        <v>6</v>
      </c>
      <c r="DG157" s="44">
        <f>IF(AZ$4=0,0,求节点(AZ$4:AZ$9,$B$4:$B$9,求节点(其他调用!$C$4:$C$42,其他调用!$D$4:$D$42,其他调用!$AF158)))</f>
        <v>6</v>
      </c>
      <c r="DI157" s="44">
        <v>154</v>
      </c>
      <c r="DJ157" s="44">
        <f>IF(C$23=0,0,求节点(C$23:C$28,$B$23:$B$28,求节点(其他调用!$S$4:$S$20,其他调用!$T$4:$T$20,$DI157)))</f>
        <v>0</v>
      </c>
      <c r="DK157" s="44">
        <f>IF(D$23=0,0,求节点(D$23:D$28,$B$23:$B$28,求节点(其他调用!$S$4:$S$20,其他调用!$T$4:$T$20,$DI157)))</f>
        <v>0</v>
      </c>
      <c r="DL157" s="44">
        <f>IF(E$23=0,0,求节点(E$23:E$28,$B$23:$B$28,求节点(其他调用!$S$4:$S$20,其他调用!$T$4:$T$20,$DI157)))</f>
        <v>0</v>
      </c>
      <c r="DM157" s="44">
        <f>IF(F$23=0,0,求节点(F$23:F$28,$B$23:$B$28,求节点(其他调用!$S$4:$S$20,其他调用!$T$4:$T$20,$DI157)))</f>
        <v>7.1917717670078041E-3</v>
      </c>
      <c r="DN157" s="44">
        <f>IF(G$23=0,0,求节点(G$23:G$28,$B$23:$B$28,求节点(其他调用!$S$4:$S$20,其他调用!$T$4:$T$20,$DI157)))</f>
        <v>1.0787657650511595E-2</v>
      </c>
      <c r="DO157" s="44">
        <f>IF(H$23=0,0,求节点(H$23:H$28,$B$23:$B$28,求节点(其他调用!$S$4:$S$20,其他调用!$T$4:$T$20,$DI157)))</f>
        <v>1.0787657650511595E-2</v>
      </c>
      <c r="DP157" s="44">
        <f>IF(I$23=0,0,求节点(I$23:I$28,$B$23:$B$28,求节点(其他调用!$S$4:$S$20,其他调用!$T$4:$T$20,$DI157)))</f>
        <v>1.6344935834108454E-2</v>
      </c>
      <c r="DQ157" s="44">
        <f>IF(J$23=0,0,求节点(J$23:J$28,$B$23:$B$28,求节点(其他调用!$S$4:$S$20,其他调用!$T$4:$T$20,$DI157)))</f>
        <v>0</v>
      </c>
      <c r="DR157" s="44">
        <f>IF(K$23=0,0,求节点(K$23:K$28,$B$23:$B$28,求节点(其他调用!$S$4:$S$20,其他调用!$T$4:$T$20,$DI157)))</f>
        <v>1.0787657650511595E-2</v>
      </c>
      <c r="DS157" s="44">
        <f>IF(L$23=0,0,求节点(L$23:L$28,$B$23:$B$28,求节点(其他调用!$S$4:$S$20,其他调用!$T$4:$T$20,$DI157)))</f>
        <v>0</v>
      </c>
      <c r="DT157" s="44">
        <f>IF(M$23=0,0,求节点(M$23:M$28,$B$23:$B$28,求节点(其他调用!$S$4:$S$20,其他调用!$T$4:$T$20,$DI157)))</f>
        <v>0</v>
      </c>
      <c r="DU157" s="44">
        <f>IF(N$23=0,0,求节点(N$23:N$28,$B$23:$B$28,求节点(其他调用!$S$4:$S$20,其他调用!$T$4:$T$20,$DI157)))</f>
        <v>0</v>
      </c>
      <c r="DV157" s="44">
        <f>IF(O$23=0,0,求节点(O$23:O$28,$B$23:$B$28,求节点(其他调用!$S$4:$S$20,其他调用!$T$4:$T$20,$DI157)))</f>
        <v>0</v>
      </c>
      <c r="DW157" s="44">
        <f>IF(P$23=0,0,求节点(P$23:P$28,$B$23:$B$28,求节点(其他调用!$S$4:$S$20,其他调用!$T$4:$T$20,$DI157)))</f>
        <v>0</v>
      </c>
      <c r="DX157" s="44">
        <f>IF(Q$23=0,0,求节点(Q$23:Q$28,$B$23:$B$28,求节点(其他调用!$S$4:$S$20,其他调用!$T$4:$T$20,$DI157)))</f>
        <v>0</v>
      </c>
      <c r="DY157" s="44">
        <f>IF(R$23=0,0,求节点(R$23:R$28,$B$23:$B$28,求节点(其他调用!$S$4:$S$20,其他调用!$T$4:$T$20,$DI157)))</f>
        <v>0</v>
      </c>
      <c r="DZ157" s="44">
        <f>IF(S$23=0,0,求节点(S$23:S$28,$B$23:$B$28,求节点(其他调用!$S$4:$S$20,其他调用!$T$4:$T$20,$DI157)))</f>
        <v>0</v>
      </c>
      <c r="EA157" s="44">
        <f>IF(T$23=0,0,求节点(T$23:T$28,$B$23:$B$28,求节点(其他调用!$S$4:$S$20,其他调用!$T$4:$T$20,$DI157)))</f>
        <v>0</v>
      </c>
      <c r="EB157" s="44">
        <f>IF(U$23=0,0,求节点(U$23:U$28,$B$23:$B$28,求节点(其他调用!$S$4:$S$20,其他调用!$T$4:$T$20,$DI157)))</f>
        <v>0</v>
      </c>
      <c r="EC157" s="44">
        <f>IF(V$23=0,0,求节点(V$23:V$28,$B$23:$B$28,求节点(其他调用!$S$4:$S$20,其他调用!$T$4:$T$20,$DI157)))</f>
        <v>0</v>
      </c>
      <c r="EF157" s="44">
        <v>154</v>
      </c>
      <c r="EG157" s="44">
        <f>IF(C$4=0,0,求节点(C$4:C$9,$B$4:$B$9,求节点(其他调用!$F$4:$F$42,其他调用!$G$4:$G$42,其他调用!$AG158)))</f>
        <v>6</v>
      </c>
      <c r="EH157" s="44">
        <f>IF(D$4=0,0,求节点(D$4:D$9,$B$4:$B$9,求节点(其他调用!$F$4:$F$42,其他调用!$G$4:$G$42,其他调用!$AG158)))</f>
        <v>6</v>
      </c>
      <c r="EI157" s="44">
        <f>IF(E$4=0,0,求节点(E$4:E$9,$B$4:$B$9,求节点(其他调用!$F$4:$F$42,其他调用!$G$4:$G$42,其他调用!$AG158)))</f>
        <v>6</v>
      </c>
      <c r="EJ157" s="44">
        <f>IF(F$4=0,0,求节点(F$4:F$9,$B$4:$B$9,求节点(其他调用!$F$4:$F$42,其他调用!$G$4:$G$42,其他调用!$AG158)))</f>
        <v>0</v>
      </c>
      <c r="EK157" s="44">
        <f>IF(G$4=0,0,求节点(G$4:G$9,$B$4:$B$9,求节点(其他调用!$F$4:$F$42,其他调用!$G$4:$G$42,其他调用!$AG158)))</f>
        <v>0</v>
      </c>
      <c r="EL157" s="44">
        <f>IF(H$4=0,0,求节点(H$4:H$9,$B$4:$B$9,求节点(其他调用!$F$4:$F$42,其他调用!$G$4:$G$42,其他调用!$AG158)))</f>
        <v>0</v>
      </c>
      <c r="EM157" s="44">
        <f>IF(I$4=0,0,求节点(I$4:I$9,$B$4:$B$9,求节点(其他调用!$F$4:$F$42,其他调用!$G$4:$G$42,其他调用!$AG158)))</f>
        <v>0</v>
      </c>
      <c r="EN157" s="44">
        <f>IF(J$4=0,0,求节点(J$4:J$9,$B$4:$B$9,求节点(其他调用!$F$4:$F$42,其他调用!$G$4:$G$42,其他调用!$AG158)))</f>
        <v>0</v>
      </c>
      <c r="EO157" s="44">
        <f>IF(K$4=0,0,求节点(K$4:K$9,$B$4:$B$9,求节点(其他调用!$F$4:$F$42,其他调用!$G$4:$G$42,其他调用!$AG158)))</f>
        <v>0</v>
      </c>
      <c r="EP157" s="44">
        <f>IF(L$4=0,0,求节点(L$4:L$9,$B$4:$B$9,求节点(其他调用!$F$4:$F$42,其他调用!$G$4:$G$42,其他调用!$AG158)))</f>
        <v>0</v>
      </c>
      <c r="EQ157" s="44">
        <f>IF(M$4=0,0,求节点(M$4:M$9,$B$4:$B$9,求节点(其他调用!$F$4:$F$42,其他调用!$G$4:$G$42,其他调用!$AG158)))</f>
        <v>0</v>
      </c>
      <c r="ER157" s="44">
        <f>IF(N$4=0,0,求节点(N$4:N$9,$B$4:$B$9,求节点(其他调用!$F$4:$F$42,其他调用!$G$4:$G$42,其他调用!$AG158)))</f>
        <v>0</v>
      </c>
      <c r="ES157" s="44">
        <f>IF(O$4=0,0,求节点(O$4:O$9,$B$4:$B$9,求节点(其他调用!$F$4:$F$42,其他调用!$G$4:$G$42,其他调用!$AG158)))</f>
        <v>0</v>
      </c>
      <c r="ET157" s="44">
        <f>IF(P$4=0,0,求节点(P$4:P$9,$B$4:$B$9,求节点(其他调用!$F$4:$F$42,其他调用!$G$4:$G$42,其他调用!$AG158)))</f>
        <v>0</v>
      </c>
      <c r="EU157" s="44">
        <f>IF(Q$4=0,0,求节点(Q$4:Q$9,$B$4:$B$9,求节点(其他调用!$F$4:$F$42,其他调用!$G$4:$G$42,其他调用!$AG158)))</f>
        <v>0</v>
      </c>
      <c r="EV157" s="44">
        <f>IF(R$4=0,0,求节点(R$4:R$9,$B$4:$B$9,求节点(其他调用!$F$4:$F$42,其他调用!$G$4:$G$42,其他调用!$AG158)))</f>
        <v>0</v>
      </c>
      <c r="EW157" s="44">
        <f>IF(S$4=0,0,求节点(S$4:S$9,$B$4:$B$9,求节点(其他调用!$F$4:$F$42,其他调用!$G$4:$G$42,其他调用!$AG158)))</f>
        <v>6</v>
      </c>
      <c r="EX157" s="44">
        <f>IF(T$4=0,0,求节点(T$4:T$9,$B$4:$B$9,求节点(其他调用!$F$4:$F$42,其他调用!$G$4:$G$42,其他调用!$AG158)))</f>
        <v>6</v>
      </c>
      <c r="EY157" s="44">
        <f>IF(U$4=0,0,求节点(U$4:U$9,$B$4:$B$9,求节点(其他调用!$F$4:$F$42,其他调用!$G$4:$G$42,其他调用!$AG158)))</f>
        <v>6</v>
      </c>
      <c r="EZ157" s="44">
        <f>IF(V$4=0,0,求节点(V$4:V$9,$B$4:$B$9,求节点(其他调用!$F$4:$F$42,其他调用!$G$4:$G$42,其他调用!$AG158)))</f>
        <v>0</v>
      </c>
      <c r="FA157" s="44">
        <f>IF(W$4=0,0,求节点(W$4:W$9,$B$4:$B$9,求节点(其他调用!$F$4:$F$42,其他调用!$G$4:$G$42,其他调用!$AG158)))</f>
        <v>6</v>
      </c>
      <c r="FB157" s="44">
        <f>IF(X$4=0,0,求节点(X$4:X$9,$B$4:$B$9,求节点(其他调用!$F$4:$F$42,其他调用!$G$4:$G$42,其他调用!$AG158)))</f>
        <v>6</v>
      </c>
      <c r="FC157" s="44">
        <f>IF(Y$4=0,0,求节点(Y$4:Y$9,$B$4:$B$9,求节点(其他调用!$F$4:$F$42,其他调用!$G$4:$G$42,其他调用!$AG158)))</f>
        <v>6</v>
      </c>
      <c r="FD157" s="44">
        <f>IF(Z$4=0,0,求节点(Z$4:Z$9,$B$4:$B$9,求节点(其他调用!$F$4:$F$42,其他调用!$G$4:$G$42,其他调用!$AG158)))</f>
        <v>0</v>
      </c>
      <c r="FE157" s="44">
        <f>IF(AA$4=0,0,求节点(AA$4:AA$9,$B$4:$B$9,求节点(其他调用!$F$4:$F$42,其他调用!$G$4:$G$42,其他调用!$AG158)))</f>
        <v>6</v>
      </c>
      <c r="FF157" s="44">
        <f>IF(AB$4=0,0,求节点(AB$4:AB$9,$B$4:$B$9,求节点(其他调用!$F$4:$F$42,其他调用!$G$4:$G$42,其他调用!$AG158)))</f>
        <v>6</v>
      </c>
      <c r="FG157" s="44">
        <f>IF(AC$4=0,0,求节点(AC$4:AC$9,$B$4:$B$9,求节点(其他调用!$F$4:$F$42,其他调用!$G$4:$G$42,其他调用!$AG158)))</f>
        <v>6</v>
      </c>
      <c r="FH157" s="44">
        <f>IF(AD$4=0,0,求节点(AD$4:AD$9,$B$4:$B$9,求节点(其他调用!$F$4:$F$42,其他调用!$G$4:$G$42,其他调用!$AG158)))</f>
        <v>6</v>
      </c>
      <c r="FI157" s="44">
        <f>IF(AE$4=0,0,求节点(AE$4:AE$9,$B$4:$B$9,求节点(其他调用!$F$4:$F$42,其他调用!$G$4:$G$42,其他调用!$AG158)))</f>
        <v>6</v>
      </c>
      <c r="FJ157" s="44">
        <f>IF(AF$4=0,0,求节点(AF$4:AF$9,$B$4:$B$9,求节点(其他调用!$F$4:$F$42,其他调用!$G$4:$G$42,其他调用!$AG158)))</f>
        <v>6</v>
      </c>
      <c r="FK157" s="44">
        <f>IF(AG$4=0,0,求节点(AG$4:AG$9,$B$4:$B$9,求节点(其他调用!$F$4:$F$42,其他调用!$G$4:$G$42,其他调用!$AG158)))</f>
        <v>6</v>
      </c>
      <c r="FL157" s="44">
        <f>IF(AH$4=0,0,求节点(AH$4:AH$9,$B$4:$B$9,求节点(其他调用!$F$4:$F$42,其他调用!$G$4:$G$42,其他调用!$AG158)))</f>
        <v>6</v>
      </c>
      <c r="FM157" s="44">
        <f>IF(AI$4=0,0,求节点(AI$4:AI$9,$B$4:$B$9,求节点(其他调用!$F$4:$F$42,其他调用!$G$4:$G$42,其他调用!$AG158)))</f>
        <v>6</v>
      </c>
      <c r="FN157" s="44">
        <f>IF(AJ$4=0,0,求节点(AJ$4:AJ$9,$B$4:$B$9,求节点(其他调用!$F$4:$F$42,其他调用!$G$4:$G$42,其他调用!$AG158)))</f>
        <v>6</v>
      </c>
      <c r="FO157" s="44">
        <f>IF(AK$4=0,0,求节点(AK$4:AK$9,$B$4:$B$9,求节点(其他调用!$F$4:$F$42,其他调用!$G$4:$G$42,其他调用!$AG158)))</f>
        <v>6</v>
      </c>
      <c r="FP157" s="44">
        <f>IF(AL$4=0,0,求节点(AL$4:AL$9,$B$4:$B$9,求节点(其他调用!$F$4:$F$42,其他调用!$G$4:$G$42,其他调用!$AG158)))</f>
        <v>6</v>
      </c>
      <c r="FQ157" s="44">
        <f>IF(AM$4=0,0,求节点(AM$4:AM$9,$B$4:$B$9,求节点(其他调用!$F$4:$F$42,其他调用!$G$4:$G$42,其他调用!$AG158)))</f>
        <v>6</v>
      </c>
      <c r="FR157" s="44">
        <f>IF(AN$4=0,0,求节点(AN$4:AN$9,$B$4:$B$9,求节点(其他调用!$F$4:$F$42,其他调用!$G$4:$G$42,其他调用!$AG158)))</f>
        <v>6</v>
      </c>
      <c r="FS157" s="44">
        <f>IF(AO$4=0,0,求节点(AO$4:AO$9,$B$4:$B$9,求节点(其他调用!$F$4:$F$42,其他调用!$G$4:$G$42,其他调用!$AG158)))</f>
        <v>6</v>
      </c>
      <c r="FT157" s="44">
        <f>IF(AP$4=0,0,求节点(AP$4:AP$9,$B$4:$B$9,求节点(其他调用!$F$4:$F$42,其他调用!$G$4:$G$42,其他调用!$AG158)))</f>
        <v>6</v>
      </c>
      <c r="FU157" s="44">
        <f>IF(AQ$4=0,0,求节点(AQ$4:AQ$9,$B$4:$B$9,求节点(其他调用!$F$4:$F$42,其他调用!$G$4:$G$42,其他调用!$AG158)))</f>
        <v>6</v>
      </c>
      <c r="FV157" s="44">
        <f>IF(AR$4=0,0,求节点(AR$4:AR$9,$B$4:$B$9,求节点(其他调用!$F$4:$F$42,其他调用!$G$4:$G$42,其他调用!$AG158)))</f>
        <v>6</v>
      </c>
      <c r="FW157" s="44">
        <f>IF(AS$4=0,0,求节点(AS$4:AS$9,$B$4:$B$9,求节点(其他调用!$F$4:$F$42,其他调用!$G$4:$G$42,其他调用!$AG158)))</f>
        <v>6</v>
      </c>
      <c r="FX157" s="44">
        <f>IF(AT$4=0,0,求节点(AT$4:AT$9,$B$4:$B$9,求节点(其他调用!$F$4:$F$42,其他调用!$G$4:$G$42,其他调用!$AG158)))</f>
        <v>6</v>
      </c>
      <c r="FY157" s="44">
        <f>IF(AU$4=0,0,求节点(AU$4:AU$9,$B$4:$B$9,求节点(其他调用!$F$4:$F$42,其他调用!$G$4:$G$42,其他调用!$AG158)))</f>
        <v>6</v>
      </c>
      <c r="FZ157" s="44">
        <f>IF(AV$4=0,0,求节点(AV$4:AV$9,$B$4:$B$9,求节点(其他调用!$F$4:$F$42,其他调用!$G$4:$G$42,其他调用!$AG158)))</f>
        <v>6</v>
      </c>
      <c r="GA157" s="44">
        <f>IF(AW$4=0,0,求节点(AW$4:AW$9,$B$4:$B$9,求节点(其他调用!$F$4:$F$42,其他调用!$G$4:$G$42,其他调用!$AG158)))</f>
        <v>6</v>
      </c>
      <c r="GB157" s="44">
        <f>IF(AX$4=0,0,求节点(AX$4:AX$9,$B$4:$B$9,求节点(其他调用!$F$4:$F$42,其他调用!$G$4:$G$42,其他调用!$AG158)))</f>
        <v>6</v>
      </c>
      <c r="GC157" s="44">
        <f>IF(AY$4=0,0,求节点(AY$4:AY$9,$B$4:$B$9,求节点(其他调用!$F$4:$F$42,其他调用!$G$4:$G$42,其他调用!$AG158)))</f>
        <v>6</v>
      </c>
      <c r="GD157" s="44">
        <f>IF(AZ$4=0,0,求节点(AZ$4:AZ$9,$B$4:$B$9,求节点(其他调用!$F$4:$F$42,其他调用!$G$4:$G$42,其他调用!$AG158)))</f>
        <v>6</v>
      </c>
      <c r="GF157" s="44">
        <v>154</v>
      </c>
      <c r="GG157" s="44">
        <f>IF(C$23=0,0,求节点(C$23:C$28,$B$23:$B$28,求节点(其他调用!$U$4:$U$20,其他调用!$V$4:$V$20,$GF157)))</f>
        <v>0</v>
      </c>
      <c r="GH157" s="44">
        <f>IF(D$23=0,0,求节点(D$23:D$28,$B$23:$B$28,求节点(其他调用!$U$4:$U$20,其他调用!$V$4:$V$20,$GF157)))</f>
        <v>0</v>
      </c>
      <c r="GI157" s="44">
        <f>IF(E$23=0,0,求节点(E$23:E$28,$B$23:$B$28,求节点(其他调用!$U$4:$U$20,其他调用!$V$4:$V$20,$GF157)))</f>
        <v>0</v>
      </c>
      <c r="GJ157" s="44">
        <f>IF(F$23=0,0,求节点(F$23:F$28,$B$23:$B$28,求节点(其他调用!$U$4:$U$20,其他调用!$V$4:$V$20,$GF157)))</f>
        <v>0</v>
      </c>
      <c r="GK157" s="44">
        <f>IF(G$23=0,0,求节点(G$23:G$28,$B$23:$B$28,求节点(其他调用!$U$4:$U$20,其他调用!$V$4:$V$20,$GF157)))</f>
        <v>0</v>
      </c>
      <c r="GL157" s="44">
        <f>IF(H$23=0,0,求节点(H$23:H$28,$B$23:$B$28,求节点(其他调用!$U$4:$U$20,其他调用!$V$4:$V$20,$GF157)))</f>
        <v>0</v>
      </c>
      <c r="GM157" s="44">
        <f>IF(I$23=0,0,求节点(I$23:I$28,$B$23:$B$28,求节点(其他调用!$U$4:$U$20,其他调用!$V$4:$V$20,$GF157)))</f>
        <v>0</v>
      </c>
      <c r="GN157" s="44">
        <f>IF(J$23=0,0,求节点(J$23:J$28,$B$23:$B$28,求节点(其他调用!$U$4:$U$20,其他调用!$V$4:$V$20,$GF157)))</f>
        <v>0</v>
      </c>
      <c r="GO157" s="44">
        <f>IF(K$23=0,0,求节点(K$23:K$28,$B$23:$B$28,求节点(其他调用!$U$4:$U$20,其他调用!$V$4:$V$20,$GF157)))</f>
        <v>0</v>
      </c>
      <c r="GP157" s="44">
        <f>IF(L$23=0,0,求节点(L$23:L$28,$B$23:$B$28,求节点(其他调用!$U$4:$U$20,其他调用!$V$4:$V$20,$GF157)))</f>
        <v>0</v>
      </c>
      <c r="GQ157" s="44">
        <f>IF(M$23=0,0,求节点(M$23:M$28,$B$23:$B$28,求节点(其他调用!$U$4:$U$20,其他调用!$V$4:$V$20,$GF157)))</f>
        <v>0</v>
      </c>
      <c r="GR157" s="44">
        <f>IF(N$23=0,0,求节点(N$23:N$28,$B$23:$B$28,求节点(其他调用!$U$4:$U$20,其他调用!$V$4:$V$20,$GF157)))</f>
        <v>0</v>
      </c>
      <c r="GS157" s="44">
        <f>IF(O$23=0,0,求节点(O$23:O$28,$B$23:$B$28,求节点(其他调用!$U$4:$U$20,其他调用!$V$4:$V$20,$GF157)))</f>
        <v>0</v>
      </c>
      <c r="GT157" s="44">
        <f>IF(P$23=0,0,求节点(P$23:P$28,$B$23:$B$28,求节点(其他调用!$U$4:$U$20,其他调用!$V$4:$V$20,$GF157)))</f>
        <v>0</v>
      </c>
      <c r="GU157" s="44">
        <f>IF(Q$23=0,0,求节点(Q$23:Q$28,$B$23:$B$28,求节点(其他调用!$U$4:$U$20,其他调用!$V$4:$V$20,$GF157)))</f>
        <v>0</v>
      </c>
      <c r="GV157" s="44">
        <f>IF(R$23=0,0,求节点(R$23:R$28,$B$23:$B$28,求节点(其他调用!$U$4:$U$20,其他调用!$V$4:$V$20,$GF157)))</f>
        <v>0</v>
      </c>
      <c r="GW157" s="44">
        <f>IF(S$23=0,0,求节点(S$23:S$28,$B$23:$B$28,求节点(其他调用!$U$4:$U$20,其他调用!$V$4:$V$20,$GF157)))</f>
        <v>0</v>
      </c>
      <c r="GX157" s="44">
        <f>IF(T$23=0,0,求节点(T$23:T$28,$B$23:$B$28,求节点(其他调用!$U$4:$U$20,其他调用!$V$4:$V$20,$GF157)))</f>
        <v>0</v>
      </c>
      <c r="GY157" s="44">
        <f>IF(U$23=0,0,求节点(U$23:U$28,$B$23:$B$28,求节点(其他调用!$U$4:$U$20,其他调用!$V$4:$V$20,$GF157)))</f>
        <v>0</v>
      </c>
      <c r="GZ157" s="44">
        <f>IF(V$23=0,0,求节点(V$23:V$28,$B$23:$B$28,求节点(其他调用!$U$4:$U$20,其他调用!$V$4:$V$20,$GF157)))</f>
        <v>0</v>
      </c>
      <c r="HC157" s="44">
        <v>154</v>
      </c>
      <c r="HD157" s="44">
        <f>IF(C$4=0,0,求节点(C$4:C$9,$B$4:$B$9,求节点(其他调用!$I$4:$I$42,其他调用!$J$4:$J$42,其他调用!$AH158)))</f>
        <v>6</v>
      </c>
      <c r="HE157" s="44">
        <f>IF(D$4=0,0,求节点(D$4:D$9,$B$4:$B$9,求节点(其他调用!$I$4:$I$42,其他调用!$J$4:$J$42,其他调用!$AH158)))</f>
        <v>6</v>
      </c>
      <c r="HF157" s="44">
        <f>IF(E$4=0,0,求节点(E$4:E$9,$B$4:$B$9,求节点(其他调用!$I$4:$I$42,其他调用!$J$4:$J$42,其他调用!$AH158)))</f>
        <v>6</v>
      </c>
      <c r="HG157" s="44">
        <f>IF(F$4=0,0,求节点(F$4:F$9,$B$4:$B$9,求节点(其他调用!$I$4:$I$42,其他调用!$J$4:$J$42,其他调用!$AH158)))</f>
        <v>0</v>
      </c>
      <c r="HH157" s="44">
        <f>IF(G$4=0,0,求节点(G$4:G$9,$B$4:$B$9,求节点(其他调用!$I$4:$I$42,其他调用!$J$4:$J$42,其他调用!$AH158)))</f>
        <v>0</v>
      </c>
      <c r="HI157" s="44">
        <f>IF(H$4=0,0,求节点(H$4:H$9,$B$4:$B$9,求节点(其他调用!$I$4:$I$42,其他调用!$J$4:$J$42,其他调用!$AH158)))</f>
        <v>0</v>
      </c>
      <c r="HJ157" s="44">
        <f>IF(I$4=0,0,求节点(I$4:I$9,$B$4:$B$9,求节点(其他调用!$I$4:$I$42,其他调用!$J$4:$J$42,其他调用!$AH158)))</f>
        <v>0</v>
      </c>
      <c r="HK157" s="44">
        <f>IF(J$4=0,0,求节点(J$4:J$9,$B$4:$B$9,求节点(其他调用!$I$4:$I$42,其他调用!$J$4:$J$42,其他调用!$AH158)))</f>
        <v>0</v>
      </c>
      <c r="HL157" s="44">
        <f>IF(K$4=0,0,求节点(K$4:K$9,$B$4:$B$9,求节点(其他调用!$I$4:$I$42,其他调用!$J$4:$J$42,其他调用!$AH158)))</f>
        <v>0</v>
      </c>
      <c r="HM157" s="44">
        <f>IF(L$4=0,0,求节点(L$4:L$9,$B$4:$B$9,求节点(其他调用!$I$4:$I$42,其他调用!$J$4:$J$42,其他调用!$AH158)))</f>
        <v>0</v>
      </c>
      <c r="HN157" s="44">
        <f>IF(M$4=0,0,求节点(M$4:M$9,$B$4:$B$9,求节点(其他调用!$I$4:$I$42,其他调用!$J$4:$J$42,其他调用!$AH158)))</f>
        <v>0</v>
      </c>
      <c r="HO157" s="44">
        <f>IF(N$4=0,0,求节点(N$4:N$9,$B$4:$B$9,求节点(其他调用!$I$4:$I$42,其他调用!$J$4:$J$42,其他调用!$AH158)))</f>
        <v>0</v>
      </c>
      <c r="HP157" s="44">
        <f>IF(O$4=0,0,求节点(O$4:O$9,$B$4:$B$9,求节点(其他调用!$I$4:$I$42,其他调用!$J$4:$J$42,其他调用!$AH158)))</f>
        <v>0</v>
      </c>
      <c r="HQ157" s="44">
        <f>IF(P$4=0,0,求节点(P$4:P$9,$B$4:$B$9,求节点(其他调用!$I$4:$I$42,其他调用!$J$4:$J$42,其他调用!$AH158)))</f>
        <v>0</v>
      </c>
      <c r="HR157" s="44">
        <f>IF(Q$4=0,0,求节点(Q$4:Q$9,$B$4:$B$9,求节点(其他调用!$I$4:$I$42,其他调用!$J$4:$J$42,其他调用!$AH158)))</f>
        <v>0</v>
      </c>
      <c r="HS157" s="44">
        <f>IF(R$4=0,0,求节点(R$4:R$9,$B$4:$B$9,求节点(其他调用!$I$4:$I$42,其他调用!$J$4:$J$42,其他调用!$AH158)))</f>
        <v>0</v>
      </c>
      <c r="HT157" s="44">
        <f>IF(S$4=0,0,求节点(S$4:S$9,$B$4:$B$9,求节点(其他调用!$I$4:$I$42,其他调用!$J$4:$J$42,其他调用!$AH158)))</f>
        <v>6</v>
      </c>
      <c r="HU157" s="44">
        <f>IF(T$4=0,0,求节点(T$4:T$9,$B$4:$B$9,求节点(其他调用!$I$4:$I$42,其他调用!$J$4:$J$42,其他调用!$AH158)))</f>
        <v>6</v>
      </c>
      <c r="HV157" s="44">
        <f>IF(U$4=0,0,求节点(U$4:U$9,$B$4:$B$9,求节点(其他调用!$I$4:$I$42,其他调用!$J$4:$J$42,其他调用!$AH158)))</f>
        <v>6</v>
      </c>
      <c r="HW157" s="44">
        <f>IF(V$4=0,0,求节点(V$4:V$9,$B$4:$B$9,求节点(其他调用!$I$4:$I$42,其他调用!$J$4:$J$42,其他调用!$AH158)))</f>
        <v>0</v>
      </c>
      <c r="HX157" s="44">
        <f>IF(W$4=0,0,求节点(W$4:W$9,$B$4:$B$9,求节点(其他调用!$I$4:$I$42,其他调用!$J$4:$J$42,其他调用!$AH158)))</f>
        <v>6</v>
      </c>
      <c r="HY157" s="44">
        <f>IF(X$4=0,0,求节点(X$4:X$9,$B$4:$B$9,求节点(其他调用!$I$4:$I$42,其他调用!$J$4:$J$42,其他调用!$AH158)))</f>
        <v>6</v>
      </c>
      <c r="HZ157" s="44">
        <f>IF(Y$4=0,0,求节点(Y$4:Y$9,$B$4:$B$9,求节点(其他调用!$I$4:$I$42,其他调用!$J$4:$J$42,其他调用!$AH158)))</f>
        <v>6</v>
      </c>
      <c r="IA157" s="44">
        <f>IF(Z$4=0,0,求节点(Z$4:Z$9,$B$4:$B$9,求节点(其他调用!$I$4:$I$42,其他调用!$J$4:$J$42,其他调用!$AH158)))</f>
        <v>0</v>
      </c>
      <c r="IB157" s="44">
        <f>IF(AA$4=0,0,求节点(AA$4:AA$9,$B$4:$B$9,求节点(其他调用!$I$4:$I$42,其他调用!$J$4:$J$42,其他调用!$AH158)))</f>
        <v>6</v>
      </c>
      <c r="IC157" s="44">
        <f>IF(AB$4=0,0,求节点(AB$4:AB$9,$B$4:$B$9,求节点(其他调用!$I$4:$I$42,其他调用!$J$4:$J$42,其他调用!$AH158)))</f>
        <v>6</v>
      </c>
      <c r="ID157" s="44">
        <f>IF(AC$4=0,0,求节点(AC$4:AC$9,$B$4:$B$9,求节点(其他调用!$I$4:$I$42,其他调用!$J$4:$J$42,其他调用!$AH158)))</f>
        <v>6</v>
      </c>
      <c r="IE157" s="44">
        <f>IF(AD$4=0,0,求节点(AD$4:AD$9,$B$4:$B$9,求节点(其他调用!$I$4:$I$42,其他调用!$J$4:$J$42,其他调用!$AH158)))</f>
        <v>6</v>
      </c>
      <c r="IF157" s="44">
        <f>IF(AE$4=0,0,求节点(AE$4:AE$9,$B$4:$B$9,求节点(其他调用!$I$4:$I$42,其他调用!$J$4:$J$42,其他调用!$AH158)))</f>
        <v>6</v>
      </c>
      <c r="IG157" s="44">
        <f>IF(AF$4=0,0,求节点(AF$4:AF$9,$B$4:$B$9,求节点(其他调用!$I$4:$I$42,其他调用!$J$4:$J$42,其他调用!$AH158)))</f>
        <v>6</v>
      </c>
      <c r="IH157" s="44">
        <f>IF(AG$4=0,0,求节点(AG$4:AG$9,$B$4:$B$9,求节点(其他调用!$I$4:$I$42,其他调用!$J$4:$J$42,其他调用!$AH158)))</f>
        <v>6</v>
      </c>
      <c r="II157" s="44">
        <f>IF(AH$4=0,0,求节点(AH$4:AH$9,$B$4:$B$9,求节点(其他调用!$I$4:$I$42,其他调用!$J$4:$J$42,其他调用!$AH158)))</f>
        <v>6</v>
      </c>
      <c r="IJ157" s="44">
        <f>IF(AI$4=0,0,求节点(AI$4:AI$9,$B$4:$B$9,求节点(其他调用!$I$4:$I$42,其他调用!$J$4:$J$42,其他调用!$AH158)))</f>
        <v>6</v>
      </c>
      <c r="IK157" s="44">
        <f>IF(AJ$4=0,0,求节点(AJ$4:AJ$9,$B$4:$B$9,求节点(其他调用!$I$4:$I$42,其他调用!$J$4:$J$42,其他调用!$AH158)))</f>
        <v>6</v>
      </c>
      <c r="IL157" s="44">
        <f>IF(AK$4=0,0,求节点(AK$4:AK$9,$B$4:$B$9,求节点(其他调用!$I$4:$I$42,其他调用!$J$4:$J$42,其他调用!$AH158)))</f>
        <v>6</v>
      </c>
      <c r="IM157" s="44">
        <f>IF(AL$4=0,0,求节点(AL$4:AL$9,$B$4:$B$9,求节点(其他调用!$I$4:$I$42,其他调用!$J$4:$J$42,其他调用!$AH158)))</f>
        <v>6</v>
      </c>
      <c r="IN157" s="44">
        <f>IF(AM$4=0,0,求节点(AM$4:AM$9,$B$4:$B$9,求节点(其他调用!$I$4:$I$42,其他调用!$J$4:$J$42,其他调用!$AH158)))</f>
        <v>6</v>
      </c>
      <c r="IO157" s="44">
        <f>IF(AN$4=0,0,求节点(AN$4:AN$9,$B$4:$B$9,求节点(其他调用!$I$4:$I$42,其他调用!$J$4:$J$42,其他调用!$AH158)))</f>
        <v>6</v>
      </c>
      <c r="IP157" s="44">
        <f>IF(AO$4=0,0,求节点(AO$4:AO$9,$B$4:$B$9,求节点(其他调用!$I$4:$I$42,其他调用!$J$4:$J$42,其他调用!$AH158)))</f>
        <v>6</v>
      </c>
      <c r="IQ157" s="44">
        <f>IF(AP$4=0,0,求节点(AP$4:AP$9,$B$4:$B$9,求节点(其他调用!$I$4:$I$42,其他调用!$J$4:$J$42,其他调用!$AH158)))</f>
        <v>6</v>
      </c>
      <c r="IR157" s="44">
        <f>IF(AQ$4=0,0,求节点(AQ$4:AQ$9,$B$4:$B$9,求节点(其他调用!$I$4:$I$42,其他调用!$J$4:$J$42,其他调用!$AH158)))</f>
        <v>6</v>
      </c>
      <c r="IS157" s="44">
        <f>IF(AR$4=0,0,求节点(AR$4:AR$9,$B$4:$B$9,求节点(其他调用!$I$4:$I$42,其他调用!$J$4:$J$42,其他调用!$AH158)))</f>
        <v>6</v>
      </c>
      <c r="IT157" s="44">
        <f>IF(AS$4=0,0,求节点(AS$4:AS$9,$B$4:$B$9,求节点(其他调用!$I$4:$I$42,其他调用!$J$4:$J$42,其他调用!$AH158)))</f>
        <v>6</v>
      </c>
      <c r="IU157" s="44">
        <f>IF(AT$4=0,0,求节点(AT$4:AT$9,$B$4:$B$9,求节点(其他调用!$I$4:$I$42,其他调用!$J$4:$J$42,其他调用!$AH158)))</f>
        <v>6</v>
      </c>
      <c r="IV157" s="44">
        <f>IF(AU$4=0,0,求节点(AU$4:AU$9,$B$4:$B$9,求节点(其他调用!$I$4:$I$42,其他调用!$J$4:$J$42,其他调用!$AH158)))</f>
        <v>6</v>
      </c>
      <c r="IW157" s="44">
        <f>IF(AV$4=0,0,求节点(AV$4:AV$9,$B$4:$B$9,求节点(其他调用!$I$4:$I$42,其他调用!$J$4:$J$42,其他调用!$AH158)))</f>
        <v>6</v>
      </c>
      <c r="IX157" s="44">
        <f>IF(AW$4=0,0,求节点(AW$4:AW$9,$B$4:$B$9,求节点(其他调用!$I$4:$I$42,其他调用!$J$4:$J$42,其他调用!$AH158)))</f>
        <v>6</v>
      </c>
      <c r="IY157" s="44">
        <f>IF(AX$4=0,0,求节点(AX$4:AX$9,$B$4:$B$9,求节点(其他调用!$I$4:$I$42,其他调用!$J$4:$J$42,其他调用!$AH158)))</f>
        <v>6</v>
      </c>
      <c r="IZ157" s="44">
        <f>IF(AY$4=0,0,求节点(AY$4:AY$9,$B$4:$B$9,求节点(其他调用!$I$4:$I$42,其他调用!$J$4:$J$42,其他调用!$AH158)))</f>
        <v>6</v>
      </c>
      <c r="JA157" s="44">
        <f>IF(AZ$4=0,0,求节点(AZ$4:AZ$9,$B$4:$B$9,求节点(其他调用!$I$4:$I$42,其他调用!$J$4:$J$42,其他调用!$AH158)))</f>
        <v>6</v>
      </c>
      <c r="JC157" s="44">
        <v>154</v>
      </c>
      <c r="JD157" s="44">
        <f>IF(C$23=0,0,求节点(C$23:C$28,$B$23:$B$28,求节点(其他调用!$W$4:$W$20,其他调用!$X$4:$X$20,$JC157)))</f>
        <v>0</v>
      </c>
      <c r="JE157" s="44">
        <f>IF(D$23=0,0,求节点(D$23:D$28,$B$23:$B$28,求节点(其他调用!$W$4:$W$20,其他调用!$X$4:$X$20,$JC157)))</f>
        <v>0</v>
      </c>
      <c r="JF157" s="44">
        <f>IF(E$23=0,0,求节点(E$23:E$28,$B$23:$B$28,求节点(其他调用!$W$4:$W$20,其他调用!$X$4:$X$20,$JC157)))</f>
        <v>0</v>
      </c>
      <c r="JG157" s="44">
        <f>IF(F$23=0,0,求节点(F$23:F$28,$B$23:$B$28,求节点(其他调用!$W$4:$W$20,其他调用!$X$4:$X$20,$JC157)))</f>
        <v>7.1917717670078041E-3</v>
      </c>
      <c r="JH157" s="44">
        <f>IF(G$23=0,0,求节点(G$23:G$28,$B$23:$B$28,求节点(其他调用!$W$4:$W$20,其他调用!$X$4:$X$20,$JC157)))</f>
        <v>1.0787657650511595E-2</v>
      </c>
      <c r="JI157" s="44">
        <f>IF(H$23=0,0,求节点(H$23:H$28,$B$23:$B$28,求节点(其他调用!$W$4:$W$20,其他调用!$X$4:$X$20,$JC157)))</f>
        <v>1.0787657650511595E-2</v>
      </c>
      <c r="JJ157" s="44">
        <f>IF(I$23=0,0,求节点(I$23:I$28,$B$23:$B$28,求节点(其他调用!$W$4:$W$20,其他调用!$X$4:$X$20,$JC157)))</f>
        <v>1.6344935834108454E-2</v>
      </c>
      <c r="JK157" s="44">
        <f>IF(J$23=0,0,求节点(J$23:J$28,$B$23:$B$28,求节点(其他调用!$W$4:$W$20,其他调用!$X$4:$X$20,$JC157)))</f>
        <v>0</v>
      </c>
      <c r="JL157" s="44">
        <f>IF(K$23=0,0,求节点(K$23:K$28,$B$23:$B$28,求节点(其他调用!$W$4:$W$20,其他调用!$X$4:$X$20,$JC157)))</f>
        <v>1.0787657650511595E-2</v>
      </c>
      <c r="JM157" s="44">
        <f>IF(L$23=0,0,求节点(L$23:L$28,$B$23:$B$28,求节点(其他调用!$W$4:$W$20,其他调用!$X$4:$X$20,$JC157)))</f>
        <v>0</v>
      </c>
      <c r="JN157" s="44">
        <f>IF(M$23=0,0,求节点(M$23:M$28,$B$23:$B$28,求节点(其他调用!$W$4:$W$20,其他调用!$X$4:$X$20,$JC157)))</f>
        <v>0</v>
      </c>
      <c r="JO157" s="44">
        <f>IF(N$23=0,0,求节点(N$23:N$28,$B$23:$B$28,求节点(其他调用!$W$4:$W$20,其他调用!$X$4:$X$20,$JC157)))</f>
        <v>0</v>
      </c>
      <c r="JP157" s="44">
        <f>IF(O$23=0,0,求节点(O$23:O$28,$B$23:$B$28,求节点(其他调用!$W$4:$W$20,其他调用!$X$4:$X$20,$JC157)))</f>
        <v>0</v>
      </c>
      <c r="JQ157" s="44">
        <f>IF(P$23=0,0,求节点(P$23:P$28,$B$23:$B$28,求节点(其他调用!$W$4:$W$20,其他调用!$X$4:$X$20,$JC157)))</f>
        <v>0</v>
      </c>
      <c r="JR157" s="44">
        <f>IF(Q$23=0,0,求节点(Q$23:Q$28,$B$23:$B$28,求节点(其他调用!$W$4:$W$20,其他调用!$X$4:$X$20,$JC157)))</f>
        <v>0</v>
      </c>
      <c r="JS157" s="44">
        <f>IF(R$23=0,0,求节点(R$23:R$28,$B$23:$B$28,求节点(其他调用!$W$4:$W$20,其他调用!$X$4:$X$20,$JC157)))</f>
        <v>0</v>
      </c>
      <c r="JT157" s="44">
        <f>IF(S$23=0,0,求节点(S$23:S$28,$B$23:$B$28,求节点(其他调用!$W$4:$W$20,其他调用!$X$4:$X$20,$JC157)))</f>
        <v>0</v>
      </c>
      <c r="JU157" s="44">
        <f>IF(T$23=0,0,求节点(T$23:T$28,$B$23:$B$28,求节点(其他调用!$W$4:$W$20,其他调用!$X$4:$X$20,$JC157)))</f>
        <v>0</v>
      </c>
      <c r="JV157" s="44">
        <f>IF(U$23=0,0,求节点(U$23:U$28,$B$23:$B$28,求节点(其他调用!$W$4:$W$20,其他调用!$X$4:$X$20,$JC157)))</f>
        <v>0</v>
      </c>
      <c r="JW157" s="44">
        <f>IF(V$23=0,0,求节点(V$23:V$28,$B$23:$B$28,求节点(其他调用!$W$4:$W$20,其他调用!$X$4:$X$20,$JC157)))</f>
        <v>0</v>
      </c>
      <c r="JZ157" s="44">
        <v>154</v>
      </c>
      <c r="KA157" s="44">
        <f>IF(C$4=0,0,求节点(C$4:C$9,$B$4:$B$9,求节点(其他调用!$L$4:$L$42,其他调用!$M$4:$M$42,其他调用!$AI158)))</f>
        <v>6</v>
      </c>
      <c r="KB157" s="44">
        <f>IF(D$4=0,0,求节点(D$4:D$9,$B$4:$B$9,求节点(其他调用!$L$4:$L$42,其他调用!$M$4:$M$42,其他调用!$AI158)))</f>
        <v>6</v>
      </c>
      <c r="KC157" s="44">
        <f>IF(E$4=0,0,求节点(E$4:E$9,$B$4:$B$9,求节点(其他调用!$L$4:$L$42,其他调用!$M$4:$M$42,其他调用!$AI158)))</f>
        <v>6</v>
      </c>
      <c r="KD157" s="44">
        <f>IF(F$4=0,0,求节点(F$4:F$9,$B$4:$B$9,求节点(其他调用!$L$4:$L$42,其他调用!$M$4:$M$42,其他调用!$AI158)))</f>
        <v>0</v>
      </c>
      <c r="KE157" s="44">
        <f>IF(G$4=0,0,求节点(G$4:G$9,$B$4:$B$9,求节点(其他调用!$L$4:$L$42,其他调用!$M$4:$M$42,其他调用!$AI158)))</f>
        <v>0</v>
      </c>
      <c r="KF157" s="44">
        <f>IF(H$4=0,0,求节点(H$4:H$9,$B$4:$B$9,求节点(其他调用!$L$4:$L$42,其他调用!$M$4:$M$42,其他调用!$AI158)))</f>
        <v>0</v>
      </c>
      <c r="KG157" s="44">
        <f>IF(I$4=0,0,求节点(I$4:I$9,$B$4:$B$9,求节点(其他调用!$L$4:$L$42,其他调用!$M$4:$M$42,其他调用!$AI158)))</f>
        <v>0</v>
      </c>
      <c r="KH157" s="44">
        <f>IF(J$4=0,0,求节点(J$4:J$9,$B$4:$B$9,求节点(其他调用!$L$4:$L$42,其他调用!$M$4:$M$42,其他调用!$AI158)))</f>
        <v>0</v>
      </c>
      <c r="KI157" s="44">
        <f>IF(K$4=0,0,求节点(K$4:K$9,$B$4:$B$9,求节点(其他调用!$L$4:$L$42,其他调用!$M$4:$M$42,其他调用!$AI158)))</f>
        <v>0</v>
      </c>
      <c r="KJ157" s="44">
        <f>IF(L$4=0,0,求节点(L$4:L$9,$B$4:$B$9,求节点(其他调用!$L$4:$L$42,其他调用!$M$4:$M$42,其他调用!$AI158)))</f>
        <v>0</v>
      </c>
      <c r="KK157" s="44">
        <f>IF(M$4=0,0,求节点(M$4:M$9,$B$4:$B$9,求节点(其他调用!$L$4:$L$42,其他调用!$M$4:$M$42,其他调用!$AI158)))</f>
        <v>0</v>
      </c>
      <c r="KL157" s="44">
        <f>IF(N$4=0,0,求节点(N$4:N$9,$B$4:$B$9,求节点(其他调用!$L$4:$L$42,其他调用!$M$4:$M$42,其他调用!$AI158)))</f>
        <v>0</v>
      </c>
      <c r="KM157" s="44">
        <f>IF(O$4=0,0,求节点(O$4:O$9,$B$4:$B$9,求节点(其他调用!$L$4:$L$42,其他调用!$M$4:$M$42,其他调用!$AI158)))</f>
        <v>0</v>
      </c>
      <c r="KN157" s="44">
        <f>IF(P$4=0,0,求节点(P$4:P$9,$B$4:$B$9,求节点(其他调用!$L$4:$L$42,其他调用!$M$4:$M$42,其他调用!$AI158)))</f>
        <v>0</v>
      </c>
      <c r="KO157" s="44">
        <f>IF(Q$4=0,0,求节点(Q$4:Q$9,$B$4:$B$9,求节点(其他调用!$L$4:$L$42,其他调用!$M$4:$M$42,其他调用!$AI158)))</f>
        <v>0</v>
      </c>
      <c r="KP157" s="44">
        <f>IF(R$4=0,0,求节点(R$4:R$9,$B$4:$B$9,求节点(其他调用!$L$4:$L$42,其他调用!$M$4:$M$42,其他调用!$AI158)))</f>
        <v>0</v>
      </c>
      <c r="KQ157" s="44">
        <f>IF(S$4=0,0,求节点(S$4:S$9,$B$4:$B$9,求节点(其他调用!$L$4:$L$42,其他调用!$M$4:$M$42,其他调用!$AI158)))</f>
        <v>6</v>
      </c>
      <c r="KR157" s="44">
        <f>IF(T$4=0,0,求节点(T$4:T$9,$B$4:$B$9,求节点(其他调用!$L$4:$L$42,其他调用!$M$4:$M$42,其他调用!$AI158)))</f>
        <v>6</v>
      </c>
      <c r="KS157" s="44">
        <f>IF(U$4=0,0,求节点(U$4:U$9,$B$4:$B$9,求节点(其他调用!$L$4:$L$42,其他调用!$M$4:$M$42,其他调用!$AI158)))</f>
        <v>6</v>
      </c>
      <c r="KT157" s="44">
        <f>IF(V$4=0,0,求节点(V$4:V$9,$B$4:$B$9,求节点(其他调用!$L$4:$L$42,其他调用!$M$4:$M$42,其他调用!$AI158)))</f>
        <v>0</v>
      </c>
      <c r="KU157" s="44">
        <f>IF(W$4=0,0,求节点(W$4:W$9,$B$4:$B$9,求节点(其他调用!$L$4:$L$42,其他调用!$M$4:$M$42,其他调用!$AI158)))</f>
        <v>6</v>
      </c>
      <c r="KV157" s="44">
        <f>IF(X$4=0,0,求节点(X$4:X$9,$B$4:$B$9,求节点(其他调用!$L$4:$L$42,其他调用!$M$4:$M$42,其他调用!$AI158)))</f>
        <v>6</v>
      </c>
      <c r="KW157" s="44">
        <f>IF(Y$4=0,0,求节点(Y$4:Y$9,$B$4:$B$9,求节点(其他调用!$L$4:$L$42,其他调用!$M$4:$M$42,其他调用!$AI158)))</f>
        <v>6</v>
      </c>
      <c r="KX157" s="44">
        <f>IF(Z$4=0,0,求节点(Z$4:Z$9,$B$4:$B$9,求节点(其他调用!$L$4:$L$42,其他调用!$M$4:$M$42,其他调用!$AI158)))</f>
        <v>0</v>
      </c>
      <c r="KY157" s="44">
        <f>IF(AA$4=0,0,求节点(AA$4:AA$9,$B$4:$B$9,求节点(其他调用!$L$4:$L$42,其他调用!$M$4:$M$42,其他调用!$AI158)))</f>
        <v>6</v>
      </c>
      <c r="KZ157" s="44">
        <f>IF(AB$4=0,0,求节点(AB$4:AB$9,$B$4:$B$9,求节点(其他调用!$L$4:$L$42,其他调用!$M$4:$M$42,其他调用!$AI158)))</f>
        <v>6</v>
      </c>
      <c r="LA157" s="44">
        <f>IF(AC$4=0,0,求节点(AC$4:AC$9,$B$4:$B$9,求节点(其他调用!$L$4:$L$42,其他调用!$M$4:$M$42,其他调用!$AI158)))</f>
        <v>6</v>
      </c>
      <c r="LB157" s="44">
        <f>IF(AD$4=0,0,求节点(AD$4:AD$9,$B$4:$B$9,求节点(其他调用!$L$4:$L$42,其他调用!$M$4:$M$42,其他调用!$AI158)))</f>
        <v>6</v>
      </c>
      <c r="LC157" s="44">
        <f>IF(AE$4=0,0,求节点(AE$4:AE$9,$B$4:$B$9,求节点(其他调用!$L$4:$L$42,其他调用!$M$4:$M$42,其他调用!$AI158)))</f>
        <v>6</v>
      </c>
      <c r="LD157" s="44">
        <f>IF(AF$4=0,0,求节点(AF$4:AF$9,$B$4:$B$9,求节点(其他调用!$L$4:$L$42,其他调用!$M$4:$M$42,其他调用!$AI158)))</f>
        <v>6</v>
      </c>
      <c r="LE157" s="44">
        <f>IF(AG$4=0,0,求节点(AG$4:AG$9,$B$4:$B$9,求节点(其他调用!$L$4:$L$42,其他调用!$M$4:$M$42,其他调用!$AI158)))</f>
        <v>6</v>
      </c>
      <c r="LF157" s="44">
        <f>IF(AH$4=0,0,求节点(AH$4:AH$9,$B$4:$B$9,求节点(其他调用!$L$4:$L$42,其他调用!$M$4:$M$42,其他调用!$AI158)))</f>
        <v>6</v>
      </c>
      <c r="LG157" s="44">
        <f>IF(AI$4=0,0,求节点(AI$4:AI$9,$B$4:$B$9,求节点(其他调用!$L$4:$L$42,其他调用!$M$4:$M$42,其他调用!$AI158)))</f>
        <v>6</v>
      </c>
      <c r="LH157" s="44">
        <f>IF(AJ$4=0,0,求节点(AJ$4:AJ$9,$B$4:$B$9,求节点(其他调用!$L$4:$L$42,其他调用!$M$4:$M$42,其他调用!$AI158)))</f>
        <v>6</v>
      </c>
      <c r="LI157" s="44">
        <f>IF(AK$4=0,0,求节点(AK$4:AK$9,$B$4:$B$9,求节点(其他调用!$L$4:$L$42,其他调用!$M$4:$M$42,其他调用!$AI158)))</f>
        <v>6</v>
      </c>
      <c r="LJ157" s="44">
        <f>IF(AL$4=0,0,求节点(AL$4:AL$9,$B$4:$B$9,求节点(其他调用!$L$4:$L$42,其他调用!$M$4:$M$42,其他调用!$AI158)))</f>
        <v>6</v>
      </c>
      <c r="LK157" s="44">
        <f>IF(AM$4=0,0,求节点(AM$4:AM$9,$B$4:$B$9,求节点(其他调用!$L$4:$L$42,其他调用!$M$4:$M$42,其他调用!$AI158)))</f>
        <v>6</v>
      </c>
      <c r="LL157" s="44">
        <f>IF(AN$4=0,0,求节点(AN$4:AN$9,$B$4:$B$9,求节点(其他调用!$L$4:$L$42,其他调用!$M$4:$M$42,其他调用!$AI158)))</f>
        <v>6</v>
      </c>
      <c r="LM157" s="44">
        <f>IF(AO$4=0,0,求节点(AO$4:AO$9,$B$4:$B$9,求节点(其他调用!$L$4:$L$42,其他调用!$M$4:$M$42,其他调用!$AI158)))</f>
        <v>6</v>
      </c>
      <c r="LN157" s="44">
        <f>IF(AP$4=0,0,求节点(AP$4:AP$9,$B$4:$B$9,求节点(其他调用!$L$4:$L$42,其他调用!$M$4:$M$42,其他调用!$AI158)))</f>
        <v>6</v>
      </c>
      <c r="LO157" s="44">
        <f>IF(AQ$4=0,0,求节点(AQ$4:AQ$9,$B$4:$B$9,求节点(其他调用!$L$4:$L$42,其他调用!$M$4:$M$42,其他调用!$AI158)))</f>
        <v>6</v>
      </c>
      <c r="LP157" s="44">
        <f>IF(AR$4=0,0,求节点(AR$4:AR$9,$B$4:$B$9,求节点(其他调用!$L$4:$L$42,其他调用!$M$4:$M$42,其他调用!$AI158)))</f>
        <v>6</v>
      </c>
      <c r="LQ157" s="44">
        <f>IF(AS$4=0,0,求节点(AS$4:AS$9,$B$4:$B$9,求节点(其他调用!$L$4:$L$42,其他调用!$M$4:$M$42,其他调用!$AI158)))</f>
        <v>6</v>
      </c>
      <c r="LR157" s="44">
        <f>IF(AT$4=0,0,求节点(AT$4:AT$9,$B$4:$B$9,求节点(其他调用!$L$4:$L$42,其他调用!$M$4:$M$42,其他调用!$AI158)))</f>
        <v>6</v>
      </c>
      <c r="LS157" s="44">
        <f>IF(AU$4=0,0,求节点(AU$4:AU$9,$B$4:$B$9,求节点(其他调用!$L$4:$L$42,其他调用!$M$4:$M$42,其他调用!$AI158)))</f>
        <v>6</v>
      </c>
      <c r="LT157" s="44">
        <f>IF(AV$4=0,0,求节点(AV$4:AV$9,$B$4:$B$9,求节点(其他调用!$L$4:$L$42,其他调用!$M$4:$M$42,其他调用!$AI158)))</f>
        <v>6</v>
      </c>
      <c r="LU157" s="44">
        <f>IF(AW$4=0,0,求节点(AW$4:AW$9,$B$4:$B$9,求节点(其他调用!$L$4:$L$42,其他调用!$M$4:$M$42,其他调用!$AI158)))</f>
        <v>6</v>
      </c>
      <c r="LV157" s="44">
        <f>IF(AX$4=0,0,求节点(AX$4:AX$9,$B$4:$B$9,求节点(其他调用!$L$4:$L$42,其他调用!$M$4:$M$42,其他调用!$AI158)))</f>
        <v>6</v>
      </c>
      <c r="LW157" s="44">
        <f>IF(AY$4=0,0,求节点(AY$4:AY$9,$B$4:$B$9,求节点(其他调用!$L$4:$L$42,其他调用!$M$4:$M$42,其他调用!$AI158)))</f>
        <v>6</v>
      </c>
      <c r="LX157" s="44">
        <f>IF(AZ$4=0,0,求节点(AZ$4:AZ$9,$B$4:$B$9,求节点(其他调用!$L$4:$L$42,其他调用!$M$4:$M$42,其他调用!$AI158)))</f>
        <v>6</v>
      </c>
      <c r="LZ157" s="44">
        <v>154</v>
      </c>
      <c r="MA157" s="44">
        <f>IF(C$23=0,0,求节点(C$23:C$28,$B$23:$B$28,求节点(其他调用!$Y$4:$Y$20,其他调用!$Z$4:$Z$20,$LZ157)))</f>
        <v>0</v>
      </c>
      <c r="MB157" s="44">
        <f>IF(D$23=0,0,求节点(D$23:D$28,$B$23:$B$28,求节点(其他调用!$Y$4:$Y$20,其他调用!$Z$4:$Z$20,$LZ157)))</f>
        <v>0</v>
      </c>
      <c r="MC157" s="44">
        <f>IF(E$23=0,0,求节点(E$23:E$28,$B$23:$B$28,求节点(其他调用!$Y$4:$Y$20,其他调用!$Z$4:$Z$20,$LZ157)))</f>
        <v>0</v>
      </c>
      <c r="MD157" s="44">
        <f>IF(F$23=0,0,求节点(F$23:F$28,$B$23:$B$28,求节点(其他调用!$Y$4:$Y$20,其他调用!$Z$4:$Z$20,$LZ157)))</f>
        <v>0</v>
      </c>
      <c r="ME157" s="44">
        <f>IF(G$23=0,0,求节点(G$23:G$28,$B$23:$B$28,求节点(其他调用!$Y$4:$Y$20,其他调用!$Z$4:$Z$20,$LZ157)))</f>
        <v>0</v>
      </c>
      <c r="MF157" s="44">
        <f>IF(H$23=0,0,求节点(H$23:H$28,$B$23:$B$28,求节点(其他调用!$Y$4:$Y$20,其他调用!$Z$4:$Z$20,$LZ157)))</f>
        <v>0</v>
      </c>
      <c r="MG157" s="44">
        <f>IF(I$23=0,0,求节点(I$23:I$28,$B$23:$B$28,求节点(其他调用!$Y$4:$Y$20,其他调用!$Z$4:$Z$20,$LZ157)))</f>
        <v>0</v>
      </c>
      <c r="MH157" s="44">
        <f>IF(J$23=0,0,求节点(J$23:J$28,$B$23:$B$28,求节点(其他调用!$Y$4:$Y$20,其他调用!$Z$4:$Z$20,$LZ157)))</f>
        <v>0</v>
      </c>
      <c r="MI157" s="44">
        <f>IF(K$23=0,0,求节点(K$23:K$28,$B$23:$B$28,求节点(其他调用!$Y$4:$Y$20,其他调用!$Z$4:$Z$20,$LZ157)))</f>
        <v>0</v>
      </c>
      <c r="MJ157" s="44">
        <f>IF(L$23=0,0,求节点(L$23:L$28,$B$23:$B$28,求节点(其他调用!$Y$4:$Y$20,其他调用!$Z$4:$Z$20,$LZ157)))</f>
        <v>0</v>
      </c>
      <c r="MK157" s="44">
        <f>IF(M$23=0,0,求节点(M$23:M$28,$B$23:$B$28,求节点(其他调用!$Y$4:$Y$20,其他调用!$Z$4:$Z$20,$LZ157)))</f>
        <v>0</v>
      </c>
      <c r="ML157" s="44">
        <f>IF(N$23=0,0,求节点(N$23:N$28,$B$23:$B$28,求节点(其他调用!$Y$4:$Y$20,其他调用!$Z$4:$Z$20,$LZ157)))</f>
        <v>0</v>
      </c>
      <c r="MM157" s="44">
        <f>IF(O$23=0,0,求节点(O$23:O$28,$B$23:$B$28,求节点(其他调用!$Y$4:$Y$20,其他调用!$Z$4:$Z$20,$LZ157)))</f>
        <v>0</v>
      </c>
      <c r="MN157" s="44">
        <f>IF(P$23=0,0,求节点(P$23:P$28,$B$23:$B$28,求节点(其他调用!$Y$4:$Y$20,其他调用!$Z$4:$Z$20,$LZ157)))</f>
        <v>0</v>
      </c>
      <c r="MO157" s="44">
        <f>IF(Q$23=0,0,求节点(Q$23:Q$28,$B$23:$B$28,求节点(其他调用!$Y$4:$Y$20,其他调用!$Z$4:$Z$20,$LZ157)))</f>
        <v>0</v>
      </c>
      <c r="MP157" s="44">
        <f>IF(R$23=0,0,求节点(R$23:R$28,$B$23:$B$28,求节点(其他调用!$Y$4:$Y$20,其他调用!$Z$4:$Z$20,$LZ157)))</f>
        <v>0</v>
      </c>
      <c r="MQ157" s="44">
        <f>IF(S$23=0,0,求节点(S$23:S$28,$B$23:$B$28,求节点(其他调用!$Y$4:$Y$20,其他调用!$Z$4:$Z$20,$LZ157)))</f>
        <v>0</v>
      </c>
      <c r="MR157" s="44">
        <f>IF(T$23=0,0,求节点(T$23:T$28,$B$23:$B$28,求节点(其他调用!$Y$4:$Y$20,其他调用!$Z$4:$Z$20,$LZ157)))</f>
        <v>0</v>
      </c>
      <c r="MS157" s="44">
        <f>IF(U$23=0,0,求节点(U$23:U$28,$B$23:$B$28,求节点(其他调用!$Y$4:$Y$20,其他调用!$Z$4:$Z$20,$LZ157)))</f>
        <v>0</v>
      </c>
      <c r="MT157" s="44">
        <f>IF(V$23=0,0,求节点(V$23:V$28,$B$23:$B$28,求节点(其他调用!$Y$4:$Y$20,其他调用!$Z$4:$Z$20,$LZ157)))</f>
        <v>0</v>
      </c>
      <c r="MW157" s="44">
        <v>154</v>
      </c>
      <c r="MX157" s="44">
        <f>IF(C$4=0,0,求节点(C$4:C$9,$B$4:$B$9,求节点(其他调用!$O$4:$O$42,其他调用!$P$4:$P$42,其他调用!$AJ158)))</f>
        <v>6</v>
      </c>
      <c r="MY157" s="44">
        <f>IF(D$4=0,0,求节点(D$4:D$9,$B$4:$B$9,求节点(其他调用!$O$4:$O$42,其他调用!$P$4:$P$42,其他调用!$AJ158)))</f>
        <v>6</v>
      </c>
      <c r="MZ157" s="44">
        <f>IF(E$4=0,0,求节点(E$4:E$9,$B$4:$B$9,求节点(其他调用!$O$4:$O$42,其他调用!$P$4:$P$42,其他调用!$AJ158)))</f>
        <v>6</v>
      </c>
      <c r="NA157" s="44">
        <f>IF(F$4=0,0,求节点(F$4:F$9,$B$4:$B$9,求节点(其他调用!$O$4:$O$42,其他调用!$P$4:$P$42,其他调用!$AJ158)))</f>
        <v>0</v>
      </c>
      <c r="NB157" s="44">
        <f>IF(G$4=0,0,求节点(G$4:G$9,$B$4:$B$9,求节点(其他调用!$O$4:$O$42,其他调用!$P$4:$P$42,其他调用!$AJ158)))</f>
        <v>0</v>
      </c>
      <c r="NC157" s="44">
        <f>IF(H$4=0,0,求节点(H$4:H$9,$B$4:$B$9,求节点(其他调用!$O$4:$O$42,其他调用!$P$4:$P$42,其他调用!$AJ158)))</f>
        <v>0</v>
      </c>
      <c r="ND157" s="44">
        <f>IF(I$4=0,0,求节点(I$4:I$9,$B$4:$B$9,求节点(其他调用!$O$4:$O$42,其他调用!$P$4:$P$42,其他调用!$AJ158)))</f>
        <v>0</v>
      </c>
      <c r="NE157" s="44">
        <f>IF(J$4=0,0,求节点(J$4:J$9,$B$4:$B$9,求节点(其他调用!$O$4:$O$42,其他调用!$P$4:$P$42,其他调用!$AJ158)))</f>
        <v>0</v>
      </c>
      <c r="NF157" s="44">
        <f>IF(K$4=0,0,求节点(K$4:K$9,$B$4:$B$9,求节点(其他调用!$O$4:$O$42,其他调用!$P$4:$P$42,其他调用!$AJ158)))</f>
        <v>0</v>
      </c>
      <c r="NG157" s="44">
        <f>IF(L$4=0,0,求节点(L$4:L$9,$B$4:$B$9,求节点(其他调用!$O$4:$O$42,其他调用!$P$4:$P$42,其他调用!$AJ158)))</f>
        <v>0</v>
      </c>
      <c r="NH157" s="44">
        <f>IF(M$4=0,0,求节点(M$4:M$9,$B$4:$B$9,求节点(其他调用!$O$4:$O$42,其他调用!$P$4:$P$42,其他调用!$AJ158)))</f>
        <v>0</v>
      </c>
      <c r="NI157" s="44">
        <f>IF(N$4=0,0,求节点(N$4:N$9,$B$4:$B$9,求节点(其他调用!$O$4:$O$42,其他调用!$P$4:$P$42,其他调用!$AJ158)))</f>
        <v>0</v>
      </c>
      <c r="NJ157" s="44">
        <f>IF(O$4=0,0,求节点(O$4:O$9,$B$4:$B$9,求节点(其他调用!$O$4:$O$42,其他调用!$P$4:$P$42,其他调用!$AJ158)))</f>
        <v>0</v>
      </c>
      <c r="NK157" s="44">
        <f>IF(P$4=0,0,求节点(P$4:P$9,$B$4:$B$9,求节点(其他调用!$O$4:$O$42,其他调用!$P$4:$P$42,其他调用!$AJ158)))</f>
        <v>0</v>
      </c>
      <c r="NL157" s="44">
        <f>IF(Q$4=0,0,求节点(Q$4:Q$9,$B$4:$B$9,求节点(其他调用!$O$4:$O$42,其他调用!$P$4:$P$42,其他调用!$AJ158)))</f>
        <v>0</v>
      </c>
      <c r="NM157" s="44">
        <f>IF(R$4=0,0,求节点(R$4:R$9,$B$4:$B$9,求节点(其他调用!$O$4:$O$42,其他调用!$P$4:$P$42,其他调用!$AJ158)))</f>
        <v>0</v>
      </c>
      <c r="NN157" s="44">
        <f>IF(S$4=0,0,求节点(S$4:S$9,$B$4:$B$9,求节点(其他调用!$O$4:$O$42,其他调用!$P$4:$P$42,其他调用!$AJ158)))</f>
        <v>6</v>
      </c>
      <c r="NO157" s="44">
        <f>IF(T$4=0,0,求节点(T$4:T$9,$B$4:$B$9,求节点(其他调用!$O$4:$O$42,其他调用!$P$4:$P$42,其他调用!$AJ158)))</f>
        <v>6</v>
      </c>
      <c r="NP157" s="44">
        <f>IF(U$4=0,0,求节点(U$4:U$9,$B$4:$B$9,求节点(其他调用!$O$4:$O$42,其他调用!$P$4:$P$42,其他调用!$AJ158)))</f>
        <v>6</v>
      </c>
      <c r="NQ157" s="44">
        <f>IF(V$4=0,0,求节点(V$4:V$9,$B$4:$B$9,求节点(其他调用!$O$4:$O$42,其他调用!$P$4:$P$42,其他调用!$AJ158)))</f>
        <v>0</v>
      </c>
      <c r="NR157" s="44">
        <f>IF(W$4=0,0,求节点(W$4:W$9,$B$4:$B$9,求节点(其他调用!$O$4:$O$42,其他调用!$P$4:$P$42,其他调用!$AJ158)))</f>
        <v>6</v>
      </c>
      <c r="NS157" s="44">
        <f>IF(X$4=0,0,求节点(X$4:X$9,$B$4:$B$9,求节点(其他调用!$O$4:$O$42,其他调用!$P$4:$P$42,其他调用!$AJ158)))</f>
        <v>6</v>
      </c>
      <c r="NT157" s="44">
        <f>IF(Y$4=0,0,求节点(Y$4:Y$9,$B$4:$B$9,求节点(其他调用!$O$4:$O$42,其他调用!$P$4:$P$42,其他调用!$AJ158)))</f>
        <v>6</v>
      </c>
      <c r="NU157" s="44">
        <f>IF(Z$4=0,0,求节点(Z$4:Z$9,$B$4:$B$9,求节点(其他调用!$O$4:$O$42,其他调用!$P$4:$P$42,其他调用!$AJ158)))</f>
        <v>0</v>
      </c>
      <c r="NV157" s="44">
        <f>IF(AA$4=0,0,求节点(AA$4:AA$9,$B$4:$B$9,求节点(其他调用!$O$4:$O$42,其他调用!$P$4:$P$42,其他调用!$AJ158)))</f>
        <v>6</v>
      </c>
      <c r="NW157" s="44">
        <f>IF(AB$4=0,0,求节点(AB$4:AB$9,$B$4:$B$9,求节点(其他调用!$O$4:$O$42,其他调用!$P$4:$P$42,其他调用!$AJ158)))</f>
        <v>6</v>
      </c>
      <c r="NX157" s="44">
        <f>IF(AC$4=0,0,求节点(AC$4:AC$9,$B$4:$B$9,求节点(其他调用!$O$4:$O$42,其他调用!$P$4:$P$42,其他调用!$AJ158)))</f>
        <v>6</v>
      </c>
      <c r="NY157" s="44">
        <f>IF(AD$4=0,0,求节点(AD$4:AD$9,$B$4:$B$9,求节点(其他调用!$O$4:$O$42,其他调用!$P$4:$P$42,其他调用!$AJ158)))</f>
        <v>6</v>
      </c>
      <c r="NZ157" s="44">
        <f>IF(AE$4=0,0,求节点(AE$4:AE$9,$B$4:$B$9,求节点(其他调用!$O$4:$O$42,其他调用!$P$4:$P$42,其他调用!$AJ158)))</f>
        <v>6</v>
      </c>
      <c r="OA157" s="44">
        <f>IF(AF$4=0,0,求节点(AF$4:AF$9,$B$4:$B$9,求节点(其他调用!$O$4:$O$42,其他调用!$P$4:$P$42,其他调用!$AJ158)))</f>
        <v>6</v>
      </c>
      <c r="OB157" s="44">
        <f>IF(AG$4=0,0,求节点(AG$4:AG$9,$B$4:$B$9,求节点(其他调用!$O$4:$O$42,其他调用!$P$4:$P$42,其他调用!$AJ158)))</f>
        <v>6</v>
      </c>
      <c r="OC157" s="44">
        <f>IF(AH$4=0,0,求节点(AH$4:AH$9,$B$4:$B$9,求节点(其他调用!$O$4:$O$42,其他调用!$P$4:$P$42,其他调用!$AJ158)))</f>
        <v>6</v>
      </c>
      <c r="OD157" s="44">
        <f>IF(AI$4=0,0,求节点(AI$4:AI$9,$B$4:$B$9,求节点(其他调用!$O$4:$O$42,其他调用!$P$4:$P$42,其他调用!$AJ158)))</f>
        <v>6</v>
      </c>
      <c r="OE157" s="44">
        <f>IF(AJ$4=0,0,求节点(AJ$4:AJ$9,$B$4:$B$9,求节点(其他调用!$O$4:$O$42,其他调用!$P$4:$P$42,其他调用!$AJ158)))</f>
        <v>6</v>
      </c>
      <c r="OF157" s="44">
        <f>IF(AK$4=0,0,求节点(AK$4:AK$9,$B$4:$B$9,求节点(其他调用!$O$4:$O$42,其他调用!$P$4:$P$42,其他调用!$AJ158)))</f>
        <v>6</v>
      </c>
      <c r="OG157" s="44">
        <f>IF(AL$4=0,0,求节点(AL$4:AL$9,$B$4:$B$9,求节点(其他调用!$O$4:$O$42,其他调用!$P$4:$P$42,其他调用!$AJ158)))</f>
        <v>6</v>
      </c>
      <c r="OH157" s="44">
        <f>IF(AM$4=0,0,求节点(AM$4:AM$9,$B$4:$B$9,求节点(其他调用!$O$4:$O$42,其他调用!$P$4:$P$42,其他调用!$AJ158)))</f>
        <v>6</v>
      </c>
      <c r="OI157" s="44">
        <f>IF(AN$4=0,0,求节点(AN$4:AN$9,$B$4:$B$9,求节点(其他调用!$O$4:$O$42,其他调用!$P$4:$P$42,其他调用!$AJ158)))</f>
        <v>6</v>
      </c>
      <c r="OJ157" s="44">
        <f>IF(AO$4=0,0,求节点(AO$4:AO$9,$B$4:$B$9,求节点(其他调用!$O$4:$O$42,其他调用!$P$4:$P$42,其他调用!$AJ158)))</f>
        <v>6</v>
      </c>
      <c r="OK157" s="44">
        <f>IF(AP$4=0,0,求节点(AP$4:AP$9,$B$4:$B$9,求节点(其他调用!$O$4:$O$42,其他调用!$P$4:$P$42,其他调用!$AJ158)))</f>
        <v>6</v>
      </c>
      <c r="OL157" s="44">
        <f>IF(AQ$4=0,0,求节点(AQ$4:AQ$9,$B$4:$B$9,求节点(其他调用!$O$4:$O$42,其他调用!$P$4:$P$42,其他调用!$AJ158)))</f>
        <v>6</v>
      </c>
      <c r="OM157" s="44">
        <f>IF(AR$4=0,0,求节点(AR$4:AR$9,$B$4:$B$9,求节点(其他调用!$O$4:$O$42,其他调用!$P$4:$P$42,其他调用!$AJ158)))</f>
        <v>6</v>
      </c>
      <c r="ON157" s="44">
        <f>IF(AS$4=0,0,求节点(AS$4:AS$9,$B$4:$B$9,求节点(其他调用!$O$4:$O$42,其他调用!$P$4:$P$42,其他调用!$AJ158)))</f>
        <v>6</v>
      </c>
      <c r="OO157" s="44">
        <f>IF(AT$4=0,0,求节点(AT$4:AT$9,$B$4:$B$9,求节点(其他调用!$O$4:$O$42,其他调用!$P$4:$P$42,其他调用!$AJ158)))</f>
        <v>6</v>
      </c>
      <c r="OP157" s="44">
        <f>IF(AU$4=0,0,求节点(AU$4:AU$9,$B$4:$B$9,求节点(其他调用!$O$4:$O$42,其他调用!$P$4:$P$42,其他调用!$AJ158)))</f>
        <v>6</v>
      </c>
      <c r="OQ157" s="44">
        <f>IF(AV$4=0,0,求节点(AV$4:AV$9,$B$4:$B$9,求节点(其他调用!$O$4:$O$42,其他调用!$P$4:$P$42,其他调用!$AJ158)))</f>
        <v>6</v>
      </c>
      <c r="OR157" s="44">
        <f>IF(AW$4=0,0,求节点(AW$4:AW$9,$B$4:$B$9,求节点(其他调用!$O$4:$O$42,其他调用!$P$4:$P$42,其他调用!$AJ158)))</f>
        <v>6</v>
      </c>
      <c r="OS157" s="44">
        <f>IF(AX$4=0,0,求节点(AX$4:AX$9,$B$4:$B$9,求节点(其他调用!$O$4:$O$42,其他调用!$P$4:$P$42,其他调用!$AJ158)))</f>
        <v>6</v>
      </c>
      <c r="OT157" s="44">
        <f>IF(AY$4=0,0,求节点(AY$4:AY$9,$B$4:$B$9,求节点(其他调用!$O$4:$O$42,其他调用!$P$4:$P$42,其他调用!$AJ158)))</f>
        <v>6</v>
      </c>
      <c r="OU157" s="44">
        <f>IF(AZ$4=0,0,求节点(AZ$4:AZ$9,$B$4:$B$9,求节点(其他调用!$O$4:$O$42,其他调用!$P$4:$P$42,其他调用!$AJ158)))</f>
        <v>6</v>
      </c>
      <c r="OW157" s="44">
        <v>154</v>
      </c>
      <c r="OX157" s="44">
        <f>IF(C$23=0,0,求节点(C$23:C$28,$B$23:$B$28,求节点(其他调用!$AA$4:$AA$20,其他调用!$AB$4:$AB$20,$OW157)))</f>
        <v>0</v>
      </c>
      <c r="OY157" s="44">
        <f>IF(D$23=0,0,求节点(D$23:D$28,$B$23:$B$28,求节点(其他调用!$AA$4:$AA$20,其他调用!$AB$4:$AB$20,$OW157)))</f>
        <v>0</v>
      </c>
      <c r="OZ157" s="44">
        <f>IF(E$23=0,0,求节点(E$23:E$28,$B$23:$B$28,求节点(其他调用!$AA$4:$AA$20,其他调用!$AB$4:$AB$20,$OW157)))</f>
        <v>0</v>
      </c>
      <c r="PA157" s="44">
        <f>IF(F$23=0,0,求节点(F$23:F$28,$B$23:$B$28,求节点(其他调用!$AA$4:$AA$20,其他调用!$AB$4:$AB$20,$OW157)))</f>
        <v>7.6994262446787864E-3</v>
      </c>
      <c r="PB157" s="44">
        <f>IF(G$23=0,0,求节点(G$23:G$28,$B$23:$B$28,求节点(其他调用!$AA$4:$AA$20,其他调用!$AB$4:$AB$20,$OW157)))</f>
        <v>1.1549139367018291E-2</v>
      </c>
      <c r="PC157" s="44">
        <f>IF(H$23=0,0,求节点(H$23:H$28,$B$23:$B$28,求节点(其他调用!$AA$4:$AA$20,其他调用!$AB$4:$AB$20,$OW157)))</f>
        <v>1.1549139367018291E-2</v>
      </c>
      <c r="PD157" s="44">
        <f>IF(I$23=0,0,求节点(I$23:I$28,$B$23:$B$28,求节点(其他调用!$AA$4:$AA$20,其他调用!$AB$4:$AB$20,$OW157)))</f>
        <v>1.7498696010633807E-2</v>
      </c>
      <c r="PE157" s="44">
        <f>IF(J$23=0,0,求节点(J$23:J$28,$B$23:$B$28,求节点(其他调用!$AA$4:$AA$20,其他调用!$AB$4:$AB$20,$OW157)))</f>
        <v>0</v>
      </c>
      <c r="PF157" s="44">
        <f>IF(K$23=0,0,求节点(K$23:K$28,$B$23:$B$28,求节点(其他调用!$AA$4:$AA$20,其他调用!$AB$4:$AB$20,$OW157)))</f>
        <v>1.1549139367018291E-2</v>
      </c>
      <c r="PG157" s="44">
        <f>IF(L$23=0,0,求节点(L$23:L$28,$B$23:$B$28,求节点(其他调用!$AA$4:$AA$20,其他调用!$AB$4:$AB$20,$OW157)))</f>
        <v>0</v>
      </c>
      <c r="PH157" s="44">
        <f>IF(M$23=0,0,求节点(M$23:M$28,$B$23:$B$28,求节点(其他调用!$AA$4:$AA$20,其他调用!$AB$4:$AB$20,$OW157)))</f>
        <v>0</v>
      </c>
      <c r="PI157" s="44">
        <f>IF(N$23=0,0,求节点(N$23:N$28,$B$23:$B$28,求节点(其他调用!$AA$4:$AA$20,其他调用!$AB$4:$AB$20,$OW157)))</f>
        <v>0</v>
      </c>
      <c r="PJ157" s="44">
        <f>IF(O$23=0,0,求节点(O$23:O$28,$B$23:$B$28,求节点(其他调用!$AA$4:$AA$20,其他调用!$AB$4:$AB$20,$OW157)))</f>
        <v>0</v>
      </c>
      <c r="PK157" s="44">
        <f>IF(P$23=0,0,求节点(P$23:P$28,$B$23:$B$28,求节点(其他调用!$AA$4:$AA$20,其他调用!$AB$4:$AB$20,$OW157)))</f>
        <v>0</v>
      </c>
      <c r="PL157" s="44">
        <f>IF(Q$23=0,0,求节点(Q$23:Q$28,$B$23:$B$28,求节点(其他调用!$AA$4:$AA$20,其他调用!$AB$4:$AB$20,$OW157)))</f>
        <v>0</v>
      </c>
      <c r="PM157" s="44">
        <f>IF(R$23=0,0,求节点(R$23:R$28,$B$23:$B$28,求节点(其他调用!$AA$4:$AA$20,其他调用!$AB$4:$AB$20,$OW157)))</f>
        <v>0</v>
      </c>
      <c r="PN157" s="44">
        <f>IF(S$23=0,0,求节点(S$23:S$28,$B$23:$B$28,求节点(其他调用!$AA$4:$AA$20,其他调用!$AB$4:$AB$20,$OW157)))</f>
        <v>0</v>
      </c>
      <c r="PO157" s="44">
        <f>IF(T$23=0,0,求节点(T$23:T$28,$B$23:$B$28,求节点(其他调用!$AA$4:$AA$20,其他调用!$AB$4:$AB$20,$OW157)))</f>
        <v>0</v>
      </c>
      <c r="PP157" s="44">
        <f>IF(U$23=0,0,求节点(U$23:U$28,$B$23:$B$28,求节点(其他调用!$AA$4:$AA$20,其他调用!$AB$4:$AB$20,$OW157)))</f>
        <v>0</v>
      </c>
      <c r="PQ157" s="44">
        <f>IF(V$23=0,0,求节点(V$23:V$28,$B$23:$B$28,求节点(其他调用!$AA$4:$AA$20,其他调用!$AB$4:$AB$20,$OW157)))</f>
        <v>0</v>
      </c>
    </row>
    <row r="158" spans="61:433" x14ac:dyDescent="0.2">
      <c r="BI158" s="44">
        <v>155</v>
      </c>
      <c r="BJ158" s="44">
        <f>IF(C$4=0,0,求节点(C$4:C$9,$B$4:$B$9,求节点(其他调用!$C$4:$C$42,其他调用!$D$4:$D$42,其他调用!$AF159)))</f>
        <v>6</v>
      </c>
      <c r="BK158" s="44">
        <f>IF(D$4=0,0,求节点(D$4:D$9,$B$4:$B$9,求节点(其他调用!$C$4:$C$42,其他调用!$D$4:$D$42,其他调用!$AF159)))</f>
        <v>6</v>
      </c>
      <c r="BL158" s="44">
        <f>IF(E$4=0,0,求节点(E$4:E$9,$B$4:$B$9,求节点(其他调用!$C$4:$C$42,其他调用!$D$4:$D$42,其他调用!$AF159)))</f>
        <v>6</v>
      </c>
      <c r="BM158" s="44">
        <f>IF(F$4=0,0,求节点(F$4:F$9,$B$4:$B$9,求节点(其他调用!$C$4:$C$42,其他调用!$D$4:$D$42,其他调用!$AF159)))</f>
        <v>0</v>
      </c>
      <c r="BN158" s="44">
        <f>IF(G$4=0,0,求节点(G$4:G$9,$B$4:$B$9,求节点(其他调用!$C$4:$C$42,其他调用!$D$4:$D$42,其他调用!$AF159)))</f>
        <v>0</v>
      </c>
      <c r="BO158" s="44">
        <f>IF(H$4=0,0,求节点(H$4:H$9,$B$4:$B$9,求节点(其他调用!$C$4:$C$42,其他调用!$D$4:$D$42,其他调用!$AF159)))</f>
        <v>0</v>
      </c>
      <c r="BP158" s="44">
        <f>IF(I$4=0,0,求节点(I$4:I$9,$B$4:$B$9,求节点(其他调用!$C$4:$C$42,其他调用!$D$4:$D$42,其他调用!$AF159)))</f>
        <v>0</v>
      </c>
      <c r="BQ158" s="44">
        <f>IF(J$4=0,0,求节点(J$4:J$9,$B$4:$B$9,求节点(其他调用!$C$4:$C$42,其他调用!$D$4:$D$42,其他调用!$AF159)))</f>
        <v>0</v>
      </c>
      <c r="BR158" s="44">
        <f>IF(K$4=0,0,求节点(K$4:K$9,$B$4:$B$9,求节点(其他调用!$C$4:$C$42,其他调用!$D$4:$D$42,其他调用!$AF159)))</f>
        <v>0</v>
      </c>
      <c r="BS158" s="44">
        <f>IF(L$4=0,0,求节点(L$4:L$9,$B$4:$B$9,求节点(其他调用!$C$4:$C$42,其他调用!$D$4:$D$42,其他调用!$AF159)))</f>
        <v>0</v>
      </c>
      <c r="BT158" s="44">
        <f>IF(M$4=0,0,求节点(M$4:M$9,$B$4:$B$9,求节点(其他调用!$C$4:$C$42,其他调用!$D$4:$D$42,其他调用!$AF159)))</f>
        <v>0</v>
      </c>
      <c r="BU158" s="44">
        <f>IF(N$4=0,0,求节点(N$4:N$9,$B$4:$B$9,求节点(其他调用!$C$4:$C$42,其他调用!$D$4:$D$42,其他调用!$AF159)))</f>
        <v>0</v>
      </c>
      <c r="BV158" s="44">
        <f>IF(O$4=0,0,求节点(O$4:O$9,$B$4:$B$9,求节点(其他调用!$C$4:$C$42,其他调用!$D$4:$D$42,其他调用!$AF159)))</f>
        <v>0</v>
      </c>
      <c r="BW158" s="44">
        <f>IF(P$4=0,0,求节点(P$4:P$9,$B$4:$B$9,求节点(其他调用!$C$4:$C$42,其他调用!$D$4:$D$42,其他调用!$AF159)))</f>
        <v>0</v>
      </c>
      <c r="BX158" s="44">
        <f>IF(Q$4=0,0,求节点(Q$4:Q$9,$B$4:$B$9,求节点(其他调用!$C$4:$C$42,其他调用!$D$4:$D$42,其他调用!$AF159)))</f>
        <v>0</v>
      </c>
      <c r="BY158" s="44">
        <f>IF(R$4=0,0,求节点(R$4:R$9,$B$4:$B$9,求节点(其他调用!$C$4:$C$42,其他调用!$D$4:$D$42,其他调用!$AF159)))</f>
        <v>0</v>
      </c>
      <c r="BZ158" s="44">
        <f>IF(S$4=0,0,求节点(S$4:S$9,$B$4:$B$9,求节点(其他调用!$C$4:$C$42,其他调用!$D$4:$D$42,其他调用!$AF159)))</f>
        <v>6</v>
      </c>
      <c r="CA158" s="44">
        <f>IF(T$4=0,0,求节点(T$4:T$9,$B$4:$B$9,求节点(其他调用!$C$4:$C$42,其他调用!$D$4:$D$42,其他调用!$AF159)))</f>
        <v>6</v>
      </c>
      <c r="CB158" s="44">
        <f>IF(U$4=0,0,求节点(U$4:U$9,$B$4:$B$9,求节点(其他调用!$C$4:$C$42,其他调用!$D$4:$D$42,其他调用!$AF159)))</f>
        <v>6</v>
      </c>
      <c r="CC158" s="44">
        <f>IF(V$4=0,0,求节点(V$4:V$9,$B$4:$B$9,求节点(其他调用!$C$4:$C$42,其他调用!$D$4:$D$42,其他调用!$AF159)))</f>
        <v>0</v>
      </c>
      <c r="CD158" s="44">
        <f>IF(W$4=0,0,求节点(W$4:W$9,$B$4:$B$9,求节点(其他调用!$C$4:$C$42,其他调用!$D$4:$D$42,其他调用!$AF159)))</f>
        <v>6</v>
      </c>
      <c r="CE158" s="44">
        <f>IF(X$4=0,0,求节点(X$4:X$9,$B$4:$B$9,求节点(其他调用!$C$4:$C$42,其他调用!$D$4:$D$42,其他调用!$AF159)))</f>
        <v>6</v>
      </c>
      <c r="CF158" s="44">
        <f>IF(Y$4=0,0,求节点(Y$4:Y$9,$B$4:$B$9,求节点(其他调用!$C$4:$C$42,其他调用!$D$4:$D$42,其他调用!$AF159)))</f>
        <v>6</v>
      </c>
      <c r="CG158" s="44">
        <f>IF(Z$4=0,0,求节点(Z$4:Z$9,$B$4:$B$9,求节点(其他调用!$C$4:$C$42,其他调用!$D$4:$D$42,其他调用!$AF159)))</f>
        <v>0</v>
      </c>
      <c r="CH158" s="44">
        <f>IF(AA$4=0,0,求节点(AA$4:AA$9,$B$4:$B$9,求节点(其他调用!$C$4:$C$42,其他调用!$D$4:$D$42,其他调用!$AF159)))</f>
        <v>6</v>
      </c>
      <c r="CI158" s="44">
        <f>IF(AB$4=0,0,求节点(AB$4:AB$9,$B$4:$B$9,求节点(其他调用!$C$4:$C$42,其他调用!$D$4:$D$42,其他调用!$AF159)))</f>
        <v>6</v>
      </c>
      <c r="CJ158" s="44">
        <f>IF(AC$4=0,0,求节点(AC$4:AC$9,$B$4:$B$9,求节点(其他调用!$C$4:$C$42,其他调用!$D$4:$D$42,其他调用!$AF159)))</f>
        <v>6</v>
      </c>
      <c r="CK158" s="44">
        <f>IF(AD$4=0,0,求节点(AD$4:AD$9,$B$4:$B$9,求节点(其他调用!$C$4:$C$42,其他调用!$D$4:$D$42,其他调用!$AF159)))</f>
        <v>6</v>
      </c>
      <c r="CL158" s="44">
        <f>IF(AE$4=0,0,求节点(AE$4:AE$9,$B$4:$B$9,求节点(其他调用!$C$4:$C$42,其他调用!$D$4:$D$42,其他调用!$AF159)))</f>
        <v>6</v>
      </c>
      <c r="CM158" s="44">
        <f>IF(AF$4=0,0,求节点(AF$4:AF$9,$B$4:$B$9,求节点(其他调用!$C$4:$C$42,其他调用!$D$4:$D$42,其他调用!$AF159)))</f>
        <v>6</v>
      </c>
      <c r="CN158" s="44">
        <f>IF(AG$4=0,0,求节点(AG$4:AG$9,$B$4:$B$9,求节点(其他调用!$C$4:$C$42,其他调用!$D$4:$D$42,其他调用!$AF159)))</f>
        <v>6</v>
      </c>
      <c r="CO158" s="44">
        <f>IF(AH$4=0,0,求节点(AH$4:AH$9,$B$4:$B$9,求节点(其他调用!$C$4:$C$42,其他调用!$D$4:$D$42,其他调用!$AF159)))</f>
        <v>6</v>
      </c>
      <c r="CP158" s="44">
        <f>IF(AI$4=0,0,求节点(AI$4:AI$9,$B$4:$B$9,求节点(其他调用!$C$4:$C$42,其他调用!$D$4:$D$42,其他调用!$AF159)))</f>
        <v>6</v>
      </c>
      <c r="CQ158" s="44">
        <f>IF(AJ$4=0,0,求节点(AJ$4:AJ$9,$B$4:$B$9,求节点(其他调用!$C$4:$C$42,其他调用!$D$4:$D$42,其他调用!$AF159)))</f>
        <v>6</v>
      </c>
      <c r="CR158" s="44">
        <f>IF(AK$4=0,0,求节点(AK$4:AK$9,$B$4:$B$9,求节点(其他调用!$C$4:$C$42,其他调用!$D$4:$D$42,其他调用!$AF159)))</f>
        <v>6</v>
      </c>
      <c r="CS158" s="44">
        <f>IF(AL$4=0,0,求节点(AL$4:AL$9,$B$4:$B$9,求节点(其他调用!$C$4:$C$42,其他调用!$D$4:$D$42,其他调用!$AF159)))</f>
        <v>6</v>
      </c>
      <c r="CT158" s="44">
        <f>IF(AM$4=0,0,求节点(AM$4:AM$9,$B$4:$B$9,求节点(其他调用!$C$4:$C$42,其他调用!$D$4:$D$42,其他调用!$AF159)))</f>
        <v>6</v>
      </c>
      <c r="CU158" s="44">
        <f>IF(AN$4=0,0,求节点(AN$4:AN$9,$B$4:$B$9,求节点(其他调用!$C$4:$C$42,其他调用!$D$4:$D$42,其他调用!$AF159)))</f>
        <v>6</v>
      </c>
      <c r="CV158" s="44">
        <f>IF(AO$4=0,0,求节点(AO$4:AO$9,$B$4:$B$9,求节点(其他调用!$C$4:$C$42,其他调用!$D$4:$D$42,其他调用!$AF159)))</f>
        <v>6</v>
      </c>
      <c r="CW158" s="44">
        <f>IF(AP$4=0,0,求节点(AP$4:AP$9,$B$4:$B$9,求节点(其他调用!$C$4:$C$42,其他调用!$D$4:$D$42,其他调用!$AF159)))</f>
        <v>6</v>
      </c>
      <c r="CX158" s="44">
        <f>IF(AQ$4=0,0,求节点(AQ$4:AQ$9,$B$4:$B$9,求节点(其他调用!$C$4:$C$42,其他调用!$D$4:$D$42,其他调用!$AF159)))</f>
        <v>6</v>
      </c>
      <c r="CY158" s="44">
        <f>IF(AR$4=0,0,求节点(AR$4:AR$9,$B$4:$B$9,求节点(其他调用!$C$4:$C$42,其他调用!$D$4:$D$42,其他调用!$AF159)))</f>
        <v>6</v>
      </c>
      <c r="CZ158" s="44">
        <f>IF(AS$4=0,0,求节点(AS$4:AS$9,$B$4:$B$9,求节点(其他调用!$C$4:$C$42,其他调用!$D$4:$D$42,其他调用!$AF159)))</f>
        <v>6</v>
      </c>
      <c r="DA158" s="44">
        <f>IF(AT$4=0,0,求节点(AT$4:AT$9,$B$4:$B$9,求节点(其他调用!$C$4:$C$42,其他调用!$D$4:$D$42,其他调用!$AF159)))</f>
        <v>6</v>
      </c>
      <c r="DB158" s="44">
        <f>IF(AU$4=0,0,求节点(AU$4:AU$9,$B$4:$B$9,求节点(其他调用!$C$4:$C$42,其他调用!$D$4:$D$42,其他调用!$AF159)))</f>
        <v>6</v>
      </c>
      <c r="DC158" s="44">
        <f>IF(AV$4=0,0,求节点(AV$4:AV$9,$B$4:$B$9,求节点(其他调用!$C$4:$C$42,其他调用!$D$4:$D$42,其他调用!$AF159)))</f>
        <v>6</v>
      </c>
      <c r="DD158" s="44">
        <f>IF(AW$4=0,0,求节点(AW$4:AW$9,$B$4:$B$9,求节点(其他调用!$C$4:$C$42,其他调用!$D$4:$D$42,其他调用!$AF159)))</f>
        <v>6</v>
      </c>
      <c r="DE158" s="44">
        <f>IF(AX$4=0,0,求节点(AX$4:AX$9,$B$4:$B$9,求节点(其他调用!$C$4:$C$42,其他调用!$D$4:$D$42,其他调用!$AF159)))</f>
        <v>6</v>
      </c>
      <c r="DF158" s="44">
        <f>IF(AY$4=0,0,求节点(AY$4:AY$9,$B$4:$B$9,求节点(其他调用!$C$4:$C$42,其他调用!$D$4:$D$42,其他调用!$AF159)))</f>
        <v>6</v>
      </c>
      <c r="DG158" s="44">
        <f>IF(AZ$4=0,0,求节点(AZ$4:AZ$9,$B$4:$B$9,求节点(其他调用!$C$4:$C$42,其他调用!$D$4:$D$42,其他调用!$AF159)))</f>
        <v>6</v>
      </c>
      <c r="DI158" s="44">
        <v>155</v>
      </c>
      <c r="DJ158" s="44">
        <f>IF(C$23=0,0,求节点(C$23:C$28,$B$23:$B$28,求节点(其他调用!$S$4:$S$20,其他调用!$T$4:$T$20,$DI158)))</f>
        <v>0</v>
      </c>
      <c r="DK158" s="44">
        <f>IF(D$23=0,0,求节点(D$23:D$28,$B$23:$B$28,求节点(其他调用!$S$4:$S$20,其他调用!$T$4:$T$20,$DI158)))</f>
        <v>0</v>
      </c>
      <c r="DL158" s="44">
        <f>IF(E$23=0,0,求节点(E$23:E$28,$B$23:$B$28,求节点(其他调用!$S$4:$S$20,其他调用!$T$4:$T$20,$DI158)))</f>
        <v>0</v>
      </c>
      <c r="DM158" s="44">
        <f>IF(F$23=0,0,求节点(F$23:F$28,$B$23:$B$28,求节点(其他调用!$S$4:$S$20,其他调用!$T$4:$T$20,$DI158)))</f>
        <v>7.1917717670078041E-3</v>
      </c>
      <c r="DN158" s="44">
        <f>IF(G$23=0,0,求节点(G$23:G$28,$B$23:$B$28,求节点(其他调用!$S$4:$S$20,其他调用!$T$4:$T$20,$DI158)))</f>
        <v>1.0787657650511595E-2</v>
      </c>
      <c r="DO158" s="44">
        <f>IF(H$23=0,0,求节点(H$23:H$28,$B$23:$B$28,求节点(其他调用!$S$4:$S$20,其他调用!$T$4:$T$20,$DI158)))</f>
        <v>1.0787657650511595E-2</v>
      </c>
      <c r="DP158" s="44">
        <f>IF(I$23=0,0,求节点(I$23:I$28,$B$23:$B$28,求节点(其他调用!$S$4:$S$20,其他调用!$T$4:$T$20,$DI158)))</f>
        <v>1.6344935834108454E-2</v>
      </c>
      <c r="DQ158" s="44">
        <f>IF(J$23=0,0,求节点(J$23:J$28,$B$23:$B$28,求节点(其他调用!$S$4:$S$20,其他调用!$T$4:$T$20,$DI158)))</f>
        <v>0</v>
      </c>
      <c r="DR158" s="44">
        <f>IF(K$23=0,0,求节点(K$23:K$28,$B$23:$B$28,求节点(其他调用!$S$4:$S$20,其他调用!$T$4:$T$20,$DI158)))</f>
        <v>1.0787657650511595E-2</v>
      </c>
      <c r="DS158" s="44">
        <f>IF(L$23=0,0,求节点(L$23:L$28,$B$23:$B$28,求节点(其他调用!$S$4:$S$20,其他调用!$T$4:$T$20,$DI158)))</f>
        <v>0</v>
      </c>
      <c r="DT158" s="44">
        <f>IF(M$23=0,0,求节点(M$23:M$28,$B$23:$B$28,求节点(其他调用!$S$4:$S$20,其他调用!$T$4:$T$20,$DI158)))</f>
        <v>0</v>
      </c>
      <c r="DU158" s="44">
        <f>IF(N$23=0,0,求节点(N$23:N$28,$B$23:$B$28,求节点(其他调用!$S$4:$S$20,其他调用!$T$4:$T$20,$DI158)))</f>
        <v>0</v>
      </c>
      <c r="DV158" s="44">
        <f>IF(O$23=0,0,求节点(O$23:O$28,$B$23:$B$28,求节点(其他调用!$S$4:$S$20,其他调用!$T$4:$T$20,$DI158)))</f>
        <v>0</v>
      </c>
      <c r="DW158" s="44">
        <f>IF(P$23=0,0,求节点(P$23:P$28,$B$23:$B$28,求节点(其他调用!$S$4:$S$20,其他调用!$T$4:$T$20,$DI158)))</f>
        <v>0</v>
      </c>
      <c r="DX158" s="44">
        <f>IF(Q$23=0,0,求节点(Q$23:Q$28,$B$23:$B$28,求节点(其他调用!$S$4:$S$20,其他调用!$T$4:$T$20,$DI158)))</f>
        <v>0</v>
      </c>
      <c r="DY158" s="44">
        <f>IF(R$23=0,0,求节点(R$23:R$28,$B$23:$B$28,求节点(其他调用!$S$4:$S$20,其他调用!$T$4:$T$20,$DI158)))</f>
        <v>0</v>
      </c>
      <c r="DZ158" s="44">
        <f>IF(S$23=0,0,求节点(S$23:S$28,$B$23:$B$28,求节点(其他调用!$S$4:$S$20,其他调用!$T$4:$T$20,$DI158)))</f>
        <v>0</v>
      </c>
      <c r="EA158" s="44">
        <f>IF(T$23=0,0,求节点(T$23:T$28,$B$23:$B$28,求节点(其他调用!$S$4:$S$20,其他调用!$T$4:$T$20,$DI158)))</f>
        <v>0</v>
      </c>
      <c r="EB158" s="44">
        <f>IF(U$23=0,0,求节点(U$23:U$28,$B$23:$B$28,求节点(其他调用!$S$4:$S$20,其他调用!$T$4:$T$20,$DI158)))</f>
        <v>0</v>
      </c>
      <c r="EC158" s="44">
        <f>IF(V$23=0,0,求节点(V$23:V$28,$B$23:$B$28,求节点(其他调用!$S$4:$S$20,其他调用!$T$4:$T$20,$DI158)))</f>
        <v>0</v>
      </c>
      <c r="EF158" s="44">
        <v>155</v>
      </c>
      <c r="EG158" s="44">
        <f>IF(C$4=0,0,求节点(C$4:C$9,$B$4:$B$9,求节点(其他调用!$F$4:$F$42,其他调用!$G$4:$G$42,其他调用!$AG159)))</f>
        <v>6</v>
      </c>
      <c r="EH158" s="44">
        <f>IF(D$4=0,0,求节点(D$4:D$9,$B$4:$B$9,求节点(其他调用!$F$4:$F$42,其他调用!$G$4:$G$42,其他调用!$AG159)))</f>
        <v>6</v>
      </c>
      <c r="EI158" s="44">
        <f>IF(E$4=0,0,求节点(E$4:E$9,$B$4:$B$9,求节点(其他调用!$F$4:$F$42,其他调用!$G$4:$G$42,其他调用!$AG159)))</f>
        <v>6</v>
      </c>
      <c r="EJ158" s="44">
        <f>IF(F$4=0,0,求节点(F$4:F$9,$B$4:$B$9,求节点(其他调用!$F$4:$F$42,其他调用!$G$4:$G$42,其他调用!$AG159)))</f>
        <v>0</v>
      </c>
      <c r="EK158" s="44">
        <f>IF(G$4=0,0,求节点(G$4:G$9,$B$4:$B$9,求节点(其他调用!$F$4:$F$42,其他调用!$G$4:$G$42,其他调用!$AG159)))</f>
        <v>0</v>
      </c>
      <c r="EL158" s="44">
        <f>IF(H$4=0,0,求节点(H$4:H$9,$B$4:$B$9,求节点(其他调用!$F$4:$F$42,其他调用!$G$4:$G$42,其他调用!$AG159)))</f>
        <v>0</v>
      </c>
      <c r="EM158" s="44">
        <f>IF(I$4=0,0,求节点(I$4:I$9,$B$4:$B$9,求节点(其他调用!$F$4:$F$42,其他调用!$G$4:$G$42,其他调用!$AG159)))</f>
        <v>0</v>
      </c>
      <c r="EN158" s="44">
        <f>IF(J$4=0,0,求节点(J$4:J$9,$B$4:$B$9,求节点(其他调用!$F$4:$F$42,其他调用!$G$4:$G$42,其他调用!$AG159)))</f>
        <v>0</v>
      </c>
      <c r="EO158" s="44">
        <f>IF(K$4=0,0,求节点(K$4:K$9,$B$4:$B$9,求节点(其他调用!$F$4:$F$42,其他调用!$G$4:$G$42,其他调用!$AG159)))</f>
        <v>0</v>
      </c>
      <c r="EP158" s="44">
        <f>IF(L$4=0,0,求节点(L$4:L$9,$B$4:$B$9,求节点(其他调用!$F$4:$F$42,其他调用!$G$4:$G$42,其他调用!$AG159)))</f>
        <v>0</v>
      </c>
      <c r="EQ158" s="44">
        <f>IF(M$4=0,0,求节点(M$4:M$9,$B$4:$B$9,求节点(其他调用!$F$4:$F$42,其他调用!$G$4:$G$42,其他调用!$AG159)))</f>
        <v>0</v>
      </c>
      <c r="ER158" s="44">
        <f>IF(N$4=0,0,求节点(N$4:N$9,$B$4:$B$9,求节点(其他调用!$F$4:$F$42,其他调用!$G$4:$G$42,其他调用!$AG159)))</f>
        <v>0</v>
      </c>
      <c r="ES158" s="44">
        <f>IF(O$4=0,0,求节点(O$4:O$9,$B$4:$B$9,求节点(其他调用!$F$4:$F$42,其他调用!$G$4:$G$42,其他调用!$AG159)))</f>
        <v>0</v>
      </c>
      <c r="ET158" s="44">
        <f>IF(P$4=0,0,求节点(P$4:P$9,$B$4:$B$9,求节点(其他调用!$F$4:$F$42,其他调用!$G$4:$G$42,其他调用!$AG159)))</f>
        <v>0</v>
      </c>
      <c r="EU158" s="44">
        <f>IF(Q$4=0,0,求节点(Q$4:Q$9,$B$4:$B$9,求节点(其他调用!$F$4:$F$42,其他调用!$G$4:$G$42,其他调用!$AG159)))</f>
        <v>0</v>
      </c>
      <c r="EV158" s="44">
        <f>IF(R$4=0,0,求节点(R$4:R$9,$B$4:$B$9,求节点(其他调用!$F$4:$F$42,其他调用!$G$4:$G$42,其他调用!$AG159)))</f>
        <v>0</v>
      </c>
      <c r="EW158" s="44">
        <f>IF(S$4=0,0,求节点(S$4:S$9,$B$4:$B$9,求节点(其他调用!$F$4:$F$42,其他调用!$G$4:$G$42,其他调用!$AG159)))</f>
        <v>6</v>
      </c>
      <c r="EX158" s="44">
        <f>IF(T$4=0,0,求节点(T$4:T$9,$B$4:$B$9,求节点(其他调用!$F$4:$F$42,其他调用!$G$4:$G$42,其他调用!$AG159)))</f>
        <v>6</v>
      </c>
      <c r="EY158" s="44">
        <f>IF(U$4=0,0,求节点(U$4:U$9,$B$4:$B$9,求节点(其他调用!$F$4:$F$42,其他调用!$G$4:$G$42,其他调用!$AG159)))</f>
        <v>6</v>
      </c>
      <c r="EZ158" s="44">
        <f>IF(V$4=0,0,求节点(V$4:V$9,$B$4:$B$9,求节点(其他调用!$F$4:$F$42,其他调用!$G$4:$G$42,其他调用!$AG159)))</f>
        <v>0</v>
      </c>
      <c r="FA158" s="44">
        <f>IF(W$4=0,0,求节点(W$4:W$9,$B$4:$B$9,求节点(其他调用!$F$4:$F$42,其他调用!$G$4:$G$42,其他调用!$AG159)))</f>
        <v>6</v>
      </c>
      <c r="FB158" s="44">
        <f>IF(X$4=0,0,求节点(X$4:X$9,$B$4:$B$9,求节点(其他调用!$F$4:$F$42,其他调用!$G$4:$G$42,其他调用!$AG159)))</f>
        <v>6</v>
      </c>
      <c r="FC158" s="44">
        <f>IF(Y$4=0,0,求节点(Y$4:Y$9,$B$4:$B$9,求节点(其他调用!$F$4:$F$42,其他调用!$G$4:$G$42,其他调用!$AG159)))</f>
        <v>6</v>
      </c>
      <c r="FD158" s="44">
        <f>IF(Z$4=0,0,求节点(Z$4:Z$9,$B$4:$B$9,求节点(其他调用!$F$4:$F$42,其他调用!$G$4:$G$42,其他调用!$AG159)))</f>
        <v>0</v>
      </c>
      <c r="FE158" s="44">
        <f>IF(AA$4=0,0,求节点(AA$4:AA$9,$B$4:$B$9,求节点(其他调用!$F$4:$F$42,其他调用!$G$4:$G$42,其他调用!$AG159)))</f>
        <v>6</v>
      </c>
      <c r="FF158" s="44">
        <f>IF(AB$4=0,0,求节点(AB$4:AB$9,$B$4:$B$9,求节点(其他调用!$F$4:$F$42,其他调用!$G$4:$G$42,其他调用!$AG159)))</f>
        <v>6</v>
      </c>
      <c r="FG158" s="44">
        <f>IF(AC$4=0,0,求节点(AC$4:AC$9,$B$4:$B$9,求节点(其他调用!$F$4:$F$42,其他调用!$G$4:$G$42,其他调用!$AG159)))</f>
        <v>6</v>
      </c>
      <c r="FH158" s="44">
        <f>IF(AD$4=0,0,求节点(AD$4:AD$9,$B$4:$B$9,求节点(其他调用!$F$4:$F$42,其他调用!$G$4:$G$42,其他调用!$AG159)))</f>
        <v>6</v>
      </c>
      <c r="FI158" s="44">
        <f>IF(AE$4=0,0,求节点(AE$4:AE$9,$B$4:$B$9,求节点(其他调用!$F$4:$F$42,其他调用!$G$4:$G$42,其他调用!$AG159)))</f>
        <v>6</v>
      </c>
      <c r="FJ158" s="44">
        <f>IF(AF$4=0,0,求节点(AF$4:AF$9,$B$4:$B$9,求节点(其他调用!$F$4:$F$42,其他调用!$G$4:$G$42,其他调用!$AG159)))</f>
        <v>6</v>
      </c>
      <c r="FK158" s="44">
        <f>IF(AG$4=0,0,求节点(AG$4:AG$9,$B$4:$B$9,求节点(其他调用!$F$4:$F$42,其他调用!$G$4:$G$42,其他调用!$AG159)))</f>
        <v>6</v>
      </c>
      <c r="FL158" s="44">
        <f>IF(AH$4=0,0,求节点(AH$4:AH$9,$B$4:$B$9,求节点(其他调用!$F$4:$F$42,其他调用!$G$4:$G$42,其他调用!$AG159)))</f>
        <v>6</v>
      </c>
      <c r="FM158" s="44">
        <f>IF(AI$4=0,0,求节点(AI$4:AI$9,$B$4:$B$9,求节点(其他调用!$F$4:$F$42,其他调用!$G$4:$G$42,其他调用!$AG159)))</f>
        <v>6</v>
      </c>
      <c r="FN158" s="44">
        <f>IF(AJ$4=0,0,求节点(AJ$4:AJ$9,$B$4:$B$9,求节点(其他调用!$F$4:$F$42,其他调用!$G$4:$G$42,其他调用!$AG159)))</f>
        <v>6</v>
      </c>
      <c r="FO158" s="44">
        <f>IF(AK$4=0,0,求节点(AK$4:AK$9,$B$4:$B$9,求节点(其他调用!$F$4:$F$42,其他调用!$G$4:$G$42,其他调用!$AG159)))</f>
        <v>6</v>
      </c>
      <c r="FP158" s="44">
        <f>IF(AL$4=0,0,求节点(AL$4:AL$9,$B$4:$B$9,求节点(其他调用!$F$4:$F$42,其他调用!$G$4:$G$42,其他调用!$AG159)))</f>
        <v>6</v>
      </c>
      <c r="FQ158" s="44">
        <f>IF(AM$4=0,0,求节点(AM$4:AM$9,$B$4:$B$9,求节点(其他调用!$F$4:$F$42,其他调用!$G$4:$G$42,其他调用!$AG159)))</f>
        <v>6</v>
      </c>
      <c r="FR158" s="44">
        <f>IF(AN$4=0,0,求节点(AN$4:AN$9,$B$4:$B$9,求节点(其他调用!$F$4:$F$42,其他调用!$G$4:$G$42,其他调用!$AG159)))</f>
        <v>6</v>
      </c>
      <c r="FS158" s="44">
        <f>IF(AO$4=0,0,求节点(AO$4:AO$9,$B$4:$B$9,求节点(其他调用!$F$4:$F$42,其他调用!$G$4:$G$42,其他调用!$AG159)))</f>
        <v>6</v>
      </c>
      <c r="FT158" s="44">
        <f>IF(AP$4=0,0,求节点(AP$4:AP$9,$B$4:$B$9,求节点(其他调用!$F$4:$F$42,其他调用!$G$4:$G$42,其他调用!$AG159)))</f>
        <v>6</v>
      </c>
      <c r="FU158" s="44">
        <f>IF(AQ$4=0,0,求节点(AQ$4:AQ$9,$B$4:$B$9,求节点(其他调用!$F$4:$F$42,其他调用!$G$4:$G$42,其他调用!$AG159)))</f>
        <v>6</v>
      </c>
      <c r="FV158" s="44">
        <f>IF(AR$4=0,0,求节点(AR$4:AR$9,$B$4:$B$9,求节点(其他调用!$F$4:$F$42,其他调用!$G$4:$G$42,其他调用!$AG159)))</f>
        <v>6</v>
      </c>
      <c r="FW158" s="44">
        <f>IF(AS$4=0,0,求节点(AS$4:AS$9,$B$4:$B$9,求节点(其他调用!$F$4:$F$42,其他调用!$G$4:$G$42,其他调用!$AG159)))</f>
        <v>6</v>
      </c>
      <c r="FX158" s="44">
        <f>IF(AT$4=0,0,求节点(AT$4:AT$9,$B$4:$B$9,求节点(其他调用!$F$4:$F$42,其他调用!$G$4:$G$42,其他调用!$AG159)))</f>
        <v>6</v>
      </c>
      <c r="FY158" s="44">
        <f>IF(AU$4=0,0,求节点(AU$4:AU$9,$B$4:$B$9,求节点(其他调用!$F$4:$F$42,其他调用!$G$4:$G$42,其他调用!$AG159)))</f>
        <v>6</v>
      </c>
      <c r="FZ158" s="44">
        <f>IF(AV$4=0,0,求节点(AV$4:AV$9,$B$4:$B$9,求节点(其他调用!$F$4:$F$42,其他调用!$G$4:$G$42,其他调用!$AG159)))</f>
        <v>6</v>
      </c>
      <c r="GA158" s="44">
        <f>IF(AW$4=0,0,求节点(AW$4:AW$9,$B$4:$B$9,求节点(其他调用!$F$4:$F$42,其他调用!$G$4:$G$42,其他调用!$AG159)))</f>
        <v>6</v>
      </c>
      <c r="GB158" s="44">
        <f>IF(AX$4=0,0,求节点(AX$4:AX$9,$B$4:$B$9,求节点(其他调用!$F$4:$F$42,其他调用!$G$4:$G$42,其他调用!$AG159)))</f>
        <v>6</v>
      </c>
      <c r="GC158" s="44">
        <f>IF(AY$4=0,0,求节点(AY$4:AY$9,$B$4:$B$9,求节点(其他调用!$F$4:$F$42,其他调用!$G$4:$G$42,其他调用!$AG159)))</f>
        <v>6</v>
      </c>
      <c r="GD158" s="44">
        <f>IF(AZ$4=0,0,求节点(AZ$4:AZ$9,$B$4:$B$9,求节点(其他调用!$F$4:$F$42,其他调用!$G$4:$G$42,其他调用!$AG159)))</f>
        <v>6</v>
      </c>
      <c r="GF158" s="44">
        <v>155</v>
      </c>
      <c r="GG158" s="44">
        <f>IF(C$23=0,0,求节点(C$23:C$28,$B$23:$B$28,求节点(其他调用!$U$4:$U$20,其他调用!$V$4:$V$20,$GF158)))</f>
        <v>0</v>
      </c>
      <c r="GH158" s="44">
        <f>IF(D$23=0,0,求节点(D$23:D$28,$B$23:$B$28,求节点(其他调用!$U$4:$U$20,其他调用!$V$4:$V$20,$GF158)))</f>
        <v>0</v>
      </c>
      <c r="GI158" s="44">
        <f>IF(E$23=0,0,求节点(E$23:E$28,$B$23:$B$28,求节点(其他调用!$U$4:$U$20,其他调用!$V$4:$V$20,$GF158)))</f>
        <v>0</v>
      </c>
      <c r="GJ158" s="44">
        <f>IF(F$23=0,0,求节点(F$23:F$28,$B$23:$B$28,求节点(其他调用!$U$4:$U$20,其他调用!$V$4:$V$20,$GF158)))</f>
        <v>0</v>
      </c>
      <c r="GK158" s="44">
        <f>IF(G$23=0,0,求节点(G$23:G$28,$B$23:$B$28,求节点(其他调用!$U$4:$U$20,其他调用!$V$4:$V$20,$GF158)))</f>
        <v>0</v>
      </c>
      <c r="GL158" s="44">
        <f>IF(H$23=0,0,求节点(H$23:H$28,$B$23:$B$28,求节点(其他调用!$U$4:$U$20,其他调用!$V$4:$V$20,$GF158)))</f>
        <v>0</v>
      </c>
      <c r="GM158" s="44">
        <f>IF(I$23=0,0,求节点(I$23:I$28,$B$23:$B$28,求节点(其他调用!$U$4:$U$20,其他调用!$V$4:$V$20,$GF158)))</f>
        <v>0</v>
      </c>
      <c r="GN158" s="44">
        <f>IF(J$23=0,0,求节点(J$23:J$28,$B$23:$B$28,求节点(其他调用!$U$4:$U$20,其他调用!$V$4:$V$20,$GF158)))</f>
        <v>0</v>
      </c>
      <c r="GO158" s="44">
        <f>IF(K$23=0,0,求节点(K$23:K$28,$B$23:$B$28,求节点(其他调用!$U$4:$U$20,其他调用!$V$4:$V$20,$GF158)))</f>
        <v>0</v>
      </c>
      <c r="GP158" s="44">
        <f>IF(L$23=0,0,求节点(L$23:L$28,$B$23:$B$28,求节点(其他调用!$U$4:$U$20,其他调用!$V$4:$V$20,$GF158)))</f>
        <v>0</v>
      </c>
      <c r="GQ158" s="44">
        <f>IF(M$23=0,0,求节点(M$23:M$28,$B$23:$B$28,求节点(其他调用!$U$4:$U$20,其他调用!$V$4:$V$20,$GF158)))</f>
        <v>0</v>
      </c>
      <c r="GR158" s="44">
        <f>IF(N$23=0,0,求节点(N$23:N$28,$B$23:$B$28,求节点(其他调用!$U$4:$U$20,其他调用!$V$4:$V$20,$GF158)))</f>
        <v>0</v>
      </c>
      <c r="GS158" s="44">
        <f>IF(O$23=0,0,求节点(O$23:O$28,$B$23:$B$28,求节点(其他调用!$U$4:$U$20,其他调用!$V$4:$V$20,$GF158)))</f>
        <v>0</v>
      </c>
      <c r="GT158" s="44">
        <f>IF(P$23=0,0,求节点(P$23:P$28,$B$23:$B$28,求节点(其他调用!$U$4:$U$20,其他调用!$V$4:$V$20,$GF158)))</f>
        <v>0</v>
      </c>
      <c r="GU158" s="44">
        <f>IF(Q$23=0,0,求节点(Q$23:Q$28,$B$23:$B$28,求节点(其他调用!$U$4:$U$20,其他调用!$V$4:$V$20,$GF158)))</f>
        <v>0</v>
      </c>
      <c r="GV158" s="44">
        <f>IF(R$23=0,0,求节点(R$23:R$28,$B$23:$B$28,求节点(其他调用!$U$4:$U$20,其他调用!$V$4:$V$20,$GF158)))</f>
        <v>0</v>
      </c>
      <c r="GW158" s="44">
        <f>IF(S$23=0,0,求节点(S$23:S$28,$B$23:$B$28,求节点(其他调用!$U$4:$U$20,其他调用!$V$4:$V$20,$GF158)))</f>
        <v>0</v>
      </c>
      <c r="GX158" s="44">
        <f>IF(T$23=0,0,求节点(T$23:T$28,$B$23:$B$28,求节点(其他调用!$U$4:$U$20,其他调用!$V$4:$V$20,$GF158)))</f>
        <v>0</v>
      </c>
      <c r="GY158" s="44">
        <f>IF(U$23=0,0,求节点(U$23:U$28,$B$23:$B$28,求节点(其他调用!$U$4:$U$20,其他调用!$V$4:$V$20,$GF158)))</f>
        <v>0</v>
      </c>
      <c r="GZ158" s="44">
        <f>IF(V$23=0,0,求节点(V$23:V$28,$B$23:$B$28,求节点(其他调用!$U$4:$U$20,其他调用!$V$4:$V$20,$GF158)))</f>
        <v>0</v>
      </c>
      <c r="HC158" s="44">
        <v>155</v>
      </c>
      <c r="HD158" s="44">
        <f>IF(C$4=0,0,求节点(C$4:C$9,$B$4:$B$9,求节点(其他调用!$I$4:$I$42,其他调用!$J$4:$J$42,其他调用!$AH159)))</f>
        <v>6</v>
      </c>
      <c r="HE158" s="44">
        <f>IF(D$4=0,0,求节点(D$4:D$9,$B$4:$B$9,求节点(其他调用!$I$4:$I$42,其他调用!$J$4:$J$42,其他调用!$AH159)))</f>
        <v>6</v>
      </c>
      <c r="HF158" s="44">
        <f>IF(E$4=0,0,求节点(E$4:E$9,$B$4:$B$9,求节点(其他调用!$I$4:$I$42,其他调用!$J$4:$J$42,其他调用!$AH159)))</f>
        <v>6</v>
      </c>
      <c r="HG158" s="44">
        <f>IF(F$4=0,0,求节点(F$4:F$9,$B$4:$B$9,求节点(其他调用!$I$4:$I$42,其他调用!$J$4:$J$42,其他调用!$AH159)))</f>
        <v>0</v>
      </c>
      <c r="HH158" s="44">
        <f>IF(G$4=0,0,求节点(G$4:G$9,$B$4:$B$9,求节点(其他调用!$I$4:$I$42,其他调用!$J$4:$J$42,其他调用!$AH159)))</f>
        <v>0</v>
      </c>
      <c r="HI158" s="44">
        <f>IF(H$4=0,0,求节点(H$4:H$9,$B$4:$B$9,求节点(其他调用!$I$4:$I$42,其他调用!$J$4:$J$42,其他调用!$AH159)))</f>
        <v>0</v>
      </c>
      <c r="HJ158" s="44">
        <f>IF(I$4=0,0,求节点(I$4:I$9,$B$4:$B$9,求节点(其他调用!$I$4:$I$42,其他调用!$J$4:$J$42,其他调用!$AH159)))</f>
        <v>0</v>
      </c>
      <c r="HK158" s="44">
        <f>IF(J$4=0,0,求节点(J$4:J$9,$B$4:$B$9,求节点(其他调用!$I$4:$I$42,其他调用!$J$4:$J$42,其他调用!$AH159)))</f>
        <v>0</v>
      </c>
      <c r="HL158" s="44">
        <f>IF(K$4=0,0,求节点(K$4:K$9,$B$4:$B$9,求节点(其他调用!$I$4:$I$42,其他调用!$J$4:$J$42,其他调用!$AH159)))</f>
        <v>0</v>
      </c>
      <c r="HM158" s="44">
        <f>IF(L$4=0,0,求节点(L$4:L$9,$B$4:$B$9,求节点(其他调用!$I$4:$I$42,其他调用!$J$4:$J$42,其他调用!$AH159)))</f>
        <v>0</v>
      </c>
      <c r="HN158" s="44">
        <f>IF(M$4=0,0,求节点(M$4:M$9,$B$4:$B$9,求节点(其他调用!$I$4:$I$42,其他调用!$J$4:$J$42,其他调用!$AH159)))</f>
        <v>0</v>
      </c>
      <c r="HO158" s="44">
        <f>IF(N$4=0,0,求节点(N$4:N$9,$B$4:$B$9,求节点(其他调用!$I$4:$I$42,其他调用!$J$4:$J$42,其他调用!$AH159)))</f>
        <v>0</v>
      </c>
      <c r="HP158" s="44">
        <f>IF(O$4=0,0,求节点(O$4:O$9,$B$4:$B$9,求节点(其他调用!$I$4:$I$42,其他调用!$J$4:$J$42,其他调用!$AH159)))</f>
        <v>0</v>
      </c>
      <c r="HQ158" s="44">
        <f>IF(P$4=0,0,求节点(P$4:P$9,$B$4:$B$9,求节点(其他调用!$I$4:$I$42,其他调用!$J$4:$J$42,其他调用!$AH159)))</f>
        <v>0</v>
      </c>
      <c r="HR158" s="44">
        <f>IF(Q$4=0,0,求节点(Q$4:Q$9,$B$4:$B$9,求节点(其他调用!$I$4:$I$42,其他调用!$J$4:$J$42,其他调用!$AH159)))</f>
        <v>0</v>
      </c>
      <c r="HS158" s="44">
        <f>IF(R$4=0,0,求节点(R$4:R$9,$B$4:$B$9,求节点(其他调用!$I$4:$I$42,其他调用!$J$4:$J$42,其他调用!$AH159)))</f>
        <v>0</v>
      </c>
      <c r="HT158" s="44">
        <f>IF(S$4=0,0,求节点(S$4:S$9,$B$4:$B$9,求节点(其他调用!$I$4:$I$42,其他调用!$J$4:$J$42,其他调用!$AH159)))</f>
        <v>6</v>
      </c>
      <c r="HU158" s="44">
        <f>IF(T$4=0,0,求节点(T$4:T$9,$B$4:$B$9,求节点(其他调用!$I$4:$I$42,其他调用!$J$4:$J$42,其他调用!$AH159)))</f>
        <v>6</v>
      </c>
      <c r="HV158" s="44">
        <f>IF(U$4=0,0,求节点(U$4:U$9,$B$4:$B$9,求节点(其他调用!$I$4:$I$42,其他调用!$J$4:$J$42,其他调用!$AH159)))</f>
        <v>6</v>
      </c>
      <c r="HW158" s="44">
        <f>IF(V$4=0,0,求节点(V$4:V$9,$B$4:$B$9,求节点(其他调用!$I$4:$I$42,其他调用!$J$4:$J$42,其他调用!$AH159)))</f>
        <v>0</v>
      </c>
      <c r="HX158" s="44">
        <f>IF(W$4=0,0,求节点(W$4:W$9,$B$4:$B$9,求节点(其他调用!$I$4:$I$42,其他调用!$J$4:$J$42,其他调用!$AH159)))</f>
        <v>6</v>
      </c>
      <c r="HY158" s="44">
        <f>IF(X$4=0,0,求节点(X$4:X$9,$B$4:$B$9,求节点(其他调用!$I$4:$I$42,其他调用!$J$4:$J$42,其他调用!$AH159)))</f>
        <v>6</v>
      </c>
      <c r="HZ158" s="44">
        <f>IF(Y$4=0,0,求节点(Y$4:Y$9,$B$4:$B$9,求节点(其他调用!$I$4:$I$42,其他调用!$J$4:$J$42,其他调用!$AH159)))</f>
        <v>6</v>
      </c>
      <c r="IA158" s="44">
        <f>IF(Z$4=0,0,求节点(Z$4:Z$9,$B$4:$B$9,求节点(其他调用!$I$4:$I$42,其他调用!$J$4:$J$42,其他调用!$AH159)))</f>
        <v>0</v>
      </c>
      <c r="IB158" s="44">
        <f>IF(AA$4=0,0,求节点(AA$4:AA$9,$B$4:$B$9,求节点(其他调用!$I$4:$I$42,其他调用!$J$4:$J$42,其他调用!$AH159)))</f>
        <v>6</v>
      </c>
      <c r="IC158" s="44">
        <f>IF(AB$4=0,0,求节点(AB$4:AB$9,$B$4:$B$9,求节点(其他调用!$I$4:$I$42,其他调用!$J$4:$J$42,其他调用!$AH159)))</f>
        <v>6</v>
      </c>
      <c r="ID158" s="44">
        <f>IF(AC$4=0,0,求节点(AC$4:AC$9,$B$4:$B$9,求节点(其他调用!$I$4:$I$42,其他调用!$J$4:$J$42,其他调用!$AH159)))</f>
        <v>6</v>
      </c>
      <c r="IE158" s="44">
        <f>IF(AD$4=0,0,求节点(AD$4:AD$9,$B$4:$B$9,求节点(其他调用!$I$4:$I$42,其他调用!$J$4:$J$42,其他调用!$AH159)))</f>
        <v>6</v>
      </c>
      <c r="IF158" s="44">
        <f>IF(AE$4=0,0,求节点(AE$4:AE$9,$B$4:$B$9,求节点(其他调用!$I$4:$I$42,其他调用!$J$4:$J$42,其他调用!$AH159)))</f>
        <v>6</v>
      </c>
      <c r="IG158" s="44">
        <f>IF(AF$4=0,0,求节点(AF$4:AF$9,$B$4:$B$9,求节点(其他调用!$I$4:$I$42,其他调用!$J$4:$J$42,其他调用!$AH159)))</f>
        <v>6</v>
      </c>
      <c r="IH158" s="44">
        <f>IF(AG$4=0,0,求节点(AG$4:AG$9,$B$4:$B$9,求节点(其他调用!$I$4:$I$42,其他调用!$J$4:$J$42,其他调用!$AH159)))</f>
        <v>6</v>
      </c>
      <c r="II158" s="44">
        <f>IF(AH$4=0,0,求节点(AH$4:AH$9,$B$4:$B$9,求节点(其他调用!$I$4:$I$42,其他调用!$J$4:$J$42,其他调用!$AH159)))</f>
        <v>6</v>
      </c>
      <c r="IJ158" s="44">
        <f>IF(AI$4=0,0,求节点(AI$4:AI$9,$B$4:$B$9,求节点(其他调用!$I$4:$I$42,其他调用!$J$4:$J$42,其他调用!$AH159)))</f>
        <v>6</v>
      </c>
      <c r="IK158" s="44">
        <f>IF(AJ$4=0,0,求节点(AJ$4:AJ$9,$B$4:$B$9,求节点(其他调用!$I$4:$I$42,其他调用!$J$4:$J$42,其他调用!$AH159)))</f>
        <v>6</v>
      </c>
      <c r="IL158" s="44">
        <f>IF(AK$4=0,0,求节点(AK$4:AK$9,$B$4:$B$9,求节点(其他调用!$I$4:$I$42,其他调用!$J$4:$J$42,其他调用!$AH159)))</f>
        <v>6</v>
      </c>
      <c r="IM158" s="44">
        <f>IF(AL$4=0,0,求节点(AL$4:AL$9,$B$4:$B$9,求节点(其他调用!$I$4:$I$42,其他调用!$J$4:$J$42,其他调用!$AH159)))</f>
        <v>6</v>
      </c>
      <c r="IN158" s="44">
        <f>IF(AM$4=0,0,求节点(AM$4:AM$9,$B$4:$B$9,求节点(其他调用!$I$4:$I$42,其他调用!$J$4:$J$42,其他调用!$AH159)))</f>
        <v>6</v>
      </c>
      <c r="IO158" s="44">
        <f>IF(AN$4=0,0,求节点(AN$4:AN$9,$B$4:$B$9,求节点(其他调用!$I$4:$I$42,其他调用!$J$4:$J$42,其他调用!$AH159)))</f>
        <v>6</v>
      </c>
      <c r="IP158" s="44">
        <f>IF(AO$4=0,0,求节点(AO$4:AO$9,$B$4:$B$9,求节点(其他调用!$I$4:$I$42,其他调用!$J$4:$J$42,其他调用!$AH159)))</f>
        <v>6</v>
      </c>
      <c r="IQ158" s="44">
        <f>IF(AP$4=0,0,求节点(AP$4:AP$9,$B$4:$B$9,求节点(其他调用!$I$4:$I$42,其他调用!$J$4:$J$42,其他调用!$AH159)))</f>
        <v>6</v>
      </c>
      <c r="IR158" s="44">
        <f>IF(AQ$4=0,0,求节点(AQ$4:AQ$9,$B$4:$B$9,求节点(其他调用!$I$4:$I$42,其他调用!$J$4:$J$42,其他调用!$AH159)))</f>
        <v>6</v>
      </c>
      <c r="IS158" s="44">
        <f>IF(AR$4=0,0,求节点(AR$4:AR$9,$B$4:$B$9,求节点(其他调用!$I$4:$I$42,其他调用!$J$4:$J$42,其他调用!$AH159)))</f>
        <v>6</v>
      </c>
      <c r="IT158" s="44">
        <f>IF(AS$4=0,0,求节点(AS$4:AS$9,$B$4:$B$9,求节点(其他调用!$I$4:$I$42,其他调用!$J$4:$J$42,其他调用!$AH159)))</f>
        <v>6</v>
      </c>
      <c r="IU158" s="44">
        <f>IF(AT$4=0,0,求节点(AT$4:AT$9,$B$4:$B$9,求节点(其他调用!$I$4:$I$42,其他调用!$J$4:$J$42,其他调用!$AH159)))</f>
        <v>6</v>
      </c>
      <c r="IV158" s="44">
        <f>IF(AU$4=0,0,求节点(AU$4:AU$9,$B$4:$B$9,求节点(其他调用!$I$4:$I$42,其他调用!$J$4:$J$42,其他调用!$AH159)))</f>
        <v>6</v>
      </c>
      <c r="IW158" s="44">
        <f>IF(AV$4=0,0,求节点(AV$4:AV$9,$B$4:$B$9,求节点(其他调用!$I$4:$I$42,其他调用!$J$4:$J$42,其他调用!$AH159)))</f>
        <v>6</v>
      </c>
      <c r="IX158" s="44">
        <f>IF(AW$4=0,0,求节点(AW$4:AW$9,$B$4:$B$9,求节点(其他调用!$I$4:$I$42,其他调用!$J$4:$J$42,其他调用!$AH159)))</f>
        <v>6</v>
      </c>
      <c r="IY158" s="44">
        <f>IF(AX$4=0,0,求节点(AX$4:AX$9,$B$4:$B$9,求节点(其他调用!$I$4:$I$42,其他调用!$J$4:$J$42,其他调用!$AH159)))</f>
        <v>6</v>
      </c>
      <c r="IZ158" s="44">
        <f>IF(AY$4=0,0,求节点(AY$4:AY$9,$B$4:$B$9,求节点(其他调用!$I$4:$I$42,其他调用!$J$4:$J$42,其他调用!$AH159)))</f>
        <v>6</v>
      </c>
      <c r="JA158" s="44">
        <f>IF(AZ$4=0,0,求节点(AZ$4:AZ$9,$B$4:$B$9,求节点(其他调用!$I$4:$I$42,其他调用!$J$4:$J$42,其他调用!$AH159)))</f>
        <v>6</v>
      </c>
      <c r="JC158" s="44">
        <v>155</v>
      </c>
      <c r="JD158" s="44">
        <f>IF(C$23=0,0,求节点(C$23:C$28,$B$23:$B$28,求节点(其他调用!$W$4:$W$20,其他调用!$X$4:$X$20,$JC158)))</f>
        <v>0</v>
      </c>
      <c r="JE158" s="44">
        <f>IF(D$23=0,0,求节点(D$23:D$28,$B$23:$B$28,求节点(其他调用!$W$4:$W$20,其他调用!$X$4:$X$20,$JC158)))</f>
        <v>0</v>
      </c>
      <c r="JF158" s="44">
        <f>IF(E$23=0,0,求节点(E$23:E$28,$B$23:$B$28,求节点(其他调用!$W$4:$W$20,其他调用!$X$4:$X$20,$JC158)))</f>
        <v>0</v>
      </c>
      <c r="JG158" s="44">
        <f>IF(F$23=0,0,求节点(F$23:F$28,$B$23:$B$28,求节点(其他调用!$W$4:$W$20,其他调用!$X$4:$X$20,$JC158)))</f>
        <v>7.1917717670078041E-3</v>
      </c>
      <c r="JH158" s="44">
        <f>IF(G$23=0,0,求节点(G$23:G$28,$B$23:$B$28,求节点(其他调用!$W$4:$W$20,其他调用!$X$4:$X$20,$JC158)))</f>
        <v>1.0787657650511595E-2</v>
      </c>
      <c r="JI158" s="44">
        <f>IF(H$23=0,0,求节点(H$23:H$28,$B$23:$B$28,求节点(其他调用!$W$4:$W$20,其他调用!$X$4:$X$20,$JC158)))</f>
        <v>1.0787657650511595E-2</v>
      </c>
      <c r="JJ158" s="44">
        <f>IF(I$23=0,0,求节点(I$23:I$28,$B$23:$B$28,求节点(其他调用!$W$4:$W$20,其他调用!$X$4:$X$20,$JC158)))</f>
        <v>1.6344935834108454E-2</v>
      </c>
      <c r="JK158" s="44">
        <f>IF(J$23=0,0,求节点(J$23:J$28,$B$23:$B$28,求节点(其他调用!$W$4:$W$20,其他调用!$X$4:$X$20,$JC158)))</f>
        <v>0</v>
      </c>
      <c r="JL158" s="44">
        <f>IF(K$23=0,0,求节点(K$23:K$28,$B$23:$B$28,求节点(其他调用!$W$4:$W$20,其他调用!$X$4:$X$20,$JC158)))</f>
        <v>1.0787657650511595E-2</v>
      </c>
      <c r="JM158" s="44">
        <f>IF(L$23=0,0,求节点(L$23:L$28,$B$23:$B$28,求节点(其他调用!$W$4:$W$20,其他调用!$X$4:$X$20,$JC158)))</f>
        <v>0</v>
      </c>
      <c r="JN158" s="44">
        <f>IF(M$23=0,0,求节点(M$23:M$28,$B$23:$B$28,求节点(其他调用!$W$4:$W$20,其他调用!$X$4:$X$20,$JC158)))</f>
        <v>0</v>
      </c>
      <c r="JO158" s="44">
        <f>IF(N$23=0,0,求节点(N$23:N$28,$B$23:$B$28,求节点(其他调用!$W$4:$W$20,其他调用!$X$4:$X$20,$JC158)))</f>
        <v>0</v>
      </c>
      <c r="JP158" s="44">
        <f>IF(O$23=0,0,求节点(O$23:O$28,$B$23:$B$28,求节点(其他调用!$W$4:$W$20,其他调用!$X$4:$X$20,$JC158)))</f>
        <v>0</v>
      </c>
      <c r="JQ158" s="44">
        <f>IF(P$23=0,0,求节点(P$23:P$28,$B$23:$B$28,求节点(其他调用!$W$4:$W$20,其他调用!$X$4:$X$20,$JC158)))</f>
        <v>0</v>
      </c>
      <c r="JR158" s="44">
        <f>IF(Q$23=0,0,求节点(Q$23:Q$28,$B$23:$B$28,求节点(其他调用!$W$4:$W$20,其他调用!$X$4:$X$20,$JC158)))</f>
        <v>0</v>
      </c>
      <c r="JS158" s="44">
        <f>IF(R$23=0,0,求节点(R$23:R$28,$B$23:$B$28,求节点(其他调用!$W$4:$W$20,其他调用!$X$4:$X$20,$JC158)))</f>
        <v>0</v>
      </c>
      <c r="JT158" s="44">
        <f>IF(S$23=0,0,求节点(S$23:S$28,$B$23:$B$28,求节点(其他调用!$W$4:$W$20,其他调用!$X$4:$X$20,$JC158)))</f>
        <v>0</v>
      </c>
      <c r="JU158" s="44">
        <f>IF(T$23=0,0,求节点(T$23:T$28,$B$23:$B$28,求节点(其他调用!$W$4:$W$20,其他调用!$X$4:$X$20,$JC158)))</f>
        <v>0</v>
      </c>
      <c r="JV158" s="44">
        <f>IF(U$23=0,0,求节点(U$23:U$28,$B$23:$B$28,求节点(其他调用!$W$4:$W$20,其他调用!$X$4:$X$20,$JC158)))</f>
        <v>0</v>
      </c>
      <c r="JW158" s="44">
        <f>IF(V$23=0,0,求节点(V$23:V$28,$B$23:$B$28,求节点(其他调用!$W$4:$W$20,其他调用!$X$4:$X$20,$JC158)))</f>
        <v>0</v>
      </c>
      <c r="JZ158" s="44">
        <v>155</v>
      </c>
      <c r="KA158" s="44">
        <f>IF(C$4=0,0,求节点(C$4:C$9,$B$4:$B$9,求节点(其他调用!$L$4:$L$42,其他调用!$M$4:$M$42,其他调用!$AI159)))</f>
        <v>6</v>
      </c>
      <c r="KB158" s="44">
        <f>IF(D$4=0,0,求节点(D$4:D$9,$B$4:$B$9,求节点(其他调用!$L$4:$L$42,其他调用!$M$4:$M$42,其他调用!$AI159)))</f>
        <v>6</v>
      </c>
      <c r="KC158" s="44">
        <f>IF(E$4=0,0,求节点(E$4:E$9,$B$4:$B$9,求节点(其他调用!$L$4:$L$42,其他调用!$M$4:$M$42,其他调用!$AI159)))</f>
        <v>6</v>
      </c>
      <c r="KD158" s="44">
        <f>IF(F$4=0,0,求节点(F$4:F$9,$B$4:$B$9,求节点(其他调用!$L$4:$L$42,其他调用!$M$4:$M$42,其他调用!$AI159)))</f>
        <v>0</v>
      </c>
      <c r="KE158" s="44">
        <f>IF(G$4=0,0,求节点(G$4:G$9,$B$4:$B$9,求节点(其他调用!$L$4:$L$42,其他调用!$M$4:$M$42,其他调用!$AI159)))</f>
        <v>0</v>
      </c>
      <c r="KF158" s="44">
        <f>IF(H$4=0,0,求节点(H$4:H$9,$B$4:$B$9,求节点(其他调用!$L$4:$L$42,其他调用!$M$4:$M$42,其他调用!$AI159)))</f>
        <v>0</v>
      </c>
      <c r="KG158" s="44">
        <f>IF(I$4=0,0,求节点(I$4:I$9,$B$4:$B$9,求节点(其他调用!$L$4:$L$42,其他调用!$M$4:$M$42,其他调用!$AI159)))</f>
        <v>0</v>
      </c>
      <c r="KH158" s="44">
        <f>IF(J$4=0,0,求节点(J$4:J$9,$B$4:$B$9,求节点(其他调用!$L$4:$L$42,其他调用!$M$4:$M$42,其他调用!$AI159)))</f>
        <v>0</v>
      </c>
      <c r="KI158" s="44">
        <f>IF(K$4=0,0,求节点(K$4:K$9,$B$4:$B$9,求节点(其他调用!$L$4:$L$42,其他调用!$M$4:$M$42,其他调用!$AI159)))</f>
        <v>0</v>
      </c>
      <c r="KJ158" s="44">
        <f>IF(L$4=0,0,求节点(L$4:L$9,$B$4:$B$9,求节点(其他调用!$L$4:$L$42,其他调用!$M$4:$M$42,其他调用!$AI159)))</f>
        <v>0</v>
      </c>
      <c r="KK158" s="44">
        <f>IF(M$4=0,0,求节点(M$4:M$9,$B$4:$B$9,求节点(其他调用!$L$4:$L$42,其他调用!$M$4:$M$42,其他调用!$AI159)))</f>
        <v>0</v>
      </c>
      <c r="KL158" s="44">
        <f>IF(N$4=0,0,求节点(N$4:N$9,$B$4:$B$9,求节点(其他调用!$L$4:$L$42,其他调用!$M$4:$M$42,其他调用!$AI159)))</f>
        <v>0</v>
      </c>
      <c r="KM158" s="44">
        <f>IF(O$4=0,0,求节点(O$4:O$9,$B$4:$B$9,求节点(其他调用!$L$4:$L$42,其他调用!$M$4:$M$42,其他调用!$AI159)))</f>
        <v>0</v>
      </c>
      <c r="KN158" s="44">
        <f>IF(P$4=0,0,求节点(P$4:P$9,$B$4:$B$9,求节点(其他调用!$L$4:$L$42,其他调用!$M$4:$M$42,其他调用!$AI159)))</f>
        <v>0</v>
      </c>
      <c r="KO158" s="44">
        <f>IF(Q$4=0,0,求节点(Q$4:Q$9,$B$4:$B$9,求节点(其他调用!$L$4:$L$42,其他调用!$M$4:$M$42,其他调用!$AI159)))</f>
        <v>0</v>
      </c>
      <c r="KP158" s="44">
        <f>IF(R$4=0,0,求节点(R$4:R$9,$B$4:$B$9,求节点(其他调用!$L$4:$L$42,其他调用!$M$4:$M$42,其他调用!$AI159)))</f>
        <v>0</v>
      </c>
      <c r="KQ158" s="44">
        <f>IF(S$4=0,0,求节点(S$4:S$9,$B$4:$B$9,求节点(其他调用!$L$4:$L$42,其他调用!$M$4:$M$42,其他调用!$AI159)))</f>
        <v>6</v>
      </c>
      <c r="KR158" s="44">
        <f>IF(T$4=0,0,求节点(T$4:T$9,$B$4:$B$9,求节点(其他调用!$L$4:$L$42,其他调用!$M$4:$M$42,其他调用!$AI159)))</f>
        <v>6</v>
      </c>
      <c r="KS158" s="44">
        <f>IF(U$4=0,0,求节点(U$4:U$9,$B$4:$B$9,求节点(其他调用!$L$4:$L$42,其他调用!$M$4:$M$42,其他调用!$AI159)))</f>
        <v>6</v>
      </c>
      <c r="KT158" s="44">
        <f>IF(V$4=0,0,求节点(V$4:V$9,$B$4:$B$9,求节点(其他调用!$L$4:$L$42,其他调用!$M$4:$M$42,其他调用!$AI159)))</f>
        <v>0</v>
      </c>
      <c r="KU158" s="44">
        <f>IF(W$4=0,0,求节点(W$4:W$9,$B$4:$B$9,求节点(其他调用!$L$4:$L$42,其他调用!$M$4:$M$42,其他调用!$AI159)))</f>
        <v>6</v>
      </c>
      <c r="KV158" s="44">
        <f>IF(X$4=0,0,求节点(X$4:X$9,$B$4:$B$9,求节点(其他调用!$L$4:$L$42,其他调用!$M$4:$M$42,其他调用!$AI159)))</f>
        <v>6</v>
      </c>
      <c r="KW158" s="44">
        <f>IF(Y$4=0,0,求节点(Y$4:Y$9,$B$4:$B$9,求节点(其他调用!$L$4:$L$42,其他调用!$M$4:$M$42,其他调用!$AI159)))</f>
        <v>6</v>
      </c>
      <c r="KX158" s="44">
        <f>IF(Z$4=0,0,求节点(Z$4:Z$9,$B$4:$B$9,求节点(其他调用!$L$4:$L$42,其他调用!$M$4:$M$42,其他调用!$AI159)))</f>
        <v>0</v>
      </c>
      <c r="KY158" s="44">
        <f>IF(AA$4=0,0,求节点(AA$4:AA$9,$B$4:$B$9,求节点(其他调用!$L$4:$L$42,其他调用!$M$4:$M$42,其他调用!$AI159)))</f>
        <v>6</v>
      </c>
      <c r="KZ158" s="44">
        <f>IF(AB$4=0,0,求节点(AB$4:AB$9,$B$4:$B$9,求节点(其他调用!$L$4:$L$42,其他调用!$M$4:$M$42,其他调用!$AI159)))</f>
        <v>6</v>
      </c>
      <c r="LA158" s="44">
        <f>IF(AC$4=0,0,求节点(AC$4:AC$9,$B$4:$B$9,求节点(其他调用!$L$4:$L$42,其他调用!$M$4:$M$42,其他调用!$AI159)))</f>
        <v>6</v>
      </c>
      <c r="LB158" s="44">
        <f>IF(AD$4=0,0,求节点(AD$4:AD$9,$B$4:$B$9,求节点(其他调用!$L$4:$L$42,其他调用!$M$4:$M$42,其他调用!$AI159)))</f>
        <v>6</v>
      </c>
      <c r="LC158" s="44">
        <f>IF(AE$4=0,0,求节点(AE$4:AE$9,$B$4:$B$9,求节点(其他调用!$L$4:$L$42,其他调用!$M$4:$M$42,其他调用!$AI159)))</f>
        <v>6</v>
      </c>
      <c r="LD158" s="44">
        <f>IF(AF$4=0,0,求节点(AF$4:AF$9,$B$4:$B$9,求节点(其他调用!$L$4:$L$42,其他调用!$M$4:$M$42,其他调用!$AI159)))</f>
        <v>6</v>
      </c>
      <c r="LE158" s="44">
        <f>IF(AG$4=0,0,求节点(AG$4:AG$9,$B$4:$B$9,求节点(其他调用!$L$4:$L$42,其他调用!$M$4:$M$42,其他调用!$AI159)))</f>
        <v>6</v>
      </c>
      <c r="LF158" s="44">
        <f>IF(AH$4=0,0,求节点(AH$4:AH$9,$B$4:$B$9,求节点(其他调用!$L$4:$L$42,其他调用!$M$4:$M$42,其他调用!$AI159)))</f>
        <v>6</v>
      </c>
      <c r="LG158" s="44">
        <f>IF(AI$4=0,0,求节点(AI$4:AI$9,$B$4:$B$9,求节点(其他调用!$L$4:$L$42,其他调用!$M$4:$M$42,其他调用!$AI159)))</f>
        <v>6</v>
      </c>
      <c r="LH158" s="44">
        <f>IF(AJ$4=0,0,求节点(AJ$4:AJ$9,$B$4:$B$9,求节点(其他调用!$L$4:$L$42,其他调用!$M$4:$M$42,其他调用!$AI159)))</f>
        <v>6</v>
      </c>
      <c r="LI158" s="44">
        <f>IF(AK$4=0,0,求节点(AK$4:AK$9,$B$4:$B$9,求节点(其他调用!$L$4:$L$42,其他调用!$M$4:$M$42,其他调用!$AI159)))</f>
        <v>6</v>
      </c>
      <c r="LJ158" s="44">
        <f>IF(AL$4=0,0,求节点(AL$4:AL$9,$B$4:$B$9,求节点(其他调用!$L$4:$L$42,其他调用!$M$4:$M$42,其他调用!$AI159)))</f>
        <v>6</v>
      </c>
      <c r="LK158" s="44">
        <f>IF(AM$4=0,0,求节点(AM$4:AM$9,$B$4:$B$9,求节点(其他调用!$L$4:$L$42,其他调用!$M$4:$M$42,其他调用!$AI159)))</f>
        <v>6</v>
      </c>
      <c r="LL158" s="44">
        <f>IF(AN$4=0,0,求节点(AN$4:AN$9,$B$4:$B$9,求节点(其他调用!$L$4:$L$42,其他调用!$M$4:$M$42,其他调用!$AI159)))</f>
        <v>6</v>
      </c>
      <c r="LM158" s="44">
        <f>IF(AO$4=0,0,求节点(AO$4:AO$9,$B$4:$B$9,求节点(其他调用!$L$4:$L$42,其他调用!$M$4:$M$42,其他调用!$AI159)))</f>
        <v>6</v>
      </c>
      <c r="LN158" s="44">
        <f>IF(AP$4=0,0,求节点(AP$4:AP$9,$B$4:$B$9,求节点(其他调用!$L$4:$L$42,其他调用!$M$4:$M$42,其他调用!$AI159)))</f>
        <v>6</v>
      </c>
      <c r="LO158" s="44">
        <f>IF(AQ$4=0,0,求节点(AQ$4:AQ$9,$B$4:$B$9,求节点(其他调用!$L$4:$L$42,其他调用!$M$4:$M$42,其他调用!$AI159)))</f>
        <v>6</v>
      </c>
      <c r="LP158" s="44">
        <f>IF(AR$4=0,0,求节点(AR$4:AR$9,$B$4:$B$9,求节点(其他调用!$L$4:$L$42,其他调用!$M$4:$M$42,其他调用!$AI159)))</f>
        <v>6</v>
      </c>
      <c r="LQ158" s="44">
        <f>IF(AS$4=0,0,求节点(AS$4:AS$9,$B$4:$B$9,求节点(其他调用!$L$4:$L$42,其他调用!$M$4:$M$42,其他调用!$AI159)))</f>
        <v>6</v>
      </c>
      <c r="LR158" s="44">
        <f>IF(AT$4=0,0,求节点(AT$4:AT$9,$B$4:$B$9,求节点(其他调用!$L$4:$L$42,其他调用!$M$4:$M$42,其他调用!$AI159)))</f>
        <v>6</v>
      </c>
      <c r="LS158" s="44">
        <f>IF(AU$4=0,0,求节点(AU$4:AU$9,$B$4:$B$9,求节点(其他调用!$L$4:$L$42,其他调用!$M$4:$M$42,其他调用!$AI159)))</f>
        <v>6</v>
      </c>
      <c r="LT158" s="44">
        <f>IF(AV$4=0,0,求节点(AV$4:AV$9,$B$4:$B$9,求节点(其他调用!$L$4:$L$42,其他调用!$M$4:$M$42,其他调用!$AI159)))</f>
        <v>6</v>
      </c>
      <c r="LU158" s="44">
        <f>IF(AW$4=0,0,求节点(AW$4:AW$9,$B$4:$B$9,求节点(其他调用!$L$4:$L$42,其他调用!$M$4:$M$42,其他调用!$AI159)))</f>
        <v>6</v>
      </c>
      <c r="LV158" s="44">
        <f>IF(AX$4=0,0,求节点(AX$4:AX$9,$B$4:$B$9,求节点(其他调用!$L$4:$L$42,其他调用!$M$4:$M$42,其他调用!$AI159)))</f>
        <v>6</v>
      </c>
      <c r="LW158" s="44">
        <f>IF(AY$4=0,0,求节点(AY$4:AY$9,$B$4:$B$9,求节点(其他调用!$L$4:$L$42,其他调用!$M$4:$M$42,其他调用!$AI159)))</f>
        <v>6</v>
      </c>
      <c r="LX158" s="44">
        <f>IF(AZ$4=0,0,求节点(AZ$4:AZ$9,$B$4:$B$9,求节点(其他调用!$L$4:$L$42,其他调用!$M$4:$M$42,其他调用!$AI159)))</f>
        <v>6</v>
      </c>
      <c r="LZ158" s="44">
        <v>155</v>
      </c>
      <c r="MA158" s="44">
        <f>IF(C$23=0,0,求节点(C$23:C$28,$B$23:$B$28,求节点(其他调用!$Y$4:$Y$20,其他调用!$Z$4:$Z$20,$LZ158)))</f>
        <v>0</v>
      </c>
      <c r="MB158" s="44">
        <f>IF(D$23=0,0,求节点(D$23:D$28,$B$23:$B$28,求节点(其他调用!$Y$4:$Y$20,其他调用!$Z$4:$Z$20,$LZ158)))</f>
        <v>0</v>
      </c>
      <c r="MC158" s="44">
        <f>IF(E$23=0,0,求节点(E$23:E$28,$B$23:$B$28,求节点(其他调用!$Y$4:$Y$20,其他调用!$Z$4:$Z$20,$LZ158)))</f>
        <v>0</v>
      </c>
      <c r="MD158" s="44">
        <f>IF(F$23=0,0,求节点(F$23:F$28,$B$23:$B$28,求节点(其他调用!$Y$4:$Y$20,其他调用!$Z$4:$Z$20,$LZ158)))</f>
        <v>0</v>
      </c>
      <c r="ME158" s="44">
        <f>IF(G$23=0,0,求节点(G$23:G$28,$B$23:$B$28,求节点(其他调用!$Y$4:$Y$20,其他调用!$Z$4:$Z$20,$LZ158)))</f>
        <v>0</v>
      </c>
      <c r="MF158" s="44">
        <f>IF(H$23=0,0,求节点(H$23:H$28,$B$23:$B$28,求节点(其他调用!$Y$4:$Y$20,其他调用!$Z$4:$Z$20,$LZ158)))</f>
        <v>0</v>
      </c>
      <c r="MG158" s="44">
        <f>IF(I$23=0,0,求节点(I$23:I$28,$B$23:$B$28,求节点(其他调用!$Y$4:$Y$20,其他调用!$Z$4:$Z$20,$LZ158)))</f>
        <v>0</v>
      </c>
      <c r="MH158" s="44">
        <f>IF(J$23=0,0,求节点(J$23:J$28,$B$23:$B$28,求节点(其他调用!$Y$4:$Y$20,其他调用!$Z$4:$Z$20,$LZ158)))</f>
        <v>0</v>
      </c>
      <c r="MI158" s="44">
        <f>IF(K$23=0,0,求节点(K$23:K$28,$B$23:$B$28,求节点(其他调用!$Y$4:$Y$20,其他调用!$Z$4:$Z$20,$LZ158)))</f>
        <v>0</v>
      </c>
      <c r="MJ158" s="44">
        <f>IF(L$23=0,0,求节点(L$23:L$28,$B$23:$B$28,求节点(其他调用!$Y$4:$Y$20,其他调用!$Z$4:$Z$20,$LZ158)))</f>
        <v>0</v>
      </c>
      <c r="MK158" s="44">
        <f>IF(M$23=0,0,求节点(M$23:M$28,$B$23:$B$28,求节点(其他调用!$Y$4:$Y$20,其他调用!$Z$4:$Z$20,$LZ158)))</f>
        <v>0</v>
      </c>
      <c r="ML158" s="44">
        <f>IF(N$23=0,0,求节点(N$23:N$28,$B$23:$B$28,求节点(其他调用!$Y$4:$Y$20,其他调用!$Z$4:$Z$20,$LZ158)))</f>
        <v>0</v>
      </c>
      <c r="MM158" s="44">
        <f>IF(O$23=0,0,求节点(O$23:O$28,$B$23:$B$28,求节点(其他调用!$Y$4:$Y$20,其他调用!$Z$4:$Z$20,$LZ158)))</f>
        <v>0</v>
      </c>
      <c r="MN158" s="44">
        <f>IF(P$23=0,0,求节点(P$23:P$28,$B$23:$B$28,求节点(其他调用!$Y$4:$Y$20,其他调用!$Z$4:$Z$20,$LZ158)))</f>
        <v>0</v>
      </c>
      <c r="MO158" s="44">
        <f>IF(Q$23=0,0,求节点(Q$23:Q$28,$B$23:$B$28,求节点(其他调用!$Y$4:$Y$20,其他调用!$Z$4:$Z$20,$LZ158)))</f>
        <v>0</v>
      </c>
      <c r="MP158" s="44">
        <f>IF(R$23=0,0,求节点(R$23:R$28,$B$23:$B$28,求节点(其他调用!$Y$4:$Y$20,其他调用!$Z$4:$Z$20,$LZ158)))</f>
        <v>0</v>
      </c>
      <c r="MQ158" s="44">
        <f>IF(S$23=0,0,求节点(S$23:S$28,$B$23:$B$28,求节点(其他调用!$Y$4:$Y$20,其他调用!$Z$4:$Z$20,$LZ158)))</f>
        <v>0</v>
      </c>
      <c r="MR158" s="44">
        <f>IF(T$23=0,0,求节点(T$23:T$28,$B$23:$B$28,求节点(其他调用!$Y$4:$Y$20,其他调用!$Z$4:$Z$20,$LZ158)))</f>
        <v>0</v>
      </c>
      <c r="MS158" s="44">
        <f>IF(U$23=0,0,求节点(U$23:U$28,$B$23:$B$28,求节点(其他调用!$Y$4:$Y$20,其他调用!$Z$4:$Z$20,$LZ158)))</f>
        <v>0</v>
      </c>
      <c r="MT158" s="44">
        <f>IF(V$23=0,0,求节点(V$23:V$28,$B$23:$B$28,求节点(其他调用!$Y$4:$Y$20,其他调用!$Z$4:$Z$20,$LZ158)))</f>
        <v>0</v>
      </c>
      <c r="MW158" s="44">
        <v>155</v>
      </c>
      <c r="MX158" s="44">
        <f>IF(C$4=0,0,求节点(C$4:C$9,$B$4:$B$9,求节点(其他调用!$O$4:$O$42,其他调用!$P$4:$P$42,其他调用!$AJ159)))</f>
        <v>6</v>
      </c>
      <c r="MY158" s="44">
        <f>IF(D$4=0,0,求节点(D$4:D$9,$B$4:$B$9,求节点(其他调用!$O$4:$O$42,其他调用!$P$4:$P$42,其他调用!$AJ159)))</f>
        <v>6</v>
      </c>
      <c r="MZ158" s="44">
        <f>IF(E$4=0,0,求节点(E$4:E$9,$B$4:$B$9,求节点(其他调用!$O$4:$O$42,其他调用!$P$4:$P$42,其他调用!$AJ159)))</f>
        <v>6</v>
      </c>
      <c r="NA158" s="44">
        <f>IF(F$4=0,0,求节点(F$4:F$9,$B$4:$B$9,求节点(其他调用!$O$4:$O$42,其他调用!$P$4:$P$42,其他调用!$AJ159)))</f>
        <v>0</v>
      </c>
      <c r="NB158" s="44">
        <f>IF(G$4=0,0,求节点(G$4:G$9,$B$4:$B$9,求节点(其他调用!$O$4:$O$42,其他调用!$P$4:$P$42,其他调用!$AJ159)))</f>
        <v>0</v>
      </c>
      <c r="NC158" s="44">
        <f>IF(H$4=0,0,求节点(H$4:H$9,$B$4:$B$9,求节点(其他调用!$O$4:$O$42,其他调用!$P$4:$P$42,其他调用!$AJ159)))</f>
        <v>0</v>
      </c>
      <c r="ND158" s="44">
        <f>IF(I$4=0,0,求节点(I$4:I$9,$B$4:$B$9,求节点(其他调用!$O$4:$O$42,其他调用!$P$4:$P$42,其他调用!$AJ159)))</f>
        <v>0</v>
      </c>
      <c r="NE158" s="44">
        <f>IF(J$4=0,0,求节点(J$4:J$9,$B$4:$B$9,求节点(其他调用!$O$4:$O$42,其他调用!$P$4:$P$42,其他调用!$AJ159)))</f>
        <v>0</v>
      </c>
      <c r="NF158" s="44">
        <f>IF(K$4=0,0,求节点(K$4:K$9,$B$4:$B$9,求节点(其他调用!$O$4:$O$42,其他调用!$P$4:$P$42,其他调用!$AJ159)))</f>
        <v>0</v>
      </c>
      <c r="NG158" s="44">
        <f>IF(L$4=0,0,求节点(L$4:L$9,$B$4:$B$9,求节点(其他调用!$O$4:$O$42,其他调用!$P$4:$P$42,其他调用!$AJ159)))</f>
        <v>0</v>
      </c>
      <c r="NH158" s="44">
        <f>IF(M$4=0,0,求节点(M$4:M$9,$B$4:$B$9,求节点(其他调用!$O$4:$O$42,其他调用!$P$4:$P$42,其他调用!$AJ159)))</f>
        <v>0</v>
      </c>
      <c r="NI158" s="44">
        <f>IF(N$4=0,0,求节点(N$4:N$9,$B$4:$B$9,求节点(其他调用!$O$4:$O$42,其他调用!$P$4:$P$42,其他调用!$AJ159)))</f>
        <v>0</v>
      </c>
      <c r="NJ158" s="44">
        <f>IF(O$4=0,0,求节点(O$4:O$9,$B$4:$B$9,求节点(其他调用!$O$4:$O$42,其他调用!$P$4:$P$42,其他调用!$AJ159)))</f>
        <v>0</v>
      </c>
      <c r="NK158" s="44">
        <f>IF(P$4=0,0,求节点(P$4:P$9,$B$4:$B$9,求节点(其他调用!$O$4:$O$42,其他调用!$P$4:$P$42,其他调用!$AJ159)))</f>
        <v>0</v>
      </c>
      <c r="NL158" s="44">
        <f>IF(Q$4=0,0,求节点(Q$4:Q$9,$B$4:$B$9,求节点(其他调用!$O$4:$O$42,其他调用!$P$4:$P$42,其他调用!$AJ159)))</f>
        <v>0</v>
      </c>
      <c r="NM158" s="44">
        <f>IF(R$4=0,0,求节点(R$4:R$9,$B$4:$B$9,求节点(其他调用!$O$4:$O$42,其他调用!$P$4:$P$42,其他调用!$AJ159)))</f>
        <v>0</v>
      </c>
      <c r="NN158" s="44">
        <f>IF(S$4=0,0,求节点(S$4:S$9,$B$4:$B$9,求节点(其他调用!$O$4:$O$42,其他调用!$P$4:$P$42,其他调用!$AJ159)))</f>
        <v>6</v>
      </c>
      <c r="NO158" s="44">
        <f>IF(T$4=0,0,求节点(T$4:T$9,$B$4:$B$9,求节点(其他调用!$O$4:$O$42,其他调用!$P$4:$P$42,其他调用!$AJ159)))</f>
        <v>6</v>
      </c>
      <c r="NP158" s="44">
        <f>IF(U$4=0,0,求节点(U$4:U$9,$B$4:$B$9,求节点(其他调用!$O$4:$O$42,其他调用!$P$4:$P$42,其他调用!$AJ159)))</f>
        <v>6</v>
      </c>
      <c r="NQ158" s="44">
        <f>IF(V$4=0,0,求节点(V$4:V$9,$B$4:$B$9,求节点(其他调用!$O$4:$O$42,其他调用!$P$4:$P$42,其他调用!$AJ159)))</f>
        <v>0</v>
      </c>
      <c r="NR158" s="44">
        <f>IF(W$4=0,0,求节点(W$4:W$9,$B$4:$B$9,求节点(其他调用!$O$4:$O$42,其他调用!$P$4:$P$42,其他调用!$AJ159)))</f>
        <v>6</v>
      </c>
      <c r="NS158" s="44">
        <f>IF(X$4=0,0,求节点(X$4:X$9,$B$4:$B$9,求节点(其他调用!$O$4:$O$42,其他调用!$P$4:$P$42,其他调用!$AJ159)))</f>
        <v>6</v>
      </c>
      <c r="NT158" s="44">
        <f>IF(Y$4=0,0,求节点(Y$4:Y$9,$B$4:$B$9,求节点(其他调用!$O$4:$O$42,其他调用!$P$4:$P$42,其他调用!$AJ159)))</f>
        <v>6</v>
      </c>
      <c r="NU158" s="44">
        <f>IF(Z$4=0,0,求节点(Z$4:Z$9,$B$4:$B$9,求节点(其他调用!$O$4:$O$42,其他调用!$P$4:$P$42,其他调用!$AJ159)))</f>
        <v>0</v>
      </c>
      <c r="NV158" s="44">
        <f>IF(AA$4=0,0,求节点(AA$4:AA$9,$B$4:$B$9,求节点(其他调用!$O$4:$O$42,其他调用!$P$4:$P$42,其他调用!$AJ159)))</f>
        <v>6</v>
      </c>
      <c r="NW158" s="44">
        <f>IF(AB$4=0,0,求节点(AB$4:AB$9,$B$4:$B$9,求节点(其他调用!$O$4:$O$42,其他调用!$P$4:$P$42,其他调用!$AJ159)))</f>
        <v>6</v>
      </c>
      <c r="NX158" s="44">
        <f>IF(AC$4=0,0,求节点(AC$4:AC$9,$B$4:$B$9,求节点(其他调用!$O$4:$O$42,其他调用!$P$4:$P$42,其他调用!$AJ159)))</f>
        <v>6</v>
      </c>
      <c r="NY158" s="44">
        <f>IF(AD$4=0,0,求节点(AD$4:AD$9,$B$4:$B$9,求节点(其他调用!$O$4:$O$42,其他调用!$P$4:$P$42,其他调用!$AJ159)))</f>
        <v>6</v>
      </c>
      <c r="NZ158" s="44">
        <f>IF(AE$4=0,0,求节点(AE$4:AE$9,$B$4:$B$9,求节点(其他调用!$O$4:$O$42,其他调用!$P$4:$P$42,其他调用!$AJ159)))</f>
        <v>6</v>
      </c>
      <c r="OA158" s="44">
        <f>IF(AF$4=0,0,求节点(AF$4:AF$9,$B$4:$B$9,求节点(其他调用!$O$4:$O$42,其他调用!$P$4:$P$42,其他调用!$AJ159)))</f>
        <v>6</v>
      </c>
      <c r="OB158" s="44">
        <f>IF(AG$4=0,0,求节点(AG$4:AG$9,$B$4:$B$9,求节点(其他调用!$O$4:$O$42,其他调用!$P$4:$P$42,其他调用!$AJ159)))</f>
        <v>6</v>
      </c>
      <c r="OC158" s="44">
        <f>IF(AH$4=0,0,求节点(AH$4:AH$9,$B$4:$B$9,求节点(其他调用!$O$4:$O$42,其他调用!$P$4:$P$42,其他调用!$AJ159)))</f>
        <v>6</v>
      </c>
      <c r="OD158" s="44">
        <f>IF(AI$4=0,0,求节点(AI$4:AI$9,$B$4:$B$9,求节点(其他调用!$O$4:$O$42,其他调用!$P$4:$P$42,其他调用!$AJ159)))</f>
        <v>6</v>
      </c>
      <c r="OE158" s="44">
        <f>IF(AJ$4=0,0,求节点(AJ$4:AJ$9,$B$4:$B$9,求节点(其他调用!$O$4:$O$42,其他调用!$P$4:$P$42,其他调用!$AJ159)))</f>
        <v>6</v>
      </c>
      <c r="OF158" s="44">
        <f>IF(AK$4=0,0,求节点(AK$4:AK$9,$B$4:$B$9,求节点(其他调用!$O$4:$O$42,其他调用!$P$4:$P$42,其他调用!$AJ159)))</f>
        <v>6</v>
      </c>
      <c r="OG158" s="44">
        <f>IF(AL$4=0,0,求节点(AL$4:AL$9,$B$4:$B$9,求节点(其他调用!$O$4:$O$42,其他调用!$P$4:$P$42,其他调用!$AJ159)))</f>
        <v>6</v>
      </c>
      <c r="OH158" s="44">
        <f>IF(AM$4=0,0,求节点(AM$4:AM$9,$B$4:$B$9,求节点(其他调用!$O$4:$O$42,其他调用!$P$4:$P$42,其他调用!$AJ159)))</f>
        <v>6</v>
      </c>
      <c r="OI158" s="44">
        <f>IF(AN$4=0,0,求节点(AN$4:AN$9,$B$4:$B$9,求节点(其他调用!$O$4:$O$42,其他调用!$P$4:$P$42,其他调用!$AJ159)))</f>
        <v>6</v>
      </c>
      <c r="OJ158" s="44">
        <f>IF(AO$4=0,0,求节点(AO$4:AO$9,$B$4:$B$9,求节点(其他调用!$O$4:$O$42,其他调用!$P$4:$P$42,其他调用!$AJ159)))</f>
        <v>6</v>
      </c>
      <c r="OK158" s="44">
        <f>IF(AP$4=0,0,求节点(AP$4:AP$9,$B$4:$B$9,求节点(其他调用!$O$4:$O$42,其他调用!$P$4:$P$42,其他调用!$AJ159)))</f>
        <v>6</v>
      </c>
      <c r="OL158" s="44">
        <f>IF(AQ$4=0,0,求节点(AQ$4:AQ$9,$B$4:$B$9,求节点(其他调用!$O$4:$O$42,其他调用!$P$4:$P$42,其他调用!$AJ159)))</f>
        <v>6</v>
      </c>
      <c r="OM158" s="44">
        <f>IF(AR$4=0,0,求节点(AR$4:AR$9,$B$4:$B$9,求节点(其他调用!$O$4:$O$42,其他调用!$P$4:$P$42,其他调用!$AJ159)))</f>
        <v>6</v>
      </c>
      <c r="ON158" s="44">
        <f>IF(AS$4=0,0,求节点(AS$4:AS$9,$B$4:$B$9,求节点(其他调用!$O$4:$O$42,其他调用!$P$4:$P$42,其他调用!$AJ159)))</f>
        <v>6</v>
      </c>
      <c r="OO158" s="44">
        <f>IF(AT$4=0,0,求节点(AT$4:AT$9,$B$4:$B$9,求节点(其他调用!$O$4:$O$42,其他调用!$P$4:$P$42,其他调用!$AJ159)))</f>
        <v>6</v>
      </c>
      <c r="OP158" s="44">
        <f>IF(AU$4=0,0,求节点(AU$4:AU$9,$B$4:$B$9,求节点(其他调用!$O$4:$O$42,其他调用!$P$4:$P$42,其他调用!$AJ159)))</f>
        <v>6</v>
      </c>
      <c r="OQ158" s="44">
        <f>IF(AV$4=0,0,求节点(AV$4:AV$9,$B$4:$B$9,求节点(其他调用!$O$4:$O$42,其他调用!$P$4:$P$42,其他调用!$AJ159)))</f>
        <v>6</v>
      </c>
      <c r="OR158" s="44">
        <f>IF(AW$4=0,0,求节点(AW$4:AW$9,$B$4:$B$9,求节点(其他调用!$O$4:$O$42,其他调用!$P$4:$P$42,其他调用!$AJ159)))</f>
        <v>6</v>
      </c>
      <c r="OS158" s="44">
        <f>IF(AX$4=0,0,求节点(AX$4:AX$9,$B$4:$B$9,求节点(其他调用!$O$4:$O$42,其他调用!$P$4:$P$42,其他调用!$AJ159)))</f>
        <v>6</v>
      </c>
      <c r="OT158" s="44">
        <f>IF(AY$4=0,0,求节点(AY$4:AY$9,$B$4:$B$9,求节点(其他调用!$O$4:$O$42,其他调用!$P$4:$P$42,其他调用!$AJ159)))</f>
        <v>6</v>
      </c>
      <c r="OU158" s="44">
        <f>IF(AZ$4=0,0,求节点(AZ$4:AZ$9,$B$4:$B$9,求节点(其他调用!$O$4:$O$42,其他调用!$P$4:$P$42,其他调用!$AJ159)))</f>
        <v>6</v>
      </c>
      <c r="OW158" s="44">
        <v>155</v>
      </c>
      <c r="OX158" s="44">
        <f>IF(C$23=0,0,求节点(C$23:C$28,$B$23:$B$28,求节点(其他调用!$AA$4:$AA$20,其他调用!$AB$4:$AB$20,$OW158)))</f>
        <v>0</v>
      </c>
      <c r="OY158" s="44">
        <f>IF(D$23=0,0,求节点(D$23:D$28,$B$23:$B$28,求节点(其他调用!$AA$4:$AA$20,其他调用!$AB$4:$AB$20,$OW158)))</f>
        <v>0</v>
      </c>
      <c r="OZ158" s="44">
        <f>IF(E$23=0,0,求节点(E$23:E$28,$B$23:$B$28,求节点(其他调用!$AA$4:$AA$20,其他调用!$AB$4:$AB$20,$OW158)))</f>
        <v>0</v>
      </c>
      <c r="PA158" s="44">
        <f>IF(F$23=0,0,求节点(F$23:F$28,$B$23:$B$28,求节点(其他调用!$AA$4:$AA$20,其他调用!$AB$4:$AB$20,$OW158)))</f>
        <v>7.6994262446787864E-3</v>
      </c>
      <c r="PB158" s="44">
        <f>IF(G$23=0,0,求节点(G$23:G$28,$B$23:$B$28,求节点(其他调用!$AA$4:$AA$20,其他调用!$AB$4:$AB$20,$OW158)))</f>
        <v>1.1549139367018291E-2</v>
      </c>
      <c r="PC158" s="44">
        <f>IF(H$23=0,0,求节点(H$23:H$28,$B$23:$B$28,求节点(其他调用!$AA$4:$AA$20,其他调用!$AB$4:$AB$20,$OW158)))</f>
        <v>1.1549139367018291E-2</v>
      </c>
      <c r="PD158" s="44">
        <f>IF(I$23=0,0,求节点(I$23:I$28,$B$23:$B$28,求节点(其他调用!$AA$4:$AA$20,其他调用!$AB$4:$AB$20,$OW158)))</f>
        <v>1.7498696010633807E-2</v>
      </c>
      <c r="PE158" s="44">
        <f>IF(J$23=0,0,求节点(J$23:J$28,$B$23:$B$28,求节点(其他调用!$AA$4:$AA$20,其他调用!$AB$4:$AB$20,$OW158)))</f>
        <v>0</v>
      </c>
      <c r="PF158" s="44">
        <f>IF(K$23=0,0,求节点(K$23:K$28,$B$23:$B$28,求节点(其他调用!$AA$4:$AA$20,其他调用!$AB$4:$AB$20,$OW158)))</f>
        <v>1.1549139367018291E-2</v>
      </c>
      <c r="PG158" s="44">
        <f>IF(L$23=0,0,求节点(L$23:L$28,$B$23:$B$28,求节点(其他调用!$AA$4:$AA$20,其他调用!$AB$4:$AB$20,$OW158)))</f>
        <v>0</v>
      </c>
      <c r="PH158" s="44">
        <f>IF(M$23=0,0,求节点(M$23:M$28,$B$23:$B$28,求节点(其他调用!$AA$4:$AA$20,其他调用!$AB$4:$AB$20,$OW158)))</f>
        <v>0</v>
      </c>
      <c r="PI158" s="44">
        <f>IF(N$23=0,0,求节点(N$23:N$28,$B$23:$B$28,求节点(其他调用!$AA$4:$AA$20,其他调用!$AB$4:$AB$20,$OW158)))</f>
        <v>0</v>
      </c>
      <c r="PJ158" s="44">
        <f>IF(O$23=0,0,求节点(O$23:O$28,$B$23:$B$28,求节点(其他调用!$AA$4:$AA$20,其他调用!$AB$4:$AB$20,$OW158)))</f>
        <v>0</v>
      </c>
      <c r="PK158" s="44">
        <f>IF(P$23=0,0,求节点(P$23:P$28,$B$23:$B$28,求节点(其他调用!$AA$4:$AA$20,其他调用!$AB$4:$AB$20,$OW158)))</f>
        <v>0</v>
      </c>
      <c r="PL158" s="44">
        <f>IF(Q$23=0,0,求节点(Q$23:Q$28,$B$23:$B$28,求节点(其他调用!$AA$4:$AA$20,其他调用!$AB$4:$AB$20,$OW158)))</f>
        <v>0</v>
      </c>
      <c r="PM158" s="44">
        <f>IF(R$23=0,0,求节点(R$23:R$28,$B$23:$B$28,求节点(其他调用!$AA$4:$AA$20,其他调用!$AB$4:$AB$20,$OW158)))</f>
        <v>0</v>
      </c>
      <c r="PN158" s="44">
        <f>IF(S$23=0,0,求节点(S$23:S$28,$B$23:$B$28,求节点(其他调用!$AA$4:$AA$20,其他调用!$AB$4:$AB$20,$OW158)))</f>
        <v>0</v>
      </c>
      <c r="PO158" s="44">
        <f>IF(T$23=0,0,求节点(T$23:T$28,$B$23:$B$28,求节点(其他调用!$AA$4:$AA$20,其他调用!$AB$4:$AB$20,$OW158)))</f>
        <v>0</v>
      </c>
      <c r="PP158" s="44">
        <f>IF(U$23=0,0,求节点(U$23:U$28,$B$23:$B$28,求节点(其他调用!$AA$4:$AA$20,其他调用!$AB$4:$AB$20,$OW158)))</f>
        <v>0</v>
      </c>
      <c r="PQ158" s="44">
        <f>IF(V$23=0,0,求节点(V$23:V$28,$B$23:$B$28,求节点(其他调用!$AA$4:$AA$20,其他调用!$AB$4:$AB$20,$OW158)))</f>
        <v>0</v>
      </c>
    </row>
    <row r="159" spans="61:433" x14ac:dyDescent="0.2">
      <c r="BI159" s="44">
        <v>156</v>
      </c>
      <c r="BJ159" s="44">
        <f>IF(C$4=0,0,求节点(C$4:C$9,$B$4:$B$9,求节点(其他调用!$C$4:$C$42,其他调用!$D$4:$D$42,其他调用!$AF160)))</f>
        <v>6</v>
      </c>
      <c r="BK159" s="44">
        <f>IF(D$4=0,0,求节点(D$4:D$9,$B$4:$B$9,求节点(其他调用!$C$4:$C$42,其他调用!$D$4:$D$42,其他调用!$AF160)))</f>
        <v>6</v>
      </c>
      <c r="BL159" s="44">
        <f>IF(E$4=0,0,求节点(E$4:E$9,$B$4:$B$9,求节点(其他调用!$C$4:$C$42,其他调用!$D$4:$D$42,其他调用!$AF160)))</f>
        <v>6</v>
      </c>
      <c r="BM159" s="44">
        <f>IF(F$4=0,0,求节点(F$4:F$9,$B$4:$B$9,求节点(其他调用!$C$4:$C$42,其他调用!$D$4:$D$42,其他调用!$AF160)))</f>
        <v>0</v>
      </c>
      <c r="BN159" s="44">
        <f>IF(G$4=0,0,求节点(G$4:G$9,$B$4:$B$9,求节点(其他调用!$C$4:$C$42,其他调用!$D$4:$D$42,其他调用!$AF160)))</f>
        <v>0</v>
      </c>
      <c r="BO159" s="44">
        <f>IF(H$4=0,0,求节点(H$4:H$9,$B$4:$B$9,求节点(其他调用!$C$4:$C$42,其他调用!$D$4:$D$42,其他调用!$AF160)))</f>
        <v>0</v>
      </c>
      <c r="BP159" s="44">
        <f>IF(I$4=0,0,求节点(I$4:I$9,$B$4:$B$9,求节点(其他调用!$C$4:$C$42,其他调用!$D$4:$D$42,其他调用!$AF160)))</f>
        <v>0</v>
      </c>
      <c r="BQ159" s="44">
        <f>IF(J$4=0,0,求节点(J$4:J$9,$B$4:$B$9,求节点(其他调用!$C$4:$C$42,其他调用!$D$4:$D$42,其他调用!$AF160)))</f>
        <v>0</v>
      </c>
      <c r="BR159" s="44">
        <f>IF(K$4=0,0,求节点(K$4:K$9,$B$4:$B$9,求节点(其他调用!$C$4:$C$42,其他调用!$D$4:$D$42,其他调用!$AF160)))</f>
        <v>0</v>
      </c>
      <c r="BS159" s="44">
        <f>IF(L$4=0,0,求节点(L$4:L$9,$B$4:$B$9,求节点(其他调用!$C$4:$C$42,其他调用!$D$4:$D$42,其他调用!$AF160)))</f>
        <v>0</v>
      </c>
      <c r="BT159" s="44">
        <f>IF(M$4=0,0,求节点(M$4:M$9,$B$4:$B$9,求节点(其他调用!$C$4:$C$42,其他调用!$D$4:$D$42,其他调用!$AF160)))</f>
        <v>0</v>
      </c>
      <c r="BU159" s="44">
        <f>IF(N$4=0,0,求节点(N$4:N$9,$B$4:$B$9,求节点(其他调用!$C$4:$C$42,其他调用!$D$4:$D$42,其他调用!$AF160)))</f>
        <v>0</v>
      </c>
      <c r="BV159" s="44">
        <f>IF(O$4=0,0,求节点(O$4:O$9,$B$4:$B$9,求节点(其他调用!$C$4:$C$42,其他调用!$D$4:$D$42,其他调用!$AF160)))</f>
        <v>0</v>
      </c>
      <c r="BW159" s="44">
        <f>IF(P$4=0,0,求节点(P$4:P$9,$B$4:$B$9,求节点(其他调用!$C$4:$C$42,其他调用!$D$4:$D$42,其他调用!$AF160)))</f>
        <v>0</v>
      </c>
      <c r="BX159" s="44">
        <f>IF(Q$4=0,0,求节点(Q$4:Q$9,$B$4:$B$9,求节点(其他调用!$C$4:$C$42,其他调用!$D$4:$D$42,其他调用!$AF160)))</f>
        <v>0</v>
      </c>
      <c r="BY159" s="44">
        <f>IF(R$4=0,0,求节点(R$4:R$9,$B$4:$B$9,求节点(其他调用!$C$4:$C$42,其他调用!$D$4:$D$42,其他调用!$AF160)))</f>
        <v>0</v>
      </c>
      <c r="BZ159" s="44">
        <f>IF(S$4=0,0,求节点(S$4:S$9,$B$4:$B$9,求节点(其他调用!$C$4:$C$42,其他调用!$D$4:$D$42,其他调用!$AF160)))</f>
        <v>6</v>
      </c>
      <c r="CA159" s="44">
        <f>IF(T$4=0,0,求节点(T$4:T$9,$B$4:$B$9,求节点(其他调用!$C$4:$C$42,其他调用!$D$4:$D$42,其他调用!$AF160)))</f>
        <v>6</v>
      </c>
      <c r="CB159" s="44">
        <f>IF(U$4=0,0,求节点(U$4:U$9,$B$4:$B$9,求节点(其他调用!$C$4:$C$42,其他调用!$D$4:$D$42,其他调用!$AF160)))</f>
        <v>6</v>
      </c>
      <c r="CC159" s="44">
        <f>IF(V$4=0,0,求节点(V$4:V$9,$B$4:$B$9,求节点(其他调用!$C$4:$C$42,其他调用!$D$4:$D$42,其他调用!$AF160)))</f>
        <v>0</v>
      </c>
      <c r="CD159" s="44">
        <f>IF(W$4=0,0,求节点(W$4:W$9,$B$4:$B$9,求节点(其他调用!$C$4:$C$42,其他调用!$D$4:$D$42,其他调用!$AF160)))</f>
        <v>6</v>
      </c>
      <c r="CE159" s="44">
        <f>IF(X$4=0,0,求节点(X$4:X$9,$B$4:$B$9,求节点(其他调用!$C$4:$C$42,其他调用!$D$4:$D$42,其他调用!$AF160)))</f>
        <v>6</v>
      </c>
      <c r="CF159" s="44">
        <f>IF(Y$4=0,0,求节点(Y$4:Y$9,$B$4:$B$9,求节点(其他调用!$C$4:$C$42,其他调用!$D$4:$D$42,其他调用!$AF160)))</f>
        <v>6</v>
      </c>
      <c r="CG159" s="44">
        <f>IF(Z$4=0,0,求节点(Z$4:Z$9,$B$4:$B$9,求节点(其他调用!$C$4:$C$42,其他调用!$D$4:$D$42,其他调用!$AF160)))</f>
        <v>0</v>
      </c>
      <c r="CH159" s="44">
        <f>IF(AA$4=0,0,求节点(AA$4:AA$9,$B$4:$B$9,求节点(其他调用!$C$4:$C$42,其他调用!$D$4:$D$42,其他调用!$AF160)))</f>
        <v>6</v>
      </c>
      <c r="CI159" s="44">
        <f>IF(AB$4=0,0,求节点(AB$4:AB$9,$B$4:$B$9,求节点(其他调用!$C$4:$C$42,其他调用!$D$4:$D$42,其他调用!$AF160)))</f>
        <v>6</v>
      </c>
      <c r="CJ159" s="44">
        <f>IF(AC$4=0,0,求节点(AC$4:AC$9,$B$4:$B$9,求节点(其他调用!$C$4:$C$42,其他调用!$D$4:$D$42,其他调用!$AF160)))</f>
        <v>6</v>
      </c>
      <c r="CK159" s="44">
        <f>IF(AD$4=0,0,求节点(AD$4:AD$9,$B$4:$B$9,求节点(其他调用!$C$4:$C$42,其他调用!$D$4:$D$42,其他调用!$AF160)))</f>
        <v>6</v>
      </c>
      <c r="CL159" s="44">
        <f>IF(AE$4=0,0,求节点(AE$4:AE$9,$B$4:$B$9,求节点(其他调用!$C$4:$C$42,其他调用!$D$4:$D$42,其他调用!$AF160)))</f>
        <v>6</v>
      </c>
      <c r="CM159" s="44">
        <f>IF(AF$4=0,0,求节点(AF$4:AF$9,$B$4:$B$9,求节点(其他调用!$C$4:$C$42,其他调用!$D$4:$D$42,其他调用!$AF160)))</f>
        <v>6</v>
      </c>
      <c r="CN159" s="44">
        <f>IF(AG$4=0,0,求节点(AG$4:AG$9,$B$4:$B$9,求节点(其他调用!$C$4:$C$42,其他调用!$D$4:$D$42,其他调用!$AF160)))</f>
        <v>6</v>
      </c>
      <c r="CO159" s="44">
        <f>IF(AH$4=0,0,求节点(AH$4:AH$9,$B$4:$B$9,求节点(其他调用!$C$4:$C$42,其他调用!$D$4:$D$42,其他调用!$AF160)))</f>
        <v>6</v>
      </c>
      <c r="CP159" s="44">
        <f>IF(AI$4=0,0,求节点(AI$4:AI$9,$B$4:$B$9,求节点(其他调用!$C$4:$C$42,其他调用!$D$4:$D$42,其他调用!$AF160)))</f>
        <v>6</v>
      </c>
      <c r="CQ159" s="44">
        <f>IF(AJ$4=0,0,求节点(AJ$4:AJ$9,$B$4:$B$9,求节点(其他调用!$C$4:$C$42,其他调用!$D$4:$D$42,其他调用!$AF160)))</f>
        <v>6</v>
      </c>
      <c r="CR159" s="44">
        <f>IF(AK$4=0,0,求节点(AK$4:AK$9,$B$4:$B$9,求节点(其他调用!$C$4:$C$42,其他调用!$D$4:$D$42,其他调用!$AF160)))</f>
        <v>6</v>
      </c>
      <c r="CS159" s="44">
        <f>IF(AL$4=0,0,求节点(AL$4:AL$9,$B$4:$B$9,求节点(其他调用!$C$4:$C$42,其他调用!$D$4:$D$42,其他调用!$AF160)))</f>
        <v>6</v>
      </c>
      <c r="CT159" s="44">
        <f>IF(AM$4=0,0,求节点(AM$4:AM$9,$B$4:$B$9,求节点(其他调用!$C$4:$C$42,其他调用!$D$4:$D$42,其他调用!$AF160)))</f>
        <v>6</v>
      </c>
      <c r="CU159" s="44">
        <f>IF(AN$4=0,0,求节点(AN$4:AN$9,$B$4:$B$9,求节点(其他调用!$C$4:$C$42,其他调用!$D$4:$D$42,其他调用!$AF160)))</f>
        <v>6</v>
      </c>
      <c r="CV159" s="44">
        <f>IF(AO$4=0,0,求节点(AO$4:AO$9,$B$4:$B$9,求节点(其他调用!$C$4:$C$42,其他调用!$D$4:$D$42,其他调用!$AF160)))</f>
        <v>6</v>
      </c>
      <c r="CW159" s="44">
        <f>IF(AP$4=0,0,求节点(AP$4:AP$9,$B$4:$B$9,求节点(其他调用!$C$4:$C$42,其他调用!$D$4:$D$42,其他调用!$AF160)))</f>
        <v>6</v>
      </c>
      <c r="CX159" s="44">
        <f>IF(AQ$4=0,0,求节点(AQ$4:AQ$9,$B$4:$B$9,求节点(其他调用!$C$4:$C$42,其他调用!$D$4:$D$42,其他调用!$AF160)))</f>
        <v>6</v>
      </c>
      <c r="CY159" s="44">
        <f>IF(AR$4=0,0,求节点(AR$4:AR$9,$B$4:$B$9,求节点(其他调用!$C$4:$C$42,其他调用!$D$4:$D$42,其他调用!$AF160)))</f>
        <v>6</v>
      </c>
      <c r="CZ159" s="44">
        <f>IF(AS$4=0,0,求节点(AS$4:AS$9,$B$4:$B$9,求节点(其他调用!$C$4:$C$42,其他调用!$D$4:$D$42,其他调用!$AF160)))</f>
        <v>6</v>
      </c>
      <c r="DA159" s="44">
        <f>IF(AT$4=0,0,求节点(AT$4:AT$9,$B$4:$B$9,求节点(其他调用!$C$4:$C$42,其他调用!$D$4:$D$42,其他调用!$AF160)))</f>
        <v>6</v>
      </c>
      <c r="DB159" s="44">
        <f>IF(AU$4=0,0,求节点(AU$4:AU$9,$B$4:$B$9,求节点(其他调用!$C$4:$C$42,其他调用!$D$4:$D$42,其他调用!$AF160)))</f>
        <v>6</v>
      </c>
      <c r="DC159" s="44">
        <f>IF(AV$4=0,0,求节点(AV$4:AV$9,$B$4:$B$9,求节点(其他调用!$C$4:$C$42,其他调用!$D$4:$D$42,其他调用!$AF160)))</f>
        <v>6</v>
      </c>
      <c r="DD159" s="44">
        <f>IF(AW$4=0,0,求节点(AW$4:AW$9,$B$4:$B$9,求节点(其他调用!$C$4:$C$42,其他调用!$D$4:$D$42,其他调用!$AF160)))</f>
        <v>6</v>
      </c>
      <c r="DE159" s="44">
        <f>IF(AX$4=0,0,求节点(AX$4:AX$9,$B$4:$B$9,求节点(其他调用!$C$4:$C$42,其他调用!$D$4:$D$42,其他调用!$AF160)))</f>
        <v>6</v>
      </c>
      <c r="DF159" s="44">
        <f>IF(AY$4=0,0,求节点(AY$4:AY$9,$B$4:$B$9,求节点(其他调用!$C$4:$C$42,其他调用!$D$4:$D$42,其他调用!$AF160)))</f>
        <v>6</v>
      </c>
      <c r="DG159" s="44">
        <f>IF(AZ$4=0,0,求节点(AZ$4:AZ$9,$B$4:$B$9,求节点(其他调用!$C$4:$C$42,其他调用!$D$4:$D$42,其他调用!$AF160)))</f>
        <v>6</v>
      </c>
      <c r="DI159" s="44">
        <v>156</v>
      </c>
      <c r="DJ159" s="44">
        <f>IF(C$23=0,0,求节点(C$23:C$28,$B$23:$B$28,求节点(其他调用!$S$4:$S$20,其他调用!$T$4:$T$20,$DI159)))</f>
        <v>0</v>
      </c>
      <c r="DK159" s="44">
        <f>IF(D$23=0,0,求节点(D$23:D$28,$B$23:$B$28,求节点(其他调用!$S$4:$S$20,其他调用!$T$4:$T$20,$DI159)))</f>
        <v>0</v>
      </c>
      <c r="DL159" s="44">
        <f>IF(E$23=0,0,求节点(E$23:E$28,$B$23:$B$28,求节点(其他调用!$S$4:$S$20,其他调用!$T$4:$T$20,$DI159)))</f>
        <v>0</v>
      </c>
      <c r="DM159" s="44">
        <f>IF(F$23=0,0,求节点(F$23:F$28,$B$23:$B$28,求节点(其他调用!$S$4:$S$20,其他调用!$T$4:$T$20,$DI159)))</f>
        <v>7.1917717670078041E-3</v>
      </c>
      <c r="DN159" s="44">
        <f>IF(G$23=0,0,求节点(G$23:G$28,$B$23:$B$28,求节点(其他调用!$S$4:$S$20,其他调用!$T$4:$T$20,$DI159)))</f>
        <v>1.0787657650511595E-2</v>
      </c>
      <c r="DO159" s="44">
        <f>IF(H$23=0,0,求节点(H$23:H$28,$B$23:$B$28,求节点(其他调用!$S$4:$S$20,其他调用!$T$4:$T$20,$DI159)))</f>
        <v>1.0787657650511595E-2</v>
      </c>
      <c r="DP159" s="44">
        <f>IF(I$23=0,0,求节点(I$23:I$28,$B$23:$B$28,求节点(其他调用!$S$4:$S$20,其他调用!$T$4:$T$20,$DI159)))</f>
        <v>1.6344935834108454E-2</v>
      </c>
      <c r="DQ159" s="44">
        <f>IF(J$23=0,0,求节点(J$23:J$28,$B$23:$B$28,求节点(其他调用!$S$4:$S$20,其他调用!$T$4:$T$20,$DI159)))</f>
        <v>0</v>
      </c>
      <c r="DR159" s="44">
        <f>IF(K$23=0,0,求节点(K$23:K$28,$B$23:$B$28,求节点(其他调用!$S$4:$S$20,其他调用!$T$4:$T$20,$DI159)))</f>
        <v>1.0787657650511595E-2</v>
      </c>
      <c r="DS159" s="44">
        <f>IF(L$23=0,0,求节点(L$23:L$28,$B$23:$B$28,求节点(其他调用!$S$4:$S$20,其他调用!$T$4:$T$20,$DI159)))</f>
        <v>0</v>
      </c>
      <c r="DT159" s="44">
        <f>IF(M$23=0,0,求节点(M$23:M$28,$B$23:$B$28,求节点(其他调用!$S$4:$S$20,其他调用!$T$4:$T$20,$DI159)))</f>
        <v>0</v>
      </c>
      <c r="DU159" s="44">
        <f>IF(N$23=0,0,求节点(N$23:N$28,$B$23:$B$28,求节点(其他调用!$S$4:$S$20,其他调用!$T$4:$T$20,$DI159)))</f>
        <v>0</v>
      </c>
      <c r="DV159" s="44">
        <f>IF(O$23=0,0,求节点(O$23:O$28,$B$23:$B$28,求节点(其他调用!$S$4:$S$20,其他调用!$T$4:$T$20,$DI159)))</f>
        <v>0</v>
      </c>
      <c r="DW159" s="44">
        <f>IF(P$23=0,0,求节点(P$23:P$28,$B$23:$B$28,求节点(其他调用!$S$4:$S$20,其他调用!$T$4:$T$20,$DI159)))</f>
        <v>0</v>
      </c>
      <c r="DX159" s="44">
        <f>IF(Q$23=0,0,求节点(Q$23:Q$28,$B$23:$B$28,求节点(其他调用!$S$4:$S$20,其他调用!$T$4:$T$20,$DI159)))</f>
        <v>0</v>
      </c>
      <c r="DY159" s="44">
        <f>IF(R$23=0,0,求节点(R$23:R$28,$B$23:$B$28,求节点(其他调用!$S$4:$S$20,其他调用!$T$4:$T$20,$DI159)))</f>
        <v>0</v>
      </c>
      <c r="DZ159" s="44">
        <f>IF(S$23=0,0,求节点(S$23:S$28,$B$23:$B$28,求节点(其他调用!$S$4:$S$20,其他调用!$T$4:$T$20,$DI159)))</f>
        <v>0</v>
      </c>
      <c r="EA159" s="44">
        <f>IF(T$23=0,0,求节点(T$23:T$28,$B$23:$B$28,求节点(其他调用!$S$4:$S$20,其他调用!$T$4:$T$20,$DI159)))</f>
        <v>0</v>
      </c>
      <c r="EB159" s="44">
        <f>IF(U$23=0,0,求节点(U$23:U$28,$B$23:$B$28,求节点(其他调用!$S$4:$S$20,其他调用!$T$4:$T$20,$DI159)))</f>
        <v>0</v>
      </c>
      <c r="EC159" s="44">
        <f>IF(V$23=0,0,求节点(V$23:V$28,$B$23:$B$28,求节点(其他调用!$S$4:$S$20,其他调用!$T$4:$T$20,$DI159)))</f>
        <v>0</v>
      </c>
      <c r="EF159" s="44">
        <v>156</v>
      </c>
      <c r="EG159" s="44">
        <f>IF(C$4=0,0,求节点(C$4:C$9,$B$4:$B$9,求节点(其他调用!$F$4:$F$42,其他调用!$G$4:$G$42,其他调用!$AG160)))</f>
        <v>6</v>
      </c>
      <c r="EH159" s="44">
        <f>IF(D$4=0,0,求节点(D$4:D$9,$B$4:$B$9,求节点(其他调用!$F$4:$F$42,其他调用!$G$4:$G$42,其他调用!$AG160)))</f>
        <v>6</v>
      </c>
      <c r="EI159" s="44">
        <f>IF(E$4=0,0,求节点(E$4:E$9,$B$4:$B$9,求节点(其他调用!$F$4:$F$42,其他调用!$G$4:$G$42,其他调用!$AG160)))</f>
        <v>6</v>
      </c>
      <c r="EJ159" s="44">
        <f>IF(F$4=0,0,求节点(F$4:F$9,$B$4:$B$9,求节点(其他调用!$F$4:$F$42,其他调用!$G$4:$G$42,其他调用!$AG160)))</f>
        <v>0</v>
      </c>
      <c r="EK159" s="44">
        <f>IF(G$4=0,0,求节点(G$4:G$9,$B$4:$B$9,求节点(其他调用!$F$4:$F$42,其他调用!$G$4:$G$42,其他调用!$AG160)))</f>
        <v>0</v>
      </c>
      <c r="EL159" s="44">
        <f>IF(H$4=0,0,求节点(H$4:H$9,$B$4:$B$9,求节点(其他调用!$F$4:$F$42,其他调用!$G$4:$G$42,其他调用!$AG160)))</f>
        <v>0</v>
      </c>
      <c r="EM159" s="44">
        <f>IF(I$4=0,0,求节点(I$4:I$9,$B$4:$B$9,求节点(其他调用!$F$4:$F$42,其他调用!$G$4:$G$42,其他调用!$AG160)))</f>
        <v>0</v>
      </c>
      <c r="EN159" s="44">
        <f>IF(J$4=0,0,求节点(J$4:J$9,$B$4:$B$9,求节点(其他调用!$F$4:$F$42,其他调用!$G$4:$G$42,其他调用!$AG160)))</f>
        <v>0</v>
      </c>
      <c r="EO159" s="44">
        <f>IF(K$4=0,0,求节点(K$4:K$9,$B$4:$B$9,求节点(其他调用!$F$4:$F$42,其他调用!$G$4:$G$42,其他调用!$AG160)))</f>
        <v>0</v>
      </c>
      <c r="EP159" s="44">
        <f>IF(L$4=0,0,求节点(L$4:L$9,$B$4:$B$9,求节点(其他调用!$F$4:$F$42,其他调用!$G$4:$G$42,其他调用!$AG160)))</f>
        <v>0</v>
      </c>
      <c r="EQ159" s="44">
        <f>IF(M$4=0,0,求节点(M$4:M$9,$B$4:$B$9,求节点(其他调用!$F$4:$F$42,其他调用!$G$4:$G$42,其他调用!$AG160)))</f>
        <v>0</v>
      </c>
      <c r="ER159" s="44">
        <f>IF(N$4=0,0,求节点(N$4:N$9,$B$4:$B$9,求节点(其他调用!$F$4:$F$42,其他调用!$G$4:$G$42,其他调用!$AG160)))</f>
        <v>0</v>
      </c>
      <c r="ES159" s="44">
        <f>IF(O$4=0,0,求节点(O$4:O$9,$B$4:$B$9,求节点(其他调用!$F$4:$F$42,其他调用!$G$4:$G$42,其他调用!$AG160)))</f>
        <v>0</v>
      </c>
      <c r="ET159" s="44">
        <f>IF(P$4=0,0,求节点(P$4:P$9,$B$4:$B$9,求节点(其他调用!$F$4:$F$42,其他调用!$G$4:$G$42,其他调用!$AG160)))</f>
        <v>0</v>
      </c>
      <c r="EU159" s="44">
        <f>IF(Q$4=0,0,求节点(Q$4:Q$9,$B$4:$B$9,求节点(其他调用!$F$4:$F$42,其他调用!$G$4:$G$42,其他调用!$AG160)))</f>
        <v>0</v>
      </c>
      <c r="EV159" s="44">
        <f>IF(R$4=0,0,求节点(R$4:R$9,$B$4:$B$9,求节点(其他调用!$F$4:$F$42,其他调用!$G$4:$G$42,其他调用!$AG160)))</f>
        <v>0</v>
      </c>
      <c r="EW159" s="44">
        <f>IF(S$4=0,0,求节点(S$4:S$9,$B$4:$B$9,求节点(其他调用!$F$4:$F$42,其他调用!$G$4:$G$42,其他调用!$AG160)))</f>
        <v>6</v>
      </c>
      <c r="EX159" s="44">
        <f>IF(T$4=0,0,求节点(T$4:T$9,$B$4:$B$9,求节点(其他调用!$F$4:$F$42,其他调用!$G$4:$G$42,其他调用!$AG160)))</f>
        <v>6</v>
      </c>
      <c r="EY159" s="44">
        <f>IF(U$4=0,0,求节点(U$4:U$9,$B$4:$B$9,求节点(其他调用!$F$4:$F$42,其他调用!$G$4:$G$42,其他调用!$AG160)))</f>
        <v>6</v>
      </c>
      <c r="EZ159" s="44">
        <f>IF(V$4=0,0,求节点(V$4:V$9,$B$4:$B$9,求节点(其他调用!$F$4:$F$42,其他调用!$G$4:$G$42,其他调用!$AG160)))</f>
        <v>0</v>
      </c>
      <c r="FA159" s="44">
        <f>IF(W$4=0,0,求节点(W$4:W$9,$B$4:$B$9,求节点(其他调用!$F$4:$F$42,其他调用!$G$4:$G$42,其他调用!$AG160)))</f>
        <v>6</v>
      </c>
      <c r="FB159" s="44">
        <f>IF(X$4=0,0,求节点(X$4:X$9,$B$4:$B$9,求节点(其他调用!$F$4:$F$42,其他调用!$G$4:$G$42,其他调用!$AG160)))</f>
        <v>6</v>
      </c>
      <c r="FC159" s="44">
        <f>IF(Y$4=0,0,求节点(Y$4:Y$9,$B$4:$B$9,求节点(其他调用!$F$4:$F$42,其他调用!$G$4:$G$42,其他调用!$AG160)))</f>
        <v>6</v>
      </c>
      <c r="FD159" s="44">
        <f>IF(Z$4=0,0,求节点(Z$4:Z$9,$B$4:$B$9,求节点(其他调用!$F$4:$F$42,其他调用!$G$4:$G$42,其他调用!$AG160)))</f>
        <v>0</v>
      </c>
      <c r="FE159" s="44">
        <f>IF(AA$4=0,0,求节点(AA$4:AA$9,$B$4:$B$9,求节点(其他调用!$F$4:$F$42,其他调用!$G$4:$G$42,其他调用!$AG160)))</f>
        <v>6</v>
      </c>
      <c r="FF159" s="44">
        <f>IF(AB$4=0,0,求节点(AB$4:AB$9,$B$4:$B$9,求节点(其他调用!$F$4:$F$42,其他调用!$G$4:$G$42,其他调用!$AG160)))</f>
        <v>6</v>
      </c>
      <c r="FG159" s="44">
        <f>IF(AC$4=0,0,求节点(AC$4:AC$9,$B$4:$B$9,求节点(其他调用!$F$4:$F$42,其他调用!$G$4:$G$42,其他调用!$AG160)))</f>
        <v>6</v>
      </c>
      <c r="FH159" s="44">
        <f>IF(AD$4=0,0,求节点(AD$4:AD$9,$B$4:$B$9,求节点(其他调用!$F$4:$F$42,其他调用!$G$4:$G$42,其他调用!$AG160)))</f>
        <v>6</v>
      </c>
      <c r="FI159" s="44">
        <f>IF(AE$4=0,0,求节点(AE$4:AE$9,$B$4:$B$9,求节点(其他调用!$F$4:$F$42,其他调用!$G$4:$G$42,其他调用!$AG160)))</f>
        <v>6</v>
      </c>
      <c r="FJ159" s="44">
        <f>IF(AF$4=0,0,求节点(AF$4:AF$9,$B$4:$B$9,求节点(其他调用!$F$4:$F$42,其他调用!$G$4:$G$42,其他调用!$AG160)))</f>
        <v>6</v>
      </c>
      <c r="FK159" s="44">
        <f>IF(AG$4=0,0,求节点(AG$4:AG$9,$B$4:$B$9,求节点(其他调用!$F$4:$F$42,其他调用!$G$4:$G$42,其他调用!$AG160)))</f>
        <v>6</v>
      </c>
      <c r="FL159" s="44">
        <f>IF(AH$4=0,0,求节点(AH$4:AH$9,$B$4:$B$9,求节点(其他调用!$F$4:$F$42,其他调用!$G$4:$G$42,其他调用!$AG160)))</f>
        <v>6</v>
      </c>
      <c r="FM159" s="44">
        <f>IF(AI$4=0,0,求节点(AI$4:AI$9,$B$4:$B$9,求节点(其他调用!$F$4:$F$42,其他调用!$G$4:$G$42,其他调用!$AG160)))</f>
        <v>6</v>
      </c>
      <c r="FN159" s="44">
        <f>IF(AJ$4=0,0,求节点(AJ$4:AJ$9,$B$4:$B$9,求节点(其他调用!$F$4:$F$42,其他调用!$G$4:$G$42,其他调用!$AG160)))</f>
        <v>6</v>
      </c>
      <c r="FO159" s="44">
        <f>IF(AK$4=0,0,求节点(AK$4:AK$9,$B$4:$B$9,求节点(其他调用!$F$4:$F$42,其他调用!$G$4:$G$42,其他调用!$AG160)))</f>
        <v>6</v>
      </c>
      <c r="FP159" s="44">
        <f>IF(AL$4=0,0,求节点(AL$4:AL$9,$B$4:$B$9,求节点(其他调用!$F$4:$F$42,其他调用!$G$4:$G$42,其他调用!$AG160)))</f>
        <v>6</v>
      </c>
      <c r="FQ159" s="44">
        <f>IF(AM$4=0,0,求节点(AM$4:AM$9,$B$4:$B$9,求节点(其他调用!$F$4:$F$42,其他调用!$G$4:$G$42,其他调用!$AG160)))</f>
        <v>6</v>
      </c>
      <c r="FR159" s="44">
        <f>IF(AN$4=0,0,求节点(AN$4:AN$9,$B$4:$B$9,求节点(其他调用!$F$4:$F$42,其他调用!$G$4:$G$42,其他调用!$AG160)))</f>
        <v>6</v>
      </c>
      <c r="FS159" s="44">
        <f>IF(AO$4=0,0,求节点(AO$4:AO$9,$B$4:$B$9,求节点(其他调用!$F$4:$F$42,其他调用!$G$4:$G$42,其他调用!$AG160)))</f>
        <v>6</v>
      </c>
      <c r="FT159" s="44">
        <f>IF(AP$4=0,0,求节点(AP$4:AP$9,$B$4:$B$9,求节点(其他调用!$F$4:$F$42,其他调用!$G$4:$G$42,其他调用!$AG160)))</f>
        <v>6</v>
      </c>
      <c r="FU159" s="44">
        <f>IF(AQ$4=0,0,求节点(AQ$4:AQ$9,$B$4:$B$9,求节点(其他调用!$F$4:$F$42,其他调用!$G$4:$G$42,其他调用!$AG160)))</f>
        <v>6</v>
      </c>
      <c r="FV159" s="44">
        <f>IF(AR$4=0,0,求节点(AR$4:AR$9,$B$4:$B$9,求节点(其他调用!$F$4:$F$42,其他调用!$G$4:$G$42,其他调用!$AG160)))</f>
        <v>6</v>
      </c>
      <c r="FW159" s="44">
        <f>IF(AS$4=0,0,求节点(AS$4:AS$9,$B$4:$B$9,求节点(其他调用!$F$4:$F$42,其他调用!$G$4:$G$42,其他调用!$AG160)))</f>
        <v>6</v>
      </c>
      <c r="FX159" s="44">
        <f>IF(AT$4=0,0,求节点(AT$4:AT$9,$B$4:$B$9,求节点(其他调用!$F$4:$F$42,其他调用!$G$4:$G$42,其他调用!$AG160)))</f>
        <v>6</v>
      </c>
      <c r="FY159" s="44">
        <f>IF(AU$4=0,0,求节点(AU$4:AU$9,$B$4:$B$9,求节点(其他调用!$F$4:$F$42,其他调用!$G$4:$G$42,其他调用!$AG160)))</f>
        <v>6</v>
      </c>
      <c r="FZ159" s="44">
        <f>IF(AV$4=0,0,求节点(AV$4:AV$9,$B$4:$B$9,求节点(其他调用!$F$4:$F$42,其他调用!$G$4:$G$42,其他调用!$AG160)))</f>
        <v>6</v>
      </c>
      <c r="GA159" s="44">
        <f>IF(AW$4=0,0,求节点(AW$4:AW$9,$B$4:$B$9,求节点(其他调用!$F$4:$F$42,其他调用!$G$4:$G$42,其他调用!$AG160)))</f>
        <v>6</v>
      </c>
      <c r="GB159" s="44">
        <f>IF(AX$4=0,0,求节点(AX$4:AX$9,$B$4:$B$9,求节点(其他调用!$F$4:$F$42,其他调用!$G$4:$G$42,其他调用!$AG160)))</f>
        <v>6</v>
      </c>
      <c r="GC159" s="44">
        <f>IF(AY$4=0,0,求节点(AY$4:AY$9,$B$4:$B$9,求节点(其他调用!$F$4:$F$42,其他调用!$G$4:$G$42,其他调用!$AG160)))</f>
        <v>6</v>
      </c>
      <c r="GD159" s="44">
        <f>IF(AZ$4=0,0,求节点(AZ$4:AZ$9,$B$4:$B$9,求节点(其他调用!$F$4:$F$42,其他调用!$G$4:$G$42,其他调用!$AG160)))</f>
        <v>6</v>
      </c>
      <c r="GF159" s="44">
        <v>156</v>
      </c>
      <c r="GG159" s="44">
        <f>IF(C$23=0,0,求节点(C$23:C$28,$B$23:$B$28,求节点(其他调用!$U$4:$U$20,其他调用!$V$4:$V$20,$GF159)))</f>
        <v>0</v>
      </c>
      <c r="GH159" s="44">
        <f>IF(D$23=0,0,求节点(D$23:D$28,$B$23:$B$28,求节点(其他调用!$U$4:$U$20,其他调用!$V$4:$V$20,$GF159)))</f>
        <v>0</v>
      </c>
      <c r="GI159" s="44">
        <f>IF(E$23=0,0,求节点(E$23:E$28,$B$23:$B$28,求节点(其他调用!$U$4:$U$20,其他调用!$V$4:$V$20,$GF159)))</f>
        <v>0</v>
      </c>
      <c r="GJ159" s="44">
        <f>IF(F$23=0,0,求节点(F$23:F$28,$B$23:$B$28,求节点(其他调用!$U$4:$U$20,其他调用!$V$4:$V$20,$GF159)))</f>
        <v>0</v>
      </c>
      <c r="GK159" s="44">
        <f>IF(G$23=0,0,求节点(G$23:G$28,$B$23:$B$28,求节点(其他调用!$U$4:$U$20,其他调用!$V$4:$V$20,$GF159)))</f>
        <v>0</v>
      </c>
      <c r="GL159" s="44">
        <f>IF(H$23=0,0,求节点(H$23:H$28,$B$23:$B$28,求节点(其他调用!$U$4:$U$20,其他调用!$V$4:$V$20,$GF159)))</f>
        <v>0</v>
      </c>
      <c r="GM159" s="44">
        <f>IF(I$23=0,0,求节点(I$23:I$28,$B$23:$B$28,求节点(其他调用!$U$4:$U$20,其他调用!$V$4:$V$20,$GF159)))</f>
        <v>0</v>
      </c>
      <c r="GN159" s="44">
        <f>IF(J$23=0,0,求节点(J$23:J$28,$B$23:$B$28,求节点(其他调用!$U$4:$U$20,其他调用!$V$4:$V$20,$GF159)))</f>
        <v>0</v>
      </c>
      <c r="GO159" s="44">
        <f>IF(K$23=0,0,求节点(K$23:K$28,$B$23:$B$28,求节点(其他调用!$U$4:$U$20,其他调用!$V$4:$V$20,$GF159)))</f>
        <v>0</v>
      </c>
      <c r="GP159" s="44">
        <f>IF(L$23=0,0,求节点(L$23:L$28,$B$23:$B$28,求节点(其他调用!$U$4:$U$20,其他调用!$V$4:$V$20,$GF159)))</f>
        <v>0</v>
      </c>
      <c r="GQ159" s="44">
        <f>IF(M$23=0,0,求节点(M$23:M$28,$B$23:$B$28,求节点(其他调用!$U$4:$U$20,其他调用!$V$4:$V$20,$GF159)))</f>
        <v>0</v>
      </c>
      <c r="GR159" s="44">
        <f>IF(N$23=0,0,求节点(N$23:N$28,$B$23:$B$28,求节点(其他调用!$U$4:$U$20,其他调用!$V$4:$V$20,$GF159)))</f>
        <v>0</v>
      </c>
      <c r="GS159" s="44">
        <f>IF(O$23=0,0,求节点(O$23:O$28,$B$23:$B$28,求节点(其他调用!$U$4:$U$20,其他调用!$V$4:$V$20,$GF159)))</f>
        <v>0</v>
      </c>
      <c r="GT159" s="44">
        <f>IF(P$23=0,0,求节点(P$23:P$28,$B$23:$B$28,求节点(其他调用!$U$4:$U$20,其他调用!$V$4:$V$20,$GF159)))</f>
        <v>0</v>
      </c>
      <c r="GU159" s="44">
        <f>IF(Q$23=0,0,求节点(Q$23:Q$28,$B$23:$B$28,求节点(其他调用!$U$4:$U$20,其他调用!$V$4:$V$20,$GF159)))</f>
        <v>0</v>
      </c>
      <c r="GV159" s="44">
        <f>IF(R$23=0,0,求节点(R$23:R$28,$B$23:$B$28,求节点(其他调用!$U$4:$U$20,其他调用!$V$4:$V$20,$GF159)))</f>
        <v>0</v>
      </c>
      <c r="GW159" s="44">
        <f>IF(S$23=0,0,求节点(S$23:S$28,$B$23:$B$28,求节点(其他调用!$U$4:$U$20,其他调用!$V$4:$V$20,$GF159)))</f>
        <v>0</v>
      </c>
      <c r="GX159" s="44">
        <f>IF(T$23=0,0,求节点(T$23:T$28,$B$23:$B$28,求节点(其他调用!$U$4:$U$20,其他调用!$V$4:$V$20,$GF159)))</f>
        <v>0</v>
      </c>
      <c r="GY159" s="44">
        <f>IF(U$23=0,0,求节点(U$23:U$28,$B$23:$B$28,求节点(其他调用!$U$4:$U$20,其他调用!$V$4:$V$20,$GF159)))</f>
        <v>0</v>
      </c>
      <c r="GZ159" s="44">
        <f>IF(V$23=0,0,求节点(V$23:V$28,$B$23:$B$28,求节点(其他调用!$U$4:$U$20,其他调用!$V$4:$V$20,$GF159)))</f>
        <v>0</v>
      </c>
      <c r="HC159" s="44">
        <v>156</v>
      </c>
      <c r="HD159" s="44">
        <f>IF(C$4=0,0,求节点(C$4:C$9,$B$4:$B$9,求节点(其他调用!$I$4:$I$42,其他调用!$J$4:$J$42,其他调用!$AH160)))</f>
        <v>6</v>
      </c>
      <c r="HE159" s="44">
        <f>IF(D$4=0,0,求节点(D$4:D$9,$B$4:$B$9,求节点(其他调用!$I$4:$I$42,其他调用!$J$4:$J$42,其他调用!$AH160)))</f>
        <v>6</v>
      </c>
      <c r="HF159" s="44">
        <f>IF(E$4=0,0,求节点(E$4:E$9,$B$4:$B$9,求节点(其他调用!$I$4:$I$42,其他调用!$J$4:$J$42,其他调用!$AH160)))</f>
        <v>6</v>
      </c>
      <c r="HG159" s="44">
        <f>IF(F$4=0,0,求节点(F$4:F$9,$B$4:$B$9,求节点(其他调用!$I$4:$I$42,其他调用!$J$4:$J$42,其他调用!$AH160)))</f>
        <v>0</v>
      </c>
      <c r="HH159" s="44">
        <f>IF(G$4=0,0,求节点(G$4:G$9,$B$4:$B$9,求节点(其他调用!$I$4:$I$42,其他调用!$J$4:$J$42,其他调用!$AH160)))</f>
        <v>0</v>
      </c>
      <c r="HI159" s="44">
        <f>IF(H$4=0,0,求节点(H$4:H$9,$B$4:$B$9,求节点(其他调用!$I$4:$I$42,其他调用!$J$4:$J$42,其他调用!$AH160)))</f>
        <v>0</v>
      </c>
      <c r="HJ159" s="44">
        <f>IF(I$4=0,0,求节点(I$4:I$9,$B$4:$B$9,求节点(其他调用!$I$4:$I$42,其他调用!$J$4:$J$42,其他调用!$AH160)))</f>
        <v>0</v>
      </c>
      <c r="HK159" s="44">
        <f>IF(J$4=0,0,求节点(J$4:J$9,$B$4:$B$9,求节点(其他调用!$I$4:$I$42,其他调用!$J$4:$J$42,其他调用!$AH160)))</f>
        <v>0</v>
      </c>
      <c r="HL159" s="44">
        <f>IF(K$4=0,0,求节点(K$4:K$9,$B$4:$B$9,求节点(其他调用!$I$4:$I$42,其他调用!$J$4:$J$42,其他调用!$AH160)))</f>
        <v>0</v>
      </c>
      <c r="HM159" s="44">
        <f>IF(L$4=0,0,求节点(L$4:L$9,$B$4:$B$9,求节点(其他调用!$I$4:$I$42,其他调用!$J$4:$J$42,其他调用!$AH160)))</f>
        <v>0</v>
      </c>
      <c r="HN159" s="44">
        <f>IF(M$4=0,0,求节点(M$4:M$9,$B$4:$B$9,求节点(其他调用!$I$4:$I$42,其他调用!$J$4:$J$42,其他调用!$AH160)))</f>
        <v>0</v>
      </c>
      <c r="HO159" s="44">
        <f>IF(N$4=0,0,求节点(N$4:N$9,$B$4:$B$9,求节点(其他调用!$I$4:$I$42,其他调用!$J$4:$J$42,其他调用!$AH160)))</f>
        <v>0</v>
      </c>
      <c r="HP159" s="44">
        <f>IF(O$4=0,0,求节点(O$4:O$9,$B$4:$B$9,求节点(其他调用!$I$4:$I$42,其他调用!$J$4:$J$42,其他调用!$AH160)))</f>
        <v>0</v>
      </c>
      <c r="HQ159" s="44">
        <f>IF(P$4=0,0,求节点(P$4:P$9,$B$4:$B$9,求节点(其他调用!$I$4:$I$42,其他调用!$J$4:$J$42,其他调用!$AH160)))</f>
        <v>0</v>
      </c>
      <c r="HR159" s="44">
        <f>IF(Q$4=0,0,求节点(Q$4:Q$9,$B$4:$B$9,求节点(其他调用!$I$4:$I$42,其他调用!$J$4:$J$42,其他调用!$AH160)))</f>
        <v>0</v>
      </c>
      <c r="HS159" s="44">
        <f>IF(R$4=0,0,求节点(R$4:R$9,$B$4:$B$9,求节点(其他调用!$I$4:$I$42,其他调用!$J$4:$J$42,其他调用!$AH160)))</f>
        <v>0</v>
      </c>
      <c r="HT159" s="44">
        <f>IF(S$4=0,0,求节点(S$4:S$9,$B$4:$B$9,求节点(其他调用!$I$4:$I$42,其他调用!$J$4:$J$42,其他调用!$AH160)))</f>
        <v>6</v>
      </c>
      <c r="HU159" s="44">
        <f>IF(T$4=0,0,求节点(T$4:T$9,$B$4:$B$9,求节点(其他调用!$I$4:$I$42,其他调用!$J$4:$J$42,其他调用!$AH160)))</f>
        <v>6</v>
      </c>
      <c r="HV159" s="44">
        <f>IF(U$4=0,0,求节点(U$4:U$9,$B$4:$B$9,求节点(其他调用!$I$4:$I$42,其他调用!$J$4:$J$42,其他调用!$AH160)))</f>
        <v>6</v>
      </c>
      <c r="HW159" s="44">
        <f>IF(V$4=0,0,求节点(V$4:V$9,$B$4:$B$9,求节点(其他调用!$I$4:$I$42,其他调用!$J$4:$J$42,其他调用!$AH160)))</f>
        <v>0</v>
      </c>
      <c r="HX159" s="44">
        <f>IF(W$4=0,0,求节点(W$4:W$9,$B$4:$B$9,求节点(其他调用!$I$4:$I$42,其他调用!$J$4:$J$42,其他调用!$AH160)))</f>
        <v>6</v>
      </c>
      <c r="HY159" s="44">
        <f>IF(X$4=0,0,求节点(X$4:X$9,$B$4:$B$9,求节点(其他调用!$I$4:$I$42,其他调用!$J$4:$J$42,其他调用!$AH160)))</f>
        <v>6</v>
      </c>
      <c r="HZ159" s="44">
        <f>IF(Y$4=0,0,求节点(Y$4:Y$9,$B$4:$B$9,求节点(其他调用!$I$4:$I$42,其他调用!$J$4:$J$42,其他调用!$AH160)))</f>
        <v>6</v>
      </c>
      <c r="IA159" s="44">
        <f>IF(Z$4=0,0,求节点(Z$4:Z$9,$B$4:$B$9,求节点(其他调用!$I$4:$I$42,其他调用!$J$4:$J$42,其他调用!$AH160)))</f>
        <v>0</v>
      </c>
      <c r="IB159" s="44">
        <f>IF(AA$4=0,0,求节点(AA$4:AA$9,$B$4:$B$9,求节点(其他调用!$I$4:$I$42,其他调用!$J$4:$J$42,其他调用!$AH160)))</f>
        <v>6</v>
      </c>
      <c r="IC159" s="44">
        <f>IF(AB$4=0,0,求节点(AB$4:AB$9,$B$4:$B$9,求节点(其他调用!$I$4:$I$42,其他调用!$J$4:$J$42,其他调用!$AH160)))</f>
        <v>6</v>
      </c>
      <c r="ID159" s="44">
        <f>IF(AC$4=0,0,求节点(AC$4:AC$9,$B$4:$B$9,求节点(其他调用!$I$4:$I$42,其他调用!$J$4:$J$42,其他调用!$AH160)))</f>
        <v>6</v>
      </c>
      <c r="IE159" s="44">
        <f>IF(AD$4=0,0,求节点(AD$4:AD$9,$B$4:$B$9,求节点(其他调用!$I$4:$I$42,其他调用!$J$4:$J$42,其他调用!$AH160)))</f>
        <v>6</v>
      </c>
      <c r="IF159" s="44">
        <f>IF(AE$4=0,0,求节点(AE$4:AE$9,$B$4:$B$9,求节点(其他调用!$I$4:$I$42,其他调用!$J$4:$J$42,其他调用!$AH160)))</f>
        <v>6</v>
      </c>
      <c r="IG159" s="44">
        <f>IF(AF$4=0,0,求节点(AF$4:AF$9,$B$4:$B$9,求节点(其他调用!$I$4:$I$42,其他调用!$J$4:$J$42,其他调用!$AH160)))</f>
        <v>6</v>
      </c>
      <c r="IH159" s="44">
        <f>IF(AG$4=0,0,求节点(AG$4:AG$9,$B$4:$B$9,求节点(其他调用!$I$4:$I$42,其他调用!$J$4:$J$42,其他调用!$AH160)))</f>
        <v>6</v>
      </c>
      <c r="II159" s="44">
        <f>IF(AH$4=0,0,求节点(AH$4:AH$9,$B$4:$B$9,求节点(其他调用!$I$4:$I$42,其他调用!$J$4:$J$42,其他调用!$AH160)))</f>
        <v>6</v>
      </c>
      <c r="IJ159" s="44">
        <f>IF(AI$4=0,0,求节点(AI$4:AI$9,$B$4:$B$9,求节点(其他调用!$I$4:$I$42,其他调用!$J$4:$J$42,其他调用!$AH160)))</f>
        <v>6</v>
      </c>
      <c r="IK159" s="44">
        <f>IF(AJ$4=0,0,求节点(AJ$4:AJ$9,$B$4:$B$9,求节点(其他调用!$I$4:$I$42,其他调用!$J$4:$J$42,其他调用!$AH160)))</f>
        <v>6</v>
      </c>
      <c r="IL159" s="44">
        <f>IF(AK$4=0,0,求节点(AK$4:AK$9,$B$4:$B$9,求节点(其他调用!$I$4:$I$42,其他调用!$J$4:$J$42,其他调用!$AH160)))</f>
        <v>6</v>
      </c>
      <c r="IM159" s="44">
        <f>IF(AL$4=0,0,求节点(AL$4:AL$9,$B$4:$B$9,求节点(其他调用!$I$4:$I$42,其他调用!$J$4:$J$42,其他调用!$AH160)))</f>
        <v>6</v>
      </c>
      <c r="IN159" s="44">
        <f>IF(AM$4=0,0,求节点(AM$4:AM$9,$B$4:$B$9,求节点(其他调用!$I$4:$I$42,其他调用!$J$4:$J$42,其他调用!$AH160)))</f>
        <v>6</v>
      </c>
      <c r="IO159" s="44">
        <f>IF(AN$4=0,0,求节点(AN$4:AN$9,$B$4:$B$9,求节点(其他调用!$I$4:$I$42,其他调用!$J$4:$J$42,其他调用!$AH160)))</f>
        <v>6</v>
      </c>
      <c r="IP159" s="44">
        <f>IF(AO$4=0,0,求节点(AO$4:AO$9,$B$4:$B$9,求节点(其他调用!$I$4:$I$42,其他调用!$J$4:$J$42,其他调用!$AH160)))</f>
        <v>6</v>
      </c>
      <c r="IQ159" s="44">
        <f>IF(AP$4=0,0,求节点(AP$4:AP$9,$B$4:$B$9,求节点(其他调用!$I$4:$I$42,其他调用!$J$4:$J$42,其他调用!$AH160)))</f>
        <v>6</v>
      </c>
      <c r="IR159" s="44">
        <f>IF(AQ$4=0,0,求节点(AQ$4:AQ$9,$B$4:$B$9,求节点(其他调用!$I$4:$I$42,其他调用!$J$4:$J$42,其他调用!$AH160)))</f>
        <v>6</v>
      </c>
      <c r="IS159" s="44">
        <f>IF(AR$4=0,0,求节点(AR$4:AR$9,$B$4:$B$9,求节点(其他调用!$I$4:$I$42,其他调用!$J$4:$J$42,其他调用!$AH160)))</f>
        <v>6</v>
      </c>
      <c r="IT159" s="44">
        <f>IF(AS$4=0,0,求节点(AS$4:AS$9,$B$4:$B$9,求节点(其他调用!$I$4:$I$42,其他调用!$J$4:$J$42,其他调用!$AH160)))</f>
        <v>6</v>
      </c>
      <c r="IU159" s="44">
        <f>IF(AT$4=0,0,求节点(AT$4:AT$9,$B$4:$B$9,求节点(其他调用!$I$4:$I$42,其他调用!$J$4:$J$42,其他调用!$AH160)))</f>
        <v>6</v>
      </c>
      <c r="IV159" s="44">
        <f>IF(AU$4=0,0,求节点(AU$4:AU$9,$B$4:$B$9,求节点(其他调用!$I$4:$I$42,其他调用!$J$4:$J$42,其他调用!$AH160)))</f>
        <v>6</v>
      </c>
      <c r="IW159" s="44">
        <f>IF(AV$4=0,0,求节点(AV$4:AV$9,$B$4:$B$9,求节点(其他调用!$I$4:$I$42,其他调用!$J$4:$J$42,其他调用!$AH160)))</f>
        <v>6</v>
      </c>
      <c r="IX159" s="44">
        <f>IF(AW$4=0,0,求节点(AW$4:AW$9,$B$4:$B$9,求节点(其他调用!$I$4:$I$42,其他调用!$J$4:$J$42,其他调用!$AH160)))</f>
        <v>6</v>
      </c>
      <c r="IY159" s="44">
        <f>IF(AX$4=0,0,求节点(AX$4:AX$9,$B$4:$B$9,求节点(其他调用!$I$4:$I$42,其他调用!$J$4:$J$42,其他调用!$AH160)))</f>
        <v>6</v>
      </c>
      <c r="IZ159" s="44">
        <f>IF(AY$4=0,0,求节点(AY$4:AY$9,$B$4:$B$9,求节点(其他调用!$I$4:$I$42,其他调用!$J$4:$J$42,其他调用!$AH160)))</f>
        <v>6</v>
      </c>
      <c r="JA159" s="44">
        <f>IF(AZ$4=0,0,求节点(AZ$4:AZ$9,$B$4:$B$9,求节点(其他调用!$I$4:$I$42,其他调用!$J$4:$J$42,其他调用!$AH160)))</f>
        <v>6</v>
      </c>
      <c r="JC159" s="44">
        <v>156</v>
      </c>
      <c r="JD159" s="44">
        <f>IF(C$23=0,0,求节点(C$23:C$28,$B$23:$B$28,求节点(其他调用!$W$4:$W$20,其他调用!$X$4:$X$20,$JC159)))</f>
        <v>0</v>
      </c>
      <c r="JE159" s="44">
        <f>IF(D$23=0,0,求节点(D$23:D$28,$B$23:$B$28,求节点(其他调用!$W$4:$W$20,其他调用!$X$4:$X$20,$JC159)))</f>
        <v>0</v>
      </c>
      <c r="JF159" s="44">
        <f>IF(E$23=0,0,求节点(E$23:E$28,$B$23:$B$28,求节点(其他调用!$W$4:$W$20,其他调用!$X$4:$X$20,$JC159)))</f>
        <v>0</v>
      </c>
      <c r="JG159" s="44">
        <f>IF(F$23=0,0,求节点(F$23:F$28,$B$23:$B$28,求节点(其他调用!$W$4:$W$20,其他调用!$X$4:$X$20,$JC159)))</f>
        <v>7.1917717670078041E-3</v>
      </c>
      <c r="JH159" s="44">
        <f>IF(G$23=0,0,求节点(G$23:G$28,$B$23:$B$28,求节点(其他调用!$W$4:$W$20,其他调用!$X$4:$X$20,$JC159)))</f>
        <v>1.0787657650511595E-2</v>
      </c>
      <c r="JI159" s="44">
        <f>IF(H$23=0,0,求节点(H$23:H$28,$B$23:$B$28,求节点(其他调用!$W$4:$W$20,其他调用!$X$4:$X$20,$JC159)))</f>
        <v>1.0787657650511595E-2</v>
      </c>
      <c r="JJ159" s="44">
        <f>IF(I$23=0,0,求节点(I$23:I$28,$B$23:$B$28,求节点(其他调用!$W$4:$W$20,其他调用!$X$4:$X$20,$JC159)))</f>
        <v>1.6344935834108454E-2</v>
      </c>
      <c r="JK159" s="44">
        <f>IF(J$23=0,0,求节点(J$23:J$28,$B$23:$B$28,求节点(其他调用!$W$4:$W$20,其他调用!$X$4:$X$20,$JC159)))</f>
        <v>0</v>
      </c>
      <c r="JL159" s="44">
        <f>IF(K$23=0,0,求节点(K$23:K$28,$B$23:$B$28,求节点(其他调用!$W$4:$W$20,其他调用!$X$4:$X$20,$JC159)))</f>
        <v>1.0787657650511595E-2</v>
      </c>
      <c r="JM159" s="44">
        <f>IF(L$23=0,0,求节点(L$23:L$28,$B$23:$B$28,求节点(其他调用!$W$4:$W$20,其他调用!$X$4:$X$20,$JC159)))</f>
        <v>0</v>
      </c>
      <c r="JN159" s="44">
        <f>IF(M$23=0,0,求节点(M$23:M$28,$B$23:$B$28,求节点(其他调用!$W$4:$W$20,其他调用!$X$4:$X$20,$JC159)))</f>
        <v>0</v>
      </c>
      <c r="JO159" s="44">
        <f>IF(N$23=0,0,求节点(N$23:N$28,$B$23:$B$28,求节点(其他调用!$W$4:$W$20,其他调用!$X$4:$X$20,$JC159)))</f>
        <v>0</v>
      </c>
      <c r="JP159" s="44">
        <f>IF(O$23=0,0,求节点(O$23:O$28,$B$23:$B$28,求节点(其他调用!$W$4:$W$20,其他调用!$X$4:$X$20,$JC159)))</f>
        <v>0</v>
      </c>
      <c r="JQ159" s="44">
        <f>IF(P$23=0,0,求节点(P$23:P$28,$B$23:$B$28,求节点(其他调用!$W$4:$W$20,其他调用!$X$4:$X$20,$JC159)))</f>
        <v>0</v>
      </c>
      <c r="JR159" s="44">
        <f>IF(Q$23=0,0,求节点(Q$23:Q$28,$B$23:$B$28,求节点(其他调用!$W$4:$W$20,其他调用!$X$4:$X$20,$JC159)))</f>
        <v>0</v>
      </c>
      <c r="JS159" s="44">
        <f>IF(R$23=0,0,求节点(R$23:R$28,$B$23:$B$28,求节点(其他调用!$W$4:$W$20,其他调用!$X$4:$X$20,$JC159)))</f>
        <v>0</v>
      </c>
      <c r="JT159" s="44">
        <f>IF(S$23=0,0,求节点(S$23:S$28,$B$23:$B$28,求节点(其他调用!$W$4:$W$20,其他调用!$X$4:$X$20,$JC159)))</f>
        <v>0</v>
      </c>
      <c r="JU159" s="44">
        <f>IF(T$23=0,0,求节点(T$23:T$28,$B$23:$B$28,求节点(其他调用!$W$4:$W$20,其他调用!$X$4:$X$20,$JC159)))</f>
        <v>0</v>
      </c>
      <c r="JV159" s="44">
        <f>IF(U$23=0,0,求节点(U$23:U$28,$B$23:$B$28,求节点(其他调用!$W$4:$W$20,其他调用!$X$4:$X$20,$JC159)))</f>
        <v>0</v>
      </c>
      <c r="JW159" s="44">
        <f>IF(V$23=0,0,求节点(V$23:V$28,$B$23:$B$28,求节点(其他调用!$W$4:$W$20,其他调用!$X$4:$X$20,$JC159)))</f>
        <v>0</v>
      </c>
      <c r="JZ159" s="44">
        <v>156</v>
      </c>
      <c r="KA159" s="44">
        <f>IF(C$4=0,0,求节点(C$4:C$9,$B$4:$B$9,求节点(其他调用!$L$4:$L$42,其他调用!$M$4:$M$42,其他调用!$AI160)))</f>
        <v>6</v>
      </c>
      <c r="KB159" s="44">
        <f>IF(D$4=0,0,求节点(D$4:D$9,$B$4:$B$9,求节点(其他调用!$L$4:$L$42,其他调用!$M$4:$M$42,其他调用!$AI160)))</f>
        <v>6</v>
      </c>
      <c r="KC159" s="44">
        <f>IF(E$4=0,0,求节点(E$4:E$9,$B$4:$B$9,求节点(其他调用!$L$4:$L$42,其他调用!$M$4:$M$42,其他调用!$AI160)))</f>
        <v>6</v>
      </c>
      <c r="KD159" s="44">
        <f>IF(F$4=0,0,求节点(F$4:F$9,$B$4:$B$9,求节点(其他调用!$L$4:$L$42,其他调用!$M$4:$M$42,其他调用!$AI160)))</f>
        <v>0</v>
      </c>
      <c r="KE159" s="44">
        <f>IF(G$4=0,0,求节点(G$4:G$9,$B$4:$B$9,求节点(其他调用!$L$4:$L$42,其他调用!$M$4:$M$42,其他调用!$AI160)))</f>
        <v>0</v>
      </c>
      <c r="KF159" s="44">
        <f>IF(H$4=0,0,求节点(H$4:H$9,$B$4:$B$9,求节点(其他调用!$L$4:$L$42,其他调用!$M$4:$M$42,其他调用!$AI160)))</f>
        <v>0</v>
      </c>
      <c r="KG159" s="44">
        <f>IF(I$4=0,0,求节点(I$4:I$9,$B$4:$B$9,求节点(其他调用!$L$4:$L$42,其他调用!$M$4:$M$42,其他调用!$AI160)))</f>
        <v>0</v>
      </c>
      <c r="KH159" s="44">
        <f>IF(J$4=0,0,求节点(J$4:J$9,$B$4:$B$9,求节点(其他调用!$L$4:$L$42,其他调用!$M$4:$M$42,其他调用!$AI160)))</f>
        <v>0</v>
      </c>
      <c r="KI159" s="44">
        <f>IF(K$4=0,0,求节点(K$4:K$9,$B$4:$B$9,求节点(其他调用!$L$4:$L$42,其他调用!$M$4:$M$42,其他调用!$AI160)))</f>
        <v>0</v>
      </c>
      <c r="KJ159" s="44">
        <f>IF(L$4=0,0,求节点(L$4:L$9,$B$4:$B$9,求节点(其他调用!$L$4:$L$42,其他调用!$M$4:$M$42,其他调用!$AI160)))</f>
        <v>0</v>
      </c>
      <c r="KK159" s="44">
        <f>IF(M$4=0,0,求节点(M$4:M$9,$B$4:$B$9,求节点(其他调用!$L$4:$L$42,其他调用!$M$4:$M$42,其他调用!$AI160)))</f>
        <v>0</v>
      </c>
      <c r="KL159" s="44">
        <f>IF(N$4=0,0,求节点(N$4:N$9,$B$4:$B$9,求节点(其他调用!$L$4:$L$42,其他调用!$M$4:$M$42,其他调用!$AI160)))</f>
        <v>0</v>
      </c>
      <c r="KM159" s="44">
        <f>IF(O$4=0,0,求节点(O$4:O$9,$B$4:$B$9,求节点(其他调用!$L$4:$L$42,其他调用!$M$4:$M$42,其他调用!$AI160)))</f>
        <v>0</v>
      </c>
      <c r="KN159" s="44">
        <f>IF(P$4=0,0,求节点(P$4:P$9,$B$4:$B$9,求节点(其他调用!$L$4:$L$42,其他调用!$M$4:$M$42,其他调用!$AI160)))</f>
        <v>0</v>
      </c>
      <c r="KO159" s="44">
        <f>IF(Q$4=0,0,求节点(Q$4:Q$9,$B$4:$B$9,求节点(其他调用!$L$4:$L$42,其他调用!$M$4:$M$42,其他调用!$AI160)))</f>
        <v>0</v>
      </c>
      <c r="KP159" s="44">
        <f>IF(R$4=0,0,求节点(R$4:R$9,$B$4:$B$9,求节点(其他调用!$L$4:$L$42,其他调用!$M$4:$M$42,其他调用!$AI160)))</f>
        <v>0</v>
      </c>
      <c r="KQ159" s="44">
        <f>IF(S$4=0,0,求节点(S$4:S$9,$B$4:$B$9,求节点(其他调用!$L$4:$L$42,其他调用!$M$4:$M$42,其他调用!$AI160)))</f>
        <v>6</v>
      </c>
      <c r="KR159" s="44">
        <f>IF(T$4=0,0,求节点(T$4:T$9,$B$4:$B$9,求节点(其他调用!$L$4:$L$42,其他调用!$M$4:$M$42,其他调用!$AI160)))</f>
        <v>6</v>
      </c>
      <c r="KS159" s="44">
        <f>IF(U$4=0,0,求节点(U$4:U$9,$B$4:$B$9,求节点(其他调用!$L$4:$L$42,其他调用!$M$4:$M$42,其他调用!$AI160)))</f>
        <v>6</v>
      </c>
      <c r="KT159" s="44">
        <f>IF(V$4=0,0,求节点(V$4:V$9,$B$4:$B$9,求节点(其他调用!$L$4:$L$42,其他调用!$M$4:$M$42,其他调用!$AI160)))</f>
        <v>0</v>
      </c>
      <c r="KU159" s="44">
        <f>IF(W$4=0,0,求节点(W$4:W$9,$B$4:$B$9,求节点(其他调用!$L$4:$L$42,其他调用!$M$4:$M$42,其他调用!$AI160)))</f>
        <v>6</v>
      </c>
      <c r="KV159" s="44">
        <f>IF(X$4=0,0,求节点(X$4:X$9,$B$4:$B$9,求节点(其他调用!$L$4:$L$42,其他调用!$M$4:$M$42,其他调用!$AI160)))</f>
        <v>6</v>
      </c>
      <c r="KW159" s="44">
        <f>IF(Y$4=0,0,求节点(Y$4:Y$9,$B$4:$B$9,求节点(其他调用!$L$4:$L$42,其他调用!$M$4:$M$42,其他调用!$AI160)))</f>
        <v>6</v>
      </c>
      <c r="KX159" s="44">
        <f>IF(Z$4=0,0,求节点(Z$4:Z$9,$B$4:$B$9,求节点(其他调用!$L$4:$L$42,其他调用!$M$4:$M$42,其他调用!$AI160)))</f>
        <v>0</v>
      </c>
      <c r="KY159" s="44">
        <f>IF(AA$4=0,0,求节点(AA$4:AA$9,$B$4:$B$9,求节点(其他调用!$L$4:$L$42,其他调用!$M$4:$M$42,其他调用!$AI160)))</f>
        <v>6</v>
      </c>
      <c r="KZ159" s="44">
        <f>IF(AB$4=0,0,求节点(AB$4:AB$9,$B$4:$B$9,求节点(其他调用!$L$4:$L$42,其他调用!$M$4:$M$42,其他调用!$AI160)))</f>
        <v>6</v>
      </c>
      <c r="LA159" s="44">
        <f>IF(AC$4=0,0,求节点(AC$4:AC$9,$B$4:$B$9,求节点(其他调用!$L$4:$L$42,其他调用!$M$4:$M$42,其他调用!$AI160)))</f>
        <v>6</v>
      </c>
      <c r="LB159" s="44">
        <f>IF(AD$4=0,0,求节点(AD$4:AD$9,$B$4:$B$9,求节点(其他调用!$L$4:$L$42,其他调用!$M$4:$M$42,其他调用!$AI160)))</f>
        <v>6</v>
      </c>
      <c r="LC159" s="44">
        <f>IF(AE$4=0,0,求节点(AE$4:AE$9,$B$4:$B$9,求节点(其他调用!$L$4:$L$42,其他调用!$M$4:$M$42,其他调用!$AI160)))</f>
        <v>6</v>
      </c>
      <c r="LD159" s="44">
        <f>IF(AF$4=0,0,求节点(AF$4:AF$9,$B$4:$B$9,求节点(其他调用!$L$4:$L$42,其他调用!$M$4:$M$42,其他调用!$AI160)))</f>
        <v>6</v>
      </c>
      <c r="LE159" s="44">
        <f>IF(AG$4=0,0,求节点(AG$4:AG$9,$B$4:$B$9,求节点(其他调用!$L$4:$L$42,其他调用!$M$4:$M$42,其他调用!$AI160)))</f>
        <v>6</v>
      </c>
      <c r="LF159" s="44">
        <f>IF(AH$4=0,0,求节点(AH$4:AH$9,$B$4:$B$9,求节点(其他调用!$L$4:$L$42,其他调用!$M$4:$M$42,其他调用!$AI160)))</f>
        <v>6</v>
      </c>
      <c r="LG159" s="44">
        <f>IF(AI$4=0,0,求节点(AI$4:AI$9,$B$4:$B$9,求节点(其他调用!$L$4:$L$42,其他调用!$M$4:$M$42,其他调用!$AI160)))</f>
        <v>6</v>
      </c>
      <c r="LH159" s="44">
        <f>IF(AJ$4=0,0,求节点(AJ$4:AJ$9,$B$4:$B$9,求节点(其他调用!$L$4:$L$42,其他调用!$M$4:$M$42,其他调用!$AI160)))</f>
        <v>6</v>
      </c>
      <c r="LI159" s="44">
        <f>IF(AK$4=0,0,求节点(AK$4:AK$9,$B$4:$B$9,求节点(其他调用!$L$4:$L$42,其他调用!$M$4:$M$42,其他调用!$AI160)))</f>
        <v>6</v>
      </c>
      <c r="LJ159" s="44">
        <f>IF(AL$4=0,0,求节点(AL$4:AL$9,$B$4:$B$9,求节点(其他调用!$L$4:$L$42,其他调用!$M$4:$M$42,其他调用!$AI160)))</f>
        <v>6</v>
      </c>
      <c r="LK159" s="44">
        <f>IF(AM$4=0,0,求节点(AM$4:AM$9,$B$4:$B$9,求节点(其他调用!$L$4:$L$42,其他调用!$M$4:$M$42,其他调用!$AI160)))</f>
        <v>6</v>
      </c>
      <c r="LL159" s="44">
        <f>IF(AN$4=0,0,求节点(AN$4:AN$9,$B$4:$B$9,求节点(其他调用!$L$4:$L$42,其他调用!$M$4:$M$42,其他调用!$AI160)))</f>
        <v>6</v>
      </c>
      <c r="LM159" s="44">
        <f>IF(AO$4=0,0,求节点(AO$4:AO$9,$B$4:$B$9,求节点(其他调用!$L$4:$L$42,其他调用!$M$4:$M$42,其他调用!$AI160)))</f>
        <v>6</v>
      </c>
      <c r="LN159" s="44">
        <f>IF(AP$4=0,0,求节点(AP$4:AP$9,$B$4:$B$9,求节点(其他调用!$L$4:$L$42,其他调用!$M$4:$M$42,其他调用!$AI160)))</f>
        <v>6</v>
      </c>
      <c r="LO159" s="44">
        <f>IF(AQ$4=0,0,求节点(AQ$4:AQ$9,$B$4:$B$9,求节点(其他调用!$L$4:$L$42,其他调用!$M$4:$M$42,其他调用!$AI160)))</f>
        <v>6</v>
      </c>
      <c r="LP159" s="44">
        <f>IF(AR$4=0,0,求节点(AR$4:AR$9,$B$4:$B$9,求节点(其他调用!$L$4:$L$42,其他调用!$M$4:$M$42,其他调用!$AI160)))</f>
        <v>6</v>
      </c>
      <c r="LQ159" s="44">
        <f>IF(AS$4=0,0,求节点(AS$4:AS$9,$B$4:$B$9,求节点(其他调用!$L$4:$L$42,其他调用!$M$4:$M$42,其他调用!$AI160)))</f>
        <v>6</v>
      </c>
      <c r="LR159" s="44">
        <f>IF(AT$4=0,0,求节点(AT$4:AT$9,$B$4:$B$9,求节点(其他调用!$L$4:$L$42,其他调用!$M$4:$M$42,其他调用!$AI160)))</f>
        <v>6</v>
      </c>
      <c r="LS159" s="44">
        <f>IF(AU$4=0,0,求节点(AU$4:AU$9,$B$4:$B$9,求节点(其他调用!$L$4:$L$42,其他调用!$M$4:$M$42,其他调用!$AI160)))</f>
        <v>6</v>
      </c>
      <c r="LT159" s="44">
        <f>IF(AV$4=0,0,求节点(AV$4:AV$9,$B$4:$B$9,求节点(其他调用!$L$4:$L$42,其他调用!$M$4:$M$42,其他调用!$AI160)))</f>
        <v>6</v>
      </c>
      <c r="LU159" s="44">
        <f>IF(AW$4=0,0,求节点(AW$4:AW$9,$B$4:$B$9,求节点(其他调用!$L$4:$L$42,其他调用!$M$4:$M$42,其他调用!$AI160)))</f>
        <v>6</v>
      </c>
      <c r="LV159" s="44">
        <f>IF(AX$4=0,0,求节点(AX$4:AX$9,$B$4:$B$9,求节点(其他调用!$L$4:$L$42,其他调用!$M$4:$M$42,其他调用!$AI160)))</f>
        <v>6</v>
      </c>
      <c r="LW159" s="44">
        <f>IF(AY$4=0,0,求节点(AY$4:AY$9,$B$4:$B$9,求节点(其他调用!$L$4:$L$42,其他调用!$M$4:$M$42,其他调用!$AI160)))</f>
        <v>6</v>
      </c>
      <c r="LX159" s="44">
        <f>IF(AZ$4=0,0,求节点(AZ$4:AZ$9,$B$4:$B$9,求节点(其他调用!$L$4:$L$42,其他调用!$M$4:$M$42,其他调用!$AI160)))</f>
        <v>6</v>
      </c>
      <c r="LZ159" s="44">
        <v>156</v>
      </c>
      <c r="MA159" s="44">
        <f>IF(C$23=0,0,求节点(C$23:C$28,$B$23:$B$28,求节点(其他调用!$Y$4:$Y$20,其他调用!$Z$4:$Z$20,$LZ159)))</f>
        <v>0</v>
      </c>
      <c r="MB159" s="44">
        <f>IF(D$23=0,0,求节点(D$23:D$28,$B$23:$B$28,求节点(其他调用!$Y$4:$Y$20,其他调用!$Z$4:$Z$20,$LZ159)))</f>
        <v>0</v>
      </c>
      <c r="MC159" s="44">
        <f>IF(E$23=0,0,求节点(E$23:E$28,$B$23:$B$28,求节点(其他调用!$Y$4:$Y$20,其他调用!$Z$4:$Z$20,$LZ159)))</f>
        <v>0</v>
      </c>
      <c r="MD159" s="44">
        <f>IF(F$23=0,0,求节点(F$23:F$28,$B$23:$B$28,求节点(其他调用!$Y$4:$Y$20,其他调用!$Z$4:$Z$20,$LZ159)))</f>
        <v>0</v>
      </c>
      <c r="ME159" s="44">
        <f>IF(G$23=0,0,求节点(G$23:G$28,$B$23:$B$28,求节点(其他调用!$Y$4:$Y$20,其他调用!$Z$4:$Z$20,$LZ159)))</f>
        <v>0</v>
      </c>
      <c r="MF159" s="44">
        <f>IF(H$23=0,0,求节点(H$23:H$28,$B$23:$B$28,求节点(其他调用!$Y$4:$Y$20,其他调用!$Z$4:$Z$20,$LZ159)))</f>
        <v>0</v>
      </c>
      <c r="MG159" s="44">
        <f>IF(I$23=0,0,求节点(I$23:I$28,$B$23:$B$28,求节点(其他调用!$Y$4:$Y$20,其他调用!$Z$4:$Z$20,$LZ159)))</f>
        <v>0</v>
      </c>
      <c r="MH159" s="44">
        <f>IF(J$23=0,0,求节点(J$23:J$28,$B$23:$B$28,求节点(其他调用!$Y$4:$Y$20,其他调用!$Z$4:$Z$20,$LZ159)))</f>
        <v>0</v>
      </c>
      <c r="MI159" s="44">
        <f>IF(K$23=0,0,求节点(K$23:K$28,$B$23:$B$28,求节点(其他调用!$Y$4:$Y$20,其他调用!$Z$4:$Z$20,$LZ159)))</f>
        <v>0</v>
      </c>
      <c r="MJ159" s="44">
        <f>IF(L$23=0,0,求节点(L$23:L$28,$B$23:$B$28,求节点(其他调用!$Y$4:$Y$20,其他调用!$Z$4:$Z$20,$LZ159)))</f>
        <v>0</v>
      </c>
      <c r="MK159" s="44">
        <f>IF(M$23=0,0,求节点(M$23:M$28,$B$23:$B$28,求节点(其他调用!$Y$4:$Y$20,其他调用!$Z$4:$Z$20,$LZ159)))</f>
        <v>0</v>
      </c>
      <c r="ML159" s="44">
        <f>IF(N$23=0,0,求节点(N$23:N$28,$B$23:$B$28,求节点(其他调用!$Y$4:$Y$20,其他调用!$Z$4:$Z$20,$LZ159)))</f>
        <v>0</v>
      </c>
      <c r="MM159" s="44">
        <f>IF(O$23=0,0,求节点(O$23:O$28,$B$23:$B$28,求节点(其他调用!$Y$4:$Y$20,其他调用!$Z$4:$Z$20,$LZ159)))</f>
        <v>0</v>
      </c>
      <c r="MN159" s="44">
        <f>IF(P$23=0,0,求节点(P$23:P$28,$B$23:$B$28,求节点(其他调用!$Y$4:$Y$20,其他调用!$Z$4:$Z$20,$LZ159)))</f>
        <v>0</v>
      </c>
      <c r="MO159" s="44">
        <f>IF(Q$23=0,0,求节点(Q$23:Q$28,$B$23:$B$28,求节点(其他调用!$Y$4:$Y$20,其他调用!$Z$4:$Z$20,$LZ159)))</f>
        <v>0</v>
      </c>
      <c r="MP159" s="44">
        <f>IF(R$23=0,0,求节点(R$23:R$28,$B$23:$B$28,求节点(其他调用!$Y$4:$Y$20,其他调用!$Z$4:$Z$20,$LZ159)))</f>
        <v>0</v>
      </c>
      <c r="MQ159" s="44">
        <f>IF(S$23=0,0,求节点(S$23:S$28,$B$23:$B$28,求节点(其他调用!$Y$4:$Y$20,其他调用!$Z$4:$Z$20,$LZ159)))</f>
        <v>0</v>
      </c>
      <c r="MR159" s="44">
        <f>IF(T$23=0,0,求节点(T$23:T$28,$B$23:$B$28,求节点(其他调用!$Y$4:$Y$20,其他调用!$Z$4:$Z$20,$LZ159)))</f>
        <v>0</v>
      </c>
      <c r="MS159" s="44">
        <f>IF(U$23=0,0,求节点(U$23:U$28,$B$23:$B$28,求节点(其他调用!$Y$4:$Y$20,其他调用!$Z$4:$Z$20,$LZ159)))</f>
        <v>0</v>
      </c>
      <c r="MT159" s="44">
        <f>IF(V$23=0,0,求节点(V$23:V$28,$B$23:$B$28,求节点(其他调用!$Y$4:$Y$20,其他调用!$Z$4:$Z$20,$LZ159)))</f>
        <v>0</v>
      </c>
      <c r="MW159" s="44">
        <v>156</v>
      </c>
      <c r="MX159" s="44">
        <f>IF(C$4=0,0,求节点(C$4:C$9,$B$4:$B$9,求节点(其他调用!$O$4:$O$42,其他调用!$P$4:$P$42,其他调用!$AJ160)))</f>
        <v>6</v>
      </c>
      <c r="MY159" s="44">
        <f>IF(D$4=0,0,求节点(D$4:D$9,$B$4:$B$9,求节点(其他调用!$O$4:$O$42,其他调用!$P$4:$P$42,其他调用!$AJ160)))</f>
        <v>6</v>
      </c>
      <c r="MZ159" s="44">
        <f>IF(E$4=0,0,求节点(E$4:E$9,$B$4:$B$9,求节点(其他调用!$O$4:$O$42,其他调用!$P$4:$P$42,其他调用!$AJ160)))</f>
        <v>6</v>
      </c>
      <c r="NA159" s="44">
        <f>IF(F$4=0,0,求节点(F$4:F$9,$B$4:$B$9,求节点(其他调用!$O$4:$O$42,其他调用!$P$4:$P$42,其他调用!$AJ160)))</f>
        <v>0</v>
      </c>
      <c r="NB159" s="44">
        <f>IF(G$4=0,0,求节点(G$4:G$9,$B$4:$B$9,求节点(其他调用!$O$4:$O$42,其他调用!$P$4:$P$42,其他调用!$AJ160)))</f>
        <v>0</v>
      </c>
      <c r="NC159" s="44">
        <f>IF(H$4=0,0,求节点(H$4:H$9,$B$4:$B$9,求节点(其他调用!$O$4:$O$42,其他调用!$P$4:$P$42,其他调用!$AJ160)))</f>
        <v>0</v>
      </c>
      <c r="ND159" s="44">
        <f>IF(I$4=0,0,求节点(I$4:I$9,$B$4:$B$9,求节点(其他调用!$O$4:$O$42,其他调用!$P$4:$P$42,其他调用!$AJ160)))</f>
        <v>0</v>
      </c>
      <c r="NE159" s="44">
        <f>IF(J$4=0,0,求节点(J$4:J$9,$B$4:$B$9,求节点(其他调用!$O$4:$O$42,其他调用!$P$4:$P$42,其他调用!$AJ160)))</f>
        <v>0</v>
      </c>
      <c r="NF159" s="44">
        <f>IF(K$4=0,0,求节点(K$4:K$9,$B$4:$B$9,求节点(其他调用!$O$4:$O$42,其他调用!$P$4:$P$42,其他调用!$AJ160)))</f>
        <v>0</v>
      </c>
      <c r="NG159" s="44">
        <f>IF(L$4=0,0,求节点(L$4:L$9,$B$4:$B$9,求节点(其他调用!$O$4:$O$42,其他调用!$P$4:$P$42,其他调用!$AJ160)))</f>
        <v>0</v>
      </c>
      <c r="NH159" s="44">
        <f>IF(M$4=0,0,求节点(M$4:M$9,$B$4:$B$9,求节点(其他调用!$O$4:$O$42,其他调用!$P$4:$P$42,其他调用!$AJ160)))</f>
        <v>0</v>
      </c>
      <c r="NI159" s="44">
        <f>IF(N$4=0,0,求节点(N$4:N$9,$B$4:$B$9,求节点(其他调用!$O$4:$O$42,其他调用!$P$4:$P$42,其他调用!$AJ160)))</f>
        <v>0</v>
      </c>
      <c r="NJ159" s="44">
        <f>IF(O$4=0,0,求节点(O$4:O$9,$B$4:$B$9,求节点(其他调用!$O$4:$O$42,其他调用!$P$4:$P$42,其他调用!$AJ160)))</f>
        <v>0</v>
      </c>
      <c r="NK159" s="44">
        <f>IF(P$4=0,0,求节点(P$4:P$9,$B$4:$B$9,求节点(其他调用!$O$4:$O$42,其他调用!$P$4:$P$42,其他调用!$AJ160)))</f>
        <v>0</v>
      </c>
      <c r="NL159" s="44">
        <f>IF(Q$4=0,0,求节点(Q$4:Q$9,$B$4:$B$9,求节点(其他调用!$O$4:$O$42,其他调用!$P$4:$P$42,其他调用!$AJ160)))</f>
        <v>0</v>
      </c>
      <c r="NM159" s="44">
        <f>IF(R$4=0,0,求节点(R$4:R$9,$B$4:$B$9,求节点(其他调用!$O$4:$O$42,其他调用!$P$4:$P$42,其他调用!$AJ160)))</f>
        <v>0</v>
      </c>
      <c r="NN159" s="44">
        <f>IF(S$4=0,0,求节点(S$4:S$9,$B$4:$B$9,求节点(其他调用!$O$4:$O$42,其他调用!$P$4:$P$42,其他调用!$AJ160)))</f>
        <v>6</v>
      </c>
      <c r="NO159" s="44">
        <f>IF(T$4=0,0,求节点(T$4:T$9,$B$4:$B$9,求节点(其他调用!$O$4:$O$42,其他调用!$P$4:$P$42,其他调用!$AJ160)))</f>
        <v>6</v>
      </c>
      <c r="NP159" s="44">
        <f>IF(U$4=0,0,求节点(U$4:U$9,$B$4:$B$9,求节点(其他调用!$O$4:$O$42,其他调用!$P$4:$P$42,其他调用!$AJ160)))</f>
        <v>6</v>
      </c>
      <c r="NQ159" s="44">
        <f>IF(V$4=0,0,求节点(V$4:V$9,$B$4:$B$9,求节点(其他调用!$O$4:$O$42,其他调用!$P$4:$P$42,其他调用!$AJ160)))</f>
        <v>0</v>
      </c>
      <c r="NR159" s="44">
        <f>IF(W$4=0,0,求节点(W$4:W$9,$B$4:$B$9,求节点(其他调用!$O$4:$O$42,其他调用!$P$4:$P$42,其他调用!$AJ160)))</f>
        <v>6</v>
      </c>
      <c r="NS159" s="44">
        <f>IF(X$4=0,0,求节点(X$4:X$9,$B$4:$B$9,求节点(其他调用!$O$4:$O$42,其他调用!$P$4:$P$42,其他调用!$AJ160)))</f>
        <v>6</v>
      </c>
      <c r="NT159" s="44">
        <f>IF(Y$4=0,0,求节点(Y$4:Y$9,$B$4:$B$9,求节点(其他调用!$O$4:$O$42,其他调用!$P$4:$P$42,其他调用!$AJ160)))</f>
        <v>6</v>
      </c>
      <c r="NU159" s="44">
        <f>IF(Z$4=0,0,求节点(Z$4:Z$9,$B$4:$B$9,求节点(其他调用!$O$4:$O$42,其他调用!$P$4:$P$42,其他调用!$AJ160)))</f>
        <v>0</v>
      </c>
      <c r="NV159" s="44">
        <f>IF(AA$4=0,0,求节点(AA$4:AA$9,$B$4:$B$9,求节点(其他调用!$O$4:$O$42,其他调用!$P$4:$P$42,其他调用!$AJ160)))</f>
        <v>6</v>
      </c>
      <c r="NW159" s="44">
        <f>IF(AB$4=0,0,求节点(AB$4:AB$9,$B$4:$B$9,求节点(其他调用!$O$4:$O$42,其他调用!$P$4:$P$42,其他调用!$AJ160)))</f>
        <v>6</v>
      </c>
      <c r="NX159" s="44">
        <f>IF(AC$4=0,0,求节点(AC$4:AC$9,$B$4:$B$9,求节点(其他调用!$O$4:$O$42,其他调用!$P$4:$P$42,其他调用!$AJ160)))</f>
        <v>6</v>
      </c>
      <c r="NY159" s="44">
        <f>IF(AD$4=0,0,求节点(AD$4:AD$9,$B$4:$B$9,求节点(其他调用!$O$4:$O$42,其他调用!$P$4:$P$42,其他调用!$AJ160)))</f>
        <v>6</v>
      </c>
      <c r="NZ159" s="44">
        <f>IF(AE$4=0,0,求节点(AE$4:AE$9,$B$4:$B$9,求节点(其他调用!$O$4:$O$42,其他调用!$P$4:$P$42,其他调用!$AJ160)))</f>
        <v>6</v>
      </c>
      <c r="OA159" s="44">
        <f>IF(AF$4=0,0,求节点(AF$4:AF$9,$B$4:$B$9,求节点(其他调用!$O$4:$O$42,其他调用!$P$4:$P$42,其他调用!$AJ160)))</f>
        <v>6</v>
      </c>
      <c r="OB159" s="44">
        <f>IF(AG$4=0,0,求节点(AG$4:AG$9,$B$4:$B$9,求节点(其他调用!$O$4:$O$42,其他调用!$P$4:$P$42,其他调用!$AJ160)))</f>
        <v>6</v>
      </c>
      <c r="OC159" s="44">
        <f>IF(AH$4=0,0,求节点(AH$4:AH$9,$B$4:$B$9,求节点(其他调用!$O$4:$O$42,其他调用!$P$4:$P$42,其他调用!$AJ160)))</f>
        <v>6</v>
      </c>
      <c r="OD159" s="44">
        <f>IF(AI$4=0,0,求节点(AI$4:AI$9,$B$4:$B$9,求节点(其他调用!$O$4:$O$42,其他调用!$P$4:$P$42,其他调用!$AJ160)))</f>
        <v>6</v>
      </c>
      <c r="OE159" s="44">
        <f>IF(AJ$4=0,0,求节点(AJ$4:AJ$9,$B$4:$B$9,求节点(其他调用!$O$4:$O$42,其他调用!$P$4:$P$42,其他调用!$AJ160)))</f>
        <v>6</v>
      </c>
      <c r="OF159" s="44">
        <f>IF(AK$4=0,0,求节点(AK$4:AK$9,$B$4:$B$9,求节点(其他调用!$O$4:$O$42,其他调用!$P$4:$P$42,其他调用!$AJ160)))</f>
        <v>6</v>
      </c>
      <c r="OG159" s="44">
        <f>IF(AL$4=0,0,求节点(AL$4:AL$9,$B$4:$B$9,求节点(其他调用!$O$4:$O$42,其他调用!$P$4:$P$42,其他调用!$AJ160)))</f>
        <v>6</v>
      </c>
      <c r="OH159" s="44">
        <f>IF(AM$4=0,0,求节点(AM$4:AM$9,$B$4:$B$9,求节点(其他调用!$O$4:$O$42,其他调用!$P$4:$P$42,其他调用!$AJ160)))</f>
        <v>6</v>
      </c>
      <c r="OI159" s="44">
        <f>IF(AN$4=0,0,求节点(AN$4:AN$9,$B$4:$B$9,求节点(其他调用!$O$4:$O$42,其他调用!$P$4:$P$42,其他调用!$AJ160)))</f>
        <v>6</v>
      </c>
      <c r="OJ159" s="44">
        <f>IF(AO$4=0,0,求节点(AO$4:AO$9,$B$4:$B$9,求节点(其他调用!$O$4:$O$42,其他调用!$P$4:$P$42,其他调用!$AJ160)))</f>
        <v>6</v>
      </c>
      <c r="OK159" s="44">
        <f>IF(AP$4=0,0,求节点(AP$4:AP$9,$B$4:$B$9,求节点(其他调用!$O$4:$O$42,其他调用!$P$4:$P$42,其他调用!$AJ160)))</f>
        <v>6</v>
      </c>
      <c r="OL159" s="44">
        <f>IF(AQ$4=0,0,求节点(AQ$4:AQ$9,$B$4:$B$9,求节点(其他调用!$O$4:$O$42,其他调用!$P$4:$P$42,其他调用!$AJ160)))</f>
        <v>6</v>
      </c>
      <c r="OM159" s="44">
        <f>IF(AR$4=0,0,求节点(AR$4:AR$9,$B$4:$B$9,求节点(其他调用!$O$4:$O$42,其他调用!$P$4:$P$42,其他调用!$AJ160)))</f>
        <v>6</v>
      </c>
      <c r="ON159" s="44">
        <f>IF(AS$4=0,0,求节点(AS$4:AS$9,$B$4:$B$9,求节点(其他调用!$O$4:$O$42,其他调用!$P$4:$P$42,其他调用!$AJ160)))</f>
        <v>6</v>
      </c>
      <c r="OO159" s="44">
        <f>IF(AT$4=0,0,求节点(AT$4:AT$9,$B$4:$B$9,求节点(其他调用!$O$4:$O$42,其他调用!$P$4:$P$42,其他调用!$AJ160)))</f>
        <v>6</v>
      </c>
      <c r="OP159" s="44">
        <f>IF(AU$4=0,0,求节点(AU$4:AU$9,$B$4:$B$9,求节点(其他调用!$O$4:$O$42,其他调用!$P$4:$P$42,其他调用!$AJ160)))</f>
        <v>6</v>
      </c>
      <c r="OQ159" s="44">
        <f>IF(AV$4=0,0,求节点(AV$4:AV$9,$B$4:$B$9,求节点(其他调用!$O$4:$O$42,其他调用!$P$4:$P$42,其他调用!$AJ160)))</f>
        <v>6</v>
      </c>
      <c r="OR159" s="44">
        <f>IF(AW$4=0,0,求节点(AW$4:AW$9,$B$4:$B$9,求节点(其他调用!$O$4:$O$42,其他调用!$P$4:$P$42,其他调用!$AJ160)))</f>
        <v>6</v>
      </c>
      <c r="OS159" s="44">
        <f>IF(AX$4=0,0,求节点(AX$4:AX$9,$B$4:$B$9,求节点(其他调用!$O$4:$O$42,其他调用!$P$4:$P$42,其他调用!$AJ160)))</f>
        <v>6</v>
      </c>
      <c r="OT159" s="44">
        <f>IF(AY$4=0,0,求节点(AY$4:AY$9,$B$4:$B$9,求节点(其他调用!$O$4:$O$42,其他调用!$P$4:$P$42,其他调用!$AJ160)))</f>
        <v>6</v>
      </c>
      <c r="OU159" s="44">
        <f>IF(AZ$4=0,0,求节点(AZ$4:AZ$9,$B$4:$B$9,求节点(其他调用!$O$4:$O$42,其他调用!$P$4:$P$42,其他调用!$AJ160)))</f>
        <v>6</v>
      </c>
      <c r="OW159" s="44">
        <v>156</v>
      </c>
      <c r="OX159" s="44">
        <f>IF(C$23=0,0,求节点(C$23:C$28,$B$23:$B$28,求节点(其他调用!$AA$4:$AA$20,其他调用!$AB$4:$AB$20,$OW159)))</f>
        <v>0</v>
      </c>
      <c r="OY159" s="44">
        <f>IF(D$23=0,0,求节点(D$23:D$28,$B$23:$B$28,求节点(其他调用!$AA$4:$AA$20,其他调用!$AB$4:$AB$20,$OW159)))</f>
        <v>0</v>
      </c>
      <c r="OZ159" s="44">
        <f>IF(E$23=0,0,求节点(E$23:E$28,$B$23:$B$28,求节点(其他调用!$AA$4:$AA$20,其他调用!$AB$4:$AB$20,$OW159)))</f>
        <v>0</v>
      </c>
      <c r="PA159" s="44">
        <f>IF(F$23=0,0,求节点(F$23:F$28,$B$23:$B$28,求节点(其他调用!$AA$4:$AA$20,其他调用!$AB$4:$AB$20,$OW159)))</f>
        <v>7.6994262446787864E-3</v>
      </c>
      <c r="PB159" s="44">
        <f>IF(G$23=0,0,求节点(G$23:G$28,$B$23:$B$28,求节点(其他调用!$AA$4:$AA$20,其他调用!$AB$4:$AB$20,$OW159)))</f>
        <v>1.1549139367018291E-2</v>
      </c>
      <c r="PC159" s="44">
        <f>IF(H$23=0,0,求节点(H$23:H$28,$B$23:$B$28,求节点(其他调用!$AA$4:$AA$20,其他调用!$AB$4:$AB$20,$OW159)))</f>
        <v>1.1549139367018291E-2</v>
      </c>
      <c r="PD159" s="44">
        <f>IF(I$23=0,0,求节点(I$23:I$28,$B$23:$B$28,求节点(其他调用!$AA$4:$AA$20,其他调用!$AB$4:$AB$20,$OW159)))</f>
        <v>1.7498696010633807E-2</v>
      </c>
      <c r="PE159" s="44">
        <f>IF(J$23=0,0,求节点(J$23:J$28,$B$23:$B$28,求节点(其他调用!$AA$4:$AA$20,其他调用!$AB$4:$AB$20,$OW159)))</f>
        <v>0</v>
      </c>
      <c r="PF159" s="44">
        <f>IF(K$23=0,0,求节点(K$23:K$28,$B$23:$B$28,求节点(其他调用!$AA$4:$AA$20,其他调用!$AB$4:$AB$20,$OW159)))</f>
        <v>1.1549139367018291E-2</v>
      </c>
      <c r="PG159" s="44">
        <f>IF(L$23=0,0,求节点(L$23:L$28,$B$23:$B$28,求节点(其他调用!$AA$4:$AA$20,其他调用!$AB$4:$AB$20,$OW159)))</f>
        <v>0</v>
      </c>
      <c r="PH159" s="44">
        <f>IF(M$23=0,0,求节点(M$23:M$28,$B$23:$B$28,求节点(其他调用!$AA$4:$AA$20,其他调用!$AB$4:$AB$20,$OW159)))</f>
        <v>0</v>
      </c>
      <c r="PI159" s="44">
        <f>IF(N$23=0,0,求节点(N$23:N$28,$B$23:$B$28,求节点(其他调用!$AA$4:$AA$20,其他调用!$AB$4:$AB$20,$OW159)))</f>
        <v>0</v>
      </c>
      <c r="PJ159" s="44">
        <f>IF(O$23=0,0,求节点(O$23:O$28,$B$23:$B$28,求节点(其他调用!$AA$4:$AA$20,其他调用!$AB$4:$AB$20,$OW159)))</f>
        <v>0</v>
      </c>
      <c r="PK159" s="44">
        <f>IF(P$23=0,0,求节点(P$23:P$28,$B$23:$B$28,求节点(其他调用!$AA$4:$AA$20,其他调用!$AB$4:$AB$20,$OW159)))</f>
        <v>0</v>
      </c>
      <c r="PL159" s="44">
        <f>IF(Q$23=0,0,求节点(Q$23:Q$28,$B$23:$B$28,求节点(其他调用!$AA$4:$AA$20,其他调用!$AB$4:$AB$20,$OW159)))</f>
        <v>0</v>
      </c>
      <c r="PM159" s="44">
        <f>IF(R$23=0,0,求节点(R$23:R$28,$B$23:$B$28,求节点(其他调用!$AA$4:$AA$20,其他调用!$AB$4:$AB$20,$OW159)))</f>
        <v>0</v>
      </c>
      <c r="PN159" s="44">
        <f>IF(S$23=0,0,求节点(S$23:S$28,$B$23:$B$28,求节点(其他调用!$AA$4:$AA$20,其他调用!$AB$4:$AB$20,$OW159)))</f>
        <v>0</v>
      </c>
      <c r="PO159" s="44">
        <f>IF(T$23=0,0,求节点(T$23:T$28,$B$23:$B$28,求节点(其他调用!$AA$4:$AA$20,其他调用!$AB$4:$AB$20,$OW159)))</f>
        <v>0</v>
      </c>
      <c r="PP159" s="44">
        <f>IF(U$23=0,0,求节点(U$23:U$28,$B$23:$B$28,求节点(其他调用!$AA$4:$AA$20,其他调用!$AB$4:$AB$20,$OW159)))</f>
        <v>0</v>
      </c>
      <c r="PQ159" s="44">
        <f>IF(V$23=0,0,求节点(V$23:V$28,$B$23:$B$28,求节点(其他调用!$AA$4:$AA$20,其他调用!$AB$4:$AB$20,$OW159)))</f>
        <v>0</v>
      </c>
    </row>
    <row r="160" spans="61:433" x14ac:dyDescent="0.2">
      <c r="BI160" s="44">
        <v>157</v>
      </c>
      <c r="BJ160" s="44">
        <f>IF(C$4=0,0,求节点(C$4:C$9,$B$4:$B$9,求节点(其他调用!$C$4:$C$42,其他调用!$D$4:$D$42,其他调用!$AF161)))</f>
        <v>6</v>
      </c>
      <c r="BK160" s="44">
        <f>IF(D$4=0,0,求节点(D$4:D$9,$B$4:$B$9,求节点(其他调用!$C$4:$C$42,其他调用!$D$4:$D$42,其他调用!$AF161)))</f>
        <v>6</v>
      </c>
      <c r="BL160" s="44">
        <f>IF(E$4=0,0,求节点(E$4:E$9,$B$4:$B$9,求节点(其他调用!$C$4:$C$42,其他调用!$D$4:$D$42,其他调用!$AF161)))</f>
        <v>6</v>
      </c>
      <c r="BM160" s="44">
        <f>IF(F$4=0,0,求节点(F$4:F$9,$B$4:$B$9,求节点(其他调用!$C$4:$C$42,其他调用!$D$4:$D$42,其他调用!$AF161)))</f>
        <v>0</v>
      </c>
      <c r="BN160" s="44">
        <f>IF(G$4=0,0,求节点(G$4:G$9,$B$4:$B$9,求节点(其他调用!$C$4:$C$42,其他调用!$D$4:$D$42,其他调用!$AF161)))</f>
        <v>0</v>
      </c>
      <c r="BO160" s="44">
        <f>IF(H$4=0,0,求节点(H$4:H$9,$B$4:$B$9,求节点(其他调用!$C$4:$C$42,其他调用!$D$4:$D$42,其他调用!$AF161)))</f>
        <v>0</v>
      </c>
      <c r="BP160" s="44">
        <f>IF(I$4=0,0,求节点(I$4:I$9,$B$4:$B$9,求节点(其他调用!$C$4:$C$42,其他调用!$D$4:$D$42,其他调用!$AF161)))</f>
        <v>0</v>
      </c>
      <c r="BQ160" s="44">
        <f>IF(J$4=0,0,求节点(J$4:J$9,$B$4:$B$9,求节点(其他调用!$C$4:$C$42,其他调用!$D$4:$D$42,其他调用!$AF161)))</f>
        <v>0</v>
      </c>
      <c r="BR160" s="44">
        <f>IF(K$4=0,0,求节点(K$4:K$9,$B$4:$B$9,求节点(其他调用!$C$4:$C$42,其他调用!$D$4:$D$42,其他调用!$AF161)))</f>
        <v>0</v>
      </c>
      <c r="BS160" s="44">
        <f>IF(L$4=0,0,求节点(L$4:L$9,$B$4:$B$9,求节点(其他调用!$C$4:$C$42,其他调用!$D$4:$D$42,其他调用!$AF161)))</f>
        <v>0</v>
      </c>
      <c r="BT160" s="44">
        <f>IF(M$4=0,0,求节点(M$4:M$9,$B$4:$B$9,求节点(其他调用!$C$4:$C$42,其他调用!$D$4:$D$42,其他调用!$AF161)))</f>
        <v>0</v>
      </c>
      <c r="BU160" s="44">
        <f>IF(N$4=0,0,求节点(N$4:N$9,$B$4:$B$9,求节点(其他调用!$C$4:$C$42,其他调用!$D$4:$D$42,其他调用!$AF161)))</f>
        <v>0</v>
      </c>
      <c r="BV160" s="44">
        <f>IF(O$4=0,0,求节点(O$4:O$9,$B$4:$B$9,求节点(其他调用!$C$4:$C$42,其他调用!$D$4:$D$42,其他调用!$AF161)))</f>
        <v>0</v>
      </c>
      <c r="BW160" s="44">
        <f>IF(P$4=0,0,求节点(P$4:P$9,$B$4:$B$9,求节点(其他调用!$C$4:$C$42,其他调用!$D$4:$D$42,其他调用!$AF161)))</f>
        <v>0</v>
      </c>
      <c r="BX160" s="44">
        <f>IF(Q$4=0,0,求节点(Q$4:Q$9,$B$4:$B$9,求节点(其他调用!$C$4:$C$42,其他调用!$D$4:$D$42,其他调用!$AF161)))</f>
        <v>0</v>
      </c>
      <c r="BY160" s="44">
        <f>IF(R$4=0,0,求节点(R$4:R$9,$B$4:$B$9,求节点(其他调用!$C$4:$C$42,其他调用!$D$4:$D$42,其他调用!$AF161)))</f>
        <v>0</v>
      </c>
      <c r="BZ160" s="44">
        <f>IF(S$4=0,0,求节点(S$4:S$9,$B$4:$B$9,求节点(其他调用!$C$4:$C$42,其他调用!$D$4:$D$42,其他调用!$AF161)))</f>
        <v>6</v>
      </c>
      <c r="CA160" s="44">
        <f>IF(T$4=0,0,求节点(T$4:T$9,$B$4:$B$9,求节点(其他调用!$C$4:$C$42,其他调用!$D$4:$D$42,其他调用!$AF161)))</f>
        <v>6</v>
      </c>
      <c r="CB160" s="44">
        <f>IF(U$4=0,0,求节点(U$4:U$9,$B$4:$B$9,求节点(其他调用!$C$4:$C$42,其他调用!$D$4:$D$42,其他调用!$AF161)))</f>
        <v>6</v>
      </c>
      <c r="CC160" s="44">
        <f>IF(V$4=0,0,求节点(V$4:V$9,$B$4:$B$9,求节点(其他调用!$C$4:$C$42,其他调用!$D$4:$D$42,其他调用!$AF161)))</f>
        <v>0</v>
      </c>
      <c r="CD160" s="44">
        <f>IF(W$4=0,0,求节点(W$4:W$9,$B$4:$B$9,求节点(其他调用!$C$4:$C$42,其他调用!$D$4:$D$42,其他调用!$AF161)))</f>
        <v>6</v>
      </c>
      <c r="CE160" s="44">
        <f>IF(X$4=0,0,求节点(X$4:X$9,$B$4:$B$9,求节点(其他调用!$C$4:$C$42,其他调用!$D$4:$D$42,其他调用!$AF161)))</f>
        <v>6</v>
      </c>
      <c r="CF160" s="44">
        <f>IF(Y$4=0,0,求节点(Y$4:Y$9,$B$4:$B$9,求节点(其他调用!$C$4:$C$42,其他调用!$D$4:$D$42,其他调用!$AF161)))</f>
        <v>6</v>
      </c>
      <c r="CG160" s="44">
        <f>IF(Z$4=0,0,求节点(Z$4:Z$9,$B$4:$B$9,求节点(其他调用!$C$4:$C$42,其他调用!$D$4:$D$42,其他调用!$AF161)))</f>
        <v>0</v>
      </c>
      <c r="CH160" s="44">
        <f>IF(AA$4=0,0,求节点(AA$4:AA$9,$B$4:$B$9,求节点(其他调用!$C$4:$C$42,其他调用!$D$4:$D$42,其他调用!$AF161)))</f>
        <v>6</v>
      </c>
      <c r="CI160" s="44">
        <f>IF(AB$4=0,0,求节点(AB$4:AB$9,$B$4:$B$9,求节点(其他调用!$C$4:$C$42,其他调用!$D$4:$D$42,其他调用!$AF161)))</f>
        <v>6</v>
      </c>
      <c r="CJ160" s="44">
        <f>IF(AC$4=0,0,求节点(AC$4:AC$9,$B$4:$B$9,求节点(其他调用!$C$4:$C$42,其他调用!$D$4:$D$42,其他调用!$AF161)))</f>
        <v>6</v>
      </c>
      <c r="CK160" s="44">
        <f>IF(AD$4=0,0,求节点(AD$4:AD$9,$B$4:$B$9,求节点(其他调用!$C$4:$C$42,其他调用!$D$4:$D$42,其他调用!$AF161)))</f>
        <v>6</v>
      </c>
      <c r="CL160" s="44">
        <f>IF(AE$4=0,0,求节点(AE$4:AE$9,$B$4:$B$9,求节点(其他调用!$C$4:$C$42,其他调用!$D$4:$D$42,其他调用!$AF161)))</f>
        <v>6</v>
      </c>
      <c r="CM160" s="44">
        <f>IF(AF$4=0,0,求节点(AF$4:AF$9,$B$4:$B$9,求节点(其他调用!$C$4:$C$42,其他调用!$D$4:$D$42,其他调用!$AF161)))</f>
        <v>6</v>
      </c>
      <c r="CN160" s="44">
        <f>IF(AG$4=0,0,求节点(AG$4:AG$9,$B$4:$B$9,求节点(其他调用!$C$4:$C$42,其他调用!$D$4:$D$42,其他调用!$AF161)))</f>
        <v>6</v>
      </c>
      <c r="CO160" s="44">
        <f>IF(AH$4=0,0,求节点(AH$4:AH$9,$B$4:$B$9,求节点(其他调用!$C$4:$C$42,其他调用!$D$4:$D$42,其他调用!$AF161)))</f>
        <v>6</v>
      </c>
      <c r="CP160" s="44">
        <f>IF(AI$4=0,0,求节点(AI$4:AI$9,$B$4:$B$9,求节点(其他调用!$C$4:$C$42,其他调用!$D$4:$D$42,其他调用!$AF161)))</f>
        <v>6</v>
      </c>
      <c r="CQ160" s="44">
        <f>IF(AJ$4=0,0,求节点(AJ$4:AJ$9,$B$4:$B$9,求节点(其他调用!$C$4:$C$42,其他调用!$D$4:$D$42,其他调用!$AF161)))</f>
        <v>6</v>
      </c>
      <c r="CR160" s="44">
        <f>IF(AK$4=0,0,求节点(AK$4:AK$9,$B$4:$B$9,求节点(其他调用!$C$4:$C$42,其他调用!$D$4:$D$42,其他调用!$AF161)))</f>
        <v>6</v>
      </c>
      <c r="CS160" s="44">
        <f>IF(AL$4=0,0,求节点(AL$4:AL$9,$B$4:$B$9,求节点(其他调用!$C$4:$C$42,其他调用!$D$4:$D$42,其他调用!$AF161)))</f>
        <v>6</v>
      </c>
      <c r="CT160" s="44">
        <f>IF(AM$4=0,0,求节点(AM$4:AM$9,$B$4:$B$9,求节点(其他调用!$C$4:$C$42,其他调用!$D$4:$D$42,其他调用!$AF161)))</f>
        <v>6</v>
      </c>
      <c r="CU160" s="44">
        <f>IF(AN$4=0,0,求节点(AN$4:AN$9,$B$4:$B$9,求节点(其他调用!$C$4:$C$42,其他调用!$D$4:$D$42,其他调用!$AF161)))</f>
        <v>6</v>
      </c>
      <c r="CV160" s="44">
        <f>IF(AO$4=0,0,求节点(AO$4:AO$9,$B$4:$B$9,求节点(其他调用!$C$4:$C$42,其他调用!$D$4:$D$42,其他调用!$AF161)))</f>
        <v>6</v>
      </c>
      <c r="CW160" s="44">
        <f>IF(AP$4=0,0,求节点(AP$4:AP$9,$B$4:$B$9,求节点(其他调用!$C$4:$C$42,其他调用!$D$4:$D$42,其他调用!$AF161)))</f>
        <v>6</v>
      </c>
      <c r="CX160" s="44">
        <f>IF(AQ$4=0,0,求节点(AQ$4:AQ$9,$B$4:$B$9,求节点(其他调用!$C$4:$C$42,其他调用!$D$4:$D$42,其他调用!$AF161)))</f>
        <v>6</v>
      </c>
      <c r="CY160" s="44">
        <f>IF(AR$4=0,0,求节点(AR$4:AR$9,$B$4:$B$9,求节点(其他调用!$C$4:$C$42,其他调用!$D$4:$D$42,其他调用!$AF161)))</f>
        <v>6</v>
      </c>
      <c r="CZ160" s="44">
        <f>IF(AS$4=0,0,求节点(AS$4:AS$9,$B$4:$B$9,求节点(其他调用!$C$4:$C$42,其他调用!$D$4:$D$42,其他调用!$AF161)))</f>
        <v>6</v>
      </c>
      <c r="DA160" s="44">
        <f>IF(AT$4=0,0,求节点(AT$4:AT$9,$B$4:$B$9,求节点(其他调用!$C$4:$C$42,其他调用!$D$4:$D$42,其他调用!$AF161)))</f>
        <v>6</v>
      </c>
      <c r="DB160" s="44">
        <f>IF(AU$4=0,0,求节点(AU$4:AU$9,$B$4:$B$9,求节点(其他调用!$C$4:$C$42,其他调用!$D$4:$D$42,其他调用!$AF161)))</f>
        <v>6</v>
      </c>
      <c r="DC160" s="44">
        <f>IF(AV$4=0,0,求节点(AV$4:AV$9,$B$4:$B$9,求节点(其他调用!$C$4:$C$42,其他调用!$D$4:$D$42,其他调用!$AF161)))</f>
        <v>6</v>
      </c>
      <c r="DD160" s="44">
        <f>IF(AW$4=0,0,求节点(AW$4:AW$9,$B$4:$B$9,求节点(其他调用!$C$4:$C$42,其他调用!$D$4:$D$42,其他调用!$AF161)))</f>
        <v>6</v>
      </c>
      <c r="DE160" s="44">
        <f>IF(AX$4=0,0,求节点(AX$4:AX$9,$B$4:$B$9,求节点(其他调用!$C$4:$C$42,其他调用!$D$4:$D$42,其他调用!$AF161)))</f>
        <v>6</v>
      </c>
      <c r="DF160" s="44">
        <f>IF(AY$4=0,0,求节点(AY$4:AY$9,$B$4:$B$9,求节点(其他调用!$C$4:$C$42,其他调用!$D$4:$D$42,其他调用!$AF161)))</f>
        <v>6</v>
      </c>
      <c r="DG160" s="44">
        <f>IF(AZ$4=0,0,求节点(AZ$4:AZ$9,$B$4:$B$9,求节点(其他调用!$C$4:$C$42,其他调用!$D$4:$D$42,其他调用!$AF161)))</f>
        <v>6</v>
      </c>
      <c r="DI160" s="44">
        <v>157</v>
      </c>
      <c r="DJ160" s="44">
        <f>IF(C$23=0,0,求节点(C$23:C$28,$B$23:$B$28,求节点(其他调用!$S$4:$S$20,其他调用!$T$4:$T$20,$DI160)))</f>
        <v>0</v>
      </c>
      <c r="DK160" s="44">
        <f>IF(D$23=0,0,求节点(D$23:D$28,$B$23:$B$28,求节点(其他调用!$S$4:$S$20,其他调用!$T$4:$T$20,$DI160)))</f>
        <v>0</v>
      </c>
      <c r="DL160" s="44">
        <f>IF(E$23=0,0,求节点(E$23:E$28,$B$23:$B$28,求节点(其他调用!$S$4:$S$20,其他调用!$T$4:$T$20,$DI160)))</f>
        <v>0</v>
      </c>
      <c r="DM160" s="44">
        <f>IF(F$23=0,0,求节点(F$23:F$28,$B$23:$B$28,求节点(其他调用!$S$4:$S$20,其他调用!$T$4:$T$20,$DI160)))</f>
        <v>7.1917717670078041E-3</v>
      </c>
      <c r="DN160" s="44">
        <f>IF(G$23=0,0,求节点(G$23:G$28,$B$23:$B$28,求节点(其他调用!$S$4:$S$20,其他调用!$T$4:$T$20,$DI160)))</f>
        <v>1.0787657650511595E-2</v>
      </c>
      <c r="DO160" s="44">
        <f>IF(H$23=0,0,求节点(H$23:H$28,$B$23:$B$28,求节点(其他调用!$S$4:$S$20,其他调用!$T$4:$T$20,$DI160)))</f>
        <v>1.0787657650511595E-2</v>
      </c>
      <c r="DP160" s="44">
        <f>IF(I$23=0,0,求节点(I$23:I$28,$B$23:$B$28,求节点(其他调用!$S$4:$S$20,其他调用!$T$4:$T$20,$DI160)))</f>
        <v>1.6344935834108454E-2</v>
      </c>
      <c r="DQ160" s="44">
        <f>IF(J$23=0,0,求节点(J$23:J$28,$B$23:$B$28,求节点(其他调用!$S$4:$S$20,其他调用!$T$4:$T$20,$DI160)))</f>
        <v>0</v>
      </c>
      <c r="DR160" s="44">
        <f>IF(K$23=0,0,求节点(K$23:K$28,$B$23:$B$28,求节点(其他调用!$S$4:$S$20,其他调用!$T$4:$T$20,$DI160)))</f>
        <v>1.0787657650511595E-2</v>
      </c>
      <c r="DS160" s="44">
        <f>IF(L$23=0,0,求节点(L$23:L$28,$B$23:$B$28,求节点(其他调用!$S$4:$S$20,其他调用!$T$4:$T$20,$DI160)))</f>
        <v>0</v>
      </c>
      <c r="DT160" s="44">
        <f>IF(M$23=0,0,求节点(M$23:M$28,$B$23:$B$28,求节点(其他调用!$S$4:$S$20,其他调用!$T$4:$T$20,$DI160)))</f>
        <v>0</v>
      </c>
      <c r="DU160" s="44">
        <f>IF(N$23=0,0,求节点(N$23:N$28,$B$23:$B$28,求节点(其他调用!$S$4:$S$20,其他调用!$T$4:$T$20,$DI160)))</f>
        <v>0</v>
      </c>
      <c r="DV160" s="44">
        <f>IF(O$23=0,0,求节点(O$23:O$28,$B$23:$B$28,求节点(其他调用!$S$4:$S$20,其他调用!$T$4:$T$20,$DI160)))</f>
        <v>0</v>
      </c>
      <c r="DW160" s="44">
        <f>IF(P$23=0,0,求节点(P$23:P$28,$B$23:$B$28,求节点(其他调用!$S$4:$S$20,其他调用!$T$4:$T$20,$DI160)))</f>
        <v>0</v>
      </c>
      <c r="DX160" s="44">
        <f>IF(Q$23=0,0,求节点(Q$23:Q$28,$B$23:$B$28,求节点(其他调用!$S$4:$S$20,其他调用!$T$4:$T$20,$DI160)))</f>
        <v>0</v>
      </c>
      <c r="DY160" s="44">
        <f>IF(R$23=0,0,求节点(R$23:R$28,$B$23:$B$28,求节点(其他调用!$S$4:$S$20,其他调用!$T$4:$T$20,$DI160)))</f>
        <v>0</v>
      </c>
      <c r="DZ160" s="44">
        <f>IF(S$23=0,0,求节点(S$23:S$28,$B$23:$B$28,求节点(其他调用!$S$4:$S$20,其他调用!$T$4:$T$20,$DI160)))</f>
        <v>0</v>
      </c>
      <c r="EA160" s="44">
        <f>IF(T$23=0,0,求节点(T$23:T$28,$B$23:$B$28,求节点(其他调用!$S$4:$S$20,其他调用!$T$4:$T$20,$DI160)))</f>
        <v>0</v>
      </c>
      <c r="EB160" s="44">
        <f>IF(U$23=0,0,求节点(U$23:U$28,$B$23:$B$28,求节点(其他调用!$S$4:$S$20,其他调用!$T$4:$T$20,$DI160)))</f>
        <v>0</v>
      </c>
      <c r="EC160" s="44">
        <f>IF(V$23=0,0,求节点(V$23:V$28,$B$23:$B$28,求节点(其他调用!$S$4:$S$20,其他调用!$T$4:$T$20,$DI160)))</f>
        <v>0</v>
      </c>
      <c r="EF160" s="44">
        <v>157</v>
      </c>
      <c r="EG160" s="44">
        <f>IF(C$4=0,0,求节点(C$4:C$9,$B$4:$B$9,求节点(其他调用!$F$4:$F$42,其他调用!$G$4:$G$42,其他调用!$AG161)))</f>
        <v>6</v>
      </c>
      <c r="EH160" s="44">
        <f>IF(D$4=0,0,求节点(D$4:D$9,$B$4:$B$9,求节点(其他调用!$F$4:$F$42,其他调用!$G$4:$G$42,其他调用!$AG161)))</f>
        <v>6</v>
      </c>
      <c r="EI160" s="44">
        <f>IF(E$4=0,0,求节点(E$4:E$9,$B$4:$B$9,求节点(其他调用!$F$4:$F$42,其他调用!$G$4:$G$42,其他调用!$AG161)))</f>
        <v>6</v>
      </c>
      <c r="EJ160" s="44">
        <f>IF(F$4=0,0,求节点(F$4:F$9,$B$4:$B$9,求节点(其他调用!$F$4:$F$42,其他调用!$G$4:$G$42,其他调用!$AG161)))</f>
        <v>0</v>
      </c>
      <c r="EK160" s="44">
        <f>IF(G$4=0,0,求节点(G$4:G$9,$B$4:$B$9,求节点(其他调用!$F$4:$F$42,其他调用!$G$4:$G$42,其他调用!$AG161)))</f>
        <v>0</v>
      </c>
      <c r="EL160" s="44">
        <f>IF(H$4=0,0,求节点(H$4:H$9,$B$4:$B$9,求节点(其他调用!$F$4:$F$42,其他调用!$G$4:$G$42,其他调用!$AG161)))</f>
        <v>0</v>
      </c>
      <c r="EM160" s="44">
        <f>IF(I$4=0,0,求节点(I$4:I$9,$B$4:$B$9,求节点(其他调用!$F$4:$F$42,其他调用!$G$4:$G$42,其他调用!$AG161)))</f>
        <v>0</v>
      </c>
      <c r="EN160" s="44">
        <f>IF(J$4=0,0,求节点(J$4:J$9,$B$4:$B$9,求节点(其他调用!$F$4:$F$42,其他调用!$G$4:$G$42,其他调用!$AG161)))</f>
        <v>0</v>
      </c>
      <c r="EO160" s="44">
        <f>IF(K$4=0,0,求节点(K$4:K$9,$B$4:$B$9,求节点(其他调用!$F$4:$F$42,其他调用!$G$4:$G$42,其他调用!$AG161)))</f>
        <v>0</v>
      </c>
      <c r="EP160" s="44">
        <f>IF(L$4=0,0,求节点(L$4:L$9,$B$4:$B$9,求节点(其他调用!$F$4:$F$42,其他调用!$G$4:$G$42,其他调用!$AG161)))</f>
        <v>0</v>
      </c>
      <c r="EQ160" s="44">
        <f>IF(M$4=0,0,求节点(M$4:M$9,$B$4:$B$9,求节点(其他调用!$F$4:$F$42,其他调用!$G$4:$G$42,其他调用!$AG161)))</f>
        <v>0</v>
      </c>
      <c r="ER160" s="44">
        <f>IF(N$4=0,0,求节点(N$4:N$9,$B$4:$B$9,求节点(其他调用!$F$4:$F$42,其他调用!$G$4:$G$42,其他调用!$AG161)))</f>
        <v>0</v>
      </c>
      <c r="ES160" s="44">
        <f>IF(O$4=0,0,求节点(O$4:O$9,$B$4:$B$9,求节点(其他调用!$F$4:$F$42,其他调用!$G$4:$G$42,其他调用!$AG161)))</f>
        <v>0</v>
      </c>
      <c r="ET160" s="44">
        <f>IF(P$4=0,0,求节点(P$4:P$9,$B$4:$B$9,求节点(其他调用!$F$4:$F$42,其他调用!$G$4:$G$42,其他调用!$AG161)))</f>
        <v>0</v>
      </c>
      <c r="EU160" s="44">
        <f>IF(Q$4=0,0,求节点(Q$4:Q$9,$B$4:$B$9,求节点(其他调用!$F$4:$F$42,其他调用!$G$4:$G$42,其他调用!$AG161)))</f>
        <v>0</v>
      </c>
      <c r="EV160" s="44">
        <f>IF(R$4=0,0,求节点(R$4:R$9,$B$4:$B$9,求节点(其他调用!$F$4:$F$42,其他调用!$G$4:$G$42,其他调用!$AG161)))</f>
        <v>0</v>
      </c>
      <c r="EW160" s="44">
        <f>IF(S$4=0,0,求节点(S$4:S$9,$B$4:$B$9,求节点(其他调用!$F$4:$F$42,其他调用!$G$4:$G$42,其他调用!$AG161)))</f>
        <v>6</v>
      </c>
      <c r="EX160" s="44">
        <f>IF(T$4=0,0,求节点(T$4:T$9,$B$4:$B$9,求节点(其他调用!$F$4:$F$42,其他调用!$G$4:$G$42,其他调用!$AG161)))</f>
        <v>6</v>
      </c>
      <c r="EY160" s="44">
        <f>IF(U$4=0,0,求节点(U$4:U$9,$B$4:$B$9,求节点(其他调用!$F$4:$F$42,其他调用!$G$4:$G$42,其他调用!$AG161)))</f>
        <v>6</v>
      </c>
      <c r="EZ160" s="44">
        <f>IF(V$4=0,0,求节点(V$4:V$9,$B$4:$B$9,求节点(其他调用!$F$4:$F$42,其他调用!$G$4:$G$42,其他调用!$AG161)))</f>
        <v>0</v>
      </c>
      <c r="FA160" s="44">
        <f>IF(W$4=0,0,求节点(W$4:W$9,$B$4:$B$9,求节点(其他调用!$F$4:$F$42,其他调用!$G$4:$G$42,其他调用!$AG161)))</f>
        <v>6</v>
      </c>
      <c r="FB160" s="44">
        <f>IF(X$4=0,0,求节点(X$4:X$9,$B$4:$B$9,求节点(其他调用!$F$4:$F$42,其他调用!$G$4:$G$42,其他调用!$AG161)))</f>
        <v>6</v>
      </c>
      <c r="FC160" s="44">
        <f>IF(Y$4=0,0,求节点(Y$4:Y$9,$B$4:$B$9,求节点(其他调用!$F$4:$F$42,其他调用!$G$4:$G$42,其他调用!$AG161)))</f>
        <v>6</v>
      </c>
      <c r="FD160" s="44">
        <f>IF(Z$4=0,0,求节点(Z$4:Z$9,$B$4:$B$9,求节点(其他调用!$F$4:$F$42,其他调用!$G$4:$G$42,其他调用!$AG161)))</f>
        <v>0</v>
      </c>
      <c r="FE160" s="44">
        <f>IF(AA$4=0,0,求节点(AA$4:AA$9,$B$4:$B$9,求节点(其他调用!$F$4:$F$42,其他调用!$G$4:$G$42,其他调用!$AG161)))</f>
        <v>6</v>
      </c>
      <c r="FF160" s="44">
        <f>IF(AB$4=0,0,求节点(AB$4:AB$9,$B$4:$B$9,求节点(其他调用!$F$4:$F$42,其他调用!$G$4:$G$42,其他调用!$AG161)))</f>
        <v>6</v>
      </c>
      <c r="FG160" s="44">
        <f>IF(AC$4=0,0,求节点(AC$4:AC$9,$B$4:$B$9,求节点(其他调用!$F$4:$F$42,其他调用!$G$4:$G$42,其他调用!$AG161)))</f>
        <v>6</v>
      </c>
      <c r="FH160" s="44">
        <f>IF(AD$4=0,0,求节点(AD$4:AD$9,$B$4:$B$9,求节点(其他调用!$F$4:$F$42,其他调用!$G$4:$G$42,其他调用!$AG161)))</f>
        <v>6</v>
      </c>
      <c r="FI160" s="44">
        <f>IF(AE$4=0,0,求节点(AE$4:AE$9,$B$4:$B$9,求节点(其他调用!$F$4:$F$42,其他调用!$G$4:$G$42,其他调用!$AG161)))</f>
        <v>6</v>
      </c>
      <c r="FJ160" s="44">
        <f>IF(AF$4=0,0,求节点(AF$4:AF$9,$B$4:$B$9,求节点(其他调用!$F$4:$F$42,其他调用!$G$4:$G$42,其他调用!$AG161)))</f>
        <v>6</v>
      </c>
      <c r="FK160" s="44">
        <f>IF(AG$4=0,0,求节点(AG$4:AG$9,$B$4:$B$9,求节点(其他调用!$F$4:$F$42,其他调用!$G$4:$G$42,其他调用!$AG161)))</f>
        <v>6</v>
      </c>
      <c r="FL160" s="44">
        <f>IF(AH$4=0,0,求节点(AH$4:AH$9,$B$4:$B$9,求节点(其他调用!$F$4:$F$42,其他调用!$G$4:$G$42,其他调用!$AG161)))</f>
        <v>6</v>
      </c>
      <c r="FM160" s="44">
        <f>IF(AI$4=0,0,求节点(AI$4:AI$9,$B$4:$B$9,求节点(其他调用!$F$4:$F$42,其他调用!$G$4:$G$42,其他调用!$AG161)))</f>
        <v>6</v>
      </c>
      <c r="FN160" s="44">
        <f>IF(AJ$4=0,0,求节点(AJ$4:AJ$9,$B$4:$B$9,求节点(其他调用!$F$4:$F$42,其他调用!$G$4:$G$42,其他调用!$AG161)))</f>
        <v>6</v>
      </c>
      <c r="FO160" s="44">
        <f>IF(AK$4=0,0,求节点(AK$4:AK$9,$B$4:$B$9,求节点(其他调用!$F$4:$F$42,其他调用!$G$4:$G$42,其他调用!$AG161)))</f>
        <v>6</v>
      </c>
      <c r="FP160" s="44">
        <f>IF(AL$4=0,0,求节点(AL$4:AL$9,$B$4:$B$9,求节点(其他调用!$F$4:$F$42,其他调用!$G$4:$G$42,其他调用!$AG161)))</f>
        <v>6</v>
      </c>
      <c r="FQ160" s="44">
        <f>IF(AM$4=0,0,求节点(AM$4:AM$9,$B$4:$B$9,求节点(其他调用!$F$4:$F$42,其他调用!$G$4:$G$42,其他调用!$AG161)))</f>
        <v>6</v>
      </c>
      <c r="FR160" s="44">
        <f>IF(AN$4=0,0,求节点(AN$4:AN$9,$B$4:$B$9,求节点(其他调用!$F$4:$F$42,其他调用!$G$4:$G$42,其他调用!$AG161)))</f>
        <v>6</v>
      </c>
      <c r="FS160" s="44">
        <f>IF(AO$4=0,0,求节点(AO$4:AO$9,$B$4:$B$9,求节点(其他调用!$F$4:$F$42,其他调用!$G$4:$G$42,其他调用!$AG161)))</f>
        <v>6</v>
      </c>
      <c r="FT160" s="44">
        <f>IF(AP$4=0,0,求节点(AP$4:AP$9,$B$4:$B$9,求节点(其他调用!$F$4:$F$42,其他调用!$G$4:$G$42,其他调用!$AG161)))</f>
        <v>6</v>
      </c>
      <c r="FU160" s="44">
        <f>IF(AQ$4=0,0,求节点(AQ$4:AQ$9,$B$4:$B$9,求节点(其他调用!$F$4:$F$42,其他调用!$G$4:$G$42,其他调用!$AG161)))</f>
        <v>6</v>
      </c>
      <c r="FV160" s="44">
        <f>IF(AR$4=0,0,求节点(AR$4:AR$9,$B$4:$B$9,求节点(其他调用!$F$4:$F$42,其他调用!$G$4:$G$42,其他调用!$AG161)))</f>
        <v>6</v>
      </c>
      <c r="FW160" s="44">
        <f>IF(AS$4=0,0,求节点(AS$4:AS$9,$B$4:$B$9,求节点(其他调用!$F$4:$F$42,其他调用!$G$4:$G$42,其他调用!$AG161)))</f>
        <v>6</v>
      </c>
      <c r="FX160" s="44">
        <f>IF(AT$4=0,0,求节点(AT$4:AT$9,$B$4:$B$9,求节点(其他调用!$F$4:$F$42,其他调用!$G$4:$G$42,其他调用!$AG161)))</f>
        <v>6</v>
      </c>
      <c r="FY160" s="44">
        <f>IF(AU$4=0,0,求节点(AU$4:AU$9,$B$4:$B$9,求节点(其他调用!$F$4:$F$42,其他调用!$G$4:$G$42,其他调用!$AG161)))</f>
        <v>6</v>
      </c>
      <c r="FZ160" s="44">
        <f>IF(AV$4=0,0,求节点(AV$4:AV$9,$B$4:$B$9,求节点(其他调用!$F$4:$F$42,其他调用!$G$4:$G$42,其他调用!$AG161)))</f>
        <v>6</v>
      </c>
      <c r="GA160" s="44">
        <f>IF(AW$4=0,0,求节点(AW$4:AW$9,$B$4:$B$9,求节点(其他调用!$F$4:$F$42,其他调用!$G$4:$G$42,其他调用!$AG161)))</f>
        <v>6</v>
      </c>
      <c r="GB160" s="44">
        <f>IF(AX$4=0,0,求节点(AX$4:AX$9,$B$4:$B$9,求节点(其他调用!$F$4:$F$42,其他调用!$G$4:$G$42,其他调用!$AG161)))</f>
        <v>6</v>
      </c>
      <c r="GC160" s="44">
        <f>IF(AY$4=0,0,求节点(AY$4:AY$9,$B$4:$B$9,求节点(其他调用!$F$4:$F$42,其他调用!$G$4:$G$42,其他调用!$AG161)))</f>
        <v>6</v>
      </c>
      <c r="GD160" s="44">
        <f>IF(AZ$4=0,0,求节点(AZ$4:AZ$9,$B$4:$B$9,求节点(其他调用!$F$4:$F$42,其他调用!$G$4:$G$42,其他调用!$AG161)))</f>
        <v>6</v>
      </c>
      <c r="GF160" s="44">
        <v>157</v>
      </c>
      <c r="GG160" s="44">
        <f>IF(C$23=0,0,求节点(C$23:C$28,$B$23:$B$28,求节点(其他调用!$U$4:$U$20,其他调用!$V$4:$V$20,$GF160)))</f>
        <v>0</v>
      </c>
      <c r="GH160" s="44">
        <f>IF(D$23=0,0,求节点(D$23:D$28,$B$23:$B$28,求节点(其他调用!$U$4:$U$20,其他调用!$V$4:$V$20,$GF160)))</f>
        <v>0</v>
      </c>
      <c r="GI160" s="44">
        <f>IF(E$23=0,0,求节点(E$23:E$28,$B$23:$B$28,求节点(其他调用!$U$4:$U$20,其他调用!$V$4:$V$20,$GF160)))</f>
        <v>0</v>
      </c>
      <c r="GJ160" s="44">
        <f>IF(F$23=0,0,求节点(F$23:F$28,$B$23:$B$28,求节点(其他调用!$U$4:$U$20,其他调用!$V$4:$V$20,$GF160)))</f>
        <v>0</v>
      </c>
      <c r="GK160" s="44">
        <f>IF(G$23=0,0,求节点(G$23:G$28,$B$23:$B$28,求节点(其他调用!$U$4:$U$20,其他调用!$V$4:$V$20,$GF160)))</f>
        <v>0</v>
      </c>
      <c r="GL160" s="44">
        <f>IF(H$23=0,0,求节点(H$23:H$28,$B$23:$B$28,求节点(其他调用!$U$4:$U$20,其他调用!$V$4:$V$20,$GF160)))</f>
        <v>0</v>
      </c>
      <c r="GM160" s="44">
        <f>IF(I$23=0,0,求节点(I$23:I$28,$B$23:$B$28,求节点(其他调用!$U$4:$U$20,其他调用!$V$4:$V$20,$GF160)))</f>
        <v>0</v>
      </c>
      <c r="GN160" s="44">
        <f>IF(J$23=0,0,求节点(J$23:J$28,$B$23:$B$28,求节点(其他调用!$U$4:$U$20,其他调用!$V$4:$V$20,$GF160)))</f>
        <v>0</v>
      </c>
      <c r="GO160" s="44">
        <f>IF(K$23=0,0,求节点(K$23:K$28,$B$23:$B$28,求节点(其他调用!$U$4:$U$20,其他调用!$V$4:$V$20,$GF160)))</f>
        <v>0</v>
      </c>
      <c r="GP160" s="44">
        <f>IF(L$23=0,0,求节点(L$23:L$28,$B$23:$B$28,求节点(其他调用!$U$4:$U$20,其他调用!$V$4:$V$20,$GF160)))</f>
        <v>0</v>
      </c>
      <c r="GQ160" s="44">
        <f>IF(M$23=0,0,求节点(M$23:M$28,$B$23:$B$28,求节点(其他调用!$U$4:$U$20,其他调用!$V$4:$V$20,$GF160)))</f>
        <v>0</v>
      </c>
      <c r="GR160" s="44">
        <f>IF(N$23=0,0,求节点(N$23:N$28,$B$23:$B$28,求节点(其他调用!$U$4:$U$20,其他调用!$V$4:$V$20,$GF160)))</f>
        <v>0</v>
      </c>
      <c r="GS160" s="44">
        <f>IF(O$23=0,0,求节点(O$23:O$28,$B$23:$B$28,求节点(其他调用!$U$4:$U$20,其他调用!$V$4:$V$20,$GF160)))</f>
        <v>0</v>
      </c>
      <c r="GT160" s="44">
        <f>IF(P$23=0,0,求节点(P$23:P$28,$B$23:$B$28,求节点(其他调用!$U$4:$U$20,其他调用!$V$4:$V$20,$GF160)))</f>
        <v>0</v>
      </c>
      <c r="GU160" s="44">
        <f>IF(Q$23=0,0,求节点(Q$23:Q$28,$B$23:$B$28,求节点(其他调用!$U$4:$U$20,其他调用!$V$4:$V$20,$GF160)))</f>
        <v>0</v>
      </c>
      <c r="GV160" s="44">
        <f>IF(R$23=0,0,求节点(R$23:R$28,$B$23:$B$28,求节点(其他调用!$U$4:$U$20,其他调用!$V$4:$V$20,$GF160)))</f>
        <v>0</v>
      </c>
      <c r="GW160" s="44">
        <f>IF(S$23=0,0,求节点(S$23:S$28,$B$23:$B$28,求节点(其他调用!$U$4:$U$20,其他调用!$V$4:$V$20,$GF160)))</f>
        <v>0</v>
      </c>
      <c r="GX160" s="44">
        <f>IF(T$23=0,0,求节点(T$23:T$28,$B$23:$B$28,求节点(其他调用!$U$4:$U$20,其他调用!$V$4:$V$20,$GF160)))</f>
        <v>0</v>
      </c>
      <c r="GY160" s="44">
        <f>IF(U$23=0,0,求节点(U$23:U$28,$B$23:$B$28,求节点(其他调用!$U$4:$U$20,其他调用!$V$4:$V$20,$GF160)))</f>
        <v>0</v>
      </c>
      <c r="GZ160" s="44">
        <f>IF(V$23=0,0,求节点(V$23:V$28,$B$23:$B$28,求节点(其他调用!$U$4:$U$20,其他调用!$V$4:$V$20,$GF160)))</f>
        <v>0</v>
      </c>
      <c r="HC160" s="44">
        <v>157</v>
      </c>
      <c r="HD160" s="44">
        <f>IF(C$4=0,0,求节点(C$4:C$9,$B$4:$B$9,求节点(其他调用!$I$4:$I$42,其他调用!$J$4:$J$42,其他调用!$AH161)))</f>
        <v>6</v>
      </c>
      <c r="HE160" s="44">
        <f>IF(D$4=0,0,求节点(D$4:D$9,$B$4:$B$9,求节点(其他调用!$I$4:$I$42,其他调用!$J$4:$J$42,其他调用!$AH161)))</f>
        <v>6</v>
      </c>
      <c r="HF160" s="44">
        <f>IF(E$4=0,0,求节点(E$4:E$9,$B$4:$B$9,求节点(其他调用!$I$4:$I$42,其他调用!$J$4:$J$42,其他调用!$AH161)))</f>
        <v>6</v>
      </c>
      <c r="HG160" s="44">
        <f>IF(F$4=0,0,求节点(F$4:F$9,$B$4:$B$9,求节点(其他调用!$I$4:$I$42,其他调用!$J$4:$J$42,其他调用!$AH161)))</f>
        <v>0</v>
      </c>
      <c r="HH160" s="44">
        <f>IF(G$4=0,0,求节点(G$4:G$9,$B$4:$B$9,求节点(其他调用!$I$4:$I$42,其他调用!$J$4:$J$42,其他调用!$AH161)))</f>
        <v>0</v>
      </c>
      <c r="HI160" s="44">
        <f>IF(H$4=0,0,求节点(H$4:H$9,$B$4:$B$9,求节点(其他调用!$I$4:$I$42,其他调用!$J$4:$J$42,其他调用!$AH161)))</f>
        <v>0</v>
      </c>
      <c r="HJ160" s="44">
        <f>IF(I$4=0,0,求节点(I$4:I$9,$B$4:$B$9,求节点(其他调用!$I$4:$I$42,其他调用!$J$4:$J$42,其他调用!$AH161)))</f>
        <v>0</v>
      </c>
      <c r="HK160" s="44">
        <f>IF(J$4=0,0,求节点(J$4:J$9,$B$4:$B$9,求节点(其他调用!$I$4:$I$42,其他调用!$J$4:$J$42,其他调用!$AH161)))</f>
        <v>0</v>
      </c>
      <c r="HL160" s="44">
        <f>IF(K$4=0,0,求节点(K$4:K$9,$B$4:$B$9,求节点(其他调用!$I$4:$I$42,其他调用!$J$4:$J$42,其他调用!$AH161)))</f>
        <v>0</v>
      </c>
      <c r="HM160" s="44">
        <f>IF(L$4=0,0,求节点(L$4:L$9,$B$4:$B$9,求节点(其他调用!$I$4:$I$42,其他调用!$J$4:$J$42,其他调用!$AH161)))</f>
        <v>0</v>
      </c>
      <c r="HN160" s="44">
        <f>IF(M$4=0,0,求节点(M$4:M$9,$B$4:$B$9,求节点(其他调用!$I$4:$I$42,其他调用!$J$4:$J$42,其他调用!$AH161)))</f>
        <v>0</v>
      </c>
      <c r="HO160" s="44">
        <f>IF(N$4=0,0,求节点(N$4:N$9,$B$4:$B$9,求节点(其他调用!$I$4:$I$42,其他调用!$J$4:$J$42,其他调用!$AH161)))</f>
        <v>0</v>
      </c>
      <c r="HP160" s="44">
        <f>IF(O$4=0,0,求节点(O$4:O$9,$B$4:$B$9,求节点(其他调用!$I$4:$I$42,其他调用!$J$4:$J$42,其他调用!$AH161)))</f>
        <v>0</v>
      </c>
      <c r="HQ160" s="44">
        <f>IF(P$4=0,0,求节点(P$4:P$9,$B$4:$B$9,求节点(其他调用!$I$4:$I$42,其他调用!$J$4:$J$42,其他调用!$AH161)))</f>
        <v>0</v>
      </c>
      <c r="HR160" s="44">
        <f>IF(Q$4=0,0,求节点(Q$4:Q$9,$B$4:$B$9,求节点(其他调用!$I$4:$I$42,其他调用!$J$4:$J$42,其他调用!$AH161)))</f>
        <v>0</v>
      </c>
      <c r="HS160" s="44">
        <f>IF(R$4=0,0,求节点(R$4:R$9,$B$4:$B$9,求节点(其他调用!$I$4:$I$42,其他调用!$J$4:$J$42,其他调用!$AH161)))</f>
        <v>0</v>
      </c>
      <c r="HT160" s="44">
        <f>IF(S$4=0,0,求节点(S$4:S$9,$B$4:$B$9,求节点(其他调用!$I$4:$I$42,其他调用!$J$4:$J$42,其他调用!$AH161)))</f>
        <v>6</v>
      </c>
      <c r="HU160" s="44">
        <f>IF(T$4=0,0,求节点(T$4:T$9,$B$4:$B$9,求节点(其他调用!$I$4:$I$42,其他调用!$J$4:$J$42,其他调用!$AH161)))</f>
        <v>6</v>
      </c>
      <c r="HV160" s="44">
        <f>IF(U$4=0,0,求节点(U$4:U$9,$B$4:$B$9,求节点(其他调用!$I$4:$I$42,其他调用!$J$4:$J$42,其他调用!$AH161)))</f>
        <v>6</v>
      </c>
      <c r="HW160" s="44">
        <f>IF(V$4=0,0,求节点(V$4:V$9,$B$4:$B$9,求节点(其他调用!$I$4:$I$42,其他调用!$J$4:$J$42,其他调用!$AH161)))</f>
        <v>0</v>
      </c>
      <c r="HX160" s="44">
        <f>IF(W$4=0,0,求节点(W$4:W$9,$B$4:$B$9,求节点(其他调用!$I$4:$I$42,其他调用!$J$4:$J$42,其他调用!$AH161)))</f>
        <v>6</v>
      </c>
      <c r="HY160" s="44">
        <f>IF(X$4=0,0,求节点(X$4:X$9,$B$4:$B$9,求节点(其他调用!$I$4:$I$42,其他调用!$J$4:$J$42,其他调用!$AH161)))</f>
        <v>6</v>
      </c>
      <c r="HZ160" s="44">
        <f>IF(Y$4=0,0,求节点(Y$4:Y$9,$B$4:$B$9,求节点(其他调用!$I$4:$I$42,其他调用!$J$4:$J$42,其他调用!$AH161)))</f>
        <v>6</v>
      </c>
      <c r="IA160" s="44">
        <f>IF(Z$4=0,0,求节点(Z$4:Z$9,$B$4:$B$9,求节点(其他调用!$I$4:$I$42,其他调用!$J$4:$J$42,其他调用!$AH161)))</f>
        <v>0</v>
      </c>
      <c r="IB160" s="44">
        <f>IF(AA$4=0,0,求节点(AA$4:AA$9,$B$4:$B$9,求节点(其他调用!$I$4:$I$42,其他调用!$J$4:$J$42,其他调用!$AH161)))</f>
        <v>6</v>
      </c>
      <c r="IC160" s="44">
        <f>IF(AB$4=0,0,求节点(AB$4:AB$9,$B$4:$B$9,求节点(其他调用!$I$4:$I$42,其他调用!$J$4:$J$42,其他调用!$AH161)))</f>
        <v>6</v>
      </c>
      <c r="ID160" s="44">
        <f>IF(AC$4=0,0,求节点(AC$4:AC$9,$B$4:$B$9,求节点(其他调用!$I$4:$I$42,其他调用!$J$4:$J$42,其他调用!$AH161)))</f>
        <v>6</v>
      </c>
      <c r="IE160" s="44">
        <f>IF(AD$4=0,0,求节点(AD$4:AD$9,$B$4:$B$9,求节点(其他调用!$I$4:$I$42,其他调用!$J$4:$J$42,其他调用!$AH161)))</f>
        <v>6</v>
      </c>
      <c r="IF160" s="44">
        <f>IF(AE$4=0,0,求节点(AE$4:AE$9,$B$4:$B$9,求节点(其他调用!$I$4:$I$42,其他调用!$J$4:$J$42,其他调用!$AH161)))</f>
        <v>6</v>
      </c>
      <c r="IG160" s="44">
        <f>IF(AF$4=0,0,求节点(AF$4:AF$9,$B$4:$B$9,求节点(其他调用!$I$4:$I$42,其他调用!$J$4:$J$42,其他调用!$AH161)))</f>
        <v>6</v>
      </c>
      <c r="IH160" s="44">
        <f>IF(AG$4=0,0,求节点(AG$4:AG$9,$B$4:$B$9,求节点(其他调用!$I$4:$I$42,其他调用!$J$4:$J$42,其他调用!$AH161)))</f>
        <v>6</v>
      </c>
      <c r="II160" s="44">
        <f>IF(AH$4=0,0,求节点(AH$4:AH$9,$B$4:$B$9,求节点(其他调用!$I$4:$I$42,其他调用!$J$4:$J$42,其他调用!$AH161)))</f>
        <v>6</v>
      </c>
      <c r="IJ160" s="44">
        <f>IF(AI$4=0,0,求节点(AI$4:AI$9,$B$4:$B$9,求节点(其他调用!$I$4:$I$42,其他调用!$J$4:$J$42,其他调用!$AH161)))</f>
        <v>6</v>
      </c>
      <c r="IK160" s="44">
        <f>IF(AJ$4=0,0,求节点(AJ$4:AJ$9,$B$4:$B$9,求节点(其他调用!$I$4:$I$42,其他调用!$J$4:$J$42,其他调用!$AH161)))</f>
        <v>6</v>
      </c>
      <c r="IL160" s="44">
        <f>IF(AK$4=0,0,求节点(AK$4:AK$9,$B$4:$B$9,求节点(其他调用!$I$4:$I$42,其他调用!$J$4:$J$42,其他调用!$AH161)))</f>
        <v>6</v>
      </c>
      <c r="IM160" s="44">
        <f>IF(AL$4=0,0,求节点(AL$4:AL$9,$B$4:$B$9,求节点(其他调用!$I$4:$I$42,其他调用!$J$4:$J$42,其他调用!$AH161)))</f>
        <v>6</v>
      </c>
      <c r="IN160" s="44">
        <f>IF(AM$4=0,0,求节点(AM$4:AM$9,$B$4:$B$9,求节点(其他调用!$I$4:$I$42,其他调用!$J$4:$J$42,其他调用!$AH161)))</f>
        <v>6</v>
      </c>
      <c r="IO160" s="44">
        <f>IF(AN$4=0,0,求节点(AN$4:AN$9,$B$4:$B$9,求节点(其他调用!$I$4:$I$42,其他调用!$J$4:$J$42,其他调用!$AH161)))</f>
        <v>6</v>
      </c>
      <c r="IP160" s="44">
        <f>IF(AO$4=0,0,求节点(AO$4:AO$9,$B$4:$B$9,求节点(其他调用!$I$4:$I$42,其他调用!$J$4:$J$42,其他调用!$AH161)))</f>
        <v>6</v>
      </c>
      <c r="IQ160" s="44">
        <f>IF(AP$4=0,0,求节点(AP$4:AP$9,$B$4:$B$9,求节点(其他调用!$I$4:$I$42,其他调用!$J$4:$J$42,其他调用!$AH161)))</f>
        <v>6</v>
      </c>
      <c r="IR160" s="44">
        <f>IF(AQ$4=0,0,求节点(AQ$4:AQ$9,$B$4:$B$9,求节点(其他调用!$I$4:$I$42,其他调用!$J$4:$J$42,其他调用!$AH161)))</f>
        <v>6</v>
      </c>
      <c r="IS160" s="44">
        <f>IF(AR$4=0,0,求节点(AR$4:AR$9,$B$4:$B$9,求节点(其他调用!$I$4:$I$42,其他调用!$J$4:$J$42,其他调用!$AH161)))</f>
        <v>6</v>
      </c>
      <c r="IT160" s="44">
        <f>IF(AS$4=0,0,求节点(AS$4:AS$9,$B$4:$B$9,求节点(其他调用!$I$4:$I$42,其他调用!$J$4:$J$42,其他调用!$AH161)))</f>
        <v>6</v>
      </c>
      <c r="IU160" s="44">
        <f>IF(AT$4=0,0,求节点(AT$4:AT$9,$B$4:$B$9,求节点(其他调用!$I$4:$I$42,其他调用!$J$4:$J$42,其他调用!$AH161)))</f>
        <v>6</v>
      </c>
      <c r="IV160" s="44">
        <f>IF(AU$4=0,0,求节点(AU$4:AU$9,$B$4:$B$9,求节点(其他调用!$I$4:$I$42,其他调用!$J$4:$J$42,其他调用!$AH161)))</f>
        <v>6</v>
      </c>
      <c r="IW160" s="44">
        <f>IF(AV$4=0,0,求节点(AV$4:AV$9,$B$4:$B$9,求节点(其他调用!$I$4:$I$42,其他调用!$J$4:$J$42,其他调用!$AH161)))</f>
        <v>6</v>
      </c>
      <c r="IX160" s="44">
        <f>IF(AW$4=0,0,求节点(AW$4:AW$9,$B$4:$B$9,求节点(其他调用!$I$4:$I$42,其他调用!$J$4:$J$42,其他调用!$AH161)))</f>
        <v>6</v>
      </c>
      <c r="IY160" s="44">
        <f>IF(AX$4=0,0,求节点(AX$4:AX$9,$B$4:$B$9,求节点(其他调用!$I$4:$I$42,其他调用!$J$4:$J$42,其他调用!$AH161)))</f>
        <v>6</v>
      </c>
      <c r="IZ160" s="44">
        <f>IF(AY$4=0,0,求节点(AY$4:AY$9,$B$4:$B$9,求节点(其他调用!$I$4:$I$42,其他调用!$J$4:$J$42,其他调用!$AH161)))</f>
        <v>6</v>
      </c>
      <c r="JA160" s="44">
        <f>IF(AZ$4=0,0,求节点(AZ$4:AZ$9,$B$4:$B$9,求节点(其他调用!$I$4:$I$42,其他调用!$J$4:$J$42,其他调用!$AH161)))</f>
        <v>6</v>
      </c>
      <c r="JC160" s="44">
        <v>157</v>
      </c>
      <c r="JD160" s="44">
        <f>IF(C$23=0,0,求节点(C$23:C$28,$B$23:$B$28,求节点(其他调用!$W$4:$W$20,其他调用!$X$4:$X$20,$JC160)))</f>
        <v>0</v>
      </c>
      <c r="JE160" s="44">
        <f>IF(D$23=0,0,求节点(D$23:D$28,$B$23:$B$28,求节点(其他调用!$W$4:$W$20,其他调用!$X$4:$X$20,$JC160)))</f>
        <v>0</v>
      </c>
      <c r="JF160" s="44">
        <f>IF(E$23=0,0,求节点(E$23:E$28,$B$23:$B$28,求节点(其他调用!$W$4:$W$20,其他调用!$X$4:$X$20,$JC160)))</f>
        <v>0</v>
      </c>
      <c r="JG160" s="44">
        <f>IF(F$23=0,0,求节点(F$23:F$28,$B$23:$B$28,求节点(其他调用!$W$4:$W$20,其他调用!$X$4:$X$20,$JC160)))</f>
        <v>7.1917717670078041E-3</v>
      </c>
      <c r="JH160" s="44">
        <f>IF(G$23=0,0,求节点(G$23:G$28,$B$23:$B$28,求节点(其他调用!$W$4:$W$20,其他调用!$X$4:$X$20,$JC160)))</f>
        <v>1.0787657650511595E-2</v>
      </c>
      <c r="JI160" s="44">
        <f>IF(H$23=0,0,求节点(H$23:H$28,$B$23:$B$28,求节点(其他调用!$W$4:$W$20,其他调用!$X$4:$X$20,$JC160)))</f>
        <v>1.0787657650511595E-2</v>
      </c>
      <c r="JJ160" s="44">
        <f>IF(I$23=0,0,求节点(I$23:I$28,$B$23:$B$28,求节点(其他调用!$W$4:$W$20,其他调用!$X$4:$X$20,$JC160)))</f>
        <v>1.6344935834108454E-2</v>
      </c>
      <c r="JK160" s="44">
        <f>IF(J$23=0,0,求节点(J$23:J$28,$B$23:$B$28,求节点(其他调用!$W$4:$W$20,其他调用!$X$4:$X$20,$JC160)))</f>
        <v>0</v>
      </c>
      <c r="JL160" s="44">
        <f>IF(K$23=0,0,求节点(K$23:K$28,$B$23:$B$28,求节点(其他调用!$W$4:$W$20,其他调用!$X$4:$X$20,$JC160)))</f>
        <v>1.0787657650511595E-2</v>
      </c>
      <c r="JM160" s="44">
        <f>IF(L$23=0,0,求节点(L$23:L$28,$B$23:$B$28,求节点(其他调用!$W$4:$W$20,其他调用!$X$4:$X$20,$JC160)))</f>
        <v>0</v>
      </c>
      <c r="JN160" s="44">
        <f>IF(M$23=0,0,求节点(M$23:M$28,$B$23:$B$28,求节点(其他调用!$W$4:$W$20,其他调用!$X$4:$X$20,$JC160)))</f>
        <v>0</v>
      </c>
      <c r="JO160" s="44">
        <f>IF(N$23=0,0,求节点(N$23:N$28,$B$23:$B$28,求节点(其他调用!$W$4:$W$20,其他调用!$X$4:$X$20,$JC160)))</f>
        <v>0</v>
      </c>
      <c r="JP160" s="44">
        <f>IF(O$23=0,0,求节点(O$23:O$28,$B$23:$B$28,求节点(其他调用!$W$4:$W$20,其他调用!$X$4:$X$20,$JC160)))</f>
        <v>0</v>
      </c>
      <c r="JQ160" s="44">
        <f>IF(P$23=0,0,求节点(P$23:P$28,$B$23:$B$28,求节点(其他调用!$W$4:$W$20,其他调用!$X$4:$X$20,$JC160)))</f>
        <v>0</v>
      </c>
      <c r="JR160" s="44">
        <f>IF(Q$23=0,0,求节点(Q$23:Q$28,$B$23:$B$28,求节点(其他调用!$W$4:$W$20,其他调用!$X$4:$X$20,$JC160)))</f>
        <v>0</v>
      </c>
      <c r="JS160" s="44">
        <f>IF(R$23=0,0,求节点(R$23:R$28,$B$23:$B$28,求节点(其他调用!$W$4:$W$20,其他调用!$X$4:$X$20,$JC160)))</f>
        <v>0</v>
      </c>
      <c r="JT160" s="44">
        <f>IF(S$23=0,0,求节点(S$23:S$28,$B$23:$B$28,求节点(其他调用!$W$4:$W$20,其他调用!$X$4:$X$20,$JC160)))</f>
        <v>0</v>
      </c>
      <c r="JU160" s="44">
        <f>IF(T$23=0,0,求节点(T$23:T$28,$B$23:$B$28,求节点(其他调用!$W$4:$W$20,其他调用!$X$4:$X$20,$JC160)))</f>
        <v>0</v>
      </c>
      <c r="JV160" s="44">
        <f>IF(U$23=0,0,求节点(U$23:U$28,$B$23:$B$28,求节点(其他调用!$W$4:$W$20,其他调用!$X$4:$X$20,$JC160)))</f>
        <v>0</v>
      </c>
      <c r="JW160" s="44">
        <f>IF(V$23=0,0,求节点(V$23:V$28,$B$23:$B$28,求节点(其他调用!$W$4:$W$20,其他调用!$X$4:$X$20,$JC160)))</f>
        <v>0</v>
      </c>
      <c r="JZ160" s="44">
        <v>157</v>
      </c>
      <c r="KA160" s="44">
        <f>IF(C$4=0,0,求节点(C$4:C$9,$B$4:$B$9,求节点(其他调用!$L$4:$L$42,其他调用!$M$4:$M$42,其他调用!$AI161)))</f>
        <v>6</v>
      </c>
      <c r="KB160" s="44">
        <f>IF(D$4=0,0,求节点(D$4:D$9,$B$4:$B$9,求节点(其他调用!$L$4:$L$42,其他调用!$M$4:$M$42,其他调用!$AI161)))</f>
        <v>6</v>
      </c>
      <c r="KC160" s="44">
        <f>IF(E$4=0,0,求节点(E$4:E$9,$B$4:$B$9,求节点(其他调用!$L$4:$L$42,其他调用!$M$4:$M$42,其他调用!$AI161)))</f>
        <v>6</v>
      </c>
      <c r="KD160" s="44">
        <f>IF(F$4=0,0,求节点(F$4:F$9,$B$4:$B$9,求节点(其他调用!$L$4:$L$42,其他调用!$M$4:$M$42,其他调用!$AI161)))</f>
        <v>0</v>
      </c>
      <c r="KE160" s="44">
        <f>IF(G$4=0,0,求节点(G$4:G$9,$B$4:$B$9,求节点(其他调用!$L$4:$L$42,其他调用!$M$4:$M$42,其他调用!$AI161)))</f>
        <v>0</v>
      </c>
      <c r="KF160" s="44">
        <f>IF(H$4=0,0,求节点(H$4:H$9,$B$4:$B$9,求节点(其他调用!$L$4:$L$42,其他调用!$M$4:$M$42,其他调用!$AI161)))</f>
        <v>0</v>
      </c>
      <c r="KG160" s="44">
        <f>IF(I$4=0,0,求节点(I$4:I$9,$B$4:$B$9,求节点(其他调用!$L$4:$L$42,其他调用!$M$4:$M$42,其他调用!$AI161)))</f>
        <v>0</v>
      </c>
      <c r="KH160" s="44">
        <f>IF(J$4=0,0,求节点(J$4:J$9,$B$4:$B$9,求节点(其他调用!$L$4:$L$42,其他调用!$M$4:$M$42,其他调用!$AI161)))</f>
        <v>0</v>
      </c>
      <c r="KI160" s="44">
        <f>IF(K$4=0,0,求节点(K$4:K$9,$B$4:$B$9,求节点(其他调用!$L$4:$L$42,其他调用!$M$4:$M$42,其他调用!$AI161)))</f>
        <v>0</v>
      </c>
      <c r="KJ160" s="44">
        <f>IF(L$4=0,0,求节点(L$4:L$9,$B$4:$B$9,求节点(其他调用!$L$4:$L$42,其他调用!$M$4:$M$42,其他调用!$AI161)))</f>
        <v>0</v>
      </c>
      <c r="KK160" s="44">
        <f>IF(M$4=0,0,求节点(M$4:M$9,$B$4:$B$9,求节点(其他调用!$L$4:$L$42,其他调用!$M$4:$M$42,其他调用!$AI161)))</f>
        <v>0</v>
      </c>
      <c r="KL160" s="44">
        <f>IF(N$4=0,0,求节点(N$4:N$9,$B$4:$B$9,求节点(其他调用!$L$4:$L$42,其他调用!$M$4:$M$42,其他调用!$AI161)))</f>
        <v>0</v>
      </c>
      <c r="KM160" s="44">
        <f>IF(O$4=0,0,求节点(O$4:O$9,$B$4:$B$9,求节点(其他调用!$L$4:$L$42,其他调用!$M$4:$M$42,其他调用!$AI161)))</f>
        <v>0</v>
      </c>
      <c r="KN160" s="44">
        <f>IF(P$4=0,0,求节点(P$4:P$9,$B$4:$B$9,求节点(其他调用!$L$4:$L$42,其他调用!$M$4:$M$42,其他调用!$AI161)))</f>
        <v>0</v>
      </c>
      <c r="KO160" s="44">
        <f>IF(Q$4=0,0,求节点(Q$4:Q$9,$B$4:$B$9,求节点(其他调用!$L$4:$L$42,其他调用!$M$4:$M$42,其他调用!$AI161)))</f>
        <v>0</v>
      </c>
      <c r="KP160" s="44">
        <f>IF(R$4=0,0,求节点(R$4:R$9,$B$4:$B$9,求节点(其他调用!$L$4:$L$42,其他调用!$M$4:$M$42,其他调用!$AI161)))</f>
        <v>0</v>
      </c>
      <c r="KQ160" s="44">
        <f>IF(S$4=0,0,求节点(S$4:S$9,$B$4:$B$9,求节点(其他调用!$L$4:$L$42,其他调用!$M$4:$M$42,其他调用!$AI161)))</f>
        <v>6</v>
      </c>
      <c r="KR160" s="44">
        <f>IF(T$4=0,0,求节点(T$4:T$9,$B$4:$B$9,求节点(其他调用!$L$4:$L$42,其他调用!$M$4:$M$42,其他调用!$AI161)))</f>
        <v>6</v>
      </c>
      <c r="KS160" s="44">
        <f>IF(U$4=0,0,求节点(U$4:U$9,$B$4:$B$9,求节点(其他调用!$L$4:$L$42,其他调用!$M$4:$M$42,其他调用!$AI161)))</f>
        <v>6</v>
      </c>
      <c r="KT160" s="44">
        <f>IF(V$4=0,0,求节点(V$4:V$9,$B$4:$B$9,求节点(其他调用!$L$4:$L$42,其他调用!$M$4:$M$42,其他调用!$AI161)))</f>
        <v>0</v>
      </c>
      <c r="KU160" s="44">
        <f>IF(W$4=0,0,求节点(W$4:W$9,$B$4:$B$9,求节点(其他调用!$L$4:$L$42,其他调用!$M$4:$M$42,其他调用!$AI161)))</f>
        <v>6</v>
      </c>
      <c r="KV160" s="44">
        <f>IF(X$4=0,0,求节点(X$4:X$9,$B$4:$B$9,求节点(其他调用!$L$4:$L$42,其他调用!$M$4:$M$42,其他调用!$AI161)))</f>
        <v>6</v>
      </c>
      <c r="KW160" s="44">
        <f>IF(Y$4=0,0,求节点(Y$4:Y$9,$B$4:$B$9,求节点(其他调用!$L$4:$L$42,其他调用!$M$4:$M$42,其他调用!$AI161)))</f>
        <v>6</v>
      </c>
      <c r="KX160" s="44">
        <f>IF(Z$4=0,0,求节点(Z$4:Z$9,$B$4:$B$9,求节点(其他调用!$L$4:$L$42,其他调用!$M$4:$M$42,其他调用!$AI161)))</f>
        <v>0</v>
      </c>
      <c r="KY160" s="44">
        <f>IF(AA$4=0,0,求节点(AA$4:AA$9,$B$4:$B$9,求节点(其他调用!$L$4:$L$42,其他调用!$M$4:$M$42,其他调用!$AI161)))</f>
        <v>6</v>
      </c>
      <c r="KZ160" s="44">
        <f>IF(AB$4=0,0,求节点(AB$4:AB$9,$B$4:$B$9,求节点(其他调用!$L$4:$L$42,其他调用!$M$4:$M$42,其他调用!$AI161)))</f>
        <v>6</v>
      </c>
      <c r="LA160" s="44">
        <f>IF(AC$4=0,0,求节点(AC$4:AC$9,$B$4:$B$9,求节点(其他调用!$L$4:$L$42,其他调用!$M$4:$M$42,其他调用!$AI161)))</f>
        <v>6</v>
      </c>
      <c r="LB160" s="44">
        <f>IF(AD$4=0,0,求节点(AD$4:AD$9,$B$4:$B$9,求节点(其他调用!$L$4:$L$42,其他调用!$M$4:$M$42,其他调用!$AI161)))</f>
        <v>6</v>
      </c>
      <c r="LC160" s="44">
        <f>IF(AE$4=0,0,求节点(AE$4:AE$9,$B$4:$B$9,求节点(其他调用!$L$4:$L$42,其他调用!$M$4:$M$42,其他调用!$AI161)))</f>
        <v>6</v>
      </c>
      <c r="LD160" s="44">
        <f>IF(AF$4=0,0,求节点(AF$4:AF$9,$B$4:$B$9,求节点(其他调用!$L$4:$L$42,其他调用!$M$4:$M$42,其他调用!$AI161)))</f>
        <v>6</v>
      </c>
      <c r="LE160" s="44">
        <f>IF(AG$4=0,0,求节点(AG$4:AG$9,$B$4:$B$9,求节点(其他调用!$L$4:$L$42,其他调用!$M$4:$M$42,其他调用!$AI161)))</f>
        <v>6</v>
      </c>
      <c r="LF160" s="44">
        <f>IF(AH$4=0,0,求节点(AH$4:AH$9,$B$4:$B$9,求节点(其他调用!$L$4:$L$42,其他调用!$M$4:$M$42,其他调用!$AI161)))</f>
        <v>6</v>
      </c>
      <c r="LG160" s="44">
        <f>IF(AI$4=0,0,求节点(AI$4:AI$9,$B$4:$B$9,求节点(其他调用!$L$4:$L$42,其他调用!$M$4:$M$42,其他调用!$AI161)))</f>
        <v>6</v>
      </c>
      <c r="LH160" s="44">
        <f>IF(AJ$4=0,0,求节点(AJ$4:AJ$9,$B$4:$B$9,求节点(其他调用!$L$4:$L$42,其他调用!$M$4:$M$42,其他调用!$AI161)))</f>
        <v>6</v>
      </c>
      <c r="LI160" s="44">
        <f>IF(AK$4=0,0,求节点(AK$4:AK$9,$B$4:$B$9,求节点(其他调用!$L$4:$L$42,其他调用!$M$4:$M$42,其他调用!$AI161)))</f>
        <v>6</v>
      </c>
      <c r="LJ160" s="44">
        <f>IF(AL$4=0,0,求节点(AL$4:AL$9,$B$4:$B$9,求节点(其他调用!$L$4:$L$42,其他调用!$M$4:$M$42,其他调用!$AI161)))</f>
        <v>6</v>
      </c>
      <c r="LK160" s="44">
        <f>IF(AM$4=0,0,求节点(AM$4:AM$9,$B$4:$B$9,求节点(其他调用!$L$4:$L$42,其他调用!$M$4:$M$42,其他调用!$AI161)))</f>
        <v>6</v>
      </c>
      <c r="LL160" s="44">
        <f>IF(AN$4=0,0,求节点(AN$4:AN$9,$B$4:$B$9,求节点(其他调用!$L$4:$L$42,其他调用!$M$4:$M$42,其他调用!$AI161)))</f>
        <v>6</v>
      </c>
      <c r="LM160" s="44">
        <f>IF(AO$4=0,0,求节点(AO$4:AO$9,$B$4:$B$9,求节点(其他调用!$L$4:$L$42,其他调用!$M$4:$M$42,其他调用!$AI161)))</f>
        <v>6</v>
      </c>
      <c r="LN160" s="44">
        <f>IF(AP$4=0,0,求节点(AP$4:AP$9,$B$4:$B$9,求节点(其他调用!$L$4:$L$42,其他调用!$M$4:$M$42,其他调用!$AI161)))</f>
        <v>6</v>
      </c>
      <c r="LO160" s="44">
        <f>IF(AQ$4=0,0,求节点(AQ$4:AQ$9,$B$4:$B$9,求节点(其他调用!$L$4:$L$42,其他调用!$M$4:$M$42,其他调用!$AI161)))</f>
        <v>6</v>
      </c>
      <c r="LP160" s="44">
        <f>IF(AR$4=0,0,求节点(AR$4:AR$9,$B$4:$B$9,求节点(其他调用!$L$4:$L$42,其他调用!$M$4:$M$42,其他调用!$AI161)))</f>
        <v>6</v>
      </c>
      <c r="LQ160" s="44">
        <f>IF(AS$4=0,0,求节点(AS$4:AS$9,$B$4:$B$9,求节点(其他调用!$L$4:$L$42,其他调用!$M$4:$M$42,其他调用!$AI161)))</f>
        <v>6</v>
      </c>
      <c r="LR160" s="44">
        <f>IF(AT$4=0,0,求节点(AT$4:AT$9,$B$4:$B$9,求节点(其他调用!$L$4:$L$42,其他调用!$M$4:$M$42,其他调用!$AI161)))</f>
        <v>6</v>
      </c>
      <c r="LS160" s="44">
        <f>IF(AU$4=0,0,求节点(AU$4:AU$9,$B$4:$B$9,求节点(其他调用!$L$4:$L$42,其他调用!$M$4:$M$42,其他调用!$AI161)))</f>
        <v>6</v>
      </c>
      <c r="LT160" s="44">
        <f>IF(AV$4=0,0,求节点(AV$4:AV$9,$B$4:$B$9,求节点(其他调用!$L$4:$L$42,其他调用!$M$4:$M$42,其他调用!$AI161)))</f>
        <v>6</v>
      </c>
      <c r="LU160" s="44">
        <f>IF(AW$4=0,0,求节点(AW$4:AW$9,$B$4:$B$9,求节点(其他调用!$L$4:$L$42,其他调用!$M$4:$M$42,其他调用!$AI161)))</f>
        <v>6</v>
      </c>
      <c r="LV160" s="44">
        <f>IF(AX$4=0,0,求节点(AX$4:AX$9,$B$4:$B$9,求节点(其他调用!$L$4:$L$42,其他调用!$M$4:$M$42,其他调用!$AI161)))</f>
        <v>6</v>
      </c>
      <c r="LW160" s="44">
        <f>IF(AY$4=0,0,求节点(AY$4:AY$9,$B$4:$B$9,求节点(其他调用!$L$4:$L$42,其他调用!$M$4:$M$42,其他调用!$AI161)))</f>
        <v>6</v>
      </c>
      <c r="LX160" s="44">
        <f>IF(AZ$4=0,0,求节点(AZ$4:AZ$9,$B$4:$B$9,求节点(其他调用!$L$4:$L$42,其他调用!$M$4:$M$42,其他调用!$AI161)))</f>
        <v>6</v>
      </c>
      <c r="LZ160" s="44">
        <v>157</v>
      </c>
      <c r="MA160" s="44">
        <f>IF(C$23=0,0,求节点(C$23:C$28,$B$23:$B$28,求节点(其他调用!$Y$4:$Y$20,其他调用!$Z$4:$Z$20,$LZ160)))</f>
        <v>0</v>
      </c>
      <c r="MB160" s="44">
        <f>IF(D$23=0,0,求节点(D$23:D$28,$B$23:$B$28,求节点(其他调用!$Y$4:$Y$20,其他调用!$Z$4:$Z$20,$LZ160)))</f>
        <v>0</v>
      </c>
      <c r="MC160" s="44">
        <f>IF(E$23=0,0,求节点(E$23:E$28,$B$23:$B$28,求节点(其他调用!$Y$4:$Y$20,其他调用!$Z$4:$Z$20,$LZ160)))</f>
        <v>0</v>
      </c>
      <c r="MD160" s="44">
        <f>IF(F$23=0,0,求节点(F$23:F$28,$B$23:$B$28,求节点(其他调用!$Y$4:$Y$20,其他调用!$Z$4:$Z$20,$LZ160)))</f>
        <v>0</v>
      </c>
      <c r="ME160" s="44">
        <f>IF(G$23=0,0,求节点(G$23:G$28,$B$23:$B$28,求节点(其他调用!$Y$4:$Y$20,其他调用!$Z$4:$Z$20,$LZ160)))</f>
        <v>0</v>
      </c>
      <c r="MF160" s="44">
        <f>IF(H$23=0,0,求节点(H$23:H$28,$B$23:$B$28,求节点(其他调用!$Y$4:$Y$20,其他调用!$Z$4:$Z$20,$LZ160)))</f>
        <v>0</v>
      </c>
      <c r="MG160" s="44">
        <f>IF(I$23=0,0,求节点(I$23:I$28,$B$23:$B$28,求节点(其他调用!$Y$4:$Y$20,其他调用!$Z$4:$Z$20,$LZ160)))</f>
        <v>0</v>
      </c>
      <c r="MH160" s="44">
        <f>IF(J$23=0,0,求节点(J$23:J$28,$B$23:$B$28,求节点(其他调用!$Y$4:$Y$20,其他调用!$Z$4:$Z$20,$LZ160)))</f>
        <v>0</v>
      </c>
      <c r="MI160" s="44">
        <f>IF(K$23=0,0,求节点(K$23:K$28,$B$23:$B$28,求节点(其他调用!$Y$4:$Y$20,其他调用!$Z$4:$Z$20,$LZ160)))</f>
        <v>0</v>
      </c>
      <c r="MJ160" s="44">
        <f>IF(L$23=0,0,求节点(L$23:L$28,$B$23:$B$28,求节点(其他调用!$Y$4:$Y$20,其他调用!$Z$4:$Z$20,$LZ160)))</f>
        <v>0</v>
      </c>
      <c r="MK160" s="44">
        <f>IF(M$23=0,0,求节点(M$23:M$28,$B$23:$B$28,求节点(其他调用!$Y$4:$Y$20,其他调用!$Z$4:$Z$20,$LZ160)))</f>
        <v>0</v>
      </c>
      <c r="ML160" s="44">
        <f>IF(N$23=0,0,求节点(N$23:N$28,$B$23:$B$28,求节点(其他调用!$Y$4:$Y$20,其他调用!$Z$4:$Z$20,$LZ160)))</f>
        <v>0</v>
      </c>
      <c r="MM160" s="44">
        <f>IF(O$23=0,0,求节点(O$23:O$28,$B$23:$B$28,求节点(其他调用!$Y$4:$Y$20,其他调用!$Z$4:$Z$20,$LZ160)))</f>
        <v>0</v>
      </c>
      <c r="MN160" s="44">
        <f>IF(P$23=0,0,求节点(P$23:P$28,$B$23:$B$28,求节点(其他调用!$Y$4:$Y$20,其他调用!$Z$4:$Z$20,$LZ160)))</f>
        <v>0</v>
      </c>
      <c r="MO160" s="44">
        <f>IF(Q$23=0,0,求节点(Q$23:Q$28,$B$23:$B$28,求节点(其他调用!$Y$4:$Y$20,其他调用!$Z$4:$Z$20,$LZ160)))</f>
        <v>0</v>
      </c>
      <c r="MP160" s="44">
        <f>IF(R$23=0,0,求节点(R$23:R$28,$B$23:$B$28,求节点(其他调用!$Y$4:$Y$20,其他调用!$Z$4:$Z$20,$LZ160)))</f>
        <v>0</v>
      </c>
      <c r="MQ160" s="44">
        <f>IF(S$23=0,0,求节点(S$23:S$28,$B$23:$B$28,求节点(其他调用!$Y$4:$Y$20,其他调用!$Z$4:$Z$20,$LZ160)))</f>
        <v>0</v>
      </c>
      <c r="MR160" s="44">
        <f>IF(T$23=0,0,求节点(T$23:T$28,$B$23:$B$28,求节点(其他调用!$Y$4:$Y$20,其他调用!$Z$4:$Z$20,$LZ160)))</f>
        <v>0</v>
      </c>
      <c r="MS160" s="44">
        <f>IF(U$23=0,0,求节点(U$23:U$28,$B$23:$B$28,求节点(其他调用!$Y$4:$Y$20,其他调用!$Z$4:$Z$20,$LZ160)))</f>
        <v>0</v>
      </c>
      <c r="MT160" s="44">
        <f>IF(V$23=0,0,求节点(V$23:V$28,$B$23:$B$28,求节点(其他调用!$Y$4:$Y$20,其他调用!$Z$4:$Z$20,$LZ160)))</f>
        <v>0</v>
      </c>
      <c r="MW160" s="44">
        <v>157</v>
      </c>
      <c r="MX160" s="44">
        <f>IF(C$4=0,0,求节点(C$4:C$9,$B$4:$B$9,求节点(其他调用!$O$4:$O$42,其他调用!$P$4:$P$42,其他调用!$AJ161)))</f>
        <v>6</v>
      </c>
      <c r="MY160" s="44">
        <f>IF(D$4=0,0,求节点(D$4:D$9,$B$4:$B$9,求节点(其他调用!$O$4:$O$42,其他调用!$P$4:$P$42,其他调用!$AJ161)))</f>
        <v>6</v>
      </c>
      <c r="MZ160" s="44">
        <f>IF(E$4=0,0,求节点(E$4:E$9,$B$4:$B$9,求节点(其他调用!$O$4:$O$42,其他调用!$P$4:$P$42,其他调用!$AJ161)))</f>
        <v>6</v>
      </c>
      <c r="NA160" s="44">
        <f>IF(F$4=0,0,求节点(F$4:F$9,$B$4:$B$9,求节点(其他调用!$O$4:$O$42,其他调用!$P$4:$P$42,其他调用!$AJ161)))</f>
        <v>0</v>
      </c>
      <c r="NB160" s="44">
        <f>IF(G$4=0,0,求节点(G$4:G$9,$B$4:$B$9,求节点(其他调用!$O$4:$O$42,其他调用!$P$4:$P$42,其他调用!$AJ161)))</f>
        <v>0</v>
      </c>
      <c r="NC160" s="44">
        <f>IF(H$4=0,0,求节点(H$4:H$9,$B$4:$B$9,求节点(其他调用!$O$4:$O$42,其他调用!$P$4:$P$42,其他调用!$AJ161)))</f>
        <v>0</v>
      </c>
      <c r="ND160" s="44">
        <f>IF(I$4=0,0,求节点(I$4:I$9,$B$4:$B$9,求节点(其他调用!$O$4:$O$42,其他调用!$P$4:$P$42,其他调用!$AJ161)))</f>
        <v>0</v>
      </c>
      <c r="NE160" s="44">
        <f>IF(J$4=0,0,求节点(J$4:J$9,$B$4:$B$9,求节点(其他调用!$O$4:$O$42,其他调用!$P$4:$P$42,其他调用!$AJ161)))</f>
        <v>0</v>
      </c>
      <c r="NF160" s="44">
        <f>IF(K$4=0,0,求节点(K$4:K$9,$B$4:$B$9,求节点(其他调用!$O$4:$O$42,其他调用!$P$4:$P$42,其他调用!$AJ161)))</f>
        <v>0</v>
      </c>
      <c r="NG160" s="44">
        <f>IF(L$4=0,0,求节点(L$4:L$9,$B$4:$B$9,求节点(其他调用!$O$4:$O$42,其他调用!$P$4:$P$42,其他调用!$AJ161)))</f>
        <v>0</v>
      </c>
      <c r="NH160" s="44">
        <f>IF(M$4=0,0,求节点(M$4:M$9,$B$4:$B$9,求节点(其他调用!$O$4:$O$42,其他调用!$P$4:$P$42,其他调用!$AJ161)))</f>
        <v>0</v>
      </c>
      <c r="NI160" s="44">
        <f>IF(N$4=0,0,求节点(N$4:N$9,$B$4:$B$9,求节点(其他调用!$O$4:$O$42,其他调用!$P$4:$P$42,其他调用!$AJ161)))</f>
        <v>0</v>
      </c>
      <c r="NJ160" s="44">
        <f>IF(O$4=0,0,求节点(O$4:O$9,$B$4:$B$9,求节点(其他调用!$O$4:$O$42,其他调用!$P$4:$P$42,其他调用!$AJ161)))</f>
        <v>0</v>
      </c>
      <c r="NK160" s="44">
        <f>IF(P$4=0,0,求节点(P$4:P$9,$B$4:$B$9,求节点(其他调用!$O$4:$O$42,其他调用!$P$4:$P$42,其他调用!$AJ161)))</f>
        <v>0</v>
      </c>
      <c r="NL160" s="44">
        <f>IF(Q$4=0,0,求节点(Q$4:Q$9,$B$4:$B$9,求节点(其他调用!$O$4:$O$42,其他调用!$P$4:$P$42,其他调用!$AJ161)))</f>
        <v>0</v>
      </c>
      <c r="NM160" s="44">
        <f>IF(R$4=0,0,求节点(R$4:R$9,$B$4:$B$9,求节点(其他调用!$O$4:$O$42,其他调用!$P$4:$P$42,其他调用!$AJ161)))</f>
        <v>0</v>
      </c>
      <c r="NN160" s="44">
        <f>IF(S$4=0,0,求节点(S$4:S$9,$B$4:$B$9,求节点(其他调用!$O$4:$O$42,其他调用!$P$4:$P$42,其他调用!$AJ161)))</f>
        <v>6</v>
      </c>
      <c r="NO160" s="44">
        <f>IF(T$4=0,0,求节点(T$4:T$9,$B$4:$B$9,求节点(其他调用!$O$4:$O$42,其他调用!$P$4:$P$42,其他调用!$AJ161)))</f>
        <v>6</v>
      </c>
      <c r="NP160" s="44">
        <f>IF(U$4=0,0,求节点(U$4:U$9,$B$4:$B$9,求节点(其他调用!$O$4:$O$42,其他调用!$P$4:$P$42,其他调用!$AJ161)))</f>
        <v>6</v>
      </c>
      <c r="NQ160" s="44">
        <f>IF(V$4=0,0,求节点(V$4:V$9,$B$4:$B$9,求节点(其他调用!$O$4:$O$42,其他调用!$P$4:$P$42,其他调用!$AJ161)))</f>
        <v>0</v>
      </c>
      <c r="NR160" s="44">
        <f>IF(W$4=0,0,求节点(W$4:W$9,$B$4:$B$9,求节点(其他调用!$O$4:$O$42,其他调用!$P$4:$P$42,其他调用!$AJ161)))</f>
        <v>6</v>
      </c>
      <c r="NS160" s="44">
        <f>IF(X$4=0,0,求节点(X$4:X$9,$B$4:$B$9,求节点(其他调用!$O$4:$O$42,其他调用!$P$4:$P$42,其他调用!$AJ161)))</f>
        <v>6</v>
      </c>
      <c r="NT160" s="44">
        <f>IF(Y$4=0,0,求节点(Y$4:Y$9,$B$4:$B$9,求节点(其他调用!$O$4:$O$42,其他调用!$P$4:$P$42,其他调用!$AJ161)))</f>
        <v>6</v>
      </c>
      <c r="NU160" s="44">
        <f>IF(Z$4=0,0,求节点(Z$4:Z$9,$B$4:$B$9,求节点(其他调用!$O$4:$O$42,其他调用!$P$4:$P$42,其他调用!$AJ161)))</f>
        <v>0</v>
      </c>
      <c r="NV160" s="44">
        <f>IF(AA$4=0,0,求节点(AA$4:AA$9,$B$4:$B$9,求节点(其他调用!$O$4:$O$42,其他调用!$P$4:$P$42,其他调用!$AJ161)))</f>
        <v>6</v>
      </c>
      <c r="NW160" s="44">
        <f>IF(AB$4=0,0,求节点(AB$4:AB$9,$B$4:$B$9,求节点(其他调用!$O$4:$O$42,其他调用!$P$4:$P$42,其他调用!$AJ161)))</f>
        <v>6</v>
      </c>
      <c r="NX160" s="44">
        <f>IF(AC$4=0,0,求节点(AC$4:AC$9,$B$4:$B$9,求节点(其他调用!$O$4:$O$42,其他调用!$P$4:$P$42,其他调用!$AJ161)))</f>
        <v>6</v>
      </c>
      <c r="NY160" s="44">
        <f>IF(AD$4=0,0,求节点(AD$4:AD$9,$B$4:$B$9,求节点(其他调用!$O$4:$O$42,其他调用!$P$4:$P$42,其他调用!$AJ161)))</f>
        <v>6</v>
      </c>
      <c r="NZ160" s="44">
        <f>IF(AE$4=0,0,求节点(AE$4:AE$9,$B$4:$B$9,求节点(其他调用!$O$4:$O$42,其他调用!$P$4:$P$42,其他调用!$AJ161)))</f>
        <v>6</v>
      </c>
      <c r="OA160" s="44">
        <f>IF(AF$4=0,0,求节点(AF$4:AF$9,$B$4:$B$9,求节点(其他调用!$O$4:$O$42,其他调用!$P$4:$P$42,其他调用!$AJ161)))</f>
        <v>6</v>
      </c>
      <c r="OB160" s="44">
        <f>IF(AG$4=0,0,求节点(AG$4:AG$9,$B$4:$B$9,求节点(其他调用!$O$4:$O$42,其他调用!$P$4:$P$42,其他调用!$AJ161)))</f>
        <v>6</v>
      </c>
      <c r="OC160" s="44">
        <f>IF(AH$4=0,0,求节点(AH$4:AH$9,$B$4:$B$9,求节点(其他调用!$O$4:$O$42,其他调用!$P$4:$P$42,其他调用!$AJ161)))</f>
        <v>6</v>
      </c>
      <c r="OD160" s="44">
        <f>IF(AI$4=0,0,求节点(AI$4:AI$9,$B$4:$B$9,求节点(其他调用!$O$4:$O$42,其他调用!$P$4:$P$42,其他调用!$AJ161)))</f>
        <v>6</v>
      </c>
      <c r="OE160" s="44">
        <f>IF(AJ$4=0,0,求节点(AJ$4:AJ$9,$B$4:$B$9,求节点(其他调用!$O$4:$O$42,其他调用!$P$4:$P$42,其他调用!$AJ161)))</f>
        <v>6</v>
      </c>
      <c r="OF160" s="44">
        <f>IF(AK$4=0,0,求节点(AK$4:AK$9,$B$4:$B$9,求节点(其他调用!$O$4:$O$42,其他调用!$P$4:$P$42,其他调用!$AJ161)))</f>
        <v>6</v>
      </c>
      <c r="OG160" s="44">
        <f>IF(AL$4=0,0,求节点(AL$4:AL$9,$B$4:$B$9,求节点(其他调用!$O$4:$O$42,其他调用!$P$4:$P$42,其他调用!$AJ161)))</f>
        <v>6</v>
      </c>
      <c r="OH160" s="44">
        <f>IF(AM$4=0,0,求节点(AM$4:AM$9,$B$4:$B$9,求节点(其他调用!$O$4:$O$42,其他调用!$P$4:$P$42,其他调用!$AJ161)))</f>
        <v>6</v>
      </c>
      <c r="OI160" s="44">
        <f>IF(AN$4=0,0,求节点(AN$4:AN$9,$B$4:$B$9,求节点(其他调用!$O$4:$O$42,其他调用!$P$4:$P$42,其他调用!$AJ161)))</f>
        <v>6</v>
      </c>
      <c r="OJ160" s="44">
        <f>IF(AO$4=0,0,求节点(AO$4:AO$9,$B$4:$B$9,求节点(其他调用!$O$4:$O$42,其他调用!$P$4:$P$42,其他调用!$AJ161)))</f>
        <v>6</v>
      </c>
      <c r="OK160" s="44">
        <f>IF(AP$4=0,0,求节点(AP$4:AP$9,$B$4:$B$9,求节点(其他调用!$O$4:$O$42,其他调用!$P$4:$P$42,其他调用!$AJ161)))</f>
        <v>6</v>
      </c>
      <c r="OL160" s="44">
        <f>IF(AQ$4=0,0,求节点(AQ$4:AQ$9,$B$4:$B$9,求节点(其他调用!$O$4:$O$42,其他调用!$P$4:$P$42,其他调用!$AJ161)))</f>
        <v>6</v>
      </c>
      <c r="OM160" s="44">
        <f>IF(AR$4=0,0,求节点(AR$4:AR$9,$B$4:$B$9,求节点(其他调用!$O$4:$O$42,其他调用!$P$4:$P$42,其他调用!$AJ161)))</f>
        <v>6</v>
      </c>
      <c r="ON160" s="44">
        <f>IF(AS$4=0,0,求节点(AS$4:AS$9,$B$4:$B$9,求节点(其他调用!$O$4:$O$42,其他调用!$P$4:$P$42,其他调用!$AJ161)))</f>
        <v>6</v>
      </c>
      <c r="OO160" s="44">
        <f>IF(AT$4=0,0,求节点(AT$4:AT$9,$B$4:$B$9,求节点(其他调用!$O$4:$O$42,其他调用!$P$4:$P$42,其他调用!$AJ161)))</f>
        <v>6</v>
      </c>
      <c r="OP160" s="44">
        <f>IF(AU$4=0,0,求节点(AU$4:AU$9,$B$4:$B$9,求节点(其他调用!$O$4:$O$42,其他调用!$P$4:$P$42,其他调用!$AJ161)))</f>
        <v>6</v>
      </c>
      <c r="OQ160" s="44">
        <f>IF(AV$4=0,0,求节点(AV$4:AV$9,$B$4:$B$9,求节点(其他调用!$O$4:$O$42,其他调用!$P$4:$P$42,其他调用!$AJ161)))</f>
        <v>6</v>
      </c>
      <c r="OR160" s="44">
        <f>IF(AW$4=0,0,求节点(AW$4:AW$9,$B$4:$B$9,求节点(其他调用!$O$4:$O$42,其他调用!$P$4:$P$42,其他调用!$AJ161)))</f>
        <v>6</v>
      </c>
      <c r="OS160" s="44">
        <f>IF(AX$4=0,0,求节点(AX$4:AX$9,$B$4:$B$9,求节点(其他调用!$O$4:$O$42,其他调用!$P$4:$P$42,其他调用!$AJ161)))</f>
        <v>6</v>
      </c>
      <c r="OT160" s="44">
        <f>IF(AY$4=0,0,求节点(AY$4:AY$9,$B$4:$B$9,求节点(其他调用!$O$4:$O$42,其他调用!$P$4:$P$42,其他调用!$AJ161)))</f>
        <v>6</v>
      </c>
      <c r="OU160" s="44">
        <f>IF(AZ$4=0,0,求节点(AZ$4:AZ$9,$B$4:$B$9,求节点(其他调用!$O$4:$O$42,其他调用!$P$4:$P$42,其他调用!$AJ161)))</f>
        <v>6</v>
      </c>
      <c r="OW160" s="44">
        <v>157</v>
      </c>
      <c r="OX160" s="44">
        <f>IF(C$23=0,0,求节点(C$23:C$28,$B$23:$B$28,求节点(其他调用!$AA$4:$AA$20,其他调用!$AB$4:$AB$20,$OW160)))</f>
        <v>0</v>
      </c>
      <c r="OY160" s="44">
        <f>IF(D$23=0,0,求节点(D$23:D$28,$B$23:$B$28,求节点(其他调用!$AA$4:$AA$20,其他调用!$AB$4:$AB$20,$OW160)))</f>
        <v>0</v>
      </c>
      <c r="OZ160" s="44">
        <f>IF(E$23=0,0,求节点(E$23:E$28,$B$23:$B$28,求节点(其他调用!$AA$4:$AA$20,其他调用!$AB$4:$AB$20,$OW160)))</f>
        <v>0</v>
      </c>
      <c r="PA160" s="44">
        <f>IF(F$23=0,0,求节点(F$23:F$28,$B$23:$B$28,求节点(其他调用!$AA$4:$AA$20,其他调用!$AB$4:$AB$20,$OW160)))</f>
        <v>7.6994262446787864E-3</v>
      </c>
      <c r="PB160" s="44">
        <f>IF(G$23=0,0,求节点(G$23:G$28,$B$23:$B$28,求节点(其他调用!$AA$4:$AA$20,其他调用!$AB$4:$AB$20,$OW160)))</f>
        <v>1.1549139367018291E-2</v>
      </c>
      <c r="PC160" s="44">
        <f>IF(H$23=0,0,求节点(H$23:H$28,$B$23:$B$28,求节点(其他调用!$AA$4:$AA$20,其他调用!$AB$4:$AB$20,$OW160)))</f>
        <v>1.1549139367018291E-2</v>
      </c>
      <c r="PD160" s="44">
        <f>IF(I$23=0,0,求节点(I$23:I$28,$B$23:$B$28,求节点(其他调用!$AA$4:$AA$20,其他调用!$AB$4:$AB$20,$OW160)))</f>
        <v>1.7498696010633807E-2</v>
      </c>
      <c r="PE160" s="44">
        <f>IF(J$23=0,0,求节点(J$23:J$28,$B$23:$B$28,求节点(其他调用!$AA$4:$AA$20,其他调用!$AB$4:$AB$20,$OW160)))</f>
        <v>0</v>
      </c>
      <c r="PF160" s="44">
        <f>IF(K$23=0,0,求节点(K$23:K$28,$B$23:$B$28,求节点(其他调用!$AA$4:$AA$20,其他调用!$AB$4:$AB$20,$OW160)))</f>
        <v>1.1549139367018291E-2</v>
      </c>
      <c r="PG160" s="44">
        <f>IF(L$23=0,0,求节点(L$23:L$28,$B$23:$B$28,求节点(其他调用!$AA$4:$AA$20,其他调用!$AB$4:$AB$20,$OW160)))</f>
        <v>0</v>
      </c>
      <c r="PH160" s="44">
        <f>IF(M$23=0,0,求节点(M$23:M$28,$B$23:$B$28,求节点(其他调用!$AA$4:$AA$20,其他调用!$AB$4:$AB$20,$OW160)))</f>
        <v>0</v>
      </c>
      <c r="PI160" s="44">
        <f>IF(N$23=0,0,求节点(N$23:N$28,$B$23:$B$28,求节点(其他调用!$AA$4:$AA$20,其他调用!$AB$4:$AB$20,$OW160)))</f>
        <v>0</v>
      </c>
      <c r="PJ160" s="44">
        <f>IF(O$23=0,0,求节点(O$23:O$28,$B$23:$B$28,求节点(其他调用!$AA$4:$AA$20,其他调用!$AB$4:$AB$20,$OW160)))</f>
        <v>0</v>
      </c>
      <c r="PK160" s="44">
        <f>IF(P$23=0,0,求节点(P$23:P$28,$B$23:$B$28,求节点(其他调用!$AA$4:$AA$20,其他调用!$AB$4:$AB$20,$OW160)))</f>
        <v>0</v>
      </c>
      <c r="PL160" s="44">
        <f>IF(Q$23=0,0,求节点(Q$23:Q$28,$B$23:$B$28,求节点(其他调用!$AA$4:$AA$20,其他调用!$AB$4:$AB$20,$OW160)))</f>
        <v>0</v>
      </c>
      <c r="PM160" s="44">
        <f>IF(R$23=0,0,求节点(R$23:R$28,$B$23:$B$28,求节点(其他调用!$AA$4:$AA$20,其他调用!$AB$4:$AB$20,$OW160)))</f>
        <v>0</v>
      </c>
      <c r="PN160" s="44">
        <f>IF(S$23=0,0,求节点(S$23:S$28,$B$23:$B$28,求节点(其他调用!$AA$4:$AA$20,其他调用!$AB$4:$AB$20,$OW160)))</f>
        <v>0</v>
      </c>
      <c r="PO160" s="44">
        <f>IF(T$23=0,0,求节点(T$23:T$28,$B$23:$B$28,求节点(其他调用!$AA$4:$AA$20,其他调用!$AB$4:$AB$20,$OW160)))</f>
        <v>0</v>
      </c>
      <c r="PP160" s="44">
        <f>IF(U$23=0,0,求节点(U$23:U$28,$B$23:$B$28,求节点(其他调用!$AA$4:$AA$20,其他调用!$AB$4:$AB$20,$OW160)))</f>
        <v>0</v>
      </c>
      <c r="PQ160" s="44">
        <f>IF(V$23=0,0,求节点(V$23:V$28,$B$23:$B$28,求节点(其他调用!$AA$4:$AA$20,其他调用!$AB$4:$AB$20,$OW160)))</f>
        <v>0</v>
      </c>
    </row>
    <row r="161" spans="61:433" x14ac:dyDescent="0.2">
      <c r="BI161" s="44">
        <v>158</v>
      </c>
      <c r="BJ161" s="44">
        <f>IF(C$4=0,0,求节点(C$4:C$9,$B$4:$B$9,求节点(其他调用!$C$4:$C$42,其他调用!$D$4:$D$42,其他调用!$AF162)))</f>
        <v>6</v>
      </c>
      <c r="BK161" s="44">
        <f>IF(D$4=0,0,求节点(D$4:D$9,$B$4:$B$9,求节点(其他调用!$C$4:$C$42,其他调用!$D$4:$D$42,其他调用!$AF162)))</f>
        <v>6</v>
      </c>
      <c r="BL161" s="44">
        <f>IF(E$4=0,0,求节点(E$4:E$9,$B$4:$B$9,求节点(其他调用!$C$4:$C$42,其他调用!$D$4:$D$42,其他调用!$AF162)))</f>
        <v>6</v>
      </c>
      <c r="BM161" s="44">
        <f>IF(F$4=0,0,求节点(F$4:F$9,$B$4:$B$9,求节点(其他调用!$C$4:$C$42,其他调用!$D$4:$D$42,其他调用!$AF162)))</f>
        <v>0</v>
      </c>
      <c r="BN161" s="44">
        <f>IF(G$4=0,0,求节点(G$4:G$9,$B$4:$B$9,求节点(其他调用!$C$4:$C$42,其他调用!$D$4:$D$42,其他调用!$AF162)))</f>
        <v>0</v>
      </c>
      <c r="BO161" s="44">
        <f>IF(H$4=0,0,求节点(H$4:H$9,$B$4:$B$9,求节点(其他调用!$C$4:$C$42,其他调用!$D$4:$D$42,其他调用!$AF162)))</f>
        <v>0</v>
      </c>
      <c r="BP161" s="44">
        <f>IF(I$4=0,0,求节点(I$4:I$9,$B$4:$B$9,求节点(其他调用!$C$4:$C$42,其他调用!$D$4:$D$42,其他调用!$AF162)))</f>
        <v>0</v>
      </c>
      <c r="BQ161" s="44">
        <f>IF(J$4=0,0,求节点(J$4:J$9,$B$4:$B$9,求节点(其他调用!$C$4:$C$42,其他调用!$D$4:$D$42,其他调用!$AF162)))</f>
        <v>0</v>
      </c>
      <c r="BR161" s="44">
        <f>IF(K$4=0,0,求节点(K$4:K$9,$B$4:$B$9,求节点(其他调用!$C$4:$C$42,其他调用!$D$4:$D$42,其他调用!$AF162)))</f>
        <v>0</v>
      </c>
      <c r="BS161" s="44">
        <f>IF(L$4=0,0,求节点(L$4:L$9,$B$4:$B$9,求节点(其他调用!$C$4:$C$42,其他调用!$D$4:$D$42,其他调用!$AF162)))</f>
        <v>0</v>
      </c>
      <c r="BT161" s="44">
        <f>IF(M$4=0,0,求节点(M$4:M$9,$B$4:$B$9,求节点(其他调用!$C$4:$C$42,其他调用!$D$4:$D$42,其他调用!$AF162)))</f>
        <v>0</v>
      </c>
      <c r="BU161" s="44">
        <f>IF(N$4=0,0,求节点(N$4:N$9,$B$4:$B$9,求节点(其他调用!$C$4:$C$42,其他调用!$D$4:$D$42,其他调用!$AF162)))</f>
        <v>0</v>
      </c>
      <c r="BV161" s="44">
        <f>IF(O$4=0,0,求节点(O$4:O$9,$B$4:$B$9,求节点(其他调用!$C$4:$C$42,其他调用!$D$4:$D$42,其他调用!$AF162)))</f>
        <v>0</v>
      </c>
      <c r="BW161" s="44">
        <f>IF(P$4=0,0,求节点(P$4:P$9,$B$4:$B$9,求节点(其他调用!$C$4:$C$42,其他调用!$D$4:$D$42,其他调用!$AF162)))</f>
        <v>0</v>
      </c>
      <c r="BX161" s="44">
        <f>IF(Q$4=0,0,求节点(Q$4:Q$9,$B$4:$B$9,求节点(其他调用!$C$4:$C$42,其他调用!$D$4:$D$42,其他调用!$AF162)))</f>
        <v>0</v>
      </c>
      <c r="BY161" s="44">
        <f>IF(R$4=0,0,求节点(R$4:R$9,$B$4:$B$9,求节点(其他调用!$C$4:$C$42,其他调用!$D$4:$D$42,其他调用!$AF162)))</f>
        <v>0</v>
      </c>
      <c r="BZ161" s="44">
        <f>IF(S$4=0,0,求节点(S$4:S$9,$B$4:$B$9,求节点(其他调用!$C$4:$C$42,其他调用!$D$4:$D$42,其他调用!$AF162)))</f>
        <v>6</v>
      </c>
      <c r="CA161" s="44">
        <f>IF(T$4=0,0,求节点(T$4:T$9,$B$4:$B$9,求节点(其他调用!$C$4:$C$42,其他调用!$D$4:$D$42,其他调用!$AF162)))</f>
        <v>6</v>
      </c>
      <c r="CB161" s="44">
        <f>IF(U$4=0,0,求节点(U$4:U$9,$B$4:$B$9,求节点(其他调用!$C$4:$C$42,其他调用!$D$4:$D$42,其他调用!$AF162)))</f>
        <v>6</v>
      </c>
      <c r="CC161" s="44">
        <f>IF(V$4=0,0,求节点(V$4:V$9,$B$4:$B$9,求节点(其他调用!$C$4:$C$42,其他调用!$D$4:$D$42,其他调用!$AF162)))</f>
        <v>0</v>
      </c>
      <c r="CD161" s="44">
        <f>IF(W$4=0,0,求节点(W$4:W$9,$B$4:$B$9,求节点(其他调用!$C$4:$C$42,其他调用!$D$4:$D$42,其他调用!$AF162)))</f>
        <v>6</v>
      </c>
      <c r="CE161" s="44">
        <f>IF(X$4=0,0,求节点(X$4:X$9,$B$4:$B$9,求节点(其他调用!$C$4:$C$42,其他调用!$D$4:$D$42,其他调用!$AF162)))</f>
        <v>6</v>
      </c>
      <c r="CF161" s="44">
        <f>IF(Y$4=0,0,求节点(Y$4:Y$9,$B$4:$B$9,求节点(其他调用!$C$4:$C$42,其他调用!$D$4:$D$42,其他调用!$AF162)))</f>
        <v>6</v>
      </c>
      <c r="CG161" s="44">
        <f>IF(Z$4=0,0,求节点(Z$4:Z$9,$B$4:$B$9,求节点(其他调用!$C$4:$C$42,其他调用!$D$4:$D$42,其他调用!$AF162)))</f>
        <v>0</v>
      </c>
      <c r="CH161" s="44">
        <f>IF(AA$4=0,0,求节点(AA$4:AA$9,$B$4:$B$9,求节点(其他调用!$C$4:$C$42,其他调用!$D$4:$D$42,其他调用!$AF162)))</f>
        <v>6</v>
      </c>
      <c r="CI161" s="44">
        <f>IF(AB$4=0,0,求节点(AB$4:AB$9,$B$4:$B$9,求节点(其他调用!$C$4:$C$42,其他调用!$D$4:$D$42,其他调用!$AF162)))</f>
        <v>6</v>
      </c>
      <c r="CJ161" s="44">
        <f>IF(AC$4=0,0,求节点(AC$4:AC$9,$B$4:$B$9,求节点(其他调用!$C$4:$C$42,其他调用!$D$4:$D$42,其他调用!$AF162)))</f>
        <v>6</v>
      </c>
      <c r="CK161" s="44">
        <f>IF(AD$4=0,0,求节点(AD$4:AD$9,$B$4:$B$9,求节点(其他调用!$C$4:$C$42,其他调用!$D$4:$D$42,其他调用!$AF162)))</f>
        <v>6</v>
      </c>
      <c r="CL161" s="44">
        <f>IF(AE$4=0,0,求节点(AE$4:AE$9,$B$4:$B$9,求节点(其他调用!$C$4:$C$42,其他调用!$D$4:$D$42,其他调用!$AF162)))</f>
        <v>6</v>
      </c>
      <c r="CM161" s="44">
        <f>IF(AF$4=0,0,求节点(AF$4:AF$9,$B$4:$B$9,求节点(其他调用!$C$4:$C$42,其他调用!$D$4:$D$42,其他调用!$AF162)))</f>
        <v>6</v>
      </c>
      <c r="CN161" s="44">
        <f>IF(AG$4=0,0,求节点(AG$4:AG$9,$B$4:$B$9,求节点(其他调用!$C$4:$C$42,其他调用!$D$4:$D$42,其他调用!$AF162)))</f>
        <v>6</v>
      </c>
      <c r="CO161" s="44">
        <f>IF(AH$4=0,0,求节点(AH$4:AH$9,$B$4:$B$9,求节点(其他调用!$C$4:$C$42,其他调用!$D$4:$D$42,其他调用!$AF162)))</f>
        <v>6</v>
      </c>
      <c r="CP161" s="44">
        <f>IF(AI$4=0,0,求节点(AI$4:AI$9,$B$4:$B$9,求节点(其他调用!$C$4:$C$42,其他调用!$D$4:$D$42,其他调用!$AF162)))</f>
        <v>6</v>
      </c>
      <c r="CQ161" s="44">
        <f>IF(AJ$4=0,0,求节点(AJ$4:AJ$9,$B$4:$B$9,求节点(其他调用!$C$4:$C$42,其他调用!$D$4:$D$42,其他调用!$AF162)))</f>
        <v>6</v>
      </c>
      <c r="CR161" s="44">
        <f>IF(AK$4=0,0,求节点(AK$4:AK$9,$B$4:$B$9,求节点(其他调用!$C$4:$C$42,其他调用!$D$4:$D$42,其他调用!$AF162)))</f>
        <v>6</v>
      </c>
      <c r="CS161" s="44">
        <f>IF(AL$4=0,0,求节点(AL$4:AL$9,$B$4:$B$9,求节点(其他调用!$C$4:$C$42,其他调用!$D$4:$D$42,其他调用!$AF162)))</f>
        <v>6</v>
      </c>
      <c r="CT161" s="44">
        <f>IF(AM$4=0,0,求节点(AM$4:AM$9,$B$4:$B$9,求节点(其他调用!$C$4:$C$42,其他调用!$D$4:$D$42,其他调用!$AF162)))</f>
        <v>6</v>
      </c>
      <c r="CU161" s="44">
        <f>IF(AN$4=0,0,求节点(AN$4:AN$9,$B$4:$B$9,求节点(其他调用!$C$4:$C$42,其他调用!$D$4:$D$42,其他调用!$AF162)))</f>
        <v>6</v>
      </c>
      <c r="CV161" s="44">
        <f>IF(AO$4=0,0,求节点(AO$4:AO$9,$B$4:$B$9,求节点(其他调用!$C$4:$C$42,其他调用!$D$4:$D$42,其他调用!$AF162)))</f>
        <v>6</v>
      </c>
      <c r="CW161" s="44">
        <f>IF(AP$4=0,0,求节点(AP$4:AP$9,$B$4:$B$9,求节点(其他调用!$C$4:$C$42,其他调用!$D$4:$D$42,其他调用!$AF162)))</f>
        <v>6</v>
      </c>
      <c r="CX161" s="44">
        <f>IF(AQ$4=0,0,求节点(AQ$4:AQ$9,$B$4:$B$9,求节点(其他调用!$C$4:$C$42,其他调用!$D$4:$D$42,其他调用!$AF162)))</f>
        <v>6</v>
      </c>
      <c r="CY161" s="44">
        <f>IF(AR$4=0,0,求节点(AR$4:AR$9,$B$4:$B$9,求节点(其他调用!$C$4:$C$42,其他调用!$D$4:$D$42,其他调用!$AF162)))</f>
        <v>6</v>
      </c>
      <c r="CZ161" s="44">
        <f>IF(AS$4=0,0,求节点(AS$4:AS$9,$B$4:$B$9,求节点(其他调用!$C$4:$C$42,其他调用!$D$4:$D$42,其他调用!$AF162)))</f>
        <v>6</v>
      </c>
      <c r="DA161" s="44">
        <f>IF(AT$4=0,0,求节点(AT$4:AT$9,$B$4:$B$9,求节点(其他调用!$C$4:$C$42,其他调用!$D$4:$D$42,其他调用!$AF162)))</f>
        <v>6</v>
      </c>
      <c r="DB161" s="44">
        <f>IF(AU$4=0,0,求节点(AU$4:AU$9,$B$4:$B$9,求节点(其他调用!$C$4:$C$42,其他调用!$D$4:$D$42,其他调用!$AF162)))</f>
        <v>6</v>
      </c>
      <c r="DC161" s="44">
        <f>IF(AV$4=0,0,求节点(AV$4:AV$9,$B$4:$B$9,求节点(其他调用!$C$4:$C$42,其他调用!$D$4:$D$42,其他调用!$AF162)))</f>
        <v>6</v>
      </c>
      <c r="DD161" s="44">
        <f>IF(AW$4=0,0,求节点(AW$4:AW$9,$B$4:$B$9,求节点(其他调用!$C$4:$C$42,其他调用!$D$4:$D$42,其他调用!$AF162)))</f>
        <v>6</v>
      </c>
      <c r="DE161" s="44">
        <f>IF(AX$4=0,0,求节点(AX$4:AX$9,$B$4:$B$9,求节点(其他调用!$C$4:$C$42,其他调用!$D$4:$D$42,其他调用!$AF162)))</f>
        <v>6</v>
      </c>
      <c r="DF161" s="44">
        <f>IF(AY$4=0,0,求节点(AY$4:AY$9,$B$4:$B$9,求节点(其他调用!$C$4:$C$42,其他调用!$D$4:$D$42,其他调用!$AF162)))</f>
        <v>6</v>
      </c>
      <c r="DG161" s="44">
        <f>IF(AZ$4=0,0,求节点(AZ$4:AZ$9,$B$4:$B$9,求节点(其他调用!$C$4:$C$42,其他调用!$D$4:$D$42,其他调用!$AF162)))</f>
        <v>6</v>
      </c>
      <c r="DI161" s="44">
        <v>158</v>
      </c>
      <c r="DJ161" s="44">
        <f>IF(C$23=0,0,求节点(C$23:C$28,$B$23:$B$28,求节点(其他调用!$S$4:$S$20,其他调用!$T$4:$T$20,$DI161)))</f>
        <v>0</v>
      </c>
      <c r="DK161" s="44">
        <f>IF(D$23=0,0,求节点(D$23:D$28,$B$23:$B$28,求节点(其他调用!$S$4:$S$20,其他调用!$T$4:$T$20,$DI161)))</f>
        <v>0</v>
      </c>
      <c r="DL161" s="44">
        <f>IF(E$23=0,0,求节点(E$23:E$28,$B$23:$B$28,求节点(其他调用!$S$4:$S$20,其他调用!$T$4:$T$20,$DI161)))</f>
        <v>0</v>
      </c>
      <c r="DM161" s="44">
        <f>IF(F$23=0,0,求节点(F$23:F$28,$B$23:$B$28,求节点(其他调用!$S$4:$S$20,其他调用!$T$4:$T$20,$DI161)))</f>
        <v>7.1917717670078041E-3</v>
      </c>
      <c r="DN161" s="44">
        <f>IF(G$23=0,0,求节点(G$23:G$28,$B$23:$B$28,求节点(其他调用!$S$4:$S$20,其他调用!$T$4:$T$20,$DI161)))</f>
        <v>1.0787657650511595E-2</v>
      </c>
      <c r="DO161" s="44">
        <f>IF(H$23=0,0,求节点(H$23:H$28,$B$23:$B$28,求节点(其他调用!$S$4:$S$20,其他调用!$T$4:$T$20,$DI161)))</f>
        <v>1.0787657650511595E-2</v>
      </c>
      <c r="DP161" s="44">
        <f>IF(I$23=0,0,求节点(I$23:I$28,$B$23:$B$28,求节点(其他调用!$S$4:$S$20,其他调用!$T$4:$T$20,$DI161)))</f>
        <v>1.6344935834108454E-2</v>
      </c>
      <c r="DQ161" s="44">
        <f>IF(J$23=0,0,求节点(J$23:J$28,$B$23:$B$28,求节点(其他调用!$S$4:$S$20,其他调用!$T$4:$T$20,$DI161)))</f>
        <v>0</v>
      </c>
      <c r="DR161" s="44">
        <f>IF(K$23=0,0,求节点(K$23:K$28,$B$23:$B$28,求节点(其他调用!$S$4:$S$20,其他调用!$T$4:$T$20,$DI161)))</f>
        <v>1.0787657650511595E-2</v>
      </c>
      <c r="DS161" s="44">
        <f>IF(L$23=0,0,求节点(L$23:L$28,$B$23:$B$28,求节点(其他调用!$S$4:$S$20,其他调用!$T$4:$T$20,$DI161)))</f>
        <v>0</v>
      </c>
      <c r="DT161" s="44">
        <f>IF(M$23=0,0,求节点(M$23:M$28,$B$23:$B$28,求节点(其他调用!$S$4:$S$20,其他调用!$T$4:$T$20,$DI161)))</f>
        <v>0</v>
      </c>
      <c r="DU161" s="44">
        <f>IF(N$23=0,0,求节点(N$23:N$28,$B$23:$B$28,求节点(其他调用!$S$4:$S$20,其他调用!$T$4:$T$20,$DI161)))</f>
        <v>0</v>
      </c>
      <c r="DV161" s="44">
        <f>IF(O$23=0,0,求节点(O$23:O$28,$B$23:$B$28,求节点(其他调用!$S$4:$S$20,其他调用!$T$4:$T$20,$DI161)))</f>
        <v>0</v>
      </c>
      <c r="DW161" s="44">
        <f>IF(P$23=0,0,求节点(P$23:P$28,$B$23:$B$28,求节点(其他调用!$S$4:$S$20,其他调用!$T$4:$T$20,$DI161)))</f>
        <v>0</v>
      </c>
      <c r="DX161" s="44">
        <f>IF(Q$23=0,0,求节点(Q$23:Q$28,$B$23:$B$28,求节点(其他调用!$S$4:$S$20,其他调用!$T$4:$T$20,$DI161)))</f>
        <v>0</v>
      </c>
      <c r="DY161" s="44">
        <f>IF(R$23=0,0,求节点(R$23:R$28,$B$23:$B$28,求节点(其他调用!$S$4:$S$20,其他调用!$T$4:$T$20,$DI161)))</f>
        <v>0</v>
      </c>
      <c r="DZ161" s="44">
        <f>IF(S$23=0,0,求节点(S$23:S$28,$B$23:$B$28,求节点(其他调用!$S$4:$S$20,其他调用!$T$4:$T$20,$DI161)))</f>
        <v>0</v>
      </c>
      <c r="EA161" s="44">
        <f>IF(T$23=0,0,求节点(T$23:T$28,$B$23:$B$28,求节点(其他调用!$S$4:$S$20,其他调用!$T$4:$T$20,$DI161)))</f>
        <v>0</v>
      </c>
      <c r="EB161" s="44">
        <f>IF(U$23=0,0,求节点(U$23:U$28,$B$23:$B$28,求节点(其他调用!$S$4:$S$20,其他调用!$T$4:$T$20,$DI161)))</f>
        <v>0</v>
      </c>
      <c r="EC161" s="44">
        <f>IF(V$23=0,0,求节点(V$23:V$28,$B$23:$B$28,求节点(其他调用!$S$4:$S$20,其他调用!$T$4:$T$20,$DI161)))</f>
        <v>0</v>
      </c>
      <c r="EF161" s="44">
        <v>158</v>
      </c>
      <c r="EG161" s="44">
        <f>IF(C$4=0,0,求节点(C$4:C$9,$B$4:$B$9,求节点(其他调用!$F$4:$F$42,其他调用!$G$4:$G$42,其他调用!$AG162)))</f>
        <v>6</v>
      </c>
      <c r="EH161" s="44">
        <f>IF(D$4=0,0,求节点(D$4:D$9,$B$4:$B$9,求节点(其他调用!$F$4:$F$42,其他调用!$G$4:$G$42,其他调用!$AG162)))</f>
        <v>6</v>
      </c>
      <c r="EI161" s="44">
        <f>IF(E$4=0,0,求节点(E$4:E$9,$B$4:$B$9,求节点(其他调用!$F$4:$F$42,其他调用!$G$4:$G$42,其他调用!$AG162)))</f>
        <v>6</v>
      </c>
      <c r="EJ161" s="44">
        <f>IF(F$4=0,0,求节点(F$4:F$9,$B$4:$B$9,求节点(其他调用!$F$4:$F$42,其他调用!$G$4:$G$42,其他调用!$AG162)))</f>
        <v>0</v>
      </c>
      <c r="EK161" s="44">
        <f>IF(G$4=0,0,求节点(G$4:G$9,$B$4:$B$9,求节点(其他调用!$F$4:$F$42,其他调用!$G$4:$G$42,其他调用!$AG162)))</f>
        <v>0</v>
      </c>
      <c r="EL161" s="44">
        <f>IF(H$4=0,0,求节点(H$4:H$9,$B$4:$B$9,求节点(其他调用!$F$4:$F$42,其他调用!$G$4:$G$42,其他调用!$AG162)))</f>
        <v>0</v>
      </c>
      <c r="EM161" s="44">
        <f>IF(I$4=0,0,求节点(I$4:I$9,$B$4:$B$9,求节点(其他调用!$F$4:$F$42,其他调用!$G$4:$G$42,其他调用!$AG162)))</f>
        <v>0</v>
      </c>
      <c r="EN161" s="44">
        <f>IF(J$4=0,0,求节点(J$4:J$9,$B$4:$B$9,求节点(其他调用!$F$4:$F$42,其他调用!$G$4:$G$42,其他调用!$AG162)))</f>
        <v>0</v>
      </c>
      <c r="EO161" s="44">
        <f>IF(K$4=0,0,求节点(K$4:K$9,$B$4:$B$9,求节点(其他调用!$F$4:$F$42,其他调用!$G$4:$G$42,其他调用!$AG162)))</f>
        <v>0</v>
      </c>
      <c r="EP161" s="44">
        <f>IF(L$4=0,0,求节点(L$4:L$9,$B$4:$B$9,求节点(其他调用!$F$4:$F$42,其他调用!$G$4:$G$42,其他调用!$AG162)))</f>
        <v>0</v>
      </c>
      <c r="EQ161" s="44">
        <f>IF(M$4=0,0,求节点(M$4:M$9,$B$4:$B$9,求节点(其他调用!$F$4:$F$42,其他调用!$G$4:$G$42,其他调用!$AG162)))</f>
        <v>0</v>
      </c>
      <c r="ER161" s="44">
        <f>IF(N$4=0,0,求节点(N$4:N$9,$B$4:$B$9,求节点(其他调用!$F$4:$F$42,其他调用!$G$4:$G$42,其他调用!$AG162)))</f>
        <v>0</v>
      </c>
      <c r="ES161" s="44">
        <f>IF(O$4=0,0,求节点(O$4:O$9,$B$4:$B$9,求节点(其他调用!$F$4:$F$42,其他调用!$G$4:$G$42,其他调用!$AG162)))</f>
        <v>0</v>
      </c>
      <c r="ET161" s="44">
        <f>IF(P$4=0,0,求节点(P$4:P$9,$B$4:$B$9,求节点(其他调用!$F$4:$F$42,其他调用!$G$4:$G$42,其他调用!$AG162)))</f>
        <v>0</v>
      </c>
      <c r="EU161" s="44">
        <f>IF(Q$4=0,0,求节点(Q$4:Q$9,$B$4:$B$9,求节点(其他调用!$F$4:$F$42,其他调用!$G$4:$G$42,其他调用!$AG162)))</f>
        <v>0</v>
      </c>
      <c r="EV161" s="44">
        <f>IF(R$4=0,0,求节点(R$4:R$9,$B$4:$B$9,求节点(其他调用!$F$4:$F$42,其他调用!$G$4:$G$42,其他调用!$AG162)))</f>
        <v>0</v>
      </c>
      <c r="EW161" s="44">
        <f>IF(S$4=0,0,求节点(S$4:S$9,$B$4:$B$9,求节点(其他调用!$F$4:$F$42,其他调用!$G$4:$G$42,其他调用!$AG162)))</f>
        <v>6</v>
      </c>
      <c r="EX161" s="44">
        <f>IF(T$4=0,0,求节点(T$4:T$9,$B$4:$B$9,求节点(其他调用!$F$4:$F$42,其他调用!$G$4:$G$42,其他调用!$AG162)))</f>
        <v>6</v>
      </c>
      <c r="EY161" s="44">
        <f>IF(U$4=0,0,求节点(U$4:U$9,$B$4:$B$9,求节点(其他调用!$F$4:$F$42,其他调用!$G$4:$G$42,其他调用!$AG162)))</f>
        <v>6</v>
      </c>
      <c r="EZ161" s="44">
        <f>IF(V$4=0,0,求节点(V$4:V$9,$B$4:$B$9,求节点(其他调用!$F$4:$F$42,其他调用!$G$4:$G$42,其他调用!$AG162)))</f>
        <v>0</v>
      </c>
      <c r="FA161" s="44">
        <f>IF(W$4=0,0,求节点(W$4:W$9,$B$4:$B$9,求节点(其他调用!$F$4:$F$42,其他调用!$G$4:$G$42,其他调用!$AG162)))</f>
        <v>6</v>
      </c>
      <c r="FB161" s="44">
        <f>IF(X$4=0,0,求节点(X$4:X$9,$B$4:$B$9,求节点(其他调用!$F$4:$F$42,其他调用!$G$4:$G$42,其他调用!$AG162)))</f>
        <v>6</v>
      </c>
      <c r="FC161" s="44">
        <f>IF(Y$4=0,0,求节点(Y$4:Y$9,$B$4:$B$9,求节点(其他调用!$F$4:$F$42,其他调用!$G$4:$G$42,其他调用!$AG162)))</f>
        <v>6</v>
      </c>
      <c r="FD161" s="44">
        <f>IF(Z$4=0,0,求节点(Z$4:Z$9,$B$4:$B$9,求节点(其他调用!$F$4:$F$42,其他调用!$G$4:$G$42,其他调用!$AG162)))</f>
        <v>0</v>
      </c>
      <c r="FE161" s="44">
        <f>IF(AA$4=0,0,求节点(AA$4:AA$9,$B$4:$B$9,求节点(其他调用!$F$4:$F$42,其他调用!$G$4:$G$42,其他调用!$AG162)))</f>
        <v>6</v>
      </c>
      <c r="FF161" s="44">
        <f>IF(AB$4=0,0,求节点(AB$4:AB$9,$B$4:$B$9,求节点(其他调用!$F$4:$F$42,其他调用!$G$4:$G$42,其他调用!$AG162)))</f>
        <v>6</v>
      </c>
      <c r="FG161" s="44">
        <f>IF(AC$4=0,0,求节点(AC$4:AC$9,$B$4:$B$9,求节点(其他调用!$F$4:$F$42,其他调用!$G$4:$G$42,其他调用!$AG162)))</f>
        <v>6</v>
      </c>
      <c r="FH161" s="44">
        <f>IF(AD$4=0,0,求节点(AD$4:AD$9,$B$4:$B$9,求节点(其他调用!$F$4:$F$42,其他调用!$G$4:$G$42,其他调用!$AG162)))</f>
        <v>6</v>
      </c>
      <c r="FI161" s="44">
        <f>IF(AE$4=0,0,求节点(AE$4:AE$9,$B$4:$B$9,求节点(其他调用!$F$4:$F$42,其他调用!$G$4:$G$42,其他调用!$AG162)))</f>
        <v>6</v>
      </c>
      <c r="FJ161" s="44">
        <f>IF(AF$4=0,0,求节点(AF$4:AF$9,$B$4:$B$9,求节点(其他调用!$F$4:$F$42,其他调用!$G$4:$G$42,其他调用!$AG162)))</f>
        <v>6</v>
      </c>
      <c r="FK161" s="44">
        <f>IF(AG$4=0,0,求节点(AG$4:AG$9,$B$4:$B$9,求节点(其他调用!$F$4:$F$42,其他调用!$G$4:$G$42,其他调用!$AG162)))</f>
        <v>6</v>
      </c>
      <c r="FL161" s="44">
        <f>IF(AH$4=0,0,求节点(AH$4:AH$9,$B$4:$B$9,求节点(其他调用!$F$4:$F$42,其他调用!$G$4:$G$42,其他调用!$AG162)))</f>
        <v>6</v>
      </c>
      <c r="FM161" s="44">
        <f>IF(AI$4=0,0,求节点(AI$4:AI$9,$B$4:$B$9,求节点(其他调用!$F$4:$F$42,其他调用!$G$4:$G$42,其他调用!$AG162)))</f>
        <v>6</v>
      </c>
      <c r="FN161" s="44">
        <f>IF(AJ$4=0,0,求节点(AJ$4:AJ$9,$B$4:$B$9,求节点(其他调用!$F$4:$F$42,其他调用!$G$4:$G$42,其他调用!$AG162)))</f>
        <v>6</v>
      </c>
      <c r="FO161" s="44">
        <f>IF(AK$4=0,0,求节点(AK$4:AK$9,$B$4:$B$9,求节点(其他调用!$F$4:$F$42,其他调用!$G$4:$G$42,其他调用!$AG162)))</f>
        <v>6</v>
      </c>
      <c r="FP161" s="44">
        <f>IF(AL$4=0,0,求节点(AL$4:AL$9,$B$4:$B$9,求节点(其他调用!$F$4:$F$42,其他调用!$G$4:$G$42,其他调用!$AG162)))</f>
        <v>6</v>
      </c>
      <c r="FQ161" s="44">
        <f>IF(AM$4=0,0,求节点(AM$4:AM$9,$B$4:$B$9,求节点(其他调用!$F$4:$F$42,其他调用!$G$4:$G$42,其他调用!$AG162)))</f>
        <v>6</v>
      </c>
      <c r="FR161" s="44">
        <f>IF(AN$4=0,0,求节点(AN$4:AN$9,$B$4:$B$9,求节点(其他调用!$F$4:$F$42,其他调用!$G$4:$G$42,其他调用!$AG162)))</f>
        <v>6</v>
      </c>
      <c r="FS161" s="44">
        <f>IF(AO$4=0,0,求节点(AO$4:AO$9,$B$4:$B$9,求节点(其他调用!$F$4:$F$42,其他调用!$G$4:$G$42,其他调用!$AG162)))</f>
        <v>6</v>
      </c>
      <c r="FT161" s="44">
        <f>IF(AP$4=0,0,求节点(AP$4:AP$9,$B$4:$B$9,求节点(其他调用!$F$4:$F$42,其他调用!$G$4:$G$42,其他调用!$AG162)))</f>
        <v>6</v>
      </c>
      <c r="FU161" s="44">
        <f>IF(AQ$4=0,0,求节点(AQ$4:AQ$9,$B$4:$B$9,求节点(其他调用!$F$4:$F$42,其他调用!$G$4:$G$42,其他调用!$AG162)))</f>
        <v>6</v>
      </c>
      <c r="FV161" s="44">
        <f>IF(AR$4=0,0,求节点(AR$4:AR$9,$B$4:$B$9,求节点(其他调用!$F$4:$F$42,其他调用!$G$4:$G$42,其他调用!$AG162)))</f>
        <v>6</v>
      </c>
      <c r="FW161" s="44">
        <f>IF(AS$4=0,0,求节点(AS$4:AS$9,$B$4:$B$9,求节点(其他调用!$F$4:$F$42,其他调用!$G$4:$G$42,其他调用!$AG162)))</f>
        <v>6</v>
      </c>
      <c r="FX161" s="44">
        <f>IF(AT$4=0,0,求节点(AT$4:AT$9,$B$4:$B$9,求节点(其他调用!$F$4:$F$42,其他调用!$G$4:$G$42,其他调用!$AG162)))</f>
        <v>6</v>
      </c>
      <c r="FY161" s="44">
        <f>IF(AU$4=0,0,求节点(AU$4:AU$9,$B$4:$B$9,求节点(其他调用!$F$4:$F$42,其他调用!$G$4:$G$42,其他调用!$AG162)))</f>
        <v>6</v>
      </c>
      <c r="FZ161" s="44">
        <f>IF(AV$4=0,0,求节点(AV$4:AV$9,$B$4:$B$9,求节点(其他调用!$F$4:$F$42,其他调用!$G$4:$G$42,其他调用!$AG162)))</f>
        <v>6</v>
      </c>
      <c r="GA161" s="44">
        <f>IF(AW$4=0,0,求节点(AW$4:AW$9,$B$4:$B$9,求节点(其他调用!$F$4:$F$42,其他调用!$G$4:$G$42,其他调用!$AG162)))</f>
        <v>6</v>
      </c>
      <c r="GB161" s="44">
        <f>IF(AX$4=0,0,求节点(AX$4:AX$9,$B$4:$B$9,求节点(其他调用!$F$4:$F$42,其他调用!$G$4:$G$42,其他调用!$AG162)))</f>
        <v>6</v>
      </c>
      <c r="GC161" s="44">
        <f>IF(AY$4=0,0,求节点(AY$4:AY$9,$B$4:$B$9,求节点(其他调用!$F$4:$F$42,其他调用!$G$4:$G$42,其他调用!$AG162)))</f>
        <v>6</v>
      </c>
      <c r="GD161" s="44">
        <f>IF(AZ$4=0,0,求节点(AZ$4:AZ$9,$B$4:$B$9,求节点(其他调用!$F$4:$F$42,其他调用!$G$4:$G$42,其他调用!$AG162)))</f>
        <v>6</v>
      </c>
      <c r="GF161" s="44">
        <v>158</v>
      </c>
      <c r="GG161" s="44">
        <f>IF(C$23=0,0,求节点(C$23:C$28,$B$23:$B$28,求节点(其他调用!$U$4:$U$20,其他调用!$V$4:$V$20,$GF161)))</f>
        <v>0</v>
      </c>
      <c r="GH161" s="44">
        <f>IF(D$23=0,0,求节点(D$23:D$28,$B$23:$B$28,求节点(其他调用!$U$4:$U$20,其他调用!$V$4:$V$20,$GF161)))</f>
        <v>0</v>
      </c>
      <c r="GI161" s="44">
        <f>IF(E$23=0,0,求节点(E$23:E$28,$B$23:$B$28,求节点(其他调用!$U$4:$U$20,其他调用!$V$4:$V$20,$GF161)))</f>
        <v>0</v>
      </c>
      <c r="GJ161" s="44">
        <f>IF(F$23=0,0,求节点(F$23:F$28,$B$23:$B$28,求节点(其他调用!$U$4:$U$20,其他调用!$V$4:$V$20,$GF161)))</f>
        <v>0</v>
      </c>
      <c r="GK161" s="44">
        <f>IF(G$23=0,0,求节点(G$23:G$28,$B$23:$B$28,求节点(其他调用!$U$4:$U$20,其他调用!$V$4:$V$20,$GF161)))</f>
        <v>0</v>
      </c>
      <c r="GL161" s="44">
        <f>IF(H$23=0,0,求节点(H$23:H$28,$B$23:$B$28,求节点(其他调用!$U$4:$U$20,其他调用!$V$4:$V$20,$GF161)))</f>
        <v>0</v>
      </c>
      <c r="GM161" s="44">
        <f>IF(I$23=0,0,求节点(I$23:I$28,$B$23:$B$28,求节点(其他调用!$U$4:$U$20,其他调用!$V$4:$V$20,$GF161)))</f>
        <v>0</v>
      </c>
      <c r="GN161" s="44">
        <f>IF(J$23=0,0,求节点(J$23:J$28,$B$23:$B$28,求节点(其他调用!$U$4:$U$20,其他调用!$V$4:$V$20,$GF161)))</f>
        <v>0</v>
      </c>
      <c r="GO161" s="44">
        <f>IF(K$23=0,0,求节点(K$23:K$28,$B$23:$B$28,求节点(其他调用!$U$4:$U$20,其他调用!$V$4:$V$20,$GF161)))</f>
        <v>0</v>
      </c>
      <c r="GP161" s="44">
        <f>IF(L$23=0,0,求节点(L$23:L$28,$B$23:$B$28,求节点(其他调用!$U$4:$U$20,其他调用!$V$4:$V$20,$GF161)))</f>
        <v>0</v>
      </c>
      <c r="GQ161" s="44">
        <f>IF(M$23=0,0,求节点(M$23:M$28,$B$23:$B$28,求节点(其他调用!$U$4:$U$20,其他调用!$V$4:$V$20,$GF161)))</f>
        <v>0</v>
      </c>
      <c r="GR161" s="44">
        <f>IF(N$23=0,0,求节点(N$23:N$28,$B$23:$B$28,求节点(其他调用!$U$4:$U$20,其他调用!$V$4:$V$20,$GF161)))</f>
        <v>0</v>
      </c>
      <c r="GS161" s="44">
        <f>IF(O$23=0,0,求节点(O$23:O$28,$B$23:$B$28,求节点(其他调用!$U$4:$U$20,其他调用!$V$4:$V$20,$GF161)))</f>
        <v>0</v>
      </c>
      <c r="GT161" s="44">
        <f>IF(P$23=0,0,求节点(P$23:P$28,$B$23:$B$28,求节点(其他调用!$U$4:$U$20,其他调用!$V$4:$V$20,$GF161)))</f>
        <v>0</v>
      </c>
      <c r="GU161" s="44">
        <f>IF(Q$23=0,0,求节点(Q$23:Q$28,$B$23:$B$28,求节点(其他调用!$U$4:$U$20,其他调用!$V$4:$V$20,$GF161)))</f>
        <v>0</v>
      </c>
      <c r="GV161" s="44">
        <f>IF(R$23=0,0,求节点(R$23:R$28,$B$23:$B$28,求节点(其他调用!$U$4:$U$20,其他调用!$V$4:$V$20,$GF161)))</f>
        <v>0</v>
      </c>
      <c r="GW161" s="44">
        <f>IF(S$23=0,0,求节点(S$23:S$28,$B$23:$B$28,求节点(其他调用!$U$4:$U$20,其他调用!$V$4:$V$20,$GF161)))</f>
        <v>0</v>
      </c>
      <c r="GX161" s="44">
        <f>IF(T$23=0,0,求节点(T$23:T$28,$B$23:$B$28,求节点(其他调用!$U$4:$U$20,其他调用!$V$4:$V$20,$GF161)))</f>
        <v>0</v>
      </c>
      <c r="GY161" s="44">
        <f>IF(U$23=0,0,求节点(U$23:U$28,$B$23:$B$28,求节点(其他调用!$U$4:$U$20,其他调用!$V$4:$V$20,$GF161)))</f>
        <v>0</v>
      </c>
      <c r="GZ161" s="44">
        <f>IF(V$23=0,0,求节点(V$23:V$28,$B$23:$B$28,求节点(其他调用!$U$4:$U$20,其他调用!$V$4:$V$20,$GF161)))</f>
        <v>0</v>
      </c>
      <c r="HC161" s="44">
        <v>158</v>
      </c>
      <c r="HD161" s="44">
        <f>IF(C$4=0,0,求节点(C$4:C$9,$B$4:$B$9,求节点(其他调用!$I$4:$I$42,其他调用!$J$4:$J$42,其他调用!$AH162)))</f>
        <v>6</v>
      </c>
      <c r="HE161" s="44">
        <f>IF(D$4=0,0,求节点(D$4:D$9,$B$4:$B$9,求节点(其他调用!$I$4:$I$42,其他调用!$J$4:$J$42,其他调用!$AH162)))</f>
        <v>6</v>
      </c>
      <c r="HF161" s="44">
        <f>IF(E$4=0,0,求节点(E$4:E$9,$B$4:$B$9,求节点(其他调用!$I$4:$I$42,其他调用!$J$4:$J$42,其他调用!$AH162)))</f>
        <v>6</v>
      </c>
      <c r="HG161" s="44">
        <f>IF(F$4=0,0,求节点(F$4:F$9,$B$4:$B$9,求节点(其他调用!$I$4:$I$42,其他调用!$J$4:$J$42,其他调用!$AH162)))</f>
        <v>0</v>
      </c>
      <c r="HH161" s="44">
        <f>IF(G$4=0,0,求节点(G$4:G$9,$B$4:$B$9,求节点(其他调用!$I$4:$I$42,其他调用!$J$4:$J$42,其他调用!$AH162)))</f>
        <v>0</v>
      </c>
      <c r="HI161" s="44">
        <f>IF(H$4=0,0,求节点(H$4:H$9,$B$4:$B$9,求节点(其他调用!$I$4:$I$42,其他调用!$J$4:$J$42,其他调用!$AH162)))</f>
        <v>0</v>
      </c>
      <c r="HJ161" s="44">
        <f>IF(I$4=0,0,求节点(I$4:I$9,$B$4:$B$9,求节点(其他调用!$I$4:$I$42,其他调用!$J$4:$J$42,其他调用!$AH162)))</f>
        <v>0</v>
      </c>
      <c r="HK161" s="44">
        <f>IF(J$4=0,0,求节点(J$4:J$9,$B$4:$B$9,求节点(其他调用!$I$4:$I$42,其他调用!$J$4:$J$42,其他调用!$AH162)))</f>
        <v>0</v>
      </c>
      <c r="HL161" s="44">
        <f>IF(K$4=0,0,求节点(K$4:K$9,$B$4:$B$9,求节点(其他调用!$I$4:$I$42,其他调用!$J$4:$J$42,其他调用!$AH162)))</f>
        <v>0</v>
      </c>
      <c r="HM161" s="44">
        <f>IF(L$4=0,0,求节点(L$4:L$9,$B$4:$B$9,求节点(其他调用!$I$4:$I$42,其他调用!$J$4:$J$42,其他调用!$AH162)))</f>
        <v>0</v>
      </c>
      <c r="HN161" s="44">
        <f>IF(M$4=0,0,求节点(M$4:M$9,$B$4:$B$9,求节点(其他调用!$I$4:$I$42,其他调用!$J$4:$J$42,其他调用!$AH162)))</f>
        <v>0</v>
      </c>
      <c r="HO161" s="44">
        <f>IF(N$4=0,0,求节点(N$4:N$9,$B$4:$B$9,求节点(其他调用!$I$4:$I$42,其他调用!$J$4:$J$42,其他调用!$AH162)))</f>
        <v>0</v>
      </c>
      <c r="HP161" s="44">
        <f>IF(O$4=0,0,求节点(O$4:O$9,$B$4:$B$9,求节点(其他调用!$I$4:$I$42,其他调用!$J$4:$J$42,其他调用!$AH162)))</f>
        <v>0</v>
      </c>
      <c r="HQ161" s="44">
        <f>IF(P$4=0,0,求节点(P$4:P$9,$B$4:$B$9,求节点(其他调用!$I$4:$I$42,其他调用!$J$4:$J$42,其他调用!$AH162)))</f>
        <v>0</v>
      </c>
      <c r="HR161" s="44">
        <f>IF(Q$4=0,0,求节点(Q$4:Q$9,$B$4:$B$9,求节点(其他调用!$I$4:$I$42,其他调用!$J$4:$J$42,其他调用!$AH162)))</f>
        <v>0</v>
      </c>
      <c r="HS161" s="44">
        <f>IF(R$4=0,0,求节点(R$4:R$9,$B$4:$B$9,求节点(其他调用!$I$4:$I$42,其他调用!$J$4:$J$42,其他调用!$AH162)))</f>
        <v>0</v>
      </c>
      <c r="HT161" s="44">
        <f>IF(S$4=0,0,求节点(S$4:S$9,$B$4:$B$9,求节点(其他调用!$I$4:$I$42,其他调用!$J$4:$J$42,其他调用!$AH162)))</f>
        <v>6</v>
      </c>
      <c r="HU161" s="44">
        <f>IF(T$4=0,0,求节点(T$4:T$9,$B$4:$B$9,求节点(其他调用!$I$4:$I$42,其他调用!$J$4:$J$42,其他调用!$AH162)))</f>
        <v>6</v>
      </c>
      <c r="HV161" s="44">
        <f>IF(U$4=0,0,求节点(U$4:U$9,$B$4:$B$9,求节点(其他调用!$I$4:$I$42,其他调用!$J$4:$J$42,其他调用!$AH162)))</f>
        <v>6</v>
      </c>
      <c r="HW161" s="44">
        <f>IF(V$4=0,0,求节点(V$4:V$9,$B$4:$B$9,求节点(其他调用!$I$4:$I$42,其他调用!$J$4:$J$42,其他调用!$AH162)))</f>
        <v>0</v>
      </c>
      <c r="HX161" s="44">
        <f>IF(W$4=0,0,求节点(W$4:W$9,$B$4:$B$9,求节点(其他调用!$I$4:$I$42,其他调用!$J$4:$J$42,其他调用!$AH162)))</f>
        <v>6</v>
      </c>
      <c r="HY161" s="44">
        <f>IF(X$4=0,0,求节点(X$4:X$9,$B$4:$B$9,求节点(其他调用!$I$4:$I$42,其他调用!$J$4:$J$42,其他调用!$AH162)))</f>
        <v>6</v>
      </c>
      <c r="HZ161" s="44">
        <f>IF(Y$4=0,0,求节点(Y$4:Y$9,$B$4:$B$9,求节点(其他调用!$I$4:$I$42,其他调用!$J$4:$J$42,其他调用!$AH162)))</f>
        <v>6</v>
      </c>
      <c r="IA161" s="44">
        <f>IF(Z$4=0,0,求节点(Z$4:Z$9,$B$4:$B$9,求节点(其他调用!$I$4:$I$42,其他调用!$J$4:$J$42,其他调用!$AH162)))</f>
        <v>0</v>
      </c>
      <c r="IB161" s="44">
        <f>IF(AA$4=0,0,求节点(AA$4:AA$9,$B$4:$B$9,求节点(其他调用!$I$4:$I$42,其他调用!$J$4:$J$42,其他调用!$AH162)))</f>
        <v>6</v>
      </c>
      <c r="IC161" s="44">
        <f>IF(AB$4=0,0,求节点(AB$4:AB$9,$B$4:$B$9,求节点(其他调用!$I$4:$I$42,其他调用!$J$4:$J$42,其他调用!$AH162)))</f>
        <v>6</v>
      </c>
      <c r="ID161" s="44">
        <f>IF(AC$4=0,0,求节点(AC$4:AC$9,$B$4:$B$9,求节点(其他调用!$I$4:$I$42,其他调用!$J$4:$J$42,其他调用!$AH162)))</f>
        <v>6</v>
      </c>
      <c r="IE161" s="44">
        <f>IF(AD$4=0,0,求节点(AD$4:AD$9,$B$4:$B$9,求节点(其他调用!$I$4:$I$42,其他调用!$J$4:$J$42,其他调用!$AH162)))</f>
        <v>6</v>
      </c>
      <c r="IF161" s="44">
        <f>IF(AE$4=0,0,求节点(AE$4:AE$9,$B$4:$B$9,求节点(其他调用!$I$4:$I$42,其他调用!$J$4:$J$42,其他调用!$AH162)))</f>
        <v>6</v>
      </c>
      <c r="IG161" s="44">
        <f>IF(AF$4=0,0,求节点(AF$4:AF$9,$B$4:$B$9,求节点(其他调用!$I$4:$I$42,其他调用!$J$4:$J$42,其他调用!$AH162)))</f>
        <v>6</v>
      </c>
      <c r="IH161" s="44">
        <f>IF(AG$4=0,0,求节点(AG$4:AG$9,$B$4:$B$9,求节点(其他调用!$I$4:$I$42,其他调用!$J$4:$J$42,其他调用!$AH162)))</f>
        <v>6</v>
      </c>
      <c r="II161" s="44">
        <f>IF(AH$4=0,0,求节点(AH$4:AH$9,$B$4:$B$9,求节点(其他调用!$I$4:$I$42,其他调用!$J$4:$J$42,其他调用!$AH162)))</f>
        <v>6</v>
      </c>
      <c r="IJ161" s="44">
        <f>IF(AI$4=0,0,求节点(AI$4:AI$9,$B$4:$B$9,求节点(其他调用!$I$4:$I$42,其他调用!$J$4:$J$42,其他调用!$AH162)))</f>
        <v>6</v>
      </c>
      <c r="IK161" s="44">
        <f>IF(AJ$4=0,0,求节点(AJ$4:AJ$9,$B$4:$B$9,求节点(其他调用!$I$4:$I$42,其他调用!$J$4:$J$42,其他调用!$AH162)))</f>
        <v>6</v>
      </c>
      <c r="IL161" s="44">
        <f>IF(AK$4=0,0,求节点(AK$4:AK$9,$B$4:$B$9,求节点(其他调用!$I$4:$I$42,其他调用!$J$4:$J$42,其他调用!$AH162)))</f>
        <v>6</v>
      </c>
      <c r="IM161" s="44">
        <f>IF(AL$4=0,0,求节点(AL$4:AL$9,$B$4:$B$9,求节点(其他调用!$I$4:$I$42,其他调用!$J$4:$J$42,其他调用!$AH162)))</f>
        <v>6</v>
      </c>
      <c r="IN161" s="44">
        <f>IF(AM$4=0,0,求节点(AM$4:AM$9,$B$4:$B$9,求节点(其他调用!$I$4:$I$42,其他调用!$J$4:$J$42,其他调用!$AH162)))</f>
        <v>6</v>
      </c>
      <c r="IO161" s="44">
        <f>IF(AN$4=0,0,求节点(AN$4:AN$9,$B$4:$B$9,求节点(其他调用!$I$4:$I$42,其他调用!$J$4:$J$42,其他调用!$AH162)))</f>
        <v>6</v>
      </c>
      <c r="IP161" s="44">
        <f>IF(AO$4=0,0,求节点(AO$4:AO$9,$B$4:$B$9,求节点(其他调用!$I$4:$I$42,其他调用!$J$4:$J$42,其他调用!$AH162)))</f>
        <v>6</v>
      </c>
      <c r="IQ161" s="44">
        <f>IF(AP$4=0,0,求节点(AP$4:AP$9,$B$4:$B$9,求节点(其他调用!$I$4:$I$42,其他调用!$J$4:$J$42,其他调用!$AH162)))</f>
        <v>6</v>
      </c>
      <c r="IR161" s="44">
        <f>IF(AQ$4=0,0,求节点(AQ$4:AQ$9,$B$4:$B$9,求节点(其他调用!$I$4:$I$42,其他调用!$J$4:$J$42,其他调用!$AH162)))</f>
        <v>6</v>
      </c>
      <c r="IS161" s="44">
        <f>IF(AR$4=0,0,求节点(AR$4:AR$9,$B$4:$B$9,求节点(其他调用!$I$4:$I$42,其他调用!$J$4:$J$42,其他调用!$AH162)))</f>
        <v>6</v>
      </c>
      <c r="IT161" s="44">
        <f>IF(AS$4=0,0,求节点(AS$4:AS$9,$B$4:$B$9,求节点(其他调用!$I$4:$I$42,其他调用!$J$4:$J$42,其他调用!$AH162)))</f>
        <v>6</v>
      </c>
      <c r="IU161" s="44">
        <f>IF(AT$4=0,0,求节点(AT$4:AT$9,$B$4:$B$9,求节点(其他调用!$I$4:$I$42,其他调用!$J$4:$J$42,其他调用!$AH162)))</f>
        <v>6</v>
      </c>
      <c r="IV161" s="44">
        <f>IF(AU$4=0,0,求节点(AU$4:AU$9,$B$4:$B$9,求节点(其他调用!$I$4:$I$42,其他调用!$J$4:$J$42,其他调用!$AH162)))</f>
        <v>6</v>
      </c>
      <c r="IW161" s="44">
        <f>IF(AV$4=0,0,求节点(AV$4:AV$9,$B$4:$B$9,求节点(其他调用!$I$4:$I$42,其他调用!$J$4:$J$42,其他调用!$AH162)))</f>
        <v>6</v>
      </c>
      <c r="IX161" s="44">
        <f>IF(AW$4=0,0,求节点(AW$4:AW$9,$B$4:$B$9,求节点(其他调用!$I$4:$I$42,其他调用!$J$4:$J$42,其他调用!$AH162)))</f>
        <v>6</v>
      </c>
      <c r="IY161" s="44">
        <f>IF(AX$4=0,0,求节点(AX$4:AX$9,$B$4:$B$9,求节点(其他调用!$I$4:$I$42,其他调用!$J$4:$J$42,其他调用!$AH162)))</f>
        <v>6</v>
      </c>
      <c r="IZ161" s="44">
        <f>IF(AY$4=0,0,求节点(AY$4:AY$9,$B$4:$B$9,求节点(其他调用!$I$4:$I$42,其他调用!$J$4:$J$42,其他调用!$AH162)))</f>
        <v>6</v>
      </c>
      <c r="JA161" s="44">
        <f>IF(AZ$4=0,0,求节点(AZ$4:AZ$9,$B$4:$B$9,求节点(其他调用!$I$4:$I$42,其他调用!$J$4:$J$42,其他调用!$AH162)))</f>
        <v>6</v>
      </c>
      <c r="JC161" s="44">
        <v>158</v>
      </c>
      <c r="JD161" s="44">
        <f>IF(C$23=0,0,求节点(C$23:C$28,$B$23:$B$28,求节点(其他调用!$W$4:$W$20,其他调用!$X$4:$X$20,$JC161)))</f>
        <v>0</v>
      </c>
      <c r="JE161" s="44">
        <f>IF(D$23=0,0,求节点(D$23:D$28,$B$23:$B$28,求节点(其他调用!$W$4:$W$20,其他调用!$X$4:$X$20,$JC161)))</f>
        <v>0</v>
      </c>
      <c r="JF161" s="44">
        <f>IF(E$23=0,0,求节点(E$23:E$28,$B$23:$B$28,求节点(其他调用!$W$4:$W$20,其他调用!$X$4:$X$20,$JC161)))</f>
        <v>0</v>
      </c>
      <c r="JG161" s="44">
        <f>IF(F$23=0,0,求节点(F$23:F$28,$B$23:$B$28,求节点(其他调用!$W$4:$W$20,其他调用!$X$4:$X$20,$JC161)))</f>
        <v>7.1917717670078041E-3</v>
      </c>
      <c r="JH161" s="44">
        <f>IF(G$23=0,0,求节点(G$23:G$28,$B$23:$B$28,求节点(其他调用!$W$4:$W$20,其他调用!$X$4:$X$20,$JC161)))</f>
        <v>1.0787657650511595E-2</v>
      </c>
      <c r="JI161" s="44">
        <f>IF(H$23=0,0,求节点(H$23:H$28,$B$23:$B$28,求节点(其他调用!$W$4:$W$20,其他调用!$X$4:$X$20,$JC161)))</f>
        <v>1.0787657650511595E-2</v>
      </c>
      <c r="JJ161" s="44">
        <f>IF(I$23=0,0,求节点(I$23:I$28,$B$23:$B$28,求节点(其他调用!$W$4:$W$20,其他调用!$X$4:$X$20,$JC161)))</f>
        <v>1.6344935834108454E-2</v>
      </c>
      <c r="JK161" s="44">
        <f>IF(J$23=0,0,求节点(J$23:J$28,$B$23:$B$28,求节点(其他调用!$W$4:$W$20,其他调用!$X$4:$X$20,$JC161)))</f>
        <v>0</v>
      </c>
      <c r="JL161" s="44">
        <f>IF(K$23=0,0,求节点(K$23:K$28,$B$23:$B$28,求节点(其他调用!$W$4:$W$20,其他调用!$X$4:$X$20,$JC161)))</f>
        <v>1.0787657650511595E-2</v>
      </c>
      <c r="JM161" s="44">
        <f>IF(L$23=0,0,求节点(L$23:L$28,$B$23:$B$28,求节点(其他调用!$W$4:$W$20,其他调用!$X$4:$X$20,$JC161)))</f>
        <v>0</v>
      </c>
      <c r="JN161" s="44">
        <f>IF(M$23=0,0,求节点(M$23:M$28,$B$23:$B$28,求节点(其他调用!$W$4:$W$20,其他调用!$X$4:$X$20,$JC161)))</f>
        <v>0</v>
      </c>
      <c r="JO161" s="44">
        <f>IF(N$23=0,0,求节点(N$23:N$28,$B$23:$B$28,求节点(其他调用!$W$4:$W$20,其他调用!$X$4:$X$20,$JC161)))</f>
        <v>0</v>
      </c>
      <c r="JP161" s="44">
        <f>IF(O$23=0,0,求节点(O$23:O$28,$B$23:$B$28,求节点(其他调用!$W$4:$W$20,其他调用!$X$4:$X$20,$JC161)))</f>
        <v>0</v>
      </c>
      <c r="JQ161" s="44">
        <f>IF(P$23=0,0,求节点(P$23:P$28,$B$23:$B$28,求节点(其他调用!$W$4:$W$20,其他调用!$X$4:$X$20,$JC161)))</f>
        <v>0</v>
      </c>
      <c r="JR161" s="44">
        <f>IF(Q$23=0,0,求节点(Q$23:Q$28,$B$23:$B$28,求节点(其他调用!$W$4:$W$20,其他调用!$X$4:$X$20,$JC161)))</f>
        <v>0</v>
      </c>
      <c r="JS161" s="44">
        <f>IF(R$23=0,0,求节点(R$23:R$28,$B$23:$B$28,求节点(其他调用!$W$4:$W$20,其他调用!$X$4:$X$20,$JC161)))</f>
        <v>0</v>
      </c>
      <c r="JT161" s="44">
        <f>IF(S$23=0,0,求节点(S$23:S$28,$B$23:$B$28,求节点(其他调用!$W$4:$W$20,其他调用!$X$4:$X$20,$JC161)))</f>
        <v>0</v>
      </c>
      <c r="JU161" s="44">
        <f>IF(T$23=0,0,求节点(T$23:T$28,$B$23:$B$28,求节点(其他调用!$W$4:$W$20,其他调用!$X$4:$X$20,$JC161)))</f>
        <v>0</v>
      </c>
      <c r="JV161" s="44">
        <f>IF(U$23=0,0,求节点(U$23:U$28,$B$23:$B$28,求节点(其他调用!$W$4:$W$20,其他调用!$X$4:$X$20,$JC161)))</f>
        <v>0</v>
      </c>
      <c r="JW161" s="44">
        <f>IF(V$23=0,0,求节点(V$23:V$28,$B$23:$B$28,求节点(其他调用!$W$4:$W$20,其他调用!$X$4:$X$20,$JC161)))</f>
        <v>0</v>
      </c>
      <c r="JZ161" s="44">
        <v>158</v>
      </c>
      <c r="KA161" s="44">
        <f>IF(C$4=0,0,求节点(C$4:C$9,$B$4:$B$9,求节点(其他调用!$L$4:$L$42,其他调用!$M$4:$M$42,其他调用!$AI162)))</f>
        <v>6</v>
      </c>
      <c r="KB161" s="44">
        <f>IF(D$4=0,0,求节点(D$4:D$9,$B$4:$B$9,求节点(其他调用!$L$4:$L$42,其他调用!$M$4:$M$42,其他调用!$AI162)))</f>
        <v>6</v>
      </c>
      <c r="KC161" s="44">
        <f>IF(E$4=0,0,求节点(E$4:E$9,$B$4:$B$9,求节点(其他调用!$L$4:$L$42,其他调用!$M$4:$M$42,其他调用!$AI162)))</f>
        <v>6</v>
      </c>
      <c r="KD161" s="44">
        <f>IF(F$4=0,0,求节点(F$4:F$9,$B$4:$B$9,求节点(其他调用!$L$4:$L$42,其他调用!$M$4:$M$42,其他调用!$AI162)))</f>
        <v>0</v>
      </c>
      <c r="KE161" s="44">
        <f>IF(G$4=0,0,求节点(G$4:G$9,$B$4:$B$9,求节点(其他调用!$L$4:$L$42,其他调用!$M$4:$M$42,其他调用!$AI162)))</f>
        <v>0</v>
      </c>
      <c r="KF161" s="44">
        <f>IF(H$4=0,0,求节点(H$4:H$9,$B$4:$B$9,求节点(其他调用!$L$4:$L$42,其他调用!$M$4:$M$42,其他调用!$AI162)))</f>
        <v>0</v>
      </c>
      <c r="KG161" s="44">
        <f>IF(I$4=0,0,求节点(I$4:I$9,$B$4:$B$9,求节点(其他调用!$L$4:$L$42,其他调用!$M$4:$M$42,其他调用!$AI162)))</f>
        <v>0</v>
      </c>
      <c r="KH161" s="44">
        <f>IF(J$4=0,0,求节点(J$4:J$9,$B$4:$B$9,求节点(其他调用!$L$4:$L$42,其他调用!$M$4:$M$42,其他调用!$AI162)))</f>
        <v>0</v>
      </c>
      <c r="KI161" s="44">
        <f>IF(K$4=0,0,求节点(K$4:K$9,$B$4:$B$9,求节点(其他调用!$L$4:$L$42,其他调用!$M$4:$M$42,其他调用!$AI162)))</f>
        <v>0</v>
      </c>
      <c r="KJ161" s="44">
        <f>IF(L$4=0,0,求节点(L$4:L$9,$B$4:$B$9,求节点(其他调用!$L$4:$L$42,其他调用!$M$4:$M$42,其他调用!$AI162)))</f>
        <v>0</v>
      </c>
      <c r="KK161" s="44">
        <f>IF(M$4=0,0,求节点(M$4:M$9,$B$4:$B$9,求节点(其他调用!$L$4:$L$42,其他调用!$M$4:$M$42,其他调用!$AI162)))</f>
        <v>0</v>
      </c>
      <c r="KL161" s="44">
        <f>IF(N$4=0,0,求节点(N$4:N$9,$B$4:$B$9,求节点(其他调用!$L$4:$L$42,其他调用!$M$4:$M$42,其他调用!$AI162)))</f>
        <v>0</v>
      </c>
      <c r="KM161" s="44">
        <f>IF(O$4=0,0,求节点(O$4:O$9,$B$4:$B$9,求节点(其他调用!$L$4:$L$42,其他调用!$M$4:$M$42,其他调用!$AI162)))</f>
        <v>0</v>
      </c>
      <c r="KN161" s="44">
        <f>IF(P$4=0,0,求节点(P$4:P$9,$B$4:$B$9,求节点(其他调用!$L$4:$L$42,其他调用!$M$4:$M$42,其他调用!$AI162)))</f>
        <v>0</v>
      </c>
      <c r="KO161" s="44">
        <f>IF(Q$4=0,0,求节点(Q$4:Q$9,$B$4:$B$9,求节点(其他调用!$L$4:$L$42,其他调用!$M$4:$M$42,其他调用!$AI162)))</f>
        <v>0</v>
      </c>
      <c r="KP161" s="44">
        <f>IF(R$4=0,0,求节点(R$4:R$9,$B$4:$B$9,求节点(其他调用!$L$4:$L$42,其他调用!$M$4:$M$42,其他调用!$AI162)))</f>
        <v>0</v>
      </c>
      <c r="KQ161" s="44">
        <f>IF(S$4=0,0,求节点(S$4:S$9,$B$4:$B$9,求节点(其他调用!$L$4:$L$42,其他调用!$M$4:$M$42,其他调用!$AI162)))</f>
        <v>6</v>
      </c>
      <c r="KR161" s="44">
        <f>IF(T$4=0,0,求节点(T$4:T$9,$B$4:$B$9,求节点(其他调用!$L$4:$L$42,其他调用!$M$4:$M$42,其他调用!$AI162)))</f>
        <v>6</v>
      </c>
      <c r="KS161" s="44">
        <f>IF(U$4=0,0,求节点(U$4:U$9,$B$4:$B$9,求节点(其他调用!$L$4:$L$42,其他调用!$M$4:$M$42,其他调用!$AI162)))</f>
        <v>6</v>
      </c>
      <c r="KT161" s="44">
        <f>IF(V$4=0,0,求节点(V$4:V$9,$B$4:$B$9,求节点(其他调用!$L$4:$L$42,其他调用!$M$4:$M$42,其他调用!$AI162)))</f>
        <v>0</v>
      </c>
      <c r="KU161" s="44">
        <f>IF(W$4=0,0,求节点(W$4:W$9,$B$4:$B$9,求节点(其他调用!$L$4:$L$42,其他调用!$M$4:$M$42,其他调用!$AI162)))</f>
        <v>6</v>
      </c>
      <c r="KV161" s="44">
        <f>IF(X$4=0,0,求节点(X$4:X$9,$B$4:$B$9,求节点(其他调用!$L$4:$L$42,其他调用!$M$4:$M$42,其他调用!$AI162)))</f>
        <v>6</v>
      </c>
      <c r="KW161" s="44">
        <f>IF(Y$4=0,0,求节点(Y$4:Y$9,$B$4:$B$9,求节点(其他调用!$L$4:$L$42,其他调用!$M$4:$M$42,其他调用!$AI162)))</f>
        <v>6</v>
      </c>
      <c r="KX161" s="44">
        <f>IF(Z$4=0,0,求节点(Z$4:Z$9,$B$4:$B$9,求节点(其他调用!$L$4:$L$42,其他调用!$M$4:$M$42,其他调用!$AI162)))</f>
        <v>0</v>
      </c>
      <c r="KY161" s="44">
        <f>IF(AA$4=0,0,求节点(AA$4:AA$9,$B$4:$B$9,求节点(其他调用!$L$4:$L$42,其他调用!$M$4:$M$42,其他调用!$AI162)))</f>
        <v>6</v>
      </c>
      <c r="KZ161" s="44">
        <f>IF(AB$4=0,0,求节点(AB$4:AB$9,$B$4:$B$9,求节点(其他调用!$L$4:$L$42,其他调用!$M$4:$M$42,其他调用!$AI162)))</f>
        <v>6</v>
      </c>
      <c r="LA161" s="44">
        <f>IF(AC$4=0,0,求节点(AC$4:AC$9,$B$4:$B$9,求节点(其他调用!$L$4:$L$42,其他调用!$M$4:$M$42,其他调用!$AI162)))</f>
        <v>6</v>
      </c>
      <c r="LB161" s="44">
        <f>IF(AD$4=0,0,求节点(AD$4:AD$9,$B$4:$B$9,求节点(其他调用!$L$4:$L$42,其他调用!$M$4:$M$42,其他调用!$AI162)))</f>
        <v>6</v>
      </c>
      <c r="LC161" s="44">
        <f>IF(AE$4=0,0,求节点(AE$4:AE$9,$B$4:$B$9,求节点(其他调用!$L$4:$L$42,其他调用!$M$4:$M$42,其他调用!$AI162)))</f>
        <v>6</v>
      </c>
      <c r="LD161" s="44">
        <f>IF(AF$4=0,0,求节点(AF$4:AF$9,$B$4:$B$9,求节点(其他调用!$L$4:$L$42,其他调用!$M$4:$M$42,其他调用!$AI162)))</f>
        <v>6</v>
      </c>
      <c r="LE161" s="44">
        <f>IF(AG$4=0,0,求节点(AG$4:AG$9,$B$4:$B$9,求节点(其他调用!$L$4:$L$42,其他调用!$M$4:$M$42,其他调用!$AI162)))</f>
        <v>6</v>
      </c>
      <c r="LF161" s="44">
        <f>IF(AH$4=0,0,求节点(AH$4:AH$9,$B$4:$B$9,求节点(其他调用!$L$4:$L$42,其他调用!$M$4:$M$42,其他调用!$AI162)))</f>
        <v>6</v>
      </c>
      <c r="LG161" s="44">
        <f>IF(AI$4=0,0,求节点(AI$4:AI$9,$B$4:$B$9,求节点(其他调用!$L$4:$L$42,其他调用!$M$4:$M$42,其他调用!$AI162)))</f>
        <v>6</v>
      </c>
      <c r="LH161" s="44">
        <f>IF(AJ$4=0,0,求节点(AJ$4:AJ$9,$B$4:$B$9,求节点(其他调用!$L$4:$L$42,其他调用!$M$4:$M$42,其他调用!$AI162)))</f>
        <v>6</v>
      </c>
      <c r="LI161" s="44">
        <f>IF(AK$4=0,0,求节点(AK$4:AK$9,$B$4:$B$9,求节点(其他调用!$L$4:$L$42,其他调用!$M$4:$M$42,其他调用!$AI162)))</f>
        <v>6</v>
      </c>
      <c r="LJ161" s="44">
        <f>IF(AL$4=0,0,求节点(AL$4:AL$9,$B$4:$B$9,求节点(其他调用!$L$4:$L$42,其他调用!$M$4:$M$42,其他调用!$AI162)))</f>
        <v>6</v>
      </c>
      <c r="LK161" s="44">
        <f>IF(AM$4=0,0,求节点(AM$4:AM$9,$B$4:$B$9,求节点(其他调用!$L$4:$L$42,其他调用!$M$4:$M$42,其他调用!$AI162)))</f>
        <v>6</v>
      </c>
      <c r="LL161" s="44">
        <f>IF(AN$4=0,0,求节点(AN$4:AN$9,$B$4:$B$9,求节点(其他调用!$L$4:$L$42,其他调用!$M$4:$M$42,其他调用!$AI162)))</f>
        <v>6</v>
      </c>
      <c r="LM161" s="44">
        <f>IF(AO$4=0,0,求节点(AO$4:AO$9,$B$4:$B$9,求节点(其他调用!$L$4:$L$42,其他调用!$M$4:$M$42,其他调用!$AI162)))</f>
        <v>6</v>
      </c>
      <c r="LN161" s="44">
        <f>IF(AP$4=0,0,求节点(AP$4:AP$9,$B$4:$B$9,求节点(其他调用!$L$4:$L$42,其他调用!$M$4:$M$42,其他调用!$AI162)))</f>
        <v>6</v>
      </c>
      <c r="LO161" s="44">
        <f>IF(AQ$4=0,0,求节点(AQ$4:AQ$9,$B$4:$B$9,求节点(其他调用!$L$4:$L$42,其他调用!$M$4:$M$42,其他调用!$AI162)))</f>
        <v>6</v>
      </c>
      <c r="LP161" s="44">
        <f>IF(AR$4=0,0,求节点(AR$4:AR$9,$B$4:$B$9,求节点(其他调用!$L$4:$L$42,其他调用!$M$4:$M$42,其他调用!$AI162)))</f>
        <v>6</v>
      </c>
      <c r="LQ161" s="44">
        <f>IF(AS$4=0,0,求节点(AS$4:AS$9,$B$4:$B$9,求节点(其他调用!$L$4:$L$42,其他调用!$M$4:$M$42,其他调用!$AI162)))</f>
        <v>6</v>
      </c>
      <c r="LR161" s="44">
        <f>IF(AT$4=0,0,求节点(AT$4:AT$9,$B$4:$B$9,求节点(其他调用!$L$4:$L$42,其他调用!$M$4:$M$42,其他调用!$AI162)))</f>
        <v>6</v>
      </c>
      <c r="LS161" s="44">
        <f>IF(AU$4=0,0,求节点(AU$4:AU$9,$B$4:$B$9,求节点(其他调用!$L$4:$L$42,其他调用!$M$4:$M$42,其他调用!$AI162)))</f>
        <v>6</v>
      </c>
      <c r="LT161" s="44">
        <f>IF(AV$4=0,0,求节点(AV$4:AV$9,$B$4:$B$9,求节点(其他调用!$L$4:$L$42,其他调用!$M$4:$M$42,其他调用!$AI162)))</f>
        <v>6</v>
      </c>
      <c r="LU161" s="44">
        <f>IF(AW$4=0,0,求节点(AW$4:AW$9,$B$4:$B$9,求节点(其他调用!$L$4:$L$42,其他调用!$M$4:$M$42,其他调用!$AI162)))</f>
        <v>6</v>
      </c>
      <c r="LV161" s="44">
        <f>IF(AX$4=0,0,求节点(AX$4:AX$9,$B$4:$B$9,求节点(其他调用!$L$4:$L$42,其他调用!$M$4:$M$42,其他调用!$AI162)))</f>
        <v>6</v>
      </c>
      <c r="LW161" s="44">
        <f>IF(AY$4=0,0,求节点(AY$4:AY$9,$B$4:$B$9,求节点(其他调用!$L$4:$L$42,其他调用!$M$4:$M$42,其他调用!$AI162)))</f>
        <v>6</v>
      </c>
      <c r="LX161" s="44">
        <f>IF(AZ$4=0,0,求节点(AZ$4:AZ$9,$B$4:$B$9,求节点(其他调用!$L$4:$L$42,其他调用!$M$4:$M$42,其他调用!$AI162)))</f>
        <v>6</v>
      </c>
      <c r="LZ161" s="44">
        <v>158</v>
      </c>
      <c r="MA161" s="44">
        <f>IF(C$23=0,0,求节点(C$23:C$28,$B$23:$B$28,求节点(其他调用!$Y$4:$Y$20,其他调用!$Z$4:$Z$20,$LZ161)))</f>
        <v>0</v>
      </c>
      <c r="MB161" s="44">
        <f>IF(D$23=0,0,求节点(D$23:D$28,$B$23:$B$28,求节点(其他调用!$Y$4:$Y$20,其他调用!$Z$4:$Z$20,$LZ161)))</f>
        <v>0</v>
      </c>
      <c r="MC161" s="44">
        <f>IF(E$23=0,0,求节点(E$23:E$28,$B$23:$B$28,求节点(其他调用!$Y$4:$Y$20,其他调用!$Z$4:$Z$20,$LZ161)))</f>
        <v>0</v>
      </c>
      <c r="MD161" s="44">
        <f>IF(F$23=0,0,求节点(F$23:F$28,$B$23:$B$28,求节点(其他调用!$Y$4:$Y$20,其他调用!$Z$4:$Z$20,$LZ161)))</f>
        <v>0</v>
      </c>
      <c r="ME161" s="44">
        <f>IF(G$23=0,0,求节点(G$23:G$28,$B$23:$B$28,求节点(其他调用!$Y$4:$Y$20,其他调用!$Z$4:$Z$20,$LZ161)))</f>
        <v>0</v>
      </c>
      <c r="MF161" s="44">
        <f>IF(H$23=0,0,求节点(H$23:H$28,$B$23:$B$28,求节点(其他调用!$Y$4:$Y$20,其他调用!$Z$4:$Z$20,$LZ161)))</f>
        <v>0</v>
      </c>
      <c r="MG161" s="44">
        <f>IF(I$23=0,0,求节点(I$23:I$28,$B$23:$B$28,求节点(其他调用!$Y$4:$Y$20,其他调用!$Z$4:$Z$20,$LZ161)))</f>
        <v>0</v>
      </c>
      <c r="MH161" s="44">
        <f>IF(J$23=0,0,求节点(J$23:J$28,$B$23:$B$28,求节点(其他调用!$Y$4:$Y$20,其他调用!$Z$4:$Z$20,$LZ161)))</f>
        <v>0</v>
      </c>
      <c r="MI161" s="44">
        <f>IF(K$23=0,0,求节点(K$23:K$28,$B$23:$B$28,求节点(其他调用!$Y$4:$Y$20,其他调用!$Z$4:$Z$20,$LZ161)))</f>
        <v>0</v>
      </c>
      <c r="MJ161" s="44">
        <f>IF(L$23=0,0,求节点(L$23:L$28,$B$23:$B$28,求节点(其他调用!$Y$4:$Y$20,其他调用!$Z$4:$Z$20,$LZ161)))</f>
        <v>0</v>
      </c>
      <c r="MK161" s="44">
        <f>IF(M$23=0,0,求节点(M$23:M$28,$B$23:$B$28,求节点(其他调用!$Y$4:$Y$20,其他调用!$Z$4:$Z$20,$LZ161)))</f>
        <v>0</v>
      </c>
      <c r="ML161" s="44">
        <f>IF(N$23=0,0,求节点(N$23:N$28,$B$23:$B$28,求节点(其他调用!$Y$4:$Y$20,其他调用!$Z$4:$Z$20,$LZ161)))</f>
        <v>0</v>
      </c>
      <c r="MM161" s="44">
        <f>IF(O$23=0,0,求节点(O$23:O$28,$B$23:$B$28,求节点(其他调用!$Y$4:$Y$20,其他调用!$Z$4:$Z$20,$LZ161)))</f>
        <v>0</v>
      </c>
      <c r="MN161" s="44">
        <f>IF(P$23=0,0,求节点(P$23:P$28,$B$23:$B$28,求节点(其他调用!$Y$4:$Y$20,其他调用!$Z$4:$Z$20,$LZ161)))</f>
        <v>0</v>
      </c>
      <c r="MO161" s="44">
        <f>IF(Q$23=0,0,求节点(Q$23:Q$28,$B$23:$B$28,求节点(其他调用!$Y$4:$Y$20,其他调用!$Z$4:$Z$20,$LZ161)))</f>
        <v>0</v>
      </c>
      <c r="MP161" s="44">
        <f>IF(R$23=0,0,求节点(R$23:R$28,$B$23:$B$28,求节点(其他调用!$Y$4:$Y$20,其他调用!$Z$4:$Z$20,$LZ161)))</f>
        <v>0</v>
      </c>
      <c r="MQ161" s="44">
        <f>IF(S$23=0,0,求节点(S$23:S$28,$B$23:$B$28,求节点(其他调用!$Y$4:$Y$20,其他调用!$Z$4:$Z$20,$LZ161)))</f>
        <v>0</v>
      </c>
      <c r="MR161" s="44">
        <f>IF(T$23=0,0,求节点(T$23:T$28,$B$23:$B$28,求节点(其他调用!$Y$4:$Y$20,其他调用!$Z$4:$Z$20,$LZ161)))</f>
        <v>0</v>
      </c>
      <c r="MS161" s="44">
        <f>IF(U$23=0,0,求节点(U$23:U$28,$B$23:$B$28,求节点(其他调用!$Y$4:$Y$20,其他调用!$Z$4:$Z$20,$LZ161)))</f>
        <v>0</v>
      </c>
      <c r="MT161" s="44">
        <f>IF(V$23=0,0,求节点(V$23:V$28,$B$23:$B$28,求节点(其他调用!$Y$4:$Y$20,其他调用!$Z$4:$Z$20,$LZ161)))</f>
        <v>0</v>
      </c>
      <c r="MW161" s="44">
        <v>158</v>
      </c>
      <c r="MX161" s="44">
        <f>IF(C$4=0,0,求节点(C$4:C$9,$B$4:$B$9,求节点(其他调用!$O$4:$O$42,其他调用!$P$4:$P$42,其他调用!$AJ162)))</f>
        <v>6</v>
      </c>
      <c r="MY161" s="44">
        <f>IF(D$4=0,0,求节点(D$4:D$9,$B$4:$B$9,求节点(其他调用!$O$4:$O$42,其他调用!$P$4:$P$42,其他调用!$AJ162)))</f>
        <v>6</v>
      </c>
      <c r="MZ161" s="44">
        <f>IF(E$4=0,0,求节点(E$4:E$9,$B$4:$B$9,求节点(其他调用!$O$4:$O$42,其他调用!$P$4:$P$42,其他调用!$AJ162)))</f>
        <v>6</v>
      </c>
      <c r="NA161" s="44">
        <f>IF(F$4=0,0,求节点(F$4:F$9,$B$4:$B$9,求节点(其他调用!$O$4:$O$42,其他调用!$P$4:$P$42,其他调用!$AJ162)))</f>
        <v>0</v>
      </c>
      <c r="NB161" s="44">
        <f>IF(G$4=0,0,求节点(G$4:G$9,$B$4:$B$9,求节点(其他调用!$O$4:$O$42,其他调用!$P$4:$P$42,其他调用!$AJ162)))</f>
        <v>0</v>
      </c>
      <c r="NC161" s="44">
        <f>IF(H$4=0,0,求节点(H$4:H$9,$B$4:$B$9,求节点(其他调用!$O$4:$O$42,其他调用!$P$4:$P$42,其他调用!$AJ162)))</f>
        <v>0</v>
      </c>
      <c r="ND161" s="44">
        <f>IF(I$4=0,0,求节点(I$4:I$9,$B$4:$B$9,求节点(其他调用!$O$4:$O$42,其他调用!$P$4:$P$42,其他调用!$AJ162)))</f>
        <v>0</v>
      </c>
      <c r="NE161" s="44">
        <f>IF(J$4=0,0,求节点(J$4:J$9,$B$4:$B$9,求节点(其他调用!$O$4:$O$42,其他调用!$P$4:$P$42,其他调用!$AJ162)))</f>
        <v>0</v>
      </c>
      <c r="NF161" s="44">
        <f>IF(K$4=0,0,求节点(K$4:K$9,$B$4:$B$9,求节点(其他调用!$O$4:$O$42,其他调用!$P$4:$P$42,其他调用!$AJ162)))</f>
        <v>0</v>
      </c>
      <c r="NG161" s="44">
        <f>IF(L$4=0,0,求节点(L$4:L$9,$B$4:$B$9,求节点(其他调用!$O$4:$O$42,其他调用!$P$4:$P$42,其他调用!$AJ162)))</f>
        <v>0</v>
      </c>
      <c r="NH161" s="44">
        <f>IF(M$4=0,0,求节点(M$4:M$9,$B$4:$B$9,求节点(其他调用!$O$4:$O$42,其他调用!$P$4:$P$42,其他调用!$AJ162)))</f>
        <v>0</v>
      </c>
      <c r="NI161" s="44">
        <f>IF(N$4=0,0,求节点(N$4:N$9,$B$4:$B$9,求节点(其他调用!$O$4:$O$42,其他调用!$P$4:$P$42,其他调用!$AJ162)))</f>
        <v>0</v>
      </c>
      <c r="NJ161" s="44">
        <f>IF(O$4=0,0,求节点(O$4:O$9,$B$4:$B$9,求节点(其他调用!$O$4:$O$42,其他调用!$P$4:$P$42,其他调用!$AJ162)))</f>
        <v>0</v>
      </c>
      <c r="NK161" s="44">
        <f>IF(P$4=0,0,求节点(P$4:P$9,$B$4:$B$9,求节点(其他调用!$O$4:$O$42,其他调用!$P$4:$P$42,其他调用!$AJ162)))</f>
        <v>0</v>
      </c>
      <c r="NL161" s="44">
        <f>IF(Q$4=0,0,求节点(Q$4:Q$9,$B$4:$B$9,求节点(其他调用!$O$4:$O$42,其他调用!$P$4:$P$42,其他调用!$AJ162)))</f>
        <v>0</v>
      </c>
      <c r="NM161" s="44">
        <f>IF(R$4=0,0,求节点(R$4:R$9,$B$4:$B$9,求节点(其他调用!$O$4:$O$42,其他调用!$P$4:$P$42,其他调用!$AJ162)))</f>
        <v>0</v>
      </c>
      <c r="NN161" s="44">
        <f>IF(S$4=0,0,求节点(S$4:S$9,$B$4:$B$9,求节点(其他调用!$O$4:$O$42,其他调用!$P$4:$P$42,其他调用!$AJ162)))</f>
        <v>6</v>
      </c>
      <c r="NO161" s="44">
        <f>IF(T$4=0,0,求节点(T$4:T$9,$B$4:$B$9,求节点(其他调用!$O$4:$O$42,其他调用!$P$4:$P$42,其他调用!$AJ162)))</f>
        <v>6</v>
      </c>
      <c r="NP161" s="44">
        <f>IF(U$4=0,0,求节点(U$4:U$9,$B$4:$B$9,求节点(其他调用!$O$4:$O$42,其他调用!$P$4:$P$42,其他调用!$AJ162)))</f>
        <v>6</v>
      </c>
      <c r="NQ161" s="44">
        <f>IF(V$4=0,0,求节点(V$4:V$9,$B$4:$B$9,求节点(其他调用!$O$4:$O$42,其他调用!$P$4:$P$42,其他调用!$AJ162)))</f>
        <v>0</v>
      </c>
      <c r="NR161" s="44">
        <f>IF(W$4=0,0,求节点(W$4:W$9,$B$4:$B$9,求节点(其他调用!$O$4:$O$42,其他调用!$P$4:$P$42,其他调用!$AJ162)))</f>
        <v>6</v>
      </c>
      <c r="NS161" s="44">
        <f>IF(X$4=0,0,求节点(X$4:X$9,$B$4:$B$9,求节点(其他调用!$O$4:$O$42,其他调用!$P$4:$P$42,其他调用!$AJ162)))</f>
        <v>6</v>
      </c>
      <c r="NT161" s="44">
        <f>IF(Y$4=0,0,求节点(Y$4:Y$9,$B$4:$B$9,求节点(其他调用!$O$4:$O$42,其他调用!$P$4:$P$42,其他调用!$AJ162)))</f>
        <v>6</v>
      </c>
      <c r="NU161" s="44">
        <f>IF(Z$4=0,0,求节点(Z$4:Z$9,$B$4:$B$9,求节点(其他调用!$O$4:$O$42,其他调用!$P$4:$P$42,其他调用!$AJ162)))</f>
        <v>0</v>
      </c>
      <c r="NV161" s="44">
        <f>IF(AA$4=0,0,求节点(AA$4:AA$9,$B$4:$B$9,求节点(其他调用!$O$4:$O$42,其他调用!$P$4:$P$42,其他调用!$AJ162)))</f>
        <v>6</v>
      </c>
      <c r="NW161" s="44">
        <f>IF(AB$4=0,0,求节点(AB$4:AB$9,$B$4:$B$9,求节点(其他调用!$O$4:$O$42,其他调用!$P$4:$P$42,其他调用!$AJ162)))</f>
        <v>6</v>
      </c>
      <c r="NX161" s="44">
        <f>IF(AC$4=0,0,求节点(AC$4:AC$9,$B$4:$B$9,求节点(其他调用!$O$4:$O$42,其他调用!$P$4:$P$42,其他调用!$AJ162)))</f>
        <v>6</v>
      </c>
      <c r="NY161" s="44">
        <f>IF(AD$4=0,0,求节点(AD$4:AD$9,$B$4:$B$9,求节点(其他调用!$O$4:$O$42,其他调用!$P$4:$P$42,其他调用!$AJ162)))</f>
        <v>6</v>
      </c>
      <c r="NZ161" s="44">
        <f>IF(AE$4=0,0,求节点(AE$4:AE$9,$B$4:$B$9,求节点(其他调用!$O$4:$O$42,其他调用!$P$4:$P$42,其他调用!$AJ162)))</f>
        <v>6</v>
      </c>
      <c r="OA161" s="44">
        <f>IF(AF$4=0,0,求节点(AF$4:AF$9,$B$4:$B$9,求节点(其他调用!$O$4:$O$42,其他调用!$P$4:$P$42,其他调用!$AJ162)))</f>
        <v>6</v>
      </c>
      <c r="OB161" s="44">
        <f>IF(AG$4=0,0,求节点(AG$4:AG$9,$B$4:$B$9,求节点(其他调用!$O$4:$O$42,其他调用!$P$4:$P$42,其他调用!$AJ162)))</f>
        <v>6</v>
      </c>
      <c r="OC161" s="44">
        <f>IF(AH$4=0,0,求节点(AH$4:AH$9,$B$4:$B$9,求节点(其他调用!$O$4:$O$42,其他调用!$P$4:$P$42,其他调用!$AJ162)))</f>
        <v>6</v>
      </c>
      <c r="OD161" s="44">
        <f>IF(AI$4=0,0,求节点(AI$4:AI$9,$B$4:$B$9,求节点(其他调用!$O$4:$O$42,其他调用!$P$4:$P$42,其他调用!$AJ162)))</f>
        <v>6</v>
      </c>
      <c r="OE161" s="44">
        <f>IF(AJ$4=0,0,求节点(AJ$4:AJ$9,$B$4:$B$9,求节点(其他调用!$O$4:$O$42,其他调用!$P$4:$P$42,其他调用!$AJ162)))</f>
        <v>6</v>
      </c>
      <c r="OF161" s="44">
        <f>IF(AK$4=0,0,求节点(AK$4:AK$9,$B$4:$B$9,求节点(其他调用!$O$4:$O$42,其他调用!$P$4:$P$42,其他调用!$AJ162)))</f>
        <v>6</v>
      </c>
      <c r="OG161" s="44">
        <f>IF(AL$4=0,0,求节点(AL$4:AL$9,$B$4:$B$9,求节点(其他调用!$O$4:$O$42,其他调用!$P$4:$P$42,其他调用!$AJ162)))</f>
        <v>6</v>
      </c>
      <c r="OH161" s="44">
        <f>IF(AM$4=0,0,求节点(AM$4:AM$9,$B$4:$B$9,求节点(其他调用!$O$4:$O$42,其他调用!$P$4:$P$42,其他调用!$AJ162)))</f>
        <v>6</v>
      </c>
      <c r="OI161" s="44">
        <f>IF(AN$4=0,0,求节点(AN$4:AN$9,$B$4:$B$9,求节点(其他调用!$O$4:$O$42,其他调用!$P$4:$P$42,其他调用!$AJ162)))</f>
        <v>6</v>
      </c>
      <c r="OJ161" s="44">
        <f>IF(AO$4=0,0,求节点(AO$4:AO$9,$B$4:$B$9,求节点(其他调用!$O$4:$O$42,其他调用!$P$4:$P$42,其他调用!$AJ162)))</f>
        <v>6</v>
      </c>
      <c r="OK161" s="44">
        <f>IF(AP$4=0,0,求节点(AP$4:AP$9,$B$4:$B$9,求节点(其他调用!$O$4:$O$42,其他调用!$P$4:$P$42,其他调用!$AJ162)))</f>
        <v>6</v>
      </c>
      <c r="OL161" s="44">
        <f>IF(AQ$4=0,0,求节点(AQ$4:AQ$9,$B$4:$B$9,求节点(其他调用!$O$4:$O$42,其他调用!$P$4:$P$42,其他调用!$AJ162)))</f>
        <v>6</v>
      </c>
      <c r="OM161" s="44">
        <f>IF(AR$4=0,0,求节点(AR$4:AR$9,$B$4:$B$9,求节点(其他调用!$O$4:$O$42,其他调用!$P$4:$P$42,其他调用!$AJ162)))</f>
        <v>6</v>
      </c>
      <c r="ON161" s="44">
        <f>IF(AS$4=0,0,求节点(AS$4:AS$9,$B$4:$B$9,求节点(其他调用!$O$4:$O$42,其他调用!$P$4:$P$42,其他调用!$AJ162)))</f>
        <v>6</v>
      </c>
      <c r="OO161" s="44">
        <f>IF(AT$4=0,0,求节点(AT$4:AT$9,$B$4:$B$9,求节点(其他调用!$O$4:$O$42,其他调用!$P$4:$P$42,其他调用!$AJ162)))</f>
        <v>6</v>
      </c>
      <c r="OP161" s="44">
        <f>IF(AU$4=0,0,求节点(AU$4:AU$9,$B$4:$B$9,求节点(其他调用!$O$4:$O$42,其他调用!$P$4:$P$42,其他调用!$AJ162)))</f>
        <v>6</v>
      </c>
      <c r="OQ161" s="44">
        <f>IF(AV$4=0,0,求节点(AV$4:AV$9,$B$4:$B$9,求节点(其他调用!$O$4:$O$42,其他调用!$P$4:$P$42,其他调用!$AJ162)))</f>
        <v>6</v>
      </c>
      <c r="OR161" s="44">
        <f>IF(AW$4=0,0,求节点(AW$4:AW$9,$B$4:$B$9,求节点(其他调用!$O$4:$O$42,其他调用!$P$4:$P$42,其他调用!$AJ162)))</f>
        <v>6</v>
      </c>
      <c r="OS161" s="44">
        <f>IF(AX$4=0,0,求节点(AX$4:AX$9,$B$4:$B$9,求节点(其他调用!$O$4:$O$42,其他调用!$P$4:$P$42,其他调用!$AJ162)))</f>
        <v>6</v>
      </c>
      <c r="OT161" s="44">
        <f>IF(AY$4=0,0,求节点(AY$4:AY$9,$B$4:$B$9,求节点(其他调用!$O$4:$O$42,其他调用!$P$4:$P$42,其他调用!$AJ162)))</f>
        <v>6</v>
      </c>
      <c r="OU161" s="44">
        <f>IF(AZ$4=0,0,求节点(AZ$4:AZ$9,$B$4:$B$9,求节点(其他调用!$O$4:$O$42,其他调用!$P$4:$P$42,其他调用!$AJ162)))</f>
        <v>6</v>
      </c>
      <c r="OW161" s="44">
        <v>158</v>
      </c>
      <c r="OX161" s="44">
        <f>IF(C$23=0,0,求节点(C$23:C$28,$B$23:$B$28,求节点(其他调用!$AA$4:$AA$20,其他调用!$AB$4:$AB$20,$OW161)))</f>
        <v>0</v>
      </c>
      <c r="OY161" s="44">
        <f>IF(D$23=0,0,求节点(D$23:D$28,$B$23:$B$28,求节点(其他调用!$AA$4:$AA$20,其他调用!$AB$4:$AB$20,$OW161)))</f>
        <v>0</v>
      </c>
      <c r="OZ161" s="44">
        <f>IF(E$23=0,0,求节点(E$23:E$28,$B$23:$B$28,求节点(其他调用!$AA$4:$AA$20,其他调用!$AB$4:$AB$20,$OW161)))</f>
        <v>0</v>
      </c>
      <c r="PA161" s="44">
        <f>IF(F$23=0,0,求节点(F$23:F$28,$B$23:$B$28,求节点(其他调用!$AA$4:$AA$20,其他调用!$AB$4:$AB$20,$OW161)))</f>
        <v>7.6994262446787864E-3</v>
      </c>
      <c r="PB161" s="44">
        <f>IF(G$23=0,0,求节点(G$23:G$28,$B$23:$B$28,求节点(其他调用!$AA$4:$AA$20,其他调用!$AB$4:$AB$20,$OW161)))</f>
        <v>1.1549139367018291E-2</v>
      </c>
      <c r="PC161" s="44">
        <f>IF(H$23=0,0,求节点(H$23:H$28,$B$23:$B$28,求节点(其他调用!$AA$4:$AA$20,其他调用!$AB$4:$AB$20,$OW161)))</f>
        <v>1.1549139367018291E-2</v>
      </c>
      <c r="PD161" s="44">
        <f>IF(I$23=0,0,求节点(I$23:I$28,$B$23:$B$28,求节点(其他调用!$AA$4:$AA$20,其他调用!$AB$4:$AB$20,$OW161)))</f>
        <v>1.7498696010633807E-2</v>
      </c>
      <c r="PE161" s="44">
        <f>IF(J$23=0,0,求节点(J$23:J$28,$B$23:$B$28,求节点(其他调用!$AA$4:$AA$20,其他调用!$AB$4:$AB$20,$OW161)))</f>
        <v>0</v>
      </c>
      <c r="PF161" s="44">
        <f>IF(K$23=0,0,求节点(K$23:K$28,$B$23:$B$28,求节点(其他调用!$AA$4:$AA$20,其他调用!$AB$4:$AB$20,$OW161)))</f>
        <v>1.1549139367018291E-2</v>
      </c>
      <c r="PG161" s="44">
        <f>IF(L$23=0,0,求节点(L$23:L$28,$B$23:$B$28,求节点(其他调用!$AA$4:$AA$20,其他调用!$AB$4:$AB$20,$OW161)))</f>
        <v>0</v>
      </c>
      <c r="PH161" s="44">
        <f>IF(M$23=0,0,求节点(M$23:M$28,$B$23:$B$28,求节点(其他调用!$AA$4:$AA$20,其他调用!$AB$4:$AB$20,$OW161)))</f>
        <v>0</v>
      </c>
      <c r="PI161" s="44">
        <f>IF(N$23=0,0,求节点(N$23:N$28,$B$23:$B$28,求节点(其他调用!$AA$4:$AA$20,其他调用!$AB$4:$AB$20,$OW161)))</f>
        <v>0</v>
      </c>
      <c r="PJ161" s="44">
        <f>IF(O$23=0,0,求节点(O$23:O$28,$B$23:$B$28,求节点(其他调用!$AA$4:$AA$20,其他调用!$AB$4:$AB$20,$OW161)))</f>
        <v>0</v>
      </c>
      <c r="PK161" s="44">
        <f>IF(P$23=0,0,求节点(P$23:P$28,$B$23:$B$28,求节点(其他调用!$AA$4:$AA$20,其他调用!$AB$4:$AB$20,$OW161)))</f>
        <v>0</v>
      </c>
      <c r="PL161" s="44">
        <f>IF(Q$23=0,0,求节点(Q$23:Q$28,$B$23:$B$28,求节点(其他调用!$AA$4:$AA$20,其他调用!$AB$4:$AB$20,$OW161)))</f>
        <v>0</v>
      </c>
      <c r="PM161" s="44">
        <f>IF(R$23=0,0,求节点(R$23:R$28,$B$23:$B$28,求节点(其他调用!$AA$4:$AA$20,其他调用!$AB$4:$AB$20,$OW161)))</f>
        <v>0</v>
      </c>
      <c r="PN161" s="44">
        <f>IF(S$23=0,0,求节点(S$23:S$28,$B$23:$B$28,求节点(其他调用!$AA$4:$AA$20,其他调用!$AB$4:$AB$20,$OW161)))</f>
        <v>0</v>
      </c>
      <c r="PO161" s="44">
        <f>IF(T$23=0,0,求节点(T$23:T$28,$B$23:$B$28,求节点(其他调用!$AA$4:$AA$20,其他调用!$AB$4:$AB$20,$OW161)))</f>
        <v>0</v>
      </c>
      <c r="PP161" s="44">
        <f>IF(U$23=0,0,求节点(U$23:U$28,$B$23:$B$28,求节点(其他调用!$AA$4:$AA$20,其他调用!$AB$4:$AB$20,$OW161)))</f>
        <v>0</v>
      </c>
      <c r="PQ161" s="44">
        <f>IF(V$23=0,0,求节点(V$23:V$28,$B$23:$B$28,求节点(其他调用!$AA$4:$AA$20,其他调用!$AB$4:$AB$20,$OW161)))</f>
        <v>0</v>
      </c>
    </row>
    <row r="162" spans="61:433" x14ac:dyDescent="0.2">
      <c r="BI162" s="44">
        <v>159</v>
      </c>
      <c r="BJ162" s="44">
        <f>IF(C$4=0,0,求节点(C$4:C$9,$B$4:$B$9,求节点(其他调用!$C$4:$C$42,其他调用!$D$4:$D$42,其他调用!$AF163)))</f>
        <v>6</v>
      </c>
      <c r="BK162" s="44">
        <f>IF(D$4=0,0,求节点(D$4:D$9,$B$4:$B$9,求节点(其他调用!$C$4:$C$42,其他调用!$D$4:$D$42,其他调用!$AF163)))</f>
        <v>6</v>
      </c>
      <c r="BL162" s="44">
        <f>IF(E$4=0,0,求节点(E$4:E$9,$B$4:$B$9,求节点(其他调用!$C$4:$C$42,其他调用!$D$4:$D$42,其他调用!$AF163)))</f>
        <v>6</v>
      </c>
      <c r="BM162" s="44">
        <f>IF(F$4=0,0,求节点(F$4:F$9,$B$4:$B$9,求节点(其他调用!$C$4:$C$42,其他调用!$D$4:$D$42,其他调用!$AF163)))</f>
        <v>0</v>
      </c>
      <c r="BN162" s="44">
        <f>IF(G$4=0,0,求节点(G$4:G$9,$B$4:$B$9,求节点(其他调用!$C$4:$C$42,其他调用!$D$4:$D$42,其他调用!$AF163)))</f>
        <v>0</v>
      </c>
      <c r="BO162" s="44">
        <f>IF(H$4=0,0,求节点(H$4:H$9,$B$4:$B$9,求节点(其他调用!$C$4:$C$42,其他调用!$D$4:$D$42,其他调用!$AF163)))</f>
        <v>0</v>
      </c>
      <c r="BP162" s="44">
        <f>IF(I$4=0,0,求节点(I$4:I$9,$B$4:$B$9,求节点(其他调用!$C$4:$C$42,其他调用!$D$4:$D$42,其他调用!$AF163)))</f>
        <v>0</v>
      </c>
      <c r="BQ162" s="44">
        <f>IF(J$4=0,0,求节点(J$4:J$9,$B$4:$B$9,求节点(其他调用!$C$4:$C$42,其他调用!$D$4:$D$42,其他调用!$AF163)))</f>
        <v>0</v>
      </c>
      <c r="BR162" s="44">
        <f>IF(K$4=0,0,求节点(K$4:K$9,$B$4:$B$9,求节点(其他调用!$C$4:$C$42,其他调用!$D$4:$D$42,其他调用!$AF163)))</f>
        <v>0</v>
      </c>
      <c r="BS162" s="44">
        <f>IF(L$4=0,0,求节点(L$4:L$9,$B$4:$B$9,求节点(其他调用!$C$4:$C$42,其他调用!$D$4:$D$42,其他调用!$AF163)))</f>
        <v>0</v>
      </c>
      <c r="BT162" s="44">
        <f>IF(M$4=0,0,求节点(M$4:M$9,$B$4:$B$9,求节点(其他调用!$C$4:$C$42,其他调用!$D$4:$D$42,其他调用!$AF163)))</f>
        <v>0</v>
      </c>
      <c r="BU162" s="44">
        <f>IF(N$4=0,0,求节点(N$4:N$9,$B$4:$B$9,求节点(其他调用!$C$4:$C$42,其他调用!$D$4:$D$42,其他调用!$AF163)))</f>
        <v>0</v>
      </c>
      <c r="BV162" s="44">
        <f>IF(O$4=0,0,求节点(O$4:O$9,$B$4:$B$9,求节点(其他调用!$C$4:$C$42,其他调用!$D$4:$D$42,其他调用!$AF163)))</f>
        <v>0</v>
      </c>
      <c r="BW162" s="44">
        <f>IF(P$4=0,0,求节点(P$4:P$9,$B$4:$B$9,求节点(其他调用!$C$4:$C$42,其他调用!$D$4:$D$42,其他调用!$AF163)))</f>
        <v>0</v>
      </c>
      <c r="BX162" s="44">
        <f>IF(Q$4=0,0,求节点(Q$4:Q$9,$B$4:$B$9,求节点(其他调用!$C$4:$C$42,其他调用!$D$4:$D$42,其他调用!$AF163)))</f>
        <v>0</v>
      </c>
      <c r="BY162" s="44">
        <f>IF(R$4=0,0,求节点(R$4:R$9,$B$4:$B$9,求节点(其他调用!$C$4:$C$42,其他调用!$D$4:$D$42,其他调用!$AF163)))</f>
        <v>0</v>
      </c>
      <c r="BZ162" s="44">
        <f>IF(S$4=0,0,求节点(S$4:S$9,$B$4:$B$9,求节点(其他调用!$C$4:$C$42,其他调用!$D$4:$D$42,其他调用!$AF163)))</f>
        <v>6</v>
      </c>
      <c r="CA162" s="44">
        <f>IF(T$4=0,0,求节点(T$4:T$9,$B$4:$B$9,求节点(其他调用!$C$4:$C$42,其他调用!$D$4:$D$42,其他调用!$AF163)))</f>
        <v>6</v>
      </c>
      <c r="CB162" s="44">
        <f>IF(U$4=0,0,求节点(U$4:U$9,$B$4:$B$9,求节点(其他调用!$C$4:$C$42,其他调用!$D$4:$D$42,其他调用!$AF163)))</f>
        <v>6</v>
      </c>
      <c r="CC162" s="44">
        <f>IF(V$4=0,0,求节点(V$4:V$9,$B$4:$B$9,求节点(其他调用!$C$4:$C$42,其他调用!$D$4:$D$42,其他调用!$AF163)))</f>
        <v>0</v>
      </c>
      <c r="CD162" s="44">
        <f>IF(W$4=0,0,求节点(W$4:W$9,$B$4:$B$9,求节点(其他调用!$C$4:$C$42,其他调用!$D$4:$D$42,其他调用!$AF163)))</f>
        <v>6</v>
      </c>
      <c r="CE162" s="44">
        <f>IF(X$4=0,0,求节点(X$4:X$9,$B$4:$B$9,求节点(其他调用!$C$4:$C$42,其他调用!$D$4:$D$42,其他调用!$AF163)))</f>
        <v>6</v>
      </c>
      <c r="CF162" s="44">
        <f>IF(Y$4=0,0,求节点(Y$4:Y$9,$B$4:$B$9,求节点(其他调用!$C$4:$C$42,其他调用!$D$4:$D$42,其他调用!$AF163)))</f>
        <v>6</v>
      </c>
      <c r="CG162" s="44">
        <f>IF(Z$4=0,0,求节点(Z$4:Z$9,$B$4:$B$9,求节点(其他调用!$C$4:$C$42,其他调用!$D$4:$D$42,其他调用!$AF163)))</f>
        <v>0</v>
      </c>
      <c r="CH162" s="44">
        <f>IF(AA$4=0,0,求节点(AA$4:AA$9,$B$4:$B$9,求节点(其他调用!$C$4:$C$42,其他调用!$D$4:$D$42,其他调用!$AF163)))</f>
        <v>6</v>
      </c>
      <c r="CI162" s="44">
        <f>IF(AB$4=0,0,求节点(AB$4:AB$9,$B$4:$B$9,求节点(其他调用!$C$4:$C$42,其他调用!$D$4:$D$42,其他调用!$AF163)))</f>
        <v>6</v>
      </c>
      <c r="CJ162" s="44">
        <f>IF(AC$4=0,0,求节点(AC$4:AC$9,$B$4:$B$9,求节点(其他调用!$C$4:$C$42,其他调用!$D$4:$D$42,其他调用!$AF163)))</f>
        <v>6</v>
      </c>
      <c r="CK162" s="44">
        <f>IF(AD$4=0,0,求节点(AD$4:AD$9,$B$4:$B$9,求节点(其他调用!$C$4:$C$42,其他调用!$D$4:$D$42,其他调用!$AF163)))</f>
        <v>6</v>
      </c>
      <c r="CL162" s="44">
        <f>IF(AE$4=0,0,求节点(AE$4:AE$9,$B$4:$B$9,求节点(其他调用!$C$4:$C$42,其他调用!$D$4:$D$42,其他调用!$AF163)))</f>
        <v>6</v>
      </c>
      <c r="CM162" s="44">
        <f>IF(AF$4=0,0,求节点(AF$4:AF$9,$B$4:$B$9,求节点(其他调用!$C$4:$C$42,其他调用!$D$4:$D$42,其他调用!$AF163)))</f>
        <v>6</v>
      </c>
      <c r="CN162" s="44">
        <f>IF(AG$4=0,0,求节点(AG$4:AG$9,$B$4:$B$9,求节点(其他调用!$C$4:$C$42,其他调用!$D$4:$D$42,其他调用!$AF163)))</f>
        <v>6</v>
      </c>
      <c r="CO162" s="44">
        <f>IF(AH$4=0,0,求节点(AH$4:AH$9,$B$4:$B$9,求节点(其他调用!$C$4:$C$42,其他调用!$D$4:$D$42,其他调用!$AF163)))</f>
        <v>6</v>
      </c>
      <c r="CP162" s="44">
        <f>IF(AI$4=0,0,求节点(AI$4:AI$9,$B$4:$B$9,求节点(其他调用!$C$4:$C$42,其他调用!$D$4:$D$42,其他调用!$AF163)))</f>
        <v>6</v>
      </c>
      <c r="CQ162" s="44">
        <f>IF(AJ$4=0,0,求节点(AJ$4:AJ$9,$B$4:$B$9,求节点(其他调用!$C$4:$C$42,其他调用!$D$4:$D$42,其他调用!$AF163)))</f>
        <v>6</v>
      </c>
      <c r="CR162" s="44">
        <f>IF(AK$4=0,0,求节点(AK$4:AK$9,$B$4:$B$9,求节点(其他调用!$C$4:$C$42,其他调用!$D$4:$D$42,其他调用!$AF163)))</f>
        <v>6</v>
      </c>
      <c r="CS162" s="44">
        <f>IF(AL$4=0,0,求节点(AL$4:AL$9,$B$4:$B$9,求节点(其他调用!$C$4:$C$42,其他调用!$D$4:$D$42,其他调用!$AF163)))</f>
        <v>6</v>
      </c>
      <c r="CT162" s="44">
        <f>IF(AM$4=0,0,求节点(AM$4:AM$9,$B$4:$B$9,求节点(其他调用!$C$4:$C$42,其他调用!$D$4:$D$42,其他调用!$AF163)))</f>
        <v>6</v>
      </c>
      <c r="CU162" s="44">
        <f>IF(AN$4=0,0,求节点(AN$4:AN$9,$B$4:$B$9,求节点(其他调用!$C$4:$C$42,其他调用!$D$4:$D$42,其他调用!$AF163)))</f>
        <v>6</v>
      </c>
      <c r="CV162" s="44">
        <f>IF(AO$4=0,0,求节点(AO$4:AO$9,$B$4:$B$9,求节点(其他调用!$C$4:$C$42,其他调用!$D$4:$D$42,其他调用!$AF163)))</f>
        <v>6</v>
      </c>
      <c r="CW162" s="44">
        <f>IF(AP$4=0,0,求节点(AP$4:AP$9,$B$4:$B$9,求节点(其他调用!$C$4:$C$42,其他调用!$D$4:$D$42,其他调用!$AF163)))</f>
        <v>6</v>
      </c>
      <c r="CX162" s="44">
        <f>IF(AQ$4=0,0,求节点(AQ$4:AQ$9,$B$4:$B$9,求节点(其他调用!$C$4:$C$42,其他调用!$D$4:$D$42,其他调用!$AF163)))</f>
        <v>6</v>
      </c>
      <c r="CY162" s="44">
        <f>IF(AR$4=0,0,求节点(AR$4:AR$9,$B$4:$B$9,求节点(其他调用!$C$4:$C$42,其他调用!$D$4:$D$42,其他调用!$AF163)))</f>
        <v>6</v>
      </c>
      <c r="CZ162" s="44">
        <f>IF(AS$4=0,0,求节点(AS$4:AS$9,$B$4:$B$9,求节点(其他调用!$C$4:$C$42,其他调用!$D$4:$D$42,其他调用!$AF163)))</f>
        <v>6</v>
      </c>
      <c r="DA162" s="44">
        <f>IF(AT$4=0,0,求节点(AT$4:AT$9,$B$4:$B$9,求节点(其他调用!$C$4:$C$42,其他调用!$D$4:$D$42,其他调用!$AF163)))</f>
        <v>6</v>
      </c>
      <c r="DB162" s="44">
        <f>IF(AU$4=0,0,求节点(AU$4:AU$9,$B$4:$B$9,求节点(其他调用!$C$4:$C$42,其他调用!$D$4:$D$42,其他调用!$AF163)))</f>
        <v>6</v>
      </c>
      <c r="DC162" s="44">
        <f>IF(AV$4=0,0,求节点(AV$4:AV$9,$B$4:$B$9,求节点(其他调用!$C$4:$C$42,其他调用!$D$4:$D$42,其他调用!$AF163)))</f>
        <v>6</v>
      </c>
      <c r="DD162" s="44">
        <f>IF(AW$4=0,0,求节点(AW$4:AW$9,$B$4:$B$9,求节点(其他调用!$C$4:$C$42,其他调用!$D$4:$D$42,其他调用!$AF163)))</f>
        <v>6</v>
      </c>
      <c r="DE162" s="44">
        <f>IF(AX$4=0,0,求节点(AX$4:AX$9,$B$4:$B$9,求节点(其他调用!$C$4:$C$42,其他调用!$D$4:$D$42,其他调用!$AF163)))</f>
        <v>6</v>
      </c>
      <c r="DF162" s="44">
        <f>IF(AY$4=0,0,求节点(AY$4:AY$9,$B$4:$B$9,求节点(其他调用!$C$4:$C$42,其他调用!$D$4:$D$42,其他调用!$AF163)))</f>
        <v>6</v>
      </c>
      <c r="DG162" s="44">
        <f>IF(AZ$4=0,0,求节点(AZ$4:AZ$9,$B$4:$B$9,求节点(其他调用!$C$4:$C$42,其他调用!$D$4:$D$42,其他调用!$AF163)))</f>
        <v>6</v>
      </c>
      <c r="DI162" s="44">
        <v>159</v>
      </c>
      <c r="DJ162" s="44">
        <f>IF(C$23=0,0,求节点(C$23:C$28,$B$23:$B$28,求节点(其他调用!$S$4:$S$20,其他调用!$T$4:$T$20,$DI162)))</f>
        <v>0</v>
      </c>
      <c r="DK162" s="44">
        <f>IF(D$23=0,0,求节点(D$23:D$28,$B$23:$B$28,求节点(其他调用!$S$4:$S$20,其他调用!$T$4:$T$20,$DI162)))</f>
        <v>0</v>
      </c>
      <c r="DL162" s="44">
        <f>IF(E$23=0,0,求节点(E$23:E$28,$B$23:$B$28,求节点(其他调用!$S$4:$S$20,其他调用!$T$4:$T$20,$DI162)))</f>
        <v>0</v>
      </c>
      <c r="DM162" s="44">
        <f>IF(F$23=0,0,求节点(F$23:F$28,$B$23:$B$28,求节点(其他调用!$S$4:$S$20,其他调用!$T$4:$T$20,$DI162)))</f>
        <v>7.1917717670078041E-3</v>
      </c>
      <c r="DN162" s="44">
        <f>IF(G$23=0,0,求节点(G$23:G$28,$B$23:$B$28,求节点(其他调用!$S$4:$S$20,其他调用!$T$4:$T$20,$DI162)))</f>
        <v>1.0787657650511595E-2</v>
      </c>
      <c r="DO162" s="44">
        <f>IF(H$23=0,0,求节点(H$23:H$28,$B$23:$B$28,求节点(其他调用!$S$4:$S$20,其他调用!$T$4:$T$20,$DI162)))</f>
        <v>1.0787657650511595E-2</v>
      </c>
      <c r="DP162" s="44">
        <f>IF(I$23=0,0,求节点(I$23:I$28,$B$23:$B$28,求节点(其他调用!$S$4:$S$20,其他调用!$T$4:$T$20,$DI162)))</f>
        <v>1.6344935834108454E-2</v>
      </c>
      <c r="DQ162" s="44">
        <f>IF(J$23=0,0,求节点(J$23:J$28,$B$23:$B$28,求节点(其他调用!$S$4:$S$20,其他调用!$T$4:$T$20,$DI162)))</f>
        <v>0</v>
      </c>
      <c r="DR162" s="44">
        <f>IF(K$23=0,0,求节点(K$23:K$28,$B$23:$B$28,求节点(其他调用!$S$4:$S$20,其他调用!$T$4:$T$20,$DI162)))</f>
        <v>1.0787657650511595E-2</v>
      </c>
      <c r="DS162" s="44">
        <f>IF(L$23=0,0,求节点(L$23:L$28,$B$23:$B$28,求节点(其他调用!$S$4:$S$20,其他调用!$T$4:$T$20,$DI162)))</f>
        <v>0</v>
      </c>
      <c r="DT162" s="44">
        <f>IF(M$23=0,0,求节点(M$23:M$28,$B$23:$B$28,求节点(其他调用!$S$4:$S$20,其他调用!$T$4:$T$20,$DI162)))</f>
        <v>0</v>
      </c>
      <c r="DU162" s="44">
        <f>IF(N$23=0,0,求节点(N$23:N$28,$B$23:$B$28,求节点(其他调用!$S$4:$S$20,其他调用!$T$4:$T$20,$DI162)))</f>
        <v>0</v>
      </c>
      <c r="DV162" s="44">
        <f>IF(O$23=0,0,求节点(O$23:O$28,$B$23:$B$28,求节点(其他调用!$S$4:$S$20,其他调用!$T$4:$T$20,$DI162)))</f>
        <v>0</v>
      </c>
      <c r="DW162" s="44">
        <f>IF(P$23=0,0,求节点(P$23:P$28,$B$23:$B$28,求节点(其他调用!$S$4:$S$20,其他调用!$T$4:$T$20,$DI162)))</f>
        <v>0</v>
      </c>
      <c r="DX162" s="44">
        <f>IF(Q$23=0,0,求节点(Q$23:Q$28,$B$23:$B$28,求节点(其他调用!$S$4:$S$20,其他调用!$T$4:$T$20,$DI162)))</f>
        <v>0</v>
      </c>
      <c r="DY162" s="44">
        <f>IF(R$23=0,0,求节点(R$23:R$28,$B$23:$B$28,求节点(其他调用!$S$4:$S$20,其他调用!$T$4:$T$20,$DI162)))</f>
        <v>0</v>
      </c>
      <c r="DZ162" s="44">
        <f>IF(S$23=0,0,求节点(S$23:S$28,$B$23:$B$28,求节点(其他调用!$S$4:$S$20,其他调用!$T$4:$T$20,$DI162)))</f>
        <v>0</v>
      </c>
      <c r="EA162" s="44">
        <f>IF(T$23=0,0,求节点(T$23:T$28,$B$23:$B$28,求节点(其他调用!$S$4:$S$20,其他调用!$T$4:$T$20,$DI162)))</f>
        <v>0</v>
      </c>
      <c r="EB162" s="44">
        <f>IF(U$23=0,0,求节点(U$23:U$28,$B$23:$B$28,求节点(其他调用!$S$4:$S$20,其他调用!$T$4:$T$20,$DI162)))</f>
        <v>0</v>
      </c>
      <c r="EC162" s="44">
        <f>IF(V$23=0,0,求节点(V$23:V$28,$B$23:$B$28,求节点(其他调用!$S$4:$S$20,其他调用!$T$4:$T$20,$DI162)))</f>
        <v>0</v>
      </c>
      <c r="EF162" s="44">
        <v>159</v>
      </c>
      <c r="EG162" s="44">
        <f>IF(C$4=0,0,求节点(C$4:C$9,$B$4:$B$9,求节点(其他调用!$F$4:$F$42,其他调用!$G$4:$G$42,其他调用!$AG163)))</f>
        <v>6</v>
      </c>
      <c r="EH162" s="44">
        <f>IF(D$4=0,0,求节点(D$4:D$9,$B$4:$B$9,求节点(其他调用!$F$4:$F$42,其他调用!$G$4:$G$42,其他调用!$AG163)))</f>
        <v>6</v>
      </c>
      <c r="EI162" s="44">
        <f>IF(E$4=0,0,求节点(E$4:E$9,$B$4:$B$9,求节点(其他调用!$F$4:$F$42,其他调用!$G$4:$G$42,其他调用!$AG163)))</f>
        <v>6</v>
      </c>
      <c r="EJ162" s="44">
        <f>IF(F$4=0,0,求节点(F$4:F$9,$B$4:$B$9,求节点(其他调用!$F$4:$F$42,其他调用!$G$4:$G$42,其他调用!$AG163)))</f>
        <v>0</v>
      </c>
      <c r="EK162" s="44">
        <f>IF(G$4=0,0,求节点(G$4:G$9,$B$4:$B$9,求节点(其他调用!$F$4:$F$42,其他调用!$G$4:$G$42,其他调用!$AG163)))</f>
        <v>0</v>
      </c>
      <c r="EL162" s="44">
        <f>IF(H$4=0,0,求节点(H$4:H$9,$B$4:$B$9,求节点(其他调用!$F$4:$F$42,其他调用!$G$4:$G$42,其他调用!$AG163)))</f>
        <v>0</v>
      </c>
      <c r="EM162" s="44">
        <f>IF(I$4=0,0,求节点(I$4:I$9,$B$4:$B$9,求节点(其他调用!$F$4:$F$42,其他调用!$G$4:$G$42,其他调用!$AG163)))</f>
        <v>0</v>
      </c>
      <c r="EN162" s="44">
        <f>IF(J$4=0,0,求节点(J$4:J$9,$B$4:$B$9,求节点(其他调用!$F$4:$F$42,其他调用!$G$4:$G$42,其他调用!$AG163)))</f>
        <v>0</v>
      </c>
      <c r="EO162" s="44">
        <f>IF(K$4=0,0,求节点(K$4:K$9,$B$4:$B$9,求节点(其他调用!$F$4:$F$42,其他调用!$G$4:$G$42,其他调用!$AG163)))</f>
        <v>0</v>
      </c>
      <c r="EP162" s="44">
        <f>IF(L$4=0,0,求节点(L$4:L$9,$B$4:$B$9,求节点(其他调用!$F$4:$F$42,其他调用!$G$4:$G$42,其他调用!$AG163)))</f>
        <v>0</v>
      </c>
      <c r="EQ162" s="44">
        <f>IF(M$4=0,0,求节点(M$4:M$9,$B$4:$B$9,求节点(其他调用!$F$4:$F$42,其他调用!$G$4:$G$42,其他调用!$AG163)))</f>
        <v>0</v>
      </c>
      <c r="ER162" s="44">
        <f>IF(N$4=0,0,求节点(N$4:N$9,$B$4:$B$9,求节点(其他调用!$F$4:$F$42,其他调用!$G$4:$G$42,其他调用!$AG163)))</f>
        <v>0</v>
      </c>
      <c r="ES162" s="44">
        <f>IF(O$4=0,0,求节点(O$4:O$9,$B$4:$B$9,求节点(其他调用!$F$4:$F$42,其他调用!$G$4:$G$42,其他调用!$AG163)))</f>
        <v>0</v>
      </c>
      <c r="ET162" s="44">
        <f>IF(P$4=0,0,求节点(P$4:P$9,$B$4:$B$9,求节点(其他调用!$F$4:$F$42,其他调用!$G$4:$G$42,其他调用!$AG163)))</f>
        <v>0</v>
      </c>
      <c r="EU162" s="44">
        <f>IF(Q$4=0,0,求节点(Q$4:Q$9,$B$4:$B$9,求节点(其他调用!$F$4:$F$42,其他调用!$G$4:$G$42,其他调用!$AG163)))</f>
        <v>0</v>
      </c>
      <c r="EV162" s="44">
        <f>IF(R$4=0,0,求节点(R$4:R$9,$B$4:$B$9,求节点(其他调用!$F$4:$F$42,其他调用!$G$4:$G$42,其他调用!$AG163)))</f>
        <v>0</v>
      </c>
      <c r="EW162" s="44">
        <f>IF(S$4=0,0,求节点(S$4:S$9,$B$4:$B$9,求节点(其他调用!$F$4:$F$42,其他调用!$G$4:$G$42,其他调用!$AG163)))</f>
        <v>6</v>
      </c>
      <c r="EX162" s="44">
        <f>IF(T$4=0,0,求节点(T$4:T$9,$B$4:$B$9,求节点(其他调用!$F$4:$F$42,其他调用!$G$4:$G$42,其他调用!$AG163)))</f>
        <v>6</v>
      </c>
      <c r="EY162" s="44">
        <f>IF(U$4=0,0,求节点(U$4:U$9,$B$4:$B$9,求节点(其他调用!$F$4:$F$42,其他调用!$G$4:$G$42,其他调用!$AG163)))</f>
        <v>6</v>
      </c>
      <c r="EZ162" s="44">
        <f>IF(V$4=0,0,求节点(V$4:V$9,$B$4:$B$9,求节点(其他调用!$F$4:$F$42,其他调用!$G$4:$G$42,其他调用!$AG163)))</f>
        <v>0</v>
      </c>
      <c r="FA162" s="44">
        <f>IF(W$4=0,0,求节点(W$4:W$9,$B$4:$B$9,求节点(其他调用!$F$4:$F$42,其他调用!$G$4:$G$42,其他调用!$AG163)))</f>
        <v>6</v>
      </c>
      <c r="FB162" s="44">
        <f>IF(X$4=0,0,求节点(X$4:X$9,$B$4:$B$9,求节点(其他调用!$F$4:$F$42,其他调用!$G$4:$G$42,其他调用!$AG163)))</f>
        <v>6</v>
      </c>
      <c r="FC162" s="44">
        <f>IF(Y$4=0,0,求节点(Y$4:Y$9,$B$4:$B$9,求节点(其他调用!$F$4:$F$42,其他调用!$G$4:$G$42,其他调用!$AG163)))</f>
        <v>6</v>
      </c>
      <c r="FD162" s="44">
        <f>IF(Z$4=0,0,求节点(Z$4:Z$9,$B$4:$B$9,求节点(其他调用!$F$4:$F$42,其他调用!$G$4:$G$42,其他调用!$AG163)))</f>
        <v>0</v>
      </c>
      <c r="FE162" s="44">
        <f>IF(AA$4=0,0,求节点(AA$4:AA$9,$B$4:$B$9,求节点(其他调用!$F$4:$F$42,其他调用!$G$4:$G$42,其他调用!$AG163)))</f>
        <v>6</v>
      </c>
      <c r="FF162" s="44">
        <f>IF(AB$4=0,0,求节点(AB$4:AB$9,$B$4:$B$9,求节点(其他调用!$F$4:$F$42,其他调用!$G$4:$G$42,其他调用!$AG163)))</f>
        <v>6</v>
      </c>
      <c r="FG162" s="44">
        <f>IF(AC$4=0,0,求节点(AC$4:AC$9,$B$4:$B$9,求节点(其他调用!$F$4:$F$42,其他调用!$G$4:$G$42,其他调用!$AG163)))</f>
        <v>6</v>
      </c>
      <c r="FH162" s="44">
        <f>IF(AD$4=0,0,求节点(AD$4:AD$9,$B$4:$B$9,求节点(其他调用!$F$4:$F$42,其他调用!$G$4:$G$42,其他调用!$AG163)))</f>
        <v>6</v>
      </c>
      <c r="FI162" s="44">
        <f>IF(AE$4=0,0,求节点(AE$4:AE$9,$B$4:$B$9,求节点(其他调用!$F$4:$F$42,其他调用!$G$4:$G$42,其他调用!$AG163)))</f>
        <v>6</v>
      </c>
      <c r="FJ162" s="44">
        <f>IF(AF$4=0,0,求节点(AF$4:AF$9,$B$4:$B$9,求节点(其他调用!$F$4:$F$42,其他调用!$G$4:$G$42,其他调用!$AG163)))</f>
        <v>6</v>
      </c>
      <c r="FK162" s="44">
        <f>IF(AG$4=0,0,求节点(AG$4:AG$9,$B$4:$B$9,求节点(其他调用!$F$4:$F$42,其他调用!$G$4:$G$42,其他调用!$AG163)))</f>
        <v>6</v>
      </c>
      <c r="FL162" s="44">
        <f>IF(AH$4=0,0,求节点(AH$4:AH$9,$B$4:$B$9,求节点(其他调用!$F$4:$F$42,其他调用!$G$4:$G$42,其他调用!$AG163)))</f>
        <v>6</v>
      </c>
      <c r="FM162" s="44">
        <f>IF(AI$4=0,0,求节点(AI$4:AI$9,$B$4:$B$9,求节点(其他调用!$F$4:$F$42,其他调用!$G$4:$G$42,其他调用!$AG163)))</f>
        <v>6</v>
      </c>
      <c r="FN162" s="44">
        <f>IF(AJ$4=0,0,求节点(AJ$4:AJ$9,$B$4:$B$9,求节点(其他调用!$F$4:$F$42,其他调用!$G$4:$G$42,其他调用!$AG163)))</f>
        <v>6</v>
      </c>
      <c r="FO162" s="44">
        <f>IF(AK$4=0,0,求节点(AK$4:AK$9,$B$4:$B$9,求节点(其他调用!$F$4:$F$42,其他调用!$G$4:$G$42,其他调用!$AG163)))</f>
        <v>6</v>
      </c>
      <c r="FP162" s="44">
        <f>IF(AL$4=0,0,求节点(AL$4:AL$9,$B$4:$B$9,求节点(其他调用!$F$4:$F$42,其他调用!$G$4:$G$42,其他调用!$AG163)))</f>
        <v>6</v>
      </c>
      <c r="FQ162" s="44">
        <f>IF(AM$4=0,0,求节点(AM$4:AM$9,$B$4:$B$9,求节点(其他调用!$F$4:$F$42,其他调用!$G$4:$G$42,其他调用!$AG163)))</f>
        <v>6</v>
      </c>
      <c r="FR162" s="44">
        <f>IF(AN$4=0,0,求节点(AN$4:AN$9,$B$4:$B$9,求节点(其他调用!$F$4:$F$42,其他调用!$G$4:$G$42,其他调用!$AG163)))</f>
        <v>6</v>
      </c>
      <c r="FS162" s="44">
        <f>IF(AO$4=0,0,求节点(AO$4:AO$9,$B$4:$B$9,求节点(其他调用!$F$4:$F$42,其他调用!$G$4:$G$42,其他调用!$AG163)))</f>
        <v>6</v>
      </c>
      <c r="FT162" s="44">
        <f>IF(AP$4=0,0,求节点(AP$4:AP$9,$B$4:$B$9,求节点(其他调用!$F$4:$F$42,其他调用!$G$4:$G$42,其他调用!$AG163)))</f>
        <v>6</v>
      </c>
      <c r="FU162" s="44">
        <f>IF(AQ$4=0,0,求节点(AQ$4:AQ$9,$B$4:$B$9,求节点(其他调用!$F$4:$F$42,其他调用!$G$4:$G$42,其他调用!$AG163)))</f>
        <v>6</v>
      </c>
      <c r="FV162" s="44">
        <f>IF(AR$4=0,0,求节点(AR$4:AR$9,$B$4:$B$9,求节点(其他调用!$F$4:$F$42,其他调用!$G$4:$G$42,其他调用!$AG163)))</f>
        <v>6</v>
      </c>
      <c r="FW162" s="44">
        <f>IF(AS$4=0,0,求节点(AS$4:AS$9,$B$4:$B$9,求节点(其他调用!$F$4:$F$42,其他调用!$G$4:$G$42,其他调用!$AG163)))</f>
        <v>6</v>
      </c>
      <c r="FX162" s="44">
        <f>IF(AT$4=0,0,求节点(AT$4:AT$9,$B$4:$B$9,求节点(其他调用!$F$4:$F$42,其他调用!$G$4:$G$42,其他调用!$AG163)))</f>
        <v>6</v>
      </c>
      <c r="FY162" s="44">
        <f>IF(AU$4=0,0,求节点(AU$4:AU$9,$B$4:$B$9,求节点(其他调用!$F$4:$F$42,其他调用!$G$4:$G$42,其他调用!$AG163)))</f>
        <v>6</v>
      </c>
      <c r="FZ162" s="44">
        <f>IF(AV$4=0,0,求节点(AV$4:AV$9,$B$4:$B$9,求节点(其他调用!$F$4:$F$42,其他调用!$G$4:$G$42,其他调用!$AG163)))</f>
        <v>6</v>
      </c>
      <c r="GA162" s="44">
        <f>IF(AW$4=0,0,求节点(AW$4:AW$9,$B$4:$B$9,求节点(其他调用!$F$4:$F$42,其他调用!$G$4:$G$42,其他调用!$AG163)))</f>
        <v>6</v>
      </c>
      <c r="GB162" s="44">
        <f>IF(AX$4=0,0,求节点(AX$4:AX$9,$B$4:$B$9,求节点(其他调用!$F$4:$F$42,其他调用!$G$4:$G$42,其他调用!$AG163)))</f>
        <v>6</v>
      </c>
      <c r="GC162" s="44">
        <f>IF(AY$4=0,0,求节点(AY$4:AY$9,$B$4:$B$9,求节点(其他调用!$F$4:$F$42,其他调用!$G$4:$G$42,其他调用!$AG163)))</f>
        <v>6</v>
      </c>
      <c r="GD162" s="44">
        <f>IF(AZ$4=0,0,求节点(AZ$4:AZ$9,$B$4:$B$9,求节点(其他调用!$F$4:$F$42,其他调用!$G$4:$G$42,其他调用!$AG163)))</f>
        <v>6</v>
      </c>
      <c r="GF162" s="44">
        <v>159</v>
      </c>
      <c r="GG162" s="44">
        <f>IF(C$23=0,0,求节点(C$23:C$28,$B$23:$B$28,求节点(其他调用!$U$4:$U$20,其他调用!$V$4:$V$20,$GF162)))</f>
        <v>0</v>
      </c>
      <c r="GH162" s="44">
        <f>IF(D$23=0,0,求节点(D$23:D$28,$B$23:$B$28,求节点(其他调用!$U$4:$U$20,其他调用!$V$4:$V$20,$GF162)))</f>
        <v>0</v>
      </c>
      <c r="GI162" s="44">
        <f>IF(E$23=0,0,求节点(E$23:E$28,$B$23:$B$28,求节点(其他调用!$U$4:$U$20,其他调用!$V$4:$V$20,$GF162)))</f>
        <v>0</v>
      </c>
      <c r="GJ162" s="44">
        <f>IF(F$23=0,0,求节点(F$23:F$28,$B$23:$B$28,求节点(其他调用!$U$4:$U$20,其他调用!$V$4:$V$20,$GF162)))</f>
        <v>0</v>
      </c>
      <c r="GK162" s="44">
        <f>IF(G$23=0,0,求节点(G$23:G$28,$B$23:$B$28,求节点(其他调用!$U$4:$U$20,其他调用!$V$4:$V$20,$GF162)))</f>
        <v>0</v>
      </c>
      <c r="GL162" s="44">
        <f>IF(H$23=0,0,求节点(H$23:H$28,$B$23:$B$28,求节点(其他调用!$U$4:$U$20,其他调用!$V$4:$V$20,$GF162)))</f>
        <v>0</v>
      </c>
      <c r="GM162" s="44">
        <f>IF(I$23=0,0,求节点(I$23:I$28,$B$23:$B$28,求节点(其他调用!$U$4:$U$20,其他调用!$V$4:$V$20,$GF162)))</f>
        <v>0</v>
      </c>
      <c r="GN162" s="44">
        <f>IF(J$23=0,0,求节点(J$23:J$28,$B$23:$B$28,求节点(其他调用!$U$4:$U$20,其他调用!$V$4:$V$20,$GF162)))</f>
        <v>0</v>
      </c>
      <c r="GO162" s="44">
        <f>IF(K$23=0,0,求节点(K$23:K$28,$B$23:$B$28,求节点(其他调用!$U$4:$U$20,其他调用!$V$4:$V$20,$GF162)))</f>
        <v>0</v>
      </c>
      <c r="GP162" s="44">
        <f>IF(L$23=0,0,求节点(L$23:L$28,$B$23:$B$28,求节点(其他调用!$U$4:$U$20,其他调用!$V$4:$V$20,$GF162)))</f>
        <v>0</v>
      </c>
      <c r="GQ162" s="44">
        <f>IF(M$23=0,0,求节点(M$23:M$28,$B$23:$B$28,求节点(其他调用!$U$4:$U$20,其他调用!$V$4:$V$20,$GF162)))</f>
        <v>0</v>
      </c>
      <c r="GR162" s="44">
        <f>IF(N$23=0,0,求节点(N$23:N$28,$B$23:$B$28,求节点(其他调用!$U$4:$U$20,其他调用!$V$4:$V$20,$GF162)))</f>
        <v>0</v>
      </c>
      <c r="GS162" s="44">
        <f>IF(O$23=0,0,求节点(O$23:O$28,$B$23:$B$28,求节点(其他调用!$U$4:$U$20,其他调用!$V$4:$V$20,$GF162)))</f>
        <v>0</v>
      </c>
      <c r="GT162" s="44">
        <f>IF(P$23=0,0,求节点(P$23:P$28,$B$23:$B$28,求节点(其他调用!$U$4:$U$20,其他调用!$V$4:$V$20,$GF162)))</f>
        <v>0</v>
      </c>
      <c r="GU162" s="44">
        <f>IF(Q$23=0,0,求节点(Q$23:Q$28,$B$23:$B$28,求节点(其他调用!$U$4:$U$20,其他调用!$V$4:$V$20,$GF162)))</f>
        <v>0</v>
      </c>
      <c r="GV162" s="44">
        <f>IF(R$23=0,0,求节点(R$23:R$28,$B$23:$B$28,求节点(其他调用!$U$4:$U$20,其他调用!$V$4:$V$20,$GF162)))</f>
        <v>0</v>
      </c>
      <c r="GW162" s="44">
        <f>IF(S$23=0,0,求节点(S$23:S$28,$B$23:$B$28,求节点(其他调用!$U$4:$U$20,其他调用!$V$4:$V$20,$GF162)))</f>
        <v>0</v>
      </c>
      <c r="GX162" s="44">
        <f>IF(T$23=0,0,求节点(T$23:T$28,$B$23:$B$28,求节点(其他调用!$U$4:$U$20,其他调用!$V$4:$V$20,$GF162)))</f>
        <v>0</v>
      </c>
      <c r="GY162" s="44">
        <f>IF(U$23=0,0,求节点(U$23:U$28,$B$23:$B$28,求节点(其他调用!$U$4:$U$20,其他调用!$V$4:$V$20,$GF162)))</f>
        <v>0</v>
      </c>
      <c r="GZ162" s="44">
        <f>IF(V$23=0,0,求节点(V$23:V$28,$B$23:$B$28,求节点(其他调用!$U$4:$U$20,其他调用!$V$4:$V$20,$GF162)))</f>
        <v>0</v>
      </c>
      <c r="HC162" s="44">
        <v>159</v>
      </c>
      <c r="HD162" s="44">
        <f>IF(C$4=0,0,求节点(C$4:C$9,$B$4:$B$9,求节点(其他调用!$I$4:$I$42,其他调用!$J$4:$J$42,其他调用!$AH163)))</f>
        <v>6</v>
      </c>
      <c r="HE162" s="44">
        <f>IF(D$4=0,0,求节点(D$4:D$9,$B$4:$B$9,求节点(其他调用!$I$4:$I$42,其他调用!$J$4:$J$42,其他调用!$AH163)))</f>
        <v>6</v>
      </c>
      <c r="HF162" s="44">
        <f>IF(E$4=0,0,求节点(E$4:E$9,$B$4:$B$9,求节点(其他调用!$I$4:$I$42,其他调用!$J$4:$J$42,其他调用!$AH163)))</f>
        <v>6</v>
      </c>
      <c r="HG162" s="44">
        <f>IF(F$4=0,0,求节点(F$4:F$9,$B$4:$B$9,求节点(其他调用!$I$4:$I$42,其他调用!$J$4:$J$42,其他调用!$AH163)))</f>
        <v>0</v>
      </c>
      <c r="HH162" s="44">
        <f>IF(G$4=0,0,求节点(G$4:G$9,$B$4:$B$9,求节点(其他调用!$I$4:$I$42,其他调用!$J$4:$J$42,其他调用!$AH163)))</f>
        <v>0</v>
      </c>
      <c r="HI162" s="44">
        <f>IF(H$4=0,0,求节点(H$4:H$9,$B$4:$B$9,求节点(其他调用!$I$4:$I$42,其他调用!$J$4:$J$42,其他调用!$AH163)))</f>
        <v>0</v>
      </c>
      <c r="HJ162" s="44">
        <f>IF(I$4=0,0,求节点(I$4:I$9,$B$4:$B$9,求节点(其他调用!$I$4:$I$42,其他调用!$J$4:$J$42,其他调用!$AH163)))</f>
        <v>0</v>
      </c>
      <c r="HK162" s="44">
        <f>IF(J$4=0,0,求节点(J$4:J$9,$B$4:$B$9,求节点(其他调用!$I$4:$I$42,其他调用!$J$4:$J$42,其他调用!$AH163)))</f>
        <v>0</v>
      </c>
      <c r="HL162" s="44">
        <f>IF(K$4=0,0,求节点(K$4:K$9,$B$4:$B$9,求节点(其他调用!$I$4:$I$42,其他调用!$J$4:$J$42,其他调用!$AH163)))</f>
        <v>0</v>
      </c>
      <c r="HM162" s="44">
        <f>IF(L$4=0,0,求节点(L$4:L$9,$B$4:$B$9,求节点(其他调用!$I$4:$I$42,其他调用!$J$4:$J$42,其他调用!$AH163)))</f>
        <v>0</v>
      </c>
      <c r="HN162" s="44">
        <f>IF(M$4=0,0,求节点(M$4:M$9,$B$4:$B$9,求节点(其他调用!$I$4:$I$42,其他调用!$J$4:$J$42,其他调用!$AH163)))</f>
        <v>0</v>
      </c>
      <c r="HO162" s="44">
        <f>IF(N$4=0,0,求节点(N$4:N$9,$B$4:$B$9,求节点(其他调用!$I$4:$I$42,其他调用!$J$4:$J$42,其他调用!$AH163)))</f>
        <v>0</v>
      </c>
      <c r="HP162" s="44">
        <f>IF(O$4=0,0,求节点(O$4:O$9,$B$4:$B$9,求节点(其他调用!$I$4:$I$42,其他调用!$J$4:$J$42,其他调用!$AH163)))</f>
        <v>0</v>
      </c>
      <c r="HQ162" s="44">
        <f>IF(P$4=0,0,求节点(P$4:P$9,$B$4:$B$9,求节点(其他调用!$I$4:$I$42,其他调用!$J$4:$J$42,其他调用!$AH163)))</f>
        <v>0</v>
      </c>
      <c r="HR162" s="44">
        <f>IF(Q$4=0,0,求节点(Q$4:Q$9,$B$4:$B$9,求节点(其他调用!$I$4:$I$42,其他调用!$J$4:$J$42,其他调用!$AH163)))</f>
        <v>0</v>
      </c>
      <c r="HS162" s="44">
        <f>IF(R$4=0,0,求节点(R$4:R$9,$B$4:$B$9,求节点(其他调用!$I$4:$I$42,其他调用!$J$4:$J$42,其他调用!$AH163)))</f>
        <v>0</v>
      </c>
      <c r="HT162" s="44">
        <f>IF(S$4=0,0,求节点(S$4:S$9,$B$4:$B$9,求节点(其他调用!$I$4:$I$42,其他调用!$J$4:$J$42,其他调用!$AH163)))</f>
        <v>6</v>
      </c>
      <c r="HU162" s="44">
        <f>IF(T$4=0,0,求节点(T$4:T$9,$B$4:$B$9,求节点(其他调用!$I$4:$I$42,其他调用!$J$4:$J$42,其他调用!$AH163)))</f>
        <v>6</v>
      </c>
      <c r="HV162" s="44">
        <f>IF(U$4=0,0,求节点(U$4:U$9,$B$4:$B$9,求节点(其他调用!$I$4:$I$42,其他调用!$J$4:$J$42,其他调用!$AH163)))</f>
        <v>6</v>
      </c>
      <c r="HW162" s="44">
        <f>IF(V$4=0,0,求节点(V$4:V$9,$B$4:$B$9,求节点(其他调用!$I$4:$I$42,其他调用!$J$4:$J$42,其他调用!$AH163)))</f>
        <v>0</v>
      </c>
      <c r="HX162" s="44">
        <f>IF(W$4=0,0,求节点(W$4:W$9,$B$4:$B$9,求节点(其他调用!$I$4:$I$42,其他调用!$J$4:$J$42,其他调用!$AH163)))</f>
        <v>6</v>
      </c>
      <c r="HY162" s="44">
        <f>IF(X$4=0,0,求节点(X$4:X$9,$B$4:$B$9,求节点(其他调用!$I$4:$I$42,其他调用!$J$4:$J$42,其他调用!$AH163)))</f>
        <v>6</v>
      </c>
      <c r="HZ162" s="44">
        <f>IF(Y$4=0,0,求节点(Y$4:Y$9,$B$4:$B$9,求节点(其他调用!$I$4:$I$42,其他调用!$J$4:$J$42,其他调用!$AH163)))</f>
        <v>6</v>
      </c>
      <c r="IA162" s="44">
        <f>IF(Z$4=0,0,求节点(Z$4:Z$9,$B$4:$B$9,求节点(其他调用!$I$4:$I$42,其他调用!$J$4:$J$42,其他调用!$AH163)))</f>
        <v>0</v>
      </c>
      <c r="IB162" s="44">
        <f>IF(AA$4=0,0,求节点(AA$4:AA$9,$B$4:$B$9,求节点(其他调用!$I$4:$I$42,其他调用!$J$4:$J$42,其他调用!$AH163)))</f>
        <v>6</v>
      </c>
      <c r="IC162" s="44">
        <f>IF(AB$4=0,0,求节点(AB$4:AB$9,$B$4:$B$9,求节点(其他调用!$I$4:$I$42,其他调用!$J$4:$J$42,其他调用!$AH163)))</f>
        <v>6</v>
      </c>
      <c r="ID162" s="44">
        <f>IF(AC$4=0,0,求节点(AC$4:AC$9,$B$4:$B$9,求节点(其他调用!$I$4:$I$42,其他调用!$J$4:$J$42,其他调用!$AH163)))</f>
        <v>6</v>
      </c>
      <c r="IE162" s="44">
        <f>IF(AD$4=0,0,求节点(AD$4:AD$9,$B$4:$B$9,求节点(其他调用!$I$4:$I$42,其他调用!$J$4:$J$42,其他调用!$AH163)))</f>
        <v>6</v>
      </c>
      <c r="IF162" s="44">
        <f>IF(AE$4=0,0,求节点(AE$4:AE$9,$B$4:$B$9,求节点(其他调用!$I$4:$I$42,其他调用!$J$4:$J$42,其他调用!$AH163)))</f>
        <v>6</v>
      </c>
      <c r="IG162" s="44">
        <f>IF(AF$4=0,0,求节点(AF$4:AF$9,$B$4:$B$9,求节点(其他调用!$I$4:$I$42,其他调用!$J$4:$J$42,其他调用!$AH163)))</f>
        <v>6</v>
      </c>
      <c r="IH162" s="44">
        <f>IF(AG$4=0,0,求节点(AG$4:AG$9,$B$4:$B$9,求节点(其他调用!$I$4:$I$42,其他调用!$J$4:$J$42,其他调用!$AH163)))</f>
        <v>6</v>
      </c>
      <c r="II162" s="44">
        <f>IF(AH$4=0,0,求节点(AH$4:AH$9,$B$4:$B$9,求节点(其他调用!$I$4:$I$42,其他调用!$J$4:$J$42,其他调用!$AH163)))</f>
        <v>6</v>
      </c>
      <c r="IJ162" s="44">
        <f>IF(AI$4=0,0,求节点(AI$4:AI$9,$B$4:$B$9,求节点(其他调用!$I$4:$I$42,其他调用!$J$4:$J$42,其他调用!$AH163)))</f>
        <v>6</v>
      </c>
      <c r="IK162" s="44">
        <f>IF(AJ$4=0,0,求节点(AJ$4:AJ$9,$B$4:$B$9,求节点(其他调用!$I$4:$I$42,其他调用!$J$4:$J$42,其他调用!$AH163)))</f>
        <v>6</v>
      </c>
      <c r="IL162" s="44">
        <f>IF(AK$4=0,0,求节点(AK$4:AK$9,$B$4:$B$9,求节点(其他调用!$I$4:$I$42,其他调用!$J$4:$J$42,其他调用!$AH163)))</f>
        <v>6</v>
      </c>
      <c r="IM162" s="44">
        <f>IF(AL$4=0,0,求节点(AL$4:AL$9,$B$4:$B$9,求节点(其他调用!$I$4:$I$42,其他调用!$J$4:$J$42,其他调用!$AH163)))</f>
        <v>6</v>
      </c>
      <c r="IN162" s="44">
        <f>IF(AM$4=0,0,求节点(AM$4:AM$9,$B$4:$B$9,求节点(其他调用!$I$4:$I$42,其他调用!$J$4:$J$42,其他调用!$AH163)))</f>
        <v>6</v>
      </c>
      <c r="IO162" s="44">
        <f>IF(AN$4=0,0,求节点(AN$4:AN$9,$B$4:$B$9,求节点(其他调用!$I$4:$I$42,其他调用!$J$4:$J$42,其他调用!$AH163)))</f>
        <v>6</v>
      </c>
      <c r="IP162" s="44">
        <f>IF(AO$4=0,0,求节点(AO$4:AO$9,$B$4:$B$9,求节点(其他调用!$I$4:$I$42,其他调用!$J$4:$J$42,其他调用!$AH163)))</f>
        <v>6</v>
      </c>
      <c r="IQ162" s="44">
        <f>IF(AP$4=0,0,求节点(AP$4:AP$9,$B$4:$B$9,求节点(其他调用!$I$4:$I$42,其他调用!$J$4:$J$42,其他调用!$AH163)))</f>
        <v>6</v>
      </c>
      <c r="IR162" s="44">
        <f>IF(AQ$4=0,0,求节点(AQ$4:AQ$9,$B$4:$B$9,求节点(其他调用!$I$4:$I$42,其他调用!$J$4:$J$42,其他调用!$AH163)))</f>
        <v>6</v>
      </c>
      <c r="IS162" s="44">
        <f>IF(AR$4=0,0,求节点(AR$4:AR$9,$B$4:$B$9,求节点(其他调用!$I$4:$I$42,其他调用!$J$4:$J$42,其他调用!$AH163)))</f>
        <v>6</v>
      </c>
      <c r="IT162" s="44">
        <f>IF(AS$4=0,0,求节点(AS$4:AS$9,$B$4:$B$9,求节点(其他调用!$I$4:$I$42,其他调用!$J$4:$J$42,其他调用!$AH163)))</f>
        <v>6</v>
      </c>
      <c r="IU162" s="44">
        <f>IF(AT$4=0,0,求节点(AT$4:AT$9,$B$4:$B$9,求节点(其他调用!$I$4:$I$42,其他调用!$J$4:$J$42,其他调用!$AH163)))</f>
        <v>6</v>
      </c>
      <c r="IV162" s="44">
        <f>IF(AU$4=0,0,求节点(AU$4:AU$9,$B$4:$B$9,求节点(其他调用!$I$4:$I$42,其他调用!$J$4:$J$42,其他调用!$AH163)))</f>
        <v>6</v>
      </c>
      <c r="IW162" s="44">
        <f>IF(AV$4=0,0,求节点(AV$4:AV$9,$B$4:$B$9,求节点(其他调用!$I$4:$I$42,其他调用!$J$4:$J$42,其他调用!$AH163)))</f>
        <v>6</v>
      </c>
      <c r="IX162" s="44">
        <f>IF(AW$4=0,0,求节点(AW$4:AW$9,$B$4:$B$9,求节点(其他调用!$I$4:$I$42,其他调用!$J$4:$J$42,其他调用!$AH163)))</f>
        <v>6</v>
      </c>
      <c r="IY162" s="44">
        <f>IF(AX$4=0,0,求节点(AX$4:AX$9,$B$4:$B$9,求节点(其他调用!$I$4:$I$42,其他调用!$J$4:$J$42,其他调用!$AH163)))</f>
        <v>6</v>
      </c>
      <c r="IZ162" s="44">
        <f>IF(AY$4=0,0,求节点(AY$4:AY$9,$B$4:$B$9,求节点(其他调用!$I$4:$I$42,其他调用!$J$4:$J$42,其他调用!$AH163)))</f>
        <v>6</v>
      </c>
      <c r="JA162" s="44">
        <f>IF(AZ$4=0,0,求节点(AZ$4:AZ$9,$B$4:$B$9,求节点(其他调用!$I$4:$I$42,其他调用!$J$4:$J$42,其他调用!$AH163)))</f>
        <v>6</v>
      </c>
      <c r="JC162" s="44">
        <v>159</v>
      </c>
      <c r="JD162" s="44">
        <f>IF(C$23=0,0,求节点(C$23:C$28,$B$23:$B$28,求节点(其他调用!$W$4:$W$20,其他调用!$X$4:$X$20,$JC162)))</f>
        <v>0</v>
      </c>
      <c r="JE162" s="44">
        <f>IF(D$23=0,0,求节点(D$23:D$28,$B$23:$B$28,求节点(其他调用!$W$4:$W$20,其他调用!$X$4:$X$20,$JC162)))</f>
        <v>0</v>
      </c>
      <c r="JF162" s="44">
        <f>IF(E$23=0,0,求节点(E$23:E$28,$B$23:$B$28,求节点(其他调用!$W$4:$W$20,其他调用!$X$4:$X$20,$JC162)))</f>
        <v>0</v>
      </c>
      <c r="JG162" s="44">
        <f>IF(F$23=0,0,求节点(F$23:F$28,$B$23:$B$28,求节点(其他调用!$W$4:$W$20,其他调用!$X$4:$X$20,$JC162)))</f>
        <v>7.1917717670078041E-3</v>
      </c>
      <c r="JH162" s="44">
        <f>IF(G$23=0,0,求节点(G$23:G$28,$B$23:$B$28,求节点(其他调用!$W$4:$W$20,其他调用!$X$4:$X$20,$JC162)))</f>
        <v>1.0787657650511595E-2</v>
      </c>
      <c r="JI162" s="44">
        <f>IF(H$23=0,0,求节点(H$23:H$28,$B$23:$B$28,求节点(其他调用!$W$4:$W$20,其他调用!$X$4:$X$20,$JC162)))</f>
        <v>1.0787657650511595E-2</v>
      </c>
      <c r="JJ162" s="44">
        <f>IF(I$23=0,0,求节点(I$23:I$28,$B$23:$B$28,求节点(其他调用!$W$4:$W$20,其他调用!$X$4:$X$20,$JC162)))</f>
        <v>1.6344935834108454E-2</v>
      </c>
      <c r="JK162" s="44">
        <f>IF(J$23=0,0,求节点(J$23:J$28,$B$23:$B$28,求节点(其他调用!$W$4:$W$20,其他调用!$X$4:$X$20,$JC162)))</f>
        <v>0</v>
      </c>
      <c r="JL162" s="44">
        <f>IF(K$23=0,0,求节点(K$23:K$28,$B$23:$B$28,求节点(其他调用!$W$4:$W$20,其他调用!$X$4:$X$20,$JC162)))</f>
        <v>1.0787657650511595E-2</v>
      </c>
      <c r="JM162" s="44">
        <f>IF(L$23=0,0,求节点(L$23:L$28,$B$23:$B$28,求节点(其他调用!$W$4:$W$20,其他调用!$X$4:$X$20,$JC162)))</f>
        <v>0</v>
      </c>
      <c r="JN162" s="44">
        <f>IF(M$23=0,0,求节点(M$23:M$28,$B$23:$B$28,求节点(其他调用!$W$4:$W$20,其他调用!$X$4:$X$20,$JC162)))</f>
        <v>0</v>
      </c>
      <c r="JO162" s="44">
        <f>IF(N$23=0,0,求节点(N$23:N$28,$B$23:$B$28,求节点(其他调用!$W$4:$W$20,其他调用!$X$4:$X$20,$JC162)))</f>
        <v>0</v>
      </c>
      <c r="JP162" s="44">
        <f>IF(O$23=0,0,求节点(O$23:O$28,$B$23:$B$28,求节点(其他调用!$W$4:$W$20,其他调用!$X$4:$X$20,$JC162)))</f>
        <v>0</v>
      </c>
      <c r="JQ162" s="44">
        <f>IF(P$23=0,0,求节点(P$23:P$28,$B$23:$B$28,求节点(其他调用!$W$4:$W$20,其他调用!$X$4:$X$20,$JC162)))</f>
        <v>0</v>
      </c>
      <c r="JR162" s="44">
        <f>IF(Q$23=0,0,求节点(Q$23:Q$28,$B$23:$B$28,求节点(其他调用!$W$4:$W$20,其他调用!$X$4:$X$20,$JC162)))</f>
        <v>0</v>
      </c>
      <c r="JS162" s="44">
        <f>IF(R$23=0,0,求节点(R$23:R$28,$B$23:$B$28,求节点(其他调用!$W$4:$W$20,其他调用!$X$4:$X$20,$JC162)))</f>
        <v>0</v>
      </c>
      <c r="JT162" s="44">
        <f>IF(S$23=0,0,求节点(S$23:S$28,$B$23:$B$28,求节点(其他调用!$W$4:$W$20,其他调用!$X$4:$X$20,$JC162)))</f>
        <v>0</v>
      </c>
      <c r="JU162" s="44">
        <f>IF(T$23=0,0,求节点(T$23:T$28,$B$23:$B$28,求节点(其他调用!$W$4:$W$20,其他调用!$X$4:$X$20,$JC162)))</f>
        <v>0</v>
      </c>
      <c r="JV162" s="44">
        <f>IF(U$23=0,0,求节点(U$23:U$28,$B$23:$B$28,求节点(其他调用!$W$4:$W$20,其他调用!$X$4:$X$20,$JC162)))</f>
        <v>0</v>
      </c>
      <c r="JW162" s="44">
        <f>IF(V$23=0,0,求节点(V$23:V$28,$B$23:$B$28,求节点(其他调用!$W$4:$W$20,其他调用!$X$4:$X$20,$JC162)))</f>
        <v>0</v>
      </c>
      <c r="JZ162" s="44">
        <v>159</v>
      </c>
      <c r="KA162" s="44">
        <f>IF(C$4=0,0,求节点(C$4:C$9,$B$4:$B$9,求节点(其他调用!$L$4:$L$42,其他调用!$M$4:$M$42,其他调用!$AI163)))</f>
        <v>6</v>
      </c>
      <c r="KB162" s="44">
        <f>IF(D$4=0,0,求节点(D$4:D$9,$B$4:$B$9,求节点(其他调用!$L$4:$L$42,其他调用!$M$4:$M$42,其他调用!$AI163)))</f>
        <v>6</v>
      </c>
      <c r="KC162" s="44">
        <f>IF(E$4=0,0,求节点(E$4:E$9,$B$4:$B$9,求节点(其他调用!$L$4:$L$42,其他调用!$M$4:$M$42,其他调用!$AI163)))</f>
        <v>6</v>
      </c>
      <c r="KD162" s="44">
        <f>IF(F$4=0,0,求节点(F$4:F$9,$B$4:$B$9,求节点(其他调用!$L$4:$L$42,其他调用!$M$4:$M$42,其他调用!$AI163)))</f>
        <v>0</v>
      </c>
      <c r="KE162" s="44">
        <f>IF(G$4=0,0,求节点(G$4:G$9,$B$4:$B$9,求节点(其他调用!$L$4:$L$42,其他调用!$M$4:$M$42,其他调用!$AI163)))</f>
        <v>0</v>
      </c>
      <c r="KF162" s="44">
        <f>IF(H$4=0,0,求节点(H$4:H$9,$B$4:$B$9,求节点(其他调用!$L$4:$L$42,其他调用!$M$4:$M$42,其他调用!$AI163)))</f>
        <v>0</v>
      </c>
      <c r="KG162" s="44">
        <f>IF(I$4=0,0,求节点(I$4:I$9,$B$4:$B$9,求节点(其他调用!$L$4:$L$42,其他调用!$M$4:$M$42,其他调用!$AI163)))</f>
        <v>0</v>
      </c>
      <c r="KH162" s="44">
        <f>IF(J$4=0,0,求节点(J$4:J$9,$B$4:$B$9,求节点(其他调用!$L$4:$L$42,其他调用!$M$4:$M$42,其他调用!$AI163)))</f>
        <v>0</v>
      </c>
      <c r="KI162" s="44">
        <f>IF(K$4=0,0,求节点(K$4:K$9,$B$4:$B$9,求节点(其他调用!$L$4:$L$42,其他调用!$M$4:$M$42,其他调用!$AI163)))</f>
        <v>0</v>
      </c>
      <c r="KJ162" s="44">
        <f>IF(L$4=0,0,求节点(L$4:L$9,$B$4:$B$9,求节点(其他调用!$L$4:$L$42,其他调用!$M$4:$M$42,其他调用!$AI163)))</f>
        <v>0</v>
      </c>
      <c r="KK162" s="44">
        <f>IF(M$4=0,0,求节点(M$4:M$9,$B$4:$B$9,求节点(其他调用!$L$4:$L$42,其他调用!$M$4:$M$42,其他调用!$AI163)))</f>
        <v>0</v>
      </c>
      <c r="KL162" s="44">
        <f>IF(N$4=0,0,求节点(N$4:N$9,$B$4:$B$9,求节点(其他调用!$L$4:$L$42,其他调用!$M$4:$M$42,其他调用!$AI163)))</f>
        <v>0</v>
      </c>
      <c r="KM162" s="44">
        <f>IF(O$4=0,0,求节点(O$4:O$9,$B$4:$B$9,求节点(其他调用!$L$4:$L$42,其他调用!$M$4:$M$42,其他调用!$AI163)))</f>
        <v>0</v>
      </c>
      <c r="KN162" s="44">
        <f>IF(P$4=0,0,求节点(P$4:P$9,$B$4:$B$9,求节点(其他调用!$L$4:$L$42,其他调用!$M$4:$M$42,其他调用!$AI163)))</f>
        <v>0</v>
      </c>
      <c r="KO162" s="44">
        <f>IF(Q$4=0,0,求节点(Q$4:Q$9,$B$4:$B$9,求节点(其他调用!$L$4:$L$42,其他调用!$M$4:$M$42,其他调用!$AI163)))</f>
        <v>0</v>
      </c>
      <c r="KP162" s="44">
        <f>IF(R$4=0,0,求节点(R$4:R$9,$B$4:$B$9,求节点(其他调用!$L$4:$L$42,其他调用!$M$4:$M$42,其他调用!$AI163)))</f>
        <v>0</v>
      </c>
      <c r="KQ162" s="44">
        <f>IF(S$4=0,0,求节点(S$4:S$9,$B$4:$B$9,求节点(其他调用!$L$4:$L$42,其他调用!$M$4:$M$42,其他调用!$AI163)))</f>
        <v>6</v>
      </c>
      <c r="KR162" s="44">
        <f>IF(T$4=0,0,求节点(T$4:T$9,$B$4:$B$9,求节点(其他调用!$L$4:$L$42,其他调用!$M$4:$M$42,其他调用!$AI163)))</f>
        <v>6</v>
      </c>
      <c r="KS162" s="44">
        <f>IF(U$4=0,0,求节点(U$4:U$9,$B$4:$B$9,求节点(其他调用!$L$4:$L$42,其他调用!$M$4:$M$42,其他调用!$AI163)))</f>
        <v>6</v>
      </c>
      <c r="KT162" s="44">
        <f>IF(V$4=0,0,求节点(V$4:V$9,$B$4:$B$9,求节点(其他调用!$L$4:$L$42,其他调用!$M$4:$M$42,其他调用!$AI163)))</f>
        <v>0</v>
      </c>
      <c r="KU162" s="44">
        <f>IF(W$4=0,0,求节点(W$4:W$9,$B$4:$B$9,求节点(其他调用!$L$4:$L$42,其他调用!$M$4:$M$42,其他调用!$AI163)))</f>
        <v>6</v>
      </c>
      <c r="KV162" s="44">
        <f>IF(X$4=0,0,求节点(X$4:X$9,$B$4:$B$9,求节点(其他调用!$L$4:$L$42,其他调用!$M$4:$M$42,其他调用!$AI163)))</f>
        <v>6</v>
      </c>
      <c r="KW162" s="44">
        <f>IF(Y$4=0,0,求节点(Y$4:Y$9,$B$4:$B$9,求节点(其他调用!$L$4:$L$42,其他调用!$M$4:$M$42,其他调用!$AI163)))</f>
        <v>6</v>
      </c>
      <c r="KX162" s="44">
        <f>IF(Z$4=0,0,求节点(Z$4:Z$9,$B$4:$B$9,求节点(其他调用!$L$4:$L$42,其他调用!$M$4:$M$42,其他调用!$AI163)))</f>
        <v>0</v>
      </c>
      <c r="KY162" s="44">
        <f>IF(AA$4=0,0,求节点(AA$4:AA$9,$B$4:$B$9,求节点(其他调用!$L$4:$L$42,其他调用!$M$4:$M$42,其他调用!$AI163)))</f>
        <v>6</v>
      </c>
      <c r="KZ162" s="44">
        <f>IF(AB$4=0,0,求节点(AB$4:AB$9,$B$4:$B$9,求节点(其他调用!$L$4:$L$42,其他调用!$M$4:$M$42,其他调用!$AI163)))</f>
        <v>6</v>
      </c>
      <c r="LA162" s="44">
        <f>IF(AC$4=0,0,求节点(AC$4:AC$9,$B$4:$B$9,求节点(其他调用!$L$4:$L$42,其他调用!$M$4:$M$42,其他调用!$AI163)))</f>
        <v>6</v>
      </c>
      <c r="LB162" s="44">
        <f>IF(AD$4=0,0,求节点(AD$4:AD$9,$B$4:$B$9,求节点(其他调用!$L$4:$L$42,其他调用!$M$4:$M$42,其他调用!$AI163)))</f>
        <v>6</v>
      </c>
      <c r="LC162" s="44">
        <f>IF(AE$4=0,0,求节点(AE$4:AE$9,$B$4:$B$9,求节点(其他调用!$L$4:$L$42,其他调用!$M$4:$M$42,其他调用!$AI163)))</f>
        <v>6</v>
      </c>
      <c r="LD162" s="44">
        <f>IF(AF$4=0,0,求节点(AF$4:AF$9,$B$4:$B$9,求节点(其他调用!$L$4:$L$42,其他调用!$M$4:$M$42,其他调用!$AI163)))</f>
        <v>6</v>
      </c>
      <c r="LE162" s="44">
        <f>IF(AG$4=0,0,求节点(AG$4:AG$9,$B$4:$B$9,求节点(其他调用!$L$4:$L$42,其他调用!$M$4:$M$42,其他调用!$AI163)))</f>
        <v>6</v>
      </c>
      <c r="LF162" s="44">
        <f>IF(AH$4=0,0,求节点(AH$4:AH$9,$B$4:$B$9,求节点(其他调用!$L$4:$L$42,其他调用!$M$4:$M$42,其他调用!$AI163)))</f>
        <v>6</v>
      </c>
      <c r="LG162" s="44">
        <f>IF(AI$4=0,0,求节点(AI$4:AI$9,$B$4:$B$9,求节点(其他调用!$L$4:$L$42,其他调用!$M$4:$M$42,其他调用!$AI163)))</f>
        <v>6</v>
      </c>
      <c r="LH162" s="44">
        <f>IF(AJ$4=0,0,求节点(AJ$4:AJ$9,$B$4:$B$9,求节点(其他调用!$L$4:$L$42,其他调用!$M$4:$M$42,其他调用!$AI163)))</f>
        <v>6</v>
      </c>
      <c r="LI162" s="44">
        <f>IF(AK$4=0,0,求节点(AK$4:AK$9,$B$4:$B$9,求节点(其他调用!$L$4:$L$42,其他调用!$M$4:$M$42,其他调用!$AI163)))</f>
        <v>6</v>
      </c>
      <c r="LJ162" s="44">
        <f>IF(AL$4=0,0,求节点(AL$4:AL$9,$B$4:$B$9,求节点(其他调用!$L$4:$L$42,其他调用!$M$4:$M$42,其他调用!$AI163)))</f>
        <v>6</v>
      </c>
      <c r="LK162" s="44">
        <f>IF(AM$4=0,0,求节点(AM$4:AM$9,$B$4:$B$9,求节点(其他调用!$L$4:$L$42,其他调用!$M$4:$M$42,其他调用!$AI163)))</f>
        <v>6</v>
      </c>
      <c r="LL162" s="44">
        <f>IF(AN$4=0,0,求节点(AN$4:AN$9,$B$4:$B$9,求节点(其他调用!$L$4:$L$42,其他调用!$M$4:$M$42,其他调用!$AI163)))</f>
        <v>6</v>
      </c>
      <c r="LM162" s="44">
        <f>IF(AO$4=0,0,求节点(AO$4:AO$9,$B$4:$B$9,求节点(其他调用!$L$4:$L$42,其他调用!$M$4:$M$42,其他调用!$AI163)))</f>
        <v>6</v>
      </c>
      <c r="LN162" s="44">
        <f>IF(AP$4=0,0,求节点(AP$4:AP$9,$B$4:$B$9,求节点(其他调用!$L$4:$L$42,其他调用!$M$4:$M$42,其他调用!$AI163)))</f>
        <v>6</v>
      </c>
      <c r="LO162" s="44">
        <f>IF(AQ$4=0,0,求节点(AQ$4:AQ$9,$B$4:$B$9,求节点(其他调用!$L$4:$L$42,其他调用!$M$4:$M$42,其他调用!$AI163)))</f>
        <v>6</v>
      </c>
      <c r="LP162" s="44">
        <f>IF(AR$4=0,0,求节点(AR$4:AR$9,$B$4:$B$9,求节点(其他调用!$L$4:$L$42,其他调用!$M$4:$M$42,其他调用!$AI163)))</f>
        <v>6</v>
      </c>
      <c r="LQ162" s="44">
        <f>IF(AS$4=0,0,求节点(AS$4:AS$9,$B$4:$B$9,求节点(其他调用!$L$4:$L$42,其他调用!$M$4:$M$42,其他调用!$AI163)))</f>
        <v>6</v>
      </c>
      <c r="LR162" s="44">
        <f>IF(AT$4=0,0,求节点(AT$4:AT$9,$B$4:$B$9,求节点(其他调用!$L$4:$L$42,其他调用!$M$4:$M$42,其他调用!$AI163)))</f>
        <v>6</v>
      </c>
      <c r="LS162" s="44">
        <f>IF(AU$4=0,0,求节点(AU$4:AU$9,$B$4:$B$9,求节点(其他调用!$L$4:$L$42,其他调用!$M$4:$M$42,其他调用!$AI163)))</f>
        <v>6</v>
      </c>
      <c r="LT162" s="44">
        <f>IF(AV$4=0,0,求节点(AV$4:AV$9,$B$4:$B$9,求节点(其他调用!$L$4:$L$42,其他调用!$M$4:$M$42,其他调用!$AI163)))</f>
        <v>6</v>
      </c>
      <c r="LU162" s="44">
        <f>IF(AW$4=0,0,求节点(AW$4:AW$9,$B$4:$B$9,求节点(其他调用!$L$4:$L$42,其他调用!$M$4:$M$42,其他调用!$AI163)))</f>
        <v>6</v>
      </c>
      <c r="LV162" s="44">
        <f>IF(AX$4=0,0,求节点(AX$4:AX$9,$B$4:$B$9,求节点(其他调用!$L$4:$L$42,其他调用!$M$4:$M$42,其他调用!$AI163)))</f>
        <v>6</v>
      </c>
      <c r="LW162" s="44">
        <f>IF(AY$4=0,0,求节点(AY$4:AY$9,$B$4:$B$9,求节点(其他调用!$L$4:$L$42,其他调用!$M$4:$M$42,其他调用!$AI163)))</f>
        <v>6</v>
      </c>
      <c r="LX162" s="44">
        <f>IF(AZ$4=0,0,求节点(AZ$4:AZ$9,$B$4:$B$9,求节点(其他调用!$L$4:$L$42,其他调用!$M$4:$M$42,其他调用!$AI163)))</f>
        <v>6</v>
      </c>
      <c r="LZ162" s="44">
        <v>159</v>
      </c>
      <c r="MA162" s="44">
        <f>IF(C$23=0,0,求节点(C$23:C$28,$B$23:$B$28,求节点(其他调用!$Y$4:$Y$20,其他调用!$Z$4:$Z$20,$LZ162)))</f>
        <v>0</v>
      </c>
      <c r="MB162" s="44">
        <f>IF(D$23=0,0,求节点(D$23:D$28,$B$23:$B$28,求节点(其他调用!$Y$4:$Y$20,其他调用!$Z$4:$Z$20,$LZ162)))</f>
        <v>0</v>
      </c>
      <c r="MC162" s="44">
        <f>IF(E$23=0,0,求节点(E$23:E$28,$B$23:$B$28,求节点(其他调用!$Y$4:$Y$20,其他调用!$Z$4:$Z$20,$LZ162)))</f>
        <v>0</v>
      </c>
      <c r="MD162" s="44">
        <f>IF(F$23=0,0,求节点(F$23:F$28,$B$23:$B$28,求节点(其他调用!$Y$4:$Y$20,其他调用!$Z$4:$Z$20,$LZ162)))</f>
        <v>0</v>
      </c>
      <c r="ME162" s="44">
        <f>IF(G$23=0,0,求节点(G$23:G$28,$B$23:$B$28,求节点(其他调用!$Y$4:$Y$20,其他调用!$Z$4:$Z$20,$LZ162)))</f>
        <v>0</v>
      </c>
      <c r="MF162" s="44">
        <f>IF(H$23=0,0,求节点(H$23:H$28,$B$23:$B$28,求节点(其他调用!$Y$4:$Y$20,其他调用!$Z$4:$Z$20,$LZ162)))</f>
        <v>0</v>
      </c>
      <c r="MG162" s="44">
        <f>IF(I$23=0,0,求节点(I$23:I$28,$B$23:$B$28,求节点(其他调用!$Y$4:$Y$20,其他调用!$Z$4:$Z$20,$LZ162)))</f>
        <v>0</v>
      </c>
      <c r="MH162" s="44">
        <f>IF(J$23=0,0,求节点(J$23:J$28,$B$23:$B$28,求节点(其他调用!$Y$4:$Y$20,其他调用!$Z$4:$Z$20,$LZ162)))</f>
        <v>0</v>
      </c>
      <c r="MI162" s="44">
        <f>IF(K$23=0,0,求节点(K$23:K$28,$B$23:$B$28,求节点(其他调用!$Y$4:$Y$20,其他调用!$Z$4:$Z$20,$LZ162)))</f>
        <v>0</v>
      </c>
      <c r="MJ162" s="44">
        <f>IF(L$23=0,0,求节点(L$23:L$28,$B$23:$B$28,求节点(其他调用!$Y$4:$Y$20,其他调用!$Z$4:$Z$20,$LZ162)))</f>
        <v>0</v>
      </c>
      <c r="MK162" s="44">
        <f>IF(M$23=0,0,求节点(M$23:M$28,$B$23:$B$28,求节点(其他调用!$Y$4:$Y$20,其他调用!$Z$4:$Z$20,$LZ162)))</f>
        <v>0</v>
      </c>
      <c r="ML162" s="44">
        <f>IF(N$23=0,0,求节点(N$23:N$28,$B$23:$B$28,求节点(其他调用!$Y$4:$Y$20,其他调用!$Z$4:$Z$20,$LZ162)))</f>
        <v>0</v>
      </c>
      <c r="MM162" s="44">
        <f>IF(O$23=0,0,求节点(O$23:O$28,$B$23:$B$28,求节点(其他调用!$Y$4:$Y$20,其他调用!$Z$4:$Z$20,$LZ162)))</f>
        <v>0</v>
      </c>
      <c r="MN162" s="44">
        <f>IF(P$23=0,0,求节点(P$23:P$28,$B$23:$B$28,求节点(其他调用!$Y$4:$Y$20,其他调用!$Z$4:$Z$20,$LZ162)))</f>
        <v>0</v>
      </c>
      <c r="MO162" s="44">
        <f>IF(Q$23=0,0,求节点(Q$23:Q$28,$B$23:$B$28,求节点(其他调用!$Y$4:$Y$20,其他调用!$Z$4:$Z$20,$LZ162)))</f>
        <v>0</v>
      </c>
      <c r="MP162" s="44">
        <f>IF(R$23=0,0,求节点(R$23:R$28,$B$23:$B$28,求节点(其他调用!$Y$4:$Y$20,其他调用!$Z$4:$Z$20,$LZ162)))</f>
        <v>0</v>
      </c>
      <c r="MQ162" s="44">
        <f>IF(S$23=0,0,求节点(S$23:S$28,$B$23:$B$28,求节点(其他调用!$Y$4:$Y$20,其他调用!$Z$4:$Z$20,$LZ162)))</f>
        <v>0</v>
      </c>
      <c r="MR162" s="44">
        <f>IF(T$23=0,0,求节点(T$23:T$28,$B$23:$B$28,求节点(其他调用!$Y$4:$Y$20,其他调用!$Z$4:$Z$20,$LZ162)))</f>
        <v>0</v>
      </c>
      <c r="MS162" s="44">
        <f>IF(U$23=0,0,求节点(U$23:U$28,$B$23:$B$28,求节点(其他调用!$Y$4:$Y$20,其他调用!$Z$4:$Z$20,$LZ162)))</f>
        <v>0</v>
      </c>
      <c r="MT162" s="44">
        <f>IF(V$23=0,0,求节点(V$23:V$28,$B$23:$B$28,求节点(其他调用!$Y$4:$Y$20,其他调用!$Z$4:$Z$20,$LZ162)))</f>
        <v>0</v>
      </c>
      <c r="MW162" s="44">
        <v>159</v>
      </c>
      <c r="MX162" s="44">
        <f>IF(C$4=0,0,求节点(C$4:C$9,$B$4:$B$9,求节点(其他调用!$O$4:$O$42,其他调用!$P$4:$P$42,其他调用!$AJ163)))</f>
        <v>6</v>
      </c>
      <c r="MY162" s="44">
        <f>IF(D$4=0,0,求节点(D$4:D$9,$B$4:$B$9,求节点(其他调用!$O$4:$O$42,其他调用!$P$4:$P$42,其他调用!$AJ163)))</f>
        <v>6</v>
      </c>
      <c r="MZ162" s="44">
        <f>IF(E$4=0,0,求节点(E$4:E$9,$B$4:$B$9,求节点(其他调用!$O$4:$O$42,其他调用!$P$4:$P$42,其他调用!$AJ163)))</f>
        <v>6</v>
      </c>
      <c r="NA162" s="44">
        <f>IF(F$4=0,0,求节点(F$4:F$9,$B$4:$B$9,求节点(其他调用!$O$4:$O$42,其他调用!$P$4:$P$42,其他调用!$AJ163)))</f>
        <v>0</v>
      </c>
      <c r="NB162" s="44">
        <f>IF(G$4=0,0,求节点(G$4:G$9,$B$4:$B$9,求节点(其他调用!$O$4:$O$42,其他调用!$P$4:$P$42,其他调用!$AJ163)))</f>
        <v>0</v>
      </c>
      <c r="NC162" s="44">
        <f>IF(H$4=0,0,求节点(H$4:H$9,$B$4:$B$9,求节点(其他调用!$O$4:$O$42,其他调用!$P$4:$P$42,其他调用!$AJ163)))</f>
        <v>0</v>
      </c>
      <c r="ND162" s="44">
        <f>IF(I$4=0,0,求节点(I$4:I$9,$B$4:$B$9,求节点(其他调用!$O$4:$O$42,其他调用!$P$4:$P$42,其他调用!$AJ163)))</f>
        <v>0</v>
      </c>
      <c r="NE162" s="44">
        <f>IF(J$4=0,0,求节点(J$4:J$9,$B$4:$B$9,求节点(其他调用!$O$4:$O$42,其他调用!$P$4:$P$42,其他调用!$AJ163)))</f>
        <v>0</v>
      </c>
      <c r="NF162" s="44">
        <f>IF(K$4=0,0,求节点(K$4:K$9,$B$4:$B$9,求节点(其他调用!$O$4:$O$42,其他调用!$P$4:$P$42,其他调用!$AJ163)))</f>
        <v>0</v>
      </c>
      <c r="NG162" s="44">
        <f>IF(L$4=0,0,求节点(L$4:L$9,$B$4:$B$9,求节点(其他调用!$O$4:$O$42,其他调用!$P$4:$P$42,其他调用!$AJ163)))</f>
        <v>0</v>
      </c>
      <c r="NH162" s="44">
        <f>IF(M$4=0,0,求节点(M$4:M$9,$B$4:$B$9,求节点(其他调用!$O$4:$O$42,其他调用!$P$4:$P$42,其他调用!$AJ163)))</f>
        <v>0</v>
      </c>
      <c r="NI162" s="44">
        <f>IF(N$4=0,0,求节点(N$4:N$9,$B$4:$B$9,求节点(其他调用!$O$4:$O$42,其他调用!$P$4:$P$42,其他调用!$AJ163)))</f>
        <v>0</v>
      </c>
      <c r="NJ162" s="44">
        <f>IF(O$4=0,0,求节点(O$4:O$9,$B$4:$B$9,求节点(其他调用!$O$4:$O$42,其他调用!$P$4:$P$42,其他调用!$AJ163)))</f>
        <v>0</v>
      </c>
      <c r="NK162" s="44">
        <f>IF(P$4=0,0,求节点(P$4:P$9,$B$4:$B$9,求节点(其他调用!$O$4:$O$42,其他调用!$P$4:$P$42,其他调用!$AJ163)))</f>
        <v>0</v>
      </c>
      <c r="NL162" s="44">
        <f>IF(Q$4=0,0,求节点(Q$4:Q$9,$B$4:$B$9,求节点(其他调用!$O$4:$O$42,其他调用!$P$4:$P$42,其他调用!$AJ163)))</f>
        <v>0</v>
      </c>
      <c r="NM162" s="44">
        <f>IF(R$4=0,0,求节点(R$4:R$9,$B$4:$B$9,求节点(其他调用!$O$4:$O$42,其他调用!$P$4:$P$42,其他调用!$AJ163)))</f>
        <v>0</v>
      </c>
      <c r="NN162" s="44">
        <f>IF(S$4=0,0,求节点(S$4:S$9,$B$4:$B$9,求节点(其他调用!$O$4:$O$42,其他调用!$P$4:$P$42,其他调用!$AJ163)))</f>
        <v>6</v>
      </c>
      <c r="NO162" s="44">
        <f>IF(T$4=0,0,求节点(T$4:T$9,$B$4:$B$9,求节点(其他调用!$O$4:$O$42,其他调用!$P$4:$P$42,其他调用!$AJ163)))</f>
        <v>6</v>
      </c>
      <c r="NP162" s="44">
        <f>IF(U$4=0,0,求节点(U$4:U$9,$B$4:$B$9,求节点(其他调用!$O$4:$O$42,其他调用!$P$4:$P$42,其他调用!$AJ163)))</f>
        <v>6</v>
      </c>
      <c r="NQ162" s="44">
        <f>IF(V$4=0,0,求节点(V$4:V$9,$B$4:$B$9,求节点(其他调用!$O$4:$O$42,其他调用!$P$4:$P$42,其他调用!$AJ163)))</f>
        <v>0</v>
      </c>
      <c r="NR162" s="44">
        <f>IF(W$4=0,0,求节点(W$4:W$9,$B$4:$B$9,求节点(其他调用!$O$4:$O$42,其他调用!$P$4:$P$42,其他调用!$AJ163)))</f>
        <v>6</v>
      </c>
      <c r="NS162" s="44">
        <f>IF(X$4=0,0,求节点(X$4:X$9,$B$4:$B$9,求节点(其他调用!$O$4:$O$42,其他调用!$P$4:$P$42,其他调用!$AJ163)))</f>
        <v>6</v>
      </c>
      <c r="NT162" s="44">
        <f>IF(Y$4=0,0,求节点(Y$4:Y$9,$B$4:$B$9,求节点(其他调用!$O$4:$O$42,其他调用!$P$4:$P$42,其他调用!$AJ163)))</f>
        <v>6</v>
      </c>
      <c r="NU162" s="44">
        <f>IF(Z$4=0,0,求节点(Z$4:Z$9,$B$4:$B$9,求节点(其他调用!$O$4:$O$42,其他调用!$P$4:$P$42,其他调用!$AJ163)))</f>
        <v>0</v>
      </c>
      <c r="NV162" s="44">
        <f>IF(AA$4=0,0,求节点(AA$4:AA$9,$B$4:$B$9,求节点(其他调用!$O$4:$O$42,其他调用!$P$4:$P$42,其他调用!$AJ163)))</f>
        <v>6</v>
      </c>
      <c r="NW162" s="44">
        <f>IF(AB$4=0,0,求节点(AB$4:AB$9,$B$4:$B$9,求节点(其他调用!$O$4:$O$42,其他调用!$P$4:$P$42,其他调用!$AJ163)))</f>
        <v>6</v>
      </c>
      <c r="NX162" s="44">
        <f>IF(AC$4=0,0,求节点(AC$4:AC$9,$B$4:$B$9,求节点(其他调用!$O$4:$O$42,其他调用!$P$4:$P$42,其他调用!$AJ163)))</f>
        <v>6</v>
      </c>
      <c r="NY162" s="44">
        <f>IF(AD$4=0,0,求节点(AD$4:AD$9,$B$4:$B$9,求节点(其他调用!$O$4:$O$42,其他调用!$P$4:$P$42,其他调用!$AJ163)))</f>
        <v>6</v>
      </c>
      <c r="NZ162" s="44">
        <f>IF(AE$4=0,0,求节点(AE$4:AE$9,$B$4:$B$9,求节点(其他调用!$O$4:$O$42,其他调用!$P$4:$P$42,其他调用!$AJ163)))</f>
        <v>6</v>
      </c>
      <c r="OA162" s="44">
        <f>IF(AF$4=0,0,求节点(AF$4:AF$9,$B$4:$B$9,求节点(其他调用!$O$4:$O$42,其他调用!$P$4:$P$42,其他调用!$AJ163)))</f>
        <v>6</v>
      </c>
      <c r="OB162" s="44">
        <f>IF(AG$4=0,0,求节点(AG$4:AG$9,$B$4:$B$9,求节点(其他调用!$O$4:$O$42,其他调用!$P$4:$P$42,其他调用!$AJ163)))</f>
        <v>6</v>
      </c>
      <c r="OC162" s="44">
        <f>IF(AH$4=0,0,求节点(AH$4:AH$9,$B$4:$B$9,求节点(其他调用!$O$4:$O$42,其他调用!$P$4:$P$42,其他调用!$AJ163)))</f>
        <v>6</v>
      </c>
      <c r="OD162" s="44">
        <f>IF(AI$4=0,0,求节点(AI$4:AI$9,$B$4:$B$9,求节点(其他调用!$O$4:$O$42,其他调用!$P$4:$P$42,其他调用!$AJ163)))</f>
        <v>6</v>
      </c>
      <c r="OE162" s="44">
        <f>IF(AJ$4=0,0,求节点(AJ$4:AJ$9,$B$4:$B$9,求节点(其他调用!$O$4:$O$42,其他调用!$P$4:$P$42,其他调用!$AJ163)))</f>
        <v>6</v>
      </c>
      <c r="OF162" s="44">
        <f>IF(AK$4=0,0,求节点(AK$4:AK$9,$B$4:$B$9,求节点(其他调用!$O$4:$O$42,其他调用!$P$4:$P$42,其他调用!$AJ163)))</f>
        <v>6</v>
      </c>
      <c r="OG162" s="44">
        <f>IF(AL$4=0,0,求节点(AL$4:AL$9,$B$4:$B$9,求节点(其他调用!$O$4:$O$42,其他调用!$P$4:$P$42,其他调用!$AJ163)))</f>
        <v>6</v>
      </c>
      <c r="OH162" s="44">
        <f>IF(AM$4=0,0,求节点(AM$4:AM$9,$B$4:$B$9,求节点(其他调用!$O$4:$O$42,其他调用!$P$4:$P$42,其他调用!$AJ163)))</f>
        <v>6</v>
      </c>
      <c r="OI162" s="44">
        <f>IF(AN$4=0,0,求节点(AN$4:AN$9,$B$4:$B$9,求节点(其他调用!$O$4:$O$42,其他调用!$P$4:$P$42,其他调用!$AJ163)))</f>
        <v>6</v>
      </c>
      <c r="OJ162" s="44">
        <f>IF(AO$4=0,0,求节点(AO$4:AO$9,$B$4:$B$9,求节点(其他调用!$O$4:$O$42,其他调用!$P$4:$P$42,其他调用!$AJ163)))</f>
        <v>6</v>
      </c>
      <c r="OK162" s="44">
        <f>IF(AP$4=0,0,求节点(AP$4:AP$9,$B$4:$B$9,求节点(其他调用!$O$4:$O$42,其他调用!$P$4:$P$42,其他调用!$AJ163)))</f>
        <v>6</v>
      </c>
      <c r="OL162" s="44">
        <f>IF(AQ$4=0,0,求节点(AQ$4:AQ$9,$B$4:$B$9,求节点(其他调用!$O$4:$O$42,其他调用!$P$4:$P$42,其他调用!$AJ163)))</f>
        <v>6</v>
      </c>
      <c r="OM162" s="44">
        <f>IF(AR$4=0,0,求节点(AR$4:AR$9,$B$4:$B$9,求节点(其他调用!$O$4:$O$42,其他调用!$P$4:$P$42,其他调用!$AJ163)))</f>
        <v>6</v>
      </c>
      <c r="ON162" s="44">
        <f>IF(AS$4=0,0,求节点(AS$4:AS$9,$B$4:$B$9,求节点(其他调用!$O$4:$O$42,其他调用!$P$4:$P$42,其他调用!$AJ163)))</f>
        <v>6</v>
      </c>
      <c r="OO162" s="44">
        <f>IF(AT$4=0,0,求节点(AT$4:AT$9,$B$4:$B$9,求节点(其他调用!$O$4:$O$42,其他调用!$P$4:$P$42,其他调用!$AJ163)))</f>
        <v>6</v>
      </c>
      <c r="OP162" s="44">
        <f>IF(AU$4=0,0,求节点(AU$4:AU$9,$B$4:$B$9,求节点(其他调用!$O$4:$O$42,其他调用!$P$4:$P$42,其他调用!$AJ163)))</f>
        <v>6</v>
      </c>
      <c r="OQ162" s="44">
        <f>IF(AV$4=0,0,求节点(AV$4:AV$9,$B$4:$B$9,求节点(其他调用!$O$4:$O$42,其他调用!$P$4:$P$42,其他调用!$AJ163)))</f>
        <v>6</v>
      </c>
      <c r="OR162" s="44">
        <f>IF(AW$4=0,0,求节点(AW$4:AW$9,$B$4:$B$9,求节点(其他调用!$O$4:$O$42,其他调用!$P$4:$P$42,其他调用!$AJ163)))</f>
        <v>6</v>
      </c>
      <c r="OS162" s="44">
        <f>IF(AX$4=0,0,求节点(AX$4:AX$9,$B$4:$B$9,求节点(其他调用!$O$4:$O$42,其他调用!$P$4:$P$42,其他调用!$AJ163)))</f>
        <v>6</v>
      </c>
      <c r="OT162" s="44">
        <f>IF(AY$4=0,0,求节点(AY$4:AY$9,$B$4:$B$9,求节点(其他调用!$O$4:$O$42,其他调用!$P$4:$P$42,其他调用!$AJ163)))</f>
        <v>6</v>
      </c>
      <c r="OU162" s="44">
        <f>IF(AZ$4=0,0,求节点(AZ$4:AZ$9,$B$4:$B$9,求节点(其他调用!$O$4:$O$42,其他调用!$P$4:$P$42,其他调用!$AJ163)))</f>
        <v>6</v>
      </c>
      <c r="OW162" s="44">
        <v>159</v>
      </c>
      <c r="OX162" s="44">
        <f>IF(C$23=0,0,求节点(C$23:C$28,$B$23:$B$28,求节点(其他调用!$AA$4:$AA$20,其他调用!$AB$4:$AB$20,$OW162)))</f>
        <v>0</v>
      </c>
      <c r="OY162" s="44">
        <f>IF(D$23=0,0,求节点(D$23:D$28,$B$23:$B$28,求节点(其他调用!$AA$4:$AA$20,其他调用!$AB$4:$AB$20,$OW162)))</f>
        <v>0</v>
      </c>
      <c r="OZ162" s="44">
        <f>IF(E$23=0,0,求节点(E$23:E$28,$B$23:$B$28,求节点(其他调用!$AA$4:$AA$20,其他调用!$AB$4:$AB$20,$OW162)))</f>
        <v>0</v>
      </c>
      <c r="PA162" s="44">
        <f>IF(F$23=0,0,求节点(F$23:F$28,$B$23:$B$28,求节点(其他调用!$AA$4:$AA$20,其他调用!$AB$4:$AB$20,$OW162)))</f>
        <v>7.6994262446787864E-3</v>
      </c>
      <c r="PB162" s="44">
        <f>IF(G$23=0,0,求节点(G$23:G$28,$B$23:$B$28,求节点(其他调用!$AA$4:$AA$20,其他调用!$AB$4:$AB$20,$OW162)))</f>
        <v>1.1549139367018291E-2</v>
      </c>
      <c r="PC162" s="44">
        <f>IF(H$23=0,0,求节点(H$23:H$28,$B$23:$B$28,求节点(其他调用!$AA$4:$AA$20,其他调用!$AB$4:$AB$20,$OW162)))</f>
        <v>1.1549139367018291E-2</v>
      </c>
      <c r="PD162" s="44">
        <f>IF(I$23=0,0,求节点(I$23:I$28,$B$23:$B$28,求节点(其他调用!$AA$4:$AA$20,其他调用!$AB$4:$AB$20,$OW162)))</f>
        <v>1.7498696010633807E-2</v>
      </c>
      <c r="PE162" s="44">
        <f>IF(J$23=0,0,求节点(J$23:J$28,$B$23:$B$28,求节点(其他调用!$AA$4:$AA$20,其他调用!$AB$4:$AB$20,$OW162)))</f>
        <v>0</v>
      </c>
      <c r="PF162" s="44">
        <f>IF(K$23=0,0,求节点(K$23:K$28,$B$23:$B$28,求节点(其他调用!$AA$4:$AA$20,其他调用!$AB$4:$AB$20,$OW162)))</f>
        <v>1.1549139367018291E-2</v>
      </c>
      <c r="PG162" s="44">
        <f>IF(L$23=0,0,求节点(L$23:L$28,$B$23:$B$28,求节点(其他调用!$AA$4:$AA$20,其他调用!$AB$4:$AB$20,$OW162)))</f>
        <v>0</v>
      </c>
      <c r="PH162" s="44">
        <f>IF(M$23=0,0,求节点(M$23:M$28,$B$23:$B$28,求节点(其他调用!$AA$4:$AA$20,其他调用!$AB$4:$AB$20,$OW162)))</f>
        <v>0</v>
      </c>
      <c r="PI162" s="44">
        <f>IF(N$23=0,0,求节点(N$23:N$28,$B$23:$B$28,求节点(其他调用!$AA$4:$AA$20,其他调用!$AB$4:$AB$20,$OW162)))</f>
        <v>0</v>
      </c>
      <c r="PJ162" s="44">
        <f>IF(O$23=0,0,求节点(O$23:O$28,$B$23:$B$28,求节点(其他调用!$AA$4:$AA$20,其他调用!$AB$4:$AB$20,$OW162)))</f>
        <v>0</v>
      </c>
      <c r="PK162" s="44">
        <f>IF(P$23=0,0,求节点(P$23:P$28,$B$23:$B$28,求节点(其他调用!$AA$4:$AA$20,其他调用!$AB$4:$AB$20,$OW162)))</f>
        <v>0</v>
      </c>
      <c r="PL162" s="44">
        <f>IF(Q$23=0,0,求节点(Q$23:Q$28,$B$23:$B$28,求节点(其他调用!$AA$4:$AA$20,其他调用!$AB$4:$AB$20,$OW162)))</f>
        <v>0</v>
      </c>
      <c r="PM162" s="44">
        <f>IF(R$23=0,0,求节点(R$23:R$28,$B$23:$B$28,求节点(其他调用!$AA$4:$AA$20,其他调用!$AB$4:$AB$20,$OW162)))</f>
        <v>0</v>
      </c>
      <c r="PN162" s="44">
        <f>IF(S$23=0,0,求节点(S$23:S$28,$B$23:$B$28,求节点(其他调用!$AA$4:$AA$20,其他调用!$AB$4:$AB$20,$OW162)))</f>
        <v>0</v>
      </c>
      <c r="PO162" s="44">
        <f>IF(T$23=0,0,求节点(T$23:T$28,$B$23:$B$28,求节点(其他调用!$AA$4:$AA$20,其他调用!$AB$4:$AB$20,$OW162)))</f>
        <v>0</v>
      </c>
      <c r="PP162" s="44">
        <f>IF(U$23=0,0,求节点(U$23:U$28,$B$23:$B$28,求节点(其他调用!$AA$4:$AA$20,其他调用!$AB$4:$AB$20,$OW162)))</f>
        <v>0</v>
      </c>
      <c r="PQ162" s="44">
        <f>IF(V$23=0,0,求节点(V$23:V$28,$B$23:$B$28,求节点(其他调用!$AA$4:$AA$20,其他调用!$AB$4:$AB$20,$OW162)))</f>
        <v>0</v>
      </c>
    </row>
    <row r="163" spans="61:433" x14ac:dyDescent="0.2">
      <c r="BI163" s="44">
        <v>160</v>
      </c>
      <c r="BJ163" s="44">
        <f>IF(C$4=0,0,求节点(C$4:C$9,$B$4:$B$9,求节点(其他调用!$C$4:$C$42,其他调用!$D$4:$D$42,其他调用!$AF164)))</f>
        <v>6</v>
      </c>
      <c r="BK163" s="44">
        <f>IF(D$4=0,0,求节点(D$4:D$9,$B$4:$B$9,求节点(其他调用!$C$4:$C$42,其他调用!$D$4:$D$42,其他调用!$AF164)))</f>
        <v>6</v>
      </c>
      <c r="BL163" s="44">
        <f>IF(E$4=0,0,求节点(E$4:E$9,$B$4:$B$9,求节点(其他调用!$C$4:$C$42,其他调用!$D$4:$D$42,其他调用!$AF164)))</f>
        <v>6</v>
      </c>
      <c r="BM163" s="44">
        <f>IF(F$4=0,0,求节点(F$4:F$9,$B$4:$B$9,求节点(其他调用!$C$4:$C$42,其他调用!$D$4:$D$42,其他调用!$AF164)))</f>
        <v>0</v>
      </c>
      <c r="BN163" s="44">
        <f>IF(G$4=0,0,求节点(G$4:G$9,$B$4:$B$9,求节点(其他调用!$C$4:$C$42,其他调用!$D$4:$D$42,其他调用!$AF164)))</f>
        <v>0</v>
      </c>
      <c r="BO163" s="44">
        <f>IF(H$4=0,0,求节点(H$4:H$9,$B$4:$B$9,求节点(其他调用!$C$4:$C$42,其他调用!$D$4:$D$42,其他调用!$AF164)))</f>
        <v>0</v>
      </c>
      <c r="BP163" s="44">
        <f>IF(I$4=0,0,求节点(I$4:I$9,$B$4:$B$9,求节点(其他调用!$C$4:$C$42,其他调用!$D$4:$D$42,其他调用!$AF164)))</f>
        <v>0</v>
      </c>
      <c r="BQ163" s="44">
        <f>IF(J$4=0,0,求节点(J$4:J$9,$B$4:$B$9,求节点(其他调用!$C$4:$C$42,其他调用!$D$4:$D$42,其他调用!$AF164)))</f>
        <v>0</v>
      </c>
      <c r="BR163" s="44">
        <f>IF(K$4=0,0,求节点(K$4:K$9,$B$4:$B$9,求节点(其他调用!$C$4:$C$42,其他调用!$D$4:$D$42,其他调用!$AF164)))</f>
        <v>0</v>
      </c>
      <c r="BS163" s="44">
        <f>IF(L$4=0,0,求节点(L$4:L$9,$B$4:$B$9,求节点(其他调用!$C$4:$C$42,其他调用!$D$4:$D$42,其他调用!$AF164)))</f>
        <v>0</v>
      </c>
      <c r="BT163" s="44">
        <f>IF(M$4=0,0,求节点(M$4:M$9,$B$4:$B$9,求节点(其他调用!$C$4:$C$42,其他调用!$D$4:$D$42,其他调用!$AF164)))</f>
        <v>0</v>
      </c>
      <c r="BU163" s="44">
        <f>IF(N$4=0,0,求节点(N$4:N$9,$B$4:$B$9,求节点(其他调用!$C$4:$C$42,其他调用!$D$4:$D$42,其他调用!$AF164)))</f>
        <v>0</v>
      </c>
      <c r="BV163" s="44">
        <f>IF(O$4=0,0,求节点(O$4:O$9,$B$4:$B$9,求节点(其他调用!$C$4:$C$42,其他调用!$D$4:$D$42,其他调用!$AF164)))</f>
        <v>0</v>
      </c>
      <c r="BW163" s="44">
        <f>IF(P$4=0,0,求节点(P$4:P$9,$B$4:$B$9,求节点(其他调用!$C$4:$C$42,其他调用!$D$4:$D$42,其他调用!$AF164)))</f>
        <v>0</v>
      </c>
      <c r="BX163" s="44">
        <f>IF(Q$4=0,0,求节点(Q$4:Q$9,$B$4:$B$9,求节点(其他调用!$C$4:$C$42,其他调用!$D$4:$D$42,其他调用!$AF164)))</f>
        <v>0</v>
      </c>
      <c r="BY163" s="44">
        <f>IF(R$4=0,0,求节点(R$4:R$9,$B$4:$B$9,求节点(其他调用!$C$4:$C$42,其他调用!$D$4:$D$42,其他调用!$AF164)))</f>
        <v>0</v>
      </c>
      <c r="BZ163" s="44">
        <f>IF(S$4=0,0,求节点(S$4:S$9,$B$4:$B$9,求节点(其他调用!$C$4:$C$42,其他调用!$D$4:$D$42,其他调用!$AF164)))</f>
        <v>6</v>
      </c>
      <c r="CA163" s="44">
        <f>IF(T$4=0,0,求节点(T$4:T$9,$B$4:$B$9,求节点(其他调用!$C$4:$C$42,其他调用!$D$4:$D$42,其他调用!$AF164)))</f>
        <v>6</v>
      </c>
      <c r="CB163" s="44">
        <f>IF(U$4=0,0,求节点(U$4:U$9,$B$4:$B$9,求节点(其他调用!$C$4:$C$42,其他调用!$D$4:$D$42,其他调用!$AF164)))</f>
        <v>6</v>
      </c>
      <c r="CC163" s="44">
        <f>IF(V$4=0,0,求节点(V$4:V$9,$B$4:$B$9,求节点(其他调用!$C$4:$C$42,其他调用!$D$4:$D$42,其他调用!$AF164)))</f>
        <v>0</v>
      </c>
      <c r="CD163" s="44">
        <f>IF(W$4=0,0,求节点(W$4:W$9,$B$4:$B$9,求节点(其他调用!$C$4:$C$42,其他调用!$D$4:$D$42,其他调用!$AF164)))</f>
        <v>6</v>
      </c>
      <c r="CE163" s="44">
        <f>IF(X$4=0,0,求节点(X$4:X$9,$B$4:$B$9,求节点(其他调用!$C$4:$C$42,其他调用!$D$4:$D$42,其他调用!$AF164)))</f>
        <v>6</v>
      </c>
      <c r="CF163" s="44">
        <f>IF(Y$4=0,0,求节点(Y$4:Y$9,$B$4:$B$9,求节点(其他调用!$C$4:$C$42,其他调用!$D$4:$D$42,其他调用!$AF164)))</f>
        <v>6</v>
      </c>
      <c r="CG163" s="44">
        <f>IF(Z$4=0,0,求节点(Z$4:Z$9,$B$4:$B$9,求节点(其他调用!$C$4:$C$42,其他调用!$D$4:$D$42,其他调用!$AF164)))</f>
        <v>0</v>
      </c>
      <c r="CH163" s="44">
        <f>IF(AA$4=0,0,求节点(AA$4:AA$9,$B$4:$B$9,求节点(其他调用!$C$4:$C$42,其他调用!$D$4:$D$42,其他调用!$AF164)))</f>
        <v>6</v>
      </c>
      <c r="CI163" s="44">
        <f>IF(AB$4=0,0,求节点(AB$4:AB$9,$B$4:$B$9,求节点(其他调用!$C$4:$C$42,其他调用!$D$4:$D$42,其他调用!$AF164)))</f>
        <v>6</v>
      </c>
      <c r="CJ163" s="44">
        <f>IF(AC$4=0,0,求节点(AC$4:AC$9,$B$4:$B$9,求节点(其他调用!$C$4:$C$42,其他调用!$D$4:$D$42,其他调用!$AF164)))</f>
        <v>6</v>
      </c>
      <c r="CK163" s="44">
        <f>IF(AD$4=0,0,求节点(AD$4:AD$9,$B$4:$B$9,求节点(其他调用!$C$4:$C$42,其他调用!$D$4:$D$42,其他调用!$AF164)))</f>
        <v>6</v>
      </c>
      <c r="CL163" s="44">
        <f>IF(AE$4=0,0,求节点(AE$4:AE$9,$B$4:$B$9,求节点(其他调用!$C$4:$C$42,其他调用!$D$4:$D$42,其他调用!$AF164)))</f>
        <v>6</v>
      </c>
      <c r="CM163" s="44">
        <f>IF(AF$4=0,0,求节点(AF$4:AF$9,$B$4:$B$9,求节点(其他调用!$C$4:$C$42,其他调用!$D$4:$D$42,其他调用!$AF164)))</f>
        <v>6</v>
      </c>
      <c r="CN163" s="44">
        <f>IF(AG$4=0,0,求节点(AG$4:AG$9,$B$4:$B$9,求节点(其他调用!$C$4:$C$42,其他调用!$D$4:$D$42,其他调用!$AF164)))</f>
        <v>6</v>
      </c>
      <c r="CO163" s="44">
        <f>IF(AH$4=0,0,求节点(AH$4:AH$9,$B$4:$B$9,求节点(其他调用!$C$4:$C$42,其他调用!$D$4:$D$42,其他调用!$AF164)))</f>
        <v>6</v>
      </c>
      <c r="CP163" s="44">
        <f>IF(AI$4=0,0,求节点(AI$4:AI$9,$B$4:$B$9,求节点(其他调用!$C$4:$C$42,其他调用!$D$4:$D$42,其他调用!$AF164)))</f>
        <v>6</v>
      </c>
      <c r="CQ163" s="44">
        <f>IF(AJ$4=0,0,求节点(AJ$4:AJ$9,$B$4:$B$9,求节点(其他调用!$C$4:$C$42,其他调用!$D$4:$D$42,其他调用!$AF164)))</f>
        <v>6</v>
      </c>
      <c r="CR163" s="44">
        <f>IF(AK$4=0,0,求节点(AK$4:AK$9,$B$4:$B$9,求节点(其他调用!$C$4:$C$42,其他调用!$D$4:$D$42,其他调用!$AF164)))</f>
        <v>6</v>
      </c>
      <c r="CS163" s="44">
        <f>IF(AL$4=0,0,求节点(AL$4:AL$9,$B$4:$B$9,求节点(其他调用!$C$4:$C$42,其他调用!$D$4:$D$42,其他调用!$AF164)))</f>
        <v>6</v>
      </c>
      <c r="CT163" s="44">
        <f>IF(AM$4=0,0,求节点(AM$4:AM$9,$B$4:$B$9,求节点(其他调用!$C$4:$C$42,其他调用!$D$4:$D$42,其他调用!$AF164)))</f>
        <v>6</v>
      </c>
      <c r="CU163" s="44">
        <f>IF(AN$4=0,0,求节点(AN$4:AN$9,$B$4:$B$9,求节点(其他调用!$C$4:$C$42,其他调用!$D$4:$D$42,其他调用!$AF164)))</f>
        <v>6</v>
      </c>
      <c r="CV163" s="44">
        <f>IF(AO$4=0,0,求节点(AO$4:AO$9,$B$4:$B$9,求节点(其他调用!$C$4:$C$42,其他调用!$D$4:$D$42,其他调用!$AF164)))</f>
        <v>6</v>
      </c>
      <c r="CW163" s="44">
        <f>IF(AP$4=0,0,求节点(AP$4:AP$9,$B$4:$B$9,求节点(其他调用!$C$4:$C$42,其他调用!$D$4:$D$42,其他调用!$AF164)))</f>
        <v>6</v>
      </c>
      <c r="CX163" s="44">
        <f>IF(AQ$4=0,0,求节点(AQ$4:AQ$9,$B$4:$B$9,求节点(其他调用!$C$4:$C$42,其他调用!$D$4:$D$42,其他调用!$AF164)))</f>
        <v>6</v>
      </c>
      <c r="CY163" s="44">
        <f>IF(AR$4=0,0,求节点(AR$4:AR$9,$B$4:$B$9,求节点(其他调用!$C$4:$C$42,其他调用!$D$4:$D$42,其他调用!$AF164)))</f>
        <v>6</v>
      </c>
      <c r="CZ163" s="44">
        <f>IF(AS$4=0,0,求节点(AS$4:AS$9,$B$4:$B$9,求节点(其他调用!$C$4:$C$42,其他调用!$D$4:$D$42,其他调用!$AF164)))</f>
        <v>6</v>
      </c>
      <c r="DA163" s="44">
        <f>IF(AT$4=0,0,求节点(AT$4:AT$9,$B$4:$B$9,求节点(其他调用!$C$4:$C$42,其他调用!$D$4:$D$42,其他调用!$AF164)))</f>
        <v>6</v>
      </c>
      <c r="DB163" s="44">
        <f>IF(AU$4=0,0,求节点(AU$4:AU$9,$B$4:$B$9,求节点(其他调用!$C$4:$C$42,其他调用!$D$4:$D$42,其他调用!$AF164)))</f>
        <v>6</v>
      </c>
      <c r="DC163" s="44">
        <f>IF(AV$4=0,0,求节点(AV$4:AV$9,$B$4:$B$9,求节点(其他调用!$C$4:$C$42,其他调用!$D$4:$D$42,其他调用!$AF164)))</f>
        <v>6</v>
      </c>
      <c r="DD163" s="44">
        <f>IF(AW$4=0,0,求节点(AW$4:AW$9,$B$4:$B$9,求节点(其他调用!$C$4:$C$42,其他调用!$D$4:$D$42,其他调用!$AF164)))</f>
        <v>6</v>
      </c>
      <c r="DE163" s="44">
        <f>IF(AX$4=0,0,求节点(AX$4:AX$9,$B$4:$B$9,求节点(其他调用!$C$4:$C$42,其他调用!$D$4:$D$42,其他调用!$AF164)))</f>
        <v>6</v>
      </c>
      <c r="DF163" s="44">
        <f>IF(AY$4=0,0,求节点(AY$4:AY$9,$B$4:$B$9,求节点(其他调用!$C$4:$C$42,其他调用!$D$4:$D$42,其他调用!$AF164)))</f>
        <v>6</v>
      </c>
      <c r="DG163" s="44">
        <f>IF(AZ$4=0,0,求节点(AZ$4:AZ$9,$B$4:$B$9,求节点(其他调用!$C$4:$C$42,其他调用!$D$4:$D$42,其他调用!$AF164)))</f>
        <v>6</v>
      </c>
      <c r="DI163" s="44">
        <v>160</v>
      </c>
      <c r="DJ163" s="44">
        <f>IF(C$23=0,0,求节点(C$23:C$28,$B$23:$B$28,求节点(其他调用!$S$4:$S$20,其他调用!$T$4:$T$20,$DI163)))</f>
        <v>0</v>
      </c>
      <c r="DK163" s="44">
        <f>IF(D$23=0,0,求节点(D$23:D$28,$B$23:$B$28,求节点(其他调用!$S$4:$S$20,其他调用!$T$4:$T$20,$DI163)))</f>
        <v>0</v>
      </c>
      <c r="DL163" s="44">
        <f>IF(E$23=0,0,求节点(E$23:E$28,$B$23:$B$28,求节点(其他调用!$S$4:$S$20,其他调用!$T$4:$T$20,$DI163)))</f>
        <v>0</v>
      </c>
      <c r="DM163" s="44">
        <f>IF(F$23=0,0,求节点(F$23:F$28,$B$23:$B$28,求节点(其他调用!$S$4:$S$20,其他调用!$T$4:$T$20,$DI163)))</f>
        <v>7.1917717670078041E-3</v>
      </c>
      <c r="DN163" s="44">
        <f>IF(G$23=0,0,求节点(G$23:G$28,$B$23:$B$28,求节点(其他调用!$S$4:$S$20,其他调用!$T$4:$T$20,$DI163)))</f>
        <v>1.0787657650511595E-2</v>
      </c>
      <c r="DO163" s="44">
        <f>IF(H$23=0,0,求节点(H$23:H$28,$B$23:$B$28,求节点(其他调用!$S$4:$S$20,其他调用!$T$4:$T$20,$DI163)))</f>
        <v>1.0787657650511595E-2</v>
      </c>
      <c r="DP163" s="44">
        <f>IF(I$23=0,0,求节点(I$23:I$28,$B$23:$B$28,求节点(其他调用!$S$4:$S$20,其他调用!$T$4:$T$20,$DI163)))</f>
        <v>1.6344935834108454E-2</v>
      </c>
      <c r="DQ163" s="44">
        <f>IF(J$23=0,0,求节点(J$23:J$28,$B$23:$B$28,求节点(其他调用!$S$4:$S$20,其他调用!$T$4:$T$20,$DI163)))</f>
        <v>0</v>
      </c>
      <c r="DR163" s="44">
        <f>IF(K$23=0,0,求节点(K$23:K$28,$B$23:$B$28,求节点(其他调用!$S$4:$S$20,其他调用!$T$4:$T$20,$DI163)))</f>
        <v>1.0787657650511595E-2</v>
      </c>
      <c r="DS163" s="44">
        <f>IF(L$23=0,0,求节点(L$23:L$28,$B$23:$B$28,求节点(其他调用!$S$4:$S$20,其他调用!$T$4:$T$20,$DI163)))</f>
        <v>0</v>
      </c>
      <c r="DT163" s="44">
        <f>IF(M$23=0,0,求节点(M$23:M$28,$B$23:$B$28,求节点(其他调用!$S$4:$S$20,其他调用!$T$4:$T$20,$DI163)))</f>
        <v>0</v>
      </c>
      <c r="DU163" s="44">
        <f>IF(N$23=0,0,求节点(N$23:N$28,$B$23:$B$28,求节点(其他调用!$S$4:$S$20,其他调用!$T$4:$T$20,$DI163)))</f>
        <v>0</v>
      </c>
      <c r="DV163" s="44">
        <f>IF(O$23=0,0,求节点(O$23:O$28,$B$23:$B$28,求节点(其他调用!$S$4:$S$20,其他调用!$T$4:$T$20,$DI163)))</f>
        <v>0</v>
      </c>
      <c r="DW163" s="44">
        <f>IF(P$23=0,0,求节点(P$23:P$28,$B$23:$B$28,求节点(其他调用!$S$4:$S$20,其他调用!$T$4:$T$20,$DI163)))</f>
        <v>0</v>
      </c>
      <c r="DX163" s="44">
        <f>IF(Q$23=0,0,求节点(Q$23:Q$28,$B$23:$B$28,求节点(其他调用!$S$4:$S$20,其他调用!$T$4:$T$20,$DI163)))</f>
        <v>0</v>
      </c>
      <c r="DY163" s="44">
        <f>IF(R$23=0,0,求节点(R$23:R$28,$B$23:$B$28,求节点(其他调用!$S$4:$S$20,其他调用!$T$4:$T$20,$DI163)))</f>
        <v>0</v>
      </c>
      <c r="DZ163" s="44">
        <f>IF(S$23=0,0,求节点(S$23:S$28,$B$23:$B$28,求节点(其他调用!$S$4:$S$20,其他调用!$T$4:$T$20,$DI163)))</f>
        <v>0</v>
      </c>
      <c r="EA163" s="44">
        <f>IF(T$23=0,0,求节点(T$23:T$28,$B$23:$B$28,求节点(其他调用!$S$4:$S$20,其他调用!$T$4:$T$20,$DI163)))</f>
        <v>0</v>
      </c>
      <c r="EB163" s="44">
        <f>IF(U$23=0,0,求节点(U$23:U$28,$B$23:$B$28,求节点(其他调用!$S$4:$S$20,其他调用!$T$4:$T$20,$DI163)))</f>
        <v>0</v>
      </c>
      <c r="EC163" s="44">
        <f>IF(V$23=0,0,求节点(V$23:V$28,$B$23:$B$28,求节点(其他调用!$S$4:$S$20,其他调用!$T$4:$T$20,$DI163)))</f>
        <v>0</v>
      </c>
      <c r="EF163" s="44">
        <v>160</v>
      </c>
      <c r="EG163" s="44">
        <f>IF(C$4=0,0,求节点(C$4:C$9,$B$4:$B$9,求节点(其他调用!$F$4:$F$42,其他调用!$G$4:$G$42,其他调用!$AG164)))</f>
        <v>6</v>
      </c>
      <c r="EH163" s="44">
        <f>IF(D$4=0,0,求节点(D$4:D$9,$B$4:$B$9,求节点(其他调用!$F$4:$F$42,其他调用!$G$4:$G$42,其他调用!$AG164)))</f>
        <v>6</v>
      </c>
      <c r="EI163" s="44">
        <f>IF(E$4=0,0,求节点(E$4:E$9,$B$4:$B$9,求节点(其他调用!$F$4:$F$42,其他调用!$G$4:$G$42,其他调用!$AG164)))</f>
        <v>6</v>
      </c>
      <c r="EJ163" s="44">
        <f>IF(F$4=0,0,求节点(F$4:F$9,$B$4:$B$9,求节点(其他调用!$F$4:$F$42,其他调用!$G$4:$G$42,其他调用!$AG164)))</f>
        <v>0</v>
      </c>
      <c r="EK163" s="44">
        <f>IF(G$4=0,0,求节点(G$4:G$9,$B$4:$B$9,求节点(其他调用!$F$4:$F$42,其他调用!$G$4:$G$42,其他调用!$AG164)))</f>
        <v>0</v>
      </c>
      <c r="EL163" s="44">
        <f>IF(H$4=0,0,求节点(H$4:H$9,$B$4:$B$9,求节点(其他调用!$F$4:$F$42,其他调用!$G$4:$G$42,其他调用!$AG164)))</f>
        <v>0</v>
      </c>
      <c r="EM163" s="44">
        <f>IF(I$4=0,0,求节点(I$4:I$9,$B$4:$B$9,求节点(其他调用!$F$4:$F$42,其他调用!$G$4:$G$42,其他调用!$AG164)))</f>
        <v>0</v>
      </c>
      <c r="EN163" s="44">
        <f>IF(J$4=0,0,求节点(J$4:J$9,$B$4:$B$9,求节点(其他调用!$F$4:$F$42,其他调用!$G$4:$G$42,其他调用!$AG164)))</f>
        <v>0</v>
      </c>
      <c r="EO163" s="44">
        <f>IF(K$4=0,0,求节点(K$4:K$9,$B$4:$B$9,求节点(其他调用!$F$4:$F$42,其他调用!$G$4:$G$42,其他调用!$AG164)))</f>
        <v>0</v>
      </c>
      <c r="EP163" s="44">
        <f>IF(L$4=0,0,求节点(L$4:L$9,$B$4:$B$9,求节点(其他调用!$F$4:$F$42,其他调用!$G$4:$G$42,其他调用!$AG164)))</f>
        <v>0</v>
      </c>
      <c r="EQ163" s="44">
        <f>IF(M$4=0,0,求节点(M$4:M$9,$B$4:$B$9,求节点(其他调用!$F$4:$F$42,其他调用!$G$4:$G$42,其他调用!$AG164)))</f>
        <v>0</v>
      </c>
      <c r="ER163" s="44">
        <f>IF(N$4=0,0,求节点(N$4:N$9,$B$4:$B$9,求节点(其他调用!$F$4:$F$42,其他调用!$G$4:$G$42,其他调用!$AG164)))</f>
        <v>0</v>
      </c>
      <c r="ES163" s="44">
        <f>IF(O$4=0,0,求节点(O$4:O$9,$B$4:$B$9,求节点(其他调用!$F$4:$F$42,其他调用!$G$4:$G$42,其他调用!$AG164)))</f>
        <v>0</v>
      </c>
      <c r="ET163" s="44">
        <f>IF(P$4=0,0,求节点(P$4:P$9,$B$4:$B$9,求节点(其他调用!$F$4:$F$42,其他调用!$G$4:$G$42,其他调用!$AG164)))</f>
        <v>0</v>
      </c>
      <c r="EU163" s="44">
        <f>IF(Q$4=0,0,求节点(Q$4:Q$9,$B$4:$B$9,求节点(其他调用!$F$4:$F$42,其他调用!$G$4:$G$42,其他调用!$AG164)))</f>
        <v>0</v>
      </c>
      <c r="EV163" s="44">
        <f>IF(R$4=0,0,求节点(R$4:R$9,$B$4:$B$9,求节点(其他调用!$F$4:$F$42,其他调用!$G$4:$G$42,其他调用!$AG164)))</f>
        <v>0</v>
      </c>
      <c r="EW163" s="44">
        <f>IF(S$4=0,0,求节点(S$4:S$9,$B$4:$B$9,求节点(其他调用!$F$4:$F$42,其他调用!$G$4:$G$42,其他调用!$AG164)))</f>
        <v>6</v>
      </c>
      <c r="EX163" s="44">
        <f>IF(T$4=0,0,求节点(T$4:T$9,$B$4:$B$9,求节点(其他调用!$F$4:$F$42,其他调用!$G$4:$G$42,其他调用!$AG164)))</f>
        <v>6</v>
      </c>
      <c r="EY163" s="44">
        <f>IF(U$4=0,0,求节点(U$4:U$9,$B$4:$B$9,求节点(其他调用!$F$4:$F$42,其他调用!$G$4:$G$42,其他调用!$AG164)))</f>
        <v>6</v>
      </c>
      <c r="EZ163" s="44">
        <f>IF(V$4=0,0,求节点(V$4:V$9,$B$4:$B$9,求节点(其他调用!$F$4:$F$42,其他调用!$G$4:$G$42,其他调用!$AG164)))</f>
        <v>0</v>
      </c>
      <c r="FA163" s="44">
        <f>IF(W$4=0,0,求节点(W$4:W$9,$B$4:$B$9,求节点(其他调用!$F$4:$F$42,其他调用!$G$4:$G$42,其他调用!$AG164)))</f>
        <v>6</v>
      </c>
      <c r="FB163" s="44">
        <f>IF(X$4=0,0,求节点(X$4:X$9,$B$4:$B$9,求节点(其他调用!$F$4:$F$42,其他调用!$G$4:$G$42,其他调用!$AG164)))</f>
        <v>6</v>
      </c>
      <c r="FC163" s="44">
        <f>IF(Y$4=0,0,求节点(Y$4:Y$9,$B$4:$B$9,求节点(其他调用!$F$4:$F$42,其他调用!$G$4:$G$42,其他调用!$AG164)))</f>
        <v>6</v>
      </c>
      <c r="FD163" s="44">
        <f>IF(Z$4=0,0,求节点(Z$4:Z$9,$B$4:$B$9,求节点(其他调用!$F$4:$F$42,其他调用!$G$4:$G$42,其他调用!$AG164)))</f>
        <v>0</v>
      </c>
      <c r="FE163" s="44">
        <f>IF(AA$4=0,0,求节点(AA$4:AA$9,$B$4:$B$9,求节点(其他调用!$F$4:$F$42,其他调用!$G$4:$G$42,其他调用!$AG164)))</f>
        <v>6</v>
      </c>
      <c r="FF163" s="44">
        <f>IF(AB$4=0,0,求节点(AB$4:AB$9,$B$4:$B$9,求节点(其他调用!$F$4:$F$42,其他调用!$G$4:$G$42,其他调用!$AG164)))</f>
        <v>6</v>
      </c>
      <c r="FG163" s="44">
        <f>IF(AC$4=0,0,求节点(AC$4:AC$9,$B$4:$B$9,求节点(其他调用!$F$4:$F$42,其他调用!$G$4:$G$42,其他调用!$AG164)))</f>
        <v>6</v>
      </c>
      <c r="FH163" s="44">
        <f>IF(AD$4=0,0,求节点(AD$4:AD$9,$B$4:$B$9,求节点(其他调用!$F$4:$F$42,其他调用!$G$4:$G$42,其他调用!$AG164)))</f>
        <v>6</v>
      </c>
      <c r="FI163" s="44">
        <f>IF(AE$4=0,0,求节点(AE$4:AE$9,$B$4:$B$9,求节点(其他调用!$F$4:$F$42,其他调用!$G$4:$G$42,其他调用!$AG164)))</f>
        <v>6</v>
      </c>
      <c r="FJ163" s="44">
        <f>IF(AF$4=0,0,求节点(AF$4:AF$9,$B$4:$B$9,求节点(其他调用!$F$4:$F$42,其他调用!$G$4:$G$42,其他调用!$AG164)))</f>
        <v>6</v>
      </c>
      <c r="FK163" s="44">
        <f>IF(AG$4=0,0,求节点(AG$4:AG$9,$B$4:$B$9,求节点(其他调用!$F$4:$F$42,其他调用!$G$4:$G$42,其他调用!$AG164)))</f>
        <v>6</v>
      </c>
      <c r="FL163" s="44">
        <f>IF(AH$4=0,0,求节点(AH$4:AH$9,$B$4:$B$9,求节点(其他调用!$F$4:$F$42,其他调用!$G$4:$G$42,其他调用!$AG164)))</f>
        <v>6</v>
      </c>
      <c r="FM163" s="44">
        <f>IF(AI$4=0,0,求节点(AI$4:AI$9,$B$4:$B$9,求节点(其他调用!$F$4:$F$42,其他调用!$G$4:$G$42,其他调用!$AG164)))</f>
        <v>6</v>
      </c>
      <c r="FN163" s="44">
        <f>IF(AJ$4=0,0,求节点(AJ$4:AJ$9,$B$4:$B$9,求节点(其他调用!$F$4:$F$42,其他调用!$G$4:$G$42,其他调用!$AG164)))</f>
        <v>6</v>
      </c>
      <c r="FO163" s="44">
        <f>IF(AK$4=0,0,求节点(AK$4:AK$9,$B$4:$B$9,求节点(其他调用!$F$4:$F$42,其他调用!$G$4:$G$42,其他调用!$AG164)))</f>
        <v>6</v>
      </c>
      <c r="FP163" s="44">
        <f>IF(AL$4=0,0,求节点(AL$4:AL$9,$B$4:$B$9,求节点(其他调用!$F$4:$F$42,其他调用!$G$4:$G$42,其他调用!$AG164)))</f>
        <v>6</v>
      </c>
      <c r="FQ163" s="44">
        <f>IF(AM$4=0,0,求节点(AM$4:AM$9,$B$4:$B$9,求节点(其他调用!$F$4:$F$42,其他调用!$G$4:$G$42,其他调用!$AG164)))</f>
        <v>6</v>
      </c>
      <c r="FR163" s="44">
        <f>IF(AN$4=0,0,求节点(AN$4:AN$9,$B$4:$B$9,求节点(其他调用!$F$4:$F$42,其他调用!$G$4:$G$42,其他调用!$AG164)))</f>
        <v>6</v>
      </c>
      <c r="FS163" s="44">
        <f>IF(AO$4=0,0,求节点(AO$4:AO$9,$B$4:$B$9,求节点(其他调用!$F$4:$F$42,其他调用!$G$4:$G$42,其他调用!$AG164)))</f>
        <v>6</v>
      </c>
      <c r="FT163" s="44">
        <f>IF(AP$4=0,0,求节点(AP$4:AP$9,$B$4:$B$9,求节点(其他调用!$F$4:$F$42,其他调用!$G$4:$G$42,其他调用!$AG164)))</f>
        <v>6</v>
      </c>
      <c r="FU163" s="44">
        <f>IF(AQ$4=0,0,求节点(AQ$4:AQ$9,$B$4:$B$9,求节点(其他调用!$F$4:$F$42,其他调用!$G$4:$G$42,其他调用!$AG164)))</f>
        <v>6</v>
      </c>
      <c r="FV163" s="44">
        <f>IF(AR$4=0,0,求节点(AR$4:AR$9,$B$4:$B$9,求节点(其他调用!$F$4:$F$42,其他调用!$G$4:$G$42,其他调用!$AG164)))</f>
        <v>6</v>
      </c>
      <c r="FW163" s="44">
        <f>IF(AS$4=0,0,求节点(AS$4:AS$9,$B$4:$B$9,求节点(其他调用!$F$4:$F$42,其他调用!$G$4:$G$42,其他调用!$AG164)))</f>
        <v>6</v>
      </c>
      <c r="FX163" s="44">
        <f>IF(AT$4=0,0,求节点(AT$4:AT$9,$B$4:$B$9,求节点(其他调用!$F$4:$F$42,其他调用!$G$4:$G$42,其他调用!$AG164)))</f>
        <v>6</v>
      </c>
      <c r="FY163" s="44">
        <f>IF(AU$4=0,0,求节点(AU$4:AU$9,$B$4:$B$9,求节点(其他调用!$F$4:$F$42,其他调用!$G$4:$G$42,其他调用!$AG164)))</f>
        <v>6</v>
      </c>
      <c r="FZ163" s="44">
        <f>IF(AV$4=0,0,求节点(AV$4:AV$9,$B$4:$B$9,求节点(其他调用!$F$4:$F$42,其他调用!$G$4:$G$42,其他调用!$AG164)))</f>
        <v>6</v>
      </c>
      <c r="GA163" s="44">
        <f>IF(AW$4=0,0,求节点(AW$4:AW$9,$B$4:$B$9,求节点(其他调用!$F$4:$F$42,其他调用!$G$4:$G$42,其他调用!$AG164)))</f>
        <v>6</v>
      </c>
      <c r="GB163" s="44">
        <f>IF(AX$4=0,0,求节点(AX$4:AX$9,$B$4:$B$9,求节点(其他调用!$F$4:$F$42,其他调用!$G$4:$G$42,其他调用!$AG164)))</f>
        <v>6</v>
      </c>
      <c r="GC163" s="44">
        <f>IF(AY$4=0,0,求节点(AY$4:AY$9,$B$4:$B$9,求节点(其他调用!$F$4:$F$42,其他调用!$G$4:$G$42,其他调用!$AG164)))</f>
        <v>6</v>
      </c>
      <c r="GD163" s="44">
        <f>IF(AZ$4=0,0,求节点(AZ$4:AZ$9,$B$4:$B$9,求节点(其他调用!$F$4:$F$42,其他调用!$G$4:$G$42,其他调用!$AG164)))</f>
        <v>6</v>
      </c>
      <c r="GF163" s="44">
        <v>160</v>
      </c>
      <c r="GG163" s="44">
        <f>IF(C$23=0,0,求节点(C$23:C$28,$B$23:$B$28,求节点(其他调用!$U$4:$U$20,其他调用!$V$4:$V$20,$GF163)))</f>
        <v>0</v>
      </c>
      <c r="GH163" s="44">
        <f>IF(D$23=0,0,求节点(D$23:D$28,$B$23:$B$28,求节点(其他调用!$U$4:$U$20,其他调用!$V$4:$V$20,$GF163)))</f>
        <v>0</v>
      </c>
      <c r="GI163" s="44">
        <f>IF(E$23=0,0,求节点(E$23:E$28,$B$23:$B$28,求节点(其他调用!$U$4:$U$20,其他调用!$V$4:$V$20,$GF163)))</f>
        <v>0</v>
      </c>
      <c r="GJ163" s="44">
        <f>IF(F$23=0,0,求节点(F$23:F$28,$B$23:$B$28,求节点(其他调用!$U$4:$U$20,其他调用!$V$4:$V$20,$GF163)))</f>
        <v>0</v>
      </c>
      <c r="GK163" s="44">
        <f>IF(G$23=0,0,求节点(G$23:G$28,$B$23:$B$28,求节点(其他调用!$U$4:$U$20,其他调用!$V$4:$V$20,$GF163)))</f>
        <v>0</v>
      </c>
      <c r="GL163" s="44">
        <f>IF(H$23=0,0,求节点(H$23:H$28,$B$23:$B$28,求节点(其他调用!$U$4:$U$20,其他调用!$V$4:$V$20,$GF163)))</f>
        <v>0</v>
      </c>
      <c r="GM163" s="44">
        <f>IF(I$23=0,0,求节点(I$23:I$28,$B$23:$B$28,求节点(其他调用!$U$4:$U$20,其他调用!$V$4:$V$20,$GF163)))</f>
        <v>0</v>
      </c>
      <c r="GN163" s="44">
        <f>IF(J$23=0,0,求节点(J$23:J$28,$B$23:$B$28,求节点(其他调用!$U$4:$U$20,其他调用!$V$4:$V$20,$GF163)))</f>
        <v>0</v>
      </c>
      <c r="GO163" s="44">
        <f>IF(K$23=0,0,求节点(K$23:K$28,$B$23:$B$28,求节点(其他调用!$U$4:$U$20,其他调用!$V$4:$V$20,$GF163)))</f>
        <v>0</v>
      </c>
      <c r="GP163" s="44">
        <f>IF(L$23=0,0,求节点(L$23:L$28,$B$23:$B$28,求节点(其他调用!$U$4:$U$20,其他调用!$V$4:$V$20,$GF163)))</f>
        <v>0</v>
      </c>
      <c r="GQ163" s="44">
        <f>IF(M$23=0,0,求节点(M$23:M$28,$B$23:$B$28,求节点(其他调用!$U$4:$U$20,其他调用!$V$4:$V$20,$GF163)))</f>
        <v>0</v>
      </c>
      <c r="GR163" s="44">
        <f>IF(N$23=0,0,求节点(N$23:N$28,$B$23:$B$28,求节点(其他调用!$U$4:$U$20,其他调用!$V$4:$V$20,$GF163)))</f>
        <v>0</v>
      </c>
      <c r="GS163" s="44">
        <f>IF(O$23=0,0,求节点(O$23:O$28,$B$23:$B$28,求节点(其他调用!$U$4:$U$20,其他调用!$V$4:$V$20,$GF163)))</f>
        <v>0</v>
      </c>
      <c r="GT163" s="44">
        <f>IF(P$23=0,0,求节点(P$23:P$28,$B$23:$B$28,求节点(其他调用!$U$4:$U$20,其他调用!$V$4:$V$20,$GF163)))</f>
        <v>0</v>
      </c>
      <c r="GU163" s="44">
        <f>IF(Q$23=0,0,求节点(Q$23:Q$28,$B$23:$B$28,求节点(其他调用!$U$4:$U$20,其他调用!$V$4:$V$20,$GF163)))</f>
        <v>0</v>
      </c>
      <c r="GV163" s="44">
        <f>IF(R$23=0,0,求节点(R$23:R$28,$B$23:$B$28,求节点(其他调用!$U$4:$U$20,其他调用!$V$4:$V$20,$GF163)))</f>
        <v>0</v>
      </c>
      <c r="GW163" s="44">
        <f>IF(S$23=0,0,求节点(S$23:S$28,$B$23:$B$28,求节点(其他调用!$U$4:$U$20,其他调用!$V$4:$V$20,$GF163)))</f>
        <v>0</v>
      </c>
      <c r="GX163" s="44">
        <f>IF(T$23=0,0,求节点(T$23:T$28,$B$23:$B$28,求节点(其他调用!$U$4:$U$20,其他调用!$V$4:$V$20,$GF163)))</f>
        <v>0</v>
      </c>
      <c r="GY163" s="44">
        <f>IF(U$23=0,0,求节点(U$23:U$28,$B$23:$B$28,求节点(其他调用!$U$4:$U$20,其他调用!$V$4:$V$20,$GF163)))</f>
        <v>0</v>
      </c>
      <c r="GZ163" s="44">
        <f>IF(V$23=0,0,求节点(V$23:V$28,$B$23:$B$28,求节点(其他调用!$U$4:$U$20,其他调用!$V$4:$V$20,$GF163)))</f>
        <v>0</v>
      </c>
      <c r="HC163" s="44">
        <v>160</v>
      </c>
      <c r="HD163" s="44">
        <f>IF(C$4=0,0,求节点(C$4:C$9,$B$4:$B$9,求节点(其他调用!$I$4:$I$42,其他调用!$J$4:$J$42,其他调用!$AH164)))</f>
        <v>6</v>
      </c>
      <c r="HE163" s="44">
        <f>IF(D$4=0,0,求节点(D$4:D$9,$B$4:$B$9,求节点(其他调用!$I$4:$I$42,其他调用!$J$4:$J$42,其他调用!$AH164)))</f>
        <v>6</v>
      </c>
      <c r="HF163" s="44">
        <f>IF(E$4=0,0,求节点(E$4:E$9,$B$4:$B$9,求节点(其他调用!$I$4:$I$42,其他调用!$J$4:$J$42,其他调用!$AH164)))</f>
        <v>6</v>
      </c>
      <c r="HG163" s="44">
        <f>IF(F$4=0,0,求节点(F$4:F$9,$B$4:$B$9,求节点(其他调用!$I$4:$I$42,其他调用!$J$4:$J$42,其他调用!$AH164)))</f>
        <v>0</v>
      </c>
      <c r="HH163" s="44">
        <f>IF(G$4=0,0,求节点(G$4:G$9,$B$4:$B$9,求节点(其他调用!$I$4:$I$42,其他调用!$J$4:$J$42,其他调用!$AH164)))</f>
        <v>0</v>
      </c>
      <c r="HI163" s="44">
        <f>IF(H$4=0,0,求节点(H$4:H$9,$B$4:$B$9,求节点(其他调用!$I$4:$I$42,其他调用!$J$4:$J$42,其他调用!$AH164)))</f>
        <v>0</v>
      </c>
      <c r="HJ163" s="44">
        <f>IF(I$4=0,0,求节点(I$4:I$9,$B$4:$B$9,求节点(其他调用!$I$4:$I$42,其他调用!$J$4:$J$42,其他调用!$AH164)))</f>
        <v>0</v>
      </c>
      <c r="HK163" s="44">
        <f>IF(J$4=0,0,求节点(J$4:J$9,$B$4:$B$9,求节点(其他调用!$I$4:$I$42,其他调用!$J$4:$J$42,其他调用!$AH164)))</f>
        <v>0</v>
      </c>
      <c r="HL163" s="44">
        <f>IF(K$4=0,0,求节点(K$4:K$9,$B$4:$B$9,求节点(其他调用!$I$4:$I$42,其他调用!$J$4:$J$42,其他调用!$AH164)))</f>
        <v>0</v>
      </c>
      <c r="HM163" s="44">
        <f>IF(L$4=0,0,求节点(L$4:L$9,$B$4:$B$9,求节点(其他调用!$I$4:$I$42,其他调用!$J$4:$J$42,其他调用!$AH164)))</f>
        <v>0</v>
      </c>
      <c r="HN163" s="44">
        <f>IF(M$4=0,0,求节点(M$4:M$9,$B$4:$B$9,求节点(其他调用!$I$4:$I$42,其他调用!$J$4:$J$42,其他调用!$AH164)))</f>
        <v>0</v>
      </c>
      <c r="HO163" s="44">
        <f>IF(N$4=0,0,求节点(N$4:N$9,$B$4:$B$9,求节点(其他调用!$I$4:$I$42,其他调用!$J$4:$J$42,其他调用!$AH164)))</f>
        <v>0</v>
      </c>
      <c r="HP163" s="44">
        <f>IF(O$4=0,0,求节点(O$4:O$9,$B$4:$B$9,求节点(其他调用!$I$4:$I$42,其他调用!$J$4:$J$42,其他调用!$AH164)))</f>
        <v>0</v>
      </c>
      <c r="HQ163" s="44">
        <f>IF(P$4=0,0,求节点(P$4:P$9,$B$4:$B$9,求节点(其他调用!$I$4:$I$42,其他调用!$J$4:$J$42,其他调用!$AH164)))</f>
        <v>0</v>
      </c>
      <c r="HR163" s="44">
        <f>IF(Q$4=0,0,求节点(Q$4:Q$9,$B$4:$B$9,求节点(其他调用!$I$4:$I$42,其他调用!$J$4:$J$42,其他调用!$AH164)))</f>
        <v>0</v>
      </c>
      <c r="HS163" s="44">
        <f>IF(R$4=0,0,求节点(R$4:R$9,$B$4:$B$9,求节点(其他调用!$I$4:$I$42,其他调用!$J$4:$J$42,其他调用!$AH164)))</f>
        <v>0</v>
      </c>
      <c r="HT163" s="44">
        <f>IF(S$4=0,0,求节点(S$4:S$9,$B$4:$B$9,求节点(其他调用!$I$4:$I$42,其他调用!$J$4:$J$42,其他调用!$AH164)))</f>
        <v>6</v>
      </c>
      <c r="HU163" s="44">
        <f>IF(T$4=0,0,求节点(T$4:T$9,$B$4:$B$9,求节点(其他调用!$I$4:$I$42,其他调用!$J$4:$J$42,其他调用!$AH164)))</f>
        <v>6</v>
      </c>
      <c r="HV163" s="44">
        <f>IF(U$4=0,0,求节点(U$4:U$9,$B$4:$B$9,求节点(其他调用!$I$4:$I$42,其他调用!$J$4:$J$42,其他调用!$AH164)))</f>
        <v>6</v>
      </c>
      <c r="HW163" s="44">
        <f>IF(V$4=0,0,求节点(V$4:V$9,$B$4:$B$9,求节点(其他调用!$I$4:$I$42,其他调用!$J$4:$J$42,其他调用!$AH164)))</f>
        <v>0</v>
      </c>
      <c r="HX163" s="44">
        <f>IF(W$4=0,0,求节点(W$4:W$9,$B$4:$B$9,求节点(其他调用!$I$4:$I$42,其他调用!$J$4:$J$42,其他调用!$AH164)))</f>
        <v>6</v>
      </c>
      <c r="HY163" s="44">
        <f>IF(X$4=0,0,求节点(X$4:X$9,$B$4:$B$9,求节点(其他调用!$I$4:$I$42,其他调用!$J$4:$J$42,其他调用!$AH164)))</f>
        <v>6</v>
      </c>
      <c r="HZ163" s="44">
        <f>IF(Y$4=0,0,求节点(Y$4:Y$9,$B$4:$B$9,求节点(其他调用!$I$4:$I$42,其他调用!$J$4:$J$42,其他调用!$AH164)))</f>
        <v>6</v>
      </c>
      <c r="IA163" s="44">
        <f>IF(Z$4=0,0,求节点(Z$4:Z$9,$B$4:$B$9,求节点(其他调用!$I$4:$I$42,其他调用!$J$4:$J$42,其他调用!$AH164)))</f>
        <v>0</v>
      </c>
      <c r="IB163" s="44">
        <f>IF(AA$4=0,0,求节点(AA$4:AA$9,$B$4:$B$9,求节点(其他调用!$I$4:$I$42,其他调用!$J$4:$J$42,其他调用!$AH164)))</f>
        <v>6</v>
      </c>
      <c r="IC163" s="44">
        <f>IF(AB$4=0,0,求节点(AB$4:AB$9,$B$4:$B$9,求节点(其他调用!$I$4:$I$42,其他调用!$J$4:$J$42,其他调用!$AH164)))</f>
        <v>6</v>
      </c>
      <c r="ID163" s="44">
        <f>IF(AC$4=0,0,求节点(AC$4:AC$9,$B$4:$B$9,求节点(其他调用!$I$4:$I$42,其他调用!$J$4:$J$42,其他调用!$AH164)))</f>
        <v>6</v>
      </c>
      <c r="IE163" s="44">
        <f>IF(AD$4=0,0,求节点(AD$4:AD$9,$B$4:$B$9,求节点(其他调用!$I$4:$I$42,其他调用!$J$4:$J$42,其他调用!$AH164)))</f>
        <v>6</v>
      </c>
      <c r="IF163" s="44">
        <f>IF(AE$4=0,0,求节点(AE$4:AE$9,$B$4:$B$9,求节点(其他调用!$I$4:$I$42,其他调用!$J$4:$J$42,其他调用!$AH164)))</f>
        <v>6</v>
      </c>
      <c r="IG163" s="44">
        <f>IF(AF$4=0,0,求节点(AF$4:AF$9,$B$4:$B$9,求节点(其他调用!$I$4:$I$42,其他调用!$J$4:$J$42,其他调用!$AH164)))</f>
        <v>6</v>
      </c>
      <c r="IH163" s="44">
        <f>IF(AG$4=0,0,求节点(AG$4:AG$9,$B$4:$B$9,求节点(其他调用!$I$4:$I$42,其他调用!$J$4:$J$42,其他调用!$AH164)))</f>
        <v>6</v>
      </c>
      <c r="II163" s="44">
        <f>IF(AH$4=0,0,求节点(AH$4:AH$9,$B$4:$B$9,求节点(其他调用!$I$4:$I$42,其他调用!$J$4:$J$42,其他调用!$AH164)))</f>
        <v>6</v>
      </c>
      <c r="IJ163" s="44">
        <f>IF(AI$4=0,0,求节点(AI$4:AI$9,$B$4:$B$9,求节点(其他调用!$I$4:$I$42,其他调用!$J$4:$J$42,其他调用!$AH164)))</f>
        <v>6</v>
      </c>
      <c r="IK163" s="44">
        <f>IF(AJ$4=0,0,求节点(AJ$4:AJ$9,$B$4:$B$9,求节点(其他调用!$I$4:$I$42,其他调用!$J$4:$J$42,其他调用!$AH164)))</f>
        <v>6</v>
      </c>
      <c r="IL163" s="44">
        <f>IF(AK$4=0,0,求节点(AK$4:AK$9,$B$4:$B$9,求节点(其他调用!$I$4:$I$42,其他调用!$J$4:$J$42,其他调用!$AH164)))</f>
        <v>6</v>
      </c>
      <c r="IM163" s="44">
        <f>IF(AL$4=0,0,求节点(AL$4:AL$9,$B$4:$B$9,求节点(其他调用!$I$4:$I$42,其他调用!$J$4:$J$42,其他调用!$AH164)))</f>
        <v>6</v>
      </c>
      <c r="IN163" s="44">
        <f>IF(AM$4=0,0,求节点(AM$4:AM$9,$B$4:$B$9,求节点(其他调用!$I$4:$I$42,其他调用!$J$4:$J$42,其他调用!$AH164)))</f>
        <v>6</v>
      </c>
      <c r="IO163" s="44">
        <f>IF(AN$4=0,0,求节点(AN$4:AN$9,$B$4:$B$9,求节点(其他调用!$I$4:$I$42,其他调用!$J$4:$J$42,其他调用!$AH164)))</f>
        <v>6</v>
      </c>
      <c r="IP163" s="44">
        <f>IF(AO$4=0,0,求节点(AO$4:AO$9,$B$4:$B$9,求节点(其他调用!$I$4:$I$42,其他调用!$J$4:$J$42,其他调用!$AH164)))</f>
        <v>6</v>
      </c>
      <c r="IQ163" s="44">
        <f>IF(AP$4=0,0,求节点(AP$4:AP$9,$B$4:$B$9,求节点(其他调用!$I$4:$I$42,其他调用!$J$4:$J$42,其他调用!$AH164)))</f>
        <v>6</v>
      </c>
      <c r="IR163" s="44">
        <f>IF(AQ$4=0,0,求节点(AQ$4:AQ$9,$B$4:$B$9,求节点(其他调用!$I$4:$I$42,其他调用!$J$4:$J$42,其他调用!$AH164)))</f>
        <v>6</v>
      </c>
      <c r="IS163" s="44">
        <f>IF(AR$4=0,0,求节点(AR$4:AR$9,$B$4:$B$9,求节点(其他调用!$I$4:$I$42,其他调用!$J$4:$J$42,其他调用!$AH164)))</f>
        <v>6</v>
      </c>
      <c r="IT163" s="44">
        <f>IF(AS$4=0,0,求节点(AS$4:AS$9,$B$4:$B$9,求节点(其他调用!$I$4:$I$42,其他调用!$J$4:$J$42,其他调用!$AH164)))</f>
        <v>6</v>
      </c>
      <c r="IU163" s="44">
        <f>IF(AT$4=0,0,求节点(AT$4:AT$9,$B$4:$B$9,求节点(其他调用!$I$4:$I$42,其他调用!$J$4:$J$42,其他调用!$AH164)))</f>
        <v>6</v>
      </c>
      <c r="IV163" s="44">
        <f>IF(AU$4=0,0,求节点(AU$4:AU$9,$B$4:$B$9,求节点(其他调用!$I$4:$I$42,其他调用!$J$4:$J$42,其他调用!$AH164)))</f>
        <v>6</v>
      </c>
      <c r="IW163" s="44">
        <f>IF(AV$4=0,0,求节点(AV$4:AV$9,$B$4:$B$9,求节点(其他调用!$I$4:$I$42,其他调用!$J$4:$J$42,其他调用!$AH164)))</f>
        <v>6</v>
      </c>
      <c r="IX163" s="44">
        <f>IF(AW$4=0,0,求节点(AW$4:AW$9,$B$4:$B$9,求节点(其他调用!$I$4:$I$42,其他调用!$J$4:$J$42,其他调用!$AH164)))</f>
        <v>6</v>
      </c>
      <c r="IY163" s="44">
        <f>IF(AX$4=0,0,求节点(AX$4:AX$9,$B$4:$B$9,求节点(其他调用!$I$4:$I$42,其他调用!$J$4:$J$42,其他调用!$AH164)))</f>
        <v>6</v>
      </c>
      <c r="IZ163" s="44">
        <f>IF(AY$4=0,0,求节点(AY$4:AY$9,$B$4:$B$9,求节点(其他调用!$I$4:$I$42,其他调用!$J$4:$J$42,其他调用!$AH164)))</f>
        <v>6</v>
      </c>
      <c r="JA163" s="44">
        <f>IF(AZ$4=0,0,求节点(AZ$4:AZ$9,$B$4:$B$9,求节点(其他调用!$I$4:$I$42,其他调用!$J$4:$J$42,其他调用!$AH164)))</f>
        <v>6</v>
      </c>
      <c r="JC163" s="44">
        <v>160</v>
      </c>
      <c r="JD163" s="44">
        <f>IF(C$23=0,0,求节点(C$23:C$28,$B$23:$B$28,求节点(其他调用!$W$4:$W$20,其他调用!$X$4:$X$20,$JC163)))</f>
        <v>0</v>
      </c>
      <c r="JE163" s="44">
        <f>IF(D$23=0,0,求节点(D$23:D$28,$B$23:$B$28,求节点(其他调用!$W$4:$W$20,其他调用!$X$4:$X$20,$JC163)))</f>
        <v>0</v>
      </c>
      <c r="JF163" s="44">
        <f>IF(E$23=0,0,求节点(E$23:E$28,$B$23:$B$28,求节点(其他调用!$W$4:$W$20,其他调用!$X$4:$X$20,$JC163)))</f>
        <v>0</v>
      </c>
      <c r="JG163" s="44">
        <f>IF(F$23=0,0,求节点(F$23:F$28,$B$23:$B$28,求节点(其他调用!$W$4:$W$20,其他调用!$X$4:$X$20,$JC163)))</f>
        <v>7.1917717670078041E-3</v>
      </c>
      <c r="JH163" s="44">
        <f>IF(G$23=0,0,求节点(G$23:G$28,$B$23:$B$28,求节点(其他调用!$W$4:$W$20,其他调用!$X$4:$X$20,$JC163)))</f>
        <v>1.0787657650511595E-2</v>
      </c>
      <c r="JI163" s="44">
        <f>IF(H$23=0,0,求节点(H$23:H$28,$B$23:$B$28,求节点(其他调用!$W$4:$W$20,其他调用!$X$4:$X$20,$JC163)))</f>
        <v>1.0787657650511595E-2</v>
      </c>
      <c r="JJ163" s="44">
        <f>IF(I$23=0,0,求节点(I$23:I$28,$B$23:$B$28,求节点(其他调用!$W$4:$W$20,其他调用!$X$4:$X$20,$JC163)))</f>
        <v>1.6344935834108454E-2</v>
      </c>
      <c r="JK163" s="44">
        <f>IF(J$23=0,0,求节点(J$23:J$28,$B$23:$B$28,求节点(其他调用!$W$4:$W$20,其他调用!$X$4:$X$20,$JC163)))</f>
        <v>0</v>
      </c>
      <c r="JL163" s="44">
        <f>IF(K$23=0,0,求节点(K$23:K$28,$B$23:$B$28,求节点(其他调用!$W$4:$W$20,其他调用!$X$4:$X$20,$JC163)))</f>
        <v>1.0787657650511595E-2</v>
      </c>
      <c r="JM163" s="44">
        <f>IF(L$23=0,0,求节点(L$23:L$28,$B$23:$B$28,求节点(其他调用!$W$4:$W$20,其他调用!$X$4:$X$20,$JC163)))</f>
        <v>0</v>
      </c>
      <c r="JN163" s="44">
        <f>IF(M$23=0,0,求节点(M$23:M$28,$B$23:$B$28,求节点(其他调用!$W$4:$W$20,其他调用!$X$4:$X$20,$JC163)))</f>
        <v>0</v>
      </c>
      <c r="JO163" s="44">
        <f>IF(N$23=0,0,求节点(N$23:N$28,$B$23:$B$28,求节点(其他调用!$W$4:$W$20,其他调用!$X$4:$X$20,$JC163)))</f>
        <v>0</v>
      </c>
      <c r="JP163" s="44">
        <f>IF(O$23=0,0,求节点(O$23:O$28,$B$23:$B$28,求节点(其他调用!$W$4:$W$20,其他调用!$X$4:$X$20,$JC163)))</f>
        <v>0</v>
      </c>
      <c r="JQ163" s="44">
        <f>IF(P$23=0,0,求节点(P$23:P$28,$B$23:$B$28,求节点(其他调用!$W$4:$W$20,其他调用!$X$4:$X$20,$JC163)))</f>
        <v>0</v>
      </c>
      <c r="JR163" s="44">
        <f>IF(Q$23=0,0,求节点(Q$23:Q$28,$B$23:$B$28,求节点(其他调用!$W$4:$W$20,其他调用!$X$4:$X$20,$JC163)))</f>
        <v>0</v>
      </c>
      <c r="JS163" s="44">
        <f>IF(R$23=0,0,求节点(R$23:R$28,$B$23:$B$28,求节点(其他调用!$W$4:$W$20,其他调用!$X$4:$X$20,$JC163)))</f>
        <v>0</v>
      </c>
      <c r="JT163" s="44">
        <f>IF(S$23=0,0,求节点(S$23:S$28,$B$23:$B$28,求节点(其他调用!$W$4:$W$20,其他调用!$X$4:$X$20,$JC163)))</f>
        <v>0</v>
      </c>
      <c r="JU163" s="44">
        <f>IF(T$23=0,0,求节点(T$23:T$28,$B$23:$B$28,求节点(其他调用!$W$4:$W$20,其他调用!$X$4:$X$20,$JC163)))</f>
        <v>0</v>
      </c>
      <c r="JV163" s="44">
        <f>IF(U$23=0,0,求节点(U$23:U$28,$B$23:$B$28,求节点(其他调用!$W$4:$W$20,其他调用!$X$4:$X$20,$JC163)))</f>
        <v>0</v>
      </c>
      <c r="JW163" s="44">
        <f>IF(V$23=0,0,求节点(V$23:V$28,$B$23:$B$28,求节点(其他调用!$W$4:$W$20,其他调用!$X$4:$X$20,$JC163)))</f>
        <v>0</v>
      </c>
      <c r="JZ163" s="44">
        <v>160</v>
      </c>
      <c r="KA163" s="44">
        <f>IF(C$4=0,0,求节点(C$4:C$9,$B$4:$B$9,求节点(其他调用!$L$4:$L$42,其他调用!$M$4:$M$42,其他调用!$AI164)))</f>
        <v>6</v>
      </c>
      <c r="KB163" s="44">
        <f>IF(D$4=0,0,求节点(D$4:D$9,$B$4:$B$9,求节点(其他调用!$L$4:$L$42,其他调用!$M$4:$M$42,其他调用!$AI164)))</f>
        <v>6</v>
      </c>
      <c r="KC163" s="44">
        <f>IF(E$4=0,0,求节点(E$4:E$9,$B$4:$B$9,求节点(其他调用!$L$4:$L$42,其他调用!$M$4:$M$42,其他调用!$AI164)))</f>
        <v>6</v>
      </c>
      <c r="KD163" s="44">
        <f>IF(F$4=0,0,求节点(F$4:F$9,$B$4:$B$9,求节点(其他调用!$L$4:$L$42,其他调用!$M$4:$M$42,其他调用!$AI164)))</f>
        <v>0</v>
      </c>
      <c r="KE163" s="44">
        <f>IF(G$4=0,0,求节点(G$4:G$9,$B$4:$B$9,求节点(其他调用!$L$4:$L$42,其他调用!$M$4:$M$42,其他调用!$AI164)))</f>
        <v>0</v>
      </c>
      <c r="KF163" s="44">
        <f>IF(H$4=0,0,求节点(H$4:H$9,$B$4:$B$9,求节点(其他调用!$L$4:$L$42,其他调用!$M$4:$M$42,其他调用!$AI164)))</f>
        <v>0</v>
      </c>
      <c r="KG163" s="44">
        <f>IF(I$4=0,0,求节点(I$4:I$9,$B$4:$B$9,求节点(其他调用!$L$4:$L$42,其他调用!$M$4:$M$42,其他调用!$AI164)))</f>
        <v>0</v>
      </c>
      <c r="KH163" s="44">
        <f>IF(J$4=0,0,求节点(J$4:J$9,$B$4:$B$9,求节点(其他调用!$L$4:$L$42,其他调用!$M$4:$M$42,其他调用!$AI164)))</f>
        <v>0</v>
      </c>
      <c r="KI163" s="44">
        <f>IF(K$4=0,0,求节点(K$4:K$9,$B$4:$B$9,求节点(其他调用!$L$4:$L$42,其他调用!$M$4:$M$42,其他调用!$AI164)))</f>
        <v>0</v>
      </c>
      <c r="KJ163" s="44">
        <f>IF(L$4=0,0,求节点(L$4:L$9,$B$4:$B$9,求节点(其他调用!$L$4:$L$42,其他调用!$M$4:$M$42,其他调用!$AI164)))</f>
        <v>0</v>
      </c>
      <c r="KK163" s="44">
        <f>IF(M$4=0,0,求节点(M$4:M$9,$B$4:$B$9,求节点(其他调用!$L$4:$L$42,其他调用!$M$4:$M$42,其他调用!$AI164)))</f>
        <v>0</v>
      </c>
      <c r="KL163" s="44">
        <f>IF(N$4=0,0,求节点(N$4:N$9,$B$4:$B$9,求节点(其他调用!$L$4:$L$42,其他调用!$M$4:$M$42,其他调用!$AI164)))</f>
        <v>0</v>
      </c>
      <c r="KM163" s="44">
        <f>IF(O$4=0,0,求节点(O$4:O$9,$B$4:$B$9,求节点(其他调用!$L$4:$L$42,其他调用!$M$4:$M$42,其他调用!$AI164)))</f>
        <v>0</v>
      </c>
      <c r="KN163" s="44">
        <f>IF(P$4=0,0,求节点(P$4:P$9,$B$4:$B$9,求节点(其他调用!$L$4:$L$42,其他调用!$M$4:$M$42,其他调用!$AI164)))</f>
        <v>0</v>
      </c>
      <c r="KO163" s="44">
        <f>IF(Q$4=0,0,求节点(Q$4:Q$9,$B$4:$B$9,求节点(其他调用!$L$4:$L$42,其他调用!$M$4:$M$42,其他调用!$AI164)))</f>
        <v>0</v>
      </c>
      <c r="KP163" s="44">
        <f>IF(R$4=0,0,求节点(R$4:R$9,$B$4:$B$9,求节点(其他调用!$L$4:$L$42,其他调用!$M$4:$M$42,其他调用!$AI164)))</f>
        <v>0</v>
      </c>
      <c r="KQ163" s="44">
        <f>IF(S$4=0,0,求节点(S$4:S$9,$B$4:$B$9,求节点(其他调用!$L$4:$L$42,其他调用!$M$4:$M$42,其他调用!$AI164)))</f>
        <v>6</v>
      </c>
      <c r="KR163" s="44">
        <f>IF(T$4=0,0,求节点(T$4:T$9,$B$4:$B$9,求节点(其他调用!$L$4:$L$42,其他调用!$M$4:$M$42,其他调用!$AI164)))</f>
        <v>6</v>
      </c>
      <c r="KS163" s="44">
        <f>IF(U$4=0,0,求节点(U$4:U$9,$B$4:$B$9,求节点(其他调用!$L$4:$L$42,其他调用!$M$4:$M$42,其他调用!$AI164)))</f>
        <v>6</v>
      </c>
      <c r="KT163" s="44">
        <f>IF(V$4=0,0,求节点(V$4:V$9,$B$4:$B$9,求节点(其他调用!$L$4:$L$42,其他调用!$M$4:$M$42,其他调用!$AI164)))</f>
        <v>0</v>
      </c>
      <c r="KU163" s="44">
        <f>IF(W$4=0,0,求节点(W$4:W$9,$B$4:$B$9,求节点(其他调用!$L$4:$L$42,其他调用!$M$4:$M$42,其他调用!$AI164)))</f>
        <v>6</v>
      </c>
      <c r="KV163" s="44">
        <f>IF(X$4=0,0,求节点(X$4:X$9,$B$4:$B$9,求节点(其他调用!$L$4:$L$42,其他调用!$M$4:$M$42,其他调用!$AI164)))</f>
        <v>6</v>
      </c>
      <c r="KW163" s="44">
        <f>IF(Y$4=0,0,求节点(Y$4:Y$9,$B$4:$B$9,求节点(其他调用!$L$4:$L$42,其他调用!$M$4:$M$42,其他调用!$AI164)))</f>
        <v>6</v>
      </c>
      <c r="KX163" s="44">
        <f>IF(Z$4=0,0,求节点(Z$4:Z$9,$B$4:$B$9,求节点(其他调用!$L$4:$L$42,其他调用!$M$4:$M$42,其他调用!$AI164)))</f>
        <v>0</v>
      </c>
      <c r="KY163" s="44">
        <f>IF(AA$4=0,0,求节点(AA$4:AA$9,$B$4:$B$9,求节点(其他调用!$L$4:$L$42,其他调用!$M$4:$M$42,其他调用!$AI164)))</f>
        <v>6</v>
      </c>
      <c r="KZ163" s="44">
        <f>IF(AB$4=0,0,求节点(AB$4:AB$9,$B$4:$B$9,求节点(其他调用!$L$4:$L$42,其他调用!$M$4:$M$42,其他调用!$AI164)))</f>
        <v>6</v>
      </c>
      <c r="LA163" s="44">
        <f>IF(AC$4=0,0,求节点(AC$4:AC$9,$B$4:$B$9,求节点(其他调用!$L$4:$L$42,其他调用!$M$4:$M$42,其他调用!$AI164)))</f>
        <v>6</v>
      </c>
      <c r="LB163" s="44">
        <f>IF(AD$4=0,0,求节点(AD$4:AD$9,$B$4:$B$9,求节点(其他调用!$L$4:$L$42,其他调用!$M$4:$M$42,其他调用!$AI164)))</f>
        <v>6</v>
      </c>
      <c r="LC163" s="44">
        <f>IF(AE$4=0,0,求节点(AE$4:AE$9,$B$4:$B$9,求节点(其他调用!$L$4:$L$42,其他调用!$M$4:$M$42,其他调用!$AI164)))</f>
        <v>6</v>
      </c>
      <c r="LD163" s="44">
        <f>IF(AF$4=0,0,求节点(AF$4:AF$9,$B$4:$B$9,求节点(其他调用!$L$4:$L$42,其他调用!$M$4:$M$42,其他调用!$AI164)))</f>
        <v>6</v>
      </c>
      <c r="LE163" s="44">
        <f>IF(AG$4=0,0,求节点(AG$4:AG$9,$B$4:$B$9,求节点(其他调用!$L$4:$L$42,其他调用!$M$4:$M$42,其他调用!$AI164)))</f>
        <v>6</v>
      </c>
      <c r="LF163" s="44">
        <f>IF(AH$4=0,0,求节点(AH$4:AH$9,$B$4:$B$9,求节点(其他调用!$L$4:$L$42,其他调用!$M$4:$M$42,其他调用!$AI164)))</f>
        <v>6</v>
      </c>
      <c r="LG163" s="44">
        <f>IF(AI$4=0,0,求节点(AI$4:AI$9,$B$4:$B$9,求节点(其他调用!$L$4:$L$42,其他调用!$M$4:$M$42,其他调用!$AI164)))</f>
        <v>6</v>
      </c>
      <c r="LH163" s="44">
        <f>IF(AJ$4=0,0,求节点(AJ$4:AJ$9,$B$4:$B$9,求节点(其他调用!$L$4:$L$42,其他调用!$M$4:$M$42,其他调用!$AI164)))</f>
        <v>6</v>
      </c>
      <c r="LI163" s="44">
        <f>IF(AK$4=0,0,求节点(AK$4:AK$9,$B$4:$B$9,求节点(其他调用!$L$4:$L$42,其他调用!$M$4:$M$42,其他调用!$AI164)))</f>
        <v>6</v>
      </c>
      <c r="LJ163" s="44">
        <f>IF(AL$4=0,0,求节点(AL$4:AL$9,$B$4:$B$9,求节点(其他调用!$L$4:$L$42,其他调用!$M$4:$M$42,其他调用!$AI164)))</f>
        <v>6</v>
      </c>
      <c r="LK163" s="44">
        <f>IF(AM$4=0,0,求节点(AM$4:AM$9,$B$4:$B$9,求节点(其他调用!$L$4:$L$42,其他调用!$M$4:$M$42,其他调用!$AI164)))</f>
        <v>6</v>
      </c>
      <c r="LL163" s="44">
        <f>IF(AN$4=0,0,求节点(AN$4:AN$9,$B$4:$B$9,求节点(其他调用!$L$4:$L$42,其他调用!$M$4:$M$42,其他调用!$AI164)))</f>
        <v>6</v>
      </c>
      <c r="LM163" s="44">
        <f>IF(AO$4=0,0,求节点(AO$4:AO$9,$B$4:$B$9,求节点(其他调用!$L$4:$L$42,其他调用!$M$4:$M$42,其他调用!$AI164)))</f>
        <v>6</v>
      </c>
      <c r="LN163" s="44">
        <f>IF(AP$4=0,0,求节点(AP$4:AP$9,$B$4:$B$9,求节点(其他调用!$L$4:$L$42,其他调用!$M$4:$M$42,其他调用!$AI164)))</f>
        <v>6</v>
      </c>
      <c r="LO163" s="44">
        <f>IF(AQ$4=0,0,求节点(AQ$4:AQ$9,$B$4:$B$9,求节点(其他调用!$L$4:$L$42,其他调用!$M$4:$M$42,其他调用!$AI164)))</f>
        <v>6</v>
      </c>
      <c r="LP163" s="44">
        <f>IF(AR$4=0,0,求节点(AR$4:AR$9,$B$4:$B$9,求节点(其他调用!$L$4:$L$42,其他调用!$M$4:$M$42,其他调用!$AI164)))</f>
        <v>6</v>
      </c>
      <c r="LQ163" s="44">
        <f>IF(AS$4=0,0,求节点(AS$4:AS$9,$B$4:$B$9,求节点(其他调用!$L$4:$L$42,其他调用!$M$4:$M$42,其他调用!$AI164)))</f>
        <v>6</v>
      </c>
      <c r="LR163" s="44">
        <f>IF(AT$4=0,0,求节点(AT$4:AT$9,$B$4:$B$9,求节点(其他调用!$L$4:$L$42,其他调用!$M$4:$M$42,其他调用!$AI164)))</f>
        <v>6</v>
      </c>
      <c r="LS163" s="44">
        <f>IF(AU$4=0,0,求节点(AU$4:AU$9,$B$4:$B$9,求节点(其他调用!$L$4:$L$42,其他调用!$M$4:$M$42,其他调用!$AI164)))</f>
        <v>6</v>
      </c>
      <c r="LT163" s="44">
        <f>IF(AV$4=0,0,求节点(AV$4:AV$9,$B$4:$B$9,求节点(其他调用!$L$4:$L$42,其他调用!$M$4:$M$42,其他调用!$AI164)))</f>
        <v>6</v>
      </c>
      <c r="LU163" s="44">
        <f>IF(AW$4=0,0,求节点(AW$4:AW$9,$B$4:$B$9,求节点(其他调用!$L$4:$L$42,其他调用!$M$4:$M$42,其他调用!$AI164)))</f>
        <v>6</v>
      </c>
      <c r="LV163" s="44">
        <f>IF(AX$4=0,0,求节点(AX$4:AX$9,$B$4:$B$9,求节点(其他调用!$L$4:$L$42,其他调用!$M$4:$M$42,其他调用!$AI164)))</f>
        <v>6</v>
      </c>
      <c r="LW163" s="44">
        <f>IF(AY$4=0,0,求节点(AY$4:AY$9,$B$4:$B$9,求节点(其他调用!$L$4:$L$42,其他调用!$M$4:$M$42,其他调用!$AI164)))</f>
        <v>6</v>
      </c>
      <c r="LX163" s="44">
        <f>IF(AZ$4=0,0,求节点(AZ$4:AZ$9,$B$4:$B$9,求节点(其他调用!$L$4:$L$42,其他调用!$M$4:$M$42,其他调用!$AI164)))</f>
        <v>6</v>
      </c>
      <c r="LZ163" s="44">
        <v>160</v>
      </c>
      <c r="MA163" s="44">
        <f>IF(C$23=0,0,求节点(C$23:C$28,$B$23:$B$28,求节点(其他调用!$Y$4:$Y$20,其他调用!$Z$4:$Z$20,$LZ163)))</f>
        <v>0</v>
      </c>
      <c r="MB163" s="44">
        <f>IF(D$23=0,0,求节点(D$23:D$28,$B$23:$B$28,求节点(其他调用!$Y$4:$Y$20,其他调用!$Z$4:$Z$20,$LZ163)))</f>
        <v>0</v>
      </c>
      <c r="MC163" s="44">
        <f>IF(E$23=0,0,求节点(E$23:E$28,$B$23:$B$28,求节点(其他调用!$Y$4:$Y$20,其他调用!$Z$4:$Z$20,$LZ163)))</f>
        <v>0</v>
      </c>
      <c r="MD163" s="44">
        <f>IF(F$23=0,0,求节点(F$23:F$28,$B$23:$B$28,求节点(其他调用!$Y$4:$Y$20,其他调用!$Z$4:$Z$20,$LZ163)))</f>
        <v>0</v>
      </c>
      <c r="ME163" s="44">
        <f>IF(G$23=0,0,求节点(G$23:G$28,$B$23:$B$28,求节点(其他调用!$Y$4:$Y$20,其他调用!$Z$4:$Z$20,$LZ163)))</f>
        <v>0</v>
      </c>
      <c r="MF163" s="44">
        <f>IF(H$23=0,0,求节点(H$23:H$28,$B$23:$B$28,求节点(其他调用!$Y$4:$Y$20,其他调用!$Z$4:$Z$20,$LZ163)))</f>
        <v>0</v>
      </c>
      <c r="MG163" s="44">
        <f>IF(I$23=0,0,求节点(I$23:I$28,$B$23:$B$28,求节点(其他调用!$Y$4:$Y$20,其他调用!$Z$4:$Z$20,$LZ163)))</f>
        <v>0</v>
      </c>
      <c r="MH163" s="44">
        <f>IF(J$23=0,0,求节点(J$23:J$28,$B$23:$B$28,求节点(其他调用!$Y$4:$Y$20,其他调用!$Z$4:$Z$20,$LZ163)))</f>
        <v>0</v>
      </c>
      <c r="MI163" s="44">
        <f>IF(K$23=0,0,求节点(K$23:K$28,$B$23:$B$28,求节点(其他调用!$Y$4:$Y$20,其他调用!$Z$4:$Z$20,$LZ163)))</f>
        <v>0</v>
      </c>
      <c r="MJ163" s="44">
        <f>IF(L$23=0,0,求节点(L$23:L$28,$B$23:$B$28,求节点(其他调用!$Y$4:$Y$20,其他调用!$Z$4:$Z$20,$LZ163)))</f>
        <v>0</v>
      </c>
      <c r="MK163" s="44">
        <f>IF(M$23=0,0,求节点(M$23:M$28,$B$23:$B$28,求节点(其他调用!$Y$4:$Y$20,其他调用!$Z$4:$Z$20,$LZ163)))</f>
        <v>0</v>
      </c>
      <c r="ML163" s="44">
        <f>IF(N$23=0,0,求节点(N$23:N$28,$B$23:$B$28,求节点(其他调用!$Y$4:$Y$20,其他调用!$Z$4:$Z$20,$LZ163)))</f>
        <v>0</v>
      </c>
      <c r="MM163" s="44">
        <f>IF(O$23=0,0,求节点(O$23:O$28,$B$23:$B$28,求节点(其他调用!$Y$4:$Y$20,其他调用!$Z$4:$Z$20,$LZ163)))</f>
        <v>0</v>
      </c>
      <c r="MN163" s="44">
        <f>IF(P$23=0,0,求节点(P$23:P$28,$B$23:$B$28,求节点(其他调用!$Y$4:$Y$20,其他调用!$Z$4:$Z$20,$LZ163)))</f>
        <v>0</v>
      </c>
      <c r="MO163" s="44">
        <f>IF(Q$23=0,0,求节点(Q$23:Q$28,$B$23:$B$28,求节点(其他调用!$Y$4:$Y$20,其他调用!$Z$4:$Z$20,$LZ163)))</f>
        <v>0</v>
      </c>
      <c r="MP163" s="44">
        <f>IF(R$23=0,0,求节点(R$23:R$28,$B$23:$B$28,求节点(其他调用!$Y$4:$Y$20,其他调用!$Z$4:$Z$20,$LZ163)))</f>
        <v>0</v>
      </c>
      <c r="MQ163" s="44">
        <f>IF(S$23=0,0,求节点(S$23:S$28,$B$23:$B$28,求节点(其他调用!$Y$4:$Y$20,其他调用!$Z$4:$Z$20,$LZ163)))</f>
        <v>0</v>
      </c>
      <c r="MR163" s="44">
        <f>IF(T$23=0,0,求节点(T$23:T$28,$B$23:$B$28,求节点(其他调用!$Y$4:$Y$20,其他调用!$Z$4:$Z$20,$LZ163)))</f>
        <v>0</v>
      </c>
      <c r="MS163" s="44">
        <f>IF(U$23=0,0,求节点(U$23:U$28,$B$23:$B$28,求节点(其他调用!$Y$4:$Y$20,其他调用!$Z$4:$Z$20,$LZ163)))</f>
        <v>0</v>
      </c>
      <c r="MT163" s="44">
        <f>IF(V$23=0,0,求节点(V$23:V$28,$B$23:$B$28,求节点(其他调用!$Y$4:$Y$20,其他调用!$Z$4:$Z$20,$LZ163)))</f>
        <v>0</v>
      </c>
      <c r="MW163" s="44">
        <v>160</v>
      </c>
      <c r="MX163" s="44">
        <f>IF(C$4=0,0,求节点(C$4:C$9,$B$4:$B$9,求节点(其他调用!$O$4:$O$42,其他调用!$P$4:$P$42,其他调用!$AJ164)))</f>
        <v>6</v>
      </c>
      <c r="MY163" s="44">
        <f>IF(D$4=0,0,求节点(D$4:D$9,$B$4:$B$9,求节点(其他调用!$O$4:$O$42,其他调用!$P$4:$P$42,其他调用!$AJ164)))</f>
        <v>6</v>
      </c>
      <c r="MZ163" s="44">
        <f>IF(E$4=0,0,求节点(E$4:E$9,$B$4:$B$9,求节点(其他调用!$O$4:$O$42,其他调用!$P$4:$P$42,其他调用!$AJ164)))</f>
        <v>6</v>
      </c>
      <c r="NA163" s="44">
        <f>IF(F$4=0,0,求节点(F$4:F$9,$B$4:$B$9,求节点(其他调用!$O$4:$O$42,其他调用!$P$4:$P$42,其他调用!$AJ164)))</f>
        <v>0</v>
      </c>
      <c r="NB163" s="44">
        <f>IF(G$4=0,0,求节点(G$4:G$9,$B$4:$B$9,求节点(其他调用!$O$4:$O$42,其他调用!$P$4:$P$42,其他调用!$AJ164)))</f>
        <v>0</v>
      </c>
      <c r="NC163" s="44">
        <f>IF(H$4=0,0,求节点(H$4:H$9,$B$4:$B$9,求节点(其他调用!$O$4:$O$42,其他调用!$P$4:$P$42,其他调用!$AJ164)))</f>
        <v>0</v>
      </c>
      <c r="ND163" s="44">
        <f>IF(I$4=0,0,求节点(I$4:I$9,$B$4:$B$9,求节点(其他调用!$O$4:$O$42,其他调用!$P$4:$P$42,其他调用!$AJ164)))</f>
        <v>0</v>
      </c>
      <c r="NE163" s="44">
        <f>IF(J$4=0,0,求节点(J$4:J$9,$B$4:$B$9,求节点(其他调用!$O$4:$O$42,其他调用!$P$4:$P$42,其他调用!$AJ164)))</f>
        <v>0</v>
      </c>
      <c r="NF163" s="44">
        <f>IF(K$4=0,0,求节点(K$4:K$9,$B$4:$B$9,求节点(其他调用!$O$4:$O$42,其他调用!$P$4:$P$42,其他调用!$AJ164)))</f>
        <v>0</v>
      </c>
      <c r="NG163" s="44">
        <f>IF(L$4=0,0,求节点(L$4:L$9,$B$4:$B$9,求节点(其他调用!$O$4:$O$42,其他调用!$P$4:$P$42,其他调用!$AJ164)))</f>
        <v>0</v>
      </c>
      <c r="NH163" s="44">
        <f>IF(M$4=0,0,求节点(M$4:M$9,$B$4:$B$9,求节点(其他调用!$O$4:$O$42,其他调用!$P$4:$P$42,其他调用!$AJ164)))</f>
        <v>0</v>
      </c>
      <c r="NI163" s="44">
        <f>IF(N$4=0,0,求节点(N$4:N$9,$B$4:$B$9,求节点(其他调用!$O$4:$O$42,其他调用!$P$4:$P$42,其他调用!$AJ164)))</f>
        <v>0</v>
      </c>
      <c r="NJ163" s="44">
        <f>IF(O$4=0,0,求节点(O$4:O$9,$B$4:$B$9,求节点(其他调用!$O$4:$O$42,其他调用!$P$4:$P$42,其他调用!$AJ164)))</f>
        <v>0</v>
      </c>
      <c r="NK163" s="44">
        <f>IF(P$4=0,0,求节点(P$4:P$9,$B$4:$B$9,求节点(其他调用!$O$4:$O$42,其他调用!$P$4:$P$42,其他调用!$AJ164)))</f>
        <v>0</v>
      </c>
      <c r="NL163" s="44">
        <f>IF(Q$4=0,0,求节点(Q$4:Q$9,$B$4:$B$9,求节点(其他调用!$O$4:$O$42,其他调用!$P$4:$P$42,其他调用!$AJ164)))</f>
        <v>0</v>
      </c>
      <c r="NM163" s="44">
        <f>IF(R$4=0,0,求节点(R$4:R$9,$B$4:$B$9,求节点(其他调用!$O$4:$O$42,其他调用!$P$4:$P$42,其他调用!$AJ164)))</f>
        <v>0</v>
      </c>
      <c r="NN163" s="44">
        <f>IF(S$4=0,0,求节点(S$4:S$9,$B$4:$B$9,求节点(其他调用!$O$4:$O$42,其他调用!$P$4:$P$42,其他调用!$AJ164)))</f>
        <v>6</v>
      </c>
      <c r="NO163" s="44">
        <f>IF(T$4=0,0,求节点(T$4:T$9,$B$4:$B$9,求节点(其他调用!$O$4:$O$42,其他调用!$P$4:$P$42,其他调用!$AJ164)))</f>
        <v>6</v>
      </c>
      <c r="NP163" s="44">
        <f>IF(U$4=0,0,求节点(U$4:U$9,$B$4:$B$9,求节点(其他调用!$O$4:$O$42,其他调用!$P$4:$P$42,其他调用!$AJ164)))</f>
        <v>6</v>
      </c>
      <c r="NQ163" s="44">
        <f>IF(V$4=0,0,求节点(V$4:V$9,$B$4:$B$9,求节点(其他调用!$O$4:$O$42,其他调用!$P$4:$P$42,其他调用!$AJ164)))</f>
        <v>0</v>
      </c>
      <c r="NR163" s="44">
        <f>IF(W$4=0,0,求节点(W$4:W$9,$B$4:$B$9,求节点(其他调用!$O$4:$O$42,其他调用!$P$4:$P$42,其他调用!$AJ164)))</f>
        <v>6</v>
      </c>
      <c r="NS163" s="44">
        <f>IF(X$4=0,0,求节点(X$4:X$9,$B$4:$B$9,求节点(其他调用!$O$4:$O$42,其他调用!$P$4:$P$42,其他调用!$AJ164)))</f>
        <v>6</v>
      </c>
      <c r="NT163" s="44">
        <f>IF(Y$4=0,0,求节点(Y$4:Y$9,$B$4:$B$9,求节点(其他调用!$O$4:$O$42,其他调用!$P$4:$P$42,其他调用!$AJ164)))</f>
        <v>6</v>
      </c>
      <c r="NU163" s="44">
        <f>IF(Z$4=0,0,求节点(Z$4:Z$9,$B$4:$B$9,求节点(其他调用!$O$4:$O$42,其他调用!$P$4:$P$42,其他调用!$AJ164)))</f>
        <v>0</v>
      </c>
      <c r="NV163" s="44">
        <f>IF(AA$4=0,0,求节点(AA$4:AA$9,$B$4:$B$9,求节点(其他调用!$O$4:$O$42,其他调用!$P$4:$P$42,其他调用!$AJ164)))</f>
        <v>6</v>
      </c>
      <c r="NW163" s="44">
        <f>IF(AB$4=0,0,求节点(AB$4:AB$9,$B$4:$B$9,求节点(其他调用!$O$4:$O$42,其他调用!$P$4:$P$42,其他调用!$AJ164)))</f>
        <v>6</v>
      </c>
      <c r="NX163" s="44">
        <f>IF(AC$4=0,0,求节点(AC$4:AC$9,$B$4:$B$9,求节点(其他调用!$O$4:$O$42,其他调用!$P$4:$P$42,其他调用!$AJ164)))</f>
        <v>6</v>
      </c>
      <c r="NY163" s="44">
        <f>IF(AD$4=0,0,求节点(AD$4:AD$9,$B$4:$B$9,求节点(其他调用!$O$4:$O$42,其他调用!$P$4:$P$42,其他调用!$AJ164)))</f>
        <v>6</v>
      </c>
      <c r="NZ163" s="44">
        <f>IF(AE$4=0,0,求节点(AE$4:AE$9,$B$4:$B$9,求节点(其他调用!$O$4:$O$42,其他调用!$P$4:$P$42,其他调用!$AJ164)))</f>
        <v>6</v>
      </c>
      <c r="OA163" s="44">
        <f>IF(AF$4=0,0,求节点(AF$4:AF$9,$B$4:$B$9,求节点(其他调用!$O$4:$O$42,其他调用!$P$4:$P$42,其他调用!$AJ164)))</f>
        <v>6</v>
      </c>
      <c r="OB163" s="44">
        <f>IF(AG$4=0,0,求节点(AG$4:AG$9,$B$4:$B$9,求节点(其他调用!$O$4:$O$42,其他调用!$P$4:$P$42,其他调用!$AJ164)))</f>
        <v>6</v>
      </c>
      <c r="OC163" s="44">
        <f>IF(AH$4=0,0,求节点(AH$4:AH$9,$B$4:$B$9,求节点(其他调用!$O$4:$O$42,其他调用!$P$4:$P$42,其他调用!$AJ164)))</f>
        <v>6</v>
      </c>
      <c r="OD163" s="44">
        <f>IF(AI$4=0,0,求节点(AI$4:AI$9,$B$4:$B$9,求节点(其他调用!$O$4:$O$42,其他调用!$P$4:$P$42,其他调用!$AJ164)))</f>
        <v>6</v>
      </c>
      <c r="OE163" s="44">
        <f>IF(AJ$4=0,0,求节点(AJ$4:AJ$9,$B$4:$B$9,求节点(其他调用!$O$4:$O$42,其他调用!$P$4:$P$42,其他调用!$AJ164)))</f>
        <v>6</v>
      </c>
      <c r="OF163" s="44">
        <f>IF(AK$4=0,0,求节点(AK$4:AK$9,$B$4:$B$9,求节点(其他调用!$O$4:$O$42,其他调用!$P$4:$P$42,其他调用!$AJ164)))</f>
        <v>6</v>
      </c>
      <c r="OG163" s="44">
        <f>IF(AL$4=0,0,求节点(AL$4:AL$9,$B$4:$B$9,求节点(其他调用!$O$4:$O$42,其他调用!$P$4:$P$42,其他调用!$AJ164)))</f>
        <v>6</v>
      </c>
      <c r="OH163" s="44">
        <f>IF(AM$4=0,0,求节点(AM$4:AM$9,$B$4:$B$9,求节点(其他调用!$O$4:$O$42,其他调用!$P$4:$P$42,其他调用!$AJ164)))</f>
        <v>6</v>
      </c>
      <c r="OI163" s="44">
        <f>IF(AN$4=0,0,求节点(AN$4:AN$9,$B$4:$B$9,求节点(其他调用!$O$4:$O$42,其他调用!$P$4:$P$42,其他调用!$AJ164)))</f>
        <v>6</v>
      </c>
      <c r="OJ163" s="44">
        <f>IF(AO$4=0,0,求节点(AO$4:AO$9,$B$4:$B$9,求节点(其他调用!$O$4:$O$42,其他调用!$P$4:$P$42,其他调用!$AJ164)))</f>
        <v>6</v>
      </c>
      <c r="OK163" s="44">
        <f>IF(AP$4=0,0,求节点(AP$4:AP$9,$B$4:$B$9,求节点(其他调用!$O$4:$O$42,其他调用!$P$4:$P$42,其他调用!$AJ164)))</f>
        <v>6</v>
      </c>
      <c r="OL163" s="44">
        <f>IF(AQ$4=0,0,求节点(AQ$4:AQ$9,$B$4:$B$9,求节点(其他调用!$O$4:$O$42,其他调用!$P$4:$P$42,其他调用!$AJ164)))</f>
        <v>6</v>
      </c>
      <c r="OM163" s="44">
        <f>IF(AR$4=0,0,求节点(AR$4:AR$9,$B$4:$B$9,求节点(其他调用!$O$4:$O$42,其他调用!$P$4:$P$42,其他调用!$AJ164)))</f>
        <v>6</v>
      </c>
      <c r="ON163" s="44">
        <f>IF(AS$4=0,0,求节点(AS$4:AS$9,$B$4:$B$9,求节点(其他调用!$O$4:$O$42,其他调用!$P$4:$P$42,其他调用!$AJ164)))</f>
        <v>6</v>
      </c>
      <c r="OO163" s="44">
        <f>IF(AT$4=0,0,求节点(AT$4:AT$9,$B$4:$B$9,求节点(其他调用!$O$4:$O$42,其他调用!$P$4:$P$42,其他调用!$AJ164)))</f>
        <v>6</v>
      </c>
      <c r="OP163" s="44">
        <f>IF(AU$4=0,0,求节点(AU$4:AU$9,$B$4:$B$9,求节点(其他调用!$O$4:$O$42,其他调用!$P$4:$P$42,其他调用!$AJ164)))</f>
        <v>6</v>
      </c>
      <c r="OQ163" s="44">
        <f>IF(AV$4=0,0,求节点(AV$4:AV$9,$B$4:$B$9,求节点(其他调用!$O$4:$O$42,其他调用!$P$4:$P$42,其他调用!$AJ164)))</f>
        <v>6</v>
      </c>
      <c r="OR163" s="44">
        <f>IF(AW$4=0,0,求节点(AW$4:AW$9,$B$4:$B$9,求节点(其他调用!$O$4:$O$42,其他调用!$P$4:$P$42,其他调用!$AJ164)))</f>
        <v>6</v>
      </c>
      <c r="OS163" s="44">
        <f>IF(AX$4=0,0,求节点(AX$4:AX$9,$B$4:$B$9,求节点(其他调用!$O$4:$O$42,其他调用!$P$4:$P$42,其他调用!$AJ164)))</f>
        <v>6</v>
      </c>
      <c r="OT163" s="44">
        <f>IF(AY$4=0,0,求节点(AY$4:AY$9,$B$4:$B$9,求节点(其他调用!$O$4:$O$42,其他调用!$P$4:$P$42,其他调用!$AJ164)))</f>
        <v>6</v>
      </c>
      <c r="OU163" s="44">
        <f>IF(AZ$4=0,0,求节点(AZ$4:AZ$9,$B$4:$B$9,求节点(其他调用!$O$4:$O$42,其他调用!$P$4:$P$42,其他调用!$AJ164)))</f>
        <v>6</v>
      </c>
      <c r="OW163" s="44">
        <v>160</v>
      </c>
      <c r="OX163" s="44">
        <f>IF(C$23=0,0,求节点(C$23:C$28,$B$23:$B$28,求节点(其他调用!$AA$4:$AA$20,其他调用!$AB$4:$AB$20,$OW163)))</f>
        <v>0</v>
      </c>
      <c r="OY163" s="44">
        <f>IF(D$23=0,0,求节点(D$23:D$28,$B$23:$B$28,求节点(其他调用!$AA$4:$AA$20,其他调用!$AB$4:$AB$20,$OW163)))</f>
        <v>0</v>
      </c>
      <c r="OZ163" s="44">
        <f>IF(E$23=0,0,求节点(E$23:E$28,$B$23:$B$28,求节点(其他调用!$AA$4:$AA$20,其他调用!$AB$4:$AB$20,$OW163)))</f>
        <v>0</v>
      </c>
      <c r="PA163" s="44">
        <f>IF(F$23=0,0,求节点(F$23:F$28,$B$23:$B$28,求节点(其他调用!$AA$4:$AA$20,其他调用!$AB$4:$AB$20,$OW163)))</f>
        <v>7.6994262446787864E-3</v>
      </c>
      <c r="PB163" s="44">
        <f>IF(G$23=0,0,求节点(G$23:G$28,$B$23:$B$28,求节点(其他调用!$AA$4:$AA$20,其他调用!$AB$4:$AB$20,$OW163)))</f>
        <v>1.1549139367018291E-2</v>
      </c>
      <c r="PC163" s="44">
        <f>IF(H$23=0,0,求节点(H$23:H$28,$B$23:$B$28,求节点(其他调用!$AA$4:$AA$20,其他调用!$AB$4:$AB$20,$OW163)))</f>
        <v>1.1549139367018291E-2</v>
      </c>
      <c r="PD163" s="44">
        <f>IF(I$23=0,0,求节点(I$23:I$28,$B$23:$B$28,求节点(其他调用!$AA$4:$AA$20,其他调用!$AB$4:$AB$20,$OW163)))</f>
        <v>1.7498696010633807E-2</v>
      </c>
      <c r="PE163" s="44">
        <f>IF(J$23=0,0,求节点(J$23:J$28,$B$23:$B$28,求节点(其他调用!$AA$4:$AA$20,其他调用!$AB$4:$AB$20,$OW163)))</f>
        <v>0</v>
      </c>
      <c r="PF163" s="44">
        <f>IF(K$23=0,0,求节点(K$23:K$28,$B$23:$B$28,求节点(其他调用!$AA$4:$AA$20,其他调用!$AB$4:$AB$20,$OW163)))</f>
        <v>1.1549139367018291E-2</v>
      </c>
      <c r="PG163" s="44">
        <f>IF(L$23=0,0,求节点(L$23:L$28,$B$23:$B$28,求节点(其他调用!$AA$4:$AA$20,其他调用!$AB$4:$AB$20,$OW163)))</f>
        <v>0</v>
      </c>
      <c r="PH163" s="44">
        <f>IF(M$23=0,0,求节点(M$23:M$28,$B$23:$B$28,求节点(其他调用!$AA$4:$AA$20,其他调用!$AB$4:$AB$20,$OW163)))</f>
        <v>0</v>
      </c>
      <c r="PI163" s="44">
        <f>IF(N$23=0,0,求节点(N$23:N$28,$B$23:$B$28,求节点(其他调用!$AA$4:$AA$20,其他调用!$AB$4:$AB$20,$OW163)))</f>
        <v>0</v>
      </c>
      <c r="PJ163" s="44">
        <f>IF(O$23=0,0,求节点(O$23:O$28,$B$23:$B$28,求节点(其他调用!$AA$4:$AA$20,其他调用!$AB$4:$AB$20,$OW163)))</f>
        <v>0</v>
      </c>
      <c r="PK163" s="44">
        <f>IF(P$23=0,0,求节点(P$23:P$28,$B$23:$B$28,求节点(其他调用!$AA$4:$AA$20,其他调用!$AB$4:$AB$20,$OW163)))</f>
        <v>0</v>
      </c>
      <c r="PL163" s="44">
        <f>IF(Q$23=0,0,求节点(Q$23:Q$28,$B$23:$B$28,求节点(其他调用!$AA$4:$AA$20,其他调用!$AB$4:$AB$20,$OW163)))</f>
        <v>0</v>
      </c>
      <c r="PM163" s="44">
        <f>IF(R$23=0,0,求节点(R$23:R$28,$B$23:$B$28,求节点(其他调用!$AA$4:$AA$20,其他调用!$AB$4:$AB$20,$OW163)))</f>
        <v>0</v>
      </c>
      <c r="PN163" s="44">
        <f>IF(S$23=0,0,求节点(S$23:S$28,$B$23:$B$28,求节点(其他调用!$AA$4:$AA$20,其他调用!$AB$4:$AB$20,$OW163)))</f>
        <v>0</v>
      </c>
      <c r="PO163" s="44">
        <f>IF(T$23=0,0,求节点(T$23:T$28,$B$23:$B$28,求节点(其他调用!$AA$4:$AA$20,其他调用!$AB$4:$AB$20,$OW163)))</f>
        <v>0</v>
      </c>
      <c r="PP163" s="44">
        <f>IF(U$23=0,0,求节点(U$23:U$28,$B$23:$B$28,求节点(其他调用!$AA$4:$AA$20,其他调用!$AB$4:$AB$20,$OW163)))</f>
        <v>0</v>
      </c>
      <c r="PQ163" s="44">
        <f>IF(V$23=0,0,求节点(V$23:V$28,$B$23:$B$28,求节点(其他调用!$AA$4:$AA$20,其他调用!$AB$4:$AB$20,$OW163)))</f>
        <v>0</v>
      </c>
    </row>
  </sheetData>
  <mergeCells count="10">
    <mergeCell ref="KA2:LN2"/>
    <mergeCell ref="MA2:MT2"/>
    <mergeCell ref="MX2:OK2"/>
    <mergeCell ref="OX2:PP2"/>
    <mergeCell ref="BJ2:CW2"/>
    <mergeCell ref="DJ2:EC2"/>
    <mergeCell ref="EG2:FT2"/>
    <mergeCell ref="GG2:GZ2"/>
    <mergeCell ref="HD2:IQ2"/>
    <mergeCell ref="JD2:JW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K205"/>
  <sheetViews>
    <sheetView zoomScaleNormal="100" workbookViewId="0">
      <pane ySplit="1" topLeftCell="A56" activePane="bottomLeft" state="frozen"/>
      <selection pane="bottomLeft" activeCell="I80" sqref="I80"/>
    </sheetView>
  </sheetViews>
  <sheetFormatPr defaultRowHeight="12" x14ac:dyDescent="0.2"/>
  <cols>
    <col min="1" max="4" width="9" style="5"/>
    <col min="5" max="5" width="13" style="5" bestFit="1" customWidth="1"/>
    <col min="6" max="22" width="9" style="5"/>
    <col min="23" max="37" width="5.625" style="5" customWidth="1"/>
    <col min="38" max="16384" width="9" style="5"/>
  </cols>
  <sheetData>
    <row r="1" spans="1:37" x14ac:dyDescent="0.2">
      <c r="A1" s="5" t="s">
        <v>0</v>
      </c>
      <c r="B1" s="5" t="s">
        <v>1</v>
      </c>
      <c r="C1" s="5" t="s">
        <v>107</v>
      </c>
      <c r="D1" s="5" t="s">
        <v>152</v>
      </c>
      <c r="E1" s="5" t="s">
        <v>157</v>
      </c>
      <c r="G1" s="5" t="s">
        <v>95</v>
      </c>
      <c r="H1" s="5" t="s">
        <v>96</v>
      </c>
      <c r="I1" s="5" t="s">
        <v>98</v>
      </c>
      <c r="J1" s="5" t="s">
        <v>100</v>
      </c>
      <c r="K1" s="5" t="s">
        <v>101</v>
      </c>
      <c r="L1" s="5" t="s">
        <v>102</v>
      </c>
      <c r="M1" s="5" t="s">
        <v>109</v>
      </c>
      <c r="N1" s="5" t="s">
        <v>104</v>
      </c>
      <c r="O1" s="5" t="s">
        <v>105</v>
      </c>
      <c r="P1" s="5" t="s">
        <v>106</v>
      </c>
      <c r="Q1" s="5" t="s">
        <v>208</v>
      </c>
      <c r="R1" s="5" t="s">
        <v>209</v>
      </c>
      <c r="S1" s="5" t="s">
        <v>210</v>
      </c>
      <c r="T1" s="5" t="s">
        <v>211</v>
      </c>
      <c r="U1" s="5" t="s">
        <v>212</v>
      </c>
      <c r="W1" s="77" t="s">
        <v>159</v>
      </c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x14ac:dyDescent="0.2">
      <c r="A2" s="5">
        <v>10001</v>
      </c>
      <c r="B2" s="5" t="s">
        <v>2</v>
      </c>
      <c r="C2" s="20">
        <f>[4]武将基本资料!AP12</f>
        <v>1</v>
      </c>
      <c r="D2" s="20">
        <f>[4]武将!Q29</f>
        <v>120</v>
      </c>
      <c r="E2" s="21">
        <f t="shared" ref="E2:E33" si="0">IF(C2=1,SUM(W2:AK2),"")</f>
        <v>0.52564102564102566</v>
      </c>
      <c r="G2" s="5">
        <v>3</v>
      </c>
      <c r="H2" s="5" t="s">
        <v>108</v>
      </c>
      <c r="I2" s="5">
        <v>8</v>
      </c>
      <c r="J2" s="5">
        <v>16</v>
      </c>
      <c r="N2" s="5">
        <v>25</v>
      </c>
      <c r="W2" s="22">
        <f>IFERROR(INDEX(将星标签统计!$AA:$AA,MATCH(G2,将星标签统计!$G:$G,0)),"")</f>
        <v>0.19230769230769232</v>
      </c>
      <c r="X2" s="22" t="str">
        <f>IFERROR(INDEX(将星标签统计!$AA:$AA,MATCH(H2,将星标签统计!$G:$G,0)),"")</f>
        <v/>
      </c>
      <c r="Y2" s="22">
        <f>IFERROR(INDEX(将星标签统计!$AA:$AA,MATCH(I2,将星标签统计!$G:$G,0)),"")</f>
        <v>0</v>
      </c>
      <c r="Z2" s="22">
        <f>IFERROR(INDEX(将星标签统计!$AA:$AA,MATCH(J2,将星标签统计!$G:$G,0)),"")</f>
        <v>0</v>
      </c>
      <c r="AA2" s="22" t="str">
        <f>IFERROR(INDEX(将星标签统计!$AA:$AA,MATCH(K2,将星标签统计!$G:$G,0)),"")</f>
        <v/>
      </c>
      <c r="AB2" s="22" t="str">
        <f>IFERROR(INDEX(将星标签统计!$AA:$AA,MATCH(L2,将星标签统计!$G:$G,0)),"")</f>
        <v/>
      </c>
      <c r="AC2" s="22" t="str">
        <f>IFERROR(INDEX(将星标签统计!$AA:$AA,MATCH(M2,将星标签统计!$G:$G,0)),"")</f>
        <v/>
      </c>
      <c r="AD2" s="22">
        <f>IFERROR(INDEX(将星标签统计!$AA:$AA,MATCH(N2,将星标签统计!$G:$G,0)),"")</f>
        <v>0.33333333333333331</v>
      </c>
      <c r="AE2" s="22" t="str">
        <f>IFERROR(INDEX(将星标签统计!$AA:$AA,MATCH(O2,将星标签统计!$G:$G,0)),"")</f>
        <v/>
      </c>
      <c r="AF2" s="22" t="str">
        <f>IFERROR(INDEX(将星标签统计!$AA:$AA,MATCH(P2,将星标签统计!$G:$G,0)),"")</f>
        <v/>
      </c>
      <c r="AG2" s="22" t="str">
        <f>IFERROR(INDEX(将星标签统计!$AA:$AA,MATCH(Q2,将星标签统计!$G:$G,0)),"")</f>
        <v/>
      </c>
      <c r="AH2" s="22" t="str">
        <f>IFERROR(INDEX(将星标签统计!$AA:$AA,MATCH(R2,将星标签统计!$G:$G,0)),"")</f>
        <v/>
      </c>
      <c r="AI2" s="22" t="str">
        <f>IFERROR(INDEX(将星标签统计!$AA:$AA,MATCH(S2,将星标签统计!$G:$G,0)),"")</f>
        <v/>
      </c>
      <c r="AJ2" s="22" t="str">
        <f>IFERROR(INDEX(将星标签统计!$AA:$AA,MATCH(T2,将星标签统计!$G:$G,0)),"")</f>
        <v/>
      </c>
      <c r="AK2" s="22" t="str">
        <f>IFERROR(INDEX(将星标签统计!$AA:$AA,MATCH(U2,将星标签统计!$G:$G,0)),"")</f>
        <v/>
      </c>
    </row>
    <row r="3" spans="1:37" x14ac:dyDescent="0.2">
      <c r="A3" s="5">
        <v>10002</v>
      </c>
      <c r="B3" s="5" t="s">
        <v>3</v>
      </c>
      <c r="C3" s="20">
        <f>[4]武将基本资料!AP13</f>
        <v>0</v>
      </c>
      <c r="D3" s="20">
        <f>[4]武将!Q30</f>
        <v>130</v>
      </c>
      <c r="E3" s="21" t="str">
        <f t="shared" si="0"/>
        <v/>
      </c>
      <c r="G3" s="5">
        <v>1</v>
      </c>
      <c r="H3" s="5">
        <v>4</v>
      </c>
      <c r="I3" s="5">
        <v>7</v>
      </c>
      <c r="J3" s="5">
        <v>9</v>
      </c>
      <c r="P3" s="5">
        <v>27</v>
      </c>
      <c r="W3" s="22">
        <f>IFERROR(INDEX(将星标签统计!$AA:$AA,MATCH(G3,将星标签统计!$G:$G,0)),"")</f>
        <v>0.21739130434782608</v>
      </c>
      <c r="X3" s="22">
        <f>IFERROR(INDEX(将星标签统计!$AA:$AA,MATCH(H3,将星标签统计!$G:$G,0)),"")</f>
        <v>0</v>
      </c>
      <c r="Y3" s="22">
        <f>IFERROR(INDEX(将星标签统计!$AA:$AA,MATCH(I3,将星标签统计!$G:$G,0)),"")</f>
        <v>0</v>
      </c>
      <c r="Z3" s="22">
        <f>IFERROR(INDEX(将星标签统计!$AA:$AA,MATCH(J3,将星标签统计!$G:$G,0)),"")</f>
        <v>0</v>
      </c>
      <c r="AA3" s="22" t="str">
        <f>IFERROR(INDEX(将星标签统计!$AA:$AA,MATCH(K3,将星标签统计!$G:$G,0)),"")</f>
        <v/>
      </c>
      <c r="AB3" s="22" t="str">
        <f>IFERROR(INDEX(将星标签统计!$AA:$AA,MATCH(L3,将星标签统计!$G:$G,0)),"")</f>
        <v/>
      </c>
      <c r="AC3" s="22" t="str">
        <f>IFERROR(INDEX(将星标签统计!$AA:$AA,MATCH(M3,将星标签统计!$G:$G,0)),"")</f>
        <v/>
      </c>
      <c r="AD3" s="22" t="str">
        <f>IFERROR(INDEX(将星标签统计!$AA:$AA,MATCH(N3,将星标签统计!$G:$G,0)),"")</f>
        <v/>
      </c>
      <c r="AE3" s="22" t="str">
        <f>IFERROR(INDEX(将星标签统计!$AA:$AA,MATCH(O3,将星标签统计!$G:$G,0)),"")</f>
        <v/>
      </c>
      <c r="AF3" s="22">
        <f>IFERROR(INDEX(将星标签统计!$AA:$AA,MATCH(P3,将星标签统计!$G:$G,0)),"")</f>
        <v>0.16</v>
      </c>
      <c r="AG3" s="22" t="str">
        <f>IFERROR(INDEX(将星标签统计!$AA:$AA,MATCH(Q3,将星标签统计!$G:$G,0)),"")</f>
        <v/>
      </c>
      <c r="AH3" s="22" t="str">
        <f>IFERROR(INDEX(将星标签统计!$AA:$AA,MATCH(R3,将星标签统计!$G:$G,0)),"")</f>
        <v/>
      </c>
      <c r="AI3" s="22" t="str">
        <f>IFERROR(INDEX(将星标签统计!$AA:$AA,MATCH(S3,将星标签统计!$G:$G,0)),"")</f>
        <v/>
      </c>
      <c r="AJ3" s="22" t="str">
        <f>IFERROR(INDEX(将星标签统计!$AA:$AA,MATCH(T3,将星标签统计!$G:$G,0)),"")</f>
        <v/>
      </c>
      <c r="AK3" s="22" t="str">
        <f>IFERROR(INDEX(将星标签统计!$AA:$AA,MATCH(U3,将星标签统计!$G:$G,0)),"")</f>
        <v/>
      </c>
    </row>
    <row r="4" spans="1:37" x14ac:dyDescent="0.2">
      <c r="A4" s="5">
        <v>10003</v>
      </c>
      <c r="B4" s="5" t="s">
        <v>4</v>
      </c>
      <c r="C4" s="20">
        <f>[4]武将基本资料!AP14</f>
        <v>1</v>
      </c>
      <c r="D4" s="20">
        <f>[4]武将!Q31</f>
        <v>120</v>
      </c>
      <c r="E4" s="21">
        <f t="shared" si="0"/>
        <v>0.39920948616600793</v>
      </c>
      <c r="G4" s="5">
        <v>1</v>
      </c>
      <c r="H4" s="5" t="s">
        <v>108</v>
      </c>
      <c r="I4" s="5">
        <v>7</v>
      </c>
      <c r="J4" s="5">
        <v>16</v>
      </c>
      <c r="L4" s="5">
        <v>18</v>
      </c>
      <c r="W4" s="22">
        <f>IFERROR(INDEX(将星标签统计!$AA:$AA,MATCH(G4,将星标签统计!$G:$G,0)),"")</f>
        <v>0.21739130434782608</v>
      </c>
      <c r="X4" s="22" t="str">
        <f>IFERROR(INDEX(将星标签统计!$AA:$AA,MATCH(H4,将星标签统计!$G:$G,0)),"")</f>
        <v/>
      </c>
      <c r="Y4" s="22">
        <f>IFERROR(INDEX(将星标签统计!$AA:$AA,MATCH(I4,将星标签统计!$G:$G,0)),"")</f>
        <v>0</v>
      </c>
      <c r="Z4" s="22">
        <f>IFERROR(INDEX(将星标签统计!$AA:$AA,MATCH(J4,将星标签统计!$G:$G,0)),"")</f>
        <v>0</v>
      </c>
      <c r="AA4" s="22" t="str">
        <f>IFERROR(INDEX(将星标签统计!$AA:$AA,MATCH(K4,将星标签统计!$G:$G,0)),"")</f>
        <v/>
      </c>
      <c r="AB4" s="22">
        <f>IFERROR(INDEX(将星标签统计!$AA:$AA,MATCH(L4,将星标签统计!$G:$G,0)),"")</f>
        <v>0.18181818181818182</v>
      </c>
      <c r="AC4" s="22" t="str">
        <f>IFERROR(INDEX(将星标签统计!$AA:$AA,MATCH(M4,将星标签统计!$G:$G,0)),"")</f>
        <v/>
      </c>
      <c r="AD4" s="22" t="str">
        <f>IFERROR(INDEX(将星标签统计!$AA:$AA,MATCH(N4,将星标签统计!$G:$G,0)),"")</f>
        <v/>
      </c>
      <c r="AE4" s="22" t="str">
        <f>IFERROR(INDEX(将星标签统计!$AA:$AA,MATCH(O4,将星标签统计!$G:$G,0)),"")</f>
        <v/>
      </c>
      <c r="AF4" s="22" t="str">
        <f>IFERROR(INDEX(将星标签统计!$AA:$AA,MATCH(P4,将星标签统计!$G:$G,0)),"")</f>
        <v/>
      </c>
      <c r="AG4" s="22" t="str">
        <f>IFERROR(INDEX(将星标签统计!$AA:$AA,MATCH(Q4,将星标签统计!$G:$G,0)),"")</f>
        <v/>
      </c>
      <c r="AH4" s="22" t="str">
        <f>IFERROR(INDEX(将星标签统计!$AA:$AA,MATCH(R4,将星标签统计!$G:$G,0)),"")</f>
        <v/>
      </c>
      <c r="AI4" s="22" t="str">
        <f>IFERROR(INDEX(将星标签统计!$AA:$AA,MATCH(S4,将星标签统计!$G:$G,0)),"")</f>
        <v/>
      </c>
      <c r="AJ4" s="22" t="str">
        <f>IFERROR(INDEX(将星标签统计!$AA:$AA,MATCH(T4,将星标签统计!$G:$G,0)),"")</f>
        <v/>
      </c>
      <c r="AK4" s="22" t="str">
        <f>IFERROR(INDEX(将星标签统计!$AA:$AA,MATCH(U4,将星标签统计!$G:$G,0)),"")</f>
        <v/>
      </c>
    </row>
    <row r="5" spans="1:37" x14ac:dyDescent="0.2">
      <c r="A5" s="5">
        <v>10004</v>
      </c>
      <c r="B5" s="5" t="s">
        <v>5</v>
      </c>
      <c r="C5" s="20">
        <f>[4]武将基本资料!AP15</f>
        <v>1</v>
      </c>
      <c r="D5" s="20">
        <f>[4]武将!Q32</f>
        <v>140</v>
      </c>
      <c r="E5" s="21">
        <f t="shared" si="0"/>
        <v>1.6181280788177341</v>
      </c>
      <c r="G5" s="5">
        <v>2</v>
      </c>
      <c r="H5" s="5">
        <v>5</v>
      </c>
      <c r="I5" s="5">
        <v>7</v>
      </c>
      <c r="J5" s="5">
        <v>9</v>
      </c>
      <c r="M5" s="5">
        <v>23</v>
      </c>
      <c r="P5" s="5">
        <v>27</v>
      </c>
      <c r="Q5" s="5">
        <v>40</v>
      </c>
      <c r="W5" s="22">
        <f>IFERROR(INDEX(将星标签统计!$AA:$AA,MATCH(G5,将星标签统计!$G:$G,0)),"")</f>
        <v>0.17241379310344829</v>
      </c>
      <c r="X5" s="22">
        <f>IFERROR(INDEX(将星标签统计!$AA:$AA,MATCH(H5,将星标签统计!$G:$G,0)),"")</f>
        <v>0</v>
      </c>
      <c r="Y5" s="22">
        <f>IFERROR(INDEX(将星标签统计!$AA:$AA,MATCH(I5,将星标签统计!$G:$G,0)),"")</f>
        <v>0</v>
      </c>
      <c r="Z5" s="22">
        <f>IFERROR(INDEX(将星标签统计!$AA:$AA,MATCH(J5,将星标签统计!$G:$G,0)),"")</f>
        <v>0</v>
      </c>
      <c r="AA5" s="22" t="str">
        <f>IFERROR(INDEX(将星标签统计!$AA:$AA,MATCH(K5,将星标签统计!$G:$G,0)),"")</f>
        <v/>
      </c>
      <c r="AB5" s="22" t="str">
        <f>IFERROR(INDEX(将星标签统计!$AA:$AA,MATCH(L5,将星标签统计!$G:$G,0)),"")</f>
        <v/>
      </c>
      <c r="AC5" s="22">
        <f>IFERROR(INDEX(将星标签统计!$AA:$AA,MATCH(M5,将星标签统计!$G:$G,0)),"")</f>
        <v>0.2857142857142857</v>
      </c>
      <c r="AD5" s="22" t="str">
        <f>IFERROR(INDEX(将星标签统计!$AA:$AA,MATCH(N5,将星标签统计!$G:$G,0)),"")</f>
        <v/>
      </c>
      <c r="AE5" s="22" t="str">
        <f>IFERROR(INDEX(将星标签统计!$AA:$AA,MATCH(O5,将星标签统计!$G:$G,0)),"")</f>
        <v/>
      </c>
      <c r="AF5" s="22">
        <f>IFERROR(INDEX(将星标签统计!$AA:$AA,MATCH(P5,将星标签统计!$G:$G,0)),"")</f>
        <v>0.16</v>
      </c>
      <c r="AG5" s="22">
        <f>IFERROR(INDEX(将星标签统计!$AA:$AA,MATCH(Q5,将星标签统计!$G:$G,0)),"")</f>
        <v>1</v>
      </c>
      <c r="AH5" s="22" t="str">
        <f>IFERROR(INDEX(将星标签统计!$AA:$AA,MATCH(R5,将星标签统计!$G:$G,0)),"")</f>
        <v/>
      </c>
      <c r="AI5" s="22" t="str">
        <f>IFERROR(INDEX(将星标签统计!$AA:$AA,MATCH(S5,将星标签统计!$G:$G,0)),"")</f>
        <v/>
      </c>
      <c r="AJ5" s="22" t="str">
        <f>IFERROR(INDEX(将星标签统计!$AA:$AA,MATCH(T5,将星标签统计!$G:$G,0)),"")</f>
        <v/>
      </c>
      <c r="AK5" s="22" t="str">
        <f>IFERROR(INDEX(将星标签统计!$AA:$AA,MATCH(U5,将星标签统计!$G:$G,0)),"")</f>
        <v/>
      </c>
    </row>
    <row r="6" spans="1:37" x14ac:dyDescent="0.2">
      <c r="A6" s="5">
        <v>10005</v>
      </c>
      <c r="B6" s="5" t="s">
        <v>6</v>
      </c>
      <c r="C6" s="20">
        <f>[4]武将基本资料!AP16</f>
        <v>1</v>
      </c>
      <c r="D6" s="20">
        <f>[4]武将!Q33</f>
        <v>130</v>
      </c>
      <c r="E6" s="21">
        <f t="shared" si="0"/>
        <v>1.3324137931034483</v>
      </c>
      <c r="G6" s="5">
        <v>2</v>
      </c>
      <c r="H6" s="5">
        <v>5</v>
      </c>
      <c r="I6" s="5">
        <v>7</v>
      </c>
      <c r="J6" s="5">
        <v>14</v>
      </c>
      <c r="P6" s="5">
        <v>27</v>
      </c>
      <c r="Q6" s="5">
        <v>34</v>
      </c>
      <c r="W6" s="22">
        <f>IFERROR(INDEX(将星标签统计!$AA:$AA,MATCH(G6,将星标签统计!$G:$G,0)),"")</f>
        <v>0.17241379310344829</v>
      </c>
      <c r="X6" s="22">
        <f>IFERROR(INDEX(将星标签统计!$AA:$AA,MATCH(H6,将星标签统计!$G:$G,0)),"")</f>
        <v>0</v>
      </c>
      <c r="Y6" s="22">
        <f>IFERROR(INDEX(将星标签统计!$AA:$AA,MATCH(I6,将星标签统计!$G:$G,0)),"")</f>
        <v>0</v>
      </c>
      <c r="Z6" s="22">
        <f>IFERROR(INDEX(将星标签统计!$AA:$AA,MATCH(J6,将星标签统计!$G:$G,0)),"")</f>
        <v>0</v>
      </c>
      <c r="AA6" s="22" t="str">
        <f>IFERROR(INDEX(将星标签统计!$AA:$AA,MATCH(K6,将星标签统计!$G:$G,0)),"")</f>
        <v/>
      </c>
      <c r="AB6" s="22" t="str">
        <f>IFERROR(INDEX(将星标签统计!$AA:$AA,MATCH(L6,将星标签统计!$G:$G,0)),"")</f>
        <v/>
      </c>
      <c r="AC6" s="22" t="str">
        <f>IFERROR(INDEX(将星标签统计!$AA:$AA,MATCH(M6,将星标签统计!$G:$G,0)),"")</f>
        <v/>
      </c>
      <c r="AD6" s="22" t="str">
        <f>IFERROR(INDEX(将星标签统计!$AA:$AA,MATCH(N6,将星标签统计!$G:$G,0)),"")</f>
        <v/>
      </c>
      <c r="AE6" s="22" t="str">
        <f>IFERROR(INDEX(将星标签统计!$AA:$AA,MATCH(O6,将星标签统计!$G:$G,0)),"")</f>
        <v/>
      </c>
      <c r="AF6" s="22">
        <f>IFERROR(INDEX(将星标签统计!$AA:$AA,MATCH(P6,将星标签统计!$G:$G,0)),"")</f>
        <v>0.16</v>
      </c>
      <c r="AG6" s="22">
        <f>IFERROR(INDEX(将星标签统计!$AA:$AA,MATCH(Q6,将星标签统计!$G:$G,0)),"")</f>
        <v>1</v>
      </c>
      <c r="AH6" s="22" t="str">
        <f>IFERROR(INDEX(将星标签统计!$AA:$AA,MATCH(R6,将星标签统计!$G:$G,0)),"")</f>
        <v/>
      </c>
      <c r="AI6" s="22" t="str">
        <f>IFERROR(INDEX(将星标签统计!$AA:$AA,MATCH(S6,将星标签统计!$G:$G,0)),"")</f>
        <v/>
      </c>
      <c r="AJ6" s="22" t="str">
        <f>IFERROR(INDEX(将星标签统计!$AA:$AA,MATCH(T6,将星标签统计!$G:$G,0)),"")</f>
        <v/>
      </c>
      <c r="AK6" s="22" t="str">
        <f>IFERROR(INDEX(将星标签统计!$AA:$AA,MATCH(U6,将星标签统计!$G:$G,0)),"")</f>
        <v/>
      </c>
    </row>
    <row r="7" spans="1:37" x14ac:dyDescent="0.2">
      <c r="A7" s="5">
        <v>10006</v>
      </c>
      <c r="B7" s="5" t="s">
        <v>7</v>
      </c>
      <c r="C7" s="20">
        <f>[4]武将基本资料!AP17</f>
        <v>1</v>
      </c>
      <c r="D7" s="20">
        <f>[4]武将!Q34</f>
        <v>120</v>
      </c>
      <c r="E7" s="21">
        <f t="shared" si="0"/>
        <v>0.50310559006211175</v>
      </c>
      <c r="G7" s="5">
        <v>1</v>
      </c>
      <c r="H7" s="5" t="s">
        <v>108</v>
      </c>
      <c r="I7" s="5">
        <v>7</v>
      </c>
      <c r="J7" s="5">
        <v>10</v>
      </c>
      <c r="M7" s="5">
        <v>23</v>
      </c>
      <c r="W7" s="22">
        <f>IFERROR(INDEX(将星标签统计!$AA:$AA,MATCH(G7,将星标签统计!$G:$G,0)),"")</f>
        <v>0.21739130434782608</v>
      </c>
      <c r="X7" s="22" t="str">
        <f>IFERROR(INDEX(将星标签统计!$AA:$AA,MATCH(H7,将星标签统计!$G:$G,0)),"")</f>
        <v/>
      </c>
      <c r="Y7" s="22">
        <f>IFERROR(INDEX(将星标签统计!$AA:$AA,MATCH(I7,将星标签统计!$G:$G,0)),"")</f>
        <v>0</v>
      </c>
      <c r="Z7" s="22">
        <f>IFERROR(INDEX(将星标签统计!$AA:$AA,MATCH(J7,将星标签统计!$G:$G,0)),"")</f>
        <v>0</v>
      </c>
      <c r="AA7" s="22" t="str">
        <f>IFERROR(INDEX(将星标签统计!$AA:$AA,MATCH(K7,将星标签统计!$G:$G,0)),"")</f>
        <v/>
      </c>
      <c r="AB7" s="22" t="str">
        <f>IFERROR(INDEX(将星标签统计!$AA:$AA,MATCH(L7,将星标签统计!$G:$G,0)),"")</f>
        <v/>
      </c>
      <c r="AC7" s="22">
        <f>IFERROR(INDEX(将星标签统计!$AA:$AA,MATCH(M7,将星标签统计!$G:$G,0)),"")</f>
        <v>0.2857142857142857</v>
      </c>
      <c r="AD7" s="22" t="str">
        <f>IFERROR(INDEX(将星标签统计!$AA:$AA,MATCH(N7,将星标签统计!$G:$G,0)),"")</f>
        <v/>
      </c>
      <c r="AE7" s="22" t="str">
        <f>IFERROR(INDEX(将星标签统计!$AA:$AA,MATCH(O7,将星标签统计!$G:$G,0)),"")</f>
        <v/>
      </c>
      <c r="AF7" s="22" t="str">
        <f>IFERROR(INDEX(将星标签统计!$AA:$AA,MATCH(P7,将星标签统计!$G:$G,0)),"")</f>
        <v/>
      </c>
      <c r="AG7" s="22" t="str">
        <f>IFERROR(INDEX(将星标签统计!$AA:$AA,MATCH(Q7,将星标签统计!$G:$G,0)),"")</f>
        <v/>
      </c>
      <c r="AH7" s="22" t="str">
        <f>IFERROR(INDEX(将星标签统计!$AA:$AA,MATCH(R7,将星标签统计!$G:$G,0)),"")</f>
        <v/>
      </c>
      <c r="AI7" s="22" t="str">
        <f>IFERROR(INDEX(将星标签统计!$AA:$AA,MATCH(S7,将星标签统计!$G:$G,0)),"")</f>
        <v/>
      </c>
      <c r="AJ7" s="22" t="str">
        <f>IFERROR(INDEX(将星标签统计!$AA:$AA,MATCH(T7,将星标签统计!$G:$G,0)),"")</f>
        <v/>
      </c>
      <c r="AK7" s="22" t="str">
        <f>IFERROR(INDEX(将星标签统计!$AA:$AA,MATCH(U7,将星标签统计!$G:$G,0)),"")</f>
        <v/>
      </c>
    </row>
    <row r="8" spans="1:37" x14ac:dyDescent="0.2">
      <c r="A8" s="5">
        <v>10007</v>
      </c>
      <c r="B8" s="5" t="s">
        <v>8</v>
      </c>
      <c r="C8" s="20">
        <f>[4]武将基本资料!AP18</f>
        <v>1</v>
      </c>
      <c r="D8" s="20">
        <f>[4]武将!Q35</f>
        <v>120</v>
      </c>
      <c r="E8" s="21">
        <f t="shared" si="0"/>
        <v>0.78879892037786781</v>
      </c>
      <c r="G8" s="5">
        <v>3</v>
      </c>
      <c r="H8" s="5" t="s">
        <v>108</v>
      </c>
      <c r="I8" s="5">
        <v>8</v>
      </c>
      <c r="J8" s="5">
        <v>16</v>
      </c>
      <c r="N8" s="5">
        <v>25</v>
      </c>
      <c r="O8" s="5">
        <v>26</v>
      </c>
      <c r="W8" s="22">
        <f>IFERROR(INDEX(将星标签统计!$AA:$AA,MATCH(G8,将星标签统计!$G:$G,0)),"")</f>
        <v>0.19230769230769232</v>
      </c>
      <c r="X8" s="22" t="str">
        <f>IFERROR(INDEX(将星标签统计!$AA:$AA,MATCH(H8,将星标签统计!$G:$G,0)),"")</f>
        <v/>
      </c>
      <c r="Y8" s="22">
        <f>IFERROR(INDEX(将星标签统计!$AA:$AA,MATCH(I8,将星标签统计!$G:$G,0)),"")</f>
        <v>0</v>
      </c>
      <c r="Z8" s="22">
        <f>IFERROR(INDEX(将星标签统计!$AA:$AA,MATCH(J8,将星标签统计!$G:$G,0)),"")</f>
        <v>0</v>
      </c>
      <c r="AA8" s="22" t="str">
        <f>IFERROR(INDEX(将星标签统计!$AA:$AA,MATCH(K8,将星标签统计!$G:$G,0)),"")</f>
        <v/>
      </c>
      <c r="AB8" s="22" t="str">
        <f>IFERROR(INDEX(将星标签统计!$AA:$AA,MATCH(L8,将星标签统计!$G:$G,0)),"")</f>
        <v/>
      </c>
      <c r="AC8" s="22" t="str">
        <f>IFERROR(INDEX(将星标签统计!$AA:$AA,MATCH(M8,将星标签统计!$G:$G,0)),"")</f>
        <v/>
      </c>
      <c r="AD8" s="22">
        <f>IFERROR(INDEX(将星标签统计!$AA:$AA,MATCH(N8,将星标签统计!$G:$G,0)),"")</f>
        <v>0.33333333333333331</v>
      </c>
      <c r="AE8" s="22">
        <f>IFERROR(INDEX(将星标签统计!$AA:$AA,MATCH(O8,将星标签统计!$G:$G,0)),"")</f>
        <v>0.26315789473684209</v>
      </c>
      <c r="AF8" s="22" t="str">
        <f>IFERROR(INDEX(将星标签统计!$AA:$AA,MATCH(P8,将星标签统计!$G:$G,0)),"")</f>
        <v/>
      </c>
      <c r="AG8" s="22" t="str">
        <f>IFERROR(INDEX(将星标签统计!$AA:$AA,MATCH(Q8,将星标签统计!$G:$G,0)),"")</f>
        <v/>
      </c>
      <c r="AH8" s="22" t="str">
        <f>IFERROR(INDEX(将星标签统计!$AA:$AA,MATCH(R8,将星标签统计!$G:$G,0)),"")</f>
        <v/>
      </c>
      <c r="AI8" s="22" t="str">
        <f>IFERROR(INDEX(将星标签统计!$AA:$AA,MATCH(S8,将星标签统计!$G:$G,0)),"")</f>
        <v/>
      </c>
      <c r="AJ8" s="22" t="str">
        <f>IFERROR(INDEX(将星标签统计!$AA:$AA,MATCH(T8,将星标签统计!$G:$G,0)),"")</f>
        <v/>
      </c>
      <c r="AK8" s="22" t="str">
        <f>IFERROR(INDEX(将星标签统计!$AA:$AA,MATCH(U8,将星标签统计!$G:$G,0)),"")</f>
        <v/>
      </c>
    </row>
    <row r="9" spans="1:37" x14ac:dyDescent="0.2">
      <c r="A9" s="5">
        <v>10008</v>
      </c>
      <c r="B9" s="5" t="s">
        <v>9</v>
      </c>
      <c r="C9" s="20">
        <f>[4]武将基本资料!AP19</f>
        <v>0</v>
      </c>
      <c r="D9" s="20">
        <f>[4]武将!Q36</f>
        <v>130</v>
      </c>
      <c r="E9" s="21" t="str">
        <f t="shared" si="0"/>
        <v/>
      </c>
      <c r="G9" s="5">
        <v>1</v>
      </c>
      <c r="H9" s="5">
        <v>4</v>
      </c>
      <c r="I9" s="5">
        <v>7</v>
      </c>
      <c r="J9" s="5">
        <v>14</v>
      </c>
      <c r="P9" s="5">
        <v>27</v>
      </c>
      <c r="Q9" s="5">
        <v>28</v>
      </c>
      <c r="W9" s="22">
        <f>IFERROR(INDEX(将星标签统计!$AA:$AA,MATCH(G9,将星标签统计!$G:$G,0)),"")</f>
        <v>0.21739130434782608</v>
      </c>
      <c r="X9" s="22">
        <f>IFERROR(INDEX(将星标签统计!$AA:$AA,MATCH(H9,将星标签统计!$G:$G,0)),"")</f>
        <v>0</v>
      </c>
      <c r="Y9" s="22">
        <f>IFERROR(INDEX(将星标签统计!$AA:$AA,MATCH(I9,将星标签统计!$G:$G,0)),"")</f>
        <v>0</v>
      </c>
      <c r="Z9" s="22">
        <f>IFERROR(INDEX(将星标签统计!$AA:$AA,MATCH(J9,将星标签统计!$G:$G,0)),"")</f>
        <v>0</v>
      </c>
      <c r="AA9" s="22" t="str">
        <f>IFERROR(INDEX(将星标签统计!$AA:$AA,MATCH(K9,将星标签统计!$G:$G,0)),"")</f>
        <v/>
      </c>
      <c r="AB9" s="22" t="str">
        <f>IFERROR(INDEX(将星标签统计!$AA:$AA,MATCH(L9,将星标签统计!$G:$G,0)),"")</f>
        <v/>
      </c>
      <c r="AC9" s="22" t="str">
        <f>IFERROR(INDEX(将星标签统计!$AA:$AA,MATCH(M9,将星标签统计!$G:$G,0)),"")</f>
        <v/>
      </c>
      <c r="AD9" s="22" t="str">
        <f>IFERROR(INDEX(将星标签统计!$AA:$AA,MATCH(N9,将星标签统计!$G:$G,0)),"")</f>
        <v/>
      </c>
      <c r="AE9" s="22" t="str">
        <f>IFERROR(INDEX(将星标签统计!$AA:$AA,MATCH(O9,将星标签统计!$G:$G,0)),"")</f>
        <v/>
      </c>
      <c r="AF9" s="22">
        <f>IFERROR(INDEX(将星标签统计!$AA:$AA,MATCH(P9,将星标签统计!$G:$G,0)),"")</f>
        <v>0.16</v>
      </c>
      <c r="AG9" s="22">
        <f>IFERROR(INDEX(将星标签统计!$AA:$AA,MATCH(Q9,将星标签统计!$G:$G,0)),"")</f>
        <v>0</v>
      </c>
      <c r="AH9" s="22" t="str">
        <f>IFERROR(INDEX(将星标签统计!$AA:$AA,MATCH(R9,将星标签统计!$G:$G,0)),"")</f>
        <v/>
      </c>
      <c r="AI9" s="22" t="str">
        <f>IFERROR(INDEX(将星标签统计!$AA:$AA,MATCH(S9,将星标签统计!$G:$G,0)),"")</f>
        <v/>
      </c>
      <c r="AJ9" s="22" t="str">
        <f>IFERROR(INDEX(将星标签统计!$AA:$AA,MATCH(T9,将星标签统计!$G:$G,0)),"")</f>
        <v/>
      </c>
      <c r="AK9" s="22" t="str">
        <f>IFERROR(INDEX(将星标签统计!$AA:$AA,MATCH(U9,将星标签统计!$G:$G,0)),"")</f>
        <v/>
      </c>
    </row>
    <row r="10" spans="1:37" x14ac:dyDescent="0.2">
      <c r="A10" s="5">
        <v>10009</v>
      </c>
      <c r="B10" s="5" t="s">
        <v>10</v>
      </c>
      <c r="C10" s="20">
        <f>[4]武将基本资料!AP20</f>
        <v>1</v>
      </c>
      <c r="D10" s="20">
        <f>[4]武将!Q37</f>
        <v>130</v>
      </c>
      <c r="E10" s="21">
        <f t="shared" si="0"/>
        <v>1.638021978021978</v>
      </c>
      <c r="G10" s="5">
        <v>3</v>
      </c>
      <c r="H10" s="5">
        <v>6</v>
      </c>
      <c r="I10" s="5">
        <v>7</v>
      </c>
      <c r="J10" s="5">
        <v>10</v>
      </c>
      <c r="M10" s="5">
        <v>23</v>
      </c>
      <c r="P10" s="5">
        <v>27</v>
      </c>
      <c r="Q10" s="5">
        <v>29</v>
      </c>
      <c r="W10" s="22">
        <f>IFERROR(INDEX(将星标签统计!$AA:$AA,MATCH(G10,将星标签统计!$G:$G,0)),"")</f>
        <v>0.19230769230769232</v>
      </c>
      <c r="X10" s="22">
        <f>IFERROR(INDEX(将星标签统计!$AA:$AA,MATCH(H10,将星标签统计!$G:$G,0)),"")</f>
        <v>0</v>
      </c>
      <c r="Y10" s="22">
        <f>IFERROR(INDEX(将星标签统计!$AA:$AA,MATCH(I10,将星标签统计!$G:$G,0)),"")</f>
        <v>0</v>
      </c>
      <c r="Z10" s="22">
        <f>IFERROR(INDEX(将星标签统计!$AA:$AA,MATCH(J10,将星标签统计!$G:$G,0)),"")</f>
        <v>0</v>
      </c>
      <c r="AA10" s="22" t="str">
        <f>IFERROR(INDEX(将星标签统计!$AA:$AA,MATCH(K10,将星标签统计!$G:$G,0)),"")</f>
        <v/>
      </c>
      <c r="AB10" s="22" t="str">
        <f>IFERROR(INDEX(将星标签统计!$AA:$AA,MATCH(L10,将星标签统计!$G:$G,0)),"")</f>
        <v/>
      </c>
      <c r="AC10" s="22">
        <f>IFERROR(INDEX(将星标签统计!$AA:$AA,MATCH(M10,将星标签统计!$G:$G,0)),"")</f>
        <v>0.2857142857142857</v>
      </c>
      <c r="AD10" s="22" t="str">
        <f>IFERROR(INDEX(将星标签统计!$AA:$AA,MATCH(N10,将星标签统计!$G:$G,0)),"")</f>
        <v/>
      </c>
      <c r="AE10" s="22" t="str">
        <f>IFERROR(INDEX(将星标签统计!$AA:$AA,MATCH(O10,将星标签统计!$G:$G,0)),"")</f>
        <v/>
      </c>
      <c r="AF10" s="22">
        <f>IFERROR(INDEX(将星标签统计!$AA:$AA,MATCH(P10,将星标签统计!$G:$G,0)),"")</f>
        <v>0.16</v>
      </c>
      <c r="AG10" s="22">
        <f>IFERROR(INDEX(将星标签统计!$AA:$AA,MATCH(Q10,将星标签统计!$G:$G,0)),"")</f>
        <v>1</v>
      </c>
      <c r="AH10" s="22" t="str">
        <f>IFERROR(INDEX(将星标签统计!$AA:$AA,MATCH(R10,将星标签统计!$G:$G,0)),"")</f>
        <v/>
      </c>
      <c r="AI10" s="22" t="str">
        <f>IFERROR(INDEX(将星标签统计!$AA:$AA,MATCH(S10,将星标签统计!$G:$G,0)),"")</f>
        <v/>
      </c>
      <c r="AJ10" s="22" t="str">
        <f>IFERROR(INDEX(将星标签统计!$AA:$AA,MATCH(T10,将星标签统计!$G:$G,0)),"")</f>
        <v/>
      </c>
      <c r="AK10" s="22" t="str">
        <f>IFERROR(INDEX(将星标签统计!$AA:$AA,MATCH(U10,将星标签统计!$G:$G,0)),"")</f>
        <v/>
      </c>
    </row>
    <row r="11" spans="1:37" x14ac:dyDescent="0.2">
      <c r="A11" s="5">
        <v>10010</v>
      </c>
      <c r="B11" s="5" t="s">
        <v>11</v>
      </c>
      <c r="C11" s="20">
        <f>[4]武将基本资料!AP21</f>
        <v>1</v>
      </c>
      <c r="D11" s="20">
        <f>[4]武将!Q38</f>
        <v>110</v>
      </c>
      <c r="E11" s="21">
        <f t="shared" si="0"/>
        <v>0.17241379310344829</v>
      </c>
      <c r="G11" s="5">
        <v>2</v>
      </c>
      <c r="H11" s="5" t="s">
        <v>108</v>
      </c>
      <c r="I11" s="5">
        <v>8</v>
      </c>
      <c r="J11" s="5">
        <v>15</v>
      </c>
      <c r="W11" s="22">
        <f>IFERROR(INDEX(将星标签统计!$AA:$AA,MATCH(G11,将星标签统计!$G:$G,0)),"")</f>
        <v>0.17241379310344829</v>
      </c>
      <c r="X11" s="22" t="str">
        <f>IFERROR(INDEX(将星标签统计!$AA:$AA,MATCH(H11,将星标签统计!$G:$G,0)),"")</f>
        <v/>
      </c>
      <c r="Y11" s="22">
        <f>IFERROR(INDEX(将星标签统计!$AA:$AA,MATCH(I11,将星标签统计!$G:$G,0)),"")</f>
        <v>0</v>
      </c>
      <c r="Z11" s="22">
        <f>IFERROR(INDEX(将星标签统计!$AA:$AA,MATCH(J11,将星标签统计!$G:$G,0)),"")</f>
        <v>0</v>
      </c>
      <c r="AA11" s="22" t="str">
        <f>IFERROR(INDEX(将星标签统计!$AA:$AA,MATCH(K11,将星标签统计!$G:$G,0)),"")</f>
        <v/>
      </c>
      <c r="AB11" s="22" t="str">
        <f>IFERROR(INDEX(将星标签统计!$AA:$AA,MATCH(L11,将星标签统计!$G:$G,0)),"")</f>
        <v/>
      </c>
      <c r="AC11" s="22" t="str">
        <f>IFERROR(INDEX(将星标签统计!$AA:$AA,MATCH(M11,将星标签统计!$G:$G,0)),"")</f>
        <v/>
      </c>
      <c r="AD11" s="22" t="str">
        <f>IFERROR(INDEX(将星标签统计!$AA:$AA,MATCH(N11,将星标签统计!$G:$G,0)),"")</f>
        <v/>
      </c>
      <c r="AE11" s="22" t="str">
        <f>IFERROR(INDEX(将星标签统计!$AA:$AA,MATCH(O11,将星标签统计!$G:$G,0)),"")</f>
        <v/>
      </c>
      <c r="AF11" s="22" t="str">
        <f>IFERROR(INDEX(将星标签统计!$AA:$AA,MATCH(P11,将星标签统计!$G:$G,0)),"")</f>
        <v/>
      </c>
      <c r="AG11" s="22" t="str">
        <f>IFERROR(INDEX(将星标签统计!$AA:$AA,MATCH(Q11,将星标签统计!$G:$G,0)),"")</f>
        <v/>
      </c>
      <c r="AH11" s="22" t="str">
        <f>IFERROR(INDEX(将星标签统计!$AA:$AA,MATCH(R11,将星标签统计!$G:$G,0)),"")</f>
        <v/>
      </c>
      <c r="AI11" s="22" t="str">
        <f>IFERROR(INDEX(将星标签统计!$AA:$AA,MATCH(S11,将星标签统计!$G:$G,0)),"")</f>
        <v/>
      </c>
      <c r="AJ11" s="22" t="str">
        <f>IFERROR(INDEX(将星标签统计!$AA:$AA,MATCH(T11,将星标签统计!$G:$G,0)),"")</f>
        <v/>
      </c>
      <c r="AK11" s="22" t="str">
        <f>IFERROR(INDEX(将星标签统计!$AA:$AA,MATCH(U11,将星标签统计!$G:$G,0)),"")</f>
        <v/>
      </c>
    </row>
    <row r="12" spans="1:37" x14ac:dyDescent="0.2">
      <c r="A12" s="5">
        <v>10011</v>
      </c>
      <c r="B12" s="5" t="s">
        <v>12</v>
      </c>
      <c r="C12" s="20">
        <f>[4]武将基本资料!AP22</f>
        <v>1</v>
      </c>
      <c r="D12" s="20">
        <f>[4]武将!Q39</f>
        <v>110</v>
      </c>
      <c r="E12" s="21">
        <f t="shared" si="0"/>
        <v>0.43557168784029038</v>
      </c>
      <c r="G12" s="5">
        <v>2</v>
      </c>
      <c r="H12" s="5" t="s">
        <v>108</v>
      </c>
      <c r="I12" s="5">
        <v>7</v>
      </c>
      <c r="J12" s="5">
        <v>16</v>
      </c>
      <c r="O12" s="5">
        <v>26</v>
      </c>
      <c r="W12" s="22">
        <f>IFERROR(INDEX(将星标签统计!$AA:$AA,MATCH(G12,将星标签统计!$G:$G,0)),"")</f>
        <v>0.17241379310344829</v>
      </c>
      <c r="X12" s="22" t="str">
        <f>IFERROR(INDEX(将星标签统计!$AA:$AA,MATCH(H12,将星标签统计!$G:$G,0)),"")</f>
        <v/>
      </c>
      <c r="Y12" s="22">
        <f>IFERROR(INDEX(将星标签统计!$AA:$AA,MATCH(I12,将星标签统计!$G:$G,0)),"")</f>
        <v>0</v>
      </c>
      <c r="Z12" s="22">
        <f>IFERROR(INDEX(将星标签统计!$AA:$AA,MATCH(J12,将星标签统计!$G:$G,0)),"")</f>
        <v>0</v>
      </c>
      <c r="AA12" s="22" t="str">
        <f>IFERROR(INDEX(将星标签统计!$AA:$AA,MATCH(K12,将星标签统计!$G:$G,0)),"")</f>
        <v/>
      </c>
      <c r="AB12" s="22" t="str">
        <f>IFERROR(INDEX(将星标签统计!$AA:$AA,MATCH(L12,将星标签统计!$G:$G,0)),"")</f>
        <v/>
      </c>
      <c r="AC12" s="22" t="str">
        <f>IFERROR(INDEX(将星标签统计!$AA:$AA,MATCH(M12,将星标签统计!$G:$G,0)),"")</f>
        <v/>
      </c>
      <c r="AD12" s="22" t="str">
        <f>IFERROR(INDEX(将星标签统计!$AA:$AA,MATCH(N12,将星标签统计!$G:$G,0)),"")</f>
        <v/>
      </c>
      <c r="AE12" s="22">
        <f>IFERROR(INDEX(将星标签统计!$AA:$AA,MATCH(O12,将星标签统计!$G:$G,0)),"")</f>
        <v>0.26315789473684209</v>
      </c>
      <c r="AF12" s="22" t="str">
        <f>IFERROR(INDEX(将星标签统计!$AA:$AA,MATCH(P12,将星标签统计!$G:$G,0)),"")</f>
        <v/>
      </c>
      <c r="AG12" s="22" t="str">
        <f>IFERROR(INDEX(将星标签统计!$AA:$AA,MATCH(Q12,将星标签统计!$G:$G,0)),"")</f>
        <v/>
      </c>
      <c r="AH12" s="22" t="str">
        <f>IFERROR(INDEX(将星标签统计!$AA:$AA,MATCH(R12,将星标签统计!$G:$G,0)),"")</f>
        <v/>
      </c>
      <c r="AI12" s="22" t="str">
        <f>IFERROR(INDEX(将星标签统计!$AA:$AA,MATCH(S12,将星标签统计!$G:$G,0)),"")</f>
        <v/>
      </c>
      <c r="AJ12" s="22" t="str">
        <f>IFERROR(INDEX(将星标签统计!$AA:$AA,MATCH(T12,将星标签统计!$G:$G,0)),"")</f>
        <v/>
      </c>
      <c r="AK12" s="22" t="str">
        <f>IFERROR(INDEX(将星标签统计!$AA:$AA,MATCH(U12,将星标签统计!$G:$G,0)),"")</f>
        <v/>
      </c>
    </row>
    <row r="13" spans="1:37" x14ac:dyDescent="0.2">
      <c r="A13" s="5">
        <v>10012</v>
      </c>
      <c r="B13" s="5" t="s">
        <v>754</v>
      </c>
      <c r="C13" s="20">
        <f>[4]武将基本资料!AP23</f>
        <v>1</v>
      </c>
      <c r="D13" s="20">
        <f>[4]武将!Q40</f>
        <v>130</v>
      </c>
      <c r="E13" s="21">
        <f t="shared" si="0"/>
        <v>1.1923076923076923</v>
      </c>
      <c r="G13" s="5">
        <v>3</v>
      </c>
      <c r="H13" s="5">
        <v>6</v>
      </c>
      <c r="I13" s="5">
        <v>8</v>
      </c>
      <c r="J13" s="5">
        <v>16</v>
      </c>
      <c r="Q13" s="5">
        <v>30</v>
      </c>
      <c r="W13" s="22">
        <f>IFERROR(INDEX(将星标签统计!$AA:$AA,MATCH(G13,将星标签统计!$G:$G,0)),"")</f>
        <v>0.19230769230769232</v>
      </c>
      <c r="X13" s="22">
        <f>IFERROR(INDEX(将星标签统计!$AA:$AA,MATCH(H13,将星标签统计!$G:$G,0)),"")</f>
        <v>0</v>
      </c>
      <c r="Y13" s="22">
        <f>IFERROR(INDEX(将星标签统计!$AA:$AA,MATCH(I13,将星标签统计!$G:$G,0)),"")</f>
        <v>0</v>
      </c>
      <c r="Z13" s="22">
        <f>IFERROR(INDEX(将星标签统计!$AA:$AA,MATCH(J13,将星标签统计!$G:$G,0)),"")</f>
        <v>0</v>
      </c>
      <c r="AA13" s="22" t="str">
        <f>IFERROR(INDEX(将星标签统计!$AA:$AA,MATCH(K13,将星标签统计!$G:$G,0)),"")</f>
        <v/>
      </c>
      <c r="AB13" s="22" t="str">
        <f>IFERROR(INDEX(将星标签统计!$AA:$AA,MATCH(L13,将星标签统计!$G:$G,0)),"")</f>
        <v/>
      </c>
      <c r="AC13" s="22" t="str">
        <f>IFERROR(INDEX(将星标签统计!$AA:$AA,MATCH(M13,将星标签统计!$G:$G,0)),"")</f>
        <v/>
      </c>
      <c r="AD13" s="22" t="str">
        <f>IFERROR(INDEX(将星标签统计!$AA:$AA,MATCH(N13,将星标签统计!$G:$G,0)),"")</f>
        <v/>
      </c>
      <c r="AE13" s="22" t="str">
        <f>IFERROR(INDEX(将星标签统计!$AA:$AA,MATCH(O13,将星标签统计!$G:$G,0)),"")</f>
        <v/>
      </c>
      <c r="AF13" s="22" t="str">
        <f>IFERROR(INDEX(将星标签统计!$AA:$AA,MATCH(P13,将星标签统计!$G:$G,0)),"")</f>
        <v/>
      </c>
      <c r="AG13" s="22">
        <f>IFERROR(INDEX(将星标签统计!$AA:$AA,MATCH(Q13,将星标签统计!$G:$G,0)),"")</f>
        <v>1</v>
      </c>
      <c r="AH13" s="22" t="str">
        <f>IFERROR(INDEX(将星标签统计!$AA:$AA,MATCH(R13,将星标签统计!$G:$G,0)),"")</f>
        <v/>
      </c>
      <c r="AI13" s="22" t="str">
        <f>IFERROR(INDEX(将星标签统计!$AA:$AA,MATCH(S13,将星标签统计!$G:$G,0)),"")</f>
        <v/>
      </c>
      <c r="AJ13" s="22" t="str">
        <f>IFERROR(INDEX(将星标签统计!$AA:$AA,MATCH(T13,将星标签统计!$G:$G,0)),"")</f>
        <v/>
      </c>
      <c r="AK13" s="22" t="str">
        <f>IFERROR(INDEX(将星标签统计!$AA:$AA,MATCH(U13,将星标签统计!$G:$G,0)),"")</f>
        <v/>
      </c>
    </row>
    <row r="14" spans="1:37" x14ac:dyDescent="0.2">
      <c r="A14" s="5">
        <v>10013</v>
      </c>
      <c r="B14" s="5" t="s">
        <v>14</v>
      </c>
      <c r="C14" s="20">
        <f>[4]武将基本资料!AP24</f>
        <v>1</v>
      </c>
      <c r="D14" s="20">
        <f>[4]武将!Q41</f>
        <v>130</v>
      </c>
      <c r="E14" s="21">
        <f>IF(C14=1,SUM(W14:AK14),"")</f>
        <v>0.59557168784029035</v>
      </c>
      <c r="G14" s="5">
        <v>2</v>
      </c>
      <c r="H14" s="5">
        <v>5</v>
      </c>
      <c r="I14" s="5">
        <v>7</v>
      </c>
      <c r="J14" s="5">
        <v>12</v>
      </c>
      <c r="O14" s="5">
        <v>26</v>
      </c>
      <c r="P14" s="5">
        <v>27</v>
      </c>
      <c r="W14" s="22">
        <f>IFERROR(INDEX(将星标签统计!$AA:$AA,MATCH(G14,将星标签统计!$G:$G,0)),"")</f>
        <v>0.17241379310344829</v>
      </c>
      <c r="X14" s="22">
        <f>IFERROR(INDEX(将星标签统计!$AA:$AA,MATCH(H14,将星标签统计!$G:$G,0)),"")</f>
        <v>0</v>
      </c>
      <c r="Y14" s="22">
        <f>IFERROR(INDEX(将星标签统计!$AA:$AA,MATCH(I14,将星标签统计!$G:$G,0)),"")</f>
        <v>0</v>
      </c>
      <c r="Z14" s="22">
        <f>IFERROR(INDEX(将星标签统计!$AA:$AA,MATCH(J14,将星标签统计!$G:$G,0)),"")</f>
        <v>0</v>
      </c>
      <c r="AA14" s="22" t="str">
        <f>IFERROR(INDEX(将星标签统计!$AA:$AA,MATCH(K14,将星标签统计!$G:$G,0)),"")</f>
        <v/>
      </c>
      <c r="AB14" s="22" t="str">
        <f>IFERROR(INDEX(将星标签统计!$AA:$AA,MATCH(L14,将星标签统计!$G:$G,0)),"")</f>
        <v/>
      </c>
      <c r="AC14" s="22" t="str">
        <f>IFERROR(INDEX(将星标签统计!$AA:$AA,MATCH(M14,将星标签统计!$G:$G,0)),"")</f>
        <v/>
      </c>
      <c r="AD14" s="22" t="str">
        <f>IFERROR(INDEX(将星标签统计!$AA:$AA,MATCH(N14,将星标签统计!$G:$G,0)),"")</f>
        <v/>
      </c>
      <c r="AE14" s="22">
        <f>IFERROR(INDEX(将星标签统计!$AA:$AA,MATCH(O14,将星标签统计!$G:$G,0)),"")</f>
        <v>0.26315789473684209</v>
      </c>
      <c r="AF14" s="22">
        <f>IFERROR(INDEX(将星标签统计!$AA:$AA,MATCH(P14,将星标签统计!$G:$G,0)),"")</f>
        <v>0.16</v>
      </c>
      <c r="AG14" s="22" t="str">
        <f>IFERROR(INDEX(将星标签统计!$AA:$AA,MATCH(Q14,将星标签统计!$G:$G,0)),"")</f>
        <v/>
      </c>
      <c r="AH14" s="22" t="str">
        <f>IFERROR(INDEX(将星标签统计!$AA:$AA,MATCH(R14,将星标签统计!$G:$G,0)),"")</f>
        <v/>
      </c>
      <c r="AI14" s="22" t="str">
        <f>IFERROR(INDEX(将星标签统计!$AA:$AA,MATCH(S14,将星标签统计!$G:$G,0)),"")</f>
        <v/>
      </c>
      <c r="AJ14" s="22" t="str">
        <f>IFERROR(INDEX(将星标签统计!$AA:$AA,MATCH(T14,将星标签统计!$G:$G,0)),"")</f>
        <v/>
      </c>
      <c r="AK14" s="22" t="str">
        <f>IFERROR(INDEX(将星标签统计!$AA:$AA,MATCH(U14,将星标签统计!$G:$G,0)),"")</f>
        <v/>
      </c>
    </row>
    <row r="15" spans="1:37" x14ac:dyDescent="0.2">
      <c r="A15" s="5">
        <v>10014</v>
      </c>
      <c r="B15" s="5" t="s">
        <v>775</v>
      </c>
      <c r="C15" s="20">
        <f>[4]武将基本资料!AP25</f>
        <v>1</v>
      </c>
      <c r="D15" s="20">
        <f>[4]武将!Q42</f>
        <v>130</v>
      </c>
      <c r="E15" s="21">
        <f t="shared" si="0"/>
        <v>0.59557168784029035</v>
      </c>
      <c r="G15" s="5">
        <v>2</v>
      </c>
      <c r="H15" s="5" t="s">
        <v>108</v>
      </c>
      <c r="I15" s="5">
        <v>7</v>
      </c>
      <c r="J15" s="5">
        <v>16</v>
      </c>
      <c r="O15" s="5">
        <v>26</v>
      </c>
      <c r="P15" s="5">
        <v>27</v>
      </c>
      <c r="W15" s="22">
        <f>IFERROR(INDEX(将星标签统计!$AA:$AA,MATCH(G15,将星标签统计!$G:$G,0)),"")</f>
        <v>0.17241379310344829</v>
      </c>
      <c r="X15" s="22" t="str">
        <f>IFERROR(INDEX(将星标签统计!$AA:$AA,MATCH(H15,将星标签统计!$G:$G,0)),"")</f>
        <v/>
      </c>
      <c r="Y15" s="22">
        <f>IFERROR(INDEX(将星标签统计!$AA:$AA,MATCH(I15,将星标签统计!$G:$G,0)),"")</f>
        <v>0</v>
      </c>
      <c r="Z15" s="22">
        <f>IFERROR(INDEX(将星标签统计!$AA:$AA,MATCH(J15,将星标签统计!$G:$G,0)),"")</f>
        <v>0</v>
      </c>
      <c r="AA15" s="22" t="str">
        <f>IFERROR(INDEX(将星标签统计!$AA:$AA,MATCH(K15,将星标签统计!$G:$G,0)),"")</f>
        <v/>
      </c>
      <c r="AB15" s="22" t="str">
        <f>IFERROR(INDEX(将星标签统计!$AA:$AA,MATCH(L15,将星标签统计!$G:$G,0)),"")</f>
        <v/>
      </c>
      <c r="AC15" s="22" t="str">
        <f>IFERROR(INDEX(将星标签统计!$AA:$AA,MATCH(M15,将星标签统计!$G:$G,0)),"")</f>
        <v/>
      </c>
      <c r="AD15" s="22" t="str">
        <f>IFERROR(INDEX(将星标签统计!$AA:$AA,MATCH(N15,将星标签统计!$G:$G,0)),"")</f>
        <v/>
      </c>
      <c r="AE15" s="22">
        <f>IFERROR(INDEX(将星标签统计!$AA:$AA,MATCH(O15,将星标签统计!$G:$G,0)),"")</f>
        <v>0.26315789473684209</v>
      </c>
      <c r="AF15" s="22">
        <f>IFERROR(INDEX(将星标签统计!$AA:$AA,MATCH(P15,将星标签统计!$G:$G,0)),"")</f>
        <v>0.16</v>
      </c>
      <c r="AG15" s="22" t="str">
        <f>IFERROR(INDEX(将星标签统计!$AA:$AA,MATCH(Q15,将星标签统计!$G:$G,0)),"")</f>
        <v/>
      </c>
      <c r="AH15" s="22" t="str">
        <f>IFERROR(INDEX(将星标签统计!$AA:$AA,MATCH(R15,将星标签统计!$G:$G,0)),"")</f>
        <v/>
      </c>
      <c r="AI15" s="22" t="str">
        <f>IFERROR(INDEX(将星标签统计!$AA:$AA,MATCH(S15,将星标签统计!$G:$G,0)),"")</f>
        <v/>
      </c>
      <c r="AJ15" s="22" t="str">
        <f>IFERROR(INDEX(将星标签统计!$AA:$AA,MATCH(T15,将星标签统计!$G:$G,0)),"")</f>
        <v/>
      </c>
      <c r="AK15" s="22" t="str">
        <f>IFERROR(INDEX(将星标签统计!$AA:$AA,MATCH(U15,将星标签统计!$G:$G,0)),"")</f>
        <v/>
      </c>
    </row>
    <row r="16" spans="1:37" x14ac:dyDescent="0.2">
      <c r="A16" s="5">
        <v>10015</v>
      </c>
      <c r="B16" s="5" t="s">
        <v>16</v>
      </c>
      <c r="C16" s="20">
        <f>[4]武将基本资料!AP26</f>
        <v>1</v>
      </c>
      <c r="D16" s="20">
        <f>[4]武将!Q43</f>
        <v>120</v>
      </c>
      <c r="E16" s="21">
        <f t="shared" si="0"/>
        <v>0.35423197492163011</v>
      </c>
      <c r="G16" s="5">
        <v>2</v>
      </c>
      <c r="H16" s="5" t="s">
        <v>108</v>
      </c>
      <c r="I16" s="5">
        <v>7</v>
      </c>
      <c r="J16" s="5">
        <v>12</v>
      </c>
      <c r="L16" s="5">
        <v>18</v>
      </c>
      <c r="W16" s="22">
        <f>IFERROR(INDEX(将星标签统计!$AA:$AA,MATCH(G16,将星标签统计!$G:$G,0)),"")</f>
        <v>0.17241379310344829</v>
      </c>
      <c r="X16" s="22" t="str">
        <f>IFERROR(INDEX(将星标签统计!$AA:$AA,MATCH(H16,将星标签统计!$G:$G,0)),"")</f>
        <v/>
      </c>
      <c r="Y16" s="22">
        <f>IFERROR(INDEX(将星标签统计!$AA:$AA,MATCH(I16,将星标签统计!$G:$G,0)),"")</f>
        <v>0</v>
      </c>
      <c r="Z16" s="22">
        <f>IFERROR(INDEX(将星标签统计!$AA:$AA,MATCH(J16,将星标签统计!$G:$G,0)),"")</f>
        <v>0</v>
      </c>
      <c r="AA16" s="22" t="str">
        <f>IFERROR(INDEX(将星标签统计!$AA:$AA,MATCH(K16,将星标签统计!$G:$G,0)),"")</f>
        <v/>
      </c>
      <c r="AB16" s="22">
        <f>IFERROR(INDEX(将星标签统计!$AA:$AA,MATCH(L16,将星标签统计!$G:$G,0)),"")</f>
        <v>0.18181818181818182</v>
      </c>
      <c r="AC16" s="22" t="str">
        <f>IFERROR(INDEX(将星标签统计!$AA:$AA,MATCH(M16,将星标签统计!$G:$G,0)),"")</f>
        <v/>
      </c>
      <c r="AD16" s="22" t="str">
        <f>IFERROR(INDEX(将星标签统计!$AA:$AA,MATCH(N16,将星标签统计!$G:$G,0)),"")</f>
        <v/>
      </c>
      <c r="AE16" s="22" t="str">
        <f>IFERROR(INDEX(将星标签统计!$AA:$AA,MATCH(O16,将星标签统计!$G:$G,0)),"")</f>
        <v/>
      </c>
      <c r="AF16" s="22" t="str">
        <f>IFERROR(INDEX(将星标签统计!$AA:$AA,MATCH(P16,将星标签统计!$G:$G,0)),"")</f>
        <v/>
      </c>
      <c r="AG16" s="22" t="str">
        <f>IFERROR(INDEX(将星标签统计!$AA:$AA,MATCH(Q16,将星标签统计!$G:$G,0)),"")</f>
        <v/>
      </c>
      <c r="AH16" s="22" t="str">
        <f>IFERROR(INDEX(将星标签统计!$AA:$AA,MATCH(R16,将星标签统计!$G:$G,0)),"")</f>
        <v/>
      </c>
      <c r="AI16" s="22" t="str">
        <f>IFERROR(INDEX(将星标签统计!$AA:$AA,MATCH(S16,将星标签统计!$G:$G,0)),"")</f>
        <v/>
      </c>
      <c r="AJ16" s="22" t="str">
        <f>IFERROR(INDEX(将星标签统计!$AA:$AA,MATCH(T16,将星标签统计!$G:$G,0)),"")</f>
        <v/>
      </c>
      <c r="AK16" s="22" t="str">
        <f>IFERROR(INDEX(将星标签统计!$AA:$AA,MATCH(U16,将星标签统计!$G:$G,0)),"")</f>
        <v/>
      </c>
    </row>
    <row r="17" spans="1:37" x14ac:dyDescent="0.2">
      <c r="A17" s="5">
        <v>10016</v>
      </c>
      <c r="B17" s="5" t="s">
        <v>17</v>
      </c>
      <c r="C17" s="20">
        <f>[4]武将基本资料!AP27</f>
        <v>1</v>
      </c>
      <c r="D17" s="20">
        <f>[4]武将!Q44</f>
        <v>120</v>
      </c>
      <c r="E17" s="21">
        <f t="shared" si="0"/>
        <v>0.37739130434782608</v>
      </c>
      <c r="G17" s="5">
        <v>1</v>
      </c>
      <c r="H17" s="5" t="s">
        <v>108</v>
      </c>
      <c r="I17" s="5">
        <v>7</v>
      </c>
      <c r="J17" s="5">
        <v>11</v>
      </c>
      <c r="P17" s="5">
        <v>27</v>
      </c>
      <c r="W17" s="22">
        <f>IFERROR(INDEX(将星标签统计!$AA:$AA,MATCH(G17,将星标签统计!$G:$G,0)),"")</f>
        <v>0.21739130434782608</v>
      </c>
      <c r="X17" s="22" t="str">
        <f>IFERROR(INDEX(将星标签统计!$AA:$AA,MATCH(H17,将星标签统计!$G:$G,0)),"")</f>
        <v/>
      </c>
      <c r="Y17" s="22">
        <f>IFERROR(INDEX(将星标签统计!$AA:$AA,MATCH(I17,将星标签统计!$G:$G,0)),"")</f>
        <v>0</v>
      </c>
      <c r="Z17" s="22">
        <f>IFERROR(INDEX(将星标签统计!$AA:$AA,MATCH(J17,将星标签统计!$G:$G,0)),"")</f>
        <v>0</v>
      </c>
      <c r="AA17" s="22" t="str">
        <f>IFERROR(INDEX(将星标签统计!$AA:$AA,MATCH(K17,将星标签统计!$G:$G,0)),"")</f>
        <v/>
      </c>
      <c r="AB17" s="22" t="str">
        <f>IFERROR(INDEX(将星标签统计!$AA:$AA,MATCH(L17,将星标签统计!$G:$G,0)),"")</f>
        <v/>
      </c>
      <c r="AC17" s="22" t="str">
        <f>IFERROR(INDEX(将星标签统计!$AA:$AA,MATCH(M17,将星标签统计!$G:$G,0)),"")</f>
        <v/>
      </c>
      <c r="AD17" s="22" t="str">
        <f>IFERROR(INDEX(将星标签统计!$AA:$AA,MATCH(N17,将星标签统计!$G:$G,0)),"")</f>
        <v/>
      </c>
      <c r="AE17" s="22" t="str">
        <f>IFERROR(INDEX(将星标签统计!$AA:$AA,MATCH(O17,将星标签统计!$G:$G,0)),"")</f>
        <v/>
      </c>
      <c r="AF17" s="22">
        <f>IFERROR(INDEX(将星标签统计!$AA:$AA,MATCH(P17,将星标签统计!$G:$G,0)),"")</f>
        <v>0.16</v>
      </c>
      <c r="AG17" s="22" t="str">
        <f>IFERROR(INDEX(将星标签统计!$AA:$AA,MATCH(Q17,将星标签统计!$G:$G,0)),"")</f>
        <v/>
      </c>
      <c r="AH17" s="22" t="str">
        <f>IFERROR(INDEX(将星标签统计!$AA:$AA,MATCH(R17,将星标签统计!$G:$G,0)),"")</f>
        <v/>
      </c>
      <c r="AI17" s="22" t="str">
        <f>IFERROR(INDEX(将星标签统计!$AA:$AA,MATCH(S17,将星标签统计!$G:$G,0)),"")</f>
        <v/>
      </c>
      <c r="AJ17" s="22" t="str">
        <f>IFERROR(INDEX(将星标签统计!$AA:$AA,MATCH(T17,将星标签统计!$G:$G,0)),"")</f>
        <v/>
      </c>
      <c r="AK17" s="22" t="str">
        <f>IFERROR(INDEX(将星标签统计!$AA:$AA,MATCH(U17,将星标签统计!$G:$G,0)),"")</f>
        <v/>
      </c>
    </row>
    <row r="18" spans="1:37" x14ac:dyDescent="0.2">
      <c r="A18" s="5">
        <v>10017</v>
      </c>
      <c r="B18" s="5" t="s">
        <v>18</v>
      </c>
      <c r="C18" s="20">
        <f>[4]武将基本资料!AP28</f>
        <v>1</v>
      </c>
      <c r="D18" s="20">
        <f>[4]武将!Q45</f>
        <v>120</v>
      </c>
      <c r="E18" s="21">
        <f t="shared" si="0"/>
        <v>0.57241379310344831</v>
      </c>
      <c r="G18" s="5">
        <v>2</v>
      </c>
      <c r="H18" s="5" t="s">
        <v>108</v>
      </c>
      <c r="I18" s="5">
        <v>7</v>
      </c>
      <c r="J18" s="5">
        <v>9</v>
      </c>
      <c r="M18" s="5">
        <v>19</v>
      </c>
      <c r="W18" s="22">
        <f>IFERROR(INDEX(将星标签统计!$AA:$AA,MATCH(G18,将星标签统计!$G:$G,0)),"")</f>
        <v>0.17241379310344829</v>
      </c>
      <c r="X18" s="22" t="str">
        <f>IFERROR(INDEX(将星标签统计!$AA:$AA,MATCH(H18,将星标签统计!$G:$G,0)),"")</f>
        <v/>
      </c>
      <c r="Y18" s="22">
        <f>IFERROR(INDEX(将星标签统计!$AA:$AA,MATCH(I18,将星标签统计!$G:$G,0)),"")</f>
        <v>0</v>
      </c>
      <c r="Z18" s="22">
        <f>IFERROR(INDEX(将星标签统计!$AA:$AA,MATCH(J18,将星标签统计!$G:$G,0)),"")</f>
        <v>0</v>
      </c>
      <c r="AA18" s="22" t="str">
        <f>IFERROR(INDEX(将星标签统计!$AA:$AA,MATCH(K18,将星标签统计!$G:$G,0)),"")</f>
        <v/>
      </c>
      <c r="AB18" s="22" t="str">
        <f>IFERROR(INDEX(将星标签统计!$AA:$AA,MATCH(L18,将星标签统计!$G:$G,0)),"")</f>
        <v/>
      </c>
      <c r="AC18" s="22">
        <f>IFERROR(INDEX(将星标签统计!$AA:$AA,MATCH(M18,将星标签统计!$G:$G,0)),"")</f>
        <v>0.4</v>
      </c>
      <c r="AD18" s="22" t="str">
        <f>IFERROR(INDEX(将星标签统计!$AA:$AA,MATCH(N18,将星标签统计!$G:$G,0)),"")</f>
        <v/>
      </c>
      <c r="AE18" s="22" t="str">
        <f>IFERROR(INDEX(将星标签统计!$AA:$AA,MATCH(O18,将星标签统计!$G:$G,0)),"")</f>
        <v/>
      </c>
      <c r="AF18" s="22" t="str">
        <f>IFERROR(INDEX(将星标签统计!$AA:$AA,MATCH(P18,将星标签统计!$G:$G,0)),"")</f>
        <v/>
      </c>
      <c r="AG18" s="22" t="str">
        <f>IFERROR(INDEX(将星标签统计!$AA:$AA,MATCH(Q18,将星标签统计!$G:$G,0)),"")</f>
        <v/>
      </c>
      <c r="AH18" s="22" t="str">
        <f>IFERROR(INDEX(将星标签统计!$AA:$AA,MATCH(R18,将星标签统计!$G:$G,0)),"")</f>
        <v/>
      </c>
      <c r="AI18" s="22" t="str">
        <f>IFERROR(INDEX(将星标签统计!$AA:$AA,MATCH(S18,将星标签统计!$G:$G,0)),"")</f>
        <v/>
      </c>
      <c r="AJ18" s="22" t="str">
        <f>IFERROR(INDEX(将星标签统计!$AA:$AA,MATCH(T18,将星标签统计!$G:$G,0)),"")</f>
        <v/>
      </c>
      <c r="AK18" s="22" t="str">
        <f>IFERROR(INDEX(将星标签统计!$AA:$AA,MATCH(U18,将星标签统计!$G:$G,0)),"")</f>
        <v/>
      </c>
    </row>
    <row r="19" spans="1:37" x14ac:dyDescent="0.2">
      <c r="A19" s="5">
        <v>10018</v>
      </c>
      <c r="B19" s="5" t="s">
        <v>19</v>
      </c>
      <c r="C19" s="20">
        <f>[4]武将基本资料!AP29</f>
        <v>1</v>
      </c>
      <c r="D19" s="20">
        <f>[4]武将!Q46</f>
        <v>120</v>
      </c>
      <c r="E19" s="21">
        <f t="shared" si="0"/>
        <v>1.8304655870445343</v>
      </c>
      <c r="G19" s="5">
        <v>3</v>
      </c>
      <c r="H19" s="5" t="s">
        <v>108</v>
      </c>
      <c r="I19" s="5">
        <v>7</v>
      </c>
      <c r="J19" s="5">
        <v>9</v>
      </c>
      <c r="K19" s="5">
        <v>17</v>
      </c>
      <c r="M19" s="5">
        <v>21</v>
      </c>
      <c r="O19" s="5">
        <v>26</v>
      </c>
      <c r="W19" s="22">
        <f>IFERROR(INDEX(将星标签统计!$AA:$AA,MATCH(G19,将星标签统计!$G:$G,0)),"")</f>
        <v>0.19230769230769232</v>
      </c>
      <c r="X19" s="22" t="str">
        <f>IFERROR(INDEX(将星标签统计!$AA:$AA,MATCH(H19,将星标签统计!$G:$G,0)),"")</f>
        <v/>
      </c>
      <c r="Y19" s="22">
        <f>IFERROR(INDEX(将星标签统计!$AA:$AA,MATCH(I19,将星标签统计!$G:$G,0)),"")</f>
        <v>0</v>
      </c>
      <c r="Z19" s="22">
        <f>IFERROR(INDEX(将星标签统计!$AA:$AA,MATCH(J19,将星标签统计!$G:$G,0)),"")</f>
        <v>0</v>
      </c>
      <c r="AA19" s="22">
        <f>IFERROR(INDEX(将星标签统计!$AA:$AA,MATCH(K19,将星标签统计!$G:$G,0)),"")</f>
        <v>0.375</v>
      </c>
      <c r="AB19" s="22" t="str">
        <f>IFERROR(INDEX(将星标签统计!$AA:$AA,MATCH(L19,将星标签统计!$G:$G,0)),"")</f>
        <v/>
      </c>
      <c r="AC19" s="22">
        <f>IFERROR(INDEX(将星标签统计!$AA:$AA,MATCH(M19,将星标签统计!$G:$G,0)),"")</f>
        <v>1</v>
      </c>
      <c r="AD19" s="22" t="str">
        <f>IFERROR(INDEX(将星标签统计!$AA:$AA,MATCH(N19,将星标签统计!$G:$G,0)),"")</f>
        <v/>
      </c>
      <c r="AE19" s="22">
        <f>IFERROR(INDEX(将星标签统计!$AA:$AA,MATCH(O19,将星标签统计!$G:$G,0)),"")</f>
        <v>0.26315789473684209</v>
      </c>
      <c r="AF19" s="22" t="str">
        <f>IFERROR(INDEX(将星标签统计!$AA:$AA,MATCH(P19,将星标签统计!$G:$G,0)),"")</f>
        <v/>
      </c>
      <c r="AG19" s="22" t="str">
        <f>IFERROR(INDEX(将星标签统计!$AA:$AA,MATCH(Q19,将星标签统计!$G:$G,0)),"")</f>
        <v/>
      </c>
      <c r="AH19" s="22" t="str">
        <f>IFERROR(INDEX(将星标签统计!$AA:$AA,MATCH(R19,将星标签统计!$G:$G,0)),"")</f>
        <v/>
      </c>
      <c r="AI19" s="22" t="str">
        <f>IFERROR(INDEX(将星标签统计!$AA:$AA,MATCH(S19,将星标签统计!$G:$G,0)),"")</f>
        <v/>
      </c>
      <c r="AJ19" s="22" t="str">
        <f>IFERROR(INDEX(将星标签统计!$AA:$AA,MATCH(T19,将星标签统计!$G:$G,0)),"")</f>
        <v/>
      </c>
      <c r="AK19" s="22" t="str">
        <f>IFERROR(INDEX(将星标签统计!$AA:$AA,MATCH(U19,将星标签统计!$G:$G,0)),"")</f>
        <v/>
      </c>
    </row>
    <row r="20" spans="1:37" x14ac:dyDescent="0.2">
      <c r="A20" s="5">
        <v>10019</v>
      </c>
      <c r="B20" s="5" t="s">
        <v>809</v>
      </c>
      <c r="C20" s="20">
        <f>[4]武将基本资料!AP30</f>
        <v>1</v>
      </c>
      <c r="D20" s="20">
        <f>[4]武将!Q47</f>
        <v>130</v>
      </c>
      <c r="E20" s="21">
        <f t="shared" si="0"/>
        <v>0.19230769230769232</v>
      </c>
      <c r="G20" s="5">
        <v>3</v>
      </c>
      <c r="H20" s="5">
        <v>6</v>
      </c>
      <c r="I20" s="5">
        <v>7</v>
      </c>
      <c r="J20" s="5">
        <v>16</v>
      </c>
      <c r="W20" s="22">
        <f>IFERROR(INDEX(将星标签统计!$AA:$AA,MATCH(G20,将星标签统计!$G:$G,0)),"")</f>
        <v>0.19230769230769232</v>
      </c>
      <c r="X20" s="22">
        <f>IFERROR(INDEX(将星标签统计!$AA:$AA,MATCH(H20,将星标签统计!$G:$G,0)),"")</f>
        <v>0</v>
      </c>
      <c r="Y20" s="22">
        <f>IFERROR(INDEX(将星标签统计!$AA:$AA,MATCH(I20,将星标签统计!$G:$G,0)),"")</f>
        <v>0</v>
      </c>
      <c r="Z20" s="22">
        <f>IFERROR(INDEX(将星标签统计!$AA:$AA,MATCH(J20,将星标签统计!$G:$G,0)),"")</f>
        <v>0</v>
      </c>
      <c r="AA20" s="22" t="str">
        <f>IFERROR(INDEX(将星标签统计!$AA:$AA,MATCH(K20,将星标签统计!$G:$G,0)),"")</f>
        <v/>
      </c>
      <c r="AB20" s="22" t="str">
        <f>IFERROR(INDEX(将星标签统计!$AA:$AA,MATCH(L20,将星标签统计!$G:$G,0)),"")</f>
        <v/>
      </c>
      <c r="AC20" s="22" t="str">
        <f>IFERROR(INDEX(将星标签统计!$AA:$AA,MATCH(M20,将星标签统计!$G:$G,0)),"")</f>
        <v/>
      </c>
      <c r="AD20" s="22" t="str">
        <f>IFERROR(INDEX(将星标签统计!$AA:$AA,MATCH(N20,将星标签统计!$G:$G,0)),"")</f>
        <v/>
      </c>
      <c r="AE20" s="22" t="str">
        <f>IFERROR(INDEX(将星标签统计!$AA:$AA,MATCH(O20,将星标签统计!$G:$G,0)),"")</f>
        <v/>
      </c>
      <c r="AF20" s="22" t="str">
        <f>IFERROR(INDEX(将星标签统计!$AA:$AA,MATCH(P20,将星标签统计!$G:$G,0)),"")</f>
        <v/>
      </c>
      <c r="AG20" s="22" t="str">
        <f>IFERROR(INDEX(将星标签统计!$AA:$AA,MATCH(Q20,将星标签统计!$G:$G,0)),"")</f>
        <v/>
      </c>
      <c r="AH20" s="22" t="str">
        <f>IFERROR(INDEX(将星标签统计!$AA:$AA,MATCH(R20,将星标签统计!$G:$G,0)),"")</f>
        <v/>
      </c>
      <c r="AI20" s="22" t="str">
        <f>IFERROR(INDEX(将星标签统计!$AA:$AA,MATCH(S20,将星标签统计!$G:$G,0)),"")</f>
        <v/>
      </c>
      <c r="AJ20" s="22" t="str">
        <f>IFERROR(INDEX(将星标签统计!$AA:$AA,MATCH(T20,将星标签统计!$G:$G,0)),"")</f>
        <v/>
      </c>
      <c r="AK20" s="22" t="str">
        <f>IFERROR(INDEX(将星标签统计!$AA:$AA,MATCH(U20,将星标签统计!$G:$G,0)),"")</f>
        <v/>
      </c>
    </row>
    <row r="21" spans="1:37" x14ac:dyDescent="0.2">
      <c r="A21" s="5">
        <v>10020</v>
      </c>
      <c r="B21" s="5" t="s">
        <v>21</v>
      </c>
      <c r="C21" s="20">
        <f>[4]武将基本资料!AP31</f>
        <v>1</v>
      </c>
      <c r="D21" s="20">
        <f>[4]武将!Q48</f>
        <v>120</v>
      </c>
      <c r="E21" s="21">
        <f t="shared" si="0"/>
        <v>0.35423197492163011</v>
      </c>
      <c r="G21" s="5">
        <v>2</v>
      </c>
      <c r="H21" s="5">
        <v>5</v>
      </c>
      <c r="I21" s="5">
        <v>7</v>
      </c>
      <c r="J21" s="5">
        <v>9</v>
      </c>
      <c r="L21" s="5">
        <v>18</v>
      </c>
      <c r="W21" s="22">
        <f>IFERROR(INDEX(将星标签统计!$AA:$AA,MATCH(G21,将星标签统计!$G:$G,0)),"")</f>
        <v>0.17241379310344829</v>
      </c>
      <c r="X21" s="22">
        <f>IFERROR(INDEX(将星标签统计!$AA:$AA,MATCH(H21,将星标签统计!$G:$G,0)),"")</f>
        <v>0</v>
      </c>
      <c r="Y21" s="22">
        <f>IFERROR(INDEX(将星标签统计!$AA:$AA,MATCH(I21,将星标签统计!$G:$G,0)),"")</f>
        <v>0</v>
      </c>
      <c r="Z21" s="22">
        <f>IFERROR(INDEX(将星标签统计!$AA:$AA,MATCH(J21,将星标签统计!$G:$G,0)),"")</f>
        <v>0</v>
      </c>
      <c r="AA21" s="22" t="str">
        <f>IFERROR(INDEX(将星标签统计!$AA:$AA,MATCH(K21,将星标签统计!$G:$G,0)),"")</f>
        <v/>
      </c>
      <c r="AB21" s="22">
        <f>IFERROR(INDEX(将星标签统计!$AA:$AA,MATCH(L21,将星标签统计!$G:$G,0)),"")</f>
        <v>0.18181818181818182</v>
      </c>
      <c r="AC21" s="22" t="str">
        <f>IFERROR(INDEX(将星标签统计!$AA:$AA,MATCH(M21,将星标签统计!$G:$G,0)),"")</f>
        <v/>
      </c>
      <c r="AD21" s="22" t="str">
        <f>IFERROR(INDEX(将星标签统计!$AA:$AA,MATCH(N21,将星标签统计!$G:$G,0)),"")</f>
        <v/>
      </c>
      <c r="AE21" s="22" t="str">
        <f>IFERROR(INDEX(将星标签统计!$AA:$AA,MATCH(O21,将星标签统计!$G:$G,0)),"")</f>
        <v/>
      </c>
      <c r="AF21" s="22" t="str">
        <f>IFERROR(INDEX(将星标签统计!$AA:$AA,MATCH(P21,将星标签统计!$G:$G,0)),"")</f>
        <v/>
      </c>
      <c r="AG21" s="22" t="str">
        <f>IFERROR(INDEX(将星标签统计!$AA:$AA,MATCH(Q21,将星标签统计!$G:$G,0)),"")</f>
        <v/>
      </c>
      <c r="AH21" s="22" t="str">
        <f>IFERROR(INDEX(将星标签统计!$AA:$AA,MATCH(R21,将星标签统计!$G:$G,0)),"")</f>
        <v/>
      </c>
      <c r="AI21" s="22" t="str">
        <f>IFERROR(INDEX(将星标签统计!$AA:$AA,MATCH(S21,将星标签统计!$G:$G,0)),"")</f>
        <v/>
      </c>
      <c r="AJ21" s="22" t="str">
        <f>IFERROR(INDEX(将星标签统计!$AA:$AA,MATCH(T21,将星标签统计!$G:$G,0)),"")</f>
        <v/>
      </c>
      <c r="AK21" s="22" t="str">
        <f>IFERROR(INDEX(将星标签统计!$AA:$AA,MATCH(U21,将星标签统计!$G:$G,0)),"")</f>
        <v/>
      </c>
    </row>
    <row r="22" spans="1:37" x14ac:dyDescent="0.2">
      <c r="A22" s="5">
        <v>10021</v>
      </c>
      <c r="B22" s="5" t="s">
        <v>22</v>
      </c>
      <c r="C22" s="20">
        <f>[4]武将基本资料!AP32</f>
        <v>1</v>
      </c>
      <c r="D22" s="20">
        <f>[4]武将!Q49</f>
        <v>100</v>
      </c>
      <c r="E22" s="21">
        <f t="shared" si="0"/>
        <v>0.4805491990846682</v>
      </c>
      <c r="G22" s="5">
        <v>1</v>
      </c>
      <c r="H22" s="5" t="s">
        <v>108</v>
      </c>
      <c r="I22" s="5">
        <v>7</v>
      </c>
      <c r="J22" s="5">
        <v>9</v>
      </c>
      <c r="O22" s="5">
        <v>26</v>
      </c>
      <c r="W22" s="22">
        <f>IFERROR(INDEX(将星标签统计!$AA:$AA,MATCH(G22,将星标签统计!$G:$G,0)),"")</f>
        <v>0.21739130434782608</v>
      </c>
      <c r="X22" s="22" t="str">
        <f>IFERROR(INDEX(将星标签统计!$AA:$AA,MATCH(H22,将星标签统计!$G:$G,0)),"")</f>
        <v/>
      </c>
      <c r="Y22" s="22">
        <f>IFERROR(INDEX(将星标签统计!$AA:$AA,MATCH(I22,将星标签统计!$G:$G,0)),"")</f>
        <v>0</v>
      </c>
      <c r="Z22" s="22">
        <f>IFERROR(INDEX(将星标签统计!$AA:$AA,MATCH(J22,将星标签统计!$G:$G,0)),"")</f>
        <v>0</v>
      </c>
      <c r="AA22" s="22" t="str">
        <f>IFERROR(INDEX(将星标签统计!$AA:$AA,MATCH(K22,将星标签统计!$G:$G,0)),"")</f>
        <v/>
      </c>
      <c r="AB22" s="22" t="str">
        <f>IFERROR(INDEX(将星标签统计!$AA:$AA,MATCH(L22,将星标签统计!$G:$G,0)),"")</f>
        <v/>
      </c>
      <c r="AC22" s="22" t="str">
        <f>IFERROR(INDEX(将星标签统计!$AA:$AA,MATCH(M22,将星标签统计!$G:$G,0)),"")</f>
        <v/>
      </c>
      <c r="AD22" s="22" t="str">
        <f>IFERROR(INDEX(将星标签统计!$AA:$AA,MATCH(N22,将星标签统计!$G:$G,0)),"")</f>
        <v/>
      </c>
      <c r="AE22" s="22">
        <f>IFERROR(INDEX(将星标签统计!$AA:$AA,MATCH(O22,将星标签统计!$G:$G,0)),"")</f>
        <v>0.26315789473684209</v>
      </c>
      <c r="AF22" s="22" t="str">
        <f>IFERROR(INDEX(将星标签统计!$AA:$AA,MATCH(P22,将星标签统计!$G:$G,0)),"")</f>
        <v/>
      </c>
      <c r="AG22" s="22" t="str">
        <f>IFERROR(INDEX(将星标签统计!$AA:$AA,MATCH(Q22,将星标签统计!$G:$G,0)),"")</f>
        <v/>
      </c>
      <c r="AH22" s="22" t="str">
        <f>IFERROR(INDEX(将星标签统计!$AA:$AA,MATCH(R22,将星标签统计!$G:$G,0)),"")</f>
        <v/>
      </c>
      <c r="AI22" s="22" t="str">
        <f>IFERROR(INDEX(将星标签统计!$AA:$AA,MATCH(S22,将星标签统计!$G:$G,0)),"")</f>
        <v/>
      </c>
      <c r="AJ22" s="22" t="str">
        <f>IFERROR(INDEX(将星标签统计!$AA:$AA,MATCH(T22,将星标签统计!$G:$G,0)),"")</f>
        <v/>
      </c>
      <c r="AK22" s="22" t="str">
        <f>IFERROR(INDEX(将星标签统计!$AA:$AA,MATCH(U22,将星标签统计!$G:$G,0)),"")</f>
        <v/>
      </c>
    </row>
    <row r="23" spans="1:37" x14ac:dyDescent="0.2">
      <c r="A23" s="5">
        <v>10022</v>
      </c>
      <c r="B23" s="5" t="s">
        <v>23</v>
      </c>
      <c r="C23" s="20">
        <f>[4]武将基本资料!AP33</f>
        <v>1</v>
      </c>
      <c r="D23" s="20">
        <f>[4]武将!Q50</f>
        <v>120</v>
      </c>
      <c r="E23" s="21">
        <f t="shared" si="0"/>
        <v>0.56730769230769229</v>
      </c>
      <c r="G23" s="5">
        <v>3</v>
      </c>
      <c r="H23" s="5" t="s">
        <v>108</v>
      </c>
      <c r="I23" s="5">
        <v>7</v>
      </c>
      <c r="J23" s="5">
        <v>9</v>
      </c>
      <c r="K23" s="5">
        <v>17</v>
      </c>
      <c r="W23" s="22">
        <f>IFERROR(INDEX(将星标签统计!$AA:$AA,MATCH(G23,将星标签统计!$G:$G,0)),"")</f>
        <v>0.19230769230769232</v>
      </c>
      <c r="X23" s="22" t="str">
        <f>IFERROR(INDEX(将星标签统计!$AA:$AA,MATCH(H23,将星标签统计!$G:$G,0)),"")</f>
        <v/>
      </c>
      <c r="Y23" s="22">
        <f>IFERROR(INDEX(将星标签统计!$AA:$AA,MATCH(I23,将星标签统计!$G:$G,0)),"")</f>
        <v>0</v>
      </c>
      <c r="Z23" s="22">
        <f>IFERROR(INDEX(将星标签统计!$AA:$AA,MATCH(J23,将星标签统计!$G:$G,0)),"")</f>
        <v>0</v>
      </c>
      <c r="AA23" s="22">
        <f>IFERROR(INDEX(将星标签统计!$AA:$AA,MATCH(K23,将星标签统计!$G:$G,0)),"")</f>
        <v>0.375</v>
      </c>
      <c r="AB23" s="22" t="str">
        <f>IFERROR(INDEX(将星标签统计!$AA:$AA,MATCH(L23,将星标签统计!$G:$G,0)),"")</f>
        <v/>
      </c>
      <c r="AC23" s="22" t="str">
        <f>IFERROR(INDEX(将星标签统计!$AA:$AA,MATCH(M23,将星标签统计!$G:$G,0)),"")</f>
        <v/>
      </c>
      <c r="AD23" s="22" t="str">
        <f>IFERROR(INDEX(将星标签统计!$AA:$AA,MATCH(N23,将星标签统计!$G:$G,0)),"")</f>
        <v/>
      </c>
      <c r="AE23" s="22" t="str">
        <f>IFERROR(INDEX(将星标签统计!$AA:$AA,MATCH(O23,将星标签统计!$G:$G,0)),"")</f>
        <v/>
      </c>
      <c r="AF23" s="22" t="str">
        <f>IFERROR(INDEX(将星标签统计!$AA:$AA,MATCH(P23,将星标签统计!$G:$G,0)),"")</f>
        <v/>
      </c>
      <c r="AG23" s="22" t="str">
        <f>IFERROR(INDEX(将星标签统计!$AA:$AA,MATCH(Q23,将星标签统计!$G:$G,0)),"")</f>
        <v/>
      </c>
      <c r="AH23" s="22" t="str">
        <f>IFERROR(INDEX(将星标签统计!$AA:$AA,MATCH(R23,将星标签统计!$G:$G,0)),"")</f>
        <v/>
      </c>
      <c r="AI23" s="22" t="str">
        <f>IFERROR(INDEX(将星标签统计!$AA:$AA,MATCH(S23,将星标签统计!$G:$G,0)),"")</f>
        <v/>
      </c>
      <c r="AJ23" s="22" t="str">
        <f>IFERROR(INDEX(将星标签统计!$AA:$AA,MATCH(T23,将星标签统计!$G:$G,0)),"")</f>
        <v/>
      </c>
      <c r="AK23" s="22" t="str">
        <f>IFERROR(INDEX(将星标签统计!$AA:$AA,MATCH(U23,将星标签统计!$G:$G,0)),"")</f>
        <v/>
      </c>
    </row>
    <row r="24" spans="1:37" x14ac:dyDescent="0.2">
      <c r="A24" s="5">
        <v>10023</v>
      </c>
      <c r="B24" s="5" t="s">
        <v>776</v>
      </c>
      <c r="C24" s="20">
        <f>[4]武将基本资料!AP34</f>
        <v>1</v>
      </c>
      <c r="D24" s="20">
        <f>[4]武将!Q51</f>
        <v>130</v>
      </c>
      <c r="E24" s="21">
        <f t="shared" si="0"/>
        <v>0.19230769230769232</v>
      </c>
      <c r="G24" s="5">
        <v>3</v>
      </c>
      <c r="H24" s="5" t="s">
        <v>108</v>
      </c>
      <c r="I24" s="5">
        <v>8</v>
      </c>
      <c r="J24" s="5">
        <v>16</v>
      </c>
      <c r="W24" s="22">
        <f>IFERROR(INDEX(将星标签统计!$AA:$AA,MATCH(G24,将星标签统计!$G:$G,0)),"")</f>
        <v>0.19230769230769232</v>
      </c>
      <c r="X24" s="22" t="str">
        <f>IFERROR(INDEX(将星标签统计!$AA:$AA,MATCH(H24,将星标签统计!$G:$G,0)),"")</f>
        <v/>
      </c>
      <c r="Y24" s="22">
        <f>IFERROR(INDEX(将星标签统计!$AA:$AA,MATCH(I24,将星标签统计!$G:$G,0)),"")</f>
        <v>0</v>
      </c>
      <c r="Z24" s="22">
        <f>IFERROR(INDEX(将星标签统计!$AA:$AA,MATCH(J24,将星标签统计!$G:$G,0)),"")</f>
        <v>0</v>
      </c>
      <c r="AA24" s="22" t="str">
        <f>IFERROR(INDEX(将星标签统计!$AA:$AA,MATCH(K24,将星标签统计!$G:$G,0)),"")</f>
        <v/>
      </c>
      <c r="AB24" s="22" t="str">
        <f>IFERROR(INDEX(将星标签统计!$AA:$AA,MATCH(L24,将星标签统计!$G:$G,0)),"")</f>
        <v/>
      </c>
      <c r="AC24" s="22" t="str">
        <f>IFERROR(INDEX(将星标签统计!$AA:$AA,MATCH(M24,将星标签统计!$G:$G,0)),"")</f>
        <v/>
      </c>
      <c r="AD24" s="22" t="str">
        <f>IFERROR(INDEX(将星标签统计!$AA:$AA,MATCH(N24,将星标签统计!$G:$G,0)),"")</f>
        <v/>
      </c>
      <c r="AE24" s="22" t="str">
        <f>IFERROR(INDEX(将星标签统计!$AA:$AA,MATCH(O24,将星标签统计!$G:$G,0)),"")</f>
        <v/>
      </c>
      <c r="AF24" s="22" t="str">
        <f>IFERROR(INDEX(将星标签统计!$AA:$AA,MATCH(P24,将星标签统计!$G:$G,0)),"")</f>
        <v/>
      </c>
      <c r="AG24" s="22" t="str">
        <f>IFERROR(INDEX(将星标签统计!$AA:$AA,MATCH(Q24,将星标签统计!$G:$G,0)),"")</f>
        <v/>
      </c>
      <c r="AH24" s="22" t="str">
        <f>IFERROR(INDEX(将星标签统计!$AA:$AA,MATCH(R24,将星标签统计!$G:$G,0)),"")</f>
        <v/>
      </c>
      <c r="AI24" s="22" t="str">
        <f>IFERROR(INDEX(将星标签统计!$AA:$AA,MATCH(S24,将星标签统计!$G:$G,0)),"")</f>
        <v/>
      </c>
      <c r="AJ24" s="22" t="str">
        <f>IFERROR(INDEX(将星标签统计!$AA:$AA,MATCH(T24,将星标签统计!$G:$G,0)),"")</f>
        <v/>
      </c>
      <c r="AK24" s="22" t="str">
        <f>IFERROR(INDEX(将星标签统计!$AA:$AA,MATCH(U24,将星标签统计!$G:$G,0)),"")</f>
        <v/>
      </c>
    </row>
    <row r="25" spans="1:37" x14ac:dyDescent="0.2">
      <c r="A25" s="5">
        <v>10024</v>
      </c>
      <c r="B25" s="5" t="s">
        <v>25</v>
      </c>
      <c r="C25" s="20">
        <f>[4]武将基本资料!AP35</f>
        <v>1</v>
      </c>
      <c r="D25" s="20">
        <f>[4]武将!Q52</f>
        <v>120</v>
      </c>
      <c r="E25" s="21">
        <f t="shared" si="0"/>
        <v>0.59230769230769231</v>
      </c>
      <c r="G25" s="5">
        <v>3</v>
      </c>
      <c r="H25" s="5" t="s">
        <v>108</v>
      </c>
      <c r="I25" s="5">
        <v>7</v>
      </c>
      <c r="J25" s="5">
        <v>10</v>
      </c>
      <c r="M25" s="5">
        <v>19</v>
      </c>
      <c r="W25" s="22">
        <f>IFERROR(INDEX(将星标签统计!$AA:$AA,MATCH(G25,将星标签统计!$G:$G,0)),"")</f>
        <v>0.19230769230769232</v>
      </c>
      <c r="X25" s="22" t="str">
        <f>IFERROR(INDEX(将星标签统计!$AA:$AA,MATCH(H25,将星标签统计!$G:$G,0)),"")</f>
        <v/>
      </c>
      <c r="Y25" s="22">
        <f>IFERROR(INDEX(将星标签统计!$AA:$AA,MATCH(I25,将星标签统计!$G:$G,0)),"")</f>
        <v>0</v>
      </c>
      <c r="Z25" s="22">
        <f>IFERROR(INDEX(将星标签统计!$AA:$AA,MATCH(J25,将星标签统计!$G:$G,0)),"")</f>
        <v>0</v>
      </c>
      <c r="AA25" s="22" t="str">
        <f>IFERROR(INDEX(将星标签统计!$AA:$AA,MATCH(K25,将星标签统计!$G:$G,0)),"")</f>
        <v/>
      </c>
      <c r="AB25" s="22" t="str">
        <f>IFERROR(INDEX(将星标签统计!$AA:$AA,MATCH(L25,将星标签统计!$G:$G,0)),"")</f>
        <v/>
      </c>
      <c r="AC25" s="22">
        <f>IFERROR(INDEX(将星标签统计!$AA:$AA,MATCH(M25,将星标签统计!$G:$G,0)),"")</f>
        <v>0.4</v>
      </c>
      <c r="AD25" s="22" t="str">
        <f>IFERROR(INDEX(将星标签统计!$AA:$AA,MATCH(N25,将星标签统计!$G:$G,0)),"")</f>
        <v/>
      </c>
      <c r="AE25" s="22" t="str">
        <f>IFERROR(INDEX(将星标签统计!$AA:$AA,MATCH(O25,将星标签统计!$G:$G,0)),"")</f>
        <v/>
      </c>
      <c r="AF25" s="22" t="str">
        <f>IFERROR(INDEX(将星标签统计!$AA:$AA,MATCH(P25,将星标签统计!$G:$G,0)),"")</f>
        <v/>
      </c>
      <c r="AG25" s="22" t="str">
        <f>IFERROR(INDEX(将星标签统计!$AA:$AA,MATCH(Q25,将星标签统计!$G:$G,0)),"")</f>
        <v/>
      </c>
      <c r="AH25" s="22" t="str">
        <f>IFERROR(INDEX(将星标签统计!$AA:$AA,MATCH(R25,将星标签统计!$G:$G,0)),"")</f>
        <v/>
      </c>
      <c r="AI25" s="22" t="str">
        <f>IFERROR(INDEX(将星标签统计!$AA:$AA,MATCH(S25,将星标签统计!$G:$G,0)),"")</f>
        <v/>
      </c>
      <c r="AJ25" s="22" t="str">
        <f>IFERROR(INDEX(将星标签统计!$AA:$AA,MATCH(T25,将星标签统计!$G:$G,0)),"")</f>
        <v/>
      </c>
      <c r="AK25" s="22" t="str">
        <f>IFERROR(INDEX(将星标签统计!$AA:$AA,MATCH(U25,将星标签统计!$G:$G,0)),"")</f>
        <v/>
      </c>
    </row>
    <row r="26" spans="1:37" x14ac:dyDescent="0.2">
      <c r="A26" s="5">
        <v>10025</v>
      </c>
      <c r="B26" s="5" t="s">
        <v>26</v>
      </c>
      <c r="C26" s="20">
        <f>[4]武将基本资料!AP36</f>
        <v>0</v>
      </c>
      <c r="D26" s="20">
        <f>[4]武将!Q53</f>
        <v>130</v>
      </c>
      <c r="E26" s="21" t="str">
        <f t="shared" si="0"/>
        <v/>
      </c>
      <c r="G26" s="5">
        <v>3</v>
      </c>
      <c r="H26" s="5" t="s">
        <v>108</v>
      </c>
      <c r="I26" s="5">
        <v>7</v>
      </c>
      <c r="J26" s="5">
        <v>9</v>
      </c>
      <c r="L26" s="5">
        <v>18</v>
      </c>
      <c r="M26" s="5">
        <v>22</v>
      </c>
      <c r="W26" s="22">
        <f>IFERROR(INDEX(将星标签统计!$AA:$AA,MATCH(G26,将星标签统计!$G:$G,0)),"")</f>
        <v>0.19230769230769232</v>
      </c>
      <c r="X26" s="22" t="str">
        <f>IFERROR(INDEX(将星标签统计!$AA:$AA,MATCH(H26,将星标签统计!$G:$G,0)),"")</f>
        <v/>
      </c>
      <c r="Y26" s="22">
        <f>IFERROR(INDEX(将星标签统计!$AA:$AA,MATCH(I26,将星标签统计!$G:$G,0)),"")</f>
        <v>0</v>
      </c>
      <c r="Z26" s="22">
        <f>IFERROR(INDEX(将星标签统计!$AA:$AA,MATCH(J26,将星标签统计!$G:$G,0)),"")</f>
        <v>0</v>
      </c>
      <c r="AA26" s="22" t="str">
        <f>IFERROR(INDEX(将星标签统计!$AA:$AA,MATCH(K26,将星标签统计!$G:$G,0)),"")</f>
        <v/>
      </c>
      <c r="AB26" s="22">
        <f>IFERROR(INDEX(将星标签统计!$AA:$AA,MATCH(L26,将星标签统计!$G:$G,0)),"")</f>
        <v>0.18181818181818182</v>
      </c>
      <c r="AC26" s="22">
        <f>IFERROR(INDEX(将星标签统计!$AA:$AA,MATCH(M26,将星标签统计!$G:$G,0)),"")</f>
        <v>1</v>
      </c>
      <c r="AD26" s="22" t="str">
        <f>IFERROR(INDEX(将星标签统计!$AA:$AA,MATCH(N26,将星标签统计!$G:$G,0)),"")</f>
        <v/>
      </c>
      <c r="AE26" s="22" t="str">
        <f>IFERROR(INDEX(将星标签统计!$AA:$AA,MATCH(O26,将星标签统计!$G:$G,0)),"")</f>
        <v/>
      </c>
      <c r="AF26" s="22" t="str">
        <f>IFERROR(INDEX(将星标签统计!$AA:$AA,MATCH(P26,将星标签统计!$G:$G,0)),"")</f>
        <v/>
      </c>
      <c r="AG26" s="22" t="str">
        <f>IFERROR(INDEX(将星标签统计!$AA:$AA,MATCH(Q26,将星标签统计!$G:$G,0)),"")</f>
        <v/>
      </c>
      <c r="AH26" s="22" t="str">
        <f>IFERROR(INDEX(将星标签统计!$AA:$AA,MATCH(R26,将星标签统计!$G:$G,0)),"")</f>
        <v/>
      </c>
      <c r="AI26" s="22" t="str">
        <f>IFERROR(INDEX(将星标签统计!$AA:$AA,MATCH(S26,将星标签统计!$G:$G,0)),"")</f>
        <v/>
      </c>
      <c r="AJ26" s="22" t="str">
        <f>IFERROR(INDEX(将星标签统计!$AA:$AA,MATCH(T26,将星标签统计!$G:$G,0)),"")</f>
        <v/>
      </c>
      <c r="AK26" s="22" t="str">
        <f>IFERROR(INDEX(将星标签统计!$AA:$AA,MATCH(U26,将星标签统计!$G:$G,0)),"")</f>
        <v/>
      </c>
    </row>
    <row r="27" spans="1:37" x14ac:dyDescent="0.2">
      <c r="A27" s="5">
        <v>10026</v>
      </c>
      <c r="B27" s="5" t="s">
        <v>27</v>
      </c>
      <c r="C27" s="20">
        <f>[4]武将基本资料!AP37</f>
        <v>1</v>
      </c>
      <c r="D27" s="20">
        <f>[4]武将!Q54</f>
        <v>120</v>
      </c>
      <c r="E27" s="21">
        <f t="shared" si="0"/>
        <v>0.59230769230769231</v>
      </c>
      <c r="G27" s="5">
        <v>3</v>
      </c>
      <c r="H27" s="5">
        <v>6</v>
      </c>
      <c r="I27" s="5">
        <v>7</v>
      </c>
      <c r="J27" s="5">
        <v>10</v>
      </c>
      <c r="M27" s="5">
        <v>19</v>
      </c>
      <c r="W27" s="22">
        <f>IFERROR(INDEX(将星标签统计!$AA:$AA,MATCH(G27,将星标签统计!$G:$G,0)),"")</f>
        <v>0.19230769230769232</v>
      </c>
      <c r="X27" s="22">
        <f>IFERROR(INDEX(将星标签统计!$AA:$AA,MATCH(H27,将星标签统计!$G:$G,0)),"")</f>
        <v>0</v>
      </c>
      <c r="Y27" s="22">
        <f>IFERROR(INDEX(将星标签统计!$AA:$AA,MATCH(I27,将星标签统计!$G:$G,0)),"")</f>
        <v>0</v>
      </c>
      <c r="Z27" s="22">
        <f>IFERROR(INDEX(将星标签统计!$AA:$AA,MATCH(J27,将星标签统计!$G:$G,0)),"")</f>
        <v>0</v>
      </c>
      <c r="AA27" s="22" t="str">
        <f>IFERROR(INDEX(将星标签统计!$AA:$AA,MATCH(K27,将星标签统计!$G:$G,0)),"")</f>
        <v/>
      </c>
      <c r="AB27" s="22" t="str">
        <f>IFERROR(INDEX(将星标签统计!$AA:$AA,MATCH(L27,将星标签统计!$G:$G,0)),"")</f>
        <v/>
      </c>
      <c r="AC27" s="22">
        <f>IFERROR(INDEX(将星标签统计!$AA:$AA,MATCH(M27,将星标签统计!$G:$G,0)),"")</f>
        <v>0.4</v>
      </c>
      <c r="AD27" s="22" t="str">
        <f>IFERROR(INDEX(将星标签统计!$AA:$AA,MATCH(N27,将星标签统计!$G:$G,0)),"")</f>
        <v/>
      </c>
      <c r="AE27" s="22" t="str">
        <f>IFERROR(INDEX(将星标签统计!$AA:$AA,MATCH(O27,将星标签统计!$G:$G,0)),"")</f>
        <v/>
      </c>
      <c r="AF27" s="22" t="str">
        <f>IFERROR(INDEX(将星标签统计!$AA:$AA,MATCH(P27,将星标签统计!$G:$G,0)),"")</f>
        <v/>
      </c>
      <c r="AG27" s="22" t="str">
        <f>IFERROR(INDEX(将星标签统计!$AA:$AA,MATCH(Q27,将星标签统计!$G:$G,0)),"")</f>
        <v/>
      </c>
      <c r="AH27" s="22" t="str">
        <f>IFERROR(INDEX(将星标签统计!$AA:$AA,MATCH(R27,将星标签统计!$G:$G,0)),"")</f>
        <v/>
      </c>
      <c r="AI27" s="22" t="str">
        <f>IFERROR(INDEX(将星标签统计!$AA:$AA,MATCH(S27,将星标签统计!$G:$G,0)),"")</f>
        <v/>
      </c>
      <c r="AJ27" s="22" t="str">
        <f>IFERROR(INDEX(将星标签统计!$AA:$AA,MATCH(T27,将星标签统计!$G:$G,0)),"")</f>
        <v/>
      </c>
      <c r="AK27" s="22" t="str">
        <f>IFERROR(INDEX(将星标签统计!$AA:$AA,MATCH(U27,将星标签统计!$G:$G,0)),"")</f>
        <v/>
      </c>
    </row>
    <row r="28" spans="1:37" x14ac:dyDescent="0.2">
      <c r="A28" s="5">
        <v>10027</v>
      </c>
      <c r="B28" s="5" t="s">
        <v>28</v>
      </c>
      <c r="C28" s="20">
        <f>[4]武将基本资料!AP38</f>
        <v>1</v>
      </c>
      <c r="D28" s="20">
        <f>[4]武将!Q55</f>
        <v>120</v>
      </c>
      <c r="E28" s="21">
        <f t="shared" si="0"/>
        <v>0.37739130434782608</v>
      </c>
      <c r="G28" s="5">
        <v>1</v>
      </c>
      <c r="H28" s="5" t="s">
        <v>108</v>
      </c>
      <c r="I28" s="5">
        <v>7</v>
      </c>
      <c r="J28" s="5">
        <v>9</v>
      </c>
      <c r="P28" s="5">
        <v>27</v>
      </c>
      <c r="W28" s="22">
        <f>IFERROR(INDEX(将星标签统计!$AA:$AA,MATCH(G28,将星标签统计!$G:$G,0)),"")</f>
        <v>0.21739130434782608</v>
      </c>
      <c r="X28" s="22" t="str">
        <f>IFERROR(INDEX(将星标签统计!$AA:$AA,MATCH(H28,将星标签统计!$G:$G,0)),"")</f>
        <v/>
      </c>
      <c r="Y28" s="22">
        <f>IFERROR(INDEX(将星标签统计!$AA:$AA,MATCH(I28,将星标签统计!$G:$G,0)),"")</f>
        <v>0</v>
      </c>
      <c r="Z28" s="22">
        <f>IFERROR(INDEX(将星标签统计!$AA:$AA,MATCH(J28,将星标签统计!$G:$G,0)),"")</f>
        <v>0</v>
      </c>
      <c r="AA28" s="22" t="str">
        <f>IFERROR(INDEX(将星标签统计!$AA:$AA,MATCH(K28,将星标签统计!$G:$G,0)),"")</f>
        <v/>
      </c>
      <c r="AB28" s="22" t="str">
        <f>IFERROR(INDEX(将星标签统计!$AA:$AA,MATCH(L28,将星标签统计!$G:$G,0)),"")</f>
        <v/>
      </c>
      <c r="AC28" s="22" t="str">
        <f>IFERROR(INDEX(将星标签统计!$AA:$AA,MATCH(M28,将星标签统计!$G:$G,0)),"")</f>
        <v/>
      </c>
      <c r="AD28" s="22" t="str">
        <f>IFERROR(INDEX(将星标签统计!$AA:$AA,MATCH(N28,将星标签统计!$G:$G,0)),"")</f>
        <v/>
      </c>
      <c r="AE28" s="22" t="str">
        <f>IFERROR(INDEX(将星标签统计!$AA:$AA,MATCH(O28,将星标签统计!$G:$G,0)),"")</f>
        <v/>
      </c>
      <c r="AF28" s="22">
        <f>IFERROR(INDEX(将星标签统计!$AA:$AA,MATCH(P28,将星标签统计!$G:$G,0)),"")</f>
        <v>0.16</v>
      </c>
      <c r="AG28" s="22" t="str">
        <f>IFERROR(INDEX(将星标签统计!$AA:$AA,MATCH(Q28,将星标签统计!$G:$G,0)),"")</f>
        <v/>
      </c>
      <c r="AH28" s="22" t="str">
        <f>IFERROR(INDEX(将星标签统计!$AA:$AA,MATCH(R28,将星标签统计!$G:$G,0)),"")</f>
        <v/>
      </c>
      <c r="AI28" s="22" t="str">
        <f>IFERROR(INDEX(将星标签统计!$AA:$AA,MATCH(S28,将星标签统计!$G:$G,0)),"")</f>
        <v/>
      </c>
      <c r="AJ28" s="22" t="str">
        <f>IFERROR(INDEX(将星标签统计!$AA:$AA,MATCH(T28,将星标签统计!$G:$G,0)),"")</f>
        <v/>
      </c>
      <c r="AK28" s="22" t="str">
        <f>IFERROR(INDEX(将星标签统计!$AA:$AA,MATCH(U28,将星标签统计!$G:$G,0)),"")</f>
        <v/>
      </c>
    </row>
    <row r="29" spans="1:37" x14ac:dyDescent="0.2">
      <c r="A29" s="5">
        <v>10028</v>
      </c>
      <c r="B29" s="5" t="s">
        <v>29</v>
      </c>
      <c r="C29" s="20">
        <f>[4]武将基本资料!AP39</f>
        <v>1</v>
      </c>
      <c r="D29" s="20">
        <f>[4]武将!Q56</f>
        <v>120</v>
      </c>
      <c r="E29" s="21">
        <f t="shared" si="0"/>
        <v>0.4805491990846682</v>
      </c>
      <c r="G29" s="5">
        <v>1</v>
      </c>
      <c r="H29" s="5" t="s">
        <v>108</v>
      </c>
      <c r="I29" s="5">
        <v>7</v>
      </c>
      <c r="J29" s="5">
        <v>16</v>
      </c>
      <c r="O29" s="5">
        <v>26</v>
      </c>
      <c r="W29" s="22">
        <f>IFERROR(INDEX(将星标签统计!$AA:$AA,MATCH(G29,将星标签统计!$G:$G,0)),"")</f>
        <v>0.21739130434782608</v>
      </c>
      <c r="X29" s="22" t="str">
        <f>IFERROR(INDEX(将星标签统计!$AA:$AA,MATCH(H29,将星标签统计!$G:$G,0)),"")</f>
        <v/>
      </c>
      <c r="Y29" s="22">
        <f>IFERROR(INDEX(将星标签统计!$AA:$AA,MATCH(I29,将星标签统计!$G:$G,0)),"")</f>
        <v>0</v>
      </c>
      <c r="Z29" s="22">
        <f>IFERROR(INDEX(将星标签统计!$AA:$AA,MATCH(J29,将星标签统计!$G:$G,0)),"")</f>
        <v>0</v>
      </c>
      <c r="AA29" s="22" t="str">
        <f>IFERROR(INDEX(将星标签统计!$AA:$AA,MATCH(K29,将星标签统计!$G:$G,0)),"")</f>
        <v/>
      </c>
      <c r="AB29" s="22" t="str">
        <f>IFERROR(INDEX(将星标签统计!$AA:$AA,MATCH(L29,将星标签统计!$G:$G,0)),"")</f>
        <v/>
      </c>
      <c r="AC29" s="22" t="str">
        <f>IFERROR(INDEX(将星标签统计!$AA:$AA,MATCH(M29,将星标签统计!$G:$G,0)),"")</f>
        <v/>
      </c>
      <c r="AD29" s="22" t="str">
        <f>IFERROR(INDEX(将星标签统计!$AA:$AA,MATCH(N29,将星标签统计!$G:$G,0)),"")</f>
        <v/>
      </c>
      <c r="AE29" s="22">
        <f>IFERROR(INDEX(将星标签统计!$AA:$AA,MATCH(O29,将星标签统计!$G:$G,0)),"")</f>
        <v>0.26315789473684209</v>
      </c>
      <c r="AF29" s="22" t="str">
        <f>IFERROR(INDEX(将星标签统计!$AA:$AA,MATCH(P29,将星标签统计!$G:$G,0)),"")</f>
        <v/>
      </c>
      <c r="AG29" s="22" t="str">
        <f>IFERROR(INDEX(将星标签统计!$AA:$AA,MATCH(Q29,将星标签统计!$G:$G,0)),"")</f>
        <v/>
      </c>
      <c r="AH29" s="22" t="str">
        <f>IFERROR(INDEX(将星标签统计!$AA:$AA,MATCH(R29,将星标签统计!$G:$G,0)),"")</f>
        <v/>
      </c>
      <c r="AI29" s="22" t="str">
        <f>IFERROR(INDEX(将星标签统计!$AA:$AA,MATCH(S29,将星标签统计!$G:$G,0)),"")</f>
        <v/>
      </c>
      <c r="AJ29" s="22" t="str">
        <f>IFERROR(INDEX(将星标签统计!$AA:$AA,MATCH(T29,将星标签统计!$G:$G,0)),"")</f>
        <v/>
      </c>
      <c r="AK29" s="22" t="str">
        <f>IFERROR(INDEX(将星标签统计!$AA:$AA,MATCH(U29,将星标签统计!$G:$G,0)),"")</f>
        <v/>
      </c>
    </row>
    <row r="30" spans="1:37" x14ac:dyDescent="0.2">
      <c r="A30" s="5">
        <v>10029</v>
      </c>
      <c r="B30" s="5" t="s">
        <v>30</v>
      </c>
      <c r="C30" s="20">
        <f>[4]武将基本资料!AP40</f>
        <v>1</v>
      </c>
      <c r="D30" s="20">
        <f>[4]武将!Q57</f>
        <v>110</v>
      </c>
      <c r="E30" s="21">
        <f t="shared" si="0"/>
        <v>0.17241379310344829</v>
      </c>
      <c r="G30" s="5">
        <v>2</v>
      </c>
      <c r="H30" s="5" t="s">
        <v>108</v>
      </c>
      <c r="I30" s="5">
        <v>8</v>
      </c>
      <c r="J30" s="5">
        <v>11</v>
      </c>
      <c r="W30" s="22">
        <f>IFERROR(INDEX(将星标签统计!$AA:$AA,MATCH(G30,将星标签统计!$G:$G,0)),"")</f>
        <v>0.17241379310344829</v>
      </c>
      <c r="X30" s="22" t="str">
        <f>IFERROR(INDEX(将星标签统计!$AA:$AA,MATCH(H30,将星标签统计!$G:$G,0)),"")</f>
        <v/>
      </c>
      <c r="Y30" s="22">
        <f>IFERROR(INDEX(将星标签统计!$AA:$AA,MATCH(I30,将星标签统计!$G:$G,0)),"")</f>
        <v>0</v>
      </c>
      <c r="Z30" s="22">
        <f>IFERROR(INDEX(将星标签统计!$AA:$AA,MATCH(J30,将星标签统计!$G:$G,0)),"")</f>
        <v>0</v>
      </c>
      <c r="AA30" s="22" t="str">
        <f>IFERROR(INDEX(将星标签统计!$AA:$AA,MATCH(K30,将星标签统计!$G:$G,0)),"")</f>
        <v/>
      </c>
      <c r="AB30" s="22" t="str">
        <f>IFERROR(INDEX(将星标签统计!$AA:$AA,MATCH(L30,将星标签统计!$G:$G,0)),"")</f>
        <v/>
      </c>
      <c r="AC30" s="22" t="str">
        <f>IFERROR(INDEX(将星标签统计!$AA:$AA,MATCH(M30,将星标签统计!$G:$G,0)),"")</f>
        <v/>
      </c>
      <c r="AD30" s="22" t="str">
        <f>IFERROR(INDEX(将星标签统计!$AA:$AA,MATCH(N30,将星标签统计!$G:$G,0)),"")</f>
        <v/>
      </c>
      <c r="AE30" s="22" t="str">
        <f>IFERROR(INDEX(将星标签统计!$AA:$AA,MATCH(O30,将星标签统计!$G:$G,0)),"")</f>
        <v/>
      </c>
      <c r="AF30" s="22" t="str">
        <f>IFERROR(INDEX(将星标签统计!$AA:$AA,MATCH(P30,将星标签统计!$G:$G,0)),"")</f>
        <v/>
      </c>
      <c r="AG30" s="22" t="str">
        <f>IFERROR(INDEX(将星标签统计!$AA:$AA,MATCH(Q30,将星标签统计!$G:$G,0)),"")</f>
        <v/>
      </c>
      <c r="AH30" s="22" t="str">
        <f>IFERROR(INDEX(将星标签统计!$AA:$AA,MATCH(R30,将星标签统计!$G:$G,0)),"")</f>
        <v/>
      </c>
      <c r="AI30" s="22" t="str">
        <f>IFERROR(INDEX(将星标签统计!$AA:$AA,MATCH(S30,将星标签统计!$G:$G,0)),"")</f>
        <v/>
      </c>
      <c r="AJ30" s="22" t="str">
        <f>IFERROR(INDEX(将星标签统计!$AA:$AA,MATCH(T30,将星标签统计!$G:$G,0)),"")</f>
        <v/>
      </c>
      <c r="AK30" s="22" t="str">
        <f>IFERROR(INDEX(将星标签统计!$AA:$AA,MATCH(U30,将星标签统计!$G:$G,0)),"")</f>
        <v/>
      </c>
    </row>
    <row r="31" spans="1:37" x14ac:dyDescent="0.2">
      <c r="A31" s="5">
        <v>10030</v>
      </c>
      <c r="B31" s="5" t="s">
        <v>31</v>
      </c>
      <c r="C31" s="20">
        <f>[4]武将基本资料!AP41</f>
        <v>1</v>
      </c>
      <c r="D31" s="20">
        <f>[4]武将!Q58</f>
        <v>120</v>
      </c>
      <c r="E31" s="21">
        <f t="shared" si="0"/>
        <v>0.21739130434782608</v>
      </c>
      <c r="G31" s="5">
        <v>1</v>
      </c>
      <c r="H31" s="5" t="s">
        <v>108</v>
      </c>
      <c r="I31" s="5">
        <v>7</v>
      </c>
      <c r="J31" s="5">
        <v>11</v>
      </c>
      <c r="W31" s="22">
        <f>IFERROR(INDEX(将星标签统计!$AA:$AA,MATCH(G31,将星标签统计!$G:$G,0)),"")</f>
        <v>0.21739130434782608</v>
      </c>
      <c r="X31" s="22" t="str">
        <f>IFERROR(INDEX(将星标签统计!$AA:$AA,MATCH(H31,将星标签统计!$G:$G,0)),"")</f>
        <v/>
      </c>
      <c r="Y31" s="22">
        <f>IFERROR(INDEX(将星标签统计!$AA:$AA,MATCH(I31,将星标签统计!$G:$G,0)),"")</f>
        <v>0</v>
      </c>
      <c r="Z31" s="22">
        <f>IFERROR(INDEX(将星标签统计!$AA:$AA,MATCH(J31,将星标签统计!$G:$G,0)),"")</f>
        <v>0</v>
      </c>
      <c r="AA31" s="22" t="str">
        <f>IFERROR(INDEX(将星标签统计!$AA:$AA,MATCH(K31,将星标签统计!$G:$G,0)),"")</f>
        <v/>
      </c>
      <c r="AB31" s="22" t="str">
        <f>IFERROR(INDEX(将星标签统计!$AA:$AA,MATCH(L31,将星标签统计!$G:$G,0)),"")</f>
        <v/>
      </c>
      <c r="AC31" s="22" t="str">
        <f>IFERROR(INDEX(将星标签统计!$AA:$AA,MATCH(M31,将星标签统计!$G:$G,0)),"")</f>
        <v/>
      </c>
      <c r="AD31" s="22" t="str">
        <f>IFERROR(INDEX(将星标签统计!$AA:$AA,MATCH(N31,将星标签统计!$G:$G,0)),"")</f>
        <v/>
      </c>
      <c r="AE31" s="22" t="str">
        <f>IFERROR(INDEX(将星标签统计!$AA:$AA,MATCH(O31,将星标签统计!$G:$G,0)),"")</f>
        <v/>
      </c>
      <c r="AF31" s="22" t="str">
        <f>IFERROR(INDEX(将星标签统计!$AA:$AA,MATCH(P31,将星标签统计!$G:$G,0)),"")</f>
        <v/>
      </c>
      <c r="AG31" s="22" t="str">
        <f>IFERROR(INDEX(将星标签统计!$AA:$AA,MATCH(Q31,将星标签统计!$G:$G,0)),"")</f>
        <v/>
      </c>
      <c r="AH31" s="22" t="str">
        <f>IFERROR(INDEX(将星标签统计!$AA:$AA,MATCH(R31,将星标签统计!$G:$G,0)),"")</f>
        <v/>
      </c>
      <c r="AI31" s="22" t="str">
        <f>IFERROR(INDEX(将星标签统计!$AA:$AA,MATCH(S31,将星标签统计!$G:$G,0)),"")</f>
        <v/>
      </c>
      <c r="AJ31" s="22" t="str">
        <f>IFERROR(INDEX(将星标签统计!$AA:$AA,MATCH(T31,将星标签统计!$G:$G,0)),"")</f>
        <v/>
      </c>
      <c r="AK31" s="22" t="str">
        <f>IFERROR(INDEX(将星标签统计!$AA:$AA,MATCH(U31,将星标签统计!$G:$G,0)),"")</f>
        <v/>
      </c>
    </row>
    <row r="32" spans="1:37" x14ac:dyDescent="0.2">
      <c r="A32" s="5">
        <v>10031</v>
      </c>
      <c r="B32" s="5" t="s">
        <v>32</v>
      </c>
      <c r="C32" s="20">
        <f>[4]武将基本资料!AP42</f>
        <v>1</v>
      </c>
      <c r="D32" s="20">
        <f>[4]武将!Q59</f>
        <v>130</v>
      </c>
      <c r="E32" s="21">
        <f t="shared" si="0"/>
        <v>1.4554655870445345</v>
      </c>
      <c r="G32" s="5">
        <v>3</v>
      </c>
      <c r="H32" s="5">
        <v>6</v>
      </c>
      <c r="I32" s="5">
        <v>7</v>
      </c>
      <c r="J32" s="5">
        <v>11</v>
      </c>
      <c r="O32" s="5">
        <v>26</v>
      </c>
      <c r="Q32" s="5">
        <v>31</v>
      </c>
      <c r="W32" s="22">
        <f>IFERROR(INDEX(将星标签统计!$AA:$AA,MATCH(G32,将星标签统计!$G:$G,0)),"")</f>
        <v>0.19230769230769232</v>
      </c>
      <c r="X32" s="22">
        <f>IFERROR(INDEX(将星标签统计!$AA:$AA,MATCH(H32,将星标签统计!$G:$G,0)),"")</f>
        <v>0</v>
      </c>
      <c r="Y32" s="22">
        <f>IFERROR(INDEX(将星标签统计!$AA:$AA,MATCH(I32,将星标签统计!$G:$G,0)),"")</f>
        <v>0</v>
      </c>
      <c r="Z32" s="22">
        <f>IFERROR(INDEX(将星标签统计!$AA:$AA,MATCH(J32,将星标签统计!$G:$G,0)),"")</f>
        <v>0</v>
      </c>
      <c r="AA32" s="22" t="str">
        <f>IFERROR(INDEX(将星标签统计!$AA:$AA,MATCH(K32,将星标签统计!$G:$G,0)),"")</f>
        <v/>
      </c>
      <c r="AB32" s="22" t="str">
        <f>IFERROR(INDEX(将星标签统计!$AA:$AA,MATCH(L32,将星标签统计!$G:$G,0)),"")</f>
        <v/>
      </c>
      <c r="AC32" s="22" t="str">
        <f>IFERROR(INDEX(将星标签统计!$AA:$AA,MATCH(M32,将星标签统计!$G:$G,0)),"")</f>
        <v/>
      </c>
      <c r="AD32" s="22" t="str">
        <f>IFERROR(INDEX(将星标签统计!$AA:$AA,MATCH(N32,将星标签统计!$G:$G,0)),"")</f>
        <v/>
      </c>
      <c r="AE32" s="22">
        <f>IFERROR(INDEX(将星标签统计!$AA:$AA,MATCH(O32,将星标签统计!$G:$G,0)),"")</f>
        <v>0.26315789473684209</v>
      </c>
      <c r="AF32" s="22" t="str">
        <f>IFERROR(INDEX(将星标签统计!$AA:$AA,MATCH(P32,将星标签统计!$G:$G,0)),"")</f>
        <v/>
      </c>
      <c r="AG32" s="22">
        <f>IFERROR(INDEX(将星标签统计!$AA:$AA,MATCH(Q32,将星标签统计!$G:$G,0)),"")</f>
        <v>1</v>
      </c>
      <c r="AH32" s="22" t="str">
        <f>IFERROR(INDEX(将星标签统计!$AA:$AA,MATCH(R32,将星标签统计!$G:$G,0)),"")</f>
        <v/>
      </c>
      <c r="AI32" s="22" t="str">
        <f>IFERROR(INDEX(将星标签统计!$AA:$AA,MATCH(S32,将星标签统计!$G:$G,0)),"")</f>
        <v/>
      </c>
      <c r="AJ32" s="22" t="str">
        <f>IFERROR(INDEX(将星标签统计!$AA:$AA,MATCH(T32,将星标签统计!$G:$G,0)),"")</f>
        <v/>
      </c>
      <c r="AK32" s="22" t="str">
        <f>IFERROR(INDEX(将星标签统计!$AA:$AA,MATCH(U32,将星标签统计!$G:$G,0)),"")</f>
        <v/>
      </c>
    </row>
    <row r="33" spans="1:37" x14ac:dyDescent="0.2">
      <c r="A33" s="5">
        <v>10032</v>
      </c>
      <c r="B33" s="5" t="s">
        <v>33</v>
      </c>
      <c r="C33" s="20">
        <f>[4]武将基本资料!AP43</f>
        <v>1</v>
      </c>
      <c r="D33" s="20">
        <f>[4]武将!Q60</f>
        <v>120</v>
      </c>
      <c r="E33" s="21">
        <f t="shared" si="0"/>
        <v>0.45546558704453444</v>
      </c>
      <c r="G33" s="5">
        <v>3</v>
      </c>
      <c r="H33" s="5" t="s">
        <v>108</v>
      </c>
      <c r="I33" s="5">
        <v>7</v>
      </c>
      <c r="J33" s="5">
        <v>11</v>
      </c>
      <c r="O33" s="5">
        <v>26</v>
      </c>
      <c r="W33" s="22">
        <f>IFERROR(INDEX(将星标签统计!$AA:$AA,MATCH(G33,将星标签统计!$G:$G,0)),"")</f>
        <v>0.19230769230769232</v>
      </c>
      <c r="X33" s="22" t="str">
        <f>IFERROR(INDEX(将星标签统计!$AA:$AA,MATCH(H33,将星标签统计!$G:$G,0)),"")</f>
        <v/>
      </c>
      <c r="Y33" s="22">
        <f>IFERROR(INDEX(将星标签统计!$AA:$AA,MATCH(I33,将星标签统计!$G:$G,0)),"")</f>
        <v>0</v>
      </c>
      <c r="Z33" s="22">
        <f>IFERROR(INDEX(将星标签统计!$AA:$AA,MATCH(J33,将星标签统计!$G:$G,0)),"")</f>
        <v>0</v>
      </c>
      <c r="AA33" s="22" t="str">
        <f>IFERROR(INDEX(将星标签统计!$AA:$AA,MATCH(K33,将星标签统计!$G:$G,0)),"")</f>
        <v/>
      </c>
      <c r="AB33" s="22" t="str">
        <f>IFERROR(INDEX(将星标签统计!$AA:$AA,MATCH(L33,将星标签统计!$G:$G,0)),"")</f>
        <v/>
      </c>
      <c r="AC33" s="22" t="str">
        <f>IFERROR(INDEX(将星标签统计!$AA:$AA,MATCH(M33,将星标签统计!$G:$G,0)),"")</f>
        <v/>
      </c>
      <c r="AD33" s="22" t="str">
        <f>IFERROR(INDEX(将星标签统计!$AA:$AA,MATCH(N33,将星标签统计!$G:$G,0)),"")</f>
        <v/>
      </c>
      <c r="AE33" s="22">
        <f>IFERROR(INDEX(将星标签统计!$AA:$AA,MATCH(O33,将星标签统计!$G:$G,0)),"")</f>
        <v>0.26315789473684209</v>
      </c>
      <c r="AF33" s="22" t="str">
        <f>IFERROR(INDEX(将星标签统计!$AA:$AA,MATCH(P33,将星标签统计!$G:$G,0)),"")</f>
        <v/>
      </c>
      <c r="AG33" s="22" t="str">
        <f>IFERROR(INDEX(将星标签统计!$AA:$AA,MATCH(Q33,将星标签统计!$G:$G,0)),"")</f>
        <v/>
      </c>
      <c r="AH33" s="22" t="str">
        <f>IFERROR(INDEX(将星标签统计!$AA:$AA,MATCH(R33,将星标签统计!$G:$G,0)),"")</f>
        <v/>
      </c>
      <c r="AI33" s="22" t="str">
        <f>IFERROR(INDEX(将星标签统计!$AA:$AA,MATCH(S33,将星标签统计!$G:$G,0)),"")</f>
        <v/>
      </c>
      <c r="AJ33" s="22" t="str">
        <f>IFERROR(INDEX(将星标签统计!$AA:$AA,MATCH(T33,将星标签统计!$G:$G,0)),"")</f>
        <v/>
      </c>
      <c r="AK33" s="22" t="str">
        <f>IFERROR(INDEX(将星标签统计!$AA:$AA,MATCH(U33,将星标签统计!$G:$G,0)),"")</f>
        <v/>
      </c>
    </row>
    <row r="34" spans="1:37" x14ac:dyDescent="0.2">
      <c r="A34" s="5">
        <v>10033</v>
      </c>
      <c r="B34" s="5" t="s">
        <v>34</v>
      </c>
      <c r="C34" s="20">
        <f>[4]武将基本资料!AP44</f>
        <v>1</v>
      </c>
      <c r="D34" s="20">
        <f>[4]武将!Q61</f>
        <v>110</v>
      </c>
      <c r="E34" s="21">
        <f t="shared" ref="E34:E65" si="1">IF(C34=1,SUM(W34:AK34),"")</f>
        <v>0.21739130434782608</v>
      </c>
      <c r="G34" s="5">
        <v>1</v>
      </c>
      <c r="H34" s="5" t="s">
        <v>108</v>
      </c>
      <c r="I34" s="5">
        <v>7</v>
      </c>
      <c r="J34" s="5">
        <v>11</v>
      </c>
      <c r="W34" s="22">
        <f>IFERROR(INDEX(将星标签统计!$AA:$AA,MATCH(G34,将星标签统计!$G:$G,0)),"")</f>
        <v>0.21739130434782608</v>
      </c>
      <c r="X34" s="22" t="str">
        <f>IFERROR(INDEX(将星标签统计!$AA:$AA,MATCH(H34,将星标签统计!$G:$G,0)),"")</f>
        <v/>
      </c>
      <c r="Y34" s="22">
        <f>IFERROR(INDEX(将星标签统计!$AA:$AA,MATCH(I34,将星标签统计!$G:$G,0)),"")</f>
        <v>0</v>
      </c>
      <c r="Z34" s="22">
        <f>IFERROR(INDEX(将星标签统计!$AA:$AA,MATCH(J34,将星标签统计!$G:$G,0)),"")</f>
        <v>0</v>
      </c>
      <c r="AA34" s="22" t="str">
        <f>IFERROR(INDEX(将星标签统计!$AA:$AA,MATCH(K34,将星标签统计!$G:$G,0)),"")</f>
        <v/>
      </c>
      <c r="AB34" s="22" t="str">
        <f>IFERROR(INDEX(将星标签统计!$AA:$AA,MATCH(L34,将星标签统计!$G:$G,0)),"")</f>
        <v/>
      </c>
      <c r="AC34" s="22" t="str">
        <f>IFERROR(INDEX(将星标签统计!$AA:$AA,MATCH(M34,将星标签统计!$G:$G,0)),"")</f>
        <v/>
      </c>
      <c r="AD34" s="22" t="str">
        <f>IFERROR(INDEX(将星标签统计!$AA:$AA,MATCH(N34,将星标签统计!$G:$G,0)),"")</f>
        <v/>
      </c>
      <c r="AE34" s="22" t="str">
        <f>IFERROR(INDEX(将星标签统计!$AA:$AA,MATCH(O34,将星标签统计!$G:$G,0)),"")</f>
        <v/>
      </c>
      <c r="AF34" s="22" t="str">
        <f>IFERROR(INDEX(将星标签统计!$AA:$AA,MATCH(P34,将星标签统计!$G:$G,0)),"")</f>
        <v/>
      </c>
      <c r="AG34" s="22" t="str">
        <f>IFERROR(INDEX(将星标签统计!$AA:$AA,MATCH(Q34,将星标签统计!$G:$G,0)),"")</f>
        <v/>
      </c>
      <c r="AH34" s="22" t="str">
        <f>IFERROR(INDEX(将星标签统计!$AA:$AA,MATCH(R34,将星标签统计!$G:$G,0)),"")</f>
        <v/>
      </c>
      <c r="AI34" s="22" t="str">
        <f>IFERROR(INDEX(将星标签统计!$AA:$AA,MATCH(S34,将星标签统计!$G:$G,0)),"")</f>
        <v/>
      </c>
      <c r="AJ34" s="22" t="str">
        <f>IFERROR(INDEX(将星标签统计!$AA:$AA,MATCH(T34,将星标签统计!$G:$G,0)),"")</f>
        <v/>
      </c>
      <c r="AK34" s="22" t="str">
        <f>IFERROR(INDEX(将星标签统计!$AA:$AA,MATCH(U34,将星标签统计!$G:$G,0)),"")</f>
        <v/>
      </c>
    </row>
    <row r="35" spans="1:37" x14ac:dyDescent="0.2">
      <c r="A35" s="5">
        <v>10034</v>
      </c>
      <c r="B35" s="5" t="s">
        <v>35</v>
      </c>
      <c r="C35" s="20">
        <f>[4]武将基本资料!AP45</f>
        <v>1</v>
      </c>
      <c r="D35" s="20">
        <f>[4]武将!Q62</f>
        <v>120</v>
      </c>
      <c r="E35" s="21">
        <f t="shared" si="1"/>
        <v>0.66310559006211178</v>
      </c>
      <c r="G35" s="5">
        <v>1</v>
      </c>
      <c r="H35" s="5" t="s">
        <v>108</v>
      </c>
      <c r="I35" s="5">
        <v>7</v>
      </c>
      <c r="J35" s="5">
        <v>11</v>
      </c>
      <c r="M35" s="5">
        <v>23</v>
      </c>
      <c r="P35" s="5">
        <v>27</v>
      </c>
      <c r="W35" s="22">
        <f>IFERROR(INDEX(将星标签统计!$AA:$AA,MATCH(G35,将星标签统计!$G:$G,0)),"")</f>
        <v>0.21739130434782608</v>
      </c>
      <c r="X35" s="22" t="str">
        <f>IFERROR(INDEX(将星标签统计!$AA:$AA,MATCH(H35,将星标签统计!$G:$G,0)),"")</f>
        <v/>
      </c>
      <c r="Y35" s="22">
        <f>IFERROR(INDEX(将星标签统计!$AA:$AA,MATCH(I35,将星标签统计!$G:$G,0)),"")</f>
        <v>0</v>
      </c>
      <c r="Z35" s="22">
        <f>IFERROR(INDEX(将星标签统计!$AA:$AA,MATCH(J35,将星标签统计!$G:$G,0)),"")</f>
        <v>0</v>
      </c>
      <c r="AA35" s="22" t="str">
        <f>IFERROR(INDEX(将星标签统计!$AA:$AA,MATCH(K35,将星标签统计!$G:$G,0)),"")</f>
        <v/>
      </c>
      <c r="AB35" s="22" t="str">
        <f>IFERROR(INDEX(将星标签统计!$AA:$AA,MATCH(L35,将星标签统计!$G:$G,0)),"")</f>
        <v/>
      </c>
      <c r="AC35" s="22">
        <f>IFERROR(INDEX(将星标签统计!$AA:$AA,MATCH(M35,将星标签统计!$G:$G,0)),"")</f>
        <v>0.2857142857142857</v>
      </c>
      <c r="AD35" s="22" t="str">
        <f>IFERROR(INDEX(将星标签统计!$AA:$AA,MATCH(N35,将星标签统计!$G:$G,0)),"")</f>
        <v/>
      </c>
      <c r="AE35" s="22" t="str">
        <f>IFERROR(INDEX(将星标签统计!$AA:$AA,MATCH(O35,将星标签统计!$G:$G,0)),"")</f>
        <v/>
      </c>
      <c r="AF35" s="22">
        <f>IFERROR(INDEX(将星标签统计!$AA:$AA,MATCH(P35,将星标签统计!$G:$G,0)),"")</f>
        <v>0.16</v>
      </c>
      <c r="AG35" s="22" t="str">
        <f>IFERROR(INDEX(将星标签统计!$AA:$AA,MATCH(Q35,将星标签统计!$G:$G,0)),"")</f>
        <v/>
      </c>
      <c r="AH35" s="22" t="str">
        <f>IFERROR(INDEX(将星标签统计!$AA:$AA,MATCH(R35,将星标签统计!$G:$G,0)),"")</f>
        <v/>
      </c>
      <c r="AI35" s="22" t="str">
        <f>IFERROR(INDEX(将星标签统计!$AA:$AA,MATCH(S35,将星标签统计!$G:$G,0)),"")</f>
        <v/>
      </c>
      <c r="AJ35" s="22" t="str">
        <f>IFERROR(INDEX(将星标签统计!$AA:$AA,MATCH(T35,将星标签统计!$G:$G,0)),"")</f>
        <v/>
      </c>
      <c r="AK35" s="22" t="str">
        <f>IFERROR(INDEX(将星标签统计!$AA:$AA,MATCH(U35,将星标签统计!$G:$G,0)),"")</f>
        <v/>
      </c>
    </row>
    <row r="36" spans="1:37" x14ac:dyDescent="0.2">
      <c r="A36" s="5">
        <v>10035</v>
      </c>
      <c r="B36" s="5" t="s">
        <v>36</v>
      </c>
      <c r="C36" s="20">
        <f>[4]武将基本资料!AP46</f>
        <v>0</v>
      </c>
      <c r="D36" s="20">
        <f>[4]武将!Q63</f>
        <v>120</v>
      </c>
      <c r="E36" s="21" t="str">
        <f t="shared" si="1"/>
        <v/>
      </c>
      <c r="G36" s="5">
        <v>3</v>
      </c>
      <c r="H36" s="5" t="s">
        <v>108</v>
      </c>
      <c r="I36" s="5">
        <v>7</v>
      </c>
      <c r="J36" s="5">
        <v>11</v>
      </c>
      <c r="K36" s="5">
        <v>17</v>
      </c>
      <c r="W36" s="22">
        <f>IFERROR(INDEX(将星标签统计!$AA:$AA,MATCH(G36,将星标签统计!$G:$G,0)),"")</f>
        <v>0.19230769230769232</v>
      </c>
      <c r="X36" s="22" t="str">
        <f>IFERROR(INDEX(将星标签统计!$AA:$AA,MATCH(H36,将星标签统计!$G:$G,0)),"")</f>
        <v/>
      </c>
      <c r="Y36" s="22">
        <f>IFERROR(INDEX(将星标签统计!$AA:$AA,MATCH(I36,将星标签统计!$G:$G,0)),"")</f>
        <v>0</v>
      </c>
      <c r="Z36" s="22">
        <f>IFERROR(INDEX(将星标签统计!$AA:$AA,MATCH(J36,将星标签统计!$G:$G,0)),"")</f>
        <v>0</v>
      </c>
      <c r="AA36" s="22">
        <f>IFERROR(INDEX(将星标签统计!$AA:$AA,MATCH(K36,将星标签统计!$G:$G,0)),"")</f>
        <v>0.375</v>
      </c>
      <c r="AB36" s="22" t="str">
        <f>IFERROR(INDEX(将星标签统计!$AA:$AA,MATCH(L36,将星标签统计!$G:$G,0)),"")</f>
        <v/>
      </c>
      <c r="AC36" s="22" t="str">
        <f>IFERROR(INDEX(将星标签统计!$AA:$AA,MATCH(M36,将星标签统计!$G:$G,0)),"")</f>
        <v/>
      </c>
      <c r="AD36" s="22" t="str">
        <f>IFERROR(INDEX(将星标签统计!$AA:$AA,MATCH(N36,将星标签统计!$G:$G,0)),"")</f>
        <v/>
      </c>
      <c r="AE36" s="22" t="str">
        <f>IFERROR(INDEX(将星标签统计!$AA:$AA,MATCH(O36,将星标签统计!$G:$G,0)),"")</f>
        <v/>
      </c>
      <c r="AF36" s="22" t="str">
        <f>IFERROR(INDEX(将星标签统计!$AA:$AA,MATCH(P36,将星标签统计!$G:$G,0)),"")</f>
        <v/>
      </c>
      <c r="AG36" s="22" t="str">
        <f>IFERROR(INDEX(将星标签统计!$AA:$AA,MATCH(Q36,将星标签统计!$G:$G,0)),"")</f>
        <v/>
      </c>
      <c r="AH36" s="22" t="str">
        <f>IFERROR(INDEX(将星标签统计!$AA:$AA,MATCH(R36,将星标签统计!$G:$G,0)),"")</f>
        <v/>
      </c>
      <c r="AI36" s="22" t="str">
        <f>IFERROR(INDEX(将星标签统计!$AA:$AA,MATCH(S36,将星标签统计!$G:$G,0)),"")</f>
        <v/>
      </c>
      <c r="AJ36" s="22" t="str">
        <f>IFERROR(INDEX(将星标签统计!$AA:$AA,MATCH(T36,将星标签统计!$G:$G,0)),"")</f>
        <v/>
      </c>
      <c r="AK36" s="22" t="str">
        <f>IFERROR(INDEX(将星标签统计!$AA:$AA,MATCH(U36,将星标签统计!$G:$G,0)),"")</f>
        <v/>
      </c>
    </row>
    <row r="37" spans="1:37" x14ac:dyDescent="0.2">
      <c r="A37" s="5">
        <v>10036</v>
      </c>
      <c r="B37" s="5" t="s">
        <v>37</v>
      </c>
      <c r="C37" s="20">
        <f>[4]武将基本资料!AP47</f>
        <v>1</v>
      </c>
      <c r="D37" s="20">
        <f>[4]武将!Q64</f>
        <v>120</v>
      </c>
      <c r="E37" s="21">
        <f t="shared" si="1"/>
        <v>0.47802197802197799</v>
      </c>
      <c r="G37" s="5">
        <v>3</v>
      </c>
      <c r="H37" s="5">
        <v>6</v>
      </c>
      <c r="I37" s="5">
        <v>7</v>
      </c>
      <c r="J37" s="5">
        <v>11</v>
      </c>
      <c r="M37" s="5">
        <v>23</v>
      </c>
      <c r="W37" s="22">
        <f>IFERROR(INDEX(将星标签统计!$AA:$AA,MATCH(G37,将星标签统计!$G:$G,0)),"")</f>
        <v>0.19230769230769232</v>
      </c>
      <c r="X37" s="22">
        <f>IFERROR(INDEX(将星标签统计!$AA:$AA,MATCH(H37,将星标签统计!$G:$G,0)),"")</f>
        <v>0</v>
      </c>
      <c r="Y37" s="22">
        <f>IFERROR(INDEX(将星标签统计!$AA:$AA,MATCH(I37,将星标签统计!$G:$G,0)),"")</f>
        <v>0</v>
      </c>
      <c r="Z37" s="22">
        <f>IFERROR(INDEX(将星标签统计!$AA:$AA,MATCH(J37,将星标签统计!$G:$G,0)),"")</f>
        <v>0</v>
      </c>
      <c r="AA37" s="22" t="str">
        <f>IFERROR(INDEX(将星标签统计!$AA:$AA,MATCH(K37,将星标签统计!$G:$G,0)),"")</f>
        <v/>
      </c>
      <c r="AB37" s="22" t="str">
        <f>IFERROR(INDEX(将星标签统计!$AA:$AA,MATCH(L37,将星标签统计!$G:$G,0)),"")</f>
        <v/>
      </c>
      <c r="AC37" s="22">
        <f>IFERROR(INDEX(将星标签统计!$AA:$AA,MATCH(M37,将星标签统计!$G:$G,0)),"")</f>
        <v>0.2857142857142857</v>
      </c>
      <c r="AD37" s="22" t="str">
        <f>IFERROR(INDEX(将星标签统计!$AA:$AA,MATCH(N37,将星标签统计!$G:$G,0)),"")</f>
        <v/>
      </c>
      <c r="AE37" s="22" t="str">
        <f>IFERROR(INDEX(将星标签统计!$AA:$AA,MATCH(O37,将星标签统计!$G:$G,0)),"")</f>
        <v/>
      </c>
      <c r="AF37" s="22" t="str">
        <f>IFERROR(INDEX(将星标签统计!$AA:$AA,MATCH(P37,将星标签统计!$G:$G,0)),"")</f>
        <v/>
      </c>
      <c r="AG37" s="22" t="str">
        <f>IFERROR(INDEX(将星标签统计!$AA:$AA,MATCH(Q37,将星标签统计!$G:$G,0)),"")</f>
        <v/>
      </c>
      <c r="AH37" s="22" t="str">
        <f>IFERROR(INDEX(将星标签统计!$AA:$AA,MATCH(R37,将星标签统计!$G:$G,0)),"")</f>
        <v/>
      </c>
      <c r="AI37" s="22" t="str">
        <f>IFERROR(INDEX(将星标签统计!$AA:$AA,MATCH(S37,将星标签统计!$G:$G,0)),"")</f>
        <v/>
      </c>
      <c r="AJ37" s="22" t="str">
        <f>IFERROR(INDEX(将星标签统计!$AA:$AA,MATCH(T37,将星标签统计!$G:$G,0)),"")</f>
        <v/>
      </c>
      <c r="AK37" s="22" t="str">
        <f>IFERROR(INDEX(将星标签统计!$AA:$AA,MATCH(U37,将星标签统计!$G:$G,0)),"")</f>
        <v/>
      </c>
    </row>
    <row r="38" spans="1:37" x14ac:dyDescent="0.2">
      <c r="A38" s="5">
        <v>10037</v>
      </c>
      <c r="B38" s="5" t="s">
        <v>38</v>
      </c>
      <c r="C38" s="20">
        <f>[4]武将基本资料!AP48</f>
        <v>0</v>
      </c>
      <c r="D38" s="20">
        <f>[4]武将!Q65</f>
        <v>130</v>
      </c>
      <c r="E38" s="21" t="str">
        <f t="shared" si="1"/>
        <v/>
      </c>
      <c r="G38" s="5">
        <v>3</v>
      </c>
      <c r="H38" s="5">
        <v>6</v>
      </c>
      <c r="I38" s="5">
        <v>7</v>
      </c>
      <c r="J38" s="5">
        <v>16</v>
      </c>
      <c r="M38" s="5">
        <v>20</v>
      </c>
      <c r="W38" s="22">
        <f>IFERROR(INDEX(将星标签统计!$AA:$AA,MATCH(G38,将星标签统计!$G:$G,0)),"")</f>
        <v>0.19230769230769232</v>
      </c>
      <c r="X38" s="22">
        <f>IFERROR(INDEX(将星标签统计!$AA:$AA,MATCH(H38,将星标签统计!$G:$G,0)),"")</f>
        <v>0</v>
      </c>
      <c r="Y38" s="22">
        <f>IFERROR(INDEX(将星标签统计!$AA:$AA,MATCH(I38,将星标签统计!$G:$G,0)),"")</f>
        <v>0</v>
      </c>
      <c r="Z38" s="22">
        <f>IFERROR(INDEX(将星标签统计!$AA:$AA,MATCH(J38,将星标签统计!$G:$G,0)),"")</f>
        <v>0</v>
      </c>
      <c r="AA38" s="22" t="str">
        <f>IFERROR(INDEX(将星标签统计!$AA:$AA,MATCH(K38,将星标签统计!$G:$G,0)),"")</f>
        <v/>
      </c>
      <c r="AB38" s="22" t="str">
        <f>IFERROR(INDEX(将星标签统计!$AA:$AA,MATCH(L38,将星标签统计!$G:$G,0)),"")</f>
        <v/>
      </c>
      <c r="AC38" s="22">
        <f>IFERROR(INDEX(将星标签统计!$AA:$AA,MATCH(M38,将星标签统计!$G:$G,0)),"")</f>
        <v>0</v>
      </c>
      <c r="AD38" s="22" t="str">
        <f>IFERROR(INDEX(将星标签统计!$AA:$AA,MATCH(N38,将星标签统计!$G:$G,0)),"")</f>
        <v/>
      </c>
      <c r="AE38" s="22" t="str">
        <f>IFERROR(INDEX(将星标签统计!$AA:$AA,MATCH(O38,将星标签统计!$G:$G,0)),"")</f>
        <v/>
      </c>
      <c r="AF38" s="22" t="str">
        <f>IFERROR(INDEX(将星标签统计!$AA:$AA,MATCH(P38,将星标签统计!$G:$G,0)),"")</f>
        <v/>
      </c>
      <c r="AG38" s="22" t="str">
        <f>IFERROR(INDEX(将星标签统计!$AA:$AA,MATCH(Q38,将星标签统计!$G:$G,0)),"")</f>
        <v/>
      </c>
      <c r="AH38" s="22" t="str">
        <f>IFERROR(INDEX(将星标签统计!$AA:$AA,MATCH(R38,将星标签统计!$G:$G,0)),"")</f>
        <v/>
      </c>
      <c r="AI38" s="22" t="str">
        <f>IFERROR(INDEX(将星标签统计!$AA:$AA,MATCH(S38,将星标签统计!$G:$G,0)),"")</f>
        <v/>
      </c>
      <c r="AJ38" s="22" t="str">
        <f>IFERROR(INDEX(将星标签统计!$AA:$AA,MATCH(T38,将星标签统计!$G:$G,0)),"")</f>
        <v/>
      </c>
      <c r="AK38" s="22" t="str">
        <f>IFERROR(INDEX(将星标签统计!$AA:$AA,MATCH(U38,将星标签统计!$G:$G,0)),"")</f>
        <v/>
      </c>
    </row>
    <row r="39" spans="1:37" x14ac:dyDescent="0.2">
      <c r="A39" s="5">
        <v>10038</v>
      </c>
      <c r="B39" s="5" t="s">
        <v>39</v>
      </c>
      <c r="C39" s="20">
        <f>[4]武将基本资料!AP49</f>
        <v>1</v>
      </c>
      <c r="D39" s="20">
        <f>[4]武将!Q66</f>
        <v>130</v>
      </c>
      <c r="E39" s="21">
        <f t="shared" si="1"/>
        <v>1.3741258741258742</v>
      </c>
      <c r="G39" s="5">
        <v>3</v>
      </c>
      <c r="H39" s="5">
        <v>6</v>
      </c>
      <c r="I39" s="5">
        <v>7</v>
      </c>
      <c r="J39" s="5">
        <v>11</v>
      </c>
      <c r="L39" s="5">
        <v>18</v>
      </c>
      <c r="Q39" s="5">
        <v>41</v>
      </c>
      <c r="W39" s="22">
        <f>IFERROR(INDEX(将星标签统计!$AA:$AA,MATCH(G39,将星标签统计!$G:$G,0)),"")</f>
        <v>0.19230769230769232</v>
      </c>
      <c r="X39" s="22">
        <f>IFERROR(INDEX(将星标签统计!$AA:$AA,MATCH(H39,将星标签统计!$G:$G,0)),"")</f>
        <v>0</v>
      </c>
      <c r="Y39" s="22">
        <f>IFERROR(INDEX(将星标签统计!$AA:$AA,MATCH(I39,将星标签统计!$G:$G,0)),"")</f>
        <v>0</v>
      </c>
      <c r="Z39" s="22">
        <f>IFERROR(INDEX(将星标签统计!$AA:$AA,MATCH(J39,将星标签统计!$G:$G,0)),"")</f>
        <v>0</v>
      </c>
      <c r="AA39" s="22" t="str">
        <f>IFERROR(INDEX(将星标签统计!$AA:$AA,MATCH(K39,将星标签统计!$G:$G,0)),"")</f>
        <v/>
      </c>
      <c r="AB39" s="22">
        <f>IFERROR(INDEX(将星标签统计!$AA:$AA,MATCH(L39,将星标签统计!$G:$G,0)),"")</f>
        <v>0.18181818181818182</v>
      </c>
      <c r="AC39" s="22" t="str">
        <f>IFERROR(INDEX(将星标签统计!$AA:$AA,MATCH(M39,将星标签统计!$G:$G,0)),"")</f>
        <v/>
      </c>
      <c r="AD39" s="22" t="str">
        <f>IFERROR(INDEX(将星标签统计!$AA:$AA,MATCH(N39,将星标签统计!$G:$G,0)),"")</f>
        <v/>
      </c>
      <c r="AE39" s="22" t="str">
        <f>IFERROR(INDEX(将星标签统计!$AA:$AA,MATCH(O39,将星标签统计!$G:$G,0)),"")</f>
        <v/>
      </c>
      <c r="AF39" s="22" t="str">
        <f>IFERROR(INDEX(将星标签统计!$AA:$AA,MATCH(P39,将星标签统计!$G:$G,0)),"")</f>
        <v/>
      </c>
      <c r="AG39" s="22">
        <f>IFERROR(INDEX(将星标签统计!$AA:$AA,MATCH(Q39,将星标签统计!$G:$G,0)),"")</f>
        <v>1</v>
      </c>
      <c r="AH39" s="22" t="str">
        <f>IFERROR(INDEX(将星标签统计!$AA:$AA,MATCH(R39,将星标签统计!$G:$G,0)),"")</f>
        <v/>
      </c>
      <c r="AI39" s="22" t="str">
        <f>IFERROR(INDEX(将星标签统计!$AA:$AA,MATCH(S39,将星标签统计!$G:$G,0)),"")</f>
        <v/>
      </c>
      <c r="AJ39" s="22" t="str">
        <f>IFERROR(INDEX(将星标签统计!$AA:$AA,MATCH(T39,将星标签统计!$G:$G,0)),"")</f>
        <v/>
      </c>
      <c r="AK39" s="22" t="str">
        <f>IFERROR(INDEX(将星标签统计!$AA:$AA,MATCH(U39,将星标签统计!$G:$G,0)),"")</f>
        <v/>
      </c>
    </row>
    <row r="40" spans="1:37" x14ac:dyDescent="0.2">
      <c r="A40" s="5">
        <v>10039</v>
      </c>
      <c r="B40" s="5" t="s">
        <v>40</v>
      </c>
      <c r="C40" s="20">
        <f>[4]武将基本资料!AP50</f>
        <v>0</v>
      </c>
      <c r="D40" s="20">
        <f>[4]武将!Q67</f>
        <v>120</v>
      </c>
      <c r="E40" s="21" t="str">
        <f t="shared" si="1"/>
        <v/>
      </c>
      <c r="G40" s="5">
        <v>3</v>
      </c>
      <c r="H40" s="5" t="s">
        <v>108</v>
      </c>
      <c r="I40" s="5">
        <v>7</v>
      </c>
      <c r="J40" s="5">
        <v>11</v>
      </c>
      <c r="K40" s="5">
        <v>17</v>
      </c>
      <c r="M40" s="5">
        <v>22</v>
      </c>
      <c r="W40" s="22">
        <f>IFERROR(INDEX(将星标签统计!$AA:$AA,MATCH(G40,将星标签统计!$G:$G,0)),"")</f>
        <v>0.19230769230769232</v>
      </c>
      <c r="X40" s="22" t="str">
        <f>IFERROR(INDEX(将星标签统计!$AA:$AA,MATCH(H40,将星标签统计!$G:$G,0)),"")</f>
        <v/>
      </c>
      <c r="Y40" s="22">
        <f>IFERROR(INDEX(将星标签统计!$AA:$AA,MATCH(I40,将星标签统计!$G:$G,0)),"")</f>
        <v>0</v>
      </c>
      <c r="Z40" s="22">
        <f>IFERROR(INDEX(将星标签统计!$AA:$AA,MATCH(J40,将星标签统计!$G:$G,0)),"")</f>
        <v>0</v>
      </c>
      <c r="AA40" s="22">
        <f>IFERROR(INDEX(将星标签统计!$AA:$AA,MATCH(K40,将星标签统计!$G:$G,0)),"")</f>
        <v>0.375</v>
      </c>
      <c r="AB40" s="22" t="str">
        <f>IFERROR(INDEX(将星标签统计!$AA:$AA,MATCH(L40,将星标签统计!$G:$G,0)),"")</f>
        <v/>
      </c>
      <c r="AC40" s="22">
        <f>IFERROR(INDEX(将星标签统计!$AA:$AA,MATCH(M40,将星标签统计!$G:$G,0)),"")</f>
        <v>1</v>
      </c>
      <c r="AD40" s="22" t="str">
        <f>IFERROR(INDEX(将星标签统计!$AA:$AA,MATCH(N40,将星标签统计!$G:$G,0)),"")</f>
        <v/>
      </c>
      <c r="AE40" s="22" t="str">
        <f>IFERROR(INDEX(将星标签统计!$AA:$AA,MATCH(O40,将星标签统计!$G:$G,0)),"")</f>
        <v/>
      </c>
      <c r="AF40" s="22" t="str">
        <f>IFERROR(INDEX(将星标签统计!$AA:$AA,MATCH(P40,将星标签统计!$G:$G,0)),"")</f>
        <v/>
      </c>
      <c r="AG40" s="22" t="str">
        <f>IFERROR(INDEX(将星标签统计!$AA:$AA,MATCH(Q40,将星标签统计!$G:$G,0)),"")</f>
        <v/>
      </c>
      <c r="AH40" s="22" t="str">
        <f>IFERROR(INDEX(将星标签统计!$AA:$AA,MATCH(R40,将星标签统计!$G:$G,0)),"")</f>
        <v/>
      </c>
      <c r="AI40" s="22" t="str">
        <f>IFERROR(INDEX(将星标签统计!$AA:$AA,MATCH(S40,将星标签统计!$G:$G,0)),"")</f>
        <v/>
      </c>
      <c r="AJ40" s="22" t="str">
        <f>IFERROR(INDEX(将星标签统计!$AA:$AA,MATCH(T40,将星标签统计!$G:$G,0)),"")</f>
        <v/>
      </c>
      <c r="AK40" s="22" t="str">
        <f>IFERROR(INDEX(将星标签统计!$AA:$AA,MATCH(U40,将星标签统计!$G:$G,0)),"")</f>
        <v/>
      </c>
    </row>
    <row r="41" spans="1:37" x14ac:dyDescent="0.2">
      <c r="A41" s="5">
        <v>10040</v>
      </c>
      <c r="B41" s="5" t="s">
        <v>41</v>
      </c>
      <c r="C41" s="20">
        <f>[4]武将基本资料!AP51</f>
        <v>1</v>
      </c>
      <c r="D41" s="20">
        <f>[4]武将!Q68</f>
        <v>120</v>
      </c>
      <c r="E41" s="21">
        <f t="shared" si="1"/>
        <v>1.4554655870445343</v>
      </c>
      <c r="G41" s="5">
        <v>3</v>
      </c>
      <c r="H41" s="5" t="s">
        <v>108</v>
      </c>
      <c r="I41" s="5">
        <v>7</v>
      </c>
      <c r="J41" s="5">
        <v>12</v>
      </c>
      <c r="M41" s="5">
        <v>21</v>
      </c>
      <c r="O41" s="5">
        <v>26</v>
      </c>
      <c r="W41" s="22">
        <f>IFERROR(INDEX(将星标签统计!$AA:$AA,MATCH(G41,将星标签统计!$G:$G,0)),"")</f>
        <v>0.19230769230769232</v>
      </c>
      <c r="X41" s="22" t="str">
        <f>IFERROR(INDEX(将星标签统计!$AA:$AA,MATCH(H41,将星标签统计!$G:$G,0)),"")</f>
        <v/>
      </c>
      <c r="Y41" s="22">
        <f>IFERROR(INDEX(将星标签统计!$AA:$AA,MATCH(I41,将星标签统计!$G:$G,0)),"")</f>
        <v>0</v>
      </c>
      <c r="Z41" s="22">
        <f>IFERROR(INDEX(将星标签统计!$AA:$AA,MATCH(J41,将星标签统计!$G:$G,0)),"")</f>
        <v>0</v>
      </c>
      <c r="AA41" s="22" t="str">
        <f>IFERROR(INDEX(将星标签统计!$AA:$AA,MATCH(K41,将星标签统计!$G:$G,0)),"")</f>
        <v/>
      </c>
      <c r="AB41" s="22" t="str">
        <f>IFERROR(INDEX(将星标签统计!$AA:$AA,MATCH(L41,将星标签统计!$G:$G,0)),"")</f>
        <v/>
      </c>
      <c r="AC41" s="22">
        <f>IFERROR(INDEX(将星标签统计!$AA:$AA,MATCH(M41,将星标签统计!$G:$G,0)),"")</f>
        <v>1</v>
      </c>
      <c r="AD41" s="22" t="str">
        <f>IFERROR(INDEX(将星标签统计!$AA:$AA,MATCH(N41,将星标签统计!$G:$G,0)),"")</f>
        <v/>
      </c>
      <c r="AE41" s="22">
        <f>IFERROR(INDEX(将星标签统计!$AA:$AA,MATCH(O41,将星标签统计!$G:$G,0)),"")</f>
        <v>0.26315789473684209</v>
      </c>
      <c r="AF41" s="22" t="str">
        <f>IFERROR(INDEX(将星标签统计!$AA:$AA,MATCH(P41,将星标签统计!$G:$G,0)),"")</f>
        <v/>
      </c>
      <c r="AG41" s="22" t="str">
        <f>IFERROR(INDEX(将星标签统计!$AA:$AA,MATCH(Q41,将星标签统计!$G:$G,0)),"")</f>
        <v/>
      </c>
      <c r="AH41" s="22" t="str">
        <f>IFERROR(INDEX(将星标签统计!$AA:$AA,MATCH(R41,将星标签统计!$G:$G,0)),"")</f>
        <v/>
      </c>
      <c r="AI41" s="22" t="str">
        <f>IFERROR(INDEX(将星标签统计!$AA:$AA,MATCH(S41,将星标签统计!$G:$G,0)),"")</f>
        <v/>
      </c>
      <c r="AJ41" s="22" t="str">
        <f>IFERROR(INDEX(将星标签统计!$AA:$AA,MATCH(T41,将星标签统计!$G:$G,0)),"")</f>
        <v/>
      </c>
      <c r="AK41" s="22" t="str">
        <f>IFERROR(INDEX(将星标签统计!$AA:$AA,MATCH(U41,将星标签统计!$G:$G,0)),"")</f>
        <v/>
      </c>
    </row>
    <row r="42" spans="1:37" x14ac:dyDescent="0.2">
      <c r="A42" s="5">
        <v>10041</v>
      </c>
      <c r="B42" s="5" t="s">
        <v>42</v>
      </c>
      <c r="C42" s="20">
        <f>[4]武将基本资料!AP52</f>
        <v>1</v>
      </c>
      <c r="D42" s="20">
        <f>[4]武将!Q69</f>
        <v>120</v>
      </c>
      <c r="E42" s="21">
        <f t="shared" si="1"/>
        <v>0.33241379310344832</v>
      </c>
      <c r="G42" s="5">
        <v>2</v>
      </c>
      <c r="H42" s="5" t="s">
        <v>108</v>
      </c>
      <c r="I42" s="5">
        <v>7</v>
      </c>
      <c r="J42" s="5">
        <v>12</v>
      </c>
      <c r="P42" s="5">
        <v>27</v>
      </c>
      <c r="W42" s="22">
        <f>IFERROR(INDEX(将星标签统计!$AA:$AA,MATCH(G42,将星标签统计!$G:$G,0)),"")</f>
        <v>0.17241379310344829</v>
      </c>
      <c r="X42" s="22" t="str">
        <f>IFERROR(INDEX(将星标签统计!$AA:$AA,MATCH(H42,将星标签统计!$G:$G,0)),"")</f>
        <v/>
      </c>
      <c r="Y42" s="22">
        <f>IFERROR(INDEX(将星标签统计!$AA:$AA,MATCH(I42,将星标签统计!$G:$G,0)),"")</f>
        <v>0</v>
      </c>
      <c r="Z42" s="22">
        <f>IFERROR(INDEX(将星标签统计!$AA:$AA,MATCH(J42,将星标签统计!$G:$G,0)),"")</f>
        <v>0</v>
      </c>
      <c r="AA42" s="22" t="str">
        <f>IFERROR(INDEX(将星标签统计!$AA:$AA,MATCH(K42,将星标签统计!$G:$G,0)),"")</f>
        <v/>
      </c>
      <c r="AB42" s="22" t="str">
        <f>IFERROR(INDEX(将星标签统计!$AA:$AA,MATCH(L42,将星标签统计!$G:$G,0)),"")</f>
        <v/>
      </c>
      <c r="AC42" s="22" t="str">
        <f>IFERROR(INDEX(将星标签统计!$AA:$AA,MATCH(M42,将星标签统计!$G:$G,0)),"")</f>
        <v/>
      </c>
      <c r="AD42" s="22" t="str">
        <f>IFERROR(INDEX(将星标签统计!$AA:$AA,MATCH(N42,将星标签统计!$G:$G,0)),"")</f>
        <v/>
      </c>
      <c r="AE42" s="22" t="str">
        <f>IFERROR(INDEX(将星标签统计!$AA:$AA,MATCH(O42,将星标签统计!$G:$G,0)),"")</f>
        <v/>
      </c>
      <c r="AF42" s="22">
        <f>IFERROR(INDEX(将星标签统计!$AA:$AA,MATCH(P42,将星标签统计!$G:$G,0)),"")</f>
        <v>0.16</v>
      </c>
      <c r="AG42" s="22" t="str">
        <f>IFERROR(INDEX(将星标签统计!$AA:$AA,MATCH(Q42,将星标签统计!$G:$G,0)),"")</f>
        <v/>
      </c>
      <c r="AH42" s="22" t="str">
        <f>IFERROR(INDEX(将星标签统计!$AA:$AA,MATCH(R42,将星标签统计!$G:$G,0)),"")</f>
        <v/>
      </c>
      <c r="AI42" s="22" t="str">
        <f>IFERROR(INDEX(将星标签统计!$AA:$AA,MATCH(S42,将星标签统计!$G:$G,0)),"")</f>
        <v/>
      </c>
      <c r="AJ42" s="22" t="str">
        <f>IFERROR(INDEX(将星标签统计!$AA:$AA,MATCH(T42,将星标签统计!$G:$G,0)),"")</f>
        <v/>
      </c>
      <c r="AK42" s="22" t="str">
        <f>IFERROR(INDEX(将星标签统计!$AA:$AA,MATCH(U42,将星标签统计!$G:$G,0)),"")</f>
        <v/>
      </c>
    </row>
    <row r="43" spans="1:37" x14ac:dyDescent="0.2">
      <c r="A43" s="5">
        <v>10042</v>
      </c>
      <c r="B43" s="5" t="s">
        <v>43</v>
      </c>
      <c r="C43" s="20">
        <f>[4]武将基本资料!AP53</f>
        <v>1</v>
      </c>
      <c r="D43" s="20">
        <f>[4]武将!Q70</f>
        <v>110</v>
      </c>
      <c r="E43" s="21">
        <f t="shared" si="1"/>
        <v>0.21739130434782608</v>
      </c>
      <c r="G43" s="5">
        <v>1</v>
      </c>
      <c r="H43" s="5" t="s">
        <v>108</v>
      </c>
      <c r="I43" s="5">
        <v>7</v>
      </c>
      <c r="J43" s="5">
        <v>12</v>
      </c>
      <c r="W43" s="22">
        <f>IFERROR(INDEX(将星标签统计!$AA:$AA,MATCH(G43,将星标签统计!$G:$G,0)),"")</f>
        <v>0.21739130434782608</v>
      </c>
      <c r="X43" s="22" t="str">
        <f>IFERROR(INDEX(将星标签统计!$AA:$AA,MATCH(H43,将星标签统计!$G:$G,0)),"")</f>
        <v/>
      </c>
      <c r="Y43" s="22">
        <f>IFERROR(INDEX(将星标签统计!$AA:$AA,MATCH(I43,将星标签统计!$G:$G,0)),"")</f>
        <v>0</v>
      </c>
      <c r="Z43" s="22">
        <f>IFERROR(INDEX(将星标签统计!$AA:$AA,MATCH(J43,将星标签统计!$G:$G,0)),"")</f>
        <v>0</v>
      </c>
      <c r="AA43" s="22" t="str">
        <f>IFERROR(INDEX(将星标签统计!$AA:$AA,MATCH(K43,将星标签统计!$G:$G,0)),"")</f>
        <v/>
      </c>
      <c r="AB43" s="22" t="str">
        <f>IFERROR(INDEX(将星标签统计!$AA:$AA,MATCH(L43,将星标签统计!$G:$G,0)),"")</f>
        <v/>
      </c>
      <c r="AC43" s="22" t="str">
        <f>IFERROR(INDEX(将星标签统计!$AA:$AA,MATCH(M43,将星标签统计!$G:$G,0)),"")</f>
        <v/>
      </c>
      <c r="AD43" s="22" t="str">
        <f>IFERROR(INDEX(将星标签统计!$AA:$AA,MATCH(N43,将星标签统计!$G:$G,0)),"")</f>
        <v/>
      </c>
      <c r="AE43" s="22" t="str">
        <f>IFERROR(INDEX(将星标签统计!$AA:$AA,MATCH(O43,将星标签统计!$G:$G,0)),"")</f>
        <v/>
      </c>
      <c r="AF43" s="22" t="str">
        <f>IFERROR(INDEX(将星标签统计!$AA:$AA,MATCH(P43,将星标签统计!$G:$G,0)),"")</f>
        <v/>
      </c>
      <c r="AG43" s="22" t="str">
        <f>IFERROR(INDEX(将星标签统计!$AA:$AA,MATCH(Q43,将星标签统计!$G:$G,0)),"")</f>
        <v/>
      </c>
      <c r="AH43" s="22" t="str">
        <f>IFERROR(INDEX(将星标签统计!$AA:$AA,MATCH(R43,将星标签统计!$G:$G,0)),"")</f>
        <v/>
      </c>
      <c r="AI43" s="22" t="str">
        <f>IFERROR(INDEX(将星标签统计!$AA:$AA,MATCH(S43,将星标签统计!$G:$G,0)),"")</f>
        <v/>
      </c>
      <c r="AJ43" s="22" t="str">
        <f>IFERROR(INDEX(将星标签统计!$AA:$AA,MATCH(T43,将星标签统计!$G:$G,0)),"")</f>
        <v/>
      </c>
      <c r="AK43" s="22" t="str">
        <f>IFERROR(INDEX(将星标签统计!$AA:$AA,MATCH(U43,将星标签统计!$G:$G,0)),"")</f>
        <v/>
      </c>
    </row>
    <row r="44" spans="1:37" x14ac:dyDescent="0.2">
      <c r="A44" s="5">
        <v>10043</v>
      </c>
      <c r="B44" s="5" t="s">
        <v>44</v>
      </c>
      <c r="C44" s="20">
        <f>[4]武将基本资料!AP54</f>
        <v>1</v>
      </c>
      <c r="D44" s="20">
        <f>[4]武将!Q71</f>
        <v>110</v>
      </c>
      <c r="E44" s="21">
        <f t="shared" si="1"/>
        <v>0.43557168784029038</v>
      </c>
      <c r="G44" s="5">
        <v>2</v>
      </c>
      <c r="H44" s="5" t="s">
        <v>108</v>
      </c>
      <c r="I44" s="5">
        <v>8</v>
      </c>
      <c r="J44" s="5">
        <v>16</v>
      </c>
      <c r="O44" s="5">
        <v>26</v>
      </c>
      <c r="W44" s="22">
        <f>IFERROR(INDEX(将星标签统计!$AA:$AA,MATCH(G44,将星标签统计!$G:$G,0)),"")</f>
        <v>0.17241379310344829</v>
      </c>
      <c r="X44" s="22" t="str">
        <f>IFERROR(INDEX(将星标签统计!$AA:$AA,MATCH(H44,将星标签统计!$G:$G,0)),"")</f>
        <v/>
      </c>
      <c r="Y44" s="22">
        <f>IFERROR(INDEX(将星标签统计!$AA:$AA,MATCH(I44,将星标签统计!$G:$G,0)),"")</f>
        <v>0</v>
      </c>
      <c r="Z44" s="22">
        <f>IFERROR(INDEX(将星标签统计!$AA:$AA,MATCH(J44,将星标签统计!$G:$G,0)),"")</f>
        <v>0</v>
      </c>
      <c r="AA44" s="22" t="str">
        <f>IFERROR(INDEX(将星标签统计!$AA:$AA,MATCH(K44,将星标签统计!$G:$G,0)),"")</f>
        <v/>
      </c>
      <c r="AB44" s="22" t="str">
        <f>IFERROR(INDEX(将星标签统计!$AA:$AA,MATCH(L44,将星标签统计!$G:$G,0)),"")</f>
        <v/>
      </c>
      <c r="AC44" s="22" t="str">
        <f>IFERROR(INDEX(将星标签统计!$AA:$AA,MATCH(M44,将星标签统计!$G:$G,0)),"")</f>
        <v/>
      </c>
      <c r="AD44" s="22" t="str">
        <f>IFERROR(INDEX(将星标签统计!$AA:$AA,MATCH(N44,将星标签统计!$G:$G,0)),"")</f>
        <v/>
      </c>
      <c r="AE44" s="22">
        <f>IFERROR(INDEX(将星标签统计!$AA:$AA,MATCH(O44,将星标签统计!$G:$G,0)),"")</f>
        <v>0.26315789473684209</v>
      </c>
      <c r="AF44" s="22" t="str">
        <f>IFERROR(INDEX(将星标签统计!$AA:$AA,MATCH(P44,将星标签统计!$G:$G,0)),"")</f>
        <v/>
      </c>
      <c r="AG44" s="22" t="str">
        <f>IFERROR(INDEX(将星标签统计!$AA:$AA,MATCH(Q44,将星标签统计!$G:$G,0)),"")</f>
        <v/>
      </c>
      <c r="AH44" s="22" t="str">
        <f>IFERROR(INDEX(将星标签统计!$AA:$AA,MATCH(R44,将星标签统计!$G:$G,0)),"")</f>
        <v/>
      </c>
      <c r="AI44" s="22" t="str">
        <f>IFERROR(INDEX(将星标签统计!$AA:$AA,MATCH(S44,将星标签统计!$G:$G,0)),"")</f>
        <v/>
      </c>
      <c r="AJ44" s="22" t="str">
        <f>IFERROR(INDEX(将星标签统计!$AA:$AA,MATCH(T44,将星标签统计!$G:$G,0)),"")</f>
        <v/>
      </c>
      <c r="AK44" s="22" t="str">
        <f>IFERROR(INDEX(将星标签统计!$AA:$AA,MATCH(U44,将星标签统计!$G:$G,0)),"")</f>
        <v/>
      </c>
    </row>
    <row r="45" spans="1:37" x14ac:dyDescent="0.2">
      <c r="A45" s="5">
        <v>10044</v>
      </c>
      <c r="B45" s="5" t="s">
        <v>45</v>
      </c>
      <c r="C45" s="20">
        <f>[4]武将基本资料!AP55</f>
        <v>0</v>
      </c>
      <c r="D45" s="20">
        <f>[4]武将!Q72</f>
        <v>110</v>
      </c>
      <c r="E45" s="21" t="str">
        <f t="shared" si="1"/>
        <v/>
      </c>
      <c r="G45" s="5">
        <v>3</v>
      </c>
      <c r="H45" s="5" t="s">
        <v>108</v>
      </c>
      <c r="I45" s="5">
        <v>7</v>
      </c>
      <c r="J45" s="5">
        <v>16</v>
      </c>
      <c r="O45" s="5">
        <v>26</v>
      </c>
      <c r="W45" s="22">
        <f>IFERROR(INDEX(将星标签统计!$AA:$AA,MATCH(G45,将星标签统计!$G:$G,0)),"")</f>
        <v>0.19230769230769232</v>
      </c>
      <c r="X45" s="22" t="str">
        <f>IFERROR(INDEX(将星标签统计!$AA:$AA,MATCH(H45,将星标签统计!$G:$G,0)),"")</f>
        <v/>
      </c>
      <c r="Y45" s="22">
        <f>IFERROR(INDEX(将星标签统计!$AA:$AA,MATCH(I45,将星标签统计!$G:$G,0)),"")</f>
        <v>0</v>
      </c>
      <c r="Z45" s="22">
        <f>IFERROR(INDEX(将星标签统计!$AA:$AA,MATCH(J45,将星标签统计!$G:$G,0)),"")</f>
        <v>0</v>
      </c>
      <c r="AA45" s="22" t="str">
        <f>IFERROR(INDEX(将星标签统计!$AA:$AA,MATCH(K45,将星标签统计!$G:$G,0)),"")</f>
        <v/>
      </c>
      <c r="AB45" s="22" t="str">
        <f>IFERROR(INDEX(将星标签统计!$AA:$AA,MATCH(L45,将星标签统计!$G:$G,0)),"")</f>
        <v/>
      </c>
      <c r="AC45" s="22" t="str">
        <f>IFERROR(INDEX(将星标签统计!$AA:$AA,MATCH(M45,将星标签统计!$G:$G,0)),"")</f>
        <v/>
      </c>
      <c r="AD45" s="22" t="str">
        <f>IFERROR(INDEX(将星标签统计!$AA:$AA,MATCH(N45,将星标签统计!$G:$G,0)),"")</f>
        <v/>
      </c>
      <c r="AE45" s="22">
        <f>IFERROR(INDEX(将星标签统计!$AA:$AA,MATCH(O45,将星标签统计!$G:$G,0)),"")</f>
        <v>0.26315789473684209</v>
      </c>
      <c r="AF45" s="22" t="str">
        <f>IFERROR(INDEX(将星标签统计!$AA:$AA,MATCH(P45,将星标签统计!$G:$G,0)),"")</f>
        <v/>
      </c>
      <c r="AG45" s="22" t="str">
        <f>IFERROR(INDEX(将星标签统计!$AA:$AA,MATCH(Q45,将星标签统计!$G:$G,0)),"")</f>
        <v/>
      </c>
      <c r="AH45" s="22" t="str">
        <f>IFERROR(INDEX(将星标签统计!$AA:$AA,MATCH(R45,将星标签统计!$G:$G,0)),"")</f>
        <v/>
      </c>
      <c r="AI45" s="22" t="str">
        <f>IFERROR(INDEX(将星标签统计!$AA:$AA,MATCH(S45,将星标签统计!$G:$G,0)),"")</f>
        <v/>
      </c>
      <c r="AJ45" s="22" t="str">
        <f>IFERROR(INDEX(将星标签统计!$AA:$AA,MATCH(T45,将星标签统计!$G:$G,0)),"")</f>
        <v/>
      </c>
      <c r="AK45" s="22" t="str">
        <f>IFERROR(INDEX(将星标签统计!$AA:$AA,MATCH(U45,将星标签统计!$G:$G,0)),"")</f>
        <v/>
      </c>
    </row>
    <row r="46" spans="1:37" x14ac:dyDescent="0.2">
      <c r="A46" s="5">
        <v>10045</v>
      </c>
      <c r="B46" s="5" t="s">
        <v>46</v>
      </c>
      <c r="C46" s="20">
        <f>[4]武将基本资料!AP56</f>
        <v>1</v>
      </c>
      <c r="D46" s="20">
        <f>[4]武将!Q73</f>
        <v>110</v>
      </c>
      <c r="E46" s="21">
        <f t="shared" si="1"/>
        <v>0.56730769230769229</v>
      </c>
      <c r="G46" s="5">
        <v>3</v>
      </c>
      <c r="H46" s="5" t="s">
        <v>108</v>
      </c>
      <c r="I46" s="5">
        <v>7</v>
      </c>
      <c r="J46" s="5">
        <v>12</v>
      </c>
      <c r="K46" s="5">
        <v>17</v>
      </c>
      <c r="W46" s="22">
        <f>IFERROR(INDEX(将星标签统计!$AA:$AA,MATCH(G46,将星标签统计!$G:$G,0)),"")</f>
        <v>0.19230769230769232</v>
      </c>
      <c r="X46" s="22" t="str">
        <f>IFERROR(INDEX(将星标签统计!$AA:$AA,MATCH(H46,将星标签统计!$G:$G,0)),"")</f>
        <v/>
      </c>
      <c r="Y46" s="22">
        <f>IFERROR(INDEX(将星标签统计!$AA:$AA,MATCH(I46,将星标签统计!$G:$G,0)),"")</f>
        <v>0</v>
      </c>
      <c r="Z46" s="22">
        <f>IFERROR(INDEX(将星标签统计!$AA:$AA,MATCH(J46,将星标签统计!$G:$G,0)),"")</f>
        <v>0</v>
      </c>
      <c r="AA46" s="22">
        <f>IFERROR(INDEX(将星标签统计!$AA:$AA,MATCH(K46,将星标签统计!$G:$G,0)),"")</f>
        <v>0.375</v>
      </c>
      <c r="AB46" s="22" t="str">
        <f>IFERROR(INDEX(将星标签统计!$AA:$AA,MATCH(L46,将星标签统计!$G:$G,0)),"")</f>
        <v/>
      </c>
      <c r="AC46" s="22" t="str">
        <f>IFERROR(INDEX(将星标签统计!$AA:$AA,MATCH(M46,将星标签统计!$G:$G,0)),"")</f>
        <v/>
      </c>
      <c r="AD46" s="22" t="str">
        <f>IFERROR(INDEX(将星标签统计!$AA:$AA,MATCH(N46,将星标签统计!$G:$G,0)),"")</f>
        <v/>
      </c>
      <c r="AE46" s="22" t="str">
        <f>IFERROR(INDEX(将星标签统计!$AA:$AA,MATCH(O46,将星标签统计!$G:$G,0)),"")</f>
        <v/>
      </c>
      <c r="AF46" s="22" t="str">
        <f>IFERROR(INDEX(将星标签统计!$AA:$AA,MATCH(P46,将星标签统计!$G:$G,0)),"")</f>
        <v/>
      </c>
      <c r="AG46" s="22" t="str">
        <f>IFERROR(INDEX(将星标签统计!$AA:$AA,MATCH(Q46,将星标签统计!$G:$G,0)),"")</f>
        <v/>
      </c>
      <c r="AH46" s="22" t="str">
        <f>IFERROR(INDEX(将星标签统计!$AA:$AA,MATCH(R46,将星标签统计!$G:$G,0)),"")</f>
        <v/>
      </c>
      <c r="AI46" s="22" t="str">
        <f>IFERROR(INDEX(将星标签统计!$AA:$AA,MATCH(S46,将星标签统计!$G:$G,0)),"")</f>
        <v/>
      </c>
      <c r="AJ46" s="22" t="str">
        <f>IFERROR(INDEX(将星标签统计!$AA:$AA,MATCH(T46,将星标签统计!$G:$G,0)),"")</f>
        <v/>
      </c>
      <c r="AK46" s="22" t="str">
        <f>IFERROR(INDEX(将星标签统计!$AA:$AA,MATCH(U46,将星标签统计!$G:$G,0)),"")</f>
        <v/>
      </c>
    </row>
    <row r="47" spans="1:37" x14ac:dyDescent="0.2">
      <c r="A47" s="5">
        <v>10046</v>
      </c>
      <c r="B47" s="5" t="s">
        <v>47</v>
      </c>
      <c r="C47" s="20">
        <f>[4]武将基本资料!AP57</f>
        <v>0</v>
      </c>
      <c r="D47" s="20">
        <f>[4]武将!Q74</f>
        <v>110</v>
      </c>
      <c r="E47" s="21" t="str">
        <f t="shared" si="1"/>
        <v/>
      </c>
      <c r="G47" s="5">
        <v>3</v>
      </c>
      <c r="H47" s="5" t="s">
        <v>108</v>
      </c>
      <c r="I47" s="5">
        <v>7</v>
      </c>
      <c r="J47" s="5">
        <v>14</v>
      </c>
      <c r="W47" s="22">
        <f>IFERROR(INDEX(将星标签统计!$AA:$AA,MATCH(G47,将星标签统计!$G:$G,0)),"")</f>
        <v>0.19230769230769232</v>
      </c>
      <c r="X47" s="22" t="str">
        <f>IFERROR(INDEX(将星标签统计!$AA:$AA,MATCH(H47,将星标签统计!$G:$G,0)),"")</f>
        <v/>
      </c>
      <c r="Y47" s="22">
        <f>IFERROR(INDEX(将星标签统计!$AA:$AA,MATCH(I47,将星标签统计!$G:$G,0)),"")</f>
        <v>0</v>
      </c>
      <c r="Z47" s="22">
        <f>IFERROR(INDEX(将星标签统计!$AA:$AA,MATCH(J47,将星标签统计!$G:$G,0)),"")</f>
        <v>0</v>
      </c>
      <c r="AA47" s="22" t="str">
        <f>IFERROR(INDEX(将星标签统计!$AA:$AA,MATCH(K47,将星标签统计!$G:$G,0)),"")</f>
        <v/>
      </c>
      <c r="AB47" s="22" t="str">
        <f>IFERROR(INDEX(将星标签统计!$AA:$AA,MATCH(L47,将星标签统计!$G:$G,0)),"")</f>
        <v/>
      </c>
      <c r="AC47" s="22" t="str">
        <f>IFERROR(INDEX(将星标签统计!$AA:$AA,MATCH(M47,将星标签统计!$G:$G,0)),"")</f>
        <v/>
      </c>
      <c r="AD47" s="22" t="str">
        <f>IFERROR(INDEX(将星标签统计!$AA:$AA,MATCH(N47,将星标签统计!$G:$G,0)),"")</f>
        <v/>
      </c>
      <c r="AE47" s="22" t="str">
        <f>IFERROR(INDEX(将星标签统计!$AA:$AA,MATCH(O47,将星标签统计!$G:$G,0)),"")</f>
        <v/>
      </c>
      <c r="AF47" s="22" t="str">
        <f>IFERROR(INDEX(将星标签统计!$AA:$AA,MATCH(P47,将星标签统计!$G:$G,0)),"")</f>
        <v/>
      </c>
      <c r="AG47" s="22" t="str">
        <f>IFERROR(INDEX(将星标签统计!$AA:$AA,MATCH(Q47,将星标签统计!$G:$G,0)),"")</f>
        <v/>
      </c>
      <c r="AH47" s="22" t="str">
        <f>IFERROR(INDEX(将星标签统计!$AA:$AA,MATCH(R47,将星标签统计!$G:$G,0)),"")</f>
        <v/>
      </c>
      <c r="AI47" s="22" t="str">
        <f>IFERROR(INDEX(将星标签统计!$AA:$AA,MATCH(S47,将星标签统计!$G:$G,0)),"")</f>
        <v/>
      </c>
      <c r="AJ47" s="22" t="str">
        <f>IFERROR(INDEX(将星标签统计!$AA:$AA,MATCH(T47,将星标签统计!$G:$G,0)),"")</f>
        <v/>
      </c>
      <c r="AK47" s="22" t="str">
        <f>IFERROR(INDEX(将星标签统计!$AA:$AA,MATCH(U47,将星标签统计!$G:$G,0)),"")</f>
        <v/>
      </c>
    </row>
    <row r="48" spans="1:37" x14ac:dyDescent="0.2">
      <c r="A48" s="5">
        <v>10047</v>
      </c>
      <c r="B48" s="5" t="s">
        <v>48</v>
      </c>
      <c r="C48" s="20">
        <f>[4]武将基本资料!AP58</f>
        <v>1</v>
      </c>
      <c r="D48" s="20">
        <f>[4]武将!Q75</f>
        <v>130</v>
      </c>
      <c r="E48" s="21">
        <f t="shared" si="1"/>
        <v>1.5673076923076923</v>
      </c>
      <c r="G48" s="5">
        <v>3</v>
      </c>
      <c r="H48" s="5" t="s">
        <v>108</v>
      </c>
      <c r="I48" s="5">
        <v>7</v>
      </c>
      <c r="J48" s="5">
        <v>14</v>
      </c>
      <c r="K48" s="5">
        <v>17</v>
      </c>
      <c r="Q48" s="5">
        <v>35</v>
      </c>
      <c r="W48" s="22">
        <f>IFERROR(INDEX(将星标签统计!$AA:$AA,MATCH(G48,将星标签统计!$G:$G,0)),"")</f>
        <v>0.19230769230769232</v>
      </c>
      <c r="X48" s="22" t="str">
        <f>IFERROR(INDEX(将星标签统计!$AA:$AA,MATCH(H48,将星标签统计!$G:$G,0)),"")</f>
        <v/>
      </c>
      <c r="Y48" s="22">
        <f>IFERROR(INDEX(将星标签统计!$AA:$AA,MATCH(I48,将星标签统计!$G:$G,0)),"")</f>
        <v>0</v>
      </c>
      <c r="Z48" s="22">
        <f>IFERROR(INDEX(将星标签统计!$AA:$AA,MATCH(J48,将星标签统计!$G:$G,0)),"")</f>
        <v>0</v>
      </c>
      <c r="AA48" s="22">
        <f>IFERROR(INDEX(将星标签统计!$AA:$AA,MATCH(K48,将星标签统计!$G:$G,0)),"")</f>
        <v>0.375</v>
      </c>
      <c r="AB48" s="22" t="str">
        <f>IFERROR(INDEX(将星标签统计!$AA:$AA,MATCH(L48,将星标签统计!$G:$G,0)),"")</f>
        <v/>
      </c>
      <c r="AC48" s="22" t="str">
        <f>IFERROR(INDEX(将星标签统计!$AA:$AA,MATCH(M48,将星标签统计!$G:$G,0)),"")</f>
        <v/>
      </c>
      <c r="AD48" s="22" t="str">
        <f>IFERROR(INDEX(将星标签统计!$AA:$AA,MATCH(N48,将星标签统计!$G:$G,0)),"")</f>
        <v/>
      </c>
      <c r="AE48" s="22" t="str">
        <f>IFERROR(INDEX(将星标签统计!$AA:$AA,MATCH(O48,将星标签统计!$G:$G,0)),"")</f>
        <v/>
      </c>
      <c r="AF48" s="22" t="str">
        <f>IFERROR(INDEX(将星标签统计!$AA:$AA,MATCH(P48,将星标签统计!$G:$G,0)),"")</f>
        <v/>
      </c>
      <c r="AG48" s="22">
        <f>IFERROR(INDEX(将星标签统计!$AA:$AA,MATCH(Q48,将星标签统计!$G:$G,0)),"")</f>
        <v>1</v>
      </c>
      <c r="AH48" s="22" t="str">
        <f>IFERROR(INDEX(将星标签统计!$AA:$AA,MATCH(R48,将星标签统计!$G:$G,0)),"")</f>
        <v/>
      </c>
      <c r="AI48" s="22" t="str">
        <f>IFERROR(INDEX(将星标签统计!$AA:$AA,MATCH(S48,将星标签统计!$G:$G,0)),"")</f>
        <v/>
      </c>
      <c r="AJ48" s="22" t="str">
        <f>IFERROR(INDEX(将星标签统计!$AA:$AA,MATCH(T48,将星标签统计!$G:$G,0)),"")</f>
        <v/>
      </c>
      <c r="AK48" s="22" t="str">
        <f>IFERROR(INDEX(将星标签统计!$AA:$AA,MATCH(U48,将星标签统计!$G:$G,0)),"")</f>
        <v/>
      </c>
    </row>
    <row r="49" spans="1:37" x14ac:dyDescent="0.2">
      <c r="A49" s="5">
        <v>10048</v>
      </c>
      <c r="B49" s="5" t="s">
        <v>49</v>
      </c>
      <c r="C49" s="20">
        <f>[4]武将基本资料!AP59</f>
        <v>1</v>
      </c>
      <c r="D49" s="20">
        <f>[4]武将!Q76</f>
        <v>120</v>
      </c>
      <c r="E49" s="21">
        <f t="shared" si="1"/>
        <v>0.66310559006211178</v>
      </c>
      <c r="G49" s="5">
        <v>1</v>
      </c>
      <c r="H49" s="5" t="s">
        <v>108</v>
      </c>
      <c r="I49" s="5">
        <v>7</v>
      </c>
      <c r="J49" s="5">
        <v>14</v>
      </c>
      <c r="M49" s="5">
        <v>23</v>
      </c>
      <c r="P49" s="5">
        <v>27</v>
      </c>
      <c r="W49" s="22">
        <f>IFERROR(INDEX(将星标签统计!$AA:$AA,MATCH(G49,将星标签统计!$G:$G,0)),"")</f>
        <v>0.21739130434782608</v>
      </c>
      <c r="X49" s="22" t="str">
        <f>IFERROR(INDEX(将星标签统计!$AA:$AA,MATCH(H49,将星标签统计!$G:$G,0)),"")</f>
        <v/>
      </c>
      <c r="Y49" s="22">
        <f>IFERROR(INDEX(将星标签统计!$AA:$AA,MATCH(I49,将星标签统计!$G:$G,0)),"")</f>
        <v>0</v>
      </c>
      <c r="Z49" s="22">
        <f>IFERROR(INDEX(将星标签统计!$AA:$AA,MATCH(J49,将星标签统计!$G:$G,0)),"")</f>
        <v>0</v>
      </c>
      <c r="AA49" s="22" t="str">
        <f>IFERROR(INDEX(将星标签统计!$AA:$AA,MATCH(K49,将星标签统计!$G:$G,0)),"")</f>
        <v/>
      </c>
      <c r="AB49" s="22" t="str">
        <f>IFERROR(INDEX(将星标签统计!$AA:$AA,MATCH(L49,将星标签统计!$G:$G,0)),"")</f>
        <v/>
      </c>
      <c r="AC49" s="22">
        <f>IFERROR(INDEX(将星标签统计!$AA:$AA,MATCH(M49,将星标签统计!$G:$G,0)),"")</f>
        <v>0.2857142857142857</v>
      </c>
      <c r="AD49" s="22" t="str">
        <f>IFERROR(INDEX(将星标签统计!$AA:$AA,MATCH(N49,将星标签统计!$G:$G,0)),"")</f>
        <v/>
      </c>
      <c r="AE49" s="22" t="str">
        <f>IFERROR(INDEX(将星标签统计!$AA:$AA,MATCH(O49,将星标签统计!$G:$G,0)),"")</f>
        <v/>
      </c>
      <c r="AF49" s="22">
        <f>IFERROR(INDEX(将星标签统计!$AA:$AA,MATCH(P49,将星标签统计!$G:$G,0)),"")</f>
        <v>0.16</v>
      </c>
      <c r="AG49" s="22" t="str">
        <f>IFERROR(INDEX(将星标签统计!$AA:$AA,MATCH(Q49,将星标签统计!$G:$G,0)),"")</f>
        <v/>
      </c>
      <c r="AH49" s="22" t="str">
        <f>IFERROR(INDEX(将星标签统计!$AA:$AA,MATCH(R49,将星标签统计!$G:$G,0)),"")</f>
        <v/>
      </c>
      <c r="AI49" s="22" t="str">
        <f>IFERROR(INDEX(将星标签统计!$AA:$AA,MATCH(S49,将星标签统计!$G:$G,0)),"")</f>
        <v/>
      </c>
      <c r="AJ49" s="22" t="str">
        <f>IFERROR(INDEX(将星标签统计!$AA:$AA,MATCH(T49,将星标签统计!$G:$G,0)),"")</f>
        <v/>
      </c>
      <c r="AK49" s="22" t="str">
        <f>IFERROR(INDEX(将星标签统计!$AA:$AA,MATCH(U49,将星标签统计!$G:$G,0)),"")</f>
        <v/>
      </c>
    </row>
    <row r="50" spans="1:37" x14ac:dyDescent="0.2">
      <c r="A50" s="5">
        <v>10049</v>
      </c>
      <c r="B50" s="5" t="s">
        <v>50</v>
      </c>
      <c r="C50" s="20">
        <f>[4]武将基本资料!AP60</f>
        <v>1</v>
      </c>
      <c r="D50" s="20">
        <f>[4]武将!Q77</f>
        <v>110</v>
      </c>
      <c r="E50" s="21">
        <f t="shared" si="1"/>
        <v>0.33241379310344832</v>
      </c>
      <c r="G50" s="5">
        <v>2</v>
      </c>
      <c r="H50" s="5" t="s">
        <v>108</v>
      </c>
      <c r="I50" s="5">
        <v>7</v>
      </c>
      <c r="J50" s="5">
        <v>10</v>
      </c>
      <c r="P50" s="5">
        <v>27</v>
      </c>
      <c r="W50" s="22">
        <f>IFERROR(INDEX(将星标签统计!$AA:$AA,MATCH(G50,将星标签统计!$G:$G,0)),"")</f>
        <v>0.17241379310344829</v>
      </c>
      <c r="X50" s="22" t="str">
        <f>IFERROR(INDEX(将星标签统计!$AA:$AA,MATCH(H50,将星标签统计!$G:$G,0)),"")</f>
        <v/>
      </c>
      <c r="Y50" s="22">
        <f>IFERROR(INDEX(将星标签统计!$AA:$AA,MATCH(I50,将星标签统计!$G:$G,0)),"")</f>
        <v>0</v>
      </c>
      <c r="Z50" s="22">
        <f>IFERROR(INDEX(将星标签统计!$AA:$AA,MATCH(J50,将星标签统计!$G:$G,0)),"")</f>
        <v>0</v>
      </c>
      <c r="AA50" s="22" t="str">
        <f>IFERROR(INDEX(将星标签统计!$AA:$AA,MATCH(K50,将星标签统计!$G:$G,0)),"")</f>
        <v/>
      </c>
      <c r="AB50" s="22" t="str">
        <f>IFERROR(INDEX(将星标签统计!$AA:$AA,MATCH(L50,将星标签统计!$G:$G,0)),"")</f>
        <v/>
      </c>
      <c r="AC50" s="22" t="str">
        <f>IFERROR(INDEX(将星标签统计!$AA:$AA,MATCH(M50,将星标签统计!$G:$G,0)),"")</f>
        <v/>
      </c>
      <c r="AD50" s="22" t="str">
        <f>IFERROR(INDEX(将星标签统计!$AA:$AA,MATCH(N50,将星标签统计!$G:$G,0)),"")</f>
        <v/>
      </c>
      <c r="AE50" s="22" t="str">
        <f>IFERROR(INDEX(将星标签统计!$AA:$AA,MATCH(O50,将星标签统计!$G:$G,0)),"")</f>
        <v/>
      </c>
      <c r="AF50" s="22">
        <f>IFERROR(INDEX(将星标签统计!$AA:$AA,MATCH(P50,将星标签统计!$G:$G,0)),"")</f>
        <v>0.16</v>
      </c>
      <c r="AG50" s="22" t="str">
        <f>IFERROR(INDEX(将星标签统计!$AA:$AA,MATCH(Q50,将星标签统计!$G:$G,0)),"")</f>
        <v/>
      </c>
      <c r="AH50" s="22" t="str">
        <f>IFERROR(INDEX(将星标签统计!$AA:$AA,MATCH(R50,将星标签统计!$G:$G,0)),"")</f>
        <v/>
      </c>
      <c r="AI50" s="22" t="str">
        <f>IFERROR(INDEX(将星标签统计!$AA:$AA,MATCH(S50,将星标签统计!$G:$G,0)),"")</f>
        <v/>
      </c>
      <c r="AJ50" s="22" t="str">
        <f>IFERROR(INDEX(将星标签统计!$AA:$AA,MATCH(T50,将星标签统计!$G:$G,0)),"")</f>
        <v/>
      </c>
      <c r="AK50" s="22" t="str">
        <f>IFERROR(INDEX(将星标签统计!$AA:$AA,MATCH(U50,将星标签统计!$G:$G,0)),"")</f>
        <v/>
      </c>
    </row>
    <row r="51" spans="1:37" x14ac:dyDescent="0.2">
      <c r="A51" s="5">
        <v>10050</v>
      </c>
      <c r="B51" s="5" t="s">
        <v>51</v>
      </c>
      <c r="C51" s="20">
        <f>[4]武将基本资料!AP61</f>
        <v>1</v>
      </c>
      <c r="D51" s="20">
        <f>[4]武将!Q78</f>
        <v>100</v>
      </c>
      <c r="E51" s="21">
        <f t="shared" si="1"/>
        <v>0.43557168784029038</v>
      </c>
      <c r="G51" s="5">
        <v>2</v>
      </c>
      <c r="H51" s="5" t="s">
        <v>108</v>
      </c>
      <c r="I51" s="5">
        <v>7</v>
      </c>
      <c r="J51" s="5">
        <v>10</v>
      </c>
      <c r="O51" s="5">
        <v>26</v>
      </c>
      <c r="W51" s="22">
        <f>IFERROR(INDEX(将星标签统计!$AA:$AA,MATCH(G51,将星标签统计!$G:$G,0)),"")</f>
        <v>0.17241379310344829</v>
      </c>
      <c r="X51" s="22" t="str">
        <f>IFERROR(INDEX(将星标签统计!$AA:$AA,MATCH(H51,将星标签统计!$G:$G,0)),"")</f>
        <v/>
      </c>
      <c r="Y51" s="22">
        <f>IFERROR(INDEX(将星标签统计!$AA:$AA,MATCH(I51,将星标签统计!$G:$G,0)),"")</f>
        <v>0</v>
      </c>
      <c r="Z51" s="22">
        <f>IFERROR(INDEX(将星标签统计!$AA:$AA,MATCH(J51,将星标签统计!$G:$G,0)),"")</f>
        <v>0</v>
      </c>
      <c r="AA51" s="22" t="str">
        <f>IFERROR(INDEX(将星标签统计!$AA:$AA,MATCH(K51,将星标签统计!$G:$G,0)),"")</f>
        <v/>
      </c>
      <c r="AB51" s="22" t="str">
        <f>IFERROR(INDEX(将星标签统计!$AA:$AA,MATCH(L51,将星标签统计!$G:$G,0)),"")</f>
        <v/>
      </c>
      <c r="AC51" s="22" t="str">
        <f>IFERROR(INDEX(将星标签统计!$AA:$AA,MATCH(M51,将星标签统计!$G:$G,0)),"")</f>
        <v/>
      </c>
      <c r="AD51" s="22" t="str">
        <f>IFERROR(INDEX(将星标签统计!$AA:$AA,MATCH(N51,将星标签统计!$G:$G,0)),"")</f>
        <v/>
      </c>
      <c r="AE51" s="22">
        <f>IFERROR(INDEX(将星标签统计!$AA:$AA,MATCH(O51,将星标签统计!$G:$G,0)),"")</f>
        <v>0.26315789473684209</v>
      </c>
      <c r="AF51" s="22" t="str">
        <f>IFERROR(INDEX(将星标签统计!$AA:$AA,MATCH(P51,将星标签统计!$G:$G,0)),"")</f>
        <v/>
      </c>
      <c r="AG51" s="22" t="str">
        <f>IFERROR(INDEX(将星标签统计!$AA:$AA,MATCH(Q51,将星标签统计!$G:$G,0)),"")</f>
        <v/>
      </c>
      <c r="AH51" s="22" t="str">
        <f>IFERROR(INDEX(将星标签统计!$AA:$AA,MATCH(R51,将星标签统计!$G:$G,0)),"")</f>
        <v/>
      </c>
      <c r="AI51" s="22" t="str">
        <f>IFERROR(INDEX(将星标签统计!$AA:$AA,MATCH(S51,将星标签统计!$G:$G,0)),"")</f>
        <v/>
      </c>
      <c r="AJ51" s="22" t="str">
        <f>IFERROR(INDEX(将星标签统计!$AA:$AA,MATCH(T51,将星标签统计!$G:$G,0)),"")</f>
        <v/>
      </c>
      <c r="AK51" s="22" t="str">
        <f>IFERROR(INDEX(将星标签统计!$AA:$AA,MATCH(U51,将星标签统计!$G:$G,0)),"")</f>
        <v/>
      </c>
    </row>
    <row r="52" spans="1:37" x14ac:dyDescent="0.2">
      <c r="A52" s="5">
        <v>10051</v>
      </c>
      <c r="B52" s="5" t="s">
        <v>52</v>
      </c>
      <c r="C52" s="20">
        <f>[4]武将基本资料!AP62</f>
        <v>1</v>
      </c>
      <c r="D52" s="20">
        <f>[4]武将!Q79</f>
        <v>110</v>
      </c>
      <c r="E52" s="21">
        <f t="shared" si="1"/>
        <v>0.8555491990846682</v>
      </c>
      <c r="G52" s="5">
        <v>1</v>
      </c>
      <c r="H52" s="5" t="s">
        <v>108</v>
      </c>
      <c r="I52" s="5">
        <v>7</v>
      </c>
      <c r="J52" s="5">
        <v>10</v>
      </c>
      <c r="K52" s="5">
        <v>17</v>
      </c>
      <c r="O52" s="5">
        <v>26</v>
      </c>
      <c r="W52" s="22">
        <f>IFERROR(INDEX(将星标签统计!$AA:$AA,MATCH(G52,将星标签统计!$G:$G,0)),"")</f>
        <v>0.21739130434782608</v>
      </c>
      <c r="X52" s="22" t="str">
        <f>IFERROR(INDEX(将星标签统计!$AA:$AA,MATCH(H52,将星标签统计!$G:$G,0)),"")</f>
        <v/>
      </c>
      <c r="Y52" s="22">
        <f>IFERROR(INDEX(将星标签统计!$AA:$AA,MATCH(I52,将星标签统计!$G:$G,0)),"")</f>
        <v>0</v>
      </c>
      <c r="Z52" s="22">
        <f>IFERROR(INDEX(将星标签统计!$AA:$AA,MATCH(J52,将星标签统计!$G:$G,0)),"")</f>
        <v>0</v>
      </c>
      <c r="AA52" s="22">
        <f>IFERROR(INDEX(将星标签统计!$AA:$AA,MATCH(K52,将星标签统计!$G:$G,0)),"")</f>
        <v>0.375</v>
      </c>
      <c r="AB52" s="22" t="str">
        <f>IFERROR(INDEX(将星标签统计!$AA:$AA,MATCH(L52,将星标签统计!$G:$G,0)),"")</f>
        <v/>
      </c>
      <c r="AC52" s="22" t="str">
        <f>IFERROR(INDEX(将星标签统计!$AA:$AA,MATCH(M52,将星标签统计!$G:$G,0)),"")</f>
        <v/>
      </c>
      <c r="AD52" s="22" t="str">
        <f>IFERROR(INDEX(将星标签统计!$AA:$AA,MATCH(N52,将星标签统计!$G:$G,0)),"")</f>
        <v/>
      </c>
      <c r="AE52" s="22">
        <f>IFERROR(INDEX(将星标签统计!$AA:$AA,MATCH(O52,将星标签统计!$G:$G,0)),"")</f>
        <v>0.26315789473684209</v>
      </c>
      <c r="AF52" s="22" t="str">
        <f>IFERROR(INDEX(将星标签统计!$AA:$AA,MATCH(P52,将星标签统计!$G:$G,0)),"")</f>
        <v/>
      </c>
      <c r="AG52" s="22" t="str">
        <f>IFERROR(INDEX(将星标签统计!$AA:$AA,MATCH(Q52,将星标签统计!$G:$G,0)),"")</f>
        <v/>
      </c>
      <c r="AH52" s="22" t="str">
        <f>IFERROR(INDEX(将星标签统计!$AA:$AA,MATCH(R52,将星标签统计!$G:$G,0)),"")</f>
        <v/>
      </c>
      <c r="AI52" s="22" t="str">
        <f>IFERROR(INDEX(将星标签统计!$AA:$AA,MATCH(S52,将星标签统计!$G:$G,0)),"")</f>
        <v/>
      </c>
      <c r="AJ52" s="22" t="str">
        <f>IFERROR(INDEX(将星标签统计!$AA:$AA,MATCH(T52,将星标签统计!$G:$G,0)),"")</f>
        <v/>
      </c>
      <c r="AK52" s="22" t="str">
        <f>IFERROR(INDEX(将星标签统计!$AA:$AA,MATCH(U52,将星标签统计!$G:$G,0)),"")</f>
        <v/>
      </c>
    </row>
    <row r="53" spans="1:37" x14ac:dyDescent="0.2">
      <c r="A53" s="5">
        <v>10052</v>
      </c>
      <c r="B53" s="5" t="s">
        <v>53</v>
      </c>
      <c r="C53" s="20">
        <f>[4]武将基本资料!AP63</f>
        <v>1</v>
      </c>
      <c r="D53" s="20">
        <f>[4]武将!Q80</f>
        <v>120</v>
      </c>
      <c r="E53" s="21">
        <f t="shared" si="1"/>
        <v>1.2173913043478262</v>
      </c>
      <c r="G53" s="5">
        <v>1</v>
      </c>
      <c r="H53" s="5">
        <v>6</v>
      </c>
      <c r="I53" s="5">
        <v>7</v>
      </c>
      <c r="J53" s="5">
        <v>15</v>
      </c>
      <c r="M53" s="5">
        <v>22</v>
      </c>
      <c r="W53" s="22">
        <f>IFERROR(INDEX(将星标签统计!$AA:$AA,MATCH(G53,将星标签统计!$G:$G,0)),"")</f>
        <v>0.21739130434782608</v>
      </c>
      <c r="X53" s="22">
        <f>IFERROR(INDEX(将星标签统计!$AA:$AA,MATCH(H53,将星标签统计!$G:$G,0)),"")</f>
        <v>0</v>
      </c>
      <c r="Y53" s="22">
        <f>IFERROR(INDEX(将星标签统计!$AA:$AA,MATCH(I53,将星标签统计!$G:$G,0)),"")</f>
        <v>0</v>
      </c>
      <c r="Z53" s="22">
        <f>IFERROR(INDEX(将星标签统计!$AA:$AA,MATCH(J53,将星标签统计!$G:$G,0)),"")</f>
        <v>0</v>
      </c>
      <c r="AA53" s="22" t="str">
        <f>IFERROR(INDEX(将星标签统计!$AA:$AA,MATCH(K53,将星标签统计!$G:$G,0)),"")</f>
        <v/>
      </c>
      <c r="AB53" s="22" t="str">
        <f>IFERROR(INDEX(将星标签统计!$AA:$AA,MATCH(L53,将星标签统计!$G:$G,0)),"")</f>
        <v/>
      </c>
      <c r="AC53" s="22">
        <f>IFERROR(INDEX(将星标签统计!$AA:$AA,MATCH(M53,将星标签统计!$G:$G,0)),"")</f>
        <v>1</v>
      </c>
      <c r="AD53" s="22" t="str">
        <f>IFERROR(INDEX(将星标签统计!$AA:$AA,MATCH(N53,将星标签统计!$G:$G,0)),"")</f>
        <v/>
      </c>
      <c r="AE53" s="22" t="str">
        <f>IFERROR(INDEX(将星标签统计!$AA:$AA,MATCH(O53,将星标签统计!$G:$G,0)),"")</f>
        <v/>
      </c>
      <c r="AF53" s="22" t="str">
        <f>IFERROR(INDEX(将星标签统计!$AA:$AA,MATCH(P53,将星标签统计!$G:$G,0)),"")</f>
        <v/>
      </c>
      <c r="AG53" s="22" t="str">
        <f>IFERROR(INDEX(将星标签统计!$AA:$AA,MATCH(Q53,将星标签统计!$G:$G,0)),"")</f>
        <v/>
      </c>
      <c r="AH53" s="22" t="str">
        <f>IFERROR(INDEX(将星标签统计!$AA:$AA,MATCH(R53,将星标签统计!$G:$G,0)),"")</f>
        <v/>
      </c>
      <c r="AI53" s="22" t="str">
        <f>IFERROR(INDEX(将星标签统计!$AA:$AA,MATCH(S53,将星标签统计!$G:$G,0)),"")</f>
        <v/>
      </c>
      <c r="AJ53" s="22" t="str">
        <f>IFERROR(INDEX(将星标签统计!$AA:$AA,MATCH(T53,将星标签统计!$G:$G,0)),"")</f>
        <v/>
      </c>
      <c r="AK53" s="22" t="str">
        <f>IFERROR(INDEX(将星标签统计!$AA:$AA,MATCH(U53,将星标签统计!$G:$G,0)),"")</f>
        <v/>
      </c>
    </row>
    <row r="54" spans="1:37" x14ac:dyDescent="0.2">
      <c r="A54" s="5">
        <v>10053</v>
      </c>
      <c r="B54" s="5" t="s">
        <v>54</v>
      </c>
      <c r="C54" s="20">
        <f>[4]武将基本资料!AP64</f>
        <v>1</v>
      </c>
      <c r="D54" s="20">
        <f>[4]武将!Q81</f>
        <v>110</v>
      </c>
      <c r="E54" s="21">
        <f t="shared" si="1"/>
        <v>0.21739130434782608</v>
      </c>
      <c r="G54" s="5">
        <v>1</v>
      </c>
      <c r="H54" s="5" t="s">
        <v>108</v>
      </c>
      <c r="I54" s="5">
        <v>7</v>
      </c>
      <c r="J54" s="5">
        <v>15</v>
      </c>
      <c r="W54" s="22">
        <f>IFERROR(INDEX(将星标签统计!$AA:$AA,MATCH(G54,将星标签统计!$G:$G,0)),"")</f>
        <v>0.21739130434782608</v>
      </c>
      <c r="X54" s="22" t="str">
        <f>IFERROR(INDEX(将星标签统计!$AA:$AA,MATCH(H54,将星标签统计!$G:$G,0)),"")</f>
        <v/>
      </c>
      <c r="Y54" s="22">
        <f>IFERROR(INDEX(将星标签统计!$AA:$AA,MATCH(I54,将星标签统计!$G:$G,0)),"")</f>
        <v>0</v>
      </c>
      <c r="Z54" s="22">
        <f>IFERROR(INDEX(将星标签统计!$AA:$AA,MATCH(J54,将星标签统计!$G:$G,0)),"")</f>
        <v>0</v>
      </c>
      <c r="AA54" s="22" t="str">
        <f>IFERROR(INDEX(将星标签统计!$AA:$AA,MATCH(K54,将星标签统计!$G:$G,0)),"")</f>
        <v/>
      </c>
      <c r="AB54" s="22" t="str">
        <f>IFERROR(INDEX(将星标签统计!$AA:$AA,MATCH(L54,将星标签统计!$G:$G,0)),"")</f>
        <v/>
      </c>
      <c r="AC54" s="22" t="str">
        <f>IFERROR(INDEX(将星标签统计!$AA:$AA,MATCH(M54,将星标签统计!$G:$G,0)),"")</f>
        <v/>
      </c>
      <c r="AD54" s="22" t="str">
        <f>IFERROR(INDEX(将星标签统计!$AA:$AA,MATCH(N54,将星标签统计!$G:$G,0)),"")</f>
        <v/>
      </c>
      <c r="AE54" s="22" t="str">
        <f>IFERROR(INDEX(将星标签统计!$AA:$AA,MATCH(O54,将星标签统计!$G:$G,0)),"")</f>
        <v/>
      </c>
      <c r="AF54" s="22" t="str">
        <f>IFERROR(INDEX(将星标签统计!$AA:$AA,MATCH(P54,将星标签统计!$G:$G,0)),"")</f>
        <v/>
      </c>
      <c r="AG54" s="22" t="str">
        <f>IFERROR(INDEX(将星标签统计!$AA:$AA,MATCH(Q54,将星标签统计!$G:$G,0)),"")</f>
        <v/>
      </c>
      <c r="AH54" s="22" t="str">
        <f>IFERROR(INDEX(将星标签统计!$AA:$AA,MATCH(R54,将星标签统计!$G:$G,0)),"")</f>
        <v/>
      </c>
      <c r="AI54" s="22" t="str">
        <f>IFERROR(INDEX(将星标签统计!$AA:$AA,MATCH(S54,将星标签统计!$G:$G,0)),"")</f>
        <v/>
      </c>
      <c r="AJ54" s="22" t="str">
        <f>IFERROR(INDEX(将星标签统计!$AA:$AA,MATCH(T54,将星标签统计!$G:$G,0)),"")</f>
        <v/>
      </c>
      <c r="AK54" s="22" t="str">
        <f>IFERROR(INDEX(将星标签统计!$AA:$AA,MATCH(U54,将星标签统计!$G:$G,0)),"")</f>
        <v/>
      </c>
    </row>
    <row r="55" spans="1:37" x14ac:dyDescent="0.2">
      <c r="A55" s="5">
        <v>10054</v>
      </c>
      <c r="B55" s="5" t="s">
        <v>55</v>
      </c>
      <c r="C55" s="20">
        <f>[4]武将基本资料!AP65</f>
        <v>1</v>
      </c>
      <c r="D55" s="20">
        <f>[4]武将!Q82</f>
        <v>120</v>
      </c>
      <c r="E55" s="21">
        <f t="shared" si="1"/>
        <v>1.2173913043478262</v>
      </c>
      <c r="G55" s="5">
        <v>1</v>
      </c>
      <c r="H55" s="5" t="s">
        <v>108</v>
      </c>
      <c r="I55" s="5">
        <v>7</v>
      </c>
      <c r="J55" s="5">
        <v>15</v>
      </c>
      <c r="M55" s="5">
        <v>22</v>
      </c>
      <c r="W55" s="22">
        <f>IFERROR(INDEX(将星标签统计!$AA:$AA,MATCH(G55,将星标签统计!$G:$G,0)),"")</f>
        <v>0.21739130434782608</v>
      </c>
      <c r="X55" s="22" t="str">
        <f>IFERROR(INDEX(将星标签统计!$AA:$AA,MATCH(H55,将星标签统计!$G:$G,0)),"")</f>
        <v/>
      </c>
      <c r="Y55" s="22">
        <f>IFERROR(INDEX(将星标签统计!$AA:$AA,MATCH(I55,将星标签统计!$G:$G,0)),"")</f>
        <v>0</v>
      </c>
      <c r="Z55" s="22">
        <f>IFERROR(INDEX(将星标签统计!$AA:$AA,MATCH(J55,将星标签统计!$G:$G,0)),"")</f>
        <v>0</v>
      </c>
      <c r="AA55" s="22" t="str">
        <f>IFERROR(INDEX(将星标签统计!$AA:$AA,MATCH(K55,将星标签统计!$G:$G,0)),"")</f>
        <v/>
      </c>
      <c r="AB55" s="22" t="str">
        <f>IFERROR(INDEX(将星标签统计!$AA:$AA,MATCH(L55,将星标签统计!$G:$G,0)),"")</f>
        <v/>
      </c>
      <c r="AC55" s="22">
        <f>IFERROR(INDEX(将星标签统计!$AA:$AA,MATCH(M55,将星标签统计!$G:$G,0)),"")</f>
        <v>1</v>
      </c>
      <c r="AD55" s="22" t="str">
        <f>IFERROR(INDEX(将星标签统计!$AA:$AA,MATCH(N55,将星标签统计!$G:$G,0)),"")</f>
        <v/>
      </c>
      <c r="AE55" s="22" t="str">
        <f>IFERROR(INDEX(将星标签统计!$AA:$AA,MATCH(O55,将星标签统计!$G:$G,0)),"")</f>
        <v/>
      </c>
      <c r="AF55" s="22" t="str">
        <f>IFERROR(INDEX(将星标签统计!$AA:$AA,MATCH(P55,将星标签统计!$G:$G,0)),"")</f>
        <v/>
      </c>
      <c r="AG55" s="22" t="str">
        <f>IFERROR(INDEX(将星标签统计!$AA:$AA,MATCH(Q55,将星标签统计!$G:$G,0)),"")</f>
        <v/>
      </c>
      <c r="AH55" s="22" t="str">
        <f>IFERROR(INDEX(将星标签统计!$AA:$AA,MATCH(R55,将星标签统计!$G:$G,0)),"")</f>
        <v/>
      </c>
      <c r="AI55" s="22" t="str">
        <f>IFERROR(INDEX(将星标签统计!$AA:$AA,MATCH(S55,将星标签统计!$G:$G,0)),"")</f>
        <v/>
      </c>
      <c r="AJ55" s="22" t="str">
        <f>IFERROR(INDEX(将星标签统计!$AA:$AA,MATCH(T55,将星标签统计!$G:$G,0)),"")</f>
        <v/>
      </c>
      <c r="AK55" s="22" t="str">
        <f>IFERROR(INDEX(将星标签统计!$AA:$AA,MATCH(U55,将星标签统计!$G:$G,0)),"")</f>
        <v/>
      </c>
    </row>
    <row r="56" spans="1:37" x14ac:dyDescent="0.2">
      <c r="A56" s="5">
        <v>10055</v>
      </c>
      <c r="B56" s="5" t="s">
        <v>56</v>
      </c>
      <c r="C56" s="20">
        <f>[4]武将基本资料!AP66</f>
        <v>1</v>
      </c>
      <c r="D56" s="20">
        <f>[4]武将!Q83</f>
        <v>120</v>
      </c>
      <c r="E56" s="21">
        <f t="shared" si="1"/>
        <v>0.77739130434782611</v>
      </c>
      <c r="G56" s="5">
        <v>1</v>
      </c>
      <c r="H56" s="5" t="s">
        <v>108</v>
      </c>
      <c r="I56" s="5">
        <v>7</v>
      </c>
      <c r="J56" s="5">
        <v>13</v>
      </c>
      <c r="M56" s="5">
        <v>19</v>
      </c>
      <c r="P56" s="5">
        <v>27</v>
      </c>
      <c r="W56" s="22">
        <f>IFERROR(INDEX(将星标签统计!$AA:$AA,MATCH(G56,将星标签统计!$G:$G,0)),"")</f>
        <v>0.21739130434782608</v>
      </c>
      <c r="X56" s="22" t="str">
        <f>IFERROR(INDEX(将星标签统计!$AA:$AA,MATCH(H56,将星标签统计!$G:$G,0)),"")</f>
        <v/>
      </c>
      <c r="Y56" s="22">
        <f>IFERROR(INDEX(将星标签统计!$AA:$AA,MATCH(I56,将星标签统计!$G:$G,0)),"")</f>
        <v>0</v>
      </c>
      <c r="Z56" s="22">
        <f>IFERROR(INDEX(将星标签统计!$AA:$AA,MATCH(J56,将星标签统计!$G:$G,0)),"")</f>
        <v>0</v>
      </c>
      <c r="AA56" s="22" t="str">
        <f>IFERROR(INDEX(将星标签统计!$AA:$AA,MATCH(K56,将星标签统计!$G:$G,0)),"")</f>
        <v/>
      </c>
      <c r="AB56" s="22" t="str">
        <f>IFERROR(INDEX(将星标签统计!$AA:$AA,MATCH(L56,将星标签统计!$G:$G,0)),"")</f>
        <v/>
      </c>
      <c r="AC56" s="22">
        <f>IFERROR(INDEX(将星标签统计!$AA:$AA,MATCH(M56,将星标签统计!$G:$G,0)),"")</f>
        <v>0.4</v>
      </c>
      <c r="AD56" s="22" t="str">
        <f>IFERROR(INDEX(将星标签统计!$AA:$AA,MATCH(N56,将星标签统计!$G:$G,0)),"")</f>
        <v/>
      </c>
      <c r="AE56" s="22" t="str">
        <f>IFERROR(INDEX(将星标签统计!$AA:$AA,MATCH(O56,将星标签统计!$G:$G,0)),"")</f>
        <v/>
      </c>
      <c r="AF56" s="22">
        <f>IFERROR(INDEX(将星标签统计!$AA:$AA,MATCH(P56,将星标签统计!$G:$G,0)),"")</f>
        <v>0.16</v>
      </c>
      <c r="AG56" s="22" t="str">
        <f>IFERROR(INDEX(将星标签统计!$AA:$AA,MATCH(Q56,将星标签统计!$G:$G,0)),"")</f>
        <v/>
      </c>
      <c r="AH56" s="22" t="str">
        <f>IFERROR(INDEX(将星标签统计!$AA:$AA,MATCH(R56,将星标签统计!$G:$G,0)),"")</f>
        <v/>
      </c>
      <c r="AI56" s="22" t="str">
        <f>IFERROR(INDEX(将星标签统计!$AA:$AA,MATCH(S56,将星标签统计!$G:$G,0)),"")</f>
        <v/>
      </c>
      <c r="AJ56" s="22" t="str">
        <f>IFERROR(INDEX(将星标签统计!$AA:$AA,MATCH(T56,将星标签统计!$G:$G,0)),"")</f>
        <v/>
      </c>
      <c r="AK56" s="22" t="str">
        <f>IFERROR(INDEX(将星标签统计!$AA:$AA,MATCH(U56,将星标签统计!$G:$G,0)),"")</f>
        <v/>
      </c>
    </row>
    <row r="57" spans="1:37" x14ac:dyDescent="0.2">
      <c r="A57" s="5">
        <v>10056</v>
      </c>
      <c r="B57" s="5" t="s">
        <v>57</v>
      </c>
      <c r="C57" s="20">
        <f>[4]武将基本资料!AP67</f>
        <v>1</v>
      </c>
      <c r="D57" s="20">
        <f>[4]武将!Q84</f>
        <v>120</v>
      </c>
      <c r="E57" s="21">
        <f t="shared" si="1"/>
        <v>0.43557168784029038</v>
      </c>
      <c r="G57" s="5">
        <v>2</v>
      </c>
      <c r="H57" s="5" t="s">
        <v>108</v>
      </c>
      <c r="I57" s="5">
        <v>7</v>
      </c>
      <c r="J57" s="5">
        <v>13</v>
      </c>
      <c r="O57" s="5">
        <v>26</v>
      </c>
      <c r="W57" s="22">
        <f>IFERROR(INDEX(将星标签统计!$AA:$AA,MATCH(G57,将星标签统计!$G:$G,0)),"")</f>
        <v>0.17241379310344829</v>
      </c>
      <c r="X57" s="22" t="str">
        <f>IFERROR(INDEX(将星标签统计!$AA:$AA,MATCH(H57,将星标签统计!$G:$G,0)),"")</f>
        <v/>
      </c>
      <c r="Y57" s="22">
        <f>IFERROR(INDEX(将星标签统计!$AA:$AA,MATCH(I57,将星标签统计!$G:$G,0)),"")</f>
        <v>0</v>
      </c>
      <c r="Z57" s="22">
        <f>IFERROR(INDEX(将星标签统计!$AA:$AA,MATCH(J57,将星标签统计!$G:$G,0)),"")</f>
        <v>0</v>
      </c>
      <c r="AA57" s="22" t="str">
        <f>IFERROR(INDEX(将星标签统计!$AA:$AA,MATCH(K57,将星标签统计!$G:$G,0)),"")</f>
        <v/>
      </c>
      <c r="AB57" s="22" t="str">
        <f>IFERROR(INDEX(将星标签统计!$AA:$AA,MATCH(L57,将星标签统计!$G:$G,0)),"")</f>
        <v/>
      </c>
      <c r="AC57" s="22" t="str">
        <f>IFERROR(INDEX(将星标签统计!$AA:$AA,MATCH(M57,将星标签统计!$G:$G,0)),"")</f>
        <v/>
      </c>
      <c r="AD57" s="22" t="str">
        <f>IFERROR(INDEX(将星标签统计!$AA:$AA,MATCH(N57,将星标签统计!$G:$G,0)),"")</f>
        <v/>
      </c>
      <c r="AE57" s="22">
        <f>IFERROR(INDEX(将星标签统计!$AA:$AA,MATCH(O57,将星标签统计!$G:$G,0)),"")</f>
        <v>0.26315789473684209</v>
      </c>
      <c r="AF57" s="22" t="str">
        <f>IFERROR(INDEX(将星标签统计!$AA:$AA,MATCH(P57,将星标签统计!$G:$G,0)),"")</f>
        <v/>
      </c>
      <c r="AG57" s="22" t="str">
        <f>IFERROR(INDEX(将星标签统计!$AA:$AA,MATCH(Q57,将星标签统计!$G:$G,0)),"")</f>
        <v/>
      </c>
      <c r="AH57" s="22" t="str">
        <f>IFERROR(INDEX(将星标签统计!$AA:$AA,MATCH(R57,将星标签统计!$G:$G,0)),"")</f>
        <v/>
      </c>
      <c r="AI57" s="22" t="str">
        <f>IFERROR(INDEX(将星标签统计!$AA:$AA,MATCH(S57,将星标签统计!$G:$G,0)),"")</f>
        <v/>
      </c>
      <c r="AJ57" s="22" t="str">
        <f>IFERROR(INDEX(将星标签统计!$AA:$AA,MATCH(T57,将星标签统计!$G:$G,0)),"")</f>
        <v/>
      </c>
      <c r="AK57" s="22" t="str">
        <f>IFERROR(INDEX(将星标签统计!$AA:$AA,MATCH(U57,将星标签统计!$G:$G,0)),"")</f>
        <v/>
      </c>
    </row>
    <row r="58" spans="1:37" x14ac:dyDescent="0.2">
      <c r="A58" s="5">
        <v>10057</v>
      </c>
      <c r="B58" s="5" t="s">
        <v>58</v>
      </c>
      <c r="C58" s="20">
        <f>[4]武将基本资料!AP68</f>
        <v>1</v>
      </c>
      <c r="D58" s="20">
        <f>[4]武将!Q85</f>
        <v>120</v>
      </c>
      <c r="E58" s="21">
        <f t="shared" si="1"/>
        <v>0.61739130434782608</v>
      </c>
      <c r="G58" s="5">
        <v>1</v>
      </c>
      <c r="H58" s="5" t="s">
        <v>108</v>
      </c>
      <c r="I58" s="5">
        <v>7</v>
      </c>
      <c r="J58" s="5">
        <v>13</v>
      </c>
      <c r="M58" s="5">
        <v>19</v>
      </c>
      <c r="W58" s="22">
        <f>IFERROR(INDEX(将星标签统计!$AA:$AA,MATCH(G58,将星标签统计!$G:$G,0)),"")</f>
        <v>0.21739130434782608</v>
      </c>
      <c r="X58" s="22" t="str">
        <f>IFERROR(INDEX(将星标签统计!$AA:$AA,MATCH(H58,将星标签统计!$G:$G,0)),"")</f>
        <v/>
      </c>
      <c r="Y58" s="22">
        <f>IFERROR(INDEX(将星标签统计!$AA:$AA,MATCH(I58,将星标签统计!$G:$G,0)),"")</f>
        <v>0</v>
      </c>
      <c r="Z58" s="22">
        <f>IFERROR(INDEX(将星标签统计!$AA:$AA,MATCH(J58,将星标签统计!$G:$G,0)),"")</f>
        <v>0</v>
      </c>
      <c r="AA58" s="22" t="str">
        <f>IFERROR(INDEX(将星标签统计!$AA:$AA,MATCH(K58,将星标签统计!$G:$G,0)),"")</f>
        <v/>
      </c>
      <c r="AB58" s="22" t="str">
        <f>IFERROR(INDEX(将星标签统计!$AA:$AA,MATCH(L58,将星标签统计!$G:$G,0)),"")</f>
        <v/>
      </c>
      <c r="AC58" s="22">
        <f>IFERROR(INDEX(将星标签统计!$AA:$AA,MATCH(M58,将星标签统计!$G:$G,0)),"")</f>
        <v>0.4</v>
      </c>
      <c r="AD58" s="22" t="str">
        <f>IFERROR(INDEX(将星标签统计!$AA:$AA,MATCH(N58,将星标签统计!$G:$G,0)),"")</f>
        <v/>
      </c>
      <c r="AE58" s="22" t="str">
        <f>IFERROR(INDEX(将星标签统计!$AA:$AA,MATCH(O58,将星标签统计!$G:$G,0)),"")</f>
        <v/>
      </c>
      <c r="AF58" s="22" t="str">
        <f>IFERROR(INDEX(将星标签统计!$AA:$AA,MATCH(P58,将星标签统计!$G:$G,0)),"")</f>
        <v/>
      </c>
      <c r="AG58" s="22" t="str">
        <f>IFERROR(INDEX(将星标签统计!$AA:$AA,MATCH(Q58,将星标签统计!$G:$G,0)),"")</f>
        <v/>
      </c>
      <c r="AH58" s="22" t="str">
        <f>IFERROR(INDEX(将星标签统计!$AA:$AA,MATCH(R58,将星标签统计!$G:$G,0)),"")</f>
        <v/>
      </c>
      <c r="AI58" s="22" t="str">
        <f>IFERROR(INDEX(将星标签统计!$AA:$AA,MATCH(S58,将星标签统计!$G:$G,0)),"")</f>
        <v/>
      </c>
      <c r="AJ58" s="22" t="str">
        <f>IFERROR(INDEX(将星标签统计!$AA:$AA,MATCH(T58,将星标签统计!$G:$G,0)),"")</f>
        <v/>
      </c>
      <c r="AK58" s="22" t="str">
        <f>IFERROR(INDEX(将星标签统计!$AA:$AA,MATCH(U58,将星标签统计!$G:$G,0)),"")</f>
        <v/>
      </c>
    </row>
    <row r="59" spans="1:37" x14ac:dyDescent="0.2">
      <c r="A59" s="5">
        <v>10058</v>
      </c>
      <c r="B59" s="5" t="s">
        <v>59</v>
      </c>
      <c r="C59" s="20">
        <f>[4]武将基本资料!AP69</f>
        <v>1</v>
      </c>
      <c r="D59" s="20">
        <f>[4]武将!Q86</f>
        <v>110</v>
      </c>
      <c r="E59" s="21">
        <f t="shared" si="1"/>
        <v>0.33241379310344832</v>
      </c>
      <c r="G59" s="5">
        <v>2</v>
      </c>
      <c r="H59" s="5" t="s">
        <v>108</v>
      </c>
      <c r="I59" s="5">
        <v>7</v>
      </c>
      <c r="J59" s="5">
        <v>13</v>
      </c>
      <c r="P59" s="5">
        <v>27</v>
      </c>
      <c r="W59" s="22">
        <f>IFERROR(INDEX(将星标签统计!$AA:$AA,MATCH(G59,将星标签统计!$G:$G,0)),"")</f>
        <v>0.17241379310344829</v>
      </c>
      <c r="X59" s="22" t="str">
        <f>IFERROR(INDEX(将星标签统计!$AA:$AA,MATCH(H59,将星标签统计!$G:$G,0)),"")</f>
        <v/>
      </c>
      <c r="Y59" s="22">
        <f>IFERROR(INDEX(将星标签统计!$AA:$AA,MATCH(I59,将星标签统计!$G:$G,0)),"")</f>
        <v>0</v>
      </c>
      <c r="Z59" s="22">
        <f>IFERROR(INDEX(将星标签统计!$AA:$AA,MATCH(J59,将星标签统计!$G:$G,0)),"")</f>
        <v>0</v>
      </c>
      <c r="AA59" s="22" t="str">
        <f>IFERROR(INDEX(将星标签统计!$AA:$AA,MATCH(K59,将星标签统计!$G:$G,0)),"")</f>
        <v/>
      </c>
      <c r="AB59" s="22" t="str">
        <f>IFERROR(INDEX(将星标签统计!$AA:$AA,MATCH(L59,将星标签统计!$G:$G,0)),"")</f>
        <v/>
      </c>
      <c r="AC59" s="22" t="str">
        <f>IFERROR(INDEX(将星标签统计!$AA:$AA,MATCH(M59,将星标签统计!$G:$G,0)),"")</f>
        <v/>
      </c>
      <c r="AD59" s="22" t="str">
        <f>IFERROR(INDEX(将星标签统计!$AA:$AA,MATCH(N59,将星标签统计!$G:$G,0)),"")</f>
        <v/>
      </c>
      <c r="AE59" s="22" t="str">
        <f>IFERROR(INDEX(将星标签统计!$AA:$AA,MATCH(O59,将星标签统计!$G:$G,0)),"")</f>
        <v/>
      </c>
      <c r="AF59" s="22">
        <f>IFERROR(INDEX(将星标签统计!$AA:$AA,MATCH(P59,将星标签统计!$G:$G,0)),"")</f>
        <v>0.16</v>
      </c>
      <c r="AG59" s="22" t="str">
        <f>IFERROR(INDEX(将星标签统计!$AA:$AA,MATCH(Q59,将星标签统计!$G:$G,0)),"")</f>
        <v/>
      </c>
      <c r="AH59" s="22" t="str">
        <f>IFERROR(INDEX(将星标签统计!$AA:$AA,MATCH(R59,将星标签统计!$G:$G,0)),"")</f>
        <v/>
      </c>
      <c r="AI59" s="22" t="str">
        <f>IFERROR(INDEX(将星标签统计!$AA:$AA,MATCH(S59,将星标签统计!$G:$G,0)),"")</f>
        <v/>
      </c>
      <c r="AJ59" s="22" t="str">
        <f>IFERROR(INDEX(将星标签统计!$AA:$AA,MATCH(T59,将星标签统计!$G:$G,0)),"")</f>
        <v/>
      </c>
      <c r="AK59" s="22" t="str">
        <f>IFERROR(INDEX(将星标签统计!$AA:$AA,MATCH(U59,将星标签统计!$G:$G,0)),"")</f>
        <v/>
      </c>
    </row>
    <row r="60" spans="1:37" x14ac:dyDescent="0.2">
      <c r="A60" s="5">
        <v>10059</v>
      </c>
      <c r="B60" s="5" t="s">
        <v>60</v>
      </c>
      <c r="C60" s="20">
        <f>[4]武将基本资料!AP70</f>
        <v>1</v>
      </c>
      <c r="D60" s="20">
        <f>[4]武将!Q87</f>
        <v>130</v>
      </c>
      <c r="E60" s="21">
        <f t="shared" si="1"/>
        <v>3.4355716878402904</v>
      </c>
      <c r="G60" s="5">
        <v>2</v>
      </c>
      <c r="H60" s="5">
        <v>5</v>
      </c>
      <c r="I60" s="5">
        <v>7</v>
      </c>
      <c r="J60" s="5">
        <v>16</v>
      </c>
      <c r="M60" s="5">
        <v>24</v>
      </c>
      <c r="O60" s="5">
        <v>26</v>
      </c>
      <c r="Q60" s="5">
        <v>33</v>
      </c>
      <c r="W60" s="22">
        <f>IFERROR(INDEX(将星标签统计!$AA:$AA,MATCH(G60,将星标签统计!$G:$G,0)),"")</f>
        <v>0.17241379310344829</v>
      </c>
      <c r="X60" s="22">
        <f>IFERROR(INDEX(将星标签统计!$AA:$AA,MATCH(H60,将星标签统计!$G:$G,0)),"")</f>
        <v>0</v>
      </c>
      <c r="Y60" s="22">
        <f>IFERROR(INDEX(将星标签统计!$AA:$AA,MATCH(I60,将星标签统计!$G:$G,0)),"")</f>
        <v>0</v>
      </c>
      <c r="Z60" s="22">
        <f>IFERROR(INDEX(将星标签统计!$AA:$AA,MATCH(J60,将星标签统计!$G:$G,0)),"")</f>
        <v>0</v>
      </c>
      <c r="AA60" s="22" t="str">
        <f>IFERROR(INDEX(将星标签统计!$AA:$AA,MATCH(K60,将星标签统计!$G:$G,0)),"")</f>
        <v/>
      </c>
      <c r="AB60" s="22" t="str">
        <f>IFERROR(INDEX(将星标签统计!$AA:$AA,MATCH(L60,将星标签统计!$G:$G,0)),"")</f>
        <v/>
      </c>
      <c r="AC60" s="22">
        <f>IFERROR(INDEX(将星标签统计!$AA:$AA,MATCH(M60,将星标签统计!$G:$G,0)),"")</f>
        <v>2</v>
      </c>
      <c r="AD60" s="22" t="str">
        <f>IFERROR(INDEX(将星标签统计!$AA:$AA,MATCH(N60,将星标签统计!$G:$G,0)),"")</f>
        <v/>
      </c>
      <c r="AE60" s="22">
        <f>IFERROR(INDEX(将星标签统计!$AA:$AA,MATCH(O60,将星标签统计!$G:$G,0)),"")</f>
        <v>0.26315789473684209</v>
      </c>
      <c r="AF60" s="22" t="str">
        <f>IFERROR(INDEX(将星标签统计!$AA:$AA,MATCH(P60,将星标签统计!$G:$G,0)),"")</f>
        <v/>
      </c>
      <c r="AG60" s="22">
        <f>IFERROR(INDEX(将星标签统计!$AA:$AA,MATCH(Q60,将星标签统计!$G:$G,0)),"")</f>
        <v>1</v>
      </c>
      <c r="AH60" s="22" t="str">
        <f>IFERROR(INDEX(将星标签统计!$AA:$AA,MATCH(R60,将星标签统计!$G:$G,0)),"")</f>
        <v/>
      </c>
      <c r="AI60" s="22" t="str">
        <f>IFERROR(INDEX(将星标签统计!$AA:$AA,MATCH(S60,将星标签统计!$G:$G,0)),"")</f>
        <v/>
      </c>
      <c r="AJ60" s="22" t="str">
        <f>IFERROR(INDEX(将星标签统计!$AA:$AA,MATCH(T60,将星标签统计!$G:$G,0)),"")</f>
        <v/>
      </c>
      <c r="AK60" s="22" t="str">
        <f>IFERROR(INDEX(将星标签统计!$AA:$AA,MATCH(U60,将星标签统计!$G:$G,0)),"")</f>
        <v/>
      </c>
    </row>
    <row r="61" spans="1:37" x14ac:dyDescent="0.2">
      <c r="A61" s="5">
        <v>10060</v>
      </c>
      <c r="B61" s="5" t="s">
        <v>61</v>
      </c>
      <c r="C61" s="20">
        <f>[4]武将基本资料!AP71</f>
        <v>1</v>
      </c>
      <c r="D61" s="20">
        <f>[4]武将!Q88</f>
        <v>130</v>
      </c>
      <c r="E61" s="21">
        <f t="shared" si="1"/>
        <v>1.5256410256410255</v>
      </c>
      <c r="G61" s="5">
        <v>3</v>
      </c>
      <c r="H61" s="5" t="s">
        <v>108</v>
      </c>
      <c r="I61" s="5">
        <v>8</v>
      </c>
      <c r="J61" s="5">
        <v>16</v>
      </c>
      <c r="N61" s="5">
        <v>25</v>
      </c>
      <c r="Q61" s="5">
        <v>32</v>
      </c>
      <c r="W61" s="22">
        <f>IFERROR(INDEX(将星标签统计!$AA:$AA,MATCH(G61,将星标签统计!$G:$G,0)),"")</f>
        <v>0.19230769230769232</v>
      </c>
      <c r="X61" s="22" t="str">
        <f>IFERROR(INDEX(将星标签统计!$AA:$AA,MATCH(H61,将星标签统计!$G:$G,0)),"")</f>
        <v/>
      </c>
      <c r="Y61" s="22">
        <f>IFERROR(INDEX(将星标签统计!$AA:$AA,MATCH(I61,将星标签统计!$G:$G,0)),"")</f>
        <v>0</v>
      </c>
      <c r="Z61" s="22">
        <f>IFERROR(INDEX(将星标签统计!$AA:$AA,MATCH(J61,将星标签统计!$G:$G,0)),"")</f>
        <v>0</v>
      </c>
      <c r="AA61" s="22" t="str">
        <f>IFERROR(INDEX(将星标签统计!$AA:$AA,MATCH(K61,将星标签统计!$G:$G,0)),"")</f>
        <v/>
      </c>
      <c r="AB61" s="22" t="str">
        <f>IFERROR(INDEX(将星标签统计!$AA:$AA,MATCH(L61,将星标签统计!$G:$G,0)),"")</f>
        <v/>
      </c>
      <c r="AC61" s="22" t="str">
        <f>IFERROR(INDEX(将星标签统计!$AA:$AA,MATCH(M61,将星标签统计!$G:$G,0)),"")</f>
        <v/>
      </c>
      <c r="AD61" s="22">
        <f>IFERROR(INDEX(将星标签统计!$AA:$AA,MATCH(N61,将星标签统计!$G:$G,0)),"")</f>
        <v>0.33333333333333331</v>
      </c>
      <c r="AE61" s="22" t="str">
        <f>IFERROR(INDEX(将星标签统计!$AA:$AA,MATCH(O61,将星标签统计!$G:$G,0)),"")</f>
        <v/>
      </c>
      <c r="AF61" s="22" t="str">
        <f>IFERROR(INDEX(将星标签统计!$AA:$AA,MATCH(P61,将星标签统计!$G:$G,0)),"")</f>
        <v/>
      </c>
      <c r="AG61" s="22">
        <f>IFERROR(INDEX(将星标签统计!$AA:$AA,MATCH(Q61,将星标签统计!$G:$G,0)),"")</f>
        <v>1</v>
      </c>
      <c r="AH61" s="22" t="str">
        <f>IFERROR(INDEX(将星标签统计!$AA:$AA,MATCH(R61,将星标签统计!$G:$G,0)),"")</f>
        <v/>
      </c>
      <c r="AI61" s="22" t="str">
        <f>IFERROR(INDEX(将星标签统计!$AA:$AA,MATCH(S61,将星标签统计!$G:$G,0)),"")</f>
        <v/>
      </c>
      <c r="AJ61" s="22" t="str">
        <f>IFERROR(INDEX(将星标签统计!$AA:$AA,MATCH(T61,将星标签统计!$G:$G,0)),"")</f>
        <v/>
      </c>
      <c r="AK61" s="22" t="str">
        <f>IFERROR(INDEX(将星标签统计!$AA:$AA,MATCH(U61,将星标签统计!$G:$G,0)),"")</f>
        <v/>
      </c>
    </row>
    <row r="62" spans="1:37" x14ac:dyDescent="0.2">
      <c r="A62" s="5">
        <v>10061</v>
      </c>
      <c r="B62" s="5" t="s">
        <v>62</v>
      </c>
      <c r="C62" s="20">
        <f>[4]武将基本资料!AP72</f>
        <v>1</v>
      </c>
      <c r="D62" s="20">
        <f>[4]武将!Q89</f>
        <v>120</v>
      </c>
      <c r="E62" s="21">
        <f t="shared" si="1"/>
        <v>0.45546558704453444</v>
      </c>
      <c r="G62" s="5">
        <v>3</v>
      </c>
      <c r="H62" s="5" t="s">
        <v>108</v>
      </c>
      <c r="I62" s="5">
        <v>7</v>
      </c>
      <c r="J62" s="5">
        <v>16</v>
      </c>
      <c r="O62" s="5">
        <v>26</v>
      </c>
      <c r="W62" s="22">
        <f>IFERROR(INDEX(将星标签统计!$AA:$AA,MATCH(G62,将星标签统计!$G:$G,0)),"")</f>
        <v>0.19230769230769232</v>
      </c>
      <c r="X62" s="22" t="str">
        <f>IFERROR(INDEX(将星标签统计!$AA:$AA,MATCH(H62,将星标签统计!$G:$G,0)),"")</f>
        <v/>
      </c>
      <c r="Y62" s="22">
        <f>IFERROR(INDEX(将星标签统计!$AA:$AA,MATCH(I62,将星标签统计!$G:$G,0)),"")</f>
        <v>0</v>
      </c>
      <c r="Z62" s="22">
        <f>IFERROR(INDEX(将星标签统计!$AA:$AA,MATCH(J62,将星标签统计!$G:$G,0)),"")</f>
        <v>0</v>
      </c>
      <c r="AA62" s="22" t="str">
        <f>IFERROR(INDEX(将星标签统计!$AA:$AA,MATCH(K62,将星标签统计!$G:$G,0)),"")</f>
        <v/>
      </c>
      <c r="AB62" s="22" t="str">
        <f>IFERROR(INDEX(将星标签统计!$AA:$AA,MATCH(L62,将星标签统计!$G:$G,0)),"")</f>
        <v/>
      </c>
      <c r="AC62" s="22" t="str">
        <f>IFERROR(INDEX(将星标签统计!$AA:$AA,MATCH(M62,将星标签统计!$G:$G,0)),"")</f>
        <v/>
      </c>
      <c r="AD62" s="22" t="str">
        <f>IFERROR(INDEX(将星标签统计!$AA:$AA,MATCH(N62,将星标签统计!$G:$G,0)),"")</f>
        <v/>
      </c>
      <c r="AE62" s="22">
        <f>IFERROR(INDEX(将星标签统计!$AA:$AA,MATCH(O62,将星标签统计!$G:$G,0)),"")</f>
        <v>0.26315789473684209</v>
      </c>
      <c r="AF62" s="22" t="str">
        <f>IFERROR(INDEX(将星标签统计!$AA:$AA,MATCH(P62,将星标签统计!$G:$G,0)),"")</f>
        <v/>
      </c>
      <c r="AG62" s="22" t="str">
        <f>IFERROR(INDEX(将星标签统计!$AA:$AA,MATCH(Q62,将星标签统计!$G:$G,0)),"")</f>
        <v/>
      </c>
      <c r="AH62" s="22" t="str">
        <f>IFERROR(INDEX(将星标签统计!$AA:$AA,MATCH(R62,将星标签统计!$G:$G,0)),"")</f>
        <v/>
      </c>
      <c r="AI62" s="22" t="str">
        <f>IFERROR(INDEX(将星标签统计!$AA:$AA,MATCH(S62,将星标签统计!$G:$G,0)),"")</f>
        <v/>
      </c>
      <c r="AJ62" s="22" t="str">
        <f>IFERROR(INDEX(将星标签统计!$AA:$AA,MATCH(T62,将星标签统计!$G:$G,0)),"")</f>
        <v/>
      </c>
      <c r="AK62" s="22" t="str">
        <f>IFERROR(INDEX(将星标签统计!$AA:$AA,MATCH(U62,将星标签统计!$G:$G,0)),"")</f>
        <v/>
      </c>
    </row>
    <row r="63" spans="1:37" x14ac:dyDescent="0.2">
      <c r="A63" s="5">
        <v>10062</v>
      </c>
      <c r="B63" s="5" t="s">
        <v>63</v>
      </c>
      <c r="C63" s="20">
        <f>[4]武将基本资料!AP73</f>
        <v>1</v>
      </c>
      <c r="D63" s="20">
        <f>[4]武将!Q90</f>
        <v>120</v>
      </c>
      <c r="E63" s="21">
        <f t="shared" si="1"/>
        <v>0.54741379310344829</v>
      </c>
      <c r="G63" s="5">
        <v>2</v>
      </c>
      <c r="H63" s="5" t="s">
        <v>108</v>
      </c>
      <c r="I63" s="5">
        <v>7</v>
      </c>
      <c r="J63" s="5">
        <v>12</v>
      </c>
      <c r="K63" s="5">
        <v>17</v>
      </c>
      <c r="W63" s="22">
        <f>IFERROR(INDEX(将星标签统计!$AA:$AA,MATCH(G63,将星标签统计!$G:$G,0)),"")</f>
        <v>0.17241379310344829</v>
      </c>
      <c r="X63" s="22" t="str">
        <f>IFERROR(INDEX(将星标签统计!$AA:$AA,MATCH(H63,将星标签统计!$G:$G,0)),"")</f>
        <v/>
      </c>
      <c r="Y63" s="22">
        <f>IFERROR(INDEX(将星标签统计!$AA:$AA,MATCH(I63,将星标签统计!$G:$G,0)),"")</f>
        <v>0</v>
      </c>
      <c r="Z63" s="22">
        <f>IFERROR(INDEX(将星标签统计!$AA:$AA,MATCH(J63,将星标签统计!$G:$G,0)),"")</f>
        <v>0</v>
      </c>
      <c r="AA63" s="22">
        <f>IFERROR(INDEX(将星标签统计!$AA:$AA,MATCH(K63,将星标签统计!$G:$G,0)),"")</f>
        <v>0.375</v>
      </c>
      <c r="AB63" s="22" t="str">
        <f>IFERROR(INDEX(将星标签统计!$AA:$AA,MATCH(L63,将星标签统计!$G:$G,0)),"")</f>
        <v/>
      </c>
      <c r="AC63" s="22" t="str">
        <f>IFERROR(INDEX(将星标签统计!$AA:$AA,MATCH(M63,将星标签统计!$G:$G,0)),"")</f>
        <v/>
      </c>
      <c r="AD63" s="22" t="str">
        <f>IFERROR(INDEX(将星标签统计!$AA:$AA,MATCH(N63,将星标签统计!$G:$G,0)),"")</f>
        <v/>
      </c>
      <c r="AE63" s="22" t="str">
        <f>IFERROR(INDEX(将星标签统计!$AA:$AA,MATCH(O63,将星标签统计!$G:$G,0)),"")</f>
        <v/>
      </c>
      <c r="AF63" s="22" t="str">
        <f>IFERROR(INDEX(将星标签统计!$AA:$AA,MATCH(P63,将星标签统计!$G:$G,0)),"")</f>
        <v/>
      </c>
      <c r="AG63" s="22" t="str">
        <f>IFERROR(INDEX(将星标签统计!$AA:$AA,MATCH(Q63,将星标签统计!$G:$G,0)),"")</f>
        <v/>
      </c>
      <c r="AH63" s="22" t="str">
        <f>IFERROR(INDEX(将星标签统计!$AA:$AA,MATCH(R63,将星标签统计!$G:$G,0)),"")</f>
        <v/>
      </c>
      <c r="AI63" s="22" t="str">
        <f>IFERROR(INDEX(将星标签统计!$AA:$AA,MATCH(S63,将星标签统计!$G:$G,0)),"")</f>
        <v/>
      </c>
      <c r="AJ63" s="22" t="str">
        <f>IFERROR(INDEX(将星标签统计!$AA:$AA,MATCH(T63,将星标签统计!$G:$G,0)),"")</f>
        <v/>
      </c>
      <c r="AK63" s="22" t="str">
        <f>IFERROR(INDEX(将星标签统计!$AA:$AA,MATCH(U63,将星标签统计!$G:$G,0)),"")</f>
        <v/>
      </c>
    </row>
    <row r="64" spans="1:37" x14ac:dyDescent="0.2">
      <c r="A64" s="5">
        <v>10063</v>
      </c>
      <c r="B64" s="5" t="s">
        <v>64</v>
      </c>
      <c r="C64" s="20">
        <f>[4]武将基本资料!AP74</f>
        <v>1</v>
      </c>
      <c r="D64" s="20">
        <f>[4]武将!Q91</f>
        <v>120</v>
      </c>
      <c r="E64" s="21">
        <f t="shared" si="1"/>
        <v>0.43557168784029038</v>
      </c>
      <c r="G64" s="5">
        <v>2</v>
      </c>
      <c r="H64" s="5" t="s">
        <v>108</v>
      </c>
      <c r="I64" s="5">
        <v>7</v>
      </c>
      <c r="J64" s="5">
        <v>16</v>
      </c>
      <c r="O64" s="5">
        <v>26</v>
      </c>
      <c r="W64" s="22">
        <f>IFERROR(INDEX(将星标签统计!$AA:$AA,MATCH(G64,将星标签统计!$G:$G,0)),"")</f>
        <v>0.17241379310344829</v>
      </c>
      <c r="X64" s="22" t="str">
        <f>IFERROR(INDEX(将星标签统计!$AA:$AA,MATCH(H64,将星标签统计!$G:$G,0)),"")</f>
        <v/>
      </c>
      <c r="Y64" s="22">
        <f>IFERROR(INDEX(将星标签统计!$AA:$AA,MATCH(I64,将星标签统计!$G:$G,0)),"")</f>
        <v>0</v>
      </c>
      <c r="Z64" s="22">
        <f>IFERROR(INDEX(将星标签统计!$AA:$AA,MATCH(J64,将星标签统计!$G:$G,0)),"")</f>
        <v>0</v>
      </c>
      <c r="AA64" s="22" t="str">
        <f>IFERROR(INDEX(将星标签统计!$AA:$AA,MATCH(K64,将星标签统计!$G:$G,0)),"")</f>
        <v/>
      </c>
      <c r="AB64" s="22" t="str">
        <f>IFERROR(INDEX(将星标签统计!$AA:$AA,MATCH(L64,将星标签统计!$G:$G,0)),"")</f>
        <v/>
      </c>
      <c r="AC64" s="22" t="str">
        <f>IFERROR(INDEX(将星标签统计!$AA:$AA,MATCH(M64,将星标签统计!$G:$G,0)),"")</f>
        <v/>
      </c>
      <c r="AD64" s="22" t="str">
        <f>IFERROR(INDEX(将星标签统计!$AA:$AA,MATCH(N64,将星标签统计!$G:$G,0)),"")</f>
        <v/>
      </c>
      <c r="AE64" s="22">
        <f>IFERROR(INDEX(将星标签统计!$AA:$AA,MATCH(O64,将星标签统计!$G:$G,0)),"")</f>
        <v>0.26315789473684209</v>
      </c>
      <c r="AF64" s="22" t="str">
        <f>IFERROR(INDEX(将星标签统计!$AA:$AA,MATCH(P64,将星标签统计!$G:$G,0)),"")</f>
        <v/>
      </c>
      <c r="AG64" s="22" t="str">
        <f>IFERROR(INDEX(将星标签统计!$AA:$AA,MATCH(Q64,将星标签统计!$G:$G,0)),"")</f>
        <v/>
      </c>
      <c r="AH64" s="22" t="str">
        <f>IFERROR(INDEX(将星标签统计!$AA:$AA,MATCH(R64,将星标签统计!$G:$G,0)),"")</f>
        <v/>
      </c>
      <c r="AI64" s="22" t="str">
        <f>IFERROR(INDEX(将星标签统计!$AA:$AA,MATCH(S64,将星标签统计!$G:$G,0)),"")</f>
        <v/>
      </c>
      <c r="AJ64" s="22" t="str">
        <f>IFERROR(INDEX(将星标签统计!$AA:$AA,MATCH(T64,将星标签统计!$G:$G,0)),"")</f>
        <v/>
      </c>
      <c r="AK64" s="22" t="str">
        <f>IFERROR(INDEX(将星标签统计!$AA:$AA,MATCH(U64,将星标签统计!$G:$G,0)),"")</f>
        <v/>
      </c>
    </row>
    <row r="65" spans="1:37" x14ac:dyDescent="0.2">
      <c r="A65" s="5">
        <v>10064</v>
      </c>
      <c r="B65" s="5" t="s">
        <v>65</v>
      </c>
      <c r="C65" s="20">
        <f>[4]武将基本资料!AP75</f>
        <v>1</v>
      </c>
      <c r="D65" s="20">
        <f>[4]武将!Q92</f>
        <v>120</v>
      </c>
      <c r="E65" s="21">
        <f t="shared" si="1"/>
        <v>0.35423197492163011</v>
      </c>
      <c r="G65" s="5">
        <v>2</v>
      </c>
      <c r="H65" s="5" t="s">
        <v>108</v>
      </c>
      <c r="I65" s="5">
        <v>7</v>
      </c>
      <c r="J65" s="5">
        <v>16</v>
      </c>
      <c r="L65" s="5">
        <v>18</v>
      </c>
      <c r="W65" s="22">
        <f>IFERROR(INDEX(将星标签统计!$AA:$AA,MATCH(G65,将星标签统计!$G:$G,0)),"")</f>
        <v>0.17241379310344829</v>
      </c>
      <c r="X65" s="22" t="str">
        <f>IFERROR(INDEX(将星标签统计!$AA:$AA,MATCH(H65,将星标签统计!$G:$G,0)),"")</f>
        <v/>
      </c>
      <c r="Y65" s="22">
        <f>IFERROR(INDEX(将星标签统计!$AA:$AA,MATCH(I65,将星标签统计!$G:$G,0)),"")</f>
        <v>0</v>
      </c>
      <c r="Z65" s="22">
        <f>IFERROR(INDEX(将星标签统计!$AA:$AA,MATCH(J65,将星标签统计!$G:$G,0)),"")</f>
        <v>0</v>
      </c>
      <c r="AA65" s="22" t="str">
        <f>IFERROR(INDEX(将星标签统计!$AA:$AA,MATCH(K65,将星标签统计!$G:$G,0)),"")</f>
        <v/>
      </c>
      <c r="AB65" s="22">
        <f>IFERROR(INDEX(将星标签统计!$AA:$AA,MATCH(L65,将星标签统计!$G:$G,0)),"")</f>
        <v>0.18181818181818182</v>
      </c>
      <c r="AC65" s="22" t="str">
        <f>IFERROR(INDEX(将星标签统计!$AA:$AA,MATCH(M65,将星标签统计!$G:$G,0)),"")</f>
        <v/>
      </c>
      <c r="AD65" s="22" t="str">
        <f>IFERROR(INDEX(将星标签统计!$AA:$AA,MATCH(N65,将星标签统计!$G:$G,0)),"")</f>
        <v/>
      </c>
      <c r="AE65" s="22" t="str">
        <f>IFERROR(INDEX(将星标签统计!$AA:$AA,MATCH(O65,将星标签统计!$G:$G,0)),"")</f>
        <v/>
      </c>
      <c r="AF65" s="22" t="str">
        <f>IFERROR(INDEX(将星标签统计!$AA:$AA,MATCH(P65,将星标签统计!$G:$G,0)),"")</f>
        <v/>
      </c>
      <c r="AG65" s="22" t="str">
        <f>IFERROR(INDEX(将星标签统计!$AA:$AA,MATCH(Q65,将星标签统计!$G:$G,0)),"")</f>
        <v/>
      </c>
      <c r="AH65" s="22" t="str">
        <f>IFERROR(INDEX(将星标签统计!$AA:$AA,MATCH(R65,将星标签统计!$G:$G,0)),"")</f>
        <v/>
      </c>
      <c r="AI65" s="22" t="str">
        <f>IFERROR(INDEX(将星标签统计!$AA:$AA,MATCH(S65,将星标签统计!$G:$G,0)),"")</f>
        <v/>
      </c>
      <c r="AJ65" s="22" t="str">
        <f>IFERROR(INDEX(将星标签统计!$AA:$AA,MATCH(T65,将星标签统计!$G:$G,0)),"")</f>
        <v/>
      </c>
      <c r="AK65" s="22" t="str">
        <f>IFERROR(INDEX(将星标签统计!$AA:$AA,MATCH(U65,将星标签统计!$G:$G,0)),"")</f>
        <v/>
      </c>
    </row>
    <row r="66" spans="1:37" x14ac:dyDescent="0.2">
      <c r="A66" s="5">
        <v>10065</v>
      </c>
      <c r="B66" s="5" t="s">
        <v>66</v>
      </c>
      <c r="C66" s="20">
        <f>[4]武将基本资料!AP76</f>
        <v>1</v>
      </c>
      <c r="D66" s="20">
        <f>[4]武将!Q93</f>
        <v>130</v>
      </c>
      <c r="E66" s="21">
        <f t="shared" ref="E66:E71" si="2">IF(C66=1,SUM(W66:AK66),"")</f>
        <v>1.3542319749216301</v>
      </c>
      <c r="G66" s="5">
        <v>2</v>
      </c>
      <c r="H66" s="5">
        <v>4</v>
      </c>
      <c r="I66" s="5">
        <v>7</v>
      </c>
      <c r="J66" s="5">
        <v>16</v>
      </c>
      <c r="L66" s="5">
        <v>18</v>
      </c>
      <c r="Q66" s="5">
        <v>37</v>
      </c>
      <c r="W66" s="22">
        <f>IFERROR(INDEX(将星标签统计!$AA:$AA,MATCH(G66,将星标签统计!$G:$G,0)),"")</f>
        <v>0.17241379310344829</v>
      </c>
      <c r="X66" s="22">
        <f>IFERROR(INDEX(将星标签统计!$AA:$AA,MATCH(H66,将星标签统计!$G:$G,0)),"")</f>
        <v>0</v>
      </c>
      <c r="Y66" s="22">
        <f>IFERROR(INDEX(将星标签统计!$AA:$AA,MATCH(I66,将星标签统计!$G:$G,0)),"")</f>
        <v>0</v>
      </c>
      <c r="Z66" s="22">
        <f>IFERROR(INDEX(将星标签统计!$AA:$AA,MATCH(J66,将星标签统计!$G:$G,0)),"")</f>
        <v>0</v>
      </c>
      <c r="AA66" s="22" t="str">
        <f>IFERROR(INDEX(将星标签统计!$AA:$AA,MATCH(K66,将星标签统计!$G:$G,0)),"")</f>
        <v/>
      </c>
      <c r="AB66" s="22">
        <f>IFERROR(INDEX(将星标签统计!$AA:$AA,MATCH(L66,将星标签统计!$G:$G,0)),"")</f>
        <v>0.18181818181818182</v>
      </c>
      <c r="AC66" s="22" t="str">
        <f>IFERROR(INDEX(将星标签统计!$AA:$AA,MATCH(M66,将星标签统计!$G:$G,0)),"")</f>
        <v/>
      </c>
      <c r="AD66" s="22" t="str">
        <f>IFERROR(INDEX(将星标签统计!$AA:$AA,MATCH(N66,将星标签统计!$G:$G,0)),"")</f>
        <v/>
      </c>
      <c r="AE66" s="22" t="str">
        <f>IFERROR(INDEX(将星标签统计!$AA:$AA,MATCH(O66,将星标签统计!$G:$G,0)),"")</f>
        <v/>
      </c>
      <c r="AF66" s="22" t="str">
        <f>IFERROR(INDEX(将星标签统计!$AA:$AA,MATCH(P66,将星标签统计!$G:$G,0)),"")</f>
        <v/>
      </c>
      <c r="AG66" s="22">
        <f>IFERROR(INDEX(将星标签统计!$AA:$AA,MATCH(Q66,将星标签统计!$G:$G,0)),"")</f>
        <v>1</v>
      </c>
      <c r="AH66" s="22" t="str">
        <f>IFERROR(INDEX(将星标签统计!$AA:$AA,MATCH(R66,将星标签统计!$G:$G,0)),"")</f>
        <v/>
      </c>
      <c r="AI66" s="22" t="str">
        <f>IFERROR(INDEX(将星标签统计!$AA:$AA,MATCH(S66,将星标签统计!$G:$G,0)),"")</f>
        <v/>
      </c>
      <c r="AJ66" s="22" t="str">
        <f>IFERROR(INDEX(将星标签统计!$AA:$AA,MATCH(T66,将星标签统计!$G:$G,0)),"")</f>
        <v/>
      </c>
      <c r="AK66" s="22" t="str">
        <f>IFERROR(INDEX(将星标签统计!$AA:$AA,MATCH(U66,将星标签统计!$G:$G,0)),"")</f>
        <v/>
      </c>
    </row>
    <row r="67" spans="1:37" x14ac:dyDescent="0.2">
      <c r="A67" s="5">
        <v>10066</v>
      </c>
      <c r="B67" s="5" t="s">
        <v>67</v>
      </c>
      <c r="C67" s="20">
        <f>[4]武将基本资料!AP77</f>
        <v>0</v>
      </c>
      <c r="D67" s="20">
        <f>[4]武将!Q94</f>
        <v>120</v>
      </c>
      <c r="E67" s="21" t="str">
        <f t="shared" si="2"/>
        <v/>
      </c>
      <c r="G67" s="5">
        <v>3</v>
      </c>
      <c r="H67" s="5">
        <v>6</v>
      </c>
      <c r="I67" s="5">
        <v>7</v>
      </c>
      <c r="J67" s="5">
        <v>12</v>
      </c>
      <c r="K67" s="5">
        <v>17</v>
      </c>
      <c r="M67" s="5">
        <v>21</v>
      </c>
      <c r="O67" s="5">
        <v>26</v>
      </c>
      <c r="W67" s="22">
        <f>IFERROR(INDEX(将星标签统计!$AA:$AA,MATCH(G67,将星标签统计!$G:$G,0)),"")</f>
        <v>0.19230769230769232</v>
      </c>
      <c r="X67" s="22">
        <f>IFERROR(INDEX(将星标签统计!$AA:$AA,MATCH(H67,将星标签统计!$G:$G,0)),"")</f>
        <v>0</v>
      </c>
      <c r="Y67" s="22">
        <f>IFERROR(INDEX(将星标签统计!$AA:$AA,MATCH(I67,将星标签统计!$G:$G,0)),"")</f>
        <v>0</v>
      </c>
      <c r="Z67" s="22">
        <f>IFERROR(INDEX(将星标签统计!$AA:$AA,MATCH(J67,将星标签统计!$G:$G,0)),"")</f>
        <v>0</v>
      </c>
      <c r="AA67" s="22">
        <f>IFERROR(INDEX(将星标签统计!$AA:$AA,MATCH(K67,将星标签统计!$G:$G,0)),"")</f>
        <v>0.375</v>
      </c>
      <c r="AB67" s="22" t="str">
        <f>IFERROR(INDEX(将星标签统计!$AA:$AA,MATCH(L67,将星标签统计!$G:$G,0)),"")</f>
        <v/>
      </c>
      <c r="AC67" s="22">
        <f>IFERROR(INDEX(将星标签统计!$AA:$AA,MATCH(M67,将星标签统计!$G:$G,0)),"")</f>
        <v>1</v>
      </c>
      <c r="AD67" s="22" t="str">
        <f>IFERROR(INDEX(将星标签统计!$AA:$AA,MATCH(N67,将星标签统计!$G:$G,0)),"")</f>
        <v/>
      </c>
      <c r="AE67" s="22">
        <f>IFERROR(INDEX(将星标签统计!$AA:$AA,MATCH(O67,将星标签统计!$G:$G,0)),"")</f>
        <v>0.26315789473684209</v>
      </c>
      <c r="AF67" s="22" t="str">
        <f>IFERROR(INDEX(将星标签统计!$AA:$AA,MATCH(P67,将星标签统计!$G:$G,0)),"")</f>
        <v/>
      </c>
      <c r="AG67" s="22" t="str">
        <f>IFERROR(INDEX(将星标签统计!$AA:$AA,MATCH(Q67,将星标签统计!$G:$G,0)),"")</f>
        <v/>
      </c>
      <c r="AH67" s="22" t="str">
        <f>IFERROR(INDEX(将星标签统计!$AA:$AA,MATCH(R67,将星标签统计!$G:$G,0)),"")</f>
        <v/>
      </c>
      <c r="AI67" s="22" t="str">
        <f>IFERROR(INDEX(将星标签统计!$AA:$AA,MATCH(S67,将星标签统计!$G:$G,0)),"")</f>
        <v/>
      </c>
      <c r="AJ67" s="22" t="str">
        <f>IFERROR(INDEX(将星标签统计!$AA:$AA,MATCH(T67,将星标签统计!$G:$G,0)),"")</f>
        <v/>
      </c>
      <c r="AK67" s="22" t="str">
        <f>IFERROR(INDEX(将星标签统计!$AA:$AA,MATCH(U67,将星标签统计!$G:$G,0)),"")</f>
        <v/>
      </c>
    </row>
    <row r="68" spans="1:37" x14ac:dyDescent="0.2">
      <c r="A68" s="5">
        <v>10067</v>
      </c>
      <c r="B68" s="5" t="s">
        <v>68</v>
      </c>
      <c r="C68" s="20">
        <f>[4]武将基本资料!AP78</f>
        <v>0</v>
      </c>
      <c r="D68" s="20">
        <f>[4]武将!Q95</f>
        <v>130</v>
      </c>
      <c r="E68" s="21" t="str">
        <f t="shared" si="2"/>
        <v/>
      </c>
      <c r="G68" s="5">
        <v>3</v>
      </c>
      <c r="H68" s="5">
        <v>4</v>
      </c>
      <c r="I68" s="5">
        <v>7</v>
      </c>
      <c r="J68" s="5">
        <v>11</v>
      </c>
      <c r="M68" s="5">
        <v>23</v>
      </c>
      <c r="W68" s="22">
        <f>IFERROR(INDEX(将星标签统计!$AA:$AA,MATCH(G68,将星标签统计!$G:$G,0)),"")</f>
        <v>0.19230769230769232</v>
      </c>
      <c r="X68" s="22">
        <f>IFERROR(INDEX(将星标签统计!$AA:$AA,MATCH(H68,将星标签统计!$G:$G,0)),"")</f>
        <v>0</v>
      </c>
      <c r="Y68" s="22">
        <f>IFERROR(INDEX(将星标签统计!$AA:$AA,MATCH(I68,将星标签统计!$G:$G,0)),"")</f>
        <v>0</v>
      </c>
      <c r="Z68" s="22">
        <f>IFERROR(INDEX(将星标签统计!$AA:$AA,MATCH(J68,将星标签统计!$G:$G,0)),"")</f>
        <v>0</v>
      </c>
      <c r="AA68" s="22" t="str">
        <f>IFERROR(INDEX(将星标签统计!$AA:$AA,MATCH(K68,将星标签统计!$G:$G,0)),"")</f>
        <v/>
      </c>
      <c r="AB68" s="22" t="str">
        <f>IFERROR(INDEX(将星标签统计!$AA:$AA,MATCH(L68,将星标签统计!$G:$G,0)),"")</f>
        <v/>
      </c>
      <c r="AC68" s="22">
        <f>IFERROR(INDEX(将星标签统计!$AA:$AA,MATCH(M68,将星标签统计!$G:$G,0)),"")</f>
        <v>0.2857142857142857</v>
      </c>
      <c r="AD68" s="22" t="str">
        <f>IFERROR(INDEX(将星标签统计!$AA:$AA,MATCH(N68,将星标签统计!$G:$G,0)),"")</f>
        <v/>
      </c>
      <c r="AE68" s="22" t="str">
        <f>IFERROR(INDEX(将星标签统计!$AA:$AA,MATCH(O68,将星标签统计!$G:$G,0)),"")</f>
        <v/>
      </c>
      <c r="AF68" s="22" t="str">
        <f>IFERROR(INDEX(将星标签统计!$AA:$AA,MATCH(P68,将星标签统计!$G:$G,0)),"")</f>
        <v/>
      </c>
      <c r="AG68" s="22" t="str">
        <f>IFERROR(INDEX(将星标签统计!$AA:$AA,MATCH(Q68,将星标签统计!$G:$G,0)),"")</f>
        <v/>
      </c>
      <c r="AH68" s="22" t="str">
        <f>IFERROR(INDEX(将星标签统计!$AA:$AA,MATCH(R68,将星标签统计!$G:$G,0)),"")</f>
        <v/>
      </c>
      <c r="AI68" s="22" t="str">
        <f>IFERROR(INDEX(将星标签统计!$AA:$AA,MATCH(S68,将星标签统计!$G:$G,0)),"")</f>
        <v/>
      </c>
      <c r="AJ68" s="22" t="str">
        <f>IFERROR(INDEX(将星标签统计!$AA:$AA,MATCH(T68,将星标签统计!$G:$G,0)),"")</f>
        <v/>
      </c>
      <c r="AK68" s="22" t="str">
        <f>IFERROR(INDEX(将星标签统计!$AA:$AA,MATCH(U68,将星标签统计!$G:$G,0)),"")</f>
        <v/>
      </c>
    </row>
    <row r="69" spans="1:37" x14ac:dyDescent="0.2">
      <c r="A69" s="5">
        <v>10068</v>
      </c>
      <c r="B69" s="5" t="s">
        <v>69</v>
      </c>
      <c r="C69" s="20">
        <f>[4]武将基本资料!AP79</f>
        <v>0</v>
      </c>
      <c r="D69" s="20">
        <f>[4]武将!Q96</f>
        <v>130</v>
      </c>
      <c r="E69" s="21" t="str">
        <f t="shared" si="2"/>
        <v/>
      </c>
      <c r="G69" s="5">
        <v>3</v>
      </c>
      <c r="H69" s="5">
        <v>4</v>
      </c>
      <c r="I69" s="5">
        <v>7</v>
      </c>
      <c r="J69" s="5">
        <v>16</v>
      </c>
      <c r="M69" s="5">
        <v>19</v>
      </c>
      <c r="W69" s="22">
        <f>IFERROR(INDEX(将星标签统计!$AA:$AA,MATCH(G69,将星标签统计!$G:$G,0)),"")</f>
        <v>0.19230769230769232</v>
      </c>
      <c r="X69" s="22">
        <f>IFERROR(INDEX(将星标签统计!$AA:$AA,MATCH(H69,将星标签统计!$G:$G,0)),"")</f>
        <v>0</v>
      </c>
      <c r="Y69" s="22">
        <f>IFERROR(INDEX(将星标签统计!$AA:$AA,MATCH(I69,将星标签统计!$G:$G,0)),"")</f>
        <v>0</v>
      </c>
      <c r="Z69" s="22">
        <f>IFERROR(INDEX(将星标签统计!$AA:$AA,MATCH(J69,将星标签统计!$G:$G,0)),"")</f>
        <v>0</v>
      </c>
      <c r="AA69" s="22" t="str">
        <f>IFERROR(INDEX(将星标签统计!$AA:$AA,MATCH(K69,将星标签统计!$G:$G,0)),"")</f>
        <v/>
      </c>
      <c r="AB69" s="22" t="str">
        <f>IFERROR(INDEX(将星标签统计!$AA:$AA,MATCH(L69,将星标签统计!$G:$G,0)),"")</f>
        <v/>
      </c>
      <c r="AC69" s="22">
        <f>IFERROR(INDEX(将星标签统计!$AA:$AA,MATCH(M69,将星标签统计!$G:$G,0)),"")</f>
        <v>0.4</v>
      </c>
      <c r="AD69" s="22" t="str">
        <f>IFERROR(INDEX(将星标签统计!$AA:$AA,MATCH(N69,将星标签统计!$G:$G,0)),"")</f>
        <v/>
      </c>
      <c r="AE69" s="22" t="str">
        <f>IFERROR(INDEX(将星标签统计!$AA:$AA,MATCH(O69,将星标签统计!$G:$G,0)),"")</f>
        <v/>
      </c>
      <c r="AF69" s="22" t="str">
        <f>IFERROR(INDEX(将星标签统计!$AA:$AA,MATCH(P69,将星标签统计!$G:$G,0)),"")</f>
        <v/>
      </c>
      <c r="AG69" s="22" t="str">
        <f>IFERROR(INDEX(将星标签统计!$AA:$AA,MATCH(Q69,将星标签统计!$G:$G,0)),"")</f>
        <v/>
      </c>
      <c r="AH69" s="22" t="str">
        <f>IFERROR(INDEX(将星标签统计!$AA:$AA,MATCH(R69,将星标签统计!$G:$G,0)),"")</f>
        <v/>
      </c>
      <c r="AI69" s="22" t="str">
        <f>IFERROR(INDEX(将星标签统计!$AA:$AA,MATCH(S69,将星标签统计!$G:$G,0)),"")</f>
        <v/>
      </c>
      <c r="AJ69" s="22" t="str">
        <f>IFERROR(INDEX(将星标签统计!$AA:$AA,MATCH(T69,将星标签统计!$G:$G,0)),"")</f>
        <v/>
      </c>
      <c r="AK69" s="22" t="str">
        <f>IFERROR(INDEX(将星标签统计!$AA:$AA,MATCH(U69,将星标签统计!$G:$G,0)),"")</f>
        <v/>
      </c>
    </row>
    <row r="70" spans="1:37" x14ac:dyDescent="0.2">
      <c r="A70" s="5">
        <v>10069</v>
      </c>
      <c r="B70" s="5" t="s">
        <v>70</v>
      </c>
      <c r="C70" s="20">
        <f>[4]武将基本资料!AP80</f>
        <v>0</v>
      </c>
      <c r="D70" s="20">
        <f>[4]武将!Q97</f>
        <v>130</v>
      </c>
      <c r="E70" s="21" t="str">
        <f t="shared" si="2"/>
        <v/>
      </c>
      <c r="G70" s="5">
        <v>3</v>
      </c>
      <c r="H70" s="5">
        <v>6</v>
      </c>
      <c r="I70" s="5">
        <v>7</v>
      </c>
      <c r="J70" s="5">
        <v>16</v>
      </c>
      <c r="M70" s="5">
        <v>20</v>
      </c>
      <c r="W70" s="22">
        <f>IFERROR(INDEX(将星标签统计!$AA:$AA,MATCH(G70,将星标签统计!$G:$G,0)),"")</f>
        <v>0.19230769230769232</v>
      </c>
      <c r="X70" s="22">
        <f>IFERROR(INDEX(将星标签统计!$AA:$AA,MATCH(H70,将星标签统计!$G:$G,0)),"")</f>
        <v>0</v>
      </c>
      <c r="Y70" s="22">
        <f>IFERROR(INDEX(将星标签统计!$AA:$AA,MATCH(I70,将星标签统计!$G:$G,0)),"")</f>
        <v>0</v>
      </c>
      <c r="Z70" s="22">
        <f>IFERROR(INDEX(将星标签统计!$AA:$AA,MATCH(J70,将星标签统计!$G:$G,0)),"")</f>
        <v>0</v>
      </c>
      <c r="AA70" s="22" t="str">
        <f>IFERROR(INDEX(将星标签统计!$AA:$AA,MATCH(K70,将星标签统计!$G:$G,0)),"")</f>
        <v/>
      </c>
      <c r="AB70" s="22" t="str">
        <f>IFERROR(INDEX(将星标签统计!$AA:$AA,MATCH(L70,将星标签统计!$G:$G,0)),"")</f>
        <v/>
      </c>
      <c r="AC70" s="22">
        <f>IFERROR(INDEX(将星标签统计!$AA:$AA,MATCH(M70,将星标签统计!$G:$G,0)),"")</f>
        <v>0</v>
      </c>
      <c r="AD70" s="22" t="str">
        <f>IFERROR(INDEX(将星标签统计!$AA:$AA,MATCH(N70,将星标签统计!$G:$G,0)),"")</f>
        <v/>
      </c>
      <c r="AE70" s="22" t="str">
        <f>IFERROR(INDEX(将星标签统计!$AA:$AA,MATCH(O70,将星标签统计!$G:$G,0)),"")</f>
        <v/>
      </c>
      <c r="AF70" s="22" t="str">
        <f>IFERROR(INDEX(将星标签统计!$AA:$AA,MATCH(P70,将星标签统计!$G:$G,0)),"")</f>
        <v/>
      </c>
      <c r="AG70" s="22" t="str">
        <f>IFERROR(INDEX(将星标签统计!$AA:$AA,MATCH(Q70,将星标签统计!$G:$G,0)),"")</f>
        <v/>
      </c>
      <c r="AH70" s="22" t="str">
        <f>IFERROR(INDEX(将星标签统计!$AA:$AA,MATCH(R70,将星标签统计!$G:$G,0)),"")</f>
        <v/>
      </c>
      <c r="AI70" s="22" t="str">
        <f>IFERROR(INDEX(将星标签统计!$AA:$AA,MATCH(S70,将星标签统计!$G:$G,0)),"")</f>
        <v/>
      </c>
      <c r="AJ70" s="22" t="str">
        <f>IFERROR(INDEX(将星标签统计!$AA:$AA,MATCH(T70,将星标签统计!$G:$G,0)),"")</f>
        <v/>
      </c>
      <c r="AK70" s="22" t="str">
        <f>IFERROR(INDEX(将星标签统计!$AA:$AA,MATCH(U70,将星标签统计!$G:$G,0)),"")</f>
        <v/>
      </c>
    </row>
    <row r="71" spans="1:37" x14ac:dyDescent="0.2">
      <c r="A71" s="5">
        <v>10070</v>
      </c>
      <c r="B71" s="5" t="s">
        <v>71</v>
      </c>
      <c r="C71" s="20">
        <f>[4]武将基本资料!AP81</f>
        <v>0</v>
      </c>
      <c r="D71" s="20">
        <f>[4]武将!Q98</f>
        <v>130</v>
      </c>
      <c r="E71" s="21" t="str">
        <f t="shared" si="2"/>
        <v/>
      </c>
      <c r="G71" s="5">
        <v>3</v>
      </c>
      <c r="H71" s="5">
        <v>6</v>
      </c>
      <c r="I71" s="5">
        <v>7</v>
      </c>
      <c r="J71" s="5">
        <v>16</v>
      </c>
      <c r="M71" s="5">
        <v>21</v>
      </c>
      <c r="W71" s="22">
        <f>IFERROR(INDEX(将星标签统计!$AA:$AA,MATCH(G71,将星标签统计!$G:$G,0)),"")</f>
        <v>0.19230769230769232</v>
      </c>
      <c r="X71" s="22">
        <f>IFERROR(INDEX(将星标签统计!$AA:$AA,MATCH(H71,将星标签统计!$G:$G,0)),"")</f>
        <v>0</v>
      </c>
      <c r="Y71" s="22">
        <f>IFERROR(INDEX(将星标签统计!$AA:$AA,MATCH(I71,将星标签统计!$G:$G,0)),"")</f>
        <v>0</v>
      </c>
      <c r="Z71" s="22">
        <f>IFERROR(INDEX(将星标签统计!$AA:$AA,MATCH(J71,将星标签统计!$G:$G,0)),"")</f>
        <v>0</v>
      </c>
      <c r="AA71" s="22" t="str">
        <f>IFERROR(INDEX(将星标签统计!$AA:$AA,MATCH(K71,将星标签统计!$G:$G,0)),"")</f>
        <v/>
      </c>
      <c r="AB71" s="22" t="str">
        <f>IFERROR(INDEX(将星标签统计!$AA:$AA,MATCH(L71,将星标签统计!$G:$G,0)),"")</f>
        <v/>
      </c>
      <c r="AC71" s="22">
        <f>IFERROR(INDEX(将星标签统计!$AA:$AA,MATCH(M71,将星标签统计!$G:$G,0)),"")</f>
        <v>1</v>
      </c>
      <c r="AD71" s="22" t="str">
        <f>IFERROR(INDEX(将星标签统计!$AA:$AA,MATCH(N71,将星标签统计!$G:$G,0)),"")</f>
        <v/>
      </c>
      <c r="AE71" s="22" t="str">
        <f>IFERROR(INDEX(将星标签统计!$AA:$AA,MATCH(O71,将星标签统计!$G:$G,0)),"")</f>
        <v/>
      </c>
      <c r="AF71" s="22" t="str">
        <f>IFERROR(INDEX(将星标签统计!$AA:$AA,MATCH(P71,将星标签统计!$G:$G,0)),"")</f>
        <v/>
      </c>
      <c r="AG71" s="22" t="str">
        <f>IFERROR(INDEX(将星标签统计!$AA:$AA,MATCH(Q71,将星标签统计!$G:$G,0)),"")</f>
        <v/>
      </c>
      <c r="AH71" s="22" t="str">
        <f>IFERROR(INDEX(将星标签统计!$AA:$AA,MATCH(R71,将星标签统计!$G:$G,0)),"")</f>
        <v/>
      </c>
      <c r="AI71" s="22" t="str">
        <f>IFERROR(INDEX(将星标签统计!$AA:$AA,MATCH(S71,将星标签统计!$G:$G,0)),"")</f>
        <v/>
      </c>
      <c r="AJ71" s="22" t="str">
        <f>IFERROR(INDEX(将星标签统计!$AA:$AA,MATCH(T71,将星标签统计!$G:$G,0)),"")</f>
        <v/>
      </c>
      <c r="AK71" s="22" t="str">
        <f>IFERROR(INDEX(将星标签统计!$AA:$AA,MATCH(U71,将星标签统计!$G:$G,0)),"")</f>
        <v/>
      </c>
    </row>
    <row r="72" spans="1:37" x14ac:dyDescent="0.2">
      <c r="A72" s="5">
        <v>10071</v>
      </c>
      <c r="B72" s="5" t="s">
        <v>629</v>
      </c>
      <c r="C72" s="20">
        <f>[4]武将基本资料!AP82</f>
        <v>1</v>
      </c>
      <c r="D72" s="20">
        <f>[4]武将!Q99</f>
        <v>120</v>
      </c>
      <c r="E72" s="21">
        <f t="shared" ref="E72:E81" si="3">IF(C72=1,SUM(W72:AK72),"")</f>
        <v>0.33241379310344832</v>
      </c>
      <c r="G72" s="5">
        <v>2</v>
      </c>
      <c r="I72" s="5">
        <v>7</v>
      </c>
      <c r="J72" s="5">
        <v>6</v>
      </c>
      <c r="P72" s="5">
        <v>27</v>
      </c>
      <c r="W72" s="22">
        <f>IFERROR(INDEX(将星标签统计!$AA:$AA,MATCH(G72,将星标签统计!$G:$G,0)),"")</f>
        <v>0.17241379310344829</v>
      </c>
      <c r="X72" s="22" t="str">
        <f>IFERROR(INDEX(将星标签统计!$AA:$AA,MATCH(H72,将星标签统计!$G:$G,0)),"")</f>
        <v/>
      </c>
      <c r="Y72" s="22">
        <f>IFERROR(INDEX(将星标签统计!$AA:$AA,MATCH(I72,将星标签统计!$G:$G,0)),"")</f>
        <v>0</v>
      </c>
      <c r="Z72" s="22">
        <f>IFERROR(INDEX(将星标签统计!$AA:$AA,MATCH(J72,将星标签统计!$G:$G,0)),"")</f>
        <v>0</v>
      </c>
      <c r="AA72" s="22" t="str">
        <f>IFERROR(INDEX(将星标签统计!$AA:$AA,MATCH(K72,将星标签统计!$G:$G,0)),"")</f>
        <v/>
      </c>
      <c r="AB72" s="22" t="str">
        <f>IFERROR(INDEX(将星标签统计!$AA:$AA,MATCH(L72,将星标签统计!$G:$G,0)),"")</f>
        <v/>
      </c>
      <c r="AC72" s="22" t="str">
        <f>IFERROR(INDEX(将星标签统计!$AA:$AA,MATCH(M72,将星标签统计!$G:$G,0)),"")</f>
        <v/>
      </c>
      <c r="AD72" s="22" t="str">
        <f>IFERROR(INDEX(将星标签统计!$AA:$AA,MATCH(N72,将星标签统计!$G:$G,0)),"")</f>
        <v/>
      </c>
      <c r="AE72" s="22" t="str">
        <f>IFERROR(INDEX(将星标签统计!$AA:$AA,MATCH(O72,将星标签统计!$G:$G,0)),"")</f>
        <v/>
      </c>
      <c r="AF72" s="22">
        <f>IFERROR(INDEX(将星标签统计!$AA:$AA,MATCH(P72,将星标签统计!$G:$G,0)),"")</f>
        <v>0.16</v>
      </c>
      <c r="AG72" s="22" t="str">
        <f>IFERROR(INDEX(将星标签统计!$AA:$AA,MATCH(Q72,将星标签统计!$G:$G,0)),"")</f>
        <v/>
      </c>
      <c r="AH72" s="22" t="str">
        <f>IFERROR(INDEX(将星标签统计!$AA:$AA,MATCH(R72,将星标签统计!$G:$G,0)),"")</f>
        <v/>
      </c>
      <c r="AI72" s="22" t="str">
        <f>IFERROR(INDEX(将星标签统计!$AA:$AA,MATCH(S72,将星标签统计!$G:$G,0)),"")</f>
        <v/>
      </c>
      <c r="AJ72" s="22" t="str">
        <f>IFERROR(INDEX(将星标签统计!$AA:$AA,MATCH(T72,将星标签统计!$G:$G,0)),"")</f>
        <v/>
      </c>
      <c r="AK72" s="22" t="str">
        <f>IFERROR(INDEX(将星标签统计!$AA:$AA,MATCH(U72,将星标签统计!$G:$G,0)),"")</f>
        <v/>
      </c>
    </row>
    <row r="73" spans="1:37" x14ac:dyDescent="0.2">
      <c r="A73" s="5">
        <v>10072</v>
      </c>
      <c r="B73" s="5" t="s">
        <v>635</v>
      </c>
      <c r="C73" s="20">
        <f>[4]武将基本资料!AP83</f>
        <v>0</v>
      </c>
      <c r="D73" s="20">
        <f>[4]武将!Q100</f>
        <v>130</v>
      </c>
      <c r="E73" s="21" t="str">
        <f t="shared" si="3"/>
        <v/>
      </c>
      <c r="G73" s="5">
        <v>1</v>
      </c>
      <c r="H73" s="5">
        <v>6</v>
      </c>
      <c r="I73" s="5">
        <v>7</v>
      </c>
      <c r="J73" s="5">
        <v>9</v>
      </c>
      <c r="K73" s="5">
        <v>17</v>
      </c>
      <c r="M73" s="5">
        <v>21</v>
      </c>
      <c r="O73" s="5">
        <v>26</v>
      </c>
      <c r="W73" s="22">
        <f>IFERROR(INDEX(将星标签统计!$AA:$AA,MATCH(G73,将星标签统计!$G:$G,0)),"")</f>
        <v>0.21739130434782608</v>
      </c>
      <c r="X73" s="22">
        <f>IFERROR(INDEX(将星标签统计!$AA:$AA,MATCH(H73,将星标签统计!$G:$G,0)),"")</f>
        <v>0</v>
      </c>
      <c r="Y73" s="22">
        <f>IFERROR(INDEX(将星标签统计!$AA:$AA,MATCH(I73,将星标签统计!$G:$G,0)),"")</f>
        <v>0</v>
      </c>
      <c r="Z73" s="22">
        <f>IFERROR(INDEX(将星标签统计!$AA:$AA,MATCH(J73,将星标签统计!$G:$G,0)),"")</f>
        <v>0</v>
      </c>
      <c r="AA73" s="22">
        <f>IFERROR(INDEX(将星标签统计!$AA:$AA,MATCH(K73,将星标签统计!$G:$G,0)),"")</f>
        <v>0.375</v>
      </c>
      <c r="AB73" s="22" t="str">
        <f>IFERROR(INDEX(将星标签统计!$AA:$AA,MATCH(L73,将星标签统计!$G:$G,0)),"")</f>
        <v/>
      </c>
      <c r="AC73" s="22">
        <f>IFERROR(INDEX(将星标签统计!$AA:$AA,MATCH(M73,将星标签统计!$G:$G,0)),"")</f>
        <v>1</v>
      </c>
      <c r="AD73" s="22" t="str">
        <f>IFERROR(INDEX(将星标签统计!$AA:$AA,MATCH(N73,将星标签统计!$G:$G,0)),"")</f>
        <v/>
      </c>
      <c r="AE73" s="22">
        <f>IFERROR(INDEX(将星标签统计!$AA:$AA,MATCH(O73,将星标签统计!$G:$G,0)),"")</f>
        <v>0.26315789473684209</v>
      </c>
      <c r="AF73" s="22" t="str">
        <f>IFERROR(INDEX(将星标签统计!$AA:$AA,MATCH(P73,将星标签统计!$G:$G,0)),"")</f>
        <v/>
      </c>
      <c r="AG73" s="22" t="str">
        <f>IFERROR(INDEX(将星标签统计!$AA:$AA,MATCH(Q73,将星标签统计!$G:$G,0)),"")</f>
        <v/>
      </c>
      <c r="AH73" s="22" t="str">
        <f>IFERROR(INDEX(将星标签统计!$AA:$AA,MATCH(R73,将星标签统计!$G:$G,0)),"")</f>
        <v/>
      </c>
      <c r="AI73" s="22" t="str">
        <f>IFERROR(INDEX(将星标签统计!$AA:$AA,MATCH(S73,将星标签统计!$G:$G,0)),"")</f>
        <v/>
      </c>
      <c r="AJ73" s="22" t="str">
        <f>IFERROR(INDEX(将星标签统计!$AA:$AA,MATCH(T73,将星标签统计!$G:$G,0)),"")</f>
        <v/>
      </c>
      <c r="AK73" s="22" t="str">
        <f>IFERROR(INDEX(将星标签统计!$AA:$AA,MATCH(U73,将星标签统计!$G:$G,0)),"")</f>
        <v/>
      </c>
    </row>
    <row r="74" spans="1:37" x14ac:dyDescent="0.2">
      <c r="A74" s="5">
        <v>10073</v>
      </c>
      <c r="B74" s="5" t="s">
        <v>711</v>
      </c>
      <c r="C74" s="20">
        <f>[4]武将基本资料!AP84</f>
        <v>1</v>
      </c>
      <c r="D74" s="20">
        <f>[4]武将!Q101</f>
        <v>130</v>
      </c>
      <c r="E74" s="21">
        <f t="shared" si="3"/>
        <v>1.3741258741258742</v>
      </c>
      <c r="G74" s="5">
        <v>3</v>
      </c>
      <c r="H74" s="5">
        <v>6</v>
      </c>
      <c r="I74" s="5">
        <v>7</v>
      </c>
      <c r="J74" s="5">
        <v>9</v>
      </c>
      <c r="L74" s="5">
        <v>18</v>
      </c>
      <c r="Q74" s="5">
        <v>36</v>
      </c>
      <c r="W74" s="22">
        <f>IFERROR(INDEX(将星标签统计!$AA:$AA,MATCH(G74,将星标签统计!$G:$G,0)),"")</f>
        <v>0.19230769230769232</v>
      </c>
      <c r="X74" s="22">
        <f>IFERROR(INDEX(将星标签统计!$AA:$AA,MATCH(H74,将星标签统计!$G:$G,0)),"")</f>
        <v>0</v>
      </c>
      <c r="Y74" s="22">
        <f>IFERROR(INDEX(将星标签统计!$AA:$AA,MATCH(I74,将星标签统计!$G:$G,0)),"")</f>
        <v>0</v>
      </c>
      <c r="Z74" s="22">
        <f>IFERROR(INDEX(将星标签统计!$AA:$AA,MATCH(J74,将星标签统计!$G:$G,0)),"")</f>
        <v>0</v>
      </c>
      <c r="AA74" s="22" t="str">
        <f>IFERROR(INDEX(将星标签统计!$AA:$AA,MATCH(K74,将星标签统计!$G:$G,0)),"")</f>
        <v/>
      </c>
      <c r="AB74" s="22">
        <f>IFERROR(INDEX(将星标签统计!$AA:$AA,MATCH(L74,将星标签统计!$G:$G,0)),"")</f>
        <v>0.18181818181818182</v>
      </c>
      <c r="AC74" s="22" t="str">
        <f>IFERROR(INDEX(将星标签统计!$AA:$AA,MATCH(M74,将星标签统计!$G:$G,0)),"")</f>
        <v/>
      </c>
      <c r="AD74" s="22" t="str">
        <f>IFERROR(INDEX(将星标签统计!$AA:$AA,MATCH(N74,将星标签统计!$G:$G,0)),"")</f>
        <v/>
      </c>
      <c r="AE74" s="22" t="str">
        <f>IFERROR(INDEX(将星标签统计!$AA:$AA,MATCH(O74,将星标签统计!$G:$G,0)),"")</f>
        <v/>
      </c>
      <c r="AF74" s="22" t="str">
        <f>IFERROR(INDEX(将星标签统计!$AA:$AA,MATCH(P74,将星标签统计!$G:$G,0)),"")</f>
        <v/>
      </c>
      <c r="AG74" s="22">
        <f>IFERROR(INDEX(将星标签统计!$AA:$AA,MATCH(Q74,将星标签统计!$G:$G,0)),"")</f>
        <v>1</v>
      </c>
      <c r="AH74" s="22" t="str">
        <f>IFERROR(INDEX(将星标签统计!$AA:$AA,MATCH(R74,将星标签统计!$G:$G,0)),"")</f>
        <v/>
      </c>
      <c r="AI74" s="22" t="str">
        <f>IFERROR(INDEX(将星标签统计!$AA:$AA,MATCH(S74,将星标签统计!$G:$G,0)),"")</f>
        <v/>
      </c>
      <c r="AJ74" s="22" t="str">
        <f>IFERROR(INDEX(将星标签统计!$AA:$AA,MATCH(T74,将星标签统计!$G:$G,0)),"")</f>
        <v/>
      </c>
      <c r="AK74" s="22" t="str">
        <f>IFERROR(INDEX(将星标签统计!$AA:$AA,MATCH(U74,将星标签统计!$G:$G,0)),"")</f>
        <v/>
      </c>
    </row>
    <row r="75" spans="1:37" x14ac:dyDescent="0.2">
      <c r="A75" s="5">
        <v>10074</v>
      </c>
      <c r="B75" s="5" t="s">
        <v>692</v>
      </c>
      <c r="C75" s="20">
        <f>[4]武将基本资料!AP85</f>
        <v>1</v>
      </c>
      <c r="D75" s="20">
        <f>[4]武将!Q102</f>
        <v>130</v>
      </c>
      <c r="E75" s="21">
        <f t="shared" si="3"/>
        <v>0.37739130434782608</v>
      </c>
      <c r="G75" s="5">
        <v>1</v>
      </c>
      <c r="H75" s="5">
        <v>4</v>
      </c>
      <c r="I75" s="5">
        <v>7</v>
      </c>
      <c r="J75" s="5">
        <v>9</v>
      </c>
      <c r="P75" s="5">
        <v>27</v>
      </c>
      <c r="W75" s="22">
        <f>IFERROR(INDEX(将星标签统计!$AA:$AA,MATCH(G75,将星标签统计!$G:$G,0)),"")</f>
        <v>0.21739130434782608</v>
      </c>
      <c r="X75" s="22">
        <f>IFERROR(INDEX(将星标签统计!$AA:$AA,MATCH(H75,将星标签统计!$G:$G,0)),"")</f>
        <v>0</v>
      </c>
      <c r="Y75" s="22">
        <f>IFERROR(INDEX(将星标签统计!$AA:$AA,MATCH(I75,将星标签统计!$G:$G,0)),"")</f>
        <v>0</v>
      </c>
      <c r="Z75" s="22">
        <f>IFERROR(INDEX(将星标签统计!$AA:$AA,MATCH(J75,将星标签统计!$G:$G,0)),"")</f>
        <v>0</v>
      </c>
      <c r="AA75" s="22" t="str">
        <f>IFERROR(INDEX(将星标签统计!$AA:$AA,MATCH(K75,将星标签统计!$G:$G,0)),"")</f>
        <v/>
      </c>
      <c r="AB75" s="22" t="str">
        <f>IFERROR(INDEX(将星标签统计!$AA:$AA,MATCH(L75,将星标签统计!$G:$G,0)),"")</f>
        <v/>
      </c>
      <c r="AC75" s="22" t="str">
        <f>IFERROR(INDEX(将星标签统计!$AA:$AA,MATCH(M75,将星标签统计!$G:$G,0)),"")</f>
        <v/>
      </c>
      <c r="AD75" s="22" t="str">
        <f>IFERROR(INDEX(将星标签统计!$AA:$AA,MATCH(N75,将星标签统计!$G:$G,0)),"")</f>
        <v/>
      </c>
      <c r="AE75" s="22" t="str">
        <f>IFERROR(INDEX(将星标签统计!$AA:$AA,MATCH(O75,将星标签统计!$G:$G,0)),"")</f>
        <v/>
      </c>
      <c r="AF75" s="22">
        <f>IFERROR(INDEX(将星标签统计!$AA:$AA,MATCH(P75,将星标签统计!$G:$G,0)),"")</f>
        <v>0.16</v>
      </c>
      <c r="AG75" s="22" t="str">
        <f>IFERROR(INDEX(将星标签统计!$AA:$AA,MATCH(Q75,将星标签统计!$G:$G,0)),"")</f>
        <v/>
      </c>
      <c r="AH75" s="22" t="str">
        <f>IFERROR(INDEX(将星标签统计!$AA:$AA,MATCH(R75,将星标签统计!$G:$G,0)),"")</f>
        <v/>
      </c>
      <c r="AI75" s="22" t="str">
        <f>IFERROR(INDEX(将星标签统计!$AA:$AA,MATCH(S75,将星标签统计!$G:$G,0)),"")</f>
        <v/>
      </c>
      <c r="AJ75" s="22" t="str">
        <f>IFERROR(INDEX(将星标签统计!$AA:$AA,MATCH(T75,将星标签统计!$G:$G,0)),"")</f>
        <v/>
      </c>
      <c r="AK75" s="22" t="str">
        <f>IFERROR(INDEX(将星标签统计!$AA:$AA,MATCH(U75,将星标签统计!$G:$G,0)),"")</f>
        <v/>
      </c>
    </row>
    <row r="76" spans="1:37" x14ac:dyDescent="0.2">
      <c r="A76" s="5">
        <v>10075</v>
      </c>
      <c r="B76" s="5" t="s">
        <v>693</v>
      </c>
      <c r="C76" s="20">
        <f>[4]武将基本资料!AP86</f>
        <v>1</v>
      </c>
      <c r="D76" s="20">
        <f>[4]武将!Q103</f>
        <v>130</v>
      </c>
      <c r="E76" s="21">
        <f t="shared" si="3"/>
        <v>1.5256410256410255</v>
      </c>
      <c r="G76" s="5">
        <v>3</v>
      </c>
      <c r="H76" s="5">
        <v>6</v>
      </c>
      <c r="I76" s="5">
        <v>8</v>
      </c>
      <c r="J76" s="5">
        <v>9</v>
      </c>
      <c r="N76" s="5">
        <v>25</v>
      </c>
      <c r="Q76" s="5">
        <v>38</v>
      </c>
      <c r="W76" s="22">
        <f>IFERROR(INDEX(将星标签统计!$AA:$AA,MATCH(G76,将星标签统计!$G:$G,0)),"")</f>
        <v>0.19230769230769232</v>
      </c>
      <c r="X76" s="22">
        <f>IFERROR(INDEX(将星标签统计!$AA:$AA,MATCH(H76,将星标签统计!$G:$G,0)),"")</f>
        <v>0</v>
      </c>
      <c r="Y76" s="22">
        <f>IFERROR(INDEX(将星标签统计!$AA:$AA,MATCH(I76,将星标签统计!$G:$G,0)),"")</f>
        <v>0</v>
      </c>
      <c r="Z76" s="22">
        <f>IFERROR(INDEX(将星标签统计!$AA:$AA,MATCH(J76,将星标签统计!$G:$G,0)),"")</f>
        <v>0</v>
      </c>
      <c r="AA76" s="22" t="str">
        <f>IFERROR(INDEX(将星标签统计!$AA:$AA,MATCH(K76,将星标签统计!$G:$G,0)),"")</f>
        <v/>
      </c>
      <c r="AB76" s="22" t="str">
        <f>IFERROR(INDEX(将星标签统计!$AA:$AA,MATCH(L76,将星标签统计!$G:$G,0)),"")</f>
        <v/>
      </c>
      <c r="AC76" s="22" t="str">
        <f>IFERROR(INDEX(将星标签统计!$AA:$AA,MATCH(M76,将星标签统计!$G:$G,0)),"")</f>
        <v/>
      </c>
      <c r="AD76" s="22">
        <f>IFERROR(INDEX(将星标签统计!$AA:$AA,MATCH(N76,将星标签统计!$G:$G,0)),"")</f>
        <v>0.33333333333333331</v>
      </c>
      <c r="AE76" s="22" t="str">
        <f>IFERROR(INDEX(将星标签统计!$AA:$AA,MATCH(O76,将星标签统计!$G:$G,0)),"")</f>
        <v/>
      </c>
      <c r="AF76" s="22" t="str">
        <f>IFERROR(INDEX(将星标签统计!$AA:$AA,MATCH(P76,将星标签统计!$G:$G,0)),"")</f>
        <v/>
      </c>
      <c r="AG76" s="22">
        <f>IFERROR(INDEX(将星标签统计!$AA:$AA,MATCH(Q76,将星标签统计!$G:$G,0)),"")</f>
        <v>1</v>
      </c>
      <c r="AH76" s="22" t="str">
        <f>IFERROR(INDEX(将星标签统计!$AA:$AA,MATCH(R76,将星标签统计!$G:$G,0)),"")</f>
        <v/>
      </c>
      <c r="AI76" s="22" t="str">
        <f>IFERROR(INDEX(将星标签统计!$AA:$AA,MATCH(S76,将星标签统计!$G:$G,0)),"")</f>
        <v/>
      </c>
      <c r="AJ76" s="22" t="str">
        <f>IFERROR(INDEX(将星标签统计!$AA:$AA,MATCH(T76,将星标签统计!$G:$G,0)),"")</f>
        <v/>
      </c>
      <c r="AK76" s="22" t="str">
        <f>IFERROR(INDEX(将星标签统计!$AA:$AA,MATCH(U76,将星标签统计!$G:$G,0)),"")</f>
        <v/>
      </c>
    </row>
    <row r="77" spans="1:37" x14ac:dyDescent="0.2">
      <c r="A77" s="5">
        <v>10076</v>
      </c>
      <c r="B77" s="5" t="s">
        <v>694</v>
      </c>
      <c r="C77" s="20">
        <f>[4]武将基本资料!AP87</f>
        <v>1</v>
      </c>
      <c r="D77" s="20">
        <f>[4]武将!Q104</f>
        <v>130</v>
      </c>
      <c r="E77" s="21">
        <f t="shared" si="3"/>
        <v>1.5057471264367817</v>
      </c>
      <c r="G77" s="5">
        <v>2</v>
      </c>
      <c r="H77" s="5">
        <v>5</v>
      </c>
      <c r="I77" s="5">
        <v>8</v>
      </c>
      <c r="J77" s="5">
        <v>16</v>
      </c>
      <c r="N77" s="5">
        <v>25</v>
      </c>
      <c r="Q77" s="5">
        <v>39</v>
      </c>
      <c r="W77" s="22">
        <f>IFERROR(INDEX(将星标签统计!$AA:$AA,MATCH(G77,将星标签统计!$G:$G,0)),"")</f>
        <v>0.17241379310344829</v>
      </c>
      <c r="X77" s="22">
        <f>IFERROR(INDEX(将星标签统计!$AA:$AA,MATCH(H77,将星标签统计!$G:$G,0)),"")</f>
        <v>0</v>
      </c>
      <c r="Y77" s="22">
        <f>IFERROR(INDEX(将星标签统计!$AA:$AA,MATCH(I77,将星标签统计!$G:$G,0)),"")</f>
        <v>0</v>
      </c>
      <c r="Z77" s="22">
        <f>IFERROR(INDEX(将星标签统计!$AA:$AA,MATCH(J77,将星标签统计!$G:$G,0)),"")</f>
        <v>0</v>
      </c>
      <c r="AA77" s="22" t="str">
        <f>IFERROR(INDEX(将星标签统计!$AA:$AA,MATCH(K77,将星标签统计!$G:$G,0)),"")</f>
        <v/>
      </c>
      <c r="AB77" s="22" t="str">
        <f>IFERROR(INDEX(将星标签统计!$AA:$AA,MATCH(L77,将星标签统计!$G:$G,0)),"")</f>
        <v/>
      </c>
      <c r="AC77" s="22" t="str">
        <f>IFERROR(INDEX(将星标签统计!$AA:$AA,MATCH(M77,将星标签统计!$G:$G,0)),"")</f>
        <v/>
      </c>
      <c r="AD77" s="22">
        <f>IFERROR(INDEX(将星标签统计!$AA:$AA,MATCH(N77,将星标签统计!$G:$G,0)),"")</f>
        <v>0.33333333333333331</v>
      </c>
      <c r="AE77" s="22" t="str">
        <f>IFERROR(INDEX(将星标签统计!$AA:$AA,MATCH(O77,将星标签统计!$G:$G,0)),"")</f>
        <v/>
      </c>
      <c r="AF77" s="22" t="str">
        <f>IFERROR(INDEX(将星标签统计!$AA:$AA,MATCH(P77,将星标签统计!$G:$G,0)),"")</f>
        <v/>
      </c>
      <c r="AG77" s="22">
        <f>IFERROR(INDEX(将星标签统计!$AA:$AA,MATCH(Q77,将星标签统计!$G:$G,0)),"")</f>
        <v>1</v>
      </c>
      <c r="AH77" s="22" t="str">
        <f>IFERROR(INDEX(将星标签统计!$AA:$AA,MATCH(R77,将星标签统计!$G:$G,0)),"")</f>
        <v/>
      </c>
      <c r="AI77" s="22" t="str">
        <f>IFERROR(INDEX(将星标签统计!$AA:$AA,MATCH(S77,将星标签统计!$G:$G,0)),"")</f>
        <v/>
      </c>
      <c r="AJ77" s="22" t="str">
        <f>IFERROR(INDEX(将星标签统计!$AA:$AA,MATCH(T77,将星标签统计!$G:$G,0)),"")</f>
        <v/>
      </c>
      <c r="AK77" s="22" t="str">
        <f>IFERROR(INDEX(将星标签统计!$AA:$AA,MATCH(U77,将星标签统计!$G:$G,0)),"")</f>
        <v/>
      </c>
    </row>
    <row r="78" spans="1:37" x14ac:dyDescent="0.2">
      <c r="A78" s="5">
        <v>10077</v>
      </c>
      <c r="B78" s="5" t="s">
        <v>746</v>
      </c>
      <c r="C78" s="20">
        <f>[4]武将基本资料!AP88</f>
        <v>1</v>
      </c>
      <c r="D78" s="20">
        <f>[4]武将!Q105</f>
        <v>130</v>
      </c>
      <c r="E78" s="21">
        <f t="shared" si="3"/>
        <v>0.52564102564102566</v>
      </c>
      <c r="G78" s="5">
        <v>3</v>
      </c>
      <c r="H78" s="5">
        <v>6</v>
      </c>
      <c r="I78" s="5">
        <v>8</v>
      </c>
      <c r="J78" s="5">
        <v>12</v>
      </c>
      <c r="N78" s="5">
        <v>25</v>
      </c>
      <c r="W78" s="22">
        <f>IFERROR(INDEX(将星标签统计!$AA:$AA,MATCH(G78,将星标签统计!$G:$G,0)),"")</f>
        <v>0.19230769230769232</v>
      </c>
      <c r="X78" s="22">
        <f>IFERROR(INDEX(将星标签统计!$AA:$AA,MATCH(H78,将星标签统计!$G:$G,0)),"")</f>
        <v>0</v>
      </c>
      <c r="Y78" s="22">
        <f>IFERROR(INDEX(将星标签统计!$AA:$AA,MATCH(I78,将星标签统计!$G:$G,0)),"")</f>
        <v>0</v>
      </c>
      <c r="Z78" s="22">
        <f>IFERROR(INDEX(将星标签统计!$AA:$AA,MATCH(J78,将星标签统计!$G:$G,0)),"")</f>
        <v>0</v>
      </c>
      <c r="AA78" s="22" t="str">
        <f>IFERROR(INDEX(将星标签统计!$AA:$AA,MATCH(K78,将星标签统计!$G:$G,0)),"")</f>
        <v/>
      </c>
      <c r="AB78" s="22" t="str">
        <f>IFERROR(INDEX(将星标签统计!$AA:$AA,MATCH(L78,将星标签统计!$G:$G,0)),"")</f>
        <v/>
      </c>
      <c r="AC78" s="22" t="str">
        <f>IFERROR(INDEX(将星标签统计!$AA:$AA,MATCH(M78,将星标签统计!$G:$G,0)),"")</f>
        <v/>
      </c>
      <c r="AD78" s="22">
        <f>IFERROR(INDEX(将星标签统计!$AA:$AA,MATCH(N78,将星标签统计!$G:$G,0)),"")</f>
        <v>0.33333333333333331</v>
      </c>
      <c r="AE78" s="22" t="str">
        <f>IFERROR(INDEX(将星标签统计!$AA:$AA,MATCH(O78,将星标签统计!$G:$G,0)),"")</f>
        <v/>
      </c>
      <c r="AF78" s="22" t="str">
        <f>IFERROR(INDEX(将星标签统计!$AA:$AA,MATCH(P78,将星标签统计!$G:$G,0)),"")</f>
        <v/>
      </c>
      <c r="AG78" s="22" t="str">
        <f>IFERROR(INDEX(将星标签统计!$AA:$AA,MATCH(Q78,将星标签统计!$G:$G,0)),"")</f>
        <v/>
      </c>
      <c r="AH78" s="22" t="str">
        <f>IFERROR(INDEX(将星标签统计!$AA:$AA,MATCH(R78,将星标签统计!$G:$G,0)),"")</f>
        <v/>
      </c>
      <c r="AI78" s="22" t="str">
        <f>IFERROR(INDEX(将星标签统计!$AA:$AA,MATCH(S78,将星标签统计!$G:$G,0)),"")</f>
        <v/>
      </c>
      <c r="AJ78" s="22" t="str">
        <f>IFERROR(INDEX(将星标签统计!$AA:$AA,MATCH(T78,将星标签统计!$G:$G,0)),"")</f>
        <v/>
      </c>
      <c r="AK78" s="22" t="str">
        <f>IFERROR(INDEX(将星标签统计!$AA:$AA,MATCH(U78,将星标签统计!$G:$G,0)),"")</f>
        <v/>
      </c>
    </row>
    <row r="79" spans="1:37" x14ac:dyDescent="0.2">
      <c r="A79" s="5">
        <v>10078</v>
      </c>
      <c r="B79" s="5" t="s">
        <v>747</v>
      </c>
      <c r="C79" s="20">
        <f>[4]武将基本资料!AP89</f>
        <v>1</v>
      </c>
      <c r="D79" s="20">
        <f>[4]武将!Q106</f>
        <v>140</v>
      </c>
      <c r="E79" s="21">
        <f t="shared" si="3"/>
        <v>0.59557168784029035</v>
      </c>
      <c r="G79" s="5">
        <v>2</v>
      </c>
      <c r="H79" s="5">
        <v>5</v>
      </c>
      <c r="I79" s="5">
        <v>7</v>
      </c>
      <c r="J79" s="5">
        <v>12</v>
      </c>
      <c r="O79" s="5">
        <v>26</v>
      </c>
      <c r="P79" s="5">
        <v>27</v>
      </c>
      <c r="W79" s="22">
        <f>IFERROR(INDEX(将星标签统计!$AA:$AA,MATCH(G79,将星标签统计!$G:$G,0)),"")</f>
        <v>0.17241379310344829</v>
      </c>
      <c r="X79" s="22">
        <f>IFERROR(INDEX(将星标签统计!$AA:$AA,MATCH(H79,将星标签统计!$G:$G,0)),"")</f>
        <v>0</v>
      </c>
      <c r="Y79" s="22">
        <f>IFERROR(INDEX(将星标签统计!$AA:$AA,MATCH(I79,将星标签统计!$G:$G,0)),"")</f>
        <v>0</v>
      </c>
      <c r="Z79" s="22">
        <f>IFERROR(INDEX(将星标签统计!$AA:$AA,MATCH(J79,将星标签统计!$G:$G,0)),"")</f>
        <v>0</v>
      </c>
      <c r="AA79" s="22" t="str">
        <f>IFERROR(INDEX(将星标签统计!$AA:$AA,MATCH(K79,将星标签统计!$G:$G,0)),"")</f>
        <v/>
      </c>
      <c r="AB79" s="22" t="str">
        <f>IFERROR(INDEX(将星标签统计!$AA:$AA,MATCH(L79,将星标签统计!$G:$G,0)),"")</f>
        <v/>
      </c>
      <c r="AC79" s="22" t="str">
        <f>IFERROR(INDEX(将星标签统计!$AA:$AA,MATCH(M79,将星标签统计!$G:$G,0)),"")</f>
        <v/>
      </c>
      <c r="AD79" s="22" t="str">
        <f>IFERROR(INDEX(将星标签统计!$AA:$AA,MATCH(N79,将星标签统计!$G:$G,0)),"")</f>
        <v/>
      </c>
      <c r="AE79" s="22">
        <f>IFERROR(INDEX(将星标签统计!$AA:$AA,MATCH(O79,将星标签统计!$G:$G,0)),"")</f>
        <v>0.26315789473684209</v>
      </c>
      <c r="AF79" s="22">
        <f>IFERROR(INDEX(将星标签统计!$AA:$AA,MATCH(P79,将星标签统计!$G:$G,0)),"")</f>
        <v>0.16</v>
      </c>
      <c r="AG79" s="22" t="str">
        <f>IFERROR(INDEX(将星标签统计!$AA:$AA,MATCH(Q79,将星标签统计!$G:$G,0)),"")</f>
        <v/>
      </c>
      <c r="AH79" s="22" t="str">
        <f>IFERROR(INDEX(将星标签统计!$AA:$AA,MATCH(R79,将星标签统计!$G:$G,0)),"")</f>
        <v/>
      </c>
      <c r="AI79" s="22" t="str">
        <f>IFERROR(INDEX(将星标签统计!$AA:$AA,MATCH(S79,将星标签统计!$G:$G,0)),"")</f>
        <v/>
      </c>
      <c r="AJ79" s="22" t="str">
        <f>IFERROR(INDEX(将星标签统计!$AA:$AA,MATCH(T79,将星标签统计!$G:$G,0)),"")</f>
        <v/>
      </c>
      <c r="AK79" s="22" t="str">
        <f>IFERROR(INDEX(将星标签统计!$AA:$AA,MATCH(U79,将星标签统计!$G:$G,0)),"")</f>
        <v/>
      </c>
    </row>
    <row r="80" spans="1:37" x14ac:dyDescent="0.2">
      <c r="A80" s="5">
        <v>10079</v>
      </c>
      <c r="B80" s="5" t="s">
        <v>755</v>
      </c>
      <c r="C80" s="20">
        <f>[4]武将基本资料!AP90</f>
        <v>1</v>
      </c>
      <c r="D80" s="20">
        <f>[4]武将!Q107</f>
        <v>130</v>
      </c>
      <c r="E80" s="21">
        <f t="shared" si="3"/>
        <v>0.6372837688627162</v>
      </c>
      <c r="G80" s="5">
        <v>3</v>
      </c>
      <c r="H80" s="5">
        <v>6</v>
      </c>
      <c r="I80" s="5">
        <v>7</v>
      </c>
      <c r="J80" s="5">
        <v>16</v>
      </c>
      <c r="L80" s="5">
        <v>18</v>
      </c>
      <c r="O80" s="5">
        <v>26</v>
      </c>
      <c r="W80" s="22">
        <f>IFERROR(INDEX(将星标签统计!$AA:$AA,MATCH(G80,将星标签统计!$G:$G,0)),"")</f>
        <v>0.19230769230769232</v>
      </c>
      <c r="X80" s="22">
        <f>IFERROR(INDEX(将星标签统计!$AA:$AA,MATCH(H80,将星标签统计!$G:$G,0)),"")</f>
        <v>0</v>
      </c>
      <c r="Y80" s="22">
        <f>IFERROR(INDEX(将星标签统计!$AA:$AA,MATCH(I80,将星标签统计!$G:$G,0)),"")</f>
        <v>0</v>
      </c>
      <c r="Z80" s="22">
        <f>IFERROR(INDEX(将星标签统计!$AA:$AA,MATCH(J80,将星标签统计!$G:$G,0)),"")</f>
        <v>0</v>
      </c>
      <c r="AA80" s="22" t="str">
        <f>IFERROR(INDEX(将星标签统计!$AA:$AA,MATCH(K80,将星标签统计!$G:$G,0)),"")</f>
        <v/>
      </c>
      <c r="AB80" s="22">
        <f>IFERROR(INDEX(将星标签统计!$AA:$AA,MATCH(L80,将星标签统计!$G:$G,0)),"")</f>
        <v>0.18181818181818182</v>
      </c>
      <c r="AC80" s="22" t="str">
        <f>IFERROR(INDEX(将星标签统计!$AA:$AA,MATCH(M80,将星标签统计!$G:$G,0)),"")</f>
        <v/>
      </c>
      <c r="AD80" s="22" t="str">
        <f>IFERROR(INDEX(将星标签统计!$AA:$AA,MATCH(N80,将星标签统计!$G:$G,0)),"")</f>
        <v/>
      </c>
      <c r="AE80" s="22">
        <f>IFERROR(INDEX(将星标签统计!$AA:$AA,MATCH(O80,将星标签统计!$G:$G,0)),"")</f>
        <v>0.26315789473684209</v>
      </c>
      <c r="AF80" s="22" t="str">
        <f>IFERROR(INDEX(将星标签统计!$AA:$AA,MATCH(P80,将星标签统计!$G:$G,0)),"")</f>
        <v/>
      </c>
      <c r="AG80" s="22" t="str">
        <f>IFERROR(INDEX(将星标签统计!$AA:$AA,MATCH(Q80,将星标签统计!$G:$G,0)),"")</f>
        <v/>
      </c>
      <c r="AH80" s="22" t="str">
        <f>IFERROR(INDEX(将星标签统计!$AA:$AA,MATCH(R80,将星标签统计!$G:$G,0)),"")</f>
        <v/>
      </c>
      <c r="AI80" s="22" t="str">
        <f>IFERROR(INDEX(将星标签统计!$AA:$AA,MATCH(S80,将星标签统计!$G:$G,0)),"")</f>
        <v/>
      </c>
      <c r="AJ80" s="22" t="str">
        <f>IFERROR(INDEX(将星标签统计!$AA:$AA,MATCH(T80,将星标签统计!$G:$G,0)),"")</f>
        <v/>
      </c>
      <c r="AK80" s="22" t="str">
        <f>IFERROR(INDEX(将星标签统计!$AA:$AA,MATCH(U80,将星标签统计!$G:$G,0)),"")</f>
        <v/>
      </c>
    </row>
    <row r="81" spans="1:37" x14ac:dyDescent="0.2">
      <c r="A81" s="5">
        <v>10080</v>
      </c>
      <c r="B81" s="5" t="s">
        <v>756</v>
      </c>
      <c r="C81" s="20">
        <f>[4]武将基本资料!AP91</f>
        <v>1</v>
      </c>
      <c r="D81" s="20">
        <f>[4]武将!Q108</f>
        <v>130</v>
      </c>
      <c r="E81" s="21">
        <f t="shared" si="3"/>
        <v>0.66310559006211178</v>
      </c>
      <c r="G81" s="5">
        <v>1</v>
      </c>
      <c r="H81" s="5">
        <v>4</v>
      </c>
      <c r="I81" s="5">
        <v>7</v>
      </c>
      <c r="J81" s="5">
        <v>16</v>
      </c>
      <c r="M81" s="5">
        <v>23</v>
      </c>
      <c r="P81" s="5">
        <v>27</v>
      </c>
      <c r="W81" s="22">
        <f>IFERROR(INDEX(将星标签统计!$AA:$AA,MATCH(G81,将星标签统计!$G:$G,0)),"")</f>
        <v>0.21739130434782608</v>
      </c>
      <c r="X81" s="22">
        <f>IFERROR(INDEX(将星标签统计!$AA:$AA,MATCH(H81,将星标签统计!$G:$G,0)),"")</f>
        <v>0</v>
      </c>
      <c r="Y81" s="22">
        <f>IFERROR(INDEX(将星标签统计!$AA:$AA,MATCH(I81,将星标签统计!$G:$G,0)),"")</f>
        <v>0</v>
      </c>
      <c r="Z81" s="22">
        <f>IFERROR(INDEX(将星标签统计!$AA:$AA,MATCH(J81,将星标签统计!$G:$G,0)),"")</f>
        <v>0</v>
      </c>
      <c r="AA81" s="22" t="str">
        <f>IFERROR(INDEX(将星标签统计!$AA:$AA,MATCH(K81,将星标签统计!$G:$G,0)),"")</f>
        <v/>
      </c>
      <c r="AB81" s="22" t="str">
        <f>IFERROR(INDEX(将星标签统计!$AA:$AA,MATCH(L81,将星标签统计!$G:$G,0)),"")</f>
        <v/>
      </c>
      <c r="AC81" s="22">
        <f>IFERROR(INDEX(将星标签统计!$AA:$AA,MATCH(M81,将星标签统计!$G:$G,0)),"")</f>
        <v>0.2857142857142857</v>
      </c>
      <c r="AD81" s="22" t="str">
        <f>IFERROR(INDEX(将星标签统计!$AA:$AA,MATCH(N81,将星标签统计!$G:$G,0)),"")</f>
        <v/>
      </c>
      <c r="AE81" s="22" t="str">
        <f>IFERROR(INDEX(将星标签统计!$AA:$AA,MATCH(O81,将星标签统计!$G:$G,0)),"")</f>
        <v/>
      </c>
      <c r="AF81" s="22">
        <f>IFERROR(INDEX(将星标签统计!$AA:$AA,MATCH(P81,将星标签统计!$G:$G,0)),"")</f>
        <v>0.16</v>
      </c>
      <c r="AG81" s="22" t="str">
        <f>IFERROR(INDEX(将星标签统计!$AA:$AA,MATCH(Q81,将星标签统计!$G:$G,0)),"")</f>
        <v/>
      </c>
      <c r="AH81" s="22" t="str">
        <f>IFERROR(INDEX(将星标签统计!$AA:$AA,MATCH(R81,将星标签统计!$G:$G,0)),"")</f>
        <v/>
      </c>
      <c r="AI81" s="22" t="str">
        <f>IFERROR(INDEX(将星标签统计!$AA:$AA,MATCH(S81,将星标签统计!$G:$G,0)),"")</f>
        <v/>
      </c>
      <c r="AJ81" s="22" t="str">
        <f>IFERROR(INDEX(将星标签统计!$AA:$AA,MATCH(T81,将星标签统计!$G:$G,0)),"")</f>
        <v/>
      </c>
      <c r="AK81" s="22" t="str">
        <f>IFERROR(INDEX(将星标签统计!$AA:$AA,MATCH(U81,将星标签统计!$G:$G,0)),"")</f>
        <v/>
      </c>
    </row>
    <row r="82" spans="1:37" x14ac:dyDescent="0.2">
      <c r="A82" s="5">
        <v>10081</v>
      </c>
      <c r="B82" s="5" t="s">
        <v>777</v>
      </c>
      <c r="C82" s="20">
        <f>[4]武将基本资料!AP92</f>
        <v>1</v>
      </c>
      <c r="D82" s="20">
        <f>[4]武将!Q109</f>
        <v>130</v>
      </c>
      <c r="E82" s="21">
        <f t="shared" ref="E82:E88" si="4">IF(C82=1,SUM(W82:AK82),"")</f>
        <v>0.37739130434782608</v>
      </c>
      <c r="G82" s="5">
        <v>1</v>
      </c>
      <c r="H82" s="5">
        <v>4</v>
      </c>
      <c r="I82" s="5">
        <v>7</v>
      </c>
      <c r="J82" s="5">
        <v>16</v>
      </c>
      <c r="P82" s="5">
        <v>27</v>
      </c>
      <c r="W82" s="22">
        <f>IFERROR(INDEX(将星标签统计!$AA:$AA,MATCH(G82,将星标签统计!$G:$G,0)),"")</f>
        <v>0.21739130434782608</v>
      </c>
      <c r="X82" s="22">
        <f>IFERROR(INDEX(将星标签统计!$AA:$AA,MATCH(H82,将星标签统计!$G:$G,0)),"")</f>
        <v>0</v>
      </c>
      <c r="Y82" s="22">
        <f>IFERROR(INDEX(将星标签统计!$AA:$AA,MATCH(I82,将星标签统计!$G:$G,0)),"")</f>
        <v>0</v>
      </c>
      <c r="Z82" s="22">
        <f>IFERROR(INDEX(将星标签统计!$AA:$AA,MATCH(J82,将星标签统计!$G:$G,0)),"")</f>
        <v>0</v>
      </c>
      <c r="AA82" s="22" t="str">
        <f>IFERROR(INDEX(将星标签统计!$AA:$AA,MATCH(K82,将星标签统计!$G:$G,0)),"")</f>
        <v/>
      </c>
      <c r="AB82" s="22" t="str">
        <f>IFERROR(INDEX(将星标签统计!$AA:$AA,MATCH(L82,将星标签统计!$G:$G,0)),"")</f>
        <v/>
      </c>
      <c r="AC82" s="22" t="str">
        <f>IFERROR(INDEX(将星标签统计!$AA:$AA,MATCH(M82,将星标签统计!$G:$G,0)),"")</f>
        <v/>
      </c>
      <c r="AD82" s="22" t="str">
        <f>IFERROR(INDEX(将星标签统计!$AA:$AA,MATCH(N82,将星标签统计!$G:$G,0)),"")</f>
        <v/>
      </c>
      <c r="AE82" s="22" t="str">
        <f>IFERROR(INDEX(将星标签统计!$AA:$AA,MATCH(O82,将星标签统计!$G:$G,0)),"")</f>
        <v/>
      </c>
      <c r="AF82" s="22">
        <f>IFERROR(INDEX(将星标签统计!$AA:$AA,MATCH(P82,将星标签统计!$G:$G,0)),"")</f>
        <v>0.16</v>
      </c>
      <c r="AG82" s="22" t="str">
        <f>IFERROR(INDEX(将星标签统计!$AA:$AA,MATCH(Q82,将星标签统计!$G:$G,0)),"")</f>
        <v/>
      </c>
      <c r="AH82" s="22" t="str">
        <f>IFERROR(INDEX(将星标签统计!$AA:$AA,MATCH(R82,将星标签统计!$G:$G,0)),"")</f>
        <v/>
      </c>
      <c r="AI82" s="22" t="str">
        <f>IFERROR(INDEX(将星标签统计!$AA:$AA,MATCH(S82,将星标签统计!$G:$G,0)),"")</f>
        <v/>
      </c>
      <c r="AJ82" s="22" t="str">
        <f>IFERROR(INDEX(将星标签统计!$AA:$AA,MATCH(T82,将星标签统计!$G:$G,0)),"")</f>
        <v/>
      </c>
      <c r="AK82" s="22" t="str">
        <f>IFERROR(INDEX(将星标签统计!$AA:$AA,MATCH(U82,将星标签统计!$G:$G,0)),"")</f>
        <v/>
      </c>
    </row>
    <row r="83" spans="1:37" x14ac:dyDescent="0.2">
      <c r="A83" s="5">
        <v>10082</v>
      </c>
      <c r="B83" s="5" t="s">
        <v>779</v>
      </c>
      <c r="C83" s="20">
        <f>[4]武将基本资料!AP93</f>
        <v>1</v>
      </c>
      <c r="D83" s="20">
        <f>[4]武将!Q110</f>
        <v>130</v>
      </c>
      <c r="E83" s="21">
        <f t="shared" si="4"/>
        <v>0.33241379310344832</v>
      </c>
      <c r="G83" s="5">
        <v>2</v>
      </c>
      <c r="H83" s="5">
        <v>5</v>
      </c>
      <c r="I83" s="5">
        <v>7</v>
      </c>
      <c r="J83" s="5">
        <v>16</v>
      </c>
      <c r="P83" s="5">
        <v>27</v>
      </c>
      <c r="W83" s="22">
        <f>IFERROR(INDEX(将星标签统计!$AA:$AA,MATCH(G83,将星标签统计!$G:$G,0)),"")</f>
        <v>0.17241379310344829</v>
      </c>
      <c r="X83" s="22">
        <f>IFERROR(INDEX(将星标签统计!$AA:$AA,MATCH(H83,将星标签统计!$G:$G,0)),"")</f>
        <v>0</v>
      </c>
      <c r="Y83" s="22">
        <f>IFERROR(INDEX(将星标签统计!$AA:$AA,MATCH(I83,将星标签统计!$G:$G,0)),"")</f>
        <v>0</v>
      </c>
      <c r="Z83" s="22">
        <f>IFERROR(INDEX(将星标签统计!$AA:$AA,MATCH(J83,将星标签统计!$G:$G,0)),"")</f>
        <v>0</v>
      </c>
      <c r="AA83" s="22" t="str">
        <f>IFERROR(INDEX(将星标签统计!$AA:$AA,MATCH(K83,将星标签统计!$G:$G,0)),"")</f>
        <v/>
      </c>
      <c r="AB83" s="22" t="str">
        <f>IFERROR(INDEX(将星标签统计!$AA:$AA,MATCH(L83,将星标签统计!$G:$G,0)),"")</f>
        <v/>
      </c>
      <c r="AC83" s="22" t="str">
        <f>IFERROR(INDEX(将星标签统计!$AA:$AA,MATCH(M83,将星标签统计!$G:$G,0)),"")</f>
        <v/>
      </c>
      <c r="AD83" s="22" t="str">
        <f>IFERROR(INDEX(将星标签统计!$AA:$AA,MATCH(N83,将星标签统计!$G:$G,0)),"")</f>
        <v/>
      </c>
      <c r="AE83" s="22" t="str">
        <f>IFERROR(INDEX(将星标签统计!$AA:$AA,MATCH(O83,将星标签统计!$G:$G,0)),"")</f>
        <v/>
      </c>
      <c r="AF83" s="22">
        <f>IFERROR(INDEX(将星标签统计!$AA:$AA,MATCH(P83,将星标签统计!$G:$G,0)),"")</f>
        <v>0.16</v>
      </c>
      <c r="AG83" s="22" t="str">
        <f>IFERROR(INDEX(将星标签统计!$AA:$AA,MATCH(Q83,将星标签统计!$G:$G,0)),"")</f>
        <v/>
      </c>
      <c r="AH83" s="22" t="str">
        <f>IFERROR(INDEX(将星标签统计!$AA:$AA,MATCH(R83,将星标签统计!$G:$G,0)),"")</f>
        <v/>
      </c>
      <c r="AI83" s="22" t="str">
        <f>IFERROR(INDEX(将星标签统计!$AA:$AA,MATCH(S83,将星标签统计!$G:$G,0)),"")</f>
        <v/>
      </c>
      <c r="AJ83" s="22" t="str">
        <f>IFERROR(INDEX(将星标签统计!$AA:$AA,MATCH(T83,将星标签统计!$G:$G,0)),"")</f>
        <v/>
      </c>
      <c r="AK83" s="22" t="str">
        <f>IFERROR(INDEX(将星标签统计!$AA:$AA,MATCH(U83,将星标签统计!$G:$G,0)),"")</f>
        <v/>
      </c>
    </row>
    <row r="84" spans="1:37" x14ac:dyDescent="0.2">
      <c r="A84" s="5">
        <v>10083</v>
      </c>
      <c r="B84" s="5" t="s">
        <v>793</v>
      </c>
      <c r="C84" s="20">
        <f>[4]武将基本资料!AP94</f>
        <v>1</v>
      </c>
      <c r="D84" s="20">
        <f>[4]武将!Q111</f>
        <v>130</v>
      </c>
      <c r="E84" s="21">
        <f t="shared" si="4"/>
        <v>0.39920948616600793</v>
      </c>
      <c r="G84" s="5">
        <v>1</v>
      </c>
      <c r="H84" s="5">
        <v>4</v>
      </c>
      <c r="I84" s="5">
        <v>7</v>
      </c>
      <c r="J84" s="5">
        <v>10</v>
      </c>
      <c r="L84" s="5">
        <v>18</v>
      </c>
      <c r="W84" s="22">
        <f>IFERROR(INDEX(将星标签统计!$AA:$AA,MATCH(G84,将星标签统计!$G:$G,0)),"")</f>
        <v>0.21739130434782608</v>
      </c>
      <c r="X84" s="22">
        <f>IFERROR(INDEX(将星标签统计!$AA:$AA,MATCH(H84,将星标签统计!$G:$G,0)),"")</f>
        <v>0</v>
      </c>
      <c r="Y84" s="22">
        <f>IFERROR(INDEX(将星标签统计!$AA:$AA,MATCH(I84,将星标签统计!$G:$G,0)),"")</f>
        <v>0</v>
      </c>
      <c r="Z84" s="22">
        <f>IFERROR(INDEX(将星标签统计!$AA:$AA,MATCH(J84,将星标签统计!$G:$G,0)),"")</f>
        <v>0</v>
      </c>
      <c r="AA84" s="22" t="str">
        <f>IFERROR(INDEX(将星标签统计!$AA:$AA,MATCH(K84,将星标签统计!$G:$G,0)),"")</f>
        <v/>
      </c>
      <c r="AB84" s="22">
        <f>IFERROR(INDEX(将星标签统计!$AA:$AA,MATCH(L84,将星标签统计!$G:$G,0)),"")</f>
        <v>0.18181818181818182</v>
      </c>
      <c r="AC84" s="22" t="str">
        <f>IFERROR(INDEX(将星标签统计!$AA:$AA,MATCH(M84,将星标签统计!$G:$G,0)),"")</f>
        <v/>
      </c>
      <c r="AD84" s="22" t="str">
        <f>IFERROR(INDEX(将星标签统计!$AA:$AA,MATCH(N84,将星标签统计!$G:$G,0)),"")</f>
        <v/>
      </c>
      <c r="AE84" s="22" t="str">
        <f>IFERROR(INDEX(将星标签统计!$AA:$AA,MATCH(O84,将星标签统计!$G:$G,0)),"")</f>
        <v/>
      </c>
      <c r="AF84" s="22" t="str">
        <f>IFERROR(INDEX(将星标签统计!$AA:$AA,MATCH(P84,将星标签统计!$G:$G,0)),"")</f>
        <v/>
      </c>
      <c r="AG84" s="22" t="str">
        <f>IFERROR(INDEX(将星标签统计!$AA:$AA,MATCH(Q84,将星标签统计!$G:$G,0)),"")</f>
        <v/>
      </c>
      <c r="AH84" s="22" t="str">
        <f>IFERROR(INDEX(将星标签统计!$AA:$AA,MATCH(R84,将星标签统计!$G:$G,0)),"")</f>
        <v/>
      </c>
      <c r="AI84" s="22" t="str">
        <f>IFERROR(INDEX(将星标签统计!$AA:$AA,MATCH(S84,将星标签统计!$G:$G,0)),"")</f>
        <v/>
      </c>
      <c r="AJ84" s="22" t="str">
        <f>IFERROR(INDEX(将星标签统计!$AA:$AA,MATCH(T84,将星标签统计!$G:$G,0)),"")</f>
        <v/>
      </c>
      <c r="AK84" s="22" t="str">
        <f>IFERROR(INDEX(将星标签统计!$AA:$AA,MATCH(U84,将星标签统计!$G:$G,0)),"")</f>
        <v/>
      </c>
    </row>
    <row r="85" spans="1:37" x14ac:dyDescent="0.2">
      <c r="A85" s="5">
        <v>10084</v>
      </c>
      <c r="B85" s="5" t="s">
        <v>794</v>
      </c>
      <c r="C85" s="20">
        <f>[4]武将基本资料!AP95</f>
        <v>1</v>
      </c>
      <c r="D85" s="20">
        <f>[4]武将!Q112</f>
        <v>140</v>
      </c>
      <c r="E85" s="21">
        <f t="shared" si="4"/>
        <v>0.33241379310344832</v>
      </c>
      <c r="G85" s="5">
        <v>2</v>
      </c>
      <c r="H85" s="5">
        <v>5</v>
      </c>
      <c r="I85" s="5">
        <v>7</v>
      </c>
      <c r="J85" s="5">
        <v>16</v>
      </c>
      <c r="P85" s="5">
        <v>27</v>
      </c>
      <c r="W85" s="22">
        <f>IFERROR(INDEX(将星标签统计!$AA:$AA,MATCH(G85,将星标签统计!$G:$G,0)),"")</f>
        <v>0.17241379310344829</v>
      </c>
      <c r="X85" s="22">
        <f>IFERROR(INDEX(将星标签统计!$AA:$AA,MATCH(H85,将星标签统计!$G:$G,0)),"")</f>
        <v>0</v>
      </c>
      <c r="Y85" s="22">
        <f>IFERROR(INDEX(将星标签统计!$AA:$AA,MATCH(I85,将星标签统计!$G:$G,0)),"")</f>
        <v>0</v>
      </c>
      <c r="Z85" s="22">
        <f>IFERROR(INDEX(将星标签统计!$AA:$AA,MATCH(J85,将星标签统计!$G:$G,0)),"")</f>
        <v>0</v>
      </c>
      <c r="AA85" s="22" t="str">
        <f>IFERROR(INDEX(将星标签统计!$AA:$AA,MATCH(K85,将星标签统计!$G:$G,0)),"")</f>
        <v/>
      </c>
      <c r="AB85" s="22" t="str">
        <f>IFERROR(INDEX(将星标签统计!$AA:$AA,MATCH(L85,将星标签统计!$G:$G,0)),"")</f>
        <v/>
      </c>
      <c r="AC85" s="22" t="str">
        <f>IFERROR(INDEX(将星标签统计!$AA:$AA,MATCH(M85,将星标签统计!$G:$G,0)),"")</f>
        <v/>
      </c>
      <c r="AD85" s="22" t="str">
        <f>IFERROR(INDEX(将星标签统计!$AA:$AA,MATCH(N85,将星标签统计!$G:$G,0)),"")</f>
        <v/>
      </c>
      <c r="AE85" s="22" t="str">
        <f>IFERROR(INDEX(将星标签统计!$AA:$AA,MATCH(O85,将星标签统计!$G:$G,0)),"")</f>
        <v/>
      </c>
      <c r="AF85" s="22">
        <f>IFERROR(INDEX(将星标签统计!$AA:$AA,MATCH(P85,将星标签统计!$G:$G,0)),"")</f>
        <v>0.16</v>
      </c>
      <c r="AG85" s="22" t="str">
        <f>IFERROR(INDEX(将星标签统计!$AA:$AA,MATCH(Q85,将星标签统计!$G:$G,0)),"")</f>
        <v/>
      </c>
      <c r="AH85" s="22" t="str">
        <f>IFERROR(INDEX(将星标签统计!$AA:$AA,MATCH(R85,将星标签统计!$G:$G,0)),"")</f>
        <v/>
      </c>
      <c r="AI85" s="22" t="str">
        <f>IFERROR(INDEX(将星标签统计!$AA:$AA,MATCH(S85,将星标签统计!$G:$G,0)),"")</f>
        <v/>
      </c>
      <c r="AJ85" s="22" t="str">
        <f>IFERROR(INDEX(将星标签统计!$AA:$AA,MATCH(T85,将星标签统计!$G:$G,0)),"")</f>
        <v/>
      </c>
      <c r="AK85" s="22" t="str">
        <f>IFERROR(INDEX(将星标签统计!$AA:$AA,MATCH(U85,将星标签统计!$G:$G,0)),"")</f>
        <v/>
      </c>
    </row>
    <row r="86" spans="1:37" x14ac:dyDescent="0.2">
      <c r="A86" s="5">
        <v>10085</v>
      </c>
      <c r="B86" s="5" t="s">
        <v>812</v>
      </c>
      <c r="C86" s="20">
        <f>[4]武将基本资料!AP96</f>
        <v>1</v>
      </c>
      <c r="D86" s="20">
        <f>[4]武将!Q113</f>
        <v>130</v>
      </c>
      <c r="E86" s="21">
        <f t="shared" si="4"/>
        <v>0.33241379310344832</v>
      </c>
      <c r="G86" s="5">
        <v>2</v>
      </c>
      <c r="H86" s="5">
        <v>5</v>
      </c>
      <c r="I86" s="5">
        <v>7</v>
      </c>
      <c r="J86" s="5">
        <v>16</v>
      </c>
      <c r="P86" s="5">
        <v>27</v>
      </c>
      <c r="W86" s="22">
        <f>IFERROR(INDEX(将星标签统计!$AA:$AA,MATCH(G86,将星标签统计!$G:$G,0)),"")</f>
        <v>0.17241379310344829</v>
      </c>
      <c r="X86" s="22">
        <f>IFERROR(INDEX(将星标签统计!$AA:$AA,MATCH(H86,将星标签统计!$G:$G,0)),"")</f>
        <v>0</v>
      </c>
      <c r="Y86" s="22">
        <f>IFERROR(INDEX(将星标签统计!$AA:$AA,MATCH(I86,将星标签统计!$G:$G,0)),"")</f>
        <v>0</v>
      </c>
      <c r="Z86" s="22">
        <f>IFERROR(INDEX(将星标签统计!$AA:$AA,MATCH(J86,将星标签统计!$G:$G,0)),"")</f>
        <v>0</v>
      </c>
      <c r="AA86" s="22" t="str">
        <f>IFERROR(INDEX(将星标签统计!$AA:$AA,MATCH(K86,将星标签统计!$G:$G,0)),"")</f>
        <v/>
      </c>
      <c r="AB86" s="22" t="str">
        <f>IFERROR(INDEX(将星标签统计!$AA:$AA,MATCH(L86,将星标签统计!$G:$G,0)),"")</f>
        <v/>
      </c>
      <c r="AC86" s="22" t="str">
        <f>IFERROR(INDEX(将星标签统计!$AA:$AA,MATCH(M86,将星标签统计!$G:$G,0)),"")</f>
        <v/>
      </c>
      <c r="AD86" s="22" t="str">
        <f>IFERROR(INDEX(将星标签统计!$AA:$AA,MATCH(N86,将星标签统计!$G:$G,0)),"")</f>
        <v/>
      </c>
      <c r="AE86" s="22" t="str">
        <f>IFERROR(INDEX(将星标签统计!$AA:$AA,MATCH(O86,将星标签统计!$G:$G,0)),"")</f>
        <v/>
      </c>
      <c r="AF86" s="22">
        <f>IFERROR(INDEX(将星标签统计!$AA:$AA,MATCH(P86,将星标签统计!$G:$G,0)),"")</f>
        <v>0.16</v>
      </c>
      <c r="AG86" s="22" t="str">
        <f>IFERROR(INDEX(将星标签统计!$AA:$AA,MATCH(Q86,将星标签统计!$G:$G,0)),"")</f>
        <v/>
      </c>
      <c r="AH86" s="22" t="str">
        <f>IFERROR(INDEX(将星标签统计!$AA:$AA,MATCH(R86,将星标签统计!$G:$G,0)),"")</f>
        <v/>
      </c>
      <c r="AI86" s="22" t="str">
        <f>IFERROR(INDEX(将星标签统计!$AA:$AA,MATCH(S86,将星标签统计!$G:$G,0)),"")</f>
        <v/>
      </c>
      <c r="AJ86" s="22" t="str">
        <f>IFERROR(INDEX(将星标签统计!$AA:$AA,MATCH(T86,将星标签统计!$G:$G,0)),"")</f>
        <v/>
      </c>
      <c r="AK86" s="22" t="str">
        <f>IFERROR(INDEX(将星标签统计!$AA:$AA,MATCH(U86,将星标签统计!$G:$G,0)),"")</f>
        <v/>
      </c>
    </row>
    <row r="87" spans="1:37" x14ac:dyDescent="0.2">
      <c r="A87" s="5">
        <v>10086</v>
      </c>
      <c r="B87" s="5" t="s">
        <v>813</v>
      </c>
      <c r="C87" s="20">
        <f>[4]武将基本资料!AP97</f>
        <v>1</v>
      </c>
      <c r="D87" s="20">
        <f>[4]武将!Q114</f>
        <v>130</v>
      </c>
      <c r="E87" s="21">
        <f t="shared" si="4"/>
        <v>0.37412587412587417</v>
      </c>
      <c r="G87" s="5">
        <v>3</v>
      </c>
      <c r="H87" s="5">
        <v>6</v>
      </c>
      <c r="I87" s="5">
        <v>7</v>
      </c>
      <c r="J87" s="5">
        <v>16</v>
      </c>
      <c r="L87" s="5">
        <v>18</v>
      </c>
      <c r="W87" s="22">
        <f>IFERROR(INDEX(将星标签统计!$AA:$AA,MATCH(G87,将星标签统计!$G:$G,0)),"")</f>
        <v>0.19230769230769232</v>
      </c>
      <c r="X87" s="22">
        <f>IFERROR(INDEX(将星标签统计!$AA:$AA,MATCH(H87,将星标签统计!$G:$G,0)),"")</f>
        <v>0</v>
      </c>
      <c r="Y87" s="22">
        <f>IFERROR(INDEX(将星标签统计!$AA:$AA,MATCH(I87,将星标签统计!$G:$G,0)),"")</f>
        <v>0</v>
      </c>
      <c r="Z87" s="22">
        <f>IFERROR(INDEX(将星标签统计!$AA:$AA,MATCH(J87,将星标签统计!$G:$G,0)),"")</f>
        <v>0</v>
      </c>
      <c r="AA87" s="22" t="str">
        <f>IFERROR(INDEX(将星标签统计!$AA:$AA,MATCH(K87,将星标签统计!$G:$G,0)),"")</f>
        <v/>
      </c>
      <c r="AB87" s="22">
        <f>IFERROR(INDEX(将星标签统计!$AA:$AA,MATCH(L87,将星标签统计!$G:$G,0)),"")</f>
        <v>0.18181818181818182</v>
      </c>
      <c r="AC87" s="22" t="str">
        <f>IFERROR(INDEX(将星标签统计!$AA:$AA,MATCH(M87,将星标签统计!$G:$G,0)),"")</f>
        <v/>
      </c>
      <c r="AD87" s="22" t="str">
        <f>IFERROR(INDEX(将星标签统计!$AA:$AA,MATCH(N87,将星标签统计!$G:$G,0)),"")</f>
        <v/>
      </c>
      <c r="AE87" s="22" t="str">
        <f>IFERROR(INDEX(将星标签统计!$AA:$AA,MATCH(O87,将星标签统计!$G:$G,0)),"")</f>
        <v/>
      </c>
      <c r="AF87" s="22" t="str">
        <f>IFERROR(INDEX(将星标签统计!$AA:$AA,MATCH(P87,将星标签统计!$G:$G,0)),"")</f>
        <v/>
      </c>
      <c r="AG87" s="22" t="str">
        <f>IFERROR(INDEX(将星标签统计!$AA:$AA,MATCH(Q87,将星标签统计!$G:$G,0)),"")</f>
        <v/>
      </c>
      <c r="AH87" s="22" t="str">
        <f>IFERROR(INDEX(将星标签统计!$AA:$AA,MATCH(R87,将星标签统计!$G:$G,0)),"")</f>
        <v/>
      </c>
      <c r="AI87" s="22" t="str">
        <f>IFERROR(INDEX(将星标签统计!$AA:$AA,MATCH(S87,将星标签统计!$G:$G,0)),"")</f>
        <v/>
      </c>
      <c r="AJ87" s="22" t="str">
        <f>IFERROR(INDEX(将星标签统计!$AA:$AA,MATCH(T87,将星标签统计!$G:$G,0)),"")</f>
        <v/>
      </c>
      <c r="AK87" s="22" t="str">
        <f>IFERROR(INDEX(将星标签统计!$AA:$AA,MATCH(U87,将星标签统计!$G:$G,0)),"")</f>
        <v/>
      </c>
    </row>
    <row r="88" spans="1:37" x14ac:dyDescent="0.2">
      <c r="A88" s="5">
        <v>10087</v>
      </c>
      <c r="B88" s="5" t="s">
        <v>808</v>
      </c>
      <c r="C88" s="20">
        <f>[4]武将基本资料!AP98</f>
        <v>1</v>
      </c>
      <c r="D88" s="20">
        <f>[4]武将!Q115</f>
        <v>130</v>
      </c>
      <c r="E88" s="21">
        <f t="shared" si="4"/>
        <v>0.56730769230769229</v>
      </c>
      <c r="G88" s="5">
        <v>3</v>
      </c>
      <c r="H88" s="5">
        <v>6</v>
      </c>
      <c r="I88" s="5">
        <v>7</v>
      </c>
      <c r="J88" s="5">
        <v>16</v>
      </c>
      <c r="K88" s="5">
        <v>17</v>
      </c>
      <c r="W88" s="22">
        <f>IFERROR(INDEX(将星标签统计!$AA:$AA,MATCH(G88,将星标签统计!$G:$G,0)),"")</f>
        <v>0.19230769230769232</v>
      </c>
      <c r="X88" s="22">
        <f>IFERROR(INDEX(将星标签统计!$AA:$AA,MATCH(H88,将星标签统计!$G:$G,0)),"")</f>
        <v>0</v>
      </c>
      <c r="Y88" s="22">
        <f>IFERROR(INDEX(将星标签统计!$AA:$AA,MATCH(I88,将星标签统计!$G:$G,0)),"")</f>
        <v>0</v>
      </c>
      <c r="Z88" s="22">
        <f>IFERROR(INDEX(将星标签统计!$AA:$AA,MATCH(J88,将星标签统计!$G:$G,0)),"")</f>
        <v>0</v>
      </c>
      <c r="AA88" s="22">
        <f>IFERROR(INDEX(将星标签统计!$AA:$AA,MATCH(K88,将星标签统计!$G:$G,0)),"")</f>
        <v>0.375</v>
      </c>
      <c r="AB88" s="22" t="str">
        <f>IFERROR(INDEX(将星标签统计!$AA:$AA,MATCH(L88,将星标签统计!$G:$G,0)),"")</f>
        <v/>
      </c>
      <c r="AC88" s="22" t="str">
        <f>IFERROR(INDEX(将星标签统计!$AA:$AA,MATCH(M88,将星标签统计!$G:$G,0)),"")</f>
        <v/>
      </c>
      <c r="AD88" s="22" t="str">
        <f>IFERROR(INDEX(将星标签统计!$AA:$AA,MATCH(N88,将星标签统计!$G:$G,0)),"")</f>
        <v/>
      </c>
      <c r="AE88" s="22" t="str">
        <f>IFERROR(INDEX(将星标签统计!$AA:$AA,MATCH(O88,将星标签统计!$G:$G,0)),"")</f>
        <v/>
      </c>
      <c r="AF88" s="22" t="str">
        <f>IFERROR(INDEX(将星标签统计!$AA:$AA,MATCH(P88,将星标签统计!$G:$G,0)),"")</f>
        <v/>
      </c>
      <c r="AG88" s="22" t="str">
        <f>IFERROR(INDEX(将星标签统计!$AA:$AA,MATCH(Q88,将星标签统计!$G:$G,0)),"")</f>
        <v/>
      </c>
      <c r="AH88" s="22" t="str">
        <f>IFERROR(INDEX(将星标签统计!$AA:$AA,MATCH(R88,将星标签统计!$G:$G,0)),"")</f>
        <v/>
      </c>
      <c r="AI88" s="22" t="str">
        <f>IFERROR(INDEX(将星标签统计!$AA:$AA,MATCH(S88,将星标签统计!$G:$G,0)),"")</f>
        <v/>
      </c>
      <c r="AJ88" s="22" t="str">
        <f>IFERROR(INDEX(将星标签统计!$AA:$AA,MATCH(T88,将星标签统计!$G:$G,0)),"")</f>
        <v/>
      </c>
      <c r="AK88" s="22" t="str">
        <f>IFERROR(INDEX(将星标签统计!$AA:$AA,MATCH(U88,将星标签统计!$G:$G,0)),"")</f>
        <v/>
      </c>
    </row>
    <row r="89" spans="1:37" x14ac:dyDescent="0.2">
      <c r="A89" s="5">
        <v>10088</v>
      </c>
      <c r="B89" s="5" t="s">
        <v>818</v>
      </c>
      <c r="C89" s="20">
        <f>[4]武将基本资料!AP99</f>
        <v>1</v>
      </c>
      <c r="D89" s="20">
        <f>[4]武将!Q116</f>
        <v>140</v>
      </c>
      <c r="E89" s="21">
        <f t="shared" ref="E89:E90" si="5">IF(C89=1,SUM(W89:AK89),"")</f>
        <v>0.75239130434782608</v>
      </c>
      <c r="G89" s="5">
        <v>1</v>
      </c>
      <c r="H89" s="5">
        <v>4</v>
      </c>
      <c r="I89" s="5">
        <v>7</v>
      </c>
      <c r="J89" s="5">
        <v>16</v>
      </c>
      <c r="K89" s="5">
        <v>17</v>
      </c>
      <c r="P89" s="5">
        <v>27</v>
      </c>
      <c r="W89" s="22">
        <f>IFERROR(INDEX(将星标签统计!$AA:$AA,MATCH(G89,将星标签统计!$G:$G,0)),"")</f>
        <v>0.21739130434782608</v>
      </c>
      <c r="X89" s="22">
        <f>IFERROR(INDEX(将星标签统计!$AA:$AA,MATCH(H89,将星标签统计!$G:$G,0)),"")</f>
        <v>0</v>
      </c>
      <c r="Y89" s="22">
        <f>IFERROR(INDEX(将星标签统计!$AA:$AA,MATCH(I89,将星标签统计!$G:$G,0)),"")</f>
        <v>0</v>
      </c>
      <c r="Z89" s="22">
        <f>IFERROR(INDEX(将星标签统计!$AA:$AA,MATCH(J89,将星标签统计!$G:$G,0)),"")</f>
        <v>0</v>
      </c>
      <c r="AA89" s="22">
        <f>IFERROR(INDEX(将星标签统计!$AA:$AA,MATCH(K89,将星标签统计!$G:$G,0)),"")</f>
        <v>0.375</v>
      </c>
      <c r="AB89" s="22" t="str">
        <f>IFERROR(INDEX(将星标签统计!$AA:$AA,MATCH(L89,将星标签统计!$G:$G,0)),"")</f>
        <v/>
      </c>
      <c r="AC89" s="22" t="str">
        <f>IFERROR(INDEX(将星标签统计!$AA:$AA,MATCH(M89,将星标签统计!$G:$G,0)),"")</f>
        <v/>
      </c>
      <c r="AD89" s="22" t="str">
        <f>IFERROR(INDEX(将星标签统计!$AA:$AA,MATCH(N89,将星标签统计!$G:$G,0)),"")</f>
        <v/>
      </c>
      <c r="AE89" s="22" t="str">
        <f>IFERROR(INDEX(将星标签统计!$AA:$AA,MATCH(O89,将星标签统计!$G:$G,0)),"")</f>
        <v/>
      </c>
      <c r="AF89" s="22">
        <f>IFERROR(INDEX(将星标签统计!$AA:$AA,MATCH(P89,将星标签统计!$G:$G,0)),"")</f>
        <v>0.16</v>
      </c>
      <c r="AG89" s="22" t="str">
        <f>IFERROR(INDEX(将星标签统计!$AA:$AA,MATCH(Q89,将星标签统计!$G:$G,0)),"")</f>
        <v/>
      </c>
      <c r="AH89" s="22" t="str">
        <f>IFERROR(INDEX(将星标签统计!$AA:$AA,MATCH(R89,将星标签统计!$G:$G,0)),"")</f>
        <v/>
      </c>
      <c r="AI89" s="22" t="str">
        <f>IFERROR(INDEX(将星标签统计!$AA:$AA,MATCH(S89,将星标签统计!$G:$G,0)),"")</f>
        <v/>
      </c>
      <c r="AJ89" s="22" t="str">
        <f>IFERROR(INDEX(将星标签统计!$AA:$AA,MATCH(T89,将星标签统计!$G:$G,0)),"")</f>
        <v/>
      </c>
      <c r="AK89" s="22" t="str">
        <f>IFERROR(INDEX(将星标签统计!$AA:$AA,MATCH(U89,将星标签统计!$G:$G,0)),"")</f>
        <v/>
      </c>
    </row>
    <row r="90" spans="1:37" x14ac:dyDescent="0.2">
      <c r="A90" s="5">
        <v>10089</v>
      </c>
      <c r="B90" s="5" t="s">
        <v>772</v>
      </c>
      <c r="C90" s="20">
        <f>[4]武将基本资料!AP100</f>
        <v>1</v>
      </c>
      <c r="D90" s="20">
        <f>[4]武将!Q117</f>
        <v>130</v>
      </c>
      <c r="E90" s="21">
        <f t="shared" si="5"/>
        <v>0.33241379310344832</v>
      </c>
      <c r="G90" s="5">
        <v>2</v>
      </c>
      <c r="H90" s="5">
        <v>5</v>
      </c>
      <c r="I90" s="5">
        <v>7</v>
      </c>
      <c r="J90" s="5">
        <v>16</v>
      </c>
      <c r="P90" s="5">
        <v>27</v>
      </c>
      <c r="W90" s="22">
        <f>IFERROR(INDEX(将星标签统计!$AA:$AA,MATCH(G90,将星标签统计!$G:$G,0)),"")</f>
        <v>0.17241379310344829</v>
      </c>
      <c r="X90" s="22">
        <f>IFERROR(INDEX(将星标签统计!$AA:$AA,MATCH(H90,将星标签统计!$G:$G,0)),"")</f>
        <v>0</v>
      </c>
      <c r="Y90" s="22">
        <f>IFERROR(INDEX(将星标签统计!$AA:$AA,MATCH(I90,将星标签统计!$G:$G,0)),"")</f>
        <v>0</v>
      </c>
      <c r="Z90" s="22">
        <f>IFERROR(INDEX(将星标签统计!$AA:$AA,MATCH(J90,将星标签统计!$G:$G,0)),"")</f>
        <v>0</v>
      </c>
      <c r="AA90" s="22" t="str">
        <f>IFERROR(INDEX(将星标签统计!$AA:$AA,MATCH(K90,将星标签统计!$G:$G,0)),"")</f>
        <v/>
      </c>
      <c r="AB90" s="22" t="str">
        <f>IFERROR(INDEX(将星标签统计!$AA:$AA,MATCH(L90,将星标签统计!$G:$G,0)),"")</f>
        <v/>
      </c>
      <c r="AC90" s="22" t="str">
        <f>IFERROR(INDEX(将星标签统计!$AA:$AA,MATCH(M90,将星标签统计!$G:$G,0)),"")</f>
        <v/>
      </c>
      <c r="AD90" s="22" t="str">
        <f>IFERROR(INDEX(将星标签统计!$AA:$AA,MATCH(N90,将星标签统计!$G:$G,0)),"")</f>
        <v/>
      </c>
      <c r="AE90" s="22" t="str">
        <f>IFERROR(INDEX(将星标签统计!$AA:$AA,MATCH(O90,将星标签统计!$G:$G,0)),"")</f>
        <v/>
      </c>
      <c r="AF90" s="22">
        <f>IFERROR(INDEX(将星标签统计!$AA:$AA,MATCH(P90,将星标签统计!$G:$G,0)),"")</f>
        <v>0.16</v>
      </c>
      <c r="AG90" s="22" t="str">
        <f>IFERROR(INDEX(将星标签统计!$AA:$AA,MATCH(Q90,将星标签统计!$G:$G,0)),"")</f>
        <v/>
      </c>
      <c r="AH90" s="22" t="str">
        <f>IFERROR(INDEX(将星标签统计!$AA:$AA,MATCH(R90,将星标签统计!$G:$G,0)),"")</f>
        <v/>
      </c>
      <c r="AI90" s="22" t="str">
        <f>IFERROR(INDEX(将星标签统计!$AA:$AA,MATCH(S90,将星标签统计!$G:$G,0)),"")</f>
        <v/>
      </c>
      <c r="AJ90" s="22" t="str">
        <f>IFERROR(INDEX(将星标签统计!$AA:$AA,MATCH(T90,将星标签统计!$G:$G,0)),"")</f>
        <v/>
      </c>
      <c r="AK90" s="22" t="str">
        <f>IFERROR(INDEX(将星标签统计!$AA:$AA,MATCH(U90,将星标签统计!$G:$G,0)),"")</f>
        <v/>
      </c>
    </row>
    <row r="91" spans="1:37" x14ac:dyDescent="0.2">
      <c r="A91" s="5">
        <v>10090</v>
      </c>
      <c r="B91" s="5" t="s">
        <v>825</v>
      </c>
      <c r="C91" s="20">
        <f>[4]武将基本资料!AP101</f>
        <v>1</v>
      </c>
      <c r="D91" s="20">
        <f>[4]武将!Q118</f>
        <v>130</v>
      </c>
      <c r="E91" s="21">
        <f t="shared" ref="E91" si="6">IF(C91=1,SUM(W91:AK91),"")</f>
        <v>0.39920948616600793</v>
      </c>
      <c r="G91" s="5">
        <v>1</v>
      </c>
      <c r="H91" s="5">
        <v>4</v>
      </c>
      <c r="I91" s="5">
        <v>7</v>
      </c>
      <c r="J91" s="5">
        <v>16</v>
      </c>
      <c r="L91" s="5">
        <v>18</v>
      </c>
      <c r="W91" s="22">
        <f>IFERROR(INDEX(将星标签统计!$AA:$AA,MATCH(G91,将星标签统计!$G:$G,0)),"")</f>
        <v>0.21739130434782608</v>
      </c>
      <c r="X91" s="22">
        <f>IFERROR(INDEX(将星标签统计!$AA:$AA,MATCH(H91,将星标签统计!$G:$G,0)),"")</f>
        <v>0</v>
      </c>
      <c r="Y91" s="22">
        <f>IFERROR(INDEX(将星标签统计!$AA:$AA,MATCH(I91,将星标签统计!$G:$G,0)),"")</f>
        <v>0</v>
      </c>
      <c r="Z91" s="22">
        <f>IFERROR(INDEX(将星标签统计!$AA:$AA,MATCH(J91,将星标签统计!$G:$G,0)),"")</f>
        <v>0</v>
      </c>
      <c r="AA91" s="22" t="str">
        <f>IFERROR(INDEX(将星标签统计!$AA:$AA,MATCH(K91,将星标签统计!$G:$G,0)),"")</f>
        <v/>
      </c>
      <c r="AB91" s="22">
        <f>IFERROR(INDEX(将星标签统计!$AA:$AA,MATCH(L91,将星标签统计!$G:$G,0)),"")</f>
        <v>0.18181818181818182</v>
      </c>
      <c r="AC91" s="22" t="str">
        <f>IFERROR(INDEX(将星标签统计!$AA:$AA,MATCH(M91,将星标签统计!$G:$G,0)),"")</f>
        <v/>
      </c>
      <c r="AD91" s="22" t="str">
        <f>IFERROR(INDEX(将星标签统计!$AA:$AA,MATCH(N91,将星标签统计!$G:$G,0)),"")</f>
        <v/>
      </c>
      <c r="AE91" s="22" t="str">
        <f>IFERROR(INDEX(将星标签统计!$AA:$AA,MATCH(O91,将星标签统计!$G:$G,0)),"")</f>
        <v/>
      </c>
      <c r="AF91" s="22" t="str">
        <f>IFERROR(INDEX(将星标签统计!$AA:$AA,MATCH(P91,将星标签统计!$G:$G,0)),"")</f>
        <v/>
      </c>
      <c r="AG91" s="22" t="str">
        <f>IFERROR(INDEX(将星标签统计!$AA:$AA,MATCH(Q91,将星标签统计!$G:$G,0)),"")</f>
        <v/>
      </c>
      <c r="AH91" s="22" t="str">
        <f>IFERROR(INDEX(将星标签统计!$AA:$AA,MATCH(R91,将星标签统计!$G:$G,0)),"")</f>
        <v/>
      </c>
      <c r="AI91" s="22" t="str">
        <f>IFERROR(INDEX(将星标签统计!$AA:$AA,MATCH(S91,将星标签统计!$G:$G,0)),"")</f>
        <v/>
      </c>
      <c r="AJ91" s="22" t="str">
        <f>IFERROR(INDEX(将星标签统计!$AA:$AA,MATCH(T91,将星标签统计!$G:$G,0)),"")</f>
        <v/>
      </c>
      <c r="AK91" s="22" t="str">
        <f>IFERROR(INDEX(将星标签统计!$AA:$AA,MATCH(U91,将星标签统计!$G:$G,0)),"")</f>
        <v/>
      </c>
    </row>
    <row r="92" spans="1:37" x14ac:dyDescent="0.2">
      <c r="A92" s="5">
        <v>10091</v>
      </c>
      <c r="B92" s="5" t="s">
        <v>830</v>
      </c>
      <c r="C92" s="20">
        <f>[4]武将基本资料!AP102</f>
        <v>1</v>
      </c>
      <c r="D92" s="20">
        <f>[4]武将!Q119</f>
        <v>130</v>
      </c>
      <c r="E92" s="21">
        <f t="shared" ref="E92" si="7">IF(C92=1,SUM(W92:AK92),"")</f>
        <v>0.33241379310344832</v>
      </c>
      <c r="G92" s="5">
        <v>2</v>
      </c>
      <c r="H92" s="5">
        <v>5</v>
      </c>
      <c r="I92" s="5">
        <v>7</v>
      </c>
      <c r="J92" s="5">
        <v>16</v>
      </c>
      <c r="P92" s="5">
        <v>27</v>
      </c>
      <c r="W92" s="22">
        <f>IFERROR(INDEX(将星标签统计!$AA:$AA,MATCH(G92,将星标签统计!$G:$G,0)),"")</f>
        <v>0.17241379310344829</v>
      </c>
      <c r="X92" s="22">
        <f>IFERROR(INDEX(将星标签统计!$AA:$AA,MATCH(H92,将星标签统计!$G:$G,0)),"")</f>
        <v>0</v>
      </c>
      <c r="Y92" s="22">
        <f>IFERROR(INDEX(将星标签统计!$AA:$AA,MATCH(I92,将星标签统计!$G:$G,0)),"")</f>
        <v>0</v>
      </c>
      <c r="Z92" s="22">
        <f>IFERROR(INDEX(将星标签统计!$AA:$AA,MATCH(J92,将星标签统计!$G:$G,0)),"")</f>
        <v>0</v>
      </c>
      <c r="AA92" s="22" t="str">
        <f>IFERROR(INDEX(将星标签统计!$AA:$AA,MATCH(K92,将星标签统计!$G:$G,0)),"")</f>
        <v/>
      </c>
      <c r="AB92" s="22" t="str">
        <f>IFERROR(INDEX(将星标签统计!$AA:$AA,MATCH(L92,将星标签统计!$G:$G,0)),"")</f>
        <v/>
      </c>
      <c r="AC92" s="22" t="str">
        <f>IFERROR(INDEX(将星标签统计!$AA:$AA,MATCH(M92,将星标签统计!$G:$G,0)),"")</f>
        <v/>
      </c>
      <c r="AD92" s="22" t="str">
        <f>IFERROR(INDEX(将星标签统计!$AA:$AA,MATCH(N92,将星标签统计!$G:$G,0)),"")</f>
        <v/>
      </c>
      <c r="AE92" s="22" t="str">
        <f>IFERROR(INDEX(将星标签统计!$AA:$AA,MATCH(O92,将星标签统计!$G:$G,0)),"")</f>
        <v/>
      </c>
      <c r="AF92" s="22">
        <f>IFERROR(INDEX(将星标签统计!$AA:$AA,MATCH(P92,将星标签统计!$G:$G,0)),"")</f>
        <v>0.16</v>
      </c>
      <c r="AG92" s="22" t="str">
        <f>IFERROR(INDEX(将星标签统计!$AA:$AA,MATCH(Q92,将星标签统计!$G:$G,0)),"")</f>
        <v/>
      </c>
      <c r="AH92" s="22" t="str">
        <f>IFERROR(INDEX(将星标签统计!$AA:$AA,MATCH(R92,将星标签统计!$G:$G,0)),"")</f>
        <v/>
      </c>
      <c r="AI92" s="22" t="str">
        <f>IFERROR(INDEX(将星标签统计!$AA:$AA,MATCH(S92,将星标签统计!$G:$G,0)),"")</f>
        <v/>
      </c>
      <c r="AJ92" s="22" t="str">
        <f>IFERROR(INDEX(将星标签统计!$AA:$AA,MATCH(T92,将星标签统计!$G:$G,0)),"")</f>
        <v/>
      </c>
      <c r="AK92" s="22" t="str">
        <f>IFERROR(INDEX(将星标签统计!$AA:$AA,MATCH(U92,将星标签统计!$G:$G,0)),"")</f>
        <v/>
      </c>
    </row>
    <row r="93" spans="1:37" x14ac:dyDescent="0.2">
      <c r="A93" s="5">
        <v>10092</v>
      </c>
      <c r="B93" s="5" t="s">
        <v>831</v>
      </c>
      <c r="C93" s="20">
        <f>[4]武将基本资料!AP103</f>
        <v>1</v>
      </c>
      <c r="D93" s="20">
        <f>[4]武将!Q120</f>
        <v>140</v>
      </c>
      <c r="E93" s="21">
        <f t="shared" ref="E93" si="8">IF(C93=1,SUM(W93:AK93),"")</f>
        <v>0.35230769230769232</v>
      </c>
      <c r="G93" s="5">
        <v>3</v>
      </c>
      <c r="H93" s="5">
        <v>6</v>
      </c>
      <c r="I93" s="5">
        <v>7</v>
      </c>
      <c r="J93" s="5">
        <v>16</v>
      </c>
      <c r="P93" s="5">
        <v>27</v>
      </c>
      <c r="W93" s="22">
        <f>IFERROR(INDEX(将星标签统计!$AA:$AA,MATCH(G93,将星标签统计!$G:$G,0)),"")</f>
        <v>0.19230769230769232</v>
      </c>
      <c r="X93" s="22">
        <f>IFERROR(INDEX(将星标签统计!$AA:$AA,MATCH(H93,将星标签统计!$G:$G,0)),"")</f>
        <v>0</v>
      </c>
      <c r="Y93" s="22">
        <f>IFERROR(INDEX(将星标签统计!$AA:$AA,MATCH(I93,将星标签统计!$G:$G,0)),"")</f>
        <v>0</v>
      </c>
      <c r="Z93" s="22">
        <f>IFERROR(INDEX(将星标签统计!$AA:$AA,MATCH(J93,将星标签统计!$G:$G,0)),"")</f>
        <v>0</v>
      </c>
      <c r="AA93" s="22" t="str">
        <f>IFERROR(INDEX(将星标签统计!$AA:$AA,MATCH(K93,将星标签统计!$G:$G,0)),"")</f>
        <v/>
      </c>
      <c r="AB93" s="22" t="str">
        <f>IFERROR(INDEX(将星标签统计!$AA:$AA,MATCH(L93,将星标签统计!$G:$G,0)),"")</f>
        <v/>
      </c>
      <c r="AC93" s="22" t="str">
        <f>IFERROR(INDEX(将星标签统计!$AA:$AA,MATCH(M93,将星标签统计!$G:$G,0)),"")</f>
        <v/>
      </c>
      <c r="AD93" s="22" t="str">
        <f>IFERROR(INDEX(将星标签统计!$AA:$AA,MATCH(N93,将星标签统计!$G:$G,0)),"")</f>
        <v/>
      </c>
      <c r="AE93" s="22" t="str">
        <f>IFERROR(INDEX(将星标签统计!$AA:$AA,MATCH(O93,将星标签统计!$G:$G,0)),"")</f>
        <v/>
      </c>
      <c r="AF93" s="22">
        <f>IFERROR(INDEX(将星标签统计!$AA:$AA,MATCH(P93,将星标签统计!$G:$G,0)),"")</f>
        <v>0.16</v>
      </c>
      <c r="AG93" s="22" t="str">
        <f>IFERROR(INDEX(将星标签统计!$AA:$AA,MATCH(Q93,将星标签统计!$G:$G,0)),"")</f>
        <v/>
      </c>
      <c r="AH93" s="22" t="str">
        <f>IFERROR(INDEX(将星标签统计!$AA:$AA,MATCH(R93,将星标签统计!$G:$G,0)),"")</f>
        <v/>
      </c>
      <c r="AI93" s="22" t="str">
        <f>IFERROR(INDEX(将星标签统计!$AA:$AA,MATCH(S93,将星标签统计!$G:$G,0)),"")</f>
        <v/>
      </c>
      <c r="AJ93" s="22" t="str">
        <f>IFERROR(INDEX(将星标签统计!$AA:$AA,MATCH(T93,将星标签统计!$G:$G,0)),"")</f>
        <v/>
      </c>
      <c r="AK93" s="22" t="str">
        <f>IFERROR(INDEX(将星标签统计!$AA:$AA,MATCH(U93,将星标签统计!$G:$G,0)),"")</f>
        <v/>
      </c>
    </row>
    <row r="200" spans="1:37" x14ac:dyDescent="0.2">
      <c r="A200" s="5">
        <v>12001</v>
      </c>
      <c r="B200" s="5" t="s">
        <v>795</v>
      </c>
      <c r="C200" s="20">
        <f>[4]武将基本资料!AN210</f>
        <v>1</v>
      </c>
      <c r="D200" s="20">
        <f>[4]武将!Q227</f>
        <v>130</v>
      </c>
      <c r="E200" s="21">
        <f>IF(C200=1,SUM(W200:AK200),"")</f>
        <v>0.68564102564102569</v>
      </c>
      <c r="G200" s="5">
        <v>3</v>
      </c>
      <c r="H200" s="5">
        <v>6</v>
      </c>
      <c r="I200" s="5">
        <v>8</v>
      </c>
      <c r="J200" s="5">
        <v>16</v>
      </c>
      <c r="N200" s="5">
        <v>25</v>
      </c>
      <c r="P200" s="5">
        <v>27</v>
      </c>
      <c r="W200" s="22">
        <f>IFERROR(INDEX(将星标签统计!$AA:$AA,MATCH(G200,将星标签统计!$G:$G,0)),"")</f>
        <v>0.19230769230769232</v>
      </c>
      <c r="X200" s="22">
        <f>IFERROR(INDEX(将星标签统计!$AA:$AA,MATCH(H200,将星标签统计!$G:$G,0)),"")</f>
        <v>0</v>
      </c>
      <c r="Y200" s="22">
        <f>IFERROR(INDEX(将星标签统计!$AA:$AA,MATCH(I200,将星标签统计!$G:$G,0)),"")</f>
        <v>0</v>
      </c>
      <c r="Z200" s="22">
        <f>IFERROR(INDEX(将星标签统计!$AA:$AA,MATCH(J200,将星标签统计!$G:$G,0)),"")</f>
        <v>0</v>
      </c>
      <c r="AA200" s="22" t="str">
        <f>IFERROR(INDEX(将星标签统计!$AA:$AA,MATCH(K200,将星标签统计!$G:$G,0)),"")</f>
        <v/>
      </c>
      <c r="AB200" s="22" t="str">
        <f>IFERROR(INDEX(将星标签统计!$AA:$AA,MATCH(L200,将星标签统计!$G:$G,0)),"")</f>
        <v/>
      </c>
      <c r="AC200" s="22" t="str">
        <f>IFERROR(INDEX(将星标签统计!$AA:$AA,MATCH(M200,将星标签统计!$G:$G,0)),"")</f>
        <v/>
      </c>
      <c r="AD200" s="22">
        <f>IFERROR(INDEX(将星标签统计!$AA:$AA,MATCH(N200,将星标签统计!$G:$G,0)),"")</f>
        <v>0.33333333333333331</v>
      </c>
      <c r="AE200" s="22" t="str">
        <f>IFERROR(INDEX(将星标签统计!$AA:$AA,MATCH(O200,将星标签统计!$G:$G,0)),"")</f>
        <v/>
      </c>
      <c r="AF200" s="22">
        <f>IFERROR(INDEX(将星标签统计!$AA:$AA,MATCH(P200,将星标签统计!$G:$G,0)),"")</f>
        <v>0.16</v>
      </c>
      <c r="AG200" s="22" t="str">
        <f>IFERROR(INDEX(将星标签统计!$AA:$AA,MATCH(Q200,将星标签统计!$G:$G,0)),"")</f>
        <v/>
      </c>
      <c r="AH200" s="22" t="str">
        <f>IFERROR(INDEX(将星标签统计!$AA:$AA,MATCH(R200,将星标签统计!$G:$G,0)),"")</f>
        <v/>
      </c>
      <c r="AI200" s="22" t="str">
        <f>IFERROR(INDEX(将星标签统计!$AA:$AA,MATCH(S200,将星标签统计!$G:$G,0)),"")</f>
        <v/>
      </c>
      <c r="AJ200" s="22" t="str">
        <f>IFERROR(INDEX(将星标签统计!$AA:$AA,MATCH(T200,将星标签统计!$G:$G,0)),"")</f>
        <v/>
      </c>
      <c r="AK200" s="22" t="str">
        <f>IFERROR(INDEX(将星标签统计!$AA:$AA,MATCH(U200,将星标签统计!$G:$G,0)),"")</f>
        <v/>
      </c>
    </row>
    <row r="201" spans="1:37" x14ac:dyDescent="0.2">
      <c r="D201" s="20">
        <f>[4]武将!Q228</f>
        <v>0</v>
      </c>
    </row>
    <row r="202" spans="1:37" x14ac:dyDescent="0.2">
      <c r="A202" s="5">
        <v>12003</v>
      </c>
      <c r="B202" s="5" t="s">
        <v>762</v>
      </c>
      <c r="C202" s="20">
        <f>[4]武将基本资料!AN212</f>
        <v>1</v>
      </c>
      <c r="D202" s="20">
        <f>[4]武将!Q229</f>
        <v>120</v>
      </c>
      <c r="E202" s="21">
        <f>IF(C202=1,SUM(W202:AK202),"")</f>
        <v>0.37739130434782608</v>
      </c>
      <c r="G202" s="5">
        <v>1</v>
      </c>
      <c r="H202" s="5">
        <v>4</v>
      </c>
      <c r="I202" s="5">
        <v>7</v>
      </c>
      <c r="J202" s="5">
        <v>16</v>
      </c>
      <c r="P202" s="5">
        <v>27</v>
      </c>
      <c r="W202" s="22">
        <f>IFERROR(INDEX(将星标签统计!$AA:$AA,MATCH(G202,将星标签统计!$G:$G,0)),"")</f>
        <v>0.21739130434782608</v>
      </c>
      <c r="X202" s="22">
        <f>IFERROR(INDEX(将星标签统计!$AA:$AA,MATCH(H202,将星标签统计!$G:$G,0)),"")</f>
        <v>0</v>
      </c>
      <c r="Y202" s="22">
        <f>IFERROR(INDEX(将星标签统计!$AA:$AA,MATCH(I202,将星标签统计!$G:$G,0)),"")</f>
        <v>0</v>
      </c>
      <c r="Z202" s="22">
        <f>IFERROR(INDEX(将星标签统计!$AA:$AA,MATCH(J202,将星标签统计!$G:$G,0)),"")</f>
        <v>0</v>
      </c>
      <c r="AA202" s="22" t="str">
        <f>IFERROR(INDEX(将星标签统计!$AA:$AA,MATCH(K202,将星标签统计!$G:$G,0)),"")</f>
        <v/>
      </c>
      <c r="AB202" s="22" t="str">
        <f>IFERROR(INDEX(将星标签统计!$AA:$AA,MATCH(L202,将星标签统计!$G:$G,0)),"")</f>
        <v/>
      </c>
      <c r="AC202" s="22" t="str">
        <f>IFERROR(INDEX(将星标签统计!$AA:$AA,MATCH(M202,将星标签统计!$G:$G,0)),"")</f>
        <v/>
      </c>
      <c r="AD202" s="22" t="str">
        <f>IFERROR(INDEX(将星标签统计!$AA:$AA,MATCH(N202,将星标签统计!$G:$G,0)),"")</f>
        <v/>
      </c>
      <c r="AE202" s="22" t="str">
        <f>IFERROR(INDEX(将星标签统计!$AA:$AA,MATCH(O202,将星标签统计!$G:$G,0)),"")</f>
        <v/>
      </c>
      <c r="AF202" s="22">
        <f>IFERROR(INDEX(将星标签统计!$AA:$AA,MATCH(P202,将星标签统计!$G:$G,0)),"")</f>
        <v>0.16</v>
      </c>
      <c r="AG202" s="22" t="str">
        <f>IFERROR(INDEX(将星标签统计!$AA:$AA,MATCH(Q202,将星标签统计!$G:$G,0)),"")</f>
        <v/>
      </c>
      <c r="AH202" s="22" t="str">
        <f>IFERROR(INDEX(将星标签统计!$AA:$AA,MATCH(R202,将星标签统计!$G:$G,0)),"")</f>
        <v/>
      </c>
      <c r="AI202" s="22" t="str">
        <f>IFERROR(INDEX(将星标签统计!$AA:$AA,MATCH(S202,将星标签统计!$G:$G,0)),"")</f>
        <v/>
      </c>
      <c r="AJ202" s="22" t="str">
        <f>IFERROR(INDEX(将星标签统计!$AA:$AA,MATCH(T202,将星标签统计!$G:$G,0)),"")</f>
        <v/>
      </c>
      <c r="AK202" s="22" t="str">
        <f>IFERROR(INDEX(将星标签统计!$AA:$AA,MATCH(U202,将星标签统计!$G:$G,0)),"")</f>
        <v/>
      </c>
    </row>
    <row r="203" spans="1:37" x14ac:dyDescent="0.2">
      <c r="A203" s="5">
        <v>12004</v>
      </c>
      <c r="B203" s="5" t="s">
        <v>758</v>
      </c>
      <c r="C203" s="20">
        <f>[4]武将基本资料!AP213</f>
        <v>1</v>
      </c>
      <c r="D203" s="20">
        <f>[4]武将!Q230</f>
        <v>130</v>
      </c>
      <c r="E203" s="21">
        <f>IF(C203=1,SUM(W203:AK203),"")</f>
        <v>0.37412587412587417</v>
      </c>
      <c r="G203" s="5">
        <v>3</v>
      </c>
      <c r="H203" s="5">
        <v>6</v>
      </c>
      <c r="I203" s="5">
        <v>7</v>
      </c>
      <c r="J203" s="5">
        <v>16</v>
      </c>
      <c r="L203" s="5">
        <v>18</v>
      </c>
      <c r="W203" s="22">
        <f>IFERROR(INDEX(将星标签统计!$AA:$AA,MATCH(G203,将星标签统计!$G:$G,0)),"")</f>
        <v>0.19230769230769232</v>
      </c>
      <c r="X203" s="22">
        <f>IFERROR(INDEX(将星标签统计!$AA:$AA,MATCH(H203,将星标签统计!$G:$G,0)),"")</f>
        <v>0</v>
      </c>
      <c r="Y203" s="22">
        <f>IFERROR(INDEX(将星标签统计!$AA:$AA,MATCH(I203,将星标签统计!$G:$G,0)),"")</f>
        <v>0</v>
      </c>
      <c r="Z203" s="22">
        <f>IFERROR(INDEX(将星标签统计!$AA:$AA,MATCH(J203,将星标签统计!$G:$G,0)),"")</f>
        <v>0</v>
      </c>
      <c r="AA203" s="22" t="str">
        <f>IFERROR(INDEX(将星标签统计!$AA:$AA,MATCH(K203,将星标签统计!$G:$G,0)),"")</f>
        <v/>
      </c>
      <c r="AB203" s="22">
        <f>IFERROR(INDEX(将星标签统计!$AA:$AA,MATCH(L203,将星标签统计!$G:$G,0)),"")</f>
        <v>0.18181818181818182</v>
      </c>
      <c r="AC203" s="22" t="str">
        <f>IFERROR(INDEX(将星标签统计!$AA:$AA,MATCH(M203,将星标签统计!$G:$G,0)),"")</f>
        <v/>
      </c>
      <c r="AD203" s="22" t="str">
        <f>IFERROR(INDEX(将星标签统计!$AA:$AA,MATCH(N203,将星标签统计!$G:$G,0)),"")</f>
        <v/>
      </c>
      <c r="AE203" s="22" t="str">
        <f>IFERROR(INDEX(将星标签统计!$AA:$AA,MATCH(O203,将星标签统计!$G:$G,0)),"")</f>
        <v/>
      </c>
      <c r="AF203" s="22" t="str">
        <f>IFERROR(INDEX(将星标签统计!$AA:$AA,MATCH(P203,将星标签统计!$G:$G,0)),"")</f>
        <v/>
      </c>
      <c r="AG203" s="22" t="str">
        <f>IFERROR(INDEX(将星标签统计!$AA:$AA,MATCH(Q203,将星标签统计!$G:$G,0)),"")</f>
        <v/>
      </c>
      <c r="AH203" s="22" t="str">
        <f>IFERROR(INDEX(将星标签统计!$AA:$AA,MATCH(R203,将星标签统计!$G:$G,0)),"")</f>
        <v/>
      </c>
      <c r="AI203" s="22" t="str">
        <f>IFERROR(INDEX(将星标签统计!$AA:$AA,MATCH(S203,将星标签统计!$G:$G,0)),"")</f>
        <v/>
      </c>
      <c r="AJ203" s="22" t="str">
        <f>IFERROR(INDEX(将星标签统计!$AA:$AA,MATCH(T203,将星标签统计!$G:$G,0)),"")</f>
        <v/>
      </c>
      <c r="AK203" s="22" t="str">
        <f>IFERROR(INDEX(将星标签统计!$AA:$AA,MATCH(U203,将星标签统计!$G:$G,0)),"")</f>
        <v/>
      </c>
    </row>
    <row r="204" spans="1:37" x14ac:dyDescent="0.2">
      <c r="A204" s="5">
        <v>12005</v>
      </c>
      <c r="B204" s="5" t="s">
        <v>764</v>
      </c>
      <c r="C204" s="20">
        <f>[4]武将基本资料!AN214</f>
        <v>1</v>
      </c>
      <c r="D204" s="20">
        <f>[4]武将!Q231</f>
        <v>130</v>
      </c>
      <c r="E204" s="21">
        <f>IF(C204=1,SUM(W204:AK204),"")</f>
        <v>0.33241379310344832</v>
      </c>
      <c r="G204" s="5">
        <v>2</v>
      </c>
      <c r="H204" s="5">
        <v>5</v>
      </c>
      <c r="I204" s="5">
        <v>7</v>
      </c>
      <c r="J204" s="5">
        <v>16</v>
      </c>
      <c r="P204" s="5">
        <v>27</v>
      </c>
      <c r="W204" s="22">
        <f>IFERROR(INDEX(将星标签统计!$AA:$AA,MATCH(G204,将星标签统计!$G:$G,0)),"")</f>
        <v>0.17241379310344829</v>
      </c>
      <c r="X204" s="22">
        <f>IFERROR(INDEX(将星标签统计!$AA:$AA,MATCH(H204,将星标签统计!$G:$G,0)),"")</f>
        <v>0</v>
      </c>
      <c r="Y204" s="22">
        <f>IFERROR(INDEX(将星标签统计!$AA:$AA,MATCH(I204,将星标签统计!$G:$G,0)),"")</f>
        <v>0</v>
      </c>
      <c r="Z204" s="22">
        <f>IFERROR(INDEX(将星标签统计!$AA:$AA,MATCH(J204,将星标签统计!$G:$G,0)),"")</f>
        <v>0</v>
      </c>
      <c r="AA204" s="22" t="str">
        <f>IFERROR(INDEX(将星标签统计!$AA:$AA,MATCH(K204,将星标签统计!$G:$G,0)),"")</f>
        <v/>
      </c>
      <c r="AB204" s="22" t="str">
        <f>IFERROR(INDEX(将星标签统计!$AA:$AA,MATCH(L204,将星标签统计!$G:$G,0)),"")</f>
        <v/>
      </c>
      <c r="AC204" s="22" t="str">
        <f>IFERROR(INDEX(将星标签统计!$AA:$AA,MATCH(M204,将星标签统计!$G:$G,0)),"")</f>
        <v/>
      </c>
      <c r="AD204" s="22" t="str">
        <f>IFERROR(INDEX(将星标签统计!$AA:$AA,MATCH(N204,将星标签统计!$G:$G,0)),"")</f>
        <v/>
      </c>
      <c r="AE204" s="22" t="str">
        <f>IFERROR(INDEX(将星标签统计!$AA:$AA,MATCH(O204,将星标签统计!$G:$G,0)),"")</f>
        <v/>
      </c>
      <c r="AF204" s="22">
        <f>IFERROR(INDEX(将星标签统计!$AA:$AA,MATCH(P204,将星标签统计!$G:$G,0)),"")</f>
        <v>0.16</v>
      </c>
      <c r="AG204" s="22" t="str">
        <f>IFERROR(INDEX(将星标签统计!$AA:$AA,MATCH(Q204,将星标签统计!$G:$G,0)),"")</f>
        <v/>
      </c>
      <c r="AH204" s="22" t="str">
        <f>IFERROR(INDEX(将星标签统计!$AA:$AA,MATCH(R204,将星标签统计!$G:$G,0)),"")</f>
        <v/>
      </c>
      <c r="AI204" s="22" t="str">
        <f>IFERROR(INDEX(将星标签统计!$AA:$AA,MATCH(S204,将星标签统计!$G:$G,0)),"")</f>
        <v/>
      </c>
      <c r="AJ204" s="22" t="str">
        <f>IFERROR(INDEX(将星标签统计!$AA:$AA,MATCH(T204,将星标签统计!$G:$G,0)),"")</f>
        <v/>
      </c>
      <c r="AK204" s="22" t="str">
        <f>IFERROR(INDEX(将星标签统计!$AA:$AA,MATCH(U204,将星标签统计!$G:$G,0)),"")</f>
        <v/>
      </c>
    </row>
    <row r="205" spans="1:37" x14ac:dyDescent="0.2">
      <c r="A205" s="5">
        <v>12006</v>
      </c>
      <c r="B205" s="5" t="s">
        <v>765</v>
      </c>
      <c r="C205" s="20">
        <f>[4]武将基本资料!AN215</f>
        <v>1</v>
      </c>
      <c r="D205" s="20">
        <f>[4]武将!Q232</f>
        <v>130</v>
      </c>
      <c r="E205" s="21">
        <f>IF(C205=1,SUM(W205:AK205),"")</f>
        <v>0.35423197492163011</v>
      </c>
      <c r="G205" s="5">
        <v>2</v>
      </c>
      <c r="H205" s="5">
        <v>5</v>
      </c>
      <c r="I205" s="5">
        <v>7</v>
      </c>
      <c r="J205" s="5">
        <v>16</v>
      </c>
      <c r="L205" s="5">
        <v>18</v>
      </c>
      <c r="W205" s="22">
        <f>IFERROR(INDEX(将星标签统计!$AA:$AA,MATCH(G205,将星标签统计!$G:$G,0)),"")</f>
        <v>0.17241379310344829</v>
      </c>
      <c r="X205" s="22">
        <f>IFERROR(INDEX(将星标签统计!$AA:$AA,MATCH(H205,将星标签统计!$G:$G,0)),"")</f>
        <v>0</v>
      </c>
      <c r="Y205" s="22">
        <f>IFERROR(INDEX(将星标签统计!$AA:$AA,MATCH(I205,将星标签统计!$G:$G,0)),"")</f>
        <v>0</v>
      </c>
      <c r="Z205" s="22">
        <f>IFERROR(INDEX(将星标签统计!$AA:$AA,MATCH(J205,将星标签统计!$G:$G,0)),"")</f>
        <v>0</v>
      </c>
      <c r="AA205" s="22" t="str">
        <f>IFERROR(INDEX(将星标签统计!$AA:$AA,MATCH(K205,将星标签统计!$G:$G,0)),"")</f>
        <v/>
      </c>
      <c r="AB205" s="22">
        <f>IFERROR(INDEX(将星标签统计!$AA:$AA,MATCH(L205,将星标签统计!$G:$G,0)),"")</f>
        <v>0.18181818181818182</v>
      </c>
      <c r="AC205" s="22" t="str">
        <f>IFERROR(INDEX(将星标签统计!$AA:$AA,MATCH(M205,将星标签统计!$G:$G,0)),"")</f>
        <v/>
      </c>
      <c r="AD205" s="22" t="str">
        <f>IFERROR(INDEX(将星标签统计!$AA:$AA,MATCH(N205,将星标签统计!$G:$G,0)),"")</f>
        <v/>
      </c>
      <c r="AE205" s="22" t="str">
        <f>IFERROR(INDEX(将星标签统计!$AA:$AA,MATCH(O205,将星标签统计!$G:$G,0)),"")</f>
        <v/>
      </c>
      <c r="AF205" s="22" t="str">
        <f>IFERROR(INDEX(将星标签统计!$AA:$AA,MATCH(P205,将星标签统计!$G:$G,0)),"")</f>
        <v/>
      </c>
      <c r="AG205" s="22" t="str">
        <f>IFERROR(INDEX(将星标签统计!$AA:$AA,MATCH(Q205,将星标签统计!$G:$G,0)),"")</f>
        <v/>
      </c>
      <c r="AH205" s="22" t="str">
        <f>IFERROR(INDEX(将星标签统计!$AA:$AA,MATCH(R205,将星标签统计!$G:$G,0)),"")</f>
        <v/>
      </c>
      <c r="AI205" s="22" t="str">
        <f>IFERROR(INDEX(将星标签统计!$AA:$AA,MATCH(S205,将星标签统计!$G:$G,0)),"")</f>
        <v/>
      </c>
      <c r="AJ205" s="22" t="str">
        <f>IFERROR(INDEX(将星标签统计!$AA:$AA,MATCH(T205,将星标签统计!$G:$G,0)),"")</f>
        <v/>
      </c>
      <c r="AK205" s="22" t="str">
        <f>IFERROR(INDEX(将星标签统计!$AA:$AA,MATCH(U205,将星标签统计!$G:$G,0)),"")</f>
        <v/>
      </c>
    </row>
  </sheetData>
  <autoFilter ref="A1:AK71" xr:uid="{00000000-0009-0000-0000-000004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</autoFilter>
  <mergeCells count="1">
    <mergeCell ref="W1:AK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W319"/>
  <sheetViews>
    <sheetView tabSelected="1" topLeftCell="A43" workbookViewId="0">
      <selection activeCell="L74" sqref="L74"/>
    </sheetView>
  </sheetViews>
  <sheetFormatPr defaultRowHeight="12" x14ac:dyDescent="0.2"/>
  <cols>
    <col min="1" max="1" width="9" style="5"/>
    <col min="2" max="2" width="7.5" style="5" bestFit="1" customWidth="1"/>
    <col min="3" max="4" width="9" style="5" customWidth="1"/>
    <col min="5" max="5" width="13" style="5" customWidth="1"/>
    <col min="6" max="6" width="9" style="5" customWidth="1"/>
    <col min="7" max="22" width="9" style="5"/>
    <col min="23" max="37" width="5.625" style="5" customWidth="1"/>
    <col min="38" max="16384" width="9" style="5"/>
  </cols>
  <sheetData>
    <row r="1" spans="1:49" x14ac:dyDescent="0.2">
      <c r="A1" s="4" t="s">
        <v>0</v>
      </c>
      <c r="B1" s="4" t="s">
        <v>1</v>
      </c>
      <c r="C1" s="4" t="s">
        <v>107</v>
      </c>
      <c r="D1" s="4" t="s">
        <v>152</v>
      </c>
      <c r="E1" s="4" t="s">
        <v>157</v>
      </c>
      <c r="F1" s="4"/>
      <c r="G1" s="4" t="s">
        <v>95</v>
      </c>
      <c r="H1" s="4" t="s">
        <v>96</v>
      </c>
      <c r="I1" s="4" t="s">
        <v>98</v>
      </c>
      <c r="J1" s="4" t="s">
        <v>100</v>
      </c>
      <c r="K1" s="4" t="s">
        <v>101</v>
      </c>
      <c r="L1" s="4" t="s">
        <v>102</v>
      </c>
      <c r="M1" s="4" t="s">
        <v>109</v>
      </c>
      <c r="N1" s="4" t="s">
        <v>104</v>
      </c>
      <c r="O1" s="5" t="s">
        <v>105</v>
      </c>
      <c r="P1" s="5" t="s">
        <v>106</v>
      </c>
      <c r="Q1" s="5" t="s">
        <v>208</v>
      </c>
      <c r="R1" s="5" t="s">
        <v>209</v>
      </c>
      <c r="S1" s="5" t="s">
        <v>210</v>
      </c>
      <c r="T1" s="5" t="s">
        <v>211</v>
      </c>
      <c r="U1" s="5" t="s">
        <v>212</v>
      </c>
      <c r="W1" s="77" t="s">
        <v>159</v>
      </c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P1" s="4" t="s">
        <v>734</v>
      </c>
      <c r="AQ1" s="4" t="s">
        <v>736</v>
      </c>
      <c r="AR1" s="4" t="s">
        <v>737</v>
      </c>
      <c r="AS1" s="4" t="s">
        <v>738</v>
      </c>
      <c r="AT1" s="4" t="s">
        <v>739</v>
      </c>
      <c r="AU1" s="4" t="s">
        <v>741</v>
      </c>
      <c r="AV1" s="4" t="s">
        <v>743</v>
      </c>
      <c r="AW1" s="4" t="s">
        <v>744</v>
      </c>
    </row>
    <row r="2" spans="1:49" x14ac:dyDescent="0.2">
      <c r="A2" s="70">
        <f>IF([5]武将基本资料!W12="","",[5]武将基本资料!W12)</f>
        <v>10001</v>
      </c>
      <c r="B2" s="70" t="str">
        <f>IF(A2="","",IF([5]武将基本资料!Y12="","",[5]武将基本资料!Y12))</f>
        <v>吕玲绮</v>
      </c>
      <c r="C2" s="71">
        <f>[5]武将基本资料!U12</f>
        <v>1</v>
      </c>
      <c r="D2" s="71">
        <f>[5]武将基本资料!AD12</f>
        <v>120</v>
      </c>
      <c r="E2" s="72">
        <f>IF(C2=1,SUM(W2:AK2),"")</f>
        <v>0</v>
      </c>
      <c r="F2" s="70"/>
      <c r="G2" s="70" t="str">
        <f t="shared" ref="G2:G65" si="0">IF($B2="","",IF(AND(COUNTIF(AP$2:AP$18,$B2),COUNTIF($B$2:$B$999,$B2)),RIGHT(G$1,1),""))</f>
        <v>1</v>
      </c>
      <c r="H2" s="70" t="str">
        <f t="shared" ref="H2:H65" si="1">IF($B2="","",IF(AND(COUNTIF(AQ$2:AQ$18,$B2),COUNTIF($B$2:$B$999,$B2)),RIGHT(H$1,1),""))</f>
        <v/>
      </c>
      <c r="I2" s="70" t="str">
        <f t="shared" ref="I2:I65" si="2">IF($B2="","",IF(AND(COUNTIF(AR$2:AR$18,$B2),COUNTIF($B$2:$B$999,$B2)),RIGHT(I$1,1),""))</f>
        <v/>
      </c>
      <c r="J2" s="70" t="str">
        <f t="shared" ref="J2:J65" si="3">IF($B2="","",IF(AND(COUNTIF(AS$2:AS$18,$B2),COUNTIF($B$2:$B$999,$B2)),RIGHT(J$1,1),""))</f>
        <v/>
      </c>
      <c r="K2" s="70" t="str">
        <f t="shared" ref="K2:K65" si="4">IF($B2="","",IF(AND(COUNTIF(AT$2:AT$18,$B2),COUNTIF($B$2:$B$999,$B2)),RIGHT(K$1,1),""))</f>
        <v/>
      </c>
      <c r="L2" s="70" t="str">
        <f t="shared" ref="L2:L65" si="5">IF($B2="","",IF(AND(COUNTIF(AU$2:AU$18,$B2),COUNTIF($B$2:$B$999,$B2)),RIGHT(L$1,1),""))</f>
        <v/>
      </c>
      <c r="M2" s="70" t="str">
        <f t="shared" ref="M2:M65" si="6">IF($B2="","",IF(AND(COUNTIF(AV$2:AV$18,$B2),COUNTIF($B$2:$B$999,$B2)),RIGHT(M$1,1),""))</f>
        <v/>
      </c>
      <c r="N2" s="70" t="str">
        <f t="shared" ref="N2:N65" si="7">IF($B2="","",IF(AND(COUNTIF(AW$2:AW$18,$B2),COUNTIF($B$2:$B$999,$B2)),RIGHT(N$1,1),""))</f>
        <v/>
      </c>
      <c r="O2" s="5" t="str">
        <f>IF(J2="","",IF(AND(COUNTIF(AX$2:AX$11,$B2),COUNTIF($B$2:$B$95,$B2)),1,""))</f>
        <v/>
      </c>
      <c r="W2" s="22" t="str">
        <f>IFERROR(INDEX(三国标签统计!$AA:$AA,MATCH(G2,三国标签统计!$G:$G,0)),"")</f>
        <v/>
      </c>
      <c r="X2" s="22" t="str">
        <f>IFERROR(INDEX(三国标签统计!$AA:$AA,MATCH(H2,三国标签统计!$G:$G,0)),"")</f>
        <v/>
      </c>
      <c r="Y2" s="22" t="str">
        <f>IFERROR(INDEX(三国标签统计!$AA:$AA,MATCH(I2,三国标签统计!$G:$G,0)),"")</f>
        <v/>
      </c>
      <c r="Z2" s="22" t="str">
        <f>IFERROR(INDEX(三国标签统计!$AA:$AA,MATCH(J2,三国标签统计!$G:$G,0)),"")</f>
        <v/>
      </c>
      <c r="AA2" s="22" t="str">
        <f>IFERROR(INDEX(三国标签统计!$AA:$AA,MATCH(K2,三国标签统计!$G:$G,0)),"")</f>
        <v/>
      </c>
      <c r="AB2" s="22" t="str">
        <f>IFERROR(INDEX(三国标签统计!$AA:$AA,MATCH(L2,三国标签统计!$G:$G,0)),"")</f>
        <v/>
      </c>
      <c r="AC2" s="22" t="str">
        <f>IFERROR(INDEX(三国标签统计!$AA:$AA,MATCH(M2,三国标签统计!$G:$G,0)),"")</f>
        <v/>
      </c>
      <c r="AD2" s="22" t="str">
        <f>IFERROR(INDEX(三国标签统计!$AA:$AA,MATCH(N2,三国标签统计!$G:$G,0)),"")</f>
        <v/>
      </c>
      <c r="AE2" s="22" t="str">
        <f>IFERROR(INDEX(三国标签统计!$AA:$AA,MATCH(O2,三国标签统计!$G:$G,0)),"")</f>
        <v/>
      </c>
      <c r="AF2" s="22" t="str">
        <f>IFERROR(INDEX(三国标签统计!$AA:$AA,MATCH(P2,三国标签统计!$G:$G,0)),"")</f>
        <v/>
      </c>
      <c r="AG2" s="22" t="str">
        <f>IFERROR(INDEX(三国标签统计!$AA:$AA,MATCH(Q2,三国标签统计!$G:$G,0)),"")</f>
        <v/>
      </c>
      <c r="AH2" s="22" t="str">
        <f>IFERROR(INDEX(三国标签统计!$AA:$AA,MATCH(R2,三国标签统计!$G:$G,0)),"")</f>
        <v/>
      </c>
      <c r="AI2" s="22" t="str">
        <f>IFERROR(INDEX(三国标签统计!$AA:$AA,MATCH(S2,三国标签统计!$G:$G,0)),"")</f>
        <v/>
      </c>
      <c r="AJ2" s="22" t="str">
        <f>IFERROR(INDEX(三国标签统计!$AA:$AA,MATCH(T2,三国标签统计!$G:$G,0)),"")</f>
        <v/>
      </c>
      <c r="AK2" s="22" t="str">
        <f>IFERROR(INDEX(三国标签统计!$AA:$AA,MATCH(U2,三国标签统计!$G:$G,0)),"")</f>
        <v/>
      </c>
      <c r="AP2" s="4" t="s">
        <v>654</v>
      </c>
      <c r="AQ2" s="4" t="s">
        <v>668</v>
      </c>
      <c r="AR2" s="4" t="s">
        <v>669</v>
      </c>
      <c r="AS2" s="4" t="s">
        <v>676</v>
      </c>
      <c r="AT2" s="4" t="s">
        <v>657</v>
      </c>
      <c r="AU2" s="4" t="s">
        <v>678</v>
      </c>
      <c r="AV2" s="4" t="s">
        <v>655</v>
      </c>
      <c r="AW2" s="4" t="s">
        <v>759</v>
      </c>
    </row>
    <row r="3" spans="1:49" x14ac:dyDescent="0.2">
      <c r="A3" s="70">
        <f>IF([5]武将基本资料!W13="","",[5]武将基本资料!W13)</f>
        <v>10002</v>
      </c>
      <c r="B3" s="70" t="str">
        <f>IF(A3="","",IF([5]武将基本资料!Y13="","",[5]武将基本资料!Y13))</f>
        <v>华雄</v>
      </c>
      <c r="C3" s="71">
        <f>[5]武将基本资料!U13</f>
        <v>1</v>
      </c>
      <c r="D3" s="71">
        <f>[5]武将基本资料!AD13</f>
        <v>120</v>
      </c>
      <c r="E3" s="72">
        <f t="shared" ref="E3:E65" si="8">IF(C3=1,SUM(W3:AK3),"")</f>
        <v>0</v>
      </c>
      <c r="F3" s="70"/>
      <c r="G3" s="70" t="str">
        <f t="shared" si="0"/>
        <v/>
      </c>
      <c r="H3" s="70" t="str">
        <f t="shared" si="1"/>
        <v/>
      </c>
      <c r="I3" s="70" t="str">
        <f t="shared" si="2"/>
        <v/>
      </c>
      <c r="J3" s="70" t="str">
        <f t="shared" si="3"/>
        <v/>
      </c>
      <c r="K3" s="70" t="str">
        <f t="shared" si="4"/>
        <v/>
      </c>
      <c r="L3" s="70" t="str">
        <f t="shared" si="5"/>
        <v/>
      </c>
      <c r="M3" s="70" t="str">
        <f t="shared" si="6"/>
        <v/>
      </c>
      <c r="N3" s="70" t="str">
        <f t="shared" si="7"/>
        <v>8</v>
      </c>
      <c r="O3" s="5" t="str">
        <f t="shared" ref="O3:O66" si="9">IF(J3="","",IF(AND(COUNTIF(AX$2:AX$11,$B3),COUNTIF($B$2:$B$95,$B3)),1,""))</f>
        <v/>
      </c>
      <c r="W3" s="22" t="str">
        <f>IFERROR(INDEX(三国标签统计!$AA:$AA,MATCH(G3,三国标签统计!$G:$G,0)),"")</f>
        <v/>
      </c>
      <c r="X3" s="22" t="str">
        <f>IFERROR(INDEX(三国标签统计!$AA:$AA,MATCH(H3,三国标签统计!$G:$G,0)),"")</f>
        <v/>
      </c>
      <c r="Y3" s="22" t="str">
        <f>IFERROR(INDEX(三国标签统计!$AA:$AA,MATCH(I3,三国标签统计!$G:$G,0)),"")</f>
        <v/>
      </c>
      <c r="Z3" s="22" t="str">
        <f>IFERROR(INDEX(三国标签统计!$AA:$AA,MATCH(J3,三国标签统计!$G:$G,0)),"")</f>
        <v/>
      </c>
      <c r="AA3" s="22" t="str">
        <f>IFERROR(INDEX(三国标签统计!$AA:$AA,MATCH(K3,三国标签统计!$G:$G,0)),"")</f>
        <v/>
      </c>
      <c r="AB3" s="22" t="str">
        <f>IFERROR(INDEX(三国标签统计!$AA:$AA,MATCH(L3,三国标签统计!$G:$G,0)),"")</f>
        <v/>
      </c>
      <c r="AC3" s="22" t="str">
        <f>IFERROR(INDEX(三国标签统计!$AA:$AA,MATCH(M3,三国标签统计!$G:$G,0)),"")</f>
        <v/>
      </c>
      <c r="AD3" s="22" t="str">
        <f>IFERROR(INDEX(三国标签统计!$AA:$AA,MATCH(N3,三国标签统计!$G:$G,0)),"")</f>
        <v/>
      </c>
      <c r="AE3" s="22" t="str">
        <f>IFERROR(INDEX(三国标签统计!$AA:$AA,MATCH(O3,三国标签统计!$G:$G,0)),"")</f>
        <v/>
      </c>
      <c r="AF3" s="22" t="str">
        <f>IFERROR(INDEX(三国标签统计!$AA:$AA,MATCH(P3,三国标签统计!$G:$G,0)),"")</f>
        <v/>
      </c>
      <c r="AG3" s="22" t="str">
        <f>IFERROR(INDEX(三国标签统计!$AA:$AA,MATCH(Q3,三国标签统计!$G:$G,0)),"")</f>
        <v/>
      </c>
      <c r="AH3" s="22" t="str">
        <f>IFERROR(INDEX(三国标签统计!$AA:$AA,MATCH(R3,三国标签统计!$G:$G,0)),"")</f>
        <v/>
      </c>
      <c r="AI3" s="22" t="str">
        <f>IFERROR(INDEX(三国标签统计!$AA:$AA,MATCH(S3,三国标签统计!$G:$G,0)),"")</f>
        <v/>
      </c>
      <c r="AJ3" s="22" t="str">
        <f>IFERROR(INDEX(三国标签统计!$AA:$AA,MATCH(T3,三国标签统计!$G:$G,0)),"")</f>
        <v/>
      </c>
      <c r="AK3" s="22" t="str">
        <f>IFERROR(INDEX(三国标签统计!$AA:$AA,MATCH(U3,三国标签统计!$G:$G,0)),"")</f>
        <v/>
      </c>
      <c r="AP3" s="4" t="s">
        <v>642</v>
      </c>
      <c r="AQ3" s="4" t="s">
        <v>640</v>
      </c>
      <c r="AR3" s="4" t="s">
        <v>659</v>
      </c>
      <c r="AS3" s="4" t="s">
        <v>641</v>
      </c>
      <c r="AT3" s="4" t="s">
        <v>671</v>
      </c>
      <c r="AU3" s="4" t="s">
        <v>681</v>
      </c>
      <c r="AV3" s="4" t="s">
        <v>674</v>
      </c>
      <c r="AW3" s="4" t="s">
        <v>658</v>
      </c>
    </row>
    <row r="4" spans="1:49" x14ac:dyDescent="0.2">
      <c r="A4" s="70" t="str">
        <f>IF([5]武将基本资料!W14="","",[5]武将基本资料!W14)</f>
        <v/>
      </c>
      <c r="B4" s="70" t="str">
        <f>IF(A4="","",IF([5]武将基本资料!Y14="","",[5]武将基本资料!Y14))</f>
        <v/>
      </c>
      <c r="C4" s="71">
        <f>[5]武将基本资料!U14</f>
        <v>0</v>
      </c>
      <c r="D4" s="71">
        <f>[5]武将基本资料!AD14</f>
        <v>130</v>
      </c>
      <c r="E4" s="72" t="str">
        <f t="shared" si="8"/>
        <v/>
      </c>
      <c r="F4" s="70"/>
      <c r="G4" s="70" t="str">
        <f t="shared" si="0"/>
        <v/>
      </c>
      <c r="H4" s="70" t="str">
        <f t="shared" si="1"/>
        <v/>
      </c>
      <c r="I4" s="70" t="str">
        <f t="shared" si="2"/>
        <v/>
      </c>
      <c r="J4" s="70" t="str">
        <f t="shared" si="3"/>
        <v/>
      </c>
      <c r="K4" s="70" t="str">
        <f t="shared" si="4"/>
        <v/>
      </c>
      <c r="L4" s="70" t="str">
        <f t="shared" si="5"/>
        <v/>
      </c>
      <c r="M4" s="70" t="str">
        <f t="shared" si="6"/>
        <v/>
      </c>
      <c r="N4" s="70" t="str">
        <f t="shared" si="7"/>
        <v/>
      </c>
      <c r="O4" s="5" t="str">
        <f t="shared" si="9"/>
        <v/>
      </c>
      <c r="W4" s="22" t="str">
        <f>IFERROR(INDEX(三国标签统计!$AA:$AA,MATCH(G4,三国标签统计!$G:$G,0)),"")</f>
        <v/>
      </c>
      <c r="X4" s="22" t="str">
        <f>IFERROR(INDEX(三国标签统计!$AA:$AA,MATCH(H4,三国标签统计!$G:$G,0)),"")</f>
        <v/>
      </c>
      <c r="Y4" s="22" t="str">
        <f>IFERROR(INDEX(三国标签统计!$AA:$AA,MATCH(I4,三国标签统计!$G:$G,0)),"")</f>
        <v/>
      </c>
      <c r="Z4" s="22" t="str">
        <f>IFERROR(INDEX(三国标签统计!$AA:$AA,MATCH(J4,三国标签统计!$G:$G,0)),"")</f>
        <v/>
      </c>
      <c r="AA4" s="22" t="str">
        <f>IFERROR(INDEX(三国标签统计!$AA:$AA,MATCH(K4,三国标签统计!$G:$G,0)),"")</f>
        <v/>
      </c>
      <c r="AB4" s="22" t="str">
        <f>IFERROR(INDEX(三国标签统计!$AA:$AA,MATCH(L4,三国标签统计!$G:$G,0)),"")</f>
        <v/>
      </c>
      <c r="AC4" s="22" t="str">
        <f>IFERROR(INDEX(三国标签统计!$AA:$AA,MATCH(M4,三国标签统计!$G:$G,0)),"")</f>
        <v/>
      </c>
      <c r="AD4" s="22" t="str">
        <f>IFERROR(INDEX(三国标签统计!$AA:$AA,MATCH(N4,三国标签统计!$G:$G,0)),"")</f>
        <v/>
      </c>
      <c r="AE4" s="22" t="str">
        <f>IFERROR(INDEX(三国标签统计!$AA:$AA,MATCH(O4,三国标签统计!$G:$G,0)),"")</f>
        <v/>
      </c>
      <c r="AF4" s="22" t="str">
        <f>IFERROR(INDEX(三国标签统计!$AA:$AA,MATCH(P4,三国标签统计!$G:$G,0)),"")</f>
        <v/>
      </c>
      <c r="AG4" s="22" t="str">
        <f>IFERROR(INDEX(三国标签统计!$AA:$AA,MATCH(Q4,三国标签统计!$G:$G,0)),"")</f>
        <v/>
      </c>
      <c r="AH4" s="22" t="str">
        <f>IFERROR(INDEX(三国标签统计!$AA:$AA,MATCH(R4,三国标签统计!$G:$G,0)),"")</f>
        <v/>
      </c>
      <c r="AI4" s="22" t="str">
        <f>IFERROR(INDEX(三国标签统计!$AA:$AA,MATCH(S4,三国标签统计!$G:$G,0)),"")</f>
        <v/>
      </c>
      <c r="AJ4" s="22" t="str">
        <f>IFERROR(INDEX(三国标签统计!$AA:$AA,MATCH(T4,三国标签统计!$G:$G,0)),"")</f>
        <v/>
      </c>
      <c r="AK4" s="22" t="str">
        <f>IFERROR(INDEX(三国标签统计!$AA:$AA,MATCH(U4,三国标签统计!$G:$G,0)),"")</f>
        <v/>
      </c>
      <c r="AP4" s="4" t="s">
        <v>644</v>
      </c>
      <c r="AQ4" s="4" t="s">
        <v>647</v>
      </c>
      <c r="AR4" s="4" t="s">
        <v>649</v>
      </c>
      <c r="AS4" s="4" t="s">
        <v>645</v>
      </c>
      <c r="AT4" s="4" t="s">
        <v>740</v>
      </c>
      <c r="AU4" s="4" t="s">
        <v>677</v>
      </c>
      <c r="AV4" s="4" t="s">
        <v>765</v>
      </c>
      <c r="AW4" s="4" t="s">
        <v>667</v>
      </c>
    </row>
    <row r="5" spans="1:49" x14ac:dyDescent="0.2">
      <c r="A5" s="70">
        <f>IF([5]武将基本资料!W15="","",[5]武将基本资料!W15)</f>
        <v>10004</v>
      </c>
      <c r="B5" s="70" t="str">
        <f>IF(A5="","",IF([5]武将基本资料!Y15="","",[5]武将基本资料!Y15))</f>
        <v>无双张辽</v>
      </c>
      <c r="C5" s="71">
        <f>[5]武将基本资料!U15</f>
        <v>1</v>
      </c>
      <c r="D5" s="71">
        <f>[5]武将基本资料!AD15</f>
        <v>140</v>
      </c>
      <c r="E5" s="72">
        <f t="shared" si="8"/>
        <v>0</v>
      </c>
      <c r="F5" s="70"/>
      <c r="G5" s="70" t="str">
        <f t="shared" si="0"/>
        <v/>
      </c>
      <c r="H5" s="70" t="str">
        <f t="shared" si="1"/>
        <v>2</v>
      </c>
      <c r="I5" s="70" t="str">
        <f t="shared" si="2"/>
        <v/>
      </c>
      <c r="J5" s="70" t="str">
        <f t="shared" si="3"/>
        <v/>
      </c>
      <c r="K5" s="70" t="str">
        <f t="shared" si="4"/>
        <v/>
      </c>
      <c r="L5" s="70" t="str">
        <f t="shared" si="5"/>
        <v/>
      </c>
      <c r="M5" s="70" t="str">
        <f t="shared" si="6"/>
        <v/>
      </c>
      <c r="N5" s="70" t="str">
        <f t="shared" si="7"/>
        <v/>
      </c>
      <c r="O5" s="5" t="str">
        <f t="shared" si="9"/>
        <v/>
      </c>
      <c r="W5" s="22" t="str">
        <f>IFERROR(INDEX(三国标签统计!$AA:$AA,MATCH(G5,三国标签统计!$G:$G,0)),"")</f>
        <v/>
      </c>
      <c r="X5" s="22" t="str">
        <f>IFERROR(INDEX(三国标签统计!$AA:$AA,MATCH(H5,三国标签统计!$G:$G,0)),"")</f>
        <v/>
      </c>
      <c r="Y5" s="22" t="str">
        <f>IFERROR(INDEX(三国标签统计!$AA:$AA,MATCH(I5,三国标签统计!$G:$G,0)),"")</f>
        <v/>
      </c>
      <c r="Z5" s="22" t="str">
        <f>IFERROR(INDEX(三国标签统计!$AA:$AA,MATCH(J5,三国标签统计!$G:$G,0)),"")</f>
        <v/>
      </c>
      <c r="AA5" s="22" t="str">
        <f>IFERROR(INDEX(三国标签统计!$AA:$AA,MATCH(K5,三国标签统计!$G:$G,0)),"")</f>
        <v/>
      </c>
      <c r="AB5" s="22" t="str">
        <f>IFERROR(INDEX(三国标签统计!$AA:$AA,MATCH(L5,三国标签统计!$G:$G,0)),"")</f>
        <v/>
      </c>
      <c r="AC5" s="22" t="str">
        <f>IFERROR(INDEX(三国标签统计!$AA:$AA,MATCH(M5,三国标签统计!$G:$G,0)),"")</f>
        <v/>
      </c>
      <c r="AD5" s="22" t="str">
        <f>IFERROR(INDEX(三国标签统计!$AA:$AA,MATCH(N5,三国标签统计!$G:$G,0)),"")</f>
        <v/>
      </c>
      <c r="AE5" s="22" t="str">
        <f>IFERROR(INDEX(三国标签统计!$AA:$AA,MATCH(O5,三国标签统计!$G:$G,0)),"")</f>
        <v/>
      </c>
      <c r="AF5" s="22" t="str">
        <f>IFERROR(INDEX(三国标签统计!$AA:$AA,MATCH(P5,三国标签统计!$G:$G,0)),"")</f>
        <v/>
      </c>
      <c r="AG5" s="22" t="str">
        <f>IFERROR(INDEX(三国标签统计!$AA:$AA,MATCH(Q5,三国标签统计!$G:$G,0)),"")</f>
        <v/>
      </c>
      <c r="AH5" s="22" t="str">
        <f>IFERROR(INDEX(三国标签统计!$AA:$AA,MATCH(R5,三国标签统计!$G:$G,0)),"")</f>
        <v/>
      </c>
      <c r="AI5" s="22" t="str">
        <f>IFERROR(INDEX(三国标签统计!$AA:$AA,MATCH(S5,三国标签统计!$G:$G,0)),"")</f>
        <v/>
      </c>
      <c r="AJ5" s="22" t="str">
        <f>IFERROR(INDEX(三国标签统计!$AA:$AA,MATCH(T5,三国标签统计!$G:$G,0)),"")</f>
        <v/>
      </c>
      <c r="AK5" s="22" t="str">
        <f>IFERROR(INDEX(三国标签统计!$AA:$AA,MATCH(U5,三国标签统计!$G:$G,0)),"")</f>
        <v/>
      </c>
      <c r="AP5" s="4" t="s">
        <v>662</v>
      </c>
      <c r="AQ5" s="4" t="s">
        <v>683</v>
      </c>
      <c r="AR5" s="4" t="s">
        <v>666</v>
      </c>
      <c r="AS5" s="4" t="s">
        <v>652</v>
      </c>
      <c r="AT5" s="4" t="s">
        <v>643</v>
      </c>
      <c r="AU5" s="4" t="s">
        <v>742</v>
      </c>
      <c r="AV5" s="4" t="s">
        <v>794</v>
      </c>
      <c r="AW5" s="4" t="s">
        <v>661</v>
      </c>
    </row>
    <row r="6" spans="1:49" x14ac:dyDescent="0.2">
      <c r="A6" s="70">
        <f>IF([5]武将基本资料!W16="","",[5]武将基本资料!W16)</f>
        <v>10005</v>
      </c>
      <c r="B6" s="70" t="str">
        <f>IF(A6="","",IF([5]武将基本资料!Y16="","",[5]武将基本资料!Y16))</f>
        <v>程普</v>
      </c>
      <c r="C6" s="71">
        <f>[5]武将基本资料!U16</f>
        <v>1</v>
      </c>
      <c r="D6" s="71">
        <f>[5]武将基本资料!AD16</f>
        <v>120</v>
      </c>
      <c r="E6" s="72">
        <f t="shared" si="8"/>
        <v>0</v>
      </c>
      <c r="F6" s="70"/>
      <c r="G6" s="70" t="str">
        <f t="shared" si="0"/>
        <v/>
      </c>
      <c r="H6" s="70" t="str">
        <f t="shared" si="1"/>
        <v>2</v>
      </c>
      <c r="I6" s="70" t="str">
        <f t="shared" si="2"/>
        <v/>
      </c>
      <c r="J6" s="70" t="str">
        <f t="shared" si="3"/>
        <v/>
      </c>
      <c r="K6" s="70" t="str">
        <f t="shared" si="4"/>
        <v/>
      </c>
      <c r="L6" s="70" t="str">
        <f t="shared" si="5"/>
        <v/>
      </c>
      <c r="M6" s="70" t="str">
        <f t="shared" si="6"/>
        <v/>
      </c>
      <c r="N6" s="70" t="str">
        <f t="shared" si="7"/>
        <v/>
      </c>
      <c r="O6" s="5" t="str">
        <f t="shared" si="9"/>
        <v/>
      </c>
      <c r="W6" s="22" t="str">
        <f>IFERROR(INDEX(三国标签统计!$AA:$AA,MATCH(G6,三国标签统计!$G:$G,0)),"")</f>
        <v/>
      </c>
      <c r="X6" s="22" t="str">
        <f>IFERROR(INDEX(三国标签统计!$AA:$AA,MATCH(H6,三国标签统计!$G:$G,0)),"")</f>
        <v/>
      </c>
      <c r="Y6" s="22" t="str">
        <f>IFERROR(INDEX(三国标签统计!$AA:$AA,MATCH(I6,三国标签统计!$G:$G,0)),"")</f>
        <v/>
      </c>
      <c r="Z6" s="22" t="str">
        <f>IFERROR(INDEX(三国标签统计!$AA:$AA,MATCH(J6,三国标签统计!$G:$G,0)),"")</f>
        <v/>
      </c>
      <c r="AA6" s="22" t="str">
        <f>IFERROR(INDEX(三国标签统计!$AA:$AA,MATCH(K6,三国标签统计!$G:$G,0)),"")</f>
        <v/>
      </c>
      <c r="AB6" s="22" t="str">
        <f>IFERROR(INDEX(三国标签统计!$AA:$AA,MATCH(L6,三国标签统计!$G:$G,0)),"")</f>
        <v/>
      </c>
      <c r="AC6" s="22" t="str">
        <f>IFERROR(INDEX(三国标签统计!$AA:$AA,MATCH(M6,三国标签统计!$G:$G,0)),"")</f>
        <v/>
      </c>
      <c r="AD6" s="22" t="str">
        <f>IFERROR(INDEX(三国标签统计!$AA:$AA,MATCH(N6,三国标签统计!$G:$G,0)),"")</f>
        <v/>
      </c>
      <c r="AE6" s="22" t="str">
        <f>IFERROR(INDEX(三国标签统计!$AA:$AA,MATCH(O6,三国标签统计!$G:$G,0)),"")</f>
        <v/>
      </c>
      <c r="AF6" s="22" t="str">
        <f>IFERROR(INDEX(三国标签统计!$AA:$AA,MATCH(P6,三国标签统计!$G:$G,0)),"")</f>
        <v/>
      </c>
      <c r="AG6" s="22" t="str">
        <f>IFERROR(INDEX(三国标签统计!$AA:$AA,MATCH(Q6,三国标签统计!$G:$G,0)),"")</f>
        <v/>
      </c>
      <c r="AH6" s="22" t="str">
        <f>IFERROR(INDEX(三国标签统计!$AA:$AA,MATCH(R6,三国标签统计!$G:$G,0)),"")</f>
        <v/>
      </c>
      <c r="AI6" s="22" t="str">
        <f>IFERROR(INDEX(三国标签统计!$AA:$AA,MATCH(S6,三国标签统计!$G:$G,0)),"")</f>
        <v/>
      </c>
      <c r="AJ6" s="22" t="str">
        <f>IFERROR(INDEX(三国标签统计!$AA:$AA,MATCH(T6,三国标签统计!$G:$G,0)),"")</f>
        <v/>
      </c>
      <c r="AK6" s="22" t="str">
        <f>IFERROR(INDEX(三国标签统计!$AA:$AA,MATCH(U6,三国标签统计!$G:$G,0)),"")</f>
        <v/>
      </c>
      <c r="AP6" s="4" t="s">
        <v>682</v>
      </c>
      <c r="AQ6" s="4" t="s">
        <v>656</v>
      </c>
      <c r="AR6" s="4" t="s">
        <v>653</v>
      </c>
      <c r="AS6" s="4" t="s">
        <v>665</v>
      </c>
      <c r="AT6" s="4" t="s">
        <v>670</v>
      </c>
      <c r="AU6" s="4" t="s">
        <v>672</v>
      </c>
      <c r="AV6" s="4" t="s">
        <v>808</v>
      </c>
      <c r="AW6" s="4" t="s">
        <v>760</v>
      </c>
    </row>
    <row r="7" spans="1:49" x14ac:dyDescent="0.2">
      <c r="A7" s="70">
        <f>IF([5]武将基本资料!W17="","",[5]武将基本资料!W17)</f>
        <v>10006</v>
      </c>
      <c r="B7" s="70" t="str">
        <f>IF(A7="","",IF([5]武将基本资料!Y17="","",[5]武将基本资料!Y17))</f>
        <v>周瑜</v>
      </c>
      <c r="C7" s="71">
        <f>[5]武将基本资料!U17</f>
        <v>1</v>
      </c>
      <c r="D7" s="71">
        <f>[5]武将基本资料!AD17</f>
        <v>130</v>
      </c>
      <c r="E7" s="72">
        <f t="shared" si="8"/>
        <v>0</v>
      </c>
      <c r="F7" s="70"/>
      <c r="G7" s="70" t="str">
        <f t="shared" si="0"/>
        <v/>
      </c>
      <c r="H7" s="70" t="str">
        <f t="shared" si="1"/>
        <v/>
      </c>
      <c r="I7" s="70" t="str">
        <f t="shared" si="2"/>
        <v/>
      </c>
      <c r="J7" s="70" t="str">
        <f t="shared" si="3"/>
        <v>4</v>
      </c>
      <c r="K7" s="70" t="str">
        <f t="shared" si="4"/>
        <v/>
      </c>
      <c r="L7" s="70" t="str">
        <f t="shared" si="5"/>
        <v/>
      </c>
      <c r="M7" s="70" t="str">
        <f t="shared" si="6"/>
        <v/>
      </c>
      <c r="N7" s="70" t="str">
        <f t="shared" si="7"/>
        <v/>
      </c>
      <c r="O7" s="5" t="str">
        <f t="shared" si="9"/>
        <v/>
      </c>
      <c r="W7" s="22" t="str">
        <f>IFERROR(INDEX(三国标签统计!$AA:$AA,MATCH(G7,三国标签统计!$G:$G,0)),"")</f>
        <v/>
      </c>
      <c r="X7" s="22" t="str">
        <f>IFERROR(INDEX(三国标签统计!$AA:$AA,MATCH(H7,三国标签统计!$G:$G,0)),"")</f>
        <v/>
      </c>
      <c r="Y7" s="22" t="str">
        <f>IFERROR(INDEX(三国标签统计!$AA:$AA,MATCH(I7,三国标签统计!$G:$G,0)),"")</f>
        <v/>
      </c>
      <c r="Z7" s="22" t="str">
        <f>IFERROR(INDEX(三国标签统计!$AA:$AA,MATCH(J7,三国标签统计!$G:$G,0)),"")</f>
        <v/>
      </c>
      <c r="AA7" s="22" t="str">
        <f>IFERROR(INDEX(三国标签统计!$AA:$AA,MATCH(K7,三国标签统计!$G:$G,0)),"")</f>
        <v/>
      </c>
      <c r="AB7" s="22" t="str">
        <f>IFERROR(INDEX(三国标签统计!$AA:$AA,MATCH(L7,三国标签统计!$G:$G,0)),"")</f>
        <v/>
      </c>
      <c r="AC7" s="22" t="str">
        <f>IFERROR(INDEX(三国标签统计!$AA:$AA,MATCH(M7,三国标签统计!$G:$G,0)),"")</f>
        <v/>
      </c>
      <c r="AD7" s="22" t="str">
        <f>IFERROR(INDEX(三国标签统计!$AA:$AA,MATCH(N7,三国标签统计!$G:$G,0)),"")</f>
        <v/>
      </c>
      <c r="AE7" s="22" t="str">
        <f>IFERROR(INDEX(三国标签统计!$AA:$AA,MATCH(O7,三国标签统计!$G:$G,0)),"")</f>
        <v/>
      </c>
      <c r="AF7" s="22" t="str">
        <f>IFERROR(INDEX(三国标签统计!$AA:$AA,MATCH(P7,三国标签统计!$G:$G,0)),"")</f>
        <v/>
      </c>
      <c r="AG7" s="22" t="str">
        <f>IFERROR(INDEX(三国标签统计!$AA:$AA,MATCH(Q7,三国标签统计!$G:$G,0)),"")</f>
        <v/>
      </c>
      <c r="AH7" s="22" t="str">
        <f>IFERROR(INDEX(三国标签统计!$AA:$AA,MATCH(R7,三国标签统计!$G:$G,0)),"")</f>
        <v/>
      </c>
      <c r="AI7" s="22" t="str">
        <f>IFERROR(INDEX(三国标签统计!$AA:$AA,MATCH(S7,三国标签统计!$G:$G,0)),"")</f>
        <v/>
      </c>
      <c r="AJ7" s="22" t="str">
        <f>IFERROR(INDEX(三国标签统计!$AA:$AA,MATCH(T7,三国标签统计!$G:$G,0)),"")</f>
        <v/>
      </c>
      <c r="AK7" s="22" t="str">
        <f>IFERROR(INDEX(三国标签统计!$AA:$AA,MATCH(U7,三国标签统计!$G:$G,0)),"")</f>
        <v/>
      </c>
      <c r="AP7" s="4" t="s">
        <v>735</v>
      </c>
      <c r="AQ7" s="4" t="s">
        <v>663</v>
      </c>
      <c r="AR7" s="4" t="s">
        <v>651</v>
      </c>
      <c r="AS7" s="4" t="s">
        <v>648</v>
      </c>
      <c r="AT7" s="4" t="s">
        <v>673</v>
      </c>
      <c r="AU7" s="4" t="s">
        <v>679</v>
      </c>
      <c r="AV7" s="4" t="s">
        <v>818</v>
      </c>
      <c r="AW7" s="4" t="s">
        <v>766</v>
      </c>
    </row>
    <row r="8" spans="1:49" x14ac:dyDescent="0.2">
      <c r="A8" s="70">
        <f>IF([5]武将基本资料!W18="","",[5]武将基本资料!W18)</f>
        <v>10007</v>
      </c>
      <c r="B8" s="70" t="str">
        <f>IF(A8="","",IF([5]武将基本资料!Y18="","",[5]武将基本资料!Y18))</f>
        <v>大乔</v>
      </c>
      <c r="C8" s="71">
        <f>[5]武将基本资料!U18</f>
        <v>1</v>
      </c>
      <c r="D8" s="71">
        <f>[5]武将基本资料!AD18</f>
        <v>120</v>
      </c>
      <c r="E8" s="72">
        <f t="shared" si="8"/>
        <v>0</v>
      </c>
      <c r="F8" s="70"/>
      <c r="G8" s="70" t="str">
        <f t="shared" si="0"/>
        <v>1</v>
      </c>
      <c r="H8" s="70" t="str">
        <f t="shared" si="1"/>
        <v/>
      </c>
      <c r="I8" s="70" t="str">
        <f t="shared" si="2"/>
        <v/>
      </c>
      <c r="J8" s="70" t="str">
        <f t="shared" si="3"/>
        <v/>
      </c>
      <c r="K8" s="70" t="str">
        <f t="shared" si="4"/>
        <v/>
      </c>
      <c r="L8" s="70" t="str">
        <f t="shared" si="5"/>
        <v/>
      </c>
      <c r="M8" s="70" t="str">
        <f t="shared" si="6"/>
        <v/>
      </c>
      <c r="N8" s="70" t="str">
        <f t="shared" si="7"/>
        <v/>
      </c>
      <c r="O8" s="5" t="str">
        <f t="shared" si="9"/>
        <v/>
      </c>
      <c r="W8" s="22" t="str">
        <f>IFERROR(INDEX(三国标签统计!$AA:$AA,MATCH(G8,三国标签统计!$G:$G,0)),"")</f>
        <v/>
      </c>
      <c r="X8" s="22" t="str">
        <f>IFERROR(INDEX(三国标签统计!$AA:$AA,MATCH(H8,三国标签统计!$G:$G,0)),"")</f>
        <v/>
      </c>
      <c r="Y8" s="22" t="str">
        <f>IFERROR(INDEX(三国标签统计!$AA:$AA,MATCH(I8,三国标签统计!$G:$G,0)),"")</f>
        <v/>
      </c>
      <c r="Z8" s="22" t="str">
        <f>IFERROR(INDEX(三国标签统计!$AA:$AA,MATCH(J8,三国标签统计!$G:$G,0)),"")</f>
        <v/>
      </c>
      <c r="AA8" s="22" t="str">
        <f>IFERROR(INDEX(三国标签统计!$AA:$AA,MATCH(K8,三国标签统计!$G:$G,0)),"")</f>
        <v/>
      </c>
      <c r="AB8" s="22" t="str">
        <f>IFERROR(INDEX(三国标签统计!$AA:$AA,MATCH(L8,三国标签统计!$G:$G,0)),"")</f>
        <v/>
      </c>
      <c r="AC8" s="22" t="str">
        <f>IFERROR(INDEX(三国标签统计!$AA:$AA,MATCH(M8,三国标签统计!$G:$G,0)),"")</f>
        <v/>
      </c>
      <c r="AD8" s="22" t="str">
        <f>IFERROR(INDEX(三国标签统计!$AA:$AA,MATCH(N8,三国标签统计!$G:$G,0)),"")</f>
        <v/>
      </c>
      <c r="AE8" s="22" t="str">
        <f>IFERROR(INDEX(三国标签统计!$AA:$AA,MATCH(O8,三国标签统计!$G:$G,0)),"")</f>
        <v/>
      </c>
      <c r="AF8" s="22" t="str">
        <f>IFERROR(INDEX(三国标签统计!$AA:$AA,MATCH(P8,三国标签统计!$G:$G,0)),"")</f>
        <v/>
      </c>
      <c r="AG8" s="22" t="str">
        <f>IFERROR(INDEX(三国标签统计!$AA:$AA,MATCH(Q8,三国标签统计!$G:$G,0)),"")</f>
        <v/>
      </c>
      <c r="AH8" s="22" t="str">
        <f>IFERROR(INDEX(三国标签统计!$AA:$AA,MATCH(R8,三国标签统计!$G:$G,0)),"")</f>
        <v/>
      </c>
      <c r="AI8" s="22" t="str">
        <f>IFERROR(INDEX(三国标签统计!$AA:$AA,MATCH(S8,三国标签统计!$G:$G,0)),"")</f>
        <v/>
      </c>
      <c r="AJ8" s="22" t="str">
        <f>IFERROR(INDEX(三国标签统计!$AA:$AA,MATCH(T8,三国标签统计!$G:$G,0)),"")</f>
        <v/>
      </c>
      <c r="AK8" s="22" t="str">
        <f>IFERROR(INDEX(三国标签统计!$AA:$AA,MATCH(U8,三国标签统计!$G:$G,0)),"")</f>
        <v/>
      </c>
      <c r="AP8" s="4" t="s">
        <v>684</v>
      </c>
      <c r="AQ8" s="4" t="s">
        <v>664</v>
      </c>
      <c r="AR8" s="4" t="s">
        <v>778</v>
      </c>
      <c r="AS8" s="4" t="s">
        <v>757</v>
      </c>
      <c r="AT8" s="4" t="s">
        <v>675</v>
      </c>
      <c r="AU8" s="4" t="s">
        <v>660</v>
      </c>
      <c r="AV8" s="4"/>
      <c r="AW8" s="4" t="s">
        <v>809</v>
      </c>
    </row>
    <row r="9" spans="1:49" x14ac:dyDescent="0.2">
      <c r="A9" s="70">
        <f>IF([5]武将基本资料!W19="","",[5]武将基本资料!W19)</f>
        <v>10008</v>
      </c>
      <c r="B9" s="70" t="str">
        <f>IF(A9="","",IF([5]武将基本资料!Y19="","",[5]武将基本资料!Y19))</f>
        <v>赵云</v>
      </c>
      <c r="C9" s="71">
        <f>[5]武将基本资料!U19</f>
        <v>1</v>
      </c>
      <c r="D9" s="71">
        <f>[5]武将基本资料!AD19</f>
        <v>120</v>
      </c>
      <c r="E9" s="72">
        <f t="shared" si="8"/>
        <v>0</v>
      </c>
      <c r="F9" s="70"/>
      <c r="G9" s="70" t="str">
        <f t="shared" si="0"/>
        <v/>
      </c>
      <c r="H9" s="70" t="str">
        <f t="shared" si="1"/>
        <v/>
      </c>
      <c r="I9" s="70" t="str">
        <f t="shared" si="2"/>
        <v/>
      </c>
      <c r="J9" s="70" t="str">
        <f t="shared" si="3"/>
        <v/>
      </c>
      <c r="K9" s="70" t="str">
        <f t="shared" si="4"/>
        <v>5</v>
      </c>
      <c r="L9" s="70" t="str">
        <f t="shared" si="5"/>
        <v/>
      </c>
      <c r="M9" s="70" t="str">
        <f t="shared" si="6"/>
        <v/>
      </c>
      <c r="N9" s="70" t="str">
        <f t="shared" si="7"/>
        <v/>
      </c>
      <c r="O9" s="5" t="str">
        <f t="shared" si="9"/>
        <v/>
      </c>
      <c r="W9" s="22" t="str">
        <f>IFERROR(INDEX(三国标签统计!$AA:$AA,MATCH(G9,三国标签统计!$G:$G,0)),"")</f>
        <v/>
      </c>
      <c r="X9" s="22" t="str">
        <f>IFERROR(INDEX(三国标签统计!$AA:$AA,MATCH(H9,三国标签统计!$G:$G,0)),"")</f>
        <v/>
      </c>
      <c r="Y9" s="22" t="str">
        <f>IFERROR(INDEX(三国标签统计!$AA:$AA,MATCH(I9,三国标签统计!$G:$G,0)),"")</f>
        <v/>
      </c>
      <c r="Z9" s="22" t="str">
        <f>IFERROR(INDEX(三国标签统计!$AA:$AA,MATCH(J9,三国标签统计!$G:$G,0)),"")</f>
        <v/>
      </c>
      <c r="AA9" s="22" t="str">
        <f>IFERROR(INDEX(三国标签统计!$AA:$AA,MATCH(K9,三国标签统计!$G:$G,0)),"")</f>
        <v/>
      </c>
      <c r="AB9" s="22" t="str">
        <f>IFERROR(INDEX(三国标签统计!$AA:$AA,MATCH(L9,三国标签统计!$G:$G,0)),"")</f>
        <v/>
      </c>
      <c r="AC9" s="22" t="str">
        <f>IFERROR(INDEX(三国标签统计!$AA:$AA,MATCH(M9,三国标签统计!$G:$G,0)),"")</f>
        <v/>
      </c>
      <c r="AD9" s="22" t="str">
        <f>IFERROR(INDEX(三国标签统计!$AA:$AA,MATCH(N9,三国标签统计!$G:$G,0)),"")</f>
        <v/>
      </c>
      <c r="AE9" s="22" t="str">
        <f>IFERROR(INDEX(三国标签统计!$AA:$AA,MATCH(O9,三国标签统计!$G:$G,0)),"")</f>
        <v/>
      </c>
      <c r="AF9" s="22" t="str">
        <f>IFERROR(INDEX(三国标签统计!$AA:$AA,MATCH(P9,三国标签统计!$G:$G,0)),"")</f>
        <v/>
      </c>
      <c r="AG9" s="22" t="str">
        <f>IFERROR(INDEX(三国标签统计!$AA:$AA,MATCH(Q9,三国标签统计!$G:$G,0)),"")</f>
        <v/>
      </c>
      <c r="AH9" s="22" t="str">
        <f>IFERROR(INDEX(三国标签统计!$AA:$AA,MATCH(R9,三国标签统计!$G:$G,0)),"")</f>
        <v/>
      </c>
      <c r="AI9" s="22" t="str">
        <f>IFERROR(INDEX(三国标签统计!$AA:$AA,MATCH(S9,三国标签统计!$G:$G,0)),"")</f>
        <v/>
      </c>
      <c r="AJ9" s="22" t="str">
        <f>IFERROR(INDEX(三国标签统计!$AA:$AA,MATCH(T9,三国标签统计!$G:$G,0)),"")</f>
        <v/>
      </c>
      <c r="AK9" s="22" t="str">
        <f>IFERROR(INDEX(三国标签统计!$AA:$AA,MATCH(U9,三国标签统计!$G:$G,0)),"")</f>
        <v/>
      </c>
      <c r="AP9" s="4" t="s">
        <v>646</v>
      </c>
      <c r="AQ9" s="4" t="s">
        <v>680</v>
      </c>
      <c r="AR9" s="4"/>
      <c r="AS9" s="4" t="s">
        <v>799</v>
      </c>
      <c r="AT9" s="4" t="s">
        <v>772</v>
      </c>
      <c r="AU9" s="4" t="s">
        <v>650</v>
      </c>
      <c r="AV9" s="4"/>
      <c r="AW9" s="4" t="s">
        <v>810</v>
      </c>
    </row>
    <row r="10" spans="1:49" x14ac:dyDescent="0.2">
      <c r="A10" s="70">
        <f>IF([5]武将基本资料!W20="","",[5]武将基本资料!W20)</f>
        <v>10009</v>
      </c>
      <c r="B10" s="70" t="str">
        <f>IF(A10="","",IF([5]武将基本资料!Y20="","",[5]武将基本资料!Y20))</f>
        <v>邓艾</v>
      </c>
      <c r="C10" s="71">
        <f>[5]武将基本资料!U20</f>
        <v>1</v>
      </c>
      <c r="D10" s="71">
        <f>[5]武将基本资料!AD20</f>
        <v>130</v>
      </c>
      <c r="E10" s="72">
        <f t="shared" si="8"/>
        <v>0</v>
      </c>
      <c r="F10" s="70"/>
      <c r="G10" s="70" t="str">
        <f t="shared" si="0"/>
        <v/>
      </c>
      <c r="H10" s="70" t="str">
        <f t="shared" si="1"/>
        <v/>
      </c>
      <c r="I10" s="70" t="str">
        <f t="shared" si="2"/>
        <v/>
      </c>
      <c r="J10" s="70" t="str">
        <f t="shared" si="3"/>
        <v>4</v>
      </c>
      <c r="K10" s="70" t="str">
        <f t="shared" si="4"/>
        <v/>
      </c>
      <c r="L10" s="70" t="str">
        <f t="shared" si="5"/>
        <v/>
      </c>
      <c r="M10" s="70" t="str">
        <f t="shared" si="6"/>
        <v/>
      </c>
      <c r="N10" s="70" t="str">
        <f t="shared" si="7"/>
        <v/>
      </c>
      <c r="O10" s="5" t="str">
        <f t="shared" si="9"/>
        <v/>
      </c>
      <c r="W10" s="22" t="str">
        <f>IFERROR(INDEX(三国标签统计!$AA:$AA,MATCH(G10,三国标签统计!$G:$G,0)),"")</f>
        <v/>
      </c>
      <c r="X10" s="22" t="str">
        <f>IFERROR(INDEX(三国标签统计!$AA:$AA,MATCH(H10,三国标签统计!$G:$G,0)),"")</f>
        <v/>
      </c>
      <c r="Y10" s="22" t="str">
        <f>IFERROR(INDEX(三国标签统计!$AA:$AA,MATCH(I10,三国标签统计!$G:$G,0)),"")</f>
        <v/>
      </c>
      <c r="Z10" s="22" t="str">
        <f>IFERROR(INDEX(三国标签统计!$AA:$AA,MATCH(J10,三国标签统计!$G:$G,0)),"")</f>
        <v/>
      </c>
      <c r="AA10" s="22" t="str">
        <f>IFERROR(INDEX(三国标签统计!$AA:$AA,MATCH(K10,三国标签统计!$G:$G,0)),"")</f>
        <v/>
      </c>
      <c r="AB10" s="22" t="str">
        <f>IFERROR(INDEX(三国标签统计!$AA:$AA,MATCH(L10,三国标签统计!$G:$G,0)),"")</f>
        <v/>
      </c>
      <c r="AC10" s="22" t="str">
        <f>IFERROR(INDEX(三国标签统计!$AA:$AA,MATCH(M10,三国标签统计!$G:$G,0)),"")</f>
        <v/>
      </c>
      <c r="AD10" s="22" t="str">
        <f>IFERROR(INDEX(三国标签统计!$AA:$AA,MATCH(N10,三国标签统计!$G:$G,0)),"")</f>
        <v/>
      </c>
      <c r="AE10" s="22" t="str">
        <f>IFERROR(INDEX(三国标签统计!$AA:$AA,MATCH(O10,三国标签统计!$G:$G,0)),"")</f>
        <v/>
      </c>
      <c r="AF10" s="22" t="str">
        <f>IFERROR(INDEX(三国标签统计!$AA:$AA,MATCH(P10,三国标签统计!$G:$G,0)),"")</f>
        <v/>
      </c>
      <c r="AG10" s="22" t="str">
        <f>IFERROR(INDEX(三国标签统计!$AA:$AA,MATCH(Q10,三国标签统计!$G:$G,0)),"")</f>
        <v/>
      </c>
      <c r="AH10" s="22" t="str">
        <f>IFERROR(INDEX(三国标签统计!$AA:$AA,MATCH(R10,三国标签统计!$G:$G,0)),"")</f>
        <v/>
      </c>
      <c r="AI10" s="22" t="str">
        <f>IFERROR(INDEX(三国标签统计!$AA:$AA,MATCH(S10,三国标签统计!$G:$G,0)),"")</f>
        <v/>
      </c>
      <c r="AJ10" s="22" t="str">
        <f>IFERROR(INDEX(三国标签统计!$AA:$AA,MATCH(T10,三国标签统计!$G:$G,0)),"")</f>
        <v/>
      </c>
      <c r="AK10" s="22" t="str">
        <f>IFERROR(INDEX(三国标签统计!$AA:$AA,MATCH(U10,三国标签统计!$G:$G,0)),"")</f>
        <v/>
      </c>
      <c r="AP10" s="4" t="s">
        <v>745</v>
      </c>
      <c r="AQ10" s="4" t="s">
        <v>763</v>
      </c>
      <c r="AR10" s="4"/>
      <c r="AS10" s="4" t="s">
        <v>801</v>
      </c>
      <c r="AT10" s="4" t="s">
        <v>802</v>
      </c>
      <c r="AU10" s="4" t="s">
        <v>758</v>
      </c>
      <c r="AV10" s="4"/>
      <c r="AW10" s="4"/>
    </row>
    <row r="11" spans="1:49" x14ac:dyDescent="0.2">
      <c r="A11" s="70">
        <f>IF([5]武将基本资料!W21="","",[5]武将基本资料!W21)</f>
        <v>10010</v>
      </c>
      <c r="B11" s="70" t="str">
        <f>IF(A11="","",IF([5]武将基本资料!Y21="","",[5]武将基本资料!Y21))</f>
        <v>王异</v>
      </c>
      <c r="C11" s="71">
        <f>[5]武将基本资料!U21</f>
        <v>1</v>
      </c>
      <c r="D11" s="71">
        <f>[5]武将基本资料!AD21</f>
        <v>120</v>
      </c>
      <c r="E11" s="72">
        <f t="shared" si="8"/>
        <v>0</v>
      </c>
      <c r="F11" s="70"/>
      <c r="G11" s="70" t="str">
        <f t="shared" si="0"/>
        <v>1</v>
      </c>
      <c r="H11" s="70" t="str">
        <f t="shared" si="1"/>
        <v/>
      </c>
      <c r="I11" s="70" t="str">
        <f t="shared" si="2"/>
        <v/>
      </c>
      <c r="J11" s="70" t="str">
        <f t="shared" si="3"/>
        <v/>
      </c>
      <c r="K11" s="70" t="str">
        <f t="shared" si="4"/>
        <v/>
      </c>
      <c r="L11" s="70" t="str">
        <f t="shared" si="5"/>
        <v/>
      </c>
      <c r="M11" s="70" t="str">
        <f t="shared" si="6"/>
        <v/>
      </c>
      <c r="N11" s="70" t="str">
        <f t="shared" si="7"/>
        <v/>
      </c>
      <c r="O11" s="5" t="str">
        <f t="shared" si="9"/>
        <v/>
      </c>
      <c r="W11" s="22" t="str">
        <f>IFERROR(INDEX(三国标签统计!$AA:$AA,MATCH(G11,三国标签统计!$G:$G,0)),"")</f>
        <v/>
      </c>
      <c r="X11" s="22" t="str">
        <f>IFERROR(INDEX(三国标签统计!$AA:$AA,MATCH(H11,三国标签统计!$G:$G,0)),"")</f>
        <v/>
      </c>
      <c r="Y11" s="22" t="str">
        <f>IFERROR(INDEX(三国标签统计!$AA:$AA,MATCH(I11,三国标签统计!$G:$G,0)),"")</f>
        <v/>
      </c>
      <c r="Z11" s="22" t="str">
        <f>IFERROR(INDEX(三国标签统计!$AA:$AA,MATCH(J11,三国标签统计!$G:$G,0)),"")</f>
        <v/>
      </c>
      <c r="AA11" s="22" t="str">
        <f>IFERROR(INDEX(三国标签统计!$AA:$AA,MATCH(K11,三国标签统计!$G:$G,0)),"")</f>
        <v/>
      </c>
      <c r="AB11" s="22" t="str">
        <f>IFERROR(INDEX(三国标签统计!$AA:$AA,MATCH(L11,三国标签统计!$G:$G,0)),"")</f>
        <v/>
      </c>
      <c r="AC11" s="22" t="str">
        <f>IFERROR(INDEX(三国标签统计!$AA:$AA,MATCH(M11,三国标签统计!$G:$G,0)),"")</f>
        <v/>
      </c>
      <c r="AD11" s="22" t="str">
        <f>IFERROR(INDEX(三国标签统计!$AA:$AA,MATCH(N11,三国标签统计!$G:$G,0)),"")</f>
        <v/>
      </c>
      <c r="AE11" s="22" t="str">
        <f>IFERROR(INDEX(三国标签统计!$AA:$AA,MATCH(O11,三国标签统计!$G:$G,0)),"")</f>
        <v/>
      </c>
      <c r="AF11" s="22" t="str">
        <f>IFERROR(INDEX(三国标签统计!$AA:$AA,MATCH(P11,三国标签统计!$G:$G,0)),"")</f>
        <v/>
      </c>
      <c r="AG11" s="22" t="str">
        <f>IFERROR(INDEX(三国标签统计!$AA:$AA,MATCH(Q11,三国标签统计!$G:$G,0)),"")</f>
        <v/>
      </c>
      <c r="AH11" s="22" t="str">
        <f>IFERROR(INDEX(三国标签统计!$AA:$AA,MATCH(R11,三国标签统计!$G:$G,0)),"")</f>
        <v/>
      </c>
      <c r="AI11" s="22" t="str">
        <f>IFERROR(INDEX(三国标签统计!$AA:$AA,MATCH(S11,三国标签统计!$G:$G,0)),"")</f>
        <v/>
      </c>
      <c r="AJ11" s="22" t="str">
        <f>IFERROR(INDEX(三国标签统计!$AA:$AA,MATCH(T11,三国标签统计!$G:$G,0)),"")</f>
        <v/>
      </c>
      <c r="AK11" s="22" t="str">
        <f>IFERROR(INDEX(三国标签统计!$AA:$AA,MATCH(U11,三国标签统计!$G:$G,0)),"")</f>
        <v/>
      </c>
      <c r="AP11" s="4" t="s">
        <v>639</v>
      </c>
      <c r="AQ11" s="4" t="s">
        <v>764</v>
      </c>
      <c r="AR11" s="4"/>
      <c r="AS11" s="4" t="s">
        <v>803</v>
      </c>
      <c r="AT11" s="4"/>
      <c r="AU11" s="5" t="s">
        <v>832</v>
      </c>
      <c r="AV11" s="4"/>
      <c r="AW11" s="4"/>
    </row>
    <row r="12" spans="1:49" x14ac:dyDescent="0.2">
      <c r="A12" s="70">
        <f>IF([5]武将基本资料!W22="","",[5]武将基本资料!W22)</f>
        <v>10011</v>
      </c>
      <c r="B12" s="70" t="str">
        <f>IF(A12="","",IF([5]武将基本资料!Y22="","",[5]武将基本资料!Y22))</f>
        <v>丁奉</v>
      </c>
      <c r="C12" s="71">
        <f>[5]武将基本资料!U22</f>
        <v>1</v>
      </c>
      <c r="D12" s="71">
        <f>[5]武将基本资料!AD22</f>
        <v>110</v>
      </c>
      <c r="E12" s="72">
        <f t="shared" si="8"/>
        <v>0</v>
      </c>
      <c r="F12" s="70"/>
      <c r="G12" s="70" t="str">
        <f t="shared" si="0"/>
        <v/>
      </c>
      <c r="H12" s="70" t="str">
        <f t="shared" si="1"/>
        <v/>
      </c>
      <c r="I12" s="70" t="str">
        <f t="shared" si="2"/>
        <v/>
      </c>
      <c r="J12" s="70" t="str">
        <f t="shared" si="3"/>
        <v>4</v>
      </c>
      <c r="K12" s="70" t="str">
        <f t="shared" si="4"/>
        <v/>
      </c>
      <c r="L12" s="70" t="str">
        <f t="shared" si="5"/>
        <v/>
      </c>
      <c r="M12" s="70" t="str">
        <f t="shared" si="6"/>
        <v/>
      </c>
      <c r="N12" s="70" t="str">
        <f t="shared" si="7"/>
        <v/>
      </c>
      <c r="O12" s="5" t="str">
        <f t="shared" si="9"/>
        <v/>
      </c>
      <c r="W12" s="22" t="str">
        <f>IFERROR(INDEX(三国标签统计!$AA:$AA,MATCH(G12,三国标签统计!$G:$G,0)),"")</f>
        <v/>
      </c>
      <c r="X12" s="22" t="str">
        <f>IFERROR(INDEX(三国标签统计!$AA:$AA,MATCH(H12,三国标签统计!$G:$G,0)),"")</f>
        <v/>
      </c>
      <c r="Y12" s="22" t="str">
        <f>IFERROR(INDEX(三国标签统计!$AA:$AA,MATCH(I12,三国标签统计!$G:$G,0)),"")</f>
        <v/>
      </c>
      <c r="Z12" s="22" t="str">
        <f>IFERROR(INDEX(三国标签统计!$AA:$AA,MATCH(J12,三国标签统计!$G:$G,0)),"")</f>
        <v/>
      </c>
      <c r="AA12" s="22" t="str">
        <f>IFERROR(INDEX(三国标签统计!$AA:$AA,MATCH(K12,三国标签统计!$G:$G,0)),"")</f>
        <v/>
      </c>
      <c r="AB12" s="22" t="str">
        <f>IFERROR(INDEX(三国标签统计!$AA:$AA,MATCH(L12,三国标签统计!$G:$G,0)),"")</f>
        <v/>
      </c>
      <c r="AC12" s="22" t="str">
        <f>IFERROR(INDEX(三国标签统计!$AA:$AA,MATCH(M12,三国标签统计!$G:$G,0)),"")</f>
        <v/>
      </c>
      <c r="AD12" s="22" t="str">
        <f>IFERROR(INDEX(三国标签统计!$AA:$AA,MATCH(N12,三国标签统计!$G:$G,0)),"")</f>
        <v/>
      </c>
      <c r="AE12" s="22" t="str">
        <f>IFERROR(INDEX(三国标签统计!$AA:$AA,MATCH(O12,三国标签统计!$G:$G,0)),"")</f>
        <v/>
      </c>
      <c r="AF12" s="22" t="str">
        <f>IFERROR(INDEX(三国标签统计!$AA:$AA,MATCH(P12,三国标签统计!$G:$G,0)),"")</f>
        <v/>
      </c>
      <c r="AG12" s="22" t="str">
        <f>IFERROR(INDEX(三国标签统计!$AA:$AA,MATCH(Q12,三国标签统计!$G:$G,0)),"")</f>
        <v/>
      </c>
      <c r="AH12" s="22" t="str">
        <f>IFERROR(INDEX(三国标签统计!$AA:$AA,MATCH(R12,三国标签统计!$G:$G,0)),"")</f>
        <v/>
      </c>
      <c r="AI12" s="22" t="str">
        <f>IFERROR(INDEX(三国标签统计!$AA:$AA,MATCH(S12,三国标签统计!$G:$G,0)),"")</f>
        <v/>
      </c>
      <c r="AJ12" s="22" t="str">
        <f>IFERROR(INDEX(三国标签统计!$AA:$AA,MATCH(T12,三国标签统计!$G:$G,0)),"")</f>
        <v/>
      </c>
      <c r="AK12" s="22" t="str">
        <f>IFERROR(INDEX(三国标签统计!$AA:$AA,MATCH(U12,三国标签统计!$G:$G,0)),"")</f>
        <v/>
      </c>
      <c r="AP12" s="4" t="s">
        <v>800</v>
      </c>
      <c r="AQ12" s="4" t="s">
        <v>785</v>
      </c>
      <c r="AR12" s="4"/>
      <c r="AS12" s="4"/>
      <c r="AT12" s="4"/>
      <c r="AU12" s="4"/>
      <c r="AV12" s="4"/>
      <c r="AW12" s="4"/>
    </row>
    <row r="13" spans="1:49" x14ac:dyDescent="0.2">
      <c r="A13" s="70">
        <f>IF([5]武将基本资料!W23="","",[5]武将基本资料!W23)</f>
        <v>10012</v>
      </c>
      <c r="B13" s="70" t="str">
        <f>IF(A13="","",IF([5]武将基本资料!Y23="","",[5]武将基本资料!Y23))</f>
        <v>何太后</v>
      </c>
      <c r="C13" s="71">
        <f>[5]武将基本资料!U23</f>
        <v>1</v>
      </c>
      <c r="D13" s="71">
        <f>[5]武将基本资料!AD23</f>
        <v>130</v>
      </c>
      <c r="E13" s="72">
        <f t="shared" si="8"/>
        <v>0</v>
      </c>
      <c r="F13" s="70"/>
      <c r="G13" s="70" t="str">
        <f t="shared" si="0"/>
        <v>1</v>
      </c>
      <c r="H13" s="70" t="str">
        <f t="shared" si="1"/>
        <v/>
      </c>
      <c r="I13" s="70" t="str">
        <f t="shared" si="2"/>
        <v/>
      </c>
      <c r="J13" s="70" t="str">
        <f t="shared" si="3"/>
        <v/>
      </c>
      <c r="K13" s="70" t="str">
        <f t="shared" si="4"/>
        <v/>
      </c>
      <c r="L13" s="70" t="str">
        <f t="shared" si="5"/>
        <v/>
      </c>
      <c r="M13" s="70" t="str">
        <f t="shared" si="6"/>
        <v/>
      </c>
      <c r="N13" s="70" t="str">
        <f t="shared" si="7"/>
        <v/>
      </c>
      <c r="O13" s="5" t="str">
        <f t="shared" si="9"/>
        <v/>
      </c>
      <c r="W13" s="22" t="str">
        <f>IFERROR(INDEX(三国标签统计!$AA:$AA,MATCH(G13,三国标签统计!$G:$G,0)),"")</f>
        <v/>
      </c>
      <c r="X13" s="22" t="str">
        <f>IFERROR(INDEX(三国标签统计!$AA:$AA,MATCH(H13,三国标签统计!$G:$G,0)),"")</f>
        <v/>
      </c>
      <c r="Y13" s="22" t="str">
        <f>IFERROR(INDEX(三国标签统计!$AA:$AA,MATCH(I13,三国标签统计!$G:$G,0)),"")</f>
        <v/>
      </c>
      <c r="Z13" s="22" t="str">
        <f>IFERROR(INDEX(三国标签统计!$AA:$AA,MATCH(J13,三国标签统计!$G:$G,0)),"")</f>
        <v/>
      </c>
      <c r="AA13" s="22" t="str">
        <f>IFERROR(INDEX(三国标签统计!$AA:$AA,MATCH(K13,三国标签统计!$G:$G,0)),"")</f>
        <v/>
      </c>
      <c r="AB13" s="22" t="str">
        <f>IFERROR(INDEX(三国标签统计!$AA:$AA,MATCH(L13,三国标签统计!$G:$G,0)),"")</f>
        <v/>
      </c>
      <c r="AC13" s="22" t="str">
        <f>IFERROR(INDEX(三国标签统计!$AA:$AA,MATCH(M13,三国标签统计!$G:$G,0)),"")</f>
        <v/>
      </c>
      <c r="AD13" s="22" t="str">
        <f>IFERROR(INDEX(三国标签统计!$AA:$AA,MATCH(N13,三国标签统计!$G:$G,0)),"")</f>
        <v/>
      </c>
      <c r="AE13" s="22" t="str">
        <f>IFERROR(INDEX(三国标签统计!$AA:$AA,MATCH(O13,三国标签统计!$G:$G,0)),"")</f>
        <v/>
      </c>
      <c r="AF13" s="22" t="str">
        <f>IFERROR(INDEX(三国标签统计!$AA:$AA,MATCH(P13,三国标签统计!$G:$G,0)),"")</f>
        <v/>
      </c>
      <c r="AG13" s="22" t="str">
        <f>IFERROR(INDEX(三国标签统计!$AA:$AA,MATCH(Q13,三国标签统计!$G:$G,0)),"")</f>
        <v/>
      </c>
      <c r="AH13" s="22" t="str">
        <f>IFERROR(INDEX(三国标签统计!$AA:$AA,MATCH(R13,三国标签统计!$G:$G,0)),"")</f>
        <v/>
      </c>
      <c r="AI13" s="22" t="str">
        <f>IFERROR(INDEX(三国标签统计!$AA:$AA,MATCH(S13,三国标签统计!$G:$G,0)),"")</f>
        <v/>
      </c>
      <c r="AJ13" s="22" t="str">
        <f>IFERROR(INDEX(三国标签统计!$AA:$AA,MATCH(T13,三国标签统计!$G:$G,0)),"")</f>
        <v/>
      </c>
      <c r="AK13" s="22" t="str">
        <f>IFERROR(INDEX(三国标签统计!$AA:$AA,MATCH(U13,三国标签统计!$G:$G,0)),"")</f>
        <v/>
      </c>
      <c r="AP13" s="4" t="s">
        <v>819</v>
      </c>
      <c r="AQ13" s="4" t="s">
        <v>747</v>
      </c>
      <c r="AR13" s="4"/>
      <c r="AS13" s="4"/>
      <c r="AT13" s="4"/>
      <c r="AU13" s="4"/>
      <c r="AV13" s="4"/>
      <c r="AW13" s="4"/>
    </row>
    <row r="14" spans="1:49" x14ac:dyDescent="0.2">
      <c r="A14" s="70">
        <f>IF([5]武将基本资料!W24="","",[5]武将基本资料!W24)</f>
        <v>10013</v>
      </c>
      <c r="B14" s="70" t="str">
        <f>IF(A14="","",IF([5]武将基本资料!Y24="","",[5]武将基本资料!Y24))</f>
        <v>太史慈</v>
      </c>
      <c r="C14" s="71">
        <f>[5]武将基本资料!U24</f>
        <v>1</v>
      </c>
      <c r="D14" s="71">
        <f>[5]武将基本资料!AD24</f>
        <v>130</v>
      </c>
      <c r="E14" s="72">
        <f t="shared" si="8"/>
        <v>0</v>
      </c>
      <c r="F14" s="70"/>
      <c r="G14" s="70" t="str">
        <f t="shared" si="0"/>
        <v/>
      </c>
      <c r="H14" s="70" t="str">
        <f t="shared" si="1"/>
        <v/>
      </c>
      <c r="I14" s="70" t="str">
        <f t="shared" si="2"/>
        <v/>
      </c>
      <c r="J14" s="70" t="str">
        <f t="shared" si="3"/>
        <v/>
      </c>
      <c r="K14" s="70" t="str">
        <f t="shared" si="4"/>
        <v>5</v>
      </c>
      <c r="L14" s="70" t="str">
        <f t="shared" si="5"/>
        <v/>
      </c>
      <c r="M14" s="70" t="str">
        <f t="shared" si="6"/>
        <v/>
      </c>
      <c r="N14" s="70" t="str">
        <f t="shared" si="7"/>
        <v/>
      </c>
      <c r="O14" s="5" t="str">
        <f t="shared" si="9"/>
        <v/>
      </c>
      <c r="W14" s="22" t="str">
        <f>IFERROR(INDEX(三国标签统计!$AA:$AA,MATCH(G14,三国标签统计!$G:$G,0)),"")</f>
        <v/>
      </c>
      <c r="X14" s="22" t="str">
        <f>IFERROR(INDEX(三国标签统计!$AA:$AA,MATCH(H14,三国标签统计!$G:$G,0)),"")</f>
        <v/>
      </c>
      <c r="Y14" s="22" t="str">
        <f>IFERROR(INDEX(三国标签统计!$AA:$AA,MATCH(I14,三国标签统计!$G:$G,0)),"")</f>
        <v/>
      </c>
      <c r="Z14" s="22" t="str">
        <f>IFERROR(INDEX(三国标签统计!$AA:$AA,MATCH(J14,三国标签统计!$G:$G,0)),"")</f>
        <v/>
      </c>
      <c r="AA14" s="22" t="str">
        <f>IFERROR(INDEX(三国标签统计!$AA:$AA,MATCH(K14,三国标签统计!$G:$G,0)),"")</f>
        <v/>
      </c>
      <c r="AB14" s="22" t="str">
        <f>IFERROR(INDEX(三国标签统计!$AA:$AA,MATCH(L14,三国标签统计!$G:$G,0)),"")</f>
        <v/>
      </c>
      <c r="AC14" s="22" t="str">
        <f>IFERROR(INDEX(三国标签统计!$AA:$AA,MATCH(M14,三国标签统计!$G:$G,0)),"")</f>
        <v/>
      </c>
      <c r="AD14" s="22" t="str">
        <f>IFERROR(INDEX(三国标签统计!$AA:$AA,MATCH(N14,三国标签统计!$G:$G,0)),"")</f>
        <v/>
      </c>
      <c r="AE14" s="22" t="str">
        <f>IFERROR(INDEX(三国标签统计!$AA:$AA,MATCH(O14,三国标签统计!$G:$G,0)),"")</f>
        <v/>
      </c>
      <c r="AF14" s="22" t="str">
        <f>IFERROR(INDEX(三国标签统计!$AA:$AA,MATCH(P14,三国标签统计!$G:$G,0)),"")</f>
        <v/>
      </c>
      <c r="AG14" s="22" t="str">
        <f>IFERROR(INDEX(三国标签统计!$AA:$AA,MATCH(Q14,三国标签统计!$G:$G,0)),"")</f>
        <v/>
      </c>
      <c r="AH14" s="22" t="str">
        <f>IFERROR(INDEX(三国标签统计!$AA:$AA,MATCH(R14,三国标签统计!$G:$G,0)),"")</f>
        <v/>
      </c>
      <c r="AI14" s="22" t="str">
        <f>IFERROR(INDEX(三国标签统计!$AA:$AA,MATCH(S14,三国标签统计!$G:$G,0)),"")</f>
        <v/>
      </c>
      <c r="AJ14" s="22" t="str">
        <f>IFERROR(INDEX(三国标签统计!$AA:$AA,MATCH(T14,三国标签统计!$G:$G,0)),"")</f>
        <v/>
      </c>
      <c r="AK14" s="22" t="str">
        <f>IFERROR(INDEX(三国标签统计!$AA:$AA,MATCH(U14,三国标签统计!$G:$G,0)),"")</f>
        <v/>
      </c>
      <c r="AP14" s="4"/>
      <c r="AQ14" s="4" t="s">
        <v>811</v>
      </c>
      <c r="AR14" s="4"/>
      <c r="AS14" s="4"/>
      <c r="AT14" s="4"/>
      <c r="AU14" s="4"/>
      <c r="AV14" s="4"/>
      <c r="AW14" s="4"/>
    </row>
    <row r="15" spans="1:49" x14ac:dyDescent="0.2">
      <c r="A15" s="70">
        <f>IF([5]武将基本资料!W25="","",[5]武将基本资料!W25)</f>
        <v>10014</v>
      </c>
      <c r="B15" s="70" t="str">
        <f>IF(A15="","",IF([5]武将基本资料!Y25="","",[5]武将基本资料!Y25))</f>
        <v>黄忠</v>
      </c>
      <c r="C15" s="71">
        <f>[5]武将基本资料!U25</f>
        <v>1</v>
      </c>
      <c r="D15" s="71">
        <f>[5]武将基本资料!AD25</f>
        <v>130</v>
      </c>
      <c r="E15" s="72">
        <f>IF(C15=1,SUM(W15:AK15),"")</f>
        <v>0</v>
      </c>
      <c r="F15" s="70"/>
      <c r="G15" s="70" t="str">
        <f t="shared" ref="G15:N15" si="10">IF($B15="","",IF(AND(COUNTIF(AP$2:AP$18,$B15),COUNTIF($B$2:$B$999,$B15)),RIGHT(G$1,1),""))</f>
        <v/>
      </c>
      <c r="H15" s="70" t="str">
        <f t="shared" si="10"/>
        <v/>
      </c>
      <c r="I15" s="70" t="str">
        <f t="shared" si="10"/>
        <v/>
      </c>
      <c r="J15" s="70" t="str">
        <f t="shared" si="10"/>
        <v/>
      </c>
      <c r="K15" s="70" t="str">
        <f t="shared" si="10"/>
        <v>5</v>
      </c>
      <c r="L15" s="70" t="str">
        <f t="shared" si="10"/>
        <v/>
      </c>
      <c r="M15" s="70" t="str">
        <f t="shared" si="10"/>
        <v/>
      </c>
      <c r="N15" s="70" t="str">
        <f t="shared" si="10"/>
        <v/>
      </c>
      <c r="O15" s="5" t="str">
        <f t="shared" si="9"/>
        <v/>
      </c>
      <c r="W15" s="22" t="str">
        <f>IFERROR(INDEX(三国标签统计!$AA:$AA,MATCH(G15,三国标签统计!$G:$G,0)),"")</f>
        <v/>
      </c>
      <c r="X15" s="22" t="str">
        <f>IFERROR(INDEX(三国标签统计!$AA:$AA,MATCH(H15,三国标签统计!$G:$G,0)),"")</f>
        <v/>
      </c>
      <c r="Y15" s="22" t="str">
        <f>IFERROR(INDEX(三国标签统计!$AA:$AA,MATCH(I15,三国标签统计!$G:$G,0)),"")</f>
        <v/>
      </c>
      <c r="Z15" s="22" t="str">
        <f>IFERROR(INDEX(三国标签统计!$AA:$AA,MATCH(J15,三国标签统计!$G:$G,0)),"")</f>
        <v/>
      </c>
      <c r="AA15" s="22" t="str">
        <f>IFERROR(INDEX(三国标签统计!$AA:$AA,MATCH(K15,三国标签统计!$G:$G,0)),"")</f>
        <v/>
      </c>
      <c r="AB15" s="22" t="str">
        <f>IFERROR(INDEX(三国标签统计!$AA:$AA,MATCH(L15,三国标签统计!$G:$G,0)),"")</f>
        <v/>
      </c>
      <c r="AC15" s="22" t="str">
        <f>IFERROR(INDEX(三国标签统计!$AA:$AA,MATCH(M15,三国标签统计!$G:$G,0)),"")</f>
        <v/>
      </c>
      <c r="AD15" s="22" t="str">
        <f>IFERROR(INDEX(三国标签统计!$AA:$AA,MATCH(N15,三国标签统计!$G:$G,0)),"")</f>
        <v/>
      </c>
      <c r="AE15" s="22" t="str">
        <f>IFERROR(INDEX(三国标签统计!$AA:$AA,MATCH(O15,三国标签统计!$G:$G,0)),"")</f>
        <v/>
      </c>
      <c r="AF15" s="22" t="str">
        <f>IFERROR(INDEX(三国标签统计!$AA:$AA,MATCH(P15,三国标签统计!$G:$G,0)),"")</f>
        <v/>
      </c>
      <c r="AG15" s="22" t="str">
        <f>IFERROR(INDEX(三国标签统计!$AA:$AA,MATCH(Q15,三国标签统计!$G:$G,0)),"")</f>
        <v/>
      </c>
      <c r="AH15" s="22" t="str">
        <f>IFERROR(INDEX(三国标签统计!$AA:$AA,MATCH(R15,三国标签统计!$G:$G,0)),"")</f>
        <v/>
      </c>
      <c r="AI15" s="22" t="str">
        <f>IFERROR(INDEX(三国标签统计!$AA:$AA,MATCH(S15,三国标签统计!$G:$G,0)),"")</f>
        <v/>
      </c>
      <c r="AJ15" s="22" t="str">
        <f>IFERROR(INDEX(三国标签统计!$AA:$AA,MATCH(T15,三国标签统计!$G:$G,0)),"")</f>
        <v/>
      </c>
      <c r="AK15" s="22" t="str">
        <f>IFERROR(INDEX(三国标签统计!$AA:$AA,MATCH(U15,三国标签统计!$G:$G,0)),"")</f>
        <v/>
      </c>
    </row>
    <row r="16" spans="1:49" x14ac:dyDescent="0.2">
      <c r="A16" s="70">
        <f>IF([5]武将基本资料!W26="","",[5]武将基本资料!W26)</f>
        <v>10015</v>
      </c>
      <c r="B16" s="70" t="str">
        <f>IF(A16="","",IF([5]武将基本资料!Y26="","",[5]武将基本资料!Y26))</f>
        <v>马腾</v>
      </c>
      <c r="C16" s="71">
        <f>[5]武将基本资料!U26</f>
        <v>1</v>
      </c>
      <c r="D16" s="71">
        <f>[5]武将基本资料!AD26</f>
        <v>120</v>
      </c>
      <c r="E16" s="72">
        <f t="shared" si="8"/>
        <v>0</v>
      </c>
      <c r="F16" s="70"/>
      <c r="G16" s="70" t="str">
        <f t="shared" si="0"/>
        <v/>
      </c>
      <c r="H16" s="70" t="str">
        <f t="shared" si="1"/>
        <v/>
      </c>
      <c r="I16" s="70" t="str">
        <f t="shared" si="2"/>
        <v/>
      </c>
      <c r="J16" s="70" t="str">
        <f t="shared" si="3"/>
        <v/>
      </c>
      <c r="K16" s="70" t="str">
        <f t="shared" si="4"/>
        <v/>
      </c>
      <c r="L16" s="70" t="str">
        <f t="shared" si="5"/>
        <v>6</v>
      </c>
      <c r="M16" s="70" t="str">
        <f t="shared" si="6"/>
        <v/>
      </c>
      <c r="N16" s="70" t="str">
        <f t="shared" si="7"/>
        <v/>
      </c>
      <c r="O16" s="5" t="str">
        <f t="shared" si="9"/>
        <v/>
      </c>
      <c r="W16" s="22" t="str">
        <f>IFERROR(INDEX(三国标签统计!$AA:$AA,MATCH(G16,三国标签统计!$G:$G,0)),"")</f>
        <v/>
      </c>
      <c r="X16" s="22" t="str">
        <f>IFERROR(INDEX(三国标签统计!$AA:$AA,MATCH(H16,三国标签统计!$G:$G,0)),"")</f>
        <v/>
      </c>
      <c r="Y16" s="22" t="str">
        <f>IFERROR(INDEX(三国标签统计!$AA:$AA,MATCH(I16,三国标签统计!$G:$G,0)),"")</f>
        <v/>
      </c>
      <c r="Z16" s="22" t="str">
        <f>IFERROR(INDEX(三国标签统计!$AA:$AA,MATCH(J16,三国标签统计!$G:$G,0)),"")</f>
        <v/>
      </c>
      <c r="AA16" s="22" t="str">
        <f>IFERROR(INDEX(三国标签统计!$AA:$AA,MATCH(K16,三国标签统计!$G:$G,0)),"")</f>
        <v/>
      </c>
      <c r="AB16" s="22" t="str">
        <f>IFERROR(INDEX(三国标签统计!$AA:$AA,MATCH(L16,三国标签统计!$G:$G,0)),"")</f>
        <v/>
      </c>
      <c r="AC16" s="22" t="str">
        <f>IFERROR(INDEX(三国标签统计!$AA:$AA,MATCH(M16,三国标签统计!$G:$G,0)),"")</f>
        <v/>
      </c>
      <c r="AD16" s="22" t="str">
        <f>IFERROR(INDEX(三国标签统计!$AA:$AA,MATCH(N16,三国标签统计!$G:$G,0)),"")</f>
        <v/>
      </c>
      <c r="AE16" s="22" t="str">
        <f>IFERROR(INDEX(三国标签统计!$AA:$AA,MATCH(O16,三国标签统计!$G:$G,0)),"")</f>
        <v/>
      </c>
      <c r="AF16" s="22" t="str">
        <f>IFERROR(INDEX(三国标签统计!$AA:$AA,MATCH(P16,三国标签统计!$G:$G,0)),"")</f>
        <v/>
      </c>
      <c r="AG16" s="22" t="str">
        <f>IFERROR(INDEX(三国标签统计!$AA:$AA,MATCH(Q16,三国标签统计!$G:$G,0)),"")</f>
        <v/>
      </c>
      <c r="AH16" s="22" t="str">
        <f>IFERROR(INDEX(三国标签统计!$AA:$AA,MATCH(R16,三国标签统计!$G:$G,0)),"")</f>
        <v/>
      </c>
      <c r="AI16" s="22" t="str">
        <f>IFERROR(INDEX(三国标签统计!$AA:$AA,MATCH(S16,三国标签统计!$G:$G,0)),"")</f>
        <v/>
      </c>
      <c r="AJ16" s="22" t="str">
        <f>IFERROR(INDEX(三国标签统计!$AA:$AA,MATCH(T16,三国标签统计!$G:$G,0)),"")</f>
        <v/>
      </c>
      <c r="AK16" s="22" t="str">
        <f>IFERROR(INDEX(三国标签统计!$AA:$AA,MATCH(U16,三国标签统计!$G:$G,0)),"")</f>
        <v/>
      </c>
    </row>
    <row r="17" spans="1:37" x14ac:dyDescent="0.2">
      <c r="A17" s="70">
        <f>IF([5]武将基本资料!W27="","",[5]武将基本资料!W27)</f>
        <v>10016</v>
      </c>
      <c r="B17" s="70" t="str">
        <f>IF(A17="","",IF([5]武将基本资料!Y27="","",[5]武将基本资料!Y27))</f>
        <v>曹仁</v>
      </c>
      <c r="C17" s="71">
        <f>[5]武将基本资料!U27</f>
        <v>1</v>
      </c>
      <c r="D17" s="71">
        <f>[5]武将基本资料!AD27</f>
        <v>120</v>
      </c>
      <c r="E17" s="72">
        <f t="shared" si="8"/>
        <v>0</v>
      </c>
      <c r="F17" s="70"/>
      <c r="G17" s="70" t="str">
        <f t="shared" si="0"/>
        <v/>
      </c>
      <c r="H17" s="70" t="str">
        <f t="shared" si="1"/>
        <v>2</v>
      </c>
      <c r="I17" s="70" t="str">
        <f t="shared" si="2"/>
        <v/>
      </c>
      <c r="J17" s="70" t="str">
        <f t="shared" si="3"/>
        <v/>
      </c>
      <c r="K17" s="70" t="str">
        <f t="shared" si="4"/>
        <v/>
      </c>
      <c r="L17" s="70" t="str">
        <f t="shared" si="5"/>
        <v/>
      </c>
      <c r="M17" s="70" t="str">
        <f t="shared" si="6"/>
        <v/>
      </c>
      <c r="N17" s="70" t="str">
        <f t="shared" si="7"/>
        <v/>
      </c>
      <c r="O17" s="5" t="str">
        <f t="shared" si="9"/>
        <v/>
      </c>
      <c r="W17" s="22" t="str">
        <f>IFERROR(INDEX(三国标签统计!$AA:$AA,MATCH(G17,三国标签统计!$G:$G,0)),"")</f>
        <v/>
      </c>
      <c r="X17" s="22" t="str">
        <f>IFERROR(INDEX(三国标签统计!$AA:$AA,MATCH(H17,三国标签统计!$G:$G,0)),"")</f>
        <v/>
      </c>
      <c r="Y17" s="22" t="str">
        <f>IFERROR(INDEX(三国标签统计!$AA:$AA,MATCH(I17,三国标签统计!$G:$G,0)),"")</f>
        <v/>
      </c>
      <c r="Z17" s="22" t="str">
        <f>IFERROR(INDEX(三国标签统计!$AA:$AA,MATCH(J17,三国标签统计!$G:$G,0)),"")</f>
        <v/>
      </c>
      <c r="AA17" s="22" t="str">
        <f>IFERROR(INDEX(三国标签统计!$AA:$AA,MATCH(K17,三国标签统计!$G:$G,0)),"")</f>
        <v/>
      </c>
      <c r="AB17" s="22" t="str">
        <f>IFERROR(INDEX(三国标签统计!$AA:$AA,MATCH(L17,三国标签统计!$G:$G,0)),"")</f>
        <v/>
      </c>
      <c r="AC17" s="22" t="str">
        <f>IFERROR(INDEX(三国标签统计!$AA:$AA,MATCH(M17,三国标签统计!$G:$G,0)),"")</f>
        <v/>
      </c>
      <c r="AD17" s="22" t="str">
        <f>IFERROR(INDEX(三国标签统计!$AA:$AA,MATCH(N17,三国标签统计!$G:$G,0)),"")</f>
        <v/>
      </c>
      <c r="AE17" s="22" t="str">
        <f>IFERROR(INDEX(三国标签统计!$AA:$AA,MATCH(O17,三国标签统计!$G:$G,0)),"")</f>
        <v/>
      </c>
      <c r="AF17" s="22" t="str">
        <f>IFERROR(INDEX(三国标签统计!$AA:$AA,MATCH(P17,三国标签统计!$G:$G,0)),"")</f>
        <v/>
      </c>
      <c r="AG17" s="22" t="str">
        <f>IFERROR(INDEX(三国标签统计!$AA:$AA,MATCH(Q17,三国标签统计!$G:$G,0)),"")</f>
        <v/>
      </c>
      <c r="AH17" s="22" t="str">
        <f>IFERROR(INDEX(三国标签统计!$AA:$AA,MATCH(R17,三国标签统计!$G:$G,0)),"")</f>
        <v/>
      </c>
      <c r="AI17" s="22" t="str">
        <f>IFERROR(INDEX(三国标签统计!$AA:$AA,MATCH(S17,三国标签统计!$G:$G,0)),"")</f>
        <v/>
      </c>
      <c r="AJ17" s="22" t="str">
        <f>IFERROR(INDEX(三国标签统计!$AA:$AA,MATCH(T17,三国标签统计!$G:$G,0)),"")</f>
        <v/>
      </c>
      <c r="AK17" s="22" t="str">
        <f>IFERROR(INDEX(三国标签统计!$AA:$AA,MATCH(U17,三国标签统计!$G:$G,0)),"")</f>
        <v/>
      </c>
    </row>
    <row r="18" spans="1:37" x14ac:dyDescent="0.2">
      <c r="A18" s="70">
        <f>IF([5]武将基本资料!W28="","",[5]武将基本资料!W28)</f>
        <v>10017</v>
      </c>
      <c r="B18" s="70" t="str">
        <f>IF(A18="","",IF([5]武将基本资料!Y28="","",[5]武将基本资料!Y28))</f>
        <v>严颜</v>
      </c>
      <c r="C18" s="71">
        <f>[5]武将基本资料!U28</f>
        <v>1</v>
      </c>
      <c r="D18" s="71">
        <f>[5]武将基本资料!AD28</f>
        <v>110</v>
      </c>
      <c r="E18" s="72">
        <f t="shared" si="8"/>
        <v>0</v>
      </c>
      <c r="F18" s="70"/>
      <c r="G18" s="70" t="str">
        <f t="shared" si="0"/>
        <v/>
      </c>
      <c r="H18" s="70" t="str">
        <f t="shared" si="1"/>
        <v/>
      </c>
      <c r="I18" s="70" t="str">
        <f t="shared" si="2"/>
        <v/>
      </c>
      <c r="J18" s="70" t="str">
        <f t="shared" si="3"/>
        <v>4</v>
      </c>
      <c r="K18" s="70" t="str">
        <f t="shared" si="4"/>
        <v/>
      </c>
      <c r="L18" s="70" t="str">
        <f t="shared" si="5"/>
        <v/>
      </c>
      <c r="M18" s="70" t="str">
        <f t="shared" si="6"/>
        <v/>
      </c>
      <c r="N18" s="70" t="str">
        <f t="shared" si="7"/>
        <v/>
      </c>
      <c r="O18" s="5" t="str">
        <f t="shared" si="9"/>
        <v/>
      </c>
      <c r="W18" s="22" t="str">
        <f>IFERROR(INDEX(三国标签统计!$AA:$AA,MATCH(G18,三国标签统计!$G:$G,0)),"")</f>
        <v/>
      </c>
      <c r="X18" s="22" t="str">
        <f>IFERROR(INDEX(三国标签统计!$AA:$AA,MATCH(H18,三国标签统计!$G:$G,0)),"")</f>
        <v/>
      </c>
      <c r="Y18" s="22" t="str">
        <f>IFERROR(INDEX(三国标签统计!$AA:$AA,MATCH(I18,三国标签统计!$G:$G,0)),"")</f>
        <v/>
      </c>
      <c r="Z18" s="22" t="str">
        <f>IFERROR(INDEX(三国标签统计!$AA:$AA,MATCH(J18,三国标签统计!$G:$G,0)),"")</f>
        <v/>
      </c>
      <c r="AA18" s="22" t="str">
        <f>IFERROR(INDEX(三国标签统计!$AA:$AA,MATCH(K18,三国标签统计!$G:$G,0)),"")</f>
        <v/>
      </c>
      <c r="AB18" s="22" t="str">
        <f>IFERROR(INDEX(三国标签统计!$AA:$AA,MATCH(L18,三国标签统计!$G:$G,0)),"")</f>
        <v/>
      </c>
      <c r="AC18" s="22" t="str">
        <f>IFERROR(INDEX(三国标签统计!$AA:$AA,MATCH(M18,三国标签统计!$G:$G,0)),"")</f>
        <v/>
      </c>
      <c r="AD18" s="22" t="str">
        <f>IFERROR(INDEX(三国标签统计!$AA:$AA,MATCH(N18,三国标签统计!$G:$G,0)),"")</f>
        <v/>
      </c>
      <c r="AE18" s="22" t="str">
        <f>IFERROR(INDEX(三国标签统计!$AA:$AA,MATCH(O18,三国标签统计!$G:$G,0)),"")</f>
        <v/>
      </c>
      <c r="AF18" s="22" t="str">
        <f>IFERROR(INDEX(三国标签统计!$AA:$AA,MATCH(P18,三国标签统计!$G:$G,0)),"")</f>
        <v/>
      </c>
      <c r="AG18" s="22" t="str">
        <f>IFERROR(INDEX(三国标签统计!$AA:$AA,MATCH(Q18,三国标签统计!$G:$G,0)),"")</f>
        <v/>
      </c>
      <c r="AH18" s="22" t="str">
        <f>IFERROR(INDEX(三国标签统计!$AA:$AA,MATCH(R18,三国标签统计!$G:$G,0)),"")</f>
        <v/>
      </c>
      <c r="AI18" s="22" t="str">
        <f>IFERROR(INDEX(三国标签统计!$AA:$AA,MATCH(S18,三国标签统计!$G:$G,0)),"")</f>
        <v/>
      </c>
      <c r="AJ18" s="22" t="str">
        <f>IFERROR(INDEX(三国标签统计!$AA:$AA,MATCH(T18,三国标签统计!$G:$G,0)),"")</f>
        <v/>
      </c>
      <c r="AK18" s="22" t="str">
        <f>IFERROR(INDEX(三国标签统计!$AA:$AA,MATCH(U18,三国标签统计!$G:$G,0)),"")</f>
        <v/>
      </c>
    </row>
    <row r="19" spans="1:37" x14ac:dyDescent="0.2">
      <c r="A19" s="70">
        <f>IF([5]武将基本资料!W29="","",[5]武将基本资料!W29)</f>
        <v>10018</v>
      </c>
      <c r="B19" s="70" t="str">
        <f>IF(A19="","",IF([5]武将基本资料!Y29="","",[5]武将基本资料!Y29))</f>
        <v>王允</v>
      </c>
      <c r="C19" s="71">
        <f>[5]武将基本资料!U29</f>
        <v>1</v>
      </c>
      <c r="D19" s="71">
        <f>[5]武将基本资料!AD29</f>
        <v>120</v>
      </c>
      <c r="E19" s="72">
        <f t="shared" si="8"/>
        <v>0</v>
      </c>
      <c r="F19" s="70"/>
      <c r="G19" s="70" t="str">
        <f t="shared" si="0"/>
        <v/>
      </c>
      <c r="H19" s="70" t="str">
        <f t="shared" si="1"/>
        <v/>
      </c>
      <c r="I19" s="70" t="str">
        <f t="shared" si="2"/>
        <v>3</v>
      </c>
      <c r="J19" s="70" t="str">
        <f t="shared" si="3"/>
        <v/>
      </c>
      <c r="K19" s="70" t="str">
        <f t="shared" si="4"/>
        <v/>
      </c>
      <c r="L19" s="70" t="str">
        <f t="shared" si="5"/>
        <v/>
      </c>
      <c r="M19" s="70" t="str">
        <f t="shared" si="6"/>
        <v/>
      </c>
      <c r="N19" s="70" t="str">
        <f t="shared" si="7"/>
        <v/>
      </c>
      <c r="O19" s="5" t="str">
        <f t="shared" si="9"/>
        <v/>
      </c>
      <c r="W19" s="22" t="str">
        <f>IFERROR(INDEX(三国标签统计!$AA:$AA,MATCH(G19,三国标签统计!$G:$G,0)),"")</f>
        <v/>
      </c>
      <c r="X19" s="22" t="str">
        <f>IFERROR(INDEX(三国标签统计!$AA:$AA,MATCH(H19,三国标签统计!$G:$G,0)),"")</f>
        <v/>
      </c>
      <c r="Y19" s="22" t="str">
        <f>IFERROR(INDEX(三国标签统计!$AA:$AA,MATCH(I19,三国标签统计!$G:$G,0)),"")</f>
        <v/>
      </c>
      <c r="Z19" s="22" t="str">
        <f>IFERROR(INDEX(三国标签统计!$AA:$AA,MATCH(J19,三国标签统计!$G:$G,0)),"")</f>
        <v/>
      </c>
      <c r="AA19" s="22" t="str">
        <f>IFERROR(INDEX(三国标签统计!$AA:$AA,MATCH(K19,三国标签统计!$G:$G,0)),"")</f>
        <v/>
      </c>
      <c r="AB19" s="22" t="str">
        <f>IFERROR(INDEX(三国标签统计!$AA:$AA,MATCH(L19,三国标签统计!$G:$G,0)),"")</f>
        <v/>
      </c>
      <c r="AC19" s="22" t="str">
        <f>IFERROR(INDEX(三国标签统计!$AA:$AA,MATCH(M19,三国标签统计!$G:$G,0)),"")</f>
        <v/>
      </c>
      <c r="AD19" s="22" t="str">
        <f>IFERROR(INDEX(三国标签统计!$AA:$AA,MATCH(N19,三国标签统计!$G:$G,0)),"")</f>
        <v/>
      </c>
      <c r="AE19" s="22" t="str">
        <f>IFERROR(INDEX(三国标签统计!$AA:$AA,MATCH(O19,三国标签统计!$G:$G,0)),"")</f>
        <v/>
      </c>
      <c r="AF19" s="22" t="str">
        <f>IFERROR(INDEX(三国标签统计!$AA:$AA,MATCH(P19,三国标签统计!$G:$G,0)),"")</f>
        <v/>
      </c>
      <c r="AG19" s="22" t="str">
        <f>IFERROR(INDEX(三国标签统计!$AA:$AA,MATCH(Q19,三国标签统计!$G:$G,0)),"")</f>
        <v/>
      </c>
      <c r="AH19" s="22" t="str">
        <f>IFERROR(INDEX(三国标签统计!$AA:$AA,MATCH(R19,三国标签统计!$G:$G,0)),"")</f>
        <v/>
      </c>
      <c r="AI19" s="22" t="str">
        <f>IFERROR(INDEX(三国标签统计!$AA:$AA,MATCH(S19,三国标签统计!$G:$G,0)),"")</f>
        <v/>
      </c>
      <c r="AJ19" s="22" t="str">
        <f>IFERROR(INDEX(三国标签统计!$AA:$AA,MATCH(T19,三国标签统计!$G:$G,0)),"")</f>
        <v/>
      </c>
      <c r="AK19" s="22" t="str">
        <f>IFERROR(INDEX(三国标签统计!$AA:$AA,MATCH(U19,三国标签统计!$G:$G,0)),"")</f>
        <v/>
      </c>
    </row>
    <row r="20" spans="1:37" x14ac:dyDescent="0.2">
      <c r="A20" s="70">
        <f>IF([5]武将基本资料!W30="","",[5]武将基本资料!W30)</f>
        <v>10019</v>
      </c>
      <c r="B20" s="70" t="str">
        <f>IF(A20="","",IF([5]武将基本资料!Y30="","",[5]武将基本资料!Y30))</f>
        <v>荀彧</v>
      </c>
      <c r="C20" s="71">
        <f>[5]武将基本资料!U30</f>
        <v>1</v>
      </c>
      <c r="D20" s="71">
        <f>[5]武将基本资料!AD30</f>
        <v>130</v>
      </c>
      <c r="E20" s="72">
        <f t="shared" si="8"/>
        <v>0</v>
      </c>
      <c r="F20" s="70"/>
      <c r="G20" s="70" t="str">
        <f t="shared" si="0"/>
        <v/>
      </c>
      <c r="H20" s="70" t="str">
        <f t="shared" si="1"/>
        <v/>
      </c>
      <c r="I20" s="70" t="str">
        <f t="shared" si="2"/>
        <v/>
      </c>
      <c r="J20" s="70" t="str">
        <f t="shared" si="3"/>
        <v/>
      </c>
      <c r="K20" s="70" t="str">
        <f t="shared" si="4"/>
        <v/>
      </c>
      <c r="L20" s="70" t="str">
        <f t="shared" si="5"/>
        <v/>
      </c>
      <c r="M20" s="70" t="str">
        <f t="shared" si="6"/>
        <v/>
      </c>
      <c r="N20" s="70" t="str">
        <f t="shared" si="7"/>
        <v>8</v>
      </c>
      <c r="O20" s="5" t="str">
        <f t="shared" si="9"/>
        <v/>
      </c>
      <c r="W20" s="22" t="str">
        <f>IFERROR(INDEX(三国标签统计!$AA:$AA,MATCH(G20,三国标签统计!$G:$G,0)),"")</f>
        <v/>
      </c>
      <c r="X20" s="22" t="str">
        <f>IFERROR(INDEX(三国标签统计!$AA:$AA,MATCH(H20,三国标签统计!$G:$G,0)),"")</f>
        <v/>
      </c>
      <c r="Y20" s="22" t="str">
        <f>IFERROR(INDEX(三国标签统计!$AA:$AA,MATCH(I20,三国标签统计!$G:$G,0)),"")</f>
        <v/>
      </c>
      <c r="Z20" s="22" t="str">
        <f>IFERROR(INDEX(三国标签统计!$AA:$AA,MATCH(J20,三国标签统计!$G:$G,0)),"")</f>
        <v/>
      </c>
      <c r="AA20" s="22" t="str">
        <f>IFERROR(INDEX(三国标签统计!$AA:$AA,MATCH(K20,三国标签统计!$G:$G,0)),"")</f>
        <v/>
      </c>
      <c r="AB20" s="22" t="str">
        <f>IFERROR(INDEX(三国标签统计!$AA:$AA,MATCH(L20,三国标签统计!$G:$G,0)),"")</f>
        <v/>
      </c>
      <c r="AC20" s="22" t="str">
        <f>IFERROR(INDEX(三国标签统计!$AA:$AA,MATCH(M20,三国标签统计!$G:$G,0)),"")</f>
        <v/>
      </c>
      <c r="AD20" s="22" t="str">
        <f>IFERROR(INDEX(三国标签统计!$AA:$AA,MATCH(N20,三国标签统计!$G:$G,0)),"")</f>
        <v/>
      </c>
      <c r="AE20" s="22" t="str">
        <f>IFERROR(INDEX(三国标签统计!$AA:$AA,MATCH(O20,三国标签统计!$G:$G,0)),"")</f>
        <v/>
      </c>
      <c r="AF20" s="22" t="str">
        <f>IFERROR(INDEX(三国标签统计!$AA:$AA,MATCH(P20,三国标签统计!$G:$G,0)),"")</f>
        <v/>
      </c>
      <c r="AG20" s="22" t="str">
        <f>IFERROR(INDEX(三国标签统计!$AA:$AA,MATCH(Q20,三国标签统计!$G:$G,0)),"")</f>
        <v/>
      </c>
      <c r="AH20" s="22" t="str">
        <f>IFERROR(INDEX(三国标签统计!$AA:$AA,MATCH(R20,三国标签统计!$G:$G,0)),"")</f>
        <v/>
      </c>
      <c r="AI20" s="22" t="str">
        <f>IFERROR(INDEX(三国标签统计!$AA:$AA,MATCH(S20,三国标签统计!$G:$G,0)),"")</f>
        <v/>
      </c>
      <c r="AJ20" s="22" t="str">
        <f>IFERROR(INDEX(三国标签统计!$AA:$AA,MATCH(T20,三国标签统计!$G:$G,0)),"")</f>
        <v/>
      </c>
      <c r="AK20" s="22" t="str">
        <f>IFERROR(INDEX(三国标签统计!$AA:$AA,MATCH(U20,三国标签统计!$G:$G,0)),"")</f>
        <v/>
      </c>
    </row>
    <row r="21" spans="1:37" x14ac:dyDescent="0.2">
      <c r="A21" s="70">
        <f>IF([5]武将基本资料!W31="","",[5]武将基本资料!W31)</f>
        <v>10020</v>
      </c>
      <c r="B21" s="70" t="str">
        <f>IF(A21="","",IF([5]武将基本资料!Y31="","",[5]武将基本资料!Y31))</f>
        <v>孙策</v>
      </c>
      <c r="C21" s="71">
        <f>[5]武将基本资料!U31</f>
        <v>1</v>
      </c>
      <c r="D21" s="71">
        <f>[5]武将基本资料!AD31</f>
        <v>120</v>
      </c>
      <c r="E21" s="72">
        <f t="shared" si="8"/>
        <v>0</v>
      </c>
      <c r="F21" s="70"/>
      <c r="G21" s="70" t="str">
        <f t="shared" si="0"/>
        <v/>
      </c>
      <c r="H21" s="70" t="str">
        <f t="shared" si="1"/>
        <v/>
      </c>
      <c r="I21" s="70" t="str">
        <f t="shared" si="2"/>
        <v/>
      </c>
      <c r="J21" s="70" t="str">
        <f t="shared" si="3"/>
        <v/>
      </c>
      <c r="K21" s="70" t="str">
        <f t="shared" si="4"/>
        <v/>
      </c>
      <c r="L21" s="70" t="str">
        <f t="shared" si="5"/>
        <v>6</v>
      </c>
      <c r="M21" s="70" t="str">
        <f t="shared" si="6"/>
        <v/>
      </c>
      <c r="N21" s="70" t="str">
        <f t="shared" si="7"/>
        <v/>
      </c>
      <c r="O21" s="5" t="str">
        <f t="shared" si="9"/>
        <v/>
      </c>
      <c r="W21" s="22" t="str">
        <f>IFERROR(INDEX(三国标签统计!$AA:$AA,MATCH(G21,三国标签统计!$G:$G,0)),"")</f>
        <v/>
      </c>
      <c r="X21" s="22" t="str">
        <f>IFERROR(INDEX(三国标签统计!$AA:$AA,MATCH(H21,三国标签统计!$G:$G,0)),"")</f>
        <v/>
      </c>
      <c r="Y21" s="22" t="str">
        <f>IFERROR(INDEX(三国标签统计!$AA:$AA,MATCH(I21,三国标签统计!$G:$G,0)),"")</f>
        <v/>
      </c>
      <c r="Z21" s="22" t="str">
        <f>IFERROR(INDEX(三国标签统计!$AA:$AA,MATCH(J21,三国标签统计!$G:$G,0)),"")</f>
        <v/>
      </c>
      <c r="AA21" s="22" t="str">
        <f>IFERROR(INDEX(三国标签统计!$AA:$AA,MATCH(K21,三国标签统计!$G:$G,0)),"")</f>
        <v/>
      </c>
      <c r="AB21" s="22" t="str">
        <f>IFERROR(INDEX(三国标签统计!$AA:$AA,MATCH(L21,三国标签统计!$G:$G,0)),"")</f>
        <v/>
      </c>
      <c r="AC21" s="22" t="str">
        <f>IFERROR(INDEX(三国标签统计!$AA:$AA,MATCH(M21,三国标签统计!$G:$G,0)),"")</f>
        <v/>
      </c>
      <c r="AD21" s="22" t="str">
        <f>IFERROR(INDEX(三国标签统计!$AA:$AA,MATCH(N21,三国标签统计!$G:$G,0)),"")</f>
        <v/>
      </c>
      <c r="AE21" s="22" t="str">
        <f>IFERROR(INDEX(三国标签统计!$AA:$AA,MATCH(O21,三国标签统计!$G:$G,0)),"")</f>
        <v/>
      </c>
      <c r="AF21" s="22" t="str">
        <f>IFERROR(INDEX(三国标签统计!$AA:$AA,MATCH(P21,三国标签统计!$G:$G,0)),"")</f>
        <v/>
      </c>
      <c r="AG21" s="22" t="str">
        <f>IFERROR(INDEX(三国标签统计!$AA:$AA,MATCH(Q21,三国标签统计!$G:$G,0)),"")</f>
        <v/>
      </c>
      <c r="AH21" s="22" t="str">
        <f>IFERROR(INDEX(三国标签统计!$AA:$AA,MATCH(R21,三国标签统计!$G:$G,0)),"")</f>
        <v/>
      </c>
      <c r="AI21" s="22" t="str">
        <f>IFERROR(INDEX(三国标签统计!$AA:$AA,MATCH(S21,三国标签统计!$G:$G,0)),"")</f>
        <v/>
      </c>
      <c r="AJ21" s="22" t="str">
        <f>IFERROR(INDEX(三国标签统计!$AA:$AA,MATCH(T21,三国标签统计!$G:$G,0)),"")</f>
        <v/>
      </c>
      <c r="AK21" s="22" t="str">
        <f>IFERROR(INDEX(三国标签统计!$AA:$AA,MATCH(U21,三国标签统计!$G:$G,0)),"")</f>
        <v/>
      </c>
    </row>
    <row r="22" spans="1:37" x14ac:dyDescent="0.2">
      <c r="A22" s="70">
        <f>IF([5]武将基本资料!W32="","",[5]武将基本资料!W32)</f>
        <v>10021</v>
      </c>
      <c r="B22" s="70" t="str">
        <f>IF(A22="","",IF([5]武将基本资料!Y32="","",[5]武将基本资料!Y32))</f>
        <v>李儒</v>
      </c>
      <c r="C22" s="71">
        <f>[5]武将基本资料!U32</f>
        <v>1</v>
      </c>
      <c r="D22" s="71">
        <f>[5]武将基本资料!AD32</f>
        <v>110</v>
      </c>
      <c r="E22" s="72">
        <f t="shared" si="8"/>
        <v>0</v>
      </c>
      <c r="F22" s="70"/>
      <c r="G22" s="70" t="str">
        <f t="shared" si="0"/>
        <v/>
      </c>
      <c r="H22" s="70" t="str">
        <f t="shared" si="1"/>
        <v/>
      </c>
      <c r="I22" s="70" t="str">
        <f t="shared" si="2"/>
        <v>3</v>
      </c>
      <c r="J22" s="70" t="str">
        <f t="shared" si="3"/>
        <v/>
      </c>
      <c r="K22" s="70" t="str">
        <f t="shared" si="4"/>
        <v/>
      </c>
      <c r="L22" s="70" t="str">
        <f t="shared" si="5"/>
        <v/>
      </c>
      <c r="M22" s="70" t="str">
        <f t="shared" si="6"/>
        <v/>
      </c>
      <c r="N22" s="70" t="str">
        <f t="shared" si="7"/>
        <v/>
      </c>
      <c r="O22" s="5" t="str">
        <f t="shared" si="9"/>
        <v/>
      </c>
      <c r="W22" s="22" t="str">
        <f>IFERROR(INDEX(三国标签统计!$AA:$AA,MATCH(G22,三国标签统计!$G:$G,0)),"")</f>
        <v/>
      </c>
      <c r="X22" s="22" t="str">
        <f>IFERROR(INDEX(三国标签统计!$AA:$AA,MATCH(H22,三国标签统计!$G:$G,0)),"")</f>
        <v/>
      </c>
      <c r="Y22" s="22" t="str">
        <f>IFERROR(INDEX(三国标签统计!$AA:$AA,MATCH(I22,三国标签统计!$G:$G,0)),"")</f>
        <v/>
      </c>
      <c r="Z22" s="22" t="str">
        <f>IFERROR(INDEX(三国标签统计!$AA:$AA,MATCH(J22,三国标签统计!$G:$G,0)),"")</f>
        <v/>
      </c>
      <c r="AA22" s="22" t="str">
        <f>IFERROR(INDEX(三国标签统计!$AA:$AA,MATCH(K22,三国标签统计!$G:$G,0)),"")</f>
        <v/>
      </c>
      <c r="AB22" s="22" t="str">
        <f>IFERROR(INDEX(三国标签统计!$AA:$AA,MATCH(L22,三国标签统计!$G:$G,0)),"")</f>
        <v/>
      </c>
      <c r="AC22" s="22" t="str">
        <f>IFERROR(INDEX(三国标签统计!$AA:$AA,MATCH(M22,三国标签统计!$G:$G,0)),"")</f>
        <v/>
      </c>
      <c r="AD22" s="22" t="str">
        <f>IFERROR(INDEX(三国标签统计!$AA:$AA,MATCH(N22,三国标签统计!$G:$G,0)),"")</f>
        <v/>
      </c>
      <c r="AE22" s="22" t="str">
        <f>IFERROR(INDEX(三国标签统计!$AA:$AA,MATCH(O22,三国标签统计!$G:$G,0)),"")</f>
        <v/>
      </c>
      <c r="AF22" s="22" t="str">
        <f>IFERROR(INDEX(三国标签统计!$AA:$AA,MATCH(P22,三国标签统计!$G:$G,0)),"")</f>
        <v/>
      </c>
      <c r="AG22" s="22" t="str">
        <f>IFERROR(INDEX(三国标签统计!$AA:$AA,MATCH(Q22,三国标签统计!$G:$G,0)),"")</f>
        <v/>
      </c>
      <c r="AH22" s="22" t="str">
        <f>IFERROR(INDEX(三国标签统计!$AA:$AA,MATCH(R22,三国标签统计!$G:$G,0)),"")</f>
        <v/>
      </c>
      <c r="AI22" s="22" t="str">
        <f>IFERROR(INDEX(三国标签统计!$AA:$AA,MATCH(S22,三国标签统计!$G:$G,0)),"")</f>
        <v/>
      </c>
      <c r="AJ22" s="22" t="str">
        <f>IFERROR(INDEX(三国标签统计!$AA:$AA,MATCH(T22,三国标签统计!$G:$G,0)),"")</f>
        <v/>
      </c>
      <c r="AK22" s="22" t="str">
        <f>IFERROR(INDEX(三国标签统计!$AA:$AA,MATCH(U22,三国标签统计!$G:$G,0)),"")</f>
        <v/>
      </c>
    </row>
    <row r="23" spans="1:37" x14ac:dyDescent="0.2">
      <c r="A23" s="70">
        <f>IF([5]武将基本资料!W33="","",[5]武将基本资料!W33)</f>
        <v>10022</v>
      </c>
      <c r="B23" s="70" t="str">
        <f>IF(A23="","",IF([5]武将基本资料!Y33="","",[5]武将基本资料!Y33))</f>
        <v>张昭</v>
      </c>
      <c r="C23" s="71">
        <f>[5]武将基本资料!U33</f>
        <v>1</v>
      </c>
      <c r="D23" s="71">
        <f>[5]武将基本资料!AD33</f>
        <v>130</v>
      </c>
      <c r="E23" s="72">
        <f t="shared" si="8"/>
        <v>0</v>
      </c>
      <c r="F23" s="70"/>
      <c r="G23" s="70" t="str">
        <f t="shared" si="0"/>
        <v/>
      </c>
      <c r="H23" s="70" t="str">
        <f t="shared" si="1"/>
        <v/>
      </c>
      <c r="I23" s="70" t="str">
        <f t="shared" si="2"/>
        <v/>
      </c>
      <c r="J23" s="70" t="str">
        <f t="shared" si="3"/>
        <v/>
      </c>
      <c r="K23" s="70" t="str">
        <f t="shared" si="4"/>
        <v/>
      </c>
      <c r="L23" s="70" t="str">
        <f t="shared" si="5"/>
        <v/>
      </c>
      <c r="M23" s="70" t="str">
        <f t="shared" si="6"/>
        <v/>
      </c>
      <c r="N23" s="70" t="str">
        <f t="shared" si="7"/>
        <v>8</v>
      </c>
      <c r="O23" s="5" t="str">
        <f t="shared" si="9"/>
        <v/>
      </c>
      <c r="W23" s="22" t="str">
        <f>IFERROR(INDEX(三国标签统计!$AA:$AA,MATCH(G23,三国标签统计!$G:$G,0)),"")</f>
        <v/>
      </c>
      <c r="X23" s="22" t="str">
        <f>IFERROR(INDEX(三国标签统计!$AA:$AA,MATCH(H23,三国标签统计!$G:$G,0)),"")</f>
        <v/>
      </c>
      <c r="Y23" s="22" t="str">
        <f>IFERROR(INDEX(三国标签统计!$AA:$AA,MATCH(I23,三国标签统计!$G:$G,0)),"")</f>
        <v/>
      </c>
      <c r="Z23" s="22" t="str">
        <f>IFERROR(INDEX(三国标签统计!$AA:$AA,MATCH(J23,三国标签统计!$G:$G,0)),"")</f>
        <v/>
      </c>
      <c r="AA23" s="22" t="str">
        <f>IFERROR(INDEX(三国标签统计!$AA:$AA,MATCH(K23,三国标签统计!$G:$G,0)),"")</f>
        <v/>
      </c>
      <c r="AB23" s="22" t="str">
        <f>IFERROR(INDEX(三国标签统计!$AA:$AA,MATCH(L23,三国标签统计!$G:$G,0)),"")</f>
        <v/>
      </c>
      <c r="AC23" s="22" t="str">
        <f>IFERROR(INDEX(三国标签统计!$AA:$AA,MATCH(M23,三国标签统计!$G:$G,0)),"")</f>
        <v/>
      </c>
      <c r="AD23" s="22" t="str">
        <f>IFERROR(INDEX(三国标签统计!$AA:$AA,MATCH(N23,三国标签统计!$G:$G,0)),"")</f>
        <v/>
      </c>
      <c r="AE23" s="22" t="str">
        <f>IFERROR(INDEX(三国标签统计!$AA:$AA,MATCH(O23,三国标签统计!$G:$G,0)),"")</f>
        <v/>
      </c>
      <c r="AF23" s="22" t="str">
        <f>IFERROR(INDEX(三国标签统计!$AA:$AA,MATCH(P23,三国标签统计!$G:$G,0)),"")</f>
        <v/>
      </c>
      <c r="AG23" s="22" t="str">
        <f>IFERROR(INDEX(三国标签统计!$AA:$AA,MATCH(Q23,三国标签统计!$G:$G,0)),"")</f>
        <v/>
      </c>
      <c r="AH23" s="22" t="str">
        <f>IFERROR(INDEX(三国标签统计!$AA:$AA,MATCH(R23,三国标签统计!$G:$G,0)),"")</f>
        <v/>
      </c>
      <c r="AI23" s="22" t="str">
        <f>IFERROR(INDEX(三国标签统计!$AA:$AA,MATCH(S23,三国标签统计!$G:$G,0)),"")</f>
        <v/>
      </c>
      <c r="AJ23" s="22" t="str">
        <f>IFERROR(INDEX(三国标签统计!$AA:$AA,MATCH(T23,三国标签统计!$G:$G,0)),"")</f>
        <v/>
      </c>
      <c r="AK23" s="22" t="str">
        <f>IFERROR(INDEX(三国标签统计!$AA:$AA,MATCH(U23,三国标签统计!$G:$G,0)),"")</f>
        <v/>
      </c>
    </row>
    <row r="24" spans="1:37" x14ac:dyDescent="0.2">
      <c r="A24" s="70">
        <f>IF([5]武将基本资料!W34="","",[5]武将基本资料!W34)</f>
        <v>10023</v>
      </c>
      <c r="B24" s="70" t="str">
        <f>IF(A24="","",IF([5]武将基本资料!Y34="","",[5]武将基本资料!Y34))</f>
        <v>步练师</v>
      </c>
      <c r="C24" s="71">
        <f>[5]武将基本资料!U34</f>
        <v>1</v>
      </c>
      <c r="D24" s="71">
        <f>[5]武将基本资料!AD34</f>
        <v>130</v>
      </c>
      <c r="E24" s="72">
        <f t="shared" si="8"/>
        <v>0</v>
      </c>
      <c r="F24" s="70"/>
      <c r="G24" s="70" t="str">
        <f t="shared" si="0"/>
        <v>1</v>
      </c>
      <c r="H24" s="70" t="str">
        <f t="shared" si="1"/>
        <v/>
      </c>
      <c r="I24" s="70" t="str">
        <f t="shared" si="2"/>
        <v/>
      </c>
      <c r="J24" s="70" t="str">
        <f t="shared" si="3"/>
        <v/>
      </c>
      <c r="K24" s="70" t="str">
        <f t="shared" si="4"/>
        <v/>
      </c>
      <c r="L24" s="70" t="str">
        <f t="shared" si="5"/>
        <v/>
      </c>
      <c r="M24" s="70" t="str">
        <f t="shared" si="6"/>
        <v/>
      </c>
      <c r="N24" s="70" t="str">
        <f t="shared" si="7"/>
        <v/>
      </c>
      <c r="O24" s="5" t="str">
        <f t="shared" si="9"/>
        <v/>
      </c>
      <c r="W24" s="22" t="str">
        <f>IFERROR(INDEX(三国标签统计!$AA:$AA,MATCH(G24,三国标签统计!$G:$G,0)),"")</f>
        <v/>
      </c>
      <c r="X24" s="22" t="str">
        <f>IFERROR(INDEX(三国标签统计!$AA:$AA,MATCH(H24,三国标签统计!$G:$G,0)),"")</f>
        <v/>
      </c>
      <c r="Y24" s="22" t="str">
        <f>IFERROR(INDEX(三国标签统计!$AA:$AA,MATCH(I24,三国标签统计!$G:$G,0)),"")</f>
        <v/>
      </c>
      <c r="Z24" s="22" t="str">
        <f>IFERROR(INDEX(三国标签统计!$AA:$AA,MATCH(J24,三国标签统计!$G:$G,0)),"")</f>
        <v/>
      </c>
      <c r="AA24" s="22" t="str">
        <f>IFERROR(INDEX(三国标签统计!$AA:$AA,MATCH(K24,三国标签统计!$G:$G,0)),"")</f>
        <v/>
      </c>
      <c r="AB24" s="22" t="str">
        <f>IFERROR(INDEX(三国标签统计!$AA:$AA,MATCH(L24,三国标签统计!$G:$G,0)),"")</f>
        <v/>
      </c>
      <c r="AC24" s="22" t="str">
        <f>IFERROR(INDEX(三国标签统计!$AA:$AA,MATCH(M24,三国标签统计!$G:$G,0)),"")</f>
        <v/>
      </c>
      <c r="AD24" s="22" t="str">
        <f>IFERROR(INDEX(三国标签统计!$AA:$AA,MATCH(N24,三国标签统计!$G:$G,0)),"")</f>
        <v/>
      </c>
      <c r="AE24" s="22" t="str">
        <f>IFERROR(INDEX(三国标签统计!$AA:$AA,MATCH(O24,三国标签统计!$G:$G,0)),"")</f>
        <v/>
      </c>
      <c r="AF24" s="22" t="str">
        <f>IFERROR(INDEX(三国标签统计!$AA:$AA,MATCH(P24,三国标签统计!$G:$G,0)),"")</f>
        <v/>
      </c>
      <c r="AG24" s="22" t="str">
        <f>IFERROR(INDEX(三国标签统计!$AA:$AA,MATCH(Q24,三国标签统计!$G:$G,0)),"")</f>
        <v/>
      </c>
      <c r="AH24" s="22" t="str">
        <f>IFERROR(INDEX(三国标签统计!$AA:$AA,MATCH(R24,三国标签统计!$G:$G,0)),"")</f>
        <v/>
      </c>
      <c r="AI24" s="22" t="str">
        <f>IFERROR(INDEX(三国标签统计!$AA:$AA,MATCH(S24,三国标签统计!$G:$G,0)),"")</f>
        <v/>
      </c>
      <c r="AJ24" s="22" t="str">
        <f>IFERROR(INDEX(三国标签统计!$AA:$AA,MATCH(T24,三国标签统计!$G:$G,0)),"")</f>
        <v/>
      </c>
      <c r="AK24" s="22" t="str">
        <f>IFERROR(INDEX(三国标签统计!$AA:$AA,MATCH(U24,三国标签统计!$G:$G,0)),"")</f>
        <v/>
      </c>
    </row>
    <row r="25" spans="1:37" x14ac:dyDescent="0.2">
      <c r="A25" s="70">
        <f>IF([5]武将基本资料!W35="","",[5]武将基本资料!W35)</f>
        <v>10024</v>
      </c>
      <c r="B25" s="70" t="str">
        <f>IF(A25="","",IF([5]武将基本资料!Y35="","",[5]武将基本资料!Y35))</f>
        <v>陶谦</v>
      </c>
      <c r="C25" s="71">
        <f>[5]武将基本资料!U35</f>
        <v>1</v>
      </c>
      <c r="D25" s="71">
        <f>[5]武将基本资料!AD35</f>
        <v>100</v>
      </c>
      <c r="E25" s="72">
        <f t="shared" si="8"/>
        <v>0</v>
      </c>
      <c r="F25" s="70"/>
      <c r="G25" s="70" t="str">
        <f t="shared" si="0"/>
        <v/>
      </c>
      <c r="H25" s="70" t="str">
        <f t="shared" si="1"/>
        <v/>
      </c>
      <c r="I25" s="70" t="str">
        <f t="shared" si="2"/>
        <v/>
      </c>
      <c r="J25" s="70" t="str">
        <f t="shared" si="3"/>
        <v/>
      </c>
      <c r="K25" s="70" t="str">
        <f t="shared" si="4"/>
        <v/>
      </c>
      <c r="L25" s="70" t="str">
        <f t="shared" si="5"/>
        <v>6</v>
      </c>
      <c r="M25" s="70" t="str">
        <f t="shared" si="6"/>
        <v/>
      </c>
      <c r="N25" s="70" t="str">
        <f t="shared" si="7"/>
        <v/>
      </c>
      <c r="O25" s="5" t="str">
        <f t="shared" si="9"/>
        <v/>
      </c>
      <c r="W25" s="22" t="str">
        <f>IFERROR(INDEX(三国标签统计!$AA:$AA,MATCH(G25,三国标签统计!$G:$G,0)),"")</f>
        <v/>
      </c>
      <c r="X25" s="22" t="str">
        <f>IFERROR(INDEX(三国标签统计!$AA:$AA,MATCH(H25,三国标签统计!$G:$G,0)),"")</f>
        <v/>
      </c>
      <c r="Y25" s="22" t="str">
        <f>IFERROR(INDEX(三国标签统计!$AA:$AA,MATCH(I25,三国标签统计!$G:$G,0)),"")</f>
        <v/>
      </c>
      <c r="Z25" s="22" t="str">
        <f>IFERROR(INDEX(三国标签统计!$AA:$AA,MATCH(J25,三国标签统计!$G:$G,0)),"")</f>
        <v/>
      </c>
      <c r="AA25" s="22" t="str">
        <f>IFERROR(INDEX(三国标签统计!$AA:$AA,MATCH(K25,三国标签统计!$G:$G,0)),"")</f>
        <v/>
      </c>
      <c r="AB25" s="22" t="str">
        <f>IFERROR(INDEX(三国标签统计!$AA:$AA,MATCH(L25,三国标签统计!$G:$G,0)),"")</f>
        <v/>
      </c>
      <c r="AC25" s="22" t="str">
        <f>IFERROR(INDEX(三国标签统计!$AA:$AA,MATCH(M25,三国标签统计!$G:$G,0)),"")</f>
        <v/>
      </c>
      <c r="AD25" s="22" t="str">
        <f>IFERROR(INDEX(三国标签统计!$AA:$AA,MATCH(N25,三国标签统计!$G:$G,0)),"")</f>
        <v/>
      </c>
      <c r="AE25" s="22" t="str">
        <f>IFERROR(INDEX(三国标签统计!$AA:$AA,MATCH(O25,三国标签统计!$G:$G,0)),"")</f>
        <v/>
      </c>
      <c r="AF25" s="22" t="str">
        <f>IFERROR(INDEX(三国标签统计!$AA:$AA,MATCH(P25,三国标签统计!$G:$G,0)),"")</f>
        <v/>
      </c>
      <c r="AG25" s="22" t="str">
        <f>IFERROR(INDEX(三国标签统计!$AA:$AA,MATCH(Q25,三国标签统计!$G:$G,0)),"")</f>
        <v/>
      </c>
      <c r="AH25" s="22" t="str">
        <f>IFERROR(INDEX(三国标签统计!$AA:$AA,MATCH(R25,三国标签统计!$G:$G,0)),"")</f>
        <v/>
      </c>
      <c r="AI25" s="22" t="str">
        <f>IFERROR(INDEX(三国标签统计!$AA:$AA,MATCH(S25,三国标签统计!$G:$G,0)),"")</f>
        <v/>
      </c>
      <c r="AJ25" s="22" t="str">
        <f>IFERROR(INDEX(三国标签统计!$AA:$AA,MATCH(T25,三国标签统计!$G:$G,0)),"")</f>
        <v/>
      </c>
      <c r="AK25" s="22" t="str">
        <f>IFERROR(INDEX(三国标签统计!$AA:$AA,MATCH(U25,三国标签统计!$G:$G,0)),"")</f>
        <v/>
      </c>
    </row>
    <row r="26" spans="1:37" x14ac:dyDescent="0.2">
      <c r="A26" s="70" t="str">
        <f>IF([5]武将基本资料!W36="","",[5]武将基本资料!W36)</f>
        <v/>
      </c>
      <c r="B26" s="70" t="str">
        <f>IF(A26="","",IF([5]武将基本资料!Y36="","",[5]武将基本资料!Y36))</f>
        <v/>
      </c>
      <c r="C26" s="71">
        <f>[5]武将基本资料!U36</f>
        <v>0</v>
      </c>
      <c r="D26" s="71">
        <f>[5]武将基本资料!AD36</f>
        <v>130</v>
      </c>
      <c r="E26" s="72" t="str">
        <f t="shared" si="8"/>
        <v/>
      </c>
      <c r="F26" s="70"/>
      <c r="G26" s="70" t="str">
        <f t="shared" si="0"/>
        <v/>
      </c>
      <c r="H26" s="70" t="str">
        <f t="shared" si="1"/>
        <v/>
      </c>
      <c r="I26" s="70" t="str">
        <f t="shared" si="2"/>
        <v/>
      </c>
      <c r="J26" s="70" t="str">
        <f t="shared" si="3"/>
        <v/>
      </c>
      <c r="K26" s="70" t="str">
        <f t="shared" si="4"/>
        <v/>
      </c>
      <c r="L26" s="70" t="str">
        <f t="shared" si="5"/>
        <v/>
      </c>
      <c r="M26" s="70" t="str">
        <f t="shared" si="6"/>
        <v/>
      </c>
      <c r="N26" s="70" t="str">
        <f t="shared" si="7"/>
        <v/>
      </c>
      <c r="O26" s="5" t="str">
        <f t="shared" si="9"/>
        <v/>
      </c>
      <c r="W26" s="22" t="str">
        <f>IFERROR(INDEX(三国标签统计!$AA:$AA,MATCH(G26,三国标签统计!$G:$G,0)),"")</f>
        <v/>
      </c>
      <c r="X26" s="22" t="str">
        <f>IFERROR(INDEX(三国标签统计!$AA:$AA,MATCH(H26,三国标签统计!$G:$G,0)),"")</f>
        <v/>
      </c>
      <c r="Y26" s="22" t="str">
        <f>IFERROR(INDEX(三国标签统计!$AA:$AA,MATCH(I26,三国标签统计!$G:$G,0)),"")</f>
        <v/>
      </c>
      <c r="Z26" s="22" t="str">
        <f>IFERROR(INDEX(三国标签统计!$AA:$AA,MATCH(J26,三国标签统计!$G:$G,0)),"")</f>
        <v/>
      </c>
      <c r="AA26" s="22" t="str">
        <f>IFERROR(INDEX(三国标签统计!$AA:$AA,MATCH(K26,三国标签统计!$G:$G,0)),"")</f>
        <v/>
      </c>
      <c r="AB26" s="22" t="str">
        <f>IFERROR(INDEX(三国标签统计!$AA:$AA,MATCH(L26,三国标签统计!$G:$G,0)),"")</f>
        <v/>
      </c>
      <c r="AC26" s="22" t="str">
        <f>IFERROR(INDEX(三国标签统计!$AA:$AA,MATCH(M26,三国标签统计!$G:$G,0)),"")</f>
        <v/>
      </c>
      <c r="AD26" s="22" t="str">
        <f>IFERROR(INDEX(三国标签统计!$AA:$AA,MATCH(N26,三国标签统计!$G:$G,0)),"")</f>
        <v/>
      </c>
      <c r="AE26" s="22" t="str">
        <f>IFERROR(INDEX(三国标签统计!$AA:$AA,MATCH(O26,三国标签统计!$G:$G,0)),"")</f>
        <v/>
      </c>
      <c r="AF26" s="22" t="str">
        <f>IFERROR(INDEX(三国标签统计!$AA:$AA,MATCH(P26,三国标签统计!$G:$G,0)),"")</f>
        <v/>
      </c>
      <c r="AG26" s="22" t="str">
        <f>IFERROR(INDEX(三国标签统计!$AA:$AA,MATCH(Q26,三国标签统计!$G:$G,0)),"")</f>
        <v/>
      </c>
      <c r="AH26" s="22" t="str">
        <f>IFERROR(INDEX(三国标签统计!$AA:$AA,MATCH(R26,三国标签统计!$G:$G,0)),"")</f>
        <v/>
      </c>
      <c r="AI26" s="22" t="str">
        <f>IFERROR(INDEX(三国标签统计!$AA:$AA,MATCH(S26,三国标签统计!$G:$G,0)),"")</f>
        <v/>
      </c>
      <c r="AJ26" s="22" t="str">
        <f>IFERROR(INDEX(三国标签统计!$AA:$AA,MATCH(T26,三国标签统计!$G:$G,0)),"")</f>
        <v/>
      </c>
      <c r="AK26" s="22" t="str">
        <f>IFERROR(INDEX(三国标签统计!$AA:$AA,MATCH(U26,三国标签统计!$G:$G,0)),"")</f>
        <v/>
      </c>
    </row>
    <row r="27" spans="1:37" x14ac:dyDescent="0.2">
      <c r="A27" s="70" t="str">
        <f>IF([5]武将基本资料!W37="","",[5]武将基本资料!W37)</f>
        <v/>
      </c>
      <c r="B27" s="70" t="str">
        <f>IF(A27="","",IF([5]武将基本资料!Y37="","",[5]武将基本资料!Y37))</f>
        <v/>
      </c>
      <c r="C27" s="71">
        <f>[5]武将基本资料!U37</f>
        <v>0</v>
      </c>
      <c r="D27" s="71">
        <f>[5]武将基本资料!AD37</f>
        <v>120</v>
      </c>
      <c r="E27" s="72" t="str">
        <f t="shared" si="8"/>
        <v/>
      </c>
      <c r="F27" s="70"/>
      <c r="G27" s="70" t="str">
        <f t="shared" si="0"/>
        <v/>
      </c>
      <c r="H27" s="70" t="str">
        <f t="shared" si="1"/>
        <v/>
      </c>
      <c r="I27" s="70" t="str">
        <f t="shared" si="2"/>
        <v/>
      </c>
      <c r="J27" s="70" t="str">
        <f t="shared" si="3"/>
        <v/>
      </c>
      <c r="K27" s="70" t="str">
        <f t="shared" si="4"/>
        <v/>
      </c>
      <c r="L27" s="70" t="str">
        <f t="shared" si="5"/>
        <v/>
      </c>
      <c r="M27" s="70" t="str">
        <f t="shared" si="6"/>
        <v/>
      </c>
      <c r="N27" s="70" t="str">
        <f t="shared" si="7"/>
        <v/>
      </c>
      <c r="O27" s="5" t="str">
        <f t="shared" si="9"/>
        <v/>
      </c>
      <c r="W27" s="22" t="str">
        <f>IFERROR(INDEX(三国标签统计!$AA:$AA,MATCH(G27,三国标签统计!$G:$G,0)),"")</f>
        <v/>
      </c>
      <c r="X27" s="22" t="str">
        <f>IFERROR(INDEX(三国标签统计!$AA:$AA,MATCH(H27,三国标签统计!$G:$G,0)),"")</f>
        <v/>
      </c>
      <c r="Y27" s="22" t="str">
        <f>IFERROR(INDEX(三国标签统计!$AA:$AA,MATCH(I27,三国标签统计!$G:$G,0)),"")</f>
        <v/>
      </c>
      <c r="Z27" s="22" t="str">
        <f>IFERROR(INDEX(三国标签统计!$AA:$AA,MATCH(J27,三国标签统计!$G:$G,0)),"")</f>
        <v/>
      </c>
      <c r="AA27" s="22" t="str">
        <f>IFERROR(INDEX(三国标签统计!$AA:$AA,MATCH(K27,三国标签统计!$G:$G,0)),"")</f>
        <v/>
      </c>
      <c r="AB27" s="22" t="str">
        <f>IFERROR(INDEX(三国标签统计!$AA:$AA,MATCH(L27,三国标签统计!$G:$G,0)),"")</f>
        <v/>
      </c>
      <c r="AC27" s="22" t="str">
        <f>IFERROR(INDEX(三国标签统计!$AA:$AA,MATCH(M27,三国标签统计!$G:$G,0)),"")</f>
        <v/>
      </c>
      <c r="AD27" s="22" t="str">
        <f>IFERROR(INDEX(三国标签统计!$AA:$AA,MATCH(N27,三国标签统计!$G:$G,0)),"")</f>
        <v/>
      </c>
      <c r="AE27" s="22" t="str">
        <f>IFERROR(INDEX(三国标签统计!$AA:$AA,MATCH(O27,三国标签统计!$G:$G,0)),"")</f>
        <v/>
      </c>
      <c r="AF27" s="22" t="str">
        <f>IFERROR(INDEX(三国标签统计!$AA:$AA,MATCH(P27,三国标签统计!$G:$G,0)),"")</f>
        <v/>
      </c>
      <c r="AG27" s="22" t="str">
        <f>IFERROR(INDEX(三国标签统计!$AA:$AA,MATCH(Q27,三国标签统计!$G:$G,0)),"")</f>
        <v/>
      </c>
      <c r="AH27" s="22" t="str">
        <f>IFERROR(INDEX(三国标签统计!$AA:$AA,MATCH(R27,三国标签统计!$G:$G,0)),"")</f>
        <v/>
      </c>
      <c r="AI27" s="22" t="str">
        <f>IFERROR(INDEX(三国标签统计!$AA:$AA,MATCH(S27,三国标签统计!$G:$G,0)),"")</f>
        <v/>
      </c>
      <c r="AJ27" s="22" t="str">
        <f>IFERROR(INDEX(三国标签统计!$AA:$AA,MATCH(T27,三国标签统计!$G:$G,0)),"")</f>
        <v/>
      </c>
      <c r="AK27" s="22" t="str">
        <f>IFERROR(INDEX(三国标签统计!$AA:$AA,MATCH(U27,三国标签统计!$G:$G,0)),"")</f>
        <v/>
      </c>
    </row>
    <row r="28" spans="1:37" x14ac:dyDescent="0.2">
      <c r="A28" s="70">
        <f>IF([5]武将基本资料!W38="","",[5]武将基本资料!W38)</f>
        <v>10027</v>
      </c>
      <c r="B28" s="70" t="str">
        <f>IF(A28="","",IF([5]武将基本资料!Y38="","",[5]武将基本资料!Y38))</f>
        <v>夏侯渊</v>
      </c>
      <c r="C28" s="71">
        <f>[5]武将基本资料!U38</f>
        <v>1</v>
      </c>
      <c r="D28" s="71">
        <f>[5]武将基本资料!AD38</f>
        <v>120</v>
      </c>
      <c r="E28" s="72">
        <f t="shared" si="8"/>
        <v>0</v>
      </c>
      <c r="F28" s="70"/>
      <c r="G28" s="70" t="str">
        <f t="shared" si="0"/>
        <v/>
      </c>
      <c r="H28" s="70" t="str">
        <f t="shared" si="1"/>
        <v/>
      </c>
      <c r="I28" s="70" t="str">
        <f t="shared" si="2"/>
        <v/>
      </c>
      <c r="J28" s="70" t="str">
        <f t="shared" si="3"/>
        <v>4</v>
      </c>
      <c r="K28" s="70" t="str">
        <f t="shared" si="4"/>
        <v/>
      </c>
      <c r="L28" s="70" t="str">
        <f t="shared" si="5"/>
        <v/>
      </c>
      <c r="M28" s="70" t="str">
        <f t="shared" si="6"/>
        <v/>
      </c>
      <c r="N28" s="70" t="str">
        <f t="shared" si="7"/>
        <v/>
      </c>
      <c r="O28" s="5" t="str">
        <f t="shared" si="9"/>
        <v/>
      </c>
      <c r="W28" s="22" t="str">
        <f>IFERROR(INDEX(三国标签统计!$AA:$AA,MATCH(G28,三国标签统计!$G:$G,0)),"")</f>
        <v/>
      </c>
      <c r="X28" s="22" t="str">
        <f>IFERROR(INDEX(三国标签统计!$AA:$AA,MATCH(H28,三国标签统计!$G:$G,0)),"")</f>
        <v/>
      </c>
      <c r="Y28" s="22" t="str">
        <f>IFERROR(INDEX(三国标签统计!$AA:$AA,MATCH(I28,三国标签统计!$G:$G,0)),"")</f>
        <v/>
      </c>
      <c r="Z28" s="22" t="str">
        <f>IFERROR(INDEX(三国标签统计!$AA:$AA,MATCH(J28,三国标签统计!$G:$G,0)),"")</f>
        <v/>
      </c>
      <c r="AA28" s="22" t="str">
        <f>IFERROR(INDEX(三国标签统计!$AA:$AA,MATCH(K28,三国标签统计!$G:$G,0)),"")</f>
        <v/>
      </c>
      <c r="AB28" s="22" t="str">
        <f>IFERROR(INDEX(三国标签统计!$AA:$AA,MATCH(L28,三国标签统计!$G:$G,0)),"")</f>
        <v/>
      </c>
      <c r="AC28" s="22" t="str">
        <f>IFERROR(INDEX(三国标签统计!$AA:$AA,MATCH(M28,三国标签统计!$G:$G,0)),"")</f>
        <v/>
      </c>
      <c r="AD28" s="22" t="str">
        <f>IFERROR(INDEX(三国标签统计!$AA:$AA,MATCH(N28,三国标签统计!$G:$G,0)),"")</f>
        <v/>
      </c>
      <c r="AE28" s="22" t="str">
        <f>IFERROR(INDEX(三国标签统计!$AA:$AA,MATCH(O28,三国标签统计!$G:$G,0)),"")</f>
        <v/>
      </c>
      <c r="AF28" s="22" t="str">
        <f>IFERROR(INDEX(三国标签统计!$AA:$AA,MATCH(P28,三国标签统计!$G:$G,0)),"")</f>
        <v/>
      </c>
      <c r="AG28" s="22" t="str">
        <f>IFERROR(INDEX(三国标签统计!$AA:$AA,MATCH(Q28,三国标签统计!$G:$G,0)),"")</f>
        <v/>
      </c>
      <c r="AH28" s="22" t="str">
        <f>IFERROR(INDEX(三国标签统计!$AA:$AA,MATCH(R28,三国标签统计!$G:$G,0)),"")</f>
        <v/>
      </c>
      <c r="AI28" s="22" t="str">
        <f>IFERROR(INDEX(三国标签统计!$AA:$AA,MATCH(S28,三国标签统计!$G:$G,0)),"")</f>
        <v/>
      </c>
      <c r="AJ28" s="22" t="str">
        <f>IFERROR(INDEX(三国标签统计!$AA:$AA,MATCH(T28,三国标签统计!$G:$G,0)),"")</f>
        <v/>
      </c>
      <c r="AK28" s="22" t="str">
        <f>IFERROR(INDEX(三国标签统计!$AA:$AA,MATCH(U28,三国标签统计!$G:$G,0)),"")</f>
        <v/>
      </c>
    </row>
    <row r="29" spans="1:37" x14ac:dyDescent="0.2">
      <c r="A29" s="70">
        <f>IF([5]武将基本资料!W39="","",[5]武将基本资料!W39)</f>
        <v>10028</v>
      </c>
      <c r="B29" s="70" t="str">
        <f>IF(A29="","",IF([5]武将基本资料!Y39="","",[5]武将基本资料!Y39))</f>
        <v>诸葛瑾</v>
      </c>
      <c r="C29" s="71">
        <f>[5]武将基本资料!U39</f>
        <v>1</v>
      </c>
      <c r="D29" s="71">
        <f>[5]武将基本资料!AD39</f>
        <v>110</v>
      </c>
      <c r="E29" s="72">
        <f t="shared" si="8"/>
        <v>0</v>
      </c>
      <c r="F29" s="70"/>
      <c r="G29" s="70" t="str">
        <f t="shared" si="0"/>
        <v/>
      </c>
      <c r="H29" s="70" t="str">
        <f t="shared" si="1"/>
        <v/>
      </c>
      <c r="I29" s="70" t="str">
        <f t="shared" si="2"/>
        <v>3</v>
      </c>
      <c r="J29" s="70" t="str">
        <f t="shared" si="3"/>
        <v/>
      </c>
      <c r="K29" s="70" t="str">
        <f t="shared" si="4"/>
        <v/>
      </c>
      <c r="L29" s="70" t="str">
        <f t="shared" si="5"/>
        <v/>
      </c>
      <c r="M29" s="70" t="str">
        <f t="shared" si="6"/>
        <v/>
      </c>
      <c r="N29" s="70" t="str">
        <f t="shared" si="7"/>
        <v/>
      </c>
      <c r="O29" s="5" t="str">
        <f t="shared" si="9"/>
        <v/>
      </c>
      <c r="W29" s="22" t="str">
        <f>IFERROR(INDEX(三国标签统计!$AA:$AA,MATCH(G29,三国标签统计!$G:$G,0)),"")</f>
        <v/>
      </c>
      <c r="X29" s="22" t="str">
        <f>IFERROR(INDEX(三国标签统计!$AA:$AA,MATCH(H29,三国标签统计!$G:$G,0)),"")</f>
        <v/>
      </c>
      <c r="Y29" s="22" t="str">
        <f>IFERROR(INDEX(三国标签统计!$AA:$AA,MATCH(I29,三国标签统计!$G:$G,0)),"")</f>
        <v/>
      </c>
      <c r="Z29" s="22" t="str">
        <f>IFERROR(INDEX(三国标签统计!$AA:$AA,MATCH(J29,三国标签统计!$G:$G,0)),"")</f>
        <v/>
      </c>
      <c r="AA29" s="22" t="str">
        <f>IFERROR(INDEX(三国标签统计!$AA:$AA,MATCH(K29,三国标签统计!$G:$G,0)),"")</f>
        <v/>
      </c>
      <c r="AB29" s="22" t="str">
        <f>IFERROR(INDEX(三国标签统计!$AA:$AA,MATCH(L29,三国标签统计!$G:$G,0)),"")</f>
        <v/>
      </c>
      <c r="AC29" s="22" t="str">
        <f>IFERROR(INDEX(三国标签统计!$AA:$AA,MATCH(M29,三国标签统计!$G:$G,0)),"")</f>
        <v/>
      </c>
      <c r="AD29" s="22" t="str">
        <f>IFERROR(INDEX(三国标签统计!$AA:$AA,MATCH(N29,三国标签统计!$G:$G,0)),"")</f>
        <v/>
      </c>
      <c r="AE29" s="22" t="str">
        <f>IFERROR(INDEX(三国标签统计!$AA:$AA,MATCH(O29,三国标签统计!$G:$G,0)),"")</f>
        <v/>
      </c>
      <c r="AF29" s="22" t="str">
        <f>IFERROR(INDEX(三国标签统计!$AA:$AA,MATCH(P29,三国标签统计!$G:$G,0)),"")</f>
        <v/>
      </c>
      <c r="AG29" s="22" t="str">
        <f>IFERROR(INDEX(三国标签统计!$AA:$AA,MATCH(Q29,三国标签统计!$G:$G,0)),"")</f>
        <v/>
      </c>
      <c r="AH29" s="22" t="str">
        <f>IFERROR(INDEX(三国标签统计!$AA:$AA,MATCH(R29,三国标签统计!$G:$G,0)),"")</f>
        <v/>
      </c>
      <c r="AI29" s="22" t="str">
        <f>IFERROR(INDEX(三国标签统计!$AA:$AA,MATCH(S29,三国标签统计!$G:$G,0)),"")</f>
        <v/>
      </c>
      <c r="AJ29" s="22" t="str">
        <f>IFERROR(INDEX(三国标签统计!$AA:$AA,MATCH(T29,三国标签统计!$G:$G,0)),"")</f>
        <v/>
      </c>
      <c r="AK29" s="22" t="str">
        <f>IFERROR(INDEX(三国标签统计!$AA:$AA,MATCH(U29,三国标签统计!$G:$G,0)),"")</f>
        <v/>
      </c>
    </row>
    <row r="30" spans="1:37" x14ac:dyDescent="0.2">
      <c r="A30" s="70">
        <f>IF([5]武将基本资料!W40="","",[5]武将基本资料!W40)</f>
        <v>10029</v>
      </c>
      <c r="B30" s="70" t="str">
        <f>IF(A30="","",IF([5]武将基本资料!Y40="","",[5]武将基本资料!Y40))</f>
        <v>孙尚香</v>
      </c>
      <c r="C30" s="71">
        <f>[5]武将基本资料!U40</f>
        <v>1</v>
      </c>
      <c r="D30" s="71">
        <f>[5]武将基本资料!AD40</f>
        <v>120</v>
      </c>
      <c r="E30" s="72">
        <f t="shared" si="8"/>
        <v>0</v>
      </c>
      <c r="F30" s="70"/>
      <c r="G30" s="70" t="str">
        <f t="shared" si="0"/>
        <v>1</v>
      </c>
      <c r="H30" s="70" t="str">
        <f t="shared" si="1"/>
        <v/>
      </c>
      <c r="I30" s="70" t="str">
        <f t="shared" si="2"/>
        <v/>
      </c>
      <c r="J30" s="70" t="str">
        <f t="shared" si="3"/>
        <v/>
      </c>
      <c r="K30" s="70" t="str">
        <f t="shared" si="4"/>
        <v/>
      </c>
      <c r="L30" s="70" t="str">
        <f t="shared" si="5"/>
        <v/>
      </c>
      <c r="M30" s="70" t="str">
        <f t="shared" si="6"/>
        <v/>
      </c>
      <c r="N30" s="70" t="str">
        <f t="shared" si="7"/>
        <v/>
      </c>
      <c r="O30" s="5" t="str">
        <f t="shared" si="9"/>
        <v/>
      </c>
      <c r="W30" s="22" t="str">
        <f>IFERROR(INDEX(三国标签统计!$AA:$AA,MATCH(G30,三国标签统计!$G:$G,0)),"")</f>
        <v/>
      </c>
      <c r="X30" s="22" t="str">
        <f>IFERROR(INDEX(三国标签统计!$AA:$AA,MATCH(H30,三国标签统计!$G:$G,0)),"")</f>
        <v/>
      </c>
      <c r="Y30" s="22" t="str">
        <f>IFERROR(INDEX(三国标签统计!$AA:$AA,MATCH(I30,三国标签统计!$G:$G,0)),"")</f>
        <v/>
      </c>
      <c r="Z30" s="22" t="str">
        <f>IFERROR(INDEX(三国标签统计!$AA:$AA,MATCH(J30,三国标签统计!$G:$G,0)),"")</f>
        <v/>
      </c>
      <c r="AA30" s="22" t="str">
        <f>IFERROR(INDEX(三国标签统计!$AA:$AA,MATCH(K30,三国标签统计!$G:$G,0)),"")</f>
        <v/>
      </c>
      <c r="AB30" s="22" t="str">
        <f>IFERROR(INDEX(三国标签统计!$AA:$AA,MATCH(L30,三国标签统计!$G:$G,0)),"")</f>
        <v/>
      </c>
      <c r="AC30" s="22" t="str">
        <f>IFERROR(INDEX(三国标签统计!$AA:$AA,MATCH(M30,三国标签统计!$G:$G,0)),"")</f>
        <v/>
      </c>
      <c r="AD30" s="22" t="str">
        <f>IFERROR(INDEX(三国标签统计!$AA:$AA,MATCH(N30,三国标签统计!$G:$G,0)),"")</f>
        <v/>
      </c>
      <c r="AE30" s="22" t="str">
        <f>IFERROR(INDEX(三国标签统计!$AA:$AA,MATCH(O30,三国标签统计!$G:$G,0)),"")</f>
        <v/>
      </c>
      <c r="AF30" s="22" t="str">
        <f>IFERROR(INDEX(三国标签统计!$AA:$AA,MATCH(P30,三国标签统计!$G:$G,0)),"")</f>
        <v/>
      </c>
      <c r="AG30" s="22" t="str">
        <f>IFERROR(INDEX(三国标签统计!$AA:$AA,MATCH(Q30,三国标签统计!$G:$G,0)),"")</f>
        <v/>
      </c>
      <c r="AH30" s="22" t="str">
        <f>IFERROR(INDEX(三国标签统计!$AA:$AA,MATCH(R30,三国标签统计!$G:$G,0)),"")</f>
        <v/>
      </c>
      <c r="AI30" s="22" t="str">
        <f>IFERROR(INDEX(三国标签统计!$AA:$AA,MATCH(S30,三国标签统计!$G:$G,0)),"")</f>
        <v/>
      </c>
      <c r="AJ30" s="22" t="str">
        <f>IFERROR(INDEX(三国标签统计!$AA:$AA,MATCH(T30,三国标签统计!$G:$G,0)),"")</f>
        <v/>
      </c>
      <c r="AK30" s="22" t="str">
        <f>IFERROR(INDEX(三国标签统计!$AA:$AA,MATCH(U30,三国标签统计!$G:$G,0)),"")</f>
        <v/>
      </c>
    </row>
    <row r="31" spans="1:37" x14ac:dyDescent="0.2">
      <c r="A31" s="70">
        <f>IF([5]武将基本资料!W41="","",[5]武将基本资料!W41)</f>
        <v>10030</v>
      </c>
      <c r="B31" s="70" t="str">
        <f>IF(A31="","",IF([5]武将基本资料!Y41="","",[5]武将基本资料!Y41))</f>
        <v>凌统</v>
      </c>
      <c r="C31" s="71">
        <f>[5]武将基本资料!U41</f>
        <v>1</v>
      </c>
      <c r="D31" s="71">
        <f>[5]武将基本资料!AD41</f>
        <v>110</v>
      </c>
      <c r="E31" s="72">
        <f t="shared" si="8"/>
        <v>0</v>
      </c>
      <c r="F31" s="70"/>
      <c r="G31" s="70" t="str">
        <f t="shared" si="0"/>
        <v/>
      </c>
      <c r="H31" s="70" t="str">
        <f t="shared" si="1"/>
        <v>2</v>
      </c>
      <c r="I31" s="70" t="str">
        <f t="shared" si="2"/>
        <v/>
      </c>
      <c r="J31" s="70" t="str">
        <f t="shared" si="3"/>
        <v/>
      </c>
      <c r="K31" s="70" t="str">
        <f t="shared" si="4"/>
        <v/>
      </c>
      <c r="L31" s="70" t="str">
        <f t="shared" si="5"/>
        <v/>
      </c>
      <c r="M31" s="70" t="str">
        <f t="shared" si="6"/>
        <v/>
      </c>
      <c r="N31" s="70" t="str">
        <f t="shared" si="7"/>
        <v/>
      </c>
      <c r="O31" s="5" t="str">
        <f t="shared" si="9"/>
        <v/>
      </c>
      <c r="W31" s="22" t="str">
        <f>IFERROR(INDEX(三国标签统计!$AA:$AA,MATCH(G31,三国标签统计!$G:$G,0)),"")</f>
        <v/>
      </c>
      <c r="X31" s="22" t="str">
        <f>IFERROR(INDEX(三国标签统计!$AA:$AA,MATCH(H31,三国标签统计!$G:$G,0)),"")</f>
        <v/>
      </c>
      <c r="Y31" s="22" t="str">
        <f>IFERROR(INDEX(三国标签统计!$AA:$AA,MATCH(I31,三国标签统计!$G:$G,0)),"")</f>
        <v/>
      </c>
      <c r="Z31" s="22" t="str">
        <f>IFERROR(INDEX(三国标签统计!$AA:$AA,MATCH(J31,三国标签统计!$G:$G,0)),"")</f>
        <v/>
      </c>
      <c r="AA31" s="22" t="str">
        <f>IFERROR(INDEX(三国标签统计!$AA:$AA,MATCH(K31,三国标签统计!$G:$G,0)),"")</f>
        <v/>
      </c>
      <c r="AB31" s="22" t="str">
        <f>IFERROR(INDEX(三国标签统计!$AA:$AA,MATCH(L31,三国标签统计!$G:$G,0)),"")</f>
        <v/>
      </c>
      <c r="AC31" s="22" t="str">
        <f>IFERROR(INDEX(三国标签统计!$AA:$AA,MATCH(M31,三国标签统计!$G:$G,0)),"")</f>
        <v/>
      </c>
      <c r="AD31" s="22" t="str">
        <f>IFERROR(INDEX(三国标签统计!$AA:$AA,MATCH(N31,三国标签统计!$G:$G,0)),"")</f>
        <v/>
      </c>
      <c r="AE31" s="22" t="str">
        <f>IFERROR(INDEX(三国标签统计!$AA:$AA,MATCH(O31,三国标签统计!$G:$G,0)),"")</f>
        <v/>
      </c>
      <c r="AF31" s="22" t="str">
        <f>IFERROR(INDEX(三国标签统计!$AA:$AA,MATCH(P31,三国标签统计!$G:$G,0)),"")</f>
        <v/>
      </c>
      <c r="AG31" s="22" t="str">
        <f>IFERROR(INDEX(三国标签统计!$AA:$AA,MATCH(Q31,三国标签统计!$G:$G,0)),"")</f>
        <v/>
      </c>
      <c r="AH31" s="22" t="str">
        <f>IFERROR(INDEX(三国标签统计!$AA:$AA,MATCH(R31,三国标签统计!$G:$G,0)),"")</f>
        <v/>
      </c>
      <c r="AI31" s="22" t="str">
        <f>IFERROR(INDEX(三国标签统计!$AA:$AA,MATCH(S31,三国标签统计!$G:$G,0)),"")</f>
        <v/>
      </c>
      <c r="AJ31" s="22" t="str">
        <f>IFERROR(INDEX(三国标签统计!$AA:$AA,MATCH(T31,三国标签统计!$G:$G,0)),"")</f>
        <v/>
      </c>
      <c r="AK31" s="22" t="str">
        <f>IFERROR(INDEX(三国标签统计!$AA:$AA,MATCH(U31,三国标签统计!$G:$G,0)),"")</f>
        <v/>
      </c>
    </row>
    <row r="32" spans="1:37" x14ac:dyDescent="0.2">
      <c r="A32" s="70">
        <f>IF([5]武将基本资料!W42="","",[5]武将基本资料!W42)</f>
        <v>10031</v>
      </c>
      <c r="B32" s="70" t="str">
        <f>IF(A32="","",IF([5]武将基本资料!Y42="","",[5]武将基本资料!Y42))</f>
        <v>于吉</v>
      </c>
      <c r="C32" s="71">
        <f>[5]武将基本资料!U42</f>
        <v>1</v>
      </c>
      <c r="D32" s="71">
        <f>[5]武将基本资料!AD42</f>
        <v>130</v>
      </c>
      <c r="E32" s="72">
        <f t="shared" si="8"/>
        <v>0</v>
      </c>
      <c r="F32" s="70"/>
      <c r="G32" s="70" t="str">
        <f t="shared" si="0"/>
        <v/>
      </c>
      <c r="H32" s="70" t="str">
        <f t="shared" si="1"/>
        <v/>
      </c>
      <c r="I32" s="70" t="str">
        <f t="shared" si="2"/>
        <v>3</v>
      </c>
      <c r="J32" s="70" t="str">
        <f t="shared" si="3"/>
        <v/>
      </c>
      <c r="K32" s="70" t="str">
        <f t="shared" si="4"/>
        <v/>
      </c>
      <c r="L32" s="70" t="str">
        <f t="shared" si="5"/>
        <v/>
      </c>
      <c r="M32" s="70" t="str">
        <f t="shared" si="6"/>
        <v/>
      </c>
      <c r="N32" s="70" t="str">
        <f t="shared" si="7"/>
        <v/>
      </c>
      <c r="O32" s="5" t="str">
        <f t="shared" si="9"/>
        <v/>
      </c>
      <c r="W32" s="22" t="str">
        <f>IFERROR(INDEX(三国标签统计!$AA:$AA,MATCH(G32,三国标签统计!$G:$G,0)),"")</f>
        <v/>
      </c>
      <c r="X32" s="22" t="str">
        <f>IFERROR(INDEX(三国标签统计!$AA:$AA,MATCH(H32,三国标签统计!$G:$G,0)),"")</f>
        <v/>
      </c>
      <c r="Y32" s="22" t="str">
        <f>IFERROR(INDEX(三国标签统计!$AA:$AA,MATCH(I32,三国标签统计!$G:$G,0)),"")</f>
        <v/>
      </c>
      <c r="Z32" s="22" t="str">
        <f>IFERROR(INDEX(三国标签统计!$AA:$AA,MATCH(J32,三国标签统计!$G:$G,0)),"")</f>
        <v/>
      </c>
      <c r="AA32" s="22" t="str">
        <f>IFERROR(INDEX(三国标签统计!$AA:$AA,MATCH(K32,三国标签统计!$G:$G,0)),"")</f>
        <v/>
      </c>
      <c r="AB32" s="22" t="str">
        <f>IFERROR(INDEX(三国标签统计!$AA:$AA,MATCH(L32,三国标签统计!$G:$G,0)),"")</f>
        <v/>
      </c>
      <c r="AC32" s="22" t="str">
        <f>IFERROR(INDEX(三国标签统计!$AA:$AA,MATCH(M32,三国标签统计!$G:$G,0)),"")</f>
        <v/>
      </c>
      <c r="AD32" s="22" t="str">
        <f>IFERROR(INDEX(三国标签统计!$AA:$AA,MATCH(N32,三国标签统计!$G:$G,0)),"")</f>
        <v/>
      </c>
      <c r="AE32" s="22" t="str">
        <f>IFERROR(INDEX(三国标签统计!$AA:$AA,MATCH(O32,三国标签统计!$G:$G,0)),"")</f>
        <v/>
      </c>
      <c r="AF32" s="22" t="str">
        <f>IFERROR(INDEX(三国标签统计!$AA:$AA,MATCH(P32,三国标签统计!$G:$G,0)),"")</f>
        <v/>
      </c>
      <c r="AG32" s="22" t="str">
        <f>IFERROR(INDEX(三国标签统计!$AA:$AA,MATCH(Q32,三国标签统计!$G:$G,0)),"")</f>
        <v/>
      </c>
      <c r="AH32" s="22" t="str">
        <f>IFERROR(INDEX(三国标签统计!$AA:$AA,MATCH(R32,三国标签统计!$G:$G,0)),"")</f>
        <v/>
      </c>
      <c r="AI32" s="22" t="str">
        <f>IFERROR(INDEX(三国标签统计!$AA:$AA,MATCH(S32,三国标签统计!$G:$G,0)),"")</f>
        <v/>
      </c>
      <c r="AJ32" s="22" t="str">
        <f>IFERROR(INDEX(三国标签统计!$AA:$AA,MATCH(T32,三国标签统计!$G:$G,0)),"")</f>
        <v/>
      </c>
      <c r="AK32" s="22" t="str">
        <f>IFERROR(INDEX(三国标签统计!$AA:$AA,MATCH(U32,三国标签统计!$G:$G,0)),"")</f>
        <v/>
      </c>
    </row>
    <row r="33" spans="1:37" x14ac:dyDescent="0.2">
      <c r="A33" s="70">
        <f>IF([5]武将基本资料!W43="","",[5]武将基本资料!W43)</f>
        <v>10032</v>
      </c>
      <c r="B33" s="70" t="str">
        <f>IF(A33="","",IF([5]武将基本资料!Y43="","",[5]武将基本资料!Y43))</f>
        <v>华佗</v>
      </c>
      <c r="C33" s="71">
        <f>[5]武将基本资料!U43</f>
        <v>1</v>
      </c>
      <c r="D33" s="71">
        <f>[5]武将基本资料!AD43</f>
        <v>120</v>
      </c>
      <c r="E33" s="72">
        <f t="shared" si="8"/>
        <v>0</v>
      </c>
      <c r="F33" s="70"/>
      <c r="G33" s="70" t="str">
        <f t="shared" si="0"/>
        <v/>
      </c>
      <c r="H33" s="70" t="str">
        <f t="shared" si="1"/>
        <v/>
      </c>
      <c r="I33" s="70" t="str">
        <f t="shared" si="2"/>
        <v/>
      </c>
      <c r="J33" s="70" t="str">
        <f t="shared" si="3"/>
        <v/>
      </c>
      <c r="K33" s="70" t="str">
        <f t="shared" si="4"/>
        <v/>
      </c>
      <c r="L33" s="70" t="str">
        <f t="shared" si="5"/>
        <v/>
      </c>
      <c r="M33" s="70" t="str">
        <f t="shared" si="6"/>
        <v>7</v>
      </c>
      <c r="N33" s="70" t="str">
        <f t="shared" si="7"/>
        <v/>
      </c>
      <c r="O33" s="5" t="str">
        <f t="shared" si="9"/>
        <v/>
      </c>
      <c r="W33" s="22" t="str">
        <f>IFERROR(INDEX(三国标签统计!$AA:$AA,MATCH(G33,三国标签统计!$G:$G,0)),"")</f>
        <v/>
      </c>
      <c r="X33" s="22" t="str">
        <f>IFERROR(INDEX(三国标签统计!$AA:$AA,MATCH(H33,三国标签统计!$G:$G,0)),"")</f>
        <v/>
      </c>
      <c r="Y33" s="22" t="str">
        <f>IFERROR(INDEX(三国标签统计!$AA:$AA,MATCH(I33,三国标签统计!$G:$G,0)),"")</f>
        <v/>
      </c>
      <c r="Z33" s="22" t="str">
        <f>IFERROR(INDEX(三国标签统计!$AA:$AA,MATCH(J33,三国标签统计!$G:$G,0)),"")</f>
        <v/>
      </c>
      <c r="AA33" s="22" t="str">
        <f>IFERROR(INDEX(三国标签统计!$AA:$AA,MATCH(K33,三国标签统计!$G:$G,0)),"")</f>
        <v/>
      </c>
      <c r="AB33" s="22" t="str">
        <f>IFERROR(INDEX(三国标签统计!$AA:$AA,MATCH(L33,三国标签统计!$G:$G,0)),"")</f>
        <v/>
      </c>
      <c r="AC33" s="22" t="str">
        <f>IFERROR(INDEX(三国标签统计!$AA:$AA,MATCH(M33,三国标签统计!$G:$G,0)),"")</f>
        <v/>
      </c>
      <c r="AD33" s="22" t="str">
        <f>IFERROR(INDEX(三国标签统计!$AA:$AA,MATCH(N33,三国标签统计!$G:$G,0)),"")</f>
        <v/>
      </c>
      <c r="AE33" s="22" t="str">
        <f>IFERROR(INDEX(三国标签统计!$AA:$AA,MATCH(O33,三国标签统计!$G:$G,0)),"")</f>
        <v/>
      </c>
      <c r="AF33" s="22" t="str">
        <f>IFERROR(INDEX(三国标签统计!$AA:$AA,MATCH(P33,三国标签统计!$G:$G,0)),"")</f>
        <v/>
      </c>
      <c r="AG33" s="22" t="str">
        <f>IFERROR(INDEX(三国标签统计!$AA:$AA,MATCH(Q33,三国标签统计!$G:$G,0)),"")</f>
        <v/>
      </c>
      <c r="AH33" s="22" t="str">
        <f>IFERROR(INDEX(三国标签统计!$AA:$AA,MATCH(R33,三国标签统计!$G:$G,0)),"")</f>
        <v/>
      </c>
      <c r="AI33" s="22" t="str">
        <f>IFERROR(INDEX(三国标签统计!$AA:$AA,MATCH(S33,三国标签统计!$G:$G,0)),"")</f>
        <v/>
      </c>
      <c r="AJ33" s="22" t="str">
        <f>IFERROR(INDEX(三国标签统计!$AA:$AA,MATCH(T33,三国标签统计!$G:$G,0)),"")</f>
        <v/>
      </c>
      <c r="AK33" s="22" t="str">
        <f>IFERROR(INDEX(三国标签统计!$AA:$AA,MATCH(U33,三国标签统计!$G:$G,0)),"")</f>
        <v/>
      </c>
    </row>
    <row r="34" spans="1:37" x14ac:dyDescent="0.2">
      <c r="A34" s="70">
        <f>IF([5]武将基本资料!W44="","",[5]武将基本资料!W44)</f>
        <v>10033</v>
      </c>
      <c r="B34" s="70" t="str">
        <f>IF(A34="","",IF([5]武将基本资料!Y44="","",[5]武将基本资料!Y44))</f>
        <v>廖化</v>
      </c>
      <c r="C34" s="71">
        <f>[5]武将基本资料!U44</f>
        <v>1</v>
      </c>
      <c r="D34" s="71">
        <f>[5]武将基本资料!AD44</f>
        <v>110</v>
      </c>
      <c r="E34" s="72">
        <f t="shared" si="8"/>
        <v>0</v>
      </c>
      <c r="F34" s="70"/>
      <c r="G34" s="70" t="str">
        <f t="shared" si="0"/>
        <v/>
      </c>
      <c r="H34" s="70" t="str">
        <f t="shared" si="1"/>
        <v>2</v>
      </c>
      <c r="I34" s="70" t="str">
        <f t="shared" si="2"/>
        <v/>
      </c>
      <c r="J34" s="70" t="str">
        <f t="shared" si="3"/>
        <v/>
      </c>
      <c r="K34" s="70" t="str">
        <f t="shared" si="4"/>
        <v/>
      </c>
      <c r="L34" s="70" t="str">
        <f t="shared" si="5"/>
        <v/>
      </c>
      <c r="M34" s="70" t="str">
        <f t="shared" si="6"/>
        <v/>
      </c>
      <c r="N34" s="70" t="str">
        <f t="shared" si="7"/>
        <v/>
      </c>
      <c r="O34" s="5" t="str">
        <f t="shared" si="9"/>
        <v/>
      </c>
      <c r="W34" s="22" t="str">
        <f>IFERROR(INDEX(三国标签统计!$AA:$AA,MATCH(G34,三国标签统计!$G:$G,0)),"")</f>
        <v/>
      </c>
      <c r="X34" s="22" t="str">
        <f>IFERROR(INDEX(三国标签统计!$AA:$AA,MATCH(H34,三国标签统计!$G:$G,0)),"")</f>
        <v/>
      </c>
      <c r="Y34" s="22" t="str">
        <f>IFERROR(INDEX(三国标签统计!$AA:$AA,MATCH(I34,三国标签统计!$G:$G,0)),"")</f>
        <v/>
      </c>
      <c r="Z34" s="22" t="str">
        <f>IFERROR(INDEX(三国标签统计!$AA:$AA,MATCH(J34,三国标签统计!$G:$G,0)),"")</f>
        <v/>
      </c>
      <c r="AA34" s="22" t="str">
        <f>IFERROR(INDEX(三国标签统计!$AA:$AA,MATCH(K34,三国标签统计!$G:$G,0)),"")</f>
        <v/>
      </c>
      <c r="AB34" s="22" t="str">
        <f>IFERROR(INDEX(三国标签统计!$AA:$AA,MATCH(L34,三国标签统计!$G:$G,0)),"")</f>
        <v/>
      </c>
      <c r="AC34" s="22" t="str">
        <f>IFERROR(INDEX(三国标签统计!$AA:$AA,MATCH(M34,三国标签统计!$G:$G,0)),"")</f>
        <v/>
      </c>
      <c r="AD34" s="22" t="str">
        <f>IFERROR(INDEX(三国标签统计!$AA:$AA,MATCH(N34,三国标签统计!$G:$G,0)),"")</f>
        <v/>
      </c>
      <c r="AE34" s="22" t="str">
        <f>IFERROR(INDEX(三国标签统计!$AA:$AA,MATCH(O34,三国标签统计!$G:$G,0)),"")</f>
        <v/>
      </c>
      <c r="AF34" s="22" t="str">
        <f>IFERROR(INDEX(三国标签统计!$AA:$AA,MATCH(P34,三国标签统计!$G:$G,0)),"")</f>
        <v/>
      </c>
      <c r="AG34" s="22" t="str">
        <f>IFERROR(INDEX(三国标签统计!$AA:$AA,MATCH(Q34,三国标签统计!$G:$G,0)),"")</f>
        <v/>
      </c>
      <c r="AH34" s="22" t="str">
        <f>IFERROR(INDEX(三国标签统计!$AA:$AA,MATCH(R34,三国标签统计!$G:$G,0)),"")</f>
        <v/>
      </c>
      <c r="AI34" s="22" t="str">
        <f>IFERROR(INDEX(三国标签统计!$AA:$AA,MATCH(S34,三国标签统计!$G:$G,0)),"")</f>
        <v/>
      </c>
      <c r="AJ34" s="22" t="str">
        <f>IFERROR(INDEX(三国标签统计!$AA:$AA,MATCH(T34,三国标签统计!$G:$G,0)),"")</f>
        <v/>
      </c>
      <c r="AK34" s="22" t="str">
        <f>IFERROR(INDEX(三国标签统计!$AA:$AA,MATCH(U34,三国标签统计!$G:$G,0)),"")</f>
        <v/>
      </c>
    </row>
    <row r="35" spans="1:37" x14ac:dyDescent="0.2">
      <c r="A35" s="70">
        <f>IF([5]武将基本资料!W45="","",[5]武将基本资料!W45)</f>
        <v>10034</v>
      </c>
      <c r="B35" s="70" t="str">
        <f>IF(A35="","",IF([5]武将基本资料!Y45="","",[5]武将基本资料!Y45))</f>
        <v>张辽</v>
      </c>
      <c r="C35" s="71">
        <f>[5]武将基本资料!U45</f>
        <v>1</v>
      </c>
      <c r="D35" s="71">
        <f>[5]武将基本资料!AD45</f>
        <v>130</v>
      </c>
      <c r="E35" s="72">
        <f t="shared" si="8"/>
        <v>0</v>
      </c>
      <c r="F35" s="70"/>
      <c r="G35" s="70" t="str">
        <f t="shared" si="0"/>
        <v/>
      </c>
      <c r="H35" s="70" t="str">
        <f t="shared" si="1"/>
        <v/>
      </c>
      <c r="I35" s="70" t="str">
        <f t="shared" si="2"/>
        <v/>
      </c>
      <c r="J35" s="70" t="str">
        <f t="shared" si="3"/>
        <v/>
      </c>
      <c r="K35" s="70" t="str">
        <f t="shared" si="4"/>
        <v>5</v>
      </c>
      <c r="L35" s="70" t="str">
        <f t="shared" si="5"/>
        <v/>
      </c>
      <c r="M35" s="70" t="str">
        <f t="shared" si="6"/>
        <v/>
      </c>
      <c r="N35" s="70" t="str">
        <f t="shared" si="7"/>
        <v/>
      </c>
      <c r="O35" s="5" t="str">
        <f t="shared" si="9"/>
        <v/>
      </c>
      <c r="W35" s="22" t="str">
        <f>IFERROR(INDEX(三国标签统计!$AA:$AA,MATCH(G35,三国标签统计!$G:$G,0)),"")</f>
        <v/>
      </c>
      <c r="X35" s="22" t="str">
        <f>IFERROR(INDEX(三国标签统计!$AA:$AA,MATCH(H35,三国标签统计!$G:$G,0)),"")</f>
        <v/>
      </c>
      <c r="Y35" s="22" t="str">
        <f>IFERROR(INDEX(三国标签统计!$AA:$AA,MATCH(I35,三国标签统计!$G:$G,0)),"")</f>
        <v/>
      </c>
      <c r="Z35" s="22" t="str">
        <f>IFERROR(INDEX(三国标签统计!$AA:$AA,MATCH(J35,三国标签统计!$G:$G,0)),"")</f>
        <v/>
      </c>
      <c r="AA35" s="22" t="str">
        <f>IFERROR(INDEX(三国标签统计!$AA:$AA,MATCH(K35,三国标签统计!$G:$G,0)),"")</f>
        <v/>
      </c>
      <c r="AB35" s="22" t="str">
        <f>IFERROR(INDEX(三国标签统计!$AA:$AA,MATCH(L35,三国标签统计!$G:$G,0)),"")</f>
        <v/>
      </c>
      <c r="AC35" s="22" t="str">
        <f>IFERROR(INDEX(三国标签统计!$AA:$AA,MATCH(M35,三国标签统计!$G:$G,0)),"")</f>
        <v/>
      </c>
      <c r="AD35" s="22" t="str">
        <f>IFERROR(INDEX(三国标签统计!$AA:$AA,MATCH(N35,三国标签统计!$G:$G,0)),"")</f>
        <v/>
      </c>
      <c r="AE35" s="22" t="str">
        <f>IFERROR(INDEX(三国标签统计!$AA:$AA,MATCH(O35,三国标签统计!$G:$G,0)),"")</f>
        <v/>
      </c>
      <c r="AF35" s="22" t="str">
        <f>IFERROR(INDEX(三国标签统计!$AA:$AA,MATCH(P35,三国标签统计!$G:$G,0)),"")</f>
        <v/>
      </c>
      <c r="AG35" s="22" t="str">
        <f>IFERROR(INDEX(三国标签统计!$AA:$AA,MATCH(Q35,三国标签统计!$G:$G,0)),"")</f>
        <v/>
      </c>
      <c r="AH35" s="22" t="str">
        <f>IFERROR(INDEX(三国标签统计!$AA:$AA,MATCH(R35,三国标签统计!$G:$G,0)),"")</f>
        <v/>
      </c>
      <c r="AI35" s="22" t="str">
        <f>IFERROR(INDEX(三国标签统计!$AA:$AA,MATCH(S35,三国标签统计!$G:$G,0)),"")</f>
        <v/>
      </c>
      <c r="AJ35" s="22" t="str">
        <f>IFERROR(INDEX(三国标签统计!$AA:$AA,MATCH(T35,三国标签统计!$G:$G,0)),"")</f>
        <v/>
      </c>
      <c r="AK35" s="22" t="str">
        <f>IFERROR(INDEX(三国标签统计!$AA:$AA,MATCH(U35,三国标签统计!$G:$G,0)),"")</f>
        <v/>
      </c>
    </row>
    <row r="36" spans="1:37" x14ac:dyDescent="0.2">
      <c r="A36" s="70" t="str">
        <f>IF([5]武将基本资料!W46="","",[5]武将基本资料!W46)</f>
        <v/>
      </c>
      <c r="B36" s="70" t="str">
        <f>IF(A36="","",IF([5]武将基本资料!Y46="","",[5]武将基本资料!Y46))</f>
        <v/>
      </c>
      <c r="C36" s="71">
        <f>[5]武将基本资料!U46</f>
        <v>0</v>
      </c>
      <c r="D36" s="71">
        <f>[5]武将基本资料!AD46</f>
        <v>120</v>
      </c>
      <c r="E36" s="72" t="str">
        <f t="shared" si="8"/>
        <v/>
      </c>
      <c r="F36" s="70"/>
      <c r="G36" s="70" t="str">
        <f t="shared" si="0"/>
        <v/>
      </c>
      <c r="H36" s="70" t="str">
        <f t="shared" si="1"/>
        <v/>
      </c>
      <c r="I36" s="70" t="str">
        <f t="shared" si="2"/>
        <v/>
      </c>
      <c r="J36" s="70" t="str">
        <f t="shared" si="3"/>
        <v/>
      </c>
      <c r="K36" s="70" t="str">
        <f t="shared" si="4"/>
        <v/>
      </c>
      <c r="L36" s="70" t="str">
        <f t="shared" si="5"/>
        <v/>
      </c>
      <c r="M36" s="70" t="str">
        <f t="shared" si="6"/>
        <v/>
      </c>
      <c r="N36" s="70" t="str">
        <f t="shared" si="7"/>
        <v/>
      </c>
      <c r="O36" s="5" t="str">
        <f t="shared" si="9"/>
        <v/>
      </c>
      <c r="W36" s="22" t="str">
        <f>IFERROR(INDEX(三国标签统计!$AA:$AA,MATCH(G36,三国标签统计!$G:$G,0)),"")</f>
        <v/>
      </c>
      <c r="X36" s="22" t="str">
        <f>IFERROR(INDEX(三国标签统计!$AA:$AA,MATCH(H36,三国标签统计!$G:$G,0)),"")</f>
        <v/>
      </c>
      <c r="Y36" s="22" t="str">
        <f>IFERROR(INDEX(三国标签统计!$AA:$AA,MATCH(I36,三国标签统计!$G:$G,0)),"")</f>
        <v/>
      </c>
      <c r="Z36" s="22" t="str">
        <f>IFERROR(INDEX(三国标签统计!$AA:$AA,MATCH(J36,三国标签统计!$G:$G,0)),"")</f>
        <v/>
      </c>
      <c r="AA36" s="22" t="str">
        <f>IFERROR(INDEX(三国标签统计!$AA:$AA,MATCH(K36,三国标签统计!$G:$G,0)),"")</f>
        <v/>
      </c>
      <c r="AB36" s="22" t="str">
        <f>IFERROR(INDEX(三国标签统计!$AA:$AA,MATCH(L36,三国标签统计!$G:$G,0)),"")</f>
        <v/>
      </c>
      <c r="AC36" s="22" t="str">
        <f>IFERROR(INDEX(三国标签统计!$AA:$AA,MATCH(M36,三国标签统计!$G:$G,0)),"")</f>
        <v/>
      </c>
      <c r="AD36" s="22" t="str">
        <f>IFERROR(INDEX(三国标签统计!$AA:$AA,MATCH(N36,三国标签统计!$G:$G,0)),"")</f>
        <v/>
      </c>
      <c r="AE36" s="22" t="str">
        <f>IFERROR(INDEX(三国标签统计!$AA:$AA,MATCH(O36,三国标签统计!$G:$G,0)),"")</f>
        <v/>
      </c>
      <c r="AF36" s="22" t="str">
        <f>IFERROR(INDEX(三国标签统计!$AA:$AA,MATCH(P36,三国标签统计!$G:$G,0)),"")</f>
        <v/>
      </c>
      <c r="AG36" s="22" t="str">
        <f>IFERROR(INDEX(三国标签统计!$AA:$AA,MATCH(Q36,三国标签统计!$G:$G,0)),"")</f>
        <v/>
      </c>
      <c r="AH36" s="22" t="str">
        <f>IFERROR(INDEX(三国标签统计!$AA:$AA,MATCH(R36,三国标签统计!$G:$G,0)),"")</f>
        <v/>
      </c>
      <c r="AI36" s="22" t="str">
        <f>IFERROR(INDEX(三国标签统计!$AA:$AA,MATCH(S36,三国标签统计!$G:$G,0)),"")</f>
        <v/>
      </c>
      <c r="AJ36" s="22" t="str">
        <f>IFERROR(INDEX(三国标签统计!$AA:$AA,MATCH(T36,三国标签统计!$G:$G,0)),"")</f>
        <v/>
      </c>
      <c r="AK36" s="22" t="str">
        <f>IFERROR(INDEX(三国标签统计!$AA:$AA,MATCH(U36,三国标签统计!$G:$G,0)),"")</f>
        <v/>
      </c>
    </row>
    <row r="37" spans="1:37" x14ac:dyDescent="0.2">
      <c r="A37" s="70">
        <f>IF([5]武将基本资料!W47="","",[5]武将基本资料!W47)</f>
        <v>10036</v>
      </c>
      <c r="B37" s="70" t="str">
        <f>IF(A37="","",IF([5]武将基本资料!Y47="","",[5]武将基本资料!Y47))</f>
        <v>卧龙先生</v>
      </c>
      <c r="C37" s="71">
        <f>[5]武将基本资料!U47</f>
        <v>0</v>
      </c>
      <c r="D37" s="71">
        <f>[5]武将基本资料!AD47</f>
        <v>130</v>
      </c>
      <c r="E37" s="72" t="str">
        <f t="shared" si="8"/>
        <v/>
      </c>
      <c r="F37" s="70"/>
      <c r="G37" s="70" t="str">
        <f t="shared" si="0"/>
        <v/>
      </c>
      <c r="H37" s="70" t="str">
        <f t="shared" si="1"/>
        <v/>
      </c>
      <c r="I37" s="70" t="str">
        <f t="shared" si="2"/>
        <v/>
      </c>
      <c r="J37" s="70" t="str">
        <f t="shared" si="3"/>
        <v/>
      </c>
      <c r="K37" s="70" t="str">
        <f t="shared" si="4"/>
        <v/>
      </c>
      <c r="L37" s="70" t="str">
        <f t="shared" si="5"/>
        <v/>
      </c>
      <c r="M37" s="70" t="str">
        <f t="shared" si="6"/>
        <v/>
      </c>
      <c r="N37" s="70" t="str">
        <f t="shared" si="7"/>
        <v/>
      </c>
      <c r="O37" s="5" t="str">
        <f t="shared" si="9"/>
        <v/>
      </c>
      <c r="W37" s="22" t="str">
        <f>IFERROR(INDEX(三国标签统计!$AA:$AA,MATCH(G37,三国标签统计!$G:$G,0)),"")</f>
        <v/>
      </c>
      <c r="X37" s="22" t="str">
        <f>IFERROR(INDEX(三国标签统计!$AA:$AA,MATCH(H37,三国标签统计!$G:$G,0)),"")</f>
        <v/>
      </c>
      <c r="Y37" s="22" t="str">
        <f>IFERROR(INDEX(三国标签统计!$AA:$AA,MATCH(I37,三国标签统计!$G:$G,0)),"")</f>
        <v/>
      </c>
      <c r="Z37" s="22" t="str">
        <f>IFERROR(INDEX(三国标签统计!$AA:$AA,MATCH(J37,三国标签统计!$G:$G,0)),"")</f>
        <v/>
      </c>
      <c r="AA37" s="22" t="str">
        <f>IFERROR(INDEX(三国标签统计!$AA:$AA,MATCH(K37,三国标签统计!$G:$G,0)),"")</f>
        <v/>
      </c>
      <c r="AB37" s="22" t="str">
        <f>IFERROR(INDEX(三国标签统计!$AA:$AA,MATCH(L37,三国标签统计!$G:$G,0)),"")</f>
        <v/>
      </c>
      <c r="AC37" s="22" t="str">
        <f>IFERROR(INDEX(三国标签统计!$AA:$AA,MATCH(M37,三国标签统计!$G:$G,0)),"")</f>
        <v/>
      </c>
      <c r="AD37" s="22" t="str">
        <f>IFERROR(INDEX(三国标签统计!$AA:$AA,MATCH(N37,三国标签统计!$G:$G,0)),"")</f>
        <v/>
      </c>
      <c r="AE37" s="22" t="str">
        <f>IFERROR(INDEX(三国标签统计!$AA:$AA,MATCH(O37,三国标签统计!$G:$G,0)),"")</f>
        <v/>
      </c>
      <c r="AF37" s="22" t="str">
        <f>IFERROR(INDEX(三国标签统计!$AA:$AA,MATCH(P37,三国标签统计!$G:$G,0)),"")</f>
        <v/>
      </c>
      <c r="AG37" s="22" t="str">
        <f>IFERROR(INDEX(三国标签统计!$AA:$AA,MATCH(Q37,三国标签统计!$G:$G,0)),"")</f>
        <v/>
      </c>
      <c r="AH37" s="22" t="str">
        <f>IFERROR(INDEX(三国标签统计!$AA:$AA,MATCH(R37,三国标签统计!$G:$G,0)),"")</f>
        <v/>
      </c>
      <c r="AI37" s="22" t="str">
        <f>IFERROR(INDEX(三国标签统计!$AA:$AA,MATCH(S37,三国标签统计!$G:$G,0)),"")</f>
        <v/>
      </c>
      <c r="AJ37" s="22" t="str">
        <f>IFERROR(INDEX(三国标签统计!$AA:$AA,MATCH(T37,三国标签统计!$G:$G,0)),"")</f>
        <v/>
      </c>
      <c r="AK37" s="22" t="str">
        <f>IFERROR(INDEX(三国标签统计!$AA:$AA,MATCH(U37,三国标签统计!$G:$G,0)),"")</f>
        <v/>
      </c>
    </row>
    <row r="38" spans="1:37" x14ac:dyDescent="0.2">
      <c r="A38" s="70">
        <f>IF([5]武将基本资料!W48="","",[5]武将基本资料!W48)</f>
        <v>10037</v>
      </c>
      <c r="B38" s="70" t="str">
        <f>IF(A38="","",IF([5]武将基本资料!Y48="","",[5]武将基本资料!Y48))</f>
        <v>马良</v>
      </c>
      <c r="C38" s="71">
        <f>[5]武将基本资料!U48</f>
        <v>1</v>
      </c>
      <c r="D38" s="71">
        <f>[5]武将基本资料!AD48</f>
        <v>110</v>
      </c>
      <c r="E38" s="72">
        <f t="shared" si="8"/>
        <v>0</v>
      </c>
      <c r="F38" s="70"/>
      <c r="G38" s="70" t="str">
        <f t="shared" si="0"/>
        <v/>
      </c>
      <c r="H38" s="70" t="str">
        <f t="shared" si="1"/>
        <v/>
      </c>
      <c r="I38" s="70" t="str">
        <f t="shared" si="2"/>
        <v/>
      </c>
      <c r="J38" s="70" t="str">
        <f t="shared" si="3"/>
        <v/>
      </c>
      <c r="K38" s="70" t="str">
        <f t="shared" si="4"/>
        <v/>
      </c>
      <c r="L38" s="70" t="str">
        <f t="shared" si="5"/>
        <v/>
      </c>
      <c r="M38" s="70" t="str">
        <f t="shared" si="6"/>
        <v/>
      </c>
      <c r="N38" s="70" t="str">
        <f t="shared" si="7"/>
        <v>8</v>
      </c>
      <c r="O38" s="5" t="str">
        <f t="shared" si="9"/>
        <v/>
      </c>
      <c r="W38" s="22" t="str">
        <f>IFERROR(INDEX(三国标签统计!$AA:$AA,MATCH(G38,三国标签统计!$G:$G,0)),"")</f>
        <v/>
      </c>
      <c r="X38" s="22" t="str">
        <f>IFERROR(INDEX(三国标签统计!$AA:$AA,MATCH(H38,三国标签统计!$G:$G,0)),"")</f>
        <v/>
      </c>
      <c r="Y38" s="22" t="str">
        <f>IFERROR(INDEX(三国标签统计!$AA:$AA,MATCH(I38,三国标签统计!$G:$G,0)),"")</f>
        <v/>
      </c>
      <c r="Z38" s="22" t="str">
        <f>IFERROR(INDEX(三国标签统计!$AA:$AA,MATCH(J38,三国标签统计!$G:$G,0)),"")</f>
        <v/>
      </c>
      <c r="AA38" s="22" t="str">
        <f>IFERROR(INDEX(三国标签统计!$AA:$AA,MATCH(K38,三国标签统计!$G:$G,0)),"")</f>
        <v/>
      </c>
      <c r="AB38" s="22" t="str">
        <f>IFERROR(INDEX(三国标签统计!$AA:$AA,MATCH(L38,三国标签统计!$G:$G,0)),"")</f>
        <v/>
      </c>
      <c r="AC38" s="22" t="str">
        <f>IFERROR(INDEX(三国标签统计!$AA:$AA,MATCH(M38,三国标签统计!$G:$G,0)),"")</f>
        <v/>
      </c>
      <c r="AD38" s="22" t="str">
        <f>IFERROR(INDEX(三国标签统计!$AA:$AA,MATCH(N38,三国标签统计!$G:$G,0)),"")</f>
        <v/>
      </c>
      <c r="AE38" s="22" t="str">
        <f>IFERROR(INDEX(三国标签统计!$AA:$AA,MATCH(O38,三国标签统计!$G:$G,0)),"")</f>
        <v/>
      </c>
      <c r="AF38" s="22" t="str">
        <f>IFERROR(INDEX(三国标签统计!$AA:$AA,MATCH(P38,三国标签统计!$G:$G,0)),"")</f>
        <v/>
      </c>
      <c r="AG38" s="22" t="str">
        <f>IFERROR(INDEX(三国标签统计!$AA:$AA,MATCH(Q38,三国标签统计!$G:$G,0)),"")</f>
        <v/>
      </c>
      <c r="AH38" s="22" t="str">
        <f>IFERROR(INDEX(三国标签统计!$AA:$AA,MATCH(R38,三国标签统计!$G:$G,0)),"")</f>
        <v/>
      </c>
      <c r="AI38" s="22" t="str">
        <f>IFERROR(INDEX(三国标签统计!$AA:$AA,MATCH(S38,三国标签统计!$G:$G,0)),"")</f>
        <v/>
      </c>
      <c r="AJ38" s="22" t="str">
        <f>IFERROR(INDEX(三国标签统计!$AA:$AA,MATCH(T38,三国标签统计!$G:$G,0)),"")</f>
        <v/>
      </c>
      <c r="AK38" s="22" t="str">
        <f>IFERROR(INDEX(三国标签统计!$AA:$AA,MATCH(U38,三国标签统计!$G:$G,0)),"")</f>
        <v/>
      </c>
    </row>
    <row r="39" spans="1:37" x14ac:dyDescent="0.2">
      <c r="A39" s="70">
        <f>IF([5]武将基本资料!W49="","",[5]武将基本资料!W49)</f>
        <v>10038</v>
      </c>
      <c r="B39" s="70" t="str">
        <f>IF(A39="","",IF([5]武将基本资料!Y49="","",[5]武将基本资料!Y49))</f>
        <v>曹操</v>
      </c>
      <c r="C39" s="71">
        <f>[5]武将基本资料!U49</f>
        <v>1</v>
      </c>
      <c r="D39" s="71">
        <f>[5]武将基本资料!AD49</f>
        <v>130</v>
      </c>
      <c r="E39" s="72">
        <f t="shared" si="8"/>
        <v>0</v>
      </c>
      <c r="F39" s="70"/>
      <c r="G39" s="70" t="str">
        <f t="shared" si="0"/>
        <v/>
      </c>
      <c r="H39" s="70" t="str">
        <f t="shared" si="1"/>
        <v/>
      </c>
      <c r="I39" s="70" t="str">
        <f t="shared" si="2"/>
        <v/>
      </c>
      <c r="J39" s="70" t="str">
        <f t="shared" si="3"/>
        <v/>
      </c>
      <c r="K39" s="70" t="str">
        <f t="shared" si="4"/>
        <v/>
      </c>
      <c r="L39" s="70" t="str">
        <f t="shared" si="5"/>
        <v>6</v>
      </c>
      <c r="M39" s="70" t="str">
        <f t="shared" si="6"/>
        <v/>
      </c>
      <c r="N39" s="70" t="str">
        <f t="shared" si="7"/>
        <v/>
      </c>
      <c r="O39" s="5" t="str">
        <f t="shared" si="9"/>
        <v/>
      </c>
      <c r="W39" s="22" t="str">
        <f>IFERROR(INDEX(三国标签统计!$AA:$AA,MATCH(G39,三国标签统计!$G:$G,0)),"")</f>
        <v/>
      </c>
      <c r="X39" s="22" t="str">
        <f>IFERROR(INDEX(三国标签统计!$AA:$AA,MATCH(H39,三国标签统计!$G:$G,0)),"")</f>
        <v/>
      </c>
      <c r="Y39" s="22" t="str">
        <f>IFERROR(INDEX(三国标签统计!$AA:$AA,MATCH(I39,三国标签统计!$G:$G,0)),"")</f>
        <v/>
      </c>
      <c r="Z39" s="22" t="str">
        <f>IFERROR(INDEX(三国标签统计!$AA:$AA,MATCH(J39,三国标签统计!$G:$G,0)),"")</f>
        <v/>
      </c>
      <c r="AA39" s="22" t="str">
        <f>IFERROR(INDEX(三国标签统计!$AA:$AA,MATCH(K39,三国标签统计!$G:$G,0)),"")</f>
        <v/>
      </c>
      <c r="AB39" s="22" t="str">
        <f>IFERROR(INDEX(三国标签统计!$AA:$AA,MATCH(L39,三国标签统计!$G:$G,0)),"")</f>
        <v/>
      </c>
      <c r="AC39" s="22" t="str">
        <f>IFERROR(INDEX(三国标签统计!$AA:$AA,MATCH(M39,三国标签统计!$G:$G,0)),"")</f>
        <v/>
      </c>
      <c r="AD39" s="22" t="str">
        <f>IFERROR(INDEX(三国标签统计!$AA:$AA,MATCH(N39,三国标签统计!$G:$G,0)),"")</f>
        <v/>
      </c>
      <c r="AE39" s="22" t="str">
        <f>IFERROR(INDEX(三国标签统计!$AA:$AA,MATCH(O39,三国标签统计!$G:$G,0)),"")</f>
        <v/>
      </c>
      <c r="AF39" s="22" t="str">
        <f>IFERROR(INDEX(三国标签统计!$AA:$AA,MATCH(P39,三国标签统计!$G:$G,0)),"")</f>
        <v/>
      </c>
      <c r="AG39" s="22" t="str">
        <f>IFERROR(INDEX(三国标签统计!$AA:$AA,MATCH(Q39,三国标签统计!$G:$G,0)),"")</f>
        <v/>
      </c>
      <c r="AH39" s="22" t="str">
        <f>IFERROR(INDEX(三国标签统计!$AA:$AA,MATCH(R39,三国标签统计!$G:$G,0)),"")</f>
        <v/>
      </c>
      <c r="AI39" s="22" t="str">
        <f>IFERROR(INDEX(三国标签统计!$AA:$AA,MATCH(S39,三国标签统计!$G:$G,0)),"")</f>
        <v/>
      </c>
      <c r="AJ39" s="22" t="str">
        <f>IFERROR(INDEX(三国标签统计!$AA:$AA,MATCH(T39,三国标签统计!$G:$G,0)),"")</f>
        <v/>
      </c>
      <c r="AK39" s="22" t="str">
        <f>IFERROR(INDEX(三国标签统计!$AA:$AA,MATCH(U39,三国标签统计!$G:$G,0)),"")</f>
        <v/>
      </c>
    </row>
    <row r="40" spans="1:37" x14ac:dyDescent="0.2">
      <c r="A40" s="70" t="str">
        <f>IF([5]武将基本资料!W50="","",[5]武将基本资料!W50)</f>
        <v/>
      </c>
      <c r="B40" s="70" t="str">
        <f>IF(A40="","",IF([5]武将基本资料!Y50="","",[5]武将基本资料!Y50))</f>
        <v/>
      </c>
      <c r="C40" s="71">
        <f>[5]武将基本资料!U50</f>
        <v>0</v>
      </c>
      <c r="D40" s="71">
        <f>[5]武将基本资料!AD50</f>
        <v>120</v>
      </c>
      <c r="E40" s="72" t="str">
        <f t="shared" si="8"/>
        <v/>
      </c>
      <c r="F40" s="70"/>
      <c r="G40" s="70" t="str">
        <f t="shared" si="0"/>
        <v/>
      </c>
      <c r="H40" s="70" t="str">
        <f t="shared" si="1"/>
        <v/>
      </c>
      <c r="I40" s="70" t="str">
        <f t="shared" si="2"/>
        <v/>
      </c>
      <c r="J40" s="70" t="str">
        <f t="shared" si="3"/>
        <v/>
      </c>
      <c r="K40" s="70" t="str">
        <f t="shared" si="4"/>
        <v/>
      </c>
      <c r="L40" s="70" t="str">
        <f t="shared" si="5"/>
        <v/>
      </c>
      <c r="M40" s="70" t="str">
        <f t="shared" si="6"/>
        <v/>
      </c>
      <c r="N40" s="70" t="str">
        <f t="shared" si="7"/>
        <v/>
      </c>
      <c r="O40" s="5" t="str">
        <f t="shared" si="9"/>
        <v/>
      </c>
      <c r="W40" s="22" t="str">
        <f>IFERROR(INDEX(三国标签统计!$AA:$AA,MATCH(G40,三国标签统计!$G:$G,0)),"")</f>
        <v/>
      </c>
      <c r="X40" s="22" t="str">
        <f>IFERROR(INDEX(三国标签统计!$AA:$AA,MATCH(H40,三国标签统计!$G:$G,0)),"")</f>
        <v/>
      </c>
      <c r="Y40" s="22" t="str">
        <f>IFERROR(INDEX(三国标签统计!$AA:$AA,MATCH(I40,三国标签统计!$G:$G,0)),"")</f>
        <v/>
      </c>
      <c r="Z40" s="22" t="str">
        <f>IFERROR(INDEX(三国标签统计!$AA:$AA,MATCH(J40,三国标签统计!$G:$G,0)),"")</f>
        <v/>
      </c>
      <c r="AA40" s="22" t="str">
        <f>IFERROR(INDEX(三国标签统计!$AA:$AA,MATCH(K40,三国标签统计!$G:$G,0)),"")</f>
        <v/>
      </c>
      <c r="AB40" s="22" t="str">
        <f>IFERROR(INDEX(三国标签统计!$AA:$AA,MATCH(L40,三国标签统计!$G:$G,0)),"")</f>
        <v/>
      </c>
      <c r="AC40" s="22" t="str">
        <f>IFERROR(INDEX(三国标签统计!$AA:$AA,MATCH(M40,三国标签统计!$G:$G,0)),"")</f>
        <v/>
      </c>
      <c r="AD40" s="22" t="str">
        <f>IFERROR(INDEX(三国标签统计!$AA:$AA,MATCH(N40,三国标签统计!$G:$G,0)),"")</f>
        <v/>
      </c>
      <c r="AE40" s="22" t="str">
        <f>IFERROR(INDEX(三国标签统计!$AA:$AA,MATCH(O40,三国标签统计!$G:$G,0)),"")</f>
        <v/>
      </c>
      <c r="AF40" s="22" t="str">
        <f>IFERROR(INDEX(三国标签统计!$AA:$AA,MATCH(P40,三国标签统计!$G:$G,0)),"")</f>
        <v/>
      </c>
      <c r="AG40" s="22" t="str">
        <f>IFERROR(INDEX(三国标签统计!$AA:$AA,MATCH(Q40,三国标签统计!$G:$G,0)),"")</f>
        <v/>
      </c>
      <c r="AH40" s="22" t="str">
        <f>IFERROR(INDEX(三国标签统计!$AA:$AA,MATCH(R40,三国标签统计!$G:$G,0)),"")</f>
        <v/>
      </c>
      <c r="AI40" s="22" t="str">
        <f>IFERROR(INDEX(三国标签统计!$AA:$AA,MATCH(S40,三国标签统计!$G:$G,0)),"")</f>
        <v/>
      </c>
      <c r="AJ40" s="22" t="str">
        <f>IFERROR(INDEX(三国标签统计!$AA:$AA,MATCH(T40,三国标签统计!$G:$G,0)),"")</f>
        <v/>
      </c>
      <c r="AK40" s="22" t="str">
        <f>IFERROR(INDEX(三国标签统计!$AA:$AA,MATCH(U40,三国标签统计!$G:$G,0)),"")</f>
        <v/>
      </c>
    </row>
    <row r="41" spans="1:37" x14ac:dyDescent="0.2">
      <c r="A41" s="70">
        <f>IF([5]武将基本资料!W51="","",[5]武将基本资料!W51)</f>
        <v>10040</v>
      </c>
      <c r="B41" s="70" t="str">
        <f>IF(A41="","",IF([5]武将基本资料!Y51="","",[5]武将基本资料!Y51))</f>
        <v>徐庶</v>
      </c>
      <c r="C41" s="71">
        <f>[5]武将基本资料!U51</f>
        <v>1</v>
      </c>
      <c r="D41" s="71">
        <f>[5]武将基本资料!AD51</f>
        <v>120</v>
      </c>
      <c r="E41" s="72">
        <f t="shared" si="8"/>
        <v>0</v>
      </c>
      <c r="F41" s="70"/>
      <c r="G41" s="70" t="str">
        <f t="shared" si="0"/>
        <v/>
      </c>
      <c r="H41" s="70" t="str">
        <f t="shared" si="1"/>
        <v/>
      </c>
      <c r="I41" s="70" t="str">
        <f t="shared" si="2"/>
        <v>3</v>
      </c>
      <c r="J41" s="70" t="str">
        <f t="shared" si="3"/>
        <v/>
      </c>
      <c r="K41" s="70" t="str">
        <f t="shared" si="4"/>
        <v/>
      </c>
      <c r="L41" s="70" t="str">
        <f t="shared" si="5"/>
        <v/>
      </c>
      <c r="M41" s="70" t="str">
        <f t="shared" si="6"/>
        <v/>
      </c>
      <c r="N41" s="70" t="str">
        <f t="shared" si="7"/>
        <v/>
      </c>
      <c r="O41" s="5" t="str">
        <f t="shared" si="9"/>
        <v/>
      </c>
      <c r="W41" s="22" t="str">
        <f>IFERROR(INDEX(三国标签统计!$AA:$AA,MATCH(G41,三国标签统计!$G:$G,0)),"")</f>
        <v/>
      </c>
      <c r="X41" s="22" t="str">
        <f>IFERROR(INDEX(三国标签统计!$AA:$AA,MATCH(H41,三国标签统计!$G:$G,0)),"")</f>
        <v/>
      </c>
      <c r="Y41" s="22" t="str">
        <f>IFERROR(INDEX(三国标签统计!$AA:$AA,MATCH(I41,三国标签统计!$G:$G,0)),"")</f>
        <v/>
      </c>
      <c r="Z41" s="22" t="str">
        <f>IFERROR(INDEX(三国标签统计!$AA:$AA,MATCH(J41,三国标签统计!$G:$G,0)),"")</f>
        <v/>
      </c>
      <c r="AA41" s="22" t="str">
        <f>IFERROR(INDEX(三国标签统计!$AA:$AA,MATCH(K41,三国标签统计!$G:$G,0)),"")</f>
        <v/>
      </c>
      <c r="AB41" s="22" t="str">
        <f>IFERROR(INDEX(三国标签统计!$AA:$AA,MATCH(L41,三国标签统计!$G:$G,0)),"")</f>
        <v/>
      </c>
      <c r="AC41" s="22" t="str">
        <f>IFERROR(INDEX(三国标签统计!$AA:$AA,MATCH(M41,三国标签统计!$G:$G,0)),"")</f>
        <v/>
      </c>
      <c r="AD41" s="22" t="str">
        <f>IFERROR(INDEX(三国标签统计!$AA:$AA,MATCH(N41,三国标签统计!$G:$G,0)),"")</f>
        <v/>
      </c>
      <c r="AE41" s="22" t="str">
        <f>IFERROR(INDEX(三国标签统计!$AA:$AA,MATCH(O41,三国标签统计!$G:$G,0)),"")</f>
        <v/>
      </c>
      <c r="AF41" s="22" t="str">
        <f>IFERROR(INDEX(三国标签统计!$AA:$AA,MATCH(P41,三国标签统计!$G:$G,0)),"")</f>
        <v/>
      </c>
      <c r="AG41" s="22" t="str">
        <f>IFERROR(INDEX(三国标签统计!$AA:$AA,MATCH(Q41,三国标签统计!$G:$G,0)),"")</f>
        <v/>
      </c>
      <c r="AH41" s="22" t="str">
        <f>IFERROR(INDEX(三国标签统计!$AA:$AA,MATCH(R41,三国标签统计!$G:$G,0)),"")</f>
        <v/>
      </c>
      <c r="AI41" s="22" t="str">
        <f>IFERROR(INDEX(三国标签统计!$AA:$AA,MATCH(S41,三国标签统计!$G:$G,0)),"")</f>
        <v/>
      </c>
      <c r="AJ41" s="22" t="str">
        <f>IFERROR(INDEX(三国标签统计!$AA:$AA,MATCH(T41,三国标签统计!$G:$G,0)),"")</f>
        <v/>
      </c>
      <c r="AK41" s="22" t="str">
        <f>IFERROR(INDEX(三国标签统计!$AA:$AA,MATCH(U41,三国标签统计!$G:$G,0)),"")</f>
        <v/>
      </c>
    </row>
    <row r="42" spans="1:37" x14ac:dyDescent="0.2">
      <c r="A42" s="70">
        <f>IF([5]武将基本资料!W52="","",[5]武将基本资料!W52)</f>
        <v>10041</v>
      </c>
      <c r="B42" s="70" t="str">
        <f>IF(A42="","",IF([5]武将基本资料!Y52="","",[5]武将基本资料!Y52))</f>
        <v>孙坚</v>
      </c>
      <c r="C42" s="71">
        <f>[5]武将基本资料!U52</f>
        <v>1</v>
      </c>
      <c r="D42" s="71">
        <f>[5]武将基本资料!AD52</f>
        <v>120</v>
      </c>
      <c r="E42" s="72">
        <f t="shared" si="8"/>
        <v>0</v>
      </c>
      <c r="F42" s="70"/>
      <c r="G42" s="70" t="str">
        <f t="shared" si="0"/>
        <v/>
      </c>
      <c r="H42" s="70" t="str">
        <f t="shared" si="1"/>
        <v/>
      </c>
      <c r="I42" s="70" t="str">
        <f t="shared" si="2"/>
        <v/>
      </c>
      <c r="J42" s="70" t="str">
        <f t="shared" si="3"/>
        <v/>
      </c>
      <c r="K42" s="70" t="str">
        <f t="shared" si="4"/>
        <v/>
      </c>
      <c r="L42" s="70" t="str">
        <f t="shared" si="5"/>
        <v>6</v>
      </c>
      <c r="M42" s="70" t="str">
        <f t="shared" si="6"/>
        <v/>
      </c>
      <c r="N42" s="70" t="str">
        <f t="shared" si="7"/>
        <v/>
      </c>
      <c r="O42" s="5" t="str">
        <f t="shared" si="9"/>
        <v/>
      </c>
      <c r="W42" s="22" t="str">
        <f>IFERROR(INDEX(三国标签统计!$AA:$AA,MATCH(G42,三国标签统计!$G:$G,0)),"")</f>
        <v/>
      </c>
      <c r="X42" s="22" t="str">
        <f>IFERROR(INDEX(三国标签统计!$AA:$AA,MATCH(H42,三国标签统计!$G:$G,0)),"")</f>
        <v/>
      </c>
      <c r="Y42" s="22" t="str">
        <f>IFERROR(INDEX(三国标签统计!$AA:$AA,MATCH(I42,三国标签统计!$G:$G,0)),"")</f>
        <v/>
      </c>
      <c r="Z42" s="22" t="str">
        <f>IFERROR(INDEX(三国标签统计!$AA:$AA,MATCH(J42,三国标签统计!$G:$G,0)),"")</f>
        <v/>
      </c>
      <c r="AA42" s="22" t="str">
        <f>IFERROR(INDEX(三国标签统计!$AA:$AA,MATCH(K42,三国标签统计!$G:$G,0)),"")</f>
        <v/>
      </c>
      <c r="AB42" s="22" t="str">
        <f>IFERROR(INDEX(三国标签统计!$AA:$AA,MATCH(L42,三国标签统计!$G:$G,0)),"")</f>
        <v/>
      </c>
      <c r="AC42" s="22" t="str">
        <f>IFERROR(INDEX(三国标签统计!$AA:$AA,MATCH(M42,三国标签统计!$G:$G,0)),"")</f>
        <v/>
      </c>
      <c r="AD42" s="22" t="str">
        <f>IFERROR(INDEX(三国标签统计!$AA:$AA,MATCH(N42,三国标签统计!$G:$G,0)),"")</f>
        <v/>
      </c>
      <c r="AE42" s="22" t="str">
        <f>IFERROR(INDEX(三国标签统计!$AA:$AA,MATCH(O42,三国标签统计!$G:$G,0)),"")</f>
        <v/>
      </c>
      <c r="AF42" s="22" t="str">
        <f>IFERROR(INDEX(三国标签统计!$AA:$AA,MATCH(P42,三国标签统计!$G:$G,0)),"")</f>
        <v/>
      </c>
      <c r="AG42" s="22" t="str">
        <f>IFERROR(INDEX(三国标签统计!$AA:$AA,MATCH(Q42,三国标签统计!$G:$G,0)),"")</f>
        <v/>
      </c>
      <c r="AH42" s="22" t="str">
        <f>IFERROR(INDEX(三国标签统计!$AA:$AA,MATCH(R42,三国标签统计!$G:$G,0)),"")</f>
        <v/>
      </c>
      <c r="AI42" s="22" t="str">
        <f>IFERROR(INDEX(三国标签统计!$AA:$AA,MATCH(S42,三国标签统计!$G:$G,0)),"")</f>
        <v/>
      </c>
      <c r="AJ42" s="22" t="str">
        <f>IFERROR(INDEX(三国标签统计!$AA:$AA,MATCH(T42,三国标签统计!$G:$G,0)),"")</f>
        <v/>
      </c>
      <c r="AK42" s="22" t="str">
        <f>IFERROR(INDEX(三国标签统计!$AA:$AA,MATCH(U42,三国标签统计!$G:$G,0)),"")</f>
        <v/>
      </c>
    </row>
    <row r="43" spans="1:37" x14ac:dyDescent="0.2">
      <c r="A43" s="70">
        <f>IF([5]武将基本资料!W53="","",[5]武将基本资料!W53)</f>
        <v>10042</v>
      </c>
      <c r="B43" s="70" t="str">
        <f>IF(A43="","",IF([5]武将基本资料!Y53="","",[5]武将基本资料!Y53))</f>
        <v>马谡</v>
      </c>
      <c r="C43" s="71">
        <f>[5]武将基本资料!U53</f>
        <v>1</v>
      </c>
      <c r="D43" s="71">
        <f>[5]武将基本资料!AD53</f>
        <v>110</v>
      </c>
      <c r="E43" s="72">
        <f t="shared" si="8"/>
        <v>0</v>
      </c>
      <c r="F43" s="70"/>
      <c r="G43" s="70" t="str">
        <f t="shared" si="0"/>
        <v/>
      </c>
      <c r="H43" s="70" t="str">
        <f t="shared" si="1"/>
        <v/>
      </c>
      <c r="I43" s="70" t="str">
        <f t="shared" si="2"/>
        <v/>
      </c>
      <c r="J43" s="70" t="str">
        <f t="shared" si="3"/>
        <v/>
      </c>
      <c r="K43" s="70" t="str">
        <f t="shared" si="4"/>
        <v/>
      </c>
      <c r="L43" s="70" t="str">
        <f t="shared" si="5"/>
        <v/>
      </c>
      <c r="M43" s="70" t="str">
        <f t="shared" si="6"/>
        <v/>
      </c>
      <c r="N43" s="70" t="str">
        <f t="shared" si="7"/>
        <v>8</v>
      </c>
      <c r="O43" s="5" t="str">
        <f t="shared" si="9"/>
        <v/>
      </c>
      <c r="W43" s="22" t="str">
        <f>IFERROR(INDEX(三国标签统计!$AA:$AA,MATCH(G43,三国标签统计!$G:$G,0)),"")</f>
        <v/>
      </c>
      <c r="X43" s="22" t="str">
        <f>IFERROR(INDEX(三国标签统计!$AA:$AA,MATCH(H43,三国标签统计!$G:$G,0)),"")</f>
        <v/>
      </c>
      <c r="Y43" s="22" t="str">
        <f>IFERROR(INDEX(三国标签统计!$AA:$AA,MATCH(I43,三国标签统计!$G:$G,0)),"")</f>
        <v/>
      </c>
      <c r="Z43" s="22" t="str">
        <f>IFERROR(INDEX(三国标签统计!$AA:$AA,MATCH(J43,三国标签统计!$G:$G,0)),"")</f>
        <v/>
      </c>
      <c r="AA43" s="22" t="str">
        <f>IFERROR(INDEX(三国标签统计!$AA:$AA,MATCH(K43,三国标签统计!$G:$G,0)),"")</f>
        <v/>
      </c>
      <c r="AB43" s="22" t="str">
        <f>IFERROR(INDEX(三国标签统计!$AA:$AA,MATCH(L43,三国标签统计!$G:$G,0)),"")</f>
        <v/>
      </c>
      <c r="AC43" s="22" t="str">
        <f>IFERROR(INDEX(三国标签统计!$AA:$AA,MATCH(M43,三国标签统计!$G:$G,0)),"")</f>
        <v/>
      </c>
      <c r="AD43" s="22" t="str">
        <f>IFERROR(INDEX(三国标签统计!$AA:$AA,MATCH(N43,三国标签统计!$G:$G,0)),"")</f>
        <v/>
      </c>
      <c r="AE43" s="22" t="str">
        <f>IFERROR(INDEX(三国标签统计!$AA:$AA,MATCH(O43,三国标签统计!$G:$G,0)),"")</f>
        <v/>
      </c>
      <c r="AF43" s="22" t="str">
        <f>IFERROR(INDEX(三国标签统计!$AA:$AA,MATCH(P43,三国标签统计!$G:$G,0)),"")</f>
        <v/>
      </c>
      <c r="AG43" s="22" t="str">
        <f>IFERROR(INDEX(三国标签统计!$AA:$AA,MATCH(Q43,三国标签统计!$G:$G,0)),"")</f>
        <v/>
      </c>
      <c r="AH43" s="22" t="str">
        <f>IFERROR(INDEX(三国标签统计!$AA:$AA,MATCH(R43,三国标签统计!$G:$G,0)),"")</f>
        <v/>
      </c>
      <c r="AI43" s="22" t="str">
        <f>IFERROR(INDEX(三国标签统计!$AA:$AA,MATCH(S43,三国标签统计!$G:$G,0)),"")</f>
        <v/>
      </c>
      <c r="AJ43" s="22" t="str">
        <f>IFERROR(INDEX(三国标签统计!$AA:$AA,MATCH(T43,三国标签统计!$G:$G,0)),"")</f>
        <v/>
      </c>
      <c r="AK43" s="22" t="str">
        <f>IFERROR(INDEX(三国标签统计!$AA:$AA,MATCH(U43,三国标签统计!$G:$G,0)),"")</f>
        <v/>
      </c>
    </row>
    <row r="44" spans="1:37" x14ac:dyDescent="0.2">
      <c r="A44" s="70">
        <f>IF([5]武将基本资料!W54="","",[5]武将基本资料!W54)</f>
        <v>10043</v>
      </c>
      <c r="B44" s="70" t="str">
        <f>IF(A44="","",IF([5]武将基本资料!Y54="","",[5]武将基本资料!Y54))</f>
        <v>关银屏</v>
      </c>
      <c r="C44" s="71">
        <f>[5]武将基本资料!U54</f>
        <v>1</v>
      </c>
      <c r="D44" s="71">
        <f>[5]武将基本资料!AD54</f>
        <v>120</v>
      </c>
      <c r="E44" s="72">
        <f t="shared" si="8"/>
        <v>0</v>
      </c>
      <c r="F44" s="70"/>
      <c r="G44" s="70" t="str">
        <f t="shared" si="0"/>
        <v>1</v>
      </c>
      <c r="H44" s="70" t="str">
        <f t="shared" si="1"/>
        <v/>
      </c>
      <c r="I44" s="70" t="str">
        <f t="shared" si="2"/>
        <v/>
      </c>
      <c r="J44" s="70" t="str">
        <f t="shared" si="3"/>
        <v/>
      </c>
      <c r="K44" s="70" t="str">
        <f t="shared" si="4"/>
        <v/>
      </c>
      <c r="L44" s="70" t="str">
        <f t="shared" si="5"/>
        <v/>
      </c>
      <c r="M44" s="70" t="str">
        <f t="shared" si="6"/>
        <v/>
      </c>
      <c r="N44" s="70" t="str">
        <f t="shared" si="7"/>
        <v/>
      </c>
      <c r="O44" s="5" t="str">
        <f t="shared" si="9"/>
        <v/>
      </c>
      <c r="W44" s="22" t="str">
        <f>IFERROR(INDEX(三国标签统计!$AA:$AA,MATCH(G44,三国标签统计!$G:$G,0)),"")</f>
        <v/>
      </c>
      <c r="X44" s="22" t="str">
        <f>IFERROR(INDEX(三国标签统计!$AA:$AA,MATCH(H44,三国标签统计!$G:$G,0)),"")</f>
        <v/>
      </c>
      <c r="Y44" s="22" t="str">
        <f>IFERROR(INDEX(三国标签统计!$AA:$AA,MATCH(I44,三国标签统计!$G:$G,0)),"")</f>
        <v/>
      </c>
      <c r="Z44" s="22" t="str">
        <f>IFERROR(INDEX(三国标签统计!$AA:$AA,MATCH(J44,三国标签统计!$G:$G,0)),"")</f>
        <v/>
      </c>
      <c r="AA44" s="22" t="str">
        <f>IFERROR(INDEX(三国标签统计!$AA:$AA,MATCH(K44,三国标签统计!$G:$G,0)),"")</f>
        <v/>
      </c>
      <c r="AB44" s="22" t="str">
        <f>IFERROR(INDEX(三国标签统计!$AA:$AA,MATCH(L44,三国标签统计!$G:$G,0)),"")</f>
        <v/>
      </c>
      <c r="AC44" s="22" t="str">
        <f>IFERROR(INDEX(三国标签统计!$AA:$AA,MATCH(M44,三国标签统计!$G:$G,0)),"")</f>
        <v/>
      </c>
      <c r="AD44" s="22" t="str">
        <f>IFERROR(INDEX(三国标签统计!$AA:$AA,MATCH(N44,三国标签统计!$G:$G,0)),"")</f>
        <v/>
      </c>
      <c r="AE44" s="22" t="str">
        <f>IFERROR(INDEX(三国标签统计!$AA:$AA,MATCH(O44,三国标签统计!$G:$G,0)),"")</f>
        <v/>
      </c>
      <c r="AF44" s="22" t="str">
        <f>IFERROR(INDEX(三国标签统计!$AA:$AA,MATCH(P44,三国标签统计!$G:$G,0)),"")</f>
        <v/>
      </c>
      <c r="AG44" s="22" t="str">
        <f>IFERROR(INDEX(三国标签统计!$AA:$AA,MATCH(Q44,三国标签统计!$G:$G,0)),"")</f>
        <v/>
      </c>
      <c r="AH44" s="22" t="str">
        <f>IFERROR(INDEX(三国标签统计!$AA:$AA,MATCH(R44,三国标签统计!$G:$G,0)),"")</f>
        <v/>
      </c>
      <c r="AI44" s="22" t="str">
        <f>IFERROR(INDEX(三国标签统计!$AA:$AA,MATCH(S44,三国标签统计!$G:$G,0)),"")</f>
        <v/>
      </c>
      <c r="AJ44" s="22" t="str">
        <f>IFERROR(INDEX(三国标签统计!$AA:$AA,MATCH(T44,三国标签统计!$G:$G,0)),"")</f>
        <v/>
      </c>
      <c r="AK44" s="22" t="str">
        <f>IFERROR(INDEX(三国标签统计!$AA:$AA,MATCH(U44,三国标签统计!$G:$G,0)),"")</f>
        <v/>
      </c>
    </row>
    <row r="45" spans="1:37" x14ac:dyDescent="0.2">
      <c r="A45" s="70">
        <f>IF([5]武将基本资料!W55="","",[5]武将基本资料!W55)</f>
        <v>10044</v>
      </c>
      <c r="B45" s="70" t="str">
        <f>IF(A45="","",IF([5]武将基本资料!Y55="","",[5]武将基本资料!Y55))</f>
        <v>于禁</v>
      </c>
      <c r="C45" s="71">
        <f>[5]武将基本资料!U55</f>
        <v>1</v>
      </c>
      <c r="D45" s="71">
        <f>[5]武将基本资料!AD55</f>
        <v>120</v>
      </c>
      <c r="E45" s="72">
        <f t="shared" si="8"/>
        <v>0</v>
      </c>
      <c r="F45" s="70"/>
      <c r="G45" s="70" t="str">
        <f t="shared" si="0"/>
        <v/>
      </c>
      <c r="H45" s="70" t="str">
        <f t="shared" si="1"/>
        <v/>
      </c>
      <c r="I45" s="70" t="str">
        <f t="shared" si="2"/>
        <v/>
      </c>
      <c r="J45" s="70" t="str">
        <f t="shared" si="3"/>
        <v/>
      </c>
      <c r="K45" s="70" t="str">
        <f t="shared" si="4"/>
        <v/>
      </c>
      <c r="L45" s="70" t="str">
        <f t="shared" si="5"/>
        <v/>
      </c>
      <c r="M45" s="70" t="str">
        <f t="shared" si="6"/>
        <v/>
      </c>
      <c r="N45" s="70" t="str">
        <f t="shared" si="7"/>
        <v>8</v>
      </c>
      <c r="O45" s="5" t="str">
        <f t="shared" si="9"/>
        <v/>
      </c>
      <c r="W45" s="22" t="str">
        <f>IFERROR(INDEX(三国标签统计!$AA:$AA,MATCH(G45,三国标签统计!$G:$G,0)),"")</f>
        <v/>
      </c>
      <c r="X45" s="22" t="str">
        <f>IFERROR(INDEX(三国标签统计!$AA:$AA,MATCH(H45,三国标签统计!$G:$G,0)),"")</f>
        <v/>
      </c>
      <c r="Y45" s="22" t="str">
        <f>IFERROR(INDEX(三国标签统计!$AA:$AA,MATCH(I45,三国标签统计!$G:$G,0)),"")</f>
        <v/>
      </c>
      <c r="Z45" s="22" t="str">
        <f>IFERROR(INDEX(三国标签统计!$AA:$AA,MATCH(J45,三国标签统计!$G:$G,0)),"")</f>
        <v/>
      </c>
      <c r="AA45" s="22" t="str">
        <f>IFERROR(INDEX(三国标签统计!$AA:$AA,MATCH(K45,三国标签统计!$G:$G,0)),"")</f>
        <v/>
      </c>
      <c r="AB45" s="22" t="str">
        <f>IFERROR(INDEX(三国标签统计!$AA:$AA,MATCH(L45,三国标签统计!$G:$G,0)),"")</f>
        <v/>
      </c>
      <c r="AC45" s="22" t="str">
        <f>IFERROR(INDEX(三国标签统计!$AA:$AA,MATCH(M45,三国标签统计!$G:$G,0)),"")</f>
        <v/>
      </c>
      <c r="AD45" s="22" t="str">
        <f>IFERROR(INDEX(三国标签统计!$AA:$AA,MATCH(N45,三国标签统计!$G:$G,0)),"")</f>
        <v/>
      </c>
      <c r="AE45" s="22" t="str">
        <f>IFERROR(INDEX(三国标签统计!$AA:$AA,MATCH(O45,三国标签统计!$G:$G,0)),"")</f>
        <v/>
      </c>
      <c r="AF45" s="22" t="str">
        <f>IFERROR(INDEX(三国标签统计!$AA:$AA,MATCH(P45,三国标签统计!$G:$G,0)),"")</f>
        <v/>
      </c>
      <c r="AG45" s="22" t="str">
        <f>IFERROR(INDEX(三国标签统计!$AA:$AA,MATCH(Q45,三国标签统计!$G:$G,0)),"")</f>
        <v/>
      </c>
      <c r="AH45" s="22" t="str">
        <f>IFERROR(INDEX(三国标签统计!$AA:$AA,MATCH(R45,三国标签统计!$G:$G,0)),"")</f>
        <v/>
      </c>
      <c r="AI45" s="22" t="str">
        <f>IFERROR(INDEX(三国标签统计!$AA:$AA,MATCH(S45,三国标签统计!$G:$G,0)),"")</f>
        <v/>
      </c>
      <c r="AJ45" s="22" t="str">
        <f>IFERROR(INDEX(三国标签统计!$AA:$AA,MATCH(T45,三国标签统计!$G:$G,0)),"")</f>
        <v/>
      </c>
      <c r="AK45" s="22" t="str">
        <f>IFERROR(INDEX(三国标签统计!$AA:$AA,MATCH(U45,三国标签统计!$G:$G,0)),"")</f>
        <v/>
      </c>
    </row>
    <row r="46" spans="1:37" x14ac:dyDescent="0.2">
      <c r="A46" s="70">
        <f>IF([5]武将基本资料!W56="","",[5]武将基本资料!W56)</f>
        <v>10045</v>
      </c>
      <c r="B46" s="70" t="str">
        <f>IF(A46="","",IF([5]武将基本资料!Y56="","",[5]武将基本资料!Y56))</f>
        <v>鲁肃</v>
      </c>
      <c r="C46" s="71">
        <f>[5]武将基本资料!U56</f>
        <v>1</v>
      </c>
      <c r="D46" s="71">
        <f>[5]武将基本资料!AD56</f>
        <v>120</v>
      </c>
      <c r="E46" s="72">
        <f t="shared" si="8"/>
        <v>0</v>
      </c>
      <c r="F46" s="70"/>
      <c r="G46" s="70" t="str">
        <f t="shared" si="0"/>
        <v/>
      </c>
      <c r="H46" s="70" t="str">
        <f t="shared" si="1"/>
        <v/>
      </c>
      <c r="I46" s="70" t="str">
        <f t="shared" si="2"/>
        <v/>
      </c>
      <c r="J46" s="70" t="str">
        <f t="shared" si="3"/>
        <v/>
      </c>
      <c r="K46" s="70" t="str">
        <f t="shared" si="4"/>
        <v/>
      </c>
      <c r="L46" s="70" t="str">
        <f t="shared" si="5"/>
        <v/>
      </c>
      <c r="M46" s="70" t="str">
        <f t="shared" si="6"/>
        <v/>
      </c>
      <c r="N46" s="70" t="str">
        <f t="shared" si="7"/>
        <v>8</v>
      </c>
      <c r="O46" s="5" t="str">
        <f t="shared" si="9"/>
        <v/>
      </c>
      <c r="W46" s="22" t="str">
        <f>IFERROR(INDEX(三国标签统计!$AA:$AA,MATCH(G46,三国标签统计!$G:$G,0)),"")</f>
        <v/>
      </c>
      <c r="X46" s="22" t="str">
        <f>IFERROR(INDEX(三国标签统计!$AA:$AA,MATCH(H46,三国标签统计!$G:$G,0)),"")</f>
        <v/>
      </c>
      <c r="Y46" s="22" t="str">
        <f>IFERROR(INDEX(三国标签统计!$AA:$AA,MATCH(I46,三国标签统计!$G:$G,0)),"")</f>
        <v/>
      </c>
      <c r="Z46" s="22" t="str">
        <f>IFERROR(INDEX(三国标签统计!$AA:$AA,MATCH(J46,三国标签统计!$G:$G,0)),"")</f>
        <v/>
      </c>
      <c r="AA46" s="22" t="str">
        <f>IFERROR(INDEX(三国标签统计!$AA:$AA,MATCH(K46,三国标签统计!$G:$G,0)),"")</f>
        <v/>
      </c>
      <c r="AB46" s="22" t="str">
        <f>IFERROR(INDEX(三国标签统计!$AA:$AA,MATCH(L46,三国标签统计!$G:$G,0)),"")</f>
        <v/>
      </c>
      <c r="AC46" s="22" t="str">
        <f>IFERROR(INDEX(三国标签统计!$AA:$AA,MATCH(M46,三国标签统计!$G:$G,0)),"")</f>
        <v/>
      </c>
      <c r="AD46" s="22" t="str">
        <f>IFERROR(INDEX(三国标签统计!$AA:$AA,MATCH(N46,三国标签统计!$G:$G,0)),"")</f>
        <v/>
      </c>
      <c r="AE46" s="22" t="str">
        <f>IFERROR(INDEX(三国标签统计!$AA:$AA,MATCH(O46,三国标签统计!$G:$G,0)),"")</f>
        <v/>
      </c>
      <c r="AF46" s="22" t="str">
        <f>IFERROR(INDEX(三国标签统计!$AA:$AA,MATCH(P46,三国标签统计!$G:$G,0)),"")</f>
        <v/>
      </c>
      <c r="AG46" s="22" t="str">
        <f>IFERROR(INDEX(三国标签统计!$AA:$AA,MATCH(Q46,三国标签统计!$G:$G,0)),"")</f>
        <v/>
      </c>
      <c r="AH46" s="22" t="str">
        <f>IFERROR(INDEX(三国标签统计!$AA:$AA,MATCH(R46,三国标签统计!$G:$G,0)),"")</f>
        <v/>
      </c>
      <c r="AI46" s="22" t="str">
        <f>IFERROR(INDEX(三国标签统计!$AA:$AA,MATCH(S46,三国标签统计!$G:$G,0)),"")</f>
        <v/>
      </c>
      <c r="AJ46" s="22" t="str">
        <f>IFERROR(INDEX(三国标签统计!$AA:$AA,MATCH(T46,三国标签统计!$G:$G,0)),"")</f>
        <v/>
      </c>
      <c r="AK46" s="22" t="str">
        <f>IFERROR(INDEX(三国标签统计!$AA:$AA,MATCH(U46,三国标签统计!$G:$G,0)),"")</f>
        <v/>
      </c>
    </row>
    <row r="47" spans="1:37" x14ac:dyDescent="0.2">
      <c r="A47" s="70" t="str">
        <f>IF([5]武将基本资料!W57="","",[5]武将基本资料!W57)</f>
        <v/>
      </c>
      <c r="B47" s="70" t="str">
        <f>IF(A47="","",IF([5]武将基本资料!Y57="","",[5]武将基本资料!Y57))</f>
        <v/>
      </c>
      <c r="C47" s="71">
        <f>[5]武将基本资料!U57</f>
        <v>0</v>
      </c>
      <c r="D47" s="71">
        <f>[5]武将基本资料!AD57</f>
        <v>120</v>
      </c>
      <c r="E47" s="72" t="str">
        <f t="shared" si="8"/>
        <v/>
      </c>
      <c r="F47" s="70"/>
      <c r="G47" s="70" t="str">
        <f t="shared" si="0"/>
        <v/>
      </c>
      <c r="H47" s="70" t="str">
        <f t="shared" si="1"/>
        <v/>
      </c>
      <c r="I47" s="70" t="str">
        <f t="shared" si="2"/>
        <v/>
      </c>
      <c r="J47" s="70" t="str">
        <f t="shared" si="3"/>
        <v/>
      </c>
      <c r="K47" s="70" t="str">
        <f t="shared" si="4"/>
        <v/>
      </c>
      <c r="L47" s="70" t="str">
        <f t="shared" si="5"/>
        <v/>
      </c>
      <c r="M47" s="70" t="str">
        <f t="shared" si="6"/>
        <v/>
      </c>
      <c r="N47" s="70" t="str">
        <f t="shared" si="7"/>
        <v/>
      </c>
      <c r="O47" s="5" t="str">
        <f t="shared" si="9"/>
        <v/>
      </c>
      <c r="W47" s="22" t="str">
        <f>IFERROR(INDEX(三国标签统计!$AA:$AA,MATCH(G47,三国标签统计!$G:$G,0)),"")</f>
        <v/>
      </c>
      <c r="X47" s="22" t="str">
        <f>IFERROR(INDEX(三国标签统计!$AA:$AA,MATCH(H47,三国标签统计!$G:$G,0)),"")</f>
        <v/>
      </c>
      <c r="Y47" s="22" t="str">
        <f>IFERROR(INDEX(三国标签统计!$AA:$AA,MATCH(I47,三国标签统计!$G:$G,0)),"")</f>
        <v/>
      </c>
      <c r="Z47" s="22" t="str">
        <f>IFERROR(INDEX(三国标签统计!$AA:$AA,MATCH(J47,三国标签统计!$G:$G,0)),"")</f>
        <v/>
      </c>
      <c r="AA47" s="22" t="str">
        <f>IFERROR(INDEX(三国标签统计!$AA:$AA,MATCH(K47,三国标签统计!$G:$G,0)),"")</f>
        <v/>
      </c>
      <c r="AB47" s="22" t="str">
        <f>IFERROR(INDEX(三国标签统计!$AA:$AA,MATCH(L47,三国标签统计!$G:$G,0)),"")</f>
        <v/>
      </c>
      <c r="AC47" s="22" t="str">
        <f>IFERROR(INDEX(三国标签统计!$AA:$AA,MATCH(M47,三国标签统计!$G:$G,0)),"")</f>
        <v/>
      </c>
      <c r="AD47" s="22" t="str">
        <f>IFERROR(INDEX(三国标签统计!$AA:$AA,MATCH(N47,三国标签统计!$G:$G,0)),"")</f>
        <v/>
      </c>
      <c r="AE47" s="22" t="str">
        <f>IFERROR(INDEX(三国标签统计!$AA:$AA,MATCH(O47,三国标签统计!$G:$G,0)),"")</f>
        <v/>
      </c>
      <c r="AF47" s="22" t="str">
        <f>IFERROR(INDEX(三国标签统计!$AA:$AA,MATCH(P47,三国标签统计!$G:$G,0)),"")</f>
        <v/>
      </c>
      <c r="AG47" s="22" t="str">
        <f>IFERROR(INDEX(三国标签统计!$AA:$AA,MATCH(Q47,三国标签统计!$G:$G,0)),"")</f>
        <v/>
      </c>
      <c r="AH47" s="22" t="str">
        <f>IFERROR(INDEX(三国标签统计!$AA:$AA,MATCH(R47,三国标签统计!$G:$G,0)),"")</f>
        <v/>
      </c>
      <c r="AI47" s="22" t="str">
        <f>IFERROR(INDEX(三国标签统计!$AA:$AA,MATCH(S47,三国标签统计!$G:$G,0)),"")</f>
        <v/>
      </c>
      <c r="AJ47" s="22" t="str">
        <f>IFERROR(INDEX(三国标签统计!$AA:$AA,MATCH(T47,三国标签统计!$G:$G,0)),"")</f>
        <v/>
      </c>
      <c r="AK47" s="22" t="str">
        <f>IFERROR(INDEX(三国标签统计!$AA:$AA,MATCH(U47,三国标签统计!$G:$G,0)),"")</f>
        <v/>
      </c>
    </row>
    <row r="48" spans="1:37" x14ac:dyDescent="0.2">
      <c r="A48" s="70">
        <f>IF([5]武将基本资料!W58="","",[5]武将基本资料!W58)</f>
        <v>10047</v>
      </c>
      <c r="B48" s="70" t="str">
        <f>IF(A48="","",IF([5]武将基本资料!Y58="","",[5]武将基本资料!Y58))</f>
        <v>沮授</v>
      </c>
      <c r="C48" s="71">
        <f>[5]武将基本资料!U58</f>
        <v>0</v>
      </c>
      <c r="D48" s="71">
        <f>[5]武将基本资料!AD58</f>
        <v>120</v>
      </c>
      <c r="E48" s="72" t="str">
        <f t="shared" si="8"/>
        <v/>
      </c>
      <c r="F48" s="70"/>
      <c r="G48" s="70" t="str">
        <f t="shared" si="0"/>
        <v/>
      </c>
      <c r="H48" s="70" t="str">
        <f t="shared" si="1"/>
        <v/>
      </c>
      <c r="I48" s="70" t="str">
        <f t="shared" si="2"/>
        <v/>
      </c>
      <c r="J48" s="70" t="str">
        <f t="shared" si="3"/>
        <v/>
      </c>
      <c r="K48" s="70" t="str">
        <f t="shared" si="4"/>
        <v/>
      </c>
      <c r="L48" s="70" t="str">
        <f t="shared" si="5"/>
        <v/>
      </c>
      <c r="M48" s="70" t="str">
        <f t="shared" si="6"/>
        <v/>
      </c>
      <c r="N48" s="70" t="str">
        <f t="shared" si="7"/>
        <v/>
      </c>
      <c r="O48" s="5" t="str">
        <f t="shared" si="9"/>
        <v/>
      </c>
      <c r="W48" s="22" t="str">
        <f>IFERROR(INDEX(三国标签统计!$AA:$AA,MATCH(G48,三国标签统计!$G:$G,0)),"")</f>
        <v/>
      </c>
      <c r="X48" s="22" t="str">
        <f>IFERROR(INDEX(三国标签统计!$AA:$AA,MATCH(H48,三国标签统计!$G:$G,0)),"")</f>
        <v/>
      </c>
      <c r="Y48" s="22" t="str">
        <f>IFERROR(INDEX(三国标签统计!$AA:$AA,MATCH(I48,三国标签统计!$G:$G,0)),"")</f>
        <v/>
      </c>
      <c r="Z48" s="22" t="str">
        <f>IFERROR(INDEX(三国标签统计!$AA:$AA,MATCH(J48,三国标签统计!$G:$G,0)),"")</f>
        <v/>
      </c>
      <c r="AA48" s="22" t="str">
        <f>IFERROR(INDEX(三国标签统计!$AA:$AA,MATCH(K48,三国标签统计!$G:$G,0)),"")</f>
        <v/>
      </c>
      <c r="AB48" s="22" t="str">
        <f>IFERROR(INDEX(三国标签统计!$AA:$AA,MATCH(L48,三国标签统计!$G:$G,0)),"")</f>
        <v/>
      </c>
      <c r="AC48" s="22" t="str">
        <f>IFERROR(INDEX(三国标签统计!$AA:$AA,MATCH(M48,三国标签统计!$G:$G,0)),"")</f>
        <v/>
      </c>
      <c r="AD48" s="22" t="str">
        <f>IFERROR(INDEX(三国标签统计!$AA:$AA,MATCH(N48,三国标签统计!$G:$G,0)),"")</f>
        <v/>
      </c>
      <c r="AE48" s="22" t="str">
        <f>IFERROR(INDEX(三国标签统计!$AA:$AA,MATCH(O48,三国标签统计!$G:$G,0)),"")</f>
        <v/>
      </c>
      <c r="AF48" s="22" t="str">
        <f>IFERROR(INDEX(三国标签统计!$AA:$AA,MATCH(P48,三国标签统计!$G:$G,0)),"")</f>
        <v/>
      </c>
      <c r="AG48" s="22" t="str">
        <f>IFERROR(INDEX(三国标签统计!$AA:$AA,MATCH(Q48,三国标签统计!$G:$G,0)),"")</f>
        <v/>
      </c>
      <c r="AH48" s="22" t="str">
        <f>IFERROR(INDEX(三国标签统计!$AA:$AA,MATCH(R48,三国标签统计!$G:$G,0)),"")</f>
        <v/>
      </c>
      <c r="AI48" s="22" t="str">
        <f>IFERROR(INDEX(三国标签统计!$AA:$AA,MATCH(S48,三国标签统计!$G:$G,0)),"")</f>
        <v/>
      </c>
      <c r="AJ48" s="22" t="str">
        <f>IFERROR(INDEX(三国标签统计!$AA:$AA,MATCH(T48,三国标签统计!$G:$G,0)),"")</f>
        <v/>
      </c>
      <c r="AK48" s="22" t="str">
        <f>IFERROR(INDEX(三国标签统计!$AA:$AA,MATCH(U48,三国标签统计!$G:$G,0)),"")</f>
        <v/>
      </c>
    </row>
    <row r="49" spans="1:37" x14ac:dyDescent="0.2">
      <c r="A49" s="70">
        <f>IF([5]武将基本资料!W59="","",[5]武将基本资料!W59)</f>
        <v>10048</v>
      </c>
      <c r="B49" s="70" t="str">
        <f>IF(A49="","",IF([5]武将基本资料!Y59="","",[5]武将基本资料!Y59))</f>
        <v>高顺</v>
      </c>
      <c r="C49" s="71">
        <f>[5]武将基本资料!U59</f>
        <v>1</v>
      </c>
      <c r="D49" s="71">
        <f>[5]武将基本资料!AD59</f>
        <v>120</v>
      </c>
      <c r="E49" s="72">
        <f t="shared" si="8"/>
        <v>0</v>
      </c>
      <c r="F49" s="70"/>
      <c r="G49" s="70" t="str">
        <f t="shared" si="0"/>
        <v/>
      </c>
      <c r="H49" s="70" t="str">
        <f t="shared" si="1"/>
        <v>2</v>
      </c>
      <c r="I49" s="70" t="str">
        <f t="shared" si="2"/>
        <v/>
      </c>
      <c r="J49" s="70" t="str">
        <f t="shared" si="3"/>
        <v/>
      </c>
      <c r="K49" s="70" t="str">
        <f t="shared" si="4"/>
        <v/>
      </c>
      <c r="L49" s="70" t="str">
        <f t="shared" si="5"/>
        <v/>
      </c>
      <c r="M49" s="70" t="str">
        <f t="shared" si="6"/>
        <v/>
      </c>
      <c r="N49" s="70" t="str">
        <f t="shared" si="7"/>
        <v/>
      </c>
      <c r="O49" s="5" t="str">
        <f t="shared" si="9"/>
        <v/>
      </c>
      <c r="W49" s="22" t="str">
        <f>IFERROR(INDEX(三国标签统计!$AA:$AA,MATCH(G49,三国标签统计!$G:$G,0)),"")</f>
        <v/>
      </c>
      <c r="X49" s="22" t="str">
        <f>IFERROR(INDEX(三国标签统计!$AA:$AA,MATCH(H49,三国标签统计!$G:$G,0)),"")</f>
        <v/>
      </c>
      <c r="Y49" s="22" t="str">
        <f>IFERROR(INDEX(三国标签统计!$AA:$AA,MATCH(I49,三国标签统计!$G:$G,0)),"")</f>
        <v/>
      </c>
      <c r="Z49" s="22" t="str">
        <f>IFERROR(INDEX(三国标签统计!$AA:$AA,MATCH(J49,三国标签统计!$G:$G,0)),"")</f>
        <v/>
      </c>
      <c r="AA49" s="22" t="str">
        <f>IFERROR(INDEX(三国标签统计!$AA:$AA,MATCH(K49,三国标签统计!$G:$G,0)),"")</f>
        <v/>
      </c>
      <c r="AB49" s="22" t="str">
        <f>IFERROR(INDEX(三国标签统计!$AA:$AA,MATCH(L49,三国标签统计!$G:$G,0)),"")</f>
        <v/>
      </c>
      <c r="AC49" s="22" t="str">
        <f>IFERROR(INDEX(三国标签统计!$AA:$AA,MATCH(M49,三国标签统计!$G:$G,0)),"")</f>
        <v/>
      </c>
      <c r="AD49" s="22" t="str">
        <f>IFERROR(INDEX(三国标签统计!$AA:$AA,MATCH(N49,三国标签统计!$G:$G,0)),"")</f>
        <v/>
      </c>
      <c r="AE49" s="22" t="str">
        <f>IFERROR(INDEX(三国标签统计!$AA:$AA,MATCH(O49,三国标签统计!$G:$G,0)),"")</f>
        <v/>
      </c>
      <c r="AF49" s="22" t="str">
        <f>IFERROR(INDEX(三国标签统计!$AA:$AA,MATCH(P49,三国标签统计!$G:$G,0)),"")</f>
        <v/>
      </c>
      <c r="AG49" s="22" t="str">
        <f>IFERROR(INDEX(三国标签统计!$AA:$AA,MATCH(Q49,三国标签统计!$G:$G,0)),"")</f>
        <v/>
      </c>
      <c r="AH49" s="22" t="str">
        <f>IFERROR(INDEX(三国标签统计!$AA:$AA,MATCH(R49,三国标签统计!$G:$G,0)),"")</f>
        <v/>
      </c>
      <c r="AI49" s="22" t="str">
        <f>IFERROR(INDEX(三国标签统计!$AA:$AA,MATCH(S49,三国标签统计!$G:$G,0)),"")</f>
        <v/>
      </c>
      <c r="AJ49" s="22" t="str">
        <f>IFERROR(INDEX(三国标签统计!$AA:$AA,MATCH(T49,三国标签统计!$G:$G,0)),"")</f>
        <v/>
      </c>
      <c r="AK49" s="22" t="str">
        <f>IFERROR(INDEX(三国标签统计!$AA:$AA,MATCH(U49,三国标签统计!$G:$G,0)),"")</f>
        <v/>
      </c>
    </row>
    <row r="50" spans="1:37" x14ac:dyDescent="0.2">
      <c r="A50" s="70">
        <f>IF([5]武将基本资料!W60="","",[5]武将基本资料!W60)</f>
        <v>10049</v>
      </c>
      <c r="B50" s="70" t="str">
        <f>IF(A50="","",IF([5]武将基本资料!Y60="","",[5]武将基本资料!Y60))</f>
        <v>李典</v>
      </c>
      <c r="C50" s="71">
        <f>[5]武将基本资料!U60</f>
        <v>1</v>
      </c>
      <c r="D50" s="71">
        <f>[5]武将基本资料!AD60</f>
        <v>100</v>
      </c>
      <c r="E50" s="72">
        <f t="shared" si="8"/>
        <v>0</v>
      </c>
      <c r="F50" s="70"/>
      <c r="G50" s="70" t="str">
        <f t="shared" si="0"/>
        <v/>
      </c>
      <c r="H50" s="70" t="str">
        <f t="shared" si="1"/>
        <v/>
      </c>
      <c r="I50" s="70" t="str">
        <f t="shared" si="2"/>
        <v/>
      </c>
      <c r="J50" s="70" t="str">
        <f t="shared" si="3"/>
        <v/>
      </c>
      <c r="K50" s="70" t="str">
        <f t="shared" si="4"/>
        <v>5</v>
      </c>
      <c r="L50" s="70" t="str">
        <f t="shared" si="5"/>
        <v/>
      </c>
      <c r="M50" s="70" t="str">
        <f t="shared" si="6"/>
        <v/>
      </c>
      <c r="N50" s="70" t="str">
        <f t="shared" si="7"/>
        <v/>
      </c>
      <c r="O50" s="5" t="str">
        <f t="shared" si="9"/>
        <v/>
      </c>
      <c r="W50" s="22" t="str">
        <f>IFERROR(INDEX(三国标签统计!$AA:$AA,MATCH(G50,三国标签统计!$G:$G,0)),"")</f>
        <v/>
      </c>
      <c r="X50" s="22" t="str">
        <f>IFERROR(INDEX(三国标签统计!$AA:$AA,MATCH(H50,三国标签统计!$G:$G,0)),"")</f>
        <v/>
      </c>
      <c r="Y50" s="22" t="str">
        <f>IFERROR(INDEX(三国标签统计!$AA:$AA,MATCH(I50,三国标签统计!$G:$G,0)),"")</f>
        <v/>
      </c>
      <c r="Z50" s="22" t="str">
        <f>IFERROR(INDEX(三国标签统计!$AA:$AA,MATCH(J50,三国标签统计!$G:$G,0)),"")</f>
        <v/>
      </c>
      <c r="AA50" s="22" t="str">
        <f>IFERROR(INDEX(三国标签统计!$AA:$AA,MATCH(K50,三国标签统计!$G:$G,0)),"")</f>
        <v/>
      </c>
      <c r="AB50" s="22" t="str">
        <f>IFERROR(INDEX(三国标签统计!$AA:$AA,MATCH(L50,三国标签统计!$G:$G,0)),"")</f>
        <v/>
      </c>
      <c r="AC50" s="22" t="str">
        <f>IFERROR(INDEX(三国标签统计!$AA:$AA,MATCH(M50,三国标签统计!$G:$G,0)),"")</f>
        <v/>
      </c>
      <c r="AD50" s="22" t="str">
        <f>IFERROR(INDEX(三国标签统计!$AA:$AA,MATCH(N50,三国标签统计!$G:$G,0)),"")</f>
        <v/>
      </c>
      <c r="AE50" s="22" t="str">
        <f>IFERROR(INDEX(三国标签统计!$AA:$AA,MATCH(O50,三国标签统计!$G:$G,0)),"")</f>
        <v/>
      </c>
      <c r="AF50" s="22" t="str">
        <f>IFERROR(INDEX(三国标签统计!$AA:$AA,MATCH(P50,三国标签统计!$G:$G,0)),"")</f>
        <v/>
      </c>
      <c r="AG50" s="22" t="str">
        <f>IFERROR(INDEX(三国标签统计!$AA:$AA,MATCH(Q50,三国标签统计!$G:$G,0)),"")</f>
        <v/>
      </c>
      <c r="AH50" s="22" t="str">
        <f>IFERROR(INDEX(三国标签统计!$AA:$AA,MATCH(R50,三国标签统计!$G:$G,0)),"")</f>
        <v/>
      </c>
      <c r="AI50" s="22" t="str">
        <f>IFERROR(INDEX(三国标签统计!$AA:$AA,MATCH(S50,三国标签统计!$G:$G,0)),"")</f>
        <v/>
      </c>
      <c r="AJ50" s="22" t="str">
        <f>IFERROR(INDEX(三国标签统计!$AA:$AA,MATCH(T50,三国标签统计!$G:$G,0)),"")</f>
        <v/>
      </c>
      <c r="AK50" s="22" t="str">
        <f>IFERROR(INDEX(三国标签统计!$AA:$AA,MATCH(U50,三国标签统计!$G:$G,0)),"")</f>
        <v/>
      </c>
    </row>
    <row r="51" spans="1:37" x14ac:dyDescent="0.2">
      <c r="A51" s="70">
        <f>IF([5]武将基本资料!W61="","",[5]武将基本资料!W61)</f>
        <v>10050</v>
      </c>
      <c r="B51" s="70" t="str">
        <f>IF(A51="","",IF([5]武将基本资料!Y61="","",[5]武将基本资料!Y61))</f>
        <v>张飞</v>
      </c>
      <c r="C51" s="71">
        <f>[5]武将基本资料!U61</f>
        <v>1</v>
      </c>
      <c r="D51" s="71">
        <f>[5]武将基本资料!AD61</f>
        <v>120</v>
      </c>
      <c r="E51" s="72">
        <f t="shared" si="8"/>
        <v>0</v>
      </c>
      <c r="F51" s="70"/>
      <c r="G51" s="70" t="str">
        <f t="shared" si="0"/>
        <v/>
      </c>
      <c r="H51" s="70" t="str">
        <f t="shared" si="1"/>
        <v/>
      </c>
      <c r="I51" s="70" t="str">
        <f t="shared" si="2"/>
        <v/>
      </c>
      <c r="J51" s="70" t="str">
        <f t="shared" si="3"/>
        <v>4</v>
      </c>
      <c r="K51" s="70" t="str">
        <f t="shared" si="4"/>
        <v/>
      </c>
      <c r="L51" s="70" t="str">
        <f t="shared" si="5"/>
        <v/>
      </c>
      <c r="M51" s="70" t="str">
        <f t="shared" si="6"/>
        <v/>
      </c>
      <c r="N51" s="70" t="str">
        <f t="shared" si="7"/>
        <v/>
      </c>
      <c r="O51" s="5" t="str">
        <f t="shared" si="9"/>
        <v/>
      </c>
      <c r="W51" s="22" t="str">
        <f>IFERROR(INDEX(三国标签统计!$AA:$AA,MATCH(G51,三国标签统计!$G:$G,0)),"")</f>
        <v/>
      </c>
      <c r="X51" s="22" t="str">
        <f>IFERROR(INDEX(三国标签统计!$AA:$AA,MATCH(H51,三国标签统计!$G:$G,0)),"")</f>
        <v/>
      </c>
      <c r="Y51" s="22" t="str">
        <f>IFERROR(INDEX(三国标签统计!$AA:$AA,MATCH(I51,三国标签统计!$G:$G,0)),"")</f>
        <v/>
      </c>
      <c r="Z51" s="22" t="str">
        <f>IFERROR(INDEX(三国标签统计!$AA:$AA,MATCH(J51,三国标签统计!$G:$G,0)),"")</f>
        <v/>
      </c>
      <c r="AA51" s="22" t="str">
        <f>IFERROR(INDEX(三国标签统计!$AA:$AA,MATCH(K51,三国标签统计!$G:$G,0)),"")</f>
        <v/>
      </c>
      <c r="AB51" s="22" t="str">
        <f>IFERROR(INDEX(三国标签统计!$AA:$AA,MATCH(L51,三国标签统计!$G:$G,0)),"")</f>
        <v/>
      </c>
      <c r="AC51" s="22" t="str">
        <f>IFERROR(INDEX(三国标签统计!$AA:$AA,MATCH(M51,三国标签统计!$G:$G,0)),"")</f>
        <v/>
      </c>
      <c r="AD51" s="22" t="str">
        <f>IFERROR(INDEX(三国标签统计!$AA:$AA,MATCH(N51,三国标签统计!$G:$G,0)),"")</f>
        <v/>
      </c>
      <c r="AE51" s="22" t="str">
        <f>IFERROR(INDEX(三国标签统计!$AA:$AA,MATCH(O51,三国标签统计!$G:$G,0)),"")</f>
        <v/>
      </c>
      <c r="AF51" s="22" t="str">
        <f>IFERROR(INDEX(三国标签统计!$AA:$AA,MATCH(P51,三国标签统计!$G:$G,0)),"")</f>
        <v/>
      </c>
      <c r="AG51" s="22" t="str">
        <f>IFERROR(INDEX(三国标签统计!$AA:$AA,MATCH(Q51,三国标签统计!$G:$G,0)),"")</f>
        <v/>
      </c>
      <c r="AH51" s="22" t="str">
        <f>IFERROR(INDEX(三国标签统计!$AA:$AA,MATCH(R51,三国标签统计!$G:$G,0)),"")</f>
        <v/>
      </c>
      <c r="AI51" s="22" t="str">
        <f>IFERROR(INDEX(三国标签统计!$AA:$AA,MATCH(S51,三国标签统计!$G:$G,0)),"")</f>
        <v/>
      </c>
      <c r="AJ51" s="22" t="str">
        <f>IFERROR(INDEX(三国标签统计!$AA:$AA,MATCH(T51,三国标签统计!$G:$G,0)),"")</f>
        <v/>
      </c>
      <c r="AK51" s="22" t="str">
        <f>IFERROR(INDEX(三国标签统计!$AA:$AA,MATCH(U51,三国标签统计!$G:$G,0)),"")</f>
        <v/>
      </c>
    </row>
    <row r="52" spans="1:37" x14ac:dyDescent="0.2">
      <c r="A52" s="70">
        <f>IF([5]武将基本资料!W62="","",[5]武将基本资料!W62)</f>
        <v>10051</v>
      </c>
      <c r="B52" s="70" t="str">
        <f>IF(A52="","",IF([5]武将基本资料!Y62="","",[5]武将基本资料!Y62))</f>
        <v>陈宫</v>
      </c>
      <c r="C52" s="71">
        <f>[5]武将基本资料!U62</f>
        <v>1</v>
      </c>
      <c r="D52" s="71">
        <f>[5]武将基本资料!AD62</f>
        <v>120</v>
      </c>
      <c r="E52" s="72">
        <f t="shared" si="8"/>
        <v>0</v>
      </c>
      <c r="F52" s="70"/>
      <c r="G52" s="70" t="str">
        <f t="shared" si="0"/>
        <v/>
      </c>
      <c r="H52" s="70" t="str">
        <f t="shared" si="1"/>
        <v/>
      </c>
      <c r="I52" s="70" t="str">
        <f t="shared" si="2"/>
        <v>3</v>
      </c>
      <c r="J52" s="70" t="str">
        <f t="shared" si="3"/>
        <v/>
      </c>
      <c r="K52" s="70" t="str">
        <f t="shared" si="4"/>
        <v/>
      </c>
      <c r="L52" s="70" t="str">
        <f t="shared" si="5"/>
        <v/>
      </c>
      <c r="M52" s="70" t="str">
        <f t="shared" si="6"/>
        <v/>
      </c>
      <c r="N52" s="70" t="str">
        <f t="shared" si="7"/>
        <v/>
      </c>
      <c r="O52" s="5" t="str">
        <f t="shared" si="9"/>
        <v/>
      </c>
      <c r="W52" s="22" t="str">
        <f>IFERROR(INDEX(三国标签统计!$AA:$AA,MATCH(G52,三国标签统计!$G:$G,0)),"")</f>
        <v/>
      </c>
      <c r="X52" s="22" t="str">
        <f>IFERROR(INDEX(三国标签统计!$AA:$AA,MATCH(H52,三国标签统计!$G:$G,0)),"")</f>
        <v/>
      </c>
      <c r="Y52" s="22" t="str">
        <f>IFERROR(INDEX(三国标签统计!$AA:$AA,MATCH(I52,三国标签统计!$G:$G,0)),"")</f>
        <v/>
      </c>
      <c r="Z52" s="22" t="str">
        <f>IFERROR(INDEX(三国标签统计!$AA:$AA,MATCH(J52,三国标签统计!$G:$G,0)),"")</f>
        <v/>
      </c>
      <c r="AA52" s="22" t="str">
        <f>IFERROR(INDEX(三国标签统计!$AA:$AA,MATCH(K52,三国标签统计!$G:$G,0)),"")</f>
        <v/>
      </c>
      <c r="AB52" s="22" t="str">
        <f>IFERROR(INDEX(三国标签统计!$AA:$AA,MATCH(L52,三国标签统计!$G:$G,0)),"")</f>
        <v/>
      </c>
      <c r="AC52" s="22" t="str">
        <f>IFERROR(INDEX(三国标签统计!$AA:$AA,MATCH(M52,三国标签统计!$G:$G,0)),"")</f>
        <v/>
      </c>
      <c r="AD52" s="22" t="str">
        <f>IFERROR(INDEX(三国标签统计!$AA:$AA,MATCH(N52,三国标签统计!$G:$G,0)),"")</f>
        <v/>
      </c>
      <c r="AE52" s="22" t="str">
        <f>IFERROR(INDEX(三国标签统计!$AA:$AA,MATCH(O52,三国标签统计!$G:$G,0)),"")</f>
        <v/>
      </c>
      <c r="AF52" s="22" t="str">
        <f>IFERROR(INDEX(三国标签统计!$AA:$AA,MATCH(P52,三国标签统计!$G:$G,0)),"")</f>
        <v/>
      </c>
      <c r="AG52" s="22" t="str">
        <f>IFERROR(INDEX(三国标签统计!$AA:$AA,MATCH(Q52,三国标签统计!$G:$G,0)),"")</f>
        <v/>
      </c>
      <c r="AH52" s="22" t="str">
        <f>IFERROR(INDEX(三国标签统计!$AA:$AA,MATCH(R52,三国标签统计!$G:$G,0)),"")</f>
        <v/>
      </c>
      <c r="AI52" s="22" t="str">
        <f>IFERROR(INDEX(三国标签统计!$AA:$AA,MATCH(S52,三国标签统计!$G:$G,0)),"")</f>
        <v/>
      </c>
      <c r="AJ52" s="22" t="str">
        <f>IFERROR(INDEX(三国标签统计!$AA:$AA,MATCH(T52,三国标签统计!$G:$G,0)),"")</f>
        <v/>
      </c>
      <c r="AK52" s="22" t="str">
        <f>IFERROR(INDEX(三国标签统计!$AA:$AA,MATCH(U52,三国标签统计!$G:$G,0)),"")</f>
        <v/>
      </c>
    </row>
    <row r="53" spans="1:37" x14ac:dyDescent="0.2">
      <c r="A53" s="70">
        <f>IF([5]武将基本资料!W63="","",[5]武将基本资料!W63)</f>
        <v>10052</v>
      </c>
      <c r="B53" s="70" t="str">
        <f>IF(A53="","",IF([5]武将基本资料!Y63="","",[5]武将基本资料!Y63))</f>
        <v>程昱</v>
      </c>
      <c r="C53" s="71">
        <f>[5]武将基本资料!U63</f>
        <v>1</v>
      </c>
      <c r="D53" s="71">
        <f>[5]武将基本资料!AD63</f>
        <v>110</v>
      </c>
      <c r="E53" s="72">
        <f t="shared" si="8"/>
        <v>0</v>
      </c>
      <c r="F53" s="70"/>
      <c r="G53" s="70" t="str">
        <f t="shared" si="0"/>
        <v/>
      </c>
      <c r="H53" s="70" t="str">
        <f t="shared" si="1"/>
        <v/>
      </c>
      <c r="I53" s="70" t="str">
        <f t="shared" si="2"/>
        <v/>
      </c>
      <c r="J53" s="70" t="str">
        <f t="shared" si="3"/>
        <v/>
      </c>
      <c r="K53" s="70" t="str">
        <f t="shared" si="4"/>
        <v/>
      </c>
      <c r="L53" s="70" t="str">
        <f t="shared" si="5"/>
        <v/>
      </c>
      <c r="M53" s="70" t="str">
        <f t="shared" si="6"/>
        <v/>
      </c>
      <c r="N53" s="70" t="str">
        <f t="shared" si="7"/>
        <v>8</v>
      </c>
      <c r="O53" s="5" t="str">
        <f t="shared" si="9"/>
        <v/>
      </c>
      <c r="W53" s="22" t="str">
        <f>IFERROR(INDEX(三国标签统计!$AA:$AA,MATCH(G53,三国标签统计!$G:$G,0)),"")</f>
        <v/>
      </c>
      <c r="X53" s="22" t="str">
        <f>IFERROR(INDEX(三国标签统计!$AA:$AA,MATCH(H53,三国标签统计!$G:$G,0)),"")</f>
        <v/>
      </c>
      <c r="Y53" s="22" t="str">
        <f>IFERROR(INDEX(三国标签统计!$AA:$AA,MATCH(I53,三国标签统计!$G:$G,0)),"")</f>
        <v/>
      </c>
      <c r="Z53" s="22" t="str">
        <f>IFERROR(INDEX(三国标签统计!$AA:$AA,MATCH(J53,三国标签统计!$G:$G,0)),"")</f>
        <v/>
      </c>
      <c r="AA53" s="22" t="str">
        <f>IFERROR(INDEX(三国标签统计!$AA:$AA,MATCH(K53,三国标签统计!$G:$G,0)),"")</f>
        <v/>
      </c>
      <c r="AB53" s="22" t="str">
        <f>IFERROR(INDEX(三国标签统计!$AA:$AA,MATCH(L53,三国标签统计!$G:$G,0)),"")</f>
        <v/>
      </c>
      <c r="AC53" s="22" t="str">
        <f>IFERROR(INDEX(三国标签统计!$AA:$AA,MATCH(M53,三国标签统计!$G:$G,0)),"")</f>
        <v/>
      </c>
      <c r="AD53" s="22" t="str">
        <f>IFERROR(INDEX(三国标签统计!$AA:$AA,MATCH(N53,三国标签统计!$G:$G,0)),"")</f>
        <v/>
      </c>
      <c r="AE53" s="22" t="str">
        <f>IFERROR(INDEX(三国标签统计!$AA:$AA,MATCH(O53,三国标签统计!$G:$G,0)),"")</f>
        <v/>
      </c>
      <c r="AF53" s="22" t="str">
        <f>IFERROR(INDEX(三国标签统计!$AA:$AA,MATCH(P53,三国标签统计!$G:$G,0)),"")</f>
        <v/>
      </c>
      <c r="AG53" s="22" t="str">
        <f>IFERROR(INDEX(三国标签统计!$AA:$AA,MATCH(Q53,三国标签统计!$G:$G,0)),"")</f>
        <v/>
      </c>
      <c r="AH53" s="22" t="str">
        <f>IFERROR(INDEX(三国标签统计!$AA:$AA,MATCH(R53,三国标签统计!$G:$G,0)),"")</f>
        <v/>
      </c>
      <c r="AI53" s="22" t="str">
        <f>IFERROR(INDEX(三国标签统计!$AA:$AA,MATCH(S53,三国标签统计!$G:$G,0)),"")</f>
        <v/>
      </c>
      <c r="AJ53" s="22" t="str">
        <f>IFERROR(INDEX(三国标签统计!$AA:$AA,MATCH(T53,三国标签统计!$G:$G,0)),"")</f>
        <v/>
      </c>
      <c r="AK53" s="22" t="str">
        <f>IFERROR(INDEX(三国标签统计!$AA:$AA,MATCH(U53,三国标签统计!$G:$G,0)),"")</f>
        <v/>
      </c>
    </row>
    <row r="54" spans="1:37" x14ac:dyDescent="0.2">
      <c r="A54" s="70">
        <f>IF([5]武将基本资料!W64="","",[5]武将基本资料!W64)</f>
        <v>10053</v>
      </c>
      <c r="B54" s="70" t="str">
        <f>IF(A54="","",IF([5]武将基本资料!Y64="","",[5]武将基本资料!Y64))</f>
        <v>典韦</v>
      </c>
      <c r="C54" s="71">
        <f>[5]武将基本资料!U64</f>
        <v>1</v>
      </c>
      <c r="D54" s="71">
        <f>[5]武将基本资料!AD64</f>
        <v>130</v>
      </c>
      <c r="E54" s="72">
        <f t="shared" si="8"/>
        <v>0</v>
      </c>
      <c r="F54" s="70"/>
      <c r="G54" s="70" t="str">
        <f t="shared" si="0"/>
        <v/>
      </c>
      <c r="H54" s="70" t="str">
        <f t="shared" si="1"/>
        <v>2</v>
      </c>
      <c r="I54" s="70" t="str">
        <f t="shared" si="2"/>
        <v/>
      </c>
      <c r="J54" s="70" t="str">
        <f t="shared" si="3"/>
        <v/>
      </c>
      <c r="K54" s="70" t="str">
        <f t="shared" si="4"/>
        <v/>
      </c>
      <c r="L54" s="70" t="str">
        <f t="shared" si="5"/>
        <v/>
      </c>
      <c r="M54" s="70" t="str">
        <f t="shared" si="6"/>
        <v/>
      </c>
      <c r="N54" s="70" t="str">
        <f t="shared" si="7"/>
        <v/>
      </c>
      <c r="O54" s="5" t="str">
        <f t="shared" si="9"/>
        <v/>
      </c>
      <c r="W54" s="22" t="str">
        <f>IFERROR(INDEX(三国标签统计!$AA:$AA,MATCH(G54,三国标签统计!$G:$G,0)),"")</f>
        <v/>
      </c>
      <c r="X54" s="22" t="str">
        <f>IFERROR(INDEX(三国标签统计!$AA:$AA,MATCH(H54,三国标签统计!$G:$G,0)),"")</f>
        <v/>
      </c>
      <c r="Y54" s="22" t="str">
        <f>IFERROR(INDEX(三国标签统计!$AA:$AA,MATCH(I54,三国标签统计!$G:$G,0)),"")</f>
        <v/>
      </c>
      <c r="Z54" s="22" t="str">
        <f>IFERROR(INDEX(三国标签统计!$AA:$AA,MATCH(J54,三国标签统计!$G:$G,0)),"")</f>
        <v/>
      </c>
      <c r="AA54" s="22" t="str">
        <f>IFERROR(INDEX(三国标签统计!$AA:$AA,MATCH(K54,三国标签统计!$G:$G,0)),"")</f>
        <v/>
      </c>
      <c r="AB54" s="22" t="str">
        <f>IFERROR(INDEX(三国标签统计!$AA:$AA,MATCH(L54,三国标签统计!$G:$G,0)),"")</f>
        <v/>
      </c>
      <c r="AC54" s="22" t="str">
        <f>IFERROR(INDEX(三国标签统计!$AA:$AA,MATCH(M54,三国标签统计!$G:$G,0)),"")</f>
        <v/>
      </c>
      <c r="AD54" s="22" t="str">
        <f>IFERROR(INDEX(三国标签统计!$AA:$AA,MATCH(N54,三国标签统计!$G:$G,0)),"")</f>
        <v/>
      </c>
      <c r="AE54" s="22" t="str">
        <f>IFERROR(INDEX(三国标签统计!$AA:$AA,MATCH(O54,三国标签统计!$G:$G,0)),"")</f>
        <v/>
      </c>
      <c r="AF54" s="22" t="str">
        <f>IFERROR(INDEX(三国标签统计!$AA:$AA,MATCH(P54,三国标签统计!$G:$G,0)),"")</f>
        <v/>
      </c>
      <c r="AG54" s="22" t="str">
        <f>IFERROR(INDEX(三国标签统计!$AA:$AA,MATCH(Q54,三国标签统计!$G:$G,0)),"")</f>
        <v/>
      </c>
      <c r="AH54" s="22" t="str">
        <f>IFERROR(INDEX(三国标签统计!$AA:$AA,MATCH(R54,三国标签统计!$G:$G,0)),"")</f>
        <v/>
      </c>
      <c r="AI54" s="22" t="str">
        <f>IFERROR(INDEX(三国标签统计!$AA:$AA,MATCH(S54,三国标签统计!$G:$G,0)),"")</f>
        <v/>
      </c>
      <c r="AJ54" s="22" t="str">
        <f>IFERROR(INDEX(三国标签统计!$AA:$AA,MATCH(T54,三国标签统计!$G:$G,0)),"")</f>
        <v/>
      </c>
      <c r="AK54" s="22" t="str">
        <f>IFERROR(INDEX(三国标签统计!$AA:$AA,MATCH(U54,三国标签统计!$G:$G,0)),"")</f>
        <v/>
      </c>
    </row>
    <row r="55" spans="1:37" x14ac:dyDescent="0.2">
      <c r="A55" s="70">
        <f>IF([5]武将基本资料!W65="","",[5]武将基本资料!W65)</f>
        <v>10054</v>
      </c>
      <c r="B55" s="70" t="str">
        <f>IF(A55="","",IF([5]武将基本资料!Y65="","",[5]武将基本资料!Y65))</f>
        <v>贾诩</v>
      </c>
      <c r="C55" s="71">
        <f>[5]武将基本资料!U65</f>
        <v>1</v>
      </c>
      <c r="D55" s="71">
        <f>[5]武将基本资料!AD65</f>
        <v>120</v>
      </c>
      <c r="E55" s="72">
        <f t="shared" si="8"/>
        <v>0</v>
      </c>
      <c r="F55" s="70"/>
      <c r="G55" s="70" t="str">
        <f t="shared" si="0"/>
        <v/>
      </c>
      <c r="H55" s="70" t="str">
        <f t="shared" si="1"/>
        <v/>
      </c>
      <c r="I55" s="70" t="str">
        <f t="shared" si="2"/>
        <v>3</v>
      </c>
      <c r="J55" s="70" t="str">
        <f t="shared" si="3"/>
        <v/>
      </c>
      <c r="K55" s="70" t="str">
        <f t="shared" si="4"/>
        <v/>
      </c>
      <c r="L55" s="70" t="str">
        <f t="shared" si="5"/>
        <v/>
      </c>
      <c r="M55" s="70" t="str">
        <f t="shared" si="6"/>
        <v/>
      </c>
      <c r="N55" s="70" t="str">
        <f t="shared" si="7"/>
        <v/>
      </c>
      <c r="O55" s="5" t="str">
        <f t="shared" si="9"/>
        <v/>
      </c>
      <c r="W55" s="22" t="str">
        <f>IFERROR(INDEX(三国标签统计!$AA:$AA,MATCH(G55,三国标签统计!$G:$G,0)),"")</f>
        <v/>
      </c>
      <c r="X55" s="22" t="str">
        <f>IFERROR(INDEX(三国标签统计!$AA:$AA,MATCH(H55,三国标签统计!$G:$G,0)),"")</f>
        <v/>
      </c>
      <c r="Y55" s="22" t="str">
        <f>IFERROR(INDEX(三国标签统计!$AA:$AA,MATCH(I55,三国标签统计!$G:$G,0)),"")</f>
        <v/>
      </c>
      <c r="Z55" s="22" t="str">
        <f>IFERROR(INDEX(三国标签统计!$AA:$AA,MATCH(J55,三国标签统计!$G:$G,0)),"")</f>
        <v/>
      </c>
      <c r="AA55" s="22" t="str">
        <f>IFERROR(INDEX(三国标签统计!$AA:$AA,MATCH(K55,三国标签统计!$G:$G,0)),"")</f>
        <v/>
      </c>
      <c r="AB55" s="22" t="str">
        <f>IFERROR(INDEX(三国标签统计!$AA:$AA,MATCH(L55,三国标签统计!$G:$G,0)),"")</f>
        <v/>
      </c>
      <c r="AC55" s="22" t="str">
        <f>IFERROR(INDEX(三国标签统计!$AA:$AA,MATCH(M55,三国标签统计!$G:$G,0)),"")</f>
        <v/>
      </c>
      <c r="AD55" s="22" t="str">
        <f>IFERROR(INDEX(三国标签统计!$AA:$AA,MATCH(N55,三国标签统计!$G:$G,0)),"")</f>
        <v/>
      </c>
      <c r="AE55" s="22" t="str">
        <f>IFERROR(INDEX(三国标签统计!$AA:$AA,MATCH(O55,三国标签统计!$G:$G,0)),"")</f>
        <v/>
      </c>
      <c r="AF55" s="22" t="str">
        <f>IFERROR(INDEX(三国标签统计!$AA:$AA,MATCH(P55,三国标签统计!$G:$G,0)),"")</f>
        <v/>
      </c>
      <c r="AG55" s="22" t="str">
        <f>IFERROR(INDEX(三国标签统计!$AA:$AA,MATCH(Q55,三国标签统计!$G:$G,0)),"")</f>
        <v/>
      </c>
      <c r="AH55" s="22" t="str">
        <f>IFERROR(INDEX(三国标签统计!$AA:$AA,MATCH(R55,三国标签统计!$G:$G,0)),"")</f>
        <v/>
      </c>
      <c r="AI55" s="22" t="str">
        <f>IFERROR(INDEX(三国标签统计!$AA:$AA,MATCH(S55,三国标签统计!$G:$G,0)),"")</f>
        <v/>
      </c>
      <c r="AJ55" s="22" t="str">
        <f>IFERROR(INDEX(三国标签统计!$AA:$AA,MATCH(T55,三国标签统计!$G:$G,0)),"")</f>
        <v/>
      </c>
      <c r="AK55" s="22" t="str">
        <f>IFERROR(INDEX(三国标签统计!$AA:$AA,MATCH(U55,三国标签统计!$G:$G,0)),"")</f>
        <v/>
      </c>
    </row>
    <row r="56" spans="1:37" x14ac:dyDescent="0.2">
      <c r="A56" s="70">
        <f>IF([5]武将基本资料!W66="","",[5]武将基本资料!W66)</f>
        <v>10055</v>
      </c>
      <c r="B56" s="70" t="str">
        <f>IF(A56="","",IF([5]武将基本资料!Y66="","",[5]武将基本资料!Y66))</f>
        <v>魏延</v>
      </c>
      <c r="C56" s="71">
        <f>[5]武将基本资料!U66</f>
        <v>1</v>
      </c>
      <c r="D56" s="71">
        <f>[5]武将基本资料!AD66</f>
        <v>120</v>
      </c>
      <c r="E56" s="72">
        <f t="shared" si="8"/>
        <v>0</v>
      </c>
      <c r="F56" s="70"/>
      <c r="G56" s="70" t="str">
        <f t="shared" si="0"/>
        <v/>
      </c>
      <c r="H56" s="70" t="str">
        <f t="shared" si="1"/>
        <v/>
      </c>
      <c r="I56" s="70" t="str">
        <f t="shared" si="2"/>
        <v/>
      </c>
      <c r="J56" s="70" t="str">
        <f t="shared" si="3"/>
        <v/>
      </c>
      <c r="K56" s="70" t="str">
        <f t="shared" si="4"/>
        <v>5</v>
      </c>
      <c r="L56" s="70" t="str">
        <f t="shared" si="5"/>
        <v/>
      </c>
      <c r="M56" s="70" t="str">
        <f t="shared" si="6"/>
        <v/>
      </c>
      <c r="N56" s="70" t="str">
        <f t="shared" si="7"/>
        <v/>
      </c>
      <c r="O56" s="5" t="str">
        <f t="shared" si="9"/>
        <v/>
      </c>
      <c r="W56" s="22" t="str">
        <f>IFERROR(INDEX(三国标签统计!$AA:$AA,MATCH(G56,三国标签统计!$G:$G,0)),"")</f>
        <v/>
      </c>
      <c r="X56" s="22" t="str">
        <f>IFERROR(INDEX(三国标签统计!$AA:$AA,MATCH(H56,三国标签统计!$G:$G,0)),"")</f>
        <v/>
      </c>
      <c r="Y56" s="22" t="str">
        <f>IFERROR(INDEX(三国标签统计!$AA:$AA,MATCH(I56,三国标签统计!$G:$G,0)),"")</f>
        <v/>
      </c>
      <c r="Z56" s="22" t="str">
        <f>IFERROR(INDEX(三国标签统计!$AA:$AA,MATCH(J56,三国标签统计!$G:$G,0)),"")</f>
        <v/>
      </c>
      <c r="AA56" s="22" t="str">
        <f>IFERROR(INDEX(三国标签统计!$AA:$AA,MATCH(K56,三国标签统计!$G:$G,0)),"")</f>
        <v/>
      </c>
      <c r="AB56" s="22" t="str">
        <f>IFERROR(INDEX(三国标签统计!$AA:$AA,MATCH(L56,三国标签统计!$G:$G,0)),"")</f>
        <v/>
      </c>
      <c r="AC56" s="22" t="str">
        <f>IFERROR(INDEX(三国标签统计!$AA:$AA,MATCH(M56,三国标签统计!$G:$G,0)),"")</f>
        <v/>
      </c>
      <c r="AD56" s="22" t="str">
        <f>IFERROR(INDEX(三国标签统计!$AA:$AA,MATCH(N56,三国标签统计!$G:$G,0)),"")</f>
        <v/>
      </c>
      <c r="AE56" s="22" t="str">
        <f>IFERROR(INDEX(三国标签统计!$AA:$AA,MATCH(O56,三国标签统计!$G:$G,0)),"")</f>
        <v/>
      </c>
      <c r="AF56" s="22" t="str">
        <f>IFERROR(INDEX(三国标签统计!$AA:$AA,MATCH(P56,三国标签统计!$G:$G,0)),"")</f>
        <v/>
      </c>
      <c r="AG56" s="22" t="str">
        <f>IFERROR(INDEX(三国标签统计!$AA:$AA,MATCH(Q56,三国标签统计!$G:$G,0)),"")</f>
        <v/>
      </c>
      <c r="AH56" s="22" t="str">
        <f>IFERROR(INDEX(三国标签统计!$AA:$AA,MATCH(R56,三国标签统计!$G:$G,0)),"")</f>
        <v/>
      </c>
      <c r="AI56" s="22" t="str">
        <f>IFERROR(INDEX(三国标签统计!$AA:$AA,MATCH(S56,三国标签统计!$G:$G,0)),"")</f>
        <v/>
      </c>
      <c r="AJ56" s="22" t="str">
        <f>IFERROR(INDEX(三国标签统计!$AA:$AA,MATCH(T56,三国标签统计!$G:$G,0)),"")</f>
        <v/>
      </c>
      <c r="AK56" s="22" t="str">
        <f>IFERROR(INDEX(三国标签统计!$AA:$AA,MATCH(U56,三国标签统计!$G:$G,0)),"")</f>
        <v/>
      </c>
    </row>
    <row r="57" spans="1:37" x14ac:dyDescent="0.2">
      <c r="A57" s="70">
        <f>IF([5]武将基本资料!W67="","",[5]武将基本资料!W67)</f>
        <v>10056</v>
      </c>
      <c r="B57" s="70" t="str">
        <f>IF(A57="","",IF([5]武将基本资料!Y67="","",[5]武将基本资料!Y67))</f>
        <v>吕蒙</v>
      </c>
      <c r="C57" s="71">
        <f>[5]武将基本资料!U67</f>
        <v>1</v>
      </c>
      <c r="D57" s="71">
        <f>[5]武将基本资料!AD67</f>
        <v>120</v>
      </c>
      <c r="E57" s="72">
        <f t="shared" si="8"/>
        <v>0</v>
      </c>
      <c r="F57" s="70"/>
      <c r="G57" s="70" t="str">
        <f t="shared" si="0"/>
        <v/>
      </c>
      <c r="H57" s="70" t="str">
        <f t="shared" si="1"/>
        <v/>
      </c>
      <c r="I57" s="70" t="str">
        <f t="shared" si="2"/>
        <v/>
      </c>
      <c r="J57" s="70" t="str">
        <f t="shared" si="3"/>
        <v/>
      </c>
      <c r="K57" s="70" t="str">
        <f t="shared" si="4"/>
        <v>5</v>
      </c>
      <c r="L57" s="70" t="str">
        <f t="shared" si="5"/>
        <v/>
      </c>
      <c r="M57" s="70" t="str">
        <f t="shared" si="6"/>
        <v/>
      </c>
      <c r="N57" s="70" t="str">
        <f t="shared" si="7"/>
        <v/>
      </c>
      <c r="O57" s="5" t="str">
        <f t="shared" si="9"/>
        <v/>
      </c>
      <c r="W57" s="22" t="str">
        <f>IFERROR(INDEX(三国标签统计!$AA:$AA,MATCH(G57,三国标签统计!$G:$G,0)),"")</f>
        <v/>
      </c>
      <c r="X57" s="22" t="str">
        <f>IFERROR(INDEX(三国标签统计!$AA:$AA,MATCH(H57,三国标签统计!$G:$G,0)),"")</f>
        <v/>
      </c>
      <c r="Y57" s="22" t="str">
        <f>IFERROR(INDEX(三国标签统计!$AA:$AA,MATCH(I57,三国标签统计!$G:$G,0)),"")</f>
        <v/>
      </c>
      <c r="Z57" s="22" t="str">
        <f>IFERROR(INDEX(三国标签统计!$AA:$AA,MATCH(J57,三国标签统计!$G:$G,0)),"")</f>
        <v/>
      </c>
      <c r="AA57" s="22" t="str">
        <f>IFERROR(INDEX(三国标签统计!$AA:$AA,MATCH(K57,三国标签统计!$G:$G,0)),"")</f>
        <v/>
      </c>
      <c r="AB57" s="22" t="str">
        <f>IFERROR(INDEX(三国标签统计!$AA:$AA,MATCH(L57,三国标签统计!$G:$G,0)),"")</f>
        <v/>
      </c>
      <c r="AC57" s="22" t="str">
        <f>IFERROR(INDEX(三国标签统计!$AA:$AA,MATCH(M57,三国标签统计!$G:$G,0)),"")</f>
        <v/>
      </c>
      <c r="AD57" s="22" t="str">
        <f>IFERROR(INDEX(三国标签统计!$AA:$AA,MATCH(N57,三国标签统计!$G:$G,0)),"")</f>
        <v/>
      </c>
      <c r="AE57" s="22" t="str">
        <f>IFERROR(INDEX(三国标签统计!$AA:$AA,MATCH(O57,三国标签统计!$G:$G,0)),"")</f>
        <v/>
      </c>
      <c r="AF57" s="22" t="str">
        <f>IFERROR(INDEX(三国标签统计!$AA:$AA,MATCH(P57,三国标签统计!$G:$G,0)),"")</f>
        <v/>
      </c>
      <c r="AG57" s="22" t="str">
        <f>IFERROR(INDEX(三国标签统计!$AA:$AA,MATCH(Q57,三国标签统计!$G:$G,0)),"")</f>
        <v/>
      </c>
      <c r="AH57" s="22" t="str">
        <f>IFERROR(INDEX(三国标签统计!$AA:$AA,MATCH(R57,三国标签统计!$G:$G,0)),"")</f>
        <v/>
      </c>
      <c r="AI57" s="22" t="str">
        <f>IFERROR(INDEX(三国标签统计!$AA:$AA,MATCH(S57,三国标签统计!$G:$G,0)),"")</f>
        <v/>
      </c>
      <c r="AJ57" s="22" t="str">
        <f>IFERROR(INDEX(三国标签统计!$AA:$AA,MATCH(T57,三国标签统计!$G:$G,0)),"")</f>
        <v/>
      </c>
      <c r="AK57" s="22" t="str">
        <f>IFERROR(INDEX(三国标签统计!$AA:$AA,MATCH(U57,三国标签统计!$G:$G,0)),"")</f>
        <v/>
      </c>
    </row>
    <row r="58" spans="1:37" x14ac:dyDescent="0.2">
      <c r="A58" s="70">
        <f>IF([5]武将基本资料!W68="","",[5]武将基本资料!W68)</f>
        <v>10057</v>
      </c>
      <c r="B58" s="70" t="str">
        <f>IF(A58="","",IF([5]武将基本资料!Y68="","",[5]武将基本资料!Y68))</f>
        <v>袁术</v>
      </c>
      <c r="C58" s="71">
        <f>[5]武将基本资料!U68</f>
        <v>1</v>
      </c>
      <c r="D58" s="71">
        <f>[5]武将基本资料!AD68</f>
        <v>110</v>
      </c>
      <c r="E58" s="72">
        <f t="shared" si="8"/>
        <v>0</v>
      </c>
      <c r="F58" s="70"/>
      <c r="G58" s="70" t="str">
        <f t="shared" si="0"/>
        <v/>
      </c>
      <c r="H58" s="70" t="str">
        <f t="shared" si="1"/>
        <v/>
      </c>
      <c r="I58" s="70" t="str">
        <f t="shared" si="2"/>
        <v/>
      </c>
      <c r="J58" s="70" t="str">
        <f t="shared" si="3"/>
        <v/>
      </c>
      <c r="K58" s="70" t="str">
        <f t="shared" si="4"/>
        <v/>
      </c>
      <c r="L58" s="70" t="str">
        <f t="shared" si="5"/>
        <v>6</v>
      </c>
      <c r="M58" s="70" t="str">
        <f t="shared" si="6"/>
        <v/>
      </c>
      <c r="N58" s="70" t="str">
        <f t="shared" si="7"/>
        <v/>
      </c>
      <c r="O58" s="5" t="str">
        <f t="shared" si="9"/>
        <v/>
      </c>
      <c r="W58" s="22" t="str">
        <f>IFERROR(INDEX(三国标签统计!$AA:$AA,MATCH(G58,三国标签统计!$G:$G,0)),"")</f>
        <v/>
      </c>
      <c r="X58" s="22" t="str">
        <f>IFERROR(INDEX(三国标签统计!$AA:$AA,MATCH(H58,三国标签统计!$G:$G,0)),"")</f>
        <v/>
      </c>
      <c r="Y58" s="22" t="str">
        <f>IFERROR(INDEX(三国标签统计!$AA:$AA,MATCH(I58,三国标签统计!$G:$G,0)),"")</f>
        <v/>
      </c>
      <c r="Z58" s="22" t="str">
        <f>IFERROR(INDEX(三国标签统计!$AA:$AA,MATCH(J58,三国标签统计!$G:$G,0)),"")</f>
        <v/>
      </c>
      <c r="AA58" s="22" t="str">
        <f>IFERROR(INDEX(三国标签统计!$AA:$AA,MATCH(K58,三国标签统计!$G:$G,0)),"")</f>
        <v/>
      </c>
      <c r="AB58" s="22" t="str">
        <f>IFERROR(INDEX(三国标签统计!$AA:$AA,MATCH(L58,三国标签统计!$G:$G,0)),"")</f>
        <v/>
      </c>
      <c r="AC58" s="22" t="str">
        <f>IFERROR(INDEX(三国标签统计!$AA:$AA,MATCH(M58,三国标签统计!$G:$G,0)),"")</f>
        <v/>
      </c>
      <c r="AD58" s="22" t="str">
        <f>IFERROR(INDEX(三国标签统计!$AA:$AA,MATCH(N58,三国标签统计!$G:$G,0)),"")</f>
        <v/>
      </c>
      <c r="AE58" s="22" t="str">
        <f>IFERROR(INDEX(三国标签统计!$AA:$AA,MATCH(O58,三国标签统计!$G:$G,0)),"")</f>
        <v/>
      </c>
      <c r="AF58" s="22" t="str">
        <f>IFERROR(INDEX(三国标签统计!$AA:$AA,MATCH(P58,三国标签统计!$G:$G,0)),"")</f>
        <v/>
      </c>
      <c r="AG58" s="22" t="str">
        <f>IFERROR(INDEX(三国标签统计!$AA:$AA,MATCH(Q58,三国标签统计!$G:$G,0)),"")</f>
        <v/>
      </c>
      <c r="AH58" s="22" t="str">
        <f>IFERROR(INDEX(三国标签统计!$AA:$AA,MATCH(R58,三国标签统计!$G:$G,0)),"")</f>
        <v/>
      </c>
      <c r="AI58" s="22" t="str">
        <f>IFERROR(INDEX(三国标签统计!$AA:$AA,MATCH(S58,三国标签统计!$G:$G,0)),"")</f>
        <v/>
      </c>
      <c r="AJ58" s="22" t="str">
        <f>IFERROR(INDEX(三国标签统计!$AA:$AA,MATCH(T58,三国标签统计!$G:$G,0)),"")</f>
        <v/>
      </c>
      <c r="AK58" s="22" t="str">
        <f>IFERROR(INDEX(三国标签统计!$AA:$AA,MATCH(U58,三国标签统计!$G:$G,0)),"")</f>
        <v/>
      </c>
    </row>
    <row r="59" spans="1:37" x14ac:dyDescent="0.2">
      <c r="A59" s="70">
        <f>IF([5]武将基本资料!W69="","",[5]武将基本资料!W69)</f>
        <v>10058</v>
      </c>
      <c r="B59" s="70" t="str">
        <f>IF(A59="","",IF([5]武将基本资料!Y69="","",[5]武将基本资料!Y69))</f>
        <v>乐进</v>
      </c>
      <c r="C59" s="71">
        <f>[5]武将基本资料!U69</f>
        <v>1</v>
      </c>
      <c r="D59" s="71">
        <f>[5]武将基本资料!AD69</f>
        <v>110</v>
      </c>
      <c r="E59" s="72">
        <f t="shared" si="8"/>
        <v>0</v>
      </c>
      <c r="F59" s="70"/>
      <c r="G59" s="70" t="str">
        <f t="shared" si="0"/>
        <v/>
      </c>
      <c r="H59" s="70" t="str">
        <f t="shared" si="1"/>
        <v>2</v>
      </c>
      <c r="I59" s="70" t="str">
        <f t="shared" si="2"/>
        <v/>
      </c>
      <c r="J59" s="70" t="str">
        <f t="shared" si="3"/>
        <v/>
      </c>
      <c r="K59" s="70" t="str">
        <f t="shared" si="4"/>
        <v/>
      </c>
      <c r="L59" s="70" t="str">
        <f t="shared" si="5"/>
        <v/>
      </c>
      <c r="M59" s="70" t="str">
        <f t="shared" si="6"/>
        <v/>
      </c>
      <c r="N59" s="70" t="str">
        <f t="shared" si="7"/>
        <v/>
      </c>
      <c r="O59" s="5" t="str">
        <f t="shared" si="9"/>
        <v/>
      </c>
      <c r="W59" s="22" t="str">
        <f>IFERROR(INDEX(三国标签统计!$AA:$AA,MATCH(G59,三国标签统计!$G:$G,0)),"")</f>
        <v/>
      </c>
      <c r="X59" s="22" t="str">
        <f>IFERROR(INDEX(三国标签统计!$AA:$AA,MATCH(H59,三国标签统计!$G:$G,0)),"")</f>
        <v/>
      </c>
      <c r="Y59" s="22" t="str">
        <f>IFERROR(INDEX(三国标签统计!$AA:$AA,MATCH(I59,三国标签统计!$G:$G,0)),"")</f>
        <v/>
      </c>
      <c r="Z59" s="22" t="str">
        <f>IFERROR(INDEX(三国标签统计!$AA:$AA,MATCH(J59,三国标签统计!$G:$G,0)),"")</f>
        <v/>
      </c>
      <c r="AA59" s="22" t="str">
        <f>IFERROR(INDEX(三国标签统计!$AA:$AA,MATCH(K59,三国标签统计!$G:$G,0)),"")</f>
        <v/>
      </c>
      <c r="AB59" s="22" t="str">
        <f>IFERROR(INDEX(三国标签统计!$AA:$AA,MATCH(L59,三国标签统计!$G:$G,0)),"")</f>
        <v/>
      </c>
      <c r="AC59" s="22" t="str">
        <f>IFERROR(INDEX(三国标签统计!$AA:$AA,MATCH(M59,三国标签统计!$G:$G,0)),"")</f>
        <v/>
      </c>
      <c r="AD59" s="22" t="str">
        <f>IFERROR(INDEX(三国标签统计!$AA:$AA,MATCH(N59,三国标签统计!$G:$G,0)),"")</f>
        <v/>
      </c>
      <c r="AE59" s="22" t="str">
        <f>IFERROR(INDEX(三国标签统计!$AA:$AA,MATCH(O59,三国标签统计!$G:$G,0)),"")</f>
        <v/>
      </c>
      <c r="AF59" s="22" t="str">
        <f>IFERROR(INDEX(三国标签统计!$AA:$AA,MATCH(P59,三国标签统计!$G:$G,0)),"")</f>
        <v/>
      </c>
      <c r="AG59" s="22" t="str">
        <f>IFERROR(INDEX(三国标签统计!$AA:$AA,MATCH(Q59,三国标签统计!$G:$G,0)),"")</f>
        <v/>
      </c>
      <c r="AH59" s="22" t="str">
        <f>IFERROR(INDEX(三国标签统计!$AA:$AA,MATCH(R59,三国标签统计!$G:$G,0)),"")</f>
        <v/>
      </c>
      <c r="AI59" s="22" t="str">
        <f>IFERROR(INDEX(三国标签统计!$AA:$AA,MATCH(S59,三国标签统计!$G:$G,0)),"")</f>
        <v/>
      </c>
      <c r="AJ59" s="22" t="str">
        <f>IFERROR(INDEX(三国标签统计!$AA:$AA,MATCH(T59,三国标签统计!$G:$G,0)),"")</f>
        <v/>
      </c>
      <c r="AK59" s="22" t="str">
        <f>IFERROR(INDEX(三国标签统计!$AA:$AA,MATCH(U59,三国标签统计!$G:$G,0)),"")</f>
        <v/>
      </c>
    </row>
    <row r="60" spans="1:37" x14ac:dyDescent="0.2">
      <c r="A60" s="70">
        <f>IF([5]武将基本资料!W70="","",[5]武将基本资料!W70)</f>
        <v>10059</v>
      </c>
      <c r="B60" s="70" t="str">
        <f>IF(A60="","",IF([5]武将基本资料!Y70="","",[5]武将基本资料!Y70))</f>
        <v>王平</v>
      </c>
      <c r="C60" s="71">
        <f>[5]武将基本资料!U70</f>
        <v>0</v>
      </c>
      <c r="D60" s="71">
        <f>[5]武将基本资料!AD70</f>
        <v>120</v>
      </c>
      <c r="E60" s="72" t="str">
        <f t="shared" si="8"/>
        <v/>
      </c>
      <c r="F60" s="70"/>
      <c r="G60" s="70" t="str">
        <f t="shared" si="0"/>
        <v/>
      </c>
      <c r="H60" s="70" t="str">
        <f t="shared" si="1"/>
        <v/>
      </c>
      <c r="I60" s="70" t="str">
        <f t="shared" si="2"/>
        <v/>
      </c>
      <c r="J60" s="70" t="str">
        <f t="shared" si="3"/>
        <v/>
      </c>
      <c r="K60" s="70" t="str">
        <f t="shared" si="4"/>
        <v/>
      </c>
      <c r="L60" s="70" t="str">
        <f t="shared" si="5"/>
        <v/>
      </c>
      <c r="M60" s="70" t="str">
        <f t="shared" si="6"/>
        <v/>
      </c>
      <c r="N60" s="70" t="str">
        <f t="shared" si="7"/>
        <v/>
      </c>
      <c r="O60" s="5" t="str">
        <f t="shared" si="9"/>
        <v/>
      </c>
      <c r="W60" s="22" t="str">
        <f>IFERROR(INDEX(三国标签统计!$AA:$AA,MATCH(G60,三国标签统计!$G:$G,0)),"")</f>
        <v/>
      </c>
      <c r="X60" s="22" t="str">
        <f>IFERROR(INDEX(三国标签统计!$AA:$AA,MATCH(H60,三国标签统计!$G:$G,0)),"")</f>
        <v/>
      </c>
      <c r="Y60" s="22" t="str">
        <f>IFERROR(INDEX(三国标签统计!$AA:$AA,MATCH(I60,三国标签统计!$G:$G,0)),"")</f>
        <v/>
      </c>
      <c r="Z60" s="22" t="str">
        <f>IFERROR(INDEX(三国标签统计!$AA:$AA,MATCH(J60,三国标签统计!$G:$G,0)),"")</f>
        <v/>
      </c>
      <c r="AA60" s="22" t="str">
        <f>IFERROR(INDEX(三国标签统计!$AA:$AA,MATCH(K60,三国标签统计!$G:$G,0)),"")</f>
        <v/>
      </c>
      <c r="AB60" s="22" t="str">
        <f>IFERROR(INDEX(三国标签统计!$AA:$AA,MATCH(L60,三国标签统计!$G:$G,0)),"")</f>
        <v/>
      </c>
      <c r="AC60" s="22" t="str">
        <f>IFERROR(INDEX(三国标签统计!$AA:$AA,MATCH(M60,三国标签统计!$G:$G,0)),"")</f>
        <v/>
      </c>
      <c r="AD60" s="22" t="str">
        <f>IFERROR(INDEX(三国标签统计!$AA:$AA,MATCH(N60,三国标签统计!$G:$G,0)),"")</f>
        <v/>
      </c>
      <c r="AE60" s="22" t="str">
        <f>IFERROR(INDEX(三国标签统计!$AA:$AA,MATCH(O60,三国标签统计!$G:$G,0)),"")</f>
        <v/>
      </c>
      <c r="AF60" s="22" t="str">
        <f>IFERROR(INDEX(三国标签统计!$AA:$AA,MATCH(P60,三国标签统计!$G:$G,0)),"")</f>
        <v/>
      </c>
      <c r="AG60" s="22" t="str">
        <f>IFERROR(INDEX(三国标签统计!$AA:$AA,MATCH(Q60,三国标签统计!$G:$G,0)),"")</f>
        <v/>
      </c>
      <c r="AH60" s="22" t="str">
        <f>IFERROR(INDEX(三国标签统计!$AA:$AA,MATCH(R60,三国标签统计!$G:$G,0)),"")</f>
        <v/>
      </c>
      <c r="AI60" s="22" t="str">
        <f>IFERROR(INDEX(三国标签统计!$AA:$AA,MATCH(S60,三国标签统计!$G:$G,0)),"")</f>
        <v/>
      </c>
      <c r="AJ60" s="22" t="str">
        <f>IFERROR(INDEX(三国标签统计!$AA:$AA,MATCH(T60,三国标签统计!$G:$G,0)),"")</f>
        <v/>
      </c>
      <c r="AK60" s="22" t="str">
        <f>IFERROR(INDEX(三国标签统计!$AA:$AA,MATCH(U60,三国标签统计!$G:$G,0)),"")</f>
        <v/>
      </c>
    </row>
    <row r="61" spans="1:37" x14ac:dyDescent="0.2">
      <c r="A61" s="70">
        <f>IF([5]武将基本资料!W71="","",[5]武将基本资料!W71)</f>
        <v>10060</v>
      </c>
      <c r="B61" s="70" t="str">
        <f>IF(A61="","",IF([5]武将基本资料!Y71="","",[5]武将基本资料!Y71))</f>
        <v>甄姬</v>
      </c>
      <c r="C61" s="71">
        <f>[5]武将基本资料!U71</f>
        <v>1</v>
      </c>
      <c r="D61" s="71">
        <f>[5]武将基本资料!AD71</f>
        <v>120</v>
      </c>
      <c r="E61" s="72">
        <f t="shared" si="8"/>
        <v>0</v>
      </c>
      <c r="F61" s="70"/>
      <c r="G61" s="70" t="str">
        <f t="shared" si="0"/>
        <v>1</v>
      </c>
      <c r="H61" s="70" t="str">
        <f t="shared" si="1"/>
        <v/>
      </c>
      <c r="I61" s="70" t="str">
        <f t="shared" si="2"/>
        <v/>
      </c>
      <c r="J61" s="70" t="str">
        <f t="shared" si="3"/>
        <v/>
      </c>
      <c r="K61" s="70" t="str">
        <f t="shared" si="4"/>
        <v/>
      </c>
      <c r="L61" s="70" t="str">
        <f t="shared" si="5"/>
        <v/>
      </c>
      <c r="M61" s="70" t="str">
        <f t="shared" si="6"/>
        <v/>
      </c>
      <c r="N61" s="70" t="str">
        <f t="shared" si="7"/>
        <v/>
      </c>
      <c r="O61" s="5" t="str">
        <f t="shared" si="9"/>
        <v/>
      </c>
      <c r="W61" s="22" t="str">
        <f>IFERROR(INDEX(三国标签统计!$AA:$AA,MATCH(G61,三国标签统计!$G:$G,0)),"")</f>
        <v/>
      </c>
      <c r="X61" s="22" t="str">
        <f>IFERROR(INDEX(三国标签统计!$AA:$AA,MATCH(H61,三国标签统计!$G:$G,0)),"")</f>
        <v/>
      </c>
      <c r="Y61" s="22" t="str">
        <f>IFERROR(INDEX(三国标签统计!$AA:$AA,MATCH(I61,三国标签统计!$G:$G,0)),"")</f>
        <v/>
      </c>
      <c r="Z61" s="22" t="str">
        <f>IFERROR(INDEX(三国标签统计!$AA:$AA,MATCH(J61,三国标签统计!$G:$G,0)),"")</f>
        <v/>
      </c>
      <c r="AA61" s="22" t="str">
        <f>IFERROR(INDEX(三国标签统计!$AA:$AA,MATCH(K61,三国标签统计!$G:$G,0)),"")</f>
        <v/>
      </c>
      <c r="AB61" s="22" t="str">
        <f>IFERROR(INDEX(三国标签统计!$AA:$AA,MATCH(L61,三国标签统计!$G:$G,0)),"")</f>
        <v/>
      </c>
      <c r="AC61" s="22" t="str">
        <f>IFERROR(INDEX(三国标签统计!$AA:$AA,MATCH(M61,三国标签统计!$G:$G,0)),"")</f>
        <v/>
      </c>
      <c r="AD61" s="22" t="str">
        <f>IFERROR(INDEX(三国标签统计!$AA:$AA,MATCH(N61,三国标签统计!$G:$G,0)),"")</f>
        <v/>
      </c>
      <c r="AE61" s="22" t="str">
        <f>IFERROR(INDEX(三国标签统计!$AA:$AA,MATCH(O61,三国标签统计!$G:$G,0)),"")</f>
        <v/>
      </c>
      <c r="AF61" s="22" t="str">
        <f>IFERROR(INDEX(三国标签统计!$AA:$AA,MATCH(P61,三国标签统计!$G:$G,0)),"")</f>
        <v/>
      </c>
      <c r="AG61" s="22" t="str">
        <f>IFERROR(INDEX(三国标签统计!$AA:$AA,MATCH(Q61,三国标签统计!$G:$G,0)),"")</f>
        <v/>
      </c>
      <c r="AH61" s="22" t="str">
        <f>IFERROR(INDEX(三国标签统计!$AA:$AA,MATCH(R61,三国标签统计!$G:$G,0)),"")</f>
        <v/>
      </c>
      <c r="AI61" s="22" t="str">
        <f>IFERROR(INDEX(三国标签统计!$AA:$AA,MATCH(S61,三国标签统计!$G:$G,0)),"")</f>
        <v/>
      </c>
      <c r="AJ61" s="22" t="str">
        <f>IFERROR(INDEX(三国标签统计!$AA:$AA,MATCH(T61,三国标签统计!$G:$G,0)),"")</f>
        <v/>
      </c>
      <c r="AK61" s="22" t="str">
        <f>IFERROR(INDEX(三国标签统计!$AA:$AA,MATCH(U61,三国标签统计!$G:$G,0)),"")</f>
        <v/>
      </c>
    </row>
    <row r="62" spans="1:37" x14ac:dyDescent="0.2">
      <c r="A62" s="70">
        <f>IF([5]武将基本资料!W72="","",[5]武将基本资料!W72)</f>
        <v>10061</v>
      </c>
      <c r="B62" s="70" t="str">
        <f>IF(A62="","",IF([5]武将基本资料!Y72="","",[5]武将基本资料!Y72))</f>
        <v>马钧</v>
      </c>
      <c r="C62" s="71">
        <f>[5]武将基本资料!U72</f>
        <v>1</v>
      </c>
      <c r="D62" s="71">
        <f>[5]武将基本资料!AD72</f>
        <v>110</v>
      </c>
      <c r="E62" s="72">
        <f t="shared" si="8"/>
        <v>0</v>
      </c>
      <c r="F62" s="70"/>
      <c r="G62" s="70" t="str">
        <f t="shared" si="0"/>
        <v/>
      </c>
      <c r="H62" s="70" t="str">
        <f t="shared" si="1"/>
        <v/>
      </c>
      <c r="I62" s="70" t="str">
        <f t="shared" si="2"/>
        <v/>
      </c>
      <c r="J62" s="70" t="str">
        <f t="shared" si="3"/>
        <v/>
      </c>
      <c r="K62" s="70" t="str">
        <f t="shared" si="4"/>
        <v/>
      </c>
      <c r="L62" s="70" t="str">
        <f t="shared" si="5"/>
        <v/>
      </c>
      <c r="M62" s="70" t="str">
        <f t="shared" si="6"/>
        <v>7</v>
      </c>
      <c r="N62" s="70" t="str">
        <f t="shared" si="7"/>
        <v/>
      </c>
      <c r="O62" s="5" t="str">
        <f t="shared" si="9"/>
        <v/>
      </c>
      <c r="W62" s="22" t="str">
        <f>IFERROR(INDEX(三国标签统计!$AA:$AA,MATCH(G62,三国标签统计!$G:$G,0)),"")</f>
        <v/>
      </c>
      <c r="X62" s="22" t="str">
        <f>IFERROR(INDEX(三国标签统计!$AA:$AA,MATCH(H62,三国标签统计!$G:$G,0)),"")</f>
        <v/>
      </c>
      <c r="Y62" s="22" t="str">
        <f>IFERROR(INDEX(三国标签统计!$AA:$AA,MATCH(I62,三国标签统计!$G:$G,0)),"")</f>
        <v/>
      </c>
      <c r="Z62" s="22" t="str">
        <f>IFERROR(INDEX(三国标签统计!$AA:$AA,MATCH(J62,三国标签统计!$G:$G,0)),"")</f>
        <v/>
      </c>
      <c r="AA62" s="22" t="str">
        <f>IFERROR(INDEX(三国标签统计!$AA:$AA,MATCH(K62,三国标签统计!$G:$G,0)),"")</f>
        <v/>
      </c>
      <c r="AB62" s="22" t="str">
        <f>IFERROR(INDEX(三国标签统计!$AA:$AA,MATCH(L62,三国标签统计!$G:$G,0)),"")</f>
        <v/>
      </c>
      <c r="AC62" s="22" t="str">
        <f>IFERROR(INDEX(三国标签统计!$AA:$AA,MATCH(M62,三国标签统计!$G:$G,0)),"")</f>
        <v/>
      </c>
      <c r="AD62" s="22" t="str">
        <f>IFERROR(INDEX(三国标签统计!$AA:$AA,MATCH(N62,三国标签统计!$G:$G,0)),"")</f>
        <v/>
      </c>
      <c r="AE62" s="22" t="str">
        <f>IFERROR(INDEX(三国标签统计!$AA:$AA,MATCH(O62,三国标签统计!$G:$G,0)),"")</f>
        <v/>
      </c>
      <c r="AF62" s="22" t="str">
        <f>IFERROR(INDEX(三国标签统计!$AA:$AA,MATCH(P62,三国标签统计!$G:$G,0)),"")</f>
        <v/>
      </c>
      <c r="AG62" s="22" t="str">
        <f>IFERROR(INDEX(三国标签统计!$AA:$AA,MATCH(Q62,三国标签统计!$G:$G,0)),"")</f>
        <v/>
      </c>
      <c r="AH62" s="22" t="str">
        <f>IFERROR(INDEX(三国标签统计!$AA:$AA,MATCH(R62,三国标签统计!$G:$G,0)),"")</f>
        <v/>
      </c>
      <c r="AI62" s="22" t="str">
        <f>IFERROR(INDEX(三国标签统计!$AA:$AA,MATCH(S62,三国标签统计!$G:$G,0)),"")</f>
        <v/>
      </c>
      <c r="AJ62" s="22" t="str">
        <f>IFERROR(INDEX(三国标签统计!$AA:$AA,MATCH(T62,三国标签统计!$G:$G,0)),"")</f>
        <v/>
      </c>
      <c r="AK62" s="22" t="str">
        <f>IFERROR(INDEX(三国标签统计!$AA:$AA,MATCH(U62,三国标签统计!$G:$G,0)),"")</f>
        <v/>
      </c>
    </row>
    <row r="63" spans="1:37" x14ac:dyDescent="0.2">
      <c r="A63" s="70">
        <f>IF([5]武将基本资料!W73="","",[5]武将基本资料!W73)</f>
        <v>10062</v>
      </c>
      <c r="B63" s="70" t="str">
        <f>IF(A63="","",IF([5]武将基本资料!Y73="","",[5]武将基本资料!Y73))</f>
        <v>黄盖</v>
      </c>
      <c r="C63" s="71">
        <f>[5]武将基本资料!U73</f>
        <v>1</v>
      </c>
      <c r="D63" s="71">
        <f>[5]武将基本资料!AD73</f>
        <v>120</v>
      </c>
      <c r="E63" s="72">
        <f t="shared" si="8"/>
        <v>0</v>
      </c>
      <c r="F63" s="70"/>
      <c r="G63" s="70" t="str">
        <f t="shared" si="0"/>
        <v/>
      </c>
      <c r="H63" s="70" t="str">
        <f t="shared" si="1"/>
        <v/>
      </c>
      <c r="I63" s="70" t="str">
        <f t="shared" si="2"/>
        <v/>
      </c>
      <c r="J63" s="70" t="str">
        <f t="shared" si="3"/>
        <v/>
      </c>
      <c r="K63" s="70" t="str">
        <f t="shared" si="4"/>
        <v>5</v>
      </c>
      <c r="L63" s="70" t="str">
        <f t="shared" si="5"/>
        <v/>
      </c>
      <c r="M63" s="70" t="str">
        <f t="shared" si="6"/>
        <v/>
      </c>
      <c r="N63" s="70" t="str">
        <f t="shared" si="7"/>
        <v/>
      </c>
      <c r="O63" s="5" t="str">
        <f t="shared" si="9"/>
        <v/>
      </c>
      <c r="W63" s="22" t="str">
        <f>IFERROR(INDEX(三国标签统计!$AA:$AA,MATCH(G63,三国标签统计!$G:$G,0)),"")</f>
        <v/>
      </c>
      <c r="X63" s="22" t="str">
        <f>IFERROR(INDEX(三国标签统计!$AA:$AA,MATCH(H63,三国标签统计!$G:$G,0)),"")</f>
        <v/>
      </c>
      <c r="Y63" s="22" t="str">
        <f>IFERROR(INDEX(三国标签统计!$AA:$AA,MATCH(I63,三国标签统计!$G:$G,0)),"")</f>
        <v/>
      </c>
      <c r="Z63" s="22" t="str">
        <f>IFERROR(INDEX(三国标签统计!$AA:$AA,MATCH(J63,三国标签统计!$G:$G,0)),"")</f>
        <v/>
      </c>
      <c r="AA63" s="22" t="str">
        <f>IFERROR(INDEX(三国标签统计!$AA:$AA,MATCH(K63,三国标签统计!$G:$G,0)),"")</f>
        <v/>
      </c>
      <c r="AB63" s="22" t="str">
        <f>IFERROR(INDEX(三国标签统计!$AA:$AA,MATCH(L63,三国标签统计!$G:$G,0)),"")</f>
        <v/>
      </c>
      <c r="AC63" s="22" t="str">
        <f>IFERROR(INDEX(三国标签统计!$AA:$AA,MATCH(M63,三国标签统计!$G:$G,0)),"")</f>
        <v/>
      </c>
      <c r="AD63" s="22" t="str">
        <f>IFERROR(INDEX(三国标签统计!$AA:$AA,MATCH(N63,三国标签统计!$G:$G,0)),"")</f>
        <v/>
      </c>
      <c r="AE63" s="22" t="str">
        <f>IFERROR(INDEX(三国标签统计!$AA:$AA,MATCH(O63,三国标签统计!$G:$G,0)),"")</f>
        <v/>
      </c>
      <c r="AF63" s="22" t="str">
        <f>IFERROR(INDEX(三国标签统计!$AA:$AA,MATCH(P63,三国标签统计!$G:$G,0)),"")</f>
        <v/>
      </c>
      <c r="AG63" s="22" t="str">
        <f>IFERROR(INDEX(三国标签统计!$AA:$AA,MATCH(Q63,三国标签统计!$G:$G,0)),"")</f>
        <v/>
      </c>
      <c r="AH63" s="22" t="str">
        <f>IFERROR(INDEX(三国标签统计!$AA:$AA,MATCH(R63,三国标签统计!$G:$G,0)),"")</f>
        <v/>
      </c>
      <c r="AI63" s="22" t="str">
        <f>IFERROR(INDEX(三国标签统计!$AA:$AA,MATCH(S63,三国标签统计!$G:$G,0)),"")</f>
        <v/>
      </c>
      <c r="AJ63" s="22" t="str">
        <f>IFERROR(INDEX(三国标签统计!$AA:$AA,MATCH(T63,三国标签统计!$G:$G,0)),"")</f>
        <v/>
      </c>
      <c r="AK63" s="22" t="str">
        <f>IFERROR(INDEX(三国标签统计!$AA:$AA,MATCH(U63,三国标签统计!$G:$G,0)),"")</f>
        <v/>
      </c>
    </row>
    <row r="64" spans="1:37" x14ac:dyDescent="0.2">
      <c r="A64" s="70">
        <f>IF([5]武将基本资料!W74="","",[5]武将基本资料!W74)</f>
        <v>10063</v>
      </c>
      <c r="B64" s="70" t="str">
        <f>IF(A64="","",IF([5]武将基本资料!Y74="","",[5]武将基本资料!Y74))</f>
        <v>皇甫嵩</v>
      </c>
      <c r="C64" s="71">
        <f>[5]武将基本资料!U74</f>
        <v>1</v>
      </c>
      <c r="D64" s="71">
        <f>[5]武将基本资料!AD74</f>
        <v>120</v>
      </c>
      <c r="E64" s="72">
        <f t="shared" si="8"/>
        <v>0</v>
      </c>
      <c r="F64" s="70"/>
      <c r="G64" s="70" t="str">
        <f t="shared" si="0"/>
        <v/>
      </c>
      <c r="H64" s="70" t="str">
        <f t="shared" si="1"/>
        <v/>
      </c>
      <c r="I64" s="70" t="str">
        <f t="shared" si="2"/>
        <v/>
      </c>
      <c r="J64" s="70" t="str">
        <f t="shared" si="3"/>
        <v>4</v>
      </c>
      <c r="K64" s="70" t="str">
        <f t="shared" si="4"/>
        <v/>
      </c>
      <c r="L64" s="70" t="str">
        <f t="shared" si="5"/>
        <v/>
      </c>
      <c r="M64" s="70" t="str">
        <f t="shared" si="6"/>
        <v/>
      </c>
      <c r="N64" s="70" t="str">
        <f t="shared" si="7"/>
        <v/>
      </c>
      <c r="O64" s="5" t="str">
        <f t="shared" si="9"/>
        <v/>
      </c>
      <c r="W64" s="22" t="str">
        <f>IFERROR(INDEX(三国标签统计!$AA:$AA,MATCH(G64,三国标签统计!$G:$G,0)),"")</f>
        <v/>
      </c>
      <c r="X64" s="22" t="str">
        <f>IFERROR(INDEX(三国标签统计!$AA:$AA,MATCH(H64,三国标签统计!$G:$G,0)),"")</f>
        <v/>
      </c>
      <c r="Y64" s="22" t="str">
        <f>IFERROR(INDEX(三国标签统计!$AA:$AA,MATCH(I64,三国标签统计!$G:$G,0)),"")</f>
        <v/>
      </c>
      <c r="Z64" s="22" t="str">
        <f>IFERROR(INDEX(三国标签统计!$AA:$AA,MATCH(J64,三国标签统计!$G:$G,0)),"")</f>
        <v/>
      </c>
      <c r="AA64" s="22" t="str">
        <f>IFERROR(INDEX(三国标签统计!$AA:$AA,MATCH(K64,三国标签统计!$G:$G,0)),"")</f>
        <v/>
      </c>
      <c r="AB64" s="22" t="str">
        <f>IFERROR(INDEX(三国标签统计!$AA:$AA,MATCH(L64,三国标签统计!$G:$G,0)),"")</f>
        <v/>
      </c>
      <c r="AC64" s="22" t="str">
        <f>IFERROR(INDEX(三国标签统计!$AA:$AA,MATCH(M64,三国标签统计!$G:$G,0)),"")</f>
        <v/>
      </c>
      <c r="AD64" s="22" t="str">
        <f>IFERROR(INDEX(三国标签统计!$AA:$AA,MATCH(N64,三国标签统计!$G:$G,0)),"")</f>
        <v/>
      </c>
      <c r="AE64" s="22" t="str">
        <f>IFERROR(INDEX(三国标签统计!$AA:$AA,MATCH(O64,三国标签统计!$G:$G,0)),"")</f>
        <v/>
      </c>
      <c r="AF64" s="22" t="str">
        <f>IFERROR(INDEX(三国标签统计!$AA:$AA,MATCH(P64,三国标签统计!$G:$G,0)),"")</f>
        <v/>
      </c>
      <c r="AG64" s="22" t="str">
        <f>IFERROR(INDEX(三国标签统计!$AA:$AA,MATCH(Q64,三国标签统计!$G:$G,0)),"")</f>
        <v/>
      </c>
      <c r="AH64" s="22" t="str">
        <f>IFERROR(INDEX(三国标签统计!$AA:$AA,MATCH(R64,三国标签统计!$G:$G,0)),"")</f>
        <v/>
      </c>
      <c r="AI64" s="22" t="str">
        <f>IFERROR(INDEX(三国标签统计!$AA:$AA,MATCH(S64,三国标签统计!$G:$G,0)),"")</f>
        <v/>
      </c>
      <c r="AJ64" s="22" t="str">
        <f>IFERROR(INDEX(三国标签统计!$AA:$AA,MATCH(T64,三国标签统计!$G:$G,0)),"")</f>
        <v/>
      </c>
      <c r="AK64" s="22" t="str">
        <f>IFERROR(INDEX(三国标签统计!$AA:$AA,MATCH(U64,三国标签统计!$G:$G,0)),"")</f>
        <v/>
      </c>
    </row>
    <row r="65" spans="1:37" x14ac:dyDescent="0.2">
      <c r="A65" s="70">
        <f>IF([5]武将基本资料!W75="","",[5]武将基本资料!W75)</f>
        <v>10064</v>
      </c>
      <c r="B65" s="70" t="str">
        <f>IF(A65="","",IF([5]武将基本资料!Y75="","",[5]武将基本资料!Y75))</f>
        <v>刘备</v>
      </c>
      <c r="C65" s="71">
        <f>[5]武将基本资料!U75</f>
        <v>1</v>
      </c>
      <c r="D65" s="71">
        <f>[5]武将基本资料!AD75</f>
        <v>130</v>
      </c>
      <c r="E65" s="72">
        <f t="shared" si="8"/>
        <v>0</v>
      </c>
      <c r="F65" s="70"/>
      <c r="G65" s="70" t="str">
        <f t="shared" si="0"/>
        <v/>
      </c>
      <c r="H65" s="70" t="str">
        <f t="shared" si="1"/>
        <v/>
      </c>
      <c r="I65" s="70" t="str">
        <f t="shared" si="2"/>
        <v/>
      </c>
      <c r="J65" s="70" t="str">
        <f t="shared" si="3"/>
        <v/>
      </c>
      <c r="K65" s="70" t="str">
        <f t="shared" si="4"/>
        <v/>
      </c>
      <c r="L65" s="70" t="str">
        <f t="shared" si="5"/>
        <v>6</v>
      </c>
      <c r="M65" s="70" t="str">
        <f t="shared" si="6"/>
        <v/>
      </c>
      <c r="N65" s="70" t="str">
        <f t="shared" si="7"/>
        <v/>
      </c>
      <c r="O65" s="5" t="str">
        <f t="shared" si="9"/>
        <v/>
      </c>
      <c r="W65" s="22" t="str">
        <f>IFERROR(INDEX(三国标签统计!$AA:$AA,MATCH(G65,三国标签统计!$G:$G,0)),"")</f>
        <v/>
      </c>
      <c r="X65" s="22" t="str">
        <f>IFERROR(INDEX(三国标签统计!$AA:$AA,MATCH(H65,三国标签统计!$G:$G,0)),"")</f>
        <v/>
      </c>
      <c r="Y65" s="22" t="str">
        <f>IFERROR(INDEX(三国标签统计!$AA:$AA,MATCH(I65,三国标签统计!$G:$G,0)),"")</f>
        <v/>
      </c>
      <c r="Z65" s="22" t="str">
        <f>IFERROR(INDEX(三国标签统计!$AA:$AA,MATCH(J65,三国标签统计!$G:$G,0)),"")</f>
        <v/>
      </c>
      <c r="AA65" s="22" t="str">
        <f>IFERROR(INDEX(三国标签统计!$AA:$AA,MATCH(K65,三国标签统计!$G:$G,0)),"")</f>
        <v/>
      </c>
      <c r="AB65" s="22" t="str">
        <f>IFERROR(INDEX(三国标签统计!$AA:$AA,MATCH(L65,三国标签统计!$G:$G,0)),"")</f>
        <v/>
      </c>
      <c r="AC65" s="22" t="str">
        <f>IFERROR(INDEX(三国标签统计!$AA:$AA,MATCH(M65,三国标签统计!$G:$G,0)),"")</f>
        <v/>
      </c>
      <c r="AD65" s="22" t="str">
        <f>IFERROR(INDEX(三国标签统计!$AA:$AA,MATCH(N65,三国标签统计!$G:$G,0)),"")</f>
        <v/>
      </c>
      <c r="AE65" s="22" t="str">
        <f>IFERROR(INDEX(三国标签统计!$AA:$AA,MATCH(O65,三国标签统计!$G:$G,0)),"")</f>
        <v/>
      </c>
      <c r="AF65" s="22" t="str">
        <f>IFERROR(INDEX(三国标签统计!$AA:$AA,MATCH(P65,三国标签统计!$G:$G,0)),"")</f>
        <v/>
      </c>
      <c r="AG65" s="22" t="str">
        <f>IFERROR(INDEX(三国标签统计!$AA:$AA,MATCH(Q65,三国标签统计!$G:$G,0)),"")</f>
        <v/>
      </c>
      <c r="AH65" s="22" t="str">
        <f>IFERROR(INDEX(三国标签统计!$AA:$AA,MATCH(R65,三国标签统计!$G:$G,0)),"")</f>
        <v/>
      </c>
      <c r="AI65" s="22" t="str">
        <f>IFERROR(INDEX(三国标签统计!$AA:$AA,MATCH(S65,三国标签统计!$G:$G,0)),"")</f>
        <v/>
      </c>
      <c r="AJ65" s="22" t="str">
        <f>IFERROR(INDEX(三国标签统计!$AA:$AA,MATCH(T65,三国标签统计!$G:$G,0)),"")</f>
        <v/>
      </c>
      <c r="AK65" s="22" t="str">
        <f>IFERROR(INDEX(三国标签统计!$AA:$AA,MATCH(U65,三国标签统计!$G:$G,0)),"")</f>
        <v/>
      </c>
    </row>
    <row r="66" spans="1:37" x14ac:dyDescent="0.2">
      <c r="A66" s="70">
        <f>IF([5]武将基本资料!W76="","",[5]武将基本资料!W76)</f>
        <v>10065</v>
      </c>
      <c r="B66" s="70" t="str">
        <f>IF(A66="","",IF([5]武将基本资料!Y76="","",[5]武将基本资料!Y76))</f>
        <v>孙权</v>
      </c>
      <c r="C66" s="71">
        <f>[5]武将基本资料!U76</f>
        <v>1</v>
      </c>
      <c r="D66" s="71">
        <f>[5]武将基本资料!AD76</f>
        <v>130</v>
      </c>
      <c r="E66" s="72">
        <f t="shared" ref="E66:E129" si="11">IF(C66=1,SUM(W66:AK66),"")</f>
        <v>0</v>
      </c>
      <c r="F66" s="70"/>
      <c r="G66" s="70" t="str">
        <f t="shared" ref="G66:G81" si="12">IF($B66="","",IF(AND(COUNTIF(AP$2:AP$18,$B66),COUNTIF($B$2:$B$999,$B66)),RIGHT(G$1,1),""))</f>
        <v/>
      </c>
      <c r="H66" s="70" t="str">
        <f t="shared" ref="H66:H81" si="13">IF($B66="","",IF(AND(COUNTIF(AQ$2:AQ$18,$B66),COUNTIF($B$2:$B$999,$B66)),RIGHT(H$1,1),""))</f>
        <v/>
      </c>
      <c r="I66" s="70" t="str">
        <f t="shared" ref="I66:I81" si="14">IF($B66="","",IF(AND(COUNTIF(AR$2:AR$18,$B66),COUNTIF($B$2:$B$999,$B66)),RIGHT(I$1,1),""))</f>
        <v/>
      </c>
      <c r="J66" s="70" t="str">
        <f t="shared" ref="J66:J81" si="15">IF($B66="","",IF(AND(COUNTIF(AS$2:AS$18,$B66),COUNTIF($B$2:$B$999,$B66)),RIGHT(J$1,1),""))</f>
        <v/>
      </c>
      <c r="K66" s="70" t="str">
        <f t="shared" ref="K66:K81" si="16">IF($B66="","",IF(AND(COUNTIF(AT$2:AT$18,$B66),COUNTIF($B$2:$B$999,$B66)),RIGHT(K$1,1),""))</f>
        <v/>
      </c>
      <c r="L66" s="70" t="str">
        <f t="shared" ref="L66:L81" si="17">IF($B66="","",IF(AND(COUNTIF(AU$2:AU$18,$B66),COUNTIF($B$2:$B$999,$B66)),RIGHT(L$1,1),""))</f>
        <v>6</v>
      </c>
      <c r="M66" s="70" t="str">
        <f t="shared" ref="M66:M81" si="18">IF($B66="","",IF(AND(COUNTIF(AV$2:AV$18,$B66),COUNTIF($B$2:$B$999,$B66)),RIGHT(M$1,1),""))</f>
        <v/>
      </c>
      <c r="N66" s="70" t="str">
        <f t="shared" ref="N66:N81" si="19">IF($B66="","",IF(AND(COUNTIF(AW$2:AW$18,$B66),COUNTIF($B$2:$B$999,$B66)),RIGHT(N$1,1),""))</f>
        <v/>
      </c>
      <c r="O66" s="5" t="str">
        <f t="shared" si="9"/>
        <v/>
      </c>
      <c r="W66" s="22" t="str">
        <f>IFERROR(INDEX(三国标签统计!$AA:$AA,MATCH(G66,三国标签统计!$G:$G,0)),"")</f>
        <v/>
      </c>
      <c r="X66" s="22" t="str">
        <f>IFERROR(INDEX(三国标签统计!$AA:$AA,MATCH(H66,三国标签统计!$G:$G,0)),"")</f>
        <v/>
      </c>
      <c r="Y66" s="22" t="str">
        <f>IFERROR(INDEX(三国标签统计!$AA:$AA,MATCH(I66,三国标签统计!$G:$G,0)),"")</f>
        <v/>
      </c>
      <c r="Z66" s="22" t="str">
        <f>IFERROR(INDEX(三国标签统计!$AA:$AA,MATCH(J66,三国标签统计!$G:$G,0)),"")</f>
        <v/>
      </c>
      <c r="AA66" s="22" t="str">
        <f>IFERROR(INDEX(三国标签统计!$AA:$AA,MATCH(K66,三国标签统计!$G:$G,0)),"")</f>
        <v/>
      </c>
      <c r="AB66" s="22" t="str">
        <f>IFERROR(INDEX(三国标签统计!$AA:$AA,MATCH(L66,三国标签统计!$G:$G,0)),"")</f>
        <v/>
      </c>
      <c r="AC66" s="22" t="str">
        <f>IFERROR(INDEX(三国标签统计!$AA:$AA,MATCH(M66,三国标签统计!$G:$G,0)),"")</f>
        <v/>
      </c>
      <c r="AD66" s="22" t="str">
        <f>IFERROR(INDEX(三国标签统计!$AA:$AA,MATCH(N66,三国标签统计!$G:$G,0)),"")</f>
        <v/>
      </c>
      <c r="AE66" s="22" t="str">
        <f>IFERROR(INDEX(三国标签统计!$AA:$AA,MATCH(O66,三国标签统计!$G:$G,0)),"")</f>
        <v/>
      </c>
      <c r="AF66" s="22" t="str">
        <f>IFERROR(INDEX(三国标签统计!$AA:$AA,MATCH(P66,三国标签统计!$G:$G,0)),"")</f>
        <v/>
      </c>
      <c r="AG66" s="22" t="str">
        <f>IFERROR(INDEX(三国标签统计!$AA:$AA,MATCH(Q66,三国标签统计!$G:$G,0)),"")</f>
        <v/>
      </c>
      <c r="AH66" s="22" t="str">
        <f>IFERROR(INDEX(三国标签统计!$AA:$AA,MATCH(R66,三国标签统计!$G:$G,0)),"")</f>
        <v/>
      </c>
      <c r="AI66" s="22" t="str">
        <f>IFERROR(INDEX(三国标签统计!$AA:$AA,MATCH(S66,三国标签统计!$G:$G,0)),"")</f>
        <v/>
      </c>
      <c r="AJ66" s="22" t="str">
        <f>IFERROR(INDEX(三国标签统计!$AA:$AA,MATCH(T66,三国标签统计!$G:$G,0)),"")</f>
        <v/>
      </c>
      <c r="AK66" s="22" t="str">
        <f>IFERROR(INDEX(三国标签统计!$AA:$AA,MATCH(U66,三国标签统计!$G:$G,0)),"")</f>
        <v/>
      </c>
    </row>
    <row r="67" spans="1:37" x14ac:dyDescent="0.2">
      <c r="A67" s="70">
        <f>IF([5]武将基本资料!W77="","",[5]武将基本资料!W77)</f>
        <v>10066</v>
      </c>
      <c r="B67" s="70" t="str">
        <f>IF(A67="","",IF([5]武将基本资料!Y77="","",[5]武将基本资料!Y77))</f>
        <v>法正</v>
      </c>
      <c r="C67" s="71">
        <f>[5]武将基本资料!U77</f>
        <v>0</v>
      </c>
      <c r="D67" s="71">
        <f>[5]武将基本资料!AD77</f>
        <v>120</v>
      </c>
      <c r="E67" s="72" t="str">
        <f t="shared" si="11"/>
        <v/>
      </c>
      <c r="F67" s="70"/>
      <c r="G67" s="70" t="str">
        <f t="shared" si="12"/>
        <v/>
      </c>
      <c r="H67" s="70" t="str">
        <f t="shared" si="13"/>
        <v/>
      </c>
      <c r="I67" s="70" t="str">
        <f t="shared" si="14"/>
        <v/>
      </c>
      <c r="J67" s="70" t="str">
        <f t="shared" si="15"/>
        <v/>
      </c>
      <c r="K67" s="70" t="str">
        <f t="shared" si="16"/>
        <v/>
      </c>
      <c r="L67" s="70" t="str">
        <f t="shared" si="17"/>
        <v/>
      </c>
      <c r="M67" s="70" t="str">
        <f t="shared" si="18"/>
        <v/>
      </c>
      <c r="N67" s="70" t="str">
        <f t="shared" si="19"/>
        <v/>
      </c>
      <c r="O67" s="5" t="str">
        <f t="shared" ref="O67:O94" si="20">IF(J67="","",IF(AND(COUNTIF(AX$2:AX$11,$B67),COUNTIF($B$2:$B$95,$B67)),1,""))</f>
        <v/>
      </c>
      <c r="W67" s="22" t="str">
        <f>IFERROR(INDEX(三国标签统计!$AA:$AA,MATCH(G67,三国标签统计!$G:$G,0)),"")</f>
        <v/>
      </c>
      <c r="X67" s="22" t="str">
        <f>IFERROR(INDEX(三国标签统计!$AA:$AA,MATCH(H67,三国标签统计!$G:$G,0)),"")</f>
        <v/>
      </c>
      <c r="Y67" s="22" t="str">
        <f>IFERROR(INDEX(三国标签统计!$AA:$AA,MATCH(I67,三国标签统计!$G:$G,0)),"")</f>
        <v/>
      </c>
      <c r="Z67" s="22" t="str">
        <f>IFERROR(INDEX(三国标签统计!$AA:$AA,MATCH(J67,三国标签统计!$G:$G,0)),"")</f>
        <v/>
      </c>
      <c r="AA67" s="22" t="str">
        <f>IFERROR(INDEX(三国标签统计!$AA:$AA,MATCH(K67,三国标签统计!$G:$G,0)),"")</f>
        <v/>
      </c>
      <c r="AB67" s="22" t="str">
        <f>IFERROR(INDEX(三国标签统计!$AA:$AA,MATCH(L67,三国标签统计!$G:$G,0)),"")</f>
        <v/>
      </c>
      <c r="AC67" s="22" t="str">
        <f>IFERROR(INDEX(三国标签统计!$AA:$AA,MATCH(M67,三国标签统计!$G:$G,0)),"")</f>
        <v/>
      </c>
      <c r="AD67" s="22" t="str">
        <f>IFERROR(INDEX(三国标签统计!$AA:$AA,MATCH(N67,三国标签统计!$G:$G,0)),"")</f>
        <v/>
      </c>
      <c r="AE67" s="22" t="str">
        <f>IFERROR(INDEX(三国标签统计!$AA:$AA,MATCH(O67,三国标签统计!$G:$G,0)),"")</f>
        <v/>
      </c>
      <c r="AF67" s="22" t="str">
        <f>IFERROR(INDEX(三国标签统计!$AA:$AA,MATCH(P67,三国标签统计!$G:$G,0)),"")</f>
        <v/>
      </c>
      <c r="AG67" s="22" t="str">
        <f>IFERROR(INDEX(三国标签统计!$AA:$AA,MATCH(Q67,三国标签统计!$G:$G,0)),"")</f>
        <v/>
      </c>
      <c r="AH67" s="22" t="str">
        <f>IFERROR(INDEX(三国标签统计!$AA:$AA,MATCH(R67,三国标签统计!$G:$G,0)),"")</f>
        <v/>
      </c>
      <c r="AI67" s="22" t="str">
        <f>IFERROR(INDEX(三国标签统计!$AA:$AA,MATCH(S67,三国标签统计!$G:$G,0)),"")</f>
        <v/>
      </c>
      <c r="AJ67" s="22" t="str">
        <f>IFERROR(INDEX(三国标签统计!$AA:$AA,MATCH(T67,三国标签统计!$G:$G,0)),"")</f>
        <v/>
      </c>
      <c r="AK67" s="22" t="str">
        <f>IFERROR(INDEX(三国标签统计!$AA:$AA,MATCH(U67,三国标签统计!$G:$G,0)),"")</f>
        <v/>
      </c>
    </row>
    <row r="68" spans="1:37" x14ac:dyDescent="0.2">
      <c r="A68" s="70">
        <f>IF([5]武将基本资料!W78="","",[5]武将基本资料!W78)</f>
        <v>10067</v>
      </c>
      <c r="B68" s="70" t="str">
        <f>IF(A68="","",IF([5]武将基本资料!Y78="","",[5]武将基本资料!Y78))</f>
        <v>司马懿</v>
      </c>
      <c r="C68" s="71">
        <f>[5]武将基本资料!U78</f>
        <v>0</v>
      </c>
      <c r="D68" s="71">
        <f>[5]武将基本资料!AD78</f>
        <v>130</v>
      </c>
      <c r="E68" s="72" t="str">
        <f t="shared" si="11"/>
        <v/>
      </c>
      <c r="F68" s="70"/>
      <c r="G68" s="70" t="str">
        <f t="shared" si="12"/>
        <v/>
      </c>
      <c r="H68" s="70" t="str">
        <f t="shared" si="13"/>
        <v/>
      </c>
      <c r="I68" s="70" t="str">
        <f t="shared" si="14"/>
        <v/>
      </c>
      <c r="J68" s="70" t="str">
        <f t="shared" si="15"/>
        <v/>
      </c>
      <c r="K68" s="70" t="str">
        <f t="shared" si="16"/>
        <v/>
      </c>
      <c r="L68" s="70" t="str">
        <f t="shared" si="17"/>
        <v/>
      </c>
      <c r="M68" s="70" t="str">
        <f t="shared" si="18"/>
        <v/>
      </c>
      <c r="N68" s="70" t="str">
        <f t="shared" si="19"/>
        <v/>
      </c>
      <c r="O68" s="5" t="str">
        <f t="shared" si="20"/>
        <v/>
      </c>
      <c r="W68" s="22" t="str">
        <f>IFERROR(INDEX(三国标签统计!$AA:$AA,MATCH(G68,三国标签统计!$G:$G,0)),"")</f>
        <v/>
      </c>
      <c r="X68" s="22" t="str">
        <f>IFERROR(INDEX(三国标签统计!$AA:$AA,MATCH(H68,三国标签统计!$G:$G,0)),"")</f>
        <v/>
      </c>
      <c r="Y68" s="22" t="str">
        <f>IFERROR(INDEX(三国标签统计!$AA:$AA,MATCH(I68,三国标签统计!$G:$G,0)),"")</f>
        <v/>
      </c>
      <c r="Z68" s="22" t="str">
        <f>IFERROR(INDEX(三国标签统计!$AA:$AA,MATCH(J68,三国标签统计!$G:$G,0)),"")</f>
        <v/>
      </c>
      <c r="AA68" s="22" t="str">
        <f>IFERROR(INDEX(三国标签统计!$AA:$AA,MATCH(K68,三国标签统计!$G:$G,0)),"")</f>
        <v/>
      </c>
      <c r="AB68" s="22" t="str">
        <f>IFERROR(INDEX(三国标签统计!$AA:$AA,MATCH(L68,三国标签统计!$G:$G,0)),"")</f>
        <v/>
      </c>
      <c r="AC68" s="22" t="str">
        <f>IFERROR(INDEX(三国标签统计!$AA:$AA,MATCH(M68,三国标签统计!$G:$G,0)),"")</f>
        <v/>
      </c>
      <c r="AD68" s="22" t="str">
        <f>IFERROR(INDEX(三国标签统计!$AA:$AA,MATCH(N68,三国标签统计!$G:$G,0)),"")</f>
        <v/>
      </c>
      <c r="AE68" s="22" t="str">
        <f>IFERROR(INDEX(三国标签统计!$AA:$AA,MATCH(O68,三国标签统计!$G:$G,0)),"")</f>
        <v/>
      </c>
      <c r="AF68" s="22" t="str">
        <f>IFERROR(INDEX(三国标签统计!$AA:$AA,MATCH(P68,三国标签统计!$G:$G,0)),"")</f>
        <v/>
      </c>
      <c r="AG68" s="22" t="str">
        <f>IFERROR(INDEX(三国标签统计!$AA:$AA,MATCH(Q68,三国标签统计!$G:$G,0)),"")</f>
        <v/>
      </c>
      <c r="AH68" s="22" t="str">
        <f>IFERROR(INDEX(三国标签统计!$AA:$AA,MATCH(R68,三国标签统计!$G:$G,0)),"")</f>
        <v/>
      </c>
      <c r="AI68" s="22" t="str">
        <f>IFERROR(INDEX(三国标签统计!$AA:$AA,MATCH(S68,三国标签统计!$G:$G,0)),"")</f>
        <v/>
      </c>
      <c r="AJ68" s="22" t="str">
        <f>IFERROR(INDEX(三国标签统计!$AA:$AA,MATCH(T68,三国标签统计!$G:$G,0)),"")</f>
        <v/>
      </c>
      <c r="AK68" s="22" t="str">
        <f>IFERROR(INDEX(三国标签统计!$AA:$AA,MATCH(U68,三国标签统计!$G:$G,0)),"")</f>
        <v/>
      </c>
    </row>
    <row r="69" spans="1:37" x14ac:dyDescent="0.2">
      <c r="A69" s="70">
        <f>IF([5]武将基本资料!W79="","",[5]武将基本资料!W79)</f>
        <v>10068</v>
      </c>
      <c r="B69" s="70" t="str">
        <f>IF(A69="","",IF([5]武将基本资料!Y79="","",[5]武将基本资料!Y79))</f>
        <v>水镜先生</v>
      </c>
      <c r="C69" s="71">
        <f>[5]武将基本资料!U79</f>
        <v>0</v>
      </c>
      <c r="D69" s="71">
        <f>[5]武将基本资料!AD79</f>
        <v>120</v>
      </c>
      <c r="E69" s="72" t="str">
        <f t="shared" si="11"/>
        <v/>
      </c>
      <c r="F69" s="70"/>
      <c r="G69" s="70" t="str">
        <f t="shared" si="12"/>
        <v/>
      </c>
      <c r="H69" s="70" t="str">
        <f t="shared" si="13"/>
        <v/>
      </c>
      <c r="I69" s="70" t="str">
        <f t="shared" si="14"/>
        <v/>
      </c>
      <c r="J69" s="70" t="str">
        <f t="shared" si="15"/>
        <v/>
      </c>
      <c r="K69" s="70" t="str">
        <f t="shared" si="16"/>
        <v/>
      </c>
      <c r="L69" s="70" t="str">
        <f t="shared" si="17"/>
        <v/>
      </c>
      <c r="M69" s="70" t="str">
        <f t="shared" si="18"/>
        <v/>
      </c>
      <c r="N69" s="70" t="str">
        <f t="shared" si="19"/>
        <v/>
      </c>
      <c r="O69" s="5" t="str">
        <f t="shared" si="20"/>
        <v/>
      </c>
      <c r="W69" s="22" t="str">
        <f>IFERROR(INDEX(三国标签统计!$AA:$AA,MATCH(G69,三国标签统计!$G:$G,0)),"")</f>
        <v/>
      </c>
      <c r="X69" s="22" t="str">
        <f>IFERROR(INDEX(三国标签统计!$AA:$AA,MATCH(H69,三国标签统计!$G:$G,0)),"")</f>
        <v/>
      </c>
      <c r="Y69" s="22" t="str">
        <f>IFERROR(INDEX(三国标签统计!$AA:$AA,MATCH(I69,三国标签统计!$G:$G,0)),"")</f>
        <v/>
      </c>
      <c r="Z69" s="22" t="str">
        <f>IFERROR(INDEX(三国标签统计!$AA:$AA,MATCH(J69,三国标签统计!$G:$G,0)),"")</f>
        <v/>
      </c>
      <c r="AA69" s="22" t="str">
        <f>IFERROR(INDEX(三国标签统计!$AA:$AA,MATCH(K69,三国标签统计!$G:$G,0)),"")</f>
        <v/>
      </c>
      <c r="AB69" s="22" t="str">
        <f>IFERROR(INDEX(三国标签统计!$AA:$AA,MATCH(L69,三国标签统计!$G:$G,0)),"")</f>
        <v/>
      </c>
      <c r="AC69" s="22" t="str">
        <f>IFERROR(INDEX(三国标签统计!$AA:$AA,MATCH(M69,三国标签统计!$G:$G,0)),"")</f>
        <v/>
      </c>
      <c r="AD69" s="22" t="str">
        <f>IFERROR(INDEX(三国标签统计!$AA:$AA,MATCH(N69,三国标签统计!$G:$G,0)),"")</f>
        <v/>
      </c>
      <c r="AE69" s="22" t="str">
        <f>IFERROR(INDEX(三国标签统计!$AA:$AA,MATCH(O69,三国标签统计!$G:$G,0)),"")</f>
        <v/>
      </c>
      <c r="AF69" s="22" t="str">
        <f>IFERROR(INDEX(三国标签统计!$AA:$AA,MATCH(P69,三国标签统计!$G:$G,0)),"")</f>
        <v/>
      </c>
      <c r="AG69" s="22" t="str">
        <f>IFERROR(INDEX(三国标签统计!$AA:$AA,MATCH(Q69,三国标签统计!$G:$G,0)),"")</f>
        <v/>
      </c>
      <c r="AH69" s="22" t="str">
        <f>IFERROR(INDEX(三国标签统计!$AA:$AA,MATCH(R69,三国标签统计!$G:$G,0)),"")</f>
        <v/>
      </c>
      <c r="AI69" s="22" t="str">
        <f>IFERROR(INDEX(三国标签统计!$AA:$AA,MATCH(S69,三国标签统计!$G:$G,0)),"")</f>
        <v/>
      </c>
      <c r="AJ69" s="22" t="str">
        <f>IFERROR(INDEX(三国标签统计!$AA:$AA,MATCH(T69,三国标签统计!$G:$G,0)),"")</f>
        <v/>
      </c>
      <c r="AK69" s="22" t="str">
        <f>IFERROR(INDEX(三国标签统计!$AA:$AA,MATCH(U69,三国标签统计!$G:$G,0)),"")</f>
        <v/>
      </c>
    </row>
    <row r="70" spans="1:37" x14ac:dyDescent="0.2">
      <c r="A70" s="70" t="str">
        <f>IF([5]武将基本资料!W80="","",[5]武将基本资料!W80)</f>
        <v/>
      </c>
      <c r="B70" s="70" t="str">
        <f>IF(A70="","",IF([5]武将基本资料!Y80="","",[5]武将基本资料!Y80))</f>
        <v/>
      </c>
      <c r="C70" s="71">
        <f>[5]武将基本资料!U80</f>
        <v>0</v>
      </c>
      <c r="D70" s="71">
        <f>[5]武将基本资料!AD80</f>
        <v>130</v>
      </c>
      <c r="E70" s="72" t="str">
        <f t="shared" si="11"/>
        <v/>
      </c>
      <c r="F70" s="70"/>
      <c r="G70" s="70" t="str">
        <f t="shared" si="12"/>
        <v/>
      </c>
      <c r="H70" s="70" t="str">
        <f t="shared" si="13"/>
        <v/>
      </c>
      <c r="I70" s="70" t="str">
        <f t="shared" si="14"/>
        <v/>
      </c>
      <c r="J70" s="70" t="str">
        <f t="shared" si="15"/>
        <v/>
      </c>
      <c r="K70" s="70" t="str">
        <f t="shared" si="16"/>
        <v/>
      </c>
      <c r="L70" s="70" t="str">
        <f t="shared" si="17"/>
        <v/>
      </c>
      <c r="M70" s="70" t="str">
        <f t="shared" si="18"/>
        <v/>
      </c>
      <c r="N70" s="70" t="str">
        <f t="shared" si="19"/>
        <v/>
      </c>
      <c r="O70" s="5" t="str">
        <f t="shared" si="20"/>
        <v/>
      </c>
      <c r="W70" s="22" t="str">
        <f>IFERROR(INDEX(三国标签统计!$AA:$AA,MATCH(G70,三国标签统计!$G:$G,0)),"")</f>
        <v/>
      </c>
      <c r="X70" s="22" t="str">
        <f>IFERROR(INDEX(三国标签统计!$AA:$AA,MATCH(H70,三国标签统计!$G:$G,0)),"")</f>
        <v/>
      </c>
      <c r="Y70" s="22" t="str">
        <f>IFERROR(INDEX(三国标签统计!$AA:$AA,MATCH(I70,三国标签统计!$G:$G,0)),"")</f>
        <v/>
      </c>
      <c r="Z70" s="22" t="str">
        <f>IFERROR(INDEX(三国标签统计!$AA:$AA,MATCH(J70,三国标签统计!$G:$G,0)),"")</f>
        <v/>
      </c>
      <c r="AA70" s="22" t="str">
        <f>IFERROR(INDEX(三国标签统计!$AA:$AA,MATCH(K70,三国标签统计!$G:$G,0)),"")</f>
        <v/>
      </c>
      <c r="AB70" s="22" t="str">
        <f>IFERROR(INDEX(三国标签统计!$AA:$AA,MATCH(L70,三国标签统计!$G:$G,0)),"")</f>
        <v/>
      </c>
      <c r="AC70" s="22" t="str">
        <f>IFERROR(INDEX(三国标签统计!$AA:$AA,MATCH(M70,三国标签统计!$G:$G,0)),"")</f>
        <v/>
      </c>
      <c r="AD70" s="22" t="str">
        <f>IFERROR(INDEX(三国标签统计!$AA:$AA,MATCH(N70,三国标签统计!$G:$G,0)),"")</f>
        <v/>
      </c>
      <c r="AE70" s="22" t="str">
        <f>IFERROR(INDEX(三国标签统计!$AA:$AA,MATCH(O70,三国标签统计!$G:$G,0)),"")</f>
        <v/>
      </c>
      <c r="AF70" s="22" t="str">
        <f>IFERROR(INDEX(三国标签统计!$AA:$AA,MATCH(P70,三国标签统计!$G:$G,0)),"")</f>
        <v/>
      </c>
      <c r="AG70" s="22" t="str">
        <f>IFERROR(INDEX(三国标签统计!$AA:$AA,MATCH(Q70,三国标签统计!$G:$G,0)),"")</f>
        <v/>
      </c>
      <c r="AH70" s="22" t="str">
        <f>IFERROR(INDEX(三国标签统计!$AA:$AA,MATCH(R70,三国标签统计!$G:$G,0)),"")</f>
        <v/>
      </c>
      <c r="AI70" s="22" t="str">
        <f>IFERROR(INDEX(三国标签统计!$AA:$AA,MATCH(S70,三国标签统计!$G:$G,0)),"")</f>
        <v/>
      </c>
      <c r="AJ70" s="22" t="str">
        <f>IFERROR(INDEX(三国标签统计!$AA:$AA,MATCH(T70,三国标签统计!$G:$G,0)),"")</f>
        <v/>
      </c>
      <c r="AK70" s="22" t="str">
        <f>IFERROR(INDEX(三国标签统计!$AA:$AA,MATCH(U70,三国标签统计!$G:$G,0)),"")</f>
        <v/>
      </c>
    </row>
    <row r="71" spans="1:37" x14ac:dyDescent="0.2">
      <c r="A71" s="70">
        <f>IF([5]武将基本资料!W81="","",[5]武将基本资料!W81)</f>
        <v>10070</v>
      </c>
      <c r="B71" s="70" t="str">
        <f>IF(A71="","",IF([5]武将基本资料!Y81="","",[5]武将基本资料!Y81))</f>
        <v/>
      </c>
      <c r="C71" s="71">
        <f>[5]武将基本资料!U81</f>
        <v>0</v>
      </c>
      <c r="D71" s="71">
        <f>[5]武将基本资料!AD81</f>
        <v>120</v>
      </c>
      <c r="E71" s="72" t="str">
        <f t="shared" si="11"/>
        <v/>
      </c>
      <c r="F71" s="70"/>
      <c r="G71" s="70" t="str">
        <f t="shared" si="12"/>
        <v/>
      </c>
      <c r="H71" s="70" t="str">
        <f t="shared" si="13"/>
        <v/>
      </c>
      <c r="I71" s="70" t="str">
        <f t="shared" si="14"/>
        <v/>
      </c>
      <c r="J71" s="70" t="str">
        <f t="shared" si="15"/>
        <v/>
      </c>
      <c r="K71" s="70" t="str">
        <f t="shared" si="16"/>
        <v/>
      </c>
      <c r="L71" s="70" t="str">
        <f t="shared" si="17"/>
        <v/>
      </c>
      <c r="M71" s="70" t="str">
        <f t="shared" si="18"/>
        <v/>
      </c>
      <c r="N71" s="70" t="str">
        <f t="shared" si="19"/>
        <v/>
      </c>
      <c r="O71" s="5" t="str">
        <f t="shared" si="20"/>
        <v/>
      </c>
      <c r="W71" s="22" t="str">
        <f>IFERROR(INDEX(三国标签统计!$AA:$AA,MATCH(G71,三国标签统计!$G:$G,0)),"")</f>
        <v/>
      </c>
      <c r="X71" s="22" t="str">
        <f>IFERROR(INDEX(三国标签统计!$AA:$AA,MATCH(H71,三国标签统计!$G:$G,0)),"")</f>
        <v/>
      </c>
      <c r="Y71" s="22" t="str">
        <f>IFERROR(INDEX(三国标签统计!$AA:$AA,MATCH(I71,三国标签统计!$G:$G,0)),"")</f>
        <v/>
      </c>
      <c r="Z71" s="22" t="str">
        <f>IFERROR(INDEX(三国标签统计!$AA:$AA,MATCH(J71,三国标签统计!$G:$G,0)),"")</f>
        <v/>
      </c>
      <c r="AA71" s="22" t="str">
        <f>IFERROR(INDEX(三国标签统计!$AA:$AA,MATCH(K71,三国标签统计!$G:$G,0)),"")</f>
        <v/>
      </c>
      <c r="AB71" s="22" t="str">
        <f>IFERROR(INDEX(三国标签统计!$AA:$AA,MATCH(L71,三国标签统计!$G:$G,0)),"")</f>
        <v/>
      </c>
      <c r="AC71" s="22" t="str">
        <f>IFERROR(INDEX(三国标签统计!$AA:$AA,MATCH(M71,三国标签统计!$G:$G,0)),"")</f>
        <v/>
      </c>
      <c r="AD71" s="22" t="str">
        <f>IFERROR(INDEX(三国标签统计!$AA:$AA,MATCH(N71,三国标签统计!$G:$G,0)),"")</f>
        <v/>
      </c>
      <c r="AE71" s="22" t="str">
        <f>IFERROR(INDEX(三国标签统计!$AA:$AA,MATCH(O71,三国标签统计!$G:$G,0)),"")</f>
        <v/>
      </c>
      <c r="AF71" s="22" t="str">
        <f>IFERROR(INDEX(三国标签统计!$AA:$AA,MATCH(P71,三国标签统计!$G:$G,0)),"")</f>
        <v/>
      </c>
      <c r="AG71" s="22" t="str">
        <f>IFERROR(INDEX(三国标签统计!$AA:$AA,MATCH(Q71,三国标签统计!$G:$G,0)),"")</f>
        <v/>
      </c>
      <c r="AH71" s="22" t="str">
        <f>IFERROR(INDEX(三国标签统计!$AA:$AA,MATCH(R71,三国标签统计!$G:$G,0)),"")</f>
        <v/>
      </c>
      <c r="AI71" s="22" t="str">
        <f>IFERROR(INDEX(三国标签统计!$AA:$AA,MATCH(S71,三国标签统计!$G:$G,0)),"")</f>
        <v/>
      </c>
      <c r="AJ71" s="22" t="str">
        <f>IFERROR(INDEX(三国标签统计!$AA:$AA,MATCH(T71,三国标签统计!$G:$G,0)),"")</f>
        <v/>
      </c>
      <c r="AK71" s="22" t="str">
        <f>IFERROR(INDEX(三国标签统计!$AA:$AA,MATCH(U71,三国标签统计!$G:$G,0)),"")</f>
        <v/>
      </c>
    </row>
    <row r="72" spans="1:37" x14ac:dyDescent="0.2">
      <c r="A72" s="70">
        <f>IF([5]武将基本资料!W82="","",[5]武将基本资料!W82)</f>
        <v>10071</v>
      </c>
      <c r="B72" s="70" t="str">
        <f>IF(A72="","",IF([5]武将基本资料!Y82="","",[5]武将基本资料!Y82))</f>
        <v>韩当</v>
      </c>
      <c r="C72" s="71">
        <f>[5]武将基本资料!U82</f>
        <v>1</v>
      </c>
      <c r="D72" s="71">
        <f>[5]武将基本资料!AD82</f>
        <v>110</v>
      </c>
      <c r="E72" s="72">
        <f t="shared" si="11"/>
        <v>0</v>
      </c>
      <c r="F72" s="70"/>
      <c r="G72" s="70" t="str">
        <f t="shared" si="12"/>
        <v/>
      </c>
      <c r="H72" s="70" t="str">
        <f t="shared" si="13"/>
        <v>2</v>
      </c>
      <c r="I72" s="70" t="str">
        <f t="shared" si="14"/>
        <v/>
      </c>
      <c r="J72" s="70" t="str">
        <f t="shared" si="15"/>
        <v/>
      </c>
      <c r="K72" s="70" t="str">
        <f t="shared" si="16"/>
        <v/>
      </c>
      <c r="L72" s="70" t="str">
        <f t="shared" si="17"/>
        <v/>
      </c>
      <c r="M72" s="70" t="str">
        <f t="shared" si="18"/>
        <v/>
      </c>
      <c r="N72" s="70" t="str">
        <f t="shared" si="19"/>
        <v/>
      </c>
      <c r="O72" s="5" t="str">
        <f t="shared" si="20"/>
        <v/>
      </c>
      <c r="W72" s="22" t="str">
        <f>IFERROR(INDEX(三国标签统计!$AA:$AA,MATCH(G72,三国标签统计!$G:$G,0)),"")</f>
        <v/>
      </c>
      <c r="X72" s="22" t="str">
        <f>IFERROR(INDEX(三国标签统计!$AA:$AA,MATCH(H72,三国标签统计!$G:$G,0)),"")</f>
        <v/>
      </c>
      <c r="Y72" s="22" t="str">
        <f>IFERROR(INDEX(三国标签统计!$AA:$AA,MATCH(I72,三国标签统计!$G:$G,0)),"")</f>
        <v/>
      </c>
      <c r="Z72" s="22" t="str">
        <f>IFERROR(INDEX(三国标签统计!$AA:$AA,MATCH(J72,三国标签统计!$G:$G,0)),"")</f>
        <v/>
      </c>
      <c r="AA72" s="22" t="str">
        <f>IFERROR(INDEX(三国标签统计!$AA:$AA,MATCH(K72,三国标签统计!$G:$G,0)),"")</f>
        <v/>
      </c>
      <c r="AB72" s="22" t="str">
        <f>IFERROR(INDEX(三国标签统计!$AA:$AA,MATCH(L72,三国标签统计!$G:$G,0)),"")</f>
        <v/>
      </c>
      <c r="AC72" s="22" t="str">
        <f>IFERROR(INDEX(三国标签统计!$AA:$AA,MATCH(M72,三国标签统计!$G:$G,0)),"")</f>
        <v/>
      </c>
      <c r="AD72" s="22" t="str">
        <f>IFERROR(INDEX(三国标签统计!$AA:$AA,MATCH(N72,三国标签统计!$G:$G,0)),"")</f>
        <v/>
      </c>
      <c r="AE72" s="22" t="str">
        <f>IFERROR(INDEX(三国标签统计!$AA:$AA,MATCH(O72,三国标签统计!$G:$G,0)),"")</f>
        <v/>
      </c>
      <c r="AF72" s="22" t="str">
        <f>IFERROR(INDEX(三国标签统计!$AA:$AA,MATCH(P72,三国标签统计!$G:$G,0)),"")</f>
        <v/>
      </c>
      <c r="AG72" s="22" t="str">
        <f>IFERROR(INDEX(三国标签统计!$AA:$AA,MATCH(Q72,三国标签统计!$G:$G,0)),"")</f>
        <v/>
      </c>
      <c r="AH72" s="22" t="str">
        <f>IFERROR(INDEX(三国标签统计!$AA:$AA,MATCH(R72,三国标签统计!$G:$G,0)),"")</f>
        <v/>
      </c>
      <c r="AI72" s="22" t="str">
        <f>IFERROR(INDEX(三国标签统计!$AA:$AA,MATCH(S72,三国标签统计!$G:$G,0)),"")</f>
        <v/>
      </c>
      <c r="AJ72" s="22" t="str">
        <f>IFERROR(INDEX(三国标签统计!$AA:$AA,MATCH(T72,三国标签统计!$G:$G,0)),"")</f>
        <v/>
      </c>
      <c r="AK72" s="22" t="str">
        <f>IFERROR(INDEX(三国标签统计!$AA:$AA,MATCH(U72,三国标签统计!$G:$G,0)),"")</f>
        <v/>
      </c>
    </row>
    <row r="73" spans="1:37" x14ac:dyDescent="0.2">
      <c r="A73" s="70">
        <f>IF([5]武将基本资料!W83="","",[5]武将基本资料!W83)</f>
        <v>10072</v>
      </c>
      <c r="B73" s="70" t="str">
        <f>IF(A73="","",IF([5]武将基本资料!Y83="","",[5]武将基本资料!Y83))</f>
        <v/>
      </c>
      <c r="C73" s="71">
        <f>[5]武将基本资料!U83</f>
        <v>0</v>
      </c>
      <c r="D73" s="71">
        <f>[5]武将基本资料!AD83</f>
        <v>130</v>
      </c>
      <c r="E73" s="72" t="str">
        <f t="shared" si="11"/>
        <v/>
      </c>
      <c r="F73" s="70"/>
      <c r="G73" s="70" t="str">
        <f t="shared" si="12"/>
        <v/>
      </c>
      <c r="H73" s="70" t="str">
        <f t="shared" si="13"/>
        <v/>
      </c>
      <c r="I73" s="70" t="str">
        <f t="shared" si="14"/>
        <v/>
      </c>
      <c r="J73" s="70" t="str">
        <f t="shared" si="15"/>
        <v/>
      </c>
      <c r="K73" s="70" t="str">
        <f t="shared" si="16"/>
        <v/>
      </c>
      <c r="L73" s="70" t="str">
        <f t="shared" si="17"/>
        <v/>
      </c>
      <c r="M73" s="70" t="str">
        <f t="shared" si="18"/>
        <v/>
      </c>
      <c r="N73" s="70" t="str">
        <f t="shared" si="19"/>
        <v/>
      </c>
      <c r="O73" s="5" t="str">
        <f t="shared" si="20"/>
        <v/>
      </c>
      <c r="W73" s="22" t="str">
        <f>IFERROR(INDEX(三国标签统计!$AA:$AA,MATCH(G73,三国标签统计!$G:$G,0)),"")</f>
        <v/>
      </c>
      <c r="X73" s="22" t="str">
        <f>IFERROR(INDEX(三国标签统计!$AA:$AA,MATCH(H73,三国标签统计!$G:$G,0)),"")</f>
        <v/>
      </c>
      <c r="Y73" s="22" t="str">
        <f>IFERROR(INDEX(三国标签统计!$AA:$AA,MATCH(I73,三国标签统计!$G:$G,0)),"")</f>
        <v/>
      </c>
      <c r="Z73" s="22" t="str">
        <f>IFERROR(INDEX(三国标签统计!$AA:$AA,MATCH(J73,三国标签统计!$G:$G,0)),"")</f>
        <v/>
      </c>
      <c r="AA73" s="22" t="str">
        <f>IFERROR(INDEX(三国标签统计!$AA:$AA,MATCH(K73,三国标签统计!$G:$G,0)),"")</f>
        <v/>
      </c>
      <c r="AB73" s="22" t="str">
        <f>IFERROR(INDEX(三国标签统计!$AA:$AA,MATCH(L73,三国标签统计!$G:$G,0)),"")</f>
        <v/>
      </c>
      <c r="AC73" s="22" t="str">
        <f>IFERROR(INDEX(三国标签统计!$AA:$AA,MATCH(M73,三国标签统计!$G:$G,0)),"")</f>
        <v/>
      </c>
      <c r="AD73" s="22" t="str">
        <f>IFERROR(INDEX(三国标签统计!$AA:$AA,MATCH(N73,三国标签统计!$G:$G,0)),"")</f>
        <v/>
      </c>
      <c r="AE73" s="22" t="str">
        <f>IFERROR(INDEX(三国标签统计!$AA:$AA,MATCH(O73,三国标签统计!$G:$G,0)),"")</f>
        <v/>
      </c>
      <c r="AF73" s="22" t="str">
        <f>IFERROR(INDEX(三国标签统计!$AA:$AA,MATCH(P73,三国标签统计!$G:$G,0)),"")</f>
        <v/>
      </c>
      <c r="AG73" s="22" t="str">
        <f>IFERROR(INDEX(三国标签统计!$AA:$AA,MATCH(Q73,三国标签统计!$G:$G,0)),"")</f>
        <v/>
      </c>
      <c r="AH73" s="22" t="str">
        <f>IFERROR(INDEX(三国标签统计!$AA:$AA,MATCH(R73,三国标签统计!$G:$G,0)),"")</f>
        <v/>
      </c>
      <c r="AI73" s="22" t="str">
        <f>IFERROR(INDEX(三国标签统计!$AA:$AA,MATCH(S73,三国标签统计!$G:$G,0)),"")</f>
        <v/>
      </c>
      <c r="AJ73" s="22" t="str">
        <f>IFERROR(INDEX(三国标签统计!$AA:$AA,MATCH(T73,三国标签统计!$G:$G,0)),"")</f>
        <v/>
      </c>
      <c r="AK73" s="22" t="str">
        <f>IFERROR(INDEX(三国标签统计!$AA:$AA,MATCH(U73,三国标签统计!$G:$G,0)),"")</f>
        <v/>
      </c>
    </row>
    <row r="74" spans="1:37" x14ac:dyDescent="0.2">
      <c r="A74" s="70">
        <f>IF([5]武将基本资料!W84="","",[5]武将基本资料!W84)</f>
        <v>10073</v>
      </c>
      <c r="B74" s="70" t="str">
        <f>IF(A74="","",IF([5]武将基本资料!Y84="","",[5]武将基本资料!Y84))</f>
        <v>曹丕</v>
      </c>
      <c r="C74" s="71">
        <f>[5]武将基本资料!U84</f>
        <v>1</v>
      </c>
      <c r="D74" s="71">
        <f>[5]武将基本资料!AD84</f>
        <v>130</v>
      </c>
      <c r="E74" s="72">
        <f t="shared" si="11"/>
        <v>0</v>
      </c>
      <c r="F74" s="70"/>
      <c r="G74" s="70" t="str">
        <f t="shared" si="12"/>
        <v/>
      </c>
      <c r="H74" s="70" t="str">
        <f>IF($B74="","",IF(AND(COUNTIF(AQ$2:AQ$18,$B74),COUNTIF($B$2:$B$999,$B74)),RIGHT(H$1,1),""))</f>
        <v/>
      </c>
      <c r="I74" s="70" t="str">
        <f t="shared" si="14"/>
        <v/>
      </c>
      <c r="J74" s="70" t="str">
        <f t="shared" si="15"/>
        <v/>
      </c>
      <c r="K74" s="70" t="str">
        <f t="shared" si="16"/>
        <v/>
      </c>
      <c r="L74" s="70" t="str">
        <f t="shared" si="17"/>
        <v>6</v>
      </c>
      <c r="M74" s="70" t="str">
        <f t="shared" si="18"/>
        <v/>
      </c>
      <c r="N74" s="70" t="str">
        <f t="shared" si="19"/>
        <v/>
      </c>
      <c r="O74" s="5" t="str">
        <f t="shared" si="20"/>
        <v/>
      </c>
      <c r="W74" s="22" t="str">
        <f>IFERROR(INDEX(三国标签统计!$AA:$AA,MATCH(G74,三国标签统计!$G:$G,0)),"")</f>
        <v/>
      </c>
      <c r="X74" s="22" t="str">
        <f>IFERROR(INDEX(三国标签统计!$AA:$AA,MATCH(H74,三国标签统计!$G:$G,0)),"")</f>
        <v/>
      </c>
      <c r="Y74" s="22" t="str">
        <f>IFERROR(INDEX(三国标签统计!$AA:$AA,MATCH(I74,三国标签统计!$G:$G,0)),"")</f>
        <v/>
      </c>
      <c r="Z74" s="22" t="str">
        <f>IFERROR(INDEX(三国标签统计!$AA:$AA,MATCH(J74,三国标签统计!$G:$G,0)),"")</f>
        <v/>
      </c>
      <c r="AA74" s="22" t="str">
        <f>IFERROR(INDEX(三国标签统计!$AA:$AA,MATCH(K74,三国标签统计!$G:$G,0)),"")</f>
        <v/>
      </c>
      <c r="AB74" s="22" t="str">
        <f>IFERROR(INDEX(三国标签统计!$AA:$AA,MATCH(L74,三国标签统计!$G:$G,0)),"")</f>
        <v/>
      </c>
      <c r="AC74" s="22" t="str">
        <f>IFERROR(INDEX(三国标签统计!$AA:$AA,MATCH(M74,三国标签统计!$G:$G,0)),"")</f>
        <v/>
      </c>
      <c r="AD74" s="22" t="str">
        <f>IFERROR(INDEX(三国标签统计!$AA:$AA,MATCH(N74,三国标签统计!$G:$G,0)),"")</f>
        <v/>
      </c>
      <c r="AE74" s="22" t="str">
        <f>IFERROR(INDEX(三国标签统计!$AA:$AA,MATCH(O74,三国标签统计!$G:$G,0)),"")</f>
        <v/>
      </c>
      <c r="AF74" s="22" t="str">
        <f>IFERROR(INDEX(三国标签统计!$AA:$AA,MATCH(P74,三国标签统计!$G:$G,0)),"")</f>
        <v/>
      </c>
      <c r="AG74" s="22" t="str">
        <f>IFERROR(INDEX(三国标签统计!$AA:$AA,MATCH(Q74,三国标签统计!$G:$G,0)),"")</f>
        <v/>
      </c>
      <c r="AH74" s="22" t="str">
        <f>IFERROR(INDEX(三国标签统计!$AA:$AA,MATCH(R74,三国标签统计!$G:$G,0)),"")</f>
        <v/>
      </c>
      <c r="AI74" s="22" t="str">
        <f>IFERROR(INDEX(三国标签统计!$AA:$AA,MATCH(S74,三国标签统计!$G:$G,0)),"")</f>
        <v/>
      </c>
      <c r="AJ74" s="22" t="str">
        <f>IFERROR(INDEX(三国标签统计!$AA:$AA,MATCH(T74,三国标签统计!$G:$G,0)),"")</f>
        <v/>
      </c>
      <c r="AK74" s="22" t="str">
        <f>IFERROR(INDEX(三国标签统计!$AA:$AA,MATCH(U74,三国标签统计!$G:$G,0)),"")</f>
        <v/>
      </c>
    </row>
    <row r="75" spans="1:37" x14ac:dyDescent="0.2">
      <c r="A75" s="70">
        <f>IF([5]武将基本资料!W85="","",[5]武将基本资料!W85)</f>
        <v>10074</v>
      </c>
      <c r="B75" s="70" t="str">
        <f>IF(A75="","",IF([5]武将基本资料!Y85="","",[5]武将基本资料!Y85))</f>
        <v>徐晃</v>
      </c>
      <c r="C75" s="71">
        <f>[5]武将基本资料!U85</f>
        <v>1</v>
      </c>
      <c r="D75" s="71">
        <f>[5]武将基本资料!AD85</f>
        <v>120</v>
      </c>
      <c r="E75" s="72">
        <f t="shared" si="11"/>
        <v>0</v>
      </c>
      <c r="F75" s="70"/>
      <c r="G75" s="70" t="str">
        <f t="shared" si="12"/>
        <v/>
      </c>
      <c r="H75" s="70" t="str">
        <f t="shared" si="13"/>
        <v/>
      </c>
      <c r="I75" s="70" t="str">
        <f t="shared" si="14"/>
        <v/>
      </c>
      <c r="J75" s="70" t="str">
        <f t="shared" si="15"/>
        <v/>
      </c>
      <c r="K75" s="70" t="str">
        <f t="shared" si="16"/>
        <v>5</v>
      </c>
      <c r="L75" s="70" t="str">
        <f t="shared" si="17"/>
        <v/>
      </c>
      <c r="M75" s="70" t="str">
        <f t="shared" si="18"/>
        <v/>
      </c>
      <c r="N75" s="70" t="str">
        <f t="shared" si="19"/>
        <v/>
      </c>
      <c r="O75" s="5" t="str">
        <f t="shared" si="20"/>
        <v/>
      </c>
      <c r="W75" s="22" t="str">
        <f>IFERROR(INDEX(三国标签统计!$AA:$AA,MATCH(G75,三国标签统计!$G:$G,0)),"")</f>
        <v/>
      </c>
      <c r="X75" s="22" t="str">
        <f>IFERROR(INDEX(三国标签统计!$AA:$AA,MATCH(H75,三国标签统计!$G:$G,0)),"")</f>
        <v/>
      </c>
      <c r="Y75" s="22" t="str">
        <f>IFERROR(INDEX(三国标签统计!$AA:$AA,MATCH(I75,三国标签统计!$G:$G,0)),"")</f>
        <v/>
      </c>
      <c r="Z75" s="22" t="str">
        <f>IFERROR(INDEX(三国标签统计!$AA:$AA,MATCH(J75,三国标签统计!$G:$G,0)),"")</f>
        <v/>
      </c>
      <c r="AA75" s="22" t="str">
        <f>IFERROR(INDEX(三国标签统计!$AA:$AA,MATCH(K75,三国标签统计!$G:$G,0)),"")</f>
        <v/>
      </c>
      <c r="AB75" s="22" t="str">
        <f>IFERROR(INDEX(三国标签统计!$AA:$AA,MATCH(L75,三国标签统计!$G:$G,0)),"")</f>
        <v/>
      </c>
      <c r="AC75" s="22" t="str">
        <f>IFERROR(INDEX(三国标签统计!$AA:$AA,MATCH(M75,三国标签统计!$G:$G,0)),"")</f>
        <v/>
      </c>
      <c r="AD75" s="22" t="str">
        <f>IFERROR(INDEX(三国标签统计!$AA:$AA,MATCH(N75,三国标签统计!$G:$G,0)),"")</f>
        <v/>
      </c>
      <c r="AE75" s="22" t="str">
        <f>IFERROR(INDEX(三国标签统计!$AA:$AA,MATCH(O75,三国标签统计!$G:$G,0)),"")</f>
        <v/>
      </c>
      <c r="AF75" s="22" t="str">
        <f>IFERROR(INDEX(三国标签统计!$AA:$AA,MATCH(P75,三国标签统计!$G:$G,0)),"")</f>
        <v/>
      </c>
      <c r="AG75" s="22" t="str">
        <f>IFERROR(INDEX(三国标签统计!$AA:$AA,MATCH(Q75,三国标签统计!$G:$G,0)),"")</f>
        <v/>
      </c>
      <c r="AH75" s="22" t="str">
        <f>IFERROR(INDEX(三国标签统计!$AA:$AA,MATCH(R75,三国标签统计!$G:$G,0)),"")</f>
        <v/>
      </c>
      <c r="AI75" s="22" t="str">
        <f>IFERROR(INDEX(三国标签统计!$AA:$AA,MATCH(S75,三国标签统计!$G:$G,0)),"")</f>
        <v/>
      </c>
      <c r="AJ75" s="22" t="str">
        <f>IFERROR(INDEX(三国标签统计!$AA:$AA,MATCH(T75,三国标签统计!$G:$G,0)),"")</f>
        <v/>
      </c>
      <c r="AK75" s="22" t="str">
        <f>IFERROR(INDEX(三国标签统计!$AA:$AA,MATCH(U75,三国标签统计!$G:$G,0)),"")</f>
        <v/>
      </c>
    </row>
    <row r="76" spans="1:37" x14ac:dyDescent="0.2">
      <c r="A76" s="70">
        <f>IF([5]武将基本资料!W86="","",[5]武将基本资料!W86)</f>
        <v>10075</v>
      </c>
      <c r="B76" s="70" t="str">
        <f>IF(A76="","",IF([5]武将基本资料!Y86="","",[5]武将基本资料!Y86))</f>
        <v>小乔</v>
      </c>
      <c r="C76" s="71">
        <f>[5]武将基本资料!U86</f>
        <v>1</v>
      </c>
      <c r="D76" s="71">
        <f>[5]武将基本资料!AD86</f>
        <v>120</v>
      </c>
      <c r="E76" s="72">
        <f t="shared" si="11"/>
        <v>0</v>
      </c>
      <c r="F76" s="70"/>
      <c r="G76" s="70" t="str">
        <f t="shared" si="12"/>
        <v>1</v>
      </c>
      <c r="H76" s="70" t="str">
        <f t="shared" si="13"/>
        <v/>
      </c>
      <c r="I76" s="70" t="str">
        <f t="shared" si="14"/>
        <v/>
      </c>
      <c r="J76" s="70" t="str">
        <f t="shared" si="15"/>
        <v/>
      </c>
      <c r="K76" s="70" t="str">
        <f t="shared" si="16"/>
        <v/>
      </c>
      <c r="L76" s="70" t="str">
        <f t="shared" si="17"/>
        <v/>
      </c>
      <c r="M76" s="70" t="str">
        <f t="shared" si="18"/>
        <v/>
      </c>
      <c r="N76" s="70" t="str">
        <f t="shared" si="19"/>
        <v/>
      </c>
      <c r="O76" s="5" t="str">
        <f t="shared" si="20"/>
        <v/>
      </c>
      <c r="W76" s="22" t="str">
        <f>IFERROR(INDEX(三国标签统计!$AA:$AA,MATCH(G76,三国标签统计!$G:$G,0)),"")</f>
        <v/>
      </c>
      <c r="X76" s="22" t="str">
        <f>IFERROR(INDEX(三国标签统计!$AA:$AA,MATCH(H76,三国标签统计!$G:$G,0)),"")</f>
        <v/>
      </c>
      <c r="Y76" s="22" t="str">
        <f>IFERROR(INDEX(三国标签统计!$AA:$AA,MATCH(I76,三国标签统计!$G:$G,0)),"")</f>
        <v/>
      </c>
      <c r="Z76" s="22" t="str">
        <f>IFERROR(INDEX(三国标签统计!$AA:$AA,MATCH(J76,三国标签统计!$G:$G,0)),"")</f>
        <v/>
      </c>
      <c r="AA76" s="22" t="str">
        <f>IFERROR(INDEX(三国标签统计!$AA:$AA,MATCH(K76,三国标签统计!$G:$G,0)),"")</f>
        <v/>
      </c>
      <c r="AB76" s="22" t="str">
        <f>IFERROR(INDEX(三国标签统计!$AA:$AA,MATCH(L76,三国标签统计!$G:$G,0)),"")</f>
        <v/>
      </c>
      <c r="AC76" s="22" t="str">
        <f>IFERROR(INDEX(三国标签统计!$AA:$AA,MATCH(M76,三国标签统计!$G:$G,0)),"")</f>
        <v/>
      </c>
      <c r="AD76" s="22" t="str">
        <f>IFERROR(INDEX(三国标签统计!$AA:$AA,MATCH(N76,三国标签统计!$G:$G,0)),"")</f>
        <v/>
      </c>
      <c r="AE76" s="22" t="str">
        <f>IFERROR(INDEX(三国标签统计!$AA:$AA,MATCH(O76,三国标签统计!$G:$G,0)),"")</f>
        <v/>
      </c>
      <c r="AF76" s="22" t="str">
        <f>IFERROR(INDEX(三国标签统计!$AA:$AA,MATCH(P76,三国标签统计!$G:$G,0)),"")</f>
        <v/>
      </c>
      <c r="AG76" s="22" t="str">
        <f>IFERROR(INDEX(三国标签统计!$AA:$AA,MATCH(Q76,三国标签统计!$G:$G,0)),"")</f>
        <v/>
      </c>
      <c r="AH76" s="22" t="str">
        <f>IFERROR(INDEX(三国标签统计!$AA:$AA,MATCH(R76,三国标签统计!$G:$G,0)),"")</f>
        <v/>
      </c>
      <c r="AI76" s="22" t="str">
        <f>IFERROR(INDEX(三国标签统计!$AA:$AA,MATCH(S76,三国标签统计!$G:$G,0)),"")</f>
        <v/>
      </c>
      <c r="AJ76" s="22" t="str">
        <f>IFERROR(INDEX(三国标签统计!$AA:$AA,MATCH(T76,三国标签统计!$G:$G,0)),"")</f>
        <v/>
      </c>
      <c r="AK76" s="22" t="str">
        <f>IFERROR(INDEX(三国标签统计!$AA:$AA,MATCH(U76,三国标签统计!$G:$G,0)),"")</f>
        <v/>
      </c>
    </row>
    <row r="77" spans="1:37" x14ac:dyDescent="0.2">
      <c r="A77" s="70">
        <f>IF([5]武将基本资料!W87="","",[5]武将基本资料!W87)</f>
        <v>10076</v>
      </c>
      <c r="B77" s="70" t="str">
        <f>IF(A77="","",IF([5]武将基本资料!Y87="","",[5]武将基本资料!Y87))</f>
        <v>马云禄</v>
      </c>
      <c r="C77" s="71">
        <f>[5]武将基本资料!U87</f>
        <v>1</v>
      </c>
      <c r="D77" s="71">
        <f>[5]武将基本资料!AD87</f>
        <v>120</v>
      </c>
      <c r="E77" s="72">
        <f t="shared" si="11"/>
        <v>0</v>
      </c>
      <c r="F77" s="70"/>
      <c r="G77" s="70" t="str">
        <f t="shared" si="12"/>
        <v>1</v>
      </c>
      <c r="H77" s="70" t="str">
        <f t="shared" si="13"/>
        <v/>
      </c>
      <c r="I77" s="70" t="str">
        <f t="shared" si="14"/>
        <v/>
      </c>
      <c r="J77" s="70" t="str">
        <f t="shared" si="15"/>
        <v/>
      </c>
      <c r="K77" s="70" t="str">
        <f t="shared" si="16"/>
        <v/>
      </c>
      <c r="L77" s="70" t="str">
        <f t="shared" si="17"/>
        <v/>
      </c>
      <c r="M77" s="70" t="str">
        <f t="shared" si="18"/>
        <v/>
      </c>
      <c r="N77" s="70" t="str">
        <f t="shared" si="19"/>
        <v/>
      </c>
      <c r="O77" s="5" t="str">
        <f t="shared" si="20"/>
        <v/>
      </c>
      <c r="W77" s="22" t="str">
        <f>IFERROR(INDEX(三国标签统计!$AA:$AA,MATCH(G77,三国标签统计!$G:$G,0)),"")</f>
        <v/>
      </c>
      <c r="X77" s="22" t="str">
        <f>IFERROR(INDEX(三国标签统计!$AA:$AA,MATCH(H77,三国标签统计!$G:$G,0)),"")</f>
        <v/>
      </c>
      <c r="Y77" s="22" t="str">
        <f>IFERROR(INDEX(三国标签统计!$AA:$AA,MATCH(I77,三国标签统计!$G:$G,0)),"")</f>
        <v/>
      </c>
      <c r="Z77" s="22" t="str">
        <f>IFERROR(INDEX(三国标签统计!$AA:$AA,MATCH(J77,三国标签统计!$G:$G,0)),"")</f>
        <v/>
      </c>
      <c r="AA77" s="22" t="str">
        <f>IFERROR(INDEX(三国标签统计!$AA:$AA,MATCH(K77,三国标签统计!$G:$G,0)),"")</f>
        <v/>
      </c>
      <c r="AB77" s="22" t="str">
        <f>IFERROR(INDEX(三国标签统计!$AA:$AA,MATCH(L77,三国标签统计!$G:$G,0)),"")</f>
        <v/>
      </c>
      <c r="AC77" s="22" t="str">
        <f>IFERROR(INDEX(三国标签统计!$AA:$AA,MATCH(M77,三国标签统计!$G:$G,0)),"")</f>
        <v/>
      </c>
      <c r="AD77" s="22" t="str">
        <f>IFERROR(INDEX(三国标签统计!$AA:$AA,MATCH(N77,三国标签统计!$G:$G,0)),"")</f>
        <v/>
      </c>
      <c r="AE77" s="22" t="str">
        <f>IFERROR(INDEX(三国标签统计!$AA:$AA,MATCH(O77,三国标签统计!$G:$G,0)),"")</f>
        <v/>
      </c>
      <c r="AF77" s="22" t="str">
        <f>IFERROR(INDEX(三国标签统计!$AA:$AA,MATCH(P77,三国标签统计!$G:$G,0)),"")</f>
        <v/>
      </c>
      <c r="AG77" s="22" t="str">
        <f>IFERROR(INDEX(三国标签统计!$AA:$AA,MATCH(Q77,三国标签统计!$G:$G,0)),"")</f>
        <v/>
      </c>
      <c r="AH77" s="22" t="str">
        <f>IFERROR(INDEX(三国标签统计!$AA:$AA,MATCH(R77,三国标签统计!$G:$G,0)),"")</f>
        <v/>
      </c>
      <c r="AI77" s="22" t="str">
        <f>IFERROR(INDEX(三国标签统计!$AA:$AA,MATCH(S77,三国标签统计!$G:$G,0)),"")</f>
        <v/>
      </c>
      <c r="AJ77" s="22" t="str">
        <f>IFERROR(INDEX(三国标签统计!$AA:$AA,MATCH(T77,三国标签统计!$G:$G,0)),"")</f>
        <v/>
      </c>
      <c r="AK77" s="22" t="str">
        <f>IFERROR(INDEX(三国标签统计!$AA:$AA,MATCH(U77,三国标签统计!$G:$G,0)),"")</f>
        <v/>
      </c>
    </row>
    <row r="78" spans="1:37" x14ac:dyDescent="0.2">
      <c r="A78" s="70">
        <f>IF([5]武将基本资料!W88="","",[5]武将基本资料!W88)</f>
        <v>10077</v>
      </c>
      <c r="B78" s="70" t="str">
        <f>IF(A78="","",IF([5]武将基本资料!Y88="","",[5]武将基本资料!Y88))</f>
        <v>蔡文姬</v>
      </c>
      <c r="C78" s="71">
        <f>[5]武将基本资料!U88</f>
        <v>0</v>
      </c>
      <c r="D78" s="71">
        <f>[5]武将基本资料!AD88</f>
        <v>130</v>
      </c>
      <c r="E78" s="72" t="str">
        <f t="shared" si="11"/>
        <v/>
      </c>
      <c r="F78" s="70"/>
      <c r="G78" s="70" t="str">
        <f t="shared" si="12"/>
        <v>1</v>
      </c>
      <c r="H78" s="70" t="str">
        <f t="shared" si="13"/>
        <v/>
      </c>
      <c r="I78" s="70" t="str">
        <f t="shared" si="14"/>
        <v/>
      </c>
      <c r="J78" s="70" t="str">
        <f t="shared" si="15"/>
        <v/>
      </c>
      <c r="K78" s="70" t="str">
        <f t="shared" si="16"/>
        <v/>
      </c>
      <c r="L78" s="70" t="str">
        <f t="shared" si="17"/>
        <v/>
      </c>
      <c r="M78" s="70" t="str">
        <f t="shared" si="18"/>
        <v/>
      </c>
      <c r="N78" s="70" t="str">
        <f t="shared" si="19"/>
        <v/>
      </c>
      <c r="O78" s="5" t="str">
        <f t="shared" si="20"/>
        <v/>
      </c>
      <c r="W78" s="22" t="str">
        <f>IFERROR(INDEX(三国标签统计!$AA:$AA,MATCH(G78,三国标签统计!$G:$G,0)),"")</f>
        <v/>
      </c>
      <c r="X78" s="22" t="str">
        <f>IFERROR(INDEX(三国标签统计!$AA:$AA,MATCH(H78,三国标签统计!$G:$G,0)),"")</f>
        <v/>
      </c>
      <c r="Y78" s="22" t="str">
        <f>IFERROR(INDEX(三国标签统计!$AA:$AA,MATCH(I78,三国标签统计!$G:$G,0)),"")</f>
        <v/>
      </c>
      <c r="Z78" s="22" t="str">
        <f>IFERROR(INDEX(三国标签统计!$AA:$AA,MATCH(J78,三国标签统计!$G:$G,0)),"")</f>
        <v/>
      </c>
      <c r="AA78" s="22" t="str">
        <f>IFERROR(INDEX(三国标签统计!$AA:$AA,MATCH(K78,三国标签统计!$G:$G,0)),"")</f>
        <v/>
      </c>
      <c r="AB78" s="22" t="str">
        <f>IFERROR(INDEX(三国标签统计!$AA:$AA,MATCH(L78,三国标签统计!$G:$G,0)),"")</f>
        <v/>
      </c>
      <c r="AC78" s="22" t="str">
        <f>IFERROR(INDEX(三国标签统计!$AA:$AA,MATCH(M78,三国标签统计!$G:$G,0)),"")</f>
        <v/>
      </c>
      <c r="AD78" s="22" t="str">
        <f>IFERROR(INDEX(三国标签统计!$AA:$AA,MATCH(N78,三国标签统计!$G:$G,0)),"")</f>
        <v/>
      </c>
      <c r="AE78" s="22" t="str">
        <f>IFERROR(INDEX(三国标签统计!$AA:$AA,MATCH(O78,三国标签统计!$G:$G,0)),"")</f>
        <v/>
      </c>
      <c r="AF78" s="22" t="str">
        <f>IFERROR(INDEX(三国标签统计!$AA:$AA,MATCH(P78,三国标签统计!$G:$G,0)),"")</f>
        <v/>
      </c>
      <c r="AG78" s="22" t="str">
        <f>IFERROR(INDEX(三国标签统计!$AA:$AA,MATCH(Q78,三国标签统计!$G:$G,0)),"")</f>
        <v/>
      </c>
      <c r="AH78" s="22" t="str">
        <f>IFERROR(INDEX(三国标签统计!$AA:$AA,MATCH(R78,三国标签统计!$G:$G,0)),"")</f>
        <v/>
      </c>
      <c r="AI78" s="22" t="str">
        <f>IFERROR(INDEX(三国标签统计!$AA:$AA,MATCH(S78,三国标签统计!$G:$G,0)),"")</f>
        <v/>
      </c>
      <c r="AJ78" s="22" t="str">
        <f>IFERROR(INDEX(三国标签统计!$AA:$AA,MATCH(T78,三国标签统计!$G:$G,0)),"")</f>
        <v/>
      </c>
      <c r="AK78" s="22" t="str">
        <f>IFERROR(INDEX(三国标签统计!$AA:$AA,MATCH(U78,三国标签统计!$G:$G,0)),"")</f>
        <v/>
      </c>
    </row>
    <row r="79" spans="1:37" x14ac:dyDescent="0.2">
      <c r="A79" s="70">
        <f>IF([5]武将基本资料!W89="","",[5]武将基本资料!W89)</f>
        <v>10078</v>
      </c>
      <c r="B79" s="70" t="str">
        <f>IF(A79="","",IF([5]武将基本资料!Y89="","",[5]武将基本资料!Y89))</f>
        <v>项羽</v>
      </c>
      <c r="C79" s="71">
        <f>[5]武将基本资料!U89</f>
        <v>1</v>
      </c>
      <c r="D79" s="71">
        <f>[5]武将基本资料!AD89</f>
        <v>140</v>
      </c>
      <c r="E79" s="72">
        <f t="shared" si="11"/>
        <v>0</v>
      </c>
      <c r="F79" s="70"/>
      <c r="G79" s="70" t="str">
        <f t="shared" si="12"/>
        <v/>
      </c>
      <c r="H79" s="70" t="str">
        <f t="shared" si="13"/>
        <v>2</v>
      </c>
      <c r="I79" s="70" t="str">
        <f t="shared" si="14"/>
        <v/>
      </c>
      <c r="J79" s="70" t="str">
        <f t="shared" si="15"/>
        <v/>
      </c>
      <c r="K79" s="70" t="str">
        <f t="shared" si="16"/>
        <v/>
      </c>
      <c r="L79" s="70" t="str">
        <f t="shared" si="17"/>
        <v/>
      </c>
      <c r="M79" s="70" t="str">
        <f t="shared" si="18"/>
        <v/>
      </c>
      <c r="N79" s="70" t="str">
        <f t="shared" si="19"/>
        <v/>
      </c>
      <c r="O79" s="5" t="str">
        <f t="shared" si="20"/>
        <v/>
      </c>
      <c r="W79" s="22" t="str">
        <f>IFERROR(INDEX(三国标签统计!$AA:$AA,MATCH(G79,三国标签统计!$G:$G,0)),"")</f>
        <v/>
      </c>
      <c r="X79" s="22" t="str">
        <f>IFERROR(INDEX(三国标签统计!$AA:$AA,MATCH(H79,三国标签统计!$G:$G,0)),"")</f>
        <v/>
      </c>
      <c r="Y79" s="22" t="str">
        <f>IFERROR(INDEX(三国标签统计!$AA:$AA,MATCH(I79,三国标签统计!$G:$G,0)),"")</f>
        <v/>
      </c>
      <c r="Z79" s="22" t="str">
        <f>IFERROR(INDEX(三国标签统计!$AA:$AA,MATCH(J79,三国标签统计!$G:$G,0)),"")</f>
        <v/>
      </c>
      <c r="AA79" s="22" t="str">
        <f>IFERROR(INDEX(三国标签统计!$AA:$AA,MATCH(K79,三国标签统计!$G:$G,0)),"")</f>
        <v/>
      </c>
      <c r="AB79" s="22" t="str">
        <f>IFERROR(INDEX(三国标签统计!$AA:$AA,MATCH(L79,三国标签统计!$G:$G,0)),"")</f>
        <v/>
      </c>
      <c r="AC79" s="22" t="str">
        <f>IFERROR(INDEX(三国标签统计!$AA:$AA,MATCH(M79,三国标签统计!$G:$G,0)),"")</f>
        <v/>
      </c>
      <c r="AD79" s="22" t="str">
        <f>IFERROR(INDEX(三国标签统计!$AA:$AA,MATCH(N79,三国标签统计!$G:$G,0)),"")</f>
        <v/>
      </c>
      <c r="AE79" s="22" t="str">
        <f>IFERROR(INDEX(三国标签统计!$AA:$AA,MATCH(O79,三国标签统计!$G:$G,0)),"")</f>
        <v/>
      </c>
      <c r="AF79" s="22" t="str">
        <f>IFERROR(INDEX(三国标签统计!$AA:$AA,MATCH(P79,三国标签统计!$G:$G,0)),"")</f>
        <v/>
      </c>
      <c r="AG79" s="22" t="str">
        <f>IFERROR(INDEX(三国标签统计!$AA:$AA,MATCH(Q79,三国标签统计!$G:$G,0)),"")</f>
        <v/>
      </c>
      <c r="AH79" s="22" t="str">
        <f>IFERROR(INDEX(三国标签统计!$AA:$AA,MATCH(R79,三国标签统计!$G:$G,0)),"")</f>
        <v/>
      </c>
      <c r="AI79" s="22" t="str">
        <f>IFERROR(INDEX(三国标签统计!$AA:$AA,MATCH(S79,三国标签统计!$G:$G,0)),"")</f>
        <v/>
      </c>
      <c r="AJ79" s="22" t="str">
        <f>IFERROR(INDEX(三国标签统计!$AA:$AA,MATCH(T79,三国标签统计!$G:$G,0)),"")</f>
        <v/>
      </c>
      <c r="AK79" s="22" t="str">
        <f>IFERROR(INDEX(三国标签统计!$AA:$AA,MATCH(U79,三国标签统计!$G:$G,0)),"")</f>
        <v/>
      </c>
    </row>
    <row r="80" spans="1:37" x14ac:dyDescent="0.2">
      <c r="A80" s="70">
        <f>IF([5]武将基本资料!W90="","",[5]武将基本资料!W90)</f>
        <v>10079</v>
      </c>
      <c r="B80" s="70" t="str">
        <f>IF(A80="","",IF([5]武将基本资料!Y90="","",[5]武将基本资料!Y90))</f>
        <v/>
      </c>
      <c r="C80" s="71">
        <f>[5]武将基本资料!U90</f>
        <v>0</v>
      </c>
      <c r="D80" s="71">
        <f>[5]武将基本资料!AD90</f>
        <v>120</v>
      </c>
      <c r="E80" s="72" t="str">
        <f t="shared" si="11"/>
        <v/>
      </c>
      <c r="F80" s="70"/>
      <c r="G80" s="70" t="str">
        <f t="shared" si="12"/>
        <v/>
      </c>
      <c r="H80" s="70" t="str">
        <f t="shared" si="13"/>
        <v/>
      </c>
      <c r="I80" s="70" t="str">
        <f t="shared" si="14"/>
        <v/>
      </c>
      <c r="J80" s="70" t="str">
        <f t="shared" si="15"/>
        <v/>
      </c>
      <c r="K80" s="70" t="str">
        <f t="shared" si="16"/>
        <v/>
      </c>
      <c r="L80" s="70" t="str">
        <f t="shared" si="17"/>
        <v/>
      </c>
      <c r="M80" s="70" t="str">
        <f t="shared" si="18"/>
        <v/>
      </c>
      <c r="N80" s="70" t="str">
        <f t="shared" si="19"/>
        <v/>
      </c>
      <c r="O80" s="5" t="str">
        <f t="shared" si="20"/>
        <v/>
      </c>
      <c r="W80" s="22" t="str">
        <f>IFERROR(INDEX(三国标签统计!$AA:$AA,MATCH(G80,三国标签统计!$G:$G,0)),"")</f>
        <v/>
      </c>
      <c r="X80" s="22" t="str">
        <f>IFERROR(INDEX(三国标签统计!$AA:$AA,MATCH(H80,三国标签统计!$G:$G,0)),"")</f>
        <v/>
      </c>
      <c r="Y80" s="22" t="str">
        <f>IFERROR(INDEX(三国标签统计!$AA:$AA,MATCH(I80,三国标签统计!$G:$G,0)),"")</f>
        <v/>
      </c>
      <c r="Z80" s="22" t="str">
        <f>IFERROR(INDEX(三国标签统计!$AA:$AA,MATCH(J80,三国标签统计!$G:$G,0)),"")</f>
        <v/>
      </c>
      <c r="AA80" s="22" t="str">
        <f>IFERROR(INDEX(三国标签统计!$AA:$AA,MATCH(K80,三国标签统计!$G:$G,0)),"")</f>
        <v/>
      </c>
      <c r="AB80" s="22" t="str">
        <f>IFERROR(INDEX(三国标签统计!$AA:$AA,MATCH(L80,三国标签统计!$G:$G,0)),"")</f>
        <v/>
      </c>
      <c r="AC80" s="22" t="str">
        <f>IFERROR(INDEX(三国标签统计!$AA:$AA,MATCH(M80,三国标签统计!$G:$G,0)),"")</f>
        <v/>
      </c>
      <c r="AD80" s="22" t="str">
        <f>IFERROR(INDEX(三国标签统计!$AA:$AA,MATCH(N80,三国标签统计!$G:$G,0)),"")</f>
        <v/>
      </c>
      <c r="AE80" s="22" t="str">
        <f>IFERROR(INDEX(三国标签统计!$AA:$AA,MATCH(O80,三国标签统计!$G:$G,0)),"")</f>
        <v/>
      </c>
      <c r="AF80" s="22" t="str">
        <f>IFERROR(INDEX(三国标签统计!$AA:$AA,MATCH(P80,三国标签统计!$G:$G,0)),"")</f>
        <v/>
      </c>
      <c r="AG80" s="22" t="str">
        <f>IFERROR(INDEX(三国标签统计!$AA:$AA,MATCH(Q80,三国标签统计!$G:$G,0)),"")</f>
        <v/>
      </c>
      <c r="AH80" s="22" t="str">
        <f>IFERROR(INDEX(三国标签统计!$AA:$AA,MATCH(R80,三国标签统计!$G:$G,0)),"")</f>
        <v/>
      </c>
      <c r="AI80" s="22" t="str">
        <f>IFERROR(INDEX(三国标签统计!$AA:$AA,MATCH(S80,三国标签统计!$G:$G,0)),"")</f>
        <v/>
      </c>
      <c r="AJ80" s="22" t="str">
        <f>IFERROR(INDEX(三国标签统计!$AA:$AA,MATCH(T80,三国标签统计!$G:$G,0)),"")</f>
        <v/>
      </c>
      <c r="AK80" s="22" t="str">
        <f>IFERROR(INDEX(三国标签统计!$AA:$AA,MATCH(U80,三国标签统计!$G:$G,0)),"")</f>
        <v/>
      </c>
    </row>
    <row r="81" spans="1:37" x14ac:dyDescent="0.2">
      <c r="A81" s="70" t="str">
        <f>IF([5]武将基本资料!W91="","",[5]武将基本资料!W91)</f>
        <v/>
      </c>
      <c r="B81" s="70" t="str">
        <f>IF(A81="","",IF([5]武将基本资料!Y91="","",[5]武将基本资料!Y91))</f>
        <v/>
      </c>
      <c r="C81" s="71">
        <f>[5]武将基本资料!U91</f>
        <v>0</v>
      </c>
      <c r="D81" s="71">
        <f>[5]武将基本资料!AD91</f>
        <v>120</v>
      </c>
      <c r="E81" s="72" t="str">
        <f t="shared" si="11"/>
        <v/>
      </c>
      <c r="F81" s="70"/>
      <c r="G81" s="70" t="str">
        <f t="shared" si="12"/>
        <v/>
      </c>
      <c r="H81" s="70" t="str">
        <f t="shared" si="13"/>
        <v/>
      </c>
      <c r="I81" s="70" t="str">
        <f t="shared" si="14"/>
        <v/>
      </c>
      <c r="J81" s="70" t="str">
        <f t="shared" si="15"/>
        <v/>
      </c>
      <c r="K81" s="70" t="str">
        <f t="shared" si="16"/>
        <v/>
      </c>
      <c r="L81" s="70" t="str">
        <f t="shared" si="17"/>
        <v/>
      </c>
      <c r="M81" s="70" t="str">
        <f t="shared" si="18"/>
        <v/>
      </c>
      <c r="N81" s="70" t="str">
        <f t="shared" si="19"/>
        <v/>
      </c>
      <c r="O81" s="5" t="str">
        <f t="shared" si="20"/>
        <v/>
      </c>
      <c r="W81" s="22" t="str">
        <f>IFERROR(INDEX(三国标签统计!$AA:$AA,MATCH(G81,三国标签统计!$G:$G,0)),"")</f>
        <v/>
      </c>
      <c r="X81" s="22" t="str">
        <f>IFERROR(INDEX(三国标签统计!$AA:$AA,MATCH(H81,三国标签统计!$G:$G,0)),"")</f>
        <v/>
      </c>
      <c r="Y81" s="22" t="str">
        <f>IFERROR(INDEX(三国标签统计!$AA:$AA,MATCH(I81,三国标签统计!$G:$G,0)),"")</f>
        <v/>
      </c>
      <c r="Z81" s="22" t="str">
        <f>IFERROR(INDEX(三国标签统计!$AA:$AA,MATCH(J81,三国标签统计!$G:$G,0)),"")</f>
        <v/>
      </c>
      <c r="AA81" s="22" t="str">
        <f>IFERROR(INDEX(三国标签统计!$AA:$AA,MATCH(K81,三国标签统计!$G:$G,0)),"")</f>
        <v/>
      </c>
      <c r="AB81" s="22" t="str">
        <f>IFERROR(INDEX(三国标签统计!$AA:$AA,MATCH(L81,三国标签统计!$G:$G,0)),"")</f>
        <v/>
      </c>
      <c r="AC81" s="22" t="str">
        <f>IFERROR(INDEX(三国标签统计!$AA:$AA,MATCH(M81,三国标签统计!$G:$G,0)),"")</f>
        <v/>
      </c>
      <c r="AD81" s="22" t="str">
        <f>IFERROR(INDEX(三国标签统计!$AA:$AA,MATCH(N81,三国标签统计!$G:$G,0)),"")</f>
        <v/>
      </c>
      <c r="AE81" s="22" t="str">
        <f>IFERROR(INDEX(三国标签统计!$AA:$AA,MATCH(O81,三国标签统计!$G:$G,0)),"")</f>
        <v/>
      </c>
      <c r="AF81" s="22" t="str">
        <f>IFERROR(INDEX(三国标签统计!$AA:$AA,MATCH(P81,三国标签统计!$G:$G,0)),"")</f>
        <v/>
      </c>
      <c r="AG81" s="22" t="str">
        <f>IFERROR(INDEX(三国标签统计!$AA:$AA,MATCH(Q81,三国标签统计!$G:$G,0)),"")</f>
        <v/>
      </c>
      <c r="AH81" s="22" t="str">
        <f>IFERROR(INDEX(三国标签统计!$AA:$AA,MATCH(R81,三国标签统计!$G:$G,0)),"")</f>
        <v/>
      </c>
      <c r="AI81" s="22" t="str">
        <f>IFERROR(INDEX(三国标签统计!$AA:$AA,MATCH(S81,三国标签统计!$G:$G,0)),"")</f>
        <v/>
      </c>
      <c r="AJ81" s="22" t="str">
        <f>IFERROR(INDEX(三国标签统计!$AA:$AA,MATCH(T81,三国标签统计!$G:$G,0)),"")</f>
        <v/>
      </c>
      <c r="AK81" s="22" t="str">
        <f>IFERROR(INDEX(三国标签统计!$AA:$AA,MATCH(U81,三国标签统计!$G:$G,0)),"")</f>
        <v/>
      </c>
    </row>
    <row r="82" spans="1:37" x14ac:dyDescent="0.2">
      <c r="A82" s="70">
        <f>IF([5]武将基本资料!W92="","",[5]武将基本资料!W92)</f>
        <v>10081</v>
      </c>
      <c r="B82" s="70" t="str">
        <f>IF(A82="","",IF([5]武将基本资料!Y92="","",[5]武将基本资料!Y92))</f>
        <v>庞德</v>
      </c>
      <c r="C82" s="71">
        <f>[5]武将基本资料!U92</f>
        <v>1</v>
      </c>
      <c r="D82" s="71">
        <f>[5]武将基本资料!AD92</f>
        <v>120</v>
      </c>
      <c r="E82" s="72">
        <f t="shared" si="11"/>
        <v>0</v>
      </c>
      <c r="F82" s="70"/>
      <c r="G82" s="70" t="str">
        <f>IF($B82="","",IF(AND(COUNTIF(AP$2:AP$18,$B82),COUNTIF($B$2:$B$999,$B82)),RIGHT(G$1,1),""))</f>
        <v/>
      </c>
      <c r="H82" s="70" t="str">
        <f t="shared" ref="H82:N97" si="21">IF($B82="","",IF(AND(COUNTIF(AQ$2:AQ$18,$B82),COUNTIF($B$2:$B$999,$B82)),RIGHT(H$1,1),""))</f>
        <v>2</v>
      </c>
      <c r="I82" s="70" t="str">
        <f t="shared" si="21"/>
        <v/>
      </c>
      <c r="J82" s="70" t="str">
        <f t="shared" si="21"/>
        <v/>
      </c>
      <c r="K82" s="70" t="str">
        <f t="shared" si="21"/>
        <v/>
      </c>
      <c r="L82" s="70" t="str">
        <f t="shared" si="21"/>
        <v/>
      </c>
      <c r="M82" s="70" t="str">
        <f t="shared" si="21"/>
        <v/>
      </c>
      <c r="N82" s="70" t="str">
        <f t="shared" si="21"/>
        <v/>
      </c>
      <c r="O82" s="5" t="str">
        <f t="shared" si="20"/>
        <v/>
      </c>
      <c r="W82" s="22" t="str">
        <f>IFERROR(INDEX(三国标签统计!$AA:$AA,MATCH(G82,三国标签统计!$G:$G,0)),"")</f>
        <v/>
      </c>
      <c r="X82" s="22" t="str">
        <f>IFERROR(INDEX(三国标签统计!$AA:$AA,MATCH(H82,三国标签统计!$G:$G,0)),"")</f>
        <v/>
      </c>
      <c r="Y82" s="22" t="str">
        <f>IFERROR(INDEX(三国标签统计!$AA:$AA,MATCH(I82,三国标签统计!$G:$G,0)),"")</f>
        <v/>
      </c>
      <c r="Z82" s="22" t="str">
        <f>IFERROR(INDEX(三国标签统计!$AA:$AA,MATCH(J82,三国标签统计!$G:$G,0)),"")</f>
        <v/>
      </c>
      <c r="AA82" s="22" t="str">
        <f>IFERROR(INDEX(三国标签统计!$AA:$AA,MATCH(K82,三国标签统计!$G:$G,0)),"")</f>
        <v/>
      </c>
      <c r="AB82" s="22" t="str">
        <f>IFERROR(INDEX(三国标签统计!$AA:$AA,MATCH(L82,三国标签统计!$G:$G,0)),"")</f>
        <v/>
      </c>
      <c r="AC82" s="22" t="str">
        <f>IFERROR(INDEX(三国标签统计!$AA:$AA,MATCH(M82,三国标签统计!$G:$G,0)),"")</f>
        <v/>
      </c>
      <c r="AD82" s="22" t="str">
        <f>IFERROR(INDEX(三国标签统计!$AA:$AA,MATCH(N82,三国标签统计!$G:$G,0)),"")</f>
        <v/>
      </c>
      <c r="AE82" s="22" t="str">
        <f>IFERROR(INDEX(三国标签统计!$AA:$AA,MATCH(O82,三国标签统计!$G:$G,0)),"")</f>
        <v/>
      </c>
      <c r="AF82" s="22" t="str">
        <f>IFERROR(INDEX(三国标签统计!$AA:$AA,MATCH(P82,三国标签统计!$G:$G,0)),"")</f>
        <v/>
      </c>
      <c r="AG82" s="22" t="str">
        <f>IFERROR(INDEX(三国标签统计!$AA:$AA,MATCH(Q82,三国标签统计!$G:$G,0)),"")</f>
        <v/>
      </c>
      <c r="AH82" s="22" t="str">
        <f>IFERROR(INDEX(三国标签统计!$AA:$AA,MATCH(R82,三国标签统计!$G:$G,0)),"")</f>
        <v/>
      </c>
      <c r="AI82" s="22" t="str">
        <f>IFERROR(INDEX(三国标签统计!$AA:$AA,MATCH(S82,三国标签统计!$G:$G,0)),"")</f>
        <v/>
      </c>
      <c r="AJ82" s="22" t="str">
        <f>IFERROR(INDEX(三国标签统计!$AA:$AA,MATCH(T82,三国标签统计!$G:$G,0)),"")</f>
        <v/>
      </c>
      <c r="AK82" s="22" t="str">
        <f>IFERROR(INDEX(三国标签统计!$AA:$AA,MATCH(U82,三国标签统计!$G:$G,0)),"")</f>
        <v/>
      </c>
    </row>
    <row r="83" spans="1:37" x14ac:dyDescent="0.2">
      <c r="A83" s="70">
        <f>IF([5]武将基本资料!W93="","",[5]武将基本资料!W93)</f>
        <v>10082</v>
      </c>
      <c r="B83" s="70" t="str">
        <f>IF(A83="","",IF([5]武将基本资料!Y93="","",[5]武将基本资料!Y93))</f>
        <v>姜维</v>
      </c>
      <c r="C83" s="71">
        <f>[5]武将基本资料!U93</f>
        <v>0</v>
      </c>
      <c r="D83" s="71">
        <f>[5]武将基本资料!AD93</f>
        <v>130</v>
      </c>
      <c r="E83" s="72" t="str">
        <f t="shared" si="11"/>
        <v/>
      </c>
      <c r="F83" s="70"/>
      <c r="G83" s="70" t="str">
        <f t="shared" ref="G83:G146" si="22">IF($B83="","",IF(AND(COUNTIF(AP$2:AP$18,$B83),COUNTIF($B$2:$B$999,$B83)),RIGHT(G$1,1),""))</f>
        <v/>
      </c>
      <c r="H83" s="70" t="str">
        <f t="shared" si="21"/>
        <v/>
      </c>
      <c r="I83" s="70" t="str">
        <f t="shared" si="21"/>
        <v/>
      </c>
      <c r="J83" s="70" t="str">
        <f t="shared" si="21"/>
        <v>4</v>
      </c>
      <c r="K83" s="70" t="str">
        <f t="shared" si="21"/>
        <v/>
      </c>
      <c r="L83" s="70" t="str">
        <f t="shared" si="21"/>
        <v/>
      </c>
      <c r="M83" s="70" t="str">
        <f t="shared" si="21"/>
        <v/>
      </c>
      <c r="N83" s="70" t="str">
        <f t="shared" si="21"/>
        <v/>
      </c>
      <c r="O83" s="5" t="str">
        <f t="shared" si="20"/>
        <v/>
      </c>
      <c r="W83" s="22" t="str">
        <f>IFERROR(INDEX(三国标签统计!$AA:$AA,MATCH(G83,三国标签统计!$G:$G,0)),"")</f>
        <v/>
      </c>
      <c r="X83" s="22" t="str">
        <f>IFERROR(INDEX(三国标签统计!$AA:$AA,MATCH(H83,三国标签统计!$G:$G,0)),"")</f>
        <v/>
      </c>
      <c r="Y83" s="22" t="str">
        <f>IFERROR(INDEX(三国标签统计!$AA:$AA,MATCH(I83,三国标签统计!$G:$G,0)),"")</f>
        <v/>
      </c>
      <c r="Z83" s="22" t="str">
        <f>IFERROR(INDEX(三国标签统计!$AA:$AA,MATCH(J83,三国标签统计!$G:$G,0)),"")</f>
        <v/>
      </c>
      <c r="AA83" s="22" t="str">
        <f>IFERROR(INDEX(三国标签统计!$AA:$AA,MATCH(K83,三国标签统计!$G:$G,0)),"")</f>
        <v/>
      </c>
      <c r="AB83" s="22" t="str">
        <f>IFERROR(INDEX(三国标签统计!$AA:$AA,MATCH(L83,三国标签统计!$G:$G,0)),"")</f>
        <v/>
      </c>
      <c r="AC83" s="22" t="str">
        <f>IFERROR(INDEX(三国标签统计!$AA:$AA,MATCH(M83,三国标签统计!$G:$G,0)),"")</f>
        <v/>
      </c>
      <c r="AD83" s="22" t="str">
        <f>IFERROR(INDEX(三国标签统计!$AA:$AA,MATCH(N83,三国标签统计!$G:$G,0)),"")</f>
        <v/>
      </c>
      <c r="AE83" s="22" t="str">
        <f>IFERROR(INDEX(三国标签统计!$AA:$AA,MATCH(O83,三国标签统计!$G:$G,0)),"")</f>
        <v/>
      </c>
      <c r="AF83" s="22" t="str">
        <f>IFERROR(INDEX(三国标签统计!$AA:$AA,MATCH(P83,三国标签统计!$G:$G,0)),"")</f>
        <v/>
      </c>
      <c r="AG83" s="22" t="str">
        <f>IFERROR(INDEX(三国标签统计!$AA:$AA,MATCH(Q83,三国标签统计!$G:$G,0)),"")</f>
        <v/>
      </c>
      <c r="AH83" s="22" t="str">
        <f>IFERROR(INDEX(三国标签统计!$AA:$AA,MATCH(R83,三国标签统计!$G:$G,0)),"")</f>
        <v/>
      </c>
      <c r="AI83" s="22" t="str">
        <f>IFERROR(INDEX(三国标签统计!$AA:$AA,MATCH(S83,三国标签统计!$G:$G,0)),"")</f>
        <v/>
      </c>
      <c r="AJ83" s="22" t="str">
        <f>IFERROR(INDEX(三国标签统计!$AA:$AA,MATCH(T83,三国标签统计!$G:$G,0)),"")</f>
        <v/>
      </c>
      <c r="AK83" s="22" t="str">
        <f>IFERROR(INDEX(三国标签统计!$AA:$AA,MATCH(U83,三国标签统计!$G:$G,0)),"")</f>
        <v/>
      </c>
    </row>
    <row r="84" spans="1:37" x14ac:dyDescent="0.2">
      <c r="A84" s="70">
        <f>IF([5]武将基本资料!W94="","",[5]武将基本资料!W94)</f>
        <v>10083</v>
      </c>
      <c r="B84" s="70" t="str">
        <f>IF(A84="","",IF([5]武将基本资料!Y94="","",[5]武将基本资料!Y94))</f>
        <v>庞统</v>
      </c>
      <c r="C84" s="71">
        <f>[5]武将基本资料!U94</f>
        <v>0</v>
      </c>
      <c r="D84" s="71">
        <f>[5]武将基本资料!AD94</f>
        <v>120</v>
      </c>
      <c r="E84" s="72" t="str">
        <f t="shared" si="11"/>
        <v/>
      </c>
      <c r="F84" s="70"/>
      <c r="G84" s="70" t="str">
        <f t="shared" si="22"/>
        <v/>
      </c>
      <c r="H84" s="70" t="str">
        <f t="shared" si="21"/>
        <v/>
      </c>
      <c r="I84" s="70" t="str">
        <f t="shared" si="21"/>
        <v/>
      </c>
      <c r="J84" s="70" t="str">
        <f t="shared" si="21"/>
        <v/>
      </c>
      <c r="K84" s="70" t="str">
        <f t="shared" si="21"/>
        <v/>
      </c>
      <c r="L84" s="70" t="str">
        <f t="shared" si="21"/>
        <v/>
      </c>
      <c r="M84" s="70" t="str">
        <f t="shared" si="21"/>
        <v/>
      </c>
      <c r="N84" s="70" t="str">
        <f t="shared" si="21"/>
        <v/>
      </c>
      <c r="O84" s="5" t="str">
        <f t="shared" si="20"/>
        <v/>
      </c>
      <c r="W84" s="22" t="str">
        <f>IFERROR(INDEX(三国标签统计!$AA:$AA,MATCH(G84,三国标签统计!$G:$G,0)),"")</f>
        <v/>
      </c>
      <c r="X84" s="22" t="str">
        <f>IFERROR(INDEX(三国标签统计!$AA:$AA,MATCH(H84,三国标签统计!$G:$G,0)),"")</f>
        <v/>
      </c>
      <c r="Y84" s="22" t="str">
        <f>IFERROR(INDEX(三国标签统计!$AA:$AA,MATCH(I84,三国标签统计!$G:$G,0)),"")</f>
        <v/>
      </c>
      <c r="Z84" s="22" t="str">
        <f>IFERROR(INDEX(三国标签统计!$AA:$AA,MATCH(J84,三国标签统计!$G:$G,0)),"")</f>
        <v/>
      </c>
      <c r="AA84" s="22" t="str">
        <f>IFERROR(INDEX(三国标签统计!$AA:$AA,MATCH(K84,三国标签统计!$G:$G,0)),"")</f>
        <v/>
      </c>
      <c r="AB84" s="22" t="str">
        <f>IFERROR(INDEX(三国标签统计!$AA:$AA,MATCH(L84,三国标签统计!$G:$G,0)),"")</f>
        <v/>
      </c>
      <c r="AC84" s="22" t="str">
        <f>IFERROR(INDEX(三国标签统计!$AA:$AA,MATCH(M84,三国标签统计!$G:$G,0)),"")</f>
        <v/>
      </c>
      <c r="AD84" s="22" t="str">
        <f>IFERROR(INDEX(三国标签统计!$AA:$AA,MATCH(N84,三国标签统计!$G:$G,0)),"")</f>
        <v/>
      </c>
      <c r="AE84" s="22" t="str">
        <f>IFERROR(INDEX(三国标签统计!$AA:$AA,MATCH(O84,三国标签统计!$G:$G,0)),"")</f>
        <v/>
      </c>
      <c r="AF84" s="22" t="str">
        <f>IFERROR(INDEX(三国标签统计!$AA:$AA,MATCH(P84,三国标签统计!$G:$G,0)),"")</f>
        <v/>
      </c>
      <c r="AG84" s="22" t="str">
        <f>IFERROR(INDEX(三国标签统计!$AA:$AA,MATCH(Q84,三国标签统计!$G:$G,0)),"")</f>
        <v/>
      </c>
      <c r="AH84" s="22" t="str">
        <f>IFERROR(INDEX(三国标签统计!$AA:$AA,MATCH(R84,三国标签统计!$G:$G,0)),"")</f>
        <v/>
      </c>
      <c r="AI84" s="22" t="str">
        <f>IFERROR(INDEX(三国标签统计!$AA:$AA,MATCH(S84,三国标签统计!$G:$G,0)),"")</f>
        <v/>
      </c>
      <c r="AJ84" s="22" t="str">
        <f>IFERROR(INDEX(三国标签统计!$AA:$AA,MATCH(T84,三国标签统计!$G:$G,0)),"")</f>
        <v/>
      </c>
      <c r="AK84" s="22" t="str">
        <f>IFERROR(INDEX(三国标签统计!$AA:$AA,MATCH(U84,三国标签统计!$G:$G,0)),"")</f>
        <v/>
      </c>
    </row>
    <row r="85" spans="1:37" x14ac:dyDescent="0.2">
      <c r="A85" s="70">
        <f>IF([5]武将基本资料!W95="","",[5]武将基本资料!W95)</f>
        <v>10084</v>
      </c>
      <c r="B85" s="70" t="str">
        <f>IF(A85="","",IF([5]武将基本资料!Y95="","",[5]武将基本资料!Y95))</f>
        <v>吕布</v>
      </c>
      <c r="C85" s="71">
        <f>[5]武将基本资料!U95</f>
        <v>1</v>
      </c>
      <c r="D85" s="71">
        <f>[5]武将基本资料!AD95</f>
        <v>140</v>
      </c>
      <c r="E85" s="72">
        <f t="shared" si="11"/>
        <v>0</v>
      </c>
      <c r="F85" s="70"/>
      <c r="G85" s="70" t="str">
        <f t="shared" si="22"/>
        <v/>
      </c>
      <c r="H85" s="70" t="str">
        <f t="shared" si="21"/>
        <v/>
      </c>
      <c r="I85" s="70" t="str">
        <f t="shared" si="21"/>
        <v/>
      </c>
      <c r="J85" s="70" t="str">
        <f t="shared" si="21"/>
        <v/>
      </c>
      <c r="K85" s="70" t="str">
        <f t="shared" si="21"/>
        <v/>
      </c>
      <c r="L85" s="70" t="str">
        <f t="shared" si="21"/>
        <v/>
      </c>
      <c r="M85" s="70" t="str">
        <f t="shared" si="21"/>
        <v>7</v>
      </c>
      <c r="N85" s="70" t="str">
        <f t="shared" si="21"/>
        <v/>
      </c>
      <c r="O85" s="5" t="str">
        <f t="shared" si="20"/>
        <v/>
      </c>
      <c r="W85" s="22" t="str">
        <f>IFERROR(INDEX(三国标签统计!$AA:$AA,MATCH(G85,三国标签统计!$G:$G,0)),"")</f>
        <v/>
      </c>
      <c r="X85" s="22" t="str">
        <f>IFERROR(INDEX(三国标签统计!$AA:$AA,MATCH(H85,三国标签统计!$G:$G,0)),"")</f>
        <v/>
      </c>
      <c r="Y85" s="22" t="str">
        <f>IFERROR(INDEX(三国标签统计!$AA:$AA,MATCH(I85,三国标签统计!$G:$G,0)),"")</f>
        <v/>
      </c>
      <c r="Z85" s="22" t="str">
        <f>IFERROR(INDEX(三国标签统计!$AA:$AA,MATCH(J85,三国标签统计!$G:$G,0)),"")</f>
        <v/>
      </c>
      <c r="AA85" s="22" t="str">
        <f>IFERROR(INDEX(三国标签统计!$AA:$AA,MATCH(K85,三国标签统计!$G:$G,0)),"")</f>
        <v/>
      </c>
      <c r="AB85" s="22" t="str">
        <f>IFERROR(INDEX(三国标签统计!$AA:$AA,MATCH(L85,三国标签统计!$G:$G,0)),"")</f>
        <v/>
      </c>
      <c r="AC85" s="22" t="str">
        <f>IFERROR(INDEX(三国标签统计!$AA:$AA,MATCH(M85,三国标签统计!$G:$G,0)),"")</f>
        <v/>
      </c>
      <c r="AD85" s="22" t="str">
        <f>IFERROR(INDEX(三国标签统计!$AA:$AA,MATCH(N85,三国标签统计!$G:$G,0)),"")</f>
        <v/>
      </c>
      <c r="AE85" s="22" t="str">
        <f>IFERROR(INDEX(三国标签统计!$AA:$AA,MATCH(O85,三国标签统计!$G:$G,0)),"")</f>
        <v/>
      </c>
      <c r="AF85" s="22" t="str">
        <f>IFERROR(INDEX(三国标签统计!$AA:$AA,MATCH(P85,三国标签统计!$G:$G,0)),"")</f>
        <v/>
      </c>
      <c r="AG85" s="22" t="str">
        <f>IFERROR(INDEX(三国标签统计!$AA:$AA,MATCH(Q85,三国标签统计!$G:$G,0)),"")</f>
        <v/>
      </c>
      <c r="AH85" s="22" t="str">
        <f>IFERROR(INDEX(三国标签统计!$AA:$AA,MATCH(R85,三国标签统计!$G:$G,0)),"")</f>
        <v/>
      </c>
      <c r="AI85" s="22" t="str">
        <f>IFERROR(INDEX(三国标签统计!$AA:$AA,MATCH(S85,三国标签统计!$G:$G,0)),"")</f>
        <v/>
      </c>
      <c r="AJ85" s="22" t="str">
        <f>IFERROR(INDEX(三国标签统计!$AA:$AA,MATCH(T85,三国标签统计!$G:$G,0)),"")</f>
        <v/>
      </c>
      <c r="AK85" s="22" t="str">
        <f>IFERROR(INDEX(三国标签统计!$AA:$AA,MATCH(U85,三国标签统计!$G:$G,0)),"")</f>
        <v/>
      </c>
    </row>
    <row r="86" spans="1:37" x14ac:dyDescent="0.2">
      <c r="A86" s="70">
        <f>IF([5]武将基本资料!W96="","",[5]武将基本资料!W96)</f>
        <v>10085</v>
      </c>
      <c r="B86" s="70" t="str">
        <f>IF(A86="","",IF([5]武将基本资料!Y96="","",[5]武将基本资料!Y96))</f>
        <v/>
      </c>
      <c r="C86" s="71">
        <f>[5]武将基本资料!U96</f>
        <v>0</v>
      </c>
      <c r="D86" s="71">
        <f>[5]武将基本资料!AD96</f>
        <v>0</v>
      </c>
      <c r="E86" s="72" t="str">
        <f t="shared" si="11"/>
        <v/>
      </c>
      <c r="F86" s="70"/>
      <c r="G86" s="70" t="str">
        <f t="shared" si="22"/>
        <v/>
      </c>
      <c r="H86" s="70" t="str">
        <f t="shared" si="21"/>
        <v/>
      </c>
      <c r="I86" s="70" t="str">
        <f t="shared" si="21"/>
        <v/>
      </c>
      <c r="J86" s="70" t="str">
        <f t="shared" si="21"/>
        <v/>
      </c>
      <c r="K86" s="70" t="str">
        <f t="shared" si="21"/>
        <v/>
      </c>
      <c r="L86" s="70" t="str">
        <f t="shared" si="21"/>
        <v/>
      </c>
      <c r="M86" s="70" t="str">
        <f t="shared" si="21"/>
        <v/>
      </c>
      <c r="N86" s="70" t="str">
        <f t="shared" si="21"/>
        <v/>
      </c>
      <c r="O86" s="5" t="str">
        <f t="shared" si="20"/>
        <v/>
      </c>
      <c r="W86" s="22" t="str">
        <f>IFERROR(INDEX(三国标签统计!$AA:$AA,MATCH(G86,三国标签统计!$G:$G,0)),"")</f>
        <v/>
      </c>
      <c r="X86" s="22" t="str">
        <f>IFERROR(INDEX(三国标签统计!$AA:$AA,MATCH(H86,三国标签统计!$G:$G,0)),"")</f>
        <v/>
      </c>
      <c r="Y86" s="22" t="str">
        <f>IFERROR(INDEX(三国标签统计!$AA:$AA,MATCH(I86,三国标签统计!$G:$G,0)),"")</f>
        <v/>
      </c>
      <c r="Z86" s="22" t="str">
        <f>IFERROR(INDEX(三国标签统计!$AA:$AA,MATCH(J86,三国标签统计!$G:$G,0)),"")</f>
        <v/>
      </c>
      <c r="AA86" s="22" t="str">
        <f>IFERROR(INDEX(三国标签统计!$AA:$AA,MATCH(K86,三国标签统计!$G:$G,0)),"")</f>
        <v/>
      </c>
      <c r="AB86" s="22" t="str">
        <f>IFERROR(INDEX(三国标签统计!$AA:$AA,MATCH(L86,三国标签统计!$G:$G,0)),"")</f>
        <v/>
      </c>
      <c r="AC86" s="22" t="str">
        <f>IFERROR(INDEX(三国标签统计!$AA:$AA,MATCH(M86,三国标签统计!$G:$G,0)),"")</f>
        <v/>
      </c>
      <c r="AD86" s="22" t="str">
        <f>IFERROR(INDEX(三国标签统计!$AA:$AA,MATCH(N86,三国标签统计!$G:$G,0)),"")</f>
        <v/>
      </c>
      <c r="AE86" s="22" t="str">
        <f>IFERROR(INDEX(三国标签统计!$AA:$AA,MATCH(O86,三国标签统计!$G:$G,0)),"")</f>
        <v/>
      </c>
      <c r="AF86" s="22" t="str">
        <f>IFERROR(INDEX(三国标签统计!$AA:$AA,MATCH(P86,三国标签统计!$G:$G,0)),"")</f>
        <v/>
      </c>
      <c r="AG86" s="22" t="str">
        <f>IFERROR(INDEX(三国标签统计!$AA:$AA,MATCH(Q86,三国标签统计!$G:$G,0)),"")</f>
        <v/>
      </c>
      <c r="AH86" s="22" t="str">
        <f>IFERROR(INDEX(三国标签统计!$AA:$AA,MATCH(R86,三国标签统计!$G:$G,0)),"")</f>
        <v/>
      </c>
      <c r="AI86" s="22" t="str">
        <f>IFERROR(INDEX(三国标签统计!$AA:$AA,MATCH(S86,三国标签统计!$G:$G,0)),"")</f>
        <v/>
      </c>
      <c r="AJ86" s="22" t="str">
        <f>IFERROR(INDEX(三国标签统计!$AA:$AA,MATCH(T86,三国标签统计!$G:$G,0)),"")</f>
        <v/>
      </c>
      <c r="AK86" s="22" t="str">
        <f>IFERROR(INDEX(三国标签统计!$AA:$AA,MATCH(U86,三国标签统计!$G:$G,0)),"")</f>
        <v/>
      </c>
    </row>
    <row r="87" spans="1:37" x14ac:dyDescent="0.2">
      <c r="A87" s="70">
        <f>IF([5]武将基本资料!W97="","",[5]武将基本资料!W97)</f>
        <v>10086</v>
      </c>
      <c r="B87" s="70" t="str">
        <f>IF(A87="","",IF([5]武将基本资料!Y97="","",[5]武将基本资料!Y97))</f>
        <v/>
      </c>
      <c r="C87" s="71">
        <f>[5]武将基本资料!U97</f>
        <v>0</v>
      </c>
      <c r="D87" s="71">
        <f>[5]武将基本资料!AD97</f>
        <v>120</v>
      </c>
      <c r="E87" s="72" t="str">
        <f t="shared" si="11"/>
        <v/>
      </c>
      <c r="F87" s="70"/>
      <c r="G87" s="70" t="str">
        <f t="shared" si="22"/>
        <v/>
      </c>
      <c r="H87" s="70" t="str">
        <f t="shared" si="21"/>
        <v/>
      </c>
      <c r="I87" s="70" t="str">
        <f t="shared" si="21"/>
        <v/>
      </c>
      <c r="J87" s="70" t="str">
        <f t="shared" si="21"/>
        <v/>
      </c>
      <c r="K87" s="70" t="str">
        <f t="shared" si="21"/>
        <v/>
      </c>
      <c r="L87" s="70" t="str">
        <f t="shared" si="21"/>
        <v/>
      </c>
      <c r="M87" s="70" t="str">
        <f t="shared" si="21"/>
        <v/>
      </c>
      <c r="N87" s="70" t="str">
        <f t="shared" si="21"/>
        <v/>
      </c>
      <c r="O87" s="5" t="str">
        <f t="shared" si="20"/>
        <v/>
      </c>
      <c r="W87" s="22" t="str">
        <f>IFERROR(INDEX(三国标签统计!$AA:$AA,MATCH(G87,三国标签统计!$G:$G,0)),"")</f>
        <v/>
      </c>
      <c r="X87" s="22" t="str">
        <f>IFERROR(INDEX(三国标签统计!$AA:$AA,MATCH(H87,三国标签统计!$G:$G,0)),"")</f>
        <v/>
      </c>
      <c r="Y87" s="22" t="str">
        <f>IFERROR(INDEX(三国标签统计!$AA:$AA,MATCH(I87,三国标签统计!$G:$G,0)),"")</f>
        <v/>
      </c>
      <c r="Z87" s="22" t="str">
        <f>IFERROR(INDEX(三国标签统计!$AA:$AA,MATCH(J87,三国标签统计!$G:$G,0)),"")</f>
        <v/>
      </c>
      <c r="AA87" s="22" t="str">
        <f>IFERROR(INDEX(三国标签统计!$AA:$AA,MATCH(K87,三国标签统计!$G:$G,0)),"")</f>
        <v/>
      </c>
      <c r="AB87" s="22" t="str">
        <f>IFERROR(INDEX(三国标签统计!$AA:$AA,MATCH(L87,三国标签统计!$G:$G,0)),"")</f>
        <v/>
      </c>
      <c r="AC87" s="22" t="str">
        <f>IFERROR(INDEX(三国标签统计!$AA:$AA,MATCH(M87,三国标签统计!$G:$G,0)),"")</f>
        <v/>
      </c>
      <c r="AD87" s="22" t="str">
        <f>IFERROR(INDEX(三国标签统计!$AA:$AA,MATCH(N87,三国标签统计!$G:$G,0)),"")</f>
        <v/>
      </c>
      <c r="AE87" s="22" t="str">
        <f>IFERROR(INDEX(三国标签统计!$AA:$AA,MATCH(O87,三国标签统计!$G:$G,0)),"")</f>
        <v/>
      </c>
      <c r="AF87" s="22" t="str">
        <f>IFERROR(INDEX(三国标签统计!$AA:$AA,MATCH(P87,三国标签统计!$G:$G,0)),"")</f>
        <v/>
      </c>
      <c r="AG87" s="22" t="str">
        <f>IFERROR(INDEX(三国标签统计!$AA:$AA,MATCH(Q87,三国标签统计!$G:$G,0)),"")</f>
        <v/>
      </c>
      <c r="AH87" s="22" t="str">
        <f>IFERROR(INDEX(三国标签统计!$AA:$AA,MATCH(R87,三国标签统计!$G:$G,0)),"")</f>
        <v/>
      </c>
      <c r="AI87" s="22" t="str">
        <f>IFERROR(INDEX(三国标签统计!$AA:$AA,MATCH(S87,三国标签统计!$G:$G,0)),"")</f>
        <v/>
      </c>
      <c r="AJ87" s="22" t="str">
        <f>IFERROR(INDEX(三国标签统计!$AA:$AA,MATCH(T87,三国标签统计!$G:$G,0)),"")</f>
        <v/>
      </c>
      <c r="AK87" s="22" t="str">
        <f>IFERROR(INDEX(三国标签统计!$AA:$AA,MATCH(U87,三国标签统计!$G:$G,0)),"")</f>
        <v/>
      </c>
    </row>
    <row r="88" spans="1:37" x14ac:dyDescent="0.2">
      <c r="A88" s="70">
        <f>IF([5]武将基本资料!W98="","",[5]武将基本资料!W98)</f>
        <v>10087</v>
      </c>
      <c r="B88" s="70" t="str">
        <f>IF(A88="","",IF([5]武将基本资料!Y98="","",[5]武将基本资料!Y98))</f>
        <v>陆逊</v>
      </c>
      <c r="C88" s="71">
        <f>[5]武将基本资料!U98</f>
        <v>1</v>
      </c>
      <c r="D88" s="71">
        <f>[5]武将基本资料!AD98</f>
        <v>130</v>
      </c>
      <c r="E88" s="72">
        <f t="shared" si="11"/>
        <v>0</v>
      </c>
      <c r="F88" s="70"/>
      <c r="G88" s="70" t="str">
        <f t="shared" si="22"/>
        <v/>
      </c>
      <c r="H88" s="70" t="str">
        <f t="shared" si="21"/>
        <v/>
      </c>
      <c r="I88" s="70" t="str">
        <f t="shared" si="21"/>
        <v/>
      </c>
      <c r="J88" s="70" t="str">
        <f t="shared" si="21"/>
        <v/>
      </c>
      <c r="K88" s="70" t="str">
        <f t="shared" si="21"/>
        <v/>
      </c>
      <c r="L88" s="70" t="str">
        <f t="shared" si="21"/>
        <v/>
      </c>
      <c r="M88" s="70" t="str">
        <f t="shared" si="21"/>
        <v>7</v>
      </c>
      <c r="N88" s="70" t="str">
        <f t="shared" si="21"/>
        <v/>
      </c>
      <c r="O88" s="5" t="str">
        <f t="shared" si="20"/>
        <v/>
      </c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</row>
    <row r="89" spans="1:37" x14ac:dyDescent="0.2">
      <c r="A89" s="70">
        <f>IF([5]武将基本资料!W99="","",[5]武将基本资料!W99)</f>
        <v>10088</v>
      </c>
      <c r="B89" s="70" t="str">
        <f>IF(A89="","",IF([5]武将基本资料!Y99="","",[5]武将基本资料!Y99))</f>
        <v>诸葛亮</v>
      </c>
      <c r="C89" s="71">
        <f>[5]武将基本资料!U99</f>
        <v>1</v>
      </c>
      <c r="D89" s="71">
        <f>[5]武将基本资料!AD99</f>
        <v>140</v>
      </c>
      <c r="E89" s="72">
        <f t="shared" ref="E89:E93" si="23">IF(C89=1,SUM(W89:AK89),"")</f>
        <v>0</v>
      </c>
      <c r="F89" s="70"/>
      <c r="G89" s="70" t="str">
        <f t="shared" ref="G89:G93" si="24">IF($B89="","",IF(AND(COUNTIF(AP$2:AP$18,$B89),COUNTIF($B$2:$B$999,$B89)),RIGHT(G$1,1),""))</f>
        <v/>
      </c>
      <c r="H89" s="70" t="str">
        <f t="shared" ref="H89:H93" si="25">IF($B89="","",IF(AND(COUNTIF(AQ$2:AQ$18,$B89),COUNTIF($B$2:$B$999,$B89)),RIGHT(H$1,1),""))</f>
        <v/>
      </c>
      <c r="I89" s="70" t="str">
        <f t="shared" ref="I89:I93" si="26">IF($B89="","",IF(AND(COUNTIF(AR$2:AR$18,$B89),COUNTIF($B$2:$B$999,$B89)),RIGHT(I$1,1),""))</f>
        <v/>
      </c>
      <c r="J89" s="70" t="str">
        <f t="shared" ref="J89:J93" si="27">IF($B89="","",IF(AND(COUNTIF(AS$2:AS$18,$B89),COUNTIF($B$2:$B$999,$B89)),RIGHT(J$1,1),""))</f>
        <v/>
      </c>
      <c r="K89" s="70" t="str">
        <f t="shared" ref="K89:K93" si="28">IF($B89="","",IF(AND(COUNTIF(AT$2:AT$18,$B89),COUNTIF($B$2:$B$999,$B89)),RIGHT(K$1,1),""))</f>
        <v/>
      </c>
      <c r="L89" s="70" t="str">
        <f t="shared" ref="L89:L93" si="29">IF($B89="","",IF(AND(COUNTIF(AU$2:AU$18,$B89),COUNTIF($B$2:$B$999,$B89)),RIGHT(L$1,1),""))</f>
        <v/>
      </c>
      <c r="M89" s="70" t="str">
        <f t="shared" ref="M89:M93" si="30">IF($B89="","",IF(AND(COUNTIF(AV$2:AV$18,$B89),COUNTIF($B$2:$B$999,$B89)),RIGHT(M$1,1),""))</f>
        <v>7</v>
      </c>
      <c r="N89" s="70" t="str">
        <f t="shared" ref="N89:N93" si="31">IF($B89="","",IF(AND(COUNTIF(AW$2:AW$18,$B89),COUNTIF($B$2:$B$999,$B89)),RIGHT(N$1,1),""))</f>
        <v/>
      </c>
      <c r="O89" s="5" t="str">
        <f t="shared" si="20"/>
        <v/>
      </c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</row>
    <row r="90" spans="1:37" x14ac:dyDescent="0.2">
      <c r="A90" s="70">
        <f>IF([5]武将基本资料!W100="","",[5]武将基本资料!W100)</f>
        <v>10089</v>
      </c>
      <c r="B90" s="70" t="str">
        <f>IF(A90="","",IF([5]武将基本资料!Y100="","",[5]武将基本资料!Y100))</f>
        <v>甘宁</v>
      </c>
      <c r="C90" s="71">
        <f>[5]武将基本资料!U100</f>
        <v>0</v>
      </c>
      <c r="D90" s="71">
        <f>[5]武将基本资料!AD100</f>
        <v>120</v>
      </c>
      <c r="E90" s="72" t="str">
        <f t="shared" si="23"/>
        <v/>
      </c>
      <c r="F90" s="70"/>
      <c r="G90" s="70" t="str">
        <f t="shared" si="24"/>
        <v/>
      </c>
      <c r="H90" s="70" t="str">
        <f t="shared" si="25"/>
        <v/>
      </c>
      <c r="I90" s="70" t="str">
        <f t="shared" si="26"/>
        <v/>
      </c>
      <c r="J90" s="70" t="str">
        <f t="shared" si="27"/>
        <v/>
      </c>
      <c r="K90" s="70" t="str">
        <f t="shared" si="28"/>
        <v/>
      </c>
      <c r="L90" s="70" t="str">
        <f t="shared" si="29"/>
        <v/>
      </c>
      <c r="M90" s="70" t="str">
        <f t="shared" si="30"/>
        <v/>
      </c>
      <c r="N90" s="70" t="str">
        <f t="shared" si="31"/>
        <v/>
      </c>
      <c r="O90" s="5" t="str">
        <f t="shared" si="20"/>
        <v/>
      </c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</row>
    <row r="91" spans="1:37" x14ac:dyDescent="0.2">
      <c r="A91" s="70">
        <f>IF([5]武将基本资料!W101="","",[5]武将基本资料!W101)</f>
        <v>10090</v>
      </c>
      <c r="B91" s="70" t="str">
        <f>IF(A91="","",IF([5]武将基本资料!Y101="","",[5]武将基本资料!Y101))</f>
        <v/>
      </c>
      <c r="C91" s="71">
        <f>[5]武将基本资料!U101</f>
        <v>0</v>
      </c>
      <c r="D91" s="71">
        <f>[5]武将基本资料!AD101</f>
        <v>0</v>
      </c>
      <c r="E91" s="72" t="str">
        <f t="shared" si="23"/>
        <v/>
      </c>
      <c r="F91" s="70"/>
      <c r="G91" s="70" t="str">
        <f t="shared" si="24"/>
        <v/>
      </c>
      <c r="H91" s="70" t="str">
        <f t="shared" si="25"/>
        <v/>
      </c>
      <c r="I91" s="70" t="str">
        <f t="shared" si="26"/>
        <v/>
      </c>
      <c r="J91" s="70" t="str">
        <f t="shared" si="27"/>
        <v/>
      </c>
      <c r="K91" s="70" t="str">
        <f t="shared" si="28"/>
        <v/>
      </c>
      <c r="L91" s="70" t="str">
        <f t="shared" si="29"/>
        <v/>
      </c>
      <c r="M91" s="70" t="str">
        <f t="shared" si="30"/>
        <v/>
      </c>
      <c r="N91" s="70" t="str">
        <f t="shared" si="31"/>
        <v/>
      </c>
      <c r="O91" s="5" t="str">
        <f t="shared" si="20"/>
        <v/>
      </c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</row>
    <row r="92" spans="1:37" x14ac:dyDescent="0.2">
      <c r="A92" s="70">
        <f>IF([5]武将基本资料!W102="","",[5]武将基本资料!W102)</f>
        <v>10091</v>
      </c>
      <c r="B92" s="70" t="str">
        <f>IF(A92="","",IF([5]武将基本资料!Y102="","",[5]武将基本资料!Y102))</f>
        <v/>
      </c>
      <c r="C92" s="71">
        <f>[5]武将基本资料!U102</f>
        <v>0</v>
      </c>
      <c r="D92" s="71">
        <f>[5]武将基本资料!AD102</f>
        <v>0</v>
      </c>
      <c r="E92" s="72" t="str">
        <f t="shared" si="23"/>
        <v/>
      </c>
      <c r="F92" s="70"/>
      <c r="G92" s="70" t="str">
        <f t="shared" si="24"/>
        <v/>
      </c>
      <c r="H92" s="70" t="str">
        <f t="shared" si="25"/>
        <v/>
      </c>
      <c r="I92" s="70" t="str">
        <f t="shared" si="26"/>
        <v/>
      </c>
      <c r="J92" s="70" t="str">
        <f t="shared" si="27"/>
        <v/>
      </c>
      <c r="K92" s="70" t="str">
        <f t="shared" si="28"/>
        <v/>
      </c>
      <c r="L92" s="70" t="str">
        <f t="shared" si="29"/>
        <v/>
      </c>
      <c r="M92" s="70" t="str">
        <f t="shared" si="30"/>
        <v/>
      </c>
      <c r="N92" s="70" t="str">
        <f t="shared" si="31"/>
        <v/>
      </c>
      <c r="O92" s="5" t="str">
        <f t="shared" si="20"/>
        <v/>
      </c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</row>
    <row r="93" spans="1:37" x14ac:dyDescent="0.2">
      <c r="A93" s="70">
        <f>IF([5]武将基本资料!W103="","",[5]武将基本资料!W103)</f>
        <v>10092</v>
      </c>
      <c r="B93" s="70" t="str">
        <f>IF(A93="","",IF([5]武将基本资料!Y103="","",[5]武将基本资料!Y103))</f>
        <v/>
      </c>
      <c r="C93" s="71">
        <f>[5]武将基本资料!U103</f>
        <v>0</v>
      </c>
      <c r="D93" s="71">
        <f>[5]武将基本资料!AD103</f>
        <v>0</v>
      </c>
      <c r="E93" s="72" t="str">
        <f t="shared" si="23"/>
        <v/>
      </c>
      <c r="F93" s="70"/>
      <c r="G93" s="70" t="str">
        <f t="shared" si="24"/>
        <v/>
      </c>
      <c r="H93" s="70" t="str">
        <f t="shared" si="25"/>
        <v/>
      </c>
      <c r="I93" s="70" t="str">
        <f t="shared" si="26"/>
        <v/>
      </c>
      <c r="J93" s="70" t="str">
        <f t="shared" si="27"/>
        <v/>
      </c>
      <c r="K93" s="70" t="str">
        <f t="shared" si="28"/>
        <v/>
      </c>
      <c r="L93" s="70" t="str">
        <f t="shared" si="29"/>
        <v/>
      </c>
      <c r="M93" s="70" t="str">
        <f t="shared" si="30"/>
        <v/>
      </c>
      <c r="N93" s="70" t="str">
        <f t="shared" si="31"/>
        <v/>
      </c>
      <c r="O93" s="5" t="str">
        <f t="shared" si="20"/>
        <v/>
      </c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</row>
    <row r="94" spans="1:37" x14ac:dyDescent="0.2">
      <c r="A94" s="70" t="str">
        <f>IF([5]武将基本资料!W104="","",[5]武将基本资料!W104)</f>
        <v/>
      </c>
      <c r="B94" s="70" t="str">
        <f>IF(A94="","",IF([5]武将基本资料!Y104="","",[5]武将基本资料!Y104))</f>
        <v/>
      </c>
      <c r="C94" s="71">
        <f>[5]武将基本资料!U104</f>
        <v>0</v>
      </c>
      <c r="D94" s="71">
        <f>[5]武将基本资料!AD104</f>
        <v>0</v>
      </c>
      <c r="E94" s="72" t="str">
        <f t="shared" si="11"/>
        <v/>
      </c>
      <c r="F94" s="70"/>
      <c r="G94" s="70" t="str">
        <f t="shared" si="22"/>
        <v/>
      </c>
      <c r="H94" s="70" t="str">
        <f t="shared" si="21"/>
        <v/>
      </c>
      <c r="I94" s="70" t="str">
        <f t="shared" si="21"/>
        <v/>
      </c>
      <c r="J94" s="70" t="str">
        <f t="shared" si="21"/>
        <v/>
      </c>
      <c r="K94" s="70" t="str">
        <f t="shared" si="21"/>
        <v/>
      </c>
      <c r="L94" s="70" t="str">
        <f t="shared" si="21"/>
        <v/>
      </c>
      <c r="M94" s="70" t="str">
        <f t="shared" si="21"/>
        <v/>
      </c>
      <c r="N94" s="70" t="str">
        <f t="shared" si="21"/>
        <v/>
      </c>
      <c r="O94" s="5" t="str">
        <f t="shared" si="20"/>
        <v/>
      </c>
      <c r="W94" s="22" t="str">
        <f>IFERROR(INDEX(将星标签统计!$AA:$AA,MATCH(G94,将星标签统计!$G:$G,0)),"")</f>
        <v/>
      </c>
      <c r="X94" s="22" t="str">
        <f>IFERROR(INDEX(将星标签统计!$AA:$AA,MATCH(H94,将星标签统计!$G:$G,0)),"")</f>
        <v/>
      </c>
      <c r="Y94" s="22" t="str">
        <f>IFERROR(INDEX(将星标签统计!$AA:$AA,MATCH(I94,将星标签统计!$G:$G,0)),"")</f>
        <v/>
      </c>
      <c r="Z94" s="22" t="str">
        <f>IFERROR(INDEX(将星标签统计!$AA:$AA,MATCH(J94,将星标签统计!$G:$G,0)),"")</f>
        <v/>
      </c>
      <c r="AA94" s="22" t="str">
        <f>IFERROR(INDEX(将星标签统计!$AA:$AA,MATCH(K94,将星标签统计!$G:$G,0)),"")</f>
        <v/>
      </c>
      <c r="AB94" s="22" t="str">
        <f>IFERROR(INDEX(将星标签统计!$AA:$AA,MATCH(L94,将星标签统计!$G:$G,0)),"")</f>
        <v/>
      </c>
      <c r="AC94" s="22" t="str">
        <f>IFERROR(INDEX(将星标签统计!$AA:$AA,MATCH(M94,将星标签统计!$G:$G,0)),"")</f>
        <v/>
      </c>
      <c r="AD94" s="22" t="str">
        <f>IFERROR(INDEX(将星标签统计!$AA:$AA,MATCH(N94,将星标签统计!$G:$G,0)),"")</f>
        <v/>
      </c>
      <c r="AE94" s="22" t="str">
        <f>IFERROR(INDEX(将星标签统计!$AA:$AA,MATCH(O94,将星标签统计!$G:$G,0)),"")</f>
        <v/>
      </c>
      <c r="AF94" s="22" t="str">
        <f>IFERROR(INDEX(将星标签统计!$AA:$AA,MATCH(P94,将星标签统计!$G:$G,0)),"")</f>
        <v/>
      </c>
      <c r="AG94" s="22" t="str">
        <f>IFERROR(INDEX(将星标签统计!$AA:$AA,MATCH(Q94,将星标签统计!$G:$G,0)),"")</f>
        <v/>
      </c>
      <c r="AH94" s="22" t="str">
        <f>IFERROR(INDEX(将星标签统计!$AA:$AA,MATCH(R94,将星标签统计!$G:$G,0)),"")</f>
        <v/>
      </c>
      <c r="AI94" s="22" t="str">
        <f>IFERROR(INDEX(将星标签统计!$AA:$AA,MATCH(S94,将星标签统计!$G:$G,0)),"")</f>
        <v/>
      </c>
      <c r="AJ94" s="22" t="str">
        <f>IFERROR(INDEX(将星标签统计!$AA:$AA,MATCH(T94,将星标签统计!$G:$G,0)),"")</f>
        <v/>
      </c>
      <c r="AK94" s="22" t="str">
        <f>IFERROR(INDEX(将星标签统计!$AA:$AA,MATCH(U94,将星标签统计!$G:$G,0)),"")</f>
        <v/>
      </c>
    </row>
    <row r="95" spans="1:37" x14ac:dyDescent="0.2">
      <c r="A95" s="70" t="str">
        <f>IF([5]武将基本资料!W105="","",[5]武将基本资料!W105)</f>
        <v/>
      </c>
      <c r="B95" s="70" t="str">
        <f>IF(A95="","",IF([5]武将基本资料!Y105="","",[5]武将基本资料!Y105))</f>
        <v/>
      </c>
      <c r="C95" s="71">
        <f>[5]武将基本资料!U105</f>
        <v>0</v>
      </c>
      <c r="D95" s="71">
        <f>[5]武将基本资料!AD105</f>
        <v>0</v>
      </c>
      <c r="E95" s="72" t="str">
        <f t="shared" si="11"/>
        <v/>
      </c>
      <c r="F95" s="70"/>
      <c r="G95" s="70" t="str">
        <f t="shared" si="22"/>
        <v/>
      </c>
      <c r="H95" s="70" t="str">
        <f t="shared" si="21"/>
        <v/>
      </c>
      <c r="I95" s="70" t="str">
        <f t="shared" si="21"/>
        <v/>
      </c>
      <c r="J95" s="70" t="str">
        <f t="shared" si="21"/>
        <v/>
      </c>
      <c r="K95" s="70" t="str">
        <f t="shared" si="21"/>
        <v/>
      </c>
      <c r="L95" s="70" t="str">
        <f t="shared" si="21"/>
        <v/>
      </c>
      <c r="M95" s="70" t="str">
        <f t="shared" si="21"/>
        <v/>
      </c>
      <c r="N95" s="70" t="str">
        <f t="shared" si="21"/>
        <v/>
      </c>
      <c r="O95" s="5" t="str">
        <f>IF(J95="","",IF(AND(COUNTIF(AX$2:AX$11,$B95),COUNTIF($B$2:$B$95,$B95)),1,""))</f>
        <v/>
      </c>
      <c r="W95" s="22" t="str">
        <f>IFERROR(INDEX(将星标签统计!$AA:$AA,MATCH(G95,将星标签统计!$G:$G,0)),"")</f>
        <v/>
      </c>
      <c r="X95" s="22" t="str">
        <f>IFERROR(INDEX(将星标签统计!$AA:$AA,MATCH(H95,将星标签统计!$G:$G,0)),"")</f>
        <v/>
      </c>
      <c r="Y95" s="22" t="str">
        <f>IFERROR(INDEX(将星标签统计!$AA:$AA,MATCH(I95,将星标签统计!$G:$G,0)),"")</f>
        <v/>
      </c>
      <c r="Z95" s="22" t="str">
        <f>IFERROR(INDEX(将星标签统计!$AA:$AA,MATCH(J95,将星标签统计!$G:$G,0)),"")</f>
        <v/>
      </c>
      <c r="AA95" s="22" t="str">
        <f>IFERROR(INDEX(将星标签统计!$AA:$AA,MATCH(K95,将星标签统计!$G:$G,0)),"")</f>
        <v/>
      </c>
      <c r="AB95" s="22" t="str">
        <f>IFERROR(INDEX(将星标签统计!$AA:$AA,MATCH(L95,将星标签统计!$G:$G,0)),"")</f>
        <v/>
      </c>
      <c r="AC95" s="22" t="str">
        <f>IFERROR(INDEX(将星标签统计!$AA:$AA,MATCH(M95,将星标签统计!$G:$G,0)),"")</f>
        <v/>
      </c>
      <c r="AD95" s="22" t="str">
        <f>IFERROR(INDEX(将星标签统计!$AA:$AA,MATCH(N95,将星标签统计!$G:$G,0)),"")</f>
        <v/>
      </c>
      <c r="AE95" s="22" t="str">
        <f>IFERROR(INDEX(将星标签统计!$AA:$AA,MATCH(O95,将星标签统计!$G:$G,0)),"")</f>
        <v/>
      </c>
      <c r="AF95" s="22" t="str">
        <f>IFERROR(INDEX(将星标签统计!$AA:$AA,MATCH(P95,将星标签统计!$G:$G,0)),"")</f>
        <v/>
      </c>
      <c r="AG95" s="22" t="str">
        <f>IFERROR(INDEX(将星标签统计!$AA:$AA,MATCH(Q95,将星标签统计!$G:$G,0)),"")</f>
        <v/>
      </c>
      <c r="AH95" s="22" t="str">
        <f>IFERROR(INDEX(将星标签统计!$AA:$AA,MATCH(R95,将星标签统计!$G:$G,0)),"")</f>
        <v/>
      </c>
      <c r="AI95" s="22" t="str">
        <f>IFERROR(INDEX(将星标签统计!$AA:$AA,MATCH(S95,将星标签统计!$G:$G,0)),"")</f>
        <v/>
      </c>
      <c r="AJ95" s="22" t="str">
        <f>IFERROR(INDEX(将星标签统计!$AA:$AA,MATCH(T95,将星标签统计!$G:$G,0)),"")</f>
        <v/>
      </c>
      <c r="AK95" s="22" t="str">
        <f>IFERROR(INDEX(将星标签统计!$AA:$AA,MATCH(U95,将星标签统计!$G:$G,0)),"")</f>
        <v/>
      </c>
    </row>
    <row r="96" spans="1:37" x14ac:dyDescent="0.2">
      <c r="A96" s="70" t="str">
        <f>IF([5]武将基本资料!W106="","",[5]武将基本资料!W106)</f>
        <v/>
      </c>
      <c r="B96" s="70" t="str">
        <f>IF(A96="","",IF([5]武将基本资料!Y106="","",[5]武将基本资料!Y106))</f>
        <v/>
      </c>
      <c r="C96" s="71">
        <f>[5]武将基本资料!U106</f>
        <v>0</v>
      </c>
      <c r="D96" s="71">
        <f>[5]武将基本资料!AD106</f>
        <v>0</v>
      </c>
      <c r="E96" s="72" t="str">
        <f t="shared" si="11"/>
        <v/>
      </c>
      <c r="F96" s="70"/>
      <c r="G96" s="70" t="str">
        <f t="shared" si="22"/>
        <v/>
      </c>
      <c r="H96" s="70" t="str">
        <f t="shared" si="21"/>
        <v/>
      </c>
      <c r="I96" s="70" t="str">
        <f t="shared" si="21"/>
        <v/>
      </c>
      <c r="J96" s="70" t="str">
        <f t="shared" si="21"/>
        <v/>
      </c>
      <c r="K96" s="70" t="str">
        <f t="shared" si="21"/>
        <v/>
      </c>
      <c r="L96" s="70" t="str">
        <f t="shared" si="21"/>
        <v/>
      </c>
      <c r="M96" s="70" t="str">
        <f t="shared" si="21"/>
        <v/>
      </c>
      <c r="N96" s="70" t="str">
        <f t="shared" si="21"/>
        <v/>
      </c>
      <c r="W96" s="22" t="str">
        <f>IFERROR(INDEX(将星标签统计!$AA:$AA,MATCH(G96,将星标签统计!$G:$G,0)),"")</f>
        <v/>
      </c>
      <c r="X96" s="22" t="str">
        <f>IFERROR(INDEX(将星标签统计!$AA:$AA,MATCH(H96,将星标签统计!$G:$G,0)),"")</f>
        <v/>
      </c>
      <c r="Y96" s="22" t="str">
        <f>IFERROR(INDEX(将星标签统计!$AA:$AA,MATCH(I96,将星标签统计!$G:$G,0)),"")</f>
        <v/>
      </c>
      <c r="Z96" s="22" t="str">
        <f>IFERROR(INDEX(将星标签统计!$AA:$AA,MATCH(J96,将星标签统计!$G:$G,0)),"")</f>
        <v/>
      </c>
      <c r="AA96" s="22" t="str">
        <f>IFERROR(INDEX(将星标签统计!$AA:$AA,MATCH(K96,将星标签统计!$G:$G,0)),"")</f>
        <v/>
      </c>
      <c r="AB96" s="22" t="str">
        <f>IFERROR(INDEX(将星标签统计!$AA:$AA,MATCH(L96,将星标签统计!$G:$G,0)),"")</f>
        <v/>
      </c>
      <c r="AC96" s="22" t="str">
        <f>IFERROR(INDEX(将星标签统计!$AA:$AA,MATCH(M96,将星标签统计!$G:$G,0)),"")</f>
        <v/>
      </c>
      <c r="AD96" s="22" t="str">
        <f>IFERROR(INDEX(将星标签统计!$AA:$AA,MATCH(N96,将星标签统计!$G:$G,0)),"")</f>
        <v/>
      </c>
      <c r="AE96" s="22" t="str">
        <f>IFERROR(INDEX(将星标签统计!$AA:$AA,MATCH(O96,将星标签统计!$G:$G,0)),"")</f>
        <v/>
      </c>
      <c r="AF96" s="22" t="str">
        <f>IFERROR(INDEX(将星标签统计!$AA:$AA,MATCH(P96,将星标签统计!$G:$G,0)),"")</f>
        <v/>
      </c>
      <c r="AG96" s="22" t="str">
        <f>IFERROR(INDEX(将星标签统计!$AA:$AA,MATCH(Q96,将星标签统计!$G:$G,0)),"")</f>
        <v/>
      </c>
      <c r="AH96" s="22" t="str">
        <f>IFERROR(INDEX(将星标签统计!$AA:$AA,MATCH(R96,将星标签统计!$G:$G,0)),"")</f>
        <v/>
      </c>
      <c r="AI96" s="22" t="str">
        <f>IFERROR(INDEX(将星标签统计!$AA:$AA,MATCH(S96,将星标签统计!$G:$G,0)),"")</f>
        <v/>
      </c>
      <c r="AJ96" s="22" t="str">
        <f>IFERROR(INDEX(将星标签统计!$AA:$AA,MATCH(T96,将星标签统计!$G:$G,0)),"")</f>
        <v/>
      </c>
      <c r="AK96" s="22" t="str">
        <f>IFERROR(INDEX(将星标签统计!$AA:$AA,MATCH(U96,将星标签统计!$G:$G,0)),"")</f>
        <v/>
      </c>
    </row>
    <row r="97" spans="1:37" x14ac:dyDescent="0.2">
      <c r="A97" s="70" t="str">
        <f>IF([5]武将基本资料!W107="","",[5]武将基本资料!W107)</f>
        <v/>
      </c>
      <c r="B97" s="70" t="str">
        <f>IF(A97="","",IF([5]武将基本资料!Y107="","",[5]武将基本资料!Y107))</f>
        <v/>
      </c>
      <c r="C97" s="71">
        <f>[5]武将基本资料!U107</f>
        <v>0</v>
      </c>
      <c r="D97" s="71">
        <f>[5]武将基本资料!AD107</f>
        <v>0</v>
      </c>
      <c r="E97" s="72" t="str">
        <f t="shared" si="11"/>
        <v/>
      </c>
      <c r="F97" s="70"/>
      <c r="G97" s="70" t="str">
        <f t="shared" si="22"/>
        <v/>
      </c>
      <c r="H97" s="70" t="str">
        <f t="shared" si="21"/>
        <v/>
      </c>
      <c r="I97" s="70" t="str">
        <f t="shared" si="21"/>
        <v/>
      </c>
      <c r="J97" s="70" t="str">
        <f t="shared" si="21"/>
        <v/>
      </c>
      <c r="K97" s="70" t="str">
        <f t="shared" si="21"/>
        <v/>
      </c>
      <c r="L97" s="70" t="str">
        <f t="shared" si="21"/>
        <v/>
      </c>
      <c r="M97" s="70" t="str">
        <f t="shared" si="21"/>
        <v/>
      </c>
      <c r="N97" s="70" t="str">
        <f t="shared" si="21"/>
        <v/>
      </c>
      <c r="W97" s="22" t="str">
        <f>IFERROR(INDEX(将星标签统计!$AA:$AA,MATCH(G97,将星标签统计!$G:$G,0)),"")</f>
        <v/>
      </c>
      <c r="X97" s="22" t="str">
        <f>IFERROR(INDEX(将星标签统计!$AA:$AA,MATCH(H97,将星标签统计!$G:$G,0)),"")</f>
        <v/>
      </c>
      <c r="Y97" s="22" t="str">
        <f>IFERROR(INDEX(将星标签统计!$AA:$AA,MATCH(I97,将星标签统计!$G:$G,0)),"")</f>
        <v/>
      </c>
      <c r="Z97" s="22" t="str">
        <f>IFERROR(INDEX(将星标签统计!$AA:$AA,MATCH(J97,将星标签统计!$G:$G,0)),"")</f>
        <v/>
      </c>
      <c r="AA97" s="22" t="str">
        <f>IFERROR(INDEX(将星标签统计!$AA:$AA,MATCH(K97,将星标签统计!$G:$G,0)),"")</f>
        <v/>
      </c>
      <c r="AB97" s="22" t="str">
        <f>IFERROR(INDEX(将星标签统计!$AA:$AA,MATCH(L97,将星标签统计!$G:$G,0)),"")</f>
        <v/>
      </c>
      <c r="AC97" s="22" t="str">
        <f>IFERROR(INDEX(将星标签统计!$AA:$AA,MATCH(M97,将星标签统计!$G:$G,0)),"")</f>
        <v/>
      </c>
      <c r="AD97" s="22" t="str">
        <f>IFERROR(INDEX(将星标签统计!$AA:$AA,MATCH(N97,将星标签统计!$G:$G,0)),"")</f>
        <v/>
      </c>
      <c r="AE97" s="22" t="str">
        <f>IFERROR(INDEX(将星标签统计!$AA:$AA,MATCH(O97,将星标签统计!$G:$G,0)),"")</f>
        <v/>
      </c>
      <c r="AF97" s="22" t="str">
        <f>IFERROR(INDEX(将星标签统计!$AA:$AA,MATCH(P97,将星标签统计!$G:$G,0)),"")</f>
        <v/>
      </c>
      <c r="AG97" s="22" t="str">
        <f>IFERROR(INDEX(将星标签统计!$AA:$AA,MATCH(Q97,将星标签统计!$G:$G,0)),"")</f>
        <v/>
      </c>
      <c r="AH97" s="22" t="str">
        <f>IFERROR(INDEX(将星标签统计!$AA:$AA,MATCH(R97,将星标签统计!$G:$G,0)),"")</f>
        <v/>
      </c>
      <c r="AI97" s="22" t="str">
        <f>IFERROR(INDEX(将星标签统计!$AA:$AA,MATCH(S97,将星标签统计!$G:$G,0)),"")</f>
        <v/>
      </c>
      <c r="AJ97" s="22" t="str">
        <f>IFERROR(INDEX(将星标签统计!$AA:$AA,MATCH(T97,将星标签统计!$G:$G,0)),"")</f>
        <v/>
      </c>
      <c r="AK97" s="22" t="str">
        <f>IFERROR(INDEX(将星标签统计!$AA:$AA,MATCH(U97,将星标签统计!$G:$G,0)),"")</f>
        <v/>
      </c>
    </row>
    <row r="98" spans="1:37" x14ac:dyDescent="0.2">
      <c r="A98" s="70" t="str">
        <f>IF([5]武将基本资料!W108="","",[5]武将基本资料!W108)</f>
        <v/>
      </c>
      <c r="B98" s="70" t="str">
        <f>IF(A98="","",IF([5]武将基本资料!Y108="","",[5]武将基本资料!Y108))</f>
        <v/>
      </c>
      <c r="C98" s="71">
        <f>[5]武将基本资料!U108</f>
        <v>0</v>
      </c>
      <c r="D98" s="71">
        <f>[5]武将基本资料!AD108</f>
        <v>0</v>
      </c>
      <c r="E98" s="72" t="str">
        <f t="shared" si="11"/>
        <v/>
      </c>
      <c r="F98" s="70"/>
      <c r="G98" s="70" t="str">
        <f t="shared" si="22"/>
        <v/>
      </c>
      <c r="H98" s="70" t="str">
        <f t="shared" ref="H98:H161" si="32">IF($B98="","",IF(AND(COUNTIF(AQ$2:AQ$18,$B98),COUNTIF($B$2:$B$999,$B98)),RIGHT(H$1,1),""))</f>
        <v/>
      </c>
      <c r="I98" s="70" t="str">
        <f t="shared" ref="I98:I161" si="33">IF($B98="","",IF(AND(COUNTIF(AR$2:AR$18,$B98),COUNTIF($B$2:$B$999,$B98)),RIGHT(I$1,1),""))</f>
        <v/>
      </c>
      <c r="J98" s="70" t="str">
        <f t="shared" ref="J98:J161" si="34">IF($B98="","",IF(AND(COUNTIF(AS$2:AS$18,$B98),COUNTIF($B$2:$B$999,$B98)),RIGHT(J$1,1),""))</f>
        <v/>
      </c>
      <c r="K98" s="70" t="str">
        <f t="shared" ref="K98:K161" si="35">IF($B98="","",IF(AND(COUNTIF(AT$2:AT$18,$B98),COUNTIF($B$2:$B$999,$B98)),RIGHT(K$1,1),""))</f>
        <v/>
      </c>
      <c r="L98" s="70" t="str">
        <f t="shared" ref="L98:L161" si="36">IF($B98="","",IF(AND(COUNTIF(AU$2:AU$18,$B98),COUNTIF($B$2:$B$999,$B98)),RIGHT(L$1,1),""))</f>
        <v/>
      </c>
      <c r="M98" s="70" t="str">
        <f t="shared" ref="M98:M161" si="37">IF($B98="","",IF(AND(COUNTIF(AV$2:AV$18,$B98),COUNTIF($B$2:$B$999,$B98)),RIGHT(M$1,1),""))</f>
        <v/>
      </c>
      <c r="N98" s="70" t="str">
        <f t="shared" ref="N98:N161" si="38">IF($B98="","",IF(AND(COUNTIF(AW$2:AW$18,$B98),COUNTIF($B$2:$B$999,$B98)),RIGHT(N$1,1),""))</f>
        <v/>
      </c>
    </row>
    <row r="99" spans="1:37" x14ac:dyDescent="0.2">
      <c r="A99" s="70" t="str">
        <f>IF([5]武将基本资料!W109="","",[5]武将基本资料!W109)</f>
        <v/>
      </c>
      <c r="B99" s="70" t="str">
        <f>IF(A99="","",IF([5]武将基本资料!Y109="","",[5]武将基本资料!Y109))</f>
        <v/>
      </c>
      <c r="C99" s="71">
        <f>[5]武将基本资料!U109</f>
        <v>0</v>
      </c>
      <c r="D99" s="71">
        <f>[5]武将基本资料!AD109</f>
        <v>0</v>
      </c>
      <c r="E99" s="72" t="str">
        <f t="shared" si="11"/>
        <v/>
      </c>
      <c r="F99" s="70"/>
      <c r="G99" s="70" t="str">
        <f t="shared" si="22"/>
        <v/>
      </c>
      <c r="H99" s="70" t="str">
        <f t="shared" si="32"/>
        <v/>
      </c>
      <c r="I99" s="70" t="str">
        <f t="shared" si="33"/>
        <v/>
      </c>
      <c r="J99" s="70" t="str">
        <f t="shared" si="34"/>
        <v/>
      </c>
      <c r="K99" s="70" t="str">
        <f t="shared" si="35"/>
        <v/>
      </c>
      <c r="L99" s="70" t="str">
        <f t="shared" si="36"/>
        <v/>
      </c>
      <c r="M99" s="70" t="str">
        <f t="shared" si="37"/>
        <v/>
      </c>
      <c r="N99" s="70" t="str">
        <f t="shared" si="38"/>
        <v/>
      </c>
    </row>
    <row r="100" spans="1:37" x14ac:dyDescent="0.2">
      <c r="A100" s="70" t="str">
        <f>IF([5]武将基本资料!W110="","",[5]武将基本资料!W110)</f>
        <v/>
      </c>
      <c r="B100" s="70" t="str">
        <f>IF(A100="","",IF([5]武将基本资料!Y110="","",[5]武将基本资料!Y110))</f>
        <v/>
      </c>
      <c r="C100" s="71">
        <f>[5]武将基本资料!U110</f>
        <v>0</v>
      </c>
      <c r="D100" s="71">
        <f>[5]武将基本资料!AD110</f>
        <v>0</v>
      </c>
      <c r="E100" s="72" t="str">
        <f t="shared" si="11"/>
        <v/>
      </c>
      <c r="F100" s="70"/>
      <c r="G100" s="70" t="str">
        <f t="shared" si="22"/>
        <v/>
      </c>
      <c r="H100" s="70" t="str">
        <f t="shared" si="32"/>
        <v/>
      </c>
      <c r="I100" s="70" t="str">
        <f t="shared" si="33"/>
        <v/>
      </c>
      <c r="J100" s="70" t="str">
        <f t="shared" si="34"/>
        <v/>
      </c>
      <c r="K100" s="70" t="str">
        <f t="shared" si="35"/>
        <v/>
      </c>
      <c r="L100" s="70" t="str">
        <f t="shared" si="36"/>
        <v/>
      </c>
      <c r="M100" s="70" t="str">
        <f t="shared" si="37"/>
        <v/>
      </c>
      <c r="N100" s="70" t="str">
        <f t="shared" si="38"/>
        <v/>
      </c>
    </row>
    <row r="101" spans="1:37" x14ac:dyDescent="0.2">
      <c r="A101" s="70" t="str">
        <f>IF([5]武将基本资料!W111="","",[5]武将基本资料!W111)</f>
        <v/>
      </c>
      <c r="B101" s="70" t="str">
        <f>IF(A101="","",IF([5]武将基本资料!Y111="","",[5]武将基本资料!Y111))</f>
        <v/>
      </c>
      <c r="C101" s="71">
        <f>[5]武将基本资料!U111</f>
        <v>0</v>
      </c>
      <c r="D101" s="71">
        <f>[5]武将基本资料!AD111</f>
        <v>0</v>
      </c>
      <c r="E101" s="72" t="str">
        <f t="shared" si="11"/>
        <v/>
      </c>
      <c r="F101" s="70"/>
      <c r="G101" s="70" t="str">
        <f t="shared" si="22"/>
        <v/>
      </c>
      <c r="H101" s="70" t="str">
        <f t="shared" si="32"/>
        <v/>
      </c>
      <c r="I101" s="70" t="str">
        <f t="shared" si="33"/>
        <v/>
      </c>
      <c r="J101" s="70" t="str">
        <f t="shared" si="34"/>
        <v/>
      </c>
      <c r="K101" s="70" t="str">
        <f t="shared" si="35"/>
        <v/>
      </c>
      <c r="L101" s="70" t="str">
        <f t="shared" si="36"/>
        <v/>
      </c>
      <c r="M101" s="70" t="str">
        <f t="shared" si="37"/>
        <v/>
      </c>
      <c r="N101" s="70" t="str">
        <f t="shared" si="38"/>
        <v/>
      </c>
    </row>
    <row r="102" spans="1:37" x14ac:dyDescent="0.2">
      <c r="A102" s="70" t="str">
        <f>IF([5]武将基本资料!W112="","",[5]武将基本资料!W112)</f>
        <v/>
      </c>
      <c r="B102" s="70" t="str">
        <f>IF(A102="","",IF([5]武将基本资料!Y112="","",[5]武将基本资料!Y112))</f>
        <v/>
      </c>
      <c r="C102" s="71">
        <f>[5]武将基本资料!U112</f>
        <v>0</v>
      </c>
      <c r="D102" s="71">
        <f>[5]武将基本资料!AD112</f>
        <v>0</v>
      </c>
      <c r="E102" s="72" t="str">
        <f t="shared" si="11"/>
        <v/>
      </c>
      <c r="F102" s="70"/>
      <c r="G102" s="70" t="str">
        <f t="shared" si="22"/>
        <v/>
      </c>
      <c r="H102" s="70" t="str">
        <f t="shared" si="32"/>
        <v/>
      </c>
      <c r="I102" s="70" t="str">
        <f t="shared" si="33"/>
        <v/>
      </c>
      <c r="J102" s="70" t="str">
        <f t="shared" si="34"/>
        <v/>
      </c>
      <c r="K102" s="70" t="str">
        <f t="shared" si="35"/>
        <v/>
      </c>
      <c r="L102" s="70" t="str">
        <f t="shared" si="36"/>
        <v/>
      </c>
      <c r="M102" s="70" t="str">
        <f t="shared" si="37"/>
        <v/>
      </c>
      <c r="N102" s="70" t="str">
        <f t="shared" si="38"/>
        <v/>
      </c>
    </row>
    <row r="103" spans="1:37" x14ac:dyDescent="0.2">
      <c r="A103" s="70" t="str">
        <f>IF([5]武将基本资料!W113="","",[5]武将基本资料!W113)</f>
        <v/>
      </c>
      <c r="B103" s="70" t="str">
        <f>IF(A103="","",IF([5]武将基本资料!Y113="","",[5]武将基本资料!Y113))</f>
        <v/>
      </c>
      <c r="C103" s="71">
        <f>[5]武将基本资料!U113</f>
        <v>0</v>
      </c>
      <c r="D103" s="71">
        <f>[5]武将基本资料!AD113</f>
        <v>0</v>
      </c>
      <c r="E103" s="72" t="str">
        <f t="shared" si="11"/>
        <v/>
      </c>
      <c r="F103" s="70"/>
      <c r="G103" s="70" t="str">
        <f t="shared" si="22"/>
        <v/>
      </c>
      <c r="H103" s="70" t="str">
        <f t="shared" si="32"/>
        <v/>
      </c>
      <c r="I103" s="70" t="str">
        <f t="shared" si="33"/>
        <v/>
      </c>
      <c r="J103" s="70" t="str">
        <f t="shared" si="34"/>
        <v/>
      </c>
      <c r="K103" s="70" t="str">
        <f t="shared" si="35"/>
        <v/>
      </c>
      <c r="L103" s="70" t="str">
        <f t="shared" si="36"/>
        <v/>
      </c>
      <c r="M103" s="70" t="str">
        <f t="shared" si="37"/>
        <v/>
      </c>
      <c r="N103" s="70" t="str">
        <f t="shared" si="38"/>
        <v/>
      </c>
    </row>
    <row r="104" spans="1:37" x14ac:dyDescent="0.2">
      <c r="A104" s="70" t="str">
        <f>IF([5]武将基本资料!W114="","",[5]武将基本资料!W114)</f>
        <v/>
      </c>
      <c r="B104" s="70" t="str">
        <f>IF(A104="","",IF([5]武将基本资料!Y114="","",[5]武将基本资料!Y114))</f>
        <v/>
      </c>
      <c r="C104" s="71">
        <f>[5]武将基本资料!U114</f>
        <v>0</v>
      </c>
      <c r="D104" s="71">
        <f>[5]武将基本资料!AD114</f>
        <v>0</v>
      </c>
      <c r="E104" s="72" t="str">
        <f t="shared" si="11"/>
        <v/>
      </c>
      <c r="F104" s="70"/>
      <c r="G104" s="70" t="str">
        <f t="shared" si="22"/>
        <v/>
      </c>
      <c r="H104" s="70" t="str">
        <f t="shared" si="32"/>
        <v/>
      </c>
      <c r="I104" s="70" t="str">
        <f t="shared" si="33"/>
        <v/>
      </c>
      <c r="J104" s="70" t="str">
        <f t="shared" si="34"/>
        <v/>
      </c>
      <c r="K104" s="70" t="str">
        <f t="shared" si="35"/>
        <v/>
      </c>
      <c r="L104" s="70" t="str">
        <f t="shared" si="36"/>
        <v/>
      </c>
      <c r="M104" s="70" t="str">
        <f t="shared" si="37"/>
        <v/>
      </c>
      <c r="N104" s="70" t="str">
        <f t="shared" si="38"/>
        <v/>
      </c>
    </row>
    <row r="105" spans="1:37" x14ac:dyDescent="0.2">
      <c r="A105" s="70" t="str">
        <f>IF([5]武将基本资料!W115="","",[5]武将基本资料!W115)</f>
        <v/>
      </c>
      <c r="B105" s="70" t="str">
        <f>IF(A105="","",IF([5]武将基本资料!Y115="","",[5]武将基本资料!Y115))</f>
        <v/>
      </c>
      <c r="C105" s="71">
        <f>[5]武将基本资料!U115</f>
        <v>0</v>
      </c>
      <c r="D105" s="71">
        <f>[5]武将基本资料!AD115</f>
        <v>0</v>
      </c>
      <c r="E105" s="72" t="str">
        <f t="shared" si="11"/>
        <v/>
      </c>
      <c r="F105" s="70"/>
      <c r="G105" s="70" t="str">
        <f t="shared" si="22"/>
        <v/>
      </c>
      <c r="H105" s="70" t="str">
        <f t="shared" si="32"/>
        <v/>
      </c>
      <c r="I105" s="70" t="str">
        <f t="shared" si="33"/>
        <v/>
      </c>
      <c r="J105" s="70" t="str">
        <f t="shared" si="34"/>
        <v/>
      </c>
      <c r="K105" s="70" t="str">
        <f t="shared" si="35"/>
        <v/>
      </c>
      <c r="L105" s="70" t="str">
        <f t="shared" si="36"/>
        <v/>
      </c>
      <c r="M105" s="70" t="str">
        <f t="shared" si="37"/>
        <v/>
      </c>
      <c r="N105" s="70" t="str">
        <f t="shared" si="38"/>
        <v/>
      </c>
    </row>
    <row r="106" spans="1:37" x14ac:dyDescent="0.2">
      <c r="A106" s="70" t="str">
        <f>IF([5]武将基本资料!W116="","",[5]武将基本资料!W116)</f>
        <v/>
      </c>
      <c r="B106" s="70" t="str">
        <f>IF(A106="","",IF([5]武将基本资料!Y116="","",[5]武将基本资料!Y116))</f>
        <v/>
      </c>
      <c r="C106" s="71">
        <f>[5]武将基本资料!U116</f>
        <v>0</v>
      </c>
      <c r="D106" s="71">
        <f>[5]武将基本资料!AD116</f>
        <v>0</v>
      </c>
      <c r="E106" s="72" t="str">
        <f t="shared" si="11"/>
        <v/>
      </c>
      <c r="F106" s="70"/>
      <c r="G106" s="70" t="str">
        <f t="shared" si="22"/>
        <v/>
      </c>
      <c r="H106" s="70" t="str">
        <f t="shared" si="32"/>
        <v/>
      </c>
      <c r="I106" s="70" t="str">
        <f t="shared" si="33"/>
        <v/>
      </c>
      <c r="J106" s="70" t="str">
        <f t="shared" si="34"/>
        <v/>
      </c>
      <c r="K106" s="70" t="str">
        <f t="shared" si="35"/>
        <v/>
      </c>
      <c r="L106" s="70" t="str">
        <f t="shared" si="36"/>
        <v/>
      </c>
      <c r="M106" s="70" t="str">
        <f t="shared" si="37"/>
        <v/>
      </c>
      <c r="N106" s="70" t="str">
        <f t="shared" si="38"/>
        <v/>
      </c>
    </row>
    <row r="107" spans="1:37" x14ac:dyDescent="0.2">
      <c r="A107" s="70" t="str">
        <f>IF([5]武将基本资料!W117="","",[5]武将基本资料!W117)</f>
        <v/>
      </c>
      <c r="B107" s="70" t="str">
        <f>IF(A107="","",IF([5]武将基本资料!Y117="","",[5]武将基本资料!Y117))</f>
        <v/>
      </c>
      <c r="C107" s="71">
        <f>[5]武将基本资料!U117</f>
        <v>0</v>
      </c>
      <c r="D107" s="71">
        <f>[5]武将基本资料!AD117</f>
        <v>0</v>
      </c>
      <c r="E107" s="72" t="str">
        <f t="shared" si="11"/>
        <v/>
      </c>
      <c r="F107" s="70"/>
      <c r="G107" s="70" t="str">
        <f t="shared" si="22"/>
        <v/>
      </c>
      <c r="H107" s="70" t="str">
        <f t="shared" si="32"/>
        <v/>
      </c>
      <c r="I107" s="70" t="str">
        <f t="shared" si="33"/>
        <v/>
      </c>
      <c r="J107" s="70" t="str">
        <f t="shared" si="34"/>
        <v/>
      </c>
      <c r="K107" s="70" t="str">
        <f t="shared" si="35"/>
        <v/>
      </c>
      <c r="L107" s="70" t="str">
        <f t="shared" si="36"/>
        <v/>
      </c>
      <c r="M107" s="70" t="str">
        <f t="shared" si="37"/>
        <v/>
      </c>
      <c r="N107" s="70" t="str">
        <f t="shared" si="38"/>
        <v/>
      </c>
    </row>
    <row r="108" spans="1:37" x14ac:dyDescent="0.2">
      <c r="A108" s="70" t="str">
        <f>IF([5]武将基本资料!W118="","",[5]武将基本资料!W118)</f>
        <v/>
      </c>
      <c r="B108" s="70" t="str">
        <f>IF(A108="","",IF([5]武将基本资料!Y118="","",[5]武将基本资料!Y118))</f>
        <v/>
      </c>
      <c r="C108" s="71">
        <f>[5]武将基本资料!U118</f>
        <v>0</v>
      </c>
      <c r="D108" s="71">
        <f>[5]武将基本资料!AD118</f>
        <v>0</v>
      </c>
      <c r="E108" s="72" t="str">
        <f t="shared" si="11"/>
        <v/>
      </c>
      <c r="F108" s="70"/>
      <c r="G108" s="70" t="str">
        <f t="shared" si="22"/>
        <v/>
      </c>
      <c r="H108" s="70" t="str">
        <f t="shared" si="32"/>
        <v/>
      </c>
      <c r="I108" s="70" t="str">
        <f t="shared" si="33"/>
        <v/>
      </c>
      <c r="J108" s="70" t="str">
        <f t="shared" si="34"/>
        <v/>
      </c>
      <c r="K108" s="70" t="str">
        <f t="shared" si="35"/>
        <v/>
      </c>
      <c r="L108" s="70" t="str">
        <f t="shared" si="36"/>
        <v/>
      </c>
      <c r="M108" s="70" t="str">
        <f t="shared" si="37"/>
        <v/>
      </c>
      <c r="N108" s="70" t="str">
        <f t="shared" si="38"/>
        <v/>
      </c>
    </row>
    <row r="109" spans="1:37" x14ac:dyDescent="0.2">
      <c r="A109" s="70" t="str">
        <f>IF([5]武将基本资料!W119="","",[5]武将基本资料!W119)</f>
        <v/>
      </c>
      <c r="B109" s="70" t="str">
        <f>IF(A109="","",IF([5]武将基本资料!Y119="","",[5]武将基本资料!Y119))</f>
        <v/>
      </c>
      <c r="C109" s="71">
        <f>[5]武将基本资料!U119</f>
        <v>0</v>
      </c>
      <c r="D109" s="71">
        <f>[5]武将基本资料!AD119</f>
        <v>0</v>
      </c>
      <c r="E109" s="72" t="str">
        <f t="shared" si="11"/>
        <v/>
      </c>
      <c r="F109" s="70"/>
      <c r="G109" s="70" t="str">
        <f t="shared" si="22"/>
        <v/>
      </c>
      <c r="H109" s="70" t="str">
        <f t="shared" si="32"/>
        <v/>
      </c>
      <c r="I109" s="70" t="str">
        <f t="shared" si="33"/>
        <v/>
      </c>
      <c r="J109" s="70" t="str">
        <f t="shared" si="34"/>
        <v/>
      </c>
      <c r="K109" s="70" t="str">
        <f t="shared" si="35"/>
        <v/>
      </c>
      <c r="L109" s="70" t="str">
        <f t="shared" si="36"/>
        <v/>
      </c>
      <c r="M109" s="70" t="str">
        <f t="shared" si="37"/>
        <v/>
      </c>
      <c r="N109" s="70" t="str">
        <f t="shared" si="38"/>
        <v/>
      </c>
    </row>
    <row r="110" spans="1:37" x14ac:dyDescent="0.2">
      <c r="A110" s="70" t="str">
        <f>IF([5]武将基本资料!W120="","",[5]武将基本资料!W120)</f>
        <v/>
      </c>
      <c r="B110" s="70" t="str">
        <f>IF(A110="","",IF([5]武将基本资料!Y120="","",[5]武将基本资料!Y120))</f>
        <v/>
      </c>
      <c r="C110" s="71">
        <f>[5]武将基本资料!U120</f>
        <v>0</v>
      </c>
      <c r="D110" s="71">
        <f>[5]武将基本资料!AD120</f>
        <v>0</v>
      </c>
      <c r="E110" s="72" t="str">
        <f t="shared" si="11"/>
        <v/>
      </c>
      <c r="F110" s="70"/>
      <c r="G110" s="70" t="str">
        <f t="shared" si="22"/>
        <v/>
      </c>
      <c r="H110" s="70" t="str">
        <f t="shared" si="32"/>
        <v/>
      </c>
      <c r="I110" s="70" t="str">
        <f t="shared" si="33"/>
        <v/>
      </c>
      <c r="J110" s="70" t="str">
        <f t="shared" si="34"/>
        <v/>
      </c>
      <c r="K110" s="70" t="str">
        <f t="shared" si="35"/>
        <v/>
      </c>
      <c r="L110" s="70" t="str">
        <f t="shared" si="36"/>
        <v/>
      </c>
      <c r="M110" s="70" t="str">
        <f t="shared" si="37"/>
        <v/>
      </c>
      <c r="N110" s="70" t="str">
        <f t="shared" si="38"/>
        <v/>
      </c>
    </row>
    <row r="111" spans="1:37" x14ac:dyDescent="0.2">
      <c r="A111" s="70" t="str">
        <f>IF([5]武将基本资料!W121="","",[5]武将基本资料!W121)</f>
        <v/>
      </c>
      <c r="B111" s="70" t="str">
        <f>IF(A111="","",IF([5]武将基本资料!Y121="","",[5]武将基本资料!Y121))</f>
        <v/>
      </c>
      <c r="C111" s="71">
        <f>[5]武将基本资料!U121</f>
        <v>0</v>
      </c>
      <c r="D111" s="71">
        <f>[5]武将基本资料!AD121</f>
        <v>0</v>
      </c>
      <c r="E111" s="72" t="str">
        <f t="shared" si="11"/>
        <v/>
      </c>
      <c r="F111" s="70"/>
      <c r="G111" s="70" t="str">
        <f t="shared" si="22"/>
        <v/>
      </c>
      <c r="H111" s="70" t="str">
        <f t="shared" si="32"/>
        <v/>
      </c>
      <c r="I111" s="70" t="str">
        <f t="shared" si="33"/>
        <v/>
      </c>
      <c r="J111" s="70" t="str">
        <f t="shared" si="34"/>
        <v/>
      </c>
      <c r="K111" s="70" t="str">
        <f t="shared" si="35"/>
        <v/>
      </c>
      <c r="L111" s="70" t="str">
        <f t="shared" si="36"/>
        <v/>
      </c>
      <c r="M111" s="70" t="str">
        <f t="shared" si="37"/>
        <v/>
      </c>
      <c r="N111" s="70" t="str">
        <f t="shared" si="38"/>
        <v/>
      </c>
    </row>
    <row r="112" spans="1:37" x14ac:dyDescent="0.2">
      <c r="A112" s="70" t="str">
        <f>IF([5]武将基本资料!W122="","",[5]武将基本资料!W122)</f>
        <v/>
      </c>
      <c r="B112" s="70" t="str">
        <f>IF(A112="","",IF([5]武将基本资料!Y122="","",[5]武将基本资料!Y122))</f>
        <v/>
      </c>
      <c r="C112" s="71">
        <f>[5]武将基本资料!U122</f>
        <v>0</v>
      </c>
      <c r="D112" s="71">
        <f>[5]武将基本资料!AD122</f>
        <v>0</v>
      </c>
      <c r="E112" s="72" t="str">
        <f t="shared" si="11"/>
        <v/>
      </c>
      <c r="F112" s="70"/>
      <c r="G112" s="70" t="str">
        <f t="shared" si="22"/>
        <v/>
      </c>
      <c r="H112" s="70" t="str">
        <f t="shared" si="32"/>
        <v/>
      </c>
      <c r="I112" s="70" t="str">
        <f t="shared" si="33"/>
        <v/>
      </c>
      <c r="J112" s="70" t="str">
        <f t="shared" si="34"/>
        <v/>
      </c>
      <c r="K112" s="70" t="str">
        <f t="shared" si="35"/>
        <v/>
      </c>
      <c r="L112" s="70" t="str">
        <f t="shared" si="36"/>
        <v/>
      </c>
      <c r="M112" s="70" t="str">
        <f t="shared" si="37"/>
        <v/>
      </c>
      <c r="N112" s="70" t="str">
        <f t="shared" si="38"/>
        <v/>
      </c>
    </row>
    <row r="113" spans="1:14" x14ac:dyDescent="0.2">
      <c r="A113" s="70" t="str">
        <f>IF([5]武将基本资料!W123="","",[5]武将基本资料!W123)</f>
        <v/>
      </c>
      <c r="B113" s="70" t="str">
        <f>IF(A113="","",IF([5]武将基本资料!Y123="","",[5]武将基本资料!Y123))</f>
        <v/>
      </c>
      <c r="C113" s="71">
        <f>[5]武将基本资料!U123</f>
        <v>0</v>
      </c>
      <c r="D113" s="71">
        <f>[5]武将基本资料!AD123</f>
        <v>0</v>
      </c>
      <c r="E113" s="72" t="str">
        <f t="shared" si="11"/>
        <v/>
      </c>
      <c r="F113" s="70"/>
      <c r="G113" s="70" t="str">
        <f t="shared" si="22"/>
        <v/>
      </c>
      <c r="H113" s="70" t="str">
        <f t="shared" si="32"/>
        <v/>
      </c>
      <c r="I113" s="70" t="str">
        <f t="shared" si="33"/>
        <v/>
      </c>
      <c r="J113" s="70" t="str">
        <f t="shared" si="34"/>
        <v/>
      </c>
      <c r="K113" s="70" t="str">
        <f t="shared" si="35"/>
        <v/>
      </c>
      <c r="L113" s="70" t="str">
        <f t="shared" si="36"/>
        <v/>
      </c>
      <c r="M113" s="70" t="str">
        <f t="shared" si="37"/>
        <v/>
      </c>
      <c r="N113" s="70" t="str">
        <f t="shared" si="38"/>
        <v/>
      </c>
    </row>
    <row r="114" spans="1:14" x14ac:dyDescent="0.2">
      <c r="A114" s="70" t="str">
        <f>IF([5]武将基本资料!W124="","",[5]武将基本资料!W124)</f>
        <v/>
      </c>
      <c r="B114" s="70" t="str">
        <f>IF(A114="","",IF([5]武将基本资料!Y124="","",[5]武将基本资料!Y124))</f>
        <v/>
      </c>
      <c r="C114" s="71">
        <f>[5]武将基本资料!U124</f>
        <v>0</v>
      </c>
      <c r="D114" s="71">
        <f>[5]武将基本资料!AD124</f>
        <v>0</v>
      </c>
      <c r="E114" s="72" t="str">
        <f t="shared" si="11"/>
        <v/>
      </c>
      <c r="F114" s="70"/>
      <c r="G114" s="70" t="str">
        <f t="shared" si="22"/>
        <v/>
      </c>
      <c r="H114" s="70" t="str">
        <f t="shared" si="32"/>
        <v/>
      </c>
      <c r="I114" s="70" t="str">
        <f t="shared" si="33"/>
        <v/>
      </c>
      <c r="J114" s="70" t="str">
        <f t="shared" si="34"/>
        <v/>
      </c>
      <c r="K114" s="70" t="str">
        <f t="shared" si="35"/>
        <v/>
      </c>
      <c r="L114" s="70" t="str">
        <f t="shared" si="36"/>
        <v/>
      </c>
      <c r="M114" s="70" t="str">
        <f t="shared" si="37"/>
        <v/>
      </c>
      <c r="N114" s="70" t="str">
        <f t="shared" si="38"/>
        <v/>
      </c>
    </row>
    <row r="115" spans="1:14" x14ac:dyDescent="0.2">
      <c r="A115" s="70" t="str">
        <f>IF([5]武将基本资料!W125="","",[5]武将基本资料!W125)</f>
        <v/>
      </c>
      <c r="B115" s="70" t="str">
        <f>IF(A115="","",IF([5]武将基本资料!Y125="","",[5]武将基本资料!Y125))</f>
        <v/>
      </c>
      <c r="C115" s="71">
        <f>[5]武将基本资料!U125</f>
        <v>0</v>
      </c>
      <c r="D115" s="71">
        <f>[5]武将基本资料!AD125</f>
        <v>0</v>
      </c>
      <c r="E115" s="72" t="str">
        <f t="shared" si="11"/>
        <v/>
      </c>
      <c r="F115" s="70"/>
      <c r="G115" s="70" t="str">
        <f t="shared" si="22"/>
        <v/>
      </c>
      <c r="H115" s="70" t="str">
        <f t="shared" si="32"/>
        <v/>
      </c>
      <c r="I115" s="70" t="str">
        <f t="shared" si="33"/>
        <v/>
      </c>
      <c r="J115" s="70" t="str">
        <f t="shared" si="34"/>
        <v/>
      </c>
      <c r="K115" s="70" t="str">
        <f t="shared" si="35"/>
        <v/>
      </c>
      <c r="L115" s="70" t="str">
        <f t="shared" si="36"/>
        <v/>
      </c>
      <c r="M115" s="70" t="str">
        <f t="shared" si="37"/>
        <v/>
      </c>
      <c r="N115" s="70" t="str">
        <f t="shared" si="38"/>
        <v/>
      </c>
    </row>
    <row r="116" spans="1:14" x14ac:dyDescent="0.2">
      <c r="A116" s="70" t="str">
        <f>IF([5]武将基本资料!W126="","",[5]武将基本资料!W126)</f>
        <v/>
      </c>
      <c r="B116" s="70" t="str">
        <f>IF(A116="","",IF([5]武将基本资料!Y126="","",[5]武将基本资料!Y126))</f>
        <v/>
      </c>
      <c r="C116" s="71">
        <f>[5]武将基本资料!U126</f>
        <v>0</v>
      </c>
      <c r="D116" s="71">
        <f>[5]武将基本资料!AD126</f>
        <v>0</v>
      </c>
      <c r="E116" s="72" t="str">
        <f t="shared" si="11"/>
        <v/>
      </c>
      <c r="F116" s="70"/>
      <c r="G116" s="70" t="str">
        <f t="shared" si="22"/>
        <v/>
      </c>
      <c r="H116" s="70" t="str">
        <f t="shared" si="32"/>
        <v/>
      </c>
      <c r="I116" s="70" t="str">
        <f t="shared" si="33"/>
        <v/>
      </c>
      <c r="J116" s="70" t="str">
        <f t="shared" si="34"/>
        <v/>
      </c>
      <c r="K116" s="70" t="str">
        <f t="shared" si="35"/>
        <v/>
      </c>
      <c r="L116" s="70" t="str">
        <f t="shared" si="36"/>
        <v/>
      </c>
      <c r="M116" s="70" t="str">
        <f t="shared" si="37"/>
        <v/>
      </c>
      <c r="N116" s="70" t="str">
        <f t="shared" si="38"/>
        <v/>
      </c>
    </row>
    <row r="117" spans="1:14" x14ac:dyDescent="0.2">
      <c r="A117" s="70" t="str">
        <f>IF([5]武将基本资料!W127="","",[5]武将基本资料!W127)</f>
        <v/>
      </c>
      <c r="B117" s="70" t="str">
        <f>IF(A117="","",IF([5]武将基本资料!Y127="","",[5]武将基本资料!Y127))</f>
        <v/>
      </c>
      <c r="C117" s="71">
        <f>[5]武将基本资料!U127</f>
        <v>0</v>
      </c>
      <c r="D117" s="71">
        <f>[5]武将基本资料!AD127</f>
        <v>0</v>
      </c>
      <c r="E117" s="72" t="str">
        <f t="shared" si="11"/>
        <v/>
      </c>
      <c r="F117" s="70"/>
      <c r="G117" s="70" t="str">
        <f t="shared" si="22"/>
        <v/>
      </c>
      <c r="H117" s="70" t="str">
        <f t="shared" si="32"/>
        <v/>
      </c>
      <c r="I117" s="70" t="str">
        <f t="shared" si="33"/>
        <v/>
      </c>
      <c r="J117" s="70" t="str">
        <f t="shared" si="34"/>
        <v/>
      </c>
      <c r="K117" s="70" t="str">
        <f t="shared" si="35"/>
        <v/>
      </c>
      <c r="L117" s="70" t="str">
        <f t="shared" si="36"/>
        <v/>
      </c>
      <c r="M117" s="70" t="str">
        <f t="shared" si="37"/>
        <v/>
      </c>
      <c r="N117" s="70" t="str">
        <f t="shared" si="38"/>
        <v/>
      </c>
    </row>
    <row r="118" spans="1:14" x14ac:dyDescent="0.2">
      <c r="A118" s="70" t="str">
        <f>IF([5]武将基本资料!W128="","",[5]武将基本资料!W128)</f>
        <v/>
      </c>
      <c r="B118" s="70" t="str">
        <f>IF(A118="","",IF([5]武将基本资料!Y128="","",[5]武将基本资料!Y128))</f>
        <v/>
      </c>
      <c r="C118" s="71">
        <f>[5]武将基本资料!U128</f>
        <v>0</v>
      </c>
      <c r="D118" s="71">
        <f>[5]武将基本资料!AD128</f>
        <v>0</v>
      </c>
      <c r="E118" s="72" t="str">
        <f t="shared" si="11"/>
        <v/>
      </c>
      <c r="F118" s="70"/>
      <c r="G118" s="70" t="str">
        <f t="shared" si="22"/>
        <v/>
      </c>
      <c r="H118" s="70" t="str">
        <f t="shared" si="32"/>
        <v/>
      </c>
      <c r="I118" s="70" t="str">
        <f t="shared" si="33"/>
        <v/>
      </c>
      <c r="J118" s="70" t="str">
        <f t="shared" si="34"/>
        <v/>
      </c>
      <c r="K118" s="70" t="str">
        <f t="shared" si="35"/>
        <v/>
      </c>
      <c r="L118" s="70" t="str">
        <f t="shared" si="36"/>
        <v/>
      </c>
      <c r="M118" s="70" t="str">
        <f t="shared" si="37"/>
        <v/>
      </c>
      <c r="N118" s="70" t="str">
        <f t="shared" si="38"/>
        <v/>
      </c>
    </row>
    <row r="119" spans="1:14" x14ac:dyDescent="0.2">
      <c r="A119" s="70" t="str">
        <f>IF([5]武将基本资料!W129="","",[5]武将基本资料!W129)</f>
        <v/>
      </c>
      <c r="B119" s="70" t="str">
        <f>IF(A119="","",IF([5]武将基本资料!Y129="","",[5]武将基本资料!Y129))</f>
        <v/>
      </c>
      <c r="C119" s="71">
        <f>[5]武将基本资料!U129</f>
        <v>0</v>
      </c>
      <c r="D119" s="71">
        <f>[5]武将基本资料!AD129</f>
        <v>0</v>
      </c>
      <c r="E119" s="72" t="str">
        <f t="shared" si="11"/>
        <v/>
      </c>
      <c r="F119" s="70"/>
      <c r="G119" s="70" t="str">
        <f t="shared" si="22"/>
        <v/>
      </c>
      <c r="H119" s="70" t="str">
        <f t="shared" si="32"/>
        <v/>
      </c>
      <c r="I119" s="70" t="str">
        <f t="shared" si="33"/>
        <v/>
      </c>
      <c r="J119" s="70" t="str">
        <f t="shared" si="34"/>
        <v/>
      </c>
      <c r="K119" s="70" t="str">
        <f t="shared" si="35"/>
        <v/>
      </c>
      <c r="L119" s="70" t="str">
        <f t="shared" si="36"/>
        <v/>
      </c>
      <c r="M119" s="70" t="str">
        <f t="shared" si="37"/>
        <v/>
      </c>
      <c r="N119" s="70" t="str">
        <f t="shared" si="38"/>
        <v/>
      </c>
    </row>
    <row r="120" spans="1:14" x14ac:dyDescent="0.2">
      <c r="A120" s="70" t="str">
        <f>IF([5]武将基本资料!W130="","",[5]武将基本资料!W130)</f>
        <v/>
      </c>
      <c r="B120" s="70" t="str">
        <f>IF(A120="","",IF([5]武将基本资料!Y130="","",[5]武将基本资料!Y130))</f>
        <v/>
      </c>
      <c r="C120" s="71">
        <f>[5]武将基本资料!U130</f>
        <v>0</v>
      </c>
      <c r="D120" s="71">
        <f>[5]武将基本资料!AD130</f>
        <v>0</v>
      </c>
      <c r="E120" s="72" t="str">
        <f t="shared" si="11"/>
        <v/>
      </c>
      <c r="F120" s="70"/>
      <c r="G120" s="70" t="str">
        <f t="shared" si="22"/>
        <v/>
      </c>
      <c r="H120" s="70" t="str">
        <f t="shared" si="32"/>
        <v/>
      </c>
      <c r="I120" s="70" t="str">
        <f t="shared" si="33"/>
        <v/>
      </c>
      <c r="J120" s="70" t="str">
        <f t="shared" si="34"/>
        <v/>
      </c>
      <c r="K120" s="70" t="str">
        <f t="shared" si="35"/>
        <v/>
      </c>
      <c r="L120" s="70" t="str">
        <f t="shared" si="36"/>
        <v/>
      </c>
      <c r="M120" s="70" t="str">
        <f t="shared" si="37"/>
        <v/>
      </c>
      <c r="N120" s="70" t="str">
        <f t="shared" si="38"/>
        <v/>
      </c>
    </row>
    <row r="121" spans="1:14" x14ac:dyDescent="0.2">
      <c r="A121" s="70" t="str">
        <f>IF([5]武将基本资料!W131="","",[5]武将基本资料!W131)</f>
        <v/>
      </c>
      <c r="B121" s="70" t="str">
        <f>IF(A121="","",IF([5]武将基本资料!Y131="","",[5]武将基本资料!Y131))</f>
        <v/>
      </c>
      <c r="C121" s="71">
        <f>[5]武将基本资料!U131</f>
        <v>0</v>
      </c>
      <c r="D121" s="71">
        <f>[5]武将基本资料!AD131</f>
        <v>0</v>
      </c>
      <c r="E121" s="72" t="str">
        <f t="shared" si="11"/>
        <v/>
      </c>
      <c r="F121" s="70"/>
      <c r="G121" s="70" t="str">
        <f t="shared" si="22"/>
        <v/>
      </c>
      <c r="H121" s="70" t="str">
        <f t="shared" si="32"/>
        <v/>
      </c>
      <c r="I121" s="70" t="str">
        <f t="shared" si="33"/>
        <v/>
      </c>
      <c r="J121" s="70" t="str">
        <f t="shared" si="34"/>
        <v/>
      </c>
      <c r="K121" s="70" t="str">
        <f t="shared" si="35"/>
        <v/>
      </c>
      <c r="L121" s="70" t="str">
        <f t="shared" si="36"/>
        <v/>
      </c>
      <c r="M121" s="70" t="str">
        <f t="shared" si="37"/>
        <v/>
      </c>
      <c r="N121" s="70" t="str">
        <f t="shared" si="38"/>
        <v/>
      </c>
    </row>
    <row r="122" spans="1:14" x14ac:dyDescent="0.2">
      <c r="A122" s="70" t="str">
        <f>IF([5]武将基本资料!W132="","",[5]武将基本资料!W132)</f>
        <v/>
      </c>
      <c r="B122" s="70" t="str">
        <f>IF(A122="","",IF([5]武将基本资料!Y132="","",[5]武将基本资料!Y132))</f>
        <v/>
      </c>
      <c r="C122" s="71">
        <f>[5]武将基本资料!U132</f>
        <v>0</v>
      </c>
      <c r="D122" s="71">
        <f>[5]武将基本资料!AD132</f>
        <v>0</v>
      </c>
      <c r="E122" s="72" t="str">
        <f t="shared" si="11"/>
        <v/>
      </c>
      <c r="F122" s="70"/>
      <c r="G122" s="70" t="str">
        <f t="shared" si="22"/>
        <v/>
      </c>
      <c r="H122" s="70" t="str">
        <f t="shared" si="32"/>
        <v/>
      </c>
      <c r="I122" s="70" t="str">
        <f t="shared" si="33"/>
        <v/>
      </c>
      <c r="J122" s="70" t="str">
        <f t="shared" si="34"/>
        <v/>
      </c>
      <c r="K122" s="70" t="str">
        <f t="shared" si="35"/>
        <v/>
      </c>
      <c r="L122" s="70" t="str">
        <f t="shared" si="36"/>
        <v/>
      </c>
      <c r="M122" s="70" t="str">
        <f t="shared" si="37"/>
        <v/>
      </c>
      <c r="N122" s="70" t="str">
        <f t="shared" si="38"/>
        <v/>
      </c>
    </row>
    <row r="123" spans="1:14" x14ac:dyDescent="0.2">
      <c r="A123" s="70" t="str">
        <f>IF([5]武将基本资料!W133="","",[5]武将基本资料!W133)</f>
        <v/>
      </c>
      <c r="B123" s="70" t="str">
        <f>IF(A123="","",IF([5]武将基本资料!Y133="","",[5]武将基本资料!Y133))</f>
        <v/>
      </c>
      <c r="C123" s="71">
        <f>[5]武将基本资料!U133</f>
        <v>0</v>
      </c>
      <c r="D123" s="71">
        <f>[5]武将基本资料!AD133</f>
        <v>0</v>
      </c>
      <c r="E123" s="72" t="str">
        <f t="shared" si="11"/>
        <v/>
      </c>
      <c r="F123" s="70"/>
      <c r="G123" s="70" t="str">
        <f t="shared" si="22"/>
        <v/>
      </c>
      <c r="H123" s="70" t="str">
        <f t="shared" si="32"/>
        <v/>
      </c>
      <c r="I123" s="70" t="str">
        <f t="shared" si="33"/>
        <v/>
      </c>
      <c r="J123" s="70" t="str">
        <f t="shared" si="34"/>
        <v/>
      </c>
      <c r="K123" s="70" t="str">
        <f t="shared" si="35"/>
        <v/>
      </c>
      <c r="L123" s="70" t="str">
        <f t="shared" si="36"/>
        <v/>
      </c>
      <c r="M123" s="70" t="str">
        <f t="shared" si="37"/>
        <v/>
      </c>
      <c r="N123" s="70" t="str">
        <f t="shared" si="38"/>
        <v/>
      </c>
    </row>
    <row r="124" spans="1:14" x14ac:dyDescent="0.2">
      <c r="A124" s="70" t="str">
        <f>IF([5]武将基本资料!W134="","",[5]武将基本资料!W134)</f>
        <v/>
      </c>
      <c r="B124" s="70" t="str">
        <f>IF(A124="","",IF([5]武将基本资料!Y134="","",[5]武将基本资料!Y134))</f>
        <v/>
      </c>
      <c r="C124" s="71">
        <f>[5]武将基本资料!U134</f>
        <v>0</v>
      </c>
      <c r="D124" s="71">
        <f>[5]武将基本资料!AD134</f>
        <v>0</v>
      </c>
      <c r="E124" s="72" t="str">
        <f t="shared" si="11"/>
        <v/>
      </c>
      <c r="F124" s="70"/>
      <c r="G124" s="70" t="str">
        <f t="shared" si="22"/>
        <v/>
      </c>
      <c r="H124" s="70" t="str">
        <f t="shared" si="32"/>
        <v/>
      </c>
      <c r="I124" s="70" t="str">
        <f t="shared" si="33"/>
        <v/>
      </c>
      <c r="J124" s="70" t="str">
        <f t="shared" si="34"/>
        <v/>
      </c>
      <c r="K124" s="70" t="str">
        <f t="shared" si="35"/>
        <v/>
      </c>
      <c r="L124" s="70" t="str">
        <f t="shared" si="36"/>
        <v/>
      </c>
      <c r="M124" s="70" t="str">
        <f t="shared" si="37"/>
        <v/>
      </c>
      <c r="N124" s="70" t="str">
        <f t="shared" si="38"/>
        <v/>
      </c>
    </row>
    <row r="125" spans="1:14" x14ac:dyDescent="0.2">
      <c r="A125" s="70" t="str">
        <f>IF([5]武将基本资料!W135="","",[5]武将基本资料!W135)</f>
        <v/>
      </c>
      <c r="B125" s="70" t="str">
        <f>IF(A125="","",IF([5]武将基本资料!Y135="","",[5]武将基本资料!Y135))</f>
        <v/>
      </c>
      <c r="C125" s="71">
        <f>[5]武将基本资料!U135</f>
        <v>0</v>
      </c>
      <c r="D125" s="71">
        <f>[5]武将基本资料!AD135</f>
        <v>0</v>
      </c>
      <c r="E125" s="72" t="str">
        <f t="shared" si="11"/>
        <v/>
      </c>
      <c r="F125" s="70"/>
      <c r="G125" s="70" t="str">
        <f t="shared" si="22"/>
        <v/>
      </c>
      <c r="H125" s="70" t="str">
        <f t="shared" si="32"/>
        <v/>
      </c>
      <c r="I125" s="70" t="str">
        <f t="shared" si="33"/>
        <v/>
      </c>
      <c r="J125" s="70" t="str">
        <f t="shared" si="34"/>
        <v/>
      </c>
      <c r="K125" s="70" t="str">
        <f t="shared" si="35"/>
        <v/>
      </c>
      <c r="L125" s="70" t="str">
        <f t="shared" si="36"/>
        <v/>
      </c>
      <c r="M125" s="70" t="str">
        <f t="shared" si="37"/>
        <v/>
      </c>
      <c r="N125" s="70" t="str">
        <f t="shared" si="38"/>
        <v/>
      </c>
    </row>
    <row r="126" spans="1:14" x14ac:dyDescent="0.2">
      <c r="A126" s="70" t="str">
        <f>IF([5]武将基本资料!W136="","",[5]武将基本资料!W136)</f>
        <v/>
      </c>
      <c r="B126" s="70" t="str">
        <f>IF(A126="","",IF([5]武将基本资料!Y136="","",[5]武将基本资料!Y136))</f>
        <v/>
      </c>
      <c r="C126" s="71">
        <f>[5]武将基本资料!U136</f>
        <v>0</v>
      </c>
      <c r="D126" s="71">
        <f>[5]武将基本资料!AD136</f>
        <v>0</v>
      </c>
      <c r="E126" s="72" t="str">
        <f t="shared" si="11"/>
        <v/>
      </c>
      <c r="F126" s="70"/>
      <c r="G126" s="70" t="str">
        <f t="shared" si="22"/>
        <v/>
      </c>
      <c r="H126" s="70" t="str">
        <f t="shared" si="32"/>
        <v/>
      </c>
      <c r="I126" s="70" t="str">
        <f t="shared" si="33"/>
        <v/>
      </c>
      <c r="J126" s="70" t="str">
        <f t="shared" si="34"/>
        <v/>
      </c>
      <c r="K126" s="70" t="str">
        <f t="shared" si="35"/>
        <v/>
      </c>
      <c r="L126" s="70" t="str">
        <f t="shared" si="36"/>
        <v/>
      </c>
      <c r="M126" s="70" t="str">
        <f t="shared" si="37"/>
        <v/>
      </c>
      <c r="N126" s="70" t="str">
        <f t="shared" si="38"/>
        <v/>
      </c>
    </row>
    <row r="127" spans="1:14" x14ac:dyDescent="0.2">
      <c r="A127" s="70" t="str">
        <f>IF([5]武将基本资料!W137="","",[5]武将基本资料!W137)</f>
        <v/>
      </c>
      <c r="B127" s="70" t="str">
        <f>IF(A127="","",IF([5]武将基本资料!Y137="","",[5]武将基本资料!Y137))</f>
        <v/>
      </c>
      <c r="C127" s="71">
        <f>[5]武将基本资料!U137</f>
        <v>0</v>
      </c>
      <c r="D127" s="71">
        <f>[5]武将基本资料!AD137</f>
        <v>0</v>
      </c>
      <c r="E127" s="72" t="str">
        <f t="shared" si="11"/>
        <v/>
      </c>
      <c r="F127" s="70"/>
      <c r="G127" s="70" t="str">
        <f t="shared" si="22"/>
        <v/>
      </c>
      <c r="H127" s="70" t="str">
        <f t="shared" si="32"/>
        <v/>
      </c>
      <c r="I127" s="70" t="str">
        <f t="shared" si="33"/>
        <v/>
      </c>
      <c r="J127" s="70" t="str">
        <f t="shared" si="34"/>
        <v/>
      </c>
      <c r="K127" s="70" t="str">
        <f t="shared" si="35"/>
        <v/>
      </c>
      <c r="L127" s="70" t="str">
        <f t="shared" si="36"/>
        <v/>
      </c>
      <c r="M127" s="70" t="str">
        <f t="shared" si="37"/>
        <v/>
      </c>
      <c r="N127" s="70" t="str">
        <f t="shared" si="38"/>
        <v/>
      </c>
    </row>
    <row r="128" spans="1:14" x14ac:dyDescent="0.2">
      <c r="A128" s="70" t="str">
        <f>IF([5]武将基本资料!W138="","",[5]武将基本资料!W138)</f>
        <v/>
      </c>
      <c r="B128" s="70" t="str">
        <f>IF(A128="","",IF([5]武将基本资料!Y138="","",[5]武将基本资料!Y138))</f>
        <v/>
      </c>
      <c r="C128" s="71">
        <f>[5]武将基本资料!U138</f>
        <v>0</v>
      </c>
      <c r="D128" s="71">
        <f>[5]武将基本资料!AD138</f>
        <v>0</v>
      </c>
      <c r="E128" s="72" t="str">
        <f t="shared" si="11"/>
        <v/>
      </c>
      <c r="F128" s="70"/>
      <c r="G128" s="70" t="str">
        <f t="shared" si="22"/>
        <v/>
      </c>
      <c r="H128" s="70" t="str">
        <f t="shared" si="32"/>
        <v/>
      </c>
      <c r="I128" s="70" t="str">
        <f t="shared" si="33"/>
        <v/>
      </c>
      <c r="J128" s="70" t="str">
        <f t="shared" si="34"/>
        <v/>
      </c>
      <c r="K128" s="70" t="str">
        <f t="shared" si="35"/>
        <v/>
      </c>
      <c r="L128" s="70" t="str">
        <f t="shared" si="36"/>
        <v/>
      </c>
      <c r="M128" s="70" t="str">
        <f t="shared" si="37"/>
        <v/>
      </c>
      <c r="N128" s="70" t="str">
        <f t="shared" si="38"/>
        <v/>
      </c>
    </row>
    <row r="129" spans="1:14" x14ac:dyDescent="0.2">
      <c r="A129" s="70" t="str">
        <f>IF([5]武将基本资料!W139="","",[5]武将基本资料!W139)</f>
        <v/>
      </c>
      <c r="B129" s="70" t="str">
        <f>IF(A129="","",IF([5]武将基本资料!Y139="","",[5]武将基本资料!Y139))</f>
        <v/>
      </c>
      <c r="C129" s="71">
        <f>[5]武将基本资料!U139</f>
        <v>0</v>
      </c>
      <c r="D129" s="71">
        <f>[5]武将基本资料!AD139</f>
        <v>0</v>
      </c>
      <c r="E129" s="72" t="str">
        <f t="shared" si="11"/>
        <v/>
      </c>
      <c r="F129" s="70"/>
      <c r="G129" s="70" t="str">
        <f t="shared" si="22"/>
        <v/>
      </c>
      <c r="H129" s="70" t="str">
        <f t="shared" si="32"/>
        <v/>
      </c>
      <c r="I129" s="70" t="str">
        <f t="shared" si="33"/>
        <v/>
      </c>
      <c r="J129" s="70" t="str">
        <f t="shared" si="34"/>
        <v/>
      </c>
      <c r="K129" s="70" t="str">
        <f t="shared" si="35"/>
        <v/>
      </c>
      <c r="L129" s="70" t="str">
        <f t="shared" si="36"/>
        <v/>
      </c>
      <c r="M129" s="70" t="str">
        <f t="shared" si="37"/>
        <v/>
      </c>
      <c r="N129" s="70" t="str">
        <f t="shared" si="38"/>
        <v/>
      </c>
    </row>
    <row r="130" spans="1:14" x14ac:dyDescent="0.2">
      <c r="A130" s="70" t="str">
        <f>IF([5]武将基本资料!W140="","",[5]武将基本资料!W140)</f>
        <v/>
      </c>
      <c r="B130" s="70" t="str">
        <f>IF(A130="","",IF([5]武将基本资料!Y140="","",[5]武将基本资料!Y140))</f>
        <v/>
      </c>
      <c r="C130" s="71">
        <f>[5]武将基本资料!U140</f>
        <v>0</v>
      </c>
      <c r="D130" s="71">
        <f>[5]武将基本资料!AD140</f>
        <v>0</v>
      </c>
      <c r="E130" s="72" t="str">
        <f t="shared" ref="E130:E193" si="39">IF(C130=1,SUM(W130:AK130),"")</f>
        <v/>
      </c>
      <c r="F130" s="70"/>
      <c r="G130" s="70" t="str">
        <f t="shared" si="22"/>
        <v/>
      </c>
      <c r="H130" s="70" t="str">
        <f t="shared" si="32"/>
        <v/>
      </c>
      <c r="I130" s="70" t="str">
        <f t="shared" si="33"/>
        <v/>
      </c>
      <c r="J130" s="70" t="str">
        <f t="shared" si="34"/>
        <v/>
      </c>
      <c r="K130" s="70" t="str">
        <f t="shared" si="35"/>
        <v/>
      </c>
      <c r="L130" s="70" t="str">
        <f t="shared" si="36"/>
        <v/>
      </c>
      <c r="M130" s="70" t="str">
        <f t="shared" si="37"/>
        <v/>
      </c>
      <c r="N130" s="70" t="str">
        <f t="shared" si="38"/>
        <v/>
      </c>
    </row>
    <row r="131" spans="1:14" x14ac:dyDescent="0.2">
      <c r="A131" s="70" t="str">
        <f>IF([5]武将基本资料!W141="","",[5]武将基本资料!W141)</f>
        <v/>
      </c>
      <c r="B131" s="70" t="str">
        <f>IF(A131="","",IF([5]武将基本资料!Y141="","",[5]武将基本资料!Y141))</f>
        <v/>
      </c>
      <c r="C131" s="71">
        <f>[5]武将基本资料!U141</f>
        <v>0</v>
      </c>
      <c r="D131" s="71">
        <f>[5]武将基本资料!AD141</f>
        <v>0</v>
      </c>
      <c r="E131" s="72" t="str">
        <f t="shared" si="39"/>
        <v/>
      </c>
      <c r="F131" s="70"/>
      <c r="G131" s="70" t="str">
        <f t="shared" si="22"/>
        <v/>
      </c>
      <c r="H131" s="70" t="str">
        <f t="shared" si="32"/>
        <v/>
      </c>
      <c r="I131" s="70" t="str">
        <f t="shared" si="33"/>
        <v/>
      </c>
      <c r="J131" s="70" t="str">
        <f t="shared" si="34"/>
        <v/>
      </c>
      <c r="K131" s="70" t="str">
        <f t="shared" si="35"/>
        <v/>
      </c>
      <c r="L131" s="70" t="str">
        <f t="shared" si="36"/>
        <v/>
      </c>
      <c r="M131" s="70" t="str">
        <f t="shared" si="37"/>
        <v/>
      </c>
      <c r="N131" s="70" t="str">
        <f t="shared" si="38"/>
        <v/>
      </c>
    </row>
    <row r="132" spans="1:14" x14ac:dyDescent="0.2">
      <c r="A132" s="70" t="str">
        <f>IF([5]武将基本资料!W142="","",[5]武将基本资料!W142)</f>
        <v/>
      </c>
      <c r="B132" s="70" t="str">
        <f>IF(A132="","",IF([5]武将基本资料!Y142="","",[5]武将基本资料!Y142))</f>
        <v/>
      </c>
      <c r="C132" s="71">
        <f>[5]武将基本资料!U142</f>
        <v>0</v>
      </c>
      <c r="D132" s="71">
        <f>[5]武将基本资料!AD142</f>
        <v>0</v>
      </c>
      <c r="E132" s="72" t="str">
        <f t="shared" si="39"/>
        <v/>
      </c>
      <c r="F132" s="70"/>
      <c r="G132" s="70" t="str">
        <f t="shared" si="22"/>
        <v/>
      </c>
      <c r="H132" s="70" t="str">
        <f t="shared" si="32"/>
        <v/>
      </c>
      <c r="I132" s="70" t="str">
        <f t="shared" si="33"/>
        <v/>
      </c>
      <c r="J132" s="70" t="str">
        <f t="shared" si="34"/>
        <v/>
      </c>
      <c r="K132" s="70" t="str">
        <f t="shared" si="35"/>
        <v/>
      </c>
      <c r="L132" s="70" t="str">
        <f t="shared" si="36"/>
        <v/>
      </c>
      <c r="M132" s="70" t="str">
        <f t="shared" si="37"/>
        <v/>
      </c>
      <c r="N132" s="70" t="str">
        <f t="shared" si="38"/>
        <v/>
      </c>
    </row>
    <row r="133" spans="1:14" x14ac:dyDescent="0.2">
      <c r="A133" s="70" t="str">
        <f>IF([5]武将基本资料!W143="","",[5]武将基本资料!W143)</f>
        <v/>
      </c>
      <c r="B133" s="70" t="str">
        <f>IF(A133="","",IF([5]武将基本资料!Y143="","",[5]武将基本资料!Y143))</f>
        <v/>
      </c>
      <c r="C133" s="71">
        <f>[5]武将基本资料!U143</f>
        <v>0</v>
      </c>
      <c r="D133" s="71">
        <f>[5]武将基本资料!AD143</f>
        <v>0</v>
      </c>
      <c r="E133" s="72" t="str">
        <f t="shared" si="39"/>
        <v/>
      </c>
      <c r="F133" s="70"/>
      <c r="G133" s="70" t="str">
        <f t="shared" si="22"/>
        <v/>
      </c>
      <c r="H133" s="70" t="str">
        <f t="shared" si="32"/>
        <v/>
      </c>
      <c r="I133" s="70" t="str">
        <f t="shared" si="33"/>
        <v/>
      </c>
      <c r="J133" s="70" t="str">
        <f t="shared" si="34"/>
        <v/>
      </c>
      <c r="K133" s="70" t="str">
        <f t="shared" si="35"/>
        <v/>
      </c>
      <c r="L133" s="70" t="str">
        <f t="shared" si="36"/>
        <v/>
      </c>
      <c r="M133" s="70" t="str">
        <f t="shared" si="37"/>
        <v/>
      </c>
      <c r="N133" s="70" t="str">
        <f t="shared" si="38"/>
        <v/>
      </c>
    </row>
    <row r="134" spans="1:14" x14ac:dyDescent="0.2">
      <c r="A134" s="70" t="str">
        <f>IF([5]武将基本资料!W144="","",[5]武将基本资料!W144)</f>
        <v/>
      </c>
      <c r="B134" s="70" t="str">
        <f>IF(A134="","",IF([5]武将基本资料!Y144="","",[5]武将基本资料!Y144))</f>
        <v/>
      </c>
      <c r="C134" s="71">
        <f>[5]武将基本资料!U144</f>
        <v>0</v>
      </c>
      <c r="D134" s="71">
        <f>[5]武将基本资料!AD144</f>
        <v>0</v>
      </c>
      <c r="E134" s="72" t="str">
        <f t="shared" si="39"/>
        <v/>
      </c>
      <c r="F134" s="70"/>
      <c r="G134" s="70" t="str">
        <f t="shared" si="22"/>
        <v/>
      </c>
      <c r="H134" s="70" t="str">
        <f t="shared" si="32"/>
        <v/>
      </c>
      <c r="I134" s="70" t="str">
        <f t="shared" si="33"/>
        <v/>
      </c>
      <c r="J134" s="70" t="str">
        <f t="shared" si="34"/>
        <v/>
      </c>
      <c r="K134" s="70" t="str">
        <f t="shared" si="35"/>
        <v/>
      </c>
      <c r="L134" s="70" t="str">
        <f t="shared" si="36"/>
        <v/>
      </c>
      <c r="M134" s="70" t="str">
        <f t="shared" si="37"/>
        <v/>
      </c>
      <c r="N134" s="70" t="str">
        <f t="shared" si="38"/>
        <v/>
      </c>
    </row>
    <row r="135" spans="1:14" x14ac:dyDescent="0.2">
      <c r="A135" s="70" t="str">
        <f>IF([5]武将基本资料!W145="","",[5]武将基本资料!W145)</f>
        <v/>
      </c>
      <c r="B135" s="70" t="str">
        <f>IF(A135="","",IF([5]武将基本资料!Y145="","",[5]武将基本资料!Y145))</f>
        <v/>
      </c>
      <c r="C135" s="71">
        <f>[5]武将基本资料!U145</f>
        <v>0</v>
      </c>
      <c r="D135" s="71">
        <f>[5]武将基本资料!AD145</f>
        <v>0</v>
      </c>
      <c r="E135" s="72" t="str">
        <f t="shared" si="39"/>
        <v/>
      </c>
      <c r="F135" s="70"/>
      <c r="G135" s="70" t="str">
        <f t="shared" si="22"/>
        <v/>
      </c>
      <c r="H135" s="70" t="str">
        <f t="shared" si="32"/>
        <v/>
      </c>
      <c r="I135" s="70" t="str">
        <f t="shared" si="33"/>
        <v/>
      </c>
      <c r="J135" s="70" t="str">
        <f t="shared" si="34"/>
        <v/>
      </c>
      <c r="K135" s="70" t="str">
        <f t="shared" si="35"/>
        <v/>
      </c>
      <c r="L135" s="70" t="str">
        <f t="shared" si="36"/>
        <v/>
      </c>
      <c r="M135" s="70" t="str">
        <f t="shared" si="37"/>
        <v/>
      </c>
      <c r="N135" s="70" t="str">
        <f t="shared" si="38"/>
        <v/>
      </c>
    </row>
    <row r="136" spans="1:14" x14ac:dyDescent="0.2">
      <c r="A136" s="70" t="str">
        <f>IF([5]武将基本资料!W146="","",[5]武将基本资料!W146)</f>
        <v/>
      </c>
      <c r="B136" s="70" t="str">
        <f>IF(A136="","",IF([5]武将基本资料!Y146="","",[5]武将基本资料!Y146))</f>
        <v/>
      </c>
      <c r="C136" s="71">
        <f>[5]武将基本资料!U146</f>
        <v>0</v>
      </c>
      <c r="D136" s="71">
        <f>[5]武将基本资料!AD146</f>
        <v>0</v>
      </c>
      <c r="E136" s="72" t="str">
        <f t="shared" si="39"/>
        <v/>
      </c>
      <c r="F136" s="70"/>
      <c r="G136" s="70" t="str">
        <f t="shared" si="22"/>
        <v/>
      </c>
      <c r="H136" s="70" t="str">
        <f t="shared" si="32"/>
        <v/>
      </c>
      <c r="I136" s="70" t="str">
        <f t="shared" si="33"/>
        <v/>
      </c>
      <c r="J136" s="70" t="str">
        <f t="shared" si="34"/>
        <v/>
      </c>
      <c r="K136" s="70" t="str">
        <f t="shared" si="35"/>
        <v/>
      </c>
      <c r="L136" s="70" t="str">
        <f t="shared" si="36"/>
        <v/>
      </c>
      <c r="M136" s="70" t="str">
        <f t="shared" si="37"/>
        <v/>
      </c>
      <c r="N136" s="70" t="str">
        <f t="shared" si="38"/>
        <v/>
      </c>
    </row>
    <row r="137" spans="1:14" x14ac:dyDescent="0.2">
      <c r="A137" s="70" t="str">
        <f>IF([5]武将基本资料!W147="","",[5]武将基本资料!W147)</f>
        <v/>
      </c>
      <c r="B137" s="70" t="str">
        <f>IF(A137="","",IF([5]武将基本资料!Y147="","",[5]武将基本资料!Y147))</f>
        <v/>
      </c>
      <c r="C137" s="71">
        <f>[5]武将基本资料!U147</f>
        <v>0</v>
      </c>
      <c r="D137" s="71">
        <f>[5]武将基本资料!AD147</f>
        <v>0</v>
      </c>
      <c r="E137" s="72" t="str">
        <f t="shared" si="39"/>
        <v/>
      </c>
      <c r="F137" s="70"/>
      <c r="G137" s="70" t="str">
        <f t="shared" si="22"/>
        <v/>
      </c>
      <c r="H137" s="70" t="str">
        <f t="shared" si="32"/>
        <v/>
      </c>
      <c r="I137" s="70" t="str">
        <f t="shared" si="33"/>
        <v/>
      </c>
      <c r="J137" s="70" t="str">
        <f t="shared" si="34"/>
        <v/>
      </c>
      <c r="K137" s="70" t="str">
        <f t="shared" si="35"/>
        <v/>
      </c>
      <c r="L137" s="70" t="str">
        <f t="shared" si="36"/>
        <v/>
      </c>
      <c r="M137" s="70" t="str">
        <f t="shared" si="37"/>
        <v/>
      </c>
      <c r="N137" s="70" t="str">
        <f t="shared" si="38"/>
        <v/>
      </c>
    </row>
    <row r="138" spans="1:14" x14ac:dyDescent="0.2">
      <c r="A138" s="70" t="str">
        <f>IF([5]武将基本资料!W148="","",[5]武将基本资料!W148)</f>
        <v/>
      </c>
      <c r="B138" s="70" t="str">
        <f>IF(A138="","",IF([5]武将基本资料!Y148="","",[5]武将基本资料!Y148))</f>
        <v/>
      </c>
      <c r="C138" s="71">
        <f>[5]武将基本资料!U148</f>
        <v>0</v>
      </c>
      <c r="D138" s="71">
        <f>[5]武将基本资料!AD148</f>
        <v>0</v>
      </c>
      <c r="E138" s="72" t="str">
        <f t="shared" si="39"/>
        <v/>
      </c>
      <c r="F138" s="70"/>
      <c r="G138" s="70" t="str">
        <f t="shared" si="22"/>
        <v/>
      </c>
      <c r="H138" s="70" t="str">
        <f t="shared" si="32"/>
        <v/>
      </c>
      <c r="I138" s="70" t="str">
        <f t="shared" si="33"/>
        <v/>
      </c>
      <c r="J138" s="70" t="str">
        <f t="shared" si="34"/>
        <v/>
      </c>
      <c r="K138" s="70" t="str">
        <f t="shared" si="35"/>
        <v/>
      </c>
      <c r="L138" s="70" t="str">
        <f t="shared" si="36"/>
        <v/>
      </c>
      <c r="M138" s="70" t="str">
        <f t="shared" si="37"/>
        <v/>
      </c>
      <c r="N138" s="70" t="str">
        <f t="shared" si="38"/>
        <v/>
      </c>
    </row>
    <row r="139" spans="1:14" x14ac:dyDescent="0.2">
      <c r="A139" s="70" t="str">
        <f>IF([5]武将基本资料!W149="","",[5]武将基本资料!W149)</f>
        <v/>
      </c>
      <c r="B139" s="70" t="str">
        <f>IF(A139="","",IF([5]武将基本资料!Y149="","",[5]武将基本资料!Y149))</f>
        <v/>
      </c>
      <c r="C139" s="71">
        <f>[5]武将基本资料!U149</f>
        <v>0</v>
      </c>
      <c r="D139" s="71">
        <f>[5]武将基本资料!AD149</f>
        <v>0</v>
      </c>
      <c r="E139" s="72" t="str">
        <f t="shared" si="39"/>
        <v/>
      </c>
      <c r="F139" s="70"/>
      <c r="G139" s="70" t="str">
        <f t="shared" si="22"/>
        <v/>
      </c>
      <c r="H139" s="70" t="str">
        <f t="shared" si="32"/>
        <v/>
      </c>
      <c r="I139" s="70" t="str">
        <f t="shared" si="33"/>
        <v/>
      </c>
      <c r="J139" s="70" t="str">
        <f t="shared" si="34"/>
        <v/>
      </c>
      <c r="K139" s="70" t="str">
        <f t="shared" si="35"/>
        <v/>
      </c>
      <c r="L139" s="70" t="str">
        <f t="shared" si="36"/>
        <v/>
      </c>
      <c r="M139" s="70" t="str">
        <f t="shared" si="37"/>
        <v/>
      </c>
      <c r="N139" s="70" t="str">
        <f t="shared" si="38"/>
        <v/>
      </c>
    </row>
    <row r="140" spans="1:14" x14ac:dyDescent="0.2">
      <c r="A140" s="70" t="str">
        <f>IF([5]武将基本资料!W150="","",[5]武将基本资料!W150)</f>
        <v/>
      </c>
      <c r="B140" s="70" t="str">
        <f>IF(A140="","",IF([5]武将基本资料!Y150="","",[5]武将基本资料!Y150))</f>
        <v/>
      </c>
      <c r="C140" s="71">
        <f>[5]武将基本资料!U150</f>
        <v>0</v>
      </c>
      <c r="D140" s="71">
        <f>[5]武将基本资料!AD150</f>
        <v>0</v>
      </c>
      <c r="E140" s="72" t="str">
        <f t="shared" si="39"/>
        <v/>
      </c>
      <c r="F140" s="70"/>
      <c r="G140" s="70" t="str">
        <f t="shared" si="22"/>
        <v/>
      </c>
      <c r="H140" s="70" t="str">
        <f t="shared" si="32"/>
        <v/>
      </c>
      <c r="I140" s="70" t="str">
        <f t="shared" si="33"/>
        <v/>
      </c>
      <c r="J140" s="70" t="str">
        <f t="shared" si="34"/>
        <v/>
      </c>
      <c r="K140" s="70" t="str">
        <f t="shared" si="35"/>
        <v/>
      </c>
      <c r="L140" s="70" t="str">
        <f t="shared" si="36"/>
        <v/>
      </c>
      <c r="M140" s="70" t="str">
        <f t="shared" si="37"/>
        <v/>
      </c>
      <c r="N140" s="70" t="str">
        <f t="shared" si="38"/>
        <v/>
      </c>
    </row>
    <row r="141" spans="1:14" x14ac:dyDescent="0.2">
      <c r="A141" s="70" t="str">
        <f>IF([5]武将基本资料!W151="","",[5]武将基本资料!W151)</f>
        <v/>
      </c>
      <c r="B141" s="70" t="str">
        <f>IF(A141="","",IF([5]武将基本资料!Y151="","",[5]武将基本资料!Y151))</f>
        <v/>
      </c>
      <c r="C141" s="71">
        <f>[5]武将基本资料!U151</f>
        <v>0</v>
      </c>
      <c r="D141" s="71">
        <f>[5]武将基本资料!AD151</f>
        <v>0</v>
      </c>
      <c r="E141" s="72" t="str">
        <f t="shared" si="39"/>
        <v/>
      </c>
      <c r="F141" s="70"/>
      <c r="G141" s="70" t="str">
        <f t="shared" si="22"/>
        <v/>
      </c>
      <c r="H141" s="70" t="str">
        <f t="shared" si="32"/>
        <v/>
      </c>
      <c r="I141" s="70" t="str">
        <f t="shared" si="33"/>
        <v/>
      </c>
      <c r="J141" s="70" t="str">
        <f t="shared" si="34"/>
        <v/>
      </c>
      <c r="K141" s="70" t="str">
        <f t="shared" si="35"/>
        <v/>
      </c>
      <c r="L141" s="70" t="str">
        <f t="shared" si="36"/>
        <v/>
      </c>
      <c r="M141" s="70" t="str">
        <f t="shared" si="37"/>
        <v/>
      </c>
      <c r="N141" s="70" t="str">
        <f t="shared" si="38"/>
        <v/>
      </c>
    </row>
    <row r="142" spans="1:14" x14ac:dyDescent="0.2">
      <c r="A142" s="70" t="str">
        <f>IF([5]武将基本资料!W152="","",[5]武将基本资料!W152)</f>
        <v/>
      </c>
      <c r="B142" s="70" t="str">
        <f>IF(A142="","",IF([5]武将基本资料!Y152="","",[5]武将基本资料!Y152))</f>
        <v/>
      </c>
      <c r="C142" s="71">
        <f>[5]武将基本资料!U152</f>
        <v>0</v>
      </c>
      <c r="D142" s="71">
        <f>[5]武将基本资料!AD152</f>
        <v>0</v>
      </c>
      <c r="E142" s="72" t="str">
        <f t="shared" si="39"/>
        <v/>
      </c>
      <c r="F142" s="70"/>
      <c r="G142" s="70" t="str">
        <f t="shared" si="22"/>
        <v/>
      </c>
      <c r="H142" s="70" t="str">
        <f t="shared" si="32"/>
        <v/>
      </c>
      <c r="I142" s="70" t="str">
        <f t="shared" si="33"/>
        <v/>
      </c>
      <c r="J142" s="70" t="str">
        <f t="shared" si="34"/>
        <v/>
      </c>
      <c r="K142" s="70" t="str">
        <f t="shared" si="35"/>
        <v/>
      </c>
      <c r="L142" s="70" t="str">
        <f t="shared" si="36"/>
        <v/>
      </c>
      <c r="M142" s="70" t="str">
        <f t="shared" si="37"/>
        <v/>
      </c>
      <c r="N142" s="70" t="str">
        <f t="shared" si="38"/>
        <v/>
      </c>
    </row>
    <row r="143" spans="1:14" x14ac:dyDescent="0.2">
      <c r="A143" s="70" t="str">
        <f>IF([5]武将基本资料!W153="","",[5]武将基本资料!W153)</f>
        <v/>
      </c>
      <c r="B143" s="70" t="str">
        <f>IF(A143="","",IF([5]武将基本资料!Y153="","",[5]武将基本资料!Y153))</f>
        <v/>
      </c>
      <c r="C143" s="71">
        <f>[5]武将基本资料!U153</f>
        <v>0</v>
      </c>
      <c r="D143" s="71">
        <f>[5]武将基本资料!AD153</f>
        <v>0</v>
      </c>
      <c r="E143" s="72" t="str">
        <f t="shared" si="39"/>
        <v/>
      </c>
      <c r="F143" s="70"/>
      <c r="G143" s="70" t="str">
        <f t="shared" si="22"/>
        <v/>
      </c>
      <c r="H143" s="70" t="str">
        <f t="shared" si="32"/>
        <v/>
      </c>
      <c r="I143" s="70" t="str">
        <f t="shared" si="33"/>
        <v/>
      </c>
      <c r="J143" s="70" t="str">
        <f t="shared" si="34"/>
        <v/>
      </c>
      <c r="K143" s="70" t="str">
        <f t="shared" si="35"/>
        <v/>
      </c>
      <c r="L143" s="70" t="str">
        <f t="shared" si="36"/>
        <v/>
      </c>
      <c r="M143" s="70" t="str">
        <f t="shared" si="37"/>
        <v/>
      </c>
      <c r="N143" s="70" t="str">
        <f t="shared" si="38"/>
        <v/>
      </c>
    </row>
    <row r="144" spans="1:14" x14ac:dyDescent="0.2">
      <c r="A144" s="70" t="str">
        <f>IF([5]武将基本资料!W154="","",[5]武将基本资料!W154)</f>
        <v/>
      </c>
      <c r="B144" s="70" t="str">
        <f>IF(A144="","",IF([5]武将基本资料!Y154="","",[5]武将基本资料!Y154))</f>
        <v/>
      </c>
      <c r="C144" s="71">
        <f>[5]武将基本资料!U154</f>
        <v>0</v>
      </c>
      <c r="D144" s="71">
        <f>[5]武将基本资料!AD154</f>
        <v>0</v>
      </c>
      <c r="E144" s="72" t="str">
        <f t="shared" si="39"/>
        <v/>
      </c>
      <c r="F144" s="70"/>
      <c r="G144" s="70" t="str">
        <f t="shared" si="22"/>
        <v/>
      </c>
      <c r="H144" s="70" t="str">
        <f t="shared" si="32"/>
        <v/>
      </c>
      <c r="I144" s="70" t="str">
        <f t="shared" si="33"/>
        <v/>
      </c>
      <c r="J144" s="70" t="str">
        <f t="shared" si="34"/>
        <v/>
      </c>
      <c r="K144" s="70" t="str">
        <f t="shared" si="35"/>
        <v/>
      </c>
      <c r="L144" s="70" t="str">
        <f t="shared" si="36"/>
        <v/>
      </c>
      <c r="M144" s="70" t="str">
        <f t="shared" si="37"/>
        <v/>
      </c>
      <c r="N144" s="70" t="str">
        <f t="shared" si="38"/>
        <v/>
      </c>
    </row>
    <row r="145" spans="1:14" x14ac:dyDescent="0.2">
      <c r="A145" s="70" t="str">
        <f>IF([5]武将基本资料!W155="","",[5]武将基本资料!W155)</f>
        <v/>
      </c>
      <c r="B145" s="70" t="str">
        <f>IF(A145="","",IF([5]武将基本资料!Y155="","",[5]武将基本资料!Y155))</f>
        <v/>
      </c>
      <c r="C145" s="71">
        <f>[5]武将基本资料!U155</f>
        <v>0</v>
      </c>
      <c r="D145" s="71">
        <f>[5]武将基本资料!AD155</f>
        <v>0</v>
      </c>
      <c r="E145" s="72" t="str">
        <f t="shared" si="39"/>
        <v/>
      </c>
      <c r="F145" s="70"/>
      <c r="G145" s="70" t="str">
        <f t="shared" si="22"/>
        <v/>
      </c>
      <c r="H145" s="70" t="str">
        <f t="shared" si="32"/>
        <v/>
      </c>
      <c r="I145" s="70" t="str">
        <f t="shared" si="33"/>
        <v/>
      </c>
      <c r="J145" s="70" t="str">
        <f t="shared" si="34"/>
        <v/>
      </c>
      <c r="K145" s="70" t="str">
        <f t="shared" si="35"/>
        <v/>
      </c>
      <c r="L145" s="70" t="str">
        <f t="shared" si="36"/>
        <v/>
      </c>
      <c r="M145" s="70" t="str">
        <f t="shared" si="37"/>
        <v/>
      </c>
      <c r="N145" s="70" t="str">
        <f t="shared" si="38"/>
        <v/>
      </c>
    </row>
    <row r="146" spans="1:14" x14ac:dyDescent="0.2">
      <c r="A146" s="70" t="str">
        <f>IF([5]武将基本资料!W156="","",[5]武将基本资料!W156)</f>
        <v/>
      </c>
      <c r="B146" s="70" t="str">
        <f>IF(A146="","",IF([5]武将基本资料!Y156="","",[5]武将基本资料!Y156))</f>
        <v/>
      </c>
      <c r="C146" s="71">
        <f>[5]武将基本资料!U156</f>
        <v>0</v>
      </c>
      <c r="D146" s="71">
        <f>[5]武将基本资料!AD156</f>
        <v>0</v>
      </c>
      <c r="E146" s="72" t="str">
        <f t="shared" si="39"/>
        <v/>
      </c>
      <c r="F146" s="70"/>
      <c r="G146" s="70" t="str">
        <f t="shared" si="22"/>
        <v/>
      </c>
      <c r="H146" s="70" t="str">
        <f t="shared" si="32"/>
        <v/>
      </c>
      <c r="I146" s="70" t="str">
        <f t="shared" si="33"/>
        <v/>
      </c>
      <c r="J146" s="70" t="str">
        <f t="shared" si="34"/>
        <v/>
      </c>
      <c r="K146" s="70" t="str">
        <f t="shared" si="35"/>
        <v/>
      </c>
      <c r="L146" s="70" t="str">
        <f t="shared" si="36"/>
        <v/>
      </c>
      <c r="M146" s="70" t="str">
        <f t="shared" si="37"/>
        <v/>
      </c>
      <c r="N146" s="70" t="str">
        <f t="shared" si="38"/>
        <v/>
      </c>
    </row>
    <row r="147" spans="1:14" x14ac:dyDescent="0.2">
      <c r="A147" s="70" t="str">
        <f>IF([5]武将基本资料!W157="","",[5]武将基本资料!W157)</f>
        <v/>
      </c>
      <c r="B147" s="70" t="str">
        <f>IF(A147="","",IF([5]武将基本资料!Y157="","",[5]武将基本资料!Y157))</f>
        <v/>
      </c>
      <c r="C147" s="71">
        <f>[5]武将基本资料!U157</f>
        <v>0</v>
      </c>
      <c r="D147" s="71">
        <f>[5]武将基本资料!AD157</f>
        <v>0</v>
      </c>
      <c r="E147" s="72" t="str">
        <f t="shared" si="39"/>
        <v/>
      </c>
      <c r="F147" s="70"/>
      <c r="G147" s="70" t="str">
        <f t="shared" ref="G147:G209" si="40">IF($B147="","",IF(AND(COUNTIF(AP$2:AP$18,$B147),COUNTIF($B$2:$B$999,$B147)),RIGHT(G$1,1),""))</f>
        <v/>
      </c>
      <c r="H147" s="70" t="str">
        <f t="shared" si="32"/>
        <v/>
      </c>
      <c r="I147" s="70" t="str">
        <f t="shared" si="33"/>
        <v/>
      </c>
      <c r="J147" s="70" t="str">
        <f t="shared" si="34"/>
        <v/>
      </c>
      <c r="K147" s="70" t="str">
        <f t="shared" si="35"/>
        <v/>
      </c>
      <c r="L147" s="70" t="str">
        <f t="shared" si="36"/>
        <v/>
      </c>
      <c r="M147" s="70" t="str">
        <f t="shared" si="37"/>
        <v/>
      </c>
      <c r="N147" s="70" t="str">
        <f t="shared" si="38"/>
        <v/>
      </c>
    </row>
    <row r="148" spans="1:14" x14ac:dyDescent="0.2">
      <c r="A148" s="70" t="str">
        <f>IF([5]武将基本资料!W158="","",[5]武将基本资料!W158)</f>
        <v/>
      </c>
      <c r="B148" s="70" t="str">
        <f>IF(A148="","",IF([5]武将基本资料!Y158="","",[5]武将基本资料!Y158))</f>
        <v/>
      </c>
      <c r="C148" s="71">
        <f>[5]武将基本资料!U158</f>
        <v>0</v>
      </c>
      <c r="D148" s="71">
        <f>[5]武将基本资料!AD158</f>
        <v>0</v>
      </c>
      <c r="E148" s="72" t="str">
        <f t="shared" si="39"/>
        <v/>
      </c>
      <c r="F148" s="70"/>
      <c r="G148" s="70" t="str">
        <f t="shared" si="40"/>
        <v/>
      </c>
      <c r="H148" s="70" t="str">
        <f t="shared" si="32"/>
        <v/>
      </c>
      <c r="I148" s="70" t="str">
        <f t="shared" si="33"/>
        <v/>
      </c>
      <c r="J148" s="70" t="str">
        <f t="shared" si="34"/>
        <v/>
      </c>
      <c r="K148" s="70" t="str">
        <f t="shared" si="35"/>
        <v/>
      </c>
      <c r="L148" s="70" t="str">
        <f t="shared" si="36"/>
        <v/>
      </c>
      <c r="M148" s="70" t="str">
        <f t="shared" si="37"/>
        <v/>
      </c>
      <c r="N148" s="70" t="str">
        <f t="shared" si="38"/>
        <v/>
      </c>
    </row>
    <row r="149" spans="1:14" x14ac:dyDescent="0.2">
      <c r="A149" s="70" t="str">
        <f>IF([5]武将基本资料!W159="","",[5]武将基本资料!W159)</f>
        <v/>
      </c>
      <c r="B149" s="70" t="str">
        <f>IF(A149="","",IF([5]武将基本资料!Y159="","",[5]武将基本资料!Y159))</f>
        <v/>
      </c>
      <c r="C149" s="71">
        <f>[5]武将基本资料!U159</f>
        <v>0</v>
      </c>
      <c r="D149" s="71">
        <f>[5]武将基本资料!AD159</f>
        <v>0</v>
      </c>
      <c r="E149" s="72" t="str">
        <f t="shared" si="39"/>
        <v/>
      </c>
      <c r="F149" s="70"/>
      <c r="G149" s="70" t="str">
        <f t="shared" si="40"/>
        <v/>
      </c>
      <c r="H149" s="70" t="str">
        <f t="shared" si="32"/>
        <v/>
      </c>
      <c r="I149" s="70" t="str">
        <f t="shared" si="33"/>
        <v/>
      </c>
      <c r="J149" s="70" t="str">
        <f t="shared" si="34"/>
        <v/>
      </c>
      <c r="K149" s="70" t="str">
        <f t="shared" si="35"/>
        <v/>
      </c>
      <c r="L149" s="70" t="str">
        <f t="shared" si="36"/>
        <v/>
      </c>
      <c r="M149" s="70" t="str">
        <f t="shared" si="37"/>
        <v/>
      </c>
      <c r="N149" s="70" t="str">
        <f t="shared" si="38"/>
        <v/>
      </c>
    </row>
    <row r="150" spans="1:14" x14ac:dyDescent="0.2">
      <c r="A150" s="70" t="str">
        <f>IF([5]武将基本资料!W160="","",[5]武将基本资料!W160)</f>
        <v/>
      </c>
      <c r="B150" s="70" t="str">
        <f>IF(A150="","",IF([5]武将基本资料!Y160="","",[5]武将基本资料!Y160))</f>
        <v/>
      </c>
      <c r="C150" s="71">
        <f>[5]武将基本资料!U160</f>
        <v>0</v>
      </c>
      <c r="D150" s="71">
        <f>[5]武将基本资料!AD160</f>
        <v>0</v>
      </c>
      <c r="E150" s="72" t="str">
        <f t="shared" si="39"/>
        <v/>
      </c>
      <c r="F150" s="70"/>
      <c r="G150" s="70" t="str">
        <f t="shared" si="40"/>
        <v/>
      </c>
      <c r="H150" s="70" t="str">
        <f t="shared" si="32"/>
        <v/>
      </c>
      <c r="I150" s="70" t="str">
        <f t="shared" si="33"/>
        <v/>
      </c>
      <c r="J150" s="70" t="str">
        <f t="shared" si="34"/>
        <v/>
      </c>
      <c r="K150" s="70" t="str">
        <f t="shared" si="35"/>
        <v/>
      </c>
      <c r="L150" s="70" t="str">
        <f t="shared" si="36"/>
        <v/>
      </c>
      <c r="M150" s="70" t="str">
        <f t="shared" si="37"/>
        <v/>
      </c>
      <c r="N150" s="70" t="str">
        <f t="shared" si="38"/>
        <v/>
      </c>
    </row>
    <row r="151" spans="1:14" x14ac:dyDescent="0.2">
      <c r="A151" s="70" t="str">
        <f>IF([5]武将基本资料!W161="","",[5]武将基本资料!W161)</f>
        <v/>
      </c>
      <c r="B151" s="70" t="str">
        <f>IF(A151="","",IF([5]武将基本资料!Y161="","",[5]武将基本资料!Y161))</f>
        <v/>
      </c>
      <c r="C151" s="71">
        <f>[5]武将基本资料!U161</f>
        <v>0</v>
      </c>
      <c r="D151" s="71">
        <f>[5]武将基本资料!AD161</f>
        <v>0</v>
      </c>
      <c r="E151" s="72" t="str">
        <f t="shared" si="39"/>
        <v/>
      </c>
      <c r="F151" s="70"/>
      <c r="G151" s="70" t="str">
        <f t="shared" si="40"/>
        <v/>
      </c>
      <c r="H151" s="70" t="str">
        <f t="shared" si="32"/>
        <v/>
      </c>
      <c r="I151" s="70" t="str">
        <f t="shared" si="33"/>
        <v/>
      </c>
      <c r="J151" s="70" t="str">
        <f t="shared" si="34"/>
        <v/>
      </c>
      <c r="K151" s="70" t="str">
        <f t="shared" si="35"/>
        <v/>
      </c>
      <c r="L151" s="70" t="str">
        <f t="shared" si="36"/>
        <v/>
      </c>
      <c r="M151" s="70" t="str">
        <f t="shared" si="37"/>
        <v/>
      </c>
      <c r="N151" s="70" t="str">
        <f t="shared" si="38"/>
        <v/>
      </c>
    </row>
    <row r="152" spans="1:14" x14ac:dyDescent="0.2">
      <c r="A152" s="70" t="str">
        <f>IF([5]武将基本资料!W162="","",[5]武将基本资料!W162)</f>
        <v/>
      </c>
      <c r="B152" s="70" t="str">
        <f>IF(A152="","",IF([5]武将基本资料!Y162="","",[5]武将基本资料!Y162))</f>
        <v/>
      </c>
      <c r="C152" s="71">
        <f>[5]武将基本资料!U162</f>
        <v>0</v>
      </c>
      <c r="D152" s="71">
        <f>[5]武将基本资料!AD162</f>
        <v>0</v>
      </c>
      <c r="E152" s="72" t="str">
        <f t="shared" si="39"/>
        <v/>
      </c>
      <c r="F152" s="70"/>
      <c r="G152" s="70" t="str">
        <f t="shared" si="40"/>
        <v/>
      </c>
      <c r="H152" s="70" t="str">
        <f t="shared" si="32"/>
        <v/>
      </c>
      <c r="I152" s="70" t="str">
        <f t="shared" si="33"/>
        <v/>
      </c>
      <c r="J152" s="70" t="str">
        <f t="shared" si="34"/>
        <v/>
      </c>
      <c r="K152" s="70" t="str">
        <f t="shared" si="35"/>
        <v/>
      </c>
      <c r="L152" s="70" t="str">
        <f t="shared" si="36"/>
        <v/>
      </c>
      <c r="M152" s="70" t="str">
        <f t="shared" si="37"/>
        <v/>
      </c>
      <c r="N152" s="70" t="str">
        <f t="shared" si="38"/>
        <v/>
      </c>
    </row>
    <row r="153" spans="1:14" x14ac:dyDescent="0.2">
      <c r="A153" s="70" t="str">
        <f>IF([5]武将基本资料!W163="","",[5]武将基本资料!W163)</f>
        <v/>
      </c>
      <c r="B153" s="70" t="str">
        <f>IF(A153="","",IF([5]武将基本资料!Y163="","",[5]武将基本资料!Y163))</f>
        <v/>
      </c>
      <c r="C153" s="71">
        <f>[5]武将基本资料!U163</f>
        <v>0</v>
      </c>
      <c r="D153" s="71">
        <f>[5]武将基本资料!AD163</f>
        <v>0</v>
      </c>
      <c r="E153" s="72" t="str">
        <f t="shared" si="39"/>
        <v/>
      </c>
      <c r="F153" s="70"/>
      <c r="G153" s="70" t="str">
        <f t="shared" si="40"/>
        <v/>
      </c>
      <c r="H153" s="70" t="str">
        <f t="shared" si="32"/>
        <v/>
      </c>
      <c r="I153" s="70" t="str">
        <f t="shared" si="33"/>
        <v/>
      </c>
      <c r="J153" s="70" t="str">
        <f t="shared" si="34"/>
        <v/>
      </c>
      <c r="K153" s="70" t="str">
        <f t="shared" si="35"/>
        <v/>
      </c>
      <c r="L153" s="70" t="str">
        <f t="shared" si="36"/>
        <v/>
      </c>
      <c r="M153" s="70" t="str">
        <f t="shared" si="37"/>
        <v/>
      </c>
      <c r="N153" s="70" t="str">
        <f t="shared" si="38"/>
        <v/>
      </c>
    </row>
    <row r="154" spans="1:14" x14ac:dyDescent="0.2">
      <c r="A154" s="70" t="str">
        <f>IF([5]武将基本资料!W164="","",[5]武将基本资料!W164)</f>
        <v/>
      </c>
      <c r="B154" s="70" t="str">
        <f>IF(A154="","",IF([5]武将基本资料!Y164="","",[5]武将基本资料!Y164))</f>
        <v/>
      </c>
      <c r="C154" s="71">
        <f>[5]武将基本资料!U164</f>
        <v>0</v>
      </c>
      <c r="D154" s="71">
        <f>[5]武将基本资料!AD164</f>
        <v>0</v>
      </c>
      <c r="E154" s="72" t="str">
        <f t="shared" si="39"/>
        <v/>
      </c>
      <c r="F154" s="70"/>
      <c r="G154" s="70" t="str">
        <f t="shared" si="40"/>
        <v/>
      </c>
      <c r="H154" s="70" t="str">
        <f t="shared" si="32"/>
        <v/>
      </c>
      <c r="I154" s="70" t="str">
        <f t="shared" si="33"/>
        <v/>
      </c>
      <c r="J154" s="70" t="str">
        <f t="shared" si="34"/>
        <v/>
      </c>
      <c r="K154" s="70" t="str">
        <f t="shared" si="35"/>
        <v/>
      </c>
      <c r="L154" s="70" t="str">
        <f t="shared" si="36"/>
        <v/>
      </c>
      <c r="M154" s="70" t="str">
        <f t="shared" si="37"/>
        <v/>
      </c>
      <c r="N154" s="70" t="str">
        <f t="shared" si="38"/>
        <v/>
      </c>
    </row>
    <row r="155" spans="1:14" x14ac:dyDescent="0.2">
      <c r="A155" s="70" t="str">
        <f>IF([5]武将基本资料!W165="","",[5]武将基本资料!W165)</f>
        <v/>
      </c>
      <c r="B155" s="70" t="str">
        <f>IF(A155="","",IF([5]武将基本资料!Y165="","",[5]武将基本资料!Y165))</f>
        <v/>
      </c>
      <c r="C155" s="71">
        <f>[5]武将基本资料!U165</f>
        <v>0</v>
      </c>
      <c r="D155" s="71">
        <f>[5]武将基本资料!AD165</f>
        <v>0</v>
      </c>
      <c r="E155" s="72" t="str">
        <f t="shared" si="39"/>
        <v/>
      </c>
      <c r="F155" s="70"/>
      <c r="G155" s="70" t="str">
        <f t="shared" si="40"/>
        <v/>
      </c>
      <c r="H155" s="70" t="str">
        <f t="shared" si="32"/>
        <v/>
      </c>
      <c r="I155" s="70" t="str">
        <f t="shared" si="33"/>
        <v/>
      </c>
      <c r="J155" s="70" t="str">
        <f t="shared" si="34"/>
        <v/>
      </c>
      <c r="K155" s="70" t="str">
        <f t="shared" si="35"/>
        <v/>
      </c>
      <c r="L155" s="70" t="str">
        <f t="shared" si="36"/>
        <v/>
      </c>
      <c r="M155" s="70" t="str">
        <f t="shared" si="37"/>
        <v/>
      </c>
      <c r="N155" s="70" t="str">
        <f t="shared" si="38"/>
        <v/>
      </c>
    </row>
    <row r="156" spans="1:14" x14ac:dyDescent="0.2">
      <c r="A156" s="70" t="str">
        <f>IF([5]武将基本资料!W166="","",[5]武将基本资料!W166)</f>
        <v/>
      </c>
      <c r="B156" s="70" t="str">
        <f>IF(A156="","",IF([5]武将基本资料!Y166="","",[5]武将基本资料!Y166))</f>
        <v/>
      </c>
      <c r="C156" s="71">
        <f>[5]武将基本资料!U166</f>
        <v>0</v>
      </c>
      <c r="D156" s="71">
        <f>[5]武将基本资料!AD166</f>
        <v>0</v>
      </c>
      <c r="E156" s="72" t="str">
        <f t="shared" si="39"/>
        <v/>
      </c>
      <c r="F156" s="70"/>
      <c r="G156" s="70" t="str">
        <f t="shared" si="40"/>
        <v/>
      </c>
      <c r="H156" s="70" t="str">
        <f t="shared" si="32"/>
        <v/>
      </c>
      <c r="I156" s="70" t="str">
        <f t="shared" si="33"/>
        <v/>
      </c>
      <c r="J156" s="70" t="str">
        <f t="shared" si="34"/>
        <v/>
      </c>
      <c r="K156" s="70" t="str">
        <f t="shared" si="35"/>
        <v/>
      </c>
      <c r="L156" s="70" t="str">
        <f t="shared" si="36"/>
        <v/>
      </c>
      <c r="M156" s="70" t="str">
        <f t="shared" si="37"/>
        <v/>
      </c>
      <c r="N156" s="70" t="str">
        <f t="shared" si="38"/>
        <v/>
      </c>
    </row>
    <row r="157" spans="1:14" x14ac:dyDescent="0.2">
      <c r="A157" s="70" t="str">
        <f>IF([5]武将基本资料!W167="","",[5]武将基本资料!W167)</f>
        <v/>
      </c>
      <c r="B157" s="70" t="str">
        <f>IF(A157="","",IF([5]武将基本资料!Y167="","",[5]武将基本资料!Y167))</f>
        <v/>
      </c>
      <c r="C157" s="71">
        <f>[5]武将基本资料!U167</f>
        <v>0</v>
      </c>
      <c r="D157" s="71">
        <f>[5]武将基本资料!AD167</f>
        <v>0</v>
      </c>
      <c r="E157" s="72" t="str">
        <f t="shared" si="39"/>
        <v/>
      </c>
      <c r="F157" s="70"/>
      <c r="G157" s="70" t="str">
        <f t="shared" si="40"/>
        <v/>
      </c>
      <c r="H157" s="70" t="str">
        <f t="shared" si="32"/>
        <v/>
      </c>
      <c r="I157" s="70" t="str">
        <f t="shared" si="33"/>
        <v/>
      </c>
      <c r="J157" s="70" t="str">
        <f t="shared" si="34"/>
        <v/>
      </c>
      <c r="K157" s="70" t="str">
        <f t="shared" si="35"/>
        <v/>
      </c>
      <c r="L157" s="70" t="str">
        <f t="shared" si="36"/>
        <v/>
      </c>
      <c r="M157" s="70" t="str">
        <f t="shared" si="37"/>
        <v/>
      </c>
      <c r="N157" s="70" t="str">
        <f t="shared" si="38"/>
        <v/>
      </c>
    </row>
    <row r="158" spans="1:14" x14ac:dyDescent="0.2">
      <c r="A158" s="70" t="str">
        <f>IF([5]武将基本资料!W168="","",[5]武将基本资料!W168)</f>
        <v/>
      </c>
      <c r="B158" s="70" t="str">
        <f>IF(A158="","",IF([5]武将基本资料!Y168="","",[5]武将基本资料!Y168))</f>
        <v/>
      </c>
      <c r="C158" s="71">
        <f>[5]武将基本资料!U168</f>
        <v>0</v>
      </c>
      <c r="D158" s="71">
        <f>[5]武将基本资料!AD168</f>
        <v>0</v>
      </c>
      <c r="E158" s="72" t="str">
        <f t="shared" si="39"/>
        <v/>
      </c>
      <c r="F158" s="70"/>
      <c r="G158" s="70" t="str">
        <f t="shared" si="40"/>
        <v/>
      </c>
      <c r="H158" s="70" t="str">
        <f t="shared" si="32"/>
        <v/>
      </c>
      <c r="I158" s="70" t="str">
        <f t="shared" si="33"/>
        <v/>
      </c>
      <c r="J158" s="70" t="str">
        <f t="shared" si="34"/>
        <v/>
      </c>
      <c r="K158" s="70" t="str">
        <f t="shared" si="35"/>
        <v/>
      </c>
      <c r="L158" s="70" t="str">
        <f t="shared" si="36"/>
        <v/>
      </c>
      <c r="M158" s="70" t="str">
        <f t="shared" si="37"/>
        <v/>
      </c>
      <c r="N158" s="70" t="str">
        <f t="shared" si="38"/>
        <v/>
      </c>
    </row>
    <row r="159" spans="1:14" x14ac:dyDescent="0.2">
      <c r="A159" s="70" t="str">
        <f>IF([5]武将基本资料!W169="","",[5]武将基本资料!W169)</f>
        <v/>
      </c>
      <c r="B159" s="70" t="str">
        <f>IF(A159="","",IF([5]武将基本资料!Y169="","",[5]武将基本资料!Y169))</f>
        <v/>
      </c>
      <c r="C159" s="71">
        <f>[5]武将基本资料!U169</f>
        <v>0</v>
      </c>
      <c r="D159" s="71">
        <f>[5]武将基本资料!AD169</f>
        <v>0</v>
      </c>
      <c r="E159" s="72" t="str">
        <f t="shared" si="39"/>
        <v/>
      </c>
      <c r="F159" s="70"/>
      <c r="G159" s="70" t="str">
        <f t="shared" si="40"/>
        <v/>
      </c>
      <c r="H159" s="70" t="str">
        <f t="shared" si="32"/>
        <v/>
      </c>
      <c r="I159" s="70" t="str">
        <f t="shared" si="33"/>
        <v/>
      </c>
      <c r="J159" s="70" t="str">
        <f t="shared" si="34"/>
        <v/>
      </c>
      <c r="K159" s="70" t="str">
        <f t="shared" si="35"/>
        <v/>
      </c>
      <c r="L159" s="70" t="str">
        <f t="shared" si="36"/>
        <v/>
      </c>
      <c r="M159" s="70" t="str">
        <f t="shared" si="37"/>
        <v/>
      </c>
      <c r="N159" s="70" t="str">
        <f t="shared" si="38"/>
        <v/>
      </c>
    </row>
    <row r="160" spans="1:14" x14ac:dyDescent="0.2">
      <c r="A160" s="70" t="str">
        <f>IF([5]武将基本资料!W170="","",[5]武将基本资料!W170)</f>
        <v/>
      </c>
      <c r="B160" s="70" t="str">
        <f>IF(A160="","",IF([5]武将基本资料!Y170="","",[5]武将基本资料!Y170))</f>
        <v/>
      </c>
      <c r="C160" s="71">
        <f>[5]武将基本资料!U170</f>
        <v>0</v>
      </c>
      <c r="D160" s="71">
        <f>[5]武将基本资料!AD170</f>
        <v>0</v>
      </c>
      <c r="E160" s="72" t="str">
        <f t="shared" si="39"/>
        <v/>
      </c>
      <c r="F160" s="70"/>
      <c r="G160" s="70" t="str">
        <f t="shared" si="40"/>
        <v/>
      </c>
      <c r="H160" s="70" t="str">
        <f t="shared" si="32"/>
        <v/>
      </c>
      <c r="I160" s="70" t="str">
        <f t="shared" si="33"/>
        <v/>
      </c>
      <c r="J160" s="70" t="str">
        <f t="shared" si="34"/>
        <v/>
      </c>
      <c r="K160" s="70" t="str">
        <f t="shared" si="35"/>
        <v/>
      </c>
      <c r="L160" s="70" t="str">
        <f t="shared" si="36"/>
        <v/>
      </c>
      <c r="M160" s="70" t="str">
        <f t="shared" si="37"/>
        <v/>
      </c>
      <c r="N160" s="70" t="str">
        <f t="shared" si="38"/>
        <v/>
      </c>
    </row>
    <row r="161" spans="1:14" x14ac:dyDescent="0.2">
      <c r="A161" s="70" t="str">
        <f>IF([5]武将基本资料!W171="","",[5]武将基本资料!W171)</f>
        <v/>
      </c>
      <c r="B161" s="70" t="str">
        <f>IF(A161="","",IF([5]武将基本资料!Y171="","",[5]武将基本资料!Y171))</f>
        <v/>
      </c>
      <c r="C161" s="71">
        <f>[5]武将基本资料!U171</f>
        <v>0</v>
      </c>
      <c r="D161" s="71">
        <f>[5]武将基本资料!AD171</f>
        <v>0</v>
      </c>
      <c r="E161" s="72" t="str">
        <f t="shared" si="39"/>
        <v/>
      </c>
      <c r="F161" s="70"/>
      <c r="G161" s="70" t="str">
        <f t="shared" si="40"/>
        <v/>
      </c>
      <c r="H161" s="70" t="str">
        <f t="shared" si="32"/>
        <v/>
      </c>
      <c r="I161" s="70" t="str">
        <f t="shared" si="33"/>
        <v/>
      </c>
      <c r="J161" s="70" t="str">
        <f t="shared" si="34"/>
        <v/>
      </c>
      <c r="K161" s="70" t="str">
        <f t="shared" si="35"/>
        <v/>
      </c>
      <c r="L161" s="70" t="str">
        <f t="shared" si="36"/>
        <v/>
      </c>
      <c r="M161" s="70" t="str">
        <f t="shared" si="37"/>
        <v/>
      </c>
      <c r="N161" s="70" t="str">
        <f t="shared" si="38"/>
        <v/>
      </c>
    </row>
    <row r="162" spans="1:14" x14ac:dyDescent="0.2">
      <c r="A162" s="70" t="str">
        <f>IF([5]武将基本资料!W172="","",[5]武将基本资料!W172)</f>
        <v/>
      </c>
      <c r="B162" s="70" t="str">
        <f>IF(A162="","",IF([5]武将基本资料!Y172="","",[5]武将基本资料!Y172))</f>
        <v/>
      </c>
      <c r="C162" s="71">
        <f>[5]武将基本资料!U172</f>
        <v>0</v>
      </c>
      <c r="D162" s="71">
        <f>[5]武将基本资料!AD172</f>
        <v>0</v>
      </c>
      <c r="E162" s="72" t="str">
        <f t="shared" si="39"/>
        <v/>
      </c>
      <c r="F162" s="70"/>
      <c r="G162" s="70" t="str">
        <f t="shared" si="40"/>
        <v/>
      </c>
      <c r="H162" s="70" t="str">
        <f t="shared" ref="H162:H225" si="41">IF($B162="","",IF(AND(COUNTIF(AQ$2:AQ$18,$B162),COUNTIF($B$2:$B$999,$B162)),RIGHT(H$1,1),""))</f>
        <v/>
      </c>
      <c r="I162" s="70" t="str">
        <f t="shared" ref="I162:I225" si="42">IF($B162="","",IF(AND(COUNTIF(AR$2:AR$18,$B162),COUNTIF($B$2:$B$999,$B162)),RIGHT(I$1,1),""))</f>
        <v/>
      </c>
      <c r="J162" s="70" t="str">
        <f t="shared" ref="J162:J225" si="43">IF($B162="","",IF(AND(COUNTIF(AS$2:AS$18,$B162),COUNTIF($B$2:$B$999,$B162)),RIGHT(J$1,1),""))</f>
        <v/>
      </c>
      <c r="K162" s="70" t="str">
        <f t="shared" ref="K162:K225" si="44">IF($B162="","",IF(AND(COUNTIF(AT$2:AT$18,$B162),COUNTIF($B$2:$B$999,$B162)),RIGHT(K$1,1),""))</f>
        <v/>
      </c>
      <c r="L162" s="70" t="str">
        <f t="shared" ref="L162:L225" si="45">IF($B162="","",IF(AND(COUNTIF(AU$2:AU$18,$B162),COUNTIF($B$2:$B$999,$B162)),RIGHT(L$1,1),""))</f>
        <v/>
      </c>
      <c r="M162" s="70" t="str">
        <f t="shared" ref="M162:M225" si="46">IF($B162="","",IF(AND(COUNTIF(AV$2:AV$18,$B162),COUNTIF($B$2:$B$999,$B162)),RIGHT(M$1,1),""))</f>
        <v/>
      </c>
      <c r="N162" s="70" t="str">
        <f t="shared" ref="N162:N225" si="47">IF($B162="","",IF(AND(COUNTIF(AW$2:AW$18,$B162),COUNTIF($B$2:$B$999,$B162)),RIGHT(N$1,1),""))</f>
        <v/>
      </c>
    </row>
    <row r="163" spans="1:14" x14ac:dyDescent="0.2">
      <c r="A163" s="70" t="str">
        <f>IF([5]武将基本资料!W173="","",[5]武将基本资料!W173)</f>
        <v/>
      </c>
      <c r="B163" s="70" t="str">
        <f>IF(A163="","",IF([5]武将基本资料!Y173="","",[5]武将基本资料!Y173))</f>
        <v/>
      </c>
      <c r="C163" s="71">
        <f>[5]武将基本资料!U173</f>
        <v>0</v>
      </c>
      <c r="D163" s="71">
        <f>[5]武将基本资料!AD173</f>
        <v>0</v>
      </c>
      <c r="E163" s="72" t="str">
        <f t="shared" si="39"/>
        <v/>
      </c>
      <c r="F163" s="70"/>
      <c r="G163" s="70" t="str">
        <f t="shared" si="40"/>
        <v/>
      </c>
      <c r="H163" s="70" t="str">
        <f t="shared" si="41"/>
        <v/>
      </c>
      <c r="I163" s="70" t="str">
        <f t="shared" si="42"/>
        <v/>
      </c>
      <c r="J163" s="70" t="str">
        <f t="shared" si="43"/>
        <v/>
      </c>
      <c r="K163" s="70" t="str">
        <f t="shared" si="44"/>
        <v/>
      </c>
      <c r="L163" s="70" t="str">
        <f t="shared" si="45"/>
        <v/>
      </c>
      <c r="M163" s="70" t="str">
        <f t="shared" si="46"/>
        <v/>
      </c>
      <c r="N163" s="70" t="str">
        <f t="shared" si="47"/>
        <v/>
      </c>
    </row>
    <row r="164" spans="1:14" x14ac:dyDescent="0.2">
      <c r="A164" s="70" t="str">
        <f>IF([5]武将基本资料!W174="","",[5]武将基本资料!W174)</f>
        <v/>
      </c>
      <c r="B164" s="70" t="str">
        <f>IF(A164="","",IF([5]武将基本资料!Y174="","",[5]武将基本资料!Y174))</f>
        <v/>
      </c>
      <c r="C164" s="71">
        <f>[5]武将基本资料!U174</f>
        <v>0</v>
      </c>
      <c r="D164" s="71">
        <f>[5]武将基本资料!AD174</f>
        <v>0</v>
      </c>
      <c r="E164" s="72" t="str">
        <f t="shared" si="39"/>
        <v/>
      </c>
      <c r="F164" s="70"/>
      <c r="G164" s="70" t="str">
        <f t="shared" si="40"/>
        <v/>
      </c>
      <c r="H164" s="70" t="str">
        <f t="shared" si="41"/>
        <v/>
      </c>
      <c r="I164" s="70" t="str">
        <f t="shared" si="42"/>
        <v/>
      </c>
      <c r="J164" s="70" t="str">
        <f t="shared" si="43"/>
        <v/>
      </c>
      <c r="K164" s="70" t="str">
        <f t="shared" si="44"/>
        <v/>
      </c>
      <c r="L164" s="70" t="str">
        <f t="shared" si="45"/>
        <v/>
      </c>
      <c r="M164" s="70" t="str">
        <f t="shared" si="46"/>
        <v/>
      </c>
      <c r="N164" s="70" t="str">
        <f t="shared" si="47"/>
        <v/>
      </c>
    </row>
    <row r="165" spans="1:14" x14ac:dyDescent="0.2">
      <c r="A165" s="70" t="str">
        <f>IF([5]武将基本资料!W175="","",[5]武将基本资料!W175)</f>
        <v/>
      </c>
      <c r="B165" s="70" t="str">
        <f>IF(A165="","",IF([5]武将基本资料!Y175="","",[5]武将基本资料!Y175))</f>
        <v/>
      </c>
      <c r="C165" s="71">
        <f>[5]武将基本资料!U175</f>
        <v>0</v>
      </c>
      <c r="D165" s="71">
        <f>[5]武将基本资料!AD175</f>
        <v>0</v>
      </c>
      <c r="E165" s="72" t="str">
        <f t="shared" si="39"/>
        <v/>
      </c>
      <c r="F165" s="70"/>
      <c r="G165" s="70" t="str">
        <f t="shared" si="40"/>
        <v/>
      </c>
      <c r="H165" s="70" t="str">
        <f t="shared" si="41"/>
        <v/>
      </c>
      <c r="I165" s="70" t="str">
        <f t="shared" si="42"/>
        <v/>
      </c>
      <c r="J165" s="70" t="str">
        <f t="shared" si="43"/>
        <v/>
      </c>
      <c r="K165" s="70" t="str">
        <f t="shared" si="44"/>
        <v/>
      </c>
      <c r="L165" s="70" t="str">
        <f t="shared" si="45"/>
        <v/>
      </c>
      <c r="M165" s="70" t="str">
        <f t="shared" si="46"/>
        <v/>
      </c>
      <c r="N165" s="70" t="str">
        <f t="shared" si="47"/>
        <v/>
      </c>
    </row>
    <row r="166" spans="1:14" x14ac:dyDescent="0.2">
      <c r="A166" s="70" t="str">
        <f>IF([5]武将基本资料!W176="","",[5]武将基本资料!W176)</f>
        <v/>
      </c>
      <c r="B166" s="70" t="str">
        <f>IF(A166="","",IF([5]武将基本资料!Y176="","",[5]武将基本资料!Y176))</f>
        <v/>
      </c>
      <c r="C166" s="71">
        <f>[5]武将基本资料!U176</f>
        <v>0</v>
      </c>
      <c r="D166" s="71">
        <f>[5]武将基本资料!AD176</f>
        <v>0</v>
      </c>
      <c r="E166" s="72" t="str">
        <f t="shared" si="39"/>
        <v/>
      </c>
      <c r="F166" s="70"/>
      <c r="G166" s="70" t="str">
        <f t="shared" si="40"/>
        <v/>
      </c>
      <c r="H166" s="70" t="str">
        <f t="shared" si="41"/>
        <v/>
      </c>
      <c r="I166" s="70" t="str">
        <f t="shared" si="42"/>
        <v/>
      </c>
      <c r="J166" s="70" t="str">
        <f t="shared" si="43"/>
        <v/>
      </c>
      <c r="K166" s="70" t="str">
        <f t="shared" si="44"/>
        <v/>
      </c>
      <c r="L166" s="70" t="str">
        <f t="shared" si="45"/>
        <v/>
      </c>
      <c r="M166" s="70" t="str">
        <f t="shared" si="46"/>
        <v/>
      </c>
      <c r="N166" s="70" t="str">
        <f t="shared" si="47"/>
        <v/>
      </c>
    </row>
    <row r="167" spans="1:14" x14ac:dyDescent="0.2">
      <c r="A167" s="70" t="str">
        <f>IF([5]武将基本资料!W177="","",[5]武将基本资料!W177)</f>
        <v/>
      </c>
      <c r="B167" s="70" t="str">
        <f>IF(A167="","",IF([5]武将基本资料!Y177="","",[5]武将基本资料!Y177))</f>
        <v/>
      </c>
      <c r="C167" s="71">
        <f>[5]武将基本资料!U177</f>
        <v>0</v>
      </c>
      <c r="D167" s="71">
        <f>[5]武将基本资料!AD177</f>
        <v>0</v>
      </c>
      <c r="E167" s="72" t="str">
        <f t="shared" si="39"/>
        <v/>
      </c>
      <c r="F167" s="70"/>
      <c r="G167" s="70" t="str">
        <f t="shared" si="40"/>
        <v/>
      </c>
      <c r="H167" s="70" t="str">
        <f t="shared" si="41"/>
        <v/>
      </c>
      <c r="I167" s="70" t="str">
        <f t="shared" si="42"/>
        <v/>
      </c>
      <c r="J167" s="70" t="str">
        <f t="shared" si="43"/>
        <v/>
      </c>
      <c r="K167" s="70" t="str">
        <f t="shared" si="44"/>
        <v/>
      </c>
      <c r="L167" s="70" t="str">
        <f t="shared" si="45"/>
        <v/>
      </c>
      <c r="M167" s="70" t="str">
        <f t="shared" si="46"/>
        <v/>
      </c>
      <c r="N167" s="70" t="str">
        <f t="shared" si="47"/>
        <v/>
      </c>
    </row>
    <row r="168" spans="1:14" x14ac:dyDescent="0.2">
      <c r="A168" s="70" t="str">
        <f>IF([5]武将基本资料!W178="","",[5]武将基本资料!W178)</f>
        <v/>
      </c>
      <c r="B168" s="70" t="str">
        <f>IF(A168="","",IF([5]武将基本资料!Y178="","",[5]武将基本资料!Y178))</f>
        <v/>
      </c>
      <c r="C168" s="71">
        <f>[5]武将基本资料!U178</f>
        <v>0</v>
      </c>
      <c r="D168" s="71">
        <f>[5]武将基本资料!AD178</f>
        <v>0</v>
      </c>
      <c r="E168" s="72" t="str">
        <f t="shared" si="39"/>
        <v/>
      </c>
      <c r="F168" s="70"/>
      <c r="G168" s="70" t="str">
        <f t="shared" si="40"/>
        <v/>
      </c>
      <c r="H168" s="70" t="str">
        <f t="shared" si="41"/>
        <v/>
      </c>
      <c r="I168" s="70" t="str">
        <f t="shared" si="42"/>
        <v/>
      </c>
      <c r="J168" s="70" t="str">
        <f t="shared" si="43"/>
        <v/>
      </c>
      <c r="K168" s="70" t="str">
        <f t="shared" si="44"/>
        <v/>
      </c>
      <c r="L168" s="70" t="str">
        <f t="shared" si="45"/>
        <v/>
      </c>
      <c r="M168" s="70" t="str">
        <f t="shared" si="46"/>
        <v/>
      </c>
      <c r="N168" s="70" t="str">
        <f t="shared" si="47"/>
        <v/>
      </c>
    </row>
    <row r="169" spans="1:14" x14ac:dyDescent="0.2">
      <c r="A169" s="70" t="str">
        <f>IF([5]武将基本资料!W179="","",[5]武将基本资料!W179)</f>
        <v/>
      </c>
      <c r="B169" s="70" t="str">
        <f>IF(A169="","",IF([5]武将基本资料!Y179="","",[5]武将基本资料!Y179))</f>
        <v/>
      </c>
      <c r="C169" s="71">
        <f>[5]武将基本资料!U179</f>
        <v>0</v>
      </c>
      <c r="D169" s="71">
        <f>[5]武将基本资料!AD179</f>
        <v>0</v>
      </c>
      <c r="E169" s="72" t="str">
        <f t="shared" si="39"/>
        <v/>
      </c>
      <c r="F169" s="70"/>
      <c r="G169" s="70" t="str">
        <f t="shared" si="40"/>
        <v/>
      </c>
      <c r="H169" s="70" t="str">
        <f t="shared" si="41"/>
        <v/>
      </c>
      <c r="I169" s="70" t="str">
        <f t="shared" si="42"/>
        <v/>
      </c>
      <c r="J169" s="70" t="str">
        <f t="shared" si="43"/>
        <v/>
      </c>
      <c r="K169" s="70" t="str">
        <f t="shared" si="44"/>
        <v/>
      </c>
      <c r="L169" s="70" t="str">
        <f t="shared" si="45"/>
        <v/>
      </c>
      <c r="M169" s="70" t="str">
        <f t="shared" si="46"/>
        <v/>
      </c>
      <c r="N169" s="70" t="str">
        <f t="shared" si="47"/>
        <v/>
      </c>
    </row>
    <row r="170" spans="1:14" x14ac:dyDescent="0.2">
      <c r="A170" s="70" t="str">
        <f>IF([5]武将基本资料!W180="","",[5]武将基本资料!W180)</f>
        <v/>
      </c>
      <c r="B170" s="70" t="str">
        <f>IF(A170="","",IF([5]武将基本资料!Y180="","",[5]武将基本资料!Y180))</f>
        <v/>
      </c>
      <c r="C170" s="71">
        <f>[5]武将基本资料!U180</f>
        <v>0</v>
      </c>
      <c r="D170" s="71">
        <f>[5]武将基本资料!AD180</f>
        <v>0</v>
      </c>
      <c r="E170" s="72" t="str">
        <f t="shared" si="39"/>
        <v/>
      </c>
      <c r="F170" s="70"/>
      <c r="G170" s="70" t="str">
        <f t="shared" si="40"/>
        <v/>
      </c>
      <c r="H170" s="70" t="str">
        <f t="shared" si="41"/>
        <v/>
      </c>
      <c r="I170" s="70" t="str">
        <f t="shared" si="42"/>
        <v/>
      </c>
      <c r="J170" s="70" t="str">
        <f t="shared" si="43"/>
        <v/>
      </c>
      <c r="K170" s="70" t="str">
        <f t="shared" si="44"/>
        <v/>
      </c>
      <c r="L170" s="70" t="str">
        <f t="shared" si="45"/>
        <v/>
      </c>
      <c r="M170" s="70" t="str">
        <f t="shared" si="46"/>
        <v/>
      </c>
      <c r="N170" s="70" t="str">
        <f t="shared" si="47"/>
        <v/>
      </c>
    </row>
    <row r="171" spans="1:14" x14ac:dyDescent="0.2">
      <c r="A171" s="70" t="str">
        <f>IF([5]武将基本资料!W181="","",[5]武将基本资料!W181)</f>
        <v/>
      </c>
      <c r="B171" s="70" t="str">
        <f>IF(A171="","",IF([5]武将基本资料!Y181="","",[5]武将基本资料!Y181))</f>
        <v/>
      </c>
      <c r="C171" s="71">
        <f>[5]武将基本资料!U181</f>
        <v>0</v>
      </c>
      <c r="D171" s="71">
        <f>[5]武将基本资料!AD181</f>
        <v>0</v>
      </c>
      <c r="E171" s="72" t="str">
        <f t="shared" si="39"/>
        <v/>
      </c>
      <c r="F171" s="70"/>
      <c r="G171" s="70" t="str">
        <f t="shared" si="40"/>
        <v/>
      </c>
      <c r="H171" s="70" t="str">
        <f t="shared" si="41"/>
        <v/>
      </c>
      <c r="I171" s="70" t="str">
        <f t="shared" si="42"/>
        <v/>
      </c>
      <c r="J171" s="70" t="str">
        <f t="shared" si="43"/>
        <v/>
      </c>
      <c r="K171" s="70" t="str">
        <f t="shared" si="44"/>
        <v/>
      </c>
      <c r="L171" s="70" t="str">
        <f t="shared" si="45"/>
        <v/>
      </c>
      <c r="M171" s="70" t="str">
        <f t="shared" si="46"/>
        <v/>
      </c>
      <c r="N171" s="70" t="str">
        <f t="shared" si="47"/>
        <v/>
      </c>
    </row>
    <row r="172" spans="1:14" x14ac:dyDescent="0.2">
      <c r="A172" s="70" t="str">
        <f>IF([5]武将基本资料!W182="","",[5]武将基本资料!W182)</f>
        <v/>
      </c>
      <c r="B172" s="70" t="str">
        <f>IF(A172="","",IF([5]武将基本资料!Y182="","",[5]武将基本资料!Y182))</f>
        <v/>
      </c>
      <c r="C172" s="71">
        <f>[5]武将基本资料!U182</f>
        <v>0</v>
      </c>
      <c r="D172" s="71">
        <f>[5]武将基本资料!AD182</f>
        <v>0</v>
      </c>
      <c r="E172" s="72" t="str">
        <f t="shared" si="39"/>
        <v/>
      </c>
      <c r="F172" s="70"/>
      <c r="G172" s="70" t="str">
        <f t="shared" si="40"/>
        <v/>
      </c>
      <c r="H172" s="70" t="str">
        <f t="shared" si="41"/>
        <v/>
      </c>
      <c r="I172" s="70" t="str">
        <f t="shared" si="42"/>
        <v/>
      </c>
      <c r="J172" s="70" t="str">
        <f t="shared" si="43"/>
        <v/>
      </c>
      <c r="K172" s="70" t="str">
        <f t="shared" si="44"/>
        <v/>
      </c>
      <c r="L172" s="70" t="str">
        <f t="shared" si="45"/>
        <v/>
      </c>
      <c r="M172" s="70" t="str">
        <f t="shared" si="46"/>
        <v/>
      </c>
      <c r="N172" s="70" t="str">
        <f t="shared" si="47"/>
        <v/>
      </c>
    </row>
    <row r="173" spans="1:14" x14ac:dyDescent="0.2">
      <c r="A173" s="70" t="str">
        <f>IF([5]武将基本资料!W183="","",[5]武将基本资料!W183)</f>
        <v/>
      </c>
      <c r="B173" s="70" t="str">
        <f>IF(A173="","",IF([5]武将基本资料!Y183="","",[5]武将基本资料!Y183))</f>
        <v/>
      </c>
      <c r="C173" s="71">
        <f>[5]武将基本资料!U183</f>
        <v>0</v>
      </c>
      <c r="D173" s="71">
        <f>[5]武将基本资料!AD183</f>
        <v>0</v>
      </c>
      <c r="E173" s="72" t="str">
        <f t="shared" si="39"/>
        <v/>
      </c>
      <c r="F173" s="70"/>
      <c r="G173" s="70" t="str">
        <f t="shared" si="40"/>
        <v/>
      </c>
      <c r="H173" s="70" t="str">
        <f t="shared" si="41"/>
        <v/>
      </c>
      <c r="I173" s="70" t="str">
        <f t="shared" si="42"/>
        <v/>
      </c>
      <c r="J173" s="70" t="str">
        <f t="shared" si="43"/>
        <v/>
      </c>
      <c r="K173" s="70" t="str">
        <f t="shared" si="44"/>
        <v/>
      </c>
      <c r="L173" s="70" t="str">
        <f t="shared" si="45"/>
        <v/>
      </c>
      <c r="M173" s="70" t="str">
        <f t="shared" si="46"/>
        <v/>
      </c>
      <c r="N173" s="70" t="str">
        <f t="shared" si="47"/>
        <v/>
      </c>
    </row>
    <row r="174" spans="1:14" x14ac:dyDescent="0.2">
      <c r="A174" s="70" t="str">
        <f>IF([5]武将基本资料!W184="","",[5]武将基本资料!W184)</f>
        <v/>
      </c>
      <c r="B174" s="70" t="str">
        <f>IF(A174="","",IF([5]武将基本资料!Y184="","",[5]武将基本资料!Y184))</f>
        <v/>
      </c>
      <c r="C174" s="71">
        <f>[5]武将基本资料!U184</f>
        <v>0</v>
      </c>
      <c r="D174" s="71">
        <f>[5]武将基本资料!AD184</f>
        <v>0</v>
      </c>
      <c r="E174" s="72" t="str">
        <f t="shared" si="39"/>
        <v/>
      </c>
      <c r="F174" s="70"/>
      <c r="G174" s="70" t="str">
        <f t="shared" si="40"/>
        <v/>
      </c>
      <c r="H174" s="70" t="str">
        <f t="shared" si="41"/>
        <v/>
      </c>
      <c r="I174" s="70" t="str">
        <f t="shared" si="42"/>
        <v/>
      </c>
      <c r="J174" s="70" t="str">
        <f t="shared" si="43"/>
        <v/>
      </c>
      <c r="K174" s="70" t="str">
        <f t="shared" si="44"/>
        <v/>
      </c>
      <c r="L174" s="70" t="str">
        <f t="shared" si="45"/>
        <v/>
      </c>
      <c r="M174" s="70" t="str">
        <f t="shared" si="46"/>
        <v/>
      </c>
      <c r="N174" s="70" t="str">
        <f t="shared" si="47"/>
        <v/>
      </c>
    </row>
    <row r="175" spans="1:14" x14ac:dyDescent="0.2">
      <c r="A175" s="70" t="str">
        <f>IF([5]武将基本资料!W185="","",[5]武将基本资料!W185)</f>
        <v/>
      </c>
      <c r="B175" s="70" t="str">
        <f>IF(A175="","",IF([5]武将基本资料!Y185="","",[5]武将基本资料!Y185))</f>
        <v/>
      </c>
      <c r="C175" s="71">
        <f>[5]武将基本资料!U185</f>
        <v>0</v>
      </c>
      <c r="D175" s="71">
        <f>[5]武将基本资料!AD185</f>
        <v>0</v>
      </c>
      <c r="E175" s="72" t="str">
        <f t="shared" si="39"/>
        <v/>
      </c>
      <c r="F175" s="70"/>
      <c r="G175" s="70" t="str">
        <f t="shared" si="40"/>
        <v/>
      </c>
      <c r="H175" s="70" t="str">
        <f t="shared" si="41"/>
        <v/>
      </c>
      <c r="I175" s="70" t="str">
        <f t="shared" si="42"/>
        <v/>
      </c>
      <c r="J175" s="70" t="str">
        <f t="shared" si="43"/>
        <v/>
      </c>
      <c r="K175" s="70" t="str">
        <f t="shared" si="44"/>
        <v/>
      </c>
      <c r="L175" s="70" t="str">
        <f t="shared" si="45"/>
        <v/>
      </c>
      <c r="M175" s="70" t="str">
        <f t="shared" si="46"/>
        <v/>
      </c>
      <c r="N175" s="70" t="str">
        <f t="shared" si="47"/>
        <v/>
      </c>
    </row>
    <row r="176" spans="1:14" x14ac:dyDescent="0.2">
      <c r="A176" s="70" t="str">
        <f>IF([5]武将基本资料!W186="","",[5]武将基本资料!W186)</f>
        <v/>
      </c>
      <c r="B176" s="70" t="str">
        <f>IF(A176="","",IF([5]武将基本资料!Y186="","",[5]武将基本资料!Y186))</f>
        <v/>
      </c>
      <c r="C176" s="71">
        <f>[5]武将基本资料!U186</f>
        <v>0</v>
      </c>
      <c r="D176" s="71">
        <f>[5]武将基本资料!AD186</f>
        <v>0</v>
      </c>
      <c r="E176" s="72" t="str">
        <f t="shared" si="39"/>
        <v/>
      </c>
      <c r="F176" s="70"/>
      <c r="G176" s="70" t="str">
        <f t="shared" si="40"/>
        <v/>
      </c>
      <c r="H176" s="70" t="str">
        <f t="shared" si="41"/>
        <v/>
      </c>
      <c r="I176" s="70" t="str">
        <f t="shared" si="42"/>
        <v/>
      </c>
      <c r="J176" s="70" t="str">
        <f t="shared" si="43"/>
        <v/>
      </c>
      <c r="K176" s="70" t="str">
        <f t="shared" si="44"/>
        <v/>
      </c>
      <c r="L176" s="70" t="str">
        <f t="shared" si="45"/>
        <v/>
      </c>
      <c r="M176" s="70" t="str">
        <f t="shared" si="46"/>
        <v/>
      </c>
      <c r="N176" s="70" t="str">
        <f t="shared" si="47"/>
        <v/>
      </c>
    </row>
    <row r="177" spans="1:14" x14ac:dyDescent="0.2">
      <c r="A177" s="70" t="str">
        <f>IF([5]武将基本资料!W187="","",[5]武将基本资料!W187)</f>
        <v/>
      </c>
      <c r="B177" s="70" t="str">
        <f>IF(A177="","",IF([5]武将基本资料!Y187="","",[5]武将基本资料!Y187))</f>
        <v/>
      </c>
      <c r="C177" s="71">
        <f>[5]武将基本资料!U187</f>
        <v>0</v>
      </c>
      <c r="D177" s="71">
        <f>[5]武将基本资料!AD187</f>
        <v>0</v>
      </c>
      <c r="E177" s="72" t="str">
        <f t="shared" si="39"/>
        <v/>
      </c>
      <c r="F177" s="70"/>
      <c r="G177" s="70" t="str">
        <f t="shared" si="40"/>
        <v/>
      </c>
      <c r="H177" s="70" t="str">
        <f t="shared" si="41"/>
        <v/>
      </c>
      <c r="I177" s="70" t="str">
        <f t="shared" si="42"/>
        <v/>
      </c>
      <c r="J177" s="70" t="str">
        <f t="shared" si="43"/>
        <v/>
      </c>
      <c r="K177" s="70" t="str">
        <f t="shared" si="44"/>
        <v/>
      </c>
      <c r="L177" s="70" t="str">
        <f t="shared" si="45"/>
        <v/>
      </c>
      <c r="M177" s="70" t="str">
        <f t="shared" si="46"/>
        <v/>
      </c>
      <c r="N177" s="70" t="str">
        <f t="shared" si="47"/>
        <v/>
      </c>
    </row>
    <row r="178" spans="1:14" x14ac:dyDescent="0.2">
      <c r="A178" s="70" t="str">
        <f>IF([5]武将基本资料!W188="","",[5]武将基本资料!W188)</f>
        <v/>
      </c>
      <c r="B178" s="70" t="str">
        <f>IF(A178="","",IF([5]武将基本资料!Y188="","",[5]武将基本资料!Y188))</f>
        <v/>
      </c>
      <c r="C178" s="71">
        <f>[5]武将基本资料!U188</f>
        <v>0</v>
      </c>
      <c r="D178" s="71">
        <f>[5]武将基本资料!AD188</f>
        <v>0</v>
      </c>
      <c r="E178" s="72" t="str">
        <f t="shared" si="39"/>
        <v/>
      </c>
      <c r="F178" s="70"/>
      <c r="G178" s="70" t="str">
        <f t="shared" si="40"/>
        <v/>
      </c>
      <c r="H178" s="70" t="str">
        <f t="shared" si="41"/>
        <v/>
      </c>
      <c r="I178" s="70" t="str">
        <f t="shared" si="42"/>
        <v/>
      </c>
      <c r="J178" s="70" t="str">
        <f t="shared" si="43"/>
        <v/>
      </c>
      <c r="K178" s="70" t="str">
        <f t="shared" si="44"/>
        <v/>
      </c>
      <c r="L178" s="70" t="str">
        <f t="shared" si="45"/>
        <v/>
      </c>
      <c r="M178" s="70" t="str">
        <f t="shared" si="46"/>
        <v/>
      </c>
      <c r="N178" s="70" t="str">
        <f t="shared" si="47"/>
        <v/>
      </c>
    </row>
    <row r="179" spans="1:14" x14ac:dyDescent="0.2">
      <c r="A179" s="70" t="str">
        <f>IF([5]武将基本资料!W189="","",[5]武将基本资料!W189)</f>
        <v/>
      </c>
      <c r="B179" s="70" t="str">
        <f>IF(A179="","",IF([5]武将基本资料!Y189="","",[5]武将基本资料!Y189))</f>
        <v/>
      </c>
      <c r="C179" s="71">
        <f>[5]武将基本资料!U189</f>
        <v>0</v>
      </c>
      <c r="D179" s="71">
        <f>[5]武将基本资料!AD189</f>
        <v>0</v>
      </c>
      <c r="E179" s="72" t="str">
        <f t="shared" si="39"/>
        <v/>
      </c>
      <c r="F179" s="70"/>
      <c r="G179" s="70" t="str">
        <f t="shared" si="40"/>
        <v/>
      </c>
      <c r="H179" s="70" t="str">
        <f t="shared" si="41"/>
        <v/>
      </c>
      <c r="I179" s="70" t="str">
        <f t="shared" si="42"/>
        <v/>
      </c>
      <c r="J179" s="70" t="str">
        <f t="shared" si="43"/>
        <v/>
      </c>
      <c r="K179" s="70" t="str">
        <f t="shared" si="44"/>
        <v/>
      </c>
      <c r="L179" s="70" t="str">
        <f t="shared" si="45"/>
        <v/>
      </c>
      <c r="M179" s="70" t="str">
        <f t="shared" si="46"/>
        <v/>
      </c>
      <c r="N179" s="70" t="str">
        <f t="shared" si="47"/>
        <v/>
      </c>
    </row>
    <row r="180" spans="1:14" x14ac:dyDescent="0.2">
      <c r="A180" s="70" t="str">
        <f>IF([5]武将基本资料!W190="","",[5]武将基本资料!W190)</f>
        <v/>
      </c>
      <c r="B180" s="70" t="str">
        <f>IF(A180="","",IF([5]武将基本资料!Y190="","",[5]武将基本资料!Y190))</f>
        <v/>
      </c>
      <c r="C180" s="71">
        <f>[5]武将基本资料!U190</f>
        <v>0</v>
      </c>
      <c r="D180" s="71">
        <f>[5]武将基本资料!AD190</f>
        <v>0</v>
      </c>
      <c r="E180" s="72" t="str">
        <f t="shared" si="39"/>
        <v/>
      </c>
      <c r="F180" s="70"/>
      <c r="G180" s="70" t="str">
        <f t="shared" si="40"/>
        <v/>
      </c>
      <c r="H180" s="70" t="str">
        <f t="shared" si="41"/>
        <v/>
      </c>
      <c r="I180" s="70" t="str">
        <f t="shared" si="42"/>
        <v/>
      </c>
      <c r="J180" s="70" t="str">
        <f t="shared" si="43"/>
        <v/>
      </c>
      <c r="K180" s="70" t="str">
        <f t="shared" si="44"/>
        <v/>
      </c>
      <c r="L180" s="70" t="str">
        <f t="shared" si="45"/>
        <v/>
      </c>
      <c r="M180" s="70" t="str">
        <f t="shared" si="46"/>
        <v/>
      </c>
      <c r="N180" s="70" t="str">
        <f t="shared" si="47"/>
        <v/>
      </c>
    </row>
    <row r="181" spans="1:14" x14ac:dyDescent="0.2">
      <c r="A181" s="70" t="str">
        <f>IF([5]武将基本资料!W191="","",[5]武将基本资料!W191)</f>
        <v/>
      </c>
      <c r="B181" s="70" t="str">
        <f>IF(A181="","",IF([5]武将基本资料!Y191="","",[5]武将基本资料!Y191))</f>
        <v/>
      </c>
      <c r="C181" s="71">
        <f>[5]武将基本资料!U191</f>
        <v>0</v>
      </c>
      <c r="D181" s="71">
        <f>[5]武将基本资料!AD191</f>
        <v>0</v>
      </c>
      <c r="E181" s="72" t="str">
        <f t="shared" si="39"/>
        <v/>
      </c>
      <c r="F181" s="70"/>
      <c r="G181" s="70" t="str">
        <f t="shared" si="40"/>
        <v/>
      </c>
      <c r="H181" s="70" t="str">
        <f t="shared" si="41"/>
        <v/>
      </c>
      <c r="I181" s="70" t="str">
        <f t="shared" si="42"/>
        <v/>
      </c>
      <c r="J181" s="70" t="str">
        <f t="shared" si="43"/>
        <v/>
      </c>
      <c r="K181" s="70" t="str">
        <f t="shared" si="44"/>
        <v/>
      </c>
      <c r="L181" s="70" t="str">
        <f t="shared" si="45"/>
        <v/>
      </c>
      <c r="M181" s="70" t="str">
        <f t="shared" si="46"/>
        <v/>
      </c>
      <c r="N181" s="70" t="str">
        <f t="shared" si="47"/>
        <v/>
      </c>
    </row>
    <row r="182" spans="1:14" x14ac:dyDescent="0.2">
      <c r="A182" s="70" t="str">
        <f>IF([5]武将基本资料!W192="","",[5]武将基本资料!W192)</f>
        <v/>
      </c>
      <c r="B182" s="70" t="str">
        <f>IF(A182="","",IF([5]武将基本资料!Y192="","",[5]武将基本资料!Y192))</f>
        <v/>
      </c>
      <c r="C182" s="71">
        <f>[5]武将基本资料!U192</f>
        <v>0</v>
      </c>
      <c r="D182" s="71">
        <f>[5]武将基本资料!AD192</f>
        <v>0</v>
      </c>
      <c r="E182" s="72" t="str">
        <f t="shared" si="39"/>
        <v/>
      </c>
      <c r="F182" s="70"/>
      <c r="G182" s="70" t="str">
        <f t="shared" si="40"/>
        <v/>
      </c>
      <c r="H182" s="70" t="str">
        <f t="shared" si="41"/>
        <v/>
      </c>
      <c r="I182" s="70" t="str">
        <f t="shared" si="42"/>
        <v/>
      </c>
      <c r="J182" s="70" t="str">
        <f t="shared" si="43"/>
        <v/>
      </c>
      <c r="K182" s="70" t="str">
        <f t="shared" si="44"/>
        <v/>
      </c>
      <c r="L182" s="70" t="str">
        <f t="shared" si="45"/>
        <v/>
      </c>
      <c r="M182" s="70" t="str">
        <f t="shared" si="46"/>
        <v/>
      </c>
      <c r="N182" s="70" t="str">
        <f t="shared" si="47"/>
        <v/>
      </c>
    </row>
    <row r="183" spans="1:14" x14ac:dyDescent="0.2">
      <c r="A183" s="70" t="str">
        <f>IF([5]武将基本资料!W193="","",[5]武将基本资料!W193)</f>
        <v/>
      </c>
      <c r="B183" s="70" t="str">
        <f>IF(A183="","",IF([5]武将基本资料!Y193="","",[5]武将基本资料!Y193))</f>
        <v/>
      </c>
      <c r="C183" s="71">
        <f>[5]武将基本资料!U193</f>
        <v>0</v>
      </c>
      <c r="D183" s="71">
        <f>[5]武将基本资料!AD193</f>
        <v>0</v>
      </c>
      <c r="E183" s="72" t="str">
        <f t="shared" si="39"/>
        <v/>
      </c>
      <c r="F183" s="70"/>
      <c r="G183" s="70" t="str">
        <f t="shared" si="40"/>
        <v/>
      </c>
      <c r="H183" s="70" t="str">
        <f t="shared" si="41"/>
        <v/>
      </c>
      <c r="I183" s="70" t="str">
        <f t="shared" si="42"/>
        <v/>
      </c>
      <c r="J183" s="70" t="str">
        <f t="shared" si="43"/>
        <v/>
      </c>
      <c r="K183" s="70" t="str">
        <f t="shared" si="44"/>
        <v/>
      </c>
      <c r="L183" s="70" t="str">
        <f t="shared" si="45"/>
        <v/>
      </c>
      <c r="M183" s="70" t="str">
        <f t="shared" si="46"/>
        <v/>
      </c>
      <c r="N183" s="70" t="str">
        <f t="shared" si="47"/>
        <v/>
      </c>
    </row>
    <row r="184" spans="1:14" x14ac:dyDescent="0.2">
      <c r="A184" s="70" t="str">
        <f>IF([5]武将基本资料!W194="","",[5]武将基本资料!W194)</f>
        <v/>
      </c>
      <c r="B184" s="70" t="str">
        <f>IF(A184="","",IF([5]武将基本资料!Y194="","",[5]武将基本资料!Y194))</f>
        <v/>
      </c>
      <c r="C184" s="71">
        <f>[5]武将基本资料!U194</f>
        <v>0</v>
      </c>
      <c r="D184" s="71">
        <f>[5]武将基本资料!AD194</f>
        <v>0</v>
      </c>
      <c r="E184" s="72" t="str">
        <f t="shared" si="39"/>
        <v/>
      </c>
      <c r="F184" s="70"/>
      <c r="G184" s="70" t="str">
        <f t="shared" si="40"/>
        <v/>
      </c>
      <c r="H184" s="70" t="str">
        <f t="shared" si="41"/>
        <v/>
      </c>
      <c r="I184" s="70" t="str">
        <f t="shared" si="42"/>
        <v/>
      </c>
      <c r="J184" s="70" t="str">
        <f t="shared" si="43"/>
        <v/>
      </c>
      <c r="K184" s="70" t="str">
        <f t="shared" si="44"/>
        <v/>
      </c>
      <c r="L184" s="70" t="str">
        <f t="shared" si="45"/>
        <v/>
      </c>
      <c r="M184" s="70" t="str">
        <f t="shared" si="46"/>
        <v/>
      </c>
      <c r="N184" s="70" t="str">
        <f t="shared" si="47"/>
        <v/>
      </c>
    </row>
    <row r="185" spans="1:14" x14ac:dyDescent="0.2">
      <c r="A185" s="70" t="str">
        <f>IF([5]武将基本资料!W195="","",[5]武将基本资料!W195)</f>
        <v/>
      </c>
      <c r="B185" s="70" t="str">
        <f>IF(A185="","",IF([5]武将基本资料!Y195="","",[5]武将基本资料!Y195))</f>
        <v/>
      </c>
      <c r="C185" s="71">
        <f>[5]武将基本资料!U195</f>
        <v>0</v>
      </c>
      <c r="D185" s="71">
        <f>[5]武将基本资料!AD195</f>
        <v>0</v>
      </c>
      <c r="E185" s="72" t="str">
        <f t="shared" si="39"/>
        <v/>
      </c>
      <c r="F185" s="70"/>
      <c r="G185" s="70" t="str">
        <f t="shared" si="40"/>
        <v/>
      </c>
      <c r="H185" s="70" t="str">
        <f t="shared" si="41"/>
        <v/>
      </c>
      <c r="I185" s="70" t="str">
        <f t="shared" si="42"/>
        <v/>
      </c>
      <c r="J185" s="70" t="str">
        <f t="shared" si="43"/>
        <v/>
      </c>
      <c r="K185" s="70" t="str">
        <f t="shared" si="44"/>
        <v/>
      </c>
      <c r="L185" s="70" t="str">
        <f t="shared" si="45"/>
        <v/>
      </c>
      <c r="M185" s="70" t="str">
        <f t="shared" si="46"/>
        <v/>
      </c>
      <c r="N185" s="70" t="str">
        <f t="shared" si="47"/>
        <v/>
      </c>
    </row>
    <row r="186" spans="1:14" x14ac:dyDescent="0.2">
      <c r="A186" s="70" t="str">
        <f>IF([5]武将基本资料!W196="","",[5]武将基本资料!W196)</f>
        <v/>
      </c>
      <c r="B186" s="70" t="str">
        <f>IF(A186="","",IF([5]武将基本资料!Y196="","",[5]武将基本资料!Y196))</f>
        <v/>
      </c>
      <c r="C186" s="71">
        <f>[5]武将基本资料!U196</f>
        <v>0</v>
      </c>
      <c r="D186" s="71">
        <f>[5]武将基本资料!AD196</f>
        <v>0</v>
      </c>
      <c r="E186" s="72" t="str">
        <f t="shared" si="39"/>
        <v/>
      </c>
      <c r="F186" s="70"/>
      <c r="G186" s="70" t="str">
        <f t="shared" si="40"/>
        <v/>
      </c>
      <c r="H186" s="70" t="str">
        <f t="shared" si="41"/>
        <v/>
      </c>
      <c r="I186" s="70" t="str">
        <f t="shared" si="42"/>
        <v/>
      </c>
      <c r="J186" s="70" t="str">
        <f t="shared" si="43"/>
        <v/>
      </c>
      <c r="K186" s="70" t="str">
        <f t="shared" si="44"/>
        <v/>
      </c>
      <c r="L186" s="70" t="str">
        <f t="shared" si="45"/>
        <v/>
      </c>
      <c r="M186" s="70" t="str">
        <f t="shared" si="46"/>
        <v/>
      </c>
      <c r="N186" s="70" t="str">
        <f t="shared" si="47"/>
        <v/>
      </c>
    </row>
    <row r="187" spans="1:14" x14ac:dyDescent="0.2">
      <c r="A187" s="70" t="str">
        <f>IF([5]武将基本资料!W197="","",[5]武将基本资料!W197)</f>
        <v/>
      </c>
      <c r="B187" s="70" t="str">
        <f>IF(A187="","",IF([5]武将基本资料!Y197="","",[5]武将基本资料!Y197))</f>
        <v/>
      </c>
      <c r="C187" s="71">
        <f>[5]武将基本资料!U197</f>
        <v>0</v>
      </c>
      <c r="D187" s="71">
        <f>[5]武将基本资料!AD197</f>
        <v>0</v>
      </c>
      <c r="E187" s="72" t="str">
        <f t="shared" si="39"/>
        <v/>
      </c>
      <c r="F187" s="70"/>
      <c r="G187" s="70" t="str">
        <f t="shared" si="40"/>
        <v/>
      </c>
      <c r="H187" s="70" t="str">
        <f t="shared" si="41"/>
        <v/>
      </c>
      <c r="I187" s="70" t="str">
        <f t="shared" si="42"/>
        <v/>
      </c>
      <c r="J187" s="70" t="str">
        <f t="shared" si="43"/>
        <v/>
      </c>
      <c r="K187" s="70" t="str">
        <f t="shared" si="44"/>
        <v/>
      </c>
      <c r="L187" s="70" t="str">
        <f t="shared" si="45"/>
        <v/>
      </c>
      <c r="M187" s="70" t="str">
        <f t="shared" si="46"/>
        <v/>
      </c>
      <c r="N187" s="70" t="str">
        <f t="shared" si="47"/>
        <v/>
      </c>
    </row>
    <row r="188" spans="1:14" x14ac:dyDescent="0.2">
      <c r="A188" s="70" t="str">
        <f>IF([5]武将基本资料!W198="","",[5]武将基本资料!W198)</f>
        <v/>
      </c>
      <c r="B188" s="70" t="str">
        <f>IF(A188="","",IF([5]武将基本资料!Y198="","",[5]武将基本资料!Y198))</f>
        <v/>
      </c>
      <c r="C188" s="71">
        <f>[5]武将基本资料!U198</f>
        <v>0</v>
      </c>
      <c r="D188" s="71">
        <f>[5]武将基本资料!AD198</f>
        <v>0</v>
      </c>
      <c r="E188" s="72" t="str">
        <f t="shared" si="39"/>
        <v/>
      </c>
      <c r="F188" s="70"/>
      <c r="G188" s="70" t="str">
        <f t="shared" si="40"/>
        <v/>
      </c>
      <c r="H188" s="70" t="str">
        <f t="shared" si="41"/>
        <v/>
      </c>
      <c r="I188" s="70" t="str">
        <f t="shared" si="42"/>
        <v/>
      </c>
      <c r="J188" s="70" t="str">
        <f t="shared" si="43"/>
        <v/>
      </c>
      <c r="K188" s="70" t="str">
        <f t="shared" si="44"/>
        <v/>
      </c>
      <c r="L188" s="70" t="str">
        <f t="shared" si="45"/>
        <v/>
      </c>
      <c r="M188" s="70" t="str">
        <f t="shared" si="46"/>
        <v/>
      </c>
      <c r="N188" s="70" t="str">
        <f t="shared" si="47"/>
        <v/>
      </c>
    </row>
    <row r="189" spans="1:14" x14ac:dyDescent="0.2">
      <c r="A189" s="70" t="str">
        <f>IF([5]武将基本资料!W199="","",[5]武将基本资料!W199)</f>
        <v/>
      </c>
      <c r="B189" s="70" t="str">
        <f>IF(A189="","",IF([5]武将基本资料!Y199="","",[5]武将基本资料!Y199))</f>
        <v/>
      </c>
      <c r="C189" s="71">
        <f>[5]武将基本资料!U199</f>
        <v>0</v>
      </c>
      <c r="D189" s="71">
        <f>[5]武将基本资料!AD199</f>
        <v>0</v>
      </c>
      <c r="E189" s="72" t="str">
        <f t="shared" si="39"/>
        <v/>
      </c>
      <c r="F189" s="70"/>
      <c r="G189" s="70" t="str">
        <f t="shared" si="40"/>
        <v/>
      </c>
      <c r="H189" s="70" t="str">
        <f t="shared" si="41"/>
        <v/>
      </c>
      <c r="I189" s="70" t="str">
        <f t="shared" si="42"/>
        <v/>
      </c>
      <c r="J189" s="70" t="str">
        <f t="shared" si="43"/>
        <v/>
      </c>
      <c r="K189" s="70" t="str">
        <f t="shared" si="44"/>
        <v/>
      </c>
      <c r="L189" s="70" t="str">
        <f t="shared" si="45"/>
        <v/>
      </c>
      <c r="M189" s="70" t="str">
        <f t="shared" si="46"/>
        <v/>
      </c>
      <c r="N189" s="70" t="str">
        <f t="shared" si="47"/>
        <v/>
      </c>
    </row>
    <row r="190" spans="1:14" x14ac:dyDescent="0.2">
      <c r="A190" s="70" t="str">
        <f>IF([5]武将基本资料!W200="","",[5]武将基本资料!W200)</f>
        <v/>
      </c>
      <c r="B190" s="70" t="str">
        <f>IF(A190="","",IF([5]武将基本资料!Y200="","",[5]武将基本资料!Y200))</f>
        <v/>
      </c>
      <c r="C190" s="71">
        <f>[5]武将基本资料!U200</f>
        <v>0</v>
      </c>
      <c r="D190" s="71">
        <f>[5]武将基本资料!AD200</f>
        <v>0</v>
      </c>
      <c r="E190" s="72" t="str">
        <f t="shared" si="39"/>
        <v/>
      </c>
      <c r="F190" s="70"/>
      <c r="G190" s="70" t="str">
        <f t="shared" si="40"/>
        <v/>
      </c>
      <c r="H190" s="70" t="str">
        <f t="shared" si="41"/>
        <v/>
      </c>
      <c r="I190" s="70" t="str">
        <f t="shared" si="42"/>
        <v/>
      </c>
      <c r="J190" s="70" t="str">
        <f t="shared" si="43"/>
        <v/>
      </c>
      <c r="K190" s="70" t="str">
        <f t="shared" si="44"/>
        <v/>
      </c>
      <c r="L190" s="70" t="str">
        <f t="shared" si="45"/>
        <v/>
      </c>
      <c r="M190" s="70" t="str">
        <f t="shared" si="46"/>
        <v/>
      </c>
      <c r="N190" s="70" t="str">
        <f t="shared" si="47"/>
        <v/>
      </c>
    </row>
    <row r="191" spans="1:14" x14ac:dyDescent="0.2">
      <c r="A191" s="70" t="str">
        <f>IF([5]武将基本资料!W201="","",[5]武将基本资料!W201)</f>
        <v/>
      </c>
      <c r="B191" s="70" t="str">
        <f>IF(A191="","",IF([5]武将基本资料!Y201="","",[5]武将基本资料!Y201))</f>
        <v/>
      </c>
      <c r="C191" s="71">
        <f>[5]武将基本资料!U201</f>
        <v>0</v>
      </c>
      <c r="D191" s="71">
        <f>[5]武将基本资料!AD201</f>
        <v>0</v>
      </c>
      <c r="E191" s="72" t="str">
        <f t="shared" si="39"/>
        <v/>
      </c>
      <c r="F191" s="70"/>
      <c r="G191" s="70" t="str">
        <f t="shared" si="40"/>
        <v/>
      </c>
      <c r="H191" s="70" t="str">
        <f t="shared" si="41"/>
        <v/>
      </c>
      <c r="I191" s="70" t="str">
        <f t="shared" si="42"/>
        <v/>
      </c>
      <c r="J191" s="70" t="str">
        <f t="shared" si="43"/>
        <v/>
      </c>
      <c r="K191" s="70" t="str">
        <f t="shared" si="44"/>
        <v/>
      </c>
      <c r="L191" s="70" t="str">
        <f t="shared" si="45"/>
        <v/>
      </c>
      <c r="M191" s="70" t="str">
        <f t="shared" si="46"/>
        <v/>
      </c>
      <c r="N191" s="70" t="str">
        <f t="shared" si="47"/>
        <v/>
      </c>
    </row>
    <row r="192" spans="1:14" x14ac:dyDescent="0.2">
      <c r="A192" s="70" t="str">
        <f>IF([5]武将基本资料!W202="","",[5]武将基本资料!W202)</f>
        <v/>
      </c>
      <c r="B192" s="70" t="str">
        <f>IF(A192="","",IF([5]武将基本资料!Y202="","",[5]武将基本资料!Y202))</f>
        <v/>
      </c>
      <c r="C192" s="71">
        <f>[5]武将基本资料!U202</f>
        <v>0</v>
      </c>
      <c r="D192" s="71">
        <f>[5]武将基本资料!AD202</f>
        <v>0</v>
      </c>
      <c r="E192" s="72" t="str">
        <f t="shared" si="39"/>
        <v/>
      </c>
      <c r="F192" s="70"/>
      <c r="G192" s="70" t="str">
        <f t="shared" si="40"/>
        <v/>
      </c>
      <c r="H192" s="70" t="str">
        <f t="shared" si="41"/>
        <v/>
      </c>
      <c r="I192" s="70" t="str">
        <f t="shared" si="42"/>
        <v/>
      </c>
      <c r="J192" s="70" t="str">
        <f t="shared" si="43"/>
        <v/>
      </c>
      <c r="K192" s="70" t="str">
        <f t="shared" si="44"/>
        <v/>
      </c>
      <c r="L192" s="70" t="str">
        <f t="shared" si="45"/>
        <v/>
      </c>
      <c r="M192" s="70" t="str">
        <f t="shared" si="46"/>
        <v/>
      </c>
      <c r="N192" s="70" t="str">
        <f t="shared" si="47"/>
        <v/>
      </c>
    </row>
    <row r="193" spans="1:14" x14ac:dyDescent="0.2">
      <c r="A193" s="70" t="str">
        <f>IF([5]武将基本资料!W203="","",[5]武将基本资料!W203)</f>
        <v/>
      </c>
      <c r="B193" s="70" t="str">
        <f>IF(A193="","",IF([5]武将基本资料!Y203="","",[5]武将基本资料!Y203))</f>
        <v/>
      </c>
      <c r="C193" s="71">
        <f>[5]武将基本资料!U203</f>
        <v>0</v>
      </c>
      <c r="D193" s="71">
        <f>[5]武将基本资料!AD203</f>
        <v>0</v>
      </c>
      <c r="E193" s="72" t="str">
        <f t="shared" si="39"/>
        <v/>
      </c>
      <c r="F193" s="70"/>
      <c r="G193" s="70" t="str">
        <f t="shared" si="40"/>
        <v/>
      </c>
      <c r="H193" s="70" t="str">
        <f t="shared" si="41"/>
        <v/>
      </c>
      <c r="I193" s="70" t="str">
        <f t="shared" si="42"/>
        <v/>
      </c>
      <c r="J193" s="70" t="str">
        <f t="shared" si="43"/>
        <v/>
      </c>
      <c r="K193" s="70" t="str">
        <f t="shared" si="44"/>
        <v/>
      </c>
      <c r="L193" s="70" t="str">
        <f t="shared" si="45"/>
        <v/>
      </c>
      <c r="M193" s="70" t="str">
        <f t="shared" si="46"/>
        <v/>
      </c>
      <c r="N193" s="70" t="str">
        <f t="shared" si="47"/>
        <v/>
      </c>
    </row>
    <row r="194" spans="1:14" x14ac:dyDescent="0.2">
      <c r="A194" s="70" t="str">
        <f>IF([5]武将基本资料!W204="","",[5]武将基本资料!W204)</f>
        <v/>
      </c>
      <c r="B194" s="70" t="str">
        <f>IF(A194="","",IF([5]武将基本资料!Y204="","",[5]武将基本资料!Y204))</f>
        <v/>
      </c>
      <c r="C194" s="71">
        <f>[5]武将基本资料!U204</f>
        <v>0</v>
      </c>
      <c r="D194" s="71">
        <f>[5]武将基本资料!AD204</f>
        <v>0</v>
      </c>
      <c r="E194" s="72" t="str">
        <f t="shared" ref="E194:E257" si="48">IF(C194=1,SUM(W194:AK194),"")</f>
        <v/>
      </c>
      <c r="F194" s="70"/>
      <c r="G194" s="70" t="str">
        <f t="shared" si="40"/>
        <v/>
      </c>
      <c r="H194" s="70" t="str">
        <f t="shared" si="41"/>
        <v/>
      </c>
      <c r="I194" s="70" t="str">
        <f t="shared" si="42"/>
        <v/>
      </c>
      <c r="J194" s="70" t="str">
        <f t="shared" si="43"/>
        <v/>
      </c>
      <c r="K194" s="70" t="str">
        <f t="shared" si="44"/>
        <v/>
      </c>
      <c r="L194" s="70" t="str">
        <f t="shared" si="45"/>
        <v/>
      </c>
      <c r="M194" s="70" t="str">
        <f t="shared" si="46"/>
        <v/>
      </c>
      <c r="N194" s="70" t="str">
        <f t="shared" si="47"/>
        <v/>
      </c>
    </row>
    <row r="195" spans="1:14" x14ac:dyDescent="0.2">
      <c r="A195" s="70" t="str">
        <f>IF([5]武将基本资料!W205="","",[5]武将基本资料!W205)</f>
        <v/>
      </c>
      <c r="B195" s="70" t="str">
        <f>IF(A195="","",IF([5]武将基本资料!Y205="","",[5]武将基本资料!Y205))</f>
        <v/>
      </c>
      <c r="C195" s="71">
        <f>[5]武将基本资料!U205</f>
        <v>0</v>
      </c>
      <c r="D195" s="71">
        <f>[5]武将基本资料!AD205</f>
        <v>0</v>
      </c>
      <c r="E195" s="72" t="str">
        <f t="shared" si="48"/>
        <v/>
      </c>
      <c r="F195" s="70"/>
      <c r="G195" s="70" t="str">
        <f t="shared" si="40"/>
        <v/>
      </c>
      <c r="H195" s="70" t="str">
        <f t="shared" si="41"/>
        <v/>
      </c>
      <c r="I195" s="70" t="str">
        <f t="shared" si="42"/>
        <v/>
      </c>
      <c r="J195" s="70" t="str">
        <f t="shared" si="43"/>
        <v/>
      </c>
      <c r="K195" s="70" t="str">
        <f t="shared" si="44"/>
        <v/>
      </c>
      <c r="L195" s="70" t="str">
        <f t="shared" si="45"/>
        <v/>
      </c>
      <c r="M195" s="70" t="str">
        <f t="shared" si="46"/>
        <v/>
      </c>
      <c r="N195" s="70" t="str">
        <f t="shared" si="47"/>
        <v/>
      </c>
    </row>
    <row r="196" spans="1:14" x14ac:dyDescent="0.2">
      <c r="A196" s="70" t="str">
        <f>IF([5]武将基本资料!W206="","",[5]武将基本资料!W206)</f>
        <v/>
      </c>
      <c r="B196" s="70" t="str">
        <f>IF(A196="","",IF([5]武将基本资料!Y206="","",[5]武将基本资料!Y206))</f>
        <v/>
      </c>
      <c r="C196" s="71">
        <f>[5]武将基本资料!U206</f>
        <v>0</v>
      </c>
      <c r="D196" s="71">
        <f>[5]武将基本资料!AD206</f>
        <v>0</v>
      </c>
      <c r="E196" s="72" t="str">
        <f t="shared" si="48"/>
        <v/>
      </c>
      <c r="F196" s="70"/>
      <c r="G196" s="70" t="str">
        <f t="shared" si="40"/>
        <v/>
      </c>
      <c r="H196" s="70" t="str">
        <f t="shared" si="41"/>
        <v/>
      </c>
      <c r="I196" s="70" t="str">
        <f t="shared" si="42"/>
        <v/>
      </c>
      <c r="J196" s="70" t="str">
        <f t="shared" si="43"/>
        <v/>
      </c>
      <c r="K196" s="70" t="str">
        <f t="shared" si="44"/>
        <v/>
      </c>
      <c r="L196" s="70" t="str">
        <f t="shared" si="45"/>
        <v/>
      </c>
      <c r="M196" s="70" t="str">
        <f t="shared" si="46"/>
        <v/>
      </c>
      <c r="N196" s="70" t="str">
        <f t="shared" si="47"/>
        <v/>
      </c>
    </row>
    <row r="197" spans="1:14" x14ac:dyDescent="0.2">
      <c r="A197" s="70" t="str">
        <f>IF([5]武将基本资料!W207="","",[5]武将基本资料!W207)</f>
        <v/>
      </c>
      <c r="B197" s="70" t="str">
        <f>IF(A197="","",IF([5]武将基本资料!Y207="","",[5]武将基本资料!Y207))</f>
        <v/>
      </c>
      <c r="C197" s="71">
        <f>[5]武将基本资料!U207</f>
        <v>0</v>
      </c>
      <c r="D197" s="71">
        <f>[5]武将基本资料!AD207</f>
        <v>0</v>
      </c>
      <c r="E197" s="72" t="str">
        <f t="shared" si="48"/>
        <v/>
      </c>
      <c r="F197" s="70"/>
      <c r="G197" s="70" t="str">
        <f t="shared" si="40"/>
        <v/>
      </c>
      <c r="H197" s="70" t="str">
        <f t="shared" si="41"/>
        <v/>
      </c>
      <c r="I197" s="70" t="str">
        <f t="shared" si="42"/>
        <v/>
      </c>
      <c r="J197" s="70" t="str">
        <f t="shared" si="43"/>
        <v/>
      </c>
      <c r="K197" s="70" t="str">
        <f t="shared" si="44"/>
        <v/>
      </c>
      <c r="L197" s="70" t="str">
        <f t="shared" si="45"/>
        <v/>
      </c>
      <c r="M197" s="70" t="str">
        <f t="shared" si="46"/>
        <v/>
      </c>
      <c r="N197" s="70" t="str">
        <f t="shared" si="47"/>
        <v/>
      </c>
    </row>
    <row r="198" spans="1:14" x14ac:dyDescent="0.2">
      <c r="A198" s="70" t="str">
        <f>IF([5]武将基本资料!W208="","",[5]武将基本资料!W208)</f>
        <v/>
      </c>
      <c r="B198" s="70" t="str">
        <f>IF(A198="","",IF([5]武将基本资料!Y208="","",[5]武将基本资料!Y208))</f>
        <v/>
      </c>
      <c r="C198" s="71">
        <f>[5]武将基本资料!U208</f>
        <v>0</v>
      </c>
      <c r="D198" s="71">
        <f>[5]武将基本资料!AD208</f>
        <v>0</v>
      </c>
      <c r="E198" s="72" t="str">
        <f t="shared" si="48"/>
        <v/>
      </c>
      <c r="F198" s="70"/>
      <c r="G198" s="70" t="str">
        <f t="shared" si="40"/>
        <v/>
      </c>
      <c r="H198" s="70" t="str">
        <f t="shared" si="41"/>
        <v/>
      </c>
      <c r="I198" s="70" t="str">
        <f t="shared" si="42"/>
        <v/>
      </c>
      <c r="J198" s="70" t="str">
        <f t="shared" si="43"/>
        <v/>
      </c>
      <c r="K198" s="70" t="str">
        <f t="shared" si="44"/>
        <v/>
      </c>
      <c r="L198" s="70" t="str">
        <f t="shared" si="45"/>
        <v/>
      </c>
      <c r="M198" s="70" t="str">
        <f t="shared" si="46"/>
        <v/>
      </c>
      <c r="N198" s="70" t="str">
        <f t="shared" si="47"/>
        <v/>
      </c>
    </row>
    <row r="199" spans="1:14" x14ac:dyDescent="0.2">
      <c r="A199" s="70" t="str">
        <f>IF([5]武将基本资料!W209="","",[5]武将基本资料!W209)</f>
        <v/>
      </c>
      <c r="B199" s="70" t="str">
        <f>IF(A199="","",IF([5]武将基本资料!Y209="","",[5]武将基本资料!Y209))</f>
        <v/>
      </c>
      <c r="C199" s="71">
        <f>[5]武将基本资料!U209</f>
        <v>0</v>
      </c>
      <c r="D199" s="71">
        <f>[5]武将基本资料!AD209</f>
        <v>0</v>
      </c>
      <c r="E199" s="72" t="str">
        <f t="shared" si="48"/>
        <v/>
      </c>
      <c r="F199" s="70"/>
      <c r="G199" s="70" t="str">
        <f t="shared" si="40"/>
        <v/>
      </c>
      <c r="H199" s="70" t="str">
        <f t="shared" si="41"/>
        <v/>
      </c>
      <c r="I199" s="70" t="str">
        <f t="shared" si="42"/>
        <v/>
      </c>
      <c r="J199" s="70" t="str">
        <f t="shared" si="43"/>
        <v/>
      </c>
      <c r="K199" s="70" t="str">
        <f t="shared" si="44"/>
        <v/>
      </c>
      <c r="L199" s="70" t="str">
        <f t="shared" si="45"/>
        <v/>
      </c>
      <c r="M199" s="70" t="str">
        <f t="shared" si="46"/>
        <v/>
      </c>
      <c r="N199" s="70" t="str">
        <f t="shared" si="47"/>
        <v/>
      </c>
    </row>
    <row r="200" spans="1:14" x14ac:dyDescent="0.2">
      <c r="A200" s="70" t="str">
        <f>IF([5]武将基本资料!W210="","",[5]武将基本资料!W210)</f>
        <v/>
      </c>
      <c r="B200" s="70" t="str">
        <f>IF(A200="","",IF([5]武将基本资料!Y210="","",[5]武将基本资料!Y210))</f>
        <v/>
      </c>
      <c r="C200" s="71">
        <f>[5]武将基本资料!U210</f>
        <v>0</v>
      </c>
      <c r="D200" s="71">
        <f>[5]武将基本资料!AD210</f>
        <v>0</v>
      </c>
      <c r="E200" s="72" t="str">
        <f t="shared" si="48"/>
        <v/>
      </c>
      <c r="F200" s="70"/>
      <c r="G200" s="70" t="str">
        <f t="shared" si="40"/>
        <v/>
      </c>
      <c r="H200" s="70" t="str">
        <f t="shared" si="41"/>
        <v/>
      </c>
      <c r="I200" s="70" t="str">
        <f t="shared" si="42"/>
        <v/>
      </c>
      <c r="J200" s="70" t="str">
        <f t="shared" si="43"/>
        <v/>
      </c>
      <c r="K200" s="70" t="str">
        <f t="shared" si="44"/>
        <v/>
      </c>
      <c r="L200" s="70" t="str">
        <f t="shared" si="45"/>
        <v/>
      </c>
      <c r="M200" s="70" t="str">
        <f t="shared" si="46"/>
        <v/>
      </c>
      <c r="N200" s="70" t="str">
        <f t="shared" si="47"/>
        <v/>
      </c>
    </row>
    <row r="201" spans="1:14" x14ac:dyDescent="0.2">
      <c r="A201" s="70" t="str">
        <f>IF([5]武将基本资料!W211="","",[5]武将基本资料!W211)</f>
        <v/>
      </c>
      <c r="B201" s="70" t="str">
        <f>IF(A201="","",IF([5]武将基本资料!Y211="","",[5]武将基本资料!Y211))</f>
        <v/>
      </c>
      <c r="C201" s="71">
        <f>[5]武将基本资料!U211</f>
        <v>0</v>
      </c>
      <c r="D201" s="71">
        <f>[5]武将基本资料!AD211</f>
        <v>0</v>
      </c>
      <c r="E201" s="72" t="str">
        <f t="shared" si="48"/>
        <v/>
      </c>
      <c r="F201" s="70"/>
      <c r="G201" s="70" t="str">
        <f t="shared" si="40"/>
        <v/>
      </c>
      <c r="H201" s="70" t="str">
        <f t="shared" si="41"/>
        <v/>
      </c>
      <c r="I201" s="70" t="str">
        <f t="shared" si="42"/>
        <v/>
      </c>
      <c r="J201" s="70" t="str">
        <f t="shared" si="43"/>
        <v/>
      </c>
      <c r="K201" s="70" t="str">
        <f t="shared" si="44"/>
        <v/>
      </c>
      <c r="L201" s="70" t="str">
        <f t="shared" si="45"/>
        <v/>
      </c>
      <c r="M201" s="70" t="str">
        <f t="shared" si="46"/>
        <v/>
      </c>
      <c r="N201" s="70" t="str">
        <f t="shared" si="47"/>
        <v/>
      </c>
    </row>
    <row r="202" spans="1:14" x14ac:dyDescent="0.2">
      <c r="A202" s="70" t="str">
        <f>IF([5]武将基本资料!W212="","",[5]武将基本资料!W212)</f>
        <v/>
      </c>
      <c r="B202" s="70" t="str">
        <f>IF(A202="","",IF([5]武将基本资料!Y212="","",[5]武将基本资料!Y212))</f>
        <v/>
      </c>
      <c r="C202" s="71">
        <f>[5]武将基本资料!U212</f>
        <v>0</v>
      </c>
      <c r="D202" s="71">
        <f>[5]武将基本资料!AD212</f>
        <v>0</v>
      </c>
      <c r="E202" s="72" t="str">
        <f t="shared" si="48"/>
        <v/>
      </c>
      <c r="F202" s="70"/>
      <c r="G202" s="70" t="str">
        <f t="shared" si="40"/>
        <v/>
      </c>
      <c r="H202" s="70" t="str">
        <f t="shared" si="41"/>
        <v/>
      </c>
      <c r="I202" s="70" t="str">
        <f t="shared" si="42"/>
        <v/>
      </c>
      <c r="J202" s="70" t="str">
        <f t="shared" si="43"/>
        <v/>
      </c>
      <c r="K202" s="70" t="str">
        <f t="shared" si="44"/>
        <v/>
      </c>
      <c r="L202" s="70" t="str">
        <f t="shared" si="45"/>
        <v/>
      </c>
      <c r="M202" s="70" t="str">
        <f t="shared" si="46"/>
        <v/>
      </c>
      <c r="N202" s="70" t="str">
        <f t="shared" si="47"/>
        <v/>
      </c>
    </row>
    <row r="203" spans="1:14" x14ac:dyDescent="0.2">
      <c r="A203" s="70" t="str">
        <f>IF([5]武将基本资料!W213="","",[5]武将基本资料!W213)</f>
        <v/>
      </c>
      <c r="B203" s="70" t="str">
        <f>IF(A203="","",IF([5]武将基本资料!Y213="","",[5]武将基本资料!Y213))</f>
        <v/>
      </c>
      <c r="C203" s="71">
        <f>[5]武将基本资料!U213</f>
        <v>0</v>
      </c>
      <c r="D203" s="71">
        <f>[5]武将基本资料!AD213</f>
        <v>0</v>
      </c>
      <c r="E203" s="72" t="str">
        <f t="shared" si="48"/>
        <v/>
      </c>
      <c r="F203" s="70"/>
      <c r="G203" s="70" t="str">
        <f t="shared" si="40"/>
        <v/>
      </c>
      <c r="H203" s="70" t="str">
        <f t="shared" si="41"/>
        <v/>
      </c>
      <c r="I203" s="70" t="str">
        <f t="shared" si="42"/>
        <v/>
      </c>
      <c r="J203" s="70" t="str">
        <f t="shared" si="43"/>
        <v/>
      </c>
      <c r="K203" s="70" t="str">
        <f t="shared" si="44"/>
        <v/>
      </c>
      <c r="L203" s="70" t="str">
        <f t="shared" si="45"/>
        <v/>
      </c>
      <c r="M203" s="70" t="str">
        <f t="shared" si="46"/>
        <v/>
      </c>
      <c r="N203" s="70" t="str">
        <f t="shared" si="47"/>
        <v/>
      </c>
    </row>
    <row r="204" spans="1:14" x14ac:dyDescent="0.2">
      <c r="A204" s="70">
        <f>IF([5]武将基本资料!W214="","",[5]武将基本资料!W214)</f>
        <v>12001</v>
      </c>
      <c r="B204" s="70" t="str">
        <f>IF(A204="","",IF([5]武将基本资料!Y214="","",[5]武将基本资料!Y214))</f>
        <v>貂蝉</v>
      </c>
      <c r="C204" s="71">
        <f>[5]武将基本资料!U214</f>
        <v>1</v>
      </c>
      <c r="D204" s="71">
        <f>[5]武将基本资料!AD214</f>
        <v>120</v>
      </c>
      <c r="E204" s="72">
        <f t="shared" si="48"/>
        <v>0</v>
      </c>
      <c r="F204" s="70"/>
      <c r="G204" s="70" t="str">
        <f t="shared" si="40"/>
        <v>1</v>
      </c>
      <c r="H204" s="70" t="str">
        <f t="shared" si="41"/>
        <v/>
      </c>
      <c r="I204" s="70" t="str">
        <f t="shared" si="42"/>
        <v/>
      </c>
      <c r="J204" s="70" t="str">
        <f t="shared" si="43"/>
        <v/>
      </c>
      <c r="K204" s="70" t="str">
        <f t="shared" si="44"/>
        <v/>
      </c>
      <c r="L204" s="70" t="str">
        <f t="shared" si="45"/>
        <v/>
      </c>
      <c r="M204" s="70" t="str">
        <f t="shared" si="46"/>
        <v/>
      </c>
      <c r="N204" s="70" t="str">
        <f t="shared" si="47"/>
        <v/>
      </c>
    </row>
    <row r="205" spans="1:14" x14ac:dyDescent="0.2">
      <c r="A205" s="70">
        <f>IF([5]武将基本资料!W215="","",[5]武将基本资料!W215)</f>
        <v>12002</v>
      </c>
      <c r="B205" s="70" t="str">
        <f>IF(A205="","",IF([5]武将基本资料!Y215="","",[5]武将基本资料!Y215))</f>
        <v>马超</v>
      </c>
      <c r="C205" s="71">
        <f>[5]武将基本资料!U215</f>
        <v>1</v>
      </c>
      <c r="D205" s="71">
        <f>[5]武将基本资料!AD215</f>
        <v>130</v>
      </c>
      <c r="E205" s="72">
        <f t="shared" si="48"/>
        <v>0</v>
      </c>
      <c r="F205" s="70"/>
      <c r="G205" s="70" t="str">
        <f t="shared" si="40"/>
        <v/>
      </c>
      <c r="H205" s="70" t="str">
        <f t="shared" si="41"/>
        <v>2</v>
      </c>
      <c r="I205" s="70" t="str">
        <f t="shared" si="42"/>
        <v/>
      </c>
      <c r="J205" s="70" t="str">
        <f t="shared" si="43"/>
        <v/>
      </c>
      <c r="K205" s="70" t="str">
        <f t="shared" si="44"/>
        <v/>
      </c>
      <c r="L205" s="70" t="str">
        <f t="shared" si="45"/>
        <v/>
      </c>
      <c r="M205" s="70" t="str">
        <f t="shared" si="46"/>
        <v/>
      </c>
      <c r="N205" s="70" t="str">
        <f t="shared" si="47"/>
        <v/>
      </c>
    </row>
    <row r="206" spans="1:14" x14ac:dyDescent="0.2">
      <c r="A206" s="70">
        <f>IF([5]武将基本资料!W216="","",[5]武将基本资料!W216)</f>
        <v>12003</v>
      </c>
      <c r="B206" s="70" t="str">
        <f>IF(A206="","",IF([5]武将基本资料!Y216="","",[5]武将基本资料!Y216))</f>
        <v>张郃</v>
      </c>
      <c r="C206" s="71">
        <f>[5]武将基本资料!U216</f>
        <v>1</v>
      </c>
      <c r="D206" s="71">
        <f>[5]武将基本资料!AD216</f>
        <v>120</v>
      </c>
      <c r="E206" s="72">
        <f t="shared" si="48"/>
        <v>0</v>
      </c>
      <c r="F206" s="70"/>
      <c r="G206" s="70" t="str">
        <f t="shared" si="40"/>
        <v/>
      </c>
      <c r="H206" s="70" t="str">
        <f t="shared" si="41"/>
        <v/>
      </c>
      <c r="I206" s="70" t="str">
        <f t="shared" si="42"/>
        <v/>
      </c>
      <c r="J206" s="70" t="str">
        <f t="shared" si="43"/>
        <v>4</v>
      </c>
      <c r="K206" s="70" t="str">
        <f t="shared" si="44"/>
        <v/>
      </c>
      <c r="L206" s="70" t="str">
        <f t="shared" si="45"/>
        <v/>
      </c>
      <c r="M206" s="70" t="str">
        <f t="shared" si="46"/>
        <v/>
      </c>
      <c r="N206" s="70" t="str">
        <f t="shared" si="47"/>
        <v/>
      </c>
    </row>
    <row r="207" spans="1:14" x14ac:dyDescent="0.2">
      <c r="A207" s="70">
        <f>IF([5]武将基本资料!W217="","",[5]武将基本资料!W217)</f>
        <v>12004</v>
      </c>
      <c r="B207" s="70" t="str">
        <f>IF(A207="","",IF([5]武将基本资料!Y217="","",[5]武将基本资料!Y217))</f>
        <v>袁绍</v>
      </c>
      <c r="C207" s="71">
        <f>[5]武将基本资料!U217</f>
        <v>1</v>
      </c>
      <c r="D207" s="71">
        <f>[5]武将基本资料!AD217</f>
        <v>130</v>
      </c>
      <c r="E207" s="72">
        <f t="shared" si="48"/>
        <v>0</v>
      </c>
      <c r="F207" s="70"/>
      <c r="G207" s="70" t="str">
        <f t="shared" si="40"/>
        <v/>
      </c>
      <c r="H207" s="70" t="str">
        <f t="shared" si="41"/>
        <v/>
      </c>
      <c r="I207" s="70" t="str">
        <f t="shared" si="42"/>
        <v/>
      </c>
      <c r="J207" s="70" t="str">
        <f t="shared" si="43"/>
        <v/>
      </c>
      <c r="K207" s="70" t="str">
        <f t="shared" si="44"/>
        <v/>
      </c>
      <c r="L207" s="70" t="str">
        <f t="shared" si="45"/>
        <v>6</v>
      </c>
      <c r="M207" s="70" t="str">
        <f t="shared" si="46"/>
        <v/>
      </c>
      <c r="N207" s="70" t="str">
        <f t="shared" si="47"/>
        <v/>
      </c>
    </row>
    <row r="208" spans="1:14" x14ac:dyDescent="0.2">
      <c r="A208" s="70">
        <f>IF([5]武将基本资料!W218="","",[5]武将基本资料!W218)</f>
        <v>12005</v>
      </c>
      <c r="B208" s="70" t="str">
        <f>IF(A208="","",IF([5]武将基本资料!Y218="","",[5]武将基本资料!Y218))</f>
        <v>关羽</v>
      </c>
      <c r="C208" s="71">
        <f>[5]武将基本资料!U218</f>
        <v>1</v>
      </c>
      <c r="D208" s="71">
        <f>[5]武将基本资料!AD218</f>
        <v>130</v>
      </c>
      <c r="E208" s="72">
        <f t="shared" si="48"/>
        <v>0</v>
      </c>
      <c r="F208" s="70"/>
      <c r="G208" s="70" t="str">
        <f t="shared" si="40"/>
        <v/>
      </c>
      <c r="H208" s="70" t="str">
        <f t="shared" si="41"/>
        <v>2</v>
      </c>
      <c r="I208" s="70" t="str">
        <f t="shared" si="42"/>
        <v/>
      </c>
      <c r="J208" s="70" t="str">
        <f t="shared" si="43"/>
        <v/>
      </c>
      <c r="K208" s="70" t="str">
        <f t="shared" si="44"/>
        <v/>
      </c>
      <c r="L208" s="70" t="str">
        <f t="shared" si="45"/>
        <v/>
      </c>
      <c r="M208" s="70" t="str">
        <f t="shared" si="46"/>
        <v/>
      </c>
      <c r="N208" s="70" t="str">
        <f t="shared" si="47"/>
        <v/>
      </c>
    </row>
    <row r="209" spans="1:14" x14ac:dyDescent="0.2">
      <c r="A209" s="70">
        <f>IF([5]武将基本资料!W219="","",[5]武将基本资料!W219)</f>
        <v>12006</v>
      </c>
      <c r="B209" s="70" t="str">
        <f>IF(A209="","",IF([5]武将基本资料!Y219="","",[5]武将基本资料!Y219))</f>
        <v>董卓</v>
      </c>
      <c r="C209" s="71">
        <f>[5]武将基本资料!U219</f>
        <v>1</v>
      </c>
      <c r="D209" s="71">
        <f>[5]武将基本资料!AD219</f>
        <v>130</v>
      </c>
      <c r="E209" s="72">
        <f t="shared" si="48"/>
        <v>0</v>
      </c>
      <c r="F209" s="70"/>
      <c r="G209" s="70" t="str">
        <f t="shared" si="40"/>
        <v/>
      </c>
      <c r="H209" s="70" t="str">
        <f t="shared" si="41"/>
        <v/>
      </c>
      <c r="I209" s="70" t="str">
        <f t="shared" si="42"/>
        <v/>
      </c>
      <c r="J209" s="70" t="str">
        <f t="shared" si="43"/>
        <v/>
      </c>
      <c r="K209" s="70" t="str">
        <f t="shared" si="44"/>
        <v/>
      </c>
      <c r="L209" s="70" t="str">
        <f t="shared" si="45"/>
        <v/>
      </c>
      <c r="M209" s="70" t="str">
        <f t="shared" si="46"/>
        <v>7</v>
      </c>
      <c r="N209" s="70" t="str">
        <f t="shared" si="47"/>
        <v/>
      </c>
    </row>
    <row r="210" spans="1:14" x14ac:dyDescent="0.2">
      <c r="A210" s="70">
        <f>IF([5]武将基本资料!W220="","",[5]武将基本资料!W220)</f>
        <v>12007</v>
      </c>
      <c r="B210" s="70" t="str">
        <f>IF(A210="","",IF([5]武将基本资料!Y220="","",[5]武将基本资料!Y220))</f>
        <v>许褚</v>
      </c>
      <c r="C210" s="71">
        <f>[5]武将基本资料!U220</f>
        <v>1</v>
      </c>
      <c r="D210" s="71">
        <f>[5]武将基本资料!AD220</f>
        <v>130</v>
      </c>
      <c r="E210" s="72">
        <f t="shared" si="48"/>
        <v>0</v>
      </c>
      <c r="F210" s="70"/>
      <c r="G210" s="70" t="str">
        <f>IF($B210="","",IF(AND(COUNTIF(AP$2:AP$18,$B210),COUNTIF($B$2:$B$999,$B210)),RIGHT(G$1,1),""))</f>
        <v/>
      </c>
      <c r="H210" s="70" t="str">
        <f t="shared" si="41"/>
        <v/>
      </c>
      <c r="I210" s="70" t="str">
        <f t="shared" si="42"/>
        <v/>
      </c>
      <c r="J210" s="70" t="str">
        <f t="shared" si="43"/>
        <v>4</v>
      </c>
      <c r="K210" s="70" t="str">
        <f t="shared" si="44"/>
        <v/>
      </c>
      <c r="L210" s="70" t="str">
        <f t="shared" si="45"/>
        <v/>
      </c>
      <c r="M210" s="70" t="str">
        <f t="shared" si="46"/>
        <v/>
      </c>
      <c r="N210" s="70" t="str">
        <f t="shared" si="47"/>
        <v/>
      </c>
    </row>
    <row r="211" spans="1:14" x14ac:dyDescent="0.2">
      <c r="A211" s="70" t="str">
        <f>IF([5]武将基本资料!W221="","",[5]武将基本资料!W221)</f>
        <v/>
      </c>
      <c r="B211" s="70" t="str">
        <f>IF(A211="","",IF([5]武将基本资料!Y221="","",[5]武将基本资料!Y221))</f>
        <v/>
      </c>
      <c r="C211" s="71">
        <f>[5]武将基本资料!U221</f>
        <v>0</v>
      </c>
      <c r="D211" s="71">
        <f>[5]武将基本资料!AD221</f>
        <v>0</v>
      </c>
      <c r="E211" s="72" t="str">
        <f t="shared" si="48"/>
        <v/>
      </c>
      <c r="F211" s="70"/>
      <c r="G211" s="70" t="str">
        <f t="shared" ref="G211:G274" si="49">IF($B211="","",IF(AND(COUNTIF(AP$2:AP$18,$B211),COUNTIF($B$2:$B$999,$B211)),RIGHT(G$1,1),""))</f>
        <v/>
      </c>
      <c r="H211" s="70" t="str">
        <f t="shared" si="41"/>
        <v/>
      </c>
      <c r="I211" s="70" t="str">
        <f t="shared" si="42"/>
        <v/>
      </c>
      <c r="J211" s="70" t="str">
        <f t="shared" si="43"/>
        <v/>
      </c>
      <c r="K211" s="70" t="str">
        <f t="shared" si="44"/>
        <v/>
      </c>
      <c r="L211" s="70" t="str">
        <f t="shared" si="45"/>
        <v/>
      </c>
      <c r="M211" s="70" t="str">
        <f t="shared" si="46"/>
        <v/>
      </c>
      <c r="N211" s="70" t="str">
        <f t="shared" si="47"/>
        <v/>
      </c>
    </row>
    <row r="212" spans="1:14" x14ac:dyDescent="0.2">
      <c r="A212" s="70" t="str">
        <f>IF([5]武将基本资料!W222="","",[5]武将基本资料!W222)</f>
        <v/>
      </c>
      <c r="B212" s="70" t="str">
        <f>IF(A212="","",IF([5]武将基本资料!Y222="","",[5]武将基本资料!Y222))</f>
        <v/>
      </c>
      <c r="C212" s="71">
        <f>[5]武将基本资料!U222</f>
        <v>0</v>
      </c>
      <c r="D212" s="71">
        <f>[5]武将基本资料!AD222</f>
        <v>0</v>
      </c>
      <c r="E212" s="72" t="str">
        <f t="shared" si="48"/>
        <v/>
      </c>
      <c r="F212" s="70"/>
      <c r="G212" s="70" t="str">
        <f t="shared" si="49"/>
        <v/>
      </c>
      <c r="H212" s="70" t="str">
        <f t="shared" si="41"/>
        <v/>
      </c>
      <c r="I212" s="70" t="str">
        <f t="shared" si="42"/>
        <v/>
      </c>
      <c r="J212" s="70" t="str">
        <f t="shared" si="43"/>
        <v/>
      </c>
      <c r="K212" s="70" t="str">
        <f t="shared" si="44"/>
        <v/>
      </c>
      <c r="L212" s="70" t="str">
        <f t="shared" si="45"/>
        <v/>
      </c>
      <c r="M212" s="70" t="str">
        <f t="shared" si="46"/>
        <v/>
      </c>
      <c r="N212" s="70" t="str">
        <f t="shared" si="47"/>
        <v/>
      </c>
    </row>
    <row r="213" spans="1:14" x14ac:dyDescent="0.2">
      <c r="A213" s="70" t="str">
        <f>IF([5]武将基本资料!W223="","",[5]武将基本资料!W223)</f>
        <v/>
      </c>
      <c r="B213" s="70" t="str">
        <f>IF(A213="","",IF([5]武将基本资料!Y223="","",[5]武将基本资料!Y223))</f>
        <v/>
      </c>
      <c r="C213" s="71">
        <f>[5]武将基本资料!U223</f>
        <v>0</v>
      </c>
      <c r="D213" s="71">
        <f>[5]武将基本资料!AD223</f>
        <v>0</v>
      </c>
      <c r="E213" s="72" t="str">
        <f t="shared" si="48"/>
        <v/>
      </c>
      <c r="F213" s="70"/>
      <c r="G213" s="70" t="str">
        <f t="shared" si="49"/>
        <v/>
      </c>
      <c r="H213" s="70" t="str">
        <f t="shared" si="41"/>
        <v/>
      </c>
      <c r="I213" s="70" t="str">
        <f t="shared" si="42"/>
        <v/>
      </c>
      <c r="J213" s="70" t="str">
        <f t="shared" si="43"/>
        <v/>
      </c>
      <c r="K213" s="70" t="str">
        <f t="shared" si="44"/>
        <v/>
      </c>
      <c r="L213" s="70" t="str">
        <f t="shared" si="45"/>
        <v/>
      </c>
      <c r="M213" s="70" t="str">
        <f t="shared" si="46"/>
        <v/>
      </c>
      <c r="N213" s="70" t="str">
        <f t="shared" si="47"/>
        <v/>
      </c>
    </row>
    <row r="214" spans="1:14" x14ac:dyDescent="0.2">
      <c r="A214" s="70" t="str">
        <f>IF([5]武将基本资料!W224="","",[5]武将基本资料!W224)</f>
        <v/>
      </c>
      <c r="B214" s="70" t="str">
        <f>IF(A214="","",IF([5]武将基本资料!Y224="","",[5]武将基本资料!Y224))</f>
        <v/>
      </c>
      <c r="C214" s="71">
        <f>[5]武将基本资料!U224</f>
        <v>0</v>
      </c>
      <c r="D214" s="71">
        <f>[5]武将基本资料!AD224</f>
        <v>0</v>
      </c>
      <c r="E214" s="72" t="str">
        <f t="shared" si="48"/>
        <v/>
      </c>
      <c r="F214" s="70"/>
      <c r="G214" s="70" t="str">
        <f t="shared" si="49"/>
        <v/>
      </c>
      <c r="H214" s="70" t="str">
        <f t="shared" si="41"/>
        <v/>
      </c>
      <c r="I214" s="70" t="str">
        <f t="shared" si="42"/>
        <v/>
      </c>
      <c r="J214" s="70" t="str">
        <f t="shared" si="43"/>
        <v/>
      </c>
      <c r="K214" s="70" t="str">
        <f t="shared" si="44"/>
        <v/>
      </c>
      <c r="L214" s="70" t="str">
        <f t="shared" si="45"/>
        <v/>
      </c>
      <c r="M214" s="70" t="str">
        <f t="shared" si="46"/>
        <v/>
      </c>
      <c r="N214" s="70" t="str">
        <f t="shared" si="47"/>
        <v/>
      </c>
    </row>
    <row r="215" spans="1:14" x14ac:dyDescent="0.2">
      <c r="A215" s="70" t="str">
        <f>IF([5]武将基本资料!W225="","",[5]武将基本资料!W225)</f>
        <v/>
      </c>
      <c r="B215" s="70" t="str">
        <f>IF(A215="","",IF([5]武将基本资料!Y225="","",[5]武将基本资料!Y225))</f>
        <v/>
      </c>
      <c r="C215" s="71">
        <f>[5]武将基本资料!U225</f>
        <v>0</v>
      </c>
      <c r="D215" s="71">
        <f>[5]武将基本资料!AD225</f>
        <v>0</v>
      </c>
      <c r="E215" s="72" t="str">
        <f t="shared" si="48"/>
        <v/>
      </c>
      <c r="F215" s="70"/>
      <c r="G215" s="70" t="str">
        <f t="shared" si="49"/>
        <v/>
      </c>
      <c r="H215" s="70" t="str">
        <f t="shared" si="41"/>
        <v/>
      </c>
      <c r="I215" s="70" t="str">
        <f t="shared" si="42"/>
        <v/>
      </c>
      <c r="J215" s="70" t="str">
        <f t="shared" si="43"/>
        <v/>
      </c>
      <c r="K215" s="70" t="str">
        <f t="shared" si="44"/>
        <v/>
      </c>
      <c r="L215" s="70" t="str">
        <f t="shared" si="45"/>
        <v/>
      </c>
      <c r="M215" s="70" t="str">
        <f t="shared" si="46"/>
        <v/>
      </c>
      <c r="N215" s="70" t="str">
        <f t="shared" si="47"/>
        <v/>
      </c>
    </row>
    <row r="216" spans="1:14" x14ac:dyDescent="0.2">
      <c r="A216" s="70" t="str">
        <f>IF([5]武将基本资料!W226="","",[5]武将基本资料!W226)</f>
        <v/>
      </c>
      <c r="B216" s="70" t="str">
        <f>IF(A216="","",IF([5]武将基本资料!Y226="","",[5]武将基本资料!Y226))</f>
        <v/>
      </c>
      <c r="C216" s="71">
        <f>[5]武将基本资料!U226</f>
        <v>0</v>
      </c>
      <c r="D216" s="71">
        <f>[5]武将基本资料!AD226</f>
        <v>0</v>
      </c>
      <c r="E216" s="72" t="str">
        <f t="shared" si="48"/>
        <v/>
      </c>
      <c r="F216" s="70"/>
      <c r="G216" s="70" t="str">
        <f t="shared" si="49"/>
        <v/>
      </c>
      <c r="H216" s="70" t="str">
        <f t="shared" si="41"/>
        <v/>
      </c>
      <c r="I216" s="70" t="str">
        <f t="shared" si="42"/>
        <v/>
      </c>
      <c r="J216" s="70" t="str">
        <f t="shared" si="43"/>
        <v/>
      </c>
      <c r="K216" s="70" t="str">
        <f t="shared" si="44"/>
        <v/>
      </c>
      <c r="L216" s="70" t="str">
        <f t="shared" si="45"/>
        <v/>
      </c>
      <c r="M216" s="70" t="str">
        <f t="shared" si="46"/>
        <v/>
      </c>
      <c r="N216" s="70" t="str">
        <f t="shared" si="47"/>
        <v/>
      </c>
    </row>
    <row r="217" spans="1:14" x14ac:dyDescent="0.2">
      <c r="A217" s="70" t="str">
        <f>IF([5]武将基本资料!W227="","",[5]武将基本资料!W227)</f>
        <v/>
      </c>
      <c r="B217" s="70" t="str">
        <f>IF(A217="","",IF([5]武将基本资料!Y227="","",[5]武将基本资料!Y227))</f>
        <v/>
      </c>
      <c r="C217" s="71">
        <f>[5]武将基本资料!U227</f>
        <v>0</v>
      </c>
      <c r="D217" s="71">
        <f>[5]武将基本资料!AD227</f>
        <v>0</v>
      </c>
      <c r="E217" s="72" t="str">
        <f t="shared" si="48"/>
        <v/>
      </c>
      <c r="F217" s="70"/>
      <c r="G217" s="70" t="str">
        <f t="shared" si="49"/>
        <v/>
      </c>
      <c r="H217" s="70" t="str">
        <f t="shared" si="41"/>
        <v/>
      </c>
      <c r="I217" s="70" t="str">
        <f t="shared" si="42"/>
        <v/>
      </c>
      <c r="J217" s="70" t="str">
        <f t="shared" si="43"/>
        <v/>
      </c>
      <c r="K217" s="70" t="str">
        <f t="shared" si="44"/>
        <v/>
      </c>
      <c r="L217" s="70" t="str">
        <f t="shared" si="45"/>
        <v/>
      </c>
      <c r="M217" s="70" t="str">
        <f t="shared" si="46"/>
        <v/>
      </c>
      <c r="N217" s="70" t="str">
        <f t="shared" si="47"/>
        <v/>
      </c>
    </row>
    <row r="218" spans="1:14" x14ac:dyDescent="0.2">
      <c r="A218" s="70" t="str">
        <f>IF([5]武将基本资料!W228="","",[5]武将基本资料!W228)</f>
        <v/>
      </c>
      <c r="B218" s="70" t="str">
        <f>IF(A218="","",IF([5]武将基本资料!Y228="","",[5]武将基本资料!Y228))</f>
        <v/>
      </c>
      <c r="C218" s="71">
        <f>[5]武将基本资料!U228</f>
        <v>0</v>
      </c>
      <c r="D218" s="71">
        <f>[5]武将基本资料!AD228</f>
        <v>0</v>
      </c>
      <c r="E218" s="72" t="str">
        <f t="shared" si="48"/>
        <v/>
      </c>
      <c r="F218" s="70"/>
      <c r="G218" s="70" t="str">
        <f t="shared" si="49"/>
        <v/>
      </c>
      <c r="H218" s="70" t="str">
        <f t="shared" si="41"/>
        <v/>
      </c>
      <c r="I218" s="70" t="str">
        <f t="shared" si="42"/>
        <v/>
      </c>
      <c r="J218" s="70" t="str">
        <f t="shared" si="43"/>
        <v/>
      </c>
      <c r="K218" s="70" t="str">
        <f t="shared" si="44"/>
        <v/>
      </c>
      <c r="L218" s="70" t="str">
        <f t="shared" si="45"/>
        <v/>
      </c>
      <c r="M218" s="70" t="str">
        <f t="shared" si="46"/>
        <v/>
      </c>
      <c r="N218" s="70" t="str">
        <f t="shared" si="47"/>
        <v/>
      </c>
    </row>
    <row r="219" spans="1:14" x14ac:dyDescent="0.2">
      <c r="A219" s="70" t="str">
        <f>IF([5]武将基本资料!W229="","",[5]武将基本资料!W229)</f>
        <v/>
      </c>
      <c r="B219" s="70" t="str">
        <f>IF(A219="","",IF([5]武将基本资料!Y229="","",[5]武将基本资料!Y229))</f>
        <v/>
      </c>
      <c r="C219" s="71">
        <f>[5]武将基本资料!U229</f>
        <v>0</v>
      </c>
      <c r="D219" s="71">
        <f>[5]武将基本资料!AD229</f>
        <v>0</v>
      </c>
      <c r="E219" s="72" t="str">
        <f t="shared" si="48"/>
        <v/>
      </c>
      <c r="F219" s="70"/>
      <c r="G219" s="70" t="str">
        <f t="shared" si="49"/>
        <v/>
      </c>
      <c r="H219" s="70" t="str">
        <f t="shared" si="41"/>
        <v/>
      </c>
      <c r="I219" s="70" t="str">
        <f t="shared" si="42"/>
        <v/>
      </c>
      <c r="J219" s="70" t="str">
        <f t="shared" si="43"/>
        <v/>
      </c>
      <c r="K219" s="70" t="str">
        <f t="shared" si="44"/>
        <v/>
      </c>
      <c r="L219" s="70" t="str">
        <f t="shared" si="45"/>
        <v/>
      </c>
      <c r="M219" s="70" t="str">
        <f t="shared" si="46"/>
        <v/>
      </c>
      <c r="N219" s="70" t="str">
        <f t="shared" si="47"/>
        <v/>
      </c>
    </row>
    <row r="220" spans="1:14" x14ac:dyDescent="0.2">
      <c r="A220" s="70" t="str">
        <f>IF([5]武将基本资料!W230="","",[5]武将基本资料!W230)</f>
        <v/>
      </c>
      <c r="B220" s="70" t="str">
        <f>IF(A220="","",IF([5]武将基本资料!Y230="","",[5]武将基本资料!Y230))</f>
        <v/>
      </c>
      <c r="C220" s="71">
        <f>[5]武将基本资料!U230</f>
        <v>0</v>
      </c>
      <c r="D220" s="71">
        <f>[5]武将基本资料!AD230</f>
        <v>0</v>
      </c>
      <c r="E220" s="72" t="str">
        <f t="shared" si="48"/>
        <v/>
      </c>
      <c r="F220" s="70"/>
      <c r="G220" s="70" t="str">
        <f t="shared" si="49"/>
        <v/>
      </c>
      <c r="H220" s="70" t="str">
        <f t="shared" si="41"/>
        <v/>
      </c>
      <c r="I220" s="70" t="str">
        <f t="shared" si="42"/>
        <v/>
      </c>
      <c r="J220" s="70" t="str">
        <f t="shared" si="43"/>
        <v/>
      </c>
      <c r="K220" s="70" t="str">
        <f t="shared" si="44"/>
        <v/>
      </c>
      <c r="L220" s="70" t="str">
        <f t="shared" si="45"/>
        <v/>
      </c>
      <c r="M220" s="70" t="str">
        <f t="shared" si="46"/>
        <v/>
      </c>
      <c r="N220" s="70" t="str">
        <f t="shared" si="47"/>
        <v/>
      </c>
    </row>
    <row r="221" spans="1:14" x14ac:dyDescent="0.2">
      <c r="A221" s="70" t="str">
        <f>IF([5]武将基本资料!W231="","",[5]武将基本资料!W231)</f>
        <v/>
      </c>
      <c r="B221" s="70" t="str">
        <f>IF(A221="","",IF([5]武将基本资料!Y231="","",[5]武将基本资料!Y231))</f>
        <v/>
      </c>
      <c r="C221" s="71">
        <f>[5]武将基本资料!U231</f>
        <v>0</v>
      </c>
      <c r="D221" s="71">
        <f>[5]武将基本资料!AD231</f>
        <v>0</v>
      </c>
      <c r="E221" s="72" t="str">
        <f t="shared" si="48"/>
        <v/>
      </c>
      <c r="F221" s="70"/>
      <c r="G221" s="70" t="str">
        <f t="shared" si="49"/>
        <v/>
      </c>
      <c r="H221" s="70" t="str">
        <f t="shared" si="41"/>
        <v/>
      </c>
      <c r="I221" s="70" t="str">
        <f t="shared" si="42"/>
        <v/>
      </c>
      <c r="J221" s="70" t="str">
        <f t="shared" si="43"/>
        <v/>
      </c>
      <c r="K221" s="70" t="str">
        <f t="shared" si="44"/>
        <v/>
      </c>
      <c r="L221" s="70" t="str">
        <f t="shared" si="45"/>
        <v/>
      </c>
      <c r="M221" s="70" t="str">
        <f t="shared" si="46"/>
        <v/>
      </c>
      <c r="N221" s="70" t="str">
        <f t="shared" si="47"/>
        <v/>
      </c>
    </row>
    <row r="222" spans="1:14" x14ac:dyDescent="0.2">
      <c r="A222" s="70" t="str">
        <f>IF([5]武将基本资料!W232="","",[5]武将基本资料!W232)</f>
        <v/>
      </c>
      <c r="B222" s="70" t="str">
        <f>IF(A222="","",IF([5]武将基本资料!Y232="","",[5]武将基本资料!Y232))</f>
        <v/>
      </c>
      <c r="C222" s="71">
        <f>[5]武将基本资料!U232</f>
        <v>0</v>
      </c>
      <c r="D222" s="71">
        <f>[5]武将基本资料!AD232</f>
        <v>0</v>
      </c>
      <c r="E222" s="72" t="str">
        <f t="shared" si="48"/>
        <v/>
      </c>
      <c r="F222" s="70"/>
      <c r="G222" s="70" t="str">
        <f t="shared" si="49"/>
        <v/>
      </c>
      <c r="H222" s="70" t="str">
        <f t="shared" si="41"/>
        <v/>
      </c>
      <c r="I222" s="70" t="str">
        <f t="shared" si="42"/>
        <v/>
      </c>
      <c r="J222" s="70" t="str">
        <f t="shared" si="43"/>
        <v/>
      </c>
      <c r="K222" s="70" t="str">
        <f t="shared" si="44"/>
        <v/>
      </c>
      <c r="L222" s="70" t="str">
        <f t="shared" si="45"/>
        <v/>
      </c>
      <c r="M222" s="70" t="str">
        <f t="shared" si="46"/>
        <v/>
      </c>
      <c r="N222" s="70" t="str">
        <f t="shared" si="47"/>
        <v/>
      </c>
    </row>
    <row r="223" spans="1:14" x14ac:dyDescent="0.2">
      <c r="A223" s="70" t="str">
        <f>IF([5]武将基本资料!W233="","",[5]武将基本资料!W233)</f>
        <v/>
      </c>
      <c r="B223" s="70" t="str">
        <f>IF(A223="","",IF([5]武将基本资料!Y233="","",[5]武将基本资料!Y233))</f>
        <v/>
      </c>
      <c r="C223" s="71">
        <f>[5]武将基本资料!U233</f>
        <v>0</v>
      </c>
      <c r="D223" s="71">
        <f>[5]武将基本资料!AD233</f>
        <v>0</v>
      </c>
      <c r="E223" s="72" t="str">
        <f t="shared" si="48"/>
        <v/>
      </c>
      <c r="F223" s="70"/>
      <c r="G223" s="70" t="str">
        <f t="shared" si="49"/>
        <v/>
      </c>
      <c r="H223" s="70" t="str">
        <f t="shared" si="41"/>
        <v/>
      </c>
      <c r="I223" s="70" t="str">
        <f t="shared" si="42"/>
        <v/>
      </c>
      <c r="J223" s="70" t="str">
        <f t="shared" si="43"/>
        <v/>
      </c>
      <c r="K223" s="70" t="str">
        <f t="shared" si="44"/>
        <v/>
      </c>
      <c r="L223" s="70" t="str">
        <f t="shared" si="45"/>
        <v/>
      </c>
      <c r="M223" s="70" t="str">
        <f t="shared" si="46"/>
        <v/>
      </c>
      <c r="N223" s="70" t="str">
        <f t="shared" si="47"/>
        <v/>
      </c>
    </row>
    <row r="224" spans="1:14" x14ac:dyDescent="0.2">
      <c r="A224" s="70" t="str">
        <f>IF([5]武将基本资料!W234="","",[5]武将基本资料!W234)</f>
        <v/>
      </c>
      <c r="B224" s="70" t="str">
        <f>IF(A224="","",IF([5]武将基本资料!Y234="","",[5]武将基本资料!Y234))</f>
        <v/>
      </c>
      <c r="C224" s="71">
        <f>[5]武将基本资料!U234</f>
        <v>0</v>
      </c>
      <c r="D224" s="71">
        <f>[5]武将基本资料!AD234</f>
        <v>0</v>
      </c>
      <c r="E224" s="72" t="str">
        <f t="shared" si="48"/>
        <v/>
      </c>
      <c r="F224" s="70"/>
      <c r="G224" s="70" t="str">
        <f t="shared" si="49"/>
        <v/>
      </c>
      <c r="H224" s="70" t="str">
        <f t="shared" si="41"/>
        <v/>
      </c>
      <c r="I224" s="70" t="str">
        <f t="shared" si="42"/>
        <v/>
      </c>
      <c r="J224" s="70" t="str">
        <f t="shared" si="43"/>
        <v/>
      </c>
      <c r="K224" s="70" t="str">
        <f t="shared" si="44"/>
        <v/>
      </c>
      <c r="L224" s="70" t="str">
        <f t="shared" si="45"/>
        <v/>
      </c>
      <c r="M224" s="70" t="str">
        <f t="shared" si="46"/>
        <v/>
      </c>
      <c r="N224" s="70" t="str">
        <f t="shared" si="47"/>
        <v/>
      </c>
    </row>
    <row r="225" spans="1:14" x14ac:dyDescent="0.2">
      <c r="A225" s="70" t="str">
        <f>IF([5]武将基本资料!W235="","",[5]武将基本资料!W235)</f>
        <v/>
      </c>
      <c r="B225" s="70" t="str">
        <f>IF(A225="","",IF([5]武将基本资料!Y235="","",[5]武将基本资料!Y235))</f>
        <v/>
      </c>
      <c r="C225" s="71">
        <f>[5]武将基本资料!U235</f>
        <v>0</v>
      </c>
      <c r="D225" s="71">
        <f>[5]武将基本资料!AD235</f>
        <v>0</v>
      </c>
      <c r="E225" s="72" t="str">
        <f t="shared" si="48"/>
        <v/>
      </c>
      <c r="F225" s="70"/>
      <c r="G225" s="70" t="str">
        <f t="shared" si="49"/>
        <v/>
      </c>
      <c r="H225" s="70" t="str">
        <f t="shared" si="41"/>
        <v/>
      </c>
      <c r="I225" s="70" t="str">
        <f t="shared" si="42"/>
        <v/>
      </c>
      <c r="J225" s="70" t="str">
        <f t="shared" si="43"/>
        <v/>
      </c>
      <c r="K225" s="70" t="str">
        <f t="shared" si="44"/>
        <v/>
      </c>
      <c r="L225" s="70" t="str">
        <f t="shared" si="45"/>
        <v/>
      </c>
      <c r="M225" s="70" t="str">
        <f t="shared" si="46"/>
        <v/>
      </c>
      <c r="N225" s="70" t="str">
        <f t="shared" si="47"/>
        <v/>
      </c>
    </row>
    <row r="226" spans="1:14" x14ac:dyDescent="0.2">
      <c r="A226" s="70" t="str">
        <f>IF([5]武将基本资料!W236="","",[5]武将基本资料!W236)</f>
        <v/>
      </c>
      <c r="B226" s="70" t="str">
        <f>IF(A226="","",IF([5]武将基本资料!Y236="","",[5]武将基本资料!Y236))</f>
        <v/>
      </c>
      <c r="C226" s="71">
        <f>[5]武将基本资料!U236</f>
        <v>0</v>
      </c>
      <c r="D226" s="71">
        <f>[5]武将基本资料!AD236</f>
        <v>0</v>
      </c>
      <c r="E226" s="72" t="str">
        <f t="shared" si="48"/>
        <v/>
      </c>
      <c r="F226" s="70"/>
      <c r="G226" s="70" t="str">
        <f t="shared" si="49"/>
        <v/>
      </c>
      <c r="H226" s="70" t="str">
        <f t="shared" ref="H226:H289" si="50">IF($B226="","",IF(AND(COUNTIF(AQ$2:AQ$18,$B226),COUNTIF($B$2:$B$999,$B226)),RIGHT(H$1,1),""))</f>
        <v/>
      </c>
      <c r="I226" s="70" t="str">
        <f t="shared" ref="I226:I289" si="51">IF($B226="","",IF(AND(COUNTIF(AR$2:AR$18,$B226),COUNTIF($B$2:$B$999,$B226)),RIGHT(I$1,1),""))</f>
        <v/>
      </c>
      <c r="J226" s="70" t="str">
        <f t="shared" ref="J226:J289" si="52">IF($B226="","",IF(AND(COUNTIF(AS$2:AS$18,$B226),COUNTIF($B$2:$B$999,$B226)),RIGHT(J$1,1),""))</f>
        <v/>
      </c>
      <c r="K226" s="70" t="str">
        <f t="shared" ref="K226:K289" si="53">IF($B226="","",IF(AND(COUNTIF(AT$2:AT$18,$B226),COUNTIF($B$2:$B$999,$B226)),RIGHT(K$1,1),""))</f>
        <v/>
      </c>
      <c r="L226" s="70" t="str">
        <f t="shared" ref="L226:L289" si="54">IF($B226="","",IF(AND(COUNTIF(AU$2:AU$18,$B226),COUNTIF($B$2:$B$999,$B226)),RIGHT(L$1,1),""))</f>
        <v/>
      </c>
      <c r="M226" s="70" t="str">
        <f t="shared" ref="M226:M289" si="55">IF($B226="","",IF(AND(COUNTIF(AV$2:AV$18,$B226),COUNTIF($B$2:$B$999,$B226)),RIGHT(M$1,1),""))</f>
        <v/>
      </c>
      <c r="N226" s="70" t="str">
        <f t="shared" ref="N226:N289" si="56">IF($B226="","",IF(AND(COUNTIF(AW$2:AW$18,$B226),COUNTIF($B$2:$B$999,$B226)),RIGHT(N$1,1),""))</f>
        <v/>
      </c>
    </row>
    <row r="227" spans="1:14" x14ac:dyDescent="0.2">
      <c r="A227" s="70" t="str">
        <f>IF([5]武将基本资料!W237="","",[5]武将基本资料!W237)</f>
        <v/>
      </c>
      <c r="B227" s="70" t="str">
        <f>IF(A227="","",IF([5]武将基本资料!Y237="","",[5]武将基本资料!Y237))</f>
        <v/>
      </c>
      <c r="C227" s="71">
        <f>[5]武将基本资料!U237</f>
        <v>0</v>
      </c>
      <c r="D227" s="71">
        <f>[5]武将基本资料!AD237</f>
        <v>0</v>
      </c>
      <c r="E227" s="72" t="str">
        <f t="shared" si="48"/>
        <v/>
      </c>
      <c r="F227" s="70"/>
      <c r="G227" s="70" t="str">
        <f t="shared" si="49"/>
        <v/>
      </c>
      <c r="H227" s="70" t="str">
        <f t="shared" si="50"/>
        <v/>
      </c>
      <c r="I227" s="70" t="str">
        <f t="shared" si="51"/>
        <v/>
      </c>
      <c r="J227" s="70" t="str">
        <f t="shared" si="52"/>
        <v/>
      </c>
      <c r="K227" s="70" t="str">
        <f t="shared" si="53"/>
        <v/>
      </c>
      <c r="L227" s="70" t="str">
        <f t="shared" si="54"/>
        <v/>
      </c>
      <c r="M227" s="70" t="str">
        <f t="shared" si="55"/>
        <v/>
      </c>
      <c r="N227" s="70" t="str">
        <f t="shared" si="56"/>
        <v/>
      </c>
    </row>
    <row r="228" spans="1:14" x14ac:dyDescent="0.2">
      <c r="A228" s="70" t="str">
        <f>IF([5]武将基本资料!W238="","",[5]武将基本资料!W238)</f>
        <v/>
      </c>
      <c r="B228" s="70" t="str">
        <f>IF(A228="","",IF([5]武将基本资料!Y238="","",[5]武将基本资料!Y238))</f>
        <v/>
      </c>
      <c r="C228" s="71">
        <f>[5]武将基本资料!U238</f>
        <v>0</v>
      </c>
      <c r="D228" s="71">
        <f>[5]武将基本资料!AD238</f>
        <v>0</v>
      </c>
      <c r="E228" s="72" t="str">
        <f t="shared" si="48"/>
        <v/>
      </c>
      <c r="F228" s="70"/>
      <c r="G228" s="70" t="str">
        <f t="shared" si="49"/>
        <v/>
      </c>
      <c r="H228" s="70" t="str">
        <f t="shared" si="50"/>
        <v/>
      </c>
      <c r="I228" s="70" t="str">
        <f t="shared" si="51"/>
        <v/>
      </c>
      <c r="J228" s="70" t="str">
        <f t="shared" si="52"/>
        <v/>
      </c>
      <c r="K228" s="70" t="str">
        <f t="shared" si="53"/>
        <v/>
      </c>
      <c r="L228" s="70" t="str">
        <f t="shared" si="54"/>
        <v/>
      </c>
      <c r="M228" s="70" t="str">
        <f t="shared" si="55"/>
        <v/>
      </c>
      <c r="N228" s="70" t="str">
        <f t="shared" si="56"/>
        <v/>
      </c>
    </row>
    <row r="229" spans="1:14" x14ac:dyDescent="0.2">
      <c r="A229" s="70" t="str">
        <f>IF([5]武将基本资料!W239="","",[5]武将基本资料!W239)</f>
        <v/>
      </c>
      <c r="B229" s="70" t="str">
        <f>IF(A229="","",IF([5]武将基本资料!Y239="","",[5]武将基本资料!Y239))</f>
        <v/>
      </c>
      <c r="C229" s="71">
        <f>[5]武将基本资料!U239</f>
        <v>0</v>
      </c>
      <c r="D229" s="71">
        <f>[5]武将基本资料!AD239</f>
        <v>0</v>
      </c>
      <c r="E229" s="72" t="str">
        <f t="shared" si="48"/>
        <v/>
      </c>
      <c r="F229" s="70"/>
      <c r="G229" s="70" t="str">
        <f t="shared" si="49"/>
        <v/>
      </c>
      <c r="H229" s="70" t="str">
        <f t="shared" si="50"/>
        <v/>
      </c>
      <c r="I229" s="70" t="str">
        <f t="shared" si="51"/>
        <v/>
      </c>
      <c r="J229" s="70" t="str">
        <f t="shared" si="52"/>
        <v/>
      </c>
      <c r="K229" s="70" t="str">
        <f t="shared" si="53"/>
        <v/>
      </c>
      <c r="L229" s="70" t="str">
        <f t="shared" si="54"/>
        <v/>
      </c>
      <c r="M229" s="70" t="str">
        <f t="shared" si="55"/>
        <v/>
      </c>
      <c r="N229" s="70" t="str">
        <f t="shared" si="56"/>
        <v/>
      </c>
    </row>
    <row r="230" spans="1:14" x14ac:dyDescent="0.2">
      <c r="A230" s="70" t="str">
        <f>IF([5]武将基本资料!W240="","",[5]武将基本资料!W240)</f>
        <v/>
      </c>
      <c r="B230" s="70" t="str">
        <f>IF(A230="","",IF([5]武将基本资料!Y240="","",[5]武将基本资料!Y240))</f>
        <v/>
      </c>
      <c r="C230" s="71">
        <f>[5]武将基本资料!U240</f>
        <v>0</v>
      </c>
      <c r="D230" s="71">
        <f>[5]武将基本资料!AD240</f>
        <v>0</v>
      </c>
      <c r="E230" s="72" t="str">
        <f t="shared" si="48"/>
        <v/>
      </c>
      <c r="F230" s="70"/>
      <c r="G230" s="70" t="str">
        <f t="shared" si="49"/>
        <v/>
      </c>
      <c r="H230" s="70" t="str">
        <f t="shared" si="50"/>
        <v/>
      </c>
      <c r="I230" s="70" t="str">
        <f t="shared" si="51"/>
        <v/>
      </c>
      <c r="J230" s="70" t="str">
        <f t="shared" si="52"/>
        <v/>
      </c>
      <c r="K230" s="70" t="str">
        <f t="shared" si="53"/>
        <v/>
      </c>
      <c r="L230" s="70" t="str">
        <f t="shared" si="54"/>
        <v/>
      </c>
      <c r="M230" s="70" t="str">
        <f t="shared" si="55"/>
        <v/>
      </c>
      <c r="N230" s="70" t="str">
        <f t="shared" si="56"/>
        <v/>
      </c>
    </row>
    <row r="231" spans="1:14" x14ac:dyDescent="0.2">
      <c r="A231" s="70" t="str">
        <f>IF([5]武将基本资料!W241="","",[5]武将基本资料!W241)</f>
        <v/>
      </c>
      <c r="B231" s="70" t="str">
        <f>IF(A231="","",IF([5]武将基本资料!Y241="","",[5]武将基本资料!Y241))</f>
        <v/>
      </c>
      <c r="C231" s="71">
        <f>[5]武将基本资料!U241</f>
        <v>0</v>
      </c>
      <c r="D231" s="71">
        <f>[5]武将基本资料!AD241</f>
        <v>0</v>
      </c>
      <c r="E231" s="72" t="str">
        <f t="shared" si="48"/>
        <v/>
      </c>
      <c r="F231" s="70"/>
      <c r="G231" s="70" t="str">
        <f t="shared" si="49"/>
        <v/>
      </c>
      <c r="H231" s="70" t="str">
        <f t="shared" si="50"/>
        <v/>
      </c>
      <c r="I231" s="70" t="str">
        <f t="shared" si="51"/>
        <v/>
      </c>
      <c r="J231" s="70" t="str">
        <f t="shared" si="52"/>
        <v/>
      </c>
      <c r="K231" s="70" t="str">
        <f t="shared" si="53"/>
        <v/>
      </c>
      <c r="L231" s="70" t="str">
        <f t="shared" si="54"/>
        <v/>
      </c>
      <c r="M231" s="70" t="str">
        <f t="shared" si="55"/>
        <v/>
      </c>
      <c r="N231" s="70" t="str">
        <f t="shared" si="56"/>
        <v/>
      </c>
    </row>
    <row r="232" spans="1:14" x14ac:dyDescent="0.2">
      <c r="A232" s="70" t="str">
        <f>IF([5]武将基本资料!W242="","",[5]武将基本资料!W242)</f>
        <v/>
      </c>
      <c r="B232" s="70" t="str">
        <f>IF(A232="","",IF([5]武将基本资料!Y242="","",[5]武将基本资料!Y242))</f>
        <v/>
      </c>
      <c r="C232" s="71">
        <f>[5]武将基本资料!U242</f>
        <v>0</v>
      </c>
      <c r="D232" s="71">
        <f>[5]武将基本资料!AD242</f>
        <v>0</v>
      </c>
      <c r="E232" s="72" t="str">
        <f t="shared" si="48"/>
        <v/>
      </c>
      <c r="F232" s="70"/>
      <c r="G232" s="70" t="str">
        <f t="shared" si="49"/>
        <v/>
      </c>
      <c r="H232" s="70" t="str">
        <f t="shared" si="50"/>
        <v/>
      </c>
      <c r="I232" s="70" t="str">
        <f t="shared" si="51"/>
        <v/>
      </c>
      <c r="J232" s="70" t="str">
        <f t="shared" si="52"/>
        <v/>
      </c>
      <c r="K232" s="70" t="str">
        <f t="shared" si="53"/>
        <v/>
      </c>
      <c r="L232" s="70" t="str">
        <f t="shared" si="54"/>
        <v/>
      </c>
      <c r="M232" s="70" t="str">
        <f t="shared" si="55"/>
        <v/>
      </c>
      <c r="N232" s="70" t="str">
        <f t="shared" si="56"/>
        <v/>
      </c>
    </row>
    <row r="233" spans="1:14" x14ac:dyDescent="0.2">
      <c r="A233" s="70" t="str">
        <f>IF([5]武将基本资料!W243="","",[5]武将基本资料!W243)</f>
        <v/>
      </c>
      <c r="B233" s="70" t="str">
        <f>IF(A233="","",IF([5]武将基本资料!Y243="","",[5]武将基本资料!Y243))</f>
        <v/>
      </c>
      <c r="C233" s="71">
        <f>[5]武将基本资料!U243</f>
        <v>0</v>
      </c>
      <c r="D233" s="71">
        <f>[5]武将基本资料!AD243</f>
        <v>0</v>
      </c>
      <c r="E233" s="72" t="str">
        <f t="shared" si="48"/>
        <v/>
      </c>
      <c r="F233" s="70"/>
      <c r="G233" s="70" t="str">
        <f t="shared" si="49"/>
        <v/>
      </c>
      <c r="H233" s="70" t="str">
        <f t="shared" si="50"/>
        <v/>
      </c>
      <c r="I233" s="70" t="str">
        <f t="shared" si="51"/>
        <v/>
      </c>
      <c r="J233" s="70" t="str">
        <f t="shared" si="52"/>
        <v/>
      </c>
      <c r="K233" s="70" t="str">
        <f t="shared" si="53"/>
        <v/>
      </c>
      <c r="L233" s="70" t="str">
        <f t="shared" si="54"/>
        <v/>
      </c>
      <c r="M233" s="70" t="str">
        <f t="shared" si="55"/>
        <v/>
      </c>
      <c r="N233" s="70" t="str">
        <f t="shared" si="56"/>
        <v/>
      </c>
    </row>
    <row r="234" spans="1:14" x14ac:dyDescent="0.2">
      <c r="A234" s="70" t="str">
        <f>IF([5]武将基本资料!W244="","",[5]武将基本资料!W244)</f>
        <v/>
      </c>
      <c r="B234" s="70" t="str">
        <f>IF(A234="","",IF([5]武将基本资料!Y244="","",[5]武将基本资料!Y244))</f>
        <v/>
      </c>
      <c r="C234" s="71">
        <f>[5]武将基本资料!U244</f>
        <v>0</v>
      </c>
      <c r="D234" s="71">
        <f>[5]武将基本资料!AD244</f>
        <v>0</v>
      </c>
      <c r="E234" s="72" t="str">
        <f t="shared" si="48"/>
        <v/>
      </c>
      <c r="F234" s="70"/>
      <c r="G234" s="70" t="str">
        <f t="shared" si="49"/>
        <v/>
      </c>
      <c r="H234" s="70" t="str">
        <f t="shared" si="50"/>
        <v/>
      </c>
      <c r="I234" s="70" t="str">
        <f t="shared" si="51"/>
        <v/>
      </c>
      <c r="J234" s="70" t="str">
        <f t="shared" si="52"/>
        <v/>
      </c>
      <c r="K234" s="70" t="str">
        <f t="shared" si="53"/>
        <v/>
      </c>
      <c r="L234" s="70" t="str">
        <f t="shared" si="54"/>
        <v/>
      </c>
      <c r="M234" s="70" t="str">
        <f t="shared" si="55"/>
        <v/>
      </c>
      <c r="N234" s="70" t="str">
        <f t="shared" si="56"/>
        <v/>
      </c>
    </row>
    <row r="235" spans="1:14" x14ac:dyDescent="0.2">
      <c r="A235" s="70" t="str">
        <f>IF([5]武将基本资料!W245="","",[5]武将基本资料!W245)</f>
        <v/>
      </c>
      <c r="B235" s="70" t="str">
        <f>IF(A235="","",IF([5]武将基本资料!Y245="","",[5]武将基本资料!Y245))</f>
        <v/>
      </c>
      <c r="C235" s="71">
        <f>[5]武将基本资料!U245</f>
        <v>0</v>
      </c>
      <c r="D235" s="71">
        <f>[5]武将基本资料!AD245</f>
        <v>0</v>
      </c>
      <c r="E235" s="72" t="str">
        <f t="shared" si="48"/>
        <v/>
      </c>
      <c r="F235" s="70"/>
      <c r="G235" s="70" t="str">
        <f t="shared" si="49"/>
        <v/>
      </c>
      <c r="H235" s="70" t="str">
        <f t="shared" si="50"/>
        <v/>
      </c>
      <c r="I235" s="70" t="str">
        <f t="shared" si="51"/>
        <v/>
      </c>
      <c r="J235" s="70" t="str">
        <f t="shared" si="52"/>
        <v/>
      </c>
      <c r="K235" s="70" t="str">
        <f t="shared" si="53"/>
        <v/>
      </c>
      <c r="L235" s="70" t="str">
        <f t="shared" si="54"/>
        <v/>
      </c>
      <c r="M235" s="70" t="str">
        <f t="shared" si="55"/>
        <v/>
      </c>
      <c r="N235" s="70" t="str">
        <f t="shared" si="56"/>
        <v/>
      </c>
    </row>
    <row r="236" spans="1:14" x14ac:dyDescent="0.2">
      <c r="A236" s="70" t="str">
        <f>IF([5]武将基本资料!W246="","",[5]武将基本资料!W246)</f>
        <v/>
      </c>
      <c r="B236" s="70" t="str">
        <f>IF(A236="","",IF([5]武将基本资料!Y246="","",[5]武将基本资料!Y246))</f>
        <v/>
      </c>
      <c r="C236" s="71">
        <f>[5]武将基本资料!U246</f>
        <v>0</v>
      </c>
      <c r="D236" s="71">
        <f>[5]武将基本资料!AD246</f>
        <v>0</v>
      </c>
      <c r="E236" s="72" t="str">
        <f t="shared" si="48"/>
        <v/>
      </c>
      <c r="F236" s="70"/>
      <c r="G236" s="70" t="str">
        <f t="shared" si="49"/>
        <v/>
      </c>
      <c r="H236" s="70" t="str">
        <f t="shared" si="50"/>
        <v/>
      </c>
      <c r="I236" s="70" t="str">
        <f t="shared" si="51"/>
        <v/>
      </c>
      <c r="J236" s="70" t="str">
        <f t="shared" si="52"/>
        <v/>
      </c>
      <c r="K236" s="70" t="str">
        <f t="shared" si="53"/>
        <v/>
      </c>
      <c r="L236" s="70" t="str">
        <f t="shared" si="54"/>
        <v/>
      </c>
      <c r="M236" s="70" t="str">
        <f t="shared" si="55"/>
        <v/>
      </c>
      <c r="N236" s="70" t="str">
        <f t="shared" si="56"/>
        <v/>
      </c>
    </row>
    <row r="237" spans="1:14" x14ac:dyDescent="0.2">
      <c r="A237" s="70" t="str">
        <f>IF([5]武将基本资料!W247="","",[5]武将基本资料!W247)</f>
        <v/>
      </c>
      <c r="B237" s="70" t="str">
        <f>IF(A237="","",IF([5]武将基本资料!Y247="","",[5]武将基本资料!Y247))</f>
        <v/>
      </c>
      <c r="C237" s="71">
        <f>[5]武将基本资料!U247</f>
        <v>0</v>
      </c>
      <c r="D237" s="71">
        <f>[5]武将基本资料!AD247</f>
        <v>0</v>
      </c>
      <c r="E237" s="72" t="str">
        <f t="shared" si="48"/>
        <v/>
      </c>
      <c r="F237" s="70"/>
      <c r="G237" s="70" t="str">
        <f t="shared" si="49"/>
        <v/>
      </c>
      <c r="H237" s="70" t="str">
        <f t="shared" si="50"/>
        <v/>
      </c>
      <c r="I237" s="70" t="str">
        <f t="shared" si="51"/>
        <v/>
      </c>
      <c r="J237" s="70" t="str">
        <f t="shared" si="52"/>
        <v/>
      </c>
      <c r="K237" s="70" t="str">
        <f t="shared" si="53"/>
        <v/>
      </c>
      <c r="L237" s="70" t="str">
        <f t="shared" si="54"/>
        <v/>
      </c>
      <c r="M237" s="70" t="str">
        <f t="shared" si="55"/>
        <v/>
      </c>
      <c r="N237" s="70" t="str">
        <f t="shared" si="56"/>
        <v/>
      </c>
    </row>
    <row r="238" spans="1:14" x14ac:dyDescent="0.2">
      <c r="A238" s="70" t="str">
        <f>IF([5]武将基本资料!W248="","",[5]武将基本资料!W248)</f>
        <v/>
      </c>
      <c r="B238" s="70" t="str">
        <f>IF(A238="","",IF([5]武将基本资料!Y248="","",[5]武将基本资料!Y248))</f>
        <v/>
      </c>
      <c r="C238" s="71">
        <f>[5]武将基本资料!U248</f>
        <v>0</v>
      </c>
      <c r="D238" s="71">
        <f>[5]武将基本资料!AD248</f>
        <v>0</v>
      </c>
      <c r="E238" s="72" t="str">
        <f t="shared" si="48"/>
        <v/>
      </c>
      <c r="F238" s="70"/>
      <c r="G238" s="70" t="str">
        <f t="shared" si="49"/>
        <v/>
      </c>
      <c r="H238" s="70" t="str">
        <f t="shared" si="50"/>
        <v/>
      </c>
      <c r="I238" s="70" t="str">
        <f t="shared" si="51"/>
        <v/>
      </c>
      <c r="J238" s="70" t="str">
        <f t="shared" si="52"/>
        <v/>
      </c>
      <c r="K238" s="70" t="str">
        <f t="shared" si="53"/>
        <v/>
      </c>
      <c r="L238" s="70" t="str">
        <f t="shared" si="54"/>
        <v/>
      </c>
      <c r="M238" s="70" t="str">
        <f t="shared" si="55"/>
        <v/>
      </c>
      <c r="N238" s="70" t="str">
        <f t="shared" si="56"/>
        <v/>
      </c>
    </row>
    <row r="239" spans="1:14" x14ac:dyDescent="0.2">
      <c r="A239" s="70" t="str">
        <f>IF([5]武将基本资料!W249="","",[5]武将基本资料!W249)</f>
        <v/>
      </c>
      <c r="B239" s="70" t="str">
        <f>IF(A239="","",IF([5]武将基本资料!Y249="","",[5]武将基本资料!Y249))</f>
        <v/>
      </c>
      <c r="C239" s="71">
        <f>[5]武将基本资料!U249</f>
        <v>0</v>
      </c>
      <c r="D239" s="71">
        <f>[5]武将基本资料!AD249</f>
        <v>0</v>
      </c>
      <c r="E239" s="72" t="str">
        <f t="shared" si="48"/>
        <v/>
      </c>
      <c r="F239" s="70"/>
      <c r="G239" s="70" t="str">
        <f t="shared" si="49"/>
        <v/>
      </c>
      <c r="H239" s="70" t="str">
        <f t="shared" si="50"/>
        <v/>
      </c>
      <c r="I239" s="70" t="str">
        <f t="shared" si="51"/>
        <v/>
      </c>
      <c r="J239" s="70" t="str">
        <f t="shared" si="52"/>
        <v/>
      </c>
      <c r="K239" s="70" t="str">
        <f t="shared" si="53"/>
        <v/>
      </c>
      <c r="L239" s="70" t="str">
        <f t="shared" si="54"/>
        <v/>
      </c>
      <c r="M239" s="70" t="str">
        <f t="shared" si="55"/>
        <v/>
      </c>
      <c r="N239" s="70" t="str">
        <f t="shared" si="56"/>
        <v/>
      </c>
    </row>
    <row r="240" spans="1:14" x14ac:dyDescent="0.2">
      <c r="A240" s="70" t="str">
        <f>IF([5]武将基本资料!W250="","",[5]武将基本资料!W250)</f>
        <v/>
      </c>
      <c r="B240" s="70" t="str">
        <f>IF(A240="","",IF([5]武将基本资料!Y250="","",[5]武将基本资料!Y250))</f>
        <v/>
      </c>
      <c r="C240" s="71">
        <f>[5]武将基本资料!U250</f>
        <v>0</v>
      </c>
      <c r="D240" s="71">
        <f>[5]武将基本资料!AD250</f>
        <v>0</v>
      </c>
      <c r="E240" s="72" t="str">
        <f t="shared" si="48"/>
        <v/>
      </c>
      <c r="F240" s="70"/>
      <c r="G240" s="70" t="str">
        <f t="shared" si="49"/>
        <v/>
      </c>
      <c r="H240" s="70" t="str">
        <f t="shared" si="50"/>
        <v/>
      </c>
      <c r="I240" s="70" t="str">
        <f t="shared" si="51"/>
        <v/>
      </c>
      <c r="J240" s="70" t="str">
        <f t="shared" si="52"/>
        <v/>
      </c>
      <c r="K240" s="70" t="str">
        <f t="shared" si="53"/>
        <v/>
      </c>
      <c r="L240" s="70" t="str">
        <f t="shared" si="54"/>
        <v/>
      </c>
      <c r="M240" s="70" t="str">
        <f t="shared" si="55"/>
        <v/>
      </c>
      <c r="N240" s="70" t="str">
        <f t="shared" si="56"/>
        <v/>
      </c>
    </row>
    <row r="241" spans="1:14" x14ac:dyDescent="0.2">
      <c r="A241" s="70" t="str">
        <f>IF([5]武将基本资料!W251="","",[5]武将基本资料!W251)</f>
        <v/>
      </c>
      <c r="B241" s="70" t="str">
        <f>IF(A241="","",IF([5]武将基本资料!Y251="","",[5]武将基本资料!Y251))</f>
        <v/>
      </c>
      <c r="C241" s="71">
        <f>[5]武将基本资料!U251</f>
        <v>0</v>
      </c>
      <c r="D241" s="71">
        <f>[5]武将基本资料!AD251</f>
        <v>0</v>
      </c>
      <c r="E241" s="72" t="str">
        <f t="shared" si="48"/>
        <v/>
      </c>
      <c r="F241" s="70"/>
      <c r="G241" s="70" t="str">
        <f t="shared" si="49"/>
        <v/>
      </c>
      <c r="H241" s="70" t="str">
        <f t="shared" si="50"/>
        <v/>
      </c>
      <c r="I241" s="70" t="str">
        <f t="shared" si="51"/>
        <v/>
      </c>
      <c r="J241" s="70" t="str">
        <f t="shared" si="52"/>
        <v/>
      </c>
      <c r="K241" s="70" t="str">
        <f t="shared" si="53"/>
        <v/>
      </c>
      <c r="L241" s="70" t="str">
        <f t="shared" si="54"/>
        <v/>
      </c>
      <c r="M241" s="70" t="str">
        <f t="shared" si="55"/>
        <v/>
      </c>
      <c r="N241" s="70" t="str">
        <f t="shared" si="56"/>
        <v/>
      </c>
    </row>
    <row r="242" spans="1:14" x14ac:dyDescent="0.2">
      <c r="A242" s="70" t="str">
        <f>IF([5]武将基本资料!W252="","",[5]武将基本资料!W252)</f>
        <v/>
      </c>
      <c r="B242" s="70" t="str">
        <f>IF(A242="","",IF([5]武将基本资料!Y252="","",[5]武将基本资料!Y252))</f>
        <v/>
      </c>
      <c r="C242" s="71">
        <f>[5]武将基本资料!U252</f>
        <v>0</v>
      </c>
      <c r="D242" s="71">
        <f>[5]武将基本资料!AD252</f>
        <v>0</v>
      </c>
      <c r="E242" s="72" t="str">
        <f t="shared" si="48"/>
        <v/>
      </c>
      <c r="F242" s="70"/>
      <c r="G242" s="70" t="str">
        <f t="shared" si="49"/>
        <v/>
      </c>
      <c r="H242" s="70" t="str">
        <f t="shared" si="50"/>
        <v/>
      </c>
      <c r="I242" s="70" t="str">
        <f t="shared" si="51"/>
        <v/>
      </c>
      <c r="J242" s="70" t="str">
        <f t="shared" si="52"/>
        <v/>
      </c>
      <c r="K242" s="70" t="str">
        <f t="shared" si="53"/>
        <v/>
      </c>
      <c r="L242" s="70" t="str">
        <f t="shared" si="54"/>
        <v/>
      </c>
      <c r="M242" s="70" t="str">
        <f t="shared" si="55"/>
        <v/>
      </c>
      <c r="N242" s="70" t="str">
        <f t="shared" si="56"/>
        <v/>
      </c>
    </row>
    <row r="243" spans="1:14" x14ac:dyDescent="0.2">
      <c r="A243" s="70" t="str">
        <f>IF([5]武将基本资料!W253="","",[5]武将基本资料!W253)</f>
        <v/>
      </c>
      <c r="B243" s="70" t="str">
        <f>IF(A243="","",IF([5]武将基本资料!Y253="","",[5]武将基本资料!Y253))</f>
        <v/>
      </c>
      <c r="C243" s="71">
        <f>[5]武将基本资料!U253</f>
        <v>0</v>
      </c>
      <c r="D243" s="71">
        <f>[5]武将基本资料!AD253</f>
        <v>0</v>
      </c>
      <c r="E243" s="72" t="str">
        <f t="shared" si="48"/>
        <v/>
      </c>
      <c r="F243" s="70"/>
      <c r="G243" s="70" t="str">
        <f t="shared" si="49"/>
        <v/>
      </c>
      <c r="H243" s="70" t="str">
        <f t="shared" si="50"/>
        <v/>
      </c>
      <c r="I243" s="70" t="str">
        <f t="shared" si="51"/>
        <v/>
      </c>
      <c r="J243" s="70" t="str">
        <f t="shared" si="52"/>
        <v/>
      </c>
      <c r="K243" s="70" t="str">
        <f t="shared" si="53"/>
        <v/>
      </c>
      <c r="L243" s="70" t="str">
        <f t="shared" si="54"/>
        <v/>
      </c>
      <c r="M243" s="70" t="str">
        <f t="shared" si="55"/>
        <v/>
      </c>
      <c r="N243" s="70" t="str">
        <f t="shared" si="56"/>
        <v/>
      </c>
    </row>
    <row r="244" spans="1:14" x14ac:dyDescent="0.2">
      <c r="A244" s="70" t="str">
        <f>IF([5]武将基本资料!W254="","",[5]武将基本资料!W254)</f>
        <v/>
      </c>
      <c r="B244" s="70" t="str">
        <f>IF(A244="","",IF([5]武将基本资料!Y254="","",[5]武将基本资料!Y254))</f>
        <v/>
      </c>
      <c r="C244" s="71">
        <f>[5]武将基本资料!U254</f>
        <v>0</v>
      </c>
      <c r="D244" s="71">
        <f>[5]武将基本资料!AD254</f>
        <v>0</v>
      </c>
      <c r="E244" s="72" t="str">
        <f t="shared" si="48"/>
        <v/>
      </c>
      <c r="F244" s="70"/>
      <c r="G244" s="70" t="str">
        <f t="shared" si="49"/>
        <v/>
      </c>
      <c r="H244" s="70" t="str">
        <f t="shared" si="50"/>
        <v/>
      </c>
      <c r="I244" s="70" t="str">
        <f t="shared" si="51"/>
        <v/>
      </c>
      <c r="J244" s="70" t="str">
        <f t="shared" si="52"/>
        <v/>
      </c>
      <c r="K244" s="70" t="str">
        <f t="shared" si="53"/>
        <v/>
      </c>
      <c r="L244" s="70" t="str">
        <f t="shared" si="54"/>
        <v/>
      </c>
      <c r="M244" s="70" t="str">
        <f t="shared" si="55"/>
        <v/>
      </c>
      <c r="N244" s="70" t="str">
        <f t="shared" si="56"/>
        <v/>
      </c>
    </row>
    <row r="245" spans="1:14" x14ac:dyDescent="0.2">
      <c r="A245" s="70" t="str">
        <f>IF([5]武将基本资料!W255="","",[5]武将基本资料!W255)</f>
        <v/>
      </c>
      <c r="B245" s="70" t="str">
        <f>IF(A245="","",IF([5]武将基本资料!Y255="","",[5]武将基本资料!Y255))</f>
        <v/>
      </c>
      <c r="C245" s="71">
        <f>[5]武将基本资料!U255</f>
        <v>0</v>
      </c>
      <c r="D245" s="71">
        <f>[5]武将基本资料!AD255</f>
        <v>0</v>
      </c>
      <c r="E245" s="72" t="str">
        <f t="shared" si="48"/>
        <v/>
      </c>
      <c r="F245" s="70"/>
      <c r="G245" s="70" t="str">
        <f t="shared" si="49"/>
        <v/>
      </c>
      <c r="H245" s="70" t="str">
        <f t="shared" si="50"/>
        <v/>
      </c>
      <c r="I245" s="70" t="str">
        <f t="shared" si="51"/>
        <v/>
      </c>
      <c r="J245" s="70" t="str">
        <f t="shared" si="52"/>
        <v/>
      </c>
      <c r="K245" s="70" t="str">
        <f t="shared" si="53"/>
        <v/>
      </c>
      <c r="L245" s="70" t="str">
        <f t="shared" si="54"/>
        <v/>
      </c>
      <c r="M245" s="70" t="str">
        <f t="shared" si="55"/>
        <v/>
      </c>
      <c r="N245" s="70" t="str">
        <f t="shared" si="56"/>
        <v/>
      </c>
    </row>
    <row r="246" spans="1:14" x14ac:dyDescent="0.2">
      <c r="A246" s="70" t="str">
        <f>IF([5]武将基本资料!W256="","",[5]武将基本资料!W256)</f>
        <v/>
      </c>
      <c r="B246" s="70" t="str">
        <f>IF(A246="","",IF([5]武将基本资料!Y256="","",[5]武将基本资料!Y256))</f>
        <v/>
      </c>
      <c r="C246" s="71">
        <f>[5]武将基本资料!U256</f>
        <v>0</v>
      </c>
      <c r="D246" s="71">
        <f>[5]武将基本资料!AD256</f>
        <v>0</v>
      </c>
      <c r="E246" s="72" t="str">
        <f t="shared" si="48"/>
        <v/>
      </c>
      <c r="F246" s="70"/>
      <c r="G246" s="70" t="str">
        <f t="shared" si="49"/>
        <v/>
      </c>
      <c r="H246" s="70" t="str">
        <f t="shared" si="50"/>
        <v/>
      </c>
      <c r="I246" s="70" t="str">
        <f t="shared" si="51"/>
        <v/>
      </c>
      <c r="J246" s="70" t="str">
        <f t="shared" si="52"/>
        <v/>
      </c>
      <c r="K246" s="70" t="str">
        <f t="shared" si="53"/>
        <v/>
      </c>
      <c r="L246" s="70" t="str">
        <f t="shared" si="54"/>
        <v/>
      </c>
      <c r="M246" s="70" t="str">
        <f t="shared" si="55"/>
        <v/>
      </c>
      <c r="N246" s="70" t="str">
        <f t="shared" si="56"/>
        <v/>
      </c>
    </row>
    <row r="247" spans="1:14" x14ac:dyDescent="0.2">
      <c r="A247" s="70" t="str">
        <f>IF([5]武将基本资料!W257="","",[5]武将基本资料!W257)</f>
        <v/>
      </c>
      <c r="B247" s="70" t="str">
        <f>IF(A247="","",IF([5]武将基本资料!Y257="","",[5]武将基本资料!Y257))</f>
        <v/>
      </c>
      <c r="C247" s="71">
        <f>[5]武将基本资料!U257</f>
        <v>0</v>
      </c>
      <c r="D247" s="71">
        <f>[5]武将基本资料!AD257</f>
        <v>0</v>
      </c>
      <c r="E247" s="72" t="str">
        <f t="shared" si="48"/>
        <v/>
      </c>
      <c r="F247" s="70"/>
      <c r="G247" s="70" t="str">
        <f t="shared" si="49"/>
        <v/>
      </c>
      <c r="H247" s="70" t="str">
        <f t="shared" si="50"/>
        <v/>
      </c>
      <c r="I247" s="70" t="str">
        <f t="shared" si="51"/>
        <v/>
      </c>
      <c r="J247" s="70" t="str">
        <f t="shared" si="52"/>
        <v/>
      </c>
      <c r="K247" s="70" t="str">
        <f t="shared" si="53"/>
        <v/>
      </c>
      <c r="L247" s="70" t="str">
        <f t="shared" si="54"/>
        <v/>
      </c>
      <c r="M247" s="70" t="str">
        <f t="shared" si="55"/>
        <v/>
      </c>
      <c r="N247" s="70" t="str">
        <f t="shared" si="56"/>
        <v/>
      </c>
    </row>
    <row r="248" spans="1:14" x14ac:dyDescent="0.2">
      <c r="A248" s="70" t="str">
        <f>IF([5]武将基本资料!W258="","",[5]武将基本资料!W258)</f>
        <v/>
      </c>
      <c r="B248" s="70" t="str">
        <f>IF(A248="","",IF([5]武将基本资料!Y258="","",[5]武将基本资料!Y258))</f>
        <v/>
      </c>
      <c r="C248" s="71">
        <f>[5]武将基本资料!U258</f>
        <v>0</v>
      </c>
      <c r="D248" s="71">
        <f>[5]武将基本资料!AD258</f>
        <v>0</v>
      </c>
      <c r="E248" s="72" t="str">
        <f t="shared" si="48"/>
        <v/>
      </c>
      <c r="F248" s="70"/>
      <c r="G248" s="70" t="str">
        <f t="shared" si="49"/>
        <v/>
      </c>
      <c r="H248" s="70" t="str">
        <f t="shared" si="50"/>
        <v/>
      </c>
      <c r="I248" s="70" t="str">
        <f t="shared" si="51"/>
        <v/>
      </c>
      <c r="J248" s="70" t="str">
        <f t="shared" si="52"/>
        <v/>
      </c>
      <c r="K248" s="70" t="str">
        <f t="shared" si="53"/>
        <v/>
      </c>
      <c r="L248" s="70" t="str">
        <f t="shared" si="54"/>
        <v/>
      </c>
      <c r="M248" s="70" t="str">
        <f t="shared" si="55"/>
        <v/>
      </c>
      <c r="N248" s="70" t="str">
        <f t="shared" si="56"/>
        <v/>
      </c>
    </row>
    <row r="249" spans="1:14" x14ac:dyDescent="0.2">
      <c r="A249" s="70" t="str">
        <f>IF([5]武将基本资料!W259="","",[5]武将基本资料!W259)</f>
        <v/>
      </c>
      <c r="B249" s="70" t="str">
        <f>IF(A249="","",IF([5]武将基本资料!Y259="","",[5]武将基本资料!Y259))</f>
        <v/>
      </c>
      <c r="C249" s="71">
        <f>[5]武将基本资料!U259</f>
        <v>0</v>
      </c>
      <c r="D249" s="71">
        <f>[5]武将基本资料!AD259</f>
        <v>0</v>
      </c>
      <c r="E249" s="72" t="str">
        <f t="shared" si="48"/>
        <v/>
      </c>
      <c r="F249" s="70"/>
      <c r="G249" s="70" t="str">
        <f t="shared" si="49"/>
        <v/>
      </c>
      <c r="H249" s="70" t="str">
        <f t="shared" si="50"/>
        <v/>
      </c>
      <c r="I249" s="70" t="str">
        <f t="shared" si="51"/>
        <v/>
      </c>
      <c r="J249" s="70" t="str">
        <f t="shared" si="52"/>
        <v/>
      </c>
      <c r="K249" s="70" t="str">
        <f t="shared" si="53"/>
        <v/>
      </c>
      <c r="L249" s="70" t="str">
        <f t="shared" si="54"/>
        <v/>
      </c>
      <c r="M249" s="70" t="str">
        <f t="shared" si="55"/>
        <v/>
      </c>
      <c r="N249" s="70" t="str">
        <f t="shared" si="56"/>
        <v/>
      </c>
    </row>
    <row r="250" spans="1:14" x14ac:dyDescent="0.2">
      <c r="A250" s="70" t="str">
        <f>IF([5]武将基本资料!W260="","",[5]武将基本资料!W260)</f>
        <v/>
      </c>
      <c r="B250" s="70" t="str">
        <f>IF(A250="","",IF([5]武将基本资料!Y260="","",[5]武将基本资料!Y260))</f>
        <v/>
      </c>
      <c r="C250" s="71">
        <f>[5]武将基本资料!U260</f>
        <v>0</v>
      </c>
      <c r="D250" s="71">
        <f>[5]武将基本资料!AD260</f>
        <v>0</v>
      </c>
      <c r="E250" s="72" t="str">
        <f t="shared" si="48"/>
        <v/>
      </c>
      <c r="F250" s="70"/>
      <c r="G250" s="70" t="str">
        <f t="shared" si="49"/>
        <v/>
      </c>
      <c r="H250" s="70" t="str">
        <f t="shared" si="50"/>
        <v/>
      </c>
      <c r="I250" s="70" t="str">
        <f t="shared" si="51"/>
        <v/>
      </c>
      <c r="J250" s="70" t="str">
        <f t="shared" si="52"/>
        <v/>
      </c>
      <c r="K250" s="70" t="str">
        <f t="shared" si="53"/>
        <v/>
      </c>
      <c r="L250" s="70" t="str">
        <f t="shared" si="54"/>
        <v/>
      </c>
      <c r="M250" s="70" t="str">
        <f t="shared" si="55"/>
        <v/>
      </c>
      <c r="N250" s="70" t="str">
        <f t="shared" si="56"/>
        <v/>
      </c>
    </row>
    <row r="251" spans="1:14" x14ac:dyDescent="0.2">
      <c r="A251" s="70" t="str">
        <f>IF([5]武将基本资料!W261="","",[5]武将基本资料!W261)</f>
        <v/>
      </c>
      <c r="B251" s="70" t="str">
        <f>IF(A251="","",IF([5]武将基本资料!Y261="","",[5]武将基本资料!Y261))</f>
        <v/>
      </c>
      <c r="C251" s="71">
        <f>[5]武将基本资料!U261</f>
        <v>0</v>
      </c>
      <c r="D251" s="71">
        <f>[5]武将基本资料!AD261</f>
        <v>0</v>
      </c>
      <c r="E251" s="72" t="str">
        <f t="shared" si="48"/>
        <v/>
      </c>
      <c r="F251" s="70"/>
      <c r="G251" s="70" t="str">
        <f t="shared" si="49"/>
        <v/>
      </c>
      <c r="H251" s="70" t="str">
        <f t="shared" si="50"/>
        <v/>
      </c>
      <c r="I251" s="70" t="str">
        <f t="shared" si="51"/>
        <v/>
      </c>
      <c r="J251" s="70" t="str">
        <f t="shared" si="52"/>
        <v/>
      </c>
      <c r="K251" s="70" t="str">
        <f t="shared" si="53"/>
        <v/>
      </c>
      <c r="L251" s="70" t="str">
        <f t="shared" si="54"/>
        <v/>
      </c>
      <c r="M251" s="70" t="str">
        <f t="shared" si="55"/>
        <v/>
      </c>
      <c r="N251" s="70" t="str">
        <f t="shared" si="56"/>
        <v/>
      </c>
    </row>
    <row r="252" spans="1:14" x14ac:dyDescent="0.2">
      <c r="A252" s="70" t="str">
        <f>IF([5]武将基本资料!W262="","",[5]武将基本资料!W262)</f>
        <v/>
      </c>
      <c r="B252" s="70" t="str">
        <f>IF(A252="","",IF([5]武将基本资料!Y262="","",[5]武将基本资料!Y262))</f>
        <v/>
      </c>
      <c r="C252" s="71">
        <f>[5]武将基本资料!U262</f>
        <v>0</v>
      </c>
      <c r="D252" s="71">
        <f>[5]武将基本资料!AD262</f>
        <v>0</v>
      </c>
      <c r="E252" s="72" t="str">
        <f t="shared" si="48"/>
        <v/>
      </c>
      <c r="F252" s="70"/>
      <c r="G252" s="70" t="str">
        <f t="shared" si="49"/>
        <v/>
      </c>
      <c r="H252" s="70" t="str">
        <f t="shared" si="50"/>
        <v/>
      </c>
      <c r="I252" s="70" t="str">
        <f t="shared" si="51"/>
        <v/>
      </c>
      <c r="J252" s="70" t="str">
        <f t="shared" si="52"/>
        <v/>
      </c>
      <c r="K252" s="70" t="str">
        <f t="shared" si="53"/>
        <v/>
      </c>
      <c r="L252" s="70" t="str">
        <f t="shared" si="54"/>
        <v/>
      </c>
      <c r="M252" s="70" t="str">
        <f t="shared" si="55"/>
        <v/>
      </c>
      <c r="N252" s="70" t="str">
        <f t="shared" si="56"/>
        <v/>
      </c>
    </row>
    <row r="253" spans="1:14" x14ac:dyDescent="0.2">
      <c r="A253" s="70" t="str">
        <f>IF([5]武将基本资料!W263="","",[5]武将基本资料!W263)</f>
        <v/>
      </c>
      <c r="B253" s="70" t="str">
        <f>IF(A253="","",IF([5]武将基本资料!Y263="","",[5]武将基本资料!Y263))</f>
        <v/>
      </c>
      <c r="C253" s="71">
        <f>[5]武将基本资料!U263</f>
        <v>0</v>
      </c>
      <c r="D253" s="71">
        <f>[5]武将基本资料!AD263</f>
        <v>0</v>
      </c>
      <c r="E253" s="72" t="str">
        <f t="shared" si="48"/>
        <v/>
      </c>
      <c r="F253" s="70"/>
      <c r="G253" s="70" t="str">
        <f t="shared" si="49"/>
        <v/>
      </c>
      <c r="H253" s="70" t="str">
        <f t="shared" si="50"/>
        <v/>
      </c>
      <c r="I253" s="70" t="str">
        <f t="shared" si="51"/>
        <v/>
      </c>
      <c r="J253" s="70" t="str">
        <f t="shared" si="52"/>
        <v/>
      </c>
      <c r="K253" s="70" t="str">
        <f t="shared" si="53"/>
        <v/>
      </c>
      <c r="L253" s="70" t="str">
        <f t="shared" si="54"/>
        <v/>
      </c>
      <c r="M253" s="70" t="str">
        <f t="shared" si="55"/>
        <v/>
      </c>
      <c r="N253" s="70" t="str">
        <f t="shared" si="56"/>
        <v/>
      </c>
    </row>
    <row r="254" spans="1:14" x14ac:dyDescent="0.2">
      <c r="A254" s="70" t="str">
        <f>IF([5]武将基本资料!W264="","",[5]武将基本资料!W264)</f>
        <v/>
      </c>
      <c r="B254" s="70" t="str">
        <f>IF(A254="","",IF([5]武将基本资料!Y264="","",[5]武将基本资料!Y264))</f>
        <v/>
      </c>
      <c r="C254" s="71">
        <f>[5]武将基本资料!U264</f>
        <v>0</v>
      </c>
      <c r="D254" s="71">
        <f>[5]武将基本资料!AD264</f>
        <v>0</v>
      </c>
      <c r="E254" s="72" t="str">
        <f t="shared" si="48"/>
        <v/>
      </c>
      <c r="F254" s="70"/>
      <c r="G254" s="70" t="str">
        <f t="shared" si="49"/>
        <v/>
      </c>
      <c r="H254" s="70" t="str">
        <f t="shared" si="50"/>
        <v/>
      </c>
      <c r="I254" s="70" t="str">
        <f t="shared" si="51"/>
        <v/>
      </c>
      <c r="J254" s="70" t="str">
        <f t="shared" si="52"/>
        <v/>
      </c>
      <c r="K254" s="70" t="str">
        <f t="shared" si="53"/>
        <v/>
      </c>
      <c r="L254" s="70" t="str">
        <f t="shared" si="54"/>
        <v/>
      </c>
      <c r="M254" s="70" t="str">
        <f t="shared" si="55"/>
        <v/>
      </c>
      <c r="N254" s="70" t="str">
        <f t="shared" si="56"/>
        <v/>
      </c>
    </row>
    <row r="255" spans="1:14" x14ac:dyDescent="0.2">
      <c r="A255" s="70" t="str">
        <f>IF([5]武将基本资料!W265="","",[5]武将基本资料!W265)</f>
        <v/>
      </c>
      <c r="B255" s="70" t="str">
        <f>IF(A255="","",IF([5]武将基本资料!Y265="","",[5]武将基本资料!Y265))</f>
        <v/>
      </c>
      <c r="C255" s="71">
        <f>[5]武将基本资料!U265</f>
        <v>0</v>
      </c>
      <c r="D255" s="71">
        <f>[5]武将基本资料!AD265</f>
        <v>0</v>
      </c>
      <c r="E255" s="72" t="str">
        <f t="shared" si="48"/>
        <v/>
      </c>
      <c r="F255" s="70"/>
      <c r="G255" s="70" t="str">
        <f t="shared" si="49"/>
        <v/>
      </c>
      <c r="H255" s="70" t="str">
        <f t="shared" si="50"/>
        <v/>
      </c>
      <c r="I255" s="70" t="str">
        <f t="shared" si="51"/>
        <v/>
      </c>
      <c r="J255" s="70" t="str">
        <f t="shared" si="52"/>
        <v/>
      </c>
      <c r="K255" s="70" t="str">
        <f t="shared" si="53"/>
        <v/>
      </c>
      <c r="L255" s="70" t="str">
        <f t="shared" si="54"/>
        <v/>
      </c>
      <c r="M255" s="70" t="str">
        <f t="shared" si="55"/>
        <v/>
      </c>
      <c r="N255" s="70" t="str">
        <f t="shared" si="56"/>
        <v/>
      </c>
    </row>
    <row r="256" spans="1:14" x14ac:dyDescent="0.2">
      <c r="A256" s="70" t="str">
        <f>IF([5]武将基本资料!W266="","",[5]武将基本资料!W266)</f>
        <v/>
      </c>
      <c r="B256" s="70" t="str">
        <f>IF(A256="","",IF([5]武将基本资料!Y266="","",[5]武将基本资料!Y266))</f>
        <v/>
      </c>
      <c r="C256" s="71">
        <f>[5]武将基本资料!U266</f>
        <v>0</v>
      </c>
      <c r="D256" s="71">
        <f>[5]武将基本资料!AD266</f>
        <v>0</v>
      </c>
      <c r="E256" s="72" t="str">
        <f t="shared" si="48"/>
        <v/>
      </c>
      <c r="F256" s="70"/>
      <c r="G256" s="70" t="str">
        <f t="shared" si="49"/>
        <v/>
      </c>
      <c r="H256" s="70" t="str">
        <f t="shared" si="50"/>
        <v/>
      </c>
      <c r="I256" s="70" t="str">
        <f t="shared" si="51"/>
        <v/>
      </c>
      <c r="J256" s="70" t="str">
        <f t="shared" si="52"/>
        <v/>
      </c>
      <c r="K256" s="70" t="str">
        <f t="shared" si="53"/>
        <v/>
      </c>
      <c r="L256" s="70" t="str">
        <f t="shared" si="54"/>
        <v/>
      </c>
      <c r="M256" s="70" t="str">
        <f t="shared" si="55"/>
        <v/>
      </c>
      <c r="N256" s="70" t="str">
        <f t="shared" si="56"/>
        <v/>
      </c>
    </row>
    <row r="257" spans="1:14" x14ac:dyDescent="0.2">
      <c r="A257" s="70" t="str">
        <f>IF([5]武将基本资料!W267="","",[5]武将基本资料!W267)</f>
        <v/>
      </c>
      <c r="B257" s="70" t="str">
        <f>IF(A257="","",IF([5]武将基本资料!Y267="","",[5]武将基本资料!Y267))</f>
        <v/>
      </c>
      <c r="C257" s="71">
        <f>[5]武将基本资料!U267</f>
        <v>0</v>
      </c>
      <c r="D257" s="71">
        <f>[5]武将基本资料!AD267</f>
        <v>0</v>
      </c>
      <c r="E257" s="72" t="str">
        <f t="shared" si="48"/>
        <v/>
      </c>
      <c r="F257" s="70"/>
      <c r="G257" s="70" t="str">
        <f t="shared" si="49"/>
        <v/>
      </c>
      <c r="H257" s="70" t="str">
        <f t="shared" si="50"/>
        <v/>
      </c>
      <c r="I257" s="70" t="str">
        <f t="shared" si="51"/>
        <v/>
      </c>
      <c r="J257" s="70" t="str">
        <f t="shared" si="52"/>
        <v/>
      </c>
      <c r="K257" s="70" t="str">
        <f t="shared" si="53"/>
        <v/>
      </c>
      <c r="L257" s="70" t="str">
        <f t="shared" si="54"/>
        <v/>
      </c>
      <c r="M257" s="70" t="str">
        <f t="shared" si="55"/>
        <v/>
      </c>
      <c r="N257" s="70" t="str">
        <f t="shared" si="56"/>
        <v/>
      </c>
    </row>
    <row r="258" spans="1:14" x14ac:dyDescent="0.2">
      <c r="A258" s="70" t="str">
        <f>IF([5]武将基本资料!W268="","",[5]武将基本资料!W268)</f>
        <v/>
      </c>
      <c r="B258" s="70" t="str">
        <f>IF(A258="","",IF([5]武将基本资料!Y268="","",[5]武将基本资料!Y268))</f>
        <v/>
      </c>
      <c r="C258" s="71">
        <f>[5]武将基本资料!U268</f>
        <v>0</v>
      </c>
      <c r="D258" s="71">
        <f>[5]武将基本资料!AD268</f>
        <v>0</v>
      </c>
      <c r="E258" s="72" t="str">
        <f t="shared" ref="E258:E319" si="57">IF(C258=1,SUM(W258:AK258),"")</f>
        <v/>
      </c>
      <c r="F258" s="70"/>
      <c r="G258" s="70" t="str">
        <f t="shared" si="49"/>
        <v/>
      </c>
      <c r="H258" s="70" t="str">
        <f t="shared" si="50"/>
        <v/>
      </c>
      <c r="I258" s="70" t="str">
        <f t="shared" si="51"/>
        <v/>
      </c>
      <c r="J258" s="70" t="str">
        <f t="shared" si="52"/>
        <v/>
      </c>
      <c r="K258" s="70" t="str">
        <f t="shared" si="53"/>
        <v/>
      </c>
      <c r="L258" s="70" t="str">
        <f t="shared" si="54"/>
        <v/>
      </c>
      <c r="M258" s="70" t="str">
        <f t="shared" si="55"/>
        <v/>
      </c>
      <c r="N258" s="70" t="str">
        <f t="shared" si="56"/>
        <v/>
      </c>
    </row>
    <row r="259" spans="1:14" x14ac:dyDescent="0.2">
      <c r="A259" s="70" t="str">
        <f>IF([5]武将基本资料!W269="","",[5]武将基本资料!W269)</f>
        <v/>
      </c>
      <c r="B259" s="70" t="str">
        <f>IF(A259="","",IF([5]武将基本资料!Y269="","",[5]武将基本资料!Y269))</f>
        <v/>
      </c>
      <c r="C259" s="71">
        <f>[5]武将基本资料!U269</f>
        <v>0</v>
      </c>
      <c r="D259" s="71">
        <f>[5]武将基本资料!AD269</f>
        <v>0</v>
      </c>
      <c r="E259" s="72" t="str">
        <f t="shared" si="57"/>
        <v/>
      </c>
      <c r="F259" s="70"/>
      <c r="G259" s="70" t="str">
        <f t="shared" si="49"/>
        <v/>
      </c>
      <c r="H259" s="70" t="str">
        <f t="shared" si="50"/>
        <v/>
      </c>
      <c r="I259" s="70" t="str">
        <f t="shared" si="51"/>
        <v/>
      </c>
      <c r="J259" s="70" t="str">
        <f t="shared" si="52"/>
        <v/>
      </c>
      <c r="K259" s="70" t="str">
        <f t="shared" si="53"/>
        <v/>
      </c>
      <c r="L259" s="70" t="str">
        <f t="shared" si="54"/>
        <v/>
      </c>
      <c r="M259" s="70" t="str">
        <f t="shared" si="55"/>
        <v/>
      </c>
      <c r="N259" s="70" t="str">
        <f t="shared" si="56"/>
        <v/>
      </c>
    </row>
    <row r="260" spans="1:14" x14ac:dyDescent="0.2">
      <c r="A260" s="70" t="str">
        <f>IF([5]武将基本资料!W270="","",[5]武将基本资料!W270)</f>
        <v/>
      </c>
      <c r="B260" s="70" t="str">
        <f>IF(A260="","",IF([5]武将基本资料!Y270="","",[5]武将基本资料!Y270))</f>
        <v/>
      </c>
      <c r="C260" s="71">
        <f>[5]武将基本资料!U270</f>
        <v>0</v>
      </c>
      <c r="D260" s="71">
        <f>[5]武将基本资料!AD270</f>
        <v>0</v>
      </c>
      <c r="E260" s="72" t="str">
        <f t="shared" si="57"/>
        <v/>
      </c>
      <c r="F260" s="70"/>
      <c r="G260" s="70" t="str">
        <f t="shared" si="49"/>
        <v/>
      </c>
      <c r="H260" s="70" t="str">
        <f t="shared" si="50"/>
        <v/>
      </c>
      <c r="I260" s="70" t="str">
        <f t="shared" si="51"/>
        <v/>
      </c>
      <c r="J260" s="70" t="str">
        <f t="shared" si="52"/>
        <v/>
      </c>
      <c r="K260" s="70" t="str">
        <f t="shared" si="53"/>
        <v/>
      </c>
      <c r="L260" s="70" t="str">
        <f t="shared" si="54"/>
        <v/>
      </c>
      <c r="M260" s="70" t="str">
        <f t="shared" si="55"/>
        <v/>
      </c>
      <c r="N260" s="70" t="str">
        <f t="shared" si="56"/>
        <v/>
      </c>
    </row>
    <row r="261" spans="1:14" x14ac:dyDescent="0.2">
      <c r="A261" s="70" t="str">
        <f>IF([5]武将基本资料!W271="","",[5]武将基本资料!W271)</f>
        <v/>
      </c>
      <c r="B261" s="70" t="str">
        <f>IF(A261="","",IF([5]武将基本资料!Y271="","",[5]武将基本资料!Y271))</f>
        <v/>
      </c>
      <c r="C261" s="71">
        <f>[5]武将基本资料!U271</f>
        <v>0</v>
      </c>
      <c r="D261" s="71">
        <f>[5]武将基本资料!AD271</f>
        <v>0</v>
      </c>
      <c r="E261" s="72" t="str">
        <f t="shared" si="57"/>
        <v/>
      </c>
      <c r="F261" s="70"/>
      <c r="G261" s="70" t="str">
        <f t="shared" si="49"/>
        <v/>
      </c>
      <c r="H261" s="70" t="str">
        <f t="shared" si="50"/>
        <v/>
      </c>
      <c r="I261" s="70" t="str">
        <f t="shared" si="51"/>
        <v/>
      </c>
      <c r="J261" s="70" t="str">
        <f t="shared" si="52"/>
        <v/>
      </c>
      <c r="K261" s="70" t="str">
        <f t="shared" si="53"/>
        <v/>
      </c>
      <c r="L261" s="70" t="str">
        <f t="shared" si="54"/>
        <v/>
      </c>
      <c r="M261" s="70" t="str">
        <f t="shared" si="55"/>
        <v/>
      </c>
      <c r="N261" s="70" t="str">
        <f t="shared" si="56"/>
        <v/>
      </c>
    </row>
    <row r="262" spans="1:14" x14ac:dyDescent="0.2">
      <c r="A262" s="70" t="str">
        <f>IF([5]武将基本资料!W272="","",[5]武将基本资料!W272)</f>
        <v/>
      </c>
      <c r="B262" s="70" t="str">
        <f>IF(A262="","",IF([5]武将基本资料!Y272="","",[5]武将基本资料!Y272))</f>
        <v/>
      </c>
      <c r="C262" s="71">
        <f>[5]武将基本资料!U272</f>
        <v>0</v>
      </c>
      <c r="D262" s="71">
        <f>[5]武将基本资料!AD272</f>
        <v>0</v>
      </c>
      <c r="E262" s="72" t="str">
        <f t="shared" si="57"/>
        <v/>
      </c>
      <c r="F262" s="70"/>
      <c r="G262" s="70" t="str">
        <f t="shared" si="49"/>
        <v/>
      </c>
      <c r="H262" s="70" t="str">
        <f t="shared" si="50"/>
        <v/>
      </c>
      <c r="I262" s="70" t="str">
        <f t="shared" si="51"/>
        <v/>
      </c>
      <c r="J262" s="70" t="str">
        <f t="shared" si="52"/>
        <v/>
      </c>
      <c r="K262" s="70" t="str">
        <f t="shared" si="53"/>
        <v/>
      </c>
      <c r="L262" s="70" t="str">
        <f t="shared" si="54"/>
        <v/>
      </c>
      <c r="M262" s="70" t="str">
        <f t="shared" si="55"/>
        <v/>
      </c>
      <c r="N262" s="70" t="str">
        <f t="shared" si="56"/>
        <v/>
      </c>
    </row>
    <row r="263" spans="1:14" x14ac:dyDescent="0.2">
      <c r="A263" s="70" t="str">
        <f>IF([5]武将基本资料!W273="","",[5]武将基本资料!W273)</f>
        <v/>
      </c>
      <c r="B263" s="70" t="str">
        <f>IF(A263="","",IF([5]武将基本资料!Y273="","",[5]武将基本资料!Y273))</f>
        <v/>
      </c>
      <c r="C263" s="71">
        <f>[5]武将基本资料!U273</f>
        <v>0</v>
      </c>
      <c r="D263" s="71">
        <f>[5]武将基本资料!AD273</f>
        <v>0</v>
      </c>
      <c r="E263" s="72" t="str">
        <f t="shared" si="57"/>
        <v/>
      </c>
      <c r="F263" s="70"/>
      <c r="G263" s="70" t="str">
        <f t="shared" si="49"/>
        <v/>
      </c>
      <c r="H263" s="70" t="str">
        <f t="shared" si="50"/>
        <v/>
      </c>
      <c r="I263" s="70" t="str">
        <f t="shared" si="51"/>
        <v/>
      </c>
      <c r="J263" s="70" t="str">
        <f t="shared" si="52"/>
        <v/>
      </c>
      <c r="K263" s="70" t="str">
        <f t="shared" si="53"/>
        <v/>
      </c>
      <c r="L263" s="70" t="str">
        <f t="shared" si="54"/>
        <v/>
      </c>
      <c r="M263" s="70" t="str">
        <f t="shared" si="55"/>
        <v/>
      </c>
      <c r="N263" s="70" t="str">
        <f t="shared" si="56"/>
        <v/>
      </c>
    </row>
    <row r="264" spans="1:14" x14ac:dyDescent="0.2">
      <c r="A264" s="70" t="str">
        <f>IF([5]武将基本资料!W274="","",[5]武将基本资料!W274)</f>
        <v/>
      </c>
      <c r="B264" s="70" t="str">
        <f>IF(A264="","",IF([5]武将基本资料!Y274="","",[5]武将基本资料!Y274))</f>
        <v/>
      </c>
      <c r="C264" s="71">
        <f>[5]武将基本资料!U274</f>
        <v>0</v>
      </c>
      <c r="D264" s="71">
        <f>[5]武将基本资料!AD274</f>
        <v>0</v>
      </c>
      <c r="E264" s="72" t="str">
        <f t="shared" si="57"/>
        <v/>
      </c>
      <c r="F264" s="70"/>
      <c r="G264" s="70" t="str">
        <f t="shared" si="49"/>
        <v/>
      </c>
      <c r="H264" s="70" t="str">
        <f t="shared" si="50"/>
        <v/>
      </c>
      <c r="I264" s="70" t="str">
        <f t="shared" si="51"/>
        <v/>
      </c>
      <c r="J264" s="70" t="str">
        <f t="shared" si="52"/>
        <v/>
      </c>
      <c r="K264" s="70" t="str">
        <f t="shared" si="53"/>
        <v/>
      </c>
      <c r="L264" s="70" t="str">
        <f t="shared" si="54"/>
        <v/>
      </c>
      <c r="M264" s="70" t="str">
        <f t="shared" si="55"/>
        <v/>
      </c>
      <c r="N264" s="70" t="str">
        <f t="shared" si="56"/>
        <v/>
      </c>
    </row>
    <row r="265" spans="1:14" x14ac:dyDescent="0.2">
      <c r="A265" s="70" t="str">
        <f>IF([5]武将基本资料!W275="","",[5]武将基本资料!W275)</f>
        <v/>
      </c>
      <c r="B265" s="70" t="str">
        <f>IF(A265="","",IF([5]武将基本资料!Y275="","",[5]武将基本资料!Y275))</f>
        <v/>
      </c>
      <c r="C265" s="71">
        <f>[5]武将基本资料!U275</f>
        <v>0</v>
      </c>
      <c r="D265" s="71">
        <f>[5]武将基本资料!AD275</f>
        <v>0</v>
      </c>
      <c r="E265" s="72" t="str">
        <f t="shared" si="57"/>
        <v/>
      </c>
      <c r="F265" s="70"/>
      <c r="G265" s="70" t="str">
        <f t="shared" si="49"/>
        <v/>
      </c>
      <c r="H265" s="70" t="str">
        <f t="shared" si="50"/>
        <v/>
      </c>
      <c r="I265" s="70" t="str">
        <f t="shared" si="51"/>
        <v/>
      </c>
      <c r="J265" s="70" t="str">
        <f t="shared" si="52"/>
        <v/>
      </c>
      <c r="K265" s="70" t="str">
        <f t="shared" si="53"/>
        <v/>
      </c>
      <c r="L265" s="70" t="str">
        <f t="shared" si="54"/>
        <v/>
      </c>
      <c r="M265" s="70" t="str">
        <f t="shared" si="55"/>
        <v/>
      </c>
      <c r="N265" s="70" t="str">
        <f t="shared" si="56"/>
        <v/>
      </c>
    </row>
    <row r="266" spans="1:14" x14ac:dyDescent="0.2">
      <c r="A266" s="70" t="str">
        <f>IF([5]武将基本资料!W276="","",[5]武将基本资料!W276)</f>
        <v/>
      </c>
      <c r="B266" s="70" t="str">
        <f>IF(A266="","",IF([5]武将基本资料!Y276="","",[5]武将基本资料!Y276))</f>
        <v/>
      </c>
      <c r="C266" s="71">
        <f>[5]武将基本资料!U276</f>
        <v>0</v>
      </c>
      <c r="D266" s="71">
        <f>[5]武将基本资料!AD276</f>
        <v>0</v>
      </c>
      <c r="E266" s="72" t="str">
        <f t="shared" si="57"/>
        <v/>
      </c>
      <c r="F266" s="70"/>
      <c r="G266" s="70" t="str">
        <f t="shared" si="49"/>
        <v/>
      </c>
      <c r="H266" s="70" t="str">
        <f t="shared" si="50"/>
        <v/>
      </c>
      <c r="I266" s="70" t="str">
        <f t="shared" si="51"/>
        <v/>
      </c>
      <c r="J266" s="70" t="str">
        <f t="shared" si="52"/>
        <v/>
      </c>
      <c r="K266" s="70" t="str">
        <f t="shared" si="53"/>
        <v/>
      </c>
      <c r="L266" s="70" t="str">
        <f t="shared" si="54"/>
        <v/>
      </c>
      <c r="M266" s="70" t="str">
        <f t="shared" si="55"/>
        <v/>
      </c>
      <c r="N266" s="70" t="str">
        <f t="shared" si="56"/>
        <v/>
      </c>
    </row>
    <row r="267" spans="1:14" x14ac:dyDescent="0.2">
      <c r="A267" s="70" t="str">
        <f>IF([5]武将基本资料!W277="","",[5]武将基本资料!W277)</f>
        <v/>
      </c>
      <c r="B267" s="70" t="str">
        <f>IF(A267="","",IF([5]武将基本资料!Y277="","",[5]武将基本资料!Y277))</f>
        <v/>
      </c>
      <c r="C267" s="71">
        <f>[5]武将基本资料!U277</f>
        <v>0</v>
      </c>
      <c r="D267" s="71">
        <f>[5]武将基本资料!AD277</f>
        <v>0</v>
      </c>
      <c r="E267" s="72" t="str">
        <f t="shared" si="57"/>
        <v/>
      </c>
      <c r="F267" s="70"/>
      <c r="G267" s="70" t="str">
        <f t="shared" si="49"/>
        <v/>
      </c>
      <c r="H267" s="70" t="str">
        <f t="shared" si="50"/>
        <v/>
      </c>
      <c r="I267" s="70" t="str">
        <f t="shared" si="51"/>
        <v/>
      </c>
      <c r="J267" s="70" t="str">
        <f t="shared" si="52"/>
        <v/>
      </c>
      <c r="K267" s="70" t="str">
        <f t="shared" si="53"/>
        <v/>
      </c>
      <c r="L267" s="70" t="str">
        <f t="shared" si="54"/>
        <v/>
      </c>
      <c r="M267" s="70" t="str">
        <f t="shared" si="55"/>
        <v/>
      </c>
      <c r="N267" s="70" t="str">
        <f t="shared" si="56"/>
        <v/>
      </c>
    </row>
    <row r="268" spans="1:14" x14ac:dyDescent="0.2">
      <c r="A268" s="70" t="str">
        <f>IF([5]武将基本资料!W278="","",[5]武将基本资料!W278)</f>
        <v/>
      </c>
      <c r="B268" s="70" t="str">
        <f>IF(A268="","",IF([5]武将基本资料!Y278="","",[5]武将基本资料!Y278))</f>
        <v/>
      </c>
      <c r="C268" s="71">
        <f>[5]武将基本资料!U278</f>
        <v>0</v>
      </c>
      <c r="D268" s="71">
        <f>[5]武将基本资料!AD278</f>
        <v>0</v>
      </c>
      <c r="E268" s="72" t="str">
        <f t="shared" si="57"/>
        <v/>
      </c>
      <c r="F268" s="70"/>
      <c r="G268" s="70" t="str">
        <f t="shared" si="49"/>
        <v/>
      </c>
      <c r="H268" s="70" t="str">
        <f t="shared" si="50"/>
        <v/>
      </c>
      <c r="I268" s="70" t="str">
        <f t="shared" si="51"/>
        <v/>
      </c>
      <c r="J268" s="70" t="str">
        <f t="shared" si="52"/>
        <v/>
      </c>
      <c r="K268" s="70" t="str">
        <f t="shared" si="53"/>
        <v/>
      </c>
      <c r="L268" s="70" t="str">
        <f t="shared" si="54"/>
        <v/>
      </c>
      <c r="M268" s="70" t="str">
        <f t="shared" si="55"/>
        <v/>
      </c>
      <c r="N268" s="70" t="str">
        <f t="shared" si="56"/>
        <v/>
      </c>
    </row>
    <row r="269" spans="1:14" x14ac:dyDescent="0.2">
      <c r="A269" s="70" t="str">
        <f>IF([5]武将基本资料!W279="","",[5]武将基本资料!W279)</f>
        <v/>
      </c>
      <c r="B269" s="70" t="str">
        <f>IF(A269="","",IF([5]武将基本资料!Y279="","",[5]武将基本资料!Y279))</f>
        <v/>
      </c>
      <c r="C269" s="71">
        <f>[5]武将基本资料!U279</f>
        <v>0</v>
      </c>
      <c r="D269" s="71">
        <f>[5]武将基本资料!AD279</f>
        <v>0</v>
      </c>
      <c r="E269" s="72" t="str">
        <f t="shared" si="57"/>
        <v/>
      </c>
      <c r="F269" s="70"/>
      <c r="G269" s="70" t="str">
        <f t="shared" si="49"/>
        <v/>
      </c>
      <c r="H269" s="70" t="str">
        <f t="shared" si="50"/>
        <v/>
      </c>
      <c r="I269" s="70" t="str">
        <f t="shared" si="51"/>
        <v/>
      </c>
      <c r="J269" s="70" t="str">
        <f t="shared" si="52"/>
        <v/>
      </c>
      <c r="K269" s="70" t="str">
        <f t="shared" si="53"/>
        <v/>
      </c>
      <c r="L269" s="70" t="str">
        <f t="shared" si="54"/>
        <v/>
      </c>
      <c r="M269" s="70" t="str">
        <f t="shared" si="55"/>
        <v/>
      </c>
      <c r="N269" s="70" t="str">
        <f t="shared" si="56"/>
        <v/>
      </c>
    </row>
    <row r="270" spans="1:14" x14ac:dyDescent="0.2">
      <c r="A270" s="70" t="str">
        <f>IF([5]武将基本资料!W280="","",[5]武将基本资料!W280)</f>
        <v/>
      </c>
      <c r="B270" s="70" t="str">
        <f>IF(A270="","",IF([5]武将基本资料!Y280="","",[5]武将基本资料!Y280))</f>
        <v/>
      </c>
      <c r="C270" s="71">
        <f>[5]武将基本资料!U280</f>
        <v>0</v>
      </c>
      <c r="D270" s="71">
        <f>[5]武将基本资料!AD280</f>
        <v>0</v>
      </c>
      <c r="E270" s="72" t="str">
        <f t="shared" si="57"/>
        <v/>
      </c>
      <c r="F270" s="70"/>
      <c r="G270" s="70" t="str">
        <f t="shared" si="49"/>
        <v/>
      </c>
      <c r="H270" s="70" t="str">
        <f t="shared" si="50"/>
        <v/>
      </c>
      <c r="I270" s="70" t="str">
        <f t="shared" si="51"/>
        <v/>
      </c>
      <c r="J270" s="70" t="str">
        <f t="shared" si="52"/>
        <v/>
      </c>
      <c r="K270" s="70" t="str">
        <f t="shared" si="53"/>
        <v/>
      </c>
      <c r="L270" s="70" t="str">
        <f t="shared" si="54"/>
        <v/>
      </c>
      <c r="M270" s="70" t="str">
        <f t="shared" si="55"/>
        <v/>
      </c>
      <c r="N270" s="70" t="str">
        <f t="shared" si="56"/>
        <v/>
      </c>
    </row>
    <row r="271" spans="1:14" x14ac:dyDescent="0.2">
      <c r="A271" s="70" t="str">
        <f>IF([5]武将基本资料!W281="","",[5]武将基本资料!W281)</f>
        <v/>
      </c>
      <c r="B271" s="70" t="str">
        <f>IF(A271="","",IF([5]武将基本资料!Y281="","",[5]武将基本资料!Y281))</f>
        <v/>
      </c>
      <c r="C271" s="71">
        <f>[5]武将基本资料!U281</f>
        <v>0</v>
      </c>
      <c r="D271" s="71">
        <f>[5]武将基本资料!AD281</f>
        <v>0</v>
      </c>
      <c r="E271" s="72" t="str">
        <f t="shared" si="57"/>
        <v/>
      </c>
      <c r="F271" s="70"/>
      <c r="G271" s="70" t="str">
        <f t="shared" si="49"/>
        <v/>
      </c>
      <c r="H271" s="70" t="str">
        <f t="shared" si="50"/>
        <v/>
      </c>
      <c r="I271" s="70" t="str">
        <f t="shared" si="51"/>
        <v/>
      </c>
      <c r="J271" s="70" t="str">
        <f t="shared" si="52"/>
        <v/>
      </c>
      <c r="K271" s="70" t="str">
        <f t="shared" si="53"/>
        <v/>
      </c>
      <c r="L271" s="70" t="str">
        <f t="shared" si="54"/>
        <v/>
      </c>
      <c r="M271" s="70" t="str">
        <f t="shared" si="55"/>
        <v/>
      </c>
      <c r="N271" s="70" t="str">
        <f t="shared" si="56"/>
        <v/>
      </c>
    </row>
    <row r="272" spans="1:14" x14ac:dyDescent="0.2">
      <c r="A272" s="70" t="str">
        <f>IF([5]武将基本资料!W282="","",[5]武将基本资料!W282)</f>
        <v/>
      </c>
      <c r="B272" s="70" t="str">
        <f>IF(A272="","",IF([5]武将基本资料!Y282="","",[5]武将基本资料!Y282))</f>
        <v/>
      </c>
      <c r="C272" s="71">
        <f>[5]武将基本资料!U282</f>
        <v>0</v>
      </c>
      <c r="D272" s="71">
        <f>[5]武将基本资料!AD282</f>
        <v>0</v>
      </c>
      <c r="E272" s="72" t="str">
        <f t="shared" si="57"/>
        <v/>
      </c>
      <c r="F272" s="70"/>
      <c r="G272" s="70" t="str">
        <f t="shared" si="49"/>
        <v/>
      </c>
      <c r="H272" s="70" t="str">
        <f t="shared" si="50"/>
        <v/>
      </c>
      <c r="I272" s="70" t="str">
        <f t="shared" si="51"/>
        <v/>
      </c>
      <c r="J272" s="70" t="str">
        <f t="shared" si="52"/>
        <v/>
      </c>
      <c r="K272" s="70" t="str">
        <f t="shared" si="53"/>
        <v/>
      </c>
      <c r="L272" s="70" t="str">
        <f t="shared" si="54"/>
        <v/>
      </c>
      <c r="M272" s="70" t="str">
        <f t="shared" si="55"/>
        <v/>
      </c>
      <c r="N272" s="70" t="str">
        <f t="shared" si="56"/>
        <v/>
      </c>
    </row>
    <row r="273" spans="1:14" x14ac:dyDescent="0.2">
      <c r="A273" s="70" t="str">
        <f>IF([5]武将基本资料!W283="","",[5]武将基本资料!W283)</f>
        <v/>
      </c>
      <c r="B273" s="70" t="str">
        <f>IF(A273="","",IF([5]武将基本资料!Y283="","",[5]武将基本资料!Y283))</f>
        <v/>
      </c>
      <c r="C273" s="71">
        <f>[5]武将基本资料!U283</f>
        <v>0</v>
      </c>
      <c r="D273" s="71">
        <f>[5]武将基本资料!AD283</f>
        <v>0</v>
      </c>
      <c r="E273" s="72" t="str">
        <f t="shared" si="57"/>
        <v/>
      </c>
      <c r="F273" s="70"/>
      <c r="G273" s="70" t="str">
        <f t="shared" si="49"/>
        <v/>
      </c>
      <c r="H273" s="70" t="str">
        <f t="shared" si="50"/>
        <v/>
      </c>
      <c r="I273" s="70" t="str">
        <f t="shared" si="51"/>
        <v/>
      </c>
      <c r="J273" s="70" t="str">
        <f t="shared" si="52"/>
        <v/>
      </c>
      <c r="K273" s="70" t="str">
        <f t="shared" si="53"/>
        <v/>
      </c>
      <c r="L273" s="70" t="str">
        <f t="shared" si="54"/>
        <v/>
      </c>
      <c r="M273" s="70" t="str">
        <f t="shared" si="55"/>
        <v/>
      </c>
      <c r="N273" s="70" t="str">
        <f t="shared" si="56"/>
        <v/>
      </c>
    </row>
    <row r="274" spans="1:14" x14ac:dyDescent="0.2">
      <c r="A274" s="70" t="str">
        <f>IF([5]武将基本资料!W284="","",[5]武将基本资料!W284)</f>
        <v/>
      </c>
      <c r="B274" s="70" t="str">
        <f>IF(A274="","",IF([5]武将基本资料!Y284="","",[5]武将基本资料!Y284))</f>
        <v/>
      </c>
      <c r="C274" s="71">
        <f>[5]武将基本资料!U284</f>
        <v>0</v>
      </c>
      <c r="D274" s="71">
        <f>[5]武将基本资料!AD284</f>
        <v>0</v>
      </c>
      <c r="E274" s="72" t="str">
        <f t="shared" si="57"/>
        <v/>
      </c>
      <c r="F274" s="70"/>
      <c r="G274" s="70" t="str">
        <f t="shared" si="49"/>
        <v/>
      </c>
      <c r="H274" s="70" t="str">
        <f t="shared" si="50"/>
        <v/>
      </c>
      <c r="I274" s="70" t="str">
        <f t="shared" si="51"/>
        <v/>
      </c>
      <c r="J274" s="70" t="str">
        <f t="shared" si="52"/>
        <v/>
      </c>
      <c r="K274" s="70" t="str">
        <f t="shared" si="53"/>
        <v/>
      </c>
      <c r="L274" s="70" t="str">
        <f t="shared" si="54"/>
        <v/>
      </c>
      <c r="M274" s="70" t="str">
        <f t="shared" si="55"/>
        <v/>
      </c>
      <c r="N274" s="70" t="str">
        <f t="shared" si="56"/>
        <v/>
      </c>
    </row>
    <row r="275" spans="1:14" x14ac:dyDescent="0.2">
      <c r="A275" s="70" t="str">
        <f>IF([5]武将基本资料!W285="","",[5]武将基本资料!W285)</f>
        <v/>
      </c>
      <c r="B275" s="70" t="str">
        <f>IF(A275="","",IF([5]武将基本资料!Y285="","",[5]武将基本资料!Y285))</f>
        <v/>
      </c>
      <c r="C275" s="71">
        <f>[5]武将基本资料!U285</f>
        <v>0</v>
      </c>
      <c r="D275" s="71">
        <f>[5]武将基本资料!AD285</f>
        <v>0</v>
      </c>
      <c r="E275" s="72" t="str">
        <f t="shared" si="57"/>
        <v/>
      </c>
      <c r="F275" s="70"/>
      <c r="G275" s="70" t="str">
        <f t="shared" ref="G275:G319" si="58">IF($B275="","",IF(AND(COUNTIF(AP$2:AP$18,$B275),COUNTIF($B$2:$B$999,$B275)),RIGHT(G$1,1),""))</f>
        <v/>
      </c>
      <c r="H275" s="70" t="str">
        <f t="shared" si="50"/>
        <v/>
      </c>
      <c r="I275" s="70" t="str">
        <f t="shared" si="51"/>
        <v/>
      </c>
      <c r="J275" s="70" t="str">
        <f t="shared" si="52"/>
        <v/>
      </c>
      <c r="K275" s="70" t="str">
        <f t="shared" si="53"/>
        <v/>
      </c>
      <c r="L275" s="70" t="str">
        <f t="shared" si="54"/>
        <v/>
      </c>
      <c r="M275" s="70" t="str">
        <f t="shared" si="55"/>
        <v/>
      </c>
      <c r="N275" s="70" t="str">
        <f t="shared" si="56"/>
        <v/>
      </c>
    </row>
    <row r="276" spans="1:14" x14ac:dyDescent="0.2">
      <c r="A276" s="70" t="str">
        <f>IF([5]武将基本资料!W286="","",[5]武将基本资料!W286)</f>
        <v/>
      </c>
      <c r="B276" s="70" t="str">
        <f>IF(A276="","",IF([5]武将基本资料!Y286="","",[5]武将基本资料!Y286))</f>
        <v/>
      </c>
      <c r="C276" s="71">
        <f>[5]武将基本资料!U286</f>
        <v>0</v>
      </c>
      <c r="D276" s="71">
        <f>[5]武将基本资料!AD286</f>
        <v>0</v>
      </c>
      <c r="E276" s="72" t="str">
        <f t="shared" si="57"/>
        <v/>
      </c>
      <c r="F276" s="70"/>
      <c r="G276" s="70" t="str">
        <f t="shared" si="58"/>
        <v/>
      </c>
      <c r="H276" s="70" t="str">
        <f t="shared" si="50"/>
        <v/>
      </c>
      <c r="I276" s="70" t="str">
        <f t="shared" si="51"/>
        <v/>
      </c>
      <c r="J276" s="70" t="str">
        <f t="shared" si="52"/>
        <v/>
      </c>
      <c r="K276" s="70" t="str">
        <f t="shared" si="53"/>
        <v/>
      </c>
      <c r="L276" s="70" t="str">
        <f t="shared" si="54"/>
        <v/>
      </c>
      <c r="M276" s="70" t="str">
        <f t="shared" si="55"/>
        <v/>
      </c>
      <c r="N276" s="70" t="str">
        <f t="shared" si="56"/>
        <v/>
      </c>
    </row>
    <row r="277" spans="1:14" x14ac:dyDescent="0.2">
      <c r="A277" s="70" t="str">
        <f>IF([5]武将基本资料!W287="","",[5]武将基本资料!W287)</f>
        <v/>
      </c>
      <c r="B277" s="70" t="str">
        <f>IF(A277="","",IF([5]武将基本资料!Y287="","",[5]武将基本资料!Y287))</f>
        <v/>
      </c>
      <c r="C277" s="71">
        <f>[5]武将基本资料!U287</f>
        <v>0</v>
      </c>
      <c r="D277" s="71">
        <f>[5]武将基本资料!AD287</f>
        <v>0</v>
      </c>
      <c r="E277" s="72" t="str">
        <f t="shared" si="57"/>
        <v/>
      </c>
      <c r="F277" s="70"/>
      <c r="G277" s="70" t="str">
        <f t="shared" si="58"/>
        <v/>
      </c>
      <c r="H277" s="70" t="str">
        <f t="shared" si="50"/>
        <v/>
      </c>
      <c r="I277" s="70" t="str">
        <f t="shared" si="51"/>
        <v/>
      </c>
      <c r="J277" s="70" t="str">
        <f t="shared" si="52"/>
        <v/>
      </c>
      <c r="K277" s="70" t="str">
        <f t="shared" si="53"/>
        <v/>
      </c>
      <c r="L277" s="70" t="str">
        <f t="shared" si="54"/>
        <v/>
      </c>
      <c r="M277" s="70" t="str">
        <f t="shared" si="55"/>
        <v/>
      </c>
      <c r="N277" s="70" t="str">
        <f t="shared" si="56"/>
        <v/>
      </c>
    </row>
    <row r="278" spans="1:14" x14ac:dyDescent="0.2">
      <c r="A278" s="70" t="str">
        <f>IF([5]武将基本资料!W288="","",[5]武将基本资料!W288)</f>
        <v/>
      </c>
      <c r="B278" s="70" t="str">
        <f>IF(A278="","",IF([5]武将基本资料!Y288="","",[5]武将基本资料!Y288))</f>
        <v/>
      </c>
      <c r="C278" s="71">
        <f>[5]武将基本资料!U288</f>
        <v>0</v>
      </c>
      <c r="D278" s="71">
        <f>[5]武将基本资料!AD288</f>
        <v>0</v>
      </c>
      <c r="E278" s="72" t="str">
        <f t="shared" si="57"/>
        <v/>
      </c>
      <c r="F278" s="70"/>
      <c r="G278" s="70" t="str">
        <f t="shared" si="58"/>
        <v/>
      </c>
      <c r="H278" s="70" t="str">
        <f t="shared" si="50"/>
        <v/>
      </c>
      <c r="I278" s="70" t="str">
        <f t="shared" si="51"/>
        <v/>
      </c>
      <c r="J278" s="70" t="str">
        <f t="shared" si="52"/>
        <v/>
      </c>
      <c r="K278" s="70" t="str">
        <f t="shared" si="53"/>
        <v/>
      </c>
      <c r="L278" s="70" t="str">
        <f t="shared" si="54"/>
        <v/>
      </c>
      <c r="M278" s="70" t="str">
        <f t="shared" si="55"/>
        <v/>
      </c>
      <c r="N278" s="70" t="str">
        <f t="shared" si="56"/>
        <v/>
      </c>
    </row>
    <row r="279" spans="1:14" x14ac:dyDescent="0.2">
      <c r="A279" s="70" t="str">
        <f>IF([5]武将基本资料!W289="","",[5]武将基本资料!W289)</f>
        <v/>
      </c>
      <c r="B279" s="70" t="str">
        <f>IF(A279="","",IF([5]武将基本资料!Y289="","",[5]武将基本资料!Y289))</f>
        <v/>
      </c>
      <c r="C279" s="71">
        <f>[5]武将基本资料!U289</f>
        <v>0</v>
      </c>
      <c r="D279" s="71">
        <f>[5]武将基本资料!AD289</f>
        <v>0</v>
      </c>
      <c r="E279" s="72" t="str">
        <f t="shared" si="57"/>
        <v/>
      </c>
      <c r="F279" s="70"/>
      <c r="G279" s="70" t="str">
        <f t="shared" si="58"/>
        <v/>
      </c>
      <c r="H279" s="70" t="str">
        <f t="shared" si="50"/>
        <v/>
      </c>
      <c r="I279" s="70" t="str">
        <f t="shared" si="51"/>
        <v/>
      </c>
      <c r="J279" s="70" t="str">
        <f t="shared" si="52"/>
        <v/>
      </c>
      <c r="K279" s="70" t="str">
        <f t="shared" si="53"/>
        <v/>
      </c>
      <c r="L279" s="70" t="str">
        <f t="shared" si="54"/>
        <v/>
      </c>
      <c r="M279" s="70" t="str">
        <f t="shared" si="55"/>
        <v/>
      </c>
      <c r="N279" s="70" t="str">
        <f t="shared" si="56"/>
        <v/>
      </c>
    </row>
    <row r="280" spans="1:14" x14ac:dyDescent="0.2">
      <c r="A280" s="70" t="str">
        <f>IF([5]武将基本资料!W290="","",[5]武将基本资料!W290)</f>
        <v/>
      </c>
      <c r="B280" s="70" t="str">
        <f>IF(A280="","",IF([5]武将基本资料!Y290="","",[5]武将基本资料!Y290))</f>
        <v/>
      </c>
      <c r="C280" s="71">
        <f>[5]武将基本资料!U290</f>
        <v>0</v>
      </c>
      <c r="D280" s="71">
        <f>[5]武将基本资料!AD290</f>
        <v>0</v>
      </c>
      <c r="E280" s="72" t="str">
        <f t="shared" si="57"/>
        <v/>
      </c>
      <c r="F280" s="70"/>
      <c r="G280" s="70" t="str">
        <f t="shared" si="58"/>
        <v/>
      </c>
      <c r="H280" s="70" t="str">
        <f t="shared" si="50"/>
        <v/>
      </c>
      <c r="I280" s="70" t="str">
        <f t="shared" si="51"/>
        <v/>
      </c>
      <c r="J280" s="70" t="str">
        <f t="shared" si="52"/>
        <v/>
      </c>
      <c r="K280" s="70" t="str">
        <f t="shared" si="53"/>
        <v/>
      </c>
      <c r="L280" s="70" t="str">
        <f t="shared" si="54"/>
        <v/>
      </c>
      <c r="M280" s="70" t="str">
        <f t="shared" si="55"/>
        <v/>
      </c>
      <c r="N280" s="70" t="str">
        <f t="shared" si="56"/>
        <v/>
      </c>
    </row>
    <row r="281" spans="1:14" x14ac:dyDescent="0.2">
      <c r="A281" s="70" t="str">
        <f>IF([5]武将基本资料!W291="","",[5]武将基本资料!W291)</f>
        <v/>
      </c>
      <c r="B281" s="70" t="str">
        <f>IF(A281="","",IF([5]武将基本资料!Y291="","",[5]武将基本资料!Y291))</f>
        <v/>
      </c>
      <c r="C281" s="71">
        <f>[5]武将基本资料!U291</f>
        <v>0</v>
      </c>
      <c r="D281" s="71">
        <f>[5]武将基本资料!AD291</f>
        <v>0</v>
      </c>
      <c r="E281" s="72" t="str">
        <f t="shared" si="57"/>
        <v/>
      </c>
      <c r="F281" s="70"/>
      <c r="G281" s="70" t="str">
        <f t="shared" si="58"/>
        <v/>
      </c>
      <c r="H281" s="70" t="str">
        <f t="shared" si="50"/>
        <v/>
      </c>
      <c r="I281" s="70" t="str">
        <f t="shared" si="51"/>
        <v/>
      </c>
      <c r="J281" s="70" t="str">
        <f t="shared" si="52"/>
        <v/>
      </c>
      <c r="K281" s="70" t="str">
        <f t="shared" si="53"/>
        <v/>
      </c>
      <c r="L281" s="70" t="str">
        <f t="shared" si="54"/>
        <v/>
      </c>
      <c r="M281" s="70" t="str">
        <f t="shared" si="55"/>
        <v/>
      </c>
      <c r="N281" s="70" t="str">
        <f t="shared" si="56"/>
        <v/>
      </c>
    </row>
    <row r="282" spans="1:14" x14ac:dyDescent="0.2">
      <c r="A282" s="70" t="str">
        <f>IF([5]武将基本资料!W292="","",[5]武将基本资料!W292)</f>
        <v/>
      </c>
      <c r="B282" s="70" t="str">
        <f>IF(A282="","",IF([5]武将基本资料!Y292="","",[5]武将基本资料!Y292))</f>
        <v/>
      </c>
      <c r="C282" s="71">
        <f>[5]武将基本资料!U292</f>
        <v>0</v>
      </c>
      <c r="D282" s="71">
        <f>[5]武将基本资料!AD292</f>
        <v>0</v>
      </c>
      <c r="E282" s="72" t="str">
        <f t="shared" si="57"/>
        <v/>
      </c>
      <c r="F282" s="70"/>
      <c r="G282" s="70" t="str">
        <f t="shared" si="58"/>
        <v/>
      </c>
      <c r="H282" s="70" t="str">
        <f t="shared" si="50"/>
        <v/>
      </c>
      <c r="I282" s="70" t="str">
        <f t="shared" si="51"/>
        <v/>
      </c>
      <c r="J282" s="70" t="str">
        <f t="shared" si="52"/>
        <v/>
      </c>
      <c r="K282" s="70" t="str">
        <f t="shared" si="53"/>
        <v/>
      </c>
      <c r="L282" s="70" t="str">
        <f t="shared" si="54"/>
        <v/>
      </c>
      <c r="M282" s="70" t="str">
        <f t="shared" si="55"/>
        <v/>
      </c>
      <c r="N282" s="70" t="str">
        <f t="shared" si="56"/>
        <v/>
      </c>
    </row>
    <row r="283" spans="1:14" x14ac:dyDescent="0.2">
      <c r="A283" s="70" t="str">
        <f>IF([5]武将基本资料!W293="","",[5]武将基本资料!W293)</f>
        <v/>
      </c>
      <c r="B283" s="70" t="str">
        <f>IF(A283="","",IF([5]武将基本资料!Y293="","",[5]武将基本资料!Y293))</f>
        <v/>
      </c>
      <c r="C283" s="71">
        <f>[5]武将基本资料!U293</f>
        <v>0</v>
      </c>
      <c r="D283" s="71">
        <f>[5]武将基本资料!AD293</f>
        <v>0</v>
      </c>
      <c r="E283" s="72" t="str">
        <f t="shared" si="57"/>
        <v/>
      </c>
      <c r="F283" s="70"/>
      <c r="G283" s="70" t="str">
        <f t="shared" si="58"/>
        <v/>
      </c>
      <c r="H283" s="70" t="str">
        <f t="shared" si="50"/>
        <v/>
      </c>
      <c r="I283" s="70" t="str">
        <f t="shared" si="51"/>
        <v/>
      </c>
      <c r="J283" s="70" t="str">
        <f t="shared" si="52"/>
        <v/>
      </c>
      <c r="K283" s="70" t="str">
        <f t="shared" si="53"/>
        <v/>
      </c>
      <c r="L283" s="70" t="str">
        <f t="shared" si="54"/>
        <v/>
      </c>
      <c r="M283" s="70" t="str">
        <f t="shared" si="55"/>
        <v/>
      </c>
      <c r="N283" s="70" t="str">
        <f t="shared" si="56"/>
        <v/>
      </c>
    </row>
    <row r="284" spans="1:14" x14ac:dyDescent="0.2">
      <c r="A284" s="70" t="str">
        <f>IF([5]武将基本资料!W294="","",[5]武将基本资料!W294)</f>
        <v/>
      </c>
      <c r="B284" s="70" t="str">
        <f>IF(A284="","",IF([5]武将基本资料!Y294="","",[5]武将基本资料!Y294))</f>
        <v/>
      </c>
      <c r="C284" s="71">
        <f>[5]武将基本资料!U294</f>
        <v>0</v>
      </c>
      <c r="D284" s="71">
        <f>[5]武将基本资料!AD294</f>
        <v>0</v>
      </c>
      <c r="E284" s="72" t="str">
        <f t="shared" si="57"/>
        <v/>
      </c>
      <c r="F284" s="70"/>
      <c r="G284" s="70" t="str">
        <f t="shared" si="58"/>
        <v/>
      </c>
      <c r="H284" s="70" t="str">
        <f t="shared" si="50"/>
        <v/>
      </c>
      <c r="I284" s="70" t="str">
        <f t="shared" si="51"/>
        <v/>
      </c>
      <c r="J284" s="70" t="str">
        <f t="shared" si="52"/>
        <v/>
      </c>
      <c r="K284" s="70" t="str">
        <f t="shared" si="53"/>
        <v/>
      </c>
      <c r="L284" s="70" t="str">
        <f t="shared" si="54"/>
        <v/>
      </c>
      <c r="M284" s="70" t="str">
        <f t="shared" si="55"/>
        <v/>
      </c>
      <c r="N284" s="70" t="str">
        <f t="shared" si="56"/>
        <v/>
      </c>
    </row>
    <row r="285" spans="1:14" x14ac:dyDescent="0.2">
      <c r="A285" s="70" t="str">
        <f>IF([5]武将基本资料!W295="","",[5]武将基本资料!W295)</f>
        <v/>
      </c>
      <c r="B285" s="70" t="str">
        <f>IF(A285="","",IF([5]武将基本资料!Y295="","",[5]武将基本资料!Y295))</f>
        <v/>
      </c>
      <c r="C285" s="71">
        <f>[5]武将基本资料!U295</f>
        <v>0</v>
      </c>
      <c r="D285" s="71">
        <f>[5]武将基本资料!AD295</f>
        <v>0</v>
      </c>
      <c r="E285" s="72" t="str">
        <f t="shared" si="57"/>
        <v/>
      </c>
      <c r="F285" s="70"/>
      <c r="G285" s="70" t="str">
        <f t="shared" si="58"/>
        <v/>
      </c>
      <c r="H285" s="70" t="str">
        <f t="shared" si="50"/>
        <v/>
      </c>
      <c r="I285" s="70" t="str">
        <f t="shared" si="51"/>
        <v/>
      </c>
      <c r="J285" s="70" t="str">
        <f t="shared" si="52"/>
        <v/>
      </c>
      <c r="K285" s="70" t="str">
        <f t="shared" si="53"/>
        <v/>
      </c>
      <c r="L285" s="70" t="str">
        <f t="shared" si="54"/>
        <v/>
      </c>
      <c r="M285" s="70" t="str">
        <f t="shared" si="55"/>
        <v/>
      </c>
      <c r="N285" s="70" t="str">
        <f t="shared" si="56"/>
        <v/>
      </c>
    </row>
    <row r="286" spans="1:14" x14ac:dyDescent="0.2">
      <c r="A286" s="70" t="str">
        <f>IF([5]武将基本资料!W296="","",[5]武将基本资料!W296)</f>
        <v/>
      </c>
      <c r="B286" s="70" t="str">
        <f>IF(A286="","",IF([5]武将基本资料!Y296="","",[5]武将基本资料!Y296))</f>
        <v/>
      </c>
      <c r="C286" s="71">
        <f>[5]武将基本资料!U296</f>
        <v>0</v>
      </c>
      <c r="D286" s="71">
        <f>[5]武将基本资料!AD296</f>
        <v>0</v>
      </c>
      <c r="E286" s="72" t="str">
        <f t="shared" si="57"/>
        <v/>
      </c>
      <c r="F286" s="70"/>
      <c r="G286" s="70" t="str">
        <f t="shared" si="58"/>
        <v/>
      </c>
      <c r="H286" s="70" t="str">
        <f t="shared" si="50"/>
        <v/>
      </c>
      <c r="I286" s="70" t="str">
        <f t="shared" si="51"/>
        <v/>
      </c>
      <c r="J286" s="70" t="str">
        <f t="shared" si="52"/>
        <v/>
      </c>
      <c r="K286" s="70" t="str">
        <f t="shared" si="53"/>
        <v/>
      </c>
      <c r="L286" s="70" t="str">
        <f t="shared" si="54"/>
        <v/>
      </c>
      <c r="M286" s="70" t="str">
        <f t="shared" si="55"/>
        <v/>
      </c>
      <c r="N286" s="70" t="str">
        <f t="shared" si="56"/>
        <v/>
      </c>
    </row>
    <row r="287" spans="1:14" x14ac:dyDescent="0.2">
      <c r="A287" s="70" t="str">
        <f>IF([5]武将基本资料!W297="","",[5]武将基本资料!W297)</f>
        <v/>
      </c>
      <c r="B287" s="70" t="str">
        <f>IF(A287="","",IF([5]武将基本资料!Y297="","",[5]武将基本资料!Y297))</f>
        <v/>
      </c>
      <c r="C287" s="71">
        <f>[5]武将基本资料!U297</f>
        <v>0</v>
      </c>
      <c r="D287" s="71">
        <f>[5]武将基本资料!AD297</f>
        <v>0</v>
      </c>
      <c r="E287" s="72" t="str">
        <f t="shared" si="57"/>
        <v/>
      </c>
      <c r="F287" s="70"/>
      <c r="G287" s="70" t="str">
        <f t="shared" si="58"/>
        <v/>
      </c>
      <c r="H287" s="70" t="str">
        <f t="shared" si="50"/>
        <v/>
      </c>
      <c r="I287" s="70" t="str">
        <f t="shared" si="51"/>
        <v/>
      </c>
      <c r="J287" s="70" t="str">
        <f t="shared" si="52"/>
        <v/>
      </c>
      <c r="K287" s="70" t="str">
        <f t="shared" si="53"/>
        <v/>
      </c>
      <c r="L287" s="70" t="str">
        <f t="shared" si="54"/>
        <v/>
      </c>
      <c r="M287" s="70" t="str">
        <f t="shared" si="55"/>
        <v/>
      </c>
      <c r="N287" s="70" t="str">
        <f t="shared" si="56"/>
        <v/>
      </c>
    </row>
    <row r="288" spans="1:14" x14ac:dyDescent="0.2">
      <c r="A288" s="70" t="str">
        <f>IF([5]武将基本资料!W298="","",[5]武将基本资料!W298)</f>
        <v/>
      </c>
      <c r="B288" s="70" t="str">
        <f>IF(A288="","",IF([5]武将基本资料!Y298="","",[5]武将基本资料!Y298))</f>
        <v/>
      </c>
      <c r="C288" s="71">
        <f>[5]武将基本资料!U298</f>
        <v>0</v>
      </c>
      <c r="D288" s="71">
        <f>[5]武将基本资料!AD298</f>
        <v>0</v>
      </c>
      <c r="E288" s="72" t="str">
        <f t="shared" si="57"/>
        <v/>
      </c>
      <c r="F288" s="70"/>
      <c r="G288" s="70" t="str">
        <f t="shared" si="58"/>
        <v/>
      </c>
      <c r="H288" s="70" t="str">
        <f t="shared" si="50"/>
        <v/>
      </c>
      <c r="I288" s="70" t="str">
        <f t="shared" si="51"/>
        <v/>
      </c>
      <c r="J288" s="70" t="str">
        <f t="shared" si="52"/>
        <v/>
      </c>
      <c r="K288" s="70" t="str">
        <f t="shared" si="53"/>
        <v/>
      </c>
      <c r="L288" s="70" t="str">
        <f t="shared" si="54"/>
        <v/>
      </c>
      <c r="M288" s="70" t="str">
        <f t="shared" si="55"/>
        <v/>
      </c>
      <c r="N288" s="70" t="str">
        <f t="shared" si="56"/>
        <v/>
      </c>
    </row>
    <row r="289" spans="1:14" x14ac:dyDescent="0.2">
      <c r="A289" s="70" t="str">
        <f>IF([5]武将基本资料!W299="","",[5]武将基本资料!W299)</f>
        <v/>
      </c>
      <c r="B289" s="70" t="str">
        <f>IF(A289="","",IF([5]武将基本资料!Y299="","",[5]武将基本资料!Y299))</f>
        <v/>
      </c>
      <c r="C289" s="71">
        <f>[5]武将基本资料!U299</f>
        <v>0</v>
      </c>
      <c r="D289" s="71">
        <f>[5]武将基本资料!AD299</f>
        <v>0</v>
      </c>
      <c r="E289" s="72" t="str">
        <f t="shared" si="57"/>
        <v/>
      </c>
      <c r="F289" s="70"/>
      <c r="G289" s="70" t="str">
        <f t="shared" si="58"/>
        <v/>
      </c>
      <c r="H289" s="70" t="str">
        <f t="shared" si="50"/>
        <v/>
      </c>
      <c r="I289" s="70" t="str">
        <f t="shared" si="51"/>
        <v/>
      </c>
      <c r="J289" s="70" t="str">
        <f t="shared" si="52"/>
        <v/>
      </c>
      <c r="K289" s="70" t="str">
        <f t="shared" si="53"/>
        <v/>
      </c>
      <c r="L289" s="70" t="str">
        <f t="shared" si="54"/>
        <v/>
      </c>
      <c r="M289" s="70" t="str">
        <f t="shared" si="55"/>
        <v/>
      </c>
      <c r="N289" s="70" t="str">
        <f t="shared" si="56"/>
        <v/>
      </c>
    </row>
    <row r="290" spans="1:14" x14ac:dyDescent="0.2">
      <c r="A290" s="70" t="str">
        <f>IF([5]武将基本资料!W300="","",[5]武将基本资料!W300)</f>
        <v/>
      </c>
      <c r="B290" s="70" t="str">
        <f>IF(A290="","",IF([5]武将基本资料!Y300="","",[5]武将基本资料!Y300))</f>
        <v/>
      </c>
      <c r="C290" s="71">
        <f>[5]武将基本资料!U300</f>
        <v>0</v>
      </c>
      <c r="D290" s="71">
        <f>[5]武将基本资料!AD300</f>
        <v>0</v>
      </c>
      <c r="E290" s="72" t="str">
        <f t="shared" si="57"/>
        <v/>
      </c>
      <c r="F290" s="70"/>
      <c r="G290" s="70" t="str">
        <f t="shared" si="58"/>
        <v/>
      </c>
      <c r="H290" s="70" t="str">
        <f t="shared" ref="H290:H319" si="59">IF($B290="","",IF(AND(COUNTIF(AQ$2:AQ$18,$B290),COUNTIF($B$2:$B$999,$B290)),RIGHT(H$1,1),""))</f>
        <v/>
      </c>
      <c r="I290" s="70" t="str">
        <f t="shared" ref="I290:I319" si="60">IF($B290="","",IF(AND(COUNTIF(AR$2:AR$18,$B290),COUNTIF($B$2:$B$999,$B290)),RIGHT(I$1,1),""))</f>
        <v/>
      </c>
      <c r="J290" s="70" t="str">
        <f t="shared" ref="J290:J319" si="61">IF($B290="","",IF(AND(COUNTIF(AS$2:AS$18,$B290),COUNTIF($B$2:$B$999,$B290)),RIGHT(J$1,1),""))</f>
        <v/>
      </c>
      <c r="K290" s="70" t="str">
        <f t="shared" ref="K290:K319" si="62">IF($B290="","",IF(AND(COUNTIF(AT$2:AT$18,$B290),COUNTIF($B$2:$B$999,$B290)),RIGHT(K$1,1),""))</f>
        <v/>
      </c>
      <c r="L290" s="70" t="str">
        <f t="shared" ref="L290:L319" si="63">IF($B290="","",IF(AND(COUNTIF(AU$2:AU$18,$B290),COUNTIF($B$2:$B$999,$B290)),RIGHT(L$1,1),""))</f>
        <v/>
      </c>
      <c r="M290" s="70" t="str">
        <f t="shared" ref="M290:M319" si="64">IF($B290="","",IF(AND(COUNTIF(AV$2:AV$18,$B290),COUNTIF($B$2:$B$999,$B290)),RIGHT(M$1,1),""))</f>
        <v/>
      </c>
      <c r="N290" s="70" t="str">
        <f t="shared" ref="N290:N319" si="65">IF($B290="","",IF(AND(COUNTIF(AW$2:AW$18,$B290),COUNTIF($B$2:$B$999,$B290)),RIGHT(N$1,1),""))</f>
        <v/>
      </c>
    </row>
    <row r="291" spans="1:14" x14ac:dyDescent="0.2">
      <c r="A291" s="70" t="str">
        <f>IF([5]武将基本资料!W301="","",[5]武将基本资料!W301)</f>
        <v/>
      </c>
      <c r="B291" s="70" t="str">
        <f>IF(A291="","",IF([5]武将基本资料!Y301="","",[5]武将基本资料!Y301))</f>
        <v/>
      </c>
      <c r="C291" s="71">
        <f>[5]武将基本资料!U301</f>
        <v>0</v>
      </c>
      <c r="D291" s="71">
        <f>[5]武将基本资料!AD301</f>
        <v>0</v>
      </c>
      <c r="E291" s="72" t="str">
        <f t="shared" si="57"/>
        <v/>
      </c>
      <c r="F291" s="70"/>
      <c r="G291" s="70" t="str">
        <f t="shared" si="58"/>
        <v/>
      </c>
      <c r="H291" s="70" t="str">
        <f t="shared" si="59"/>
        <v/>
      </c>
      <c r="I291" s="70" t="str">
        <f t="shared" si="60"/>
        <v/>
      </c>
      <c r="J291" s="70" t="str">
        <f t="shared" si="61"/>
        <v/>
      </c>
      <c r="K291" s="70" t="str">
        <f t="shared" si="62"/>
        <v/>
      </c>
      <c r="L291" s="70" t="str">
        <f t="shared" si="63"/>
        <v/>
      </c>
      <c r="M291" s="70" t="str">
        <f t="shared" si="64"/>
        <v/>
      </c>
      <c r="N291" s="70" t="str">
        <f t="shared" si="65"/>
        <v/>
      </c>
    </row>
    <row r="292" spans="1:14" x14ac:dyDescent="0.2">
      <c r="A292" s="70" t="str">
        <f>IF([5]武将基本资料!W302="","",[5]武将基本资料!W302)</f>
        <v/>
      </c>
      <c r="B292" s="70" t="str">
        <f>IF(A292="","",IF([5]武将基本资料!Y302="","",[5]武将基本资料!Y302))</f>
        <v/>
      </c>
      <c r="C292" s="71">
        <f>[5]武将基本资料!U302</f>
        <v>0</v>
      </c>
      <c r="D292" s="71">
        <f>[5]武将基本资料!AD302</f>
        <v>0</v>
      </c>
      <c r="E292" s="72" t="str">
        <f t="shared" si="57"/>
        <v/>
      </c>
      <c r="F292" s="70"/>
      <c r="G292" s="70" t="str">
        <f t="shared" si="58"/>
        <v/>
      </c>
      <c r="H292" s="70" t="str">
        <f t="shared" si="59"/>
        <v/>
      </c>
      <c r="I292" s="70" t="str">
        <f t="shared" si="60"/>
        <v/>
      </c>
      <c r="J292" s="70" t="str">
        <f t="shared" si="61"/>
        <v/>
      </c>
      <c r="K292" s="70" t="str">
        <f t="shared" si="62"/>
        <v/>
      </c>
      <c r="L292" s="70" t="str">
        <f t="shared" si="63"/>
        <v/>
      </c>
      <c r="M292" s="70" t="str">
        <f t="shared" si="64"/>
        <v/>
      </c>
      <c r="N292" s="70" t="str">
        <f t="shared" si="65"/>
        <v/>
      </c>
    </row>
    <row r="293" spans="1:14" x14ac:dyDescent="0.2">
      <c r="A293" s="70" t="str">
        <f>IF([5]武将基本资料!W303="","",[5]武将基本资料!W303)</f>
        <v/>
      </c>
      <c r="B293" s="70" t="str">
        <f>IF(A293="","",IF([5]武将基本资料!Y303="","",[5]武将基本资料!Y303))</f>
        <v/>
      </c>
      <c r="C293" s="71">
        <f>[5]武将基本资料!U303</f>
        <v>0</v>
      </c>
      <c r="D293" s="71">
        <f>[5]武将基本资料!AD303</f>
        <v>0</v>
      </c>
      <c r="E293" s="72" t="str">
        <f t="shared" si="57"/>
        <v/>
      </c>
      <c r="F293" s="70"/>
      <c r="G293" s="70" t="str">
        <f t="shared" si="58"/>
        <v/>
      </c>
      <c r="H293" s="70" t="str">
        <f t="shared" si="59"/>
        <v/>
      </c>
      <c r="I293" s="70" t="str">
        <f t="shared" si="60"/>
        <v/>
      </c>
      <c r="J293" s="70" t="str">
        <f t="shared" si="61"/>
        <v/>
      </c>
      <c r="K293" s="70" t="str">
        <f t="shared" si="62"/>
        <v/>
      </c>
      <c r="L293" s="70" t="str">
        <f t="shared" si="63"/>
        <v/>
      </c>
      <c r="M293" s="70" t="str">
        <f t="shared" si="64"/>
        <v/>
      </c>
      <c r="N293" s="70" t="str">
        <f t="shared" si="65"/>
        <v/>
      </c>
    </row>
    <row r="294" spans="1:14" x14ac:dyDescent="0.2">
      <c r="A294" s="70" t="str">
        <f>IF([5]武将基本资料!W304="","",[5]武将基本资料!W304)</f>
        <v/>
      </c>
      <c r="B294" s="70" t="str">
        <f>IF(A294="","",IF([5]武将基本资料!Y304="","",[5]武将基本资料!Y304))</f>
        <v/>
      </c>
      <c r="C294" s="71">
        <f>[5]武将基本资料!U304</f>
        <v>0</v>
      </c>
      <c r="D294" s="71">
        <f>[5]武将基本资料!AD304</f>
        <v>0</v>
      </c>
      <c r="E294" s="72" t="str">
        <f t="shared" si="57"/>
        <v/>
      </c>
      <c r="F294" s="70"/>
      <c r="G294" s="70" t="str">
        <f t="shared" si="58"/>
        <v/>
      </c>
      <c r="H294" s="70" t="str">
        <f t="shared" si="59"/>
        <v/>
      </c>
      <c r="I294" s="70" t="str">
        <f t="shared" si="60"/>
        <v/>
      </c>
      <c r="J294" s="70" t="str">
        <f t="shared" si="61"/>
        <v/>
      </c>
      <c r="K294" s="70" t="str">
        <f t="shared" si="62"/>
        <v/>
      </c>
      <c r="L294" s="70" t="str">
        <f t="shared" si="63"/>
        <v/>
      </c>
      <c r="M294" s="70" t="str">
        <f t="shared" si="64"/>
        <v/>
      </c>
      <c r="N294" s="70" t="str">
        <f t="shared" si="65"/>
        <v/>
      </c>
    </row>
    <row r="295" spans="1:14" x14ac:dyDescent="0.2">
      <c r="A295" s="70" t="str">
        <f>IF([5]武将基本资料!W305="","",[5]武将基本资料!W305)</f>
        <v/>
      </c>
      <c r="B295" s="70" t="str">
        <f>IF(A295="","",IF([5]武将基本资料!Y305="","",[5]武将基本资料!Y305))</f>
        <v/>
      </c>
      <c r="C295" s="71">
        <f>[5]武将基本资料!U305</f>
        <v>0</v>
      </c>
      <c r="D295" s="71">
        <f>[5]武将基本资料!AD305</f>
        <v>0</v>
      </c>
      <c r="E295" s="72" t="str">
        <f t="shared" si="57"/>
        <v/>
      </c>
      <c r="F295" s="70"/>
      <c r="G295" s="70" t="str">
        <f t="shared" si="58"/>
        <v/>
      </c>
      <c r="H295" s="70" t="str">
        <f t="shared" si="59"/>
        <v/>
      </c>
      <c r="I295" s="70" t="str">
        <f t="shared" si="60"/>
        <v/>
      </c>
      <c r="J295" s="70" t="str">
        <f t="shared" si="61"/>
        <v/>
      </c>
      <c r="K295" s="70" t="str">
        <f t="shared" si="62"/>
        <v/>
      </c>
      <c r="L295" s="70" t="str">
        <f t="shared" si="63"/>
        <v/>
      </c>
      <c r="M295" s="70" t="str">
        <f t="shared" si="64"/>
        <v/>
      </c>
      <c r="N295" s="70" t="str">
        <f t="shared" si="65"/>
        <v/>
      </c>
    </row>
    <row r="296" spans="1:14" x14ac:dyDescent="0.2">
      <c r="A296" s="70" t="str">
        <f>IF([5]武将基本资料!W306="","",[5]武将基本资料!W306)</f>
        <v/>
      </c>
      <c r="B296" s="70" t="str">
        <f>IF(A296="","",IF([5]武将基本资料!Y306="","",[5]武将基本资料!Y306))</f>
        <v/>
      </c>
      <c r="C296" s="71">
        <f>[5]武将基本资料!U306</f>
        <v>0</v>
      </c>
      <c r="D296" s="71">
        <f>[5]武将基本资料!AD306</f>
        <v>0</v>
      </c>
      <c r="E296" s="72" t="str">
        <f t="shared" si="57"/>
        <v/>
      </c>
      <c r="F296" s="70"/>
      <c r="G296" s="70" t="str">
        <f t="shared" si="58"/>
        <v/>
      </c>
      <c r="H296" s="70" t="str">
        <f t="shared" si="59"/>
        <v/>
      </c>
      <c r="I296" s="70" t="str">
        <f t="shared" si="60"/>
        <v/>
      </c>
      <c r="J296" s="70" t="str">
        <f t="shared" si="61"/>
        <v/>
      </c>
      <c r="K296" s="70" t="str">
        <f t="shared" si="62"/>
        <v/>
      </c>
      <c r="L296" s="70" t="str">
        <f t="shared" si="63"/>
        <v/>
      </c>
      <c r="M296" s="70" t="str">
        <f t="shared" si="64"/>
        <v/>
      </c>
      <c r="N296" s="70" t="str">
        <f t="shared" si="65"/>
        <v/>
      </c>
    </row>
    <row r="297" spans="1:14" x14ac:dyDescent="0.2">
      <c r="A297" s="70" t="str">
        <f>IF([5]武将基本资料!W307="","",[5]武将基本资料!W307)</f>
        <v/>
      </c>
      <c r="B297" s="70" t="str">
        <f>IF(A297="","",IF([5]武将基本资料!Y307="","",[5]武将基本资料!Y307))</f>
        <v/>
      </c>
      <c r="C297" s="71">
        <f>[5]武将基本资料!U307</f>
        <v>0</v>
      </c>
      <c r="D297" s="71">
        <f>[5]武将基本资料!AD307</f>
        <v>0</v>
      </c>
      <c r="E297" s="72" t="str">
        <f t="shared" si="57"/>
        <v/>
      </c>
      <c r="F297" s="70"/>
      <c r="G297" s="70" t="str">
        <f t="shared" si="58"/>
        <v/>
      </c>
      <c r="H297" s="70" t="str">
        <f t="shared" si="59"/>
        <v/>
      </c>
      <c r="I297" s="70" t="str">
        <f t="shared" si="60"/>
        <v/>
      </c>
      <c r="J297" s="70" t="str">
        <f t="shared" si="61"/>
        <v/>
      </c>
      <c r="K297" s="70" t="str">
        <f t="shared" si="62"/>
        <v/>
      </c>
      <c r="L297" s="70" t="str">
        <f t="shared" si="63"/>
        <v/>
      </c>
      <c r="M297" s="70" t="str">
        <f t="shared" si="64"/>
        <v/>
      </c>
      <c r="N297" s="70" t="str">
        <f t="shared" si="65"/>
        <v/>
      </c>
    </row>
    <row r="298" spans="1:14" x14ac:dyDescent="0.2">
      <c r="A298" s="70" t="str">
        <f>IF([5]武将基本资料!W308="","",[5]武将基本资料!W308)</f>
        <v/>
      </c>
      <c r="B298" s="70" t="str">
        <f>IF(A298="","",IF([5]武将基本资料!Y308="","",[5]武将基本资料!Y308))</f>
        <v/>
      </c>
      <c r="C298" s="71">
        <f>[5]武将基本资料!U308</f>
        <v>0</v>
      </c>
      <c r="D298" s="71">
        <f>[5]武将基本资料!AD308</f>
        <v>0</v>
      </c>
      <c r="E298" s="72" t="str">
        <f t="shared" si="57"/>
        <v/>
      </c>
      <c r="F298" s="70"/>
      <c r="G298" s="70" t="str">
        <f t="shared" si="58"/>
        <v/>
      </c>
      <c r="H298" s="70" t="str">
        <f t="shared" si="59"/>
        <v/>
      </c>
      <c r="I298" s="70" t="str">
        <f t="shared" si="60"/>
        <v/>
      </c>
      <c r="J298" s="70" t="str">
        <f t="shared" si="61"/>
        <v/>
      </c>
      <c r="K298" s="70" t="str">
        <f t="shared" si="62"/>
        <v/>
      </c>
      <c r="L298" s="70" t="str">
        <f t="shared" si="63"/>
        <v/>
      </c>
      <c r="M298" s="70" t="str">
        <f t="shared" si="64"/>
        <v/>
      </c>
      <c r="N298" s="70" t="str">
        <f t="shared" si="65"/>
        <v/>
      </c>
    </row>
    <row r="299" spans="1:14" x14ac:dyDescent="0.2">
      <c r="A299" s="70" t="str">
        <f>IF([5]武将基本资料!W309="","",[5]武将基本资料!W309)</f>
        <v/>
      </c>
      <c r="B299" s="70" t="str">
        <f>IF(A299="","",IF([5]武将基本资料!Y309="","",[5]武将基本资料!Y309))</f>
        <v/>
      </c>
      <c r="C299" s="71">
        <f>[5]武将基本资料!U309</f>
        <v>0</v>
      </c>
      <c r="D299" s="71">
        <f>[5]武将基本资料!AD309</f>
        <v>0</v>
      </c>
      <c r="E299" s="72" t="str">
        <f t="shared" si="57"/>
        <v/>
      </c>
      <c r="F299" s="70"/>
      <c r="G299" s="70" t="str">
        <f t="shared" si="58"/>
        <v/>
      </c>
      <c r="H299" s="70" t="str">
        <f t="shared" si="59"/>
        <v/>
      </c>
      <c r="I299" s="70" t="str">
        <f t="shared" si="60"/>
        <v/>
      </c>
      <c r="J299" s="70" t="str">
        <f t="shared" si="61"/>
        <v/>
      </c>
      <c r="K299" s="70" t="str">
        <f t="shared" si="62"/>
        <v/>
      </c>
      <c r="L299" s="70" t="str">
        <f t="shared" si="63"/>
        <v/>
      </c>
      <c r="M299" s="70" t="str">
        <f t="shared" si="64"/>
        <v/>
      </c>
      <c r="N299" s="70" t="str">
        <f t="shared" si="65"/>
        <v/>
      </c>
    </row>
    <row r="300" spans="1:14" x14ac:dyDescent="0.2">
      <c r="A300" s="70" t="str">
        <f>IF([5]武将基本资料!W310="","",[5]武将基本资料!W310)</f>
        <v/>
      </c>
      <c r="B300" s="70" t="str">
        <f>IF(A300="","",IF([5]武将基本资料!Y310="","",[5]武将基本资料!Y310))</f>
        <v/>
      </c>
      <c r="C300" s="71">
        <f>[5]武将基本资料!U310</f>
        <v>0</v>
      </c>
      <c r="D300" s="71">
        <f>[5]武将基本资料!AD310</f>
        <v>0</v>
      </c>
      <c r="E300" s="72" t="str">
        <f t="shared" si="57"/>
        <v/>
      </c>
      <c r="F300" s="70"/>
      <c r="G300" s="70" t="str">
        <f t="shared" si="58"/>
        <v/>
      </c>
      <c r="H300" s="70" t="str">
        <f t="shared" si="59"/>
        <v/>
      </c>
      <c r="I300" s="70" t="str">
        <f t="shared" si="60"/>
        <v/>
      </c>
      <c r="J300" s="70" t="str">
        <f t="shared" si="61"/>
        <v/>
      </c>
      <c r="K300" s="70" t="str">
        <f t="shared" si="62"/>
        <v/>
      </c>
      <c r="L300" s="70" t="str">
        <f t="shared" si="63"/>
        <v/>
      </c>
      <c r="M300" s="70" t="str">
        <f t="shared" si="64"/>
        <v/>
      </c>
      <c r="N300" s="70" t="str">
        <f t="shared" si="65"/>
        <v/>
      </c>
    </row>
    <row r="301" spans="1:14" x14ac:dyDescent="0.2">
      <c r="A301" s="70" t="str">
        <f>IF([5]武将基本资料!W311="","",[5]武将基本资料!W311)</f>
        <v/>
      </c>
      <c r="B301" s="70" t="str">
        <f>IF(A301="","",IF([5]武将基本资料!Y311="","",[5]武将基本资料!Y311))</f>
        <v/>
      </c>
      <c r="C301" s="71">
        <f>[5]武将基本资料!U311</f>
        <v>0</v>
      </c>
      <c r="D301" s="71">
        <f>[5]武将基本资料!AD311</f>
        <v>0</v>
      </c>
      <c r="E301" s="72" t="str">
        <f t="shared" si="57"/>
        <v/>
      </c>
      <c r="F301" s="70"/>
      <c r="G301" s="70" t="str">
        <f t="shared" si="58"/>
        <v/>
      </c>
      <c r="H301" s="70" t="str">
        <f t="shared" si="59"/>
        <v/>
      </c>
      <c r="I301" s="70" t="str">
        <f t="shared" si="60"/>
        <v/>
      </c>
      <c r="J301" s="70" t="str">
        <f t="shared" si="61"/>
        <v/>
      </c>
      <c r="K301" s="70" t="str">
        <f t="shared" si="62"/>
        <v/>
      </c>
      <c r="L301" s="70" t="str">
        <f t="shared" si="63"/>
        <v/>
      </c>
      <c r="M301" s="70" t="str">
        <f t="shared" si="64"/>
        <v/>
      </c>
      <c r="N301" s="70" t="str">
        <f t="shared" si="65"/>
        <v/>
      </c>
    </row>
    <row r="302" spans="1:14" x14ac:dyDescent="0.2">
      <c r="A302" s="70" t="str">
        <f>IF([5]武将基本资料!W312="","",[5]武将基本资料!W312)</f>
        <v/>
      </c>
      <c r="B302" s="70" t="str">
        <f>IF(A302="","",IF([5]武将基本资料!Y312="","",[5]武将基本资料!Y312))</f>
        <v/>
      </c>
      <c r="C302" s="71">
        <f>[5]武将基本资料!U312</f>
        <v>0</v>
      </c>
      <c r="D302" s="71">
        <f>[5]武将基本资料!AD312</f>
        <v>0</v>
      </c>
      <c r="E302" s="72" t="str">
        <f t="shared" si="57"/>
        <v/>
      </c>
      <c r="F302" s="70"/>
      <c r="G302" s="70" t="str">
        <f t="shared" si="58"/>
        <v/>
      </c>
      <c r="H302" s="70" t="str">
        <f t="shared" si="59"/>
        <v/>
      </c>
      <c r="I302" s="70" t="str">
        <f t="shared" si="60"/>
        <v/>
      </c>
      <c r="J302" s="70" t="str">
        <f t="shared" si="61"/>
        <v/>
      </c>
      <c r="K302" s="70" t="str">
        <f t="shared" si="62"/>
        <v/>
      </c>
      <c r="L302" s="70" t="str">
        <f t="shared" si="63"/>
        <v/>
      </c>
      <c r="M302" s="70" t="str">
        <f t="shared" si="64"/>
        <v/>
      </c>
      <c r="N302" s="70" t="str">
        <f t="shared" si="65"/>
        <v/>
      </c>
    </row>
    <row r="303" spans="1:14" x14ac:dyDescent="0.2">
      <c r="A303" s="70" t="str">
        <f>IF([5]武将基本资料!W313="","",[5]武将基本资料!W313)</f>
        <v/>
      </c>
      <c r="B303" s="70" t="str">
        <f>IF(A303="","",IF([5]武将基本资料!Y313="","",[5]武将基本资料!Y313))</f>
        <v/>
      </c>
      <c r="C303" s="71">
        <f>[5]武将基本资料!U313</f>
        <v>0</v>
      </c>
      <c r="D303" s="71">
        <f>[5]武将基本资料!AD313</f>
        <v>0</v>
      </c>
      <c r="E303" s="72" t="str">
        <f t="shared" si="57"/>
        <v/>
      </c>
      <c r="F303" s="70"/>
      <c r="G303" s="70" t="str">
        <f t="shared" si="58"/>
        <v/>
      </c>
      <c r="H303" s="70" t="str">
        <f t="shared" si="59"/>
        <v/>
      </c>
      <c r="I303" s="70" t="str">
        <f t="shared" si="60"/>
        <v/>
      </c>
      <c r="J303" s="70" t="str">
        <f t="shared" si="61"/>
        <v/>
      </c>
      <c r="K303" s="70" t="str">
        <f t="shared" si="62"/>
        <v/>
      </c>
      <c r="L303" s="70" t="str">
        <f t="shared" si="63"/>
        <v/>
      </c>
      <c r="M303" s="70" t="str">
        <f t="shared" si="64"/>
        <v/>
      </c>
      <c r="N303" s="70" t="str">
        <f t="shared" si="65"/>
        <v/>
      </c>
    </row>
    <row r="304" spans="1:14" x14ac:dyDescent="0.2">
      <c r="A304" s="70" t="str">
        <f>IF([5]武将基本资料!W314="","",[5]武将基本资料!W314)</f>
        <v/>
      </c>
      <c r="B304" s="70" t="str">
        <f>IF(A304="","",IF([5]武将基本资料!Y314="","",[5]武将基本资料!Y314))</f>
        <v/>
      </c>
      <c r="C304" s="71">
        <f>[5]武将基本资料!U314</f>
        <v>0</v>
      </c>
      <c r="D304" s="71">
        <f>[5]武将基本资料!AD314</f>
        <v>0</v>
      </c>
      <c r="E304" s="72" t="str">
        <f t="shared" si="57"/>
        <v/>
      </c>
      <c r="F304" s="70"/>
      <c r="G304" s="70" t="str">
        <f t="shared" si="58"/>
        <v/>
      </c>
      <c r="H304" s="70" t="str">
        <f t="shared" si="59"/>
        <v/>
      </c>
      <c r="I304" s="70" t="str">
        <f t="shared" si="60"/>
        <v/>
      </c>
      <c r="J304" s="70" t="str">
        <f t="shared" si="61"/>
        <v/>
      </c>
      <c r="K304" s="70" t="str">
        <f t="shared" si="62"/>
        <v/>
      </c>
      <c r="L304" s="70" t="str">
        <f t="shared" si="63"/>
        <v/>
      </c>
      <c r="M304" s="70" t="str">
        <f t="shared" si="64"/>
        <v/>
      </c>
      <c r="N304" s="70" t="str">
        <f t="shared" si="65"/>
        <v/>
      </c>
    </row>
    <row r="305" spans="1:14" x14ac:dyDescent="0.2">
      <c r="A305" s="70" t="str">
        <f>IF([5]武将基本资料!W315="","",[5]武将基本资料!W315)</f>
        <v/>
      </c>
      <c r="B305" s="70" t="str">
        <f>IF(A305="","",IF([5]武将基本资料!Y315="","",[5]武将基本资料!Y315))</f>
        <v/>
      </c>
      <c r="C305" s="71">
        <f>[5]武将基本资料!U315</f>
        <v>0</v>
      </c>
      <c r="D305" s="71">
        <f>[5]武将基本资料!AD315</f>
        <v>0</v>
      </c>
      <c r="E305" s="72" t="str">
        <f t="shared" si="57"/>
        <v/>
      </c>
      <c r="F305" s="70"/>
      <c r="G305" s="70" t="str">
        <f t="shared" si="58"/>
        <v/>
      </c>
      <c r="H305" s="70" t="str">
        <f t="shared" si="59"/>
        <v/>
      </c>
      <c r="I305" s="70" t="str">
        <f t="shared" si="60"/>
        <v/>
      </c>
      <c r="J305" s="70" t="str">
        <f t="shared" si="61"/>
        <v/>
      </c>
      <c r="K305" s="70" t="str">
        <f t="shared" si="62"/>
        <v/>
      </c>
      <c r="L305" s="70" t="str">
        <f t="shared" si="63"/>
        <v/>
      </c>
      <c r="M305" s="70" t="str">
        <f t="shared" si="64"/>
        <v/>
      </c>
      <c r="N305" s="70" t="str">
        <f t="shared" si="65"/>
        <v/>
      </c>
    </row>
    <row r="306" spans="1:14" x14ac:dyDescent="0.2">
      <c r="A306" s="70" t="str">
        <f>IF([5]武将基本资料!W316="","",[5]武将基本资料!W316)</f>
        <v/>
      </c>
      <c r="B306" s="70" t="str">
        <f>IF(A306="","",IF([5]武将基本资料!Y316="","",[5]武将基本资料!Y316))</f>
        <v/>
      </c>
      <c r="C306" s="71">
        <f>[5]武将基本资料!U316</f>
        <v>0</v>
      </c>
      <c r="D306" s="71">
        <f>[5]武将基本资料!AD316</f>
        <v>0</v>
      </c>
      <c r="E306" s="72" t="str">
        <f t="shared" si="57"/>
        <v/>
      </c>
      <c r="F306" s="70"/>
      <c r="G306" s="70" t="str">
        <f t="shared" si="58"/>
        <v/>
      </c>
      <c r="H306" s="70" t="str">
        <f t="shared" si="59"/>
        <v/>
      </c>
      <c r="I306" s="70" t="str">
        <f t="shared" si="60"/>
        <v/>
      </c>
      <c r="J306" s="70" t="str">
        <f t="shared" si="61"/>
        <v/>
      </c>
      <c r="K306" s="70" t="str">
        <f t="shared" si="62"/>
        <v/>
      </c>
      <c r="L306" s="70" t="str">
        <f t="shared" si="63"/>
        <v/>
      </c>
      <c r="M306" s="70" t="str">
        <f t="shared" si="64"/>
        <v/>
      </c>
      <c r="N306" s="70" t="str">
        <f t="shared" si="65"/>
        <v/>
      </c>
    </row>
    <row r="307" spans="1:14" x14ac:dyDescent="0.2">
      <c r="A307" s="70" t="str">
        <f>IF([5]武将基本资料!W317="","",[5]武将基本资料!W317)</f>
        <v/>
      </c>
      <c r="B307" s="70" t="str">
        <f>IF(A307="","",IF([5]武将基本资料!Y317="","",[5]武将基本资料!Y317))</f>
        <v/>
      </c>
      <c r="C307" s="71">
        <f>[5]武将基本资料!U317</f>
        <v>0</v>
      </c>
      <c r="D307" s="71">
        <f>[5]武将基本资料!AD317</f>
        <v>0</v>
      </c>
      <c r="E307" s="72" t="str">
        <f t="shared" si="57"/>
        <v/>
      </c>
      <c r="F307" s="70"/>
      <c r="G307" s="70" t="str">
        <f t="shared" si="58"/>
        <v/>
      </c>
      <c r="H307" s="70" t="str">
        <f t="shared" si="59"/>
        <v/>
      </c>
      <c r="I307" s="70" t="str">
        <f t="shared" si="60"/>
        <v/>
      </c>
      <c r="J307" s="70" t="str">
        <f t="shared" si="61"/>
        <v/>
      </c>
      <c r="K307" s="70" t="str">
        <f t="shared" si="62"/>
        <v/>
      </c>
      <c r="L307" s="70" t="str">
        <f t="shared" si="63"/>
        <v/>
      </c>
      <c r="M307" s="70" t="str">
        <f t="shared" si="64"/>
        <v/>
      </c>
      <c r="N307" s="70" t="str">
        <f t="shared" si="65"/>
        <v/>
      </c>
    </row>
    <row r="308" spans="1:14" x14ac:dyDescent="0.2">
      <c r="A308" s="70" t="str">
        <f>IF([5]武将基本资料!W318="","",[5]武将基本资料!W318)</f>
        <v/>
      </c>
      <c r="B308" s="70" t="str">
        <f>IF(A308="","",IF([5]武将基本资料!Y318="","",[5]武将基本资料!Y318))</f>
        <v/>
      </c>
      <c r="C308" s="71">
        <f>[5]武将基本资料!U318</f>
        <v>0</v>
      </c>
      <c r="D308" s="71">
        <f>[5]武将基本资料!AD318</f>
        <v>0</v>
      </c>
      <c r="E308" s="72" t="str">
        <f t="shared" si="57"/>
        <v/>
      </c>
      <c r="F308" s="70"/>
      <c r="G308" s="70" t="str">
        <f t="shared" si="58"/>
        <v/>
      </c>
      <c r="H308" s="70" t="str">
        <f t="shared" si="59"/>
        <v/>
      </c>
      <c r="I308" s="70" t="str">
        <f t="shared" si="60"/>
        <v/>
      </c>
      <c r="J308" s="70" t="str">
        <f t="shared" si="61"/>
        <v/>
      </c>
      <c r="K308" s="70" t="str">
        <f t="shared" si="62"/>
        <v/>
      </c>
      <c r="L308" s="70" t="str">
        <f t="shared" si="63"/>
        <v/>
      </c>
      <c r="M308" s="70" t="str">
        <f t="shared" si="64"/>
        <v/>
      </c>
      <c r="N308" s="70" t="str">
        <f t="shared" si="65"/>
        <v/>
      </c>
    </row>
    <row r="309" spans="1:14" x14ac:dyDescent="0.2">
      <c r="A309" s="70" t="str">
        <f>IF([5]武将基本资料!W319="","",[5]武将基本资料!W319)</f>
        <v/>
      </c>
      <c r="B309" s="70" t="str">
        <f>IF(A309="","",IF([5]武将基本资料!Y319="","",[5]武将基本资料!Y319))</f>
        <v/>
      </c>
      <c r="C309" s="71">
        <f>[5]武将基本资料!U319</f>
        <v>0</v>
      </c>
      <c r="D309" s="71">
        <f>[5]武将基本资料!AD319</f>
        <v>0</v>
      </c>
      <c r="E309" s="72" t="str">
        <f t="shared" si="57"/>
        <v/>
      </c>
      <c r="F309" s="70"/>
      <c r="G309" s="70" t="str">
        <f t="shared" si="58"/>
        <v/>
      </c>
      <c r="H309" s="70" t="str">
        <f t="shared" si="59"/>
        <v/>
      </c>
      <c r="I309" s="70" t="str">
        <f t="shared" si="60"/>
        <v/>
      </c>
      <c r="J309" s="70" t="str">
        <f t="shared" si="61"/>
        <v/>
      </c>
      <c r="K309" s="70" t="str">
        <f t="shared" si="62"/>
        <v/>
      </c>
      <c r="L309" s="70" t="str">
        <f t="shared" si="63"/>
        <v/>
      </c>
      <c r="M309" s="70" t="str">
        <f t="shared" si="64"/>
        <v/>
      </c>
      <c r="N309" s="70" t="str">
        <f t="shared" si="65"/>
        <v/>
      </c>
    </row>
    <row r="310" spans="1:14" x14ac:dyDescent="0.2">
      <c r="A310" s="70" t="str">
        <f>IF([5]武将基本资料!W320="","",[5]武将基本资料!W320)</f>
        <v/>
      </c>
      <c r="B310" s="70" t="str">
        <f>IF(A310="","",IF([5]武将基本资料!Y320="","",[5]武将基本资料!Y320))</f>
        <v/>
      </c>
      <c r="C310" s="71">
        <f>[5]武将基本资料!U320</f>
        <v>0</v>
      </c>
      <c r="D310" s="71">
        <f>[5]武将基本资料!AD320</f>
        <v>0</v>
      </c>
      <c r="E310" s="72" t="str">
        <f t="shared" si="57"/>
        <v/>
      </c>
      <c r="F310" s="70"/>
      <c r="G310" s="70" t="str">
        <f t="shared" si="58"/>
        <v/>
      </c>
      <c r="H310" s="70" t="str">
        <f t="shared" si="59"/>
        <v/>
      </c>
      <c r="I310" s="70" t="str">
        <f t="shared" si="60"/>
        <v/>
      </c>
      <c r="J310" s="70" t="str">
        <f t="shared" si="61"/>
        <v/>
      </c>
      <c r="K310" s="70" t="str">
        <f t="shared" si="62"/>
        <v/>
      </c>
      <c r="L310" s="70" t="str">
        <f t="shared" si="63"/>
        <v/>
      </c>
      <c r="M310" s="70" t="str">
        <f t="shared" si="64"/>
        <v/>
      </c>
      <c r="N310" s="70" t="str">
        <f t="shared" si="65"/>
        <v/>
      </c>
    </row>
    <row r="311" spans="1:14" x14ac:dyDescent="0.2">
      <c r="A311" s="70" t="str">
        <f>IF([5]武将基本资料!W321="","",[5]武将基本资料!W321)</f>
        <v/>
      </c>
      <c r="B311" s="70" t="str">
        <f>IF(A311="","",IF([5]武将基本资料!Y321="","",[5]武将基本资料!Y321))</f>
        <v/>
      </c>
      <c r="C311" s="71">
        <f>[5]武将基本资料!U321</f>
        <v>0</v>
      </c>
      <c r="D311" s="71">
        <f>[5]武将基本资料!AD321</f>
        <v>0</v>
      </c>
      <c r="E311" s="72" t="str">
        <f t="shared" si="57"/>
        <v/>
      </c>
      <c r="F311" s="70"/>
      <c r="G311" s="70" t="str">
        <f t="shared" si="58"/>
        <v/>
      </c>
      <c r="H311" s="70" t="str">
        <f t="shared" si="59"/>
        <v/>
      </c>
      <c r="I311" s="70" t="str">
        <f t="shared" si="60"/>
        <v/>
      </c>
      <c r="J311" s="70" t="str">
        <f t="shared" si="61"/>
        <v/>
      </c>
      <c r="K311" s="70" t="str">
        <f t="shared" si="62"/>
        <v/>
      </c>
      <c r="L311" s="70" t="str">
        <f t="shared" si="63"/>
        <v/>
      </c>
      <c r="M311" s="70" t="str">
        <f t="shared" si="64"/>
        <v/>
      </c>
      <c r="N311" s="70" t="str">
        <f t="shared" si="65"/>
        <v/>
      </c>
    </row>
    <row r="312" spans="1:14" x14ac:dyDescent="0.2">
      <c r="A312" s="70" t="str">
        <f>IF([5]武将基本资料!W322="","",[5]武将基本资料!W322)</f>
        <v/>
      </c>
      <c r="B312" s="70" t="str">
        <f>IF(A312="","",IF([5]武将基本资料!Y322="","",[5]武将基本资料!Y322))</f>
        <v/>
      </c>
      <c r="C312" s="71">
        <f>[5]武将基本资料!U322</f>
        <v>0</v>
      </c>
      <c r="D312" s="71">
        <f>[5]武将基本资料!AD322</f>
        <v>0</v>
      </c>
      <c r="E312" s="72" t="str">
        <f t="shared" si="57"/>
        <v/>
      </c>
      <c r="F312" s="70"/>
      <c r="G312" s="70" t="str">
        <f t="shared" si="58"/>
        <v/>
      </c>
      <c r="H312" s="70" t="str">
        <f t="shared" si="59"/>
        <v/>
      </c>
      <c r="I312" s="70" t="str">
        <f t="shared" si="60"/>
        <v/>
      </c>
      <c r="J312" s="70" t="str">
        <f t="shared" si="61"/>
        <v/>
      </c>
      <c r="K312" s="70" t="str">
        <f t="shared" si="62"/>
        <v/>
      </c>
      <c r="L312" s="70" t="str">
        <f t="shared" si="63"/>
        <v/>
      </c>
      <c r="M312" s="70" t="str">
        <f t="shared" si="64"/>
        <v/>
      </c>
      <c r="N312" s="70" t="str">
        <f t="shared" si="65"/>
        <v/>
      </c>
    </row>
    <row r="313" spans="1:14" x14ac:dyDescent="0.2">
      <c r="A313" s="70" t="str">
        <f>IF([5]武将基本资料!W323="","",[5]武将基本资料!W323)</f>
        <v/>
      </c>
      <c r="B313" s="70" t="str">
        <f>IF(A313="","",IF([5]武将基本资料!Y323="","",[5]武将基本资料!Y323))</f>
        <v/>
      </c>
      <c r="C313" s="71">
        <f>[5]武将基本资料!U323</f>
        <v>0</v>
      </c>
      <c r="D313" s="71">
        <f>[5]武将基本资料!AD323</f>
        <v>0</v>
      </c>
      <c r="E313" s="72" t="str">
        <f t="shared" si="57"/>
        <v/>
      </c>
      <c r="F313" s="70"/>
      <c r="G313" s="70" t="str">
        <f t="shared" si="58"/>
        <v/>
      </c>
      <c r="H313" s="70" t="str">
        <f t="shared" si="59"/>
        <v/>
      </c>
      <c r="I313" s="70" t="str">
        <f t="shared" si="60"/>
        <v/>
      </c>
      <c r="J313" s="70" t="str">
        <f t="shared" si="61"/>
        <v/>
      </c>
      <c r="K313" s="70" t="str">
        <f t="shared" si="62"/>
        <v/>
      </c>
      <c r="L313" s="70" t="str">
        <f t="shared" si="63"/>
        <v/>
      </c>
      <c r="M313" s="70" t="str">
        <f t="shared" si="64"/>
        <v/>
      </c>
      <c r="N313" s="70" t="str">
        <f t="shared" si="65"/>
        <v/>
      </c>
    </row>
    <row r="314" spans="1:14" x14ac:dyDescent="0.2">
      <c r="A314" s="70" t="str">
        <f>IF([5]武将基本资料!W324="","",[5]武将基本资料!W324)</f>
        <v/>
      </c>
      <c r="B314" s="70" t="str">
        <f>IF(A314="","",IF([5]武将基本资料!Y324="","",[5]武将基本资料!Y324))</f>
        <v/>
      </c>
      <c r="C314" s="71">
        <f>[5]武将基本资料!U324</f>
        <v>0</v>
      </c>
      <c r="D314" s="71">
        <f>[5]武将基本资料!AD324</f>
        <v>0</v>
      </c>
      <c r="E314" s="72" t="str">
        <f t="shared" si="57"/>
        <v/>
      </c>
      <c r="F314" s="70"/>
      <c r="G314" s="70" t="str">
        <f t="shared" si="58"/>
        <v/>
      </c>
      <c r="H314" s="70" t="str">
        <f t="shared" si="59"/>
        <v/>
      </c>
      <c r="I314" s="70" t="str">
        <f t="shared" si="60"/>
        <v/>
      </c>
      <c r="J314" s="70" t="str">
        <f t="shared" si="61"/>
        <v/>
      </c>
      <c r="K314" s="70" t="str">
        <f t="shared" si="62"/>
        <v/>
      </c>
      <c r="L314" s="70" t="str">
        <f t="shared" si="63"/>
        <v/>
      </c>
      <c r="M314" s="70" t="str">
        <f t="shared" si="64"/>
        <v/>
      </c>
      <c r="N314" s="70" t="str">
        <f t="shared" si="65"/>
        <v/>
      </c>
    </row>
    <row r="315" spans="1:14" x14ac:dyDescent="0.2">
      <c r="A315" s="70" t="str">
        <f>IF([5]武将基本资料!W325="","",[5]武将基本资料!W325)</f>
        <v/>
      </c>
      <c r="B315" s="70" t="str">
        <f>IF(A315="","",IF([5]武将基本资料!Y325="","",[5]武将基本资料!Y325))</f>
        <v/>
      </c>
      <c r="C315" s="71">
        <f>[5]武将基本资料!U325</f>
        <v>0</v>
      </c>
      <c r="D315" s="71">
        <f>[5]武将基本资料!AD325</f>
        <v>0</v>
      </c>
      <c r="E315" s="72" t="str">
        <f t="shared" si="57"/>
        <v/>
      </c>
      <c r="F315" s="70"/>
      <c r="G315" s="70" t="str">
        <f t="shared" si="58"/>
        <v/>
      </c>
      <c r="H315" s="70" t="str">
        <f t="shared" si="59"/>
        <v/>
      </c>
      <c r="I315" s="70" t="str">
        <f t="shared" si="60"/>
        <v/>
      </c>
      <c r="J315" s="70" t="str">
        <f t="shared" si="61"/>
        <v/>
      </c>
      <c r="K315" s="70" t="str">
        <f t="shared" si="62"/>
        <v/>
      </c>
      <c r="L315" s="70" t="str">
        <f t="shared" si="63"/>
        <v/>
      </c>
      <c r="M315" s="70" t="str">
        <f t="shared" si="64"/>
        <v/>
      </c>
      <c r="N315" s="70" t="str">
        <f t="shared" si="65"/>
        <v/>
      </c>
    </row>
    <row r="316" spans="1:14" x14ac:dyDescent="0.2">
      <c r="A316" s="70" t="str">
        <f>IF([5]武将基本资料!W326="","",[5]武将基本资料!W326)</f>
        <v/>
      </c>
      <c r="B316" s="70" t="str">
        <f>IF(A316="","",IF([5]武将基本资料!Y326="","",[5]武将基本资料!Y326))</f>
        <v/>
      </c>
      <c r="C316" s="71">
        <f>[5]武将基本资料!U326</f>
        <v>0</v>
      </c>
      <c r="D316" s="71">
        <f>[5]武将基本资料!AD326</f>
        <v>0</v>
      </c>
      <c r="E316" s="72" t="str">
        <f t="shared" si="57"/>
        <v/>
      </c>
      <c r="F316" s="70"/>
      <c r="G316" s="70" t="str">
        <f t="shared" si="58"/>
        <v/>
      </c>
      <c r="H316" s="70" t="str">
        <f t="shared" si="59"/>
        <v/>
      </c>
      <c r="I316" s="70" t="str">
        <f t="shared" si="60"/>
        <v/>
      </c>
      <c r="J316" s="70" t="str">
        <f t="shared" si="61"/>
        <v/>
      </c>
      <c r="K316" s="70" t="str">
        <f t="shared" si="62"/>
        <v/>
      </c>
      <c r="L316" s="70" t="str">
        <f t="shared" si="63"/>
        <v/>
      </c>
      <c r="M316" s="70" t="str">
        <f t="shared" si="64"/>
        <v/>
      </c>
      <c r="N316" s="70" t="str">
        <f t="shared" si="65"/>
        <v/>
      </c>
    </row>
    <row r="317" spans="1:14" x14ac:dyDescent="0.2">
      <c r="A317" s="70" t="str">
        <f>IF([5]武将基本资料!W327="","",[5]武将基本资料!W327)</f>
        <v/>
      </c>
      <c r="B317" s="70" t="str">
        <f>IF(A317="","",IF([5]武将基本资料!Y327="","",[5]武将基本资料!Y327))</f>
        <v/>
      </c>
      <c r="C317" s="71">
        <f>[5]武将基本资料!U327</f>
        <v>0</v>
      </c>
      <c r="D317" s="71">
        <f>[5]武将基本资料!AD327</f>
        <v>0</v>
      </c>
      <c r="E317" s="72" t="str">
        <f t="shared" si="57"/>
        <v/>
      </c>
      <c r="F317" s="70"/>
      <c r="G317" s="70" t="str">
        <f t="shared" si="58"/>
        <v/>
      </c>
      <c r="H317" s="70" t="str">
        <f t="shared" si="59"/>
        <v/>
      </c>
      <c r="I317" s="70" t="str">
        <f t="shared" si="60"/>
        <v/>
      </c>
      <c r="J317" s="70" t="str">
        <f t="shared" si="61"/>
        <v/>
      </c>
      <c r="K317" s="70" t="str">
        <f t="shared" si="62"/>
        <v/>
      </c>
      <c r="L317" s="70" t="str">
        <f t="shared" si="63"/>
        <v/>
      </c>
      <c r="M317" s="70" t="str">
        <f t="shared" si="64"/>
        <v/>
      </c>
      <c r="N317" s="70" t="str">
        <f t="shared" si="65"/>
        <v/>
      </c>
    </row>
    <row r="318" spans="1:14" x14ac:dyDescent="0.2">
      <c r="A318" s="70" t="str">
        <f>IF([5]武将基本资料!W328="","",[5]武将基本资料!W328)</f>
        <v/>
      </c>
      <c r="B318" s="70" t="str">
        <f>IF(A318="","",IF([5]武将基本资料!Y328="","",[5]武将基本资料!Y328))</f>
        <v/>
      </c>
      <c r="C318" s="71">
        <f>[5]武将基本资料!U328</f>
        <v>0</v>
      </c>
      <c r="D318" s="71">
        <f>[5]武将基本资料!AD328</f>
        <v>0</v>
      </c>
      <c r="E318" s="72" t="str">
        <f t="shared" si="57"/>
        <v/>
      </c>
      <c r="F318" s="70"/>
      <c r="G318" s="70" t="str">
        <f t="shared" si="58"/>
        <v/>
      </c>
      <c r="H318" s="70" t="str">
        <f t="shared" si="59"/>
        <v/>
      </c>
      <c r="I318" s="70" t="str">
        <f t="shared" si="60"/>
        <v/>
      </c>
      <c r="J318" s="70" t="str">
        <f t="shared" si="61"/>
        <v/>
      </c>
      <c r="K318" s="70" t="str">
        <f t="shared" si="62"/>
        <v/>
      </c>
      <c r="L318" s="70" t="str">
        <f t="shared" si="63"/>
        <v/>
      </c>
      <c r="M318" s="70" t="str">
        <f t="shared" si="64"/>
        <v/>
      </c>
      <c r="N318" s="70" t="str">
        <f t="shared" si="65"/>
        <v/>
      </c>
    </row>
    <row r="319" spans="1:14" x14ac:dyDescent="0.2">
      <c r="A319" s="70" t="str">
        <f>IF([5]武将基本资料!W329="","",[5]武将基本资料!W329)</f>
        <v/>
      </c>
      <c r="B319" s="70" t="str">
        <f>IF(A319="","",IF([5]武将基本资料!Y329="","",[5]武将基本资料!Y329))</f>
        <v/>
      </c>
      <c r="C319" s="71">
        <f>[5]武将基本资料!U329</f>
        <v>0</v>
      </c>
      <c r="D319" s="71">
        <f>[5]武将基本资料!AD329</f>
        <v>0</v>
      </c>
      <c r="E319" s="72" t="str">
        <f t="shared" si="57"/>
        <v/>
      </c>
      <c r="F319" s="70"/>
      <c r="G319" s="70" t="str">
        <f t="shared" si="58"/>
        <v/>
      </c>
      <c r="H319" s="70" t="str">
        <f t="shared" si="59"/>
        <v/>
      </c>
      <c r="I319" s="70" t="str">
        <f t="shared" si="60"/>
        <v/>
      </c>
      <c r="J319" s="70" t="str">
        <f t="shared" si="61"/>
        <v/>
      </c>
      <c r="K319" s="70" t="str">
        <f t="shared" si="62"/>
        <v/>
      </c>
      <c r="L319" s="70" t="str">
        <f t="shared" si="63"/>
        <v/>
      </c>
      <c r="M319" s="70" t="str">
        <f t="shared" si="64"/>
        <v/>
      </c>
      <c r="N319" s="70" t="str">
        <f t="shared" si="65"/>
        <v/>
      </c>
    </row>
  </sheetData>
  <mergeCells count="1">
    <mergeCell ref="W1:AK1"/>
  </mergeCells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K142"/>
  <sheetViews>
    <sheetView workbookViewId="0">
      <pane ySplit="1" topLeftCell="A131" activePane="bottomLeft" state="frozen"/>
      <selection pane="bottomLeft" activeCell="A147" sqref="A147"/>
    </sheetView>
  </sheetViews>
  <sheetFormatPr defaultRowHeight="12" x14ac:dyDescent="0.2"/>
  <cols>
    <col min="1" max="3" width="9" style="3"/>
    <col min="4" max="4" width="13" style="3" bestFit="1" customWidth="1"/>
    <col min="5" max="21" width="9" style="3"/>
    <col min="22" max="36" width="5.625" style="3" customWidth="1"/>
    <col min="37" max="16384" width="9" style="3"/>
  </cols>
  <sheetData>
    <row r="1" spans="1:36" x14ac:dyDescent="0.2">
      <c r="A1" s="3" t="s">
        <v>162</v>
      </c>
      <c r="B1" s="3" t="s">
        <v>163</v>
      </c>
      <c r="C1" s="3" t="s">
        <v>188</v>
      </c>
      <c r="D1" s="3" t="s">
        <v>189</v>
      </c>
      <c r="F1" s="3" t="s">
        <v>190</v>
      </c>
      <c r="G1" s="3" t="s">
        <v>96</v>
      </c>
      <c r="H1" s="3" t="s">
        <v>98</v>
      </c>
      <c r="I1" s="3" t="s">
        <v>100</v>
      </c>
      <c r="J1" s="3" t="s">
        <v>101</v>
      </c>
      <c r="K1" s="3" t="s">
        <v>102</v>
      </c>
      <c r="L1" s="3" t="s">
        <v>103</v>
      </c>
      <c r="M1" s="3" t="s">
        <v>104</v>
      </c>
      <c r="N1" s="3" t="s">
        <v>105</v>
      </c>
      <c r="O1" s="3" t="s">
        <v>106</v>
      </c>
      <c r="P1" s="3" t="s">
        <v>208</v>
      </c>
      <c r="Q1" s="3" t="s">
        <v>209</v>
      </c>
      <c r="R1" s="3" t="s">
        <v>210</v>
      </c>
      <c r="S1" s="3" t="s">
        <v>211</v>
      </c>
      <c r="T1" s="3" t="s">
        <v>212</v>
      </c>
      <c r="V1" s="77" t="s">
        <v>159</v>
      </c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</row>
    <row r="2" spans="1:36" x14ac:dyDescent="0.2">
      <c r="A2" s="3">
        <v>30001</v>
      </c>
      <c r="B2" s="3" t="s">
        <v>164</v>
      </c>
      <c r="C2" s="3">
        <v>1</v>
      </c>
      <c r="D2" s="23">
        <f t="shared" ref="D2:D65" si="0">IF(B2="","",SUM(V2:AJ2))</f>
        <v>0.10204081632653061</v>
      </c>
      <c r="F2" s="3">
        <v>101</v>
      </c>
      <c r="G2" s="3" t="s">
        <v>108</v>
      </c>
      <c r="H2" s="3" t="s">
        <v>108</v>
      </c>
      <c r="I2" s="3" t="s">
        <v>108</v>
      </c>
      <c r="J2" s="3">
        <v>107</v>
      </c>
      <c r="K2" s="3">
        <v>108</v>
      </c>
      <c r="L2" s="3" t="s">
        <v>108</v>
      </c>
      <c r="M2" s="3" t="s">
        <v>108</v>
      </c>
      <c r="N2" s="3">
        <v>111</v>
      </c>
      <c r="O2" s="3">
        <v>112</v>
      </c>
      <c r="V2" s="24">
        <f>IFERROR(INDEX(将星标签统计!$BV:$BV,MATCH(F2,将星标签统计!$BE:$BE,0)),"")</f>
        <v>0</v>
      </c>
      <c r="W2" s="24" t="str">
        <f>IFERROR(INDEX(将星标签统计!$BV:$BV,MATCH(G2,将星标签统计!$BE:$BE,0)),"")</f>
        <v/>
      </c>
      <c r="X2" s="24" t="str">
        <f>IFERROR(INDEX(将星标签统计!$BV:$BV,MATCH(H2,将星标签统计!$BE:$BE,0)),"")</f>
        <v/>
      </c>
      <c r="Y2" s="24" t="str">
        <f>IFERROR(INDEX(将星标签统计!$BV:$BV,MATCH(I2,将星标签统计!$BE:$BE,0)),"")</f>
        <v/>
      </c>
      <c r="Z2" s="24">
        <f>IFERROR(INDEX(将星标签统计!$BV:$BV,MATCH(J2,将星标签统计!$BE:$BE,0)),"")</f>
        <v>0.10204081632653061</v>
      </c>
      <c r="AA2" s="24">
        <f>IFERROR(INDEX(将星标签统计!$BV:$BV,MATCH(K2,将星标签统计!$BE:$BE,0)),"")</f>
        <v>0</v>
      </c>
      <c r="AB2" s="24" t="str">
        <f>IFERROR(INDEX(将星标签统计!$BV:$BV,MATCH(L2,将星标签统计!$BE:$BE,0)),"")</f>
        <v/>
      </c>
      <c r="AC2" s="24" t="str">
        <f>IFERROR(INDEX(将星标签统计!$BV:$BV,MATCH(M2,将星标签统计!$BE:$BE,0)),"")</f>
        <v/>
      </c>
      <c r="AD2" s="24">
        <f>IFERROR(INDEX(将星标签统计!$BV:$BV,MATCH(N2,将星标签统计!$BE:$BE,0)),"")</f>
        <v>0</v>
      </c>
      <c r="AE2" s="24">
        <f>IFERROR(INDEX(将星标签统计!$BV:$BV,MATCH(O2,将星标签统计!$BE:$BE,0)),"")</f>
        <v>0</v>
      </c>
      <c r="AF2" s="24" t="str">
        <f>IFERROR(INDEX(将星标签统计!$BV:$BV,MATCH(P2,将星标签统计!$BE:$BE,0)),"")</f>
        <v/>
      </c>
      <c r="AG2" s="24" t="str">
        <f>IFERROR(INDEX(将星标签统计!$BV:$BV,MATCH(Q2,将星标签统计!$BE:$BE,0)),"")</f>
        <v/>
      </c>
      <c r="AH2" s="24" t="str">
        <f>IFERROR(INDEX(将星标签统计!$BV:$BV,MATCH(R2,将星标签统计!$BE:$BE,0)),"")</f>
        <v/>
      </c>
      <c r="AI2" s="24" t="str">
        <f>IFERROR(INDEX(将星标签统计!$BV:$BV,MATCH(S2,将星标签统计!$BE:$BE,0)),"")</f>
        <v/>
      </c>
      <c r="AJ2" s="24" t="str">
        <f>IFERROR(INDEX(将星标签统计!$BV:$BV,MATCH(T2,将星标签统计!$BE:$BE,0)),"")</f>
        <v/>
      </c>
    </row>
    <row r="3" spans="1:36" x14ac:dyDescent="0.2">
      <c r="A3" s="3">
        <v>30002</v>
      </c>
      <c r="B3" s="3" t="s">
        <v>165</v>
      </c>
      <c r="C3" s="3">
        <v>1</v>
      </c>
      <c r="D3" s="23">
        <f t="shared" si="0"/>
        <v>0.10204081632653061</v>
      </c>
      <c r="F3" s="3">
        <v>101</v>
      </c>
      <c r="G3" s="3">
        <v>102</v>
      </c>
      <c r="H3" s="3">
        <v>103</v>
      </c>
      <c r="I3" s="3" t="s">
        <v>108</v>
      </c>
      <c r="J3" s="3">
        <v>107</v>
      </c>
      <c r="K3" s="3">
        <v>108</v>
      </c>
      <c r="L3" s="3" t="s">
        <v>108</v>
      </c>
      <c r="M3" s="3" t="s">
        <v>108</v>
      </c>
      <c r="N3" s="3">
        <v>111</v>
      </c>
      <c r="O3" s="3">
        <v>112</v>
      </c>
      <c r="V3" s="24">
        <f>IFERROR(INDEX(将星标签统计!$BV:$BV,MATCH(F3,将星标签统计!$BE:$BE,0)),"")</f>
        <v>0</v>
      </c>
      <c r="W3" s="24">
        <f>IFERROR(INDEX(将星标签统计!$BV:$BV,MATCH(G3,将星标签统计!$BE:$BE,0)),"")</f>
        <v>0</v>
      </c>
      <c r="X3" s="24">
        <f>IFERROR(INDEX(将星标签统计!$BV:$BV,MATCH(H3,将星标签统计!$BE:$BE,0)),"")</f>
        <v>0</v>
      </c>
      <c r="Y3" s="24" t="str">
        <f>IFERROR(INDEX(将星标签统计!$BV:$BV,MATCH(I3,将星标签统计!$BE:$BE,0)),"")</f>
        <v/>
      </c>
      <c r="Z3" s="24">
        <f>IFERROR(INDEX(将星标签统计!$BV:$BV,MATCH(J3,将星标签统计!$BE:$BE,0)),"")</f>
        <v>0.10204081632653061</v>
      </c>
      <c r="AA3" s="24">
        <f>IFERROR(INDEX(将星标签统计!$BV:$BV,MATCH(K3,将星标签统计!$BE:$BE,0)),"")</f>
        <v>0</v>
      </c>
      <c r="AB3" s="24" t="str">
        <f>IFERROR(INDEX(将星标签统计!$BV:$BV,MATCH(L3,将星标签统计!$BE:$BE,0)),"")</f>
        <v/>
      </c>
      <c r="AC3" s="24" t="str">
        <f>IFERROR(INDEX(将星标签统计!$BV:$BV,MATCH(M3,将星标签统计!$BE:$BE,0)),"")</f>
        <v/>
      </c>
      <c r="AD3" s="24">
        <f>IFERROR(INDEX(将星标签统计!$BV:$BV,MATCH(N3,将星标签统计!$BE:$BE,0)),"")</f>
        <v>0</v>
      </c>
      <c r="AE3" s="24">
        <f>IFERROR(INDEX(将星标签统计!$BV:$BV,MATCH(O3,将星标签统计!$BE:$BE,0)),"")</f>
        <v>0</v>
      </c>
      <c r="AF3" s="24" t="str">
        <f>IFERROR(INDEX(将星标签统计!$BV:$BV,MATCH(P3,将星标签统计!$BE:$BE,0)),"")</f>
        <v/>
      </c>
      <c r="AG3" s="24" t="str">
        <f>IFERROR(INDEX(将星标签统计!$BV:$BV,MATCH(Q3,将星标签统计!$BE:$BE,0)),"")</f>
        <v/>
      </c>
      <c r="AH3" s="24" t="str">
        <f>IFERROR(INDEX(将星标签统计!$BV:$BV,MATCH(R3,将星标签统计!$BE:$BE,0)),"")</f>
        <v/>
      </c>
      <c r="AI3" s="24" t="str">
        <f>IFERROR(INDEX(将星标签统计!$BV:$BV,MATCH(S3,将星标签统计!$BE:$BE,0)),"")</f>
        <v/>
      </c>
      <c r="AJ3" s="24" t="str">
        <f>IFERROR(INDEX(将星标签统计!$BV:$BV,MATCH(T3,将星标签统计!$BE:$BE,0)),"")</f>
        <v/>
      </c>
    </row>
    <row r="4" spans="1:36" x14ac:dyDescent="0.2">
      <c r="A4" s="3">
        <v>30003</v>
      </c>
      <c r="C4" s="3">
        <v>1</v>
      </c>
      <c r="D4" s="23" t="str">
        <f t="shared" si="0"/>
        <v/>
      </c>
      <c r="F4" s="3" t="s">
        <v>108</v>
      </c>
      <c r="G4" s="3" t="s">
        <v>108</v>
      </c>
      <c r="H4" s="3" t="s">
        <v>108</v>
      </c>
      <c r="J4" s="3" t="s">
        <v>108</v>
      </c>
      <c r="K4" s="3" t="s">
        <v>108</v>
      </c>
      <c r="L4" s="3" t="s">
        <v>108</v>
      </c>
      <c r="M4" s="3" t="s">
        <v>108</v>
      </c>
      <c r="N4" s="3" t="s">
        <v>108</v>
      </c>
      <c r="O4" s="3" t="s">
        <v>108</v>
      </c>
      <c r="V4" s="24" t="str">
        <f>IFERROR(INDEX(将星标签统计!$BV:$BV,MATCH(F4,将星标签统计!$BE:$BE,0)),"")</f>
        <v/>
      </c>
      <c r="W4" s="24" t="str">
        <f>IFERROR(INDEX(将星标签统计!$BV:$BV,MATCH(G4,将星标签统计!$BE:$BE,0)),"")</f>
        <v/>
      </c>
      <c r="X4" s="24" t="str">
        <f>IFERROR(INDEX(将星标签统计!$BV:$BV,MATCH(H4,将星标签统计!$BE:$BE,0)),"")</f>
        <v/>
      </c>
      <c r="Y4" s="24" t="str">
        <f>IFERROR(INDEX(将星标签统计!$BV:$BV,MATCH(I4,将星标签统计!$BE:$BE,0)),"")</f>
        <v/>
      </c>
      <c r="Z4" s="24" t="str">
        <f>IFERROR(INDEX(将星标签统计!$BV:$BV,MATCH(J4,将星标签统计!$BE:$BE,0)),"")</f>
        <v/>
      </c>
      <c r="AA4" s="24" t="str">
        <f>IFERROR(INDEX(将星标签统计!$BV:$BV,MATCH(K4,将星标签统计!$BE:$BE,0)),"")</f>
        <v/>
      </c>
      <c r="AB4" s="24" t="str">
        <f>IFERROR(INDEX(将星标签统计!$BV:$BV,MATCH(L4,将星标签统计!$BE:$BE,0)),"")</f>
        <v/>
      </c>
      <c r="AC4" s="24" t="str">
        <f>IFERROR(INDEX(将星标签统计!$BV:$BV,MATCH(M4,将星标签统计!$BE:$BE,0)),"")</f>
        <v/>
      </c>
      <c r="AD4" s="24" t="str">
        <f>IFERROR(INDEX(将星标签统计!$BV:$BV,MATCH(N4,将星标签统计!$BE:$BE,0)),"")</f>
        <v/>
      </c>
      <c r="AE4" s="24" t="str">
        <f>IFERROR(INDEX(将星标签统计!$BV:$BV,MATCH(O4,将星标签统计!$BE:$BE,0)),"")</f>
        <v/>
      </c>
      <c r="AF4" s="24" t="str">
        <f>IFERROR(INDEX(将星标签统计!$BV:$BV,MATCH(P4,将星标签统计!$BE:$BE,0)),"")</f>
        <v/>
      </c>
      <c r="AG4" s="24" t="str">
        <f>IFERROR(INDEX(将星标签统计!$BV:$BV,MATCH(Q4,将星标签统计!$BE:$BE,0)),"")</f>
        <v/>
      </c>
      <c r="AH4" s="24" t="str">
        <f>IFERROR(INDEX(将星标签统计!$BV:$BV,MATCH(R4,将星标签统计!$BE:$BE,0)),"")</f>
        <v/>
      </c>
      <c r="AI4" s="24" t="str">
        <f>IFERROR(INDEX(将星标签统计!$BV:$BV,MATCH(S4,将星标签统计!$BE:$BE,0)),"")</f>
        <v/>
      </c>
      <c r="AJ4" s="24" t="str">
        <f>IFERROR(INDEX(将星标签统计!$BV:$BV,MATCH(T4,将星标签统计!$BE:$BE,0)),"")</f>
        <v/>
      </c>
    </row>
    <row r="5" spans="1:36" x14ac:dyDescent="0.2">
      <c r="A5" s="3">
        <v>30004</v>
      </c>
      <c r="C5" s="3">
        <v>1</v>
      </c>
      <c r="D5" s="23" t="str">
        <f t="shared" si="0"/>
        <v/>
      </c>
      <c r="F5" s="3" t="s">
        <v>108</v>
      </c>
      <c r="G5" s="3" t="s">
        <v>108</v>
      </c>
      <c r="H5" s="3" t="s">
        <v>108</v>
      </c>
      <c r="J5" s="3" t="s">
        <v>108</v>
      </c>
      <c r="K5" s="3" t="s">
        <v>108</v>
      </c>
      <c r="L5" s="3" t="s">
        <v>108</v>
      </c>
      <c r="M5" s="3" t="s">
        <v>108</v>
      </c>
      <c r="N5" s="3" t="s">
        <v>108</v>
      </c>
      <c r="O5" s="3" t="s">
        <v>108</v>
      </c>
      <c r="V5" s="24" t="str">
        <f>IFERROR(INDEX(将星标签统计!$BV:$BV,MATCH(F5,将星标签统计!$BE:$BE,0)),"")</f>
        <v/>
      </c>
      <c r="W5" s="24" t="str">
        <f>IFERROR(INDEX(将星标签统计!$BV:$BV,MATCH(G5,将星标签统计!$BE:$BE,0)),"")</f>
        <v/>
      </c>
      <c r="X5" s="24" t="str">
        <f>IFERROR(INDEX(将星标签统计!$BV:$BV,MATCH(H5,将星标签统计!$BE:$BE,0)),"")</f>
        <v/>
      </c>
      <c r="Y5" s="24" t="str">
        <f>IFERROR(INDEX(将星标签统计!$BV:$BV,MATCH(I5,将星标签统计!$BE:$BE,0)),"")</f>
        <v/>
      </c>
      <c r="Z5" s="24" t="str">
        <f>IFERROR(INDEX(将星标签统计!$BV:$BV,MATCH(J5,将星标签统计!$BE:$BE,0)),"")</f>
        <v/>
      </c>
      <c r="AA5" s="24" t="str">
        <f>IFERROR(INDEX(将星标签统计!$BV:$BV,MATCH(K5,将星标签统计!$BE:$BE,0)),"")</f>
        <v/>
      </c>
      <c r="AB5" s="24" t="str">
        <f>IFERROR(INDEX(将星标签统计!$BV:$BV,MATCH(L5,将星标签统计!$BE:$BE,0)),"")</f>
        <v/>
      </c>
      <c r="AC5" s="24" t="str">
        <f>IFERROR(INDEX(将星标签统计!$BV:$BV,MATCH(M5,将星标签统计!$BE:$BE,0)),"")</f>
        <v/>
      </c>
      <c r="AD5" s="24" t="str">
        <f>IFERROR(INDEX(将星标签统计!$BV:$BV,MATCH(N5,将星标签统计!$BE:$BE,0)),"")</f>
        <v/>
      </c>
      <c r="AE5" s="24" t="str">
        <f>IFERROR(INDEX(将星标签统计!$BV:$BV,MATCH(O5,将星标签统计!$BE:$BE,0)),"")</f>
        <v/>
      </c>
      <c r="AF5" s="24" t="str">
        <f>IFERROR(INDEX(将星标签统计!$BV:$BV,MATCH(P5,将星标签统计!$BE:$BE,0)),"")</f>
        <v/>
      </c>
      <c r="AG5" s="24" t="str">
        <f>IFERROR(INDEX(将星标签统计!$BV:$BV,MATCH(Q5,将星标签统计!$BE:$BE,0)),"")</f>
        <v/>
      </c>
      <c r="AH5" s="24" t="str">
        <f>IFERROR(INDEX(将星标签统计!$BV:$BV,MATCH(R5,将星标签统计!$BE:$BE,0)),"")</f>
        <v/>
      </c>
      <c r="AI5" s="24" t="str">
        <f>IFERROR(INDEX(将星标签统计!$BV:$BV,MATCH(S5,将星标签统计!$BE:$BE,0)),"")</f>
        <v/>
      </c>
      <c r="AJ5" s="24" t="str">
        <f>IFERROR(INDEX(将星标签统计!$BV:$BV,MATCH(T5,将星标签统计!$BE:$BE,0)),"")</f>
        <v/>
      </c>
    </row>
    <row r="6" spans="1:36" x14ac:dyDescent="0.2">
      <c r="A6" s="3">
        <v>30005</v>
      </c>
      <c r="B6" s="3" t="s">
        <v>166</v>
      </c>
      <c r="C6" s="3">
        <v>1</v>
      </c>
      <c r="D6" s="23">
        <f t="shared" si="0"/>
        <v>0.19047619047619047</v>
      </c>
      <c r="F6" s="3">
        <v>101</v>
      </c>
      <c r="G6" s="3">
        <v>102</v>
      </c>
      <c r="H6" s="3" t="s">
        <v>108</v>
      </c>
      <c r="I6" s="3">
        <v>104</v>
      </c>
      <c r="J6" s="3" t="s">
        <v>108</v>
      </c>
      <c r="K6" s="3" t="s">
        <v>108</v>
      </c>
      <c r="L6" s="3" t="s">
        <v>108</v>
      </c>
      <c r="M6" s="3" t="s">
        <v>108</v>
      </c>
      <c r="N6" s="3">
        <v>111</v>
      </c>
      <c r="O6" s="3" t="s">
        <v>108</v>
      </c>
      <c r="V6" s="24">
        <f>IFERROR(INDEX(将星标签统计!$BV:$BV,MATCH(F6,将星标签统计!$BE:$BE,0)),"")</f>
        <v>0</v>
      </c>
      <c r="W6" s="24">
        <f>IFERROR(INDEX(将星标签统计!$BV:$BV,MATCH(G6,将星标签统计!$BE:$BE,0)),"")</f>
        <v>0</v>
      </c>
      <c r="X6" s="24" t="str">
        <f>IFERROR(INDEX(将星标签统计!$BV:$BV,MATCH(H6,将星标签统计!$BE:$BE,0)),"")</f>
        <v/>
      </c>
      <c r="Y6" s="24">
        <f>IFERROR(INDEX(将星标签统计!$BV:$BV,MATCH(I6,将星标签统计!$BE:$BE,0)),"")</f>
        <v>0.19047619047619047</v>
      </c>
      <c r="Z6" s="24" t="str">
        <f>IFERROR(INDEX(将星标签统计!$BV:$BV,MATCH(J6,将星标签统计!$BE:$BE,0)),"")</f>
        <v/>
      </c>
      <c r="AA6" s="24" t="str">
        <f>IFERROR(INDEX(将星标签统计!$BV:$BV,MATCH(K6,将星标签统计!$BE:$BE,0)),"")</f>
        <v/>
      </c>
      <c r="AB6" s="24" t="str">
        <f>IFERROR(INDEX(将星标签统计!$BV:$BV,MATCH(L6,将星标签统计!$BE:$BE,0)),"")</f>
        <v/>
      </c>
      <c r="AC6" s="24" t="str">
        <f>IFERROR(INDEX(将星标签统计!$BV:$BV,MATCH(M6,将星标签统计!$BE:$BE,0)),"")</f>
        <v/>
      </c>
      <c r="AD6" s="24">
        <f>IFERROR(INDEX(将星标签统计!$BV:$BV,MATCH(N6,将星标签统计!$BE:$BE,0)),"")</f>
        <v>0</v>
      </c>
      <c r="AE6" s="24" t="str">
        <f>IFERROR(INDEX(将星标签统计!$BV:$BV,MATCH(O6,将星标签统计!$BE:$BE,0)),"")</f>
        <v/>
      </c>
      <c r="AF6" s="24" t="str">
        <f>IFERROR(INDEX(将星标签统计!$BV:$BV,MATCH(P6,将星标签统计!$BE:$BE,0)),"")</f>
        <v/>
      </c>
      <c r="AG6" s="24" t="str">
        <f>IFERROR(INDEX(将星标签统计!$BV:$BV,MATCH(Q6,将星标签统计!$BE:$BE,0)),"")</f>
        <v/>
      </c>
      <c r="AH6" s="24" t="str">
        <f>IFERROR(INDEX(将星标签统计!$BV:$BV,MATCH(R6,将星标签统计!$BE:$BE,0)),"")</f>
        <v/>
      </c>
      <c r="AI6" s="24" t="str">
        <f>IFERROR(INDEX(将星标签统计!$BV:$BV,MATCH(S6,将星标签统计!$BE:$BE,0)),"")</f>
        <v/>
      </c>
      <c r="AJ6" s="24" t="str">
        <f>IFERROR(INDEX(将星标签统计!$BV:$BV,MATCH(T6,将星标签统计!$BE:$BE,0)),"")</f>
        <v/>
      </c>
    </row>
    <row r="7" spans="1:36" x14ac:dyDescent="0.2">
      <c r="A7" s="3">
        <v>30006</v>
      </c>
      <c r="C7" s="3">
        <v>1</v>
      </c>
      <c r="D7" s="23" t="str">
        <f t="shared" si="0"/>
        <v/>
      </c>
      <c r="F7" s="3" t="s">
        <v>108</v>
      </c>
      <c r="G7" s="3" t="s">
        <v>108</v>
      </c>
      <c r="H7" s="3" t="s">
        <v>108</v>
      </c>
      <c r="J7" s="3" t="s">
        <v>108</v>
      </c>
      <c r="K7" s="3" t="s">
        <v>108</v>
      </c>
      <c r="L7" s="3" t="s">
        <v>108</v>
      </c>
      <c r="M7" s="3" t="s">
        <v>108</v>
      </c>
      <c r="N7" s="3" t="s">
        <v>108</v>
      </c>
      <c r="O7" s="3" t="s">
        <v>108</v>
      </c>
      <c r="V7" s="24" t="str">
        <f>IFERROR(INDEX(将星标签统计!$BV:$BV,MATCH(F7,将星标签统计!$BE:$BE,0)),"")</f>
        <v/>
      </c>
      <c r="W7" s="24" t="str">
        <f>IFERROR(INDEX(将星标签统计!$BV:$BV,MATCH(G7,将星标签统计!$BE:$BE,0)),"")</f>
        <v/>
      </c>
      <c r="X7" s="24" t="str">
        <f>IFERROR(INDEX(将星标签统计!$BV:$BV,MATCH(H7,将星标签统计!$BE:$BE,0)),"")</f>
        <v/>
      </c>
      <c r="Y7" s="24" t="str">
        <f>IFERROR(INDEX(将星标签统计!$BV:$BV,MATCH(I7,将星标签统计!$BE:$BE,0)),"")</f>
        <v/>
      </c>
      <c r="Z7" s="24" t="str">
        <f>IFERROR(INDEX(将星标签统计!$BV:$BV,MATCH(J7,将星标签统计!$BE:$BE,0)),"")</f>
        <v/>
      </c>
      <c r="AA7" s="24" t="str">
        <f>IFERROR(INDEX(将星标签统计!$BV:$BV,MATCH(K7,将星标签统计!$BE:$BE,0)),"")</f>
        <v/>
      </c>
      <c r="AB7" s="24" t="str">
        <f>IFERROR(INDEX(将星标签统计!$BV:$BV,MATCH(L7,将星标签统计!$BE:$BE,0)),"")</f>
        <v/>
      </c>
      <c r="AC7" s="24" t="str">
        <f>IFERROR(INDEX(将星标签统计!$BV:$BV,MATCH(M7,将星标签统计!$BE:$BE,0)),"")</f>
        <v/>
      </c>
      <c r="AD7" s="24" t="str">
        <f>IFERROR(INDEX(将星标签统计!$BV:$BV,MATCH(N7,将星标签统计!$BE:$BE,0)),"")</f>
        <v/>
      </c>
      <c r="AE7" s="24" t="str">
        <f>IFERROR(INDEX(将星标签统计!$BV:$BV,MATCH(O7,将星标签统计!$BE:$BE,0)),"")</f>
        <v/>
      </c>
      <c r="AF7" s="24" t="str">
        <f>IFERROR(INDEX(将星标签统计!$BV:$BV,MATCH(P7,将星标签统计!$BE:$BE,0)),"")</f>
        <v/>
      </c>
      <c r="AG7" s="24" t="str">
        <f>IFERROR(INDEX(将星标签统计!$BV:$BV,MATCH(Q7,将星标签统计!$BE:$BE,0)),"")</f>
        <v/>
      </c>
      <c r="AH7" s="24" t="str">
        <f>IFERROR(INDEX(将星标签统计!$BV:$BV,MATCH(R7,将星标签统计!$BE:$BE,0)),"")</f>
        <v/>
      </c>
      <c r="AI7" s="24" t="str">
        <f>IFERROR(INDEX(将星标签统计!$BV:$BV,MATCH(S7,将星标签统计!$BE:$BE,0)),"")</f>
        <v/>
      </c>
      <c r="AJ7" s="24" t="str">
        <f>IFERROR(INDEX(将星标签统计!$BV:$BV,MATCH(T7,将星标签统计!$BE:$BE,0)),"")</f>
        <v/>
      </c>
    </row>
    <row r="8" spans="1:36" x14ac:dyDescent="0.2">
      <c r="A8" s="3">
        <v>30007</v>
      </c>
      <c r="C8" s="3">
        <v>1</v>
      </c>
      <c r="D8" s="23" t="str">
        <f t="shared" si="0"/>
        <v/>
      </c>
      <c r="F8" s="3" t="s">
        <v>108</v>
      </c>
      <c r="G8" s="3" t="s">
        <v>108</v>
      </c>
      <c r="H8" s="3" t="s">
        <v>108</v>
      </c>
      <c r="J8" s="3" t="s">
        <v>108</v>
      </c>
      <c r="K8" s="3" t="s">
        <v>108</v>
      </c>
      <c r="L8" s="3" t="s">
        <v>108</v>
      </c>
      <c r="M8" s="3" t="s">
        <v>108</v>
      </c>
      <c r="N8" s="3" t="s">
        <v>108</v>
      </c>
      <c r="O8" s="3" t="s">
        <v>108</v>
      </c>
      <c r="V8" s="24" t="str">
        <f>IFERROR(INDEX(将星标签统计!$BV:$BV,MATCH(F8,将星标签统计!$BE:$BE,0)),"")</f>
        <v/>
      </c>
      <c r="W8" s="24" t="str">
        <f>IFERROR(INDEX(将星标签统计!$BV:$BV,MATCH(G8,将星标签统计!$BE:$BE,0)),"")</f>
        <v/>
      </c>
      <c r="X8" s="24" t="str">
        <f>IFERROR(INDEX(将星标签统计!$BV:$BV,MATCH(H8,将星标签统计!$BE:$BE,0)),"")</f>
        <v/>
      </c>
      <c r="Y8" s="24" t="str">
        <f>IFERROR(INDEX(将星标签统计!$BV:$BV,MATCH(I8,将星标签统计!$BE:$BE,0)),"")</f>
        <v/>
      </c>
      <c r="Z8" s="24" t="str">
        <f>IFERROR(INDEX(将星标签统计!$BV:$BV,MATCH(J8,将星标签统计!$BE:$BE,0)),"")</f>
        <v/>
      </c>
      <c r="AA8" s="24" t="str">
        <f>IFERROR(INDEX(将星标签统计!$BV:$BV,MATCH(K8,将星标签统计!$BE:$BE,0)),"")</f>
        <v/>
      </c>
      <c r="AB8" s="24" t="str">
        <f>IFERROR(INDEX(将星标签统计!$BV:$BV,MATCH(L8,将星标签统计!$BE:$BE,0)),"")</f>
        <v/>
      </c>
      <c r="AC8" s="24" t="str">
        <f>IFERROR(INDEX(将星标签统计!$BV:$BV,MATCH(M8,将星标签统计!$BE:$BE,0)),"")</f>
        <v/>
      </c>
      <c r="AD8" s="24" t="str">
        <f>IFERROR(INDEX(将星标签统计!$BV:$BV,MATCH(N8,将星标签统计!$BE:$BE,0)),"")</f>
        <v/>
      </c>
      <c r="AE8" s="24" t="str">
        <f>IFERROR(INDEX(将星标签统计!$BV:$BV,MATCH(O8,将星标签统计!$BE:$BE,0)),"")</f>
        <v/>
      </c>
      <c r="AF8" s="24" t="str">
        <f>IFERROR(INDEX(将星标签统计!$BV:$BV,MATCH(P8,将星标签统计!$BE:$BE,0)),"")</f>
        <v/>
      </c>
      <c r="AG8" s="24" t="str">
        <f>IFERROR(INDEX(将星标签统计!$BV:$BV,MATCH(Q8,将星标签统计!$BE:$BE,0)),"")</f>
        <v/>
      </c>
      <c r="AH8" s="24" t="str">
        <f>IFERROR(INDEX(将星标签统计!$BV:$BV,MATCH(R8,将星标签统计!$BE:$BE,0)),"")</f>
        <v/>
      </c>
      <c r="AI8" s="24" t="str">
        <f>IFERROR(INDEX(将星标签统计!$BV:$BV,MATCH(S8,将星标签统计!$BE:$BE,0)),"")</f>
        <v/>
      </c>
      <c r="AJ8" s="24" t="str">
        <f>IFERROR(INDEX(将星标签统计!$BV:$BV,MATCH(T8,将星标签统计!$BE:$BE,0)),"")</f>
        <v/>
      </c>
    </row>
    <row r="9" spans="1:36" x14ac:dyDescent="0.2">
      <c r="A9" s="3">
        <v>30008</v>
      </c>
      <c r="C9" s="3">
        <v>1</v>
      </c>
      <c r="D9" s="23" t="str">
        <f t="shared" si="0"/>
        <v/>
      </c>
      <c r="F9" s="3" t="s">
        <v>108</v>
      </c>
      <c r="G9" s="3" t="s">
        <v>108</v>
      </c>
      <c r="H9" s="3" t="s">
        <v>108</v>
      </c>
      <c r="J9" s="3" t="s">
        <v>108</v>
      </c>
      <c r="K9" s="3" t="s">
        <v>108</v>
      </c>
      <c r="L9" s="3" t="s">
        <v>108</v>
      </c>
      <c r="M9" s="3" t="s">
        <v>108</v>
      </c>
      <c r="N9" s="3" t="s">
        <v>108</v>
      </c>
      <c r="O9" s="3" t="s">
        <v>108</v>
      </c>
      <c r="V9" s="24" t="str">
        <f>IFERROR(INDEX(将星标签统计!$BV:$BV,MATCH(F9,将星标签统计!$BE:$BE,0)),"")</f>
        <v/>
      </c>
      <c r="W9" s="24" t="str">
        <f>IFERROR(INDEX(将星标签统计!$BV:$BV,MATCH(G9,将星标签统计!$BE:$BE,0)),"")</f>
        <v/>
      </c>
      <c r="X9" s="24" t="str">
        <f>IFERROR(INDEX(将星标签统计!$BV:$BV,MATCH(H9,将星标签统计!$BE:$BE,0)),"")</f>
        <v/>
      </c>
      <c r="Y9" s="24" t="str">
        <f>IFERROR(INDEX(将星标签统计!$BV:$BV,MATCH(I9,将星标签统计!$BE:$BE,0)),"")</f>
        <v/>
      </c>
      <c r="Z9" s="24" t="str">
        <f>IFERROR(INDEX(将星标签统计!$BV:$BV,MATCH(J9,将星标签统计!$BE:$BE,0)),"")</f>
        <v/>
      </c>
      <c r="AA9" s="24" t="str">
        <f>IFERROR(INDEX(将星标签统计!$BV:$BV,MATCH(K9,将星标签统计!$BE:$BE,0)),"")</f>
        <v/>
      </c>
      <c r="AB9" s="24" t="str">
        <f>IFERROR(INDEX(将星标签统计!$BV:$BV,MATCH(L9,将星标签统计!$BE:$BE,0)),"")</f>
        <v/>
      </c>
      <c r="AC9" s="24" t="str">
        <f>IFERROR(INDEX(将星标签统计!$BV:$BV,MATCH(M9,将星标签统计!$BE:$BE,0)),"")</f>
        <v/>
      </c>
      <c r="AD9" s="24" t="str">
        <f>IFERROR(INDEX(将星标签统计!$BV:$BV,MATCH(N9,将星标签统计!$BE:$BE,0)),"")</f>
        <v/>
      </c>
      <c r="AE9" s="24" t="str">
        <f>IFERROR(INDEX(将星标签统计!$BV:$BV,MATCH(O9,将星标签统计!$BE:$BE,0)),"")</f>
        <v/>
      </c>
      <c r="AF9" s="24" t="str">
        <f>IFERROR(INDEX(将星标签统计!$BV:$BV,MATCH(P9,将星标签统计!$BE:$BE,0)),"")</f>
        <v/>
      </c>
      <c r="AG9" s="24" t="str">
        <f>IFERROR(INDEX(将星标签统计!$BV:$BV,MATCH(Q9,将星标签统计!$BE:$BE,0)),"")</f>
        <v/>
      </c>
      <c r="AH9" s="24" t="str">
        <f>IFERROR(INDEX(将星标签统计!$BV:$BV,MATCH(R9,将星标签统计!$BE:$BE,0)),"")</f>
        <v/>
      </c>
      <c r="AI9" s="24" t="str">
        <f>IFERROR(INDEX(将星标签统计!$BV:$BV,MATCH(S9,将星标签统计!$BE:$BE,0)),"")</f>
        <v/>
      </c>
      <c r="AJ9" s="24" t="str">
        <f>IFERROR(INDEX(将星标签统计!$BV:$BV,MATCH(T9,将星标签统计!$BE:$BE,0)),"")</f>
        <v/>
      </c>
    </row>
    <row r="10" spans="1:36" x14ac:dyDescent="0.2">
      <c r="A10" s="3">
        <v>30009</v>
      </c>
      <c r="C10" s="3">
        <v>1</v>
      </c>
      <c r="D10" s="23" t="str">
        <f t="shared" si="0"/>
        <v/>
      </c>
      <c r="F10" s="3" t="s">
        <v>108</v>
      </c>
      <c r="G10" s="3" t="s">
        <v>108</v>
      </c>
      <c r="H10" s="3" t="s">
        <v>108</v>
      </c>
      <c r="J10" s="3" t="s">
        <v>108</v>
      </c>
      <c r="K10" s="3" t="s">
        <v>108</v>
      </c>
      <c r="L10" s="3" t="s">
        <v>108</v>
      </c>
      <c r="M10" s="3" t="s">
        <v>108</v>
      </c>
      <c r="N10" s="3" t="s">
        <v>108</v>
      </c>
      <c r="O10" s="3" t="s">
        <v>108</v>
      </c>
      <c r="V10" s="24" t="str">
        <f>IFERROR(INDEX(将星标签统计!$BV:$BV,MATCH(F10,将星标签统计!$BE:$BE,0)),"")</f>
        <v/>
      </c>
      <c r="W10" s="24" t="str">
        <f>IFERROR(INDEX(将星标签统计!$BV:$BV,MATCH(G10,将星标签统计!$BE:$BE,0)),"")</f>
        <v/>
      </c>
      <c r="X10" s="24" t="str">
        <f>IFERROR(INDEX(将星标签统计!$BV:$BV,MATCH(H10,将星标签统计!$BE:$BE,0)),"")</f>
        <v/>
      </c>
      <c r="Y10" s="24" t="str">
        <f>IFERROR(INDEX(将星标签统计!$BV:$BV,MATCH(I10,将星标签统计!$BE:$BE,0)),"")</f>
        <v/>
      </c>
      <c r="Z10" s="24" t="str">
        <f>IFERROR(INDEX(将星标签统计!$BV:$BV,MATCH(J10,将星标签统计!$BE:$BE,0)),"")</f>
        <v/>
      </c>
      <c r="AA10" s="24" t="str">
        <f>IFERROR(INDEX(将星标签统计!$BV:$BV,MATCH(K10,将星标签统计!$BE:$BE,0)),"")</f>
        <v/>
      </c>
      <c r="AB10" s="24" t="str">
        <f>IFERROR(INDEX(将星标签统计!$BV:$BV,MATCH(L10,将星标签统计!$BE:$BE,0)),"")</f>
        <v/>
      </c>
      <c r="AC10" s="24" t="str">
        <f>IFERROR(INDEX(将星标签统计!$BV:$BV,MATCH(M10,将星标签统计!$BE:$BE,0)),"")</f>
        <v/>
      </c>
      <c r="AD10" s="24" t="str">
        <f>IFERROR(INDEX(将星标签统计!$BV:$BV,MATCH(N10,将星标签统计!$BE:$BE,0)),"")</f>
        <v/>
      </c>
      <c r="AE10" s="24" t="str">
        <f>IFERROR(INDEX(将星标签统计!$BV:$BV,MATCH(O10,将星标签统计!$BE:$BE,0)),"")</f>
        <v/>
      </c>
      <c r="AF10" s="24" t="str">
        <f>IFERROR(INDEX(将星标签统计!$BV:$BV,MATCH(P10,将星标签统计!$BE:$BE,0)),"")</f>
        <v/>
      </c>
      <c r="AG10" s="24" t="str">
        <f>IFERROR(INDEX(将星标签统计!$BV:$BV,MATCH(Q10,将星标签统计!$BE:$BE,0)),"")</f>
        <v/>
      </c>
      <c r="AH10" s="24" t="str">
        <f>IFERROR(INDEX(将星标签统计!$BV:$BV,MATCH(R10,将星标签统计!$BE:$BE,0)),"")</f>
        <v/>
      </c>
      <c r="AI10" s="24" t="str">
        <f>IFERROR(INDEX(将星标签统计!$BV:$BV,MATCH(S10,将星标签统计!$BE:$BE,0)),"")</f>
        <v/>
      </c>
      <c r="AJ10" s="24" t="str">
        <f>IFERROR(INDEX(将星标签统计!$BV:$BV,MATCH(T10,将星标签统计!$BE:$BE,0)),"")</f>
        <v/>
      </c>
    </row>
    <row r="11" spans="1:36" x14ac:dyDescent="0.2">
      <c r="A11" s="3">
        <v>30010</v>
      </c>
      <c r="C11" s="3">
        <v>1</v>
      </c>
      <c r="D11" s="23" t="str">
        <f t="shared" si="0"/>
        <v/>
      </c>
      <c r="F11" s="3" t="s">
        <v>108</v>
      </c>
      <c r="G11" s="3" t="s">
        <v>108</v>
      </c>
      <c r="H11" s="3" t="s">
        <v>108</v>
      </c>
      <c r="J11" s="3" t="s">
        <v>108</v>
      </c>
      <c r="K11" s="3" t="s">
        <v>108</v>
      </c>
      <c r="L11" s="3" t="s">
        <v>108</v>
      </c>
      <c r="M11" s="3" t="s">
        <v>108</v>
      </c>
      <c r="N11" s="3" t="s">
        <v>108</v>
      </c>
      <c r="O11" s="3" t="s">
        <v>108</v>
      </c>
      <c r="V11" s="24" t="str">
        <f>IFERROR(INDEX(将星标签统计!$BV:$BV,MATCH(F11,将星标签统计!$BE:$BE,0)),"")</f>
        <v/>
      </c>
      <c r="W11" s="24" t="str">
        <f>IFERROR(INDEX(将星标签统计!$BV:$BV,MATCH(G11,将星标签统计!$BE:$BE,0)),"")</f>
        <v/>
      </c>
      <c r="X11" s="24" t="str">
        <f>IFERROR(INDEX(将星标签统计!$BV:$BV,MATCH(H11,将星标签统计!$BE:$BE,0)),"")</f>
        <v/>
      </c>
      <c r="Y11" s="24" t="str">
        <f>IFERROR(INDEX(将星标签统计!$BV:$BV,MATCH(I11,将星标签统计!$BE:$BE,0)),"")</f>
        <v/>
      </c>
      <c r="Z11" s="24" t="str">
        <f>IFERROR(INDEX(将星标签统计!$BV:$BV,MATCH(J11,将星标签统计!$BE:$BE,0)),"")</f>
        <v/>
      </c>
      <c r="AA11" s="24" t="str">
        <f>IFERROR(INDEX(将星标签统计!$BV:$BV,MATCH(K11,将星标签统计!$BE:$BE,0)),"")</f>
        <v/>
      </c>
      <c r="AB11" s="24" t="str">
        <f>IFERROR(INDEX(将星标签统计!$BV:$BV,MATCH(L11,将星标签统计!$BE:$BE,0)),"")</f>
        <v/>
      </c>
      <c r="AC11" s="24" t="str">
        <f>IFERROR(INDEX(将星标签统计!$BV:$BV,MATCH(M11,将星标签统计!$BE:$BE,0)),"")</f>
        <v/>
      </c>
      <c r="AD11" s="24" t="str">
        <f>IFERROR(INDEX(将星标签统计!$BV:$BV,MATCH(N11,将星标签统计!$BE:$BE,0)),"")</f>
        <v/>
      </c>
      <c r="AE11" s="24" t="str">
        <f>IFERROR(INDEX(将星标签统计!$BV:$BV,MATCH(O11,将星标签统计!$BE:$BE,0)),"")</f>
        <v/>
      </c>
      <c r="AF11" s="24" t="str">
        <f>IFERROR(INDEX(将星标签统计!$BV:$BV,MATCH(P11,将星标签统计!$BE:$BE,0)),"")</f>
        <v/>
      </c>
      <c r="AG11" s="24" t="str">
        <f>IFERROR(INDEX(将星标签统计!$BV:$BV,MATCH(Q11,将星标签统计!$BE:$BE,0)),"")</f>
        <v/>
      </c>
      <c r="AH11" s="24" t="str">
        <f>IFERROR(INDEX(将星标签统计!$BV:$BV,MATCH(R11,将星标签统计!$BE:$BE,0)),"")</f>
        <v/>
      </c>
      <c r="AI11" s="24" t="str">
        <f>IFERROR(INDEX(将星标签统计!$BV:$BV,MATCH(S11,将星标签统计!$BE:$BE,0)),"")</f>
        <v/>
      </c>
      <c r="AJ11" s="24" t="str">
        <f>IFERROR(INDEX(将星标签统计!$BV:$BV,MATCH(T11,将星标签统计!$BE:$BE,0)),"")</f>
        <v/>
      </c>
    </row>
    <row r="12" spans="1:36" x14ac:dyDescent="0.2">
      <c r="A12" s="3">
        <v>30011</v>
      </c>
      <c r="C12" s="3">
        <v>1</v>
      </c>
      <c r="D12" s="23" t="str">
        <f t="shared" si="0"/>
        <v/>
      </c>
      <c r="F12" s="3" t="s">
        <v>108</v>
      </c>
      <c r="G12" s="3" t="s">
        <v>108</v>
      </c>
      <c r="H12" s="3" t="s">
        <v>108</v>
      </c>
      <c r="J12" s="3" t="s">
        <v>108</v>
      </c>
      <c r="K12" s="3" t="s">
        <v>108</v>
      </c>
      <c r="L12" s="3" t="s">
        <v>108</v>
      </c>
      <c r="M12" s="3" t="s">
        <v>108</v>
      </c>
      <c r="N12" s="3" t="s">
        <v>108</v>
      </c>
      <c r="O12" s="3" t="s">
        <v>108</v>
      </c>
      <c r="V12" s="24" t="str">
        <f>IFERROR(INDEX(将星标签统计!$BV:$BV,MATCH(F12,将星标签统计!$BE:$BE,0)),"")</f>
        <v/>
      </c>
      <c r="W12" s="24" t="str">
        <f>IFERROR(INDEX(将星标签统计!$BV:$BV,MATCH(G12,将星标签统计!$BE:$BE,0)),"")</f>
        <v/>
      </c>
      <c r="X12" s="24" t="str">
        <f>IFERROR(INDEX(将星标签统计!$BV:$BV,MATCH(H12,将星标签统计!$BE:$BE,0)),"")</f>
        <v/>
      </c>
      <c r="Y12" s="24" t="str">
        <f>IFERROR(INDEX(将星标签统计!$BV:$BV,MATCH(I12,将星标签统计!$BE:$BE,0)),"")</f>
        <v/>
      </c>
      <c r="Z12" s="24" t="str">
        <f>IFERROR(INDEX(将星标签统计!$BV:$BV,MATCH(J12,将星标签统计!$BE:$BE,0)),"")</f>
        <v/>
      </c>
      <c r="AA12" s="24" t="str">
        <f>IFERROR(INDEX(将星标签统计!$BV:$BV,MATCH(K12,将星标签统计!$BE:$BE,0)),"")</f>
        <v/>
      </c>
      <c r="AB12" s="24" t="str">
        <f>IFERROR(INDEX(将星标签统计!$BV:$BV,MATCH(L12,将星标签统计!$BE:$BE,0)),"")</f>
        <v/>
      </c>
      <c r="AC12" s="24" t="str">
        <f>IFERROR(INDEX(将星标签统计!$BV:$BV,MATCH(M12,将星标签统计!$BE:$BE,0)),"")</f>
        <v/>
      </c>
      <c r="AD12" s="24" t="str">
        <f>IFERROR(INDEX(将星标签统计!$BV:$BV,MATCH(N12,将星标签统计!$BE:$BE,0)),"")</f>
        <v/>
      </c>
      <c r="AE12" s="24" t="str">
        <f>IFERROR(INDEX(将星标签统计!$BV:$BV,MATCH(O12,将星标签统计!$BE:$BE,0)),"")</f>
        <v/>
      </c>
      <c r="AF12" s="24" t="str">
        <f>IFERROR(INDEX(将星标签统计!$BV:$BV,MATCH(P12,将星标签统计!$BE:$BE,0)),"")</f>
        <v/>
      </c>
      <c r="AG12" s="24" t="str">
        <f>IFERROR(INDEX(将星标签统计!$BV:$BV,MATCH(Q12,将星标签统计!$BE:$BE,0)),"")</f>
        <v/>
      </c>
      <c r="AH12" s="24" t="str">
        <f>IFERROR(INDEX(将星标签统计!$BV:$BV,MATCH(R12,将星标签统计!$BE:$BE,0)),"")</f>
        <v/>
      </c>
      <c r="AI12" s="24" t="str">
        <f>IFERROR(INDEX(将星标签统计!$BV:$BV,MATCH(S12,将星标签统计!$BE:$BE,0)),"")</f>
        <v/>
      </c>
      <c r="AJ12" s="24" t="str">
        <f>IFERROR(INDEX(将星标签统计!$BV:$BV,MATCH(T12,将星标签统计!$BE:$BE,0)),"")</f>
        <v/>
      </c>
    </row>
    <row r="13" spans="1:36" x14ac:dyDescent="0.2">
      <c r="A13" s="3">
        <v>30012</v>
      </c>
      <c r="C13" s="3">
        <v>1</v>
      </c>
      <c r="D13" s="23" t="str">
        <f t="shared" si="0"/>
        <v/>
      </c>
      <c r="F13" s="3" t="s">
        <v>108</v>
      </c>
      <c r="G13" s="3" t="s">
        <v>108</v>
      </c>
      <c r="H13" s="3" t="s">
        <v>108</v>
      </c>
      <c r="J13" s="3" t="s">
        <v>108</v>
      </c>
      <c r="K13" s="3" t="s">
        <v>108</v>
      </c>
      <c r="L13" s="3" t="s">
        <v>108</v>
      </c>
      <c r="M13" s="3" t="s">
        <v>108</v>
      </c>
      <c r="N13" s="3" t="s">
        <v>108</v>
      </c>
      <c r="O13" s="3" t="s">
        <v>108</v>
      </c>
      <c r="V13" s="24" t="str">
        <f>IFERROR(INDEX(将星标签统计!$BV:$BV,MATCH(F13,将星标签统计!$BE:$BE,0)),"")</f>
        <v/>
      </c>
      <c r="W13" s="24" t="str">
        <f>IFERROR(INDEX(将星标签统计!$BV:$BV,MATCH(G13,将星标签统计!$BE:$BE,0)),"")</f>
        <v/>
      </c>
      <c r="X13" s="24" t="str">
        <f>IFERROR(INDEX(将星标签统计!$BV:$BV,MATCH(H13,将星标签统计!$BE:$BE,0)),"")</f>
        <v/>
      </c>
      <c r="Y13" s="24" t="str">
        <f>IFERROR(INDEX(将星标签统计!$BV:$BV,MATCH(I13,将星标签统计!$BE:$BE,0)),"")</f>
        <v/>
      </c>
      <c r="Z13" s="24" t="str">
        <f>IFERROR(INDEX(将星标签统计!$BV:$BV,MATCH(J13,将星标签统计!$BE:$BE,0)),"")</f>
        <v/>
      </c>
      <c r="AA13" s="24" t="str">
        <f>IFERROR(INDEX(将星标签统计!$BV:$BV,MATCH(K13,将星标签统计!$BE:$BE,0)),"")</f>
        <v/>
      </c>
      <c r="AB13" s="24" t="str">
        <f>IFERROR(INDEX(将星标签统计!$BV:$BV,MATCH(L13,将星标签统计!$BE:$BE,0)),"")</f>
        <v/>
      </c>
      <c r="AC13" s="24" t="str">
        <f>IFERROR(INDEX(将星标签统计!$BV:$BV,MATCH(M13,将星标签统计!$BE:$BE,0)),"")</f>
        <v/>
      </c>
      <c r="AD13" s="24" t="str">
        <f>IFERROR(INDEX(将星标签统计!$BV:$BV,MATCH(N13,将星标签统计!$BE:$BE,0)),"")</f>
        <v/>
      </c>
      <c r="AE13" s="24" t="str">
        <f>IFERROR(INDEX(将星标签统计!$BV:$BV,MATCH(O13,将星标签统计!$BE:$BE,0)),"")</f>
        <v/>
      </c>
      <c r="AF13" s="24" t="str">
        <f>IFERROR(INDEX(将星标签统计!$BV:$BV,MATCH(P13,将星标签统计!$BE:$BE,0)),"")</f>
        <v/>
      </c>
      <c r="AG13" s="24" t="str">
        <f>IFERROR(INDEX(将星标签统计!$BV:$BV,MATCH(Q13,将星标签统计!$BE:$BE,0)),"")</f>
        <v/>
      </c>
      <c r="AH13" s="24" t="str">
        <f>IFERROR(INDEX(将星标签统计!$BV:$BV,MATCH(R13,将星标签统计!$BE:$BE,0)),"")</f>
        <v/>
      </c>
      <c r="AI13" s="24" t="str">
        <f>IFERROR(INDEX(将星标签统计!$BV:$BV,MATCH(S13,将星标签统计!$BE:$BE,0)),"")</f>
        <v/>
      </c>
      <c r="AJ13" s="24" t="str">
        <f>IFERROR(INDEX(将星标签统计!$BV:$BV,MATCH(T13,将星标签统计!$BE:$BE,0)),"")</f>
        <v/>
      </c>
    </row>
    <row r="14" spans="1:36" x14ac:dyDescent="0.2">
      <c r="A14" s="3">
        <v>30013</v>
      </c>
      <c r="C14" s="3">
        <v>1</v>
      </c>
      <c r="D14" s="23" t="str">
        <f t="shared" si="0"/>
        <v/>
      </c>
      <c r="F14" s="3" t="s">
        <v>108</v>
      </c>
      <c r="G14" s="3" t="s">
        <v>108</v>
      </c>
      <c r="H14" s="3" t="s">
        <v>108</v>
      </c>
      <c r="J14" s="3" t="s">
        <v>108</v>
      </c>
      <c r="K14" s="3" t="s">
        <v>108</v>
      </c>
      <c r="L14" s="3" t="s">
        <v>108</v>
      </c>
      <c r="M14" s="3" t="s">
        <v>108</v>
      </c>
      <c r="N14" s="3" t="s">
        <v>108</v>
      </c>
      <c r="O14" s="3" t="s">
        <v>108</v>
      </c>
      <c r="V14" s="24" t="str">
        <f>IFERROR(INDEX(将星标签统计!$BV:$BV,MATCH(F14,将星标签统计!$BE:$BE,0)),"")</f>
        <v/>
      </c>
      <c r="W14" s="24" t="str">
        <f>IFERROR(INDEX(将星标签统计!$BV:$BV,MATCH(G14,将星标签统计!$BE:$BE,0)),"")</f>
        <v/>
      </c>
      <c r="X14" s="24" t="str">
        <f>IFERROR(INDEX(将星标签统计!$BV:$BV,MATCH(H14,将星标签统计!$BE:$BE,0)),"")</f>
        <v/>
      </c>
      <c r="Y14" s="24" t="str">
        <f>IFERROR(INDEX(将星标签统计!$BV:$BV,MATCH(I14,将星标签统计!$BE:$BE,0)),"")</f>
        <v/>
      </c>
      <c r="Z14" s="24" t="str">
        <f>IFERROR(INDEX(将星标签统计!$BV:$BV,MATCH(J14,将星标签统计!$BE:$BE,0)),"")</f>
        <v/>
      </c>
      <c r="AA14" s="24" t="str">
        <f>IFERROR(INDEX(将星标签统计!$BV:$BV,MATCH(K14,将星标签统计!$BE:$BE,0)),"")</f>
        <v/>
      </c>
      <c r="AB14" s="24" t="str">
        <f>IFERROR(INDEX(将星标签统计!$BV:$BV,MATCH(L14,将星标签统计!$BE:$BE,0)),"")</f>
        <v/>
      </c>
      <c r="AC14" s="24" t="str">
        <f>IFERROR(INDEX(将星标签统计!$BV:$BV,MATCH(M14,将星标签统计!$BE:$BE,0)),"")</f>
        <v/>
      </c>
      <c r="AD14" s="24" t="str">
        <f>IFERROR(INDEX(将星标签统计!$BV:$BV,MATCH(N14,将星标签统计!$BE:$BE,0)),"")</f>
        <v/>
      </c>
      <c r="AE14" s="24" t="str">
        <f>IFERROR(INDEX(将星标签统计!$BV:$BV,MATCH(O14,将星标签统计!$BE:$BE,0)),"")</f>
        <v/>
      </c>
      <c r="AF14" s="24" t="str">
        <f>IFERROR(INDEX(将星标签统计!$BV:$BV,MATCH(P14,将星标签统计!$BE:$BE,0)),"")</f>
        <v/>
      </c>
      <c r="AG14" s="24" t="str">
        <f>IFERROR(INDEX(将星标签统计!$BV:$BV,MATCH(Q14,将星标签统计!$BE:$BE,0)),"")</f>
        <v/>
      </c>
      <c r="AH14" s="24" t="str">
        <f>IFERROR(INDEX(将星标签统计!$BV:$BV,MATCH(R14,将星标签统计!$BE:$BE,0)),"")</f>
        <v/>
      </c>
      <c r="AI14" s="24" t="str">
        <f>IFERROR(INDEX(将星标签统计!$BV:$BV,MATCH(S14,将星标签统计!$BE:$BE,0)),"")</f>
        <v/>
      </c>
      <c r="AJ14" s="24" t="str">
        <f>IFERROR(INDEX(将星标签统计!$BV:$BV,MATCH(T14,将星标签统计!$BE:$BE,0)),"")</f>
        <v/>
      </c>
    </row>
    <row r="15" spans="1:36" x14ac:dyDescent="0.2">
      <c r="A15" s="3">
        <v>30014</v>
      </c>
      <c r="C15" s="3">
        <v>1</v>
      </c>
      <c r="D15" s="23" t="str">
        <f t="shared" si="0"/>
        <v/>
      </c>
      <c r="F15" s="3" t="s">
        <v>108</v>
      </c>
      <c r="G15" s="3" t="s">
        <v>108</v>
      </c>
      <c r="H15" s="3" t="s">
        <v>108</v>
      </c>
      <c r="J15" s="3" t="s">
        <v>108</v>
      </c>
      <c r="K15" s="3" t="s">
        <v>108</v>
      </c>
      <c r="L15" s="3" t="s">
        <v>108</v>
      </c>
      <c r="M15" s="3" t="s">
        <v>108</v>
      </c>
      <c r="N15" s="3" t="s">
        <v>108</v>
      </c>
      <c r="O15" s="3" t="s">
        <v>108</v>
      </c>
      <c r="V15" s="24" t="str">
        <f>IFERROR(INDEX(将星标签统计!$BV:$BV,MATCH(F15,将星标签统计!$BE:$BE,0)),"")</f>
        <v/>
      </c>
      <c r="W15" s="24" t="str">
        <f>IFERROR(INDEX(将星标签统计!$BV:$BV,MATCH(G15,将星标签统计!$BE:$BE,0)),"")</f>
        <v/>
      </c>
      <c r="X15" s="24" t="str">
        <f>IFERROR(INDEX(将星标签统计!$BV:$BV,MATCH(H15,将星标签统计!$BE:$BE,0)),"")</f>
        <v/>
      </c>
      <c r="Y15" s="24" t="str">
        <f>IFERROR(INDEX(将星标签统计!$BV:$BV,MATCH(I15,将星标签统计!$BE:$BE,0)),"")</f>
        <v/>
      </c>
      <c r="Z15" s="24" t="str">
        <f>IFERROR(INDEX(将星标签统计!$BV:$BV,MATCH(J15,将星标签统计!$BE:$BE,0)),"")</f>
        <v/>
      </c>
      <c r="AA15" s="24" t="str">
        <f>IFERROR(INDEX(将星标签统计!$BV:$BV,MATCH(K15,将星标签统计!$BE:$BE,0)),"")</f>
        <v/>
      </c>
      <c r="AB15" s="24" t="str">
        <f>IFERROR(INDEX(将星标签统计!$BV:$BV,MATCH(L15,将星标签统计!$BE:$BE,0)),"")</f>
        <v/>
      </c>
      <c r="AC15" s="24" t="str">
        <f>IFERROR(INDEX(将星标签统计!$BV:$BV,MATCH(M15,将星标签统计!$BE:$BE,0)),"")</f>
        <v/>
      </c>
      <c r="AD15" s="24" t="str">
        <f>IFERROR(INDEX(将星标签统计!$BV:$BV,MATCH(N15,将星标签统计!$BE:$BE,0)),"")</f>
        <v/>
      </c>
      <c r="AE15" s="24" t="str">
        <f>IFERROR(INDEX(将星标签统计!$BV:$BV,MATCH(O15,将星标签统计!$BE:$BE,0)),"")</f>
        <v/>
      </c>
      <c r="AF15" s="24" t="str">
        <f>IFERROR(INDEX(将星标签统计!$BV:$BV,MATCH(P15,将星标签统计!$BE:$BE,0)),"")</f>
        <v/>
      </c>
      <c r="AG15" s="24" t="str">
        <f>IFERROR(INDEX(将星标签统计!$BV:$BV,MATCH(Q15,将星标签统计!$BE:$BE,0)),"")</f>
        <v/>
      </c>
      <c r="AH15" s="24" t="str">
        <f>IFERROR(INDEX(将星标签统计!$BV:$BV,MATCH(R15,将星标签统计!$BE:$BE,0)),"")</f>
        <v/>
      </c>
      <c r="AI15" s="24" t="str">
        <f>IFERROR(INDEX(将星标签统计!$BV:$BV,MATCH(S15,将星标签统计!$BE:$BE,0)),"")</f>
        <v/>
      </c>
      <c r="AJ15" s="24" t="str">
        <f>IFERROR(INDEX(将星标签统计!$BV:$BV,MATCH(T15,将星标签统计!$BE:$BE,0)),"")</f>
        <v/>
      </c>
    </row>
    <row r="16" spans="1:36" x14ac:dyDescent="0.2">
      <c r="A16" s="3">
        <v>30015</v>
      </c>
      <c r="C16" s="3">
        <v>1</v>
      </c>
      <c r="D16" s="23" t="str">
        <f t="shared" si="0"/>
        <v/>
      </c>
      <c r="F16" s="3" t="s">
        <v>108</v>
      </c>
      <c r="G16" s="3" t="s">
        <v>108</v>
      </c>
      <c r="H16" s="3" t="s">
        <v>108</v>
      </c>
      <c r="J16" s="3" t="s">
        <v>108</v>
      </c>
      <c r="K16" s="3" t="s">
        <v>108</v>
      </c>
      <c r="L16" s="3" t="s">
        <v>108</v>
      </c>
      <c r="M16" s="3" t="s">
        <v>108</v>
      </c>
      <c r="N16" s="3" t="s">
        <v>108</v>
      </c>
      <c r="O16" s="3" t="s">
        <v>108</v>
      </c>
      <c r="V16" s="24" t="str">
        <f>IFERROR(INDEX(将星标签统计!$BV:$BV,MATCH(F16,将星标签统计!$BE:$BE,0)),"")</f>
        <v/>
      </c>
      <c r="W16" s="24" t="str">
        <f>IFERROR(INDEX(将星标签统计!$BV:$BV,MATCH(G16,将星标签统计!$BE:$BE,0)),"")</f>
        <v/>
      </c>
      <c r="X16" s="24" t="str">
        <f>IFERROR(INDEX(将星标签统计!$BV:$BV,MATCH(H16,将星标签统计!$BE:$BE,0)),"")</f>
        <v/>
      </c>
      <c r="Y16" s="24" t="str">
        <f>IFERROR(INDEX(将星标签统计!$BV:$BV,MATCH(I16,将星标签统计!$BE:$BE,0)),"")</f>
        <v/>
      </c>
      <c r="Z16" s="24" t="str">
        <f>IFERROR(INDEX(将星标签统计!$BV:$BV,MATCH(J16,将星标签统计!$BE:$BE,0)),"")</f>
        <v/>
      </c>
      <c r="AA16" s="24" t="str">
        <f>IFERROR(INDEX(将星标签统计!$BV:$BV,MATCH(K16,将星标签统计!$BE:$BE,0)),"")</f>
        <v/>
      </c>
      <c r="AB16" s="24" t="str">
        <f>IFERROR(INDEX(将星标签统计!$BV:$BV,MATCH(L16,将星标签统计!$BE:$BE,0)),"")</f>
        <v/>
      </c>
      <c r="AC16" s="24" t="str">
        <f>IFERROR(INDEX(将星标签统计!$BV:$BV,MATCH(M16,将星标签统计!$BE:$BE,0)),"")</f>
        <v/>
      </c>
      <c r="AD16" s="24" t="str">
        <f>IFERROR(INDEX(将星标签统计!$BV:$BV,MATCH(N16,将星标签统计!$BE:$BE,0)),"")</f>
        <v/>
      </c>
      <c r="AE16" s="24" t="str">
        <f>IFERROR(INDEX(将星标签统计!$BV:$BV,MATCH(O16,将星标签统计!$BE:$BE,0)),"")</f>
        <v/>
      </c>
      <c r="AF16" s="24" t="str">
        <f>IFERROR(INDEX(将星标签统计!$BV:$BV,MATCH(P16,将星标签统计!$BE:$BE,0)),"")</f>
        <v/>
      </c>
      <c r="AG16" s="24" t="str">
        <f>IFERROR(INDEX(将星标签统计!$BV:$BV,MATCH(Q16,将星标签统计!$BE:$BE,0)),"")</f>
        <v/>
      </c>
      <c r="AH16" s="24" t="str">
        <f>IFERROR(INDEX(将星标签统计!$BV:$BV,MATCH(R16,将星标签统计!$BE:$BE,0)),"")</f>
        <v/>
      </c>
      <c r="AI16" s="24" t="str">
        <f>IFERROR(INDEX(将星标签统计!$BV:$BV,MATCH(S16,将星标签统计!$BE:$BE,0)),"")</f>
        <v/>
      </c>
      <c r="AJ16" s="24" t="str">
        <f>IFERROR(INDEX(将星标签统计!$BV:$BV,MATCH(T16,将星标签统计!$BE:$BE,0)),"")</f>
        <v/>
      </c>
    </row>
    <row r="17" spans="1:36" x14ac:dyDescent="0.2">
      <c r="A17" s="3">
        <v>30016</v>
      </c>
      <c r="C17" s="3">
        <v>1</v>
      </c>
      <c r="D17" s="23" t="str">
        <f t="shared" si="0"/>
        <v/>
      </c>
      <c r="F17" s="3" t="s">
        <v>108</v>
      </c>
      <c r="G17" s="3" t="s">
        <v>108</v>
      </c>
      <c r="H17" s="3" t="s">
        <v>108</v>
      </c>
      <c r="J17" s="3" t="s">
        <v>108</v>
      </c>
      <c r="K17" s="3" t="s">
        <v>108</v>
      </c>
      <c r="L17" s="3" t="s">
        <v>108</v>
      </c>
      <c r="M17" s="3" t="s">
        <v>108</v>
      </c>
      <c r="N17" s="3" t="s">
        <v>108</v>
      </c>
      <c r="O17" s="3" t="s">
        <v>108</v>
      </c>
      <c r="V17" s="24" t="str">
        <f>IFERROR(INDEX(将星标签统计!$BV:$BV,MATCH(F17,将星标签统计!$BE:$BE,0)),"")</f>
        <v/>
      </c>
      <c r="W17" s="24" t="str">
        <f>IFERROR(INDEX(将星标签统计!$BV:$BV,MATCH(G17,将星标签统计!$BE:$BE,0)),"")</f>
        <v/>
      </c>
      <c r="X17" s="24" t="str">
        <f>IFERROR(INDEX(将星标签统计!$BV:$BV,MATCH(H17,将星标签统计!$BE:$BE,0)),"")</f>
        <v/>
      </c>
      <c r="Y17" s="24" t="str">
        <f>IFERROR(INDEX(将星标签统计!$BV:$BV,MATCH(I17,将星标签统计!$BE:$BE,0)),"")</f>
        <v/>
      </c>
      <c r="Z17" s="24" t="str">
        <f>IFERROR(INDEX(将星标签统计!$BV:$BV,MATCH(J17,将星标签统计!$BE:$BE,0)),"")</f>
        <v/>
      </c>
      <c r="AA17" s="24" t="str">
        <f>IFERROR(INDEX(将星标签统计!$BV:$BV,MATCH(K17,将星标签统计!$BE:$BE,0)),"")</f>
        <v/>
      </c>
      <c r="AB17" s="24" t="str">
        <f>IFERROR(INDEX(将星标签统计!$BV:$BV,MATCH(L17,将星标签统计!$BE:$BE,0)),"")</f>
        <v/>
      </c>
      <c r="AC17" s="24" t="str">
        <f>IFERROR(INDEX(将星标签统计!$BV:$BV,MATCH(M17,将星标签统计!$BE:$BE,0)),"")</f>
        <v/>
      </c>
      <c r="AD17" s="24" t="str">
        <f>IFERROR(INDEX(将星标签统计!$BV:$BV,MATCH(N17,将星标签统计!$BE:$BE,0)),"")</f>
        <v/>
      </c>
      <c r="AE17" s="24" t="str">
        <f>IFERROR(INDEX(将星标签统计!$BV:$BV,MATCH(O17,将星标签统计!$BE:$BE,0)),"")</f>
        <v/>
      </c>
      <c r="AF17" s="24" t="str">
        <f>IFERROR(INDEX(将星标签统计!$BV:$BV,MATCH(P17,将星标签统计!$BE:$BE,0)),"")</f>
        <v/>
      </c>
      <c r="AG17" s="24" t="str">
        <f>IFERROR(INDEX(将星标签统计!$BV:$BV,MATCH(Q17,将星标签统计!$BE:$BE,0)),"")</f>
        <v/>
      </c>
      <c r="AH17" s="24" t="str">
        <f>IFERROR(INDEX(将星标签统计!$BV:$BV,MATCH(R17,将星标签统计!$BE:$BE,0)),"")</f>
        <v/>
      </c>
      <c r="AI17" s="24" t="str">
        <f>IFERROR(INDEX(将星标签统计!$BV:$BV,MATCH(S17,将星标签统计!$BE:$BE,0)),"")</f>
        <v/>
      </c>
      <c r="AJ17" s="24" t="str">
        <f>IFERROR(INDEX(将星标签统计!$BV:$BV,MATCH(T17,将星标签统计!$BE:$BE,0)),"")</f>
        <v/>
      </c>
    </row>
    <row r="18" spans="1:36" x14ac:dyDescent="0.2">
      <c r="A18" s="3">
        <v>30017</v>
      </c>
      <c r="C18" s="3">
        <v>1</v>
      </c>
      <c r="D18" s="23" t="str">
        <f t="shared" si="0"/>
        <v/>
      </c>
      <c r="F18" s="3" t="s">
        <v>108</v>
      </c>
      <c r="G18" s="3" t="s">
        <v>108</v>
      </c>
      <c r="H18" s="3" t="s">
        <v>108</v>
      </c>
      <c r="J18" s="3" t="s">
        <v>108</v>
      </c>
      <c r="K18" s="3" t="s">
        <v>108</v>
      </c>
      <c r="L18" s="3" t="s">
        <v>108</v>
      </c>
      <c r="M18" s="3" t="s">
        <v>108</v>
      </c>
      <c r="N18" s="3" t="s">
        <v>108</v>
      </c>
      <c r="O18" s="3" t="s">
        <v>108</v>
      </c>
      <c r="V18" s="24" t="str">
        <f>IFERROR(INDEX(将星标签统计!$BV:$BV,MATCH(F18,将星标签统计!$BE:$BE,0)),"")</f>
        <v/>
      </c>
      <c r="W18" s="24" t="str">
        <f>IFERROR(INDEX(将星标签统计!$BV:$BV,MATCH(G18,将星标签统计!$BE:$BE,0)),"")</f>
        <v/>
      </c>
      <c r="X18" s="24" t="str">
        <f>IFERROR(INDEX(将星标签统计!$BV:$BV,MATCH(H18,将星标签统计!$BE:$BE,0)),"")</f>
        <v/>
      </c>
      <c r="Y18" s="24" t="str">
        <f>IFERROR(INDEX(将星标签统计!$BV:$BV,MATCH(I18,将星标签统计!$BE:$BE,0)),"")</f>
        <v/>
      </c>
      <c r="Z18" s="24" t="str">
        <f>IFERROR(INDEX(将星标签统计!$BV:$BV,MATCH(J18,将星标签统计!$BE:$BE,0)),"")</f>
        <v/>
      </c>
      <c r="AA18" s="24" t="str">
        <f>IFERROR(INDEX(将星标签统计!$BV:$BV,MATCH(K18,将星标签统计!$BE:$BE,0)),"")</f>
        <v/>
      </c>
      <c r="AB18" s="24" t="str">
        <f>IFERROR(INDEX(将星标签统计!$BV:$BV,MATCH(L18,将星标签统计!$BE:$BE,0)),"")</f>
        <v/>
      </c>
      <c r="AC18" s="24" t="str">
        <f>IFERROR(INDEX(将星标签统计!$BV:$BV,MATCH(M18,将星标签统计!$BE:$BE,0)),"")</f>
        <v/>
      </c>
      <c r="AD18" s="24" t="str">
        <f>IFERROR(INDEX(将星标签统计!$BV:$BV,MATCH(N18,将星标签统计!$BE:$BE,0)),"")</f>
        <v/>
      </c>
      <c r="AE18" s="24" t="str">
        <f>IFERROR(INDEX(将星标签统计!$BV:$BV,MATCH(O18,将星标签统计!$BE:$BE,0)),"")</f>
        <v/>
      </c>
      <c r="AF18" s="24" t="str">
        <f>IFERROR(INDEX(将星标签统计!$BV:$BV,MATCH(P18,将星标签统计!$BE:$BE,0)),"")</f>
        <v/>
      </c>
      <c r="AG18" s="24" t="str">
        <f>IFERROR(INDEX(将星标签统计!$BV:$BV,MATCH(Q18,将星标签统计!$BE:$BE,0)),"")</f>
        <v/>
      </c>
      <c r="AH18" s="24" t="str">
        <f>IFERROR(INDEX(将星标签统计!$BV:$BV,MATCH(R18,将星标签统计!$BE:$BE,0)),"")</f>
        <v/>
      </c>
      <c r="AI18" s="24" t="str">
        <f>IFERROR(INDEX(将星标签统计!$BV:$BV,MATCH(S18,将星标签统计!$BE:$BE,0)),"")</f>
        <v/>
      </c>
      <c r="AJ18" s="24" t="str">
        <f>IFERROR(INDEX(将星标签统计!$BV:$BV,MATCH(T18,将星标签统计!$BE:$BE,0)),"")</f>
        <v/>
      </c>
    </row>
    <row r="19" spans="1:36" x14ac:dyDescent="0.2">
      <c r="A19" s="3">
        <v>30018</v>
      </c>
      <c r="C19" s="3">
        <v>1</v>
      </c>
      <c r="D19" s="23" t="str">
        <f t="shared" si="0"/>
        <v/>
      </c>
      <c r="F19" s="3" t="s">
        <v>108</v>
      </c>
      <c r="G19" s="3" t="s">
        <v>108</v>
      </c>
      <c r="H19" s="3" t="s">
        <v>108</v>
      </c>
      <c r="J19" s="3" t="s">
        <v>108</v>
      </c>
      <c r="K19" s="3" t="s">
        <v>108</v>
      </c>
      <c r="L19" s="3" t="s">
        <v>108</v>
      </c>
      <c r="M19" s="3" t="s">
        <v>108</v>
      </c>
      <c r="N19" s="3" t="s">
        <v>108</v>
      </c>
      <c r="O19" s="3" t="s">
        <v>108</v>
      </c>
      <c r="V19" s="24" t="str">
        <f>IFERROR(INDEX(将星标签统计!$BV:$BV,MATCH(F19,将星标签统计!$BE:$BE,0)),"")</f>
        <v/>
      </c>
      <c r="W19" s="24" t="str">
        <f>IFERROR(INDEX(将星标签统计!$BV:$BV,MATCH(G19,将星标签统计!$BE:$BE,0)),"")</f>
        <v/>
      </c>
      <c r="X19" s="24" t="str">
        <f>IFERROR(INDEX(将星标签统计!$BV:$BV,MATCH(H19,将星标签统计!$BE:$BE,0)),"")</f>
        <v/>
      </c>
      <c r="Y19" s="24" t="str">
        <f>IFERROR(INDEX(将星标签统计!$BV:$BV,MATCH(I19,将星标签统计!$BE:$BE,0)),"")</f>
        <v/>
      </c>
      <c r="Z19" s="24" t="str">
        <f>IFERROR(INDEX(将星标签统计!$BV:$BV,MATCH(J19,将星标签统计!$BE:$BE,0)),"")</f>
        <v/>
      </c>
      <c r="AA19" s="24" t="str">
        <f>IFERROR(INDEX(将星标签统计!$BV:$BV,MATCH(K19,将星标签统计!$BE:$BE,0)),"")</f>
        <v/>
      </c>
      <c r="AB19" s="24" t="str">
        <f>IFERROR(INDEX(将星标签统计!$BV:$BV,MATCH(L19,将星标签统计!$BE:$BE,0)),"")</f>
        <v/>
      </c>
      <c r="AC19" s="24" t="str">
        <f>IFERROR(INDEX(将星标签统计!$BV:$BV,MATCH(M19,将星标签统计!$BE:$BE,0)),"")</f>
        <v/>
      </c>
      <c r="AD19" s="24" t="str">
        <f>IFERROR(INDEX(将星标签统计!$BV:$BV,MATCH(N19,将星标签统计!$BE:$BE,0)),"")</f>
        <v/>
      </c>
      <c r="AE19" s="24" t="str">
        <f>IFERROR(INDEX(将星标签统计!$BV:$BV,MATCH(O19,将星标签统计!$BE:$BE,0)),"")</f>
        <v/>
      </c>
      <c r="AF19" s="24" t="str">
        <f>IFERROR(INDEX(将星标签统计!$BV:$BV,MATCH(P19,将星标签统计!$BE:$BE,0)),"")</f>
        <v/>
      </c>
      <c r="AG19" s="24" t="str">
        <f>IFERROR(INDEX(将星标签统计!$BV:$BV,MATCH(Q19,将星标签统计!$BE:$BE,0)),"")</f>
        <v/>
      </c>
      <c r="AH19" s="24" t="str">
        <f>IFERROR(INDEX(将星标签统计!$BV:$BV,MATCH(R19,将星标签统计!$BE:$BE,0)),"")</f>
        <v/>
      </c>
      <c r="AI19" s="24" t="str">
        <f>IFERROR(INDEX(将星标签统计!$BV:$BV,MATCH(S19,将星标签统计!$BE:$BE,0)),"")</f>
        <v/>
      </c>
      <c r="AJ19" s="24" t="str">
        <f>IFERROR(INDEX(将星标签统计!$BV:$BV,MATCH(T19,将星标签统计!$BE:$BE,0)),"")</f>
        <v/>
      </c>
    </row>
    <row r="20" spans="1:36" x14ac:dyDescent="0.2">
      <c r="A20" s="3">
        <v>30019</v>
      </c>
      <c r="C20" s="3">
        <v>1</v>
      </c>
      <c r="D20" s="23" t="str">
        <f t="shared" si="0"/>
        <v/>
      </c>
      <c r="F20" s="3" t="s">
        <v>108</v>
      </c>
      <c r="G20" s="3" t="s">
        <v>108</v>
      </c>
      <c r="H20" s="3" t="s">
        <v>108</v>
      </c>
      <c r="J20" s="3" t="s">
        <v>108</v>
      </c>
      <c r="K20" s="3" t="s">
        <v>108</v>
      </c>
      <c r="L20" s="3" t="s">
        <v>108</v>
      </c>
      <c r="M20" s="3" t="s">
        <v>108</v>
      </c>
      <c r="N20" s="3" t="s">
        <v>108</v>
      </c>
      <c r="O20" s="3" t="s">
        <v>108</v>
      </c>
      <c r="V20" s="24" t="str">
        <f>IFERROR(INDEX(将星标签统计!$BV:$BV,MATCH(F20,将星标签统计!$BE:$BE,0)),"")</f>
        <v/>
      </c>
      <c r="W20" s="24" t="str">
        <f>IFERROR(INDEX(将星标签统计!$BV:$BV,MATCH(G20,将星标签统计!$BE:$BE,0)),"")</f>
        <v/>
      </c>
      <c r="X20" s="24" t="str">
        <f>IFERROR(INDEX(将星标签统计!$BV:$BV,MATCH(H20,将星标签统计!$BE:$BE,0)),"")</f>
        <v/>
      </c>
      <c r="Y20" s="24" t="str">
        <f>IFERROR(INDEX(将星标签统计!$BV:$BV,MATCH(I20,将星标签统计!$BE:$BE,0)),"")</f>
        <v/>
      </c>
      <c r="Z20" s="24" t="str">
        <f>IFERROR(INDEX(将星标签统计!$BV:$BV,MATCH(J20,将星标签统计!$BE:$BE,0)),"")</f>
        <v/>
      </c>
      <c r="AA20" s="24" t="str">
        <f>IFERROR(INDEX(将星标签统计!$BV:$BV,MATCH(K20,将星标签统计!$BE:$BE,0)),"")</f>
        <v/>
      </c>
      <c r="AB20" s="24" t="str">
        <f>IFERROR(INDEX(将星标签统计!$BV:$BV,MATCH(L20,将星标签统计!$BE:$BE,0)),"")</f>
        <v/>
      </c>
      <c r="AC20" s="24" t="str">
        <f>IFERROR(INDEX(将星标签统计!$BV:$BV,MATCH(M20,将星标签统计!$BE:$BE,0)),"")</f>
        <v/>
      </c>
      <c r="AD20" s="24" t="str">
        <f>IFERROR(INDEX(将星标签统计!$BV:$BV,MATCH(N20,将星标签统计!$BE:$BE,0)),"")</f>
        <v/>
      </c>
      <c r="AE20" s="24" t="str">
        <f>IFERROR(INDEX(将星标签统计!$BV:$BV,MATCH(O20,将星标签统计!$BE:$BE,0)),"")</f>
        <v/>
      </c>
      <c r="AF20" s="24" t="str">
        <f>IFERROR(INDEX(将星标签统计!$BV:$BV,MATCH(P20,将星标签统计!$BE:$BE,0)),"")</f>
        <v/>
      </c>
      <c r="AG20" s="24" t="str">
        <f>IFERROR(INDEX(将星标签统计!$BV:$BV,MATCH(Q20,将星标签统计!$BE:$BE,0)),"")</f>
        <v/>
      </c>
      <c r="AH20" s="24" t="str">
        <f>IFERROR(INDEX(将星标签统计!$BV:$BV,MATCH(R20,将星标签统计!$BE:$BE,0)),"")</f>
        <v/>
      </c>
      <c r="AI20" s="24" t="str">
        <f>IFERROR(INDEX(将星标签统计!$BV:$BV,MATCH(S20,将星标签统计!$BE:$BE,0)),"")</f>
        <v/>
      </c>
      <c r="AJ20" s="24" t="str">
        <f>IFERROR(INDEX(将星标签统计!$BV:$BV,MATCH(T20,将星标签统计!$BE:$BE,0)),"")</f>
        <v/>
      </c>
    </row>
    <row r="21" spans="1:36" x14ac:dyDescent="0.2">
      <c r="A21" s="3">
        <v>30020</v>
      </c>
      <c r="C21" s="3">
        <v>1</v>
      </c>
      <c r="D21" s="23" t="str">
        <f t="shared" si="0"/>
        <v/>
      </c>
      <c r="F21" s="3" t="s">
        <v>108</v>
      </c>
      <c r="G21" s="3" t="s">
        <v>108</v>
      </c>
      <c r="H21" s="3" t="s">
        <v>108</v>
      </c>
      <c r="J21" s="3" t="s">
        <v>108</v>
      </c>
      <c r="K21" s="3" t="s">
        <v>108</v>
      </c>
      <c r="L21" s="3" t="s">
        <v>108</v>
      </c>
      <c r="M21" s="3" t="s">
        <v>108</v>
      </c>
      <c r="N21" s="3" t="s">
        <v>108</v>
      </c>
      <c r="O21" s="3" t="s">
        <v>108</v>
      </c>
      <c r="V21" s="24" t="str">
        <f>IFERROR(INDEX(将星标签统计!$BV:$BV,MATCH(F21,将星标签统计!$BE:$BE,0)),"")</f>
        <v/>
      </c>
      <c r="W21" s="24" t="str">
        <f>IFERROR(INDEX(将星标签统计!$BV:$BV,MATCH(G21,将星标签统计!$BE:$BE,0)),"")</f>
        <v/>
      </c>
      <c r="X21" s="24" t="str">
        <f>IFERROR(INDEX(将星标签统计!$BV:$BV,MATCH(H21,将星标签统计!$BE:$BE,0)),"")</f>
        <v/>
      </c>
      <c r="Y21" s="24" t="str">
        <f>IFERROR(INDEX(将星标签统计!$BV:$BV,MATCH(I21,将星标签统计!$BE:$BE,0)),"")</f>
        <v/>
      </c>
      <c r="Z21" s="24" t="str">
        <f>IFERROR(INDEX(将星标签统计!$BV:$BV,MATCH(J21,将星标签统计!$BE:$BE,0)),"")</f>
        <v/>
      </c>
      <c r="AA21" s="24" t="str">
        <f>IFERROR(INDEX(将星标签统计!$BV:$BV,MATCH(K21,将星标签统计!$BE:$BE,0)),"")</f>
        <v/>
      </c>
      <c r="AB21" s="24" t="str">
        <f>IFERROR(INDEX(将星标签统计!$BV:$BV,MATCH(L21,将星标签统计!$BE:$BE,0)),"")</f>
        <v/>
      </c>
      <c r="AC21" s="24" t="str">
        <f>IFERROR(INDEX(将星标签统计!$BV:$BV,MATCH(M21,将星标签统计!$BE:$BE,0)),"")</f>
        <v/>
      </c>
      <c r="AD21" s="24" t="str">
        <f>IFERROR(INDEX(将星标签统计!$BV:$BV,MATCH(N21,将星标签统计!$BE:$BE,0)),"")</f>
        <v/>
      </c>
      <c r="AE21" s="24" t="str">
        <f>IFERROR(INDEX(将星标签统计!$BV:$BV,MATCH(O21,将星标签统计!$BE:$BE,0)),"")</f>
        <v/>
      </c>
      <c r="AF21" s="24" t="str">
        <f>IFERROR(INDEX(将星标签统计!$BV:$BV,MATCH(P21,将星标签统计!$BE:$BE,0)),"")</f>
        <v/>
      </c>
      <c r="AG21" s="24" t="str">
        <f>IFERROR(INDEX(将星标签统计!$BV:$BV,MATCH(Q21,将星标签统计!$BE:$BE,0)),"")</f>
        <v/>
      </c>
      <c r="AH21" s="24" t="str">
        <f>IFERROR(INDEX(将星标签统计!$BV:$BV,MATCH(R21,将星标签统计!$BE:$BE,0)),"")</f>
        <v/>
      </c>
      <c r="AI21" s="24" t="str">
        <f>IFERROR(INDEX(将星标签统计!$BV:$BV,MATCH(S21,将星标签统计!$BE:$BE,0)),"")</f>
        <v/>
      </c>
      <c r="AJ21" s="24" t="str">
        <f>IFERROR(INDEX(将星标签统计!$BV:$BV,MATCH(T21,将星标签统计!$BE:$BE,0)),"")</f>
        <v/>
      </c>
    </row>
    <row r="22" spans="1:36" x14ac:dyDescent="0.2">
      <c r="B22" s="3" t="s">
        <v>108</v>
      </c>
      <c r="D22" s="23" t="str">
        <f t="shared" si="0"/>
        <v/>
      </c>
      <c r="F22" s="3" t="s">
        <v>108</v>
      </c>
      <c r="G22" s="3" t="s">
        <v>108</v>
      </c>
      <c r="H22" s="3" t="s">
        <v>108</v>
      </c>
      <c r="J22" s="3" t="s">
        <v>108</v>
      </c>
      <c r="K22" s="3" t="s">
        <v>108</v>
      </c>
      <c r="L22" s="3" t="s">
        <v>108</v>
      </c>
      <c r="M22" s="3" t="s">
        <v>108</v>
      </c>
      <c r="N22" s="3" t="s">
        <v>108</v>
      </c>
      <c r="O22" s="3" t="s">
        <v>108</v>
      </c>
      <c r="V22" s="24" t="str">
        <f>IFERROR(INDEX(将星标签统计!$BV:$BV,MATCH(F22,将星标签统计!$BE:$BE,0)),"")</f>
        <v/>
      </c>
      <c r="W22" s="24" t="str">
        <f>IFERROR(INDEX(将星标签统计!$BV:$BV,MATCH(G22,将星标签统计!$BE:$BE,0)),"")</f>
        <v/>
      </c>
      <c r="X22" s="24" t="str">
        <f>IFERROR(INDEX(将星标签统计!$BV:$BV,MATCH(H22,将星标签统计!$BE:$BE,0)),"")</f>
        <v/>
      </c>
      <c r="Y22" s="24" t="str">
        <f>IFERROR(INDEX(将星标签统计!$BV:$BV,MATCH(I22,将星标签统计!$BE:$BE,0)),"")</f>
        <v/>
      </c>
      <c r="Z22" s="24" t="str">
        <f>IFERROR(INDEX(将星标签统计!$BV:$BV,MATCH(J22,将星标签统计!$BE:$BE,0)),"")</f>
        <v/>
      </c>
      <c r="AA22" s="24" t="str">
        <f>IFERROR(INDEX(将星标签统计!$BV:$BV,MATCH(K22,将星标签统计!$BE:$BE,0)),"")</f>
        <v/>
      </c>
      <c r="AB22" s="24" t="str">
        <f>IFERROR(INDEX(将星标签统计!$BV:$BV,MATCH(L22,将星标签统计!$BE:$BE,0)),"")</f>
        <v/>
      </c>
      <c r="AC22" s="24" t="str">
        <f>IFERROR(INDEX(将星标签统计!$BV:$BV,MATCH(M22,将星标签统计!$BE:$BE,0)),"")</f>
        <v/>
      </c>
      <c r="AD22" s="24" t="str">
        <f>IFERROR(INDEX(将星标签统计!$BV:$BV,MATCH(N22,将星标签统计!$BE:$BE,0)),"")</f>
        <v/>
      </c>
      <c r="AE22" s="24" t="str">
        <f>IFERROR(INDEX(将星标签统计!$BV:$BV,MATCH(O22,将星标签统计!$BE:$BE,0)),"")</f>
        <v/>
      </c>
      <c r="AF22" s="24" t="str">
        <f>IFERROR(INDEX(将星标签统计!$BV:$BV,MATCH(P22,将星标签统计!$BE:$BE,0)),"")</f>
        <v/>
      </c>
      <c r="AG22" s="24" t="str">
        <f>IFERROR(INDEX(将星标签统计!$BV:$BV,MATCH(Q22,将星标签统计!$BE:$BE,0)),"")</f>
        <v/>
      </c>
      <c r="AH22" s="24" t="str">
        <f>IFERROR(INDEX(将星标签统计!$BV:$BV,MATCH(R22,将星标签统计!$BE:$BE,0)),"")</f>
        <v/>
      </c>
      <c r="AI22" s="24" t="str">
        <f>IFERROR(INDEX(将星标签统计!$BV:$BV,MATCH(S22,将星标签统计!$BE:$BE,0)),"")</f>
        <v/>
      </c>
      <c r="AJ22" s="24" t="str">
        <f>IFERROR(INDEX(将星标签统计!$BV:$BV,MATCH(T22,将星标签统计!$BE:$BE,0)),"")</f>
        <v/>
      </c>
    </row>
    <row r="23" spans="1:36" x14ac:dyDescent="0.2">
      <c r="A23" s="3">
        <v>30101</v>
      </c>
      <c r="B23" s="3" t="s">
        <v>607</v>
      </c>
      <c r="C23" s="3">
        <v>2</v>
      </c>
      <c r="D23" s="23">
        <f t="shared" si="0"/>
        <v>0.10204081632653061</v>
      </c>
      <c r="F23" s="3">
        <v>101</v>
      </c>
      <c r="G23" s="3" t="s">
        <v>108</v>
      </c>
      <c r="H23" s="3">
        <v>103</v>
      </c>
      <c r="I23" s="3" t="s">
        <v>108</v>
      </c>
      <c r="J23" s="3">
        <v>107</v>
      </c>
      <c r="K23" s="3" t="s">
        <v>108</v>
      </c>
      <c r="L23" s="3" t="s">
        <v>108</v>
      </c>
      <c r="M23" s="3" t="s">
        <v>108</v>
      </c>
      <c r="N23" s="3" t="s">
        <v>108</v>
      </c>
      <c r="O23" s="3" t="s">
        <v>108</v>
      </c>
      <c r="V23" s="24">
        <f>IFERROR(INDEX(将星标签统计!$BV:$BV,MATCH(F23,将星标签统计!$BE:$BE,0)),"")</f>
        <v>0</v>
      </c>
      <c r="W23" s="24" t="str">
        <f>IFERROR(INDEX(将星标签统计!$BV:$BV,MATCH(G23,将星标签统计!$BE:$BE,0)),"")</f>
        <v/>
      </c>
      <c r="X23" s="24">
        <f>IFERROR(INDEX(将星标签统计!$BV:$BV,MATCH(H23,将星标签统计!$BE:$BE,0)),"")</f>
        <v>0</v>
      </c>
      <c r="Y23" s="24" t="str">
        <f>IFERROR(INDEX(将星标签统计!$BV:$BV,MATCH(I23,将星标签统计!$BE:$BE,0)),"")</f>
        <v/>
      </c>
      <c r="Z23" s="24">
        <f>IFERROR(INDEX(将星标签统计!$BV:$BV,MATCH(J23,将星标签统计!$BE:$BE,0)),"")</f>
        <v>0.10204081632653061</v>
      </c>
      <c r="AA23" s="24" t="str">
        <f>IFERROR(INDEX(将星标签统计!$BV:$BV,MATCH(K23,将星标签统计!$BE:$BE,0)),"")</f>
        <v/>
      </c>
      <c r="AB23" s="24" t="str">
        <f>IFERROR(INDEX(将星标签统计!$BV:$BV,MATCH(L23,将星标签统计!$BE:$BE,0)),"")</f>
        <v/>
      </c>
      <c r="AC23" s="24" t="str">
        <f>IFERROR(INDEX(将星标签统计!$BV:$BV,MATCH(M23,将星标签统计!$BE:$BE,0)),"")</f>
        <v/>
      </c>
      <c r="AD23" s="24" t="str">
        <f>IFERROR(INDEX(将星标签统计!$BV:$BV,MATCH(N23,将星标签统计!$BE:$BE,0)),"")</f>
        <v/>
      </c>
      <c r="AE23" s="24" t="str">
        <f>IFERROR(INDEX(将星标签统计!$BV:$BV,MATCH(O23,将星标签统计!$BE:$BE,0)),"")</f>
        <v/>
      </c>
      <c r="AF23" s="24" t="str">
        <f>IFERROR(INDEX(将星标签统计!$BV:$BV,MATCH(P23,将星标签统计!$BE:$BE,0)),"")</f>
        <v/>
      </c>
      <c r="AG23" s="24" t="str">
        <f>IFERROR(INDEX(将星标签统计!$BV:$BV,MATCH(Q23,将星标签统计!$BE:$BE,0)),"")</f>
        <v/>
      </c>
      <c r="AH23" s="24" t="str">
        <f>IFERROR(INDEX(将星标签统计!$BV:$BV,MATCH(R23,将星标签统计!$BE:$BE,0)),"")</f>
        <v/>
      </c>
      <c r="AI23" s="24" t="str">
        <f>IFERROR(INDEX(将星标签统计!$BV:$BV,MATCH(S23,将星标签统计!$BE:$BE,0)),"")</f>
        <v/>
      </c>
      <c r="AJ23" s="24" t="str">
        <f>IFERROR(INDEX(将星标签统计!$BV:$BV,MATCH(T23,将星标签统计!$BE:$BE,0)),"")</f>
        <v/>
      </c>
    </row>
    <row r="24" spans="1:36" x14ac:dyDescent="0.2">
      <c r="A24" s="3">
        <v>30102</v>
      </c>
      <c r="B24" s="3" t="s">
        <v>167</v>
      </c>
      <c r="C24" s="3">
        <v>2</v>
      </c>
      <c r="D24" s="23">
        <f t="shared" si="0"/>
        <v>0.19047619047619047</v>
      </c>
      <c r="F24" s="3" t="s">
        <v>108</v>
      </c>
      <c r="G24" s="3" t="s">
        <v>108</v>
      </c>
      <c r="H24" s="3">
        <v>103</v>
      </c>
      <c r="I24" s="3">
        <v>104</v>
      </c>
      <c r="J24" s="3" t="s">
        <v>108</v>
      </c>
      <c r="K24" s="3" t="s">
        <v>108</v>
      </c>
      <c r="L24" s="3" t="s">
        <v>108</v>
      </c>
      <c r="M24" s="3" t="s">
        <v>108</v>
      </c>
      <c r="N24" s="3">
        <v>111</v>
      </c>
      <c r="O24" s="3" t="s">
        <v>108</v>
      </c>
      <c r="V24" s="24" t="str">
        <f>IFERROR(INDEX(将星标签统计!$BV:$BV,MATCH(F24,将星标签统计!$BE:$BE,0)),"")</f>
        <v/>
      </c>
      <c r="W24" s="24" t="str">
        <f>IFERROR(INDEX(将星标签统计!$BV:$BV,MATCH(G24,将星标签统计!$BE:$BE,0)),"")</f>
        <v/>
      </c>
      <c r="X24" s="24">
        <f>IFERROR(INDEX(将星标签统计!$BV:$BV,MATCH(H24,将星标签统计!$BE:$BE,0)),"")</f>
        <v>0</v>
      </c>
      <c r="Y24" s="24">
        <f>IFERROR(INDEX(将星标签统计!$BV:$BV,MATCH(I24,将星标签统计!$BE:$BE,0)),"")</f>
        <v>0.19047619047619047</v>
      </c>
      <c r="Z24" s="24" t="str">
        <f>IFERROR(INDEX(将星标签统计!$BV:$BV,MATCH(J24,将星标签统计!$BE:$BE,0)),"")</f>
        <v/>
      </c>
      <c r="AA24" s="24" t="str">
        <f>IFERROR(INDEX(将星标签统计!$BV:$BV,MATCH(K24,将星标签统计!$BE:$BE,0)),"")</f>
        <v/>
      </c>
      <c r="AB24" s="24" t="str">
        <f>IFERROR(INDEX(将星标签统计!$BV:$BV,MATCH(L24,将星标签统计!$BE:$BE,0)),"")</f>
        <v/>
      </c>
      <c r="AC24" s="24" t="str">
        <f>IFERROR(INDEX(将星标签统计!$BV:$BV,MATCH(M24,将星标签统计!$BE:$BE,0)),"")</f>
        <v/>
      </c>
      <c r="AD24" s="24">
        <f>IFERROR(INDEX(将星标签统计!$BV:$BV,MATCH(N24,将星标签统计!$BE:$BE,0)),"")</f>
        <v>0</v>
      </c>
      <c r="AE24" s="24" t="str">
        <f>IFERROR(INDEX(将星标签统计!$BV:$BV,MATCH(O24,将星标签统计!$BE:$BE,0)),"")</f>
        <v/>
      </c>
      <c r="AF24" s="24" t="str">
        <f>IFERROR(INDEX(将星标签统计!$BV:$BV,MATCH(P24,将星标签统计!$BE:$BE,0)),"")</f>
        <v/>
      </c>
      <c r="AG24" s="24" t="str">
        <f>IFERROR(INDEX(将星标签统计!$BV:$BV,MATCH(Q24,将星标签统计!$BE:$BE,0)),"")</f>
        <v/>
      </c>
      <c r="AH24" s="24" t="str">
        <f>IFERROR(INDEX(将星标签统计!$BV:$BV,MATCH(R24,将星标签统计!$BE:$BE,0)),"")</f>
        <v/>
      </c>
      <c r="AI24" s="24" t="str">
        <f>IFERROR(INDEX(将星标签统计!$BV:$BV,MATCH(S24,将星标签统计!$BE:$BE,0)),"")</f>
        <v/>
      </c>
      <c r="AJ24" s="24" t="str">
        <f>IFERROR(INDEX(将星标签统计!$BV:$BV,MATCH(T24,将星标签统计!$BE:$BE,0)),"")</f>
        <v/>
      </c>
    </row>
    <row r="25" spans="1:36" x14ac:dyDescent="0.2">
      <c r="A25" s="3">
        <v>30103</v>
      </c>
      <c r="B25" s="3" t="s">
        <v>608</v>
      </c>
      <c r="C25" s="3">
        <v>2</v>
      </c>
      <c r="D25" s="23">
        <f t="shared" si="0"/>
        <v>0.10204081632653061</v>
      </c>
      <c r="F25" s="3" t="s">
        <v>108</v>
      </c>
      <c r="G25" s="3">
        <v>102</v>
      </c>
      <c r="H25" s="3">
        <v>103</v>
      </c>
      <c r="I25" s="3" t="s">
        <v>108</v>
      </c>
      <c r="J25" s="3">
        <v>107</v>
      </c>
      <c r="K25" s="3" t="s">
        <v>108</v>
      </c>
      <c r="L25" s="3" t="s">
        <v>108</v>
      </c>
      <c r="M25" s="3" t="s">
        <v>108</v>
      </c>
      <c r="N25" s="3" t="s">
        <v>108</v>
      </c>
      <c r="O25" s="3" t="s">
        <v>108</v>
      </c>
      <c r="V25" s="24" t="str">
        <f>IFERROR(INDEX(将星标签统计!$BV:$BV,MATCH(F25,将星标签统计!$BE:$BE,0)),"")</f>
        <v/>
      </c>
      <c r="W25" s="24">
        <f>IFERROR(INDEX(将星标签统计!$BV:$BV,MATCH(G25,将星标签统计!$BE:$BE,0)),"")</f>
        <v>0</v>
      </c>
      <c r="X25" s="24">
        <f>IFERROR(INDEX(将星标签统计!$BV:$BV,MATCH(H25,将星标签统计!$BE:$BE,0)),"")</f>
        <v>0</v>
      </c>
      <c r="Y25" s="24" t="str">
        <f>IFERROR(INDEX(将星标签统计!$BV:$BV,MATCH(I25,将星标签统计!$BE:$BE,0)),"")</f>
        <v/>
      </c>
      <c r="Z25" s="24">
        <f>IFERROR(INDEX(将星标签统计!$BV:$BV,MATCH(J25,将星标签统计!$BE:$BE,0)),"")</f>
        <v>0.10204081632653061</v>
      </c>
      <c r="AA25" s="24" t="str">
        <f>IFERROR(INDEX(将星标签统计!$BV:$BV,MATCH(K25,将星标签统计!$BE:$BE,0)),"")</f>
        <v/>
      </c>
      <c r="AB25" s="24" t="str">
        <f>IFERROR(INDEX(将星标签统计!$BV:$BV,MATCH(L25,将星标签统计!$BE:$BE,0)),"")</f>
        <v/>
      </c>
      <c r="AC25" s="24" t="str">
        <f>IFERROR(INDEX(将星标签统计!$BV:$BV,MATCH(M25,将星标签统计!$BE:$BE,0)),"")</f>
        <v/>
      </c>
      <c r="AD25" s="24" t="str">
        <f>IFERROR(INDEX(将星标签统计!$BV:$BV,MATCH(N25,将星标签统计!$BE:$BE,0)),"")</f>
        <v/>
      </c>
      <c r="AE25" s="24" t="str">
        <f>IFERROR(INDEX(将星标签统计!$BV:$BV,MATCH(O25,将星标签统计!$BE:$BE,0)),"")</f>
        <v/>
      </c>
      <c r="AF25" s="24" t="str">
        <f>IFERROR(INDEX(将星标签统计!$BV:$BV,MATCH(P25,将星标签统计!$BE:$BE,0)),"")</f>
        <v/>
      </c>
      <c r="AG25" s="24" t="str">
        <f>IFERROR(INDEX(将星标签统计!$BV:$BV,MATCH(Q25,将星标签统计!$BE:$BE,0)),"")</f>
        <v/>
      </c>
      <c r="AH25" s="24" t="str">
        <f>IFERROR(INDEX(将星标签统计!$BV:$BV,MATCH(R25,将星标签统计!$BE:$BE,0)),"")</f>
        <v/>
      </c>
      <c r="AI25" s="24" t="str">
        <f>IFERROR(INDEX(将星标签统计!$BV:$BV,MATCH(S25,将星标签统计!$BE:$BE,0)),"")</f>
        <v/>
      </c>
      <c r="AJ25" s="24" t="str">
        <f>IFERROR(INDEX(将星标签统计!$BV:$BV,MATCH(T25,将星标签统计!$BE:$BE,0)),"")</f>
        <v/>
      </c>
    </row>
    <row r="26" spans="1:36" x14ac:dyDescent="0.2">
      <c r="A26" s="3">
        <v>30104</v>
      </c>
      <c r="B26" s="3" t="s">
        <v>168</v>
      </c>
      <c r="C26" s="3">
        <v>2</v>
      </c>
      <c r="D26" s="23">
        <f t="shared" si="0"/>
        <v>0.1</v>
      </c>
      <c r="F26" s="3">
        <v>101</v>
      </c>
      <c r="G26" s="3">
        <v>102</v>
      </c>
      <c r="H26" s="3">
        <v>103</v>
      </c>
      <c r="I26" s="3">
        <v>105</v>
      </c>
      <c r="J26" s="3" t="s">
        <v>108</v>
      </c>
      <c r="K26" s="3" t="s">
        <v>108</v>
      </c>
      <c r="L26" s="3" t="s">
        <v>108</v>
      </c>
      <c r="M26" s="3" t="s">
        <v>108</v>
      </c>
      <c r="N26" s="3">
        <v>111</v>
      </c>
      <c r="O26" s="3" t="s">
        <v>108</v>
      </c>
      <c r="V26" s="24">
        <f>IFERROR(INDEX(将星标签统计!$BV:$BV,MATCH(F26,将星标签统计!$BE:$BE,0)),"")</f>
        <v>0</v>
      </c>
      <c r="W26" s="24">
        <f>IFERROR(INDEX(将星标签统计!$BV:$BV,MATCH(G26,将星标签统计!$BE:$BE,0)),"")</f>
        <v>0</v>
      </c>
      <c r="X26" s="24">
        <f>IFERROR(INDEX(将星标签统计!$BV:$BV,MATCH(H26,将星标签统计!$BE:$BE,0)),"")</f>
        <v>0</v>
      </c>
      <c r="Y26" s="24">
        <f>IFERROR(INDEX(将星标签统计!$BV:$BV,MATCH(I26,将星标签统计!$BE:$BE,0)),"")</f>
        <v>0.1</v>
      </c>
      <c r="Z26" s="24" t="str">
        <f>IFERROR(INDEX(将星标签统计!$BV:$BV,MATCH(J26,将星标签统计!$BE:$BE,0)),"")</f>
        <v/>
      </c>
      <c r="AA26" s="24" t="str">
        <f>IFERROR(INDEX(将星标签统计!$BV:$BV,MATCH(K26,将星标签统计!$BE:$BE,0)),"")</f>
        <v/>
      </c>
      <c r="AB26" s="24" t="str">
        <f>IFERROR(INDEX(将星标签统计!$BV:$BV,MATCH(L26,将星标签统计!$BE:$BE,0)),"")</f>
        <v/>
      </c>
      <c r="AC26" s="24" t="str">
        <f>IFERROR(INDEX(将星标签统计!$BV:$BV,MATCH(M26,将星标签统计!$BE:$BE,0)),"")</f>
        <v/>
      </c>
      <c r="AD26" s="24">
        <f>IFERROR(INDEX(将星标签统计!$BV:$BV,MATCH(N26,将星标签统计!$BE:$BE,0)),"")</f>
        <v>0</v>
      </c>
      <c r="AE26" s="24" t="str">
        <f>IFERROR(INDEX(将星标签统计!$BV:$BV,MATCH(O26,将星标签统计!$BE:$BE,0)),"")</f>
        <v/>
      </c>
      <c r="AF26" s="24" t="str">
        <f>IFERROR(INDEX(将星标签统计!$BV:$BV,MATCH(P26,将星标签统计!$BE:$BE,0)),"")</f>
        <v/>
      </c>
      <c r="AG26" s="24" t="str">
        <f>IFERROR(INDEX(将星标签统计!$BV:$BV,MATCH(Q26,将星标签统计!$BE:$BE,0)),"")</f>
        <v/>
      </c>
      <c r="AH26" s="24" t="str">
        <f>IFERROR(INDEX(将星标签统计!$BV:$BV,MATCH(R26,将星标签统计!$BE:$BE,0)),"")</f>
        <v/>
      </c>
      <c r="AI26" s="24" t="str">
        <f>IFERROR(INDEX(将星标签统计!$BV:$BV,MATCH(S26,将星标签统计!$BE:$BE,0)),"")</f>
        <v/>
      </c>
      <c r="AJ26" s="24" t="str">
        <f>IFERROR(INDEX(将星标签统计!$BV:$BV,MATCH(T26,将星标签统计!$BE:$BE,0)),"")</f>
        <v/>
      </c>
    </row>
    <row r="27" spans="1:36" x14ac:dyDescent="0.2">
      <c r="A27" s="3">
        <v>30105</v>
      </c>
      <c r="B27" s="3" t="s">
        <v>609</v>
      </c>
      <c r="C27" s="3">
        <v>2</v>
      </c>
      <c r="D27" s="23">
        <f t="shared" si="0"/>
        <v>0.19047619047619047</v>
      </c>
      <c r="F27" s="3">
        <v>101</v>
      </c>
      <c r="G27" s="3">
        <v>102</v>
      </c>
      <c r="H27" s="3" t="s">
        <v>108</v>
      </c>
      <c r="I27" s="3">
        <v>104</v>
      </c>
      <c r="J27" s="3" t="s">
        <v>108</v>
      </c>
      <c r="K27" s="3" t="s">
        <v>108</v>
      </c>
      <c r="L27" s="3" t="s">
        <v>108</v>
      </c>
      <c r="M27" s="3" t="s">
        <v>108</v>
      </c>
      <c r="N27" s="3" t="s">
        <v>108</v>
      </c>
      <c r="O27" s="3" t="s">
        <v>108</v>
      </c>
      <c r="V27" s="24">
        <f>IFERROR(INDEX(将星标签统计!$BV:$BV,MATCH(F27,将星标签统计!$BE:$BE,0)),"")</f>
        <v>0</v>
      </c>
      <c r="W27" s="24">
        <f>IFERROR(INDEX(将星标签统计!$BV:$BV,MATCH(G27,将星标签统计!$BE:$BE,0)),"")</f>
        <v>0</v>
      </c>
      <c r="X27" s="24" t="str">
        <f>IFERROR(INDEX(将星标签统计!$BV:$BV,MATCH(H27,将星标签统计!$BE:$BE,0)),"")</f>
        <v/>
      </c>
      <c r="Y27" s="24">
        <f>IFERROR(INDEX(将星标签统计!$BV:$BV,MATCH(I27,将星标签统计!$BE:$BE,0)),"")</f>
        <v>0.19047619047619047</v>
      </c>
      <c r="Z27" s="24" t="str">
        <f>IFERROR(INDEX(将星标签统计!$BV:$BV,MATCH(J27,将星标签统计!$BE:$BE,0)),"")</f>
        <v/>
      </c>
      <c r="AA27" s="24" t="str">
        <f>IFERROR(INDEX(将星标签统计!$BV:$BV,MATCH(K27,将星标签统计!$BE:$BE,0)),"")</f>
        <v/>
      </c>
      <c r="AB27" s="24" t="str">
        <f>IFERROR(INDEX(将星标签统计!$BV:$BV,MATCH(L27,将星标签统计!$BE:$BE,0)),"")</f>
        <v/>
      </c>
      <c r="AC27" s="24" t="str">
        <f>IFERROR(INDEX(将星标签统计!$BV:$BV,MATCH(M27,将星标签统计!$BE:$BE,0)),"")</f>
        <v/>
      </c>
      <c r="AD27" s="24" t="str">
        <f>IFERROR(INDEX(将星标签统计!$BV:$BV,MATCH(N27,将星标签统计!$BE:$BE,0)),"")</f>
        <v/>
      </c>
      <c r="AE27" s="24" t="str">
        <f>IFERROR(INDEX(将星标签统计!$BV:$BV,MATCH(O27,将星标签统计!$BE:$BE,0)),"")</f>
        <v/>
      </c>
      <c r="AF27" s="24" t="str">
        <f>IFERROR(INDEX(将星标签统计!$BV:$BV,MATCH(P27,将星标签统计!$BE:$BE,0)),"")</f>
        <v/>
      </c>
      <c r="AG27" s="24" t="str">
        <f>IFERROR(INDEX(将星标签统计!$BV:$BV,MATCH(Q27,将星标签统计!$BE:$BE,0)),"")</f>
        <v/>
      </c>
      <c r="AH27" s="24" t="str">
        <f>IFERROR(INDEX(将星标签统计!$BV:$BV,MATCH(R27,将星标签统计!$BE:$BE,0)),"")</f>
        <v/>
      </c>
      <c r="AI27" s="24" t="str">
        <f>IFERROR(INDEX(将星标签统计!$BV:$BV,MATCH(S27,将星标签统计!$BE:$BE,0)),"")</f>
        <v/>
      </c>
      <c r="AJ27" s="24" t="str">
        <f>IFERROR(INDEX(将星标签统计!$BV:$BV,MATCH(T27,将星标签统计!$BE:$BE,0)),"")</f>
        <v/>
      </c>
    </row>
    <row r="28" spans="1:36" x14ac:dyDescent="0.2">
      <c r="A28" s="3">
        <v>30106</v>
      </c>
      <c r="B28" s="3" t="s">
        <v>169</v>
      </c>
      <c r="C28" s="3">
        <v>2</v>
      </c>
      <c r="D28" s="23">
        <f t="shared" si="0"/>
        <v>0.11764705882352941</v>
      </c>
      <c r="F28" s="3">
        <v>101</v>
      </c>
      <c r="G28" s="3">
        <v>102</v>
      </c>
      <c r="H28" s="3">
        <v>103</v>
      </c>
      <c r="I28" s="3" t="s">
        <v>108</v>
      </c>
      <c r="J28" s="3" t="s">
        <v>108</v>
      </c>
      <c r="K28" s="3" t="s">
        <v>108</v>
      </c>
      <c r="L28" s="3">
        <v>109</v>
      </c>
      <c r="M28" s="3" t="s">
        <v>108</v>
      </c>
      <c r="N28" s="3">
        <v>111</v>
      </c>
      <c r="O28" s="3">
        <v>112</v>
      </c>
      <c r="V28" s="24">
        <f>IFERROR(INDEX(将星标签统计!$BV:$BV,MATCH(F28,将星标签统计!$BE:$BE,0)),"")</f>
        <v>0</v>
      </c>
      <c r="W28" s="24">
        <f>IFERROR(INDEX(将星标签统计!$BV:$BV,MATCH(G28,将星标签统计!$BE:$BE,0)),"")</f>
        <v>0</v>
      </c>
      <c r="X28" s="24">
        <f>IFERROR(INDEX(将星标签统计!$BV:$BV,MATCH(H28,将星标签统计!$BE:$BE,0)),"")</f>
        <v>0</v>
      </c>
      <c r="Y28" s="24" t="str">
        <f>IFERROR(INDEX(将星标签统计!$BV:$BV,MATCH(I28,将星标签统计!$BE:$BE,0)),"")</f>
        <v/>
      </c>
      <c r="Z28" s="24" t="str">
        <f>IFERROR(INDEX(将星标签统计!$BV:$BV,MATCH(J28,将星标签统计!$BE:$BE,0)),"")</f>
        <v/>
      </c>
      <c r="AA28" s="24" t="str">
        <f>IFERROR(INDEX(将星标签统计!$BV:$BV,MATCH(K28,将星标签统计!$BE:$BE,0)),"")</f>
        <v/>
      </c>
      <c r="AB28" s="24">
        <f>IFERROR(INDEX(将星标签统计!$BV:$BV,MATCH(L28,将星标签统计!$BE:$BE,0)),"")</f>
        <v>0.11764705882352941</v>
      </c>
      <c r="AC28" s="24" t="str">
        <f>IFERROR(INDEX(将星标签统计!$BV:$BV,MATCH(M28,将星标签统计!$BE:$BE,0)),"")</f>
        <v/>
      </c>
      <c r="AD28" s="24">
        <f>IFERROR(INDEX(将星标签统计!$BV:$BV,MATCH(N28,将星标签统计!$BE:$BE,0)),"")</f>
        <v>0</v>
      </c>
      <c r="AE28" s="24">
        <f>IFERROR(INDEX(将星标签统计!$BV:$BV,MATCH(O28,将星标签统计!$BE:$BE,0)),"")</f>
        <v>0</v>
      </c>
      <c r="AF28" s="24" t="str">
        <f>IFERROR(INDEX(将星标签统计!$BV:$BV,MATCH(P28,将星标签统计!$BE:$BE,0)),"")</f>
        <v/>
      </c>
      <c r="AG28" s="24" t="str">
        <f>IFERROR(INDEX(将星标签统计!$BV:$BV,MATCH(Q28,将星标签统计!$BE:$BE,0)),"")</f>
        <v/>
      </c>
      <c r="AH28" s="24" t="str">
        <f>IFERROR(INDEX(将星标签统计!$BV:$BV,MATCH(R28,将星标签统计!$BE:$BE,0)),"")</f>
        <v/>
      </c>
      <c r="AI28" s="24" t="str">
        <f>IFERROR(INDEX(将星标签统计!$BV:$BV,MATCH(S28,将星标签统计!$BE:$BE,0)),"")</f>
        <v/>
      </c>
      <c r="AJ28" s="24" t="str">
        <f>IFERROR(INDEX(将星标签统计!$BV:$BV,MATCH(T28,将星标签统计!$BE:$BE,0)),"")</f>
        <v/>
      </c>
    </row>
    <row r="29" spans="1:36" x14ac:dyDescent="0.2">
      <c r="A29" s="3">
        <v>30107</v>
      </c>
      <c r="B29" s="3" t="s">
        <v>610</v>
      </c>
      <c r="C29" s="3">
        <v>2</v>
      </c>
      <c r="D29" s="23">
        <f t="shared" si="0"/>
        <v>0.10204081632653061</v>
      </c>
      <c r="F29" s="3">
        <v>101</v>
      </c>
      <c r="G29" s="3">
        <v>102</v>
      </c>
      <c r="H29" s="3">
        <v>103</v>
      </c>
      <c r="I29" s="3" t="s">
        <v>108</v>
      </c>
      <c r="J29" s="3">
        <v>107</v>
      </c>
      <c r="K29" s="3" t="s">
        <v>108</v>
      </c>
      <c r="L29" s="3" t="s">
        <v>108</v>
      </c>
      <c r="M29" s="3" t="s">
        <v>108</v>
      </c>
      <c r="N29" s="3" t="s">
        <v>108</v>
      </c>
      <c r="O29" s="3" t="s">
        <v>108</v>
      </c>
      <c r="V29" s="24">
        <f>IFERROR(INDEX(将星标签统计!$BV:$BV,MATCH(F29,将星标签统计!$BE:$BE,0)),"")</f>
        <v>0</v>
      </c>
      <c r="W29" s="24">
        <f>IFERROR(INDEX(将星标签统计!$BV:$BV,MATCH(G29,将星标签统计!$BE:$BE,0)),"")</f>
        <v>0</v>
      </c>
      <c r="X29" s="24">
        <f>IFERROR(INDEX(将星标签统计!$BV:$BV,MATCH(H29,将星标签统计!$BE:$BE,0)),"")</f>
        <v>0</v>
      </c>
      <c r="Y29" s="24" t="str">
        <f>IFERROR(INDEX(将星标签统计!$BV:$BV,MATCH(I29,将星标签统计!$BE:$BE,0)),"")</f>
        <v/>
      </c>
      <c r="Z29" s="24">
        <f>IFERROR(INDEX(将星标签统计!$BV:$BV,MATCH(J29,将星标签统计!$BE:$BE,0)),"")</f>
        <v>0.10204081632653061</v>
      </c>
      <c r="AA29" s="24" t="str">
        <f>IFERROR(INDEX(将星标签统计!$BV:$BV,MATCH(K29,将星标签统计!$BE:$BE,0)),"")</f>
        <v/>
      </c>
      <c r="AB29" s="24" t="str">
        <f>IFERROR(INDEX(将星标签统计!$BV:$BV,MATCH(L29,将星标签统计!$BE:$BE,0)),"")</f>
        <v/>
      </c>
      <c r="AC29" s="24" t="str">
        <f>IFERROR(INDEX(将星标签统计!$BV:$BV,MATCH(M29,将星标签统计!$BE:$BE,0)),"")</f>
        <v/>
      </c>
      <c r="AD29" s="24" t="str">
        <f>IFERROR(INDEX(将星标签统计!$BV:$BV,MATCH(N29,将星标签统计!$BE:$BE,0)),"")</f>
        <v/>
      </c>
      <c r="AE29" s="24" t="str">
        <f>IFERROR(INDEX(将星标签统计!$BV:$BV,MATCH(O29,将星标签统计!$BE:$BE,0)),"")</f>
        <v/>
      </c>
      <c r="AF29" s="24" t="str">
        <f>IFERROR(INDEX(将星标签统计!$BV:$BV,MATCH(P29,将星标签统计!$BE:$BE,0)),"")</f>
        <v/>
      </c>
      <c r="AG29" s="24" t="str">
        <f>IFERROR(INDEX(将星标签统计!$BV:$BV,MATCH(Q29,将星标签统计!$BE:$BE,0)),"")</f>
        <v/>
      </c>
      <c r="AH29" s="24" t="str">
        <f>IFERROR(INDEX(将星标签统计!$BV:$BV,MATCH(R29,将星标签统计!$BE:$BE,0)),"")</f>
        <v/>
      </c>
      <c r="AI29" s="24" t="str">
        <f>IFERROR(INDEX(将星标签统计!$BV:$BV,MATCH(S29,将星标签统计!$BE:$BE,0)),"")</f>
        <v/>
      </c>
      <c r="AJ29" s="24" t="str">
        <f>IFERROR(INDEX(将星标签统计!$BV:$BV,MATCH(T29,将星标签统计!$BE:$BE,0)),"")</f>
        <v/>
      </c>
    </row>
    <row r="30" spans="1:36" x14ac:dyDescent="0.2">
      <c r="A30" s="3">
        <v>30108</v>
      </c>
      <c r="B30" s="3" t="s">
        <v>611</v>
      </c>
      <c r="C30" s="3">
        <v>2</v>
      </c>
      <c r="D30" s="23">
        <f t="shared" si="0"/>
        <v>0.19047619047619047</v>
      </c>
      <c r="F30" s="3">
        <v>101</v>
      </c>
      <c r="G30" s="3">
        <v>102</v>
      </c>
      <c r="H30" s="3" t="s">
        <v>108</v>
      </c>
      <c r="I30" s="3">
        <v>104</v>
      </c>
      <c r="J30" s="3" t="s">
        <v>108</v>
      </c>
      <c r="K30" s="3" t="s">
        <v>108</v>
      </c>
      <c r="L30" s="3" t="s">
        <v>108</v>
      </c>
      <c r="M30" s="3" t="s">
        <v>108</v>
      </c>
      <c r="N30" s="3" t="s">
        <v>108</v>
      </c>
      <c r="O30" s="3" t="s">
        <v>108</v>
      </c>
      <c r="V30" s="24">
        <f>IFERROR(INDEX(将星标签统计!$BV:$BV,MATCH(F30,将星标签统计!$BE:$BE,0)),"")</f>
        <v>0</v>
      </c>
      <c r="W30" s="24">
        <f>IFERROR(INDEX(将星标签统计!$BV:$BV,MATCH(G30,将星标签统计!$BE:$BE,0)),"")</f>
        <v>0</v>
      </c>
      <c r="X30" s="24" t="str">
        <f>IFERROR(INDEX(将星标签统计!$BV:$BV,MATCH(H30,将星标签统计!$BE:$BE,0)),"")</f>
        <v/>
      </c>
      <c r="Y30" s="24">
        <f>IFERROR(INDEX(将星标签统计!$BV:$BV,MATCH(I30,将星标签统计!$BE:$BE,0)),"")</f>
        <v>0.19047619047619047</v>
      </c>
      <c r="Z30" s="24" t="str">
        <f>IFERROR(INDEX(将星标签统计!$BV:$BV,MATCH(J30,将星标签统计!$BE:$BE,0)),"")</f>
        <v/>
      </c>
      <c r="AA30" s="24" t="str">
        <f>IFERROR(INDEX(将星标签统计!$BV:$BV,MATCH(K30,将星标签统计!$BE:$BE,0)),"")</f>
        <v/>
      </c>
      <c r="AB30" s="24" t="str">
        <f>IFERROR(INDEX(将星标签统计!$BV:$BV,MATCH(L30,将星标签统计!$BE:$BE,0)),"")</f>
        <v/>
      </c>
      <c r="AC30" s="24" t="str">
        <f>IFERROR(INDEX(将星标签统计!$BV:$BV,MATCH(M30,将星标签统计!$BE:$BE,0)),"")</f>
        <v/>
      </c>
      <c r="AD30" s="24" t="str">
        <f>IFERROR(INDEX(将星标签统计!$BV:$BV,MATCH(N30,将星标签统计!$BE:$BE,0)),"")</f>
        <v/>
      </c>
      <c r="AE30" s="24" t="str">
        <f>IFERROR(INDEX(将星标签统计!$BV:$BV,MATCH(O30,将星标签统计!$BE:$BE,0)),"")</f>
        <v/>
      </c>
      <c r="AF30" s="24" t="str">
        <f>IFERROR(INDEX(将星标签统计!$BV:$BV,MATCH(P30,将星标签统计!$BE:$BE,0)),"")</f>
        <v/>
      </c>
      <c r="AG30" s="24" t="str">
        <f>IFERROR(INDEX(将星标签统计!$BV:$BV,MATCH(Q30,将星标签统计!$BE:$BE,0)),"")</f>
        <v/>
      </c>
      <c r="AH30" s="24" t="str">
        <f>IFERROR(INDEX(将星标签统计!$BV:$BV,MATCH(R30,将星标签统计!$BE:$BE,0)),"")</f>
        <v/>
      </c>
      <c r="AI30" s="24" t="str">
        <f>IFERROR(INDEX(将星标签统计!$BV:$BV,MATCH(S30,将星标签统计!$BE:$BE,0)),"")</f>
        <v/>
      </c>
      <c r="AJ30" s="24" t="str">
        <f>IFERROR(INDEX(将星标签统计!$BV:$BV,MATCH(T30,将星标签统计!$BE:$BE,0)),"")</f>
        <v/>
      </c>
    </row>
    <row r="31" spans="1:36" x14ac:dyDescent="0.2">
      <c r="A31" s="3">
        <v>30109</v>
      </c>
      <c r="B31" s="3" t="s">
        <v>170</v>
      </c>
      <c r="C31" s="3">
        <v>2</v>
      </c>
      <c r="D31" s="23">
        <f t="shared" si="0"/>
        <v>0.10204081632653061</v>
      </c>
      <c r="F31" s="3">
        <v>101</v>
      </c>
      <c r="G31" s="3">
        <v>102</v>
      </c>
      <c r="H31" s="3" t="s">
        <v>108</v>
      </c>
      <c r="I31" s="3" t="s">
        <v>108</v>
      </c>
      <c r="J31" s="3">
        <v>107</v>
      </c>
      <c r="K31" s="3" t="s">
        <v>108</v>
      </c>
      <c r="L31" s="3" t="s">
        <v>108</v>
      </c>
      <c r="M31" s="3" t="s">
        <v>108</v>
      </c>
      <c r="N31" s="3">
        <v>111</v>
      </c>
      <c r="O31" s="3">
        <v>112</v>
      </c>
      <c r="V31" s="24">
        <f>IFERROR(INDEX(将星标签统计!$BV:$BV,MATCH(F31,将星标签统计!$BE:$BE,0)),"")</f>
        <v>0</v>
      </c>
      <c r="W31" s="24">
        <f>IFERROR(INDEX(将星标签统计!$BV:$BV,MATCH(G31,将星标签统计!$BE:$BE,0)),"")</f>
        <v>0</v>
      </c>
      <c r="X31" s="24" t="str">
        <f>IFERROR(INDEX(将星标签统计!$BV:$BV,MATCH(H31,将星标签统计!$BE:$BE,0)),"")</f>
        <v/>
      </c>
      <c r="Y31" s="24" t="str">
        <f>IFERROR(INDEX(将星标签统计!$BV:$BV,MATCH(I31,将星标签统计!$BE:$BE,0)),"")</f>
        <v/>
      </c>
      <c r="Z31" s="24">
        <f>IFERROR(INDEX(将星标签统计!$BV:$BV,MATCH(J31,将星标签统计!$BE:$BE,0)),"")</f>
        <v>0.10204081632653061</v>
      </c>
      <c r="AA31" s="24" t="str">
        <f>IFERROR(INDEX(将星标签统计!$BV:$BV,MATCH(K31,将星标签统计!$BE:$BE,0)),"")</f>
        <v/>
      </c>
      <c r="AB31" s="24" t="str">
        <f>IFERROR(INDEX(将星标签统计!$BV:$BV,MATCH(L31,将星标签统计!$BE:$BE,0)),"")</f>
        <v/>
      </c>
      <c r="AC31" s="24" t="str">
        <f>IFERROR(INDEX(将星标签统计!$BV:$BV,MATCH(M31,将星标签统计!$BE:$BE,0)),"")</f>
        <v/>
      </c>
      <c r="AD31" s="24">
        <f>IFERROR(INDEX(将星标签统计!$BV:$BV,MATCH(N31,将星标签统计!$BE:$BE,0)),"")</f>
        <v>0</v>
      </c>
      <c r="AE31" s="24">
        <f>IFERROR(INDEX(将星标签统计!$BV:$BV,MATCH(O31,将星标签统计!$BE:$BE,0)),"")</f>
        <v>0</v>
      </c>
      <c r="AF31" s="24" t="str">
        <f>IFERROR(INDEX(将星标签统计!$BV:$BV,MATCH(P31,将星标签统计!$BE:$BE,0)),"")</f>
        <v/>
      </c>
      <c r="AG31" s="24" t="str">
        <f>IFERROR(INDEX(将星标签统计!$BV:$BV,MATCH(Q31,将星标签统计!$BE:$BE,0)),"")</f>
        <v/>
      </c>
      <c r="AH31" s="24" t="str">
        <f>IFERROR(INDEX(将星标签统计!$BV:$BV,MATCH(R31,将星标签统计!$BE:$BE,0)),"")</f>
        <v/>
      </c>
      <c r="AI31" s="24" t="str">
        <f>IFERROR(INDEX(将星标签统计!$BV:$BV,MATCH(S31,将星标签统计!$BE:$BE,0)),"")</f>
        <v/>
      </c>
      <c r="AJ31" s="24" t="str">
        <f>IFERROR(INDEX(将星标签统计!$BV:$BV,MATCH(T31,将星标签统计!$BE:$BE,0)),"")</f>
        <v/>
      </c>
    </row>
    <row r="32" spans="1:36" x14ac:dyDescent="0.2">
      <c r="A32" s="3">
        <v>30110</v>
      </c>
      <c r="B32" s="3" t="s">
        <v>171</v>
      </c>
      <c r="C32" s="3">
        <v>2</v>
      </c>
      <c r="D32" s="23">
        <f t="shared" si="0"/>
        <v>0.19047619047619047</v>
      </c>
      <c r="F32" s="3">
        <v>101</v>
      </c>
      <c r="G32" s="3">
        <v>102</v>
      </c>
      <c r="H32" s="3" t="s">
        <v>108</v>
      </c>
      <c r="I32" s="3">
        <v>104</v>
      </c>
      <c r="J32" s="3" t="s">
        <v>108</v>
      </c>
      <c r="K32" s="3" t="s">
        <v>108</v>
      </c>
      <c r="L32" s="3" t="s">
        <v>108</v>
      </c>
      <c r="M32" s="3" t="s">
        <v>108</v>
      </c>
      <c r="N32" s="3">
        <v>111</v>
      </c>
      <c r="O32" s="3" t="s">
        <v>108</v>
      </c>
      <c r="V32" s="24">
        <f>IFERROR(INDEX(将星标签统计!$BV:$BV,MATCH(F32,将星标签统计!$BE:$BE,0)),"")</f>
        <v>0</v>
      </c>
      <c r="W32" s="24">
        <f>IFERROR(INDEX(将星标签统计!$BV:$BV,MATCH(G32,将星标签统计!$BE:$BE,0)),"")</f>
        <v>0</v>
      </c>
      <c r="X32" s="24" t="str">
        <f>IFERROR(INDEX(将星标签统计!$BV:$BV,MATCH(H32,将星标签统计!$BE:$BE,0)),"")</f>
        <v/>
      </c>
      <c r="Y32" s="24">
        <f>IFERROR(INDEX(将星标签统计!$BV:$BV,MATCH(I32,将星标签统计!$BE:$BE,0)),"")</f>
        <v>0.19047619047619047</v>
      </c>
      <c r="Z32" s="24" t="str">
        <f>IFERROR(INDEX(将星标签统计!$BV:$BV,MATCH(J32,将星标签统计!$BE:$BE,0)),"")</f>
        <v/>
      </c>
      <c r="AA32" s="24" t="str">
        <f>IFERROR(INDEX(将星标签统计!$BV:$BV,MATCH(K32,将星标签统计!$BE:$BE,0)),"")</f>
        <v/>
      </c>
      <c r="AB32" s="24" t="str">
        <f>IFERROR(INDEX(将星标签统计!$BV:$BV,MATCH(L32,将星标签统计!$BE:$BE,0)),"")</f>
        <v/>
      </c>
      <c r="AC32" s="24" t="str">
        <f>IFERROR(INDEX(将星标签统计!$BV:$BV,MATCH(M32,将星标签统计!$BE:$BE,0)),"")</f>
        <v/>
      </c>
      <c r="AD32" s="24">
        <f>IFERROR(INDEX(将星标签统计!$BV:$BV,MATCH(N32,将星标签统计!$BE:$BE,0)),"")</f>
        <v>0</v>
      </c>
      <c r="AE32" s="24" t="str">
        <f>IFERROR(INDEX(将星标签统计!$BV:$BV,MATCH(O32,将星标签统计!$BE:$BE,0)),"")</f>
        <v/>
      </c>
      <c r="AF32" s="24" t="str">
        <f>IFERROR(INDEX(将星标签统计!$BV:$BV,MATCH(P32,将星标签统计!$BE:$BE,0)),"")</f>
        <v/>
      </c>
      <c r="AG32" s="24" t="str">
        <f>IFERROR(INDEX(将星标签统计!$BV:$BV,MATCH(Q32,将星标签统计!$BE:$BE,0)),"")</f>
        <v/>
      </c>
      <c r="AH32" s="24" t="str">
        <f>IFERROR(INDEX(将星标签统计!$BV:$BV,MATCH(R32,将星标签统计!$BE:$BE,0)),"")</f>
        <v/>
      </c>
      <c r="AI32" s="24" t="str">
        <f>IFERROR(INDEX(将星标签统计!$BV:$BV,MATCH(S32,将星标签统计!$BE:$BE,0)),"")</f>
        <v/>
      </c>
      <c r="AJ32" s="24" t="str">
        <f>IFERROR(INDEX(将星标签统计!$BV:$BV,MATCH(T32,将星标签统计!$BE:$BE,0)),"")</f>
        <v/>
      </c>
    </row>
    <row r="33" spans="1:36" x14ac:dyDescent="0.2">
      <c r="A33" s="3">
        <v>30111</v>
      </c>
      <c r="B33" s="3" t="s">
        <v>172</v>
      </c>
      <c r="C33" s="3">
        <v>2</v>
      </c>
      <c r="D33" s="23">
        <f t="shared" si="0"/>
        <v>0.10204081632653061</v>
      </c>
      <c r="F33" s="3">
        <v>101</v>
      </c>
      <c r="G33" s="3">
        <v>102</v>
      </c>
      <c r="H33" s="3">
        <v>103</v>
      </c>
      <c r="I33" s="3" t="s">
        <v>108</v>
      </c>
      <c r="J33" s="3">
        <v>107</v>
      </c>
      <c r="K33" s="3" t="s">
        <v>108</v>
      </c>
      <c r="L33" s="3" t="s">
        <v>108</v>
      </c>
      <c r="M33" s="3" t="s">
        <v>108</v>
      </c>
      <c r="N33" s="3" t="s">
        <v>108</v>
      </c>
      <c r="O33" s="3">
        <v>112</v>
      </c>
      <c r="V33" s="24">
        <f>IFERROR(INDEX(将星标签统计!$BV:$BV,MATCH(F33,将星标签统计!$BE:$BE,0)),"")</f>
        <v>0</v>
      </c>
      <c r="W33" s="24">
        <f>IFERROR(INDEX(将星标签统计!$BV:$BV,MATCH(G33,将星标签统计!$BE:$BE,0)),"")</f>
        <v>0</v>
      </c>
      <c r="X33" s="24">
        <f>IFERROR(INDEX(将星标签统计!$BV:$BV,MATCH(H33,将星标签统计!$BE:$BE,0)),"")</f>
        <v>0</v>
      </c>
      <c r="Y33" s="24" t="str">
        <f>IFERROR(INDEX(将星标签统计!$BV:$BV,MATCH(I33,将星标签统计!$BE:$BE,0)),"")</f>
        <v/>
      </c>
      <c r="Z33" s="24">
        <f>IFERROR(INDEX(将星标签统计!$BV:$BV,MATCH(J33,将星标签统计!$BE:$BE,0)),"")</f>
        <v>0.10204081632653061</v>
      </c>
      <c r="AA33" s="24" t="str">
        <f>IFERROR(INDEX(将星标签统计!$BV:$BV,MATCH(K33,将星标签统计!$BE:$BE,0)),"")</f>
        <v/>
      </c>
      <c r="AB33" s="24" t="str">
        <f>IFERROR(INDEX(将星标签统计!$BV:$BV,MATCH(L33,将星标签统计!$BE:$BE,0)),"")</f>
        <v/>
      </c>
      <c r="AC33" s="24" t="str">
        <f>IFERROR(INDEX(将星标签统计!$BV:$BV,MATCH(M33,将星标签统计!$BE:$BE,0)),"")</f>
        <v/>
      </c>
      <c r="AD33" s="24" t="str">
        <f>IFERROR(INDEX(将星标签统计!$BV:$BV,MATCH(N33,将星标签统计!$BE:$BE,0)),"")</f>
        <v/>
      </c>
      <c r="AE33" s="24">
        <f>IFERROR(INDEX(将星标签统计!$BV:$BV,MATCH(O33,将星标签统计!$BE:$BE,0)),"")</f>
        <v>0</v>
      </c>
      <c r="AF33" s="24" t="str">
        <f>IFERROR(INDEX(将星标签统计!$BV:$BV,MATCH(P33,将星标签统计!$BE:$BE,0)),"")</f>
        <v/>
      </c>
      <c r="AG33" s="24" t="str">
        <f>IFERROR(INDEX(将星标签统计!$BV:$BV,MATCH(Q33,将星标签统计!$BE:$BE,0)),"")</f>
        <v/>
      </c>
      <c r="AH33" s="24" t="str">
        <f>IFERROR(INDEX(将星标签统计!$BV:$BV,MATCH(R33,将星标签统计!$BE:$BE,0)),"")</f>
        <v/>
      </c>
      <c r="AI33" s="24" t="str">
        <f>IFERROR(INDEX(将星标签统计!$BV:$BV,MATCH(S33,将星标签统计!$BE:$BE,0)),"")</f>
        <v/>
      </c>
      <c r="AJ33" s="24" t="str">
        <f>IFERROR(INDEX(将星标签统计!$BV:$BV,MATCH(T33,将星标签统计!$BE:$BE,0)),"")</f>
        <v/>
      </c>
    </row>
    <row r="34" spans="1:36" x14ac:dyDescent="0.2">
      <c r="A34" s="3">
        <v>30112</v>
      </c>
      <c r="B34" s="3" t="s">
        <v>173</v>
      </c>
      <c r="C34" s="3">
        <v>2</v>
      </c>
      <c r="D34" s="23">
        <f t="shared" si="0"/>
        <v>0.10204081632653061</v>
      </c>
      <c r="F34" s="3">
        <v>101</v>
      </c>
      <c r="G34" s="3" t="s">
        <v>108</v>
      </c>
      <c r="H34" s="3">
        <v>103</v>
      </c>
      <c r="I34" s="3" t="s">
        <v>108</v>
      </c>
      <c r="J34" s="3">
        <v>107</v>
      </c>
      <c r="K34" s="3" t="s">
        <v>108</v>
      </c>
      <c r="L34" s="3" t="s">
        <v>108</v>
      </c>
      <c r="M34" s="3" t="s">
        <v>108</v>
      </c>
      <c r="N34" s="3" t="s">
        <v>108</v>
      </c>
      <c r="O34" s="3">
        <v>112</v>
      </c>
      <c r="V34" s="24">
        <f>IFERROR(INDEX(将星标签统计!$BV:$BV,MATCH(F34,将星标签统计!$BE:$BE,0)),"")</f>
        <v>0</v>
      </c>
      <c r="W34" s="24" t="str">
        <f>IFERROR(INDEX(将星标签统计!$BV:$BV,MATCH(G34,将星标签统计!$BE:$BE,0)),"")</f>
        <v/>
      </c>
      <c r="X34" s="24">
        <f>IFERROR(INDEX(将星标签统计!$BV:$BV,MATCH(H34,将星标签统计!$BE:$BE,0)),"")</f>
        <v>0</v>
      </c>
      <c r="Y34" s="24" t="str">
        <f>IFERROR(INDEX(将星标签统计!$BV:$BV,MATCH(I34,将星标签统计!$BE:$BE,0)),"")</f>
        <v/>
      </c>
      <c r="Z34" s="24">
        <f>IFERROR(INDEX(将星标签统计!$BV:$BV,MATCH(J34,将星标签统计!$BE:$BE,0)),"")</f>
        <v>0.10204081632653061</v>
      </c>
      <c r="AA34" s="24" t="str">
        <f>IFERROR(INDEX(将星标签统计!$BV:$BV,MATCH(K34,将星标签统计!$BE:$BE,0)),"")</f>
        <v/>
      </c>
      <c r="AB34" s="24" t="str">
        <f>IFERROR(INDEX(将星标签统计!$BV:$BV,MATCH(L34,将星标签统计!$BE:$BE,0)),"")</f>
        <v/>
      </c>
      <c r="AC34" s="24" t="str">
        <f>IFERROR(INDEX(将星标签统计!$BV:$BV,MATCH(M34,将星标签统计!$BE:$BE,0)),"")</f>
        <v/>
      </c>
      <c r="AD34" s="24" t="str">
        <f>IFERROR(INDEX(将星标签统计!$BV:$BV,MATCH(N34,将星标签统计!$BE:$BE,0)),"")</f>
        <v/>
      </c>
      <c r="AE34" s="24">
        <f>IFERROR(INDEX(将星标签统计!$BV:$BV,MATCH(O34,将星标签统计!$BE:$BE,0)),"")</f>
        <v>0</v>
      </c>
      <c r="AF34" s="24" t="str">
        <f>IFERROR(INDEX(将星标签统计!$BV:$BV,MATCH(P34,将星标签统计!$BE:$BE,0)),"")</f>
        <v/>
      </c>
      <c r="AG34" s="24" t="str">
        <f>IFERROR(INDEX(将星标签统计!$BV:$BV,MATCH(Q34,将星标签统计!$BE:$BE,0)),"")</f>
        <v/>
      </c>
      <c r="AH34" s="24" t="str">
        <f>IFERROR(INDEX(将星标签统计!$BV:$BV,MATCH(R34,将星标签统计!$BE:$BE,0)),"")</f>
        <v/>
      </c>
      <c r="AI34" s="24" t="str">
        <f>IFERROR(INDEX(将星标签统计!$BV:$BV,MATCH(S34,将星标签统计!$BE:$BE,0)),"")</f>
        <v/>
      </c>
      <c r="AJ34" s="24" t="str">
        <f>IFERROR(INDEX(将星标签统计!$BV:$BV,MATCH(T34,将星标签统计!$BE:$BE,0)),"")</f>
        <v/>
      </c>
    </row>
    <row r="35" spans="1:36" x14ac:dyDescent="0.2">
      <c r="A35" s="3">
        <v>30113</v>
      </c>
      <c r="B35" s="3" t="s">
        <v>174</v>
      </c>
      <c r="C35" s="3">
        <v>2</v>
      </c>
      <c r="D35" s="23">
        <f t="shared" si="0"/>
        <v>0.10204081632653061</v>
      </c>
      <c r="F35" s="3">
        <v>101</v>
      </c>
      <c r="G35" s="3" t="s">
        <v>108</v>
      </c>
      <c r="H35" s="3">
        <v>103</v>
      </c>
      <c r="I35" s="3" t="s">
        <v>108</v>
      </c>
      <c r="J35" s="3">
        <v>107</v>
      </c>
      <c r="K35" s="3" t="s">
        <v>108</v>
      </c>
      <c r="L35" s="3" t="s">
        <v>108</v>
      </c>
      <c r="M35" s="3" t="s">
        <v>108</v>
      </c>
      <c r="N35" s="3">
        <v>111</v>
      </c>
      <c r="O35" s="3">
        <v>112</v>
      </c>
      <c r="V35" s="24">
        <f>IFERROR(INDEX(将星标签统计!$BV:$BV,MATCH(F35,将星标签统计!$BE:$BE,0)),"")</f>
        <v>0</v>
      </c>
      <c r="W35" s="24" t="str">
        <f>IFERROR(INDEX(将星标签统计!$BV:$BV,MATCH(G35,将星标签统计!$BE:$BE,0)),"")</f>
        <v/>
      </c>
      <c r="X35" s="24">
        <f>IFERROR(INDEX(将星标签统计!$BV:$BV,MATCH(H35,将星标签统计!$BE:$BE,0)),"")</f>
        <v>0</v>
      </c>
      <c r="Y35" s="24" t="str">
        <f>IFERROR(INDEX(将星标签统计!$BV:$BV,MATCH(I35,将星标签统计!$BE:$BE,0)),"")</f>
        <v/>
      </c>
      <c r="Z35" s="24">
        <f>IFERROR(INDEX(将星标签统计!$BV:$BV,MATCH(J35,将星标签统计!$BE:$BE,0)),"")</f>
        <v>0.10204081632653061</v>
      </c>
      <c r="AA35" s="24" t="str">
        <f>IFERROR(INDEX(将星标签统计!$BV:$BV,MATCH(K35,将星标签统计!$BE:$BE,0)),"")</f>
        <v/>
      </c>
      <c r="AB35" s="24" t="str">
        <f>IFERROR(INDEX(将星标签统计!$BV:$BV,MATCH(L35,将星标签统计!$BE:$BE,0)),"")</f>
        <v/>
      </c>
      <c r="AC35" s="24" t="str">
        <f>IFERROR(INDEX(将星标签统计!$BV:$BV,MATCH(M35,将星标签统计!$BE:$BE,0)),"")</f>
        <v/>
      </c>
      <c r="AD35" s="24">
        <f>IFERROR(INDEX(将星标签统计!$BV:$BV,MATCH(N35,将星标签统计!$BE:$BE,0)),"")</f>
        <v>0</v>
      </c>
      <c r="AE35" s="24">
        <f>IFERROR(INDEX(将星标签统计!$BV:$BV,MATCH(O35,将星标签统计!$BE:$BE,0)),"")</f>
        <v>0</v>
      </c>
      <c r="AF35" s="24" t="str">
        <f>IFERROR(INDEX(将星标签统计!$BV:$BV,MATCH(P35,将星标签统计!$BE:$BE,0)),"")</f>
        <v/>
      </c>
      <c r="AG35" s="24" t="str">
        <f>IFERROR(INDEX(将星标签统计!$BV:$BV,MATCH(Q35,将星标签统计!$BE:$BE,0)),"")</f>
        <v/>
      </c>
      <c r="AH35" s="24" t="str">
        <f>IFERROR(INDEX(将星标签统计!$BV:$BV,MATCH(R35,将星标签统计!$BE:$BE,0)),"")</f>
        <v/>
      </c>
      <c r="AI35" s="24" t="str">
        <f>IFERROR(INDEX(将星标签统计!$BV:$BV,MATCH(S35,将星标签统计!$BE:$BE,0)),"")</f>
        <v/>
      </c>
      <c r="AJ35" s="24" t="str">
        <f>IFERROR(INDEX(将星标签统计!$BV:$BV,MATCH(T35,将星标签统计!$BE:$BE,0)),"")</f>
        <v/>
      </c>
    </row>
    <row r="36" spans="1:36" x14ac:dyDescent="0.2">
      <c r="A36" s="3">
        <v>30114</v>
      </c>
      <c r="B36" s="3" t="s">
        <v>175</v>
      </c>
      <c r="C36" s="3">
        <v>2</v>
      </c>
      <c r="D36" s="23">
        <f t="shared" si="0"/>
        <v>0.10204081632653061</v>
      </c>
      <c r="F36" s="3">
        <v>101</v>
      </c>
      <c r="G36" s="3">
        <v>102</v>
      </c>
      <c r="H36" s="3">
        <v>103</v>
      </c>
      <c r="I36" s="3" t="s">
        <v>108</v>
      </c>
      <c r="J36" s="3">
        <v>107</v>
      </c>
      <c r="K36" s="3" t="s">
        <v>108</v>
      </c>
      <c r="L36" s="3" t="s">
        <v>108</v>
      </c>
      <c r="M36" s="3" t="s">
        <v>108</v>
      </c>
      <c r="N36" s="3">
        <v>111</v>
      </c>
      <c r="O36" s="3">
        <v>112</v>
      </c>
      <c r="V36" s="24">
        <f>IFERROR(INDEX(将星标签统计!$BV:$BV,MATCH(F36,将星标签统计!$BE:$BE,0)),"")</f>
        <v>0</v>
      </c>
      <c r="W36" s="24">
        <f>IFERROR(INDEX(将星标签统计!$BV:$BV,MATCH(G36,将星标签统计!$BE:$BE,0)),"")</f>
        <v>0</v>
      </c>
      <c r="X36" s="24">
        <f>IFERROR(INDEX(将星标签统计!$BV:$BV,MATCH(H36,将星标签统计!$BE:$BE,0)),"")</f>
        <v>0</v>
      </c>
      <c r="Y36" s="24" t="str">
        <f>IFERROR(INDEX(将星标签统计!$BV:$BV,MATCH(I36,将星标签统计!$BE:$BE,0)),"")</f>
        <v/>
      </c>
      <c r="Z36" s="24">
        <f>IFERROR(INDEX(将星标签统计!$BV:$BV,MATCH(J36,将星标签统计!$BE:$BE,0)),"")</f>
        <v>0.10204081632653061</v>
      </c>
      <c r="AA36" s="24" t="str">
        <f>IFERROR(INDEX(将星标签统计!$BV:$BV,MATCH(K36,将星标签统计!$BE:$BE,0)),"")</f>
        <v/>
      </c>
      <c r="AB36" s="24" t="str">
        <f>IFERROR(INDEX(将星标签统计!$BV:$BV,MATCH(L36,将星标签统计!$BE:$BE,0)),"")</f>
        <v/>
      </c>
      <c r="AC36" s="24" t="str">
        <f>IFERROR(INDEX(将星标签统计!$BV:$BV,MATCH(M36,将星标签统计!$BE:$BE,0)),"")</f>
        <v/>
      </c>
      <c r="AD36" s="24">
        <f>IFERROR(INDEX(将星标签统计!$BV:$BV,MATCH(N36,将星标签统计!$BE:$BE,0)),"")</f>
        <v>0</v>
      </c>
      <c r="AE36" s="24">
        <f>IFERROR(INDEX(将星标签统计!$BV:$BV,MATCH(O36,将星标签统计!$BE:$BE,0)),"")</f>
        <v>0</v>
      </c>
      <c r="AF36" s="24" t="str">
        <f>IFERROR(INDEX(将星标签统计!$BV:$BV,MATCH(P36,将星标签统计!$BE:$BE,0)),"")</f>
        <v/>
      </c>
      <c r="AG36" s="24" t="str">
        <f>IFERROR(INDEX(将星标签统计!$BV:$BV,MATCH(Q36,将星标签统计!$BE:$BE,0)),"")</f>
        <v/>
      </c>
      <c r="AH36" s="24" t="str">
        <f>IFERROR(INDEX(将星标签统计!$BV:$BV,MATCH(R36,将星标签统计!$BE:$BE,0)),"")</f>
        <v/>
      </c>
      <c r="AI36" s="24" t="str">
        <f>IFERROR(INDEX(将星标签统计!$BV:$BV,MATCH(S36,将星标签统计!$BE:$BE,0)),"")</f>
        <v/>
      </c>
      <c r="AJ36" s="24" t="str">
        <f>IFERROR(INDEX(将星标签统计!$BV:$BV,MATCH(T36,将星标签统计!$BE:$BE,0)),"")</f>
        <v/>
      </c>
    </row>
    <row r="37" spans="1:36" x14ac:dyDescent="0.2">
      <c r="A37" s="3">
        <v>30115</v>
      </c>
      <c r="B37" s="3" t="s">
        <v>612</v>
      </c>
      <c r="C37" s="3">
        <v>2</v>
      </c>
      <c r="D37" s="23">
        <f t="shared" si="0"/>
        <v>0.10204081632653061</v>
      </c>
      <c r="F37" s="3" t="s">
        <v>108</v>
      </c>
      <c r="G37" s="3" t="s">
        <v>108</v>
      </c>
      <c r="H37" s="3">
        <v>103</v>
      </c>
      <c r="I37" s="3" t="s">
        <v>108</v>
      </c>
      <c r="J37" s="3">
        <v>107</v>
      </c>
      <c r="K37" s="3" t="s">
        <v>108</v>
      </c>
      <c r="L37" s="3" t="s">
        <v>108</v>
      </c>
      <c r="M37" s="3" t="s">
        <v>108</v>
      </c>
      <c r="N37" s="3" t="s">
        <v>108</v>
      </c>
      <c r="O37" s="3" t="s">
        <v>108</v>
      </c>
      <c r="V37" s="24" t="str">
        <f>IFERROR(INDEX(将星标签统计!$BV:$BV,MATCH(F37,将星标签统计!$BE:$BE,0)),"")</f>
        <v/>
      </c>
      <c r="W37" s="24" t="str">
        <f>IFERROR(INDEX(将星标签统计!$BV:$BV,MATCH(G37,将星标签统计!$BE:$BE,0)),"")</f>
        <v/>
      </c>
      <c r="X37" s="24">
        <f>IFERROR(INDEX(将星标签统计!$BV:$BV,MATCH(H37,将星标签统计!$BE:$BE,0)),"")</f>
        <v>0</v>
      </c>
      <c r="Y37" s="24" t="str">
        <f>IFERROR(INDEX(将星标签统计!$BV:$BV,MATCH(I37,将星标签统计!$BE:$BE,0)),"")</f>
        <v/>
      </c>
      <c r="Z37" s="24">
        <f>IFERROR(INDEX(将星标签统计!$BV:$BV,MATCH(J37,将星标签统计!$BE:$BE,0)),"")</f>
        <v>0.10204081632653061</v>
      </c>
      <c r="AA37" s="24" t="str">
        <f>IFERROR(INDEX(将星标签统计!$BV:$BV,MATCH(K37,将星标签统计!$BE:$BE,0)),"")</f>
        <v/>
      </c>
      <c r="AB37" s="24" t="str">
        <f>IFERROR(INDEX(将星标签统计!$BV:$BV,MATCH(L37,将星标签统计!$BE:$BE,0)),"")</f>
        <v/>
      </c>
      <c r="AC37" s="24" t="str">
        <f>IFERROR(INDEX(将星标签统计!$BV:$BV,MATCH(M37,将星标签统计!$BE:$BE,0)),"")</f>
        <v/>
      </c>
      <c r="AD37" s="24" t="str">
        <f>IFERROR(INDEX(将星标签统计!$BV:$BV,MATCH(N37,将星标签统计!$BE:$BE,0)),"")</f>
        <v/>
      </c>
      <c r="AE37" s="24" t="str">
        <f>IFERROR(INDEX(将星标签统计!$BV:$BV,MATCH(O37,将星标签统计!$BE:$BE,0)),"")</f>
        <v/>
      </c>
      <c r="AF37" s="24" t="str">
        <f>IFERROR(INDEX(将星标签统计!$BV:$BV,MATCH(P37,将星标签统计!$BE:$BE,0)),"")</f>
        <v/>
      </c>
      <c r="AG37" s="24" t="str">
        <f>IFERROR(INDEX(将星标签统计!$BV:$BV,MATCH(Q37,将星标签统计!$BE:$BE,0)),"")</f>
        <v/>
      </c>
      <c r="AH37" s="24" t="str">
        <f>IFERROR(INDEX(将星标签统计!$BV:$BV,MATCH(R37,将星标签统计!$BE:$BE,0)),"")</f>
        <v/>
      </c>
      <c r="AI37" s="24" t="str">
        <f>IFERROR(INDEX(将星标签统计!$BV:$BV,MATCH(S37,将星标签统计!$BE:$BE,0)),"")</f>
        <v/>
      </c>
      <c r="AJ37" s="24" t="str">
        <f>IFERROR(INDEX(将星标签统计!$BV:$BV,MATCH(T37,将星标签统计!$BE:$BE,0)),"")</f>
        <v/>
      </c>
    </row>
    <row r="38" spans="1:36" x14ac:dyDescent="0.2">
      <c r="A38" s="3">
        <v>30116</v>
      </c>
      <c r="C38" s="3">
        <v>2</v>
      </c>
      <c r="D38" s="23" t="str">
        <f t="shared" si="0"/>
        <v/>
      </c>
      <c r="F38" s="3" t="s">
        <v>108</v>
      </c>
      <c r="G38" s="3" t="s">
        <v>108</v>
      </c>
      <c r="H38" s="3" t="s">
        <v>108</v>
      </c>
      <c r="J38" s="3" t="s">
        <v>108</v>
      </c>
      <c r="K38" s="3" t="s">
        <v>108</v>
      </c>
      <c r="L38" s="3" t="s">
        <v>108</v>
      </c>
      <c r="M38" s="3" t="s">
        <v>108</v>
      </c>
      <c r="N38" s="3" t="s">
        <v>108</v>
      </c>
      <c r="O38" s="3" t="s">
        <v>108</v>
      </c>
      <c r="V38" s="24" t="str">
        <f>IFERROR(INDEX(将星标签统计!$BV:$BV,MATCH(F38,将星标签统计!$BE:$BE,0)),"")</f>
        <v/>
      </c>
      <c r="W38" s="24" t="str">
        <f>IFERROR(INDEX(将星标签统计!$BV:$BV,MATCH(G38,将星标签统计!$BE:$BE,0)),"")</f>
        <v/>
      </c>
      <c r="X38" s="24" t="str">
        <f>IFERROR(INDEX(将星标签统计!$BV:$BV,MATCH(H38,将星标签统计!$BE:$BE,0)),"")</f>
        <v/>
      </c>
      <c r="Y38" s="24" t="str">
        <f>IFERROR(INDEX(将星标签统计!$BV:$BV,MATCH(I38,将星标签统计!$BE:$BE,0)),"")</f>
        <v/>
      </c>
      <c r="Z38" s="24" t="str">
        <f>IFERROR(INDEX(将星标签统计!$BV:$BV,MATCH(J38,将星标签统计!$BE:$BE,0)),"")</f>
        <v/>
      </c>
      <c r="AA38" s="24" t="str">
        <f>IFERROR(INDEX(将星标签统计!$BV:$BV,MATCH(K38,将星标签统计!$BE:$BE,0)),"")</f>
        <v/>
      </c>
      <c r="AB38" s="24" t="str">
        <f>IFERROR(INDEX(将星标签统计!$BV:$BV,MATCH(L38,将星标签统计!$BE:$BE,0)),"")</f>
        <v/>
      </c>
      <c r="AC38" s="24" t="str">
        <f>IFERROR(INDEX(将星标签统计!$BV:$BV,MATCH(M38,将星标签统计!$BE:$BE,0)),"")</f>
        <v/>
      </c>
      <c r="AD38" s="24" t="str">
        <f>IFERROR(INDEX(将星标签统计!$BV:$BV,MATCH(N38,将星标签统计!$BE:$BE,0)),"")</f>
        <v/>
      </c>
      <c r="AE38" s="24" t="str">
        <f>IFERROR(INDEX(将星标签统计!$BV:$BV,MATCH(O38,将星标签统计!$BE:$BE,0)),"")</f>
        <v/>
      </c>
      <c r="AF38" s="24" t="str">
        <f>IFERROR(INDEX(将星标签统计!$BV:$BV,MATCH(P38,将星标签统计!$BE:$BE,0)),"")</f>
        <v/>
      </c>
      <c r="AG38" s="24" t="str">
        <f>IFERROR(INDEX(将星标签统计!$BV:$BV,MATCH(Q38,将星标签统计!$BE:$BE,0)),"")</f>
        <v/>
      </c>
      <c r="AH38" s="24" t="str">
        <f>IFERROR(INDEX(将星标签统计!$BV:$BV,MATCH(R38,将星标签统计!$BE:$BE,0)),"")</f>
        <v/>
      </c>
      <c r="AI38" s="24" t="str">
        <f>IFERROR(INDEX(将星标签统计!$BV:$BV,MATCH(S38,将星标签统计!$BE:$BE,0)),"")</f>
        <v/>
      </c>
      <c r="AJ38" s="24" t="str">
        <f>IFERROR(INDEX(将星标签统计!$BV:$BV,MATCH(T38,将星标签统计!$BE:$BE,0)),"")</f>
        <v/>
      </c>
    </row>
    <row r="39" spans="1:36" x14ac:dyDescent="0.2">
      <c r="A39" s="3">
        <v>30117</v>
      </c>
      <c r="C39" s="3">
        <v>2</v>
      </c>
      <c r="D39" s="23" t="str">
        <f t="shared" si="0"/>
        <v/>
      </c>
      <c r="F39" s="3" t="s">
        <v>108</v>
      </c>
      <c r="G39" s="3" t="s">
        <v>108</v>
      </c>
      <c r="H39" s="3" t="s">
        <v>108</v>
      </c>
      <c r="J39" s="3" t="s">
        <v>108</v>
      </c>
      <c r="K39" s="3" t="s">
        <v>108</v>
      </c>
      <c r="L39" s="3" t="s">
        <v>108</v>
      </c>
      <c r="M39" s="3" t="s">
        <v>108</v>
      </c>
      <c r="N39" s="3" t="s">
        <v>108</v>
      </c>
      <c r="O39" s="3" t="s">
        <v>108</v>
      </c>
      <c r="V39" s="24" t="str">
        <f>IFERROR(INDEX(将星标签统计!$BV:$BV,MATCH(F39,将星标签统计!$BE:$BE,0)),"")</f>
        <v/>
      </c>
      <c r="W39" s="24" t="str">
        <f>IFERROR(INDEX(将星标签统计!$BV:$BV,MATCH(G39,将星标签统计!$BE:$BE,0)),"")</f>
        <v/>
      </c>
      <c r="X39" s="24" t="str">
        <f>IFERROR(INDEX(将星标签统计!$BV:$BV,MATCH(H39,将星标签统计!$BE:$BE,0)),"")</f>
        <v/>
      </c>
      <c r="Y39" s="24" t="str">
        <f>IFERROR(INDEX(将星标签统计!$BV:$BV,MATCH(I39,将星标签统计!$BE:$BE,0)),"")</f>
        <v/>
      </c>
      <c r="Z39" s="24" t="str">
        <f>IFERROR(INDEX(将星标签统计!$BV:$BV,MATCH(J39,将星标签统计!$BE:$BE,0)),"")</f>
        <v/>
      </c>
      <c r="AA39" s="24" t="str">
        <f>IFERROR(INDEX(将星标签统计!$BV:$BV,MATCH(K39,将星标签统计!$BE:$BE,0)),"")</f>
        <v/>
      </c>
      <c r="AB39" s="24" t="str">
        <f>IFERROR(INDEX(将星标签统计!$BV:$BV,MATCH(L39,将星标签统计!$BE:$BE,0)),"")</f>
        <v/>
      </c>
      <c r="AC39" s="24" t="str">
        <f>IFERROR(INDEX(将星标签统计!$BV:$BV,MATCH(M39,将星标签统计!$BE:$BE,0)),"")</f>
        <v/>
      </c>
      <c r="AD39" s="24" t="str">
        <f>IFERROR(INDEX(将星标签统计!$BV:$BV,MATCH(N39,将星标签统计!$BE:$BE,0)),"")</f>
        <v/>
      </c>
      <c r="AE39" s="24" t="str">
        <f>IFERROR(INDEX(将星标签统计!$BV:$BV,MATCH(O39,将星标签统计!$BE:$BE,0)),"")</f>
        <v/>
      </c>
      <c r="AF39" s="24" t="str">
        <f>IFERROR(INDEX(将星标签统计!$BV:$BV,MATCH(P39,将星标签统计!$BE:$BE,0)),"")</f>
        <v/>
      </c>
      <c r="AG39" s="24" t="str">
        <f>IFERROR(INDEX(将星标签统计!$BV:$BV,MATCH(Q39,将星标签统计!$BE:$BE,0)),"")</f>
        <v/>
      </c>
      <c r="AH39" s="24" t="str">
        <f>IFERROR(INDEX(将星标签统计!$BV:$BV,MATCH(R39,将星标签统计!$BE:$BE,0)),"")</f>
        <v/>
      </c>
      <c r="AI39" s="24" t="str">
        <f>IFERROR(INDEX(将星标签统计!$BV:$BV,MATCH(S39,将星标签统计!$BE:$BE,0)),"")</f>
        <v/>
      </c>
      <c r="AJ39" s="24" t="str">
        <f>IFERROR(INDEX(将星标签统计!$BV:$BV,MATCH(T39,将星标签统计!$BE:$BE,0)),"")</f>
        <v/>
      </c>
    </row>
    <row r="40" spans="1:36" x14ac:dyDescent="0.2">
      <c r="A40" s="3">
        <v>30118</v>
      </c>
      <c r="C40" s="3">
        <v>2</v>
      </c>
      <c r="D40" s="23" t="str">
        <f t="shared" si="0"/>
        <v/>
      </c>
      <c r="F40" s="3" t="s">
        <v>108</v>
      </c>
      <c r="G40" s="3" t="s">
        <v>108</v>
      </c>
      <c r="H40" s="3" t="s">
        <v>108</v>
      </c>
      <c r="J40" s="3" t="s">
        <v>108</v>
      </c>
      <c r="K40" s="3" t="s">
        <v>108</v>
      </c>
      <c r="L40" s="3" t="s">
        <v>108</v>
      </c>
      <c r="M40" s="3" t="s">
        <v>108</v>
      </c>
      <c r="N40" s="3" t="s">
        <v>108</v>
      </c>
      <c r="O40" s="3" t="s">
        <v>108</v>
      </c>
      <c r="V40" s="24" t="str">
        <f>IFERROR(INDEX(将星标签统计!$BV:$BV,MATCH(F40,将星标签统计!$BE:$BE,0)),"")</f>
        <v/>
      </c>
      <c r="W40" s="24" t="str">
        <f>IFERROR(INDEX(将星标签统计!$BV:$BV,MATCH(G40,将星标签统计!$BE:$BE,0)),"")</f>
        <v/>
      </c>
      <c r="X40" s="24" t="str">
        <f>IFERROR(INDEX(将星标签统计!$BV:$BV,MATCH(H40,将星标签统计!$BE:$BE,0)),"")</f>
        <v/>
      </c>
      <c r="Y40" s="24" t="str">
        <f>IFERROR(INDEX(将星标签统计!$BV:$BV,MATCH(I40,将星标签统计!$BE:$BE,0)),"")</f>
        <v/>
      </c>
      <c r="Z40" s="24" t="str">
        <f>IFERROR(INDEX(将星标签统计!$BV:$BV,MATCH(J40,将星标签统计!$BE:$BE,0)),"")</f>
        <v/>
      </c>
      <c r="AA40" s="24" t="str">
        <f>IFERROR(INDEX(将星标签统计!$BV:$BV,MATCH(K40,将星标签统计!$BE:$BE,0)),"")</f>
        <v/>
      </c>
      <c r="AB40" s="24" t="str">
        <f>IFERROR(INDEX(将星标签统计!$BV:$BV,MATCH(L40,将星标签统计!$BE:$BE,0)),"")</f>
        <v/>
      </c>
      <c r="AC40" s="24" t="str">
        <f>IFERROR(INDEX(将星标签统计!$BV:$BV,MATCH(M40,将星标签统计!$BE:$BE,0)),"")</f>
        <v/>
      </c>
      <c r="AD40" s="24" t="str">
        <f>IFERROR(INDEX(将星标签统计!$BV:$BV,MATCH(N40,将星标签统计!$BE:$BE,0)),"")</f>
        <v/>
      </c>
      <c r="AE40" s="24" t="str">
        <f>IFERROR(INDEX(将星标签统计!$BV:$BV,MATCH(O40,将星标签统计!$BE:$BE,0)),"")</f>
        <v/>
      </c>
      <c r="AF40" s="24" t="str">
        <f>IFERROR(INDEX(将星标签统计!$BV:$BV,MATCH(P40,将星标签统计!$BE:$BE,0)),"")</f>
        <v/>
      </c>
      <c r="AG40" s="24" t="str">
        <f>IFERROR(INDEX(将星标签统计!$BV:$BV,MATCH(Q40,将星标签统计!$BE:$BE,0)),"")</f>
        <v/>
      </c>
      <c r="AH40" s="24" t="str">
        <f>IFERROR(INDEX(将星标签统计!$BV:$BV,MATCH(R40,将星标签统计!$BE:$BE,0)),"")</f>
        <v/>
      </c>
      <c r="AI40" s="24" t="str">
        <f>IFERROR(INDEX(将星标签统计!$BV:$BV,MATCH(S40,将星标签统计!$BE:$BE,0)),"")</f>
        <v/>
      </c>
      <c r="AJ40" s="24" t="str">
        <f>IFERROR(INDEX(将星标签统计!$BV:$BV,MATCH(T40,将星标签统计!$BE:$BE,0)),"")</f>
        <v/>
      </c>
    </row>
    <row r="41" spans="1:36" x14ac:dyDescent="0.2">
      <c r="A41" s="3">
        <v>30119</v>
      </c>
      <c r="C41" s="3">
        <v>2</v>
      </c>
      <c r="D41" s="23" t="str">
        <f t="shared" si="0"/>
        <v/>
      </c>
      <c r="F41" s="3" t="s">
        <v>108</v>
      </c>
      <c r="G41" s="3" t="s">
        <v>108</v>
      </c>
      <c r="H41" s="3" t="s">
        <v>108</v>
      </c>
      <c r="J41" s="3" t="s">
        <v>108</v>
      </c>
      <c r="K41" s="3" t="s">
        <v>108</v>
      </c>
      <c r="L41" s="3" t="s">
        <v>108</v>
      </c>
      <c r="M41" s="3" t="s">
        <v>108</v>
      </c>
      <c r="N41" s="3" t="s">
        <v>108</v>
      </c>
      <c r="O41" s="3" t="s">
        <v>108</v>
      </c>
      <c r="V41" s="24" t="str">
        <f>IFERROR(INDEX(将星标签统计!$BV:$BV,MATCH(F41,将星标签统计!$BE:$BE,0)),"")</f>
        <v/>
      </c>
      <c r="W41" s="24" t="str">
        <f>IFERROR(INDEX(将星标签统计!$BV:$BV,MATCH(G41,将星标签统计!$BE:$BE,0)),"")</f>
        <v/>
      </c>
      <c r="X41" s="24" t="str">
        <f>IFERROR(INDEX(将星标签统计!$BV:$BV,MATCH(H41,将星标签统计!$BE:$BE,0)),"")</f>
        <v/>
      </c>
      <c r="Y41" s="24" t="str">
        <f>IFERROR(INDEX(将星标签统计!$BV:$BV,MATCH(I41,将星标签统计!$BE:$BE,0)),"")</f>
        <v/>
      </c>
      <c r="Z41" s="24" t="str">
        <f>IFERROR(INDEX(将星标签统计!$BV:$BV,MATCH(J41,将星标签统计!$BE:$BE,0)),"")</f>
        <v/>
      </c>
      <c r="AA41" s="24" t="str">
        <f>IFERROR(INDEX(将星标签统计!$BV:$BV,MATCH(K41,将星标签统计!$BE:$BE,0)),"")</f>
        <v/>
      </c>
      <c r="AB41" s="24" t="str">
        <f>IFERROR(INDEX(将星标签统计!$BV:$BV,MATCH(L41,将星标签统计!$BE:$BE,0)),"")</f>
        <v/>
      </c>
      <c r="AC41" s="24" t="str">
        <f>IFERROR(INDEX(将星标签统计!$BV:$BV,MATCH(M41,将星标签统计!$BE:$BE,0)),"")</f>
        <v/>
      </c>
      <c r="AD41" s="24" t="str">
        <f>IFERROR(INDEX(将星标签统计!$BV:$BV,MATCH(N41,将星标签统计!$BE:$BE,0)),"")</f>
        <v/>
      </c>
      <c r="AE41" s="24" t="str">
        <f>IFERROR(INDEX(将星标签统计!$BV:$BV,MATCH(O41,将星标签统计!$BE:$BE,0)),"")</f>
        <v/>
      </c>
      <c r="AF41" s="24" t="str">
        <f>IFERROR(INDEX(将星标签统计!$BV:$BV,MATCH(P41,将星标签统计!$BE:$BE,0)),"")</f>
        <v/>
      </c>
      <c r="AG41" s="24" t="str">
        <f>IFERROR(INDEX(将星标签统计!$BV:$BV,MATCH(Q41,将星标签统计!$BE:$BE,0)),"")</f>
        <v/>
      </c>
      <c r="AH41" s="24" t="str">
        <f>IFERROR(INDEX(将星标签统计!$BV:$BV,MATCH(R41,将星标签统计!$BE:$BE,0)),"")</f>
        <v/>
      </c>
      <c r="AI41" s="24" t="str">
        <f>IFERROR(INDEX(将星标签统计!$BV:$BV,MATCH(S41,将星标签统计!$BE:$BE,0)),"")</f>
        <v/>
      </c>
      <c r="AJ41" s="24" t="str">
        <f>IFERROR(INDEX(将星标签统计!$BV:$BV,MATCH(T41,将星标签统计!$BE:$BE,0)),"")</f>
        <v/>
      </c>
    </row>
    <row r="42" spans="1:36" x14ac:dyDescent="0.2">
      <c r="A42" s="3">
        <v>30120</v>
      </c>
      <c r="C42" s="3">
        <v>2</v>
      </c>
      <c r="D42" s="23" t="str">
        <f t="shared" si="0"/>
        <v/>
      </c>
      <c r="F42" s="3" t="s">
        <v>108</v>
      </c>
      <c r="G42" s="3" t="s">
        <v>108</v>
      </c>
      <c r="H42" s="3" t="s">
        <v>108</v>
      </c>
      <c r="J42" s="3" t="s">
        <v>108</v>
      </c>
      <c r="K42" s="3" t="s">
        <v>108</v>
      </c>
      <c r="L42" s="3" t="s">
        <v>108</v>
      </c>
      <c r="M42" s="3" t="s">
        <v>108</v>
      </c>
      <c r="N42" s="3" t="s">
        <v>108</v>
      </c>
      <c r="O42" s="3" t="s">
        <v>108</v>
      </c>
      <c r="V42" s="24" t="str">
        <f>IFERROR(INDEX(将星标签统计!$BV:$BV,MATCH(F42,将星标签统计!$BE:$BE,0)),"")</f>
        <v/>
      </c>
      <c r="W42" s="24" t="str">
        <f>IFERROR(INDEX(将星标签统计!$BV:$BV,MATCH(G42,将星标签统计!$BE:$BE,0)),"")</f>
        <v/>
      </c>
      <c r="X42" s="24" t="str">
        <f>IFERROR(INDEX(将星标签统计!$BV:$BV,MATCH(H42,将星标签统计!$BE:$BE,0)),"")</f>
        <v/>
      </c>
      <c r="Y42" s="24" t="str">
        <f>IFERROR(INDEX(将星标签统计!$BV:$BV,MATCH(I42,将星标签统计!$BE:$BE,0)),"")</f>
        <v/>
      </c>
      <c r="Z42" s="24" t="str">
        <f>IFERROR(INDEX(将星标签统计!$BV:$BV,MATCH(J42,将星标签统计!$BE:$BE,0)),"")</f>
        <v/>
      </c>
      <c r="AA42" s="24" t="str">
        <f>IFERROR(INDEX(将星标签统计!$BV:$BV,MATCH(K42,将星标签统计!$BE:$BE,0)),"")</f>
        <v/>
      </c>
      <c r="AB42" s="24" t="str">
        <f>IFERROR(INDEX(将星标签统计!$BV:$BV,MATCH(L42,将星标签统计!$BE:$BE,0)),"")</f>
        <v/>
      </c>
      <c r="AC42" s="24" t="str">
        <f>IFERROR(INDEX(将星标签统计!$BV:$BV,MATCH(M42,将星标签统计!$BE:$BE,0)),"")</f>
        <v/>
      </c>
      <c r="AD42" s="24" t="str">
        <f>IFERROR(INDEX(将星标签统计!$BV:$BV,MATCH(N42,将星标签统计!$BE:$BE,0)),"")</f>
        <v/>
      </c>
      <c r="AE42" s="24" t="str">
        <f>IFERROR(INDEX(将星标签统计!$BV:$BV,MATCH(O42,将星标签统计!$BE:$BE,0)),"")</f>
        <v/>
      </c>
      <c r="AF42" s="24" t="str">
        <f>IFERROR(INDEX(将星标签统计!$BV:$BV,MATCH(P42,将星标签统计!$BE:$BE,0)),"")</f>
        <v/>
      </c>
      <c r="AG42" s="24" t="str">
        <f>IFERROR(INDEX(将星标签统计!$BV:$BV,MATCH(Q42,将星标签统计!$BE:$BE,0)),"")</f>
        <v/>
      </c>
      <c r="AH42" s="24" t="str">
        <f>IFERROR(INDEX(将星标签统计!$BV:$BV,MATCH(R42,将星标签统计!$BE:$BE,0)),"")</f>
        <v/>
      </c>
      <c r="AI42" s="24" t="str">
        <f>IFERROR(INDEX(将星标签统计!$BV:$BV,MATCH(S42,将星标签统计!$BE:$BE,0)),"")</f>
        <v/>
      </c>
      <c r="AJ42" s="24" t="str">
        <f>IFERROR(INDEX(将星标签统计!$BV:$BV,MATCH(T42,将星标签统计!$BE:$BE,0)),"")</f>
        <v/>
      </c>
    </row>
    <row r="43" spans="1:36" x14ac:dyDescent="0.2">
      <c r="D43" s="23" t="str">
        <f t="shared" si="0"/>
        <v/>
      </c>
      <c r="F43" s="3" t="s">
        <v>108</v>
      </c>
      <c r="G43" s="3" t="s">
        <v>108</v>
      </c>
      <c r="H43" s="3" t="s">
        <v>108</v>
      </c>
      <c r="J43" s="3" t="s">
        <v>108</v>
      </c>
      <c r="K43" s="3" t="s">
        <v>108</v>
      </c>
      <c r="L43" s="3" t="s">
        <v>108</v>
      </c>
      <c r="M43" s="3" t="s">
        <v>108</v>
      </c>
      <c r="N43" s="3" t="s">
        <v>108</v>
      </c>
      <c r="O43" s="3" t="s">
        <v>108</v>
      </c>
      <c r="V43" s="24" t="str">
        <f>IFERROR(INDEX(将星标签统计!$BV:$BV,MATCH(F43,将星标签统计!$BE:$BE,0)),"")</f>
        <v/>
      </c>
      <c r="W43" s="24" t="str">
        <f>IFERROR(INDEX(将星标签统计!$BV:$BV,MATCH(G43,将星标签统计!$BE:$BE,0)),"")</f>
        <v/>
      </c>
      <c r="X43" s="24" t="str">
        <f>IFERROR(INDEX(将星标签统计!$BV:$BV,MATCH(H43,将星标签统计!$BE:$BE,0)),"")</f>
        <v/>
      </c>
      <c r="Y43" s="24" t="str">
        <f>IFERROR(INDEX(将星标签统计!$BV:$BV,MATCH(I43,将星标签统计!$BE:$BE,0)),"")</f>
        <v/>
      </c>
      <c r="Z43" s="24" t="str">
        <f>IFERROR(INDEX(将星标签统计!$BV:$BV,MATCH(J43,将星标签统计!$BE:$BE,0)),"")</f>
        <v/>
      </c>
      <c r="AA43" s="24" t="str">
        <f>IFERROR(INDEX(将星标签统计!$BV:$BV,MATCH(K43,将星标签统计!$BE:$BE,0)),"")</f>
        <v/>
      </c>
      <c r="AB43" s="24" t="str">
        <f>IFERROR(INDEX(将星标签统计!$BV:$BV,MATCH(L43,将星标签统计!$BE:$BE,0)),"")</f>
        <v/>
      </c>
      <c r="AC43" s="24" t="str">
        <f>IFERROR(INDEX(将星标签统计!$BV:$BV,MATCH(M43,将星标签统计!$BE:$BE,0)),"")</f>
        <v/>
      </c>
      <c r="AD43" s="24" t="str">
        <f>IFERROR(INDEX(将星标签统计!$BV:$BV,MATCH(N43,将星标签统计!$BE:$BE,0)),"")</f>
        <v/>
      </c>
      <c r="AE43" s="24" t="str">
        <f>IFERROR(INDEX(将星标签统计!$BV:$BV,MATCH(O43,将星标签统计!$BE:$BE,0)),"")</f>
        <v/>
      </c>
      <c r="AF43" s="24" t="str">
        <f>IFERROR(INDEX(将星标签统计!$BV:$BV,MATCH(P43,将星标签统计!$BE:$BE,0)),"")</f>
        <v/>
      </c>
      <c r="AG43" s="24" t="str">
        <f>IFERROR(INDEX(将星标签统计!$BV:$BV,MATCH(Q43,将星标签统计!$BE:$BE,0)),"")</f>
        <v/>
      </c>
      <c r="AH43" s="24" t="str">
        <f>IFERROR(INDEX(将星标签统计!$BV:$BV,MATCH(R43,将星标签统计!$BE:$BE,0)),"")</f>
        <v/>
      </c>
      <c r="AI43" s="24" t="str">
        <f>IFERROR(INDEX(将星标签统计!$BV:$BV,MATCH(S43,将星标签统计!$BE:$BE,0)),"")</f>
        <v/>
      </c>
      <c r="AJ43" s="24" t="str">
        <f>IFERROR(INDEX(将星标签统计!$BV:$BV,MATCH(T43,将星标签统计!$BE:$BE,0)),"")</f>
        <v/>
      </c>
    </row>
    <row r="44" spans="1:36" x14ac:dyDescent="0.2">
      <c r="A44" s="3">
        <v>30201</v>
      </c>
      <c r="B44" s="3" t="s">
        <v>567</v>
      </c>
      <c r="C44" s="3">
        <v>2</v>
      </c>
      <c r="D44" s="23">
        <f t="shared" si="0"/>
        <v>0.16666666666666666</v>
      </c>
      <c r="F44" s="3">
        <v>101</v>
      </c>
      <c r="G44" s="3">
        <v>102</v>
      </c>
      <c r="H44" s="3">
        <v>103</v>
      </c>
      <c r="I44" s="3">
        <v>106</v>
      </c>
      <c r="J44" s="3" t="s">
        <v>108</v>
      </c>
      <c r="K44" s="3" t="s">
        <v>108</v>
      </c>
      <c r="L44" s="3" t="s">
        <v>108</v>
      </c>
      <c r="M44" s="3" t="s">
        <v>108</v>
      </c>
      <c r="N44" s="3">
        <v>111</v>
      </c>
      <c r="O44" s="3" t="s">
        <v>108</v>
      </c>
      <c r="V44" s="24">
        <f>IFERROR(INDEX(将星标签统计!$BV:$BV,MATCH(F44,将星标签统计!$BE:$BE,0)),"")</f>
        <v>0</v>
      </c>
      <c r="W44" s="24">
        <f>IFERROR(INDEX(将星标签统计!$BV:$BV,MATCH(G44,将星标签统计!$BE:$BE,0)),"")</f>
        <v>0</v>
      </c>
      <c r="X44" s="24">
        <f>IFERROR(INDEX(将星标签统计!$BV:$BV,MATCH(H44,将星标签统计!$BE:$BE,0)),"")</f>
        <v>0</v>
      </c>
      <c r="Y44" s="24">
        <f>IFERROR(INDEX(将星标签统计!$BV:$BV,MATCH(I44,将星标签统计!$BE:$BE,0)),"")</f>
        <v>0.16666666666666666</v>
      </c>
      <c r="Z44" s="24" t="str">
        <f>IFERROR(INDEX(将星标签统计!$BV:$BV,MATCH(J44,将星标签统计!$BE:$BE,0)),"")</f>
        <v/>
      </c>
      <c r="AA44" s="24" t="str">
        <f>IFERROR(INDEX(将星标签统计!$BV:$BV,MATCH(K44,将星标签统计!$BE:$BE,0)),"")</f>
        <v/>
      </c>
      <c r="AB44" s="24" t="str">
        <f>IFERROR(INDEX(将星标签统计!$BV:$BV,MATCH(L44,将星标签统计!$BE:$BE,0)),"")</f>
        <v/>
      </c>
      <c r="AC44" s="24" t="str">
        <f>IFERROR(INDEX(将星标签统计!$BV:$BV,MATCH(M44,将星标签统计!$BE:$BE,0)),"")</f>
        <v/>
      </c>
      <c r="AD44" s="24">
        <f>IFERROR(INDEX(将星标签统计!$BV:$BV,MATCH(N44,将星标签统计!$BE:$BE,0)),"")</f>
        <v>0</v>
      </c>
      <c r="AE44" s="24" t="str">
        <f>IFERROR(INDEX(将星标签统计!$BV:$BV,MATCH(O44,将星标签统计!$BE:$BE,0)),"")</f>
        <v/>
      </c>
      <c r="AF44" s="24" t="str">
        <f>IFERROR(INDEX(将星标签统计!$BV:$BV,MATCH(P44,将星标签统计!$BE:$BE,0)),"")</f>
        <v/>
      </c>
      <c r="AG44" s="24" t="str">
        <f>IFERROR(INDEX(将星标签统计!$BV:$BV,MATCH(Q44,将星标签统计!$BE:$BE,0)),"")</f>
        <v/>
      </c>
      <c r="AH44" s="24" t="str">
        <f>IFERROR(INDEX(将星标签统计!$BV:$BV,MATCH(R44,将星标签统计!$BE:$BE,0)),"")</f>
        <v/>
      </c>
      <c r="AI44" s="24" t="str">
        <f>IFERROR(INDEX(将星标签统计!$BV:$BV,MATCH(S44,将星标签统计!$BE:$BE,0)),"")</f>
        <v/>
      </c>
      <c r="AJ44" s="24" t="str">
        <f>IFERROR(INDEX(将星标签统计!$BV:$BV,MATCH(T44,将星标签统计!$BE:$BE,0)),"")</f>
        <v/>
      </c>
    </row>
    <row r="45" spans="1:36" x14ac:dyDescent="0.2">
      <c r="A45" s="3">
        <v>30202</v>
      </c>
      <c r="B45" s="3" t="s">
        <v>568</v>
      </c>
      <c r="C45" s="3">
        <v>3</v>
      </c>
      <c r="D45" s="23">
        <f t="shared" si="0"/>
        <v>0.10204081632653061</v>
      </c>
      <c r="F45" s="3" t="s">
        <v>108</v>
      </c>
      <c r="G45" s="3">
        <v>102</v>
      </c>
      <c r="H45" s="3">
        <v>103</v>
      </c>
      <c r="I45" s="3" t="s">
        <v>108</v>
      </c>
      <c r="J45" s="3">
        <v>107</v>
      </c>
      <c r="K45" s="3" t="s">
        <v>108</v>
      </c>
      <c r="L45" s="3" t="s">
        <v>108</v>
      </c>
      <c r="M45" s="3" t="s">
        <v>108</v>
      </c>
      <c r="N45" s="3" t="s">
        <v>108</v>
      </c>
      <c r="O45" s="3">
        <v>112</v>
      </c>
      <c r="V45" s="24" t="str">
        <f>IFERROR(INDEX(将星标签统计!$BV:$BV,MATCH(F45,将星标签统计!$BE:$BE,0)),"")</f>
        <v/>
      </c>
      <c r="W45" s="24">
        <f>IFERROR(INDEX(将星标签统计!$BV:$BV,MATCH(G45,将星标签统计!$BE:$BE,0)),"")</f>
        <v>0</v>
      </c>
      <c r="X45" s="24">
        <f>IFERROR(INDEX(将星标签统计!$BV:$BV,MATCH(H45,将星标签统计!$BE:$BE,0)),"")</f>
        <v>0</v>
      </c>
      <c r="Y45" s="24" t="str">
        <f>IFERROR(INDEX(将星标签统计!$BV:$BV,MATCH(I45,将星标签统计!$BE:$BE,0)),"")</f>
        <v/>
      </c>
      <c r="Z45" s="24">
        <f>IFERROR(INDEX(将星标签统计!$BV:$BV,MATCH(J45,将星标签统计!$BE:$BE,0)),"")</f>
        <v>0.10204081632653061</v>
      </c>
      <c r="AA45" s="24" t="str">
        <f>IFERROR(INDEX(将星标签统计!$BV:$BV,MATCH(K45,将星标签统计!$BE:$BE,0)),"")</f>
        <v/>
      </c>
      <c r="AB45" s="24" t="str">
        <f>IFERROR(INDEX(将星标签统计!$BV:$BV,MATCH(L45,将星标签统计!$BE:$BE,0)),"")</f>
        <v/>
      </c>
      <c r="AC45" s="24" t="str">
        <f>IFERROR(INDEX(将星标签统计!$BV:$BV,MATCH(M45,将星标签统计!$BE:$BE,0)),"")</f>
        <v/>
      </c>
      <c r="AD45" s="24" t="str">
        <f>IFERROR(INDEX(将星标签统计!$BV:$BV,MATCH(N45,将星标签统计!$BE:$BE,0)),"")</f>
        <v/>
      </c>
      <c r="AE45" s="24">
        <f>IFERROR(INDEX(将星标签统计!$BV:$BV,MATCH(O45,将星标签统计!$BE:$BE,0)),"")</f>
        <v>0</v>
      </c>
      <c r="AF45" s="24" t="str">
        <f>IFERROR(INDEX(将星标签统计!$BV:$BV,MATCH(P45,将星标签统计!$BE:$BE,0)),"")</f>
        <v/>
      </c>
      <c r="AG45" s="24" t="str">
        <f>IFERROR(INDEX(将星标签统计!$BV:$BV,MATCH(Q45,将星标签统计!$BE:$BE,0)),"")</f>
        <v/>
      </c>
      <c r="AH45" s="24" t="str">
        <f>IFERROR(INDEX(将星标签统计!$BV:$BV,MATCH(R45,将星标签统计!$BE:$BE,0)),"")</f>
        <v/>
      </c>
      <c r="AI45" s="24" t="str">
        <f>IFERROR(INDEX(将星标签统计!$BV:$BV,MATCH(S45,将星标签统计!$BE:$BE,0)),"")</f>
        <v/>
      </c>
      <c r="AJ45" s="24" t="str">
        <f>IFERROR(INDEX(将星标签统计!$BV:$BV,MATCH(T45,将星标签统计!$BE:$BE,0)),"")</f>
        <v/>
      </c>
    </row>
    <row r="46" spans="1:36" x14ac:dyDescent="0.2">
      <c r="A46" s="3">
        <v>30203</v>
      </c>
      <c r="B46" s="3" t="s">
        <v>569</v>
      </c>
      <c r="C46" s="3">
        <v>3</v>
      </c>
      <c r="D46" s="23">
        <f t="shared" si="0"/>
        <v>0.10204081632653061</v>
      </c>
      <c r="F46" s="3">
        <v>101</v>
      </c>
      <c r="G46" s="3">
        <v>102</v>
      </c>
      <c r="H46" s="3" t="s">
        <v>108</v>
      </c>
      <c r="I46" s="3" t="s">
        <v>108</v>
      </c>
      <c r="J46" s="3">
        <v>107</v>
      </c>
      <c r="K46" s="3">
        <v>108</v>
      </c>
      <c r="L46" s="3" t="s">
        <v>108</v>
      </c>
      <c r="M46" s="3" t="s">
        <v>108</v>
      </c>
      <c r="N46" s="3" t="s">
        <v>108</v>
      </c>
      <c r="O46" s="3">
        <v>112</v>
      </c>
      <c r="V46" s="24">
        <f>IFERROR(INDEX(将星标签统计!$BV:$BV,MATCH(F46,将星标签统计!$BE:$BE,0)),"")</f>
        <v>0</v>
      </c>
      <c r="W46" s="24">
        <f>IFERROR(INDEX(将星标签统计!$BV:$BV,MATCH(G46,将星标签统计!$BE:$BE,0)),"")</f>
        <v>0</v>
      </c>
      <c r="X46" s="24" t="str">
        <f>IFERROR(INDEX(将星标签统计!$BV:$BV,MATCH(H46,将星标签统计!$BE:$BE,0)),"")</f>
        <v/>
      </c>
      <c r="Y46" s="24" t="str">
        <f>IFERROR(INDEX(将星标签统计!$BV:$BV,MATCH(I46,将星标签统计!$BE:$BE,0)),"")</f>
        <v/>
      </c>
      <c r="Z46" s="24">
        <f>IFERROR(INDEX(将星标签统计!$BV:$BV,MATCH(J46,将星标签统计!$BE:$BE,0)),"")</f>
        <v>0.10204081632653061</v>
      </c>
      <c r="AA46" s="24">
        <f>IFERROR(INDEX(将星标签统计!$BV:$BV,MATCH(K46,将星标签统计!$BE:$BE,0)),"")</f>
        <v>0</v>
      </c>
      <c r="AB46" s="24" t="str">
        <f>IFERROR(INDEX(将星标签统计!$BV:$BV,MATCH(L46,将星标签统计!$BE:$BE,0)),"")</f>
        <v/>
      </c>
      <c r="AC46" s="24" t="str">
        <f>IFERROR(INDEX(将星标签统计!$BV:$BV,MATCH(M46,将星标签统计!$BE:$BE,0)),"")</f>
        <v/>
      </c>
      <c r="AD46" s="24" t="str">
        <f>IFERROR(INDEX(将星标签统计!$BV:$BV,MATCH(N46,将星标签统计!$BE:$BE,0)),"")</f>
        <v/>
      </c>
      <c r="AE46" s="24">
        <f>IFERROR(INDEX(将星标签统计!$BV:$BV,MATCH(O46,将星标签统计!$BE:$BE,0)),"")</f>
        <v>0</v>
      </c>
      <c r="AF46" s="24" t="str">
        <f>IFERROR(INDEX(将星标签统计!$BV:$BV,MATCH(P46,将星标签统计!$BE:$BE,0)),"")</f>
        <v/>
      </c>
      <c r="AG46" s="24" t="str">
        <f>IFERROR(INDEX(将星标签统计!$BV:$BV,MATCH(Q46,将星标签统计!$BE:$BE,0)),"")</f>
        <v/>
      </c>
      <c r="AH46" s="24" t="str">
        <f>IFERROR(INDEX(将星标签统计!$BV:$BV,MATCH(R46,将星标签统计!$BE:$BE,0)),"")</f>
        <v/>
      </c>
      <c r="AI46" s="24" t="str">
        <f>IFERROR(INDEX(将星标签统计!$BV:$BV,MATCH(S46,将星标签统计!$BE:$BE,0)),"")</f>
        <v/>
      </c>
      <c r="AJ46" s="24" t="str">
        <f>IFERROR(INDEX(将星标签统计!$BV:$BV,MATCH(T46,将星标签统计!$BE:$BE,0)),"")</f>
        <v/>
      </c>
    </row>
    <row r="47" spans="1:36" x14ac:dyDescent="0.2">
      <c r="A47" s="3">
        <v>30204</v>
      </c>
      <c r="B47" s="3" t="s">
        <v>570</v>
      </c>
      <c r="C47" s="3">
        <v>3</v>
      </c>
      <c r="D47" s="23">
        <f t="shared" si="0"/>
        <v>0.3081232492997199</v>
      </c>
      <c r="F47" s="3" t="s">
        <v>108</v>
      </c>
      <c r="G47" s="3" t="s">
        <v>108</v>
      </c>
      <c r="H47" s="3">
        <v>103</v>
      </c>
      <c r="I47" s="3">
        <v>104</v>
      </c>
      <c r="J47" s="3" t="s">
        <v>108</v>
      </c>
      <c r="K47" s="3" t="s">
        <v>108</v>
      </c>
      <c r="L47" s="3">
        <v>109</v>
      </c>
      <c r="M47" s="3">
        <v>110</v>
      </c>
      <c r="N47" s="3">
        <v>111</v>
      </c>
      <c r="O47" s="3" t="s">
        <v>108</v>
      </c>
      <c r="V47" s="24" t="str">
        <f>IFERROR(INDEX(将星标签统计!$BV:$BV,MATCH(F47,将星标签统计!$BE:$BE,0)),"")</f>
        <v/>
      </c>
      <c r="W47" s="24" t="str">
        <f>IFERROR(INDEX(将星标签统计!$BV:$BV,MATCH(G47,将星标签统计!$BE:$BE,0)),"")</f>
        <v/>
      </c>
      <c r="X47" s="24">
        <f>IFERROR(INDEX(将星标签统计!$BV:$BV,MATCH(H47,将星标签统计!$BE:$BE,0)),"")</f>
        <v>0</v>
      </c>
      <c r="Y47" s="24">
        <f>IFERROR(INDEX(将星标签统计!$BV:$BV,MATCH(I47,将星标签统计!$BE:$BE,0)),"")</f>
        <v>0.19047619047619047</v>
      </c>
      <c r="Z47" s="24" t="str">
        <f>IFERROR(INDEX(将星标签统计!$BV:$BV,MATCH(J47,将星标签统计!$BE:$BE,0)),"")</f>
        <v/>
      </c>
      <c r="AA47" s="24" t="str">
        <f>IFERROR(INDEX(将星标签统计!$BV:$BV,MATCH(K47,将星标签统计!$BE:$BE,0)),"")</f>
        <v/>
      </c>
      <c r="AB47" s="24">
        <f>IFERROR(INDEX(将星标签统计!$BV:$BV,MATCH(L47,将星标签统计!$BE:$BE,0)),"")</f>
        <v>0.11764705882352941</v>
      </c>
      <c r="AC47" s="24">
        <f>IFERROR(INDEX(将星标签统计!$BV:$BV,MATCH(M47,将星标签统计!$BE:$BE,0)),"")</f>
        <v>0</v>
      </c>
      <c r="AD47" s="24">
        <f>IFERROR(INDEX(将星标签统计!$BV:$BV,MATCH(N47,将星标签统计!$BE:$BE,0)),"")</f>
        <v>0</v>
      </c>
      <c r="AE47" s="24" t="str">
        <f>IFERROR(INDEX(将星标签统计!$BV:$BV,MATCH(O47,将星标签统计!$BE:$BE,0)),"")</f>
        <v/>
      </c>
      <c r="AF47" s="24" t="str">
        <f>IFERROR(INDEX(将星标签统计!$BV:$BV,MATCH(P47,将星标签统计!$BE:$BE,0)),"")</f>
        <v/>
      </c>
      <c r="AG47" s="24" t="str">
        <f>IFERROR(INDEX(将星标签统计!$BV:$BV,MATCH(Q47,将星标签统计!$BE:$BE,0)),"")</f>
        <v/>
      </c>
      <c r="AH47" s="24" t="str">
        <f>IFERROR(INDEX(将星标签统计!$BV:$BV,MATCH(R47,将星标签统计!$BE:$BE,0)),"")</f>
        <v/>
      </c>
      <c r="AI47" s="24" t="str">
        <f>IFERROR(INDEX(将星标签统计!$BV:$BV,MATCH(S47,将星标签统计!$BE:$BE,0)),"")</f>
        <v/>
      </c>
      <c r="AJ47" s="24" t="str">
        <f>IFERROR(INDEX(将星标签统计!$BV:$BV,MATCH(T47,将星标签统计!$BE:$BE,0)),"")</f>
        <v/>
      </c>
    </row>
    <row r="48" spans="1:36" x14ac:dyDescent="0.2">
      <c r="A48" s="3">
        <v>30205</v>
      </c>
      <c r="B48" s="3" t="s">
        <v>613</v>
      </c>
      <c r="C48" s="3">
        <v>3</v>
      </c>
      <c r="D48" s="23">
        <f t="shared" si="0"/>
        <v>0.1</v>
      </c>
      <c r="F48" s="3">
        <v>101</v>
      </c>
      <c r="G48" s="3" t="s">
        <v>108</v>
      </c>
      <c r="H48" s="3">
        <v>103</v>
      </c>
      <c r="I48" s="3">
        <v>105</v>
      </c>
      <c r="J48" s="3" t="s">
        <v>108</v>
      </c>
      <c r="K48" s="3" t="s">
        <v>108</v>
      </c>
      <c r="L48" s="3" t="s">
        <v>108</v>
      </c>
      <c r="M48" s="3" t="s">
        <v>108</v>
      </c>
      <c r="N48" s="3" t="s">
        <v>108</v>
      </c>
      <c r="O48" s="3" t="s">
        <v>108</v>
      </c>
      <c r="V48" s="24">
        <f>IFERROR(INDEX(将星标签统计!$BV:$BV,MATCH(F48,将星标签统计!$BE:$BE,0)),"")</f>
        <v>0</v>
      </c>
      <c r="W48" s="24" t="str">
        <f>IFERROR(INDEX(将星标签统计!$BV:$BV,MATCH(G48,将星标签统计!$BE:$BE,0)),"")</f>
        <v/>
      </c>
      <c r="X48" s="24">
        <f>IFERROR(INDEX(将星标签统计!$BV:$BV,MATCH(H48,将星标签统计!$BE:$BE,0)),"")</f>
        <v>0</v>
      </c>
      <c r="Y48" s="24">
        <f>IFERROR(INDEX(将星标签统计!$BV:$BV,MATCH(I48,将星标签统计!$BE:$BE,0)),"")</f>
        <v>0.1</v>
      </c>
      <c r="Z48" s="24" t="str">
        <f>IFERROR(INDEX(将星标签统计!$BV:$BV,MATCH(J48,将星标签统计!$BE:$BE,0)),"")</f>
        <v/>
      </c>
      <c r="AA48" s="24" t="str">
        <f>IFERROR(INDEX(将星标签统计!$BV:$BV,MATCH(K48,将星标签统计!$BE:$BE,0)),"")</f>
        <v/>
      </c>
      <c r="AB48" s="24" t="str">
        <f>IFERROR(INDEX(将星标签统计!$BV:$BV,MATCH(L48,将星标签统计!$BE:$BE,0)),"")</f>
        <v/>
      </c>
      <c r="AC48" s="24" t="str">
        <f>IFERROR(INDEX(将星标签统计!$BV:$BV,MATCH(M48,将星标签统计!$BE:$BE,0)),"")</f>
        <v/>
      </c>
      <c r="AD48" s="24" t="str">
        <f>IFERROR(INDEX(将星标签统计!$BV:$BV,MATCH(N48,将星标签统计!$BE:$BE,0)),"")</f>
        <v/>
      </c>
      <c r="AE48" s="24" t="str">
        <f>IFERROR(INDEX(将星标签统计!$BV:$BV,MATCH(O48,将星标签统计!$BE:$BE,0)),"")</f>
        <v/>
      </c>
      <c r="AF48" s="24" t="str">
        <f>IFERROR(INDEX(将星标签统计!$BV:$BV,MATCH(P48,将星标签统计!$BE:$BE,0)),"")</f>
        <v/>
      </c>
      <c r="AG48" s="24" t="str">
        <f>IFERROR(INDEX(将星标签统计!$BV:$BV,MATCH(Q48,将星标签统计!$BE:$BE,0)),"")</f>
        <v/>
      </c>
      <c r="AH48" s="24" t="str">
        <f>IFERROR(INDEX(将星标签统计!$BV:$BV,MATCH(R48,将星标签统计!$BE:$BE,0)),"")</f>
        <v/>
      </c>
      <c r="AI48" s="24" t="str">
        <f>IFERROR(INDEX(将星标签统计!$BV:$BV,MATCH(S48,将星标签统计!$BE:$BE,0)),"")</f>
        <v/>
      </c>
      <c r="AJ48" s="24" t="str">
        <f>IFERROR(INDEX(将星标签统计!$BV:$BV,MATCH(T48,将星标签统计!$BE:$BE,0)),"")</f>
        <v/>
      </c>
    </row>
    <row r="49" spans="1:36" x14ac:dyDescent="0.2">
      <c r="A49" s="3">
        <v>30206</v>
      </c>
      <c r="B49" s="3" t="s">
        <v>176</v>
      </c>
      <c r="C49" s="3">
        <v>3</v>
      </c>
      <c r="D49" s="23">
        <f t="shared" si="0"/>
        <v>0.16666666666666666</v>
      </c>
      <c r="F49" s="3">
        <v>101</v>
      </c>
      <c r="G49" s="3">
        <v>102</v>
      </c>
      <c r="H49" s="3">
        <v>103</v>
      </c>
      <c r="I49" s="3">
        <v>106</v>
      </c>
      <c r="J49" s="3" t="s">
        <v>108</v>
      </c>
      <c r="K49" s="3" t="s">
        <v>108</v>
      </c>
      <c r="L49" s="3" t="s">
        <v>108</v>
      </c>
      <c r="M49" s="3" t="s">
        <v>108</v>
      </c>
      <c r="N49" s="3">
        <v>111</v>
      </c>
      <c r="O49" s="3" t="s">
        <v>108</v>
      </c>
      <c r="V49" s="24">
        <f>IFERROR(INDEX(将星标签统计!$BV:$BV,MATCH(F49,将星标签统计!$BE:$BE,0)),"")</f>
        <v>0</v>
      </c>
      <c r="W49" s="24">
        <f>IFERROR(INDEX(将星标签统计!$BV:$BV,MATCH(G49,将星标签统计!$BE:$BE,0)),"")</f>
        <v>0</v>
      </c>
      <c r="X49" s="24">
        <f>IFERROR(INDEX(将星标签统计!$BV:$BV,MATCH(H49,将星标签统计!$BE:$BE,0)),"")</f>
        <v>0</v>
      </c>
      <c r="Y49" s="24">
        <f>IFERROR(INDEX(将星标签统计!$BV:$BV,MATCH(I49,将星标签统计!$BE:$BE,0)),"")</f>
        <v>0.16666666666666666</v>
      </c>
      <c r="Z49" s="24" t="str">
        <f>IFERROR(INDEX(将星标签统计!$BV:$BV,MATCH(J49,将星标签统计!$BE:$BE,0)),"")</f>
        <v/>
      </c>
      <c r="AA49" s="24" t="str">
        <f>IFERROR(INDEX(将星标签统计!$BV:$BV,MATCH(K49,将星标签统计!$BE:$BE,0)),"")</f>
        <v/>
      </c>
      <c r="AB49" s="24" t="str">
        <f>IFERROR(INDEX(将星标签统计!$BV:$BV,MATCH(L49,将星标签统计!$BE:$BE,0)),"")</f>
        <v/>
      </c>
      <c r="AC49" s="24" t="str">
        <f>IFERROR(INDEX(将星标签统计!$BV:$BV,MATCH(M49,将星标签统计!$BE:$BE,0)),"")</f>
        <v/>
      </c>
      <c r="AD49" s="24">
        <f>IFERROR(INDEX(将星标签统计!$BV:$BV,MATCH(N49,将星标签统计!$BE:$BE,0)),"")</f>
        <v>0</v>
      </c>
      <c r="AE49" s="24" t="str">
        <f>IFERROR(INDEX(将星标签统计!$BV:$BV,MATCH(O49,将星标签统计!$BE:$BE,0)),"")</f>
        <v/>
      </c>
      <c r="AF49" s="24" t="str">
        <f>IFERROR(INDEX(将星标签统计!$BV:$BV,MATCH(P49,将星标签统计!$BE:$BE,0)),"")</f>
        <v/>
      </c>
      <c r="AG49" s="24" t="str">
        <f>IFERROR(INDEX(将星标签统计!$BV:$BV,MATCH(Q49,将星标签统计!$BE:$BE,0)),"")</f>
        <v/>
      </c>
      <c r="AH49" s="24" t="str">
        <f>IFERROR(INDEX(将星标签统计!$BV:$BV,MATCH(R49,将星标签统计!$BE:$BE,0)),"")</f>
        <v/>
      </c>
      <c r="AI49" s="24" t="str">
        <f>IFERROR(INDEX(将星标签统计!$BV:$BV,MATCH(S49,将星标签统计!$BE:$BE,0)),"")</f>
        <v/>
      </c>
      <c r="AJ49" s="24" t="str">
        <f>IFERROR(INDEX(将星标签统计!$BV:$BV,MATCH(T49,将星标签统计!$BE:$BE,0)),"")</f>
        <v/>
      </c>
    </row>
    <row r="50" spans="1:36" x14ac:dyDescent="0.2">
      <c r="A50" s="3">
        <v>30207</v>
      </c>
      <c r="B50" s="3" t="s">
        <v>177</v>
      </c>
      <c r="C50" s="3">
        <v>2</v>
      </c>
      <c r="D50" s="23">
        <f t="shared" si="0"/>
        <v>0.16666666666666666</v>
      </c>
      <c r="F50" s="3">
        <v>101</v>
      </c>
      <c r="G50" s="3">
        <v>102</v>
      </c>
      <c r="H50" s="3">
        <v>103</v>
      </c>
      <c r="I50" s="3">
        <v>106</v>
      </c>
      <c r="J50" s="3" t="s">
        <v>108</v>
      </c>
      <c r="K50" s="3" t="s">
        <v>108</v>
      </c>
      <c r="L50" s="3" t="s">
        <v>108</v>
      </c>
      <c r="M50" s="3" t="s">
        <v>108</v>
      </c>
      <c r="N50" s="3">
        <v>111</v>
      </c>
      <c r="O50" s="3" t="s">
        <v>108</v>
      </c>
      <c r="V50" s="24">
        <f>IFERROR(INDEX(将星标签统计!$BV:$BV,MATCH(F50,将星标签统计!$BE:$BE,0)),"")</f>
        <v>0</v>
      </c>
      <c r="W50" s="24">
        <f>IFERROR(INDEX(将星标签统计!$BV:$BV,MATCH(G50,将星标签统计!$BE:$BE,0)),"")</f>
        <v>0</v>
      </c>
      <c r="X50" s="24">
        <f>IFERROR(INDEX(将星标签统计!$BV:$BV,MATCH(H50,将星标签统计!$BE:$BE,0)),"")</f>
        <v>0</v>
      </c>
      <c r="Y50" s="24">
        <f>IFERROR(INDEX(将星标签统计!$BV:$BV,MATCH(I50,将星标签统计!$BE:$BE,0)),"")</f>
        <v>0.16666666666666666</v>
      </c>
      <c r="Z50" s="24" t="str">
        <f>IFERROR(INDEX(将星标签统计!$BV:$BV,MATCH(J50,将星标签统计!$BE:$BE,0)),"")</f>
        <v/>
      </c>
      <c r="AA50" s="24" t="str">
        <f>IFERROR(INDEX(将星标签统计!$BV:$BV,MATCH(K50,将星标签统计!$BE:$BE,0)),"")</f>
        <v/>
      </c>
      <c r="AB50" s="24" t="str">
        <f>IFERROR(INDEX(将星标签统计!$BV:$BV,MATCH(L50,将星标签统计!$BE:$BE,0)),"")</f>
        <v/>
      </c>
      <c r="AC50" s="24" t="str">
        <f>IFERROR(INDEX(将星标签统计!$BV:$BV,MATCH(M50,将星标签统计!$BE:$BE,0)),"")</f>
        <v/>
      </c>
      <c r="AD50" s="24">
        <f>IFERROR(INDEX(将星标签统计!$BV:$BV,MATCH(N50,将星标签统计!$BE:$BE,0)),"")</f>
        <v>0</v>
      </c>
      <c r="AE50" s="24" t="str">
        <f>IFERROR(INDEX(将星标签统计!$BV:$BV,MATCH(O50,将星标签统计!$BE:$BE,0)),"")</f>
        <v/>
      </c>
      <c r="AF50" s="24" t="str">
        <f>IFERROR(INDEX(将星标签统计!$BV:$BV,MATCH(P50,将星标签统计!$BE:$BE,0)),"")</f>
        <v/>
      </c>
      <c r="AG50" s="24" t="str">
        <f>IFERROR(INDEX(将星标签统计!$BV:$BV,MATCH(Q50,将星标签统计!$BE:$BE,0)),"")</f>
        <v/>
      </c>
      <c r="AH50" s="24" t="str">
        <f>IFERROR(INDEX(将星标签统计!$BV:$BV,MATCH(R50,将星标签统计!$BE:$BE,0)),"")</f>
        <v/>
      </c>
      <c r="AI50" s="24" t="str">
        <f>IFERROR(INDEX(将星标签统计!$BV:$BV,MATCH(S50,将星标签统计!$BE:$BE,0)),"")</f>
        <v/>
      </c>
      <c r="AJ50" s="24" t="str">
        <f>IFERROR(INDEX(将星标签统计!$BV:$BV,MATCH(T50,将星标签统计!$BE:$BE,0)),"")</f>
        <v/>
      </c>
    </row>
    <row r="51" spans="1:36" x14ac:dyDescent="0.2">
      <c r="A51" s="3">
        <v>30208</v>
      </c>
      <c r="B51" s="3" t="s">
        <v>614</v>
      </c>
      <c r="C51" s="3">
        <v>3</v>
      </c>
      <c r="D51" s="23">
        <f t="shared" si="0"/>
        <v>0.11764705882352941</v>
      </c>
      <c r="F51" s="3">
        <v>101</v>
      </c>
      <c r="G51" s="3">
        <v>102</v>
      </c>
      <c r="H51" s="3">
        <v>103</v>
      </c>
      <c r="I51" s="3" t="s">
        <v>108</v>
      </c>
      <c r="J51" s="3" t="s">
        <v>108</v>
      </c>
      <c r="K51" s="3" t="s">
        <v>108</v>
      </c>
      <c r="L51" s="3">
        <v>109</v>
      </c>
      <c r="M51" s="3" t="s">
        <v>108</v>
      </c>
      <c r="N51" s="3" t="s">
        <v>108</v>
      </c>
      <c r="O51" s="3" t="s">
        <v>108</v>
      </c>
      <c r="V51" s="24">
        <f>IFERROR(INDEX(将星标签统计!$BV:$BV,MATCH(F51,将星标签统计!$BE:$BE,0)),"")</f>
        <v>0</v>
      </c>
      <c r="W51" s="24">
        <f>IFERROR(INDEX(将星标签统计!$BV:$BV,MATCH(G51,将星标签统计!$BE:$BE,0)),"")</f>
        <v>0</v>
      </c>
      <c r="X51" s="24">
        <f>IFERROR(INDEX(将星标签统计!$BV:$BV,MATCH(H51,将星标签统计!$BE:$BE,0)),"")</f>
        <v>0</v>
      </c>
      <c r="Y51" s="24" t="str">
        <f>IFERROR(INDEX(将星标签统计!$BV:$BV,MATCH(I51,将星标签统计!$BE:$BE,0)),"")</f>
        <v/>
      </c>
      <c r="Z51" s="24" t="str">
        <f>IFERROR(INDEX(将星标签统计!$BV:$BV,MATCH(J51,将星标签统计!$BE:$BE,0)),"")</f>
        <v/>
      </c>
      <c r="AA51" s="24" t="str">
        <f>IFERROR(INDEX(将星标签统计!$BV:$BV,MATCH(K51,将星标签统计!$BE:$BE,0)),"")</f>
        <v/>
      </c>
      <c r="AB51" s="24">
        <f>IFERROR(INDEX(将星标签统计!$BV:$BV,MATCH(L51,将星标签统计!$BE:$BE,0)),"")</f>
        <v>0.11764705882352941</v>
      </c>
      <c r="AC51" s="24" t="str">
        <f>IFERROR(INDEX(将星标签统计!$BV:$BV,MATCH(M51,将星标签统计!$BE:$BE,0)),"")</f>
        <v/>
      </c>
      <c r="AD51" s="24" t="str">
        <f>IFERROR(INDEX(将星标签统计!$BV:$BV,MATCH(N51,将星标签统计!$BE:$BE,0)),"")</f>
        <v/>
      </c>
      <c r="AE51" s="24" t="str">
        <f>IFERROR(INDEX(将星标签统计!$BV:$BV,MATCH(O51,将星标签统计!$BE:$BE,0)),"")</f>
        <v/>
      </c>
      <c r="AF51" s="24" t="str">
        <f>IFERROR(INDEX(将星标签统计!$BV:$BV,MATCH(P51,将星标签统计!$BE:$BE,0)),"")</f>
        <v/>
      </c>
      <c r="AG51" s="24" t="str">
        <f>IFERROR(INDEX(将星标签统计!$BV:$BV,MATCH(Q51,将星标签统计!$BE:$BE,0)),"")</f>
        <v/>
      </c>
      <c r="AH51" s="24" t="str">
        <f>IFERROR(INDEX(将星标签统计!$BV:$BV,MATCH(R51,将星标签统计!$BE:$BE,0)),"")</f>
        <v/>
      </c>
      <c r="AI51" s="24" t="str">
        <f>IFERROR(INDEX(将星标签统计!$BV:$BV,MATCH(S51,将星标签统计!$BE:$BE,0)),"")</f>
        <v/>
      </c>
      <c r="AJ51" s="24" t="str">
        <f>IFERROR(INDEX(将星标签统计!$BV:$BV,MATCH(T51,将星标签统计!$BE:$BE,0)),"")</f>
        <v/>
      </c>
    </row>
    <row r="52" spans="1:36" x14ac:dyDescent="0.2">
      <c r="A52" s="3">
        <v>30209</v>
      </c>
      <c r="B52" s="3" t="s">
        <v>178</v>
      </c>
      <c r="C52" s="3">
        <v>3</v>
      </c>
      <c r="D52" s="23">
        <f t="shared" si="0"/>
        <v>0.19047619047619047</v>
      </c>
      <c r="F52" s="3">
        <v>101</v>
      </c>
      <c r="G52" s="3">
        <v>102</v>
      </c>
      <c r="H52" s="3" t="s">
        <v>108</v>
      </c>
      <c r="I52" s="3">
        <v>104</v>
      </c>
      <c r="J52" s="3" t="s">
        <v>108</v>
      </c>
      <c r="K52" s="3" t="s">
        <v>108</v>
      </c>
      <c r="L52" s="3" t="s">
        <v>108</v>
      </c>
      <c r="M52" s="3" t="s">
        <v>108</v>
      </c>
      <c r="N52" s="3">
        <v>111</v>
      </c>
      <c r="O52" s="3" t="s">
        <v>108</v>
      </c>
      <c r="V52" s="24">
        <f>IFERROR(INDEX(将星标签统计!$BV:$BV,MATCH(F52,将星标签统计!$BE:$BE,0)),"")</f>
        <v>0</v>
      </c>
      <c r="W52" s="24">
        <f>IFERROR(INDEX(将星标签统计!$BV:$BV,MATCH(G52,将星标签统计!$BE:$BE,0)),"")</f>
        <v>0</v>
      </c>
      <c r="X52" s="24" t="str">
        <f>IFERROR(INDEX(将星标签统计!$BV:$BV,MATCH(H52,将星标签统计!$BE:$BE,0)),"")</f>
        <v/>
      </c>
      <c r="Y52" s="24">
        <f>IFERROR(INDEX(将星标签统计!$BV:$BV,MATCH(I52,将星标签统计!$BE:$BE,0)),"")</f>
        <v>0.19047619047619047</v>
      </c>
      <c r="Z52" s="24" t="str">
        <f>IFERROR(INDEX(将星标签统计!$BV:$BV,MATCH(J52,将星标签统计!$BE:$BE,0)),"")</f>
        <v/>
      </c>
      <c r="AA52" s="24" t="str">
        <f>IFERROR(INDEX(将星标签统计!$BV:$BV,MATCH(K52,将星标签统计!$BE:$BE,0)),"")</f>
        <v/>
      </c>
      <c r="AB52" s="24" t="str">
        <f>IFERROR(INDEX(将星标签统计!$BV:$BV,MATCH(L52,将星标签统计!$BE:$BE,0)),"")</f>
        <v/>
      </c>
      <c r="AC52" s="24" t="str">
        <f>IFERROR(INDEX(将星标签统计!$BV:$BV,MATCH(M52,将星标签统计!$BE:$BE,0)),"")</f>
        <v/>
      </c>
      <c r="AD52" s="24">
        <f>IFERROR(INDEX(将星标签统计!$BV:$BV,MATCH(N52,将星标签统计!$BE:$BE,0)),"")</f>
        <v>0</v>
      </c>
      <c r="AE52" s="24" t="str">
        <f>IFERROR(INDEX(将星标签统计!$BV:$BV,MATCH(O52,将星标签统计!$BE:$BE,0)),"")</f>
        <v/>
      </c>
      <c r="AF52" s="24" t="str">
        <f>IFERROR(INDEX(将星标签统计!$BV:$BV,MATCH(P52,将星标签统计!$BE:$BE,0)),"")</f>
        <v/>
      </c>
      <c r="AG52" s="24" t="str">
        <f>IFERROR(INDEX(将星标签统计!$BV:$BV,MATCH(Q52,将星标签统计!$BE:$BE,0)),"")</f>
        <v/>
      </c>
      <c r="AH52" s="24" t="str">
        <f>IFERROR(INDEX(将星标签统计!$BV:$BV,MATCH(R52,将星标签统计!$BE:$BE,0)),"")</f>
        <v/>
      </c>
      <c r="AI52" s="24" t="str">
        <f>IFERROR(INDEX(将星标签统计!$BV:$BV,MATCH(S52,将星标签统计!$BE:$BE,0)),"")</f>
        <v/>
      </c>
      <c r="AJ52" s="24" t="str">
        <f>IFERROR(INDEX(将星标签统计!$BV:$BV,MATCH(T52,将星标签统计!$BE:$BE,0)),"")</f>
        <v/>
      </c>
    </row>
    <row r="53" spans="1:36" x14ac:dyDescent="0.2">
      <c r="A53" s="3">
        <v>30210</v>
      </c>
      <c r="B53" s="3" t="s">
        <v>179</v>
      </c>
      <c r="C53" s="3">
        <v>3</v>
      </c>
      <c r="D53" s="23">
        <f t="shared" si="0"/>
        <v>0.1</v>
      </c>
      <c r="F53" s="3">
        <v>101</v>
      </c>
      <c r="G53" s="3">
        <v>102</v>
      </c>
      <c r="H53" s="3">
        <v>103</v>
      </c>
      <c r="I53" s="3">
        <v>105</v>
      </c>
      <c r="J53" s="3" t="s">
        <v>108</v>
      </c>
      <c r="K53" s="3" t="s">
        <v>108</v>
      </c>
      <c r="L53" s="3" t="s">
        <v>108</v>
      </c>
      <c r="M53" s="3" t="s">
        <v>108</v>
      </c>
      <c r="N53" s="3">
        <v>111</v>
      </c>
      <c r="O53" s="3" t="s">
        <v>108</v>
      </c>
      <c r="V53" s="24">
        <f>IFERROR(INDEX(将星标签统计!$BV:$BV,MATCH(F53,将星标签统计!$BE:$BE,0)),"")</f>
        <v>0</v>
      </c>
      <c r="W53" s="24">
        <f>IFERROR(INDEX(将星标签统计!$BV:$BV,MATCH(G53,将星标签统计!$BE:$BE,0)),"")</f>
        <v>0</v>
      </c>
      <c r="X53" s="24">
        <f>IFERROR(INDEX(将星标签统计!$BV:$BV,MATCH(H53,将星标签统计!$BE:$BE,0)),"")</f>
        <v>0</v>
      </c>
      <c r="Y53" s="24">
        <f>IFERROR(INDEX(将星标签统计!$BV:$BV,MATCH(I53,将星标签统计!$BE:$BE,0)),"")</f>
        <v>0.1</v>
      </c>
      <c r="Z53" s="24" t="str">
        <f>IFERROR(INDEX(将星标签统计!$BV:$BV,MATCH(J53,将星标签统计!$BE:$BE,0)),"")</f>
        <v/>
      </c>
      <c r="AA53" s="24" t="str">
        <f>IFERROR(INDEX(将星标签统计!$BV:$BV,MATCH(K53,将星标签统计!$BE:$BE,0)),"")</f>
        <v/>
      </c>
      <c r="AB53" s="24" t="str">
        <f>IFERROR(INDEX(将星标签统计!$BV:$BV,MATCH(L53,将星标签统计!$BE:$BE,0)),"")</f>
        <v/>
      </c>
      <c r="AC53" s="24" t="str">
        <f>IFERROR(INDEX(将星标签统计!$BV:$BV,MATCH(M53,将星标签统计!$BE:$BE,0)),"")</f>
        <v/>
      </c>
      <c r="AD53" s="24">
        <f>IFERROR(INDEX(将星标签统计!$BV:$BV,MATCH(N53,将星标签统计!$BE:$BE,0)),"")</f>
        <v>0</v>
      </c>
      <c r="AE53" s="24" t="str">
        <f>IFERROR(INDEX(将星标签统计!$BV:$BV,MATCH(O53,将星标签统计!$BE:$BE,0)),"")</f>
        <v/>
      </c>
      <c r="AF53" s="24" t="str">
        <f>IFERROR(INDEX(将星标签统计!$BV:$BV,MATCH(P53,将星标签统计!$BE:$BE,0)),"")</f>
        <v/>
      </c>
      <c r="AG53" s="24" t="str">
        <f>IFERROR(INDEX(将星标签统计!$BV:$BV,MATCH(Q53,将星标签统计!$BE:$BE,0)),"")</f>
        <v/>
      </c>
      <c r="AH53" s="24" t="str">
        <f>IFERROR(INDEX(将星标签统计!$BV:$BV,MATCH(R53,将星标签统计!$BE:$BE,0)),"")</f>
        <v/>
      </c>
      <c r="AI53" s="24" t="str">
        <f>IFERROR(INDEX(将星标签统计!$BV:$BV,MATCH(S53,将星标签统计!$BE:$BE,0)),"")</f>
        <v/>
      </c>
      <c r="AJ53" s="24" t="str">
        <f>IFERROR(INDEX(将星标签统计!$BV:$BV,MATCH(T53,将星标签统计!$BE:$BE,0)),"")</f>
        <v/>
      </c>
    </row>
    <row r="54" spans="1:36" x14ac:dyDescent="0.2">
      <c r="A54" s="3">
        <v>30211</v>
      </c>
      <c r="B54" s="3" t="s">
        <v>180</v>
      </c>
      <c r="C54" s="3">
        <v>3</v>
      </c>
      <c r="D54" s="23">
        <f t="shared" si="0"/>
        <v>0.16666666666666666</v>
      </c>
      <c r="F54" s="3">
        <v>101</v>
      </c>
      <c r="G54" s="3">
        <v>102</v>
      </c>
      <c r="H54" s="3">
        <v>103</v>
      </c>
      <c r="I54" s="3">
        <v>106</v>
      </c>
      <c r="J54" s="3" t="s">
        <v>108</v>
      </c>
      <c r="K54" s="3" t="s">
        <v>108</v>
      </c>
      <c r="L54" s="3" t="s">
        <v>108</v>
      </c>
      <c r="M54" s="3" t="s">
        <v>108</v>
      </c>
      <c r="N54" s="3">
        <v>111</v>
      </c>
      <c r="O54" s="3" t="s">
        <v>108</v>
      </c>
      <c r="V54" s="24">
        <f>IFERROR(INDEX(将星标签统计!$BV:$BV,MATCH(F54,将星标签统计!$BE:$BE,0)),"")</f>
        <v>0</v>
      </c>
      <c r="W54" s="24">
        <f>IFERROR(INDEX(将星标签统计!$BV:$BV,MATCH(G54,将星标签统计!$BE:$BE,0)),"")</f>
        <v>0</v>
      </c>
      <c r="X54" s="24">
        <f>IFERROR(INDEX(将星标签统计!$BV:$BV,MATCH(H54,将星标签统计!$BE:$BE,0)),"")</f>
        <v>0</v>
      </c>
      <c r="Y54" s="24">
        <f>IFERROR(INDEX(将星标签统计!$BV:$BV,MATCH(I54,将星标签统计!$BE:$BE,0)),"")</f>
        <v>0.16666666666666666</v>
      </c>
      <c r="Z54" s="24" t="str">
        <f>IFERROR(INDEX(将星标签统计!$BV:$BV,MATCH(J54,将星标签统计!$BE:$BE,0)),"")</f>
        <v/>
      </c>
      <c r="AA54" s="24" t="str">
        <f>IFERROR(INDEX(将星标签统计!$BV:$BV,MATCH(K54,将星标签统计!$BE:$BE,0)),"")</f>
        <v/>
      </c>
      <c r="AB54" s="24" t="str">
        <f>IFERROR(INDEX(将星标签统计!$BV:$BV,MATCH(L54,将星标签统计!$BE:$BE,0)),"")</f>
        <v/>
      </c>
      <c r="AC54" s="24" t="str">
        <f>IFERROR(INDEX(将星标签统计!$BV:$BV,MATCH(M54,将星标签统计!$BE:$BE,0)),"")</f>
        <v/>
      </c>
      <c r="AD54" s="24">
        <f>IFERROR(INDEX(将星标签统计!$BV:$BV,MATCH(N54,将星标签统计!$BE:$BE,0)),"")</f>
        <v>0</v>
      </c>
      <c r="AE54" s="24" t="str">
        <f>IFERROR(INDEX(将星标签统计!$BV:$BV,MATCH(O54,将星标签统计!$BE:$BE,0)),"")</f>
        <v/>
      </c>
      <c r="AF54" s="24" t="str">
        <f>IFERROR(INDEX(将星标签统计!$BV:$BV,MATCH(P54,将星标签统计!$BE:$BE,0)),"")</f>
        <v/>
      </c>
      <c r="AG54" s="24" t="str">
        <f>IFERROR(INDEX(将星标签统计!$BV:$BV,MATCH(Q54,将星标签统计!$BE:$BE,0)),"")</f>
        <v/>
      </c>
      <c r="AH54" s="24" t="str">
        <f>IFERROR(INDEX(将星标签统计!$BV:$BV,MATCH(R54,将星标签统计!$BE:$BE,0)),"")</f>
        <v/>
      </c>
      <c r="AI54" s="24" t="str">
        <f>IFERROR(INDEX(将星标签统计!$BV:$BV,MATCH(S54,将星标签统计!$BE:$BE,0)),"")</f>
        <v/>
      </c>
      <c r="AJ54" s="24" t="str">
        <f>IFERROR(INDEX(将星标签统计!$BV:$BV,MATCH(T54,将星标签统计!$BE:$BE,0)),"")</f>
        <v/>
      </c>
    </row>
    <row r="55" spans="1:36" x14ac:dyDescent="0.2">
      <c r="A55" s="3">
        <v>30212</v>
      </c>
      <c r="B55" s="3" t="s">
        <v>181</v>
      </c>
      <c r="C55" s="3">
        <v>3</v>
      </c>
      <c r="D55" s="23">
        <f t="shared" si="0"/>
        <v>0.19047619047619047</v>
      </c>
      <c r="F55" s="3" t="s">
        <v>108</v>
      </c>
      <c r="G55" s="3" t="s">
        <v>108</v>
      </c>
      <c r="H55" s="3">
        <v>103</v>
      </c>
      <c r="I55" s="3">
        <v>104</v>
      </c>
      <c r="J55" s="3" t="s">
        <v>108</v>
      </c>
      <c r="K55" s="3" t="s">
        <v>108</v>
      </c>
      <c r="L55" s="3" t="s">
        <v>108</v>
      </c>
      <c r="M55" s="3" t="s">
        <v>108</v>
      </c>
      <c r="N55" s="3">
        <v>111</v>
      </c>
      <c r="O55" s="3" t="s">
        <v>108</v>
      </c>
      <c r="V55" s="24" t="str">
        <f>IFERROR(INDEX(将星标签统计!$BV:$BV,MATCH(F55,将星标签统计!$BE:$BE,0)),"")</f>
        <v/>
      </c>
      <c r="W55" s="24" t="str">
        <f>IFERROR(INDEX(将星标签统计!$BV:$BV,MATCH(G55,将星标签统计!$BE:$BE,0)),"")</f>
        <v/>
      </c>
      <c r="X55" s="24">
        <f>IFERROR(INDEX(将星标签统计!$BV:$BV,MATCH(H55,将星标签统计!$BE:$BE,0)),"")</f>
        <v>0</v>
      </c>
      <c r="Y55" s="24">
        <f>IFERROR(INDEX(将星标签统计!$BV:$BV,MATCH(I55,将星标签统计!$BE:$BE,0)),"")</f>
        <v>0.19047619047619047</v>
      </c>
      <c r="Z55" s="24" t="str">
        <f>IFERROR(INDEX(将星标签统计!$BV:$BV,MATCH(J55,将星标签统计!$BE:$BE,0)),"")</f>
        <v/>
      </c>
      <c r="AA55" s="24" t="str">
        <f>IFERROR(INDEX(将星标签统计!$BV:$BV,MATCH(K55,将星标签统计!$BE:$BE,0)),"")</f>
        <v/>
      </c>
      <c r="AB55" s="24" t="str">
        <f>IFERROR(INDEX(将星标签统计!$BV:$BV,MATCH(L55,将星标签统计!$BE:$BE,0)),"")</f>
        <v/>
      </c>
      <c r="AC55" s="24" t="str">
        <f>IFERROR(INDEX(将星标签统计!$BV:$BV,MATCH(M55,将星标签统计!$BE:$BE,0)),"")</f>
        <v/>
      </c>
      <c r="AD55" s="24">
        <f>IFERROR(INDEX(将星标签统计!$BV:$BV,MATCH(N55,将星标签统计!$BE:$BE,0)),"")</f>
        <v>0</v>
      </c>
      <c r="AE55" s="24" t="str">
        <f>IFERROR(INDEX(将星标签统计!$BV:$BV,MATCH(O55,将星标签统计!$BE:$BE,0)),"")</f>
        <v/>
      </c>
      <c r="AF55" s="24" t="str">
        <f>IFERROR(INDEX(将星标签统计!$BV:$BV,MATCH(P55,将星标签统计!$BE:$BE,0)),"")</f>
        <v/>
      </c>
      <c r="AG55" s="24" t="str">
        <f>IFERROR(INDEX(将星标签统计!$BV:$BV,MATCH(Q55,将星标签统计!$BE:$BE,0)),"")</f>
        <v/>
      </c>
      <c r="AH55" s="24" t="str">
        <f>IFERROR(INDEX(将星标签统计!$BV:$BV,MATCH(R55,将星标签统计!$BE:$BE,0)),"")</f>
        <v/>
      </c>
      <c r="AI55" s="24" t="str">
        <f>IFERROR(INDEX(将星标签统计!$BV:$BV,MATCH(S55,将星标签统计!$BE:$BE,0)),"")</f>
        <v/>
      </c>
      <c r="AJ55" s="24" t="str">
        <f>IFERROR(INDEX(将星标签统计!$BV:$BV,MATCH(T55,将星标签统计!$BE:$BE,0)),"")</f>
        <v/>
      </c>
    </row>
    <row r="56" spans="1:36" x14ac:dyDescent="0.2">
      <c r="A56" s="3">
        <v>30213</v>
      </c>
      <c r="B56" s="3" t="s">
        <v>182</v>
      </c>
      <c r="C56" s="3">
        <v>3</v>
      </c>
      <c r="D56" s="23">
        <f t="shared" si="0"/>
        <v>0.11764705882352941</v>
      </c>
      <c r="F56" s="3">
        <v>101</v>
      </c>
      <c r="G56" s="3">
        <v>102</v>
      </c>
      <c r="H56" s="3">
        <v>103</v>
      </c>
      <c r="I56" s="3" t="s">
        <v>108</v>
      </c>
      <c r="J56" s="3" t="s">
        <v>108</v>
      </c>
      <c r="K56" s="3" t="s">
        <v>108</v>
      </c>
      <c r="L56" s="3">
        <v>109</v>
      </c>
      <c r="M56" s="3">
        <v>110</v>
      </c>
      <c r="N56" s="3">
        <v>111</v>
      </c>
      <c r="O56" s="3">
        <v>112</v>
      </c>
      <c r="V56" s="24">
        <f>IFERROR(INDEX(将星标签统计!$BV:$BV,MATCH(F56,将星标签统计!$BE:$BE,0)),"")</f>
        <v>0</v>
      </c>
      <c r="W56" s="24">
        <f>IFERROR(INDEX(将星标签统计!$BV:$BV,MATCH(G56,将星标签统计!$BE:$BE,0)),"")</f>
        <v>0</v>
      </c>
      <c r="X56" s="24">
        <f>IFERROR(INDEX(将星标签统计!$BV:$BV,MATCH(H56,将星标签统计!$BE:$BE,0)),"")</f>
        <v>0</v>
      </c>
      <c r="Y56" s="24" t="str">
        <f>IFERROR(INDEX(将星标签统计!$BV:$BV,MATCH(I56,将星标签统计!$BE:$BE,0)),"")</f>
        <v/>
      </c>
      <c r="Z56" s="24" t="str">
        <f>IFERROR(INDEX(将星标签统计!$BV:$BV,MATCH(J56,将星标签统计!$BE:$BE,0)),"")</f>
        <v/>
      </c>
      <c r="AA56" s="24" t="str">
        <f>IFERROR(INDEX(将星标签统计!$BV:$BV,MATCH(K56,将星标签统计!$BE:$BE,0)),"")</f>
        <v/>
      </c>
      <c r="AB56" s="24">
        <f>IFERROR(INDEX(将星标签统计!$BV:$BV,MATCH(L56,将星标签统计!$BE:$BE,0)),"")</f>
        <v>0.11764705882352941</v>
      </c>
      <c r="AC56" s="24">
        <f>IFERROR(INDEX(将星标签统计!$BV:$BV,MATCH(M56,将星标签统计!$BE:$BE,0)),"")</f>
        <v>0</v>
      </c>
      <c r="AD56" s="24">
        <f>IFERROR(INDEX(将星标签统计!$BV:$BV,MATCH(N56,将星标签统计!$BE:$BE,0)),"")</f>
        <v>0</v>
      </c>
      <c r="AE56" s="24">
        <f>IFERROR(INDEX(将星标签统计!$BV:$BV,MATCH(O56,将星标签统计!$BE:$BE,0)),"")</f>
        <v>0</v>
      </c>
      <c r="AF56" s="24" t="str">
        <f>IFERROR(INDEX(将星标签统计!$BV:$BV,MATCH(P56,将星标签统计!$BE:$BE,0)),"")</f>
        <v/>
      </c>
      <c r="AG56" s="24" t="str">
        <f>IFERROR(INDEX(将星标签统计!$BV:$BV,MATCH(Q56,将星标签统计!$BE:$BE,0)),"")</f>
        <v/>
      </c>
      <c r="AH56" s="24" t="str">
        <f>IFERROR(INDEX(将星标签统计!$BV:$BV,MATCH(R56,将星标签统计!$BE:$BE,0)),"")</f>
        <v/>
      </c>
      <c r="AI56" s="24" t="str">
        <f>IFERROR(INDEX(将星标签统计!$BV:$BV,MATCH(S56,将星标签统计!$BE:$BE,0)),"")</f>
        <v/>
      </c>
      <c r="AJ56" s="24" t="str">
        <f>IFERROR(INDEX(将星标签统计!$BV:$BV,MATCH(T56,将星标签统计!$BE:$BE,0)),"")</f>
        <v/>
      </c>
    </row>
    <row r="57" spans="1:36" x14ac:dyDescent="0.2">
      <c r="A57" s="3">
        <v>30214</v>
      </c>
      <c r="B57" s="3" t="s">
        <v>615</v>
      </c>
      <c r="C57" s="3">
        <v>3</v>
      </c>
      <c r="D57" s="23">
        <f t="shared" si="0"/>
        <v>0.1</v>
      </c>
      <c r="F57" s="3">
        <v>101</v>
      </c>
      <c r="G57" s="3">
        <v>102</v>
      </c>
      <c r="H57" s="3">
        <v>103</v>
      </c>
      <c r="I57" s="3">
        <v>105</v>
      </c>
      <c r="J57" s="3" t="s">
        <v>108</v>
      </c>
      <c r="K57" s="3" t="s">
        <v>108</v>
      </c>
      <c r="L57" s="3" t="s">
        <v>108</v>
      </c>
      <c r="M57" s="3" t="s">
        <v>108</v>
      </c>
      <c r="N57" s="3" t="s">
        <v>108</v>
      </c>
      <c r="O57" s="3" t="s">
        <v>108</v>
      </c>
      <c r="V57" s="24">
        <f>IFERROR(INDEX(将星标签统计!$BV:$BV,MATCH(F57,将星标签统计!$BE:$BE,0)),"")</f>
        <v>0</v>
      </c>
      <c r="W57" s="24">
        <f>IFERROR(INDEX(将星标签统计!$BV:$BV,MATCH(G57,将星标签统计!$BE:$BE,0)),"")</f>
        <v>0</v>
      </c>
      <c r="X57" s="24">
        <f>IFERROR(INDEX(将星标签统计!$BV:$BV,MATCH(H57,将星标签统计!$BE:$BE,0)),"")</f>
        <v>0</v>
      </c>
      <c r="Y57" s="24">
        <f>IFERROR(INDEX(将星标签统计!$BV:$BV,MATCH(I57,将星标签统计!$BE:$BE,0)),"")</f>
        <v>0.1</v>
      </c>
      <c r="Z57" s="24" t="str">
        <f>IFERROR(INDEX(将星标签统计!$BV:$BV,MATCH(J57,将星标签统计!$BE:$BE,0)),"")</f>
        <v/>
      </c>
      <c r="AA57" s="24" t="str">
        <f>IFERROR(INDEX(将星标签统计!$BV:$BV,MATCH(K57,将星标签统计!$BE:$BE,0)),"")</f>
        <v/>
      </c>
      <c r="AB57" s="24" t="str">
        <f>IFERROR(INDEX(将星标签统计!$BV:$BV,MATCH(L57,将星标签统计!$BE:$BE,0)),"")</f>
        <v/>
      </c>
      <c r="AC57" s="24" t="str">
        <f>IFERROR(INDEX(将星标签统计!$BV:$BV,MATCH(M57,将星标签统计!$BE:$BE,0)),"")</f>
        <v/>
      </c>
      <c r="AD57" s="24" t="str">
        <f>IFERROR(INDEX(将星标签统计!$BV:$BV,MATCH(N57,将星标签统计!$BE:$BE,0)),"")</f>
        <v/>
      </c>
      <c r="AE57" s="24" t="str">
        <f>IFERROR(INDEX(将星标签统计!$BV:$BV,MATCH(O57,将星标签统计!$BE:$BE,0)),"")</f>
        <v/>
      </c>
      <c r="AF57" s="24" t="str">
        <f>IFERROR(INDEX(将星标签统计!$BV:$BV,MATCH(P57,将星标签统计!$BE:$BE,0)),"")</f>
        <v/>
      </c>
      <c r="AG57" s="24" t="str">
        <f>IFERROR(INDEX(将星标签统计!$BV:$BV,MATCH(Q57,将星标签统计!$BE:$BE,0)),"")</f>
        <v/>
      </c>
      <c r="AH57" s="24" t="str">
        <f>IFERROR(INDEX(将星标签统计!$BV:$BV,MATCH(R57,将星标签统计!$BE:$BE,0)),"")</f>
        <v/>
      </c>
      <c r="AI57" s="24" t="str">
        <f>IFERROR(INDEX(将星标签统计!$BV:$BV,MATCH(S57,将星标签统计!$BE:$BE,0)),"")</f>
        <v/>
      </c>
      <c r="AJ57" s="24" t="str">
        <f>IFERROR(INDEX(将星标签统计!$BV:$BV,MATCH(T57,将星标签统计!$BE:$BE,0)),"")</f>
        <v/>
      </c>
    </row>
    <row r="58" spans="1:36" x14ac:dyDescent="0.2">
      <c r="A58" s="3">
        <v>30215</v>
      </c>
      <c r="B58" s="3" t="s">
        <v>616</v>
      </c>
      <c r="C58" s="3">
        <v>3</v>
      </c>
      <c r="D58" s="23">
        <f t="shared" si="0"/>
        <v>0.10204081632653061</v>
      </c>
      <c r="F58" s="3" t="s">
        <v>108</v>
      </c>
      <c r="G58" s="3">
        <v>102</v>
      </c>
      <c r="H58" s="3">
        <v>103</v>
      </c>
      <c r="I58" s="3" t="s">
        <v>108</v>
      </c>
      <c r="J58" s="3">
        <v>107</v>
      </c>
      <c r="K58" s="3" t="s">
        <v>108</v>
      </c>
      <c r="L58" s="3" t="s">
        <v>108</v>
      </c>
      <c r="M58" s="3" t="s">
        <v>108</v>
      </c>
      <c r="N58" s="3" t="s">
        <v>108</v>
      </c>
      <c r="O58" s="3" t="s">
        <v>108</v>
      </c>
      <c r="V58" s="24" t="str">
        <f>IFERROR(INDEX(将星标签统计!$BV:$BV,MATCH(F58,将星标签统计!$BE:$BE,0)),"")</f>
        <v/>
      </c>
      <c r="W58" s="24">
        <f>IFERROR(INDEX(将星标签统计!$BV:$BV,MATCH(G58,将星标签统计!$BE:$BE,0)),"")</f>
        <v>0</v>
      </c>
      <c r="X58" s="24">
        <f>IFERROR(INDEX(将星标签统计!$BV:$BV,MATCH(H58,将星标签统计!$BE:$BE,0)),"")</f>
        <v>0</v>
      </c>
      <c r="Y58" s="24" t="str">
        <f>IFERROR(INDEX(将星标签统计!$BV:$BV,MATCH(I58,将星标签统计!$BE:$BE,0)),"")</f>
        <v/>
      </c>
      <c r="Z58" s="24">
        <f>IFERROR(INDEX(将星标签统计!$BV:$BV,MATCH(J58,将星标签统计!$BE:$BE,0)),"")</f>
        <v>0.10204081632653061</v>
      </c>
      <c r="AA58" s="24" t="str">
        <f>IFERROR(INDEX(将星标签统计!$BV:$BV,MATCH(K58,将星标签统计!$BE:$BE,0)),"")</f>
        <v/>
      </c>
      <c r="AB58" s="24" t="str">
        <f>IFERROR(INDEX(将星标签统计!$BV:$BV,MATCH(L58,将星标签统计!$BE:$BE,0)),"")</f>
        <v/>
      </c>
      <c r="AC58" s="24" t="str">
        <f>IFERROR(INDEX(将星标签统计!$BV:$BV,MATCH(M58,将星标签统计!$BE:$BE,0)),"")</f>
        <v/>
      </c>
      <c r="AD58" s="24" t="str">
        <f>IFERROR(INDEX(将星标签统计!$BV:$BV,MATCH(N58,将星标签统计!$BE:$BE,0)),"")</f>
        <v/>
      </c>
      <c r="AE58" s="24" t="str">
        <f>IFERROR(INDEX(将星标签统计!$BV:$BV,MATCH(O58,将星标签统计!$BE:$BE,0)),"")</f>
        <v/>
      </c>
      <c r="AF58" s="24" t="str">
        <f>IFERROR(INDEX(将星标签统计!$BV:$BV,MATCH(P58,将星标签统计!$BE:$BE,0)),"")</f>
        <v/>
      </c>
      <c r="AG58" s="24" t="str">
        <f>IFERROR(INDEX(将星标签统计!$BV:$BV,MATCH(Q58,将星标签统计!$BE:$BE,0)),"")</f>
        <v/>
      </c>
      <c r="AH58" s="24" t="str">
        <f>IFERROR(INDEX(将星标签统计!$BV:$BV,MATCH(R58,将星标签统计!$BE:$BE,0)),"")</f>
        <v/>
      </c>
      <c r="AI58" s="24" t="str">
        <f>IFERROR(INDEX(将星标签统计!$BV:$BV,MATCH(S58,将星标签统计!$BE:$BE,0)),"")</f>
        <v/>
      </c>
      <c r="AJ58" s="24" t="str">
        <f>IFERROR(INDEX(将星标签统计!$BV:$BV,MATCH(T58,将星标签统计!$BE:$BE,0)),"")</f>
        <v/>
      </c>
    </row>
    <row r="59" spans="1:36" x14ac:dyDescent="0.2">
      <c r="A59" s="3">
        <v>30216</v>
      </c>
      <c r="B59" s="3" t="s">
        <v>617</v>
      </c>
      <c r="C59" s="3">
        <v>3</v>
      </c>
      <c r="D59" s="23">
        <f t="shared" si="0"/>
        <v>0.10204081632653061</v>
      </c>
      <c r="F59" s="3">
        <v>101</v>
      </c>
      <c r="G59" s="3">
        <v>102</v>
      </c>
      <c r="H59" s="3" t="s">
        <v>108</v>
      </c>
      <c r="I59" s="3" t="s">
        <v>108</v>
      </c>
      <c r="J59" s="3">
        <v>107</v>
      </c>
      <c r="K59" s="3" t="s">
        <v>108</v>
      </c>
      <c r="L59" s="3" t="s">
        <v>108</v>
      </c>
      <c r="M59" s="3" t="s">
        <v>108</v>
      </c>
      <c r="N59" s="3" t="s">
        <v>108</v>
      </c>
      <c r="O59" s="3" t="s">
        <v>108</v>
      </c>
      <c r="V59" s="24">
        <f>IFERROR(INDEX(将星标签统计!$BV:$BV,MATCH(F59,将星标签统计!$BE:$BE,0)),"")</f>
        <v>0</v>
      </c>
      <c r="W59" s="24">
        <f>IFERROR(INDEX(将星标签统计!$BV:$BV,MATCH(G59,将星标签统计!$BE:$BE,0)),"")</f>
        <v>0</v>
      </c>
      <c r="X59" s="24" t="str">
        <f>IFERROR(INDEX(将星标签统计!$BV:$BV,MATCH(H59,将星标签统计!$BE:$BE,0)),"")</f>
        <v/>
      </c>
      <c r="Y59" s="24" t="str">
        <f>IFERROR(INDEX(将星标签统计!$BV:$BV,MATCH(I59,将星标签统计!$BE:$BE,0)),"")</f>
        <v/>
      </c>
      <c r="Z59" s="24">
        <f>IFERROR(INDEX(将星标签统计!$BV:$BV,MATCH(J59,将星标签统计!$BE:$BE,0)),"")</f>
        <v>0.10204081632653061</v>
      </c>
      <c r="AA59" s="24" t="str">
        <f>IFERROR(INDEX(将星标签统计!$BV:$BV,MATCH(K59,将星标签统计!$BE:$BE,0)),"")</f>
        <v/>
      </c>
      <c r="AB59" s="24" t="str">
        <f>IFERROR(INDEX(将星标签统计!$BV:$BV,MATCH(L59,将星标签统计!$BE:$BE,0)),"")</f>
        <v/>
      </c>
      <c r="AC59" s="24" t="str">
        <f>IFERROR(INDEX(将星标签统计!$BV:$BV,MATCH(M59,将星标签统计!$BE:$BE,0)),"")</f>
        <v/>
      </c>
      <c r="AD59" s="24" t="str">
        <f>IFERROR(INDEX(将星标签统计!$BV:$BV,MATCH(N59,将星标签统计!$BE:$BE,0)),"")</f>
        <v/>
      </c>
      <c r="AE59" s="24" t="str">
        <f>IFERROR(INDEX(将星标签统计!$BV:$BV,MATCH(O59,将星标签统计!$BE:$BE,0)),"")</f>
        <v/>
      </c>
      <c r="AF59" s="24" t="str">
        <f>IFERROR(INDEX(将星标签统计!$BV:$BV,MATCH(P59,将星标签统计!$BE:$BE,0)),"")</f>
        <v/>
      </c>
      <c r="AG59" s="24" t="str">
        <f>IFERROR(INDEX(将星标签统计!$BV:$BV,MATCH(Q59,将星标签统计!$BE:$BE,0)),"")</f>
        <v/>
      </c>
      <c r="AH59" s="24" t="str">
        <f>IFERROR(INDEX(将星标签统计!$BV:$BV,MATCH(R59,将星标签统计!$BE:$BE,0)),"")</f>
        <v/>
      </c>
      <c r="AI59" s="24" t="str">
        <f>IFERROR(INDEX(将星标签统计!$BV:$BV,MATCH(S59,将星标签统计!$BE:$BE,0)),"")</f>
        <v/>
      </c>
      <c r="AJ59" s="24" t="str">
        <f>IFERROR(INDEX(将星标签统计!$BV:$BV,MATCH(T59,将星标签统计!$BE:$BE,0)),"")</f>
        <v/>
      </c>
    </row>
    <row r="60" spans="1:36" x14ac:dyDescent="0.2">
      <c r="A60" s="3">
        <v>30217</v>
      </c>
      <c r="B60" s="3" t="s">
        <v>618</v>
      </c>
      <c r="C60" s="3">
        <v>3</v>
      </c>
      <c r="D60" s="23">
        <f t="shared" si="0"/>
        <v>0.19047619047619047</v>
      </c>
      <c r="F60" s="3" t="s">
        <v>108</v>
      </c>
      <c r="G60" s="3" t="s">
        <v>108</v>
      </c>
      <c r="H60" s="3">
        <v>103</v>
      </c>
      <c r="I60" s="3">
        <v>104</v>
      </c>
      <c r="J60" s="3" t="s">
        <v>108</v>
      </c>
      <c r="K60" s="3" t="s">
        <v>108</v>
      </c>
      <c r="L60" s="3" t="s">
        <v>108</v>
      </c>
      <c r="M60" s="3" t="s">
        <v>108</v>
      </c>
      <c r="N60" s="3" t="s">
        <v>108</v>
      </c>
      <c r="O60" s="3" t="s">
        <v>108</v>
      </c>
      <c r="V60" s="24" t="str">
        <f>IFERROR(INDEX(将星标签统计!$BV:$BV,MATCH(F60,将星标签统计!$BE:$BE,0)),"")</f>
        <v/>
      </c>
      <c r="W60" s="24" t="str">
        <f>IFERROR(INDEX(将星标签统计!$BV:$BV,MATCH(G60,将星标签统计!$BE:$BE,0)),"")</f>
        <v/>
      </c>
      <c r="X60" s="24">
        <f>IFERROR(INDEX(将星标签统计!$BV:$BV,MATCH(H60,将星标签统计!$BE:$BE,0)),"")</f>
        <v>0</v>
      </c>
      <c r="Y60" s="24">
        <f>IFERROR(INDEX(将星标签统计!$BV:$BV,MATCH(I60,将星标签统计!$BE:$BE,0)),"")</f>
        <v>0.19047619047619047</v>
      </c>
      <c r="Z60" s="24" t="str">
        <f>IFERROR(INDEX(将星标签统计!$BV:$BV,MATCH(J60,将星标签统计!$BE:$BE,0)),"")</f>
        <v/>
      </c>
      <c r="AA60" s="24" t="str">
        <f>IFERROR(INDEX(将星标签统计!$BV:$BV,MATCH(K60,将星标签统计!$BE:$BE,0)),"")</f>
        <v/>
      </c>
      <c r="AB60" s="24" t="str">
        <f>IFERROR(INDEX(将星标签统计!$BV:$BV,MATCH(L60,将星标签统计!$BE:$BE,0)),"")</f>
        <v/>
      </c>
      <c r="AC60" s="24" t="str">
        <f>IFERROR(INDEX(将星标签统计!$BV:$BV,MATCH(M60,将星标签统计!$BE:$BE,0)),"")</f>
        <v/>
      </c>
      <c r="AD60" s="24" t="str">
        <f>IFERROR(INDEX(将星标签统计!$BV:$BV,MATCH(N60,将星标签统计!$BE:$BE,0)),"")</f>
        <v/>
      </c>
      <c r="AE60" s="24" t="str">
        <f>IFERROR(INDEX(将星标签统计!$BV:$BV,MATCH(O60,将星标签统计!$BE:$BE,0)),"")</f>
        <v/>
      </c>
      <c r="AF60" s="24" t="str">
        <f>IFERROR(INDEX(将星标签统计!$BV:$BV,MATCH(P60,将星标签统计!$BE:$BE,0)),"")</f>
        <v/>
      </c>
      <c r="AG60" s="24" t="str">
        <f>IFERROR(INDEX(将星标签统计!$BV:$BV,MATCH(Q60,将星标签统计!$BE:$BE,0)),"")</f>
        <v/>
      </c>
      <c r="AH60" s="24" t="str">
        <f>IFERROR(INDEX(将星标签统计!$BV:$BV,MATCH(R60,将星标签统计!$BE:$BE,0)),"")</f>
        <v/>
      </c>
      <c r="AI60" s="24" t="str">
        <f>IFERROR(INDEX(将星标签统计!$BV:$BV,MATCH(S60,将星标签统计!$BE:$BE,0)),"")</f>
        <v/>
      </c>
      <c r="AJ60" s="24" t="str">
        <f>IFERROR(INDEX(将星标签统计!$BV:$BV,MATCH(T60,将星标签统计!$BE:$BE,0)),"")</f>
        <v/>
      </c>
    </row>
    <row r="61" spans="1:36" x14ac:dyDescent="0.2">
      <c r="A61" s="3">
        <v>30218</v>
      </c>
      <c r="B61" s="3" t="s">
        <v>619</v>
      </c>
      <c r="C61" s="3">
        <v>3</v>
      </c>
      <c r="D61" s="23">
        <f t="shared" si="0"/>
        <v>0.10204081632653061</v>
      </c>
      <c r="F61" s="3">
        <v>101</v>
      </c>
      <c r="G61" s="3" t="s">
        <v>108</v>
      </c>
      <c r="H61" s="3">
        <v>103</v>
      </c>
      <c r="I61" s="3" t="s">
        <v>108</v>
      </c>
      <c r="J61" s="3">
        <v>107</v>
      </c>
      <c r="K61" s="3" t="s">
        <v>108</v>
      </c>
      <c r="L61" s="3" t="s">
        <v>108</v>
      </c>
      <c r="M61" s="3" t="s">
        <v>108</v>
      </c>
      <c r="N61" s="3" t="s">
        <v>108</v>
      </c>
      <c r="O61" s="3" t="s">
        <v>108</v>
      </c>
      <c r="V61" s="24">
        <f>IFERROR(INDEX(将星标签统计!$BV:$BV,MATCH(F61,将星标签统计!$BE:$BE,0)),"")</f>
        <v>0</v>
      </c>
      <c r="W61" s="24" t="str">
        <f>IFERROR(INDEX(将星标签统计!$BV:$BV,MATCH(G61,将星标签统计!$BE:$BE,0)),"")</f>
        <v/>
      </c>
      <c r="X61" s="24">
        <f>IFERROR(INDEX(将星标签统计!$BV:$BV,MATCH(H61,将星标签统计!$BE:$BE,0)),"")</f>
        <v>0</v>
      </c>
      <c r="Y61" s="24" t="str">
        <f>IFERROR(INDEX(将星标签统计!$BV:$BV,MATCH(I61,将星标签统计!$BE:$BE,0)),"")</f>
        <v/>
      </c>
      <c r="Z61" s="24">
        <f>IFERROR(INDEX(将星标签统计!$BV:$BV,MATCH(J61,将星标签统计!$BE:$BE,0)),"")</f>
        <v>0.10204081632653061</v>
      </c>
      <c r="AA61" s="24" t="str">
        <f>IFERROR(INDEX(将星标签统计!$BV:$BV,MATCH(K61,将星标签统计!$BE:$BE,0)),"")</f>
        <v/>
      </c>
      <c r="AB61" s="24" t="str">
        <f>IFERROR(INDEX(将星标签统计!$BV:$BV,MATCH(L61,将星标签统计!$BE:$BE,0)),"")</f>
        <v/>
      </c>
      <c r="AC61" s="24" t="str">
        <f>IFERROR(INDEX(将星标签统计!$BV:$BV,MATCH(M61,将星标签统计!$BE:$BE,0)),"")</f>
        <v/>
      </c>
      <c r="AD61" s="24" t="str">
        <f>IFERROR(INDEX(将星标签统计!$BV:$BV,MATCH(N61,将星标签统计!$BE:$BE,0)),"")</f>
        <v/>
      </c>
      <c r="AE61" s="24" t="str">
        <f>IFERROR(INDEX(将星标签统计!$BV:$BV,MATCH(O61,将星标签统计!$BE:$BE,0)),"")</f>
        <v/>
      </c>
      <c r="AF61" s="24" t="str">
        <f>IFERROR(INDEX(将星标签统计!$BV:$BV,MATCH(P61,将星标签统计!$BE:$BE,0)),"")</f>
        <v/>
      </c>
      <c r="AG61" s="24" t="str">
        <f>IFERROR(INDEX(将星标签统计!$BV:$BV,MATCH(Q61,将星标签统计!$BE:$BE,0)),"")</f>
        <v/>
      </c>
      <c r="AH61" s="24" t="str">
        <f>IFERROR(INDEX(将星标签统计!$BV:$BV,MATCH(R61,将星标签统计!$BE:$BE,0)),"")</f>
        <v/>
      </c>
      <c r="AI61" s="24" t="str">
        <f>IFERROR(INDEX(将星标签统计!$BV:$BV,MATCH(S61,将星标签统计!$BE:$BE,0)),"")</f>
        <v/>
      </c>
      <c r="AJ61" s="24" t="str">
        <f>IFERROR(INDEX(将星标签统计!$BV:$BV,MATCH(T61,将星标签统计!$BE:$BE,0)),"")</f>
        <v/>
      </c>
    </row>
    <row r="62" spans="1:36" x14ac:dyDescent="0.2">
      <c r="A62" s="3">
        <v>30219</v>
      </c>
      <c r="B62" s="3" t="s">
        <v>620</v>
      </c>
      <c r="C62" s="3">
        <v>3</v>
      </c>
      <c r="D62" s="23">
        <f t="shared" si="0"/>
        <v>0.10204081632653061</v>
      </c>
      <c r="F62" s="3">
        <v>101</v>
      </c>
      <c r="G62" s="3">
        <v>102</v>
      </c>
      <c r="H62" s="3" t="s">
        <v>108</v>
      </c>
      <c r="I62" s="3" t="s">
        <v>108</v>
      </c>
      <c r="J62" s="3">
        <v>107</v>
      </c>
      <c r="K62" s="3" t="s">
        <v>108</v>
      </c>
      <c r="L62" s="3" t="s">
        <v>108</v>
      </c>
      <c r="M62" s="3" t="s">
        <v>108</v>
      </c>
      <c r="N62" s="3" t="s">
        <v>108</v>
      </c>
      <c r="O62" s="3" t="s">
        <v>108</v>
      </c>
      <c r="V62" s="24">
        <f>IFERROR(INDEX(将星标签统计!$BV:$BV,MATCH(F62,将星标签统计!$BE:$BE,0)),"")</f>
        <v>0</v>
      </c>
      <c r="W62" s="24">
        <f>IFERROR(INDEX(将星标签统计!$BV:$BV,MATCH(G62,将星标签统计!$BE:$BE,0)),"")</f>
        <v>0</v>
      </c>
      <c r="X62" s="24" t="str">
        <f>IFERROR(INDEX(将星标签统计!$BV:$BV,MATCH(H62,将星标签统计!$BE:$BE,0)),"")</f>
        <v/>
      </c>
      <c r="Y62" s="24" t="str">
        <f>IFERROR(INDEX(将星标签统计!$BV:$BV,MATCH(I62,将星标签统计!$BE:$BE,0)),"")</f>
        <v/>
      </c>
      <c r="Z62" s="24">
        <f>IFERROR(INDEX(将星标签统计!$BV:$BV,MATCH(J62,将星标签统计!$BE:$BE,0)),"")</f>
        <v>0.10204081632653061</v>
      </c>
      <c r="AA62" s="24" t="str">
        <f>IFERROR(INDEX(将星标签统计!$BV:$BV,MATCH(K62,将星标签统计!$BE:$BE,0)),"")</f>
        <v/>
      </c>
      <c r="AB62" s="24" t="str">
        <f>IFERROR(INDEX(将星标签统计!$BV:$BV,MATCH(L62,将星标签统计!$BE:$BE,0)),"")</f>
        <v/>
      </c>
      <c r="AC62" s="24" t="str">
        <f>IFERROR(INDEX(将星标签统计!$BV:$BV,MATCH(M62,将星标签统计!$BE:$BE,0)),"")</f>
        <v/>
      </c>
      <c r="AD62" s="24" t="str">
        <f>IFERROR(INDEX(将星标签统计!$BV:$BV,MATCH(N62,将星标签统计!$BE:$BE,0)),"")</f>
        <v/>
      </c>
      <c r="AE62" s="24" t="str">
        <f>IFERROR(INDEX(将星标签统计!$BV:$BV,MATCH(O62,将星标签统计!$BE:$BE,0)),"")</f>
        <v/>
      </c>
      <c r="AF62" s="24" t="str">
        <f>IFERROR(INDEX(将星标签统计!$BV:$BV,MATCH(P62,将星标签统计!$BE:$BE,0)),"")</f>
        <v/>
      </c>
      <c r="AG62" s="24" t="str">
        <f>IFERROR(INDEX(将星标签统计!$BV:$BV,MATCH(Q62,将星标签统计!$BE:$BE,0)),"")</f>
        <v/>
      </c>
      <c r="AH62" s="24" t="str">
        <f>IFERROR(INDEX(将星标签统计!$BV:$BV,MATCH(R62,将星标签统计!$BE:$BE,0)),"")</f>
        <v/>
      </c>
      <c r="AI62" s="24" t="str">
        <f>IFERROR(INDEX(将星标签统计!$BV:$BV,MATCH(S62,将星标签统计!$BE:$BE,0)),"")</f>
        <v/>
      </c>
      <c r="AJ62" s="24" t="str">
        <f>IFERROR(INDEX(将星标签统计!$BV:$BV,MATCH(T62,将星标签统计!$BE:$BE,0)),"")</f>
        <v/>
      </c>
    </row>
    <row r="63" spans="1:36" x14ac:dyDescent="0.2">
      <c r="A63" s="3">
        <v>30220</v>
      </c>
      <c r="B63" s="3" t="s">
        <v>621</v>
      </c>
      <c r="C63" s="3">
        <v>3</v>
      </c>
      <c r="D63" s="23">
        <f t="shared" si="0"/>
        <v>0.10204081632653061</v>
      </c>
      <c r="F63" s="3">
        <v>101</v>
      </c>
      <c r="G63" s="3">
        <v>102</v>
      </c>
      <c r="H63" s="3">
        <v>103</v>
      </c>
      <c r="I63" s="3" t="s">
        <v>108</v>
      </c>
      <c r="J63" s="3">
        <v>107</v>
      </c>
      <c r="K63" s="3" t="s">
        <v>108</v>
      </c>
      <c r="L63" s="3" t="s">
        <v>108</v>
      </c>
      <c r="M63" s="3" t="s">
        <v>108</v>
      </c>
      <c r="N63" s="3" t="s">
        <v>108</v>
      </c>
      <c r="O63" s="3" t="s">
        <v>108</v>
      </c>
      <c r="V63" s="24">
        <f>IFERROR(INDEX(将星标签统计!$BV:$BV,MATCH(F63,将星标签统计!$BE:$BE,0)),"")</f>
        <v>0</v>
      </c>
      <c r="W63" s="24">
        <f>IFERROR(INDEX(将星标签统计!$BV:$BV,MATCH(G63,将星标签统计!$BE:$BE,0)),"")</f>
        <v>0</v>
      </c>
      <c r="X63" s="24">
        <f>IFERROR(INDEX(将星标签统计!$BV:$BV,MATCH(H63,将星标签统计!$BE:$BE,0)),"")</f>
        <v>0</v>
      </c>
      <c r="Y63" s="24" t="str">
        <f>IFERROR(INDEX(将星标签统计!$BV:$BV,MATCH(I63,将星标签统计!$BE:$BE,0)),"")</f>
        <v/>
      </c>
      <c r="Z63" s="24">
        <f>IFERROR(INDEX(将星标签统计!$BV:$BV,MATCH(J63,将星标签统计!$BE:$BE,0)),"")</f>
        <v>0.10204081632653061</v>
      </c>
      <c r="AA63" s="24" t="str">
        <f>IFERROR(INDEX(将星标签统计!$BV:$BV,MATCH(K63,将星标签统计!$BE:$BE,0)),"")</f>
        <v/>
      </c>
      <c r="AB63" s="24" t="str">
        <f>IFERROR(INDEX(将星标签统计!$BV:$BV,MATCH(L63,将星标签统计!$BE:$BE,0)),"")</f>
        <v/>
      </c>
      <c r="AC63" s="24" t="str">
        <f>IFERROR(INDEX(将星标签统计!$BV:$BV,MATCH(M63,将星标签统计!$BE:$BE,0)),"")</f>
        <v/>
      </c>
      <c r="AD63" s="24" t="str">
        <f>IFERROR(INDEX(将星标签统计!$BV:$BV,MATCH(N63,将星标签统计!$BE:$BE,0)),"")</f>
        <v/>
      </c>
      <c r="AE63" s="24" t="str">
        <f>IFERROR(INDEX(将星标签统计!$BV:$BV,MATCH(O63,将星标签统计!$BE:$BE,0)),"")</f>
        <v/>
      </c>
      <c r="AF63" s="24" t="str">
        <f>IFERROR(INDEX(将星标签统计!$BV:$BV,MATCH(P63,将星标签统计!$BE:$BE,0)),"")</f>
        <v/>
      </c>
      <c r="AG63" s="24" t="str">
        <f>IFERROR(INDEX(将星标签统计!$BV:$BV,MATCH(Q63,将星标签统计!$BE:$BE,0)),"")</f>
        <v/>
      </c>
      <c r="AH63" s="24" t="str">
        <f>IFERROR(INDEX(将星标签统计!$BV:$BV,MATCH(R63,将星标签统计!$BE:$BE,0)),"")</f>
        <v/>
      </c>
      <c r="AI63" s="24" t="str">
        <f>IFERROR(INDEX(将星标签统计!$BV:$BV,MATCH(S63,将星标签统计!$BE:$BE,0)),"")</f>
        <v/>
      </c>
      <c r="AJ63" s="24" t="str">
        <f>IFERROR(INDEX(将星标签统计!$BV:$BV,MATCH(T63,将星标签统计!$BE:$BE,0)),"")</f>
        <v/>
      </c>
    </row>
    <row r="64" spans="1:36" x14ac:dyDescent="0.2">
      <c r="A64" s="3">
        <v>30221</v>
      </c>
      <c r="B64" s="3" t="s">
        <v>622</v>
      </c>
      <c r="C64" s="3">
        <v>3</v>
      </c>
      <c r="D64" s="23">
        <f t="shared" si="0"/>
        <v>0.29251700680272108</v>
      </c>
      <c r="F64" s="3" t="s">
        <v>108</v>
      </c>
      <c r="G64" s="3">
        <v>102</v>
      </c>
      <c r="H64" s="3" t="s">
        <v>108</v>
      </c>
      <c r="I64" s="3">
        <v>104</v>
      </c>
      <c r="J64" s="3">
        <v>107</v>
      </c>
      <c r="K64" s="3" t="s">
        <v>108</v>
      </c>
      <c r="L64" s="3" t="s">
        <v>108</v>
      </c>
      <c r="M64" s="3" t="s">
        <v>108</v>
      </c>
      <c r="N64" s="3" t="s">
        <v>108</v>
      </c>
      <c r="O64" s="3" t="s">
        <v>108</v>
      </c>
      <c r="V64" s="24" t="str">
        <f>IFERROR(INDEX(将星标签统计!$BV:$BV,MATCH(F64,将星标签统计!$BE:$BE,0)),"")</f>
        <v/>
      </c>
      <c r="W64" s="24">
        <f>IFERROR(INDEX(将星标签统计!$BV:$BV,MATCH(G64,将星标签统计!$BE:$BE,0)),"")</f>
        <v>0</v>
      </c>
      <c r="X64" s="24" t="str">
        <f>IFERROR(INDEX(将星标签统计!$BV:$BV,MATCH(H64,将星标签统计!$BE:$BE,0)),"")</f>
        <v/>
      </c>
      <c r="Y64" s="24">
        <f>IFERROR(INDEX(将星标签统计!$BV:$BV,MATCH(I64,将星标签统计!$BE:$BE,0)),"")</f>
        <v>0.19047619047619047</v>
      </c>
      <c r="Z64" s="24">
        <f>IFERROR(INDEX(将星标签统计!$BV:$BV,MATCH(J64,将星标签统计!$BE:$BE,0)),"")</f>
        <v>0.10204081632653061</v>
      </c>
      <c r="AA64" s="24" t="str">
        <f>IFERROR(INDEX(将星标签统计!$BV:$BV,MATCH(K64,将星标签统计!$BE:$BE,0)),"")</f>
        <v/>
      </c>
      <c r="AB64" s="24" t="str">
        <f>IFERROR(INDEX(将星标签统计!$BV:$BV,MATCH(L64,将星标签统计!$BE:$BE,0)),"")</f>
        <v/>
      </c>
      <c r="AC64" s="24" t="str">
        <f>IFERROR(INDEX(将星标签统计!$BV:$BV,MATCH(M64,将星标签统计!$BE:$BE,0)),"")</f>
        <v/>
      </c>
      <c r="AD64" s="24" t="str">
        <f>IFERROR(INDEX(将星标签统计!$BV:$BV,MATCH(N64,将星标签统计!$BE:$BE,0)),"")</f>
        <v/>
      </c>
      <c r="AE64" s="24" t="str">
        <f>IFERROR(INDEX(将星标签统计!$BV:$BV,MATCH(O64,将星标签统计!$BE:$BE,0)),"")</f>
        <v/>
      </c>
      <c r="AF64" s="24" t="str">
        <f>IFERROR(INDEX(将星标签统计!$BV:$BV,MATCH(P64,将星标签统计!$BE:$BE,0)),"")</f>
        <v/>
      </c>
      <c r="AG64" s="24" t="str">
        <f>IFERROR(INDEX(将星标签统计!$BV:$BV,MATCH(Q64,将星标签统计!$BE:$BE,0)),"")</f>
        <v/>
      </c>
      <c r="AH64" s="24" t="str">
        <f>IFERROR(INDEX(将星标签统计!$BV:$BV,MATCH(R64,将星标签统计!$BE:$BE,0)),"")</f>
        <v/>
      </c>
      <c r="AI64" s="24" t="str">
        <f>IFERROR(INDEX(将星标签统计!$BV:$BV,MATCH(S64,将星标签统计!$BE:$BE,0)),"")</f>
        <v/>
      </c>
      <c r="AJ64" s="24" t="str">
        <f>IFERROR(INDEX(将星标签统计!$BV:$BV,MATCH(T64,将星标签统计!$BE:$BE,0)),"")</f>
        <v/>
      </c>
    </row>
    <row r="65" spans="1:36" x14ac:dyDescent="0.2">
      <c r="A65" s="3">
        <v>30222</v>
      </c>
      <c r="B65" s="3" t="s">
        <v>623</v>
      </c>
      <c r="C65" s="3">
        <v>3</v>
      </c>
      <c r="D65" s="23">
        <f t="shared" si="0"/>
        <v>0.10204081632653061</v>
      </c>
      <c r="F65" s="3">
        <v>101</v>
      </c>
      <c r="G65" s="3">
        <v>102</v>
      </c>
      <c r="H65" s="3" t="s">
        <v>108</v>
      </c>
      <c r="I65" s="3" t="s">
        <v>108</v>
      </c>
      <c r="J65" s="3">
        <v>107</v>
      </c>
      <c r="K65" s="3" t="s">
        <v>108</v>
      </c>
      <c r="L65" s="3" t="s">
        <v>108</v>
      </c>
      <c r="M65" s="3" t="s">
        <v>108</v>
      </c>
      <c r="N65" s="3" t="s">
        <v>108</v>
      </c>
      <c r="O65" s="3" t="s">
        <v>108</v>
      </c>
      <c r="V65" s="24">
        <f>IFERROR(INDEX(将星标签统计!$BV:$BV,MATCH(F65,将星标签统计!$BE:$BE,0)),"")</f>
        <v>0</v>
      </c>
      <c r="W65" s="24">
        <f>IFERROR(INDEX(将星标签统计!$BV:$BV,MATCH(G65,将星标签统计!$BE:$BE,0)),"")</f>
        <v>0</v>
      </c>
      <c r="X65" s="24" t="str">
        <f>IFERROR(INDEX(将星标签统计!$BV:$BV,MATCH(H65,将星标签统计!$BE:$BE,0)),"")</f>
        <v/>
      </c>
      <c r="Y65" s="24" t="str">
        <f>IFERROR(INDEX(将星标签统计!$BV:$BV,MATCH(I65,将星标签统计!$BE:$BE,0)),"")</f>
        <v/>
      </c>
      <c r="Z65" s="24">
        <f>IFERROR(INDEX(将星标签统计!$BV:$BV,MATCH(J65,将星标签统计!$BE:$BE,0)),"")</f>
        <v>0.10204081632653061</v>
      </c>
      <c r="AA65" s="24" t="str">
        <f>IFERROR(INDEX(将星标签统计!$BV:$BV,MATCH(K65,将星标签统计!$BE:$BE,0)),"")</f>
        <v/>
      </c>
      <c r="AB65" s="24" t="str">
        <f>IFERROR(INDEX(将星标签统计!$BV:$BV,MATCH(L65,将星标签统计!$BE:$BE,0)),"")</f>
        <v/>
      </c>
      <c r="AC65" s="24" t="str">
        <f>IFERROR(INDEX(将星标签统计!$BV:$BV,MATCH(M65,将星标签统计!$BE:$BE,0)),"")</f>
        <v/>
      </c>
      <c r="AD65" s="24" t="str">
        <f>IFERROR(INDEX(将星标签统计!$BV:$BV,MATCH(N65,将星标签统计!$BE:$BE,0)),"")</f>
        <v/>
      </c>
      <c r="AE65" s="24" t="str">
        <f>IFERROR(INDEX(将星标签统计!$BV:$BV,MATCH(O65,将星标签统计!$BE:$BE,0)),"")</f>
        <v/>
      </c>
      <c r="AF65" s="24" t="str">
        <f>IFERROR(INDEX(将星标签统计!$BV:$BV,MATCH(P65,将星标签统计!$BE:$BE,0)),"")</f>
        <v/>
      </c>
      <c r="AG65" s="24" t="str">
        <f>IFERROR(INDEX(将星标签统计!$BV:$BV,MATCH(Q65,将星标签统计!$BE:$BE,0)),"")</f>
        <v/>
      </c>
      <c r="AH65" s="24" t="str">
        <f>IFERROR(INDEX(将星标签统计!$BV:$BV,MATCH(R65,将星标签统计!$BE:$BE,0)),"")</f>
        <v/>
      </c>
      <c r="AI65" s="24" t="str">
        <f>IFERROR(INDEX(将星标签统计!$BV:$BV,MATCH(S65,将星标签统计!$BE:$BE,0)),"")</f>
        <v/>
      </c>
      <c r="AJ65" s="24" t="str">
        <f>IFERROR(INDEX(将星标签统计!$BV:$BV,MATCH(T65,将星标签统计!$BE:$BE,0)),"")</f>
        <v/>
      </c>
    </row>
    <row r="66" spans="1:36" x14ac:dyDescent="0.2">
      <c r="A66" s="3">
        <v>30223</v>
      </c>
      <c r="B66" s="3" t="s">
        <v>624</v>
      </c>
      <c r="C66" s="3">
        <v>3</v>
      </c>
      <c r="D66" s="23">
        <f t="shared" ref="D66:D109" si="1">IF(B66="","",SUM(V66:AJ66))</f>
        <v>0.10204081632653061</v>
      </c>
      <c r="F66" s="3">
        <v>101</v>
      </c>
      <c r="G66" s="3">
        <v>102</v>
      </c>
      <c r="H66" s="3">
        <v>103</v>
      </c>
      <c r="I66" s="3" t="s">
        <v>108</v>
      </c>
      <c r="J66" s="3">
        <v>107</v>
      </c>
      <c r="K66" s="3" t="s">
        <v>108</v>
      </c>
      <c r="L66" s="3" t="s">
        <v>108</v>
      </c>
      <c r="M66" s="3" t="s">
        <v>108</v>
      </c>
      <c r="N66" s="3" t="s">
        <v>108</v>
      </c>
      <c r="O66" s="3" t="s">
        <v>108</v>
      </c>
      <c r="V66" s="24">
        <f>IFERROR(INDEX(将星标签统计!$BV:$BV,MATCH(F66,将星标签统计!$BE:$BE,0)),"")</f>
        <v>0</v>
      </c>
      <c r="W66" s="24">
        <f>IFERROR(INDEX(将星标签统计!$BV:$BV,MATCH(G66,将星标签统计!$BE:$BE,0)),"")</f>
        <v>0</v>
      </c>
      <c r="X66" s="24">
        <f>IFERROR(INDEX(将星标签统计!$BV:$BV,MATCH(H66,将星标签统计!$BE:$BE,0)),"")</f>
        <v>0</v>
      </c>
      <c r="Y66" s="24" t="str">
        <f>IFERROR(INDEX(将星标签统计!$BV:$BV,MATCH(I66,将星标签统计!$BE:$BE,0)),"")</f>
        <v/>
      </c>
      <c r="Z66" s="24">
        <f>IFERROR(INDEX(将星标签统计!$BV:$BV,MATCH(J66,将星标签统计!$BE:$BE,0)),"")</f>
        <v>0.10204081632653061</v>
      </c>
      <c r="AA66" s="24" t="str">
        <f>IFERROR(INDEX(将星标签统计!$BV:$BV,MATCH(K66,将星标签统计!$BE:$BE,0)),"")</f>
        <v/>
      </c>
      <c r="AB66" s="24" t="str">
        <f>IFERROR(INDEX(将星标签统计!$BV:$BV,MATCH(L66,将星标签统计!$BE:$BE,0)),"")</f>
        <v/>
      </c>
      <c r="AC66" s="24" t="str">
        <f>IFERROR(INDEX(将星标签统计!$BV:$BV,MATCH(M66,将星标签统计!$BE:$BE,0)),"")</f>
        <v/>
      </c>
      <c r="AD66" s="24" t="str">
        <f>IFERROR(INDEX(将星标签统计!$BV:$BV,MATCH(N66,将星标签统计!$BE:$BE,0)),"")</f>
        <v/>
      </c>
      <c r="AE66" s="24" t="str">
        <f>IFERROR(INDEX(将星标签统计!$BV:$BV,MATCH(O66,将星标签统计!$BE:$BE,0)),"")</f>
        <v/>
      </c>
      <c r="AF66" s="24" t="str">
        <f>IFERROR(INDEX(将星标签统计!$BV:$BV,MATCH(P66,将星标签统计!$BE:$BE,0)),"")</f>
        <v/>
      </c>
      <c r="AG66" s="24" t="str">
        <f>IFERROR(INDEX(将星标签统计!$BV:$BV,MATCH(Q66,将星标签统计!$BE:$BE,0)),"")</f>
        <v/>
      </c>
      <c r="AH66" s="24" t="str">
        <f>IFERROR(INDEX(将星标签统计!$BV:$BV,MATCH(R66,将星标签统计!$BE:$BE,0)),"")</f>
        <v/>
      </c>
      <c r="AI66" s="24" t="str">
        <f>IFERROR(INDEX(将星标签统计!$BV:$BV,MATCH(S66,将星标签统计!$BE:$BE,0)),"")</f>
        <v/>
      </c>
      <c r="AJ66" s="24" t="str">
        <f>IFERROR(INDEX(将星标签统计!$BV:$BV,MATCH(T66,将星标签统计!$BE:$BE,0)),"")</f>
        <v/>
      </c>
    </row>
    <row r="67" spans="1:36" x14ac:dyDescent="0.2">
      <c r="A67" s="3">
        <v>30224</v>
      </c>
      <c r="B67" s="3" t="s">
        <v>625</v>
      </c>
      <c r="C67" s="3">
        <v>3</v>
      </c>
      <c r="D67" s="23">
        <f t="shared" si="1"/>
        <v>0.1</v>
      </c>
      <c r="F67" s="3" t="s">
        <v>108</v>
      </c>
      <c r="G67" s="3" t="s">
        <v>108</v>
      </c>
      <c r="H67" s="3">
        <v>103</v>
      </c>
      <c r="I67" s="3">
        <v>105</v>
      </c>
      <c r="J67" s="3" t="s">
        <v>108</v>
      </c>
      <c r="K67" s="3" t="s">
        <v>108</v>
      </c>
      <c r="L67" s="3" t="s">
        <v>108</v>
      </c>
      <c r="M67" s="3" t="s">
        <v>108</v>
      </c>
      <c r="N67" s="3" t="s">
        <v>108</v>
      </c>
      <c r="O67" s="3" t="s">
        <v>108</v>
      </c>
      <c r="V67" s="24" t="str">
        <f>IFERROR(INDEX(将星标签统计!$BV:$BV,MATCH(F67,将星标签统计!$BE:$BE,0)),"")</f>
        <v/>
      </c>
      <c r="W67" s="24" t="str">
        <f>IFERROR(INDEX(将星标签统计!$BV:$BV,MATCH(G67,将星标签统计!$BE:$BE,0)),"")</f>
        <v/>
      </c>
      <c r="X67" s="24">
        <f>IFERROR(INDEX(将星标签统计!$BV:$BV,MATCH(H67,将星标签统计!$BE:$BE,0)),"")</f>
        <v>0</v>
      </c>
      <c r="Y67" s="24">
        <f>IFERROR(INDEX(将星标签统计!$BV:$BV,MATCH(I67,将星标签统计!$BE:$BE,0)),"")</f>
        <v>0.1</v>
      </c>
      <c r="Z67" s="24" t="str">
        <f>IFERROR(INDEX(将星标签统计!$BV:$BV,MATCH(J67,将星标签统计!$BE:$BE,0)),"")</f>
        <v/>
      </c>
      <c r="AA67" s="24" t="str">
        <f>IFERROR(INDEX(将星标签统计!$BV:$BV,MATCH(K67,将星标签统计!$BE:$BE,0)),"")</f>
        <v/>
      </c>
      <c r="AB67" s="24" t="str">
        <f>IFERROR(INDEX(将星标签统计!$BV:$BV,MATCH(L67,将星标签统计!$BE:$BE,0)),"")</f>
        <v/>
      </c>
      <c r="AC67" s="24" t="str">
        <f>IFERROR(INDEX(将星标签统计!$BV:$BV,MATCH(M67,将星标签统计!$BE:$BE,0)),"")</f>
        <v/>
      </c>
      <c r="AD67" s="24" t="str">
        <f>IFERROR(INDEX(将星标签统计!$BV:$BV,MATCH(N67,将星标签统计!$BE:$BE,0)),"")</f>
        <v/>
      </c>
      <c r="AE67" s="24" t="str">
        <f>IFERROR(INDEX(将星标签统计!$BV:$BV,MATCH(O67,将星标签统计!$BE:$BE,0)),"")</f>
        <v/>
      </c>
      <c r="AF67" s="24" t="str">
        <f>IFERROR(INDEX(将星标签统计!$BV:$BV,MATCH(P67,将星标签统计!$BE:$BE,0)),"")</f>
        <v/>
      </c>
      <c r="AG67" s="24" t="str">
        <f>IFERROR(INDEX(将星标签统计!$BV:$BV,MATCH(Q67,将星标签统计!$BE:$BE,0)),"")</f>
        <v/>
      </c>
      <c r="AH67" s="24" t="str">
        <f>IFERROR(INDEX(将星标签统计!$BV:$BV,MATCH(R67,将星标签统计!$BE:$BE,0)),"")</f>
        <v/>
      </c>
      <c r="AI67" s="24" t="str">
        <f>IFERROR(INDEX(将星标签统计!$BV:$BV,MATCH(S67,将星标签统计!$BE:$BE,0)),"")</f>
        <v/>
      </c>
      <c r="AJ67" s="24" t="str">
        <f>IFERROR(INDEX(将星标签统计!$BV:$BV,MATCH(T67,将星标签统计!$BE:$BE,0)),"")</f>
        <v/>
      </c>
    </row>
    <row r="68" spans="1:36" x14ac:dyDescent="0.2">
      <c r="A68" s="3">
        <v>30225</v>
      </c>
      <c r="B68" s="3" t="s">
        <v>626</v>
      </c>
      <c r="C68" s="3">
        <v>3</v>
      </c>
      <c r="D68" s="23">
        <f t="shared" si="1"/>
        <v>0.1</v>
      </c>
      <c r="F68" s="3">
        <v>101</v>
      </c>
      <c r="G68" s="3" t="s">
        <v>108</v>
      </c>
      <c r="H68" s="3" t="s">
        <v>108</v>
      </c>
      <c r="I68" s="3">
        <v>105</v>
      </c>
      <c r="J68" s="3" t="s">
        <v>108</v>
      </c>
      <c r="K68" s="3" t="s">
        <v>108</v>
      </c>
      <c r="L68" s="3" t="s">
        <v>108</v>
      </c>
      <c r="M68" s="3" t="s">
        <v>108</v>
      </c>
      <c r="N68" s="3" t="s">
        <v>108</v>
      </c>
      <c r="O68" s="3" t="s">
        <v>108</v>
      </c>
      <c r="V68" s="24">
        <f>IFERROR(INDEX(将星标签统计!$BV:$BV,MATCH(F68,将星标签统计!$BE:$BE,0)),"")</f>
        <v>0</v>
      </c>
      <c r="W68" s="24" t="str">
        <f>IFERROR(INDEX(将星标签统计!$BV:$BV,MATCH(G68,将星标签统计!$BE:$BE,0)),"")</f>
        <v/>
      </c>
      <c r="X68" s="24" t="str">
        <f>IFERROR(INDEX(将星标签统计!$BV:$BV,MATCH(H68,将星标签统计!$BE:$BE,0)),"")</f>
        <v/>
      </c>
      <c r="Y68" s="24">
        <f>IFERROR(INDEX(将星标签统计!$BV:$BV,MATCH(I68,将星标签统计!$BE:$BE,0)),"")</f>
        <v>0.1</v>
      </c>
      <c r="Z68" s="24" t="str">
        <f>IFERROR(INDEX(将星标签统计!$BV:$BV,MATCH(J68,将星标签统计!$BE:$BE,0)),"")</f>
        <v/>
      </c>
      <c r="AA68" s="24" t="str">
        <f>IFERROR(INDEX(将星标签统计!$BV:$BV,MATCH(K68,将星标签统计!$BE:$BE,0)),"")</f>
        <v/>
      </c>
      <c r="AB68" s="24" t="str">
        <f>IFERROR(INDEX(将星标签统计!$BV:$BV,MATCH(L68,将星标签统计!$BE:$BE,0)),"")</f>
        <v/>
      </c>
      <c r="AC68" s="24" t="str">
        <f>IFERROR(INDEX(将星标签统计!$BV:$BV,MATCH(M68,将星标签统计!$BE:$BE,0)),"")</f>
        <v/>
      </c>
      <c r="AD68" s="24" t="str">
        <f>IFERROR(INDEX(将星标签统计!$BV:$BV,MATCH(N68,将星标签统计!$BE:$BE,0)),"")</f>
        <v/>
      </c>
      <c r="AE68" s="24" t="str">
        <f>IFERROR(INDEX(将星标签统计!$BV:$BV,MATCH(O68,将星标签统计!$BE:$BE,0)),"")</f>
        <v/>
      </c>
      <c r="AF68" s="24" t="str">
        <f>IFERROR(INDEX(将星标签统计!$BV:$BV,MATCH(P68,将星标签统计!$BE:$BE,0)),"")</f>
        <v/>
      </c>
      <c r="AG68" s="24" t="str">
        <f>IFERROR(INDEX(将星标签统计!$BV:$BV,MATCH(Q68,将星标签统计!$BE:$BE,0)),"")</f>
        <v/>
      </c>
      <c r="AH68" s="24" t="str">
        <f>IFERROR(INDEX(将星标签统计!$BV:$BV,MATCH(R68,将星标签统计!$BE:$BE,0)),"")</f>
        <v/>
      </c>
      <c r="AI68" s="24" t="str">
        <f>IFERROR(INDEX(将星标签统计!$BV:$BV,MATCH(S68,将星标签统计!$BE:$BE,0)),"")</f>
        <v/>
      </c>
      <c r="AJ68" s="24" t="str">
        <f>IFERROR(INDEX(将星标签统计!$BV:$BV,MATCH(T68,将星标签统计!$BE:$BE,0)),"")</f>
        <v/>
      </c>
    </row>
    <row r="69" spans="1:36" x14ac:dyDescent="0.2">
      <c r="A69" s="3">
        <v>30226</v>
      </c>
      <c r="B69" s="3" t="s">
        <v>627</v>
      </c>
      <c r="C69" s="3">
        <v>3</v>
      </c>
      <c r="D69" s="23">
        <f t="shared" si="1"/>
        <v>0.1</v>
      </c>
      <c r="F69" s="3">
        <v>101</v>
      </c>
      <c r="G69" s="3">
        <v>102</v>
      </c>
      <c r="H69" s="3" t="s">
        <v>108</v>
      </c>
      <c r="I69" s="3">
        <v>105</v>
      </c>
      <c r="J69" s="3" t="s">
        <v>108</v>
      </c>
      <c r="K69" s="3" t="s">
        <v>108</v>
      </c>
      <c r="L69" s="3" t="s">
        <v>108</v>
      </c>
      <c r="M69" s="3" t="s">
        <v>108</v>
      </c>
      <c r="N69" s="3" t="s">
        <v>108</v>
      </c>
      <c r="O69" s="3" t="s">
        <v>108</v>
      </c>
      <c r="V69" s="24">
        <f>IFERROR(INDEX(将星标签统计!$BV:$BV,MATCH(F69,将星标签统计!$BE:$BE,0)),"")</f>
        <v>0</v>
      </c>
      <c r="W69" s="24">
        <f>IFERROR(INDEX(将星标签统计!$BV:$BV,MATCH(G69,将星标签统计!$BE:$BE,0)),"")</f>
        <v>0</v>
      </c>
      <c r="X69" s="24" t="str">
        <f>IFERROR(INDEX(将星标签统计!$BV:$BV,MATCH(H69,将星标签统计!$BE:$BE,0)),"")</f>
        <v/>
      </c>
      <c r="Y69" s="24">
        <f>IFERROR(INDEX(将星标签统计!$BV:$BV,MATCH(I69,将星标签统计!$BE:$BE,0)),"")</f>
        <v>0.1</v>
      </c>
      <c r="Z69" s="24" t="str">
        <f>IFERROR(INDEX(将星标签统计!$BV:$BV,MATCH(J69,将星标签统计!$BE:$BE,0)),"")</f>
        <v/>
      </c>
      <c r="AA69" s="24" t="str">
        <f>IFERROR(INDEX(将星标签统计!$BV:$BV,MATCH(K69,将星标签统计!$BE:$BE,0)),"")</f>
        <v/>
      </c>
      <c r="AB69" s="24" t="str">
        <f>IFERROR(INDEX(将星标签统计!$BV:$BV,MATCH(L69,将星标签统计!$BE:$BE,0)),"")</f>
        <v/>
      </c>
      <c r="AC69" s="24" t="str">
        <f>IFERROR(INDEX(将星标签统计!$BV:$BV,MATCH(M69,将星标签统计!$BE:$BE,0)),"")</f>
        <v/>
      </c>
      <c r="AD69" s="24" t="str">
        <f>IFERROR(INDEX(将星标签统计!$BV:$BV,MATCH(N69,将星标签统计!$BE:$BE,0)),"")</f>
        <v/>
      </c>
      <c r="AE69" s="24" t="str">
        <f>IFERROR(INDEX(将星标签统计!$BV:$BV,MATCH(O69,将星标签统计!$BE:$BE,0)),"")</f>
        <v/>
      </c>
      <c r="AF69" s="24" t="str">
        <f>IFERROR(INDEX(将星标签统计!$BV:$BV,MATCH(P69,将星标签统计!$BE:$BE,0)),"")</f>
        <v/>
      </c>
      <c r="AG69" s="24" t="str">
        <f>IFERROR(INDEX(将星标签统计!$BV:$BV,MATCH(Q69,将星标签统计!$BE:$BE,0)),"")</f>
        <v/>
      </c>
      <c r="AH69" s="24" t="str">
        <f>IFERROR(INDEX(将星标签统计!$BV:$BV,MATCH(R69,将星标签统计!$BE:$BE,0)),"")</f>
        <v/>
      </c>
      <c r="AI69" s="24" t="str">
        <f>IFERROR(INDEX(将星标签统计!$BV:$BV,MATCH(S69,将星标签统计!$BE:$BE,0)),"")</f>
        <v/>
      </c>
      <c r="AJ69" s="24" t="str">
        <f>IFERROR(INDEX(将星标签统计!$BV:$BV,MATCH(T69,将星标签统计!$BE:$BE,0)),"")</f>
        <v/>
      </c>
    </row>
    <row r="70" spans="1:36" x14ac:dyDescent="0.2">
      <c r="A70" s="3">
        <v>30227</v>
      </c>
      <c r="B70" s="3" t="s">
        <v>628</v>
      </c>
      <c r="C70" s="3">
        <v>3</v>
      </c>
      <c r="D70" s="23">
        <f t="shared" si="1"/>
        <v>0.10204081632653061</v>
      </c>
      <c r="F70" s="3">
        <v>101</v>
      </c>
      <c r="G70" s="3">
        <v>102</v>
      </c>
      <c r="H70" s="3" t="s">
        <v>108</v>
      </c>
      <c r="I70" s="3" t="s">
        <v>108</v>
      </c>
      <c r="J70" s="3">
        <v>107</v>
      </c>
      <c r="K70" s="3" t="s">
        <v>108</v>
      </c>
      <c r="L70" s="3" t="s">
        <v>108</v>
      </c>
      <c r="M70" s="3" t="s">
        <v>108</v>
      </c>
      <c r="N70" s="3" t="s">
        <v>108</v>
      </c>
      <c r="O70" s="3" t="s">
        <v>108</v>
      </c>
      <c r="V70" s="24">
        <f>IFERROR(INDEX(将星标签统计!$BV:$BV,MATCH(F70,将星标签统计!$BE:$BE,0)),"")</f>
        <v>0</v>
      </c>
      <c r="W70" s="24">
        <f>IFERROR(INDEX(将星标签统计!$BV:$BV,MATCH(G70,将星标签统计!$BE:$BE,0)),"")</f>
        <v>0</v>
      </c>
      <c r="X70" s="24" t="str">
        <f>IFERROR(INDEX(将星标签统计!$BV:$BV,MATCH(H70,将星标签统计!$BE:$BE,0)),"")</f>
        <v/>
      </c>
      <c r="Y70" s="24" t="str">
        <f>IFERROR(INDEX(将星标签统计!$BV:$BV,MATCH(I70,将星标签统计!$BE:$BE,0)),"")</f>
        <v/>
      </c>
      <c r="Z70" s="24">
        <f>IFERROR(INDEX(将星标签统计!$BV:$BV,MATCH(J70,将星标签统计!$BE:$BE,0)),"")</f>
        <v>0.10204081632653061</v>
      </c>
      <c r="AA70" s="24" t="str">
        <f>IFERROR(INDEX(将星标签统计!$BV:$BV,MATCH(K70,将星标签统计!$BE:$BE,0)),"")</f>
        <v/>
      </c>
      <c r="AB70" s="24" t="str">
        <f>IFERROR(INDEX(将星标签统计!$BV:$BV,MATCH(L70,将星标签统计!$BE:$BE,0)),"")</f>
        <v/>
      </c>
      <c r="AC70" s="24" t="str">
        <f>IFERROR(INDEX(将星标签统计!$BV:$BV,MATCH(M70,将星标签统计!$BE:$BE,0)),"")</f>
        <v/>
      </c>
      <c r="AD70" s="24" t="str">
        <f>IFERROR(INDEX(将星标签统计!$BV:$BV,MATCH(N70,将星标签统计!$BE:$BE,0)),"")</f>
        <v/>
      </c>
      <c r="AE70" s="24" t="str">
        <f>IFERROR(INDEX(将星标签统计!$BV:$BV,MATCH(O70,将星标签统计!$BE:$BE,0)),"")</f>
        <v/>
      </c>
      <c r="AF70" s="24" t="str">
        <f>IFERROR(INDEX(将星标签统计!$BV:$BV,MATCH(P70,将星标签统计!$BE:$BE,0)),"")</f>
        <v/>
      </c>
      <c r="AG70" s="24" t="str">
        <f>IFERROR(INDEX(将星标签统计!$BV:$BV,MATCH(Q70,将星标签统计!$BE:$BE,0)),"")</f>
        <v/>
      </c>
      <c r="AH70" s="24" t="str">
        <f>IFERROR(INDEX(将星标签统计!$BV:$BV,MATCH(R70,将星标签统计!$BE:$BE,0)),"")</f>
        <v/>
      </c>
      <c r="AI70" s="24" t="str">
        <f>IFERROR(INDEX(将星标签统计!$BV:$BV,MATCH(S70,将星标签统计!$BE:$BE,0)),"")</f>
        <v/>
      </c>
      <c r="AJ70" s="24" t="str">
        <f>IFERROR(INDEX(将星标签统计!$BV:$BV,MATCH(T70,将星标签统计!$BE:$BE,0)),"")</f>
        <v/>
      </c>
    </row>
    <row r="71" spans="1:36" x14ac:dyDescent="0.2">
      <c r="A71" s="3">
        <v>30228</v>
      </c>
      <c r="B71" s="3" t="s">
        <v>630</v>
      </c>
      <c r="C71" s="3">
        <v>3</v>
      </c>
      <c r="D71" s="23">
        <f t="shared" si="1"/>
        <v>0.3081232492997199</v>
      </c>
      <c r="F71" s="3">
        <v>101</v>
      </c>
      <c r="G71" s="3">
        <v>102</v>
      </c>
      <c r="H71" s="3" t="s">
        <v>108</v>
      </c>
      <c r="I71" s="3">
        <v>104</v>
      </c>
      <c r="J71" s="3" t="s">
        <v>108</v>
      </c>
      <c r="K71" s="3" t="s">
        <v>108</v>
      </c>
      <c r="L71" s="3">
        <v>109</v>
      </c>
      <c r="M71" s="3" t="s">
        <v>108</v>
      </c>
      <c r="N71" s="3">
        <v>111</v>
      </c>
      <c r="O71" s="3" t="s">
        <v>108</v>
      </c>
      <c r="V71" s="24">
        <f>IFERROR(INDEX(将星标签统计!$BV:$BV,MATCH(F71,将星标签统计!$BE:$BE,0)),"")</f>
        <v>0</v>
      </c>
      <c r="W71" s="24">
        <f>IFERROR(INDEX(将星标签统计!$BV:$BV,MATCH(G71,将星标签统计!$BE:$BE,0)),"")</f>
        <v>0</v>
      </c>
      <c r="X71" s="24" t="str">
        <f>IFERROR(INDEX(将星标签统计!$BV:$BV,MATCH(H71,将星标签统计!$BE:$BE,0)),"")</f>
        <v/>
      </c>
      <c r="Y71" s="24">
        <f>IFERROR(INDEX(将星标签统计!$BV:$BV,MATCH(I71,将星标签统计!$BE:$BE,0)),"")</f>
        <v>0.19047619047619047</v>
      </c>
      <c r="Z71" s="24" t="str">
        <f>IFERROR(INDEX(将星标签统计!$BV:$BV,MATCH(J71,将星标签统计!$BE:$BE,0)),"")</f>
        <v/>
      </c>
      <c r="AA71" s="24" t="str">
        <f>IFERROR(INDEX(将星标签统计!$BV:$BV,MATCH(K71,将星标签统计!$BE:$BE,0)),"")</f>
        <v/>
      </c>
      <c r="AB71" s="24">
        <f>IFERROR(INDEX(将星标签统计!$BV:$BV,MATCH(L71,将星标签统计!$BE:$BE,0)),"")</f>
        <v>0.11764705882352941</v>
      </c>
      <c r="AC71" s="24" t="str">
        <f>IFERROR(INDEX(将星标签统计!$BV:$BV,MATCH(M71,将星标签统计!$BE:$BE,0)),"")</f>
        <v/>
      </c>
      <c r="AD71" s="24">
        <f>IFERROR(INDEX(将星标签统计!$BV:$BV,MATCH(N71,将星标签统计!$BE:$BE,0)),"")</f>
        <v>0</v>
      </c>
      <c r="AE71" s="24" t="str">
        <f>IFERROR(INDEX(将星标签统计!$BV:$BV,MATCH(O71,将星标签统计!$BE:$BE,0)),"")</f>
        <v/>
      </c>
      <c r="AF71" s="24" t="str">
        <f>IFERROR(INDEX(将星标签统计!$BV:$BV,MATCH(P71,将星标签统计!$BE:$BE,0)),"")</f>
        <v/>
      </c>
      <c r="AG71" s="24" t="str">
        <f>IFERROR(INDEX(将星标签统计!$BV:$BV,MATCH(Q71,将星标签统计!$BE:$BE,0)),"")</f>
        <v/>
      </c>
      <c r="AH71" s="24" t="str">
        <f>IFERROR(INDEX(将星标签统计!$BV:$BV,MATCH(R71,将星标签统计!$BE:$BE,0)),"")</f>
        <v/>
      </c>
      <c r="AI71" s="24" t="str">
        <f>IFERROR(INDEX(将星标签统计!$BV:$BV,MATCH(S71,将星标签统计!$BE:$BE,0)),"")</f>
        <v/>
      </c>
      <c r="AJ71" s="24" t="str">
        <f>IFERROR(INDEX(将星标签统计!$BV:$BV,MATCH(T71,将星标签统计!$BE:$BE,0)),"")</f>
        <v/>
      </c>
    </row>
    <row r="72" spans="1:36" x14ac:dyDescent="0.2">
      <c r="A72" s="3">
        <v>30229</v>
      </c>
      <c r="B72" s="3" t="s">
        <v>631</v>
      </c>
      <c r="C72" s="3">
        <v>3</v>
      </c>
      <c r="D72" s="23">
        <f t="shared" si="1"/>
        <v>0.10204081632653061</v>
      </c>
      <c r="F72" s="3">
        <v>101</v>
      </c>
      <c r="G72" s="3">
        <v>102</v>
      </c>
      <c r="H72" s="3" t="s">
        <v>108</v>
      </c>
      <c r="I72" s="3" t="s">
        <v>108</v>
      </c>
      <c r="J72" s="3">
        <v>107</v>
      </c>
      <c r="K72" s="3" t="s">
        <v>108</v>
      </c>
      <c r="L72" s="3" t="s">
        <v>108</v>
      </c>
      <c r="M72" s="3" t="s">
        <v>108</v>
      </c>
      <c r="N72" s="3" t="s">
        <v>108</v>
      </c>
      <c r="O72" s="3" t="s">
        <v>108</v>
      </c>
      <c r="V72" s="24">
        <f>IFERROR(INDEX(将星标签统计!$BV:$BV,MATCH(F72,将星标签统计!$BE:$BE,0)),"")</f>
        <v>0</v>
      </c>
      <c r="W72" s="24">
        <f>IFERROR(INDEX(将星标签统计!$BV:$BV,MATCH(G72,将星标签统计!$BE:$BE,0)),"")</f>
        <v>0</v>
      </c>
      <c r="X72" s="24" t="str">
        <f>IFERROR(INDEX(将星标签统计!$BV:$BV,MATCH(H72,将星标签统计!$BE:$BE,0)),"")</f>
        <v/>
      </c>
      <c r="Y72" s="24" t="str">
        <f>IFERROR(INDEX(将星标签统计!$BV:$BV,MATCH(I72,将星标签统计!$BE:$BE,0)),"")</f>
        <v/>
      </c>
      <c r="Z72" s="24">
        <f>IFERROR(INDEX(将星标签统计!$BV:$BV,MATCH(J72,将星标签统计!$BE:$BE,0)),"")</f>
        <v>0.10204081632653061</v>
      </c>
      <c r="AA72" s="24" t="str">
        <f>IFERROR(INDEX(将星标签统计!$BV:$BV,MATCH(K72,将星标签统计!$BE:$BE,0)),"")</f>
        <v/>
      </c>
      <c r="AB72" s="24" t="str">
        <f>IFERROR(INDEX(将星标签统计!$BV:$BV,MATCH(L72,将星标签统计!$BE:$BE,0)),"")</f>
        <v/>
      </c>
      <c r="AC72" s="24" t="str">
        <f>IFERROR(INDEX(将星标签统计!$BV:$BV,MATCH(M72,将星标签统计!$BE:$BE,0)),"")</f>
        <v/>
      </c>
      <c r="AD72" s="24" t="str">
        <f>IFERROR(INDEX(将星标签统计!$BV:$BV,MATCH(N72,将星标签统计!$BE:$BE,0)),"")</f>
        <v/>
      </c>
      <c r="AE72" s="24" t="str">
        <f>IFERROR(INDEX(将星标签统计!$BV:$BV,MATCH(O72,将星标签统计!$BE:$BE,0)),"")</f>
        <v/>
      </c>
      <c r="AF72" s="24" t="str">
        <f>IFERROR(INDEX(将星标签统计!$BV:$BV,MATCH(P72,将星标签统计!$BE:$BE,0)),"")</f>
        <v/>
      </c>
      <c r="AG72" s="24" t="str">
        <f>IFERROR(INDEX(将星标签统计!$BV:$BV,MATCH(Q72,将星标签统计!$BE:$BE,0)),"")</f>
        <v/>
      </c>
      <c r="AH72" s="24" t="str">
        <f>IFERROR(INDEX(将星标签统计!$BV:$BV,MATCH(R72,将星标签统计!$BE:$BE,0)),"")</f>
        <v/>
      </c>
      <c r="AI72" s="24" t="str">
        <f>IFERROR(INDEX(将星标签统计!$BV:$BV,MATCH(S72,将星标签统计!$BE:$BE,0)),"")</f>
        <v/>
      </c>
      <c r="AJ72" s="24" t="str">
        <f>IFERROR(INDEX(将星标签统计!$BV:$BV,MATCH(T72,将星标签统计!$BE:$BE,0)),"")</f>
        <v/>
      </c>
    </row>
    <row r="73" spans="1:36" x14ac:dyDescent="0.2">
      <c r="A73" s="3">
        <v>30230</v>
      </c>
      <c r="B73" s="3" t="s">
        <v>632</v>
      </c>
      <c r="C73" s="3">
        <v>3</v>
      </c>
      <c r="D73" s="23">
        <f t="shared" si="1"/>
        <v>0.26870748299319724</v>
      </c>
      <c r="F73" s="3">
        <v>101</v>
      </c>
      <c r="G73" s="3">
        <v>102</v>
      </c>
      <c r="H73" s="3" t="s">
        <v>108</v>
      </c>
      <c r="I73" s="3">
        <v>106</v>
      </c>
      <c r="J73" s="3">
        <v>107</v>
      </c>
      <c r="K73" s="3" t="s">
        <v>108</v>
      </c>
      <c r="L73" s="3" t="s">
        <v>108</v>
      </c>
      <c r="M73" s="3" t="s">
        <v>108</v>
      </c>
      <c r="N73" s="3" t="s">
        <v>108</v>
      </c>
      <c r="O73" s="3">
        <v>112</v>
      </c>
      <c r="V73" s="24">
        <f>IFERROR(INDEX(将星标签统计!$BV:$BV,MATCH(F73,将星标签统计!$BE:$BE,0)),"")</f>
        <v>0</v>
      </c>
      <c r="W73" s="24">
        <f>IFERROR(INDEX(将星标签统计!$BV:$BV,MATCH(G73,将星标签统计!$BE:$BE,0)),"")</f>
        <v>0</v>
      </c>
      <c r="X73" s="24" t="str">
        <f>IFERROR(INDEX(将星标签统计!$BV:$BV,MATCH(H73,将星标签统计!$BE:$BE,0)),"")</f>
        <v/>
      </c>
      <c r="Y73" s="24">
        <f>IFERROR(INDEX(将星标签统计!$BV:$BV,MATCH(I73,将星标签统计!$BE:$BE,0)),"")</f>
        <v>0.16666666666666666</v>
      </c>
      <c r="Z73" s="24">
        <f>IFERROR(INDEX(将星标签统计!$BV:$BV,MATCH(J73,将星标签统计!$BE:$BE,0)),"")</f>
        <v>0.10204081632653061</v>
      </c>
      <c r="AA73" s="24" t="str">
        <f>IFERROR(INDEX(将星标签统计!$BV:$BV,MATCH(K73,将星标签统计!$BE:$BE,0)),"")</f>
        <v/>
      </c>
      <c r="AB73" s="24" t="str">
        <f>IFERROR(INDEX(将星标签统计!$BV:$BV,MATCH(L73,将星标签统计!$BE:$BE,0)),"")</f>
        <v/>
      </c>
      <c r="AC73" s="24" t="str">
        <f>IFERROR(INDEX(将星标签统计!$BV:$BV,MATCH(M73,将星标签统计!$BE:$BE,0)),"")</f>
        <v/>
      </c>
      <c r="AD73" s="24" t="str">
        <f>IFERROR(INDEX(将星标签统计!$BV:$BV,MATCH(N73,将星标签统计!$BE:$BE,0)),"")</f>
        <v/>
      </c>
      <c r="AE73" s="24">
        <f>IFERROR(INDEX(将星标签统计!$BV:$BV,MATCH(O73,将星标签统计!$BE:$BE,0)),"")</f>
        <v>0</v>
      </c>
      <c r="AF73" s="24" t="str">
        <f>IFERROR(INDEX(将星标签统计!$BV:$BV,MATCH(P73,将星标签统计!$BE:$BE,0)),"")</f>
        <v/>
      </c>
      <c r="AG73" s="24" t="str">
        <f>IFERROR(INDEX(将星标签统计!$BV:$BV,MATCH(Q73,将星标签统计!$BE:$BE,0)),"")</f>
        <v/>
      </c>
      <c r="AH73" s="24" t="str">
        <f>IFERROR(INDEX(将星标签统计!$BV:$BV,MATCH(R73,将星标签统计!$BE:$BE,0)),"")</f>
        <v/>
      </c>
      <c r="AI73" s="24" t="str">
        <f>IFERROR(INDEX(将星标签统计!$BV:$BV,MATCH(S73,将星标签统计!$BE:$BE,0)),"")</f>
        <v/>
      </c>
      <c r="AJ73" s="24" t="str">
        <f>IFERROR(INDEX(将星标签统计!$BV:$BV,MATCH(T73,将星标签统计!$BE:$BE,0)),"")</f>
        <v/>
      </c>
    </row>
    <row r="74" spans="1:36" x14ac:dyDescent="0.2">
      <c r="A74" s="3">
        <v>30231</v>
      </c>
      <c r="B74" s="3" t="s">
        <v>638</v>
      </c>
      <c r="C74" s="3">
        <v>3</v>
      </c>
      <c r="D74" s="23">
        <f t="shared" si="1"/>
        <v>0.16666666666666666</v>
      </c>
      <c r="F74" s="3" t="s">
        <v>108</v>
      </c>
      <c r="G74" s="3" t="s">
        <v>108</v>
      </c>
      <c r="H74" s="3">
        <v>103</v>
      </c>
      <c r="I74" s="3">
        <v>106</v>
      </c>
      <c r="J74" s="3" t="s">
        <v>108</v>
      </c>
      <c r="K74" s="3" t="s">
        <v>108</v>
      </c>
      <c r="L74" s="3" t="s">
        <v>108</v>
      </c>
      <c r="M74" s="3" t="s">
        <v>108</v>
      </c>
      <c r="N74" s="3">
        <v>111</v>
      </c>
      <c r="O74" s="3">
        <v>112</v>
      </c>
      <c r="V74" s="24" t="str">
        <f>IFERROR(INDEX(将星标签统计!$BV:$BV,MATCH(F74,将星标签统计!$BE:$BE,0)),"")</f>
        <v/>
      </c>
      <c r="W74" s="24" t="str">
        <f>IFERROR(INDEX(将星标签统计!$BV:$BV,MATCH(G74,将星标签统计!$BE:$BE,0)),"")</f>
        <v/>
      </c>
      <c r="X74" s="24">
        <f>IFERROR(INDEX(将星标签统计!$BV:$BV,MATCH(H74,将星标签统计!$BE:$BE,0)),"")</f>
        <v>0</v>
      </c>
      <c r="Y74" s="24">
        <f>IFERROR(INDEX(将星标签统计!$BV:$BV,MATCH(I74,将星标签统计!$BE:$BE,0)),"")</f>
        <v>0.16666666666666666</v>
      </c>
      <c r="Z74" s="24" t="str">
        <f>IFERROR(INDEX(将星标签统计!$BV:$BV,MATCH(J74,将星标签统计!$BE:$BE,0)),"")</f>
        <v/>
      </c>
      <c r="AA74" s="24" t="str">
        <f>IFERROR(INDEX(将星标签统计!$BV:$BV,MATCH(K74,将星标签统计!$BE:$BE,0)),"")</f>
        <v/>
      </c>
      <c r="AB74" s="24" t="str">
        <f>IFERROR(INDEX(将星标签统计!$BV:$BV,MATCH(L74,将星标签统计!$BE:$BE,0)),"")</f>
        <v/>
      </c>
      <c r="AC74" s="24" t="str">
        <f>IFERROR(INDEX(将星标签统计!$BV:$BV,MATCH(M74,将星标签统计!$BE:$BE,0)),"")</f>
        <v/>
      </c>
      <c r="AD74" s="24">
        <f>IFERROR(INDEX(将星标签统计!$BV:$BV,MATCH(N74,将星标签统计!$BE:$BE,0)),"")</f>
        <v>0</v>
      </c>
      <c r="AE74" s="24">
        <f>IFERROR(INDEX(将星标签统计!$BV:$BV,MATCH(O74,将星标签统计!$BE:$BE,0)),"")</f>
        <v>0</v>
      </c>
      <c r="AF74" s="24" t="str">
        <f>IFERROR(INDEX(将星标签统计!$BV:$BV,MATCH(P74,将星标签统计!$BE:$BE,0)),"")</f>
        <v/>
      </c>
      <c r="AG74" s="24" t="str">
        <f>IFERROR(INDEX(将星标签统计!$BV:$BV,MATCH(Q74,将星标签统计!$BE:$BE,0)),"")</f>
        <v/>
      </c>
      <c r="AH74" s="24" t="str">
        <f>IFERROR(INDEX(将星标签统计!$BV:$BV,MATCH(R74,将星标签统计!$BE:$BE,0)),"")</f>
        <v/>
      </c>
      <c r="AI74" s="24" t="str">
        <f>IFERROR(INDEX(将星标签统计!$BV:$BV,MATCH(S74,将星标签统计!$BE:$BE,0)),"")</f>
        <v/>
      </c>
      <c r="AJ74" s="24" t="str">
        <f>IFERROR(INDEX(将星标签统计!$BV:$BV,MATCH(T74,将星标签统计!$BE:$BE,0)),"")</f>
        <v/>
      </c>
    </row>
    <row r="75" spans="1:36" x14ac:dyDescent="0.2">
      <c r="A75" s="3">
        <v>30232</v>
      </c>
      <c r="B75" s="3" t="s">
        <v>697</v>
      </c>
      <c r="C75" s="3">
        <v>3</v>
      </c>
      <c r="D75" s="23">
        <f>IF(B75="","",SUM(V75:AJ75))</f>
        <v>0.10204081632653061</v>
      </c>
      <c r="F75" s="3">
        <v>101</v>
      </c>
      <c r="G75" s="3">
        <v>102</v>
      </c>
      <c r="H75" s="3">
        <v>103</v>
      </c>
      <c r="I75" s="3" t="s">
        <v>108</v>
      </c>
      <c r="J75" s="3">
        <v>107</v>
      </c>
      <c r="K75" s="3" t="s">
        <v>108</v>
      </c>
      <c r="L75" s="3" t="s">
        <v>108</v>
      </c>
      <c r="M75" s="3" t="s">
        <v>108</v>
      </c>
      <c r="N75" s="3">
        <v>111</v>
      </c>
      <c r="O75" s="3">
        <v>112</v>
      </c>
      <c r="V75" s="24">
        <f>IFERROR(INDEX(将星标签统计!$BV:$BV,MATCH(F75,将星标签统计!$BE:$BE,0)),"")</f>
        <v>0</v>
      </c>
      <c r="W75" s="24">
        <f>IFERROR(INDEX(将星标签统计!$BV:$BV,MATCH(G75,将星标签统计!$BE:$BE,0)),"")</f>
        <v>0</v>
      </c>
      <c r="X75" s="24">
        <f>IFERROR(INDEX(将星标签统计!$BV:$BV,MATCH(H75,将星标签统计!$BE:$BE,0)),"")</f>
        <v>0</v>
      </c>
      <c r="Y75" s="24" t="str">
        <f>IFERROR(INDEX(将星标签统计!$BV:$BV,MATCH(I75,将星标签统计!$BE:$BE,0)),"")</f>
        <v/>
      </c>
      <c r="Z75" s="24">
        <f>IFERROR(INDEX(将星标签统计!$BV:$BV,MATCH(J75,将星标签统计!$BE:$BE,0)),"")</f>
        <v>0.10204081632653061</v>
      </c>
      <c r="AA75" s="24" t="str">
        <f>IFERROR(INDEX(将星标签统计!$BV:$BV,MATCH(K75,将星标签统计!$BE:$BE,0)),"")</f>
        <v/>
      </c>
      <c r="AB75" s="24" t="str">
        <f>IFERROR(INDEX(将星标签统计!$BV:$BV,MATCH(L75,将星标签统计!$BE:$BE,0)),"")</f>
        <v/>
      </c>
      <c r="AC75" s="24" t="str">
        <f>IFERROR(INDEX(将星标签统计!$BV:$BV,MATCH(M75,将星标签统计!$BE:$BE,0)),"")</f>
        <v/>
      </c>
      <c r="AD75" s="24">
        <f>IFERROR(INDEX(将星标签统计!$BV:$BV,MATCH(N75,将星标签统计!$BE:$BE,0)),"")</f>
        <v>0</v>
      </c>
      <c r="AE75" s="24">
        <f>IFERROR(INDEX(将星标签统计!$BV:$BV,MATCH(O75,将星标签统计!$BE:$BE,0)),"")</f>
        <v>0</v>
      </c>
      <c r="AF75" s="24" t="str">
        <f>IFERROR(INDEX(将星标签统计!$BV:$BV,MATCH(P75,将星标签统计!$BE:$BE,0)),"")</f>
        <v/>
      </c>
      <c r="AG75" s="24" t="str">
        <f>IFERROR(INDEX(将星标签统计!$BV:$BV,MATCH(Q75,将星标签统计!$BE:$BE,0)),"")</f>
        <v/>
      </c>
      <c r="AH75" s="24" t="str">
        <f>IFERROR(INDEX(将星标签统计!$BV:$BV,MATCH(R75,将星标签统计!$BE:$BE,0)),"")</f>
        <v/>
      </c>
      <c r="AI75" s="24" t="str">
        <f>IFERROR(INDEX(将星标签统计!$BV:$BV,MATCH(S75,将星标签统计!$BE:$BE,0)),"")</f>
        <v/>
      </c>
      <c r="AJ75" s="24" t="str">
        <f>IFERROR(INDEX(将星标签统计!$BV:$BV,MATCH(T75,将星标签统计!$BE:$BE,0)),"")</f>
        <v/>
      </c>
    </row>
    <row r="76" spans="1:36" x14ac:dyDescent="0.2">
      <c r="A76" s="3">
        <v>30233</v>
      </c>
      <c r="B76" s="3" t="s">
        <v>695</v>
      </c>
      <c r="C76" s="3">
        <v>3</v>
      </c>
      <c r="D76" s="23">
        <f t="shared" si="1"/>
        <v>0.11764705882352941</v>
      </c>
      <c r="F76" s="3">
        <v>101</v>
      </c>
      <c r="G76" s="3">
        <v>102</v>
      </c>
      <c r="H76" s="3">
        <v>103</v>
      </c>
      <c r="I76" s="3" t="s">
        <v>108</v>
      </c>
      <c r="J76" s="3" t="s">
        <v>108</v>
      </c>
      <c r="K76" s="3" t="s">
        <v>108</v>
      </c>
      <c r="L76" s="3">
        <v>109</v>
      </c>
      <c r="M76" s="3" t="s">
        <v>108</v>
      </c>
      <c r="N76" s="3" t="s">
        <v>108</v>
      </c>
      <c r="O76" s="3">
        <v>112</v>
      </c>
      <c r="V76" s="24">
        <f>IFERROR(INDEX(将星标签统计!$BV:$BV,MATCH(F76,将星标签统计!$BE:$BE,0)),"")</f>
        <v>0</v>
      </c>
      <c r="W76" s="24">
        <f>IFERROR(INDEX(将星标签统计!$BV:$BV,MATCH(G76,将星标签统计!$BE:$BE,0)),"")</f>
        <v>0</v>
      </c>
      <c r="X76" s="24">
        <f>IFERROR(INDEX(将星标签统计!$BV:$BV,MATCH(H76,将星标签统计!$BE:$BE,0)),"")</f>
        <v>0</v>
      </c>
      <c r="Y76" s="24" t="str">
        <f>IFERROR(INDEX(将星标签统计!$BV:$BV,MATCH(I76,将星标签统计!$BE:$BE,0)),"")</f>
        <v/>
      </c>
      <c r="Z76" s="24" t="str">
        <f>IFERROR(INDEX(将星标签统计!$BV:$BV,MATCH(J76,将星标签统计!$BE:$BE,0)),"")</f>
        <v/>
      </c>
      <c r="AA76" s="24" t="str">
        <f>IFERROR(INDEX(将星标签统计!$BV:$BV,MATCH(K76,将星标签统计!$BE:$BE,0)),"")</f>
        <v/>
      </c>
      <c r="AB76" s="24">
        <f>IFERROR(INDEX(将星标签统计!$BV:$BV,MATCH(L76,将星标签统计!$BE:$BE,0)),"")</f>
        <v>0.11764705882352941</v>
      </c>
      <c r="AC76" s="24" t="str">
        <f>IFERROR(INDEX(将星标签统计!$BV:$BV,MATCH(M76,将星标签统计!$BE:$BE,0)),"")</f>
        <v/>
      </c>
      <c r="AD76" s="24" t="str">
        <f>IFERROR(INDEX(将星标签统计!$BV:$BV,MATCH(N76,将星标签统计!$BE:$BE,0)),"")</f>
        <v/>
      </c>
      <c r="AE76" s="24">
        <f>IFERROR(INDEX(将星标签统计!$BV:$BV,MATCH(O76,将星标签统计!$BE:$BE,0)),"")</f>
        <v>0</v>
      </c>
      <c r="AF76" s="24" t="str">
        <f>IFERROR(INDEX(将星标签统计!$BV:$BV,MATCH(P76,将星标签统计!$BE:$BE,0)),"")</f>
        <v/>
      </c>
      <c r="AG76" s="24" t="str">
        <f>IFERROR(INDEX(将星标签统计!$BV:$BV,MATCH(Q76,将星标签统计!$BE:$BE,0)),"")</f>
        <v/>
      </c>
      <c r="AH76" s="24" t="str">
        <f>IFERROR(INDEX(将星标签统计!$BV:$BV,MATCH(R76,将星标签统计!$BE:$BE,0)),"")</f>
        <v/>
      </c>
      <c r="AI76" s="24" t="str">
        <f>IFERROR(INDEX(将星标签统计!$BV:$BV,MATCH(S76,将星标签统计!$BE:$BE,0)),"")</f>
        <v/>
      </c>
      <c r="AJ76" s="24" t="str">
        <f>IFERROR(INDEX(将星标签统计!$BV:$BV,MATCH(T76,将星标签统计!$BE:$BE,0)),"")</f>
        <v/>
      </c>
    </row>
    <row r="77" spans="1:36" x14ac:dyDescent="0.2">
      <c r="A77" s="3">
        <v>30234</v>
      </c>
      <c r="B77" s="3" t="s">
        <v>696</v>
      </c>
      <c r="C77" s="3">
        <v>3</v>
      </c>
      <c r="D77" s="23">
        <f t="shared" si="1"/>
        <v>0.10204081632653061</v>
      </c>
      <c r="F77" s="3">
        <v>101</v>
      </c>
      <c r="G77" s="3">
        <v>102</v>
      </c>
      <c r="H77" s="3">
        <v>103</v>
      </c>
      <c r="I77" s="3" t="s">
        <v>108</v>
      </c>
      <c r="J77" s="3">
        <v>107</v>
      </c>
      <c r="K77" s="3" t="s">
        <v>108</v>
      </c>
      <c r="L77" s="3" t="s">
        <v>108</v>
      </c>
      <c r="M77" s="3" t="s">
        <v>108</v>
      </c>
      <c r="N77" s="3">
        <v>111</v>
      </c>
      <c r="O77" s="3" t="s">
        <v>108</v>
      </c>
      <c r="V77" s="24">
        <f>IFERROR(INDEX(将星标签统计!$BV:$BV,MATCH(F77,将星标签统计!$BE:$BE,0)),"")</f>
        <v>0</v>
      </c>
      <c r="W77" s="24">
        <f>IFERROR(INDEX(将星标签统计!$BV:$BV,MATCH(G77,将星标签统计!$BE:$BE,0)),"")</f>
        <v>0</v>
      </c>
      <c r="X77" s="24">
        <f>IFERROR(INDEX(将星标签统计!$BV:$BV,MATCH(H77,将星标签统计!$BE:$BE,0)),"")</f>
        <v>0</v>
      </c>
      <c r="Y77" s="24" t="str">
        <f>IFERROR(INDEX(将星标签统计!$BV:$BV,MATCH(I77,将星标签统计!$BE:$BE,0)),"")</f>
        <v/>
      </c>
      <c r="Z77" s="24">
        <f>IFERROR(INDEX(将星标签统计!$BV:$BV,MATCH(J77,将星标签统计!$BE:$BE,0)),"")</f>
        <v>0.10204081632653061</v>
      </c>
      <c r="AA77" s="24" t="str">
        <f>IFERROR(INDEX(将星标签统计!$BV:$BV,MATCH(K77,将星标签统计!$BE:$BE,0)),"")</f>
        <v/>
      </c>
      <c r="AB77" s="24" t="str">
        <f>IFERROR(INDEX(将星标签统计!$BV:$BV,MATCH(L77,将星标签统计!$BE:$BE,0)),"")</f>
        <v/>
      </c>
      <c r="AC77" s="24" t="str">
        <f>IFERROR(INDEX(将星标签统计!$BV:$BV,MATCH(M77,将星标签统计!$BE:$BE,0)),"")</f>
        <v/>
      </c>
      <c r="AD77" s="24">
        <f>IFERROR(INDEX(将星标签统计!$BV:$BV,MATCH(N77,将星标签统计!$BE:$BE,0)),"")</f>
        <v>0</v>
      </c>
      <c r="AE77" s="24" t="str">
        <f>IFERROR(INDEX(将星标签统计!$BV:$BV,MATCH(O77,将星标签统计!$BE:$BE,0)),"")</f>
        <v/>
      </c>
      <c r="AF77" s="24" t="str">
        <f>IFERROR(INDEX(将星标签统计!$BV:$BV,MATCH(P77,将星标签统计!$BE:$BE,0)),"")</f>
        <v/>
      </c>
      <c r="AG77" s="24" t="str">
        <f>IFERROR(INDEX(将星标签统计!$BV:$BV,MATCH(Q77,将星标签统计!$BE:$BE,0)),"")</f>
        <v/>
      </c>
      <c r="AH77" s="24" t="str">
        <f>IFERROR(INDEX(将星标签统计!$BV:$BV,MATCH(R77,将星标签统计!$BE:$BE,0)),"")</f>
        <v/>
      </c>
      <c r="AI77" s="24" t="str">
        <f>IFERROR(INDEX(将星标签统计!$BV:$BV,MATCH(S77,将星标签统计!$BE:$BE,0)),"")</f>
        <v/>
      </c>
      <c r="AJ77" s="24" t="str">
        <f>IFERROR(INDEX(将星标签统计!$BV:$BV,MATCH(T77,将星标签统计!$BE:$BE,0)),"")</f>
        <v/>
      </c>
    </row>
    <row r="78" spans="1:36" x14ac:dyDescent="0.2">
      <c r="A78" s="3">
        <v>30235</v>
      </c>
      <c r="B78" s="3" t="s">
        <v>749</v>
      </c>
      <c r="C78" s="3">
        <v>3</v>
      </c>
      <c r="D78" s="23">
        <f t="shared" si="1"/>
        <v>0.10204081632653061</v>
      </c>
      <c r="F78" s="3" t="s">
        <v>108</v>
      </c>
      <c r="G78" s="3" t="s">
        <v>108</v>
      </c>
      <c r="H78" s="3">
        <v>103</v>
      </c>
      <c r="I78" s="3" t="s">
        <v>108</v>
      </c>
      <c r="J78" s="3">
        <v>107</v>
      </c>
      <c r="K78" s="3">
        <v>108</v>
      </c>
      <c r="L78" s="3" t="s">
        <v>108</v>
      </c>
      <c r="M78" s="3" t="s">
        <v>108</v>
      </c>
      <c r="N78" s="3" t="s">
        <v>108</v>
      </c>
      <c r="O78" s="3">
        <v>112</v>
      </c>
      <c r="V78" s="24" t="str">
        <f>IFERROR(INDEX(将星标签统计!$BV:$BV,MATCH(F78,将星标签统计!$BE:$BE,0)),"")</f>
        <v/>
      </c>
      <c r="W78" s="24" t="str">
        <f>IFERROR(INDEX(将星标签统计!$BV:$BV,MATCH(G78,将星标签统计!$BE:$BE,0)),"")</f>
        <v/>
      </c>
      <c r="X78" s="24">
        <f>IFERROR(INDEX(将星标签统计!$BV:$BV,MATCH(H78,将星标签统计!$BE:$BE,0)),"")</f>
        <v>0</v>
      </c>
      <c r="Y78" s="24" t="str">
        <f>IFERROR(INDEX(将星标签统计!$BV:$BV,MATCH(I78,将星标签统计!$BE:$BE,0)),"")</f>
        <v/>
      </c>
      <c r="Z78" s="24">
        <f>IFERROR(INDEX(将星标签统计!$BV:$BV,MATCH(J78,将星标签统计!$BE:$BE,0)),"")</f>
        <v>0.10204081632653061</v>
      </c>
      <c r="AA78" s="24">
        <f>IFERROR(INDEX(将星标签统计!$BV:$BV,MATCH(K78,将星标签统计!$BE:$BE,0)),"")</f>
        <v>0</v>
      </c>
      <c r="AB78" s="24" t="str">
        <f>IFERROR(INDEX(将星标签统计!$BV:$BV,MATCH(L78,将星标签统计!$BE:$BE,0)),"")</f>
        <v/>
      </c>
      <c r="AC78" s="24" t="str">
        <f>IFERROR(INDEX(将星标签统计!$BV:$BV,MATCH(M78,将星标签统计!$BE:$BE,0)),"")</f>
        <v/>
      </c>
      <c r="AD78" s="24" t="str">
        <f>IFERROR(INDEX(将星标签统计!$BV:$BV,MATCH(N78,将星标签统计!$BE:$BE,0)),"")</f>
        <v/>
      </c>
      <c r="AE78" s="24">
        <f>IFERROR(INDEX(将星标签统计!$BV:$BV,MATCH(O78,将星标签统计!$BE:$BE,0)),"")</f>
        <v>0</v>
      </c>
      <c r="AF78" s="24" t="str">
        <f>IFERROR(INDEX(将星标签统计!$BV:$BV,MATCH(P78,将星标签统计!$BE:$BE,0)),"")</f>
        <v/>
      </c>
      <c r="AG78" s="24" t="str">
        <f>IFERROR(INDEX(将星标签统计!$BV:$BV,MATCH(Q78,将星标签统计!$BE:$BE,0)),"")</f>
        <v/>
      </c>
      <c r="AH78" s="24" t="str">
        <f>IFERROR(INDEX(将星标签统计!$BV:$BV,MATCH(R78,将星标签统计!$BE:$BE,0)),"")</f>
        <v/>
      </c>
      <c r="AI78" s="24" t="str">
        <f>IFERROR(INDEX(将星标签统计!$BV:$BV,MATCH(S78,将星标签统计!$BE:$BE,0)),"")</f>
        <v/>
      </c>
      <c r="AJ78" s="24" t="str">
        <f>IFERROR(INDEX(将星标签统计!$BV:$BV,MATCH(T78,将星标签统计!$BE:$BE,0)),"")</f>
        <v/>
      </c>
    </row>
    <row r="79" spans="1:36" x14ac:dyDescent="0.2">
      <c r="A79" s="3">
        <v>30236</v>
      </c>
      <c r="B79" s="3" t="s">
        <v>750</v>
      </c>
      <c r="C79" s="3">
        <v>3</v>
      </c>
      <c r="D79" s="23">
        <f t="shared" si="1"/>
        <v>0.11764705882352941</v>
      </c>
      <c r="F79" s="3">
        <v>101</v>
      </c>
      <c r="G79" s="3">
        <v>102</v>
      </c>
      <c r="H79" s="3">
        <v>103</v>
      </c>
      <c r="I79" s="3" t="s">
        <v>108</v>
      </c>
      <c r="J79" s="3" t="s">
        <v>108</v>
      </c>
      <c r="K79" s="3" t="s">
        <v>108</v>
      </c>
      <c r="L79" s="3">
        <v>109</v>
      </c>
      <c r="M79" s="3" t="s">
        <v>108</v>
      </c>
      <c r="N79" s="3">
        <v>111</v>
      </c>
      <c r="O79" s="3">
        <v>112</v>
      </c>
      <c r="V79" s="24">
        <f>IFERROR(INDEX(将星标签统计!$BV:$BV,MATCH(F79,将星标签统计!$BE:$BE,0)),"")</f>
        <v>0</v>
      </c>
      <c r="W79" s="24">
        <f>IFERROR(INDEX(将星标签统计!$BV:$BV,MATCH(G79,将星标签统计!$BE:$BE,0)),"")</f>
        <v>0</v>
      </c>
      <c r="X79" s="24">
        <f>IFERROR(INDEX(将星标签统计!$BV:$BV,MATCH(H79,将星标签统计!$BE:$BE,0)),"")</f>
        <v>0</v>
      </c>
      <c r="Y79" s="24" t="str">
        <f>IFERROR(INDEX(将星标签统计!$BV:$BV,MATCH(I79,将星标签统计!$BE:$BE,0)),"")</f>
        <v/>
      </c>
      <c r="Z79" s="24" t="str">
        <f>IFERROR(INDEX(将星标签统计!$BV:$BV,MATCH(J79,将星标签统计!$BE:$BE,0)),"")</f>
        <v/>
      </c>
      <c r="AA79" s="24" t="str">
        <f>IFERROR(INDEX(将星标签统计!$BV:$BV,MATCH(K79,将星标签统计!$BE:$BE,0)),"")</f>
        <v/>
      </c>
      <c r="AB79" s="24">
        <f>IFERROR(INDEX(将星标签统计!$BV:$BV,MATCH(L79,将星标签统计!$BE:$BE,0)),"")</f>
        <v>0.11764705882352941</v>
      </c>
      <c r="AC79" s="24" t="str">
        <f>IFERROR(INDEX(将星标签统计!$BV:$BV,MATCH(M79,将星标签统计!$BE:$BE,0)),"")</f>
        <v/>
      </c>
      <c r="AD79" s="24">
        <f>IFERROR(INDEX(将星标签统计!$BV:$BV,MATCH(N79,将星标签统计!$BE:$BE,0)),"")</f>
        <v>0</v>
      </c>
      <c r="AE79" s="24">
        <f>IFERROR(INDEX(将星标签统计!$BV:$BV,MATCH(O79,将星标签统计!$BE:$BE,0)),"")</f>
        <v>0</v>
      </c>
      <c r="AF79" s="24" t="str">
        <f>IFERROR(INDEX(将星标签统计!$BV:$BV,MATCH(P79,将星标签统计!$BE:$BE,0)),"")</f>
        <v/>
      </c>
      <c r="AG79" s="24" t="str">
        <f>IFERROR(INDEX(将星标签统计!$BV:$BV,MATCH(Q79,将星标签统计!$BE:$BE,0)),"")</f>
        <v/>
      </c>
      <c r="AH79" s="24" t="str">
        <f>IFERROR(INDEX(将星标签统计!$BV:$BV,MATCH(R79,将星标签统计!$BE:$BE,0)),"")</f>
        <v/>
      </c>
      <c r="AI79" s="24" t="str">
        <f>IFERROR(INDEX(将星标签统计!$BV:$BV,MATCH(S79,将星标签统计!$BE:$BE,0)),"")</f>
        <v/>
      </c>
      <c r="AJ79" s="24" t="str">
        <f>IFERROR(INDEX(将星标签统计!$BV:$BV,MATCH(T79,将星标签统计!$BE:$BE,0)),"")</f>
        <v/>
      </c>
    </row>
    <row r="80" spans="1:36" x14ac:dyDescent="0.2">
      <c r="A80" s="3">
        <v>30237</v>
      </c>
      <c r="B80" s="3" t="s">
        <v>752</v>
      </c>
      <c r="C80" s="3">
        <v>3</v>
      </c>
      <c r="D80" s="23">
        <f t="shared" si="1"/>
        <v>0.11764705882352941</v>
      </c>
      <c r="F80" s="3" t="s">
        <v>108</v>
      </c>
      <c r="G80" s="3">
        <v>102</v>
      </c>
      <c r="H80" s="3">
        <v>103</v>
      </c>
      <c r="I80" s="3" t="s">
        <v>108</v>
      </c>
      <c r="J80" s="3" t="s">
        <v>108</v>
      </c>
      <c r="K80" s="3" t="s">
        <v>108</v>
      </c>
      <c r="L80" s="3">
        <v>109</v>
      </c>
      <c r="M80" s="3" t="s">
        <v>108</v>
      </c>
      <c r="N80" s="3">
        <v>111</v>
      </c>
      <c r="O80" s="3">
        <v>112</v>
      </c>
      <c r="V80" s="24" t="str">
        <f>IFERROR(INDEX(将星标签统计!$BV:$BV,MATCH(F80,将星标签统计!$BE:$BE,0)),"")</f>
        <v/>
      </c>
      <c r="W80" s="24">
        <f>IFERROR(INDEX(将星标签统计!$BV:$BV,MATCH(G80,将星标签统计!$BE:$BE,0)),"")</f>
        <v>0</v>
      </c>
      <c r="X80" s="24">
        <f>IFERROR(INDEX(将星标签统计!$BV:$BV,MATCH(H80,将星标签统计!$BE:$BE,0)),"")</f>
        <v>0</v>
      </c>
      <c r="Y80" s="24" t="str">
        <f>IFERROR(INDEX(将星标签统计!$BV:$BV,MATCH(I80,将星标签统计!$BE:$BE,0)),"")</f>
        <v/>
      </c>
      <c r="Z80" s="24" t="str">
        <f>IFERROR(INDEX(将星标签统计!$BV:$BV,MATCH(J80,将星标签统计!$BE:$BE,0)),"")</f>
        <v/>
      </c>
      <c r="AA80" s="24" t="str">
        <f>IFERROR(INDEX(将星标签统计!$BV:$BV,MATCH(K80,将星标签统计!$BE:$BE,0)),"")</f>
        <v/>
      </c>
      <c r="AB80" s="24">
        <f>IFERROR(INDEX(将星标签统计!$BV:$BV,MATCH(L80,将星标签统计!$BE:$BE,0)),"")</f>
        <v>0.11764705882352941</v>
      </c>
      <c r="AC80" s="24" t="str">
        <f>IFERROR(INDEX(将星标签统计!$BV:$BV,MATCH(M80,将星标签统计!$BE:$BE,0)),"")</f>
        <v/>
      </c>
      <c r="AD80" s="24">
        <f>IFERROR(INDEX(将星标签统计!$BV:$BV,MATCH(N80,将星标签统计!$BE:$BE,0)),"")</f>
        <v>0</v>
      </c>
      <c r="AE80" s="24">
        <f>IFERROR(INDEX(将星标签统计!$BV:$BV,MATCH(O80,将星标签统计!$BE:$BE,0)),"")</f>
        <v>0</v>
      </c>
      <c r="AF80" s="24" t="str">
        <f>IFERROR(INDEX(将星标签统计!$BV:$BV,MATCH(P80,将星标签统计!$BE:$BE,0)),"")</f>
        <v/>
      </c>
      <c r="AG80" s="24" t="str">
        <f>IFERROR(INDEX(将星标签统计!$BV:$BV,MATCH(Q80,将星标签统计!$BE:$BE,0)),"")</f>
        <v/>
      </c>
      <c r="AH80" s="24" t="str">
        <f>IFERROR(INDEX(将星标签统计!$BV:$BV,MATCH(R80,将星标签统计!$BE:$BE,0)),"")</f>
        <v/>
      </c>
      <c r="AI80" s="24" t="str">
        <f>IFERROR(INDEX(将星标签统计!$BV:$BV,MATCH(S80,将星标签统计!$BE:$BE,0)),"")</f>
        <v/>
      </c>
      <c r="AJ80" s="24" t="str">
        <f>IFERROR(INDEX(将星标签统计!$BV:$BV,MATCH(T80,将星标签统计!$BE:$BE,0)),"")</f>
        <v/>
      </c>
    </row>
    <row r="81" spans="1:36" x14ac:dyDescent="0.2">
      <c r="A81" s="3">
        <v>30238</v>
      </c>
      <c r="B81" s="3" t="s">
        <v>753</v>
      </c>
      <c r="C81" s="3">
        <v>3</v>
      </c>
      <c r="D81" s="23">
        <f t="shared" si="1"/>
        <v>0.11764705882352941</v>
      </c>
      <c r="F81" s="3" t="s">
        <v>108</v>
      </c>
      <c r="G81" s="3">
        <v>102</v>
      </c>
      <c r="H81" s="3">
        <v>103</v>
      </c>
      <c r="I81" s="3" t="s">
        <v>108</v>
      </c>
      <c r="J81" s="3" t="s">
        <v>108</v>
      </c>
      <c r="K81" s="3" t="s">
        <v>108</v>
      </c>
      <c r="L81" s="3">
        <v>109</v>
      </c>
      <c r="M81" s="3" t="s">
        <v>108</v>
      </c>
      <c r="N81" s="3">
        <v>111</v>
      </c>
      <c r="O81" s="3">
        <v>112</v>
      </c>
      <c r="V81" s="24" t="str">
        <f>IFERROR(INDEX(将星标签统计!$BV:$BV,MATCH(F81,将星标签统计!$BE:$BE,0)),"")</f>
        <v/>
      </c>
      <c r="W81" s="24">
        <f>IFERROR(INDEX(将星标签统计!$BV:$BV,MATCH(G81,将星标签统计!$BE:$BE,0)),"")</f>
        <v>0</v>
      </c>
      <c r="X81" s="24">
        <f>IFERROR(INDEX(将星标签统计!$BV:$BV,MATCH(H81,将星标签统计!$BE:$BE,0)),"")</f>
        <v>0</v>
      </c>
      <c r="Y81" s="24" t="str">
        <f>IFERROR(INDEX(将星标签统计!$BV:$BV,MATCH(I81,将星标签统计!$BE:$BE,0)),"")</f>
        <v/>
      </c>
      <c r="Z81" s="24" t="str">
        <f>IFERROR(INDEX(将星标签统计!$BV:$BV,MATCH(J81,将星标签统计!$BE:$BE,0)),"")</f>
        <v/>
      </c>
      <c r="AA81" s="24" t="str">
        <f>IFERROR(INDEX(将星标签统计!$BV:$BV,MATCH(K81,将星标签统计!$BE:$BE,0)),"")</f>
        <v/>
      </c>
      <c r="AB81" s="24">
        <f>IFERROR(INDEX(将星标签统计!$BV:$BV,MATCH(L81,将星标签统计!$BE:$BE,0)),"")</f>
        <v>0.11764705882352941</v>
      </c>
      <c r="AC81" s="24" t="str">
        <f>IFERROR(INDEX(将星标签统计!$BV:$BV,MATCH(M81,将星标签统计!$BE:$BE,0)),"")</f>
        <v/>
      </c>
      <c r="AD81" s="24">
        <f>IFERROR(INDEX(将星标签统计!$BV:$BV,MATCH(N81,将星标签统计!$BE:$BE,0)),"")</f>
        <v>0</v>
      </c>
      <c r="AE81" s="24">
        <f>IFERROR(INDEX(将星标签统计!$BV:$BV,MATCH(O81,将星标签统计!$BE:$BE,0)),"")</f>
        <v>0</v>
      </c>
      <c r="AF81" s="24" t="str">
        <f>IFERROR(INDEX(将星标签统计!$BV:$BV,MATCH(P81,将星标签统计!$BE:$BE,0)),"")</f>
        <v/>
      </c>
      <c r="AG81" s="24" t="str">
        <f>IFERROR(INDEX(将星标签统计!$BV:$BV,MATCH(Q81,将星标签统计!$BE:$BE,0)),"")</f>
        <v/>
      </c>
      <c r="AH81" s="24" t="str">
        <f>IFERROR(INDEX(将星标签统计!$BV:$BV,MATCH(R81,将星标签统计!$BE:$BE,0)),"")</f>
        <v/>
      </c>
      <c r="AI81" s="24" t="str">
        <f>IFERROR(INDEX(将星标签统计!$BV:$BV,MATCH(S81,将星标签统计!$BE:$BE,0)),"")</f>
        <v/>
      </c>
      <c r="AJ81" s="24" t="str">
        <f>IFERROR(INDEX(将星标签统计!$BV:$BV,MATCH(T81,将星标签统计!$BE:$BE,0)),"")</f>
        <v/>
      </c>
    </row>
    <row r="82" spans="1:36" x14ac:dyDescent="0.2">
      <c r="A82" s="3">
        <v>30239</v>
      </c>
      <c r="B82" s="3" t="s">
        <v>767</v>
      </c>
      <c r="C82" s="3">
        <v>3</v>
      </c>
      <c r="D82" s="23">
        <f t="shared" ref="D82:D87" si="2">IF(B82="","",SUM(V96:AJ96))</f>
        <v>0.41016406562625052</v>
      </c>
      <c r="F82" s="3" t="s">
        <v>108</v>
      </c>
      <c r="G82" s="3" t="s">
        <v>108</v>
      </c>
      <c r="H82" s="3">
        <v>103</v>
      </c>
      <c r="I82" s="3">
        <v>104</v>
      </c>
      <c r="J82" s="3">
        <v>107</v>
      </c>
      <c r="K82" s="3">
        <v>108</v>
      </c>
      <c r="L82" s="3">
        <v>109</v>
      </c>
      <c r="M82" s="3" t="s">
        <v>108</v>
      </c>
      <c r="N82" s="3">
        <v>111</v>
      </c>
      <c r="O82" s="3">
        <v>112</v>
      </c>
      <c r="V82" s="24" t="str">
        <f>IFERROR(INDEX(将星标签统计!$BV:$BV,MATCH(F82,将星标签统计!$BE:$BE,0)),"")</f>
        <v/>
      </c>
      <c r="W82" s="24" t="str">
        <f>IFERROR(INDEX(将星标签统计!$BV:$BV,MATCH(G82,将星标签统计!$BE:$BE,0)),"")</f>
        <v/>
      </c>
      <c r="X82" s="24">
        <f>IFERROR(INDEX(将星标签统计!$BV:$BV,MATCH(H82,将星标签统计!$BE:$BE,0)),"")</f>
        <v>0</v>
      </c>
      <c r="Y82" s="24">
        <f>IFERROR(INDEX(将星标签统计!$BV:$BV,MATCH(I82,将星标签统计!$BE:$BE,0)),"")</f>
        <v>0.19047619047619047</v>
      </c>
      <c r="Z82" s="24">
        <f>IFERROR(INDEX(将星标签统计!$BV:$BV,MATCH(J82,将星标签统计!$BE:$BE,0)),"")</f>
        <v>0.10204081632653061</v>
      </c>
      <c r="AA82" s="24">
        <f>IFERROR(INDEX(将星标签统计!$BV:$BV,MATCH(K82,将星标签统计!$BE:$BE,0)),"")</f>
        <v>0</v>
      </c>
      <c r="AB82" s="24">
        <f>IFERROR(INDEX(将星标签统计!$BV:$BV,MATCH(L82,将星标签统计!$BE:$BE,0)),"")</f>
        <v>0.11764705882352941</v>
      </c>
      <c r="AC82" s="24" t="str">
        <f>IFERROR(INDEX(将星标签统计!$BV:$BV,MATCH(M82,将星标签统计!$BE:$BE,0)),"")</f>
        <v/>
      </c>
      <c r="AD82" s="24">
        <f>IFERROR(INDEX(将星标签统计!$BV:$BV,MATCH(N82,将星标签统计!$BE:$BE,0)),"")</f>
        <v>0</v>
      </c>
      <c r="AE82" s="24">
        <f>IFERROR(INDEX(将星标签统计!$BV:$BV,MATCH(O82,将星标签统计!$BE:$BE,0)),"")</f>
        <v>0</v>
      </c>
      <c r="AF82" s="24" t="str">
        <f>IFERROR(INDEX(将星标签统计!$BV:$BV,MATCH(P82,将星标签统计!$BE:$BE,0)),"")</f>
        <v/>
      </c>
      <c r="AG82" s="24" t="str">
        <f>IFERROR(INDEX(将星标签统计!$BV:$BV,MATCH(Q82,将星标签统计!$BE:$BE,0)),"")</f>
        <v/>
      </c>
      <c r="AH82" s="24" t="str">
        <f>IFERROR(INDEX(将星标签统计!$BV:$BV,MATCH(R82,将星标签统计!$BE:$BE,0)),"")</f>
        <v/>
      </c>
      <c r="AI82" s="24" t="str">
        <f>IFERROR(INDEX(将星标签统计!$BV:$BV,MATCH(S82,将星标签统计!$BE:$BE,0)),"")</f>
        <v/>
      </c>
      <c r="AJ82" s="24" t="str">
        <f>IFERROR(INDEX(将星标签统计!$BV:$BV,MATCH(T82,将星标签统计!$BE:$BE,0)),"")</f>
        <v/>
      </c>
    </row>
    <row r="83" spans="1:36" x14ac:dyDescent="0.2">
      <c r="A83" s="3">
        <v>30240</v>
      </c>
      <c r="B83" s="3" t="s">
        <v>768</v>
      </c>
      <c r="C83" s="3">
        <v>3</v>
      </c>
      <c r="D83" s="23">
        <f t="shared" si="2"/>
        <v>0.11764705882352941</v>
      </c>
      <c r="F83" s="3">
        <v>101</v>
      </c>
      <c r="G83" s="3" t="s">
        <v>108</v>
      </c>
      <c r="H83" s="3" t="s">
        <v>108</v>
      </c>
      <c r="I83" s="3" t="s">
        <v>108</v>
      </c>
      <c r="J83" s="3" t="s">
        <v>108</v>
      </c>
      <c r="K83" s="3" t="s">
        <v>108</v>
      </c>
      <c r="L83" s="3">
        <v>109</v>
      </c>
      <c r="M83" s="3" t="s">
        <v>108</v>
      </c>
      <c r="N83" s="3">
        <v>111</v>
      </c>
      <c r="O83" s="3">
        <v>112</v>
      </c>
      <c r="V83" s="24">
        <f>IFERROR(INDEX(将星标签统计!$BV:$BV,MATCH(F83,将星标签统计!$BE:$BE,0)),"")</f>
        <v>0</v>
      </c>
      <c r="W83" s="24" t="str">
        <f>IFERROR(INDEX(将星标签统计!$BV:$BV,MATCH(G83,将星标签统计!$BE:$BE,0)),"")</f>
        <v/>
      </c>
      <c r="X83" s="24" t="str">
        <f>IFERROR(INDEX(将星标签统计!$BV:$BV,MATCH(H83,将星标签统计!$BE:$BE,0)),"")</f>
        <v/>
      </c>
      <c r="Y83" s="24" t="str">
        <f>IFERROR(INDEX(将星标签统计!$BV:$BV,MATCH(I83,将星标签统计!$BE:$BE,0)),"")</f>
        <v/>
      </c>
      <c r="Z83" s="24" t="str">
        <f>IFERROR(INDEX(将星标签统计!$BV:$BV,MATCH(J83,将星标签统计!$BE:$BE,0)),"")</f>
        <v/>
      </c>
      <c r="AA83" s="24" t="str">
        <f>IFERROR(INDEX(将星标签统计!$BV:$BV,MATCH(K83,将星标签统计!$BE:$BE,0)),"")</f>
        <v/>
      </c>
      <c r="AB83" s="24">
        <f>IFERROR(INDEX(将星标签统计!$BV:$BV,MATCH(L83,将星标签统计!$BE:$BE,0)),"")</f>
        <v>0.11764705882352941</v>
      </c>
      <c r="AC83" s="24" t="str">
        <f>IFERROR(INDEX(将星标签统计!$BV:$BV,MATCH(M83,将星标签统计!$BE:$BE,0)),"")</f>
        <v/>
      </c>
      <c r="AD83" s="24">
        <f>IFERROR(INDEX(将星标签统计!$BV:$BV,MATCH(N83,将星标签统计!$BE:$BE,0)),"")</f>
        <v>0</v>
      </c>
      <c r="AE83" s="24">
        <f>IFERROR(INDEX(将星标签统计!$BV:$BV,MATCH(O83,将星标签统计!$BE:$BE,0)),"")</f>
        <v>0</v>
      </c>
      <c r="AF83" s="24" t="str">
        <f>IFERROR(INDEX(将星标签统计!$BV:$BV,MATCH(P83,将星标签统计!$BE:$BE,0)),"")</f>
        <v/>
      </c>
      <c r="AG83" s="24" t="str">
        <f>IFERROR(INDEX(将星标签统计!$BV:$BV,MATCH(Q83,将星标签统计!$BE:$BE,0)),"")</f>
        <v/>
      </c>
      <c r="AH83" s="24" t="str">
        <f>IFERROR(INDEX(将星标签统计!$BV:$BV,MATCH(R83,将星标签统计!$BE:$BE,0)),"")</f>
        <v/>
      </c>
      <c r="AI83" s="24" t="str">
        <f>IFERROR(INDEX(将星标签统计!$BV:$BV,MATCH(S83,将星标签统计!$BE:$BE,0)),"")</f>
        <v/>
      </c>
      <c r="AJ83" s="24" t="str">
        <f>IFERROR(INDEX(将星标签统计!$BV:$BV,MATCH(T83,将星标签统计!$BE:$BE,0)),"")</f>
        <v/>
      </c>
    </row>
    <row r="84" spans="1:36" x14ac:dyDescent="0.2">
      <c r="A84" s="3">
        <v>30241</v>
      </c>
      <c r="B84" s="3" t="s">
        <v>769</v>
      </c>
      <c r="C84" s="3">
        <v>3</v>
      </c>
      <c r="D84" s="23">
        <f t="shared" si="2"/>
        <v>0.10204081632653061</v>
      </c>
      <c r="F84" s="3" t="s">
        <v>108</v>
      </c>
      <c r="G84" s="3" t="s">
        <v>108</v>
      </c>
      <c r="H84" s="3">
        <v>103</v>
      </c>
      <c r="I84" s="3" t="s">
        <v>108</v>
      </c>
      <c r="J84" s="3">
        <v>107</v>
      </c>
      <c r="K84" s="3">
        <v>108</v>
      </c>
      <c r="L84" s="3" t="s">
        <v>108</v>
      </c>
      <c r="M84" s="3" t="s">
        <v>108</v>
      </c>
      <c r="N84" s="3">
        <v>111</v>
      </c>
      <c r="O84" s="3">
        <v>112</v>
      </c>
      <c r="V84" s="24" t="str">
        <f>IFERROR(INDEX(将星标签统计!$BV:$BV,MATCH(F84,将星标签统计!$BE:$BE,0)),"")</f>
        <v/>
      </c>
      <c r="W84" s="24" t="str">
        <f>IFERROR(INDEX(将星标签统计!$BV:$BV,MATCH(G84,将星标签统计!$BE:$BE,0)),"")</f>
        <v/>
      </c>
      <c r="X84" s="24">
        <f>IFERROR(INDEX(将星标签统计!$BV:$BV,MATCH(H84,将星标签统计!$BE:$BE,0)),"")</f>
        <v>0</v>
      </c>
      <c r="Y84" s="24" t="str">
        <f>IFERROR(INDEX(将星标签统计!$BV:$BV,MATCH(I84,将星标签统计!$BE:$BE,0)),"")</f>
        <v/>
      </c>
      <c r="Z84" s="24">
        <f>IFERROR(INDEX(将星标签统计!$BV:$BV,MATCH(J84,将星标签统计!$BE:$BE,0)),"")</f>
        <v>0.10204081632653061</v>
      </c>
      <c r="AA84" s="24">
        <f>IFERROR(INDEX(将星标签统计!$BV:$BV,MATCH(K84,将星标签统计!$BE:$BE,0)),"")</f>
        <v>0</v>
      </c>
      <c r="AB84" s="24" t="str">
        <f>IFERROR(INDEX(将星标签统计!$BV:$BV,MATCH(L84,将星标签统计!$BE:$BE,0)),"")</f>
        <v/>
      </c>
      <c r="AC84" s="24" t="str">
        <f>IFERROR(INDEX(将星标签统计!$BV:$BV,MATCH(M84,将星标签统计!$BE:$BE,0)),"")</f>
        <v/>
      </c>
      <c r="AD84" s="24">
        <f>IFERROR(INDEX(将星标签统计!$BV:$BV,MATCH(N84,将星标签统计!$BE:$BE,0)),"")</f>
        <v>0</v>
      </c>
      <c r="AE84" s="24">
        <f>IFERROR(INDEX(将星标签统计!$BV:$BV,MATCH(O84,将星标签统计!$BE:$BE,0)),"")</f>
        <v>0</v>
      </c>
      <c r="AF84" s="24" t="str">
        <f>IFERROR(INDEX(将星标签统计!$BV:$BV,MATCH(P84,将星标签统计!$BE:$BE,0)),"")</f>
        <v/>
      </c>
      <c r="AG84" s="24" t="str">
        <f>IFERROR(INDEX(将星标签统计!$BV:$BV,MATCH(Q84,将星标签统计!$BE:$BE,0)),"")</f>
        <v/>
      </c>
      <c r="AH84" s="24" t="str">
        <f>IFERROR(INDEX(将星标签统计!$BV:$BV,MATCH(R84,将星标签统计!$BE:$BE,0)),"")</f>
        <v/>
      </c>
      <c r="AI84" s="24" t="str">
        <f>IFERROR(INDEX(将星标签统计!$BV:$BV,MATCH(S84,将星标签统计!$BE:$BE,0)),"")</f>
        <v/>
      </c>
      <c r="AJ84" s="24" t="str">
        <f>IFERROR(INDEX(将星标签统计!$BV:$BV,MATCH(T84,将星标签统计!$BE:$BE,0)),"")</f>
        <v/>
      </c>
    </row>
    <row r="85" spans="1:36" x14ac:dyDescent="0.2">
      <c r="A85" s="3">
        <v>30242</v>
      </c>
      <c r="B85" s="3" t="s">
        <v>782</v>
      </c>
      <c r="C85" s="3">
        <v>3</v>
      </c>
      <c r="D85" s="23">
        <f t="shared" si="2"/>
        <v>0.16666666666666666</v>
      </c>
      <c r="F85" s="3">
        <v>101</v>
      </c>
      <c r="G85" s="3">
        <v>102</v>
      </c>
      <c r="H85" s="3">
        <v>103</v>
      </c>
      <c r="I85" s="3" t="s">
        <v>108</v>
      </c>
      <c r="J85" s="3">
        <v>107</v>
      </c>
      <c r="K85" s="3">
        <v>108</v>
      </c>
      <c r="L85" s="3" t="s">
        <v>108</v>
      </c>
      <c r="M85" s="3" t="s">
        <v>108</v>
      </c>
      <c r="O85" s="3">
        <v>112</v>
      </c>
      <c r="V85" s="24">
        <f>IFERROR(INDEX(将星标签统计!$BV:$BV,MATCH(F85,将星标签统计!$BE:$BE,0)),"")</f>
        <v>0</v>
      </c>
      <c r="W85" s="24">
        <f>IFERROR(INDEX(将星标签统计!$BV:$BV,MATCH(G85,将星标签统计!$BE:$BE,0)),"")</f>
        <v>0</v>
      </c>
      <c r="X85" s="24">
        <f>IFERROR(INDEX(将星标签统计!$BV:$BV,MATCH(H85,将星标签统计!$BE:$BE,0)),"")</f>
        <v>0</v>
      </c>
      <c r="Y85" s="24" t="str">
        <f>IFERROR(INDEX(将星标签统计!$BV:$BV,MATCH(I85,将星标签统计!$BE:$BE,0)),"")</f>
        <v/>
      </c>
      <c r="Z85" s="24">
        <f>IFERROR(INDEX(将星标签统计!$BV:$BV,MATCH(J85,将星标签统计!$BE:$BE,0)),"")</f>
        <v>0.10204081632653061</v>
      </c>
      <c r="AA85" s="24">
        <f>IFERROR(INDEX(将星标签统计!$BV:$BV,MATCH(K85,将星标签统计!$BE:$BE,0)),"")</f>
        <v>0</v>
      </c>
      <c r="AB85" s="24" t="str">
        <f>IFERROR(INDEX(将星标签统计!$BV:$BV,MATCH(L85,将星标签统计!$BE:$BE,0)),"")</f>
        <v/>
      </c>
      <c r="AC85" s="24" t="str">
        <f>IFERROR(INDEX(将星标签统计!$BV:$BV,MATCH(M85,将星标签统计!$BE:$BE,0)),"")</f>
        <v/>
      </c>
      <c r="AD85" s="24" t="str">
        <f>IFERROR(INDEX(将星标签统计!$BV:$BV,MATCH(N85,将星标签统计!$BE:$BE,0)),"")</f>
        <v/>
      </c>
      <c r="AE85" s="24">
        <f>IFERROR(INDEX(将星标签统计!$BV:$BV,MATCH(O85,将星标签统计!$BE:$BE,0)),"")</f>
        <v>0</v>
      </c>
      <c r="AF85" s="24" t="str">
        <f>IFERROR(INDEX(将星标签统计!$BV:$BV,MATCH(P85,将星标签统计!$BE:$BE,0)),"")</f>
        <v/>
      </c>
      <c r="AG85" s="24" t="str">
        <f>IFERROR(INDEX(将星标签统计!$BV:$BV,MATCH(Q85,将星标签统计!$BE:$BE,0)),"")</f>
        <v/>
      </c>
      <c r="AH85" s="24" t="str">
        <f>IFERROR(INDEX(将星标签统计!$BV:$BV,MATCH(R85,将星标签统计!$BE:$BE,0)),"")</f>
        <v/>
      </c>
      <c r="AI85" s="24" t="str">
        <f>IFERROR(INDEX(将星标签统计!$BV:$BV,MATCH(S85,将星标签统计!$BE:$BE,0)),"")</f>
        <v/>
      </c>
      <c r="AJ85" s="24" t="str">
        <f>IFERROR(INDEX(将星标签统计!$BV:$BV,MATCH(T85,将星标签统计!$BE:$BE,0)),"")</f>
        <v/>
      </c>
    </row>
    <row r="86" spans="1:36" x14ac:dyDescent="0.2">
      <c r="A86" s="3">
        <v>30243</v>
      </c>
      <c r="B86" s="3" t="s">
        <v>783</v>
      </c>
      <c r="C86" s="3">
        <v>3</v>
      </c>
      <c r="D86" s="23">
        <f t="shared" si="2"/>
        <v>0.3081232492997199</v>
      </c>
      <c r="H86" s="3">
        <v>103</v>
      </c>
      <c r="I86" s="3">
        <v>104</v>
      </c>
      <c r="J86" s="3">
        <v>107</v>
      </c>
      <c r="L86" s="3" t="s">
        <v>108</v>
      </c>
      <c r="M86" s="3" t="s">
        <v>108</v>
      </c>
      <c r="N86" s="3">
        <v>111</v>
      </c>
      <c r="O86" s="3">
        <v>112</v>
      </c>
      <c r="V86" s="24" t="str">
        <f>IFERROR(INDEX(将星标签统计!$BV:$BV,MATCH(F86,将星标签统计!$BE:$BE,0)),"")</f>
        <v/>
      </c>
      <c r="W86" s="24" t="str">
        <f>IFERROR(INDEX(将星标签统计!$BV:$BV,MATCH(G86,将星标签统计!$BE:$BE,0)),"")</f>
        <v/>
      </c>
      <c r="X86" s="24">
        <f>IFERROR(INDEX(将星标签统计!$BV:$BV,MATCH(H86,将星标签统计!$BE:$BE,0)),"")</f>
        <v>0</v>
      </c>
      <c r="Y86" s="24">
        <f>IFERROR(INDEX(将星标签统计!$BV:$BV,MATCH(I86,将星标签统计!$BE:$BE,0)),"")</f>
        <v>0.19047619047619047</v>
      </c>
      <c r="Z86" s="24">
        <f>IFERROR(INDEX(将星标签统计!$BV:$BV,MATCH(J86,将星标签统计!$BE:$BE,0)),"")</f>
        <v>0.10204081632653061</v>
      </c>
      <c r="AA86" s="24" t="str">
        <f>IFERROR(INDEX(将星标签统计!$BV:$BV,MATCH(K86,将星标签统计!$BE:$BE,0)),"")</f>
        <v/>
      </c>
      <c r="AB86" s="24" t="str">
        <f>IFERROR(INDEX(将星标签统计!$BV:$BV,MATCH(L86,将星标签统计!$BE:$BE,0)),"")</f>
        <v/>
      </c>
      <c r="AC86" s="24" t="str">
        <f>IFERROR(INDEX(将星标签统计!$BV:$BV,MATCH(M86,将星标签统计!$BE:$BE,0)),"")</f>
        <v/>
      </c>
      <c r="AD86" s="24">
        <f>IFERROR(INDEX(将星标签统计!$BV:$BV,MATCH(N86,将星标签统计!$BE:$BE,0)),"")</f>
        <v>0</v>
      </c>
      <c r="AE86" s="24">
        <f>IFERROR(INDEX(将星标签统计!$BV:$BV,MATCH(O86,将星标签统计!$BE:$BE,0)),"")</f>
        <v>0</v>
      </c>
      <c r="AF86" s="24" t="str">
        <f>IFERROR(INDEX(将星标签统计!$BV:$BV,MATCH(P86,将星标签统计!$BE:$BE,0)),"")</f>
        <v/>
      </c>
      <c r="AG86" s="24" t="str">
        <f>IFERROR(INDEX(将星标签统计!$BV:$BV,MATCH(Q86,将星标签统计!$BE:$BE,0)),"")</f>
        <v/>
      </c>
      <c r="AH86" s="24" t="str">
        <f>IFERROR(INDEX(将星标签统计!$BV:$BV,MATCH(R86,将星标签统计!$BE:$BE,0)),"")</f>
        <v/>
      </c>
      <c r="AI86" s="24" t="str">
        <f>IFERROR(INDEX(将星标签统计!$BV:$BV,MATCH(S86,将星标签统计!$BE:$BE,0)),"")</f>
        <v/>
      </c>
      <c r="AJ86" s="24" t="str">
        <f>IFERROR(INDEX(将星标签统计!$BV:$BV,MATCH(T86,将星标签统计!$BE:$BE,0)),"")</f>
        <v/>
      </c>
    </row>
    <row r="87" spans="1:36" x14ac:dyDescent="0.2">
      <c r="A87" s="3">
        <v>30244</v>
      </c>
      <c r="B87" s="3" t="s">
        <v>784</v>
      </c>
      <c r="C87" s="3">
        <v>3</v>
      </c>
      <c r="D87" s="23">
        <f t="shared" si="2"/>
        <v>0.19047619047619047</v>
      </c>
      <c r="F87" s="3">
        <v>101</v>
      </c>
      <c r="G87" s="3">
        <v>102</v>
      </c>
      <c r="H87" s="3">
        <v>103</v>
      </c>
      <c r="I87" s="3" t="s">
        <v>108</v>
      </c>
      <c r="J87" s="3">
        <v>107</v>
      </c>
      <c r="L87" s="3" t="s">
        <v>108</v>
      </c>
      <c r="M87" s="3" t="s">
        <v>108</v>
      </c>
      <c r="N87" s="3">
        <v>111</v>
      </c>
      <c r="V87" s="24">
        <f>IFERROR(INDEX(将星标签统计!$BV:$BV,MATCH(F87,将星标签统计!$BE:$BE,0)),"")</f>
        <v>0</v>
      </c>
      <c r="W87" s="24">
        <f>IFERROR(INDEX(将星标签统计!$BV:$BV,MATCH(G87,将星标签统计!$BE:$BE,0)),"")</f>
        <v>0</v>
      </c>
      <c r="X87" s="24">
        <f>IFERROR(INDEX(将星标签统计!$BV:$BV,MATCH(H87,将星标签统计!$BE:$BE,0)),"")</f>
        <v>0</v>
      </c>
      <c r="Y87" s="24" t="str">
        <f>IFERROR(INDEX(将星标签统计!$BV:$BV,MATCH(I87,将星标签统计!$BE:$BE,0)),"")</f>
        <v/>
      </c>
      <c r="Z87" s="24">
        <f>IFERROR(INDEX(将星标签统计!$BV:$BV,MATCH(J87,将星标签统计!$BE:$BE,0)),"")</f>
        <v>0.10204081632653061</v>
      </c>
      <c r="AA87" s="24" t="str">
        <f>IFERROR(INDEX(将星标签统计!$BV:$BV,MATCH(K87,将星标签统计!$BE:$BE,0)),"")</f>
        <v/>
      </c>
      <c r="AB87" s="24" t="str">
        <f>IFERROR(INDEX(将星标签统计!$BV:$BV,MATCH(L87,将星标签统计!$BE:$BE,0)),"")</f>
        <v/>
      </c>
      <c r="AC87" s="24" t="str">
        <f>IFERROR(INDEX(将星标签统计!$BV:$BV,MATCH(M87,将星标签统计!$BE:$BE,0)),"")</f>
        <v/>
      </c>
      <c r="AD87" s="24">
        <f>IFERROR(INDEX(将星标签统计!$BV:$BV,MATCH(N87,将星标签统计!$BE:$BE,0)),"")</f>
        <v>0</v>
      </c>
      <c r="AE87" s="24" t="str">
        <f>IFERROR(INDEX(将星标签统计!$BV:$BV,MATCH(O87,将星标签统计!$BE:$BE,0)),"")</f>
        <v/>
      </c>
      <c r="AF87" s="24" t="str">
        <f>IFERROR(INDEX(将星标签统计!$BV:$BV,MATCH(P87,将星标签统计!$BE:$BE,0)),"")</f>
        <v/>
      </c>
      <c r="AG87" s="24" t="str">
        <f>IFERROR(INDEX(将星标签统计!$BV:$BV,MATCH(Q87,将星标签统计!$BE:$BE,0)),"")</f>
        <v/>
      </c>
      <c r="AH87" s="24" t="str">
        <f>IFERROR(INDEX(将星标签统计!$BV:$BV,MATCH(R87,将星标签统计!$BE:$BE,0)),"")</f>
        <v/>
      </c>
      <c r="AI87" s="24" t="str">
        <f>IFERROR(INDEX(将星标签统计!$BV:$BV,MATCH(S87,将星标签统计!$BE:$BE,0)),"")</f>
        <v/>
      </c>
      <c r="AJ87" s="24" t="str">
        <f>IFERROR(INDEX(将星标签统计!$BV:$BV,MATCH(T87,将星标签统计!$BE:$BE,0)),"")</f>
        <v/>
      </c>
    </row>
    <row r="88" spans="1:36" x14ac:dyDescent="0.2">
      <c r="A88" s="3">
        <v>30245</v>
      </c>
      <c r="B88" s="3" t="s">
        <v>790</v>
      </c>
      <c r="C88" s="3">
        <v>3</v>
      </c>
      <c r="D88" s="23">
        <f>IF(B88="","",SUM(V102:AJ102))</f>
        <v>0.16666666666666666</v>
      </c>
      <c r="H88" s="3">
        <v>103</v>
      </c>
      <c r="I88" s="3" t="s">
        <v>108</v>
      </c>
      <c r="J88" s="3">
        <v>107</v>
      </c>
      <c r="L88" s="3" t="s">
        <v>108</v>
      </c>
      <c r="M88" s="3" t="s">
        <v>108</v>
      </c>
      <c r="N88" s="3">
        <v>111</v>
      </c>
      <c r="O88" s="3">
        <v>112</v>
      </c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</row>
    <row r="89" spans="1:36" x14ac:dyDescent="0.2">
      <c r="A89" s="3">
        <v>30246</v>
      </c>
      <c r="B89" s="3" t="s">
        <v>791</v>
      </c>
      <c r="C89" s="3">
        <v>3</v>
      </c>
      <c r="D89" s="23">
        <f>IF(B89="","",SUM(V103:AJ103))</f>
        <v>0.10204081632653061</v>
      </c>
      <c r="F89" s="3">
        <v>101</v>
      </c>
      <c r="G89" s="3">
        <v>102</v>
      </c>
      <c r="H89" s="3">
        <v>103</v>
      </c>
      <c r="J89" s="3" t="s">
        <v>108</v>
      </c>
      <c r="K89" s="3">
        <v>108</v>
      </c>
      <c r="L89" s="3" t="s">
        <v>108</v>
      </c>
      <c r="M89" s="3" t="s">
        <v>108</v>
      </c>
      <c r="N89" s="3">
        <v>111</v>
      </c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</row>
    <row r="90" spans="1:36" x14ac:dyDescent="0.2">
      <c r="A90" s="3">
        <v>30301</v>
      </c>
      <c r="B90" s="3" t="s">
        <v>183</v>
      </c>
      <c r="C90" s="3">
        <v>3</v>
      </c>
      <c r="D90" s="23">
        <f t="shared" si="1"/>
        <v>0.10204081632653061</v>
      </c>
      <c r="F90" s="3" t="s">
        <v>108</v>
      </c>
      <c r="G90" s="3">
        <v>102</v>
      </c>
      <c r="H90" s="3" t="s">
        <v>108</v>
      </c>
      <c r="J90" s="3">
        <v>107</v>
      </c>
      <c r="K90" s="3">
        <v>108</v>
      </c>
      <c r="L90" s="3" t="s">
        <v>108</v>
      </c>
      <c r="M90" s="3" t="s">
        <v>108</v>
      </c>
      <c r="N90" s="3">
        <v>111</v>
      </c>
      <c r="O90" s="3">
        <v>112</v>
      </c>
      <c r="V90" s="24" t="str">
        <f>IFERROR(INDEX(将星标签统计!$BV:$BV,MATCH(F90,将星标签统计!$BE:$BE,0)),"")</f>
        <v/>
      </c>
      <c r="W90" s="24">
        <f>IFERROR(INDEX(将星标签统计!$BV:$BV,MATCH(G90,将星标签统计!$BE:$BE,0)),"")</f>
        <v>0</v>
      </c>
      <c r="X90" s="24" t="str">
        <f>IFERROR(INDEX(将星标签统计!$BV:$BV,MATCH(H90,将星标签统计!$BE:$BE,0)),"")</f>
        <v/>
      </c>
      <c r="Y90" s="24" t="str">
        <f>IFERROR(INDEX(将星标签统计!$BV:$BV,MATCH(I90,将星标签统计!$BE:$BE,0)),"")</f>
        <v/>
      </c>
      <c r="Z90" s="24">
        <f>IFERROR(INDEX(将星标签统计!$BV:$BV,MATCH(J90,将星标签统计!$BE:$BE,0)),"")</f>
        <v>0.10204081632653061</v>
      </c>
      <c r="AA90" s="24">
        <f>IFERROR(INDEX(将星标签统计!$BV:$BV,MATCH(K90,将星标签统计!$BE:$BE,0)),"")</f>
        <v>0</v>
      </c>
      <c r="AB90" s="24" t="str">
        <f>IFERROR(INDEX(将星标签统计!$BV:$BV,MATCH(L90,将星标签统计!$BE:$BE,0)),"")</f>
        <v/>
      </c>
      <c r="AC90" s="24" t="str">
        <f>IFERROR(INDEX(将星标签统计!$BV:$BV,MATCH(M90,将星标签统计!$BE:$BE,0)),"")</f>
        <v/>
      </c>
      <c r="AD90" s="24">
        <f>IFERROR(INDEX(将星标签统计!$BV:$BV,MATCH(N90,将星标签统计!$BE:$BE,0)),"")</f>
        <v>0</v>
      </c>
      <c r="AE90" s="24">
        <f>IFERROR(INDEX(将星标签统计!$BV:$BV,MATCH(O90,将星标签统计!$BE:$BE,0)),"")</f>
        <v>0</v>
      </c>
      <c r="AF90" s="24" t="str">
        <f>IFERROR(INDEX(将星标签统计!$BV:$BV,MATCH(P90,将星标签统计!$BE:$BE,0)),"")</f>
        <v/>
      </c>
      <c r="AG90" s="24" t="str">
        <f>IFERROR(INDEX(将星标签统计!$BV:$BV,MATCH(Q90,将星标签统计!$BE:$BE,0)),"")</f>
        <v/>
      </c>
      <c r="AH90" s="24" t="str">
        <f>IFERROR(INDEX(将星标签统计!$BV:$BV,MATCH(R90,将星标签统计!$BE:$BE,0)),"")</f>
        <v/>
      </c>
      <c r="AI90" s="24" t="str">
        <f>IFERROR(INDEX(将星标签统计!$BV:$BV,MATCH(S90,将星标签统计!$BE:$BE,0)),"")</f>
        <v/>
      </c>
      <c r="AJ90" s="24" t="str">
        <f>IFERROR(INDEX(将星标签统计!$BV:$BV,MATCH(T90,将星标签统计!$BE:$BE,0)),"")</f>
        <v/>
      </c>
    </row>
    <row r="91" spans="1:36" x14ac:dyDescent="0.2">
      <c r="A91" s="3">
        <v>30302</v>
      </c>
      <c r="B91" s="3" t="s">
        <v>184</v>
      </c>
      <c r="C91" s="3">
        <v>3</v>
      </c>
      <c r="D91" s="23">
        <f t="shared" si="1"/>
        <v>0.19047619047619047</v>
      </c>
      <c r="F91" s="3">
        <v>101</v>
      </c>
      <c r="G91" s="3" t="s">
        <v>108</v>
      </c>
      <c r="H91" s="3">
        <v>103</v>
      </c>
      <c r="I91" s="3">
        <v>104</v>
      </c>
      <c r="J91" s="3" t="s">
        <v>108</v>
      </c>
      <c r="K91" s="3" t="s">
        <v>108</v>
      </c>
      <c r="L91" s="3" t="s">
        <v>108</v>
      </c>
      <c r="M91" s="3" t="s">
        <v>108</v>
      </c>
      <c r="N91" s="3" t="s">
        <v>108</v>
      </c>
      <c r="O91" s="3" t="s">
        <v>108</v>
      </c>
      <c r="V91" s="24">
        <f>IFERROR(INDEX(将星标签统计!$BV:$BV,MATCH(F91,将星标签统计!$BE:$BE,0)),"")</f>
        <v>0</v>
      </c>
      <c r="W91" s="24" t="str">
        <f>IFERROR(INDEX(将星标签统计!$BV:$BV,MATCH(G91,将星标签统计!$BE:$BE,0)),"")</f>
        <v/>
      </c>
      <c r="X91" s="24">
        <f>IFERROR(INDEX(将星标签统计!$BV:$BV,MATCH(H91,将星标签统计!$BE:$BE,0)),"")</f>
        <v>0</v>
      </c>
      <c r="Y91" s="24">
        <f>IFERROR(INDEX(将星标签统计!$BV:$BV,MATCH(I91,将星标签统计!$BE:$BE,0)),"")</f>
        <v>0.19047619047619047</v>
      </c>
      <c r="Z91" s="24" t="str">
        <f>IFERROR(INDEX(将星标签统计!$BV:$BV,MATCH(J91,将星标签统计!$BE:$BE,0)),"")</f>
        <v/>
      </c>
      <c r="AA91" s="24" t="str">
        <f>IFERROR(INDEX(将星标签统计!$BV:$BV,MATCH(K91,将星标签统计!$BE:$BE,0)),"")</f>
        <v/>
      </c>
      <c r="AB91" s="24" t="str">
        <f>IFERROR(INDEX(将星标签统计!$BV:$BV,MATCH(L91,将星标签统计!$BE:$BE,0)),"")</f>
        <v/>
      </c>
      <c r="AC91" s="24" t="str">
        <f>IFERROR(INDEX(将星标签统计!$BV:$BV,MATCH(M91,将星标签统计!$BE:$BE,0)),"")</f>
        <v/>
      </c>
      <c r="AD91" s="24" t="str">
        <f>IFERROR(INDEX(将星标签统计!$BV:$BV,MATCH(N91,将星标签统计!$BE:$BE,0)),"")</f>
        <v/>
      </c>
      <c r="AE91" s="24" t="str">
        <f>IFERROR(INDEX(将星标签统计!$BV:$BV,MATCH(O91,将星标签统计!$BE:$BE,0)),"")</f>
        <v/>
      </c>
      <c r="AF91" s="24" t="str">
        <f>IFERROR(INDEX(将星标签统计!$BV:$BV,MATCH(P91,将星标签统计!$BE:$BE,0)),"")</f>
        <v/>
      </c>
      <c r="AG91" s="24" t="str">
        <f>IFERROR(INDEX(将星标签统计!$BV:$BV,MATCH(Q91,将星标签统计!$BE:$BE,0)),"")</f>
        <v/>
      </c>
      <c r="AH91" s="24" t="str">
        <f>IFERROR(INDEX(将星标签统计!$BV:$BV,MATCH(R91,将星标签统计!$BE:$BE,0)),"")</f>
        <v/>
      </c>
      <c r="AI91" s="24" t="str">
        <f>IFERROR(INDEX(将星标签统计!$BV:$BV,MATCH(S91,将星标签统计!$BE:$BE,0)),"")</f>
        <v/>
      </c>
      <c r="AJ91" s="24" t="str">
        <f>IFERROR(INDEX(将星标签统计!$BV:$BV,MATCH(T91,将星标签统计!$BE:$BE,0)),"")</f>
        <v/>
      </c>
    </row>
    <row r="92" spans="1:36" x14ac:dyDescent="0.2">
      <c r="A92" s="3">
        <v>30303</v>
      </c>
      <c r="B92" s="3" t="s">
        <v>185</v>
      </c>
      <c r="C92" s="3">
        <v>3</v>
      </c>
      <c r="D92" s="23">
        <f t="shared" si="1"/>
        <v>0.20204081632653062</v>
      </c>
      <c r="F92" s="3">
        <v>101</v>
      </c>
      <c r="G92" s="3">
        <v>102</v>
      </c>
      <c r="H92" s="3" t="s">
        <v>108</v>
      </c>
      <c r="I92" s="3">
        <v>105</v>
      </c>
      <c r="J92" s="3">
        <v>107</v>
      </c>
      <c r="K92" s="3" t="s">
        <v>108</v>
      </c>
      <c r="L92" s="3" t="s">
        <v>108</v>
      </c>
      <c r="M92" s="3" t="s">
        <v>108</v>
      </c>
      <c r="N92" s="3">
        <v>111</v>
      </c>
      <c r="O92" s="3" t="s">
        <v>108</v>
      </c>
      <c r="V92" s="24">
        <f>IFERROR(INDEX(将星标签统计!$BV:$BV,MATCH(F92,将星标签统计!$BE:$BE,0)),"")</f>
        <v>0</v>
      </c>
      <c r="W92" s="24">
        <f>IFERROR(INDEX(将星标签统计!$BV:$BV,MATCH(G92,将星标签统计!$BE:$BE,0)),"")</f>
        <v>0</v>
      </c>
      <c r="X92" s="24" t="str">
        <f>IFERROR(INDEX(将星标签统计!$BV:$BV,MATCH(H92,将星标签统计!$BE:$BE,0)),"")</f>
        <v/>
      </c>
      <c r="Y92" s="24">
        <f>IFERROR(INDEX(将星标签统计!$BV:$BV,MATCH(I92,将星标签统计!$BE:$BE,0)),"")</f>
        <v>0.1</v>
      </c>
      <c r="Z92" s="24">
        <f>IFERROR(INDEX(将星标签统计!$BV:$BV,MATCH(J92,将星标签统计!$BE:$BE,0)),"")</f>
        <v>0.10204081632653061</v>
      </c>
      <c r="AA92" s="24" t="str">
        <f>IFERROR(INDEX(将星标签统计!$BV:$BV,MATCH(K92,将星标签统计!$BE:$BE,0)),"")</f>
        <v/>
      </c>
      <c r="AB92" s="24" t="str">
        <f>IFERROR(INDEX(将星标签统计!$BV:$BV,MATCH(L92,将星标签统计!$BE:$BE,0)),"")</f>
        <v/>
      </c>
      <c r="AC92" s="24" t="str">
        <f>IFERROR(INDEX(将星标签统计!$BV:$BV,MATCH(M92,将星标签统计!$BE:$BE,0)),"")</f>
        <v/>
      </c>
      <c r="AD92" s="24">
        <f>IFERROR(INDEX(将星标签统计!$BV:$BV,MATCH(N92,将星标签统计!$BE:$BE,0)),"")</f>
        <v>0</v>
      </c>
      <c r="AE92" s="24" t="str">
        <f>IFERROR(INDEX(将星标签统计!$BV:$BV,MATCH(O92,将星标签统计!$BE:$BE,0)),"")</f>
        <v/>
      </c>
      <c r="AF92" s="24" t="str">
        <f>IFERROR(INDEX(将星标签统计!$BV:$BV,MATCH(P92,将星标签统计!$BE:$BE,0)),"")</f>
        <v/>
      </c>
      <c r="AG92" s="24" t="str">
        <f>IFERROR(INDEX(将星标签统计!$BV:$BV,MATCH(Q92,将星标签统计!$BE:$BE,0)),"")</f>
        <v/>
      </c>
      <c r="AH92" s="24" t="str">
        <f>IFERROR(INDEX(将星标签统计!$BV:$BV,MATCH(R92,将星标签统计!$BE:$BE,0)),"")</f>
        <v/>
      </c>
      <c r="AI92" s="24" t="str">
        <f>IFERROR(INDEX(将星标签统计!$BV:$BV,MATCH(S92,将星标签统计!$BE:$BE,0)),"")</f>
        <v/>
      </c>
      <c r="AJ92" s="24" t="str">
        <f>IFERROR(INDEX(将星标签统计!$BV:$BV,MATCH(T92,将星标签统计!$BE:$BE,0)),"")</f>
        <v/>
      </c>
    </row>
    <row r="93" spans="1:36" x14ac:dyDescent="0.2">
      <c r="A93" s="3">
        <v>30304</v>
      </c>
      <c r="B93" s="3" t="s">
        <v>186</v>
      </c>
      <c r="C93" s="3">
        <v>3</v>
      </c>
      <c r="D93" s="23">
        <f t="shared" si="1"/>
        <v>0.19047619047619047</v>
      </c>
      <c r="F93" s="3">
        <v>101</v>
      </c>
      <c r="G93" s="3">
        <v>102</v>
      </c>
      <c r="H93" s="3" t="s">
        <v>108</v>
      </c>
      <c r="I93" s="3">
        <v>104</v>
      </c>
      <c r="J93" s="3" t="s">
        <v>108</v>
      </c>
      <c r="K93" s="3" t="s">
        <v>108</v>
      </c>
      <c r="L93" s="3" t="s">
        <v>108</v>
      </c>
      <c r="M93" s="3" t="s">
        <v>108</v>
      </c>
      <c r="N93" s="3">
        <v>111</v>
      </c>
      <c r="O93" s="3" t="s">
        <v>108</v>
      </c>
      <c r="V93" s="24">
        <f>IFERROR(INDEX(将星标签统计!$BV:$BV,MATCH(F93,将星标签统计!$BE:$BE,0)),"")</f>
        <v>0</v>
      </c>
      <c r="W93" s="24">
        <f>IFERROR(INDEX(将星标签统计!$BV:$BV,MATCH(G93,将星标签统计!$BE:$BE,0)),"")</f>
        <v>0</v>
      </c>
      <c r="X93" s="24" t="str">
        <f>IFERROR(INDEX(将星标签统计!$BV:$BV,MATCH(H93,将星标签统计!$BE:$BE,0)),"")</f>
        <v/>
      </c>
      <c r="Y93" s="24">
        <f>IFERROR(INDEX(将星标签统计!$BV:$BV,MATCH(I93,将星标签统计!$BE:$BE,0)),"")</f>
        <v>0.19047619047619047</v>
      </c>
      <c r="Z93" s="24" t="str">
        <f>IFERROR(INDEX(将星标签统计!$BV:$BV,MATCH(J93,将星标签统计!$BE:$BE,0)),"")</f>
        <v/>
      </c>
      <c r="AA93" s="24" t="str">
        <f>IFERROR(INDEX(将星标签统计!$BV:$BV,MATCH(K93,将星标签统计!$BE:$BE,0)),"")</f>
        <v/>
      </c>
      <c r="AB93" s="24" t="str">
        <f>IFERROR(INDEX(将星标签统计!$BV:$BV,MATCH(L93,将星标签统计!$BE:$BE,0)),"")</f>
        <v/>
      </c>
      <c r="AC93" s="24" t="str">
        <f>IFERROR(INDEX(将星标签统计!$BV:$BV,MATCH(M93,将星标签统计!$BE:$BE,0)),"")</f>
        <v/>
      </c>
      <c r="AD93" s="24">
        <f>IFERROR(INDEX(将星标签统计!$BV:$BV,MATCH(N93,将星标签统计!$BE:$BE,0)),"")</f>
        <v>0</v>
      </c>
      <c r="AE93" s="24" t="str">
        <f>IFERROR(INDEX(将星标签统计!$BV:$BV,MATCH(O93,将星标签统计!$BE:$BE,0)),"")</f>
        <v/>
      </c>
      <c r="AF93" s="24" t="str">
        <f>IFERROR(INDEX(将星标签统计!$BV:$BV,MATCH(P93,将星标签统计!$BE:$BE,0)),"")</f>
        <v/>
      </c>
      <c r="AG93" s="24" t="str">
        <f>IFERROR(INDEX(将星标签统计!$BV:$BV,MATCH(Q93,将星标签统计!$BE:$BE,0)),"")</f>
        <v/>
      </c>
      <c r="AH93" s="24" t="str">
        <f>IFERROR(INDEX(将星标签统计!$BV:$BV,MATCH(R93,将星标签统计!$BE:$BE,0)),"")</f>
        <v/>
      </c>
      <c r="AI93" s="24" t="str">
        <f>IFERROR(INDEX(将星标签统计!$BV:$BV,MATCH(S93,将星标签统计!$BE:$BE,0)),"")</f>
        <v/>
      </c>
      <c r="AJ93" s="24" t="str">
        <f>IFERROR(INDEX(将星标签统计!$BV:$BV,MATCH(T93,将星标签统计!$BE:$BE,0)),"")</f>
        <v/>
      </c>
    </row>
    <row r="94" spans="1:36" x14ac:dyDescent="0.2">
      <c r="A94" s="3">
        <v>30305</v>
      </c>
      <c r="B94" s="3" t="s">
        <v>187</v>
      </c>
      <c r="C94" s="3">
        <v>3</v>
      </c>
      <c r="D94" s="23">
        <f t="shared" si="1"/>
        <v>0.16666666666666666</v>
      </c>
      <c r="F94" s="3">
        <v>101</v>
      </c>
      <c r="G94" s="3" t="s">
        <v>108</v>
      </c>
      <c r="H94" s="3">
        <v>103</v>
      </c>
      <c r="I94" s="3">
        <v>106</v>
      </c>
      <c r="J94" s="3" t="s">
        <v>108</v>
      </c>
      <c r="K94" s="3" t="s">
        <v>108</v>
      </c>
      <c r="L94" s="3" t="s">
        <v>108</v>
      </c>
      <c r="M94" s="3" t="s">
        <v>108</v>
      </c>
      <c r="N94" s="3">
        <v>111</v>
      </c>
      <c r="O94" s="3" t="s">
        <v>108</v>
      </c>
      <c r="V94" s="24">
        <f>IFERROR(INDEX(将星标签统计!$BV:$BV,MATCH(F94,将星标签统计!$BE:$BE,0)),"")</f>
        <v>0</v>
      </c>
      <c r="W94" s="24" t="str">
        <f>IFERROR(INDEX(将星标签统计!$BV:$BV,MATCH(G94,将星标签统计!$BE:$BE,0)),"")</f>
        <v/>
      </c>
      <c r="X94" s="24">
        <f>IFERROR(INDEX(将星标签统计!$BV:$BV,MATCH(H94,将星标签统计!$BE:$BE,0)),"")</f>
        <v>0</v>
      </c>
      <c r="Y94" s="24">
        <f>IFERROR(INDEX(将星标签统计!$BV:$BV,MATCH(I94,将星标签统计!$BE:$BE,0)),"")</f>
        <v>0.16666666666666666</v>
      </c>
      <c r="Z94" s="24" t="str">
        <f>IFERROR(INDEX(将星标签统计!$BV:$BV,MATCH(J94,将星标签统计!$BE:$BE,0)),"")</f>
        <v/>
      </c>
      <c r="AA94" s="24" t="str">
        <f>IFERROR(INDEX(将星标签统计!$BV:$BV,MATCH(K94,将星标签统计!$BE:$BE,0)),"")</f>
        <v/>
      </c>
      <c r="AB94" s="24" t="str">
        <f>IFERROR(INDEX(将星标签统计!$BV:$BV,MATCH(L94,将星标签统计!$BE:$BE,0)),"")</f>
        <v/>
      </c>
      <c r="AC94" s="24" t="str">
        <f>IFERROR(INDEX(将星标签统计!$BV:$BV,MATCH(M94,将星标签统计!$BE:$BE,0)),"")</f>
        <v/>
      </c>
      <c r="AD94" s="24">
        <f>IFERROR(INDEX(将星标签统计!$BV:$BV,MATCH(N94,将星标签统计!$BE:$BE,0)),"")</f>
        <v>0</v>
      </c>
      <c r="AE94" s="24" t="str">
        <f>IFERROR(INDEX(将星标签统计!$BV:$BV,MATCH(O94,将星标签统计!$BE:$BE,0)),"")</f>
        <v/>
      </c>
      <c r="AF94" s="24" t="str">
        <f>IFERROR(INDEX(将星标签统计!$BV:$BV,MATCH(P94,将星标签统计!$BE:$BE,0)),"")</f>
        <v/>
      </c>
      <c r="AG94" s="24" t="str">
        <f>IFERROR(INDEX(将星标签统计!$BV:$BV,MATCH(Q94,将星标签统计!$BE:$BE,0)),"")</f>
        <v/>
      </c>
      <c r="AH94" s="24" t="str">
        <f>IFERROR(INDEX(将星标签统计!$BV:$BV,MATCH(R94,将星标签统计!$BE:$BE,0)),"")</f>
        <v/>
      </c>
      <c r="AI94" s="24" t="str">
        <f>IFERROR(INDEX(将星标签统计!$BV:$BV,MATCH(S94,将星标签统计!$BE:$BE,0)),"")</f>
        <v/>
      </c>
      <c r="AJ94" s="24" t="str">
        <f>IFERROR(INDEX(将星标签统计!$BV:$BV,MATCH(T94,将星标签统计!$BE:$BE,0)),"")</f>
        <v/>
      </c>
    </row>
    <row r="95" spans="1:36" x14ac:dyDescent="0.2">
      <c r="A95" s="3">
        <v>30306</v>
      </c>
      <c r="B95" s="3" t="s">
        <v>481</v>
      </c>
      <c r="C95" s="3">
        <v>3</v>
      </c>
      <c r="D95" s="23">
        <f t="shared" si="1"/>
        <v>0.3081232492997199</v>
      </c>
      <c r="F95" s="3" t="s">
        <v>108</v>
      </c>
      <c r="G95" s="3" t="s">
        <v>108</v>
      </c>
      <c r="H95" s="3">
        <v>103</v>
      </c>
      <c r="I95" s="3">
        <v>104</v>
      </c>
      <c r="J95" s="3" t="s">
        <v>108</v>
      </c>
      <c r="K95" s="3" t="s">
        <v>108</v>
      </c>
      <c r="L95" s="3">
        <v>109</v>
      </c>
      <c r="M95" s="3" t="s">
        <v>108</v>
      </c>
      <c r="N95" s="3">
        <v>111</v>
      </c>
      <c r="O95" s="3" t="s">
        <v>108</v>
      </c>
      <c r="V95" s="24" t="str">
        <f>IFERROR(INDEX(将星标签统计!$BV:$BV,MATCH(F95,将星标签统计!$BE:$BE,0)),"")</f>
        <v/>
      </c>
      <c r="W95" s="24" t="str">
        <f>IFERROR(INDEX(将星标签统计!$BV:$BV,MATCH(G95,将星标签统计!$BE:$BE,0)),"")</f>
        <v/>
      </c>
      <c r="X95" s="24">
        <f>IFERROR(INDEX(将星标签统计!$BV:$BV,MATCH(H95,将星标签统计!$BE:$BE,0)),"")</f>
        <v>0</v>
      </c>
      <c r="Y95" s="24">
        <f>IFERROR(INDEX(将星标签统计!$BV:$BV,MATCH(I95,将星标签统计!$BE:$BE,0)),"")</f>
        <v>0.19047619047619047</v>
      </c>
      <c r="Z95" s="24" t="str">
        <f>IFERROR(INDEX(将星标签统计!$BV:$BV,MATCH(J95,将星标签统计!$BE:$BE,0)),"")</f>
        <v/>
      </c>
      <c r="AA95" s="24" t="str">
        <f>IFERROR(INDEX(将星标签统计!$BV:$BV,MATCH(K95,将星标签统计!$BE:$BE,0)),"")</f>
        <v/>
      </c>
      <c r="AB95" s="24">
        <f>IFERROR(INDEX(将星标签统计!$BV:$BV,MATCH(L95,将星标签统计!$BE:$BE,0)),"")</f>
        <v>0.11764705882352941</v>
      </c>
      <c r="AC95" s="24" t="str">
        <f>IFERROR(INDEX(将星标签统计!$BV:$BV,MATCH(M95,将星标签统计!$BE:$BE,0)),"")</f>
        <v/>
      </c>
      <c r="AD95" s="24">
        <f>IFERROR(INDEX(将星标签统计!$BV:$BV,MATCH(N95,将星标签统计!$BE:$BE,0)),"")</f>
        <v>0</v>
      </c>
      <c r="AE95" s="24" t="str">
        <f>IFERROR(INDEX(将星标签统计!$BV:$BV,MATCH(O95,将星标签统计!$BE:$BE,0)),"")</f>
        <v/>
      </c>
      <c r="AF95" s="24" t="str">
        <f>IFERROR(INDEX(将星标签统计!$BV:$BV,MATCH(P95,将星标签统计!$BE:$BE,0)),"")</f>
        <v/>
      </c>
      <c r="AG95" s="24" t="str">
        <f>IFERROR(INDEX(将星标签统计!$BV:$BV,MATCH(Q95,将星标签统计!$BE:$BE,0)),"")</f>
        <v/>
      </c>
      <c r="AH95" s="24" t="str">
        <f>IFERROR(INDEX(将星标签统计!$BV:$BV,MATCH(R95,将星标签统计!$BE:$BE,0)),"")</f>
        <v/>
      </c>
      <c r="AI95" s="24" t="str">
        <f>IFERROR(INDEX(将星标签统计!$BV:$BV,MATCH(S95,将星标签统计!$BE:$BE,0)),"")</f>
        <v/>
      </c>
      <c r="AJ95" s="24" t="str">
        <f>IFERROR(INDEX(将星标签统计!$BV:$BV,MATCH(T95,将星标签统计!$BE:$BE,0)),"")</f>
        <v/>
      </c>
    </row>
    <row r="96" spans="1:36" x14ac:dyDescent="0.2">
      <c r="A96" s="3">
        <v>30307</v>
      </c>
      <c r="J96" s="3" t="s">
        <v>108</v>
      </c>
      <c r="K96" s="3" t="s">
        <v>108</v>
      </c>
      <c r="M96" s="3" t="s">
        <v>108</v>
      </c>
      <c r="V96" s="24" t="str">
        <f>IFERROR(INDEX(将星标签统计!$BV:$BV,MATCH(F82,将星标签统计!$BE:$BE,0)),"")</f>
        <v/>
      </c>
      <c r="W96" s="24" t="str">
        <f>IFERROR(INDEX(将星标签统计!$BV:$BV,MATCH(G82,将星标签统计!$BE:$BE,0)),"")</f>
        <v/>
      </c>
      <c r="X96" s="24">
        <f>IFERROR(INDEX(将星标签统计!$BV:$BV,MATCH(H82,将星标签统计!$BE:$BE,0)),"")</f>
        <v>0</v>
      </c>
      <c r="Y96" s="24">
        <f>IFERROR(INDEX(将星标签统计!$BV:$BV,MATCH(I82,将星标签统计!$BE:$BE,0)),"")</f>
        <v>0.19047619047619047</v>
      </c>
      <c r="Z96" s="24">
        <f>IFERROR(INDEX(将星标签统计!$BV:$BV,MATCH(J82,将星标签统计!$BE:$BE,0)),"")</f>
        <v>0.10204081632653061</v>
      </c>
      <c r="AA96" s="24">
        <f>IFERROR(INDEX(将星标签统计!$BV:$BV,MATCH(K82,将星标签统计!$BE:$BE,0)),"")</f>
        <v>0</v>
      </c>
      <c r="AB96" s="24">
        <f>IFERROR(INDEX(将星标签统计!$BV:$BV,MATCH(L82,将星标签统计!$BE:$BE,0)),"")</f>
        <v>0.11764705882352941</v>
      </c>
      <c r="AC96" s="24" t="str">
        <f>IFERROR(INDEX(将星标签统计!$BV:$BV,MATCH(M82,将星标签统计!$BE:$BE,0)),"")</f>
        <v/>
      </c>
      <c r="AD96" s="24">
        <f>IFERROR(INDEX(将星标签统计!$BV:$BV,MATCH(N82,将星标签统计!$BE:$BE,0)),"")</f>
        <v>0</v>
      </c>
      <c r="AE96" s="24">
        <f>IFERROR(INDEX(将星标签统计!$BV:$BV,MATCH(O82,将星标签统计!$BE:$BE,0)),"")</f>
        <v>0</v>
      </c>
      <c r="AF96" s="24" t="str">
        <f>IFERROR(INDEX(将星标签统计!$BV:$BV,MATCH(P96,将星标签统计!$BE:$BE,0)),"")</f>
        <v/>
      </c>
      <c r="AG96" s="24" t="str">
        <f>IFERROR(INDEX(将星标签统计!$BV:$BV,MATCH(Q96,将星标签统计!$BE:$BE,0)),"")</f>
        <v/>
      </c>
      <c r="AH96" s="24" t="str">
        <f>IFERROR(INDEX(将星标签统计!$BV:$BV,MATCH(R96,将星标签统计!$BE:$BE,0)),"")</f>
        <v/>
      </c>
      <c r="AI96" s="24" t="str">
        <f>IFERROR(INDEX(将星标签统计!$BV:$BV,MATCH(S96,将星标签统计!$BE:$BE,0)),"")</f>
        <v/>
      </c>
      <c r="AJ96" s="24" t="str">
        <f>IFERROR(INDEX(将星标签统计!$BV:$BV,MATCH(T96,将星标签统计!$BE:$BE,0)),"")</f>
        <v/>
      </c>
    </row>
    <row r="97" spans="1:36" x14ac:dyDescent="0.2">
      <c r="A97" s="3">
        <v>30308</v>
      </c>
      <c r="J97" s="3" t="s">
        <v>108</v>
      </c>
      <c r="K97" s="3" t="s">
        <v>108</v>
      </c>
      <c r="M97" s="3" t="s">
        <v>108</v>
      </c>
      <c r="V97" s="24">
        <f>IFERROR(INDEX(将星标签统计!$BV:$BV,MATCH(F83,将星标签统计!$BE:$BE,0)),"")</f>
        <v>0</v>
      </c>
      <c r="W97" s="24" t="str">
        <f>IFERROR(INDEX(将星标签统计!$BV:$BV,MATCH(G83,将星标签统计!$BE:$BE,0)),"")</f>
        <v/>
      </c>
      <c r="X97" s="24" t="str">
        <f>IFERROR(INDEX(将星标签统计!$BV:$BV,MATCH(H83,将星标签统计!$BE:$BE,0)),"")</f>
        <v/>
      </c>
      <c r="Y97" s="24" t="str">
        <f>IFERROR(INDEX(将星标签统计!$BV:$BV,MATCH(I83,将星标签统计!$BE:$BE,0)),"")</f>
        <v/>
      </c>
      <c r="Z97" s="24" t="str">
        <f>IFERROR(INDEX(将星标签统计!$BV:$BV,MATCH(J83,将星标签统计!$BE:$BE,0)),"")</f>
        <v/>
      </c>
      <c r="AA97" s="24" t="str">
        <f>IFERROR(INDEX(将星标签统计!$BV:$BV,MATCH(K83,将星标签统计!$BE:$BE,0)),"")</f>
        <v/>
      </c>
      <c r="AB97" s="24">
        <f>IFERROR(INDEX(将星标签统计!$BV:$BV,MATCH(L83,将星标签统计!$BE:$BE,0)),"")</f>
        <v>0.11764705882352941</v>
      </c>
      <c r="AC97" s="24" t="str">
        <f>IFERROR(INDEX(将星标签统计!$BV:$BV,MATCH(M83,将星标签统计!$BE:$BE,0)),"")</f>
        <v/>
      </c>
      <c r="AD97" s="24">
        <f>IFERROR(INDEX(将星标签统计!$BV:$BV,MATCH(N83,将星标签统计!$BE:$BE,0)),"")</f>
        <v>0</v>
      </c>
      <c r="AE97" s="24">
        <f>IFERROR(INDEX(将星标签统计!$BV:$BV,MATCH(O83,将星标签统计!$BE:$BE,0)),"")</f>
        <v>0</v>
      </c>
      <c r="AF97" s="24" t="str">
        <f>IFERROR(INDEX(将星标签统计!$BV:$BV,MATCH(P97,将星标签统计!$BE:$BE,0)),"")</f>
        <v/>
      </c>
      <c r="AG97" s="24" t="str">
        <f>IFERROR(INDEX(将星标签统计!$BV:$BV,MATCH(Q97,将星标签统计!$BE:$BE,0)),"")</f>
        <v/>
      </c>
      <c r="AH97" s="24" t="str">
        <f>IFERROR(INDEX(将星标签统计!$BV:$BV,MATCH(R97,将星标签统计!$BE:$BE,0)),"")</f>
        <v/>
      </c>
      <c r="AI97" s="24" t="str">
        <f>IFERROR(INDEX(将星标签统计!$BV:$BV,MATCH(S97,将星标签统计!$BE:$BE,0)),"")</f>
        <v/>
      </c>
      <c r="AJ97" s="24" t="str">
        <f>IFERROR(INDEX(将星标签统计!$BV:$BV,MATCH(T97,将星标签统计!$BE:$BE,0)),"")</f>
        <v/>
      </c>
    </row>
    <row r="98" spans="1:36" x14ac:dyDescent="0.2">
      <c r="A98" s="3">
        <v>30309</v>
      </c>
      <c r="J98" s="3" t="s">
        <v>108</v>
      </c>
      <c r="K98" s="3" t="s">
        <v>108</v>
      </c>
      <c r="M98" s="3" t="s">
        <v>108</v>
      </c>
      <c r="V98" s="24" t="str">
        <f>IFERROR(INDEX(将星标签统计!$BV:$BV,MATCH(F84,将星标签统计!$BE:$BE,0)),"")</f>
        <v/>
      </c>
      <c r="W98" s="24" t="str">
        <f>IFERROR(INDEX(将星标签统计!$BV:$BV,MATCH(G84,将星标签统计!$BE:$BE,0)),"")</f>
        <v/>
      </c>
      <c r="X98" s="24">
        <f>IFERROR(INDEX(将星标签统计!$BV:$BV,MATCH(H84,将星标签统计!$BE:$BE,0)),"")</f>
        <v>0</v>
      </c>
      <c r="Y98" s="24" t="str">
        <f>IFERROR(INDEX(将星标签统计!$BV:$BV,MATCH(I84,将星标签统计!$BE:$BE,0)),"")</f>
        <v/>
      </c>
      <c r="Z98" s="24">
        <f>IFERROR(INDEX(将星标签统计!$BV:$BV,MATCH(J84,将星标签统计!$BE:$BE,0)),"")</f>
        <v>0.10204081632653061</v>
      </c>
      <c r="AA98" s="24">
        <f>IFERROR(INDEX(将星标签统计!$BV:$BV,MATCH(K84,将星标签统计!$BE:$BE,0)),"")</f>
        <v>0</v>
      </c>
      <c r="AB98" s="24" t="str">
        <f>IFERROR(INDEX(将星标签统计!$BV:$BV,MATCH(L84,将星标签统计!$BE:$BE,0)),"")</f>
        <v/>
      </c>
      <c r="AC98" s="24" t="str">
        <f>IFERROR(INDEX(将星标签统计!$BV:$BV,MATCH(M84,将星标签统计!$BE:$BE,0)),"")</f>
        <v/>
      </c>
      <c r="AD98" s="24">
        <f>IFERROR(INDEX(将星标签统计!$BV:$BV,MATCH(N84,将星标签统计!$BE:$BE,0)),"")</f>
        <v>0</v>
      </c>
      <c r="AE98" s="24">
        <f>IFERROR(INDEX(将星标签统计!$BV:$BV,MATCH(O84,将星标签统计!$BE:$BE,0)),"")</f>
        <v>0</v>
      </c>
      <c r="AF98" s="24" t="str">
        <f>IFERROR(INDEX(将星标签统计!$BV:$BV,MATCH(P98,将星标签统计!$BE:$BE,0)),"")</f>
        <v/>
      </c>
      <c r="AG98" s="24" t="str">
        <f>IFERROR(INDEX(将星标签统计!$BV:$BV,MATCH(Q98,将星标签统计!$BE:$BE,0)),"")</f>
        <v/>
      </c>
      <c r="AH98" s="24" t="str">
        <f>IFERROR(INDEX(将星标签统计!$BV:$BV,MATCH(R98,将星标签统计!$BE:$BE,0)),"")</f>
        <v/>
      </c>
      <c r="AI98" s="24" t="str">
        <f>IFERROR(INDEX(将星标签统计!$BV:$BV,MATCH(S98,将星标签统计!$BE:$BE,0)),"")</f>
        <v/>
      </c>
      <c r="AJ98" s="24" t="str">
        <f>IFERROR(INDEX(将星标签统计!$BV:$BV,MATCH(T98,将星标签统计!$BE:$BE,0)),"")</f>
        <v/>
      </c>
    </row>
    <row r="99" spans="1:36" x14ac:dyDescent="0.2">
      <c r="A99" s="3">
        <v>30310</v>
      </c>
      <c r="B99" s="3" t="s">
        <v>633</v>
      </c>
      <c r="C99" s="3">
        <v>3</v>
      </c>
      <c r="D99" s="23">
        <f t="shared" si="1"/>
        <v>0.16666666666666666</v>
      </c>
      <c r="F99" s="3">
        <v>101</v>
      </c>
      <c r="G99" s="3" t="s">
        <v>108</v>
      </c>
      <c r="H99" s="3" t="s">
        <v>108</v>
      </c>
      <c r="I99" s="3">
        <v>106</v>
      </c>
      <c r="J99" s="3" t="s">
        <v>108</v>
      </c>
      <c r="K99" s="3" t="s">
        <v>108</v>
      </c>
      <c r="L99" s="3" t="s">
        <v>108</v>
      </c>
      <c r="M99" s="3" t="s">
        <v>108</v>
      </c>
      <c r="N99" s="3" t="s">
        <v>108</v>
      </c>
      <c r="O99" s="3">
        <v>112</v>
      </c>
      <c r="V99" s="24">
        <f>IFERROR(INDEX(将星标签统计!$BV:$BV,MATCH(F99,将星标签统计!$BE:$BE,0)),"")</f>
        <v>0</v>
      </c>
      <c r="W99" s="24" t="str">
        <f>IFERROR(INDEX(将星标签统计!$BV:$BV,MATCH(G99,将星标签统计!$BE:$BE,0)),"")</f>
        <v/>
      </c>
      <c r="X99" s="24" t="str">
        <f>IFERROR(INDEX(将星标签统计!$BV:$BV,MATCH(H99,将星标签统计!$BE:$BE,0)),"")</f>
        <v/>
      </c>
      <c r="Y99" s="24">
        <f>IFERROR(INDEX(将星标签统计!$BV:$BV,MATCH(I99,将星标签统计!$BE:$BE,0)),"")</f>
        <v>0.16666666666666666</v>
      </c>
      <c r="Z99" s="24" t="str">
        <f>IFERROR(INDEX(将星标签统计!$BV:$BV,MATCH(J99,将星标签统计!$BE:$BE,0)),"")</f>
        <v/>
      </c>
      <c r="AA99" s="24" t="str">
        <f>IFERROR(INDEX(将星标签统计!$BV:$BV,MATCH(K99,将星标签统计!$BE:$BE,0)),"")</f>
        <v/>
      </c>
      <c r="AB99" s="24" t="str">
        <f>IFERROR(INDEX(将星标签统计!$BV:$BV,MATCH(L99,将星标签统计!$BE:$BE,0)),"")</f>
        <v/>
      </c>
      <c r="AC99" s="24" t="str">
        <f>IFERROR(INDEX(将星标签统计!$BV:$BV,MATCH(M99,将星标签统计!$BE:$BE,0)),"")</f>
        <v/>
      </c>
      <c r="AD99" s="24" t="str">
        <f>IFERROR(INDEX(将星标签统计!$BV:$BV,MATCH(N99,将星标签统计!$BE:$BE,0)),"")</f>
        <v/>
      </c>
      <c r="AE99" s="24">
        <f>IFERROR(INDEX(将星标签统计!$BV:$BV,MATCH(O99,将星标签统计!$BE:$BE,0)),"")</f>
        <v>0</v>
      </c>
      <c r="AF99" s="24" t="str">
        <f>IFERROR(INDEX(将星标签统计!$BV:$BV,MATCH(P99,将星标签统计!$BE:$BE,0)),"")</f>
        <v/>
      </c>
      <c r="AG99" s="24" t="str">
        <f>IFERROR(INDEX(将星标签统计!$BV:$BV,MATCH(Q99,将星标签统计!$BE:$BE,0)),"")</f>
        <v/>
      </c>
      <c r="AH99" s="24" t="str">
        <f>IFERROR(INDEX(将星标签统计!$BV:$BV,MATCH(R99,将星标签统计!$BE:$BE,0)),"")</f>
        <v/>
      </c>
      <c r="AI99" s="24" t="str">
        <f>IFERROR(INDEX(将星标签统计!$BV:$BV,MATCH(S99,将星标签统计!$BE:$BE,0)),"")</f>
        <v/>
      </c>
      <c r="AJ99" s="24" t="str">
        <f>IFERROR(INDEX(将星标签统计!$BV:$BV,MATCH(T99,将星标签统计!$BE:$BE,0)),"")</f>
        <v/>
      </c>
    </row>
    <row r="100" spans="1:36" x14ac:dyDescent="0.2">
      <c r="A100" s="3">
        <v>30311</v>
      </c>
      <c r="B100" s="3" t="s">
        <v>748</v>
      </c>
      <c r="C100" s="3">
        <v>3</v>
      </c>
      <c r="D100" s="23">
        <f t="shared" si="1"/>
        <v>0.3081232492997199</v>
      </c>
      <c r="F100" s="3">
        <v>101</v>
      </c>
      <c r="G100" s="3">
        <v>102</v>
      </c>
      <c r="H100" s="3">
        <v>103</v>
      </c>
      <c r="I100" s="3">
        <v>104</v>
      </c>
      <c r="J100" s="3" t="s">
        <v>108</v>
      </c>
      <c r="K100" s="3" t="s">
        <v>108</v>
      </c>
      <c r="L100" s="3">
        <v>109</v>
      </c>
      <c r="M100" s="3" t="s">
        <v>108</v>
      </c>
      <c r="N100" s="3" t="s">
        <v>108</v>
      </c>
      <c r="O100" s="3" t="s">
        <v>108</v>
      </c>
      <c r="V100" s="24">
        <f>IFERROR(INDEX(将星标签统计!$BV:$BV,MATCH(F100,将星标签统计!$BE:$BE,0)),"")</f>
        <v>0</v>
      </c>
      <c r="W100" s="24">
        <f>IFERROR(INDEX(将星标签统计!$BV:$BV,MATCH(G100,将星标签统计!$BE:$BE,0)),"")</f>
        <v>0</v>
      </c>
      <c r="X100" s="24">
        <f>IFERROR(INDEX(将星标签统计!$BV:$BV,MATCH(H100,将星标签统计!$BE:$BE,0)),"")</f>
        <v>0</v>
      </c>
      <c r="Y100" s="24">
        <f>IFERROR(INDEX(将星标签统计!$BV:$BV,MATCH(I100,将星标签统计!$BE:$BE,0)),"")</f>
        <v>0.19047619047619047</v>
      </c>
      <c r="Z100" s="24" t="str">
        <f>IFERROR(INDEX(将星标签统计!$BV:$BV,MATCH(J100,将星标签统计!$BE:$BE,0)),"")</f>
        <v/>
      </c>
      <c r="AA100" s="24" t="str">
        <f>IFERROR(INDEX(将星标签统计!$BV:$BV,MATCH(K100,将星标签统计!$BE:$BE,0)),"")</f>
        <v/>
      </c>
      <c r="AB100" s="24">
        <f>IFERROR(INDEX(将星标签统计!$BV:$BV,MATCH(L100,将星标签统计!$BE:$BE,0)),"")</f>
        <v>0.11764705882352941</v>
      </c>
      <c r="AC100" s="24" t="str">
        <f>IFERROR(INDEX(将星标签统计!$BV:$BV,MATCH(M100,将星标签统计!$BE:$BE,0)),"")</f>
        <v/>
      </c>
      <c r="AD100" s="24" t="str">
        <f>IFERROR(INDEX(将星标签统计!$BV:$BV,MATCH(N100,将星标签统计!$BE:$BE,0)),"")</f>
        <v/>
      </c>
      <c r="AE100" s="24" t="str">
        <f>IFERROR(INDEX(将星标签统计!$BV:$BV,MATCH(O100,将星标签统计!$BE:$BE,0)),"")</f>
        <v/>
      </c>
      <c r="AF100" s="24" t="str">
        <f>IFERROR(INDEX(将星标签统计!$BV:$BV,MATCH(P100,将星标签统计!$BE:$BE,0)),"")</f>
        <v/>
      </c>
      <c r="AG100" s="24" t="str">
        <f>IFERROR(INDEX(将星标签统计!$BV:$BV,MATCH(Q100,将星标签统计!$BE:$BE,0)),"")</f>
        <v/>
      </c>
      <c r="AH100" s="24" t="str">
        <f>IFERROR(INDEX(将星标签统计!$BV:$BV,MATCH(R100,将星标签统计!$BE:$BE,0)),"")</f>
        <v/>
      </c>
      <c r="AI100" s="24" t="str">
        <f>IFERROR(INDEX(将星标签统计!$BV:$BV,MATCH(S100,将星标签统计!$BE:$BE,0)),"")</f>
        <v/>
      </c>
      <c r="AJ100" s="24" t="str">
        <f>IFERROR(INDEX(将星标签统计!$BV:$BV,MATCH(T100,将星标签统计!$BE:$BE,0)),"")</f>
        <v/>
      </c>
    </row>
    <row r="101" spans="1:36" x14ac:dyDescent="0.2">
      <c r="A101" s="3">
        <v>30312</v>
      </c>
      <c r="B101" s="3" t="s">
        <v>634</v>
      </c>
      <c r="C101" s="3">
        <v>3</v>
      </c>
      <c r="D101" s="23">
        <f t="shared" si="1"/>
        <v>0.19047619047619047</v>
      </c>
      <c r="F101" s="3">
        <v>101</v>
      </c>
      <c r="G101" s="3">
        <v>102</v>
      </c>
      <c r="H101" s="3">
        <v>103</v>
      </c>
      <c r="I101" s="3">
        <v>104</v>
      </c>
      <c r="J101" s="3" t="s">
        <v>108</v>
      </c>
      <c r="K101" s="3" t="s">
        <v>108</v>
      </c>
      <c r="L101" s="3" t="s">
        <v>108</v>
      </c>
      <c r="M101" s="3" t="s">
        <v>108</v>
      </c>
      <c r="N101" s="3" t="s">
        <v>108</v>
      </c>
      <c r="O101" s="3" t="s">
        <v>108</v>
      </c>
      <c r="V101" s="24">
        <f>IFERROR(INDEX(将星标签统计!$BV:$BV,MATCH(F101,将星标签统计!$BE:$BE,0)),"")</f>
        <v>0</v>
      </c>
      <c r="W101" s="24">
        <f>IFERROR(INDEX(将星标签统计!$BV:$BV,MATCH(G101,将星标签统计!$BE:$BE,0)),"")</f>
        <v>0</v>
      </c>
      <c r="X101" s="24">
        <f>IFERROR(INDEX(将星标签统计!$BV:$BV,MATCH(H101,将星标签统计!$BE:$BE,0)),"")</f>
        <v>0</v>
      </c>
      <c r="Y101" s="24">
        <f>IFERROR(INDEX(将星标签统计!$BV:$BV,MATCH(I101,将星标签统计!$BE:$BE,0)),"")</f>
        <v>0.19047619047619047</v>
      </c>
      <c r="Z101" s="24" t="str">
        <f>IFERROR(INDEX(将星标签统计!$BV:$BV,MATCH(J101,将星标签统计!$BE:$BE,0)),"")</f>
        <v/>
      </c>
      <c r="AA101" s="24" t="str">
        <f>IFERROR(INDEX(将星标签统计!$BV:$BV,MATCH(K101,将星标签统计!$BE:$BE,0)),"")</f>
        <v/>
      </c>
      <c r="AB101" s="24" t="str">
        <f>IFERROR(INDEX(将星标签统计!$BV:$BV,MATCH(L101,将星标签统计!$BE:$BE,0)),"")</f>
        <v/>
      </c>
      <c r="AC101" s="24" t="str">
        <f>IFERROR(INDEX(将星标签统计!$BV:$BV,MATCH(M101,将星标签统计!$BE:$BE,0)),"")</f>
        <v/>
      </c>
      <c r="AD101" s="24" t="str">
        <f>IFERROR(INDEX(将星标签统计!$BV:$BV,MATCH(N101,将星标签统计!$BE:$BE,0)),"")</f>
        <v/>
      </c>
      <c r="AE101" s="24" t="str">
        <f>IFERROR(INDEX(将星标签统计!$BV:$BV,MATCH(O101,将星标签统计!$BE:$BE,0)),"")</f>
        <v/>
      </c>
      <c r="AF101" s="24" t="str">
        <f>IFERROR(INDEX(将星标签统计!$BV:$BV,MATCH(P101,将星标签统计!$BE:$BE,0)),"")</f>
        <v/>
      </c>
      <c r="AG101" s="24" t="str">
        <f>IFERROR(INDEX(将星标签统计!$BV:$BV,MATCH(Q101,将星标签统计!$BE:$BE,0)),"")</f>
        <v/>
      </c>
      <c r="AH101" s="24" t="str">
        <f>IFERROR(INDEX(将星标签统计!$BV:$BV,MATCH(R101,将星标签统计!$BE:$BE,0)),"")</f>
        <v/>
      </c>
      <c r="AI101" s="24" t="str">
        <f>IFERROR(INDEX(将星标签统计!$BV:$BV,MATCH(S101,将星标签统计!$BE:$BE,0)),"")</f>
        <v/>
      </c>
      <c r="AJ101" s="24" t="str">
        <f>IFERROR(INDEX(将星标签统计!$BV:$BV,MATCH(T101,将星标签统计!$BE:$BE,0)),"")</f>
        <v/>
      </c>
    </row>
    <row r="102" spans="1:36" x14ac:dyDescent="0.2">
      <c r="A102" s="3">
        <v>30313</v>
      </c>
      <c r="B102" s="46" t="s">
        <v>636</v>
      </c>
      <c r="C102" s="3">
        <v>3</v>
      </c>
      <c r="D102" s="23">
        <f t="shared" si="1"/>
        <v>0.16666666666666666</v>
      </c>
      <c r="F102" s="3" t="s">
        <v>108</v>
      </c>
      <c r="G102" s="3">
        <v>102</v>
      </c>
      <c r="H102" s="3">
        <v>103</v>
      </c>
      <c r="I102" s="3">
        <v>106</v>
      </c>
      <c r="J102" s="3" t="s">
        <v>108</v>
      </c>
      <c r="K102" s="3" t="s">
        <v>108</v>
      </c>
      <c r="L102" s="3" t="s">
        <v>108</v>
      </c>
      <c r="M102" s="3" t="s">
        <v>108</v>
      </c>
      <c r="N102" s="3">
        <v>111</v>
      </c>
      <c r="O102" s="3" t="s">
        <v>108</v>
      </c>
      <c r="V102" s="24" t="str">
        <f>IFERROR(INDEX(将星标签统计!$BV:$BV,MATCH(F102,将星标签统计!$BE:$BE,0)),"")</f>
        <v/>
      </c>
      <c r="W102" s="24">
        <f>IFERROR(INDEX(将星标签统计!$BV:$BV,MATCH(G102,将星标签统计!$BE:$BE,0)),"")</f>
        <v>0</v>
      </c>
      <c r="X102" s="24">
        <f>IFERROR(INDEX(将星标签统计!$BV:$BV,MATCH(H102,将星标签统计!$BE:$BE,0)),"")</f>
        <v>0</v>
      </c>
      <c r="Y102" s="24">
        <f>IFERROR(INDEX(将星标签统计!$BV:$BV,MATCH(I102,将星标签统计!$BE:$BE,0)),"")</f>
        <v>0.16666666666666666</v>
      </c>
      <c r="Z102" s="24" t="str">
        <f>IFERROR(INDEX(将星标签统计!$BV:$BV,MATCH(J102,将星标签统计!$BE:$BE,0)),"")</f>
        <v/>
      </c>
      <c r="AA102" s="24" t="str">
        <f>IFERROR(INDEX(将星标签统计!$BV:$BV,MATCH(K102,将星标签统计!$BE:$BE,0)),"")</f>
        <v/>
      </c>
      <c r="AB102" s="24" t="str">
        <f>IFERROR(INDEX(将星标签统计!$BV:$BV,MATCH(L102,将星标签统计!$BE:$BE,0)),"")</f>
        <v/>
      </c>
      <c r="AC102" s="24" t="str">
        <f>IFERROR(INDEX(将星标签统计!$BV:$BV,MATCH(M102,将星标签统计!$BE:$BE,0)),"")</f>
        <v/>
      </c>
      <c r="AD102" s="24">
        <f>IFERROR(INDEX(将星标签统计!$BV:$BV,MATCH(N102,将星标签统计!$BE:$BE,0)),"")</f>
        <v>0</v>
      </c>
      <c r="AE102" s="24" t="str">
        <f>IFERROR(INDEX(将星标签统计!$BV:$BV,MATCH(O102,将星标签统计!$BE:$BE,0)),"")</f>
        <v/>
      </c>
      <c r="AF102" s="24" t="str">
        <f>IFERROR(INDEX(将星标签统计!$BV:$BV,MATCH(P102,将星标签统计!$BE:$BE,0)),"")</f>
        <v/>
      </c>
      <c r="AG102" s="24" t="str">
        <f>IFERROR(INDEX(将星标签统计!$BV:$BV,MATCH(Q102,将星标签统计!$BE:$BE,0)),"")</f>
        <v/>
      </c>
      <c r="AH102" s="24" t="str">
        <f>IFERROR(INDEX(将星标签统计!$BV:$BV,MATCH(R102,将星标签统计!$BE:$BE,0)),"")</f>
        <v/>
      </c>
      <c r="AI102" s="24" t="str">
        <f>IFERROR(INDEX(将星标签统计!$BV:$BV,MATCH(S102,将星标签统计!$BE:$BE,0)),"")</f>
        <v/>
      </c>
      <c r="AJ102" s="24" t="str">
        <f>IFERROR(INDEX(将星标签统计!$BV:$BV,MATCH(T102,将星标签统计!$BE:$BE,0)),"")</f>
        <v/>
      </c>
    </row>
    <row r="103" spans="1:36" x14ac:dyDescent="0.2">
      <c r="A103" s="3">
        <v>30314</v>
      </c>
      <c r="B103" s="46" t="s">
        <v>637</v>
      </c>
      <c r="C103" s="3">
        <v>3</v>
      </c>
      <c r="D103" s="23">
        <f t="shared" si="1"/>
        <v>0.10204081632653061</v>
      </c>
      <c r="F103" s="3">
        <v>101</v>
      </c>
      <c r="G103" s="3">
        <v>102</v>
      </c>
      <c r="H103" s="3">
        <v>103</v>
      </c>
      <c r="I103" s="3" t="s">
        <v>108</v>
      </c>
      <c r="J103" s="3">
        <v>107</v>
      </c>
      <c r="K103" s="3" t="s">
        <v>108</v>
      </c>
      <c r="L103" s="3" t="s">
        <v>108</v>
      </c>
      <c r="M103" s="3" t="s">
        <v>108</v>
      </c>
      <c r="N103" s="3">
        <v>111</v>
      </c>
      <c r="O103" s="3">
        <v>112</v>
      </c>
      <c r="V103" s="24">
        <f>IFERROR(INDEX(将星标签统计!$BV:$BV,MATCH(F103,将星标签统计!$BE:$BE,0)),"")</f>
        <v>0</v>
      </c>
      <c r="W103" s="24">
        <f>IFERROR(INDEX(将星标签统计!$BV:$BV,MATCH(G103,将星标签统计!$BE:$BE,0)),"")</f>
        <v>0</v>
      </c>
      <c r="X103" s="24">
        <f>IFERROR(INDEX(将星标签统计!$BV:$BV,MATCH(H103,将星标签统计!$BE:$BE,0)),"")</f>
        <v>0</v>
      </c>
      <c r="Y103" s="24" t="str">
        <f>IFERROR(INDEX(将星标签统计!$BV:$BV,MATCH(I103,将星标签统计!$BE:$BE,0)),"")</f>
        <v/>
      </c>
      <c r="Z103" s="24">
        <f>IFERROR(INDEX(将星标签统计!$BV:$BV,MATCH(J103,将星标签统计!$BE:$BE,0)),"")</f>
        <v>0.10204081632653061</v>
      </c>
      <c r="AA103" s="24" t="str">
        <f>IFERROR(INDEX(将星标签统计!$BV:$BV,MATCH(K103,将星标签统计!$BE:$BE,0)),"")</f>
        <v/>
      </c>
      <c r="AB103" s="24" t="str">
        <f>IFERROR(INDEX(将星标签统计!$BV:$BV,MATCH(L103,将星标签统计!$BE:$BE,0)),"")</f>
        <v/>
      </c>
      <c r="AC103" s="24" t="str">
        <f>IFERROR(INDEX(将星标签统计!$BV:$BV,MATCH(M103,将星标签统计!$BE:$BE,0)),"")</f>
        <v/>
      </c>
      <c r="AD103" s="24">
        <f>IFERROR(INDEX(将星标签统计!$BV:$BV,MATCH(N103,将星标签统计!$BE:$BE,0)),"")</f>
        <v>0</v>
      </c>
      <c r="AE103" s="24">
        <f>IFERROR(INDEX(将星标签统计!$BV:$BV,MATCH(O103,将星标签统计!$BE:$BE,0)),"")</f>
        <v>0</v>
      </c>
      <c r="AF103" s="24" t="str">
        <f>IFERROR(INDEX(将星标签统计!$BV:$BV,MATCH(P103,将星标签统计!$BE:$BE,0)),"")</f>
        <v/>
      </c>
      <c r="AG103" s="24" t="str">
        <f>IFERROR(INDEX(将星标签统计!$BV:$BV,MATCH(Q103,将星标签统计!$BE:$BE,0)),"")</f>
        <v/>
      </c>
      <c r="AH103" s="24" t="str">
        <f>IFERROR(INDEX(将星标签统计!$BV:$BV,MATCH(R103,将星标签统计!$BE:$BE,0)),"")</f>
        <v/>
      </c>
      <c r="AI103" s="24" t="str">
        <f>IFERROR(INDEX(将星标签统计!$BV:$BV,MATCH(S103,将星标签统计!$BE:$BE,0)),"")</f>
        <v/>
      </c>
      <c r="AJ103" s="24" t="str">
        <f>IFERROR(INDEX(将星标签统计!$BV:$BV,MATCH(T103,将星标签统计!$BE:$BE,0)),"")</f>
        <v/>
      </c>
    </row>
    <row r="104" spans="1:36" x14ac:dyDescent="0.2">
      <c r="A104" s="3">
        <v>30315</v>
      </c>
      <c r="B104" s="3" t="s">
        <v>719</v>
      </c>
      <c r="C104" s="3">
        <v>3</v>
      </c>
      <c r="D104" s="23">
        <f t="shared" si="1"/>
        <v>0.10204081632653061</v>
      </c>
      <c r="F104" s="3">
        <v>101</v>
      </c>
      <c r="G104" s="3">
        <v>102</v>
      </c>
      <c r="H104" s="3">
        <v>103</v>
      </c>
      <c r="I104" s="3" t="s">
        <v>108</v>
      </c>
      <c r="J104" s="3">
        <v>107</v>
      </c>
      <c r="K104" s="3" t="s">
        <v>108</v>
      </c>
      <c r="L104" s="3" t="s">
        <v>108</v>
      </c>
      <c r="M104" s="3" t="s">
        <v>108</v>
      </c>
      <c r="N104" s="3">
        <v>111</v>
      </c>
      <c r="O104" s="3" t="s">
        <v>108</v>
      </c>
      <c r="V104" s="24">
        <f>IFERROR(INDEX(将星标签统计!$BV:$BV,MATCH(F104,将星标签统计!$BE:$BE,0)),"")</f>
        <v>0</v>
      </c>
      <c r="W104" s="24">
        <f>IFERROR(INDEX(将星标签统计!$BV:$BV,MATCH(G104,将星标签统计!$BE:$BE,0)),"")</f>
        <v>0</v>
      </c>
      <c r="X104" s="24">
        <f>IFERROR(INDEX(将星标签统计!$BV:$BV,MATCH(H104,将星标签统计!$BE:$BE,0)),"")</f>
        <v>0</v>
      </c>
      <c r="Y104" s="24" t="str">
        <f>IFERROR(INDEX(将星标签统计!$BV:$BV,MATCH(I104,将星标签统计!$BE:$BE,0)),"")</f>
        <v/>
      </c>
      <c r="Z104" s="24">
        <f>IFERROR(INDEX(将星标签统计!$BV:$BV,MATCH(J104,将星标签统计!$BE:$BE,0)),"")</f>
        <v>0.10204081632653061</v>
      </c>
      <c r="AA104" s="24" t="str">
        <f>IFERROR(INDEX(将星标签统计!$BV:$BV,MATCH(K104,将星标签统计!$BE:$BE,0)),"")</f>
        <v/>
      </c>
      <c r="AB104" s="24" t="str">
        <f>IFERROR(INDEX(将星标签统计!$BV:$BV,MATCH(L104,将星标签统计!$BE:$BE,0)),"")</f>
        <v/>
      </c>
      <c r="AC104" s="24" t="str">
        <f>IFERROR(INDEX(将星标签统计!$BV:$BV,MATCH(M104,将星标签统计!$BE:$BE,0)),"")</f>
        <v/>
      </c>
      <c r="AD104" s="24">
        <f>IFERROR(INDEX(将星标签统计!$BV:$BV,MATCH(N104,将星标签统计!$BE:$BE,0)),"")</f>
        <v>0</v>
      </c>
      <c r="AE104" s="24" t="str">
        <f>IFERROR(INDEX(将星标签统计!$BV:$BV,MATCH(O104,将星标签统计!$BE:$BE,0)),"")</f>
        <v/>
      </c>
      <c r="AF104" s="24" t="str">
        <f>IFERROR(INDEX(将星标签统计!$BV:$BV,MATCH(P104,将星标签统计!$BE:$BE,0)),"")</f>
        <v/>
      </c>
      <c r="AG104" s="24" t="str">
        <f>IFERROR(INDEX(将星标签统计!$BV:$BV,MATCH(Q104,将星标签统计!$BE:$BE,0)),"")</f>
        <v/>
      </c>
      <c r="AH104" s="24" t="str">
        <f>IFERROR(INDEX(将星标签统计!$BV:$BV,MATCH(R104,将星标签统计!$BE:$BE,0)),"")</f>
        <v/>
      </c>
      <c r="AI104" s="24" t="str">
        <f>IFERROR(INDEX(将星标签统计!$BV:$BV,MATCH(S104,将星标签统计!$BE:$BE,0)),"")</f>
        <v/>
      </c>
      <c r="AJ104" s="24" t="str">
        <f>IFERROR(INDEX(将星标签统计!$BV:$BV,MATCH(T104,将星标签统计!$BE:$BE,0)),"")</f>
        <v/>
      </c>
    </row>
    <row r="105" spans="1:36" x14ac:dyDescent="0.2">
      <c r="A105" s="3">
        <v>30316</v>
      </c>
      <c r="B105" s="3" t="s">
        <v>720</v>
      </c>
      <c r="C105" s="3">
        <v>3</v>
      </c>
      <c r="D105" s="23">
        <f t="shared" si="1"/>
        <v>0.26870748299319724</v>
      </c>
      <c r="F105" s="3">
        <v>101</v>
      </c>
      <c r="G105" s="3">
        <v>102</v>
      </c>
      <c r="H105" s="3">
        <v>103</v>
      </c>
      <c r="I105" s="3">
        <v>106</v>
      </c>
      <c r="J105" s="3">
        <v>107</v>
      </c>
      <c r="K105" s="3" t="s">
        <v>108</v>
      </c>
      <c r="L105" s="3" t="s">
        <v>108</v>
      </c>
      <c r="M105" s="3" t="s">
        <v>108</v>
      </c>
      <c r="N105" s="3">
        <v>111</v>
      </c>
      <c r="O105" s="3">
        <v>112</v>
      </c>
      <c r="V105" s="24">
        <f>IFERROR(INDEX(将星标签统计!$BV:$BV,MATCH(F105,将星标签统计!$BE:$BE,0)),"")</f>
        <v>0</v>
      </c>
      <c r="W105" s="24">
        <f>IFERROR(INDEX(将星标签统计!$BV:$BV,MATCH(G105,将星标签统计!$BE:$BE,0)),"")</f>
        <v>0</v>
      </c>
      <c r="X105" s="24">
        <f>IFERROR(INDEX(将星标签统计!$BV:$BV,MATCH(H105,将星标签统计!$BE:$BE,0)),"")</f>
        <v>0</v>
      </c>
      <c r="Y105" s="24">
        <f>IFERROR(INDEX(将星标签统计!$BV:$BV,MATCH(I105,将星标签统计!$BE:$BE,0)),"")</f>
        <v>0.16666666666666666</v>
      </c>
      <c r="Z105" s="24">
        <f>IFERROR(INDEX(将星标签统计!$BV:$BV,MATCH(J105,将星标签统计!$BE:$BE,0)),"")</f>
        <v>0.10204081632653061</v>
      </c>
      <c r="AA105" s="24" t="str">
        <f>IFERROR(INDEX(将星标签统计!$BV:$BV,MATCH(K105,将星标签统计!$BE:$BE,0)),"")</f>
        <v/>
      </c>
      <c r="AB105" s="24" t="str">
        <f>IFERROR(INDEX(将星标签统计!$BV:$BV,MATCH(L105,将星标签统计!$BE:$BE,0)),"")</f>
        <v/>
      </c>
      <c r="AC105" s="24" t="str">
        <f>IFERROR(INDEX(将星标签统计!$BV:$BV,MATCH(M105,将星标签统计!$BE:$BE,0)),"")</f>
        <v/>
      </c>
      <c r="AD105" s="24">
        <f>IFERROR(INDEX(将星标签统计!$BV:$BV,MATCH(N105,将星标签统计!$BE:$BE,0)),"")</f>
        <v>0</v>
      </c>
      <c r="AE105" s="24">
        <f>IFERROR(INDEX(将星标签统计!$BV:$BV,MATCH(O105,将星标签统计!$BE:$BE,0)),"")</f>
        <v>0</v>
      </c>
      <c r="AF105" s="24" t="str">
        <f>IFERROR(INDEX(将星标签统计!$BV:$BV,MATCH(P105,将星标签统计!$BE:$BE,0)),"")</f>
        <v/>
      </c>
      <c r="AG105" s="24" t="str">
        <f>IFERROR(INDEX(将星标签统计!$BV:$BV,MATCH(Q105,将星标签统计!$BE:$BE,0)),"")</f>
        <v/>
      </c>
      <c r="AH105" s="24" t="str">
        <f>IFERROR(INDEX(将星标签统计!$BV:$BV,MATCH(R105,将星标签统计!$BE:$BE,0)),"")</f>
        <v/>
      </c>
      <c r="AI105" s="24" t="str">
        <f>IFERROR(INDEX(将星标签统计!$BV:$BV,MATCH(S105,将星标签统计!$BE:$BE,0)),"")</f>
        <v/>
      </c>
      <c r="AJ105" s="24" t="str">
        <f>IFERROR(INDEX(将星标签统计!$BV:$BV,MATCH(T105,将星标签统计!$BE:$BE,0)),"")</f>
        <v/>
      </c>
    </row>
    <row r="106" spans="1:36" x14ac:dyDescent="0.2">
      <c r="A106" s="3">
        <v>30317</v>
      </c>
      <c r="B106" s="3" t="s">
        <v>721</v>
      </c>
      <c r="C106" s="3">
        <v>3</v>
      </c>
      <c r="D106" s="23">
        <f>IF(B106="","",SUM(V106:AJ106))</f>
        <v>0.10204081632653061</v>
      </c>
      <c r="F106" s="3">
        <v>101</v>
      </c>
      <c r="G106" s="3">
        <v>102</v>
      </c>
      <c r="H106" s="3">
        <v>103</v>
      </c>
      <c r="I106" s="3" t="s">
        <v>108</v>
      </c>
      <c r="J106" s="3">
        <v>107</v>
      </c>
      <c r="K106" s="3" t="s">
        <v>108</v>
      </c>
      <c r="L106" s="3" t="s">
        <v>108</v>
      </c>
      <c r="M106" s="3" t="s">
        <v>108</v>
      </c>
      <c r="N106" s="3">
        <v>111</v>
      </c>
      <c r="O106" s="3">
        <v>112</v>
      </c>
      <c r="V106" s="24">
        <f>IFERROR(INDEX(将星标签统计!$BV:$BV,MATCH(F106,将星标签统计!$BE:$BE,0)),"")</f>
        <v>0</v>
      </c>
      <c r="W106" s="24">
        <f>IFERROR(INDEX(将星标签统计!$BV:$BV,MATCH(G106,将星标签统计!$BE:$BE,0)),"")</f>
        <v>0</v>
      </c>
      <c r="X106" s="24">
        <f>IFERROR(INDEX(将星标签统计!$BV:$BV,MATCH(H106,将星标签统计!$BE:$BE,0)),"")</f>
        <v>0</v>
      </c>
      <c r="Y106" s="24" t="str">
        <f>IFERROR(INDEX(将星标签统计!$BV:$BV,MATCH(I106,将星标签统计!$BE:$BE,0)),"")</f>
        <v/>
      </c>
      <c r="Z106" s="24">
        <f>IFERROR(INDEX(将星标签统计!$BV:$BV,MATCH(J106,将星标签统计!$BE:$BE,0)),"")</f>
        <v>0.10204081632653061</v>
      </c>
      <c r="AA106" s="24" t="str">
        <f>IFERROR(INDEX(将星标签统计!$BV:$BV,MATCH(K106,将星标签统计!$BE:$BE,0)),"")</f>
        <v/>
      </c>
      <c r="AB106" s="24" t="str">
        <f>IFERROR(INDEX(将星标签统计!$BV:$BV,MATCH(L106,将星标签统计!$BE:$BE,0)),"")</f>
        <v/>
      </c>
      <c r="AC106" s="24" t="str">
        <f>IFERROR(INDEX(将星标签统计!$BV:$BV,MATCH(M106,将星标签统计!$BE:$BE,0)),"")</f>
        <v/>
      </c>
      <c r="AD106" s="24">
        <f>IFERROR(INDEX(将星标签统计!$BV:$BV,MATCH(N106,将星标签统计!$BE:$BE,0)),"")</f>
        <v>0</v>
      </c>
      <c r="AE106" s="24">
        <f>IFERROR(INDEX(将星标签统计!$BV:$BV,MATCH(O106,将星标签统计!$BE:$BE,0)),"")</f>
        <v>0</v>
      </c>
      <c r="AF106" s="24" t="str">
        <f>IFERROR(INDEX(将星标签统计!$BV:$BV,MATCH(P106,将星标签统计!$BE:$BE,0)),"")</f>
        <v/>
      </c>
      <c r="AG106" s="24" t="str">
        <f>IFERROR(INDEX(将星标签统计!$BV:$BV,MATCH(Q106,将星标签统计!$BE:$BE,0)),"")</f>
        <v/>
      </c>
      <c r="AH106" s="24" t="str">
        <f>IFERROR(INDEX(将星标签统计!$BV:$BV,MATCH(R106,将星标签统计!$BE:$BE,0)),"")</f>
        <v/>
      </c>
      <c r="AI106" s="24" t="str">
        <f>IFERROR(INDEX(将星标签统计!$BV:$BV,MATCH(S106,将星标签统计!$BE:$BE,0)),"")</f>
        <v/>
      </c>
      <c r="AJ106" s="24" t="str">
        <f>IFERROR(INDEX(将星标签统计!$BV:$BV,MATCH(T106,将星标签统计!$BE:$BE,0)),"")</f>
        <v/>
      </c>
    </row>
    <row r="107" spans="1:36" x14ac:dyDescent="0.2">
      <c r="A107" s="3">
        <v>30318</v>
      </c>
      <c r="B107" s="3" t="s">
        <v>732</v>
      </c>
      <c r="C107" s="3">
        <v>3</v>
      </c>
      <c r="D107" s="23">
        <f t="shared" si="1"/>
        <v>0.16666666666666666</v>
      </c>
      <c r="F107" s="3" t="s">
        <v>108</v>
      </c>
      <c r="G107" s="3" t="s">
        <v>108</v>
      </c>
      <c r="H107" s="3">
        <v>103</v>
      </c>
      <c r="I107" s="3">
        <v>106</v>
      </c>
      <c r="J107" s="3" t="s">
        <v>108</v>
      </c>
      <c r="K107" s="3" t="s">
        <v>108</v>
      </c>
      <c r="L107" s="3" t="s">
        <v>108</v>
      </c>
      <c r="M107" s="3" t="s">
        <v>108</v>
      </c>
      <c r="N107" s="3">
        <v>111</v>
      </c>
      <c r="O107" s="3">
        <v>112</v>
      </c>
      <c r="V107" s="24" t="str">
        <f>IFERROR(INDEX(将星标签统计!$BV:$BV,MATCH(F107,将星标签统计!$BE:$BE,0)),"")</f>
        <v/>
      </c>
      <c r="W107" s="24" t="str">
        <f>IFERROR(INDEX(将星标签统计!$BV:$BV,MATCH(G107,将星标签统计!$BE:$BE,0)),"")</f>
        <v/>
      </c>
      <c r="X107" s="24">
        <f>IFERROR(INDEX(将星标签统计!$BV:$BV,MATCH(H107,将星标签统计!$BE:$BE,0)),"")</f>
        <v>0</v>
      </c>
      <c r="Y107" s="24">
        <f>IFERROR(INDEX(将星标签统计!$BV:$BV,MATCH(I107,将星标签统计!$BE:$BE,0)),"")</f>
        <v>0.16666666666666666</v>
      </c>
      <c r="Z107" s="24" t="str">
        <f>IFERROR(INDEX(将星标签统计!$BV:$BV,MATCH(J107,将星标签统计!$BE:$BE,0)),"")</f>
        <v/>
      </c>
      <c r="AA107" s="24" t="str">
        <f>IFERROR(INDEX(将星标签统计!$BV:$BV,MATCH(K107,将星标签统计!$BE:$BE,0)),"")</f>
        <v/>
      </c>
      <c r="AB107" s="24" t="str">
        <f>IFERROR(INDEX(将星标签统计!$BV:$BV,MATCH(L107,将星标签统计!$BE:$BE,0)),"")</f>
        <v/>
      </c>
      <c r="AC107" s="24" t="str">
        <f>IFERROR(INDEX(将星标签统计!$BV:$BV,MATCH(M107,将星标签统计!$BE:$BE,0)),"")</f>
        <v/>
      </c>
      <c r="AD107" s="24">
        <f>IFERROR(INDEX(将星标签统计!$BV:$BV,MATCH(N107,将星标签统计!$BE:$BE,0)),"")</f>
        <v>0</v>
      </c>
      <c r="AE107" s="24">
        <f>IFERROR(INDEX(将星标签统计!$BV:$BV,MATCH(O107,将星标签统计!$BE:$BE,0)),"")</f>
        <v>0</v>
      </c>
      <c r="AF107" s="24" t="str">
        <f>IFERROR(INDEX(将星标签统计!$BV:$BV,MATCH(P107,将星标签统计!$BE:$BE,0)),"")</f>
        <v/>
      </c>
      <c r="AG107" s="24" t="str">
        <f>IFERROR(INDEX(将星标签统计!$BV:$BV,MATCH(Q107,将星标签统计!$BE:$BE,0)),"")</f>
        <v/>
      </c>
      <c r="AH107" s="24" t="str">
        <f>IFERROR(INDEX(将星标签统计!$BV:$BV,MATCH(R107,将星标签统计!$BE:$BE,0)),"")</f>
        <v/>
      </c>
      <c r="AI107" s="24" t="str">
        <f>IFERROR(INDEX(将星标签统计!$BV:$BV,MATCH(S107,将星标签统计!$BE:$BE,0)),"")</f>
        <v/>
      </c>
      <c r="AJ107" s="24" t="str">
        <f>IFERROR(INDEX(将星标签统计!$BV:$BV,MATCH(T107,将星标签统计!$BE:$BE,0)),"")</f>
        <v/>
      </c>
    </row>
    <row r="108" spans="1:36" x14ac:dyDescent="0.2">
      <c r="A108" s="3">
        <v>30319</v>
      </c>
      <c r="B108" s="3" t="s">
        <v>733</v>
      </c>
      <c r="C108" s="3">
        <v>3</v>
      </c>
      <c r="D108" s="23">
        <f t="shared" si="1"/>
        <v>0.16666666666666666</v>
      </c>
      <c r="F108" s="3">
        <v>101</v>
      </c>
      <c r="G108" s="3">
        <v>102</v>
      </c>
      <c r="H108" s="3" t="s">
        <v>108</v>
      </c>
      <c r="I108" s="3">
        <v>106</v>
      </c>
      <c r="J108" s="3" t="s">
        <v>108</v>
      </c>
      <c r="K108" s="3" t="s">
        <v>108</v>
      </c>
      <c r="L108" s="3" t="s">
        <v>108</v>
      </c>
      <c r="M108" s="3" t="s">
        <v>108</v>
      </c>
      <c r="N108" s="3">
        <v>111</v>
      </c>
      <c r="O108" s="3">
        <v>112</v>
      </c>
      <c r="V108" s="24">
        <f>IFERROR(INDEX(将星标签统计!$BV:$BV,MATCH(F108,将星标签统计!$BE:$BE,0)),"")</f>
        <v>0</v>
      </c>
      <c r="W108" s="24">
        <f>IFERROR(INDEX(将星标签统计!$BV:$BV,MATCH(G108,将星标签统计!$BE:$BE,0)),"")</f>
        <v>0</v>
      </c>
      <c r="X108" s="24" t="str">
        <f>IFERROR(INDEX(将星标签统计!$BV:$BV,MATCH(H108,将星标签统计!$BE:$BE,0)),"")</f>
        <v/>
      </c>
      <c r="Y108" s="24">
        <f>IFERROR(INDEX(将星标签统计!$BV:$BV,MATCH(I108,将星标签统计!$BE:$BE,0)),"")</f>
        <v>0.16666666666666666</v>
      </c>
      <c r="Z108" s="24" t="str">
        <f>IFERROR(INDEX(将星标签统计!$BV:$BV,MATCH(J108,将星标签统计!$BE:$BE,0)),"")</f>
        <v/>
      </c>
      <c r="AA108" s="24" t="str">
        <f>IFERROR(INDEX(将星标签统计!$BV:$BV,MATCH(K108,将星标签统计!$BE:$BE,0)),"")</f>
        <v/>
      </c>
      <c r="AB108" s="24" t="str">
        <f>IFERROR(INDEX(将星标签统计!$BV:$BV,MATCH(L108,将星标签统计!$BE:$BE,0)),"")</f>
        <v/>
      </c>
      <c r="AC108" s="24" t="str">
        <f>IFERROR(INDEX(将星标签统计!$BV:$BV,MATCH(M108,将星标签统计!$BE:$BE,0)),"")</f>
        <v/>
      </c>
      <c r="AD108" s="24">
        <f>IFERROR(INDEX(将星标签统计!$BV:$BV,MATCH(N108,将星标签统计!$BE:$BE,0)),"")</f>
        <v>0</v>
      </c>
      <c r="AE108" s="24">
        <f>IFERROR(INDEX(将星标签统计!$BV:$BV,MATCH(O108,将星标签统计!$BE:$BE,0)),"")</f>
        <v>0</v>
      </c>
      <c r="AF108" s="24" t="str">
        <f>IFERROR(INDEX(将星标签统计!$BV:$BV,MATCH(P108,将星标签统计!$BE:$BE,0)),"")</f>
        <v/>
      </c>
      <c r="AG108" s="24" t="str">
        <f>IFERROR(INDEX(将星标签统计!$BV:$BV,MATCH(Q108,将星标签统计!$BE:$BE,0)),"")</f>
        <v/>
      </c>
      <c r="AH108" s="24" t="str">
        <f>IFERROR(INDEX(将星标签统计!$BV:$BV,MATCH(R108,将星标签统计!$BE:$BE,0)),"")</f>
        <v/>
      </c>
      <c r="AI108" s="24" t="str">
        <f>IFERROR(INDEX(将星标签统计!$BV:$BV,MATCH(S108,将星标签统计!$BE:$BE,0)),"")</f>
        <v/>
      </c>
      <c r="AJ108" s="24" t="str">
        <f>IFERROR(INDEX(将星标签统计!$BV:$BV,MATCH(T108,将星标签统计!$BE:$BE,0)),"")</f>
        <v/>
      </c>
    </row>
    <row r="109" spans="1:36" x14ac:dyDescent="0.2">
      <c r="A109" s="3">
        <v>30320</v>
      </c>
      <c r="B109" s="3" t="s">
        <v>731</v>
      </c>
      <c r="C109" s="3">
        <v>3</v>
      </c>
      <c r="D109" s="23">
        <f t="shared" si="1"/>
        <v>0.10204081632653061</v>
      </c>
      <c r="F109" s="3" t="s">
        <v>108</v>
      </c>
      <c r="G109" s="3">
        <v>102</v>
      </c>
      <c r="H109" s="3">
        <v>103</v>
      </c>
      <c r="I109" s="3" t="s">
        <v>108</v>
      </c>
      <c r="J109" s="3">
        <v>107</v>
      </c>
      <c r="K109" s="3" t="s">
        <v>108</v>
      </c>
      <c r="L109" s="3" t="s">
        <v>108</v>
      </c>
      <c r="M109" s="3" t="s">
        <v>108</v>
      </c>
      <c r="N109" s="3" t="s">
        <v>108</v>
      </c>
      <c r="O109" s="3">
        <v>112</v>
      </c>
      <c r="V109" s="24" t="str">
        <f>IFERROR(INDEX(将星标签统计!$BV:$BV,MATCH(F109,将星标签统计!$BE:$BE,0)),"")</f>
        <v/>
      </c>
      <c r="W109" s="24">
        <f>IFERROR(INDEX(将星标签统计!$BV:$BV,MATCH(G109,将星标签统计!$BE:$BE,0)),"")</f>
        <v>0</v>
      </c>
      <c r="X109" s="24">
        <f>IFERROR(INDEX(将星标签统计!$BV:$BV,MATCH(H109,将星标签统计!$BE:$BE,0)),"")</f>
        <v>0</v>
      </c>
      <c r="Y109" s="24" t="str">
        <f>IFERROR(INDEX(将星标签统计!$BV:$BV,MATCH(I109,将星标签统计!$BE:$BE,0)),"")</f>
        <v/>
      </c>
      <c r="Z109" s="24">
        <f>IFERROR(INDEX(将星标签统计!$BV:$BV,MATCH(J109,将星标签统计!$BE:$BE,0)),"")</f>
        <v>0.10204081632653061</v>
      </c>
      <c r="AA109" s="24" t="str">
        <f>IFERROR(INDEX(将星标签统计!$BV:$BV,MATCH(K109,将星标签统计!$BE:$BE,0)),"")</f>
        <v/>
      </c>
      <c r="AB109" s="24" t="str">
        <f>IFERROR(INDEX(将星标签统计!$BV:$BV,MATCH(L109,将星标签统计!$BE:$BE,0)),"")</f>
        <v/>
      </c>
      <c r="AC109" s="24" t="str">
        <f>IFERROR(INDEX(将星标签统计!$BV:$BV,MATCH(M109,将星标签统计!$BE:$BE,0)),"")</f>
        <v/>
      </c>
      <c r="AD109" s="24" t="str">
        <f>IFERROR(INDEX(将星标签统计!$BV:$BV,MATCH(N109,将星标签统计!$BE:$BE,0)),"")</f>
        <v/>
      </c>
      <c r="AE109" s="24">
        <f>IFERROR(INDEX(将星标签统计!$BV:$BV,MATCH(O109,将星标签统计!$BE:$BE,0)),"")</f>
        <v>0</v>
      </c>
      <c r="AF109" s="24" t="str">
        <f>IFERROR(INDEX(将星标签统计!$BV:$BV,MATCH(P109,将星标签统计!$BE:$BE,0)),"")</f>
        <v/>
      </c>
      <c r="AG109" s="24" t="str">
        <f>IFERROR(INDEX(将星标签统计!$BV:$BV,MATCH(Q109,将星标签统计!$BE:$BE,0)),"")</f>
        <v/>
      </c>
      <c r="AH109" s="24" t="str">
        <f>IFERROR(INDEX(将星标签统计!$BV:$BV,MATCH(R109,将星标签统计!$BE:$BE,0)),"")</f>
        <v/>
      </c>
      <c r="AI109" s="24" t="str">
        <f>IFERROR(INDEX(将星标签统计!$BV:$BV,MATCH(S109,将星标签统计!$BE:$BE,0)),"")</f>
        <v/>
      </c>
      <c r="AJ109" s="24" t="str">
        <f>IFERROR(INDEX(将星标签统计!$BV:$BV,MATCH(T109,将星标签统计!$BE:$BE,0)),"")</f>
        <v/>
      </c>
    </row>
    <row r="110" spans="1:36" x14ac:dyDescent="0.2">
      <c r="A110" s="3">
        <v>30321</v>
      </c>
      <c r="B110" s="3" t="s">
        <v>751</v>
      </c>
      <c r="C110" s="3">
        <v>3</v>
      </c>
      <c r="D110" s="23">
        <f t="shared" ref="D110:D117" si="3">IF(B110="","",SUM(V110:AJ110))</f>
        <v>0.10204081632653061</v>
      </c>
      <c r="F110" s="3">
        <v>101</v>
      </c>
      <c r="G110" s="3">
        <v>102</v>
      </c>
      <c r="H110" s="3">
        <v>103</v>
      </c>
      <c r="I110" s="3" t="s">
        <v>108</v>
      </c>
      <c r="J110" s="3">
        <v>107</v>
      </c>
      <c r="K110" s="3" t="s">
        <v>108</v>
      </c>
      <c r="L110" s="3" t="s">
        <v>108</v>
      </c>
      <c r="M110" s="3" t="s">
        <v>108</v>
      </c>
      <c r="N110" s="3">
        <v>111</v>
      </c>
      <c r="O110" s="3">
        <v>112</v>
      </c>
      <c r="V110" s="24">
        <f>IFERROR(INDEX(将星标签统计!$BV:$BV,MATCH(F110,将星标签统计!$BE:$BE,0)),"")</f>
        <v>0</v>
      </c>
      <c r="W110" s="24">
        <f>IFERROR(INDEX(将星标签统计!$BV:$BV,MATCH(G110,将星标签统计!$BE:$BE,0)),"")</f>
        <v>0</v>
      </c>
      <c r="X110" s="24">
        <f>IFERROR(INDEX(将星标签统计!$BV:$BV,MATCH(H110,将星标签统计!$BE:$BE,0)),"")</f>
        <v>0</v>
      </c>
      <c r="Y110" s="24" t="str">
        <f>IFERROR(INDEX(将星标签统计!$BV:$BV,MATCH(I110,将星标签统计!$BE:$BE,0)),"")</f>
        <v/>
      </c>
      <c r="Z110" s="24">
        <f>IFERROR(INDEX(将星标签统计!$BV:$BV,MATCH(J110,将星标签统计!$BE:$BE,0)),"")</f>
        <v>0.10204081632653061</v>
      </c>
      <c r="AA110" s="24" t="str">
        <f>IFERROR(INDEX(将星标签统计!$BV:$BV,MATCH(K110,将星标签统计!$BE:$BE,0)),"")</f>
        <v/>
      </c>
      <c r="AB110" s="24" t="str">
        <f>IFERROR(INDEX(将星标签统计!$BV:$BV,MATCH(L110,将星标签统计!$BE:$BE,0)),"")</f>
        <v/>
      </c>
      <c r="AC110" s="24" t="str">
        <f>IFERROR(INDEX(将星标签统计!$BV:$BV,MATCH(M110,将星标签统计!$BE:$BE,0)),"")</f>
        <v/>
      </c>
      <c r="AD110" s="24">
        <f>IFERROR(INDEX(将星标签统计!$BV:$BV,MATCH(N110,将星标签统计!$BE:$BE,0)),"")</f>
        <v>0</v>
      </c>
      <c r="AE110" s="24">
        <f>IFERROR(INDEX(将星标签统计!$BV:$BV,MATCH(O110,将星标签统计!$BE:$BE,0)),"")</f>
        <v>0</v>
      </c>
      <c r="AF110" s="24" t="str">
        <f>IFERROR(INDEX(将星标签统计!$BV:$BV,MATCH(P110,将星标签统计!$BE:$BE,0)),"")</f>
        <v/>
      </c>
      <c r="AG110" s="24" t="str">
        <f>IFERROR(INDEX(将星标签统计!$BV:$BV,MATCH(Q110,将星标签统计!$BE:$BE,0)),"")</f>
        <v/>
      </c>
      <c r="AH110" s="24" t="str">
        <f>IFERROR(INDEX(将星标签统计!$BV:$BV,MATCH(R110,将星标签统计!$BE:$BE,0)),"")</f>
        <v/>
      </c>
      <c r="AI110" s="24" t="str">
        <f>IFERROR(INDEX(将星标签统计!$BV:$BV,MATCH(S110,将星标签统计!$BE:$BE,0)),"")</f>
        <v/>
      </c>
      <c r="AJ110" s="24" t="str">
        <f>IFERROR(INDEX(将星标签统计!$BV:$BV,MATCH(T110,将星标签统计!$BE:$BE,0)),"")</f>
        <v/>
      </c>
    </row>
    <row r="111" spans="1:36" x14ac:dyDescent="0.2">
      <c r="A111" s="3">
        <v>30322</v>
      </c>
      <c r="B111" s="3" t="s">
        <v>761</v>
      </c>
      <c r="C111" s="3">
        <v>3</v>
      </c>
      <c r="D111" s="23">
        <f t="shared" si="3"/>
        <v>0.21764705882352942</v>
      </c>
      <c r="F111" s="3">
        <v>101</v>
      </c>
      <c r="G111" s="3">
        <v>102</v>
      </c>
      <c r="H111" s="3">
        <v>103</v>
      </c>
      <c r="I111" s="3">
        <v>105</v>
      </c>
      <c r="J111" s="3" t="s">
        <v>108</v>
      </c>
      <c r="K111" s="3" t="s">
        <v>108</v>
      </c>
      <c r="L111" s="3">
        <v>109</v>
      </c>
      <c r="M111" s="3" t="s">
        <v>108</v>
      </c>
      <c r="N111" s="3" t="s">
        <v>108</v>
      </c>
      <c r="O111" s="3">
        <v>112</v>
      </c>
      <c r="V111" s="24">
        <f>IFERROR(INDEX(将星标签统计!$BV:$BV,MATCH(F111,将星标签统计!$BE:$BE,0)),"")</f>
        <v>0</v>
      </c>
      <c r="W111" s="24">
        <f>IFERROR(INDEX(将星标签统计!$BV:$BV,MATCH(G111,将星标签统计!$BE:$BE,0)),"")</f>
        <v>0</v>
      </c>
      <c r="X111" s="24">
        <f>IFERROR(INDEX(将星标签统计!$BV:$BV,MATCH(H111,将星标签统计!$BE:$BE,0)),"")</f>
        <v>0</v>
      </c>
      <c r="Y111" s="24">
        <f>IFERROR(INDEX(将星标签统计!$BV:$BV,MATCH(I111,将星标签统计!$BE:$BE,0)),"")</f>
        <v>0.1</v>
      </c>
      <c r="Z111" s="24" t="str">
        <f>IFERROR(INDEX(将星标签统计!$BV:$BV,MATCH(J111,将星标签统计!$BE:$BE,0)),"")</f>
        <v/>
      </c>
      <c r="AA111" s="24" t="str">
        <f>IFERROR(INDEX(将星标签统计!$BV:$BV,MATCH(K111,将星标签统计!$BE:$BE,0)),"")</f>
        <v/>
      </c>
      <c r="AB111" s="24">
        <f>IFERROR(INDEX(将星标签统计!$BV:$BV,MATCH(L111,将星标签统计!$BE:$BE,0)),"")</f>
        <v>0.11764705882352941</v>
      </c>
      <c r="AC111" s="24" t="str">
        <f>IFERROR(INDEX(将星标签统计!$BV:$BV,MATCH(M111,将星标签统计!$BE:$BE,0)),"")</f>
        <v/>
      </c>
      <c r="AD111" s="24" t="str">
        <f>IFERROR(INDEX(将星标签统计!$BV:$BV,MATCH(N111,将星标签统计!$BE:$BE,0)),"")</f>
        <v/>
      </c>
      <c r="AE111" s="24">
        <f>IFERROR(INDEX(将星标签统计!$BV:$BV,MATCH(O111,将星标签统计!$BE:$BE,0)),"")</f>
        <v>0</v>
      </c>
      <c r="AF111" s="24" t="str">
        <f>IFERROR(INDEX(将星标签统计!$BV:$BV,MATCH(P111,将星标签统计!$BE:$BE,0)),"")</f>
        <v/>
      </c>
      <c r="AG111" s="24" t="str">
        <f>IFERROR(INDEX(将星标签统计!$BV:$BV,MATCH(Q111,将星标签统计!$BE:$BE,0)),"")</f>
        <v/>
      </c>
      <c r="AH111" s="24" t="str">
        <f>IFERROR(INDEX(将星标签统计!$BV:$BV,MATCH(R111,将星标签统计!$BE:$BE,0)),"")</f>
        <v/>
      </c>
      <c r="AI111" s="24" t="str">
        <f>IFERROR(INDEX(将星标签统计!$BV:$BV,MATCH(S111,将星标签统计!$BE:$BE,0)),"")</f>
        <v/>
      </c>
      <c r="AJ111" s="24" t="str">
        <f>IFERROR(INDEX(将星标签统计!$BV:$BV,MATCH(T111,将星标签统计!$BE:$BE,0)),"")</f>
        <v/>
      </c>
    </row>
    <row r="112" spans="1:36" x14ac:dyDescent="0.2">
      <c r="A112" s="3">
        <v>30323</v>
      </c>
      <c r="B112" s="3" t="s">
        <v>770</v>
      </c>
      <c r="C112" s="3">
        <v>3</v>
      </c>
      <c r="D112" s="23">
        <f t="shared" si="3"/>
        <v>0.21968787515006002</v>
      </c>
      <c r="F112" s="3">
        <v>101</v>
      </c>
      <c r="G112" s="3">
        <v>102</v>
      </c>
      <c r="H112" s="3" t="s">
        <v>108</v>
      </c>
      <c r="I112" s="3" t="s">
        <v>108</v>
      </c>
      <c r="J112" s="3">
        <v>107</v>
      </c>
      <c r="K112" s="3">
        <v>108</v>
      </c>
      <c r="L112" s="3">
        <v>109</v>
      </c>
      <c r="M112" s="3" t="s">
        <v>108</v>
      </c>
      <c r="N112" s="3" t="s">
        <v>108</v>
      </c>
      <c r="O112" s="3">
        <v>112</v>
      </c>
      <c r="V112" s="24">
        <f>IFERROR(INDEX(将星标签统计!$BV:$BV,MATCH(F112,将星标签统计!$BE:$BE,0)),"")</f>
        <v>0</v>
      </c>
      <c r="W112" s="24">
        <f>IFERROR(INDEX(将星标签统计!$BV:$BV,MATCH(G112,将星标签统计!$BE:$BE,0)),"")</f>
        <v>0</v>
      </c>
      <c r="X112" s="24" t="str">
        <f>IFERROR(INDEX(将星标签统计!$BV:$BV,MATCH(H112,将星标签统计!$BE:$BE,0)),"")</f>
        <v/>
      </c>
      <c r="Y112" s="24" t="str">
        <f>IFERROR(INDEX(将星标签统计!$BV:$BV,MATCH(I112,将星标签统计!$BE:$BE,0)),"")</f>
        <v/>
      </c>
      <c r="Z112" s="24">
        <f>IFERROR(INDEX(将星标签统计!$BV:$BV,MATCH(J112,将星标签统计!$BE:$BE,0)),"")</f>
        <v>0.10204081632653061</v>
      </c>
      <c r="AA112" s="24">
        <f>IFERROR(INDEX(将星标签统计!$BV:$BV,MATCH(K112,将星标签统计!$BE:$BE,0)),"")</f>
        <v>0</v>
      </c>
      <c r="AB112" s="24">
        <f>IFERROR(INDEX(将星标签统计!$BV:$BV,MATCH(L112,将星标签统计!$BE:$BE,0)),"")</f>
        <v>0.11764705882352941</v>
      </c>
      <c r="AC112" s="24" t="str">
        <f>IFERROR(INDEX(将星标签统计!$BV:$BV,MATCH(M112,将星标签统计!$BE:$BE,0)),"")</f>
        <v/>
      </c>
      <c r="AD112" s="24" t="str">
        <f>IFERROR(INDEX(将星标签统计!$BV:$BV,MATCH(N112,将星标签统计!$BE:$BE,0)),"")</f>
        <v/>
      </c>
      <c r="AE112" s="24">
        <f>IFERROR(INDEX(将星标签统计!$BV:$BV,MATCH(O112,将星标签统计!$BE:$BE,0)),"")</f>
        <v>0</v>
      </c>
      <c r="AF112" s="24" t="str">
        <f>IFERROR(INDEX(将星标签统计!$BV:$BV,MATCH(P112,将星标签统计!$BE:$BE,0)),"")</f>
        <v/>
      </c>
      <c r="AG112" s="24" t="str">
        <f>IFERROR(INDEX(将星标签统计!$BV:$BV,MATCH(Q112,将星标签统计!$BE:$BE,0)),"")</f>
        <v/>
      </c>
      <c r="AH112" s="24" t="str">
        <f>IFERROR(INDEX(将星标签统计!$BV:$BV,MATCH(R112,将星标签统计!$BE:$BE,0)),"")</f>
        <v/>
      </c>
      <c r="AI112" s="24" t="str">
        <f>IFERROR(INDEX(将星标签统计!$BV:$BV,MATCH(S112,将星标签统计!$BE:$BE,0)),"")</f>
        <v/>
      </c>
      <c r="AJ112" s="24" t="str">
        <f>IFERROR(INDEX(将星标签统计!$BV:$BV,MATCH(T112,将星标签统计!$BE:$BE,0)),"")</f>
        <v/>
      </c>
    </row>
    <row r="113" spans="1:37" x14ac:dyDescent="0.2">
      <c r="A113" s="3">
        <v>30324</v>
      </c>
      <c r="B113" s="3" t="s">
        <v>771</v>
      </c>
      <c r="C113" s="3">
        <v>3</v>
      </c>
      <c r="D113" s="23">
        <f t="shared" si="3"/>
        <v>0.10204081632653061</v>
      </c>
      <c r="F113" s="3">
        <v>101</v>
      </c>
      <c r="G113" s="3">
        <v>102</v>
      </c>
      <c r="H113" s="3">
        <v>103</v>
      </c>
      <c r="I113" s="3" t="s">
        <v>108</v>
      </c>
      <c r="J113" s="3">
        <v>107</v>
      </c>
      <c r="K113" s="3">
        <v>108</v>
      </c>
      <c r="L113" s="3" t="s">
        <v>108</v>
      </c>
      <c r="M113" s="3" t="s">
        <v>108</v>
      </c>
      <c r="N113" s="3">
        <v>111</v>
      </c>
      <c r="O113" s="3">
        <v>112</v>
      </c>
      <c r="V113" s="24">
        <f>IFERROR(INDEX(将星标签统计!$BV:$BV,MATCH(F113,将星标签统计!$BE:$BE,0)),"")</f>
        <v>0</v>
      </c>
      <c r="W113" s="24">
        <f>IFERROR(INDEX(将星标签统计!$BV:$BV,MATCH(G113,将星标签统计!$BE:$BE,0)),"")</f>
        <v>0</v>
      </c>
      <c r="X113" s="24">
        <f>IFERROR(INDEX(将星标签统计!$BV:$BV,MATCH(H113,将星标签统计!$BE:$BE,0)),"")</f>
        <v>0</v>
      </c>
      <c r="Y113" s="24" t="str">
        <f>IFERROR(INDEX(将星标签统计!$BV:$BV,MATCH(I113,将星标签统计!$BE:$BE,0)),"")</f>
        <v/>
      </c>
      <c r="Z113" s="24">
        <f>IFERROR(INDEX(将星标签统计!$BV:$BV,MATCH(J113,将星标签统计!$BE:$BE,0)),"")</f>
        <v>0.10204081632653061</v>
      </c>
      <c r="AA113" s="24">
        <f>IFERROR(INDEX(将星标签统计!$BV:$BV,MATCH(K113,将星标签统计!$BE:$BE,0)),"")</f>
        <v>0</v>
      </c>
      <c r="AB113" s="24" t="str">
        <f>IFERROR(INDEX(将星标签统计!$BV:$BV,MATCH(L113,将星标签统计!$BE:$BE,0)),"")</f>
        <v/>
      </c>
      <c r="AC113" s="24" t="str">
        <f>IFERROR(INDEX(将星标签统计!$BV:$BV,MATCH(M113,将星标签统计!$BE:$BE,0)),"")</f>
        <v/>
      </c>
      <c r="AD113" s="24">
        <f>IFERROR(INDEX(将星标签统计!$BV:$BV,MATCH(N113,将星标签统计!$BE:$BE,0)),"")</f>
        <v>0</v>
      </c>
      <c r="AE113" s="24">
        <f>IFERROR(INDEX(将星标签统计!$BV:$BV,MATCH(O113,将星标签统计!$BE:$BE,0)),"")</f>
        <v>0</v>
      </c>
      <c r="AF113" s="24" t="str">
        <f>IFERROR(INDEX(将星标签统计!$BV:$BV,MATCH(P113,将星标签统计!$BE:$BE,0)),"")</f>
        <v/>
      </c>
      <c r="AG113" s="24" t="str">
        <f>IFERROR(INDEX(将星标签统计!$BV:$BV,MATCH(Q113,将星标签统计!$BE:$BE,0)),"")</f>
        <v/>
      </c>
      <c r="AH113" s="24" t="str">
        <f>IFERROR(INDEX(将星标签统计!$BV:$BV,MATCH(R113,将星标签统计!$BE:$BE,0)),"")</f>
        <v/>
      </c>
      <c r="AI113" s="24" t="str">
        <f>IFERROR(INDEX(将星标签统计!$BV:$BV,MATCH(S113,将星标签统计!$BE:$BE,0)),"")</f>
        <v/>
      </c>
      <c r="AJ113" s="24" t="str">
        <f>IFERROR(INDEX(将星标签统计!$BV:$BV,MATCH(T113,将星标签统计!$BE:$BE,0)),"")</f>
        <v/>
      </c>
      <c r="AK113" s="3" t="s">
        <v>774</v>
      </c>
    </row>
    <row r="114" spans="1:37" x14ac:dyDescent="0.2">
      <c r="A114" s="3">
        <v>30325</v>
      </c>
      <c r="B114" s="3" t="s">
        <v>773</v>
      </c>
      <c r="C114" s="3">
        <v>3</v>
      </c>
      <c r="D114" s="23">
        <f t="shared" si="3"/>
        <v>0.19047619047619047</v>
      </c>
      <c r="F114" s="3">
        <v>101</v>
      </c>
      <c r="G114" s="3">
        <v>102</v>
      </c>
      <c r="H114" s="3" t="s">
        <v>108</v>
      </c>
      <c r="I114" s="3">
        <v>104</v>
      </c>
      <c r="J114" s="3" t="s">
        <v>108</v>
      </c>
      <c r="K114" s="3" t="s">
        <v>108</v>
      </c>
      <c r="L114" s="3" t="s">
        <v>108</v>
      </c>
      <c r="M114" s="3" t="s">
        <v>108</v>
      </c>
      <c r="N114" s="3">
        <v>111</v>
      </c>
      <c r="O114" s="3" t="s">
        <v>108</v>
      </c>
      <c r="V114" s="24">
        <f>IFERROR(INDEX(将星标签统计!$BV:$BV,MATCH(F114,将星标签统计!$BE:$BE,0)),"")</f>
        <v>0</v>
      </c>
      <c r="W114" s="24">
        <f>IFERROR(INDEX(将星标签统计!$BV:$BV,MATCH(G114,将星标签统计!$BE:$BE,0)),"")</f>
        <v>0</v>
      </c>
      <c r="X114" s="24" t="str">
        <f>IFERROR(INDEX(将星标签统计!$BV:$BV,MATCH(H114,将星标签统计!$BE:$BE,0)),"")</f>
        <v/>
      </c>
      <c r="Y114" s="24">
        <f>IFERROR(INDEX(将星标签统计!$BV:$BV,MATCH(I114,将星标签统计!$BE:$BE,0)),"")</f>
        <v>0.19047619047619047</v>
      </c>
      <c r="Z114" s="24" t="str">
        <f>IFERROR(INDEX(将星标签统计!$BV:$BV,MATCH(J114,将星标签统计!$BE:$BE,0)),"")</f>
        <v/>
      </c>
      <c r="AA114" s="24" t="str">
        <f>IFERROR(INDEX(将星标签统计!$BV:$BV,MATCH(K114,将星标签统计!$BE:$BE,0)),"")</f>
        <v/>
      </c>
      <c r="AB114" s="24" t="str">
        <f>IFERROR(INDEX(将星标签统计!$BV:$BV,MATCH(L114,将星标签统计!$BE:$BE,0)),"")</f>
        <v/>
      </c>
      <c r="AC114" s="24" t="str">
        <f>IFERROR(INDEX(将星标签统计!$BV:$BV,MATCH(M114,将星标签统计!$BE:$BE,0)),"")</f>
        <v/>
      </c>
      <c r="AD114" s="24">
        <f>IFERROR(INDEX(将星标签统计!$BV:$BV,MATCH(N114,将星标签统计!$BE:$BE,0)),"")</f>
        <v>0</v>
      </c>
      <c r="AE114" s="24" t="str">
        <f>IFERROR(INDEX(将星标签统计!$BV:$BV,MATCH(O114,将星标签统计!$BE:$BE,0)),"")</f>
        <v/>
      </c>
      <c r="AF114" s="24" t="str">
        <f>IFERROR(INDEX(将星标签统计!$BV:$BV,MATCH(P114,将星标签统计!$BE:$BE,0)),"")</f>
        <v/>
      </c>
      <c r="AG114" s="24" t="str">
        <f>IFERROR(INDEX(将星标签统计!$BV:$BV,MATCH(Q114,将星标签统计!$BE:$BE,0)),"")</f>
        <v/>
      </c>
      <c r="AH114" s="24" t="str">
        <f>IFERROR(INDEX(将星标签统计!$BV:$BV,MATCH(R114,将星标签统计!$BE:$BE,0)),"")</f>
        <v/>
      </c>
      <c r="AI114" s="24" t="str">
        <f>IFERROR(INDEX(将星标签统计!$BV:$BV,MATCH(S114,将星标签统计!$BE:$BE,0)),"")</f>
        <v/>
      </c>
      <c r="AJ114" s="24" t="str">
        <f>IFERROR(INDEX(将星标签统计!$BV:$BV,MATCH(T114,将星标签统计!$BE:$BE,0)),"")</f>
        <v/>
      </c>
    </row>
    <row r="115" spans="1:37" x14ac:dyDescent="0.2">
      <c r="A115" s="3">
        <v>30326</v>
      </c>
      <c r="B115" s="3" t="s">
        <v>786</v>
      </c>
      <c r="C115" s="3">
        <v>3</v>
      </c>
      <c r="D115" s="23">
        <f t="shared" si="3"/>
        <v>0.19047619047619047</v>
      </c>
      <c r="F115" s="3">
        <v>101</v>
      </c>
      <c r="G115" s="3" t="s">
        <v>108</v>
      </c>
      <c r="H115" s="3">
        <v>103</v>
      </c>
      <c r="I115" s="3">
        <v>104</v>
      </c>
      <c r="J115" s="3" t="s">
        <v>108</v>
      </c>
      <c r="K115" s="3" t="s">
        <v>108</v>
      </c>
      <c r="L115" s="3" t="s">
        <v>108</v>
      </c>
      <c r="M115" s="3" t="s">
        <v>108</v>
      </c>
      <c r="N115" s="3">
        <v>111</v>
      </c>
      <c r="O115" s="3">
        <v>112</v>
      </c>
      <c r="V115" s="24">
        <f>IFERROR(INDEX(将星标签统计!$BV:$BV,MATCH(F115,将星标签统计!$BE:$BE,0)),"")</f>
        <v>0</v>
      </c>
      <c r="W115" s="24" t="str">
        <f>IFERROR(INDEX(将星标签统计!$BV:$BV,MATCH(G115,将星标签统计!$BE:$BE,0)),"")</f>
        <v/>
      </c>
      <c r="X115" s="24">
        <f>IFERROR(INDEX(将星标签统计!$BV:$BV,MATCH(H115,将星标签统计!$BE:$BE,0)),"")</f>
        <v>0</v>
      </c>
      <c r="Y115" s="24">
        <f>IFERROR(INDEX(将星标签统计!$BV:$BV,MATCH(I115,将星标签统计!$BE:$BE,0)),"")</f>
        <v>0.19047619047619047</v>
      </c>
      <c r="Z115" s="24" t="str">
        <f>IFERROR(INDEX(将星标签统计!$BV:$BV,MATCH(J115,将星标签统计!$BE:$BE,0)),"")</f>
        <v/>
      </c>
      <c r="AA115" s="24" t="str">
        <f>IFERROR(INDEX(将星标签统计!$BV:$BV,MATCH(K115,将星标签统计!$BE:$BE,0)),"")</f>
        <v/>
      </c>
      <c r="AB115" s="24" t="str">
        <f>IFERROR(INDEX(将星标签统计!$BV:$BV,MATCH(L115,将星标签统计!$BE:$BE,0)),"")</f>
        <v/>
      </c>
      <c r="AC115" s="24" t="str">
        <f>IFERROR(INDEX(将星标签统计!$BV:$BV,MATCH(M115,将星标签统计!$BE:$BE,0)),"")</f>
        <v/>
      </c>
      <c r="AD115" s="24">
        <f>IFERROR(INDEX(将星标签统计!$BV:$BV,MATCH(N115,将星标签统计!$BE:$BE,0)),"")</f>
        <v>0</v>
      </c>
      <c r="AE115" s="24">
        <f>IFERROR(INDEX(将星标签统计!$BV:$BV,MATCH(O115,将星标签统计!$BE:$BE,0)),"")</f>
        <v>0</v>
      </c>
      <c r="AF115" s="24" t="str">
        <f>IFERROR(INDEX(将星标签统计!$BV:$BV,MATCH(P115,将星标签统计!$BE:$BE,0)),"")</f>
        <v/>
      </c>
      <c r="AG115" s="24" t="str">
        <f>IFERROR(INDEX(将星标签统计!$BV:$BV,MATCH(Q115,将星标签统计!$BE:$BE,0)),"")</f>
        <v/>
      </c>
      <c r="AH115" s="24" t="str">
        <f>IFERROR(INDEX(将星标签统计!$BV:$BV,MATCH(R115,将星标签统计!$BE:$BE,0)),"")</f>
        <v/>
      </c>
      <c r="AI115" s="24" t="str">
        <f>IFERROR(INDEX(将星标签统计!$BV:$BV,MATCH(S115,将星标签统计!$BE:$BE,0)),"")</f>
        <v/>
      </c>
      <c r="AJ115" s="24" t="str">
        <f>IFERROR(INDEX(将星标签统计!$BV:$BV,MATCH(T115,将星标签统计!$BE:$BE,0)),"")</f>
        <v/>
      </c>
    </row>
    <row r="116" spans="1:37" x14ac:dyDescent="0.2">
      <c r="A116" s="3">
        <v>30327</v>
      </c>
      <c r="B116" s="3" t="s">
        <v>780</v>
      </c>
      <c r="C116" s="3">
        <v>3</v>
      </c>
      <c r="D116" s="23">
        <f t="shared" si="3"/>
        <v>0.19047619047619047</v>
      </c>
      <c r="F116" s="3" t="s">
        <v>108</v>
      </c>
      <c r="G116" s="3" t="s">
        <v>108</v>
      </c>
      <c r="H116" s="3">
        <v>103</v>
      </c>
      <c r="I116" s="3">
        <v>104</v>
      </c>
      <c r="J116" s="3" t="s">
        <v>108</v>
      </c>
      <c r="K116" s="3" t="s">
        <v>108</v>
      </c>
      <c r="L116" s="3" t="s">
        <v>108</v>
      </c>
      <c r="M116" s="3" t="s">
        <v>108</v>
      </c>
      <c r="N116" s="3">
        <v>111</v>
      </c>
      <c r="O116" s="3" t="s">
        <v>108</v>
      </c>
      <c r="V116" s="24" t="str">
        <f>IFERROR(INDEX(将星标签统计!$BV:$BV,MATCH(F116,将星标签统计!$BE:$BE,0)),"")</f>
        <v/>
      </c>
      <c r="W116" s="24" t="str">
        <f>IFERROR(INDEX(将星标签统计!$BV:$BV,MATCH(G116,将星标签统计!$BE:$BE,0)),"")</f>
        <v/>
      </c>
      <c r="X116" s="24">
        <f>IFERROR(INDEX(将星标签统计!$BV:$BV,MATCH(H116,将星标签统计!$BE:$BE,0)),"")</f>
        <v>0</v>
      </c>
      <c r="Y116" s="24">
        <f>IFERROR(INDEX(将星标签统计!$BV:$BV,MATCH(I116,将星标签统计!$BE:$BE,0)),"")</f>
        <v>0.19047619047619047</v>
      </c>
      <c r="Z116" s="24" t="str">
        <f>IFERROR(INDEX(将星标签统计!$BV:$BV,MATCH(J116,将星标签统计!$BE:$BE,0)),"")</f>
        <v/>
      </c>
      <c r="AA116" s="24" t="str">
        <f>IFERROR(INDEX(将星标签统计!$BV:$BV,MATCH(K116,将星标签统计!$BE:$BE,0)),"")</f>
        <v/>
      </c>
      <c r="AB116" s="24" t="str">
        <f>IFERROR(INDEX(将星标签统计!$BV:$BV,MATCH(L116,将星标签统计!$BE:$BE,0)),"")</f>
        <v/>
      </c>
      <c r="AC116" s="24" t="str">
        <f>IFERROR(INDEX(将星标签统计!$BV:$BV,MATCH(M116,将星标签统计!$BE:$BE,0)),"")</f>
        <v/>
      </c>
      <c r="AD116" s="24">
        <f>IFERROR(INDEX(将星标签统计!$BV:$BV,MATCH(N116,将星标签统计!$BE:$BE,0)),"")</f>
        <v>0</v>
      </c>
      <c r="AE116" s="24" t="str">
        <f>IFERROR(INDEX(将星标签统计!$BV:$BV,MATCH(O116,将星标签统计!$BE:$BE,0)),"")</f>
        <v/>
      </c>
      <c r="AF116" s="24" t="str">
        <f>IFERROR(INDEX(将星标签统计!$BV:$BV,MATCH(P116,将星标签统计!$BE:$BE,0)),"")</f>
        <v/>
      </c>
      <c r="AG116" s="24" t="str">
        <f>IFERROR(INDEX(将星标签统计!$BV:$BV,MATCH(Q116,将星标签统计!$BE:$BE,0)),"")</f>
        <v/>
      </c>
      <c r="AH116" s="24" t="str">
        <f>IFERROR(INDEX(将星标签统计!$BV:$BV,MATCH(R116,将星标签统计!$BE:$BE,0)),"")</f>
        <v/>
      </c>
      <c r="AI116" s="24" t="str">
        <f>IFERROR(INDEX(将星标签统计!$BV:$BV,MATCH(S116,将星标签统计!$BE:$BE,0)),"")</f>
        <v/>
      </c>
      <c r="AJ116" s="24" t="str">
        <f>IFERROR(INDEX(将星标签统计!$BV:$BV,MATCH(T116,将星标签统计!$BE:$BE,0)),"")</f>
        <v/>
      </c>
      <c r="AK116" s="3" t="s">
        <v>774</v>
      </c>
    </row>
    <row r="117" spans="1:37" x14ac:dyDescent="0.2">
      <c r="A117" s="3">
        <v>30328</v>
      </c>
      <c r="B117" s="3" t="s">
        <v>781</v>
      </c>
      <c r="C117" s="3">
        <v>3</v>
      </c>
      <c r="D117" s="23">
        <f t="shared" si="3"/>
        <v>0.10204081632653061</v>
      </c>
      <c r="F117" s="3">
        <v>101</v>
      </c>
      <c r="G117" s="3">
        <v>102</v>
      </c>
      <c r="J117" s="3">
        <v>107</v>
      </c>
      <c r="K117" s="3" t="s">
        <v>108</v>
      </c>
      <c r="L117" s="3" t="s">
        <v>108</v>
      </c>
      <c r="M117" s="3" t="s">
        <v>108</v>
      </c>
      <c r="O117" s="3">
        <v>112</v>
      </c>
      <c r="V117" s="24">
        <f>IFERROR(INDEX(将星标签统计!$BV:$BV,MATCH(F117,将星标签统计!$BE:$BE,0)),"")</f>
        <v>0</v>
      </c>
      <c r="W117" s="24">
        <f>IFERROR(INDEX(将星标签统计!$BV:$BV,MATCH(G117,将星标签统计!$BE:$BE,0)),"")</f>
        <v>0</v>
      </c>
      <c r="X117" s="24" t="str">
        <f>IFERROR(INDEX(将星标签统计!$BV:$BV,MATCH(H117,将星标签统计!$BE:$BE,0)),"")</f>
        <v/>
      </c>
      <c r="Y117" s="24" t="str">
        <f>IFERROR(INDEX(将星标签统计!$BV:$BV,MATCH(I117,将星标签统计!$BE:$BE,0)),"")</f>
        <v/>
      </c>
      <c r="Z117" s="24">
        <f>IFERROR(INDEX(将星标签统计!$BV:$BV,MATCH(J117,将星标签统计!$BE:$BE,0)),"")</f>
        <v>0.10204081632653061</v>
      </c>
      <c r="AA117" s="24" t="str">
        <f>IFERROR(INDEX(将星标签统计!$BV:$BV,MATCH(K117,将星标签统计!$BE:$BE,0)),"")</f>
        <v/>
      </c>
      <c r="AB117" s="24" t="str">
        <f>IFERROR(INDEX(将星标签统计!$BV:$BV,MATCH(L117,将星标签统计!$BE:$BE,0)),"")</f>
        <v/>
      </c>
      <c r="AC117" s="24" t="str">
        <f>IFERROR(INDEX(将星标签统计!$BV:$BV,MATCH(M117,将星标签统计!$BE:$BE,0)),"")</f>
        <v/>
      </c>
      <c r="AD117" s="24" t="str">
        <f>IFERROR(INDEX(将星标签统计!$BV:$BV,MATCH(N117,将星标签统计!$BE:$BE,0)),"")</f>
        <v/>
      </c>
      <c r="AE117" s="24">
        <f>IFERROR(INDEX(将星标签统计!$BV:$BV,MATCH(O117,将星标签统计!$BE:$BE,0)),"")</f>
        <v>0</v>
      </c>
      <c r="AF117" s="24" t="str">
        <f>IFERROR(INDEX(将星标签统计!$BV:$BV,MATCH(P117,将星标签统计!$BE:$BE,0)),"")</f>
        <v/>
      </c>
      <c r="AG117" s="24" t="str">
        <f>IFERROR(INDEX(将星标签统计!$BV:$BV,MATCH(Q117,将星标签统计!$BE:$BE,0)),"")</f>
        <v/>
      </c>
      <c r="AH117" s="24" t="str">
        <f>IFERROR(INDEX(将星标签统计!$BV:$BV,MATCH(R117,将星标签统计!$BE:$BE,0)),"")</f>
        <v/>
      </c>
      <c r="AI117" s="24" t="str">
        <f>IFERROR(INDEX(将星标签统计!$BV:$BV,MATCH(S117,将星标签统计!$BE:$BE,0)),"")</f>
        <v/>
      </c>
      <c r="AJ117" s="24" t="str">
        <f>IFERROR(INDEX(将星标签统计!$BV:$BV,MATCH(T117,将星标签统计!$BE:$BE,0)),"")</f>
        <v/>
      </c>
    </row>
    <row r="118" spans="1:37" x14ac:dyDescent="0.2">
      <c r="A118" s="3">
        <v>30329</v>
      </c>
      <c r="J118" s="3" t="s">
        <v>108</v>
      </c>
      <c r="K118" s="3" t="s">
        <v>108</v>
      </c>
      <c r="L118" s="3" t="s">
        <v>108</v>
      </c>
      <c r="M118" s="3" t="s">
        <v>108</v>
      </c>
      <c r="O118" s="3" t="s">
        <v>108</v>
      </c>
      <c r="V118" s="24" t="str">
        <f>IFERROR(INDEX(将星标签统计!$BV:$BV,MATCH(F118,将星标签统计!$BE:$BE,0)),"")</f>
        <v/>
      </c>
      <c r="W118" s="24" t="str">
        <f>IFERROR(INDEX(将星标签统计!$BV:$BV,MATCH(G118,将星标签统计!$BE:$BE,0)),"")</f>
        <v/>
      </c>
      <c r="X118" s="24" t="str">
        <f>IFERROR(INDEX(将星标签统计!$BV:$BV,MATCH(H118,将星标签统计!$BE:$BE,0)),"")</f>
        <v/>
      </c>
      <c r="Y118" s="24" t="str">
        <f>IFERROR(INDEX(将星标签统计!$BV:$BV,MATCH(I118,将星标签统计!$BE:$BE,0)),"")</f>
        <v/>
      </c>
      <c r="Z118" s="24" t="str">
        <f>IFERROR(INDEX(将星标签统计!$BV:$BV,MATCH(J118,将星标签统计!$BE:$BE,0)),"")</f>
        <v/>
      </c>
      <c r="AA118" s="24" t="str">
        <f>IFERROR(INDEX(将星标签统计!$BV:$BV,MATCH(K118,将星标签统计!$BE:$BE,0)),"")</f>
        <v/>
      </c>
      <c r="AB118" s="24" t="str">
        <f>IFERROR(INDEX(将星标签统计!$BV:$BV,MATCH(L118,将星标签统计!$BE:$BE,0)),"")</f>
        <v/>
      </c>
      <c r="AC118" s="24" t="str">
        <f>IFERROR(INDEX(将星标签统计!$BV:$BV,MATCH(M118,将星标签统计!$BE:$BE,0)),"")</f>
        <v/>
      </c>
      <c r="AD118" s="24" t="str">
        <f>IFERROR(INDEX(将星标签统计!$BV:$BV,MATCH(N118,将星标签统计!$BE:$BE,0)),"")</f>
        <v/>
      </c>
      <c r="AE118" s="24" t="str">
        <f>IFERROR(INDEX(将星标签统计!$BV:$BV,MATCH(O118,将星标签统计!$BE:$BE,0)),"")</f>
        <v/>
      </c>
      <c r="AF118" s="24" t="str">
        <f>IFERROR(INDEX(将星标签统计!$BV:$BV,MATCH(P118,将星标签统计!$BE:$BE,0)),"")</f>
        <v/>
      </c>
      <c r="AG118" s="24" t="str">
        <f>IFERROR(INDEX(将星标签统计!$BV:$BV,MATCH(Q118,将星标签统计!$BE:$BE,0)),"")</f>
        <v/>
      </c>
      <c r="AH118" s="24" t="str">
        <f>IFERROR(INDEX(将星标签统计!$BV:$BV,MATCH(R118,将星标签统计!$BE:$BE,0)),"")</f>
        <v/>
      </c>
      <c r="AI118" s="24" t="str">
        <f>IFERROR(INDEX(将星标签统计!$BV:$BV,MATCH(S118,将星标签统计!$BE:$BE,0)),"")</f>
        <v/>
      </c>
      <c r="AJ118" s="24" t="str">
        <f>IFERROR(INDEX(将星标签统计!$BV:$BV,MATCH(T118,将星标签统计!$BE:$BE,0)),"")</f>
        <v/>
      </c>
    </row>
    <row r="119" spans="1:37" x14ac:dyDescent="0.2">
      <c r="A119" s="3">
        <v>30330</v>
      </c>
      <c r="B119" s="3" t="s">
        <v>788</v>
      </c>
      <c r="C119" s="3">
        <v>3</v>
      </c>
      <c r="D119" s="23">
        <f t="shared" ref="D119:D125" si="4">IF(B119="","",SUM(V119:AJ119))</f>
        <v>0.10204081632653061</v>
      </c>
      <c r="G119" s="3">
        <v>102</v>
      </c>
      <c r="H119" s="3">
        <v>103</v>
      </c>
      <c r="J119" s="3">
        <v>107</v>
      </c>
      <c r="K119" s="3" t="s">
        <v>108</v>
      </c>
      <c r="L119" s="3" t="s">
        <v>108</v>
      </c>
      <c r="M119" s="3" t="s">
        <v>108</v>
      </c>
      <c r="N119" s="3">
        <v>111</v>
      </c>
      <c r="O119" s="3" t="s">
        <v>108</v>
      </c>
      <c r="V119" s="24" t="str">
        <f>IFERROR(INDEX(将星标签统计!$BV:$BV,MATCH(F119,将星标签统计!$BE:$BE,0)),"")</f>
        <v/>
      </c>
      <c r="W119" s="24">
        <f>IFERROR(INDEX(将星标签统计!$BV:$BV,MATCH(G119,将星标签统计!$BE:$BE,0)),"")</f>
        <v>0</v>
      </c>
      <c r="X119" s="24">
        <f>IFERROR(INDEX(将星标签统计!$BV:$BV,MATCH(H119,将星标签统计!$BE:$BE,0)),"")</f>
        <v>0</v>
      </c>
      <c r="Y119" s="24" t="str">
        <f>IFERROR(INDEX(将星标签统计!$BV:$BV,MATCH(I119,将星标签统计!$BE:$BE,0)),"")</f>
        <v/>
      </c>
      <c r="Z119" s="24">
        <f>IFERROR(INDEX(将星标签统计!$BV:$BV,MATCH(J119,将星标签统计!$BE:$BE,0)),"")</f>
        <v>0.10204081632653061</v>
      </c>
      <c r="AA119" s="24" t="str">
        <f>IFERROR(INDEX(将星标签统计!$BV:$BV,MATCH(K119,将星标签统计!$BE:$BE,0)),"")</f>
        <v/>
      </c>
      <c r="AB119" s="24" t="str">
        <f>IFERROR(INDEX(将星标签统计!$BV:$BV,MATCH(L119,将星标签统计!$BE:$BE,0)),"")</f>
        <v/>
      </c>
      <c r="AC119" s="24" t="str">
        <f>IFERROR(INDEX(将星标签统计!$BV:$BV,MATCH(M119,将星标签统计!$BE:$BE,0)),"")</f>
        <v/>
      </c>
      <c r="AD119" s="24">
        <f>IFERROR(INDEX(将星标签统计!$BV:$BV,MATCH(N119,将星标签统计!$BE:$BE,0)),"")</f>
        <v>0</v>
      </c>
      <c r="AE119" s="24" t="str">
        <f>IFERROR(INDEX(将星标签统计!$BV:$BV,MATCH(O119,将星标签统计!$BE:$BE,0)),"")</f>
        <v/>
      </c>
      <c r="AF119" s="24" t="str">
        <f>IFERROR(INDEX(将星标签统计!$BV:$BV,MATCH(P119,将星标签统计!$BE:$BE,0)),"")</f>
        <v/>
      </c>
      <c r="AG119" s="24" t="str">
        <f>IFERROR(INDEX(将星标签统计!$BV:$BV,MATCH(Q119,将星标签统计!$BE:$BE,0)),"")</f>
        <v/>
      </c>
      <c r="AH119" s="24" t="str">
        <f>IFERROR(INDEX(将星标签统计!$BV:$BV,MATCH(R119,将星标签统计!$BE:$BE,0)),"")</f>
        <v/>
      </c>
      <c r="AI119" s="24" t="str">
        <f>IFERROR(INDEX(将星标签统计!$BV:$BV,MATCH(S119,将星标签统计!$BE:$BE,0)),"")</f>
        <v/>
      </c>
      <c r="AJ119" s="24" t="str">
        <f>IFERROR(INDEX(将星标签统计!$BV:$BV,MATCH(T119,将星标签统计!$BE:$BE,0)),"")</f>
        <v/>
      </c>
    </row>
    <row r="120" spans="1:37" x14ac:dyDescent="0.2">
      <c r="A120" s="3">
        <v>30331</v>
      </c>
      <c r="B120" s="3" t="s">
        <v>789</v>
      </c>
      <c r="C120" s="3">
        <v>3</v>
      </c>
      <c r="D120" s="23">
        <f t="shared" si="4"/>
        <v>0.10204081632653061</v>
      </c>
      <c r="F120" s="3">
        <v>101</v>
      </c>
      <c r="G120" s="3">
        <v>102</v>
      </c>
      <c r="H120" s="3">
        <v>103</v>
      </c>
      <c r="J120" s="3">
        <v>107</v>
      </c>
      <c r="K120" s="3" t="s">
        <v>108</v>
      </c>
      <c r="L120" s="3" t="s">
        <v>108</v>
      </c>
      <c r="M120" s="3" t="s">
        <v>108</v>
      </c>
      <c r="N120" s="3">
        <v>111</v>
      </c>
      <c r="O120" s="3" t="s">
        <v>108</v>
      </c>
      <c r="V120" s="24">
        <f>IFERROR(INDEX(将星标签统计!$BV:$BV,MATCH(F120,将星标签统计!$BE:$BE,0)),"")</f>
        <v>0</v>
      </c>
      <c r="W120" s="24">
        <f>IFERROR(INDEX(将星标签统计!$BV:$BV,MATCH(G120,将星标签统计!$BE:$BE,0)),"")</f>
        <v>0</v>
      </c>
      <c r="X120" s="24">
        <f>IFERROR(INDEX(将星标签统计!$BV:$BV,MATCH(H120,将星标签统计!$BE:$BE,0)),"")</f>
        <v>0</v>
      </c>
      <c r="Y120" s="24" t="str">
        <f>IFERROR(INDEX(将星标签统计!$BV:$BV,MATCH(I120,将星标签统计!$BE:$BE,0)),"")</f>
        <v/>
      </c>
      <c r="Z120" s="24">
        <f>IFERROR(INDEX(将星标签统计!$BV:$BV,MATCH(J120,将星标签统计!$BE:$BE,0)),"")</f>
        <v>0.10204081632653061</v>
      </c>
      <c r="AA120" s="24" t="str">
        <f>IFERROR(INDEX(将星标签统计!$BV:$BV,MATCH(K120,将星标签统计!$BE:$BE,0)),"")</f>
        <v/>
      </c>
      <c r="AB120" s="24" t="str">
        <f>IFERROR(INDEX(将星标签统计!$BV:$BV,MATCH(L120,将星标签统计!$BE:$BE,0)),"")</f>
        <v/>
      </c>
      <c r="AC120" s="24" t="str">
        <f>IFERROR(INDEX(将星标签统计!$BV:$BV,MATCH(M120,将星标签统计!$BE:$BE,0)),"")</f>
        <v/>
      </c>
      <c r="AD120" s="24">
        <f>IFERROR(INDEX(将星标签统计!$BV:$BV,MATCH(N120,将星标签统计!$BE:$BE,0)),"")</f>
        <v>0</v>
      </c>
      <c r="AE120" s="24" t="str">
        <f>IFERROR(INDEX(将星标签统计!$BV:$BV,MATCH(O120,将星标签统计!$BE:$BE,0)),"")</f>
        <v/>
      </c>
      <c r="AF120" s="24" t="str">
        <f>IFERROR(INDEX(将星标签统计!$BV:$BV,MATCH(P120,将星标签统计!$BE:$BE,0)),"")</f>
        <v/>
      </c>
      <c r="AG120" s="24" t="str">
        <f>IFERROR(INDEX(将星标签统计!$BV:$BV,MATCH(Q120,将星标签统计!$BE:$BE,0)),"")</f>
        <v/>
      </c>
      <c r="AH120" s="24" t="str">
        <f>IFERROR(INDEX(将星标签统计!$BV:$BV,MATCH(R120,将星标签统计!$BE:$BE,0)),"")</f>
        <v/>
      </c>
      <c r="AI120" s="24" t="str">
        <f>IFERROR(INDEX(将星标签统计!$BV:$BV,MATCH(S120,将星标签统计!$BE:$BE,0)),"")</f>
        <v/>
      </c>
      <c r="AJ120" s="24" t="str">
        <f>IFERROR(INDEX(将星标签统计!$BV:$BV,MATCH(T120,将星标签统计!$BE:$BE,0)),"")</f>
        <v/>
      </c>
    </row>
    <row r="121" spans="1:37" x14ac:dyDescent="0.2">
      <c r="A121" s="3">
        <v>30332</v>
      </c>
      <c r="B121" s="3" t="s">
        <v>792</v>
      </c>
      <c r="C121" s="3">
        <v>3</v>
      </c>
      <c r="D121" s="23">
        <f t="shared" si="4"/>
        <v>0.10204081632653061</v>
      </c>
      <c r="F121" s="3">
        <v>101</v>
      </c>
      <c r="G121" s="3">
        <v>102</v>
      </c>
      <c r="H121" s="3" t="s">
        <v>108</v>
      </c>
      <c r="I121" s="3" t="s">
        <v>108</v>
      </c>
      <c r="J121" s="3">
        <v>107</v>
      </c>
      <c r="K121" s="3" t="s">
        <v>108</v>
      </c>
      <c r="L121" s="3" t="s">
        <v>108</v>
      </c>
      <c r="M121" s="3" t="s">
        <v>108</v>
      </c>
      <c r="N121" s="3">
        <v>111</v>
      </c>
      <c r="V121" s="24">
        <f>IFERROR(INDEX(将星标签统计!$BV:$BV,MATCH(F121,将星标签统计!$BE:$BE,0)),"")</f>
        <v>0</v>
      </c>
      <c r="W121" s="24">
        <f>IFERROR(INDEX(将星标签统计!$BV:$BV,MATCH(G121,将星标签统计!$BE:$BE,0)),"")</f>
        <v>0</v>
      </c>
      <c r="X121" s="24" t="str">
        <f>IFERROR(INDEX(将星标签统计!$BV:$BV,MATCH(H121,将星标签统计!$BE:$BE,0)),"")</f>
        <v/>
      </c>
      <c r="Y121" s="24" t="str">
        <f>IFERROR(INDEX(将星标签统计!$BV:$BV,MATCH(I121,将星标签统计!$BE:$BE,0)),"")</f>
        <v/>
      </c>
      <c r="Z121" s="24">
        <f>IFERROR(INDEX(将星标签统计!$BV:$BV,MATCH(J121,将星标签统计!$BE:$BE,0)),"")</f>
        <v>0.10204081632653061</v>
      </c>
      <c r="AA121" s="24" t="str">
        <f>IFERROR(INDEX(将星标签统计!$BV:$BV,MATCH(K121,将星标签统计!$BE:$BE,0)),"")</f>
        <v/>
      </c>
      <c r="AB121" s="24" t="str">
        <f>IFERROR(INDEX(将星标签统计!$BV:$BV,MATCH(L121,将星标签统计!$BE:$BE,0)),"")</f>
        <v/>
      </c>
      <c r="AC121" s="24" t="str">
        <f>IFERROR(INDEX(将星标签统计!$BV:$BV,MATCH(M121,将星标签统计!$BE:$BE,0)),"")</f>
        <v/>
      </c>
      <c r="AD121" s="24">
        <f>IFERROR(INDEX(将星标签统计!$BV:$BV,MATCH(N121,将星标签统计!$BE:$BE,0)),"")</f>
        <v>0</v>
      </c>
      <c r="AE121" s="24" t="str">
        <f>IFERROR(INDEX(将星标签统计!$BV:$BV,MATCH(O121,将星标签统计!$BE:$BE,0)),"")</f>
        <v/>
      </c>
      <c r="AF121" s="24" t="str">
        <f>IFERROR(INDEX(将星标签统计!$BV:$BV,MATCH(P121,将星标签统计!$BE:$BE,0)),"")</f>
        <v/>
      </c>
      <c r="AG121" s="24" t="str">
        <f>IFERROR(INDEX(将星标签统计!$BV:$BV,MATCH(Q121,将星标签统计!$BE:$BE,0)),"")</f>
        <v/>
      </c>
      <c r="AH121" s="24" t="str">
        <f>IFERROR(INDEX(将星标签统计!$BV:$BV,MATCH(R121,将星标签统计!$BE:$BE,0)),"")</f>
        <v/>
      </c>
      <c r="AI121" s="24" t="str">
        <f>IFERROR(INDEX(将星标签统计!$BV:$BV,MATCH(S121,将星标签统计!$BE:$BE,0)),"")</f>
        <v/>
      </c>
      <c r="AJ121" s="24" t="str">
        <f>IFERROR(INDEX(将星标签统计!$BV:$BV,MATCH(T121,将星标签统计!$BE:$BE,0)),"")</f>
        <v/>
      </c>
    </row>
    <row r="122" spans="1:37" x14ac:dyDescent="0.2">
      <c r="A122" s="3">
        <v>30333</v>
      </c>
      <c r="B122" s="3" t="s">
        <v>787</v>
      </c>
      <c r="C122" s="3">
        <v>3</v>
      </c>
      <c r="D122" s="23">
        <f t="shared" si="4"/>
        <v>0.21764705882352942</v>
      </c>
      <c r="F122" s="3" t="s">
        <v>108</v>
      </c>
      <c r="G122" s="3">
        <v>102</v>
      </c>
      <c r="H122" s="3" t="s">
        <v>108</v>
      </c>
      <c r="I122" s="3">
        <v>105</v>
      </c>
      <c r="J122" s="3" t="s">
        <v>108</v>
      </c>
      <c r="K122" s="3" t="s">
        <v>108</v>
      </c>
      <c r="L122" s="3">
        <v>109</v>
      </c>
      <c r="M122" s="3">
        <v>110</v>
      </c>
      <c r="N122" s="3" t="s">
        <v>108</v>
      </c>
      <c r="O122" s="3">
        <v>112</v>
      </c>
      <c r="V122" s="24" t="str">
        <f>IFERROR(INDEX(将星标签统计!$BV:$BV,MATCH(F122,将星标签统计!$BE:$BE,0)),"")</f>
        <v/>
      </c>
      <c r="W122" s="24">
        <f>IFERROR(INDEX(将星标签统计!$BV:$BV,MATCH(G122,将星标签统计!$BE:$BE,0)),"")</f>
        <v>0</v>
      </c>
      <c r="X122" s="24" t="str">
        <f>IFERROR(INDEX(将星标签统计!$BV:$BV,MATCH(H122,将星标签统计!$BE:$BE,0)),"")</f>
        <v/>
      </c>
      <c r="Y122" s="24">
        <f>IFERROR(INDEX(将星标签统计!$BV:$BV,MATCH(I122,将星标签统计!$BE:$BE,0)),"")</f>
        <v>0.1</v>
      </c>
      <c r="Z122" s="24" t="str">
        <f>IFERROR(INDEX(将星标签统计!$BV:$BV,MATCH(J122,将星标签统计!$BE:$BE,0)),"")</f>
        <v/>
      </c>
      <c r="AA122" s="24" t="str">
        <f>IFERROR(INDEX(将星标签统计!$BV:$BV,MATCH(K122,将星标签统计!$BE:$BE,0)),"")</f>
        <v/>
      </c>
      <c r="AB122" s="24">
        <f>IFERROR(INDEX(将星标签统计!$BV:$BV,MATCH(L122,将星标签统计!$BE:$BE,0)),"")</f>
        <v>0.11764705882352941</v>
      </c>
      <c r="AC122" s="24">
        <f>IFERROR(INDEX(将星标签统计!$BV:$BV,MATCH(M122,将星标签统计!$BE:$BE,0)),"")</f>
        <v>0</v>
      </c>
      <c r="AD122" s="24" t="str">
        <f>IFERROR(INDEX(将星标签统计!$BV:$BV,MATCH(N122,将星标签统计!$BE:$BE,0)),"")</f>
        <v/>
      </c>
      <c r="AE122" s="24">
        <f>IFERROR(INDEX(将星标签统计!$BV:$BV,MATCH(O122,将星标签统计!$BE:$BE,0)),"")</f>
        <v>0</v>
      </c>
      <c r="AF122" s="24" t="str">
        <f>IFERROR(INDEX(将星标签统计!$BV:$BV,MATCH(P122,将星标签统计!$BE:$BE,0)),"")</f>
        <v/>
      </c>
      <c r="AG122" s="24" t="str">
        <f>IFERROR(INDEX(将星标签统计!$BV:$BV,MATCH(Q122,将星标签统计!$BE:$BE,0)),"")</f>
        <v/>
      </c>
      <c r="AH122" s="24" t="str">
        <f>IFERROR(INDEX(将星标签统计!$BV:$BV,MATCH(R122,将星标签统计!$BE:$BE,0)),"")</f>
        <v/>
      </c>
      <c r="AI122" s="24" t="str">
        <f>IFERROR(INDEX(将星标签统计!$BV:$BV,MATCH(S122,将星标签统计!$BE:$BE,0)),"")</f>
        <v/>
      </c>
      <c r="AJ122" s="24" t="str">
        <f>IFERROR(INDEX(将星标签统计!$BV:$BV,MATCH(T122,将星标签统计!$BE:$BE,0)),"")</f>
        <v/>
      </c>
    </row>
    <row r="123" spans="1:37" x14ac:dyDescent="0.2">
      <c r="A123" s="3">
        <v>30334</v>
      </c>
      <c r="B123" s="3" t="s">
        <v>798</v>
      </c>
      <c r="C123" s="3">
        <v>3</v>
      </c>
      <c r="D123" s="23">
        <f t="shared" si="4"/>
        <v>0.11764705882352941</v>
      </c>
      <c r="F123" s="3">
        <v>101</v>
      </c>
      <c r="G123" s="3">
        <v>102</v>
      </c>
      <c r="H123" s="3">
        <v>103</v>
      </c>
      <c r="K123" s="3" t="s">
        <v>108</v>
      </c>
      <c r="L123" s="3">
        <v>109</v>
      </c>
      <c r="N123" s="3">
        <v>111</v>
      </c>
      <c r="V123" s="24">
        <f>IFERROR(INDEX(将星标签统计!$BV:$BV,MATCH(F123,将星标签统计!$BE:$BE,0)),"")</f>
        <v>0</v>
      </c>
      <c r="W123" s="24">
        <f>IFERROR(INDEX(将星标签统计!$BV:$BV,MATCH(G123,将星标签统计!$BE:$BE,0)),"")</f>
        <v>0</v>
      </c>
      <c r="X123" s="24">
        <f>IFERROR(INDEX(将星标签统计!$BV:$BV,MATCH(H123,将星标签统计!$BE:$BE,0)),"")</f>
        <v>0</v>
      </c>
      <c r="Y123" s="24" t="str">
        <f>IFERROR(INDEX(将星标签统计!$BV:$BV,MATCH(I123,将星标签统计!$BE:$BE,0)),"")</f>
        <v/>
      </c>
      <c r="Z123" s="24" t="str">
        <f>IFERROR(INDEX(将星标签统计!$BV:$BV,MATCH(J123,将星标签统计!$BE:$BE,0)),"")</f>
        <v/>
      </c>
      <c r="AA123" s="24" t="str">
        <f>IFERROR(INDEX(将星标签统计!$BV:$BV,MATCH(K123,将星标签统计!$BE:$BE,0)),"")</f>
        <v/>
      </c>
      <c r="AB123" s="24">
        <f>IFERROR(INDEX(将星标签统计!$BV:$BV,MATCH(L123,将星标签统计!$BE:$BE,0)),"")</f>
        <v>0.11764705882352941</v>
      </c>
      <c r="AC123" s="24" t="str">
        <f>IFERROR(INDEX(将星标签统计!$BV:$BV,MATCH(M123,将星标签统计!$BE:$BE,0)),"")</f>
        <v/>
      </c>
      <c r="AD123" s="24">
        <f>IFERROR(INDEX(将星标签统计!$BV:$BV,MATCH(N123,将星标签统计!$BE:$BE,0)),"")</f>
        <v>0</v>
      </c>
      <c r="AE123" s="24" t="str">
        <f>IFERROR(INDEX(将星标签统计!$BV:$BV,MATCH(O123,将星标签统计!$BE:$BE,0)),"")</f>
        <v/>
      </c>
      <c r="AF123" s="24" t="str">
        <f>IFERROR(INDEX(将星标签统计!$BV:$BV,MATCH(P123,将星标签统计!$BE:$BE,0)),"")</f>
        <v/>
      </c>
      <c r="AG123" s="24" t="str">
        <f>IFERROR(INDEX(将星标签统计!$BV:$BV,MATCH(Q123,将星标签统计!$BE:$BE,0)),"")</f>
        <v/>
      </c>
      <c r="AH123" s="24" t="str">
        <f>IFERROR(INDEX(将星标签统计!$BV:$BV,MATCH(R123,将星标签统计!$BE:$BE,0)),"")</f>
        <v/>
      </c>
      <c r="AI123" s="24" t="str">
        <f>IFERROR(INDEX(将星标签统计!$BV:$BV,MATCH(S123,将星标签统计!$BE:$BE,0)),"")</f>
        <v/>
      </c>
      <c r="AJ123" s="24" t="str">
        <f>IFERROR(INDEX(将星标签统计!$BV:$BV,MATCH(T123,将星标签统计!$BE:$BE,0)),"")</f>
        <v/>
      </c>
    </row>
    <row r="124" spans="1:37" x14ac:dyDescent="0.2">
      <c r="A124" s="3">
        <v>30335</v>
      </c>
      <c r="B124" s="3" t="s">
        <v>806</v>
      </c>
      <c r="C124" s="3">
        <v>3</v>
      </c>
      <c r="D124" s="23">
        <f t="shared" si="4"/>
        <v>0.10204081632653061</v>
      </c>
      <c r="F124" s="3">
        <v>101</v>
      </c>
      <c r="G124" s="3">
        <v>102</v>
      </c>
      <c r="J124" s="3">
        <v>107</v>
      </c>
      <c r="K124" s="3" t="s">
        <v>108</v>
      </c>
      <c r="N124" s="3">
        <v>111</v>
      </c>
      <c r="V124" s="24">
        <f>IFERROR(INDEX(将星标签统计!$BV:$BV,MATCH(F124,将星标签统计!$BE:$BE,0)),"")</f>
        <v>0</v>
      </c>
      <c r="W124" s="24">
        <f>IFERROR(INDEX(将星标签统计!$BV:$BV,MATCH(G124,将星标签统计!$BE:$BE,0)),"")</f>
        <v>0</v>
      </c>
      <c r="X124" s="24" t="str">
        <f>IFERROR(INDEX(将星标签统计!$BV:$BV,MATCH(H124,将星标签统计!$BE:$BE,0)),"")</f>
        <v/>
      </c>
      <c r="Y124" s="24" t="str">
        <f>IFERROR(INDEX(将星标签统计!$BV:$BV,MATCH(I124,将星标签统计!$BE:$BE,0)),"")</f>
        <v/>
      </c>
      <c r="Z124" s="24">
        <f>IFERROR(INDEX(将星标签统计!$BV:$BV,MATCH(J124,将星标签统计!$BE:$BE,0)),"")</f>
        <v>0.10204081632653061</v>
      </c>
      <c r="AA124" s="24" t="str">
        <f>IFERROR(INDEX(将星标签统计!$BV:$BV,MATCH(K124,将星标签统计!$BE:$BE,0)),"")</f>
        <v/>
      </c>
      <c r="AB124" s="24" t="str">
        <f>IFERROR(INDEX(将星标签统计!$BV:$BV,MATCH(L124,将星标签统计!$BE:$BE,0)),"")</f>
        <v/>
      </c>
      <c r="AC124" s="24" t="str">
        <f>IFERROR(INDEX(将星标签统计!$BV:$BV,MATCH(M124,将星标签统计!$BE:$BE,0)),"")</f>
        <v/>
      </c>
      <c r="AD124" s="24">
        <f>IFERROR(INDEX(将星标签统计!$BV:$BV,MATCH(N124,将星标签统计!$BE:$BE,0)),"")</f>
        <v>0</v>
      </c>
      <c r="AE124" s="24" t="str">
        <f>IFERROR(INDEX(将星标签统计!$BV:$BV,MATCH(O124,将星标签统计!$BE:$BE,0)),"")</f>
        <v/>
      </c>
      <c r="AF124" s="24" t="str">
        <f>IFERROR(INDEX(将星标签统计!$BV:$BV,MATCH(P124,将星标签统计!$BE:$BE,0)),"")</f>
        <v/>
      </c>
      <c r="AG124" s="24" t="str">
        <f>IFERROR(INDEX(将星标签统计!$BV:$BV,MATCH(Q124,将星标签统计!$BE:$BE,0)),"")</f>
        <v/>
      </c>
      <c r="AH124" s="24" t="str">
        <f>IFERROR(INDEX(将星标签统计!$BV:$BV,MATCH(R124,将星标签统计!$BE:$BE,0)),"")</f>
        <v/>
      </c>
      <c r="AI124" s="24" t="str">
        <f>IFERROR(INDEX(将星标签统计!$BV:$BV,MATCH(S124,将星标签统计!$BE:$BE,0)),"")</f>
        <v/>
      </c>
      <c r="AJ124" s="24" t="str">
        <f>IFERROR(INDEX(将星标签统计!$BV:$BV,MATCH(T124,将星标签统计!$BE:$BE,0)),"")</f>
        <v/>
      </c>
    </row>
    <row r="125" spans="1:37" x14ac:dyDescent="0.2">
      <c r="A125" s="3">
        <v>30336</v>
      </c>
      <c r="B125" s="3" t="s">
        <v>807</v>
      </c>
      <c r="C125" s="3">
        <v>3</v>
      </c>
      <c r="D125" s="23">
        <f t="shared" si="4"/>
        <v>0.10204081632653061</v>
      </c>
      <c r="F125" s="3">
        <v>101</v>
      </c>
      <c r="G125" s="3">
        <v>102</v>
      </c>
      <c r="J125" s="3">
        <v>107</v>
      </c>
      <c r="K125" s="3">
        <v>108</v>
      </c>
      <c r="N125" s="3">
        <v>111</v>
      </c>
      <c r="V125" s="24">
        <f>IFERROR(INDEX(将星标签统计!$BV:$BV,MATCH(F125,将星标签统计!$BE:$BE,0)),"")</f>
        <v>0</v>
      </c>
      <c r="W125" s="24">
        <f>IFERROR(INDEX(将星标签统计!$BV:$BV,MATCH(G125,将星标签统计!$BE:$BE,0)),"")</f>
        <v>0</v>
      </c>
      <c r="X125" s="24" t="str">
        <f>IFERROR(INDEX(将星标签统计!$BV:$BV,MATCH(H125,将星标签统计!$BE:$BE,0)),"")</f>
        <v/>
      </c>
      <c r="Y125" s="24" t="str">
        <f>IFERROR(INDEX(将星标签统计!$BV:$BV,MATCH(I125,将星标签统计!$BE:$BE,0)),"")</f>
        <v/>
      </c>
      <c r="Z125" s="24">
        <f>IFERROR(INDEX(将星标签统计!$BV:$BV,MATCH(J125,将星标签统计!$BE:$BE,0)),"")</f>
        <v>0.10204081632653061</v>
      </c>
      <c r="AA125" s="24">
        <f>IFERROR(INDEX(将星标签统计!$BV:$BV,MATCH(K125,将星标签统计!$BE:$BE,0)),"")</f>
        <v>0</v>
      </c>
      <c r="AB125" s="24" t="str">
        <f>IFERROR(INDEX(将星标签统计!$BV:$BV,MATCH(L125,将星标签统计!$BE:$BE,0)),"")</f>
        <v/>
      </c>
      <c r="AC125" s="24" t="str">
        <f>IFERROR(INDEX(将星标签统计!$BV:$BV,MATCH(M125,将星标签统计!$BE:$BE,0)),"")</f>
        <v/>
      </c>
      <c r="AD125" s="24">
        <f>IFERROR(INDEX(将星标签统计!$BV:$BV,MATCH(N125,将星标签统计!$BE:$BE,0)),"")</f>
        <v>0</v>
      </c>
      <c r="AE125" s="24" t="str">
        <f>IFERROR(INDEX(将星标签统计!$BV:$BV,MATCH(O125,将星标签统计!$BE:$BE,0)),"")</f>
        <v/>
      </c>
      <c r="AF125" s="24" t="str">
        <f>IFERROR(INDEX(将星标签统计!$BV:$BV,MATCH(P125,将星标签统计!$BE:$BE,0)),"")</f>
        <v/>
      </c>
      <c r="AG125" s="24" t="str">
        <f>IFERROR(INDEX(将星标签统计!$BV:$BV,MATCH(Q125,将星标签统计!$BE:$BE,0)),"")</f>
        <v/>
      </c>
      <c r="AH125" s="24" t="str">
        <f>IFERROR(INDEX(将星标签统计!$BV:$BV,MATCH(R125,将星标签统计!$BE:$BE,0)),"")</f>
        <v/>
      </c>
      <c r="AI125" s="24" t="str">
        <f>IFERROR(INDEX(将星标签统计!$BV:$BV,MATCH(S125,将星标签统计!$BE:$BE,0)),"")</f>
        <v/>
      </c>
      <c r="AJ125" s="24" t="str">
        <f>IFERROR(INDEX(将星标签统计!$BV:$BV,MATCH(T125,将星标签统计!$BE:$BE,0)),"")</f>
        <v/>
      </c>
    </row>
    <row r="126" spans="1:37" x14ac:dyDescent="0.2">
      <c r="A126" s="3">
        <v>30337</v>
      </c>
      <c r="B126" s="3" t="s">
        <v>814</v>
      </c>
      <c r="C126" s="3">
        <v>3</v>
      </c>
      <c r="D126" s="23">
        <f t="shared" ref="D126:D128" si="5">IF(B126="","",SUM(V126:AJ126))</f>
        <v>0.10204081632653061</v>
      </c>
      <c r="F126" s="3">
        <v>101</v>
      </c>
      <c r="G126" s="3">
        <v>102</v>
      </c>
      <c r="J126" s="3">
        <v>107</v>
      </c>
      <c r="N126" s="3">
        <v>111</v>
      </c>
      <c r="V126" s="24">
        <f>IFERROR(INDEX(将星标签统计!$BV:$BV,MATCH(F126,将星标签统计!$BE:$BE,0)),"")</f>
        <v>0</v>
      </c>
      <c r="W126" s="24">
        <f>IFERROR(INDEX(将星标签统计!$BV:$BV,MATCH(G126,将星标签统计!$BE:$BE,0)),"")</f>
        <v>0</v>
      </c>
      <c r="X126" s="24" t="str">
        <f>IFERROR(INDEX(将星标签统计!$BV:$BV,MATCH(H126,将星标签统计!$BE:$BE,0)),"")</f>
        <v/>
      </c>
      <c r="Y126" s="24" t="str">
        <f>IFERROR(INDEX(将星标签统计!$BV:$BV,MATCH(I126,将星标签统计!$BE:$BE,0)),"")</f>
        <v/>
      </c>
      <c r="Z126" s="24">
        <f>IFERROR(INDEX(将星标签统计!$BV:$BV,MATCH(J126,将星标签统计!$BE:$BE,0)),"")</f>
        <v>0.10204081632653061</v>
      </c>
      <c r="AA126" s="24" t="str">
        <f>IFERROR(INDEX(将星标签统计!$BV:$BV,MATCH(K126,将星标签统计!$BE:$BE,0)),"")</f>
        <v/>
      </c>
      <c r="AB126" s="24" t="str">
        <f>IFERROR(INDEX(将星标签统计!$BV:$BV,MATCH(L126,将星标签统计!$BE:$BE,0)),"")</f>
        <v/>
      </c>
      <c r="AC126" s="24" t="str">
        <f>IFERROR(INDEX(将星标签统计!$BV:$BV,MATCH(M126,将星标签统计!$BE:$BE,0)),"")</f>
        <v/>
      </c>
      <c r="AD126" s="24">
        <f>IFERROR(INDEX(将星标签统计!$BV:$BV,MATCH(N126,将星标签统计!$BE:$BE,0)),"")</f>
        <v>0</v>
      </c>
      <c r="AE126" s="24" t="str">
        <f>IFERROR(INDEX(将星标签统计!$BV:$BV,MATCH(O126,将星标签统计!$BE:$BE,0)),"")</f>
        <v/>
      </c>
      <c r="AF126" s="24" t="str">
        <f>IFERROR(INDEX(将星标签统计!$BV:$BV,MATCH(P126,将星标签统计!$BE:$BE,0)),"")</f>
        <v/>
      </c>
      <c r="AG126" s="24" t="str">
        <f>IFERROR(INDEX(将星标签统计!$BV:$BV,MATCH(Q126,将星标签统计!$BE:$BE,0)),"")</f>
        <v/>
      </c>
      <c r="AH126" s="24" t="str">
        <f>IFERROR(INDEX(将星标签统计!$BV:$BV,MATCH(R126,将星标签统计!$BE:$BE,0)),"")</f>
        <v/>
      </c>
      <c r="AI126" s="24" t="str">
        <f>IFERROR(INDEX(将星标签统计!$BV:$BV,MATCH(S126,将星标签统计!$BE:$BE,0)),"")</f>
        <v/>
      </c>
      <c r="AJ126" s="24" t="str">
        <f>IFERROR(INDEX(将星标签统计!$BV:$BV,MATCH(T126,将星标签统计!$BE:$BE,0)),"")</f>
        <v/>
      </c>
    </row>
    <row r="127" spans="1:37" x14ac:dyDescent="0.2">
      <c r="A127" s="3">
        <v>30338</v>
      </c>
      <c r="B127" s="3" t="s">
        <v>815</v>
      </c>
      <c r="C127" s="3">
        <v>3</v>
      </c>
      <c r="D127" s="23">
        <f t="shared" si="5"/>
        <v>0.10204081632653061</v>
      </c>
      <c r="F127" s="3">
        <v>101</v>
      </c>
      <c r="G127" s="3">
        <v>102</v>
      </c>
      <c r="H127" s="3">
        <v>103</v>
      </c>
      <c r="J127" s="3">
        <v>107</v>
      </c>
      <c r="O127" s="3">
        <v>112</v>
      </c>
      <c r="V127" s="24">
        <f>IFERROR(INDEX(将星标签统计!$BV:$BV,MATCH(F127,将星标签统计!$BE:$BE,0)),"")</f>
        <v>0</v>
      </c>
      <c r="W127" s="24">
        <f>IFERROR(INDEX(将星标签统计!$BV:$BV,MATCH(G127,将星标签统计!$BE:$BE,0)),"")</f>
        <v>0</v>
      </c>
      <c r="X127" s="24">
        <f>IFERROR(INDEX(将星标签统计!$BV:$BV,MATCH(H127,将星标签统计!$BE:$BE,0)),"")</f>
        <v>0</v>
      </c>
      <c r="Y127" s="24" t="str">
        <f>IFERROR(INDEX(将星标签统计!$BV:$BV,MATCH(I127,将星标签统计!$BE:$BE,0)),"")</f>
        <v/>
      </c>
      <c r="Z127" s="24">
        <f>IFERROR(INDEX(将星标签统计!$BV:$BV,MATCH(J127,将星标签统计!$BE:$BE,0)),"")</f>
        <v>0.10204081632653061</v>
      </c>
      <c r="AA127" s="24" t="str">
        <f>IFERROR(INDEX(将星标签统计!$BV:$BV,MATCH(K127,将星标签统计!$BE:$BE,0)),"")</f>
        <v/>
      </c>
      <c r="AB127" s="24" t="str">
        <f>IFERROR(INDEX(将星标签统计!$BV:$BV,MATCH(L127,将星标签统计!$BE:$BE,0)),"")</f>
        <v/>
      </c>
      <c r="AC127" s="24" t="str">
        <f>IFERROR(INDEX(将星标签统计!$BV:$BV,MATCH(M127,将星标签统计!$BE:$BE,0)),"")</f>
        <v/>
      </c>
      <c r="AD127" s="24" t="str">
        <f>IFERROR(INDEX(将星标签统计!$BV:$BV,MATCH(N127,将星标签统计!$BE:$BE,0)),"")</f>
        <v/>
      </c>
      <c r="AE127" s="24">
        <f>IFERROR(INDEX(将星标签统计!$BV:$BV,MATCH(O127,将星标签统计!$BE:$BE,0)),"")</f>
        <v>0</v>
      </c>
      <c r="AF127" s="24" t="str">
        <f>IFERROR(INDEX(将星标签统计!$BV:$BV,MATCH(P127,将星标签统计!$BE:$BE,0)),"")</f>
        <v/>
      </c>
      <c r="AG127" s="24" t="str">
        <f>IFERROR(INDEX(将星标签统计!$BV:$BV,MATCH(Q127,将星标签统计!$BE:$BE,0)),"")</f>
        <v/>
      </c>
      <c r="AH127" s="24" t="str">
        <f>IFERROR(INDEX(将星标签统计!$BV:$BV,MATCH(R127,将星标签统计!$BE:$BE,0)),"")</f>
        <v/>
      </c>
      <c r="AI127" s="24" t="str">
        <f>IFERROR(INDEX(将星标签统计!$BV:$BV,MATCH(S127,将星标签统计!$BE:$BE,0)),"")</f>
        <v/>
      </c>
      <c r="AJ127" s="24" t="str">
        <f>IFERROR(INDEX(将星标签统计!$BV:$BV,MATCH(T127,将星标签统计!$BE:$BE,0)),"")</f>
        <v/>
      </c>
    </row>
    <row r="128" spans="1:37" x14ac:dyDescent="0.2">
      <c r="A128" s="3">
        <v>30339</v>
      </c>
      <c r="B128" s="3" t="s">
        <v>816</v>
      </c>
      <c r="C128" s="3">
        <v>3</v>
      </c>
      <c r="D128" s="23">
        <f t="shared" si="5"/>
        <v>0.10204081632653061</v>
      </c>
      <c r="F128" s="3">
        <v>101</v>
      </c>
      <c r="G128" s="3">
        <v>102</v>
      </c>
      <c r="H128" s="3">
        <v>103</v>
      </c>
      <c r="J128" s="3">
        <v>107</v>
      </c>
      <c r="N128" s="3">
        <v>111</v>
      </c>
      <c r="V128" s="24">
        <f>IFERROR(INDEX(将星标签统计!$BV:$BV,MATCH(F128,将星标签统计!$BE:$BE,0)),"")</f>
        <v>0</v>
      </c>
      <c r="W128" s="24">
        <f>IFERROR(INDEX(将星标签统计!$BV:$BV,MATCH(G128,将星标签统计!$BE:$BE,0)),"")</f>
        <v>0</v>
      </c>
      <c r="X128" s="24">
        <f>IFERROR(INDEX(将星标签统计!$BV:$BV,MATCH(H128,将星标签统计!$BE:$BE,0)),"")</f>
        <v>0</v>
      </c>
      <c r="Y128" s="24" t="str">
        <f>IFERROR(INDEX(将星标签统计!$BV:$BV,MATCH(I128,将星标签统计!$BE:$BE,0)),"")</f>
        <v/>
      </c>
      <c r="Z128" s="24">
        <f>IFERROR(INDEX(将星标签统计!$BV:$BV,MATCH(J128,将星标签统计!$BE:$BE,0)),"")</f>
        <v>0.10204081632653061</v>
      </c>
      <c r="AA128" s="24" t="str">
        <f>IFERROR(INDEX(将星标签统计!$BV:$BV,MATCH(K128,将星标签统计!$BE:$BE,0)),"")</f>
        <v/>
      </c>
      <c r="AB128" s="24" t="str">
        <f>IFERROR(INDEX(将星标签统计!$BV:$BV,MATCH(L128,将星标签统计!$BE:$BE,0)),"")</f>
        <v/>
      </c>
      <c r="AC128" s="24" t="str">
        <f>IFERROR(INDEX(将星标签统计!$BV:$BV,MATCH(M128,将星标签统计!$BE:$BE,0)),"")</f>
        <v/>
      </c>
      <c r="AD128" s="24">
        <f>IFERROR(INDEX(将星标签统计!$BV:$BV,MATCH(N128,将星标签统计!$BE:$BE,0)),"")</f>
        <v>0</v>
      </c>
      <c r="AE128" s="24" t="str">
        <f>IFERROR(INDEX(将星标签统计!$BV:$BV,MATCH(O128,将星标签统计!$BE:$BE,0)),"")</f>
        <v/>
      </c>
      <c r="AF128" s="24" t="str">
        <f>IFERROR(INDEX(将星标签统计!$BV:$BV,MATCH(P128,将星标签统计!$BE:$BE,0)),"")</f>
        <v/>
      </c>
      <c r="AG128" s="24" t="str">
        <f>IFERROR(INDEX(将星标签统计!$BV:$BV,MATCH(Q128,将星标签统计!$BE:$BE,0)),"")</f>
        <v/>
      </c>
      <c r="AH128" s="24" t="str">
        <f>IFERROR(INDEX(将星标签统计!$BV:$BV,MATCH(R128,将星标签统计!$BE:$BE,0)),"")</f>
        <v/>
      </c>
      <c r="AI128" s="24" t="str">
        <f>IFERROR(INDEX(将星标签统计!$BV:$BV,MATCH(S128,将星标签统计!$BE:$BE,0)),"")</f>
        <v/>
      </c>
      <c r="AJ128" s="24" t="str">
        <f>IFERROR(INDEX(将星标签统计!$BV:$BV,MATCH(T128,将星标签统计!$BE:$BE,0)),"")</f>
        <v/>
      </c>
    </row>
    <row r="129" spans="1:36" x14ac:dyDescent="0.2">
      <c r="A129" s="3">
        <v>30343</v>
      </c>
      <c r="B129" s="3" t="s">
        <v>820</v>
      </c>
      <c r="C129" s="3">
        <v>3</v>
      </c>
      <c r="D129" s="23">
        <f t="shared" ref="D129:D133" si="6">IF(B129="","",SUM(V129:AJ129))</f>
        <v>0.10204081632653061</v>
      </c>
      <c r="J129" s="3">
        <v>107</v>
      </c>
      <c r="O129" s="3">
        <v>112</v>
      </c>
      <c r="V129" s="24" t="str">
        <f>IFERROR(INDEX(将星标签统计!$BV:$BV,MATCH(F129,将星标签统计!$BE:$BE,0)),"")</f>
        <v/>
      </c>
      <c r="W129" s="24" t="str">
        <f>IFERROR(INDEX(将星标签统计!$BV:$BV,MATCH(G129,将星标签统计!$BE:$BE,0)),"")</f>
        <v/>
      </c>
      <c r="X129" s="24" t="str">
        <f>IFERROR(INDEX(将星标签统计!$BV:$BV,MATCH(H129,将星标签统计!$BE:$BE,0)),"")</f>
        <v/>
      </c>
      <c r="Y129" s="24" t="str">
        <f>IFERROR(INDEX(将星标签统计!$BV:$BV,MATCH(I129,将星标签统计!$BE:$BE,0)),"")</f>
        <v/>
      </c>
      <c r="Z129" s="24">
        <f>IFERROR(INDEX(将星标签统计!$BV:$BV,MATCH(J129,将星标签统计!$BE:$BE,0)),"")</f>
        <v>0.10204081632653061</v>
      </c>
      <c r="AA129" s="24" t="str">
        <f>IFERROR(INDEX(将星标签统计!$BV:$BV,MATCH(K129,将星标签统计!$BE:$BE,0)),"")</f>
        <v/>
      </c>
      <c r="AB129" s="24" t="str">
        <f>IFERROR(INDEX(将星标签统计!$BV:$BV,MATCH(L129,将星标签统计!$BE:$BE,0)),"")</f>
        <v/>
      </c>
      <c r="AC129" s="24" t="str">
        <f>IFERROR(INDEX(将星标签统计!$BV:$BV,MATCH(M129,将星标签统计!$BE:$BE,0)),"")</f>
        <v/>
      </c>
      <c r="AD129" s="24" t="str">
        <f>IFERROR(INDEX(将星标签统计!$BV:$BV,MATCH(N129,将星标签统计!$BE:$BE,0)),"")</f>
        <v/>
      </c>
      <c r="AE129" s="24">
        <f>IFERROR(INDEX(将星标签统计!$BV:$BV,MATCH(O129,将星标签统计!$BE:$BE,0)),"")</f>
        <v>0</v>
      </c>
      <c r="AF129" s="24" t="str">
        <f>IFERROR(INDEX(将星标签统计!$BV:$BV,MATCH(P129,将星标签统计!$BE:$BE,0)),"")</f>
        <v/>
      </c>
      <c r="AG129" s="24" t="str">
        <f>IFERROR(INDEX(将星标签统计!$BV:$BV,MATCH(Q129,将星标签统计!$BE:$BE,0)),"")</f>
        <v/>
      </c>
      <c r="AH129" s="24" t="str">
        <f>IFERROR(INDEX(将星标签统计!$BV:$BV,MATCH(R129,将星标签统计!$BE:$BE,0)),"")</f>
        <v/>
      </c>
      <c r="AI129" s="24" t="str">
        <f>IFERROR(INDEX(将星标签统计!$BV:$BV,MATCH(S129,将星标签统计!$BE:$BE,0)),"")</f>
        <v/>
      </c>
      <c r="AJ129" s="24" t="str">
        <f>IFERROR(INDEX(将星标签统计!$BV:$BV,MATCH(T129,将星标签统计!$BE:$BE,0)),"")</f>
        <v/>
      </c>
    </row>
    <row r="130" spans="1:36" x14ac:dyDescent="0.2">
      <c r="A130" s="3">
        <v>30344</v>
      </c>
      <c r="B130" s="3" t="s">
        <v>821</v>
      </c>
      <c r="C130" s="3">
        <v>3</v>
      </c>
      <c r="D130" s="23">
        <f t="shared" si="6"/>
        <v>0.10204081632653061</v>
      </c>
      <c r="F130" s="3">
        <v>101</v>
      </c>
      <c r="G130" s="3">
        <v>102</v>
      </c>
      <c r="J130" s="3">
        <v>107</v>
      </c>
      <c r="O130" s="3">
        <v>112</v>
      </c>
      <c r="V130" s="24">
        <f>IFERROR(INDEX(将星标签统计!$BV:$BV,MATCH(F130,将星标签统计!$BE:$BE,0)),"")</f>
        <v>0</v>
      </c>
      <c r="W130" s="24">
        <f>IFERROR(INDEX(将星标签统计!$BV:$BV,MATCH(G130,将星标签统计!$BE:$BE,0)),"")</f>
        <v>0</v>
      </c>
      <c r="X130" s="24" t="str">
        <f>IFERROR(INDEX(将星标签统计!$BV:$BV,MATCH(H130,将星标签统计!$BE:$BE,0)),"")</f>
        <v/>
      </c>
      <c r="Y130" s="24" t="str">
        <f>IFERROR(INDEX(将星标签统计!$BV:$BV,MATCH(I130,将星标签统计!$BE:$BE,0)),"")</f>
        <v/>
      </c>
      <c r="Z130" s="24">
        <f>IFERROR(INDEX(将星标签统计!$BV:$BV,MATCH(J130,将星标签统计!$BE:$BE,0)),"")</f>
        <v>0.10204081632653061</v>
      </c>
      <c r="AA130" s="24" t="str">
        <f>IFERROR(INDEX(将星标签统计!$BV:$BV,MATCH(K130,将星标签统计!$BE:$BE,0)),"")</f>
        <v/>
      </c>
      <c r="AB130" s="24" t="str">
        <f>IFERROR(INDEX(将星标签统计!$BV:$BV,MATCH(L130,将星标签统计!$BE:$BE,0)),"")</f>
        <v/>
      </c>
      <c r="AC130" s="24" t="str">
        <f>IFERROR(INDEX(将星标签统计!$BV:$BV,MATCH(M130,将星标签统计!$BE:$BE,0)),"")</f>
        <v/>
      </c>
      <c r="AD130" s="24" t="str">
        <f>IFERROR(INDEX(将星标签统计!$BV:$BV,MATCH(N130,将星标签统计!$BE:$BE,0)),"")</f>
        <v/>
      </c>
      <c r="AE130" s="24">
        <f>IFERROR(INDEX(将星标签统计!$BV:$BV,MATCH(O130,将星标签统计!$BE:$BE,0)),"")</f>
        <v>0</v>
      </c>
      <c r="AF130" s="24" t="str">
        <f>IFERROR(INDEX(将星标签统计!$BV:$BV,MATCH(P130,将星标签统计!$BE:$BE,0)),"")</f>
        <v/>
      </c>
      <c r="AG130" s="24" t="str">
        <f>IFERROR(INDEX(将星标签统计!$BV:$BV,MATCH(Q130,将星标签统计!$BE:$BE,0)),"")</f>
        <v/>
      </c>
      <c r="AH130" s="24" t="str">
        <f>IFERROR(INDEX(将星标签统计!$BV:$BV,MATCH(R130,将星标签统计!$BE:$BE,0)),"")</f>
        <v/>
      </c>
      <c r="AI130" s="24" t="str">
        <f>IFERROR(INDEX(将星标签统计!$BV:$BV,MATCH(S130,将星标签统计!$BE:$BE,0)),"")</f>
        <v/>
      </c>
      <c r="AJ130" s="24" t="str">
        <f>IFERROR(INDEX(将星标签统计!$BV:$BV,MATCH(T130,将星标签统计!$BE:$BE,0)),"")</f>
        <v/>
      </c>
    </row>
    <row r="131" spans="1:36" x14ac:dyDescent="0.2">
      <c r="A131" s="3">
        <v>30341</v>
      </c>
      <c r="B131" s="3" t="s">
        <v>822</v>
      </c>
      <c r="C131" s="3">
        <v>3</v>
      </c>
      <c r="D131" s="23">
        <f t="shared" si="6"/>
        <v>0.11764705882352941</v>
      </c>
      <c r="F131" s="3">
        <v>101</v>
      </c>
      <c r="G131" s="3">
        <v>102</v>
      </c>
      <c r="L131" s="3">
        <v>109</v>
      </c>
      <c r="O131" s="3">
        <v>112</v>
      </c>
      <c r="V131" s="24">
        <f>IFERROR(INDEX(将星标签统计!$BV:$BV,MATCH(F131,将星标签统计!$BE:$BE,0)),"")</f>
        <v>0</v>
      </c>
      <c r="W131" s="24">
        <f>IFERROR(INDEX(将星标签统计!$BV:$BV,MATCH(G131,将星标签统计!$BE:$BE,0)),"")</f>
        <v>0</v>
      </c>
      <c r="X131" s="24" t="str">
        <f>IFERROR(INDEX(将星标签统计!$BV:$BV,MATCH(H131,将星标签统计!$BE:$BE,0)),"")</f>
        <v/>
      </c>
      <c r="Y131" s="24" t="str">
        <f>IFERROR(INDEX(将星标签统计!$BV:$BV,MATCH(I131,将星标签统计!$BE:$BE,0)),"")</f>
        <v/>
      </c>
      <c r="Z131" s="24" t="str">
        <f>IFERROR(INDEX(将星标签统计!$BV:$BV,MATCH(J131,将星标签统计!$BE:$BE,0)),"")</f>
        <v/>
      </c>
      <c r="AA131" s="24" t="str">
        <f>IFERROR(INDEX(将星标签统计!$BV:$BV,MATCH(K131,将星标签统计!$BE:$BE,0)),"")</f>
        <v/>
      </c>
      <c r="AB131" s="24">
        <f>IFERROR(INDEX(将星标签统计!$BV:$BV,MATCH(L131,将星标签统计!$BE:$BE,0)),"")</f>
        <v>0.11764705882352941</v>
      </c>
      <c r="AC131" s="24" t="str">
        <f>IFERROR(INDEX(将星标签统计!$BV:$BV,MATCH(M131,将星标签统计!$BE:$BE,0)),"")</f>
        <v/>
      </c>
      <c r="AD131" s="24" t="str">
        <f>IFERROR(INDEX(将星标签统计!$BV:$BV,MATCH(N131,将星标签统计!$BE:$BE,0)),"")</f>
        <v/>
      </c>
      <c r="AE131" s="24">
        <f>IFERROR(INDEX(将星标签统计!$BV:$BV,MATCH(O131,将星标签统计!$BE:$BE,0)),"")</f>
        <v>0</v>
      </c>
      <c r="AF131" s="24" t="str">
        <f>IFERROR(INDEX(将星标签统计!$BV:$BV,MATCH(P131,将星标签统计!$BE:$BE,0)),"")</f>
        <v/>
      </c>
      <c r="AG131" s="24" t="str">
        <f>IFERROR(INDEX(将星标签统计!$BV:$BV,MATCH(Q131,将星标签统计!$BE:$BE,0)),"")</f>
        <v/>
      </c>
      <c r="AH131" s="24" t="str">
        <f>IFERROR(INDEX(将星标签统计!$BV:$BV,MATCH(R131,将星标签统计!$BE:$BE,0)),"")</f>
        <v/>
      </c>
      <c r="AI131" s="24" t="str">
        <f>IFERROR(INDEX(将星标签统计!$BV:$BV,MATCH(S131,将星标签统计!$BE:$BE,0)),"")</f>
        <v/>
      </c>
      <c r="AJ131" s="24" t="str">
        <f>IFERROR(INDEX(将星标签统计!$BV:$BV,MATCH(T131,将星标签统计!$BE:$BE,0)),"")</f>
        <v/>
      </c>
    </row>
    <row r="132" spans="1:36" x14ac:dyDescent="0.2">
      <c r="A132" s="3">
        <v>30342</v>
      </c>
      <c r="B132" s="3" t="s">
        <v>823</v>
      </c>
      <c r="C132" s="3">
        <v>3</v>
      </c>
      <c r="D132" s="23">
        <f t="shared" si="6"/>
        <v>0</v>
      </c>
      <c r="G132" s="3">
        <v>102</v>
      </c>
      <c r="N132" s="3">
        <v>111</v>
      </c>
      <c r="O132" s="3">
        <v>112</v>
      </c>
      <c r="V132" s="24" t="str">
        <f>IFERROR(INDEX(将星标签统计!$BV:$BV,MATCH(F132,将星标签统计!$BE:$BE,0)),"")</f>
        <v/>
      </c>
      <c r="W132" s="24">
        <f>IFERROR(INDEX(将星标签统计!$BV:$BV,MATCH(G132,将星标签统计!$BE:$BE,0)),"")</f>
        <v>0</v>
      </c>
      <c r="X132" s="24" t="str">
        <f>IFERROR(INDEX(将星标签统计!$BV:$BV,MATCH(H132,将星标签统计!$BE:$BE,0)),"")</f>
        <v/>
      </c>
      <c r="Y132" s="24" t="str">
        <f>IFERROR(INDEX(将星标签统计!$BV:$BV,MATCH(I132,将星标签统计!$BE:$BE,0)),"")</f>
        <v/>
      </c>
      <c r="Z132" s="24" t="str">
        <f>IFERROR(INDEX(将星标签统计!$BV:$BV,MATCH(J132,将星标签统计!$BE:$BE,0)),"")</f>
        <v/>
      </c>
      <c r="AA132" s="24" t="str">
        <f>IFERROR(INDEX(将星标签统计!$BV:$BV,MATCH(K132,将星标签统计!$BE:$BE,0)),"")</f>
        <v/>
      </c>
      <c r="AB132" s="24" t="str">
        <f>IFERROR(INDEX(将星标签统计!$BV:$BV,MATCH(L132,将星标签统计!$BE:$BE,0)),"")</f>
        <v/>
      </c>
      <c r="AC132" s="24" t="str">
        <f>IFERROR(INDEX(将星标签统计!$BV:$BV,MATCH(M132,将星标签统计!$BE:$BE,0)),"")</f>
        <v/>
      </c>
      <c r="AD132" s="24">
        <f>IFERROR(INDEX(将星标签统计!$BV:$BV,MATCH(N132,将星标签统计!$BE:$BE,0)),"")</f>
        <v>0</v>
      </c>
      <c r="AE132" s="24">
        <f>IFERROR(INDEX(将星标签统计!$BV:$BV,MATCH(O132,将星标签统计!$BE:$BE,0)),"")</f>
        <v>0</v>
      </c>
      <c r="AF132" s="24" t="str">
        <f>IFERROR(INDEX(将星标签统计!$BV:$BV,MATCH(P132,将星标签统计!$BE:$BE,0)),"")</f>
        <v/>
      </c>
      <c r="AG132" s="24" t="str">
        <f>IFERROR(INDEX(将星标签统计!$BV:$BV,MATCH(Q132,将星标签统计!$BE:$BE,0)),"")</f>
        <v/>
      </c>
      <c r="AH132" s="24" t="str">
        <f>IFERROR(INDEX(将星标签统计!$BV:$BV,MATCH(R132,将星标签统计!$BE:$BE,0)),"")</f>
        <v/>
      </c>
      <c r="AI132" s="24" t="str">
        <f>IFERROR(INDEX(将星标签统计!$BV:$BV,MATCH(S132,将星标签统计!$BE:$BE,0)),"")</f>
        <v/>
      </c>
      <c r="AJ132" s="24" t="str">
        <f>IFERROR(INDEX(将星标签统计!$BV:$BV,MATCH(T132,将星标签统计!$BE:$BE,0)),"")</f>
        <v/>
      </c>
    </row>
    <row r="133" spans="1:36" x14ac:dyDescent="0.2">
      <c r="A133" s="3">
        <v>30340</v>
      </c>
      <c r="B133" s="3" t="s">
        <v>824</v>
      </c>
      <c r="C133" s="3">
        <v>3</v>
      </c>
      <c r="D133" s="23">
        <f t="shared" si="6"/>
        <v>0.10204081632653061</v>
      </c>
      <c r="F133" s="3">
        <v>101</v>
      </c>
      <c r="G133" s="3">
        <v>102</v>
      </c>
      <c r="H133" s="3">
        <v>103</v>
      </c>
      <c r="J133" s="3">
        <v>107</v>
      </c>
      <c r="K133" s="3">
        <v>108</v>
      </c>
      <c r="O133" s="3">
        <v>112</v>
      </c>
      <c r="V133" s="24">
        <f>IFERROR(INDEX(将星标签统计!$BV:$BV,MATCH(F133,将星标签统计!$BE:$BE,0)),"")</f>
        <v>0</v>
      </c>
      <c r="W133" s="24">
        <f>IFERROR(INDEX(将星标签统计!$BV:$BV,MATCH(G133,将星标签统计!$BE:$BE,0)),"")</f>
        <v>0</v>
      </c>
      <c r="X133" s="24">
        <f>IFERROR(INDEX(将星标签统计!$BV:$BV,MATCH(H133,将星标签统计!$BE:$BE,0)),"")</f>
        <v>0</v>
      </c>
      <c r="Y133" s="24" t="str">
        <f>IFERROR(INDEX(将星标签统计!$BV:$BV,MATCH(I133,将星标签统计!$BE:$BE,0)),"")</f>
        <v/>
      </c>
      <c r="Z133" s="24">
        <f>IFERROR(INDEX(将星标签统计!$BV:$BV,MATCH(J133,将星标签统计!$BE:$BE,0)),"")</f>
        <v>0.10204081632653061</v>
      </c>
      <c r="AA133" s="24">
        <f>IFERROR(INDEX(将星标签统计!$BV:$BV,MATCH(K133,将星标签统计!$BE:$BE,0)),"")</f>
        <v>0</v>
      </c>
      <c r="AB133" s="24" t="str">
        <f>IFERROR(INDEX(将星标签统计!$BV:$BV,MATCH(L133,将星标签统计!$BE:$BE,0)),"")</f>
        <v/>
      </c>
      <c r="AC133" s="24" t="str">
        <f>IFERROR(INDEX(将星标签统计!$BV:$BV,MATCH(M133,将星标签统计!$BE:$BE,0)),"")</f>
        <v/>
      </c>
      <c r="AD133" s="24" t="str">
        <f>IFERROR(INDEX(将星标签统计!$BV:$BV,MATCH(N133,将星标签统计!$BE:$BE,0)),"")</f>
        <v/>
      </c>
      <c r="AE133" s="24">
        <f>IFERROR(INDEX(将星标签统计!$BV:$BV,MATCH(O133,将星标签统计!$BE:$BE,0)),"")</f>
        <v>0</v>
      </c>
      <c r="AF133" s="24" t="str">
        <f>IFERROR(INDEX(将星标签统计!$BV:$BV,MATCH(P133,将星标签统计!$BE:$BE,0)),"")</f>
        <v/>
      </c>
      <c r="AG133" s="24" t="str">
        <f>IFERROR(INDEX(将星标签统计!$BV:$BV,MATCH(Q133,将星标签统计!$BE:$BE,0)),"")</f>
        <v/>
      </c>
      <c r="AH133" s="24" t="str">
        <f>IFERROR(INDEX(将星标签统计!$BV:$BV,MATCH(R133,将星标签统计!$BE:$BE,0)),"")</f>
        <v/>
      </c>
      <c r="AI133" s="24" t="str">
        <f>IFERROR(INDEX(将星标签统计!$BV:$BV,MATCH(S133,将星标签统计!$BE:$BE,0)),"")</f>
        <v/>
      </c>
      <c r="AJ133" s="24" t="str">
        <f>IFERROR(INDEX(将星标签统计!$BV:$BV,MATCH(T133,将星标签统计!$BE:$BE,0)),"")</f>
        <v/>
      </c>
    </row>
    <row r="134" spans="1:36" x14ac:dyDescent="0.2">
      <c r="A134" s="3">
        <v>30247</v>
      </c>
      <c r="B134" s="3" t="s">
        <v>796</v>
      </c>
      <c r="C134" s="3">
        <v>3</v>
      </c>
      <c r="D134" s="23">
        <f>IF(B134="","",SUM(V134:AJ134))</f>
        <v>0.11764705882352941</v>
      </c>
      <c r="F134" s="3">
        <v>101</v>
      </c>
      <c r="G134" s="3">
        <v>102</v>
      </c>
      <c r="H134" s="3">
        <v>103</v>
      </c>
      <c r="J134" s="3" t="s">
        <v>108</v>
      </c>
      <c r="K134" s="3" t="s">
        <v>108</v>
      </c>
      <c r="L134" s="3">
        <v>109</v>
      </c>
      <c r="N134" s="3">
        <v>111</v>
      </c>
      <c r="V134" s="24">
        <f>IFERROR(INDEX(将星标签统计!$BV:$BV,MATCH(F134,将星标签统计!$BE:$BE,0)),"")</f>
        <v>0</v>
      </c>
      <c r="W134" s="24">
        <f>IFERROR(INDEX(将星标签统计!$BV:$BV,MATCH(G134,将星标签统计!$BE:$BE,0)),"")</f>
        <v>0</v>
      </c>
      <c r="X134" s="24">
        <f>IFERROR(INDEX(将星标签统计!$BV:$BV,MATCH(H134,将星标签统计!$BE:$BE,0)),"")</f>
        <v>0</v>
      </c>
      <c r="Y134" s="24" t="str">
        <f>IFERROR(INDEX(将星标签统计!$BV:$BV,MATCH(I134,将星标签统计!$BE:$BE,0)),"")</f>
        <v/>
      </c>
      <c r="Z134" s="24" t="str">
        <f>IFERROR(INDEX(将星标签统计!$BV:$BV,MATCH(J134,将星标签统计!$BE:$BE,0)),"")</f>
        <v/>
      </c>
      <c r="AA134" s="24" t="str">
        <f>IFERROR(INDEX(将星标签统计!$BV:$BV,MATCH(K134,将星标签统计!$BE:$BE,0)),"")</f>
        <v/>
      </c>
      <c r="AB134" s="24">
        <f>IFERROR(INDEX(将星标签统计!$BV:$BV,MATCH(L134,将星标签统计!$BE:$BE,0)),"")</f>
        <v>0.11764705882352941</v>
      </c>
      <c r="AC134" s="24" t="str">
        <f>IFERROR(INDEX(将星标签统计!$BV:$BV,MATCH(M134,将星标签统计!$BE:$BE,0)),"")</f>
        <v/>
      </c>
      <c r="AD134" s="24">
        <f>IFERROR(INDEX(将星标签统计!$BV:$BV,MATCH(N134,将星标签统计!$BE:$BE,0)),"")</f>
        <v>0</v>
      </c>
      <c r="AE134" s="24" t="str">
        <f>IFERROR(INDEX(将星标签统计!$BV:$BV,MATCH(O134,将星标签统计!$BE:$BE,0)),"")</f>
        <v/>
      </c>
      <c r="AF134" s="24" t="str">
        <f>IFERROR(INDEX(将星标签统计!$BV:$BV,MATCH(P134,将星标签统计!$BE:$BE,0)),"")</f>
        <v/>
      </c>
      <c r="AG134" s="24" t="str">
        <f>IFERROR(INDEX(将星标签统计!$BV:$BV,MATCH(Q134,将星标签统计!$BE:$BE,0)),"")</f>
        <v/>
      </c>
      <c r="AH134" s="24" t="str">
        <f>IFERROR(INDEX(将星标签统计!$BV:$BV,MATCH(R134,将星标签统计!$BE:$BE,0)),"")</f>
        <v/>
      </c>
      <c r="AI134" s="24" t="str">
        <f>IFERROR(INDEX(将星标签统计!$BV:$BV,MATCH(S134,将星标签统计!$BE:$BE,0)),"")</f>
        <v/>
      </c>
      <c r="AJ134" s="24" t="str">
        <f>IFERROR(INDEX(将星标签统计!$BV:$BV,MATCH(T134,将星标签统计!$BE:$BE,0)),"")</f>
        <v/>
      </c>
    </row>
    <row r="135" spans="1:36" x14ac:dyDescent="0.2">
      <c r="A135" s="3">
        <v>30248</v>
      </c>
      <c r="B135" s="3" t="s">
        <v>797</v>
      </c>
      <c r="C135" s="3">
        <v>3</v>
      </c>
      <c r="D135" s="23">
        <f>IF(B135="","",SUM(V135:AJ135))</f>
        <v>0.16666666666666666</v>
      </c>
      <c r="G135" s="3">
        <v>102</v>
      </c>
      <c r="H135" s="3">
        <v>103</v>
      </c>
      <c r="I135" s="3">
        <v>106</v>
      </c>
      <c r="J135" s="3" t="s">
        <v>108</v>
      </c>
      <c r="K135" s="3" t="s">
        <v>108</v>
      </c>
      <c r="N135" s="3">
        <v>111</v>
      </c>
      <c r="V135" s="24" t="str">
        <f>IFERROR(INDEX(将星标签统计!$BV:$BV,MATCH(F135,将星标签统计!$BE:$BE,0)),"")</f>
        <v/>
      </c>
      <c r="W135" s="24">
        <f>IFERROR(INDEX(将星标签统计!$BV:$BV,MATCH(G135,将星标签统计!$BE:$BE,0)),"")</f>
        <v>0</v>
      </c>
      <c r="X135" s="24">
        <f>IFERROR(INDEX(将星标签统计!$BV:$BV,MATCH(H135,将星标签统计!$BE:$BE,0)),"")</f>
        <v>0</v>
      </c>
      <c r="Y135" s="24">
        <f>IFERROR(INDEX(将星标签统计!$BV:$BV,MATCH(I135,将星标签统计!$BE:$BE,0)),"")</f>
        <v>0.16666666666666666</v>
      </c>
      <c r="Z135" s="24" t="str">
        <f>IFERROR(INDEX(将星标签统计!$BV:$BV,MATCH(J135,将星标签统计!$BE:$BE,0)),"")</f>
        <v/>
      </c>
      <c r="AA135" s="24" t="str">
        <f>IFERROR(INDEX(将星标签统计!$BV:$BV,MATCH(K135,将星标签统计!$BE:$BE,0)),"")</f>
        <v/>
      </c>
      <c r="AB135" s="24" t="str">
        <f>IFERROR(INDEX(将星标签统计!$BV:$BV,MATCH(L135,将星标签统计!$BE:$BE,0)),"")</f>
        <v/>
      </c>
      <c r="AC135" s="24" t="str">
        <f>IFERROR(INDEX(将星标签统计!$BV:$BV,MATCH(M135,将星标签统计!$BE:$BE,0)),"")</f>
        <v/>
      </c>
      <c r="AD135" s="24">
        <f>IFERROR(INDEX(将星标签统计!$BV:$BV,MATCH(N135,将星标签统计!$BE:$BE,0)),"")</f>
        <v>0</v>
      </c>
      <c r="AE135" s="24" t="str">
        <f>IFERROR(INDEX(将星标签统计!$BV:$BV,MATCH(O135,将星标签统计!$BE:$BE,0)),"")</f>
        <v/>
      </c>
      <c r="AF135" s="24" t="str">
        <f>IFERROR(INDEX(将星标签统计!$BV:$BV,MATCH(P135,将星标签统计!$BE:$BE,0)),"")</f>
        <v/>
      </c>
      <c r="AG135" s="24" t="str">
        <f>IFERROR(INDEX(将星标签统计!$BV:$BV,MATCH(Q135,将星标签统计!$BE:$BE,0)),"")</f>
        <v/>
      </c>
      <c r="AH135" s="24" t="str">
        <f>IFERROR(INDEX(将星标签统计!$BV:$BV,MATCH(R135,将星标签统计!$BE:$BE,0)),"")</f>
        <v/>
      </c>
      <c r="AI135" s="24" t="str">
        <f>IFERROR(INDEX(将星标签统计!$BV:$BV,MATCH(S135,将星标签统计!$BE:$BE,0)),"")</f>
        <v/>
      </c>
      <c r="AJ135" s="24" t="str">
        <f>IFERROR(INDEX(将星标签统计!$BV:$BV,MATCH(T135,将星标签统计!$BE:$BE,0)),"")</f>
        <v/>
      </c>
    </row>
    <row r="136" spans="1:36" x14ac:dyDescent="0.2">
      <c r="A136" s="3">
        <v>30249</v>
      </c>
      <c r="B136" s="3" t="s">
        <v>804</v>
      </c>
      <c r="C136" s="3">
        <v>3</v>
      </c>
      <c r="D136" s="23">
        <f>IF(B136="","",SUM(V136:AJ136))</f>
        <v>0.10204081632653061</v>
      </c>
      <c r="F136" s="3">
        <v>101</v>
      </c>
      <c r="G136" s="3">
        <v>102</v>
      </c>
      <c r="J136" s="3">
        <v>107</v>
      </c>
      <c r="K136" s="3" t="s">
        <v>108</v>
      </c>
      <c r="O136" s="3">
        <v>112</v>
      </c>
      <c r="V136" s="24">
        <f>IFERROR(INDEX(将星标签统计!$BV:$BV,MATCH(F136,将星标签统计!$BE:$BE,0)),"")</f>
        <v>0</v>
      </c>
      <c r="W136" s="24">
        <f>IFERROR(INDEX(将星标签统计!$BV:$BV,MATCH(G136,将星标签统计!$BE:$BE,0)),"")</f>
        <v>0</v>
      </c>
      <c r="X136" s="24" t="str">
        <f>IFERROR(INDEX(将星标签统计!$BV:$BV,MATCH(H136,将星标签统计!$BE:$BE,0)),"")</f>
        <v/>
      </c>
      <c r="Y136" s="24" t="str">
        <f>IFERROR(INDEX(将星标签统计!$BV:$BV,MATCH(I136,将星标签统计!$BE:$BE,0)),"")</f>
        <v/>
      </c>
      <c r="Z136" s="24">
        <f>IFERROR(INDEX(将星标签统计!$BV:$BV,MATCH(J136,将星标签统计!$BE:$BE,0)),"")</f>
        <v>0.10204081632653061</v>
      </c>
      <c r="AA136" s="24" t="str">
        <f>IFERROR(INDEX(将星标签统计!$BV:$BV,MATCH(K136,将星标签统计!$BE:$BE,0)),"")</f>
        <v/>
      </c>
      <c r="AB136" s="24" t="str">
        <f>IFERROR(INDEX(将星标签统计!$BV:$BV,MATCH(L136,将星标签统计!$BE:$BE,0)),"")</f>
        <v/>
      </c>
      <c r="AC136" s="24" t="str">
        <f>IFERROR(INDEX(将星标签统计!$BV:$BV,MATCH(M136,将星标签统计!$BE:$BE,0)),"")</f>
        <v/>
      </c>
      <c r="AD136" s="24" t="str">
        <f>IFERROR(INDEX(将星标签统计!$BV:$BV,MATCH(N136,将星标签统计!$BE:$BE,0)),"")</f>
        <v/>
      </c>
      <c r="AE136" s="24">
        <f>IFERROR(INDEX(将星标签统计!$BV:$BV,MATCH(O136,将星标签统计!$BE:$BE,0)),"")</f>
        <v>0</v>
      </c>
      <c r="AF136" s="24" t="str">
        <f>IFERROR(INDEX(将星标签统计!$BV:$BV,MATCH(P136,将星标签统计!$BE:$BE,0)),"")</f>
        <v/>
      </c>
      <c r="AG136" s="24" t="str">
        <f>IFERROR(INDEX(将星标签统计!$BV:$BV,MATCH(Q136,将星标签统计!$BE:$BE,0)),"")</f>
        <v/>
      </c>
      <c r="AH136" s="24" t="str">
        <f>IFERROR(INDEX(将星标签统计!$BV:$BV,MATCH(R136,将星标签统计!$BE:$BE,0)),"")</f>
        <v/>
      </c>
      <c r="AI136" s="24" t="str">
        <f>IFERROR(INDEX(将星标签统计!$BV:$BV,MATCH(S136,将星标签统计!$BE:$BE,0)),"")</f>
        <v/>
      </c>
      <c r="AJ136" s="24" t="str">
        <f>IFERROR(INDEX(将星标签统计!$BV:$BV,MATCH(T136,将星标签统计!$BE:$BE,0)),"")</f>
        <v/>
      </c>
    </row>
    <row r="137" spans="1:36" x14ac:dyDescent="0.2">
      <c r="A137" s="3">
        <v>30250</v>
      </c>
      <c r="B137" s="3" t="s">
        <v>805</v>
      </c>
      <c r="C137" s="3">
        <v>3</v>
      </c>
      <c r="D137" s="23">
        <f>IF(B137="","",SUM(V137:AJ137))</f>
        <v>0.16666666666666666</v>
      </c>
      <c r="F137" s="3">
        <v>101</v>
      </c>
      <c r="G137" s="3">
        <v>102</v>
      </c>
      <c r="H137" s="3">
        <v>103</v>
      </c>
      <c r="I137" s="3">
        <v>106</v>
      </c>
      <c r="K137" s="3">
        <v>108</v>
      </c>
      <c r="N137" s="3">
        <v>111</v>
      </c>
      <c r="O137" s="3">
        <v>112</v>
      </c>
      <c r="V137" s="24">
        <f>IFERROR(INDEX(将星标签统计!$BV:$BV,MATCH(F137,将星标签统计!$BE:$BE,0)),"")</f>
        <v>0</v>
      </c>
      <c r="W137" s="24">
        <f>IFERROR(INDEX(将星标签统计!$BV:$BV,MATCH(G137,将星标签统计!$BE:$BE,0)),"")</f>
        <v>0</v>
      </c>
      <c r="X137" s="24">
        <f>IFERROR(INDEX(将星标签统计!$BV:$BV,MATCH(H137,将星标签统计!$BE:$BE,0)),"")</f>
        <v>0</v>
      </c>
      <c r="Y137" s="24">
        <f>IFERROR(INDEX(将星标签统计!$BV:$BV,MATCH(I137,将星标签统计!$BE:$BE,0)),"")</f>
        <v>0.16666666666666666</v>
      </c>
      <c r="Z137" s="24" t="str">
        <f>IFERROR(INDEX(将星标签统计!$BV:$BV,MATCH(J137,将星标签统计!$BE:$BE,0)),"")</f>
        <v/>
      </c>
      <c r="AA137" s="24">
        <f>IFERROR(INDEX(将星标签统计!$BV:$BV,MATCH(K137,将星标签统计!$BE:$BE,0)),"")</f>
        <v>0</v>
      </c>
      <c r="AB137" s="24" t="str">
        <f>IFERROR(INDEX(将星标签统计!$BV:$BV,MATCH(L137,将星标签统计!$BE:$BE,0)),"")</f>
        <v/>
      </c>
      <c r="AC137" s="24" t="str">
        <f>IFERROR(INDEX(将星标签统计!$BV:$BV,MATCH(M137,将星标签统计!$BE:$BE,0)),"")</f>
        <v/>
      </c>
      <c r="AD137" s="24">
        <f>IFERROR(INDEX(将星标签统计!$BV:$BV,MATCH(N137,将星标签统计!$BE:$BE,0)),"")</f>
        <v>0</v>
      </c>
      <c r="AE137" s="24">
        <f>IFERROR(INDEX(将星标签统计!$BV:$BV,MATCH(O137,将星标签统计!$BE:$BE,0)),"")</f>
        <v>0</v>
      </c>
      <c r="AF137" s="24" t="str">
        <f>IFERROR(INDEX(将星标签统计!$BV:$BV,MATCH(P137,将星标签统计!$BE:$BE,0)),"")</f>
        <v/>
      </c>
      <c r="AG137" s="24" t="str">
        <f>IFERROR(INDEX(将星标签统计!$BV:$BV,MATCH(Q137,将星标签统计!$BE:$BE,0)),"")</f>
        <v/>
      </c>
      <c r="AH137" s="24" t="str">
        <f>IFERROR(INDEX(将星标签统计!$BV:$BV,MATCH(R137,将星标签统计!$BE:$BE,0)),"")</f>
        <v/>
      </c>
      <c r="AI137" s="24" t="str">
        <f>IFERROR(INDEX(将星标签统计!$BV:$BV,MATCH(S137,将星标签统计!$BE:$BE,0)),"")</f>
        <v/>
      </c>
      <c r="AJ137" s="24" t="str">
        <f>IFERROR(INDEX(将星标签统计!$BV:$BV,MATCH(T137,将星标签统计!$BE:$BE,0)),"")</f>
        <v/>
      </c>
    </row>
    <row r="138" spans="1:36" x14ac:dyDescent="0.2">
      <c r="A138" s="3">
        <v>30251</v>
      </c>
      <c r="B138" s="3" t="s">
        <v>817</v>
      </c>
      <c r="C138" s="3">
        <v>4</v>
      </c>
      <c r="D138" s="23">
        <f t="shared" ref="D138:D140" si="7">IF(B138="","",SUM(V138:AJ138))</f>
        <v>0.19047619047619047</v>
      </c>
      <c r="F138" s="3">
        <v>101</v>
      </c>
      <c r="G138" s="3">
        <v>102</v>
      </c>
      <c r="I138" s="3">
        <v>104</v>
      </c>
      <c r="N138" s="3">
        <v>111</v>
      </c>
      <c r="V138" s="24">
        <f>IFERROR(INDEX(将星标签统计!$BV:$BV,MATCH(F138,将星标签统计!$BE:$BE,0)),"")</f>
        <v>0</v>
      </c>
      <c r="W138" s="24">
        <f>IFERROR(INDEX(将星标签统计!$BV:$BV,MATCH(G138,将星标签统计!$BE:$BE,0)),"")</f>
        <v>0</v>
      </c>
      <c r="X138" s="24" t="str">
        <f>IFERROR(INDEX(将星标签统计!$BV:$BV,MATCH(H138,将星标签统计!$BE:$BE,0)),"")</f>
        <v/>
      </c>
      <c r="Y138" s="24">
        <f>IFERROR(INDEX(将星标签统计!$BV:$BV,MATCH(I138,将星标签统计!$BE:$BE,0)),"")</f>
        <v>0.19047619047619047</v>
      </c>
      <c r="Z138" s="24" t="str">
        <f>IFERROR(INDEX(将星标签统计!$BV:$BV,MATCH(J138,将星标签统计!$BE:$BE,0)),"")</f>
        <v/>
      </c>
      <c r="AA138" s="24" t="str">
        <f>IFERROR(INDEX(将星标签统计!$BV:$BV,MATCH(K138,将星标签统计!$BE:$BE,0)),"")</f>
        <v/>
      </c>
      <c r="AB138" s="24" t="str">
        <f>IFERROR(INDEX(将星标签统计!$BV:$BV,MATCH(L138,将星标签统计!$BE:$BE,0)),"")</f>
        <v/>
      </c>
      <c r="AC138" s="24" t="str">
        <f>IFERROR(INDEX(将星标签统计!$BV:$BV,MATCH(M138,将星标签统计!$BE:$BE,0)),"")</f>
        <v/>
      </c>
      <c r="AD138" s="24">
        <f>IFERROR(INDEX(将星标签统计!$BV:$BV,MATCH(N138,将星标签统计!$BE:$BE,0)),"")</f>
        <v>0</v>
      </c>
      <c r="AE138" s="24" t="str">
        <f>IFERROR(INDEX(将星标签统计!$BV:$BV,MATCH(O138,将星标签统计!$BE:$BE,0)),"")</f>
        <v/>
      </c>
      <c r="AF138" s="24" t="str">
        <f>IFERROR(INDEX(将星标签统计!$BV:$BV,MATCH(P138,将星标签统计!$BE:$BE,0)),"")</f>
        <v/>
      </c>
      <c r="AG138" s="24" t="str">
        <f>IFERROR(INDEX(将星标签统计!$BV:$BV,MATCH(Q138,将星标签统计!$BE:$BE,0)),"")</f>
        <v/>
      </c>
      <c r="AH138" s="24" t="str">
        <f>IFERROR(INDEX(将星标签统计!$BV:$BV,MATCH(R138,将星标签统计!$BE:$BE,0)),"")</f>
        <v/>
      </c>
      <c r="AI138" s="24" t="str">
        <f>IFERROR(INDEX(将星标签统计!$BV:$BV,MATCH(S138,将星标签统计!$BE:$BE,0)),"")</f>
        <v/>
      </c>
      <c r="AJ138" s="24" t="str">
        <f>IFERROR(INDEX(将星标签统计!$BV:$BV,MATCH(T138,将星标签统计!$BE:$BE,0)),"")</f>
        <v/>
      </c>
    </row>
    <row r="139" spans="1:36" x14ac:dyDescent="0.2">
      <c r="A139" s="3">
        <v>30345</v>
      </c>
      <c r="B139" s="3" t="s">
        <v>826</v>
      </c>
      <c r="C139" s="3">
        <v>3</v>
      </c>
      <c r="D139" s="23">
        <f t="shared" si="7"/>
        <v>0.10204081632653061</v>
      </c>
      <c r="F139" s="3">
        <v>101</v>
      </c>
      <c r="G139" s="3">
        <v>102</v>
      </c>
      <c r="J139" s="3">
        <v>107</v>
      </c>
      <c r="O139" s="3">
        <v>111</v>
      </c>
      <c r="V139" s="24">
        <f>IFERROR(INDEX(将星标签统计!$BV:$BV,MATCH(F139,将星标签统计!$BE:$BE,0)),"")</f>
        <v>0</v>
      </c>
      <c r="W139" s="24">
        <f>IFERROR(INDEX(将星标签统计!$BV:$BV,MATCH(G139,将星标签统计!$BE:$BE,0)),"")</f>
        <v>0</v>
      </c>
      <c r="X139" s="24" t="str">
        <f>IFERROR(INDEX(将星标签统计!$BV:$BV,MATCH(H139,将星标签统计!$BE:$BE,0)),"")</f>
        <v/>
      </c>
      <c r="Y139" s="24" t="str">
        <f>IFERROR(INDEX(将星标签统计!$BV:$BV,MATCH(I139,将星标签统计!$BE:$BE,0)),"")</f>
        <v/>
      </c>
      <c r="Z139" s="24">
        <f>IFERROR(INDEX(将星标签统计!$BV:$BV,MATCH(J139,将星标签统计!$BE:$BE,0)),"")</f>
        <v>0.10204081632653061</v>
      </c>
      <c r="AA139" s="24" t="str">
        <f>IFERROR(INDEX(将星标签统计!$BV:$BV,MATCH(K139,将星标签统计!$BE:$BE,0)),"")</f>
        <v/>
      </c>
      <c r="AB139" s="24" t="str">
        <f>IFERROR(INDEX(将星标签统计!$BV:$BV,MATCH(L139,将星标签统计!$BE:$BE,0)),"")</f>
        <v/>
      </c>
      <c r="AC139" s="24" t="str">
        <f>IFERROR(INDEX(将星标签统计!$BV:$BV,MATCH(M139,将星标签统计!$BE:$BE,0)),"")</f>
        <v/>
      </c>
      <c r="AD139" s="24" t="str">
        <f>IFERROR(INDEX(将星标签统计!$BV:$BV,MATCH(N139,将星标签统计!$BE:$BE,0)),"")</f>
        <v/>
      </c>
      <c r="AE139" s="24">
        <f>IFERROR(INDEX(将星标签统计!$BV:$BV,MATCH(O139,将星标签统计!$BE:$BE,0)),"")</f>
        <v>0</v>
      </c>
      <c r="AF139" s="24" t="str">
        <f>IFERROR(INDEX(将星标签统计!$BV:$BV,MATCH(P139,将星标签统计!$BE:$BE,0)),"")</f>
        <v/>
      </c>
      <c r="AG139" s="24" t="str">
        <f>IFERROR(INDEX(将星标签统计!$BV:$BV,MATCH(Q139,将星标签统计!$BE:$BE,0)),"")</f>
        <v/>
      </c>
      <c r="AH139" s="24" t="str">
        <f>IFERROR(INDEX(将星标签统计!$BV:$BV,MATCH(R139,将星标签统计!$BE:$BE,0)),"")</f>
        <v/>
      </c>
      <c r="AI139" s="24" t="str">
        <f>IFERROR(INDEX(将星标签统计!$BV:$BV,MATCH(S139,将星标签统计!$BE:$BE,0)),"")</f>
        <v/>
      </c>
      <c r="AJ139" s="24" t="str">
        <f>IFERROR(INDEX(将星标签统计!$BV:$BV,MATCH(T139,将星标签统计!$BE:$BE,0)),"")</f>
        <v/>
      </c>
    </row>
    <row r="140" spans="1:36" x14ac:dyDescent="0.2">
      <c r="A140" s="3">
        <v>30346</v>
      </c>
      <c r="B140" s="3" t="s">
        <v>827</v>
      </c>
      <c r="C140" s="3">
        <v>3</v>
      </c>
      <c r="D140" s="23">
        <f t="shared" si="7"/>
        <v>0.10204081632653061</v>
      </c>
      <c r="F140" s="3">
        <v>101</v>
      </c>
      <c r="G140" s="3">
        <v>102</v>
      </c>
      <c r="J140" s="3">
        <v>107</v>
      </c>
      <c r="O140" s="3">
        <v>111</v>
      </c>
      <c r="V140" s="24">
        <f>IFERROR(INDEX(将星标签统计!$BV:$BV,MATCH(F140,将星标签统计!$BE:$BE,0)),"")</f>
        <v>0</v>
      </c>
      <c r="W140" s="24">
        <f>IFERROR(INDEX(将星标签统计!$BV:$BV,MATCH(G140,将星标签统计!$BE:$BE,0)),"")</f>
        <v>0</v>
      </c>
      <c r="X140" s="24" t="str">
        <f>IFERROR(INDEX(将星标签统计!$BV:$BV,MATCH(H140,将星标签统计!$BE:$BE,0)),"")</f>
        <v/>
      </c>
      <c r="Y140" s="24" t="str">
        <f>IFERROR(INDEX(将星标签统计!$BV:$BV,MATCH(I140,将星标签统计!$BE:$BE,0)),"")</f>
        <v/>
      </c>
      <c r="Z140" s="24">
        <f>IFERROR(INDEX(将星标签统计!$BV:$BV,MATCH(J140,将星标签统计!$BE:$BE,0)),"")</f>
        <v>0.10204081632653061</v>
      </c>
      <c r="AA140" s="24" t="str">
        <f>IFERROR(INDEX(将星标签统计!$BV:$BV,MATCH(K140,将星标签统计!$BE:$BE,0)),"")</f>
        <v/>
      </c>
      <c r="AB140" s="24" t="str">
        <f>IFERROR(INDEX(将星标签统计!$BV:$BV,MATCH(L140,将星标签统计!$BE:$BE,0)),"")</f>
        <v/>
      </c>
      <c r="AC140" s="24" t="str">
        <f>IFERROR(INDEX(将星标签统计!$BV:$BV,MATCH(M140,将星标签统计!$BE:$BE,0)),"")</f>
        <v/>
      </c>
      <c r="AD140" s="24" t="str">
        <f>IFERROR(INDEX(将星标签统计!$BV:$BV,MATCH(N140,将星标签统计!$BE:$BE,0)),"")</f>
        <v/>
      </c>
      <c r="AE140" s="24">
        <f>IFERROR(INDEX(将星标签统计!$BV:$BV,MATCH(O140,将星标签统计!$BE:$BE,0)),"")</f>
        <v>0</v>
      </c>
      <c r="AF140" s="24" t="str">
        <f>IFERROR(INDEX(将星标签统计!$BV:$BV,MATCH(P140,将星标签统计!$BE:$BE,0)),"")</f>
        <v/>
      </c>
      <c r="AG140" s="24" t="str">
        <f>IFERROR(INDEX(将星标签统计!$BV:$BV,MATCH(Q140,将星标签统计!$BE:$BE,0)),"")</f>
        <v/>
      </c>
      <c r="AH140" s="24" t="str">
        <f>IFERROR(INDEX(将星标签统计!$BV:$BV,MATCH(R140,将星标签统计!$BE:$BE,0)),"")</f>
        <v/>
      </c>
      <c r="AI140" s="24" t="str">
        <f>IFERROR(INDEX(将星标签统计!$BV:$BV,MATCH(S140,将星标签统计!$BE:$BE,0)),"")</f>
        <v/>
      </c>
      <c r="AJ140" s="24" t="str">
        <f>IFERROR(INDEX(将星标签统计!$BV:$BV,MATCH(T140,将星标签统计!$BE:$BE,0)),"")</f>
        <v/>
      </c>
    </row>
    <row r="141" spans="1:36" x14ac:dyDescent="0.2">
      <c r="A141" s="3">
        <v>30347</v>
      </c>
      <c r="B141" s="3" t="s">
        <v>828</v>
      </c>
      <c r="C141" s="3">
        <v>3</v>
      </c>
      <c r="D141" s="23">
        <f t="shared" ref="D141:D142" si="8">IF(B141="","",SUM(V141:AJ141))</f>
        <v>0.10204081632653061</v>
      </c>
      <c r="F141" s="3">
        <v>101</v>
      </c>
      <c r="G141" s="3">
        <v>102</v>
      </c>
      <c r="J141" s="3">
        <v>107</v>
      </c>
      <c r="O141" s="3">
        <v>111</v>
      </c>
      <c r="V141" s="24">
        <f>IFERROR(INDEX(将星标签统计!$BV:$BV,MATCH(F141,将星标签统计!$BE:$BE,0)),"")</f>
        <v>0</v>
      </c>
      <c r="W141" s="24">
        <f>IFERROR(INDEX(将星标签统计!$BV:$BV,MATCH(G141,将星标签统计!$BE:$BE,0)),"")</f>
        <v>0</v>
      </c>
      <c r="X141" s="24" t="str">
        <f>IFERROR(INDEX(将星标签统计!$BV:$BV,MATCH(H141,将星标签统计!$BE:$BE,0)),"")</f>
        <v/>
      </c>
      <c r="Y141" s="24" t="str">
        <f>IFERROR(INDEX(将星标签统计!$BV:$BV,MATCH(I141,将星标签统计!$BE:$BE,0)),"")</f>
        <v/>
      </c>
      <c r="Z141" s="24">
        <f>IFERROR(INDEX(将星标签统计!$BV:$BV,MATCH(J141,将星标签统计!$BE:$BE,0)),"")</f>
        <v>0.10204081632653061</v>
      </c>
      <c r="AA141" s="24" t="str">
        <f>IFERROR(INDEX(将星标签统计!$BV:$BV,MATCH(K141,将星标签统计!$BE:$BE,0)),"")</f>
        <v/>
      </c>
      <c r="AB141" s="24" t="str">
        <f>IFERROR(INDEX(将星标签统计!$BV:$BV,MATCH(L141,将星标签统计!$BE:$BE,0)),"")</f>
        <v/>
      </c>
      <c r="AC141" s="24" t="str">
        <f>IFERROR(INDEX(将星标签统计!$BV:$BV,MATCH(M141,将星标签统计!$BE:$BE,0)),"")</f>
        <v/>
      </c>
      <c r="AD141" s="24" t="str">
        <f>IFERROR(INDEX(将星标签统计!$BV:$BV,MATCH(N141,将星标签统计!$BE:$BE,0)),"")</f>
        <v/>
      </c>
      <c r="AE141" s="24">
        <f>IFERROR(INDEX(将星标签统计!$BV:$BV,MATCH(O141,将星标签统计!$BE:$BE,0)),"")</f>
        <v>0</v>
      </c>
      <c r="AF141" s="24" t="str">
        <f>IFERROR(INDEX(将星标签统计!$BV:$BV,MATCH(P141,将星标签统计!$BE:$BE,0)),"")</f>
        <v/>
      </c>
      <c r="AG141" s="24" t="str">
        <f>IFERROR(INDEX(将星标签统计!$BV:$BV,MATCH(Q141,将星标签统计!$BE:$BE,0)),"")</f>
        <v/>
      </c>
      <c r="AH141" s="24" t="str">
        <f>IFERROR(INDEX(将星标签统计!$BV:$BV,MATCH(R141,将星标签统计!$BE:$BE,0)),"")</f>
        <v/>
      </c>
      <c r="AI141" s="24" t="str">
        <f>IFERROR(INDEX(将星标签统计!$BV:$BV,MATCH(S141,将星标签统计!$BE:$BE,0)),"")</f>
        <v/>
      </c>
      <c r="AJ141" s="24" t="str">
        <f>IFERROR(INDEX(将星标签统计!$BV:$BV,MATCH(T141,将星标签统计!$BE:$BE,0)),"")</f>
        <v/>
      </c>
    </row>
    <row r="142" spans="1:36" x14ac:dyDescent="0.2">
      <c r="A142" s="3">
        <v>30348</v>
      </c>
      <c r="B142" s="3" t="s">
        <v>829</v>
      </c>
      <c r="C142" s="3">
        <v>3</v>
      </c>
      <c r="D142" s="23">
        <f t="shared" si="8"/>
        <v>0.21968787515006002</v>
      </c>
      <c r="H142" s="3">
        <v>103</v>
      </c>
      <c r="J142" s="3">
        <v>107</v>
      </c>
      <c r="L142" s="3">
        <v>109</v>
      </c>
      <c r="O142" s="3">
        <v>111</v>
      </c>
      <c r="V142" s="24" t="str">
        <f>IFERROR(INDEX(将星标签统计!$BV:$BV,MATCH(F142,将星标签统计!$BE:$BE,0)),"")</f>
        <v/>
      </c>
      <c r="W142" s="24" t="str">
        <f>IFERROR(INDEX(将星标签统计!$BV:$BV,MATCH(G142,将星标签统计!$BE:$BE,0)),"")</f>
        <v/>
      </c>
      <c r="X142" s="24">
        <f>IFERROR(INDEX(将星标签统计!$BV:$BV,MATCH(H142,将星标签统计!$BE:$BE,0)),"")</f>
        <v>0</v>
      </c>
      <c r="Y142" s="24" t="str">
        <f>IFERROR(INDEX(将星标签统计!$BV:$BV,MATCH(I142,将星标签统计!$BE:$BE,0)),"")</f>
        <v/>
      </c>
      <c r="Z142" s="24">
        <f>IFERROR(INDEX(将星标签统计!$BV:$BV,MATCH(J142,将星标签统计!$BE:$BE,0)),"")</f>
        <v>0.10204081632653061</v>
      </c>
      <c r="AA142" s="24" t="str">
        <f>IFERROR(INDEX(将星标签统计!$BV:$BV,MATCH(K142,将星标签统计!$BE:$BE,0)),"")</f>
        <v/>
      </c>
      <c r="AB142" s="24">
        <f>IFERROR(INDEX(将星标签统计!$BV:$BV,MATCH(L142,将星标签统计!$BE:$BE,0)),"")</f>
        <v>0.11764705882352941</v>
      </c>
      <c r="AC142" s="24" t="str">
        <f>IFERROR(INDEX(将星标签统计!$BV:$BV,MATCH(M142,将星标签统计!$BE:$BE,0)),"")</f>
        <v/>
      </c>
      <c r="AD142" s="24" t="str">
        <f>IFERROR(INDEX(将星标签统计!$BV:$BV,MATCH(N142,将星标签统计!$BE:$BE,0)),"")</f>
        <v/>
      </c>
      <c r="AE142" s="24">
        <f>IFERROR(INDEX(将星标签统计!$BV:$BV,MATCH(O142,将星标签统计!$BE:$BE,0)),"")</f>
        <v>0</v>
      </c>
      <c r="AF142" s="24" t="str">
        <f>IFERROR(INDEX(将星标签统计!$BV:$BV,MATCH(P142,将星标签统计!$BE:$BE,0)),"")</f>
        <v/>
      </c>
      <c r="AG142" s="24" t="str">
        <f>IFERROR(INDEX(将星标签统计!$BV:$BV,MATCH(Q142,将星标签统计!$BE:$BE,0)),"")</f>
        <v/>
      </c>
      <c r="AH142" s="24" t="str">
        <f>IFERROR(INDEX(将星标签统计!$BV:$BV,MATCH(R142,将星标签统计!$BE:$BE,0)),"")</f>
        <v/>
      </c>
      <c r="AI142" s="24" t="str">
        <f>IFERROR(INDEX(将星标签统计!$BV:$BV,MATCH(S142,将星标签统计!$BE:$BE,0)),"")</f>
        <v/>
      </c>
      <c r="AJ142" s="24" t="str">
        <f>IFERROR(INDEX(将星标签统计!$BV:$BV,MATCH(T142,将星标签统计!$BE:$BE,0)),"")</f>
        <v/>
      </c>
    </row>
  </sheetData>
  <mergeCells count="1">
    <mergeCell ref="V1:AJ1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SC166"/>
  <sheetViews>
    <sheetView workbookViewId="0">
      <selection activeCell="N57" sqref="N57"/>
    </sheetView>
  </sheetViews>
  <sheetFormatPr defaultRowHeight="12" x14ac:dyDescent="0.2"/>
  <cols>
    <col min="1" max="1" width="9" style="5"/>
    <col min="2" max="2" width="22.625" style="5" bestFit="1" customWidth="1"/>
    <col min="3" max="3" width="9" style="28"/>
    <col min="4" max="6" width="9" style="5"/>
    <col min="7" max="7" width="9" style="28"/>
    <col min="8" max="8" width="9.75" style="25" customWidth="1"/>
    <col min="9" max="9" width="6.625" style="26"/>
    <col min="10" max="10" width="6.625" style="27" customWidth="1"/>
    <col min="11" max="11" width="11.875" style="5" bestFit="1" customWidth="1"/>
    <col min="12" max="13" width="9" style="5"/>
    <col min="14" max="14" width="11.375" style="5" bestFit="1" customWidth="1"/>
    <col min="15" max="15" width="9" style="5"/>
    <col min="16" max="16" width="13" style="5" bestFit="1" customWidth="1"/>
    <col min="17" max="17" width="13" style="5" customWidth="1"/>
    <col min="18" max="18" width="13.625" style="5" bestFit="1" customWidth="1"/>
    <col min="19" max="19" width="13.625" style="5" customWidth="1"/>
    <col min="20" max="20" width="13.625" style="28" bestFit="1" customWidth="1"/>
    <col min="21" max="25" width="12.75" style="28" bestFit="1" customWidth="1"/>
    <col min="26" max="26" width="9" style="5"/>
    <col min="27" max="27" width="6.625" style="27" customWidth="1"/>
    <col min="28" max="28" width="11.875" style="5" bestFit="1" customWidth="1"/>
    <col min="29" max="30" width="9" style="5"/>
    <col min="31" max="31" width="11.375" style="5" bestFit="1" customWidth="1"/>
    <col min="32" max="32" width="9" style="5"/>
    <col min="33" max="33" width="13" style="5" bestFit="1" customWidth="1"/>
    <col min="34" max="34" width="13.625" style="5" bestFit="1" customWidth="1"/>
    <col min="35" max="35" width="12.625" style="28" bestFit="1" customWidth="1"/>
    <col min="36" max="36" width="12.625" style="28" customWidth="1"/>
    <col min="37" max="37" width="13.625" style="28" bestFit="1" customWidth="1"/>
    <col min="38" max="42" width="12.75" style="28" bestFit="1" customWidth="1"/>
    <col min="43" max="44" width="9" style="5"/>
    <col min="45" max="45" width="6.625" style="27" customWidth="1"/>
    <col min="46" max="46" width="9" style="5"/>
    <col min="47" max="47" width="5.625" style="5" customWidth="1"/>
    <col min="48" max="48" width="5.625" style="3" customWidth="1"/>
    <col min="49" max="97" width="5.625" style="5" customWidth="1"/>
    <col min="98" max="98" width="9" style="5"/>
    <col min="99" max="99" width="9" style="3"/>
    <col min="100" max="100" width="4.625" style="28" customWidth="1"/>
    <col min="101" max="169" width="4.625" style="5" customWidth="1"/>
    <col min="170" max="170" width="4.625" style="28" customWidth="1"/>
    <col min="171" max="239" width="4.625" style="5" customWidth="1"/>
    <col min="240" max="240" width="4.625" style="28" customWidth="1"/>
    <col min="241" max="309" width="4.625" style="5" customWidth="1"/>
    <col min="310" max="310" width="4.625" style="28" customWidth="1"/>
    <col min="311" max="379" width="4.625" style="5" customWidth="1"/>
    <col min="380" max="380" width="4.625" style="28" customWidth="1"/>
    <col min="381" max="449" width="4.625" style="5" customWidth="1"/>
    <col min="450" max="450" width="9" style="5" customWidth="1"/>
    <col min="451" max="451" width="9" style="5"/>
    <col min="452" max="452" width="9" style="3"/>
    <col min="453" max="507" width="4.625" style="5" customWidth="1"/>
    <col min="508" max="16384" width="9" style="5"/>
  </cols>
  <sheetData>
    <row r="1" spans="1:497" x14ac:dyDescent="0.2">
      <c r="A1" s="5" t="s">
        <v>431</v>
      </c>
      <c r="K1" s="5" t="s">
        <v>359</v>
      </c>
      <c r="AB1" s="5" t="s">
        <v>372</v>
      </c>
      <c r="AT1" s="5" t="s">
        <v>528</v>
      </c>
      <c r="QJ1" s="3" t="s">
        <v>556</v>
      </c>
      <c r="QK1" s="5">
        <f>COLUMN(CV2)</f>
        <v>100</v>
      </c>
      <c r="QL1" s="5">
        <f>COLUMN(FN2)</f>
        <v>170</v>
      </c>
      <c r="QM1" s="5">
        <f>COLUMN(IF2)</f>
        <v>240</v>
      </c>
      <c r="QN1" s="5">
        <f>COLUMN(KX2)</f>
        <v>310</v>
      </c>
      <c r="QO1" s="5">
        <f>COLUMN(NP2)</f>
        <v>380</v>
      </c>
      <c r="QP1" s="5">
        <f>QK1</f>
        <v>100</v>
      </c>
      <c r="QQ1" s="5">
        <f t="shared" ref="QQ1:SC2" si="0">QL1</f>
        <v>170</v>
      </c>
      <c r="QR1" s="5">
        <f t="shared" si="0"/>
        <v>240</v>
      </c>
      <c r="QS1" s="5">
        <f t="shared" si="0"/>
        <v>310</v>
      </c>
      <c r="QT1" s="5">
        <f t="shared" si="0"/>
        <v>380</v>
      </c>
      <c r="QU1" s="5">
        <f t="shared" ref="QU1:QY2" si="1">QP1</f>
        <v>100</v>
      </c>
      <c r="QV1" s="5">
        <f t="shared" si="1"/>
        <v>170</v>
      </c>
      <c r="QW1" s="5">
        <f t="shared" si="1"/>
        <v>240</v>
      </c>
      <c r="QX1" s="5">
        <f t="shared" si="1"/>
        <v>310</v>
      </c>
      <c r="QY1" s="5">
        <f t="shared" si="1"/>
        <v>380</v>
      </c>
      <c r="QZ1" s="5">
        <f t="shared" ref="QZ1:RD2" si="2">QP1</f>
        <v>100</v>
      </c>
      <c r="RA1" s="5">
        <f t="shared" si="2"/>
        <v>170</v>
      </c>
      <c r="RB1" s="5">
        <f t="shared" si="2"/>
        <v>240</v>
      </c>
      <c r="RC1" s="5">
        <f t="shared" si="2"/>
        <v>310</v>
      </c>
      <c r="RD1" s="5">
        <f t="shared" si="2"/>
        <v>380</v>
      </c>
      <c r="RE1" s="5">
        <f t="shared" si="0"/>
        <v>100</v>
      </c>
      <c r="RF1" s="5">
        <f t="shared" si="0"/>
        <v>170</v>
      </c>
      <c r="RG1" s="5">
        <f t="shared" si="0"/>
        <v>240</v>
      </c>
      <c r="RH1" s="5">
        <f t="shared" si="0"/>
        <v>310</v>
      </c>
      <c r="RI1" s="5">
        <f t="shared" si="0"/>
        <v>380</v>
      </c>
      <c r="RJ1" s="5">
        <f t="shared" si="0"/>
        <v>100</v>
      </c>
      <c r="RK1" s="5">
        <f t="shared" si="0"/>
        <v>170</v>
      </c>
      <c r="RL1" s="5">
        <f t="shared" si="0"/>
        <v>240</v>
      </c>
      <c r="RM1" s="5">
        <f t="shared" si="0"/>
        <v>310</v>
      </c>
      <c r="RN1" s="5">
        <f t="shared" si="0"/>
        <v>380</v>
      </c>
      <c r="RO1" s="5">
        <f t="shared" si="0"/>
        <v>100</v>
      </c>
      <c r="RP1" s="5">
        <f t="shared" si="0"/>
        <v>170</v>
      </c>
      <c r="RQ1" s="5">
        <f t="shared" si="0"/>
        <v>240</v>
      </c>
      <c r="RR1" s="5">
        <f t="shared" si="0"/>
        <v>310</v>
      </c>
      <c r="RS1" s="5">
        <f t="shared" si="0"/>
        <v>380</v>
      </c>
      <c r="RT1" s="5">
        <f t="shared" si="0"/>
        <v>100</v>
      </c>
      <c r="RU1" s="5">
        <f t="shared" si="0"/>
        <v>170</v>
      </c>
      <c r="RV1" s="5">
        <f t="shared" si="0"/>
        <v>240</v>
      </c>
      <c r="RW1" s="5">
        <f t="shared" si="0"/>
        <v>310</v>
      </c>
      <c r="RX1" s="5">
        <f t="shared" si="0"/>
        <v>380</v>
      </c>
      <c r="RY1" s="5">
        <f t="shared" si="0"/>
        <v>100</v>
      </c>
      <c r="RZ1" s="5">
        <f t="shared" si="0"/>
        <v>170</v>
      </c>
      <c r="SA1" s="5">
        <f t="shared" si="0"/>
        <v>240</v>
      </c>
      <c r="SB1" s="5">
        <f t="shared" si="0"/>
        <v>310</v>
      </c>
      <c r="SC1" s="5">
        <f t="shared" si="0"/>
        <v>380</v>
      </c>
    </row>
    <row r="2" spans="1:497" x14ac:dyDescent="0.2">
      <c r="E2" s="5" t="s">
        <v>484</v>
      </c>
      <c r="CV2" s="78" t="s">
        <v>536</v>
      </c>
      <c r="CW2" s="78"/>
      <c r="CX2" s="78"/>
      <c r="CY2" s="78"/>
      <c r="CZ2" s="78"/>
      <c r="DA2" s="78"/>
      <c r="DB2" s="78"/>
      <c r="DC2" s="78"/>
      <c r="DD2" s="78"/>
      <c r="DE2" s="78"/>
      <c r="DF2" s="78"/>
      <c r="DG2" s="78"/>
      <c r="DH2" s="78"/>
      <c r="DI2" s="78"/>
      <c r="DJ2" s="78"/>
      <c r="DK2" s="78"/>
      <c r="DL2" s="78"/>
      <c r="DM2" s="78"/>
      <c r="DN2" s="78"/>
      <c r="DO2" s="78"/>
      <c r="DP2" s="78"/>
      <c r="DQ2" s="78"/>
      <c r="DR2" s="78"/>
      <c r="DS2" s="78"/>
      <c r="DT2" s="78"/>
      <c r="DU2" s="78"/>
      <c r="DV2" s="78"/>
      <c r="DW2" s="78"/>
      <c r="DX2" s="78"/>
      <c r="DY2" s="78"/>
      <c r="DZ2" s="78"/>
      <c r="EA2" s="78"/>
      <c r="EB2" s="78"/>
      <c r="EC2" s="78"/>
      <c r="ED2" s="78"/>
      <c r="EE2" s="78"/>
      <c r="EF2" s="78"/>
      <c r="EG2" s="78"/>
      <c r="EH2" s="78"/>
      <c r="EI2" s="78"/>
      <c r="EJ2" s="78"/>
      <c r="EK2" s="78"/>
      <c r="EL2" s="78"/>
      <c r="EM2" s="78"/>
      <c r="EN2" s="78"/>
      <c r="EO2" s="78"/>
      <c r="EP2" s="78"/>
      <c r="EQ2" s="78"/>
      <c r="ER2" s="78"/>
      <c r="ES2" s="78"/>
      <c r="ET2" s="78" t="s">
        <v>537</v>
      </c>
      <c r="EU2" s="78"/>
      <c r="EV2" s="78"/>
      <c r="EW2" s="78"/>
      <c r="EX2" s="78"/>
      <c r="EY2" s="78"/>
      <c r="EZ2" s="78"/>
      <c r="FA2" s="78"/>
      <c r="FB2" s="78"/>
      <c r="FC2" s="78"/>
      <c r="FD2" s="78"/>
      <c r="FE2" s="78"/>
      <c r="FF2" s="78"/>
      <c r="FG2" s="78"/>
      <c r="FH2" s="78"/>
      <c r="FI2" s="78"/>
      <c r="FJ2" s="78"/>
      <c r="FK2" s="78"/>
      <c r="FL2" s="78"/>
      <c r="FM2" s="78"/>
      <c r="FN2" s="78" t="s">
        <v>539</v>
      </c>
      <c r="FO2" s="78"/>
      <c r="FP2" s="78"/>
      <c r="FQ2" s="78"/>
      <c r="FR2" s="78"/>
      <c r="FS2" s="78"/>
      <c r="FT2" s="78"/>
      <c r="FU2" s="78"/>
      <c r="FV2" s="78"/>
      <c r="FW2" s="78"/>
      <c r="FX2" s="78"/>
      <c r="FY2" s="78"/>
      <c r="FZ2" s="78"/>
      <c r="GA2" s="78"/>
      <c r="GB2" s="78"/>
      <c r="GC2" s="78"/>
      <c r="GD2" s="78"/>
      <c r="GE2" s="78"/>
      <c r="GF2" s="78"/>
      <c r="GG2" s="78"/>
      <c r="GH2" s="78"/>
      <c r="GI2" s="78"/>
      <c r="GJ2" s="78"/>
      <c r="GK2" s="78"/>
      <c r="GL2" s="78"/>
      <c r="GM2" s="78"/>
      <c r="GN2" s="78"/>
      <c r="GO2" s="78"/>
      <c r="GP2" s="78"/>
      <c r="GQ2" s="78"/>
      <c r="GR2" s="78"/>
      <c r="GS2" s="78"/>
      <c r="GT2" s="78"/>
      <c r="GU2" s="78"/>
      <c r="GV2" s="78"/>
      <c r="GW2" s="78"/>
      <c r="GX2" s="78"/>
      <c r="GY2" s="78"/>
      <c r="GZ2" s="78"/>
      <c r="HA2" s="78"/>
      <c r="HB2" s="78"/>
      <c r="HC2" s="78"/>
      <c r="HD2" s="78"/>
      <c r="HE2" s="78"/>
      <c r="HF2" s="78"/>
      <c r="HG2" s="78"/>
      <c r="HH2" s="78"/>
      <c r="HI2" s="78"/>
      <c r="HJ2" s="78"/>
      <c r="HK2" s="78"/>
      <c r="HL2" s="78" t="s">
        <v>540</v>
      </c>
      <c r="HM2" s="78"/>
      <c r="HN2" s="78"/>
      <c r="HO2" s="78"/>
      <c r="HP2" s="78"/>
      <c r="HQ2" s="78"/>
      <c r="HR2" s="78"/>
      <c r="HS2" s="78"/>
      <c r="HT2" s="78"/>
      <c r="HU2" s="78"/>
      <c r="HV2" s="78"/>
      <c r="HW2" s="78"/>
      <c r="HX2" s="78"/>
      <c r="HY2" s="78"/>
      <c r="HZ2" s="78"/>
      <c r="IA2" s="78"/>
      <c r="IB2" s="78"/>
      <c r="IC2" s="78"/>
      <c r="ID2" s="78"/>
      <c r="IE2" s="78"/>
      <c r="IF2" s="78" t="s">
        <v>541</v>
      </c>
      <c r="IG2" s="78"/>
      <c r="IH2" s="78"/>
      <c r="II2" s="78"/>
      <c r="IJ2" s="78"/>
      <c r="IK2" s="78"/>
      <c r="IL2" s="78"/>
      <c r="IM2" s="78"/>
      <c r="IN2" s="78"/>
      <c r="IO2" s="78"/>
      <c r="IP2" s="78"/>
      <c r="IQ2" s="78"/>
      <c r="IR2" s="78"/>
      <c r="IS2" s="78"/>
      <c r="IT2" s="78"/>
      <c r="IU2" s="78"/>
      <c r="IV2" s="78"/>
      <c r="IW2" s="78"/>
      <c r="IX2" s="78"/>
      <c r="IY2" s="78"/>
      <c r="IZ2" s="78"/>
      <c r="JA2" s="78"/>
      <c r="JB2" s="78"/>
      <c r="JC2" s="78"/>
      <c r="JD2" s="78"/>
      <c r="JE2" s="78"/>
      <c r="JF2" s="78"/>
      <c r="JG2" s="78"/>
      <c r="JH2" s="78"/>
      <c r="JI2" s="78"/>
      <c r="JJ2" s="78"/>
      <c r="JK2" s="78"/>
      <c r="JL2" s="78"/>
      <c r="JM2" s="78"/>
      <c r="JN2" s="78"/>
      <c r="JO2" s="78"/>
      <c r="JP2" s="78"/>
      <c r="JQ2" s="78"/>
      <c r="JR2" s="78"/>
      <c r="JS2" s="78"/>
      <c r="JT2" s="78"/>
      <c r="JU2" s="78"/>
      <c r="JV2" s="78"/>
      <c r="JW2" s="78"/>
      <c r="JX2" s="78"/>
      <c r="JY2" s="78"/>
      <c r="JZ2" s="78"/>
      <c r="KA2" s="78"/>
      <c r="KB2" s="78"/>
      <c r="KC2" s="78"/>
      <c r="KD2" s="78" t="s">
        <v>542</v>
      </c>
      <c r="KE2" s="78"/>
      <c r="KF2" s="78"/>
      <c r="KG2" s="78"/>
      <c r="KH2" s="78"/>
      <c r="KI2" s="78"/>
      <c r="KJ2" s="78"/>
      <c r="KK2" s="78"/>
      <c r="KL2" s="78"/>
      <c r="KM2" s="78"/>
      <c r="KN2" s="78"/>
      <c r="KO2" s="78"/>
      <c r="KP2" s="78"/>
      <c r="KQ2" s="78"/>
      <c r="KR2" s="78"/>
      <c r="KS2" s="78"/>
      <c r="KT2" s="78"/>
      <c r="KU2" s="78"/>
      <c r="KV2" s="78"/>
      <c r="KW2" s="78"/>
      <c r="KX2" s="78" t="s">
        <v>544</v>
      </c>
      <c r="KY2" s="78"/>
      <c r="KZ2" s="78"/>
      <c r="LA2" s="78"/>
      <c r="LB2" s="78"/>
      <c r="LC2" s="78"/>
      <c r="LD2" s="78"/>
      <c r="LE2" s="78"/>
      <c r="LF2" s="78"/>
      <c r="LG2" s="78"/>
      <c r="LH2" s="78"/>
      <c r="LI2" s="78"/>
      <c r="LJ2" s="78"/>
      <c r="LK2" s="78"/>
      <c r="LL2" s="78"/>
      <c r="LM2" s="78"/>
      <c r="LN2" s="78"/>
      <c r="LO2" s="78"/>
      <c r="LP2" s="78"/>
      <c r="LQ2" s="78"/>
      <c r="LR2" s="78"/>
      <c r="LS2" s="78"/>
      <c r="LT2" s="78"/>
      <c r="LU2" s="78"/>
      <c r="LV2" s="78"/>
      <c r="LW2" s="78"/>
      <c r="LX2" s="78"/>
      <c r="LY2" s="78"/>
      <c r="LZ2" s="78"/>
      <c r="MA2" s="78"/>
      <c r="MB2" s="78"/>
      <c r="MC2" s="78"/>
      <c r="MD2" s="78"/>
      <c r="ME2" s="78"/>
      <c r="MF2" s="78"/>
      <c r="MG2" s="78"/>
      <c r="MH2" s="78"/>
      <c r="MI2" s="78"/>
      <c r="MJ2" s="78"/>
      <c r="MK2" s="78"/>
      <c r="ML2" s="78"/>
      <c r="MM2" s="78"/>
      <c r="MN2" s="78"/>
      <c r="MO2" s="78"/>
      <c r="MP2" s="78"/>
      <c r="MQ2" s="78"/>
      <c r="MR2" s="78"/>
      <c r="MS2" s="78"/>
      <c r="MT2" s="78"/>
      <c r="MU2" s="78"/>
      <c r="MV2" s="78" t="s">
        <v>543</v>
      </c>
      <c r="MW2" s="78"/>
      <c r="MX2" s="78"/>
      <c r="MY2" s="78"/>
      <c r="MZ2" s="78"/>
      <c r="NA2" s="78"/>
      <c r="NB2" s="78"/>
      <c r="NC2" s="78"/>
      <c r="ND2" s="78"/>
      <c r="NE2" s="78"/>
      <c r="NF2" s="78"/>
      <c r="NG2" s="78"/>
      <c r="NH2" s="78"/>
      <c r="NI2" s="78"/>
      <c r="NJ2" s="78"/>
      <c r="NK2" s="78"/>
      <c r="NL2" s="78"/>
      <c r="NM2" s="78"/>
      <c r="NN2" s="78"/>
      <c r="NO2" s="78"/>
      <c r="NP2" s="78" t="s">
        <v>545</v>
      </c>
      <c r="NQ2" s="78"/>
      <c r="NR2" s="78"/>
      <c r="NS2" s="78"/>
      <c r="NT2" s="78"/>
      <c r="NU2" s="78"/>
      <c r="NV2" s="78"/>
      <c r="NW2" s="78"/>
      <c r="NX2" s="78"/>
      <c r="NY2" s="78"/>
      <c r="NZ2" s="78"/>
      <c r="OA2" s="78"/>
      <c r="OB2" s="78"/>
      <c r="OC2" s="78"/>
      <c r="OD2" s="78"/>
      <c r="OE2" s="78"/>
      <c r="OF2" s="78"/>
      <c r="OG2" s="78"/>
      <c r="OH2" s="78"/>
      <c r="OI2" s="78"/>
      <c r="OJ2" s="78"/>
      <c r="OK2" s="78"/>
      <c r="OL2" s="78"/>
      <c r="OM2" s="78"/>
      <c r="ON2" s="78"/>
      <c r="OO2" s="78"/>
      <c r="OP2" s="78"/>
      <c r="OQ2" s="78"/>
      <c r="OR2" s="78"/>
      <c r="OS2" s="78"/>
      <c r="OT2" s="78"/>
      <c r="OU2" s="78"/>
      <c r="OV2" s="78"/>
      <c r="OW2" s="78"/>
      <c r="OX2" s="78"/>
      <c r="OY2" s="78"/>
      <c r="OZ2" s="78"/>
      <c r="PA2" s="78"/>
      <c r="PB2" s="78"/>
      <c r="PC2" s="78"/>
      <c r="PD2" s="78"/>
      <c r="PE2" s="78"/>
      <c r="PF2" s="78"/>
      <c r="PG2" s="78"/>
      <c r="PH2" s="78"/>
      <c r="PI2" s="78"/>
      <c r="PJ2" s="78"/>
      <c r="PK2" s="78"/>
      <c r="PL2" s="78"/>
      <c r="PM2" s="78"/>
      <c r="PN2" s="78" t="s">
        <v>546</v>
      </c>
      <c r="PO2" s="78"/>
      <c r="PP2" s="78"/>
      <c r="PQ2" s="78"/>
      <c r="PR2" s="78"/>
      <c r="PS2" s="78"/>
      <c r="PT2" s="78"/>
      <c r="PU2" s="78"/>
      <c r="PV2" s="78"/>
      <c r="PW2" s="78"/>
      <c r="PX2" s="78"/>
      <c r="PY2" s="78"/>
      <c r="PZ2" s="78"/>
      <c r="QA2" s="78"/>
      <c r="QB2" s="78"/>
      <c r="QC2" s="78"/>
      <c r="QD2" s="78"/>
      <c r="QE2" s="78"/>
      <c r="QF2" s="78"/>
      <c r="QG2" s="78"/>
      <c r="QJ2" s="3" t="s">
        <v>557</v>
      </c>
      <c r="QK2" s="5">
        <f>QK1+69</f>
        <v>169</v>
      </c>
      <c r="QL2" s="5">
        <f>QL1+69</f>
        <v>239</v>
      </c>
      <c r="QM2" s="5">
        <f>QM1+69</f>
        <v>309</v>
      </c>
      <c r="QN2" s="5">
        <f>QN1+69</f>
        <v>379</v>
      </c>
      <c r="QO2" s="5">
        <f>QO1+69</f>
        <v>449</v>
      </c>
      <c r="QP2" s="5">
        <f>QK2</f>
        <v>169</v>
      </c>
      <c r="QQ2" s="5">
        <f t="shared" si="0"/>
        <v>239</v>
      </c>
      <c r="QR2" s="5">
        <f t="shared" si="0"/>
        <v>309</v>
      </c>
      <c r="QS2" s="5">
        <f t="shared" si="0"/>
        <v>379</v>
      </c>
      <c r="QT2" s="5">
        <f t="shared" si="0"/>
        <v>449</v>
      </c>
      <c r="QU2" s="5">
        <f t="shared" si="1"/>
        <v>169</v>
      </c>
      <c r="QV2" s="5">
        <f t="shared" si="1"/>
        <v>239</v>
      </c>
      <c r="QW2" s="5">
        <f t="shared" si="1"/>
        <v>309</v>
      </c>
      <c r="QX2" s="5">
        <f t="shared" si="1"/>
        <v>379</v>
      </c>
      <c r="QY2" s="5">
        <f t="shared" si="1"/>
        <v>449</v>
      </c>
      <c r="QZ2" s="5">
        <f t="shared" si="2"/>
        <v>169</v>
      </c>
      <c r="RA2" s="5">
        <f t="shared" si="2"/>
        <v>239</v>
      </c>
      <c r="RB2" s="5">
        <f t="shared" si="2"/>
        <v>309</v>
      </c>
      <c r="RC2" s="5">
        <f t="shared" si="2"/>
        <v>379</v>
      </c>
      <c r="RD2" s="5">
        <f t="shared" si="2"/>
        <v>449</v>
      </c>
      <c r="RE2" s="5">
        <f t="shared" si="0"/>
        <v>169</v>
      </c>
      <c r="RF2" s="5">
        <f t="shared" si="0"/>
        <v>239</v>
      </c>
      <c r="RG2" s="5">
        <f t="shared" si="0"/>
        <v>309</v>
      </c>
      <c r="RH2" s="5">
        <f t="shared" si="0"/>
        <v>379</v>
      </c>
      <c r="RI2" s="5">
        <f t="shared" si="0"/>
        <v>449</v>
      </c>
      <c r="RJ2" s="5">
        <f t="shared" si="0"/>
        <v>169</v>
      </c>
      <c r="RK2" s="5">
        <f t="shared" si="0"/>
        <v>239</v>
      </c>
      <c r="RL2" s="5">
        <f t="shared" si="0"/>
        <v>309</v>
      </c>
      <c r="RM2" s="5">
        <f t="shared" si="0"/>
        <v>379</v>
      </c>
      <c r="RN2" s="5">
        <f t="shared" si="0"/>
        <v>449</v>
      </c>
      <c r="RO2" s="5">
        <f t="shared" si="0"/>
        <v>169</v>
      </c>
      <c r="RP2" s="5">
        <f t="shared" si="0"/>
        <v>239</v>
      </c>
      <c r="RQ2" s="5">
        <f t="shared" si="0"/>
        <v>309</v>
      </c>
      <c r="RR2" s="5">
        <f t="shared" si="0"/>
        <v>379</v>
      </c>
      <c r="RS2" s="5">
        <f t="shared" si="0"/>
        <v>449</v>
      </c>
      <c r="RT2" s="5">
        <f t="shared" si="0"/>
        <v>169</v>
      </c>
      <c r="RU2" s="5">
        <f t="shared" si="0"/>
        <v>239</v>
      </c>
      <c r="RV2" s="5">
        <f t="shared" si="0"/>
        <v>309</v>
      </c>
      <c r="RW2" s="5">
        <f t="shared" si="0"/>
        <v>379</v>
      </c>
      <c r="RX2" s="5">
        <f t="shared" si="0"/>
        <v>449</v>
      </c>
      <c r="RY2" s="5">
        <f t="shared" si="0"/>
        <v>169</v>
      </c>
      <c r="RZ2" s="5">
        <f t="shared" si="0"/>
        <v>239</v>
      </c>
      <c r="SA2" s="5">
        <f t="shared" si="0"/>
        <v>309</v>
      </c>
      <c r="SB2" s="5">
        <f t="shared" si="0"/>
        <v>379</v>
      </c>
      <c r="SC2" s="5">
        <f t="shared" si="0"/>
        <v>449</v>
      </c>
    </row>
    <row r="3" spans="1:497" x14ac:dyDescent="0.2">
      <c r="B3" s="5" t="s">
        <v>432</v>
      </c>
      <c r="E3" s="5" t="s">
        <v>433</v>
      </c>
      <c r="F3" s="5" t="s">
        <v>498</v>
      </c>
      <c r="G3" s="28" t="s">
        <v>465</v>
      </c>
      <c r="H3" s="25" t="s">
        <v>467</v>
      </c>
      <c r="K3" s="5" t="s">
        <v>466</v>
      </c>
      <c r="L3" s="5" t="s">
        <v>565</v>
      </c>
      <c r="M3" s="5" t="s">
        <v>72</v>
      </c>
      <c r="N3" s="5" t="s">
        <v>357</v>
      </c>
      <c r="O3" s="5" t="s">
        <v>456</v>
      </c>
      <c r="P3" s="5" t="s">
        <v>358</v>
      </c>
      <c r="Q3" s="5" t="s">
        <v>482</v>
      </c>
      <c r="R3" s="5" t="s">
        <v>448</v>
      </c>
      <c r="S3" s="5" t="s">
        <v>485</v>
      </c>
      <c r="T3" s="28" t="s">
        <v>361</v>
      </c>
      <c r="U3" s="28" t="s">
        <v>362</v>
      </c>
      <c r="V3" s="28" t="s">
        <v>363</v>
      </c>
      <c r="W3" s="28" t="s">
        <v>364</v>
      </c>
      <c r="X3" s="28" t="s">
        <v>365</v>
      </c>
      <c r="Y3" s="28" t="s">
        <v>366</v>
      </c>
      <c r="AB3" s="5" t="s">
        <v>466</v>
      </c>
      <c r="AC3" s="5" t="s">
        <v>571</v>
      </c>
      <c r="AD3" s="5" t="s">
        <v>73</v>
      </c>
      <c r="AE3" s="5" t="s">
        <v>357</v>
      </c>
      <c r="AF3" s="5" t="s">
        <v>456</v>
      </c>
      <c r="AG3" s="5" t="s">
        <v>358</v>
      </c>
      <c r="AH3" s="5" t="s">
        <v>482</v>
      </c>
      <c r="AI3" s="28" t="s">
        <v>360</v>
      </c>
      <c r="AJ3" s="28" t="s">
        <v>485</v>
      </c>
      <c r="AK3" s="28" t="s">
        <v>361</v>
      </c>
      <c r="AL3" s="28" t="s">
        <v>362</v>
      </c>
      <c r="AM3" s="28" t="s">
        <v>363</v>
      </c>
      <c r="AN3" s="28" t="s">
        <v>364</v>
      </c>
      <c r="AO3" s="28" t="s">
        <v>365</v>
      </c>
      <c r="AP3" s="28" t="s">
        <v>366</v>
      </c>
      <c r="AT3" s="39"/>
      <c r="AU3" s="5" t="s">
        <v>529</v>
      </c>
      <c r="AV3" s="5">
        <v>1</v>
      </c>
      <c r="AW3" s="5">
        <v>2</v>
      </c>
      <c r="AX3" s="5">
        <v>3</v>
      </c>
      <c r="AY3" s="5">
        <v>4</v>
      </c>
      <c r="AZ3" s="5">
        <v>5</v>
      </c>
      <c r="BA3" s="5">
        <v>6</v>
      </c>
      <c r="BB3" s="5">
        <v>7</v>
      </c>
      <c r="BC3" s="5">
        <v>8</v>
      </c>
      <c r="BD3" s="5">
        <v>9</v>
      </c>
      <c r="BE3" s="5">
        <v>10</v>
      </c>
      <c r="BF3" s="5">
        <v>11</v>
      </c>
      <c r="BG3" s="5">
        <v>12</v>
      </c>
      <c r="BH3" s="5">
        <v>13</v>
      </c>
      <c r="BI3" s="5">
        <v>14</v>
      </c>
      <c r="BJ3" s="5">
        <v>15</v>
      </c>
      <c r="BK3" s="5">
        <v>16</v>
      </c>
      <c r="BL3" s="5">
        <v>17</v>
      </c>
      <c r="BM3" s="5">
        <v>18</v>
      </c>
      <c r="BN3" s="5">
        <v>19</v>
      </c>
      <c r="BO3" s="5">
        <v>20</v>
      </c>
      <c r="BP3" s="5">
        <v>21</v>
      </c>
      <c r="BQ3" s="5">
        <v>22</v>
      </c>
      <c r="BR3" s="5">
        <v>23</v>
      </c>
      <c r="BS3" s="5">
        <v>24</v>
      </c>
      <c r="BT3" s="5">
        <v>25</v>
      </c>
      <c r="BU3" s="5">
        <v>26</v>
      </c>
      <c r="BV3" s="5">
        <v>27</v>
      </c>
      <c r="BW3" s="5">
        <v>28</v>
      </c>
      <c r="BX3" s="5">
        <v>29</v>
      </c>
      <c r="BY3" s="5">
        <v>30</v>
      </c>
      <c r="BZ3" s="5">
        <v>31</v>
      </c>
      <c r="CA3" s="5">
        <v>32</v>
      </c>
      <c r="CB3" s="5">
        <v>33</v>
      </c>
      <c r="CC3" s="5">
        <v>34</v>
      </c>
      <c r="CD3" s="5">
        <v>35</v>
      </c>
      <c r="CE3" s="5">
        <v>36</v>
      </c>
      <c r="CF3" s="5">
        <v>37</v>
      </c>
      <c r="CG3" s="5">
        <v>38</v>
      </c>
      <c r="CH3" s="5">
        <v>39</v>
      </c>
      <c r="CI3" s="5">
        <v>40</v>
      </c>
      <c r="CJ3" s="5">
        <v>41</v>
      </c>
      <c r="CK3" s="5">
        <v>42</v>
      </c>
      <c r="CL3" s="5">
        <v>43</v>
      </c>
      <c r="CM3" s="5">
        <v>44</v>
      </c>
      <c r="CN3" s="5">
        <v>45</v>
      </c>
      <c r="CO3" s="5">
        <v>46</v>
      </c>
      <c r="CP3" s="5">
        <v>47</v>
      </c>
      <c r="CQ3" s="5">
        <v>48</v>
      </c>
      <c r="CR3" s="5">
        <v>49</v>
      </c>
      <c r="CS3" s="5">
        <v>50</v>
      </c>
      <c r="CU3" s="3" t="s">
        <v>538</v>
      </c>
      <c r="CV3" s="5">
        <v>1</v>
      </c>
      <c r="CW3" s="5">
        <v>2</v>
      </c>
      <c r="CX3" s="5">
        <v>3</v>
      </c>
      <c r="CY3" s="5">
        <v>4</v>
      </c>
      <c r="CZ3" s="5">
        <v>5</v>
      </c>
      <c r="DA3" s="5">
        <v>6</v>
      </c>
      <c r="DB3" s="5">
        <v>7</v>
      </c>
      <c r="DC3" s="5">
        <v>8</v>
      </c>
      <c r="DD3" s="5">
        <v>9</v>
      </c>
      <c r="DE3" s="5">
        <v>10</v>
      </c>
      <c r="DF3" s="5">
        <v>11</v>
      </c>
      <c r="DG3" s="5">
        <v>12</v>
      </c>
      <c r="DH3" s="5">
        <v>13</v>
      </c>
      <c r="DI3" s="5">
        <v>14</v>
      </c>
      <c r="DJ3" s="5">
        <v>15</v>
      </c>
      <c r="DK3" s="5">
        <v>16</v>
      </c>
      <c r="DL3" s="5">
        <v>17</v>
      </c>
      <c r="DM3" s="5">
        <v>18</v>
      </c>
      <c r="DN3" s="5">
        <v>19</v>
      </c>
      <c r="DO3" s="5">
        <v>20</v>
      </c>
      <c r="DP3" s="5">
        <v>21</v>
      </c>
      <c r="DQ3" s="5">
        <v>22</v>
      </c>
      <c r="DR3" s="5">
        <v>23</v>
      </c>
      <c r="DS3" s="5">
        <v>24</v>
      </c>
      <c r="DT3" s="5">
        <v>25</v>
      </c>
      <c r="DU3" s="5">
        <v>26</v>
      </c>
      <c r="DV3" s="5">
        <v>27</v>
      </c>
      <c r="DW3" s="5">
        <v>28</v>
      </c>
      <c r="DX3" s="5">
        <v>29</v>
      </c>
      <c r="DY3" s="5">
        <v>30</v>
      </c>
      <c r="DZ3" s="5">
        <v>31</v>
      </c>
      <c r="EA3" s="5">
        <v>32</v>
      </c>
      <c r="EB3" s="5">
        <v>33</v>
      </c>
      <c r="EC3" s="5">
        <v>34</v>
      </c>
      <c r="ED3" s="5">
        <v>35</v>
      </c>
      <c r="EE3" s="5">
        <v>36</v>
      </c>
      <c r="EF3" s="5">
        <v>37</v>
      </c>
      <c r="EG3" s="5">
        <v>38</v>
      </c>
      <c r="EH3" s="5">
        <v>39</v>
      </c>
      <c r="EI3" s="5">
        <v>40</v>
      </c>
      <c r="EJ3" s="5">
        <v>41</v>
      </c>
      <c r="EK3" s="5">
        <v>42</v>
      </c>
      <c r="EL3" s="5">
        <v>43</v>
      </c>
      <c r="EM3" s="5">
        <v>44</v>
      </c>
      <c r="EN3" s="5">
        <v>45</v>
      </c>
      <c r="EO3" s="5">
        <v>46</v>
      </c>
      <c r="EP3" s="5">
        <v>47</v>
      </c>
      <c r="EQ3" s="5">
        <v>48</v>
      </c>
      <c r="ER3" s="5">
        <v>49</v>
      </c>
      <c r="ES3" s="5">
        <v>50</v>
      </c>
      <c r="ET3" s="5">
        <v>1</v>
      </c>
      <c r="EU3" s="5">
        <v>2</v>
      </c>
      <c r="EV3" s="5">
        <v>3</v>
      </c>
      <c r="EW3" s="5">
        <v>4</v>
      </c>
      <c r="EX3" s="5">
        <v>5</v>
      </c>
      <c r="EY3" s="5">
        <v>6</v>
      </c>
      <c r="EZ3" s="5">
        <v>7</v>
      </c>
      <c r="FA3" s="5">
        <v>8</v>
      </c>
      <c r="FB3" s="5">
        <v>9</v>
      </c>
      <c r="FC3" s="5">
        <v>10</v>
      </c>
      <c r="FD3" s="5">
        <v>11</v>
      </c>
      <c r="FE3" s="5">
        <v>12</v>
      </c>
      <c r="FF3" s="5">
        <v>13</v>
      </c>
      <c r="FG3" s="5">
        <v>14</v>
      </c>
      <c r="FH3" s="5">
        <v>15</v>
      </c>
      <c r="FI3" s="5">
        <v>16</v>
      </c>
      <c r="FJ3" s="5">
        <v>17</v>
      </c>
      <c r="FK3" s="5">
        <v>18</v>
      </c>
      <c r="FL3" s="5">
        <v>19</v>
      </c>
      <c r="FM3" s="5">
        <v>20</v>
      </c>
      <c r="FN3" s="5">
        <v>1</v>
      </c>
      <c r="FO3" s="5">
        <v>2</v>
      </c>
      <c r="FP3" s="5">
        <v>3</v>
      </c>
      <c r="FQ3" s="5">
        <v>4</v>
      </c>
      <c r="FR3" s="5">
        <v>5</v>
      </c>
      <c r="FS3" s="5">
        <v>6</v>
      </c>
      <c r="FT3" s="5">
        <v>7</v>
      </c>
      <c r="FU3" s="5">
        <v>8</v>
      </c>
      <c r="FV3" s="5">
        <v>9</v>
      </c>
      <c r="FW3" s="5">
        <v>10</v>
      </c>
      <c r="FX3" s="5">
        <v>11</v>
      </c>
      <c r="FY3" s="5">
        <v>12</v>
      </c>
      <c r="FZ3" s="5">
        <v>13</v>
      </c>
      <c r="GA3" s="5">
        <v>14</v>
      </c>
      <c r="GB3" s="5">
        <v>15</v>
      </c>
      <c r="GC3" s="5">
        <v>16</v>
      </c>
      <c r="GD3" s="5">
        <v>17</v>
      </c>
      <c r="GE3" s="5">
        <v>18</v>
      </c>
      <c r="GF3" s="5">
        <v>19</v>
      </c>
      <c r="GG3" s="5">
        <v>20</v>
      </c>
      <c r="GH3" s="5">
        <v>21</v>
      </c>
      <c r="GI3" s="5">
        <v>22</v>
      </c>
      <c r="GJ3" s="5">
        <v>23</v>
      </c>
      <c r="GK3" s="5">
        <v>24</v>
      </c>
      <c r="GL3" s="5">
        <v>25</v>
      </c>
      <c r="GM3" s="5">
        <v>26</v>
      </c>
      <c r="GN3" s="5">
        <v>27</v>
      </c>
      <c r="GO3" s="5">
        <v>28</v>
      </c>
      <c r="GP3" s="5">
        <v>29</v>
      </c>
      <c r="GQ3" s="5">
        <v>30</v>
      </c>
      <c r="GR3" s="5">
        <v>31</v>
      </c>
      <c r="GS3" s="5">
        <v>32</v>
      </c>
      <c r="GT3" s="5">
        <v>33</v>
      </c>
      <c r="GU3" s="5">
        <v>34</v>
      </c>
      <c r="GV3" s="5">
        <v>35</v>
      </c>
      <c r="GW3" s="5">
        <v>36</v>
      </c>
      <c r="GX3" s="5">
        <v>37</v>
      </c>
      <c r="GY3" s="5">
        <v>38</v>
      </c>
      <c r="GZ3" s="5">
        <v>39</v>
      </c>
      <c r="HA3" s="5">
        <v>40</v>
      </c>
      <c r="HB3" s="5">
        <v>41</v>
      </c>
      <c r="HC3" s="5">
        <v>42</v>
      </c>
      <c r="HD3" s="5">
        <v>43</v>
      </c>
      <c r="HE3" s="5">
        <v>44</v>
      </c>
      <c r="HF3" s="5">
        <v>45</v>
      </c>
      <c r="HG3" s="5">
        <v>46</v>
      </c>
      <c r="HH3" s="5">
        <v>47</v>
      </c>
      <c r="HI3" s="5">
        <v>48</v>
      </c>
      <c r="HJ3" s="5">
        <v>49</v>
      </c>
      <c r="HK3" s="5">
        <v>50</v>
      </c>
      <c r="HL3" s="5">
        <v>1</v>
      </c>
      <c r="HM3" s="5">
        <v>2</v>
      </c>
      <c r="HN3" s="5">
        <v>3</v>
      </c>
      <c r="HO3" s="5">
        <v>4</v>
      </c>
      <c r="HP3" s="5">
        <v>5</v>
      </c>
      <c r="HQ3" s="5">
        <v>6</v>
      </c>
      <c r="HR3" s="5">
        <v>7</v>
      </c>
      <c r="HS3" s="5">
        <v>8</v>
      </c>
      <c r="HT3" s="5">
        <v>9</v>
      </c>
      <c r="HU3" s="5">
        <v>10</v>
      </c>
      <c r="HV3" s="5">
        <v>11</v>
      </c>
      <c r="HW3" s="5">
        <v>12</v>
      </c>
      <c r="HX3" s="5">
        <v>13</v>
      </c>
      <c r="HY3" s="5">
        <v>14</v>
      </c>
      <c r="HZ3" s="5">
        <v>15</v>
      </c>
      <c r="IA3" s="5">
        <v>16</v>
      </c>
      <c r="IB3" s="5">
        <v>17</v>
      </c>
      <c r="IC3" s="5">
        <v>18</v>
      </c>
      <c r="ID3" s="5">
        <v>19</v>
      </c>
      <c r="IE3" s="5">
        <v>20</v>
      </c>
      <c r="IF3" s="5">
        <v>1</v>
      </c>
      <c r="IG3" s="5">
        <v>2</v>
      </c>
      <c r="IH3" s="5">
        <v>3</v>
      </c>
      <c r="II3" s="5">
        <v>4</v>
      </c>
      <c r="IJ3" s="5">
        <v>5</v>
      </c>
      <c r="IK3" s="5">
        <v>6</v>
      </c>
      <c r="IL3" s="5">
        <v>7</v>
      </c>
      <c r="IM3" s="5">
        <v>8</v>
      </c>
      <c r="IN3" s="5">
        <v>9</v>
      </c>
      <c r="IO3" s="5">
        <v>10</v>
      </c>
      <c r="IP3" s="5">
        <v>11</v>
      </c>
      <c r="IQ3" s="5">
        <v>12</v>
      </c>
      <c r="IR3" s="5">
        <v>13</v>
      </c>
      <c r="IS3" s="5">
        <v>14</v>
      </c>
      <c r="IT3" s="5">
        <v>15</v>
      </c>
      <c r="IU3" s="5">
        <v>16</v>
      </c>
      <c r="IV3" s="5">
        <v>17</v>
      </c>
      <c r="IW3" s="5">
        <v>18</v>
      </c>
      <c r="IX3" s="5">
        <v>19</v>
      </c>
      <c r="IY3" s="5">
        <v>20</v>
      </c>
      <c r="IZ3" s="5">
        <v>21</v>
      </c>
      <c r="JA3" s="5">
        <v>22</v>
      </c>
      <c r="JB3" s="5">
        <v>23</v>
      </c>
      <c r="JC3" s="5">
        <v>24</v>
      </c>
      <c r="JD3" s="5">
        <v>25</v>
      </c>
      <c r="JE3" s="5">
        <v>26</v>
      </c>
      <c r="JF3" s="5">
        <v>27</v>
      </c>
      <c r="JG3" s="5">
        <v>28</v>
      </c>
      <c r="JH3" s="5">
        <v>29</v>
      </c>
      <c r="JI3" s="5">
        <v>30</v>
      </c>
      <c r="JJ3" s="5">
        <v>31</v>
      </c>
      <c r="JK3" s="5">
        <v>32</v>
      </c>
      <c r="JL3" s="5">
        <v>33</v>
      </c>
      <c r="JM3" s="5">
        <v>34</v>
      </c>
      <c r="JN3" s="5">
        <v>35</v>
      </c>
      <c r="JO3" s="5">
        <v>36</v>
      </c>
      <c r="JP3" s="5">
        <v>37</v>
      </c>
      <c r="JQ3" s="5">
        <v>38</v>
      </c>
      <c r="JR3" s="5">
        <v>39</v>
      </c>
      <c r="JS3" s="5">
        <v>40</v>
      </c>
      <c r="JT3" s="5">
        <v>41</v>
      </c>
      <c r="JU3" s="5">
        <v>42</v>
      </c>
      <c r="JV3" s="5">
        <v>43</v>
      </c>
      <c r="JW3" s="5">
        <v>44</v>
      </c>
      <c r="JX3" s="5">
        <v>45</v>
      </c>
      <c r="JY3" s="5">
        <v>46</v>
      </c>
      <c r="JZ3" s="5">
        <v>47</v>
      </c>
      <c r="KA3" s="5">
        <v>48</v>
      </c>
      <c r="KB3" s="5">
        <v>49</v>
      </c>
      <c r="KC3" s="5">
        <v>50</v>
      </c>
      <c r="KD3" s="5">
        <v>1</v>
      </c>
      <c r="KE3" s="5">
        <v>2</v>
      </c>
      <c r="KF3" s="5">
        <v>3</v>
      </c>
      <c r="KG3" s="5">
        <v>4</v>
      </c>
      <c r="KH3" s="5">
        <v>5</v>
      </c>
      <c r="KI3" s="5">
        <v>6</v>
      </c>
      <c r="KJ3" s="5">
        <v>7</v>
      </c>
      <c r="KK3" s="5">
        <v>8</v>
      </c>
      <c r="KL3" s="5">
        <v>9</v>
      </c>
      <c r="KM3" s="5">
        <v>10</v>
      </c>
      <c r="KN3" s="5">
        <v>11</v>
      </c>
      <c r="KO3" s="5">
        <v>12</v>
      </c>
      <c r="KP3" s="5">
        <v>13</v>
      </c>
      <c r="KQ3" s="5">
        <v>14</v>
      </c>
      <c r="KR3" s="5">
        <v>15</v>
      </c>
      <c r="KS3" s="5">
        <v>16</v>
      </c>
      <c r="KT3" s="5">
        <v>17</v>
      </c>
      <c r="KU3" s="5">
        <v>18</v>
      </c>
      <c r="KV3" s="5">
        <v>19</v>
      </c>
      <c r="KW3" s="5">
        <v>20</v>
      </c>
      <c r="KX3" s="5">
        <v>1</v>
      </c>
      <c r="KY3" s="5">
        <v>2</v>
      </c>
      <c r="KZ3" s="5">
        <v>3</v>
      </c>
      <c r="LA3" s="5">
        <v>4</v>
      </c>
      <c r="LB3" s="5">
        <v>5</v>
      </c>
      <c r="LC3" s="5">
        <v>6</v>
      </c>
      <c r="LD3" s="5">
        <v>7</v>
      </c>
      <c r="LE3" s="5">
        <v>8</v>
      </c>
      <c r="LF3" s="5">
        <v>9</v>
      </c>
      <c r="LG3" s="5">
        <v>10</v>
      </c>
      <c r="LH3" s="5">
        <v>11</v>
      </c>
      <c r="LI3" s="5">
        <v>12</v>
      </c>
      <c r="LJ3" s="5">
        <v>13</v>
      </c>
      <c r="LK3" s="5">
        <v>14</v>
      </c>
      <c r="LL3" s="5">
        <v>15</v>
      </c>
      <c r="LM3" s="5">
        <v>16</v>
      </c>
      <c r="LN3" s="5">
        <v>17</v>
      </c>
      <c r="LO3" s="5">
        <v>18</v>
      </c>
      <c r="LP3" s="5">
        <v>19</v>
      </c>
      <c r="LQ3" s="5">
        <v>20</v>
      </c>
      <c r="LR3" s="5">
        <v>21</v>
      </c>
      <c r="LS3" s="5">
        <v>22</v>
      </c>
      <c r="LT3" s="5">
        <v>23</v>
      </c>
      <c r="LU3" s="5">
        <v>24</v>
      </c>
      <c r="LV3" s="5">
        <v>25</v>
      </c>
      <c r="LW3" s="5">
        <v>26</v>
      </c>
      <c r="LX3" s="5">
        <v>27</v>
      </c>
      <c r="LY3" s="5">
        <v>28</v>
      </c>
      <c r="LZ3" s="5">
        <v>29</v>
      </c>
      <c r="MA3" s="5">
        <v>30</v>
      </c>
      <c r="MB3" s="5">
        <v>31</v>
      </c>
      <c r="MC3" s="5">
        <v>32</v>
      </c>
      <c r="MD3" s="5">
        <v>33</v>
      </c>
      <c r="ME3" s="5">
        <v>34</v>
      </c>
      <c r="MF3" s="5">
        <v>35</v>
      </c>
      <c r="MG3" s="5">
        <v>36</v>
      </c>
      <c r="MH3" s="5">
        <v>37</v>
      </c>
      <c r="MI3" s="5">
        <v>38</v>
      </c>
      <c r="MJ3" s="5">
        <v>39</v>
      </c>
      <c r="MK3" s="5">
        <v>40</v>
      </c>
      <c r="ML3" s="5">
        <v>41</v>
      </c>
      <c r="MM3" s="5">
        <v>42</v>
      </c>
      <c r="MN3" s="5">
        <v>43</v>
      </c>
      <c r="MO3" s="5">
        <v>44</v>
      </c>
      <c r="MP3" s="5">
        <v>45</v>
      </c>
      <c r="MQ3" s="5">
        <v>46</v>
      </c>
      <c r="MR3" s="5">
        <v>47</v>
      </c>
      <c r="MS3" s="5">
        <v>48</v>
      </c>
      <c r="MT3" s="5">
        <v>49</v>
      </c>
      <c r="MU3" s="5">
        <v>50</v>
      </c>
      <c r="MV3" s="5">
        <v>1</v>
      </c>
      <c r="MW3" s="5">
        <v>2</v>
      </c>
      <c r="MX3" s="5">
        <v>3</v>
      </c>
      <c r="MY3" s="5">
        <v>4</v>
      </c>
      <c r="MZ3" s="5">
        <v>5</v>
      </c>
      <c r="NA3" s="5">
        <v>6</v>
      </c>
      <c r="NB3" s="5">
        <v>7</v>
      </c>
      <c r="NC3" s="5">
        <v>8</v>
      </c>
      <c r="ND3" s="5">
        <v>9</v>
      </c>
      <c r="NE3" s="5">
        <v>10</v>
      </c>
      <c r="NF3" s="5">
        <v>11</v>
      </c>
      <c r="NG3" s="5">
        <v>12</v>
      </c>
      <c r="NH3" s="5">
        <v>13</v>
      </c>
      <c r="NI3" s="5">
        <v>14</v>
      </c>
      <c r="NJ3" s="5">
        <v>15</v>
      </c>
      <c r="NK3" s="5">
        <v>16</v>
      </c>
      <c r="NL3" s="5">
        <v>17</v>
      </c>
      <c r="NM3" s="5">
        <v>18</v>
      </c>
      <c r="NN3" s="5">
        <v>19</v>
      </c>
      <c r="NO3" s="5">
        <v>20</v>
      </c>
      <c r="NP3" s="5">
        <v>1</v>
      </c>
      <c r="NQ3" s="5">
        <v>2</v>
      </c>
      <c r="NR3" s="5">
        <v>3</v>
      </c>
      <c r="NS3" s="5">
        <v>4</v>
      </c>
      <c r="NT3" s="5">
        <v>5</v>
      </c>
      <c r="NU3" s="5">
        <v>6</v>
      </c>
      <c r="NV3" s="5">
        <v>7</v>
      </c>
      <c r="NW3" s="5">
        <v>8</v>
      </c>
      <c r="NX3" s="5">
        <v>9</v>
      </c>
      <c r="NY3" s="5">
        <v>10</v>
      </c>
      <c r="NZ3" s="5">
        <v>11</v>
      </c>
      <c r="OA3" s="5">
        <v>12</v>
      </c>
      <c r="OB3" s="5">
        <v>13</v>
      </c>
      <c r="OC3" s="5">
        <v>14</v>
      </c>
      <c r="OD3" s="5">
        <v>15</v>
      </c>
      <c r="OE3" s="5">
        <v>16</v>
      </c>
      <c r="OF3" s="5">
        <v>17</v>
      </c>
      <c r="OG3" s="5">
        <v>18</v>
      </c>
      <c r="OH3" s="5">
        <v>19</v>
      </c>
      <c r="OI3" s="5">
        <v>20</v>
      </c>
      <c r="OJ3" s="5">
        <v>21</v>
      </c>
      <c r="OK3" s="5">
        <v>22</v>
      </c>
      <c r="OL3" s="5">
        <v>23</v>
      </c>
      <c r="OM3" s="5">
        <v>24</v>
      </c>
      <c r="ON3" s="5">
        <v>25</v>
      </c>
      <c r="OO3" s="5">
        <v>26</v>
      </c>
      <c r="OP3" s="5">
        <v>27</v>
      </c>
      <c r="OQ3" s="5">
        <v>28</v>
      </c>
      <c r="OR3" s="5">
        <v>29</v>
      </c>
      <c r="OS3" s="5">
        <v>30</v>
      </c>
      <c r="OT3" s="5">
        <v>31</v>
      </c>
      <c r="OU3" s="5">
        <v>32</v>
      </c>
      <c r="OV3" s="5">
        <v>33</v>
      </c>
      <c r="OW3" s="5">
        <v>34</v>
      </c>
      <c r="OX3" s="5">
        <v>35</v>
      </c>
      <c r="OY3" s="5">
        <v>36</v>
      </c>
      <c r="OZ3" s="5">
        <v>37</v>
      </c>
      <c r="PA3" s="5">
        <v>38</v>
      </c>
      <c r="PB3" s="5">
        <v>39</v>
      </c>
      <c r="PC3" s="5">
        <v>40</v>
      </c>
      <c r="PD3" s="5">
        <v>41</v>
      </c>
      <c r="PE3" s="5">
        <v>42</v>
      </c>
      <c r="PF3" s="5">
        <v>43</v>
      </c>
      <c r="PG3" s="5">
        <v>44</v>
      </c>
      <c r="PH3" s="5">
        <v>45</v>
      </c>
      <c r="PI3" s="5">
        <v>46</v>
      </c>
      <c r="PJ3" s="5">
        <v>47</v>
      </c>
      <c r="PK3" s="5">
        <v>48</v>
      </c>
      <c r="PL3" s="5">
        <v>49</v>
      </c>
      <c r="PM3" s="5">
        <v>50</v>
      </c>
      <c r="PN3" s="5">
        <v>1</v>
      </c>
      <c r="PO3" s="5">
        <v>2</v>
      </c>
      <c r="PP3" s="5">
        <v>3</v>
      </c>
      <c r="PQ3" s="5">
        <v>4</v>
      </c>
      <c r="PR3" s="5">
        <v>5</v>
      </c>
      <c r="PS3" s="5">
        <v>6</v>
      </c>
      <c r="PT3" s="5">
        <v>7</v>
      </c>
      <c r="PU3" s="5">
        <v>8</v>
      </c>
      <c r="PV3" s="5">
        <v>9</v>
      </c>
      <c r="PW3" s="5">
        <v>10</v>
      </c>
      <c r="PX3" s="5">
        <v>11</v>
      </c>
      <c r="PY3" s="5">
        <v>12</v>
      </c>
      <c r="PZ3" s="5">
        <v>13</v>
      </c>
      <c r="QA3" s="5">
        <v>14</v>
      </c>
      <c r="QB3" s="5">
        <v>15</v>
      </c>
      <c r="QC3" s="5">
        <v>16</v>
      </c>
      <c r="QD3" s="5">
        <v>17</v>
      </c>
      <c r="QE3" s="5">
        <v>18</v>
      </c>
      <c r="QF3" s="5">
        <v>19</v>
      </c>
      <c r="QG3" s="5">
        <v>20</v>
      </c>
      <c r="QK3" s="79" t="s">
        <v>552</v>
      </c>
      <c r="QL3" s="79"/>
      <c r="QM3" s="79"/>
      <c r="QN3" s="79"/>
      <c r="QO3" s="79"/>
      <c r="QP3" s="79" t="s">
        <v>438</v>
      </c>
      <c r="QQ3" s="79"/>
      <c r="QR3" s="79"/>
      <c r="QS3" s="79"/>
      <c r="QT3" s="79"/>
      <c r="QU3" s="79" t="s">
        <v>439</v>
      </c>
      <c r="QV3" s="79"/>
      <c r="QW3" s="79"/>
      <c r="QX3" s="79"/>
      <c r="QY3" s="79"/>
      <c r="QZ3" s="79" t="s">
        <v>553</v>
      </c>
      <c r="RA3" s="79"/>
      <c r="RB3" s="79"/>
      <c r="RC3" s="79"/>
      <c r="RD3" s="79"/>
      <c r="RE3" s="79" t="s">
        <v>554</v>
      </c>
      <c r="RF3" s="79"/>
      <c r="RG3" s="79"/>
      <c r="RH3" s="79"/>
      <c r="RI3" s="79"/>
      <c r="RJ3" s="79" t="s">
        <v>555</v>
      </c>
      <c r="RK3" s="79"/>
      <c r="RL3" s="79"/>
      <c r="RM3" s="79"/>
      <c r="RN3" s="79"/>
      <c r="RO3" s="79" t="s">
        <v>453</v>
      </c>
      <c r="RP3" s="79"/>
      <c r="RQ3" s="79"/>
      <c r="RR3" s="79"/>
      <c r="RS3" s="79"/>
      <c r="RT3" s="79" t="s">
        <v>454</v>
      </c>
      <c r="RU3" s="79"/>
      <c r="RV3" s="79"/>
      <c r="RW3" s="79"/>
      <c r="RX3" s="79"/>
      <c r="RY3" s="79" t="s">
        <v>455</v>
      </c>
      <c r="RZ3" s="79"/>
      <c r="SA3" s="79"/>
      <c r="SB3" s="79"/>
      <c r="SC3" s="79"/>
    </row>
    <row r="4" spans="1:497" x14ac:dyDescent="0.2">
      <c r="B4" s="29" t="str">
        <f>IF([6]buff规划!C57="","",[6]buff规划!C57)</f>
        <v>木/石/铜/粮产量增加</v>
      </c>
      <c r="C4" s="30">
        <f>IF([6]buff规划!D57="","",[6]buff规划!D57)</f>
        <v>1.5</v>
      </c>
      <c r="E4" s="5" t="s">
        <v>434</v>
      </c>
      <c r="F4" s="28">
        <f>C4-F28</f>
        <v>0.9</v>
      </c>
      <c r="G4" s="28">
        <f>SUMIFS($S:$S,$P:$P,E4,L:L,0)+SUMIF($AG:$AG,E4,$AJ:$AJ)</f>
        <v>0.9</v>
      </c>
      <c r="H4" s="31">
        <f>G4-F4</f>
        <v>0</v>
      </c>
      <c r="K4" s="5" t="s">
        <v>434</v>
      </c>
      <c r="L4" s="5">
        <v>0</v>
      </c>
      <c r="M4" s="5">
        <v>1</v>
      </c>
      <c r="N4" s="5" t="str">
        <f>IF(将星标签统计!H3="","",将星标签统计!H3)</f>
        <v>统率</v>
      </c>
      <c r="O4" s="5">
        <f>IF(将星标签统计!K3="",0,1)</f>
        <v>1</v>
      </c>
      <c r="P4" s="5" t="s">
        <v>454</v>
      </c>
      <c r="Q4" s="5">
        <f>IF(O4=0,0,COUNTIFS(P:P,P4,O:O,1))</f>
        <v>1</v>
      </c>
      <c r="R4" s="28">
        <f t="shared" ref="R4:R30" si="3">IFERROR(IF(O4=0,0,INDEX($F$4:$F$26,MATCH(P4,$E$4:$E$26,0))/Q4),"")</f>
        <v>0.1</v>
      </c>
      <c r="S4" s="28">
        <f>MAX(T4:Y4)</f>
        <v>0.1</v>
      </c>
      <c r="T4" s="28">
        <v>0.02</v>
      </c>
      <c r="U4" s="28">
        <v>0.04</v>
      </c>
      <c r="V4" s="28">
        <v>0.06</v>
      </c>
      <c r="W4" s="28">
        <v>0.08</v>
      </c>
      <c r="X4" s="28">
        <v>0.09</v>
      </c>
      <c r="Y4" s="28">
        <v>0.1</v>
      </c>
      <c r="AB4" s="5" t="s">
        <v>449</v>
      </c>
      <c r="AC4" s="5">
        <v>0</v>
      </c>
      <c r="AD4" s="5">
        <v>1</v>
      </c>
      <c r="AE4" s="54" t="str">
        <f>IF(将星标签统计!BF3="","",将星标签统计!BF3)</f>
        <v>步将可携带的兵法</v>
      </c>
      <c r="AF4" s="54">
        <v>0</v>
      </c>
      <c r="AG4" s="54" t="s">
        <v>449</v>
      </c>
      <c r="AH4" s="54">
        <f>COUNTIFS(AG:AG,AG4,AF:AF,1)</f>
        <v>1</v>
      </c>
      <c r="AI4" s="55">
        <f t="shared" ref="AI4:AI35" si="4">IFERROR(IF(AF4=0,0,INDEX($F$4:$F$26,MATCH(AG4,$E$4:$E$26,0))/AH4),"")</f>
        <v>0</v>
      </c>
      <c r="AJ4" s="55">
        <f>MAX($AK4:$AP4)</f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T4" s="5" t="s">
        <v>535</v>
      </c>
      <c r="AU4" s="5" t="s">
        <v>530</v>
      </c>
      <c r="AV4" s="3" t="str">
        <f>INDEX($P$4:$P$53,AV$3)</f>
        <v>士兵训练加速</v>
      </c>
      <c r="AW4" s="3" t="str">
        <f t="shared" ref="AW4:CS4" si="5">INDEX($P$4:$P$53,AW$3)</f>
        <v>城建加速</v>
      </c>
      <c r="AX4" s="3" t="str">
        <f t="shared" si="5"/>
        <v>科研加速</v>
      </c>
      <c r="AY4" s="3" t="str">
        <f t="shared" si="5"/>
        <v>木产量增加</v>
      </c>
      <c r="AZ4" s="3" t="str">
        <f t="shared" si="5"/>
        <v>石产量增加</v>
      </c>
      <c r="BA4" s="3" t="str">
        <f t="shared" si="5"/>
        <v>粮产量增加</v>
      </c>
      <c r="BB4" s="3" t="str">
        <f t="shared" si="5"/>
        <v>粮采集加速</v>
      </c>
      <c r="BC4" s="3" t="str">
        <f t="shared" si="5"/>
        <v>城建加速</v>
      </c>
      <c r="BD4" s="3" t="str">
        <f t="shared" si="5"/>
        <v>木产量增加</v>
      </c>
      <c r="BE4" s="3" t="str">
        <f t="shared" si="5"/>
        <v>石产量增加</v>
      </c>
      <c r="BF4" s="3" t="str">
        <f t="shared" si="5"/>
        <v>铜产量增加</v>
      </c>
      <c r="BG4" s="3" t="str">
        <f t="shared" si="5"/>
        <v>粮产量增加</v>
      </c>
      <c r="BH4" s="3" t="str">
        <f t="shared" si="5"/>
        <v>木产量增加</v>
      </c>
      <c r="BI4" s="3" t="str">
        <f t="shared" si="5"/>
        <v>城建加速</v>
      </c>
      <c r="BJ4" s="3" t="str">
        <f t="shared" si="5"/>
        <v>木采集加速</v>
      </c>
      <c r="BK4" s="3" t="str">
        <f t="shared" si="5"/>
        <v>石采集加速</v>
      </c>
      <c r="BL4" s="3" t="str">
        <f t="shared" si="5"/>
        <v>粮产量增加</v>
      </c>
      <c r="BM4" s="3" t="str">
        <f t="shared" si="5"/>
        <v>木产量增加</v>
      </c>
      <c r="BN4" s="3" t="str">
        <f t="shared" si="5"/>
        <v>粮采集加速</v>
      </c>
      <c r="BO4" s="3" t="str">
        <f t="shared" si="5"/>
        <v>治疗加速</v>
      </c>
      <c r="BP4" s="3" t="str">
        <f t="shared" si="5"/>
        <v>石产量增加</v>
      </c>
      <c r="BQ4" s="3" t="str">
        <f t="shared" si="5"/>
        <v>铜采集加速</v>
      </c>
      <c r="BR4" s="3" t="str">
        <f t="shared" si="5"/>
        <v>铜产量增加</v>
      </c>
      <c r="BS4" s="3" t="str">
        <f t="shared" si="5"/>
        <v>木采集加速</v>
      </c>
      <c r="BT4" s="3" t="str">
        <f t="shared" si="5"/>
        <v>木采集加速</v>
      </c>
      <c r="BU4" s="3" t="str">
        <f t="shared" si="5"/>
        <v>科研加速</v>
      </c>
      <c r="BV4" s="3" t="str">
        <f t="shared" si="5"/>
        <v>石采集加速</v>
      </c>
      <c r="BW4" s="3" t="str">
        <f t="shared" si="5"/>
        <v>铁产量增加</v>
      </c>
      <c r="BX4" s="3" t="str">
        <f t="shared" si="5"/>
        <v>铁采集加速</v>
      </c>
      <c r="BY4" s="3" t="str">
        <f t="shared" si="5"/>
        <v>铁产量增加</v>
      </c>
      <c r="BZ4" s="3" t="str">
        <f t="shared" si="5"/>
        <v>铁采集加速</v>
      </c>
      <c r="CA4" s="3" t="str">
        <f t="shared" si="5"/>
        <v>木产量增加</v>
      </c>
      <c r="CB4" s="3" t="str">
        <f t="shared" si="5"/>
        <v>石产量增加</v>
      </c>
      <c r="CC4" s="3" t="str">
        <f t="shared" si="5"/>
        <v>铜产量增加</v>
      </c>
      <c r="CD4" s="3" t="str">
        <f t="shared" si="5"/>
        <v>粮产量增加</v>
      </c>
      <c r="CE4" s="3" t="str">
        <f t="shared" si="5"/>
        <v>木采集加速</v>
      </c>
      <c r="CF4" s="3" t="str">
        <f t="shared" si="5"/>
        <v>石采集加速</v>
      </c>
      <c r="CG4" s="3" t="str">
        <f t="shared" si="5"/>
        <v>铜采集加速</v>
      </c>
      <c r="CH4" s="3" t="str">
        <f t="shared" si="5"/>
        <v>粮采集加速</v>
      </c>
      <c r="CI4" s="3" t="str">
        <f t="shared" si="5"/>
        <v>铁产量增加</v>
      </c>
      <c r="CJ4" s="3" t="str">
        <f t="shared" si="5"/>
        <v>铁采集加速</v>
      </c>
      <c r="CK4" s="3" t="str">
        <f t="shared" si="5"/>
        <v>铁采集加速</v>
      </c>
      <c r="CL4" s="3" t="str">
        <f t="shared" si="5"/>
        <v>铁采集加速</v>
      </c>
      <c r="CM4" s="3" t="str">
        <f t="shared" si="5"/>
        <v>铁采集加速</v>
      </c>
      <c r="CN4" s="3" t="str">
        <f t="shared" si="5"/>
        <v>铁采集加速</v>
      </c>
      <c r="CO4" s="3" t="str">
        <f t="shared" si="5"/>
        <v>铁采集加速</v>
      </c>
      <c r="CP4" s="3" t="str">
        <f t="shared" si="5"/>
        <v>铁采集加速</v>
      </c>
      <c r="CQ4" s="3" t="str">
        <f t="shared" si="5"/>
        <v>铁采集加速</v>
      </c>
      <c r="CR4" s="3" t="str">
        <f t="shared" si="5"/>
        <v>铁采集加速</v>
      </c>
      <c r="CS4" s="3" t="str">
        <f t="shared" si="5"/>
        <v>铁采集加速</v>
      </c>
      <c r="CU4" s="3" t="s">
        <v>394</v>
      </c>
      <c r="CV4" s="3" t="str">
        <f t="shared" ref="CV4:ES4" si="6">INDEX($P$4:$P$53,CV$3)</f>
        <v>士兵训练加速</v>
      </c>
      <c r="CW4" s="3" t="str">
        <f t="shared" si="6"/>
        <v>城建加速</v>
      </c>
      <c r="CX4" s="3" t="str">
        <f t="shared" si="6"/>
        <v>科研加速</v>
      </c>
      <c r="CY4" s="3" t="str">
        <f t="shared" si="6"/>
        <v>木产量增加</v>
      </c>
      <c r="CZ4" s="3" t="str">
        <f t="shared" si="6"/>
        <v>石产量增加</v>
      </c>
      <c r="DA4" s="3" t="str">
        <f t="shared" si="6"/>
        <v>粮产量增加</v>
      </c>
      <c r="DB4" s="3" t="str">
        <f t="shared" si="6"/>
        <v>粮采集加速</v>
      </c>
      <c r="DC4" s="3" t="str">
        <f t="shared" si="6"/>
        <v>城建加速</v>
      </c>
      <c r="DD4" s="3" t="str">
        <f t="shared" si="6"/>
        <v>木产量增加</v>
      </c>
      <c r="DE4" s="3" t="str">
        <f t="shared" si="6"/>
        <v>石产量增加</v>
      </c>
      <c r="DF4" s="3" t="str">
        <f t="shared" si="6"/>
        <v>铜产量增加</v>
      </c>
      <c r="DG4" s="3" t="str">
        <f t="shared" si="6"/>
        <v>粮产量增加</v>
      </c>
      <c r="DH4" s="3" t="str">
        <f t="shared" si="6"/>
        <v>木产量增加</v>
      </c>
      <c r="DI4" s="3" t="str">
        <f t="shared" si="6"/>
        <v>城建加速</v>
      </c>
      <c r="DJ4" s="3" t="str">
        <f t="shared" si="6"/>
        <v>木采集加速</v>
      </c>
      <c r="DK4" s="3" t="str">
        <f t="shared" si="6"/>
        <v>石采集加速</v>
      </c>
      <c r="DL4" s="3" t="str">
        <f t="shared" si="6"/>
        <v>粮产量增加</v>
      </c>
      <c r="DM4" s="3" t="str">
        <f t="shared" si="6"/>
        <v>木产量增加</v>
      </c>
      <c r="DN4" s="3" t="str">
        <f t="shared" si="6"/>
        <v>粮采集加速</v>
      </c>
      <c r="DO4" s="3" t="str">
        <f t="shared" si="6"/>
        <v>治疗加速</v>
      </c>
      <c r="DP4" s="3" t="str">
        <f t="shared" si="6"/>
        <v>石产量增加</v>
      </c>
      <c r="DQ4" s="3" t="str">
        <f t="shared" si="6"/>
        <v>铜采集加速</v>
      </c>
      <c r="DR4" s="3" t="str">
        <f t="shared" si="6"/>
        <v>铜产量增加</v>
      </c>
      <c r="DS4" s="3" t="str">
        <f t="shared" si="6"/>
        <v>木采集加速</v>
      </c>
      <c r="DT4" s="3" t="str">
        <f t="shared" si="6"/>
        <v>木采集加速</v>
      </c>
      <c r="DU4" s="3" t="str">
        <f t="shared" si="6"/>
        <v>科研加速</v>
      </c>
      <c r="DV4" s="3" t="str">
        <f t="shared" si="6"/>
        <v>石采集加速</v>
      </c>
      <c r="DW4" s="3" t="str">
        <f t="shared" si="6"/>
        <v>铁产量增加</v>
      </c>
      <c r="DX4" s="3" t="str">
        <f t="shared" si="6"/>
        <v>铁采集加速</v>
      </c>
      <c r="DY4" s="3" t="str">
        <f t="shared" si="6"/>
        <v>铁产量增加</v>
      </c>
      <c r="DZ4" s="3" t="str">
        <f t="shared" si="6"/>
        <v>铁采集加速</v>
      </c>
      <c r="EA4" s="3" t="str">
        <f t="shared" si="6"/>
        <v>木产量增加</v>
      </c>
      <c r="EB4" s="3" t="str">
        <f t="shared" si="6"/>
        <v>石产量增加</v>
      </c>
      <c r="EC4" s="3" t="str">
        <f t="shared" si="6"/>
        <v>铜产量增加</v>
      </c>
      <c r="ED4" s="3" t="str">
        <f t="shared" si="6"/>
        <v>粮产量增加</v>
      </c>
      <c r="EE4" s="3" t="str">
        <f t="shared" si="6"/>
        <v>木采集加速</v>
      </c>
      <c r="EF4" s="3" t="str">
        <f t="shared" si="6"/>
        <v>石采集加速</v>
      </c>
      <c r="EG4" s="3" t="str">
        <f t="shared" si="6"/>
        <v>铜采集加速</v>
      </c>
      <c r="EH4" s="3" t="str">
        <f t="shared" si="6"/>
        <v>粮采集加速</v>
      </c>
      <c r="EI4" s="3" t="str">
        <f t="shared" si="6"/>
        <v>铁产量增加</v>
      </c>
      <c r="EJ4" s="3" t="str">
        <f t="shared" si="6"/>
        <v>铁采集加速</v>
      </c>
      <c r="EK4" s="3" t="str">
        <f t="shared" si="6"/>
        <v>铁采集加速</v>
      </c>
      <c r="EL4" s="3" t="str">
        <f t="shared" si="6"/>
        <v>铁采集加速</v>
      </c>
      <c r="EM4" s="3" t="str">
        <f t="shared" si="6"/>
        <v>铁采集加速</v>
      </c>
      <c r="EN4" s="3" t="str">
        <f t="shared" si="6"/>
        <v>铁采集加速</v>
      </c>
      <c r="EO4" s="3" t="str">
        <f t="shared" si="6"/>
        <v>铁采集加速</v>
      </c>
      <c r="EP4" s="3" t="str">
        <f t="shared" si="6"/>
        <v>铁采集加速</v>
      </c>
      <c r="EQ4" s="3" t="str">
        <f t="shared" si="6"/>
        <v>铁采集加速</v>
      </c>
      <c r="ER4" s="3" t="str">
        <f t="shared" si="6"/>
        <v>铁采集加速</v>
      </c>
      <c r="ES4" s="3" t="str">
        <f t="shared" si="6"/>
        <v>铁采集加速</v>
      </c>
      <c r="ET4" s="3" t="str">
        <f>INDEX($AG$4:$AG$53,ET$3)</f>
        <v>步兵招募加速</v>
      </c>
      <c r="EU4" s="3" t="str">
        <f t="shared" ref="EU4:FM4" si="7">INDEX($AG$4:$AG$53,EU$3)</f>
        <v>士兵训练加速</v>
      </c>
      <c r="EV4" s="3" t="str">
        <f t="shared" si="7"/>
        <v>科研加速</v>
      </c>
      <c r="EW4" s="3" t="str">
        <f t="shared" si="7"/>
        <v>步兵招募加速</v>
      </c>
      <c r="EX4" s="3" t="str">
        <f t="shared" si="7"/>
        <v>骑兵招募加速</v>
      </c>
      <c r="EY4" s="3" t="str">
        <f t="shared" si="7"/>
        <v>治疗加速</v>
      </c>
      <c r="EZ4" s="3" t="str">
        <f t="shared" si="7"/>
        <v>弓兵招募加速</v>
      </c>
      <c r="FA4" s="3" t="str">
        <f t="shared" si="7"/>
        <v>士兵训练加速</v>
      </c>
      <c r="FB4" s="3" t="str">
        <f t="shared" si="7"/>
        <v>器械招募加速</v>
      </c>
      <c r="FC4" s="3" t="str">
        <f t="shared" si="7"/>
        <v>治疗加速</v>
      </c>
      <c r="FD4" s="3" t="str">
        <f t="shared" si="7"/>
        <v>器械招募加速</v>
      </c>
      <c r="FE4" s="3" t="str">
        <f t="shared" si="7"/>
        <v>器械招募加速</v>
      </c>
      <c r="FF4" s="3">
        <f t="shared" si="7"/>
        <v>0</v>
      </c>
      <c r="FG4" s="3">
        <f t="shared" si="7"/>
        <v>0</v>
      </c>
      <c r="FH4" s="3">
        <f t="shared" si="7"/>
        <v>0</v>
      </c>
      <c r="FI4" s="3">
        <f t="shared" si="7"/>
        <v>0</v>
      </c>
      <c r="FJ4" s="3">
        <f t="shared" si="7"/>
        <v>0</v>
      </c>
      <c r="FK4" s="3">
        <f t="shared" si="7"/>
        <v>0</v>
      </c>
      <c r="FL4" s="3">
        <f t="shared" si="7"/>
        <v>0</v>
      </c>
      <c r="FM4" s="3">
        <f t="shared" si="7"/>
        <v>0</v>
      </c>
      <c r="FN4" s="3" t="str">
        <f>INDEX($P$4:$P$53,FN$3)</f>
        <v>士兵训练加速</v>
      </c>
      <c r="FO4" s="3" t="str">
        <f>INDEX($P$4:$P$53,FO$3)</f>
        <v>城建加速</v>
      </c>
      <c r="FP4" s="3" t="str">
        <f>INDEX($P$4:$P$53,FP$3)</f>
        <v>科研加速</v>
      </c>
      <c r="FQ4" s="3" t="str">
        <f>INDEX($P$4:$P$53,FQ$3)</f>
        <v>木产量增加</v>
      </c>
      <c r="FR4" s="3" t="str">
        <f>INDEX($P$4:$P$53,FR$3)</f>
        <v>石产量增加</v>
      </c>
      <c r="FS4" s="3" t="str">
        <f t="shared" ref="FS4:GG4" si="8">INDEX($P$4:$P$53,FS$3)</f>
        <v>粮产量增加</v>
      </c>
      <c r="FT4" s="3" t="str">
        <f t="shared" si="8"/>
        <v>粮采集加速</v>
      </c>
      <c r="FU4" s="3" t="str">
        <f t="shared" si="8"/>
        <v>城建加速</v>
      </c>
      <c r="FV4" s="3" t="str">
        <f t="shared" si="8"/>
        <v>木产量增加</v>
      </c>
      <c r="FW4" s="3" t="str">
        <f t="shared" si="8"/>
        <v>石产量增加</v>
      </c>
      <c r="FX4" s="3" t="str">
        <f t="shared" si="8"/>
        <v>铜产量增加</v>
      </c>
      <c r="FY4" s="3" t="str">
        <f t="shared" si="8"/>
        <v>粮产量增加</v>
      </c>
      <c r="FZ4" s="3" t="str">
        <f t="shared" si="8"/>
        <v>木产量增加</v>
      </c>
      <c r="GA4" s="3" t="str">
        <f t="shared" si="8"/>
        <v>城建加速</v>
      </c>
      <c r="GB4" s="3" t="str">
        <f t="shared" si="8"/>
        <v>木采集加速</v>
      </c>
      <c r="GC4" s="3" t="str">
        <f t="shared" si="8"/>
        <v>石采集加速</v>
      </c>
      <c r="GD4" s="3" t="str">
        <f t="shared" si="8"/>
        <v>粮产量增加</v>
      </c>
      <c r="GE4" s="3" t="str">
        <f t="shared" si="8"/>
        <v>木产量增加</v>
      </c>
      <c r="GF4" s="3" t="str">
        <f t="shared" si="8"/>
        <v>粮采集加速</v>
      </c>
      <c r="GG4" s="3" t="str">
        <f t="shared" si="8"/>
        <v>治疗加速</v>
      </c>
      <c r="GH4" s="3" t="str">
        <f t="shared" ref="GH4:GV4" si="9">INDEX($P$4:$P$53,GH$3)</f>
        <v>石产量增加</v>
      </c>
      <c r="GI4" s="3" t="str">
        <f t="shared" si="9"/>
        <v>铜采集加速</v>
      </c>
      <c r="GJ4" s="3" t="str">
        <f t="shared" si="9"/>
        <v>铜产量增加</v>
      </c>
      <c r="GK4" s="3" t="str">
        <f t="shared" si="9"/>
        <v>木采集加速</v>
      </c>
      <c r="GL4" s="3" t="str">
        <f t="shared" si="9"/>
        <v>木采集加速</v>
      </c>
      <c r="GM4" s="3" t="str">
        <f t="shared" si="9"/>
        <v>科研加速</v>
      </c>
      <c r="GN4" s="3" t="str">
        <f t="shared" si="9"/>
        <v>石采集加速</v>
      </c>
      <c r="GO4" s="3" t="str">
        <f t="shared" si="9"/>
        <v>铁产量增加</v>
      </c>
      <c r="GP4" s="3" t="str">
        <f t="shared" si="9"/>
        <v>铁采集加速</v>
      </c>
      <c r="GQ4" s="3" t="str">
        <f t="shared" si="9"/>
        <v>铁产量增加</v>
      </c>
      <c r="GR4" s="3" t="str">
        <f t="shared" si="9"/>
        <v>铁采集加速</v>
      </c>
      <c r="GS4" s="3" t="str">
        <f t="shared" si="9"/>
        <v>木产量增加</v>
      </c>
      <c r="GT4" s="3" t="str">
        <f t="shared" si="9"/>
        <v>石产量增加</v>
      </c>
      <c r="GU4" s="3" t="str">
        <f t="shared" si="9"/>
        <v>铜产量增加</v>
      </c>
      <c r="GV4" s="3" t="str">
        <f t="shared" si="9"/>
        <v>粮产量增加</v>
      </c>
      <c r="GW4" s="3" t="str">
        <f t="shared" ref="GW4:HK4" si="10">INDEX($P$4:$P$53,GW$3)</f>
        <v>木采集加速</v>
      </c>
      <c r="GX4" s="3" t="str">
        <f t="shared" si="10"/>
        <v>石采集加速</v>
      </c>
      <c r="GY4" s="3" t="str">
        <f t="shared" si="10"/>
        <v>铜采集加速</v>
      </c>
      <c r="GZ4" s="3" t="str">
        <f t="shared" si="10"/>
        <v>粮采集加速</v>
      </c>
      <c r="HA4" s="3" t="str">
        <f t="shared" si="10"/>
        <v>铁产量增加</v>
      </c>
      <c r="HB4" s="3" t="str">
        <f t="shared" si="10"/>
        <v>铁采集加速</v>
      </c>
      <c r="HC4" s="3" t="str">
        <f t="shared" si="10"/>
        <v>铁采集加速</v>
      </c>
      <c r="HD4" s="3" t="str">
        <f t="shared" si="10"/>
        <v>铁采集加速</v>
      </c>
      <c r="HE4" s="3" t="str">
        <f t="shared" si="10"/>
        <v>铁采集加速</v>
      </c>
      <c r="HF4" s="3" t="str">
        <f t="shared" si="10"/>
        <v>铁采集加速</v>
      </c>
      <c r="HG4" s="3" t="str">
        <f t="shared" si="10"/>
        <v>铁采集加速</v>
      </c>
      <c r="HH4" s="3" t="str">
        <f t="shared" si="10"/>
        <v>铁采集加速</v>
      </c>
      <c r="HI4" s="3" t="str">
        <f t="shared" si="10"/>
        <v>铁采集加速</v>
      </c>
      <c r="HJ4" s="3" t="str">
        <f t="shared" si="10"/>
        <v>铁采集加速</v>
      </c>
      <c r="HK4" s="3" t="str">
        <f t="shared" si="10"/>
        <v>铁采集加速</v>
      </c>
      <c r="HL4" s="3" t="str">
        <f>INDEX($AG$4:$AG$53,HL$3)</f>
        <v>步兵招募加速</v>
      </c>
      <c r="HM4" s="3" t="str">
        <f t="shared" ref="HM4:IE4" si="11">INDEX($AG$4:$AG$53,HM$3)</f>
        <v>士兵训练加速</v>
      </c>
      <c r="HN4" s="3" t="str">
        <f t="shared" si="11"/>
        <v>科研加速</v>
      </c>
      <c r="HO4" s="3" t="str">
        <f t="shared" si="11"/>
        <v>步兵招募加速</v>
      </c>
      <c r="HP4" s="3" t="str">
        <f t="shared" si="11"/>
        <v>骑兵招募加速</v>
      </c>
      <c r="HQ4" s="3" t="str">
        <f t="shared" si="11"/>
        <v>治疗加速</v>
      </c>
      <c r="HR4" s="3" t="str">
        <f t="shared" si="11"/>
        <v>弓兵招募加速</v>
      </c>
      <c r="HS4" s="3" t="str">
        <f t="shared" si="11"/>
        <v>士兵训练加速</v>
      </c>
      <c r="HT4" s="3" t="str">
        <f t="shared" si="11"/>
        <v>器械招募加速</v>
      </c>
      <c r="HU4" s="3" t="str">
        <f t="shared" si="11"/>
        <v>治疗加速</v>
      </c>
      <c r="HV4" s="3" t="str">
        <f t="shared" si="11"/>
        <v>器械招募加速</v>
      </c>
      <c r="HW4" s="3" t="str">
        <f t="shared" si="11"/>
        <v>器械招募加速</v>
      </c>
      <c r="HX4" s="3">
        <f t="shared" si="11"/>
        <v>0</v>
      </c>
      <c r="HY4" s="3">
        <f t="shared" si="11"/>
        <v>0</v>
      </c>
      <c r="HZ4" s="3">
        <f t="shared" si="11"/>
        <v>0</v>
      </c>
      <c r="IA4" s="3">
        <f t="shared" si="11"/>
        <v>0</v>
      </c>
      <c r="IB4" s="3">
        <f t="shared" si="11"/>
        <v>0</v>
      </c>
      <c r="IC4" s="3">
        <f t="shared" si="11"/>
        <v>0</v>
      </c>
      <c r="ID4" s="3">
        <f t="shared" si="11"/>
        <v>0</v>
      </c>
      <c r="IE4" s="3">
        <f t="shared" si="11"/>
        <v>0</v>
      </c>
      <c r="IF4" s="3" t="str">
        <f t="shared" ref="IF4:JP4" si="12">INDEX($P$4:$P$53,IF$3)</f>
        <v>士兵训练加速</v>
      </c>
      <c r="IG4" s="3" t="str">
        <f t="shared" si="12"/>
        <v>城建加速</v>
      </c>
      <c r="IH4" s="3" t="str">
        <f t="shared" si="12"/>
        <v>科研加速</v>
      </c>
      <c r="II4" s="3" t="str">
        <f t="shared" si="12"/>
        <v>木产量增加</v>
      </c>
      <c r="IJ4" s="3" t="str">
        <f t="shared" si="12"/>
        <v>石产量增加</v>
      </c>
      <c r="IK4" s="3" t="str">
        <f t="shared" si="12"/>
        <v>粮产量增加</v>
      </c>
      <c r="IL4" s="3" t="str">
        <f t="shared" si="12"/>
        <v>粮采集加速</v>
      </c>
      <c r="IM4" s="3" t="str">
        <f t="shared" si="12"/>
        <v>城建加速</v>
      </c>
      <c r="IN4" s="3" t="str">
        <f t="shared" si="12"/>
        <v>木产量增加</v>
      </c>
      <c r="IO4" s="3" t="str">
        <f t="shared" si="12"/>
        <v>石产量增加</v>
      </c>
      <c r="IP4" s="3" t="str">
        <f t="shared" si="12"/>
        <v>铜产量增加</v>
      </c>
      <c r="IQ4" s="3" t="str">
        <f t="shared" si="12"/>
        <v>粮产量增加</v>
      </c>
      <c r="IR4" s="3" t="str">
        <f t="shared" si="12"/>
        <v>木产量增加</v>
      </c>
      <c r="IS4" s="3" t="str">
        <f t="shared" si="12"/>
        <v>城建加速</v>
      </c>
      <c r="IT4" s="3" t="str">
        <f t="shared" si="12"/>
        <v>木采集加速</v>
      </c>
      <c r="IU4" s="3" t="str">
        <f t="shared" si="12"/>
        <v>石采集加速</v>
      </c>
      <c r="IV4" s="3" t="str">
        <f t="shared" si="12"/>
        <v>粮产量增加</v>
      </c>
      <c r="IW4" s="3" t="str">
        <f t="shared" si="12"/>
        <v>木产量增加</v>
      </c>
      <c r="IX4" s="3" t="str">
        <f t="shared" si="12"/>
        <v>粮采集加速</v>
      </c>
      <c r="IY4" s="3" t="str">
        <f t="shared" si="12"/>
        <v>治疗加速</v>
      </c>
      <c r="IZ4" s="3" t="str">
        <f t="shared" si="12"/>
        <v>石产量增加</v>
      </c>
      <c r="JA4" s="3" t="str">
        <f t="shared" si="12"/>
        <v>铜采集加速</v>
      </c>
      <c r="JB4" s="3" t="str">
        <f t="shared" si="12"/>
        <v>铜产量增加</v>
      </c>
      <c r="JC4" s="3" t="str">
        <f t="shared" si="12"/>
        <v>木采集加速</v>
      </c>
      <c r="JD4" s="3" t="str">
        <f t="shared" si="12"/>
        <v>木采集加速</v>
      </c>
      <c r="JE4" s="3" t="str">
        <f t="shared" si="12"/>
        <v>科研加速</v>
      </c>
      <c r="JF4" s="3" t="str">
        <f t="shared" si="12"/>
        <v>石采集加速</v>
      </c>
      <c r="JG4" s="3" t="str">
        <f t="shared" si="12"/>
        <v>铁产量增加</v>
      </c>
      <c r="JH4" s="3" t="str">
        <f t="shared" si="12"/>
        <v>铁采集加速</v>
      </c>
      <c r="JI4" s="3" t="str">
        <f t="shared" si="12"/>
        <v>铁产量增加</v>
      </c>
      <c r="JJ4" s="3" t="str">
        <f t="shared" si="12"/>
        <v>铁采集加速</v>
      </c>
      <c r="JK4" s="3" t="str">
        <f t="shared" si="12"/>
        <v>木产量增加</v>
      </c>
      <c r="JL4" s="3" t="str">
        <f t="shared" si="12"/>
        <v>石产量增加</v>
      </c>
      <c r="JM4" s="3" t="str">
        <f t="shared" si="12"/>
        <v>铜产量增加</v>
      </c>
      <c r="JN4" s="3" t="str">
        <f t="shared" si="12"/>
        <v>粮产量增加</v>
      </c>
      <c r="JO4" s="3" t="str">
        <f t="shared" si="12"/>
        <v>木采集加速</v>
      </c>
      <c r="JP4" s="3" t="str">
        <f t="shared" si="12"/>
        <v>石采集加速</v>
      </c>
      <c r="JQ4" s="3" t="str">
        <f t="shared" ref="JQ4:KC4" si="13">INDEX($P$4:$P$53,JQ$3)</f>
        <v>铜采集加速</v>
      </c>
      <c r="JR4" s="3" t="str">
        <f t="shared" si="13"/>
        <v>粮采集加速</v>
      </c>
      <c r="JS4" s="3" t="str">
        <f t="shared" si="13"/>
        <v>铁产量增加</v>
      </c>
      <c r="JT4" s="3" t="str">
        <f t="shared" si="13"/>
        <v>铁采集加速</v>
      </c>
      <c r="JU4" s="3" t="str">
        <f t="shared" si="13"/>
        <v>铁采集加速</v>
      </c>
      <c r="JV4" s="3" t="str">
        <f t="shared" si="13"/>
        <v>铁采集加速</v>
      </c>
      <c r="JW4" s="3" t="str">
        <f t="shared" si="13"/>
        <v>铁采集加速</v>
      </c>
      <c r="JX4" s="3" t="str">
        <f t="shared" si="13"/>
        <v>铁采集加速</v>
      </c>
      <c r="JY4" s="3" t="str">
        <f t="shared" si="13"/>
        <v>铁采集加速</v>
      </c>
      <c r="JZ4" s="3" t="str">
        <f t="shared" si="13"/>
        <v>铁采集加速</v>
      </c>
      <c r="KA4" s="3" t="str">
        <f t="shared" si="13"/>
        <v>铁采集加速</v>
      </c>
      <c r="KB4" s="3" t="str">
        <f t="shared" si="13"/>
        <v>铁采集加速</v>
      </c>
      <c r="KC4" s="3" t="str">
        <f t="shared" si="13"/>
        <v>铁采集加速</v>
      </c>
      <c r="KD4" s="3" t="str">
        <f>INDEX($AG$4:$AG$53,KD$3)</f>
        <v>步兵招募加速</v>
      </c>
      <c r="KE4" s="3" t="str">
        <f t="shared" ref="KE4:KW4" si="14">INDEX($AG$4:$AG$53,KE$3)</f>
        <v>士兵训练加速</v>
      </c>
      <c r="KF4" s="3" t="str">
        <f t="shared" si="14"/>
        <v>科研加速</v>
      </c>
      <c r="KG4" s="3" t="str">
        <f t="shared" si="14"/>
        <v>步兵招募加速</v>
      </c>
      <c r="KH4" s="3" t="str">
        <f t="shared" si="14"/>
        <v>骑兵招募加速</v>
      </c>
      <c r="KI4" s="3" t="str">
        <f t="shared" si="14"/>
        <v>治疗加速</v>
      </c>
      <c r="KJ4" s="3" t="str">
        <f t="shared" si="14"/>
        <v>弓兵招募加速</v>
      </c>
      <c r="KK4" s="3" t="str">
        <f t="shared" si="14"/>
        <v>士兵训练加速</v>
      </c>
      <c r="KL4" s="3" t="str">
        <f t="shared" si="14"/>
        <v>器械招募加速</v>
      </c>
      <c r="KM4" s="3" t="str">
        <f t="shared" si="14"/>
        <v>治疗加速</v>
      </c>
      <c r="KN4" s="3" t="str">
        <f t="shared" si="14"/>
        <v>器械招募加速</v>
      </c>
      <c r="KO4" s="3" t="str">
        <f t="shared" si="14"/>
        <v>器械招募加速</v>
      </c>
      <c r="KP4" s="3">
        <f t="shared" si="14"/>
        <v>0</v>
      </c>
      <c r="KQ4" s="3">
        <f t="shared" si="14"/>
        <v>0</v>
      </c>
      <c r="KR4" s="3">
        <f t="shared" si="14"/>
        <v>0</v>
      </c>
      <c r="KS4" s="3">
        <f t="shared" si="14"/>
        <v>0</v>
      </c>
      <c r="KT4" s="3">
        <f t="shared" si="14"/>
        <v>0</v>
      </c>
      <c r="KU4" s="3">
        <f t="shared" si="14"/>
        <v>0</v>
      </c>
      <c r="KV4" s="3">
        <f t="shared" si="14"/>
        <v>0</v>
      </c>
      <c r="KW4" s="3">
        <f t="shared" si="14"/>
        <v>0</v>
      </c>
      <c r="KX4" s="3" t="str">
        <f t="shared" ref="KX4:MH4" si="15">INDEX($P$4:$P$53,KX$3)</f>
        <v>士兵训练加速</v>
      </c>
      <c r="KY4" s="3" t="str">
        <f t="shared" si="15"/>
        <v>城建加速</v>
      </c>
      <c r="KZ4" s="3" t="str">
        <f t="shared" si="15"/>
        <v>科研加速</v>
      </c>
      <c r="LA4" s="3" t="str">
        <f t="shared" si="15"/>
        <v>木产量增加</v>
      </c>
      <c r="LB4" s="3" t="str">
        <f t="shared" si="15"/>
        <v>石产量增加</v>
      </c>
      <c r="LC4" s="3" t="str">
        <f t="shared" si="15"/>
        <v>粮产量增加</v>
      </c>
      <c r="LD4" s="3" t="str">
        <f t="shared" si="15"/>
        <v>粮采集加速</v>
      </c>
      <c r="LE4" s="3" t="str">
        <f t="shared" si="15"/>
        <v>城建加速</v>
      </c>
      <c r="LF4" s="3" t="str">
        <f t="shared" si="15"/>
        <v>木产量增加</v>
      </c>
      <c r="LG4" s="3" t="str">
        <f t="shared" si="15"/>
        <v>石产量增加</v>
      </c>
      <c r="LH4" s="3" t="str">
        <f t="shared" si="15"/>
        <v>铜产量增加</v>
      </c>
      <c r="LI4" s="3" t="str">
        <f t="shared" si="15"/>
        <v>粮产量增加</v>
      </c>
      <c r="LJ4" s="3" t="str">
        <f t="shared" si="15"/>
        <v>木产量增加</v>
      </c>
      <c r="LK4" s="3" t="str">
        <f t="shared" si="15"/>
        <v>城建加速</v>
      </c>
      <c r="LL4" s="3" t="str">
        <f t="shared" si="15"/>
        <v>木采集加速</v>
      </c>
      <c r="LM4" s="3" t="str">
        <f t="shared" si="15"/>
        <v>石采集加速</v>
      </c>
      <c r="LN4" s="3" t="str">
        <f t="shared" si="15"/>
        <v>粮产量增加</v>
      </c>
      <c r="LO4" s="3" t="str">
        <f t="shared" si="15"/>
        <v>木产量增加</v>
      </c>
      <c r="LP4" s="3" t="str">
        <f t="shared" si="15"/>
        <v>粮采集加速</v>
      </c>
      <c r="LQ4" s="3" t="str">
        <f t="shared" si="15"/>
        <v>治疗加速</v>
      </c>
      <c r="LR4" s="3" t="str">
        <f t="shared" si="15"/>
        <v>石产量增加</v>
      </c>
      <c r="LS4" s="3" t="str">
        <f t="shared" si="15"/>
        <v>铜采集加速</v>
      </c>
      <c r="LT4" s="3" t="str">
        <f t="shared" si="15"/>
        <v>铜产量增加</v>
      </c>
      <c r="LU4" s="3" t="str">
        <f t="shared" si="15"/>
        <v>木采集加速</v>
      </c>
      <c r="LV4" s="3" t="str">
        <f t="shared" si="15"/>
        <v>木采集加速</v>
      </c>
      <c r="LW4" s="3" t="str">
        <f t="shared" si="15"/>
        <v>科研加速</v>
      </c>
      <c r="LX4" s="3" t="str">
        <f t="shared" si="15"/>
        <v>石采集加速</v>
      </c>
      <c r="LY4" s="3" t="str">
        <f t="shared" si="15"/>
        <v>铁产量增加</v>
      </c>
      <c r="LZ4" s="3" t="str">
        <f t="shared" si="15"/>
        <v>铁采集加速</v>
      </c>
      <c r="MA4" s="3" t="str">
        <f t="shared" si="15"/>
        <v>铁产量增加</v>
      </c>
      <c r="MB4" s="3" t="str">
        <f t="shared" si="15"/>
        <v>铁采集加速</v>
      </c>
      <c r="MC4" s="3" t="str">
        <f t="shared" si="15"/>
        <v>木产量增加</v>
      </c>
      <c r="MD4" s="3" t="str">
        <f t="shared" si="15"/>
        <v>石产量增加</v>
      </c>
      <c r="ME4" s="3" t="str">
        <f t="shared" si="15"/>
        <v>铜产量增加</v>
      </c>
      <c r="MF4" s="3" t="str">
        <f t="shared" si="15"/>
        <v>粮产量增加</v>
      </c>
      <c r="MG4" s="3" t="str">
        <f t="shared" si="15"/>
        <v>木采集加速</v>
      </c>
      <c r="MH4" s="3" t="str">
        <f t="shared" si="15"/>
        <v>石采集加速</v>
      </c>
      <c r="MI4" s="3" t="str">
        <f t="shared" ref="MI4:MU4" si="16">INDEX($P$4:$P$53,MI$3)</f>
        <v>铜采集加速</v>
      </c>
      <c r="MJ4" s="3" t="str">
        <f t="shared" si="16"/>
        <v>粮采集加速</v>
      </c>
      <c r="MK4" s="3" t="str">
        <f t="shared" si="16"/>
        <v>铁产量增加</v>
      </c>
      <c r="ML4" s="3" t="str">
        <f t="shared" si="16"/>
        <v>铁采集加速</v>
      </c>
      <c r="MM4" s="3" t="str">
        <f t="shared" si="16"/>
        <v>铁采集加速</v>
      </c>
      <c r="MN4" s="3" t="str">
        <f t="shared" si="16"/>
        <v>铁采集加速</v>
      </c>
      <c r="MO4" s="3" t="str">
        <f t="shared" si="16"/>
        <v>铁采集加速</v>
      </c>
      <c r="MP4" s="3" t="str">
        <f t="shared" si="16"/>
        <v>铁采集加速</v>
      </c>
      <c r="MQ4" s="3" t="str">
        <f t="shared" si="16"/>
        <v>铁采集加速</v>
      </c>
      <c r="MR4" s="3" t="str">
        <f t="shared" si="16"/>
        <v>铁采集加速</v>
      </c>
      <c r="MS4" s="3" t="str">
        <f t="shared" si="16"/>
        <v>铁采集加速</v>
      </c>
      <c r="MT4" s="3" t="str">
        <f t="shared" si="16"/>
        <v>铁采集加速</v>
      </c>
      <c r="MU4" s="3" t="str">
        <f t="shared" si="16"/>
        <v>铁采集加速</v>
      </c>
      <c r="MV4" s="3" t="str">
        <f>INDEX($AG$4:$AG$53,MV$3)</f>
        <v>步兵招募加速</v>
      </c>
      <c r="MW4" s="3" t="str">
        <f t="shared" ref="MW4:NO4" si="17">INDEX($AG$4:$AG$53,MW$3)</f>
        <v>士兵训练加速</v>
      </c>
      <c r="MX4" s="3" t="str">
        <f t="shared" si="17"/>
        <v>科研加速</v>
      </c>
      <c r="MY4" s="3" t="str">
        <f t="shared" si="17"/>
        <v>步兵招募加速</v>
      </c>
      <c r="MZ4" s="3" t="str">
        <f t="shared" si="17"/>
        <v>骑兵招募加速</v>
      </c>
      <c r="NA4" s="3" t="str">
        <f t="shared" si="17"/>
        <v>治疗加速</v>
      </c>
      <c r="NB4" s="3" t="str">
        <f t="shared" si="17"/>
        <v>弓兵招募加速</v>
      </c>
      <c r="NC4" s="3" t="str">
        <f t="shared" si="17"/>
        <v>士兵训练加速</v>
      </c>
      <c r="ND4" s="3" t="str">
        <f t="shared" si="17"/>
        <v>器械招募加速</v>
      </c>
      <c r="NE4" s="3" t="str">
        <f t="shared" si="17"/>
        <v>治疗加速</v>
      </c>
      <c r="NF4" s="3" t="str">
        <f t="shared" si="17"/>
        <v>器械招募加速</v>
      </c>
      <c r="NG4" s="3" t="str">
        <f t="shared" si="17"/>
        <v>器械招募加速</v>
      </c>
      <c r="NH4" s="3">
        <f t="shared" si="17"/>
        <v>0</v>
      </c>
      <c r="NI4" s="3">
        <f t="shared" si="17"/>
        <v>0</v>
      </c>
      <c r="NJ4" s="3">
        <f t="shared" si="17"/>
        <v>0</v>
      </c>
      <c r="NK4" s="3">
        <f t="shared" si="17"/>
        <v>0</v>
      </c>
      <c r="NL4" s="3">
        <f t="shared" si="17"/>
        <v>0</v>
      </c>
      <c r="NM4" s="3">
        <f t="shared" si="17"/>
        <v>0</v>
      </c>
      <c r="NN4" s="3">
        <f t="shared" si="17"/>
        <v>0</v>
      </c>
      <c r="NO4" s="3">
        <f t="shared" si="17"/>
        <v>0</v>
      </c>
      <c r="NP4" s="3" t="str">
        <f t="shared" ref="NP4:OZ4" si="18">INDEX($P$4:$P$53,NP$3)</f>
        <v>士兵训练加速</v>
      </c>
      <c r="NQ4" s="3" t="str">
        <f t="shared" si="18"/>
        <v>城建加速</v>
      </c>
      <c r="NR4" s="3" t="str">
        <f t="shared" si="18"/>
        <v>科研加速</v>
      </c>
      <c r="NS4" s="3" t="str">
        <f t="shared" si="18"/>
        <v>木产量增加</v>
      </c>
      <c r="NT4" s="3" t="str">
        <f t="shared" si="18"/>
        <v>石产量增加</v>
      </c>
      <c r="NU4" s="3" t="str">
        <f t="shared" si="18"/>
        <v>粮产量增加</v>
      </c>
      <c r="NV4" s="3" t="str">
        <f t="shared" si="18"/>
        <v>粮采集加速</v>
      </c>
      <c r="NW4" s="3" t="str">
        <f t="shared" si="18"/>
        <v>城建加速</v>
      </c>
      <c r="NX4" s="3" t="str">
        <f t="shared" si="18"/>
        <v>木产量增加</v>
      </c>
      <c r="NY4" s="3" t="str">
        <f t="shared" si="18"/>
        <v>石产量增加</v>
      </c>
      <c r="NZ4" s="3" t="str">
        <f t="shared" si="18"/>
        <v>铜产量增加</v>
      </c>
      <c r="OA4" s="3" t="str">
        <f t="shared" si="18"/>
        <v>粮产量增加</v>
      </c>
      <c r="OB4" s="3" t="str">
        <f t="shared" si="18"/>
        <v>木产量增加</v>
      </c>
      <c r="OC4" s="3" t="str">
        <f t="shared" si="18"/>
        <v>城建加速</v>
      </c>
      <c r="OD4" s="3" t="str">
        <f t="shared" si="18"/>
        <v>木采集加速</v>
      </c>
      <c r="OE4" s="3" t="str">
        <f t="shared" si="18"/>
        <v>石采集加速</v>
      </c>
      <c r="OF4" s="3" t="str">
        <f t="shared" si="18"/>
        <v>粮产量增加</v>
      </c>
      <c r="OG4" s="3" t="str">
        <f t="shared" si="18"/>
        <v>木产量增加</v>
      </c>
      <c r="OH4" s="3" t="str">
        <f t="shared" si="18"/>
        <v>粮采集加速</v>
      </c>
      <c r="OI4" s="3" t="str">
        <f t="shared" si="18"/>
        <v>治疗加速</v>
      </c>
      <c r="OJ4" s="3" t="str">
        <f t="shared" si="18"/>
        <v>石产量增加</v>
      </c>
      <c r="OK4" s="3" t="str">
        <f t="shared" si="18"/>
        <v>铜采集加速</v>
      </c>
      <c r="OL4" s="3" t="str">
        <f t="shared" si="18"/>
        <v>铜产量增加</v>
      </c>
      <c r="OM4" s="3" t="str">
        <f t="shared" si="18"/>
        <v>木采集加速</v>
      </c>
      <c r="ON4" s="3" t="str">
        <f t="shared" si="18"/>
        <v>木采集加速</v>
      </c>
      <c r="OO4" s="3" t="str">
        <f t="shared" si="18"/>
        <v>科研加速</v>
      </c>
      <c r="OP4" s="3" t="str">
        <f t="shared" si="18"/>
        <v>石采集加速</v>
      </c>
      <c r="OQ4" s="3" t="str">
        <f t="shared" si="18"/>
        <v>铁产量增加</v>
      </c>
      <c r="OR4" s="3" t="str">
        <f t="shared" si="18"/>
        <v>铁采集加速</v>
      </c>
      <c r="OS4" s="3" t="str">
        <f t="shared" si="18"/>
        <v>铁产量增加</v>
      </c>
      <c r="OT4" s="3" t="str">
        <f t="shared" si="18"/>
        <v>铁采集加速</v>
      </c>
      <c r="OU4" s="3" t="str">
        <f t="shared" si="18"/>
        <v>木产量增加</v>
      </c>
      <c r="OV4" s="3" t="str">
        <f t="shared" si="18"/>
        <v>石产量增加</v>
      </c>
      <c r="OW4" s="3" t="str">
        <f t="shared" si="18"/>
        <v>铜产量增加</v>
      </c>
      <c r="OX4" s="3" t="str">
        <f t="shared" si="18"/>
        <v>粮产量增加</v>
      </c>
      <c r="OY4" s="3" t="str">
        <f t="shared" si="18"/>
        <v>木采集加速</v>
      </c>
      <c r="OZ4" s="3" t="str">
        <f t="shared" si="18"/>
        <v>石采集加速</v>
      </c>
      <c r="PA4" s="3" t="str">
        <f t="shared" ref="PA4:PM4" si="19">INDEX($P$4:$P$53,PA$3)</f>
        <v>铜采集加速</v>
      </c>
      <c r="PB4" s="3" t="str">
        <f t="shared" si="19"/>
        <v>粮采集加速</v>
      </c>
      <c r="PC4" s="3" t="str">
        <f t="shared" si="19"/>
        <v>铁产量增加</v>
      </c>
      <c r="PD4" s="3" t="str">
        <f t="shared" si="19"/>
        <v>铁采集加速</v>
      </c>
      <c r="PE4" s="3" t="str">
        <f t="shared" si="19"/>
        <v>铁采集加速</v>
      </c>
      <c r="PF4" s="3" t="str">
        <f t="shared" si="19"/>
        <v>铁采集加速</v>
      </c>
      <c r="PG4" s="3" t="str">
        <f t="shared" si="19"/>
        <v>铁采集加速</v>
      </c>
      <c r="PH4" s="3" t="str">
        <f t="shared" si="19"/>
        <v>铁采集加速</v>
      </c>
      <c r="PI4" s="3" t="str">
        <f t="shared" si="19"/>
        <v>铁采集加速</v>
      </c>
      <c r="PJ4" s="3" t="str">
        <f t="shared" si="19"/>
        <v>铁采集加速</v>
      </c>
      <c r="PK4" s="3" t="str">
        <f t="shared" si="19"/>
        <v>铁采集加速</v>
      </c>
      <c r="PL4" s="3" t="str">
        <f t="shared" si="19"/>
        <v>铁采集加速</v>
      </c>
      <c r="PM4" s="3" t="str">
        <f t="shared" si="19"/>
        <v>铁采集加速</v>
      </c>
      <c r="PN4" s="3" t="str">
        <f>INDEX($AG$4:$AG$53,PN$3)</f>
        <v>步兵招募加速</v>
      </c>
      <c r="PO4" s="3" t="str">
        <f t="shared" ref="PO4:QG4" si="20">INDEX($AG$4:$AG$53,PO$3)</f>
        <v>士兵训练加速</v>
      </c>
      <c r="PP4" s="3" t="str">
        <f t="shared" si="20"/>
        <v>科研加速</v>
      </c>
      <c r="PQ4" s="3" t="str">
        <f t="shared" si="20"/>
        <v>步兵招募加速</v>
      </c>
      <c r="PR4" s="3" t="str">
        <f t="shared" si="20"/>
        <v>骑兵招募加速</v>
      </c>
      <c r="PS4" s="3" t="str">
        <f t="shared" si="20"/>
        <v>治疗加速</v>
      </c>
      <c r="PT4" s="3" t="str">
        <f t="shared" si="20"/>
        <v>弓兵招募加速</v>
      </c>
      <c r="PU4" s="3" t="str">
        <f t="shared" si="20"/>
        <v>士兵训练加速</v>
      </c>
      <c r="PV4" s="3" t="str">
        <f t="shared" si="20"/>
        <v>器械招募加速</v>
      </c>
      <c r="PW4" s="3" t="str">
        <f t="shared" si="20"/>
        <v>治疗加速</v>
      </c>
      <c r="PX4" s="3" t="str">
        <f t="shared" si="20"/>
        <v>器械招募加速</v>
      </c>
      <c r="PY4" s="3" t="str">
        <f t="shared" si="20"/>
        <v>器械招募加速</v>
      </c>
      <c r="PZ4" s="3">
        <f t="shared" si="20"/>
        <v>0</v>
      </c>
      <c r="QA4" s="3">
        <f t="shared" si="20"/>
        <v>0</v>
      </c>
      <c r="QB4" s="3">
        <f t="shared" si="20"/>
        <v>0</v>
      </c>
      <c r="QC4" s="3">
        <f t="shared" si="20"/>
        <v>0</v>
      </c>
      <c r="QD4" s="3">
        <f t="shared" si="20"/>
        <v>0</v>
      </c>
      <c r="QE4" s="3">
        <f t="shared" si="20"/>
        <v>0</v>
      </c>
      <c r="QF4" s="3">
        <f t="shared" si="20"/>
        <v>0</v>
      </c>
      <c r="QG4" s="3">
        <f t="shared" si="20"/>
        <v>0</v>
      </c>
      <c r="QJ4" s="3" t="s">
        <v>394</v>
      </c>
      <c r="QK4" s="5" t="s">
        <v>547</v>
      </c>
      <c r="QL4" s="5" t="s">
        <v>548</v>
      </c>
      <c r="QM4" s="5" t="s">
        <v>549</v>
      </c>
      <c r="QN4" s="5" t="s">
        <v>550</v>
      </c>
      <c r="QO4" s="5" t="s">
        <v>551</v>
      </c>
      <c r="QP4" s="5" t="s">
        <v>547</v>
      </c>
      <c r="QQ4" s="5" t="s">
        <v>548</v>
      </c>
      <c r="QR4" s="5" t="s">
        <v>549</v>
      </c>
      <c r="QS4" s="5" t="s">
        <v>550</v>
      </c>
      <c r="QT4" s="5" t="s">
        <v>551</v>
      </c>
      <c r="QU4" s="5" t="s">
        <v>406</v>
      </c>
      <c r="QV4" s="5" t="s">
        <v>407</v>
      </c>
      <c r="QW4" s="5" t="s">
        <v>408</v>
      </c>
      <c r="QX4" s="5" t="s">
        <v>409</v>
      </c>
      <c r="QY4" s="5" t="s">
        <v>410</v>
      </c>
      <c r="QZ4" s="5" t="s">
        <v>547</v>
      </c>
      <c r="RA4" s="5" t="s">
        <v>548</v>
      </c>
      <c r="RB4" s="5" t="s">
        <v>549</v>
      </c>
      <c r="RC4" s="5" t="s">
        <v>550</v>
      </c>
      <c r="RD4" s="5" t="s">
        <v>551</v>
      </c>
      <c r="RE4" s="5" t="s">
        <v>547</v>
      </c>
      <c r="RF4" s="5" t="s">
        <v>548</v>
      </c>
      <c r="RG4" s="5" t="s">
        <v>549</v>
      </c>
      <c r="RH4" s="5" t="s">
        <v>550</v>
      </c>
      <c r="RI4" s="5" t="s">
        <v>551</v>
      </c>
      <c r="RJ4" s="5" t="s">
        <v>547</v>
      </c>
      <c r="RK4" s="5" t="s">
        <v>548</v>
      </c>
      <c r="RL4" s="5" t="s">
        <v>549</v>
      </c>
      <c r="RM4" s="5" t="s">
        <v>550</v>
      </c>
      <c r="RN4" s="5" t="s">
        <v>551</v>
      </c>
      <c r="RO4" s="5" t="s">
        <v>547</v>
      </c>
      <c r="RP4" s="5" t="s">
        <v>548</v>
      </c>
      <c r="RQ4" s="5" t="s">
        <v>549</v>
      </c>
      <c r="RR4" s="5" t="s">
        <v>550</v>
      </c>
      <c r="RS4" s="5" t="s">
        <v>551</v>
      </c>
      <c r="RT4" s="5" t="s">
        <v>547</v>
      </c>
      <c r="RU4" s="5" t="s">
        <v>548</v>
      </c>
      <c r="RV4" s="5" t="s">
        <v>549</v>
      </c>
      <c r="RW4" s="5" t="s">
        <v>550</v>
      </c>
      <c r="RX4" s="5" t="s">
        <v>551</v>
      </c>
      <c r="RY4" s="5" t="s">
        <v>547</v>
      </c>
      <c r="RZ4" s="5" t="s">
        <v>548</v>
      </c>
      <c r="SA4" s="5" t="s">
        <v>549</v>
      </c>
      <c r="SB4" s="5" t="s">
        <v>550</v>
      </c>
      <c r="SC4" s="5" t="s">
        <v>551</v>
      </c>
    </row>
    <row r="5" spans="1:497" x14ac:dyDescent="0.2">
      <c r="B5" s="29" t="str">
        <f>IF([6]buff规划!C58="","",[6]buff规划!C58)</f>
        <v>铁产量增加</v>
      </c>
      <c r="C5" s="30">
        <f>IF([6]buff规划!D58="","",[6]buff规划!D58)</f>
        <v>1.5</v>
      </c>
      <c r="E5" s="5" t="s">
        <v>435</v>
      </c>
      <c r="F5" s="28">
        <f>F4</f>
        <v>0.9</v>
      </c>
      <c r="G5" s="28">
        <f t="shared" ref="G5:G21" si="21">SUMIFS($S:$S,$P:$P,E5,L:L,0)+SUMIF($AG:$AG,E5,$AJ:$AJ)</f>
        <v>0.9</v>
      </c>
      <c r="H5" s="31">
        <f t="shared" ref="H5:H21" si="22">G5-F5</f>
        <v>0</v>
      </c>
      <c r="K5" s="5" t="s">
        <v>435</v>
      </c>
      <c r="L5" s="5">
        <v>0</v>
      </c>
      <c r="M5" s="5">
        <v>2</v>
      </c>
      <c r="N5" s="5" t="str">
        <f>IF(将星标签统计!H4="","",将星标签统计!H4)</f>
        <v>武力</v>
      </c>
      <c r="O5" s="5">
        <f>IF(将星标签统计!K4="",0,1)</f>
        <v>1</v>
      </c>
      <c r="P5" s="5" t="s">
        <v>439</v>
      </c>
      <c r="Q5" s="5">
        <f t="shared" ref="Q5:Q30" si="23">IF(O5=0,0,COUNTIFS(P:P,P5,O:O,1))</f>
        <v>1</v>
      </c>
      <c r="R5" s="28">
        <f t="shared" si="3"/>
        <v>0.1</v>
      </c>
      <c r="S5" s="28">
        <f t="shared" ref="S5:S42" si="24">MAX(T5:Y5)</f>
        <v>0.1</v>
      </c>
      <c r="T5" s="28">
        <v>0.02</v>
      </c>
      <c r="U5" s="28">
        <v>0.04</v>
      </c>
      <c r="V5" s="28">
        <v>0.06</v>
      </c>
      <c r="W5" s="28">
        <v>0.08</v>
      </c>
      <c r="X5" s="28">
        <v>0.09</v>
      </c>
      <c r="Y5" s="28">
        <v>0.1</v>
      </c>
      <c r="AB5" s="5" t="s">
        <v>450</v>
      </c>
      <c r="AC5" s="5">
        <v>0</v>
      </c>
      <c r="AD5" s="5">
        <v>2</v>
      </c>
      <c r="AE5" s="54" t="str">
        <f>IF(将星标签统计!BF4="","",将星标签统计!BF4)</f>
        <v>骑将可携带的兵法</v>
      </c>
      <c r="AF5" s="54">
        <v>0</v>
      </c>
      <c r="AG5" s="54" t="s">
        <v>454</v>
      </c>
      <c r="AH5" s="54">
        <f t="shared" ref="AH5:AH53" si="25">COUNTIFS(AG:AG,AG5,AF:AF,1)</f>
        <v>0</v>
      </c>
      <c r="AI5" s="55">
        <f t="shared" si="4"/>
        <v>0</v>
      </c>
      <c r="AJ5" s="55">
        <f t="shared" ref="AJ5:AJ53" si="26">MAX($AK5:$AP5)</f>
        <v>0</v>
      </c>
      <c r="AK5" s="55">
        <v>0</v>
      </c>
      <c r="AL5" s="55">
        <v>0</v>
      </c>
      <c r="AM5" s="55">
        <v>0</v>
      </c>
      <c r="AN5" s="55">
        <v>0</v>
      </c>
      <c r="AO5" s="55">
        <v>0</v>
      </c>
      <c r="AP5" s="55">
        <v>0</v>
      </c>
      <c r="AT5" s="5">
        <v>1</v>
      </c>
      <c r="AU5" s="28" t="s">
        <v>361</v>
      </c>
      <c r="AV5" s="3">
        <f t="shared" ref="AV5:BE10" si="27">INDEX(INDEX($T$4:$Y$53,,$AT5),AV$3)</f>
        <v>0.02</v>
      </c>
      <c r="AW5" s="3">
        <f t="shared" si="27"/>
        <v>0.02</v>
      </c>
      <c r="AX5" s="3">
        <f t="shared" si="27"/>
        <v>0.02</v>
      </c>
      <c r="AY5" s="3">
        <f t="shared" si="27"/>
        <v>0</v>
      </c>
      <c r="AZ5" s="3">
        <f t="shared" si="27"/>
        <v>0</v>
      </c>
      <c r="BA5" s="3">
        <f t="shared" si="27"/>
        <v>0</v>
      </c>
      <c r="BB5" s="3">
        <f t="shared" si="27"/>
        <v>0</v>
      </c>
      <c r="BC5" s="3">
        <f t="shared" si="27"/>
        <v>0</v>
      </c>
      <c r="BD5" s="3">
        <f t="shared" si="27"/>
        <v>0</v>
      </c>
      <c r="BE5" s="3">
        <f t="shared" si="27"/>
        <v>0</v>
      </c>
      <c r="BF5" s="3">
        <f t="shared" ref="BF5:BO10" si="28">INDEX(INDEX($T$4:$Y$53,,$AT5),BF$3)</f>
        <v>0</v>
      </c>
      <c r="BG5" s="3">
        <f t="shared" si="28"/>
        <v>0</v>
      </c>
      <c r="BH5" s="3">
        <f t="shared" si="28"/>
        <v>0</v>
      </c>
      <c r="BI5" s="3">
        <f t="shared" si="28"/>
        <v>0</v>
      </c>
      <c r="BJ5" s="3">
        <f t="shared" si="28"/>
        <v>0</v>
      </c>
      <c r="BK5" s="3">
        <f t="shared" si="28"/>
        <v>0</v>
      </c>
      <c r="BL5" s="3">
        <f t="shared" si="28"/>
        <v>0.15</v>
      </c>
      <c r="BM5" s="3">
        <f t="shared" si="28"/>
        <v>0.15</v>
      </c>
      <c r="BN5" s="3">
        <f t="shared" si="28"/>
        <v>0.1</v>
      </c>
      <c r="BO5" s="3">
        <f t="shared" si="28"/>
        <v>0</v>
      </c>
      <c r="BP5" s="3">
        <f t="shared" ref="BP5:BZ10" si="29">INDEX(INDEX($T$4:$Y$53,,$AT5),BP$3)</f>
        <v>0.15</v>
      </c>
      <c r="BQ5" s="3">
        <f t="shared" si="29"/>
        <v>0.1</v>
      </c>
      <c r="BR5" s="3">
        <f t="shared" si="29"/>
        <v>0.15</v>
      </c>
      <c r="BS5" s="3">
        <f t="shared" si="29"/>
        <v>0</v>
      </c>
      <c r="BT5" s="3">
        <f t="shared" si="29"/>
        <v>0.1</v>
      </c>
      <c r="BU5" s="3">
        <f t="shared" si="29"/>
        <v>0.02</v>
      </c>
      <c r="BV5" s="3">
        <f t="shared" si="29"/>
        <v>0.1</v>
      </c>
      <c r="BW5" s="3">
        <f t="shared" si="29"/>
        <v>0.08</v>
      </c>
      <c r="BX5" s="3">
        <f t="shared" si="29"/>
        <v>0.05</v>
      </c>
      <c r="BY5" s="3">
        <f t="shared" si="29"/>
        <v>0.08</v>
      </c>
      <c r="BZ5" s="3">
        <f t="shared" si="29"/>
        <v>0.05</v>
      </c>
      <c r="CA5" s="3">
        <f t="shared" ref="CA5:CP10" si="30">INDEX(INDEX($T$4:$Y$53,,$AT5),CA$3)</f>
        <v>0.1</v>
      </c>
      <c r="CB5" s="3">
        <f t="shared" si="30"/>
        <v>0.1</v>
      </c>
      <c r="CC5" s="3">
        <f t="shared" si="30"/>
        <v>0.1</v>
      </c>
      <c r="CD5" s="3">
        <f t="shared" si="30"/>
        <v>0.1</v>
      </c>
      <c r="CE5" s="3">
        <f t="shared" si="30"/>
        <v>0.06</v>
      </c>
      <c r="CF5" s="3">
        <f t="shared" si="30"/>
        <v>0.06</v>
      </c>
      <c r="CG5" s="3">
        <f t="shared" si="30"/>
        <v>0.06</v>
      </c>
      <c r="CH5" s="3">
        <f t="shared" si="30"/>
        <v>0.06</v>
      </c>
      <c r="CI5" s="3">
        <f t="shared" si="30"/>
        <v>0.08</v>
      </c>
      <c r="CJ5" s="3">
        <f t="shared" si="30"/>
        <v>0.05</v>
      </c>
      <c r="CK5" s="3">
        <f t="shared" si="30"/>
        <v>0</v>
      </c>
      <c r="CL5" s="3">
        <f t="shared" si="30"/>
        <v>0</v>
      </c>
      <c r="CM5" s="3">
        <f t="shared" si="30"/>
        <v>0</v>
      </c>
      <c r="CN5" s="3">
        <f t="shared" si="30"/>
        <v>0</v>
      </c>
      <c r="CO5" s="3">
        <f t="shared" si="30"/>
        <v>0</v>
      </c>
      <c r="CP5" s="3">
        <f t="shared" si="30"/>
        <v>0</v>
      </c>
      <c r="CQ5" s="3">
        <f t="shared" ref="CJ5:CS10" si="31">INDEX(INDEX($T$4:$Y$53,,$AT5),CQ$3)</f>
        <v>0</v>
      </c>
      <c r="CR5" s="3">
        <f t="shared" si="31"/>
        <v>0</v>
      </c>
      <c r="CS5" s="3">
        <f t="shared" si="31"/>
        <v>0</v>
      </c>
      <c r="CU5" s="3">
        <v>1</v>
      </c>
      <c r="CV5" s="28">
        <f>求节点($AT$5:$AT$10,AV$5:AV$10,将星节奏统计!BJ4)</f>
        <v>5.5837236697382081E-4</v>
      </c>
      <c r="CW5" s="28">
        <f>求节点($AT$5:$AT$10,AW$5:AW$10,将星节奏统计!BK4)</f>
        <v>1.6683897230061091E-3</v>
      </c>
      <c r="CX5" s="28">
        <f>求节点($AT$5:$AT$10,AX$5:AX$10,将星节奏统计!BL4)</f>
        <v>1.4424619480156789E-4</v>
      </c>
      <c r="CY5" s="28">
        <f>求节点($AT$5:$AT$10,AY$5:AY$10,将星节奏统计!BM4)</f>
        <v>0</v>
      </c>
      <c r="CZ5" s="28">
        <f>求节点($AT$5:$AT$10,AZ$5:AZ$10,将星节奏统计!BN4)</f>
        <v>0</v>
      </c>
      <c r="DA5" s="28">
        <f>求节点($AT$5:$AT$10,BA$5:BA$10,将星节奏统计!BO4)</f>
        <v>0</v>
      </c>
      <c r="DB5" s="28">
        <f>求节点($AT$5:$AT$10,BB$5:BB$10,将星节奏统计!BP4)</f>
        <v>0</v>
      </c>
      <c r="DC5" s="28">
        <f>求节点($AT$5:$AT$10,BC$5:BC$10,将星节奏统计!BQ4)</f>
        <v>0</v>
      </c>
      <c r="DD5" s="28">
        <f>求节点($AT$5:$AT$10,BD$5:BD$10,将星节奏统计!BR4)</f>
        <v>0</v>
      </c>
      <c r="DE5" s="28">
        <f>求节点($AT$5:$AT$10,BE$5:BE$10,将星节奏统计!BS4)</f>
        <v>0</v>
      </c>
      <c r="DF5" s="28">
        <f>求节点($AT$5:$AT$10,BF$5:BF$10,将星节奏统计!BT4)</f>
        <v>0</v>
      </c>
      <c r="DG5" s="28">
        <f>求节点($AT$5:$AT$10,BG$5:BG$10,将星节奏统计!BU4)</f>
        <v>0</v>
      </c>
      <c r="DH5" s="28">
        <f>求节点($AT$5:$AT$10,BH$5:BH$10,将星节奏统计!BV4)</f>
        <v>0</v>
      </c>
      <c r="DI5" s="28">
        <f>求节点($AT$5:$AT$10,BI$5:BI$10,将星节奏统计!BW4)</f>
        <v>0</v>
      </c>
      <c r="DJ5" s="28">
        <f>求节点($AT$5:$AT$10,BJ$5:BJ$10,将星节奏统计!BX4)</f>
        <v>0</v>
      </c>
      <c r="DK5" s="28">
        <f>求节点($AT$5:$AT$10,BK$5:BK$10,将星节奏统计!BY4)</f>
        <v>0</v>
      </c>
      <c r="DL5" s="28">
        <f>求节点($AT$5:$AT$10,BL$5:BL$10,将星节奏统计!BZ4)</f>
        <v>7.8088165606865212E-3</v>
      </c>
      <c r="DM5" s="28">
        <f>求节点($AT$5:$AT$10,BM$5:BM$10,将星节奏统计!CA4)</f>
        <v>5.1928630128565134E-3</v>
      </c>
      <c r="DN5" s="28">
        <f>求节点($AT$5:$AT$10,BN$5:BN$10,将星节奏统计!CB4)</f>
        <v>4.3273858440470991E-3</v>
      </c>
      <c r="DO5" s="28">
        <f>求节点($AT$5:$AT$10,BO$5:BO$10,将星节奏统计!CC4)</f>
        <v>0</v>
      </c>
      <c r="DP5" s="28">
        <f>求节点($AT$5:$AT$10,BP$5:BP$10,将星节奏统计!CD4)</f>
        <v>2.5964315064282706E-3</v>
      </c>
      <c r="DQ5" s="28">
        <f>求节点($AT$5:$AT$10,BQ$5:BQ$10,将星节奏统计!CE4)</f>
        <v>1.7309543376188424E-3</v>
      </c>
      <c r="DR5" s="28">
        <f>求节点($AT$5:$AT$10,BR$5:BR$10,将星节奏统计!CF4)</f>
        <v>5.1928630128565134E-3</v>
      </c>
      <c r="DS5" s="28">
        <f>求节点($AT$5:$AT$10,BS$5:BS$10,将星节奏统计!CG4)</f>
        <v>0</v>
      </c>
      <c r="DT5" s="28">
        <f>求节点($AT$5:$AT$10,BT$5:BT$10,将星节奏统计!CH4)</f>
        <v>1.7309543376188424E-3</v>
      </c>
      <c r="DU5" s="28">
        <f>求节点($AT$5:$AT$10,BU$5:BU$10,将星节奏统计!CI4)</f>
        <v>1.6683897230061091E-3</v>
      </c>
      <c r="DV5" s="28">
        <f>求节点($AT$5:$AT$10,BV$5:BV$10,将星节奏统计!CJ4)</f>
        <v>6.0735239916450551E-3</v>
      </c>
      <c r="DW5" s="28">
        <f>求节点($AT$5:$AT$10,BW$5:BW$10,将星节奏统计!CK4)</f>
        <v>1.4339126980669747E-4</v>
      </c>
      <c r="DX5" s="28">
        <f>求节点($AT$5:$AT$10,BX$5:BX$10,将星节奏统计!CL4)</f>
        <v>8.9619543629189391E-5</v>
      </c>
      <c r="DY5" s="28">
        <f>求节点($AT$5:$AT$10,BY$5:BY$10,将星节奏统计!CM4)</f>
        <v>1.4339126980669747E-4</v>
      </c>
      <c r="DZ5" s="28">
        <f>求节点($AT$5:$AT$10,BZ$5:BZ$10,将星节奏统计!CN4)</f>
        <v>8.9619543629189391E-5</v>
      </c>
      <c r="EA5" s="28">
        <f>求节点($AT$5:$AT$10,CA$5:CA$10,将星节奏统计!CO4)</f>
        <v>1.7923908725837878E-4</v>
      </c>
      <c r="EB5" s="28">
        <f>求节点($AT$5:$AT$10,CB$5:CB$10,将星节奏统计!CP4)</f>
        <v>1.7923908725837878E-4</v>
      </c>
      <c r="EC5" s="28">
        <f>求节点($AT$5:$AT$10,CC$5:CC$10,将星节奏统计!CQ4)</f>
        <v>1.7923908725837878E-4</v>
      </c>
      <c r="ED5" s="28">
        <f>求节点($AT$5:$AT$10,CD$5:CD$10,将星节奏统计!CR4)</f>
        <v>1.7923908725837878E-4</v>
      </c>
      <c r="EE5" s="28">
        <f>求节点($AT$5:$AT$10,CE$5:CE$10,将星节奏统计!CS4)</f>
        <v>1.0754345235502311E-4</v>
      </c>
      <c r="EF5" s="28">
        <f>求节点($AT$5:$AT$10,CF$5:CF$10,将星节奏统计!CT4)</f>
        <v>1.0754345235502311E-4</v>
      </c>
      <c r="EG5" s="28">
        <f>求节点($AT$5:$AT$10,CG$5:CG$10,将星节奏统计!CU4)</f>
        <v>1.0754345235502311E-4</v>
      </c>
      <c r="EH5" s="28">
        <f>求节点($AT$5:$AT$10,CH$5:CH$10,将星节奏统计!CV4)</f>
        <v>1.0754345235502311E-4</v>
      </c>
      <c r="EI5" s="28">
        <f>求节点($AT$5:$AT$10,CI$5:CI$10,将星节奏统计!CW4)</f>
        <v>1.4339126980669747E-4</v>
      </c>
      <c r="EJ5" s="28">
        <f>求节点($AT$5:$AT$10,CJ$5:CJ$10,将星节奏统计!CX4)</f>
        <v>8.9619543629189391E-5</v>
      </c>
      <c r="EK5" s="28">
        <f>求节点($AT$5:$AT$10,CK$5:CK$10,将星节奏统计!CY4)</f>
        <v>0</v>
      </c>
      <c r="EL5" s="28">
        <f>求节点($AT$5:$AT$10,CL$5:CL$10,将星节奏统计!CZ4)</f>
        <v>0</v>
      </c>
      <c r="EM5" s="28">
        <f>求节点($AT$5:$AT$10,CM$5:CM$10,将星节奏统计!DA4)</f>
        <v>0</v>
      </c>
      <c r="EN5" s="28">
        <f>求节点($AT$5:$AT$10,CN$5:CN$10,将星节奏统计!DB4)</f>
        <v>0</v>
      </c>
      <c r="EO5" s="28">
        <f>求节点($AT$5:$AT$10,CO$5:CO$10,将星节奏统计!DC4)</f>
        <v>0</v>
      </c>
      <c r="EP5" s="28">
        <f>求节点($AT$5:$AT$10,CP$5:CP$10,将星节奏统计!DD4)</f>
        <v>0</v>
      </c>
      <c r="EQ5" s="28">
        <f>求节点($AT$5:$AT$10,CQ$5:CQ$10,将星节奏统计!DE4)</f>
        <v>0</v>
      </c>
      <c r="ER5" s="28">
        <f>求节点($AT$5:$AT$10,CR$5:CR$10,将星节奏统计!DF4)</f>
        <v>0</v>
      </c>
      <c r="ES5" s="28">
        <f>求节点($AT$5:$AT$10,CS$5:CS$10,将星节奏统计!DG4)</f>
        <v>0</v>
      </c>
      <c r="ET5" s="28">
        <f>求节点($AT$17:$AT$22,AV$17:AV$22,将星节奏统计!DJ4)</f>
        <v>0</v>
      </c>
      <c r="EU5" s="28">
        <f>求节点($AT$17:$AT$22,AW$17:AW$22,将星节奏统计!DK4)</f>
        <v>0</v>
      </c>
      <c r="EV5" s="28">
        <f>求节点($AT$17:$AT$22,AX$17:AX$22,将星节奏统计!DL4)</f>
        <v>0</v>
      </c>
      <c r="EW5" s="28">
        <f>求节点($AT$17:$AT$22,AY$17:AY$22,将星节奏统计!DM4)</f>
        <v>6.3456809706180506E-8</v>
      </c>
      <c r="EX5" s="28">
        <f>求节点($AT$17:$AT$22,AZ$17:AZ$22,将星节奏统计!DN4)</f>
        <v>9.5185214564474929E-8</v>
      </c>
      <c r="EY5" s="28">
        <f>求节点($AT$17:$AT$22,BA$17:BA$22,将星节奏统计!DO4)</f>
        <v>9.5185214564474929E-8</v>
      </c>
      <c r="EZ5" s="28">
        <f>求节点($AT$17:$AT$22,BB$17:BB$22,将星节奏统计!DP4)</f>
        <v>1.4422002206707085E-7</v>
      </c>
      <c r="FA5" s="28">
        <f>求节点($AT$17:$AT$22,BC$17:BC$22,将星节奏统计!DQ4)</f>
        <v>0</v>
      </c>
      <c r="FB5" s="28">
        <f>求节点($AT$17:$AT$22,BD$17:BD$22,将星节奏统计!DR4)</f>
        <v>9.5185214564474929E-8</v>
      </c>
      <c r="FC5" s="28">
        <f>求节点($AT$17:$AT$22,BE$17:BE$22,将星节奏统计!DS4)</f>
        <v>0</v>
      </c>
      <c r="FD5" s="28">
        <f>求节点($AT$17:$AT$22,BF$17:BF$22,将星节奏统计!DT4)</f>
        <v>0</v>
      </c>
      <c r="FE5" s="28">
        <f>求节点($AT$17:$AT$22,BG$17:BG$22,将星节奏统计!DU4)</f>
        <v>0</v>
      </c>
      <c r="FF5" s="28">
        <f>求节点($AT$17:$AT$22,BH$17:BH$22,将星节奏统计!DV4)</f>
        <v>0</v>
      </c>
      <c r="FG5" s="28">
        <f>求节点($AT$17:$AT$22,BI$17:BI$22,将星节奏统计!DW4)</f>
        <v>0</v>
      </c>
      <c r="FH5" s="28">
        <f>求节点($AT$17:$AT$22,BJ$17:BJ$22,将星节奏统计!DX4)</f>
        <v>0</v>
      </c>
      <c r="FI5" s="28">
        <f>求节点($AT$17:$AT$22,BK$17:BK$22,将星节奏统计!DY4)</f>
        <v>0</v>
      </c>
      <c r="FJ5" s="28">
        <f>求节点($AT$17:$AT$22,BL$17:BL$22,将星节奏统计!DZ4)</f>
        <v>0</v>
      </c>
      <c r="FK5" s="28">
        <f>求节点($AT$17:$AT$22,BM$17:BM$22,将星节奏统计!EA4)</f>
        <v>0</v>
      </c>
      <c r="FL5" s="28">
        <f>求节点($AT$17:$AT$22,BN$17:BN$22,将星节奏统计!EB4)</f>
        <v>0</v>
      </c>
      <c r="FM5" s="28">
        <f>求节点($AT$17:$AT$22,BO$17:BO$22,将星节奏统计!EC4)</f>
        <v>0</v>
      </c>
      <c r="FN5" s="28">
        <f>求节点($AT$5:$AT$10,AV$5:AV$10,将星节奏统计!EG4)</f>
        <v>6.2710238420746883E-4</v>
      </c>
      <c r="FO5" s="28">
        <f>求节点($AT$5:$AT$10,AW$5:AW$10,将星节奏统计!EH4)</f>
        <v>1.873751702210269E-3</v>
      </c>
      <c r="FP5" s="28">
        <f>求节点($AT$5:$AT$10,AX$5:AX$10,将星节奏统计!EI4)</f>
        <v>1.6200144925359802E-4</v>
      </c>
      <c r="FQ5" s="28">
        <f>求节点($AT$5:$AT$10,AY$5:AY$10,将星节奏统计!EJ4)</f>
        <v>0</v>
      </c>
      <c r="FR5" s="28">
        <f>求节点($AT$5:$AT$10,AZ$5:AZ$10,将星节奏统计!EK4)</f>
        <v>0</v>
      </c>
      <c r="FS5" s="28">
        <f>求节点($AT$5:$AT$10,BA$5:BA$10,将星节奏统计!EL4)</f>
        <v>0</v>
      </c>
      <c r="FT5" s="28">
        <f>求节点($AT$5:$AT$10,BB$5:BB$10,将星节奏统计!EM4)</f>
        <v>0</v>
      </c>
      <c r="FU5" s="28">
        <f>求节点($AT$5:$AT$10,BC$5:BC$10,将星节奏统计!EN4)</f>
        <v>0</v>
      </c>
      <c r="FV5" s="28">
        <f>求节点($AT$5:$AT$10,BD$5:BD$10,将星节奏统计!EO4)</f>
        <v>0</v>
      </c>
      <c r="FW5" s="28">
        <f>求节点($AT$5:$AT$10,BE$5:BE$10,将星节奏统计!EP4)</f>
        <v>0</v>
      </c>
      <c r="FX5" s="28">
        <f>求节点($AT$5:$AT$10,BF$5:BF$10,将星节奏统计!EQ4)</f>
        <v>0</v>
      </c>
      <c r="FY5" s="28">
        <f>求节点($AT$5:$AT$10,BG$5:BG$10,将星节奏统计!ER4)</f>
        <v>0</v>
      </c>
      <c r="FZ5" s="28">
        <f>求节点($AT$5:$AT$10,BH$5:BH$10,将星节奏统计!ES4)</f>
        <v>0</v>
      </c>
      <c r="GA5" s="28">
        <f>求节点($AT$5:$AT$10,BI$5:BI$10,将星节奏统计!ET4)</f>
        <v>0</v>
      </c>
      <c r="GB5" s="28">
        <f>求节点($AT$5:$AT$10,BJ$5:BJ$10,将星节奏统计!EU4)</f>
        <v>0</v>
      </c>
      <c r="GC5" s="28">
        <f>求节点($AT$5:$AT$10,BK$5:BK$10,将星节奏统计!EV4)</f>
        <v>0</v>
      </c>
      <c r="GD5" s="28">
        <f>求节点($AT$5:$AT$10,BL$5:BL$10,将星节奏统计!EW4)</f>
        <v>8.7700032678638684E-3</v>
      </c>
      <c r="GE5" s="28">
        <f>求节点($AT$5:$AT$10,BM$5:BM$10,将星节奏统计!EX4)</f>
        <v>5.8320521731294594E-3</v>
      </c>
      <c r="GF5" s="28">
        <f>求节点($AT$5:$AT$10,BN$5:BN$10,将星节奏统计!EY4)</f>
        <v>4.8600434776078782E-3</v>
      </c>
      <c r="GG5" s="28">
        <f>求节点($AT$5:$AT$10,BO$5:BO$10,将星节奏统计!EZ4)</f>
        <v>0</v>
      </c>
      <c r="GH5" s="28">
        <f>求节点($AT$5:$AT$10,BP$5:BP$10,将星节奏统计!FA4)</f>
        <v>2.9160260865647436E-3</v>
      </c>
      <c r="GI5" s="28">
        <f>求节点($AT$5:$AT$10,BQ$5:BQ$10,将星节奏统计!FB4)</f>
        <v>1.9440173910431624E-3</v>
      </c>
      <c r="GJ5" s="28">
        <f>求节点($AT$5:$AT$10,BR$5:BR$10,将星节奏统计!FC4)</f>
        <v>5.8320521731294594E-3</v>
      </c>
      <c r="GK5" s="28">
        <f>求节点($AT$5:$AT$10,BS$5:BS$10,将星节奏统计!FD4)</f>
        <v>0</v>
      </c>
      <c r="GL5" s="28">
        <f>求节点($AT$5:$AT$10,BT$5:BT$10,将星节奏统计!FE4)</f>
        <v>1.9440173910431624E-3</v>
      </c>
      <c r="GM5" s="28">
        <f>求节点($AT$5:$AT$10,BU$5:BU$10,将星节奏统计!FF4)</f>
        <v>1.873751702210269E-3</v>
      </c>
      <c r="GN5" s="28">
        <f>求节点($AT$5:$AT$10,BV$5:BV$10,将星节奏统计!FG4)</f>
        <v>6.8211136527830118E-3</v>
      </c>
      <c r="GO5" s="28">
        <f>求节点($AT$5:$AT$10,BW$5:BW$10,将星节奏统计!FH4)</f>
        <v>1.6104129159839886E-4</v>
      </c>
      <c r="GP5" s="28">
        <f>求节点($AT$5:$AT$10,BX$5:BX$10,将星节奏统计!FI4)</f>
        <v>1.0065080724900449E-4</v>
      </c>
      <c r="GQ5" s="28">
        <f>求节点($AT$5:$AT$10,BY$5:BY$10,将星节奏统计!FJ4)</f>
        <v>1.6104129159839886E-4</v>
      </c>
      <c r="GR5" s="28">
        <f>求节点($AT$5:$AT$10,BZ$5:BZ$10,将星节奏统计!FK4)</f>
        <v>1.0065080724900449E-4</v>
      </c>
      <c r="GS5" s="28">
        <f>求节点($AT$5:$AT$10,CA$5:CA$10,将星节奏统计!FL4)</f>
        <v>2.0130161449800898E-4</v>
      </c>
      <c r="GT5" s="28">
        <f>求节点($AT$5:$AT$10,CB$5:CB$10,将星节奏统计!FM4)</f>
        <v>2.0130161449800898E-4</v>
      </c>
      <c r="GU5" s="28">
        <f>求节点($AT$5:$AT$10,CC$5:CC$10,将星节奏统计!FN4)</f>
        <v>2.0130161449800898E-4</v>
      </c>
      <c r="GV5" s="28">
        <f>求节点($AT$5:$AT$10,CD$5:CD$10,将星节奏统计!FO4)</f>
        <v>2.0130161449800898E-4</v>
      </c>
      <c r="GW5" s="28">
        <f>求节点($AT$5:$AT$10,CE$5:CE$10,将星节奏统计!FP4)</f>
        <v>1.2078096869880262E-4</v>
      </c>
      <c r="GX5" s="28">
        <f>求节点($AT$5:$AT$10,CF$5:CF$10,将星节奏统计!FQ4)</f>
        <v>1.2078096869880262E-4</v>
      </c>
      <c r="GY5" s="28">
        <f>求节点($AT$5:$AT$10,CG$5:CG$10,将星节奏统计!FR4)</f>
        <v>1.2078096869880262E-4</v>
      </c>
      <c r="GZ5" s="28">
        <f>求节点($AT$5:$AT$10,CH$5:CH$10,将星节奏统计!FS4)</f>
        <v>1.2078096869880262E-4</v>
      </c>
      <c r="HA5" s="28">
        <f>求节点($AT$5:$AT$10,CI$5:CI$10,将星节奏统计!FT4)</f>
        <v>1.6104129159839886E-4</v>
      </c>
      <c r="HB5" s="28">
        <f>求节点($AT$5:$AT$10,CJ$5:CJ$10,将星节奏统计!FU4)</f>
        <v>1.0065080724900449E-4</v>
      </c>
      <c r="HC5" s="28">
        <f>求节点($AT$5:$AT$10,CK$5:CK$10,将星节奏统计!FV4)</f>
        <v>0</v>
      </c>
      <c r="HD5" s="28">
        <f>求节点($AT$5:$AT$10,CL$5:CL$10,将星节奏统计!FW4)</f>
        <v>0</v>
      </c>
      <c r="HE5" s="28">
        <f>求节点($AT$5:$AT$10,CM$5:CM$10,将星节奏统计!FX4)</f>
        <v>0</v>
      </c>
      <c r="HF5" s="28">
        <f>求节点($AT$5:$AT$10,CN$5:CN$10,将星节奏统计!FY4)</f>
        <v>0</v>
      </c>
      <c r="HG5" s="28">
        <f>求节点($AT$5:$AT$10,CO$5:CO$10,将星节奏统计!FZ4)</f>
        <v>0</v>
      </c>
      <c r="HH5" s="28">
        <f>求节点($AT$5:$AT$10,CP$5:CP$10,将星节奏统计!GA4)</f>
        <v>0</v>
      </c>
      <c r="HI5" s="28">
        <f>求节点($AT$5:$AT$10,CQ$5:CQ$10,将星节奏统计!GB4)</f>
        <v>0</v>
      </c>
      <c r="HJ5" s="28">
        <f>求节点($AT$5:$AT$10,CR$5:CR$10,将星节奏统计!GC4)</f>
        <v>0</v>
      </c>
      <c r="HK5" s="28">
        <f>求节点($AT$5:$AT$10,CS$5:CS$10,将星节奏统计!GD4)</f>
        <v>0</v>
      </c>
      <c r="HL5" s="28">
        <f>求节点($AT$17:$AT$22,AV$17:AV$22,将星节奏统计!GG4)</f>
        <v>0</v>
      </c>
      <c r="HM5" s="28">
        <f>求节点($AT$17:$AT$22,AW$17:AW$22,将星节奏统计!GH4)</f>
        <v>0</v>
      </c>
      <c r="HN5" s="28">
        <f>求节点($AT$17:$AT$22,AX$17:AX$22,将星节奏统计!GI4)</f>
        <v>0</v>
      </c>
      <c r="HO5" s="28">
        <f>求节点($AT$17:$AT$22,AY$17:AY$22,将星节奏统计!GJ4)</f>
        <v>0</v>
      </c>
      <c r="HP5" s="28">
        <f>求节点($AT$17:$AT$22,AZ$17:AZ$22,将星节奏统计!GK4)</f>
        <v>0</v>
      </c>
      <c r="HQ5" s="28">
        <f>求节点($AT$17:$AT$22,BA$17:BA$22,将星节奏统计!GL4)</f>
        <v>0</v>
      </c>
      <c r="HR5" s="28">
        <f>求节点($AT$17:$AT$22,BB$17:BB$22,将星节奏统计!GM4)</f>
        <v>0</v>
      </c>
      <c r="HS5" s="28">
        <f>求节点($AT$17:$AT$22,BC$17:BC$22,将星节奏统计!GN4)</f>
        <v>0</v>
      </c>
      <c r="HT5" s="28">
        <f>求节点($AT$17:$AT$22,BD$17:BD$22,将星节奏统计!GO4)</f>
        <v>0</v>
      </c>
      <c r="HU5" s="28">
        <f>求节点($AT$17:$AT$22,BE$17:BE$22,将星节奏统计!GP4)</f>
        <v>0</v>
      </c>
      <c r="HV5" s="28">
        <f>求节点($AT$17:$AT$22,BF$17:BF$22,将星节奏统计!GQ4)</f>
        <v>0</v>
      </c>
      <c r="HW5" s="28">
        <f>求节点($AT$17:$AT$22,BG$17:BG$22,将星节奏统计!GR4)</f>
        <v>0</v>
      </c>
      <c r="HX5" s="28">
        <f>求节点($AT$17:$AT$22,BH$17:BH$22,将星节奏统计!GS4)</f>
        <v>0</v>
      </c>
      <c r="HY5" s="28">
        <f>求节点($AT$17:$AT$22,BI$17:BI$22,将星节奏统计!GT4)</f>
        <v>0</v>
      </c>
      <c r="HZ5" s="28">
        <f>求节点($AT$17:$AT$22,BJ$17:BJ$22,将星节奏统计!GU4)</f>
        <v>0</v>
      </c>
      <c r="IA5" s="28">
        <f>求节点($AT$17:$AT$22,BK$17:BK$22,将星节奏统计!GV4)</f>
        <v>0</v>
      </c>
      <c r="IB5" s="28">
        <f>求节点($AT$17:$AT$22,BL$17:BL$22,将星节奏统计!GW4)</f>
        <v>0</v>
      </c>
      <c r="IC5" s="28">
        <f>求节点($AT$17:$AT$22,BM$17:BM$22,将星节奏统计!GX4)</f>
        <v>0</v>
      </c>
      <c r="ID5" s="28">
        <f>求节点($AT$17:$AT$22,BN$17:BN$22,将星节奏统计!GY4)</f>
        <v>0</v>
      </c>
      <c r="IE5" s="28">
        <f>求节点($AT$17:$AT$22,BO$17:BO$22,将星节奏统计!GZ4)</f>
        <v>0</v>
      </c>
      <c r="IF5" s="28">
        <f>求节点($AT$5:$AT$10,AV$5:AV$10,将星节奏统计!HD4)</f>
        <v>7.7906467354990627E-4</v>
      </c>
      <c r="IG5" s="28">
        <f>求节点($AT$5:$AT$10,AW$5:AW$10,将星节奏统计!HE4)</f>
        <v>2.3278076992816477E-3</v>
      </c>
      <c r="IH5" s="28">
        <f>求节点($AT$5:$AT$10,AX$5:AX$10,将星节奏统计!HF4)</f>
        <v>2.0125837400039592E-4</v>
      </c>
      <c r="II5" s="28">
        <f>求节点($AT$5:$AT$10,AY$5:AY$10,将星节奏统计!HG4)</f>
        <v>0</v>
      </c>
      <c r="IJ5" s="28">
        <f>求节点($AT$5:$AT$10,AZ$5:AZ$10,将星节奏统计!HH4)</f>
        <v>0</v>
      </c>
      <c r="IK5" s="28">
        <f>求节点($AT$5:$AT$10,BA$5:BA$10,将星节奏统计!HI4)</f>
        <v>0</v>
      </c>
      <c r="IL5" s="28">
        <f>求节点($AT$5:$AT$10,BB$5:BB$10,将星节奏统计!HJ4)</f>
        <v>0</v>
      </c>
      <c r="IM5" s="28">
        <f>求节点($AT$5:$AT$10,BC$5:BC$10,将星节奏统计!HK4)</f>
        <v>0</v>
      </c>
      <c r="IN5" s="28">
        <f>求节点($AT$5:$AT$10,BD$5:BD$10,将星节奏统计!HL4)</f>
        <v>0</v>
      </c>
      <c r="IO5" s="28">
        <f>求节点($AT$5:$AT$10,BE$5:BE$10,将星节奏统计!HM4)</f>
        <v>0</v>
      </c>
      <c r="IP5" s="28">
        <f>求节点($AT$5:$AT$10,BF$5:BF$10,将星节奏统计!HN4)</f>
        <v>0</v>
      </c>
      <c r="IQ5" s="28">
        <f>求节点($AT$5:$AT$10,BG$5:BG$10,将星节奏统计!HO4)</f>
        <v>0</v>
      </c>
      <c r="IR5" s="28">
        <f>求节点($AT$5:$AT$10,BH$5:BH$10,将星节奏统计!HP4)</f>
        <v>0</v>
      </c>
      <c r="IS5" s="28">
        <f>求节点($AT$5:$AT$10,BI$5:BI$10,将星节奏统计!HQ4)</f>
        <v>0</v>
      </c>
      <c r="IT5" s="28">
        <f>求节点($AT$5:$AT$10,BJ$5:BJ$10,将星节奏统计!HR4)</f>
        <v>0</v>
      </c>
      <c r="IU5" s="28">
        <f>求节点($AT$5:$AT$10,BK$5:BK$10,将星节奏统计!HS4)</f>
        <v>0</v>
      </c>
      <c r="IV5" s="28">
        <f>求节点($AT$5:$AT$10,BL$5:BL$10,将星节奏统计!HT4)</f>
        <v>1.0895190171449826E-2</v>
      </c>
      <c r="IW5" s="28">
        <f>求节点($AT$5:$AT$10,BM$5:BM$10,将星节奏统计!HU4)</f>
        <v>7.2453014640141422E-3</v>
      </c>
      <c r="IX5" s="28">
        <f>求节点($AT$5:$AT$10,BN$5:BN$10,将星节奏统计!HV4)</f>
        <v>6.0377512200117806E-3</v>
      </c>
      <c r="IY5" s="28">
        <f>求节点($AT$5:$AT$10,BO$5:BO$10,将星节奏统计!HW4)</f>
        <v>0</v>
      </c>
      <c r="IZ5" s="28">
        <f>求节点($AT$5:$AT$10,BP$5:BP$10,将星节奏统计!HX4)</f>
        <v>3.6226507320070711E-3</v>
      </c>
      <c r="JA5" s="28">
        <f>求节点($AT$5:$AT$10,BQ$5:BQ$10,将星节奏统计!HY4)</f>
        <v>2.4151004880047094E-3</v>
      </c>
      <c r="JB5" s="28">
        <f>求节点($AT$5:$AT$10,BR$5:BR$10,将星节奏统计!HZ4)</f>
        <v>7.2453014640141422E-3</v>
      </c>
      <c r="JC5" s="28">
        <f>求节点($AT$5:$AT$10,BS$5:BS$10,将星节奏统计!IA4)</f>
        <v>0</v>
      </c>
      <c r="JD5" s="28">
        <f>求节点($AT$5:$AT$10,BT$5:BT$10,将星节奏统计!IB4)</f>
        <v>2.4151004880047094E-3</v>
      </c>
      <c r="JE5" s="28">
        <f>求节点($AT$5:$AT$10,BU$5:BU$10,将星节奏统计!IC4)</f>
        <v>2.3278076992816477E-3</v>
      </c>
      <c r="JF5" s="28">
        <f>求节点($AT$5:$AT$10,BV$5:BV$10,将星节奏统计!ID4)</f>
        <v>8.4740368000165434E-3</v>
      </c>
      <c r="JG5" s="28">
        <f>求节点($AT$5:$AT$10,BW$5:BW$10,将星节奏统计!IE4)</f>
        <v>2.0006554659446341E-4</v>
      </c>
      <c r="JH5" s="28">
        <f>求节点($AT$5:$AT$10,BX$5:BX$10,将星节奏统计!IF4)</f>
        <v>1.2504096662153963E-4</v>
      </c>
      <c r="JI5" s="28">
        <f>求节点($AT$5:$AT$10,BY$5:BY$10,将星节奏统计!IG4)</f>
        <v>2.0006554659446341E-4</v>
      </c>
      <c r="JJ5" s="28">
        <f>求节点($AT$5:$AT$10,BZ$5:BZ$10,将星节奏统计!IH4)</f>
        <v>1.2504096662153963E-4</v>
      </c>
      <c r="JK5" s="28">
        <f>求节点($AT$5:$AT$10,CA$5:CA$10,将星节奏统计!II4)</f>
        <v>2.5008193324307926E-4</v>
      </c>
      <c r="JL5" s="28">
        <f>求节点($AT$5:$AT$10,CB$5:CB$10,将星节奏统计!IJ4)</f>
        <v>2.5008193324307926E-4</v>
      </c>
      <c r="JM5" s="28">
        <f>求节点($AT$5:$AT$10,CC$5:CC$10,将星节奏统计!IK4)</f>
        <v>2.5008193324307926E-4</v>
      </c>
      <c r="JN5" s="28">
        <f>求节点($AT$5:$AT$10,CD$5:CD$10,将星节奏统计!IL4)</f>
        <v>2.5008193324307926E-4</v>
      </c>
      <c r="JO5" s="28">
        <f>求节点($AT$5:$AT$10,CE$5:CE$10,将星节奏统计!IM4)</f>
        <v>1.5004915994584755E-4</v>
      </c>
      <c r="JP5" s="28">
        <f>求节点($AT$5:$AT$10,CF$5:CF$10,将星节奏统计!IN4)</f>
        <v>1.5004915994584755E-4</v>
      </c>
      <c r="JQ5" s="28">
        <f>求节点($AT$5:$AT$10,CG$5:CG$10,将星节奏统计!IO4)</f>
        <v>1.5004915994584755E-4</v>
      </c>
      <c r="JR5" s="28">
        <f>求节点($AT$5:$AT$10,CH$5:CH$10,将星节奏统计!IP4)</f>
        <v>1.5004915994584755E-4</v>
      </c>
      <c r="JS5" s="28">
        <f>求节点($AT$5:$AT$10,CI$5:CI$10,将星节奏统计!IQ4)</f>
        <v>2.0006554659446341E-4</v>
      </c>
      <c r="JT5" s="28">
        <f>求节点($AT$5:$AT$10,CJ$5:CJ$10,将星节奏统计!IR4)</f>
        <v>1.2504096662153963E-4</v>
      </c>
      <c r="JU5" s="28">
        <f>求节点($AT$5:$AT$10,CK$5:CK$10,将星节奏统计!IS4)</f>
        <v>0</v>
      </c>
      <c r="JV5" s="28">
        <f>求节点($AT$5:$AT$10,CL$5:CL$10,将星节奏统计!IT4)</f>
        <v>0</v>
      </c>
      <c r="JW5" s="28">
        <f>求节点($AT$5:$AT$10,CM$5:CM$10,将星节奏统计!IU4)</f>
        <v>0</v>
      </c>
      <c r="JX5" s="28">
        <f>求节点($AT$5:$AT$10,CN$5:CN$10,将星节奏统计!IV4)</f>
        <v>0</v>
      </c>
      <c r="JY5" s="28">
        <f>求节点($AT$5:$AT$10,CO$5:CO$10,将星节奏统计!IW4)</f>
        <v>0</v>
      </c>
      <c r="JZ5" s="28">
        <f>求节点($AT$5:$AT$10,CP$5:CP$10,将星节奏统计!IX4)</f>
        <v>0</v>
      </c>
      <c r="KA5" s="28">
        <f>求节点($AT$5:$AT$10,CQ$5:CQ$10,将星节奏统计!IY4)</f>
        <v>0</v>
      </c>
      <c r="KB5" s="28">
        <f>求节点($AT$5:$AT$10,CR$5:CR$10,将星节奏统计!IZ4)</f>
        <v>0</v>
      </c>
      <c r="KC5" s="28">
        <f>求节点($AT$5:$AT$10,CS$5:CS$10,将星节奏统计!JA4)</f>
        <v>0</v>
      </c>
      <c r="KD5" s="28">
        <f>求节点($AT$17:$AT$22,AV$17:AV$22,将星节奏统计!JD4)</f>
        <v>0</v>
      </c>
      <c r="KE5" s="28">
        <f>求节点($AT$17:$AT$22,AW$17:AW$22,将星节奏统计!JE4)</f>
        <v>0</v>
      </c>
      <c r="KF5" s="28">
        <f>求节点($AT$17:$AT$22,AX$17:AX$22,将星节奏统计!JF4)</f>
        <v>0</v>
      </c>
      <c r="KG5" s="28">
        <f>求节点($AT$17:$AT$22,AY$17:AY$22,将星节奏统计!JG4)</f>
        <v>8.186184819250486E-8</v>
      </c>
      <c r="KH5" s="28">
        <f>求节点($AT$17:$AT$22,AZ$17:AZ$22,将星节奏统计!JH4)</f>
        <v>1.2279277229396146E-7</v>
      </c>
      <c r="KI5" s="28">
        <f>求节点($AT$17:$AT$22,BA$17:BA$22,将星节奏统计!JI4)</f>
        <v>1.2279277229396146E-7</v>
      </c>
      <c r="KJ5" s="28">
        <f>求节点($AT$17:$AT$22,BB$17:BB$22,将星节奏统计!JJ4)</f>
        <v>1.8604965498769666E-7</v>
      </c>
      <c r="KK5" s="28">
        <f>求节点($AT$17:$AT$22,BC$17:BC$22,将星节奏统计!JK4)</f>
        <v>0</v>
      </c>
      <c r="KL5" s="28">
        <f>求节点($AT$17:$AT$22,BD$17:BD$22,将星节奏统计!JL4)</f>
        <v>1.2279277229396146E-7</v>
      </c>
      <c r="KM5" s="28">
        <f>求节点($AT$17:$AT$22,BE$17:BE$22,将星节奏统计!JM4)</f>
        <v>0</v>
      </c>
      <c r="KN5" s="28">
        <f>求节点($AT$17:$AT$22,BF$17:BF$22,将星节奏统计!JN4)</f>
        <v>0</v>
      </c>
      <c r="KO5" s="28">
        <f>求节点($AT$17:$AT$22,BG$17:BG$22,将星节奏统计!JO4)</f>
        <v>0</v>
      </c>
      <c r="KP5" s="28">
        <f>求节点($AT$17:$AT$22,BH$17:BH$22,将星节奏统计!JP4)</f>
        <v>0</v>
      </c>
      <c r="KQ5" s="28">
        <f>求节点($AT$17:$AT$22,BI$17:BI$22,将星节奏统计!JQ4)</f>
        <v>0</v>
      </c>
      <c r="KR5" s="28">
        <f>求节点($AT$17:$AT$22,BJ$17:BJ$22,将星节奏统计!JR4)</f>
        <v>0</v>
      </c>
      <c r="KS5" s="28">
        <f>求节点($AT$17:$AT$22,BK$17:BK$22,将星节奏统计!JS4)</f>
        <v>0</v>
      </c>
      <c r="KT5" s="28">
        <f>求节点($AT$17:$AT$22,BL$17:BL$22,将星节奏统计!JT4)</f>
        <v>0</v>
      </c>
      <c r="KU5" s="28">
        <f>求节点($AT$17:$AT$22,BM$17:BM$22,将星节奏统计!JU4)</f>
        <v>0</v>
      </c>
      <c r="KV5" s="28">
        <f>求节点($AT$17:$AT$22,BN$17:BN$22,将星节奏统计!JV4)</f>
        <v>0</v>
      </c>
      <c r="KW5" s="28">
        <f>求节点($AT$17:$AT$22,BO$17:BO$22,将星节奏统计!JW4)</f>
        <v>0</v>
      </c>
      <c r="KX5" s="28">
        <f>求节点($AT$5:$AT$10,AV$5:AV$10,将星节奏统计!KA4)</f>
        <v>1.3469269328136059E-3</v>
      </c>
      <c r="KY5" s="28">
        <f>求节点($AT$5:$AT$10,AW$5:AW$10,将星节奏统计!KB4)</f>
        <v>4.0245527631057147E-3</v>
      </c>
      <c r="KZ5" s="28">
        <f>求节点($AT$5:$AT$10,AX$5:AX$10,将星节奏统计!KC4)</f>
        <v>3.4795612431018363E-4</v>
      </c>
      <c r="LA5" s="28">
        <f>求节点($AT$5:$AT$10,AY$5:AY$10,将星节奏统计!KD4)</f>
        <v>0</v>
      </c>
      <c r="LB5" s="28">
        <f>求节点($AT$5:$AT$10,AZ$5:AZ$10,将星节奏统计!KE4)</f>
        <v>0</v>
      </c>
      <c r="LC5" s="28">
        <f>求节点($AT$5:$AT$10,BA$5:BA$10,将星节奏统计!KF4)</f>
        <v>0</v>
      </c>
      <c r="LD5" s="28">
        <f>求节点($AT$5:$AT$10,BB$5:BB$10,将星节奏统计!KG4)</f>
        <v>0</v>
      </c>
      <c r="LE5" s="28">
        <f>求节点($AT$5:$AT$10,BC$5:BC$10,将星节奏统计!KH4)</f>
        <v>0</v>
      </c>
      <c r="LF5" s="28">
        <f>求节点($AT$5:$AT$10,BD$5:BD$10,将星节奏统计!KI4)</f>
        <v>0</v>
      </c>
      <c r="LG5" s="28">
        <f>求节点($AT$5:$AT$10,BE$5:BE$10,将星节奏统计!KJ4)</f>
        <v>0</v>
      </c>
      <c r="LH5" s="28">
        <f>求节点($AT$5:$AT$10,BF$5:BF$10,将星节奏统计!KK4)</f>
        <v>0</v>
      </c>
      <c r="LI5" s="28">
        <f>求节点($AT$5:$AT$10,BG$5:BG$10,将星节奏统计!KL4)</f>
        <v>0</v>
      </c>
      <c r="LJ5" s="28">
        <f>求节点($AT$5:$AT$10,BH$5:BH$10,将星节奏统计!KM4)</f>
        <v>0</v>
      </c>
      <c r="LK5" s="28">
        <f>求节点($AT$5:$AT$10,BI$5:BI$10,将星节奏统计!KN4)</f>
        <v>0</v>
      </c>
      <c r="LL5" s="28">
        <f>求节点($AT$5:$AT$10,BJ$5:BJ$10,将星节奏统计!KO4)</f>
        <v>0</v>
      </c>
      <c r="LM5" s="28">
        <f>求节点($AT$5:$AT$10,BK$5:BK$10,将星节奏统计!KP4)</f>
        <v>0</v>
      </c>
      <c r="LN5" s="28">
        <f>求节点($AT$5:$AT$10,BL$5:BL$10,将星节奏统计!KQ4)</f>
        <v>1.8836722519047444E-2</v>
      </c>
      <c r="LO5" s="28">
        <f>求节点($AT$5:$AT$10,BM$5:BM$10,将星节奏统计!KR4)</f>
        <v>1.2526420475166555E-2</v>
      </c>
      <c r="LP5" s="28">
        <f>求节点($AT$5:$AT$10,BN$5:BN$10,将星节奏统计!KS4)</f>
        <v>1.043868372930544E-2</v>
      </c>
      <c r="LQ5" s="28">
        <f>求节点($AT$5:$AT$10,BO$5:BO$10,将星节奏统计!KT4)</f>
        <v>0</v>
      </c>
      <c r="LR5" s="28">
        <f>求节点($AT$5:$AT$10,BP$5:BP$10,将星节奏统计!KU4)</f>
        <v>6.2632102375832777E-3</v>
      </c>
      <c r="LS5" s="28">
        <f>求节点($AT$5:$AT$10,BQ$5:BQ$10,将星节奏统计!KV4)</f>
        <v>4.1754734917221759E-3</v>
      </c>
      <c r="LT5" s="28">
        <f>求节点($AT$5:$AT$10,BR$5:BR$10,将星节奏统计!KW4)</f>
        <v>1.2526420475166555E-2</v>
      </c>
      <c r="LU5" s="28">
        <f>求节点($AT$5:$AT$10,BS$5:BS$10,将星节奏统计!KX4)</f>
        <v>0</v>
      </c>
      <c r="LV5" s="28">
        <f>求节点($AT$5:$AT$10,BT$5:BT$10,将星节奏统计!KY4)</f>
        <v>4.1754734917221759E-3</v>
      </c>
      <c r="LW5" s="28">
        <f>求节点($AT$5:$AT$10,BU$5:BU$10,将星节奏统计!KZ4)</f>
        <v>4.0245527631057147E-3</v>
      </c>
      <c r="LX5" s="28">
        <f>求节点($AT$5:$AT$10,BV$5:BV$10,将星节奏统计!LA4)</f>
        <v>1.465078418148133E-2</v>
      </c>
      <c r="LY5" s="28">
        <f>求节点($AT$5:$AT$10,BW$5:BW$10,将星节奏统计!LB4)</f>
        <v>3.4589384191723027E-4</v>
      </c>
      <c r="LZ5" s="28">
        <f>求节点($AT$5:$AT$10,BX$5:BX$10,将星节奏统计!LC4)</f>
        <v>2.1618365119826372E-4</v>
      </c>
      <c r="MA5" s="28">
        <f>求节点($AT$5:$AT$10,BY$5:BY$10,将星节奏统计!LD4)</f>
        <v>3.4589384191723027E-4</v>
      </c>
      <c r="MB5" s="28">
        <f>求节点($AT$5:$AT$10,BZ$5:BZ$10,将星节奏统计!LE4)</f>
        <v>2.1618365119826372E-4</v>
      </c>
      <c r="MC5" s="28">
        <f>求节点($AT$5:$AT$10,CA$5:CA$10,将星节奏统计!LF4)</f>
        <v>4.3236730239652743E-4</v>
      </c>
      <c r="MD5" s="28">
        <f>求节点($AT$5:$AT$10,CB$5:CB$10,将星节奏统计!LG4)</f>
        <v>4.3236730239652743E-4</v>
      </c>
      <c r="ME5" s="28">
        <f>求节点($AT$5:$AT$10,CC$5:CC$10,将星节奏统计!LH4)</f>
        <v>4.3236730239652743E-4</v>
      </c>
      <c r="MF5" s="28">
        <f>求节点($AT$5:$AT$10,CD$5:CD$10,将星节奏统计!LI4)</f>
        <v>4.3236730239652743E-4</v>
      </c>
      <c r="MG5" s="28">
        <f>求节点($AT$5:$AT$10,CE$5:CE$10,将星节奏统计!LJ4)</f>
        <v>2.5942038143791923E-4</v>
      </c>
      <c r="MH5" s="28">
        <f>求节点($AT$5:$AT$10,CF$5:CF$10,将星节奏统计!LK4)</f>
        <v>2.5942038143791923E-4</v>
      </c>
      <c r="MI5" s="28">
        <f>求节点($AT$5:$AT$10,CG$5:CG$10,将星节奏统计!LL4)</f>
        <v>2.5942038143791923E-4</v>
      </c>
      <c r="MJ5" s="28">
        <f>求节点($AT$5:$AT$10,CH$5:CH$10,将星节奏统计!LM4)</f>
        <v>2.5942038143791923E-4</v>
      </c>
      <c r="MK5" s="28">
        <f>求节点($AT$5:$AT$10,CI$5:CI$10,将星节奏统计!LN4)</f>
        <v>3.4589384191723027E-4</v>
      </c>
      <c r="ML5" s="28">
        <f>求节点($AT$5:$AT$10,CJ$5:CJ$10,将星节奏统计!LO4)</f>
        <v>2.1618365119826372E-4</v>
      </c>
      <c r="MM5" s="28">
        <f>求节点($AT$5:$AT$10,CK$5:CK$10,将星节奏统计!LP4)</f>
        <v>0</v>
      </c>
      <c r="MN5" s="28">
        <f>求节点($AT$5:$AT$10,CL$5:CL$10,将星节奏统计!LQ4)</f>
        <v>0</v>
      </c>
      <c r="MO5" s="28">
        <f>求节点($AT$5:$AT$10,CM$5:CM$10,将星节奏统计!LR4)</f>
        <v>0</v>
      </c>
      <c r="MP5" s="28">
        <f>求节点($AT$5:$AT$10,CN$5:CN$10,将星节奏统计!LS4)</f>
        <v>0</v>
      </c>
      <c r="MQ5" s="28">
        <f>求节点($AT$5:$AT$10,CO$5:CO$10,将星节奏统计!LT4)</f>
        <v>0</v>
      </c>
      <c r="MR5" s="28">
        <f>求节点($AT$5:$AT$10,CP$5:CP$10,将星节奏统计!LU4)</f>
        <v>0</v>
      </c>
      <c r="MS5" s="28">
        <f>求节点($AT$5:$AT$10,CQ$5:CQ$10,将星节奏统计!LV4)</f>
        <v>0</v>
      </c>
      <c r="MT5" s="28">
        <f>求节点($AT$5:$AT$10,CR$5:CR$10,将星节奏统计!LW4)</f>
        <v>0</v>
      </c>
      <c r="MU5" s="28">
        <f>求节点($AT$5:$AT$10,CS$5:CS$10,将星节奏统计!LX4)</f>
        <v>0</v>
      </c>
      <c r="MV5" s="28">
        <f>求节点($AT$17:$AT$22,AV$17:AV$22,将星节奏统计!MA4)</f>
        <v>0</v>
      </c>
      <c r="MW5" s="28">
        <f>求节点($AT$17:$AT$22,AW$17:AW$22,将星节奏统计!MB4)</f>
        <v>0</v>
      </c>
      <c r="MX5" s="28">
        <f>求节点($AT$17:$AT$22,AX$17:AX$22,将星节奏统计!MC4)</f>
        <v>0</v>
      </c>
      <c r="MY5" s="28">
        <f>求节点($AT$17:$AT$22,AY$17:AY$22,将星节奏统计!MD4)</f>
        <v>0</v>
      </c>
      <c r="MZ5" s="28">
        <f>求节点($AT$17:$AT$22,AZ$17:AZ$22,将星节奏统计!ME4)</f>
        <v>0</v>
      </c>
      <c r="NA5" s="28">
        <f>求节点($AT$17:$AT$22,BA$17:BA$22,将星节奏统计!MF4)</f>
        <v>0</v>
      </c>
      <c r="NB5" s="28">
        <f>求节点($AT$17:$AT$22,BB$17:BB$22,将星节奏统计!MG4)</f>
        <v>0</v>
      </c>
      <c r="NC5" s="28">
        <f>求节点($AT$17:$AT$22,BC$17:BC$22,将星节奏统计!MH4)</f>
        <v>0</v>
      </c>
      <c r="ND5" s="28">
        <f>求节点($AT$17:$AT$22,BD$17:BD$22,将星节奏统计!MI4)</f>
        <v>0</v>
      </c>
      <c r="NE5" s="28">
        <f>求节点($AT$17:$AT$22,BE$17:BE$22,将星节奏统计!MJ4)</f>
        <v>0</v>
      </c>
      <c r="NF5" s="28">
        <f>求节点($AT$17:$AT$22,BF$17:BF$22,将星节奏统计!MK4)</f>
        <v>0</v>
      </c>
      <c r="NG5" s="28">
        <f>求节点($AT$17:$AT$22,BG$17:BG$22,将星节奏统计!ML4)</f>
        <v>0</v>
      </c>
      <c r="NH5" s="28">
        <f>求节点($AT$17:$AT$22,BH$17:BH$22,将星节奏统计!MM4)</f>
        <v>0</v>
      </c>
      <c r="NI5" s="28">
        <f>求节点($AT$17:$AT$22,BI$17:BI$22,将星节奏统计!MN4)</f>
        <v>0</v>
      </c>
      <c r="NJ5" s="28">
        <f>求节点($AT$17:$AT$22,BJ$17:BJ$22,将星节奏统计!MO4)</f>
        <v>0</v>
      </c>
      <c r="NK5" s="28">
        <f>求节点($AT$17:$AT$22,BK$17:BK$22,将星节奏统计!MP4)</f>
        <v>0</v>
      </c>
      <c r="NL5" s="28">
        <f>求节点($AT$17:$AT$22,BL$17:BL$22,将星节奏统计!MQ4)</f>
        <v>0</v>
      </c>
      <c r="NM5" s="28">
        <f>求节点($AT$17:$AT$22,BM$17:BM$22,将星节奏统计!MR4)</f>
        <v>0</v>
      </c>
      <c r="NN5" s="28">
        <f>求节点($AT$17:$AT$22,BN$17:BN$22,将星节奏统计!MS4)</f>
        <v>0</v>
      </c>
      <c r="NO5" s="28">
        <f>求节点($AT$17:$AT$22,BO$17:BO$22,将星节奏统计!MT4)</f>
        <v>0</v>
      </c>
      <c r="NP5" s="28">
        <f>求节点($AT$5:$AT$10,AV$5:AV$10,将星节奏统计!MX4)</f>
        <v>1.6337612587511742E-3</v>
      </c>
      <c r="NQ5" s="28">
        <f>求节点($AT$5:$AT$10,AW$5:AW$10,将星节奏统计!MY4)</f>
        <v>4.8815999056661587E-3</v>
      </c>
      <c r="NR5" s="28">
        <f>求节点($AT$5:$AT$10,AX$5:AX$10,将星节奏统计!MZ4)</f>
        <v>4.220549918440529E-4</v>
      </c>
      <c r="NS5" s="28">
        <f>求节点($AT$5:$AT$10,AY$5:AY$10,将星节奏统计!NA4)</f>
        <v>0</v>
      </c>
      <c r="NT5" s="28">
        <f>求节点($AT$5:$AT$10,AZ$5:AZ$10,将星节奏统计!NB4)</f>
        <v>0</v>
      </c>
      <c r="NU5" s="28">
        <f>求节点($AT$5:$AT$10,BA$5:BA$10,将星节奏统计!NC4)</f>
        <v>0</v>
      </c>
      <c r="NV5" s="28">
        <f>求节点($AT$5:$AT$10,BB$5:BB$10,将星节奏统计!ND4)</f>
        <v>0</v>
      </c>
      <c r="NW5" s="28">
        <f>求节点($AT$5:$AT$10,BC$5:BC$10,将星节奏统计!NE4)</f>
        <v>0</v>
      </c>
      <c r="NX5" s="28">
        <f>求节点($AT$5:$AT$10,BD$5:BD$10,将星节奏统计!NF4)</f>
        <v>0</v>
      </c>
      <c r="NY5" s="28">
        <f>求节点($AT$5:$AT$10,BE$5:BE$10,将星节奏统计!NG4)</f>
        <v>0</v>
      </c>
      <c r="NZ5" s="28">
        <f>求节点($AT$5:$AT$10,BF$5:BF$10,将星节奏统计!NH4)</f>
        <v>0</v>
      </c>
      <c r="OA5" s="28">
        <f>求节点($AT$5:$AT$10,BG$5:BG$10,将星节奏统计!NI4)</f>
        <v>0</v>
      </c>
      <c r="OB5" s="28">
        <f>求节点($AT$5:$AT$10,BH$5:BH$10,将星节奏统计!NJ4)</f>
        <v>0</v>
      </c>
      <c r="OC5" s="28">
        <f>求节点($AT$5:$AT$10,BI$5:BI$10,将星节奏统计!NK4)</f>
        <v>0</v>
      </c>
      <c r="OD5" s="28">
        <f>求节点($AT$5:$AT$10,BJ$5:BJ$10,将星节奏统计!NL4)</f>
        <v>0</v>
      </c>
      <c r="OE5" s="28">
        <f>求节点($AT$5:$AT$10,BK$5:BK$10,将星节奏统计!NM4)</f>
        <v>0</v>
      </c>
      <c r="OF5" s="28">
        <f>求节点($AT$5:$AT$10,BL$5:BL$10,将星节奏统计!NN4)</f>
        <v>2.2848089784038988E-2</v>
      </c>
      <c r="OG5" s="28">
        <f>求节点($AT$5:$AT$10,BM$5:BM$10,将星节奏统计!NO4)</f>
        <v>1.5193979706385918E-2</v>
      </c>
      <c r="OH5" s="28">
        <f>求节点($AT$5:$AT$10,BN$5:BN$10,将星节奏统计!NP4)</f>
        <v>1.2661649755321594E-2</v>
      </c>
      <c r="OI5" s="28">
        <f>求节点($AT$5:$AT$10,BO$5:BO$10,将星节奏统计!NQ4)</f>
        <v>0</v>
      </c>
      <c r="OJ5" s="28">
        <f>求节点($AT$5:$AT$10,BP$5:BP$10,将星节奏统计!NR4)</f>
        <v>7.5969898531929592E-3</v>
      </c>
      <c r="OK5" s="28">
        <f>求节点($AT$5:$AT$10,BQ$5:BQ$10,将星节奏统计!NS4)</f>
        <v>5.0646599021286348E-3</v>
      </c>
      <c r="OL5" s="28">
        <f>求节点($AT$5:$AT$10,BR$5:BR$10,将星节奏统计!NT4)</f>
        <v>1.5193979706385918E-2</v>
      </c>
      <c r="OM5" s="28">
        <f>求节点($AT$5:$AT$10,BS$5:BS$10,将星节奏统计!NU4)</f>
        <v>0</v>
      </c>
      <c r="ON5" s="28">
        <f>求节点($AT$5:$AT$10,BT$5:BT$10,将星节奏统计!NV4)</f>
        <v>5.0646599021286348E-3</v>
      </c>
      <c r="OO5" s="28">
        <f>求节点($AT$5:$AT$10,BU$5:BU$10,将星节奏统计!NW4)</f>
        <v>4.8815999056661587E-3</v>
      </c>
      <c r="OP5" s="28">
        <f>求节点($AT$5:$AT$10,BV$5:BV$10,将星节奏统计!NX4)</f>
        <v>1.7770736498696982E-2</v>
      </c>
      <c r="OQ5" s="28">
        <f>求节点($AT$5:$AT$10,BW$5:BW$10,将星节奏统计!NY4)</f>
        <v>4.1955353686817798E-4</v>
      </c>
      <c r="OR5" s="28">
        <f>求节点($AT$5:$AT$10,BX$5:BX$10,将星节奏统计!NZ4)</f>
        <v>2.6222096054261124E-4</v>
      </c>
      <c r="OS5" s="28">
        <f>求节点($AT$5:$AT$10,BY$5:BY$10,将星节奏统计!OA4)</f>
        <v>4.1955353686817798E-4</v>
      </c>
      <c r="OT5" s="28">
        <f>求节点($AT$5:$AT$10,BZ$5:BZ$10,将星节奏统计!OB4)</f>
        <v>2.6222096054261124E-4</v>
      </c>
      <c r="OU5" s="28">
        <f>求节点($AT$5:$AT$10,CA$5:CA$10,将星节奏统计!OC4)</f>
        <v>5.2444192108522247E-4</v>
      </c>
      <c r="OV5" s="28">
        <f>求节点($AT$5:$AT$10,CB$5:CB$10,将星节奏统计!OD4)</f>
        <v>5.2444192108522247E-4</v>
      </c>
      <c r="OW5" s="28">
        <f>求节点($AT$5:$AT$10,CC$5:CC$10,将星节奏统计!OE4)</f>
        <v>5.2444192108522247E-4</v>
      </c>
      <c r="OX5" s="28">
        <f>求节点($AT$5:$AT$10,CD$5:CD$10,将星节奏统计!OF4)</f>
        <v>5.2444192108522247E-4</v>
      </c>
      <c r="OY5" s="28">
        <f>求节点($AT$5:$AT$10,CE$5:CE$10,将星节奏统计!OG4)</f>
        <v>3.1466515265113348E-4</v>
      </c>
      <c r="OZ5" s="28">
        <f>求节点($AT$5:$AT$10,CF$5:CF$10,将星节奏统计!OH4)</f>
        <v>3.1466515265113348E-4</v>
      </c>
      <c r="PA5" s="28">
        <f>求节点($AT$5:$AT$10,CG$5:CG$10,将星节奏统计!OI4)</f>
        <v>3.1466515265113348E-4</v>
      </c>
      <c r="PB5" s="28">
        <f>求节点($AT$5:$AT$10,CH$5:CH$10,将星节奏统计!OJ4)</f>
        <v>3.1466515265113348E-4</v>
      </c>
      <c r="PC5" s="28">
        <f>求节点($AT$5:$AT$10,CI$5:CI$10,将星节奏统计!OK4)</f>
        <v>4.1955353686817798E-4</v>
      </c>
      <c r="PD5" s="28">
        <f>求节点($AT$5:$AT$10,CJ$5:CJ$10,将星节奏统计!OL4)</f>
        <v>2.6222096054261124E-4</v>
      </c>
      <c r="PE5" s="28">
        <f>求节点($AT$5:$AT$10,CK$5:CK$10,将星节奏统计!OM4)</f>
        <v>0</v>
      </c>
      <c r="PF5" s="28">
        <f>求节点($AT$5:$AT$10,CL$5:CL$10,将星节奏统计!ON4)</f>
        <v>0</v>
      </c>
      <c r="PG5" s="28">
        <f>求节点($AT$5:$AT$10,CM$5:CM$10,将星节奏统计!OO4)</f>
        <v>0</v>
      </c>
      <c r="PH5" s="28">
        <f>求节点($AT$5:$AT$10,CN$5:CN$10,将星节奏统计!OP4)</f>
        <v>0</v>
      </c>
      <c r="PI5" s="28">
        <f>求节点($AT$5:$AT$10,CO$5:CO$10,将星节奏统计!OQ4)</f>
        <v>0</v>
      </c>
      <c r="PJ5" s="28">
        <f>求节点($AT$5:$AT$10,CP$5:CP$10,将星节奏统计!OR4)</f>
        <v>0</v>
      </c>
      <c r="PK5" s="28">
        <f>求节点($AT$5:$AT$10,CQ$5:CQ$10,将星节奏统计!OS4)</f>
        <v>0</v>
      </c>
      <c r="PL5" s="28">
        <f>求节点($AT$5:$AT$10,CR$5:CR$10,将星节奏统计!OT4)</f>
        <v>0</v>
      </c>
      <c r="PM5" s="28">
        <f>求节点($AT$5:$AT$10,CS$5:CS$10,将星节奏统计!OU4)</f>
        <v>0</v>
      </c>
      <c r="PN5" s="28">
        <f>求节点($AT$17:$AT$22,AV$17:AV$22,将星节奏统计!OX4)</f>
        <v>0</v>
      </c>
      <c r="PO5" s="28">
        <f>求节点($AT$17:$AT$22,AW$17:AW$22,将星节奏统计!OY4)</f>
        <v>0</v>
      </c>
      <c r="PP5" s="28">
        <f>求节点($AT$17:$AT$22,AX$17:AX$22,将星节奏统计!OZ4)</f>
        <v>0</v>
      </c>
      <c r="PQ5" s="28">
        <f>求节点($AT$17:$AT$22,AY$17:AY$22,将星节奏统计!PA4)</f>
        <v>9.5976662038005367E-8</v>
      </c>
      <c r="PR5" s="28">
        <f>求节点($AT$17:$AT$22,AZ$17:AZ$22,将星节奏统计!PB4)</f>
        <v>1.4396499305527333E-7</v>
      </c>
      <c r="PS5" s="28">
        <f>求节点($AT$17:$AT$22,BA$17:BA$22,将星节奏统计!PC4)</f>
        <v>1.4396499305527333E-7</v>
      </c>
      <c r="PT5" s="28">
        <f>求节点($AT$17:$AT$22,BB$17:BB$22,将星节奏统计!PD4)</f>
        <v>2.1812877736004932E-7</v>
      </c>
      <c r="PU5" s="28">
        <f>求节点($AT$17:$AT$22,BC$17:BC$22,将星节奏统计!PE4)</f>
        <v>0</v>
      </c>
      <c r="PV5" s="28">
        <f>求节点($AT$17:$AT$22,BD$17:BD$22,将星节奏统计!PF4)</f>
        <v>1.4396499305527333E-7</v>
      </c>
      <c r="PW5" s="28">
        <f>求节点($AT$17:$AT$22,BE$17:BE$22,将星节奏统计!PG4)</f>
        <v>0</v>
      </c>
      <c r="PX5" s="28">
        <f>求节点($AT$17:$AT$22,BF$17:BF$22,将星节奏统计!PH4)</f>
        <v>0</v>
      </c>
      <c r="PY5" s="28">
        <f>求节点($AT$17:$AT$22,BG$17:BG$22,将星节奏统计!PI4)</f>
        <v>0</v>
      </c>
      <c r="PZ5" s="28">
        <f>求节点($AT$17:$AT$22,BH$17:BH$22,将星节奏统计!PJ4)</f>
        <v>0</v>
      </c>
      <c r="QA5" s="28">
        <f>求节点($AT$17:$AT$22,BI$17:BI$22,将星节奏统计!PK4)</f>
        <v>0</v>
      </c>
      <c r="QB5" s="28">
        <f>求节点($AT$17:$AT$22,BJ$17:BJ$22,将星节奏统计!PL4)</f>
        <v>0</v>
      </c>
      <c r="QC5" s="28">
        <f>求节点($AT$17:$AT$22,BK$17:BK$22,将星节奏统计!PM4)</f>
        <v>0</v>
      </c>
      <c r="QD5" s="28">
        <f>求节点($AT$17:$AT$22,BL$17:BL$22,将星节奏统计!PN4)</f>
        <v>0</v>
      </c>
      <c r="QE5" s="28">
        <f>求节点($AT$17:$AT$22,BM$17:BM$22,将星节奏统计!PO4)</f>
        <v>0</v>
      </c>
      <c r="QF5" s="28">
        <f>求节点($AT$17:$AT$22,BN$17:BN$22,将星节奏统计!PP4)</f>
        <v>0</v>
      </c>
      <c r="QG5" s="28">
        <f>求节点($AT$17:$AT$22,BO$17:BO$22,将星节奏统计!PQ4)</f>
        <v>0</v>
      </c>
      <c r="QJ5" s="3">
        <v>1</v>
      </c>
      <c r="QK5" s="28">
        <f ca="1">(SUMIF(INDIRECT("r"&amp;ROW(QK$4)&amp;"c"&amp;QK$1&amp;":"&amp;"r"&amp;ROW(QK$4)&amp;"c"&amp;QK$2,FALSE),"木产量增加",INDIRECT("r"&amp;ROW($QJ5)&amp;"c"&amp;QK$1&amp;":"&amp;"r"&amp;ROW($QJ5)&amp;"c"&amp;QK$2,FALSE))+SUMIF(INDIRECT("r"&amp;ROW(QK$4)&amp;"c"&amp;QK$1&amp;":"&amp;"r"&amp;ROW(QK$4)&amp;"c"&amp;QK$2,FALSE),"石产量增加",INDIRECT("r"&amp;ROW($QJ5)&amp;"c"&amp;QK$1&amp;":"&amp;"r"&amp;ROW($QJ5)&amp;"c"&amp;QK$2,FALSE))+SUMIF(INDIRECT("r"&amp;ROW(QK$4)&amp;"c"&amp;QK$1&amp;":"&amp;"r"&amp;ROW(QK$4)&amp;"c"&amp;QK$2,FALSE),"铜产量增加",INDIRECT("r"&amp;ROW($QJ5)&amp;"c"&amp;QK$1&amp;":"&amp;"r"&amp;ROW($QJ5)&amp;"c"&amp;QK$2,FALSE))+SUMIF(INDIRECT("r"&amp;ROW(QK$4)&amp;"c"&amp;QK$1&amp;":"&amp;"r"&amp;ROW(QK$4)&amp;"c"&amp;QK$2,FALSE),"粮产量增加",INDIRECT("r"&amp;ROW($QJ5)&amp;"c"&amp;QK$1&amp;":"&amp;"r"&amp;ROW($QJ5)&amp;"c"&amp;QK$2,FALSE)))/4</f>
        <v>5.3769826104653334E-3</v>
      </c>
      <c r="QL5" s="28">
        <f t="shared" ref="QL5:QO20" ca="1" si="32">(SUMIF(INDIRECT("r"&amp;ROW(QL$4)&amp;"c"&amp;QL$1&amp;":"&amp;"r"&amp;ROW(QL$4)&amp;"c"&amp;QL$2,FALSE),"木产量增加",INDIRECT("r"&amp;ROW($QJ5)&amp;"c"&amp;QL$1&amp;":"&amp;"r"&amp;ROW($QJ5)&amp;"c"&amp;QL$2,FALSE))+SUMIF(INDIRECT("r"&amp;ROW(QL$4)&amp;"c"&amp;QL$1&amp;":"&amp;"r"&amp;ROW(QL$4)&amp;"c"&amp;QL$2,FALSE),"石产量增加",INDIRECT("r"&amp;ROW($QJ5)&amp;"c"&amp;QL$1&amp;":"&amp;"r"&amp;ROW($QJ5)&amp;"c"&amp;QL$2,FALSE))+SUMIF(INDIRECT("r"&amp;ROW(QL$4)&amp;"c"&amp;QL$1&amp;":"&amp;"r"&amp;ROW(QL$4)&amp;"c"&amp;QL$2,FALSE),"铜产量增加",INDIRECT("r"&amp;ROW($QJ5)&amp;"c"&amp;QL$1&amp;":"&amp;"r"&amp;ROW($QJ5)&amp;"c"&amp;QL$2,FALSE))+SUMIF(INDIRECT("r"&amp;ROW(QL$4)&amp;"c"&amp;QL$1&amp;":"&amp;"r"&amp;ROW(QL$4)&amp;"c"&amp;QL$2,FALSE),"粮产量增加",INDIRECT("r"&amp;ROW($QJ5)&amp;"c"&amp;QL$1&amp;":"&amp;"r"&amp;ROW($QJ5)&amp;"c"&amp;QL$2,FALSE)))/4</f>
        <v>6.0388350396698917E-3</v>
      </c>
      <c r="QM5" s="28">
        <f t="shared" ca="1" si="32"/>
        <v>7.5021928911143745E-3</v>
      </c>
      <c r="QN5" s="28">
        <f t="shared" ca="1" si="32"/>
        <v>1.2970560729137486E-2</v>
      </c>
      <c r="QO5" s="28">
        <f t="shared" ca="1" si="32"/>
        <v>1.5732701683586169E-2</v>
      </c>
      <c r="QP5" s="28">
        <f ca="1">SUMIF(INDIRECT("r"&amp;ROW(QP$4)&amp;"c"&amp;QP$1&amp;":"&amp;"r"&amp;ROW(QP$4)&amp;"c"&amp;QP$2,FALSE),"铁产量增加",INDIRECT("r"&amp;ROW($QJ5)&amp;"c"&amp;QP$1&amp;":"&amp;"r"&amp;ROW($QJ5)&amp;"c"&amp;QP$2,FALSE))</f>
        <v>4.3017380942009242E-4</v>
      </c>
      <c r="QQ5" s="28">
        <f t="shared" ref="QQ5:QT20" ca="1" si="33">SUMIF(INDIRECT("r"&amp;ROW(QQ$4)&amp;"c"&amp;QQ$1&amp;":"&amp;"r"&amp;ROW(QQ$4)&amp;"c"&amp;QQ$2,FALSE),"铁产量增加",INDIRECT("r"&amp;ROW($QJ5)&amp;"c"&amp;QQ$1&amp;":"&amp;"r"&amp;ROW($QJ5)&amp;"c"&amp;QQ$2,FALSE))</f>
        <v>4.8312387479519658E-4</v>
      </c>
      <c r="QR5" s="28">
        <f t="shared" ca="1" si="33"/>
        <v>6.0019663978339022E-4</v>
      </c>
      <c r="QS5" s="28">
        <f t="shared" ca="1" si="33"/>
        <v>1.0376815257516908E-3</v>
      </c>
      <c r="QT5" s="28">
        <f t="shared" ca="1" si="33"/>
        <v>1.2586606106045339E-3</v>
      </c>
      <c r="QU5" s="28">
        <f ca="1">SUMIF(INDIRECT("r"&amp;ROW(QU$4)&amp;"c"&amp;QU$1&amp;":"&amp;"r"&amp;ROW(QU$4)&amp;"c"&amp;QU$2,FALSE),"城建加速",INDIRECT("r"&amp;ROW($QJ5)&amp;"c"&amp;QU$1&amp;":"&amp;"r"&amp;ROW($QJ5)&amp;"c"&amp;QU$2,FALSE))</f>
        <v>1.6683897230061091E-3</v>
      </c>
      <c r="QV5" s="28">
        <f t="shared" ref="QV5:QY20" ca="1" si="34">SUMIF(INDIRECT("r"&amp;ROW(QV$4)&amp;"c"&amp;QV$1&amp;":"&amp;"r"&amp;ROW(QV$4)&amp;"c"&amp;QV$2,FALSE),"城建加速",INDIRECT("r"&amp;ROW($QJ5)&amp;"c"&amp;QV$1&amp;":"&amp;"r"&amp;ROW($QJ5)&amp;"c"&amp;QV$2,FALSE))</f>
        <v>1.873751702210269E-3</v>
      </c>
      <c r="QW5" s="28">
        <f t="shared" ca="1" si="34"/>
        <v>2.3278076992816477E-3</v>
      </c>
      <c r="QX5" s="28">
        <f t="shared" ca="1" si="34"/>
        <v>4.0245527631057147E-3</v>
      </c>
      <c r="QY5" s="28">
        <f t="shared" ca="1" si="34"/>
        <v>4.8815999056661587E-3</v>
      </c>
      <c r="QZ5" s="28">
        <f ca="1">(SUMIF(INDIRECT("r"&amp;ROW(QZ$4)&amp;"c"&amp;QZ$1&amp;":"&amp;"r"&amp;ROW(QZ$4)&amp;"c"&amp;QZ$2,FALSE),"木采集加速",INDIRECT("r"&amp;ROW($QJ5)&amp;"c"&amp;QZ$1&amp;":"&amp;"r"&amp;ROW($QJ5)&amp;"c"&amp;QZ$2,FALSE))+SUMIF(INDIRECT("r"&amp;ROW(QZ$4)&amp;"c"&amp;QZ$1&amp;":"&amp;"r"&amp;ROW(QZ$4)&amp;"c"&amp;QZ$2,FALSE),"石采集加速",INDIRECT("r"&amp;ROW($QJ5)&amp;"c"&amp;QZ$1&amp;":"&amp;"r"&amp;ROW($QJ5)&amp;"c"&amp;QZ$2,FALSE))+SUMIF(INDIRECT("r"&amp;ROW(QZ$4)&amp;"c"&amp;QZ$1&amp;":"&amp;"r"&amp;ROW(QZ$4)&amp;"c"&amp;QZ$2,FALSE),"铜采集加速",INDIRECT("r"&amp;ROW($QJ5)&amp;"c"&amp;QZ$1&amp;":"&amp;"r"&amp;ROW($QJ5)&amp;"c"&amp;QZ$2,FALSE))+SUMIF(INDIRECT("r"&amp;ROW(QZ$4)&amp;"c"&amp;QZ$1&amp;":"&amp;"r"&amp;ROW(QZ$4)&amp;"c"&amp;QZ$2,FALSE),"粮采集加速",INDIRECT("r"&amp;ROW($QJ5)&amp;"c"&amp;QZ$1&amp;":"&amp;"r"&amp;ROW($QJ5)&amp;"c"&amp;QZ$2,FALSE)))/4</f>
        <v>3.5732480800874829E-3</v>
      </c>
      <c r="RA5" s="28">
        <f t="shared" ref="RA5:RD20" ca="1" si="35">(SUMIF(INDIRECT("r"&amp;ROW(RA$4)&amp;"c"&amp;RA$1&amp;":"&amp;"r"&amp;ROW(RA$4)&amp;"c"&amp;RA$2,FALSE),"木采集加速",INDIRECT("r"&amp;ROW($QJ5)&amp;"c"&amp;RA$1&amp;":"&amp;"r"&amp;ROW($QJ5)&amp;"c"&amp;RA$2,FALSE))+SUMIF(INDIRECT("r"&amp;ROW(RA$4)&amp;"c"&amp;RA$1&amp;":"&amp;"r"&amp;ROW(RA$4)&amp;"c"&amp;RA$2,FALSE),"石采集加速",INDIRECT("r"&amp;ROW($QJ5)&amp;"c"&amp;RA$1&amp;":"&amp;"r"&amp;ROW($QJ5)&amp;"c"&amp;RA$2,FALSE))+SUMIF(INDIRECT("r"&amp;ROW(RA$4)&amp;"c"&amp;RA$1&amp;":"&amp;"r"&amp;ROW(RA$4)&amp;"c"&amp;RA$2,FALSE),"铜采集加速",INDIRECT("r"&amp;ROW($QJ5)&amp;"c"&amp;RA$1&amp;":"&amp;"r"&amp;ROW($QJ5)&amp;"c"&amp;RA$2,FALSE))+SUMIF(INDIRECT("r"&amp;ROW(RA$4)&amp;"c"&amp;RA$1&amp;":"&amp;"r"&amp;ROW(RA$4)&amp;"c"&amp;RA$2,FALSE),"粮采集加速",INDIRECT("r"&amp;ROW($QJ5)&amp;"c"&amp;RA$1&amp;":"&amp;"r"&amp;ROW($QJ5)&amp;"c"&amp;RA$2,FALSE)))/4</f>
        <v>4.0130789468181063E-3</v>
      </c>
      <c r="RB5" s="28">
        <f t="shared" ca="1" si="35"/>
        <v>4.9855464089552833E-3</v>
      </c>
      <c r="RC5" s="28">
        <f t="shared" ca="1" si="35"/>
        <v>8.6195241049956996E-3</v>
      </c>
      <c r="RD5" s="28">
        <f t="shared" ca="1" si="35"/>
        <v>1.0455091667220095E-2</v>
      </c>
      <c r="RE5" s="28">
        <f ca="1">SUMIF(INDIRECT("r"&amp;ROW(RE$4)&amp;"c"&amp;RE$1&amp;":"&amp;"r"&amp;ROW(RE$4)&amp;"c"&amp;RE$2,FALSE),"铁采集加速",INDIRECT("r"&amp;ROW($QJ5)&amp;"c"&amp;RE$1&amp;":"&amp;"r"&amp;ROW($QJ5)&amp;"c"&amp;RE$2,FALSE))</f>
        <v>2.6885863088756817E-4</v>
      </c>
      <c r="RF5" s="28">
        <f t="shared" ref="RF5:RI20" ca="1" si="36">SUMIF(INDIRECT("r"&amp;ROW(RF$4)&amp;"c"&amp;RF$1&amp;":"&amp;"r"&amp;ROW(RF$4)&amp;"c"&amp;RF$2,FALSE),"铁采集加速",INDIRECT("r"&amp;ROW($QJ5)&amp;"c"&amp;RF$1&amp;":"&amp;"r"&amp;ROW($QJ5)&amp;"c"&amp;RF$2,FALSE))</f>
        <v>3.0195242174701348E-4</v>
      </c>
      <c r="RG5" s="28">
        <f t="shared" ca="1" si="36"/>
        <v>3.7512289986461889E-4</v>
      </c>
      <c r="RH5" s="28">
        <f t="shared" ca="1" si="36"/>
        <v>6.4855095359479115E-4</v>
      </c>
      <c r="RI5" s="28">
        <f t="shared" ca="1" si="36"/>
        <v>7.8666288162783371E-4</v>
      </c>
      <c r="RJ5" s="28">
        <f ca="1">(SUMIF(INDIRECT("r"&amp;ROW(RJ$4)&amp;"c"&amp;RJ$1&amp;":"&amp;"r"&amp;ROW(RJ$4)&amp;"c"&amp;RJ$2,FALSE),"步兵招募加速",INDIRECT("r"&amp;ROW($QJ5)&amp;"c"&amp;RJ$1&amp;":"&amp;"r"&amp;ROW($QJ5)&amp;"c"&amp;RJ$2,FALSE))+SUMIF(INDIRECT("r"&amp;ROW(RJ$4)&amp;"c"&amp;RJ$1&amp;":"&amp;"r"&amp;ROW(RJ$4)&amp;"c"&amp;RJ$2,FALSE),"骑兵招募加速",INDIRECT("r"&amp;ROW($QJ5)&amp;"c"&amp;RJ$1&amp;":"&amp;"r"&amp;ROW($QJ5)&amp;"c"&amp;RJ$2,FALSE))+SUMIF(INDIRECT("r"&amp;ROW(RJ$4)&amp;"c"&amp;RJ$1&amp;":"&amp;"r"&amp;ROW(RJ$4)&amp;"c"&amp;RJ$2,FALSE),"弓兵招募加速",INDIRECT("r"&amp;ROW($QJ5)&amp;"c"&amp;RJ$1&amp;":"&amp;"r"&amp;ROW($QJ5)&amp;"c"&amp;RJ$2,FALSE))+SUMIF(INDIRECT("r"&amp;ROW(RJ$4)&amp;"c"&amp;RJ$1&amp;":"&amp;"r"&amp;ROW(RJ$4)&amp;"c"&amp;RJ$2,FALSE),"器械招募加速",INDIRECT("r"&amp;ROW($QJ5)&amp;"c"&amp;RJ$1&amp;":"&amp;"r"&amp;ROW($QJ5)&amp;"c"&amp;RJ$2,FALSE)))/4</f>
        <v>9.9511815225550304E-8</v>
      </c>
      <c r="RK5" s="28">
        <f t="shared" ref="RK5:RN20" ca="1" si="37">(SUMIF(INDIRECT("r"&amp;ROW(RK$4)&amp;"c"&amp;RK$1&amp;":"&amp;"r"&amp;ROW(RK$4)&amp;"c"&amp;RK$2,FALSE),"步兵招募加速",INDIRECT("r"&amp;ROW($QJ5)&amp;"c"&amp;RK$1&amp;":"&amp;"r"&amp;ROW($QJ5)&amp;"c"&amp;RK$2,FALSE))+SUMIF(INDIRECT("r"&amp;ROW(RK$4)&amp;"c"&amp;RK$1&amp;":"&amp;"r"&amp;ROW(RK$4)&amp;"c"&amp;RK$2,FALSE),"骑兵招募加速",INDIRECT("r"&amp;ROW($QJ5)&amp;"c"&amp;RK$1&amp;":"&amp;"r"&amp;ROW($QJ5)&amp;"c"&amp;RK$2,FALSE))+SUMIF(INDIRECT("r"&amp;ROW(RK$4)&amp;"c"&amp;RK$1&amp;":"&amp;"r"&amp;ROW(RK$4)&amp;"c"&amp;RK$2,FALSE),"弓兵招募加速",INDIRECT("r"&amp;ROW($QJ5)&amp;"c"&amp;RK$1&amp;":"&amp;"r"&amp;ROW($QJ5)&amp;"c"&amp;RK$2,FALSE))+SUMIF(INDIRECT("r"&amp;ROW(RK$4)&amp;"c"&amp;RK$1&amp;":"&amp;"r"&amp;ROW(RK$4)&amp;"c"&amp;RK$2,FALSE),"器械招募加速",INDIRECT("r"&amp;ROW($QJ5)&amp;"c"&amp;RK$1&amp;":"&amp;"r"&amp;ROW($QJ5)&amp;"c"&amp;RK$2,FALSE)))/4</f>
        <v>0</v>
      </c>
      <c r="RL5" s="28">
        <f t="shared" ca="1" si="37"/>
        <v>1.2837426194203111E-7</v>
      </c>
      <c r="RM5" s="28">
        <f t="shared" ca="1" si="37"/>
        <v>0</v>
      </c>
      <c r="RN5" s="28">
        <f t="shared" ca="1" si="37"/>
        <v>1.5050885637715034E-7</v>
      </c>
      <c r="RO5" s="28">
        <f ca="1">SUMIF(INDIRECT("r"&amp;ROW(RO$4)&amp;"c"&amp;RO$1&amp;":"&amp;"r"&amp;ROW(RO$4)&amp;"c"&amp;RO$2,FALSE),"治疗加速",INDIRECT("r"&amp;ROW($QJ5)&amp;"c"&amp;RO$1&amp;":"&amp;"r"&amp;ROW($QJ5)&amp;"c"&amp;RO$2,FALSE))</f>
        <v>9.5185214564474929E-8</v>
      </c>
      <c r="RP5" s="28">
        <f t="shared" ref="RP5:RS20" ca="1" si="38">SUMIF(INDIRECT("r"&amp;ROW(RP$4)&amp;"c"&amp;RP$1&amp;":"&amp;"r"&amp;ROW(RP$4)&amp;"c"&amp;RP$2,FALSE),"治疗加速",INDIRECT("r"&amp;ROW($QJ5)&amp;"c"&amp;RP$1&amp;":"&amp;"r"&amp;ROW($QJ5)&amp;"c"&amp;RP$2,FALSE))</f>
        <v>0</v>
      </c>
      <c r="RQ5" s="28">
        <f t="shared" ca="1" si="38"/>
        <v>1.2279277229396146E-7</v>
      </c>
      <c r="RR5" s="28">
        <f t="shared" ca="1" si="38"/>
        <v>0</v>
      </c>
      <c r="RS5" s="28">
        <f t="shared" ca="1" si="38"/>
        <v>1.4396499305527333E-7</v>
      </c>
      <c r="RT5" s="28">
        <f ca="1">SUMIF(INDIRECT("r"&amp;ROW(RT$4)&amp;"c"&amp;RT$1&amp;":"&amp;"r"&amp;ROW(RT$4)&amp;"c"&amp;RT$2,FALSE),"士兵训练加速",INDIRECT("r"&amp;ROW($QJ5)&amp;"c"&amp;RT$1&amp;":"&amp;"r"&amp;ROW($QJ5)&amp;"c"&amp;RT$2,FALSE))</f>
        <v>5.5837236697382081E-4</v>
      </c>
      <c r="RU5" s="28">
        <f t="shared" ref="RU5:RX20" ca="1" si="39">SUMIF(INDIRECT("r"&amp;ROW(RU$4)&amp;"c"&amp;RU$1&amp;":"&amp;"r"&amp;ROW(RU$4)&amp;"c"&amp;RU$2,FALSE),"士兵训练加速",INDIRECT("r"&amp;ROW($QJ5)&amp;"c"&amp;RU$1&amp;":"&amp;"r"&amp;ROW($QJ5)&amp;"c"&amp;RU$2,FALSE))</f>
        <v>6.2710238420746883E-4</v>
      </c>
      <c r="RV5" s="28">
        <f t="shared" ca="1" si="39"/>
        <v>7.7906467354990627E-4</v>
      </c>
      <c r="RW5" s="28">
        <f t="shared" ca="1" si="39"/>
        <v>1.3469269328136059E-3</v>
      </c>
      <c r="RX5" s="28">
        <f t="shared" ca="1" si="39"/>
        <v>1.6337612587511742E-3</v>
      </c>
      <c r="RY5" s="28">
        <f ca="1">SUMIF(INDIRECT("r"&amp;ROW(RY$4)&amp;"c"&amp;RY$1&amp;":"&amp;"r"&amp;ROW(RY$4)&amp;"c"&amp;RY$2,FALSE),"科研加速",INDIRECT("r"&amp;ROW($QJ5)&amp;"c"&amp;RY$1&amp;":"&amp;"r"&amp;ROW($QJ5)&amp;"c"&amp;RY$2,FALSE))</f>
        <v>1.812635917807677E-3</v>
      </c>
      <c r="RZ5" s="28">
        <f t="shared" ref="RZ5:SC20" ca="1" si="40">SUMIF(INDIRECT("r"&amp;ROW(RZ$4)&amp;"c"&amp;RZ$1&amp;":"&amp;"r"&amp;ROW(RZ$4)&amp;"c"&amp;RZ$2,FALSE),"科研加速",INDIRECT("r"&amp;ROW($QJ5)&amp;"c"&amp;RZ$1&amp;":"&amp;"r"&amp;ROW($QJ5)&amp;"c"&amp;RZ$2,FALSE))</f>
        <v>2.035753151463867E-3</v>
      </c>
      <c r="SA5" s="28">
        <f t="shared" ca="1" si="40"/>
        <v>2.5290660732820436E-3</v>
      </c>
      <c r="SB5" s="28">
        <f t="shared" ca="1" si="40"/>
        <v>4.3725088874158984E-3</v>
      </c>
      <c r="SC5" s="28">
        <f t="shared" ca="1" si="40"/>
        <v>5.3036548975102116E-3</v>
      </c>
    </row>
    <row r="6" spans="1:497" x14ac:dyDescent="0.2">
      <c r="B6" s="29" t="str">
        <f>IF([6]buff规划!C59="","",[6]buff规划!C59)</f>
        <v>城建加速</v>
      </c>
      <c r="C6" s="30">
        <f>IF([6]buff规划!D59="","",[6]buff规划!D59)</f>
        <v>0.1</v>
      </c>
      <c r="E6" s="5" t="s">
        <v>436</v>
      </c>
      <c r="F6" s="28">
        <f>F4</f>
        <v>0.9</v>
      </c>
      <c r="G6" s="28">
        <f t="shared" si="21"/>
        <v>0.9</v>
      </c>
      <c r="H6" s="31">
        <f t="shared" si="22"/>
        <v>0</v>
      </c>
      <c r="K6" s="5" t="s">
        <v>436</v>
      </c>
      <c r="L6" s="5">
        <v>0</v>
      </c>
      <c r="M6" s="5">
        <v>3</v>
      </c>
      <c r="N6" s="5" t="str">
        <f>IF(将星标签统计!H5="","",将星标签统计!H5)</f>
        <v>智略</v>
      </c>
      <c r="O6" s="5">
        <f>IF(将星标签统计!K5="",0,1)</f>
        <v>1</v>
      </c>
      <c r="P6" s="5" t="s">
        <v>455</v>
      </c>
      <c r="Q6" s="5">
        <f t="shared" si="23"/>
        <v>2</v>
      </c>
      <c r="R6" s="28">
        <f t="shared" si="3"/>
        <v>0.1</v>
      </c>
      <c r="S6" s="28">
        <f t="shared" si="24"/>
        <v>0.1</v>
      </c>
      <c r="T6" s="28">
        <v>0.02</v>
      </c>
      <c r="U6" s="28">
        <v>0.04</v>
      </c>
      <c r="V6" s="28">
        <v>0.06</v>
      </c>
      <c r="W6" s="28">
        <v>0.08</v>
      </c>
      <c r="X6" s="28">
        <v>0.09</v>
      </c>
      <c r="Y6" s="28">
        <v>0.1</v>
      </c>
      <c r="AB6" s="5" t="s">
        <v>451</v>
      </c>
      <c r="AC6" s="5">
        <v>0</v>
      </c>
      <c r="AD6" s="5">
        <v>3</v>
      </c>
      <c r="AE6" s="54" t="str">
        <f>IF(将星标签统计!BF5="","",将星标签统计!BF5)</f>
        <v>弓将可携带的兵法</v>
      </c>
      <c r="AF6" s="54">
        <v>0</v>
      </c>
      <c r="AG6" s="54" t="s">
        <v>455</v>
      </c>
      <c r="AH6" s="54">
        <f t="shared" si="25"/>
        <v>0</v>
      </c>
      <c r="AI6" s="55">
        <f t="shared" si="4"/>
        <v>0</v>
      </c>
      <c r="AJ6" s="55">
        <f t="shared" si="26"/>
        <v>0</v>
      </c>
      <c r="AK6" s="55">
        <v>0</v>
      </c>
      <c r="AL6" s="55">
        <v>0</v>
      </c>
      <c r="AM6" s="55">
        <v>0</v>
      </c>
      <c r="AN6" s="55">
        <v>0</v>
      </c>
      <c r="AO6" s="55">
        <v>0</v>
      </c>
      <c r="AP6" s="55">
        <v>0</v>
      </c>
      <c r="AT6" s="5">
        <v>2</v>
      </c>
      <c r="AU6" s="28" t="s">
        <v>362</v>
      </c>
      <c r="AV6" s="3">
        <f t="shared" si="27"/>
        <v>0.04</v>
      </c>
      <c r="AW6" s="3">
        <f t="shared" si="27"/>
        <v>0.04</v>
      </c>
      <c r="AX6" s="3">
        <f t="shared" si="27"/>
        <v>0.04</v>
      </c>
      <c r="AY6" s="3">
        <f t="shared" si="27"/>
        <v>0</v>
      </c>
      <c r="AZ6" s="3">
        <f t="shared" si="27"/>
        <v>0</v>
      </c>
      <c r="BA6" s="3">
        <f t="shared" si="27"/>
        <v>0</v>
      </c>
      <c r="BB6" s="3">
        <f t="shared" si="27"/>
        <v>0</v>
      </c>
      <c r="BC6" s="3">
        <f t="shared" si="27"/>
        <v>0</v>
      </c>
      <c r="BD6" s="3">
        <f t="shared" si="27"/>
        <v>0</v>
      </c>
      <c r="BE6" s="3">
        <f t="shared" si="27"/>
        <v>0</v>
      </c>
      <c r="BF6" s="3">
        <f t="shared" si="28"/>
        <v>0</v>
      </c>
      <c r="BG6" s="3">
        <f t="shared" si="28"/>
        <v>0</v>
      </c>
      <c r="BH6" s="3">
        <f t="shared" si="28"/>
        <v>0</v>
      </c>
      <c r="BI6" s="3">
        <f t="shared" si="28"/>
        <v>0</v>
      </c>
      <c r="BJ6" s="3">
        <f t="shared" si="28"/>
        <v>0</v>
      </c>
      <c r="BK6" s="3">
        <f t="shared" si="28"/>
        <v>0</v>
      </c>
      <c r="BL6" s="3">
        <f t="shared" si="28"/>
        <v>0.3</v>
      </c>
      <c r="BM6" s="3">
        <f t="shared" si="28"/>
        <v>0.3</v>
      </c>
      <c r="BN6" s="3">
        <f t="shared" si="28"/>
        <v>0.2</v>
      </c>
      <c r="BO6" s="3">
        <f t="shared" si="28"/>
        <v>0</v>
      </c>
      <c r="BP6" s="3">
        <f t="shared" si="29"/>
        <v>0.3</v>
      </c>
      <c r="BQ6" s="3">
        <f t="shared" si="29"/>
        <v>0.2</v>
      </c>
      <c r="BR6" s="3">
        <f t="shared" si="29"/>
        <v>0.3</v>
      </c>
      <c r="BS6" s="3">
        <f t="shared" si="29"/>
        <v>0</v>
      </c>
      <c r="BT6" s="3">
        <f t="shared" si="29"/>
        <v>0.2</v>
      </c>
      <c r="BU6" s="3">
        <f t="shared" si="29"/>
        <v>0.04</v>
      </c>
      <c r="BV6" s="3">
        <f t="shared" si="29"/>
        <v>0.2</v>
      </c>
      <c r="BW6" s="3">
        <f t="shared" si="29"/>
        <v>0.16</v>
      </c>
      <c r="BX6" s="3">
        <f t="shared" si="29"/>
        <v>0.1</v>
      </c>
      <c r="BY6" s="3">
        <f t="shared" si="29"/>
        <v>0.16</v>
      </c>
      <c r="BZ6" s="3">
        <f t="shared" si="29"/>
        <v>0.1</v>
      </c>
      <c r="CA6" s="3">
        <f t="shared" si="30"/>
        <v>0.2</v>
      </c>
      <c r="CB6" s="3">
        <f t="shared" si="30"/>
        <v>0.2</v>
      </c>
      <c r="CC6" s="3">
        <f t="shared" si="30"/>
        <v>0.2</v>
      </c>
      <c r="CD6" s="3">
        <f t="shared" si="30"/>
        <v>0.2</v>
      </c>
      <c r="CE6" s="3">
        <f t="shared" si="30"/>
        <v>0.12</v>
      </c>
      <c r="CF6" s="3">
        <f t="shared" si="30"/>
        <v>0.12</v>
      </c>
      <c r="CG6" s="3">
        <f t="shared" si="30"/>
        <v>0.12</v>
      </c>
      <c r="CH6" s="3">
        <f t="shared" si="30"/>
        <v>0.12</v>
      </c>
      <c r="CI6" s="3">
        <f t="shared" si="30"/>
        <v>0.16</v>
      </c>
      <c r="CJ6" s="3">
        <f t="shared" si="31"/>
        <v>0.1</v>
      </c>
      <c r="CK6" s="3">
        <f t="shared" si="31"/>
        <v>0</v>
      </c>
      <c r="CL6" s="3">
        <f t="shared" si="31"/>
        <v>0</v>
      </c>
      <c r="CM6" s="3">
        <f t="shared" si="31"/>
        <v>0</v>
      </c>
      <c r="CN6" s="3">
        <f t="shared" si="31"/>
        <v>0</v>
      </c>
      <c r="CO6" s="3">
        <f t="shared" si="31"/>
        <v>0</v>
      </c>
      <c r="CP6" s="3">
        <f t="shared" si="31"/>
        <v>0</v>
      </c>
      <c r="CQ6" s="3">
        <f t="shared" si="31"/>
        <v>0</v>
      </c>
      <c r="CR6" s="3">
        <f t="shared" si="31"/>
        <v>0</v>
      </c>
      <c r="CS6" s="3">
        <f t="shared" si="31"/>
        <v>0</v>
      </c>
      <c r="CU6" s="3">
        <v>2</v>
      </c>
      <c r="CV6" s="28">
        <f>求节点($AT$5:$AT$10,AV$5:AV$10,将星节奏统计!BJ5)</f>
        <v>1.1568210521099367E-3</v>
      </c>
      <c r="CW6" s="28">
        <f>求节点($AT$5:$AT$10,AW$5:AW$10,将星节奏统计!BK5)</f>
        <v>3.456525553292341E-3</v>
      </c>
      <c r="CX6" s="28">
        <f>求节点($AT$5:$AT$10,AX$5:AX$10,将星节奏统计!BL5)</f>
        <v>2.9884543846173464E-4</v>
      </c>
      <c r="CY6" s="28">
        <f>求节点($AT$5:$AT$10,AY$5:AY$10,将星节奏统计!BM5)</f>
        <v>0</v>
      </c>
      <c r="CZ6" s="28">
        <f>求节点($AT$5:$AT$10,AZ$5:AZ$10,将星节奏统计!BN5)</f>
        <v>0</v>
      </c>
      <c r="DA6" s="28">
        <f>求节点($AT$5:$AT$10,BA$5:BA$10,将星节奏统计!BO5)</f>
        <v>0</v>
      </c>
      <c r="DB6" s="28">
        <f>求节点($AT$5:$AT$10,BB$5:BB$10,将星节奏统计!BP5)</f>
        <v>0</v>
      </c>
      <c r="DC6" s="28">
        <f>求节点($AT$5:$AT$10,BC$5:BC$10,将星节奏统计!BQ5)</f>
        <v>0</v>
      </c>
      <c r="DD6" s="28">
        <f>求节点($AT$5:$AT$10,BD$5:BD$10,将星节奏统计!BR5)</f>
        <v>0</v>
      </c>
      <c r="DE6" s="28">
        <f>求节点($AT$5:$AT$10,BE$5:BE$10,将星节奏统计!BS5)</f>
        <v>0</v>
      </c>
      <c r="DF6" s="28">
        <f>求节点($AT$5:$AT$10,BF$5:BF$10,将星节奏统计!BT5)</f>
        <v>0</v>
      </c>
      <c r="DG6" s="28">
        <f>求节点($AT$5:$AT$10,BG$5:BG$10,将星节奏统计!BU5)</f>
        <v>0</v>
      </c>
      <c r="DH6" s="28">
        <f>求节点($AT$5:$AT$10,BH$5:BH$10,将星节奏统计!BV5)</f>
        <v>0</v>
      </c>
      <c r="DI6" s="28">
        <f>求节点($AT$5:$AT$10,BI$5:BI$10,将星节奏统计!BW5)</f>
        <v>0</v>
      </c>
      <c r="DJ6" s="28">
        <f>求节点($AT$5:$AT$10,BJ$5:BJ$10,将星节奏统计!BX5)</f>
        <v>0</v>
      </c>
      <c r="DK6" s="28">
        <f>求节点($AT$5:$AT$10,BK$5:BK$10,将星节奏统计!BY5)</f>
        <v>0</v>
      </c>
      <c r="DL6" s="28">
        <f>求节点($AT$5:$AT$10,BL$5:BL$10,将星节奏统计!BZ5)</f>
        <v>1.6178098924244239E-2</v>
      </c>
      <c r="DM6" s="28">
        <f>求节点($AT$5:$AT$10,BM$5:BM$10,将星节奏统计!CA5)</f>
        <v>1.0758435784622433E-2</v>
      </c>
      <c r="DN6" s="28">
        <f>求节点($AT$5:$AT$10,BN$5:BN$10,将星节奏统计!CB5)</f>
        <v>8.9653631538520184E-3</v>
      </c>
      <c r="DO6" s="28">
        <f>求节点($AT$5:$AT$10,BO$5:BO$10,将星节奏统计!CC5)</f>
        <v>0</v>
      </c>
      <c r="DP6" s="28">
        <f>求节点($AT$5:$AT$10,BP$5:BP$10,将星节奏统计!CD5)</f>
        <v>5.3792178923112166E-3</v>
      </c>
      <c r="DQ6" s="28">
        <f>求节点($AT$5:$AT$10,BQ$5:BQ$10,将星节奏统计!CE5)</f>
        <v>3.5861452615408018E-3</v>
      </c>
      <c r="DR6" s="28">
        <f>求节点($AT$5:$AT$10,BR$5:BR$10,将星节奏统计!CF5)</f>
        <v>1.0758435784622433E-2</v>
      </c>
      <c r="DS6" s="28">
        <f>求节点($AT$5:$AT$10,BS$5:BS$10,将星节奏统计!CG5)</f>
        <v>0</v>
      </c>
      <c r="DT6" s="28">
        <f>求节点($AT$5:$AT$10,BT$5:BT$10,将星节奏统计!CH5)</f>
        <v>3.5861452615408018E-3</v>
      </c>
      <c r="DU6" s="28">
        <f>求节点($AT$5:$AT$10,BU$5:BU$10,将星节奏统计!CI5)</f>
        <v>3.456525553292341E-3</v>
      </c>
      <c r="DV6" s="28">
        <f>求节点($AT$5:$AT$10,BV$5:BV$10,将星节奏统计!CJ5)</f>
        <v>1.2582965829967749E-2</v>
      </c>
      <c r="DW6" s="28">
        <f>求节点($AT$5:$AT$10,BW$5:BW$10,将星节奏统计!CK5)</f>
        <v>2.9707422754490787E-4</v>
      </c>
      <c r="DX6" s="28">
        <f>求节点($AT$5:$AT$10,BX$5:BX$10,将星节奏统计!CL5)</f>
        <v>1.8567139221556395E-4</v>
      </c>
      <c r="DY6" s="28">
        <f>求节点($AT$5:$AT$10,BY$5:BY$10,将星节奏统计!CM5)</f>
        <v>2.9707422754490787E-4</v>
      </c>
      <c r="DZ6" s="28">
        <f>求节点($AT$5:$AT$10,BZ$5:BZ$10,将星节奏统计!CN5)</f>
        <v>1.8567139221556395E-4</v>
      </c>
      <c r="EA6" s="28">
        <f>求节点($AT$5:$AT$10,CA$5:CA$10,将星节奏统计!CO5)</f>
        <v>3.7134278443112789E-4</v>
      </c>
      <c r="EB6" s="28">
        <f>求节点($AT$5:$AT$10,CB$5:CB$10,将星节奏统计!CP5)</f>
        <v>3.7134278443112789E-4</v>
      </c>
      <c r="EC6" s="28">
        <f>求节点($AT$5:$AT$10,CC$5:CC$10,将星节奏统计!CQ5)</f>
        <v>3.7134278443112789E-4</v>
      </c>
      <c r="ED6" s="28">
        <f>求节点($AT$5:$AT$10,CD$5:CD$10,将星节奏统计!CR5)</f>
        <v>3.7134278443112789E-4</v>
      </c>
      <c r="EE6" s="28">
        <f>求节点($AT$5:$AT$10,CE$5:CE$10,将星节奏统计!CS5)</f>
        <v>2.2280567065867396E-4</v>
      </c>
      <c r="EF6" s="28">
        <f>求节点($AT$5:$AT$10,CF$5:CF$10,将星节奏统计!CT5)</f>
        <v>2.2280567065867396E-4</v>
      </c>
      <c r="EG6" s="28">
        <f>求节点($AT$5:$AT$10,CG$5:CG$10,将星节奏统计!CU5)</f>
        <v>2.2280567065867396E-4</v>
      </c>
      <c r="EH6" s="28">
        <f>求节点($AT$5:$AT$10,CH$5:CH$10,将星节奏统计!CV5)</f>
        <v>2.2280567065867396E-4</v>
      </c>
      <c r="EI6" s="28">
        <f>求节点($AT$5:$AT$10,CI$5:CI$10,将星节奏统计!CW5)</f>
        <v>2.9707422754490787E-4</v>
      </c>
      <c r="EJ6" s="28">
        <f>求节点($AT$5:$AT$10,CJ$5:CJ$10,将星节奏统计!CX5)</f>
        <v>1.8567139221556395E-4</v>
      </c>
      <c r="EK6" s="28">
        <f>求节点($AT$5:$AT$10,CK$5:CK$10,将星节奏统计!CY5)</f>
        <v>0</v>
      </c>
      <c r="EL6" s="28">
        <f>求节点($AT$5:$AT$10,CL$5:CL$10,将星节奏统计!CZ5)</f>
        <v>0</v>
      </c>
      <c r="EM6" s="28">
        <f>求节点($AT$5:$AT$10,CM$5:CM$10,将星节奏统计!DA5)</f>
        <v>0</v>
      </c>
      <c r="EN6" s="28">
        <f>求节点($AT$5:$AT$10,CN$5:CN$10,将星节奏统计!DB5)</f>
        <v>0</v>
      </c>
      <c r="EO6" s="28">
        <f>求节点($AT$5:$AT$10,CO$5:CO$10,将星节奏统计!DC5)</f>
        <v>0</v>
      </c>
      <c r="EP6" s="28">
        <f>求节点($AT$5:$AT$10,CP$5:CP$10,将星节奏统计!DD5)</f>
        <v>0</v>
      </c>
      <c r="EQ6" s="28">
        <f>求节点($AT$5:$AT$10,CQ$5:CQ$10,将星节奏统计!DE5)</f>
        <v>0</v>
      </c>
      <c r="ER6" s="28">
        <f>求节点($AT$5:$AT$10,CR$5:CR$10,将星节奏统计!DF5)</f>
        <v>0</v>
      </c>
      <c r="ES6" s="28">
        <f>求节点($AT$5:$AT$10,CS$5:CS$10,将星节奏统计!DG5)</f>
        <v>0</v>
      </c>
      <c r="ET6" s="28">
        <f>求节点($AT$17:$AT$22,AV$17:AV$22,将星节奏统计!DJ5)</f>
        <v>0</v>
      </c>
      <c r="EU6" s="28">
        <f>求节点($AT$17:$AT$22,AW$17:AW$22,将星节奏统计!DK5)</f>
        <v>0</v>
      </c>
      <c r="EV6" s="28">
        <f>求节点($AT$17:$AT$22,AX$17:AX$22,将星节奏统计!DL5)</f>
        <v>0</v>
      </c>
      <c r="EW6" s="28">
        <f>求节点($AT$17:$AT$22,AY$17:AY$22,将星节奏统计!DM5)</f>
        <v>1.2691361941583046E-7</v>
      </c>
      <c r="EX6" s="28">
        <f>求节点($AT$17:$AT$22,AZ$17:AZ$22,将星节奏统计!DN5)</f>
        <v>1.9037042912548041E-7</v>
      </c>
      <c r="EY6" s="28">
        <f>求节点($AT$17:$AT$22,BA$17:BA$22,将星节奏统计!DO5)</f>
        <v>1.9037042912548041E-7</v>
      </c>
      <c r="EZ6" s="28">
        <f>求节点($AT$17:$AT$22,BB$17:BB$22,将星节奏统计!DP5)</f>
        <v>2.8844004413067226E-7</v>
      </c>
      <c r="FA6" s="28">
        <f>求节点($AT$17:$AT$22,BC$17:BC$22,将星节奏统计!DQ5)</f>
        <v>0</v>
      </c>
      <c r="FB6" s="28">
        <f>求节点($AT$17:$AT$22,BD$17:BD$22,将星节奏统计!DR5)</f>
        <v>1.9037042912548041E-7</v>
      </c>
      <c r="FC6" s="28">
        <f>求节点($AT$17:$AT$22,BE$17:BE$22,将星节奏统计!DS5)</f>
        <v>0</v>
      </c>
      <c r="FD6" s="28">
        <f>求节点($AT$17:$AT$22,BF$17:BF$22,将星节奏统计!DT5)</f>
        <v>0</v>
      </c>
      <c r="FE6" s="28">
        <f>求节点($AT$17:$AT$22,BG$17:BG$22,将星节奏统计!DU5)</f>
        <v>0</v>
      </c>
      <c r="FF6" s="28">
        <f>求节点($AT$17:$AT$22,BH$17:BH$22,将星节奏统计!DV5)</f>
        <v>0</v>
      </c>
      <c r="FG6" s="28">
        <f>求节点($AT$17:$AT$22,BI$17:BI$22,将星节奏统计!DW5)</f>
        <v>0</v>
      </c>
      <c r="FH6" s="28">
        <f>求节点($AT$17:$AT$22,BJ$17:BJ$22,将星节奏统计!DX5)</f>
        <v>0</v>
      </c>
      <c r="FI6" s="28">
        <f>求节点($AT$17:$AT$22,BK$17:BK$22,将星节奏统计!DY5)</f>
        <v>0</v>
      </c>
      <c r="FJ6" s="28">
        <f>求节点($AT$17:$AT$22,BL$17:BL$22,将星节奏统计!DZ5)</f>
        <v>0</v>
      </c>
      <c r="FK6" s="28">
        <f>求节点($AT$17:$AT$22,BM$17:BM$22,将星节奏统计!EA5)</f>
        <v>0</v>
      </c>
      <c r="FL6" s="28">
        <f>求节点($AT$17:$AT$22,BN$17:BN$22,将星节奏统计!EB5)</f>
        <v>0</v>
      </c>
      <c r="FM6" s="28">
        <f>求节点($AT$17:$AT$22,BO$17:BO$22,将星节奏统计!EC5)</f>
        <v>0</v>
      </c>
      <c r="FN6" s="28">
        <f>求节点($AT$5:$AT$10,AV$5:AV$10,将星节奏统计!EG5)</f>
        <v>1.3116915240205078E-3</v>
      </c>
      <c r="FO6" s="28">
        <f>求节点($AT$5:$AT$10,AW$5:AW$10,将星节奏统计!EH5)</f>
        <v>3.9192710597239291E-3</v>
      </c>
      <c r="FP6" s="28">
        <f>求节点($AT$5:$AT$10,AX$5:AX$10,将星节奏统计!EI5)</f>
        <v>3.3885364370529747E-4</v>
      </c>
      <c r="FQ6" s="28">
        <f>求节点($AT$5:$AT$10,AY$5:AY$10,将星节奏统计!EJ5)</f>
        <v>0</v>
      </c>
      <c r="FR6" s="28">
        <f>求节点($AT$5:$AT$10,AZ$5:AZ$10,将星节奏统计!EK5)</f>
        <v>0</v>
      </c>
      <c r="FS6" s="28">
        <f>求节点($AT$5:$AT$10,BA$5:BA$10,将星节奏统计!EL5)</f>
        <v>0</v>
      </c>
      <c r="FT6" s="28">
        <f>求节点($AT$5:$AT$10,BB$5:BB$10,将星节奏统计!EM5)</f>
        <v>0</v>
      </c>
      <c r="FU6" s="28">
        <f>求节点($AT$5:$AT$10,BC$5:BC$10,将星节奏统计!EN5)</f>
        <v>0</v>
      </c>
      <c r="FV6" s="28">
        <f>求节点($AT$5:$AT$10,BD$5:BD$10,将星节奏统计!EO5)</f>
        <v>0</v>
      </c>
      <c r="FW6" s="28">
        <f>求节点($AT$5:$AT$10,BE$5:BE$10,将星节奏统计!EP5)</f>
        <v>0</v>
      </c>
      <c r="FX6" s="28">
        <f>求节点($AT$5:$AT$10,BF$5:BF$10,将星节奏统计!EQ5)</f>
        <v>0</v>
      </c>
      <c r="FY6" s="28">
        <f>求节点($AT$5:$AT$10,BG$5:BG$10,将星节奏统计!ER5)</f>
        <v>0</v>
      </c>
      <c r="FZ6" s="28">
        <f>求节点($AT$5:$AT$10,BH$5:BH$10,将星节奏统计!ES5)</f>
        <v>0</v>
      </c>
      <c r="GA6" s="28">
        <f>求节点($AT$5:$AT$10,BI$5:BI$10,将星节奏统计!ET5)</f>
        <v>0</v>
      </c>
      <c r="GB6" s="28">
        <f>求节点($AT$5:$AT$10,BJ$5:BJ$10,将星节奏统计!EU5)</f>
        <v>0</v>
      </c>
      <c r="GC6" s="28">
        <f>求节点($AT$5:$AT$10,BK$5:BK$10,将星节奏统计!EV5)</f>
        <v>0</v>
      </c>
      <c r="GD6" s="28">
        <f>求节点($AT$5:$AT$10,BL$5:BL$10,将星节奏统计!EW5)</f>
        <v>1.8343956651715398E-2</v>
      </c>
      <c r="GE6" s="28">
        <f>求节点($AT$5:$AT$10,BM$5:BM$10,将星节奏统计!EX5)</f>
        <v>1.2198731173390737E-2</v>
      </c>
      <c r="GF6" s="28">
        <f>求节点($AT$5:$AT$10,BN$5:BN$10,将星节奏统计!EY5)</f>
        <v>1.0165609311158924E-2</v>
      </c>
      <c r="GG6" s="28">
        <f>求节点($AT$5:$AT$10,BO$5:BO$10,将星节奏统计!EZ5)</f>
        <v>0</v>
      </c>
      <c r="GH6" s="28">
        <f>求节点($AT$5:$AT$10,BP$5:BP$10,将星节奏统计!FA5)</f>
        <v>6.0993655866953544E-3</v>
      </c>
      <c r="GI6" s="28">
        <f>求节点($AT$5:$AT$10,BQ$5:BQ$10,将星节奏统计!FB5)</f>
        <v>4.0662437244635696E-3</v>
      </c>
      <c r="GJ6" s="28">
        <f>求节点($AT$5:$AT$10,BR$5:BR$10,将星节奏统计!FC5)</f>
        <v>1.2198731173390737E-2</v>
      </c>
      <c r="GK6" s="28">
        <f>求节点($AT$5:$AT$10,BS$5:BS$10,将星节奏统计!FD5)</f>
        <v>0</v>
      </c>
      <c r="GL6" s="28">
        <f>求节点($AT$5:$AT$10,BT$5:BT$10,将星节奏统计!FE5)</f>
        <v>4.0662437244635696E-3</v>
      </c>
      <c r="GM6" s="28">
        <f>求节点($AT$5:$AT$10,BU$5:BU$10,将星节奏统计!FF5)</f>
        <v>3.9192710597239291E-3</v>
      </c>
      <c r="GN6" s="28">
        <f>求节点($AT$5:$AT$10,BV$5:BV$10,将星节奏统计!FG5)</f>
        <v>1.4267521840223091E-2</v>
      </c>
      <c r="GO6" s="28">
        <f>求节点($AT$5:$AT$10,BW$5:BW$10,将星节奏统计!FH5)</f>
        <v>3.368453103138741E-4</v>
      </c>
      <c r="GP6" s="28">
        <f>求节点($AT$5:$AT$10,BX$5:BX$10,将星节奏统计!FI5)</f>
        <v>2.1052831894616958E-4</v>
      </c>
      <c r="GQ6" s="28">
        <f>求节点($AT$5:$AT$10,BY$5:BY$10,将星节奏统计!FJ5)</f>
        <v>3.368453103138741E-4</v>
      </c>
      <c r="GR6" s="28">
        <f>求节点($AT$5:$AT$10,BZ$5:BZ$10,将星节奏统计!FK5)</f>
        <v>2.1052831894616958E-4</v>
      </c>
      <c r="GS6" s="28">
        <f>求节点($AT$5:$AT$10,CA$5:CA$10,将星节奏统计!FL5)</f>
        <v>4.2105663789233916E-4</v>
      </c>
      <c r="GT6" s="28">
        <f>求节点($AT$5:$AT$10,CB$5:CB$10,将星节奏统计!FM5)</f>
        <v>4.2105663789233916E-4</v>
      </c>
      <c r="GU6" s="28">
        <f>求节点($AT$5:$AT$10,CC$5:CC$10,将星节奏统计!FN5)</f>
        <v>4.2105663789233916E-4</v>
      </c>
      <c r="GV6" s="28">
        <f>求节点($AT$5:$AT$10,CD$5:CD$10,将星节奏统计!FO5)</f>
        <v>4.2105663789233916E-4</v>
      </c>
      <c r="GW6" s="28">
        <f>求节点($AT$5:$AT$10,CE$5:CE$10,将星节奏统计!FP5)</f>
        <v>2.5263398273540211E-4</v>
      </c>
      <c r="GX6" s="28">
        <f>求节点($AT$5:$AT$10,CF$5:CF$10,将星节奏统计!FQ5)</f>
        <v>2.5263398273540211E-4</v>
      </c>
      <c r="GY6" s="28">
        <f>求节点($AT$5:$AT$10,CG$5:CG$10,将星节奏统计!FR5)</f>
        <v>2.5263398273540211E-4</v>
      </c>
      <c r="GZ6" s="28">
        <f>求节点($AT$5:$AT$10,CH$5:CH$10,将星节奏统计!FS5)</f>
        <v>2.5263398273540211E-4</v>
      </c>
      <c r="HA6" s="28">
        <f>求节点($AT$5:$AT$10,CI$5:CI$10,将星节奏统计!FT5)</f>
        <v>3.368453103138741E-4</v>
      </c>
      <c r="HB6" s="28">
        <f>求节点($AT$5:$AT$10,CJ$5:CJ$10,将星节奏统计!FU5)</f>
        <v>2.1052831894616958E-4</v>
      </c>
      <c r="HC6" s="28">
        <f>求节点($AT$5:$AT$10,CK$5:CK$10,将星节奏统计!FV5)</f>
        <v>0</v>
      </c>
      <c r="HD6" s="28">
        <f>求节点($AT$5:$AT$10,CL$5:CL$10,将星节奏统计!FW5)</f>
        <v>0</v>
      </c>
      <c r="HE6" s="28">
        <f>求节点($AT$5:$AT$10,CM$5:CM$10,将星节奏统计!FX5)</f>
        <v>0</v>
      </c>
      <c r="HF6" s="28">
        <f>求节点($AT$5:$AT$10,CN$5:CN$10,将星节奏统计!FY5)</f>
        <v>0</v>
      </c>
      <c r="HG6" s="28">
        <f>求节点($AT$5:$AT$10,CO$5:CO$10,将星节奏统计!FZ5)</f>
        <v>0</v>
      </c>
      <c r="HH6" s="28">
        <f>求节点($AT$5:$AT$10,CP$5:CP$10,将星节奏统计!GA5)</f>
        <v>0</v>
      </c>
      <c r="HI6" s="28">
        <f>求节点($AT$5:$AT$10,CQ$5:CQ$10,将星节奏统计!GB5)</f>
        <v>0</v>
      </c>
      <c r="HJ6" s="28">
        <f>求节点($AT$5:$AT$10,CR$5:CR$10,将星节奏统计!GC5)</f>
        <v>0</v>
      </c>
      <c r="HK6" s="28">
        <f>求节点($AT$5:$AT$10,CS$5:CS$10,将星节奏统计!GD5)</f>
        <v>0</v>
      </c>
      <c r="HL6" s="28">
        <f>求节点($AT$17:$AT$22,AV$17:AV$22,将星节奏统计!GG5)</f>
        <v>0</v>
      </c>
      <c r="HM6" s="28">
        <f>求节点($AT$17:$AT$22,AW$17:AW$22,将星节奏统计!GH5)</f>
        <v>0</v>
      </c>
      <c r="HN6" s="28">
        <f>求节点($AT$17:$AT$22,AX$17:AX$22,将星节奏统计!GI5)</f>
        <v>0</v>
      </c>
      <c r="HO6" s="28">
        <f>求节点($AT$17:$AT$22,AY$17:AY$22,将星节奏统计!GJ5)</f>
        <v>0</v>
      </c>
      <c r="HP6" s="28">
        <f>求节点($AT$17:$AT$22,AZ$17:AZ$22,将星节奏统计!GK5)</f>
        <v>0</v>
      </c>
      <c r="HQ6" s="28">
        <f>求节点($AT$17:$AT$22,BA$17:BA$22,将星节奏统计!GL5)</f>
        <v>0</v>
      </c>
      <c r="HR6" s="28">
        <f>求节点($AT$17:$AT$22,BB$17:BB$22,将星节奏统计!GM5)</f>
        <v>0</v>
      </c>
      <c r="HS6" s="28">
        <f>求节点($AT$17:$AT$22,BC$17:BC$22,将星节奏统计!GN5)</f>
        <v>0</v>
      </c>
      <c r="HT6" s="28">
        <f>求节点($AT$17:$AT$22,BD$17:BD$22,将星节奏统计!GO5)</f>
        <v>0</v>
      </c>
      <c r="HU6" s="28">
        <f>求节点($AT$17:$AT$22,BE$17:BE$22,将星节奏统计!GP5)</f>
        <v>0</v>
      </c>
      <c r="HV6" s="28">
        <f>求节点($AT$17:$AT$22,BF$17:BF$22,将星节奏统计!GQ5)</f>
        <v>0</v>
      </c>
      <c r="HW6" s="28">
        <f>求节点($AT$17:$AT$22,BG$17:BG$22,将星节奏统计!GR5)</f>
        <v>0</v>
      </c>
      <c r="HX6" s="28">
        <f>求节点($AT$17:$AT$22,BH$17:BH$22,将星节奏统计!GS5)</f>
        <v>0</v>
      </c>
      <c r="HY6" s="28">
        <f>求节点($AT$17:$AT$22,BI$17:BI$22,将星节奏统计!GT5)</f>
        <v>0</v>
      </c>
      <c r="HZ6" s="28">
        <f>求节点($AT$17:$AT$22,BJ$17:BJ$22,将星节奏统计!GU5)</f>
        <v>0</v>
      </c>
      <c r="IA6" s="28">
        <f>求节点($AT$17:$AT$22,BK$17:BK$22,将星节奏统计!GV5)</f>
        <v>0</v>
      </c>
      <c r="IB6" s="28">
        <f>求节点($AT$17:$AT$22,BL$17:BL$22,将星节奏统计!GW5)</f>
        <v>0</v>
      </c>
      <c r="IC6" s="28">
        <f>求节点($AT$17:$AT$22,BM$17:BM$22,将星节奏统计!GX5)</f>
        <v>0</v>
      </c>
      <c r="ID6" s="28">
        <f>求节点($AT$17:$AT$22,BN$17:BN$22,将星节奏统计!GY5)</f>
        <v>0</v>
      </c>
      <c r="IE6" s="28">
        <f>求节点($AT$17:$AT$22,BO$17:BO$22,将星节奏统计!GZ5)</f>
        <v>0</v>
      </c>
      <c r="IF6" s="28">
        <f>求节点($AT$5:$AT$10,AV$5:AV$10,将星节奏统计!HD5)</f>
        <v>1.646242219822236E-3</v>
      </c>
      <c r="IG6" s="28">
        <f>求节点($AT$5:$AT$10,AW$5:AW$10,将星节奏统计!HE5)</f>
        <v>4.9188924158543954E-3</v>
      </c>
      <c r="IH6" s="28">
        <f>求节点($AT$5:$AT$10,AX$5:AX$10,将星节奏统计!HF5)</f>
        <v>4.2527924012074336E-4</v>
      </c>
      <c r="II6" s="28">
        <f>求节点($AT$5:$AT$10,AY$5:AY$10,将星节奏统计!HG5)</f>
        <v>0</v>
      </c>
      <c r="IJ6" s="28">
        <f>求节点($AT$5:$AT$10,AZ$5:AZ$10,将星节奏统计!HH5)</f>
        <v>0</v>
      </c>
      <c r="IK6" s="28">
        <f>求节点($AT$5:$AT$10,BA$5:BA$10,将星节奏统计!HI5)</f>
        <v>0</v>
      </c>
      <c r="IL6" s="28">
        <f>求节点($AT$5:$AT$10,BB$5:BB$10,将星节奏统计!HJ5)</f>
        <v>0</v>
      </c>
      <c r="IM6" s="28">
        <f>求节点($AT$5:$AT$10,BC$5:BC$10,将星节奏统计!HK5)</f>
        <v>0</v>
      </c>
      <c r="IN6" s="28">
        <f>求节点($AT$5:$AT$10,BD$5:BD$10,将星节奏统计!HL5)</f>
        <v>0</v>
      </c>
      <c r="IO6" s="28">
        <f>求节点($AT$5:$AT$10,BE$5:BE$10,将星节奏统计!HM5)</f>
        <v>0</v>
      </c>
      <c r="IP6" s="28">
        <f>求节点($AT$5:$AT$10,BF$5:BF$10,将星节奏统计!HN5)</f>
        <v>0</v>
      </c>
      <c r="IQ6" s="28">
        <f>求节点($AT$5:$AT$10,BG$5:BG$10,将星节奏统计!HO5)</f>
        <v>0</v>
      </c>
      <c r="IR6" s="28">
        <f>求节点($AT$5:$AT$10,BH$5:BH$10,将星节奏统计!HP5)</f>
        <v>0</v>
      </c>
      <c r="IS6" s="28">
        <f>求节点($AT$5:$AT$10,BI$5:BI$10,将星节奏统计!HQ5)</f>
        <v>0</v>
      </c>
      <c r="IT6" s="28">
        <f>求节点($AT$5:$AT$10,BJ$5:BJ$10,将星节奏统计!HR5)</f>
        <v>0</v>
      </c>
      <c r="IU6" s="28">
        <f>求节点($AT$5:$AT$10,BK$5:BK$10,将星节奏统计!HS5)</f>
        <v>0</v>
      </c>
      <c r="IV6" s="28">
        <f>求节点($AT$5:$AT$10,BL$5:BL$10,将星节奏统计!HT5)</f>
        <v>2.3022635555408733E-2</v>
      </c>
      <c r="IW6" s="28">
        <f>求节点($AT$5:$AT$10,BM$5:BM$10,将星节奏统计!HU5)</f>
        <v>1.5310052644346789E-2</v>
      </c>
      <c r="IX6" s="28">
        <f>求节点($AT$5:$AT$10,BN$5:BN$10,将星节奏统计!HV5)</f>
        <v>1.2758377203622329E-2</v>
      </c>
      <c r="IY6" s="28">
        <f>求节点($AT$5:$AT$10,BO$5:BO$10,将星节奏统计!HW5)</f>
        <v>0</v>
      </c>
      <c r="IZ6" s="28">
        <f>求节点($AT$5:$AT$10,BP$5:BP$10,将星节奏统计!HX5)</f>
        <v>7.6550263221734083E-3</v>
      </c>
      <c r="JA6" s="28">
        <f>求节点($AT$5:$AT$10,BQ$5:BQ$10,将星节奏统计!HY5)</f>
        <v>5.1033508814489342E-3</v>
      </c>
      <c r="JB6" s="28">
        <f>求节点($AT$5:$AT$10,BR$5:BR$10,将星节奏统计!HZ5)</f>
        <v>1.5310052644346789E-2</v>
      </c>
      <c r="JC6" s="28">
        <f>求节点($AT$5:$AT$10,BS$5:BS$10,将星节奏统计!IA5)</f>
        <v>0</v>
      </c>
      <c r="JD6" s="28">
        <f>求节点($AT$5:$AT$10,BT$5:BT$10,将星节奏统计!IB5)</f>
        <v>5.1033508814489342E-3</v>
      </c>
      <c r="JE6" s="28">
        <f>求节点($AT$5:$AT$10,BU$5:BU$10,将星节奏统计!IC5)</f>
        <v>4.9188924158543954E-3</v>
      </c>
      <c r="JF6" s="28">
        <f>求节点($AT$5:$AT$10,BV$5:BV$10,将星节奏统计!ID5)</f>
        <v>1.7906494320873462E-2</v>
      </c>
      <c r="JG6" s="28">
        <f>求节点($AT$5:$AT$10,BW$5:BW$10,将星节奏统计!IE5)</f>
        <v>4.2275867552160618E-4</v>
      </c>
      <c r="JH6" s="28">
        <f>求节点($AT$5:$AT$10,BX$5:BX$10,将星节奏统计!IF5)</f>
        <v>2.6422417220099692E-4</v>
      </c>
      <c r="JI6" s="28">
        <f>求节点($AT$5:$AT$10,BY$5:BY$10,将星节奏统计!IG5)</f>
        <v>4.2275867552160618E-4</v>
      </c>
      <c r="JJ6" s="28">
        <f>求节点($AT$5:$AT$10,BZ$5:BZ$10,将星节奏统计!IH5)</f>
        <v>2.6422417220099692E-4</v>
      </c>
      <c r="JK6" s="28">
        <f>求节点($AT$5:$AT$10,CA$5:CA$10,将星节奏统计!II5)</f>
        <v>5.2844834440199384E-4</v>
      </c>
      <c r="JL6" s="28">
        <f>求节点($AT$5:$AT$10,CB$5:CB$10,将星节奏统计!IJ5)</f>
        <v>5.2844834440199384E-4</v>
      </c>
      <c r="JM6" s="28">
        <f>求节点($AT$5:$AT$10,CC$5:CC$10,将星节奏统计!IK5)</f>
        <v>5.2844834440199384E-4</v>
      </c>
      <c r="JN6" s="28">
        <f>求节点($AT$5:$AT$10,CD$5:CD$10,将星节奏统计!IL5)</f>
        <v>5.2844834440199384E-4</v>
      </c>
      <c r="JO6" s="28">
        <f>求节点($AT$5:$AT$10,CE$5:CE$10,将星节奏统计!IM5)</f>
        <v>3.1706900664119769E-4</v>
      </c>
      <c r="JP6" s="28">
        <f>求节点($AT$5:$AT$10,CF$5:CF$10,将星节奏统计!IN5)</f>
        <v>3.1706900664119769E-4</v>
      </c>
      <c r="JQ6" s="28">
        <f>求节点($AT$5:$AT$10,CG$5:CG$10,将星节奏统计!IO5)</f>
        <v>3.1706900664119769E-4</v>
      </c>
      <c r="JR6" s="28">
        <f>求节点($AT$5:$AT$10,CH$5:CH$10,将星节奏统计!IP5)</f>
        <v>3.1706900664119769E-4</v>
      </c>
      <c r="JS6" s="28">
        <f>求节点($AT$5:$AT$10,CI$5:CI$10,将星节奏统计!IQ5)</f>
        <v>4.2275867552160618E-4</v>
      </c>
      <c r="JT6" s="28">
        <f>求节点($AT$5:$AT$10,CJ$5:CJ$10,将星节奏统计!IR5)</f>
        <v>2.6422417220099692E-4</v>
      </c>
      <c r="JU6" s="28">
        <f>求节点($AT$5:$AT$10,CK$5:CK$10,将星节奏统计!IS5)</f>
        <v>0</v>
      </c>
      <c r="JV6" s="28">
        <f>求节点($AT$5:$AT$10,CL$5:CL$10,将星节奏统计!IT5)</f>
        <v>0</v>
      </c>
      <c r="JW6" s="28">
        <f>求节点($AT$5:$AT$10,CM$5:CM$10,将星节奏统计!IU5)</f>
        <v>0</v>
      </c>
      <c r="JX6" s="28">
        <f>求节点($AT$5:$AT$10,CN$5:CN$10,将星节奏统计!IV5)</f>
        <v>0</v>
      </c>
      <c r="JY6" s="28">
        <f>求节点($AT$5:$AT$10,CO$5:CO$10,将星节奏统计!IW5)</f>
        <v>0</v>
      </c>
      <c r="JZ6" s="28">
        <f>求节点($AT$5:$AT$10,CP$5:CP$10,将星节奏统计!IX5)</f>
        <v>0</v>
      </c>
      <c r="KA6" s="28">
        <f>求节点($AT$5:$AT$10,CQ$5:CQ$10,将星节奏统计!IY5)</f>
        <v>0</v>
      </c>
      <c r="KB6" s="28">
        <f>求节点($AT$5:$AT$10,CR$5:CR$10,将星节奏统计!IZ5)</f>
        <v>0</v>
      </c>
      <c r="KC6" s="28">
        <f>求节点($AT$5:$AT$10,CS$5:CS$10,将星节奏统计!JA5)</f>
        <v>0</v>
      </c>
      <c r="KD6" s="28">
        <f>求节点($AT$17:$AT$22,AV$17:AV$22,将星节奏统计!JD5)</f>
        <v>0</v>
      </c>
      <c r="KE6" s="28">
        <f>求节点($AT$17:$AT$22,AW$17:AW$22,将星节奏统计!JE5)</f>
        <v>0</v>
      </c>
      <c r="KF6" s="28">
        <f>求节点($AT$17:$AT$22,AX$17:AX$22,将星节奏统计!JF5)</f>
        <v>0</v>
      </c>
      <c r="KG6" s="28">
        <f>求节点($AT$17:$AT$22,AY$17:AY$22,将星节奏统计!JG5)</f>
        <v>1.6372369639194861E-7</v>
      </c>
      <c r="KH6" s="28">
        <f>求节点($AT$17:$AT$22,AZ$17:AZ$22,将星节奏统计!JH5)</f>
        <v>2.4558554459139237E-7</v>
      </c>
      <c r="KI6" s="28">
        <f>求节点($AT$17:$AT$22,BA$17:BA$22,将星节奏统计!JI5)</f>
        <v>2.4558554459139237E-7</v>
      </c>
      <c r="KJ6" s="28">
        <f>求节点($AT$17:$AT$22,BB$17:BB$22,将星节奏统计!JJ5)</f>
        <v>3.720993099892711E-7</v>
      </c>
      <c r="KK6" s="28">
        <f>求节点($AT$17:$AT$22,BC$17:BC$22,将星节奏统计!JK5)</f>
        <v>0</v>
      </c>
      <c r="KL6" s="28">
        <f>求节点($AT$17:$AT$22,BD$17:BD$22,将星节奏统计!JL5)</f>
        <v>2.4558554459139237E-7</v>
      </c>
      <c r="KM6" s="28">
        <f>求节点($AT$17:$AT$22,BE$17:BE$22,将星节奏统计!JM5)</f>
        <v>0</v>
      </c>
      <c r="KN6" s="28">
        <f>求节点($AT$17:$AT$22,BF$17:BF$22,将星节奏统计!JN5)</f>
        <v>0</v>
      </c>
      <c r="KO6" s="28">
        <f>求节点($AT$17:$AT$22,BG$17:BG$22,将星节奏统计!JO5)</f>
        <v>0</v>
      </c>
      <c r="KP6" s="28">
        <f>求节点($AT$17:$AT$22,BH$17:BH$22,将星节奏统计!JP5)</f>
        <v>0</v>
      </c>
      <c r="KQ6" s="28">
        <f>求节点($AT$17:$AT$22,BI$17:BI$22,将星节奏统计!JQ5)</f>
        <v>0</v>
      </c>
      <c r="KR6" s="28">
        <f>求节点($AT$17:$AT$22,BJ$17:BJ$22,将星节奏统计!JR5)</f>
        <v>0</v>
      </c>
      <c r="KS6" s="28">
        <f>求节点($AT$17:$AT$22,BK$17:BK$22,将星节奏统计!JS5)</f>
        <v>0</v>
      </c>
      <c r="KT6" s="28">
        <f>求节点($AT$17:$AT$22,BL$17:BL$22,将星节奏统计!JT5)</f>
        <v>0</v>
      </c>
      <c r="KU6" s="28">
        <f>求节点($AT$17:$AT$22,BM$17:BM$22,将星节奏统计!JU5)</f>
        <v>0</v>
      </c>
      <c r="KV6" s="28">
        <f>求节点($AT$17:$AT$22,BN$17:BN$22,将星节奏统计!JV5)</f>
        <v>0</v>
      </c>
      <c r="KW6" s="28">
        <f>求节点($AT$17:$AT$22,BO$17:BO$22,将星节奏统计!JW5)</f>
        <v>0</v>
      </c>
      <c r="KX6" s="28">
        <f>求节点($AT$5:$AT$10,AV$5:AV$10,将星节奏统计!KA5)</f>
        <v>2.8864134414929646E-3</v>
      </c>
      <c r="KY6" s="28">
        <f>求节点($AT$5:$AT$10,AW$5:AW$10,将星节奏统计!KB5)</f>
        <v>8.624464258918739E-3</v>
      </c>
      <c r="KZ6" s="28">
        <f>求节点($AT$5:$AT$10,AX$5:AX$10,将星节奏统计!KC5)</f>
        <v>7.456568057190166E-4</v>
      </c>
      <c r="LA6" s="28">
        <f>求节点($AT$5:$AT$10,AY$5:AY$10,将星节奏统计!KD5)</f>
        <v>0</v>
      </c>
      <c r="LB6" s="28">
        <f>求节点($AT$5:$AT$10,AZ$5:AZ$10,将星节奏统计!KE5)</f>
        <v>0</v>
      </c>
      <c r="LC6" s="28">
        <f>求节点($AT$5:$AT$10,BA$5:BA$10,将星节奏统计!KF5)</f>
        <v>0</v>
      </c>
      <c r="LD6" s="28">
        <f>求节点($AT$5:$AT$10,BB$5:BB$10,将星节奏统计!KG5)</f>
        <v>0</v>
      </c>
      <c r="LE6" s="28">
        <f>求节点($AT$5:$AT$10,BC$5:BC$10,将星节奏统计!KH5)</f>
        <v>0</v>
      </c>
      <c r="LF6" s="28">
        <f>求节点($AT$5:$AT$10,BD$5:BD$10,将星节奏统计!KI5)</f>
        <v>0</v>
      </c>
      <c r="LG6" s="28">
        <f>求节点($AT$5:$AT$10,BE$5:BE$10,将星节奏统计!KJ5)</f>
        <v>0</v>
      </c>
      <c r="LH6" s="28">
        <f>求节点($AT$5:$AT$10,BF$5:BF$10,将星节奏统计!KK5)</f>
        <v>0</v>
      </c>
      <c r="LI6" s="28">
        <f>求节点($AT$5:$AT$10,BG$5:BG$10,将星节奏统计!KL5)</f>
        <v>0</v>
      </c>
      <c r="LJ6" s="28">
        <f>求节点($AT$5:$AT$10,BH$5:BH$10,将星节奏统计!KM5)</f>
        <v>0</v>
      </c>
      <c r="LK6" s="28">
        <f>求节点($AT$5:$AT$10,BI$5:BI$10,将星节奏统计!KN5)</f>
        <v>0</v>
      </c>
      <c r="LL6" s="28">
        <f>求节点($AT$5:$AT$10,BJ$5:BJ$10,将星节奏统计!KO5)</f>
        <v>0</v>
      </c>
      <c r="LM6" s="28">
        <f>求节点($AT$5:$AT$10,BK$5:BK$10,将星节奏统计!KP5)</f>
        <v>0</v>
      </c>
      <c r="LN6" s="28">
        <f>求节点($AT$5:$AT$10,BL$5:BL$10,将星节奏统计!KQ5)</f>
        <v>4.0366383467495617E-2</v>
      </c>
      <c r="LO6" s="28">
        <f>求节点($AT$5:$AT$10,BM$5:BM$10,将星节奏统计!KR5)</f>
        <v>2.684364500588457E-2</v>
      </c>
      <c r="LP6" s="28">
        <f>求节点($AT$5:$AT$10,BN$5:BN$10,将星节奏统计!KS5)</f>
        <v>2.236970417157047E-2</v>
      </c>
      <c r="LQ6" s="28">
        <f>求节点($AT$5:$AT$10,BO$5:BO$10,将星节奏统计!KT5)</f>
        <v>0</v>
      </c>
      <c r="LR6" s="28">
        <f>求节点($AT$5:$AT$10,BP$5:BP$10,将星节奏统计!KU5)</f>
        <v>1.3421822502942271E-2</v>
      </c>
      <c r="LS6" s="28">
        <f>求节点($AT$5:$AT$10,BQ$5:BQ$10,将星节奏统计!KV5)</f>
        <v>8.9478816686281853E-3</v>
      </c>
      <c r="LT6" s="28">
        <f>求节点($AT$5:$AT$10,BR$5:BR$10,将星节奏统计!KW5)</f>
        <v>2.684364500588457E-2</v>
      </c>
      <c r="LU6" s="28">
        <f>求节点($AT$5:$AT$10,BS$5:BS$10,将星节奏统计!KX5)</f>
        <v>0</v>
      </c>
      <c r="LV6" s="28">
        <f>求节点($AT$5:$AT$10,BT$5:BT$10,将星节奏统计!KY5)</f>
        <v>8.9478816686281853E-3</v>
      </c>
      <c r="LW6" s="28">
        <f>求节点($AT$5:$AT$10,BU$5:BU$10,将星节奏统计!KZ5)</f>
        <v>8.624464258918739E-3</v>
      </c>
      <c r="LX6" s="28">
        <f>求节点($AT$5:$AT$10,BV$5:BV$10,将星节奏统计!LA5)</f>
        <v>3.1396076030274361E-2</v>
      </c>
      <c r="LY6" s="28">
        <f>求节点($AT$5:$AT$10,BW$5:BW$10,将星节奏统计!LB5)</f>
        <v>7.4123741259962683E-4</v>
      </c>
      <c r="LZ6" s="28">
        <f>求节点($AT$5:$AT$10,BX$5:BX$10,将星节奏统计!LC5)</f>
        <v>4.6327338287476677E-4</v>
      </c>
      <c r="MA6" s="28">
        <f>求节点($AT$5:$AT$10,BY$5:BY$10,将星节奏统计!LD5)</f>
        <v>7.4123741259962683E-4</v>
      </c>
      <c r="MB6" s="28">
        <f>求节点($AT$5:$AT$10,BZ$5:BZ$10,将星节奏统计!LE5)</f>
        <v>4.6327338287476677E-4</v>
      </c>
      <c r="MC6" s="28">
        <f>求节点($AT$5:$AT$10,CA$5:CA$10,将星节奏统计!LF5)</f>
        <v>9.2654676574953354E-4</v>
      </c>
      <c r="MD6" s="28">
        <f>求节点($AT$5:$AT$10,CB$5:CB$10,将星节奏统计!LG5)</f>
        <v>9.2654676574953354E-4</v>
      </c>
      <c r="ME6" s="28">
        <f>求节点($AT$5:$AT$10,CC$5:CC$10,将星节奏统计!LH5)</f>
        <v>9.2654676574953354E-4</v>
      </c>
      <c r="MF6" s="28">
        <f>求节点($AT$5:$AT$10,CD$5:CD$10,将星节奏统计!LI5)</f>
        <v>9.2654676574953354E-4</v>
      </c>
      <c r="MG6" s="28">
        <f>求节点($AT$5:$AT$10,CE$5:CE$10,将星节奏统计!LJ5)</f>
        <v>5.5592805944972012E-4</v>
      </c>
      <c r="MH6" s="28">
        <f>求节点($AT$5:$AT$10,CF$5:CF$10,将星节奏统计!LK5)</f>
        <v>5.5592805944972012E-4</v>
      </c>
      <c r="MI6" s="28">
        <f>求节点($AT$5:$AT$10,CG$5:CG$10,将星节奏统计!LL5)</f>
        <v>5.5592805944972012E-4</v>
      </c>
      <c r="MJ6" s="28">
        <f>求节点($AT$5:$AT$10,CH$5:CH$10,将星节奏统计!LM5)</f>
        <v>5.5592805944972012E-4</v>
      </c>
      <c r="MK6" s="28">
        <f>求节点($AT$5:$AT$10,CI$5:CI$10,将星节奏统计!LN5)</f>
        <v>7.4123741259962683E-4</v>
      </c>
      <c r="ML6" s="28">
        <f>求节点($AT$5:$AT$10,CJ$5:CJ$10,将星节奏统计!LO5)</f>
        <v>4.6327338287476677E-4</v>
      </c>
      <c r="MM6" s="28">
        <f>求节点($AT$5:$AT$10,CK$5:CK$10,将星节奏统计!LP5)</f>
        <v>0</v>
      </c>
      <c r="MN6" s="28">
        <f>求节点($AT$5:$AT$10,CL$5:CL$10,将星节奏统计!LQ5)</f>
        <v>0</v>
      </c>
      <c r="MO6" s="28">
        <f>求节点($AT$5:$AT$10,CM$5:CM$10,将星节奏统计!LR5)</f>
        <v>0</v>
      </c>
      <c r="MP6" s="28">
        <f>求节点($AT$5:$AT$10,CN$5:CN$10,将星节奏统计!LS5)</f>
        <v>0</v>
      </c>
      <c r="MQ6" s="28">
        <f>求节点($AT$5:$AT$10,CO$5:CO$10,将星节奏统计!LT5)</f>
        <v>0</v>
      </c>
      <c r="MR6" s="28">
        <f>求节点($AT$5:$AT$10,CP$5:CP$10,将星节奏统计!LU5)</f>
        <v>0</v>
      </c>
      <c r="MS6" s="28">
        <f>求节点($AT$5:$AT$10,CQ$5:CQ$10,将星节奏统计!LV5)</f>
        <v>0</v>
      </c>
      <c r="MT6" s="28">
        <f>求节点($AT$5:$AT$10,CR$5:CR$10,将星节奏统计!LW5)</f>
        <v>0</v>
      </c>
      <c r="MU6" s="28">
        <f>求节点($AT$5:$AT$10,CS$5:CS$10,将星节奏统计!LX5)</f>
        <v>0</v>
      </c>
      <c r="MV6" s="28">
        <f>求节点($AT$17:$AT$22,AV$17:AV$22,将星节奏统计!MA5)</f>
        <v>0</v>
      </c>
      <c r="MW6" s="28">
        <f>求节点($AT$17:$AT$22,AW$17:AW$22,将星节奏统计!MB5)</f>
        <v>0</v>
      </c>
      <c r="MX6" s="28">
        <f>求节点($AT$17:$AT$22,AX$17:AX$22,将星节奏统计!MC5)</f>
        <v>0</v>
      </c>
      <c r="MY6" s="28">
        <f>求节点($AT$17:$AT$22,AY$17:AY$22,将星节奏统计!MD5)</f>
        <v>0</v>
      </c>
      <c r="MZ6" s="28">
        <f>求节点($AT$17:$AT$22,AZ$17:AZ$22,将星节奏统计!ME5)</f>
        <v>0</v>
      </c>
      <c r="NA6" s="28">
        <f>求节点($AT$17:$AT$22,BA$17:BA$22,将星节奏统计!MF5)</f>
        <v>0</v>
      </c>
      <c r="NB6" s="28">
        <f>求节点($AT$17:$AT$22,BB$17:BB$22,将星节奏统计!MG5)</f>
        <v>0</v>
      </c>
      <c r="NC6" s="28">
        <f>求节点($AT$17:$AT$22,BC$17:BC$22,将星节奏统计!MH5)</f>
        <v>0</v>
      </c>
      <c r="ND6" s="28">
        <f>求节点($AT$17:$AT$22,BD$17:BD$22,将星节奏统计!MI5)</f>
        <v>0</v>
      </c>
      <c r="NE6" s="28">
        <f>求节点($AT$17:$AT$22,BE$17:BE$22,将星节奏统计!MJ5)</f>
        <v>0</v>
      </c>
      <c r="NF6" s="28">
        <f>求节点($AT$17:$AT$22,BF$17:BF$22,将星节奏统计!MK5)</f>
        <v>0</v>
      </c>
      <c r="NG6" s="28">
        <f>求节点($AT$17:$AT$22,BG$17:BG$22,将星节奏统计!ML5)</f>
        <v>0</v>
      </c>
      <c r="NH6" s="28">
        <f>求节点($AT$17:$AT$22,BH$17:BH$22,将星节奏统计!MM5)</f>
        <v>0</v>
      </c>
      <c r="NI6" s="28">
        <f>求节点($AT$17:$AT$22,BI$17:BI$22,将星节奏统计!MN5)</f>
        <v>0</v>
      </c>
      <c r="NJ6" s="28">
        <f>求节点($AT$17:$AT$22,BJ$17:BJ$22,将星节奏统计!MO5)</f>
        <v>0</v>
      </c>
      <c r="NK6" s="28">
        <f>求节点($AT$17:$AT$22,BK$17:BK$22,将星节奏统计!MP5)</f>
        <v>0</v>
      </c>
      <c r="NL6" s="28">
        <f>求节点($AT$17:$AT$22,BL$17:BL$22,将星节奏统计!MQ5)</f>
        <v>0</v>
      </c>
      <c r="NM6" s="28">
        <f>求节点($AT$17:$AT$22,BM$17:BM$22,将星节奏统计!MR5)</f>
        <v>0</v>
      </c>
      <c r="NN6" s="28">
        <f>求节点($AT$17:$AT$22,BN$17:BN$22,将星节奏统计!MS5)</f>
        <v>0</v>
      </c>
      <c r="NO6" s="28">
        <f>求节点($AT$17:$AT$22,BO$17:BO$22,将星节奏统计!MT5)</f>
        <v>0</v>
      </c>
      <c r="NP6" s="28">
        <f>求节点($AT$5:$AT$10,AV$5:AV$10,将星节奏统计!MX5)</f>
        <v>3.5558758848700175E-3</v>
      </c>
      <c r="NQ6" s="28">
        <f>求节点($AT$5:$AT$10,AW$5:AW$10,将星节奏统计!MY5)</f>
        <v>1.0624785776479091E-2</v>
      </c>
      <c r="NR6" s="28">
        <f>求节点($AT$5:$AT$10,AX$5:AX$10,将星节奏统计!MZ5)</f>
        <v>9.1860127025809174E-4</v>
      </c>
      <c r="NS6" s="28">
        <f>求节点($AT$5:$AT$10,AY$5:AY$10,将星节奏统计!NA5)</f>
        <v>0</v>
      </c>
      <c r="NT6" s="28">
        <f>求节点($AT$5:$AT$10,AZ$5:AZ$10,将星节奏统计!NB5)</f>
        <v>0</v>
      </c>
      <c r="NU6" s="28">
        <f>求节点($AT$5:$AT$10,BA$5:BA$10,将星节奏统计!NC5)</f>
        <v>0</v>
      </c>
      <c r="NV6" s="28">
        <f>求节点($AT$5:$AT$10,BB$5:BB$10,将星节奏统计!ND5)</f>
        <v>0</v>
      </c>
      <c r="NW6" s="28">
        <f>求节点($AT$5:$AT$10,BC$5:BC$10,将星节奏统计!NE5)</f>
        <v>0</v>
      </c>
      <c r="NX6" s="28">
        <f>求节点($AT$5:$AT$10,BD$5:BD$10,将星节奏统计!NF5)</f>
        <v>0</v>
      </c>
      <c r="NY6" s="28">
        <f>求节点($AT$5:$AT$10,BE$5:BE$10,将星节奏统计!NG5)</f>
        <v>0</v>
      </c>
      <c r="NZ6" s="28">
        <f>求节点($AT$5:$AT$10,BF$5:BF$10,将星节奏统计!NH5)</f>
        <v>0</v>
      </c>
      <c r="OA6" s="28">
        <f>求节点($AT$5:$AT$10,BG$5:BG$10,将星节奏统计!NI5)</f>
        <v>0</v>
      </c>
      <c r="OB6" s="28">
        <f>求节点($AT$5:$AT$10,BH$5:BH$10,将星节奏统计!NJ5)</f>
        <v>0</v>
      </c>
      <c r="OC6" s="28">
        <f>求节点($AT$5:$AT$10,BI$5:BI$10,将星节奏统计!NK5)</f>
        <v>0</v>
      </c>
      <c r="OD6" s="28">
        <f>求节点($AT$5:$AT$10,BJ$5:BJ$10,将星节奏统计!NL5)</f>
        <v>0</v>
      </c>
      <c r="OE6" s="28">
        <f>求节点($AT$5:$AT$10,BK$5:BK$10,将星节奏统计!NM5)</f>
        <v>0</v>
      </c>
      <c r="OF6" s="28">
        <f>求节点($AT$5:$AT$10,BL$5:BL$10,将星节奏统计!NN5)</f>
        <v>4.9728790570362655E-2</v>
      </c>
      <c r="OG6" s="28">
        <f>求节点($AT$5:$AT$10,BM$5:BM$10,将星节奏统计!NO5)</f>
        <v>3.3069645729291164E-2</v>
      </c>
      <c r="OH6" s="28">
        <f>求节点($AT$5:$AT$10,BN$5:BN$10,将星节奏统计!NP5)</f>
        <v>2.7558038107742641E-2</v>
      </c>
      <c r="OI6" s="28">
        <f>求节点($AT$5:$AT$10,BO$5:BO$10,将星节奏统计!NQ5)</f>
        <v>0</v>
      </c>
      <c r="OJ6" s="28">
        <f>求节点($AT$5:$AT$10,BP$5:BP$10,将星节奏统计!NR5)</f>
        <v>1.6534822864645582E-2</v>
      </c>
      <c r="OK6" s="28">
        <f>求节点($AT$5:$AT$10,BQ$5:BQ$10,将星节奏统计!NS5)</f>
        <v>1.1023215243097045E-2</v>
      </c>
      <c r="OL6" s="28">
        <f>求节点($AT$5:$AT$10,BR$5:BR$10,将星节奏统计!NT5)</f>
        <v>3.3069645729291164E-2</v>
      </c>
      <c r="OM6" s="28">
        <f>求节点($AT$5:$AT$10,BS$5:BS$10,将星节奏统计!NU5)</f>
        <v>0</v>
      </c>
      <c r="ON6" s="28">
        <f>求节点($AT$5:$AT$10,BT$5:BT$10,将星节奏统计!NV5)</f>
        <v>1.1023215243097045E-2</v>
      </c>
      <c r="OO6" s="28">
        <f>求节点($AT$5:$AT$10,BU$5:BU$10,将星节奏统计!NW5)</f>
        <v>1.0624785776479091E-2</v>
      </c>
      <c r="OP6" s="28">
        <f>求节点($AT$5:$AT$10,BV$5:BV$10,将星节奏统计!NX5)</f>
        <v>3.8677948221393178E-2</v>
      </c>
      <c r="OQ6" s="28">
        <f>求节点($AT$5:$AT$10,BW$5:BW$10,将星节奏统计!NY5)</f>
        <v>9.1315686191621726E-4</v>
      </c>
      <c r="OR6" s="28">
        <f>求节点($AT$5:$AT$10,BX$5:BX$10,将星节奏统计!NZ5)</f>
        <v>5.7072303869763752E-4</v>
      </c>
      <c r="OS6" s="28">
        <f>求节点($AT$5:$AT$10,BY$5:BY$10,将星节奏统计!OA5)</f>
        <v>9.1315686191621726E-4</v>
      </c>
      <c r="OT6" s="28">
        <f>求节点($AT$5:$AT$10,BZ$5:BZ$10,将星节奏统计!OB5)</f>
        <v>5.7072303869763752E-4</v>
      </c>
      <c r="OU6" s="28">
        <f>求节点($AT$5:$AT$10,CA$5:CA$10,将星节奏统计!OC5)</f>
        <v>1.141446077395275E-3</v>
      </c>
      <c r="OV6" s="28">
        <f>求节点($AT$5:$AT$10,CB$5:CB$10,将星节奏统计!OD5)</f>
        <v>1.141446077395275E-3</v>
      </c>
      <c r="OW6" s="28">
        <f>求节点($AT$5:$AT$10,CC$5:CC$10,将星节奏统计!OE5)</f>
        <v>1.141446077395275E-3</v>
      </c>
      <c r="OX6" s="28">
        <f>求节点($AT$5:$AT$10,CD$5:CD$10,将星节奏统计!OF5)</f>
        <v>1.141446077395275E-3</v>
      </c>
      <c r="OY6" s="28">
        <f>求节点($AT$5:$AT$10,CE$5:CE$10,将星节奏统计!OG5)</f>
        <v>6.8486764643715947E-4</v>
      </c>
      <c r="OZ6" s="28">
        <f>求节点($AT$5:$AT$10,CF$5:CF$10,将星节奏统计!OH5)</f>
        <v>6.8486764643715947E-4</v>
      </c>
      <c r="PA6" s="28">
        <f>求节点($AT$5:$AT$10,CG$5:CG$10,将星节奏统计!OI5)</f>
        <v>6.8486764643715947E-4</v>
      </c>
      <c r="PB6" s="28">
        <f>求节点($AT$5:$AT$10,CH$5:CH$10,将星节奏统计!OJ5)</f>
        <v>6.8486764643715947E-4</v>
      </c>
      <c r="PC6" s="28">
        <f>求节点($AT$5:$AT$10,CI$5:CI$10,将星节奏统计!OK5)</f>
        <v>9.1315686191621726E-4</v>
      </c>
      <c r="PD6" s="28">
        <f>求节点($AT$5:$AT$10,CJ$5:CJ$10,将星节奏统计!OL5)</f>
        <v>5.7072303869763752E-4</v>
      </c>
      <c r="PE6" s="28">
        <f>求节点($AT$5:$AT$10,CK$5:CK$10,将星节奏统计!OM5)</f>
        <v>0</v>
      </c>
      <c r="PF6" s="28">
        <f>求节点($AT$5:$AT$10,CL$5:CL$10,将星节奏统计!ON5)</f>
        <v>0</v>
      </c>
      <c r="PG6" s="28">
        <f>求节点($AT$5:$AT$10,CM$5:CM$10,将星节奏统计!OO5)</f>
        <v>0</v>
      </c>
      <c r="PH6" s="28">
        <f>求节点($AT$5:$AT$10,CN$5:CN$10,将星节奏统计!OP5)</f>
        <v>0</v>
      </c>
      <c r="PI6" s="28">
        <f>求节点($AT$5:$AT$10,CO$5:CO$10,将星节奏统计!OQ5)</f>
        <v>0</v>
      </c>
      <c r="PJ6" s="28">
        <f>求节点($AT$5:$AT$10,CP$5:CP$10,将星节奏统计!OR5)</f>
        <v>0</v>
      </c>
      <c r="PK6" s="28">
        <f>求节点($AT$5:$AT$10,CQ$5:CQ$10,将星节奏统计!OS5)</f>
        <v>0</v>
      </c>
      <c r="PL6" s="28">
        <f>求节点($AT$5:$AT$10,CR$5:CR$10,将星节奏统计!OT5)</f>
        <v>0</v>
      </c>
      <c r="PM6" s="28">
        <f>求节点($AT$5:$AT$10,CS$5:CS$10,将星节奏统计!OU5)</f>
        <v>0</v>
      </c>
      <c r="PN6" s="28">
        <f>求节点($AT$17:$AT$22,AV$17:AV$22,将星节奏统计!OX5)</f>
        <v>0</v>
      </c>
      <c r="PO6" s="28">
        <f>求节点($AT$17:$AT$22,AW$17:AW$22,将星节奏统计!OY5)</f>
        <v>0</v>
      </c>
      <c r="PP6" s="28">
        <f>求节点($AT$17:$AT$22,AX$17:AX$22,将星节奏统计!OZ5)</f>
        <v>0</v>
      </c>
      <c r="PQ6" s="28">
        <f>求节点($AT$17:$AT$22,AY$17:AY$22,将星节奏统计!PA5)</f>
        <v>1.9195332407601073E-7</v>
      </c>
      <c r="PR6" s="28">
        <f>求节点($AT$17:$AT$22,AZ$17:AZ$22,将星节奏统计!PB5)</f>
        <v>2.879299861140161E-7</v>
      </c>
      <c r="PS6" s="28">
        <f>求节点($AT$17:$AT$22,BA$17:BA$22,将星节奏统计!PC5)</f>
        <v>2.879299861140161E-7</v>
      </c>
      <c r="PT6" s="28">
        <f>求节点($AT$17:$AT$22,BB$17:BB$22,将星节奏统计!PD5)</f>
        <v>4.3625755471662919E-7</v>
      </c>
      <c r="PU6" s="28">
        <f>求节点($AT$17:$AT$22,BC$17:BC$22,将星节奏统计!PE5)</f>
        <v>0</v>
      </c>
      <c r="PV6" s="28">
        <f>求节点($AT$17:$AT$22,BD$17:BD$22,将星节奏统计!PF5)</f>
        <v>2.879299861140161E-7</v>
      </c>
      <c r="PW6" s="28">
        <f>求节点($AT$17:$AT$22,BE$17:BE$22,将星节奏统计!PG5)</f>
        <v>0</v>
      </c>
      <c r="PX6" s="28">
        <f>求节点($AT$17:$AT$22,BF$17:BF$22,将星节奏统计!PH5)</f>
        <v>0</v>
      </c>
      <c r="PY6" s="28">
        <f>求节点($AT$17:$AT$22,BG$17:BG$22,将星节奏统计!PI5)</f>
        <v>0</v>
      </c>
      <c r="PZ6" s="28">
        <f>求节点($AT$17:$AT$22,BH$17:BH$22,将星节奏统计!PJ5)</f>
        <v>0</v>
      </c>
      <c r="QA6" s="28">
        <f>求节点($AT$17:$AT$22,BI$17:BI$22,将星节奏统计!PK5)</f>
        <v>0</v>
      </c>
      <c r="QB6" s="28">
        <f>求节点($AT$17:$AT$22,BJ$17:BJ$22,将星节奏统计!PL5)</f>
        <v>0</v>
      </c>
      <c r="QC6" s="28">
        <f>求节点($AT$17:$AT$22,BK$17:BK$22,将星节奏统计!PM5)</f>
        <v>0</v>
      </c>
      <c r="QD6" s="28">
        <f>求节点($AT$17:$AT$22,BL$17:BL$22,将星节奏统计!PN5)</f>
        <v>0</v>
      </c>
      <c r="QE6" s="28">
        <f>求节点($AT$17:$AT$22,BM$17:BM$22,将星节奏统计!PO5)</f>
        <v>0</v>
      </c>
      <c r="QF6" s="28">
        <f>求节点($AT$17:$AT$22,BN$17:BN$22,将星节奏统计!PP5)</f>
        <v>0</v>
      </c>
      <c r="QG6" s="28">
        <f>求节点($AT$17:$AT$22,BO$17:BO$22,将星节奏统计!PQ5)</f>
        <v>0</v>
      </c>
      <c r="QJ6" s="3">
        <v>2</v>
      </c>
      <c r="QK6" s="28">
        <f t="shared" ref="QK6:QO37" ca="1" si="41">(SUMIF(INDIRECT("r"&amp;ROW(QK$4)&amp;"c"&amp;QK$1&amp;":"&amp;"r"&amp;ROW(QK$4)&amp;"c"&amp;QK$2,FALSE),"木产量增加",INDIRECT("r"&amp;ROW($QJ6)&amp;"c"&amp;QK$1&amp;":"&amp;"r"&amp;ROW($QJ6)&amp;"c"&amp;QK$2,FALSE))+SUMIF(INDIRECT("r"&amp;ROW(QK$4)&amp;"c"&amp;QK$1&amp;":"&amp;"r"&amp;ROW(QK$4)&amp;"c"&amp;QK$2,FALSE),"石产量增加",INDIRECT("r"&amp;ROW($QJ6)&amp;"c"&amp;QK$1&amp;":"&amp;"r"&amp;ROW($QJ6)&amp;"c"&amp;QK$2,FALSE))+SUMIF(INDIRECT("r"&amp;ROW(QK$4)&amp;"c"&amp;QK$1&amp;":"&amp;"r"&amp;ROW(QK$4)&amp;"c"&amp;QK$2,FALSE),"铜产量增加",INDIRECT("r"&amp;ROW($QJ6)&amp;"c"&amp;QK$1&amp;":"&amp;"r"&amp;ROW($QJ6)&amp;"c"&amp;QK$2,FALSE))+SUMIF(INDIRECT("r"&amp;ROW(QK$4)&amp;"c"&amp;QK$1&amp;":"&amp;"r"&amp;ROW(QK$4)&amp;"c"&amp;QK$2,FALSE),"粮产量增加",INDIRECT("r"&amp;ROW($QJ6)&amp;"c"&amp;QK$1&amp;":"&amp;"r"&amp;ROW($QJ6)&amp;"c"&amp;QK$2,FALSE)))/4</f>
        <v>1.1139889880881208E-2</v>
      </c>
      <c r="QL6" s="28">
        <f t="shared" ca="1" si="32"/>
        <v>1.2631252784190396E-2</v>
      </c>
      <c r="QM6" s="28">
        <f t="shared" ca="1" si="32"/>
        <v>1.5852890135970923E-2</v>
      </c>
      <c r="QN6" s="28">
        <f t="shared" ca="1" si="32"/>
        <v>2.7795420761301291E-2</v>
      </c>
      <c r="QO6" s="28">
        <f t="shared" ca="1" si="32"/>
        <v>3.424217230079292E-2</v>
      </c>
      <c r="QP6" s="28">
        <f t="shared" ref="QP6:QT37" ca="1" si="42">SUMIF(INDIRECT("r"&amp;ROW(QP$4)&amp;"c"&amp;QP$1&amp;":"&amp;"r"&amp;ROW(QP$4)&amp;"c"&amp;QP$2,FALSE),"铁产量增加",INDIRECT("r"&amp;ROW($QJ6)&amp;"c"&amp;QP$1&amp;":"&amp;"r"&amp;ROW($QJ6)&amp;"c"&amp;QP$2,FALSE))</f>
        <v>8.912226826347236E-4</v>
      </c>
      <c r="QQ6" s="28">
        <f t="shared" ca="1" si="33"/>
        <v>1.0105359309416223E-3</v>
      </c>
      <c r="QR6" s="28">
        <f t="shared" ca="1" si="33"/>
        <v>1.2682760265648185E-3</v>
      </c>
      <c r="QS6" s="28">
        <f t="shared" ca="1" si="33"/>
        <v>2.2237122377988805E-3</v>
      </c>
      <c r="QT6" s="28">
        <f t="shared" ca="1" si="33"/>
        <v>2.7394705857486518E-3</v>
      </c>
      <c r="QU6" s="28">
        <f t="shared" ref="QU6:QY37" ca="1" si="43">SUMIF(INDIRECT("r"&amp;ROW(QU$4)&amp;"c"&amp;QU$1&amp;":"&amp;"r"&amp;ROW(QU$4)&amp;"c"&amp;QU$2,FALSE),"城建加速",INDIRECT("r"&amp;ROW($QJ6)&amp;"c"&amp;QU$1&amp;":"&amp;"r"&amp;ROW($QJ6)&amp;"c"&amp;QU$2,FALSE))</f>
        <v>3.456525553292341E-3</v>
      </c>
      <c r="QV6" s="28">
        <f t="shared" ca="1" si="34"/>
        <v>3.9192710597239291E-3</v>
      </c>
      <c r="QW6" s="28">
        <f t="shared" ca="1" si="34"/>
        <v>4.9188924158543954E-3</v>
      </c>
      <c r="QX6" s="28">
        <f t="shared" ca="1" si="34"/>
        <v>8.624464258918739E-3</v>
      </c>
      <c r="QY6" s="28">
        <f t="shared" ca="1" si="34"/>
        <v>1.0624785776479091E-2</v>
      </c>
      <c r="QZ6" s="28">
        <f t="shared" ref="QZ6:RD37" ca="1" si="44">(SUMIF(INDIRECT("r"&amp;ROW(QZ$4)&amp;"c"&amp;QZ$1&amp;":"&amp;"r"&amp;ROW(QZ$4)&amp;"c"&amp;QZ$2,FALSE),"木采集加速",INDIRECT("r"&amp;ROW($QJ6)&amp;"c"&amp;QZ$1&amp;":"&amp;"r"&amp;ROW($QJ6)&amp;"c"&amp;QZ$2,FALSE))+SUMIF(INDIRECT("r"&amp;ROW(QZ$4)&amp;"c"&amp;QZ$1&amp;":"&amp;"r"&amp;ROW(QZ$4)&amp;"c"&amp;QZ$2,FALSE),"石采集加速",INDIRECT("r"&amp;ROW($QJ6)&amp;"c"&amp;QZ$1&amp;":"&amp;"r"&amp;ROW($QJ6)&amp;"c"&amp;QZ$2,FALSE))+SUMIF(INDIRECT("r"&amp;ROW(QZ$4)&amp;"c"&amp;QZ$1&amp;":"&amp;"r"&amp;ROW(QZ$4)&amp;"c"&amp;QZ$2,FALSE),"铜采集加速",INDIRECT("r"&amp;ROW($QJ6)&amp;"c"&amp;QZ$1&amp;":"&amp;"r"&amp;ROW($QJ6)&amp;"c"&amp;QZ$2,FALSE))+SUMIF(INDIRECT("r"&amp;ROW(QZ$4)&amp;"c"&amp;QZ$1&amp;":"&amp;"r"&amp;ROW(QZ$4)&amp;"c"&amp;QZ$2,FALSE),"粮采集加速",INDIRECT("r"&amp;ROW($QJ6)&amp;"c"&amp;QZ$1&amp;":"&amp;"r"&amp;ROW($QJ6)&amp;"c"&amp;QZ$2,FALSE)))/4</f>
        <v>7.4029605473840167E-3</v>
      </c>
      <c r="RA6" s="28">
        <f t="shared" ca="1" si="35"/>
        <v>8.3940386328126906E-3</v>
      </c>
      <c r="RB6" s="28">
        <f t="shared" ca="1" si="35"/>
        <v>1.0534962328489612E-2</v>
      </c>
      <c r="RC6" s="28">
        <f t="shared" ca="1" si="35"/>
        <v>1.8471313944225021E-2</v>
      </c>
      <c r="RD6" s="28">
        <f t="shared" ca="1" si="35"/>
        <v>2.2755471850269635E-2</v>
      </c>
      <c r="RE6" s="28">
        <f t="shared" ref="RE6:RI37" ca="1" si="45">SUMIF(INDIRECT("r"&amp;ROW(RE$4)&amp;"c"&amp;RE$1&amp;":"&amp;"r"&amp;ROW(RE$4)&amp;"c"&amp;RE$2,FALSE),"铁采集加速",INDIRECT("r"&amp;ROW($QJ6)&amp;"c"&amp;RE$1&amp;":"&amp;"r"&amp;ROW($QJ6)&amp;"c"&amp;RE$2,FALSE))</f>
        <v>5.5701417664669184E-4</v>
      </c>
      <c r="RF6" s="28">
        <f t="shared" ca="1" si="36"/>
        <v>6.3158495683850874E-4</v>
      </c>
      <c r="RG6" s="28">
        <f t="shared" ca="1" si="36"/>
        <v>7.9267251660299076E-4</v>
      </c>
      <c r="RH6" s="28">
        <f t="shared" ca="1" si="36"/>
        <v>1.3898201486243003E-3</v>
      </c>
      <c r="RI6" s="28">
        <f t="shared" ca="1" si="36"/>
        <v>1.7121691160929126E-3</v>
      </c>
      <c r="RJ6" s="28">
        <f t="shared" ref="RJ6:RN37" ca="1" si="46">(SUMIF(INDIRECT("r"&amp;ROW(RJ$4)&amp;"c"&amp;RJ$1&amp;":"&amp;"r"&amp;ROW(RJ$4)&amp;"c"&amp;RJ$2,FALSE),"步兵招募加速",INDIRECT("r"&amp;ROW($QJ6)&amp;"c"&amp;RJ$1&amp;":"&amp;"r"&amp;ROW($QJ6)&amp;"c"&amp;RJ$2,FALSE))+SUMIF(INDIRECT("r"&amp;ROW(RJ$4)&amp;"c"&amp;RJ$1&amp;":"&amp;"r"&amp;ROW(RJ$4)&amp;"c"&amp;RJ$2,FALSE),"骑兵招募加速",INDIRECT("r"&amp;ROW($QJ6)&amp;"c"&amp;RJ$1&amp;":"&amp;"r"&amp;ROW($QJ6)&amp;"c"&amp;RJ$2,FALSE))+SUMIF(INDIRECT("r"&amp;ROW(RJ$4)&amp;"c"&amp;RJ$1&amp;":"&amp;"r"&amp;ROW(RJ$4)&amp;"c"&amp;RJ$2,FALSE),"弓兵招募加速",INDIRECT("r"&amp;ROW($QJ6)&amp;"c"&amp;RJ$1&amp;":"&amp;"r"&amp;ROW($QJ6)&amp;"c"&amp;RJ$2,FALSE))+SUMIF(INDIRECT("r"&amp;ROW(RJ$4)&amp;"c"&amp;RJ$1&amp;":"&amp;"r"&amp;ROW(RJ$4)&amp;"c"&amp;RJ$2,FALSE),"器械招募加速",INDIRECT("r"&amp;ROW($QJ6)&amp;"c"&amp;RJ$1&amp;":"&amp;"r"&amp;ROW($QJ6)&amp;"c"&amp;RJ$2,FALSE)))/4</f>
        <v>1.9902363044936588E-7</v>
      </c>
      <c r="RK6" s="28">
        <f t="shared" ca="1" si="37"/>
        <v>0</v>
      </c>
      <c r="RL6" s="28">
        <f t="shared" ca="1" si="37"/>
        <v>2.5674852389100111E-7</v>
      </c>
      <c r="RM6" s="28">
        <f t="shared" ca="1" si="37"/>
        <v>0</v>
      </c>
      <c r="RN6" s="28">
        <f t="shared" ca="1" si="37"/>
        <v>3.0101771275516803E-7</v>
      </c>
      <c r="RO6" s="28">
        <f t="shared" ref="RO6:RS37" ca="1" si="47">SUMIF(INDIRECT("r"&amp;ROW(RO$4)&amp;"c"&amp;RO$1&amp;":"&amp;"r"&amp;ROW(RO$4)&amp;"c"&amp;RO$2,FALSE),"治疗加速",INDIRECT("r"&amp;ROW($QJ6)&amp;"c"&amp;RO$1&amp;":"&amp;"r"&amp;ROW($QJ6)&amp;"c"&amp;RO$2,FALSE))</f>
        <v>1.9037042912548041E-7</v>
      </c>
      <c r="RP6" s="28">
        <f t="shared" ca="1" si="38"/>
        <v>0</v>
      </c>
      <c r="RQ6" s="28">
        <f t="shared" ca="1" si="38"/>
        <v>2.4558554459139237E-7</v>
      </c>
      <c r="RR6" s="28">
        <f t="shared" ca="1" si="38"/>
        <v>0</v>
      </c>
      <c r="RS6" s="28">
        <f t="shared" ca="1" si="38"/>
        <v>2.879299861140161E-7</v>
      </c>
      <c r="RT6" s="28">
        <f t="shared" ref="RT6:RX37" ca="1" si="48">SUMIF(INDIRECT("r"&amp;ROW(RT$4)&amp;"c"&amp;RT$1&amp;":"&amp;"r"&amp;ROW(RT$4)&amp;"c"&amp;RT$2,FALSE),"士兵训练加速",INDIRECT("r"&amp;ROW($QJ6)&amp;"c"&amp;RT$1&amp;":"&amp;"r"&amp;ROW($QJ6)&amp;"c"&amp;RT$2,FALSE))</f>
        <v>1.1568210521099367E-3</v>
      </c>
      <c r="RU6" s="28">
        <f t="shared" ca="1" si="39"/>
        <v>1.3116915240205078E-3</v>
      </c>
      <c r="RV6" s="28">
        <f t="shared" ca="1" si="39"/>
        <v>1.646242219822236E-3</v>
      </c>
      <c r="RW6" s="28">
        <f t="shared" ca="1" si="39"/>
        <v>2.8864134414929646E-3</v>
      </c>
      <c r="RX6" s="28">
        <f t="shared" ca="1" si="39"/>
        <v>3.5558758848700175E-3</v>
      </c>
      <c r="RY6" s="28">
        <f t="shared" ref="RY6:SC37" ca="1" si="49">SUMIF(INDIRECT("r"&amp;ROW(RY$4)&amp;"c"&amp;RY$1&amp;":"&amp;"r"&amp;ROW(RY$4)&amp;"c"&amp;RY$2,FALSE),"科研加速",INDIRECT("r"&amp;ROW($QJ6)&amp;"c"&amp;RY$1&amp;":"&amp;"r"&amp;ROW($QJ6)&amp;"c"&amp;RY$2,FALSE))</f>
        <v>3.7553709917540756E-3</v>
      </c>
      <c r="RZ6" s="28">
        <f t="shared" ca="1" si="40"/>
        <v>4.2581247034292266E-3</v>
      </c>
      <c r="SA6" s="28">
        <f t="shared" ca="1" si="40"/>
        <v>5.3441716559751388E-3</v>
      </c>
      <c r="SB6" s="28">
        <f t="shared" ca="1" si="40"/>
        <v>9.3701210646377556E-3</v>
      </c>
      <c r="SC6" s="28">
        <f t="shared" ca="1" si="40"/>
        <v>1.1543387046737182E-2</v>
      </c>
    </row>
    <row r="7" spans="1:497" x14ac:dyDescent="0.2">
      <c r="B7" s="29" t="str">
        <f>IF([6]buff规划!C60="","",[6]buff规划!C60)</f>
        <v>木/石/铜/粮采集增加</v>
      </c>
      <c r="C7" s="30">
        <f>IF([6]buff规划!D60="","",[6]buff规划!D60)</f>
        <v>1</v>
      </c>
      <c r="E7" s="5" t="s">
        <v>437</v>
      </c>
      <c r="F7" s="28">
        <f>F4</f>
        <v>0.9</v>
      </c>
      <c r="G7" s="28">
        <f t="shared" si="21"/>
        <v>0.9</v>
      </c>
      <c r="H7" s="31">
        <f t="shared" si="22"/>
        <v>0</v>
      </c>
      <c r="K7" s="5" t="s">
        <v>437</v>
      </c>
      <c r="L7" s="5">
        <v>0</v>
      </c>
      <c r="M7" s="54">
        <v>4</v>
      </c>
      <c r="N7" s="54" t="str">
        <f>IF(将星标签统计!H6="","",将星标签统计!H6)</f>
        <v>初始统率过100</v>
      </c>
      <c r="O7" s="54">
        <v>0</v>
      </c>
      <c r="P7" s="54" t="s">
        <v>434</v>
      </c>
      <c r="Q7" s="54">
        <f t="shared" si="23"/>
        <v>0</v>
      </c>
      <c r="R7" s="55">
        <f t="shared" si="3"/>
        <v>0</v>
      </c>
      <c r="S7" s="56">
        <f t="shared" si="24"/>
        <v>0</v>
      </c>
      <c r="T7" s="55">
        <v>0</v>
      </c>
      <c r="U7" s="55">
        <v>0</v>
      </c>
      <c r="V7" s="55">
        <v>0</v>
      </c>
      <c r="W7" s="55">
        <v>0</v>
      </c>
      <c r="X7" s="55">
        <v>0</v>
      </c>
      <c r="Y7" s="55">
        <v>0</v>
      </c>
      <c r="AB7" s="5" t="s">
        <v>452</v>
      </c>
      <c r="AC7" s="5">
        <v>0</v>
      </c>
      <c r="AD7" s="5">
        <v>4</v>
      </c>
      <c r="AE7" s="5" t="str">
        <f>IF(将星标签统计!BF6="","",将星标签统计!BF6)</f>
        <v>伤害类兵法</v>
      </c>
      <c r="AF7" s="5">
        <f>IF(将星标签统计!CA6=0,0,1)</f>
        <v>1</v>
      </c>
      <c r="AG7" s="5" t="s">
        <v>449</v>
      </c>
      <c r="AH7" s="5">
        <f t="shared" si="25"/>
        <v>1</v>
      </c>
      <c r="AI7" s="28">
        <f t="shared" si="4"/>
        <v>0.2</v>
      </c>
      <c r="AJ7" s="61">
        <f t="shared" si="26"/>
        <v>0.2</v>
      </c>
      <c r="AK7" s="28">
        <v>0.03</v>
      </c>
      <c r="AL7" s="28">
        <v>0.06</v>
      </c>
      <c r="AM7" s="28">
        <v>0.09</v>
      </c>
      <c r="AN7" s="28">
        <v>0.12</v>
      </c>
      <c r="AO7" s="28">
        <v>0.16</v>
      </c>
      <c r="AP7" s="28">
        <v>0.2</v>
      </c>
      <c r="AT7" s="5">
        <v>3</v>
      </c>
      <c r="AU7" s="28" t="s">
        <v>363</v>
      </c>
      <c r="AV7" s="3">
        <f t="shared" si="27"/>
        <v>0.06</v>
      </c>
      <c r="AW7" s="3">
        <f t="shared" si="27"/>
        <v>0.06</v>
      </c>
      <c r="AX7" s="3">
        <f t="shared" si="27"/>
        <v>0.06</v>
      </c>
      <c r="AY7" s="3">
        <f t="shared" si="27"/>
        <v>0</v>
      </c>
      <c r="AZ7" s="3">
        <f t="shared" si="27"/>
        <v>0</v>
      </c>
      <c r="BA7" s="3">
        <f t="shared" si="27"/>
        <v>0</v>
      </c>
      <c r="BB7" s="3">
        <f t="shared" si="27"/>
        <v>0</v>
      </c>
      <c r="BC7" s="3">
        <f t="shared" si="27"/>
        <v>0</v>
      </c>
      <c r="BD7" s="3">
        <f t="shared" si="27"/>
        <v>0</v>
      </c>
      <c r="BE7" s="3">
        <f t="shared" si="27"/>
        <v>0</v>
      </c>
      <c r="BF7" s="3">
        <f t="shared" si="28"/>
        <v>0</v>
      </c>
      <c r="BG7" s="3">
        <f t="shared" si="28"/>
        <v>0</v>
      </c>
      <c r="BH7" s="3">
        <f t="shared" si="28"/>
        <v>0</v>
      </c>
      <c r="BI7" s="3">
        <f t="shared" si="28"/>
        <v>0</v>
      </c>
      <c r="BJ7" s="3">
        <f t="shared" si="28"/>
        <v>0</v>
      </c>
      <c r="BK7" s="3">
        <f t="shared" si="28"/>
        <v>0</v>
      </c>
      <c r="BL7" s="3">
        <f t="shared" si="28"/>
        <v>0.45</v>
      </c>
      <c r="BM7" s="3">
        <f t="shared" si="28"/>
        <v>0.45</v>
      </c>
      <c r="BN7" s="3">
        <f t="shared" si="28"/>
        <v>0.3</v>
      </c>
      <c r="BO7" s="3">
        <f t="shared" si="28"/>
        <v>0</v>
      </c>
      <c r="BP7" s="3">
        <f t="shared" si="29"/>
        <v>0.45</v>
      </c>
      <c r="BQ7" s="3">
        <f t="shared" si="29"/>
        <v>0.3</v>
      </c>
      <c r="BR7" s="3">
        <f t="shared" si="29"/>
        <v>0.45</v>
      </c>
      <c r="BS7" s="3">
        <f t="shared" si="29"/>
        <v>0</v>
      </c>
      <c r="BT7" s="3">
        <f t="shared" si="29"/>
        <v>0.3</v>
      </c>
      <c r="BU7" s="3">
        <f t="shared" si="29"/>
        <v>0.06</v>
      </c>
      <c r="BV7" s="3">
        <f t="shared" si="29"/>
        <v>0.3</v>
      </c>
      <c r="BW7" s="3">
        <f t="shared" si="29"/>
        <v>0.24</v>
      </c>
      <c r="BX7" s="3">
        <f t="shared" si="29"/>
        <v>0.15</v>
      </c>
      <c r="BY7" s="3">
        <f t="shared" si="29"/>
        <v>0.24</v>
      </c>
      <c r="BZ7" s="3">
        <f t="shared" si="29"/>
        <v>0.15</v>
      </c>
      <c r="CA7" s="3">
        <f t="shared" si="30"/>
        <v>0.3</v>
      </c>
      <c r="CB7" s="3">
        <f t="shared" si="30"/>
        <v>0.3</v>
      </c>
      <c r="CC7" s="3">
        <f t="shared" si="30"/>
        <v>0.3</v>
      </c>
      <c r="CD7" s="3">
        <f t="shared" si="30"/>
        <v>0.3</v>
      </c>
      <c r="CE7" s="3">
        <f t="shared" si="30"/>
        <v>0.19</v>
      </c>
      <c r="CF7" s="3">
        <f t="shared" si="30"/>
        <v>0.19</v>
      </c>
      <c r="CG7" s="3">
        <f t="shared" si="30"/>
        <v>0.19</v>
      </c>
      <c r="CH7" s="3">
        <f t="shared" si="30"/>
        <v>0.19</v>
      </c>
      <c r="CI7" s="3">
        <f t="shared" si="30"/>
        <v>0.24</v>
      </c>
      <c r="CJ7" s="3">
        <f t="shared" si="31"/>
        <v>0.15</v>
      </c>
      <c r="CK7" s="3">
        <f t="shared" si="31"/>
        <v>0</v>
      </c>
      <c r="CL7" s="3">
        <f t="shared" si="31"/>
        <v>0</v>
      </c>
      <c r="CM7" s="3">
        <f t="shared" si="31"/>
        <v>0</v>
      </c>
      <c r="CN7" s="3">
        <f t="shared" si="31"/>
        <v>0</v>
      </c>
      <c r="CO7" s="3">
        <f t="shared" si="31"/>
        <v>0</v>
      </c>
      <c r="CP7" s="3">
        <f t="shared" si="31"/>
        <v>0</v>
      </c>
      <c r="CQ7" s="3">
        <f t="shared" si="31"/>
        <v>0</v>
      </c>
      <c r="CR7" s="3">
        <f t="shared" si="31"/>
        <v>0</v>
      </c>
      <c r="CS7" s="3">
        <f t="shared" si="31"/>
        <v>0</v>
      </c>
      <c r="CU7" s="3">
        <v>3</v>
      </c>
      <c r="CV7" s="28">
        <f>求节点($AT$5:$AT$10,AV$5:AV$10,将星节奏统计!BJ6)</f>
        <v>1.7982224715285648E-3</v>
      </c>
      <c r="CW7" s="28">
        <f>求节点($AT$5:$AT$10,AW$5:AW$10,将星节奏统计!BK6)</f>
        <v>5.3730020836034245E-3</v>
      </c>
      <c r="CX7" s="28">
        <f>求节点($AT$5:$AT$10,AX$5:AX$10,将星节奏统计!BL6)</f>
        <v>4.6454080514488072E-4</v>
      </c>
      <c r="CY7" s="28">
        <f>求节点($AT$5:$AT$10,AY$5:AY$10,将星节奏统计!BM6)</f>
        <v>0</v>
      </c>
      <c r="CZ7" s="28">
        <f>求节点($AT$5:$AT$10,AZ$5:AZ$10,将星节奏统计!BN6)</f>
        <v>0</v>
      </c>
      <c r="DA7" s="28">
        <f>求节点($AT$5:$AT$10,BA$5:BA$10,将星节奏统计!BO6)</f>
        <v>0</v>
      </c>
      <c r="DB7" s="28">
        <f>求节点($AT$5:$AT$10,BB$5:BB$10,将星节奏统计!BP6)</f>
        <v>0</v>
      </c>
      <c r="DC7" s="28">
        <f>求节点($AT$5:$AT$10,BC$5:BC$10,将星节奏统计!BQ6)</f>
        <v>0</v>
      </c>
      <c r="DD7" s="28">
        <f>求节点($AT$5:$AT$10,BD$5:BD$10,将星节奏统计!BR6)</f>
        <v>0</v>
      </c>
      <c r="DE7" s="28">
        <f>求节点($AT$5:$AT$10,BE$5:BE$10,将星节奏统计!BS6)</f>
        <v>0</v>
      </c>
      <c r="DF7" s="28">
        <f>求节点($AT$5:$AT$10,BF$5:BF$10,将星节奏统计!BT6)</f>
        <v>0</v>
      </c>
      <c r="DG7" s="28">
        <f>求节点($AT$5:$AT$10,BG$5:BG$10,将星节奏统计!BU6)</f>
        <v>0</v>
      </c>
      <c r="DH7" s="28">
        <f>求节点($AT$5:$AT$10,BH$5:BH$10,将星节奏统计!BV6)</f>
        <v>0</v>
      </c>
      <c r="DI7" s="28">
        <f>求节点($AT$5:$AT$10,BI$5:BI$10,将星节奏统计!BW6)</f>
        <v>0</v>
      </c>
      <c r="DJ7" s="28">
        <f>求节点($AT$5:$AT$10,BJ$5:BJ$10,将星节奏统计!BX6)</f>
        <v>0</v>
      </c>
      <c r="DK7" s="28">
        <f>求节点($AT$5:$AT$10,BK$5:BK$10,将星节奏统计!BY6)</f>
        <v>0</v>
      </c>
      <c r="DL7" s="28">
        <f>求节点($AT$5:$AT$10,BL$5:BL$10,将星节奏统计!BZ6)</f>
        <v>2.5148073661978451E-2</v>
      </c>
      <c r="DM7" s="28">
        <f>求节点($AT$5:$AT$10,BM$5:BM$10,将星节奏统计!CA6)</f>
        <v>1.672346898521565E-2</v>
      </c>
      <c r="DN7" s="28">
        <f>求节点($AT$5:$AT$10,BN$5:BN$10,将星节奏统计!CB6)</f>
        <v>1.393622415434638E-2</v>
      </c>
      <c r="DO7" s="28">
        <f>求节点($AT$5:$AT$10,BO$5:BO$10,将星节奏统计!CC6)</f>
        <v>0</v>
      </c>
      <c r="DP7" s="28">
        <f>求节点($AT$5:$AT$10,BP$5:BP$10,将星节奏统计!CD6)</f>
        <v>8.3617344926078252E-3</v>
      </c>
      <c r="DQ7" s="28">
        <f>求节点($AT$5:$AT$10,BQ$5:BQ$10,将星节奏统计!CE6)</f>
        <v>5.5744896617385409E-3</v>
      </c>
      <c r="DR7" s="28">
        <f>求节点($AT$5:$AT$10,BR$5:BR$10,将星节奏统计!CF6)</f>
        <v>1.672346898521565E-2</v>
      </c>
      <c r="DS7" s="28">
        <f>求节点($AT$5:$AT$10,BS$5:BS$10,将星节奏统计!CG6)</f>
        <v>0</v>
      </c>
      <c r="DT7" s="28">
        <f>求节点($AT$5:$AT$10,BT$5:BT$10,将星节奏统计!CH6)</f>
        <v>5.5744896617385409E-3</v>
      </c>
      <c r="DU7" s="28">
        <f>求节点($AT$5:$AT$10,BU$5:BU$10,将星节奏统计!CI6)</f>
        <v>5.3730020836034245E-3</v>
      </c>
      <c r="DV7" s="28">
        <f>求节点($AT$5:$AT$10,BV$5:BV$10,将星节奏统计!CJ6)</f>
        <v>1.9559612848205454E-2</v>
      </c>
      <c r="DW7" s="28">
        <f>求节点($AT$5:$AT$10,BW$5:BW$10,将星节奏统计!CK6)</f>
        <v>4.617875432928048E-4</v>
      </c>
      <c r="DX7" s="28">
        <f>求节点($AT$5:$AT$10,BX$5:BX$10,将星节奏统计!CL6)</f>
        <v>2.8861721455800127E-4</v>
      </c>
      <c r="DY7" s="28">
        <f>求节点($AT$5:$AT$10,BY$5:BY$10,将星节奏统计!CM6)</f>
        <v>4.617875432928048E-4</v>
      </c>
      <c r="DZ7" s="28">
        <f>求节点($AT$5:$AT$10,BZ$5:BZ$10,将星节奏统计!CN6)</f>
        <v>2.8861721455800127E-4</v>
      </c>
      <c r="EA7" s="28">
        <f>求节点($AT$5:$AT$10,CA$5:CA$10,将星节奏统计!CO6)</f>
        <v>5.7723442911600253E-4</v>
      </c>
      <c r="EB7" s="28">
        <f>求节点($AT$5:$AT$10,CB$5:CB$10,将星节奏统计!CP6)</f>
        <v>5.7723442911600253E-4</v>
      </c>
      <c r="EC7" s="28">
        <f>求节点($AT$5:$AT$10,CC$5:CC$10,将星节奏统计!CQ6)</f>
        <v>5.7723442911600253E-4</v>
      </c>
      <c r="ED7" s="28">
        <f>求节点($AT$5:$AT$10,CD$5:CD$10,将星节奏统计!CR6)</f>
        <v>5.7723442911600253E-4</v>
      </c>
      <c r="EE7" s="28">
        <f>求节点($AT$5:$AT$10,CE$5:CE$10,将星节奏统计!CS6)</f>
        <v>3.4634065746960013E-4</v>
      </c>
      <c r="EF7" s="28">
        <f>求节点($AT$5:$AT$10,CF$5:CF$10,将星节奏统计!CT6)</f>
        <v>3.4634065746960013E-4</v>
      </c>
      <c r="EG7" s="28">
        <f>求节点($AT$5:$AT$10,CG$5:CG$10,将星节奏统计!CU6)</f>
        <v>3.4634065746960013E-4</v>
      </c>
      <c r="EH7" s="28">
        <f>求节点($AT$5:$AT$10,CH$5:CH$10,将星节奏统计!CV6)</f>
        <v>3.4634065746960013E-4</v>
      </c>
      <c r="EI7" s="28">
        <f>求节点($AT$5:$AT$10,CI$5:CI$10,将星节奏统计!CW6)</f>
        <v>4.617875432928048E-4</v>
      </c>
      <c r="EJ7" s="28">
        <f>求节点($AT$5:$AT$10,CJ$5:CJ$10,将星节奏统计!CX6)</f>
        <v>2.8861721455800127E-4</v>
      </c>
      <c r="EK7" s="28">
        <f>求节点($AT$5:$AT$10,CK$5:CK$10,将星节奏统计!CY6)</f>
        <v>0</v>
      </c>
      <c r="EL7" s="28">
        <f>求节点($AT$5:$AT$10,CL$5:CL$10,将星节奏统计!CZ6)</f>
        <v>0</v>
      </c>
      <c r="EM7" s="28">
        <f>求节点($AT$5:$AT$10,CM$5:CM$10,将星节奏统计!DA6)</f>
        <v>0</v>
      </c>
      <c r="EN7" s="28">
        <f>求节点($AT$5:$AT$10,CN$5:CN$10,将星节奏统计!DB6)</f>
        <v>0</v>
      </c>
      <c r="EO7" s="28">
        <f>求节点($AT$5:$AT$10,CO$5:CO$10,将星节奏统计!DC6)</f>
        <v>0</v>
      </c>
      <c r="EP7" s="28">
        <f>求节点($AT$5:$AT$10,CP$5:CP$10,将星节奏统计!DD6)</f>
        <v>0</v>
      </c>
      <c r="EQ7" s="28">
        <f>求节点($AT$5:$AT$10,CQ$5:CQ$10,将星节奏统计!DE6)</f>
        <v>0</v>
      </c>
      <c r="ER7" s="28">
        <f>求节点($AT$5:$AT$10,CR$5:CR$10,将星节奏统计!DF6)</f>
        <v>0</v>
      </c>
      <c r="ES7" s="28">
        <f>求节点($AT$5:$AT$10,CS$5:CS$10,将星节奏统计!DG6)</f>
        <v>0</v>
      </c>
      <c r="ET7" s="28">
        <f>求节点($AT$17:$AT$22,AV$17:AV$22,将星节奏统计!DJ6)</f>
        <v>0</v>
      </c>
      <c r="EU7" s="28">
        <f>求节点($AT$17:$AT$22,AW$17:AW$22,将星节奏统计!DK6)</f>
        <v>0</v>
      </c>
      <c r="EV7" s="28">
        <f>求节点($AT$17:$AT$22,AX$17:AX$22,将星节奏统计!DL6)</f>
        <v>0</v>
      </c>
      <c r="EW7" s="28">
        <f>求节点($AT$17:$AT$22,AY$17:AY$22,将星节奏统计!DM6)</f>
        <v>1.9037042912894986E-7</v>
      </c>
      <c r="EX7" s="28">
        <f>求节点($AT$17:$AT$22,AZ$17:AZ$22,将星节奏统计!DN6)</f>
        <v>2.8555564368648589E-7</v>
      </c>
      <c r="EY7" s="28">
        <f>求节点($AT$17:$AT$22,BA$17:BA$22,将星节奏统计!DO6)</f>
        <v>2.8555564368648589E-7</v>
      </c>
      <c r="EZ7" s="28">
        <f>求节点($AT$17:$AT$22,BB$17:BB$22,将星节奏统计!DP6)</f>
        <v>4.3266006619774311E-7</v>
      </c>
      <c r="FA7" s="28">
        <f>求节点($AT$17:$AT$22,BC$17:BC$22,将星节奏统计!DQ6)</f>
        <v>0</v>
      </c>
      <c r="FB7" s="28">
        <f>求节点($AT$17:$AT$22,BD$17:BD$22,将星节奏统计!DR6)</f>
        <v>2.8555564368648589E-7</v>
      </c>
      <c r="FC7" s="28">
        <f>求节点($AT$17:$AT$22,BE$17:BE$22,将星节奏统计!DS6)</f>
        <v>0</v>
      </c>
      <c r="FD7" s="28">
        <f>求节点($AT$17:$AT$22,BF$17:BF$22,将星节奏统计!DT6)</f>
        <v>0</v>
      </c>
      <c r="FE7" s="28">
        <f>求节点($AT$17:$AT$22,BG$17:BG$22,将星节奏统计!DU6)</f>
        <v>0</v>
      </c>
      <c r="FF7" s="28">
        <f>求节点($AT$17:$AT$22,BH$17:BH$22,将星节奏统计!DV6)</f>
        <v>0</v>
      </c>
      <c r="FG7" s="28">
        <f>求节点($AT$17:$AT$22,BI$17:BI$22,将星节奏统计!DW6)</f>
        <v>0</v>
      </c>
      <c r="FH7" s="28">
        <f>求节点($AT$17:$AT$22,BJ$17:BJ$22,将星节奏统计!DX6)</f>
        <v>0</v>
      </c>
      <c r="FI7" s="28">
        <f>求节点($AT$17:$AT$22,BK$17:BK$22,将星节奏统计!DY6)</f>
        <v>0</v>
      </c>
      <c r="FJ7" s="28">
        <f>求节点($AT$17:$AT$22,BL$17:BL$22,将星节奏统计!DZ6)</f>
        <v>0</v>
      </c>
      <c r="FK7" s="28">
        <f>求节点($AT$17:$AT$22,BM$17:BM$22,将星节奏统计!EA6)</f>
        <v>0</v>
      </c>
      <c r="FL7" s="28">
        <f>求节点($AT$17:$AT$22,BN$17:BN$22,将星节奏统计!EB6)</f>
        <v>0</v>
      </c>
      <c r="FM7" s="28">
        <f>求节点($AT$17:$AT$22,BO$17:BO$22,将星节奏统计!EC6)</f>
        <v>0</v>
      </c>
      <c r="FN7" s="28">
        <f>求节点($AT$5:$AT$10,AV$5:AV$10,将星节奏统计!EG6)</f>
        <v>2.0539927229733072E-3</v>
      </c>
      <c r="FO7" s="28">
        <f>求节点($AT$5:$AT$10,AW$5:AW$10,将星节奏统计!EH6)</f>
        <v>6.1372312686431216E-3</v>
      </c>
      <c r="FP7" s="28">
        <f>求节点($AT$5:$AT$10,AX$5:AX$10,将星节奏统计!EI6)</f>
        <v>5.3061478676810075E-4</v>
      </c>
      <c r="FQ7" s="28">
        <f>求节点($AT$5:$AT$10,AY$5:AY$10,将星节奏统计!EJ6)</f>
        <v>0</v>
      </c>
      <c r="FR7" s="28">
        <f>求节点($AT$5:$AT$10,AZ$5:AZ$10,将星节奏统计!EK6)</f>
        <v>0</v>
      </c>
      <c r="FS7" s="28">
        <f>求节点($AT$5:$AT$10,BA$5:BA$10,将星节奏统计!EL6)</f>
        <v>0</v>
      </c>
      <c r="FT7" s="28">
        <f>求节点($AT$5:$AT$10,BB$5:BB$10,将星节奏统计!EM6)</f>
        <v>0</v>
      </c>
      <c r="FU7" s="28">
        <f>求节点($AT$5:$AT$10,BC$5:BC$10,将星节奏统计!EN6)</f>
        <v>0</v>
      </c>
      <c r="FV7" s="28">
        <f>求节点($AT$5:$AT$10,BD$5:BD$10,将星节奏统计!EO6)</f>
        <v>0</v>
      </c>
      <c r="FW7" s="28">
        <f>求节点($AT$5:$AT$10,BE$5:BE$10,将星节奏统计!EP6)</f>
        <v>0</v>
      </c>
      <c r="FX7" s="28">
        <f>求节点($AT$5:$AT$10,BF$5:BF$10,将星节奏统计!EQ6)</f>
        <v>0</v>
      </c>
      <c r="FY7" s="28">
        <f>求节点($AT$5:$AT$10,BG$5:BG$10,将星节奏统计!ER6)</f>
        <v>0</v>
      </c>
      <c r="FZ7" s="28">
        <f>求节点($AT$5:$AT$10,BH$5:BH$10,将星节奏统计!ES6)</f>
        <v>0</v>
      </c>
      <c r="GA7" s="28">
        <f>求节点($AT$5:$AT$10,BI$5:BI$10,将星节奏统计!ET6)</f>
        <v>0</v>
      </c>
      <c r="GB7" s="28">
        <f>求节点($AT$5:$AT$10,BJ$5:BJ$10,将星节奏统计!EU6)</f>
        <v>0</v>
      </c>
      <c r="GC7" s="28">
        <f>求节点($AT$5:$AT$10,BK$5:BK$10,将星节奏统计!EV6)</f>
        <v>0</v>
      </c>
      <c r="GD7" s="28">
        <f>求节点($AT$5:$AT$10,BL$5:BL$10,将星节奏统计!EW6)</f>
        <v>2.8725011013010102E-2</v>
      </c>
      <c r="GE7" s="28">
        <f>求节点($AT$5:$AT$10,BM$5:BM$10,将星节奏统计!EX6)</f>
        <v>1.9102132323651738E-2</v>
      </c>
      <c r="GF7" s="28">
        <f>求节点($AT$5:$AT$10,BN$5:BN$10,将星节奏统计!EY6)</f>
        <v>1.5918443603043106E-2</v>
      </c>
      <c r="GG7" s="28">
        <f>求节点($AT$5:$AT$10,BO$5:BO$10,将星节奏统计!EZ6)</f>
        <v>0</v>
      </c>
      <c r="GH7" s="28">
        <f>求节点($AT$5:$AT$10,BP$5:BP$10,将星节奏统计!FA6)</f>
        <v>9.5510661618258552E-3</v>
      </c>
      <c r="GI7" s="28">
        <f>求节点($AT$5:$AT$10,BQ$5:BQ$10,将星节奏统计!FB6)</f>
        <v>6.3673774412172368E-3</v>
      </c>
      <c r="GJ7" s="28">
        <f>求节点($AT$5:$AT$10,BR$5:BR$10,将星节奏统计!FC6)</f>
        <v>1.9102132323651738E-2</v>
      </c>
      <c r="GK7" s="28">
        <f>求节点($AT$5:$AT$10,BS$5:BS$10,将星节奏统计!FD6)</f>
        <v>0</v>
      </c>
      <c r="GL7" s="28">
        <f>求节点($AT$5:$AT$10,BT$5:BT$10,将星节奏统计!FE6)</f>
        <v>6.3673774412172368E-3</v>
      </c>
      <c r="GM7" s="28">
        <f>求节点($AT$5:$AT$10,BU$5:BU$10,将星节奏统计!FF6)</f>
        <v>6.1372312686431216E-3</v>
      </c>
      <c r="GN7" s="28">
        <f>求节点($AT$5:$AT$10,BV$5:BV$10,将星节奏统计!FG6)</f>
        <v>2.2341675232341193E-2</v>
      </c>
      <c r="GO7" s="28">
        <f>求节点($AT$5:$AT$10,BW$5:BW$10,将星节奏统计!FH6)</f>
        <v>5.2746991459674819E-4</v>
      </c>
      <c r="GP7" s="28">
        <f>求节点($AT$5:$AT$10,BX$5:BX$10,将星节奏统计!FI6)</f>
        <v>3.2966869662297282E-4</v>
      </c>
      <c r="GQ7" s="28">
        <f>求节点($AT$5:$AT$10,BY$5:BY$10,将星节奏统计!FJ6)</f>
        <v>5.2746991459674819E-4</v>
      </c>
      <c r="GR7" s="28">
        <f>求节点($AT$5:$AT$10,BZ$5:BZ$10,将星节奏统计!FK6)</f>
        <v>3.2966869662297282E-4</v>
      </c>
      <c r="GS7" s="28">
        <f>求节点($AT$5:$AT$10,CA$5:CA$10,将星节奏统计!FL6)</f>
        <v>6.5933739324594565E-4</v>
      </c>
      <c r="GT7" s="28">
        <f>求节点($AT$5:$AT$10,CB$5:CB$10,将星节奏统计!FM6)</f>
        <v>6.5933739324594565E-4</v>
      </c>
      <c r="GU7" s="28">
        <f>求节点($AT$5:$AT$10,CC$5:CC$10,将星节奏统计!FN6)</f>
        <v>6.5933739324594565E-4</v>
      </c>
      <c r="GV7" s="28">
        <f>求节点($AT$5:$AT$10,CD$5:CD$10,将星节奏统计!FO6)</f>
        <v>6.5933739324594565E-4</v>
      </c>
      <c r="GW7" s="28">
        <f>求节点($AT$5:$AT$10,CE$5:CE$10,将星节奏统计!FP6)</f>
        <v>3.9560243594756461E-4</v>
      </c>
      <c r="GX7" s="28">
        <f>求节点($AT$5:$AT$10,CF$5:CF$10,将星节奏统计!FQ6)</f>
        <v>3.9560243594756461E-4</v>
      </c>
      <c r="GY7" s="28">
        <f>求节点($AT$5:$AT$10,CG$5:CG$10,将星节奏统计!FR6)</f>
        <v>3.9560243594756461E-4</v>
      </c>
      <c r="GZ7" s="28">
        <f>求节点($AT$5:$AT$10,CH$5:CH$10,将星节奏统计!FS6)</f>
        <v>3.9560243594756461E-4</v>
      </c>
      <c r="HA7" s="28">
        <f>求节点($AT$5:$AT$10,CI$5:CI$10,将星节奏统计!FT6)</f>
        <v>5.2746991459674819E-4</v>
      </c>
      <c r="HB7" s="28">
        <f>求节点($AT$5:$AT$10,CJ$5:CJ$10,将星节奏统计!FU6)</f>
        <v>3.2966869662297282E-4</v>
      </c>
      <c r="HC7" s="28">
        <f>求节点($AT$5:$AT$10,CK$5:CK$10,将星节奏统计!FV6)</f>
        <v>0</v>
      </c>
      <c r="HD7" s="28">
        <f>求节点($AT$5:$AT$10,CL$5:CL$10,将星节奏统计!FW6)</f>
        <v>0</v>
      </c>
      <c r="HE7" s="28">
        <f>求节点($AT$5:$AT$10,CM$5:CM$10,将星节奏统计!FX6)</f>
        <v>0</v>
      </c>
      <c r="HF7" s="28">
        <f>求节点($AT$5:$AT$10,CN$5:CN$10,将星节奏统计!FY6)</f>
        <v>0</v>
      </c>
      <c r="HG7" s="28">
        <f>求节点($AT$5:$AT$10,CO$5:CO$10,将星节奏统计!FZ6)</f>
        <v>0</v>
      </c>
      <c r="HH7" s="28">
        <f>求节点($AT$5:$AT$10,CP$5:CP$10,将星节奏统计!GA6)</f>
        <v>0</v>
      </c>
      <c r="HI7" s="28">
        <f>求节点($AT$5:$AT$10,CQ$5:CQ$10,将星节奏统计!GB6)</f>
        <v>0</v>
      </c>
      <c r="HJ7" s="28">
        <f>求节点($AT$5:$AT$10,CR$5:CR$10,将星节奏统计!GC6)</f>
        <v>0</v>
      </c>
      <c r="HK7" s="28">
        <f>求节点($AT$5:$AT$10,CS$5:CS$10,将星节奏统计!GD6)</f>
        <v>0</v>
      </c>
      <c r="HL7" s="28">
        <f>求节点($AT$17:$AT$22,AV$17:AV$22,将星节奏统计!GG6)</f>
        <v>0</v>
      </c>
      <c r="HM7" s="28">
        <f>求节点($AT$17:$AT$22,AW$17:AW$22,将星节奏统计!GH6)</f>
        <v>0</v>
      </c>
      <c r="HN7" s="28">
        <f>求节点($AT$17:$AT$22,AX$17:AX$22,将星节奏统计!GI6)</f>
        <v>0</v>
      </c>
      <c r="HO7" s="28">
        <f>求节点($AT$17:$AT$22,AY$17:AY$22,将星节奏统计!GJ6)</f>
        <v>0</v>
      </c>
      <c r="HP7" s="28">
        <f>求节点($AT$17:$AT$22,AZ$17:AZ$22,将星节奏统计!GK6)</f>
        <v>0</v>
      </c>
      <c r="HQ7" s="28">
        <f>求节点($AT$17:$AT$22,BA$17:BA$22,将星节奏统计!GL6)</f>
        <v>0</v>
      </c>
      <c r="HR7" s="28">
        <f>求节点($AT$17:$AT$22,BB$17:BB$22,将星节奏统计!GM6)</f>
        <v>0</v>
      </c>
      <c r="HS7" s="28">
        <f>求节点($AT$17:$AT$22,BC$17:BC$22,将星节奏统计!GN6)</f>
        <v>0</v>
      </c>
      <c r="HT7" s="28">
        <f>求节点($AT$17:$AT$22,BD$17:BD$22,将星节奏统计!GO6)</f>
        <v>0</v>
      </c>
      <c r="HU7" s="28">
        <f>求节点($AT$17:$AT$22,BE$17:BE$22,将星节奏统计!GP6)</f>
        <v>0</v>
      </c>
      <c r="HV7" s="28">
        <f>求节点($AT$17:$AT$22,BF$17:BF$22,将星节奏统计!GQ6)</f>
        <v>0</v>
      </c>
      <c r="HW7" s="28">
        <f>求节点($AT$17:$AT$22,BG$17:BG$22,将星节奏统计!GR6)</f>
        <v>0</v>
      </c>
      <c r="HX7" s="28">
        <f>求节点($AT$17:$AT$22,BH$17:BH$22,将星节奏统计!GS6)</f>
        <v>0</v>
      </c>
      <c r="HY7" s="28">
        <f>求节点($AT$17:$AT$22,BI$17:BI$22,将星节奏统计!GT6)</f>
        <v>0</v>
      </c>
      <c r="HZ7" s="28">
        <f>求节点($AT$17:$AT$22,BJ$17:BJ$22,将星节奏统计!GU6)</f>
        <v>0</v>
      </c>
      <c r="IA7" s="28">
        <f>求节点($AT$17:$AT$22,BK$17:BK$22,将星节奏统计!GV6)</f>
        <v>0</v>
      </c>
      <c r="IB7" s="28">
        <f>求节点($AT$17:$AT$22,BL$17:BL$22,将星节奏统计!GW6)</f>
        <v>0</v>
      </c>
      <c r="IC7" s="28">
        <f>求节点($AT$17:$AT$22,BM$17:BM$22,将星节奏统计!GX6)</f>
        <v>0</v>
      </c>
      <c r="ID7" s="28">
        <f>求节点($AT$17:$AT$22,BN$17:BN$22,将星节奏统计!GY6)</f>
        <v>0</v>
      </c>
      <c r="IE7" s="28">
        <f>求节点($AT$17:$AT$22,BO$17:BO$22,将星节奏统计!GZ6)</f>
        <v>0</v>
      </c>
      <c r="IF7" s="28">
        <f>求节点($AT$5:$AT$10,AV$5:AV$10,将星节奏统计!HD6)</f>
        <v>2.6009675548677828E-3</v>
      </c>
      <c r="IG7" s="28">
        <f>求节点($AT$5:$AT$10,AW$5:AW$10,将星节奏统计!HE6)</f>
        <v>7.7715657061109607E-3</v>
      </c>
      <c r="IH7" s="28">
        <f>求节点($AT$5:$AT$10,AX$5:AX$10,将星节奏统计!HF6)</f>
        <v>6.7191661834084537E-4</v>
      </c>
      <c r="II7" s="28">
        <f>求节点($AT$5:$AT$10,AY$5:AY$10,将星节奏统计!HG6)</f>
        <v>0</v>
      </c>
      <c r="IJ7" s="28">
        <f>求节点($AT$5:$AT$10,AZ$5:AZ$10,将星节奏统计!HH6)</f>
        <v>0</v>
      </c>
      <c r="IK7" s="28">
        <f>求节点($AT$5:$AT$10,BA$5:BA$10,将星节奏统计!HI6)</f>
        <v>0</v>
      </c>
      <c r="IL7" s="28">
        <f>求节点($AT$5:$AT$10,BB$5:BB$10,将星节奏统计!HJ6)</f>
        <v>0</v>
      </c>
      <c r="IM7" s="28">
        <f>求节点($AT$5:$AT$10,BC$5:BC$10,将星节奏统计!HK6)</f>
        <v>0</v>
      </c>
      <c r="IN7" s="28">
        <f>求节点($AT$5:$AT$10,BD$5:BD$10,将星节奏统计!HL6)</f>
        <v>0</v>
      </c>
      <c r="IO7" s="28">
        <f>求节点($AT$5:$AT$10,BE$5:BE$10,将星节奏统计!HM6)</f>
        <v>0</v>
      </c>
      <c r="IP7" s="28">
        <f>求节点($AT$5:$AT$10,BF$5:BF$10,将星节奏统计!HN6)</f>
        <v>0</v>
      </c>
      <c r="IQ7" s="28">
        <f>求节点($AT$5:$AT$10,BG$5:BG$10,将星节奏统计!HO6)</f>
        <v>0</v>
      </c>
      <c r="IR7" s="28">
        <f>求节点($AT$5:$AT$10,BH$5:BH$10,将星节奏统计!HP6)</f>
        <v>0</v>
      </c>
      <c r="IS7" s="28">
        <f>求节点($AT$5:$AT$10,BI$5:BI$10,将星节奏统计!HQ6)</f>
        <v>0</v>
      </c>
      <c r="IT7" s="28">
        <f>求节点($AT$5:$AT$10,BJ$5:BJ$10,将星节奏统计!HR6)</f>
        <v>0</v>
      </c>
      <c r="IU7" s="28">
        <f>求节点($AT$5:$AT$10,BK$5:BK$10,将星节奏统计!HS6)</f>
        <v>0</v>
      </c>
      <c r="IV7" s="28">
        <f>求节点($AT$5:$AT$10,BL$5:BL$10,将星节奏统计!HT6)</f>
        <v>3.6374433474090792E-2</v>
      </c>
      <c r="IW7" s="28">
        <f>求节点($AT$5:$AT$10,BM$5:BM$10,将星节奏统计!HU6)</f>
        <v>2.4188998260270378E-2</v>
      </c>
      <c r="IX7" s="28">
        <f>求节点($AT$5:$AT$10,BN$5:BN$10,将星节奏统计!HV6)</f>
        <v>2.0157498550225306E-2</v>
      </c>
      <c r="IY7" s="28">
        <f>求节点($AT$5:$AT$10,BO$5:BO$10,将星节奏统计!HW6)</f>
        <v>0</v>
      </c>
      <c r="IZ7" s="28">
        <f>求节点($AT$5:$AT$10,BP$5:BP$10,将星节奏统计!HX6)</f>
        <v>1.2094499130135189E-2</v>
      </c>
      <c r="JA7" s="28">
        <f>求节点($AT$5:$AT$10,BQ$5:BQ$10,将星节奏统计!HY6)</f>
        <v>8.0629994200901167E-3</v>
      </c>
      <c r="JB7" s="28">
        <f>求节点($AT$5:$AT$10,BR$5:BR$10,将星节奏统计!HZ6)</f>
        <v>2.4188998260270378E-2</v>
      </c>
      <c r="JC7" s="28">
        <f>求节点($AT$5:$AT$10,BS$5:BS$10,将星节奏统计!IA6)</f>
        <v>0</v>
      </c>
      <c r="JD7" s="28">
        <f>求节点($AT$5:$AT$10,BT$5:BT$10,将星节奏统计!IB6)</f>
        <v>8.0629994200901167E-3</v>
      </c>
      <c r="JE7" s="28">
        <f>求节点($AT$5:$AT$10,BU$5:BU$10,将星节奏统计!IC6)</f>
        <v>7.7715657061109607E-3</v>
      </c>
      <c r="JF7" s="28">
        <f>求节点($AT$5:$AT$10,BV$5:BV$10,将星节奏统计!ID6)</f>
        <v>2.8291226035403946E-2</v>
      </c>
      <c r="JG7" s="28">
        <f>求节点($AT$5:$AT$10,BW$5:BW$10,将星节奏统计!IE6)</f>
        <v>6.6793427196229493E-4</v>
      </c>
      <c r="JH7" s="28">
        <f>求节点($AT$5:$AT$10,BX$5:BX$10,将星节奏统计!IF6)</f>
        <v>4.174589199764378E-4</v>
      </c>
      <c r="JI7" s="28">
        <f>求节点($AT$5:$AT$10,BY$5:BY$10,将星节奏统计!IG6)</f>
        <v>6.6793427196229493E-4</v>
      </c>
      <c r="JJ7" s="28">
        <f>求节点($AT$5:$AT$10,BZ$5:BZ$10,将星节奏统计!IH6)</f>
        <v>4.174589199764378E-4</v>
      </c>
      <c r="JK7" s="28">
        <f>求节点($AT$5:$AT$10,CA$5:CA$10,将星节奏统计!II6)</f>
        <v>8.3491783995287561E-4</v>
      </c>
      <c r="JL7" s="28">
        <f>求节点($AT$5:$AT$10,CB$5:CB$10,将星节奏统计!IJ6)</f>
        <v>8.3491783995287561E-4</v>
      </c>
      <c r="JM7" s="28">
        <f>求节点($AT$5:$AT$10,CC$5:CC$10,将星节奏统计!IK6)</f>
        <v>8.3491783995287561E-4</v>
      </c>
      <c r="JN7" s="28">
        <f>求节点($AT$5:$AT$10,CD$5:CD$10,将星节奏统计!IL6)</f>
        <v>8.3491783995287561E-4</v>
      </c>
      <c r="JO7" s="28">
        <f>求节点($AT$5:$AT$10,CE$5:CE$10,将星节奏统计!IM6)</f>
        <v>5.0095070397172814E-4</v>
      </c>
      <c r="JP7" s="28">
        <f>求节点($AT$5:$AT$10,CF$5:CF$10,将星节奏统计!IN6)</f>
        <v>5.0095070397172814E-4</v>
      </c>
      <c r="JQ7" s="28">
        <f>求节点($AT$5:$AT$10,CG$5:CG$10,将星节奏统计!IO6)</f>
        <v>5.0095070397172814E-4</v>
      </c>
      <c r="JR7" s="28">
        <f>求节点($AT$5:$AT$10,CH$5:CH$10,将星节奏统计!IP6)</f>
        <v>5.0095070397172814E-4</v>
      </c>
      <c r="JS7" s="28">
        <f>求节点($AT$5:$AT$10,CI$5:CI$10,将星节奏统计!IQ6)</f>
        <v>6.6793427196229493E-4</v>
      </c>
      <c r="JT7" s="28">
        <f>求节点($AT$5:$AT$10,CJ$5:CJ$10,将星节奏统计!IR6)</f>
        <v>4.174589199764378E-4</v>
      </c>
      <c r="JU7" s="28">
        <f>求节点($AT$5:$AT$10,CK$5:CK$10,将星节奏统计!IS6)</f>
        <v>0</v>
      </c>
      <c r="JV7" s="28">
        <f>求节点($AT$5:$AT$10,CL$5:CL$10,将星节奏统计!IT6)</f>
        <v>0</v>
      </c>
      <c r="JW7" s="28">
        <f>求节点($AT$5:$AT$10,CM$5:CM$10,将星节奏统计!IU6)</f>
        <v>0</v>
      </c>
      <c r="JX7" s="28">
        <f>求节点($AT$5:$AT$10,CN$5:CN$10,将星节奏统计!IV6)</f>
        <v>0</v>
      </c>
      <c r="JY7" s="28">
        <f>求节点($AT$5:$AT$10,CO$5:CO$10,将星节奏统计!IW6)</f>
        <v>0</v>
      </c>
      <c r="JZ7" s="28">
        <f>求节点($AT$5:$AT$10,CP$5:CP$10,将星节奏统计!IX6)</f>
        <v>0</v>
      </c>
      <c r="KA7" s="28">
        <f>求节点($AT$5:$AT$10,CQ$5:CQ$10,将星节奏统计!IY6)</f>
        <v>0</v>
      </c>
      <c r="KB7" s="28">
        <f>求节点($AT$5:$AT$10,CR$5:CR$10,将星节奏统计!IZ6)</f>
        <v>0</v>
      </c>
      <c r="KC7" s="28">
        <f>求节点($AT$5:$AT$10,CS$5:CS$10,将星节奏统计!JA6)</f>
        <v>0</v>
      </c>
      <c r="KD7" s="28">
        <f>求节点($AT$17:$AT$22,AV$17:AV$22,将星节奏统计!JD6)</f>
        <v>0</v>
      </c>
      <c r="KE7" s="28">
        <f>求节点($AT$17:$AT$22,AW$17:AW$22,将星节奏统计!JE6)</f>
        <v>0</v>
      </c>
      <c r="KF7" s="28">
        <f>求节点($AT$17:$AT$22,AX$17:AX$22,将星节奏统计!JF6)</f>
        <v>0</v>
      </c>
      <c r="KG7" s="28">
        <f>求节点($AT$17:$AT$22,AY$17:AY$22,将星节奏统计!JG6)</f>
        <v>2.4558554459139237E-7</v>
      </c>
      <c r="KH7" s="28">
        <f>求节点($AT$17:$AT$22,AZ$17:AZ$22,将星节奏统计!JH6)</f>
        <v>3.6837831688535383E-7</v>
      </c>
      <c r="KI7" s="28">
        <f>求节点($AT$17:$AT$22,BA$17:BA$22,将星节奏统计!JI6)</f>
        <v>3.6837831688535383E-7</v>
      </c>
      <c r="KJ7" s="28">
        <f>求节点($AT$17:$AT$22,BB$17:BB$22,将星节奏统计!JJ6)</f>
        <v>5.5814896497696775E-7</v>
      </c>
      <c r="KK7" s="28">
        <f>求节点($AT$17:$AT$22,BC$17:BC$22,将星节奏统计!JK6)</f>
        <v>0</v>
      </c>
      <c r="KL7" s="28">
        <f>求节点($AT$17:$AT$22,BD$17:BD$22,将星节奏统计!JL6)</f>
        <v>3.6837831688535383E-7</v>
      </c>
      <c r="KM7" s="28">
        <f>求节点($AT$17:$AT$22,BE$17:BE$22,将星节奏统计!JM6)</f>
        <v>0</v>
      </c>
      <c r="KN7" s="28">
        <f>求节点($AT$17:$AT$22,BF$17:BF$22,将星节奏统计!JN6)</f>
        <v>0</v>
      </c>
      <c r="KO7" s="28">
        <f>求节点($AT$17:$AT$22,BG$17:BG$22,将星节奏统计!JO6)</f>
        <v>0</v>
      </c>
      <c r="KP7" s="28">
        <f>求节点($AT$17:$AT$22,BH$17:BH$22,将星节奏统计!JP6)</f>
        <v>0</v>
      </c>
      <c r="KQ7" s="28">
        <f>求节点($AT$17:$AT$22,BI$17:BI$22,将星节奏统计!JQ6)</f>
        <v>0</v>
      </c>
      <c r="KR7" s="28">
        <f>求节点($AT$17:$AT$22,BJ$17:BJ$22,将星节奏统计!JR6)</f>
        <v>0</v>
      </c>
      <c r="KS7" s="28">
        <f>求节点($AT$17:$AT$22,BK$17:BK$22,将星节奏统计!JS6)</f>
        <v>0</v>
      </c>
      <c r="KT7" s="28">
        <f>求节点($AT$17:$AT$22,BL$17:BL$22,将星节奏统计!JT6)</f>
        <v>0</v>
      </c>
      <c r="KU7" s="28">
        <f>求节点($AT$17:$AT$22,BM$17:BM$22,将星节奏统计!JU6)</f>
        <v>0</v>
      </c>
      <c r="KV7" s="28">
        <f>求节点($AT$17:$AT$22,BN$17:BN$22,将星节奏统计!JV6)</f>
        <v>0</v>
      </c>
      <c r="KW7" s="28">
        <f>求节点($AT$17:$AT$22,BO$17:BO$22,将星节奏统计!JW6)</f>
        <v>0</v>
      </c>
      <c r="KX7" s="28">
        <f>求节点($AT$5:$AT$10,AV$5:AV$10,将星节奏统计!KA6)</f>
        <v>4.5966670119019781E-3</v>
      </c>
      <c r="KY7" s="28">
        <f>求节点($AT$5:$AT$10,AW$5:AW$10,将星节奏统计!KB6)</f>
        <v>1.3734619505442053E-2</v>
      </c>
      <c r="KZ7" s="28">
        <f>求节点($AT$5:$AT$10,AX$5:AX$10,将星节奏统计!KC6)</f>
        <v>1.1874723114080124E-3</v>
      </c>
      <c r="LA7" s="28">
        <f>求节点($AT$5:$AT$10,AY$5:AY$10,将星节奏统计!KD6)</f>
        <v>0</v>
      </c>
      <c r="LB7" s="28">
        <f>求节点($AT$5:$AT$10,AZ$5:AZ$10,将星节奏统计!KE6)</f>
        <v>0</v>
      </c>
      <c r="LC7" s="28">
        <f>求节点($AT$5:$AT$10,BA$5:BA$10,将星节奏统计!KF6)</f>
        <v>0</v>
      </c>
      <c r="LD7" s="28">
        <f>求节点($AT$5:$AT$10,BB$5:BB$10,将星节奏统计!KG6)</f>
        <v>0</v>
      </c>
      <c r="LE7" s="28">
        <f>求节点($AT$5:$AT$10,BC$5:BC$10,将星节奏统计!KH6)</f>
        <v>0</v>
      </c>
      <c r="LF7" s="28">
        <f>求节点($AT$5:$AT$10,BD$5:BD$10,将星节奏统计!KI6)</f>
        <v>0</v>
      </c>
      <c r="LG7" s="28">
        <f>求节点($AT$5:$AT$10,BE$5:BE$10,将星节奏统计!KJ6)</f>
        <v>0</v>
      </c>
      <c r="LH7" s="28">
        <f>求节点($AT$5:$AT$10,BF$5:BF$10,将星节奏统计!KK6)</f>
        <v>0</v>
      </c>
      <c r="LI7" s="28">
        <f>求节点($AT$5:$AT$10,BG$5:BG$10,将星节奏统计!KL6)</f>
        <v>0</v>
      </c>
      <c r="LJ7" s="28">
        <f>求节点($AT$5:$AT$10,BH$5:BH$10,将星节奏统计!KM6)</f>
        <v>0</v>
      </c>
      <c r="LK7" s="28">
        <f>求节点($AT$5:$AT$10,BI$5:BI$10,将星节奏统计!KN6)</f>
        <v>0</v>
      </c>
      <c r="LL7" s="28">
        <f>求节点($AT$5:$AT$10,BJ$5:BJ$10,将星节奏统计!KO6)</f>
        <v>0</v>
      </c>
      <c r="LM7" s="28">
        <f>求节点($AT$5:$AT$10,BK$5:BK$10,将星节奏统计!KP6)</f>
        <v>0</v>
      </c>
      <c r="LN7" s="28">
        <f>求节点($AT$5:$AT$10,BL$5:BL$10,将星节奏统计!KQ6)</f>
        <v>6.4284215354418625E-2</v>
      </c>
      <c r="LO7" s="28">
        <f>求节点($AT$5:$AT$10,BM$5:BM$10,将星节奏统计!KR6)</f>
        <v>4.2749003210688377E-2</v>
      </c>
      <c r="LP7" s="28">
        <f>求节点($AT$5:$AT$10,BN$5:BN$10,将星节奏统计!KS6)</f>
        <v>3.5624169342240317E-2</v>
      </c>
      <c r="LQ7" s="28">
        <f>求节点($AT$5:$AT$10,BO$5:BO$10,将星节奏统计!KT6)</f>
        <v>0</v>
      </c>
      <c r="LR7" s="28">
        <f>求节点($AT$5:$AT$10,BP$5:BP$10,将星节奏统计!KU6)</f>
        <v>2.1374501605344209E-2</v>
      </c>
      <c r="LS7" s="28">
        <f>求节点($AT$5:$AT$10,BQ$5:BQ$10,将星节奏统计!KV6)</f>
        <v>1.4249667736896135E-2</v>
      </c>
      <c r="LT7" s="28">
        <f>求节点($AT$5:$AT$10,BR$5:BR$10,将星节奏统计!KW6)</f>
        <v>4.2749003210688377E-2</v>
      </c>
      <c r="LU7" s="28">
        <f>求节点($AT$5:$AT$10,BS$5:BS$10,将星节奏统计!KX6)</f>
        <v>0</v>
      </c>
      <c r="LV7" s="28">
        <f>求节点($AT$5:$AT$10,BT$5:BT$10,将星节奏统计!KY6)</f>
        <v>1.4249667736896135E-2</v>
      </c>
      <c r="LW7" s="28">
        <f>求节点($AT$5:$AT$10,BU$5:BU$10,将星节奏统计!KZ6)</f>
        <v>1.3734619505442053E-2</v>
      </c>
      <c r="LX7" s="28">
        <f>求节点($AT$5:$AT$10,BV$5:BV$10,将星节奏统计!LA6)</f>
        <v>4.9998834164547826E-2</v>
      </c>
      <c r="LY7" s="28">
        <f>求节点($AT$5:$AT$10,BW$5:BW$10,将星节奏统计!LB6)</f>
        <v>1.1804343457886418E-3</v>
      </c>
      <c r="LZ7" s="28">
        <f>求节点($AT$5:$AT$10,BX$5:BX$10,将星节奏统计!LC6)</f>
        <v>7.3777146611790634E-4</v>
      </c>
      <c r="MA7" s="28">
        <f>求节点($AT$5:$AT$10,BY$5:BY$10,将星节奏统计!LD6)</f>
        <v>1.1804343457886418E-3</v>
      </c>
      <c r="MB7" s="28">
        <f>求节点($AT$5:$AT$10,BZ$5:BZ$10,将星节奏统计!LE6)</f>
        <v>7.3777146611790634E-4</v>
      </c>
      <c r="MC7" s="28">
        <f>求节点($AT$5:$AT$10,CA$5:CA$10,将星节奏统计!LF6)</f>
        <v>1.4755429322358127E-3</v>
      </c>
      <c r="MD7" s="28">
        <f>求节点($AT$5:$AT$10,CB$5:CB$10,将星节奏统计!LG6)</f>
        <v>1.4755429322358127E-3</v>
      </c>
      <c r="ME7" s="28">
        <f>求节点($AT$5:$AT$10,CC$5:CC$10,将星节奏统计!LH6)</f>
        <v>1.4755429322358127E-3</v>
      </c>
      <c r="MF7" s="28">
        <f>求节点($AT$5:$AT$10,CD$5:CD$10,将星节奏统计!LI6)</f>
        <v>1.4755429322358127E-3</v>
      </c>
      <c r="MG7" s="28">
        <f>求节点($AT$5:$AT$10,CE$5:CE$10,将星节奏统计!LJ6)</f>
        <v>8.8532575934148483E-4</v>
      </c>
      <c r="MH7" s="28">
        <f>求节点($AT$5:$AT$10,CF$5:CF$10,将星节奏统计!LK6)</f>
        <v>8.8532575934148483E-4</v>
      </c>
      <c r="MI7" s="28">
        <f>求节点($AT$5:$AT$10,CG$5:CG$10,将星节奏统计!LL6)</f>
        <v>8.8532575934148483E-4</v>
      </c>
      <c r="MJ7" s="28">
        <f>求节点($AT$5:$AT$10,CH$5:CH$10,将星节奏统计!LM6)</f>
        <v>8.8532575934148483E-4</v>
      </c>
      <c r="MK7" s="28">
        <f>求节点($AT$5:$AT$10,CI$5:CI$10,将星节奏统计!LN6)</f>
        <v>1.1804343457886418E-3</v>
      </c>
      <c r="ML7" s="28">
        <f>求节点($AT$5:$AT$10,CJ$5:CJ$10,将星节奏统计!LO6)</f>
        <v>7.3777146611790634E-4</v>
      </c>
      <c r="MM7" s="28">
        <f>求节点($AT$5:$AT$10,CK$5:CK$10,将星节奏统计!LP6)</f>
        <v>0</v>
      </c>
      <c r="MN7" s="28">
        <f>求节点($AT$5:$AT$10,CL$5:CL$10,将星节奏统计!LQ6)</f>
        <v>0</v>
      </c>
      <c r="MO7" s="28">
        <f>求节点($AT$5:$AT$10,CM$5:CM$10,将星节奏统计!LR6)</f>
        <v>0</v>
      </c>
      <c r="MP7" s="28">
        <f>求节点($AT$5:$AT$10,CN$5:CN$10,将星节奏统计!LS6)</f>
        <v>0</v>
      </c>
      <c r="MQ7" s="28">
        <f>求节点($AT$5:$AT$10,CO$5:CO$10,将星节奏统计!LT6)</f>
        <v>0</v>
      </c>
      <c r="MR7" s="28">
        <f>求节点($AT$5:$AT$10,CP$5:CP$10,将星节奏统计!LU6)</f>
        <v>0</v>
      </c>
      <c r="MS7" s="28">
        <f>求节点($AT$5:$AT$10,CQ$5:CQ$10,将星节奏统计!LV6)</f>
        <v>0</v>
      </c>
      <c r="MT7" s="28">
        <f>求节点($AT$5:$AT$10,CR$5:CR$10,将星节奏统计!LW6)</f>
        <v>0</v>
      </c>
      <c r="MU7" s="28">
        <f>求节点($AT$5:$AT$10,CS$5:CS$10,将星节奏统计!LX6)</f>
        <v>0</v>
      </c>
      <c r="MV7" s="28">
        <f>求节点($AT$17:$AT$22,AV$17:AV$22,将星节奏统计!MA6)</f>
        <v>0</v>
      </c>
      <c r="MW7" s="28">
        <f>求节点($AT$17:$AT$22,AW$17:AW$22,将星节奏统计!MB6)</f>
        <v>0</v>
      </c>
      <c r="MX7" s="28">
        <f>求节点($AT$17:$AT$22,AX$17:AX$22,将星节奏统计!MC6)</f>
        <v>0</v>
      </c>
      <c r="MY7" s="28">
        <f>求节点($AT$17:$AT$22,AY$17:AY$22,将星节奏统计!MD6)</f>
        <v>0</v>
      </c>
      <c r="MZ7" s="28">
        <f>求节点($AT$17:$AT$22,AZ$17:AZ$22,将星节奏统计!ME6)</f>
        <v>0</v>
      </c>
      <c r="NA7" s="28">
        <f>求节点($AT$17:$AT$22,BA$17:BA$22,将星节奏统计!MF6)</f>
        <v>0</v>
      </c>
      <c r="NB7" s="28">
        <f>求节点($AT$17:$AT$22,BB$17:BB$22,将星节奏统计!MG6)</f>
        <v>0</v>
      </c>
      <c r="NC7" s="28">
        <f>求节点($AT$17:$AT$22,BC$17:BC$22,将星节奏统计!MH6)</f>
        <v>0</v>
      </c>
      <c r="ND7" s="28">
        <f>求节点($AT$17:$AT$22,BD$17:BD$22,将星节奏统计!MI6)</f>
        <v>0</v>
      </c>
      <c r="NE7" s="28">
        <f>求节点($AT$17:$AT$22,BE$17:BE$22,将星节奏统计!MJ6)</f>
        <v>0</v>
      </c>
      <c r="NF7" s="28">
        <f>求节点($AT$17:$AT$22,BF$17:BF$22,将星节奏统计!MK6)</f>
        <v>0</v>
      </c>
      <c r="NG7" s="28">
        <f>求节点($AT$17:$AT$22,BG$17:BG$22,将星节奏统计!ML6)</f>
        <v>0</v>
      </c>
      <c r="NH7" s="28">
        <f>求节点($AT$17:$AT$22,BH$17:BH$22,将星节奏统计!MM6)</f>
        <v>0</v>
      </c>
      <c r="NI7" s="28">
        <f>求节点($AT$17:$AT$22,BI$17:BI$22,将星节奏统计!MN6)</f>
        <v>0</v>
      </c>
      <c r="NJ7" s="28">
        <f>求节点($AT$17:$AT$22,BJ$17:BJ$22,将星节奏统计!MO6)</f>
        <v>0</v>
      </c>
      <c r="NK7" s="28">
        <f>求节点($AT$17:$AT$22,BK$17:BK$22,将星节奏统计!MP6)</f>
        <v>0</v>
      </c>
      <c r="NL7" s="28">
        <f>求节点($AT$17:$AT$22,BL$17:BL$22,将星节奏统计!MQ6)</f>
        <v>0</v>
      </c>
      <c r="NM7" s="28">
        <f>求节点($AT$17:$AT$22,BM$17:BM$22,将星节奏统计!MR6)</f>
        <v>0</v>
      </c>
      <c r="NN7" s="28">
        <f>求节点($AT$17:$AT$22,BN$17:BN$22,将星节奏统计!MS6)</f>
        <v>0</v>
      </c>
      <c r="NO7" s="28">
        <f>求节点($AT$17:$AT$22,BO$17:BO$22,将星节奏统计!MT6)</f>
        <v>0</v>
      </c>
      <c r="NP7" s="28">
        <f>求节点($AT$5:$AT$10,AV$5:AV$10,将星节奏统计!MX6)</f>
        <v>5.6936594314243669E-3</v>
      </c>
      <c r="NQ7" s="28">
        <f>求节点($AT$5:$AT$10,AW$5:AW$10,将星节奏统计!MY6)</f>
        <v>1.7012379987870398E-2</v>
      </c>
      <c r="NR7" s="28">
        <f>求节点($AT$5:$AT$10,AX$5:AX$10,将星节奏统计!MZ6)</f>
        <v>1.4708620197846287E-3</v>
      </c>
      <c r="NS7" s="28">
        <f>求节点($AT$5:$AT$10,AY$5:AY$10,将星节奏统计!NA6)</f>
        <v>0</v>
      </c>
      <c r="NT7" s="28">
        <f>求节点($AT$5:$AT$10,AZ$5:AZ$10,将星节奏统计!NB6)</f>
        <v>0</v>
      </c>
      <c r="NU7" s="28">
        <f>求节点($AT$5:$AT$10,BA$5:BA$10,将星节奏统计!NC6)</f>
        <v>0</v>
      </c>
      <c r="NV7" s="28">
        <f>求节点($AT$5:$AT$10,BB$5:BB$10,将星节奏统计!ND6)</f>
        <v>0</v>
      </c>
      <c r="NW7" s="28">
        <f>求节点($AT$5:$AT$10,BC$5:BC$10,将星节奏统计!NE6)</f>
        <v>0</v>
      </c>
      <c r="NX7" s="28">
        <f>求节点($AT$5:$AT$10,BD$5:BD$10,将星节奏统计!NF6)</f>
        <v>0</v>
      </c>
      <c r="NY7" s="28">
        <f>求节点($AT$5:$AT$10,BE$5:BE$10,将星节奏统计!NG6)</f>
        <v>0</v>
      </c>
      <c r="NZ7" s="28">
        <f>求节点($AT$5:$AT$10,BF$5:BF$10,将星节奏统计!NH6)</f>
        <v>0</v>
      </c>
      <c r="OA7" s="28">
        <f>求节点($AT$5:$AT$10,BG$5:BG$10,将星节奏统计!NI6)</f>
        <v>0</v>
      </c>
      <c r="OB7" s="28">
        <f>求节点($AT$5:$AT$10,BH$5:BH$10,将星节奏统计!NJ6)</f>
        <v>0</v>
      </c>
      <c r="OC7" s="28">
        <f>求节点($AT$5:$AT$10,BI$5:BI$10,将星节奏统计!NK6)</f>
        <v>0</v>
      </c>
      <c r="OD7" s="28">
        <f>求节点($AT$5:$AT$10,BJ$5:BJ$10,将星节奏统计!NL6)</f>
        <v>0</v>
      </c>
      <c r="OE7" s="28">
        <f>求节点($AT$5:$AT$10,BK$5:BK$10,将星节奏统计!NM6)</f>
        <v>0</v>
      </c>
      <c r="OF7" s="28">
        <f>求节点($AT$5:$AT$10,BL$5:BL$10,将星节奏统计!NN6)</f>
        <v>7.9625613101122719E-2</v>
      </c>
      <c r="OG7" s="28">
        <f>求节点($AT$5:$AT$10,BM$5:BM$10,将星节奏统计!NO6)</f>
        <v>5.2951032712246618E-2</v>
      </c>
      <c r="OH7" s="28">
        <f>求节点($AT$5:$AT$10,BN$5:BN$10,将星节奏统计!NP6)</f>
        <v>4.4125860593538846E-2</v>
      </c>
      <c r="OI7" s="28">
        <f>求节点($AT$5:$AT$10,BO$5:BO$10,将星节奏统计!NQ6)</f>
        <v>0</v>
      </c>
      <c r="OJ7" s="28">
        <f>求节点($AT$5:$AT$10,BP$5:BP$10,将星节奏统计!NR6)</f>
        <v>2.6475516356123302E-2</v>
      </c>
      <c r="OK7" s="28">
        <f>求节点($AT$5:$AT$10,BQ$5:BQ$10,将星节奏统计!NS6)</f>
        <v>1.7650344237415544E-2</v>
      </c>
      <c r="OL7" s="28">
        <f>求节点($AT$5:$AT$10,BR$5:BR$10,将星节奏统计!NT6)</f>
        <v>5.2951032712246618E-2</v>
      </c>
      <c r="OM7" s="28">
        <f>求节点($AT$5:$AT$10,BS$5:BS$10,将星节奏统计!NU6)</f>
        <v>0</v>
      </c>
      <c r="ON7" s="28">
        <f>求节点($AT$5:$AT$10,BT$5:BT$10,将星节奏统计!NV6)</f>
        <v>1.7650344237415544E-2</v>
      </c>
      <c r="OO7" s="28">
        <f>求节点($AT$5:$AT$10,BU$5:BU$10,将星节奏统计!NW6)</f>
        <v>1.7012379987870398E-2</v>
      </c>
      <c r="OP7" s="28">
        <f>求节点($AT$5:$AT$10,BV$5:BV$10,将星节奏统计!NX6)</f>
        <v>6.1931032411984346E-2</v>
      </c>
      <c r="OQ7" s="28">
        <f>求节点($AT$5:$AT$10,BW$5:BW$10,将星节奏统计!NY6)</f>
        <v>1.4621444469817696E-3</v>
      </c>
      <c r="OR7" s="28">
        <f>求节点($AT$5:$AT$10,BX$5:BX$10,将星节奏统计!NZ6)</f>
        <v>9.1384027936360773E-4</v>
      </c>
      <c r="OS7" s="28">
        <f>求节点($AT$5:$AT$10,BY$5:BY$10,将星节奏统计!OA6)</f>
        <v>1.4621444469817696E-3</v>
      </c>
      <c r="OT7" s="28">
        <f>求节点($AT$5:$AT$10,BZ$5:BZ$10,将星节奏统计!OB6)</f>
        <v>9.1384027936360773E-4</v>
      </c>
      <c r="OU7" s="28">
        <f>求节点($AT$5:$AT$10,CA$5:CA$10,将星节奏统计!OC6)</f>
        <v>1.8276805587272155E-3</v>
      </c>
      <c r="OV7" s="28">
        <f>求节点($AT$5:$AT$10,CB$5:CB$10,将星节奏统计!OD6)</f>
        <v>1.8276805587272155E-3</v>
      </c>
      <c r="OW7" s="28">
        <f>求节点($AT$5:$AT$10,CC$5:CC$10,将星节奏统计!OE6)</f>
        <v>1.8276805587272155E-3</v>
      </c>
      <c r="OX7" s="28">
        <f>求节点($AT$5:$AT$10,CD$5:CD$10,将星节奏统计!OF6)</f>
        <v>1.8276805587272155E-3</v>
      </c>
      <c r="OY7" s="28">
        <f>求节点($AT$5:$AT$10,CE$5:CE$10,将星节奏统计!OG6)</f>
        <v>1.0966083352363307E-3</v>
      </c>
      <c r="OZ7" s="28">
        <f>求节点($AT$5:$AT$10,CF$5:CF$10,将星节奏统计!OH6)</f>
        <v>1.0966083352363307E-3</v>
      </c>
      <c r="PA7" s="28">
        <f>求节点($AT$5:$AT$10,CG$5:CG$10,将星节奏统计!OI6)</f>
        <v>1.0966083352363307E-3</v>
      </c>
      <c r="PB7" s="28">
        <f>求节点($AT$5:$AT$10,CH$5:CH$10,将星节奏统计!OJ6)</f>
        <v>1.0966083352363307E-3</v>
      </c>
      <c r="PC7" s="28">
        <f>求节点($AT$5:$AT$10,CI$5:CI$10,将星节奏统计!OK6)</f>
        <v>1.4621444469817696E-3</v>
      </c>
      <c r="PD7" s="28">
        <f>求节点($AT$5:$AT$10,CJ$5:CJ$10,将星节奏统计!OL6)</f>
        <v>9.1384027936360773E-4</v>
      </c>
      <c r="PE7" s="28">
        <f>求节点($AT$5:$AT$10,CK$5:CK$10,将星节奏统计!OM6)</f>
        <v>0</v>
      </c>
      <c r="PF7" s="28">
        <f>求节点($AT$5:$AT$10,CL$5:CL$10,将星节奏统计!ON6)</f>
        <v>0</v>
      </c>
      <c r="PG7" s="28">
        <f>求节点($AT$5:$AT$10,CM$5:CM$10,将星节奏统计!OO6)</f>
        <v>0</v>
      </c>
      <c r="PH7" s="28">
        <f>求节点($AT$5:$AT$10,CN$5:CN$10,将星节奏统计!OP6)</f>
        <v>0</v>
      </c>
      <c r="PI7" s="28">
        <f>求节点($AT$5:$AT$10,CO$5:CO$10,将星节奏统计!OQ6)</f>
        <v>0</v>
      </c>
      <c r="PJ7" s="28">
        <f>求节点($AT$5:$AT$10,CP$5:CP$10,将星节奏统计!OR6)</f>
        <v>0</v>
      </c>
      <c r="PK7" s="28">
        <f>求节点($AT$5:$AT$10,CQ$5:CQ$10,将星节奏统计!OS6)</f>
        <v>0</v>
      </c>
      <c r="PL7" s="28">
        <f>求节点($AT$5:$AT$10,CR$5:CR$10,将星节奏统计!OT6)</f>
        <v>0</v>
      </c>
      <c r="PM7" s="28">
        <f>求节点($AT$5:$AT$10,CS$5:CS$10,将星节奏统计!OU6)</f>
        <v>0</v>
      </c>
      <c r="PN7" s="28">
        <f>求节点($AT$17:$AT$22,AV$17:AV$22,将星节奏统计!OX6)</f>
        <v>0</v>
      </c>
      <c r="PO7" s="28">
        <f>求节点($AT$17:$AT$22,AW$17:AW$22,将星节奏统计!OY6)</f>
        <v>0</v>
      </c>
      <c r="PP7" s="28">
        <f>求节点($AT$17:$AT$22,AX$17:AX$22,将星节奏统计!OZ6)</f>
        <v>0</v>
      </c>
      <c r="PQ7" s="28">
        <f>求节点($AT$17:$AT$22,AY$17:AY$22,将星节奏统计!PA6)</f>
        <v>2.879299861140161E-7</v>
      </c>
      <c r="PR7" s="28">
        <f>求节点($AT$17:$AT$22,AZ$17:AZ$22,将星节奏统计!PB6)</f>
        <v>4.3189497916928943E-7</v>
      </c>
      <c r="PS7" s="28">
        <f>求节点($AT$17:$AT$22,BA$17:BA$22,将星节奏统计!PC6)</f>
        <v>4.3189497916928943E-7</v>
      </c>
      <c r="PT7" s="28">
        <f>求节点($AT$17:$AT$22,BB$17:BB$22,将星节奏统计!PD6)</f>
        <v>6.5438633208014796E-7</v>
      </c>
      <c r="PU7" s="28">
        <f>求节点($AT$17:$AT$22,BC$17:BC$22,将星节奏统计!PE6)</f>
        <v>0</v>
      </c>
      <c r="PV7" s="28">
        <f>求节点($AT$17:$AT$22,BD$17:BD$22,将星节奏统计!PF6)</f>
        <v>4.3189497916928943E-7</v>
      </c>
      <c r="PW7" s="28">
        <f>求节点($AT$17:$AT$22,BE$17:BE$22,将星节奏统计!PG6)</f>
        <v>0</v>
      </c>
      <c r="PX7" s="28">
        <f>求节点($AT$17:$AT$22,BF$17:BF$22,将星节奏统计!PH6)</f>
        <v>0</v>
      </c>
      <c r="PY7" s="28">
        <f>求节点($AT$17:$AT$22,BG$17:BG$22,将星节奏统计!PI6)</f>
        <v>0</v>
      </c>
      <c r="PZ7" s="28">
        <f>求节点($AT$17:$AT$22,BH$17:BH$22,将星节奏统计!PJ6)</f>
        <v>0</v>
      </c>
      <c r="QA7" s="28">
        <f>求节点($AT$17:$AT$22,BI$17:BI$22,将星节奏统计!PK6)</f>
        <v>0</v>
      </c>
      <c r="QB7" s="28">
        <f>求节点($AT$17:$AT$22,BJ$17:BJ$22,将星节奏统计!PL6)</f>
        <v>0</v>
      </c>
      <c r="QC7" s="28">
        <f>求节点($AT$17:$AT$22,BK$17:BK$22,将星节奏统计!PM6)</f>
        <v>0</v>
      </c>
      <c r="QD7" s="28">
        <f>求节点($AT$17:$AT$22,BL$17:BL$22,将星节奏统计!PN6)</f>
        <v>0</v>
      </c>
      <c r="QE7" s="28">
        <f>求节点($AT$17:$AT$22,BM$17:BM$22,将星节奏统计!PO6)</f>
        <v>0</v>
      </c>
      <c r="QF7" s="28">
        <f>求节点($AT$17:$AT$22,BN$17:BN$22,将星节奏统计!PP6)</f>
        <v>0</v>
      </c>
      <c r="QG7" s="28">
        <f>求节点($AT$17:$AT$22,BO$17:BO$22,将星节奏统计!PQ6)</f>
        <v>0</v>
      </c>
      <c r="QJ7" s="3">
        <v>3</v>
      </c>
      <c r="QK7" s="28">
        <f t="shared" ca="1" si="41"/>
        <v>1.7316420960370397E-2</v>
      </c>
      <c r="QL7" s="28">
        <f t="shared" ca="1" si="32"/>
        <v>1.9779422848780804E-2</v>
      </c>
      <c r="QM7" s="28">
        <f t="shared" ca="1" si="32"/>
        <v>2.504665012114456E-2</v>
      </c>
      <c r="QN7" s="28">
        <f t="shared" ca="1" si="32"/>
        <v>4.4264723777520706E-2</v>
      </c>
      <c r="QO7" s="28">
        <f t="shared" ca="1" si="32"/>
        <v>5.4828479279162026E-2</v>
      </c>
      <c r="QP7" s="28">
        <f t="shared" ca="1" si="42"/>
        <v>1.3853626298784144E-3</v>
      </c>
      <c r="QQ7" s="28">
        <f t="shared" ca="1" si="33"/>
        <v>1.5824097437902446E-3</v>
      </c>
      <c r="QR7" s="28">
        <f t="shared" ca="1" si="33"/>
        <v>2.0038028158868848E-3</v>
      </c>
      <c r="QS7" s="28">
        <f t="shared" ca="1" si="33"/>
        <v>3.5413030373659254E-3</v>
      </c>
      <c r="QT7" s="28">
        <f t="shared" ca="1" si="33"/>
        <v>4.3864333409453088E-3</v>
      </c>
      <c r="QU7" s="28">
        <f t="shared" ca="1" si="43"/>
        <v>5.3730020836034245E-3</v>
      </c>
      <c r="QV7" s="28">
        <f t="shared" ca="1" si="34"/>
        <v>6.1372312686431216E-3</v>
      </c>
      <c r="QW7" s="28">
        <f t="shared" ca="1" si="34"/>
        <v>7.7715657061109607E-3</v>
      </c>
      <c r="QX7" s="28">
        <f t="shared" ca="1" si="34"/>
        <v>1.3734619505442053E-2</v>
      </c>
      <c r="QY7" s="28">
        <f t="shared" ca="1" si="34"/>
        <v>1.7012379987870398E-2</v>
      </c>
      <c r="QZ7" s="28">
        <f t="shared" ca="1" si="44"/>
        <v>1.1507544738976829E-2</v>
      </c>
      <c r="RA7" s="28">
        <f t="shared" ca="1" si="35"/>
        <v>1.3144320865402258E-2</v>
      </c>
      <c r="RB7" s="28">
        <f t="shared" ca="1" si="35"/>
        <v>1.6644631560424099E-2</v>
      </c>
      <c r="RC7" s="28">
        <f t="shared" ca="1" si="35"/>
        <v>2.9415910504486588E-2</v>
      </c>
      <c r="RD7" s="28">
        <f t="shared" ca="1" si="35"/>
        <v>3.6436003705324904E-2</v>
      </c>
      <c r="RE7" s="28">
        <f t="shared" ca="1" si="45"/>
        <v>8.658516436740038E-4</v>
      </c>
      <c r="RF7" s="28">
        <f t="shared" ca="1" si="36"/>
        <v>9.8900608986891847E-4</v>
      </c>
      <c r="RG7" s="28">
        <f t="shared" ca="1" si="36"/>
        <v>1.2523767599293134E-3</v>
      </c>
      <c r="RH7" s="28">
        <f t="shared" ca="1" si="36"/>
        <v>2.213314398353719E-3</v>
      </c>
      <c r="RI7" s="28">
        <f t="shared" ca="1" si="36"/>
        <v>2.7415208380908232E-3</v>
      </c>
      <c r="RJ7" s="28">
        <f t="shared" ca="1" si="46"/>
        <v>2.9853544567491619E-7</v>
      </c>
      <c r="RK7" s="28">
        <f t="shared" ca="1" si="37"/>
        <v>0</v>
      </c>
      <c r="RL7" s="28">
        <f t="shared" ca="1" si="37"/>
        <v>3.8512278583476695E-7</v>
      </c>
      <c r="RM7" s="28">
        <f t="shared" ca="1" si="37"/>
        <v>0</v>
      </c>
      <c r="RN7" s="28">
        <f t="shared" ca="1" si="37"/>
        <v>4.5152656913318573E-7</v>
      </c>
      <c r="RO7" s="28">
        <f t="shared" ca="1" si="47"/>
        <v>2.8555564368648589E-7</v>
      </c>
      <c r="RP7" s="28">
        <f t="shared" ca="1" si="38"/>
        <v>0</v>
      </c>
      <c r="RQ7" s="28">
        <f t="shared" ca="1" si="38"/>
        <v>3.6837831688535383E-7</v>
      </c>
      <c r="RR7" s="28">
        <f t="shared" ca="1" si="38"/>
        <v>0</v>
      </c>
      <c r="RS7" s="28">
        <f t="shared" ca="1" si="38"/>
        <v>4.3189497916928943E-7</v>
      </c>
      <c r="RT7" s="28">
        <f t="shared" ca="1" si="48"/>
        <v>1.7982224715285648E-3</v>
      </c>
      <c r="RU7" s="28">
        <f t="shared" ca="1" si="39"/>
        <v>2.0539927229733072E-3</v>
      </c>
      <c r="RV7" s="28">
        <f t="shared" ca="1" si="39"/>
        <v>2.6009675548677828E-3</v>
      </c>
      <c r="RW7" s="28">
        <f t="shared" ca="1" si="39"/>
        <v>4.5966670119019781E-3</v>
      </c>
      <c r="RX7" s="28">
        <f t="shared" ca="1" si="39"/>
        <v>5.6936594314243669E-3</v>
      </c>
      <c r="RY7" s="28">
        <f t="shared" ca="1" si="49"/>
        <v>5.8375428887483052E-3</v>
      </c>
      <c r="RZ7" s="28">
        <f t="shared" ca="1" si="40"/>
        <v>6.6678460554112223E-3</v>
      </c>
      <c r="SA7" s="28">
        <f t="shared" ca="1" si="40"/>
        <v>8.4434823244518061E-3</v>
      </c>
      <c r="SB7" s="28">
        <f t="shared" ca="1" si="40"/>
        <v>1.4922091816850065E-2</v>
      </c>
      <c r="SC7" s="28">
        <f t="shared" ca="1" si="40"/>
        <v>1.8483242007655026E-2</v>
      </c>
    </row>
    <row r="8" spans="1:497" x14ac:dyDescent="0.2">
      <c r="B8" s="29" t="str">
        <f>IF([6]buff规划!C61="","",[6]buff规划!C61)</f>
        <v>铁采集增加</v>
      </c>
      <c r="C8" s="30">
        <f>IF([6]buff规划!D61="","",[6]buff规划!D61)</f>
        <v>1</v>
      </c>
      <c r="E8" s="5" t="s">
        <v>438</v>
      </c>
      <c r="F8" s="28">
        <f>C5-F32</f>
        <v>0</v>
      </c>
      <c r="G8" s="28">
        <f t="shared" si="21"/>
        <v>0</v>
      </c>
      <c r="H8" s="31">
        <f t="shared" si="22"/>
        <v>0</v>
      </c>
      <c r="K8" s="5" t="s">
        <v>438</v>
      </c>
      <c r="L8" s="5">
        <v>0</v>
      </c>
      <c r="M8" s="54">
        <v>5</v>
      </c>
      <c r="N8" s="54" t="str">
        <f>IF(将星标签统计!H7="","",将星标签统计!H7)</f>
        <v>初始武力过100</v>
      </c>
      <c r="O8" s="54">
        <v>0</v>
      </c>
      <c r="P8" s="54" t="s">
        <v>459</v>
      </c>
      <c r="Q8" s="54">
        <f t="shared" si="23"/>
        <v>0</v>
      </c>
      <c r="R8" s="55">
        <f t="shared" si="3"/>
        <v>0</v>
      </c>
      <c r="S8" s="56">
        <f t="shared" si="24"/>
        <v>0</v>
      </c>
      <c r="T8" s="55">
        <v>0</v>
      </c>
      <c r="U8" s="55">
        <v>0</v>
      </c>
      <c r="V8" s="55">
        <v>0</v>
      </c>
      <c r="W8" s="55">
        <v>0</v>
      </c>
      <c r="X8" s="55">
        <v>0</v>
      </c>
      <c r="Y8" s="55">
        <v>0</v>
      </c>
      <c r="AB8" s="5" t="s">
        <v>453</v>
      </c>
      <c r="AC8" s="5">
        <v>0</v>
      </c>
      <c r="AD8" s="5">
        <v>5</v>
      </c>
      <c r="AE8" s="5" t="str">
        <f>IF(将星标签统计!BF7="","",将星标签统计!BF7)</f>
        <v>控制类兵法</v>
      </c>
      <c r="AF8" s="5">
        <f>IF(将星标签统计!CA7=0,0,1)</f>
        <v>1</v>
      </c>
      <c r="AG8" s="5" t="s">
        <v>450</v>
      </c>
      <c r="AH8" s="5">
        <f t="shared" si="25"/>
        <v>1</v>
      </c>
      <c r="AI8" s="28">
        <f t="shared" si="4"/>
        <v>0.2</v>
      </c>
      <c r="AJ8" s="61">
        <f t="shared" si="26"/>
        <v>0.2</v>
      </c>
      <c r="AK8" s="28">
        <v>0.03</v>
      </c>
      <c r="AL8" s="28">
        <v>0.06</v>
      </c>
      <c r="AM8" s="28">
        <v>0.09</v>
      </c>
      <c r="AN8" s="28">
        <v>0.12</v>
      </c>
      <c r="AO8" s="28">
        <v>0.16</v>
      </c>
      <c r="AP8" s="28">
        <v>0.2</v>
      </c>
      <c r="AT8" s="5">
        <v>4</v>
      </c>
      <c r="AU8" s="28" t="s">
        <v>364</v>
      </c>
      <c r="AV8" s="3">
        <f t="shared" si="27"/>
        <v>0.08</v>
      </c>
      <c r="AW8" s="3">
        <f t="shared" si="27"/>
        <v>0.08</v>
      </c>
      <c r="AX8" s="3">
        <f t="shared" si="27"/>
        <v>0.08</v>
      </c>
      <c r="AY8" s="3">
        <f t="shared" si="27"/>
        <v>0</v>
      </c>
      <c r="AZ8" s="3">
        <f t="shared" si="27"/>
        <v>0</v>
      </c>
      <c r="BA8" s="3">
        <f t="shared" si="27"/>
        <v>0</v>
      </c>
      <c r="BB8" s="3">
        <f t="shared" si="27"/>
        <v>0</v>
      </c>
      <c r="BC8" s="3">
        <f t="shared" si="27"/>
        <v>0</v>
      </c>
      <c r="BD8" s="3">
        <f t="shared" si="27"/>
        <v>0</v>
      </c>
      <c r="BE8" s="3">
        <f t="shared" si="27"/>
        <v>0</v>
      </c>
      <c r="BF8" s="3">
        <f t="shared" si="28"/>
        <v>0</v>
      </c>
      <c r="BG8" s="3">
        <f t="shared" si="28"/>
        <v>0</v>
      </c>
      <c r="BH8" s="3">
        <f t="shared" si="28"/>
        <v>0</v>
      </c>
      <c r="BI8" s="3">
        <f t="shared" si="28"/>
        <v>0</v>
      </c>
      <c r="BJ8" s="3">
        <f t="shared" si="28"/>
        <v>0</v>
      </c>
      <c r="BK8" s="3">
        <f t="shared" si="28"/>
        <v>0</v>
      </c>
      <c r="BL8" s="3">
        <f t="shared" si="28"/>
        <v>0.6</v>
      </c>
      <c r="BM8" s="3">
        <f t="shared" si="28"/>
        <v>0.6</v>
      </c>
      <c r="BN8" s="3">
        <f t="shared" si="28"/>
        <v>0.4</v>
      </c>
      <c r="BO8" s="3">
        <f t="shared" si="28"/>
        <v>0</v>
      </c>
      <c r="BP8" s="3">
        <f t="shared" si="29"/>
        <v>0.6</v>
      </c>
      <c r="BQ8" s="3">
        <f t="shared" si="29"/>
        <v>0.4</v>
      </c>
      <c r="BR8" s="3">
        <f t="shared" si="29"/>
        <v>0.6</v>
      </c>
      <c r="BS8" s="3">
        <f t="shared" si="29"/>
        <v>0</v>
      </c>
      <c r="BT8" s="3">
        <f t="shared" si="29"/>
        <v>0.4</v>
      </c>
      <c r="BU8" s="3">
        <f t="shared" si="29"/>
        <v>0.08</v>
      </c>
      <c r="BV8" s="3">
        <f t="shared" si="29"/>
        <v>0.4</v>
      </c>
      <c r="BW8" s="3">
        <f t="shared" si="29"/>
        <v>0.32</v>
      </c>
      <c r="BX8" s="3">
        <f t="shared" si="29"/>
        <v>0.21</v>
      </c>
      <c r="BY8" s="3">
        <f t="shared" si="29"/>
        <v>0.32</v>
      </c>
      <c r="BZ8" s="3">
        <f t="shared" si="29"/>
        <v>0.21</v>
      </c>
      <c r="CA8" s="3">
        <f t="shared" si="30"/>
        <v>0.4</v>
      </c>
      <c r="CB8" s="3">
        <f t="shared" si="30"/>
        <v>0.4</v>
      </c>
      <c r="CC8" s="3">
        <f t="shared" si="30"/>
        <v>0.4</v>
      </c>
      <c r="CD8" s="3">
        <f t="shared" si="30"/>
        <v>0.4</v>
      </c>
      <c r="CE8" s="3">
        <f t="shared" si="30"/>
        <v>0.26</v>
      </c>
      <c r="CF8" s="3">
        <f t="shared" si="30"/>
        <v>0.26</v>
      </c>
      <c r="CG8" s="3">
        <f t="shared" si="30"/>
        <v>0.26</v>
      </c>
      <c r="CH8" s="3">
        <f t="shared" si="30"/>
        <v>0.26</v>
      </c>
      <c r="CI8" s="3">
        <f t="shared" si="30"/>
        <v>0.32</v>
      </c>
      <c r="CJ8" s="3">
        <f t="shared" si="31"/>
        <v>0.21</v>
      </c>
      <c r="CK8" s="3">
        <f t="shared" si="31"/>
        <v>0</v>
      </c>
      <c r="CL8" s="3">
        <f t="shared" si="31"/>
        <v>0</v>
      </c>
      <c r="CM8" s="3">
        <f t="shared" si="31"/>
        <v>0</v>
      </c>
      <c r="CN8" s="3">
        <f t="shared" si="31"/>
        <v>0</v>
      </c>
      <c r="CO8" s="3">
        <f t="shared" si="31"/>
        <v>0</v>
      </c>
      <c r="CP8" s="3">
        <f t="shared" si="31"/>
        <v>0</v>
      </c>
      <c r="CQ8" s="3">
        <f t="shared" si="31"/>
        <v>0</v>
      </c>
      <c r="CR8" s="3">
        <f t="shared" si="31"/>
        <v>0</v>
      </c>
      <c r="CS8" s="3">
        <f t="shared" si="31"/>
        <v>0</v>
      </c>
      <c r="CU8" s="3">
        <v>4</v>
      </c>
      <c r="CV8" s="28">
        <f>求节点($AT$5:$AT$10,AV$5:AV$10,将星节奏统计!BJ7)</f>
        <v>2.4856594916945612E-3</v>
      </c>
      <c r="CW8" s="28">
        <f>求节点($AT$5:$AT$10,AW$5:AW$10,将星节奏统计!BK7)</f>
        <v>7.4270307703644695E-3</v>
      </c>
      <c r="CX8" s="28">
        <f>求节点($AT$5:$AT$10,AX$5:AX$10,将星节奏统计!BL7)</f>
        <v>6.4212870202109279E-4</v>
      </c>
      <c r="CY8" s="28">
        <f>求节点($AT$5:$AT$10,AY$5:AY$10,将星节奏统计!BM7)</f>
        <v>0</v>
      </c>
      <c r="CZ8" s="28">
        <f>求节点($AT$5:$AT$10,AZ$5:AZ$10,将星节奏统计!BN7)</f>
        <v>0</v>
      </c>
      <c r="DA8" s="28">
        <f>求节点($AT$5:$AT$10,BA$5:BA$10,将星节奏统计!BO7)</f>
        <v>0</v>
      </c>
      <c r="DB8" s="28">
        <f>求节点($AT$5:$AT$10,BB$5:BB$10,将星节奏统计!BP7)</f>
        <v>0</v>
      </c>
      <c r="DC8" s="28">
        <f>求节点($AT$5:$AT$10,BC$5:BC$10,将星节奏统计!BQ7)</f>
        <v>0</v>
      </c>
      <c r="DD8" s="28">
        <f>求节点($AT$5:$AT$10,BD$5:BD$10,将星节奏统计!BR7)</f>
        <v>0</v>
      </c>
      <c r="DE8" s="28">
        <f>求节点($AT$5:$AT$10,BE$5:BE$10,将星节奏统计!BS7)</f>
        <v>0</v>
      </c>
      <c r="DF8" s="28">
        <f>求节点($AT$5:$AT$10,BF$5:BF$10,将星节奏统计!BT7)</f>
        <v>0</v>
      </c>
      <c r="DG8" s="28">
        <f>求节点($AT$5:$AT$10,BG$5:BG$10,将星节奏统计!BU7)</f>
        <v>0</v>
      </c>
      <c r="DH8" s="28">
        <f>求节点($AT$5:$AT$10,BH$5:BH$10,将星节奏统计!BV7)</f>
        <v>0</v>
      </c>
      <c r="DI8" s="28">
        <f>求节点($AT$5:$AT$10,BI$5:BI$10,将星节奏统计!BW7)</f>
        <v>0</v>
      </c>
      <c r="DJ8" s="28">
        <f>求节点($AT$5:$AT$10,BJ$5:BJ$10,将星节奏统计!BX7)</f>
        <v>0</v>
      </c>
      <c r="DK8" s="28">
        <f>求节点($AT$5:$AT$10,BK$5:BK$10,将星节奏统计!BY7)</f>
        <v>0</v>
      </c>
      <c r="DL8" s="28">
        <f>求节点($AT$5:$AT$10,BL$5:BL$10,将星节奏统计!BZ7)</f>
        <v>3.4761854545502888E-2</v>
      </c>
      <c r="DM8" s="28">
        <f>求节点($AT$5:$AT$10,BM$5:BM$10,将星节奏统计!CA7)</f>
        <v>2.3116633272759396E-2</v>
      </c>
      <c r="DN8" s="28">
        <f>求节点($AT$5:$AT$10,BN$5:BN$10,将星节奏统计!CB7)</f>
        <v>1.9263861060632825E-2</v>
      </c>
      <c r="DO8" s="28">
        <f>求节点($AT$5:$AT$10,BO$5:BO$10,将星节奏统计!CC7)</f>
        <v>0</v>
      </c>
      <c r="DP8" s="28">
        <f>求节点($AT$5:$AT$10,BP$5:BP$10,将星节奏统计!CD7)</f>
        <v>1.1558316636379684E-2</v>
      </c>
      <c r="DQ8" s="28">
        <f>求节点($AT$5:$AT$10,BQ$5:BQ$10,将星节奏统计!CE7)</f>
        <v>7.7055444242531274E-3</v>
      </c>
      <c r="DR8" s="28">
        <f>求节点($AT$5:$AT$10,BR$5:BR$10,将星节奏统计!CF7)</f>
        <v>2.3116633272759396E-2</v>
      </c>
      <c r="DS8" s="28">
        <f>求节点($AT$5:$AT$10,BS$5:BS$10,将星节奏统计!CG7)</f>
        <v>0</v>
      </c>
      <c r="DT8" s="28">
        <f>求节点($AT$5:$AT$10,BT$5:BT$10,将星节奏统计!CH7)</f>
        <v>7.7055444242531274E-3</v>
      </c>
      <c r="DU8" s="28">
        <f>求节点($AT$5:$AT$10,BU$5:BU$10,将星节奏统计!CI7)</f>
        <v>7.4270307703644695E-3</v>
      </c>
      <c r="DV8" s="28">
        <f>求节点($AT$5:$AT$10,BV$5:BV$10,将星节奏统计!CJ7)</f>
        <v>2.7036997979835581E-2</v>
      </c>
      <c r="DW8" s="28">
        <f>求节点($AT$5:$AT$10,BW$5:BW$10,将星节奏统计!CK7)</f>
        <v>6.3832290403775804E-4</v>
      </c>
      <c r="DX8" s="28">
        <f>求节点($AT$5:$AT$10,BX$5:BX$10,将星节奏统计!CL7)</f>
        <v>3.9895181502359878E-4</v>
      </c>
      <c r="DY8" s="28">
        <f>求节点($AT$5:$AT$10,BY$5:BY$10,将星节奏统计!CM7)</f>
        <v>6.3832290403775804E-4</v>
      </c>
      <c r="DZ8" s="28">
        <f>求节点($AT$5:$AT$10,BZ$5:BZ$10,将星节奏统计!CN7)</f>
        <v>3.9895181502359878E-4</v>
      </c>
      <c r="EA8" s="28">
        <f>求节点($AT$5:$AT$10,CA$5:CA$10,将星节奏统计!CO7)</f>
        <v>7.9790363004719755E-4</v>
      </c>
      <c r="EB8" s="28">
        <f>求节点($AT$5:$AT$10,CB$5:CB$10,将星节奏统计!CP7)</f>
        <v>7.9790363004719755E-4</v>
      </c>
      <c r="EC8" s="28">
        <f>求节点($AT$5:$AT$10,CC$5:CC$10,将星节奏统计!CQ7)</f>
        <v>7.9790363004719755E-4</v>
      </c>
      <c r="ED8" s="28">
        <f>求节点($AT$5:$AT$10,CD$5:CD$10,将星节奏统计!CR7)</f>
        <v>7.9790363004719755E-4</v>
      </c>
      <c r="EE8" s="28">
        <f>求节点($AT$5:$AT$10,CE$5:CE$10,将星节奏统计!CS7)</f>
        <v>4.7874217802831853E-4</v>
      </c>
      <c r="EF8" s="28">
        <f>求节点($AT$5:$AT$10,CF$5:CF$10,将星节奏统计!CT7)</f>
        <v>4.7874217802831853E-4</v>
      </c>
      <c r="EG8" s="28">
        <f>求节点($AT$5:$AT$10,CG$5:CG$10,将星节奏统计!CU7)</f>
        <v>4.7874217802831853E-4</v>
      </c>
      <c r="EH8" s="28">
        <f>求节点($AT$5:$AT$10,CH$5:CH$10,将星节奏统计!CV7)</f>
        <v>4.7874217802831853E-4</v>
      </c>
      <c r="EI8" s="28">
        <f>求节点($AT$5:$AT$10,CI$5:CI$10,将星节奏统计!CW7)</f>
        <v>6.3832290403775804E-4</v>
      </c>
      <c r="EJ8" s="28">
        <f>求节点($AT$5:$AT$10,CJ$5:CJ$10,将星节奏统计!CX7)</f>
        <v>3.9895181502359878E-4</v>
      </c>
      <c r="EK8" s="28">
        <f>求节点($AT$5:$AT$10,CK$5:CK$10,将星节奏统计!CY7)</f>
        <v>0</v>
      </c>
      <c r="EL8" s="28">
        <f>求节点($AT$5:$AT$10,CL$5:CL$10,将星节奏统计!CZ7)</f>
        <v>0</v>
      </c>
      <c r="EM8" s="28">
        <f>求节点($AT$5:$AT$10,CM$5:CM$10,将星节奏统计!DA7)</f>
        <v>0</v>
      </c>
      <c r="EN8" s="28">
        <f>求节点($AT$5:$AT$10,CN$5:CN$10,将星节奏统计!DB7)</f>
        <v>0</v>
      </c>
      <c r="EO8" s="28">
        <f>求节点($AT$5:$AT$10,CO$5:CO$10,将星节奏统计!DC7)</f>
        <v>0</v>
      </c>
      <c r="EP8" s="28">
        <f>求节点($AT$5:$AT$10,CP$5:CP$10,将星节奏统计!DD7)</f>
        <v>0</v>
      </c>
      <c r="EQ8" s="28">
        <f>求节点($AT$5:$AT$10,CQ$5:CQ$10,将星节奏统计!DE7)</f>
        <v>0</v>
      </c>
      <c r="ER8" s="28">
        <f>求节点($AT$5:$AT$10,CR$5:CR$10,将星节奏统计!DF7)</f>
        <v>0</v>
      </c>
      <c r="ES8" s="28">
        <f>求节点($AT$5:$AT$10,CS$5:CS$10,将星节奏统计!DG7)</f>
        <v>0</v>
      </c>
      <c r="ET8" s="28">
        <f>求节点($AT$17:$AT$22,AV$17:AV$22,将星节奏统计!DJ7)</f>
        <v>0</v>
      </c>
      <c r="EU8" s="28">
        <f>求节点($AT$17:$AT$22,AW$17:AW$22,将星节奏统计!DK7)</f>
        <v>0</v>
      </c>
      <c r="EV8" s="28">
        <f>求节点($AT$17:$AT$22,AX$17:AX$22,将星节奏统计!DL7)</f>
        <v>0</v>
      </c>
      <c r="EW8" s="28">
        <f>求节点($AT$17:$AT$22,AY$17:AY$22,将星节奏统计!DM7)</f>
        <v>2.5382723883166092E-7</v>
      </c>
      <c r="EX8" s="28">
        <f>求节点($AT$17:$AT$22,AZ$17:AZ$22,将星节奏统计!DN7)</f>
        <v>3.8074085825443027E-7</v>
      </c>
      <c r="EY8" s="28">
        <f>求节点($AT$17:$AT$22,BA$17:BA$22,将星节奏统计!DO7)</f>
        <v>3.8074085825443027E-7</v>
      </c>
      <c r="EZ8" s="28">
        <f>求节点($AT$17:$AT$22,BB$17:BB$22,将星节奏统计!DP7)</f>
        <v>5.7688008826134451E-7</v>
      </c>
      <c r="FA8" s="28">
        <f>求节点($AT$17:$AT$22,BC$17:BC$22,将星节奏统计!DQ7)</f>
        <v>0</v>
      </c>
      <c r="FB8" s="28">
        <f>求节点($AT$17:$AT$22,BD$17:BD$22,将星节奏统计!DR7)</f>
        <v>3.8074085825443027E-7</v>
      </c>
      <c r="FC8" s="28">
        <f>求节点($AT$17:$AT$22,BE$17:BE$22,将星节奏统计!DS7)</f>
        <v>0</v>
      </c>
      <c r="FD8" s="28">
        <f>求节点($AT$17:$AT$22,BF$17:BF$22,将星节奏统计!DT7)</f>
        <v>0</v>
      </c>
      <c r="FE8" s="28">
        <f>求节点($AT$17:$AT$22,BG$17:BG$22,将星节奏统计!DU7)</f>
        <v>0</v>
      </c>
      <c r="FF8" s="28">
        <f>求节点($AT$17:$AT$22,BH$17:BH$22,将星节奏统计!DV7)</f>
        <v>0</v>
      </c>
      <c r="FG8" s="28">
        <f>求节点($AT$17:$AT$22,BI$17:BI$22,将星节奏统计!DW7)</f>
        <v>0</v>
      </c>
      <c r="FH8" s="28">
        <f>求节点($AT$17:$AT$22,BJ$17:BJ$22,将星节奏统计!DX7)</f>
        <v>0</v>
      </c>
      <c r="FI8" s="28">
        <f>求节点($AT$17:$AT$22,BK$17:BK$22,将星节奏统计!DY7)</f>
        <v>0</v>
      </c>
      <c r="FJ8" s="28">
        <f>求节点($AT$17:$AT$22,BL$17:BL$22,将星节奏统计!DZ7)</f>
        <v>0</v>
      </c>
      <c r="FK8" s="28">
        <f>求节点($AT$17:$AT$22,BM$17:BM$22,将星节奏统计!EA7)</f>
        <v>0</v>
      </c>
      <c r="FL8" s="28">
        <f>求节点($AT$17:$AT$22,BN$17:BN$22,将星节奏统计!EB7)</f>
        <v>0</v>
      </c>
      <c r="FM8" s="28">
        <f>求节点($AT$17:$AT$22,BO$17:BO$22,将星节奏统计!EC7)</f>
        <v>0</v>
      </c>
      <c r="FN8" s="28">
        <f>求节点($AT$5:$AT$10,AV$5:AV$10,将星节奏统计!EG7)</f>
        <v>2.8526125115830789E-3</v>
      </c>
      <c r="FO8" s="28">
        <f>求节点($AT$5:$AT$10,AW$5:AW$10,将星节奏统计!EH7)</f>
        <v>8.5234687093084776E-3</v>
      </c>
      <c r="FP8" s="28">
        <f>求节点($AT$5:$AT$10,AX$5:AX$10,将星节奏统计!EI7)</f>
        <v>7.3692489882563189E-4</v>
      </c>
      <c r="FQ8" s="28">
        <f>求节点($AT$5:$AT$10,AY$5:AY$10,将星节奏统计!EJ7)</f>
        <v>0</v>
      </c>
      <c r="FR8" s="28">
        <f>求节点($AT$5:$AT$10,AZ$5:AZ$10,将星节奏统计!EK7)</f>
        <v>0</v>
      </c>
      <c r="FS8" s="28">
        <f>求节点($AT$5:$AT$10,BA$5:BA$10,将星节奏统计!EL7)</f>
        <v>0</v>
      </c>
      <c r="FT8" s="28">
        <f>求节点($AT$5:$AT$10,BB$5:BB$10,将星节奏统计!EM7)</f>
        <v>0</v>
      </c>
      <c r="FU8" s="28">
        <f>求节点($AT$5:$AT$10,BC$5:BC$10,将星节奏统计!EN7)</f>
        <v>0</v>
      </c>
      <c r="FV8" s="28">
        <f>求节点($AT$5:$AT$10,BD$5:BD$10,将星节奏统计!EO7)</f>
        <v>0</v>
      </c>
      <c r="FW8" s="28">
        <f>求节点($AT$5:$AT$10,BE$5:BE$10,将星节奏统计!EP7)</f>
        <v>0</v>
      </c>
      <c r="FX8" s="28">
        <f>求节点($AT$5:$AT$10,BF$5:BF$10,将星节奏统计!EQ7)</f>
        <v>0</v>
      </c>
      <c r="FY8" s="28">
        <f>求节点($AT$5:$AT$10,BG$5:BG$10,将星节奏统计!ER7)</f>
        <v>0</v>
      </c>
      <c r="FZ8" s="28">
        <f>求节点($AT$5:$AT$10,BH$5:BH$10,将星节奏统计!ES7)</f>
        <v>0</v>
      </c>
      <c r="GA8" s="28">
        <f>求节点($AT$5:$AT$10,BI$5:BI$10,将星节奏统计!ET7)</f>
        <v>0</v>
      </c>
      <c r="GB8" s="28">
        <f>求节点($AT$5:$AT$10,BJ$5:BJ$10,将星节奏统计!EU7)</f>
        <v>0</v>
      </c>
      <c r="GC8" s="28">
        <f>求节点($AT$5:$AT$10,BK$5:BK$10,将星节奏统计!EV7)</f>
        <v>0</v>
      </c>
      <c r="GD8" s="28">
        <f>求节点($AT$5:$AT$10,BL$5:BL$10,将星节奏统计!EW7)</f>
        <v>3.9893678733417509E-2</v>
      </c>
      <c r="GE8" s="28">
        <f>求节点($AT$5:$AT$10,BM$5:BM$10,将星节奏统计!EX7)</f>
        <v>2.6529296357722637E-2</v>
      </c>
      <c r="GF8" s="28">
        <f>求节点($AT$5:$AT$10,BN$5:BN$10,将星节奏统计!EY7)</f>
        <v>2.210774696476886E-2</v>
      </c>
      <c r="GG8" s="28">
        <f>求节点($AT$5:$AT$10,BO$5:BO$10,将星节奏统计!EZ7)</f>
        <v>0</v>
      </c>
      <c r="GH8" s="28">
        <f>求节点($AT$5:$AT$10,BP$5:BP$10,将星节奏统计!FA7)</f>
        <v>1.3264648178861305E-2</v>
      </c>
      <c r="GI8" s="28">
        <f>求节点($AT$5:$AT$10,BQ$5:BQ$10,将星节奏统计!FB7)</f>
        <v>8.8430987859075411E-3</v>
      </c>
      <c r="GJ8" s="28">
        <f>求节点($AT$5:$AT$10,BR$5:BR$10,将星节奏统计!FC7)</f>
        <v>2.6529296357722637E-2</v>
      </c>
      <c r="GK8" s="28">
        <f>求节点($AT$5:$AT$10,BS$5:BS$10,将星节奏统计!FD7)</f>
        <v>0</v>
      </c>
      <c r="GL8" s="28">
        <f>求节点($AT$5:$AT$10,BT$5:BT$10,将星节奏统计!FE7)</f>
        <v>8.8430987859075411E-3</v>
      </c>
      <c r="GM8" s="28">
        <f>求节点($AT$5:$AT$10,BU$5:BU$10,将星节奏统计!FF7)</f>
        <v>8.5234687093084776E-3</v>
      </c>
      <c r="GN8" s="28">
        <f>求节点($AT$5:$AT$10,BV$5:BV$10,将星节奏统计!FG7)</f>
        <v>3.1028416792658067E-2</v>
      </c>
      <c r="GO8" s="28">
        <f>求节点($AT$5:$AT$10,BW$5:BW$10,将星节奏统计!FH7)</f>
        <v>7.3255725837442776E-4</v>
      </c>
      <c r="GP8" s="28">
        <f>求节点($AT$5:$AT$10,BX$5:BX$10,将星节奏统计!FI7)</f>
        <v>4.5784828648401388E-4</v>
      </c>
      <c r="GQ8" s="28">
        <f>求节点($AT$5:$AT$10,BY$5:BY$10,将星节奏统计!FJ7)</f>
        <v>7.3255725837442776E-4</v>
      </c>
      <c r="GR8" s="28">
        <f>求节点($AT$5:$AT$10,BZ$5:BZ$10,将星节奏统计!FK7)</f>
        <v>4.5784828648401388E-4</v>
      </c>
      <c r="GS8" s="28">
        <f>求节点($AT$5:$AT$10,CA$5:CA$10,将星节奏统计!FL7)</f>
        <v>9.1569657296802776E-4</v>
      </c>
      <c r="GT8" s="28">
        <f>求节点($AT$5:$AT$10,CB$5:CB$10,将星节奏统计!FM7)</f>
        <v>9.1569657296802776E-4</v>
      </c>
      <c r="GU8" s="28">
        <f>求节点($AT$5:$AT$10,CC$5:CC$10,将星节奏统计!FN7)</f>
        <v>9.1569657296802776E-4</v>
      </c>
      <c r="GV8" s="28">
        <f>求节点($AT$5:$AT$10,CD$5:CD$10,将星节奏统计!FO7)</f>
        <v>9.1569657296802776E-4</v>
      </c>
      <c r="GW8" s="28">
        <f>求节点($AT$5:$AT$10,CE$5:CE$10,将星节奏统计!FP7)</f>
        <v>5.4941794378081388E-4</v>
      </c>
      <c r="GX8" s="28">
        <f>求节点($AT$5:$AT$10,CF$5:CF$10,将星节奏统计!FQ7)</f>
        <v>5.4941794378081388E-4</v>
      </c>
      <c r="GY8" s="28">
        <f>求节点($AT$5:$AT$10,CG$5:CG$10,将星节奏统计!FR7)</f>
        <v>5.4941794378081388E-4</v>
      </c>
      <c r="GZ8" s="28">
        <f>求节点($AT$5:$AT$10,CH$5:CH$10,将星节奏统计!FS7)</f>
        <v>5.4941794378081388E-4</v>
      </c>
      <c r="HA8" s="28">
        <f>求节点($AT$5:$AT$10,CI$5:CI$10,将星节奏统计!FT7)</f>
        <v>7.3255725837442776E-4</v>
      </c>
      <c r="HB8" s="28">
        <f>求节点($AT$5:$AT$10,CJ$5:CJ$10,将星节奏统计!FU7)</f>
        <v>4.5784828648401388E-4</v>
      </c>
      <c r="HC8" s="28">
        <f>求节点($AT$5:$AT$10,CK$5:CK$10,将星节奏统计!FV7)</f>
        <v>0</v>
      </c>
      <c r="HD8" s="28">
        <f>求节点($AT$5:$AT$10,CL$5:CL$10,将星节奏统计!FW7)</f>
        <v>0</v>
      </c>
      <c r="HE8" s="28">
        <f>求节点($AT$5:$AT$10,CM$5:CM$10,将星节奏统计!FX7)</f>
        <v>0</v>
      </c>
      <c r="HF8" s="28">
        <f>求节点($AT$5:$AT$10,CN$5:CN$10,将星节奏统计!FY7)</f>
        <v>0</v>
      </c>
      <c r="HG8" s="28">
        <f>求节点($AT$5:$AT$10,CO$5:CO$10,将星节奏统计!FZ7)</f>
        <v>0</v>
      </c>
      <c r="HH8" s="28">
        <f>求节点($AT$5:$AT$10,CP$5:CP$10,将星节奏统计!GA7)</f>
        <v>0</v>
      </c>
      <c r="HI8" s="28">
        <f>求节点($AT$5:$AT$10,CQ$5:CQ$10,将星节奏统计!GB7)</f>
        <v>0</v>
      </c>
      <c r="HJ8" s="28">
        <f>求节点($AT$5:$AT$10,CR$5:CR$10,将星节奏统计!GC7)</f>
        <v>0</v>
      </c>
      <c r="HK8" s="28">
        <f>求节点($AT$5:$AT$10,CS$5:CS$10,将星节奏统计!GD7)</f>
        <v>0</v>
      </c>
      <c r="HL8" s="28">
        <f>求节点($AT$17:$AT$22,AV$17:AV$22,将星节奏统计!GG7)</f>
        <v>0</v>
      </c>
      <c r="HM8" s="28">
        <f>求节点($AT$17:$AT$22,AW$17:AW$22,将星节奏统计!GH7)</f>
        <v>0</v>
      </c>
      <c r="HN8" s="28">
        <f>求节点($AT$17:$AT$22,AX$17:AX$22,将星节奏统计!GI7)</f>
        <v>0</v>
      </c>
      <c r="HO8" s="28">
        <f>求节点($AT$17:$AT$22,AY$17:AY$22,将星节奏统计!GJ7)</f>
        <v>0</v>
      </c>
      <c r="HP8" s="28">
        <f>求节点($AT$17:$AT$22,AZ$17:AZ$22,将星节奏统计!GK7)</f>
        <v>0</v>
      </c>
      <c r="HQ8" s="28">
        <f>求节点($AT$17:$AT$22,BA$17:BA$22,将星节奏统计!GL7)</f>
        <v>0</v>
      </c>
      <c r="HR8" s="28">
        <f>求节点($AT$17:$AT$22,BB$17:BB$22,将星节奏统计!GM7)</f>
        <v>0</v>
      </c>
      <c r="HS8" s="28">
        <f>求节点($AT$17:$AT$22,BC$17:BC$22,将星节奏统计!GN7)</f>
        <v>0</v>
      </c>
      <c r="HT8" s="28">
        <f>求节点($AT$17:$AT$22,BD$17:BD$22,将星节奏统计!GO7)</f>
        <v>0</v>
      </c>
      <c r="HU8" s="28">
        <f>求节点($AT$17:$AT$22,BE$17:BE$22,将星节奏统计!GP7)</f>
        <v>0</v>
      </c>
      <c r="HV8" s="28">
        <f>求节点($AT$17:$AT$22,BF$17:BF$22,将星节奏统计!GQ7)</f>
        <v>0</v>
      </c>
      <c r="HW8" s="28">
        <f>求节点($AT$17:$AT$22,BG$17:BG$22,将星节奏统计!GR7)</f>
        <v>0</v>
      </c>
      <c r="HX8" s="28">
        <f>求节点($AT$17:$AT$22,BH$17:BH$22,将星节奏统计!GS7)</f>
        <v>0</v>
      </c>
      <c r="HY8" s="28">
        <f>求节点($AT$17:$AT$22,BI$17:BI$22,将星节奏统计!GT7)</f>
        <v>0</v>
      </c>
      <c r="HZ8" s="28">
        <f>求节点($AT$17:$AT$22,BJ$17:BJ$22,将星节奏统计!GU7)</f>
        <v>0</v>
      </c>
      <c r="IA8" s="28">
        <f>求节点($AT$17:$AT$22,BK$17:BK$22,将星节奏统计!GV7)</f>
        <v>0</v>
      </c>
      <c r="IB8" s="28">
        <f>求节点($AT$17:$AT$22,BL$17:BL$22,将星节奏统计!GW7)</f>
        <v>0</v>
      </c>
      <c r="IC8" s="28">
        <f>求节点($AT$17:$AT$22,BM$17:BM$22,将星节奏统计!GX7)</f>
        <v>0</v>
      </c>
      <c r="ID8" s="28">
        <f>求节点($AT$17:$AT$22,BN$17:BN$22,将星节奏统计!GY7)</f>
        <v>0</v>
      </c>
      <c r="IE8" s="28">
        <f>求节点($AT$17:$AT$22,BO$17:BO$22,将星节奏统计!GZ7)</f>
        <v>0</v>
      </c>
      <c r="IF8" s="28">
        <f>求节点($AT$5:$AT$10,AV$5:AV$10,将星节奏统计!HD7)</f>
        <v>3.6335991936617511E-3</v>
      </c>
      <c r="IG8" s="28">
        <f>求节点($AT$5:$AT$10,AW$5:AW$10,将星节奏统计!HE7)</f>
        <v>1.085701927744716E-2</v>
      </c>
      <c r="IH8" s="28">
        <f>求节点($AT$5:$AT$10,AX$5:AX$10,将星节奏统计!HF7)</f>
        <v>9.3867979169594967E-4</v>
      </c>
      <c r="II8" s="28">
        <f>求节点($AT$5:$AT$10,AY$5:AY$10,将星节奏统计!HG7)</f>
        <v>0</v>
      </c>
      <c r="IJ8" s="28">
        <f>求节点($AT$5:$AT$10,AZ$5:AZ$10,将星节奏统计!HH7)</f>
        <v>0</v>
      </c>
      <c r="IK8" s="28">
        <f>求节点($AT$5:$AT$10,BA$5:BA$10,将星节奏统计!HI7)</f>
        <v>0</v>
      </c>
      <c r="IL8" s="28">
        <f>求节点($AT$5:$AT$10,BB$5:BB$10,将星节奏统计!HJ7)</f>
        <v>0</v>
      </c>
      <c r="IM8" s="28">
        <f>求节点($AT$5:$AT$10,BC$5:BC$10,将星节奏统计!HK7)</f>
        <v>0</v>
      </c>
      <c r="IN8" s="28">
        <f>求节点($AT$5:$AT$10,BD$5:BD$10,将星节奏统计!HL7)</f>
        <v>0</v>
      </c>
      <c r="IO8" s="28">
        <f>求节点($AT$5:$AT$10,BE$5:BE$10,将星节奏统计!HM7)</f>
        <v>0</v>
      </c>
      <c r="IP8" s="28">
        <f>求节点($AT$5:$AT$10,BF$5:BF$10,将星节奏统计!HN7)</f>
        <v>0</v>
      </c>
      <c r="IQ8" s="28">
        <f>求节点($AT$5:$AT$10,BG$5:BG$10,将星节奏统计!HO7)</f>
        <v>0</v>
      </c>
      <c r="IR8" s="28">
        <f>求节点($AT$5:$AT$10,BH$5:BH$10,将星节奏统计!HP7)</f>
        <v>0</v>
      </c>
      <c r="IS8" s="28">
        <f>求节点($AT$5:$AT$10,BI$5:BI$10,将星节奏统计!HQ7)</f>
        <v>0</v>
      </c>
      <c r="IT8" s="28">
        <f>求节点($AT$5:$AT$10,BJ$5:BJ$10,将星节奏统计!HR7)</f>
        <v>0</v>
      </c>
      <c r="IU8" s="28">
        <f>求节点($AT$5:$AT$10,BK$5:BK$10,将星节奏统计!HS7)</f>
        <v>0</v>
      </c>
      <c r="IV8" s="28">
        <f>求节点($AT$5:$AT$10,BL$5:BL$10,将星节奏统计!HT7)</f>
        <v>5.0815748121886134E-2</v>
      </c>
      <c r="IW8" s="28">
        <f>求节点($AT$5:$AT$10,BM$5:BM$10,将星节奏统计!HU7)</f>
        <v>3.3792472501054285E-2</v>
      </c>
      <c r="IX8" s="28">
        <f>求节点($AT$5:$AT$10,BN$5:BN$10,将星节奏统计!HV7)</f>
        <v>2.8160393750878573E-2</v>
      </c>
      <c r="IY8" s="28">
        <f>求节点($AT$5:$AT$10,BO$5:BO$10,将星节奏统计!HW7)</f>
        <v>0</v>
      </c>
      <c r="IZ8" s="28">
        <f>求节点($AT$5:$AT$10,BP$5:BP$10,将星节奏统计!HX7)</f>
        <v>1.6896236250527136E-2</v>
      </c>
      <c r="JA8" s="28">
        <f>求节点($AT$5:$AT$10,BQ$5:BQ$10,将星节奏统计!HY7)</f>
        <v>1.1264157500351424E-2</v>
      </c>
      <c r="JB8" s="28">
        <f>求节点($AT$5:$AT$10,BR$5:BR$10,将星节奏统计!HZ7)</f>
        <v>3.3792472501054285E-2</v>
      </c>
      <c r="JC8" s="28">
        <f>求节点($AT$5:$AT$10,BS$5:BS$10,将星节奏统计!IA7)</f>
        <v>0</v>
      </c>
      <c r="JD8" s="28">
        <f>求节点($AT$5:$AT$10,BT$5:BT$10,将星节奏统计!IB7)</f>
        <v>1.1264157500351424E-2</v>
      </c>
      <c r="JE8" s="28">
        <f>求节点($AT$5:$AT$10,BU$5:BU$10,将星节奏统计!IC7)</f>
        <v>1.085701927744716E-2</v>
      </c>
      <c r="JF8" s="28">
        <f>求节点($AT$5:$AT$10,BV$5:BV$10,将星节奏统计!ID7)</f>
        <v>3.9523359650355888E-2</v>
      </c>
      <c r="JG8" s="28">
        <f>求节点($AT$5:$AT$10,BW$5:BW$10,将星节奏统计!IE7)</f>
        <v>9.3311638104789929E-4</v>
      </c>
      <c r="JH8" s="28">
        <f>求节点($AT$5:$AT$10,BX$5:BX$10,将星节奏统计!IF7)</f>
        <v>5.8319773815494053E-4</v>
      </c>
      <c r="JI8" s="28">
        <f>求节点($AT$5:$AT$10,BY$5:BY$10,将星节奏统计!IG7)</f>
        <v>9.3311638104789929E-4</v>
      </c>
      <c r="JJ8" s="28">
        <f>求节点($AT$5:$AT$10,BZ$5:BZ$10,将星节奏统计!IH7)</f>
        <v>5.8319773815494053E-4</v>
      </c>
      <c r="JK8" s="28">
        <f>求节点($AT$5:$AT$10,CA$5:CA$10,将星节奏统计!II7)</f>
        <v>1.1663954763098811E-3</v>
      </c>
      <c r="JL8" s="28">
        <f>求节点($AT$5:$AT$10,CB$5:CB$10,将星节奏统计!IJ7)</f>
        <v>1.1663954763098811E-3</v>
      </c>
      <c r="JM8" s="28">
        <f>求节点($AT$5:$AT$10,CC$5:CC$10,将星节奏统计!IK7)</f>
        <v>1.1663954763098811E-3</v>
      </c>
      <c r="JN8" s="28">
        <f>求节点($AT$5:$AT$10,CD$5:CD$10,将星节奏统计!IL7)</f>
        <v>1.1663954763098811E-3</v>
      </c>
      <c r="JO8" s="28">
        <f>求节点($AT$5:$AT$10,CE$5:CE$10,将星节奏统计!IM7)</f>
        <v>6.9983728578592447E-4</v>
      </c>
      <c r="JP8" s="28">
        <f>求节点($AT$5:$AT$10,CF$5:CF$10,将星节奏统计!IN7)</f>
        <v>6.9983728578592447E-4</v>
      </c>
      <c r="JQ8" s="28">
        <f>求节点($AT$5:$AT$10,CG$5:CG$10,将星节奏统计!IO7)</f>
        <v>6.9983728578592447E-4</v>
      </c>
      <c r="JR8" s="28">
        <f>求节点($AT$5:$AT$10,CH$5:CH$10,将星节奏统计!IP7)</f>
        <v>6.9983728578592447E-4</v>
      </c>
      <c r="JS8" s="28">
        <f>求节点($AT$5:$AT$10,CI$5:CI$10,将星节奏统计!IQ7)</f>
        <v>9.3311638104789929E-4</v>
      </c>
      <c r="JT8" s="28">
        <f>求节点($AT$5:$AT$10,CJ$5:CJ$10,将星节奏统计!IR7)</f>
        <v>5.8319773815494053E-4</v>
      </c>
      <c r="JU8" s="28">
        <f>求节点($AT$5:$AT$10,CK$5:CK$10,将星节奏统计!IS7)</f>
        <v>0</v>
      </c>
      <c r="JV8" s="28">
        <f>求节点($AT$5:$AT$10,CL$5:CL$10,将星节奏统计!IT7)</f>
        <v>0</v>
      </c>
      <c r="JW8" s="28">
        <f>求节点($AT$5:$AT$10,CM$5:CM$10,将星节奏统计!IU7)</f>
        <v>0</v>
      </c>
      <c r="JX8" s="28">
        <f>求节点($AT$5:$AT$10,CN$5:CN$10,将星节奏统计!IV7)</f>
        <v>0</v>
      </c>
      <c r="JY8" s="28">
        <f>求节点($AT$5:$AT$10,CO$5:CO$10,将星节奏统计!IW7)</f>
        <v>0</v>
      </c>
      <c r="JZ8" s="28">
        <f>求节点($AT$5:$AT$10,CP$5:CP$10,将星节奏统计!IX7)</f>
        <v>0</v>
      </c>
      <c r="KA8" s="28">
        <f>求节点($AT$5:$AT$10,CQ$5:CQ$10,将星节奏统计!IY7)</f>
        <v>0</v>
      </c>
      <c r="KB8" s="28">
        <f>求节点($AT$5:$AT$10,CR$5:CR$10,将星节奏统计!IZ7)</f>
        <v>0</v>
      </c>
      <c r="KC8" s="28">
        <f>求节点($AT$5:$AT$10,CS$5:CS$10,将星节奏统计!JA7)</f>
        <v>0</v>
      </c>
      <c r="KD8" s="28">
        <f>求节点($AT$17:$AT$22,AV$17:AV$22,将星节奏统计!JD7)</f>
        <v>0</v>
      </c>
      <c r="KE8" s="28">
        <f>求节点($AT$17:$AT$22,AW$17:AW$22,将星节奏统计!JE7)</f>
        <v>0</v>
      </c>
      <c r="KF8" s="28">
        <f>求节点($AT$17:$AT$22,AX$17:AX$22,将星节奏统计!JF7)</f>
        <v>0</v>
      </c>
      <c r="KG8" s="28">
        <f>求节点($AT$17:$AT$22,AY$17:AY$22,将星节奏统计!JG7)</f>
        <v>3.2744739278736668E-7</v>
      </c>
      <c r="KH8" s="28">
        <f>求节点($AT$17:$AT$22,AZ$17:AZ$22,将星节奏统计!JH7)</f>
        <v>4.9117108917584584E-7</v>
      </c>
      <c r="KI8" s="28">
        <f>求节点($AT$17:$AT$22,BA$17:BA$22,将星节奏统计!JI7)</f>
        <v>4.9117108917584584E-7</v>
      </c>
      <c r="KJ8" s="28">
        <f>求节点($AT$17:$AT$22,BB$17:BB$22,将星节奏统计!JJ7)</f>
        <v>7.4419861996813386E-7</v>
      </c>
      <c r="KK8" s="28">
        <f>求节点($AT$17:$AT$22,BC$17:BC$22,将星节奏统计!JK7)</f>
        <v>0</v>
      </c>
      <c r="KL8" s="28">
        <f>求节点($AT$17:$AT$22,BD$17:BD$22,将星节奏统计!JL7)</f>
        <v>4.9117108917584584E-7</v>
      </c>
      <c r="KM8" s="28">
        <f>求节点($AT$17:$AT$22,BE$17:BE$22,将星节奏统计!JM7)</f>
        <v>0</v>
      </c>
      <c r="KN8" s="28">
        <f>求节点($AT$17:$AT$22,BF$17:BF$22,将星节奏统计!JN7)</f>
        <v>0</v>
      </c>
      <c r="KO8" s="28">
        <f>求节点($AT$17:$AT$22,BG$17:BG$22,将星节奏统计!JO7)</f>
        <v>0</v>
      </c>
      <c r="KP8" s="28">
        <f>求节点($AT$17:$AT$22,BH$17:BH$22,将星节奏统计!JP7)</f>
        <v>0</v>
      </c>
      <c r="KQ8" s="28">
        <f>求节点($AT$17:$AT$22,BI$17:BI$22,将星节奏统计!JQ7)</f>
        <v>0</v>
      </c>
      <c r="KR8" s="28">
        <f>求节点($AT$17:$AT$22,BJ$17:BJ$22,将星节奏统计!JR7)</f>
        <v>0</v>
      </c>
      <c r="KS8" s="28">
        <f>求节点($AT$17:$AT$22,BK$17:BK$22,将星节奏统计!JS7)</f>
        <v>0</v>
      </c>
      <c r="KT8" s="28">
        <f>求节点($AT$17:$AT$22,BL$17:BL$22,将星节奏统计!JT7)</f>
        <v>0</v>
      </c>
      <c r="KU8" s="28">
        <f>求节点($AT$17:$AT$22,BM$17:BM$22,将星节奏统计!JU7)</f>
        <v>0</v>
      </c>
      <c r="KV8" s="28">
        <f>求节点($AT$17:$AT$22,BN$17:BN$22,将星节奏统计!JV7)</f>
        <v>0</v>
      </c>
      <c r="KW8" s="28">
        <f>求节点($AT$17:$AT$22,BO$17:BO$22,将星节奏统计!JW7)</f>
        <v>0</v>
      </c>
      <c r="KX8" s="28">
        <f>求节点($AT$5:$AT$10,AV$5:AV$10,将星节奏统计!KA7)</f>
        <v>6.451645104200366E-3</v>
      </c>
      <c r="KY8" s="28">
        <f>求节点($AT$5:$AT$10,AW$5:AW$10,将星节奏统计!KB7)</f>
        <v>1.9277204648695066E-2</v>
      </c>
      <c r="KZ8" s="28">
        <f>求节点($AT$5:$AT$10,AX$5:AX$10,将星节奏统计!KC7)</f>
        <v>1.6666749852517586E-3</v>
      </c>
      <c r="LA8" s="28">
        <f>求节点($AT$5:$AT$10,AY$5:AY$10,将星节奏统计!KD7)</f>
        <v>0</v>
      </c>
      <c r="LB8" s="28">
        <f>求节点($AT$5:$AT$10,AZ$5:AZ$10,将星节奏统计!KE7)</f>
        <v>0</v>
      </c>
      <c r="LC8" s="28">
        <f>求节点($AT$5:$AT$10,BA$5:BA$10,将星节奏统计!KF7)</f>
        <v>0</v>
      </c>
      <c r="LD8" s="28">
        <f>求节点($AT$5:$AT$10,BB$5:BB$10,将星节奏统计!KG7)</f>
        <v>0</v>
      </c>
      <c r="LE8" s="28">
        <f>求节点($AT$5:$AT$10,BC$5:BC$10,将星节奏统计!KH7)</f>
        <v>0</v>
      </c>
      <c r="LF8" s="28">
        <f>求节点($AT$5:$AT$10,BD$5:BD$10,将星节奏统计!KI7)</f>
        <v>0</v>
      </c>
      <c r="LG8" s="28">
        <f>求节点($AT$5:$AT$10,BE$5:BE$10,将星节奏统计!KJ7)</f>
        <v>0</v>
      </c>
      <c r="LH8" s="28">
        <f>求节点($AT$5:$AT$10,BF$5:BF$10,将星节奏统计!KK7)</f>
        <v>0</v>
      </c>
      <c r="LI8" s="28">
        <f>求节点($AT$5:$AT$10,BG$5:BG$10,将星节奏统计!KL7)</f>
        <v>0</v>
      </c>
      <c r="LJ8" s="28">
        <f>求节点($AT$5:$AT$10,BH$5:BH$10,将星节奏统计!KM7)</f>
        <v>0</v>
      </c>
      <c r="LK8" s="28">
        <f>求节点($AT$5:$AT$10,BI$5:BI$10,将星节奏统计!KN7)</f>
        <v>0</v>
      </c>
      <c r="LL8" s="28">
        <f>求节点($AT$5:$AT$10,BJ$5:BJ$10,将星节奏统计!KO7)</f>
        <v>0</v>
      </c>
      <c r="LM8" s="28">
        <f>求节点($AT$5:$AT$10,BK$5:BK$10,将星节奏统计!KP7)</f>
        <v>0</v>
      </c>
      <c r="LN8" s="28">
        <f>求节点($AT$5:$AT$10,BL$5:BL$10,将星节奏统计!KQ7)</f>
        <v>9.0226014239193075E-2</v>
      </c>
      <c r="LO8" s="28">
        <f>求节点($AT$5:$AT$10,BM$5:BM$10,将星节奏统计!KR7)</f>
        <v>6.0000299469063378E-2</v>
      </c>
      <c r="LP8" s="28">
        <f>求节点($AT$5:$AT$10,BN$5:BN$10,将星节奏统计!KS7)</f>
        <v>5.0000249557552827E-2</v>
      </c>
      <c r="LQ8" s="28">
        <f>求节点($AT$5:$AT$10,BO$5:BO$10,将星节奏统计!KT7)</f>
        <v>0</v>
      </c>
      <c r="LR8" s="28">
        <f>求节点($AT$5:$AT$10,BP$5:BP$10,将星节奏统计!KU7)</f>
        <v>3.0000149734531703E-2</v>
      </c>
      <c r="LS8" s="28">
        <f>求节点($AT$5:$AT$10,BQ$5:BQ$10,将星节奏统计!KV7)</f>
        <v>2.0000099823021131E-2</v>
      </c>
      <c r="LT8" s="28">
        <f>求节点($AT$5:$AT$10,BR$5:BR$10,将星节奏统计!KW7)</f>
        <v>6.0000299469063378E-2</v>
      </c>
      <c r="LU8" s="28">
        <f>求节点($AT$5:$AT$10,BS$5:BS$10,将星节奏统计!KX7)</f>
        <v>0</v>
      </c>
      <c r="LV8" s="28">
        <f>求节点($AT$5:$AT$10,BT$5:BT$10,将星节奏统计!KY7)</f>
        <v>2.0000099823021131E-2</v>
      </c>
      <c r="LW8" s="28">
        <f>求节点($AT$5:$AT$10,BU$5:BU$10,将星节奏统计!KZ7)</f>
        <v>1.9277204648695066E-2</v>
      </c>
      <c r="LX8" s="28">
        <f>求节点($AT$5:$AT$10,BV$5:BV$10,将星节奏统计!LA7)</f>
        <v>7.0175788852705728E-2</v>
      </c>
      <c r="LY8" s="28">
        <f>求节点($AT$5:$AT$10,BW$5:BW$10,将星节奏统计!LB7)</f>
        <v>1.6567968591412324E-3</v>
      </c>
      <c r="LZ8" s="28">
        <f>求节点($AT$5:$AT$10,BX$5:BX$10,将星节奏统计!LC7)</f>
        <v>1.0354980369632755E-3</v>
      </c>
      <c r="MA8" s="28">
        <f>求节点($AT$5:$AT$10,BY$5:BY$10,将星节奏统计!LD7)</f>
        <v>1.6567968591412324E-3</v>
      </c>
      <c r="MB8" s="28">
        <f>求节点($AT$5:$AT$10,BZ$5:BZ$10,将星节奏统计!LE7)</f>
        <v>1.0354980369632755E-3</v>
      </c>
      <c r="MC8" s="28">
        <f>求节点($AT$5:$AT$10,CA$5:CA$10,将星节奏统计!LF7)</f>
        <v>2.0709960739265509E-3</v>
      </c>
      <c r="MD8" s="28">
        <f>求节点($AT$5:$AT$10,CB$5:CB$10,将星节奏统计!LG7)</f>
        <v>2.0709960739265509E-3</v>
      </c>
      <c r="ME8" s="28">
        <f>求节点($AT$5:$AT$10,CC$5:CC$10,将星节奏统计!LH7)</f>
        <v>2.0709960739265509E-3</v>
      </c>
      <c r="MF8" s="28">
        <f>求节点($AT$5:$AT$10,CD$5:CD$10,将星节奏统计!LI7)</f>
        <v>2.0709960739265509E-3</v>
      </c>
      <c r="MG8" s="28">
        <f>求节点($AT$5:$AT$10,CE$5:CE$10,将星节奏统计!LJ7)</f>
        <v>1.2425976443559278E-3</v>
      </c>
      <c r="MH8" s="28">
        <f>求节点($AT$5:$AT$10,CF$5:CF$10,将星节奏统计!LK7)</f>
        <v>1.2425976443559278E-3</v>
      </c>
      <c r="MI8" s="28">
        <f>求节点($AT$5:$AT$10,CG$5:CG$10,将星节奏统计!LL7)</f>
        <v>1.2425976443559278E-3</v>
      </c>
      <c r="MJ8" s="28">
        <f>求节点($AT$5:$AT$10,CH$5:CH$10,将星节奏统计!LM7)</f>
        <v>1.2425976443559278E-3</v>
      </c>
      <c r="MK8" s="28">
        <f>求节点($AT$5:$AT$10,CI$5:CI$10,将星节奏统计!LN7)</f>
        <v>1.6567968591412324E-3</v>
      </c>
      <c r="ML8" s="28">
        <f>求节点($AT$5:$AT$10,CJ$5:CJ$10,将星节奏统计!LO7)</f>
        <v>1.0354980369632755E-3</v>
      </c>
      <c r="MM8" s="28">
        <f>求节点($AT$5:$AT$10,CK$5:CK$10,将星节奏统计!LP7)</f>
        <v>0</v>
      </c>
      <c r="MN8" s="28">
        <f>求节点($AT$5:$AT$10,CL$5:CL$10,将星节奏统计!LQ7)</f>
        <v>0</v>
      </c>
      <c r="MO8" s="28">
        <f>求节点($AT$5:$AT$10,CM$5:CM$10,将星节奏统计!LR7)</f>
        <v>0</v>
      </c>
      <c r="MP8" s="28">
        <f>求节点($AT$5:$AT$10,CN$5:CN$10,将星节奏统计!LS7)</f>
        <v>0</v>
      </c>
      <c r="MQ8" s="28">
        <f>求节点($AT$5:$AT$10,CO$5:CO$10,将星节奏统计!LT7)</f>
        <v>0</v>
      </c>
      <c r="MR8" s="28">
        <f>求节点($AT$5:$AT$10,CP$5:CP$10,将星节奏统计!LU7)</f>
        <v>0</v>
      </c>
      <c r="MS8" s="28">
        <f>求节点($AT$5:$AT$10,CQ$5:CQ$10,将星节奏统计!LV7)</f>
        <v>0</v>
      </c>
      <c r="MT8" s="28">
        <f>求节点($AT$5:$AT$10,CR$5:CR$10,将星节奏统计!LW7)</f>
        <v>0</v>
      </c>
      <c r="MU8" s="28">
        <f>求节点($AT$5:$AT$10,CS$5:CS$10,将星节奏统计!LX7)</f>
        <v>0</v>
      </c>
      <c r="MV8" s="28">
        <f>求节点($AT$17:$AT$22,AV$17:AV$22,将星节奏统计!MA7)</f>
        <v>0</v>
      </c>
      <c r="MW8" s="28">
        <f>求节点($AT$17:$AT$22,AW$17:AW$22,将星节奏统计!MB7)</f>
        <v>0</v>
      </c>
      <c r="MX8" s="28">
        <f>求节点($AT$17:$AT$22,AX$17:AX$22,将星节奏统计!MC7)</f>
        <v>0</v>
      </c>
      <c r="MY8" s="28">
        <f>求节点($AT$17:$AT$22,AY$17:AY$22,将星节奏统计!MD7)</f>
        <v>0</v>
      </c>
      <c r="MZ8" s="28">
        <f>求节点($AT$17:$AT$22,AZ$17:AZ$22,将星节奏统计!ME7)</f>
        <v>0</v>
      </c>
      <c r="NA8" s="28">
        <f>求节点($AT$17:$AT$22,BA$17:BA$22,将星节奏统计!MF7)</f>
        <v>0</v>
      </c>
      <c r="NB8" s="28">
        <f>求节点($AT$17:$AT$22,BB$17:BB$22,将星节奏统计!MG7)</f>
        <v>0</v>
      </c>
      <c r="NC8" s="28">
        <f>求节点($AT$17:$AT$22,BC$17:BC$22,将星节奏统计!MH7)</f>
        <v>0</v>
      </c>
      <c r="ND8" s="28">
        <f>求节点($AT$17:$AT$22,BD$17:BD$22,将星节奏统计!MI7)</f>
        <v>0</v>
      </c>
      <c r="NE8" s="28">
        <f>求节点($AT$17:$AT$22,BE$17:BE$22,将星节奏统计!MJ7)</f>
        <v>0</v>
      </c>
      <c r="NF8" s="28">
        <f>求节点($AT$17:$AT$22,BF$17:BF$22,将星节奏统计!MK7)</f>
        <v>0</v>
      </c>
      <c r="NG8" s="28">
        <f>求节点($AT$17:$AT$22,BG$17:BG$22,将星节奏统计!ML7)</f>
        <v>0</v>
      </c>
      <c r="NH8" s="28">
        <f>求节点($AT$17:$AT$22,BH$17:BH$22,将星节奏统计!MM7)</f>
        <v>0</v>
      </c>
      <c r="NI8" s="28">
        <f>求节点($AT$17:$AT$22,BI$17:BI$22,将星节奏统计!MN7)</f>
        <v>0</v>
      </c>
      <c r="NJ8" s="28">
        <f>求节点($AT$17:$AT$22,BJ$17:BJ$22,将星节奏统计!MO7)</f>
        <v>0</v>
      </c>
      <c r="NK8" s="28">
        <f>求节点($AT$17:$AT$22,BK$17:BK$22,将星节奏统计!MP7)</f>
        <v>0</v>
      </c>
      <c r="NL8" s="28">
        <f>求节点($AT$17:$AT$22,BL$17:BL$22,将星节奏统计!MQ7)</f>
        <v>0</v>
      </c>
      <c r="NM8" s="28">
        <f>求节点($AT$17:$AT$22,BM$17:BM$22,将星节奏统计!MR7)</f>
        <v>0</v>
      </c>
      <c r="NN8" s="28">
        <f>求节点($AT$17:$AT$22,BN$17:BN$22,将星节奏统计!MS7)</f>
        <v>0</v>
      </c>
      <c r="NO8" s="28">
        <f>求节点($AT$17:$AT$22,BO$17:BO$22,将星节奏统计!MT7)</f>
        <v>0</v>
      </c>
      <c r="NP8" s="28">
        <f>求节点($AT$5:$AT$10,AV$5:AV$10,将星节奏统计!MX7)</f>
        <v>8.0602116166881132E-3</v>
      </c>
      <c r="NQ8" s="28">
        <f>求节点($AT$5:$AT$10,AW$5:AW$10,将星节奏统计!MY7)</f>
        <v>2.2916802761950534E-2</v>
      </c>
      <c r="NR8" s="28">
        <f>求节点($AT$5:$AT$10,AX$5:AX$10,将星节奏统计!MZ7)</f>
        <v>2.0822213343110949E-3</v>
      </c>
      <c r="NS8" s="28">
        <f>求节点($AT$5:$AT$10,AY$5:AY$10,将星节奏统计!NA7)</f>
        <v>0</v>
      </c>
      <c r="NT8" s="28">
        <f>求节点($AT$5:$AT$10,AZ$5:AZ$10,将星节奏统计!NB7)</f>
        <v>0</v>
      </c>
      <c r="NU8" s="28">
        <f>求节点($AT$5:$AT$10,BA$5:BA$10,将星节奏统计!NC7)</f>
        <v>0</v>
      </c>
      <c r="NV8" s="28">
        <f>求节点($AT$5:$AT$10,BB$5:BB$10,将星节奏统计!ND7)</f>
        <v>0</v>
      </c>
      <c r="NW8" s="28">
        <f>求节点($AT$5:$AT$10,BC$5:BC$10,将星节奏统计!NE7)</f>
        <v>0</v>
      </c>
      <c r="NX8" s="28">
        <f>求节点($AT$5:$AT$10,BD$5:BD$10,将星节奏统计!NF7)</f>
        <v>0</v>
      </c>
      <c r="NY8" s="28">
        <f>求节点($AT$5:$AT$10,BE$5:BE$10,将星节奏统计!NG7)</f>
        <v>0</v>
      </c>
      <c r="NZ8" s="28">
        <f>求节点($AT$5:$AT$10,BF$5:BF$10,将星节奏统计!NH7)</f>
        <v>0</v>
      </c>
      <c r="OA8" s="28">
        <f>求节点($AT$5:$AT$10,BG$5:BG$10,将星节奏统计!NI7)</f>
        <v>0</v>
      </c>
      <c r="OB8" s="28">
        <f>求节点($AT$5:$AT$10,BH$5:BH$10,将星节奏统计!NJ7)</f>
        <v>0</v>
      </c>
      <c r="OC8" s="28">
        <f>求节点($AT$5:$AT$10,BI$5:BI$10,将星节奏统计!NK7)</f>
        <v>0</v>
      </c>
      <c r="OD8" s="28">
        <f>求节点($AT$5:$AT$10,BJ$5:BJ$10,将星节奏统计!NL7)</f>
        <v>0</v>
      </c>
      <c r="OE8" s="28">
        <f>求节点($AT$5:$AT$10,BK$5:BK$10,将星节奏统计!NM7)</f>
        <v>0</v>
      </c>
      <c r="OF8" s="28">
        <f>求节点($AT$5:$AT$10,BL$5:BL$10,将星节奏统计!NN7)</f>
        <v>0.11272175644390896</v>
      </c>
      <c r="OG8" s="28">
        <f>求节点($AT$5:$AT$10,BM$5:BM$10,将星节奏统计!NO7)</f>
        <v>7.4959968035199456E-2</v>
      </c>
      <c r="OH8" s="28">
        <f>求节点($AT$5:$AT$10,BN$5:BN$10,将星节奏统计!NP7)</f>
        <v>6.2466640029332887E-2</v>
      </c>
      <c r="OI8" s="28">
        <f>求节点($AT$5:$AT$10,BO$5:BO$10,将星节奏统计!NQ7)</f>
        <v>0</v>
      </c>
      <c r="OJ8" s="28">
        <f>求节点($AT$5:$AT$10,BP$5:BP$10,将星节奏统计!NR7)</f>
        <v>3.7479984017599721E-2</v>
      </c>
      <c r="OK8" s="28">
        <f>求节点($AT$5:$AT$10,BQ$5:BQ$10,将星节奏统计!NS7)</f>
        <v>2.4986656011733138E-2</v>
      </c>
      <c r="OL8" s="28">
        <f>求节点($AT$5:$AT$10,BR$5:BR$10,将星节奏统计!NT7)</f>
        <v>7.4959968035199456E-2</v>
      </c>
      <c r="OM8" s="28">
        <f>求节点($AT$5:$AT$10,BS$5:BS$10,将星节奏统计!NU7)</f>
        <v>0</v>
      </c>
      <c r="ON8" s="28">
        <f>求节点($AT$5:$AT$10,BT$5:BT$10,将星节奏统计!NV7)</f>
        <v>2.4986656011733138E-2</v>
      </c>
      <c r="OO8" s="28">
        <f>求节点($AT$5:$AT$10,BU$5:BU$10,将星节奏统计!NW7)</f>
        <v>2.2916802761950534E-2</v>
      </c>
      <c r="OP8" s="28">
        <f>求节点($AT$5:$AT$10,BV$5:BV$10,将星节奏统计!NX7)</f>
        <v>8.7672477234151419E-2</v>
      </c>
      <c r="OQ8" s="28">
        <f>求节点($AT$5:$AT$10,BW$5:BW$10,将星节奏统计!NY7)</f>
        <v>2.0698803289486978E-3</v>
      </c>
      <c r="OR8" s="28">
        <f>求节点($AT$5:$AT$10,BX$5:BX$10,将星节奏统计!NZ7)</f>
        <v>1.2936752055929396E-3</v>
      </c>
      <c r="OS8" s="28">
        <f>求节点($AT$5:$AT$10,BY$5:BY$10,将星节奏统计!OA7)</f>
        <v>2.0698803289486978E-3</v>
      </c>
      <c r="OT8" s="28">
        <f>求节点($AT$5:$AT$10,BZ$5:BZ$10,将星节奏统计!OB7)</f>
        <v>1.2936752055929396E-3</v>
      </c>
      <c r="OU8" s="28">
        <f>求节点($AT$5:$AT$10,CA$5:CA$10,将星节奏统计!OC7)</f>
        <v>2.5873504111858792E-3</v>
      </c>
      <c r="OV8" s="28">
        <f>求节点($AT$5:$AT$10,CB$5:CB$10,将星节奏统计!OD7)</f>
        <v>2.5873504111858792E-3</v>
      </c>
      <c r="OW8" s="28">
        <f>求节点($AT$5:$AT$10,CC$5:CC$10,将星节奏统计!OE7)</f>
        <v>2.5873504111858792E-3</v>
      </c>
      <c r="OX8" s="28">
        <f>求节点($AT$5:$AT$10,CD$5:CD$10,将星节奏统计!OF7)</f>
        <v>2.5873504111858792E-3</v>
      </c>
      <c r="OY8" s="28">
        <f>求节点($AT$5:$AT$10,CE$5:CE$10,将星节奏统计!OG7)</f>
        <v>1.5524102467115233E-3</v>
      </c>
      <c r="OZ8" s="28">
        <f>求节点($AT$5:$AT$10,CF$5:CF$10,将星节奏统计!OH7)</f>
        <v>1.5524102467115233E-3</v>
      </c>
      <c r="PA8" s="28">
        <f>求节点($AT$5:$AT$10,CG$5:CG$10,将星节奏统计!OI7)</f>
        <v>1.5524102467115233E-3</v>
      </c>
      <c r="PB8" s="28">
        <f>求节点($AT$5:$AT$10,CH$5:CH$10,将星节奏统计!OJ7)</f>
        <v>1.5524102467115233E-3</v>
      </c>
      <c r="PC8" s="28">
        <f>求节点($AT$5:$AT$10,CI$5:CI$10,将星节奏统计!OK7)</f>
        <v>2.0698803289486978E-3</v>
      </c>
      <c r="PD8" s="28">
        <f>求节点($AT$5:$AT$10,CJ$5:CJ$10,将星节奏统计!OL7)</f>
        <v>1.2936752055929396E-3</v>
      </c>
      <c r="PE8" s="28">
        <f>求节点($AT$5:$AT$10,CK$5:CK$10,将星节奏统计!OM7)</f>
        <v>0</v>
      </c>
      <c r="PF8" s="28">
        <f>求节点($AT$5:$AT$10,CL$5:CL$10,将星节奏统计!ON7)</f>
        <v>0</v>
      </c>
      <c r="PG8" s="28">
        <f>求节点($AT$5:$AT$10,CM$5:CM$10,将星节奏统计!OO7)</f>
        <v>0</v>
      </c>
      <c r="PH8" s="28">
        <f>求节点($AT$5:$AT$10,CN$5:CN$10,将星节奏统计!OP7)</f>
        <v>0</v>
      </c>
      <c r="PI8" s="28">
        <f>求节点($AT$5:$AT$10,CO$5:CO$10,将星节奏统计!OQ7)</f>
        <v>0</v>
      </c>
      <c r="PJ8" s="28">
        <f>求节点($AT$5:$AT$10,CP$5:CP$10,将星节奏统计!OR7)</f>
        <v>0</v>
      </c>
      <c r="PK8" s="28">
        <f>求节点($AT$5:$AT$10,CQ$5:CQ$10,将星节奏统计!OS7)</f>
        <v>0</v>
      </c>
      <c r="PL8" s="28">
        <f>求节点($AT$5:$AT$10,CR$5:CR$10,将星节奏统计!OT7)</f>
        <v>0</v>
      </c>
      <c r="PM8" s="28">
        <f>求节点($AT$5:$AT$10,CS$5:CS$10,将星节奏统计!OU7)</f>
        <v>0</v>
      </c>
      <c r="PN8" s="28">
        <f>求节点($AT$17:$AT$22,AV$17:AV$22,将星节奏统计!OX7)</f>
        <v>0</v>
      </c>
      <c r="PO8" s="28">
        <f>求节点($AT$17:$AT$22,AW$17:AW$22,将星节奏统计!OY7)</f>
        <v>0</v>
      </c>
      <c r="PP8" s="28">
        <f>求节点($AT$17:$AT$22,AX$17:AX$22,将星节奏统计!OZ7)</f>
        <v>0</v>
      </c>
      <c r="PQ8" s="28">
        <f>求节点($AT$17:$AT$22,AY$17:AY$22,将星节奏统计!PA7)</f>
        <v>3.8390664815202147E-7</v>
      </c>
      <c r="PR8" s="28">
        <f>求节点($AT$17:$AT$22,AZ$17:AZ$22,将星节奏统计!PB7)</f>
        <v>5.7585997223150165E-7</v>
      </c>
      <c r="PS8" s="28">
        <f>求节点($AT$17:$AT$22,BA$17:BA$22,将星节奏统计!PC7)</f>
        <v>5.7585997223150165E-7</v>
      </c>
      <c r="PT8" s="28">
        <f>求节点($AT$17:$AT$22,BB$17:BB$22,将星节奏统计!PD7)</f>
        <v>8.7251510944019728E-7</v>
      </c>
      <c r="PU8" s="28">
        <f>求节点($AT$17:$AT$22,BC$17:BC$22,将星节奏统计!PE7)</f>
        <v>0</v>
      </c>
      <c r="PV8" s="28">
        <f>求节点($AT$17:$AT$22,BD$17:BD$22,将星节奏统计!PF7)</f>
        <v>5.7585997223150165E-7</v>
      </c>
      <c r="PW8" s="28">
        <f>求节点($AT$17:$AT$22,BE$17:BE$22,将星节奏统计!PG7)</f>
        <v>0</v>
      </c>
      <c r="PX8" s="28">
        <f>求节点($AT$17:$AT$22,BF$17:BF$22,将星节奏统计!PH7)</f>
        <v>0</v>
      </c>
      <c r="PY8" s="28">
        <f>求节点($AT$17:$AT$22,BG$17:BG$22,将星节奏统计!PI7)</f>
        <v>0</v>
      </c>
      <c r="PZ8" s="28">
        <f>求节点($AT$17:$AT$22,BH$17:BH$22,将星节奏统计!PJ7)</f>
        <v>0</v>
      </c>
      <c r="QA8" s="28">
        <f>求节点($AT$17:$AT$22,BI$17:BI$22,将星节奏统计!PK7)</f>
        <v>0</v>
      </c>
      <c r="QB8" s="28">
        <f>求节点($AT$17:$AT$22,BJ$17:BJ$22,将星节奏统计!PL7)</f>
        <v>0</v>
      </c>
      <c r="QC8" s="28">
        <f>求节点($AT$17:$AT$22,BK$17:BK$22,将星节奏统计!PM7)</f>
        <v>0</v>
      </c>
      <c r="QD8" s="28">
        <f>求节点($AT$17:$AT$22,BL$17:BL$22,将星节奏统计!PN7)</f>
        <v>0</v>
      </c>
      <c r="QE8" s="28">
        <f>求节点($AT$17:$AT$22,BM$17:BM$22,将星节奏统计!PO7)</f>
        <v>0</v>
      </c>
      <c r="QF8" s="28">
        <f>求节点($AT$17:$AT$22,BN$17:BN$22,将星节奏统计!PP7)</f>
        <v>0</v>
      </c>
      <c r="QG8" s="28">
        <f>求节点($AT$17:$AT$22,BO$17:BO$22,将星节奏统计!PQ7)</f>
        <v>0</v>
      </c>
      <c r="QJ8" s="3">
        <v>4</v>
      </c>
      <c r="QK8" s="28">
        <f t="shared" ca="1" si="41"/>
        <v>2.3936263061897538E-2</v>
      </c>
      <c r="QL8" s="28">
        <f t="shared" ca="1" si="32"/>
        <v>2.746992647989905E-2</v>
      </c>
      <c r="QM8" s="28">
        <f t="shared" ca="1" si="32"/>
        <v>3.4990627819940341E-2</v>
      </c>
      <c r="QN8" s="28">
        <f t="shared" ca="1" si="32"/>
        <v>6.2127686801889438E-2</v>
      </c>
      <c r="QO8" s="28">
        <f t="shared" ca="1" si="32"/>
        <v>7.7617769544162774E-2</v>
      </c>
      <c r="QP8" s="28">
        <f t="shared" ca="1" si="42"/>
        <v>1.9149687121132741E-3</v>
      </c>
      <c r="QQ8" s="28">
        <f t="shared" ca="1" si="33"/>
        <v>2.1976717751232833E-3</v>
      </c>
      <c r="QR8" s="28">
        <f t="shared" ca="1" si="33"/>
        <v>2.7993491431436979E-3</v>
      </c>
      <c r="QS8" s="28">
        <f t="shared" ca="1" si="33"/>
        <v>4.9703905774236973E-3</v>
      </c>
      <c r="QT8" s="28">
        <f t="shared" ca="1" si="33"/>
        <v>6.2096409868460933E-3</v>
      </c>
      <c r="QU8" s="28">
        <f t="shared" ca="1" si="43"/>
        <v>7.4270307703644695E-3</v>
      </c>
      <c r="QV8" s="28">
        <f t="shared" ca="1" si="34"/>
        <v>8.5234687093084776E-3</v>
      </c>
      <c r="QW8" s="28">
        <f t="shared" ca="1" si="34"/>
        <v>1.085701927744716E-2</v>
      </c>
      <c r="QX8" s="28">
        <f t="shared" ca="1" si="34"/>
        <v>1.9277204648695066E-2</v>
      </c>
      <c r="QY8" s="28">
        <f t="shared" ca="1" si="34"/>
        <v>2.2916802761950534E-2</v>
      </c>
      <c r="QZ8" s="28">
        <f t="shared" ca="1" si="44"/>
        <v>1.5906729150271984E-2</v>
      </c>
      <c r="RA8" s="28">
        <f t="shared" ca="1" si="35"/>
        <v>1.8255008276091316E-2</v>
      </c>
      <c r="RB8" s="28">
        <f t="shared" ca="1" si="35"/>
        <v>2.3252854386270248E-2</v>
      </c>
      <c r="RC8" s="28">
        <f t="shared" ca="1" si="35"/>
        <v>4.1286657158431134E-2</v>
      </c>
      <c r="RD8" s="28">
        <f t="shared" ca="1" si="35"/>
        <v>5.1580517568449162E-2</v>
      </c>
      <c r="RE8" s="28">
        <f t="shared" ca="1" si="45"/>
        <v>1.1968554450707963E-3</v>
      </c>
      <c r="RF8" s="28">
        <f t="shared" ca="1" si="36"/>
        <v>1.3735448594520416E-3</v>
      </c>
      <c r="RG8" s="28">
        <f t="shared" ca="1" si="36"/>
        <v>1.7495932144648216E-3</v>
      </c>
      <c r="RH8" s="28">
        <f t="shared" ca="1" si="36"/>
        <v>3.1064941108898264E-3</v>
      </c>
      <c r="RI8" s="28">
        <f t="shared" ca="1" si="36"/>
        <v>3.8810256167788187E-3</v>
      </c>
      <c r="RJ8" s="28">
        <f t="shared" ca="1" si="46"/>
        <v>3.9804726090046649E-7</v>
      </c>
      <c r="RK8" s="28">
        <f t="shared" ca="1" si="37"/>
        <v>0</v>
      </c>
      <c r="RL8" s="28">
        <f t="shared" ca="1" si="37"/>
        <v>5.1349704777679805E-7</v>
      </c>
      <c r="RM8" s="28">
        <f t="shared" ca="1" si="37"/>
        <v>0</v>
      </c>
      <c r="RN8" s="28">
        <f t="shared" ca="1" si="37"/>
        <v>6.0203542551380551E-7</v>
      </c>
      <c r="RO8" s="28">
        <f t="shared" ca="1" si="47"/>
        <v>3.8074085825443027E-7</v>
      </c>
      <c r="RP8" s="28">
        <f t="shared" ca="1" si="38"/>
        <v>0</v>
      </c>
      <c r="RQ8" s="28">
        <f t="shared" ca="1" si="38"/>
        <v>4.9117108917584584E-7</v>
      </c>
      <c r="RR8" s="28">
        <f t="shared" ca="1" si="38"/>
        <v>0</v>
      </c>
      <c r="RS8" s="28">
        <f t="shared" ca="1" si="38"/>
        <v>5.7585997223150165E-7</v>
      </c>
      <c r="RT8" s="28">
        <f t="shared" ca="1" si="48"/>
        <v>2.4856594916945612E-3</v>
      </c>
      <c r="RU8" s="28">
        <f t="shared" ca="1" si="39"/>
        <v>2.8526125115830789E-3</v>
      </c>
      <c r="RV8" s="28">
        <f t="shared" ca="1" si="39"/>
        <v>3.6335991936617511E-3</v>
      </c>
      <c r="RW8" s="28">
        <f t="shared" ca="1" si="39"/>
        <v>6.451645104200366E-3</v>
      </c>
      <c r="RX8" s="28">
        <f t="shared" ca="1" si="39"/>
        <v>8.0602116166881132E-3</v>
      </c>
      <c r="RY8" s="28">
        <f t="shared" ca="1" si="49"/>
        <v>8.0691594723855623E-3</v>
      </c>
      <c r="RZ8" s="28">
        <f t="shared" ca="1" si="40"/>
        <v>9.2603936081341095E-3</v>
      </c>
      <c r="SA8" s="28">
        <f t="shared" ca="1" si="40"/>
        <v>1.1795699069143109E-2</v>
      </c>
      <c r="SB8" s="28">
        <f t="shared" ca="1" si="40"/>
        <v>2.0943879633946824E-2</v>
      </c>
      <c r="SC8" s="28">
        <f t="shared" ca="1" si="40"/>
        <v>2.4999024096261629E-2</v>
      </c>
    </row>
    <row r="9" spans="1:497" x14ac:dyDescent="0.2">
      <c r="B9" s="29" t="str">
        <f>IF([6]buff规划!C62="","",[6]buff规划!C62)</f>
        <v>步兵/骑兵/弓兵/器械招募加速</v>
      </c>
      <c r="C9" s="30">
        <f>IF([6]buff规划!D62="","",[6]buff规划!D62)</f>
        <v>0.2</v>
      </c>
      <c r="E9" s="5" t="s">
        <v>439</v>
      </c>
      <c r="F9" s="28">
        <f>C6</f>
        <v>0.1</v>
      </c>
      <c r="G9" s="28">
        <f t="shared" si="21"/>
        <v>0.1</v>
      </c>
      <c r="H9" s="31">
        <f t="shared" si="22"/>
        <v>0</v>
      </c>
      <c r="K9" s="5" t="s">
        <v>439</v>
      </c>
      <c r="L9" s="5">
        <v>0</v>
      </c>
      <c r="M9" s="54">
        <v>6</v>
      </c>
      <c r="N9" s="54" t="str">
        <f>IF(将星标签统计!H8="","",将星标签统计!H8)</f>
        <v>初始智略过100</v>
      </c>
      <c r="O9" s="54">
        <v>0</v>
      </c>
      <c r="P9" s="54" t="s">
        <v>437</v>
      </c>
      <c r="Q9" s="54">
        <f t="shared" si="23"/>
        <v>0</v>
      </c>
      <c r="R9" s="55">
        <f t="shared" si="3"/>
        <v>0</v>
      </c>
      <c r="S9" s="56">
        <f t="shared" si="24"/>
        <v>0</v>
      </c>
      <c r="T9" s="55">
        <v>0</v>
      </c>
      <c r="U9" s="55">
        <v>0</v>
      </c>
      <c r="V9" s="55">
        <v>0</v>
      </c>
      <c r="W9" s="55">
        <v>0</v>
      </c>
      <c r="X9" s="55">
        <v>0</v>
      </c>
      <c r="Y9" s="55">
        <v>0</v>
      </c>
      <c r="AC9" s="5">
        <v>0</v>
      </c>
      <c r="AD9" s="5">
        <v>6</v>
      </c>
      <c r="AE9" s="5" t="str">
        <f>IF(将星标签统计!BF8="","",将星标签统计!BF8)</f>
        <v>治疗类兵法</v>
      </c>
      <c r="AF9" s="5">
        <f>IF(将星标签统计!CA8=0,0,1)</f>
        <v>1</v>
      </c>
      <c r="AG9" s="5" t="s">
        <v>453</v>
      </c>
      <c r="AH9" s="5">
        <f t="shared" si="25"/>
        <v>1</v>
      </c>
      <c r="AI9" s="28">
        <f t="shared" si="4"/>
        <v>0.2</v>
      </c>
      <c r="AJ9" s="61">
        <f t="shared" si="26"/>
        <v>0.2</v>
      </c>
      <c r="AK9" s="28">
        <v>0.03</v>
      </c>
      <c r="AL9" s="28">
        <v>0.06</v>
      </c>
      <c r="AM9" s="28">
        <v>0.09</v>
      </c>
      <c r="AN9" s="28">
        <v>0.12</v>
      </c>
      <c r="AO9" s="28">
        <v>0.16</v>
      </c>
      <c r="AP9" s="28">
        <v>0.2</v>
      </c>
      <c r="AT9" s="5">
        <v>5</v>
      </c>
      <c r="AU9" s="28" t="s">
        <v>365</v>
      </c>
      <c r="AV9" s="3">
        <f t="shared" si="27"/>
        <v>0.09</v>
      </c>
      <c r="AW9" s="3">
        <f t="shared" si="27"/>
        <v>0.09</v>
      </c>
      <c r="AX9" s="3">
        <f t="shared" si="27"/>
        <v>0.09</v>
      </c>
      <c r="AY9" s="3">
        <f t="shared" si="27"/>
        <v>0</v>
      </c>
      <c r="AZ9" s="3">
        <f t="shared" si="27"/>
        <v>0</v>
      </c>
      <c r="BA9" s="3">
        <f t="shared" si="27"/>
        <v>0</v>
      </c>
      <c r="BB9" s="3">
        <f t="shared" si="27"/>
        <v>0</v>
      </c>
      <c r="BC9" s="3">
        <f t="shared" si="27"/>
        <v>0</v>
      </c>
      <c r="BD9" s="3">
        <f t="shared" si="27"/>
        <v>0</v>
      </c>
      <c r="BE9" s="3">
        <f t="shared" si="27"/>
        <v>0</v>
      </c>
      <c r="BF9" s="3">
        <f t="shared" si="28"/>
        <v>0</v>
      </c>
      <c r="BG9" s="3">
        <f t="shared" si="28"/>
        <v>0</v>
      </c>
      <c r="BH9" s="3">
        <f t="shared" si="28"/>
        <v>0</v>
      </c>
      <c r="BI9" s="3">
        <f t="shared" si="28"/>
        <v>0</v>
      </c>
      <c r="BJ9" s="3">
        <f t="shared" si="28"/>
        <v>0</v>
      </c>
      <c r="BK9" s="3">
        <f t="shared" si="28"/>
        <v>0</v>
      </c>
      <c r="BL9" s="3">
        <f t="shared" si="28"/>
        <v>0.75</v>
      </c>
      <c r="BM9" s="3">
        <f t="shared" si="28"/>
        <v>0.75</v>
      </c>
      <c r="BN9" s="3">
        <f t="shared" si="28"/>
        <v>0.5</v>
      </c>
      <c r="BO9" s="3">
        <f t="shared" si="28"/>
        <v>0</v>
      </c>
      <c r="BP9" s="3">
        <f t="shared" si="29"/>
        <v>0.75</v>
      </c>
      <c r="BQ9" s="3">
        <f t="shared" si="29"/>
        <v>0.5</v>
      </c>
      <c r="BR9" s="3">
        <f t="shared" si="29"/>
        <v>0.75</v>
      </c>
      <c r="BS9" s="3">
        <f t="shared" si="29"/>
        <v>0</v>
      </c>
      <c r="BT9" s="3">
        <f t="shared" si="29"/>
        <v>0.5</v>
      </c>
      <c r="BU9" s="3">
        <f t="shared" si="29"/>
        <v>0.09</v>
      </c>
      <c r="BV9" s="3">
        <f t="shared" si="29"/>
        <v>0.5</v>
      </c>
      <c r="BW9" s="3">
        <f t="shared" si="29"/>
        <v>0.41</v>
      </c>
      <c r="BX9" s="3">
        <f t="shared" si="29"/>
        <v>0.27</v>
      </c>
      <c r="BY9" s="3">
        <f t="shared" si="29"/>
        <v>0.41</v>
      </c>
      <c r="BZ9" s="3">
        <f t="shared" si="29"/>
        <v>0.27</v>
      </c>
      <c r="CA9" s="3">
        <f t="shared" si="30"/>
        <v>0.5</v>
      </c>
      <c r="CB9" s="3">
        <f t="shared" si="30"/>
        <v>0.5</v>
      </c>
      <c r="CC9" s="3">
        <f t="shared" si="30"/>
        <v>0.5</v>
      </c>
      <c r="CD9" s="3">
        <f t="shared" si="30"/>
        <v>0.5</v>
      </c>
      <c r="CE9" s="3">
        <f t="shared" si="30"/>
        <v>0.33</v>
      </c>
      <c r="CF9" s="3">
        <f t="shared" si="30"/>
        <v>0.33</v>
      </c>
      <c r="CG9" s="3">
        <f t="shared" si="30"/>
        <v>0.33</v>
      </c>
      <c r="CH9" s="3">
        <f t="shared" si="30"/>
        <v>0.33</v>
      </c>
      <c r="CI9" s="3">
        <f t="shared" si="30"/>
        <v>0.41</v>
      </c>
      <c r="CJ9" s="3">
        <f t="shared" si="31"/>
        <v>0.27</v>
      </c>
      <c r="CK9" s="3">
        <f t="shared" si="31"/>
        <v>0</v>
      </c>
      <c r="CL9" s="3">
        <f t="shared" si="31"/>
        <v>0</v>
      </c>
      <c r="CM9" s="3">
        <f t="shared" si="31"/>
        <v>0</v>
      </c>
      <c r="CN9" s="3">
        <f t="shared" si="31"/>
        <v>0</v>
      </c>
      <c r="CO9" s="3">
        <f t="shared" si="31"/>
        <v>0</v>
      </c>
      <c r="CP9" s="3">
        <f t="shared" si="31"/>
        <v>0</v>
      </c>
      <c r="CQ9" s="3">
        <f t="shared" si="31"/>
        <v>0</v>
      </c>
      <c r="CR9" s="3">
        <f t="shared" si="31"/>
        <v>0</v>
      </c>
      <c r="CS9" s="3">
        <f t="shared" si="31"/>
        <v>0</v>
      </c>
      <c r="CU9" s="3">
        <v>5</v>
      </c>
      <c r="CV9" s="28">
        <f>求节点($AT$5:$AT$10,AV$5:AV$10,将星节奏统计!BJ8)</f>
        <v>3.2224362470735061E-3</v>
      </c>
      <c r="CW9" s="28">
        <f>求节点($AT$5:$AT$10,AW$5:AW$10,将星节奏统计!BK8)</f>
        <v>9.6284842081232388E-3</v>
      </c>
      <c r="CX9" s="28">
        <f>求节点($AT$5:$AT$10,AX$5:AX$10,将星节奏统计!BL8)</f>
        <v>8.3246269716065469E-4</v>
      </c>
      <c r="CY9" s="28">
        <f>求节点($AT$5:$AT$10,AY$5:AY$10,将星节奏统计!BM8)</f>
        <v>0</v>
      </c>
      <c r="CZ9" s="28">
        <f>求节点($AT$5:$AT$10,AZ$5:AZ$10,将星节奏统计!BN8)</f>
        <v>0</v>
      </c>
      <c r="DA9" s="28">
        <f>求节点($AT$5:$AT$10,BA$5:BA$10,将星节奏统计!BO8)</f>
        <v>0</v>
      </c>
      <c r="DB9" s="28">
        <f>求节点($AT$5:$AT$10,BB$5:BB$10,将星节奏统计!BP8)</f>
        <v>0</v>
      </c>
      <c r="DC9" s="28">
        <f>求节点($AT$5:$AT$10,BC$5:BC$10,将星节奏统计!BQ8)</f>
        <v>0</v>
      </c>
      <c r="DD9" s="28">
        <f>求节点($AT$5:$AT$10,BD$5:BD$10,将星节奏统计!BR8)</f>
        <v>0</v>
      </c>
      <c r="DE9" s="28">
        <f>求节点($AT$5:$AT$10,BE$5:BE$10,将星节奏统计!BS8)</f>
        <v>0</v>
      </c>
      <c r="DF9" s="28">
        <f>求节点($AT$5:$AT$10,BF$5:BF$10,将星节奏统计!BT8)</f>
        <v>0</v>
      </c>
      <c r="DG9" s="28">
        <f>求节点($AT$5:$AT$10,BG$5:BG$10,将星节奏统计!BU8)</f>
        <v>0</v>
      </c>
      <c r="DH9" s="28">
        <f>求节点($AT$5:$AT$10,BH$5:BH$10,将星节奏统计!BV8)</f>
        <v>0</v>
      </c>
      <c r="DI9" s="28">
        <f>求节点($AT$5:$AT$10,BI$5:BI$10,将星节奏统计!BW8)</f>
        <v>0</v>
      </c>
      <c r="DJ9" s="28">
        <f>求节点($AT$5:$AT$10,BJ$5:BJ$10,将星节奏统计!BX8)</f>
        <v>0</v>
      </c>
      <c r="DK9" s="28">
        <f>求节点($AT$5:$AT$10,BK$5:BK$10,将星节奏统计!BY8)</f>
        <v>0</v>
      </c>
      <c r="DL9" s="28">
        <f>求节点($AT$5:$AT$10,BL$5:BL$10,将星节奏统计!BZ8)</f>
        <v>4.5065649771103139E-2</v>
      </c>
      <c r="DM9" s="28">
        <f>求节点($AT$5:$AT$10,BM$5:BM$10,将星节奏统计!CA8)</f>
        <v>2.9968657097783583E-2</v>
      </c>
      <c r="DN9" s="28">
        <f>求节点($AT$5:$AT$10,BN$5:BN$10,将星节奏统计!CB8)</f>
        <v>2.4973880914819641E-2</v>
      </c>
      <c r="DO9" s="28">
        <f>求节点($AT$5:$AT$10,BO$5:BO$10,将星节奏统计!CC8)</f>
        <v>0</v>
      </c>
      <c r="DP9" s="28">
        <f>求节点($AT$5:$AT$10,BP$5:BP$10,将星节奏统计!CD8)</f>
        <v>1.4984328548891812E-2</v>
      </c>
      <c r="DQ9" s="28">
        <f>求节点($AT$5:$AT$10,BQ$5:BQ$10,将星节奏统计!CE8)</f>
        <v>9.9895523659278701E-3</v>
      </c>
      <c r="DR9" s="28">
        <f>求节点($AT$5:$AT$10,BR$5:BR$10,将星节奏统计!CF8)</f>
        <v>2.9968657097783583E-2</v>
      </c>
      <c r="DS9" s="28">
        <f>求节点($AT$5:$AT$10,BS$5:BS$10,将星节奏统计!CG8)</f>
        <v>0</v>
      </c>
      <c r="DT9" s="28">
        <f>求节点($AT$5:$AT$10,BT$5:BT$10,将星节奏统计!CH8)</f>
        <v>9.9895523659278701E-3</v>
      </c>
      <c r="DU9" s="28">
        <f>求节点($AT$5:$AT$10,BU$5:BU$10,将星节奏统计!CI8)</f>
        <v>9.6284842081232388E-3</v>
      </c>
      <c r="DV9" s="28">
        <f>求节点($AT$5:$AT$10,BV$5:BV$10,将星节奏统计!CJ8)</f>
        <v>3.5051060933080219E-2</v>
      </c>
      <c r="DW9" s="28">
        <f>求节点($AT$5:$AT$10,BW$5:BW$10,将星节奏统计!CK8)</f>
        <v>8.2752881888346896E-4</v>
      </c>
      <c r="DX9" s="28">
        <f>求节点($AT$5:$AT$10,BX$5:BX$10,将星节奏统计!CL8)</f>
        <v>5.172055118021629E-4</v>
      </c>
      <c r="DY9" s="28">
        <f>求节点($AT$5:$AT$10,BY$5:BY$10,将星节奏统计!CM8)</f>
        <v>8.2752881888346896E-4</v>
      </c>
      <c r="DZ9" s="28">
        <f>求节点($AT$5:$AT$10,BZ$5:BZ$10,将星节奏统计!CN8)</f>
        <v>5.172055118021629E-4</v>
      </c>
      <c r="EA9" s="28">
        <f>求节点($AT$5:$AT$10,CA$5:CA$10,将星节奏统计!CO8)</f>
        <v>1.0344110236043258E-3</v>
      </c>
      <c r="EB9" s="28">
        <f>求节点($AT$5:$AT$10,CB$5:CB$10,将星节奏统计!CP8)</f>
        <v>1.0344110236043258E-3</v>
      </c>
      <c r="EC9" s="28">
        <f>求节点($AT$5:$AT$10,CC$5:CC$10,将星节奏统计!CQ8)</f>
        <v>1.0344110236043258E-3</v>
      </c>
      <c r="ED9" s="28">
        <f>求节点($AT$5:$AT$10,CD$5:CD$10,将星节奏统计!CR8)</f>
        <v>1.0344110236043258E-3</v>
      </c>
      <c r="EE9" s="28">
        <f>求节点($AT$5:$AT$10,CE$5:CE$10,将星节奏统计!CS8)</f>
        <v>6.2064661416259825E-4</v>
      </c>
      <c r="EF9" s="28">
        <f>求节点($AT$5:$AT$10,CF$5:CF$10,将星节奏统计!CT8)</f>
        <v>6.2064661416259825E-4</v>
      </c>
      <c r="EG9" s="28">
        <f>求节点($AT$5:$AT$10,CG$5:CG$10,将星节奏统计!CU8)</f>
        <v>6.2064661416259825E-4</v>
      </c>
      <c r="EH9" s="28">
        <f>求节点($AT$5:$AT$10,CH$5:CH$10,将星节奏统计!CV8)</f>
        <v>6.2064661416259825E-4</v>
      </c>
      <c r="EI9" s="28">
        <f>求节点($AT$5:$AT$10,CI$5:CI$10,将星节奏统计!CW8)</f>
        <v>8.2752881888346896E-4</v>
      </c>
      <c r="EJ9" s="28">
        <f>求节点($AT$5:$AT$10,CJ$5:CJ$10,将星节奏统计!CX8)</f>
        <v>5.172055118021629E-4</v>
      </c>
      <c r="EK9" s="28">
        <f>求节点($AT$5:$AT$10,CK$5:CK$10,将星节奏统计!CY8)</f>
        <v>0</v>
      </c>
      <c r="EL9" s="28">
        <f>求节点($AT$5:$AT$10,CL$5:CL$10,将星节奏统计!CZ8)</f>
        <v>0</v>
      </c>
      <c r="EM9" s="28">
        <f>求节点($AT$5:$AT$10,CM$5:CM$10,将星节奏统计!DA8)</f>
        <v>0</v>
      </c>
      <c r="EN9" s="28">
        <f>求节点($AT$5:$AT$10,CN$5:CN$10,将星节奏统计!DB8)</f>
        <v>0</v>
      </c>
      <c r="EO9" s="28">
        <f>求节点($AT$5:$AT$10,CO$5:CO$10,将星节奏统计!DC8)</f>
        <v>0</v>
      </c>
      <c r="EP9" s="28">
        <f>求节点($AT$5:$AT$10,CP$5:CP$10,将星节奏统计!DD8)</f>
        <v>0</v>
      </c>
      <c r="EQ9" s="28">
        <f>求节点($AT$5:$AT$10,CQ$5:CQ$10,将星节奏统计!DE8)</f>
        <v>0</v>
      </c>
      <c r="ER9" s="28">
        <f>求节点($AT$5:$AT$10,CR$5:CR$10,将星节奏统计!DF8)</f>
        <v>0</v>
      </c>
      <c r="ES9" s="28">
        <f>求节点($AT$5:$AT$10,CS$5:CS$10,将星节奏统计!DG8)</f>
        <v>0</v>
      </c>
      <c r="ET9" s="28">
        <f>求节点($AT$17:$AT$22,AV$17:AV$22,将星节奏统计!DJ8)</f>
        <v>0</v>
      </c>
      <c r="EU9" s="28">
        <f>求节点($AT$17:$AT$22,AW$17:AW$22,将星节奏统计!DK8)</f>
        <v>0</v>
      </c>
      <c r="EV9" s="28">
        <f>求节点($AT$17:$AT$22,AX$17:AX$22,将星节奏统计!DL8)</f>
        <v>0</v>
      </c>
      <c r="EW9" s="28">
        <f>求节点($AT$17:$AT$22,AY$17:AY$22,将星节奏统计!DM8)</f>
        <v>3.1728404854131087E-7</v>
      </c>
      <c r="EX9" s="28">
        <f>求节点($AT$17:$AT$22,AZ$17:AZ$22,将星节奏统计!DN8)</f>
        <v>4.7592607281543575E-7</v>
      </c>
      <c r="EY9" s="28">
        <f>求节点($AT$17:$AT$22,BA$17:BA$22,将星节奏统计!DO8)</f>
        <v>4.7592607281543575E-7</v>
      </c>
      <c r="EZ9" s="28">
        <f>求节点($AT$17:$AT$22,BB$17:BB$22,将星节奏统计!DP8)</f>
        <v>7.2110011032494592E-7</v>
      </c>
      <c r="FA9" s="28">
        <f>求节点($AT$17:$AT$22,BC$17:BC$22,将星节奏统计!DQ8)</f>
        <v>0</v>
      </c>
      <c r="FB9" s="28">
        <f>求节点($AT$17:$AT$22,BD$17:BD$22,将星节奏统计!DR8)</f>
        <v>4.7592607281543575E-7</v>
      </c>
      <c r="FC9" s="28">
        <f>求节点($AT$17:$AT$22,BE$17:BE$22,将星节奏统计!DS8)</f>
        <v>0</v>
      </c>
      <c r="FD9" s="28">
        <f>求节点($AT$17:$AT$22,BF$17:BF$22,将星节奏统计!DT8)</f>
        <v>0</v>
      </c>
      <c r="FE9" s="28">
        <f>求节点($AT$17:$AT$22,BG$17:BG$22,将星节奏统计!DU8)</f>
        <v>0</v>
      </c>
      <c r="FF9" s="28">
        <f>求节点($AT$17:$AT$22,BH$17:BH$22,将星节奏统计!DV8)</f>
        <v>0</v>
      </c>
      <c r="FG9" s="28">
        <f>求节点($AT$17:$AT$22,BI$17:BI$22,将星节奏统计!DW8)</f>
        <v>0</v>
      </c>
      <c r="FH9" s="28">
        <f>求节点($AT$17:$AT$22,BJ$17:BJ$22,将星节奏统计!DX8)</f>
        <v>0</v>
      </c>
      <c r="FI9" s="28">
        <f>求节点($AT$17:$AT$22,BK$17:BK$22,将星节奏统计!DY8)</f>
        <v>0</v>
      </c>
      <c r="FJ9" s="28">
        <f>求节点($AT$17:$AT$22,BL$17:BL$22,将星节奏统计!DZ8)</f>
        <v>0</v>
      </c>
      <c r="FK9" s="28">
        <f>求节点($AT$17:$AT$22,BM$17:BM$22,将星节奏统计!EA8)</f>
        <v>0</v>
      </c>
      <c r="FL9" s="28">
        <f>求节点($AT$17:$AT$22,BN$17:BN$22,将星节奏统计!EB8)</f>
        <v>0</v>
      </c>
      <c r="FM9" s="28">
        <f>求节点($AT$17:$AT$22,BO$17:BO$22,将星节奏统计!EC8)</f>
        <v>0</v>
      </c>
      <c r="FN9" s="28">
        <f>求节点($AT$5:$AT$10,AV$5:AV$10,将星节奏统计!EG8)</f>
        <v>3.696420313368233E-3</v>
      </c>
      <c r="FO9" s="28">
        <f>求节点($AT$5:$AT$10,AW$5:AW$10,将星节奏统计!EH8)</f>
        <v>1.1044725755606289E-2</v>
      </c>
      <c r="FP9" s="28">
        <f>求节点($AT$5:$AT$10,AX$5:AX$10,将星节奏统计!EI8)</f>
        <v>9.5490858095345979E-4</v>
      </c>
      <c r="FQ9" s="28">
        <f>求节点($AT$5:$AT$10,AY$5:AY$10,将星节奏统计!EJ8)</f>
        <v>0</v>
      </c>
      <c r="FR9" s="28">
        <f>求节点($AT$5:$AT$10,AZ$5:AZ$10,将星节奏统计!EK8)</f>
        <v>0</v>
      </c>
      <c r="FS9" s="28">
        <f>求节点($AT$5:$AT$10,BA$5:BA$10,将星节奏统计!EL8)</f>
        <v>0</v>
      </c>
      <c r="FT9" s="28">
        <f>求节点($AT$5:$AT$10,BB$5:BB$10,将星节奏统计!EM8)</f>
        <v>0</v>
      </c>
      <c r="FU9" s="28">
        <f>求节点($AT$5:$AT$10,BC$5:BC$10,将星节奏统计!EN8)</f>
        <v>0</v>
      </c>
      <c r="FV9" s="28">
        <f>求节点($AT$5:$AT$10,BD$5:BD$10,将星节奏统计!EO8)</f>
        <v>0</v>
      </c>
      <c r="FW9" s="28">
        <f>求节点($AT$5:$AT$10,BE$5:BE$10,将星节奏统计!EP8)</f>
        <v>0</v>
      </c>
      <c r="FX9" s="28">
        <f>求节点($AT$5:$AT$10,BF$5:BF$10,将星节奏统计!EQ8)</f>
        <v>0</v>
      </c>
      <c r="FY9" s="28">
        <f>求节点($AT$5:$AT$10,BG$5:BG$10,将星节奏统计!ER8)</f>
        <v>0</v>
      </c>
      <c r="FZ9" s="28">
        <f>求节点($AT$5:$AT$10,BH$5:BH$10,将星节奏统计!ES8)</f>
        <v>0</v>
      </c>
      <c r="GA9" s="28">
        <f>求节点($AT$5:$AT$10,BI$5:BI$10,将星节奏统计!ET8)</f>
        <v>0</v>
      </c>
      <c r="GB9" s="28">
        <f>求节点($AT$5:$AT$10,BJ$5:BJ$10,将星节奏统计!EU8)</f>
        <v>0</v>
      </c>
      <c r="GC9" s="28">
        <f>求节点($AT$5:$AT$10,BK$5:BK$10,将星节奏统计!EV8)</f>
        <v>0</v>
      </c>
      <c r="GD9" s="28">
        <f>求节点($AT$5:$AT$10,BL$5:BL$10,将星节奏统计!EW8)</f>
        <v>5.1694299119285081E-2</v>
      </c>
      <c r="GE9" s="28">
        <f>求节点($AT$5:$AT$10,BM$5:BM$10,将星节奏统计!EX8)</f>
        <v>3.437670891432458E-2</v>
      </c>
      <c r="GF9" s="28">
        <f>求节点($AT$5:$AT$10,BN$5:BN$10,将星节奏统计!EY8)</f>
        <v>2.8647257428603815E-2</v>
      </c>
      <c r="GG9" s="28">
        <f>求节点($AT$5:$AT$10,BO$5:BO$10,将星节奏统计!EZ8)</f>
        <v>0</v>
      </c>
      <c r="GH9" s="28">
        <f>求节点($AT$5:$AT$10,BP$5:BP$10,将星节奏统计!FA8)</f>
        <v>1.7188354457162269E-2</v>
      </c>
      <c r="GI9" s="28">
        <f>求节点($AT$5:$AT$10,BQ$5:BQ$10,将星节奏统计!FB8)</f>
        <v>1.1458902971441517E-2</v>
      </c>
      <c r="GJ9" s="28">
        <f>求节点($AT$5:$AT$10,BR$5:BR$10,将星节奏统计!FC8)</f>
        <v>3.437670891432458E-2</v>
      </c>
      <c r="GK9" s="28">
        <f>求节点($AT$5:$AT$10,BS$5:BS$10,将星节奏统计!FD8)</f>
        <v>0</v>
      </c>
      <c r="GL9" s="28">
        <f>求节点($AT$5:$AT$10,BT$5:BT$10,将星节奏统计!FE8)</f>
        <v>1.1458902971441517E-2</v>
      </c>
      <c r="GM9" s="28">
        <f>求节点($AT$5:$AT$10,BU$5:BU$10,将星节奏统计!FF8)</f>
        <v>1.1044725755606289E-2</v>
      </c>
      <c r="GN9" s="28">
        <f>求节点($AT$5:$AT$10,BV$5:BV$10,将星节奏统计!FG8)</f>
        <v>4.0206677092777289E-2</v>
      </c>
      <c r="GO9" s="28">
        <f>求节点($AT$5:$AT$10,BW$5:BW$10,将星节奏统计!FH8)</f>
        <v>9.4924898476934916E-4</v>
      </c>
      <c r="GP9" s="28">
        <f>求节点($AT$5:$AT$10,BX$5:BX$10,将星节奏统计!FI8)</f>
        <v>5.9328061548084149E-4</v>
      </c>
      <c r="GQ9" s="28">
        <f>求节点($AT$5:$AT$10,BY$5:BY$10,将星节奏统计!FJ8)</f>
        <v>9.4924898476934916E-4</v>
      </c>
      <c r="GR9" s="28">
        <f>求节点($AT$5:$AT$10,BZ$5:BZ$10,将星节奏统计!FK8)</f>
        <v>5.9328061548084149E-4</v>
      </c>
      <c r="GS9" s="28">
        <f>求节点($AT$5:$AT$10,CA$5:CA$10,将星节奏统计!FL8)</f>
        <v>1.186561230961683E-3</v>
      </c>
      <c r="GT9" s="28">
        <f>求节点($AT$5:$AT$10,CB$5:CB$10,将星节奏统计!FM8)</f>
        <v>1.186561230961683E-3</v>
      </c>
      <c r="GU9" s="28">
        <f>求节点($AT$5:$AT$10,CC$5:CC$10,将星节奏统计!FN8)</f>
        <v>1.186561230961683E-3</v>
      </c>
      <c r="GV9" s="28">
        <f>求节点($AT$5:$AT$10,CD$5:CD$10,将星节奏统计!FO8)</f>
        <v>1.186561230961683E-3</v>
      </c>
      <c r="GW9" s="28">
        <f>求节点($AT$5:$AT$10,CE$5:CE$10,将星节奏统计!FP8)</f>
        <v>7.119367385770084E-4</v>
      </c>
      <c r="GX9" s="28">
        <f>求节点($AT$5:$AT$10,CF$5:CF$10,将星节奏统计!FQ8)</f>
        <v>7.119367385770084E-4</v>
      </c>
      <c r="GY9" s="28">
        <f>求节点($AT$5:$AT$10,CG$5:CG$10,将星节奏统计!FR8)</f>
        <v>7.119367385770084E-4</v>
      </c>
      <c r="GZ9" s="28">
        <f>求节点($AT$5:$AT$10,CH$5:CH$10,将星节奏统计!FS8)</f>
        <v>7.119367385770084E-4</v>
      </c>
      <c r="HA9" s="28">
        <f>求节点($AT$5:$AT$10,CI$5:CI$10,将星节奏统计!FT8)</f>
        <v>9.4924898476934916E-4</v>
      </c>
      <c r="HB9" s="28">
        <f>求节点($AT$5:$AT$10,CJ$5:CJ$10,将星节奏统计!FU8)</f>
        <v>5.9328061548084149E-4</v>
      </c>
      <c r="HC9" s="28">
        <f>求节点($AT$5:$AT$10,CK$5:CK$10,将星节奏统计!FV8)</f>
        <v>0</v>
      </c>
      <c r="HD9" s="28">
        <f>求节点($AT$5:$AT$10,CL$5:CL$10,将星节奏统计!FW8)</f>
        <v>0</v>
      </c>
      <c r="HE9" s="28">
        <f>求节点($AT$5:$AT$10,CM$5:CM$10,将星节奏统计!FX8)</f>
        <v>0</v>
      </c>
      <c r="HF9" s="28">
        <f>求节点($AT$5:$AT$10,CN$5:CN$10,将星节奏统计!FY8)</f>
        <v>0</v>
      </c>
      <c r="HG9" s="28">
        <f>求节点($AT$5:$AT$10,CO$5:CO$10,将星节奏统计!FZ8)</f>
        <v>0</v>
      </c>
      <c r="HH9" s="28">
        <f>求节点($AT$5:$AT$10,CP$5:CP$10,将星节奏统计!GA8)</f>
        <v>0</v>
      </c>
      <c r="HI9" s="28">
        <f>求节点($AT$5:$AT$10,CQ$5:CQ$10,将星节奏统计!GB8)</f>
        <v>0</v>
      </c>
      <c r="HJ9" s="28">
        <f>求节点($AT$5:$AT$10,CR$5:CR$10,将星节奏统计!GC8)</f>
        <v>0</v>
      </c>
      <c r="HK9" s="28">
        <f>求节点($AT$5:$AT$10,CS$5:CS$10,将星节奏统计!GD8)</f>
        <v>0</v>
      </c>
      <c r="HL9" s="28">
        <f>求节点($AT$17:$AT$22,AV$17:AV$22,将星节奏统计!GG8)</f>
        <v>0</v>
      </c>
      <c r="HM9" s="28">
        <f>求节点($AT$17:$AT$22,AW$17:AW$22,将星节奏统计!GH8)</f>
        <v>0</v>
      </c>
      <c r="HN9" s="28">
        <f>求节点($AT$17:$AT$22,AX$17:AX$22,将星节奏统计!GI8)</f>
        <v>0</v>
      </c>
      <c r="HO9" s="28">
        <f>求节点($AT$17:$AT$22,AY$17:AY$22,将星节奏统计!GJ8)</f>
        <v>0</v>
      </c>
      <c r="HP9" s="28">
        <f>求节点($AT$17:$AT$22,AZ$17:AZ$22,将星节奏统计!GK8)</f>
        <v>0</v>
      </c>
      <c r="HQ9" s="28">
        <f>求节点($AT$17:$AT$22,BA$17:BA$22,将星节奏统计!GL8)</f>
        <v>0</v>
      </c>
      <c r="HR9" s="28">
        <f>求节点($AT$17:$AT$22,BB$17:BB$22,将星节奏统计!GM8)</f>
        <v>0</v>
      </c>
      <c r="HS9" s="28">
        <f>求节点($AT$17:$AT$22,BC$17:BC$22,将星节奏统计!GN8)</f>
        <v>0</v>
      </c>
      <c r="HT9" s="28">
        <f>求节点($AT$17:$AT$22,BD$17:BD$22,将星节奏统计!GO8)</f>
        <v>0</v>
      </c>
      <c r="HU9" s="28">
        <f>求节点($AT$17:$AT$22,BE$17:BE$22,将星节奏统计!GP8)</f>
        <v>0</v>
      </c>
      <c r="HV9" s="28">
        <f>求节点($AT$17:$AT$22,BF$17:BF$22,将星节奏统计!GQ8)</f>
        <v>0</v>
      </c>
      <c r="HW9" s="28">
        <f>求节点($AT$17:$AT$22,BG$17:BG$22,将星节奏统计!GR8)</f>
        <v>0</v>
      </c>
      <c r="HX9" s="28">
        <f>求节点($AT$17:$AT$22,BH$17:BH$22,将星节奏统计!GS8)</f>
        <v>0</v>
      </c>
      <c r="HY9" s="28">
        <f>求节点($AT$17:$AT$22,BI$17:BI$22,将星节奏统计!GT8)</f>
        <v>0</v>
      </c>
      <c r="HZ9" s="28">
        <f>求节点($AT$17:$AT$22,BJ$17:BJ$22,将星节奏统计!GU8)</f>
        <v>0</v>
      </c>
      <c r="IA9" s="28">
        <f>求节点($AT$17:$AT$22,BK$17:BK$22,将星节奏统计!GV8)</f>
        <v>0</v>
      </c>
      <c r="IB9" s="28">
        <f>求节点($AT$17:$AT$22,BL$17:BL$22,将星节奏统计!GW8)</f>
        <v>0</v>
      </c>
      <c r="IC9" s="28">
        <f>求节点($AT$17:$AT$22,BM$17:BM$22,将星节奏统计!GX8)</f>
        <v>0</v>
      </c>
      <c r="ID9" s="28">
        <f>求节点($AT$17:$AT$22,BN$17:BN$22,将星节奏统计!GY8)</f>
        <v>0</v>
      </c>
      <c r="IE9" s="28">
        <f>求节点($AT$17:$AT$22,BO$17:BO$22,将星节奏统计!GZ8)</f>
        <v>0</v>
      </c>
      <c r="IF9" s="28">
        <f>求节点($AT$5:$AT$10,AV$5:AV$10,将星节奏统计!HD8)</f>
        <v>4.7161570770245902E-3</v>
      </c>
      <c r="IG9" s="28">
        <f>求节点($AT$5:$AT$10,AW$5:AW$10,将星节奏统计!HE8)</f>
        <v>1.4091650061471058E-2</v>
      </c>
      <c r="IH9" s="28">
        <f>求节点($AT$5:$AT$10,AX$5:AX$10,将星节奏统计!HF8)</f>
        <v>1.21834057823135E-3</v>
      </c>
      <c r="II9" s="28">
        <f>求节点($AT$5:$AT$10,AY$5:AY$10,将星节奏统计!HG8)</f>
        <v>0</v>
      </c>
      <c r="IJ9" s="28">
        <f>求节点($AT$5:$AT$10,AZ$5:AZ$10,将星节奏统计!HH8)</f>
        <v>0</v>
      </c>
      <c r="IK9" s="28">
        <f>求节点($AT$5:$AT$10,BA$5:BA$10,将星节奏统计!HI8)</f>
        <v>0</v>
      </c>
      <c r="IL9" s="28">
        <f>求节点($AT$5:$AT$10,BB$5:BB$10,将星节奏统计!HJ8)</f>
        <v>0</v>
      </c>
      <c r="IM9" s="28">
        <f>求节点($AT$5:$AT$10,BC$5:BC$10,将星节奏统计!HK8)</f>
        <v>0</v>
      </c>
      <c r="IN9" s="28">
        <f>求节点($AT$5:$AT$10,BD$5:BD$10,将星节奏统计!HL8)</f>
        <v>0</v>
      </c>
      <c r="IO9" s="28">
        <f>求节点($AT$5:$AT$10,BE$5:BE$10,将星节奏统计!HM8)</f>
        <v>0</v>
      </c>
      <c r="IP9" s="28">
        <f>求节点($AT$5:$AT$10,BF$5:BF$10,将星节奏统计!HN8)</f>
        <v>0</v>
      </c>
      <c r="IQ9" s="28">
        <f>求节点($AT$5:$AT$10,BG$5:BG$10,将星节奏统计!HO8)</f>
        <v>0</v>
      </c>
      <c r="IR9" s="28">
        <f>求节点($AT$5:$AT$10,BH$5:BH$10,将星节奏统计!HP8)</f>
        <v>0</v>
      </c>
      <c r="IS9" s="28">
        <f>求节点($AT$5:$AT$10,BI$5:BI$10,将星节奏统计!HQ8)</f>
        <v>0</v>
      </c>
      <c r="IT9" s="28">
        <f>求节点($AT$5:$AT$10,BJ$5:BJ$10,将星节奏统计!HR8)</f>
        <v>0</v>
      </c>
      <c r="IU9" s="28">
        <f>求节点($AT$5:$AT$10,BK$5:BK$10,将星节奏统计!HS8)</f>
        <v>0</v>
      </c>
      <c r="IV9" s="28">
        <f>求节点($AT$5:$AT$10,BL$5:BL$10,将星节奏统计!HT8)</f>
        <v>6.5955279423050628E-2</v>
      </c>
      <c r="IW9" s="28">
        <f>求节点($AT$5:$AT$10,BM$5:BM$10,将星节奏统计!HU8)</f>
        <v>4.3860260816328669E-2</v>
      </c>
      <c r="IX9" s="28">
        <f>求节点($AT$5:$AT$10,BN$5:BN$10,将星节奏统计!HV8)</f>
        <v>3.6550217346940556E-2</v>
      </c>
      <c r="IY9" s="28">
        <f>求节点($AT$5:$AT$10,BO$5:BO$10,将星节奏统计!HW8)</f>
        <v>0</v>
      </c>
      <c r="IZ9" s="28">
        <f>求节点($AT$5:$AT$10,BP$5:BP$10,将星节奏统计!HX8)</f>
        <v>2.1930130408164328E-2</v>
      </c>
      <c r="JA9" s="28">
        <f>求节点($AT$5:$AT$10,BQ$5:BQ$10,将星节奏统计!HY8)</f>
        <v>1.4620086938776228E-2</v>
      </c>
      <c r="JB9" s="28">
        <f>求节点($AT$5:$AT$10,BR$5:BR$10,将星节奏统计!HZ8)</f>
        <v>4.3860260816328669E-2</v>
      </c>
      <c r="JC9" s="28">
        <f>求节点($AT$5:$AT$10,BS$5:BS$10,将星节奏统计!IA8)</f>
        <v>0</v>
      </c>
      <c r="JD9" s="28">
        <f>求节点($AT$5:$AT$10,BT$5:BT$10,将星节奏统计!IB8)</f>
        <v>1.4620086938776228E-2</v>
      </c>
      <c r="JE9" s="28">
        <f>求节点($AT$5:$AT$10,BU$5:BU$10,将星节奏统计!IC8)</f>
        <v>1.4091650061471058E-2</v>
      </c>
      <c r="JF9" s="28">
        <f>求节点($AT$5:$AT$10,BV$5:BV$10,将星节奏统计!ID8)</f>
        <v>5.1298550662372711E-2</v>
      </c>
      <c r="JG9" s="28">
        <f>求节点($AT$5:$AT$10,BW$5:BW$10,将星节奏统计!IE8)</f>
        <v>1.2111196611456349E-3</v>
      </c>
      <c r="JH9" s="28">
        <f>求节点($AT$5:$AT$10,BX$5:BX$10,将星节奏统计!IF8)</f>
        <v>7.5694978821602005E-4</v>
      </c>
      <c r="JI9" s="28">
        <f>求节点($AT$5:$AT$10,BY$5:BY$10,将星节奏统计!IG8)</f>
        <v>1.2111196611456349E-3</v>
      </c>
      <c r="JJ9" s="28">
        <f>求节点($AT$5:$AT$10,BZ$5:BZ$10,将星节奏统计!IH8)</f>
        <v>7.5694978821602005E-4</v>
      </c>
      <c r="JK9" s="28">
        <f>求节点($AT$5:$AT$10,CA$5:CA$10,将星节奏统计!II8)</f>
        <v>1.5138995764320401E-3</v>
      </c>
      <c r="JL9" s="28">
        <f>求节点($AT$5:$AT$10,CB$5:CB$10,将星节奏统计!IJ8)</f>
        <v>1.5138995764320401E-3</v>
      </c>
      <c r="JM9" s="28">
        <f>求节点($AT$5:$AT$10,CC$5:CC$10,将星节奏统计!IK8)</f>
        <v>1.5138995764320401E-3</v>
      </c>
      <c r="JN9" s="28">
        <f>求节点($AT$5:$AT$10,CD$5:CD$10,将星节奏统计!IL8)</f>
        <v>1.5138995764320401E-3</v>
      </c>
      <c r="JO9" s="28">
        <f>求节点($AT$5:$AT$10,CE$5:CE$10,将星节奏统计!IM8)</f>
        <v>9.0833974585922267E-4</v>
      </c>
      <c r="JP9" s="28">
        <f>求节点($AT$5:$AT$10,CF$5:CF$10,将星节奏统计!IN8)</f>
        <v>9.0833974585922267E-4</v>
      </c>
      <c r="JQ9" s="28">
        <f>求节点($AT$5:$AT$10,CG$5:CG$10,将星节奏统计!IO8)</f>
        <v>9.0833974585922267E-4</v>
      </c>
      <c r="JR9" s="28">
        <f>求节点($AT$5:$AT$10,CH$5:CH$10,将星节奏统计!IP8)</f>
        <v>9.0833974585922267E-4</v>
      </c>
      <c r="JS9" s="28">
        <f>求节点($AT$5:$AT$10,CI$5:CI$10,将星节奏统计!IQ8)</f>
        <v>1.2111196611456349E-3</v>
      </c>
      <c r="JT9" s="28">
        <f>求节点($AT$5:$AT$10,CJ$5:CJ$10,将星节奏统计!IR8)</f>
        <v>7.5694978821602005E-4</v>
      </c>
      <c r="JU9" s="28">
        <f>求节点($AT$5:$AT$10,CK$5:CK$10,将星节奏统计!IS8)</f>
        <v>0</v>
      </c>
      <c r="JV9" s="28">
        <f>求节点($AT$5:$AT$10,CL$5:CL$10,将星节奏统计!IT8)</f>
        <v>0</v>
      </c>
      <c r="JW9" s="28">
        <f>求节点($AT$5:$AT$10,CM$5:CM$10,将星节奏统计!IU8)</f>
        <v>0</v>
      </c>
      <c r="JX9" s="28">
        <f>求节点($AT$5:$AT$10,CN$5:CN$10,将星节奏统计!IV8)</f>
        <v>0</v>
      </c>
      <c r="JY9" s="28">
        <f>求节点($AT$5:$AT$10,CO$5:CO$10,将星节奏统计!IW8)</f>
        <v>0</v>
      </c>
      <c r="JZ9" s="28">
        <f>求节点($AT$5:$AT$10,CP$5:CP$10,将星节奏统计!IX8)</f>
        <v>0</v>
      </c>
      <c r="KA9" s="28">
        <f>求节点($AT$5:$AT$10,CQ$5:CQ$10,将星节奏统计!IY8)</f>
        <v>0</v>
      </c>
      <c r="KB9" s="28">
        <f>求节点($AT$5:$AT$10,CR$5:CR$10,将星节奏统计!IZ8)</f>
        <v>0</v>
      </c>
      <c r="KC9" s="28">
        <f>求节点($AT$5:$AT$10,CS$5:CS$10,将星节奏统计!JA8)</f>
        <v>0</v>
      </c>
      <c r="KD9" s="28">
        <f>求节点($AT$17:$AT$22,AV$17:AV$22,将星节奏统计!JD8)</f>
        <v>0</v>
      </c>
      <c r="KE9" s="28">
        <f>求节点($AT$17:$AT$22,AW$17:AW$22,将星节奏统计!JE8)</f>
        <v>0</v>
      </c>
      <c r="KF9" s="28">
        <f>求节点($AT$17:$AT$22,AX$17:AX$22,将星节奏统计!JF8)</f>
        <v>0</v>
      </c>
      <c r="KG9" s="28">
        <f>求节点($AT$17:$AT$22,AY$17:AY$22,将星节奏统计!JG8)</f>
        <v>4.0930924098334098E-7</v>
      </c>
      <c r="KH9" s="28">
        <f>求节点($AT$17:$AT$22,AZ$17:AZ$22,将星节奏统计!JH8)</f>
        <v>6.139638614767462E-7</v>
      </c>
      <c r="KI9" s="28">
        <f>求节点($AT$17:$AT$22,BA$17:BA$22,将星节奏统计!JI8)</f>
        <v>6.139638614767462E-7</v>
      </c>
      <c r="KJ9" s="28">
        <f>求节点($AT$17:$AT$22,BB$17:BB$22,将星节奏统计!JJ8)</f>
        <v>9.3024827496276941E-7</v>
      </c>
      <c r="KK9" s="28">
        <f>求节点($AT$17:$AT$22,BC$17:BC$22,将星节奏统计!JK8)</f>
        <v>0</v>
      </c>
      <c r="KL9" s="28">
        <f>求节点($AT$17:$AT$22,BD$17:BD$22,将星节奏统计!JL8)</f>
        <v>6.139638614767462E-7</v>
      </c>
      <c r="KM9" s="28">
        <f>求节点($AT$17:$AT$22,BE$17:BE$22,将星节奏统计!JM8)</f>
        <v>0</v>
      </c>
      <c r="KN9" s="28">
        <f>求节点($AT$17:$AT$22,BF$17:BF$22,将星节奏统计!JN8)</f>
        <v>0</v>
      </c>
      <c r="KO9" s="28">
        <f>求节点($AT$17:$AT$22,BG$17:BG$22,将星节奏统计!JO8)</f>
        <v>0</v>
      </c>
      <c r="KP9" s="28">
        <f>求节点($AT$17:$AT$22,BH$17:BH$22,将星节奏统计!JP8)</f>
        <v>0</v>
      </c>
      <c r="KQ9" s="28">
        <f>求节点($AT$17:$AT$22,BI$17:BI$22,将星节奏统计!JQ8)</f>
        <v>0</v>
      </c>
      <c r="KR9" s="28">
        <f>求节点($AT$17:$AT$22,BJ$17:BJ$22,将星节奏统计!JR8)</f>
        <v>0</v>
      </c>
      <c r="KS9" s="28">
        <f>求节点($AT$17:$AT$22,BK$17:BK$22,将星节奏统计!JS8)</f>
        <v>0</v>
      </c>
      <c r="KT9" s="28">
        <f>求节点($AT$17:$AT$22,BL$17:BL$22,将星节奏统计!JT8)</f>
        <v>0</v>
      </c>
      <c r="KU9" s="28">
        <f>求节点($AT$17:$AT$22,BM$17:BM$22,将星节奏统计!JU8)</f>
        <v>0</v>
      </c>
      <c r="KV9" s="28">
        <f>求节点($AT$17:$AT$22,BN$17:BN$22,将星节奏统计!JV8)</f>
        <v>0</v>
      </c>
      <c r="KW9" s="28">
        <f>求节点($AT$17:$AT$22,BO$17:BO$22,将星节奏统计!JW8)</f>
        <v>0</v>
      </c>
      <c r="KX9" s="28">
        <f>求节点($AT$5:$AT$10,AV$5:AV$10,将星节奏统计!KA8)</f>
        <v>8.3896661764545216E-3</v>
      </c>
      <c r="KY9" s="28">
        <f>求节点($AT$5:$AT$10,AW$5:AW$10,将星节奏统计!KB8)</f>
        <v>2.3619941581417569E-2</v>
      </c>
      <c r="KZ9" s="28">
        <f>求节点($AT$5:$AT$10,AX$5:AX$10,将星节奏统计!KC8)</f>
        <v>2.167330428917421E-3</v>
      </c>
      <c r="LA9" s="28">
        <f>求节点($AT$5:$AT$10,AY$5:AY$10,将星节奏统计!KD8)</f>
        <v>0</v>
      </c>
      <c r="LB9" s="28">
        <f>求节点($AT$5:$AT$10,AZ$5:AZ$10,将星节奏统计!KE8)</f>
        <v>0</v>
      </c>
      <c r="LC9" s="28">
        <f>求节点($AT$5:$AT$10,BA$5:BA$10,将星节奏统计!KF8)</f>
        <v>0</v>
      </c>
      <c r="LD9" s="28">
        <f>求节点($AT$5:$AT$10,BB$5:BB$10,将星节奏统计!KG8)</f>
        <v>0</v>
      </c>
      <c r="LE9" s="28">
        <f>求节点($AT$5:$AT$10,BC$5:BC$10,将星节奏统计!KH8)</f>
        <v>0</v>
      </c>
      <c r="LF9" s="28">
        <f>求节点($AT$5:$AT$10,BD$5:BD$10,将星节奏统计!KI8)</f>
        <v>0</v>
      </c>
      <c r="LG9" s="28">
        <f>求节点($AT$5:$AT$10,BE$5:BE$10,将星节奏统计!KJ8)</f>
        <v>0</v>
      </c>
      <c r="LH9" s="28">
        <f>求节点($AT$5:$AT$10,BF$5:BF$10,将星节奏统计!KK8)</f>
        <v>0</v>
      </c>
      <c r="LI9" s="28">
        <f>求节点($AT$5:$AT$10,BG$5:BG$10,将星节奏统计!KL8)</f>
        <v>0</v>
      </c>
      <c r="LJ9" s="28">
        <f>求节点($AT$5:$AT$10,BH$5:BH$10,将星节奏统计!KM8)</f>
        <v>0</v>
      </c>
      <c r="LK9" s="28">
        <f>求节点($AT$5:$AT$10,BI$5:BI$10,将星节奏统计!KN8)</f>
        <v>0</v>
      </c>
      <c r="LL9" s="28">
        <f>求节点($AT$5:$AT$10,BJ$5:BJ$10,将星节奏统计!KO8)</f>
        <v>0</v>
      </c>
      <c r="LM9" s="28">
        <f>求节点($AT$5:$AT$10,BK$5:BK$10,将星节奏统计!KP8)</f>
        <v>0</v>
      </c>
      <c r="LN9" s="28">
        <f>求节点($AT$5:$AT$10,BL$5:BL$10,将星节奏统计!KQ8)</f>
        <v>0.11732916607673241</v>
      </c>
      <c r="LO9" s="28">
        <f>求节点($AT$5:$AT$10,BM$5:BM$10,将星节奏统计!KR8)</f>
        <v>7.8023895441027044E-2</v>
      </c>
      <c r="LP9" s="28">
        <f>求节点($AT$5:$AT$10,BN$5:BN$10,将星节奏统计!KS8)</f>
        <v>6.5019912867522539E-2</v>
      </c>
      <c r="LQ9" s="28">
        <f>求节点($AT$5:$AT$10,BO$5:BO$10,将星节奏统计!KT8)</f>
        <v>0</v>
      </c>
      <c r="LR9" s="28">
        <f>求节点($AT$5:$AT$10,BP$5:BP$10,将星节奏统计!KU8)</f>
        <v>3.9011947720513515E-2</v>
      </c>
      <c r="LS9" s="28">
        <f>求节点($AT$5:$AT$10,BQ$5:BQ$10,将星节奏统计!KV8)</f>
        <v>2.6007965147009024E-2</v>
      </c>
      <c r="LT9" s="28">
        <f>求节点($AT$5:$AT$10,BR$5:BR$10,将星节奏统计!KW8)</f>
        <v>7.8023895441027044E-2</v>
      </c>
      <c r="LU9" s="28">
        <f>求节点($AT$5:$AT$10,BS$5:BS$10,将星节奏统计!KX8)</f>
        <v>0</v>
      </c>
      <c r="LV9" s="28">
        <f>求节点($AT$5:$AT$10,BT$5:BT$10,将星节奏统计!KY8)</f>
        <v>2.6007965147009024E-2</v>
      </c>
      <c r="LW9" s="28">
        <f>求节点($AT$5:$AT$10,BU$5:BU$10,将星节奏统计!KZ8)</f>
        <v>2.3619941581417569E-2</v>
      </c>
      <c r="LX9" s="28">
        <f>求节点($AT$5:$AT$10,BV$5:BV$10,将星节奏统计!LA8)</f>
        <v>9.1256018059680769E-2</v>
      </c>
      <c r="LY9" s="28">
        <f>求节点($AT$5:$AT$10,BW$5:BW$10,将星节奏统计!LB8)</f>
        <v>2.154484995050901E-3</v>
      </c>
      <c r="LZ9" s="28">
        <f>求节点($AT$5:$AT$10,BX$5:BX$10,将星节奏统计!LC8)</f>
        <v>1.3465531219068114E-3</v>
      </c>
      <c r="MA9" s="28">
        <f>求节点($AT$5:$AT$10,BY$5:BY$10,将星节奏统计!LD8)</f>
        <v>2.154484995050901E-3</v>
      </c>
      <c r="MB9" s="28">
        <f>求节点($AT$5:$AT$10,BZ$5:BZ$10,将星节奏统计!LE8)</f>
        <v>1.3465531219068114E-3</v>
      </c>
      <c r="MC9" s="28">
        <f>求节点($AT$5:$AT$10,CA$5:CA$10,将星节奏统计!LF8)</f>
        <v>2.6931062438136227E-3</v>
      </c>
      <c r="MD9" s="28">
        <f>求节点($AT$5:$AT$10,CB$5:CB$10,将星节奏统计!LG8)</f>
        <v>2.6931062438136227E-3</v>
      </c>
      <c r="ME9" s="28">
        <f>求节点($AT$5:$AT$10,CC$5:CC$10,将星节奏统计!LH8)</f>
        <v>2.6931062438136227E-3</v>
      </c>
      <c r="MF9" s="28">
        <f>求节点($AT$5:$AT$10,CD$5:CD$10,将星节奏统计!LI8)</f>
        <v>2.6931062438136227E-3</v>
      </c>
      <c r="MG9" s="28">
        <f>求节点($AT$5:$AT$10,CE$5:CE$10,将星节奏统计!LJ8)</f>
        <v>1.6158637462881723E-3</v>
      </c>
      <c r="MH9" s="28">
        <f>求节点($AT$5:$AT$10,CF$5:CF$10,将星节奏统计!LK8)</f>
        <v>1.6158637462881723E-3</v>
      </c>
      <c r="MI9" s="28">
        <f>求节点($AT$5:$AT$10,CG$5:CG$10,将星节奏统计!LL8)</f>
        <v>1.6158637462881723E-3</v>
      </c>
      <c r="MJ9" s="28">
        <f>求节点($AT$5:$AT$10,CH$5:CH$10,将星节奏统计!LM8)</f>
        <v>1.6158637462881723E-3</v>
      </c>
      <c r="MK9" s="28">
        <f>求节点($AT$5:$AT$10,CI$5:CI$10,将星节奏统计!LN8)</f>
        <v>2.154484995050901E-3</v>
      </c>
      <c r="ML9" s="28">
        <f>求节点($AT$5:$AT$10,CJ$5:CJ$10,将星节奏统计!LO8)</f>
        <v>1.3465531219068114E-3</v>
      </c>
      <c r="MM9" s="28">
        <f>求节点($AT$5:$AT$10,CK$5:CK$10,将星节奏统计!LP8)</f>
        <v>0</v>
      </c>
      <c r="MN9" s="28">
        <f>求节点($AT$5:$AT$10,CL$5:CL$10,将星节奏统计!LQ8)</f>
        <v>0</v>
      </c>
      <c r="MO9" s="28">
        <f>求节点($AT$5:$AT$10,CM$5:CM$10,将星节奏统计!LR8)</f>
        <v>0</v>
      </c>
      <c r="MP9" s="28">
        <f>求节点($AT$5:$AT$10,CN$5:CN$10,将星节奏统计!LS8)</f>
        <v>0</v>
      </c>
      <c r="MQ9" s="28">
        <f>求节点($AT$5:$AT$10,CO$5:CO$10,将星节奏统计!LT8)</f>
        <v>0</v>
      </c>
      <c r="MR9" s="28">
        <f>求节点($AT$5:$AT$10,CP$5:CP$10,将星节奏统计!LU8)</f>
        <v>0</v>
      </c>
      <c r="MS9" s="28">
        <f>求节点($AT$5:$AT$10,CQ$5:CQ$10,将星节奏统计!LV8)</f>
        <v>0</v>
      </c>
      <c r="MT9" s="28">
        <f>求节点($AT$5:$AT$10,CR$5:CR$10,将星节奏统计!LW8)</f>
        <v>0</v>
      </c>
      <c r="MU9" s="28">
        <f>求节点($AT$5:$AT$10,CS$5:CS$10,将星节奏统计!LX8)</f>
        <v>0</v>
      </c>
      <c r="MV9" s="28">
        <f>求节点($AT$17:$AT$22,AV$17:AV$22,将星节奏统计!MA8)</f>
        <v>0</v>
      </c>
      <c r="MW9" s="28">
        <f>求节点($AT$17:$AT$22,AW$17:AW$22,将星节奏统计!MB8)</f>
        <v>0</v>
      </c>
      <c r="MX9" s="28">
        <f>求节点($AT$17:$AT$22,AX$17:AX$22,将星节奏统计!MC8)</f>
        <v>0</v>
      </c>
      <c r="MY9" s="28">
        <f>求节点($AT$17:$AT$22,AY$17:AY$22,将星节奏统计!MD8)</f>
        <v>0</v>
      </c>
      <c r="MZ9" s="28">
        <f>求节点($AT$17:$AT$22,AZ$17:AZ$22,将星节奏统计!ME8)</f>
        <v>0</v>
      </c>
      <c r="NA9" s="28">
        <f>求节点($AT$17:$AT$22,BA$17:BA$22,将星节奏统计!MF8)</f>
        <v>0</v>
      </c>
      <c r="NB9" s="28">
        <f>求节点($AT$17:$AT$22,BB$17:BB$22,将星节奏统计!MG8)</f>
        <v>0</v>
      </c>
      <c r="NC9" s="28">
        <f>求节点($AT$17:$AT$22,BC$17:BC$22,将星节奏统计!MH8)</f>
        <v>0</v>
      </c>
      <c r="ND9" s="28">
        <f>求节点($AT$17:$AT$22,BD$17:BD$22,将星节奏统计!MI8)</f>
        <v>0</v>
      </c>
      <c r="NE9" s="28">
        <f>求节点($AT$17:$AT$22,BE$17:BE$22,将星节奏统计!MJ8)</f>
        <v>0</v>
      </c>
      <c r="NF9" s="28">
        <f>求节点($AT$17:$AT$22,BF$17:BF$22,将星节奏统计!MK8)</f>
        <v>0</v>
      </c>
      <c r="NG9" s="28">
        <f>求节点($AT$17:$AT$22,BG$17:BG$22,将星节奏统计!ML8)</f>
        <v>0</v>
      </c>
      <c r="NH9" s="28">
        <f>求节点($AT$17:$AT$22,BH$17:BH$22,将星节奏统计!MM8)</f>
        <v>0</v>
      </c>
      <c r="NI9" s="28">
        <f>求节点($AT$17:$AT$22,BI$17:BI$22,将星节奏统计!MN8)</f>
        <v>0</v>
      </c>
      <c r="NJ9" s="28">
        <f>求节点($AT$17:$AT$22,BJ$17:BJ$22,将星节奏统计!MO8)</f>
        <v>0</v>
      </c>
      <c r="NK9" s="28">
        <f>求节点($AT$17:$AT$22,BK$17:BK$22,将星节奏统计!MP8)</f>
        <v>0</v>
      </c>
      <c r="NL9" s="28">
        <f>求节点($AT$17:$AT$22,BL$17:BL$22,将星节奏统计!MQ8)</f>
        <v>0</v>
      </c>
      <c r="NM9" s="28">
        <f>求节点($AT$17:$AT$22,BM$17:BM$22,将星节奏统计!MR8)</f>
        <v>0</v>
      </c>
      <c r="NN9" s="28">
        <f>求节点($AT$17:$AT$22,BN$17:BN$22,将星节奏统计!MS8)</f>
        <v>0</v>
      </c>
      <c r="NO9" s="28">
        <f>求节点($AT$17:$AT$22,BO$17:BO$22,将星节奏统计!MT8)</f>
        <v>0</v>
      </c>
      <c r="NP9" s="28">
        <f>求节点($AT$5:$AT$10,AV$5:AV$10,将星节奏统计!MX8)</f>
        <v>1.0500977939023442E-2</v>
      </c>
      <c r="NQ9" s="28">
        <f>求节点($AT$5:$AT$10,AW$5:AW$10,将星节奏统计!MY8)</f>
        <v>2.812601143612576E-2</v>
      </c>
      <c r="NR9" s="28">
        <f>求节点($AT$5:$AT$10,AX$5:AX$10,将星节奏统计!MZ8)</f>
        <v>2.7127526342477226E-3</v>
      </c>
      <c r="NS9" s="28">
        <f>求节点($AT$5:$AT$10,AY$5:AY$10,将星节奏统计!NA8)</f>
        <v>0</v>
      </c>
      <c r="NT9" s="28">
        <f>求节点($AT$5:$AT$10,AZ$5:AZ$10,将星节奏统计!NB8)</f>
        <v>0</v>
      </c>
      <c r="NU9" s="28">
        <f>求节点($AT$5:$AT$10,BA$5:BA$10,将星节奏统计!NC8)</f>
        <v>0</v>
      </c>
      <c r="NV9" s="28">
        <f>求节点($AT$5:$AT$10,BB$5:BB$10,将星节奏统计!ND8)</f>
        <v>0</v>
      </c>
      <c r="NW9" s="28">
        <f>求节点($AT$5:$AT$10,BC$5:BC$10,将星节奏统计!NE8)</f>
        <v>0</v>
      </c>
      <c r="NX9" s="28">
        <f>求节点($AT$5:$AT$10,BD$5:BD$10,将星节奏统计!NF8)</f>
        <v>0</v>
      </c>
      <c r="NY9" s="28">
        <f>求节点($AT$5:$AT$10,BE$5:BE$10,将星节奏统计!NG8)</f>
        <v>0</v>
      </c>
      <c r="NZ9" s="28">
        <f>求节点($AT$5:$AT$10,BF$5:BF$10,将星节奏统计!NH8)</f>
        <v>0</v>
      </c>
      <c r="OA9" s="28">
        <f>求节点($AT$5:$AT$10,BG$5:BG$10,将星节奏统计!NI8)</f>
        <v>0</v>
      </c>
      <c r="OB9" s="28">
        <f>求节点($AT$5:$AT$10,BH$5:BH$10,将星节奏统计!NJ8)</f>
        <v>0</v>
      </c>
      <c r="OC9" s="28">
        <f>求节点($AT$5:$AT$10,BI$5:BI$10,将星节奏统计!NK8)</f>
        <v>0</v>
      </c>
      <c r="OD9" s="28">
        <f>求节点($AT$5:$AT$10,BJ$5:BJ$10,将星节奏统计!NL8)</f>
        <v>0</v>
      </c>
      <c r="OE9" s="28">
        <f>求节点($AT$5:$AT$10,BK$5:BK$10,将星节奏统计!NM8)</f>
        <v>0</v>
      </c>
      <c r="OF9" s="28">
        <f>求节点($AT$5:$AT$10,BL$5:BL$10,将星节奏统计!NN8)</f>
        <v>0.14685578170363608</v>
      </c>
      <c r="OG9" s="28">
        <f>求节点($AT$5:$AT$10,BM$5:BM$10,将星节奏统计!NO8)</f>
        <v>9.7659094832917986E-2</v>
      </c>
      <c r="OH9" s="28">
        <f>求节点($AT$5:$AT$10,BN$5:BN$10,将星节奏统计!NP8)</f>
        <v>8.1382579027431678E-2</v>
      </c>
      <c r="OI9" s="28">
        <f>求节点($AT$5:$AT$10,BO$5:BO$10,将星节奏统计!NQ8)</f>
        <v>0</v>
      </c>
      <c r="OJ9" s="28">
        <f>求节点($AT$5:$AT$10,BP$5:BP$10,将星节奏统计!NR8)</f>
        <v>4.8829547416458993E-2</v>
      </c>
      <c r="OK9" s="28">
        <f>求节点($AT$5:$AT$10,BQ$5:BQ$10,将星节奏统计!NS8)</f>
        <v>3.2553031610972658E-2</v>
      </c>
      <c r="OL9" s="28">
        <f>求节点($AT$5:$AT$10,BR$5:BR$10,将星节奏统计!NT8)</f>
        <v>9.7659094832917986E-2</v>
      </c>
      <c r="OM9" s="28">
        <f>求节点($AT$5:$AT$10,BS$5:BS$10,将星节奏统计!NU8)</f>
        <v>0</v>
      </c>
      <c r="ON9" s="28">
        <f>求节点($AT$5:$AT$10,BT$5:BT$10,将星节奏统计!NV8)</f>
        <v>3.2553031610972658E-2</v>
      </c>
      <c r="OO9" s="28">
        <f>求节点($AT$5:$AT$10,BU$5:BU$10,将星节奏统计!NW8)</f>
        <v>2.812601143612576E-2</v>
      </c>
      <c r="OP9" s="28">
        <f>求节点($AT$5:$AT$10,BV$5:BV$10,将星节奏统计!NX8)</f>
        <v>0.11015797396233751</v>
      </c>
      <c r="OQ9" s="28">
        <f>求节点($AT$5:$AT$10,BW$5:BW$10,将星节奏统计!NY8)</f>
        <v>2.6966745669191189E-3</v>
      </c>
      <c r="OR9" s="28">
        <f>求节点($AT$5:$AT$10,BX$5:BX$10,将星节奏统计!NZ8)</f>
        <v>1.685421604324451E-3</v>
      </c>
      <c r="OS9" s="28">
        <f>求节点($AT$5:$AT$10,BY$5:BY$10,将星节奏统计!OA8)</f>
        <v>2.6966745669191189E-3</v>
      </c>
      <c r="OT9" s="28">
        <f>求节点($AT$5:$AT$10,BZ$5:BZ$10,将星节奏统计!OB8)</f>
        <v>1.685421604324451E-3</v>
      </c>
      <c r="OU9" s="28">
        <f>求节点($AT$5:$AT$10,CA$5:CA$10,将星节奏统计!OC8)</f>
        <v>3.3708432086489021E-3</v>
      </c>
      <c r="OV9" s="28">
        <f>求节点($AT$5:$AT$10,CB$5:CB$10,将星节奏统计!OD8)</f>
        <v>3.3708432086489021E-3</v>
      </c>
      <c r="OW9" s="28">
        <f>求节点($AT$5:$AT$10,CC$5:CC$10,将星节奏统计!OE8)</f>
        <v>3.3708432086489021E-3</v>
      </c>
      <c r="OX9" s="28">
        <f>求节点($AT$5:$AT$10,CD$5:CD$10,将星节奏统计!OF8)</f>
        <v>3.3708432086489021E-3</v>
      </c>
      <c r="OY9" s="28">
        <f>求节点($AT$5:$AT$10,CE$5:CE$10,将星节奏统计!OG8)</f>
        <v>2.0225059251893426E-3</v>
      </c>
      <c r="OZ9" s="28">
        <f>求节点($AT$5:$AT$10,CF$5:CF$10,将星节奏统计!OH8)</f>
        <v>2.0225059251893426E-3</v>
      </c>
      <c r="PA9" s="28">
        <f>求节点($AT$5:$AT$10,CG$5:CG$10,将星节奏统计!OI8)</f>
        <v>2.0225059251893426E-3</v>
      </c>
      <c r="PB9" s="28">
        <f>求节点($AT$5:$AT$10,CH$5:CH$10,将星节奏统计!OJ8)</f>
        <v>2.0225059251893426E-3</v>
      </c>
      <c r="PC9" s="28">
        <f>求节点($AT$5:$AT$10,CI$5:CI$10,将星节奏统计!OK8)</f>
        <v>2.6966745669191189E-3</v>
      </c>
      <c r="PD9" s="28">
        <f>求节点($AT$5:$AT$10,CJ$5:CJ$10,将星节奏统计!OL8)</f>
        <v>1.685421604324451E-3</v>
      </c>
      <c r="PE9" s="28">
        <f>求节点($AT$5:$AT$10,CK$5:CK$10,将星节奏统计!OM8)</f>
        <v>0</v>
      </c>
      <c r="PF9" s="28">
        <f>求节点($AT$5:$AT$10,CL$5:CL$10,将星节奏统计!ON8)</f>
        <v>0</v>
      </c>
      <c r="PG9" s="28">
        <f>求节点($AT$5:$AT$10,CM$5:CM$10,将星节奏统计!OO8)</f>
        <v>0</v>
      </c>
      <c r="PH9" s="28">
        <f>求节点($AT$5:$AT$10,CN$5:CN$10,将星节奏统计!OP8)</f>
        <v>0</v>
      </c>
      <c r="PI9" s="28">
        <f>求节点($AT$5:$AT$10,CO$5:CO$10,将星节奏统计!OQ8)</f>
        <v>0</v>
      </c>
      <c r="PJ9" s="28">
        <f>求节点($AT$5:$AT$10,CP$5:CP$10,将星节奏统计!OR8)</f>
        <v>0</v>
      </c>
      <c r="PK9" s="28">
        <f>求节点($AT$5:$AT$10,CQ$5:CQ$10,将星节奏统计!OS8)</f>
        <v>0</v>
      </c>
      <c r="PL9" s="28">
        <f>求节点($AT$5:$AT$10,CR$5:CR$10,将星节奏统计!OT8)</f>
        <v>0</v>
      </c>
      <c r="PM9" s="28">
        <f>求节点($AT$5:$AT$10,CS$5:CS$10,将星节奏统计!OU8)</f>
        <v>0</v>
      </c>
      <c r="PN9" s="28">
        <f>求节点($AT$17:$AT$22,AV$17:AV$22,将星节奏统计!OX8)</f>
        <v>0</v>
      </c>
      <c r="PO9" s="28">
        <f>求节点($AT$17:$AT$22,AW$17:AW$22,将星节奏统计!OY8)</f>
        <v>0</v>
      </c>
      <c r="PP9" s="28">
        <f>求节点($AT$17:$AT$22,AX$17:AX$22,将星节奏统计!OZ8)</f>
        <v>0</v>
      </c>
      <c r="PQ9" s="28">
        <f>求节点($AT$17:$AT$22,AY$17:AY$22,将星节奏统计!PA8)</f>
        <v>4.7988331019002683E-7</v>
      </c>
      <c r="PR9" s="28">
        <f>求节点($AT$17:$AT$22,AZ$17:AZ$22,将星节奏统计!PB8)</f>
        <v>7.1982496528677498E-7</v>
      </c>
      <c r="PS9" s="28">
        <f>求节点($AT$17:$AT$22,BA$17:BA$22,将星节奏统计!PC8)</f>
        <v>7.1982496528677498E-7</v>
      </c>
      <c r="PT9" s="28">
        <f>求节点($AT$17:$AT$22,BB$17:BB$22,将星节奏统计!PD8)</f>
        <v>1.0906438868002466E-6</v>
      </c>
      <c r="PU9" s="28">
        <f>求节点($AT$17:$AT$22,BC$17:BC$22,将星节奏统计!PE8)</f>
        <v>0</v>
      </c>
      <c r="PV9" s="28">
        <f>求节点($AT$17:$AT$22,BD$17:BD$22,将星节奏统计!PF8)</f>
        <v>7.1982496528677498E-7</v>
      </c>
      <c r="PW9" s="28">
        <f>求节点($AT$17:$AT$22,BE$17:BE$22,将星节奏统计!PG8)</f>
        <v>0</v>
      </c>
      <c r="PX9" s="28">
        <f>求节点($AT$17:$AT$22,BF$17:BF$22,将星节奏统计!PH8)</f>
        <v>0</v>
      </c>
      <c r="PY9" s="28">
        <f>求节点($AT$17:$AT$22,BG$17:BG$22,将星节奏统计!PI8)</f>
        <v>0</v>
      </c>
      <c r="PZ9" s="28">
        <f>求节点($AT$17:$AT$22,BH$17:BH$22,将星节奏统计!PJ8)</f>
        <v>0</v>
      </c>
      <c r="QA9" s="28">
        <f>求节点($AT$17:$AT$22,BI$17:BI$22,将星节奏统计!PK8)</f>
        <v>0</v>
      </c>
      <c r="QB9" s="28">
        <f>求节点($AT$17:$AT$22,BJ$17:BJ$22,将星节奏统计!PL8)</f>
        <v>0</v>
      </c>
      <c r="QC9" s="28">
        <f>求节点($AT$17:$AT$22,BK$17:BK$22,将星节奏统计!PM8)</f>
        <v>0</v>
      </c>
      <c r="QD9" s="28">
        <f>求节点($AT$17:$AT$22,BL$17:BL$22,将星节奏统计!PN8)</f>
        <v>0</v>
      </c>
      <c r="QE9" s="28">
        <f>求节点($AT$17:$AT$22,BM$17:BM$22,将星节奏统计!PO8)</f>
        <v>0</v>
      </c>
      <c r="QF9" s="28">
        <f>求节点($AT$17:$AT$22,BN$17:BN$22,将星节奏统计!PP8)</f>
        <v>0</v>
      </c>
      <c r="QG9" s="28">
        <f>求节点($AT$17:$AT$22,BO$17:BO$22,将星节奏统计!PQ8)</f>
        <v>0</v>
      </c>
      <c r="QJ9" s="3">
        <v>5</v>
      </c>
      <c r="QK9" s="28">
        <f t="shared" ca="1" si="41"/>
        <v>3.1031234152494855E-2</v>
      </c>
      <c r="QL9" s="28">
        <f t="shared" ca="1" si="32"/>
        <v>3.5595579082235811E-2</v>
      </c>
      <c r="QM9" s="28">
        <f t="shared" ca="1" si="32"/>
        <v>4.5415382442400114E-2</v>
      </c>
      <c r="QN9" s="28">
        <f t="shared" ca="1" si="32"/>
        <v>8.079033241363863E-2</v>
      </c>
      <c r="QO9" s="28">
        <f t="shared" ca="1" si="32"/>
        <v>0.10112172290513168</v>
      </c>
      <c r="QP9" s="28">
        <f t="shared" ca="1" si="42"/>
        <v>2.4825864566504069E-3</v>
      </c>
      <c r="QQ9" s="28">
        <f t="shared" ca="1" si="33"/>
        <v>2.8477469543080475E-3</v>
      </c>
      <c r="QR9" s="28">
        <f t="shared" ca="1" si="33"/>
        <v>3.6333589834369046E-3</v>
      </c>
      <c r="QS9" s="28">
        <f t="shared" ca="1" si="33"/>
        <v>6.4634549851527029E-3</v>
      </c>
      <c r="QT9" s="28">
        <f t="shared" ca="1" si="33"/>
        <v>8.0900237007573567E-3</v>
      </c>
      <c r="QU9" s="28">
        <f t="shared" ca="1" si="43"/>
        <v>9.6284842081232388E-3</v>
      </c>
      <c r="QV9" s="28">
        <f t="shared" ca="1" si="34"/>
        <v>1.1044725755606289E-2</v>
      </c>
      <c r="QW9" s="28">
        <f t="shared" ca="1" si="34"/>
        <v>1.4091650061471058E-2</v>
      </c>
      <c r="QX9" s="28">
        <f t="shared" ca="1" si="34"/>
        <v>2.3619941581417569E-2</v>
      </c>
      <c r="QY9" s="28">
        <f t="shared" ca="1" si="34"/>
        <v>2.812601143612576E-2</v>
      </c>
      <c r="QZ9" s="28">
        <f t="shared" ca="1" si="44"/>
        <v>2.0621658259101498E-2</v>
      </c>
      <c r="RA9" s="28">
        <f t="shared" ca="1" si="35"/>
        <v>2.3654871854643045E-2</v>
      </c>
      <c r="RB9" s="28">
        <f t="shared" ca="1" si="35"/>
        <v>3.0180575217575653E-2</v>
      </c>
      <c r="RC9" s="28">
        <f t="shared" ca="1" si="35"/>
        <v>5.3688829051593515E-2</v>
      </c>
      <c r="RD9" s="28">
        <f t="shared" ca="1" si="35"/>
        <v>6.6184159978117968E-2</v>
      </c>
      <c r="RE9" s="28">
        <f t="shared" ca="1" si="45"/>
        <v>1.5516165354064887E-3</v>
      </c>
      <c r="RF9" s="28">
        <f t="shared" ca="1" si="36"/>
        <v>1.7798418464425245E-3</v>
      </c>
      <c r="RG9" s="28">
        <f t="shared" ca="1" si="36"/>
        <v>2.2708493646480601E-3</v>
      </c>
      <c r="RH9" s="28">
        <f t="shared" ca="1" si="36"/>
        <v>4.0396593657204341E-3</v>
      </c>
      <c r="RI9" s="28">
        <f t="shared" ca="1" si="36"/>
        <v>5.0562648129733531E-3</v>
      </c>
      <c r="RJ9" s="28">
        <f t="shared" ca="1" si="46"/>
        <v>4.9755907612428207E-7</v>
      </c>
      <c r="RK9" s="28">
        <f t="shared" ca="1" si="37"/>
        <v>0</v>
      </c>
      <c r="RL9" s="28">
        <f t="shared" ca="1" si="37"/>
        <v>6.418713097249007E-7</v>
      </c>
      <c r="RM9" s="28">
        <f t="shared" ca="1" si="37"/>
        <v>0</v>
      </c>
      <c r="RN9" s="28">
        <f t="shared" ca="1" si="37"/>
        <v>7.5254428189095585E-7</v>
      </c>
      <c r="RO9" s="28">
        <f t="shared" ca="1" si="47"/>
        <v>4.7592607281543575E-7</v>
      </c>
      <c r="RP9" s="28">
        <f t="shared" ca="1" si="38"/>
        <v>0</v>
      </c>
      <c r="RQ9" s="28">
        <f t="shared" ca="1" si="38"/>
        <v>6.139638614767462E-7</v>
      </c>
      <c r="RR9" s="28">
        <f t="shared" ca="1" si="38"/>
        <v>0</v>
      </c>
      <c r="RS9" s="28">
        <f t="shared" ca="1" si="38"/>
        <v>7.1982496528677498E-7</v>
      </c>
      <c r="RT9" s="28">
        <f t="shared" ca="1" si="48"/>
        <v>3.2224362470735061E-3</v>
      </c>
      <c r="RU9" s="28">
        <f t="shared" ca="1" si="39"/>
        <v>3.696420313368233E-3</v>
      </c>
      <c r="RV9" s="28">
        <f t="shared" ca="1" si="39"/>
        <v>4.7161570770245902E-3</v>
      </c>
      <c r="RW9" s="28">
        <f t="shared" ca="1" si="39"/>
        <v>8.3896661764545216E-3</v>
      </c>
      <c r="RX9" s="28">
        <f t="shared" ca="1" si="39"/>
        <v>1.0500977939023442E-2</v>
      </c>
      <c r="RY9" s="28">
        <f t="shared" ca="1" si="49"/>
        <v>1.0460946905283893E-2</v>
      </c>
      <c r="RZ9" s="28">
        <f t="shared" ca="1" si="40"/>
        <v>1.1999634336559749E-2</v>
      </c>
      <c r="SA9" s="28">
        <f t="shared" ca="1" si="40"/>
        <v>1.5309990639702408E-2</v>
      </c>
      <c r="SB9" s="28">
        <f t="shared" ca="1" si="40"/>
        <v>2.578727201033499E-2</v>
      </c>
      <c r="SC9" s="28">
        <f t="shared" ca="1" si="40"/>
        <v>3.0838764070373482E-2</v>
      </c>
    </row>
    <row r="10" spans="1:497" x14ac:dyDescent="0.2">
      <c r="B10" s="29" t="str">
        <f>IF([6]buff规划!C63="","",[6]buff规划!C63)</f>
        <v>治疗加速</v>
      </c>
      <c r="C10" s="30">
        <f>IF([6]buff规划!D63="","",[6]buff规划!D63)</f>
        <v>0.2</v>
      </c>
      <c r="E10" s="5" t="s">
        <v>440</v>
      </c>
      <c r="F10" s="28">
        <f>C7-F34</f>
        <v>0.6</v>
      </c>
      <c r="G10" s="28">
        <f t="shared" si="21"/>
        <v>0.6</v>
      </c>
      <c r="H10" s="31">
        <f t="shared" si="22"/>
        <v>0</v>
      </c>
      <c r="K10" s="5" t="s">
        <v>440</v>
      </c>
      <c r="L10" s="5">
        <v>0</v>
      </c>
      <c r="M10" s="54">
        <v>7</v>
      </c>
      <c r="N10" s="54" t="str">
        <f>IF(将星标签统计!H9="","",将星标签统计!H9)</f>
        <v>男</v>
      </c>
      <c r="O10" s="54">
        <v>0</v>
      </c>
      <c r="P10" s="54" t="s">
        <v>464</v>
      </c>
      <c r="Q10" s="54">
        <f t="shared" si="23"/>
        <v>0</v>
      </c>
      <c r="R10" s="55">
        <f t="shared" si="3"/>
        <v>0</v>
      </c>
      <c r="S10" s="56">
        <f t="shared" si="24"/>
        <v>0</v>
      </c>
      <c r="T10" s="55">
        <v>0</v>
      </c>
      <c r="U10" s="55">
        <v>0</v>
      </c>
      <c r="V10" s="55">
        <v>0</v>
      </c>
      <c r="W10" s="55">
        <v>0</v>
      </c>
      <c r="X10" s="55">
        <v>0</v>
      </c>
      <c r="Y10" s="55">
        <v>0</v>
      </c>
      <c r="AC10" s="5">
        <v>0</v>
      </c>
      <c r="AD10" s="5">
        <v>7</v>
      </c>
      <c r="AE10" s="66" t="str">
        <f>IF(将星标签统计!BF9="","",将星标签统计!BF9)</f>
        <v>强化类兵法</v>
      </c>
      <c r="AF10" s="66">
        <v>1</v>
      </c>
      <c r="AG10" s="66" t="s">
        <v>451</v>
      </c>
      <c r="AH10" s="66">
        <f t="shared" si="25"/>
        <v>1</v>
      </c>
      <c r="AI10" s="61">
        <f t="shared" si="4"/>
        <v>0.2</v>
      </c>
      <c r="AJ10" s="61">
        <f t="shared" si="26"/>
        <v>0.2</v>
      </c>
      <c r="AK10" s="28">
        <v>0.03</v>
      </c>
      <c r="AL10" s="28">
        <v>0.06</v>
      </c>
      <c r="AM10" s="28">
        <v>0.09</v>
      </c>
      <c r="AN10" s="28">
        <v>0.12</v>
      </c>
      <c r="AO10" s="28">
        <v>0.16</v>
      </c>
      <c r="AP10" s="28">
        <v>0.2</v>
      </c>
      <c r="AT10" s="5">
        <v>6</v>
      </c>
      <c r="AU10" s="28" t="s">
        <v>366</v>
      </c>
      <c r="AV10" s="3">
        <f t="shared" si="27"/>
        <v>0.1</v>
      </c>
      <c r="AW10" s="3">
        <f t="shared" si="27"/>
        <v>0.1</v>
      </c>
      <c r="AX10" s="3">
        <f t="shared" si="27"/>
        <v>0.1</v>
      </c>
      <c r="AY10" s="3">
        <f t="shared" si="27"/>
        <v>0</v>
      </c>
      <c r="AZ10" s="3">
        <f t="shared" si="27"/>
        <v>0</v>
      </c>
      <c r="BA10" s="3">
        <f t="shared" si="27"/>
        <v>0</v>
      </c>
      <c r="BB10" s="3">
        <f t="shared" si="27"/>
        <v>0</v>
      </c>
      <c r="BC10" s="3">
        <f t="shared" si="27"/>
        <v>0</v>
      </c>
      <c r="BD10" s="3">
        <f t="shared" si="27"/>
        <v>0</v>
      </c>
      <c r="BE10" s="3">
        <f t="shared" si="27"/>
        <v>0</v>
      </c>
      <c r="BF10" s="3">
        <f t="shared" si="28"/>
        <v>0</v>
      </c>
      <c r="BG10" s="3">
        <f t="shared" si="28"/>
        <v>0</v>
      </c>
      <c r="BH10" s="3">
        <f t="shared" si="28"/>
        <v>0</v>
      </c>
      <c r="BI10" s="3">
        <f t="shared" si="28"/>
        <v>0</v>
      </c>
      <c r="BJ10" s="3">
        <f t="shared" si="28"/>
        <v>0</v>
      </c>
      <c r="BK10" s="3">
        <f t="shared" si="28"/>
        <v>0</v>
      </c>
      <c r="BL10" s="3">
        <f t="shared" si="28"/>
        <v>0.9</v>
      </c>
      <c r="BM10" s="3">
        <f t="shared" si="28"/>
        <v>0.9</v>
      </c>
      <c r="BN10" s="3">
        <f t="shared" si="28"/>
        <v>0.6</v>
      </c>
      <c r="BO10" s="3">
        <f t="shared" si="28"/>
        <v>0</v>
      </c>
      <c r="BP10" s="3">
        <f t="shared" si="29"/>
        <v>0.9</v>
      </c>
      <c r="BQ10" s="3">
        <f t="shared" si="29"/>
        <v>0.6</v>
      </c>
      <c r="BR10" s="3">
        <f t="shared" si="29"/>
        <v>0.9</v>
      </c>
      <c r="BS10" s="3">
        <f t="shared" si="29"/>
        <v>0</v>
      </c>
      <c r="BT10" s="3">
        <f t="shared" si="29"/>
        <v>0.6</v>
      </c>
      <c r="BU10" s="3">
        <f t="shared" si="29"/>
        <v>0.1</v>
      </c>
      <c r="BV10" s="3">
        <f t="shared" si="29"/>
        <v>0.6</v>
      </c>
      <c r="BW10" s="3">
        <f t="shared" si="29"/>
        <v>0.5</v>
      </c>
      <c r="BX10" s="3">
        <f t="shared" si="29"/>
        <v>0.33</v>
      </c>
      <c r="BY10" s="3">
        <f t="shared" si="29"/>
        <v>0.5</v>
      </c>
      <c r="BZ10" s="3">
        <f t="shared" si="29"/>
        <v>0.33</v>
      </c>
      <c r="CA10" s="3">
        <f t="shared" si="30"/>
        <v>0.6</v>
      </c>
      <c r="CB10" s="3">
        <f t="shared" si="30"/>
        <v>0.6</v>
      </c>
      <c r="CC10" s="3">
        <f t="shared" si="30"/>
        <v>0.6</v>
      </c>
      <c r="CD10" s="3">
        <f t="shared" si="30"/>
        <v>0.6</v>
      </c>
      <c r="CE10" s="3">
        <f t="shared" si="30"/>
        <v>0.4</v>
      </c>
      <c r="CF10" s="3">
        <f t="shared" si="30"/>
        <v>0.4</v>
      </c>
      <c r="CG10" s="3">
        <f t="shared" si="30"/>
        <v>0.4</v>
      </c>
      <c r="CH10" s="3">
        <f t="shared" si="30"/>
        <v>0.4</v>
      </c>
      <c r="CI10" s="3">
        <f t="shared" si="30"/>
        <v>0.5</v>
      </c>
      <c r="CJ10" s="3">
        <f t="shared" si="31"/>
        <v>0.33</v>
      </c>
      <c r="CK10" s="3">
        <f t="shared" si="31"/>
        <v>0</v>
      </c>
      <c r="CL10" s="3">
        <f t="shared" si="31"/>
        <v>0</v>
      </c>
      <c r="CM10" s="3">
        <f t="shared" si="31"/>
        <v>0</v>
      </c>
      <c r="CN10" s="3">
        <f t="shared" si="31"/>
        <v>0</v>
      </c>
      <c r="CO10" s="3">
        <f t="shared" si="31"/>
        <v>0</v>
      </c>
      <c r="CP10" s="3">
        <f t="shared" si="31"/>
        <v>0</v>
      </c>
      <c r="CQ10" s="3">
        <f t="shared" si="31"/>
        <v>0</v>
      </c>
      <c r="CR10" s="3">
        <f t="shared" si="31"/>
        <v>0</v>
      </c>
      <c r="CS10" s="3">
        <f t="shared" si="31"/>
        <v>0</v>
      </c>
      <c r="CU10" s="3">
        <v>6</v>
      </c>
      <c r="CV10" s="28">
        <f>求节点($AT$5:$AT$10,AV$5:AV$10,将星节奏统计!BJ9)</f>
        <v>4.0120940213022455E-3</v>
      </c>
      <c r="CW10" s="28">
        <f>求节点($AT$5:$AT$10,AW$5:AW$10,将星节奏统计!BK9)</f>
        <v>1.1987943581722371E-2</v>
      </c>
      <c r="CX10" s="28">
        <f>求节点($AT$5:$AT$10,AX$5:AX$10,将星节奏统计!BL9)</f>
        <v>1.0364576221697473E-3</v>
      </c>
      <c r="CY10" s="28">
        <f>求节点($AT$5:$AT$10,AY$5:AY$10,将星节奏统计!BM9)</f>
        <v>0</v>
      </c>
      <c r="CZ10" s="28">
        <f>求节点($AT$5:$AT$10,AZ$5:AZ$10,将星节奏统计!BN9)</f>
        <v>0</v>
      </c>
      <c r="DA10" s="28">
        <f>求节点($AT$5:$AT$10,BA$5:BA$10,将星节奏统计!BO9)</f>
        <v>0</v>
      </c>
      <c r="DB10" s="28">
        <f>求节点($AT$5:$AT$10,BB$5:BB$10,将星节奏统计!BP9)</f>
        <v>0</v>
      </c>
      <c r="DC10" s="28">
        <f>求节点($AT$5:$AT$10,BC$5:BC$10,将星节奏统计!BQ9)</f>
        <v>0</v>
      </c>
      <c r="DD10" s="28">
        <f>求节点($AT$5:$AT$10,BD$5:BD$10,将星节奏统计!BR9)</f>
        <v>0</v>
      </c>
      <c r="DE10" s="28">
        <f>求节点($AT$5:$AT$10,BE$5:BE$10,将星节奏统计!BS9)</f>
        <v>0</v>
      </c>
      <c r="DF10" s="28">
        <f>求节点($AT$5:$AT$10,BF$5:BF$10,将星节奏统计!BT9)</f>
        <v>0</v>
      </c>
      <c r="DG10" s="28">
        <f>求节点($AT$5:$AT$10,BG$5:BG$10,将星节奏统计!BU9)</f>
        <v>0</v>
      </c>
      <c r="DH10" s="28">
        <f>求节点($AT$5:$AT$10,BH$5:BH$10,将星节奏统计!BV9)</f>
        <v>0</v>
      </c>
      <c r="DI10" s="28">
        <f>求节点($AT$5:$AT$10,BI$5:BI$10,将星节奏统计!BW9)</f>
        <v>0</v>
      </c>
      <c r="DJ10" s="28">
        <f>求节点($AT$5:$AT$10,BJ$5:BJ$10,将星节奏统计!BX9)</f>
        <v>0</v>
      </c>
      <c r="DK10" s="28">
        <f>求节点($AT$5:$AT$10,BK$5:BK$10,将星节奏统计!BY9)</f>
        <v>0</v>
      </c>
      <c r="DL10" s="28">
        <f>求节点($AT$5:$AT$10,BL$5:BL$10,将星节奏统计!BZ9)</f>
        <v>5.6108984057309588E-2</v>
      </c>
      <c r="DM10" s="28">
        <f>求节点($AT$5:$AT$10,BM$5:BM$10,将星节奏统计!CA9)</f>
        <v>3.7312474398110876E-2</v>
      </c>
      <c r="DN10" s="28">
        <f>求节点($AT$5:$AT$10,BN$5:BN$10,将星节奏统计!CB9)</f>
        <v>3.1093728665092399E-2</v>
      </c>
      <c r="DO10" s="28">
        <f>求节点($AT$5:$AT$10,BO$5:BO$10,将星节奏统计!CC9)</f>
        <v>0</v>
      </c>
      <c r="DP10" s="28">
        <f>求节点($AT$5:$AT$10,BP$5:BP$10,将星节奏统计!CD9)</f>
        <v>1.8656237199055431E-2</v>
      </c>
      <c r="DQ10" s="28">
        <f>求节点($AT$5:$AT$10,BQ$5:BQ$10,将星节奏统计!CE9)</f>
        <v>1.2437491466036954E-2</v>
      </c>
      <c r="DR10" s="28">
        <f>求节点($AT$5:$AT$10,BR$5:BR$10,将星节奏统计!CF9)</f>
        <v>3.7312474398110876E-2</v>
      </c>
      <c r="DS10" s="28">
        <f>求节点($AT$5:$AT$10,BS$5:BS$10,将星节奏统计!CG9)</f>
        <v>0</v>
      </c>
      <c r="DT10" s="28">
        <f>求节点($AT$5:$AT$10,BT$5:BT$10,将星节奏统计!CH9)</f>
        <v>1.2437491466036954E-2</v>
      </c>
      <c r="DU10" s="28">
        <f>求节点($AT$5:$AT$10,BU$5:BU$10,将星节奏统计!CI9)</f>
        <v>1.1987943581722371E-2</v>
      </c>
      <c r="DV10" s="28">
        <f>求节点($AT$5:$AT$10,BV$5:BV$10,将星节奏统计!CJ9)</f>
        <v>4.3640320933463018E-2</v>
      </c>
      <c r="DW10" s="28">
        <f>求节点($AT$5:$AT$10,BW$5:BW$10,将星节奏统计!CK9)</f>
        <v>1.0303146973699995E-3</v>
      </c>
      <c r="DX10" s="28">
        <f>求节点($AT$5:$AT$10,BX$5:BX$10,将星节奏统计!CL9)</f>
        <v>6.4394668585625314E-4</v>
      </c>
      <c r="DY10" s="28">
        <f>求节点($AT$5:$AT$10,BY$5:BY$10,将星节奏统计!CM9)</f>
        <v>1.0303146973699995E-3</v>
      </c>
      <c r="DZ10" s="28">
        <f>求节点($AT$5:$AT$10,BZ$5:BZ$10,将星节奏统计!CN9)</f>
        <v>6.4394668585625314E-4</v>
      </c>
      <c r="EA10" s="28">
        <f>求节点($AT$5:$AT$10,CA$5:CA$10,将星节奏统计!CO9)</f>
        <v>1.2878933717125063E-3</v>
      </c>
      <c r="EB10" s="28">
        <f>求节点($AT$5:$AT$10,CB$5:CB$10,将星节奏统计!CP9)</f>
        <v>1.2878933717125063E-3</v>
      </c>
      <c r="EC10" s="28">
        <f>求节点($AT$5:$AT$10,CC$5:CC$10,将星节奏统计!CQ9)</f>
        <v>1.2878933717125063E-3</v>
      </c>
      <c r="ED10" s="28">
        <f>求节点($AT$5:$AT$10,CD$5:CD$10,将星节奏统计!CR9)</f>
        <v>1.2878933717125063E-3</v>
      </c>
      <c r="EE10" s="28">
        <f>求节点($AT$5:$AT$10,CE$5:CE$10,将星节奏统计!CS9)</f>
        <v>7.7273602302749961E-4</v>
      </c>
      <c r="EF10" s="28">
        <f>求节点($AT$5:$AT$10,CF$5:CF$10,将星节奏统计!CT9)</f>
        <v>7.7273602302749961E-4</v>
      </c>
      <c r="EG10" s="28">
        <f>求节点($AT$5:$AT$10,CG$5:CG$10,将星节奏统计!CU9)</f>
        <v>7.7273602302749961E-4</v>
      </c>
      <c r="EH10" s="28">
        <f>求节点($AT$5:$AT$10,CH$5:CH$10,将星节奏统计!CV9)</f>
        <v>7.7273602302749961E-4</v>
      </c>
      <c r="EI10" s="28">
        <f>求节点($AT$5:$AT$10,CI$5:CI$10,将星节奏统计!CW9)</f>
        <v>1.0303146973699995E-3</v>
      </c>
      <c r="EJ10" s="28">
        <f>求节点($AT$5:$AT$10,CJ$5:CJ$10,将星节奏统计!CX9)</f>
        <v>6.4394668585625314E-4</v>
      </c>
      <c r="EK10" s="28">
        <f>求节点($AT$5:$AT$10,CK$5:CK$10,将星节奏统计!CY9)</f>
        <v>0</v>
      </c>
      <c r="EL10" s="28">
        <f>求节点($AT$5:$AT$10,CL$5:CL$10,将星节奏统计!CZ9)</f>
        <v>0</v>
      </c>
      <c r="EM10" s="28">
        <f>求节点($AT$5:$AT$10,CM$5:CM$10,将星节奏统计!DA9)</f>
        <v>0</v>
      </c>
      <c r="EN10" s="28">
        <f>求节点($AT$5:$AT$10,CN$5:CN$10,将星节奏统计!DB9)</f>
        <v>0</v>
      </c>
      <c r="EO10" s="28">
        <f>求节点($AT$5:$AT$10,CO$5:CO$10,将星节奏统计!DC9)</f>
        <v>0</v>
      </c>
      <c r="EP10" s="28">
        <f>求节点($AT$5:$AT$10,CP$5:CP$10,将星节奏统计!DD9)</f>
        <v>0</v>
      </c>
      <c r="EQ10" s="28">
        <f>求节点($AT$5:$AT$10,CQ$5:CQ$10,将星节奏统计!DE9)</f>
        <v>0</v>
      </c>
      <c r="ER10" s="28">
        <f>求节点($AT$5:$AT$10,CR$5:CR$10,将星节奏统计!DF9)</f>
        <v>0</v>
      </c>
      <c r="ES10" s="28">
        <f>求节点($AT$5:$AT$10,CS$5:CS$10,将星节奏统计!DG9)</f>
        <v>0</v>
      </c>
      <c r="ET10" s="28">
        <f>求节点($AT$17:$AT$22,AV$17:AV$22,将星节奏统计!DJ9)</f>
        <v>0</v>
      </c>
      <c r="EU10" s="28">
        <f>求节点($AT$17:$AT$22,AW$17:AW$22,将星节奏统计!DK9)</f>
        <v>0</v>
      </c>
      <c r="EV10" s="28">
        <f>求节点($AT$17:$AT$22,AX$17:AX$22,将星节奏统计!DL9)</f>
        <v>0</v>
      </c>
      <c r="EW10" s="28">
        <f>求节点($AT$17:$AT$22,AY$17:AY$22,将星节奏统计!DM9)</f>
        <v>3.8074085825096082E-7</v>
      </c>
      <c r="EX10" s="28">
        <f>求节点($AT$17:$AT$22,AZ$17:AZ$22,将星节奏统计!DN9)</f>
        <v>5.7111128737991068E-7</v>
      </c>
      <c r="EY10" s="28">
        <f>求节点($AT$17:$AT$22,BA$17:BA$22,将星节奏统计!DO9)</f>
        <v>5.7111128737991068E-7</v>
      </c>
      <c r="EZ10" s="28">
        <f>求节点($AT$17:$AT$22,BB$17:BB$22,将星节奏统计!DP9)</f>
        <v>8.6532013239201677E-7</v>
      </c>
      <c r="FA10" s="28">
        <f>求节点($AT$17:$AT$22,BC$17:BC$22,将星节奏统计!DQ9)</f>
        <v>0</v>
      </c>
      <c r="FB10" s="28">
        <f>求节点($AT$17:$AT$22,BD$17:BD$22,将星节奏统计!DR9)</f>
        <v>5.7111128737991068E-7</v>
      </c>
      <c r="FC10" s="28">
        <f>求节点($AT$17:$AT$22,BE$17:BE$22,将星节奏统计!DS9)</f>
        <v>0</v>
      </c>
      <c r="FD10" s="28">
        <f>求节点($AT$17:$AT$22,BF$17:BF$22,将星节奏统计!DT9)</f>
        <v>0</v>
      </c>
      <c r="FE10" s="28">
        <f>求节点($AT$17:$AT$22,BG$17:BG$22,将星节奏统计!DU9)</f>
        <v>0</v>
      </c>
      <c r="FF10" s="28">
        <f>求节点($AT$17:$AT$22,BH$17:BH$22,将星节奏统计!DV9)</f>
        <v>0</v>
      </c>
      <c r="FG10" s="28">
        <f>求节点($AT$17:$AT$22,BI$17:BI$22,将星节奏统计!DW9)</f>
        <v>0</v>
      </c>
      <c r="FH10" s="28">
        <f>求节点($AT$17:$AT$22,BJ$17:BJ$22,将星节奏统计!DX9)</f>
        <v>0</v>
      </c>
      <c r="FI10" s="28">
        <f>求节点($AT$17:$AT$22,BK$17:BK$22,将星节奏统计!DY9)</f>
        <v>0</v>
      </c>
      <c r="FJ10" s="28">
        <f>求节点($AT$17:$AT$22,BL$17:BL$22,将星节奏统计!DZ9)</f>
        <v>0</v>
      </c>
      <c r="FK10" s="28">
        <f>求节点($AT$17:$AT$22,BM$17:BM$22,将星节奏统计!EA9)</f>
        <v>0</v>
      </c>
      <c r="FL10" s="28">
        <f>求节点($AT$17:$AT$22,BN$17:BN$22,将星节奏统计!EB9)</f>
        <v>0</v>
      </c>
      <c r="FM10" s="28">
        <f>求节点($AT$17:$AT$22,BO$17:BO$22,将星节奏统计!EC9)</f>
        <v>0</v>
      </c>
      <c r="FN10" s="28">
        <f>求节点($AT$5:$AT$10,AV$5:AV$10,将星节奏统计!EG9)</f>
        <v>4.6087190030144869E-3</v>
      </c>
      <c r="FO10" s="28">
        <f>求节点($AT$5:$AT$10,AW$5:AW$10,将星节奏统计!EH9)</f>
        <v>1.3770630274067382E-2</v>
      </c>
      <c r="FP10" s="28">
        <f>求节点($AT$5:$AT$10,AX$5:AX$10,将星节奏统计!EI9)</f>
        <v>1.1905857424454082E-3</v>
      </c>
      <c r="FQ10" s="28">
        <f>求节点($AT$5:$AT$10,AY$5:AY$10,将星节奏统计!EJ9)</f>
        <v>0</v>
      </c>
      <c r="FR10" s="28">
        <f>求节点($AT$5:$AT$10,AZ$5:AZ$10,将星节奏统计!EK9)</f>
        <v>0</v>
      </c>
      <c r="FS10" s="28">
        <f>求节点($AT$5:$AT$10,BA$5:BA$10,将星节奏统计!EL9)</f>
        <v>0</v>
      </c>
      <c r="FT10" s="28">
        <f>求节点($AT$5:$AT$10,BB$5:BB$10,将星节奏统计!EM9)</f>
        <v>0</v>
      </c>
      <c r="FU10" s="28">
        <f>求节点($AT$5:$AT$10,BC$5:BC$10,将星节奏统计!EN9)</f>
        <v>0</v>
      </c>
      <c r="FV10" s="28">
        <f>求节点($AT$5:$AT$10,BD$5:BD$10,将星节奏统计!EO9)</f>
        <v>0</v>
      </c>
      <c r="FW10" s="28">
        <f>求节点($AT$5:$AT$10,BE$5:BE$10,将星节奏统计!EP9)</f>
        <v>0</v>
      </c>
      <c r="FX10" s="28">
        <f>求节点($AT$5:$AT$10,BF$5:BF$10,将星节奏统计!EQ9)</f>
        <v>0</v>
      </c>
      <c r="FY10" s="28">
        <f>求节点($AT$5:$AT$10,BG$5:BG$10,将星节奏统计!ER9)</f>
        <v>0</v>
      </c>
      <c r="FZ10" s="28">
        <f>求节点($AT$5:$AT$10,BH$5:BH$10,将星节奏统计!ES9)</f>
        <v>0</v>
      </c>
      <c r="GA10" s="28">
        <f>求节点($AT$5:$AT$10,BI$5:BI$10,将星节奏统计!ET9)</f>
        <v>0</v>
      </c>
      <c r="GB10" s="28">
        <f>求节点($AT$5:$AT$10,BJ$5:BJ$10,将星节奏统计!EU9)</f>
        <v>0</v>
      </c>
      <c r="GC10" s="28">
        <f>求节点($AT$5:$AT$10,BK$5:BK$10,将星节奏统计!EV9)</f>
        <v>0</v>
      </c>
      <c r="GD10" s="28">
        <f>求节点($AT$5:$AT$10,BL$5:BL$10,将星节奏统计!EW9)</f>
        <v>6.4452761997044708E-2</v>
      </c>
      <c r="GE10" s="28">
        <f>求节点($AT$5:$AT$10,BM$5:BM$10,将星节奏统计!EX9)</f>
        <v>4.2861086728034736E-2</v>
      </c>
      <c r="GF10" s="28">
        <f>求节点($AT$5:$AT$10,BN$5:BN$10,将星节奏统计!EY9)</f>
        <v>3.5717572273362266E-2</v>
      </c>
      <c r="GG10" s="28">
        <f>求节点($AT$5:$AT$10,BO$5:BO$10,将星节奏统计!EZ9)</f>
        <v>0</v>
      </c>
      <c r="GH10" s="28">
        <f>求节点($AT$5:$AT$10,BP$5:BP$10,将星节奏统计!FA9)</f>
        <v>2.1430543364017368E-2</v>
      </c>
      <c r="GI10" s="28">
        <f>求节点($AT$5:$AT$10,BQ$5:BQ$10,将星节奏统计!FB9)</f>
        <v>1.4287028909344912E-2</v>
      </c>
      <c r="GJ10" s="28">
        <f>求节点($AT$5:$AT$10,BR$5:BR$10,将星节奏统计!FC9)</f>
        <v>4.2861086728034736E-2</v>
      </c>
      <c r="GK10" s="28">
        <f>求节点($AT$5:$AT$10,BS$5:BS$10,将星节奏统计!FD9)</f>
        <v>0</v>
      </c>
      <c r="GL10" s="28">
        <f>求节点($AT$5:$AT$10,BT$5:BT$10,将星节奏统计!FE9)</f>
        <v>1.4287028909344912E-2</v>
      </c>
      <c r="GM10" s="28">
        <f>求节点($AT$5:$AT$10,BU$5:BU$10,将星节奏统计!FF9)</f>
        <v>1.3770630274067382E-2</v>
      </c>
      <c r="GN10" s="28">
        <f>求节点($AT$5:$AT$10,BV$5:BV$10,将星节奏统计!FG9)</f>
        <v>5.0129925997701434E-2</v>
      </c>
      <c r="GO10" s="28">
        <f>求节点($AT$5:$AT$10,BW$5:BW$10,将星节奏统计!FH9)</f>
        <v>1.1835293239994965E-3</v>
      </c>
      <c r="GP10" s="28">
        <f>求节点($AT$5:$AT$10,BX$5:BX$10,将星节奏统计!FI9)</f>
        <v>7.3970582749968705E-4</v>
      </c>
      <c r="GQ10" s="28">
        <f>求节点($AT$5:$AT$10,BY$5:BY$10,将星节奏统计!FJ9)</f>
        <v>1.1835293239994965E-3</v>
      </c>
      <c r="GR10" s="28">
        <f>求节点($AT$5:$AT$10,BZ$5:BZ$10,将星节奏统计!FK9)</f>
        <v>7.3970582749968705E-4</v>
      </c>
      <c r="GS10" s="28">
        <f>求节点($AT$5:$AT$10,CA$5:CA$10,将星节奏统计!FL9)</f>
        <v>1.4794116549993741E-3</v>
      </c>
      <c r="GT10" s="28">
        <f>求节点($AT$5:$AT$10,CB$5:CB$10,将星节奏统计!FM9)</f>
        <v>1.4794116549993741E-3</v>
      </c>
      <c r="GU10" s="28">
        <f>求节点($AT$5:$AT$10,CC$5:CC$10,将星节奏统计!FN9)</f>
        <v>1.4794116549993741E-3</v>
      </c>
      <c r="GV10" s="28">
        <f>求节点($AT$5:$AT$10,CD$5:CD$10,将星节奏统计!FO9)</f>
        <v>1.4794116549993741E-3</v>
      </c>
      <c r="GW10" s="28">
        <f>求节点($AT$5:$AT$10,CE$5:CE$10,将星节奏统计!FP9)</f>
        <v>8.8764699299962585E-4</v>
      </c>
      <c r="GX10" s="28">
        <f>求节点($AT$5:$AT$10,CF$5:CF$10,将星节奏统计!FQ9)</f>
        <v>8.8764699299962585E-4</v>
      </c>
      <c r="GY10" s="28">
        <f>求节点($AT$5:$AT$10,CG$5:CG$10,将星节奏统计!FR9)</f>
        <v>8.8764699299962585E-4</v>
      </c>
      <c r="GZ10" s="28">
        <f>求节点($AT$5:$AT$10,CH$5:CH$10,将星节奏统计!FS9)</f>
        <v>8.8764699299962585E-4</v>
      </c>
      <c r="HA10" s="28">
        <f>求节点($AT$5:$AT$10,CI$5:CI$10,将星节奏统计!FT9)</f>
        <v>1.1835293239994965E-3</v>
      </c>
      <c r="HB10" s="28">
        <f>求节点($AT$5:$AT$10,CJ$5:CJ$10,将星节奏统计!FU9)</f>
        <v>7.3970582749968705E-4</v>
      </c>
      <c r="HC10" s="28">
        <f>求节点($AT$5:$AT$10,CK$5:CK$10,将星节奏统计!FV9)</f>
        <v>0</v>
      </c>
      <c r="HD10" s="28">
        <f>求节点($AT$5:$AT$10,CL$5:CL$10,将星节奏统计!FW9)</f>
        <v>0</v>
      </c>
      <c r="HE10" s="28">
        <f>求节点($AT$5:$AT$10,CM$5:CM$10,将星节奏统计!FX9)</f>
        <v>0</v>
      </c>
      <c r="HF10" s="28">
        <f>求节点($AT$5:$AT$10,CN$5:CN$10,将星节奏统计!FY9)</f>
        <v>0</v>
      </c>
      <c r="HG10" s="28">
        <f>求节点($AT$5:$AT$10,CO$5:CO$10,将星节奏统计!FZ9)</f>
        <v>0</v>
      </c>
      <c r="HH10" s="28">
        <f>求节点($AT$5:$AT$10,CP$5:CP$10,将星节奏统计!GA9)</f>
        <v>0</v>
      </c>
      <c r="HI10" s="28">
        <f>求节点($AT$5:$AT$10,CQ$5:CQ$10,将星节奏统计!GB9)</f>
        <v>0</v>
      </c>
      <c r="HJ10" s="28">
        <f>求节点($AT$5:$AT$10,CR$5:CR$10,将星节奏统计!GC9)</f>
        <v>0</v>
      </c>
      <c r="HK10" s="28">
        <f>求节点($AT$5:$AT$10,CS$5:CS$10,将星节奏统计!GD9)</f>
        <v>0</v>
      </c>
      <c r="HL10" s="28">
        <f>求节点($AT$17:$AT$22,AV$17:AV$22,将星节奏统计!GG9)</f>
        <v>0</v>
      </c>
      <c r="HM10" s="28">
        <f>求节点($AT$17:$AT$22,AW$17:AW$22,将星节奏统计!GH9)</f>
        <v>0</v>
      </c>
      <c r="HN10" s="28">
        <f>求节点($AT$17:$AT$22,AX$17:AX$22,将星节奏统计!GI9)</f>
        <v>0</v>
      </c>
      <c r="HO10" s="28">
        <f>求节点($AT$17:$AT$22,AY$17:AY$22,将星节奏统计!GJ9)</f>
        <v>0</v>
      </c>
      <c r="HP10" s="28">
        <f>求节点($AT$17:$AT$22,AZ$17:AZ$22,将星节奏统计!GK9)</f>
        <v>0</v>
      </c>
      <c r="HQ10" s="28">
        <f>求节点($AT$17:$AT$22,BA$17:BA$22,将星节奏统计!GL9)</f>
        <v>0</v>
      </c>
      <c r="HR10" s="28">
        <f>求节点($AT$17:$AT$22,BB$17:BB$22,将星节奏统计!GM9)</f>
        <v>0</v>
      </c>
      <c r="HS10" s="28">
        <f>求节点($AT$17:$AT$22,BC$17:BC$22,将星节奏统计!GN9)</f>
        <v>0</v>
      </c>
      <c r="HT10" s="28">
        <f>求节点($AT$17:$AT$22,BD$17:BD$22,将星节奏统计!GO9)</f>
        <v>0</v>
      </c>
      <c r="HU10" s="28">
        <f>求节点($AT$17:$AT$22,BE$17:BE$22,将星节奏统计!GP9)</f>
        <v>0</v>
      </c>
      <c r="HV10" s="28">
        <f>求节点($AT$17:$AT$22,BF$17:BF$22,将星节奏统计!GQ9)</f>
        <v>0</v>
      </c>
      <c r="HW10" s="28">
        <f>求节点($AT$17:$AT$22,BG$17:BG$22,将星节奏统计!GR9)</f>
        <v>0</v>
      </c>
      <c r="HX10" s="28">
        <f>求节点($AT$17:$AT$22,BH$17:BH$22,将星节奏统计!GS9)</f>
        <v>0</v>
      </c>
      <c r="HY10" s="28">
        <f>求节点($AT$17:$AT$22,BI$17:BI$22,将星节奏统计!GT9)</f>
        <v>0</v>
      </c>
      <c r="HZ10" s="28">
        <f>求节点($AT$17:$AT$22,BJ$17:BJ$22,将星节奏统计!GU9)</f>
        <v>0</v>
      </c>
      <c r="IA10" s="28">
        <f>求节点($AT$17:$AT$22,BK$17:BK$22,将星节奏统计!GV9)</f>
        <v>0</v>
      </c>
      <c r="IB10" s="28">
        <f>求节点($AT$17:$AT$22,BL$17:BL$22,将星节奏统计!GW9)</f>
        <v>0</v>
      </c>
      <c r="IC10" s="28">
        <f>求节点($AT$17:$AT$22,BM$17:BM$22,将星节奏统计!GX9)</f>
        <v>0</v>
      </c>
      <c r="ID10" s="28">
        <f>求节点($AT$17:$AT$22,BN$17:BN$22,将星节奏统计!GY9)</f>
        <v>0</v>
      </c>
      <c r="IE10" s="28">
        <f>求节点($AT$17:$AT$22,BO$17:BO$22,将星节奏统计!GZ9)</f>
        <v>0</v>
      </c>
      <c r="IF10" s="28">
        <f>求节点($AT$5:$AT$10,AV$5:AV$10,将星节奏统计!HD9)</f>
        <v>5.8855943960036891E-3</v>
      </c>
      <c r="IG10" s="28">
        <f>求节点($AT$5:$AT$10,AW$5:AW$10,将星节奏统计!HE9)</f>
        <v>1.7585872412155597E-2</v>
      </c>
      <c r="IH10" s="28">
        <f>求节点($AT$5:$AT$10,AX$5:AX$10,将星节奏统计!HF9)</f>
        <v>1.5204452189676171E-3</v>
      </c>
      <c r="II10" s="28">
        <f>求节点($AT$5:$AT$10,AY$5:AY$10,将星节奏统计!HG9)</f>
        <v>0</v>
      </c>
      <c r="IJ10" s="28">
        <f>求节点($AT$5:$AT$10,AZ$5:AZ$10,将星节奏统计!HH9)</f>
        <v>0</v>
      </c>
      <c r="IK10" s="28">
        <f>求节点($AT$5:$AT$10,BA$5:BA$10,将星节奏统计!HI9)</f>
        <v>0</v>
      </c>
      <c r="IL10" s="28">
        <f>求节点($AT$5:$AT$10,BB$5:BB$10,将星节奏统计!HJ9)</f>
        <v>0</v>
      </c>
      <c r="IM10" s="28">
        <f>求节点($AT$5:$AT$10,BC$5:BC$10,将星节奏统计!HK9)</f>
        <v>0</v>
      </c>
      <c r="IN10" s="28">
        <f>求节点($AT$5:$AT$10,BD$5:BD$10,将星节奏统计!HL9)</f>
        <v>0</v>
      </c>
      <c r="IO10" s="28">
        <f>求节点($AT$5:$AT$10,BE$5:BE$10,将星节奏统计!HM9)</f>
        <v>0</v>
      </c>
      <c r="IP10" s="28">
        <f>求节点($AT$5:$AT$10,BF$5:BF$10,将星节奏统计!HN9)</f>
        <v>0</v>
      </c>
      <c r="IQ10" s="28">
        <f>求节点($AT$5:$AT$10,BG$5:BG$10,将星节奏统计!HO9)</f>
        <v>0</v>
      </c>
      <c r="IR10" s="28">
        <f>求节点($AT$5:$AT$10,BH$5:BH$10,将星节奏统计!HP9)</f>
        <v>0</v>
      </c>
      <c r="IS10" s="28">
        <f>求节点($AT$5:$AT$10,BI$5:BI$10,将星节奏统计!HQ9)</f>
        <v>0</v>
      </c>
      <c r="IT10" s="28">
        <f>求节点($AT$5:$AT$10,BJ$5:BJ$10,将星节奏统计!HR9)</f>
        <v>0</v>
      </c>
      <c r="IU10" s="28">
        <f>求节点($AT$5:$AT$10,BK$5:BK$10,将星节奏统计!HS9)</f>
        <v>0</v>
      </c>
      <c r="IV10" s="28">
        <f>求节点($AT$5:$AT$10,BL$5:BL$10,将星节奏统计!HT9)</f>
        <v>8.2309816365164351E-2</v>
      </c>
      <c r="IW10" s="28">
        <f>求节点($AT$5:$AT$10,BM$5:BM$10,将星节奏统计!HU9)</f>
        <v>5.4736027882834298E-2</v>
      </c>
      <c r="IX10" s="28">
        <f>求节点($AT$5:$AT$10,BN$5:BN$10,将星节奏统计!HV9)</f>
        <v>4.5613356569028575E-2</v>
      </c>
      <c r="IY10" s="28">
        <f>求节点($AT$5:$AT$10,BO$5:BO$10,将星节奏统计!HW9)</f>
        <v>0</v>
      </c>
      <c r="IZ10" s="28">
        <f>求节点($AT$5:$AT$10,BP$5:BP$10,将星节奏统计!HX9)</f>
        <v>2.7368013941417163E-2</v>
      </c>
      <c r="JA10" s="28">
        <f>求节点($AT$5:$AT$10,BQ$5:BQ$10,将星节奏统计!HY9)</f>
        <v>1.8245342627611433E-2</v>
      </c>
      <c r="JB10" s="28">
        <f>求节点($AT$5:$AT$10,BR$5:BR$10,将星节奏统计!HZ9)</f>
        <v>5.4736027882834298E-2</v>
      </c>
      <c r="JC10" s="28">
        <f>求节点($AT$5:$AT$10,BS$5:BS$10,将星节奏统计!IA9)</f>
        <v>0</v>
      </c>
      <c r="JD10" s="28">
        <f>求节点($AT$5:$AT$10,BT$5:BT$10,将星节奏统计!IB9)</f>
        <v>1.8245342627611433E-2</v>
      </c>
      <c r="JE10" s="28">
        <f>求节点($AT$5:$AT$10,BU$5:BU$10,将星节奏统计!IC9)</f>
        <v>1.7585872412155597E-2</v>
      </c>
      <c r="JF10" s="28">
        <f>求节点($AT$5:$AT$10,BV$5:BV$10,将星节奏统计!ID9)</f>
        <v>6.4018746061794501E-2</v>
      </c>
      <c r="JG10" s="28">
        <f>求节点($AT$5:$AT$10,BW$5:BW$10,将星节奏统计!IE9)</f>
        <v>1.5114337741748279E-3</v>
      </c>
      <c r="JH10" s="28">
        <f>求节点($AT$5:$AT$10,BX$5:BX$10,将星节奏统计!IF9)</f>
        <v>9.446461088592692E-4</v>
      </c>
      <c r="JI10" s="28">
        <f>求节点($AT$5:$AT$10,BY$5:BY$10,将星节奏统计!IG9)</f>
        <v>1.5114337741748279E-3</v>
      </c>
      <c r="JJ10" s="28">
        <f>求节点($AT$5:$AT$10,BZ$5:BZ$10,将星节奏统计!IH9)</f>
        <v>9.446461088592692E-4</v>
      </c>
      <c r="JK10" s="28">
        <f>求节点($AT$5:$AT$10,CA$5:CA$10,将星节奏统计!II9)</f>
        <v>1.8892922177185384E-3</v>
      </c>
      <c r="JL10" s="28">
        <f>求节点($AT$5:$AT$10,CB$5:CB$10,将星节奏统计!IJ9)</f>
        <v>1.8892922177185384E-3</v>
      </c>
      <c r="JM10" s="28">
        <f>求节点($AT$5:$AT$10,CC$5:CC$10,将星节奏统计!IK9)</f>
        <v>1.8892922177185384E-3</v>
      </c>
      <c r="JN10" s="28">
        <f>求节点($AT$5:$AT$10,CD$5:CD$10,将星节奏统计!IL9)</f>
        <v>1.8892922177185384E-3</v>
      </c>
      <c r="JO10" s="28">
        <f>求节点($AT$5:$AT$10,CE$5:CE$10,将星节奏统计!IM9)</f>
        <v>1.1335753306311244E-3</v>
      </c>
      <c r="JP10" s="28">
        <f>求节点($AT$5:$AT$10,CF$5:CF$10,将星节奏统计!IN9)</f>
        <v>1.1335753306311244E-3</v>
      </c>
      <c r="JQ10" s="28">
        <f>求节点($AT$5:$AT$10,CG$5:CG$10,将星节奏统计!IO9)</f>
        <v>1.1335753306311244E-3</v>
      </c>
      <c r="JR10" s="28">
        <f>求节点($AT$5:$AT$10,CH$5:CH$10,将星节奏统计!IP9)</f>
        <v>1.1335753306311244E-3</v>
      </c>
      <c r="JS10" s="28">
        <f>求节点($AT$5:$AT$10,CI$5:CI$10,将星节奏统计!IQ9)</f>
        <v>1.5114337741748279E-3</v>
      </c>
      <c r="JT10" s="28">
        <f>求节点($AT$5:$AT$10,CJ$5:CJ$10,将星节奏统计!IR9)</f>
        <v>9.446461088592692E-4</v>
      </c>
      <c r="JU10" s="28">
        <f>求节点($AT$5:$AT$10,CK$5:CK$10,将星节奏统计!IS9)</f>
        <v>0</v>
      </c>
      <c r="JV10" s="28">
        <f>求节点($AT$5:$AT$10,CL$5:CL$10,将星节奏统计!IT9)</f>
        <v>0</v>
      </c>
      <c r="JW10" s="28">
        <f>求节点($AT$5:$AT$10,CM$5:CM$10,将星节奏统计!IU9)</f>
        <v>0</v>
      </c>
      <c r="JX10" s="28">
        <f>求节点($AT$5:$AT$10,CN$5:CN$10,将星节奏统计!IV9)</f>
        <v>0</v>
      </c>
      <c r="JY10" s="28">
        <f>求节点($AT$5:$AT$10,CO$5:CO$10,将星节奏统计!IW9)</f>
        <v>0</v>
      </c>
      <c r="JZ10" s="28">
        <f>求节点($AT$5:$AT$10,CP$5:CP$10,将星节奏统计!IX9)</f>
        <v>0</v>
      </c>
      <c r="KA10" s="28">
        <f>求节点($AT$5:$AT$10,CQ$5:CQ$10,将星节奏统计!IY9)</f>
        <v>0</v>
      </c>
      <c r="KB10" s="28">
        <f>求节点($AT$5:$AT$10,CR$5:CR$10,将星节奏统计!IZ9)</f>
        <v>0</v>
      </c>
      <c r="KC10" s="28">
        <f>求节点($AT$5:$AT$10,CS$5:CS$10,将星节奏统计!JA9)</f>
        <v>0</v>
      </c>
      <c r="KD10" s="28">
        <f>求节点($AT$17:$AT$22,AV$17:AV$22,将星节奏统计!JD9)</f>
        <v>0</v>
      </c>
      <c r="KE10" s="28">
        <f>求节点($AT$17:$AT$22,AW$17:AW$22,将星节奏统计!JE9)</f>
        <v>0</v>
      </c>
      <c r="KF10" s="28">
        <f>求节点($AT$17:$AT$22,AX$17:AX$22,将星节奏统计!JF9)</f>
        <v>0</v>
      </c>
      <c r="KG10" s="28">
        <f>求节点($AT$17:$AT$22,AY$17:AY$22,将星节奏统计!JG9)</f>
        <v>4.9117108917584584E-7</v>
      </c>
      <c r="KH10" s="28">
        <f>求节点($AT$17:$AT$22,AZ$17:AZ$22,将星节奏统计!JH9)</f>
        <v>7.3675663377070766E-7</v>
      </c>
      <c r="KI10" s="28">
        <f>求节点($AT$17:$AT$22,BA$17:BA$22,将星节奏统计!JI9)</f>
        <v>7.3675663377070766E-7</v>
      </c>
      <c r="KJ10" s="28">
        <f>求节点($AT$17:$AT$22,BB$17:BB$22,将星节奏统计!JJ9)</f>
        <v>1.116297929957405E-6</v>
      </c>
      <c r="KK10" s="28">
        <f>求节点($AT$17:$AT$22,BC$17:BC$22,将星节奏统计!JK9)</f>
        <v>0</v>
      </c>
      <c r="KL10" s="28">
        <f>求节点($AT$17:$AT$22,BD$17:BD$22,将星节奏统计!JL9)</f>
        <v>7.3675663377070766E-7</v>
      </c>
      <c r="KM10" s="28">
        <f>求节点($AT$17:$AT$22,BE$17:BE$22,将星节奏统计!JM9)</f>
        <v>0</v>
      </c>
      <c r="KN10" s="28">
        <f>求节点($AT$17:$AT$22,BF$17:BF$22,将星节奏统计!JN9)</f>
        <v>0</v>
      </c>
      <c r="KO10" s="28">
        <f>求节点($AT$17:$AT$22,BG$17:BG$22,将星节奏统计!JO9)</f>
        <v>0</v>
      </c>
      <c r="KP10" s="28">
        <f>求节点($AT$17:$AT$22,BH$17:BH$22,将星节奏统计!JP9)</f>
        <v>0</v>
      </c>
      <c r="KQ10" s="28">
        <f>求节点($AT$17:$AT$22,BI$17:BI$22,将星节奏统计!JQ9)</f>
        <v>0</v>
      </c>
      <c r="KR10" s="28">
        <f>求节点($AT$17:$AT$22,BJ$17:BJ$22,将星节奏统计!JR9)</f>
        <v>0</v>
      </c>
      <c r="KS10" s="28">
        <f>求节点($AT$17:$AT$22,BK$17:BK$22,将星节奏统计!JS9)</f>
        <v>0</v>
      </c>
      <c r="KT10" s="28">
        <f>求节点($AT$17:$AT$22,BL$17:BL$22,将星节奏统计!JT9)</f>
        <v>0</v>
      </c>
      <c r="KU10" s="28">
        <f>求节点($AT$17:$AT$22,BM$17:BM$22,将星节奏统计!JU9)</f>
        <v>0</v>
      </c>
      <c r="KV10" s="28">
        <f>求节点($AT$17:$AT$22,BN$17:BN$22,将星节奏统计!JV9)</f>
        <v>0</v>
      </c>
      <c r="KW10" s="28">
        <f>求节点($AT$17:$AT$22,BO$17:BO$22,将星节奏统计!JW9)</f>
        <v>0</v>
      </c>
      <c r="KX10" s="28">
        <f>求节点($AT$5:$AT$10,AV$5:AV$10,将星节奏统计!KA9)</f>
        <v>1.051590088280562E-2</v>
      </c>
      <c r="KY10" s="28">
        <f>求节点($AT$5:$AT$10,AW$5:AW$10,将星节奏统计!KB9)</f>
        <v>2.8157860748156575E-2</v>
      </c>
      <c r="KZ10" s="28">
        <f>求节点($AT$5:$AT$10,AX$5:AX$10,将星节奏统计!KC9)</f>
        <v>2.7166077280581166E-3</v>
      </c>
      <c r="LA10" s="28">
        <f>求节点($AT$5:$AT$10,AY$5:AY$10,将星节奏统计!KD9)</f>
        <v>0</v>
      </c>
      <c r="LB10" s="28">
        <f>求节点($AT$5:$AT$10,AZ$5:AZ$10,将星节奏统计!KE9)</f>
        <v>0</v>
      </c>
      <c r="LC10" s="28">
        <f>求节点($AT$5:$AT$10,BA$5:BA$10,将星节奏统计!KF9)</f>
        <v>0</v>
      </c>
      <c r="LD10" s="28">
        <f>求节点($AT$5:$AT$10,BB$5:BB$10,将星节奏统计!KG9)</f>
        <v>0</v>
      </c>
      <c r="LE10" s="28">
        <f>求节点($AT$5:$AT$10,BC$5:BC$10,将星节奏统计!KH9)</f>
        <v>0</v>
      </c>
      <c r="LF10" s="28">
        <f>求节点($AT$5:$AT$10,BD$5:BD$10,将星节奏统计!KI9)</f>
        <v>0</v>
      </c>
      <c r="LG10" s="28">
        <f>求节点($AT$5:$AT$10,BE$5:BE$10,将星节奏统计!KJ9)</f>
        <v>0</v>
      </c>
      <c r="LH10" s="28">
        <f>求节点($AT$5:$AT$10,BF$5:BF$10,将星节奏统计!KK9)</f>
        <v>0</v>
      </c>
      <c r="LI10" s="28">
        <f>求节点($AT$5:$AT$10,BG$5:BG$10,将星节奏统计!KL9)</f>
        <v>0</v>
      </c>
      <c r="LJ10" s="28">
        <f>求节点($AT$5:$AT$10,BH$5:BH$10,将星节奏统计!KM9)</f>
        <v>0</v>
      </c>
      <c r="LK10" s="28">
        <f>求节点($AT$5:$AT$10,BI$5:BI$10,将星节奏统计!KN9)</f>
        <v>0</v>
      </c>
      <c r="LL10" s="28">
        <f>求节点($AT$5:$AT$10,BJ$5:BJ$10,将星节奏统计!KO9)</f>
        <v>0</v>
      </c>
      <c r="LM10" s="28">
        <f>求节点($AT$5:$AT$10,BK$5:BK$10,将星节奏统计!KP9)</f>
        <v>0</v>
      </c>
      <c r="LN10" s="28">
        <f>求节点($AT$5:$AT$10,BL$5:BL$10,将星节奏统计!KQ9)</f>
        <v>0.14706447851141694</v>
      </c>
      <c r="LO10" s="28">
        <f>求节点($AT$5:$AT$10,BM$5:BM$10,将星节奏统计!KR9)</f>
        <v>9.7797878210092254E-2</v>
      </c>
      <c r="LP10" s="28">
        <f>求节点($AT$5:$AT$10,BN$5:BN$10,将星节奏统计!KS9)</f>
        <v>8.1498231841743554E-2</v>
      </c>
      <c r="LQ10" s="28">
        <f>求节点($AT$5:$AT$10,BO$5:BO$10,将星节奏统计!KT9)</f>
        <v>0</v>
      </c>
      <c r="LR10" s="28">
        <f>求节点($AT$5:$AT$10,BP$5:BP$10,将星节奏统计!KU9)</f>
        <v>4.8898939105046127E-2</v>
      </c>
      <c r="LS10" s="28">
        <f>求节点($AT$5:$AT$10,BQ$5:BQ$10,将星节奏统计!KV9)</f>
        <v>3.2599292736697413E-2</v>
      </c>
      <c r="LT10" s="28">
        <f>求节点($AT$5:$AT$10,BR$5:BR$10,将星节奏统计!KW9)</f>
        <v>9.7797878210092254E-2</v>
      </c>
      <c r="LU10" s="28">
        <f>求节点($AT$5:$AT$10,BS$5:BS$10,将星节奏统计!KX9)</f>
        <v>0</v>
      </c>
      <c r="LV10" s="28">
        <f>求节点($AT$5:$AT$10,BT$5:BT$10,将星节奏统计!KY9)</f>
        <v>3.2599292736697413E-2</v>
      </c>
      <c r="LW10" s="28">
        <f>求节点($AT$5:$AT$10,BU$5:BU$10,将星节奏统计!KZ9)</f>
        <v>2.8157860748156575E-2</v>
      </c>
      <c r="LX10" s="28">
        <f>求节点($AT$5:$AT$10,BV$5:BV$10,将星节奏统计!LA9)</f>
        <v>0.11027391663332686</v>
      </c>
      <c r="LY10" s="28">
        <f>求节点($AT$5:$AT$10,BW$5:BW$10,将星节奏统计!LB9)</f>
        <v>2.7005068121818687E-3</v>
      </c>
      <c r="LZ10" s="28">
        <f>求节点($AT$5:$AT$10,BX$5:BX$10,将星节奏统计!LC9)</f>
        <v>1.687816757613661E-3</v>
      </c>
      <c r="MA10" s="28">
        <f>求节点($AT$5:$AT$10,BY$5:BY$10,将星节奏统计!LD9)</f>
        <v>2.7005068121818687E-3</v>
      </c>
      <c r="MB10" s="28">
        <f>求节点($AT$5:$AT$10,BZ$5:BZ$10,将星节奏统计!LE9)</f>
        <v>1.687816757613661E-3</v>
      </c>
      <c r="MC10" s="28">
        <f>求节点($AT$5:$AT$10,CA$5:CA$10,将星节奏统计!LF9)</f>
        <v>3.375633515227322E-3</v>
      </c>
      <c r="MD10" s="28">
        <f>求节点($AT$5:$AT$10,CB$5:CB$10,将星节奏统计!LG9)</f>
        <v>3.375633515227322E-3</v>
      </c>
      <c r="ME10" s="28">
        <f>求节点($AT$5:$AT$10,CC$5:CC$10,将星节奏统计!LH9)</f>
        <v>3.375633515227322E-3</v>
      </c>
      <c r="MF10" s="28">
        <f>求节点($AT$5:$AT$10,CD$5:CD$10,将星节奏统计!LI9)</f>
        <v>3.375633515227322E-3</v>
      </c>
      <c r="MG10" s="28">
        <f>求节点($AT$5:$AT$10,CE$5:CE$10,将星节奏统计!LJ9)</f>
        <v>2.0253801091363946E-3</v>
      </c>
      <c r="MH10" s="28">
        <f>求节点($AT$5:$AT$10,CF$5:CF$10,将星节奏统计!LK9)</f>
        <v>2.0253801091363946E-3</v>
      </c>
      <c r="MI10" s="28">
        <f>求节点($AT$5:$AT$10,CG$5:CG$10,将星节奏统计!LL9)</f>
        <v>2.0253801091363946E-3</v>
      </c>
      <c r="MJ10" s="28">
        <f>求节点($AT$5:$AT$10,CH$5:CH$10,将星节奏统计!LM9)</f>
        <v>2.0253801091363946E-3</v>
      </c>
      <c r="MK10" s="28">
        <f>求节点($AT$5:$AT$10,CI$5:CI$10,将星节奏统计!LN9)</f>
        <v>2.7005068121818687E-3</v>
      </c>
      <c r="ML10" s="28">
        <f>求节点($AT$5:$AT$10,CJ$5:CJ$10,将星节奏统计!LO9)</f>
        <v>1.687816757613661E-3</v>
      </c>
      <c r="MM10" s="28">
        <f>求节点($AT$5:$AT$10,CK$5:CK$10,将星节奏统计!LP9)</f>
        <v>0</v>
      </c>
      <c r="MN10" s="28">
        <f>求节点($AT$5:$AT$10,CL$5:CL$10,将星节奏统计!LQ9)</f>
        <v>0</v>
      </c>
      <c r="MO10" s="28">
        <f>求节点($AT$5:$AT$10,CM$5:CM$10,将星节奏统计!LR9)</f>
        <v>0</v>
      </c>
      <c r="MP10" s="28">
        <f>求节点($AT$5:$AT$10,CN$5:CN$10,将星节奏统计!LS9)</f>
        <v>0</v>
      </c>
      <c r="MQ10" s="28">
        <f>求节点($AT$5:$AT$10,CO$5:CO$10,将星节奏统计!LT9)</f>
        <v>0</v>
      </c>
      <c r="MR10" s="28">
        <f>求节点($AT$5:$AT$10,CP$5:CP$10,将星节奏统计!LU9)</f>
        <v>0</v>
      </c>
      <c r="MS10" s="28">
        <f>求节点($AT$5:$AT$10,CQ$5:CQ$10,将星节奏统计!LV9)</f>
        <v>0</v>
      </c>
      <c r="MT10" s="28">
        <f>求节点($AT$5:$AT$10,CR$5:CR$10,将星节奏统计!LW9)</f>
        <v>0</v>
      </c>
      <c r="MU10" s="28">
        <f>求节点($AT$5:$AT$10,CS$5:CS$10,将星节奏统计!LX9)</f>
        <v>0</v>
      </c>
      <c r="MV10" s="28">
        <f>求节点($AT$17:$AT$22,AV$17:AV$22,将星节奏统计!MA9)</f>
        <v>0</v>
      </c>
      <c r="MW10" s="28">
        <f>求节点($AT$17:$AT$22,AW$17:AW$22,将星节奏统计!MB9)</f>
        <v>0</v>
      </c>
      <c r="MX10" s="28">
        <f>求节点($AT$17:$AT$22,AX$17:AX$22,将星节奏统计!MC9)</f>
        <v>0</v>
      </c>
      <c r="MY10" s="28">
        <f>求节点($AT$17:$AT$22,AY$17:AY$22,将星节奏统计!MD9)</f>
        <v>0</v>
      </c>
      <c r="MZ10" s="28">
        <f>求节点($AT$17:$AT$22,AZ$17:AZ$22,将星节奏统计!ME9)</f>
        <v>0</v>
      </c>
      <c r="NA10" s="28">
        <f>求节点($AT$17:$AT$22,BA$17:BA$22,将星节奏统计!MF9)</f>
        <v>0</v>
      </c>
      <c r="NB10" s="28">
        <f>求节点($AT$17:$AT$22,BB$17:BB$22,将星节奏统计!MG9)</f>
        <v>0</v>
      </c>
      <c r="NC10" s="28">
        <f>求节点($AT$17:$AT$22,BC$17:BC$22,将星节奏统计!MH9)</f>
        <v>0</v>
      </c>
      <c r="ND10" s="28">
        <f>求节点($AT$17:$AT$22,BD$17:BD$22,将星节奏统计!MI9)</f>
        <v>0</v>
      </c>
      <c r="NE10" s="28">
        <f>求节点($AT$17:$AT$22,BE$17:BE$22,将星节奏统计!MJ9)</f>
        <v>0</v>
      </c>
      <c r="NF10" s="28">
        <f>求节点($AT$17:$AT$22,BF$17:BF$22,将星节奏统计!MK9)</f>
        <v>0</v>
      </c>
      <c r="NG10" s="28">
        <f>求节点($AT$17:$AT$22,BG$17:BG$22,将星节奏统计!ML9)</f>
        <v>0</v>
      </c>
      <c r="NH10" s="28">
        <f>求节点($AT$17:$AT$22,BH$17:BH$22,将星节奏统计!MM9)</f>
        <v>0</v>
      </c>
      <c r="NI10" s="28">
        <f>求节点($AT$17:$AT$22,BI$17:BI$22,将星节奏统计!MN9)</f>
        <v>0</v>
      </c>
      <c r="NJ10" s="28">
        <f>求节点($AT$17:$AT$22,BJ$17:BJ$22,将星节奏统计!MO9)</f>
        <v>0</v>
      </c>
      <c r="NK10" s="28">
        <f>求节点($AT$17:$AT$22,BK$17:BK$22,将星节奏统计!MP9)</f>
        <v>0</v>
      </c>
      <c r="NL10" s="28">
        <f>求节点($AT$17:$AT$22,BL$17:BL$22,将星节奏统计!MQ9)</f>
        <v>0</v>
      </c>
      <c r="NM10" s="28">
        <f>求节点($AT$17:$AT$22,BM$17:BM$22,将星节奏统计!MR9)</f>
        <v>0</v>
      </c>
      <c r="NN10" s="28">
        <f>求节点($AT$17:$AT$22,BN$17:BN$22,将星节奏统计!MS9)</f>
        <v>0</v>
      </c>
      <c r="NO10" s="28">
        <f>求节点($AT$17:$AT$22,BO$17:BO$22,将星节奏统计!MT9)</f>
        <v>0</v>
      </c>
      <c r="NP10" s="28">
        <f>求节点($AT$5:$AT$10,AV$5:AV$10,将星节奏统计!MX9)</f>
        <v>1.3267091851622177E-2</v>
      </c>
      <c r="NQ10" s="28">
        <f>求节点($AT$5:$AT$10,AW$5:AW$10,将星节奏统计!MY9)</f>
        <v>3.4029593624804642E-2</v>
      </c>
      <c r="NR10" s="28">
        <f>求节点($AT$5:$AT$10,AX$5:AX$10,将星节奏统计!MZ9)</f>
        <v>3.4273320616690639E-3</v>
      </c>
      <c r="NS10" s="28">
        <f>求节点($AT$5:$AT$10,AY$5:AY$10,将星节奏统计!NA9)</f>
        <v>0</v>
      </c>
      <c r="NT10" s="28">
        <f>求节点($AT$5:$AT$10,AZ$5:AZ$10,将星节奏统计!NB9)</f>
        <v>0</v>
      </c>
      <c r="NU10" s="28">
        <f>求节点($AT$5:$AT$10,BA$5:BA$10,将星节奏统计!NC9)</f>
        <v>0</v>
      </c>
      <c r="NV10" s="28">
        <f>求节点($AT$5:$AT$10,BB$5:BB$10,将星节奏统计!ND9)</f>
        <v>0</v>
      </c>
      <c r="NW10" s="28">
        <f>求节点($AT$5:$AT$10,BC$5:BC$10,将星节奏统计!NE9)</f>
        <v>0</v>
      </c>
      <c r="NX10" s="28">
        <f>求节点($AT$5:$AT$10,BD$5:BD$10,将星节奏统计!NF9)</f>
        <v>0</v>
      </c>
      <c r="NY10" s="28">
        <f>求节点($AT$5:$AT$10,BE$5:BE$10,将星节奏统计!NG9)</f>
        <v>0</v>
      </c>
      <c r="NZ10" s="28">
        <f>求节点($AT$5:$AT$10,BF$5:BF$10,将星节奏统计!NH9)</f>
        <v>0</v>
      </c>
      <c r="OA10" s="28">
        <f>求节点($AT$5:$AT$10,BG$5:BG$10,将星节奏统计!NI9)</f>
        <v>0</v>
      </c>
      <c r="OB10" s="28">
        <f>求节点($AT$5:$AT$10,BH$5:BH$10,将星节奏统计!NJ9)</f>
        <v>0</v>
      </c>
      <c r="OC10" s="28">
        <f>求节点($AT$5:$AT$10,BI$5:BI$10,将星节奏统计!NK9)</f>
        <v>0</v>
      </c>
      <c r="OD10" s="28">
        <f>求节点($AT$5:$AT$10,BJ$5:BJ$10,将星节奏统计!NL9)</f>
        <v>0</v>
      </c>
      <c r="OE10" s="28">
        <f>求节点($AT$5:$AT$10,BK$5:BK$10,将星节奏统计!NM9)</f>
        <v>0</v>
      </c>
      <c r="OF10" s="28">
        <f>求节点($AT$5:$AT$10,BL$5:BL$10,将星节奏统计!NN9)</f>
        <v>0.17538555770148895</v>
      </c>
      <c r="OG10" s="28">
        <f>求节点($AT$5:$AT$10,BM$5:BM$10,将星节奏统计!NO9)</f>
        <v>0.12338395422008623</v>
      </c>
      <c r="OH10" s="28">
        <f>求节点($AT$5:$AT$10,BN$5:BN$10,将星节奏统计!NP9)</f>
        <v>0.10201425846433705</v>
      </c>
      <c r="OI10" s="28">
        <f>求节点($AT$5:$AT$10,BO$5:BO$10,将星节奏统计!NQ9)</f>
        <v>0</v>
      </c>
      <c r="OJ10" s="28">
        <f>求节点($AT$5:$AT$10,BP$5:BP$10,将星节奏统计!NR9)</f>
        <v>6.1691977110043109E-2</v>
      </c>
      <c r="OK10" s="28">
        <f>求节点($AT$5:$AT$10,BQ$5:BQ$10,将星节奏统计!NS9)</f>
        <v>4.1127984740028746E-2</v>
      </c>
      <c r="OL10" s="28">
        <f>求节点($AT$5:$AT$10,BR$5:BR$10,将星节奏统计!NT9)</f>
        <v>0.12338395422008623</v>
      </c>
      <c r="OM10" s="28">
        <f>求节点($AT$5:$AT$10,BS$5:BS$10,将星节奏统计!NU9)</f>
        <v>0</v>
      </c>
      <c r="ON10" s="28">
        <f>求节点($AT$5:$AT$10,BT$5:BT$10,将星节奏统计!NV9)</f>
        <v>4.1127984740028746E-2</v>
      </c>
      <c r="OO10" s="28">
        <f>求节点($AT$5:$AT$10,BU$5:BU$10,将星节奏统计!NW9)</f>
        <v>3.4029593624804642E-2</v>
      </c>
      <c r="OP10" s="28">
        <f>求节点($AT$5:$AT$10,BV$5:BV$10,将星节奏统计!NX9)</f>
        <v>0.13164908456147556</v>
      </c>
      <c r="OQ10" s="28">
        <f>求节点($AT$5:$AT$10,BW$5:BW$10,将星节奏统计!NY9)</f>
        <v>3.4070187920589579E-3</v>
      </c>
      <c r="OR10" s="28">
        <f>求节点($AT$5:$AT$10,BX$5:BX$10,将星节奏统计!NZ9)</f>
        <v>2.1293867450368487E-3</v>
      </c>
      <c r="OS10" s="28">
        <f>求节点($AT$5:$AT$10,BY$5:BY$10,将星节奏统计!OA9)</f>
        <v>3.4070187920589579E-3</v>
      </c>
      <c r="OT10" s="28">
        <f>求节点($AT$5:$AT$10,BZ$5:BZ$10,将星节奏统计!OB9)</f>
        <v>2.1293867450368487E-3</v>
      </c>
      <c r="OU10" s="28">
        <f>求节点($AT$5:$AT$10,CA$5:CA$10,将星节奏统计!OC9)</f>
        <v>4.2587734900736973E-3</v>
      </c>
      <c r="OV10" s="28">
        <f>求节点($AT$5:$AT$10,CB$5:CB$10,将星节奏统计!OD9)</f>
        <v>4.2587734900736973E-3</v>
      </c>
      <c r="OW10" s="28">
        <f>求节点($AT$5:$AT$10,CC$5:CC$10,将星节奏统计!OE9)</f>
        <v>4.2587734900736973E-3</v>
      </c>
      <c r="OX10" s="28">
        <f>求节点($AT$5:$AT$10,CD$5:CD$10,将星节奏统计!OF9)</f>
        <v>4.2587734900736973E-3</v>
      </c>
      <c r="OY10" s="28">
        <f>求节点($AT$5:$AT$10,CE$5:CE$10,将星节奏统计!OG9)</f>
        <v>2.5552640940442184E-3</v>
      </c>
      <c r="OZ10" s="28">
        <f>求节点($AT$5:$AT$10,CF$5:CF$10,将星节奏统计!OH9)</f>
        <v>2.5552640940442184E-3</v>
      </c>
      <c r="PA10" s="28">
        <f>求节点($AT$5:$AT$10,CG$5:CG$10,将星节奏统计!OI9)</f>
        <v>2.5552640940442184E-3</v>
      </c>
      <c r="PB10" s="28">
        <f>求节点($AT$5:$AT$10,CH$5:CH$10,将星节奏统计!OJ9)</f>
        <v>2.5552640940442184E-3</v>
      </c>
      <c r="PC10" s="28">
        <f>求节点($AT$5:$AT$10,CI$5:CI$10,将星节奏统计!OK9)</f>
        <v>3.4070187920589579E-3</v>
      </c>
      <c r="PD10" s="28">
        <f>求节点($AT$5:$AT$10,CJ$5:CJ$10,将星节奏统计!OL9)</f>
        <v>2.1293867450368487E-3</v>
      </c>
      <c r="PE10" s="28">
        <f>求节点($AT$5:$AT$10,CK$5:CK$10,将星节奏统计!OM9)</f>
        <v>0</v>
      </c>
      <c r="PF10" s="28">
        <f>求节点($AT$5:$AT$10,CL$5:CL$10,将星节奏统计!ON9)</f>
        <v>0</v>
      </c>
      <c r="PG10" s="28">
        <f>求节点($AT$5:$AT$10,CM$5:CM$10,将星节奏统计!OO9)</f>
        <v>0</v>
      </c>
      <c r="PH10" s="28">
        <f>求节点($AT$5:$AT$10,CN$5:CN$10,将星节奏统计!OP9)</f>
        <v>0</v>
      </c>
      <c r="PI10" s="28">
        <f>求节点($AT$5:$AT$10,CO$5:CO$10,将星节奏统计!OQ9)</f>
        <v>0</v>
      </c>
      <c r="PJ10" s="28">
        <f>求节点($AT$5:$AT$10,CP$5:CP$10,将星节奏统计!OR9)</f>
        <v>0</v>
      </c>
      <c r="PK10" s="28">
        <f>求节点($AT$5:$AT$10,CQ$5:CQ$10,将星节奏统计!OS9)</f>
        <v>0</v>
      </c>
      <c r="PL10" s="28">
        <f>求节点($AT$5:$AT$10,CR$5:CR$10,将星节奏统计!OT9)</f>
        <v>0</v>
      </c>
      <c r="PM10" s="28">
        <f>求节点($AT$5:$AT$10,CS$5:CS$10,将星节奏统计!OU9)</f>
        <v>0</v>
      </c>
      <c r="PN10" s="28">
        <f>求节点($AT$17:$AT$22,AV$17:AV$22,将星节奏统计!OX9)</f>
        <v>0</v>
      </c>
      <c r="PO10" s="28">
        <f>求节点($AT$17:$AT$22,AW$17:AW$22,将星节奏统计!OY9)</f>
        <v>0</v>
      </c>
      <c r="PP10" s="28">
        <f>求节点($AT$17:$AT$22,AX$17:AX$22,将星节奏统计!OZ9)</f>
        <v>0</v>
      </c>
      <c r="PQ10" s="28">
        <f>求节点($AT$17:$AT$22,AY$17:AY$22,将星节奏统计!PA9)</f>
        <v>5.758599722280322E-7</v>
      </c>
      <c r="PR10" s="28">
        <f>求节点($AT$17:$AT$22,AZ$17:AZ$22,将星节奏统计!PB9)</f>
        <v>8.6378995834551775E-7</v>
      </c>
      <c r="PS10" s="28">
        <f>求节点($AT$17:$AT$22,BA$17:BA$22,将星节奏统计!PC9)</f>
        <v>8.6378995834551775E-7</v>
      </c>
      <c r="PT10" s="28">
        <f>求节点($AT$17:$AT$22,BB$17:BB$22,将星节奏统计!PD9)</f>
        <v>1.3087726641568265E-6</v>
      </c>
      <c r="PU10" s="28">
        <f>求节点($AT$17:$AT$22,BC$17:BC$22,将星节奏统计!PE9)</f>
        <v>0</v>
      </c>
      <c r="PV10" s="28">
        <f>求节点($AT$17:$AT$22,BD$17:BD$22,将星节奏统计!PF9)</f>
        <v>8.6378995834551775E-7</v>
      </c>
      <c r="PW10" s="28">
        <f>求节点($AT$17:$AT$22,BE$17:BE$22,将星节奏统计!PG9)</f>
        <v>0</v>
      </c>
      <c r="PX10" s="28">
        <f>求节点($AT$17:$AT$22,BF$17:BF$22,将星节奏统计!PH9)</f>
        <v>0</v>
      </c>
      <c r="PY10" s="28">
        <f>求节点($AT$17:$AT$22,BG$17:BG$22,将星节奏统计!PI9)</f>
        <v>0</v>
      </c>
      <c r="PZ10" s="28">
        <f>求节点($AT$17:$AT$22,BH$17:BH$22,将星节奏统计!PJ9)</f>
        <v>0</v>
      </c>
      <c r="QA10" s="28">
        <f>求节点($AT$17:$AT$22,BI$17:BI$22,将星节奏统计!PK9)</f>
        <v>0</v>
      </c>
      <c r="QB10" s="28">
        <f>求节点($AT$17:$AT$22,BJ$17:BJ$22,将星节奏统计!PL9)</f>
        <v>0</v>
      </c>
      <c r="QC10" s="28">
        <f>求节点($AT$17:$AT$22,BK$17:BK$22,将星节奏统计!PM9)</f>
        <v>0</v>
      </c>
      <c r="QD10" s="28">
        <f>求节点($AT$17:$AT$22,BL$17:BL$22,将星节奏统计!PN9)</f>
        <v>0</v>
      </c>
      <c r="QE10" s="28">
        <f>求节点($AT$17:$AT$22,BM$17:BM$22,将星节奏统计!PO9)</f>
        <v>0</v>
      </c>
      <c r="QF10" s="28">
        <f>求节点($AT$17:$AT$22,BN$17:BN$22,将星节奏统计!PP9)</f>
        <v>0</v>
      </c>
      <c r="QG10" s="28">
        <f>求节点($AT$17:$AT$22,BO$17:BO$22,将星节奏统计!PQ9)</f>
        <v>0</v>
      </c>
      <c r="QJ10" s="3">
        <v>6</v>
      </c>
      <c r="QK10" s="28">
        <f t="shared" ca="1" si="41"/>
        <v>3.8635435884859196E-2</v>
      </c>
      <c r="QL10" s="28">
        <f t="shared" ca="1" si="32"/>
        <v>4.4380781359282265E-2</v>
      </c>
      <c r="QM10" s="28">
        <f t="shared" ca="1" si="32"/>
        <v>5.6676763735781066E-2</v>
      </c>
      <c r="QN10" s="28">
        <f t="shared" ca="1" si="32"/>
        <v>0.10126542702438922</v>
      </c>
      <c r="QO10" s="28">
        <f t="shared" ca="1" si="32"/>
        <v>0.12522013430299983</v>
      </c>
      <c r="QP10" s="28">
        <f t="shared" ca="1" si="42"/>
        <v>3.0909440921099984E-3</v>
      </c>
      <c r="QQ10" s="28">
        <f t="shared" ca="1" si="33"/>
        <v>3.5505879719984895E-3</v>
      </c>
      <c r="QR10" s="28">
        <f t="shared" ca="1" si="33"/>
        <v>4.5343013225244838E-3</v>
      </c>
      <c r="QS10" s="28">
        <f t="shared" ca="1" si="33"/>
        <v>8.1015204365456062E-3</v>
      </c>
      <c r="QT10" s="28">
        <f t="shared" ca="1" si="33"/>
        <v>1.0221056376176874E-2</v>
      </c>
      <c r="QU10" s="28">
        <f t="shared" ca="1" si="43"/>
        <v>1.1987943581722371E-2</v>
      </c>
      <c r="QV10" s="28">
        <f t="shared" ca="1" si="34"/>
        <v>1.3770630274067382E-2</v>
      </c>
      <c r="QW10" s="28">
        <f t="shared" ca="1" si="34"/>
        <v>1.7585872412155597E-2</v>
      </c>
      <c r="QX10" s="28">
        <f t="shared" ca="1" si="34"/>
        <v>2.8157860748156575E-2</v>
      </c>
      <c r="QY10" s="28">
        <f t="shared" ca="1" si="34"/>
        <v>3.4029593624804642E-2</v>
      </c>
      <c r="QZ10" s="28">
        <f t="shared" ca="1" si="44"/>
        <v>2.5674994155684833E-2</v>
      </c>
      <c r="RA10" s="28">
        <f t="shared" ca="1" si="35"/>
        <v>2.9493036015438005E-2</v>
      </c>
      <c r="RB10" s="28">
        <f t="shared" ca="1" si="35"/>
        <v>3.7664272302142615E-2</v>
      </c>
      <c r="RC10" s="28">
        <f t="shared" ca="1" si="35"/>
        <v>6.6268063596252702E-2</v>
      </c>
      <c r="RD10" s="28">
        <f t="shared" ca="1" si="35"/>
        <v>8.1535092220511737E-2</v>
      </c>
      <c r="RE10" s="28">
        <f t="shared" ca="1" si="45"/>
        <v>1.9318400575687594E-3</v>
      </c>
      <c r="RF10" s="28">
        <f t="shared" ca="1" si="36"/>
        <v>2.2191174824990612E-3</v>
      </c>
      <c r="RG10" s="28">
        <f t="shared" ca="1" si="36"/>
        <v>2.8339383265778076E-3</v>
      </c>
      <c r="RH10" s="28">
        <f t="shared" ca="1" si="36"/>
        <v>5.063450272840983E-3</v>
      </c>
      <c r="RI10" s="28">
        <f t="shared" ca="1" si="36"/>
        <v>6.388160235110546E-3</v>
      </c>
      <c r="RJ10" s="28">
        <f t="shared" ca="1" si="46"/>
        <v>5.9707089135069974E-7</v>
      </c>
      <c r="RK10" s="28">
        <f t="shared" ca="1" si="37"/>
        <v>0</v>
      </c>
      <c r="RL10" s="28">
        <f t="shared" ca="1" si="37"/>
        <v>7.7024557166866653E-7</v>
      </c>
      <c r="RM10" s="28">
        <f t="shared" ca="1" si="37"/>
        <v>0</v>
      </c>
      <c r="RN10" s="28">
        <f t="shared" ca="1" si="37"/>
        <v>9.0305313826897354E-7</v>
      </c>
      <c r="RO10" s="28">
        <f t="shared" ca="1" si="47"/>
        <v>5.7111128737991068E-7</v>
      </c>
      <c r="RP10" s="28">
        <f t="shared" ca="1" si="38"/>
        <v>0</v>
      </c>
      <c r="RQ10" s="28">
        <f t="shared" ca="1" si="38"/>
        <v>7.3675663377070766E-7</v>
      </c>
      <c r="RR10" s="28">
        <f t="shared" ca="1" si="38"/>
        <v>0</v>
      </c>
      <c r="RS10" s="28">
        <f t="shared" ca="1" si="38"/>
        <v>8.6378995834551775E-7</v>
      </c>
      <c r="RT10" s="28">
        <f t="shared" ca="1" si="48"/>
        <v>4.0120940213022455E-3</v>
      </c>
      <c r="RU10" s="28">
        <f t="shared" ca="1" si="39"/>
        <v>4.6087190030144869E-3</v>
      </c>
      <c r="RV10" s="28">
        <f t="shared" ca="1" si="39"/>
        <v>5.8855943960036891E-3</v>
      </c>
      <c r="RW10" s="28">
        <f t="shared" ca="1" si="39"/>
        <v>1.051590088280562E-2</v>
      </c>
      <c r="RX10" s="28">
        <f t="shared" ca="1" si="39"/>
        <v>1.3267091851622177E-2</v>
      </c>
      <c r="RY10" s="28">
        <f t="shared" ca="1" si="49"/>
        <v>1.3024401203892118E-2</v>
      </c>
      <c r="RZ10" s="28">
        <f t="shared" ca="1" si="40"/>
        <v>1.4961216016512791E-2</v>
      </c>
      <c r="SA10" s="28">
        <f t="shared" ca="1" si="40"/>
        <v>1.9106317631123214E-2</v>
      </c>
      <c r="SB10" s="28">
        <f t="shared" ca="1" si="40"/>
        <v>3.0874468476214691E-2</v>
      </c>
      <c r="SC10" s="28">
        <f t="shared" ca="1" si="40"/>
        <v>3.7456925686473706E-2</v>
      </c>
    </row>
    <row r="11" spans="1:497" x14ac:dyDescent="0.2">
      <c r="B11" s="29" t="str">
        <f>IF([6]buff规划!C64="","",[6]buff规划!C64)</f>
        <v>士兵训练加速</v>
      </c>
      <c r="C11" s="30">
        <f>IF([6]buff规划!D64="","",[6]buff规划!D64)</f>
        <v>0.1</v>
      </c>
      <c r="E11" s="5" t="s">
        <v>441</v>
      </c>
      <c r="F11" s="28">
        <f>F10</f>
        <v>0.6</v>
      </c>
      <c r="G11" s="28">
        <f t="shared" si="21"/>
        <v>0.6</v>
      </c>
      <c r="H11" s="31">
        <f t="shared" si="22"/>
        <v>0</v>
      </c>
      <c r="K11" s="5" t="s">
        <v>441</v>
      </c>
      <c r="L11" s="5">
        <v>0</v>
      </c>
      <c r="M11" s="54">
        <v>8</v>
      </c>
      <c r="N11" s="54" t="str">
        <f>IF(将星标签统计!H10="","",将星标签统计!H10)</f>
        <v>女</v>
      </c>
      <c r="O11" s="54">
        <v>0</v>
      </c>
      <c r="P11" s="54" t="s">
        <v>462</v>
      </c>
      <c r="Q11" s="54">
        <f t="shared" si="23"/>
        <v>0</v>
      </c>
      <c r="R11" s="55">
        <f t="shared" si="3"/>
        <v>0</v>
      </c>
      <c r="S11" s="56">
        <f t="shared" si="24"/>
        <v>0</v>
      </c>
      <c r="T11" s="55">
        <v>0</v>
      </c>
      <c r="U11" s="55">
        <v>0</v>
      </c>
      <c r="V11" s="55">
        <v>0</v>
      </c>
      <c r="W11" s="55">
        <v>0</v>
      </c>
      <c r="X11" s="55">
        <v>0</v>
      </c>
      <c r="Y11" s="55">
        <v>0</v>
      </c>
      <c r="AC11" s="5">
        <v>0</v>
      </c>
      <c r="AD11" s="5">
        <v>8</v>
      </c>
      <c r="AE11" s="54" t="str">
        <f>IF(将星标签统计!BF10="","",将星标签统计!BF10)</f>
        <v>强化士兵类兵法</v>
      </c>
      <c r="AF11" s="54">
        <v>0</v>
      </c>
      <c r="AG11" s="54" t="s">
        <v>454</v>
      </c>
      <c r="AH11" s="54">
        <f t="shared" si="25"/>
        <v>0</v>
      </c>
      <c r="AI11" s="55">
        <f t="shared" si="4"/>
        <v>0</v>
      </c>
      <c r="AJ11" s="55">
        <f t="shared" si="26"/>
        <v>0</v>
      </c>
      <c r="AK11" s="55">
        <v>0</v>
      </c>
      <c r="AL11" s="55">
        <v>0</v>
      </c>
      <c r="AM11" s="55">
        <v>0</v>
      </c>
      <c r="AN11" s="55">
        <v>0</v>
      </c>
      <c r="AO11" s="55">
        <v>0</v>
      </c>
      <c r="AP11" s="55">
        <v>0</v>
      </c>
      <c r="CU11" s="3">
        <v>7</v>
      </c>
      <c r="CV11" s="28">
        <f>求节点($AT$5:$AT$10,AV$5:AV$10,将星节奏统计!BJ10)</f>
        <v>4.8584282682060873E-3</v>
      </c>
      <c r="CW11" s="28">
        <f>求节点($AT$5:$AT$10,AW$5:AW$10,将星节奏统计!BK10)</f>
        <v>1.4516749524278432E-2</v>
      </c>
      <c r="CX11" s="28">
        <f>求节点($AT$5:$AT$10,AX$5:AX$10,将星节奏统计!BL10)</f>
        <v>1.2550939692865699E-3</v>
      </c>
      <c r="CY11" s="28">
        <f>求节点($AT$5:$AT$10,AY$5:AY$10,将星节奏统计!BM10)</f>
        <v>0</v>
      </c>
      <c r="CZ11" s="28">
        <f>求节点($AT$5:$AT$10,AZ$5:AZ$10,将星节奏统计!BN10)</f>
        <v>0</v>
      </c>
      <c r="DA11" s="28">
        <f>求节点($AT$5:$AT$10,BA$5:BA$10,将星节奏统计!BO10)</f>
        <v>0</v>
      </c>
      <c r="DB11" s="28">
        <f>求节点($AT$5:$AT$10,BB$5:BB$10,将星节奏统计!BP10)</f>
        <v>0</v>
      </c>
      <c r="DC11" s="28">
        <f>求节点($AT$5:$AT$10,BC$5:BC$10,将星节奏统计!BQ10)</f>
        <v>0</v>
      </c>
      <c r="DD11" s="28">
        <f>求节点($AT$5:$AT$10,BD$5:BD$10,将星节奏统计!BR10)</f>
        <v>0</v>
      </c>
      <c r="DE11" s="28">
        <f>求节点($AT$5:$AT$10,BE$5:BE$10,将星节奏统计!BS10)</f>
        <v>0</v>
      </c>
      <c r="DF11" s="28">
        <f>求节点($AT$5:$AT$10,BF$5:BF$10,将星节奏统计!BT10)</f>
        <v>0</v>
      </c>
      <c r="DG11" s="28">
        <f>求节点($AT$5:$AT$10,BG$5:BG$10,将星节奏统计!BU10)</f>
        <v>0</v>
      </c>
      <c r="DH11" s="28">
        <f>求节点($AT$5:$AT$10,BH$5:BH$10,将星节奏统计!BV10)</f>
        <v>0</v>
      </c>
      <c r="DI11" s="28">
        <f>求节点($AT$5:$AT$10,BI$5:BI$10,将星节奏统计!BW10)</f>
        <v>0</v>
      </c>
      <c r="DJ11" s="28">
        <f>求节点($AT$5:$AT$10,BJ$5:BJ$10,将星节奏统计!BX10)</f>
        <v>0</v>
      </c>
      <c r="DK11" s="28">
        <f>求节点($AT$5:$AT$10,BK$5:BK$10,将星节奏统计!BY10)</f>
        <v>0</v>
      </c>
      <c r="DL11" s="28">
        <f>求节点($AT$5:$AT$10,BL$5:BL$10,将星节奏统计!BZ10)</f>
        <v>6.7944936683182883E-2</v>
      </c>
      <c r="DM11" s="28">
        <f>求节点($AT$5:$AT$10,BM$5:BM$10,将星节奏统计!CA10)</f>
        <v>4.5183382894316601E-2</v>
      </c>
      <c r="DN11" s="28">
        <f>求节点($AT$5:$AT$10,BN$5:BN$10,将星节奏统计!CB10)</f>
        <v>3.7652819078597181E-2</v>
      </c>
      <c r="DO11" s="28">
        <f>求节点($AT$5:$AT$10,BO$5:BO$10,将星节奏统计!CC10)</f>
        <v>0</v>
      </c>
      <c r="DP11" s="28">
        <f>求节点($AT$5:$AT$10,BP$5:BP$10,将星节奏统计!CD10)</f>
        <v>2.2591691447158307E-2</v>
      </c>
      <c r="DQ11" s="28">
        <f>求节点($AT$5:$AT$10,BQ$5:BQ$10,将星节奏统计!CE10)</f>
        <v>1.5061127631438881E-2</v>
      </c>
      <c r="DR11" s="28">
        <f>求节点($AT$5:$AT$10,BR$5:BR$10,将星节奏统计!CF10)</f>
        <v>4.5183382894316601E-2</v>
      </c>
      <c r="DS11" s="28">
        <f>求节点($AT$5:$AT$10,BS$5:BS$10,将星节奏统计!CG10)</f>
        <v>0</v>
      </c>
      <c r="DT11" s="28">
        <f>求节点($AT$5:$AT$10,BT$5:BT$10,将星节奏统计!CH10)</f>
        <v>1.5061127631438881E-2</v>
      </c>
      <c r="DU11" s="28">
        <f>求节点($AT$5:$AT$10,BU$5:BU$10,将星节奏统计!CI10)</f>
        <v>1.4516749524278432E-2</v>
      </c>
      <c r="DV11" s="28">
        <f>求节点($AT$5:$AT$10,BV$5:BV$10,将星节奏统计!CJ10)</f>
        <v>5.2846061864697806E-2</v>
      </c>
      <c r="DW11" s="28">
        <f>求节点($AT$5:$AT$10,BW$5:BW$10,将星节奏统计!CK10)</f>
        <v>1.2476552205089864E-3</v>
      </c>
      <c r="DX11" s="28">
        <f>求节点($AT$5:$AT$10,BX$5:BX$10,将星节奏统计!CL10)</f>
        <v>7.7978451281811301E-4</v>
      </c>
      <c r="DY11" s="28">
        <f>求节点($AT$5:$AT$10,BY$5:BY$10,将星节奏统计!CM10)</f>
        <v>1.2476552205089864E-3</v>
      </c>
      <c r="DZ11" s="28">
        <f>求节点($AT$5:$AT$10,BZ$5:BZ$10,将星节奏统计!CN10)</f>
        <v>7.7978451281811301E-4</v>
      </c>
      <c r="EA11" s="28">
        <f>求节点($AT$5:$AT$10,CA$5:CA$10,将星节奏统计!CO10)</f>
        <v>1.559569025636226E-3</v>
      </c>
      <c r="EB11" s="28">
        <f>求节点($AT$5:$AT$10,CB$5:CB$10,将星节奏统计!CP10)</f>
        <v>1.559569025636226E-3</v>
      </c>
      <c r="EC11" s="28">
        <f>求节点($AT$5:$AT$10,CC$5:CC$10,将星节奏统计!CQ10)</f>
        <v>1.559569025636226E-3</v>
      </c>
      <c r="ED11" s="28">
        <f>求节点($AT$5:$AT$10,CD$5:CD$10,将星节奏统计!CR10)</f>
        <v>1.559569025636226E-3</v>
      </c>
      <c r="EE11" s="28">
        <f>求节点($AT$5:$AT$10,CE$5:CE$10,将星节奏统计!CS10)</f>
        <v>9.3574141538173977E-4</v>
      </c>
      <c r="EF11" s="28">
        <f>求节点($AT$5:$AT$10,CF$5:CF$10,将星节奏统计!CT10)</f>
        <v>9.3574141538173977E-4</v>
      </c>
      <c r="EG11" s="28">
        <f>求节点($AT$5:$AT$10,CG$5:CG$10,将星节奏统计!CU10)</f>
        <v>9.3574141538173977E-4</v>
      </c>
      <c r="EH11" s="28">
        <f>求节点($AT$5:$AT$10,CH$5:CH$10,将星节奏统计!CV10)</f>
        <v>9.3574141538173977E-4</v>
      </c>
      <c r="EI11" s="28">
        <f>求节点($AT$5:$AT$10,CI$5:CI$10,将星节奏统计!CW10)</f>
        <v>1.2476552205089864E-3</v>
      </c>
      <c r="EJ11" s="28">
        <f>求节点($AT$5:$AT$10,CJ$5:CJ$10,将星节奏统计!CX10)</f>
        <v>7.7978451281811301E-4</v>
      </c>
      <c r="EK11" s="28">
        <f>求节点($AT$5:$AT$10,CK$5:CK$10,将星节奏统计!CY10)</f>
        <v>0</v>
      </c>
      <c r="EL11" s="28">
        <f>求节点($AT$5:$AT$10,CL$5:CL$10,将星节奏统计!CZ10)</f>
        <v>0</v>
      </c>
      <c r="EM11" s="28">
        <f>求节点($AT$5:$AT$10,CM$5:CM$10,将星节奏统计!DA10)</f>
        <v>0</v>
      </c>
      <c r="EN11" s="28">
        <f>求节点($AT$5:$AT$10,CN$5:CN$10,将星节奏统计!DB10)</f>
        <v>0</v>
      </c>
      <c r="EO11" s="28">
        <f>求节点($AT$5:$AT$10,CO$5:CO$10,将星节奏统计!DC10)</f>
        <v>0</v>
      </c>
      <c r="EP11" s="28">
        <f>求节点($AT$5:$AT$10,CP$5:CP$10,将星节奏统计!DD10)</f>
        <v>0</v>
      </c>
      <c r="EQ11" s="28">
        <f>求节点($AT$5:$AT$10,CQ$5:CQ$10,将星节奏统计!DE10)</f>
        <v>0</v>
      </c>
      <c r="ER11" s="28">
        <f>求节点($AT$5:$AT$10,CR$5:CR$10,将星节奏统计!DF10)</f>
        <v>0</v>
      </c>
      <c r="ES11" s="28">
        <f>求节点($AT$5:$AT$10,CS$5:CS$10,将星节奏统计!DG10)</f>
        <v>0</v>
      </c>
      <c r="ET11" s="28">
        <f>求节点($AT$17:$AT$22,AV$17:AV$22,将星节奏统计!DJ10)</f>
        <v>0</v>
      </c>
      <c r="EU11" s="28">
        <f>求节点($AT$17:$AT$22,AW$17:AW$22,将星节奏统计!DK10)</f>
        <v>0</v>
      </c>
      <c r="EV11" s="28">
        <f>求节点($AT$17:$AT$22,AX$17:AX$22,将星节奏统计!DL10)</f>
        <v>0</v>
      </c>
      <c r="EW11" s="28">
        <f>求节点($AT$17:$AT$22,AY$17:AY$22,将星节奏统计!DM10)</f>
        <v>4.4419766796061078E-7</v>
      </c>
      <c r="EX11" s="28">
        <f>求节点($AT$17:$AT$22,AZ$17:AZ$22,将星节奏统计!DN10)</f>
        <v>6.6629650194091616E-7</v>
      </c>
      <c r="EY11" s="28">
        <f>求节点($AT$17:$AT$22,BA$17:BA$22,将星节奏统计!DO10)</f>
        <v>6.6629650194091616E-7</v>
      </c>
      <c r="EZ11" s="28">
        <f>求节点($AT$17:$AT$22,BB$17:BB$22,将星节奏统计!DP10)</f>
        <v>1.0095401544590876E-6</v>
      </c>
      <c r="FA11" s="28">
        <f>求节点($AT$17:$AT$22,BC$17:BC$22,将星节奏统计!DQ10)</f>
        <v>0</v>
      </c>
      <c r="FB11" s="28">
        <f>求节点($AT$17:$AT$22,BD$17:BD$22,将星节奏统计!DR10)</f>
        <v>6.6629650194091616E-7</v>
      </c>
      <c r="FC11" s="28">
        <f>求节点($AT$17:$AT$22,BE$17:BE$22,将星节奏统计!DS10)</f>
        <v>0</v>
      </c>
      <c r="FD11" s="28">
        <f>求节点($AT$17:$AT$22,BF$17:BF$22,将星节奏统计!DT10)</f>
        <v>0</v>
      </c>
      <c r="FE11" s="28">
        <f>求节点($AT$17:$AT$22,BG$17:BG$22,将星节奏统计!DU10)</f>
        <v>0</v>
      </c>
      <c r="FF11" s="28">
        <f>求节点($AT$17:$AT$22,BH$17:BH$22,将星节奏统计!DV10)</f>
        <v>0</v>
      </c>
      <c r="FG11" s="28">
        <f>求节点($AT$17:$AT$22,BI$17:BI$22,将星节奏统计!DW10)</f>
        <v>0</v>
      </c>
      <c r="FH11" s="28">
        <f>求节点($AT$17:$AT$22,BJ$17:BJ$22,将星节奏统计!DX10)</f>
        <v>0</v>
      </c>
      <c r="FI11" s="28">
        <f>求节点($AT$17:$AT$22,BK$17:BK$22,将星节奏统计!DY10)</f>
        <v>0</v>
      </c>
      <c r="FJ11" s="28">
        <f>求节点($AT$17:$AT$22,BL$17:BL$22,将星节奏统计!DZ10)</f>
        <v>0</v>
      </c>
      <c r="FK11" s="28">
        <f>求节点($AT$17:$AT$22,BM$17:BM$22,将星节奏统计!EA10)</f>
        <v>0</v>
      </c>
      <c r="FL11" s="28">
        <f>求节点($AT$17:$AT$22,BN$17:BN$22,将星节奏统计!EB10)</f>
        <v>0</v>
      </c>
      <c r="FM11" s="28">
        <f>求节点($AT$17:$AT$22,BO$17:BO$22,将星节奏统计!EC10)</f>
        <v>0</v>
      </c>
      <c r="FN11" s="28">
        <f>求节点($AT$5:$AT$10,AV$5:AV$10,将星节奏统计!EG10)</f>
        <v>5.6025249596633013E-3</v>
      </c>
      <c r="FO11" s="28">
        <f>求节点($AT$5:$AT$10,AW$5:AW$10,将星节奏统计!EH10)</f>
        <v>1.6740074578271071E-2</v>
      </c>
      <c r="FP11" s="28">
        <f>求节点($AT$5:$AT$10,AX$5:AX$10,将星节奏统计!EI10)</f>
        <v>1.4473189479130184E-3</v>
      </c>
      <c r="FQ11" s="28">
        <f>求节点($AT$5:$AT$10,AY$5:AY$10,将星节奏统计!EJ10)</f>
        <v>0</v>
      </c>
      <c r="FR11" s="28">
        <f>求节点($AT$5:$AT$10,AZ$5:AZ$10,将星节奏统计!EK10)</f>
        <v>0</v>
      </c>
      <c r="FS11" s="28">
        <f>求节点($AT$5:$AT$10,BA$5:BA$10,将星节奏统计!EL10)</f>
        <v>0</v>
      </c>
      <c r="FT11" s="28">
        <f>求节点($AT$5:$AT$10,BB$5:BB$10,将星节奏统计!EM10)</f>
        <v>0</v>
      </c>
      <c r="FU11" s="28">
        <f>求节点($AT$5:$AT$10,BC$5:BC$10,将星节奏统计!EN10)</f>
        <v>0</v>
      </c>
      <c r="FV11" s="28">
        <f>求节点($AT$5:$AT$10,BD$5:BD$10,将星节奏统计!EO10)</f>
        <v>0</v>
      </c>
      <c r="FW11" s="28">
        <f>求节点($AT$5:$AT$10,BE$5:BE$10,将星节奏统计!EP10)</f>
        <v>0</v>
      </c>
      <c r="FX11" s="28">
        <f>求节点($AT$5:$AT$10,BF$5:BF$10,将星节奏统计!EQ10)</f>
        <v>0</v>
      </c>
      <c r="FY11" s="28">
        <f>求节点($AT$5:$AT$10,BG$5:BG$10,将星节奏统计!ER10)</f>
        <v>0</v>
      </c>
      <c r="FZ11" s="28">
        <f>求节点($AT$5:$AT$10,BH$5:BH$10,将星节奏统计!ES10)</f>
        <v>0</v>
      </c>
      <c r="GA11" s="28">
        <f>求节点($AT$5:$AT$10,BI$5:BI$10,将星节奏统计!ET10)</f>
        <v>0</v>
      </c>
      <c r="GB11" s="28">
        <f>求节点($AT$5:$AT$10,BJ$5:BJ$10,将星节奏统计!EU10)</f>
        <v>0</v>
      </c>
      <c r="GC11" s="28">
        <f>求节点($AT$5:$AT$10,BK$5:BK$10,将星节奏统计!EV10)</f>
        <v>0</v>
      </c>
      <c r="GD11" s="28">
        <f>求节点($AT$5:$AT$10,BL$5:BL$10,将星节奏统计!EW10)</f>
        <v>7.8351100939652182E-2</v>
      </c>
      <c r="GE11" s="28">
        <f>求节点($AT$5:$AT$10,BM$5:BM$10,将星节奏统计!EX10)</f>
        <v>5.2103482124868705E-2</v>
      </c>
      <c r="GF11" s="28">
        <f>求节点($AT$5:$AT$10,BN$5:BN$10,将星节奏统计!EY10)</f>
        <v>4.3419568437390588E-2</v>
      </c>
      <c r="GG11" s="28">
        <f>求节点($AT$5:$AT$10,BO$5:BO$10,将星节奏统计!EZ10)</f>
        <v>0</v>
      </c>
      <c r="GH11" s="28">
        <f>求节点($AT$5:$AT$10,BP$5:BP$10,将星节奏统计!FA10)</f>
        <v>2.6051741062434353E-2</v>
      </c>
      <c r="GI11" s="28">
        <f>求节点($AT$5:$AT$10,BQ$5:BQ$10,将星节奏统计!FB10)</f>
        <v>1.7367827374956235E-2</v>
      </c>
      <c r="GJ11" s="28">
        <f>求节点($AT$5:$AT$10,BR$5:BR$10,将星节奏统计!FC10)</f>
        <v>5.2103482124868705E-2</v>
      </c>
      <c r="GK11" s="28">
        <f>求节点($AT$5:$AT$10,BS$5:BS$10,将星节奏统计!FD10)</f>
        <v>0</v>
      </c>
      <c r="GL11" s="28">
        <f>求节点($AT$5:$AT$10,BT$5:BT$10,将星节奏统计!FE10)</f>
        <v>1.7367827374956235E-2</v>
      </c>
      <c r="GM11" s="28">
        <f>求节点($AT$5:$AT$10,BU$5:BU$10,将星节奏统计!FF10)</f>
        <v>1.6740074578271071E-2</v>
      </c>
      <c r="GN11" s="28">
        <f>求节点($AT$5:$AT$10,BV$5:BV$10,将星节奏统计!FG10)</f>
        <v>6.0939745175285047E-2</v>
      </c>
      <c r="GO11" s="28">
        <f>求节点($AT$5:$AT$10,BW$5:BW$10,将星节奏统计!FH10)</f>
        <v>1.4387409112735089E-3</v>
      </c>
      <c r="GP11" s="28">
        <f>求节点($AT$5:$AT$10,BX$5:BX$10,将星节奏统计!FI10)</f>
        <v>8.9921306954594826E-4</v>
      </c>
      <c r="GQ11" s="28">
        <f>求节点($AT$5:$AT$10,BY$5:BY$10,将星节奏统计!FJ10)</f>
        <v>1.4387409112735089E-3</v>
      </c>
      <c r="GR11" s="28">
        <f>求节点($AT$5:$AT$10,BZ$5:BZ$10,将星节奏统计!FK10)</f>
        <v>8.9921306954594826E-4</v>
      </c>
      <c r="GS11" s="28">
        <f>求节点($AT$5:$AT$10,CA$5:CA$10,将星节奏统计!FL10)</f>
        <v>1.7984261390918965E-3</v>
      </c>
      <c r="GT11" s="28">
        <f>求节点($AT$5:$AT$10,CB$5:CB$10,将星节奏统计!FM10)</f>
        <v>1.7984261390918965E-3</v>
      </c>
      <c r="GU11" s="28">
        <f>求节点($AT$5:$AT$10,CC$5:CC$10,将星节奏统计!FN10)</f>
        <v>1.7984261390918965E-3</v>
      </c>
      <c r="GV11" s="28">
        <f>求节点($AT$5:$AT$10,CD$5:CD$10,将星节奏统计!FO10)</f>
        <v>1.7984261390918965E-3</v>
      </c>
      <c r="GW11" s="28">
        <f>求节点($AT$5:$AT$10,CE$5:CE$10,将星节奏统计!FP10)</f>
        <v>1.0790556834551351E-3</v>
      </c>
      <c r="GX11" s="28">
        <f>求节点($AT$5:$AT$10,CF$5:CF$10,将星节奏统计!FQ10)</f>
        <v>1.0790556834551351E-3</v>
      </c>
      <c r="GY11" s="28">
        <f>求节点($AT$5:$AT$10,CG$5:CG$10,将星节奏统计!FR10)</f>
        <v>1.0790556834551351E-3</v>
      </c>
      <c r="GZ11" s="28">
        <f>求节点($AT$5:$AT$10,CH$5:CH$10,将星节奏统计!FS10)</f>
        <v>1.0790556834551351E-3</v>
      </c>
      <c r="HA11" s="28">
        <f>求节点($AT$5:$AT$10,CI$5:CI$10,将星节奏统计!FT10)</f>
        <v>1.4387409112735089E-3</v>
      </c>
      <c r="HB11" s="28">
        <f>求节点($AT$5:$AT$10,CJ$5:CJ$10,将星节奏统计!FU10)</f>
        <v>8.9921306954594826E-4</v>
      </c>
      <c r="HC11" s="28">
        <f>求节点($AT$5:$AT$10,CK$5:CK$10,将星节奏统计!FV10)</f>
        <v>0</v>
      </c>
      <c r="HD11" s="28">
        <f>求节点($AT$5:$AT$10,CL$5:CL$10,将星节奏统计!FW10)</f>
        <v>0</v>
      </c>
      <c r="HE11" s="28">
        <f>求节点($AT$5:$AT$10,CM$5:CM$10,将星节奏统计!FX10)</f>
        <v>0</v>
      </c>
      <c r="HF11" s="28">
        <f>求节点($AT$5:$AT$10,CN$5:CN$10,将星节奏统计!FY10)</f>
        <v>0</v>
      </c>
      <c r="HG11" s="28">
        <f>求节点($AT$5:$AT$10,CO$5:CO$10,将星节奏统计!FZ10)</f>
        <v>0</v>
      </c>
      <c r="HH11" s="28">
        <f>求节点($AT$5:$AT$10,CP$5:CP$10,将星节奏统计!GA10)</f>
        <v>0</v>
      </c>
      <c r="HI11" s="28">
        <f>求节点($AT$5:$AT$10,CQ$5:CQ$10,将星节奏统计!GB10)</f>
        <v>0</v>
      </c>
      <c r="HJ11" s="28">
        <f>求节点($AT$5:$AT$10,CR$5:CR$10,将星节奏统计!GC10)</f>
        <v>0</v>
      </c>
      <c r="HK11" s="28">
        <f>求节点($AT$5:$AT$10,CS$5:CS$10,将星节奏统计!GD10)</f>
        <v>0</v>
      </c>
      <c r="HL11" s="28">
        <f>求节点($AT$17:$AT$22,AV$17:AV$22,将星节奏统计!GG10)</f>
        <v>0</v>
      </c>
      <c r="HM11" s="28">
        <f>求节点($AT$17:$AT$22,AW$17:AW$22,将星节奏统计!GH10)</f>
        <v>0</v>
      </c>
      <c r="HN11" s="28">
        <f>求节点($AT$17:$AT$22,AX$17:AX$22,将星节奏统计!GI10)</f>
        <v>0</v>
      </c>
      <c r="HO11" s="28">
        <f>求节点($AT$17:$AT$22,AY$17:AY$22,将星节奏统计!GJ10)</f>
        <v>0</v>
      </c>
      <c r="HP11" s="28">
        <f>求节点($AT$17:$AT$22,AZ$17:AZ$22,将星节奏统计!GK10)</f>
        <v>0</v>
      </c>
      <c r="HQ11" s="28">
        <f>求节点($AT$17:$AT$22,BA$17:BA$22,将星节奏统计!GL10)</f>
        <v>0</v>
      </c>
      <c r="HR11" s="28">
        <f>求节点($AT$17:$AT$22,BB$17:BB$22,将星节奏统计!GM10)</f>
        <v>0</v>
      </c>
      <c r="HS11" s="28">
        <f>求节点($AT$17:$AT$22,BC$17:BC$22,将星节奏统计!GN10)</f>
        <v>0</v>
      </c>
      <c r="HT11" s="28">
        <f>求节点($AT$17:$AT$22,BD$17:BD$22,将星节奏统计!GO10)</f>
        <v>0</v>
      </c>
      <c r="HU11" s="28">
        <f>求节点($AT$17:$AT$22,BE$17:BE$22,将星节奏统计!GP10)</f>
        <v>0</v>
      </c>
      <c r="HV11" s="28">
        <f>求节点($AT$17:$AT$22,BF$17:BF$22,将星节奏统计!GQ10)</f>
        <v>0</v>
      </c>
      <c r="HW11" s="28">
        <f>求节点($AT$17:$AT$22,BG$17:BG$22,将星节奏统计!GR10)</f>
        <v>0</v>
      </c>
      <c r="HX11" s="28">
        <f>求节点($AT$17:$AT$22,BH$17:BH$22,将星节奏统计!GS10)</f>
        <v>0</v>
      </c>
      <c r="HY11" s="28">
        <f>求节点($AT$17:$AT$22,BI$17:BI$22,将星节奏统计!GT10)</f>
        <v>0</v>
      </c>
      <c r="HZ11" s="28">
        <f>求节点($AT$17:$AT$22,BJ$17:BJ$22,将星节奏统计!GU10)</f>
        <v>0</v>
      </c>
      <c r="IA11" s="28">
        <f>求节点($AT$17:$AT$22,BK$17:BK$22,将星节奏统计!GV10)</f>
        <v>0</v>
      </c>
      <c r="IB11" s="28">
        <f>求节点($AT$17:$AT$22,BL$17:BL$22,将星节奏统计!GW10)</f>
        <v>0</v>
      </c>
      <c r="IC11" s="28">
        <f>求节点($AT$17:$AT$22,BM$17:BM$22,将星节奏统计!GX10)</f>
        <v>0</v>
      </c>
      <c r="ID11" s="28">
        <f>求节点($AT$17:$AT$22,BN$17:BN$22,将星节奏统计!GY10)</f>
        <v>0</v>
      </c>
      <c r="IE11" s="28">
        <f>求节点($AT$17:$AT$22,BO$17:BO$22,将星节奏统计!GZ10)</f>
        <v>0</v>
      </c>
      <c r="IF11" s="28">
        <f>求节点($AT$5:$AT$10,AV$5:AV$10,将星节奏统计!HD10)</f>
        <v>7.1739425473688369E-3</v>
      </c>
      <c r="IG11" s="28">
        <f>求节点($AT$5:$AT$10,AW$5:AW$10,将星节奏统计!HE10)</f>
        <v>2.1025281856690801E-2</v>
      </c>
      <c r="IH11" s="28">
        <f>求节点($AT$5:$AT$10,AX$5:AX$10,将星节奏统计!HF10)</f>
        <v>1.8532684914036174E-3</v>
      </c>
      <c r="II11" s="28">
        <f>求节点($AT$5:$AT$10,AY$5:AY$10,将星节奏统计!HG10)</f>
        <v>0</v>
      </c>
      <c r="IJ11" s="28">
        <f>求节点($AT$5:$AT$10,AZ$5:AZ$10,将星节奏统计!HH10)</f>
        <v>0</v>
      </c>
      <c r="IK11" s="28">
        <f>求节点($AT$5:$AT$10,BA$5:BA$10,将星节奏统计!HI10)</f>
        <v>0</v>
      </c>
      <c r="IL11" s="28">
        <f>求节点($AT$5:$AT$10,BB$5:BB$10,将星节奏统计!HJ10)</f>
        <v>0</v>
      </c>
      <c r="IM11" s="28">
        <f>求节点($AT$5:$AT$10,BC$5:BC$10,将星节奏统计!HK10)</f>
        <v>0</v>
      </c>
      <c r="IN11" s="28">
        <f>求节点($AT$5:$AT$10,BD$5:BD$10,将星节奏统计!HL10)</f>
        <v>0</v>
      </c>
      <c r="IO11" s="28">
        <f>求节点($AT$5:$AT$10,BE$5:BE$10,将星节奏统计!HM10)</f>
        <v>0</v>
      </c>
      <c r="IP11" s="28">
        <f>求节点($AT$5:$AT$10,BF$5:BF$10,将星节奏统计!HN10)</f>
        <v>0</v>
      </c>
      <c r="IQ11" s="28">
        <f>求节点($AT$5:$AT$10,BG$5:BG$10,将星节奏统计!HO10)</f>
        <v>0</v>
      </c>
      <c r="IR11" s="28">
        <f>求节点($AT$5:$AT$10,BH$5:BH$10,将星节奏统计!HP10)</f>
        <v>0</v>
      </c>
      <c r="IS11" s="28">
        <f>求节点($AT$5:$AT$10,BI$5:BI$10,将星节奏统计!HQ10)</f>
        <v>0</v>
      </c>
      <c r="IT11" s="28">
        <f>求节点($AT$5:$AT$10,BJ$5:BJ$10,将星节奏统计!HR10)</f>
        <v>0</v>
      </c>
      <c r="IU11" s="28">
        <f>求节点($AT$5:$AT$10,BK$5:BK$10,将星节奏统计!HS10)</f>
        <v>0</v>
      </c>
      <c r="IV11" s="28">
        <f>求节点($AT$5:$AT$10,BL$5:BL$10,将星节奏统计!HT10)</f>
        <v>0.10032731682786492</v>
      </c>
      <c r="IW11" s="28">
        <f>求节点($AT$5:$AT$10,BM$5:BM$10,将星节奏统计!HU10)</f>
        <v>6.6717665690530156E-2</v>
      </c>
      <c r="IX11" s="28">
        <f>求节点($AT$5:$AT$10,BN$5:BN$10,将星节奏统计!HV10)</f>
        <v>5.5598054742108473E-2</v>
      </c>
      <c r="IY11" s="28">
        <f>求节点($AT$5:$AT$10,BO$5:BO$10,将星节奏统计!HW10)</f>
        <v>0</v>
      </c>
      <c r="IZ11" s="28">
        <f>求节点($AT$5:$AT$10,BP$5:BP$10,将星节奏统计!HX10)</f>
        <v>3.3358832845265085E-2</v>
      </c>
      <c r="JA11" s="28">
        <f>求节点($AT$5:$AT$10,BQ$5:BQ$10,将星节奏统计!HY10)</f>
        <v>2.2239221896843381E-2</v>
      </c>
      <c r="JB11" s="28">
        <f>求节点($AT$5:$AT$10,BR$5:BR$10,将星节奏统计!HZ10)</f>
        <v>6.6717665690530156E-2</v>
      </c>
      <c r="JC11" s="28">
        <f>求节点($AT$5:$AT$10,BS$5:BS$10,将星节奏统计!IA10)</f>
        <v>0</v>
      </c>
      <c r="JD11" s="28">
        <f>求节点($AT$5:$AT$10,BT$5:BT$10,将星节奏统计!IB10)</f>
        <v>2.2239221896843381E-2</v>
      </c>
      <c r="JE11" s="28">
        <f>求节点($AT$5:$AT$10,BU$5:BU$10,将星节奏统计!IC10)</f>
        <v>2.1025281856690801E-2</v>
      </c>
      <c r="JF11" s="28">
        <f>求节点($AT$5:$AT$10,BV$5:BV$10,将星节奏统计!ID10)</f>
        <v>7.8032357532783828E-2</v>
      </c>
      <c r="JG11" s="28">
        <f>求节点($AT$5:$AT$10,BW$5:BW$10,将星节奏统计!IE10)</f>
        <v>1.8422844543017486E-3</v>
      </c>
      <c r="JH11" s="28">
        <f>求节点($AT$5:$AT$10,BX$5:BX$10,将星节奏统计!IF10)</f>
        <v>1.1514277839385981E-3</v>
      </c>
      <c r="JI11" s="28">
        <f>求节点($AT$5:$AT$10,BY$5:BY$10,将星节奏统计!IG10)</f>
        <v>1.8422844543017486E-3</v>
      </c>
      <c r="JJ11" s="28">
        <f>求节点($AT$5:$AT$10,BZ$5:BZ$10,将星节奏统计!IH10)</f>
        <v>1.1514277839385981E-3</v>
      </c>
      <c r="JK11" s="28">
        <f>求节点($AT$5:$AT$10,CA$5:CA$10,将星节奏统计!II10)</f>
        <v>2.3028555678771961E-3</v>
      </c>
      <c r="JL11" s="28">
        <f>求节点($AT$5:$AT$10,CB$5:CB$10,将星节奏统计!IJ10)</f>
        <v>2.3028555678771961E-3</v>
      </c>
      <c r="JM11" s="28">
        <f>求节点($AT$5:$AT$10,CC$5:CC$10,将星节奏统计!IK10)</f>
        <v>2.3028555678771961E-3</v>
      </c>
      <c r="JN11" s="28">
        <f>求节点($AT$5:$AT$10,CD$5:CD$10,将星节奏统计!IL10)</f>
        <v>2.3028555678771961E-3</v>
      </c>
      <c r="JO11" s="28">
        <f>求节点($AT$5:$AT$10,CE$5:CE$10,将星节奏统计!IM10)</f>
        <v>1.3817133407263149E-3</v>
      </c>
      <c r="JP11" s="28">
        <f>求节点($AT$5:$AT$10,CF$5:CF$10,将星节奏统计!IN10)</f>
        <v>1.3817133407263149E-3</v>
      </c>
      <c r="JQ11" s="28">
        <f>求节点($AT$5:$AT$10,CG$5:CG$10,将星节奏统计!IO10)</f>
        <v>1.3817133407263149E-3</v>
      </c>
      <c r="JR11" s="28">
        <f>求节点($AT$5:$AT$10,CH$5:CH$10,将星节奏统计!IP10)</f>
        <v>1.3817133407263149E-3</v>
      </c>
      <c r="JS11" s="28">
        <f>求节点($AT$5:$AT$10,CI$5:CI$10,将星节奏统计!IQ10)</f>
        <v>1.8422844543017486E-3</v>
      </c>
      <c r="JT11" s="28">
        <f>求节点($AT$5:$AT$10,CJ$5:CJ$10,将星节奏统计!IR10)</f>
        <v>1.1514277839385981E-3</v>
      </c>
      <c r="JU11" s="28">
        <f>求节点($AT$5:$AT$10,CK$5:CK$10,将星节奏统计!IS10)</f>
        <v>0</v>
      </c>
      <c r="JV11" s="28">
        <f>求节点($AT$5:$AT$10,CL$5:CL$10,将星节奏统计!IT10)</f>
        <v>0</v>
      </c>
      <c r="JW11" s="28">
        <f>求节点($AT$5:$AT$10,CM$5:CM$10,将星节奏统计!IU10)</f>
        <v>0</v>
      </c>
      <c r="JX11" s="28">
        <f>求节点($AT$5:$AT$10,CN$5:CN$10,将星节奏统计!IV10)</f>
        <v>0</v>
      </c>
      <c r="JY11" s="28">
        <f>求节点($AT$5:$AT$10,CO$5:CO$10,将星节奏统计!IW10)</f>
        <v>0</v>
      </c>
      <c r="JZ11" s="28">
        <f>求节点($AT$5:$AT$10,CP$5:CP$10,将星节奏统计!IX10)</f>
        <v>0</v>
      </c>
      <c r="KA11" s="28">
        <f>求节点($AT$5:$AT$10,CQ$5:CQ$10,将星节奏统计!IY10)</f>
        <v>0</v>
      </c>
      <c r="KB11" s="28">
        <f>求节点($AT$5:$AT$10,CR$5:CR$10,将星节奏统计!IZ10)</f>
        <v>0</v>
      </c>
      <c r="KC11" s="28">
        <f>求节点($AT$5:$AT$10,CS$5:CS$10,将星节奏统计!JA10)</f>
        <v>0</v>
      </c>
      <c r="KD11" s="28">
        <f>求节点($AT$17:$AT$22,AV$17:AV$22,将星节奏统计!JD10)</f>
        <v>0</v>
      </c>
      <c r="KE11" s="28">
        <f>求节点($AT$17:$AT$22,AW$17:AW$22,将星节奏统计!JE10)</f>
        <v>0</v>
      </c>
      <c r="KF11" s="28">
        <f>求节点($AT$17:$AT$22,AX$17:AX$22,将星节奏统计!JF10)</f>
        <v>0</v>
      </c>
      <c r="KG11" s="28">
        <f>求节点($AT$17:$AT$22,AY$17:AY$22,将星节奏统计!JG10)</f>
        <v>5.730329373752896E-7</v>
      </c>
      <c r="KH11" s="28">
        <f>求节点($AT$17:$AT$22,AZ$17:AZ$22,将星节奏统计!JH10)</f>
        <v>8.5954940606466912E-7</v>
      </c>
      <c r="KI11" s="28">
        <f>求节点($AT$17:$AT$22,BA$17:BA$22,将星节奏统计!JI10)</f>
        <v>8.5954940606466912E-7</v>
      </c>
      <c r="KJ11" s="28">
        <f>求节点($AT$17:$AT$22,BB$17:BB$22,将星节奏统计!JJ10)</f>
        <v>1.3023475849451016E-6</v>
      </c>
      <c r="KK11" s="28">
        <f>求节点($AT$17:$AT$22,BC$17:BC$22,将星节奏统计!JK10)</f>
        <v>0</v>
      </c>
      <c r="KL11" s="28">
        <f>求节点($AT$17:$AT$22,BD$17:BD$22,将星节奏统计!JL10)</f>
        <v>8.5954940606466912E-7</v>
      </c>
      <c r="KM11" s="28">
        <f>求节点($AT$17:$AT$22,BE$17:BE$22,将星节奏统计!JM10)</f>
        <v>0</v>
      </c>
      <c r="KN11" s="28">
        <f>求节点($AT$17:$AT$22,BF$17:BF$22,将星节奏统计!JN10)</f>
        <v>0</v>
      </c>
      <c r="KO11" s="28">
        <f>求节点($AT$17:$AT$22,BG$17:BG$22,将星节奏统计!JO10)</f>
        <v>0</v>
      </c>
      <c r="KP11" s="28">
        <f>求节点($AT$17:$AT$22,BH$17:BH$22,将星节奏统计!JP10)</f>
        <v>0</v>
      </c>
      <c r="KQ11" s="28">
        <f>求节点($AT$17:$AT$22,BI$17:BI$22,将星节奏统计!JQ10)</f>
        <v>0</v>
      </c>
      <c r="KR11" s="28">
        <f>求节点($AT$17:$AT$22,BJ$17:BJ$22,将星节奏统计!JR10)</f>
        <v>0</v>
      </c>
      <c r="KS11" s="28">
        <f>求节点($AT$17:$AT$22,BK$17:BK$22,将星节奏统计!JS10)</f>
        <v>0</v>
      </c>
      <c r="KT11" s="28">
        <f>求节点($AT$17:$AT$22,BL$17:BL$22,将星节奏统计!JT10)</f>
        <v>0</v>
      </c>
      <c r="KU11" s="28">
        <f>求节点($AT$17:$AT$22,BM$17:BM$22,将星节奏统计!JU10)</f>
        <v>0</v>
      </c>
      <c r="KV11" s="28">
        <f>求节点($AT$17:$AT$22,BN$17:BN$22,将星节奏统计!JV10)</f>
        <v>0</v>
      </c>
      <c r="KW11" s="28">
        <f>求节点($AT$17:$AT$22,BO$17:BO$22,将星节奏统计!JW10)</f>
        <v>0</v>
      </c>
      <c r="KX11" s="28">
        <f>求节点($AT$5:$AT$10,AV$5:AV$10,将星节奏统计!KA10)</f>
        <v>1.2793558500722908E-2</v>
      </c>
      <c r="KY11" s="28">
        <f>求节点($AT$5:$AT$10,AW$5:AW$10,将星节奏统计!KB10)</f>
        <v>3.3018954459374195E-2</v>
      </c>
      <c r="KZ11" s="28">
        <f>求节点($AT$5:$AT$10,AX$5:AX$10,将星节奏统计!KC10)</f>
        <v>3.3050026126867499E-3</v>
      </c>
      <c r="LA11" s="28">
        <f>求节点($AT$5:$AT$10,AY$5:AY$10,将星节奏统计!KD10)</f>
        <v>0</v>
      </c>
      <c r="LB11" s="28">
        <f>求节点($AT$5:$AT$10,AZ$5:AZ$10,将星节奏统计!KE10)</f>
        <v>0</v>
      </c>
      <c r="LC11" s="28">
        <f>求节点($AT$5:$AT$10,BA$5:BA$10,将星节奏统计!KF10)</f>
        <v>0</v>
      </c>
      <c r="LD11" s="28">
        <f>求节点($AT$5:$AT$10,BB$5:BB$10,将星节奏统计!KG10)</f>
        <v>0</v>
      </c>
      <c r="LE11" s="28">
        <f>求节点($AT$5:$AT$10,BC$5:BC$10,将星节奏统计!KH10)</f>
        <v>0</v>
      </c>
      <c r="LF11" s="28">
        <f>求节点($AT$5:$AT$10,BD$5:BD$10,将星节奏统计!KI10)</f>
        <v>0</v>
      </c>
      <c r="LG11" s="28">
        <f>求节点($AT$5:$AT$10,BE$5:BE$10,将星节奏统计!KJ10)</f>
        <v>0</v>
      </c>
      <c r="LH11" s="28">
        <f>求节点($AT$5:$AT$10,BF$5:BF$10,将星节奏统计!KK10)</f>
        <v>0</v>
      </c>
      <c r="LI11" s="28">
        <f>求节点($AT$5:$AT$10,BG$5:BG$10,将星节奏统计!KL10)</f>
        <v>0</v>
      </c>
      <c r="LJ11" s="28">
        <f>求节点($AT$5:$AT$10,BH$5:BH$10,将星节奏统计!KM10)</f>
        <v>0</v>
      </c>
      <c r="LK11" s="28">
        <f>求节点($AT$5:$AT$10,BI$5:BI$10,将星节奏统计!KN10)</f>
        <v>0</v>
      </c>
      <c r="LL11" s="28">
        <f>求节点($AT$5:$AT$10,BJ$5:BJ$10,将星节奏统计!KO10)</f>
        <v>0</v>
      </c>
      <c r="LM11" s="28">
        <f>求节点($AT$5:$AT$10,BK$5:BK$10,将星节奏统计!KP10)</f>
        <v>0</v>
      </c>
      <c r="LN11" s="28">
        <f>求节点($AT$5:$AT$10,BL$5:BL$10,将星节奏统计!KQ10)</f>
        <v>0.1706553104798314</v>
      </c>
      <c r="LO11" s="28">
        <f>求节点($AT$5:$AT$10,BM$5:BM$10,将星节奏统计!KR10)</f>
        <v>0.11898009405672302</v>
      </c>
      <c r="LP11" s="28">
        <f>求节点($AT$5:$AT$10,BN$5:BN$10,将星节奏统计!KS10)</f>
        <v>9.9150078380602538E-2</v>
      </c>
      <c r="LQ11" s="28">
        <f>求节点($AT$5:$AT$10,BO$5:BO$10,将星节奏统计!KT10)</f>
        <v>0</v>
      </c>
      <c r="LR11" s="28">
        <f>求节点($AT$5:$AT$10,BP$5:BP$10,将星节奏统计!KU10)</f>
        <v>5.9490047028361512E-2</v>
      </c>
      <c r="LS11" s="28">
        <f>求节点($AT$5:$AT$10,BQ$5:BQ$10,将星节奏统计!KV10)</f>
        <v>3.9660031352241013E-2</v>
      </c>
      <c r="LT11" s="28">
        <f>求节点($AT$5:$AT$10,BR$5:BR$10,将星节奏统计!KW10)</f>
        <v>0.11898009405672302</v>
      </c>
      <c r="LU11" s="28">
        <f>求节点($AT$5:$AT$10,BS$5:BS$10,将星节奏统计!KX10)</f>
        <v>0</v>
      </c>
      <c r="LV11" s="28">
        <f>求节点($AT$5:$AT$10,BT$5:BT$10,将星节奏统计!KY10)</f>
        <v>3.9660031352241013E-2</v>
      </c>
      <c r="LW11" s="28">
        <f>求节点($AT$5:$AT$10,BU$5:BU$10,将星节奏统计!KZ10)</f>
        <v>3.3018954459374195E-2</v>
      </c>
      <c r="LX11" s="28">
        <f>求节点($AT$5:$AT$10,BV$5:BV$10,将星节奏统计!LA10)</f>
        <v>0.12797000338907524</v>
      </c>
      <c r="LY11" s="28">
        <f>求节点($AT$5:$AT$10,BW$5:BW$10,将星节奏统计!LB10)</f>
        <v>3.2854143708923728E-3</v>
      </c>
      <c r="LZ11" s="28">
        <f>求节点($AT$5:$AT$10,BX$5:BX$10,将星节奏统计!LC10)</f>
        <v>2.0533839818077312E-3</v>
      </c>
      <c r="MA11" s="28">
        <f>求节点($AT$5:$AT$10,BY$5:BY$10,将星节奏统计!LD10)</f>
        <v>3.2854143708923728E-3</v>
      </c>
      <c r="MB11" s="28">
        <f>求节点($AT$5:$AT$10,BZ$5:BZ$10,将星节奏统计!LE10)</f>
        <v>2.0533839818077312E-3</v>
      </c>
      <c r="MC11" s="28">
        <f>求节点($AT$5:$AT$10,CA$5:CA$10,将星节奏统计!LF10)</f>
        <v>4.1067679636154625E-3</v>
      </c>
      <c r="MD11" s="28">
        <f>求节点($AT$5:$AT$10,CB$5:CB$10,将星节奏统计!LG10)</f>
        <v>4.1067679636154625E-3</v>
      </c>
      <c r="ME11" s="28">
        <f>求节点($AT$5:$AT$10,CC$5:CC$10,将星节奏统计!LH10)</f>
        <v>4.1067679636154625E-3</v>
      </c>
      <c r="MF11" s="28">
        <f>求节点($AT$5:$AT$10,CD$5:CD$10,将星节奏统计!LI10)</f>
        <v>4.1067679636154625E-3</v>
      </c>
      <c r="MG11" s="28">
        <f>求节点($AT$5:$AT$10,CE$5:CE$10,将星节奏统计!LJ10)</f>
        <v>2.4640607781692761E-3</v>
      </c>
      <c r="MH11" s="28">
        <f>求节点($AT$5:$AT$10,CF$5:CF$10,将星节奏统计!LK10)</f>
        <v>2.4640607781692761E-3</v>
      </c>
      <c r="MI11" s="28">
        <f>求节点($AT$5:$AT$10,CG$5:CG$10,将星节奏统计!LL10)</f>
        <v>2.4640607781692761E-3</v>
      </c>
      <c r="MJ11" s="28">
        <f>求节点($AT$5:$AT$10,CH$5:CH$10,将星节奏统计!LM10)</f>
        <v>2.4640607781692761E-3</v>
      </c>
      <c r="MK11" s="28">
        <f>求节点($AT$5:$AT$10,CI$5:CI$10,将星节奏统计!LN10)</f>
        <v>3.2854143708923728E-3</v>
      </c>
      <c r="ML11" s="28">
        <f>求节点($AT$5:$AT$10,CJ$5:CJ$10,将星节奏统计!LO10)</f>
        <v>2.0533839818077312E-3</v>
      </c>
      <c r="MM11" s="28">
        <f>求节点($AT$5:$AT$10,CK$5:CK$10,将星节奏统计!LP10)</f>
        <v>0</v>
      </c>
      <c r="MN11" s="28">
        <f>求节点($AT$5:$AT$10,CL$5:CL$10,将星节奏统计!LQ10)</f>
        <v>0</v>
      </c>
      <c r="MO11" s="28">
        <f>求节点($AT$5:$AT$10,CM$5:CM$10,将星节奏统计!LR10)</f>
        <v>0</v>
      </c>
      <c r="MP11" s="28">
        <f>求节点($AT$5:$AT$10,CN$5:CN$10,将星节奏统计!LS10)</f>
        <v>0</v>
      </c>
      <c r="MQ11" s="28">
        <f>求节点($AT$5:$AT$10,CO$5:CO$10,将星节奏统计!LT10)</f>
        <v>0</v>
      </c>
      <c r="MR11" s="28">
        <f>求节点($AT$5:$AT$10,CP$5:CP$10,将星节奏统计!LU10)</f>
        <v>0</v>
      </c>
      <c r="MS11" s="28">
        <f>求节点($AT$5:$AT$10,CQ$5:CQ$10,将星节奏统计!LV10)</f>
        <v>0</v>
      </c>
      <c r="MT11" s="28">
        <f>求节点($AT$5:$AT$10,CR$5:CR$10,将星节奏统计!LW10)</f>
        <v>0</v>
      </c>
      <c r="MU11" s="28">
        <f>求节点($AT$5:$AT$10,CS$5:CS$10,将星节奏统计!LX10)</f>
        <v>0</v>
      </c>
      <c r="MV11" s="28">
        <f>求节点($AT$17:$AT$22,AV$17:AV$22,将星节奏统计!MA10)</f>
        <v>0</v>
      </c>
      <c r="MW11" s="28">
        <f>求节点($AT$17:$AT$22,AW$17:AW$22,将星节奏统计!MB10)</f>
        <v>0</v>
      </c>
      <c r="MX11" s="28">
        <f>求节点($AT$17:$AT$22,AX$17:AX$22,将星节奏统计!MC10)</f>
        <v>0</v>
      </c>
      <c r="MY11" s="28">
        <f>求节点($AT$17:$AT$22,AY$17:AY$22,将星节奏统计!MD10)</f>
        <v>0</v>
      </c>
      <c r="MZ11" s="28">
        <f>求节点($AT$17:$AT$22,AZ$17:AZ$22,将星节奏统计!ME10)</f>
        <v>0</v>
      </c>
      <c r="NA11" s="28">
        <f>求节点($AT$17:$AT$22,BA$17:BA$22,将星节奏统计!MF10)</f>
        <v>0</v>
      </c>
      <c r="NB11" s="28">
        <f>求节点($AT$17:$AT$22,BB$17:BB$22,将星节奏统计!MG10)</f>
        <v>0</v>
      </c>
      <c r="NC11" s="28">
        <f>求节点($AT$17:$AT$22,BC$17:BC$22,将星节奏统计!MH10)</f>
        <v>0</v>
      </c>
      <c r="ND11" s="28">
        <f>求节点($AT$17:$AT$22,BD$17:BD$22,将星节奏统计!MI10)</f>
        <v>0</v>
      </c>
      <c r="NE11" s="28">
        <f>求节点($AT$17:$AT$22,BE$17:BE$22,将星节奏统计!MJ10)</f>
        <v>0</v>
      </c>
      <c r="NF11" s="28">
        <f>求节点($AT$17:$AT$22,BF$17:BF$22,将星节奏统计!MK10)</f>
        <v>0</v>
      </c>
      <c r="NG11" s="28">
        <f>求节点($AT$17:$AT$22,BG$17:BG$22,将星节奏统计!ML10)</f>
        <v>0</v>
      </c>
      <c r="NH11" s="28">
        <f>求节点($AT$17:$AT$22,BH$17:BH$22,将星节奏统计!MM10)</f>
        <v>0</v>
      </c>
      <c r="NI11" s="28">
        <f>求节点($AT$17:$AT$22,BI$17:BI$22,将星节奏统计!MN10)</f>
        <v>0</v>
      </c>
      <c r="NJ11" s="28">
        <f>求节点($AT$17:$AT$22,BJ$17:BJ$22,将星节奏统计!MO10)</f>
        <v>0</v>
      </c>
      <c r="NK11" s="28">
        <f>求节点($AT$17:$AT$22,BK$17:BK$22,将星节奏统计!MP10)</f>
        <v>0</v>
      </c>
      <c r="NL11" s="28">
        <f>求节点($AT$17:$AT$22,BL$17:BL$22,将星节奏统计!MQ10)</f>
        <v>0</v>
      </c>
      <c r="NM11" s="28">
        <f>求节点($AT$17:$AT$22,BM$17:BM$22,将星节奏统计!MR10)</f>
        <v>0</v>
      </c>
      <c r="NN11" s="28">
        <f>求节点($AT$17:$AT$22,BN$17:BN$22,将星节奏统计!MS10)</f>
        <v>0</v>
      </c>
      <c r="NO11" s="28">
        <f>求节点($AT$17:$AT$22,BO$17:BO$22,将星节奏统计!MT10)</f>
        <v>0</v>
      </c>
      <c r="NP11" s="28">
        <f>求节点($AT$5:$AT$10,AV$5:AV$10,将星节奏统计!MX10)</f>
        <v>1.6011836958471234E-2</v>
      </c>
      <c r="NQ11" s="28">
        <f>求节点($AT$5:$AT$10,AW$5:AW$10,将星节奏统计!MY10)</f>
        <v>3.9887569412227764E-2</v>
      </c>
      <c r="NR11" s="28">
        <f>求节点($AT$5:$AT$10,AX$5:AX$10,将星节奏统计!MZ10)</f>
        <v>4.1363912142717355E-3</v>
      </c>
      <c r="NS11" s="28">
        <f>求节点($AT$5:$AT$10,AY$5:AY$10,将星节奏统计!NA10)</f>
        <v>0</v>
      </c>
      <c r="NT11" s="28">
        <f>求节点($AT$5:$AT$10,AZ$5:AZ$10,将星节奏统计!NB10)</f>
        <v>0</v>
      </c>
      <c r="NU11" s="28">
        <f>求节点($AT$5:$AT$10,BA$5:BA$10,将星节奏统计!NC10)</f>
        <v>0</v>
      </c>
      <c r="NV11" s="28">
        <f>求节点($AT$5:$AT$10,BB$5:BB$10,将星节奏统计!ND10)</f>
        <v>0</v>
      </c>
      <c r="NW11" s="28">
        <f>求节点($AT$5:$AT$10,BC$5:BC$10,将星节奏统计!NE10)</f>
        <v>0</v>
      </c>
      <c r="NX11" s="28">
        <f>求节点($AT$5:$AT$10,BD$5:BD$10,将星节奏统计!NF10)</f>
        <v>0</v>
      </c>
      <c r="NY11" s="28">
        <f>求节点($AT$5:$AT$10,BE$5:BE$10,将星节奏统计!NG10)</f>
        <v>0</v>
      </c>
      <c r="NZ11" s="28">
        <f>求节点($AT$5:$AT$10,BF$5:BF$10,将星节奏统计!NH10)</f>
        <v>0</v>
      </c>
      <c r="OA11" s="28">
        <f>求节点($AT$5:$AT$10,BG$5:BG$10,将星节奏统计!NI10)</f>
        <v>0</v>
      </c>
      <c r="OB11" s="28">
        <f>求节点($AT$5:$AT$10,BH$5:BH$10,将星节奏统计!NJ10)</f>
        <v>0</v>
      </c>
      <c r="OC11" s="28">
        <f>求节点($AT$5:$AT$10,BI$5:BI$10,将星节奏统计!NK10)</f>
        <v>0</v>
      </c>
      <c r="OD11" s="28">
        <f>求节点($AT$5:$AT$10,BJ$5:BJ$10,将星节奏统计!NL10)</f>
        <v>0</v>
      </c>
      <c r="OE11" s="28">
        <f>求节点($AT$5:$AT$10,BK$5:BK$10,将星节奏统计!NM10)</f>
        <v>0</v>
      </c>
      <c r="OF11" s="28">
        <f>求节点($AT$5:$AT$10,BL$5:BL$10,将星节奏统计!NN10)</f>
        <v>0.20280352708247312</v>
      </c>
      <c r="OG11" s="28">
        <f>求节点($AT$5:$AT$10,BM$5:BM$10,将星节奏统计!NO10)</f>
        <v>0.14891008371378248</v>
      </c>
      <c r="OH11" s="28">
        <f>求节点($AT$5:$AT$10,BN$5:BN$10,将星节奏统计!NP10)</f>
        <v>0.11720838316296577</v>
      </c>
      <c r="OI11" s="28">
        <f>求节点($AT$5:$AT$10,BO$5:BO$10,将星节奏统计!NQ10)</f>
        <v>0</v>
      </c>
      <c r="OJ11" s="28">
        <f>求节点($AT$5:$AT$10,BP$5:BP$10,将星节奏统计!NR10)</f>
        <v>7.4455041856891224E-2</v>
      </c>
      <c r="OK11" s="28">
        <f>求节点($AT$5:$AT$10,BQ$5:BQ$10,将星节奏统计!NS10)</f>
        <v>4.9636694571260825E-2</v>
      </c>
      <c r="OL11" s="28">
        <f>求节点($AT$5:$AT$10,BR$5:BR$10,将星节奏统计!NT10)</f>
        <v>0.14891008371378248</v>
      </c>
      <c r="OM11" s="28">
        <f>求节点($AT$5:$AT$10,BS$5:BS$10,将星节奏统计!NU10)</f>
        <v>0</v>
      </c>
      <c r="ON11" s="28">
        <f>求节点($AT$5:$AT$10,BT$5:BT$10,将星节奏统计!NV10)</f>
        <v>4.9636694571260825E-2</v>
      </c>
      <c r="OO11" s="28">
        <f>求节点($AT$5:$AT$10,BU$5:BU$10,将星节奏统计!NW10)</f>
        <v>3.9887569412227764E-2</v>
      </c>
      <c r="OP11" s="28">
        <f>求节点($AT$5:$AT$10,BV$5:BV$10,将星节奏统计!NX10)</f>
        <v>0.15297417185779658</v>
      </c>
      <c r="OQ11" s="28">
        <f>求节点($AT$5:$AT$10,BW$5:BW$10,将星节奏统计!NY10)</f>
        <v>4.111875460199324E-3</v>
      </c>
      <c r="OR11" s="28">
        <f>求节点($AT$5:$AT$10,BX$5:BX$10,将星节奏统计!NZ10)</f>
        <v>2.5699221626245758E-3</v>
      </c>
      <c r="OS11" s="28">
        <f>求节点($AT$5:$AT$10,BY$5:BY$10,将星节奏统计!OA10)</f>
        <v>4.111875460199324E-3</v>
      </c>
      <c r="OT11" s="28">
        <f>求节点($AT$5:$AT$10,BZ$5:BZ$10,将星节奏统计!OB10)</f>
        <v>2.5699221626245758E-3</v>
      </c>
      <c r="OU11" s="28">
        <f>求节点($AT$5:$AT$10,CA$5:CA$10,将星节奏统计!OC10)</f>
        <v>5.1398443252491516E-3</v>
      </c>
      <c r="OV11" s="28">
        <f>求节点($AT$5:$AT$10,CB$5:CB$10,将星节奏统计!OD10)</f>
        <v>5.1398443252491516E-3</v>
      </c>
      <c r="OW11" s="28">
        <f>求节点($AT$5:$AT$10,CC$5:CC$10,将星节奏统计!OE10)</f>
        <v>5.1398443252491516E-3</v>
      </c>
      <c r="OX11" s="28">
        <f>求节点($AT$5:$AT$10,CD$5:CD$10,将星节奏统计!OF10)</f>
        <v>5.1398443252491516E-3</v>
      </c>
      <c r="OY11" s="28">
        <f>求节点($AT$5:$AT$10,CE$5:CE$10,将星节奏统计!OG10)</f>
        <v>3.0839065951494896E-3</v>
      </c>
      <c r="OZ11" s="28">
        <f>求节点($AT$5:$AT$10,CF$5:CF$10,将星节奏统计!OH10)</f>
        <v>3.0839065951494896E-3</v>
      </c>
      <c r="PA11" s="28">
        <f>求节点($AT$5:$AT$10,CG$5:CG$10,将星节奏统计!OI10)</f>
        <v>3.0839065951494896E-3</v>
      </c>
      <c r="PB11" s="28">
        <f>求节点($AT$5:$AT$10,CH$5:CH$10,将星节奏统计!OJ10)</f>
        <v>3.0839065951494896E-3</v>
      </c>
      <c r="PC11" s="28">
        <f>求节点($AT$5:$AT$10,CI$5:CI$10,将星节奏统计!OK10)</f>
        <v>4.111875460199324E-3</v>
      </c>
      <c r="PD11" s="28">
        <f>求节点($AT$5:$AT$10,CJ$5:CJ$10,将星节奏统计!OL10)</f>
        <v>2.5699221626245758E-3</v>
      </c>
      <c r="PE11" s="28">
        <f>求节点($AT$5:$AT$10,CK$5:CK$10,将星节奏统计!OM10)</f>
        <v>0</v>
      </c>
      <c r="PF11" s="28">
        <f>求节点($AT$5:$AT$10,CL$5:CL$10,将星节奏统计!ON10)</f>
        <v>0</v>
      </c>
      <c r="PG11" s="28">
        <f>求节点($AT$5:$AT$10,CM$5:CM$10,将星节奏统计!OO10)</f>
        <v>0</v>
      </c>
      <c r="PH11" s="28">
        <f>求节点($AT$5:$AT$10,CN$5:CN$10,将星节奏统计!OP10)</f>
        <v>0</v>
      </c>
      <c r="PI11" s="28">
        <f>求节点($AT$5:$AT$10,CO$5:CO$10,将星节奏统计!OQ10)</f>
        <v>0</v>
      </c>
      <c r="PJ11" s="28">
        <f>求节点($AT$5:$AT$10,CP$5:CP$10,将星节奏统计!OR10)</f>
        <v>0</v>
      </c>
      <c r="PK11" s="28">
        <f>求节点($AT$5:$AT$10,CQ$5:CQ$10,将星节奏统计!OS10)</f>
        <v>0</v>
      </c>
      <c r="PL11" s="28">
        <f>求节点($AT$5:$AT$10,CR$5:CR$10,将星节奏统计!OT10)</f>
        <v>0</v>
      </c>
      <c r="PM11" s="28">
        <f>求节点($AT$5:$AT$10,CS$5:CS$10,将星节奏统计!OU10)</f>
        <v>0</v>
      </c>
      <c r="PN11" s="28">
        <f>求节点($AT$17:$AT$22,AV$17:AV$22,将星节奏统计!OX10)</f>
        <v>0</v>
      </c>
      <c r="PO11" s="28">
        <f>求节点($AT$17:$AT$22,AW$17:AW$22,将星节奏统计!OY10)</f>
        <v>0</v>
      </c>
      <c r="PP11" s="28">
        <f>求节点($AT$17:$AT$22,AX$17:AX$22,将星节奏统计!OZ10)</f>
        <v>0</v>
      </c>
      <c r="PQ11" s="28">
        <f>求节点($AT$17:$AT$22,AY$17:AY$22,将星节奏统计!PA10)</f>
        <v>6.7183663426603757E-7</v>
      </c>
      <c r="PR11" s="28">
        <f>求节点($AT$17:$AT$22,AZ$17:AZ$22,将星节奏统计!PB10)</f>
        <v>1.0077549514007911E-6</v>
      </c>
      <c r="PS11" s="28">
        <f>求节点($AT$17:$AT$22,BA$17:BA$22,将星节奏统计!PC10)</f>
        <v>1.0077549514007911E-6</v>
      </c>
      <c r="PT11" s="28">
        <f>求节点($AT$17:$AT$22,BB$17:BB$22,将星节奏统计!PD10)</f>
        <v>1.5269014415168758E-6</v>
      </c>
      <c r="PU11" s="28">
        <f>求节点($AT$17:$AT$22,BC$17:BC$22,将星节奏统计!PE10)</f>
        <v>0</v>
      </c>
      <c r="PV11" s="28">
        <f>求节点($AT$17:$AT$22,BD$17:BD$22,将星节奏统计!PF10)</f>
        <v>1.0077549514007911E-6</v>
      </c>
      <c r="PW11" s="28">
        <f>求节点($AT$17:$AT$22,BE$17:BE$22,将星节奏统计!PG10)</f>
        <v>0</v>
      </c>
      <c r="PX11" s="28">
        <f>求节点($AT$17:$AT$22,BF$17:BF$22,将星节奏统计!PH10)</f>
        <v>0</v>
      </c>
      <c r="PY11" s="28">
        <f>求节点($AT$17:$AT$22,BG$17:BG$22,将星节奏统计!PI10)</f>
        <v>0</v>
      </c>
      <c r="PZ11" s="28">
        <f>求节点($AT$17:$AT$22,BH$17:BH$22,将星节奏统计!PJ10)</f>
        <v>0</v>
      </c>
      <c r="QA11" s="28">
        <f>求节点($AT$17:$AT$22,BI$17:BI$22,将星节奏统计!PK10)</f>
        <v>0</v>
      </c>
      <c r="QB11" s="28">
        <f>求节点($AT$17:$AT$22,BJ$17:BJ$22,将星节奏统计!PL10)</f>
        <v>0</v>
      </c>
      <c r="QC11" s="28">
        <f>求节点($AT$17:$AT$22,BK$17:BK$22,将星节奏统计!PM10)</f>
        <v>0</v>
      </c>
      <c r="QD11" s="28">
        <f>求节点($AT$17:$AT$22,BL$17:BL$22,将星节奏统计!PN10)</f>
        <v>0</v>
      </c>
      <c r="QE11" s="28">
        <f>求节点($AT$17:$AT$22,BM$17:BM$22,将星节奏统计!PO10)</f>
        <v>0</v>
      </c>
      <c r="QF11" s="28">
        <f>求节点($AT$17:$AT$22,BN$17:BN$22,将星节奏统计!PP10)</f>
        <v>0</v>
      </c>
      <c r="QG11" s="28">
        <f>求节点($AT$17:$AT$22,BO$17:BO$22,将星节奏统计!PQ10)</f>
        <v>0</v>
      </c>
      <c r="QJ11" s="3">
        <v>7</v>
      </c>
      <c r="QK11" s="28">
        <f t="shared" ca="1" si="41"/>
        <v>4.6785417505379824E-2</v>
      </c>
      <c r="QL11" s="28">
        <f t="shared" ca="1" si="32"/>
        <v>5.3950877702047886E-2</v>
      </c>
      <c r="QM11" s="28">
        <f t="shared" ca="1" si="32"/>
        <v>6.9083225831424774E-2</v>
      </c>
      <c r="QN11" s="28">
        <f t="shared" ca="1" si="32"/>
        <v>0.12113315436902521</v>
      </c>
      <c r="QO11" s="28">
        <f t="shared" ca="1" si="32"/>
        <v>0.14890952841698146</v>
      </c>
      <c r="QP11" s="28">
        <f t="shared" ca="1" si="42"/>
        <v>3.7429656615269591E-3</v>
      </c>
      <c r="QQ11" s="28">
        <f t="shared" ca="1" si="33"/>
        <v>4.3162227338205267E-3</v>
      </c>
      <c r="QR11" s="28">
        <f t="shared" ca="1" si="33"/>
        <v>5.5268533629052458E-3</v>
      </c>
      <c r="QS11" s="28">
        <f t="shared" ca="1" si="33"/>
        <v>9.8562431126771183E-3</v>
      </c>
      <c r="QT11" s="28">
        <f t="shared" ca="1" si="33"/>
        <v>1.2335626380597972E-2</v>
      </c>
      <c r="QU11" s="28">
        <f t="shared" ca="1" si="43"/>
        <v>1.4516749524278432E-2</v>
      </c>
      <c r="QV11" s="28">
        <f t="shared" ca="1" si="34"/>
        <v>1.6740074578271071E-2</v>
      </c>
      <c r="QW11" s="28">
        <f t="shared" ca="1" si="34"/>
        <v>2.1025281856690801E-2</v>
      </c>
      <c r="QX11" s="28">
        <f t="shared" ca="1" si="34"/>
        <v>3.3018954459374195E-2</v>
      </c>
      <c r="QY11" s="28">
        <f t="shared" ca="1" si="34"/>
        <v>3.9887569412227764E-2</v>
      </c>
      <c r="QZ11" s="28">
        <f t="shared" ca="1" si="44"/>
        <v>3.1091025466924927E-2</v>
      </c>
      <c r="RA11" s="28">
        <f t="shared" ca="1" si="35"/>
        <v>3.5852797774102163E-2</v>
      </c>
      <c r="RB11" s="28">
        <f t="shared" ca="1" si="35"/>
        <v>4.5908927357871082E-2</v>
      </c>
      <c r="RC11" s="28">
        <f t="shared" ca="1" si="35"/>
        <v>7.9074096896709231E-2</v>
      </c>
      <c r="RD11" s="28">
        <f t="shared" ca="1" si="35"/>
        <v>9.5447892635970477E-2</v>
      </c>
      <c r="RE11" s="28">
        <f t="shared" ca="1" si="45"/>
        <v>2.339353538454339E-3</v>
      </c>
      <c r="RF11" s="28">
        <f t="shared" ca="1" si="36"/>
        <v>2.6976392086378448E-3</v>
      </c>
      <c r="RG11" s="28">
        <f t="shared" ca="1" si="36"/>
        <v>3.4542833518157942E-3</v>
      </c>
      <c r="RH11" s="28">
        <f t="shared" ca="1" si="36"/>
        <v>6.1601519454231937E-3</v>
      </c>
      <c r="RI11" s="28">
        <f t="shared" ca="1" si="36"/>
        <v>7.7097664878737274E-3</v>
      </c>
      <c r="RJ11" s="28">
        <f t="shared" ca="1" si="46"/>
        <v>6.9658270657538268E-7</v>
      </c>
      <c r="RK11" s="28">
        <f t="shared" ca="1" si="37"/>
        <v>0</v>
      </c>
      <c r="RL11" s="28">
        <f t="shared" ca="1" si="37"/>
        <v>8.9861983361243236E-7</v>
      </c>
      <c r="RM11" s="28">
        <f t="shared" ca="1" si="37"/>
        <v>0</v>
      </c>
      <c r="RN11" s="28">
        <f t="shared" ca="1" si="37"/>
        <v>1.0535619946461239E-6</v>
      </c>
      <c r="RO11" s="28">
        <f t="shared" ca="1" si="47"/>
        <v>6.6629650194091616E-7</v>
      </c>
      <c r="RP11" s="28">
        <f t="shared" ca="1" si="38"/>
        <v>0</v>
      </c>
      <c r="RQ11" s="28">
        <f t="shared" ca="1" si="38"/>
        <v>8.5954940606466912E-7</v>
      </c>
      <c r="RR11" s="28">
        <f t="shared" ca="1" si="38"/>
        <v>0</v>
      </c>
      <c r="RS11" s="28">
        <f t="shared" ca="1" si="38"/>
        <v>1.0077549514007911E-6</v>
      </c>
      <c r="RT11" s="28">
        <f t="shared" ca="1" si="48"/>
        <v>4.8584282682060873E-3</v>
      </c>
      <c r="RU11" s="28">
        <f t="shared" ca="1" si="39"/>
        <v>5.6025249596633013E-3</v>
      </c>
      <c r="RV11" s="28">
        <f t="shared" ca="1" si="39"/>
        <v>7.1739425473688369E-3</v>
      </c>
      <c r="RW11" s="28">
        <f t="shared" ca="1" si="39"/>
        <v>1.2793558500722908E-2</v>
      </c>
      <c r="RX11" s="28">
        <f t="shared" ca="1" si="39"/>
        <v>1.6011836958471234E-2</v>
      </c>
      <c r="RY11" s="28">
        <f t="shared" ca="1" si="49"/>
        <v>1.5771843493565002E-2</v>
      </c>
      <c r="RZ11" s="28">
        <f t="shared" ca="1" si="40"/>
        <v>1.8187393526184089E-2</v>
      </c>
      <c r="SA11" s="28">
        <f t="shared" ca="1" si="40"/>
        <v>2.2878550348094419E-2</v>
      </c>
      <c r="SB11" s="28">
        <f t="shared" ca="1" si="40"/>
        <v>3.6323957072060944E-2</v>
      </c>
      <c r="SC11" s="28">
        <f t="shared" ca="1" si="40"/>
        <v>4.4023960626499499E-2</v>
      </c>
    </row>
    <row r="12" spans="1:497" x14ac:dyDescent="0.2">
      <c r="B12" s="29" t="str">
        <f>IF([6]buff规划!C65="","",[6]buff规划!C65)</f>
        <v>科研加速</v>
      </c>
      <c r="C12" s="30">
        <f>IF([6]buff规划!D65="","",[6]buff规划!D65)</f>
        <v>0.2</v>
      </c>
      <c r="E12" s="5" t="s">
        <v>442</v>
      </c>
      <c r="F12" s="28">
        <f>F10</f>
        <v>0.6</v>
      </c>
      <c r="G12" s="28">
        <f t="shared" si="21"/>
        <v>0.6</v>
      </c>
      <c r="H12" s="31">
        <f t="shared" si="22"/>
        <v>0</v>
      </c>
      <c r="K12" s="5" t="s">
        <v>442</v>
      </c>
      <c r="L12" s="5">
        <v>0</v>
      </c>
      <c r="M12" s="54">
        <v>9</v>
      </c>
      <c r="N12" s="54" t="str">
        <f>IF(将星标签统计!H11="","",将星标签统计!H11)</f>
        <v>秦国</v>
      </c>
      <c r="O12" s="54">
        <v>0</v>
      </c>
      <c r="P12" s="54" t="s">
        <v>457</v>
      </c>
      <c r="Q12" s="54">
        <f t="shared" si="23"/>
        <v>0</v>
      </c>
      <c r="R12" s="55">
        <f t="shared" si="3"/>
        <v>0</v>
      </c>
      <c r="S12" s="56">
        <f t="shared" si="24"/>
        <v>0</v>
      </c>
      <c r="T12" s="55">
        <v>0</v>
      </c>
      <c r="U12" s="55">
        <v>0</v>
      </c>
      <c r="V12" s="55">
        <v>0</v>
      </c>
      <c r="W12" s="55">
        <v>0</v>
      </c>
      <c r="X12" s="55">
        <v>0</v>
      </c>
      <c r="Y12" s="55">
        <v>0</v>
      </c>
      <c r="AC12" s="5">
        <v>0</v>
      </c>
      <c r="AD12" s="5">
        <v>9</v>
      </c>
      <c r="AE12" s="66" t="str">
        <f>IF(将星标签统计!BF11="","",将星标签统计!BF11)</f>
        <v>弱化类兵法</v>
      </c>
      <c r="AF12" s="66">
        <v>1</v>
      </c>
      <c r="AG12" s="66" t="s">
        <v>452</v>
      </c>
      <c r="AH12" s="66">
        <f t="shared" si="25"/>
        <v>1</v>
      </c>
      <c r="AI12" s="61">
        <f t="shared" si="4"/>
        <v>0.2</v>
      </c>
      <c r="AJ12" s="61">
        <f t="shared" si="26"/>
        <v>0.2</v>
      </c>
      <c r="AK12" s="28">
        <v>0.03</v>
      </c>
      <c r="AL12" s="28">
        <v>0.06</v>
      </c>
      <c r="AM12" s="28">
        <v>0.09</v>
      </c>
      <c r="AN12" s="28">
        <v>0.12</v>
      </c>
      <c r="AO12" s="28">
        <v>0.16</v>
      </c>
      <c r="AP12" s="28">
        <v>0.2</v>
      </c>
      <c r="CU12" s="3">
        <v>8</v>
      </c>
      <c r="CV12" s="28">
        <f>求节点($AT$5:$AT$10,AV$5:AV$10,将星节奏统计!BJ11)</f>
        <v>5.7655068544732683E-3</v>
      </c>
      <c r="CW12" s="28">
        <f>求节点($AT$5:$AT$10,AW$5:AW$10,将星节奏统计!BK11)</f>
        <v>1.72270566254141E-2</v>
      </c>
      <c r="CX12" s="28">
        <f>求节点($AT$5:$AT$10,AX$5:AX$10,将星节奏统计!BL11)</f>
        <v>1.4894226040722616E-3</v>
      </c>
      <c r="CY12" s="28">
        <f>求节点($AT$5:$AT$10,AY$5:AY$10,将星节奏统计!BM11)</f>
        <v>0</v>
      </c>
      <c r="CZ12" s="28">
        <f>求节点($AT$5:$AT$10,AZ$5:AZ$10,将星节奏统计!BN11)</f>
        <v>0</v>
      </c>
      <c r="DA12" s="28">
        <f>求节点($AT$5:$AT$10,BA$5:BA$10,将星节奏统计!BO11)</f>
        <v>0</v>
      </c>
      <c r="DB12" s="28">
        <f>求节点($AT$5:$AT$10,BB$5:BB$10,将星节奏统计!BP11)</f>
        <v>0</v>
      </c>
      <c r="DC12" s="28">
        <f>求节点($AT$5:$AT$10,BC$5:BC$10,将星节奏统计!BQ11)</f>
        <v>0</v>
      </c>
      <c r="DD12" s="28">
        <f>求节点($AT$5:$AT$10,BD$5:BD$10,将星节奏统计!BR11)</f>
        <v>0</v>
      </c>
      <c r="DE12" s="28">
        <f>求节点($AT$5:$AT$10,BE$5:BE$10,将星节奏统计!BS11)</f>
        <v>0</v>
      </c>
      <c r="DF12" s="28">
        <f>求节点($AT$5:$AT$10,BF$5:BF$10,将星节奏统计!BT11)</f>
        <v>0</v>
      </c>
      <c r="DG12" s="28">
        <f>求节点($AT$5:$AT$10,BG$5:BG$10,将星节奏统计!BU11)</f>
        <v>0</v>
      </c>
      <c r="DH12" s="28">
        <f>求节点($AT$5:$AT$10,BH$5:BH$10,将星节奏统计!BV11)</f>
        <v>0</v>
      </c>
      <c r="DI12" s="28">
        <f>求节点($AT$5:$AT$10,BI$5:BI$10,将星节奏统计!BW11)</f>
        <v>0</v>
      </c>
      <c r="DJ12" s="28">
        <f>求节点($AT$5:$AT$10,BJ$5:BJ$10,将星节奏统计!BX11)</f>
        <v>0</v>
      </c>
      <c r="DK12" s="28">
        <f>求节点($AT$5:$AT$10,BK$5:BK$10,将星节奏统计!BY11)</f>
        <v>0</v>
      </c>
      <c r="DL12" s="28">
        <f>求节点($AT$5:$AT$10,BL$5:BL$10,将星节奏统计!BZ11)</f>
        <v>8.0630396611430635E-2</v>
      </c>
      <c r="DM12" s="28">
        <f>求节点($AT$5:$AT$10,BM$5:BM$10,将星节奏统计!CA11)</f>
        <v>5.3619213746601377E-2</v>
      </c>
      <c r="DN12" s="28">
        <f>求节点($AT$5:$AT$10,BN$5:BN$10,将星节奏统计!CB11)</f>
        <v>4.4682678122167821E-2</v>
      </c>
      <c r="DO12" s="28">
        <f>求节点($AT$5:$AT$10,BO$5:BO$10,将星节奏统计!CC11)</f>
        <v>0</v>
      </c>
      <c r="DP12" s="28">
        <f>求节点($AT$5:$AT$10,BP$5:BP$10,将星节奏统计!CD11)</f>
        <v>2.6809606873300681E-2</v>
      </c>
      <c r="DQ12" s="28">
        <f>求节点($AT$5:$AT$10,BQ$5:BQ$10,将星节奏统计!CE11)</f>
        <v>1.7873071248867126E-2</v>
      </c>
      <c r="DR12" s="28">
        <f>求节点($AT$5:$AT$10,BR$5:BR$10,将星节奏统计!CF11)</f>
        <v>5.3619213746601377E-2</v>
      </c>
      <c r="DS12" s="28">
        <f>求节点($AT$5:$AT$10,BS$5:BS$10,将星节奏统计!CG11)</f>
        <v>0</v>
      </c>
      <c r="DT12" s="28">
        <f>求节点($AT$5:$AT$10,BT$5:BT$10,将星节奏统计!CH11)</f>
        <v>1.7873071248867126E-2</v>
      </c>
      <c r="DU12" s="28">
        <f>求节点($AT$5:$AT$10,BU$5:BU$10,将星节奏统计!CI11)</f>
        <v>1.72270566254141E-2</v>
      </c>
      <c r="DV12" s="28">
        <f>求节点($AT$5:$AT$10,BV$5:BV$10,将星节奏统计!CJ11)</f>
        <v>6.2712530697779406E-2</v>
      </c>
      <c r="DW12" s="28">
        <f>求节点($AT$5:$AT$10,BW$5:BW$10,将星节奏统计!CK11)</f>
        <v>1.4805950255430966E-3</v>
      </c>
      <c r="DX12" s="28">
        <f>求节点($AT$5:$AT$10,BX$5:BX$10,将星节奏统计!CL11)</f>
        <v>9.253718909644354E-4</v>
      </c>
      <c r="DY12" s="28">
        <f>求节点($AT$5:$AT$10,BY$5:BY$10,将星节奏统计!CM11)</f>
        <v>1.4805950255430966E-3</v>
      </c>
      <c r="DZ12" s="28">
        <f>求节点($AT$5:$AT$10,BZ$5:BZ$10,将星节奏统计!CN11)</f>
        <v>9.253718909644354E-4</v>
      </c>
      <c r="EA12" s="28">
        <f>求节点($AT$5:$AT$10,CA$5:CA$10,将星节奏统计!CO11)</f>
        <v>1.8507437819288708E-3</v>
      </c>
      <c r="EB12" s="28">
        <f>求节点($AT$5:$AT$10,CB$5:CB$10,将星节奏统计!CP11)</f>
        <v>1.8507437819288708E-3</v>
      </c>
      <c r="EC12" s="28">
        <f>求节点($AT$5:$AT$10,CC$5:CC$10,将星节奏统计!CQ11)</f>
        <v>1.8507437819288708E-3</v>
      </c>
      <c r="ED12" s="28">
        <f>求节点($AT$5:$AT$10,CD$5:CD$10,将星节奏统计!CR11)</f>
        <v>1.8507437819288708E-3</v>
      </c>
      <c r="EE12" s="28">
        <f>求节点($AT$5:$AT$10,CE$5:CE$10,将星节奏统计!CS11)</f>
        <v>1.1104462691573225E-3</v>
      </c>
      <c r="EF12" s="28">
        <f>求节点($AT$5:$AT$10,CF$5:CF$10,将星节奏统计!CT11)</f>
        <v>1.1104462691573225E-3</v>
      </c>
      <c r="EG12" s="28">
        <f>求节点($AT$5:$AT$10,CG$5:CG$10,将星节奏统计!CU11)</f>
        <v>1.1104462691573225E-3</v>
      </c>
      <c r="EH12" s="28">
        <f>求节点($AT$5:$AT$10,CH$5:CH$10,将星节奏统计!CV11)</f>
        <v>1.1104462691573225E-3</v>
      </c>
      <c r="EI12" s="28">
        <f>求节点($AT$5:$AT$10,CI$5:CI$10,将星节奏统计!CW11)</f>
        <v>1.4805950255430966E-3</v>
      </c>
      <c r="EJ12" s="28">
        <f>求节点($AT$5:$AT$10,CJ$5:CJ$10,将星节奏统计!CX11)</f>
        <v>9.253718909644354E-4</v>
      </c>
      <c r="EK12" s="28">
        <f>求节点($AT$5:$AT$10,CK$5:CK$10,将星节奏统计!CY11)</f>
        <v>0</v>
      </c>
      <c r="EL12" s="28">
        <f>求节点($AT$5:$AT$10,CL$5:CL$10,将星节奏统计!CZ11)</f>
        <v>0</v>
      </c>
      <c r="EM12" s="28">
        <f>求节点($AT$5:$AT$10,CM$5:CM$10,将星节奏统计!DA11)</f>
        <v>0</v>
      </c>
      <c r="EN12" s="28">
        <f>求节点($AT$5:$AT$10,CN$5:CN$10,将星节奏统计!DB11)</f>
        <v>0</v>
      </c>
      <c r="EO12" s="28">
        <f>求节点($AT$5:$AT$10,CO$5:CO$10,将星节奏统计!DC11)</f>
        <v>0</v>
      </c>
      <c r="EP12" s="28">
        <f>求节点($AT$5:$AT$10,CP$5:CP$10,将星节奏统计!DD11)</f>
        <v>0</v>
      </c>
      <c r="EQ12" s="28">
        <f>求节点($AT$5:$AT$10,CQ$5:CQ$10,将星节奏统计!DE11)</f>
        <v>0</v>
      </c>
      <c r="ER12" s="28">
        <f>求节点($AT$5:$AT$10,CR$5:CR$10,将星节奏统计!DF11)</f>
        <v>0</v>
      </c>
      <c r="ES12" s="28">
        <f>求节点($AT$5:$AT$10,CS$5:CS$10,将星节奏统计!DG11)</f>
        <v>0</v>
      </c>
      <c r="ET12" s="28">
        <f>求节点($AT$17:$AT$22,AV$17:AV$22,将星节奏统计!DJ11)</f>
        <v>0</v>
      </c>
      <c r="EU12" s="28">
        <f>求节点($AT$17:$AT$22,AW$17:AW$22,将星节奏统计!DK11)</f>
        <v>0</v>
      </c>
      <c r="EV12" s="28">
        <f>求节点($AT$17:$AT$22,AX$17:AX$22,将星节奏统计!DL11)</f>
        <v>0</v>
      </c>
      <c r="EW12" s="28">
        <f>求节点($AT$17:$AT$22,AY$17:AY$22,将星节奏统计!DM11)</f>
        <v>5.0765447767026073E-7</v>
      </c>
      <c r="EX12" s="28">
        <f>求节点($AT$17:$AT$22,AZ$17:AZ$22,将星节奏统计!DN11)</f>
        <v>7.6148171650539109E-7</v>
      </c>
      <c r="EY12" s="28">
        <f>求节点($AT$17:$AT$22,BA$17:BA$22,将星节奏统计!DO11)</f>
        <v>7.6148171650539109E-7</v>
      </c>
      <c r="EZ12" s="28">
        <f>求节点($AT$17:$AT$22,BB$17:BB$22,将星节奏统计!DP11)</f>
        <v>1.153760176522689E-6</v>
      </c>
      <c r="FA12" s="28">
        <f>求节点($AT$17:$AT$22,BC$17:BC$22,将星节奏统计!DQ11)</f>
        <v>0</v>
      </c>
      <c r="FB12" s="28">
        <f>求节点($AT$17:$AT$22,BD$17:BD$22,将星节奏统计!DR11)</f>
        <v>7.6148171650539109E-7</v>
      </c>
      <c r="FC12" s="28">
        <f>求节点($AT$17:$AT$22,BE$17:BE$22,将星节奏统计!DS11)</f>
        <v>0</v>
      </c>
      <c r="FD12" s="28">
        <f>求节点($AT$17:$AT$22,BF$17:BF$22,将星节奏统计!DT11)</f>
        <v>0</v>
      </c>
      <c r="FE12" s="28">
        <f>求节点($AT$17:$AT$22,BG$17:BG$22,将星节奏统计!DU11)</f>
        <v>0</v>
      </c>
      <c r="FF12" s="28">
        <f>求节点($AT$17:$AT$22,BH$17:BH$22,将星节奏统计!DV11)</f>
        <v>0</v>
      </c>
      <c r="FG12" s="28">
        <f>求节点($AT$17:$AT$22,BI$17:BI$22,将星节奏统计!DW11)</f>
        <v>0</v>
      </c>
      <c r="FH12" s="28">
        <f>求节点($AT$17:$AT$22,BJ$17:BJ$22,将星节奏统计!DX11)</f>
        <v>0</v>
      </c>
      <c r="FI12" s="28">
        <f>求节点($AT$17:$AT$22,BK$17:BK$22,将星节奏统计!DY11)</f>
        <v>0</v>
      </c>
      <c r="FJ12" s="28">
        <f>求节点($AT$17:$AT$22,BL$17:BL$22,将星节奏统计!DZ11)</f>
        <v>0</v>
      </c>
      <c r="FK12" s="28">
        <f>求节点($AT$17:$AT$22,BM$17:BM$22,将星节奏统计!EA11)</f>
        <v>0</v>
      </c>
      <c r="FL12" s="28">
        <f>求节点($AT$17:$AT$22,BN$17:BN$22,将星节奏统计!EB11)</f>
        <v>0</v>
      </c>
      <c r="FM12" s="28">
        <f>求节点($AT$17:$AT$22,BO$17:BO$22,将星节奏统计!EC11)</f>
        <v>0</v>
      </c>
      <c r="FN12" s="28">
        <f>求节点($AT$5:$AT$10,AV$5:AV$10,将星节奏统计!EG11)</f>
        <v>6.6174346198446549E-3</v>
      </c>
      <c r="FO12" s="28">
        <f>求节点($AT$5:$AT$10,AW$5:AW$10,将星节奏统计!EH11)</f>
        <v>1.9772575731584034E-2</v>
      </c>
      <c r="FP12" s="28">
        <f>求节点($AT$5:$AT$10,AX$5:AX$10,将星节奏统计!EI11)</f>
        <v>1.7095039434598704E-3</v>
      </c>
      <c r="FQ12" s="28">
        <f>求节点($AT$5:$AT$10,AY$5:AY$10,将星节奏统计!EJ11)</f>
        <v>0</v>
      </c>
      <c r="FR12" s="28">
        <f>求节点($AT$5:$AT$10,AZ$5:AZ$10,将星节奏统计!EK11)</f>
        <v>0</v>
      </c>
      <c r="FS12" s="28">
        <f>求节点($AT$5:$AT$10,BA$5:BA$10,将星节奏统计!EL11)</f>
        <v>0</v>
      </c>
      <c r="FT12" s="28">
        <f>求节点($AT$5:$AT$10,BB$5:BB$10,将星节奏统计!EM11)</f>
        <v>0</v>
      </c>
      <c r="FU12" s="28">
        <f>求节点($AT$5:$AT$10,BC$5:BC$10,将星节奏统计!EN11)</f>
        <v>0</v>
      </c>
      <c r="FV12" s="28">
        <f>求节点($AT$5:$AT$10,BD$5:BD$10,将星节奏统计!EO11)</f>
        <v>0</v>
      </c>
      <c r="FW12" s="28">
        <f>求节点($AT$5:$AT$10,BE$5:BE$10,将星节奏统计!EP11)</f>
        <v>0</v>
      </c>
      <c r="FX12" s="28">
        <f>求节点($AT$5:$AT$10,BF$5:BF$10,将星节奏统计!EQ11)</f>
        <v>0</v>
      </c>
      <c r="FY12" s="28">
        <f>求节点($AT$5:$AT$10,BG$5:BG$10,将星节奏统计!ER11)</f>
        <v>0</v>
      </c>
      <c r="FZ12" s="28">
        <f>求节点($AT$5:$AT$10,BH$5:BH$10,将星节奏统计!ES11)</f>
        <v>0</v>
      </c>
      <c r="GA12" s="28">
        <f>求节点($AT$5:$AT$10,BI$5:BI$10,将星节奏统计!ET11)</f>
        <v>0</v>
      </c>
      <c r="GB12" s="28">
        <f>求节点($AT$5:$AT$10,BJ$5:BJ$10,将星节奏统计!EU11)</f>
        <v>0</v>
      </c>
      <c r="GC12" s="28">
        <f>求节点($AT$5:$AT$10,BK$5:BK$10,将星节奏统计!EV11)</f>
        <v>0</v>
      </c>
      <c r="GD12" s="28">
        <f>求节点($AT$5:$AT$10,BL$5:BL$10,将星节奏统计!EW11)</f>
        <v>9.2544574382789929E-2</v>
      </c>
      <c r="GE12" s="28">
        <f>求节点($AT$5:$AT$10,BM$5:BM$10,将星节奏统计!EX11)</f>
        <v>6.1542141964555291E-2</v>
      </c>
      <c r="GF12" s="28">
        <f>求节点($AT$5:$AT$10,BN$5:BN$10,将星节奏统计!EY11)</f>
        <v>5.1285118303796076E-2</v>
      </c>
      <c r="GG12" s="28">
        <f>求节点($AT$5:$AT$10,BO$5:BO$10,将星节奏统计!EZ11)</f>
        <v>0</v>
      </c>
      <c r="GH12" s="28">
        <f>求节点($AT$5:$AT$10,BP$5:BP$10,将星节奏统计!FA11)</f>
        <v>3.077107098227766E-2</v>
      </c>
      <c r="GI12" s="28">
        <f>求节点($AT$5:$AT$10,BQ$5:BQ$10,将星节奏统计!FB11)</f>
        <v>2.051404732151843E-2</v>
      </c>
      <c r="GJ12" s="28">
        <f>求节点($AT$5:$AT$10,BR$5:BR$10,将星节奏统计!FC11)</f>
        <v>6.1542141964555291E-2</v>
      </c>
      <c r="GK12" s="28">
        <f>求节点($AT$5:$AT$10,BS$5:BS$10,将星节奏统计!FD11)</f>
        <v>0</v>
      </c>
      <c r="GL12" s="28">
        <f>求节点($AT$5:$AT$10,BT$5:BT$10,将星节奏统计!FE11)</f>
        <v>2.051404732151843E-2</v>
      </c>
      <c r="GM12" s="28">
        <f>求节点($AT$5:$AT$10,BU$5:BU$10,将星节奏统计!FF11)</f>
        <v>1.9772575731584034E-2</v>
      </c>
      <c r="GN12" s="28">
        <f>求节点($AT$5:$AT$10,BV$5:BV$10,将星节奏统计!FG11)</f>
        <v>7.1979113408836615E-2</v>
      </c>
      <c r="GO12" s="28">
        <f>求节点($AT$5:$AT$10,BW$5:BW$10,将星节奏统计!FH11)</f>
        <v>1.6993719767060822E-3</v>
      </c>
      <c r="GP12" s="28">
        <f>求节点($AT$5:$AT$10,BX$5:BX$10,将星节奏统计!FI11)</f>
        <v>1.0621074854412979E-3</v>
      </c>
      <c r="GQ12" s="28">
        <f>求节点($AT$5:$AT$10,BY$5:BY$10,将星节奏统计!FJ11)</f>
        <v>1.6993719767060822E-3</v>
      </c>
      <c r="GR12" s="28">
        <f>求节点($AT$5:$AT$10,BZ$5:BZ$10,将星节奏统计!FK11)</f>
        <v>1.0621074854412979E-3</v>
      </c>
      <c r="GS12" s="28">
        <f>求节点($AT$5:$AT$10,CA$5:CA$10,将星节奏统计!FL11)</f>
        <v>2.1242149708825958E-3</v>
      </c>
      <c r="GT12" s="28">
        <f>求节点($AT$5:$AT$10,CB$5:CB$10,将星节奏统计!FM11)</f>
        <v>2.1242149708825958E-3</v>
      </c>
      <c r="GU12" s="28">
        <f>求节点($AT$5:$AT$10,CC$5:CC$10,将星节奏统计!FN11)</f>
        <v>2.1242149708825958E-3</v>
      </c>
      <c r="GV12" s="28">
        <f>求节点($AT$5:$AT$10,CD$5:CD$10,将星节奏统计!FO11)</f>
        <v>2.1242149708825958E-3</v>
      </c>
      <c r="GW12" s="28">
        <f>求节点($AT$5:$AT$10,CE$5:CE$10,将星节奏统计!FP11)</f>
        <v>1.2745289825295616E-3</v>
      </c>
      <c r="GX12" s="28">
        <f>求节点($AT$5:$AT$10,CF$5:CF$10,将星节奏统计!FQ11)</f>
        <v>1.2745289825295616E-3</v>
      </c>
      <c r="GY12" s="28">
        <f>求节点($AT$5:$AT$10,CG$5:CG$10,将星节奏统计!FR11)</f>
        <v>1.2745289825295616E-3</v>
      </c>
      <c r="GZ12" s="28">
        <f>求节点($AT$5:$AT$10,CH$5:CH$10,将星节奏统计!FS11)</f>
        <v>1.2745289825295616E-3</v>
      </c>
      <c r="HA12" s="28">
        <f>求节点($AT$5:$AT$10,CI$5:CI$10,将星节奏统计!FT11)</f>
        <v>1.6993719767060822E-3</v>
      </c>
      <c r="HB12" s="28">
        <f>求节点($AT$5:$AT$10,CJ$5:CJ$10,将星节奏统计!FU11)</f>
        <v>1.0621074854412979E-3</v>
      </c>
      <c r="HC12" s="28">
        <f>求节点($AT$5:$AT$10,CK$5:CK$10,将星节奏统计!FV11)</f>
        <v>0</v>
      </c>
      <c r="HD12" s="28">
        <f>求节点($AT$5:$AT$10,CL$5:CL$10,将星节奏统计!FW11)</f>
        <v>0</v>
      </c>
      <c r="HE12" s="28">
        <f>求节点($AT$5:$AT$10,CM$5:CM$10,将星节奏统计!FX11)</f>
        <v>0</v>
      </c>
      <c r="HF12" s="28">
        <f>求节点($AT$5:$AT$10,CN$5:CN$10,将星节奏统计!FY11)</f>
        <v>0</v>
      </c>
      <c r="HG12" s="28">
        <f>求节点($AT$5:$AT$10,CO$5:CO$10,将星节奏统计!FZ11)</f>
        <v>0</v>
      </c>
      <c r="HH12" s="28">
        <f>求节点($AT$5:$AT$10,CP$5:CP$10,将星节奏统计!GA11)</f>
        <v>0</v>
      </c>
      <c r="HI12" s="28">
        <f>求节点($AT$5:$AT$10,CQ$5:CQ$10,将星节奏统计!GB11)</f>
        <v>0</v>
      </c>
      <c r="HJ12" s="28">
        <f>求节点($AT$5:$AT$10,CR$5:CR$10,将星节奏统计!GC11)</f>
        <v>0</v>
      </c>
      <c r="HK12" s="28">
        <f>求节点($AT$5:$AT$10,CS$5:CS$10,将星节奏统计!GD11)</f>
        <v>0</v>
      </c>
      <c r="HL12" s="28">
        <f>求节点($AT$17:$AT$22,AV$17:AV$22,将星节奏统计!GG11)</f>
        <v>0</v>
      </c>
      <c r="HM12" s="28">
        <f>求节点($AT$17:$AT$22,AW$17:AW$22,将星节奏统计!GH11)</f>
        <v>0</v>
      </c>
      <c r="HN12" s="28">
        <f>求节点($AT$17:$AT$22,AX$17:AX$22,将星节奏统计!GI11)</f>
        <v>0</v>
      </c>
      <c r="HO12" s="28">
        <f>求节点($AT$17:$AT$22,AY$17:AY$22,将星节奏统计!GJ11)</f>
        <v>0</v>
      </c>
      <c r="HP12" s="28">
        <f>求节点($AT$17:$AT$22,AZ$17:AZ$22,将星节奏统计!GK11)</f>
        <v>0</v>
      </c>
      <c r="HQ12" s="28">
        <f>求节点($AT$17:$AT$22,BA$17:BA$22,将星节奏统计!GL11)</f>
        <v>0</v>
      </c>
      <c r="HR12" s="28">
        <f>求节点($AT$17:$AT$22,BB$17:BB$22,将星节奏统计!GM11)</f>
        <v>0</v>
      </c>
      <c r="HS12" s="28">
        <f>求节点($AT$17:$AT$22,BC$17:BC$22,将星节奏统计!GN11)</f>
        <v>0</v>
      </c>
      <c r="HT12" s="28">
        <f>求节点($AT$17:$AT$22,BD$17:BD$22,将星节奏统计!GO11)</f>
        <v>0</v>
      </c>
      <c r="HU12" s="28">
        <f>求节点($AT$17:$AT$22,BE$17:BE$22,将星节奏统计!GP11)</f>
        <v>0</v>
      </c>
      <c r="HV12" s="28">
        <f>求节点($AT$17:$AT$22,BF$17:BF$22,将星节奏统计!GQ11)</f>
        <v>0</v>
      </c>
      <c r="HW12" s="28">
        <f>求节点($AT$17:$AT$22,BG$17:BG$22,将星节奏统计!GR11)</f>
        <v>0</v>
      </c>
      <c r="HX12" s="28">
        <f>求节点($AT$17:$AT$22,BH$17:BH$22,将星节奏统计!GS11)</f>
        <v>0</v>
      </c>
      <c r="HY12" s="28">
        <f>求节点($AT$17:$AT$22,BI$17:BI$22,将星节奏统计!GT11)</f>
        <v>0</v>
      </c>
      <c r="HZ12" s="28">
        <f>求节点($AT$17:$AT$22,BJ$17:BJ$22,将星节奏统计!GU11)</f>
        <v>0</v>
      </c>
      <c r="IA12" s="28">
        <f>求节点($AT$17:$AT$22,BK$17:BK$22,将星节奏统计!GV11)</f>
        <v>0</v>
      </c>
      <c r="IB12" s="28">
        <f>求节点($AT$17:$AT$22,BL$17:BL$22,将星节奏统计!GW11)</f>
        <v>0</v>
      </c>
      <c r="IC12" s="28">
        <f>求节点($AT$17:$AT$22,BM$17:BM$22,将星节奏统计!GX11)</f>
        <v>0</v>
      </c>
      <c r="ID12" s="28">
        <f>求节点($AT$17:$AT$22,BN$17:BN$22,将星节奏统计!GY11)</f>
        <v>0</v>
      </c>
      <c r="IE12" s="28">
        <f>求节点($AT$17:$AT$22,BO$17:BO$22,将星节奏统计!GZ11)</f>
        <v>0</v>
      </c>
      <c r="IF12" s="28">
        <f>求节点($AT$5:$AT$10,AV$5:AV$10,将星节奏统计!HD11)</f>
        <v>8.4195216034914488E-3</v>
      </c>
      <c r="IG12" s="28">
        <f>求节点($AT$5:$AT$10,AW$5:AW$10,将星节奏统计!HE11)</f>
        <v>2.3683660565110839E-2</v>
      </c>
      <c r="IH12" s="28">
        <f>求节点($AT$5:$AT$10,AX$5:AX$10,将星节奏统计!HF11)</f>
        <v>2.1750430809019568E-3</v>
      </c>
      <c r="II12" s="28">
        <f>求节点($AT$5:$AT$10,AY$5:AY$10,将星节奏统计!HG11)</f>
        <v>0</v>
      </c>
      <c r="IJ12" s="28">
        <f>求节点($AT$5:$AT$10,AZ$5:AZ$10,将星节奏统计!HH11)</f>
        <v>0</v>
      </c>
      <c r="IK12" s="28">
        <f>求节点($AT$5:$AT$10,BA$5:BA$10,将星节奏统计!HI11)</f>
        <v>0</v>
      </c>
      <c r="IL12" s="28">
        <f>求节点($AT$5:$AT$10,BB$5:BB$10,将星节奏统计!HJ11)</f>
        <v>0</v>
      </c>
      <c r="IM12" s="28">
        <f>求节点($AT$5:$AT$10,BC$5:BC$10,将星节奏统计!HK11)</f>
        <v>0</v>
      </c>
      <c r="IN12" s="28">
        <f>求节点($AT$5:$AT$10,BD$5:BD$10,将星节奏统计!HL11)</f>
        <v>0</v>
      </c>
      <c r="IO12" s="28">
        <f>求节点($AT$5:$AT$10,BE$5:BE$10,将星节奏统计!HM11)</f>
        <v>0</v>
      </c>
      <c r="IP12" s="28">
        <f>求节点($AT$5:$AT$10,BF$5:BF$10,将星节奏统计!HN11)</f>
        <v>0</v>
      </c>
      <c r="IQ12" s="28">
        <f>求节点($AT$5:$AT$10,BG$5:BG$10,将星节奏统计!HO11)</f>
        <v>0</v>
      </c>
      <c r="IR12" s="28">
        <f>求节点($AT$5:$AT$10,BH$5:BH$10,将星节奏统计!HP11)</f>
        <v>0</v>
      </c>
      <c r="IS12" s="28">
        <f>求节点($AT$5:$AT$10,BI$5:BI$10,将星节奏统计!HQ11)</f>
        <v>0</v>
      </c>
      <c r="IT12" s="28">
        <f>求节点($AT$5:$AT$10,BJ$5:BJ$10,将星节奏统计!HR11)</f>
        <v>0</v>
      </c>
      <c r="IU12" s="28">
        <f>求节点($AT$5:$AT$10,BK$5:BK$10,将星节奏统计!HS11)</f>
        <v>0</v>
      </c>
      <c r="IV12" s="28">
        <f>求节点($AT$5:$AT$10,BL$5:BL$10,将星节奏统计!HT11)</f>
        <v>0.11774669310145935</v>
      </c>
      <c r="IW12" s="28">
        <f>求节点($AT$5:$AT$10,BM$5:BM$10,将星节奏统计!HU11)</f>
        <v>7.8301550912470486E-2</v>
      </c>
      <c r="IX12" s="28">
        <f>求节点($AT$5:$AT$10,BN$5:BN$10,将星节奏统计!HV11)</f>
        <v>6.5251292427058738E-2</v>
      </c>
      <c r="IY12" s="28">
        <f>求节点($AT$5:$AT$10,BO$5:BO$10,将星节奏统计!HW11)</f>
        <v>0</v>
      </c>
      <c r="IZ12" s="28">
        <f>求节点($AT$5:$AT$10,BP$5:BP$10,将星节奏统计!HX11)</f>
        <v>3.9150775456235243E-2</v>
      </c>
      <c r="JA12" s="28">
        <f>求节点($AT$5:$AT$10,BQ$5:BQ$10,将星节奏统计!HY11)</f>
        <v>2.6100516970823495E-2</v>
      </c>
      <c r="JB12" s="28">
        <f>求节点($AT$5:$AT$10,BR$5:BR$10,将星节奏统计!HZ11)</f>
        <v>7.8301550912470486E-2</v>
      </c>
      <c r="JC12" s="28">
        <f>求节点($AT$5:$AT$10,BS$5:BS$10,将星节奏统计!IA11)</f>
        <v>0</v>
      </c>
      <c r="JD12" s="28">
        <f>求节点($AT$5:$AT$10,BT$5:BT$10,将星节奏统计!IB11)</f>
        <v>2.6100516970823495E-2</v>
      </c>
      <c r="JE12" s="28">
        <f>求节点($AT$5:$AT$10,BU$5:BU$10,将星节奏统计!IC11)</f>
        <v>2.3683660565110839E-2</v>
      </c>
      <c r="JF12" s="28">
        <f>求节点($AT$5:$AT$10,BV$5:BV$10,将星节奏统计!ID11)</f>
        <v>9.1580761301135072E-2</v>
      </c>
      <c r="JG12" s="28">
        <f>求节点($AT$5:$AT$10,BW$5:BW$10,将星节奏统计!IE11)</f>
        <v>2.1621519353342278E-3</v>
      </c>
      <c r="JH12" s="28">
        <f>求节点($AT$5:$AT$10,BX$5:BX$10,将星节奏统计!IF11)</f>
        <v>1.3513449595838889E-3</v>
      </c>
      <c r="JI12" s="28">
        <f>求节点($AT$5:$AT$10,BY$5:BY$10,将星节奏统计!IG11)</f>
        <v>2.1621519353342278E-3</v>
      </c>
      <c r="JJ12" s="28">
        <f>求节点($AT$5:$AT$10,BZ$5:BZ$10,将星节奏统计!IH11)</f>
        <v>1.3513449595838889E-3</v>
      </c>
      <c r="JK12" s="28">
        <f>求节点($AT$5:$AT$10,CA$5:CA$10,将星节奏统计!II11)</f>
        <v>2.7026899191677778E-3</v>
      </c>
      <c r="JL12" s="28">
        <f>求节点($AT$5:$AT$10,CB$5:CB$10,将星节奏统计!IJ11)</f>
        <v>2.7026899191677778E-3</v>
      </c>
      <c r="JM12" s="28">
        <f>求节点($AT$5:$AT$10,CC$5:CC$10,将星节奏统计!IK11)</f>
        <v>2.7026899191677778E-3</v>
      </c>
      <c r="JN12" s="28">
        <f>求节点($AT$5:$AT$10,CD$5:CD$10,将星节奏统计!IL11)</f>
        <v>2.7026899191677778E-3</v>
      </c>
      <c r="JO12" s="28">
        <f>求节点($AT$5:$AT$10,CE$5:CE$10,将星节奏统计!IM11)</f>
        <v>1.6216139515006639E-3</v>
      </c>
      <c r="JP12" s="28">
        <f>求节点($AT$5:$AT$10,CF$5:CF$10,将星节奏统计!IN11)</f>
        <v>1.6216139515006639E-3</v>
      </c>
      <c r="JQ12" s="28">
        <f>求节点($AT$5:$AT$10,CG$5:CG$10,将星节奏统计!IO11)</f>
        <v>1.6216139515006639E-3</v>
      </c>
      <c r="JR12" s="28">
        <f>求节点($AT$5:$AT$10,CH$5:CH$10,将星节奏统计!IP11)</f>
        <v>1.6216139515006639E-3</v>
      </c>
      <c r="JS12" s="28">
        <f>求节点($AT$5:$AT$10,CI$5:CI$10,将星节奏统计!IQ11)</f>
        <v>2.1621519353342278E-3</v>
      </c>
      <c r="JT12" s="28">
        <f>求节点($AT$5:$AT$10,CJ$5:CJ$10,将星节奏统计!IR11)</f>
        <v>1.3513449595838889E-3</v>
      </c>
      <c r="JU12" s="28">
        <f>求节点($AT$5:$AT$10,CK$5:CK$10,将星节奏统计!IS11)</f>
        <v>0</v>
      </c>
      <c r="JV12" s="28">
        <f>求节点($AT$5:$AT$10,CL$5:CL$10,将星节奏统计!IT11)</f>
        <v>0</v>
      </c>
      <c r="JW12" s="28">
        <f>求节点($AT$5:$AT$10,CM$5:CM$10,将星节奏统计!IU11)</f>
        <v>0</v>
      </c>
      <c r="JX12" s="28">
        <f>求节点($AT$5:$AT$10,CN$5:CN$10,将星节奏统计!IV11)</f>
        <v>0</v>
      </c>
      <c r="JY12" s="28">
        <f>求节点($AT$5:$AT$10,CO$5:CO$10,将星节奏统计!IW11)</f>
        <v>0</v>
      </c>
      <c r="JZ12" s="28">
        <f>求节点($AT$5:$AT$10,CP$5:CP$10,将星节奏统计!IX11)</f>
        <v>0</v>
      </c>
      <c r="KA12" s="28">
        <f>求节点($AT$5:$AT$10,CQ$5:CQ$10,将星节奏统计!IY11)</f>
        <v>0</v>
      </c>
      <c r="KB12" s="28">
        <f>求节点($AT$5:$AT$10,CR$5:CR$10,将星节奏统计!IZ11)</f>
        <v>0</v>
      </c>
      <c r="KC12" s="28">
        <f>求节点($AT$5:$AT$10,CS$5:CS$10,将星节奏统计!JA11)</f>
        <v>0</v>
      </c>
      <c r="KD12" s="28">
        <f>求节点($AT$17:$AT$22,AV$17:AV$22,将星节奏统计!JD11)</f>
        <v>0</v>
      </c>
      <c r="KE12" s="28">
        <f>求节点($AT$17:$AT$22,AW$17:AW$22,将星节奏统计!JE11)</f>
        <v>0</v>
      </c>
      <c r="KF12" s="28">
        <f>求节点($AT$17:$AT$22,AX$17:AX$22,将星节奏统计!JF11)</f>
        <v>0</v>
      </c>
      <c r="KG12" s="28">
        <f>求节点($AT$17:$AT$22,AY$17:AY$22,将星节奏统计!JG11)</f>
        <v>6.548947855712639E-7</v>
      </c>
      <c r="KH12" s="28">
        <f>求节点($AT$17:$AT$22,AZ$17:AZ$22,将星节奏统计!JH11)</f>
        <v>9.8234217836210003E-7</v>
      </c>
      <c r="KI12" s="28">
        <f>求节点($AT$17:$AT$22,BA$17:BA$22,将星节奏统计!JI11)</f>
        <v>9.8234217836210003E-7</v>
      </c>
      <c r="KJ12" s="28">
        <f>求节点($AT$17:$AT$22,BB$17:BB$22,将星节奏统计!JJ11)</f>
        <v>1.4883972399397372E-6</v>
      </c>
      <c r="KK12" s="28">
        <f>求节点($AT$17:$AT$22,BC$17:BC$22,将星节奏统计!JK11)</f>
        <v>0</v>
      </c>
      <c r="KL12" s="28">
        <f>求节点($AT$17:$AT$22,BD$17:BD$22,将星节奏统计!JL11)</f>
        <v>9.8234217836210003E-7</v>
      </c>
      <c r="KM12" s="28">
        <f>求节点($AT$17:$AT$22,BE$17:BE$22,将星节奏统计!JM11)</f>
        <v>0</v>
      </c>
      <c r="KN12" s="28">
        <f>求节点($AT$17:$AT$22,BF$17:BF$22,将星节奏统计!JN11)</f>
        <v>0</v>
      </c>
      <c r="KO12" s="28">
        <f>求节点($AT$17:$AT$22,BG$17:BG$22,将星节奏统计!JO11)</f>
        <v>0</v>
      </c>
      <c r="KP12" s="28">
        <f>求节点($AT$17:$AT$22,BH$17:BH$22,将星节奏统计!JP11)</f>
        <v>0</v>
      </c>
      <c r="KQ12" s="28">
        <f>求节点($AT$17:$AT$22,BI$17:BI$22,将星节奏统计!JQ11)</f>
        <v>0</v>
      </c>
      <c r="KR12" s="28">
        <f>求节点($AT$17:$AT$22,BJ$17:BJ$22,将星节奏统计!JR11)</f>
        <v>0</v>
      </c>
      <c r="KS12" s="28">
        <f>求节点($AT$17:$AT$22,BK$17:BK$22,将星节奏统计!JS11)</f>
        <v>0</v>
      </c>
      <c r="KT12" s="28">
        <f>求节点($AT$17:$AT$22,BL$17:BL$22,将星节奏统计!JT11)</f>
        <v>0</v>
      </c>
      <c r="KU12" s="28">
        <f>求节点($AT$17:$AT$22,BM$17:BM$22,将星节奏统计!JU11)</f>
        <v>0</v>
      </c>
      <c r="KV12" s="28">
        <f>求节点($AT$17:$AT$22,BN$17:BN$22,将星节奏统计!JV11)</f>
        <v>0</v>
      </c>
      <c r="KW12" s="28">
        <f>求节点($AT$17:$AT$22,BO$17:BO$22,将星节奏统计!JW11)</f>
        <v>0</v>
      </c>
      <c r="KX12" s="28">
        <f>求节点($AT$5:$AT$10,AV$5:AV$10,将星节奏统计!KA11)</f>
        <v>1.4961578470436759E-2</v>
      </c>
      <c r="KY12" s="28">
        <f>求节点($AT$5:$AT$10,AW$5:AW$10,将星节奏统计!KB11)</f>
        <v>3.7646053878384822E-2</v>
      </c>
      <c r="KZ12" s="28">
        <f>求节点($AT$5:$AT$10,AX$5:AX$10,将星节奏统计!KC11)</f>
        <v>3.865074438196163E-3</v>
      </c>
      <c r="LA12" s="28">
        <f>求节点($AT$5:$AT$10,AY$5:AY$10,将星节奏统计!KD11)</f>
        <v>0</v>
      </c>
      <c r="LB12" s="28">
        <f>求节点($AT$5:$AT$10,AZ$5:AZ$10,将星节奏统计!KE11)</f>
        <v>0</v>
      </c>
      <c r="LC12" s="28">
        <f>求节点($AT$5:$AT$10,BA$5:BA$10,将星节奏统计!KF11)</f>
        <v>0</v>
      </c>
      <c r="LD12" s="28">
        <f>求节点($AT$5:$AT$10,BB$5:BB$10,将星节奏统计!KG11)</f>
        <v>0</v>
      </c>
      <c r="LE12" s="28">
        <f>求节点($AT$5:$AT$10,BC$5:BC$10,将星节奏统计!KH11)</f>
        <v>0</v>
      </c>
      <c r="LF12" s="28">
        <f>求节点($AT$5:$AT$10,BD$5:BD$10,将星节奏统计!KI11)</f>
        <v>0</v>
      </c>
      <c r="LG12" s="28">
        <f>求节点($AT$5:$AT$10,BE$5:BE$10,将星节奏统计!KJ11)</f>
        <v>0</v>
      </c>
      <c r="LH12" s="28">
        <f>求节点($AT$5:$AT$10,BF$5:BF$10,将星节奏统计!KK11)</f>
        <v>0</v>
      </c>
      <c r="LI12" s="28">
        <f>求节点($AT$5:$AT$10,BG$5:BG$10,将星节奏统计!KL11)</f>
        <v>0</v>
      </c>
      <c r="LJ12" s="28">
        <f>求节点($AT$5:$AT$10,BH$5:BH$10,将星节奏统计!KM11)</f>
        <v>0</v>
      </c>
      <c r="LK12" s="28">
        <f>求节点($AT$5:$AT$10,BI$5:BI$10,将星节奏统计!KN11)</f>
        <v>0</v>
      </c>
      <c r="LL12" s="28">
        <f>求节点($AT$5:$AT$10,BJ$5:BJ$10,将星节奏统计!KO11)</f>
        <v>0</v>
      </c>
      <c r="LM12" s="28">
        <f>求节点($AT$5:$AT$10,BK$5:BK$10,将星节奏统计!KP11)</f>
        <v>0</v>
      </c>
      <c r="LN12" s="28">
        <f>求节点($AT$5:$AT$10,BL$5:BL$10,将星节奏统计!KQ11)</f>
        <v>0.19231222317407287</v>
      </c>
      <c r="LO12" s="28">
        <f>求节点($AT$5:$AT$10,BM$5:BM$10,将星节奏统计!KR11)</f>
        <v>0.13914267977506184</v>
      </c>
      <c r="LP12" s="28">
        <f>求节点($AT$5:$AT$10,BN$5:BN$10,将星节奏统计!KS11)</f>
        <v>0.11139445224706063</v>
      </c>
      <c r="LQ12" s="28">
        <f>求节点($AT$5:$AT$10,BO$5:BO$10,将星节奏统计!KT11)</f>
        <v>0</v>
      </c>
      <c r="LR12" s="28">
        <f>求节点($AT$5:$AT$10,BP$5:BP$10,将星节奏统计!KU11)</f>
        <v>6.957133988753092E-2</v>
      </c>
      <c r="LS12" s="28">
        <f>求节点($AT$5:$AT$10,BQ$5:BQ$10,将星节奏统计!KV11)</f>
        <v>4.6380893258353956E-2</v>
      </c>
      <c r="LT12" s="28">
        <f>求节点($AT$5:$AT$10,BR$5:BR$10,将星节奏统计!KW11)</f>
        <v>0.13914267977506184</v>
      </c>
      <c r="LU12" s="28">
        <f>求节点($AT$5:$AT$10,BS$5:BS$10,将星节奏统计!KX11)</f>
        <v>0</v>
      </c>
      <c r="LV12" s="28">
        <f>求节点($AT$5:$AT$10,BT$5:BT$10,将星节奏统计!KY11)</f>
        <v>4.6380893258353956E-2</v>
      </c>
      <c r="LW12" s="28">
        <f>求节点($AT$5:$AT$10,BU$5:BU$10,将星节奏统计!KZ11)</f>
        <v>3.7646053878384822E-2</v>
      </c>
      <c r="LX12" s="28">
        <f>求节点($AT$5:$AT$10,BV$5:BV$10,将星节奏统计!LA11)</f>
        <v>0.14481426881792972</v>
      </c>
      <c r="LY12" s="28">
        <f>求节点($AT$5:$AT$10,BW$5:BW$10,将星节奏统计!LB11)</f>
        <v>3.8421667368957052E-3</v>
      </c>
      <c r="LZ12" s="28">
        <f>求节点($AT$5:$AT$10,BX$5:BX$10,将星节奏统计!LC11)</f>
        <v>2.401354210559814E-3</v>
      </c>
      <c r="MA12" s="28">
        <f>求节点($AT$5:$AT$10,BY$5:BY$10,将星节奏统计!LD11)</f>
        <v>3.8421667368957052E-3</v>
      </c>
      <c r="MB12" s="28">
        <f>求节点($AT$5:$AT$10,BZ$5:BZ$10,将星节奏统计!LE11)</f>
        <v>2.401354210559814E-3</v>
      </c>
      <c r="MC12" s="28">
        <f>求节点($AT$5:$AT$10,CA$5:CA$10,将星节奏统计!LF11)</f>
        <v>4.802708421119628E-3</v>
      </c>
      <c r="MD12" s="28">
        <f>求节点($AT$5:$AT$10,CB$5:CB$10,将星节奏统计!LG11)</f>
        <v>4.802708421119628E-3</v>
      </c>
      <c r="ME12" s="28">
        <f>求节点($AT$5:$AT$10,CC$5:CC$10,将星节奏统计!LH11)</f>
        <v>4.802708421119628E-3</v>
      </c>
      <c r="MF12" s="28">
        <f>求节点($AT$5:$AT$10,CD$5:CD$10,将星节奏统计!LI11)</f>
        <v>4.802708421119628E-3</v>
      </c>
      <c r="MG12" s="28">
        <f>求节点($AT$5:$AT$10,CE$5:CE$10,将星节奏统计!LJ11)</f>
        <v>2.8816250526717754E-3</v>
      </c>
      <c r="MH12" s="28">
        <f>求节点($AT$5:$AT$10,CF$5:CF$10,将星节奏统计!LK11)</f>
        <v>2.8816250526717754E-3</v>
      </c>
      <c r="MI12" s="28">
        <f>求节点($AT$5:$AT$10,CG$5:CG$10,将星节奏统计!LL11)</f>
        <v>2.8816250526717754E-3</v>
      </c>
      <c r="MJ12" s="28">
        <f>求节点($AT$5:$AT$10,CH$5:CH$10,将星节奏统计!LM11)</f>
        <v>2.8816250526717754E-3</v>
      </c>
      <c r="MK12" s="28">
        <f>求节点($AT$5:$AT$10,CI$5:CI$10,将星节奏统计!LN11)</f>
        <v>3.8421667368957052E-3</v>
      </c>
      <c r="ML12" s="28">
        <f>求节点($AT$5:$AT$10,CJ$5:CJ$10,将星节奏统计!LO11)</f>
        <v>2.401354210559814E-3</v>
      </c>
      <c r="MM12" s="28">
        <f>求节点($AT$5:$AT$10,CK$5:CK$10,将星节奏统计!LP11)</f>
        <v>0</v>
      </c>
      <c r="MN12" s="28">
        <f>求节点($AT$5:$AT$10,CL$5:CL$10,将星节奏统计!LQ11)</f>
        <v>0</v>
      </c>
      <c r="MO12" s="28">
        <f>求节点($AT$5:$AT$10,CM$5:CM$10,将星节奏统计!LR11)</f>
        <v>0</v>
      </c>
      <c r="MP12" s="28">
        <f>求节点($AT$5:$AT$10,CN$5:CN$10,将星节奏统计!LS11)</f>
        <v>0</v>
      </c>
      <c r="MQ12" s="28">
        <f>求节点($AT$5:$AT$10,CO$5:CO$10,将星节奏统计!LT11)</f>
        <v>0</v>
      </c>
      <c r="MR12" s="28">
        <f>求节点($AT$5:$AT$10,CP$5:CP$10,将星节奏统计!LU11)</f>
        <v>0</v>
      </c>
      <c r="MS12" s="28">
        <f>求节点($AT$5:$AT$10,CQ$5:CQ$10,将星节奏统计!LV11)</f>
        <v>0</v>
      </c>
      <c r="MT12" s="28">
        <f>求节点($AT$5:$AT$10,CR$5:CR$10,将星节奏统计!LW11)</f>
        <v>0</v>
      </c>
      <c r="MU12" s="28">
        <f>求节点($AT$5:$AT$10,CS$5:CS$10,将星节奏统计!LX11)</f>
        <v>0</v>
      </c>
      <c r="MV12" s="28">
        <f>求节点($AT$17:$AT$22,AV$17:AV$22,将星节奏统计!MA11)</f>
        <v>0</v>
      </c>
      <c r="MW12" s="28">
        <f>求节点($AT$17:$AT$22,AW$17:AW$22,将星节奏统计!MB11)</f>
        <v>0</v>
      </c>
      <c r="MX12" s="28">
        <f>求节点($AT$17:$AT$22,AX$17:AX$22,将星节奏统计!MC11)</f>
        <v>0</v>
      </c>
      <c r="MY12" s="28">
        <f>求节点($AT$17:$AT$22,AY$17:AY$22,将星节奏统计!MD11)</f>
        <v>0</v>
      </c>
      <c r="MZ12" s="28">
        <f>求节点($AT$17:$AT$22,AZ$17:AZ$22,将星节奏统计!ME11)</f>
        <v>0</v>
      </c>
      <c r="NA12" s="28">
        <f>求节点($AT$17:$AT$22,BA$17:BA$22,将星节奏统计!MF11)</f>
        <v>0</v>
      </c>
      <c r="NB12" s="28">
        <f>求节点($AT$17:$AT$22,BB$17:BB$22,将星节奏统计!MG11)</f>
        <v>0</v>
      </c>
      <c r="NC12" s="28">
        <f>求节点($AT$17:$AT$22,BC$17:BC$22,将星节奏统计!MH11)</f>
        <v>0</v>
      </c>
      <c r="ND12" s="28">
        <f>求节点($AT$17:$AT$22,BD$17:BD$22,将星节奏统计!MI11)</f>
        <v>0</v>
      </c>
      <c r="NE12" s="28">
        <f>求节点($AT$17:$AT$22,BE$17:BE$22,将星节奏统计!MJ11)</f>
        <v>0</v>
      </c>
      <c r="NF12" s="28">
        <f>求节点($AT$17:$AT$22,BF$17:BF$22,将星节奏统计!MK11)</f>
        <v>0</v>
      </c>
      <c r="NG12" s="28">
        <f>求节点($AT$17:$AT$22,BG$17:BG$22,将星节奏统计!ML11)</f>
        <v>0</v>
      </c>
      <c r="NH12" s="28">
        <f>求节点($AT$17:$AT$22,BH$17:BH$22,将星节奏统计!MM11)</f>
        <v>0</v>
      </c>
      <c r="NI12" s="28">
        <f>求节点($AT$17:$AT$22,BI$17:BI$22,将星节奏统计!MN11)</f>
        <v>0</v>
      </c>
      <c r="NJ12" s="28">
        <f>求节点($AT$17:$AT$22,BJ$17:BJ$22,将星节奏统计!MO11)</f>
        <v>0</v>
      </c>
      <c r="NK12" s="28">
        <f>求节点($AT$17:$AT$22,BK$17:BK$22,将星节奏统计!MP11)</f>
        <v>0</v>
      </c>
      <c r="NL12" s="28">
        <f>求节点($AT$17:$AT$22,BL$17:BL$22,将星节奏统计!MQ11)</f>
        <v>0</v>
      </c>
      <c r="NM12" s="28">
        <f>求节点($AT$17:$AT$22,BM$17:BM$22,将星节奏统计!MR11)</f>
        <v>0</v>
      </c>
      <c r="NN12" s="28">
        <f>求节点($AT$17:$AT$22,BN$17:BN$22,将星节奏统计!MS11)</f>
        <v>0</v>
      </c>
      <c r="NO12" s="28">
        <f>求节点($AT$17:$AT$22,BO$17:BO$22,将星节奏统计!MT11)</f>
        <v>0</v>
      </c>
      <c r="NP12" s="28">
        <f>求节点($AT$5:$AT$10,AV$5:AV$10,将星节奏统计!MX11)</f>
        <v>1.8773889932642191E-2</v>
      </c>
      <c r="NQ12" s="28">
        <f>求节点($AT$5:$AT$10,AW$5:AW$10,将星节奏统计!MY11)</f>
        <v>4.4497487973863874E-2</v>
      </c>
      <c r="NR12" s="28">
        <f>求节点($AT$5:$AT$10,AX$5:AX$10,将星节奏统计!MZ11)</f>
        <v>4.8499215659325665E-3</v>
      </c>
      <c r="NS12" s="28">
        <f>求节点($AT$5:$AT$10,AY$5:AY$10,将星节奏统计!NA11)</f>
        <v>0</v>
      </c>
      <c r="NT12" s="28">
        <f>求节点($AT$5:$AT$10,AZ$5:AZ$10,将星节奏统计!NB11)</f>
        <v>0</v>
      </c>
      <c r="NU12" s="28">
        <f>求节点($AT$5:$AT$10,BA$5:BA$10,将星节奏统计!NC11)</f>
        <v>0</v>
      </c>
      <c r="NV12" s="28">
        <f>求节点($AT$5:$AT$10,BB$5:BB$10,将星节奏统计!ND11)</f>
        <v>0</v>
      </c>
      <c r="NW12" s="28">
        <f>求节点($AT$5:$AT$10,BC$5:BC$10,将星节奏统计!NE11)</f>
        <v>0</v>
      </c>
      <c r="NX12" s="28">
        <f>求节点($AT$5:$AT$10,BD$5:BD$10,将星节奏统计!NF11)</f>
        <v>0</v>
      </c>
      <c r="NY12" s="28">
        <f>求节点($AT$5:$AT$10,BE$5:BE$10,将星节奏统计!NG11)</f>
        <v>0</v>
      </c>
      <c r="NZ12" s="28">
        <f>求节点($AT$5:$AT$10,BF$5:BF$10,将星节奏统计!NH11)</f>
        <v>0</v>
      </c>
      <c r="OA12" s="28">
        <f>求节点($AT$5:$AT$10,BG$5:BG$10,将星节奏统计!NI11)</f>
        <v>0</v>
      </c>
      <c r="OB12" s="28">
        <f>求节点($AT$5:$AT$10,BH$5:BH$10,将星节奏统计!NJ11)</f>
        <v>0</v>
      </c>
      <c r="OC12" s="28">
        <f>求节点($AT$5:$AT$10,BI$5:BI$10,将星节奏统计!NK11)</f>
        <v>0</v>
      </c>
      <c r="OD12" s="28">
        <f>求节点($AT$5:$AT$10,BJ$5:BJ$10,将星节奏统计!NL11)</f>
        <v>0</v>
      </c>
      <c r="OE12" s="28">
        <f>求节点($AT$5:$AT$10,BK$5:BK$10,将星节奏统计!NM11)</f>
        <v>0</v>
      </c>
      <c r="OF12" s="28">
        <f>求节点($AT$5:$AT$10,BL$5:BL$10,将星节奏统计!NN11)</f>
        <v>0.23039438923047514</v>
      </c>
      <c r="OG12" s="28">
        <f>求节点($AT$5:$AT$10,BM$5:BM$10,将星节奏统计!NO11)</f>
        <v>0.16756941169540884</v>
      </c>
      <c r="OH12" s="28">
        <f>求节点($AT$5:$AT$10,BN$5:BN$10,将星节奏统计!NP11)</f>
        <v>0.13249831926998357</v>
      </c>
      <c r="OI12" s="28">
        <f>求节点($AT$5:$AT$10,BO$5:BO$10,将星节奏统计!NQ11)</f>
        <v>0</v>
      </c>
      <c r="OJ12" s="28">
        <f>求节点($AT$5:$AT$10,BP$5:BP$10,将星节奏统计!NR11)</f>
        <v>8.7298588186786194E-2</v>
      </c>
      <c r="OK12" s="28">
        <f>求节点($AT$5:$AT$10,BQ$5:BQ$10,将星节奏统计!NS11)</f>
        <v>5.8199058791190798E-2</v>
      </c>
      <c r="OL12" s="28">
        <f>求节点($AT$5:$AT$10,BR$5:BR$10,将星节奏统计!NT11)</f>
        <v>0.16756941169540884</v>
      </c>
      <c r="OM12" s="28">
        <f>求节点($AT$5:$AT$10,BS$5:BS$10,将星节奏统计!NU11)</f>
        <v>0</v>
      </c>
      <c r="ON12" s="28">
        <f>求节点($AT$5:$AT$10,BT$5:BT$10,将星节奏统计!NV11)</f>
        <v>5.8199058791190798E-2</v>
      </c>
      <c r="OO12" s="28">
        <f>求节点($AT$5:$AT$10,BU$5:BU$10,将星节奏统计!NW11)</f>
        <v>4.4497487973863874E-2</v>
      </c>
      <c r="OP12" s="28">
        <f>求节点($AT$5:$AT$10,BV$5:BV$10,将星节奏统计!NX11)</f>
        <v>0.17443373130624262</v>
      </c>
      <c r="OQ12" s="28">
        <f>求节点($AT$5:$AT$10,BW$5:BW$10,将星节奏统计!NY11)</f>
        <v>4.8211768272892058E-3</v>
      </c>
      <c r="OR12" s="28">
        <f>求节点($AT$5:$AT$10,BX$5:BX$10,将星节奏统计!NZ11)</f>
        <v>3.0132355170557554E-3</v>
      </c>
      <c r="OS12" s="28">
        <f>求节点($AT$5:$AT$10,BY$5:BY$10,将星节奏统计!OA11)</f>
        <v>4.8211768272892058E-3</v>
      </c>
      <c r="OT12" s="28">
        <f>求节点($AT$5:$AT$10,BZ$5:BZ$10,将星节奏统计!OB11)</f>
        <v>3.0132355170557554E-3</v>
      </c>
      <c r="OU12" s="28">
        <f>求节点($AT$5:$AT$10,CA$5:CA$10,将星节奏统计!OC11)</f>
        <v>6.0264710341115107E-3</v>
      </c>
      <c r="OV12" s="28">
        <f>求节点($AT$5:$AT$10,CB$5:CB$10,将星节奏统计!OD11)</f>
        <v>6.0264710341115107E-3</v>
      </c>
      <c r="OW12" s="28">
        <f>求节点($AT$5:$AT$10,CC$5:CC$10,将星节奏统计!OE11)</f>
        <v>6.0264710341115107E-3</v>
      </c>
      <c r="OX12" s="28">
        <f>求节点($AT$5:$AT$10,CD$5:CD$10,将星节奏统计!OF11)</f>
        <v>6.0264710341115107E-3</v>
      </c>
      <c r="OY12" s="28">
        <f>求节点($AT$5:$AT$10,CE$5:CE$10,将星节奏统计!OG11)</f>
        <v>3.6158826204669078E-3</v>
      </c>
      <c r="OZ12" s="28">
        <f>求节点($AT$5:$AT$10,CF$5:CF$10,将星节奏统计!OH11)</f>
        <v>3.6158826204669078E-3</v>
      </c>
      <c r="PA12" s="28">
        <f>求节点($AT$5:$AT$10,CG$5:CG$10,将星节奏统计!OI11)</f>
        <v>3.6158826204669078E-3</v>
      </c>
      <c r="PB12" s="28">
        <f>求节点($AT$5:$AT$10,CH$5:CH$10,将星节奏统计!OJ11)</f>
        <v>3.6158826204669078E-3</v>
      </c>
      <c r="PC12" s="28">
        <f>求节点($AT$5:$AT$10,CI$5:CI$10,将星节奏统计!OK11)</f>
        <v>4.8211768272892058E-3</v>
      </c>
      <c r="PD12" s="28">
        <f>求节点($AT$5:$AT$10,CJ$5:CJ$10,将星节奏统计!OL11)</f>
        <v>3.0132355170557554E-3</v>
      </c>
      <c r="PE12" s="28">
        <f>求节点($AT$5:$AT$10,CK$5:CK$10,将星节奏统计!OM11)</f>
        <v>0</v>
      </c>
      <c r="PF12" s="28">
        <f>求节点($AT$5:$AT$10,CL$5:CL$10,将星节奏统计!ON11)</f>
        <v>0</v>
      </c>
      <c r="PG12" s="28">
        <f>求节点($AT$5:$AT$10,CM$5:CM$10,将星节奏统计!OO11)</f>
        <v>0</v>
      </c>
      <c r="PH12" s="28">
        <f>求节点($AT$5:$AT$10,CN$5:CN$10,将星节奏统计!OP11)</f>
        <v>0</v>
      </c>
      <c r="PI12" s="28">
        <f>求节点($AT$5:$AT$10,CO$5:CO$10,将星节奏统计!OQ11)</f>
        <v>0</v>
      </c>
      <c r="PJ12" s="28">
        <f>求节点($AT$5:$AT$10,CP$5:CP$10,将星节奏统计!OR11)</f>
        <v>0</v>
      </c>
      <c r="PK12" s="28">
        <f>求节点($AT$5:$AT$10,CQ$5:CQ$10,将星节奏统计!OS11)</f>
        <v>0</v>
      </c>
      <c r="PL12" s="28">
        <f>求节点($AT$5:$AT$10,CR$5:CR$10,将星节奏统计!OT11)</f>
        <v>0</v>
      </c>
      <c r="PM12" s="28">
        <f>求节点($AT$5:$AT$10,CS$5:CS$10,将星节奏统计!OU11)</f>
        <v>0</v>
      </c>
      <c r="PN12" s="28">
        <f>求节点($AT$17:$AT$22,AV$17:AV$22,将星节奏统计!OX11)</f>
        <v>0</v>
      </c>
      <c r="PO12" s="28">
        <f>求节点($AT$17:$AT$22,AW$17:AW$22,将星节奏统计!OY11)</f>
        <v>0</v>
      </c>
      <c r="PP12" s="28">
        <f>求节点($AT$17:$AT$22,AX$17:AX$22,将星节奏统计!OZ11)</f>
        <v>0</v>
      </c>
      <c r="PQ12" s="28">
        <f>求节点($AT$17:$AT$22,AY$17:AY$22,将星节奏统计!PA11)</f>
        <v>7.6781329630404294E-7</v>
      </c>
      <c r="PR12" s="28">
        <f>求节点($AT$17:$AT$22,AZ$17:AZ$22,将星节奏统计!PB11)</f>
        <v>1.1517199444560644E-6</v>
      </c>
      <c r="PS12" s="28">
        <f>求节点($AT$17:$AT$22,BA$17:BA$22,将星节奏统计!PC11)</f>
        <v>1.1517199444560644E-6</v>
      </c>
      <c r="PT12" s="28">
        <f>求节点($AT$17:$AT$22,BB$17:BB$22,将星节奏统计!PD11)</f>
        <v>1.7450302188769251E-6</v>
      </c>
      <c r="PU12" s="28">
        <f>求节点($AT$17:$AT$22,BC$17:BC$22,将星节奏统计!PE11)</f>
        <v>0</v>
      </c>
      <c r="PV12" s="28">
        <f>求节点($AT$17:$AT$22,BD$17:BD$22,将星节奏统计!PF11)</f>
        <v>1.1517199444560644E-6</v>
      </c>
      <c r="PW12" s="28">
        <f>求节点($AT$17:$AT$22,BE$17:BE$22,将星节奏统计!PG11)</f>
        <v>0</v>
      </c>
      <c r="PX12" s="28">
        <f>求节点($AT$17:$AT$22,BF$17:BF$22,将星节奏统计!PH11)</f>
        <v>0</v>
      </c>
      <c r="PY12" s="28">
        <f>求节点($AT$17:$AT$22,BG$17:BG$22,将星节奏统计!PI11)</f>
        <v>0</v>
      </c>
      <c r="PZ12" s="28">
        <f>求节点($AT$17:$AT$22,BH$17:BH$22,将星节奏统计!PJ11)</f>
        <v>0</v>
      </c>
      <c r="QA12" s="28">
        <f>求节点($AT$17:$AT$22,BI$17:BI$22,将星节奏统计!PK11)</f>
        <v>0</v>
      </c>
      <c r="QB12" s="28">
        <f>求节点($AT$17:$AT$22,BJ$17:BJ$22,将星节奏统计!PL11)</f>
        <v>0</v>
      </c>
      <c r="QC12" s="28">
        <f>求节点($AT$17:$AT$22,BK$17:BK$22,将星节奏统计!PM11)</f>
        <v>0</v>
      </c>
      <c r="QD12" s="28">
        <f>求节点($AT$17:$AT$22,BL$17:BL$22,将星节奏统计!PN11)</f>
        <v>0</v>
      </c>
      <c r="QE12" s="28">
        <f>求节点($AT$17:$AT$22,BM$17:BM$22,将星节奏统计!PO11)</f>
        <v>0</v>
      </c>
      <c r="QF12" s="28">
        <f>求节点($AT$17:$AT$22,BN$17:BN$22,将星节奏统计!PP11)</f>
        <v>0</v>
      </c>
      <c r="QG12" s="28">
        <f>求节点($AT$17:$AT$22,BO$17:BO$22,将星节奏统计!PQ11)</f>
        <v>0</v>
      </c>
      <c r="QJ12" s="3">
        <v>8</v>
      </c>
      <c r="QK12" s="28">
        <f t="shared" ca="1" si="41"/>
        <v>5.5520351526412395E-2</v>
      </c>
      <c r="QL12" s="28">
        <f t="shared" ca="1" si="32"/>
        <v>6.3724197294427132E-2</v>
      </c>
      <c r="QM12" s="28">
        <f t="shared" ca="1" si="32"/>
        <v>8.107783251482667E-2</v>
      </c>
      <c r="QN12" s="28">
        <f t="shared" ca="1" si="32"/>
        <v>0.13984493907405149</v>
      </c>
      <c r="QO12" s="28">
        <f t="shared" ca="1" si="32"/>
        <v>0.16923442123613125</v>
      </c>
      <c r="QP12" s="28">
        <f t="shared" ca="1" si="42"/>
        <v>4.4417850766292899E-3</v>
      </c>
      <c r="QQ12" s="28">
        <f t="shared" ca="1" si="33"/>
        <v>5.0981159301182466E-3</v>
      </c>
      <c r="QR12" s="28">
        <f t="shared" ca="1" si="33"/>
        <v>6.4864558060026833E-3</v>
      </c>
      <c r="QS12" s="28">
        <f t="shared" ca="1" si="33"/>
        <v>1.1526500210687116E-2</v>
      </c>
      <c r="QT12" s="28">
        <f t="shared" ca="1" si="33"/>
        <v>1.4463530481867617E-2</v>
      </c>
      <c r="QU12" s="28">
        <f t="shared" ca="1" si="43"/>
        <v>1.72270566254141E-2</v>
      </c>
      <c r="QV12" s="28">
        <f t="shared" ca="1" si="34"/>
        <v>1.9772575731584034E-2</v>
      </c>
      <c r="QW12" s="28">
        <f t="shared" ca="1" si="34"/>
        <v>2.3683660565110839E-2</v>
      </c>
      <c r="QX12" s="28">
        <f t="shared" ca="1" si="34"/>
        <v>3.7646053878384822E-2</v>
      </c>
      <c r="QY12" s="28">
        <f t="shared" ca="1" si="34"/>
        <v>4.4497487973863874E-2</v>
      </c>
      <c r="QZ12" s="28">
        <f t="shared" ca="1" si="44"/>
        <v>3.6895784098577689E-2</v>
      </c>
      <c r="RA12" s="28">
        <f t="shared" ca="1" si="35"/>
        <v>4.2347610571446946E-2</v>
      </c>
      <c r="RB12" s="28">
        <f t="shared" ca="1" si="35"/>
        <v>5.3879885868960864E-2</v>
      </c>
      <c r="RC12" s="28">
        <f t="shared" ca="1" si="35"/>
        <v>9.012425194809634E-2</v>
      </c>
      <c r="RD12" s="28">
        <f t="shared" ca="1" si="35"/>
        <v>0.10944842466011886</v>
      </c>
      <c r="RE12" s="28">
        <f t="shared" ca="1" si="45"/>
        <v>2.7761156728933062E-3</v>
      </c>
      <c r="RF12" s="28">
        <f t="shared" ca="1" si="36"/>
        <v>3.1863224563238937E-3</v>
      </c>
      <c r="RG12" s="28">
        <f t="shared" ca="1" si="36"/>
        <v>4.0540348787516667E-3</v>
      </c>
      <c r="RH12" s="28">
        <f t="shared" ca="1" si="36"/>
        <v>7.2040626316794421E-3</v>
      </c>
      <c r="RI12" s="28">
        <f t="shared" ca="1" si="36"/>
        <v>9.0397065511672661E-3</v>
      </c>
      <c r="RJ12" s="28">
        <f t="shared" ca="1" si="46"/>
        <v>7.9609452180093299E-7</v>
      </c>
      <c r="RK12" s="28">
        <f t="shared" ca="1" si="37"/>
        <v>0</v>
      </c>
      <c r="RL12" s="28">
        <f t="shared" ca="1" si="37"/>
        <v>1.0269940955588003E-6</v>
      </c>
      <c r="RM12" s="28">
        <f t="shared" ca="1" si="37"/>
        <v>0</v>
      </c>
      <c r="RN12" s="28">
        <f t="shared" ca="1" si="37"/>
        <v>1.2040708510232742E-6</v>
      </c>
      <c r="RO12" s="28">
        <f t="shared" ca="1" si="47"/>
        <v>7.6148171650539109E-7</v>
      </c>
      <c r="RP12" s="28">
        <f t="shared" ca="1" si="38"/>
        <v>0</v>
      </c>
      <c r="RQ12" s="28">
        <f t="shared" ca="1" si="38"/>
        <v>9.8234217836210003E-7</v>
      </c>
      <c r="RR12" s="28">
        <f t="shared" ca="1" si="38"/>
        <v>0</v>
      </c>
      <c r="RS12" s="28">
        <f t="shared" ca="1" si="38"/>
        <v>1.1517199444560644E-6</v>
      </c>
      <c r="RT12" s="28">
        <f t="shared" ca="1" si="48"/>
        <v>5.7655068544732683E-3</v>
      </c>
      <c r="RU12" s="28">
        <f t="shared" ca="1" si="39"/>
        <v>6.6174346198446549E-3</v>
      </c>
      <c r="RV12" s="28">
        <f t="shared" ca="1" si="39"/>
        <v>8.4195216034914488E-3</v>
      </c>
      <c r="RW12" s="28">
        <f t="shared" ca="1" si="39"/>
        <v>1.4961578470436759E-2</v>
      </c>
      <c r="RX12" s="28">
        <f t="shared" ca="1" si="39"/>
        <v>1.8773889932642191E-2</v>
      </c>
      <c r="RY12" s="28">
        <f t="shared" ca="1" si="49"/>
        <v>1.8716479229486362E-2</v>
      </c>
      <c r="RZ12" s="28">
        <f t="shared" ca="1" si="40"/>
        <v>2.1482079675043904E-2</v>
      </c>
      <c r="SA12" s="28">
        <f t="shared" ca="1" si="40"/>
        <v>2.5858703646012796E-2</v>
      </c>
      <c r="SB12" s="28">
        <f t="shared" ca="1" si="40"/>
        <v>4.1511128316580985E-2</v>
      </c>
      <c r="SC12" s="28">
        <f t="shared" ca="1" si="40"/>
        <v>4.9347409539796439E-2</v>
      </c>
    </row>
    <row r="13" spans="1:497" x14ac:dyDescent="0.2">
      <c r="B13" s="29" t="str">
        <f>IF([6]buff规划!C66="","",[6]buff规划!C66)</f>
        <v/>
      </c>
      <c r="C13" s="30" t="str">
        <f>IF([6]buff规划!D66="","",[6]buff规划!D66)</f>
        <v/>
      </c>
      <c r="E13" s="5" t="s">
        <v>443</v>
      </c>
      <c r="F13" s="28">
        <f>F10</f>
        <v>0.6</v>
      </c>
      <c r="G13" s="28">
        <f t="shared" si="21"/>
        <v>0.6</v>
      </c>
      <c r="H13" s="31">
        <f t="shared" si="22"/>
        <v>0</v>
      </c>
      <c r="K13" s="5" t="s">
        <v>443</v>
      </c>
      <c r="L13" s="5">
        <v>0</v>
      </c>
      <c r="M13" s="54">
        <v>10</v>
      </c>
      <c r="N13" s="54" t="str">
        <f>IF(将星标签统计!H12="","",将星标签统计!H12)</f>
        <v>魏国</v>
      </c>
      <c r="O13" s="54">
        <v>0</v>
      </c>
      <c r="P13" s="54" t="s">
        <v>459</v>
      </c>
      <c r="Q13" s="54">
        <f t="shared" si="23"/>
        <v>0</v>
      </c>
      <c r="R13" s="55">
        <f t="shared" si="3"/>
        <v>0</v>
      </c>
      <c r="S13" s="56">
        <f t="shared" si="24"/>
        <v>0</v>
      </c>
      <c r="T13" s="55">
        <v>0</v>
      </c>
      <c r="U13" s="55">
        <v>0</v>
      </c>
      <c r="V13" s="55">
        <v>0</v>
      </c>
      <c r="W13" s="55">
        <v>0</v>
      </c>
      <c r="X13" s="55">
        <v>0</v>
      </c>
      <c r="Y13" s="55">
        <v>0</v>
      </c>
      <c r="AC13" s="5">
        <v>0</v>
      </c>
      <c r="AD13" s="5">
        <v>10</v>
      </c>
      <c r="AE13" s="54" t="str">
        <f>IF(将星标签统计!BF12="","",将星标签统计!BF12)</f>
        <v>弱化士兵类兵法</v>
      </c>
      <c r="AF13" s="54">
        <v>0</v>
      </c>
      <c r="AG13" s="54" t="s">
        <v>453</v>
      </c>
      <c r="AH13" s="54">
        <f t="shared" si="25"/>
        <v>1</v>
      </c>
      <c r="AI13" s="55">
        <f t="shared" si="4"/>
        <v>0</v>
      </c>
      <c r="AJ13" s="55">
        <f t="shared" si="26"/>
        <v>0</v>
      </c>
      <c r="AK13" s="55">
        <v>0</v>
      </c>
      <c r="AL13" s="55">
        <v>0</v>
      </c>
      <c r="AM13" s="55">
        <v>0</v>
      </c>
      <c r="AN13" s="55">
        <v>0</v>
      </c>
      <c r="AO13" s="55">
        <v>0</v>
      </c>
      <c r="AP13" s="55">
        <v>0</v>
      </c>
      <c r="CU13" s="3">
        <v>9</v>
      </c>
      <c r="CV13" s="28">
        <f>求节点($AT$5:$AT$10,AV$5:AV$10,将星节奏统计!BJ12)</f>
        <v>6.7376896116693643E-3</v>
      </c>
      <c r="CW13" s="28">
        <f>求节点($AT$5:$AT$10,AW$5:AW$10,将星节奏统计!BK12)</f>
        <v>2.0094208465524978E-2</v>
      </c>
      <c r="CX13" s="28">
        <f>求节点($AT$5:$AT$10,AX$5:AX$10,将星节奏统计!BL12)</f>
        <v>1.7405698163479172E-3</v>
      </c>
      <c r="CY13" s="28">
        <f>求节点($AT$5:$AT$10,AY$5:AY$10,将星节奏统计!BM12)</f>
        <v>0</v>
      </c>
      <c r="CZ13" s="28">
        <f>求节点($AT$5:$AT$10,AZ$5:AZ$10,将星节奏统计!BN12)</f>
        <v>0</v>
      </c>
      <c r="DA13" s="28">
        <f>求节点($AT$5:$AT$10,BA$5:BA$10,将星节奏统计!BO12)</f>
        <v>0</v>
      </c>
      <c r="DB13" s="28">
        <f>求节点($AT$5:$AT$10,BB$5:BB$10,将星节奏统计!BP12)</f>
        <v>0</v>
      </c>
      <c r="DC13" s="28">
        <f>求节点($AT$5:$AT$10,BC$5:BC$10,将星节奏统计!BQ12)</f>
        <v>0</v>
      </c>
      <c r="DD13" s="28">
        <f>求节点($AT$5:$AT$10,BD$5:BD$10,将星节奏统计!BR12)</f>
        <v>0</v>
      </c>
      <c r="DE13" s="28">
        <f>求节点($AT$5:$AT$10,BE$5:BE$10,将星节奏统计!BS12)</f>
        <v>0</v>
      </c>
      <c r="DF13" s="28">
        <f>求节点($AT$5:$AT$10,BF$5:BF$10,将星节奏统计!BT12)</f>
        <v>0</v>
      </c>
      <c r="DG13" s="28">
        <f>求节点($AT$5:$AT$10,BG$5:BG$10,将星节奏统计!BU12)</f>
        <v>0</v>
      </c>
      <c r="DH13" s="28">
        <f>求节点($AT$5:$AT$10,BH$5:BH$10,将星节奏统计!BV12)</f>
        <v>0</v>
      </c>
      <c r="DI13" s="28">
        <f>求节点($AT$5:$AT$10,BI$5:BI$10,将星节奏统计!BW12)</f>
        <v>0</v>
      </c>
      <c r="DJ13" s="28">
        <f>求节点($AT$5:$AT$10,BJ$5:BJ$10,将星节奏统计!BX12)</f>
        <v>0</v>
      </c>
      <c r="DK13" s="28">
        <f>求节点($AT$5:$AT$10,BK$5:BK$10,将星节奏统计!BY12)</f>
        <v>0</v>
      </c>
      <c r="DL13" s="28">
        <f>求节点($AT$5:$AT$10,BL$5:BL$10,将星节奏统计!BZ12)</f>
        <v>9.4226335922594134E-2</v>
      </c>
      <c r="DM13" s="28">
        <f>求节点($AT$5:$AT$10,BM$5:BM$10,将星节奏统计!CA12)</f>
        <v>6.2660513388525088E-2</v>
      </c>
      <c r="DN13" s="28">
        <f>求节点($AT$5:$AT$10,BN$5:BN$10,将星节奏统计!CB12)</f>
        <v>5.2217094490437571E-2</v>
      </c>
      <c r="DO13" s="28">
        <f>求节点($AT$5:$AT$10,BO$5:BO$10,将星节奏统计!CC12)</f>
        <v>0</v>
      </c>
      <c r="DP13" s="28">
        <f>求节点($AT$5:$AT$10,BP$5:BP$10,将星节奏统计!CD12)</f>
        <v>3.1330256694262537E-2</v>
      </c>
      <c r="DQ13" s="28">
        <f>求节点($AT$5:$AT$10,BQ$5:BQ$10,将星节奏统计!CE12)</f>
        <v>2.0886837796175034E-2</v>
      </c>
      <c r="DR13" s="28">
        <f>求节点($AT$5:$AT$10,BR$5:BR$10,将星节奏统计!CF12)</f>
        <v>6.2660513388525088E-2</v>
      </c>
      <c r="DS13" s="28">
        <f>求节点($AT$5:$AT$10,BS$5:BS$10,将星节奏统计!CG12)</f>
        <v>0</v>
      </c>
      <c r="DT13" s="28">
        <f>求节点($AT$5:$AT$10,BT$5:BT$10,将星节奏统计!CH12)</f>
        <v>2.0886837796175034E-2</v>
      </c>
      <c r="DU13" s="28">
        <f>求节点($AT$5:$AT$10,BU$5:BU$10,将星节奏统计!CI12)</f>
        <v>2.0094208465524978E-2</v>
      </c>
      <c r="DV13" s="28">
        <f>求节点($AT$5:$AT$10,BV$5:BV$10,将星节奏统计!CJ12)</f>
        <v>7.3287150162017659E-2</v>
      </c>
      <c r="DW13" s="28">
        <f>求节点($AT$5:$AT$10,BW$5:BW$10,将星节奏统计!CK12)</f>
        <v>1.7302537269470453E-3</v>
      </c>
      <c r="DX13" s="28">
        <f>求节点($AT$5:$AT$10,BX$5:BX$10,将星节奏统计!CL12)</f>
        <v>1.0814085793418998E-3</v>
      </c>
      <c r="DY13" s="28">
        <f>求节点($AT$5:$AT$10,BY$5:BY$10,将星节奏统计!CM12)</f>
        <v>1.7302537269470453E-3</v>
      </c>
      <c r="DZ13" s="28">
        <f>求节点($AT$5:$AT$10,BZ$5:BZ$10,将星节奏统计!CN12)</f>
        <v>1.0814085793418998E-3</v>
      </c>
      <c r="EA13" s="28">
        <f>求节点($AT$5:$AT$10,CA$5:CA$10,将星节奏统计!CO12)</f>
        <v>2.1628171586837996E-3</v>
      </c>
      <c r="EB13" s="28">
        <f>求节点($AT$5:$AT$10,CB$5:CB$10,将星节奏统计!CP12)</f>
        <v>2.1628171586837996E-3</v>
      </c>
      <c r="EC13" s="28">
        <f>求节点($AT$5:$AT$10,CC$5:CC$10,将星节奏统计!CQ12)</f>
        <v>2.1628171586837996E-3</v>
      </c>
      <c r="ED13" s="28">
        <f>求节点($AT$5:$AT$10,CD$5:CD$10,将星节奏统计!CR12)</f>
        <v>2.1628171586837996E-3</v>
      </c>
      <c r="EE13" s="28">
        <f>求节点($AT$5:$AT$10,CE$5:CE$10,将星节奏统计!CS12)</f>
        <v>1.297690295210284E-3</v>
      </c>
      <c r="EF13" s="28">
        <f>求节点($AT$5:$AT$10,CF$5:CF$10,将星节奏统计!CT12)</f>
        <v>1.297690295210284E-3</v>
      </c>
      <c r="EG13" s="28">
        <f>求节点($AT$5:$AT$10,CG$5:CG$10,将星节奏统计!CU12)</f>
        <v>1.297690295210284E-3</v>
      </c>
      <c r="EH13" s="28">
        <f>求节点($AT$5:$AT$10,CH$5:CH$10,将星节奏统计!CV12)</f>
        <v>1.297690295210284E-3</v>
      </c>
      <c r="EI13" s="28">
        <f>求节点($AT$5:$AT$10,CI$5:CI$10,将星节奏统计!CW12)</f>
        <v>1.7302537269470453E-3</v>
      </c>
      <c r="EJ13" s="28">
        <f>求节点($AT$5:$AT$10,CJ$5:CJ$10,将星节奏统计!CX12)</f>
        <v>1.0814085793418998E-3</v>
      </c>
      <c r="EK13" s="28">
        <f>求节点($AT$5:$AT$10,CK$5:CK$10,将星节奏统计!CY12)</f>
        <v>0</v>
      </c>
      <c r="EL13" s="28">
        <f>求节点($AT$5:$AT$10,CL$5:CL$10,将星节奏统计!CZ12)</f>
        <v>0</v>
      </c>
      <c r="EM13" s="28">
        <f>求节点($AT$5:$AT$10,CM$5:CM$10,将星节奏统计!DA12)</f>
        <v>0</v>
      </c>
      <c r="EN13" s="28">
        <f>求节点($AT$5:$AT$10,CN$5:CN$10,将星节奏统计!DB12)</f>
        <v>0</v>
      </c>
      <c r="EO13" s="28">
        <f>求节点($AT$5:$AT$10,CO$5:CO$10,将星节奏统计!DC12)</f>
        <v>0</v>
      </c>
      <c r="EP13" s="28">
        <f>求节点($AT$5:$AT$10,CP$5:CP$10,将星节奏统计!DD12)</f>
        <v>0</v>
      </c>
      <c r="EQ13" s="28">
        <f>求节点($AT$5:$AT$10,CQ$5:CQ$10,将星节奏统计!DE12)</f>
        <v>0</v>
      </c>
      <c r="ER13" s="28">
        <f>求节点($AT$5:$AT$10,CR$5:CR$10,将星节奏统计!DF12)</f>
        <v>0</v>
      </c>
      <c r="ES13" s="28">
        <f>求节点($AT$5:$AT$10,CS$5:CS$10,将星节奏统计!DG12)</f>
        <v>0</v>
      </c>
      <c r="ET13" s="28">
        <f>求节点($AT$17:$AT$22,AV$17:AV$22,将星节奏统计!DJ12)</f>
        <v>0</v>
      </c>
      <c r="EU13" s="28">
        <f>求节点($AT$17:$AT$22,AW$17:AW$22,将星节奏统计!DK12)</f>
        <v>0</v>
      </c>
      <c r="EV13" s="28">
        <f>求节点($AT$17:$AT$22,AX$17:AX$22,将星节奏统计!DL12)</f>
        <v>0</v>
      </c>
      <c r="EW13" s="28">
        <f>求节点($AT$17:$AT$22,AY$17:AY$22,将星节奏统计!DM12)</f>
        <v>5.7111128738338013E-7</v>
      </c>
      <c r="EX13" s="28">
        <f>求节点($AT$17:$AT$22,AZ$17:AZ$22,将星节奏统计!DN12)</f>
        <v>8.5666693106986602E-7</v>
      </c>
      <c r="EY13" s="28">
        <f>求节点($AT$17:$AT$22,BA$17:BA$22,将星节奏统计!DO12)</f>
        <v>8.5666693106986602E-7</v>
      </c>
      <c r="EZ13" s="28">
        <f>求节点($AT$17:$AT$22,BB$17:BB$22,将星节奏统计!DP12)</f>
        <v>1.2979801985897599E-6</v>
      </c>
      <c r="FA13" s="28">
        <f>求节点($AT$17:$AT$22,BC$17:BC$22,将星节奏统计!DQ12)</f>
        <v>0</v>
      </c>
      <c r="FB13" s="28">
        <f>求节点($AT$17:$AT$22,BD$17:BD$22,将星节奏统计!DR12)</f>
        <v>8.5666693106986602E-7</v>
      </c>
      <c r="FC13" s="28">
        <f>求节点($AT$17:$AT$22,BE$17:BE$22,将星节奏统计!DS12)</f>
        <v>0</v>
      </c>
      <c r="FD13" s="28">
        <f>求节点($AT$17:$AT$22,BF$17:BF$22,将星节奏统计!DT12)</f>
        <v>0</v>
      </c>
      <c r="FE13" s="28">
        <f>求节点($AT$17:$AT$22,BG$17:BG$22,将星节奏统计!DU12)</f>
        <v>0</v>
      </c>
      <c r="FF13" s="28">
        <f>求节点($AT$17:$AT$22,BH$17:BH$22,将星节奏统计!DV12)</f>
        <v>0</v>
      </c>
      <c r="FG13" s="28">
        <f>求节点($AT$17:$AT$22,BI$17:BI$22,将星节奏统计!DW12)</f>
        <v>0</v>
      </c>
      <c r="FH13" s="28">
        <f>求节点($AT$17:$AT$22,BJ$17:BJ$22,将星节奏统计!DX12)</f>
        <v>0</v>
      </c>
      <c r="FI13" s="28">
        <f>求节点($AT$17:$AT$22,BK$17:BK$22,将星节奏统计!DY12)</f>
        <v>0</v>
      </c>
      <c r="FJ13" s="28">
        <f>求节点($AT$17:$AT$22,BL$17:BL$22,将星节奏统计!DZ12)</f>
        <v>0</v>
      </c>
      <c r="FK13" s="28">
        <f>求节点($AT$17:$AT$22,BM$17:BM$22,将星节奏统计!EA12)</f>
        <v>0</v>
      </c>
      <c r="FL13" s="28">
        <f>求节点($AT$17:$AT$22,BN$17:BN$22,将星节奏统计!EB12)</f>
        <v>0</v>
      </c>
      <c r="FM13" s="28">
        <f>求节点($AT$17:$AT$22,BO$17:BO$22,将星节奏统计!EC12)</f>
        <v>0</v>
      </c>
      <c r="FN13" s="28">
        <f>求节点($AT$5:$AT$10,AV$5:AV$10,将星节奏统计!EG12)</f>
        <v>7.730544657471361E-3</v>
      </c>
      <c r="FO13" s="28">
        <f>求节点($AT$5:$AT$10,AW$5:AW$10,将星节奏统计!EH12)</f>
        <v>2.2213210628682419E-2</v>
      </c>
      <c r="FP13" s="28">
        <f>求节点($AT$5:$AT$10,AX$5:AX$10,将星节奏统计!EI12)</f>
        <v>1.9970573698467678E-3</v>
      </c>
      <c r="FQ13" s="28">
        <f>求节点($AT$5:$AT$10,AY$5:AY$10,将星节奏统计!EJ12)</f>
        <v>0</v>
      </c>
      <c r="FR13" s="28">
        <f>求节点($AT$5:$AT$10,AZ$5:AZ$10,将星节奏统计!EK12)</f>
        <v>0</v>
      </c>
      <c r="FS13" s="28">
        <f>求节点($AT$5:$AT$10,BA$5:BA$10,将星节奏统计!EL12)</f>
        <v>0</v>
      </c>
      <c r="FT13" s="28">
        <f>求节点($AT$5:$AT$10,BB$5:BB$10,将星节奏统计!EM12)</f>
        <v>0</v>
      </c>
      <c r="FU13" s="28">
        <f>求节点($AT$5:$AT$10,BC$5:BC$10,将星节奏统计!EN12)</f>
        <v>0</v>
      </c>
      <c r="FV13" s="28">
        <f>求节点($AT$5:$AT$10,BD$5:BD$10,将星节奏统计!EO12)</f>
        <v>0</v>
      </c>
      <c r="FW13" s="28">
        <f>求节点($AT$5:$AT$10,BE$5:BE$10,将星节奏统计!EP12)</f>
        <v>0</v>
      </c>
      <c r="FX13" s="28">
        <f>求节点($AT$5:$AT$10,BF$5:BF$10,将星节奏统计!EQ12)</f>
        <v>0</v>
      </c>
      <c r="FY13" s="28">
        <f>求节点($AT$5:$AT$10,BG$5:BG$10,将星节奏统计!ER12)</f>
        <v>0</v>
      </c>
      <c r="FZ13" s="28">
        <f>求节点($AT$5:$AT$10,BH$5:BH$10,将星节奏统计!ES12)</f>
        <v>0</v>
      </c>
      <c r="GA13" s="28">
        <f>求节点($AT$5:$AT$10,BI$5:BI$10,将星节奏统计!ET12)</f>
        <v>0</v>
      </c>
      <c r="GB13" s="28">
        <f>求节点($AT$5:$AT$10,BJ$5:BJ$10,将星节奏统计!EU12)</f>
        <v>0</v>
      </c>
      <c r="GC13" s="28">
        <f>求节点($AT$5:$AT$10,BK$5:BK$10,将星节奏统计!EV12)</f>
        <v>0</v>
      </c>
      <c r="GD13" s="28">
        <f>求节点($AT$5:$AT$10,BL$5:BL$10,将星节奏统计!EW12)</f>
        <v>0.10811137641275735</v>
      </c>
      <c r="GE13" s="28">
        <f>求节点($AT$5:$AT$10,BM$5:BM$10,将星节奏统计!EX12)</f>
        <v>7.1894065314483641E-2</v>
      </c>
      <c r="GF13" s="28">
        <f>求节点($AT$5:$AT$10,BN$5:BN$10,将星节奏统计!EY12)</f>
        <v>5.9911721095403041E-2</v>
      </c>
      <c r="GG13" s="28">
        <f>求节点($AT$5:$AT$10,BO$5:BO$10,将星节奏统计!EZ12)</f>
        <v>0</v>
      </c>
      <c r="GH13" s="28">
        <f>求节点($AT$5:$AT$10,BP$5:BP$10,将星节奏统计!FA12)</f>
        <v>3.5947032657241834E-2</v>
      </c>
      <c r="GI13" s="28">
        <f>求节点($AT$5:$AT$10,BQ$5:BQ$10,将星节奏统计!FB12)</f>
        <v>2.3964688438161214E-2</v>
      </c>
      <c r="GJ13" s="28">
        <f>求节点($AT$5:$AT$10,BR$5:BR$10,将星节奏统计!FC12)</f>
        <v>7.1894065314483641E-2</v>
      </c>
      <c r="GK13" s="28">
        <f>求节点($AT$5:$AT$10,BS$5:BS$10,将星节奏统计!FD12)</f>
        <v>0</v>
      </c>
      <c r="GL13" s="28">
        <f>求节点($AT$5:$AT$10,BT$5:BT$10,将星节奏统计!FE12)</f>
        <v>2.3964688438161214E-2</v>
      </c>
      <c r="GM13" s="28">
        <f>求节点($AT$5:$AT$10,BU$5:BU$10,将星节奏统计!FF12)</f>
        <v>2.2213210628682419E-2</v>
      </c>
      <c r="GN13" s="28">
        <f>求节点($AT$5:$AT$10,BV$5:BV$10,将星节奏统计!FG12)</f>
        <v>8.408662609881129E-2</v>
      </c>
      <c r="GO13" s="28">
        <f>求节点($AT$5:$AT$10,BW$5:BW$10,将星节奏统计!FH12)</f>
        <v>1.9852211181937002E-3</v>
      </c>
      <c r="GP13" s="28">
        <f>求节点($AT$5:$AT$10,BX$5:BX$10,将星节奏统计!FI12)</f>
        <v>1.2407631988710643E-3</v>
      </c>
      <c r="GQ13" s="28">
        <f>求节点($AT$5:$AT$10,BY$5:BY$10,将星节奏统计!FJ12)</f>
        <v>1.9852211181937002E-3</v>
      </c>
      <c r="GR13" s="28">
        <f>求节点($AT$5:$AT$10,BZ$5:BZ$10,将星节奏统计!FK12)</f>
        <v>1.2407631988710643E-3</v>
      </c>
      <c r="GS13" s="28">
        <f>求节点($AT$5:$AT$10,CA$5:CA$10,将星节奏统计!FL12)</f>
        <v>2.4815263977421287E-3</v>
      </c>
      <c r="GT13" s="28">
        <f>求节点($AT$5:$AT$10,CB$5:CB$10,将星节奏统计!FM12)</f>
        <v>2.4815263977421287E-3</v>
      </c>
      <c r="GU13" s="28">
        <f>求节点($AT$5:$AT$10,CC$5:CC$10,将星节奏统计!FN12)</f>
        <v>2.4815263977421287E-3</v>
      </c>
      <c r="GV13" s="28">
        <f>求节点($AT$5:$AT$10,CD$5:CD$10,将星节奏统计!FO12)</f>
        <v>2.4815263977421287E-3</v>
      </c>
      <c r="GW13" s="28">
        <f>求节点($AT$5:$AT$10,CE$5:CE$10,将星节奏统计!FP12)</f>
        <v>1.4889158386452786E-3</v>
      </c>
      <c r="GX13" s="28">
        <f>求节点($AT$5:$AT$10,CF$5:CF$10,将星节奏统计!FQ12)</f>
        <v>1.4889158386452786E-3</v>
      </c>
      <c r="GY13" s="28">
        <f>求节点($AT$5:$AT$10,CG$5:CG$10,将星节奏统计!FR12)</f>
        <v>1.4889158386452786E-3</v>
      </c>
      <c r="GZ13" s="28">
        <f>求节点($AT$5:$AT$10,CH$5:CH$10,将星节奏统计!FS12)</f>
        <v>1.4889158386452786E-3</v>
      </c>
      <c r="HA13" s="28">
        <f>求节点($AT$5:$AT$10,CI$5:CI$10,将星节奏统计!FT12)</f>
        <v>1.9852211181937002E-3</v>
      </c>
      <c r="HB13" s="28">
        <f>求节点($AT$5:$AT$10,CJ$5:CJ$10,将星节奏统计!FU12)</f>
        <v>1.2407631988710643E-3</v>
      </c>
      <c r="HC13" s="28">
        <f>求节点($AT$5:$AT$10,CK$5:CK$10,将星节奏统计!FV12)</f>
        <v>0</v>
      </c>
      <c r="HD13" s="28">
        <f>求节点($AT$5:$AT$10,CL$5:CL$10,将星节奏统计!FW12)</f>
        <v>0</v>
      </c>
      <c r="HE13" s="28">
        <f>求节点($AT$5:$AT$10,CM$5:CM$10,将星节奏统计!FX12)</f>
        <v>0</v>
      </c>
      <c r="HF13" s="28">
        <f>求节点($AT$5:$AT$10,CN$5:CN$10,将星节奏统计!FY12)</f>
        <v>0</v>
      </c>
      <c r="HG13" s="28">
        <f>求节点($AT$5:$AT$10,CO$5:CO$10,将星节奏统计!FZ12)</f>
        <v>0</v>
      </c>
      <c r="HH13" s="28">
        <f>求节点($AT$5:$AT$10,CP$5:CP$10,将星节奏统计!GA12)</f>
        <v>0</v>
      </c>
      <c r="HI13" s="28">
        <f>求节点($AT$5:$AT$10,CQ$5:CQ$10,将星节奏统计!GB12)</f>
        <v>0</v>
      </c>
      <c r="HJ13" s="28">
        <f>求节点($AT$5:$AT$10,CR$5:CR$10,将星节奏统计!GC12)</f>
        <v>0</v>
      </c>
      <c r="HK13" s="28">
        <f>求节点($AT$5:$AT$10,CS$5:CS$10,将星节奏统计!GD12)</f>
        <v>0</v>
      </c>
      <c r="HL13" s="28">
        <f>求节点($AT$17:$AT$22,AV$17:AV$22,将星节奏统计!GG12)</f>
        <v>0</v>
      </c>
      <c r="HM13" s="28">
        <f>求节点($AT$17:$AT$22,AW$17:AW$22,将星节奏统计!GH12)</f>
        <v>0</v>
      </c>
      <c r="HN13" s="28">
        <f>求节点($AT$17:$AT$22,AX$17:AX$22,将星节奏统计!GI12)</f>
        <v>0</v>
      </c>
      <c r="HO13" s="28">
        <f>求节点($AT$17:$AT$22,AY$17:AY$22,将星节奏统计!GJ12)</f>
        <v>0</v>
      </c>
      <c r="HP13" s="28">
        <f>求节点($AT$17:$AT$22,AZ$17:AZ$22,将星节奏统计!GK12)</f>
        <v>0</v>
      </c>
      <c r="HQ13" s="28">
        <f>求节点($AT$17:$AT$22,BA$17:BA$22,将星节奏统计!GL12)</f>
        <v>0</v>
      </c>
      <c r="HR13" s="28">
        <f>求节点($AT$17:$AT$22,BB$17:BB$22,将星节奏统计!GM12)</f>
        <v>0</v>
      </c>
      <c r="HS13" s="28">
        <f>求节点($AT$17:$AT$22,BC$17:BC$22,将星节奏统计!GN12)</f>
        <v>0</v>
      </c>
      <c r="HT13" s="28">
        <f>求节点($AT$17:$AT$22,BD$17:BD$22,将星节奏统计!GO12)</f>
        <v>0</v>
      </c>
      <c r="HU13" s="28">
        <f>求节点($AT$17:$AT$22,BE$17:BE$22,将星节奏统计!GP12)</f>
        <v>0</v>
      </c>
      <c r="HV13" s="28">
        <f>求节点($AT$17:$AT$22,BF$17:BF$22,将星节奏统计!GQ12)</f>
        <v>0</v>
      </c>
      <c r="HW13" s="28">
        <f>求节点($AT$17:$AT$22,BG$17:BG$22,将星节奏统计!GR12)</f>
        <v>0</v>
      </c>
      <c r="HX13" s="28">
        <f>求节点($AT$17:$AT$22,BH$17:BH$22,将星节奏统计!GS12)</f>
        <v>0</v>
      </c>
      <c r="HY13" s="28">
        <f>求节点($AT$17:$AT$22,BI$17:BI$22,将星节奏统计!GT12)</f>
        <v>0</v>
      </c>
      <c r="HZ13" s="28">
        <f>求节点($AT$17:$AT$22,BJ$17:BJ$22,将星节奏统计!GU12)</f>
        <v>0</v>
      </c>
      <c r="IA13" s="28">
        <f>求节点($AT$17:$AT$22,BK$17:BK$22,将星节奏统计!GV12)</f>
        <v>0</v>
      </c>
      <c r="IB13" s="28">
        <f>求节点($AT$17:$AT$22,BL$17:BL$22,将星节奏统计!GW12)</f>
        <v>0</v>
      </c>
      <c r="IC13" s="28">
        <f>求节点($AT$17:$AT$22,BM$17:BM$22,将星节奏统计!GX12)</f>
        <v>0</v>
      </c>
      <c r="ID13" s="28">
        <f>求节点($AT$17:$AT$22,BN$17:BN$22,将星节奏统计!GY12)</f>
        <v>0</v>
      </c>
      <c r="IE13" s="28">
        <f>求节点($AT$17:$AT$22,BO$17:BO$22,将星节奏统计!GZ12)</f>
        <v>0</v>
      </c>
      <c r="IF13" s="28">
        <f>求节点($AT$5:$AT$10,AV$5:AV$10,将星节奏统计!HD12)</f>
        <v>9.8738454696624973E-3</v>
      </c>
      <c r="IG13" s="28">
        <f>求节点($AT$5:$AT$10,AW$5:AW$10,将星节奏统计!HE12)</f>
        <v>2.6787553153840786E-2</v>
      </c>
      <c r="IH13" s="28">
        <f>求节点($AT$5:$AT$10,AX$5:AX$10,将星节奏统计!HF12)</f>
        <v>2.5507434129961454E-3</v>
      </c>
      <c r="II13" s="28">
        <f>求节点($AT$5:$AT$10,AY$5:AY$10,将星节奏统计!HG12)</f>
        <v>0</v>
      </c>
      <c r="IJ13" s="28">
        <f>求节点($AT$5:$AT$10,AZ$5:AZ$10,将星节奏统计!HH12)</f>
        <v>0</v>
      </c>
      <c r="IK13" s="28">
        <f>求节点($AT$5:$AT$10,BA$5:BA$10,将星节奏统计!HI12)</f>
        <v>0</v>
      </c>
      <c r="IL13" s="28">
        <f>求节点($AT$5:$AT$10,BB$5:BB$10,将星节奏统计!HJ12)</f>
        <v>0</v>
      </c>
      <c r="IM13" s="28">
        <f>求节点($AT$5:$AT$10,BC$5:BC$10,将星节奏统计!HK12)</f>
        <v>0</v>
      </c>
      <c r="IN13" s="28">
        <f>求节点($AT$5:$AT$10,BD$5:BD$10,将星节奏统计!HL12)</f>
        <v>0</v>
      </c>
      <c r="IO13" s="28">
        <f>求节点($AT$5:$AT$10,BE$5:BE$10,将星节奏统计!HM12)</f>
        <v>0</v>
      </c>
      <c r="IP13" s="28">
        <f>求节点($AT$5:$AT$10,BF$5:BF$10,将星节奏统计!HN12)</f>
        <v>0</v>
      </c>
      <c r="IQ13" s="28">
        <f>求节点($AT$5:$AT$10,BG$5:BG$10,将星节奏统计!HO12)</f>
        <v>0</v>
      </c>
      <c r="IR13" s="28">
        <f>求节点($AT$5:$AT$10,BH$5:BH$10,将星节奏统计!HP12)</f>
        <v>0</v>
      </c>
      <c r="IS13" s="28">
        <f>求节点($AT$5:$AT$10,BI$5:BI$10,将星节奏统计!HQ12)</f>
        <v>0</v>
      </c>
      <c r="IT13" s="28">
        <f>求节点($AT$5:$AT$10,BJ$5:BJ$10,将星节奏统计!HR12)</f>
        <v>0</v>
      </c>
      <c r="IU13" s="28">
        <f>求节点($AT$5:$AT$10,BK$5:BK$10,将星节奏统计!HS12)</f>
        <v>0</v>
      </c>
      <c r="IV13" s="28">
        <f>求节点($AT$5:$AT$10,BL$5:BL$10,将星节奏统计!HT12)</f>
        <v>0.13808535769603189</v>
      </c>
      <c r="IW13" s="28">
        <f>求节点($AT$5:$AT$10,BM$5:BM$10,将星节奏统计!HU12)</f>
        <v>9.1826762867861206E-2</v>
      </c>
      <c r="IX13" s="28">
        <f>求节点($AT$5:$AT$10,BN$5:BN$10,将星节奏统计!HV12)</f>
        <v>7.6522302389884347E-2</v>
      </c>
      <c r="IY13" s="28">
        <f>求节点($AT$5:$AT$10,BO$5:BO$10,将星节奏统计!HW12)</f>
        <v>0</v>
      </c>
      <c r="IZ13" s="28">
        <f>求节点($AT$5:$AT$10,BP$5:BP$10,将星节奏统计!HX12)</f>
        <v>4.5913381433930603E-2</v>
      </c>
      <c r="JA13" s="28">
        <f>求节点($AT$5:$AT$10,BQ$5:BQ$10,将星节奏统计!HY12)</f>
        <v>3.0608920955953731E-2</v>
      </c>
      <c r="JB13" s="28">
        <f>求节点($AT$5:$AT$10,BR$5:BR$10,将星节奏统计!HZ12)</f>
        <v>9.1826762867861206E-2</v>
      </c>
      <c r="JC13" s="28">
        <f>求节点($AT$5:$AT$10,BS$5:BS$10,将星节奏统计!IA12)</f>
        <v>0</v>
      </c>
      <c r="JD13" s="28">
        <f>求节点($AT$5:$AT$10,BT$5:BT$10,将星节奏统计!IB12)</f>
        <v>3.0608920955953731E-2</v>
      </c>
      <c r="JE13" s="28">
        <f>求节点($AT$5:$AT$10,BU$5:BU$10,将星节奏统计!IC12)</f>
        <v>2.6787553153840786E-2</v>
      </c>
      <c r="JF13" s="28">
        <f>求节点($AT$5:$AT$10,BV$5:BV$10,将星节奏统计!ID12)</f>
        <v>0.1052855161803352</v>
      </c>
      <c r="JG13" s="28">
        <f>求节点($AT$5:$AT$10,BW$5:BW$10,将星节奏统计!IE12)</f>
        <v>2.5356255493861751E-3</v>
      </c>
      <c r="JH13" s="28">
        <f>求节点($AT$5:$AT$10,BX$5:BX$10,将星节奏统计!IF12)</f>
        <v>1.5847659683663612E-3</v>
      </c>
      <c r="JI13" s="28">
        <f>求节点($AT$5:$AT$10,BY$5:BY$10,将星节奏统计!IG12)</f>
        <v>2.5356255493861751E-3</v>
      </c>
      <c r="JJ13" s="28">
        <f>求节点($AT$5:$AT$10,BZ$5:BZ$10,将星节奏统计!IH12)</f>
        <v>1.5847659683663612E-3</v>
      </c>
      <c r="JK13" s="28">
        <f>求节点($AT$5:$AT$10,CA$5:CA$10,将星节奏统计!II12)</f>
        <v>3.1695319367327224E-3</v>
      </c>
      <c r="JL13" s="28">
        <f>求节点($AT$5:$AT$10,CB$5:CB$10,将星节奏统计!IJ12)</f>
        <v>3.1695319367327224E-3</v>
      </c>
      <c r="JM13" s="28">
        <f>求节点($AT$5:$AT$10,CC$5:CC$10,将星节奏统计!IK12)</f>
        <v>3.1695319367327224E-3</v>
      </c>
      <c r="JN13" s="28">
        <f>求节点($AT$5:$AT$10,CD$5:CD$10,将星节奏统计!IL12)</f>
        <v>3.1695319367327224E-3</v>
      </c>
      <c r="JO13" s="28">
        <f>求节点($AT$5:$AT$10,CE$5:CE$10,将星节奏统计!IM12)</f>
        <v>1.9017191620396279E-3</v>
      </c>
      <c r="JP13" s="28">
        <f>求节点($AT$5:$AT$10,CF$5:CF$10,将星节奏统计!IN12)</f>
        <v>1.9017191620396279E-3</v>
      </c>
      <c r="JQ13" s="28">
        <f>求节点($AT$5:$AT$10,CG$5:CG$10,将星节奏统计!IO12)</f>
        <v>1.9017191620396279E-3</v>
      </c>
      <c r="JR13" s="28">
        <f>求节点($AT$5:$AT$10,CH$5:CH$10,将星节奏统计!IP12)</f>
        <v>1.9017191620396279E-3</v>
      </c>
      <c r="JS13" s="28">
        <f>求节点($AT$5:$AT$10,CI$5:CI$10,将星节奏统计!IQ12)</f>
        <v>2.5356255493861751E-3</v>
      </c>
      <c r="JT13" s="28">
        <f>求节点($AT$5:$AT$10,CJ$5:CJ$10,将星节奏统计!IR12)</f>
        <v>1.5847659683663612E-3</v>
      </c>
      <c r="JU13" s="28">
        <f>求节点($AT$5:$AT$10,CK$5:CK$10,将星节奏统计!IS12)</f>
        <v>0</v>
      </c>
      <c r="JV13" s="28">
        <f>求节点($AT$5:$AT$10,CL$5:CL$10,将星节奏统计!IT12)</f>
        <v>0</v>
      </c>
      <c r="JW13" s="28">
        <f>求节点($AT$5:$AT$10,CM$5:CM$10,将星节奏统计!IU12)</f>
        <v>0</v>
      </c>
      <c r="JX13" s="28">
        <f>求节点($AT$5:$AT$10,CN$5:CN$10,将星节奏统计!IV12)</f>
        <v>0</v>
      </c>
      <c r="JY13" s="28">
        <f>求节点($AT$5:$AT$10,CO$5:CO$10,将星节奏统计!IW12)</f>
        <v>0</v>
      </c>
      <c r="JZ13" s="28">
        <f>求节点($AT$5:$AT$10,CP$5:CP$10,将星节奏统计!IX12)</f>
        <v>0</v>
      </c>
      <c r="KA13" s="28">
        <f>求节点($AT$5:$AT$10,CQ$5:CQ$10,将星节奏统计!IY12)</f>
        <v>0</v>
      </c>
      <c r="KB13" s="28">
        <f>求节点($AT$5:$AT$10,CR$5:CR$10,将星节奏统计!IZ12)</f>
        <v>0</v>
      </c>
      <c r="KC13" s="28">
        <f>求节点($AT$5:$AT$10,CS$5:CS$10,将星节奏统计!JA12)</f>
        <v>0</v>
      </c>
      <c r="KD13" s="28">
        <f>求节点($AT$17:$AT$22,AV$17:AV$22,将星节奏统计!JD12)</f>
        <v>0</v>
      </c>
      <c r="KE13" s="28">
        <f>求节点($AT$17:$AT$22,AW$17:AW$22,将星节奏统计!JE12)</f>
        <v>0</v>
      </c>
      <c r="KF13" s="28">
        <f>求节点($AT$17:$AT$22,AX$17:AX$22,将星节奏统计!JF12)</f>
        <v>0</v>
      </c>
      <c r="KG13" s="28">
        <f>求节点($AT$17:$AT$22,AY$17:AY$22,将星节奏统计!JG12)</f>
        <v>7.3675663377070766E-7</v>
      </c>
      <c r="KH13" s="28">
        <f>求节点($AT$17:$AT$22,AZ$17:AZ$22,将星节奏统计!JH12)</f>
        <v>1.1051349506560615E-6</v>
      </c>
      <c r="KI13" s="28">
        <f>求节点($AT$17:$AT$22,BA$17:BA$22,将星节奏统计!JI12)</f>
        <v>1.1051349506560615E-6</v>
      </c>
      <c r="KJ13" s="28">
        <f>求节点($AT$17:$AT$22,BB$17:BB$22,将星节奏统计!JJ12)</f>
        <v>1.6744468949309033E-6</v>
      </c>
      <c r="KK13" s="28">
        <f>求节点($AT$17:$AT$22,BC$17:BC$22,将星节奏统计!JK12)</f>
        <v>0</v>
      </c>
      <c r="KL13" s="28">
        <f>求节点($AT$17:$AT$22,BD$17:BD$22,将星节奏统计!JL12)</f>
        <v>1.1051349506560615E-6</v>
      </c>
      <c r="KM13" s="28">
        <f>求节点($AT$17:$AT$22,BE$17:BE$22,将星节奏统计!JM12)</f>
        <v>0</v>
      </c>
      <c r="KN13" s="28">
        <f>求节点($AT$17:$AT$22,BF$17:BF$22,将星节奏统计!JN12)</f>
        <v>0</v>
      </c>
      <c r="KO13" s="28">
        <f>求节点($AT$17:$AT$22,BG$17:BG$22,将星节奏统计!JO12)</f>
        <v>0</v>
      </c>
      <c r="KP13" s="28">
        <f>求节点($AT$17:$AT$22,BH$17:BH$22,将星节奏统计!JP12)</f>
        <v>0</v>
      </c>
      <c r="KQ13" s="28">
        <f>求节点($AT$17:$AT$22,BI$17:BI$22,将星节奏统计!JQ12)</f>
        <v>0</v>
      </c>
      <c r="KR13" s="28">
        <f>求节点($AT$17:$AT$22,BJ$17:BJ$22,将星节奏统计!JR12)</f>
        <v>0</v>
      </c>
      <c r="KS13" s="28">
        <f>求节点($AT$17:$AT$22,BK$17:BK$22,将星节奏统计!JS12)</f>
        <v>0</v>
      </c>
      <c r="KT13" s="28">
        <f>求节点($AT$17:$AT$22,BL$17:BL$22,将星节奏统计!JT12)</f>
        <v>0</v>
      </c>
      <c r="KU13" s="28">
        <f>求节点($AT$17:$AT$22,BM$17:BM$22,将星节奏统计!JU12)</f>
        <v>0</v>
      </c>
      <c r="KV13" s="28">
        <f>求节点($AT$17:$AT$22,BN$17:BN$22,将星节奏统计!JV12)</f>
        <v>0</v>
      </c>
      <c r="KW13" s="28">
        <f>求节点($AT$17:$AT$22,BO$17:BO$22,将星节奏统计!JW12)</f>
        <v>0</v>
      </c>
      <c r="KX13" s="28">
        <f>求节点($AT$5:$AT$10,AV$5:AV$10,将星节奏统计!KA12)</f>
        <v>1.7677724140725971E-2</v>
      </c>
      <c r="KY13" s="28">
        <f>求节点($AT$5:$AT$10,AW$5:AW$10,将星节奏统计!KB12)</f>
        <v>4.2677882107764673E-2</v>
      </c>
      <c r="KZ13" s="28">
        <f>求节点($AT$5:$AT$10,AX$5:AX$10,将星节奏统计!KC12)</f>
        <v>4.5667454030208759E-3</v>
      </c>
      <c r="LA13" s="28">
        <f>求节点($AT$5:$AT$10,AY$5:AY$10,将星节奏统计!KD12)</f>
        <v>0</v>
      </c>
      <c r="LB13" s="28">
        <f>求节点($AT$5:$AT$10,AZ$5:AZ$10,将星节奏统计!KE12)</f>
        <v>0</v>
      </c>
      <c r="LC13" s="28">
        <f>求节点($AT$5:$AT$10,BA$5:BA$10,将星节奏统计!KF12)</f>
        <v>0</v>
      </c>
      <c r="LD13" s="28">
        <f>求节点($AT$5:$AT$10,BB$5:BB$10,将星节奏统计!KG12)</f>
        <v>0</v>
      </c>
      <c r="LE13" s="28">
        <f>求节点($AT$5:$AT$10,BC$5:BC$10,将星节奏统计!KH12)</f>
        <v>0</v>
      </c>
      <c r="LF13" s="28">
        <f>求节点($AT$5:$AT$10,BD$5:BD$10,将星节奏统计!KI12)</f>
        <v>0</v>
      </c>
      <c r="LG13" s="28">
        <f>求节点($AT$5:$AT$10,BE$5:BE$10,将星节奏统计!KJ12)</f>
        <v>0</v>
      </c>
      <c r="LH13" s="28">
        <f>求节点($AT$5:$AT$10,BF$5:BF$10,将星节奏统计!KK12)</f>
        <v>0</v>
      </c>
      <c r="LI13" s="28">
        <f>求节点($AT$5:$AT$10,BG$5:BG$10,将星节奏统计!KL12)</f>
        <v>0</v>
      </c>
      <c r="LJ13" s="28">
        <f>求节点($AT$5:$AT$10,BH$5:BH$10,将星节奏统计!KM12)</f>
        <v>0</v>
      </c>
      <c r="LK13" s="28">
        <f>求节点($AT$5:$AT$10,BI$5:BI$10,将星节奏统计!KN12)</f>
        <v>0</v>
      </c>
      <c r="LL13" s="28">
        <f>求节点($AT$5:$AT$10,BJ$5:BJ$10,将星节奏统计!KO12)</f>
        <v>0</v>
      </c>
      <c r="LM13" s="28">
        <f>求节点($AT$5:$AT$10,BK$5:BK$10,将星节奏统计!KP12)</f>
        <v>0</v>
      </c>
      <c r="LN13" s="28">
        <f>求节点($AT$5:$AT$10,BL$5:BL$10,将星节奏统计!KQ12)</f>
        <v>0.2194445053799694</v>
      </c>
      <c r="LO13" s="28">
        <f>求节点($AT$5:$AT$10,BM$5:BM$10,将星节奏统计!KR12)</f>
        <v>0.16028773893482251</v>
      </c>
      <c r="LP13" s="28">
        <f>求节点($AT$5:$AT$10,BN$5:BN$10,将星节奏统计!KS12)</f>
        <v>0.12643025863616164</v>
      </c>
      <c r="LQ13" s="28">
        <f>求节点($AT$5:$AT$10,BO$5:BO$10,将星节奏统计!KT12)</f>
        <v>0</v>
      </c>
      <c r="LR13" s="28">
        <f>求节点($AT$5:$AT$10,BP$5:BP$10,将星节奏统计!KU12)</f>
        <v>8.2201417254375755E-2</v>
      </c>
      <c r="LS13" s="28">
        <f>求节点($AT$5:$AT$10,BQ$5:BQ$10,将星节奏统计!KV12)</f>
        <v>5.4800944836250511E-2</v>
      </c>
      <c r="LT13" s="28">
        <f>求节点($AT$5:$AT$10,BR$5:BR$10,将星节奏统计!KW12)</f>
        <v>0.16028773893482251</v>
      </c>
      <c r="LU13" s="28">
        <f>求节点($AT$5:$AT$10,BS$5:BS$10,将星节奏统计!KX12)</f>
        <v>0</v>
      </c>
      <c r="LV13" s="28">
        <f>求节点($AT$5:$AT$10,BT$5:BT$10,将星节奏统计!KY12)</f>
        <v>5.4800944836250511E-2</v>
      </c>
      <c r="LW13" s="28">
        <f>求节点($AT$5:$AT$10,BU$5:BU$10,将星节奏统计!KZ12)</f>
        <v>4.2677882107764673E-2</v>
      </c>
      <c r="LX13" s="28">
        <f>求节点($AT$5:$AT$10,BV$5:BV$10,将星节奏统计!LA12)</f>
        <v>0.16591715497807147</v>
      </c>
      <c r="LY13" s="28">
        <f>求节点($AT$5:$AT$10,BW$5:BW$10,将星节奏统计!LB12)</f>
        <v>4.5396790059099162E-3</v>
      </c>
      <c r="LZ13" s="28">
        <f>求节点($AT$5:$AT$10,BX$5:BX$10,将星节奏统计!LC12)</f>
        <v>2.8372993786936959E-3</v>
      </c>
      <c r="MA13" s="28">
        <f>求节点($AT$5:$AT$10,BY$5:BY$10,将星节奏统计!LD12)</f>
        <v>4.5396790059099162E-3</v>
      </c>
      <c r="MB13" s="28">
        <f>求节点($AT$5:$AT$10,BZ$5:BZ$10,将星节奏统计!LE12)</f>
        <v>2.8372993786936959E-3</v>
      </c>
      <c r="MC13" s="28">
        <f>求节点($AT$5:$AT$10,CA$5:CA$10,将星节奏统计!LF12)</f>
        <v>5.6745987573873918E-3</v>
      </c>
      <c r="MD13" s="28">
        <f>求节点($AT$5:$AT$10,CB$5:CB$10,将星节奏统计!LG12)</f>
        <v>5.6745987573873918E-3</v>
      </c>
      <c r="ME13" s="28">
        <f>求节点($AT$5:$AT$10,CC$5:CC$10,将星节奏统计!LH12)</f>
        <v>5.6745987573873918E-3</v>
      </c>
      <c r="MF13" s="28">
        <f>求节点($AT$5:$AT$10,CD$5:CD$10,将星节奏统计!LI12)</f>
        <v>5.6745987573873918E-3</v>
      </c>
      <c r="MG13" s="28">
        <f>求节点($AT$5:$AT$10,CE$5:CE$10,将星节奏统计!LJ12)</f>
        <v>3.4047592544324337E-3</v>
      </c>
      <c r="MH13" s="28">
        <f>求节点($AT$5:$AT$10,CF$5:CF$10,将星节奏统计!LK12)</f>
        <v>3.4047592544324337E-3</v>
      </c>
      <c r="MI13" s="28">
        <f>求节点($AT$5:$AT$10,CG$5:CG$10,将星节奏统计!LL12)</f>
        <v>3.4047592544324337E-3</v>
      </c>
      <c r="MJ13" s="28">
        <f>求节点($AT$5:$AT$10,CH$5:CH$10,将星节奏统计!LM12)</f>
        <v>3.4047592544324337E-3</v>
      </c>
      <c r="MK13" s="28">
        <f>求节点($AT$5:$AT$10,CI$5:CI$10,将星节奏统计!LN12)</f>
        <v>4.5396790059099162E-3</v>
      </c>
      <c r="ML13" s="28">
        <f>求节点($AT$5:$AT$10,CJ$5:CJ$10,将星节奏统计!LO12)</f>
        <v>2.8372993786936959E-3</v>
      </c>
      <c r="MM13" s="28">
        <f>求节点($AT$5:$AT$10,CK$5:CK$10,将星节奏统计!LP12)</f>
        <v>0</v>
      </c>
      <c r="MN13" s="28">
        <f>求节点($AT$5:$AT$10,CL$5:CL$10,将星节奏统计!LQ12)</f>
        <v>0</v>
      </c>
      <c r="MO13" s="28">
        <f>求节点($AT$5:$AT$10,CM$5:CM$10,将星节奏统计!LR12)</f>
        <v>0</v>
      </c>
      <c r="MP13" s="28">
        <f>求节点($AT$5:$AT$10,CN$5:CN$10,将星节奏统计!LS12)</f>
        <v>0</v>
      </c>
      <c r="MQ13" s="28">
        <f>求节点($AT$5:$AT$10,CO$5:CO$10,将星节奏统计!LT12)</f>
        <v>0</v>
      </c>
      <c r="MR13" s="28">
        <f>求节点($AT$5:$AT$10,CP$5:CP$10,将星节奏统计!LU12)</f>
        <v>0</v>
      </c>
      <c r="MS13" s="28">
        <f>求节点($AT$5:$AT$10,CQ$5:CQ$10,将星节奏统计!LV12)</f>
        <v>0</v>
      </c>
      <c r="MT13" s="28">
        <f>求节点($AT$5:$AT$10,CR$5:CR$10,将星节奏统计!LW12)</f>
        <v>0</v>
      </c>
      <c r="MU13" s="28">
        <f>求节点($AT$5:$AT$10,CS$5:CS$10,将星节奏统计!LX12)</f>
        <v>0</v>
      </c>
      <c r="MV13" s="28">
        <f>求节点($AT$17:$AT$22,AV$17:AV$22,将星节奏统计!MA12)</f>
        <v>0</v>
      </c>
      <c r="MW13" s="28">
        <f>求节点($AT$17:$AT$22,AW$17:AW$22,将星节奏统计!MB12)</f>
        <v>0</v>
      </c>
      <c r="MX13" s="28">
        <f>求节点($AT$17:$AT$22,AX$17:AX$22,将星节奏统计!MC12)</f>
        <v>0</v>
      </c>
      <c r="MY13" s="28">
        <f>求节点($AT$17:$AT$22,AY$17:AY$22,将星节奏统计!MD12)</f>
        <v>0</v>
      </c>
      <c r="MZ13" s="28">
        <f>求节点($AT$17:$AT$22,AZ$17:AZ$22,将星节奏统计!ME12)</f>
        <v>0</v>
      </c>
      <c r="NA13" s="28">
        <f>求节点($AT$17:$AT$22,BA$17:BA$22,将星节奏统计!MF12)</f>
        <v>0</v>
      </c>
      <c r="NB13" s="28">
        <f>求节点($AT$17:$AT$22,BB$17:BB$22,将星节奏统计!MG12)</f>
        <v>0</v>
      </c>
      <c r="NC13" s="28">
        <f>求节点($AT$17:$AT$22,BC$17:BC$22,将星节奏统计!MH12)</f>
        <v>0</v>
      </c>
      <c r="ND13" s="28">
        <f>求节点($AT$17:$AT$22,BD$17:BD$22,将星节奏统计!MI12)</f>
        <v>0</v>
      </c>
      <c r="NE13" s="28">
        <f>求节点($AT$17:$AT$22,BE$17:BE$22,将星节奏统计!MJ12)</f>
        <v>0</v>
      </c>
      <c r="NF13" s="28">
        <f>求节点($AT$17:$AT$22,BF$17:BF$22,将星节奏统计!MK12)</f>
        <v>0</v>
      </c>
      <c r="NG13" s="28">
        <f>求节点($AT$17:$AT$22,BG$17:BG$22,将星节奏统计!ML12)</f>
        <v>0</v>
      </c>
      <c r="NH13" s="28">
        <f>求节点($AT$17:$AT$22,BH$17:BH$22,将星节奏统计!MM12)</f>
        <v>0</v>
      </c>
      <c r="NI13" s="28">
        <f>求节点($AT$17:$AT$22,BI$17:BI$22,将星节奏统计!MN12)</f>
        <v>0</v>
      </c>
      <c r="NJ13" s="28">
        <f>求节点($AT$17:$AT$22,BJ$17:BJ$22,将星节奏统计!MO12)</f>
        <v>0</v>
      </c>
      <c r="NK13" s="28">
        <f>求节点($AT$17:$AT$22,BK$17:BK$22,将星节奏统计!MP12)</f>
        <v>0</v>
      </c>
      <c r="NL13" s="28">
        <f>求节点($AT$17:$AT$22,BL$17:BL$22,将星节奏统计!MQ12)</f>
        <v>0</v>
      </c>
      <c r="NM13" s="28">
        <f>求节点($AT$17:$AT$22,BM$17:BM$22,将星节奏统计!MR12)</f>
        <v>0</v>
      </c>
      <c r="NN13" s="28">
        <f>求节点($AT$17:$AT$22,BN$17:BN$22,将星节奏统计!MS12)</f>
        <v>0</v>
      </c>
      <c r="NO13" s="28">
        <f>求节点($AT$17:$AT$22,BO$17:BO$22,将星节奏统计!MT12)</f>
        <v>0</v>
      </c>
      <c r="NP13" s="28">
        <f>求节点($AT$5:$AT$10,AV$5:AV$10,将星节奏统计!MX12)</f>
        <v>2.1598930171237977E-2</v>
      </c>
      <c r="NQ13" s="28">
        <f>求节点($AT$5:$AT$10,AW$5:AW$10,将星节奏统计!MY12)</f>
        <v>5.0248651642930561E-2</v>
      </c>
      <c r="NR13" s="28">
        <f>求节点($AT$5:$AT$10,AX$5:AX$10,将星节奏统计!MZ12)</f>
        <v>5.7449464119310664E-3</v>
      </c>
      <c r="NS13" s="28">
        <f>求节点($AT$5:$AT$10,AY$5:AY$10,将星节奏统计!NA12)</f>
        <v>0</v>
      </c>
      <c r="NT13" s="28">
        <f>求节点($AT$5:$AT$10,AZ$5:AZ$10,将星节奏统计!NB12)</f>
        <v>0</v>
      </c>
      <c r="NU13" s="28">
        <f>求节点($AT$5:$AT$10,BA$5:BA$10,将星节奏统计!NC12)</f>
        <v>0</v>
      </c>
      <c r="NV13" s="28">
        <f>求节点($AT$5:$AT$10,BB$5:BB$10,将星节奏统计!ND12)</f>
        <v>0</v>
      </c>
      <c r="NW13" s="28">
        <f>求节点($AT$5:$AT$10,BC$5:BC$10,将星节奏统计!NE12)</f>
        <v>0</v>
      </c>
      <c r="NX13" s="28">
        <f>求节点($AT$5:$AT$10,BD$5:BD$10,将星节奏统计!NF12)</f>
        <v>0</v>
      </c>
      <c r="NY13" s="28">
        <f>求节点($AT$5:$AT$10,BE$5:BE$10,将星节奏统计!NG12)</f>
        <v>0</v>
      </c>
      <c r="NZ13" s="28">
        <f>求节点($AT$5:$AT$10,BF$5:BF$10,将星节奏统计!NH12)</f>
        <v>0</v>
      </c>
      <c r="OA13" s="28">
        <f>求节点($AT$5:$AT$10,BG$5:BG$10,将星节奏统计!NI12)</f>
        <v>0</v>
      </c>
      <c r="OB13" s="28">
        <f>求节点($AT$5:$AT$10,BH$5:BH$10,将星节奏统计!NJ12)</f>
        <v>0</v>
      </c>
      <c r="OC13" s="28">
        <f>求节点($AT$5:$AT$10,BI$5:BI$10,将星节奏统计!NK12)</f>
        <v>0</v>
      </c>
      <c r="OD13" s="28">
        <f>求节点($AT$5:$AT$10,BJ$5:BJ$10,将星节奏统计!NL12)</f>
        <v>0</v>
      </c>
      <c r="OE13" s="28">
        <f>求节点($AT$5:$AT$10,BK$5:BK$10,将星节奏统计!NM12)</f>
        <v>0</v>
      </c>
      <c r="OF13" s="28">
        <f>求节点($AT$5:$AT$10,BL$5:BL$10,将星节奏统计!NN12)</f>
        <v>0.26500329842053538</v>
      </c>
      <c r="OG13" s="28">
        <f>求节点($AT$5:$AT$10,BM$5:BM$10,将星节奏统计!NO12)</f>
        <v>0.19058433630679888</v>
      </c>
      <c r="OH13" s="28">
        <f>求节点($AT$5:$AT$10,BN$5:BN$10,将星节奏统计!NP12)</f>
        <v>0.15167742311280863</v>
      </c>
      <c r="OI13" s="28">
        <f>求节点($AT$5:$AT$10,BO$5:BO$10,将星节奏统计!NQ12)</f>
        <v>0</v>
      </c>
      <c r="OJ13" s="28">
        <f>求节点($AT$5:$AT$10,BP$5:BP$10,将星节奏统计!NR12)</f>
        <v>0.10340903541475924</v>
      </c>
      <c r="OK13" s="28">
        <f>求节点($AT$5:$AT$10,BQ$5:BQ$10,将星节奏统计!NS12)</f>
        <v>6.8939356943172825E-2</v>
      </c>
      <c r="OL13" s="28">
        <f>求节点($AT$5:$AT$10,BR$5:BR$10,将星节奏统计!NT12)</f>
        <v>0.19058433630679888</v>
      </c>
      <c r="OM13" s="28">
        <f>求节点($AT$5:$AT$10,BS$5:BS$10,将星节奏统计!NU12)</f>
        <v>0</v>
      </c>
      <c r="ON13" s="28">
        <f>求节点($AT$5:$AT$10,BT$5:BT$10,将星节奏统计!NV12)</f>
        <v>6.8939356943172825E-2</v>
      </c>
      <c r="OO13" s="28">
        <f>求节点($AT$5:$AT$10,BU$5:BU$10,将星节奏统计!NW12)</f>
        <v>5.0248651642930561E-2</v>
      </c>
      <c r="OP13" s="28">
        <f>求节点($AT$5:$AT$10,BV$5:BV$10,将星节奏统计!NX12)</f>
        <v>0.20105137805686712</v>
      </c>
      <c r="OQ13" s="28">
        <f>求节点($AT$5:$AT$10,BW$5:BW$10,将星节奏统计!NY12)</f>
        <v>5.7108969987836461E-3</v>
      </c>
      <c r="OR13" s="28">
        <f>求节点($AT$5:$AT$10,BX$5:BX$10,将星节奏统计!NZ12)</f>
        <v>3.5693106242397771E-3</v>
      </c>
      <c r="OS13" s="28">
        <f>求节点($AT$5:$AT$10,BY$5:BY$10,将星节奏统计!OA12)</f>
        <v>5.7108969987836461E-3</v>
      </c>
      <c r="OT13" s="28">
        <f>求节点($AT$5:$AT$10,BZ$5:BZ$10,将星节奏统计!OB12)</f>
        <v>3.5693106242397771E-3</v>
      </c>
      <c r="OU13" s="28">
        <f>求节点($AT$5:$AT$10,CA$5:CA$10,将星节奏统计!OC12)</f>
        <v>7.1386212484795541E-3</v>
      </c>
      <c r="OV13" s="28">
        <f>求节点($AT$5:$AT$10,CB$5:CB$10,将星节奏统计!OD12)</f>
        <v>7.1386212484795541E-3</v>
      </c>
      <c r="OW13" s="28">
        <f>求节点($AT$5:$AT$10,CC$5:CC$10,将星节奏统计!OE12)</f>
        <v>7.1386212484795541E-3</v>
      </c>
      <c r="OX13" s="28">
        <f>求节点($AT$5:$AT$10,CD$5:CD$10,将星节奏统计!OF12)</f>
        <v>7.1386212484795541E-3</v>
      </c>
      <c r="OY13" s="28">
        <f>求节点($AT$5:$AT$10,CE$5:CE$10,将星节奏统计!OG12)</f>
        <v>4.283172749087738E-3</v>
      </c>
      <c r="OZ13" s="28">
        <f>求节点($AT$5:$AT$10,CF$5:CF$10,将星节奏统计!OH12)</f>
        <v>4.283172749087738E-3</v>
      </c>
      <c r="PA13" s="28">
        <f>求节点($AT$5:$AT$10,CG$5:CG$10,将星节奏统计!OI12)</f>
        <v>4.283172749087738E-3</v>
      </c>
      <c r="PB13" s="28">
        <f>求节点($AT$5:$AT$10,CH$5:CH$10,将星节奏统计!OJ12)</f>
        <v>4.283172749087738E-3</v>
      </c>
      <c r="PC13" s="28">
        <f>求节点($AT$5:$AT$10,CI$5:CI$10,将星节奏统计!OK12)</f>
        <v>5.7108969987836461E-3</v>
      </c>
      <c r="PD13" s="28">
        <f>求节点($AT$5:$AT$10,CJ$5:CJ$10,将星节奏统计!OL12)</f>
        <v>3.5693106242397771E-3</v>
      </c>
      <c r="PE13" s="28">
        <f>求节点($AT$5:$AT$10,CK$5:CK$10,将星节奏统计!OM12)</f>
        <v>0</v>
      </c>
      <c r="PF13" s="28">
        <f>求节点($AT$5:$AT$10,CL$5:CL$10,将星节奏统计!ON12)</f>
        <v>0</v>
      </c>
      <c r="PG13" s="28">
        <f>求节点($AT$5:$AT$10,CM$5:CM$10,将星节奏统计!OO12)</f>
        <v>0</v>
      </c>
      <c r="PH13" s="28">
        <f>求节点($AT$5:$AT$10,CN$5:CN$10,将星节奏统计!OP12)</f>
        <v>0</v>
      </c>
      <c r="PI13" s="28">
        <f>求节点($AT$5:$AT$10,CO$5:CO$10,将星节奏统计!OQ12)</f>
        <v>0</v>
      </c>
      <c r="PJ13" s="28">
        <f>求节点($AT$5:$AT$10,CP$5:CP$10,将星节奏统计!OR12)</f>
        <v>0</v>
      </c>
      <c r="PK13" s="28">
        <f>求节点($AT$5:$AT$10,CQ$5:CQ$10,将星节奏统计!OS12)</f>
        <v>0</v>
      </c>
      <c r="PL13" s="28">
        <f>求节点($AT$5:$AT$10,CR$5:CR$10,将星节奏统计!OT12)</f>
        <v>0</v>
      </c>
      <c r="PM13" s="28">
        <f>求节点($AT$5:$AT$10,CS$5:CS$10,将星节奏统计!OU12)</f>
        <v>0</v>
      </c>
      <c r="PN13" s="28">
        <f>求节点($AT$17:$AT$22,AV$17:AV$22,将星节奏统计!OX12)</f>
        <v>0</v>
      </c>
      <c r="PO13" s="28">
        <f>求节点($AT$17:$AT$22,AW$17:AW$22,将星节奏统计!OY12)</f>
        <v>0</v>
      </c>
      <c r="PP13" s="28">
        <f>求节点($AT$17:$AT$22,AX$17:AX$22,将星节奏统计!OZ12)</f>
        <v>0</v>
      </c>
      <c r="PQ13" s="28">
        <f>求节点($AT$17:$AT$22,AY$17:AY$22,将星节奏统计!PA12)</f>
        <v>8.6378995834551775E-7</v>
      </c>
      <c r="PR13" s="28">
        <f>求节点($AT$17:$AT$22,AZ$17:AZ$22,将星节奏统计!PB12)</f>
        <v>1.2956849375182766E-6</v>
      </c>
      <c r="PS13" s="28">
        <f>求节点($AT$17:$AT$22,BA$17:BA$22,将星节奏统计!PC12)</f>
        <v>1.2956849375182766E-6</v>
      </c>
      <c r="PT13" s="28">
        <f>求节点($AT$17:$AT$22,BB$17:BB$22,将星节奏统计!PD12)</f>
        <v>1.9631589962404439E-6</v>
      </c>
      <c r="PU13" s="28">
        <f>求节点($AT$17:$AT$22,BC$17:BC$22,将星节奏统计!PE12)</f>
        <v>0</v>
      </c>
      <c r="PV13" s="28">
        <f>求节点($AT$17:$AT$22,BD$17:BD$22,将星节奏统计!PF12)</f>
        <v>1.2956849375182766E-6</v>
      </c>
      <c r="PW13" s="28">
        <f>求节点($AT$17:$AT$22,BE$17:BE$22,将星节奏统计!PG12)</f>
        <v>0</v>
      </c>
      <c r="PX13" s="28">
        <f>求节点($AT$17:$AT$22,BF$17:BF$22,将星节奏统计!PH12)</f>
        <v>0</v>
      </c>
      <c r="PY13" s="28">
        <f>求节点($AT$17:$AT$22,BG$17:BG$22,将星节奏统计!PI12)</f>
        <v>0</v>
      </c>
      <c r="PZ13" s="28">
        <f>求节点($AT$17:$AT$22,BH$17:BH$22,将星节奏统计!PJ12)</f>
        <v>0</v>
      </c>
      <c r="QA13" s="28">
        <f>求节点($AT$17:$AT$22,BI$17:BI$22,将星节奏统计!PK12)</f>
        <v>0</v>
      </c>
      <c r="QB13" s="28">
        <f>求节点($AT$17:$AT$22,BJ$17:BJ$22,将星节奏统计!PL12)</f>
        <v>0</v>
      </c>
      <c r="QC13" s="28">
        <f>求节点($AT$17:$AT$22,BK$17:BK$22,将星节奏统计!PM12)</f>
        <v>0</v>
      </c>
      <c r="QD13" s="28">
        <f>求节点($AT$17:$AT$22,BL$17:BL$22,将星节奏统计!PN12)</f>
        <v>0</v>
      </c>
      <c r="QE13" s="28">
        <f>求节点($AT$17:$AT$22,BM$17:BM$22,将星节奏统计!PO12)</f>
        <v>0</v>
      </c>
      <c r="QF13" s="28">
        <f>求节点($AT$17:$AT$22,BN$17:BN$22,将星节奏统计!PP12)</f>
        <v>0</v>
      </c>
      <c r="QG13" s="28">
        <f>求节点($AT$17:$AT$22,BO$17:BO$22,将星节奏统计!PQ12)</f>
        <v>0</v>
      </c>
      <c r="QJ13" s="3">
        <v>9</v>
      </c>
      <c r="QK13" s="28">
        <f t="shared" ca="1" si="41"/>
        <v>6.4882222007160512E-2</v>
      </c>
      <c r="QL13" s="28">
        <f t="shared" ca="1" si="32"/>
        <v>7.4443161322483742E-2</v>
      </c>
      <c r="QM13" s="28">
        <f t="shared" ca="1" si="32"/>
        <v>9.5082598153153952E-2</v>
      </c>
      <c r="QN13" s="28">
        <f t="shared" ca="1" si="32"/>
        <v>0.16122994888338493</v>
      </c>
      <c r="QO13" s="28">
        <f t="shared" ca="1" si="32"/>
        <v>0.19453387286070264</v>
      </c>
      <c r="QP13" s="28">
        <f t="shared" ca="1" si="42"/>
        <v>5.1907611808411358E-3</v>
      </c>
      <c r="QQ13" s="28">
        <f t="shared" ca="1" si="33"/>
        <v>5.9556633545811005E-3</v>
      </c>
      <c r="QR13" s="28">
        <f t="shared" ca="1" si="33"/>
        <v>7.6068766481585254E-3</v>
      </c>
      <c r="QS13" s="28">
        <f t="shared" ca="1" si="33"/>
        <v>1.3619037017729749E-2</v>
      </c>
      <c r="QT13" s="28">
        <f t="shared" ca="1" si="33"/>
        <v>1.7132690996350938E-2</v>
      </c>
      <c r="QU13" s="28">
        <f t="shared" ca="1" si="43"/>
        <v>2.0094208465524978E-2</v>
      </c>
      <c r="QV13" s="28">
        <f t="shared" ca="1" si="34"/>
        <v>2.2213210628682419E-2</v>
      </c>
      <c r="QW13" s="28">
        <f t="shared" ca="1" si="34"/>
        <v>2.6787553153840786E-2</v>
      </c>
      <c r="QX13" s="28">
        <f t="shared" ca="1" si="34"/>
        <v>4.2677882107764673E-2</v>
      </c>
      <c r="QY13" s="28">
        <f t="shared" ca="1" si="34"/>
        <v>5.0248651642930561E-2</v>
      </c>
      <c r="QZ13" s="28">
        <f t="shared" ca="1" si="44"/>
        <v>4.3117170356411612E-2</v>
      </c>
      <c r="RA13" s="28">
        <f t="shared" ca="1" si="35"/>
        <v>4.9470846856279463E-2</v>
      </c>
      <c r="RB13" s="28">
        <f t="shared" ca="1" si="35"/>
        <v>6.2658134282571373E-2</v>
      </c>
      <c r="RC13" s="28">
        <f t="shared" ca="1" si="35"/>
        <v>0.10389208507611597</v>
      </c>
      <c r="RD13" s="28">
        <f t="shared" ca="1" si="35"/>
        <v>0.12693505151309309</v>
      </c>
      <c r="RE13" s="28">
        <f t="shared" ca="1" si="45"/>
        <v>3.2442257380256995E-3</v>
      </c>
      <c r="RF13" s="28">
        <f t="shared" ca="1" si="36"/>
        <v>3.722289596613193E-3</v>
      </c>
      <c r="RG13" s="28">
        <f t="shared" ca="1" si="36"/>
        <v>4.7542979050990836E-3</v>
      </c>
      <c r="RH13" s="28">
        <f t="shared" ca="1" si="36"/>
        <v>8.5118981360810878E-3</v>
      </c>
      <c r="RI13" s="28">
        <f t="shared" ca="1" si="36"/>
        <v>1.0707931872719331E-2</v>
      </c>
      <c r="RJ13" s="28">
        <f t="shared" ca="1" si="46"/>
        <v>8.9560633702821801E-7</v>
      </c>
      <c r="RK13" s="28">
        <f t="shared" ca="1" si="37"/>
        <v>0</v>
      </c>
      <c r="RL13" s="28">
        <f t="shared" ca="1" si="37"/>
        <v>1.1553683575034335E-6</v>
      </c>
      <c r="RM13" s="28">
        <f t="shared" ca="1" si="37"/>
        <v>0</v>
      </c>
      <c r="RN13" s="28">
        <f t="shared" ca="1" si="37"/>
        <v>1.3545797074056287E-6</v>
      </c>
      <c r="RO13" s="28">
        <f t="shared" ca="1" si="47"/>
        <v>8.5666693106986602E-7</v>
      </c>
      <c r="RP13" s="28">
        <f t="shared" ca="1" si="38"/>
        <v>0</v>
      </c>
      <c r="RQ13" s="28">
        <f t="shared" ca="1" si="38"/>
        <v>1.1051349506560615E-6</v>
      </c>
      <c r="RR13" s="28">
        <f t="shared" ca="1" si="38"/>
        <v>0</v>
      </c>
      <c r="RS13" s="28">
        <f t="shared" ca="1" si="38"/>
        <v>1.2956849375182766E-6</v>
      </c>
      <c r="RT13" s="28">
        <f t="shared" ca="1" si="48"/>
        <v>6.7376896116693643E-3</v>
      </c>
      <c r="RU13" s="28">
        <f t="shared" ca="1" si="39"/>
        <v>7.730544657471361E-3</v>
      </c>
      <c r="RV13" s="28">
        <f t="shared" ca="1" si="39"/>
        <v>9.8738454696624973E-3</v>
      </c>
      <c r="RW13" s="28">
        <f t="shared" ca="1" si="39"/>
        <v>1.7677724140725971E-2</v>
      </c>
      <c r="RX13" s="28">
        <f t="shared" ca="1" si="39"/>
        <v>2.1598930171237977E-2</v>
      </c>
      <c r="RY13" s="28">
        <f t="shared" ca="1" si="49"/>
        <v>2.1834778281872896E-2</v>
      </c>
      <c r="RZ13" s="28">
        <f t="shared" ca="1" si="40"/>
        <v>2.4210267998529187E-2</v>
      </c>
      <c r="SA13" s="28">
        <f t="shared" ca="1" si="40"/>
        <v>2.9338296566836931E-2</v>
      </c>
      <c r="SB13" s="28">
        <f t="shared" ca="1" si="40"/>
        <v>4.724462751078555E-2</v>
      </c>
      <c r="SC13" s="28">
        <f t="shared" ca="1" si="40"/>
        <v>5.5993598054861628E-2</v>
      </c>
    </row>
    <row r="14" spans="1:497" x14ac:dyDescent="0.2">
      <c r="B14" s="29" t="str">
        <f>IF([6]buff规划!C67="","",[6]buff规划!C67)</f>
        <v/>
      </c>
      <c r="C14" s="30" t="str">
        <f>IF([6]buff规划!D67="","",[6]buff规划!D67)</f>
        <v/>
      </c>
      <c r="E14" s="5" t="s">
        <v>444</v>
      </c>
      <c r="F14" s="28">
        <f>C8-F38</f>
        <v>0</v>
      </c>
      <c r="G14" s="28">
        <f t="shared" si="21"/>
        <v>0</v>
      </c>
      <c r="H14" s="31">
        <f t="shared" si="22"/>
        <v>0</v>
      </c>
      <c r="K14" s="5" t="s">
        <v>444</v>
      </c>
      <c r="L14" s="5">
        <v>0</v>
      </c>
      <c r="M14" s="54">
        <v>11</v>
      </c>
      <c r="N14" s="54" t="str">
        <f>IF(将星标签统计!H13="","",将星标签统计!H13)</f>
        <v>齐国</v>
      </c>
      <c r="O14" s="54">
        <v>0</v>
      </c>
      <c r="P14" s="54" t="s">
        <v>460</v>
      </c>
      <c r="Q14" s="54">
        <f t="shared" si="23"/>
        <v>0</v>
      </c>
      <c r="R14" s="55">
        <f t="shared" si="3"/>
        <v>0</v>
      </c>
      <c r="S14" s="56">
        <f t="shared" si="24"/>
        <v>0</v>
      </c>
      <c r="T14" s="55">
        <v>0</v>
      </c>
      <c r="U14" s="55">
        <v>0</v>
      </c>
      <c r="V14" s="55">
        <v>0</v>
      </c>
      <c r="W14" s="55">
        <v>0</v>
      </c>
      <c r="X14" s="55">
        <v>0</v>
      </c>
      <c r="Y14" s="55">
        <v>0</v>
      </c>
      <c r="AC14" s="5">
        <v>0</v>
      </c>
      <c r="AD14" s="5">
        <v>11</v>
      </c>
      <c r="AE14" s="54" t="str">
        <f>IF(将星标签统计!BF13="","",将星标签统计!BF13)</f>
        <v>触发型兵法</v>
      </c>
      <c r="AF14" s="54">
        <v>0</v>
      </c>
      <c r="AG14" s="54" t="s">
        <v>452</v>
      </c>
      <c r="AH14" s="54">
        <f t="shared" si="25"/>
        <v>1</v>
      </c>
      <c r="AI14" s="55">
        <f t="shared" si="4"/>
        <v>0</v>
      </c>
      <c r="AJ14" s="55">
        <f t="shared" si="26"/>
        <v>0</v>
      </c>
      <c r="AK14" s="55">
        <v>0</v>
      </c>
      <c r="AL14" s="55">
        <v>0</v>
      </c>
      <c r="AM14" s="55">
        <v>0</v>
      </c>
      <c r="AN14" s="55">
        <v>0</v>
      </c>
      <c r="AO14" s="55">
        <v>0</v>
      </c>
      <c r="AP14" s="55">
        <v>0</v>
      </c>
      <c r="CU14" s="3">
        <v>10</v>
      </c>
      <c r="CV14" s="28">
        <f>求节点($AT$5:$AT$10,AV$5:AV$10,将星节奏统计!BJ13)</f>
        <v>7.7796492915675093E-3</v>
      </c>
      <c r="CW14" s="28">
        <f>求节点($AT$5:$AT$10,AW$5:AW$10,将星节奏统计!BK13)</f>
        <v>2.2318012257390208E-2</v>
      </c>
      <c r="CX14" s="28">
        <f>求节点($AT$5:$AT$10,AX$5:AX$10,将星节奏统计!BL13)</f>
        <v>2.0097427336549407E-3</v>
      </c>
      <c r="CY14" s="28">
        <f>求节点($AT$5:$AT$10,AY$5:AY$10,将星节奏统计!BM13)</f>
        <v>0</v>
      </c>
      <c r="CZ14" s="28">
        <f>求节点($AT$5:$AT$10,AZ$5:AZ$10,将星节奏统计!BN13)</f>
        <v>0</v>
      </c>
      <c r="DA14" s="28">
        <f>求节点($AT$5:$AT$10,BA$5:BA$10,将星节奏统计!BO13)</f>
        <v>0</v>
      </c>
      <c r="DB14" s="28">
        <f>求节点($AT$5:$AT$10,BB$5:BB$10,将星节奏统计!BP13)</f>
        <v>0</v>
      </c>
      <c r="DC14" s="28">
        <f>求节点($AT$5:$AT$10,BC$5:BC$10,将星节奏统计!BQ13)</f>
        <v>0</v>
      </c>
      <c r="DD14" s="28">
        <f>求节点($AT$5:$AT$10,BD$5:BD$10,将星节奏统计!BR13)</f>
        <v>0</v>
      </c>
      <c r="DE14" s="28">
        <f>求节点($AT$5:$AT$10,BE$5:BE$10,将星节奏统计!BS13)</f>
        <v>0</v>
      </c>
      <c r="DF14" s="28">
        <f>求节点($AT$5:$AT$10,BF$5:BF$10,将星节奏统计!BT13)</f>
        <v>0</v>
      </c>
      <c r="DG14" s="28">
        <f>求节点($AT$5:$AT$10,BG$5:BG$10,将星节奏统计!BU13)</f>
        <v>0</v>
      </c>
      <c r="DH14" s="28">
        <f>求节点($AT$5:$AT$10,BH$5:BH$10,将星节奏统计!BV13)</f>
        <v>0</v>
      </c>
      <c r="DI14" s="28">
        <f>求节点($AT$5:$AT$10,BI$5:BI$10,将星节奏统计!BW13)</f>
        <v>0</v>
      </c>
      <c r="DJ14" s="28">
        <f>求节点($AT$5:$AT$10,BJ$5:BJ$10,将星节奏统计!BX13)</f>
        <v>0</v>
      </c>
      <c r="DK14" s="28">
        <f>求节点($AT$5:$AT$10,BK$5:BK$10,将星节奏统计!BY13)</f>
        <v>0</v>
      </c>
      <c r="DL14" s="28">
        <f>求节点($AT$5:$AT$10,BL$5:BL$10,将星节奏统计!BZ13)</f>
        <v>0.10879810287455312</v>
      </c>
      <c r="DM14" s="28">
        <f>求节点($AT$5:$AT$10,BM$5:BM$10,将星节奏统计!CA13)</f>
        <v>7.2350738411577825E-2</v>
      </c>
      <c r="DN14" s="28">
        <f>求节点($AT$5:$AT$10,BN$5:BN$10,将星节奏统计!CB13)</f>
        <v>6.0292282009648181E-2</v>
      </c>
      <c r="DO14" s="28">
        <f>求节点($AT$5:$AT$10,BO$5:BO$10,将星节奏统计!CC13)</f>
        <v>0</v>
      </c>
      <c r="DP14" s="28">
        <f>求节点($AT$5:$AT$10,BP$5:BP$10,将星节奏统计!CD13)</f>
        <v>3.6175369205788926E-2</v>
      </c>
      <c r="DQ14" s="28">
        <f>求节点($AT$5:$AT$10,BQ$5:BQ$10,将星节奏统计!CE13)</f>
        <v>2.4116912803859275E-2</v>
      </c>
      <c r="DR14" s="28">
        <f>求节点($AT$5:$AT$10,BR$5:BR$10,将星节奏统计!CF13)</f>
        <v>7.2350738411577825E-2</v>
      </c>
      <c r="DS14" s="28">
        <f>求节点($AT$5:$AT$10,BS$5:BS$10,将星节奏统计!CG13)</f>
        <v>0</v>
      </c>
      <c r="DT14" s="28">
        <f>求节点($AT$5:$AT$10,BT$5:BT$10,将星节奏统计!CH13)</f>
        <v>2.4116912803859275E-2</v>
      </c>
      <c r="DU14" s="28">
        <f>求节点($AT$5:$AT$10,BU$5:BU$10,将星节奏统计!CI13)</f>
        <v>2.2318012257390208E-2</v>
      </c>
      <c r="DV14" s="28">
        <f>求节点($AT$5:$AT$10,BV$5:BV$10,将星节奏统计!CJ13)</f>
        <v>8.4620746680207984E-2</v>
      </c>
      <c r="DW14" s="28">
        <f>求节点($AT$5:$AT$10,BW$5:BW$10,将星节奏统计!CK13)</f>
        <v>1.9978312978030516E-3</v>
      </c>
      <c r="DX14" s="28">
        <f>求节点($AT$5:$AT$10,BX$5:BX$10,将星节奏统计!CL13)</f>
        <v>1.248644561126902E-3</v>
      </c>
      <c r="DY14" s="28">
        <f>求节点($AT$5:$AT$10,BY$5:BY$10,将星节奏统计!CM13)</f>
        <v>1.9978312978030516E-3</v>
      </c>
      <c r="DZ14" s="28">
        <f>求节点($AT$5:$AT$10,BZ$5:BZ$10,将星节奏统计!CN13)</f>
        <v>1.248644561126902E-3</v>
      </c>
      <c r="EA14" s="28">
        <f>求节点($AT$5:$AT$10,CA$5:CA$10,将星节奏统计!CO13)</f>
        <v>2.4972891222538041E-3</v>
      </c>
      <c r="EB14" s="28">
        <f>求节点($AT$5:$AT$10,CB$5:CB$10,将星节奏统计!CP13)</f>
        <v>2.4972891222538041E-3</v>
      </c>
      <c r="EC14" s="28">
        <f>求节点($AT$5:$AT$10,CC$5:CC$10,将星节奏统计!CQ13)</f>
        <v>2.4972891222538041E-3</v>
      </c>
      <c r="ED14" s="28">
        <f>求节点($AT$5:$AT$10,CD$5:CD$10,将星节奏统计!CR13)</f>
        <v>2.4972891222538041E-3</v>
      </c>
      <c r="EE14" s="28">
        <f>求节点($AT$5:$AT$10,CE$5:CE$10,将星节奏统计!CS13)</f>
        <v>1.4983734733522852E-3</v>
      </c>
      <c r="EF14" s="28">
        <f>求节点($AT$5:$AT$10,CF$5:CF$10,将星节奏统计!CT13)</f>
        <v>1.4983734733522852E-3</v>
      </c>
      <c r="EG14" s="28">
        <f>求节点($AT$5:$AT$10,CG$5:CG$10,将星节奏统计!CU13)</f>
        <v>1.4983734733522852E-3</v>
      </c>
      <c r="EH14" s="28">
        <f>求节点($AT$5:$AT$10,CH$5:CH$10,将星节奏统计!CV13)</f>
        <v>1.4983734733522852E-3</v>
      </c>
      <c r="EI14" s="28">
        <f>求节点($AT$5:$AT$10,CI$5:CI$10,将星节奏统计!CW13)</f>
        <v>1.9978312978030516E-3</v>
      </c>
      <c r="EJ14" s="28">
        <f>求节点($AT$5:$AT$10,CJ$5:CJ$10,将星节奏统计!CX13)</f>
        <v>1.248644561126902E-3</v>
      </c>
      <c r="EK14" s="28">
        <f>求节点($AT$5:$AT$10,CK$5:CK$10,将星节奏统计!CY13)</f>
        <v>0</v>
      </c>
      <c r="EL14" s="28">
        <f>求节点($AT$5:$AT$10,CL$5:CL$10,将星节奏统计!CZ13)</f>
        <v>0</v>
      </c>
      <c r="EM14" s="28">
        <f>求节点($AT$5:$AT$10,CM$5:CM$10,将星节奏统计!DA13)</f>
        <v>0</v>
      </c>
      <c r="EN14" s="28">
        <f>求节点($AT$5:$AT$10,CN$5:CN$10,将星节奏统计!DB13)</f>
        <v>0</v>
      </c>
      <c r="EO14" s="28">
        <f>求节点($AT$5:$AT$10,CO$5:CO$10,将星节奏统计!DC13)</f>
        <v>0</v>
      </c>
      <c r="EP14" s="28">
        <f>求节点($AT$5:$AT$10,CP$5:CP$10,将星节奏统计!DD13)</f>
        <v>0</v>
      </c>
      <c r="EQ14" s="28">
        <f>求节点($AT$5:$AT$10,CQ$5:CQ$10,将星节奏统计!DE13)</f>
        <v>0</v>
      </c>
      <c r="ER14" s="28">
        <f>求节点($AT$5:$AT$10,CR$5:CR$10,将星节奏统计!DF13)</f>
        <v>0</v>
      </c>
      <c r="ES14" s="28">
        <f>求节点($AT$5:$AT$10,CS$5:CS$10,将星节奏统计!DG13)</f>
        <v>0</v>
      </c>
      <c r="ET14" s="28">
        <f>求节点($AT$17:$AT$22,AV$17:AV$22,将星节奏统计!DJ13)</f>
        <v>0</v>
      </c>
      <c r="EU14" s="28">
        <f>求节点($AT$17:$AT$22,AW$17:AW$22,将星节奏统计!DK13)</f>
        <v>0</v>
      </c>
      <c r="EV14" s="28">
        <f>求节点($AT$17:$AT$22,AX$17:AX$22,将星节奏统计!DL13)</f>
        <v>0</v>
      </c>
      <c r="EW14" s="28">
        <f>求节点($AT$17:$AT$22,AY$17:AY$22,将星节奏统计!DM13)</f>
        <v>6.3456809708609119E-7</v>
      </c>
      <c r="EX14" s="28">
        <f>求节点($AT$17:$AT$22,AZ$17:AZ$22,将星节奏统计!DN13)</f>
        <v>9.5185214563434095E-7</v>
      </c>
      <c r="EY14" s="28">
        <f>求节点($AT$17:$AT$22,BA$17:BA$22,将星节奏统计!DO13)</f>
        <v>9.5185214563434095E-7</v>
      </c>
      <c r="EZ14" s="28">
        <f>求节点($AT$17:$AT$22,BB$17:BB$22,将星节奏统计!DP13)</f>
        <v>1.4422002206568307E-6</v>
      </c>
      <c r="FA14" s="28">
        <f>求节点($AT$17:$AT$22,BC$17:BC$22,将星节奏统计!DQ13)</f>
        <v>0</v>
      </c>
      <c r="FB14" s="28">
        <f>求节点($AT$17:$AT$22,BD$17:BD$22,将星节奏统计!DR13)</f>
        <v>9.5185214563434095E-7</v>
      </c>
      <c r="FC14" s="28">
        <f>求节点($AT$17:$AT$22,BE$17:BE$22,将星节奏统计!DS13)</f>
        <v>0</v>
      </c>
      <c r="FD14" s="28">
        <f>求节点($AT$17:$AT$22,BF$17:BF$22,将星节奏统计!DT13)</f>
        <v>0</v>
      </c>
      <c r="FE14" s="28">
        <f>求节点($AT$17:$AT$22,BG$17:BG$22,将星节奏统计!DU13)</f>
        <v>0</v>
      </c>
      <c r="FF14" s="28">
        <f>求节点($AT$17:$AT$22,BH$17:BH$22,将星节奏统计!DV13)</f>
        <v>0</v>
      </c>
      <c r="FG14" s="28">
        <f>求节点($AT$17:$AT$22,BI$17:BI$22,将星节奏统计!DW13)</f>
        <v>0</v>
      </c>
      <c r="FH14" s="28">
        <f>求节点($AT$17:$AT$22,BJ$17:BJ$22,将星节奏统计!DX13)</f>
        <v>0</v>
      </c>
      <c r="FI14" s="28">
        <f>求节点($AT$17:$AT$22,BK$17:BK$22,将星节奏统计!DY13)</f>
        <v>0</v>
      </c>
      <c r="FJ14" s="28">
        <f>求节点($AT$17:$AT$22,BL$17:BL$22,将星节奏统计!DZ13)</f>
        <v>0</v>
      </c>
      <c r="FK14" s="28">
        <f>求节点($AT$17:$AT$22,BM$17:BM$22,将星节奏统计!EA13)</f>
        <v>0</v>
      </c>
      <c r="FL14" s="28">
        <f>求节点($AT$17:$AT$22,BN$17:BN$22,将星节奏统计!EB13)</f>
        <v>0</v>
      </c>
      <c r="FM14" s="28">
        <f>求节点($AT$17:$AT$22,BO$17:BO$22,将星节奏统计!EC13)</f>
        <v>0</v>
      </c>
      <c r="FN14" s="28">
        <f>求节点($AT$5:$AT$10,AV$5:AV$10,将星节奏统计!EG13)</f>
        <v>8.941774589441509E-3</v>
      </c>
      <c r="FO14" s="28">
        <f>求节点($AT$5:$AT$10,AW$5:AW$10,将星节奏统计!EH13)</f>
        <v>2.4798279674539542E-2</v>
      </c>
      <c r="FP14" s="28">
        <f>求节点($AT$5:$AT$10,AX$5:AX$10,将星节奏统计!EI13)</f>
        <v>2.3099584356057259E-3</v>
      </c>
      <c r="FQ14" s="28">
        <f>求节点($AT$5:$AT$10,AY$5:AY$10,将星节奏统计!EJ13)</f>
        <v>0</v>
      </c>
      <c r="FR14" s="28">
        <f>求节点($AT$5:$AT$10,AZ$5:AZ$10,将星节奏统计!EK13)</f>
        <v>0</v>
      </c>
      <c r="FS14" s="28">
        <f>求节点($AT$5:$AT$10,BA$5:BA$10,将星节奏统计!EL13)</f>
        <v>0</v>
      </c>
      <c r="FT14" s="28">
        <f>求节点($AT$5:$AT$10,BB$5:BB$10,将星节奏统计!EM13)</f>
        <v>0</v>
      </c>
      <c r="FU14" s="28">
        <f>求节点($AT$5:$AT$10,BC$5:BC$10,将星节奏统计!EN13)</f>
        <v>0</v>
      </c>
      <c r="FV14" s="28">
        <f>求节点($AT$5:$AT$10,BD$5:BD$10,将星节奏统计!EO13)</f>
        <v>0</v>
      </c>
      <c r="FW14" s="28">
        <f>求节点($AT$5:$AT$10,BE$5:BE$10,将星节奏统计!EP13)</f>
        <v>0</v>
      </c>
      <c r="FX14" s="28">
        <f>求节点($AT$5:$AT$10,BF$5:BF$10,将星节奏统计!EQ13)</f>
        <v>0</v>
      </c>
      <c r="FY14" s="28">
        <f>求节点($AT$5:$AT$10,BG$5:BG$10,将星节奏统计!ER13)</f>
        <v>0</v>
      </c>
      <c r="FZ14" s="28">
        <f>求节点($AT$5:$AT$10,BH$5:BH$10,将星节奏统计!ES13)</f>
        <v>0</v>
      </c>
      <c r="GA14" s="28">
        <f>求节点($AT$5:$AT$10,BI$5:BI$10,将星节奏统计!ET13)</f>
        <v>0</v>
      </c>
      <c r="GB14" s="28">
        <f>求节点($AT$5:$AT$10,BJ$5:BJ$10,将星节奏统计!EU13)</f>
        <v>0</v>
      </c>
      <c r="GC14" s="28">
        <f>求节点($AT$5:$AT$10,BK$5:BK$10,将星节奏统计!EV13)</f>
        <v>0</v>
      </c>
      <c r="GD14" s="28">
        <f>求节点($AT$5:$AT$10,BL$5:BL$10,将星节奏统计!EW13)</f>
        <v>0.12505038147640007</v>
      </c>
      <c r="GE14" s="28">
        <f>求节点($AT$5:$AT$10,BM$5:BM$10,将星节奏统计!EX13)</f>
        <v>8.3158503681806051E-2</v>
      </c>
      <c r="GF14" s="28">
        <f>求节点($AT$5:$AT$10,BN$5:BN$10,将星节奏统计!EY13)</f>
        <v>6.9298753068171709E-2</v>
      </c>
      <c r="GG14" s="28">
        <f>求节点($AT$5:$AT$10,BO$5:BO$10,将星节奏统计!EZ13)</f>
        <v>0</v>
      </c>
      <c r="GH14" s="28">
        <f>求节点($AT$5:$AT$10,BP$5:BP$10,将星节奏统计!FA13)</f>
        <v>4.1579251840903025E-2</v>
      </c>
      <c r="GI14" s="28">
        <f>求节点($AT$5:$AT$10,BQ$5:BQ$10,将星节奏统计!FB13)</f>
        <v>2.7719501227268684E-2</v>
      </c>
      <c r="GJ14" s="28">
        <f>求节点($AT$5:$AT$10,BR$5:BR$10,将星节奏统计!FC13)</f>
        <v>8.3158503681806051E-2</v>
      </c>
      <c r="GK14" s="28">
        <f>求节点($AT$5:$AT$10,BS$5:BS$10,将星节奏统计!FD13)</f>
        <v>0</v>
      </c>
      <c r="GL14" s="28">
        <f>求节点($AT$5:$AT$10,BT$5:BT$10,将星节奏统计!FE13)</f>
        <v>2.7719501227268684E-2</v>
      </c>
      <c r="GM14" s="28">
        <f>求节点($AT$5:$AT$10,BU$5:BU$10,将星节奏统计!FF13)</f>
        <v>2.4798279674539542E-2</v>
      </c>
      <c r="GN14" s="28">
        <f>求节点($AT$5:$AT$10,BV$5:BV$10,将星节奏统计!FG13)</f>
        <v>9.7261407814977843E-2</v>
      </c>
      <c r="GO14" s="28">
        <f>求节点($AT$5:$AT$10,BW$5:BW$10,将星节奏统计!FH13)</f>
        <v>2.2962676674962157E-3</v>
      </c>
      <c r="GP14" s="28">
        <f>求节点($AT$5:$AT$10,BX$5:BX$10,将星节奏统计!FI13)</f>
        <v>1.4351672921851383E-3</v>
      </c>
      <c r="GQ14" s="28">
        <f>求节点($AT$5:$AT$10,BY$5:BY$10,将星节奏统计!FJ13)</f>
        <v>2.2962676674962157E-3</v>
      </c>
      <c r="GR14" s="28">
        <f>求节点($AT$5:$AT$10,BZ$5:BZ$10,将星节奏统计!FK13)</f>
        <v>1.4351672921851383E-3</v>
      </c>
      <c r="GS14" s="28">
        <f>求节点($AT$5:$AT$10,CA$5:CA$10,将星节奏统计!FL13)</f>
        <v>2.8703345843702766E-3</v>
      </c>
      <c r="GT14" s="28">
        <f>求节点($AT$5:$AT$10,CB$5:CB$10,将星节奏统计!FM13)</f>
        <v>2.8703345843702766E-3</v>
      </c>
      <c r="GU14" s="28">
        <f>求节点($AT$5:$AT$10,CC$5:CC$10,将星节奏统计!FN13)</f>
        <v>2.8703345843702766E-3</v>
      </c>
      <c r="GV14" s="28">
        <f>求节点($AT$5:$AT$10,CD$5:CD$10,将星节奏统计!FO13)</f>
        <v>2.8703345843702766E-3</v>
      </c>
      <c r="GW14" s="28">
        <f>求节点($AT$5:$AT$10,CE$5:CE$10,将星节奏统计!FP13)</f>
        <v>1.7222007506221618E-3</v>
      </c>
      <c r="GX14" s="28">
        <f>求节点($AT$5:$AT$10,CF$5:CF$10,将星节奏统计!FQ13)</f>
        <v>1.7222007506221618E-3</v>
      </c>
      <c r="GY14" s="28">
        <f>求节点($AT$5:$AT$10,CG$5:CG$10,将星节奏统计!FR13)</f>
        <v>1.7222007506221618E-3</v>
      </c>
      <c r="GZ14" s="28">
        <f>求节点($AT$5:$AT$10,CH$5:CH$10,将星节奏统计!FS13)</f>
        <v>1.7222007506221618E-3</v>
      </c>
      <c r="HA14" s="28">
        <f>求节点($AT$5:$AT$10,CI$5:CI$10,将星节奏统计!FT13)</f>
        <v>2.2962676674962157E-3</v>
      </c>
      <c r="HB14" s="28">
        <f>求节点($AT$5:$AT$10,CJ$5:CJ$10,将星节奏统计!FU13)</f>
        <v>1.4351672921851383E-3</v>
      </c>
      <c r="HC14" s="28">
        <f>求节点($AT$5:$AT$10,CK$5:CK$10,将星节奏统计!FV13)</f>
        <v>0</v>
      </c>
      <c r="HD14" s="28">
        <f>求节点($AT$5:$AT$10,CL$5:CL$10,将星节奏统计!FW13)</f>
        <v>0</v>
      </c>
      <c r="HE14" s="28">
        <f>求节点($AT$5:$AT$10,CM$5:CM$10,将星节奏统计!FX13)</f>
        <v>0</v>
      </c>
      <c r="HF14" s="28">
        <f>求节点($AT$5:$AT$10,CN$5:CN$10,将星节奏统计!FY13)</f>
        <v>0</v>
      </c>
      <c r="HG14" s="28">
        <f>求节点($AT$5:$AT$10,CO$5:CO$10,将星节奏统计!FZ13)</f>
        <v>0</v>
      </c>
      <c r="HH14" s="28">
        <f>求节点($AT$5:$AT$10,CP$5:CP$10,将星节奏统计!GA13)</f>
        <v>0</v>
      </c>
      <c r="HI14" s="28">
        <f>求节点($AT$5:$AT$10,CQ$5:CQ$10,将星节奏统计!GB13)</f>
        <v>0</v>
      </c>
      <c r="HJ14" s="28">
        <f>求节点($AT$5:$AT$10,CR$5:CR$10,将星节奏统计!GC13)</f>
        <v>0</v>
      </c>
      <c r="HK14" s="28">
        <f>求节点($AT$5:$AT$10,CS$5:CS$10,将星节奏统计!GD13)</f>
        <v>0</v>
      </c>
      <c r="HL14" s="28">
        <f>求节点($AT$17:$AT$22,AV$17:AV$22,将星节奏统计!GG13)</f>
        <v>0</v>
      </c>
      <c r="HM14" s="28">
        <f>求节点($AT$17:$AT$22,AW$17:AW$22,将星节奏统计!GH13)</f>
        <v>0</v>
      </c>
      <c r="HN14" s="28">
        <f>求节点($AT$17:$AT$22,AX$17:AX$22,将星节奏统计!GI13)</f>
        <v>0</v>
      </c>
      <c r="HO14" s="28">
        <f>求节点($AT$17:$AT$22,AY$17:AY$22,将星节奏统计!GJ13)</f>
        <v>0</v>
      </c>
      <c r="HP14" s="28">
        <f>求节点($AT$17:$AT$22,AZ$17:AZ$22,将星节奏统计!GK13)</f>
        <v>0</v>
      </c>
      <c r="HQ14" s="28">
        <f>求节点($AT$17:$AT$22,BA$17:BA$22,将星节奏统计!GL13)</f>
        <v>0</v>
      </c>
      <c r="HR14" s="28">
        <f>求节点($AT$17:$AT$22,BB$17:BB$22,将星节奏统计!GM13)</f>
        <v>0</v>
      </c>
      <c r="HS14" s="28">
        <f>求节点($AT$17:$AT$22,BC$17:BC$22,将星节奏统计!GN13)</f>
        <v>0</v>
      </c>
      <c r="HT14" s="28">
        <f>求节点($AT$17:$AT$22,BD$17:BD$22,将星节奏统计!GO13)</f>
        <v>0</v>
      </c>
      <c r="HU14" s="28">
        <f>求节点($AT$17:$AT$22,BE$17:BE$22,将星节奏统计!GP13)</f>
        <v>0</v>
      </c>
      <c r="HV14" s="28">
        <f>求节点($AT$17:$AT$22,BF$17:BF$22,将星节奏统计!GQ13)</f>
        <v>0</v>
      </c>
      <c r="HW14" s="28">
        <f>求节点($AT$17:$AT$22,BG$17:BG$22,将星节奏统计!GR13)</f>
        <v>0</v>
      </c>
      <c r="HX14" s="28">
        <f>求节点($AT$17:$AT$22,BH$17:BH$22,将星节奏统计!GS13)</f>
        <v>0</v>
      </c>
      <c r="HY14" s="28">
        <f>求节点($AT$17:$AT$22,BI$17:BI$22,将星节奏统计!GT13)</f>
        <v>0</v>
      </c>
      <c r="HZ14" s="28">
        <f>求节点($AT$17:$AT$22,BJ$17:BJ$22,将星节奏统计!GU13)</f>
        <v>0</v>
      </c>
      <c r="IA14" s="28">
        <f>求节点($AT$17:$AT$22,BK$17:BK$22,将星节奏统计!GV13)</f>
        <v>0</v>
      </c>
      <c r="IB14" s="28">
        <f>求节点($AT$17:$AT$22,BL$17:BL$22,将星节奏统计!GW13)</f>
        <v>0</v>
      </c>
      <c r="IC14" s="28">
        <f>求节点($AT$17:$AT$22,BM$17:BM$22,将星节奏统计!GX13)</f>
        <v>0</v>
      </c>
      <c r="ID14" s="28">
        <f>求节点($AT$17:$AT$22,BN$17:BN$22,将星节奏统计!GY13)</f>
        <v>0</v>
      </c>
      <c r="IE14" s="28">
        <f>求节点($AT$17:$AT$22,BO$17:BO$22,将星节奏统计!GZ13)</f>
        <v>0</v>
      </c>
      <c r="IF14" s="28">
        <f>求节点($AT$5:$AT$10,AV$5:AV$10,将星节奏统计!HD13)</f>
        <v>1.1484078782005653E-2</v>
      </c>
      <c r="IG14" s="28">
        <f>求节点($AT$5:$AT$10,AW$5:AW$10,将星节奏统计!HE13)</f>
        <v>3.02241956793236E-2</v>
      </c>
      <c r="IH14" s="28">
        <f>求节点($AT$5:$AT$10,AX$5:AX$10,将星节奏统计!HF13)</f>
        <v>2.9667203520181255E-3</v>
      </c>
      <c r="II14" s="28">
        <f>求节点($AT$5:$AT$10,AY$5:AY$10,将星节奏统计!HG13)</f>
        <v>0</v>
      </c>
      <c r="IJ14" s="28">
        <f>求节点($AT$5:$AT$10,AZ$5:AZ$10,将星节奏统计!HH13)</f>
        <v>0</v>
      </c>
      <c r="IK14" s="28">
        <f>求节点($AT$5:$AT$10,BA$5:BA$10,将星节奏统计!HI13)</f>
        <v>0</v>
      </c>
      <c r="IL14" s="28">
        <f>求节点($AT$5:$AT$10,BB$5:BB$10,将星节奏统计!HJ13)</f>
        <v>0</v>
      </c>
      <c r="IM14" s="28">
        <f>求节点($AT$5:$AT$10,BC$5:BC$10,将星节奏统计!HK13)</f>
        <v>0</v>
      </c>
      <c r="IN14" s="28">
        <f>求节点($AT$5:$AT$10,BD$5:BD$10,将星节奏统计!HL13)</f>
        <v>0</v>
      </c>
      <c r="IO14" s="28">
        <f>求节点($AT$5:$AT$10,BE$5:BE$10,将星节奏统计!HM13)</f>
        <v>0</v>
      </c>
      <c r="IP14" s="28">
        <f>求节点($AT$5:$AT$10,BF$5:BF$10,将星节奏统计!HN13)</f>
        <v>0</v>
      </c>
      <c r="IQ14" s="28">
        <f>求节点($AT$5:$AT$10,BG$5:BG$10,将星节奏统计!HO13)</f>
        <v>0</v>
      </c>
      <c r="IR14" s="28">
        <f>求节点($AT$5:$AT$10,BH$5:BH$10,将星节奏统计!HP13)</f>
        <v>0</v>
      </c>
      <c r="IS14" s="28">
        <f>求节点($AT$5:$AT$10,BI$5:BI$10,将星节奏统计!HQ13)</f>
        <v>0</v>
      </c>
      <c r="IT14" s="28">
        <f>求节点($AT$5:$AT$10,BJ$5:BJ$10,将星节奏统计!HR13)</f>
        <v>0</v>
      </c>
      <c r="IU14" s="28">
        <f>求节点($AT$5:$AT$10,BK$5:BK$10,将星节奏统计!HS13)</f>
        <v>0</v>
      </c>
      <c r="IV14" s="28">
        <f>求节点($AT$5:$AT$10,BL$5:BL$10,将星节奏统计!HT13)</f>
        <v>0.15757457859576002</v>
      </c>
      <c r="IW14" s="28">
        <f>求节点($AT$5:$AT$10,BM$5:BM$10,将星节奏统计!HU13)</f>
        <v>0.10680193267265257</v>
      </c>
      <c r="IX14" s="28">
        <f>求节点($AT$5:$AT$10,BN$5:BN$10,将星节奏统计!HV13)</f>
        <v>8.9001610560543815E-2</v>
      </c>
      <c r="IY14" s="28">
        <f>求节点($AT$5:$AT$10,BO$5:BO$10,将星节奏统计!HW13)</f>
        <v>0</v>
      </c>
      <c r="IZ14" s="28">
        <f>求节点($AT$5:$AT$10,BP$5:BP$10,将星节奏统计!HX13)</f>
        <v>5.3400966336326267E-2</v>
      </c>
      <c r="JA14" s="28">
        <f>求节点($AT$5:$AT$10,BQ$5:BQ$10,将星节奏统计!HY13)</f>
        <v>3.560064422421752E-2</v>
      </c>
      <c r="JB14" s="28">
        <f>求节点($AT$5:$AT$10,BR$5:BR$10,将星节奏统计!HZ13)</f>
        <v>0.10680193267265257</v>
      </c>
      <c r="JC14" s="28">
        <f>求节点($AT$5:$AT$10,BS$5:BS$10,将星节奏统计!IA13)</f>
        <v>0</v>
      </c>
      <c r="JD14" s="28">
        <f>求节点($AT$5:$AT$10,BT$5:BT$10,将星节奏统计!IB13)</f>
        <v>3.560064422421752E-2</v>
      </c>
      <c r="JE14" s="28">
        <f>求节点($AT$5:$AT$10,BU$5:BU$10,将星节奏统计!IC13)</f>
        <v>3.02241956793236E-2</v>
      </c>
      <c r="JF14" s="28">
        <f>求节点($AT$5:$AT$10,BV$5:BV$10,将星节奏统计!ID13)</f>
        <v>0.11779610081257526</v>
      </c>
      <c r="JG14" s="28">
        <f>求节点($AT$5:$AT$10,BW$5:BW$10,将星节奏统计!IE13)</f>
        <v>2.9491370571158582E-3</v>
      </c>
      <c r="JH14" s="28">
        <f>求节点($AT$5:$AT$10,BX$5:BX$10,将星节奏统计!IF13)</f>
        <v>1.8432106606974114E-3</v>
      </c>
      <c r="JI14" s="28">
        <f>求节点($AT$5:$AT$10,BY$5:BY$10,将星节奏统计!IG13)</f>
        <v>2.9491370571158582E-3</v>
      </c>
      <c r="JJ14" s="28">
        <f>求节点($AT$5:$AT$10,BZ$5:BZ$10,将星节奏统计!IH13)</f>
        <v>1.8432106606974114E-3</v>
      </c>
      <c r="JK14" s="28">
        <f>求节点($AT$5:$AT$10,CA$5:CA$10,将星节奏统计!II13)</f>
        <v>3.6864213213948227E-3</v>
      </c>
      <c r="JL14" s="28">
        <f>求节点($AT$5:$AT$10,CB$5:CB$10,将星节奏统计!IJ13)</f>
        <v>3.6864213213948227E-3</v>
      </c>
      <c r="JM14" s="28">
        <f>求节点($AT$5:$AT$10,CC$5:CC$10,将星节奏统计!IK13)</f>
        <v>3.6864213213948227E-3</v>
      </c>
      <c r="JN14" s="28">
        <f>求节点($AT$5:$AT$10,CD$5:CD$10,将星节奏统计!IL13)</f>
        <v>3.6864213213948227E-3</v>
      </c>
      <c r="JO14" s="28">
        <f>求节点($AT$5:$AT$10,CE$5:CE$10,将星节奏统计!IM13)</f>
        <v>2.2118527928368936E-3</v>
      </c>
      <c r="JP14" s="28">
        <f>求节点($AT$5:$AT$10,CF$5:CF$10,将星节奏统计!IN13)</f>
        <v>2.2118527928368936E-3</v>
      </c>
      <c r="JQ14" s="28">
        <f>求节点($AT$5:$AT$10,CG$5:CG$10,将星节奏统计!IO13)</f>
        <v>2.2118527928368936E-3</v>
      </c>
      <c r="JR14" s="28">
        <f>求节点($AT$5:$AT$10,CH$5:CH$10,将星节奏统计!IP13)</f>
        <v>2.2118527928368936E-3</v>
      </c>
      <c r="JS14" s="28">
        <f>求节点($AT$5:$AT$10,CI$5:CI$10,将星节奏统计!IQ13)</f>
        <v>2.9491370571158582E-3</v>
      </c>
      <c r="JT14" s="28">
        <f>求节点($AT$5:$AT$10,CJ$5:CJ$10,将星节奏统计!IR13)</f>
        <v>1.8432106606974114E-3</v>
      </c>
      <c r="JU14" s="28">
        <f>求节点($AT$5:$AT$10,CK$5:CK$10,将星节奏统计!IS13)</f>
        <v>0</v>
      </c>
      <c r="JV14" s="28">
        <f>求节点($AT$5:$AT$10,CL$5:CL$10,将星节奏统计!IT13)</f>
        <v>0</v>
      </c>
      <c r="JW14" s="28">
        <f>求节点($AT$5:$AT$10,CM$5:CM$10,将星节奏统计!IU13)</f>
        <v>0</v>
      </c>
      <c r="JX14" s="28">
        <f>求节点($AT$5:$AT$10,CN$5:CN$10,将星节奏统计!IV13)</f>
        <v>0</v>
      </c>
      <c r="JY14" s="28">
        <f>求节点($AT$5:$AT$10,CO$5:CO$10,将星节奏统计!IW13)</f>
        <v>0</v>
      </c>
      <c r="JZ14" s="28">
        <f>求节点($AT$5:$AT$10,CP$5:CP$10,将星节奏统计!IX13)</f>
        <v>0</v>
      </c>
      <c r="KA14" s="28">
        <f>求节点($AT$5:$AT$10,CQ$5:CQ$10,将星节奏统计!IY13)</f>
        <v>0</v>
      </c>
      <c r="KB14" s="28">
        <f>求节点($AT$5:$AT$10,CR$5:CR$10,将星节奏统计!IZ13)</f>
        <v>0</v>
      </c>
      <c r="KC14" s="28">
        <f>求节点($AT$5:$AT$10,CS$5:CS$10,将星节奏统计!JA13)</f>
        <v>0</v>
      </c>
      <c r="KD14" s="28">
        <f>求节点($AT$17:$AT$22,AV$17:AV$22,将星节奏统计!JD13)</f>
        <v>0</v>
      </c>
      <c r="KE14" s="28">
        <f>求节点($AT$17:$AT$22,AW$17:AW$22,将星节奏统计!JE13)</f>
        <v>0</v>
      </c>
      <c r="KF14" s="28">
        <f>求节点($AT$17:$AT$22,AX$17:AX$22,将星节奏统计!JF13)</f>
        <v>0</v>
      </c>
      <c r="KG14" s="28">
        <f>求节点($AT$17:$AT$22,AY$17:AY$22,将星节奏统计!JG13)</f>
        <v>8.1861848196668197E-7</v>
      </c>
      <c r="KH14" s="28">
        <f>求节点($AT$17:$AT$22,AZ$17:AZ$22,将星节奏统计!JH13)</f>
        <v>1.2279277229500229E-6</v>
      </c>
      <c r="KI14" s="28">
        <f>求节点($AT$17:$AT$22,BA$17:BA$22,将星节奏统计!JI13)</f>
        <v>1.2279277229500229E-6</v>
      </c>
      <c r="KJ14" s="28">
        <f>求节点($AT$17:$AT$22,BB$17:BB$22,将星节奏统计!JJ13)</f>
        <v>1.8604965499220694E-6</v>
      </c>
      <c r="KK14" s="28">
        <f>求节点($AT$17:$AT$22,BC$17:BC$22,将星节奏统计!JK13)</f>
        <v>0</v>
      </c>
      <c r="KL14" s="28">
        <f>求节点($AT$17:$AT$22,BD$17:BD$22,将星节奏统计!JL13)</f>
        <v>1.2279277229500229E-6</v>
      </c>
      <c r="KM14" s="28">
        <f>求节点($AT$17:$AT$22,BE$17:BE$22,将星节奏统计!JM13)</f>
        <v>0</v>
      </c>
      <c r="KN14" s="28">
        <f>求节点($AT$17:$AT$22,BF$17:BF$22,将星节奏统计!JN13)</f>
        <v>0</v>
      </c>
      <c r="KO14" s="28">
        <f>求节点($AT$17:$AT$22,BG$17:BG$22,将星节奏统计!JO13)</f>
        <v>0</v>
      </c>
      <c r="KP14" s="28">
        <f>求节点($AT$17:$AT$22,BH$17:BH$22,将星节奏统计!JP13)</f>
        <v>0</v>
      </c>
      <c r="KQ14" s="28">
        <f>求节点($AT$17:$AT$22,BI$17:BI$22,将星节奏统计!JQ13)</f>
        <v>0</v>
      </c>
      <c r="KR14" s="28">
        <f>求节点($AT$17:$AT$22,BJ$17:BJ$22,将星节奏统计!JR13)</f>
        <v>0</v>
      </c>
      <c r="KS14" s="28">
        <f>求节点($AT$17:$AT$22,BK$17:BK$22,将星节奏统计!JS13)</f>
        <v>0</v>
      </c>
      <c r="KT14" s="28">
        <f>求节点($AT$17:$AT$22,BL$17:BL$22,将星节奏统计!JT13)</f>
        <v>0</v>
      </c>
      <c r="KU14" s="28">
        <f>求节点($AT$17:$AT$22,BM$17:BM$22,将星节奏统计!JU13)</f>
        <v>0</v>
      </c>
      <c r="KV14" s="28">
        <f>求节点($AT$17:$AT$22,BN$17:BN$22,将星节奏统计!JV13)</f>
        <v>0</v>
      </c>
      <c r="KW14" s="28">
        <f>求节点($AT$17:$AT$22,BO$17:BO$22,将星节奏统计!JW13)</f>
        <v>0</v>
      </c>
      <c r="KX14" s="28">
        <f>求节点($AT$5:$AT$10,AV$5:AV$10,将星节奏统计!KA13)</f>
        <v>2.0471096274513514E-2</v>
      </c>
      <c r="KY14" s="28">
        <f>求节点($AT$5:$AT$10,AW$5:AW$10,将星节奏统计!KB13)</f>
        <v>4.7627607941841309E-2</v>
      </c>
      <c r="KZ14" s="28">
        <f>求节点($AT$5:$AT$10,AX$5:AX$10,将星节奏统计!KC13)</f>
        <v>5.3370464859490551E-3</v>
      </c>
      <c r="LA14" s="28">
        <f>求节点($AT$5:$AT$10,AY$5:AY$10,将星节奏统计!KD13)</f>
        <v>0</v>
      </c>
      <c r="LB14" s="28">
        <f>求节点($AT$5:$AT$10,AZ$5:AZ$10,将星节奏统计!KE13)</f>
        <v>0</v>
      </c>
      <c r="LC14" s="28">
        <f>求节点($AT$5:$AT$10,BA$5:BA$10,将星节奏统计!KF13)</f>
        <v>0</v>
      </c>
      <c r="LD14" s="28">
        <f>求节点($AT$5:$AT$10,BB$5:BB$10,将星节奏统计!KG13)</f>
        <v>0</v>
      </c>
      <c r="LE14" s="28">
        <f>求节点($AT$5:$AT$10,BC$5:BC$10,将星节奏统计!KH13)</f>
        <v>0</v>
      </c>
      <c r="LF14" s="28">
        <f>求节点($AT$5:$AT$10,BD$5:BD$10,将星节奏统计!KI13)</f>
        <v>0</v>
      </c>
      <c r="LG14" s="28">
        <f>求节点($AT$5:$AT$10,BE$5:BE$10,将星节奏统计!KJ13)</f>
        <v>0</v>
      </c>
      <c r="LH14" s="28">
        <f>求节点($AT$5:$AT$10,BF$5:BF$10,将星节奏统计!KK13)</f>
        <v>0</v>
      </c>
      <c r="LI14" s="28">
        <f>求节点($AT$5:$AT$10,BG$5:BG$10,将星节奏统计!KL13)</f>
        <v>0</v>
      </c>
      <c r="LJ14" s="28">
        <f>求节点($AT$5:$AT$10,BH$5:BH$10,将星节奏统计!KM13)</f>
        <v>0</v>
      </c>
      <c r="LK14" s="28">
        <f>求节点($AT$5:$AT$10,BI$5:BI$10,将星节奏统计!KN13)</f>
        <v>0</v>
      </c>
      <c r="LL14" s="28">
        <f>求节点($AT$5:$AT$10,BJ$5:BJ$10,将星节奏统计!KO13)</f>
        <v>0</v>
      </c>
      <c r="LM14" s="28">
        <f>求节点($AT$5:$AT$10,BK$5:BK$10,将星节奏统计!KP13)</f>
        <v>0</v>
      </c>
      <c r="LN14" s="28">
        <f>求节点($AT$5:$AT$10,BL$5:BL$10,将星节奏统计!KQ13)</f>
        <v>0.24923058377461432</v>
      </c>
      <c r="LO14" s="28">
        <f>求节点($AT$5:$AT$10,BM$5:BM$10,将星节奏统计!KR13)</f>
        <v>0.18009548106726136</v>
      </c>
      <c r="LP14" s="28">
        <f>求节点($AT$5:$AT$10,BN$5:BN$10,将星节奏统计!KS13)</f>
        <v>0.142936710413194</v>
      </c>
      <c r="LQ14" s="28">
        <f>求节点($AT$5:$AT$10,BO$5:BO$10,将星节奏统计!KT13)</f>
        <v>0</v>
      </c>
      <c r="LR14" s="28">
        <f>求节点($AT$5:$AT$10,BP$5:BP$10,将星节奏统计!KU13)</f>
        <v>9.6066836747082968E-2</v>
      </c>
      <c r="LS14" s="28">
        <f>求节点($AT$5:$AT$10,BQ$5:BQ$10,将星节奏统计!KV13)</f>
        <v>6.4044557831388654E-2</v>
      </c>
      <c r="LT14" s="28">
        <f>求节点($AT$5:$AT$10,BR$5:BR$10,将星节奏统计!KW13)</f>
        <v>0.18009548106726136</v>
      </c>
      <c r="LU14" s="28">
        <f>求节点($AT$5:$AT$10,BS$5:BS$10,将星节奏统计!KX13)</f>
        <v>0</v>
      </c>
      <c r="LV14" s="28">
        <f>求节点($AT$5:$AT$10,BT$5:BT$10,将星节奏统计!KY13)</f>
        <v>6.4044557831388654E-2</v>
      </c>
      <c r="LW14" s="28">
        <f>求节点($AT$5:$AT$10,BU$5:BU$10,将星节奏统计!KZ13)</f>
        <v>4.7627607941841309E-2</v>
      </c>
      <c r="LX14" s="28">
        <f>求节点($AT$5:$AT$10,BV$5:BV$10,将星节奏统计!LA13)</f>
        <v>0.18908410484057306</v>
      </c>
      <c r="LY14" s="28">
        <f>求节点($AT$5:$AT$10,BW$5:BW$10,将星节奏统计!LB13)</f>
        <v>5.3054146328808255E-3</v>
      </c>
      <c r="LZ14" s="28">
        <f>求节点($AT$5:$AT$10,BX$5:BX$10,将星节奏统计!LC13)</f>
        <v>3.3158841455505142E-3</v>
      </c>
      <c r="MA14" s="28">
        <f>求节点($AT$5:$AT$10,BY$5:BY$10,将星节奏统计!LD13)</f>
        <v>5.3054146328808255E-3</v>
      </c>
      <c r="MB14" s="28">
        <f>求节点($AT$5:$AT$10,BZ$5:BZ$10,将星节奏统计!LE13)</f>
        <v>3.3158841455505142E-3</v>
      </c>
      <c r="MC14" s="28">
        <f>求节点($AT$5:$AT$10,CA$5:CA$10,将星节奏统计!LF13)</f>
        <v>6.6317682911010284E-3</v>
      </c>
      <c r="MD14" s="28">
        <f>求节点($AT$5:$AT$10,CB$5:CB$10,将星节奏统计!LG13)</f>
        <v>6.6317682911010284E-3</v>
      </c>
      <c r="ME14" s="28">
        <f>求节点($AT$5:$AT$10,CC$5:CC$10,将星节奏统计!LH13)</f>
        <v>6.6317682911010284E-3</v>
      </c>
      <c r="MF14" s="28">
        <f>求节点($AT$5:$AT$10,CD$5:CD$10,将星节奏统计!LI13)</f>
        <v>6.6317682911010284E-3</v>
      </c>
      <c r="MG14" s="28">
        <f>求节点($AT$5:$AT$10,CE$5:CE$10,将星节奏统计!LJ13)</f>
        <v>3.9790609746606156E-3</v>
      </c>
      <c r="MH14" s="28">
        <f>求节点($AT$5:$AT$10,CF$5:CF$10,将星节奏统计!LK13)</f>
        <v>3.9790609746606156E-3</v>
      </c>
      <c r="MI14" s="28">
        <f>求节点($AT$5:$AT$10,CG$5:CG$10,将星节奏统计!LL13)</f>
        <v>3.9790609746606156E-3</v>
      </c>
      <c r="MJ14" s="28">
        <f>求节点($AT$5:$AT$10,CH$5:CH$10,将星节奏统计!LM13)</f>
        <v>3.9790609746606156E-3</v>
      </c>
      <c r="MK14" s="28">
        <f>求节点($AT$5:$AT$10,CI$5:CI$10,将星节奏统计!LN13)</f>
        <v>5.3054146328808255E-3</v>
      </c>
      <c r="ML14" s="28">
        <f>求节点($AT$5:$AT$10,CJ$5:CJ$10,将星节奏统计!LO13)</f>
        <v>3.3158841455505142E-3</v>
      </c>
      <c r="MM14" s="28">
        <f>求节点($AT$5:$AT$10,CK$5:CK$10,将星节奏统计!LP13)</f>
        <v>0</v>
      </c>
      <c r="MN14" s="28">
        <f>求节点($AT$5:$AT$10,CL$5:CL$10,将星节奏统计!LQ13)</f>
        <v>0</v>
      </c>
      <c r="MO14" s="28">
        <f>求节点($AT$5:$AT$10,CM$5:CM$10,将星节奏统计!LR13)</f>
        <v>0</v>
      </c>
      <c r="MP14" s="28">
        <f>求节点($AT$5:$AT$10,CN$5:CN$10,将星节奏统计!LS13)</f>
        <v>0</v>
      </c>
      <c r="MQ14" s="28">
        <f>求节点($AT$5:$AT$10,CO$5:CO$10,将星节奏统计!LT13)</f>
        <v>0</v>
      </c>
      <c r="MR14" s="28">
        <f>求节点($AT$5:$AT$10,CP$5:CP$10,将星节奏统计!LU13)</f>
        <v>0</v>
      </c>
      <c r="MS14" s="28">
        <f>求节点($AT$5:$AT$10,CQ$5:CQ$10,将星节奏统计!LV13)</f>
        <v>0</v>
      </c>
      <c r="MT14" s="28">
        <f>求节点($AT$5:$AT$10,CR$5:CR$10,将星节奏统计!LW13)</f>
        <v>0</v>
      </c>
      <c r="MU14" s="28">
        <f>求节点($AT$5:$AT$10,CS$5:CS$10,将星节奏统计!LX13)</f>
        <v>0</v>
      </c>
      <c r="MV14" s="28">
        <f>求节点($AT$17:$AT$22,AV$17:AV$22,将星节奏统计!MA13)</f>
        <v>0</v>
      </c>
      <c r="MW14" s="28">
        <f>求节点($AT$17:$AT$22,AW$17:AW$22,将星节奏统计!MB13)</f>
        <v>0</v>
      </c>
      <c r="MX14" s="28">
        <f>求节点($AT$17:$AT$22,AX$17:AX$22,将星节奏统计!MC13)</f>
        <v>0</v>
      </c>
      <c r="MY14" s="28">
        <f>求节点($AT$17:$AT$22,AY$17:AY$22,将星节奏统计!MD13)</f>
        <v>0</v>
      </c>
      <c r="MZ14" s="28">
        <f>求节点($AT$17:$AT$22,AZ$17:AZ$22,将星节奏统计!ME13)</f>
        <v>0</v>
      </c>
      <c r="NA14" s="28">
        <f>求节点($AT$17:$AT$22,BA$17:BA$22,将星节奏统计!MF13)</f>
        <v>0</v>
      </c>
      <c r="NB14" s="28">
        <f>求节点($AT$17:$AT$22,BB$17:BB$22,将星节奏统计!MG13)</f>
        <v>0</v>
      </c>
      <c r="NC14" s="28">
        <f>求节点($AT$17:$AT$22,BC$17:BC$22,将星节奏统计!MH13)</f>
        <v>0</v>
      </c>
      <c r="ND14" s="28">
        <f>求节点($AT$17:$AT$22,BD$17:BD$22,将星节奏统计!MI13)</f>
        <v>0</v>
      </c>
      <c r="NE14" s="28">
        <f>求节点($AT$17:$AT$22,BE$17:BE$22,将星节奏统计!MJ13)</f>
        <v>0</v>
      </c>
      <c r="NF14" s="28">
        <f>求节点($AT$17:$AT$22,BF$17:BF$22,将星节奏统计!MK13)</f>
        <v>0</v>
      </c>
      <c r="NG14" s="28">
        <f>求节点($AT$17:$AT$22,BG$17:BG$22,将星节奏统计!ML13)</f>
        <v>0</v>
      </c>
      <c r="NH14" s="28">
        <f>求节点($AT$17:$AT$22,BH$17:BH$22,将星节奏统计!MM13)</f>
        <v>0</v>
      </c>
      <c r="NI14" s="28">
        <f>求节点($AT$17:$AT$22,BI$17:BI$22,将星节奏统计!MN13)</f>
        <v>0</v>
      </c>
      <c r="NJ14" s="28">
        <f>求节点($AT$17:$AT$22,BJ$17:BJ$22,将星节奏统计!MO13)</f>
        <v>0</v>
      </c>
      <c r="NK14" s="28">
        <f>求节点($AT$17:$AT$22,BK$17:BK$22,将星节奏统计!MP13)</f>
        <v>0</v>
      </c>
      <c r="NL14" s="28">
        <f>求节点($AT$17:$AT$22,BL$17:BL$22,将星节奏统计!MQ13)</f>
        <v>0</v>
      </c>
      <c r="NM14" s="28">
        <f>求节点($AT$17:$AT$22,BM$17:BM$22,将星节奏统计!MR13)</f>
        <v>0</v>
      </c>
      <c r="NN14" s="28">
        <f>求节点($AT$17:$AT$22,BN$17:BN$22,将星节奏统计!MS13)</f>
        <v>0</v>
      </c>
      <c r="NO14" s="28">
        <f>求节点($AT$17:$AT$22,BO$17:BO$22,将星节奏统计!MT13)</f>
        <v>0</v>
      </c>
      <c r="NP14" s="28">
        <f>求节点($AT$5:$AT$10,AV$5:AV$10,将星节奏统计!MX13)</f>
        <v>2.4425270254921153E-2</v>
      </c>
      <c r="NQ14" s="28">
        <f>求节点($AT$5:$AT$10,AW$5:AW$10,将星节奏统计!MY13)</f>
        <v>5.6816960056951971E-2</v>
      </c>
      <c r="NR14" s="28">
        <f>求节点($AT$5:$AT$10,AX$5:AX$10,将星节奏统计!MZ13)</f>
        <v>6.7671394088631501E-3</v>
      </c>
      <c r="NS14" s="28">
        <f>求节点($AT$5:$AT$10,AY$5:AY$10,将星节奏统计!NA13)</f>
        <v>0</v>
      </c>
      <c r="NT14" s="28">
        <f>求节点($AT$5:$AT$10,AZ$5:AZ$10,将星节奏统计!NB13)</f>
        <v>0</v>
      </c>
      <c r="NU14" s="28">
        <f>求节点($AT$5:$AT$10,BA$5:BA$10,将星节奏统计!NC13)</f>
        <v>0</v>
      </c>
      <c r="NV14" s="28">
        <f>求节点($AT$5:$AT$10,BB$5:BB$10,将星节奏统计!ND13)</f>
        <v>0</v>
      </c>
      <c r="NW14" s="28">
        <f>求节点($AT$5:$AT$10,BC$5:BC$10,将星节奏统计!NE13)</f>
        <v>0</v>
      </c>
      <c r="NX14" s="28">
        <f>求节点($AT$5:$AT$10,BD$5:BD$10,将星节奏统计!NF13)</f>
        <v>0</v>
      </c>
      <c r="NY14" s="28">
        <f>求节点($AT$5:$AT$10,BE$5:BE$10,将星节奏统计!NG13)</f>
        <v>0</v>
      </c>
      <c r="NZ14" s="28">
        <f>求节点($AT$5:$AT$10,BF$5:BF$10,将星节奏统计!NH13)</f>
        <v>0</v>
      </c>
      <c r="OA14" s="28">
        <f>求节点($AT$5:$AT$10,BG$5:BG$10,将星节奏统计!NI13)</f>
        <v>0</v>
      </c>
      <c r="OB14" s="28">
        <f>求节点($AT$5:$AT$10,BH$5:BH$10,将星节奏统计!NJ13)</f>
        <v>0</v>
      </c>
      <c r="OC14" s="28">
        <f>求节点($AT$5:$AT$10,BI$5:BI$10,将星节奏统计!NK13)</f>
        <v>0</v>
      </c>
      <c r="OD14" s="28">
        <f>求节点($AT$5:$AT$10,BJ$5:BJ$10,将星节奏统计!NL13)</f>
        <v>0</v>
      </c>
      <c r="OE14" s="28">
        <f>求节点($AT$5:$AT$10,BK$5:BK$10,将星节奏统计!NM13)</f>
        <v>0</v>
      </c>
      <c r="OF14" s="28">
        <f>求节点($AT$5:$AT$10,BL$5:BL$10,将星节奏统计!NN13)</f>
        <v>0.30352298974024511</v>
      </c>
      <c r="OG14" s="28">
        <f>求节点($AT$5:$AT$10,BM$5:BM$10,将星节奏统计!NO13)</f>
        <v>0.21686929908505242</v>
      </c>
      <c r="OH14" s="28">
        <f>求节点($AT$5:$AT$10,BN$5:BN$10,将星节奏统计!NP13)</f>
        <v>0.1735815587613532</v>
      </c>
      <c r="OI14" s="28">
        <f>求节点($AT$5:$AT$10,BO$5:BO$10,将星节奏统计!NQ13)</f>
        <v>0</v>
      </c>
      <c r="OJ14" s="28">
        <f>求节点($AT$5:$AT$10,BP$5:BP$10,将星节奏统计!NR13)</f>
        <v>0.12180850935953667</v>
      </c>
      <c r="OK14" s="28">
        <f>求节点($AT$5:$AT$10,BQ$5:BQ$10,将星节奏统计!NS13)</f>
        <v>8.1205672906357787E-2</v>
      </c>
      <c r="OL14" s="28">
        <f>求节点($AT$5:$AT$10,BR$5:BR$10,将星节奏统计!NT13)</f>
        <v>0.21686929908505242</v>
      </c>
      <c r="OM14" s="28">
        <f>求节点($AT$5:$AT$10,BS$5:BS$10,将星节奏统计!NU13)</f>
        <v>0</v>
      </c>
      <c r="ON14" s="28">
        <f>求节点($AT$5:$AT$10,BT$5:BT$10,将星节奏统计!NV13)</f>
        <v>8.1205672906357787E-2</v>
      </c>
      <c r="OO14" s="28">
        <f>求节点($AT$5:$AT$10,BU$5:BU$10,将星节奏统计!NW13)</f>
        <v>5.6816960056951971E-2</v>
      </c>
      <c r="OP14" s="28">
        <f>求节点($AT$5:$AT$10,BV$5:BV$10,将星节奏统计!NX13)</f>
        <v>0.22496232535352398</v>
      </c>
      <c r="OQ14" s="28">
        <f>求节点($AT$5:$AT$10,BW$5:BW$10,将星节奏统计!NY13)</f>
        <v>6.7270316151542275E-3</v>
      </c>
      <c r="OR14" s="28">
        <f>求节点($AT$5:$AT$10,BX$5:BX$10,将星节奏统计!NZ13)</f>
        <v>4.2043947594713887E-3</v>
      </c>
      <c r="OS14" s="28">
        <f>求节点($AT$5:$AT$10,BY$5:BY$10,将星节奏统计!OA13)</f>
        <v>6.7270316151542275E-3</v>
      </c>
      <c r="OT14" s="28">
        <f>求节点($AT$5:$AT$10,BZ$5:BZ$10,将星节奏统计!OB13)</f>
        <v>4.2043947594713887E-3</v>
      </c>
      <c r="OU14" s="28">
        <f>求节点($AT$5:$AT$10,CA$5:CA$10,将星节奏统计!OC13)</f>
        <v>8.4087895189427775E-3</v>
      </c>
      <c r="OV14" s="28">
        <f>求节点($AT$5:$AT$10,CB$5:CB$10,将星节奏统计!OD13)</f>
        <v>8.4087895189427775E-3</v>
      </c>
      <c r="OW14" s="28">
        <f>求节点($AT$5:$AT$10,CC$5:CC$10,将星节奏统计!OE13)</f>
        <v>8.4087895189427775E-3</v>
      </c>
      <c r="OX14" s="28">
        <f>求节点($AT$5:$AT$10,CD$5:CD$10,将星节奏统计!OF13)</f>
        <v>8.4087895189427775E-3</v>
      </c>
      <c r="OY14" s="28">
        <f>求节点($AT$5:$AT$10,CE$5:CE$10,将星节奏统计!OG13)</f>
        <v>5.0452737113656707E-3</v>
      </c>
      <c r="OZ14" s="28">
        <f>求节点($AT$5:$AT$10,CF$5:CF$10,将星节奏统计!OH13)</f>
        <v>5.0452737113656707E-3</v>
      </c>
      <c r="PA14" s="28">
        <f>求节点($AT$5:$AT$10,CG$5:CG$10,将星节奏统计!OI13)</f>
        <v>5.0452737113656707E-3</v>
      </c>
      <c r="PB14" s="28">
        <f>求节点($AT$5:$AT$10,CH$5:CH$10,将星节奏统计!OJ13)</f>
        <v>5.0452737113656707E-3</v>
      </c>
      <c r="PC14" s="28">
        <f>求节点($AT$5:$AT$10,CI$5:CI$10,将星节奏统计!OK13)</f>
        <v>6.7270316151542275E-3</v>
      </c>
      <c r="PD14" s="28">
        <f>求节点($AT$5:$AT$10,CJ$5:CJ$10,将星节奏统计!OL13)</f>
        <v>4.2043947594713887E-3</v>
      </c>
      <c r="PE14" s="28">
        <f>求节点($AT$5:$AT$10,CK$5:CK$10,将星节奏统计!OM13)</f>
        <v>0</v>
      </c>
      <c r="PF14" s="28">
        <f>求节点($AT$5:$AT$10,CL$5:CL$10,将星节奏统计!ON13)</f>
        <v>0</v>
      </c>
      <c r="PG14" s="28">
        <f>求节点($AT$5:$AT$10,CM$5:CM$10,将星节奏统计!OO13)</f>
        <v>0</v>
      </c>
      <c r="PH14" s="28">
        <f>求节点($AT$5:$AT$10,CN$5:CN$10,将星节奏统计!OP13)</f>
        <v>0</v>
      </c>
      <c r="PI14" s="28">
        <f>求节点($AT$5:$AT$10,CO$5:CO$10,将星节奏统计!OQ13)</f>
        <v>0</v>
      </c>
      <c r="PJ14" s="28">
        <f>求节点($AT$5:$AT$10,CP$5:CP$10,将星节奏统计!OR13)</f>
        <v>0</v>
      </c>
      <c r="PK14" s="28">
        <f>求节点($AT$5:$AT$10,CQ$5:CQ$10,将星节奏统计!OS13)</f>
        <v>0</v>
      </c>
      <c r="PL14" s="28">
        <f>求节点($AT$5:$AT$10,CR$5:CR$10,将星节奏统计!OT13)</f>
        <v>0</v>
      </c>
      <c r="PM14" s="28">
        <f>求节点($AT$5:$AT$10,CS$5:CS$10,将星节奏统计!OU13)</f>
        <v>0</v>
      </c>
      <c r="PN14" s="28">
        <f>求节点($AT$17:$AT$22,AV$17:AV$22,将星节奏统计!OX13)</f>
        <v>0</v>
      </c>
      <c r="PO14" s="28">
        <f>求节点($AT$17:$AT$22,AW$17:AW$22,将星节奏统计!OY13)</f>
        <v>0</v>
      </c>
      <c r="PP14" s="28">
        <f>求节点($AT$17:$AT$22,AX$17:AX$22,将星节奏统计!OZ13)</f>
        <v>0</v>
      </c>
      <c r="PQ14" s="28">
        <f>求节点($AT$17:$AT$22,AY$17:AY$22,将星节奏统计!PA13)</f>
        <v>9.5976662038352312E-7</v>
      </c>
      <c r="PR14" s="28">
        <f>求节点($AT$17:$AT$22,AZ$17:AZ$22,将星节奏统计!PB13)</f>
        <v>1.43964993057355E-6</v>
      </c>
      <c r="PS14" s="28">
        <f>求节点($AT$17:$AT$22,BA$17:BA$22,将星节奏统计!PC13)</f>
        <v>1.43964993057355E-6</v>
      </c>
      <c r="PT14" s="28">
        <f>求节点($AT$17:$AT$22,BB$17:BB$22,将星节奏统计!PD13)</f>
        <v>2.1812877735970237E-6</v>
      </c>
      <c r="PU14" s="28">
        <f>求节点($AT$17:$AT$22,BC$17:BC$22,将星节奏统计!PE13)</f>
        <v>0</v>
      </c>
      <c r="PV14" s="28">
        <f>求节点($AT$17:$AT$22,BD$17:BD$22,将星节奏统计!PF13)</f>
        <v>1.43964993057355E-6</v>
      </c>
      <c r="PW14" s="28">
        <f>求节点($AT$17:$AT$22,BE$17:BE$22,将星节奏统计!PG13)</f>
        <v>0</v>
      </c>
      <c r="PX14" s="28">
        <f>求节点($AT$17:$AT$22,BF$17:BF$22,将星节奏统计!PH13)</f>
        <v>0</v>
      </c>
      <c r="PY14" s="28">
        <f>求节点($AT$17:$AT$22,BG$17:BG$22,将星节奏统计!PI13)</f>
        <v>0</v>
      </c>
      <c r="PZ14" s="28">
        <f>求节点($AT$17:$AT$22,BH$17:BH$22,将星节奏统计!PJ13)</f>
        <v>0</v>
      </c>
      <c r="QA14" s="28">
        <f>求节点($AT$17:$AT$22,BI$17:BI$22,将星节奏统计!PK13)</f>
        <v>0</v>
      </c>
      <c r="QB14" s="28">
        <f>求节点($AT$17:$AT$22,BJ$17:BJ$22,将星节奏统计!PL13)</f>
        <v>0</v>
      </c>
      <c r="QC14" s="28">
        <f>求节点($AT$17:$AT$22,BK$17:BK$22,将星节奏统计!PM13)</f>
        <v>0</v>
      </c>
      <c r="QD14" s="28">
        <f>求节点($AT$17:$AT$22,BL$17:BL$22,将星节奏统计!PN13)</f>
        <v>0</v>
      </c>
      <c r="QE14" s="28">
        <f>求节点($AT$17:$AT$22,BM$17:BM$22,将星节奏统计!PO13)</f>
        <v>0</v>
      </c>
      <c r="QF14" s="28">
        <f>求节点($AT$17:$AT$22,BN$17:BN$22,将星节奏统计!PP13)</f>
        <v>0</v>
      </c>
      <c r="QG14" s="28">
        <f>求节点($AT$17:$AT$22,BO$17:BO$22,将星节奏统计!PQ13)</f>
        <v>0</v>
      </c>
      <c r="QJ14" s="3">
        <v>10</v>
      </c>
      <c r="QK14" s="28">
        <f t="shared" ca="1" si="41"/>
        <v>7.4916026348128231E-2</v>
      </c>
      <c r="QL14" s="28">
        <f t="shared" ca="1" si="32"/>
        <v>8.610699475459907E-2</v>
      </c>
      <c r="QM14" s="28">
        <f t="shared" ca="1" si="32"/>
        <v>0.10983127389074268</v>
      </c>
      <c r="QN14" s="28">
        <f t="shared" ca="1" si="32"/>
        <v>0.18300386395515603</v>
      </c>
      <c r="QO14" s="28">
        <f t="shared" ca="1" si="32"/>
        <v>0.22317631383641445</v>
      </c>
      <c r="QP14" s="28">
        <f t="shared" ca="1" si="42"/>
        <v>5.9934938934091547E-3</v>
      </c>
      <c r="QQ14" s="28">
        <f t="shared" ca="1" si="33"/>
        <v>6.8888030024886471E-3</v>
      </c>
      <c r="QR14" s="28">
        <f t="shared" ca="1" si="33"/>
        <v>8.8474111713475745E-3</v>
      </c>
      <c r="QS14" s="28">
        <f t="shared" ca="1" si="33"/>
        <v>1.5916243898642476E-2</v>
      </c>
      <c r="QT14" s="28">
        <f t="shared" ca="1" si="33"/>
        <v>2.0181094845462683E-2</v>
      </c>
      <c r="QU14" s="28">
        <f t="shared" ca="1" si="43"/>
        <v>2.2318012257390208E-2</v>
      </c>
      <c r="QV14" s="28">
        <f t="shared" ca="1" si="34"/>
        <v>2.4798279674539542E-2</v>
      </c>
      <c r="QW14" s="28">
        <f t="shared" ca="1" si="34"/>
        <v>3.02241956793236E-2</v>
      </c>
      <c r="QX14" s="28">
        <f t="shared" ca="1" si="34"/>
        <v>4.7627607941841309E-2</v>
      </c>
      <c r="QY14" s="28">
        <f t="shared" ca="1" si="34"/>
        <v>5.6816960056951971E-2</v>
      </c>
      <c r="QZ14" s="28">
        <f t="shared" ca="1" si="44"/>
        <v>4.9785087047745966E-2</v>
      </c>
      <c r="RA14" s="28">
        <f t="shared" ca="1" si="35"/>
        <v>5.7221991585043888E-2</v>
      </c>
      <c r="RB14" s="28">
        <f t="shared" ca="1" si="35"/>
        <v>7.1711602748225425E-2</v>
      </c>
      <c r="RC14" s="28">
        <f t="shared" ca="1" si="35"/>
        <v>0.11900654370379671</v>
      </c>
      <c r="RD14" s="28">
        <f t="shared" ca="1" si="35"/>
        <v>0.14528408119326386</v>
      </c>
      <c r="RE14" s="28">
        <f t="shared" ca="1" si="45"/>
        <v>3.7459336833807061E-3</v>
      </c>
      <c r="RF14" s="28">
        <f t="shared" ca="1" si="36"/>
        <v>4.3055018765554148E-3</v>
      </c>
      <c r="RG14" s="28">
        <f t="shared" ca="1" si="36"/>
        <v>5.5296319820922341E-3</v>
      </c>
      <c r="RH14" s="28">
        <f t="shared" ca="1" si="36"/>
        <v>9.9476524366515426E-3</v>
      </c>
      <c r="RI14" s="28">
        <f t="shared" ca="1" si="36"/>
        <v>1.2613184278414166E-2</v>
      </c>
      <c r="RJ14" s="28">
        <f t="shared" ca="1" si="46"/>
        <v>9.9511815225290096E-7</v>
      </c>
      <c r="RK14" s="28">
        <f t="shared" ca="1" si="37"/>
        <v>0</v>
      </c>
      <c r="RL14" s="28">
        <f t="shared" ca="1" si="37"/>
        <v>1.2837426194471993E-6</v>
      </c>
      <c r="RM14" s="28">
        <f t="shared" ca="1" si="37"/>
        <v>0</v>
      </c>
      <c r="RN14" s="28">
        <f t="shared" ca="1" si="37"/>
        <v>1.5050885637819117E-6</v>
      </c>
      <c r="RO14" s="28">
        <f t="shared" ca="1" si="47"/>
        <v>9.5185214563434095E-7</v>
      </c>
      <c r="RP14" s="28">
        <f t="shared" ca="1" si="38"/>
        <v>0</v>
      </c>
      <c r="RQ14" s="28">
        <f t="shared" ca="1" si="38"/>
        <v>1.2279277229500229E-6</v>
      </c>
      <c r="RR14" s="28">
        <f t="shared" ca="1" si="38"/>
        <v>0</v>
      </c>
      <c r="RS14" s="28">
        <f t="shared" ca="1" si="38"/>
        <v>1.43964993057355E-6</v>
      </c>
      <c r="RT14" s="28">
        <f t="shared" ca="1" si="48"/>
        <v>7.7796492915675093E-3</v>
      </c>
      <c r="RU14" s="28">
        <f t="shared" ca="1" si="39"/>
        <v>8.941774589441509E-3</v>
      </c>
      <c r="RV14" s="28">
        <f t="shared" ca="1" si="39"/>
        <v>1.1484078782005653E-2</v>
      </c>
      <c r="RW14" s="28">
        <f t="shared" ca="1" si="39"/>
        <v>2.0471096274513514E-2</v>
      </c>
      <c r="RX14" s="28">
        <f t="shared" ca="1" si="39"/>
        <v>2.4425270254921153E-2</v>
      </c>
      <c r="RY14" s="28">
        <f t="shared" ca="1" si="49"/>
        <v>2.4327754991045149E-2</v>
      </c>
      <c r="RZ14" s="28">
        <f t="shared" ca="1" si="40"/>
        <v>2.7108238110145268E-2</v>
      </c>
      <c r="SA14" s="28">
        <f t="shared" ca="1" si="40"/>
        <v>3.3190916031341722E-2</v>
      </c>
      <c r="SB14" s="28">
        <f t="shared" ca="1" si="40"/>
        <v>5.2964654427790366E-2</v>
      </c>
      <c r="SC14" s="28">
        <f t="shared" ca="1" si="40"/>
        <v>6.3584099465815114E-2</v>
      </c>
    </row>
    <row r="15" spans="1:497" x14ac:dyDescent="0.2">
      <c r="B15" s="29" t="str">
        <f>IF([6]buff规划!C68="","",[6]buff规划!C68)</f>
        <v/>
      </c>
      <c r="C15" s="30" t="str">
        <f>IF([6]buff规划!D68="","",[6]buff规划!D68)</f>
        <v/>
      </c>
      <c r="E15" s="5" t="s">
        <v>449</v>
      </c>
      <c r="F15" s="28">
        <f>C9</f>
        <v>0.2</v>
      </c>
      <c r="G15" s="28">
        <f t="shared" si="21"/>
        <v>0.2</v>
      </c>
      <c r="H15" s="31">
        <f t="shared" si="22"/>
        <v>0</v>
      </c>
      <c r="K15" s="5" t="s">
        <v>454</v>
      </c>
      <c r="L15" s="5">
        <v>0</v>
      </c>
      <c r="M15" s="54">
        <v>12</v>
      </c>
      <c r="N15" s="54" t="str">
        <f>IF(将星标签统计!H14="","",将星标签统计!H14)</f>
        <v>楚国</v>
      </c>
      <c r="O15" s="54">
        <v>0</v>
      </c>
      <c r="P15" s="54" t="s">
        <v>461</v>
      </c>
      <c r="Q15" s="54">
        <f t="shared" si="23"/>
        <v>0</v>
      </c>
      <c r="R15" s="55">
        <f t="shared" si="3"/>
        <v>0</v>
      </c>
      <c r="S15" s="56">
        <f t="shared" si="24"/>
        <v>0</v>
      </c>
      <c r="T15" s="55">
        <v>0</v>
      </c>
      <c r="U15" s="55">
        <v>0</v>
      </c>
      <c r="V15" s="55">
        <v>0</v>
      </c>
      <c r="W15" s="55">
        <v>0</v>
      </c>
      <c r="X15" s="55">
        <v>0</v>
      </c>
      <c r="Y15" s="55">
        <v>0</v>
      </c>
      <c r="AC15" s="5">
        <v>0</v>
      </c>
      <c r="AD15" s="5">
        <v>12</v>
      </c>
      <c r="AE15" s="59" t="str">
        <f>IF(将星标签统计!BF14="","",将星标签统计!BF14)</f>
        <v>持续效果型兵法</v>
      </c>
      <c r="AF15" s="59">
        <f>IF(将星标签统计!CA14=0,0,1)</f>
        <v>0</v>
      </c>
      <c r="AG15" s="59" t="s">
        <v>452</v>
      </c>
      <c r="AH15" s="59">
        <f t="shared" si="25"/>
        <v>1</v>
      </c>
      <c r="AI15" s="55">
        <f t="shared" si="4"/>
        <v>0</v>
      </c>
      <c r="AJ15" s="55">
        <f t="shared" si="26"/>
        <v>0</v>
      </c>
      <c r="AK15" s="55">
        <v>0</v>
      </c>
      <c r="AL15" s="55">
        <v>0</v>
      </c>
      <c r="AM15" s="55">
        <v>0</v>
      </c>
      <c r="AN15" s="55">
        <v>0</v>
      </c>
      <c r="AO15" s="55">
        <v>0</v>
      </c>
      <c r="AP15" s="55">
        <v>0</v>
      </c>
      <c r="AT15" s="39"/>
      <c r="AU15" s="5" t="s">
        <v>73</v>
      </c>
      <c r="AV15" s="3">
        <v>1</v>
      </c>
      <c r="AW15" s="5">
        <v>2</v>
      </c>
      <c r="AX15" s="3">
        <v>3</v>
      </c>
      <c r="AY15" s="5">
        <v>4</v>
      </c>
      <c r="AZ15" s="3">
        <v>5</v>
      </c>
      <c r="BA15" s="5">
        <v>6</v>
      </c>
      <c r="BB15" s="3">
        <v>7</v>
      </c>
      <c r="BC15" s="5">
        <v>8</v>
      </c>
      <c r="BD15" s="3">
        <v>9</v>
      </c>
      <c r="BE15" s="5">
        <v>10</v>
      </c>
      <c r="BF15" s="3">
        <v>11</v>
      </c>
      <c r="BG15" s="5">
        <v>12</v>
      </c>
      <c r="BH15" s="3">
        <v>13</v>
      </c>
      <c r="BI15" s="5">
        <v>14</v>
      </c>
      <c r="BJ15" s="3">
        <v>15</v>
      </c>
      <c r="BK15" s="5">
        <v>16</v>
      </c>
      <c r="BL15" s="3">
        <v>17</v>
      </c>
      <c r="BM15" s="5">
        <v>18</v>
      </c>
      <c r="BN15" s="3">
        <v>19</v>
      </c>
      <c r="BO15" s="5">
        <v>20</v>
      </c>
      <c r="BP15" s="3">
        <v>21</v>
      </c>
      <c r="BQ15" s="5">
        <v>22</v>
      </c>
      <c r="BR15" s="3">
        <v>23</v>
      </c>
      <c r="BS15" s="5">
        <v>24</v>
      </c>
      <c r="BT15" s="3">
        <v>25</v>
      </c>
      <c r="BU15" s="5">
        <v>26</v>
      </c>
      <c r="BV15" s="3">
        <v>27</v>
      </c>
      <c r="BW15" s="5">
        <v>28</v>
      </c>
      <c r="BX15" s="3">
        <v>29</v>
      </c>
      <c r="BY15" s="5">
        <v>30</v>
      </c>
      <c r="BZ15" s="3">
        <v>31</v>
      </c>
      <c r="CA15" s="5">
        <v>32</v>
      </c>
      <c r="CB15" s="3">
        <v>33</v>
      </c>
      <c r="CC15" s="5">
        <v>34</v>
      </c>
      <c r="CD15" s="3">
        <v>35</v>
      </c>
      <c r="CE15" s="5">
        <v>36</v>
      </c>
      <c r="CF15" s="3">
        <v>37</v>
      </c>
      <c r="CG15" s="5">
        <v>38</v>
      </c>
      <c r="CH15" s="3">
        <v>39</v>
      </c>
      <c r="CI15" s="5">
        <v>40</v>
      </c>
      <c r="CJ15" s="3">
        <v>41</v>
      </c>
      <c r="CK15" s="5">
        <v>42</v>
      </c>
      <c r="CL15" s="3">
        <v>43</v>
      </c>
      <c r="CM15" s="5">
        <v>44</v>
      </c>
      <c r="CN15" s="3">
        <v>45</v>
      </c>
      <c r="CO15" s="5">
        <v>46</v>
      </c>
      <c r="CP15" s="3">
        <v>47</v>
      </c>
      <c r="CQ15" s="5">
        <v>48</v>
      </c>
      <c r="CR15" s="3">
        <v>49</v>
      </c>
      <c r="CS15" s="3">
        <v>50</v>
      </c>
      <c r="CU15" s="3">
        <v>11</v>
      </c>
      <c r="CV15" s="28">
        <f>求节点($AT$5:$AT$10,AV$5:AV$10,将星节奏统计!BJ14)</f>
        <v>8.3334603130415033E-3</v>
      </c>
      <c r="CW15" s="28">
        <f>求节点($AT$5:$AT$10,AW$5:AW$10,将星节奏统计!BK14)</f>
        <v>2.3499984144873434E-2</v>
      </c>
      <c r="CX15" s="28">
        <f>求节点($AT$5:$AT$10,AX$5:AX$10,将星节奏统计!BL14)</f>
        <v>2.1528105808690558E-3</v>
      </c>
      <c r="CY15" s="28">
        <f>求节点($AT$5:$AT$10,AY$5:AY$10,将星节奏统计!BM14)</f>
        <v>0</v>
      </c>
      <c r="CZ15" s="28">
        <f>求节点($AT$5:$AT$10,AZ$5:AZ$10,将星节奏统计!BN14)</f>
        <v>0</v>
      </c>
      <c r="DA15" s="28">
        <f>求节点($AT$5:$AT$10,BA$5:BA$10,将星节奏统计!BO14)</f>
        <v>0</v>
      </c>
      <c r="DB15" s="28">
        <f>求节点($AT$5:$AT$10,BB$5:BB$10,将星节奏统计!BP14)</f>
        <v>0</v>
      </c>
      <c r="DC15" s="28">
        <f>求节点($AT$5:$AT$10,BC$5:BC$10,将星节奏统计!BQ14)</f>
        <v>0</v>
      </c>
      <c r="DD15" s="28">
        <f>求节点($AT$5:$AT$10,BD$5:BD$10,将星节奏统计!BR14)</f>
        <v>0</v>
      </c>
      <c r="DE15" s="28">
        <f>求节点($AT$5:$AT$10,BE$5:BE$10,将星节奏统计!BS14)</f>
        <v>0</v>
      </c>
      <c r="DF15" s="28">
        <f>求节点($AT$5:$AT$10,BF$5:BF$10,将星节奏统计!BT14)</f>
        <v>0</v>
      </c>
      <c r="DG15" s="28">
        <f>求节点($AT$5:$AT$10,BG$5:BG$10,将星节奏统计!BU14)</f>
        <v>0</v>
      </c>
      <c r="DH15" s="28">
        <f>求节点($AT$5:$AT$10,BH$5:BH$10,将星节奏统计!BV14)</f>
        <v>0</v>
      </c>
      <c r="DI15" s="28">
        <f>求节点($AT$5:$AT$10,BI$5:BI$10,将星节奏统计!BW14)</f>
        <v>0</v>
      </c>
      <c r="DJ15" s="28">
        <f>求节点($AT$5:$AT$10,BJ$5:BJ$10,将星节奏统计!BX14)</f>
        <v>0</v>
      </c>
      <c r="DK15" s="28">
        <f>求节点($AT$5:$AT$10,BK$5:BK$10,将星节奏统计!BY14)</f>
        <v>0</v>
      </c>
      <c r="DL15" s="28">
        <f>求节点($AT$5:$AT$10,BL$5:BL$10,将星节奏统计!BZ14)</f>
        <v>0.11654312918990373</v>
      </c>
      <c r="DM15" s="28">
        <f>求节点($AT$5:$AT$10,BM$5:BM$10,将星节奏统计!CA14)</f>
        <v>7.750118091128598E-2</v>
      </c>
      <c r="DN15" s="28">
        <f>求节点($AT$5:$AT$10,BN$5:BN$10,将星节奏统计!CB14)</f>
        <v>6.4584317426071652E-2</v>
      </c>
      <c r="DO15" s="28">
        <f>求节点($AT$5:$AT$10,BO$5:BO$10,将星节奏统计!CC14)</f>
        <v>0</v>
      </c>
      <c r="DP15" s="28">
        <f>求节点($AT$5:$AT$10,BP$5:BP$10,将星节奏统计!CD14)</f>
        <v>3.8750590455642983E-2</v>
      </c>
      <c r="DQ15" s="28">
        <f>求节点($AT$5:$AT$10,BQ$5:BQ$10,将星节奏统计!CE14)</f>
        <v>2.5833726970428669E-2</v>
      </c>
      <c r="DR15" s="28">
        <f>求节点($AT$5:$AT$10,BR$5:BR$10,将星节奏统计!CF14)</f>
        <v>7.750118091128598E-2</v>
      </c>
      <c r="DS15" s="28">
        <f>求节点($AT$5:$AT$10,BS$5:BS$10,将星节奏统计!CG14)</f>
        <v>0</v>
      </c>
      <c r="DT15" s="28">
        <f>求节点($AT$5:$AT$10,BT$5:BT$10,将星节奏统计!CH14)</f>
        <v>2.5833726970428669E-2</v>
      </c>
      <c r="DU15" s="28">
        <f>求节点($AT$5:$AT$10,BU$5:BU$10,将星节奏统计!CI14)</f>
        <v>2.3499984144873434E-2</v>
      </c>
      <c r="DV15" s="28">
        <f>求节点($AT$5:$AT$10,BV$5:BV$10,将星节奏统计!CJ14)</f>
        <v>9.0644656036591803E-2</v>
      </c>
      <c r="DW15" s="28">
        <f>求节点($AT$5:$AT$10,BW$5:BW$10,将星节奏统计!CK14)</f>
        <v>2.1400512039070896E-3</v>
      </c>
      <c r="DX15" s="28">
        <f>求节点($AT$5:$AT$10,BX$5:BX$10,将星节奏统计!CL14)</f>
        <v>1.3375320024419241E-3</v>
      </c>
      <c r="DY15" s="28">
        <f>求节点($AT$5:$AT$10,BY$5:BY$10,将星节奏统计!CM14)</f>
        <v>2.1400512039070896E-3</v>
      </c>
      <c r="DZ15" s="28">
        <f>求节点($AT$5:$AT$10,BZ$5:BZ$10,将星节奏统计!CN14)</f>
        <v>1.3375320024419241E-3</v>
      </c>
      <c r="EA15" s="28">
        <f>求节点($AT$5:$AT$10,CA$5:CA$10,将星节奏统计!CO14)</f>
        <v>2.6750640048838481E-3</v>
      </c>
      <c r="EB15" s="28">
        <f>求节点($AT$5:$AT$10,CB$5:CB$10,将星节奏统计!CP14)</f>
        <v>2.6750640048838481E-3</v>
      </c>
      <c r="EC15" s="28">
        <f>求节点($AT$5:$AT$10,CC$5:CC$10,将星节奏统计!CQ14)</f>
        <v>2.6750640048838481E-3</v>
      </c>
      <c r="ED15" s="28">
        <f>求节点($AT$5:$AT$10,CD$5:CD$10,将星节奏统计!CR14)</f>
        <v>2.6750640048838481E-3</v>
      </c>
      <c r="EE15" s="28">
        <f>求节点($AT$5:$AT$10,CE$5:CE$10,将星节奏统计!CS14)</f>
        <v>1.6050384029303102E-3</v>
      </c>
      <c r="EF15" s="28">
        <f>求节点($AT$5:$AT$10,CF$5:CF$10,将星节奏统计!CT14)</f>
        <v>1.6050384029303102E-3</v>
      </c>
      <c r="EG15" s="28">
        <f>求节点($AT$5:$AT$10,CG$5:CG$10,将星节奏统计!CU14)</f>
        <v>1.6050384029303102E-3</v>
      </c>
      <c r="EH15" s="28">
        <f>求节点($AT$5:$AT$10,CH$5:CH$10,将星节奏统计!CV14)</f>
        <v>1.6050384029303102E-3</v>
      </c>
      <c r="EI15" s="28">
        <f>求节点($AT$5:$AT$10,CI$5:CI$10,将星节奏统计!CW14)</f>
        <v>2.1400512039070896E-3</v>
      </c>
      <c r="EJ15" s="28">
        <f>求节点($AT$5:$AT$10,CJ$5:CJ$10,将星节奏统计!CX14)</f>
        <v>1.3375320024419241E-3</v>
      </c>
      <c r="EK15" s="28">
        <f>求节点($AT$5:$AT$10,CK$5:CK$10,将星节奏统计!CY14)</f>
        <v>0</v>
      </c>
      <c r="EL15" s="28">
        <f>求节点($AT$5:$AT$10,CL$5:CL$10,将星节奏统计!CZ14)</f>
        <v>0</v>
      </c>
      <c r="EM15" s="28">
        <f>求节点($AT$5:$AT$10,CM$5:CM$10,将星节奏统计!DA14)</f>
        <v>0</v>
      </c>
      <c r="EN15" s="28">
        <f>求节点($AT$5:$AT$10,CN$5:CN$10,将星节奏统计!DB14)</f>
        <v>0</v>
      </c>
      <c r="EO15" s="28">
        <f>求节点($AT$5:$AT$10,CO$5:CO$10,将星节奏统计!DC14)</f>
        <v>0</v>
      </c>
      <c r="EP15" s="28">
        <f>求节点($AT$5:$AT$10,CP$5:CP$10,将星节奏统计!DD14)</f>
        <v>0</v>
      </c>
      <c r="EQ15" s="28">
        <f>求节点($AT$5:$AT$10,CQ$5:CQ$10,将星节奏统计!DE14)</f>
        <v>0</v>
      </c>
      <c r="ER15" s="28">
        <f>求节点($AT$5:$AT$10,CR$5:CR$10,将星节奏统计!DF14)</f>
        <v>0</v>
      </c>
      <c r="ES15" s="28">
        <f>求节点($AT$5:$AT$10,CS$5:CS$10,将星节奏统计!DG14)</f>
        <v>0</v>
      </c>
      <c r="ET15" s="28">
        <f>求节点($AT$17:$AT$22,AV$17:AV$22,将星节奏统计!DJ14)</f>
        <v>0</v>
      </c>
      <c r="EU15" s="28">
        <f>求节点($AT$17:$AT$22,AW$17:AW$22,将星节奏统计!DK14)</f>
        <v>0</v>
      </c>
      <c r="EV15" s="28">
        <f>求节点($AT$17:$AT$22,AX$17:AX$22,将星节奏统计!DL14)</f>
        <v>0</v>
      </c>
      <c r="EW15" s="28">
        <f>求节点($AT$17:$AT$22,AY$17:AY$22,将星节奏统计!DM14)</f>
        <v>7.6148171650539109E-7</v>
      </c>
      <c r="EX15" s="28">
        <f>求节点($AT$17:$AT$22,AZ$17:AZ$22,将星节奏统计!DN14)</f>
        <v>1.1422225747598214E-6</v>
      </c>
      <c r="EY15" s="28">
        <f>求节点($AT$17:$AT$22,BA$17:BA$22,将星节奏统计!DO14)</f>
        <v>1.1422225747598214E-6</v>
      </c>
      <c r="EZ15" s="28">
        <f>求节点($AT$17:$AT$22,BB$17:BB$22,将星节奏统计!DP14)</f>
        <v>1.730640264787503E-6</v>
      </c>
      <c r="FA15" s="28">
        <f>求节点($AT$17:$AT$22,BC$17:BC$22,将星节奏统计!DQ14)</f>
        <v>0</v>
      </c>
      <c r="FB15" s="28">
        <f>求节点($AT$17:$AT$22,BD$17:BD$22,将星节奏统计!DR14)</f>
        <v>1.1422225747598214E-6</v>
      </c>
      <c r="FC15" s="28">
        <f>求节点($AT$17:$AT$22,BE$17:BE$22,将星节奏统计!DS14)</f>
        <v>0</v>
      </c>
      <c r="FD15" s="28">
        <f>求节点($AT$17:$AT$22,BF$17:BF$22,将星节奏统计!DT14)</f>
        <v>0</v>
      </c>
      <c r="FE15" s="28">
        <f>求节点($AT$17:$AT$22,BG$17:BG$22,将星节奏统计!DU14)</f>
        <v>0</v>
      </c>
      <c r="FF15" s="28">
        <f>求节点($AT$17:$AT$22,BH$17:BH$22,将星节奏统计!DV14)</f>
        <v>0</v>
      </c>
      <c r="FG15" s="28">
        <f>求节点($AT$17:$AT$22,BI$17:BI$22,将星节奏统计!DW14)</f>
        <v>0</v>
      </c>
      <c r="FH15" s="28">
        <f>求节点($AT$17:$AT$22,BJ$17:BJ$22,将星节奏统计!DX14)</f>
        <v>0</v>
      </c>
      <c r="FI15" s="28">
        <f>求节点($AT$17:$AT$22,BK$17:BK$22,将星节奏统计!DY14)</f>
        <v>0</v>
      </c>
      <c r="FJ15" s="28">
        <f>求节点($AT$17:$AT$22,BL$17:BL$22,将星节奏统计!DZ14)</f>
        <v>0</v>
      </c>
      <c r="FK15" s="28">
        <f>求节点($AT$17:$AT$22,BM$17:BM$22,将星节奏统计!EA14)</f>
        <v>0</v>
      </c>
      <c r="FL15" s="28">
        <f>求节点($AT$17:$AT$22,BN$17:BN$22,将星节奏统计!EB14)</f>
        <v>0</v>
      </c>
      <c r="FM15" s="28">
        <f>求节点($AT$17:$AT$22,BO$17:BO$22,将星节奏统计!EC14)</f>
        <v>0</v>
      </c>
      <c r="FN15" s="28">
        <f>求节点($AT$5:$AT$10,AV$5:AV$10,将星节奏统计!EG14)</f>
        <v>9.6275997717669044E-3</v>
      </c>
      <c r="FO15" s="28">
        <f>求节点($AT$5:$AT$10,AW$5:AW$10,将星节奏统计!EH14)</f>
        <v>2.6262002955234013E-2</v>
      </c>
      <c r="FP15" s="28">
        <f>求节点($AT$5:$AT$10,AX$5:AX$10,将星节奏统计!EI14)</f>
        <v>2.4871299410397819E-3</v>
      </c>
      <c r="FQ15" s="28">
        <f>求节点($AT$5:$AT$10,AY$5:AY$10,将星节奏统计!EJ14)</f>
        <v>0</v>
      </c>
      <c r="FR15" s="28">
        <f>求节点($AT$5:$AT$10,AZ$5:AZ$10,将星节奏统计!EK14)</f>
        <v>0</v>
      </c>
      <c r="FS15" s="28">
        <f>求节点($AT$5:$AT$10,BA$5:BA$10,将星节奏统计!EL14)</f>
        <v>0</v>
      </c>
      <c r="FT15" s="28">
        <f>求节点($AT$5:$AT$10,BB$5:BB$10,将星节奏统计!EM14)</f>
        <v>0</v>
      </c>
      <c r="FU15" s="28">
        <f>求节点($AT$5:$AT$10,BC$5:BC$10,将星节奏统计!EN14)</f>
        <v>0</v>
      </c>
      <c r="FV15" s="28">
        <f>求节点($AT$5:$AT$10,BD$5:BD$10,将星节奏统计!EO14)</f>
        <v>0</v>
      </c>
      <c r="FW15" s="28">
        <f>求节点($AT$5:$AT$10,BE$5:BE$10,将星节奏统计!EP14)</f>
        <v>0</v>
      </c>
      <c r="FX15" s="28">
        <f>求节点($AT$5:$AT$10,BF$5:BF$10,将星节奏统计!EQ14)</f>
        <v>0</v>
      </c>
      <c r="FY15" s="28">
        <f>求节点($AT$5:$AT$10,BG$5:BG$10,将星节奏统计!ER14)</f>
        <v>0</v>
      </c>
      <c r="FZ15" s="28">
        <f>求节点($AT$5:$AT$10,BH$5:BH$10,将星节奏统计!ES14)</f>
        <v>0</v>
      </c>
      <c r="GA15" s="28">
        <f>求节点($AT$5:$AT$10,BI$5:BI$10,将星节奏统计!ET14)</f>
        <v>0</v>
      </c>
      <c r="GB15" s="28">
        <f>求节点($AT$5:$AT$10,BJ$5:BJ$10,将星节奏统计!EU14)</f>
        <v>0</v>
      </c>
      <c r="GC15" s="28">
        <f>求节点($AT$5:$AT$10,BK$5:BK$10,将星节奏统计!EV14)</f>
        <v>0</v>
      </c>
      <c r="GD15" s="28">
        <f>求节点($AT$5:$AT$10,BL$5:BL$10,将星节奏统计!EW14)</f>
        <v>0.1346416208683191</v>
      </c>
      <c r="GE15" s="28">
        <f>求节点($AT$5:$AT$10,BM$5:BM$10,将星节奏统计!EX14)</f>
        <v>8.9536677877432191E-2</v>
      </c>
      <c r="GF15" s="28">
        <f>求节点($AT$5:$AT$10,BN$5:BN$10,将星节奏统计!EY14)</f>
        <v>7.4613898231193507E-2</v>
      </c>
      <c r="GG15" s="28">
        <f>求节点($AT$5:$AT$10,BO$5:BO$10,将星节奏统计!EZ14)</f>
        <v>0</v>
      </c>
      <c r="GH15" s="28">
        <f>求节点($AT$5:$AT$10,BP$5:BP$10,将星节奏统计!FA14)</f>
        <v>4.4768338938716096E-2</v>
      </c>
      <c r="GI15" s="28">
        <f>求节点($AT$5:$AT$10,BQ$5:BQ$10,将星节奏统计!FB14)</f>
        <v>2.9845559292477397E-2</v>
      </c>
      <c r="GJ15" s="28">
        <f>求节点($AT$5:$AT$10,BR$5:BR$10,将星节奏统计!FC14)</f>
        <v>8.9536677877432191E-2</v>
      </c>
      <c r="GK15" s="28">
        <f>求节点($AT$5:$AT$10,BS$5:BS$10,将星节奏统计!FD14)</f>
        <v>0</v>
      </c>
      <c r="GL15" s="28">
        <f>求节点($AT$5:$AT$10,BT$5:BT$10,将星节奏统计!FE14)</f>
        <v>2.9845559292477397E-2</v>
      </c>
      <c r="GM15" s="28">
        <f>求节点($AT$5:$AT$10,BU$5:BU$10,将星节奏统计!FF14)</f>
        <v>2.6262002955234013E-2</v>
      </c>
      <c r="GN15" s="28">
        <f>求节点($AT$5:$AT$10,BV$5:BV$10,将星节奏统计!FG14)</f>
        <v>0.10337232905382808</v>
      </c>
      <c r="GO15" s="28">
        <f>求节点($AT$5:$AT$10,BW$5:BW$10,将星节奏统计!FH14)</f>
        <v>2.4723891046870006E-3</v>
      </c>
      <c r="GP15" s="28">
        <f>求节点($AT$5:$AT$10,BX$5:BX$10,将星节奏统计!FI14)</f>
        <v>1.5452431904293823E-3</v>
      </c>
      <c r="GQ15" s="28">
        <f>求节点($AT$5:$AT$10,BY$5:BY$10,将星节奏统计!FJ14)</f>
        <v>2.4723891046870006E-3</v>
      </c>
      <c r="GR15" s="28">
        <f>求节点($AT$5:$AT$10,BZ$5:BZ$10,将星节奏统计!FK14)</f>
        <v>1.5452431904293823E-3</v>
      </c>
      <c r="GS15" s="28">
        <f>求节点($AT$5:$AT$10,CA$5:CA$10,将星节奏统计!FL14)</f>
        <v>3.0904863808587646E-3</v>
      </c>
      <c r="GT15" s="28">
        <f>求节点($AT$5:$AT$10,CB$5:CB$10,将星节奏统计!FM14)</f>
        <v>3.0904863808587646E-3</v>
      </c>
      <c r="GU15" s="28">
        <f>求节点($AT$5:$AT$10,CC$5:CC$10,将星节奏统计!FN14)</f>
        <v>3.0904863808587646E-3</v>
      </c>
      <c r="GV15" s="28">
        <f>求节点($AT$5:$AT$10,CD$5:CD$10,将星节奏统计!FO14)</f>
        <v>3.0904863808587646E-3</v>
      </c>
      <c r="GW15" s="28">
        <f>求节点($AT$5:$AT$10,CE$5:CE$10,将星节奏统计!FP14)</f>
        <v>1.8542918285152574E-3</v>
      </c>
      <c r="GX15" s="28">
        <f>求节点($AT$5:$AT$10,CF$5:CF$10,将星节奏统计!FQ14)</f>
        <v>1.8542918285152574E-3</v>
      </c>
      <c r="GY15" s="28">
        <f>求节点($AT$5:$AT$10,CG$5:CG$10,将星节奏统计!FR14)</f>
        <v>1.8542918285152574E-3</v>
      </c>
      <c r="GZ15" s="28">
        <f>求节点($AT$5:$AT$10,CH$5:CH$10,将星节奏统计!FS14)</f>
        <v>1.8542918285152574E-3</v>
      </c>
      <c r="HA15" s="28">
        <f>求节点($AT$5:$AT$10,CI$5:CI$10,将星节奏统计!FT14)</f>
        <v>2.4723891046870006E-3</v>
      </c>
      <c r="HB15" s="28">
        <f>求节点($AT$5:$AT$10,CJ$5:CJ$10,将星节奏统计!FU14)</f>
        <v>1.5452431904293823E-3</v>
      </c>
      <c r="HC15" s="28">
        <f>求节点($AT$5:$AT$10,CK$5:CK$10,将星节奏统计!FV14)</f>
        <v>0</v>
      </c>
      <c r="HD15" s="28">
        <f>求节点($AT$5:$AT$10,CL$5:CL$10,将星节奏统计!FW14)</f>
        <v>0</v>
      </c>
      <c r="HE15" s="28">
        <f>求节点($AT$5:$AT$10,CM$5:CM$10,将星节奏统计!FX14)</f>
        <v>0</v>
      </c>
      <c r="HF15" s="28">
        <f>求节点($AT$5:$AT$10,CN$5:CN$10,将星节奏统计!FY14)</f>
        <v>0</v>
      </c>
      <c r="HG15" s="28">
        <f>求节点($AT$5:$AT$10,CO$5:CO$10,将星节奏统计!FZ14)</f>
        <v>0</v>
      </c>
      <c r="HH15" s="28">
        <f>求节点($AT$5:$AT$10,CP$5:CP$10,将星节奏统计!GA14)</f>
        <v>0</v>
      </c>
      <c r="HI15" s="28">
        <f>求节点($AT$5:$AT$10,CQ$5:CQ$10,将星节奏统计!GB14)</f>
        <v>0</v>
      </c>
      <c r="HJ15" s="28">
        <f>求节点($AT$5:$AT$10,CR$5:CR$10,将星节奏统计!GC14)</f>
        <v>0</v>
      </c>
      <c r="HK15" s="28">
        <f>求节点($AT$5:$AT$10,CS$5:CS$10,将星节奏统计!GD14)</f>
        <v>0</v>
      </c>
      <c r="HL15" s="28">
        <f>求节点($AT$17:$AT$22,AV$17:AV$22,将星节奏统计!GG14)</f>
        <v>0</v>
      </c>
      <c r="HM15" s="28">
        <f>求节点($AT$17:$AT$22,AW$17:AW$22,将星节奏统计!GH14)</f>
        <v>0</v>
      </c>
      <c r="HN15" s="28">
        <f>求节点($AT$17:$AT$22,AX$17:AX$22,将星节奏统计!GI14)</f>
        <v>0</v>
      </c>
      <c r="HO15" s="28">
        <f>求节点($AT$17:$AT$22,AY$17:AY$22,将星节奏统计!GJ14)</f>
        <v>0</v>
      </c>
      <c r="HP15" s="28">
        <f>求节点($AT$17:$AT$22,AZ$17:AZ$22,将星节奏统计!GK14)</f>
        <v>0</v>
      </c>
      <c r="HQ15" s="28">
        <f>求节点($AT$17:$AT$22,BA$17:BA$22,将星节奏统计!GL14)</f>
        <v>0</v>
      </c>
      <c r="HR15" s="28">
        <f>求节点($AT$17:$AT$22,BB$17:BB$22,将星节奏统计!GM14)</f>
        <v>0</v>
      </c>
      <c r="HS15" s="28">
        <f>求节点($AT$17:$AT$22,BC$17:BC$22,将星节奏统计!GN14)</f>
        <v>0</v>
      </c>
      <c r="HT15" s="28">
        <f>求节点($AT$17:$AT$22,BD$17:BD$22,将星节奏统计!GO14)</f>
        <v>0</v>
      </c>
      <c r="HU15" s="28">
        <f>求节点($AT$17:$AT$22,BE$17:BE$22,将星节奏统计!GP14)</f>
        <v>0</v>
      </c>
      <c r="HV15" s="28">
        <f>求节点($AT$17:$AT$22,BF$17:BF$22,将星节奏统计!GQ14)</f>
        <v>0</v>
      </c>
      <c r="HW15" s="28">
        <f>求节点($AT$17:$AT$22,BG$17:BG$22,将星节奏统计!GR14)</f>
        <v>0</v>
      </c>
      <c r="HX15" s="28">
        <f>求节点($AT$17:$AT$22,BH$17:BH$22,将星节奏统计!GS14)</f>
        <v>0</v>
      </c>
      <c r="HY15" s="28">
        <f>求节点($AT$17:$AT$22,BI$17:BI$22,将星节奏统计!GT14)</f>
        <v>0</v>
      </c>
      <c r="HZ15" s="28">
        <f>求节点($AT$17:$AT$22,BJ$17:BJ$22,将星节奏统计!GU14)</f>
        <v>0</v>
      </c>
      <c r="IA15" s="28">
        <f>求节点($AT$17:$AT$22,BK$17:BK$22,将星节奏统计!GV14)</f>
        <v>0</v>
      </c>
      <c r="IB15" s="28">
        <f>求节点($AT$17:$AT$22,BL$17:BL$22,将星节奏统计!GW14)</f>
        <v>0</v>
      </c>
      <c r="IC15" s="28">
        <f>求节点($AT$17:$AT$22,BM$17:BM$22,将星节奏统计!GX14)</f>
        <v>0</v>
      </c>
      <c r="ID15" s="28">
        <f>求节点($AT$17:$AT$22,BN$17:BN$22,将星节奏统计!GY14)</f>
        <v>0</v>
      </c>
      <c r="IE15" s="28">
        <f>求节点($AT$17:$AT$22,BO$17:BO$22,将星节奏统计!GZ14)</f>
        <v>0</v>
      </c>
      <c r="IF15" s="28">
        <f>求节点($AT$5:$AT$10,AV$5:AV$10,将星节奏统计!HD14)</f>
        <v>1.2539973903055758E-2</v>
      </c>
      <c r="IG15" s="28">
        <f>求节点($AT$5:$AT$10,AW$5:AW$10,将星节奏统计!HE14)</f>
        <v>3.2477741204456359E-2</v>
      </c>
      <c r="IH15" s="28">
        <f>求节点($AT$5:$AT$10,AX$5:AX$10,将星节奏统计!HF14)</f>
        <v>3.2394932582894068E-3</v>
      </c>
      <c r="II15" s="28">
        <f>求节点($AT$5:$AT$10,AY$5:AY$10,将星节奏统计!HG14)</f>
        <v>0</v>
      </c>
      <c r="IJ15" s="28">
        <f>求节点($AT$5:$AT$10,AZ$5:AZ$10,将星节奏统计!HH14)</f>
        <v>0</v>
      </c>
      <c r="IK15" s="28">
        <f>求节点($AT$5:$AT$10,BA$5:BA$10,将星节奏统计!HI14)</f>
        <v>0</v>
      </c>
      <c r="IL15" s="28">
        <f>求节点($AT$5:$AT$10,BB$5:BB$10,将星节奏统计!HJ14)</f>
        <v>0</v>
      </c>
      <c r="IM15" s="28">
        <f>求节点($AT$5:$AT$10,BC$5:BC$10,将星节奏统计!HK14)</f>
        <v>0</v>
      </c>
      <c r="IN15" s="28">
        <f>求节点($AT$5:$AT$10,BD$5:BD$10,将星节奏统计!HL14)</f>
        <v>0</v>
      </c>
      <c r="IO15" s="28">
        <f>求节点($AT$5:$AT$10,BE$5:BE$10,将星节奏统计!HM14)</f>
        <v>0</v>
      </c>
      <c r="IP15" s="28">
        <f>求节点($AT$5:$AT$10,BF$5:BF$10,将星节奏统计!HN14)</f>
        <v>0</v>
      </c>
      <c r="IQ15" s="28">
        <f>求节点($AT$5:$AT$10,BG$5:BG$10,将星节奏统计!HO14)</f>
        <v>0</v>
      </c>
      <c r="IR15" s="28">
        <f>求节点($AT$5:$AT$10,BH$5:BH$10,将星节奏统计!HP14)</f>
        <v>0</v>
      </c>
      <c r="IS15" s="28">
        <f>求节点($AT$5:$AT$10,BI$5:BI$10,将星节奏统计!HQ14)</f>
        <v>0</v>
      </c>
      <c r="IT15" s="28">
        <f>求节点($AT$5:$AT$10,BJ$5:BJ$10,将星节奏统计!HR14)</f>
        <v>0</v>
      </c>
      <c r="IU15" s="28">
        <f>求节点($AT$5:$AT$10,BK$5:BK$10,将星节奏统计!HS14)</f>
        <v>0</v>
      </c>
      <c r="IV15" s="28">
        <f>求节点($AT$5:$AT$10,BL$5:BL$10,将星节奏统计!HT14)</f>
        <v>0.1681221882904603</v>
      </c>
      <c r="IW15" s="28">
        <f>求节点($AT$5:$AT$10,BM$5:BM$10,将星节奏统计!HU14)</f>
        <v>0.11662175729841856</v>
      </c>
      <c r="IX15" s="28">
        <f>求节点($AT$5:$AT$10,BN$5:BN$10,将星节奏统计!HV14)</f>
        <v>9.7184797748682134E-2</v>
      </c>
      <c r="IY15" s="28">
        <f>求节点($AT$5:$AT$10,BO$5:BO$10,将星节奏统计!HW14)</f>
        <v>0</v>
      </c>
      <c r="IZ15" s="28">
        <f>求节点($AT$5:$AT$10,BP$5:BP$10,将星节奏统计!HX14)</f>
        <v>5.831087864920928E-2</v>
      </c>
      <c r="JA15" s="28">
        <f>求节点($AT$5:$AT$10,BQ$5:BQ$10,将星节奏统计!HY14)</f>
        <v>3.8873919099472853E-2</v>
      </c>
      <c r="JB15" s="28">
        <f>求节点($AT$5:$AT$10,BR$5:BR$10,将星节奏统计!HZ14)</f>
        <v>0.11662175729841856</v>
      </c>
      <c r="JC15" s="28">
        <f>求节点($AT$5:$AT$10,BS$5:BS$10,将星节奏统计!IA14)</f>
        <v>0</v>
      </c>
      <c r="JD15" s="28">
        <f>求节点($AT$5:$AT$10,BT$5:BT$10,将星节奏统计!IB14)</f>
        <v>3.8873919099472853E-2</v>
      </c>
      <c r="JE15" s="28">
        <f>求节点($AT$5:$AT$10,BU$5:BU$10,将星节奏统计!IC14)</f>
        <v>3.2477741204456359E-2</v>
      </c>
      <c r="JF15" s="28">
        <f>求节点($AT$5:$AT$10,BV$5:BV$10,将星节奏统计!ID14)</f>
        <v>0.12599979724178662</v>
      </c>
      <c r="JG15" s="28">
        <f>求节点($AT$5:$AT$10,BW$5:BW$10,将星节奏统计!IE14)</f>
        <v>3.2202932803556267E-3</v>
      </c>
      <c r="JH15" s="28">
        <f>求节点($AT$5:$AT$10,BX$5:BX$10,将星节奏统计!IF14)</f>
        <v>2.0126833002222649E-3</v>
      </c>
      <c r="JI15" s="28">
        <f>求节点($AT$5:$AT$10,BY$5:BY$10,将星节奏统计!IG14)</f>
        <v>3.2202932803556267E-3</v>
      </c>
      <c r="JJ15" s="28">
        <f>求节点($AT$5:$AT$10,BZ$5:BZ$10,将星节奏统计!IH14)</f>
        <v>2.0126833002222649E-3</v>
      </c>
      <c r="JK15" s="28">
        <f>求节点($AT$5:$AT$10,CA$5:CA$10,将星节奏统计!II14)</f>
        <v>4.0253666004445299E-3</v>
      </c>
      <c r="JL15" s="28">
        <f>求节点($AT$5:$AT$10,CB$5:CB$10,将星节奏统计!IJ14)</f>
        <v>4.0253666004445299E-3</v>
      </c>
      <c r="JM15" s="28">
        <f>求节点($AT$5:$AT$10,CC$5:CC$10,将星节奏统计!IK14)</f>
        <v>4.0253666004445299E-3</v>
      </c>
      <c r="JN15" s="28">
        <f>求节点($AT$5:$AT$10,CD$5:CD$10,将星节奏统计!IL14)</f>
        <v>4.0253666004445299E-3</v>
      </c>
      <c r="JO15" s="28">
        <f>求节点($AT$5:$AT$10,CE$5:CE$10,将星节奏统计!IM14)</f>
        <v>2.4152199602667235E-3</v>
      </c>
      <c r="JP15" s="28">
        <f>求节点($AT$5:$AT$10,CF$5:CF$10,将星节奏统计!IN14)</f>
        <v>2.4152199602667235E-3</v>
      </c>
      <c r="JQ15" s="28">
        <f>求节点($AT$5:$AT$10,CG$5:CG$10,将星节奏统计!IO14)</f>
        <v>2.4152199602667235E-3</v>
      </c>
      <c r="JR15" s="28">
        <f>求节点($AT$5:$AT$10,CH$5:CH$10,将星节奏统计!IP14)</f>
        <v>2.4152199602667235E-3</v>
      </c>
      <c r="JS15" s="28">
        <f>求节点($AT$5:$AT$10,CI$5:CI$10,将星节奏统计!IQ14)</f>
        <v>3.2202932803556267E-3</v>
      </c>
      <c r="JT15" s="28">
        <f>求节点($AT$5:$AT$10,CJ$5:CJ$10,将星节奏统计!IR14)</f>
        <v>2.0126833002222649E-3</v>
      </c>
      <c r="JU15" s="28">
        <f>求节点($AT$5:$AT$10,CK$5:CK$10,将星节奏统计!IS14)</f>
        <v>0</v>
      </c>
      <c r="JV15" s="28">
        <f>求节点($AT$5:$AT$10,CL$5:CL$10,将星节奏统计!IT14)</f>
        <v>0</v>
      </c>
      <c r="JW15" s="28">
        <f>求节点($AT$5:$AT$10,CM$5:CM$10,将星节奏统计!IU14)</f>
        <v>0</v>
      </c>
      <c r="JX15" s="28">
        <f>求节点($AT$5:$AT$10,CN$5:CN$10,将星节奏统计!IV14)</f>
        <v>0</v>
      </c>
      <c r="JY15" s="28">
        <f>求节点($AT$5:$AT$10,CO$5:CO$10,将星节奏统计!IW14)</f>
        <v>0</v>
      </c>
      <c r="JZ15" s="28">
        <f>求节点($AT$5:$AT$10,CP$5:CP$10,将星节奏统计!IX14)</f>
        <v>0</v>
      </c>
      <c r="KA15" s="28">
        <f>求节点($AT$5:$AT$10,CQ$5:CQ$10,将星节奏统计!IY14)</f>
        <v>0</v>
      </c>
      <c r="KB15" s="28">
        <f>求节点($AT$5:$AT$10,CR$5:CR$10,将星节奏统计!IZ14)</f>
        <v>0</v>
      </c>
      <c r="KC15" s="28">
        <f>求节点($AT$5:$AT$10,CS$5:CS$10,将星节奏统计!JA14)</f>
        <v>0</v>
      </c>
      <c r="KD15" s="28">
        <f>求节点($AT$17:$AT$22,AV$17:AV$22,将星节奏统计!JD14)</f>
        <v>0</v>
      </c>
      <c r="KE15" s="28">
        <f>求节点($AT$17:$AT$22,AW$17:AW$22,将星节奏统计!JE14)</f>
        <v>0</v>
      </c>
      <c r="KF15" s="28">
        <f>求节点($AT$17:$AT$22,AX$17:AX$22,将星节奏统计!JF14)</f>
        <v>0</v>
      </c>
      <c r="KG15" s="28">
        <f>求节点($AT$17:$AT$22,AY$17:AY$22,将星节奏统计!JG14)</f>
        <v>9.0048033016265627E-7</v>
      </c>
      <c r="KH15" s="28">
        <f>求节点($AT$17:$AT$22,AZ$17:AZ$22,将星节奏统计!JH14)</f>
        <v>1.3507204952439844E-6</v>
      </c>
      <c r="KI15" s="28">
        <f>求节点($AT$17:$AT$22,BA$17:BA$22,将星节奏统计!JI14)</f>
        <v>1.3507204952439844E-6</v>
      </c>
      <c r="KJ15" s="28">
        <f>求节点($AT$17:$AT$22,BB$17:BB$22,将星节奏统计!JJ14)</f>
        <v>2.0465462049201744E-6</v>
      </c>
      <c r="KK15" s="28">
        <f>求节点($AT$17:$AT$22,BC$17:BC$22,将星节奏统计!JK14)</f>
        <v>0</v>
      </c>
      <c r="KL15" s="28">
        <f>求节点($AT$17:$AT$22,BD$17:BD$22,将星节奏统计!JL14)</f>
        <v>1.3507204952439844E-6</v>
      </c>
      <c r="KM15" s="28">
        <f>求节点($AT$17:$AT$22,BE$17:BE$22,将星节奏统计!JM14)</f>
        <v>0</v>
      </c>
      <c r="KN15" s="28">
        <f>求节点($AT$17:$AT$22,BF$17:BF$22,将星节奏统计!JN14)</f>
        <v>0</v>
      </c>
      <c r="KO15" s="28">
        <f>求节点($AT$17:$AT$22,BG$17:BG$22,将星节奏统计!JO14)</f>
        <v>0</v>
      </c>
      <c r="KP15" s="28">
        <f>求节点($AT$17:$AT$22,BH$17:BH$22,将星节奏统计!JP14)</f>
        <v>0</v>
      </c>
      <c r="KQ15" s="28">
        <f>求节点($AT$17:$AT$22,BI$17:BI$22,将星节奏统计!JQ14)</f>
        <v>0</v>
      </c>
      <c r="KR15" s="28">
        <f>求节点($AT$17:$AT$22,BJ$17:BJ$22,将星节奏统计!JR14)</f>
        <v>0</v>
      </c>
      <c r="KS15" s="28">
        <f>求节点($AT$17:$AT$22,BK$17:BK$22,将星节奏统计!JS14)</f>
        <v>0</v>
      </c>
      <c r="KT15" s="28">
        <f>求节点($AT$17:$AT$22,BL$17:BL$22,将星节奏统计!JT14)</f>
        <v>0</v>
      </c>
      <c r="KU15" s="28">
        <f>求节点($AT$17:$AT$22,BM$17:BM$22,将星节奏统计!JU14)</f>
        <v>0</v>
      </c>
      <c r="KV15" s="28">
        <f>求节点($AT$17:$AT$22,BN$17:BN$22,将星节奏统计!JV14)</f>
        <v>0</v>
      </c>
      <c r="KW15" s="28">
        <f>求节点($AT$17:$AT$22,BO$17:BO$22,将星节奏统计!JW14)</f>
        <v>0</v>
      </c>
      <c r="KX15" s="28">
        <f>求节点($AT$5:$AT$10,AV$5:AV$10,将星节奏统计!KA14)</f>
        <v>2.1966040901899211E-2</v>
      </c>
      <c r="KY15" s="28">
        <f>求节点($AT$5:$AT$10,AW$5:AW$10,将星节奏统计!KB14)</f>
        <v>5.110180322047795E-2</v>
      </c>
      <c r="KZ15" s="28">
        <f>求节点($AT$5:$AT$10,AX$5:AX$10,将星节奏统计!KC14)</f>
        <v>5.8777181261868809E-3</v>
      </c>
      <c r="LA15" s="28">
        <f>求节点($AT$5:$AT$10,AY$5:AY$10,将星节奏统计!KD14)</f>
        <v>0</v>
      </c>
      <c r="LB15" s="28">
        <f>求节点($AT$5:$AT$10,AZ$5:AZ$10,将星节奏统计!KE14)</f>
        <v>0</v>
      </c>
      <c r="LC15" s="28">
        <f>求节点($AT$5:$AT$10,BA$5:BA$10,将星节奏统计!KF14)</f>
        <v>0</v>
      </c>
      <c r="LD15" s="28">
        <f>求节点($AT$5:$AT$10,BB$5:BB$10,将星节奏统计!KG14)</f>
        <v>0</v>
      </c>
      <c r="LE15" s="28">
        <f>求节点($AT$5:$AT$10,BC$5:BC$10,将星节奏统计!KH14)</f>
        <v>0</v>
      </c>
      <c r="LF15" s="28">
        <f>求节点($AT$5:$AT$10,BD$5:BD$10,将星节奏统计!KI14)</f>
        <v>0</v>
      </c>
      <c r="LG15" s="28">
        <f>求节点($AT$5:$AT$10,BE$5:BE$10,将星节奏统计!KJ14)</f>
        <v>0</v>
      </c>
      <c r="LH15" s="28">
        <f>求节点($AT$5:$AT$10,BF$5:BF$10,将星节奏统计!KK14)</f>
        <v>0</v>
      </c>
      <c r="LI15" s="28">
        <f>求节点($AT$5:$AT$10,BG$5:BG$10,将星节奏统计!KL14)</f>
        <v>0</v>
      </c>
      <c r="LJ15" s="28">
        <f>求节点($AT$5:$AT$10,BH$5:BH$10,将星节奏统计!KM14)</f>
        <v>0</v>
      </c>
      <c r="LK15" s="28">
        <f>求节点($AT$5:$AT$10,BI$5:BI$10,将星节奏统计!KN14)</f>
        <v>0</v>
      </c>
      <c r="LL15" s="28">
        <f>求节点($AT$5:$AT$10,BJ$5:BJ$10,将星节奏统计!KO14)</f>
        <v>0</v>
      </c>
      <c r="LM15" s="28">
        <f>求节点($AT$5:$AT$10,BK$5:BK$10,将星节奏统计!KP14)</f>
        <v>0</v>
      </c>
      <c r="LN15" s="28">
        <f>求节点($AT$5:$AT$10,BL$5:BL$10,将星节奏统计!KQ14)</f>
        <v>0.27013732818767744</v>
      </c>
      <c r="LO15" s="28">
        <f>求节点($AT$5:$AT$10,BM$5:BM$10,将星节奏统计!KR14)</f>
        <v>0.19399846610194837</v>
      </c>
      <c r="LP15" s="28">
        <f>求节点($AT$5:$AT$10,BN$5:BN$10,将星节奏统计!KS14)</f>
        <v>0.15452253127543317</v>
      </c>
      <c r="LQ15" s="28">
        <f>求节点($AT$5:$AT$10,BO$5:BO$10,将星节奏统计!KT14)</f>
        <v>0</v>
      </c>
      <c r="LR15" s="28">
        <f>求节点($AT$5:$AT$10,BP$5:BP$10,将星节奏统计!KU14)</f>
        <v>0.10579892627136386</v>
      </c>
      <c r="LS15" s="28">
        <f>求节点($AT$5:$AT$10,BQ$5:BQ$10,将星节奏统计!KV14)</f>
        <v>7.0532617514242585E-2</v>
      </c>
      <c r="LT15" s="28">
        <f>求节点($AT$5:$AT$10,BR$5:BR$10,将星节奏统计!KW14)</f>
        <v>0.19399846610194837</v>
      </c>
      <c r="LU15" s="28">
        <f>求节点($AT$5:$AT$10,BS$5:BS$10,将星节奏统计!KX14)</f>
        <v>0</v>
      </c>
      <c r="LV15" s="28">
        <f>求节点($AT$5:$AT$10,BT$5:BT$10,将星节奏统计!KY14)</f>
        <v>7.0532617514242585E-2</v>
      </c>
      <c r="LW15" s="28">
        <f>求节点($AT$5:$AT$10,BU$5:BU$10,将星节奏统计!KZ14)</f>
        <v>5.110180322047795E-2</v>
      </c>
      <c r="LX15" s="28">
        <f>求节点($AT$5:$AT$10,BV$5:BV$10,将星节奏统计!LA14)</f>
        <v>0.20415714915057037</v>
      </c>
      <c r="LY15" s="28">
        <f>求节点($AT$5:$AT$10,BW$5:BW$10,将星节奏统计!LB14)</f>
        <v>5.842881795524682E-3</v>
      </c>
      <c r="LZ15" s="28">
        <f>求节点($AT$5:$AT$10,BX$5:BX$10,将星节奏统计!LC14)</f>
        <v>3.6518011222029315E-3</v>
      </c>
      <c r="MA15" s="28">
        <f>求节点($AT$5:$AT$10,BY$5:BY$10,将星节奏统计!LD14)</f>
        <v>5.842881795524682E-3</v>
      </c>
      <c r="MB15" s="28">
        <f>求节点($AT$5:$AT$10,BZ$5:BZ$10,将星节奏统计!LE14)</f>
        <v>3.6518011222029315E-3</v>
      </c>
      <c r="MC15" s="28">
        <f>求节点($AT$5:$AT$10,CA$5:CA$10,将星节奏统计!LF14)</f>
        <v>7.3036022444058629E-3</v>
      </c>
      <c r="MD15" s="28">
        <f>求节点($AT$5:$AT$10,CB$5:CB$10,将星节奏统计!LG14)</f>
        <v>7.3036022444058629E-3</v>
      </c>
      <c r="ME15" s="28">
        <f>求节点($AT$5:$AT$10,CC$5:CC$10,将星节奏统计!LH14)</f>
        <v>7.3036022444058629E-3</v>
      </c>
      <c r="MF15" s="28">
        <f>求节点($AT$5:$AT$10,CD$5:CD$10,将星节奏统计!LI14)</f>
        <v>7.3036022444058629E-3</v>
      </c>
      <c r="MG15" s="28">
        <f>求节点($AT$5:$AT$10,CE$5:CE$10,将星节奏统计!LJ14)</f>
        <v>4.382161346643515E-3</v>
      </c>
      <c r="MH15" s="28">
        <f>求节点($AT$5:$AT$10,CF$5:CF$10,将星节奏统计!LK14)</f>
        <v>4.382161346643515E-3</v>
      </c>
      <c r="MI15" s="28">
        <f>求节点($AT$5:$AT$10,CG$5:CG$10,将星节奏统计!LL14)</f>
        <v>4.382161346643515E-3</v>
      </c>
      <c r="MJ15" s="28">
        <f>求节点($AT$5:$AT$10,CH$5:CH$10,将星节奏统计!LM14)</f>
        <v>4.382161346643515E-3</v>
      </c>
      <c r="MK15" s="28">
        <f>求节点($AT$5:$AT$10,CI$5:CI$10,将星节奏统计!LN14)</f>
        <v>5.842881795524682E-3</v>
      </c>
      <c r="ML15" s="28">
        <f>求节点($AT$5:$AT$10,CJ$5:CJ$10,将星节奏统计!LO14)</f>
        <v>3.6518011222029315E-3</v>
      </c>
      <c r="MM15" s="28">
        <f>求节点($AT$5:$AT$10,CK$5:CK$10,将星节奏统计!LP14)</f>
        <v>0</v>
      </c>
      <c r="MN15" s="28">
        <f>求节点($AT$5:$AT$10,CL$5:CL$10,将星节奏统计!LQ14)</f>
        <v>0</v>
      </c>
      <c r="MO15" s="28">
        <f>求节点($AT$5:$AT$10,CM$5:CM$10,将星节奏统计!LR14)</f>
        <v>0</v>
      </c>
      <c r="MP15" s="28">
        <f>求节点($AT$5:$AT$10,CN$5:CN$10,将星节奏统计!LS14)</f>
        <v>0</v>
      </c>
      <c r="MQ15" s="28">
        <f>求节点($AT$5:$AT$10,CO$5:CO$10,将星节奏统计!LT14)</f>
        <v>0</v>
      </c>
      <c r="MR15" s="28">
        <f>求节点($AT$5:$AT$10,CP$5:CP$10,将星节奏统计!LU14)</f>
        <v>0</v>
      </c>
      <c r="MS15" s="28">
        <f>求节点($AT$5:$AT$10,CQ$5:CQ$10,将星节奏统计!LV14)</f>
        <v>0</v>
      </c>
      <c r="MT15" s="28">
        <f>求节点($AT$5:$AT$10,CR$5:CR$10,将星节奏统计!LW14)</f>
        <v>0</v>
      </c>
      <c r="MU15" s="28">
        <f>求节点($AT$5:$AT$10,CS$5:CS$10,将星节奏统计!LX14)</f>
        <v>0</v>
      </c>
      <c r="MV15" s="28">
        <f>求节点($AT$17:$AT$22,AV$17:AV$22,将星节奏统计!MA14)</f>
        <v>0</v>
      </c>
      <c r="MW15" s="28">
        <f>求节点($AT$17:$AT$22,AW$17:AW$22,将星节奏统计!MB14)</f>
        <v>0</v>
      </c>
      <c r="MX15" s="28">
        <f>求节点($AT$17:$AT$22,AX$17:AX$22,将星节奏统计!MC14)</f>
        <v>0</v>
      </c>
      <c r="MY15" s="28">
        <f>求节点($AT$17:$AT$22,AY$17:AY$22,将星节奏统计!MD14)</f>
        <v>0</v>
      </c>
      <c r="MZ15" s="28">
        <f>求节点($AT$17:$AT$22,AZ$17:AZ$22,将星节奏统计!ME14)</f>
        <v>0</v>
      </c>
      <c r="NA15" s="28">
        <f>求节点($AT$17:$AT$22,BA$17:BA$22,将星节奏统计!MF14)</f>
        <v>0</v>
      </c>
      <c r="NB15" s="28">
        <f>求节点($AT$17:$AT$22,BB$17:BB$22,将星节奏统计!MG14)</f>
        <v>0</v>
      </c>
      <c r="NC15" s="28">
        <f>求节点($AT$17:$AT$22,BC$17:BC$22,将星节奏统计!MH14)</f>
        <v>0</v>
      </c>
      <c r="ND15" s="28">
        <f>求节点($AT$17:$AT$22,BD$17:BD$22,将星节奏统计!MI14)</f>
        <v>0</v>
      </c>
      <c r="NE15" s="28">
        <f>求节点($AT$17:$AT$22,BE$17:BE$22,将星节奏统计!MJ14)</f>
        <v>0</v>
      </c>
      <c r="NF15" s="28">
        <f>求节点($AT$17:$AT$22,BF$17:BF$22,将星节奏统计!MK14)</f>
        <v>0</v>
      </c>
      <c r="NG15" s="28">
        <f>求节点($AT$17:$AT$22,BG$17:BG$22,将星节奏统计!ML14)</f>
        <v>0</v>
      </c>
      <c r="NH15" s="28">
        <f>求节点($AT$17:$AT$22,BH$17:BH$22,将星节奏统计!MM14)</f>
        <v>0</v>
      </c>
      <c r="NI15" s="28">
        <f>求节点($AT$17:$AT$22,BI$17:BI$22,将星节奏统计!MN14)</f>
        <v>0</v>
      </c>
      <c r="NJ15" s="28">
        <f>求节点($AT$17:$AT$22,BJ$17:BJ$22,将星节奏统计!MO14)</f>
        <v>0</v>
      </c>
      <c r="NK15" s="28">
        <f>求节点($AT$17:$AT$22,BK$17:BK$22,将星节奏统计!MP14)</f>
        <v>0</v>
      </c>
      <c r="NL15" s="28">
        <f>求节点($AT$17:$AT$22,BL$17:BL$22,将星节奏统计!MQ14)</f>
        <v>0</v>
      </c>
      <c r="NM15" s="28">
        <f>求节点($AT$17:$AT$22,BM$17:BM$22,将星节奏统计!MR14)</f>
        <v>0</v>
      </c>
      <c r="NN15" s="28">
        <f>求节点($AT$17:$AT$22,BN$17:BN$22,将星节奏统计!MS14)</f>
        <v>0</v>
      </c>
      <c r="NO15" s="28">
        <f>求节点($AT$17:$AT$22,BO$17:BO$22,将星节奏统计!MT14)</f>
        <v>0</v>
      </c>
      <c r="NP15" s="28">
        <f>求节点($AT$5:$AT$10,AV$5:AV$10,将星节奏统计!MX14)</f>
        <v>2.7099672637073746E-2</v>
      </c>
      <c r="NQ15" s="28">
        <f>求节点($AT$5:$AT$10,AW$5:AW$10,将星节奏统计!MY14)</f>
        <v>6.2049802441592784E-2</v>
      </c>
      <c r="NR15" s="28">
        <f>求节点($AT$5:$AT$10,AX$5:AX$10,将星节奏统计!MZ14)</f>
        <v>7.7343816037416715E-3</v>
      </c>
      <c r="NS15" s="28">
        <f>求节点($AT$5:$AT$10,AY$5:AY$10,将星节奏统计!NA14)</f>
        <v>0</v>
      </c>
      <c r="NT15" s="28">
        <f>求节点($AT$5:$AT$10,AZ$5:AZ$10,将星节奏统计!NB14)</f>
        <v>0</v>
      </c>
      <c r="NU15" s="28">
        <f>求节点($AT$5:$AT$10,BA$5:BA$10,将星节奏统计!NC14)</f>
        <v>0</v>
      </c>
      <c r="NV15" s="28">
        <f>求节点($AT$5:$AT$10,BB$5:BB$10,将星节奏统计!ND14)</f>
        <v>0</v>
      </c>
      <c r="NW15" s="28">
        <f>求节点($AT$5:$AT$10,BC$5:BC$10,将星节奏统计!NE14)</f>
        <v>0</v>
      </c>
      <c r="NX15" s="28">
        <f>求节点($AT$5:$AT$10,BD$5:BD$10,将星节奏统计!NF14)</f>
        <v>0</v>
      </c>
      <c r="NY15" s="28">
        <f>求节点($AT$5:$AT$10,BE$5:BE$10,将星节奏统计!NG14)</f>
        <v>0</v>
      </c>
      <c r="NZ15" s="28">
        <f>求节点($AT$5:$AT$10,BF$5:BF$10,将星节奏统计!NH14)</f>
        <v>0</v>
      </c>
      <c r="OA15" s="28">
        <f>求节点($AT$5:$AT$10,BG$5:BG$10,将星节奏统计!NI14)</f>
        <v>0</v>
      </c>
      <c r="OB15" s="28">
        <f>求节点($AT$5:$AT$10,BH$5:BH$10,将星节奏统计!NJ14)</f>
        <v>0</v>
      </c>
      <c r="OC15" s="28">
        <f>求节点($AT$5:$AT$10,BI$5:BI$10,将星节奏统计!NK14)</f>
        <v>0</v>
      </c>
      <c r="OD15" s="28">
        <f>求节点($AT$5:$AT$10,BJ$5:BJ$10,将星节奏统计!NL14)</f>
        <v>0</v>
      </c>
      <c r="OE15" s="28">
        <f>求节点($AT$5:$AT$10,BK$5:BK$10,将星节奏统计!NM14)</f>
        <v>0</v>
      </c>
      <c r="OF15" s="28">
        <f>求节点($AT$5:$AT$10,BL$5:BL$10,将星节奏统计!NN14)</f>
        <v>0.33261298056365929</v>
      </c>
      <c r="OG15" s="28">
        <f>求节点($AT$5:$AT$10,BM$5:BM$10,将星节奏统计!NO14)</f>
        <v>0.24174124123907154</v>
      </c>
      <c r="OH15" s="28">
        <f>求节点($AT$5:$AT$10,BN$5:BN$10,将星节奏统计!NP14)</f>
        <v>0.19430817722303581</v>
      </c>
      <c r="OI15" s="28">
        <f>求节点($AT$5:$AT$10,BO$5:BO$10,将星节奏统计!NQ14)</f>
        <v>0</v>
      </c>
      <c r="OJ15" s="28">
        <f>求节点($AT$5:$AT$10,BP$5:BP$10,将星节奏统计!NR14)</f>
        <v>0.13921886886735008</v>
      </c>
      <c r="OK15" s="28">
        <f>求节点($AT$5:$AT$10,BQ$5:BQ$10,将星节奏统计!NS14)</f>
        <v>9.2812579244900051E-2</v>
      </c>
      <c r="OL15" s="28">
        <f>求节点($AT$5:$AT$10,BR$5:BR$10,将星节奏统计!NT14)</f>
        <v>0.24174124123907154</v>
      </c>
      <c r="OM15" s="28">
        <f>求节点($AT$5:$AT$10,BS$5:BS$10,将星节奏统计!NU14)</f>
        <v>0</v>
      </c>
      <c r="ON15" s="28">
        <f>求节点($AT$5:$AT$10,BT$5:BT$10,将星节奏统计!NV14)</f>
        <v>9.2812579244900051E-2</v>
      </c>
      <c r="OO15" s="28">
        <f>求节点($AT$5:$AT$10,BU$5:BU$10,将星节奏统计!NW14)</f>
        <v>6.2480867139058073E-2</v>
      </c>
      <c r="OP15" s="28">
        <f>求节点($AT$5:$AT$10,BV$5:BV$10,将星节奏统计!NX14)</f>
        <v>0.24758787377173502</v>
      </c>
      <c r="OQ15" s="28">
        <f>求节点($AT$5:$AT$10,BW$5:BW$10,将星节奏统计!NY14)</f>
        <v>7.6885411144172328E-3</v>
      </c>
      <c r="OR15" s="28">
        <f>求节点($AT$5:$AT$10,BX$5:BX$10,将星节奏统计!NZ14)</f>
        <v>4.8053381965107653E-3</v>
      </c>
      <c r="OS15" s="28">
        <f>求节点($AT$5:$AT$10,BY$5:BY$10,将星节奏统计!OA14)</f>
        <v>7.6885411144172328E-3</v>
      </c>
      <c r="OT15" s="28">
        <f>求节点($AT$5:$AT$10,BZ$5:BZ$10,将星节奏统计!OB14)</f>
        <v>4.8053381965107653E-3</v>
      </c>
      <c r="OU15" s="28">
        <f>求节点($AT$5:$AT$10,CA$5:CA$10,将星节奏统计!OC14)</f>
        <v>9.6106763930215305E-3</v>
      </c>
      <c r="OV15" s="28">
        <f>求节点($AT$5:$AT$10,CB$5:CB$10,将星节奏统计!OD14)</f>
        <v>9.6106763930215305E-3</v>
      </c>
      <c r="OW15" s="28">
        <f>求节点($AT$5:$AT$10,CC$5:CC$10,将星节奏统计!OE14)</f>
        <v>9.6106763930215305E-3</v>
      </c>
      <c r="OX15" s="28">
        <f>求节点($AT$5:$AT$10,CD$5:CD$10,将星节奏统计!OF14)</f>
        <v>9.6106763930215305E-3</v>
      </c>
      <c r="OY15" s="28">
        <f>求节点($AT$5:$AT$10,CE$5:CE$10,将星节奏统计!OG14)</f>
        <v>5.7664058358129211E-3</v>
      </c>
      <c r="OZ15" s="28">
        <f>求节点($AT$5:$AT$10,CF$5:CF$10,将星节奏统计!OH14)</f>
        <v>5.7664058358129211E-3</v>
      </c>
      <c r="PA15" s="28">
        <f>求节点($AT$5:$AT$10,CG$5:CG$10,将星节奏统计!OI14)</f>
        <v>5.7664058358129211E-3</v>
      </c>
      <c r="PB15" s="28">
        <f>求节点($AT$5:$AT$10,CH$5:CH$10,将星节奏统计!OJ14)</f>
        <v>5.7664058358129211E-3</v>
      </c>
      <c r="PC15" s="28">
        <f>求节点($AT$5:$AT$10,CI$5:CI$10,将星节奏统计!OK14)</f>
        <v>7.6885411144172328E-3</v>
      </c>
      <c r="PD15" s="28">
        <f>求节点($AT$5:$AT$10,CJ$5:CJ$10,将星节奏统计!OL14)</f>
        <v>4.8053381965107653E-3</v>
      </c>
      <c r="PE15" s="28">
        <f>求节点($AT$5:$AT$10,CK$5:CK$10,将星节奏统计!OM14)</f>
        <v>0</v>
      </c>
      <c r="PF15" s="28">
        <f>求节点($AT$5:$AT$10,CL$5:CL$10,将星节奏统计!ON14)</f>
        <v>0</v>
      </c>
      <c r="PG15" s="28">
        <f>求节点($AT$5:$AT$10,CM$5:CM$10,将星节奏统计!OO14)</f>
        <v>0</v>
      </c>
      <c r="PH15" s="28">
        <f>求节点($AT$5:$AT$10,CN$5:CN$10,将星节奏统计!OP14)</f>
        <v>0</v>
      </c>
      <c r="PI15" s="28">
        <f>求节点($AT$5:$AT$10,CO$5:CO$10,将星节奏统计!OQ14)</f>
        <v>0</v>
      </c>
      <c r="PJ15" s="28">
        <f>求节点($AT$5:$AT$10,CP$5:CP$10,将星节奏统计!OR14)</f>
        <v>0</v>
      </c>
      <c r="PK15" s="28">
        <f>求节点($AT$5:$AT$10,CQ$5:CQ$10,将星节奏统计!OS14)</f>
        <v>0</v>
      </c>
      <c r="PL15" s="28">
        <f>求节点($AT$5:$AT$10,CR$5:CR$10,将星节奏统计!OT14)</f>
        <v>0</v>
      </c>
      <c r="PM15" s="28">
        <f>求节点($AT$5:$AT$10,CS$5:CS$10,将星节奏统计!OU14)</f>
        <v>0</v>
      </c>
      <c r="PN15" s="28">
        <f>求节点($AT$17:$AT$22,AV$17:AV$22,将星节奏统计!OX14)</f>
        <v>0</v>
      </c>
      <c r="PO15" s="28">
        <f>求节点($AT$17:$AT$22,AW$17:AW$22,将星节奏统计!OY14)</f>
        <v>0</v>
      </c>
      <c r="PP15" s="28">
        <f>求节点($AT$17:$AT$22,AX$17:AX$22,将星节奏统计!OZ14)</f>
        <v>0</v>
      </c>
      <c r="PQ15" s="28">
        <f>求节点($AT$17:$AT$22,AY$17:AY$22,将星节奏统计!PA14)</f>
        <v>1.0557432824215285E-6</v>
      </c>
      <c r="PR15" s="28">
        <f>求节点($AT$17:$AT$22,AZ$17:AZ$22,将星节奏统计!PB14)</f>
        <v>1.5836149236322927E-6</v>
      </c>
      <c r="PS15" s="28">
        <f>求节点($AT$17:$AT$22,BA$17:BA$22,将星节奏统计!PC14)</f>
        <v>1.5836149236322927E-6</v>
      </c>
      <c r="PT15" s="28">
        <f>求节点($AT$17:$AT$22,BB$17:BB$22,将星节奏统计!PD14)</f>
        <v>2.3994165509570731E-6</v>
      </c>
      <c r="PU15" s="28">
        <f>求节点($AT$17:$AT$22,BC$17:BC$22,将星节奏统计!PE14)</f>
        <v>0</v>
      </c>
      <c r="PV15" s="28">
        <f>求节点($AT$17:$AT$22,BD$17:BD$22,将星节奏统计!PF14)</f>
        <v>1.5836149236322927E-6</v>
      </c>
      <c r="PW15" s="28">
        <f>求节点($AT$17:$AT$22,BE$17:BE$22,将星节奏统计!PG14)</f>
        <v>0</v>
      </c>
      <c r="PX15" s="28">
        <f>求节点($AT$17:$AT$22,BF$17:BF$22,将星节奏统计!PH14)</f>
        <v>0</v>
      </c>
      <c r="PY15" s="28">
        <f>求节点($AT$17:$AT$22,BG$17:BG$22,将星节奏统计!PI14)</f>
        <v>0</v>
      </c>
      <c r="PZ15" s="28">
        <f>求节点($AT$17:$AT$22,BH$17:BH$22,将星节奏统计!PJ14)</f>
        <v>0</v>
      </c>
      <c r="QA15" s="28">
        <f>求节点($AT$17:$AT$22,BI$17:BI$22,将星节奏统计!PK14)</f>
        <v>0</v>
      </c>
      <c r="QB15" s="28">
        <f>求节点($AT$17:$AT$22,BJ$17:BJ$22,将星节奏统计!PL14)</f>
        <v>0</v>
      </c>
      <c r="QC15" s="28">
        <f>求节点($AT$17:$AT$22,BK$17:BK$22,将星节奏统计!PM14)</f>
        <v>0</v>
      </c>
      <c r="QD15" s="28">
        <f>求节点($AT$17:$AT$22,BL$17:BL$22,将星节奏统计!PN14)</f>
        <v>0</v>
      </c>
      <c r="QE15" s="28">
        <f>求节点($AT$17:$AT$22,BM$17:BM$22,将星节奏统计!PO14)</f>
        <v>0</v>
      </c>
      <c r="QF15" s="28">
        <f>求节点($AT$17:$AT$22,BN$17:BN$22,将星节奏统计!PP14)</f>
        <v>0</v>
      </c>
      <c r="QG15" s="28">
        <f>求节点($AT$17:$AT$22,BO$17:BO$22,将星节奏统计!PQ14)</f>
        <v>0</v>
      </c>
      <c r="QJ15" s="3">
        <v>11</v>
      </c>
      <c r="QK15" s="28">
        <f t="shared" ca="1" si="41"/>
        <v>8.0249084371913526E-2</v>
      </c>
      <c r="QL15" s="28">
        <f t="shared" ca="1" si="32"/>
        <v>9.2711315271333666E-2</v>
      </c>
      <c r="QM15" s="28">
        <f t="shared" ca="1" si="32"/>
        <v>0.11894451198457121</v>
      </c>
      <c r="QN15" s="28">
        <f t="shared" ca="1" si="32"/>
        <v>0.19828689891014037</v>
      </c>
      <c r="QO15" s="28">
        <f t="shared" ca="1" si="32"/>
        <v>0.24843925937030964</v>
      </c>
      <c r="QP15" s="28">
        <f t="shared" ca="1" si="42"/>
        <v>6.4201536117212687E-3</v>
      </c>
      <c r="QQ15" s="28">
        <f t="shared" ca="1" si="33"/>
        <v>7.4171673140610017E-3</v>
      </c>
      <c r="QR15" s="28">
        <f t="shared" ca="1" si="33"/>
        <v>9.66087984106688E-3</v>
      </c>
      <c r="QS15" s="28">
        <f t="shared" ca="1" si="33"/>
        <v>1.7528645386574046E-2</v>
      </c>
      <c r="QT15" s="28">
        <f t="shared" ca="1" si="33"/>
        <v>2.3065623343251698E-2</v>
      </c>
      <c r="QU15" s="28">
        <f t="shared" ca="1" si="43"/>
        <v>2.3499984144873434E-2</v>
      </c>
      <c r="QV15" s="28">
        <f t="shared" ca="1" si="34"/>
        <v>2.6262002955234013E-2</v>
      </c>
      <c r="QW15" s="28">
        <f t="shared" ca="1" si="34"/>
        <v>3.2477741204456359E-2</v>
      </c>
      <c r="QX15" s="28">
        <f t="shared" ca="1" si="34"/>
        <v>5.110180322047795E-2</v>
      </c>
      <c r="QY15" s="28">
        <f t="shared" ca="1" si="34"/>
        <v>6.2049802441592784E-2</v>
      </c>
      <c r="QZ15" s="28">
        <f t="shared" ca="1" si="44"/>
        <v>5.3329145253810509E-2</v>
      </c>
      <c r="RA15" s="28">
        <f t="shared" ca="1" si="35"/>
        <v>6.1273628296009353E-2</v>
      </c>
      <c r="RB15" s="28">
        <f t="shared" ca="1" si="35"/>
        <v>7.764832825762033E-2</v>
      </c>
      <c r="RC15" s="28">
        <f t="shared" ca="1" si="35"/>
        <v>0.1293183902102657</v>
      </c>
      <c r="RD15" s="28">
        <f t="shared" ca="1" si="35"/>
        <v>0.16264670820695565</v>
      </c>
      <c r="RE15" s="28">
        <f t="shared" ca="1" si="45"/>
        <v>4.0125960073257722E-3</v>
      </c>
      <c r="RF15" s="28">
        <f t="shared" ca="1" si="36"/>
        <v>4.6357295712881469E-3</v>
      </c>
      <c r="RG15" s="28">
        <f t="shared" ca="1" si="36"/>
        <v>6.0380499006667948E-3</v>
      </c>
      <c r="RH15" s="28">
        <f t="shared" ca="1" si="36"/>
        <v>1.0955403366608794E-2</v>
      </c>
      <c r="RI15" s="28">
        <f t="shared" ca="1" si="36"/>
        <v>1.4416014589532296E-2</v>
      </c>
      <c r="RJ15" s="28">
        <f t="shared" ca="1" si="46"/>
        <v>1.1941417827031342E-6</v>
      </c>
      <c r="RK15" s="28">
        <f t="shared" ca="1" si="37"/>
        <v>0</v>
      </c>
      <c r="RL15" s="28">
        <f t="shared" ca="1" si="37"/>
        <v>1.4121168813926999E-6</v>
      </c>
      <c r="RM15" s="28">
        <f t="shared" ca="1" si="37"/>
        <v>0</v>
      </c>
      <c r="RN15" s="28">
        <f t="shared" ca="1" si="37"/>
        <v>1.6555974201607968E-6</v>
      </c>
      <c r="RO15" s="28">
        <f t="shared" ca="1" si="47"/>
        <v>1.1422225747598214E-6</v>
      </c>
      <c r="RP15" s="28">
        <f t="shared" ca="1" si="38"/>
        <v>0</v>
      </c>
      <c r="RQ15" s="28">
        <f t="shared" ca="1" si="38"/>
        <v>1.3507204952439844E-6</v>
      </c>
      <c r="RR15" s="28">
        <f t="shared" ca="1" si="38"/>
        <v>0</v>
      </c>
      <c r="RS15" s="28">
        <f t="shared" ca="1" si="38"/>
        <v>1.5836149236322927E-6</v>
      </c>
      <c r="RT15" s="28">
        <f t="shared" ca="1" si="48"/>
        <v>8.3334603130415033E-3</v>
      </c>
      <c r="RU15" s="28">
        <f t="shared" ca="1" si="39"/>
        <v>9.6275997717669044E-3</v>
      </c>
      <c r="RV15" s="28">
        <f t="shared" ca="1" si="39"/>
        <v>1.2539973903055758E-2</v>
      </c>
      <c r="RW15" s="28">
        <f t="shared" ca="1" si="39"/>
        <v>2.1966040901899211E-2</v>
      </c>
      <c r="RX15" s="28">
        <f t="shared" ca="1" si="39"/>
        <v>2.7099672637073746E-2</v>
      </c>
      <c r="RY15" s="28">
        <f t="shared" ca="1" si="49"/>
        <v>2.565279472574249E-2</v>
      </c>
      <c r="RZ15" s="28">
        <f t="shared" ca="1" si="40"/>
        <v>2.8749132896273795E-2</v>
      </c>
      <c r="SA15" s="28">
        <f t="shared" ca="1" si="40"/>
        <v>3.5717234462745766E-2</v>
      </c>
      <c r="SB15" s="28">
        <f t="shared" ca="1" si="40"/>
        <v>5.6979521346664827E-2</v>
      </c>
      <c r="SC15" s="28">
        <f t="shared" ca="1" si="40"/>
        <v>7.0215248742799746E-2</v>
      </c>
    </row>
    <row r="16" spans="1:497" x14ac:dyDescent="0.2">
      <c r="B16" s="29" t="str">
        <f>IF([6]buff规划!C69="","",[6]buff规划!C69)</f>
        <v/>
      </c>
      <c r="C16" s="30" t="str">
        <f>IF([6]buff规划!D69="","",[6]buff规划!D69)</f>
        <v/>
      </c>
      <c r="E16" s="5" t="s">
        <v>450</v>
      </c>
      <c r="F16" s="28">
        <f>F15</f>
        <v>0.2</v>
      </c>
      <c r="G16" s="28">
        <f t="shared" si="21"/>
        <v>0.2</v>
      </c>
      <c r="H16" s="31">
        <f t="shared" si="22"/>
        <v>0</v>
      </c>
      <c r="K16" s="5" t="s">
        <v>455</v>
      </c>
      <c r="L16" s="5">
        <v>0</v>
      </c>
      <c r="M16" s="54">
        <v>13</v>
      </c>
      <c r="N16" s="54" t="str">
        <f>IF(将星标签统计!H15="","",将星标签统计!H15)</f>
        <v>燕国</v>
      </c>
      <c r="O16" s="54">
        <v>0</v>
      </c>
      <c r="P16" s="54" t="s">
        <v>434</v>
      </c>
      <c r="Q16" s="54">
        <f t="shared" si="23"/>
        <v>0</v>
      </c>
      <c r="R16" s="55">
        <f t="shared" si="3"/>
        <v>0</v>
      </c>
      <c r="S16" s="56">
        <f t="shared" si="24"/>
        <v>0</v>
      </c>
      <c r="T16" s="55">
        <v>0</v>
      </c>
      <c r="U16" s="55">
        <v>0</v>
      </c>
      <c r="V16" s="55">
        <v>0</v>
      </c>
      <c r="W16" s="55">
        <v>0</v>
      </c>
      <c r="X16" s="55">
        <v>0</v>
      </c>
      <c r="Y16" s="55">
        <v>0</v>
      </c>
      <c r="AC16" s="5">
        <v>0</v>
      </c>
      <c r="AD16" s="5">
        <v>13</v>
      </c>
      <c r="AE16" s="5" t="str">
        <f>IF(将星标签统计!BF15="","",将星标签统计!BF15)</f>
        <v/>
      </c>
      <c r="AF16" s="5">
        <f>IF(将星标签统计!CA15=0,0,1)</f>
        <v>0</v>
      </c>
      <c r="AH16" s="5">
        <f t="shared" si="25"/>
        <v>0</v>
      </c>
      <c r="AI16" s="28">
        <f t="shared" si="4"/>
        <v>0</v>
      </c>
      <c r="AJ16" s="55">
        <f t="shared" si="26"/>
        <v>0</v>
      </c>
      <c r="AN16" s="55"/>
      <c r="AO16" s="55"/>
      <c r="AP16" s="55"/>
      <c r="AT16" s="5" t="s">
        <v>535</v>
      </c>
      <c r="AU16" s="5" t="s">
        <v>530</v>
      </c>
      <c r="AV16" s="3" t="str">
        <f t="shared" ref="AV16:BZ16" si="50">INDEX($AG$4:$AG$53,AV$15)</f>
        <v>步兵招募加速</v>
      </c>
      <c r="AW16" s="3" t="str">
        <f t="shared" si="50"/>
        <v>士兵训练加速</v>
      </c>
      <c r="AX16" s="3" t="str">
        <f t="shared" si="50"/>
        <v>科研加速</v>
      </c>
      <c r="AY16" s="3" t="str">
        <f t="shared" si="50"/>
        <v>步兵招募加速</v>
      </c>
      <c r="AZ16" s="3" t="str">
        <f t="shared" si="50"/>
        <v>骑兵招募加速</v>
      </c>
      <c r="BA16" s="3" t="str">
        <f t="shared" si="50"/>
        <v>治疗加速</v>
      </c>
      <c r="BB16" s="3" t="str">
        <f t="shared" si="50"/>
        <v>弓兵招募加速</v>
      </c>
      <c r="BC16" s="3" t="str">
        <f t="shared" si="50"/>
        <v>士兵训练加速</v>
      </c>
      <c r="BD16" s="3" t="str">
        <f t="shared" si="50"/>
        <v>器械招募加速</v>
      </c>
      <c r="BE16" s="3" t="str">
        <f t="shared" si="50"/>
        <v>治疗加速</v>
      </c>
      <c r="BF16" s="3" t="str">
        <f t="shared" si="50"/>
        <v>器械招募加速</v>
      </c>
      <c r="BG16" s="3" t="str">
        <f t="shared" si="50"/>
        <v>器械招募加速</v>
      </c>
      <c r="BH16" s="3">
        <f t="shared" si="50"/>
        <v>0</v>
      </c>
      <c r="BI16" s="3">
        <f t="shared" si="50"/>
        <v>0</v>
      </c>
      <c r="BJ16" s="3">
        <f t="shared" si="50"/>
        <v>0</v>
      </c>
      <c r="BK16" s="3">
        <f t="shared" si="50"/>
        <v>0</v>
      </c>
      <c r="BL16" s="3">
        <f t="shared" si="50"/>
        <v>0</v>
      </c>
      <c r="BM16" s="3">
        <f t="shared" si="50"/>
        <v>0</v>
      </c>
      <c r="BN16" s="3">
        <f t="shared" si="50"/>
        <v>0</v>
      </c>
      <c r="BO16" s="3">
        <f t="shared" si="50"/>
        <v>0</v>
      </c>
      <c r="BP16" s="3">
        <f t="shared" si="50"/>
        <v>0</v>
      </c>
      <c r="BQ16" s="3">
        <f t="shared" si="50"/>
        <v>0</v>
      </c>
      <c r="BR16" s="3">
        <f t="shared" si="50"/>
        <v>0</v>
      </c>
      <c r="BS16" s="3">
        <f t="shared" si="50"/>
        <v>0</v>
      </c>
      <c r="BT16" s="3">
        <f t="shared" si="50"/>
        <v>0</v>
      </c>
      <c r="BU16" s="3">
        <f t="shared" si="50"/>
        <v>0</v>
      </c>
      <c r="BV16" s="3">
        <f t="shared" si="50"/>
        <v>0</v>
      </c>
      <c r="BW16" s="3">
        <f t="shared" si="50"/>
        <v>0</v>
      </c>
      <c r="BX16" s="3">
        <f t="shared" si="50"/>
        <v>0</v>
      </c>
      <c r="BY16" s="3">
        <f t="shared" si="50"/>
        <v>0</v>
      </c>
      <c r="BZ16" s="3">
        <f t="shared" si="50"/>
        <v>0</v>
      </c>
      <c r="CA16" s="3">
        <f t="shared" ref="CA16:CS16" si="51">INDEX($AG$4:$AG$53,CA$15)</f>
        <v>0</v>
      </c>
      <c r="CB16" s="3">
        <f t="shared" si="51"/>
        <v>0</v>
      </c>
      <c r="CC16" s="3">
        <f t="shared" si="51"/>
        <v>0</v>
      </c>
      <c r="CD16" s="3">
        <f t="shared" si="51"/>
        <v>0</v>
      </c>
      <c r="CE16" s="3">
        <f t="shared" si="51"/>
        <v>0</v>
      </c>
      <c r="CF16" s="3">
        <f t="shared" si="51"/>
        <v>0</v>
      </c>
      <c r="CG16" s="3">
        <f t="shared" si="51"/>
        <v>0</v>
      </c>
      <c r="CH16" s="3">
        <f t="shared" si="51"/>
        <v>0</v>
      </c>
      <c r="CI16" s="3">
        <f t="shared" si="51"/>
        <v>0</v>
      </c>
      <c r="CJ16" s="3">
        <f t="shared" si="51"/>
        <v>0</v>
      </c>
      <c r="CK16" s="3">
        <f t="shared" si="51"/>
        <v>0</v>
      </c>
      <c r="CL16" s="3">
        <f t="shared" si="51"/>
        <v>0</v>
      </c>
      <c r="CM16" s="3">
        <f t="shared" si="51"/>
        <v>0</v>
      </c>
      <c r="CN16" s="3">
        <f t="shared" si="51"/>
        <v>0</v>
      </c>
      <c r="CO16" s="3">
        <f t="shared" si="51"/>
        <v>0</v>
      </c>
      <c r="CP16" s="3">
        <f t="shared" si="51"/>
        <v>0</v>
      </c>
      <c r="CQ16" s="3">
        <f t="shared" si="51"/>
        <v>0</v>
      </c>
      <c r="CR16" s="3">
        <f t="shared" si="51"/>
        <v>0</v>
      </c>
      <c r="CS16" s="3">
        <f t="shared" si="51"/>
        <v>0</v>
      </c>
      <c r="CU16" s="3">
        <v>12</v>
      </c>
      <c r="CV16" s="28">
        <f>求节点($AT$5:$AT$10,AV$5:AV$10,将星节奏统计!BJ15)</f>
        <v>8.9270202691174513E-3</v>
      </c>
      <c r="CW16" s="28">
        <f>求节点($AT$5:$AT$10,AW$5:AW$10,将星节奏统计!BK15)</f>
        <v>2.4766790247341887E-2</v>
      </c>
      <c r="CX16" s="28">
        <f>求节点($AT$5:$AT$10,AX$5:AX$10,将星节奏统计!BL15)</f>
        <v>2.3061469028553411E-3</v>
      </c>
      <c r="CY16" s="28">
        <f>求节点($AT$5:$AT$10,AY$5:AY$10,将星节奏统计!BM15)</f>
        <v>0</v>
      </c>
      <c r="CZ16" s="28">
        <f>求节点($AT$5:$AT$10,AZ$5:AZ$10,将星节奏统计!BN15)</f>
        <v>0</v>
      </c>
      <c r="DA16" s="28">
        <f>求节点($AT$5:$AT$10,BA$5:BA$10,将星节奏统计!BO15)</f>
        <v>0</v>
      </c>
      <c r="DB16" s="28">
        <f>求节点($AT$5:$AT$10,BB$5:BB$10,将星节奏统计!BP15)</f>
        <v>0</v>
      </c>
      <c r="DC16" s="28">
        <f>求节点($AT$5:$AT$10,BC$5:BC$10,将星节奏统计!BQ15)</f>
        <v>0</v>
      </c>
      <c r="DD16" s="28">
        <f>求节点($AT$5:$AT$10,BD$5:BD$10,将星节奏统计!BR15)</f>
        <v>0</v>
      </c>
      <c r="DE16" s="28">
        <f>求节点($AT$5:$AT$10,BE$5:BE$10,将星节奏统计!BS15)</f>
        <v>0</v>
      </c>
      <c r="DF16" s="28">
        <f>求节点($AT$5:$AT$10,BF$5:BF$10,将星节奏统计!BT15)</f>
        <v>0</v>
      </c>
      <c r="DG16" s="28">
        <f>求节点($AT$5:$AT$10,BG$5:BG$10,将星节奏统计!BU15)</f>
        <v>0</v>
      </c>
      <c r="DH16" s="28">
        <f>求节点($AT$5:$AT$10,BH$5:BH$10,将星节奏统计!BV15)</f>
        <v>0</v>
      </c>
      <c r="DI16" s="28">
        <f>求节点($AT$5:$AT$10,BI$5:BI$10,将星节奏统计!BW15)</f>
        <v>0</v>
      </c>
      <c r="DJ16" s="28">
        <f>求节点($AT$5:$AT$10,BJ$5:BJ$10,将星节奏统计!BX15)</f>
        <v>0</v>
      </c>
      <c r="DK16" s="28">
        <f>求节点($AT$5:$AT$10,BK$5:BK$10,将星节奏统计!BY15)</f>
        <v>0</v>
      </c>
      <c r="DL16" s="28">
        <f>求节点($AT$5:$AT$10,BL$5:BL$10,将星节奏统计!BZ15)</f>
        <v>0.12484404286134176</v>
      </c>
      <c r="DM16" s="28">
        <f>求节点($AT$5:$AT$10,BM$5:BM$10,将星节奏统计!CA15)</f>
        <v>8.3021288502792279E-2</v>
      </c>
      <c r="DN16" s="28">
        <f>求节点($AT$5:$AT$10,BN$5:BN$10,将星节奏统计!CB15)</f>
        <v>6.9184407085660232E-2</v>
      </c>
      <c r="DO16" s="28">
        <f>求节点($AT$5:$AT$10,BO$5:BO$10,将星节奏统计!CC15)</f>
        <v>0</v>
      </c>
      <c r="DP16" s="28">
        <f>求节点($AT$5:$AT$10,BP$5:BP$10,将星节奏统计!CD15)</f>
        <v>4.1510644251396139E-2</v>
      </c>
      <c r="DQ16" s="28">
        <f>求节点($AT$5:$AT$10,BQ$5:BQ$10,将星节奏统计!CE15)</f>
        <v>2.7673762834264093E-2</v>
      </c>
      <c r="DR16" s="28">
        <f>求节点($AT$5:$AT$10,BR$5:BR$10,将星节奏统计!CF15)</f>
        <v>8.3021288502792279E-2</v>
      </c>
      <c r="DS16" s="28">
        <f>求节点($AT$5:$AT$10,BS$5:BS$10,将星节奏统计!CG15)</f>
        <v>0</v>
      </c>
      <c r="DT16" s="28">
        <f>求节点($AT$5:$AT$10,BT$5:BT$10,将星节奏统计!CH15)</f>
        <v>2.7673762834264093E-2</v>
      </c>
      <c r="DU16" s="28">
        <f>求节点($AT$5:$AT$10,BU$5:BU$10,将星节奏统计!CI15)</f>
        <v>2.4766790247341887E-2</v>
      </c>
      <c r="DV16" s="28">
        <f>求节点($AT$5:$AT$10,BV$5:BV$10,将星节奏统计!CJ15)</f>
        <v>9.7100922225488051E-2</v>
      </c>
      <c r="DW16" s="28">
        <f>求节点($AT$5:$AT$10,BW$5:BW$10,将星节奏统计!CK15)</f>
        <v>2.292478725113789E-3</v>
      </c>
      <c r="DX16" s="28">
        <f>求节点($AT$5:$AT$10,BX$5:BX$10,将星节奏统计!CL15)</f>
        <v>1.4327992031961181E-3</v>
      </c>
      <c r="DY16" s="28">
        <f>求节点($AT$5:$AT$10,BY$5:BY$10,将星节奏统计!CM15)</f>
        <v>2.292478725113789E-3</v>
      </c>
      <c r="DZ16" s="28">
        <f>求节点($AT$5:$AT$10,BZ$5:BZ$10,将星节奏统计!CN15)</f>
        <v>1.4327992031961181E-3</v>
      </c>
      <c r="EA16" s="28">
        <f>求节点($AT$5:$AT$10,CA$5:CA$10,将星节奏统计!CO15)</f>
        <v>2.8655984063922363E-3</v>
      </c>
      <c r="EB16" s="28">
        <f>求节点($AT$5:$AT$10,CB$5:CB$10,将星节奏统计!CP15)</f>
        <v>2.8655984063922363E-3</v>
      </c>
      <c r="EC16" s="28">
        <f>求节点($AT$5:$AT$10,CC$5:CC$10,将星节奏统计!CQ15)</f>
        <v>2.8655984063922363E-3</v>
      </c>
      <c r="ED16" s="28">
        <f>求节点($AT$5:$AT$10,CD$5:CD$10,将星节奏统计!CR15)</f>
        <v>2.8655984063922363E-3</v>
      </c>
      <c r="EE16" s="28">
        <f>求节点($AT$5:$AT$10,CE$5:CE$10,将星节奏统计!CS15)</f>
        <v>1.7193590438353418E-3</v>
      </c>
      <c r="EF16" s="28">
        <f>求节点($AT$5:$AT$10,CF$5:CF$10,将星节奏统计!CT15)</f>
        <v>1.7193590438353418E-3</v>
      </c>
      <c r="EG16" s="28">
        <f>求节点($AT$5:$AT$10,CG$5:CG$10,将星节奏统计!CU15)</f>
        <v>1.7193590438353418E-3</v>
      </c>
      <c r="EH16" s="28">
        <f>求节点($AT$5:$AT$10,CH$5:CH$10,将星节奏统计!CV15)</f>
        <v>1.7193590438353418E-3</v>
      </c>
      <c r="EI16" s="28">
        <f>求节点($AT$5:$AT$10,CI$5:CI$10,将星节奏统计!CW15)</f>
        <v>2.292478725113789E-3</v>
      </c>
      <c r="EJ16" s="28">
        <f>求节点($AT$5:$AT$10,CJ$5:CJ$10,将星节奏统计!CX15)</f>
        <v>1.4327992031961181E-3</v>
      </c>
      <c r="EK16" s="28">
        <f>求节点($AT$5:$AT$10,CK$5:CK$10,将星节奏统计!CY15)</f>
        <v>0</v>
      </c>
      <c r="EL16" s="28">
        <f>求节点($AT$5:$AT$10,CL$5:CL$10,将星节奏统计!CZ15)</f>
        <v>0</v>
      </c>
      <c r="EM16" s="28">
        <f>求节点($AT$5:$AT$10,CM$5:CM$10,将星节奏统计!DA15)</f>
        <v>0</v>
      </c>
      <c r="EN16" s="28">
        <f>求节点($AT$5:$AT$10,CN$5:CN$10,将星节奏统计!DB15)</f>
        <v>0</v>
      </c>
      <c r="EO16" s="28">
        <f>求节点($AT$5:$AT$10,CO$5:CO$10,将星节奏统计!DC15)</f>
        <v>0</v>
      </c>
      <c r="EP16" s="28">
        <f>求节点($AT$5:$AT$10,CP$5:CP$10,将星节奏统计!DD15)</f>
        <v>0</v>
      </c>
      <c r="EQ16" s="28">
        <f>求节点($AT$5:$AT$10,CQ$5:CQ$10,将星节奏统计!DE15)</f>
        <v>0</v>
      </c>
      <c r="ER16" s="28">
        <f>求节点($AT$5:$AT$10,CR$5:CR$10,将星节奏统计!DF15)</f>
        <v>0</v>
      </c>
      <c r="ES16" s="28">
        <f>求节点($AT$5:$AT$10,CS$5:CS$10,将星节奏统计!DG15)</f>
        <v>0</v>
      </c>
      <c r="ET16" s="28">
        <f>求节点($AT$17:$AT$22,AV$17:AV$22,将星节奏统计!DJ15)</f>
        <v>0</v>
      </c>
      <c r="EU16" s="28">
        <f>求节点($AT$17:$AT$22,AW$17:AW$22,将星节奏统计!DK15)</f>
        <v>0</v>
      </c>
      <c r="EV16" s="28">
        <f>求节点($AT$17:$AT$22,AX$17:AX$22,将星节奏统计!DL15)</f>
        <v>0</v>
      </c>
      <c r="EW16" s="28">
        <f>求节点($AT$17:$AT$22,AY$17:AY$22,将星节奏统计!DM15)</f>
        <v>8.8839533592122155E-7</v>
      </c>
      <c r="EX16" s="28">
        <f>求节点($AT$17:$AT$22,AZ$17:AZ$22,将星节奏统计!DN15)</f>
        <v>1.3325930038887712E-6</v>
      </c>
      <c r="EY16" s="28">
        <f>求节点($AT$17:$AT$22,BA$17:BA$22,将星节奏统计!DO15)</f>
        <v>1.3325930038887712E-6</v>
      </c>
      <c r="EZ16" s="28">
        <f>求节点($AT$17:$AT$22,BB$17:BB$22,将星节奏统计!DP15)</f>
        <v>2.0190803089216447E-6</v>
      </c>
      <c r="FA16" s="28">
        <f>求节点($AT$17:$AT$22,BC$17:BC$22,将星节奏统计!DQ15)</f>
        <v>0</v>
      </c>
      <c r="FB16" s="28">
        <f>求节点($AT$17:$AT$22,BD$17:BD$22,将星节奏统计!DR15)</f>
        <v>1.3325930038887712E-6</v>
      </c>
      <c r="FC16" s="28">
        <f>求节点($AT$17:$AT$22,BE$17:BE$22,将星节奏统计!DS15)</f>
        <v>0</v>
      </c>
      <c r="FD16" s="28">
        <f>求节点($AT$17:$AT$22,BF$17:BF$22,将星节奏统计!DT15)</f>
        <v>0</v>
      </c>
      <c r="FE16" s="28">
        <f>求节点($AT$17:$AT$22,BG$17:BG$22,将星节奏统计!DU15)</f>
        <v>0</v>
      </c>
      <c r="FF16" s="28">
        <f>求节点($AT$17:$AT$22,BH$17:BH$22,将星节奏统计!DV15)</f>
        <v>0</v>
      </c>
      <c r="FG16" s="28">
        <f>求节点($AT$17:$AT$22,BI$17:BI$22,将星节奏统计!DW15)</f>
        <v>0</v>
      </c>
      <c r="FH16" s="28">
        <f>求节点($AT$17:$AT$22,BJ$17:BJ$22,将星节奏统计!DX15)</f>
        <v>0</v>
      </c>
      <c r="FI16" s="28">
        <f>求节点($AT$17:$AT$22,BK$17:BK$22,将星节奏统计!DY15)</f>
        <v>0</v>
      </c>
      <c r="FJ16" s="28">
        <f>求节点($AT$17:$AT$22,BL$17:BL$22,将星节奏统计!DZ15)</f>
        <v>0</v>
      </c>
      <c r="FK16" s="28">
        <f>求节点($AT$17:$AT$22,BM$17:BM$22,将星节奏统计!EA15)</f>
        <v>0</v>
      </c>
      <c r="FL16" s="28">
        <f>求节点($AT$17:$AT$22,BN$17:BN$22,将星节奏统计!EB15)</f>
        <v>0</v>
      </c>
      <c r="FM16" s="28">
        <f>求节点($AT$17:$AT$22,BO$17:BO$22,将星节奏统计!EC15)</f>
        <v>0</v>
      </c>
      <c r="FN16" s="28">
        <f>求节点($AT$5:$AT$10,AV$5:AV$10,将星节奏统计!EG15)</f>
        <v>1.0350139826317765E-2</v>
      </c>
      <c r="FO16" s="28">
        <f>求节点($AT$5:$AT$10,AW$5:AW$10,将星节奏统计!EH15)</f>
        <v>2.78040849993701E-2</v>
      </c>
      <c r="FP16" s="28">
        <f>求节点($AT$5:$AT$10,AX$5:AX$10,将星节奏统计!EI15)</f>
        <v>2.673786121798756E-3</v>
      </c>
      <c r="FQ16" s="28">
        <f>求节点($AT$5:$AT$10,AY$5:AY$10,将星节奏统计!EJ15)</f>
        <v>0</v>
      </c>
      <c r="FR16" s="28">
        <f>求节点($AT$5:$AT$10,AZ$5:AZ$10,将星节奏统计!EK15)</f>
        <v>0</v>
      </c>
      <c r="FS16" s="28">
        <f>求节点($AT$5:$AT$10,BA$5:BA$10,将星节奏统计!EL15)</f>
        <v>0</v>
      </c>
      <c r="FT16" s="28">
        <f>求节点($AT$5:$AT$10,BB$5:BB$10,将星节奏统计!EM15)</f>
        <v>0</v>
      </c>
      <c r="FU16" s="28">
        <f>求节点($AT$5:$AT$10,BC$5:BC$10,将星节奏统计!EN15)</f>
        <v>0</v>
      </c>
      <c r="FV16" s="28">
        <f>求节点($AT$5:$AT$10,BD$5:BD$10,将星节奏统计!EO15)</f>
        <v>0</v>
      </c>
      <c r="FW16" s="28">
        <f>求节点($AT$5:$AT$10,BE$5:BE$10,将星节奏统计!EP15)</f>
        <v>0</v>
      </c>
      <c r="FX16" s="28">
        <f>求节点($AT$5:$AT$10,BF$5:BF$10,将星节奏统计!EQ15)</f>
        <v>0</v>
      </c>
      <c r="FY16" s="28">
        <f>求节点($AT$5:$AT$10,BG$5:BG$10,将星节奏统计!ER15)</f>
        <v>0</v>
      </c>
      <c r="FZ16" s="28">
        <f>求节点($AT$5:$AT$10,BH$5:BH$10,将星节奏统计!ES15)</f>
        <v>0</v>
      </c>
      <c r="GA16" s="28">
        <f>求节点($AT$5:$AT$10,BI$5:BI$10,将星节奏统计!ET15)</f>
        <v>0</v>
      </c>
      <c r="GB16" s="28">
        <f>求节点($AT$5:$AT$10,BJ$5:BJ$10,将星节奏统计!EU15)</f>
        <v>0</v>
      </c>
      <c r="GC16" s="28">
        <f>求节点($AT$5:$AT$10,BK$5:BK$10,将星节奏统计!EV15)</f>
        <v>0</v>
      </c>
      <c r="GD16" s="28">
        <f>求节点($AT$5:$AT$10,BL$5:BL$10,将星节奏统计!EW15)</f>
        <v>0.14474631636805294</v>
      </c>
      <c r="GE16" s="28">
        <f>求节点($AT$5:$AT$10,BM$5:BM$10,将星节奏统计!EX15)</f>
        <v>9.6256300384755189E-2</v>
      </c>
      <c r="GF16" s="28">
        <f>求节点($AT$5:$AT$10,BN$5:BN$10,将星节奏统计!EY15)</f>
        <v>8.0213583653962681E-2</v>
      </c>
      <c r="GG16" s="28">
        <f>求节点($AT$5:$AT$10,BO$5:BO$10,将星节奏统计!EZ15)</f>
        <v>0</v>
      </c>
      <c r="GH16" s="28">
        <f>求节点($AT$5:$AT$10,BP$5:BP$10,将星节奏统计!FA15)</f>
        <v>4.8128150192377595E-2</v>
      </c>
      <c r="GI16" s="28">
        <f>求节点($AT$5:$AT$10,BQ$5:BQ$10,将星节奏统计!FB15)</f>
        <v>3.2085433461585072E-2</v>
      </c>
      <c r="GJ16" s="28">
        <f>求节点($AT$5:$AT$10,BR$5:BR$10,将星节奏统计!FC15)</f>
        <v>9.6256300384755189E-2</v>
      </c>
      <c r="GK16" s="28">
        <f>求节点($AT$5:$AT$10,BS$5:BS$10,将星节奏统计!FD15)</f>
        <v>0</v>
      </c>
      <c r="GL16" s="28">
        <f>求节点($AT$5:$AT$10,BT$5:BT$10,将星节奏统计!FE15)</f>
        <v>3.2085433461585072E-2</v>
      </c>
      <c r="GM16" s="28">
        <f>求节点($AT$5:$AT$10,BU$5:BU$10,将星节奏统计!FF15)</f>
        <v>2.78040849993701E-2</v>
      </c>
      <c r="GN16" s="28">
        <f>求节点($AT$5:$AT$10,BV$5:BV$10,将星节奏统计!FG15)</f>
        <v>0.10898604877590244</v>
      </c>
      <c r="GO16" s="28">
        <f>求节点($AT$5:$AT$10,BW$5:BW$10,将星节奏统计!FH15)</f>
        <v>2.6579390029918964E-3</v>
      </c>
      <c r="GP16" s="28">
        <f>求节点($AT$5:$AT$10,BX$5:BX$10,将星节奏统计!FI15)</f>
        <v>1.6612118768699335E-3</v>
      </c>
      <c r="GQ16" s="28">
        <f>求节点($AT$5:$AT$10,BY$5:BY$10,将星节奏统计!FJ15)</f>
        <v>2.6579390029918964E-3</v>
      </c>
      <c r="GR16" s="28">
        <f>求节点($AT$5:$AT$10,BZ$5:BZ$10,将星节奏统计!FK15)</f>
        <v>1.6612118768699335E-3</v>
      </c>
      <c r="GS16" s="28">
        <f>求节点($AT$5:$AT$10,CA$5:CA$10,将星节奏统计!FL15)</f>
        <v>3.3224237537398671E-3</v>
      </c>
      <c r="GT16" s="28">
        <f>求节点($AT$5:$AT$10,CB$5:CB$10,将星节奏统计!FM15)</f>
        <v>3.3224237537398671E-3</v>
      </c>
      <c r="GU16" s="28">
        <f>求节点($AT$5:$AT$10,CC$5:CC$10,将星节奏统计!FN15)</f>
        <v>3.3224237537398671E-3</v>
      </c>
      <c r="GV16" s="28">
        <f>求节点($AT$5:$AT$10,CD$5:CD$10,将星节奏统计!FO15)</f>
        <v>3.3224237537398671E-3</v>
      </c>
      <c r="GW16" s="28">
        <f>求节点($AT$5:$AT$10,CE$5:CE$10,将星节奏统计!FP15)</f>
        <v>1.9934542522439189E-3</v>
      </c>
      <c r="GX16" s="28">
        <f>求节点($AT$5:$AT$10,CF$5:CF$10,将星节奏统计!FQ15)</f>
        <v>1.9934542522439189E-3</v>
      </c>
      <c r="GY16" s="28">
        <f>求节点($AT$5:$AT$10,CG$5:CG$10,将星节奏统计!FR15)</f>
        <v>1.9934542522439189E-3</v>
      </c>
      <c r="GZ16" s="28">
        <f>求节点($AT$5:$AT$10,CH$5:CH$10,将星节奏统计!FS15)</f>
        <v>1.9934542522439189E-3</v>
      </c>
      <c r="HA16" s="28">
        <f>求节点($AT$5:$AT$10,CI$5:CI$10,将星节奏统计!FT15)</f>
        <v>2.6579390029918964E-3</v>
      </c>
      <c r="HB16" s="28">
        <f>求节点($AT$5:$AT$10,CJ$5:CJ$10,将星节奏统计!FU15)</f>
        <v>1.6612118768699335E-3</v>
      </c>
      <c r="HC16" s="28">
        <f>求节点($AT$5:$AT$10,CK$5:CK$10,将星节奏统计!FV15)</f>
        <v>0</v>
      </c>
      <c r="HD16" s="28">
        <f>求节点($AT$5:$AT$10,CL$5:CL$10,将星节奏统计!FW15)</f>
        <v>0</v>
      </c>
      <c r="HE16" s="28">
        <f>求节点($AT$5:$AT$10,CM$5:CM$10,将星节奏统计!FX15)</f>
        <v>0</v>
      </c>
      <c r="HF16" s="28">
        <f>求节点($AT$5:$AT$10,CN$5:CN$10,将星节奏统计!FY15)</f>
        <v>0</v>
      </c>
      <c r="HG16" s="28">
        <f>求节点($AT$5:$AT$10,CO$5:CO$10,将星节奏统计!FZ15)</f>
        <v>0</v>
      </c>
      <c r="HH16" s="28">
        <f>求节点($AT$5:$AT$10,CP$5:CP$10,将星节奏统计!GA15)</f>
        <v>0</v>
      </c>
      <c r="HI16" s="28">
        <f>求节点($AT$5:$AT$10,CQ$5:CQ$10,将星节奏统计!GB15)</f>
        <v>0</v>
      </c>
      <c r="HJ16" s="28">
        <f>求节点($AT$5:$AT$10,CR$5:CR$10,将星节奏统计!GC15)</f>
        <v>0</v>
      </c>
      <c r="HK16" s="28">
        <f>求节点($AT$5:$AT$10,CS$5:CS$10,将星节奏统计!GD15)</f>
        <v>0</v>
      </c>
      <c r="HL16" s="28">
        <f>求节点($AT$17:$AT$22,AV$17:AV$22,将星节奏统计!GG15)</f>
        <v>0</v>
      </c>
      <c r="HM16" s="28">
        <f>求节点($AT$17:$AT$22,AW$17:AW$22,将星节奏统计!GH15)</f>
        <v>0</v>
      </c>
      <c r="HN16" s="28">
        <f>求节点($AT$17:$AT$22,AX$17:AX$22,将星节奏统计!GI15)</f>
        <v>0</v>
      </c>
      <c r="HO16" s="28">
        <f>求节点($AT$17:$AT$22,AY$17:AY$22,将星节奏统计!GJ15)</f>
        <v>0</v>
      </c>
      <c r="HP16" s="28">
        <f>求节点($AT$17:$AT$22,AZ$17:AZ$22,将星节奏统计!GK15)</f>
        <v>0</v>
      </c>
      <c r="HQ16" s="28">
        <f>求节点($AT$17:$AT$22,BA$17:BA$22,将星节奏统计!GL15)</f>
        <v>0</v>
      </c>
      <c r="HR16" s="28">
        <f>求节点($AT$17:$AT$22,BB$17:BB$22,将星节奏统计!GM15)</f>
        <v>0</v>
      </c>
      <c r="HS16" s="28">
        <f>求节点($AT$17:$AT$22,BC$17:BC$22,将星节奏统计!GN15)</f>
        <v>0</v>
      </c>
      <c r="HT16" s="28">
        <f>求节点($AT$17:$AT$22,BD$17:BD$22,将星节奏统计!GO15)</f>
        <v>0</v>
      </c>
      <c r="HU16" s="28">
        <f>求节点($AT$17:$AT$22,BE$17:BE$22,将星节奏统计!GP15)</f>
        <v>0</v>
      </c>
      <c r="HV16" s="28">
        <f>求节点($AT$17:$AT$22,BF$17:BF$22,将星节奏统计!GQ15)</f>
        <v>0</v>
      </c>
      <c r="HW16" s="28">
        <f>求节点($AT$17:$AT$22,BG$17:BG$22,将星节奏统计!GR15)</f>
        <v>0</v>
      </c>
      <c r="HX16" s="28">
        <f>求节点($AT$17:$AT$22,BH$17:BH$22,将星节奏统计!GS15)</f>
        <v>0</v>
      </c>
      <c r="HY16" s="28">
        <f>求节点($AT$17:$AT$22,BI$17:BI$22,将星节奏统计!GT15)</f>
        <v>0</v>
      </c>
      <c r="HZ16" s="28">
        <f>求节点($AT$17:$AT$22,BJ$17:BJ$22,将星节奏统计!GU15)</f>
        <v>0</v>
      </c>
      <c r="IA16" s="28">
        <f>求节点($AT$17:$AT$22,BK$17:BK$22,将星节奏统计!GV15)</f>
        <v>0</v>
      </c>
      <c r="IB16" s="28">
        <f>求节点($AT$17:$AT$22,BL$17:BL$22,将星节奏统计!GW15)</f>
        <v>0</v>
      </c>
      <c r="IC16" s="28">
        <f>求节点($AT$17:$AT$22,BM$17:BM$22,将星节奏统计!GX15)</f>
        <v>0</v>
      </c>
      <c r="ID16" s="28">
        <f>求节点($AT$17:$AT$22,BN$17:BN$22,将星节奏统计!GY15)</f>
        <v>0</v>
      </c>
      <c r="IE16" s="28">
        <f>求节点($AT$17:$AT$22,BO$17:BO$22,将星节奏统计!GZ15)</f>
        <v>0</v>
      </c>
      <c r="IF16" s="28">
        <f>求节点($AT$5:$AT$10,AV$5:AV$10,将星节奏统计!HD15)</f>
        <v>1.3577264852176828E-2</v>
      </c>
      <c r="IG16" s="28">
        <f>求节点($AT$5:$AT$10,AW$5:AW$10,将星节奏统计!HE15)</f>
        <v>3.4691580751633852E-2</v>
      </c>
      <c r="IH16" s="28">
        <f>求节点($AT$5:$AT$10,AX$5:AX$10,将星节奏统计!HF15)</f>
        <v>3.5074600868123459E-3</v>
      </c>
      <c r="II16" s="28">
        <f>求节点($AT$5:$AT$10,AY$5:AY$10,将星节奏统计!HG15)</f>
        <v>0</v>
      </c>
      <c r="IJ16" s="28">
        <f>求节点($AT$5:$AT$10,AZ$5:AZ$10,将星节奏统计!HH15)</f>
        <v>0</v>
      </c>
      <c r="IK16" s="28">
        <f>求节点($AT$5:$AT$10,BA$5:BA$10,将星节奏统计!HI15)</f>
        <v>0</v>
      </c>
      <c r="IL16" s="28">
        <f>求节点($AT$5:$AT$10,BB$5:BB$10,将星节奏统计!HJ15)</f>
        <v>0</v>
      </c>
      <c r="IM16" s="28">
        <f>求节点($AT$5:$AT$10,BC$5:BC$10,将星节奏统计!HK15)</f>
        <v>0</v>
      </c>
      <c r="IN16" s="28">
        <f>求节点($AT$5:$AT$10,BD$5:BD$10,将星节奏统计!HL15)</f>
        <v>0</v>
      </c>
      <c r="IO16" s="28">
        <f>求节点($AT$5:$AT$10,BE$5:BE$10,将星节奏统计!HM15)</f>
        <v>0</v>
      </c>
      <c r="IP16" s="28">
        <f>求节点($AT$5:$AT$10,BF$5:BF$10,将星节奏统计!HN15)</f>
        <v>0</v>
      </c>
      <c r="IQ16" s="28">
        <f>求节点($AT$5:$AT$10,BG$5:BG$10,将星节奏统计!HO15)</f>
        <v>0</v>
      </c>
      <c r="IR16" s="28">
        <f>求节点($AT$5:$AT$10,BH$5:BH$10,将星节奏统计!HP15)</f>
        <v>0</v>
      </c>
      <c r="IS16" s="28">
        <f>求节点($AT$5:$AT$10,BI$5:BI$10,将星节奏统计!HQ15)</f>
        <v>0</v>
      </c>
      <c r="IT16" s="28">
        <f>求节点($AT$5:$AT$10,BJ$5:BJ$10,将星节奏统计!HR15)</f>
        <v>0</v>
      </c>
      <c r="IU16" s="28">
        <f>求节点($AT$5:$AT$10,BK$5:BK$10,将星节奏统计!HS15)</f>
        <v>0</v>
      </c>
      <c r="IV16" s="28">
        <f>求节点($AT$5:$AT$10,BL$5:BL$10,将星节奏统计!HT15)</f>
        <v>0.17848395609585871</v>
      </c>
      <c r="IW16" s="28">
        <f>求节点($AT$5:$AT$10,BM$5:BM$10,将星节奏统计!HU15)</f>
        <v>0.12626856312524448</v>
      </c>
      <c r="IX16" s="28">
        <f>求节点($AT$5:$AT$10,BN$5:BN$10,将星节奏统计!HV15)</f>
        <v>0.1037312875745503</v>
      </c>
      <c r="IY16" s="28">
        <f>求节点($AT$5:$AT$10,BO$5:BO$10,将星节奏统计!HW15)</f>
        <v>0</v>
      </c>
      <c r="IZ16" s="28">
        <f>求节点($AT$5:$AT$10,BP$5:BP$10,将星节奏统计!HX15)</f>
        <v>6.3134281562622227E-2</v>
      </c>
      <c r="JA16" s="28">
        <f>求节点($AT$5:$AT$10,BQ$5:BQ$10,将星节奏统计!HY15)</f>
        <v>4.2089521041748158E-2</v>
      </c>
      <c r="JB16" s="28">
        <f>求节点($AT$5:$AT$10,BR$5:BR$10,将星节奏统计!HZ15)</f>
        <v>0.12626856312524448</v>
      </c>
      <c r="JC16" s="28">
        <f>求节点($AT$5:$AT$10,BS$5:BS$10,将星节奏统计!IA15)</f>
        <v>0</v>
      </c>
      <c r="JD16" s="28">
        <f>求节点($AT$5:$AT$10,BT$5:BT$10,将星节奏统计!IB15)</f>
        <v>4.2089521041748158E-2</v>
      </c>
      <c r="JE16" s="28">
        <f>求节点($AT$5:$AT$10,BU$5:BU$10,将星节奏统计!IC15)</f>
        <v>3.4691580751633852E-2</v>
      </c>
      <c r="JF16" s="28">
        <f>求节点($AT$5:$AT$10,BV$5:BV$10,将星节奏统计!ID15)</f>
        <v>0.13405894997931872</v>
      </c>
      <c r="JG16" s="28">
        <f>求节点($AT$5:$AT$10,BW$5:BW$10,将星节奏统计!IE15)</f>
        <v>3.4866719107301547E-3</v>
      </c>
      <c r="JH16" s="28">
        <f>求节点($AT$5:$AT$10,BX$5:BX$10,将星节奏统计!IF15)</f>
        <v>2.1791699442063467E-3</v>
      </c>
      <c r="JI16" s="28">
        <f>求节点($AT$5:$AT$10,BY$5:BY$10,将星节奏统计!IG15)</f>
        <v>3.4866719107301547E-3</v>
      </c>
      <c r="JJ16" s="28">
        <f>求节点($AT$5:$AT$10,BZ$5:BZ$10,将星节奏统计!IH15)</f>
        <v>2.1791699442063467E-3</v>
      </c>
      <c r="JK16" s="28">
        <f>求节点($AT$5:$AT$10,CA$5:CA$10,将星节奏统计!II15)</f>
        <v>4.3583398884126934E-3</v>
      </c>
      <c r="JL16" s="28">
        <f>求节点($AT$5:$AT$10,CB$5:CB$10,将星节奏统计!IJ15)</f>
        <v>4.3583398884126934E-3</v>
      </c>
      <c r="JM16" s="28">
        <f>求节点($AT$5:$AT$10,CC$5:CC$10,将星节奏统计!IK15)</f>
        <v>4.3583398884126934E-3</v>
      </c>
      <c r="JN16" s="28">
        <f>求节点($AT$5:$AT$10,CD$5:CD$10,将星节奏统计!IL15)</f>
        <v>4.3583398884126934E-3</v>
      </c>
      <c r="JO16" s="28">
        <f>求节点($AT$5:$AT$10,CE$5:CE$10,将星节奏统计!IM15)</f>
        <v>2.615003933047616E-3</v>
      </c>
      <c r="JP16" s="28">
        <f>求节点($AT$5:$AT$10,CF$5:CF$10,将星节奏统计!IN15)</f>
        <v>2.615003933047616E-3</v>
      </c>
      <c r="JQ16" s="28">
        <f>求节点($AT$5:$AT$10,CG$5:CG$10,将星节奏统计!IO15)</f>
        <v>2.615003933047616E-3</v>
      </c>
      <c r="JR16" s="28">
        <f>求节点($AT$5:$AT$10,CH$5:CH$10,将星节奏统计!IP15)</f>
        <v>2.615003933047616E-3</v>
      </c>
      <c r="JS16" s="28">
        <f>求节点($AT$5:$AT$10,CI$5:CI$10,将星节奏统计!IQ15)</f>
        <v>3.4866719107301547E-3</v>
      </c>
      <c r="JT16" s="28">
        <f>求节点($AT$5:$AT$10,CJ$5:CJ$10,将星节奏统计!IR15)</f>
        <v>2.1791699442063467E-3</v>
      </c>
      <c r="JU16" s="28">
        <f>求节点($AT$5:$AT$10,CK$5:CK$10,将星节奏统计!IS15)</f>
        <v>0</v>
      </c>
      <c r="JV16" s="28">
        <f>求节点($AT$5:$AT$10,CL$5:CL$10,将星节奏统计!IT15)</f>
        <v>0</v>
      </c>
      <c r="JW16" s="28">
        <f>求节点($AT$5:$AT$10,CM$5:CM$10,将星节奏统计!IU15)</f>
        <v>0</v>
      </c>
      <c r="JX16" s="28">
        <f>求节点($AT$5:$AT$10,CN$5:CN$10,将星节奏统计!IV15)</f>
        <v>0</v>
      </c>
      <c r="JY16" s="28">
        <f>求节点($AT$5:$AT$10,CO$5:CO$10,将星节奏统计!IW15)</f>
        <v>0</v>
      </c>
      <c r="JZ16" s="28">
        <f>求节点($AT$5:$AT$10,CP$5:CP$10,将星节奏统计!IX15)</f>
        <v>0</v>
      </c>
      <c r="KA16" s="28">
        <f>求节点($AT$5:$AT$10,CQ$5:CQ$10,将星节奏统计!IY15)</f>
        <v>0</v>
      </c>
      <c r="KB16" s="28">
        <f>求节点($AT$5:$AT$10,CR$5:CR$10,将星节奏统计!IZ15)</f>
        <v>0</v>
      </c>
      <c r="KC16" s="28">
        <f>求节点($AT$5:$AT$10,CS$5:CS$10,将星节奏统计!JA15)</f>
        <v>0</v>
      </c>
      <c r="KD16" s="28">
        <f>求节点($AT$17:$AT$22,AV$17:AV$22,将星节奏统计!JD15)</f>
        <v>0</v>
      </c>
      <c r="KE16" s="28">
        <f>求节点($AT$17:$AT$22,AW$17:AW$22,将星节奏统计!JE15)</f>
        <v>0</v>
      </c>
      <c r="KF16" s="28">
        <f>求节点($AT$17:$AT$22,AX$17:AX$22,将星节奏统计!JF15)</f>
        <v>0</v>
      </c>
      <c r="KG16" s="28">
        <f>求节点($AT$17:$AT$22,AY$17:AY$22,将星节奏统计!JG15)</f>
        <v>9.8234217835863058E-7</v>
      </c>
      <c r="KH16" s="28">
        <f>求节点($AT$17:$AT$22,AZ$17:AZ$22,将星节奏统计!JH15)</f>
        <v>1.4735132675379459E-6</v>
      </c>
      <c r="KI16" s="28">
        <f>求节点($AT$17:$AT$22,BA$17:BA$22,将星节奏统计!JI15)</f>
        <v>1.4735132675379459E-6</v>
      </c>
      <c r="KJ16" s="28">
        <f>求节点($AT$17:$AT$22,BB$17:BB$22,将星节奏统计!JJ15)</f>
        <v>2.232595859907871E-6</v>
      </c>
      <c r="KK16" s="28">
        <f>求节点($AT$17:$AT$22,BC$17:BC$22,将星节奏统计!JK15)</f>
        <v>0</v>
      </c>
      <c r="KL16" s="28">
        <f>求节点($AT$17:$AT$22,BD$17:BD$22,将星节奏统计!JL15)</f>
        <v>1.4735132675379459E-6</v>
      </c>
      <c r="KM16" s="28">
        <f>求节点($AT$17:$AT$22,BE$17:BE$22,将星节奏统计!JM15)</f>
        <v>0</v>
      </c>
      <c r="KN16" s="28">
        <f>求节点($AT$17:$AT$22,BF$17:BF$22,将星节奏统计!JN15)</f>
        <v>0</v>
      </c>
      <c r="KO16" s="28">
        <f>求节点($AT$17:$AT$22,BG$17:BG$22,将星节奏统计!JO15)</f>
        <v>0</v>
      </c>
      <c r="KP16" s="28">
        <f>求节点($AT$17:$AT$22,BH$17:BH$22,将星节奏统计!JP15)</f>
        <v>0</v>
      </c>
      <c r="KQ16" s="28">
        <f>求节点($AT$17:$AT$22,BI$17:BI$22,将星节奏统计!JQ15)</f>
        <v>0</v>
      </c>
      <c r="KR16" s="28">
        <f>求节点($AT$17:$AT$22,BJ$17:BJ$22,将星节奏统计!JR15)</f>
        <v>0</v>
      </c>
      <c r="KS16" s="28">
        <f>求节点($AT$17:$AT$22,BK$17:BK$22,将星节奏统计!JS15)</f>
        <v>0</v>
      </c>
      <c r="KT16" s="28">
        <f>求节点($AT$17:$AT$22,BL$17:BL$22,将星节奏统计!JT15)</f>
        <v>0</v>
      </c>
      <c r="KU16" s="28">
        <f>求节点($AT$17:$AT$22,BM$17:BM$22,将星节奏统计!JU15)</f>
        <v>0</v>
      </c>
      <c r="KV16" s="28">
        <f>求节点($AT$17:$AT$22,BN$17:BN$22,将星节奏统计!JV15)</f>
        <v>0</v>
      </c>
      <c r="KW16" s="28">
        <f>求节点($AT$17:$AT$22,BO$17:BO$22,将星节奏统计!JW15)</f>
        <v>0</v>
      </c>
      <c r="KX16" s="28">
        <f>求节点($AT$5:$AT$10,AV$5:AV$10,将星节奏统计!KA15)</f>
        <v>2.3664153269671348E-2</v>
      </c>
      <c r="KY16" s="28">
        <f>求节点($AT$5:$AT$10,AW$5:AW$10,将星节奏统计!KB15)</f>
        <v>5.5048152712382135E-2</v>
      </c>
      <c r="KZ16" s="28">
        <f>求节点($AT$5:$AT$10,AX$5:AX$10,将星节奏统计!KC15)</f>
        <v>6.4918687658644704E-3</v>
      </c>
      <c r="LA16" s="28">
        <f>求节点($AT$5:$AT$10,AY$5:AY$10,将星节奏统计!KD15)</f>
        <v>0</v>
      </c>
      <c r="LB16" s="28">
        <f>求节点($AT$5:$AT$10,AZ$5:AZ$10,将星节奏统计!KE15)</f>
        <v>0</v>
      </c>
      <c r="LC16" s="28">
        <f>求节点($AT$5:$AT$10,BA$5:BA$10,将星节奏统计!KF15)</f>
        <v>0</v>
      </c>
      <c r="LD16" s="28">
        <f>求节点($AT$5:$AT$10,BB$5:BB$10,将星节奏统计!KG15)</f>
        <v>0</v>
      </c>
      <c r="LE16" s="28">
        <f>求节点($AT$5:$AT$10,BC$5:BC$10,将星节奏统计!KH15)</f>
        <v>0</v>
      </c>
      <c r="LF16" s="28">
        <f>求节点($AT$5:$AT$10,BD$5:BD$10,将星节奏统计!KI15)</f>
        <v>0</v>
      </c>
      <c r="LG16" s="28">
        <f>求节点($AT$5:$AT$10,BE$5:BE$10,将星节奏统计!KJ15)</f>
        <v>0</v>
      </c>
      <c r="LH16" s="28">
        <f>求节点($AT$5:$AT$10,BF$5:BF$10,将星节奏统计!KK15)</f>
        <v>0</v>
      </c>
      <c r="LI16" s="28">
        <f>求节点($AT$5:$AT$10,BG$5:BG$10,将星节奏统计!KL15)</f>
        <v>0</v>
      </c>
      <c r="LJ16" s="28">
        <f>求节点($AT$5:$AT$10,BH$5:BH$10,将星节奏统计!KM15)</f>
        <v>0</v>
      </c>
      <c r="LK16" s="28">
        <f>求节点($AT$5:$AT$10,BI$5:BI$10,将星节奏统计!KN15)</f>
        <v>0</v>
      </c>
      <c r="LL16" s="28">
        <f>求节点($AT$5:$AT$10,BJ$5:BJ$10,将星节奏统计!KO15)</f>
        <v>0</v>
      </c>
      <c r="LM16" s="28">
        <f>求节点($AT$5:$AT$10,BK$5:BK$10,将星节奏统计!KP15)</f>
        <v>0</v>
      </c>
      <c r="LN16" s="28">
        <f>求节点($AT$5:$AT$10,BL$5:BL$10,将星节奏统计!KQ15)</f>
        <v>0.29388536581215996</v>
      </c>
      <c r="LO16" s="28">
        <f>求节点($AT$5:$AT$10,BM$5:BM$10,将星节奏统计!KR15)</f>
        <v>0.2097909111222292</v>
      </c>
      <c r="LP16" s="28">
        <f>求节点($AT$5:$AT$10,BN$5:BN$10,将星节奏统计!KS15)</f>
        <v>0.16768290212566722</v>
      </c>
      <c r="LQ16" s="28">
        <f>求节点($AT$5:$AT$10,BO$5:BO$10,将星节奏统计!KT15)</f>
        <v>0</v>
      </c>
      <c r="LR16" s="28">
        <f>求节点($AT$5:$AT$10,BP$5:BP$10,将星节奏统计!KU15)</f>
        <v>0.11685363778556046</v>
      </c>
      <c r="LS16" s="28">
        <f>求节点($AT$5:$AT$10,BQ$5:BQ$10,将星节奏统计!KV15)</f>
        <v>7.7902425190373645E-2</v>
      </c>
      <c r="LT16" s="28">
        <f>求节点($AT$5:$AT$10,BR$5:BR$10,将星节奏统计!KW15)</f>
        <v>0.2097909111222292</v>
      </c>
      <c r="LU16" s="28">
        <f>求节点($AT$5:$AT$10,BS$5:BS$10,将星节奏统计!KX15)</f>
        <v>0</v>
      </c>
      <c r="LV16" s="28">
        <f>求节点($AT$5:$AT$10,BT$5:BT$10,将星节奏统计!KY15)</f>
        <v>7.7902425190373645E-2</v>
      </c>
      <c r="LW16" s="28">
        <f>求节点($AT$5:$AT$10,BU$5:BU$10,将星节奏统计!KZ15)</f>
        <v>5.5048152712382135E-2</v>
      </c>
      <c r="LX16" s="28">
        <f>求节点($AT$5:$AT$10,BV$5:BV$10,将星节奏统计!LA15)</f>
        <v>0.21852324598513381</v>
      </c>
      <c r="LY16" s="28">
        <f>求节点($AT$5:$AT$10,BW$5:BW$10,将星节奏统计!LB15)</f>
        <v>6.4533924588881797E-3</v>
      </c>
      <c r="LZ16" s="28">
        <f>求节点($AT$5:$AT$10,BX$5:BX$10,将星节奏统计!LC15)</f>
        <v>4.0333702868051158E-3</v>
      </c>
      <c r="MA16" s="28">
        <f>求节点($AT$5:$AT$10,BY$5:BY$10,将星节奏统计!LD15)</f>
        <v>6.4533924588881797E-3</v>
      </c>
      <c r="MB16" s="28">
        <f>求节点($AT$5:$AT$10,BZ$5:BZ$10,将星节奏统计!LE15)</f>
        <v>4.0333702868051158E-3</v>
      </c>
      <c r="MC16" s="28">
        <f>求节点($AT$5:$AT$10,CA$5:CA$10,将星节奏统计!LF15)</f>
        <v>8.0667405736102316E-3</v>
      </c>
      <c r="MD16" s="28">
        <f>求节点($AT$5:$AT$10,CB$5:CB$10,将星节奏统计!LG15)</f>
        <v>8.0667405736102316E-3</v>
      </c>
      <c r="ME16" s="28">
        <f>求节点($AT$5:$AT$10,CC$5:CC$10,将星节奏统计!LH15)</f>
        <v>8.0667405736102316E-3</v>
      </c>
      <c r="MF16" s="28">
        <f>求节点($AT$5:$AT$10,CD$5:CD$10,将星节奏统计!LI15)</f>
        <v>8.0667405736102316E-3</v>
      </c>
      <c r="MG16" s="28">
        <f>求节点($AT$5:$AT$10,CE$5:CE$10,将星节奏统计!LJ15)</f>
        <v>4.8400443441661417E-3</v>
      </c>
      <c r="MH16" s="28">
        <f>求节点($AT$5:$AT$10,CF$5:CF$10,将星节奏统计!LK15)</f>
        <v>4.8400443441661417E-3</v>
      </c>
      <c r="MI16" s="28">
        <f>求节点($AT$5:$AT$10,CG$5:CG$10,将星节奏统计!LL15)</f>
        <v>4.8400443441661417E-3</v>
      </c>
      <c r="MJ16" s="28">
        <f>求节点($AT$5:$AT$10,CH$5:CH$10,将星节奏统计!LM15)</f>
        <v>4.8400443441661417E-3</v>
      </c>
      <c r="MK16" s="28">
        <f>求节点($AT$5:$AT$10,CI$5:CI$10,将星节奏统计!LN15)</f>
        <v>6.4533924588881797E-3</v>
      </c>
      <c r="ML16" s="28">
        <f>求节点($AT$5:$AT$10,CJ$5:CJ$10,将星节奏统计!LO15)</f>
        <v>4.0333702868051158E-3</v>
      </c>
      <c r="MM16" s="28">
        <f>求节点($AT$5:$AT$10,CK$5:CK$10,将星节奏统计!LP15)</f>
        <v>0</v>
      </c>
      <c r="MN16" s="28">
        <f>求节点($AT$5:$AT$10,CL$5:CL$10,将星节奏统计!LQ15)</f>
        <v>0</v>
      </c>
      <c r="MO16" s="28">
        <f>求节点($AT$5:$AT$10,CM$5:CM$10,将星节奏统计!LR15)</f>
        <v>0</v>
      </c>
      <c r="MP16" s="28">
        <f>求节点($AT$5:$AT$10,CN$5:CN$10,将星节奏统计!LS15)</f>
        <v>0</v>
      </c>
      <c r="MQ16" s="28">
        <f>求节点($AT$5:$AT$10,CO$5:CO$10,将星节奏统计!LT15)</f>
        <v>0</v>
      </c>
      <c r="MR16" s="28">
        <f>求节点($AT$5:$AT$10,CP$5:CP$10,将星节奏统计!LU15)</f>
        <v>0</v>
      </c>
      <c r="MS16" s="28">
        <f>求节点($AT$5:$AT$10,CQ$5:CQ$10,将星节奏统计!LV15)</f>
        <v>0</v>
      </c>
      <c r="MT16" s="28">
        <f>求节点($AT$5:$AT$10,CR$5:CR$10,将星节奏统计!LW15)</f>
        <v>0</v>
      </c>
      <c r="MU16" s="28">
        <f>求节点($AT$5:$AT$10,CS$5:CS$10,将星节奏统计!LX15)</f>
        <v>0</v>
      </c>
      <c r="MV16" s="28">
        <f>求节点($AT$17:$AT$22,AV$17:AV$22,将星节奏统计!MA15)</f>
        <v>0</v>
      </c>
      <c r="MW16" s="28">
        <f>求节点($AT$17:$AT$22,AW$17:AW$22,将星节奏统计!MB15)</f>
        <v>0</v>
      </c>
      <c r="MX16" s="28">
        <f>求节点($AT$17:$AT$22,AX$17:AX$22,将星节奏统计!MC15)</f>
        <v>0</v>
      </c>
      <c r="MY16" s="28">
        <f>求节点($AT$17:$AT$22,AY$17:AY$22,将星节奏统计!MD15)</f>
        <v>0</v>
      </c>
      <c r="MZ16" s="28">
        <f>求节点($AT$17:$AT$22,AZ$17:AZ$22,将星节奏统计!ME15)</f>
        <v>0</v>
      </c>
      <c r="NA16" s="28">
        <f>求节点($AT$17:$AT$22,BA$17:BA$22,将星节奏统计!MF15)</f>
        <v>0</v>
      </c>
      <c r="NB16" s="28">
        <f>求节点($AT$17:$AT$22,BB$17:BB$22,将星节奏统计!MG15)</f>
        <v>0</v>
      </c>
      <c r="NC16" s="28">
        <f>求节点($AT$17:$AT$22,BC$17:BC$22,将星节奏统计!MH15)</f>
        <v>0</v>
      </c>
      <c r="ND16" s="28">
        <f>求节点($AT$17:$AT$22,BD$17:BD$22,将星节奏统计!MI15)</f>
        <v>0</v>
      </c>
      <c r="NE16" s="28">
        <f>求节点($AT$17:$AT$22,BE$17:BE$22,将星节奏统计!MJ15)</f>
        <v>0</v>
      </c>
      <c r="NF16" s="28">
        <f>求节点($AT$17:$AT$22,BF$17:BF$22,将星节奏统计!MK15)</f>
        <v>0</v>
      </c>
      <c r="NG16" s="28">
        <f>求节点($AT$17:$AT$22,BG$17:BG$22,将星节奏统计!ML15)</f>
        <v>0</v>
      </c>
      <c r="NH16" s="28">
        <f>求节点($AT$17:$AT$22,BH$17:BH$22,将星节奏统计!MM15)</f>
        <v>0</v>
      </c>
      <c r="NI16" s="28">
        <f>求节点($AT$17:$AT$22,BI$17:BI$22,将星节奏统计!MN15)</f>
        <v>0</v>
      </c>
      <c r="NJ16" s="28">
        <f>求节点($AT$17:$AT$22,BJ$17:BJ$22,将星节奏统计!MO15)</f>
        <v>0</v>
      </c>
      <c r="NK16" s="28">
        <f>求节点($AT$17:$AT$22,BK$17:BK$22,将星节奏统计!MP15)</f>
        <v>0</v>
      </c>
      <c r="NL16" s="28">
        <f>求节点($AT$17:$AT$22,BL$17:BL$22,将星节奏统计!MQ15)</f>
        <v>0</v>
      </c>
      <c r="NM16" s="28">
        <f>求节点($AT$17:$AT$22,BM$17:BM$22,将星节奏统计!MR15)</f>
        <v>0</v>
      </c>
      <c r="NN16" s="28">
        <f>求节点($AT$17:$AT$22,BN$17:BN$22,将星节奏统计!MS15)</f>
        <v>0</v>
      </c>
      <c r="NO16" s="28">
        <f>求节点($AT$17:$AT$22,BO$17:BO$22,将星节奏统计!MT15)</f>
        <v>0</v>
      </c>
      <c r="NP16" s="28">
        <f>求节点($AT$5:$AT$10,AV$5:AV$10,将星节奏统计!MX15)</f>
        <v>2.9964728406418735E-2</v>
      </c>
      <c r="NQ16" s="28">
        <f>求节点($AT$5:$AT$10,AW$5:AW$10,将星节奏统计!MY15)</f>
        <v>6.655092173171305E-2</v>
      </c>
      <c r="NR16" s="28">
        <f>求节点($AT$5:$AT$10,AX$5:AX$10,将星节奏统计!MZ15)</f>
        <v>8.7705767736547743E-3</v>
      </c>
      <c r="NS16" s="28">
        <f>求节点($AT$5:$AT$10,AY$5:AY$10,将星节奏统计!NA15)</f>
        <v>0</v>
      </c>
      <c r="NT16" s="28">
        <f>求节点($AT$5:$AT$10,AZ$5:AZ$10,将星节奏统计!NB15)</f>
        <v>0</v>
      </c>
      <c r="NU16" s="28">
        <f>求节点($AT$5:$AT$10,BA$5:BA$10,将星节奏统计!NC15)</f>
        <v>0</v>
      </c>
      <c r="NV16" s="28">
        <f>求节点($AT$5:$AT$10,BB$5:BB$10,将星节奏统计!ND15)</f>
        <v>0</v>
      </c>
      <c r="NW16" s="28">
        <f>求节点($AT$5:$AT$10,BC$5:BC$10,将星节奏统计!NE15)</f>
        <v>0</v>
      </c>
      <c r="NX16" s="28">
        <f>求节点($AT$5:$AT$10,BD$5:BD$10,将星节奏统计!NF15)</f>
        <v>0</v>
      </c>
      <c r="NY16" s="28">
        <f>求节点($AT$5:$AT$10,BE$5:BE$10,将星节奏统计!NG15)</f>
        <v>0</v>
      </c>
      <c r="NZ16" s="28">
        <f>求节点($AT$5:$AT$10,BF$5:BF$10,将星节奏统计!NH15)</f>
        <v>0</v>
      </c>
      <c r="OA16" s="28">
        <f>求节点($AT$5:$AT$10,BG$5:BG$10,将星节奏统计!NI15)</f>
        <v>0</v>
      </c>
      <c r="OB16" s="28">
        <f>求节点($AT$5:$AT$10,BH$5:BH$10,将星节奏统计!NJ15)</f>
        <v>0</v>
      </c>
      <c r="OC16" s="28">
        <f>求节点($AT$5:$AT$10,BI$5:BI$10,将星节奏统计!NK15)</f>
        <v>0</v>
      </c>
      <c r="OD16" s="28">
        <f>求节点($AT$5:$AT$10,BJ$5:BJ$10,将星节奏统计!NL15)</f>
        <v>0</v>
      </c>
      <c r="OE16" s="28">
        <f>求节点($AT$5:$AT$10,BK$5:BK$10,将星节奏统计!NM15)</f>
        <v>0</v>
      </c>
      <c r="OF16" s="28">
        <f>求节点($AT$5:$AT$10,BL$5:BL$10,将星节奏统计!NN15)</f>
        <v>0.36377674507232405</v>
      </c>
      <c r="OG16" s="28">
        <f>求节点($AT$5:$AT$10,BM$5:BM$10,将星节奏统计!NO15)</f>
        <v>0.26838625989397991</v>
      </c>
      <c r="OH16" s="28">
        <f>求节点($AT$5:$AT$10,BN$5:BN$10,将星节奏统计!NP15)</f>
        <v>0.21284294622757957</v>
      </c>
      <c r="OI16" s="28">
        <f>求节点($AT$5:$AT$10,BO$5:BO$10,将星节奏统计!NQ15)</f>
        <v>0</v>
      </c>
      <c r="OJ16" s="28">
        <f>求节点($AT$5:$AT$10,BP$5:BP$10,将星节奏统计!NR15)</f>
        <v>0.15562170137556139</v>
      </c>
      <c r="OK16" s="28">
        <f>求节点($AT$5:$AT$10,BQ$5:BQ$10,将星节奏统计!NS15)</f>
        <v>0.10374780091704093</v>
      </c>
      <c r="OL16" s="28">
        <f>求节点($AT$5:$AT$10,BR$5:BR$10,将星节奏统计!NT15)</f>
        <v>0.26838625989397991</v>
      </c>
      <c r="OM16" s="28">
        <f>求节点($AT$5:$AT$10,BS$5:BS$10,将星节奏统计!NU15)</f>
        <v>0</v>
      </c>
      <c r="ON16" s="28">
        <f>求节点($AT$5:$AT$10,BT$5:BT$10,将星节奏统计!NV15)</f>
        <v>0.10374780091704093</v>
      </c>
      <c r="OO16" s="28">
        <f>求节点($AT$5:$AT$10,BU$5:BU$10,将星节奏统计!NW15)</f>
        <v>6.7928552588765512E-2</v>
      </c>
      <c r="OP16" s="28">
        <f>求节点($AT$5:$AT$10,BV$5:BV$10,将星节奏统计!NX15)</f>
        <v>0.27182635727847426</v>
      </c>
      <c r="OQ16" s="28">
        <f>求节点($AT$5:$AT$10,BW$5:BW$10,将星节奏统计!NY15)</f>
        <v>8.7185949150447306E-3</v>
      </c>
      <c r="OR16" s="28">
        <f>求节点($AT$5:$AT$10,BX$5:BX$10,将星节奏统计!NZ15)</f>
        <v>5.4491218219029497E-3</v>
      </c>
      <c r="OS16" s="28">
        <f>求节点($AT$5:$AT$10,BY$5:BY$10,将星节奏统计!OA15)</f>
        <v>8.7185949150447306E-3</v>
      </c>
      <c r="OT16" s="28">
        <f>求节点($AT$5:$AT$10,BZ$5:BZ$10,将星节奏统计!OB15)</f>
        <v>5.4491218219029497E-3</v>
      </c>
      <c r="OU16" s="28">
        <f>求节点($AT$5:$AT$10,CA$5:CA$10,将星节奏统计!OC15)</f>
        <v>1.0898243643805899E-2</v>
      </c>
      <c r="OV16" s="28">
        <f>求节点($AT$5:$AT$10,CB$5:CB$10,将星节奏统计!OD15)</f>
        <v>1.0898243643805899E-2</v>
      </c>
      <c r="OW16" s="28">
        <f>求节点($AT$5:$AT$10,CC$5:CC$10,将星节奏统计!OE15)</f>
        <v>1.0898243643805899E-2</v>
      </c>
      <c r="OX16" s="28">
        <f>求节点($AT$5:$AT$10,CD$5:CD$10,将星节奏统计!OF15)</f>
        <v>1.0898243643805899E-2</v>
      </c>
      <c r="OY16" s="28">
        <f>求节点($AT$5:$AT$10,CE$5:CE$10,将星节奏统计!OG15)</f>
        <v>6.538946186283541E-3</v>
      </c>
      <c r="OZ16" s="28">
        <f>求节点($AT$5:$AT$10,CF$5:CF$10,将星节奏统计!OH15)</f>
        <v>6.538946186283541E-3</v>
      </c>
      <c r="PA16" s="28">
        <f>求节点($AT$5:$AT$10,CG$5:CG$10,将星节奏统计!OI15)</f>
        <v>6.538946186283541E-3</v>
      </c>
      <c r="PB16" s="28">
        <f>求节点($AT$5:$AT$10,CH$5:CH$10,将星节奏统计!OJ15)</f>
        <v>6.538946186283541E-3</v>
      </c>
      <c r="PC16" s="28">
        <f>求节点($AT$5:$AT$10,CI$5:CI$10,将星节奏统计!OK15)</f>
        <v>8.7185949150447306E-3</v>
      </c>
      <c r="PD16" s="28">
        <f>求节点($AT$5:$AT$10,CJ$5:CJ$10,将星节奏统计!OL15)</f>
        <v>5.4491218219029497E-3</v>
      </c>
      <c r="PE16" s="28">
        <f>求节点($AT$5:$AT$10,CK$5:CK$10,将星节奏统计!OM15)</f>
        <v>0</v>
      </c>
      <c r="PF16" s="28">
        <f>求节点($AT$5:$AT$10,CL$5:CL$10,将星节奏统计!ON15)</f>
        <v>0</v>
      </c>
      <c r="PG16" s="28">
        <f>求节点($AT$5:$AT$10,CM$5:CM$10,将星节奏统计!OO15)</f>
        <v>0</v>
      </c>
      <c r="PH16" s="28">
        <f>求节点($AT$5:$AT$10,CN$5:CN$10,将星节奏统计!OP15)</f>
        <v>0</v>
      </c>
      <c r="PI16" s="28">
        <f>求节点($AT$5:$AT$10,CO$5:CO$10,将星节奏统计!OQ15)</f>
        <v>0</v>
      </c>
      <c r="PJ16" s="28">
        <f>求节点($AT$5:$AT$10,CP$5:CP$10,将星节奏统计!OR15)</f>
        <v>0</v>
      </c>
      <c r="PK16" s="28">
        <f>求节点($AT$5:$AT$10,CQ$5:CQ$10,将星节奏统计!OS15)</f>
        <v>0</v>
      </c>
      <c r="PL16" s="28">
        <f>求节点($AT$5:$AT$10,CR$5:CR$10,将星节奏统计!OT15)</f>
        <v>0</v>
      </c>
      <c r="PM16" s="28">
        <f>求节点($AT$5:$AT$10,CS$5:CS$10,将星节奏统计!OU15)</f>
        <v>0</v>
      </c>
      <c r="PN16" s="28">
        <f>求节点($AT$17:$AT$22,AV$17:AV$22,将星节奏统计!OX15)</f>
        <v>0</v>
      </c>
      <c r="PO16" s="28">
        <f>求节点($AT$17:$AT$22,AW$17:AW$22,将星节奏统计!OY15)</f>
        <v>0</v>
      </c>
      <c r="PP16" s="28">
        <f>求节点($AT$17:$AT$22,AX$17:AX$22,将星节奏统计!OZ15)</f>
        <v>0</v>
      </c>
      <c r="PQ16" s="28">
        <f>求节点($AT$17:$AT$22,AY$17:AY$22,将星节奏统计!PA15)</f>
        <v>1.1517199444560644E-6</v>
      </c>
      <c r="PR16" s="28">
        <f>求节点($AT$17:$AT$22,AZ$17:AZ$22,将星节奏统计!PB15)</f>
        <v>1.7275799166875661E-6</v>
      </c>
      <c r="PS16" s="28">
        <f>求节点($AT$17:$AT$22,BA$17:BA$22,将星节奏统计!PC15)</f>
        <v>1.7275799166875661E-6</v>
      </c>
      <c r="PT16" s="28">
        <f>求节点($AT$17:$AT$22,BB$17:BB$22,将星节奏统计!PD15)</f>
        <v>2.6175453283171224E-6</v>
      </c>
      <c r="PU16" s="28">
        <f>求节点($AT$17:$AT$22,BC$17:BC$22,将星节奏统计!PE15)</f>
        <v>0</v>
      </c>
      <c r="PV16" s="28">
        <f>求节点($AT$17:$AT$22,BD$17:BD$22,将星节奏统计!PF15)</f>
        <v>1.7275799166875661E-6</v>
      </c>
      <c r="PW16" s="28">
        <f>求节点($AT$17:$AT$22,BE$17:BE$22,将星节奏统计!PG15)</f>
        <v>0</v>
      </c>
      <c r="PX16" s="28">
        <f>求节点($AT$17:$AT$22,BF$17:BF$22,将星节奏统计!PH15)</f>
        <v>0</v>
      </c>
      <c r="PY16" s="28">
        <f>求节点($AT$17:$AT$22,BG$17:BG$22,将星节奏统计!PI15)</f>
        <v>0</v>
      </c>
      <c r="PZ16" s="28">
        <f>求节点($AT$17:$AT$22,BH$17:BH$22,将星节奏统计!PJ15)</f>
        <v>0</v>
      </c>
      <c r="QA16" s="28">
        <f>求节点($AT$17:$AT$22,BI$17:BI$22,将星节奏统计!PK15)</f>
        <v>0</v>
      </c>
      <c r="QB16" s="28">
        <f>求节点($AT$17:$AT$22,BJ$17:BJ$22,将星节奏统计!PL15)</f>
        <v>0</v>
      </c>
      <c r="QC16" s="28">
        <f>求节点($AT$17:$AT$22,BK$17:BK$22,将星节奏统计!PM15)</f>
        <v>0</v>
      </c>
      <c r="QD16" s="28">
        <f>求节点($AT$17:$AT$22,BL$17:BL$22,将星节奏统计!PN15)</f>
        <v>0</v>
      </c>
      <c r="QE16" s="28">
        <f>求节点($AT$17:$AT$22,BM$17:BM$22,将星节奏统计!PO15)</f>
        <v>0</v>
      </c>
      <c r="QF16" s="28">
        <f>求节点($AT$17:$AT$22,BN$17:BN$22,将星节奏统计!PP15)</f>
        <v>0</v>
      </c>
      <c r="QG16" s="28">
        <f>求节点($AT$17:$AT$22,BO$17:BO$22,将星节奏统计!PQ15)</f>
        <v>0</v>
      </c>
      <c r="QJ16" s="3">
        <v>12</v>
      </c>
      <c r="QK16" s="28">
        <f t="shared" ca="1" si="41"/>
        <v>8.5964914435972845E-2</v>
      </c>
      <c r="QL16" s="28">
        <f t="shared" ca="1" si="32"/>
        <v>9.9669190586225087E-2</v>
      </c>
      <c r="QM16" s="28">
        <f t="shared" ca="1" si="32"/>
        <v>0.12789718086565516</v>
      </c>
      <c r="QN16" s="28">
        <f t="shared" ca="1" si="32"/>
        <v>0.21564694703415493</v>
      </c>
      <c r="QO16" s="28">
        <f t="shared" ca="1" si="32"/>
        <v>0.27494098520276722</v>
      </c>
      <c r="QP16" s="28">
        <f t="shared" ca="1" si="42"/>
        <v>6.8774361753413671E-3</v>
      </c>
      <c r="QQ16" s="28">
        <f t="shared" ca="1" si="33"/>
        <v>7.9738170089756893E-3</v>
      </c>
      <c r="QR16" s="28">
        <f t="shared" ca="1" si="33"/>
        <v>1.0460015732190464E-2</v>
      </c>
      <c r="QS16" s="28">
        <f t="shared" ca="1" si="33"/>
        <v>1.9360177376664539E-2</v>
      </c>
      <c r="QT16" s="28">
        <f t="shared" ca="1" si="33"/>
        <v>2.6155784745134192E-2</v>
      </c>
      <c r="QU16" s="28">
        <f t="shared" ca="1" si="43"/>
        <v>2.4766790247341887E-2</v>
      </c>
      <c r="QV16" s="28">
        <f t="shared" ca="1" si="34"/>
        <v>2.78040849993701E-2</v>
      </c>
      <c r="QW16" s="28">
        <f t="shared" ca="1" si="34"/>
        <v>3.4691580751633852E-2</v>
      </c>
      <c r="QX16" s="28">
        <f t="shared" ca="1" si="34"/>
        <v>5.5048152712382135E-2</v>
      </c>
      <c r="QY16" s="28">
        <f t="shared" ca="1" si="34"/>
        <v>6.655092173171305E-2</v>
      </c>
      <c r="QZ16" s="28">
        <f t="shared" ca="1" si="44"/>
        <v>5.7127572788754452E-2</v>
      </c>
      <c r="RA16" s="28">
        <f t="shared" ca="1" si="35"/>
        <v>6.5336079090502736E-2</v>
      </c>
      <c r="RB16" s="28">
        <f t="shared" ca="1" si="35"/>
        <v>8.3107323842388947E-2</v>
      </c>
      <c r="RC16" s="28">
        <f t="shared" ca="1" si="35"/>
        <v>0.14034279396705324</v>
      </c>
      <c r="RD16" s="28">
        <f t="shared" ca="1" si="35"/>
        <v>0.17958017252131747</v>
      </c>
      <c r="RE16" s="28">
        <f t="shared" ca="1" si="45"/>
        <v>4.2983976095883544E-3</v>
      </c>
      <c r="RF16" s="28">
        <f t="shared" ca="1" si="36"/>
        <v>4.9836356306098006E-3</v>
      </c>
      <c r="RG16" s="28">
        <f t="shared" ca="1" si="36"/>
        <v>6.5375098326190401E-3</v>
      </c>
      <c r="RH16" s="28">
        <f t="shared" ca="1" si="36"/>
        <v>1.2100110860415347E-2</v>
      </c>
      <c r="RI16" s="28">
        <f t="shared" ca="1" si="36"/>
        <v>1.6347365465708849E-2</v>
      </c>
      <c r="RJ16" s="28">
        <f t="shared" ca="1" si="46"/>
        <v>1.3931654131551022E-6</v>
      </c>
      <c r="RK16" s="28">
        <f t="shared" ca="1" si="37"/>
        <v>0</v>
      </c>
      <c r="RL16" s="28">
        <f t="shared" ca="1" si="37"/>
        <v>1.5404911433355983E-6</v>
      </c>
      <c r="RM16" s="28">
        <f t="shared" ca="1" si="37"/>
        <v>0</v>
      </c>
      <c r="RN16" s="28">
        <f t="shared" ca="1" si="37"/>
        <v>1.8061062765370797E-6</v>
      </c>
      <c r="RO16" s="28">
        <f t="shared" ca="1" si="47"/>
        <v>1.3325930038887712E-6</v>
      </c>
      <c r="RP16" s="28">
        <f t="shared" ca="1" si="38"/>
        <v>0</v>
      </c>
      <c r="RQ16" s="28">
        <f t="shared" ca="1" si="38"/>
        <v>1.4735132675379459E-6</v>
      </c>
      <c r="RR16" s="28">
        <f t="shared" ca="1" si="38"/>
        <v>0</v>
      </c>
      <c r="RS16" s="28">
        <f t="shared" ca="1" si="38"/>
        <v>1.7275799166875661E-6</v>
      </c>
      <c r="RT16" s="28">
        <f t="shared" ca="1" si="48"/>
        <v>8.9270202691174513E-3</v>
      </c>
      <c r="RU16" s="28">
        <f t="shared" ca="1" si="39"/>
        <v>1.0350139826317765E-2</v>
      </c>
      <c r="RV16" s="28">
        <f t="shared" ca="1" si="39"/>
        <v>1.3577264852176828E-2</v>
      </c>
      <c r="RW16" s="28">
        <f t="shared" ca="1" si="39"/>
        <v>2.3664153269671348E-2</v>
      </c>
      <c r="RX16" s="28">
        <f t="shared" ca="1" si="39"/>
        <v>2.9964728406418735E-2</v>
      </c>
      <c r="RY16" s="28">
        <f t="shared" ca="1" si="49"/>
        <v>2.7072937150197228E-2</v>
      </c>
      <c r="RZ16" s="28">
        <f t="shared" ca="1" si="40"/>
        <v>3.0477871121168856E-2</v>
      </c>
      <c r="SA16" s="28">
        <f t="shared" ca="1" si="40"/>
        <v>3.8199040838446198E-2</v>
      </c>
      <c r="SB16" s="28">
        <f t="shared" ca="1" si="40"/>
        <v>6.1540021478246609E-2</v>
      </c>
      <c r="SC16" s="28">
        <f t="shared" ca="1" si="40"/>
        <v>7.6699129362420293E-2</v>
      </c>
    </row>
    <row r="17" spans="2:497" x14ac:dyDescent="0.2">
      <c r="B17" s="29" t="str">
        <f>IF([6]buff规划!C70="","",[6]buff规划!C70)</f>
        <v/>
      </c>
      <c r="C17" s="30" t="str">
        <f>IF([6]buff规划!D70="","",[6]buff规划!D70)</f>
        <v/>
      </c>
      <c r="E17" s="5" t="s">
        <v>451</v>
      </c>
      <c r="F17" s="28">
        <f>F15</f>
        <v>0.2</v>
      </c>
      <c r="G17" s="28">
        <f t="shared" si="21"/>
        <v>0.2</v>
      </c>
      <c r="H17" s="31">
        <f t="shared" si="22"/>
        <v>0</v>
      </c>
      <c r="L17" s="5">
        <v>0</v>
      </c>
      <c r="M17" s="54">
        <v>14</v>
      </c>
      <c r="N17" s="54" t="str">
        <f>IF(将星标签统计!H16="","",将星标签统计!H16)</f>
        <v>赵国</v>
      </c>
      <c r="O17" s="54">
        <v>0</v>
      </c>
      <c r="P17" s="54" t="s">
        <v>462</v>
      </c>
      <c r="Q17" s="54">
        <f t="shared" si="23"/>
        <v>0</v>
      </c>
      <c r="R17" s="55">
        <f t="shared" si="3"/>
        <v>0</v>
      </c>
      <c r="S17" s="56">
        <f t="shared" si="24"/>
        <v>0</v>
      </c>
      <c r="T17" s="55">
        <v>0</v>
      </c>
      <c r="U17" s="55">
        <v>0</v>
      </c>
      <c r="V17" s="55">
        <v>0</v>
      </c>
      <c r="W17" s="55">
        <v>0</v>
      </c>
      <c r="X17" s="55">
        <v>0</v>
      </c>
      <c r="Y17" s="55">
        <v>0</v>
      </c>
      <c r="AC17" s="5">
        <v>0</v>
      </c>
      <c r="AD17" s="5">
        <v>14</v>
      </c>
      <c r="AE17" s="5" t="str">
        <f>IF(将星标签统计!BF16="","",将星标签统计!BF16)</f>
        <v/>
      </c>
      <c r="AF17" s="5">
        <f>IF(将星标签统计!CA16=0,0,1)</f>
        <v>0</v>
      </c>
      <c r="AH17" s="5">
        <f t="shared" si="25"/>
        <v>0</v>
      </c>
      <c r="AI17" s="28">
        <f t="shared" si="4"/>
        <v>0</v>
      </c>
      <c r="AJ17" s="55">
        <f t="shared" si="26"/>
        <v>0</v>
      </c>
      <c r="AT17" s="5">
        <v>1</v>
      </c>
      <c r="AU17" s="28" t="s">
        <v>361</v>
      </c>
      <c r="AV17" s="3">
        <f t="shared" ref="AV17:BE22" si="52">INDEX(INDEX($AK$4:$AP$53,,$AT17),AV$3)</f>
        <v>0</v>
      </c>
      <c r="AW17" s="3">
        <f t="shared" si="52"/>
        <v>0</v>
      </c>
      <c r="AX17" s="3">
        <f t="shared" si="52"/>
        <v>0</v>
      </c>
      <c r="AY17" s="3">
        <f t="shared" si="52"/>
        <v>0.03</v>
      </c>
      <c r="AZ17" s="3">
        <f t="shared" si="52"/>
        <v>0.03</v>
      </c>
      <c r="BA17" s="3">
        <f t="shared" si="52"/>
        <v>0.03</v>
      </c>
      <c r="BB17" s="3">
        <f t="shared" si="52"/>
        <v>0.03</v>
      </c>
      <c r="BC17" s="3">
        <f t="shared" si="52"/>
        <v>0</v>
      </c>
      <c r="BD17" s="3">
        <f t="shared" si="52"/>
        <v>0.03</v>
      </c>
      <c r="BE17" s="3">
        <f t="shared" si="52"/>
        <v>0</v>
      </c>
      <c r="BF17" s="3">
        <f t="shared" ref="BF17:BO22" si="53">INDEX(INDEX($AK$4:$AP$53,,$AT17),BF$3)</f>
        <v>0</v>
      </c>
      <c r="BG17" s="3">
        <f t="shared" si="53"/>
        <v>0</v>
      </c>
      <c r="BH17" s="3">
        <f t="shared" si="53"/>
        <v>0</v>
      </c>
      <c r="BI17" s="3">
        <f t="shared" si="53"/>
        <v>0</v>
      </c>
      <c r="BJ17" s="3">
        <f t="shared" si="53"/>
        <v>0</v>
      </c>
      <c r="BK17" s="3">
        <f t="shared" si="53"/>
        <v>0</v>
      </c>
      <c r="BL17" s="3">
        <f t="shared" si="53"/>
        <v>0</v>
      </c>
      <c r="BM17" s="3">
        <f t="shared" si="53"/>
        <v>0</v>
      </c>
      <c r="BN17" s="3">
        <f t="shared" si="53"/>
        <v>0</v>
      </c>
      <c r="BO17" s="3">
        <f t="shared" si="53"/>
        <v>0</v>
      </c>
      <c r="BP17" s="3">
        <f t="shared" ref="BP17:BZ22" si="54">INDEX(INDEX($AK$4:$AP$53,,$AT17),BP$3)</f>
        <v>0</v>
      </c>
      <c r="BQ17" s="3">
        <f t="shared" si="54"/>
        <v>0</v>
      </c>
      <c r="BR17" s="3">
        <f t="shared" si="54"/>
        <v>0</v>
      </c>
      <c r="BS17" s="3">
        <f t="shared" si="54"/>
        <v>0</v>
      </c>
      <c r="BT17" s="3">
        <f t="shared" si="54"/>
        <v>0</v>
      </c>
      <c r="BU17" s="3">
        <f t="shared" si="54"/>
        <v>0</v>
      </c>
      <c r="BV17" s="3">
        <f t="shared" si="54"/>
        <v>0</v>
      </c>
      <c r="BW17" s="3">
        <f t="shared" si="54"/>
        <v>0</v>
      </c>
      <c r="BX17" s="3">
        <f t="shared" si="54"/>
        <v>0</v>
      </c>
      <c r="BY17" s="3">
        <f t="shared" si="54"/>
        <v>0</v>
      </c>
      <c r="BZ17" s="3">
        <f t="shared" si="54"/>
        <v>0</v>
      </c>
      <c r="CA17" s="3">
        <f t="shared" ref="CA17:CP22" si="55">INDEX(INDEX($AK$4:$AP$53,,$AT17),CA$3)</f>
        <v>0</v>
      </c>
      <c r="CB17" s="3">
        <f t="shared" si="55"/>
        <v>0</v>
      </c>
      <c r="CC17" s="3">
        <f t="shared" si="55"/>
        <v>0</v>
      </c>
      <c r="CD17" s="3">
        <f t="shared" si="55"/>
        <v>0</v>
      </c>
      <c r="CE17" s="3">
        <f t="shared" si="55"/>
        <v>0</v>
      </c>
      <c r="CF17" s="3">
        <f t="shared" si="55"/>
        <v>0</v>
      </c>
      <c r="CG17" s="3">
        <f t="shared" si="55"/>
        <v>0</v>
      </c>
      <c r="CH17" s="3">
        <f t="shared" si="55"/>
        <v>0</v>
      </c>
      <c r="CI17" s="3">
        <f t="shared" si="55"/>
        <v>0</v>
      </c>
      <c r="CJ17" s="3">
        <f t="shared" si="55"/>
        <v>0</v>
      </c>
      <c r="CK17" s="3">
        <f t="shared" si="55"/>
        <v>0</v>
      </c>
      <c r="CL17" s="3">
        <f t="shared" si="55"/>
        <v>0</v>
      </c>
      <c r="CM17" s="3">
        <f t="shared" si="55"/>
        <v>0</v>
      </c>
      <c r="CN17" s="3">
        <f t="shared" si="55"/>
        <v>0</v>
      </c>
      <c r="CO17" s="3">
        <f t="shared" si="55"/>
        <v>0</v>
      </c>
      <c r="CP17" s="3">
        <f t="shared" si="55"/>
        <v>0</v>
      </c>
      <c r="CQ17" s="3">
        <f t="shared" ref="CJ17:CS22" si="56">INDEX(INDEX($AK$4:$AP$53,,$AT17),CQ$3)</f>
        <v>0</v>
      </c>
      <c r="CR17" s="3">
        <f t="shared" si="56"/>
        <v>0</v>
      </c>
      <c r="CS17" s="3">
        <f t="shared" si="56"/>
        <v>0</v>
      </c>
      <c r="CU17" s="3">
        <v>13</v>
      </c>
      <c r="CV17" s="28">
        <f>求节点($AT$5:$AT$10,AV$5:AV$10,将星节奏统计!BJ16)</f>
        <v>9.5631820784638551E-3</v>
      </c>
      <c r="CW17" s="28">
        <f>求节点($AT$5:$AT$10,AW$5:AW$10,将星节奏统计!BK16)</f>
        <v>2.612451941014661E-2</v>
      </c>
      <c r="CX17" s="28">
        <f>求节点($AT$5:$AT$10,AX$5:AX$10,将星节奏统计!BL16)</f>
        <v>2.4704887036031617E-3</v>
      </c>
      <c r="CY17" s="28">
        <f>求节点($AT$5:$AT$10,AY$5:AY$10,将星节奏统计!BM16)</f>
        <v>0</v>
      </c>
      <c r="CZ17" s="28">
        <f>求节点($AT$5:$AT$10,AZ$5:AZ$10,将星节奏统计!BN16)</f>
        <v>0</v>
      </c>
      <c r="DA17" s="28">
        <f>求节点($AT$5:$AT$10,BA$5:BA$10,将星节奏统计!BO16)</f>
        <v>0</v>
      </c>
      <c r="DB17" s="28">
        <f>求节点($AT$5:$AT$10,BB$5:BB$10,将星节奏统计!BP16)</f>
        <v>0</v>
      </c>
      <c r="DC17" s="28">
        <f>求节点($AT$5:$AT$10,BC$5:BC$10,将星节奏统计!BQ16)</f>
        <v>0</v>
      </c>
      <c r="DD17" s="28">
        <f>求节点($AT$5:$AT$10,BD$5:BD$10,将星节奏统计!BR16)</f>
        <v>0</v>
      </c>
      <c r="DE17" s="28">
        <f>求节点($AT$5:$AT$10,BE$5:BE$10,将星节奏统计!BS16)</f>
        <v>0</v>
      </c>
      <c r="DF17" s="28">
        <f>求节点($AT$5:$AT$10,BF$5:BF$10,将星节奏统计!BT16)</f>
        <v>0</v>
      </c>
      <c r="DG17" s="28">
        <f>求节点($AT$5:$AT$10,BG$5:BG$10,将星节奏统计!BU16)</f>
        <v>0</v>
      </c>
      <c r="DH17" s="28">
        <f>求节点($AT$5:$AT$10,BH$5:BH$10,将星节奏统计!BV16)</f>
        <v>0</v>
      </c>
      <c r="DI17" s="28">
        <f>求节点($AT$5:$AT$10,BI$5:BI$10,将星节奏统计!BW16)</f>
        <v>0</v>
      </c>
      <c r="DJ17" s="28">
        <f>求节点($AT$5:$AT$10,BJ$5:BJ$10,将星节奏统计!BX16)</f>
        <v>0</v>
      </c>
      <c r="DK17" s="28">
        <f>求节点($AT$5:$AT$10,BK$5:BK$10,将星节奏统计!BY16)</f>
        <v>0</v>
      </c>
      <c r="DL17" s="28">
        <f>求节点($AT$5:$AT$10,BL$5:BL$10,将星节奏统计!BZ16)</f>
        <v>0.13374074184919374</v>
      </c>
      <c r="DM17" s="28">
        <f>求节点($AT$5:$AT$10,BM$5:BM$10,将星节奏统计!CA16)</f>
        <v>8.8937593329713835E-2</v>
      </c>
      <c r="DN17" s="28">
        <f>求节点($AT$5:$AT$10,BN$5:BN$10,将星节奏统计!CB16)</f>
        <v>7.4114661108094865E-2</v>
      </c>
      <c r="DO17" s="28">
        <f>求节点($AT$5:$AT$10,BO$5:BO$10,将星节奏统计!CC16)</f>
        <v>0</v>
      </c>
      <c r="DP17" s="28">
        <f>求节点($AT$5:$AT$10,BP$5:BP$10,将星节奏统计!CD16)</f>
        <v>4.4468796664856897E-2</v>
      </c>
      <c r="DQ17" s="28">
        <f>求节点($AT$5:$AT$10,BQ$5:BQ$10,将星节奏统计!CE16)</f>
        <v>2.964586444323794E-2</v>
      </c>
      <c r="DR17" s="28">
        <f>求节点($AT$5:$AT$10,BR$5:BR$10,将星节奏统计!CF16)</f>
        <v>8.8937593329713835E-2</v>
      </c>
      <c r="DS17" s="28">
        <f>求节点($AT$5:$AT$10,BS$5:BS$10,将星节奏统计!CG16)</f>
        <v>0</v>
      </c>
      <c r="DT17" s="28">
        <f>求节点($AT$5:$AT$10,BT$5:BT$10,将星节奏统计!CH16)</f>
        <v>2.964586444323794E-2</v>
      </c>
      <c r="DU17" s="28">
        <f>求节点($AT$5:$AT$10,BU$5:BU$10,将星节奏统计!CI16)</f>
        <v>2.612451941014661E-2</v>
      </c>
      <c r="DV17" s="28">
        <f>求节点($AT$5:$AT$10,BV$5:BV$10,将星节奏统计!CJ16)</f>
        <v>0.10287184070986954</v>
      </c>
      <c r="DW17" s="28">
        <f>求节点($AT$5:$AT$10,BW$5:BW$10,将星节奏统计!CK16)</f>
        <v>2.4558464973033212E-3</v>
      </c>
      <c r="DX17" s="28">
        <f>求节点($AT$5:$AT$10,BX$5:BX$10,将星节奏统计!CL16)</f>
        <v>1.5349040608145792E-3</v>
      </c>
      <c r="DY17" s="28">
        <f>求节点($AT$5:$AT$10,BY$5:BY$10,将星节奏统计!CM16)</f>
        <v>2.4558464973033212E-3</v>
      </c>
      <c r="DZ17" s="28">
        <f>求节点($AT$5:$AT$10,BZ$5:BZ$10,将星节奏统计!CN16)</f>
        <v>1.5349040608145792E-3</v>
      </c>
      <c r="EA17" s="28">
        <f>求节点($AT$5:$AT$10,CA$5:CA$10,将星节奏统计!CO16)</f>
        <v>3.0698081216291584E-3</v>
      </c>
      <c r="EB17" s="28">
        <f>求节点($AT$5:$AT$10,CB$5:CB$10,将星节奏统计!CP16)</f>
        <v>3.0698081216291584E-3</v>
      </c>
      <c r="EC17" s="28">
        <f>求节点($AT$5:$AT$10,CC$5:CC$10,将星节奏统计!CQ16)</f>
        <v>3.0698081216291584E-3</v>
      </c>
      <c r="ED17" s="28">
        <f>求节点($AT$5:$AT$10,CD$5:CD$10,将星节奏统计!CR16)</f>
        <v>3.0698081216291584E-3</v>
      </c>
      <c r="EE17" s="28">
        <f>求节点($AT$5:$AT$10,CE$5:CE$10,将星节奏统计!CS16)</f>
        <v>1.8418848729774978E-3</v>
      </c>
      <c r="EF17" s="28">
        <f>求节点($AT$5:$AT$10,CF$5:CF$10,将星节奏统计!CT16)</f>
        <v>1.8418848729774978E-3</v>
      </c>
      <c r="EG17" s="28">
        <f>求节点($AT$5:$AT$10,CG$5:CG$10,将星节奏统计!CU16)</f>
        <v>1.8418848729774978E-3</v>
      </c>
      <c r="EH17" s="28">
        <f>求节点($AT$5:$AT$10,CH$5:CH$10,将星节奏统计!CV16)</f>
        <v>1.8418848729774978E-3</v>
      </c>
      <c r="EI17" s="28">
        <f>求节点($AT$5:$AT$10,CI$5:CI$10,将星节奏统计!CW16)</f>
        <v>2.4558464973033212E-3</v>
      </c>
      <c r="EJ17" s="28">
        <f>求节点($AT$5:$AT$10,CJ$5:CJ$10,将星节奏统计!CX16)</f>
        <v>1.5349040608145792E-3</v>
      </c>
      <c r="EK17" s="28">
        <f>求节点($AT$5:$AT$10,CK$5:CK$10,将星节奏统计!CY16)</f>
        <v>0</v>
      </c>
      <c r="EL17" s="28">
        <f>求节点($AT$5:$AT$10,CL$5:CL$10,将星节奏统计!CZ16)</f>
        <v>0</v>
      </c>
      <c r="EM17" s="28">
        <f>求节点($AT$5:$AT$10,CM$5:CM$10,将星节奏统计!DA16)</f>
        <v>0</v>
      </c>
      <c r="EN17" s="28">
        <f>求节点($AT$5:$AT$10,CN$5:CN$10,将星节奏统计!DB16)</f>
        <v>0</v>
      </c>
      <c r="EO17" s="28">
        <f>求节点($AT$5:$AT$10,CO$5:CO$10,将星节奏统计!DC16)</f>
        <v>0</v>
      </c>
      <c r="EP17" s="28">
        <f>求节点($AT$5:$AT$10,CP$5:CP$10,将星节奏统计!DD16)</f>
        <v>0</v>
      </c>
      <c r="EQ17" s="28">
        <f>求节点($AT$5:$AT$10,CQ$5:CQ$10,将星节奏统计!DE16)</f>
        <v>0</v>
      </c>
      <c r="ER17" s="28">
        <f>求节点($AT$5:$AT$10,CR$5:CR$10,将星节奏统计!DF16)</f>
        <v>0</v>
      </c>
      <c r="ES17" s="28">
        <f>求节点($AT$5:$AT$10,CS$5:CS$10,将星节奏统计!DG16)</f>
        <v>0</v>
      </c>
      <c r="ET17" s="28">
        <f>求节点($AT$17:$AT$22,AV$17:AV$22,将星节奏统计!DJ16)</f>
        <v>0</v>
      </c>
      <c r="EU17" s="28">
        <f>求节点($AT$17:$AT$22,AW$17:AW$22,将星节奏统计!DK16)</f>
        <v>0</v>
      </c>
      <c r="EV17" s="28">
        <f>求节点($AT$17:$AT$22,AX$17:AX$22,将星节奏统计!DL16)</f>
        <v>0</v>
      </c>
      <c r="EW17" s="28">
        <f>求节点($AT$17:$AT$22,AY$17:AY$22,将星节奏统计!DM16)</f>
        <v>1.015308955337052E-6</v>
      </c>
      <c r="EX17" s="28">
        <f>求节点($AT$17:$AT$22,AZ$17:AZ$22,将星节奏统计!DN16)</f>
        <v>1.5229634330142516E-6</v>
      </c>
      <c r="EY17" s="28">
        <f>求节点($AT$17:$AT$22,BA$17:BA$22,将星节奏统计!DO16)</f>
        <v>1.5229634330142516E-6</v>
      </c>
      <c r="EZ17" s="28">
        <f>求节点($AT$17:$AT$22,BB$17:BB$22,将星节奏统计!DP16)</f>
        <v>2.307520353052317E-6</v>
      </c>
      <c r="FA17" s="28">
        <f>求节点($AT$17:$AT$22,BC$17:BC$22,将星节奏统计!DQ16)</f>
        <v>0</v>
      </c>
      <c r="FB17" s="28">
        <f>求节点($AT$17:$AT$22,BD$17:BD$22,将星节奏统计!DR16)</f>
        <v>1.5229634330142516E-6</v>
      </c>
      <c r="FC17" s="28">
        <f>求节点($AT$17:$AT$22,BE$17:BE$22,将星节奏统计!DS16)</f>
        <v>0</v>
      </c>
      <c r="FD17" s="28">
        <f>求节点($AT$17:$AT$22,BF$17:BF$22,将星节奏统计!DT16)</f>
        <v>0</v>
      </c>
      <c r="FE17" s="28">
        <f>求节点($AT$17:$AT$22,BG$17:BG$22,将星节奏统计!DU16)</f>
        <v>0</v>
      </c>
      <c r="FF17" s="28">
        <f>求节点($AT$17:$AT$22,BH$17:BH$22,将星节奏统计!DV16)</f>
        <v>0</v>
      </c>
      <c r="FG17" s="28">
        <f>求节点($AT$17:$AT$22,BI$17:BI$22,将星节奏统计!DW16)</f>
        <v>0</v>
      </c>
      <c r="FH17" s="28">
        <f>求节点($AT$17:$AT$22,BJ$17:BJ$22,将星节奏统计!DX16)</f>
        <v>0</v>
      </c>
      <c r="FI17" s="28">
        <f>求节点($AT$17:$AT$22,BK$17:BK$22,将星节奏统计!DY16)</f>
        <v>0</v>
      </c>
      <c r="FJ17" s="28">
        <f>求节点($AT$17:$AT$22,BL$17:BL$22,将星节奏统计!DZ16)</f>
        <v>0</v>
      </c>
      <c r="FK17" s="28">
        <f>求节点($AT$17:$AT$22,BM$17:BM$22,将星节奏统计!EA16)</f>
        <v>0</v>
      </c>
      <c r="FL17" s="28">
        <f>求节点($AT$17:$AT$22,BN$17:BN$22,将星节奏统计!EB16)</f>
        <v>0</v>
      </c>
      <c r="FM17" s="28">
        <f>求节点($AT$17:$AT$22,BO$17:BO$22,将星节奏统计!EC16)</f>
        <v>0</v>
      </c>
      <c r="FN17" s="28">
        <f>求节点($AT$5:$AT$10,AV$5:AV$10,将星节奏统计!EG16)</f>
        <v>1.1170452991550915E-2</v>
      </c>
      <c r="FO17" s="28">
        <f>求节点($AT$5:$AT$10,AW$5:AW$10,将星节奏统计!EH16)</f>
        <v>2.9554839431193004E-2</v>
      </c>
      <c r="FP17" s="28">
        <f>求节点($AT$5:$AT$10,AX$5:AX$10,将星节奏统计!EI16)</f>
        <v>2.8857003561506521E-3</v>
      </c>
      <c r="FQ17" s="28">
        <f>求节点($AT$5:$AT$10,AY$5:AY$10,将星节奏统计!EJ16)</f>
        <v>0</v>
      </c>
      <c r="FR17" s="28">
        <f>求节点($AT$5:$AT$10,AZ$5:AZ$10,将星节奏统计!EK16)</f>
        <v>0</v>
      </c>
      <c r="FS17" s="28">
        <f>求节点($AT$5:$AT$10,BA$5:BA$10,将星节奏统计!EL16)</f>
        <v>0</v>
      </c>
      <c r="FT17" s="28">
        <f>求节点($AT$5:$AT$10,BB$5:BB$10,将星节奏统计!EM16)</f>
        <v>0</v>
      </c>
      <c r="FU17" s="28">
        <f>求节点($AT$5:$AT$10,BC$5:BC$10,将星节奏统计!EN16)</f>
        <v>0</v>
      </c>
      <c r="FV17" s="28">
        <f>求节点($AT$5:$AT$10,BD$5:BD$10,将星节奏统计!EO16)</f>
        <v>0</v>
      </c>
      <c r="FW17" s="28">
        <f>求节点($AT$5:$AT$10,BE$5:BE$10,将星节奏统计!EP16)</f>
        <v>0</v>
      </c>
      <c r="FX17" s="28">
        <f>求节点($AT$5:$AT$10,BF$5:BF$10,将星节奏统计!EQ16)</f>
        <v>0</v>
      </c>
      <c r="FY17" s="28">
        <f>求节点($AT$5:$AT$10,BG$5:BG$10,将星节奏统计!ER16)</f>
        <v>0</v>
      </c>
      <c r="FZ17" s="28">
        <f>求节点($AT$5:$AT$10,BH$5:BH$10,将星节奏统计!ES16)</f>
        <v>0</v>
      </c>
      <c r="GA17" s="28">
        <f>求节点($AT$5:$AT$10,BI$5:BI$10,将星节奏统计!ET16)</f>
        <v>0</v>
      </c>
      <c r="GB17" s="28">
        <f>求节点($AT$5:$AT$10,BJ$5:BJ$10,将星节奏统计!EU16)</f>
        <v>0</v>
      </c>
      <c r="GC17" s="28">
        <f>求节点($AT$5:$AT$10,BK$5:BK$10,将星节奏统计!EV16)</f>
        <v>0</v>
      </c>
      <c r="GD17" s="28">
        <f>求节点($AT$5:$AT$10,BL$5:BL$10,将星节奏统计!EW16)</f>
        <v>0.1544416893892841</v>
      </c>
      <c r="GE17" s="28">
        <f>求节点($AT$5:$AT$10,BM$5:BM$10,将星节奏统计!EX16)</f>
        <v>0.10388521282142352</v>
      </c>
      <c r="GF17" s="28">
        <f>求节点($AT$5:$AT$10,BN$5:BN$10,将星节奏统计!EY16)</f>
        <v>8.6571010684519611E-2</v>
      </c>
      <c r="GG17" s="28">
        <f>求节点($AT$5:$AT$10,BO$5:BO$10,将星节奏统计!EZ16)</f>
        <v>0</v>
      </c>
      <c r="GH17" s="28">
        <f>求节点($AT$5:$AT$10,BP$5:BP$10,将星节奏统计!FA16)</f>
        <v>5.1942606410711745E-2</v>
      </c>
      <c r="GI17" s="28">
        <f>求节点($AT$5:$AT$10,BQ$5:BQ$10,将星节奏统计!FB16)</f>
        <v>3.4628404273807839E-2</v>
      </c>
      <c r="GJ17" s="28">
        <f>求节点($AT$5:$AT$10,BR$5:BR$10,将星节奏统计!FC16)</f>
        <v>0.10388521282142352</v>
      </c>
      <c r="GK17" s="28">
        <f>求节点($AT$5:$AT$10,BS$5:BS$10,将星节奏统计!FD16)</f>
        <v>0</v>
      </c>
      <c r="GL17" s="28">
        <f>求节点($AT$5:$AT$10,BT$5:BT$10,将星节奏统计!FE16)</f>
        <v>3.4628404273807839E-2</v>
      </c>
      <c r="GM17" s="28">
        <f>求节点($AT$5:$AT$10,BU$5:BU$10,将星节奏统计!FF16)</f>
        <v>2.9554839431193004E-2</v>
      </c>
      <c r="GN17" s="28">
        <f>求节点($AT$5:$AT$10,BV$5:BV$10,将星节奏统计!FG16)</f>
        <v>0.11535940920753845</v>
      </c>
      <c r="GO17" s="28">
        <f>求节点($AT$5:$AT$10,BW$5:BW$10,将星节奏统计!FH16)</f>
        <v>2.8685972542936561E-3</v>
      </c>
      <c r="GP17" s="28">
        <f>求节点($AT$5:$AT$10,BX$5:BX$10,将星节奏统计!FI16)</f>
        <v>1.7928732839335368E-3</v>
      </c>
      <c r="GQ17" s="28">
        <f>求节点($AT$5:$AT$10,BY$5:BY$10,将星节奏统计!FJ16)</f>
        <v>2.8685972542936561E-3</v>
      </c>
      <c r="GR17" s="28">
        <f>求节点($AT$5:$AT$10,BZ$5:BZ$10,将星节奏统计!FK16)</f>
        <v>1.7928732839335368E-3</v>
      </c>
      <c r="GS17" s="28">
        <f>求节点($AT$5:$AT$10,CA$5:CA$10,将星节奏统计!FL16)</f>
        <v>3.5857465678670736E-3</v>
      </c>
      <c r="GT17" s="28">
        <f>求节点($AT$5:$AT$10,CB$5:CB$10,将星节奏统计!FM16)</f>
        <v>3.5857465678670736E-3</v>
      </c>
      <c r="GU17" s="28">
        <f>求节点($AT$5:$AT$10,CC$5:CC$10,将星节奏统计!FN16)</f>
        <v>3.5857465678670736E-3</v>
      </c>
      <c r="GV17" s="28">
        <f>求节点($AT$5:$AT$10,CD$5:CD$10,将星节奏统计!FO16)</f>
        <v>3.5857465678670736E-3</v>
      </c>
      <c r="GW17" s="28">
        <f>求节点($AT$5:$AT$10,CE$5:CE$10,将星节奏统计!FP16)</f>
        <v>2.1514479407202455E-3</v>
      </c>
      <c r="GX17" s="28">
        <f>求节点($AT$5:$AT$10,CF$5:CF$10,将星节奏统计!FQ16)</f>
        <v>2.1514479407202455E-3</v>
      </c>
      <c r="GY17" s="28">
        <f>求节点($AT$5:$AT$10,CG$5:CG$10,将星节奏统计!FR16)</f>
        <v>2.1514479407202455E-3</v>
      </c>
      <c r="GZ17" s="28">
        <f>求节点($AT$5:$AT$10,CH$5:CH$10,将星节奏统计!FS16)</f>
        <v>2.1514479407202455E-3</v>
      </c>
      <c r="HA17" s="28">
        <f>求节点($AT$5:$AT$10,CI$5:CI$10,将星节奏统计!FT16)</f>
        <v>2.8685972542936561E-3</v>
      </c>
      <c r="HB17" s="28">
        <f>求节点($AT$5:$AT$10,CJ$5:CJ$10,将星节奏统计!FU16)</f>
        <v>1.7928732839335368E-3</v>
      </c>
      <c r="HC17" s="28">
        <f>求节点($AT$5:$AT$10,CK$5:CK$10,将星节奏统计!FV16)</f>
        <v>0</v>
      </c>
      <c r="HD17" s="28">
        <f>求节点($AT$5:$AT$10,CL$5:CL$10,将星节奏统计!FW16)</f>
        <v>0</v>
      </c>
      <c r="HE17" s="28">
        <f>求节点($AT$5:$AT$10,CM$5:CM$10,将星节奏统计!FX16)</f>
        <v>0</v>
      </c>
      <c r="HF17" s="28">
        <f>求节点($AT$5:$AT$10,CN$5:CN$10,将星节奏统计!FY16)</f>
        <v>0</v>
      </c>
      <c r="HG17" s="28">
        <f>求节点($AT$5:$AT$10,CO$5:CO$10,将星节奏统计!FZ16)</f>
        <v>0</v>
      </c>
      <c r="HH17" s="28">
        <f>求节点($AT$5:$AT$10,CP$5:CP$10,将星节奏统计!GA16)</f>
        <v>0</v>
      </c>
      <c r="HI17" s="28">
        <f>求节点($AT$5:$AT$10,CQ$5:CQ$10,将星节奏统计!GB16)</f>
        <v>0</v>
      </c>
      <c r="HJ17" s="28">
        <f>求节点($AT$5:$AT$10,CR$5:CR$10,将星节奏统计!GC16)</f>
        <v>0</v>
      </c>
      <c r="HK17" s="28">
        <f>求节点($AT$5:$AT$10,CS$5:CS$10,将星节奏统计!GD16)</f>
        <v>0</v>
      </c>
      <c r="HL17" s="28">
        <f>求节点($AT$17:$AT$22,AV$17:AV$22,将星节奏统计!GG16)</f>
        <v>0</v>
      </c>
      <c r="HM17" s="28">
        <f>求节点($AT$17:$AT$22,AW$17:AW$22,将星节奏统计!GH16)</f>
        <v>0</v>
      </c>
      <c r="HN17" s="28">
        <f>求节点($AT$17:$AT$22,AX$17:AX$22,将星节奏统计!GI16)</f>
        <v>0</v>
      </c>
      <c r="HO17" s="28">
        <f>求节点($AT$17:$AT$22,AY$17:AY$22,将星节奏统计!GJ16)</f>
        <v>0</v>
      </c>
      <c r="HP17" s="28">
        <f>求节点($AT$17:$AT$22,AZ$17:AZ$22,将星节奏统计!GK16)</f>
        <v>0</v>
      </c>
      <c r="HQ17" s="28">
        <f>求节点($AT$17:$AT$22,BA$17:BA$22,将星节奏统计!GL16)</f>
        <v>0</v>
      </c>
      <c r="HR17" s="28">
        <f>求节点($AT$17:$AT$22,BB$17:BB$22,将星节奏统计!GM16)</f>
        <v>0</v>
      </c>
      <c r="HS17" s="28">
        <f>求节点($AT$17:$AT$22,BC$17:BC$22,将星节奏统计!GN16)</f>
        <v>0</v>
      </c>
      <c r="HT17" s="28">
        <f>求节点($AT$17:$AT$22,BD$17:BD$22,将星节奏统计!GO16)</f>
        <v>0</v>
      </c>
      <c r="HU17" s="28">
        <f>求节点($AT$17:$AT$22,BE$17:BE$22,将星节奏统计!GP16)</f>
        <v>0</v>
      </c>
      <c r="HV17" s="28">
        <f>求节点($AT$17:$AT$22,BF$17:BF$22,将星节奏统计!GQ16)</f>
        <v>0</v>
      </c>
      <c r="HW17" s="28">
        <f>求节点($AT$17:$AT$22,BG$17:BG$22,将星节奏统计!GR16)</f>
        <v>0</v>
      </c>
      <c r="HX17" s="28">
        <f>求节点($AT$17:$AT$22,BH$17:BH$22,将星节奏统计!GS16)</f>
        <v>0</v>
      </c>
      <c r="HY17" s="28">
        <f>求节点($AT$17:$AT$22,BI$17:BI$22,将星节奏统计!GT16)</f>
        <v>0</v>
      </c>
      <c r="HZ17" s="28">
        <f>求节点($AT$17:$AT$22,BJ$17:BJ$22,将星节奏统计!GU16)</f>
        <v>0</v>
      </c>
      <c r="IA17" s="28">
        <f>求节点($AT$17:$AT$22,BK$17:BK$22,将星节奏统计!GV16)</f>
        <v>0</v>
      </c>
      <c r="IB17" s="28">
        <f>求节点($AT$17:$AT$22,BL$17:BL$22,将星节奏统计!GW16)</f>
        <v>0</v>
      </c>
      <c r="IC17" s="28">
        <f>求节点($AT$17:$AT$22,BM$17:BM$22,将星节奏统计!GX16)</f>
        <v>0</v>
      </c>
      <c r="ID17" s="28">
        <f>求节点($AT$17:$AT$22,BN$17:BN$22,将星节奏统计!GY16)</f>
        <v>0</v>
      </c>
      <c r="IE17" s="28">
        <f>求节点($AT$17:$AT$22,BO$17:BO$22,将星节奏统计!GZ16)</f>
        <v>0</v>
      </c>
      <c r="IF17" s="28">
        <f>求节点($AT$5:$AT$10,AV$5:AV$10,将星节奏统计!HD16)</f>
        <v>1.472921056878863E-2</v>
      </c>
      <c r="IG17" s="28">
        <f>求节点($AT$5:$AT$10,AW$5:AW$10,将星节奏统计!HE16)</f>
        <v>3.7150122384333739E-2</v>
      </c>
      <c r="IH17" s="28">
        <f>求节点($AT$5:$AT$10,AX$5:AX$10,将星节奏统计!HF16)</f>
        <v>3.8050460636037294E-3</v>
      </c>
      <c r="II17" s="28">
        <f>求节点($AT$5:$AT$10,AY$5:AY$10,将星节奏统计!HG16)</f>
        <v>0</v>
      </c>
      <c r="IJ17" s="28">
        <f>求节点($AT$5:$AT$10,AZ$5:AZ$10,将星节奏统计!HH16)</f>
        <v>0</v>
      </c>
      <c r="IK17" s="28">
        <f>求节点($AT$5:$AT$10,BA$5:BA$10,将星节奏统计!HI16)</f>
        <v>0</v>
      </c>
      <c r="IL17" s="28">
        <f>求节点($AT$5:$AT$10,BB$5:BB$10,将星节奏统计!HJ16)</f>
        <v>0</v>
      </c>
      <c r="IM17" s="28">
        <f>求节点($AT$5:$AT$10,BC$5:BC$10,将星节奏统计!HK16)</f>
        <v>0</v>
      </c>
      <c r="IN17" s="28">
        <f>求节点($AT$5:$AT$10,BD$5:BD$10,将星节奏统计!HL16)</f>
        <v>0</v>
      </c>
      <c r="IO17" s="28">
        <f>求节点($AT$5:$AT$10,BE$5:BE$10,将星节奏统计!HM16)</f>
        <v>0</v>
      </c>
      <c r="IP17" s="28">
        <f>求节点($AT$5:$AT$10,BF$5:BF$10,将星节奏统计!HN16)</f>
        <v>0</v>
      </c>
      <c r="IQ17" s="28">
        <f>求节点($AT$5:$AT$10,BG$5:BG$10,将星节奏统计!HO16)</f>
        <v>0</v>
      </c>
      <c r="IR17" s="28">
        <f>求节点($AT$5:$AT$10,BH$5:BH$10,将星节奏统计!HP16)</f>
        <v>0</v>
      </c>
      <c r="IS17" s="28">
        <f>求节点($AT$5:$AT$10,BI$5:BI$10,将星节奏统计!HQ16)</f>
        <v>0</v>
      </c>
      <c r="IT17" s="28">
        <f>求节点($AT$5:$AT$10,BJ$5:BJ$10,将星节奏统计!HR16)</f>
        <v>0</v>
      </c>
      <c r="IU17" s="28">
        <f>求节点($AT$5:$AT$10,BK$5:BK$10,将星节奏统计!HS16)</f>
        <v>0</v>
      </c>
      <c r="IV17" s="28">
        <f>求节点($AT$5:$AT$10,BL$5:BL$10,将星节奏统计!HT16)</f>
        <v>0.18999104005342024</v>
      </c>
      <c r="IW17" s="28">
        <f>求节点($AT$5:$AT$10,BM$5:BM$10,将星节奏统计!HU16)</f>
        <v>0.13698165828973424</v>
      </c>
      <c r="IX17" s="28">
        <f>求节点($AT$5:$AT$10,BN$5:BN$10,将星节奏统计!HV16)</f>
        <v>0.11010812993436564</v>
      </c>
      <c r="IY17" s="28">
        <f>求节点($AT$5:$AT$10,BO$5:BO$10,将星节奏统计!HW16)</f>
        <v>0</v>
      </c>
      <c r="IZ17" s="28">
        <f>求节点($AT$5:$AT$10,BP$5:BP$10,将星节奏统计!HX16)</f>
        <v>6.8490829144867135E-2</v>
      </c>
      <c r="JA17" s="28">
        <f>求节点($AT$5:$AT$10,BQ$5:BQ$10,将星节奏统计!HY16)</f>
        <v>4.5660552763244759E-2</v>
      </c>
      <c r="JB17" s="28">
        <f>求节点($AT$5:$AT$10,BR$5:BR$10,将星节奏统计!HZ16)</f>
        <v>0.13698165828973424</v>
      </c>
      <c r="JC17" s="28">
        <f>求节点($AT$5:$AT$10,BS$5:BS$10,将星节奏统计!IA16)</f>
        <v>0</v>
      </c>
      <c r="JD17" s="28">
        <f>求节点($AT$5:$AT$10,BT$5:BT$10,将星节奏统计!IB16)</f>
        <v>4.5660552763244759E-2</v>
      </c>
      <c r="JE17" s="28">
        <f>求节点($AT$5:$AT$10,BU$5:BU$10,将星节奏统计!IC16)</f>
        <v>3.7150122384333739E-2</v>
      </c>
      <c r="JF17" s="28">
        <f>求节点($AT$5:$AT$10,BV$5:BV$10,将星节奏统计!ID16)</f>
        <v>0.14300890416853324</v>
      </c>
      <c r="JG17" s="28">
        <f>求节点($AT$5:$AT$10,BW$5:BW$10,将星节奏统计!IE16)</f>
        <v>3.7824941412401836E-3</v>
      </c>
      <c r="JH17" s="28">
        <f>求节点($AT$5:$AT$10,BX$5:BX$10,将星节奏统计!IF16)</f>
        <v>2.3640588382751113E-3</v>
      </c>
      <c r="JI17" s="28">
        <f>求节点($AT$5:$AT$10,BY$5:BY$10,将星节奏统计!IG16)</f>
        <v>3.7824941412401836E-3</v>
      </c>
      <c r="JJ17" s="28">
        <f>求节点($AT$5:$AT$10,BZ$5:BZ$10,将星节奏统计!IH16)</f>
        <v>2.3640588382751113E-3</v>
      </c>
      <c r="JK17" s="28">
        <f>求节点($AT$5:$AT$10,CA$5:CA$10,将星节奏统计!II16)</f>
        <v>4.7281176765502225E-3</v>
      </c>
      <c r="JL17" s="28">
        <f>求节点($AT$5:$AT$10,CB$5:CB$10,将星节奏统计!IJ16)</f>
        <v>4.7281176765502225E-3</v>
      </c>
      <c r="JM17" s="28">
        <f>求节点($AT$5:$AT$10,CC$5:CC$10,将星节奏统计!IK16)</f>
        <v>4.7281176765502225E-3</v>
      </c>
      <c r="JN17" s="28">
        <f>求节点($AT$5:$AT$10,CD$5:CD$10,将星节奏统计!IL16)</f>
        <v>4.7281176765502225E-3</v>
      </c>
      <c r="JO17" s="28">
        <f>求节点($AT$5:$AT$10,CE$5:CE$10,将星节奏统计!IM16)</f>
        <v>2.8368706059301377E-3</v>
      </c>
      <c r="JP17" s="28">
        <f>求节点($AT$5:$AT$10,CF$5:CF$10,将星节奏统计!IN16)</f>
        <v>2.8368706059301377E-3</v>
      </c>
      <c r="JQ17" s="28">
        <f>求节点($AT$5:$AT$10,CG$5:CG$10,将星节奏统计!IO16)</f>
        <v>2.8368706059301377E-3</v>
      </c>
      <c r="JR17" s="28">
        <f>求节点($AT$5:$AT$10,CH$5:CH$10,将星节奏统计!IP16)</f>
        <v>2.8368706059301377E-3</v>
      </c>
      <c r="JS17" s="28">
        <f>求节点($AT$5:$AT$10,CI$5:CI$10,将星节奏统计!IQ16)</f>
        <v>3.7824941412401836E-3</v>
      </c>
      <c r="JT17" s="28">
        <f>求节点($AT$5:$AT$10,CJ$5:CJ$10,将星节奏统计!IR16)</f>
        <v>2.3640588382751113E-3</v>
      </c>
      <c r="JU17" s="28">
        <f>求节点($AT$5:$AT$10,CK$5:CK$10,将星节奏统计!IS16)</f>
        <v>0</v>
      </c>
      <c r="JV17" s="28">
        <f>求节点($AT$5:$AT$10,CL$5:CL$10,将星节奏统计!IT16)</f>
        <v>0</v>
      </c>
      <c r="JW17" s="28">
        <f>求节点($AT$5:$AT$10,CM$5:CM$10,将星节奏统计!IU16)</f>
        <v>0</v>
      </c>
      <c r="JX17" s="28">
        <f>求节点($AT$5:$AT$10,CN$5:CN$10,将星节奏统计!IV16)</f>
        <v>0</v>
      </c>
      <c r="JY17" s="28">
        <f>求节点($AT$5:$AT$10,CO$5:CO$10,将星节奏统计!IW16)</f>
        <v>0</v>
      </c>
      <c r="JZ17" s="28">
        <f>求节点($AT$5:$AT$10,CP$5:CP$10,将星节奏统计!IX16)</f>
        <v>0</v>
      </c>
      <c r="KA17" s="28">
        <f>求节点($AT$5:$AT$10,CQ$5:CQ$10,将星节奏统计!IY16)</f>
        <v>0</v>
      </c>
      <c r="KB17" s="28">
        <f>求节点($AT$5:$AT$10,CR$5:CR$10,将星节奏统计!IZ16)</f>
        <v>0</v>
      </c>
      <c r="KC17" s="28">
        <f>求节点($AT$5:$AT$10,CS$5:CS$10,将星节奏统计!JA16)</f>
        <v>0</v>
      </c>
      <c r="KD17" s="28">
        <f>求节点($AT$17:$AT$22,AV$17:AV$22,将星节奏统计!JD16)</f>
        <v>0</v>
      </c>
      <c r="KE17" s="28">
        <f>求节点($AT$17:$AT$22,AW$17:AW$22,将星节奏统计!JE16)</f>
        <v>0</v>
      </c>
      <c r="KF17" s="28">
        <f>求节点($AT$17:$AT$22,AX$17:AX$22,将星节奏统计!JF16)</f>
        <v>0</v>
      </c>
      <c r="KG17" s="28">
        <f>求节点($AT$17:$AT$22,AY$17:AY$22,将星节奏统计!JG16)</f>
        <v>1.0642040265546049E-6</v>
      </c>
      <c r="KH17" s="28">
        <f>求节点($AT$17:$AT$22,AZ$17:AZ$22,将星节奏统计!JH16)</f>
        <v>1.5963060398388462E-6</v>
      </c>
      <c r="KI17" s="28">
        <f>求节点($AT$17:$AT$22,BA$17:BA$22,将星节奏统计!JI16)</f>
        <v>1.5963060398388462E-6</v>
      </c>
      <c r="KJ17" s="28">
        <f>求节点($AT$17:$AT$22,BB$17:BB$22,将星节奏统计!JJ16)</f>
        <v>2.4186455149094455E-6</v>
      </c>
      <c r="KK17" s="28">
        <f>求节点($AT$17:$AT$22,BC$17:BC$22,将星节奏统计!JK16)</f>
        <v>0</v>
      </c>
      <c r="KL17" s="28">
        <f>求节点($AT$17:$AT$22,BD$17:BD$22,将星节奏统计!JL16)</f>
        <v>1.5963060398388462E-6</v>
      </c>
      <c r="KM17" s="28">
        <f>求节点($AT$17:$AT$22,BE$17:BE$22,将星节奏统计!JM16)</f>
        <v>0</v>
      </c>
      <c r="KN17" s="28">
        <f>求节点($AT$17:$AT$22,BF$17:BF$22,将星节奏统计!JN16)</f>
        <v>0</v>
      </c>
      <c r="KO17" s="28">
        <f>求节点($AT$17:$AT$22,BG$17:BG$22,将星节奏统计!JO16)</f>
        <v>0</v>
      </c>
      <c r="KP17" s="28">
        <f>求节点($AT$17:$AT$22,BH$17:BH$22,将星节奏统计!JP16)</f>
        <v>0</v>
      </c>
      <c r="KQ17" s="28">
        <f>求节点($AT$17:$AT$22,BI$17:BI$22,将星节奏统计!JQ16)</f>
        <v>0</v>
      </c>
      <c r="KR17" s="28">
        <f>求节点($AT$17:$AT$22,BJ$17:BJ$22,将星节奏统计!JR16)</f>
        <v>0</v>
      </c>
      <c r="KS17" s="28">
        <f>求节点($AT$17:$AT$22,BK$17:BK$22,将星节奏统计!JS16)</f>
        <v>0</v>
      </c>
      <c r="KT17" s="28">
        <f>求节点($AT$17:$AT$22,BL$17:BL$22,将星节奏统计!JT16)</f>
        <v>0</v>
      </c>
      <c r="KU17" s="28">
        <f>求节点($AT$17:$AT$22,BM$17:BM$22,将星节奏统计!JU16)</f>
        <v>0</v>
      </c>
      <c r="KV17" s="28">
        <f>求节点($AT$17:$AT$22,BN$17:BN$22,将星节奏统计!JV16)</f>
        <v>0</v>
      </c>
      <c r="KW17" s="28">
        <f>求节点($AT$17:$AT$22,BO$17:BO$22,将星节奏统计!JW16)</f>
        <v>0</v>
      </c>
      <c r="KX17" s="28">
        <f>求节点($AT$5:$AT$10,AV$5:AV$10,将星节奏统计!KA16)</f>
        <v>2.5498993393542856E-2</v>
      </c>
      <c r="KY17" s="28">
        <f>求节点($AT$5:$AT$10,AW$5:AW$10,将星节奏统计!KB16)</f>
        <v>5.9312252384458364E-2</v>
      </c>
      <c r="KZ17" s="28">
        <f>求节点($AT$5:$AT$10,AX$5:AX$10,将星节奏统计!KC16)</f>
        <v>7.1554692773313326E-3</v>
      </c>
      <c r="LA17" s="28">
        <f>求节点($AT$5:$AT$10,AY$5:AY$10,将星节奏统计!KD16)</f>
        <v>0</v>
      </c>
      <c r="LB17" s="28">
        <f>求节点($AT$5:$AT$10,AZ$5:AZ$10,将星节奏统计!KE16)</f>
        <v>0</v>
      </c>
      <c r="LC17" s="28">
        <f>求节点($AT$5:$AT$10,BA$5:BA$10,将星节奏统计!KF16)</f>
        <v>0</v>
      </c>
      <c r="LD17" s="28">
        <f>求节点($AT$5:$AT$10,BB$5:BB$10,将星节奏统计!KG16)</f>
        <v>0</v>
      </c>
      <c r="LE17" s="28">
        <f>求节点($AT$5:$AT$10,BC$5:BC$10,将星节奏统计!KH16)</f>
        <v>0</v>
      </c>
      <c r="LF17" s="28">
        <f>求节点($AT$5:$AT$10,BD$5:BD$10,将星节奏统计!KI16)</f>
        <v>0</v>
      </c>
      <c r="LG17" s="28">
        <f>求节点($AT$5:$AT$10,BE$5:BE$10,将星节奏统计!KJ16)</f>
        <v>0</v>
      </c>
      <c r="LH17" s="28">
        <f>求节点($AT$5:$AT$10,BF$5:BF$10,将星节奏统计!KK16)</f>
        <v>0</v>
      </c>
      <c r="LI17" s="28">
        <f>求节点($AT$5:$AT$10,BG$5:BG$10,将星节奏统计!KL16)</f>
        <v>0</v>
      </c>
      <c r="LJ17" s="28">
        <f>求节点($AT$5:$AT$10,BH$5:BH$10,将星节奏统计!KM16)</f>
        <v>0</v>
      </c>
      <c r="LK17" s="28">
        <f>求节点($AT$5:$AT$10,BI$5:BI$10,将星节奏统计!KN16)</f>
        <v>0</v>
      </c>
      <c r="LL17" s="28">
        <f>求节点($AT$5:$AT$10,BJ$5:BJ$10,将星节奏统计!KO16)</f>
        <v>0</v>
      </c>
      <c r="LM17" s="28">
        <f>求节点($AT$5:$AT$10,BK$5:BK$10,将星节奏统计!KP16)</f>
        <v>0</v>
      </c>
      <c r="LN17" s="28">
        <f>求节点($AT$5:$AT$10,BL$5:BL$10,将星节奏统计!KQ16)</f>
        <v>0.31520208352876189</v>
      </c>
      <c r="LO17" s="28">
        <f>求节点($AT$5:$AT$10,BM$5:BM$10,将星节奏统计!KR16)</f>
        <v>0.22685492427423423</v>
      </c>
      <c r="LP17" s="28">
        <f>求节点($AT$5:$AT$10,BN$5:BN$10,将星节奏统计!KS16)</f>
        <v>0.18190291308567141</v>
      </c>
      <c r="LQ17" s="28">
        <f>求节点($AT$5:$AT$10,BO$5:BO$10,将星节奏统计!KT16)</f>
        <v>0</v>
      </c>
      <c r="LR17" s="28">
        <f>求节点($AT$5:$AT$10,BP$5:BP$10,将星节奏统计!KU16)</f>
        <v>0.12879844699196397</v>
      </c>
      <c r="LS17" s="28">
        <f>求节点($AT$5:$AT$10,BQ$5:BQ$10,将星节奏统计!KV16)</f>
        <v>8.5865631327975991E-2</v>
      </c>
      <c r="LT17" s="28">
        <f>求节点($AT$5:$AT$10,BR$5:BR$10,将星节奏统计!KW16)</f>
        <v>0.22685492427423423</v>
      </c>
      <c r="LU17" s="28">
        <f>求节点($AT$5:$AT$10,BS$5:BS$10,将星节奏统计!KX16)</f>
        <v>0</v>
      </c>
      <c r="LV17" s="28">
        <f>求节点($AT$5:$AT$10,BT$5:BT$10,将星节奏统计!KY16)</f>
        <v>8.5865631327975991E-2</v>
      </c>
      <c r="LW17" s="28">
        <f>求节点($AT$5:$AT$10,BU$5:BU$10,将星节奏统计!KZ16)</f>
        <v>5.9312252384458364E-2</v>
      </c>
      <c r="LX17" s="28">
        <f>求节点($AT$5:$AT$10,BV$5:BV$10,将星节奏统计!LA16)</f>
        <v>0.23404606496681479</v>
      </c>
      <c r="LY17" s="28">
        <f>求节点($AT$5:$AT$10,BW$5:BW$10,将星节奏统计!LB16)</f>
        <v>7.1130599122619653E-3</v>
      </c>
      <c r="LZ17" s="28">
        <f>求节点($AT$5:$AT$10,BX$5:BX$10,将星节奏统计!LC16)</f>
        <v>4.4456624451637283E-3</v>
      </c>
      <c r="MA17" s="28">
        <f>求节点($AT$5:$AT$10,BY$5:BY$10,将星节奏统计!LD16)</f>
        <v>7.1130599122619653E-3</v>
      </c>
      <c r="MB17" s="28">
        <f>求节点($AT$5:$AT$10,BZ$5:BZ$10,将星节奏统计!LE16)</f>
        <v>4.4456624451637283E-3</v>
      </c>
      <c r="MC17" s="28">
        <f>求节点($AT$5:$AT$10,CA$5:CA$10,将星节奏统计!LF16)</f>
        <v>8.8913248903274567E-3</v>
      </c>
      <c r="MD17" s="28">
        <f>求节点($AT$5:$AT$10,CB$5:CB$10,将星节奏统计!LG16)</f>
        <v>8.8913248903274567E-3</v>
      </c>
      <c r="ME17" s="28">
        <f>求节点($AT$5:$AT$10,CC$5:CC$10,将星节奏统计!LH16)</f>
        <v>8.8913248903274567E-3</v>
      </c>
      <c r="MF17" s="28">
        <f>求节点($AT$5:$AT$10,CD$5:CD$10,将星节奏统计!LI16)</f>
        <v>8.8913248903274567E-3</v>
      </c>
      <c r="MG17" s="28">
        <f>求节点($AT$5:$AT$10,CE$5:CE$10,将星节奏统计!LJ16)</f>
        <v>5.334794934196474E-3</v>
      </c>
      <c r="MH17" s="28">
        <f>求节点($AT$5:$AT$10,CF$5:CF$10,将星节奏统计!LK16)</f>
        <v>5.334794934196474E-3</v>
      </c>
      <c r="MI17" s="28">
        <f>求节点($AT$5:$AT$10,CG$5:CG$10,将星节奏统计!LL16)</f>
        <v>5.334794934196474E-3</v>
      </c>
      <c r="MJ17" s="28">
        <f>求节点($AT$5:$AT$10,CH$5:CH$10,将星节奏统计!LM16)</f>
        <v>5.334794934196474E-3</v>
      </c>
      <c r="MK17" s="28">
        <f>求节点($AT$5:$AT$10,CI$5:CI$10,将星节奏统计!LN16)</f>
        <v>7.1130599122619653E-3</v>
      </c>
      <c r="ML17" s="28">
        <f>求节点($AT$5:$AT$10,CJ$5:CJ$10,将星节奏统计!LO16)</f>
        <v>4.4456624451637283E-3</v>
      </c>
      <c r="MM17" s="28">
        <f>求节点($AT$5:$AT$10,CK$5:CK$10,将星节奏统计!LP16)</f>
        <v>0</v>
      </c>
      <c r="MN17" s="28">
        <f>求节点($AT$5:$AT$10,CL$5:CL$10,将星节奏统计!LQ16)</f>
        <v>0</v>
      </c>
      <c r="MO17" s="28">
        <f>求节点($AT$5:$AT$10,CM$5:CM$10,将星节奏统计!LR16)</f>
        <v>0</v>
      </c>
      <c r="MP17" s="28">
        <f>求节点($AT$5:$AT$10,CN$5:CN$10,将星节奏统计!LS16)</f>
        <v>0</v>
      </c>
      <c r="MQ17" s="28">
        <f>求节点($AT$5:$AT$10,CO$5:CO$10,将星节奏统计!LT16)</f>
        <v>0</v>
      </c>
      <c r="MR17" s="28">
        <f>求节点($AT$5:$AT$10,CP$5:CP$10,将星节奏统计!LU16)</f>
        <v>0</v>
      </c>
      <c r="MS17" s="28">
        <f>求节点($AT$5:$AT$10,CQ$5:CQ$10,将星节奏统计!LV16)</f>
        <v>0</v>
      </c>
      <c r="MT17" s="28">
        <f>求节点($AT$5:$AT$10,CR$5:CR$10,将星节奏统计!LW16)</f>
        <v>0</v>
      </c>
      <c r="MU17" s="28">
        <f>求节点($AT$5:$AT$10,CS$5:CS$10,将星节奏统计!LX16)</f>
        <v>0</v>
      </c>
      <c r="MV17" s="28">
        <f>求节点($AT$17:$AT$22,AV$17:AV$22,将星节奏统计!MA16)</f>
        <v>0</v>
      </c>
      <c r="MW17" s="28">
        <f>求节点($AT$17:$AT$22,AW$17:AW$22,将星节奏统计!MB16)</f>
        <v>0</v>
      </c>
      <c r="MX17" s="28">
        <f>求节点($AT$17:$AT$22,AX$17:AX$22,将星节奏统计!MC16)</f>
        <v>0</v>
      </c>
      <c r="MY17" s="28">
        <f>求节点($AT$17:$AT$22,AY$17:AY$22,将星节奏统计!MD16)</f>
        <v>0</v>
      </c>
      <c r="MZ17" s="28">
        <f>求节点($AT$17:$AT$22,AZ$17:AZ$22,将星节奏统计!ME16)</f>
        <v>0</v>
      </c>
      <c r="NA17" s="28">
        <f>求节点($AT$17:$AT$22,BA$17:BA$22,将星节奏统计!MF16)</f>
        <v>0</v>
      </c>
      <c r="NB17" s="28">
        <f>求节点($AT$17:$AT$22,BB$17:BB$22,将星节奏统计!MG16)</f>
        <v>0</v>
      </c>
      <c r="NC17" s="28">
        <f>求节点($AT$17:$AT$22,BC$17:BC$22,将星节奏统计!MH16)</f>
        <v>0</v>
      </c>
      <c r="ND17" s="28">
        <f>求节点($AT$17:$AT$22,BD$17:BD$22,将星节奏统计!MI16)</f>
        <v>0</v>
      </c>
      <c r="NE17" s="28">
        <f>求节点($AT$17:$AT$22,BE$17:BE$22,将星节奏统计!MJ16)</f>
        <v>0</v>
      </c>
      <c r="NF17" s="28">
        <f>求节点($AT$17:$AT$22,BF$17:BF$22,将星节奏统计!MK16)</f>
        <v>0</v>
      </c>
      <c r="NG17" s="28">
        <f>求节点($AT$17:$AT$22,BG$17:BG$22,将星节奏统计!ML16)</f>
        <v>0</v>
      </c>
      <c r="NH17" s="28">
        <f>求节点($AT$17:$AT$22,BH$17:BH$22,将星节奏统计!MM16)</f>
        <v>0</v>
      </c>
      <c r="NI17" s="28">
        <f>求节点($AT$17:$AT$22,BI$17:BI$22,将星节奏统计!MN16)</f>
        <v>0</v>
      </c>
      <c r="NJ17" s="28">
        <f>求节点($AT$17:$AT$22,BJ$17:BJ$22,将星节奏统计!MO16)</f>
        <v>0</v>
      </c>
      <c r="NK17" s="28">
        <f>求节点($AT$17:$AT$22,BK$17:BK$22,将星节奏统计!MP16)</f>
        <v>0</v>
      </c>
      <c r="NL17" s="28">
        <f>求节点($AT$17:$AT$22,BL$17:BL$22,将星节奏统计!MQ16)</f>
        <v>0</v>
      </c>
      <c r="NM17" s="28">
        <f>求节点($AT$17:$AT$22,BM$17:BM$22,将星节奏统计!MR16)</f>
        <v>0</v>
      </c>
      <c r="NN17" s="28">
        <f>求节点($AT$17:$AT$22,BN$17:BN$22,将星节奏统计!MS16)</f>
        <v>0</v>
      </c>
      <c r="NO17" s="28">
        <f>求节点($AT$17:$AT$22,BO$17:BO$22,将星节奏统计!MT16)</f>
        <v>0</v>
      </c>
      <c r="NP17" s="28">
        <f>求节点($AT$5:$AT$10,AV$5:AV$10,将星节奏统计!MX16)</f>
        <v>3.3135713419934119E-2</v>
      </c>
      <c r="NQ17" s="28">
        <f>求节点($AT$5:$AT$10,AW$5:AW$10,将星节奏统计!MY16)</f>
        <v>7.1532668323082013E-2</v>
      </c>
      <c r="NR17" s="28">
        <f>求节点($AT$5:$AT$10,AX$5:AX$10,将星节奏统计!MZ16)</f>
        <v>9.9174163535428392E-3</v>
      </c>
      <c r="NS17" s="28">
        <f>求节点($AT$5:$AT$10,AY$5:AY$10,将星节奏统计!NA16)</f>
        <v>0</v>
      </c>
      <c r="NT17" s="28">
        <f>求节点($AT$5:$AT$10,AZ$5:AZ$10,将星节奏统计!NB16)</f>
        <v>0</v>
      </c>
      <c r="NU17" s="28">
        <f>求节点($AT$5:$AT$10,BA$5:BA$10,将星节奏统计!NC16)</f>
        <v>0</v>
      </c>
      <c r="NV17" s="28">
        <f>求节点($AT$5:$AT$10,BB$5:BB$10,将星节奏统计!ND16)</f>
        <v>0</v>
      </c>
      <c r="NW17" s="28">
        <f>求节点($AT$5:$AT$10,BC$5:BC$10,将星节奏统计!NE16)</f>
        <v>0</v>
      </c>
      <c r="NX17" s="28">
        <f>求节点($AT$5:$AT$10,BD$5:BD$10,将星节奏统计!NF16)</f>
        <v>0</v>
      </c>
      <c r="NY17" s="28">
        <f>求节点($AT$5:$AT$10,BE$5:BE$10,将星节奏统计!NG16)</f>
        <v>0</v>
      </c>
      <c r="NZ17" s="28">
        <f>求节点($AT$5:$AT$10,BF$5:BF$10,将星节奏统计!NH16)</f>
        <v>0</v>
      </c>
      <c r="OA17" s="28">
        <f>求节点($AT$5:$AT$10,BG$5:BG$10,将星节奏统计!NI16)</f>
        <v>0</v>
      </c>
      <c r="OB17" s="28">
        <f>求节点($AT$5:$AT$10,BH$5:BH$10,将星节奏统计!NJ16)</f>
        <v>0</v>
      </c>
      <c r="OC17" s="28">
        <f>求节点($AT$5:$AT$10,BI$5:BI$10,将星节奏统计!NK16)</f>
        <v>0</v>
      </c>
      <c r="OD17" s="28">
        <f>求节点($AT$5:$AT$10,BJ$5:BJ$10,将星节奏统计!NL16)</f>
        <v>0</v>
      </c>
      <c r="OE17" s="28">
        <f>求节点($AT$5:$AT$10,BK$5:BK$10,将星节奏统计!NM16)</f>
        <v>0</v>
      </c>
      <c r="OF17" s="28">
        <f>求节点($AT$5:$AT$10,BL$5:BL$10,将星节奏统计!NN16)</f>
        <v>0.39826816100880724</v>
      </c>
      <c r="OG17" s="28">
        <f>求节点($AT$5:$AT$10,BM$5:BM$10,将星节奏统计!NO16)</f>
        <v>0.29787642051967295</v>
      </c>
      <c r="OH17" s="28">
        <f>求节点($AT$5:$AT$10,BN$5:BN$10,将星节奏统计!NP16)</f>
        <v>0.23195693922571398</v>
      </c>
      <c r="OI17" s="28">
        <f>求节点($AT$5:$AT$10,BO$5:BO$10,将星节奏统计!NQ16)</f>
        <v>0</v>
      </c>
      <c r="OJ17" s="28">
        <f>求节点($AT$5:$AT$10,BP$5:BP$10,将星节奏统计!NR16)</f>
        <v>0.17036678168840794</v>
      </c>
      <c r="OK17" s="28">
        <f>求节点($AT$5:$AT$10,BQ$5:BQ$10,将星节奏统计!NS16)</f>
        <v>0.11357785445893863</v>
      </c>
      <c r="OL17" s="28">
        <f>求节点($AT$5:$AT$10,BR$5:BR$10,将星节奏统计!NT16)</f>
        <v>0.29787642051967295</v>
      </c>
      <c r="OM17" s="28">
        <f>求节点($AT$5:$AT$10,BS$5:BS$10,将星节奏统计!NU16)</f>
        <v>0</v>
      </c>
      <c r="ON17" s="28">
        <f>求节点($AT$5:$AT$10,BT$5:BT$10,将星节奏统计!NV16)</f>
        <v>0.11357785445893863</v>
      </c>
      <c r="OO17" s="28">
        <f>求节点($AT$5:$AT$10,BU$5:BU$10,将星节奏统计!NW16)</f>
        <v>7.3957939208111306E-2</v>
      </c>
      <c r="OP17" s="28">
        <f>求节点($AT$5:$AT$10,BV$5:BV$10,将星节奏统计!NX16)</f>
        <v>0.29865301411796119</v>
      </c>
      <c r="OQ17" s="28">
        <f>求节点($AT$5:$AT$10,BW$5:BW$10,将星节奏统计!NY16)</f>
        <v>9.8586373532591476E-3</v>
      </c>
      <c r="OR17" s="28">
        <f>求节点($AT$5:$AT$10,BX$5:BX$10,将星节奏统计!NZ16)</f>
        <v>6.1616483457869603E-3</v>
      </c>
      <c r="OS17" s="28">
        <f>求节点($AT$5:$AT$10,BY$5:BY$10,将星节奏统计!OA16)</f>
        <v>9.8586373532591476E-3</v>
      </c>
      <c r="OT17" s="28">
        <f>求节点($AT$5:$AT$10,BZ$5:BZ$10,将星节奏统计!OB16)</f>
        <v>6.1616483457869603E-3</v>
      </c>
      <c r="OU17" s="28">
        <f>求节点($AT$5:$AT$10,CA$5:CA$10,将星节奏统计!OC16)</f>
        <v>1.2323296691573921E-2</v>
      </c>
      <c r="OV17" s="28">
        <f>求节点($AT$5:$AT$10,CB$5:CB$10,将星节奏统计!OD16)</f>
        <v>1.2323296691573921E-2</v>
      </c>
      <c r="OW17" s="28">
        <f>求节点($AT$5:$AT$10,CC$5:CC$10,将星节奏统计!OE16)</f>
        <v>1.2323296691573921E-2</v>
      </c>
      <c r="OX17" s="28">
        <f>求节点($AT$5:$AT$10,CD$5:CD$10,将星节奏统计!OF16)</f>
        <v>1.2323296691573921E-2</v>
      </c>
      <c r="OY17" s="28">
        <f>求节点($AT$5:$AT$10,CE$5:CE$10,将星节奏统计!OG16)</f>
        <v>7.3939780149443537E-3</v>
      </c>
      <c r="OZ17" s="28">
        <f>求节点($AT$5:$AT$10,CF$5:CF$10,将星节奏统计!OH16)</f>
        <v>7.3939780149443537E-3</v>
      </c>
      <c r="PA17" s="28">
        <f>求节点($AT$5:$AT$10,CG$5:CG$10,将星节奏统计!OI16)</f>
        <v>7.3939780149443537E-3</v>
      </c>
      <c r="PB17" s="28">
        <f>求节点($AT$5:$AT$10,CH$5:CH$10,将星节奏统计!OJ16)</f>
        <v>7.3939780149443537E-3</v>
      </c>
      <c r="PC17" s="28">
        <f>求节点($AT$5:$AT$10,CI$5:CI$10,将星节奏统计!OK16)</f>
        <v>9.8586373532591476E-3</v>
      </c>
      <c r="PD17" s="28">
        <f>求节点($AT$5:$AT$10,CJ$5:CJ$10,将星节奏统计!OL16)</f>
        <v>6.1616483457869603E-3</v>
      </c>
      <c r="PE17" s="28">
        <f>求节点($AT$5:$AT$10,CK$5:CK$10,将星节奏统计!OM16)</f>
        <v>0</v>
      </c>
      <c r="PF17" s="28">
        <f>求节点($AT$5:$AT$10,CL$5:CL$10,将星节奏统计!ON16)</f>
        <v>0</v>
      </c>
      <c r="PG17" s="28">
        <f>求节点($AT$5:$AT$10,CM$5:CM$10,将星节奏统计!OO16)</f>
        <v>0</v>
      </c>
      <c r="PH17" s="28">
        <f>求节点($AT$5:$AT$10,CN$5:CN$10,将星节奏统计!OP16)</f>
        <v>0</v>
      </c>
      <c r="PI17" s="28">
        <f>求节点($AT$5:$AT$10,CO$5:CO$10,将星节奏统计!OQ16)</f>
        <v>0</v>
      </c>
      <c r="PJ17" s="28">
        <f>求节点($AT$5:$AT$10,CP$5:CP$10,将星节奏统计!OR16)</f>
        <v>0</v>
      </c>
      <c r="PK17" s="28">
        <f>求节点($AT$5:$AT$10,CQ$5:CQ$10,将星节奏统计!OS16)</f>
        <v>0</v>
      </c>
      <c r="PL17" s="28">
        <f>求节点($AT$5:$AT$10,CR$5:CR$10,将星节奏统计!OT16)</f>
        <v>0</v>
      </c>
      <c r="PM17" s="28">
        <f>求节点($AT$5:$AT$10,CS$5:CS$10,将星节奏统计!OU16)</f>
        <v>0</v>
      </c>
      <c r="PN17" s="28">
        <f>求节点($AT$17:$AT$22,AV$17:AV$22,将星节奏统计!OX16)</f>
        <v>0</v>
      </c>
      <c r="PO17" s="28">
        <f>求节点($AT$17:$AT$22,AW$17:AW$22,将星节奏统计!OY16)</f>
        <v>0</v>
      </c>
      <c r="PP17" s="28">
        <f>求节点($AT$17:$AT$22,AX$17:AX$22,将星节奏统计!OZ16)</f>
        <v>0</v>
      </c>
      <c r="PQ17" s="28">
        <f>求节点($AT$17:$AT$22,AY$17:AY$22,将星节奏统计!PA16)</f>
        <v>1.2476966064940698E-6</v>
      </c>
      <c r="PR17" s="28">
        <f>求节点($AT$17:$AT$22,AZ$17:AZ$22,将星节奏统计!PB16)</f>
        <v>1.8715449097463088E-6</v>
      </c>
      <c r="PS17" s="28">
        <f>求节点($AT$17:$AT$22,BA$17:BA$22,将星节奏统计!PC16)</f>
        <v>1.8715449097463088E-6</v>
      </c>
      <c r="PT17" s="28">
        <f>求节点($AT$17:$AT$22,BB$17:BB$22,将星节奏统计!PD16)</f>
        <v>2.8356741056771717E-6</v>
      </c>
      <c r="PU17" s="28">
        <f>求节点($AT$17:$AT$22,BC$17:BC$22,将星节奏统计!PE16)</f>
        <v>0</v>
      </c>
      <c r="PV17" s="28">
        <f>求节点($AT$17:$AT$22,BD$17:BD$22,将星节奏统计!PF16)</f>
        <v>1.8715449097463088E-6</v>
      </c>
      <c r="PW17" s="28">
        <f>求节点($AT$17:$AT$22,BE$17:BE$22,将星节奏统计!PG16)</f>
        <v>0</v>
      </c>
      <c r="PX17" s="28">
        <f>求节点($AT$17:$AT$22,BF$17:BF$22,将星节奏统计!PH16)</f>
        <v>0</v>
      </c>
      <c r="PY17" s="28">
        <f>求节点($AT$17:$AT$22,BG$17:BG$22,将星节奏统计!PI16)</f>
        <v>0</v>
      </c>
      <c r="PZ17" s="28">
        <f>求节点($AT$17:$AT$22,BH$17:BH$22,将星节奏统计!PJ16)</f>
        <v>0</v>
      </c>
      <c r="QA17" s="28">
        <f>求节点($AT$17:$AT$22,BI$17:BI$22,将星节奏统计!PK16)</f>
        <v>0</v>
      </c>
      <c r="QB17" s="28">
        <f>求节点($AT$17:$AT$22,BJ$17:BJ$22,将星节奏统计!PL16)</f>
        <v>0</v>
      </c>
      <c r="QC17" s="28">
        <f>求节点($AT$17:$AT$22,BK$17:BK$22,将星节奏统计!PM16)</f>
        <v>0</v>
      </c>
      <c r="QD17" s="28">
        <f>求节点($AT$17:$AT$22,BL$17:BL$22,将星节奏统计!PN16)</f>
        <v>0</v>
      </c>
      <c r="QE17" s="28">
        <f>求节点($AT$17:$AT$22,BM$17:BM$22,将星节奏统计!PO16)</f>
        <v>0</v>
      </c>
      <c r="QF17" s="28">
        <f>求节点($AT$17:$AT$22,BN$17:BN$22,将星节奏统计!PP16)</f>
        <v>0</v>
      </c>
      <c r="QG17" s="28">
        <f>求节点($AT$17:$AT$22,BO$17:BO$22,将星节奏统计!PQ16)</f>
        <v>0</v>
      </c>
      <c r="QJ17" s="3">
        <v>13</v>
      </c>
      <c r="QK17" s="28">
        <f t="shared" ca="1" si="41"/>
        <v>9.2090989414998742E-2</v>
      </c>
      <c r="QL17" s="28">
        <f t="shared" ca="1" si="32"/>
        <v>0.10712442692857779</v>
      </c>
      <c r="QM17" s="28">
        <f t="shared" ca="1" si="32"/>
        <v>0.13783941412098921</v>
      </c>
      <c r="QN17" s="28">
        <f t="shared" ca="1" si="32"/>
        <v>0.23331891965762602</v>
      </c>
      <c r="QO17" s="28">
        <f t="shared" ca="1" si="32"/>
        <v>0.30342024262571421</v>
      </c>
      <c r="QP17" s="28">
        <f t="shared" ca="1" si="42"/>
        <v>7.3675394919099635E-3</v>
      </c>
      <c r="QQ17" s="28">
        <f t="shared" ca="1" si="33"/>
        <v>8.6057917628809683E-3</v>
      </c>
      <c r="QR17" s="28">
        <f t="shared" ca="1" si="33"/>
        <v>1.1347482423720551E-2</v>
      </c>
      <c r="QS17" s="28">
        <f t="shared" ca="1" si="33"/>
        <v>2.1339179736785896E-2</v>
      </c>
      <c r="QT17" s="28">
        <f t="shared" ca="1" si="33"/>
        <v>2.9575912059777443E-2</v>
      </c>
      <c r="QU17" s="28">
        <f t="shared" ca="1" si="43"/>
        <v>2.612451941014661E-2</v>
      </c>
      <c r="QV17" s="28">
        <f t="shared" ca="1" si="34"/>
        <v>2.9554839431193004E-2</v>
      </c>
      <c r="QW17" s="28">
        <f t="shared" ca="1" si="34"/>
        <v>3.7150122384333739E-2</v>
      </c>
      <c r="QX17" s="28">
        <f t="shared" ca="1" si="34"/>
        <v>5.9312252384458364E-2</v>
      </c>
      <c r="QY17" s="28">
        <f t="shared" ca="1" si="34"/>
        <v>7.1532668323082013E-2</v>
      </c>
      <c r="QZ17" s="28">
        <f t="shared" ca="1" si="44"/>
        <v>6.0911442549087577E-2</v>
      </c>
      <c r="RA17" s="28">
        <f t="shared" ca="1" si="35"/>
        <v>6.9948255050638689E-2</v>
      </c>
      <c r="RB17" s="28">
        <f t="shared" ca="1" si="35"/>
        <v>8.8946405513277232E-2</v>
      </c>
      <c r="RC17" s="28">
        <f t="shared" ca="1" si="35"/>
        <v>0.15225485511130601</v>
      </c>
      <c r="RD17" s="28">
        <f t="shared" ca="1" si="35"/>
        <v>0.19683539358033247</v>
      </c>
      <c r="RE17" s="28">
        <f t="shared" ca="1" si="45"/>
        <v>4.6047121824437376E-3</v>
      </c>
      <c r="RF17" s="28">
        <f t="shared" ca="1" si="36"/>
        <v>5.3786198518006104E-3</v>
      </c>
      <c r="RG17" s="28">
        <f t="shared" ca="1" si="36"/>
        <v>7.0921765148253338E-3</v>
      </c>
      <c r="RH17" s="28">
        <f t="shared" ca="1" si="36"/>
        <v>1.3336987335491185E-2</v>
      </c>
      <c r="RI17" s="28">
        <f t="shared" ca="1" si="36"/>
        <v>1.8484945037360881E-2</v>
      </c>
      <c r="RJ17" s="28">
        <f t="shared" ca="1" si="46"/>
        <v>1.5921890436044681E-6</v>
      </c>
      <c r="RK17" s="28">
        <f t="shared" ca="1" si="37"/>
        <v>0</v>
      </c>
      <c r="RL17" s="28">
        <f t="shared" ca="1" si="37"/>
        <v>1.6688654052854357E-6</v>
      </c>
      <c r="RM17" s="28">
        <f t="shared" ca="1" si="37"/>
        <v>0</v>
      </c>
      <c r="RN17" s="28">
        <f t="shared" ca="1" si="37"/>
        <v>1.9566151329159648E-6</v>
      </c>
      <c r="RO17" s="28">
        <f t="shared" ca="1" si="47"/>
        <v>1.5229634330142516E-6</v>
      </c>
      <c r="RP17" s="28">
        <f t="shared" ca="1" si="38"/>
        <v>0</v>
      </c>
      <c r="RQ17" s="28">
        <f t="shared" ca="1" si="38"/>
        <v>1.5963060398388462E-6</v>
      </c>
      <c r="RR17" s="28">
        <f t="shared" ca="1" si="38"/>
        <v>0</v>
      </c>
      <c r="RS17" s="28">
        <f t="shared" ca="1" si="38"/>
        <v>1.8715449097463088E-6</v>
      </c>
      <c r="RT17" s="28">
        <f t="shared" ca="1" si="48"/>
        <v>9.5631820784638551E-3</v>
      </c>
      <c r="RU17" s="28">
        <f t="shared" ca="1" si="39"/>
        <v>1.1170452991550915E-2</v>
      </c>
      <c r="RV17" s="28">
        <f t="shared" ca="1" si="39"/>
        <v>1.472921056878863E-2</v>
      </c>
      <c r="RW17" s="28">
        <f t="shared" ca="1" si="39"/>
        <v>2.5498993393542856E-2</v>
      </c>
      <c r="RX17" s="28">
        <f t="shared" ca="1" si="39"/>
        <v>3.3135713419934119E-2</v>
      </c>
      <c r="RY17" s="28">
        <f t="shared" ca="1" si="49"/>
        <v>2.8595008113749772E-2</v>
      </c>
      <c r="RZ17" s="28">
        <f t="shared" ca="1" si="40"/>
        <v>3.2440539787343653E-2</v>
      </c>
      <c r="SA17" s="28">
        <f t="shared" ca="1" si="40"/>
        <v>4.0955168447937465E-2</v>
      </c>
      <c r="SB17" s="28">
        <f t="shared" ca="1" si="40"/>
        <v>6.64677216617897E-2</v>
      </c>
      <c r="SC17" s="28">
        <f t="shared" ca="1" si="40"/>
        <v>8.3875355561654152E-2</v>
      </c>
    </row>
    <row r="18" spans="2:497" x14ac:dyDescent="0.2">
      <c r="B18" s="29" t="str">
        <f>IF([6]buff规划!C71="","",[6]buff规划!C71)</f>
        <v/>
      </c>
      <c r="C18" s="30" t="str">
        <f>IF([6]buff规划!D71="","",[6]buff规划!D71)</f>
        <v/>
      </c>
      <c r="E18" s="5" t="s">
        <v>452</v>
      </c>
      <c r="F18" s="28">
        <f>F15</f>
        <v>0.2</v>
      </c>
      <c r="G18" s="28">
        <f t="shared" si="21"/>
        <v>0.2</v>
      </c>
      <c r="H18" s="31">
        <f t="shared" si="22"/>
        <v>0</v>
      </c>
      <c r="L18" s="5">
        <v>0</v>
      </c>
      <c r="M18" s="54">
        <v>15</v>
      </c>
      <c r="N18" s="54" t="str">
        <f>IF(将星标签统计!H17="","",将星标签统计!H17)</f>
        <v>韩国</v>
      </c>
      <c r="O18" s="54">
        <v>0</v>
      </c>
      <c r="P18" s="54" t="s">
        <v>458</v>
      </c>
      <c r="Q18" s="54">
        <f t="shared" si="23"/>
        <v>0</v>
      </c>
      <c r="R18" s="55">
        <f t="shared" si="3"/>
        <v>0</v>
      </c>
      <c r="S18" s="56">
        <f t="shared" si="24"/>
        <v>0</v>
      </c>
      <c r="T18" s="55">
        <v>0</v>
      </c>
      <c r="U18" s="55">
        <v>0</v>
      </c>
      <c r="V18" s="55">
        <v>0</v>
      </c>
      <c r="W18" s="55">
        <v>0</v>
      </c>
      <c r="X18" s="55">
        <v>0</v>
      </c>
      <c r="Y18" s="55">
        <v>0</v>
      </c>
      <c r="AC18" s="5">
        <v>0</v>
      </c>
      <c r="AD18" s="5">
        <v>15</v>
      </c>
      <c r="AE18" s="5" t="str">
        <f>IF(将星标签统计!BF17="","",将星标签统计!BF17)</f>
        <v/>
      </c>
      <c r="AF18" s="5">
        <f>IF(将星标签统计!CA17=0,0,1)</f>
        <v>0</v>
      </c>
      <c r="AH18" s="5">
        <f t="shared" si="25"/>
        <v>0</v>
      </c>
      <c r="AI18" s="28">
        <f t="shared" si="4"/>
        <v>0</v>
      </c>
      <c r="AJ18" s="55">
        <f t="shared" si="26"/>
        <v>0</v>
      </c>
      <c r="AT18" s="5">
        <v>2</v>
      </c>
      <c r="AU18" s="28" t="s">
        <v>362</v>
      </c>
      <c r="AV18" s="3">
        <f t="shared" si="52"/>
        <v>0</v>
      </c>
      <c r="AW18" s="3">
        <f t="shared" si="52"/>
        <v>0</v>
      </c>
      <c r="AX18" s="3">
        <f t="shared" si="52"/>
        <v>0</v>
      </c>
      <c r="AY18" s="3">
        <f t="shared" si="52"/>
        <v>0.06</v>
      </c>
      <c r="AZ18" s="3">
        <f t="shared" si="52"/>
        <v>0.06</v>
      </c>
      <c r="BA18" s="3">
        <f t="shared" si="52"/>
        <v>0.06</v>
      </c>
      <c r="BB18" s="3">
        <f t="shared" si="52"/>
        <v>0.06</v>
      </c>
      <c r="BC18" s="3">
        <f t="shared" si="52"/>
        <v>0</v>
      </c>
      <c r="BD18" s="3">
        <f t="shared" si="52"/>
        <v>0.06</v>
      </c>
      <c r="BE18" s="3">
        <f t="shared" si="52"/>
        <v>0</v>
      </c>
      <c r="BF18" s="3">
        <f t="shared" si="53"/>
        <v>0</v>
      </c>
      <c r="BG18" s="3">
        <f t="shared" si="53"/>
        <v>0</v>
      </c>
      <c r="BH18" s="3">
        <f t="shared" si="53"/>
        <v>0</v>
      </c>
      <c r="BI18" s="3">
        <f t="shared" si="53"/>
        <v>0</v>
      </c>
      <c r="BJ18" s="3">
        <f t="shared" si="53"/>
        <v>0</v>
      </c>
      <c r="BK18" s="3">
        <f t="shared" si="53"/>
        <v>0</v>
      </c>
      <c r="BL18" s="3">
        <f t="shared" si="53"/>
        <v>0</v>
      </c>
      <c r="BM18" s="3">
        <f t="shared" si="53"/>
        <v>0</v>
      </c>
      <c r="BN18" s="3">
        <f t="shared" si="53"/>
        <v>0</v>
      </c>
      <c r="BO18" s="3">
        <f t="shared" si="53"/>
        <v>0</v>
      </c>
      <c r="BP18" s="3">
        <f t="shared" si="54"/>
        <v>0</v>
      </c>
      <c r="BQ18" s="3">
        <f t="shared" si="54"/>
        <v>0</v>
      </c>
      <c r="BR18" s="3">
        <f t="shared" si="54"/>
        <v>0</v>
      </c>
      <c r="BS18" s="3">
        <f t="shared" si="54"/>
        <v>0</v>
      </c>
      <c r="BT18" s="3">
        <f t="shared" si="54"/>
        <v>0</v>
      </c>
      <c r="BU18" s="3">
        <f t="shared" si="54"/>
        <v>0</v>
      </c>
      <c r="BV18" s="3">
        <f t="shared" si="54"/>
        <v>0</v>
      </c>
      <c r="BW18" s="3">
        <f t="shared" si="54"/>
        <v>0</v>
      </c>
      <c r="BX18" s="3">
        <f t="shared" si="54"/>
        <v>0</v>
      </c>
      <c r="BY18" s="3">
        <f t="shared" si="54"/>
        <v>0</v>
      </c>
      <c r="BZ18" s="3">
        <f t="shared" si="54"/>
        <v>0</v>
      </c>
      <c r="CA18" s="3">
        <f t="shared" si="55"/>
        <v>0</v>
      </c>
      <c r="CB18" s="3">
        <f t="shared" si="55"/>
        <v>0</v>
      </c>
      <c r="CC18" s="3">
        <f t="shared" si="55"/>
        <v>0</v>
      </c>
      <c r="CD18" s="3">
        <f t="shared" si="55"/>
        <v>0</v>
      </c>
      <c r="CE18" s="3">
        <f t="shared" si="55"/>
        <v>0</v>
      </c>
      <c r="CF18" s="3">
        <f t="shared" si="55"/>
        <v>0</v>
      </c>
      <c r="CG18" s="3">
        <f t="shared" si="55"/>
        <v>0</v>
      </c>
      <c r="CH18" s="3">
        <f t="shared" si="55"/>
        <v>0</v>
      </c>
      <c r="CI18" s="3">
        <f t="shared" si="55"/>
        <v>0</v>
      </c>
      <c r="CJ18" s="3">
        <f t="shared" si="56"/>
        <v>0</v>
      </c>
      <c r="CK18" s="3">
        <f t="shared" si="56"/>
        <v>0</v>
      </c>
      <c r="CL18" s="3">
        <f t="shared" si="56"/>
        <v>0</v>
      </c>
      <c r="CM18" s="3">
        <f t="shared" si="56"/>
        <v>0</v>
      </c>
      <c r="CN18" s="3">
        <f t="shared" si="56"/>
        <v>0</v>
      </c>
      <c r="CO18" s="3">
        <f t="shared" si="56"/>
        <v>0</v>
      </c>
      <c r="CP18" s="3">
        <f t="shared" si="56"/>
        <v>0</v>
      </c>
      <c r="CQ18" s="3">
        <f t="shared" si="56"/>
        <v>0</v>
      </c>
      <c r="CR18" s="3">
        <f t="shared" si="56"/>
        <v>0</v>
      </c>
      <c r="CS18" s="3">
        <f t="shared" si="56"/>
        <v>0</v>
      </c>
      <c r="CU18" s="3">
        <v>14</v>
      </c>
      <c r="CV18" s="28">
        <f>求节点($AT$5:$AT$10,AV$5:AV$10,将星节奏统计!BJ17)</f>
        <v>1.0245003423600406E-2</v>
      </c>
      <c r="CW18" s="28">
        <f>求节点($AT$5:$AT$10,AW$5:AW$10,将星节奏统计!BK17)</f>
        <v>2.7579697496152328E-2</v>
      </c>
      <c r="CX18" s="28">
        <f>求节点($AT$5:$AT$10,AX$5:AX$10,将星节奏统计!BL17)</f>
        <v>2.6466258844301017E-3</v>
      </c>
      <c r="CY18" s="28">
        <f>求节点($AT$5:$AT$10,AY$5:AY$10,将星节奏统计!BM17)</f>
        <v>0</v>
      </c>
      <c r="CZ18" s="28">
        <f>求节点($AT$5:$AT$10,AZ$5:AZ$10,将星节奏统计!BN17)</f>
        <v>0</v>
      </c>
      <c r="DA18" s="28">
        <f>求节点($AT$5:$AT$10,BA$5:BA$10,将星节奏统计!BO17)</f>
        <v>0</v>
      </c>
      <c r="DB18" s="28">
        <f>求节点($AT$5:$AT$10,BB$5:BB$10,将星节奏统计!BP17)</f>
        <v>0</v>
      </c>
      <c r="DC18" s="28">
        <f>求节点($AT$5:$AT$10,BC$5:BC$10,将星节奏统计!BQ17)</f>
        <v>0</v>
      </c>
      <c r="DD18" s="28">
        <f>求节点($AT$5:$AT$10,BD$5:BD$10,将星节奏统计!BR17)</f>
        <v>0</v>
      </c>
      <c r="DE18" s="28">
        <f>求节点($AT$5:$AT$10,BE$5:BE$10,将星节奏统计!BS17)</f>
        <v>0</v>
      </c>
      <c r="DF18" s="28">
        <f>求节点($AT$5:$AT$10,BF$5:BF$10,将星节奏统计!BT17)</f>
        <v>0</v>
      </c>
      <c r="DG18" s="28">
        <f>求节点($AT$5:$AT$10,BG$5:BG$10,将星节奏统计!BU17)</f>
        <v>0</v>
      </c>
      <c r="DH18" s="28">
        <f>求节点($AT$5:$AT$10,BH$5:BH$10,将星节奏统计!BV17)</f>
        <v>0</v>
      </c>
      <c r="DI18" s="28">
        <f>求节点($AT$5:$AT$10,BI$5:BI$10,将星节奏统计!BW17)</f>
        <v>0</v>
      </c>
      <c r="DJ18" s="28">
        <f>求节点($AT$5:$AT$10,BJ$5:BJ$10,将星节奏统计!BX17)</f>
        <v>0</v>
      </c>
      <c r="DK18" s="28">
        <f>求节点($AT$5:$AT$10,BK$5:BK$10,将星节奏统计!BY17)</f>
        <v>0</v>
      </c>
      <c r="DL18" s="28">
        <f>求节点($AT$5:$AT$10,BL$5:BL$10,将星节奏统计!BZ17)</f>
        <v>0.14327598772854699</v>
      </c>
      <c r="DM18" s="28">
        <f>求节点($AT$5:$AT$10,BM$5:BM$10,将星节奏统计!CA17)</f>
        <v>9.527853183948376E-2</v>
      </c>
      <c r="DN18" s="28">
        <f>求节点($AT$5:$AT$10,BN$5:BN$10,将星节奏统计!CB17)</f>
        <v>7.9398776532903143E-2</v>
      </c>
      <c r="DO18" s="28">
        <f>求节点($AT$5:$AT$10,BO$5:BO$10,将星节奏统计!CC17)</f>
        <v>0</v>
      </c>
      <c r="DP18" s="28">
        <f>求节点($AT$5:$AT$10,BP$5:BP$10,将星节奏统计!CD17)</f>
        <v>4.763926591974188E-2</v>
      </c>
      <c r="DQ18" s="28">
        <f>求节点($AT$5:$AT$10,BQ$5:BQ$10,将星节奏统计!CE17)</f>
        <v>3.1759510613161263E-2</v>
      </c>
      <c r="DR18" s="28">
        <f>求节点($AT$5:$AT$10,BR$5:BR$10,将星节奏统计!CF17)</f>
        <v>9.527853183948376E-2</v>
      </c>
      <c r="DS18" s="28">
        <f>求节点($AT$5:$AT$10,BS$5:BS$10,将星节奏统计!CG17)</f>
        <v>0</v>
      </c>
      <c r="DT18" s="28">
        <f>求节点($AT$5:$AT$10,BT$5:BT$10,将星节奏统计!CH17)</f>
        <v>3.1759510613161263E-2</v>
      </c>
      <c r="DU18" s="28">
        <f>求节点($AT$5:$AT$10,BU$5:BU$10,将星节奏统计!CI17)</f>
        <v>2.7579697496152328E-2</v>
      </c>
      <c r="DV18" s="28">
        <f>求节点($AT$5:$AT$10,BV$5:BV$10,将星节奏统计!CJ17)</f>
        <v>0.10816919953173249</v>
      </c>
      <c r="DW18" s="28">
        <f>求节点($AT$5:$AT$10,BW$5:BW$10,将星节奏统计!CK17)</f>
        <v>2.6309397401697437E-3</v>
      </c>
      <c r="DX18" s="28">
        <f>求节点($AT$5:$AT$10,BX$5:BX$10,将星节奏统计!CL17)</f>
        <v>1.6443373376060916E-3</v>
      </c>
      <c r="DY18" s="28">
        <f>求节点($AT$5:$AT$10,BY$5:BY$10,将星节奏统计!CM17)</f>
        <v>2.6309397401697437E-3</v>
      </c>
      <c r="DZ18" s="28">
        <f>求节点($AT$5:$AT$10,BZ$5:BZ$10,将星节奏统计!CN17)</f>
        <v>1.6443373376060916E-3</v>
      </c>
      <c r="EA18" s="28">
        <f>求节点($AT$5:$AT$10,CA$5:CA$10,将星节奏统计!CO17)</f>
        <v>3.2886746752121832E-3</v>
      </c>
      <c r="EB18" s="28">
        <f>求节点($AT$5:$AT$10,CB$5:CB$10,将星节奏统计!CP17)</f>
        <v>3.2886746752121832E-3</v>
      </c>
      <c r="EC18" s="28">
        <f>求节点($AT$5:$AT$10,CC$5:CC$10,将星节奏统计!CQ17)</f>
        <v>3.2886746752121832E-3</v>
      </c>
      <c r="ED18" s="28">
        <f>求节点($AT$5:$AT$10,CD$5:CD$10,将星节奏统计!CR17)</f>
        <v>3.2886746752121832E-3</v>
      </c>
      <c r="EE18" s="28">
        <f>求节点($AT$5:$AT$10,CE$5:CE$10,将星节奏统计!CS17)</f>
        <v>1.9732048051273043E-3</v>
      </c>
      <c r="EF18" s="28">
        <f>求节点($AT$5:$AT$10,CF$5:CF$10,将星节奏统计!CT17)</f>
        <v>1.9732048051273043E-3</v>
      </c>
      <c r="EG18" s="28">
        <f>求节点($AT$5:$AT$10,CG$5:CG$10,将星节奏统计!CU17)</f>
        <v>1.9732048051273043E-3</v>
      </c>
      <c r="EH18" s="28">
        <f>求节点($AT$5:$AT$10,CH$5:CH$10,将星节奏统计!CV17)</f>
        <v>1.9732048051273043E-3</v>
      </c>
      <c r="EI18" s="28">
        <f>求节点($AT$5:$AT$10,CI$5:CI$10,将星节奏统计!CW17)</f>
        <v>2.6309397401697437E-3</v>
      </c>
      <c r="EJ18" s="28">
        <f>求节点($AT$5:$AT$10,CJ$5:CJ$10,将星节奏统计!CX17)</f>
        <v>1.6443373376060916E-3</v>
      </c>
      <c r="EK18" s="28">
        <f>求节点($AT$5:$AT$10,CK$5:CK$10,将星节奏统计!CY17)</f>
        <v>0</v>
      </c>
      <c r="EL18" s="28">
        <f>求节点($AT$5:$AT$10,CL$5:CL$10,将星节奏统计!CZ17)</f>
        <v>0</v>
      </c>
      <c r="EM18" s="28">
        <f>求节点($AT$5:$AT$10,CM$5:CM$10,将星节奏统计!DA17)</f>
        <v>0</v>
      </c>
      <c r="EN18" s="28">
        <f>求节点($AT$5:$AT$10,CN$5:CN$10,将星节奏统计!DB17)</f>
        <v>0</v>
      </c>
      <c r="EO18" s="28">
        <f>求节点($AT$5:$AT$10,CO$5:CO$10,将星节奏统计!DC17)</f>
        <v>0</v>
      </c>
      <c r="EP18" s="28">
        <f>求节点($AT$5:$AT$10,CP$5:CP$10,将星节奏统计!DD17)</f>
        <v>0</v>
      </c>
      <c r="EQ18" s="28">
        <f>求节点($AT$5:$AT$10,CQ$5:CQ$10,将星节奏统计!DE17)</f>
        <v>0</v>
      </c>
      <c r="ER18" s="28">
        <f>求节点($AT$5:$AT$10,CR$5:CR$10,将星节奏统计!DF17)</f>
        <v>0</v>
      </c>
      <c r="ES18" s="28">
        <f>求节点($AT$5:$AT$10,CS$5:CS$10,将星节奏统计!DG17)</f>
        <v>0</v>
      </c>
      <c r="ET18" s="28">
        <f>求节点($AT$17:$AT$22,AV$17:AV$22,将星节奏统计!DJ17)</f>
        <v>0</v>
      </c>
      <c r="EU18" s="28">
        <f>求节点($AT$17:$AT$22,AW$17:AW$22,将星节奏统计!DK17)</f>
        <v>0</v>
      </c>
      <c r="EV18" s="28">
        <f>求节点($AT$17:$AT$22,AX$17:AX$22,将星节奏统计!DL17)</f>
        <v>0</v>
      </c>
      <c r="EW18" s="28">
        <f>求节点($AT$17:$AT$22,AY$17:AY$22,将星节奏统计!DM17)</f>
        <v>1.1422225747563519E-6</v>
      </c>
      <c r="EX18" s="28">
        <f>求节点($AT$17:$AT$22,AZ$17:AZ$22,将星节奏统计!DN17)</f>
        <v>1.713333862139732E-6</v>
      </c>
      <c r="EY18" s="28">
        <f>求节点($AT$17:$AT$22,BA$17:BA$22,将星节奏统计!DO17)</f>
        <v>1.713333862139732E-6</v>
      </c>
      <c r="EZ18" s="28">
        <f>求节点($AT$17:$AT$22,BB$17:BB$22,将星节奏统计!DP17)</f>
        <v>2.5959603971795198E-6</v>
      </c>
      <c r="FA18" s="28">
        <f>求节点($AT$17:$AT$22,BC$17:BC$22,将星节奏统计!DQ17)</f>
        <v>0</v>
      </c>
      <c r="FB18" s="28">
        <f>求节点($AT$17:$AT$22,BD$17:BD$22,将星节奏统计!DR17)</f>
        <v>1.713333862139732E-6</v>
      </c>
      <c r="FC18" s="28">
        <f>求节点($AT$17:$AT$22,BE$17:BE$22,将星节奏统计!DS17)</f>
        <v>0</v>
      </c>
      <c r="FD18" s="28">
        <f>求节点($AT$17:$AT$22,BF$17:BF$22,将星节奏统计!DT17)</f>
        <v>0</v>
      </c>
      <c r="FE18" s="28">
        <f>求节点($AT$17:$AT$22,BG$17:BG$22,将星节奏统计!DU17)</f>
        <v>0</v>
      </c>
      <c r="FF18" s="28">
        <f>求节点($AT$17:$AT$22,BH$17:BH$22,将星节奏统计!DV17)</f>
        <v>0</v>
      </c>
      <c r="FG18" s="28">
        <f>求节点($AT$17:$AT$22,BI$17:BI$22,将星节奏统计!DW17)</f>
        <v>0</v>
      </c>
      <c r="FH18" s="28">
        <f>求节点($AT$17:$AT$22,BJ$17:BJ$22,将星节奏统计!DX17)</f>
        <v>0</v>
      </c>
      <c r="FI18" s="28">
        <f>求节点($AT$17:$AT$22,BK$17:BK$22,将星节奏统计!DY17)</f>
        <v>0</v>
      </c>
      <c r="FJ18" s="28">
        <f>求节点($AT$17:$AT$22,BL$17:BL$22,将星节奏统计!DZ17)</f>
        <v>0</v>
      </c>
      <c r="FK18" s="28">
        <f>求节点($AT$17:$AT$22,BM$17:BM$22,将星节奏统计!EA17)</f>
        <v>0</v>
      </c>
      <c r="FL18" s="28">
        <f>求节点($AT$17:$AT$22,BN$17:BN$22,将星节奏统计!EB17)</f>
        <v>0</v>
      </c>
      <c r="FM18" s="28">
        <f>求节点($AT$17:$AT$22,BO$17:BO$22,将星节奏统计!EC17)</f>
        <v>0</v>
      </c>
      <c r="FN18" s="28">
        <f>求节点($AT$5:$AT$10,AV$5:AV$10,将星节奏统计!EG17)</f>
        <v>1.1994225264877784E-2</v>
      </c>
      <c r="FO18" s="28">
        <f>求节点($AT$5:$AT$10,AW$5:AW$10,将星节奏统计!EH17)</f>
        <v>3.1312976468930206E-2</v>
      </c>
      <c r="FP18" s="28">
        <f>求节点($AT$5:$AT$10,AX$5:AX$10,将星节奏统计!EI17)</f>
        <v>3.0985081934267605E-3</v>
      </c>
      <c r="FQ18" s="28">
        <f>求节点($AT$5:$AT$10,AY$5:AY$10,将星节奏统计!EJ17)</f>
        <v>0</v>
      </c>
      <c r="FR18" s="28">
        <f>求节点($AT$5:$AT$10,AZ$5:AZ$10,将星节奏统计!EK17)</f>
        <v>0</v>
      </c>
      <c r="FS18" s="28">
        <f>求节点($AT$5:$AT$10,BA$5:BA$10,将星节奏统计!EL17)</f>
        <v>0</v>
      </c>
      <c r="FT18" s="28">
        <f>求节点($AT$5:$AT$10,BB$5:BB$10,将星节奏统计!EM17)</f>
        <v>0</v>
      </c>
      <c r="FU18" s="28">
        <f>求节点($AT$5:$AT$10,BC$5:BC$10,将星节奏统计!EN17)</f>
        <v>0</v>
      </c>
      <c r="FV18" s="28">
        <f>求节点($AT$5:$AT$10,BD$5:BD$10,将星节奏统计!EO17)</f>
        <v>0</v>
      </c>
      <c r="FW18" s="28">
        <f>求节点($AT$5:$AT$10,BE$5:BE$10,将星节奏统计!EP17)</f>
        <v>0</v>
      </c>
      <c r="FX18" s="28">
        <f>求节点($AT$5:$AT$10,BF$5:BF$10,将星节奏统计!EQ17)</f>
        <v>0</v>
      </c>
      <c r="FY18" s="28">
        <f>求节点($AT$5:$AT$10,BG$5:BG$10,将星节奏统计!ER17)</f>
        <v>0</v>
      </c>
      <c r="FZ18" s="28">
        <f>求节点($AT$5:$AT$10,BH$5:BH$10,将星节奏统计!ES17)</f>
        <v>0</v>
      </c>
      <c r="GA18" s="28">
        <f>求节点($AT$5:$AT$10,BI$5:BI$10,将星节奏统计!ET17)</f>
        <v>0</v>
      </c>
      <c r="GB18" s="28">
        <f>求节点($AT$5:$AT$10,BJ$5:BJ$10,将星节奏统计!EU17)</f>
        <v>0</v>
      </c>
      <c r="GC18" s="28">
        <f>求节点($AT$5:$AT$10,BK$5:BK$10,将星节奏统计!EV17)</f>
        <v>0</v>
      </c>
      <c r="GD18" s="28">
        <f>求节点($AT$5:$AT$10,BL$5:BL$10,将星节奏统计!EW17)</f>
        <v>0.16267056387042253</v>
      </c>
      <c r="GE18" s="28">
        <f>求节点($AT$5:$AT$10,BM$5:BM$10,将星节奏统计!EX17)</f>
        <v>0.11154629496336338</v>
      </c>
      <c r="GF18" s="28">
        <f>求节点($AT$5:$AT$10,BN$5:BN$10,将星节奏统计!EY17)</f>
        <v>9.2955245802802816E-2</v>
      </c>
      <c r="GG18" s="28">
        <f>求节点($AT$5:$AT$10,BO$5:BO$10,将星节奏统计!EZ17)</f>
        <v>0</v>
      </c>
      <c r="GH18" s="28">
        <f>求节点($AT$5:$AT$10,BP$5:BP$10,将星节奏统计!FA17)</f>
        <v>5.577314748168169E-2</v>
      </c>
      <c r="GI18" s="28">
        <f>求节点($AT$5:$AT$10,BQ$5:BQ$10,将星节奏统计!FB17)</f>
        <v>3.7182098321121126E-2</v>
      </c>
      <c r="GJ18" s="28">
        <f>求节点($AT$5:$AT$10,BR$5:BR$10,将星节奏统计!FC17)</f>
        <v>0.11154629496336338</v>
      </c>
      <c r="GK18" s="28">
        <f>求节点($AT$5:$AT$10,BS$5:BS$10,将星节奏统计!FD17)</f>
        <v>0</v>
      </c>
      <c r="GL18" s="28">
        <f>求节点($AT$5:$AT$10,BT$5:BT$10,将星节奏统计!FE17)</f>
        <v>3.7182098321121126E-2</v>
      </c>
      <c r="GM18" s="28">
        <f>求节点($AT$5:$AT$10,BU$5:BU$10,将星节奏统计!FF17)</f>
        <v>3.1312976468930206E-2</v>
      </c>
      <c r="GN18" s="28">
        <f>求节点($AT$5:$AT$10,BV$5:BV$10,将星节奏统计!FG17)</f>
        <v>0.12175964491509056</v>
      </c>
      <c r="GO18" s="28">
        <f>求节点($AT$5:$AT$10,BW$5:BW$10,将星节奏统计!FH17)</f>
        <v>3.0801438122726454E-3</v>
      </c>
      <c r="GP18" s="28">
        <f>求节点($AT$5:$AT$10,BX$5:BX$10,将星节奏统计!FI17)</f>
        <v>1.9250898826704069E-3</v>
      </c>
      <c r="GQ18" s="28">
        <f>求节点($AT$5:$AT$10,BY$5:BY$10,将星节奏统计!FJ17)</f>
        <v>3.0801438122726454E-3</v>
      </c>
      <c r="GR18" s="28">
        <f>求节点($AT$5:$AT$10,BZ$5:BZ$10,将星节奏统计!FK17)</f>
        <v>1.9250898826704069E-3</v>
      </c>
      <c r="GS18" s="28">
        <f>求节点($AT$5:$AT$10,CA$5:CA$10,将星节奏统计!FL17)</f>
        <v>3.8501797653408137E-3</v>
      </c>
      <c r="GT18" s="28">
        <f>求节点($AT$5:$AT$10,CB$5:CB$10,将星节奏统计!FM17)</f>
        <v>3.8501797653408137E-3</v>
      </c>
      <c r="GU18" s="28">
        <f>求节点($AT$5:$AT$10,CC$5:CC$10,将星节奏统计!FN17)</f>
        <v>3.8501797653408137E-3</v>
      </c>
      <c r="GV18" s="28">
        <f>求节点($AT$5:$AT$10,CD$5:CD$10,将星节奏统计!FO17)</f>
        <v>3.8501797653408137E-3</v>
      </c>
      <c r="GW18" s="28">
        <f>求节点($AT$5:$AT$10,CE$5:CE$10,将星节奏统计!FP17)</f>
        <v>2.3101078592044841E-3</v>
      </c>
      <c r="GX18" s="28">
        <f>求节点($AT$5:$AT$10,CF$5:CF$10,将星节奏统计!FQ17)</f>
        <v>2.3101078592044841E-3</v>
      </c>
      <c r="GY18" s="28">
        <f>求节点($AT$5:$AT$10,CG$5:CG$10,将星节奏统计!FR17)</f>
        <v>2.3101078592044841E-3</v>
      </c>
      <c r="GZ18" s="28">
        <f>求节点($AT$5:$AT$10,CH$5:CH$10,将星节奏统计!FS17)</f>
        <v>2.3101078592044841E-3</v>
      </c>
      <c r="HA18" s="28">
        <f>求节点($AT$5:$AT$10,CI$5:CI$10,将星节奏统计!FT17)</f>
        <v>3.0801438122726454E-3</v>
      </c>
      <c r="HB18" s="28">
        <f>求节点($AT$5:$AT$10,CJ$5:CJ$10,将星节奏统计!FU17)</f>
        <v>1.9250898826704069E-3</v>
      </c>
      <c r="HC18" s="28">
        <f>求节点($AT$5:$AT$10,CK$5:CK$10,将星节奏统计!FV17)</f>
        <v>0</v>
      </c>
      <c r="HD18" s="28">
        <f>求节点($AT$5:$AT$10,CL$5:CL$10,将星节奏统计!FW17)</f>
        <v>0</v>
      </c>
      <c r="HE18" s="28">
        <f>求节点($AT$5:$AT$10,CM$5:CM$10,将星节奏统计!FX17)</f>
        <v>0</v>
      </c>
      <c r="HF18" s="28">
        <f>求节点($AT$5:$AT$10,CN$5:CN$10,将星节奏统计!FY17)</f>
        <v>0</v>
      </c>
      <c r="HG18" s="28">
        <f>求节点($AT$5:$AT$10,CO$5:CO$10,将星节奏统计!FZ17)</f>
        <v>0</v>
      </c>
      <c r="HH18" s="28">
        <f>求节点($AT$5:$AT$10,CP$5:CP$10,将星节奏统计!GA17)</f>
        <v>0</v>
      </c>
      <c r="HI18" s="28">
        <f>求节点($AT$5:$AT$10,CQ$5:CQ$10,将星节奏统计!GB17)</f>
        <v>0</v>
      </c>
      <c r="HJ18" s="28">
        <f>求节点($AT$5:$AT$10,CR$5:CR$10,将星节奏统计!GC17)</f>
        <v>0</v>
      </c>
      <c r="HK18" s="28">
        <f>求节点($AT$5:$AT$10,CS$5:CS$10,将星节奏统计!GD17)</f>
        <v>0</v>
      </c>
      <c r="HL18" s="28">
        <f>求节点($AT$17:$AT$22,AV$17:AV$22,将星节奏统计!GG17)</f>
        <v>0</v>
      </c>
      <c r="HM18" s="28">
        <f>求节点($AT$17:$AT$22,AW$17:AW$22,将星节奏统计!GH17)</f>
        <v>0</v>
      </c>
      <c r="HN18" s="28">
        <f>求节点($AT$17:$AT$22,AX$17:AX$22,将星节奏统计!GI17)</f>
        <v>0</v>
      </c>
      <c r="HO18" s="28">
        <f>求节点($AT$17:$AT$22,AY$17:AY$22,将星节奏统计!GJ17)</f>
        <v>0</v>
      </c>
      <c r="HP18" s="28">
        <f>求节点($AT$17:$AT$22,AZ$17:AZ$22,将星节奏统计!GK17)</f>
        <v>0</v>
      </c>
      <c r="HQ18" s="28">
        <f>求节点($AT$17:$AT$22,BA$17:BA$22,将星节奏统计!GL17)</f>
        <v>0</v>
      </c>
      <c r="HR18" s="28">
        <f>求节点($AT$17:$AT$22,BB$17:BB$22,将星节奏统计!GM17)</f>
        <v>0</v>
      </c>
      <c r="HS18" s="28">
        <f>求节点($AT$17:$AT$22,BC$17:BC$22,将星节奏统计!GN17)</f>
        <v>0</v>
      </c>
      <c r="HT18" s="28">
        <f>求节点($AT$17:$AT$22,BD$17:BD$22,将星节奏统计!GO17)</f>
        <v>0</v>
      </c>
      <c r="HU18" s="28">
        <f>求节点($AT$17:$AT$22,BE$17:BE$22,将星节奏统计!GP17)</f>
        <v>0</v>
      </c>
      <c r="HV18" s="28">
        <f>求节点($AT$17:$AT$22,BF$17:BF$22,将星节奏统计!GQ17)</f>
        <v>0</v>
      </c>
      <c r="HW18" s="28">
        <f>求节点($AT$17:$AT$22,BG$17:BG$22,将星节奏统计!GR17)</f>
        <v>0</v>
      </c>
      <c r="HX18" s="28">
        <f>求节点($AT$17:$AT$22,BH$17:BH$22,将星节奏统计!GS17)</f>
        <v>0</v>
      </c>
      <c r="HY18" s="28">
        <f>求节点($AT$17:$AT$22,BI$17:BI$22,将星节奏统计!GT17)</f>
        <v>0</v>
      </c>
      <c r="HZ18" s="28">
        <f>求节点($AT$17:$AT$22,BJ$17:BJ$22,将星节奏统计!GU17)</f>
        <v>0</v>
      </c>
      <c r="IA18" s="28">
        <f>求节点($AT$17:$AT$22,BK$17:BK$22,将星节奏统计!GV17)</f>
        <v>0</v>
      </c>
      <c r="IB18" s="28">
        <f>求节点($AT$17:$AT$22,BL$17:BL$22,将星节奏统计!GW17)</f>
        <v>0</v>
      </c>
      <c r="IC18" s="28">
        <f>求节点($AT$17:$AT$22,BM$17:BM$22,将星节奏统计!GX17)</f>
        <v>0</v>
      </c>
      <c r="ID18" s="28">
        <f>求节点($AT$17:$AT$22,BN$17:BN$22,将星节奏统计!GY17)</f>
        <v>0</v>
      </c>
      <c r="IE18" s="28">
        <f>求节点($AT$17:$AT$22,BO$17:BO$22,将星节奏统计!GZ17)</f>
        <v>0</v>
      </c>
      <c r="IF18" s="28">
        <f>求节点($AT$5:$AT$10,AV$5:AV$10,将星节奏统计!HD17)</f>
        <v>1.5894785347844075E-2</v>
      </c>
      <c r="IG18" s="28">
        <f>求节点($AT$5:$AT$10,AW$5:AW$10,将星节奏统计!HE17)</f>
        <v>3.9637751861147423E-2</v>
      </c>
      <c r="IH18" s="28">
        <f>求节点($AT$5:$AT$10,AX$5:AX$10,将星节奏统计!HF17)</f>
        <v>4.1061528815263849E-3</v>
      </c>
      <c r="II18" s="28">
        <f>求节点($AT$5:$AT$10,AY$5:AY$10,将星节奏统计!HG17)</f>
        <v>0</v>
      </c>
      <c r="IJ18" s="28">
        <f>求节点($AT$5:$AT$10,AZ$5:AZ$10,将星节奏统计!HH17)</f>
        <v>0</v>
      </c>
      <c r="IK18" s="28">
        <f>求节点($AT$5:$AT$10,BA$5:BA$10,将星节奏统计!HI17)</f>
        <v>0</v>
      </c>
      <c r="IL18" s="28">
        <f>求节点($AT$5:$AT$10,BB$5:BB$10,将星节奏统计!HJ17)</f>
        <v>0</v>
      </c>
      <c r="IM18" s="28">
        <f>求节点($AT$5:$AT$10,BC$5:BC$10,将星节奏统计!HK17)</f>
        <v>0</v>
      </c>
      <c r="IN18" s="28">
        <f>求节点($AT$5:$AT$10,BD$5:BD$10,将星节奏统计!HL17)</f>
        <v>0</v>
      </c>
      <c r="IO18" s="28">
        <f>求节点($AT$5:$AT$10,BE$5:BE$10,将星节奏统计!HM17)</f>
        <v>0</v>
      </c>
      <c r="IP18" s="28">
        <f>求节点($AT$5:$AT$10,BF$5:BF$10,将星节奏统计!HN17)</f>
        <v>0</v>
      </c>
      <c r="IQ18" s="28">
        <f>求节点($AT$5:$AT$10,BG$5:BG$10,将星节奏统计!HO17)</f>
        <v>0</v>
      </c>
      <c r="IR18" s="28">
        <f>求节点($AT$5:$AT$10,BH$5:BH$10,将星节奏统计!HP17)</f>
        <v>0</v>
      </c>
      <c r="IS18" s="28">
        <f>求节点($AT$5:$AT$10,BI$5:BI$10,将星节奏统计!HQ17)</f>
        <v>0</v>
      </c>
      <c r="IT18" s="28">
        <f>求节点($AT$5:$AT$10,BJ$5:BJ$10,将星节奏统计!HR17)</f>
        <v>0</v>
      </c>
      <c r="IU18" s="28">
        <f>求节点($AT$5:$AT$10,BK$5:BK$10,将星节奏统计!HS17)</f>
        <v>0</v>
      </c>
      <c r="IV18" s="28">
        <f>求节点($AT$5:$AT$10,BL$5:BL$10,将星节奏统计!HT17)</f>
        <v>0.20163426824377001</v>
      </c>
      <c r="IW18" s="28">
        <f>求节点($AT$5:$AT$10,BM$5:BM$10,将星节奏统计!HU17)</f>
        <v>0.1478215037349499</v>
      </c>
      <c r="IX18" s="28">
        <f>求节点($AT$5:$AT$10,BN$5:BN$10,将星节奏统计!HV17)</f>
        <v>0.11656041888985112</v>
      </c>
      <c r="IY18" s="28">
        <f>求节点($AT$5:$AT$10,BO$5:BO$10,将星节奏统计!HW17)</f>
        <v>0</v>
      </c>
      <c r="IZ18" s="28">
        <f>求节点($AT$5:$AT$10,BP$5:BP$10,将星节奏统计!HX17)</f>
        <v>7.391075186747495E-2</v>
      </c>
      <c r="JA18" s="28">
        <f>求节点($AT$5:$AT$10,BQ$5:BQ$10,将星节奏统计!HY17)</f>
        <v>4.9273834578316633E-2</v>
      </c>
      <c r="JB18" s="28">
        <f>求节点($AT$5:$AT$10,BR$5:BR$10,将星节奏统计!HZ17)</f>
        <v>0.1478215037349499</v>
      </c>
      <c r="JC18" s="28">
        <f>求节点($AT$5:$AT$10,BS$5:BS$10,将星节奏统计!IA17)</f>
        <v>0</v>
      </c>
      <c r="JD18" s="28">
        <f>求节点($AT$5:$AT$10,BT$5:BT$10,将星节奏统计!IB17)</f>
        <v>4.9273834578316633E-2</v>
      </c>
      <c r="JE18" s="28">
        <f>求节点($AT$5:$AT$10,BU$5:BU$10,将星节奏统计!IC17)</f>
        <v>3.9637751861147423E-2</v>
      </c>
      <c r="JF18" s="28">
        <f>求节点($AT$5:$AT$10,BV$5:BV$10,将星节奏统计!ID17)</f>
        <v>0.15206474831658304</v>
      </c>
      <c r="JG18" s="28">
        <f>求节点($AT$5:$AT$10,BW$5:BW$10,将星节奏统计!IE17)</f>
        <v>4.0818163453980039E-3</v>
      </c>
      <c r="JH18" s="28">
        <f>求节点($AT$5:$AT$10,BX$5:BX$10,将星节奏统计!IF17)</f>
        <v>2.5511352158737594E-3</v>
      </c>
      <c r="JI18" s="28">
        <f>求节点($AT$5:$AT$10,BY$5:BY$10,将星节奏统计!IG17)</f>
        <v>4.0818163453980039E-3</v>
      </c>
      <c r="JJ18" s="28">
        <f>求节点($AT$5:$AT$10,BZ$5:BZ$10,将星节奏统计!IH17)</f>
        <v>2.5511352158737594E-3</v>
      </c>
      <c r="JK18" s="28">
        <f>求节点($AT$5:$AT$10,CA$5:CA$10,将星节奏统计!II17)</f>
        <v>5.1022704317475187E-3</v>
      </c>
      <c r="JL18" s="28">
        <f>求节点($AT$5:$AT$10,CB$5:CB$10,将星节奏统计!IJ17)</f>
        <v>5.1022704317475187E-3</v>
      </c>
      <c r="JM18" s="28">
        <f>求节点($AT$5:$AT$10,CC$5:CC$10,将星节奏统计!IK17)</f>
        <v>5.1022704317475187E-3</v>
      </c>
      <c r="JN18" s="28">
        <f>求节点($AT$5:$AT$10,CD$5:CD$10,将星节奏统计!IL17)</f>
        <v>5.1022704317475187E-3</v>
      </c>
      <c r="JO18" s="28">
        <f>求节点($AT$5:$AT$10,CE$5:CE$10,将星节奏统计!IM17)</f>
        <v>3.0613622590485098E-3</v>
      </c>
      <c r="JP18" s="28">
        <f>求节点($AT$5:$AT$10,CF$5:CF$10,将星节奏统计!IN17)</f>
        <v>3.0613622590485098E-3</v>
      </c>
      <c r="JQ18" s="28">
        <f>求节点($AT$5:$AT$10,CG$5:CG$10,将星节奏统计!IO17)</f>
        <v>3.0613622590485098E-3</v>
      </c>
      <c r="JR18" s="28">
        <f>求节点($AT$5:$AT$10,CH$5:CH$10,将星节奏统计!IP17)</f>
        <v>3.0613622590485098E-3</v>
      </c>
      <c r="JS18" s="28">
        <f>求节点($AT$5:$AT$10,CI$5:CI$10,将星节奏统计!IQ17)</f>
        <v>4.0818163453980039E-3</v>
      </c>
      <c r="JT18" s="28">
        <f>求节点($AT$5:$AT$10,CJ$5:CJ$10,将星节奏统计!IR17)</f>
        <v>2.5511352158737594E-3</v>
      </c>
      <c r="JU18" s="28">
        <f>求节点($AT$5:$AT$10,CK$5:CK$10,将星节奏统计!IS17)</f>
        <v>0</v>
      </c>
      <c r="JV18" s="28">
        <f>求节点($AT$5:$AT$10,CL$5:CL$10,将星节奏统计!IT17)</f>
        <v>0</v>
      </c>
      <c r="JW18" s="28">
        <f>求节点($AT$5:$AT$10,CM$5:CM$10,将星节奏统计!IU17)</f>
        <v>0</v>
      </c>
      <c r="JX18" s="28">
        <f>求节点($AT$5:$AT$10,CN$5:CN$10,将星节奏统计!IV17)</f>
        <v>0</v>
      </c>
      <c r="JY18" s="28">
        <f>求节点($AT$5:$AT$10,CO$5:CO$10,将星节奏统计!IW17)</f>
        <v>0</v>
      </c>
      <c r="JZ18" s="28">
        <f>求节点($AT$5:$AT$10,CP$5:CP$10,将星节奏统计!IX17)</f>
        <v>0</v>
      </c>
      <c r="KA18" s="28">
        <f>求节点($AT$5:$AT$10,CQ$5:CQ$10,将星节奏统计!IY17)</f>
        <v>0</v>
      </c>
      <c r="KB18" s="28">
        <f>求节点($AT$5:$AT$10,CR$5:CR$10,将星节奏统计!IZ17)</f>
        <v>0</v>
      </c>
      <c r="KC18" s="28">
        <f>求节点($AT$5:$AT$10,CS$5:CS$10,将星节奏统计!JA17)</f>
        <v>0</v>
      </c>
      <c r="KD18" s="28">
        <f>求节点($AT$17:$AT$22,AV$17:AV$22,将星节奏统计!JD17)</f>
        <v>0</v>
      </c>
      <c r="KE18" s="28">
        <f>求节点($AT$17:$AT$22,AW$17:AW$22,将星节奏统计!JE17)</f>
        <v>0</v>
      </c>
      <c r="KF18" s="28">
        <f>求节点($AT$17:$AT$22,AX$17:AX$22,将星节奏统计!JF17)</f>
        <v>0</v>
      </c>
      <c r="KG18" s="28">
        <f>求节点($AT$17:$AT$22,AY$17:AY$22,将星节奏统计!JG17)</f>
        <v>1.1460658747505792E-6</v>
      </c>
      <c r="KH18" s="28">
        <f>求节点($AT$17:$AT$22,AZ$17:AZ$22,将星节奏统计!JH17)</f>
        <v>1.7190988121328077E-6</v>
      </c>
      <c r="KI18" s="28">
        <f>求节点($AT$17:$AT$22,BA$17:BA$22,将星节奏统计!JI17)</f>
        <v>1.7190988121328077E-6</v>
      </c>
      <c r="KJ18" s="28">
        <f>求节点($AT$17:$AT$22,BB$17:BB$22,将星节奏统计!JJ17)</f>
        <v>2.6046951698971421E-6</v>
      </c>
      <c r="KK18" s="28">
        <f>求节点($AT$17:$AT$22,BC$17:BC$22,将星节奏统计!JK17)</f>
        <v>0</v>
      </c>
      <c r="KL18" s="28">
        <f>求节点($AT$17:$AT$22,BD$17:BD$22,将星节奏统计!JL17)</f>
        <v>1.7190988121328077E-6</v>
      </c>
      <c r="KM18" s="28">
        <f>求节点($AT$17:$AT$22,BE$17:BE$22,将星节奏统计!JM17)</f>
        <v>0</v>
      </c>
      <c r="KN18" s="28">
        <f>求节点($AT$17:$AT$22,BF$17:BF$22,将星节奏统计!JN17)</f>
        <v>0</v>
      </c>
      <c r="KO18" s="28">
        <f>求节点($AT$17:$AT$22,BG$17:BG$22,将星节奏统计!JO17)</f>
        <v>0</v>
      </c>
      <c r="KP18" s="28">
        <f>求节点($AT$17:$AT$22,BH$17:BH$22,将星节奏统计!JP17)</f>
        <v>0</v>
      </c>
      <c r="KQ18" s="28">
        <f>求节点($AT$17:$AT$22,BI$17:BI$22,将星节奏统计!JQ17)</f>
        <v>0</v>
      </c>
      <c r="KR18" s="28">
        <f>求节点($AT$17:$AT$22,BJ$17:BJ$22,将星节奏统计!JR17)</f>
        <v>0</v>
      </c>
      <c r="KS18" s="28">
        <f>求节点($AT$17:$AT$22,BK$17:BK$22,将星节奏统计!JS17)</f>
        <v>0</v>
      </c>
      <c r="KT18" s="28">
        <f>求节点($AT$17:$AT$22,BL$17:BL$22,将星节奏统计!JT17)</f>
        <v>0</v>
      </c>
      <c r="KU18" s="28">
        <f>求节点($AT$17:$AT$22,BM$17:BM$22,将星节奏统计!JU17)</f>
        <v>0</v>
      </c>
      <c r="KV18" s="28">
        <f>求节点($AT$17:$AT$22,BN$17:BN$22,将星节奏统计!JV17)</f>
        <v>0</v>
      </c>
      <c r="KW18" s="28">
        <f>求节点($AT$17:$AT$22,BO$17:BO$22,将星节奏统计!JW17)</f>
        <v>0</v>
      </c>
      <c r="KX18" s="28">
        <f>求节点($AT$5:$AT$10,AV$5:AV$10,将星节奏统计!KA17)</f>
        <v>2.727727865908287E-2</v>
      </c>
      <c r="KY18" s="28">
        <f>求节点($AT$5:$AT$10,AW$5:AW$10,将星节奏统计!KB17)</f>
        <v>6.2328828734993534E-2</v>
      </c>
      <c r="KZ18" s="28">
        <f>求节点($AT$5:$AT$10,AX$5:AX$10,将星节奏统计!KC17)</f>
        <v>7.7986157817016375E-3</v>
      </c>
      <c r="LA18" s="28">
        <f>求节点($AT$5:$AT$10,AY$5:AY$10,将星节奏统计!KD17)</f>
        <v>0</v>
      </c>
      <c r="LB18" s="28">
        <f>求节点($AT$5:$AT$10,AZ$5:AZ$10,将星节奏统计!KE17)</f>
        <v>0</v>
      </c>
      <c r="LC18" s="28">
        <f>求节点($AT$5:$AT$10,BA$5:BA$10,将星节奏统计!KF17)</f>
        <v>0</v>
      </c>
      <c r="LD18" s="28">
        <f>求节点($AT$5:$AT$10,BB$5:BB$10,将星节奏统计!KG17)</f>
        <v>0</v>
      </c>
      <c r="LE18" s="28">
        <f>求节点($AT$5:$AT$10,BC$5:BC$10,将星节奏统计!KH17)</f>
        <v>0</v>
      </c>
      <c r="LF18" s="28">
        <f>求节点($AT$5:$AT$10,BD$5:BD$10,将星节奏统计!KI17)</f>
        <v>0</v>
      </c>
      <c r="LG18" s="28">
        <f>求节点($AT$5:$AT$10,BE$5:BE$10,将星节奏统计!KJ17)</f>
        <v>0</v>
      </c>
      <c r="LH18" s="28">
        <f>求节点($AT$5:$AT$10,BF$5:BF$10,将星节奏统计!KK17)</f>
        <v>0</v>
      </c>
      <c r="LI18" s="28">
        <f>求节点($AT$5:$AT$10,BG$5:BG$10,将星节奏统计!KL17)</f>
        <v>0</v>
      </c>
      <c r="LJ18" s="28">
        <f>求节点($AT$5:$AT$10,BH$5:BH$10,将星节奏统计!KM17)</f>
        <v>0</v>
      </c>
      <c r="LK18" s="28">
        <f>求节点($AT$5:$AT$10,BI$5:BI$10,将星节奏统计!KN17)</f>
        <v>0</v>
      </c>
      <c r="LL18" s="28">
        <f>求节点($AT$5:$AT$10,BJ$5:BJ$10,将星节奏统计!KO17)</f>
        <v>0</v>
      </c>
      <c r="LM18" s="28">
        <f>求节点($AT$5:$AT$10,BK$5:BK$10,将星节奏统计!KP17)</f>
        <v>0</v>
      </c>
      <c r="LN18" s="28">
        <f>求节点($AT$5:$AT$10,BL$5:BL$10,将星节奏统计!KQ17)</f>
        <v>0.33454483553989889</v>
      </c>
      <c r="LO18" s="28">
        <f>求节点($AT$5:$AT$10,BM$5:BM$10,将星节奏统计!KR17)</f>
        <v>0.24339297724375636</v>
      </c>
      <c r="LP18" s="28">
        <f>求节点($AT$5:$AT$10,BN$5:BN$10,将星节奏统计!KS17)</f>
        <v>0.19568462389360652</v>
      </c>
      <c r="LQ18" s="28">
        <f>求节点($AT$5:$AT$10,BO$5:BO$10,将星节奏统计!KT17)</f>
        <v>0</v>
      </c>
      <c r="LR18" s="28">
        <f>求节点($AT$5:$AT$10,BP$5:BP$10,将星节奏统计!KU17)</f>
        <v>0.14037508407062946</v>
      </c>
      <c r="LS18" s="28">
        <f>求节点($AT$5:$AT$10,BQ$5:BQ$10,将星节奏统计!KV17)</f>
        <v>9.3583389380419657E-2</v>
      </c>
      <c r="LT18" s="28">
        <f>求节点($AT$5:$AT$10,BR$5:BR$10,将星节奏统计!KW17)</f>
        <v>0.24339297724375636</v>
      </c>
      <c r="LU18" s="28">
        <f>求节点($AT$5:$AT$10,BS$5:BS$10,将星节奏统计!KX17)</f>
        <v>0</v>
      </c>
      <c r="LV18" s="28">
        <f>求节点($AT$5:$AT$10,BT$5:BT$10,将星节奏统计!KY17)</f>
        <v>9.3583389380419657E-2</v>
      </c>
      <c r="LW18" s="28">
        <f>求节点($AT$5:$AT$10,BU$5:BU$10,将星节奏统计!KZ17)</f>
        <v>6.2818571470063367E-2</v>
      </c>
      <c r="LX18" s="28">
        <f>求节点($AT$5:$AT$10,BV$5:BV$10,将星节奏统计!LA17)</f>
        <v>0.24909042764214359</v>
      </c>
      <c r="LY18" s="28">
        <f>求节点($AT$5:$AT$10,BW$5:BW$10,将星节奏统计!LB17)</f>
        <v>7.752394586291067E-3</v>
      </c>
      <c r="LZ18" s="28">
        <f>求节点($AT$5:$AT$10,BX$5:BX$10,将星节奏统计!LC17)</f>
        <v>4.8452466164319169E-3</v>
      </c>
      <c r="MA18" s="28">
        <f>求节点($AT$5:$AT$10,BY$5:BY$10,将星节奏统计!LD17)</f>
        <v>7.752394586291067E-3</v>
      </c>
      <c r="MB18" s="28">
        <f>求节点($AT$5:$AT$10,BZ$5:BZ$10,将星节奏统计!LE17)</f>
        <v>4.8452466164319169E-3</v>
      </c>
      <c r="MC18" s="28">
        <f>求节点($AT$5:$AT$10,CA$5:CA$10,将星节奏统计!LF17)</f>
        <v>9.6904932328638338E-3</v>
      </c>
      <c r="MD18" s="28">
        <f>求节点($AT$5:$AT$10,CB$5:CB$10,将星节奏统计!LG17)</f>
        <v>9.6904932328638338E-3</v>
      </c>
      <c r="ME18" s="28">
        <f>求节点($AT$5:$AT$10,CC$5:CC$10,将星节奏统计!LH17)</f>
        <v>9.6904932328638338E-3</v>
      </c>
      <c r="MF18" s="28">
        <f>求节点($AT$5:$AT$10,CD$5:CD$10,将星节奏统计!LI17)</f>
        <v>9.6904932328638338E-3</v>
      </c>
      <c r="MG18" s="28">
        <f>求节点($AT$5:$AT$10,CE$5:CE$10,将星节奏统计!LJ17)</f>
        <v>5.8142959397183003E-3</v>
      </c>
      <c r="MH18" s="28">
        <f>求节点($AT$5:$AT$10,CF$5:CF$10,将星节奏统计!LK17)</f>
        <v>5.8142959397183003E-3</v>
      </c>
      <c r="MI18" s="28">
        <f>求节点($AT$5:$AT$10,CG$5:CG$10,将星节奏统计!LL17)</f>
        <v>5.8142959397183003E-3</v>
      </c>
      <c r="MJ18" s="28">
        <f>求节点($AT$5:$AT$10,CH$5:CH$10,将星节奏统计!LM17)</f>
        <v>5.8142959397183003E-3</v>
      </c>
      <c r="MK18" s="28">
        <f>求节点($AT$5:$AT$10,CI$5:CI$10,将星节奏统计!LN17)</f>
        <v>7.752394586291067E-3</v>
      </c>
      <c r="ML18" s="28">
        <f>求节点($AT$5:$AT$10,CJ$5:CJ$10,将星节奏统计!LO17)</f>
        <v>4.8452466164319169E-3</v>
      </c>
      <c r="MM18" s="28">
        <f>求节点($AT$5:$AT$10,CK$5:CK$10,将星节奏统计!LP17)</f>
        <v>0</v>
      </c>
      <c r="MN18" s="28">
        <f>求节点($AT$5:$AT$10,CL$5:CL$10,将星节奏统计!LQ17)</f>
        <v>0</v>
      </c>
      <c r="MO18" s="28">
        <f>求节点($AT$5:$AT$10,CM$5:CM$10,将星节奏统计!LR17)</f>
        <v>0</v>
      </c>
      <c r="MP18" s="28">
        <f>求节点($AT$5:$AT$10,CN$5:CN$10,将星节奏统计!LS17)</f>
        <v>0</v>
      </c>
      <c r="MQ18" s="28">
        <f>求节点($AT$5:$AT$10,CO$5:CO$10,将星节奏统计!LT17)</f>
        <v>0</v>
      </c>
      <c r="MR18" s="28">
        <f>求节点($AT$5:$AT$10,CP$5:CP$10,将星节奏统计!LU17)</f>
        <v>0</v>
      </c>
      <c r="MS18" s="28">
        <f>求节点($AT$5:$AT$10,CQ$5:CQ$10,将星节奏统计!LV17)</f>
        <v>0</v>
      </c>
      <c r="MT18" s="28">
        <f>求节点($AT$5:$AT$10,CR$5:CR$10,将星节奏统计!LW17)</f>
        <v>0</v>
      </c>
      <c r="MU18" s="28">
        <f>求节点($AT$5:$AT$10,CS$5:CS$10,将星节奏统计!LX17)</f>
        <v>0</v>
      </c>
      <c r="MV18" s="28">
        <f>求节点($AT$17:$AT$22,AV$17:AV$22,将星节奏统计!MA17)</f>
        <v>0</v>
      </c>
      <c r="MW18" s="28">
        <f>求节点($AT$17:$AT$22,AW$17:AW$22,将星节奏统计!MB17)</f>
        <v>0</v>
      </c>
      <c r="MX18" s="28">
        <f>求节点($AT$17:$AT$22,AX$17:AX$22,将星节奏统计!MC17)</f>
        <v>0</v>
      </c>
      <c r="MY18" s="28">
        <f>求节点($AT$17:$AT$22,AY$17:AY$22,将星节奏统计!MD17)</f>
        <v>0</v>
      </c>
      <c r="MZ18" s="28">
        <f>求节点($AT$17:$AT$22,AZ$17:AZ$22,将星节奏统计!ME17)</f>
        <v>0</v>
      </c>
      <c r="NA18" s="28">
        <f>求节点($AT$17:$AT$22,BA$17:BA$22,将星节奏统计!MF17)</f>
        <v>0</v>
      </c>
      <c r="NB18" s="28">
        <f>求节点($AT$17:$AT$22,BB$17:BB$22,将星节奏统计!MG17)</f>
        <v>0</v>
      </c>
      <c r="NC18" s="28">
        <f>求节点($AT$17:$AT$22,BC$17:BC$22,将星节奏统计!MH17)</f>
        <v>0</v>
      </c>
      <c r="ND18" s="28">
        <f>求节点($AT$17:$AT$22,BD$17:BD$22,将星节奏统计!MI17)</f>
        <v>0</v>
      </c>
      <c r="NE18" s="28">
        <f>求节点($AT$17:$AT$22,BE$17:BE$22,将星节奏统计!MJ17)</f>
        <v>0</v>
      </c>
      <c r="NF18" s="28">
        <f>求节点($AT$17:$AT$22,BF$17:BF$22,将星节奏统计!MK17)</f>
        <v>0</v>
      </c>
      <c r="NG18" s="28">
        <f>求节点($AT$17:$AT$22,BG$17:BG$22,将星节奏统计!ML17)</f>
        <v>0</v>
      </c>
      <c r="NH18" s="28">
        <f>求节点($AT$17:$AT$22,BH$17:BH$22,将星节奏统计!MM17)</f>
        <v>0</v>
      </c>
      <c r="NI18" s="28">
        <f>求节点($AT$17:$AT$22,BI$17:BI$22,将星节奏统计!MN17)</f>
        <v>0</v>
      </c>
      <c r="NJ18" s="28">
        <f>求节点($AT$17:$AT$22,BJ$17:BJ$22,将星节奏统计!MO17)</f>
        <v>0</v>
      </c>
      <c r="NK18" s="28">
        <f>求节点($AT$17:$AT$22,BK$17:BK$22,将星节奏统计!MP17)</f>
        <v>0</v>
      </c>
      <c r="NL18" s="28">
        <f>求节点($AT$17:$AT$22,BL$17:BL$22,将星节奏统计!MQ17)</f>
        <v>0</v>
      </c>
      <c r="NM18" s="28">
        <f>求节点($AT$17:$AT$22,BM$17:BM$22,将星节奏统计!MR17)</f>
        <v>0</v>
      </c>
      <c r="NN18" s="28">
        <f>求节点($AT$17:$AT$22,BN$17:BN$22,将星节奏统计!MS17)</f>
        <v>0</v>
      </c>
      <c r="NO18" s="28">
        <f>求节点($AT$17:$AT$22,BO$17:BO$22,将星节奏统计!MT17)</f>
        <v>0</v>
      </c>
      <c r="NP18" s="28">
        <f>求节点($AT$5:$AT$10,AV$5:AV$10,将星节奏统计!MX17)</f>
        <v>3.6091664346338759E-2</v>
      </c>
      <c r="NQ18" s="28">
        <f>求节点($AT$5:$AT$10,AW$5:AW$10,将星节奏统计!MY17)</f>
        <v>7.6176587606555726E-2</v>
      </c>
      <c r="NR18" s="28">
        <f>求节点($AT$5:$AT$10,AX$5:AX$10,将星节奏统计!MZ17)</f>
        <v>1.0986485271925851E-2</v>
      </c>
      <c r="NS18" s="28">
        <f>求节点($AT$5:$AT$10,AY$5:AY$10,将星节奏统计!NA17)</f>
        <v>0</v>
      </c>
      <c r="NT18" s="28">
        <f>求节点($AT$5:$AT$10,AZ$5:AZ$10,将星节奏统计!NB17)</f>
        <v>0</v>
      </c>
      <c r="NU18" s="28">
        <f>求节点($AT$5:$AT$10,BA$5:BA$10,将星节奏统计!NC17)</f>
        <v>0</v>
      </c>
      <c r="NV18" s="28">
        <f>求节点($AT$5:$AT$10,BB$5:BB$10,将星节奏统计!ND17)</f>
        <v>0</v>
      </c>
      <c r="NW18" s="28">
        <f>求节点($AT$5:$AT$10,BC$5:BC$10,将星节奏统计!NE17)</f>
        <v>0</v>
      </c>
      <c r="NX18" s="28">
        <f>求节点($AT$5:$AT$10,BD$5:BD$10,将星节奏统计!NF17)</f>
        <v>0</v>
      </c>
      <c r="NY18" s="28">
        <f>求节点($AT$5:$AT$10,BE$5:BE$10,将星节奏统计!NG17)</f>
        <v>0</v>
      </c>
      <c r="NZ18" s="28">
        <f>求节点($AT$5:$AT$10,BF$5:BF$10,将星节奏统计!NH17)</f>
        <v>0</v>
      </c>
      <c r="OA18" s="28">
        <f>求节点($AT$5:$AT$10,BG$5:BG$10,将星节奏统计!NI17)</f>
        <v>0</v>
      </c>
      <c r="OB18" s="28">
        <f>求节点($AT$5:$AT$10,BH$5:BH$10,将星节奏统计!NJ17)</f>
        <v>0</v>
      </c>
      <c r="OC18" s="28">
        <f>求节点($AT$5:$AT$10,BI$5:BI$10,将星节奏统计!NK17)</f>
        <v>0</v>
      </c>
      <c r="OD18" s="28">
        <f>求节点($AT$5:$AT$10,BJ$5:BJ$10,将星节奏统计!NL17)</f>
        <v>0</v>
      </c>
      <c r="OE18" s="28">
        <f>求节点($AT$5:$AT$10,BK$5:BK$10,将星节奏统计!NM17)</f>
        <v>0</v>
      </c>
      <c r="OF18" s="28">
        <f>求节点($AT$5:$AT$10,BL$5:BL$10,将星节奏统计!NN17)</f>
        <v>0.43042060968198054</v>
      </c>
      <c r="OG18" s="28">
        <f>求节点($AT$5:$AT$10,BM$5:BM$10,将星节奏统计!NO17)</f>
        <v>0.31972970543851703</v>
      </c>
      <c r="OH18" s="28">
        <f>求节点($AT$5:$AT$10,BN$5:BN$10,将星节奏统计!NP17)</f>
        <v>0.24977475453209749</v>
      </c>
      <c r="OI18" s="28">
        <f>求节点($AT$5:$AT$10,BO$5:BO$10,将星节奏统计!NQ17)</f>
        <v>0</v>
      </c>
      <c r="OJ18" s="28">
        <f>求节点($AT$5:$AT$10,BP$5:BP$10,将星节奏统计!NR17)</f>
        <v>0.1841119534961895</v>
      </c>
      <c r="OK18" s="28">
        <f>求节点($AT$5:$AT$10,BQ$5:BQ$10,将星节奏统计!NS17)</f>
        <v>0.12274130233079301</v>
      </c>
      <c r="OL18" s="28">
        <f>求节点($AT$5:$AT$10,BR$5:BR$10,将星节奏统计!NT17)</f>
        <v>0.31972970543851703</v>
      </c>
      <c r="OM18" s="28">
        <f>求节点($AT$5:$AT$10,BS$5:BS$10,将星节奏统计!NU17)</f>
        <v>0</v>
      </c>
      <c r="ON18" s="28">
        <f>求节点($AT$5:$AT$10,BT$5:BT$10,将星节奏统计!NV17)</f>
        <v>0.12274130233079301</v>
      </c>
      <c r="OO18" s="28">
        <f>求节点($AT$5:$AT$10,BU$5:BU$10,将星节奏统计!NW17)</f>
        <v>7.9578454879785404E-2</v>
      </c>
      <c r="OP18" s="28">
        <f>求节点($AT$5:$AT$10,BV$5:BV$10,将星节奏统计!NX17)</f>
        <v>0.3028286700683081</v>
      </c>
      <c r="OQ18" s="28">
        <f>求节点($AT$5:$AT$10,BW$5:BW$10,将星节奏统计!NY17)</f>
        <v>1.0921370064709127E-2</v>
      </c>
      <c r="OR18" s="28">
        <f>求节点($AT$5:$AT$10,BX$5:BX$10,将星节奏统计!NZ17)</f>
        <v>6.8258562904432024E-3</v>
      </c>
      <c r="OS18" s="28">
        <f>求节点($AT$5:$AT$10,BY$5:BY$10,将星节奏统计!OA17)</f>
        <v>1.0921370064709127E-2</v>
      </c>
      <c r="OT18" s="28">
        <f>求节点($AT$5:$AT$10,BZ$5:BZ$10,将星节奏统计!OB17)</f>
        <v>6.8258562904432024E-3</v>
      </c>
      <c r="OU18" s="28">
        <f>求节点($AT$5:$AT$10,CA$5:CA$10,将星节奏统计!OC17)</f>
        <v>1.3651712580886405E-2</v>
      </c>
      <c r="OV18" s="28">
        <f>求节点($AT$5:$AT$10,CB$5:CB$10,将星节奏统计!OD17)</f>
        <v>1.3651712580886405E-2</v>
      </c>
      <c r="OW18" s="28">
        <f>求节点($AT$5:$AT$10,CC$5:CC$10,将星节奏统计!OE17)</f>
        <v>1.3651712580886405E-2</v>
      </c>
      <c r="OX18" s="28">
        <f>求节点($AT$5:$AT$10,CD$5:CD$10,将星节奏统计!OF17)</f>
        <v>1.3651712580886405E-2</v>
      </c>
      <c r="OY18" s="28">
        <f>求节点($AT$5:$AT$10,CE$5:CE$10,将星节奏统计!OG17)</f>
        <v>8.1910275485318484E-3</v>
      </c>
      <c r="OZ18" s="28">
        <f>求节点($AT$5:$AT$10,CF$5:CF$10,将星节奏统计!OH17)</f>
        <v>8.1910275485318484E-3</v>
      </c>
      <c r="PA18" s="28">
        <f>求节点($AT$5:$AT$10,CG$5:CG$10,将星节奏统计!OI17)</f>
        <v>8.1910275485318484E-3</v>
      </c>
      <c r="PB18" s="28">
        <f>求节点($AT$5:$AT$10,CH$5:CH$10,将星节奏统计!OJ17)</f>
        <v>8.1910275485318484E-3</v>
      </c>
      <c r="PC18" s="28">
        <f>求节点($AT$5:$AT$10,CI$5:CI$10,将星节奏统计!OK17)</f>
        <v>1.0921370064709127E-2</v>
      </c>
      <c r="PD18" s="28">
        <f>求节点($AT$5:$AT$10,CJ$5:CJ$10,将星节奏统计!OL17)</f>
        <v>6.8258562904432024E-3</v>
      </c>
      <c r="PE18" s="28">
        <f>求节点($AT$5:$AT$10,CK$5:CK$10,将星节奏统计!OM17)</f>
        <v>0</v>
      </c>
      <c r="PF18" s="28">
        <f>求节点($AT$5:$AT$10,CL$5:CL$10,将星节奏统计!ON17)</f>
        <v>0</v>
      </c>
      <c r="PG18" s="28">
        <f>求节点($AT$5:$AT$10,CM$5:CM$10,将星节奏统计!OO17)</f>
        <v>0</v>
      </c>
      <c r="PH18" s="28">
        <f>求节点($AT$5:$AT$10,CN$5:CN$10,将星节奏统计!OP17)</f>
        <v>0</v>
      </c>
      <c r="PI18" s="28">
        <f>求节点($AT$5:$AT$10,CO$5:CO$10,将星节奏统计!OQ17)</f>
        <v>0</v>
      </c>
      <c r="PJ18" s="28">
        <f>求节点($AT$5:$AT$10,CP$5:CP$10,将星节奏统计!OR17)</f>
        <v>0</v>
      </c>
      <c r="PK18" s="28">
        <f>求节点($AT$5:$AT$10,CQ$5:CQ$10,将星节奏统计!OS17)</f>
        <v>0</v>
      </c>
      <c r="PL18" s="28">
        <f>求节点($AT$5:$AT$10,CR$5:CR$10,将星节奏统计!OT17)</f>
        <v>0</v>
      </c>
      <c r="PM18" s="28">
        <f>求节点($AT$5:$AT$10,CS$5:CS$10,将星节奏统计!OU17)</f>
        <v>0</v>
      </c>
      <c r="PN18" s="28">
        <f>求节点($AT$17:$AT$22,AV$17:AV$22,将星节奏统计!OX17)</f>
        <v>0</v>
      </c>
      <c r="PO18" s="28">
        <f>求节点($AT$17:$AT$22,AW$17:AW$22,将星节奏统计!OY17)</f>
        <v>0</v>
      </c>
      <c r="PP18" s="28">
        <f>求节点($AT$17:$AT$22,AX$17:AX$22,将星节奏统计!OZ17)</f>
        <v>0</v>
      </c>
      <c r="PQ18" s="28">
        <f>求节点($AT$17:$AT$22,AY$17:AY$22,将星节奏统计!PA17)</f>
        <v>1.3436732685320751E-6</v>
      </c>
      <c r="PR18" s="28">
        <f>求节点($AT$17:$AT$22,AZ$17:AZ$22,将星节奏统计!PB17)</f>
        <v>2.0155099028050516E-6</v>
      </c>
      <c r="PS18" s="28">
        <f>求节点($AT$17:$AT$22,BA$17:BA$22,将星节奏统计!PC17)</f>
        <v>2.0155099028050516E-6</v>
      </c>
      <c r="PT18" s="28">
        <f>求节点($AT$17:$AT$22,BB$17:BB$22,将星节奏统计!PD17)</f>
        <v>3.0538028830337516E-6</v>
      </c>
      <c r="PU18" s="28">
        <f>求节点($AT$17:$AT$22,BC$17:BC$22,将星节奏统计!PE17)</f>
        <v>0</v>
      </c>
      <c r="PV18" s="28">
        <f>求节点($AT$17:$AT$22,BD$17:BD$22,将星节奏统计!PF17)</f>
        <v>2.0155099028050516E-6</v>
      </c>
      <c r="PW18" s="28">
        <f>求节点($AT$17:$AT$22,BE$17:BE$22,将星节奏统计!PG17)</f>
        <v>0</v>
      </c>
      <c r="PX18" s="28">
        <f>求节点($AT$17:$AT$22,BF$17:BF$22,将星节奏统计!PH17)</f>
        <v>0</v>
      </c>
      <c r="PY18" s="28">
        <f>求节点($AT$17:$AT$22,BG$17:BG$22,将星节奏统计!PI17)</f>
        <v>0</v>
      </c>
      <c r="PZ18" s="28">
        <f>求节点($AT$17:$AT$22,BH$17:BH$22,将星节奏统计!PJ17)</f>
        <v>0</v>
      </c>
      <c r="QA18" s="28">
        <f>求节点($AT$17:$AT$22,BI$17:BI$22,将星节奏统计!PK17)</f>
        <v>0</v>
      </c>
      <c r="QB18" s="28">
        <f>求节点($AT$17:$AT$22,BJ$17:BJ$22,将星节奏统计!PL17)</f>
        <v>0</v>
      </c>
      <c r="QC18" s="28">
        <f>求节点($AT$17:$AT$22,BK$17:BK$22,将星节奏统计!PM17)</f>
        <v>0</v>
      </c>
      <c r="QD18" s="28">
        <f>求节点($AT$17:$AT$22,BL$17:BL$22,将星节奏统计!PN17)</f>
        <v>0</v>
      </c>
      <c r="QE18" s="28">
        <f>求节点($AT$17:$AT$22,BM$17:BM$22,将星节奏统计!PO17)</f>
        <v>0</v>
      </c>
      <c r="QF18" s="28">
        <f>求节点($AT$17:$AT$22,BN$17:BN$22,将星节奏统计!PP17)</f>
        <v>0</v>
      </c>
      <c r="QG18" s="28">
        <f>求节点($AT$17:$AT$22,BO$17:BO$22,将星节奏统计!PQ17)</f>
        <v>0</v>
      </c>
      <c r="QJ18" s="3">
        <v>14</v>
      </c>
      <c r="QK18" s="28">
        <f t="shared" ca="1" si="41"/>
        <v>9.8656754007026282E-2</v>
      </c>
      <c r="QL18" s="28">
        <f t="shared" ca="1" si="32"/>
        <v>0.11423425508504856</v>
      </c>
      <c r="QM18" s="28">
        <f t="shared" ca="1" si="32"/>
        <v>0.1478992773270337</v>
      </c>
      <c r="QN18" s="28">
        <f t="shared" ca="1" si="32"/>
        <v>0.25011696175737408</v>
      </c>
      <c r="QO18" s="28">
        <f t="shared" ca="1" si="32"/>
        <v>0.32714970609468741</v>
      </c>
      <c r="QP18" s="28">
        <f t="shared" ca="1" si="42"/>
        <v>7.8928192205092312E-3</v>
      </c>
      <c r="QQ18" s="28">
        <f t="shared" ca="1" si="33"/>
        <v>9.2404314368179363E-3</v>
      </c>
      <c r="QR18" s="28">
        <f t="shared" ca="1" si="33"/>
        <v>1.2245449036194012E-2</v>
      </c>
      <c r="QS18" s="28">
        <f t="shared" ca="1" si="33"/>
        <v>2.3257183758873201E-2</v>
      </c>
      <c r="QT18" s="28">
        <f t="shared" ca="1" si="33"/>
        <v>3.276411019412738E-2</v>
      </c>
      <c r="QU18" s="28">
        <f t="shared" ca="1" si="43"/>
        <v>2.7579697496152328E-2</v>
      </c>
      <c r="QV18" s="28">
        <f t="shared" ca="1" si="34"/>
        <v>3.1312976468930206E-2</v>
      </c>
      <c r="QW18" s="28">
        <f t="shared" ca="1" si="34"/>
        <v>3.9637751861147423E-2</v>
      </c>
      <c r="QX18" s="28">
        <f t="shared" ca="1" si="34"/>
        <v>6.2328828734993534E-2</v>
      </c>
      <c r="QY18" s="28">
        <f t="shared" ca="1" si="34"/>
        <v>7.6176587606555726E-2</v>
      </c>
      <c r="QZ18" s="28">
        <f t="shared" ca="1" si="44"/>
        <v>6.4744954127866849E-2</v>
      </c>
      <c r="RA18" s="28">
        <f t="shared" ca="1" si="35"/>
        <v>7.4579879699238405E-2</v>
      </c>
      <c r="RB18" s="28">
        <f t="shared" ca="1" si="35"/>
        <v>9.485457134981537E-2</v>
      </c>
      <c r="RC18" s="28">
        <f t="shared" ca="1" si="35"/>
        <v>0.16379975351386564</v>
      </c>
      <c r="RD18" s="28">
        <f t="shared" ca="1" si="35"/>
        <v>0.20771253486402974</v>
      </c>
      <c r="RE18" s="28">
        <f t="shared" ca="1" si="45"/>
        <v>4.9330120128182747E-3</v>
      </c>
      <c r="RF18" s="28">
        <f t="shared" ca="1" si="36"/>
        <v>5.7752696480112206E-3</v>
      </c>
      <c r="RG18" s="28">
        <f t="shared" ca="1" si="36"/>
        <v>7.6534056476212781E-3</v>
      </c>
      <c r="RH18" s="28">
        <f t="shared" ca="1" si="36"/>
        <v>1.4535739849295751E-2</v>
      </c>
      <c r="RI18" s="28">
        <f t="shared" ca="1" si="36"/>
        <v>2.0477568871329607E-2</v>
      </c>
      <c r="RJ18" s="28">
        <f t="shared" ca="1" si="46"/>
        <v>1.7912126740538339E-6</v>
      </c>
      <c r="RK18" s="28">
        <f t="shared" ca="1" si="37"/>
        <v>0</v>
      </c>
      <c r="RL18" s="28">
        <f t="shared" ca="1" si="37"/>
        <v>1.7972396672283342E-6</v>
      </c>
      <c r="RM18" s="28">
        <f t="shared" ca="1" si="37"/>
        <v>0</v>
      </c>
      <c r="RN18" s="28">
        <f t="shared" ca="1" si="37"/>
        <v>2.1071239892939825E-6</v>
      </c>
      <c r="RO18" s="28">
        <f t="shared" ca="1" si="47"/>
        <v>1.713333862139732E-6</v>
      </c>
      <c r="RP18" s="28">
        <f t="shared" ca="1" si="38"/>
        <v>0</v>
      </c>
      <c r="RQ18" s="28">
        <f t="shared" ca="1" si="38"/>
        <v>1.7190988121328077E-6</v>
      </c>
      <c r="RR18" s="28">
        <f t="shared" ca="1" si="38"/>
        <v>0</v>
      </c>
      <c r="RS18" s="28">
        <f t="shared" ca="1" si="38"/>
        <v>2.0155099028050516E-6</v>
      </c>
      <c r="RT18" s="28">
        <f t="shared" ca="1" si="48"/>
        <v>1.0245003423600406E-2</v>
      </c>
      <c r="RU18" s="28">
        <f t="shared" ca="1" si="39"/>
        <v>1.1994225264877784E-2</v>
      </c>
      <c r="RV18" s="28">
        <f t="shared" ca="1" si="39"/>
        <v>1.5894785347844075E-2</v>
      </c>
      <c r="RW18" s="28">
        <f t="shared" ca="1" si="39"/>
        <v>2.727727865908287E-2</v>
      </c>
      <c r="RX18" s="28">
        <f t="shared" ca="1" si="39"/>
        <v>3.6091664346338759E-2</v>
      </c>
      <c r="RY18" s="28">
        <f t="shared" ca="1" si="49"/>
        <v>3.022632338058243E-2</v>
      </c>
      <c r="RZ18" s="28">
        <f t="shared" ca="1" si="40"/>
        <v>3.4411484662356967E-2</v>
      </c>
      <c r="SA18" s="28">
        <f t="shared" ca="1" si="40"/>
        <v>4.3743904742673811E-2</v>
      </c>
      <c r="SB18" s="28">
        <f t="shared" ca="1" si="40"/>
        <v>7.061718725176501E-2</v>
      </c>
      <c r="SC18" s="28">
        <f t="shared" ca="1" si="40"/>
        <v>9.0564940151711251E-2</v>
      </c>
    </row>
    <row r="19" spans="2:497" x14ac:dyDescent="0.2">
      <c r="B19" s="29" t="str">
        <f>IF([6]buff规划!C72="","",[6]buff规划!C72)</f>
        <v/>
      </c>
      <c r="C19" s="30" t="str">
        <f>IF([6]buff规划!D72="","",[6]buff规划!D72)</f>
        <v/>
      </c>
      <c r="E19" s="5" t="s">
        <v>453</v>
      </c>
      <c r="F19" s="28">
        <f>C10</f>
        <v>0.2</v>
      </c>
      <c r="G19" s="28">
        <f t="shared" si="21"/>
        <v>0.2</v>
      </c>
      <c r="H19" s="31">
        <f t="shared" si="22"/>
        <v>0</v>
      </c>
      <c r="L19" s="5">
        <v>0</v>
      </c>
      <c r="M19" s="54">
        <v>16</v>
      </c>
      <c r="N19" s="54" t="str">
        <f>IF(将星标签统计!H18="","",将星标签统计!H18)</f>
        <v>群雄</v>
      </c>
      <c r="O19" s="54">
        <v>0</v>
      </c>
      <c r="P19" s="54" t="s">
        <v>463</v>
      </c>
      <c r="Q19" s="54">
        <f t="shared" si="23"/>
        <v>0</v>
      </c>
      <c r="R19" s="55">
        <f t="shared" si="3"/>
        <v>0</v>
      </c>
      <c r="S19" s="56">
        <f t="shared" si="24"/>
        <v>0</v>
      </c>
      <c r="T19" s="55">
        <v>0</v>
      </c>
      <c r="U19" s="55">
        <v>0</v>
      </c>
      <c r="V19" s="55">
        <v>0</v>
      </c>
      <c r="W19" s="55">
        <v>0</v>
      </c>
      <c r="X19" s="55">
        <v>0</v>
      </c>
      <c r="Y19" s="55">
        <v>0</v>
      </c>
      <c r="AC19" s="5">
        <v>0</v>
      </c>
      <c r="AD19" s="5">
        <v>16</v>
      </c>
      <c r="AE19" s="5" t="str">
        <f>IF(将星标签统计!BF18="","",将星标签统计!BF18)</f>
        <v/>
      </c>
      <c r="AF19" s="5">
        <f>IF(将星标签统计!CA18=0,0,1)</f>
        <v>0</v>
      </c>
      <c r="AH19" s="5">
        <f t="shared" si="25"/>
        <v>0</v>
      </c>
      <c r="AI19" s="28">
        <f t="shared" si="4"/>
        <v>0</v>
      </c>
      <c r="AJ19" s="55">
        <f t="shared" si="26"/>
        <v>0</v>
      </c>
      <c r="AT19" s="5">
        <v>3</v>
      </c>
      <c r="AU19" s="28" t="s">
        <v>363</v>
      </c>
      <c r="AV19" s="3">
        <f t="shared" si="52"/>
        <v>0</v>
      </c>
      <c r="AW19" s="3">
        <f t="shared" si="52"/>
        <v>0</v>
      </c>
      <c r="AX19" s="3">
        <f t="shared" si="52"/>
        <v>0</v>
      </c>
      <c r="AY19" s="3">
        <f t="shared" si="52"/>
        <v>0.09</v>
      </c>
      <c r="AZ19" s="3">
        <f t="shared" si="52"/>
        <v>0.09</v>
      </c>
      <c r="BA19" s="3">
        <f t="shared" si="52"/>
        <v>0.09</v>
      </c>
      <c r="BB19" s="3">
        <f t="shared" si="52"/>
        <v>0.09</v>
      </c>
      <c r="BC19" s="3">
        <f t="shared" si="52"/>
        <v>0</v>
      </c>
      <c r="BD19" s="3">
        <f t="shared" si="52"/>
        <v>0.09</v>
      </c>
      <c r="BE19" s="3">
        <f t="shared" si="52"/>
        <v>0</v>
      </c>
      <c r="BF19" s="3">
        <f t="shared" si="53"/>
        <v>0</v>
      </c>
      <c r="BG19" s="3">
        <f t="shared" si="53"/>
        <v>0</v>
      </c>
      <c r="BH19" s="3">
        <f t="shared" si="53"/>
        <v>0</v>
      </c>
      <c r="BI19" s="3">
        <f t="shared" si="53"/>
        <v>0</v>
      </c>
      <c r="BJ19" s="3">
        <f t="shared" si="53"/>
        <v>0</v>
      </c>
      <c r="BK19" s="3">
        <f t="shared" si="53"/>
        <v>0</v>
      </c>
      <c r="BL19" s="3">
        <f t="shared" si="53"/>
        <v>0</v>
      </c>
      <c r="BM19" s="3">
        <f t="shared" si="53"/>
        <v>0</v>
      </c>
      <c r="BN19" s="3">
        <f t="shared" si="53"/>
        <v>0</v>
      </c>
      <c r="BO19" s="3">
        <f t="shared" si="53"/>
        <v>0</v>
      </c>
      <c r="BP19" s="3">
        <f t="shared" si="54"/>
        <v>0</v>
      </c>
      <c r="BQ19" s="3">
        <f t="shared" si="54"/>
        <v>0</v>
      </c>
      <c r="BR19" s="3">
        <f t="shared" si="54"/>
        <v>0</v>
      </c>
      <c r="BS19" s="3">
        <f t="shared" si="54"/>
        <v>0</v>
      </c>
      <c r="BT19" s="3">
        <f t="shared" si="54"/>
        <v>0</v>
      </c>
      <c r="BU19" s="3">
        <f t="shared" si="54"/>
        <v>0</v>
      </c>
      <c r="BV19" s="3">
        <f t="shared" si="54"/>
        <v>0</v>
      </c>
      <c r="BW19" s="3">
        <f t="shared" si="54"/>
        <v>0</v>
      </c>
      <c r="BX19" s="3">
        <f t="shared" si="54"/>
        <v>0</v>
      </c>
      <c r="BY19" s="3">
        <f t="shared" si="54"/>
        <v>0</v>
      </c>
      <c r="BZ19" s="3">
        <f t="shared" si="54"/>
        <v>0</v>
      </c>
      <c r="CA19" s="3">
        <f t="shared" si="55"/>
        <v>0</v>
      </c>
      <c r="CB19" s="3">
        <f t="shared" si="55"/>
        <v>0</v>
      </c>
      <c r="CC19" s="3">
        <f t="shared" si="55"/>
        <v>0</v>
      </c>
      <c r="CD19" s="3">
        <f t="shared" si="55"/>
        <v>0</v>
      </c>
      <c r="CE19" s="3">
        <f t="shared" si="55"/>
        <v>0</v>
      </c>
      <c r="CF19" s="3">
        <f t="shared" si="55"/>
        <v>0</v>
      </c>
      <c r="CG19" s="3">
        <f t="shared" si="55"/>
        <v>0</v>
      </c>
      <c r="CH19" s="3">
        <f t="shared" si="55"/>
        <v>0</v>
      </c>
      <c r="CI19" s="3">
        <f t="shared" si="55"/>
        <v>0</v>
      </c>
      <c r="CJ19" s="3">
        <f t="shared" si="56"/>
        <v>0</v>
      </c>
      <c r="CK19" s="3">
        <f t="shared" si="56"/>
        <v>0</v>
      </c>
      <c r="CL19" s="3">
        <f t="shared" si="56"/>
        <v>0</v>
      </c>
      <c r="CM19" s="3">
        <f t="shared" si="56"/>
        <v>0</v>
      </c>
      <c r="CN19" s="3">
        <f t="shared" si="56"/>
        <v>0</v>
      </c>
      <c r="CO19" s="3">
        <f t="shared" si="56"/>
        <v>0</v>
      </c>
      <c r="CP19" s="3">
        <f t="shared" si="56"/>
        <v>0</v>
      </c>
      <c r="CQ19" s="3">
        <f t="shared" si="56"/>
        <v>0</v>
      </c>
      <c r="CR19" s="3">
        <f t="shared" si="56"/>
        <v>0</v>
      </c>
      <c r="CS19" s="3">
        <f t="shared" si="56"/>
        <v>0</v>
      </c>
      <c r="CU19" s="3">
        <v>15</v>
      </c>
      <c r="CV19" s="28">
        <f>求节点($AT$5:$AT$10,AV$5:AV$10,将星节奏统计!BJ18)</f>
        <v>1.0975761447508559E-2</v>
      </c>
      <c r="CW19" s="28">
        <f>求节点($AT$5:$AT$10,AW$5:AW$10,将星节奏统计!BK18)</f>
        <v>2.9139318751997607E-2</v>
      </c>
      <c r="CX19" s="28">
        <f>求节点($AT$5:$AT$10,AX$5:AX$10,将星节奏统计!BL18)</f>
        <v>2.8354050406063785E-3</v>
      </c>
      <c r="CY19" s="28">
        <f>求节点($AT$5:$AT$10,AY$5:AY$10,将星节奏统计!BM18)</f>
        <v>0</v>
      </c>
      <c r="CZ19" s="28">
        <f>求节点($AT$5:$AT$10,AZ$5:AZ$10,将星节奏统计!BN18)</f>
        <v>0</v>
      </c>
      <c r="DA19" s="28">
        <f>求节点($AT$5:$AT$10,BA$5:BA$10,将星节奏统计!BO18)</f>
        <v>0</v>
      </c>
      <c r="DB19" s="28">
        <f>求节点($AT$5:$AT$10,BB$5:BB$10,将星节奏统计!BP18)</f>
        <v>0</v>
      </c>
      <c r="DC19" s="28">
        <f>求节点($AT$5:$AT$10,BC$5:BC$10,将星节奏统计!BQ18)</f>
        <v>0</v>
      </c>
      <c r="DD19" s="28">
        <f>求节点($AT$5:$AT$10,BD$5:BD$10,将星节奏统计!BR18)</f>
        <v>0</v>
      </c>
      <c r="DE19" s="28">
        <f>求节点($AT$5:$AT$10,BE$5:BE$10,将星节奏统计!BS18)</f>
        <v>0</v>
      </c>
      <c r="DF19" s="28">
        <f>求节点($AT$5:$AT$10,BF$5:BF$10,将星节奏统计!BT18)</f>
        <v>0</v>
      </c>
      <c r="DG19" s="28">
        <f>求节点($AT$5:$AT$10,BG$5:BG$10,将星节奏统计!BU18)</f>
        <v>0</v>
      </c>
      <c r="DH19" s="28">
        <f>求节点($AT$5:$AT$10,BH$5:BH$10,将星节奏统计!BV18)</f>
        <v>0</v>
      </c>
      <c r="DI19" s="28">
        <f>求节点($AT$5:$AT$10,BI$5:BI$10,将星节奏统计!BW18)</f>
        <v>0</v>
      </c>
      <c r="DJ19" s="28">
        <f>求节点($AT$5:$AT$10,BJ$5:BJ$10,将星节奏统计!BX18)</f>
        <v>0</v>
      </c>
      <c r="DK19" s="28">
        <f>求节点($AT$5:$AT$10,BK$5:BK$10,将星节奏统计!BY18)</f>
        <v>0</v>
      </c>
      <c r="DL19" s="28">
        <f>求节点($AT$5:$AT$10,BL$5:BL$10,将星节奏统计!BZ18)</f>
        <v>0.15249686515771169</v>
      </c>
      <c r="DM19" s="28">
        <f>求节点($AT$5:$AT$10,BM$5:BM$10,将星节奏统计!CA18)</f>
        <v>0.10207458146182957</v>
      </c>
      <c r="DN19" s="28">
        <f>求节点($AT$5:$AT$10,BN$5:BN$10,将星节奏统计!CB18)</f>
        <v>8.5062151218191329E-2</v>
      </c>
      <c r="DO19" s="28">
        <f>求节点($AT$5:$AT$10,BO$5:BO$10,将星节奏统计!CC18)</f>
        <v>0</v>
      </c>
      <c r="DP19" s="28">
        <f>求节点($AT$5:$AT$10,BP$5:BP$10,将星节奏统计!CD18)</f>
        <v>5.1037290730914772E-2</v>
      </c>
      <c r="DQ19" s="28">
        <f>求节点($AT$5:$AT$10,BQ$5:BQ$10,将星节奏统计!CE18)</f>
        <v>3.4024860487276529E-2</v>
      </c>
      <c r="DR19" s="28">
        <f>求节点($AT$5:$AT$10,BR$5:BR$10,将星节奏统计!CF18)</f>
        <v>0.10207458146182957</v>
      </c>
      <c r="DS19" s="28">
        <f>求节点($AT$5:$AT$10,BS$5:BS$10,将星节奏统计!CG18)</f>
        <v>0</v>
      </c>
      <c r="DT19" s="28">
        <f>求节点($AT$5:$AT$10,BT$5:BT$10,将星节奏统计!CH18)</f>
        <v>3.4024860487276529E-2</v>
      </c>
      <c r="DU19" s="28">
        <f>求节点($AT$5:$AT$10,BU$5:BU$10,将星节奏统计!CI18)</f>
        <v>2.9139318751997607E-2</v>
      </c>
      <c r="DV19" s="28">
        <f>求节点($AT$5:$AT$10,BV$5:BV$10,将星节奏统计!CJ18)</f>
        <v>0.11384676813853767</v>
      </c>
      <c r="DW19" s="28">
        <f>求节点($AT$5:$AT$10,BW$5:BW$10,将星节奏统计!CK18)</f>
        <v>2.8186000313433907E-3</v>
      </c>
      <c r="DX19" s="28">
        <f>求节点($AT$5:$AT$10,BX$5:BX$10,将星节奏统计!CL18)</f>
        <v>1.7616250195896174E-3</v>
      </c>
      <c r="DY19" s="28">
        <f>求节点($AT$5:$AT$10,BY$5:BY$10,将星节奏统计!CM18)</f>
        <v>2.8186000313433907E-3</v>
      </c>
      <c r="DZ19" s="28">
        <f>求节点($AT$5:$AT$10,BZ$5:BZ$10,将星节奏统计!CN18)</f>
        <v>1.7616250195896174E-3</v>
      </c>
      <c r="EA19" s="28">
        <f>求节点($AT$5:$AT$10,CA$5:CA$10,将星节奏统计!CO18)</f>
        <v>3.5232500391792348E-3</v>
      </c>
      <c r="EB19" s="28">
        <f>求节点($AT$5:$AT$10,CB$5:CB$10,将星节奏统计!CP18)</f>
        <v>3.5232500391792348E-3</v>
      </c>
      <c r="EC19" s="28">
        <f>求节点($AT$5:$AT$10,CC$5:CC$10,将星节奏统计!CQ18)</f>
        <v>3.5232500391792348E-3</v>
      </c>
      <c r="ED19" s="28">
        <f>求节点($AT$5:$AT$10,CD$5:CD$10,将星节奏统计!CR18)</f>
        <v>3.5232500391792348E-3</v>
      </c>
      <c r="EE19" s="28">
        <f>求节点($AT$5:$AT$10,CE$5:CE$10,将星节奏统计!CS18)</f>
        <v>2.1139500235075395E-3</v>
      </c>
      <c r="EF19" s="28">
        <f>求节点($AT$5:$AT$10,CF$5:CF$10,将星节奏统计!CT18)</f>
        <v>2.1139500235075395E-3</v>
      </c>
      <c r="EG19" s="28">
        <f>求节点($AT$5:$AT$10,CG$5:CG$10,将星节奏统计!CU18)</f>
        <v>2.1139500235075395E-3</v>
      </c>
      <c r="EH19" s="28">
        <f>求节点($AT$5:$AT$10,CH$5:CH$10,将星节奏统计!CV18)</f>
        <v>2.1139500235075395E-3</v>
      </c>
      <c r="EI19" s="28">
        <f>求节点($AT$5:$AT$10,CI$5:CI$10,将星节奏统计!CW18)</f>
        <v>2.8186000313433907E-3</v>
      </c>
      <c r="EJ19" s="28">
        <f>求节点($AT$5:$AT$10,CJ$5:CJ$10,将星节奏统计!CX18)</f>
        <v>1.7616250195896174E-3</v>
      </c>
      <c r="EK19" s="28">
        <f>求节点($AT$5:$AT$10,CK$5:CK$10,将星节奏统计!CY18)</f>
        <v>0</v>
      </c>
      <c r="EL19" s="28">
        <f>求节点($AT$5:$AT$10,CL$5:CL$10,将星节奏统计!CZ18)</f>
        <v>0</v>
      </c>
      <c r="EM19" s="28">
        <f>求节点($AT$5:$AT$10,CM$5:CM$10,将星节奏统计!DA18)</f>
        <v>0</v>
      </c>
      <c r="EN19" s="28">
        <f>求节点($AT$5:$AT$10,CN$5:CN$10,将星节奏统计!DB18)</f>
        <v>0</v>
      </c>
      <c r="EO19" s="28">
        <f>求节点($AT$5:$AT$10,CO$5:CO$10,将星节奏统计!DC18)</f>
        <v>0</v>
      </c>
      <c r="EP19" s="28">
        <f>求节点($AT$5:$AT$10,CP$5:CP$10,将星节奏统计!DD18)</f>
        <v>0</v>
      </c>
      <c r="EQ19" s="28">
        <f>求节点($AT$5:$AT$10,CQ$5:CQ$10,将星节奏统计!DE18)</f>
        <v>0</v>
      </c>
      <c r="ER19" s="28">
        <f>求节点($AT$5:$AT$10,CR$5:CR$10,将星节奏统计!DF18)</f>
        <v>0</v>
      </c>
      <c r="ES19" s="28">
        <f>求节点($AT$5:$AT$10,CS$5:CS$10,将星节奏统计!DG18)</f>
        <v>0</v>
      </c>
      <c r="ET19" s="28">
        <f>求节点($AT$17:$AT$22,AV$17:AV$22,将星节奏统计!DJ18)</f>
        <v>0</v>
      </c>
      <c r="EU19" s="28">
        <f>求节点($AT$17:$AT$22,AW$17:AW$22,将星节奏统计!DK18)</f>
        <v>0</v>
      </c>
      <c r="EV19" s="28">
        <f>求节点($AT$17:$AT$22,AX$17:AX$22,将星节奏统计!DL18)</f>
        <v>0</v>
      </c>
      <c r="EW19" s="28">
        <f>求节点($AT$17:$AT$22,AY$17:AY$22,将星节奏统计!DM18)</f>
        <v>1.2691361941791213E-6</v>
      </c>
      <c r="EX19" s="28">
        <f>求节点($AT$17:$AT$22,AZ$17:AZ$22,将星节奏统计!DN18)</f>
        <v>1.9037042912686819E-6</v>
      </c>
      <c r="EY19" s="28">
        <f>求节点($AT$17:$AT$22,BA$17:BA$22,将星节奏统计!DO18)</f>
        <v>1.9037042912686819E-6</v>
      </c>
      <c r="EZ19" s="28">
        <f>求节点($AT$17:$AT$22,BB$17:BB$22,将星节奏统计!DP18)</f>
        <v>2.8844004413136615E-6</v>
      </c>
      <c r="FA19" s="28">
        <f>求节点($AT$17:$AT$22,BC$17:BC$22,将星节奏统计!DQ18)</f>
        <v>0</v>
      </c>
      <c r="FB19" s="28">
        <f>求节点($AT$17:$AT$22,BD$17:BD$22,将星节奏统计!DR18)</f>
        <v>1.9037042912686819E-6</v>
      </c>
      <c r="FC19" s="28">
        <f>求节点($AT$17:$AT$22,BE$17:BE$22,将星节奏统计!DS18)</f>
        <v>0</v>
      </c>
      <c r="FD19" s="28">
        <f>求节点($AT$17:$AT$22,BF$17:BF$22,将星节奏统计!DT18)</f>
        <v>0</v>
      </c>
      <c r="FE19" s="28">
        <f>求节点($AT$17:$AT$22,BG$17:BG$22,将星节奏统计!DU18)</f>
        <v>0</v>
      </c>
      <c r="FF19" s="28">
        <f>求节点($AT$17:$AT$22,BH$17:BH$22,将星节奏统计!DV18)</f>
        <v>0</v>
      </c>
      <c r="FG19" s="28">
        <f>求节点($AT$17:$AT$22,BI$17:BI$22,将星节奏统计!DW18)</f>
        <v>0</v>
      </c>
      <c r="FH19" s="28">
        <f>求节点($AT$17:$AT$22,BJ$17:BJ$22,将星节奏统计!DX18)</f>
        <v>0</v>
      </c>
      <c r="FI19" s="28">
        <f>求节点($AT$17:$AT$22,BK$17:BK$22,将星节奏统计!DY18)</f>
        <v>0</v>
      </c>
      <c r="FJ19" s="28">
        <f>求节点($AT$17:$AT$22,BL$17:BL$22,将星节奏统计!DZ18)</f>
        <v>0</v>
      </c>
      <c r="FK19" s="28">
        <f>求节点($AT$17:$AT$22,BM$17:BM$22,将星节奏统计!EA18)</f>
        <v>0</v>
      </c>
      <c r="FL19" s="28">
        <f>求节点($AT$17:$AT$22,BN$17:BN$22,将星节奏统计!EB18)</f>
        <v>0</v>
      </c>
      <c r="FM19" s="28">
        <f>求节点($AT$17:$AT$22,BO$17:BO$22,将星节奏统计!EC18)</f>
        <v>0</v>
      </c>
      <c r="FN19" s="28">
        <f>求节点($AT$5:$AT$10,AV$5:AV$10,将星节奏统计!EG18)</f>
        <v>1.2899521803727377E-2</v>
      </c>
      <c r="FO19" s="28">
        <f>求节点($AT$5:$AT$10,AW$5:AW$10,将星节奏统计!EH18)</f>
        <v>3.3245106775597152E-2</v>
      </c>
      <c r="FP19" s="28">
        <f>求节点($AT$5:$AT$10,AX$5:AX$10,将星节奏统计!EI18)</f>
        <v>3.3323764659629052E-3</v>
      </c>
      <c r="FQ19" s="28">
        <f>求节点($AT$5:$AT$10,AY$5:AY$10,将星节奏统计!EJ18)</f>
        <v>0</v>
      </c>
      <c r="FR19" s="28">
        <f>求节点($AT$5:$AT$10,AZ$5:AZ$10,将星节奏统计!EK18)</f>
        <v>0</v>
      </c>
      <c r="FS19" s="28">
        <f>求节点($AT$5:$AT$10,BA$5:BA$10,将星节奏统计!EL18)</f>
        <v>0</v>
      </c>
      <c r="FT19" s="28">
        <f>求节点($AT$5:$AT$10,BB$5:BB$10,将星节奏统计!EM18)</f>
        <v>0</v>
      </c>
      <c r="FU19" s="28">
        <f>求节点($AT$5:$AT$10,BC$5:BC$10,将星节奏统计!EN18)</f>
        <v>0</v>
      </c>
      <c r="FV19" s="28">
        <f>求节点($AT$5:$AT$10,BD$5:BD$10,将星节奏统计!EO18)</f>
        <v>0</v>
      </c>
      <c r="FW19" s="28">
        <f>求节点($AT$5:$AT$10,BE$5:BE$10,将星节奏统计!EP18)</f>
        <v>0</v>
      </c>
      <c r="FX19" s="28">
        <f>求节点($AT$5:$AT$10,BF$5:BF$10,将星节奏统计!EQ18)</f>
        <v>0</v>
      </c>
      <c r="FY19" s="28">
        <f>求节点($AT$5:$AT$10,BG$5:BG$10,将星节奏统计!ER18)</f>
        <v>0</v>
      </c>
      <c r="FZ19" s="28">
        <f>求节点($AT$5:$AT$10,BH$5:BH$10,将星节奏统计!ES18)</f>
        <v>0</v>
      </c>
      <c r="GA19" s="28">
        <f>求节点($AT$5:$AT$10,BI$5:BI$10,将星节奏统计!ET18)</f>
        <v>0</v>
      </c>
      <c r="GB19" s="28">
        <f>求节点($AT$5:$AT$10,BJ$5:BJ$10,将星节奏统计!EU18)</f>
        <v>0</v>
      </c>
      <c r="GC19" s="28">
        <f>求节点($AT$5:$AT$10,BK$5:BK$10,将星节奏统计!EV18)</f>
        <v>0</v>
      </c>
      <c r="GD19" s="28">
        <f>求节点($AT$5:$AT$10,BL$5:BL$10,将星节奏统计!EW18)</f>
        <v>0.17171380534335615</v>
      </c>
      <c r="GE19" s="28">
        <f>求节点($AT$5:$AT$10,BM$5:BM$10,将星节奏统计!EX18)</f>
        <v>0.1199655527746646</v>
      </c>
      <c r="GF19" s="28">
        <f>求节点($AT$5:$AT$10,BN$5:BN$10,将星节奏统计!EY18)</f>
        <v>9.9971293978887169E-2</v>
      </c>
      <c r="GG19" s="28">
        <f>求节点($AT$5:$AT$10,BO$5:BO$10,将星节奏统计!EZ18)</f>
        <v>0</v>
      </c>
      <c r="GH19" s="28">
        <f>求节点($AT$5:$AT$10,BP$5:BP$10,将星节奏统计!FA18)</f>
        <v>5.9982776387332293E-2</v>
      </c>
      <c r="GI19" s="28">
        <f>求节点($AT$5:$AT$10,BQ$5:BQ$10,将星节奏统计!FB18)</f>
        <v>3.9988517591554862E-2</v>
      </c>
      <c r="GJ19" s="28">
        <f>求节点($AT$5:$AT$10,BR$5:BR$10,将星节奏统计!FC18)</f>
        <v>0.1199655527746646</v>
      </c>
      <c r="GK19" s="28">
        <f>求节点($AT$5:$AT$10,BS$5:BS$10,将星节奏统计!FD18)</f>
        <v>0</v>
      </c>
      <c r="GL19" s="28">
        <f>求节点($AT$5:$AT$10,BT$5:BT$10,将星节奏统计!FE18)</f>
        <v>3.9988517591554862E-2</v>
      </c>
      <c r="GM19" s="28">
        <f>求节点($AT$5:$AT$10,BU$5:BU$10,将星节奏统计!FF18)</f>
        <v>3.3245106775597152E-2</v>
      </c>
      <c r="GN19" s="28">
        <f>求节点($AT$5:$AT$10,BV$5:BV$10,将星节奏统计!FG18)</f>
        <v>0.12879327717181674</v>
      </c>
      <c r="GO19" s="28">
        <f>求节点($AT$5:$AT$10,BW$5:BW$10,将星节奏统计!FH18)</f>
        <v>3.3126259835534189E-3</v>
      </c>
      <c r="GP19" s="28">
        <f>求节点($AT$5:$AT$10,BX$5:BX$10,将星节奏统计!FI18)</f>
        <v>2.0703912397208868E-3</v>
      </c>
      <c r="GQ19" s="28">
        <f>求节点($AT$5:$AT$10,BY$5:BY$10,将星节奏统计!FJ18)</f>
        <v>3.3126259835534189E-3</v>
      </c>
      <c r="GR19" s="28">
        <f>求节点($AT$5:$AT$10,BZ$5:BZ$10,将星节奏统计!FK18)</f>
        <v>2.0703912397208868E-3</v>
      </c>
      <c r="GS19" s="28">
        <f>求节点($AT$5:$AT$10,CA$5:CA$10,将星节奏统计!FL18)</f>
        <v>4.1407824794417736E-3</v>
      </c>
      <c r="GT19" s="28">
        <f>求节点($AT$5:$AT$10,CB$5:CB$10,将星节奏统计!FM18)</f>
        <v>4.1407824794417736E-3</v>
      </c>
      <c r="GU19" s="28">
        <f>求节点($AT$5:$AT$10,CC$5:CC$10,将星节奏统计!FN18)</f>
        <v>4.1407824794417736E-3</v>
      </c>
      <c r="GV19" s="28">
        <f>求节点($AT$5:$AT$10,CD$5:CD$10,将星节奏统计!FO18)</f>
        <v>4.1407824794417736E-3</v>
      </c>
      <c r="GW19" s="28">
        <f>求节点($AT$5:$AT$10,CE$5:CE$10,将星节奏统计!FP18)</f>
        <v>2.4844694876650641E-3</v>
      </c>
      <c r="GX19" s="28">
        <f>求节点($AT$5:$AT$10,CF$5:CF$10,将星节奏统计!FQ18)</f>
        <v>2.4844694876650641E-3</v>
      </c>
      <c r="GY19" s="28">
        <f>求节点($AT$5:$AT$10,CG$5:CG$10,将星节奏统计!FR18)</f>
        <v>2.4844694876650641E-3</v>
      </c>
      <c r="GZ19" s="28">
        <f>求节点($AT$5:$AT$10,CH$5:CH$10,将星节奏统计!FS18)</f>
        <v>2.4844694876650641E-3</v>
      </c>
      <c r="HA19" s="28">
        <f>求节点($AT$5:$AT$10,CI$5:CI$10,将星节奏统计!FT18)</f>
        <v>3.3126259835534189E-3</v>
      </c>
      <c r="HB19" s="28">
        <f>求节点($AT$5:$AT$10,CJ$5:CJ$10,将星节奏统计!FU18)</f>
        <v>2.0703912397208868E-3</v>
      </c>
      <c r="HC19" s="28">
        <f>求节点($AT$5:$AT$10,CK$5:CK$10,将星节奏统计!FV18)</f>
        <v>0</v>
      </c>
      <c r="HD19" s="28">
        <f>求节点($AT$5:$AT$10,CL$5:CL$10,将星节奏统计!FW18)</f>
        <v>0</v>
      </c>
      <c r="HE19" s="28">
        <f>求节点($AT$5:$AT$10,CM$5:CM$10,将星节奏统计!FX18)</f>
        <v>0</v>
      </c>
      <c r="HF19" s="28">
        <f>求节点($AT$5:$AT$10,CN$5:CN$10,将星节奏统计!FY18)</f>
        <v>0</v>
      </c>
      <c r="HG19" s="28">
        <f>求节点($AT$5:$AT$10,CO$5:CO$10,将星节奏统计!FZ18)</f>
        <v>0</v>
      </c>
      <c r="HH19" s="28">
        <f>求节点($AT$5:$AT$10,CP$5:CP$10,将星节奏统计!GA18)</f>
        <v>0</v>
      </c>
      <c r="HI19" s="28">
        <f>求节点($AT$5:$AT$10,CQ$5:CQ$10,将星节奏统计!GB18)</f>
        <v>0</v>
      </c>
      <c r="HJ19" s="28">
        <f>求节点($AT$5:$AT$10,CR$5:CR$10,将星节奏统计!GC18)</f>
        <v>0</v>
      </c>
      <c r="HK19" s="28">
        <f>求节点($AT$5:$AT$10,CS$5:CS$10,将星节奏统计!GD18)</f>
        <v>0</v>
      </c>
      <c r="HL19" s="28">
        <f>求节点($AT$17:$AT$22,AV$17:AV$22,将星节奏统计!GG18)</f>
        <v>0</v>
      </c>
      <c r="HM19" s="28">
        <f>求节点($AT$17:$AT$22,AW$17:AW$22,将星节奏统计!GH18)</f>
        <v>0</v>
      </c>
      <c r="HN19" s="28">
        <f>求节点($AT$17:$AT$22,AX$17:AX$22,将星节奏统计!GI18)</f>
        <v>0</v>
      </c>
      <c r="HO19" s="28">
        <f>求节点($AT$17:$AT$22,AY$17:AY$22,将星节奏统计!GJ18)</f>
        <v>0</v>
      </c>
      <c r="HP19" s="28">
        <f>求节点($AT$17:$AT$22,AZ$17:AZ$22,将星节奏统计!GK18)</f>
        <v>0</v>
      </c>
      <c r="HQ19" s="28">
        <f>求节点($AT$17:$AT$22,BA$17:BA$22,将星节奏统计!GL18)</f>
        <v>0</v>
      </c>
      <c r="HR19" s="28">
        <f>求节点($AT$17:$AT$22,BB$17:BB$22,将星节奏统计!GM18)</f>
        <v>0</v>
      </c>
      <c r="HS19" s="28">
        <f>求节点($AT$17:$AT$22,BC$17:BC$22,将星节奏统计!GN18)</f>
        <v>0</v>
      </c>
      <c r="HT19" s="28">
        <f>求节点($AT$17:$AT$22,BD$17:BD$22,将星节奏统计!GO18)</f>
        <v>0</v>
      </c>
      <c r="HU19" s="28">
        <f>求节点($AT$17:$AT$22,BE$17:BE$22,将星节奏统计!GP18)</f>
        <v>0</v>
      </c>
      <c r="HV19" s="28">
        <f>求节点($AT$17:$AT$22,BF$17:BF$22,将星节奏统计!GQ18)</f>
        <v>0</v>
      </c>
      <c r="HW19" s="28">
        <f>求节点($AT$17:$AT$22,BG$17:BG$22,将星节奏统计!GR18)</f>
        <v>0</v>
      </c>
      <c r="HX19" s="28">
        <f>求节点($AT$17:$AT$22,BH$17:BH$22,将星节奏统计!GS18)</f>
        <v>0</v>
      </c>
      <c r="HY19" s="28">
        <f>求节点($AT$17:$AT$22,BI$17:BI$22,将星节奏统计!GT18)</f>
        <v>0</v>
      </c>
      <c r="HZ19" s="28">
        <f>求节点($AT$17:$AT$22,BJ$17:BJ$22,将星节奏统计!GU18)</f>
        <v>0</v>
      </c>
      <c r="IA19" s="28">
        <f>求节点($AT$17:$AT$22,BK$17:BK$22,将星节奏统计!GV18)</f>
        <v>0</v>
      </c>
      <c r="IB19" s="28">
        <f>求节点($AT$17:$AT$22,BL$17:BL$22,将星节奏统计!GW18)</f>
        <v>0</v>
      </c>
      <c r="IC19" s="28">
        <f>求节点($AT$17:$AT$22,BM$17:BM$22,将星节奏统计!GX18)</f>
        <v>0</v>
      </c>
      <c r="ID19" s="28">
        <f>求节点($AT$17:$AT$22,BN$17:BN$22,将星节奏统计!GY18)</f>
        <v>0</v>
      </c>
      <c r="IE19" s="28">
        <f>求节点($AT$17:$AT$22,BO$17:BO$22,将星节奏统计!GZ18)</f>
        <v>0</v>
      </c>
      <c r="IF19" s="28">
        <f>求节点($AT$5:$AT$10,AV$5:AV$10,将星节奏统计!HD18)</f>
        <v>1.7184182197475251E-2</v>
      </c>
      <c r="IG19" s="28">
        <f>求节点($AT$5:$AT$10,AW$5:AW$10,将星节奏统计!HE18)</f>
        <v>4.1858615695942847E-2</v>
      </c>
      <c r="IH19" s="28">
        <f>求节点($AT$5:$AT$10,AX$5:AX$10,将星节奏统计!HF18)</f>
        <v>4.4392470676811076E-3</v>
      </c>
      <c r="II19" s="28">
        <f>求节点($AT$5:$AT$10,AY$5:AY$10,将星节奏统计!HG18)</f>
        <v>0</v>
      </c>
      <c r="IJ19" s="28">
        <f>求节点($AT$5:$AT$10,AZ$5:AZ$10,将星节奏统计!HH18)</f>
        <v>0</v>
      </c>
      <c r="IK19" s="28">
        <f>求节点($AT$5:$AT$10,BA$5:BA$10,将星节奏统计!HI18)</f>
        <v>0</v>
      </c>
      <c r="IL19" s="28">
        <f>求节点($AT$5:$AT$10,BB$5:BB$10,将星节奏统计!HJ18)</f>
        <v>0</v>
      </c>
      <c r="IM19" s="28">
        <f>求节点($AT$5:$AT$10,BC$5:BC$10,将星节奏统计!HK18)</f>
        <v>0</v>
      </c>
      <c r="IN19" s="28">
        <f>求节点($AT$5:$AT$10,BD$5:BD$10,将星节奏统计!HL18)</f>
        <v>0</v>
      </c>
      <c r="IO19" s="28">
        <f>求节点($AT$5:$AT$10,BE$5:BE$10,将星节奏统计!HM18)</f>
        <v>0</v>
      </c>
      <c r="IP19" s="28">
        <f>求节点($AT$5:$AT$10,BF$5:BF$10,将星节奏统计!HN18)</f>
        <v>0</v>
      </c>
      <c r="IQ19" s="28">
        <f>求节点($AT$5:$AT$10,BG$5:BG$10,将星节奏统计!HO18)</f>
        <v>0</v>
      </c>
      <c r="IR19" s="28">
        <f>求节点($AT$5:$AT$10,BH$5:BH$10,将星节奏统计!HP18)</f>
        <v>0</v>
      </c>
      <c r="IS19" s="28">
        <f>求节点($AT$5:$AT$10,BI$5:BI$10,将星节奏统计!HQ18)</f>
        <v>0</v>
      </c>
      <c r="IT19" s="28">
        <f>求节点($AT$5:$AT$10,BJ$5:BJ$10,将星节奏统计!HR18)</f>
        <v>0</v>
      </c>
      <c r="IU19" s="28">
        <f>求节点($AT$5:$AT$10,BK$5:BK$10,将星节奏统计!HS18)</f>
        <v>0</v>
      </c>
      <c r="IV19" s="28">
        <f>求节点($AT$5:$AT$10,BL$5:BL$10,将星节奏统计!HT18)</f>
        <v>0.21451438714986015</v>
      </c>
      <c r="IW19" s="28">
        <f>求节点($AT$5:$AT$10,BM$5:BM$10,将星节奏统计!HU18)</f>
        <v>0.15700921031179985</v>
      </c>
      <c r="IX19" s="28">
        <f>求节点($AT$5:$AT$10,BN$5:BN$10,将星节奏统计!HV18)</f>
        <v>0.12369815145030941</v>
      </c>
      <c r="IY19" s="28">
        <f>求节点($AT$5:$AT$10,BO$5:BO$10,将星节奏统计!HW18)</f>
        <v>0</v>
      </c>
      <c r="IZ19" s="28">
        <f>求节点($AT$5:$AT$10,BP$5:BP$10,将星节奏统计!HX18)</f>
        <v>7.9906447218259888E-2</v>
      </c>
      <c r="JA19" s="28">
        <f>求节点($AT$5:$AT$10,BQ$5:BQ$10,将星节奏统计!HY18)</f>
        <v>5.3270964812173263E-2</v>
      </c>
      <c r="JB19" s="28">
        <f>求节点($AT$5:$AT$10,BR$5:BR$10,将星节奏统计!HZ18)</f>
        <v>0.15700921031179985</v>
      </c>
      <c r="JC19" s="28">
        <f>求节点($AT$5:$AT$10,BS$5:BS$10,将星节奏统计!IA18)</f>
        <v>0</v>
      </c>
      <c r="JD19" s="28">
        <f>求节点($AT$5:$AT$10,BT$5:BT$10,将星节奏统计!IB18)</f>
        <v>5.3270964812173263E-2</v>
      </c>
      <c r="JE19" s="28">
        <f>求节点($AT$5:$AT$10,BU$5:BU$10,将星节奏统计!IC18)</f>
        <v>4.1858615695942847E-2</v>
      </c>
      <c r="JF19" s="28">
        <f>求节点($AT$5:$AT$10,BV$5:BV$10,将星节奏统计!ID18)</f>
        <v>0.16208261857687539</v>
      </c>
      <c r="JG19" s="28">
        <f>求节点($AT$5:$AT$10,BW$5:BW$10,将星节奏统计!IE18)</f>
        <v>4.4129363335797256E-3</v>
      </c>
      <c r="JH19" s="28">
        <f>求节点($AT$5:$AT$10,BX$5:BX$10,将星节奏统计!IF18)</f>
        <v>2.758085208487332E-3</v>
      </c>
      <c r="JI19" s="28">
        <f>求节点($AT$5:$AT$10,BY$5:BY$10,将星节奏统计!IG18)</f>
        <v>4.4129363335797256E-3</v>
      </c>
      <c r="JJ19" s="28">
        <f>求节点($AT$5:$AT$10,BZ$5:BZ$10,将星节奏统计!IH18)</f>
        <v>2.758085208487332E-3</v>
      </c>
      <c r="JK19" s="28">
        <f>求节点($AT$5:$AT$10,CA$5:CA$10,将星节奏统计!II18)</f>
        <v>5.5161704169746639E-3</v>
      </c>
      <c r="JL19" s="28">
        <f>求节点($AT$5:$AT$10,CB$5:CB$10,将星节奏统计!IJ18)</f>
        <v>5.5161704169746639E-3</v>
      </c>
      <c r="JM19" s="28">
        <f>求节点($AT$5:$AT$10,CC$5:CC$10,将星节奏统计!IK18)</f>
        <v>5.5161704169746639E-3</v>
      </c>
      <c r="JN19" s="28">
        <f>求节点($AT$5:$AT$10,CD$5:CD$10,将星节奏统计!IL18)</f>
        <v>5.5161704169746639E-3</v>
      </c>
      <c r="JO19" s="28">
        <f>求节点($AT$5:$AT$10,CE$5:CE$10,将星节奏统计!IM18)</f>
        <v>3.3097022501848011E-3</v>
      </c>
      <c r="JP19" s="28">
        <f>求节点($AT$5:$AT$10,CF$5:CF$10,将星节奏统计!IN18)</f>
        <v>3.3097022501848011E-3</v>
      </c>
      <c r="JQ19" s="28">
        <f>求节点($AT$5:$AT$10,CG$5:CG$10,将星节奏统计!IO18)</f>
        <v>3.3097022501848011E-3</v>
      </c>
      <c r="JR19" s="28">
        <f>求节点($AT$5:$AT$10,CH$5:CH$10,将星节奏统计!IP18)</f>
        <v>3.3097022501848011E-3</v>
      </c>
      <c r="JS19" s="28">
        <f>求节点($AT$5:$AT$10,CI$5:CI$10,将星节奏统计!IQ18)</f>
        <v>4.4129363335797256E-3</v>
      </c>
      <c r="JT19" s="28">
        <f>求节点($AT$5:$AT$10,CJ$5:CJ$10,将星节奏统计!IR18)</f>
        <v>2.758085208487332E-3</v>
      </c>
      <c r="JU19" s="28">
        <f>求节点($AT$5:$AT$10,CK$5:CK$10,将星节奏统计!IS18)</f>
        <v>0</v>
      </c>
      <c r="JV19" s="28">
        <f>求节点($AT$5:$AT$10,CL$5:CL$10,将星节奏统计!IT18)</f>
        <v>0</v>
      </c>
      <c r="JW19" s="28">
        <f>求节点($AT$5:$AT$10,CM$5:CM$10,将星节奏统计!IU18)</f>
        <v>0</v>
      </c>
      <c r="JX19" s="28">
        <f>求节点($AT$5:$AT$10,CN$5:CN$10,将星节奏统计!IV18)</f>
        <v>0</v>
      </c>
      <c r="JY19" s="28">
        <f>求节点($AT$5:$AT$10,CO$5:CO$10,将星节奏统计!IW18)</f>
        <v>0</v>
      </c>
      <c r="JZ19" s="28">
        <f>求节点($AT$5:$AT$10,CP$5:CP$10,将星节奏统计!IX18)</f>
        <v>0</v>
      </c>
      <c r="KA19" s="28">
        <f>求节点($AT$5:$AT$10,CQ$5:CQ$10,将星节奏统计!IY18)</f>
        <v>0</v>
      </c>
      <c r="KB19" s="28">
        <f>求节点($AT$5:$AT$10,CR$5:CR$10,将星节奏统计!IZ18)</f>
        <v>0</v>
      </c>
      <c r="KC19" s="28">
        <f>求节点($AT$5:$AT$10,CS$5:CS$10,将星节奏统计!JA18)</f>
        <v>0</v>
      </c>
      <c r="KD19" s="28">
        <f>求节点($AT$17:$AT$22,AV$17:AV$22,将星节奏统计!JD18)</f>
        <v>0</v>
      </c>
      <c r="KE19" s="28">
        <f>求节点($AT$17:$AT$22,AW$17:AW$22,将星节奏统计!JE18)</f>
        <v>0</v>
      </c>
      <c r="KF19" s="28">
        <f>求节点($AT$17:$AT$22,AX$17:AX$22,将星节奏统计!JF18)</f>
        <v>0</v>
      </c>
      <c r="KG19" s="28">
        <f>求节点($AT$17:$AT$22,AY$17:AY$22,将星节奏统计!JG18)</f>
        <v>1.2279277229534924E-6</v>
      </c>
      <c r="KH19" s="28">
        <f>求节点($AT$17:$AT$22,AZ$17:AZ$22,将星节奏统计!JH18)</f>
        <v>1.8418915844267691E-6</v>
      </c>
      <c r="KI19" s="28">
        <f>求节点($AT$17:$AT$22,BA$17:BA$22,将星节奏统计!JI18)</f>
        <v>1.8418915844267691E-6</v>
      </c>
      <c r="KJ19" s="28">
        <f>求节点($AT$17:$AT$22,BB$17:BB$22,将星节奏统计!JJ18)</f>
        <v>2.7907448248883082E-6</v>
      </c>
      <c r="KK19" s="28">
        <f>求节点($AT$17:$AT$22,BC$17:BC$22,将星节奏统计!JK18)</f>
        <v>0</v>
      </c>
      <c r="KL19" s="28">
        <f>求节点($AT$17:$AT$22,BD$17:BD$22,将星节奏统计!JL18)</f>
        <v>1.8418915844267691E-6</v>
      </c>
      <c r="KM19" s="28">
        <f>求节点($AT$17:$AT$22,BE$17:BE$22,将星节奏统计!JM18)</f>
        <v>0</v>
      </c>
      <c r="KN19" s="28">
        <f>求节点($AT$17:$AT$22,BF$17:BF$22,将星节奏统计!JN18)</f>
        <v>0</v>
      </c>
      <c r="KO19" s="28">
        <f>求节点($AT$17:$AT$22,BG$17:BG$22,将星节奏统计!JO18)</f>
        <v>0</v>
      </c>
      <c r="KP19" s="28">
        <f>求节点($AT$17:$AT$22,BH$17:BH$22,将星节奏统计!JP18)</f>
        <v>0</v>
      </c>
      <c r="KQ19" s="28">
        <f>求节点($AT$17:$AT$22,BI$17:BI$22,将星节奏统计!JQ18)</f>
        <v>0</v>
      </c>
      <c r="KR19" s="28">
        <f>求节点($AT$17:$AT$22,BJ$17:BJ$22,将星节奏统计!JR18)</f>
        <v>0</v>
      </c>
      <c r="KS19" s="28">
        <f>求节点($AT$17:$AT$22,BK$17:BK$22,将星节奏统计!JS18)</f>
        <v>0</v>
      </c>
      <c r="KT19" s="28">
        <f>求节点($AT$17:$AT$22,BL$17:BL$22,将星节奏统计!JT18)</f>
        <v>0</v>
      </c>
      <c r="KU19" s="28">
        <f>求节点($AT$17:$AT$22,BM$17:BM$22,将星节奏统计!JU18)</f>
        <v>0</v>
      </c>
      <c r="KV19" s="28">
        <f>求节点($AT$17:$AT$22,BN$17:BN$22,将星节奏统计!JV18)</f>
        <v>0</v>
      </c>
      <c r="KW19" s="28">
        <f>求节点($AT$17:$AT$22,BO$17:BO$22,将星节奏统计!JW18)</f>
        <v>0</v>
      </c>
      <c r="KX19" s="28">
        <f>求节点($AT$5:$AT$10,AV$5:AV$10,将星节奏统计!KA18)</f>
        <v>2.9299199225767705E-2</v>
      </c>
      <c r="KY19" s="28">
        <f>求节点($AT$5:$AT$10,AW$5:AW$10,将星节奏统计!KB18)</f>
        <v>6.5505348285911966E-2</v>
      </c>
      <c r="KZ19" s="28">
        <f>求节点($AT$5:$AT$10,AX$5:AX$10,将星节奏统计!KC18)</f>
        <v>8.5298770533193211E-3</v>
      </c>
      <c r="LA19" s="28">
        <f>求节点($AT$5:$AT$10,AY$5:AY$10,将星节奏统计!KD18)</f>
        <v>0</v>
      </c>
      <c r="LB19" s="28">
        <f>求节点($AT$5:$AT$10,AZ$5:AZ$10,将星节奏统计!KE18)</f>
        <v>0</v>
      </c>
      <c r="LC19" s="28">
        <f>求节点($AT$5:$AT$10,BA$5:BA$10,将星节奏统计!KF18)</f>
        <v>0</v>
      </c>
      <c r="LD19" s="28">
        <f>求节点($AT$5:$AT$10,BB$5:BB$10,将星节奏统计!KG18)</f>
        <v>0</v>
      </c>
      <c r="LE19" s="28">
        <f>求节点($AT$5:$AT$10,BC$5:BC$10,将星节奏统计!KH18)</f>
        <v>0</v>
      </c>
      <c r="LF19" s="28">
        <f>求节点($AT$5:$AT$10,BD$5:BD$10,将星节奏统计!KI18)</f>
        <v>0</v>
      </c>
      <c r="LG19" s="28">
        <f>求节点($AT$5:$AT$10,BE$5:BE$10,将星节奏统计!KJ18)</f>
        <v>0</v>
      </c>
      <c r="LH19" s="28">
        <f>求节点($AT$5:$AT$10,BF$5:BF$10,将星节奏统计!KK18)</f>
        <v>0</v>
      </c>
      <c r="LI19" s="28">
        <f>求节点($AT$5:$AT$10,BG$5:BG$10,将星节奏统计!KL18)</f>
        <v>0</v>
      </c>
      <c r="LJ19" s="28">
        <f>求节点($AT$5:$AT$10,BH$5:BH$10,将星节奏统计!KM18)</f>
        <v>0</v>
      </c>
      <c r="LK19" s="28">
        <f>求节点($AT$5:$AT$10,BI$5:BI$10,将星节奏统计!KN18)</f>
        <v>0</v>
      </c>
      <c r="LL19" s="28">
        <f>求节点($AT$5:$AT$10,BJ$5:BJ$10,将星节奏统计!KO18)</f>
        <v>0</v>
      </c>
      <c r="LM19" s="28">
        <f>求节点($AT$5:$AT$10,BK$5:BK$10,将星节奏统计!KP18)</f>
        <v>0</v>
      </c>
      <c r="LN19" s="28">
        <f>求节点($AT$5:$AT$10,BL$5:BL$10,将星节奏统计!KQ18)</f>
        <v>0.35653765573892693</v>
      </c>
      <c r="LO19" s="28">
        <f>求节点($AT$5:$AT$10,BM$5:BM$10,将星节奏统计!KR18)</f>
        <v>0.26219683851392533</v>
      </c>
      <c r="LP19" s="28">
        <f>求节点($AT$5:$AT$10,BN$5:BN$10,将星节奏统计!KS18)</f>
        <v>0.20883128422198866</v>
      </c>
      <c r="LQ19" s="28">
        <f>求节点($AT$5:$AT$10,BO$5:BO$10,将星节奏统计!KT18)</f>
        <v>0</v>
      </c>
      <c r="LR19" s="28">
        <f>求节点($AT$5:$AT$10,BP$5:BP$10,将星节奏统计!KU18)</f>
        <v>0.1525269906855341</v>
      </c>
      <c r="LS19" s="28">
        <f>求节点($AT$5:$AT$10,BQ$5:BQ$10,将星节奏统计!KV18)</f>
        <v>0.10168466045702274</v>
      </c>
      <c r="LT19" s="28">
        <f>求节点($AT$5:$AT$10,BR$5:BR$10,将星节奏统计!KW18)</f>
        <v>0.26219683851392533</v>
      </c>
      <c r="LU19" s="28">
        <f>求节点($AT$5:$AT$10,BS$5:BS$10,将星节奏统计!KX18)</f>
        <v>0</v>
      </c>
      <c r="LV19" s="28">
        <f>求节点($AT$5:$AT$10,BT$5:BT$10,将星节奏统计!KY18)</f>
        <v>0.10168466045702274</v>
      </c>
      <c r="LW19" s="28">
        <f>求节点($AT$5:$AT$10,BU$5:BU$10,将星节奏统计!KZ18)</f>
        <v>6.6663099513617444E-2</v>
      </c>
      <c r="LX19" s="28">
        <f>求节点($AT$5:$AT$10,BV$5:BV$10,将星节奏统计!LA18)</f>
        <v>0.26619595446360983</v>
      </c>
      <c r="LY19" s="28">
        <f>求节点($AT$5:$AT$10,BW$5:BW$10,将星节奏统计!LB18)</f>
        <v>8.4793217849042923E-3</v>
      </c>
      <c r="LZ19" s="28">
        <f>求节点($AT$5:$AT$10,BX$5:BX$10,将星节奏统计!LC18)</f>
        <v>5.2995761155651827E-3</v>
      </c>
      <c r="MA19" s="28">
        <f>求节点($AT$5:$AT$10,BY$5:BY$10,将星节奏统计!LD18)</f>
        <v>8.4793217849042923E-3</v>
      </c>
      <c r="MB19" s="28">
        <f>求节点($AT$5:$AT$10,BZ$5:BZ$10,将星节奏统计!LE18)</f>
        <v>5.2995761155651827E-3</v>
      </c>
      <c r="MC19" s="28">
        <f>求节点($AT$5:$AT$10,CA$5:CA$10,将星节奏统计!LF18)</f>
        <v>1.0599152231130365E-2</v>
      </c>
      <c r="MD19" s="28">
        <f>求节点($AT$5:$AT$10,CB$5:CB$10,将星节奏统计!LG18)</f>
        <v>1.0599152231130365E-2</v>
      </c>
      <c r="ME19" s="28">
        <f>求节点($AT$5:$AT$10,CC$5:CC$10,将星节奏统计!LH18)</f>
        <v>1.0599152231130365E-2</v>
      </c>
      <c r="MF19" s="28">
        <f>求节点($AT$5:$AT$10,CD$5:CD$10,将星节奏统计!LI18)</f>
        <v>1.0599152231130365E-2</v>
      </c>
      <c r="MG19" s="28">
        <f>求节点($AT$5:$AT$10,CE$5:CE$10,将星节奏统计!LJ18)</f>
        <v>6.3594913386782123E-3</v>
      </c>
      <c r="MH19" s="28">
        <f>求节点($AT$5:$AT$10,CF$5:CF$10,将星节奏统计!LK18)</f>
        <v>6.3594913386782123E-3</v>
      </c>
      <c r="MI19" s="28">
        <f>求节点($AT$5:$AT$10,CG$5:CG$10,将星节奏统计!LL18)</f>
        <v>6.3594913386782123E-3</v>
      </c>
      <c r="MJ19" s="28">
        <f>求节点($AT$5:$AT$10,CH$5:CH$10,将星节奏统计!LM18)</f>
        <v>6.3594913386782123E-3</v>
      </c>
      <c r="MK19" s="28">
        <f>求节点($AT$5:$AT$10,CI$5:CI$10,将星节奏统计!LN18)</f>
        <v>8.4793217849042923E-3</v>
      </c>
      <c r="ML19" s="28">
        <f>求节点($AT$5:$AT$10,CJ$5:CJ$10,将星节奏统计!LO18)</f>
        <v>5.2995761155651827E-3</v>
      </c>
      <c r="MM19" s="28">
        <f>求节点($AT$5:$AT$10,CK$5:CK$10,将星节奏统计!LP18)</f>
        <v>0</v>
      </c>
      <c r="MN19" s="28">
        <f>求节点($AT$5:$AT$10,CL$5:CL$10,将星节奏统计!LQ18)</f>
        <v>0</v>
      </c>
      <c r="MO19" s="28">
        <f>求节点($AT$5:$AT$10,CM$5:CM$10,将星节奏统计!LR18)</f>
        <v>0</v>
      </c>
      <c r="MP19" s="28">
        <f>求节点($AT$5:$AT$10,CN$5:CN$10,将星节奏统计!LS18)</f>
        <v>0</v>
      </c>
      <c r="MQ19" s="28">
        <f>求节点($AT$5:$AT$10,CO$5:CO$10,将星节奏统计!LT18)</f>
        <v>0</v>
      </c>
      <c r="MR19" s="28">
        <f>求节点($AT$5:$AT$10,CP$5:CP$10,将星节奏统计!LU18)</f>
        <v>0</v>
      </c>
      <c r="MS19" s="28">
        <f>求节点($AT$5:$AT$10,CQ$5:CQ$10,将星节奏统计!LV18)</f>
        <v>0</v>
      </c>
      <c r="MT19" s="28">
        <f>求节点($AT$5:$AT$10,CR$5:CR$10,将星节奏统计!LW18)</f>
        <v>0</v>
      </c>
      <c r="MU19" s="28">
        <f>求节点($AT$5:$AT$10,CS$5:CS$10,将星节奏统计!LX18)</f>
        <v>0</v>
      </c>
      <c r="MV19" s="28">
        <f>求节点($AT$17:$AT$22,AV$17:AV$22,将星节奏统计!MA18)</f>
        <v>0</v>
      </c>
      <c r="MW19" s="28">
        <f>求节点($AT$17:$AT$22,AW$17:AW$22,将星节奏统计!MB18)</f>
        <v>0</v>
      </c>
      <c r="MX19" s="28">
        <f>求节点($AT$17:$AT$22,AX$17:AX$22,将星节奏统计!MC18)</f>
        <v>0</v>
      </c>
      <c r="MY19" s="28">
        <f>求节点($AT$17:$AT$22,AY$17:AY$22,将星节奏统计!MD18)</f>
        <v>0</v>
      </c>
      <c r="MZ19" s="28">
        <f>求节点($AT$17:$AT$22,AZ$17:AZ$22,将星节奏统计!ME18)</f>
        <v>0</v>
      </c>
      <c r="NA19" s="28">
        <f>求节点($AT$17:$AT$22,BA$17:BA$22,将星节奏统计!MF18)</f>
        <v>0</v>
      </c>
      <c r="NB19" s="28">
        <f>求节点($AT$17:$AT$22,BB$17:BB$22,将星节奏统计!MG18)</f>
        <v>0</v>
      </c>
      <c r="NC19" s="28">
        <f>求节点($AT$17:$AT$22,BC$17:BC$22,将星节奏统计!MH18)</f>
        <v>0</v>
      </c>
      <c r="ND19" s="28">
        <f>求节点($AT$17:$AT$22,BD$17:BD$22,将星节奏统计!MI18)</f>
        <v>0</v>
      </c>
      <c r="NE19" s="28">
        <f>求节点($AT$17:$AT$22,BE$17:BE$22,将星节奏统计!MJ18)</f>
        <v>0</v>
      </c>
      <c r="NF19" s="28">
        <f>求节点($AT$17:$AT$22,BF$17:BF$22,将星节奏统计!MK18)</f>
        <v>0</v>
      </c>
      <c r="NG19" s="28">
        <f>求节点($AT$17:$AT$22,BG$17:BG$22,将星节奏统计!ML18)</f>
        <v>0</v>
      </c>
      <c r="NH19" s="28">
        <f>求节点($AT$17:$AT$22,BH$17:BH$22,将星节奏统计!MM18)</f>
        <v>0</v>
      </c>
      <c r="NI19" s="28">
        <f>求节点($AT$17:$AT$22,BI$17:BI$22,将星节奏统计!MN18)</f>
        <v>0</v>
      </c>
      <c r="NJ19" s="28">
        <f>求节点($AT$17:$AT$22,BJ$17:BJ$22,将星节奏统计!MO18)</f>
        <v>0</v>
      </c>
      <c r="NK19" s="28">
        <f>求节点($AT$17:$AT$22,BK$17:BK$22,将星节奏统计!MP18)</f>
        <v>0</v>
      </c>
      <c r="NL19" s="28">
        <f>求节点($AT$17:$AT$22,BL$17:BL$22,将星节奏统计!MQ18)</f>
        <v>0</v>
      </c>
      <c r="NM19" s="28">
        <f>求节点($AT$17:$AT$22,BM$17:BM$22,将星节奏统计!MR18)</f>
        <v>0</v>
      </c>
      <c r="NN19" s="28">
        <f>求节点($AT$17:$AT$22,BN$17:BN$22,将星节奏统计!MS18)</f>
        <v>0</v>
      </c>
      <c r="NO19" s="28">
        <f>求节点($AT$17:$AT$22,BO$17:BO$22,将星节奏统计!MT18)</f>
        <v>0</v>
      </c>
      <c r="NP19" s="28">
        <f>求节点($AT$5:$AT$10,AV$5:AV$10,将星节奏统计!MX18)</f>
        <v>3.9620458002519246E-2</v>
      </c>
      <c r="NQ19" s="28">
        <f>求节点($AT$5:$AT$10,AW$5:AW$10,将星节奏统计!MY18)</f>
        <v>8.0821570912866639E-2</v>
      </c>
      <c r="NR19" s="28">
        <f>求节点($AT$5:$AT$10,AX$5:AX$10,将星节奏统计!MZ18)</f>
        <v>1.2262732310911125E-2</v>
      </c>
      <c r="NS19" s="28">
        <f>求节点($AT$5:$AT$10,AY$5:AY$10,将星节奏统计!NA18)</f>
        <v>0</v>
      </c>
      <c r="NT19" s="28">
        <f>求节点($AT$5:$AT$10,AZ$5:AZ$10,将星节奏统计!NB18)</f>
        <v>0</v>
      </c>
      <c r="NU19" s="28">
        <f>求节点($AT$5:$AT$10,BA$5:BA$10,将星节奏统计!NC18)</f>
        <v>0</v>
      </c>
      <c r="NV19" s="28">
        <f>求节点($AT$5:$AT$10,BB$5:BB$10,将星节奏统计!ND18)</f>
        <v>0</v>
      </c>
      <c r="NW19" s="28">
        <f>求节点($AT$5:$AT$10,BC$5:BC$10,将星节奏统计!NE18)</f>
        <v>0</v>
      </c>
      <c r="NX19" s="28">
        <f>求节点($AT$5:$AT$10,BD$5:BD$10,将星节奏统计!NF18)</f>
        <v>0</v>
      </c>
      <c r="NY19" s="28">
        <f>求节点($AT$5:$AT$10,BE$5:BE$10,将星节奏统计!NG18)</f>
        <v>0</v>
      </c>
      <c r="NZ19" s="28">
        <f>求节点($AT$5:$AT$10,BF$5:BF$10,将星节奏统计!NH18)</f>
        <v>0</v>
      </c>
      <c r="OA19" s="28">
        <f>求节点($AT$5:$AT$10,BG$5:BG$10,将星节奏统计!NI18)</f>
        <v>0</v>
      </c>
      <c r="OB19" s="28">
        <f>求节点($AT$5:$AT$10,BH$5:BH$10,将星节奏统计!NJ18)</f>
        <v>0</v>
      </c>
      <c r="OC19" s="28">
        <f>求节点($AT$5:$AT$10,BI$5:BI$10,将星节奏统计!NK18)</f>
        <v>0</v>
      </c>
      <c r="OD19" s="28">
        <f>求节点($AT$5:$AT$10,BJ$5:BJ$10,将星节奏统计!NL18)</f>
        <v>0</v>
      </c>
      <c r="OE19" s="28">
        <f>求节点($AT$5:$AT$10,BK$5:BK$10,将星节奏统计!NM18)</f>
        <v>0</v>
      </c>
      <c r="OF19" s="28">
        <f>求节点($AT$5:$AT$10,BL$5:BL$10,将星节奏统计!NN18)</f>
        <v>0.45391381728269881</v>
      </c>
      <c r="OG19" s="28">
        <f>求节点($AT$5:$AT$10,BM$5:BM$10,将星节奏统计!NO18)</f>
        <v>0.34525464621822244</v>
      </c>
      <c r="OH19" s="28">
        <f>求节点($AT$5:$AT$10,BN$5:BN$10,将星节奏统计!NP18)</f>
        <v>0.27104553851518542</v>
      </c>
      <c r="OI19" s="28">
        <f>求节点($AT$5:$AT$10,BO$5:BO$10,将星节奏统计!NQ18)</f>
        <v>0</v>
      </c>
      <c r="OJ19" s="28">
        <f>求节点($AT$5:$AT$10,BP$5:BP$10,将星节奏统计!NR18)</f>
        <v>0.2005208439974287</v>
      </c>
      <c r="OK19" s="28">
        <f>求节点($AT$5:$AT$10,BQ$5:BQ$10,将星节奏统计!NS18)</f>
        <v>0.13368056266495248</v>
      </c>
      <c r="OL19" s="28">
        <f>求节点($AT$5:$AT$10,BR$5:BR$10,将星节奏统计!NT18)</f>
        <v>0.34525464621822244</v>
      </c>
      <c r="OM19" s="28">
        <f>求节点($AT$5:$AT$10,BS$5:BS$10,将星节奏统计!NU18)</f>
        <v>0</v>
      </c>
      <c r="ON19" s="28">
        <f>求节点($AT$5:$AT$10,BT$5:BT$10,将星节奏统计!NV18)</f>
        <v>0.13368056266495248</v>
      </c>
      <c r="OO19" s="28">
        <f>求节点($AT$5:$AT$10,BU$5:BU$10,将星节奏统计!NW18)</f>
        <v>8.2660386975149852E-2</v>
      </c>
      <c r="OP19" s="28">
        <f>求节点($AT$5:$AT$10,BV$5:BV$10,将星节奏统计!NX18)</f>
        <v>0.30639775990000778</v>
      </c>
      <c r="OQ19" s="28">
        <f>求节点($AT$5:$AT$10,BW$5:BW$10,将星节奏统计!NY18)</f>
        <v>1.2190052983928501E-2</v>
      </c>
      <c r="OR19" s="28">
        <f>求节点($AT$5:$AT$10,BX$5:BX$10,将星节奏统计!NZ18)</f>
        <v>7.6187831149553131E-3</v>
      </c>
      <c r="OS19" s="28">
        <f>求节点($AT$5:$AT$10,BY$5:BY$10,将星节奏统计!OA18)</f>
        <v>1.2190052983928501E-2</v>
      </c>
      <c r="OT19" s="28">
        <f>求节点($AT$5:$AT$10,BZ$5:BZ$10,将星节奏统计!OB18)</f>
        <v>7.6187831149553131E-3</v>
      </c>
      <c r="OU19" s="28">
        <f>求节点($AT$5:$AT$10,CA$5:CA$10,将星节奏统计!OC18)</f>
        <v>1.5237566229910626E-2</v>
      </c>
      <c r="OV19" s="28">
        <f>求节点($AT$5:$AT$10,CB$5:CB$10,将星节奏统计!OD18)</f>
        <v>1.5237566229910626E-2</v>
      </c>
      <c r="OW19" s="28">
        <f>求节点($AT$5:$AT$10,CC$5:CC$10,将星节奏统计!OE18)</f>
        <v>1.5237566229910626E-2</v>
      </c>
      <c r="OX19" s="28">
        <f>求节点($AT$5:$AT$10,CD$5:CD$10,将星节奏统计!OF18)</f>
        <v>1.5237566229910626E-2</v>
      </c>
      <c r="OY19" s="28">
        <f>求节点($AT$5:$AT$10,CE$5:CE$10,将星节奏统计!OG18)</f>
        <v>9.1425397379463758E-3</v>
      </c>
      <c r="OZ19" s="28">
        <f>求节点($AT$5:$AT$10,CF$5:CF$10,将星节奏统计!OH18)</f>
        <v>9.1425397379463758E-3</v>
      </c>
      <c r="PA19" s="28">
        <f>求节点($AT$5:$AT$10,CG$5:CG$10,将星节奏统计!OI18)</f>
        <v>9.1425397379463758E-3</v>
      </c>
      <c r="PB19" s="28">
        <f>求节点($AT$5:$AT$10,CH$5:CH$10,将星节奏统计!OJ18)</f>
        <v>9.1425397379463758E-3</v>
      </c>
      <c r="PC19" s="28">
        <f>求节点($AT$5:$AT$10,CI$5:CI$10,将星节奏统计!OK18)</f>
        <v>1.2190052983928501E-2</v>
      </c>
      <c r="PD19" s="28">
        <f>求节点($AT$5:$AT$10,CJ$5:CJ$10,将星节奏统计!OL18)</f>
        <v>7.6187831149553131E-3</v>
      </c>
      <c r="PE19" s="28">
        <f>求节点($AT$5:$AT$10,CK$5:CK$10,将星节奏统计!OM18)</f>
        <v>0</v>
      </c>
      <c r="PF19" s="28">
        <f>求节点($AT$5:$AT$10,CL$5:CL$10,将星节奏统计!ON18)</f>
        <v>0</v>
      </c>
      <c r="PG19" s="28">
        <f>求节点($AT$5:$AT$10,CM$5:CM$10,将星节奏统计!OO18)</f>
        <v>0</v>
      </c>
      <c r="PH19" s="28">
        <f>求节点($AT$5:$AT$10,CN$5:CN$10,将星节奏统计!OP18)</f>
        <v>0</v>
      </c>
      <c r="PI19" s="28">
        <f>求节点($AT$5:$AT$10,CO$5:CO$10,将星节奏统计!OQ18)</f>
        <v>0</v>
      </c>
      <c r="PJ19" s="28">
        <f>求节点($AT$5:$AT$10,CP$5:CP$10,将星节奏统计!OR18)</f>
        <v>0</v>
      </c>
      <c r="PK19" s="28">
        <f>求节点($AT$5:$AT$10,CQ$5:CQ$10,将星节奏统计!OS18)</f>
        <v>0</v>
      </c>
      <c r="PL19" s="28">
        <f>求节点($AT$5:$AT$10,CR$5:CR$10,将星节奏统计!OT18)</f>
        <v>0</v>
      </c>
      <c r="PM19" s="28">
        <f>求节点($AT$5:$AT$10,CS$5:CS$10,将星节奏统计!OU18)</f>
        <v>0</v>
      </c>
      <c r="PN19" s="28">
        <f>求节点($AT$17:$AT$22,AV$17:AV$22,将星节奏统计!OX18)</f>
        <v>0</v>
      </c>
      <c r="PO19" s="28">
        <f>求节点($AT$17:$AT$22,AW$17:AW$22,将星节奏统计!OY18)</f>
        <v>0</v>
      </c>
      <c r="PP19" s="28">
        <f>求节点($AT$17:$AT$22,AX$17:AX$22,将星节奏统计!OZ18)</f>
        <v>0</v>
      </c>
      <c r="PQ19" s="28">
        <f>求节点($AT$17:$AT$22,AY$17:AY$22,将星节奏统计!PA18)</f>
        <v>1.4396499305700805E-6</v>
      </c>
      <c r="PR19" s="28">
        <f>求节点($AT$17:$AT$22,AZ$17:AZ$22,将星节奏统计!PB18)</f>
        <v>2.1594748958603249E-6</v>
      </c>
      <c r="PS19" s="28">
        <f>求节点($AT$17:$AT$22,BA$17:BA$22,将星节奏统计!PC18)</f>
        <v>2.1594748958603249E-6</v>
      </c>
      <c r="PT19" s="28">
        <f>求节点($AT$17:$AT$22,BB$17:BB$22,将星节奏统计!PD18)</f>
        <v>3.2719316603972703E-6</v>
      </c>
      <c r="PU19" s="28">
        <f>求节点($AT$17:$AT$22,BC$17:BC$22,将星节奏统计!PE18)</f>
        <v>0</v>
      </c>
      <c r="PV19" s="28">
        <f>求节点($AT$17:$AT$22,BD$17:BD$22,将星节奏统计!PF18)</f>
        <v>2.1594748958603249E-6</v>
      </c>
      <c r="PW19" s="28">
        <f>求节点($AT$17:$AT$22,BE$17:BE$22,将星节奏统计!PG18)</f>
        <v>0</v>
      </c>
      <c r="PX19" s="28">
        <f>求节点($AT$17:$AT$22,BF$17:BF$22,将星节奏统计!PH18)</f>
        <v>0</v>
      </c>
      <c r="PY19" s="28">
        <f>求节点($AT$17:$AT$22,BG$17:BG$22,将星节奏统计!PI18)</f>
        <v>0</v>
      </c>
      <c r="PZ19" s="28">
        <f>求节点($AT$17:$AT$22,BH$17:BH$22,将星节奏统计!PJ18)</f>
        <v>0</v>
      </c>
      <c r="QA19" s="28">
        <f>求节点($AT$17:$AT$22,BI$17:BI$22,将星节奏统计!PK18)</f>
        <v>0</v>
      </c>
      <c r="QB19" s="28">
        <f>求节点($AT$17:$AT$22,BJ$17:BJ$22,将星节奏统计!PL18)</f>
        <v>0</v>
      </c>
      <c r="QC19" s="28">
        <f>求节点($AT$17:$AT$22,BK$17:BK$22,将星节奏统计!PM18)</f>
        <v>0</v>
      </c>
      <c r="QD19" s="28">
        <f>求节点($AT$17:$AT$22,BL$17:BL$22,将星节奏统计!PN18)</f>
        <v>0</v>
      </c>
      <c r="QE19" s="28">
        <f>求节点($AT$17:$AT$22,BM$17:BM$22,将星节奏统计!PO18)</f>
        <v>0</v>
      </c>
      <c r="QF19" s="28">
        <f>求节点($AT$17:$AT$22,BN$17:BN$22,将星节奏统计!PP18)</f>
        <v>0</v>
      </c>
      <c r="QG19" s="28">
        <f>求节点($AT$17:$AT$22,BO$17:BO$22,将星节奏统计!PQ18)</f>
        <v>0</v>
      </c>
      <c r="QJ19" s="3">
        <v>15</v>
      </c>
      <c r="QK19" s="28">
        <f t="shared" ca="1" si="41"/>
        <v>0.10544407974225063</v>
      </c>
      <c r="QL19" s="28">
        <f t="shared" ca="1" si="32"/>
        <v>0.12204770429944617</v>
      </c>
      <c r="QM19" s="28">
        <f t="shared" ca="1" si="32"/>
        <v>0.15762598416490459</v>
      </c>
      <c r="QN19" s="28">
        <f t="shared" ca="1" si="32"/>
        <v>0.26896373309420829</v>
      </c>
      <c r="QO19" s="28">
        <f t="shared" ca="1" si="32"/>
        <v>0.35147355465905372</v>
      </c>
      <c r="QP19" s="28">
        <f t="shared" ca="1" si="42"/>
        <v>8.455800094030172E-3</v>
      </c>
      <c r="QQ19" s="28">
        <f t="shared" ca="1" si="33"/>
        <v>9.9378779506602566E-3</v>
      </c>
      <c r="QR19" s="28">
        <f t="shared" ca="1" si="33"/>
        <v>1.3238809000739177E-2</v>
      </c>
      <c r="QS19" s="28">
        <f t="shared" ca="1" si="33"/>
        <v>2.5437965354712877E-2</v>
      </c>
      <c r="QT19" s="28">
        <f t="shared" ca="1" si="33"/>
        <v>3.6570158951785503E-2</v>
      </c>
      <c r="QU19" s="28">
        <f t="shared" ca="1" si="43"/>
        <v>2.9139318751997607E-2</v>
      </c>
      <c r="QV19" s="28">
        <f t="shared" ca="1" si="34"/>
        <v>3.3245106775597152E-2</v>
      </c>
      <c r="QW19" s="28">
        <f t="shared" ca="1" si="34"/>
        <v>4.1858615695942847E-2</v>
      </c>
      <c r="QX19" s="28">
        <f t="shared" ca="1" si="34"/>
        <v>6.5505348285911966E-2</v>
      </c>
      <c r="QY19" s="28">
        <f t="shared" ca="1" si="34"/>
        <v>8.0821570912866639E-2</v>
      </c>
      <c r="QZ19" s="28">
        <f t="shared" ca="1" si="44"/>
        <v>6.8853610106328053E-2</v>
      </c>
      <c r="RA19" s="28">
        <f t="shared" ca="1" si="35"/>
        <v>7.9669871071118475E-2</v>
      </c>
      <c r="RB19" s="28">
        <f t="shared" ca="1" si="35"/>
        <v>0.10139037716306763</v>
      </c>
      <c r="RC19" s="28">
        <f t="shared" ca="1" si="35"/>
        <v>0.17595863123858921</v>
      </c>
      <c r="RD19" s="28">
        <f t="shared" ca="1" si="35"/>
        <v>0.22034364567422093</v>
      </c>
      <c r="RE19" s="28">
        <f t="shared" ca="1" si="45"/>
        <v>5.2848750587688523E-3</v>
      </c>
      <c r="RF19" s="28">
        <f t="shared" ca="1" si="36"/>
        <v>6.2111737191626604E-3</v>
      </c>
      <c r="RG19" s="28">
        <f t="shared" ca="1" si="36"/>
        <v>8.2742556254619959E-3</v>
      </c>
      <c r="RH19" s="28">
        <f t="shared" ca="1" si="36"/>
        <v>1.5898728346695548E-2</v>
      </c>
      <c r="RI19" s="28">
        <f t="shared" ca="1" si="36"/>
        <v>2.2856349344865939E-2</v>
      </c>
      <c r="RJ19" s="28">
        <f t="shared" ca="1" si="46"/>
        <v>1.9902363045075366E-6</v>
      </c>
      <c r="RK19" s="28">
        <f t="shared" ca="1" si="37"/>
        <v>0</v>
      </c>
      <c r="RL19" s="28">
        <f t="shared" ca="1" si="37"/>
        <v>1.9256139291738347E-6</v>
      </c>
      <c r="RM19" s="28">
        <f t="shared" ca="1" si="37"/>
        <v>0</v>
      </c>
      <c r="RN19" s="28">
        <f t="shared" ca="1" si="37"/>
        <v>2.2576328456720002E-6</v>
      </c>
      <c r="RO19" s="28">
        <f t="shared" ca="1" si="47"/>
        <v>1.9037042912686819E-6</v>
      </c>
      <c r="RP19" s="28">
        <f t="shared" ca="1" si="38"/>
        <v>0</v>
      </c>
      <c r="RQ19" s="28">
        <f t="shared" ca="1" si="38"/>
        <v>1.8418915844267691E-6</v>
      </c>
      <c r="RR19" s="28">
        <f t="shared" ca="1" si="38"/>
        <v>0</v>
      </c>
      <c r="RS19" s="28">
        <f t="shared" ca="1" si="38"/>
        <v>2.1594748958603249E-6</v>
      </c>
      <c r="RT19" s="28">
        <f t="shared" ca="1" si="48"/>
        <v>1.0975761447508559E-2</v>
      </c>
      <c r="RU19" s="28">
        <f t="shared" ca="1" si="39"/>
        <v>1.2899521803727377E-2</v>
      </c>
      <c r="RV19" s="28">
        <f t="shared" ca="1" si="39"/>
        <v>1.7184182197475251E-2</v>
      </c>
      <c r="RW19" s="28">
        <f t="shared" ca="1" si="39"/>
        <v>2.9299199225767705E-2</v>
      </c>
      <c r="RX19" s="28">
        <f t="shared" ca="1" si="39"/>
        <v>3.9620458002519246E-2</v>
      </c>
      <c r="RY19" s="28">
        <f t="shared" ca="1" si="49"/>
        <v>3.1974723792603986E-2</v>
      </c>
      <c r="RZ19" s="28">
        <f t="shared" ca="1" si="40"/>
        <v>3.6577483241560058E-2</v>
      </c>
      <c r="SA19" s="28">
        <f t="shared" ca="1" si="40"/>
        <v>4.6297862763623951E-2</v>
      </c>
      <c r="SB19" s="28">
        <f t="shared" ca="1" si="40"/>
        <v>7.519297656693677E-2</v>
      </c>
      <c r="SC19" s="28">
        <f t="shared" ca="1" si="40"/>
        <v>9.4923119286060981E-2</v>
      </c>
    </row>
    <row r="20" spans="2:497" x14ac:dyDescent="0.2">
      <c r="B20" s="29" t="str">
        <f>IF([6]buff规划!C73="","",[6]buff规划!C73)</f>
        <v/>
      </c>
      <c r="C20" s="30" t="str">
        <f>IF([6]buff规划!D73="","",[6]buff规划!D73)</f>
        <v/>
      </c>
      <c r="E20" s="5" t="s">
        <v>454</v>
      </c>
      <c r="F20" s="28">
        <f>C11</f>
        <v>0.1</v>
      </c>
      <c r="G20" s="28">
        <f t="shared" si="21"/>
        <v>0.1</v>
      </c>
      <c r="H20" s="31">
        <f t="shared" si="22"/>
        <v>0</v>
      </c>
      <c r="L20" s="5">
        <v>0</v>
      </c>
      <c r="M20" s="5">
        <v>17</v>
      </c>
      <c r="N20" s="5" t="str">
        <f>IF(将星标签统计!H19="","",将星标签统计!H19)</f>
        <v>发展特长</v>
      </c>
      <c r="O20" s="5">
        <f>IF(将星标签统计!K19="",0,1)</f>
        <v>1</v>
      </c>
      <c r="P20" s="5" t="s">
        <v>437</v>
      </c>
      <c r="Q20" s="5">
        <f t="shared" si="23"/>
        <v>2</v>
      </c>
      <c r="R20" s="28">
        <f t="shared" si="3"/>
        <v>0.45</v>
      </c>
      <c r="S20" s="28">
        <f t="shared" si="24"/>
        <v>0.9</v>
      </c>
      <c r="T20" s="28">
        <v>0.15</v>
      </c>
      <c r="U20" s="28">
        <v>0.3</v>
      </c>
      <c r="V20" s="28">
        <v>0.45</v>
      </c>
      <c r="W20" s="28">
        <v>0.6</v>
      </c>
      <c r="X20" s="28">
        <v>0.75</v>
      </c>
      <c r="Y20" s="28">
        <v>0.9</v>
      </c>
      <c r="AC20" s="5">
        <v>0</v>
      </c>
      <c r="AD20" s="5">
        <v>17</v>
      </c>
      <c r="AE20" s="5" t="str">
        <f>IF(将星标签统计!BF19="","",将星标签统计!BF19)</f>
        <v/>
      </c>
      <c r="AF20" s="5">
        <f>IF(将星标签统计!CA19=0,0,1)</f>
        <v>0</v>
      </c>
      <c r="AH20" s="5">
        <f t="shared" si="25"/>
        <v>0</v>
      </c>
      <c r="AI20" s="28">
        <f t="shared" si="4"/>
        <v>0</v>
      </c>
      <c r="AJ20" s="55">
        <f t="shared" si="26"/>
        <v>0</v>
      </c>
      <c r="AT20" s="5">
        <v>4</v>
      </c>
      <c r="AU20" s="28" t="s">
        <v>364</v>
      </c>
      <c r="AV20" s="3">
        <f t="shared" si="52"/>
        <v>0</v>
      </c>
      <c r="AW20" s="3">
        <f t="shared" si="52"/>
        <v>0</v>
      </c>
      <c r="AX20" s="3">
        <f t="shared" si="52"/>
        <v>0</v>
      </c>
      <c r="AY20" s="3">
        <f t="shared" si="52"/>
        <v>0.12</v>
      </c>
      <c r="AZ20" s="3">
        <f t="shared" si="52"/>
        <v>0.12</v>
      </c>
      <c r="BA20" s="3">
        <f t="shared" si="52"/>
        <v>0.12</v>
      </c>
      <c r="BB20" s="3">
        <f t="shared" si="52"/>
        <v>0.12</v>
      </c>
      <c r="BC20" s="3">
        <f t="shared" si="52"/>
        <v>0</v>
      </c>
      <c r="BD20" s="3">
        <f t="shared" si="52"/>
        <v>0.12</v>
      </c>
      <c r="BE20" s="3">
        <f t="shared" si="52"/>
        <v>0</v>
      </c>
      <c r="BF20" s="3">
        <f t="shared" si="53"/>
        <v>0</v>
      </c>
      <c r="BG20" s="3">
        <f t="shared" si="53"/>
        <v>0</v>
      </c>
      <c r="BH20" s="3">
        <f t="shared" si="53"/>
        <v>0</v>
      </c>
      <c r="BI20" s="3">
        <f t="shared" si="53"/>
        <v>0</v>
      </c>
      <c r="BJ20" s="3">
        <f t="shared" si="53"/>
        <v>0</v>
      </c>
      <c r="BK20" s="3">
        <f t="shared" si="53"/>
        <v>0</v>
      </c>
      <c r="BL20" s="3">
        <f t="shared" si="53"/>
        <v>0</v>
      </c>
      <c r="BM20" s="3">
        <f t="shared" si="53"/>
        <v>0</v>
      </c>
      <c r="BN20" s="3">
        <f t="shared" si="53"/>
        <v>0</v>
      </c>
      <c r="BO20" s="3">
        <f t="shared" si="53"/>
        <v>0</v>
      </c>
      <c r="BP20" s="3">
        <f t="shared" si="54"/>
        <v>0</v>
      </c>
      <c r="BQ20" s="3">
        <f t="shared" si="54"/>
        <v>0</v>
      </c>
      <c r="BR20" s="3">
        <f t="shared" si="54"/>
        <v>0</v>
      </c>
      <c r="BS20" s="3">
        <f t="shared" si="54"/>
        <v>0</v>
      </c>
      <c r="BT20" s="3">
        <f t="shared" si="54"/>
        <v>0</v>
      </c>
      <c r="BU20" s="3">
        <f t="shared" si="54"/>
        <v>0</v>
      </c>
      <c r="BV20" s="3">
        <f t="shared" si="54"/>
        <v>0</v>
      </c>
      <c r="BW20" s="3">
        <f t="shared" si="54"/>
        <v>0</v>
      </c>
      <c r="BX20" s="3">
        <f t="shared" si="54"/>
        <v>0</v>
      </c>
      <c r="BY20" s="3">
        <f t="shared" si="54"/>
        <v>0</v>
      </c>
      <c r="BZ20" s="3">
        <f t="shared" si="54"/>
        <v>0</v>
      </c>
      <c r="CA20" s="3">
        <f t="shared" si="55"/>
        <v>0</v>
      </c>
      <c r="CB20" s="3">
        <f t="shared" si="55"/>
        <v>0</v>
      </c>
      <c r="CC20" s="3">
        <f t="shared" si="55"/>
        <v>0</v>
      </c>
      <c r="CD20" s="3">
        <f t="shared" si="55"/>
        <v>0</v>
      </c>
      <c r="CE20" s="3">
        <f t="shared" si="55"/>
        <v>0</v>
      </c>
      <c r="CF20" s="3">
        <f t="shared" si="55"/>
        <v>0</v>
      </c>
      <c r="CG20" s="3">
        <f t="shared" si="55"/>
        <v>0</v>
      </c>
      <c r="CH20" s="3">
        <f t="shared" si="55"/>
        <v>0</v>
      </c>
      <c r="CI20" s="3">
        <f t="shared" si="55"/>
        <v>0</v>
      </c>
      <c r="CJ20" s="3">
        <f t="shared" si="56"/>
        <v>0</v>
      </c>
      <c r="CK20" s="3">
        <f t="shared" si="56"/>
        <v>0</v>
      </c>
      <c r="CL20" s="3">
        <f t="shared" si="56"/>
        <v>0</v>
      </c>
      <c r="CM20" s="3">
        <f t="shared" si="56"/>
        <v>0</v>
      </c>
      <c r="CN20" s="3">
        <f t="shared" si="56"/>
        <v>0</v>
      </c>
      <c r="CO20" s="3">
        <f t="shared" si="56"/>
        <v>0</v>
      </c>
      <c r="CP20" s="3">
        <f t="shared" si="56"/>
        <v>0</v>
      </c>
      <c r="CQ20" s="3">
        <f t="shared" si="56"/>
        <v>0</v>
      </c>
      <c r="CR20" s="3">
        <f t="shared" si="56"/>
        <v>0</v>
      </c>
      <c r="CS20" s="3">
        <f t="shared" si="56"/>
        <v>0</v>
      </c>
      <c r="CU20" s="3">
        <v>16</v>
      </c>
      <c r="CV20" s="28">
        <f>求节点($AT$5:$AT$10,AV$5:AV$10,将星节奏统计!BJ19)</f>
        <v>1.1758968505068782E-2</v>
      </c>
      <c r="CW20" s="28">
        <f>求节点($AT$5:$AT$10,AW$5:AW$10,将星节奏统计!BK19)</f>
        <v>3.0810879425620115E-2</v>
      </c>
      <c r="CX20" s="28">
        <f>求节点($AT$5:$AT$10,AX$5:AX$10,将星节奏统计!BL19)</f>
        <v>3.0377335304761013E-3</v>
      </c>
      <c r="CY20" s="28">
        <f>求节点($AT$5:$AT$10,AY$5:AY$10,将星节奏统计!BM19)</f>
        <v>0</v>
      </c>
      <c r="CZ20" s="28">
        <f>求节点($AT$5:$AT$10,AZ$5:AZ$10,将星节奏统计!BN19)</f>
        <v>0</v>
      </c>
      <c r="DA20" s="28">
        <f>求节点($AT$5:$AT$10,BA$5:BA$10,将星节奏统计!BO19)</f>
        <v>0</v>
      </c>
      <c r="DB20" s="28">
        <f>求节点($AT$5:$AT$10,BB$5:BB$10,将星节奏统计!BP19)</f>
        <v>0</v>
      </c>
      <c r="DC20" s="28">
        <f>求节点($AT$5:$AT$10,BC$5:BC$10,将星节奏统计!BQ19)</f>
        <v>0</v>
      </c>
      <c r="DD20" s="28">
        <f>求节点($AT$5:$AT$10,BD$5:BD$10,将星节奏统计!BR19)</f>
        <v>0</v>
      </c>
      <c r="DE20" s="28">
        <f>求节点($AT$5:$AT$10,BE$5:BE$10,将星节奏统计!BS19)</f>
        <v>0</v>
      </c>
      <c r="DF20" s="28">
        <f>求节点($AT$5:$AT$10,BF$5:BF$10,将星节奏统计!BT19)</f>
        <v>0</v>
      </c>
      <c r="DG20" s="28">
        <f>求节点($AT$5:$AT$10,BG$5:BG$10,将星节奏统计!BU19)</f>
        <v>0</v>
      </c>
      <c r="DH20" s="28">
        <f>求节点($AT$5:$AT$10,BH$5:BH$10,将星节奏统计!BV19)</f>
        <v>0</v>
      </c>
      <c r="DI20" s="28">
        <f>求节点($AT$5:$AT$10,BI$5:BI$10,将星节奏统计!BW19)</f>
        <v>0</v>
      </c>
      <c r="DJ20" s="28">
        <f>求节点($AT$5:$AT$10,BJ$5:BJ$10,将星节奏统计!BX19)</f>
        <v>0</v>
      </c>
      <c r="DK20" s="28">
        <f>求节点($AT$5:$AT$10,BK$5:BK$10,将星节奏统计!BY19)</f>
        <v>0</v>
      </c>
      <c r="DL20" s="28">
        <f>求节点($AT$5:$AT$10,BL$5:BL$10,将星节奏统计!BZ19)</f>
        <v>0.16032052319778695</v>
      </c>
      <c r="DM20" s="28">
        <f>求节点($AT$5:$AT$10,BM$5:BM$10,将星节奏统计!CA19)</f>
        <v>0.10935840709713966</v>
      </c>
      <c r="DN20" s="28">
        <f>求节点($AT$5:$AT$10,BN$5:BN$10,将星节奏统计!CB19)</f>
        <v>9.1132005914283054E-2</v>
      </c>
      <c r="DO20" s="28">
        <f>求节点($AT$5:$AT$10,BO$5:BO$10,将星节奏统计!CC19)</f>
        <v>0</v>
      </c>
      <c r="DP20" s="28">
        <f>求节点($AT$5:$AT$10,BP$5:BP$10,将星节奏统计!CD19)</f>
        <v>5.4679203548569824E-2</v>
      </c>
      <c r="DQ20" s="28">
        <f>求节点($AT$5:$AT$10,BQ$5:BQ$10,将星节奏统计!CE19)</f>
        <v>3.645280236571323E-2</v>
      </c>
      <c r="DR20" s="28">
        <f>求节点($AT$5:$AT$10,BR$5:BR$10,将星节奏统计!CF19)</f>
        <v>0.10935840709713966</v>
      </c>
      <c r="DS20" s="28">
        <f>求节点($AT$5:$AT$10,BS$5:BS$10,将星节奏统计!CG19)</f>
        <v>0</v>
      </c>
      <c r="DT20" s="28">
        <f>求节点($AT$5:$AT$10,BT$5:BT$10,将星节奏统计!CH19)</f>
        <v>3.645280236571323E-2</v>
      </c>
      <c r="DU20" s="28">
        <f>求节点($AT$5:$AT$10,BU$5:BU$10,将星节奏统计!CI19)</f>
        <v>3.0810879425620115E-2</v>
      </c>
      <c r="DV20" s="28">
        <f>求节点($AT$5:$AT$10,BV$5:BV$10,将星节奏统计!CJ19)</f>
        <v>0.11993183550304065</v>
      </c>
      <c r="DW20" s="28">
        <f>求节点($AT$5:$AT$10,BW$5:BW$10,将星节奏统计!CK19)</f>
        <v>3.019729351395134E-3</v>
      </c>
      <c r="DX20" s="28">
        <f>求节点($AT$5:$AT$10,BX$5:BX$10,将星节奏统计!CL19)</f>
        <v>1.8873308446219622E-3</v>
      </c>
      <c r="DY20" s="28">
        <f>求节点($AT$5:$AT$10,BY$5:BY$10,将星节奏统计!CM19)</f>
        <v>3.019729351395134E-3</v>
      </c>
      <c r="DZ20" s="28">
        <f>求节点($AT$5:$AT$10,BZ$5:BZ$10,将星节奏统计!CN19)</f>
        <v>1.8873308446219622E-3</v>
      </c>
      <c r="EA20" s="28">
        <f>求节点($AT$5:$AT$10,CA$5:CA$10,将星节奏统计!CO19)</f>
        <v>3.7746616892439244E-3</v>
      </c>
      <c r="EB20" s="28">
        <f>求节点($AT$5:$AT$10,CB$5:CB$10,将星节奏统计!CP19)</f>
        <v>3.7746616892439244E-3</v>
      </c>
      <c r="EC20" s="28">
        <f>求节点($AT$5:$AT$10,CC$5:CC$10,将星节奏统计!CQ19)</f>
        <v>3.7746616892439244E-3</v>
      </c>
      <c r="ED20" s="28">
        <f>求节点($AT$5:$AT$10,CD$5:CD$10,将星节奏统计!CR19)</f>
        <v>3.7746616892439244E-3</v>
      </c>
      <c r="EE20" s="28">
        <f>求节点($AT$5:$AT$10,CE$5:CE$10,将星节奏统计!CS19)</f>
        <v>2.2647970135463505E-3</v>
      </c>
      <c r="EF20" s="28">
        <f>求节点($AT$5:$AT$10,CF$5:CF$10,将星节奏统计!CT19)</f>
        <v>2.2647970135463505E-3</v>
      </c>
      <c r="EG20" s="28">
        <f>求节点($AT$5:$AT$10,CG$5:CG$10,将星节奏统计!CU19)</f>
        <v>2.2647970135463505E-3</v>
      </c>
      <c r="EH20" s="28">
        <f>求节点($AT$5:$AT$10,CH$5:CH$10,将星节奏统计!CV19)</f>
        <v>2.2647970135463505E-3</v>
      </c>
      <c r="EI20" s="28">
        <f>求节点($AT$5:$AT$10,CI$5:CI$10,将星节奏统计!CW19)</f>
        <v>3.019729351395134E-3</v>
      </c>
      <c r="EJ20" s="28">
        <f>求节点($AT$5:$AT$10,CJ$5:CJ$10,将星节奏统计!CX19)</f>
        <v>1.8873308446219622E-3</v>
      </c>
      <c r="EK20" s="28">
        <f>求节点($AT$5:$AT$10,CK$5:CK$10,将星节奏统计!CY19)</f>
        <v>0</v>
      </c>
      <c r="EL20" s="28">
        <f>求节点($AT$5:$AT$10,CL$5:CL$10,将星节奏统计!CZ19)</f>
        <v>0</v>
      </c>
      <c r="EM20" s="28">
        <f>求节点($AT$5:$AT$10,CM$5:CM$10,将星节奏统计!DA19)</f>
        <v>0</v>
      </c>
      <c r="EN20" s="28">
        <f>求节点($AT$5:$AT$10,CN$5:CN$10,将星节奏统计!DB19)</f>
        <v>0</v>
      </c>
      <c r="EO20" s="28">
        <f>求节点($AT$5:$AT$10,CO$5:CO$10,将星节奏统计!DC19)</f>
        <v>0</v>
      </c>
      <c r="EP20" s="28">
        <f>求节点($AT$5:$AT$10,CP$5:CP$10,将星节奏统计!DD19)</f>
        <v>0</v>
      </c>
      <c r="EQ20" s="28">
        <f>求节点($AT$5:$AT$10,CQ$5:CQ$10,将星节奏统计!DE19)</f>
        <v>0</v>
      </c>
      <c r="ER20" s="28">
        <f>求节点($AT$5:$AT$10,CR$5:CR$10,将星节奏统计!DF19)</f>
        <v>0</v>
      </c>
      <c r="ES20" s="28">
        <f>求节点($AT$5:$AT$10,CS$5:CS$10,将星节奏统计!DG19)</f>
        <v>0</v>
      </c>
      <c r="ET20" s="28">
        <f>求节点($AT$17:$AT$22,AV$17:AV$22,将星节奏统计!DJ19)</f>
        <v>0</v>
      </c>
      <c r="EU20" s="28">
        <f>求节点($AT$17:$AT$22,AW$17:AW$22,将星节奏统计!DK19)</f>
        <v>0</v>
      </c>
      <c r="EV20" s="28">
        <f>求节点($AT$17:$AT$22,AX$17:AX$22,将星节奏统计!DL19)</f>
        <v>0</v>
      </c>
      <c r="EW20" s="28">
        <f>求节点($AT$17:$AT$22,AY$17:AY$22,将星节奏统计!DM19)</f>
        <v>1.3960498135914823E-6</v>
      </c>
      <c r="EX20" s="28">
        <f>求节点($AT$17:$AT$22,AZ$17:AZ$22,将星节奏统计!DN19)</f>
        <v>2.0940747203941623E-6</v>
      </c>
      <c r="EY20" s="28">
        <f>求节点($AT$17:$AT$22,BA$17:BA$22,将星节奏统计!DO19)</f>
        <v>2.0940747203941623E-6</v>
      </c>
      <c r="EZ20" s="28">
        <f>求节点($AT$17:$AT$22,BB$17:BB$22,将星节奏统计!DP19)</f>
        <v>3.1728404854443337E-6</v>
      </c>
      <c r="FA20" s="28">
        <f>求节点($AT$17:$AT$22,BC$17:BC$22,将星节奏统计!DQ19)</f>
        <v>0</v>
      </c>
      <c r="FB20" s="28">
        <f>求节点($AT$17:$AT$22,BD$17:BD$22,将星节奏统计!DR19)</f>
        <v>2.0940747203941623E-6</v>
      </c>
      <c r="FC20" s="28">
        <f>求节点($AT$17:$AT$22,BE$17:BE$22,将星节奏统计!DS19)</f>
        <v>0</v>
      </c>
      <c r="FD20" s="28">
        <f>求节点($AT$17:$AT$22,BF$17:BF$22,将星节奏统计!DT19)</f>
        <v>0</v>
      </c>
      <c r="FE20" s="28">
        <f>求节点($AT$17:$AT$22,BG$17:BG$22,将星节奏统计!DU19)</f>
        <v>0</v>
      </c>
      <c r="FF20" s="28">
        <f>求节点($AT$17:$AT$22,BH$17:BH$22,将星节奏统计!DV19)</f>
        <v>0</v>
      </c>
      <c r="FG20" s="28">
        <f>求节点($AT$17:$AT$22,BI$17:BI$22,将星节奏统计!DW19)</f>
        <v>0</v>
      </c>
      <c r="FH20" s="28">
        <f>求节点($AT$17:$AT$22,BJ$17:BJ$22,将星节奏统计!DX19)</f>
        <v>0</v>
      </c>
      <c r="FI20" s="28">
        <f>求节点($AT$17:$AT$22,BK$17:BK$22,将星节奏统计!DY19)</f>
        <v>0</v>
      </c>
      <c r="FJ20" s="28">
        <f>求节点($AT$17:$AT$22,BL$17:BL$22,将星节奏统计!DZ19)</f>
        <v>0</v>
      </c>
      <c r="FK20" s="28">
        <f>求节点($AT$17:$AT$22,BM$17:BM$22,将星节奏统计!EA19)</f>
        <v>0</v>
      </c>
      <c r="FL20" s="28">
        <f>求节点($AT$17:$AT$22,BN$17:BN$22,将星节奏统计!EB19)</f>
        <v>0</v>
      </c>
      <c r="FM20" s="28">
        <f>求节点($AT$17:$AT$22,BO$17:BO$22,将星节奏统计!EC19)</f>
        <v>0</v>
      </c>
      <c r="FN20" s="28">
        <f>求节点($AT$5:$AT$10,AV$5:AV$10,将星节奏统计!EG19)</f>
        <v>1.3878403137685257E-2</v>
      </c>
      <c r="FO20" s="28">
        <f>求节点($AT$5:$AT$10,AW$5:AW$10,将星节奏统计!EH19)</f>
        <v>3.5334285526212941E-2</v>
      </c>
      <c r="FP20" s="28">
        <f>求节点($AT$5:$AT$10,AX$5:AX$10,将星节奏统计!EI19)</f>
        <v>3.5852541439020252E-3</v>
      </c>
      <c r="FQ20" s="28">
        <f>求节点($AT$5:$AT$10,AY$5:AY$10,将星节奏统计!EJ19)</f>
        <v>0</v>
      </c>
      <c r="FR20" s="28">
        <f>求节点($AT$5:$AT$10,AZ$5:AZ$10,将星节奏统计!EK19)</f>
        <v>0</v>
      </c>
      <c r="FS20" s="28">
        <f>求节点($AT$5:$AT$10,BA$5:BA$10,将星节奏统计!EL19)</f>
        <v>0</v>
      </c>
      <c r="FT20" s="28">
        <f>求节点($AT$5:$AT$10,BB$5:BB$10,将星节奏统计!EM19)</f>
        <v>0</v>
      </c>
      <c r="FU20" s="28">
        <f>求节点($AT$5:$AT$10,BC$5:BC$10,将星节奏统计!EN19)</f>
        <v>0</v>
      </c>
      <c r="FV20" s="28">
        <f>求节点($AT$5:$AT$10,BD$5:BD$10,将星节奏统计!EO19)</f>
        <v>0</v>
      </c>
      <c r="FW20" s="28">
        <f>求节点($AT$5:$AT$10,BE$5:BE$10,将星节奏统计!EP19)</f>
        <v>0</v>
      </c>
      <c r="FX20" s="28">
        <f>求节点($AT$5:$AT$10,BF$5:BF$10,将星节奏统计!EQ19)</f>
        <v>0</v>
      </c>
      <c r="FY20" s="28">
        <f>求节点($AT$5:$AT$10,BG$5:BG$10,将星节奏统计!ER19)</f>
        <v>0</v>
      </c>
      <c r="FZ20" s="28">
        <f>求节点($AT$5:$AT$10,BH$5:BH$10,将星节奏统计!ES19)</f>
        <v>0</v>
      </c>
      <c r="GA20" s="28">
        <f>求节点($AT$5:$AT$10,BI$5:BI$10,将星节奏统计!ET19)</f>
        <v>0</v>
      </c>
      <c r="GB20" s="28">
        <f>求节点($AT$5:$AT$10,BJ$5:BJ$10,将星节奏统计!EU19)</f>
        <v>0</v>
      </c>
      <c r="GC20" s="28">
        <f>求节点($AT$5:$AT$10,BK$5:BK$10,将星节奏统计!EV19)</f>
        <v>0</v>
      </c>
      <c r="GD20" s="28">
        <f>求节点($AT$5:$AT$10,BL$5:BL$10,将星节奏统计!EW19)</f>
        <v>0.18149210438289243</v>
      </c>
      <c r="GE20" s="28">
        <f>求节点($AT$5:$AT$10,BM$5:BM$10,将星节奏统计!EX19)</f>
        <v>0.12906914918047288</v>
      </c>
      <c r="GF20" s="28">
        <f>求节点($AT$5:$AT$10,BN$5:BN$10,将星节奏统计!EY19)</f>
        <v>0.10539830308361481</v>
      </c>
      <c r="GG20" s="28">
        <f>求节点($AT$5:$AT$10,BO$5:BO$10,将星节奏统计!EZ19)</f>
        <v>0</v>
      </c>
      <c r="GH20" s="28">
        <f>求节点($AT$5:$AT$10,BP$5:BP$10,将星节奏统计!FA19)</f>
        <v>6.453457459023644E-2</v>
      </c>
      <c r="GI20" s="28">
        <f>求节点($AT$5:$AT$10,BQ$5:BQ$10,将星节奏统计!FB19)</f>
        <v>4.3023049726824296E-2</v>
      </c>
      <c r="GJ20" s="28">
        <f>求节点($AT$5:$AT$10,BR$5:BR$10,将星节奏统计!FC19)</f>
        <v>0.12906914918047288</v>
      </c>
      <c r="GK20" s="28">
        <f>求节点($AT$5:$AT$10,BS$5:BS$10,将星节奏统计!FD19)</f>
        <v>0</v>
      </c>
      <c r="GL20" s="28">
        <f>求节点($AT$5:$AT$10,BT$5:BT$10,将星节奏统计!FE19)</f>
        <v>4.3023049726824296E-2</v>
      </c>
      <c r="GM20" s="28">
        <f>求节点($AT$5:$AT$10,BU$5:BU$10,将星节奏统计!FF19)</f>
        <v>3.5334285526212941E-2</v>
      </c>
      <c r="GN20" s="28">
        <f>求节点($AT$5:$AT$10,BV$5:BV$10,将星节奏统计!FG19)</f>
        <v>0.13639862086923382</v>
      </c>
      <c r="GO20" s="28">
        <f>求节点($AT$5:$AT$10,BW$5:BW$10,将星节奏统计!FH19)</f>
        <v>3.5640048944171748E-3</v>
      </c>
      <c r="GP20" s="28">
        <f>求节点($AT$5:$AT$10,BX$5:BX$10,将星节奏统计!FI19)</f>
        <v>2.2275030590107325E-3</v>
      </c>
      <c r="GQ20" s="28">
        <f>求节点($AT$5:$AT$10,BY$5:BY$10,将星节奏统计!FJ19)</f>
        <v>3.5640048944171748E-3</v>
      </c>
      <c r="GR20" s="28">
        <f>求节点($AT$5:$AT$10,BZ$5:BZ$10,将星节奏统计!FK19)</f>
        <v>2.2275030590107325E-3</v>
      </c>
      <c r="GS20" s="28">
        <f>求节点($AT$5:$AT$10,CA$5:CA$10,将星节奏统计!FL19)</f>
        <v>4.4550061180214651E-3</v>
      </c>
      <c r="GT20" s="28">
        <f>求节点($AT$5:$AT$10,CB$5:CB$10,将星节奏统计!FM19)</f>
        <v>4.4550061180214651E-3</v>
      </c>
      <c r="GU20" s="28">
        <f>求节点($AT$5:$AT$10,CC$5:CC$10,将星节奏统计!FN19)</f>
        <v>4.4550061180214651E-3</v>
      </c>
      <c r="GV20" s="28">
        <f>求节点($AT$5:$AT$10,CD$5:CD$10,将星节奏统计!FO19)</f>
        <v>4.4550061180214651E-3</v>
      </c>
      <c r="GW20" s="28">
        <f>求节点($AT$5:$AT$10,CE$5:CE$10,将星节奏统计!FP19)</f>
        <v>2.6730036708128777E-3</v>
      </c>
      <c r="GX20" s="28">
        <f>求节点($AT$5:$AT$10,CF$5:CF$10,将星节奏统计!FQ19)</f>
        <v>2.6730036708128777E-3</v>
      </c>
      <c r="GY20" s="28">
        <f>求节点($AT$5:$AT$10,CG$5:CG$10,将星节奏统计!FR19)</f>
        <v>2.6730036708128777E-3</v>
      </c>
      <c r="GZ20" s="28">
        <f>求节点($AT$5:$AT$10,CH$5:CH$10,将星节奏统计!FS19)</f>
        <v>2.6730036708128777E-3</v>
      </c>
      <c r="HA20" s="28">
        <f>求节点($AT$5:$AT$10,CI$5:CI$10,将星节奏统计!FT19)</f>
        <v>3.5640048944171748E-3</v>
      </c>
      <c r="HB20" s="28">
        <f>求节点($AT$5:$AT$10,CJ$5:CJ$10,将星节奏统计!FU19)</f>
        <v>2.2275030590107325E-3</v>
      </c>
      <c r="HC20" s="28">
        <f>求节点($AT$5:$AT$10,CK$5:CK$10,将星节奏统计!FV19)</f>
        <v>0</v>
      </c>
      <c r="HD20" s="28">
        <f>求节点($AT$5:$AT$10,CL$5:CL$10,将星节奏统计!FW19)</f>
        <v>0</v>
      </c>
      <c r="HE20" s="28">
        <f>求节点($AT$5:$AT$10,CM$5:CM$10,将星节奏统计!FX19)</f>
        <v>0</v>
      </c>
      <c r="HF20" s="28">
        <f>求节点($AT$5:$AT$10,CN$5:CN$10,将星节奏统计!FY19)</f>
        <v>0</v>
      </c>
      <c r="HG20" s="28">
        <f>求节点($AT$5:$AT$10,CO$5:CO$10,将星节奏统计!FZ19)</f>
        <v>0</v>
      </c>
      <c r="HH20" s="28">
        <f>求节点($AT$5:$AT$10,CP$5:CP$10,将星节奏统计!GA19)</f>
        <v>0</v>
      </c>
      <c r="HI20" s="28">
        <f>求节点($AT$5:$AT$10,CQ$5:CQ$10,将星节奏统计!GB19)</f>
        <v>0</v>
      </c>
      <c r="HJ20" s="28">
        <f>求节点($AT$5:$AT$10,CR$5:CR$10,将星节奏统计!GC19)</f>
        <v>0</v>
      </c>
      <c r="HK20" s="28">
        <f>求节点($AT$5:$AT$10,CS$5:CS$10,将星节奏统计!GD19)</f>
        <v>0</v>
      </c>
      <c r="HL20" s="28">
        <f>求节点($AT$17:$AT$22,AV$17:AV$22,将星节奏统计!GG19)</f>
        <v>0</v>
      </c>
      <c r="HM20" s="28">
        <f>求节点($AT$17:$AT$22,AW$17:AW$22,将星节奏统计!GH19)</f>
        <v>0</v>
      </c>
      <c r="HN20" s="28">
        <f>求节点($AT$17:$AT$22,AX$17:AX$22,将星节奏统计!GI19)</f>
        <v>0</v>
      </c>
      <c r="HO20" s="28">
        <f>求节点($AT$17:$AT$22,AY$17:AY$22,将星节奏统计!GJ19)</f>
        <v>0</v>
      </c>
      <c r="HP20" s="28">
        <f>求节点($AT$17:$AT$22,AZ$17:AZ$22,将星节奏统计!GK19)</f>
        <v>0</v>
      </c>
      <c r="HQ20" s="28">
        <f>求节点($AT$17:$AT$22,BA$17:BA$22,将星节奏统计!GL19)</f>
        <v>0</v>
      </c>
      <c r="HR20" s="28">
        <f>求节点($AT$17:$AT$22,BB$17:BB$22,将星节奏统计!GM19)</f>
        <v>0</v>
      </c>
      <c r="HS20" s="28">
        <f>求节点($AT$17:$AT$22,BC$17:BC$22,将星节奏统计!GN19)</f>
        <v>0</v>
      </c>
      <c r="HT20" s="28">
        <f>求节点($AT$17:$AT$22,BD$17:BD$22,将星节奏统计!GO19)</f>
        <v>0</v>
      </c>
      <c r="HU20" s="28">
        <f>求节点($AT$17:$AT$22,BE$17:BE$22,将星节奏统计!GP19)</f>
        <v>0</v>
      </c>
      <c r="HV20" s="28">
        <f>求节点($AT$17:$AT$22,BF$17:BF$22,将星节奏统计!GQ19)</f>
        <v>0</v>
      </c>
      <c r="HW20" s="28">
        <f>求节点($AT$17:$AT$22,BG$17:BG$22,将星节奏统计!GR19)</f>
        <v>0</v>
      </c>
      <c r="HX20" s="28">
        <f>求节点($AT$17:$AT$22,BH$17:BH$22,将星节奏统计!GS19)</f>
        <v>0</v>
      </c>
      <c r="HY20" s="28">
        <f>求节点($AT$17:$AT$22,BI$17:BI$22,将星节奏统计!GT19)</f>
        <v>0</v>
      </c>
      <c r="HZ20" s="28">
        <f>求节点($AT$17:$AT$22,BJ$17:BJ$22,将星节奏统计!GU19)</f>
        <v>0</v>
      </c>
      <c r="IA20" s="28">
        <f>求节点($AT$17:$AT$22,BK$17:BK$22,将星节奏统计!GV19)</f>
        <v>0</v>
      </c>
      <c r="IB20" s="28">
        <f>求节点($AT$17:$AT$22,BL$17:BL$22,将星节奏统计!GW19)</f>
        <v>0</v>
      </c>
      <c r="IC20" s="28">
        <f>求节点($AT$17:$AT$22,BM$17:BM$22,将星节奏统计!GX19)</f>
        <v>0</v>
      </c>
      <c r="ID20" s="28">
        <f>求节点($AT$17:$AT$22,BN$17:BN$22,将星节奏统计!GY19)</f>
        <v>0</v>
      </c>
      <c r="IE20" s="28">
        <f>求节点($AT$17:$AT$22,BO$17:BO$22,将星节奏统计!GZ19)</f>
        <v>0</v>
      </c>
      <c r="IF20" s="28">
        <f>求节点($AT$5:$AT$10,AV$5:AV$10,将星节奏统计!HD19)</f>
        <v>1.8554106053247948E-2</v>
      </c>
      <c r="IG20" s="28">
        <f>求节点($AT$5:$AT$10,AW$5:AW$10,将星节奏统计!HE19)</f>
        <v>4.4132652618510654E-2</v>
      </c>
      <c r="IH20" s="28">
        <f>求节点($AT$5:$AT$10,AX$5:AX$10,将星节奏统计!HF19)</f>
        <v>4.7931440637557186E-3</v>
      </c>
      <c r="II20" s="28">
        <f>求节点($AT$5:$AT$10,AY$5:AY$10,将星节奏统计!HG19)</f>
        <v>0</v>
      </c>
      <c r="IJ20" s="28">
        <f>求节点($AT$5:$AT$10,AZ$5:AZ$10,将星节奏统计!HH19)</f>
        <v>0</v>
      </c>
      <c r="IK20" s="28">
        <f>求节点($AT$5:$AT$10,BA$5:BA$10,将星节奏统计!HI19)</f>
        <v>0</v>
      </c>
      <c r="IL20" s="28">
        <f>求节点($AT$5:$AT$10,BB$5:BB$10,将星节奏统计!HJ19)</f>
        <v>0</v>
      </c>
      <c r="IM20" s="28">
        <f>求节点($AT$5:$AT$10,BC$5:BC$10,将星节奏统计!HK19)</f>
        <v>0</v>
      </c>
      <c r="IN20" s="28">
        <f>求节点($AT$5:$AT$10,BD$5:BD$10,将星节奏统计!HL19)</f>
        <v>0</v>
      </c>
      <c r="IO20" s="28">
        <f>求节点($AT$5:$AT$10,BE$5:BE$10,将星节奏统计!HM19)</f>
        <v>0</v>
      </c>
      <c r="IP20" s="28">
        <f>求节点($AT$5:$AT$10,BF$5:BF$10,将星节奏统计!HN19)</f>
        <v>0</v>
      </c>
      <c r="IQ20" s="28">
        <f>求节点($AT$5:$AT$10,BG$5:BG$10,将星节奏统计!HO19)</f>
        <v>0</v>
      </c>
      <c r="IR20" s="28">
        <f>求节点($AT$5:$AT$10,BH$5:BH$10,将星节奏统计!HP19)</f>
        <v>0</v>
      </c>
      <c r="IS20" s="28">
        <f>求节点($AT$5:$AT$10,BI$5:BI$10,将星节奏统计!HQ19)</f>
        <v>0</v>
      </c>
      <c r="IT20" s="28">
        <f>求节点($AT$5:$AT$10,BJ$5:BJ$10,将星节奏统计!HR19)</f>
        <v>0</v>
      </c>
      <c r="IU20" s="28">
        <f>求节点($AT$5:$AT$10,BK$5:BK$10,将星节奏统计!HS19)</f>
        <v>0</v>
      </c>
      <c r="IV20" s="28">
        <f>求节点($AT$5:$AT$10,BL$5:BL$10,将星节奏统计!HT19)</f>
        <v>0.2281989111656347</v>
      </c>
      <c r="IW20" s="28">
        <f>求节点($AT$5:$AT$10,BM$5:BM$10,将星节奏统计!HU19)</f>
        <v>0.16610941878228994</v>
      </c>
      <c r="IX20" s="28">
        <f>求节点($AT$5:$AT$10,BN$5:BN$10,将星节奏统计!HV19)</f>
        <v>0.13128165850905116</v>
      </c>
      <c r="IY20" s="28">
        <f>求节点($AT$5:$AT$10,BO$5:BO$10,将星节奏统计!HW19)</f>
        <v>0</v>
      </c>
      <c r="IZ20" s="28">
        <f>求节点($AT$5:$AT$10,BP$5:BP$10,将星节奏统计!HX19)</f>
        <v>8.6276593147602956E-2</v>
      </c>
      <c r="JA20" s="28">
        <f>求节点($AT$5:$AT$10,BQ$5:BQ$10,将星节奏统计!HY19)</f>
        <v>5.7517728765068644E-2</v>
      </c>
      <c r="JB20" s="28">
        <f>求节点($AT$5:$AT$10,BR$5:BR$10,将星节奏统计!HZ19)</f>
        <v>0.16610941878228994</v>
      </c>
      <c r="JC20" s="28">
        <f>求节点($AT$5:$AT$10,BS$5:BS$10,将星节奏统计!IA19)</f>
        <v>0</v>
      </c>
      <c r="JD20" s="28">
        <f>求节点($AT$5:$AT$10,BT$5:BT$10,将星节奏统计!IB19)</f>
        <v>5.7517728765068644E-2</v>
      </c>
      <c r="JE20" s="28">
        <f>求节点($AT$5:$AT$10,BU$5:BU$10,将星节奏统计!IC19)</f>
        <v>4.4132652618510654E-2</v>
      </c>
      <c r="JF20" s="28">
        <f>求节点($AT$5:$AT$10,BV$5:BV$10,将星节奏统计!ID19)</f>
        <v>0.17272613725581115</v>
      </c>
      <c r="JG20" s="28">
        <f>求节点($AT$5:$AT$10,BW$5:BW$10,将星节奏统计!IE19)</f>
        <v>4.7647358366288417E-3</v>
      </c>
      <c r="JH20" s="28">
        <f>求节点($AT$5:$AT$10,BX$5:BX$10,将星节奏统计!IF19)</f>
        <v>2.9779598978930261E-3</v>
      </c>
      <c r="JI20" s="28">
        <f>求节点($AT$5:$AT$10,BY$5:BY$10,将星节奏统计!IG19)</f>
        <v>4.7647358366288417E-3</v>
      </c>
      <c r="JJ20" s="28">
        <f>求节点($AT$5:$AT$10,BZ$5:BZ$10,将星节奏统计!IH19)</f>
        <v>2.9779598978930261E-3</v>
      </c>
      <c r="JK20" s="28">
        <f>求节点($AT$5:$AT$10,CA$5:CA$10,将星节奏统计!II19)</f>
        <v>5.9559197957860521E-3</v>
      </c>
      <c r="JL20" s="28">
        <f>求节点($AT$5:$AT$10,CB$5:CB$10,将星节奏统计!IJ19)</f>
        <v>5.9559197957860521E-3</v>
      </c>
      <c r="JM20" s="28">
        <f>求节点($AT$5:$AT$10,CC$5:CC$10,将星节奏统计!IK19)</f>
        <v>5.9559197957860521E-3</v>
      </c>
      <c r="JN20" s="28">
        <f>求节点($AT$5:$AT$10,CD$5:CD$10,将星节奏统计!IL19)</f>
        <v>5.9559197957860521E-3</v>
      </c>
      <c r="JO20" s="28">
        <f>求节点($AT$5:$AT$10,CE$5:CE$10,将星节奏统计!IM19)</f>
        <v>3.5735518774716313E-3</v>
      </c>
      <c r="JP20" s="28">
        <f>求节点($AT$5:$AT$10,CF$5:CF$10,将星节奏统计!IN19)</f>
        <v>3.5735518774716313E-3</v>
      </c>
      <c r="JQ20" s="28">
        <f>求节点($AT$5:$AT$10,CG$5:CG$10,将星节奏统计!IO19)</f>
        <v>3.5735518774716313E-3</v>
      </c>
      <c r="JR20" s="28">
        <f>求节点($AT$5:$AT$10,CH$5:CH$10,将星节奏统计!IP19)</f>
        <v>3.5735518774716313E-3</v>
      </c>
      <c r="JS20" s="28">
        <f>求节点($AT$5:$AT$10,CI$5:CI$10,将星节奏统计!IQ19)</f>
        <v>4.7647358366288417E-3</v>
      </c>
      <c r="JT20" s="28">
        <f>求节点($AT$5:$AT$10,CJ$5:CJ$10,将星节奏统计!IR19)</f>
        <v>2.9779598978930261E-3</v>
      </c>
      <c r="JU20" s="28">
        <f>求节点($AT$5:$AT$10,CK$5:CK$10,将星节奏统计!IS19)</f>
        <v>0</v>
      </c>
      <c r="JV20" s="28">
        <f>求节点($AT$5:$AT$10,CL$5:CL$10,将星节奏统计!IT19)</f>
        <v>0</v>
      </c>
      <c r="JW20" s="28">
        <f>求节点($AT$5:$AT$10,CM$5:CM$10,将星节奏统计!IU19)</f>
        <v>0</v>
      </c>
      <c r="JX20" s="28">
        <f>求节点($AT$5:$AT$10,CN$5:CN$10,将星节奏统计!IV19)</f>
        <v>0</v>
      </c>
      <c r="JY20" s="28">
        <f>求节点($AT$5:$AT$10,CO$5:CO$10,将星节奏统计!IW19)</f>
        <v>0</v>
      </c>
      <c r="JZ20" s="28">
        <f>求节点($AT$5:$AT$10,CP$5:CP$10,将星节奏统计!IX19)</f>
        <v>0</v>
      </c>
      <c r="KA20" s="28">
        <f>求节点($AT$5:$AT$10,CQ$5:CQ$10,将星节奏统计!IY19)</f>
        <v>0</v>
      </c>
      <c r="KB20" s="28">
        <f>求节点($AT$5:$AT$10,CR$5:CR$10,将星节奏统计!IZ19)</f>
        <v>0</v>
      </c>
      <c r="KC20" s="28">
        <f>求节点($AT$5:$AT$10,CS$5:CS$10,将星节奏统计!JA19)</f>
        <v>0</v>
      </c>
      <c r="KD20" s="28">
        <f>求节点($AT$17:$AT$22,AV$17:AV$22,将星节奏统计!JD19)</f>
        <v>0</v>
      </c>
      <c r="KE20" s="28">
        <f>求节点($AT$17:$AT$22,AW$17:AW$22,将星节奏统计!JE19)</f>
        <v>0</v>
      </c>
      <c r="KF20" s="28">
        <f>求节点($AT$17:$AT$22,AX$17:AX$22,将星节奏统计!JF19)</f>
        <v>0</v>
      </c>
      <c r="KG20" s="28">
        <f>求节点($AT$17:$AT$22,AY$17:AY$22,将星节奏统计!JG19)</f>
        <v>1.3097895711494667E-6</v>
      </c>
      <c r="KH20" s="28">
        <f>求节点($AT$17:$AT$22,AZ$17:AZ$22,将星节奏统计!JH19)</f>
        <v>1.9646843567242001E-6</v>
      </c>
      <c r="KI20" s="28">
        <f>求节点($AT$17:$AT$22,BA$17:BA$22,将星节奏统计!JI19)</f>
        <v>1.9646843567242001E-6</v>
      </c>
      <c r="KJ20" s="28">
        <f>求节点($AT$17:$AT$22,BB$17:BB$22,将星节奏统计!JJ19)</f>
        <v>2.9767944798829438E-6</v>
      </c>
      <c r="KK20" s="28">
        <f>求节点($AT$17:$AT$22,BC$17:BC$22,将星节奏统计!JK19)</f>
        <v>0</v>
      </c>
      <c r="KL20" s="28">
        <f>求节点($AT$17:$AT$22,BD$17:BD$22,将星节奏统计!JL19)</f>
        <v>1.9646843567242001E-6</v>
      </c>
      <c r="KM20" s="28">
        <f>求节点($AT$17:$AT$22,BE$17:BE$22,将星节奏统计!JM19)</f>
        <v>0</v>
      </c>
      <c r="KN20" s="28">
        <f>求节点($AT$17:$AT$22,BF$17:BF$22,将星节奏统计!JN19)</f>
        <v>0</v>
      </c>
      <c r="KO20" s="28">
        <f>求节点($AT$17:$AT$22,BG$17:BG$22,将星节奏统计!JO19)</f>
        <v>0</v>
      </c>
      <c r="KP20" s="28">
        <f>求节点($AT$17:$AT$22,BH$17:BH$22,将星节奏统计!JP19)</f>
        <v>0</v>
      </c>
      <c r="KQ20" s="28">
        <f>求节点($AT$17:$AT$22,BI$17:BI$22,将星节奏统计!JQ19)</f>
        <v>0</v>
      </c>
      <c r="KR20" s="28">
        <f>求节点($AT$17:$AT$22,BJ$17:BJ$22,将星节奏统计!JR19)</f>
        <v>0</v>
      </c>
      <c r="KS20" s="28">
        <f>求节点($AT$17:$AT$22,BK$17:BK$22,将星节奏统计!JS19)</f>
        <v>0</v>
      </c>
      <c r="KT20" s="28">
        <f>求节点($AT$17:$AT$22,BL$17:BL$22,将星节奏统计!JT19)</f>
        <v>0</v>
      </c>
      <c r="KU20" s="28">
        <f>求节点($AT$17:$AT$22,BM$17:BM$22,将星节奏统计!JU19)</f>
        <v>0</v>
      </c>
      <c r="KV20" s="28">
        <f>求节点($AT$17:$AT$22,BN$17:BN$22,将星节奏统计!JV19)</f>
        <v>0</v>
      </c>
      <c r="KW20" s="28">
        <f>求节点($AT$17:$AT$22,BO$17:BO$22,将星节奏统计!JW19)</f>
        <v>0</v>
      </c>
      <c r="KX20" s="28">
        <f>求节点($AT$5:$AT$10,AV$5:AV$10,将星节奏统计!KA19)</f>
        <v>3.1517285787304714E-2</v>
      </c>
      <c r="KY20" s="28">
        <f>求节点($AT$5:$AT$10,AW$5:AW$10,将星节奏统计!KB19)</f>
        <v>6.8990052603403601E-2</v>
      </c>
      <c r="KZ20" s="28">
        <f>求节点($AT$5:$AT$10,AX$5:AX$10,将星节奏统计!KC19)</f>
        <v>9.3320850264085337E-3</v>
      </c>
      <c r="LA20" s="28">
        <f>求节点($AT$5:$AT$10,AY$5:AY$10,将星节奏统计!KD19)</f>
        <v>0</v>
      </c>
      <c r="LB20" s="28">
        <f>求节点($AT$5:$AT$10,AZ$5:AZ$10,将星节奏统计!KE19)</f>
        <v>0</v>
      </c>
      <c r="LC20" s="28">
        <f>求节点($AT$5:$AT$10,BA$5:BA$10,将星节奏统计!KF19)</f>
        <v>0</v>
      </c>
      <c r="LD20" s="28">
        <f>求节点($AT$5:$AT$10,BB$5:BB$10,将星节奏统计!KG19)</f>
        <v>0</v>
      </c>
      <c r="LE20" s="28">
        <f>求节点($AT$5:$AT$10,BC$5:BC$10,将星节奏统计!KH19)</f>
        <v>0</v>
      </c>
      <c r="LF20" s="28">
        <f>求节点($AT$5:$AT$10,BD$5:BD$10,将星节奏统计!KI19)</f>
        <v>0</v>
      </c>
      <c r="LG20" s="28">
        <f>求节点($AT$5:$AT$10,BE$5:BE$10,将星节奏统计!KJ19)</f>
        <v>0</v>
      </c>
      <c r="LH20" s="28">
        <f>求节点($AT$5:$AT$10,BF$5:BF$10,将星节奏统计!KK19)</f>
        <v>0</v>
      </c>
      <c r="LI20" s="28">
        <f>求节点($AT$5:$AT$10,BG$5:BG$10,将星节奏统计!KL19)</f>
        <v>0</v>
      </c>
      <c r="LJ20" s="28">
        <f>求节点($AT$5:$AT$10,BH$5:BH$10,将星节奏统计!KM19)</f>
        <v>0</v>
      </c>
      <c r="LK20" s="28">
        <f>求节点($AT$5:$AT$10,BI$5:BI$10,将星节奏统计!KN19)</f>
        <v>0</v>
      </c>
      <c r="LL20" s="28">
        <f>求节点($AT$5:$AT$10,BJ$5:BJ$10,将星节奏统计!KO19)</f>
        <v>0</v>
      </c>
      <c r="LM20" s="28">
        <f>求节点($AT$5:$AT$10,BK$5:BK$10,将星节奏统计!KP19)</f>
        <v>0</v>
      </c>
      <c r="LN20" s="28">
        <f>求节点($AT$5:$AT$10,BL$5:BL$10,将星节奏统计!KQ19)</f>
        <v>0.3806642113205575</v>
      </c>
      <c r="LO20" s="28">
        <f>求节点($AT$5:$AT$10,BM$5:BM$10,将星节奏统计!KR19)</f>
        <v>0.28282504353621951</v>
      </c>
      <c r="LP20" s="28">
        <f>求节点($AT$5:$AT$10,BN$5:BN$10,将星节奏统计!KS19)</f>
        <v>0.22220141710680893</v>
      </c>
      <c r="LQ20" s="28">
        <f>求节点($AT$5:$AT$10,BO$5:BO$10,将星节奏统计!KT19)</f>
        <v>0</v>
      </c>
      <c r="LR20" s="28">
        <f>求节点($AT$5:$AT$10,BP$5:BP$10,将星节奏统计!KU19)</f>
        <v>0.16284109319668116</v>
      </c>
      <c r="LS20" s="28">
        <f>求节点($AT$5:$AT$10,BQ$5:BQ$10,将星节奏统计!KV19)</f>
        <v>0.10856072879778744</v>
      </c>
      <c r="LT20" s="28">
        <f>求节点($AT$5:$AT$10,BR$5:BR$10,将星节奏统计!KW19)</f>
        <v>0.28282504353621951</v>
      </c>
      <c r="LU20" s="28">
        <f>求节点($AT$5:$AT$10,BS$5:BS$10,将星节奏统计!KX19)</f>
        <v>0</v>
      </c>
      <c r="LV20" s="28">
        <f>求节点($AT$5:$AT$10,BT$5:BT$10,将星节奏统计!KY19)</f>
        <v>0.10856072879778744</v>
      </c>
      <c r="LW20" s="28">
        <f>求节点($AT$5:$AT$10,BU$5:BU$10,将星节奏统计!KZ19)</f>
        <v>7.0880622263703147E-2</v>
      </c>
      <c r="LX20" s="28">
        <f>求节点($AT$5:$AT$10,BV$5:BV$10,将星节奏统计!LA19)</f>
        <v>0.28496105324932253</v>
      </c>
      <c r="LY20" s="28">
        <f>求节点($AT$5:$AT$10,BW$5:BW$10,将星节奏统计!LB19)</f>
        <v>9.2767751948092253E-3</v>
      </c>
      <c r="LZ20" s="28">
        <f>求节点($AT$5:$AT$10,BX$5:BX$10,将星节奏统计!LC19)</f>
        <v>5.7979844967557675E-3</v>
      </c>
      <c r="MA20" s="28">
        <f>求节点($AT$5:$AT$10,BY$5:BY$10,将星节奏统计!LD19)</f>
        <v>9.2767751948092253E-3</v>
      </c>
      <c r="MB20" s="28">
        <f>求节点($AT$5:$AT$10,BZ$5:BZ$10,将星节奏统计!LE19)</f>
        <v>5.7979844967557675E-3</v>
      </c>
      <c r="MC20" s="28">
        <f>求节点($AT$5:$AT$10,CA$5:CA$10,将星节奏统计!LF19)</f>
        <v>1.1595968993511535E-2</v>
      </c>
      <c r="MD20" s="28">
        <f>求节点($AT$5:$AT$10,CB$5:CB$10,将星节奏统计!LG19)</f>
        <v>1.1595968993511535E-2</v>
      </c>
      <c r="ME20" s="28">
        <f>求节点($AT$5:$AT$10,CC$5:CC$10,将星节奏统计!LH19)</f>
        <v>1.1595968993511535E-2</v>
      </c>
      <c r="MF20" s="28">
        <f>求节点($AT$5:$AT$10,CD$5:CD$10,将星节奏统计!LI19)</f>
        <v>1.1595968993511535E-2</v>
      </c>
      <c r="MG20" s="28">
        <f>求节点($AT$5:$AT$10,CE$5:CE$10,将星节奏统计!LJ19)</f>
        <v>6.9575813961069155E-3</v>
      </c>
      <c r="MH20" s="28">
        <f>求节点($AT$5:$AT$10,CF$5:CF$10,将星节奏统计!LK19)</f>
        <v>6.9575813961069155E-3</v>
      </c>
      <c r="MI20" s="28">
        <f>求节点($AT$5:$AT$10,CG$5:CG$10,将星节奏统计!LL19)</f>
        <v>6.9575813961069155E-3</v>
      </c>
      <c r="MJ20" s="28">
        <f>求节点($AT$5:$AT$10,CH$5:CH$10,将星节奏统计!LM19)</f>
        <v>6.9575813961069155E-3</v>
      </c>
      <c r="MK20" s="28">
        <f>求节点($AT$5:$AT$10,CI$5:CI$10,将星节奏统计!LN19)</f>
        <v>9.2767751948092253E-3</v>
      </c>
      <c r="ML20" s="28">
        <f>求节点($AT$5:$AT$10,CJ$5:CJ$10,将星节奏统计!LO19)</f>
        <v>5.7979844967557675E-3</v>
      </c>
      <c r="MM20" s="28">
        <f>求节点($AT$5:$AT$10,CK$5:CK$10,将星节奏统计!LP19)</f>
        <v>0</v>
      </c>
      <c r="MN20" s="28">
        <f>求节点($AT$5:$AT$10,CL$5:CL$10,将星节奏统计!LQ19)</f>
        <v>0</v>
      </c>
      <c r="MO20" s="28">
        <f>求节点($AT$5:$AT$10,CM$5:CM$10,将星节奏统计!LR19)</f>
        <v>0</v>
      </c>
      <c r="MP20" s="28">
        <f>求节点($AT$5:$AT$10,CN$5:CN$10,将星节奏统计!LS19)</f>
        <v>0</v>
      </c>
      <c r="MQ20" s="28">
        <f>求节点($AT$5:$AT$10,CO$5:CO$10,将星节奏统计!LT19)</f>
        <v>0</v>
      </c>
      <c r="MR20" s="28">
        <f>求节点($AT$5:$AT$10,CP$5:CP$10,将星节奏统计!LU19)</f>
        <v>0</v>
      </c>
      <c r="MS20" s="28">
        <f>求节点($AT$5:$AT$10,CQ$5:CQ$10,将星节奏统计!LV19)</f>
        <v>0</v>
      </c>
      <c r="MT20" s="28">
        <f>求节点($AT$5:$AT$10,CR$5:CR$10,将星节奏统计!LW19)</f>
        <v>0</v>
      </c>
      <c r="MU20" s="28">
        <f>求节点($AT$5:$AT$10,CS$5:CS$10,将星节奏统计!LX19)</f>
        <v>0</v>
      </c>
      <c r="MV20" s="28">
        <f>求节点($AT$17:$AT$22,AV$17:AV$22,将星节奏统计!MA19)</f>
        <v>0</v>
      </c>
      <c r="MW20" s="28">
        <f>求节点($AT$17:$AT$22,AW$17:AW$22,将星节奏统计!MB19)</f>
        <v>0</v>
      </c>
      <c r="MX20" s="28">
        <f>求节点($AT$17:$AT$22,AX$17:AX$22,将星节奏统计!MC19)</f>
        <v>0</v>
      </c>
      <c r="MY20" s="28">
        <f>求节点($AT$17:$AT$22,AY$17:AY$22,将星节奏统计!MD19)</f>
        <v>0</v>
      </c>
      <c r="MZ20" s="28">
        <f>求节点($AT$17:$AT$22,AZ$17:AZ$22,将星节奏统计!ME19)</f>
        <v>0</v>
      </c>
      <c r="NA20" s="28">
        <f>求节点($AT$17:$AT$22,BA$17:BA$22,将星节奏统计!MF19)</f>
        <v>0</v>
      </c>
      <c r="NB20" s="28">
        <f>求节点($AT$17:$AT$22,BB$17:BB$22,将星节奏统计!MG19)</f>
        <v>0</v>
      </c>
      <c r="NC20" s="28">
        <f>求节点($AT$17:$AT$22,BC$17:BC$22,将星节奏统计!MH19)</f>
        <v>0</v>
      </c>
      <c r="ND20" s="28">
        <f>求节点($AT$17:$AT$22,BD$17:BD$22,将星节奏统计!MI19)</f>
        <v>0</v>
      </c>
      <c r="NE20" s="28">
        <f>求节点($AT$17:$AT$22,BE$17:BE$22,将星节奏统计!MJ19)</f>
        <v>0</v>
      </c>
      <c r="NF20" s="28">
        <f>求节点($AT$17:$AT$22,BF$17:BF$22,将星节奏统计!MK19)</f>
        <v>0</v>
      </c>
      <c r="NG20" s="28">
        <f>求节点($AT$17:$AT$22,BG$17:BG$22,将星节奏统计!ML19)</f>
        <v>0</v>
      </c>
      <c r="NH20" s="28">
        <f>求节点($AT$17:$AT$22,BH$17:BH$22,将星节奏统计!MM19)</f>
        <v>0</v>
      </c>
      <c r="NI20" s="28">
        <f>求节点($AT$17:$AT$22,BI$17:BI$22,将星节奏统计!MN19)</f>
        <v>0</v>
      </c>
      <c r="NJ20" s="28">
        <f>求节点($AT$17:$AT$22,BJ$17:BJ$22,将星节奏统计!MO19)</f>
        <v>0</v>
      </c>
      <c r="NK20" s="28">
        <f>求节点($AT$17:$AT$22,BK$17:BK$22,将星节奏统计!MP19)</f>
        <v>0</v>
      </c>
      <c r="NL20" s="28">
        <f>求节点($AT$17:$AT$22,BL$17:BL$22,将星节奏统计!MQ19)</f>
        <v>0</v>
      </c>
      <c r="NM20" s="28">
        <f>求节点($AT$17:$AT$22,BM$17:BM$22,将星节奏统计!MR19)</f>
        <v>0</v>
      </c>
      <c r="NN20" s="28">
        <f>求节点($AT$17:$AT$22,BN$17:BN$22,将星节奏统计!MS19)</f>
        <v>0</v>
      </c>
      <c r="NO20" s="28">
        <f>求节点($AT$17:$AT$22,BO$17:BO$22,将星节奏统计!MT19)</f>
        <v>0</v>
      </c>
      <c r="NP20" s="28">
        <f>求节点($AT$5:$AT$10,AV$5:AV$10,将星节奏统计!MX19)</f>
        <v>4.2841463595158051E-2</v>
      </c>
      <c r="NQ20" s="28">
        <f>求节点($AT$5:$AT$10,AW$5:AW$10,将星节奏统计!MY19)</f>
        <v>8.3847081566289006E-2</v>
      </c>
      <c r="NR20" s="28">
        <f>求节点($AT$5:$AT$10,AX$5:AX$10,将星节奏统计!MZ19)</f>
        <v>1.3721280571748495E-2</v>
      </c>
      <c r="NS20" s="28">
        <f>求节点($AT$5:$AT$10,AY$5:AY$10,将星节奏统计!NA19)</f>
        <v>0</v>
      </c>
      <c r="NT20" s="28">
        <f>求节点($AT$5:$AT$10,AZ$5:AZ$10,将星节奏统计!NB19)</f>
        <v>0</v>
      </c>
      <c r="NU20" s="28">
        <f>求节点($AT$5:$AT$10,BA$5:BA$10,将星节奏统计!NC19)</f>
        <v>0</v>
      </c>
      <c r="NV20" s="28">
        <f>求节点($AT$5:$AT$10,BB$5:BB$10,将星节奏统计!ND19)</f>
        <v>0</v>
      </c>
      <c r="NW20" s="28">
        <f>求节点($AT$5:$AT$10,BC$5:BC$10,将星节奏统计!NE19)</f>
        <v>0</v>
      </c>
      <c r="NX20" s="28">
        <f>求节点($AT$5:$AT$10,BD$5:BD$10,将星节奏统计!NF19)</f>
        <v>0</v>
      </c>
      <c r="NY20" s="28">
        <f>求节点($AT$5:$AT$10,BE$5:BE$10,将星节奏统计!NG19)</f>
        <v>0</v>
      </c>
      <c r="NZ20" s="28">
        <f>求节点($AT$5:$AT$10,BF$5:BF$10,将星节奏统计!NH19)</f>
        <v>0</v>
      </c>
      <c r="OA20" s="28">
        <f>求节点($AT$5:$AT$10,BG$5:BG$10,将星节奏统计!NI19)</f>
        <v>0</v>
      </c>
      <c r="OB20" s="28">
        <f>求节点($AT$5:$AT$10,BH$5:BH$10,将星节奏统计!NJ19)</f>
        <v>0</v>
      </c>
      <c r="OC20" s="28">
        <f>求节点($AT$5:$AT$10,BI$5:BI$10,将星节奏统计!NK19)</f>
        <v>0</v>
      </c>
      <c r="OD20" s="28">
        <f>求节点($AT$5:$AT$10,BJ$5:BJ$10,将星节奏统计!NL19)</f>
        <v>0</v>
      </c>
      <c r="OE20" s="28">
        <f>求节点($AT$5:$AT$10,BK$5:BK$10,将星节奏统计!NM19)</f>
        <v>0</v>
      </c>
      <c r="OF20" s="28">
        <f>求节点($AT$5:$AT$10,BL$5:BL$10,将星节奏统计!NN19)</f>
        <v>0.46304400983880123</v>
      </c>
      <c r="OG20" s="28">
        <f>求节点($AT$5:$AT$10,BM$5:BM$10,将星节奏统计!NO19)</f>
        <v>0.37442561143496983</v>
      </c>
      <c r="OH20" s="28">
        <f>求节点($AT$5:$AT$10,BN$5:BN$10,将星节奏统计!NP19)</f>
        <v>0.29535467619580813</v>
      </c>
      <c r="OI20" s="28">
        <f>求节点($AT$5:$AT$10,BO$5:BO$10,将星节奏统计!NQ19)</f>
        <v>0</v>
      </c>
      <c r="OJ20" s="28">
        <f>求节点($AT$5:$AT$10,BP$5:BP$10,将星节奏统计!NR19)</f>
        <v>0.21927360735105203</v>
      </c>
      <c r="OK20" s="28">
        <f>求节点($AT$5:$AT$10,BQ$5:BQ$10,将星节奏统计!NS19)</f>
        <v>0.14618240490070136</v>
      </c>
      <c r="OL20" s="28">
        <f>求节点($AT$5:$AT$10,BR$5:BR$10,将星节奏统计!NT19)</f>
        <v>0.37442561143496983</v>
      </c>
      <c r="OM20" s="28">
        <f>求节点($AT$5:$AT$10,BS$5:BS$10,将星节奏统计!NU19)</f>
        <v>0</v>
      </c>
      <c r="ON20" s="28">
        <f>求节点($AT$5:$AT$10,BT$5:BT$10,将星节奏统计!NV19)</f>
        <v>0.14618240490070136</v>
      </c>
      <c r="OO20" s="28">
        <f>求节点($AT$5:$AT$10,BU$5:BU$10,将星节奏统计!NW19)</f>
        <v>8.5904609242072633E-2</v>
      </c>
      <c r="OP20" s="28">
        <f>求节点($AT$5:$AT$10,BV$5:BV$10,将星节奏统计!NX19)</f>
        <v>0.31047666438149191</v>
      </c>
      <c r="OQ20" s="28">
        <f>求节点($AT$5:$AT$10,BW$5:BW$10,将星节奏统计!NY19)</f>
        <v>1.363995665371702E-2</v>
      </c>
      <c r="OR20" s="28">
        <f>求节点($AT$5:$AT$10,BX$5:BX$10,将星节奏统计!NZ19)</f>
        <v>8.5249729085731391E-3</v>
      </c>
      <c r="OS20" s="28">
        <f>求节点($AT$5:$AT$10,BY$5:BY$10,将星节奏统计!OA19)</f>
        <v>1.363995665371702E-2</v>
      </c>
      <c r="OT20" s="28">
        <f>求节点($AT$5:$AT$10,BZ$5:BZ$10,将星节奏统计!OB19)</f>
        <v>8.5249729085731391E-3</v>
      </c>
      <c r="OU20" s="28">
        <f>求节点($AT$5:$AT$10,CA$5:CA$10,将星节奏统计!OC19)</f>
        <v>1.7049945817146278E-2</v>
      </c>
      <c r="OV20" s="28">
        <f>求节点($AT$5:$AT$10,CB$5:CB$10,将星节奏统计!OD19)</f>
        <v>1.7049945817146278E-2</v>
      </c>
      <c r="OW20" s="28">
        <f>求节点($AT$5:$AT$10,CC$5:CC$10,将星节奏统计!OE19)</f>
        <v>1.7049945817146278E-2</v>
      </c>
      <c r="OX20" s="28">
        <f>求节点($AT$5:$AT$10,CD$5:CD$10,将星节奏统计!OF19)</f>
        <v>1.7049945817146278E-2</v>
      </c>
      <c r="OY20" s="28">
        <f>求节点($AT$5:$AT$10,CE$5:CE$10,将星节奏统计!OG19)</f>
        <v>1.0229967490287761E-2</v>
      </c>
      <c r="OZ20" s="28">
        <f>求节点($AT$5:$AT$10,CF$5:CF$10,将星节奏统计!OH19)</f>
        <v>1.0229967490287761E-2</v>
      </c>
      <c r="PA20" s="28">
        <f>求节点($AT$5:$AT$10,CG$5:CG$10,将星节奏统计!OI19)</f>
        <v>1.0229967490287761E-2</v>
      </c>
      <c r="PB20" s="28">
        <f>求节点($AT$5:$AT$10,CH$5:CH$10,将星节奏统计!OJ19)</f>
        <v>1.0229967490287761E-2</v>
      </c>
      <c r="PC20" s="28">
        <f>求节点($AT$5:$AT$10,CI$5:CI$10,将星节奏统计!OK19)</f>
        <v>1.363995665371702E-2</v>
      </c>
      <c r="PD20" s="28">
        <f>求节点($AT$5:$AT$10,CJ$5:CJ$10,将星节奏统计!OL19)</f>
        <v>8.5249729085731391E-3</v>
      </c>
      <c r="PE20" s="28">
        <f>求节点($AT$5:$AT$10,CK$5:CK$10,将星节奏统计!OM19)</f>
        <v>0</v>
      </c>
      <c r="PF20" s="28">
        <f>求节点($AT$5:$AT$10,CL$5:CL$10,将星节奏统计!ON19)</f>
        <v>0</v>
      </c>
      <c r="PG20" s="28">
        <f>求节点($AT$5:$AT$10,CM$5:CM$10,将星节奏统计!OO19)</f>
        <v>0</v>
      </c>
      <c r="PH20" s="28">
        <f>求节点($AT$5:$AT$10,CN$5:CN$10,将星节奏统计!OP19)</f>
        <v>0</v>
      </c>
      <c r="PI20" s="28">
        <f>求节点($AT$5:$AT$10,CO$5:CO$10,将星节奏统计!OQ19)</f>
        <v>0</v>
      </c>
      <c r="PJ20" s="28">
        <f>求节点($AT$5:$AT$10,CP$5:CP$10,将星节奏统计!OR19)</f>
        <v>0</v>
      </c>
      <c r="PK20" s="28">
        <f>求节点($AT$5:$AT$10,CQ$5:CQ$10,将星节奏统计!OS19)</f>
        <v>0</v>
      </c>
      <c r="PL20" s="28">
        <f>求节点($AT$5:$AT$10,CR$5:CR$10,将星节奏统计!OT19)</f>
        <v>0</v>
      </c>
      <c r="PM20" s="28">
        <f>求节点($AT$5:$AT$10,CS$5:CS$10,将星节奏统计!OU19)</f>
        <v>0</v>
      </c>
      <c r="PN20" s="28">
        <f>求节点($AT$17:$AT$22,AV$17:AV$22,将星节奏统计!OX19)</f>
        <v>0</v>
      </c>
      <c r="PO20" s="28">
        <f>求节点($AT$17:$AT$22,AW$17:AW$22,将星节奏统计!OY19)</f>
        <v>0</v>
      </c>
      <c r="PP20" s="28">
        <f>求节点($AT$17:$AT$22,AX$17:AX$22,将星节奏统计!OZ19)</f>
        <v>0</v>
      </c>
      <c r="PQ20" s="28">
        <f>求节点($AT$17:$AT$22,AY$17:AY$22,将星节奏统计!PA19)</f>
        <v>1.5356265926115553E-6</v>
      </c>
      <c r="PR20" s="28">
        <f>求节点($AT$17:$AT$22,AZ$17:AZ$22,将星节奏统计!PB19)</f>
        <v>2.3034398889190677E-6</v>
      </c>
      <c r="PS20" s="28">
        <f>求节点($AT$17:$AT$22,BA$17:BA$22,将星节奏统计!PC19)</f>
        <v>2.3034398889190677E-6</v>
      </c>
      <c r="PT20" s="28">
        <f>求节点($AT$17:$AT$22,BB$17:BB$22,将星节奏统计!PD19)</f>
        <v>3.4900604377573197E-6</v>
      </c>
      <c r="PU20" s="28">
        <f>求节点($AT$17:$AT$22,BC$17:BC$22,将星节奏统计!PE19)</f>
        <v>0</v>
      </c>
      <c r="PV20" s="28">
        <f>求节点($AT$17:$AT$22,BD$17:BD$22,将星节奏统计!PF19)</f>
        <v>2.3034398889190677E-6</v>
      </c>
      <c r="PW20" s="28">
        <f>求节点($AT$17:$AT$22,BE$17:BE$22,将星节奏统计!PG19)</f>
        <v>0</v>
      </c>
      <c r="PX20" s="28">
        <f>求节点($AT$17:$AT$22,BF$17:BF$22,将星节奏统计!PH19)</f>
        <v>0</v>
      </c>
      <c r="PY20" s="28">
        <f>求节点($AT$17:$AT$22,BG$17:BG$22,将星节奏统计!PI19)</f>
        <v>0</v>
      </c>
      <c r="PZ20" s="28">
        <f>求节点($AT$17:$AT$22,BH$17:BH$22,将星节奏统计!PJ19)</f>
        <v>0</v>
      </c>
      <c r="QA20" s="28">
        <f>求节点($AT$17:$AT$22,BI$17:BI$22,将星节奏统计!PK19)</f>
        <v>0</v>
      </c>
      <c r="QB20" s="28">
        <f>求节点($AT$17:$AT$22,BJ$17:BJ$22,将星节奏统计!PL19)</f>
        <v>0</v>
      </c>
      <c r="QC20" s="28">
        <f>求节点($AT$17:$AT$22,BK$17:BK$22,将星节奏统计!PM19)</f>
        <v>0</v>
      </c>
      <c r="QD20" s="28">
        <f>求节点($AT$17:$AT$22,BL$17:BL$22,将星节奏统计!PN19)</f>
        <v>0</v>
      </c>
      <c r="QE20" s="28">
        <f>求节点($AT$17:$AT$22,BM$17:BM$22,将星节奏统计!PO19)</f>
        <v>0</v>
      </c>
      <c r="QF20" s="28">
        <f>求节点($AT$17:$AT$22,BN$17:BN$22,将星节奏统计!PP19)</f>
        <v>0</v>
      </c>
      <c r="QG20" s="28">
        <f>求节点($AT$17:$AT$22,BO$17:BO$22,将星节奏统计!PQ19)</f>
        <v>0</v>
      </c>
      <c r="QJ20" s="3">
        <v>16</v>
      </c>
      <c r="QK20" s="28">
        <f t="shared" ca="1" si="41"/>
        <v>0.11220379692440294</v>
      </c>
      <c r="QL20" s="28">
        <f t="shared" ca="1" si="32"/>
        <v>0.13049625045154012</v>
      </c>
      <c r="QM20" s="28">
        <f t="shared" ca="1" si="32"/>
        <v>0.16762950526524045</v>
      </c>
      <c r="QN20" s="28">
        <f t="shared" ca="1" si="32"/>
        <v>0.28888481689093098</v>
      </c>
      <c r="QO20" s="28">
        <f t="shared" ca="1" si="32"/>
        <v>0.37484215583209446</v>
      </c>
      <c r="QP20" s="28">
        <f t="shared" ca="1" si="42"/>
        <v>9.059188054185402E-3</v>
      </c>
      <c r="QQ20" s="28">
        <f t="shared" ca="1" si="33"/>
        <v>1.0692014683251524E-2</v>
      </c>
      <c r="QR20" s="28">
        <f t="shared" ca="1" si="33"/>
        <v>1.4294207509886525E-2</v>
      </c>
      <c r="QS20" s="28">
        <f t="shared" ca="1" si="33"/>
        <v>2.7830325584427676E-2</v>
      </c>
      <c r="QT20" s="28">
        <f t="shared" ca="1" si="33"/>
        <v>4.0919869961151059E-2</v>
      </c>
      <c r="QU20" s="28">
        <f t="shared" ca="1" si="43"/>
        <v>3.0810879425620115E-2</v>
      </c>
      <c r="QV20" s="28">
        <f t="shared" ca="1" si="34"/>
        <v>3.5334285526212941E-2</v>
      </c>
      <c r="QW20" s="28">
        <f t="shared" ca="1" si="34"/>
        <v>4.4132652618510654E-2</v>
      </c>
      <c r="QX20" s="28">
        <f t="shared" ca="1" si="34"/>
        <v>6.8990052603403601E-2</v>
      </c>
      <c r="QY20" s="28">
        <f t="shared" ca="1" si="34"/>
        <v>8.3847081566289006E-2</v>
      </c>
      <c r="QZ20" s="28">
        <f t="shared" ca="1" si="44"/>
        <v>7.3257158550733892E-2</v>
      </c>
      <c r="RA20" s="28">
        <f t="shared" ca="1" si="35"/>
        <v>8.463375952243718E-2</v>
      </c>
      <c r="RB20" s="28">
        <f t="shared" ca="1" si="35"/>
        <v>0.10833436520122153</v>
      </c>
      <c r="RC20" s="28">
        <f t="shared" ca="1" si="35"/>
        <v>0.18802856338403351</v>
      </c>
      <c r="RD20" s="28">
        <f t="shared" ca="1" si="35"/>
        <v>0.23477900508496347</v>
      </c>
      <c r="RE20" s="28">
        <f t="shared" ca="1" si="45"/>
        <v>5.6619925338658866E-3</v>
      </c>
      <c r="RF20" s="28">
        <f t="shared" ca="1" si="36"/>
        <v>6.6825091770321976E-3</v>
      </c>
      <c r="RG20" s="28">
        <f t="shared" ca="1" si="36"/>
        <v>8.9338796936790782E-3</v>
      </c>
      <c r="RH20" s="28">
        <f t="shared" ca="1" si="36"/>
        <v>1.7393953490267303E-2</v>
      </c>
      <c r="RI20" s="28">
        <f t="shared" ca="1" si="36"/>
        <v>2.5574918725719417E-2</v>
      </c>
      <c r="RJ20" s="28">
        <f t="shared" ca="1" si="46"/>
        <v>2.1892599349560352E-6</v>
      </c>
      <c r="RK20" s="28">
        <f t="shared" ca="1" si="37"/>
        <v>0</v>
      </c>
      <c r="RL20" s="28">
        <f t="shared" ca="1" si="37"/>
        <v>2.0539881911202026E-6</v>
      </c>
      <c r="RM20" s="28">
        <f t="shared" ca="1" si="37"/>
        <v>0</v>
      </c>
      <c r="RN20" s="28">
        <f t="shared" ca="1" si="37"/>
        <v>2.4081417020517526E-6</v>
      </c>
      <c r="RO20" s="28">
        <f t="shared" ca="1" si="47"/>
        <v>2.0940747203941623E-6</v>
      </c>
      <c r="RP20" s="28">
        <f t="shared" ca="1" si="38"/>
        <v>0</v>
      </c>
      <c r="RQ20" s="28">
        <f t="shared" ca="1" si="38"/>
        <v>1.9646843567242001E-6</v>
      </c>
      <c r="RR20" s="28">
        <f t="shared" ca="1" si="38"/>
        <v>0</v>
      </c>
      <c r="RS20" s="28">
        <f t="shared" ca="1" si="38"/>
        <v>2.3034398889190677E-6</v>
      </c>
      <c r="RT20" s="28">
        <f t="shared" ca="1" si="48"/>
        <v>1.1758968505068782E-2</v>
      </c>
      <c r="RU20" s="28">
        <f t="shared" ca="1" si="39"/>
        <v>1.3878403137685257E-2</v>
      </c>
      <c r="RV20" s="28">
        <f t="shared" ca="1" si="39"/>
        <v>1.8554106053247948E-2</v>
      </c>
      <c r="RW20" s="28">
        <f t="shared" ca="1" si="39"/>
        <v>3.1517285787304714E-2</v>
      </c>
      <c r="RX20" s="28">
        <f t="shared" ca="1" si="39"/>
        <v>4.2841463595158051E-2</v>
      </c>
      <c r="RY20" s="28">
        <f t="shared" ca="1" si="49"/>
        <v>3.3848612956096216E-2</v>
      </c>
      <c r="RZ20" s="28">
        <f t="shared" ca="1" si="40"/>
        <v>3.8919539670114967E-2</v>
      </c>
      <c r="SA20" s="28">
        <f t="shared" ca="1" si="40"/>
        <v>4.8925796682266376E-2</v>
      </c>
      <c r="SB20" s="28">
        <f t="shared" ca="1" si="40"/>
        <v>8.0212707290111679E-2</v>
      </c>
      <c r="SC20" s="28">
        <f t="shared" ca="1" si="40"/>
        <v>9.9625889813821131E-2</v>
      </c>
    </row>
    <row r="21" spans="2:497" x14ac:dyDescent="0.2">
      <c r="B21" s="29" t="str">
        <f>IF([6]buff规划!C74="","",[6]buff规划!C74)</f>
        <v/>
      </c>
      <c r="C21" s="30" t="str">
        <f>IF([6]buff规划!D74="","",[6]buff规划!D74)</f>
        <v/>
      </c>
      <c r="E21" s="5" t="s">
        <v>455</v>
      </c>
      <c r="F21" s="28">
        <f>C12</f>
        <v>0.2</v>
      </c>
      <c r="G21" s="28">
        <f t="shared" si="21"/>
        <v>0.2</v>
      </c>
      <c r="H21" s="31">
        <f t="shared" si="22"/>
        <v>0</v>
      </c>
      <c r="L21" s="5">
        <v>0</v>
      </c>
      <c r="M21" s="5">
        <v>18</v>
      </c>
      <c r="N21" s="5" t="str">
        <f>IF(将星标签统计!H20="","",将星标签统计!H20)</f>
        <v>君主</v>
      </c>
      <c r="O21" s="5">
        <f>IF(将星标签统计!K20="",0,1)</f>
        <v>1</v>
      </c>
      <c r="P21" s="5" t="s">
        <v>434</v>
      </c>
      <c r="Q21" s="5">
        <f t="shared" si="23"/>
        <v>2</v>
      </c>
      <c r="R21" s="28">
        <f t="shared" si="3"/>
        <v>0.45</v>
      </c>
      <c r="S21" s="28">
        <f t="shared" si="24"/>
        <v>0.9</v>
      </c>
      <c r="T21" s="28">
        <v>0.15</v>
      </c>
      <c r="U21" s="28">
        <v>0.3</v>
      </c>
      <c r="V21" s="28">
        <v>0.45</v>
      </c>
      <c r="W21" s="28">
        <v>0.6</v>
      </c>
      <c r="X21" s="28">
        <v>0.75</v>
      </c>
      <c r="Y21" s="28">
        <v>0.9</v>
      </c>
      <c r="AC21" s="5">
        <v>0</v>
      </c>
      <c r="AD21" s="5">
        <v>18</v>
      </c>
      <c r="AE21" s="5" t="str">
        <f>IF(将星标签统计!BF20="","",将星标签统计!BF20)</f>
        <v/>
      </c>
      <c r="AF21" s="5">
        <f>IF(将星标签统计!CA20=0,0,1)</f>
        <v>0</v>
      </c>
      <c r="AH21" s="5">
        <f t="shared" si="25"/>
        <v>0</v>
      </c>
      <c r="AI21" s="28">
        <f t="shared" si="4"/>
        <v>0</v>
      </c>
      <c r="AJ21" s="55">
        <f t="shared" si="26"/>
        <v>0</v>
      </c>
      <c r="AT21" s="5">
        <v>5</v>
      </c>
      <c r="AU21" s="28" t="s">
        <v>365</v>
      </c>
      <c r="AV21" s="3">
        <f t="shared" si="52"/>
        <v>0</v>
      </c>
      <c r="AW21" s="3">
        <f t="shared" si="52"/>
        <v>0</v>
      </c>
      <c r="AX21" s="3">
        <f t="shared" si="52"/>
        <v>0</v>
      </c>
      <c r="AY21" s="3">
        <f t="shared" si="52"/>
        <v>0.16</v>
      </c>
      <c r="AZ21" s="3">
        <f t="shared" si="52"/>
        <v>0.16</v>
      </c>
      <c r="BA21" s="3">
        <f t="shared" si="52"/>
        <v>0.16</v>
      </c>
      <c r="BB21" s="3">
        <f t="shared" si="52"/>
        <v>0.16</v>
      </c>
      <c r="BC21" s="3">
        <f t="shared" si="52"/>
        <v>0</v>
      </c>
      <c r="BD21" s="3">
        <f t="shared" si="52"/>
        <v>0.16</v>
      </c>
      <c r="BE21" s="3">
        <f t="shared" si="52"/>
        <v>0</v>
      </c>
      <c r="BF21" s="3">
        <f t="shared" si="53"/>
        <v>0</v>
      </c>
      <c r="BG21" s="3">
        <f t="shared" si="53"/>
        <v>0</v>
      </c>
      <c r="BH21" s="3">
        <f t="shared" si="53"/>
        <v>0</v>
      </c>
      <c r="BI21" s="3">
        <f t="shared" si="53"/>
        <v>0</v>
      </c>
      <c r="BJ21" s="3">
        <f t="shared" si="53"/>
        <v>0</v>
      </c>
      <c r="BK21" s="3">
        <f t="shared" si="53"/>
        <v>0</v>
      </c>
      <c r="BL21" s="3">
        <f t="shared" si="53"/>
        <v>0</v>
      </c>
      <c r="BM21" s="3">
        <f t="shared" si="53"/>
        <v>0</v>
      </c>
      <c r="BN21" s="3">
        <f t="shared" si="53"/>
        <v>0</v>
      </c>
      <c r="BO21" s="3">
        <f t="shared" si="53"/>
        <v>0</v>
      </c>
      <c r="BP21" s="3">
        <f t="shared" si="54"/>
        <v>0</v>
      </c>
      <c r="BQ21" s="3">
        <f t="shared" si="54"/>
        <v>0</v>
      </c>
      <c r="BR21" s="3">
        <f t="shared" si="54"/>
        <v>0</v>
      </c>
      <c r="BS21" s="3">
        <f t="shared" si="54"/>
        <v>0</v>
      </c>
      <c r="BT21" s="3">
        <f t="shared" si="54"/>
        <v>0</v>
      </c>
      <c r="BU21" s="3">
        <f t="shared" si="54"/>
        <v>0</v>
      </c>
      <c r="BV21" s="3">
        <f t="shared" si="54"/>
        <v>0</v>
      </c>
      <c r="BW21" s="3">
        <f t="shared" si="54"/>
        <v>0</v>
      </c>
      <c r="BX21" s="3">
        <f t="shared" si="54"/>
        <v>0</v>
      </c>
      <c r="BY21" s="3">
        <f t="shared" si="54"/>
        <v>0</v>
      </c>
      <c r="BZ21" s="3">
        <f t="shared" si="54"/>
        <v>0</v>
      </c>
      <c r="CA21" s="3">
        <f t="shared" si="55"/>
        <v>0</v>
      </c>
      <c r="CB21" s="3">
        <f t="shared" si="55"/>
        <v>0</v>
      </c>
      <c r="CC21" s="3">
        <f t="shared" si="55"/>
        <v>0</v>
      </c>
      <c r="CD21" s="3">
        <f t="shared" si="55"/>
        <v>0</v>
      </c>
      <c r="CE21" s="3">
        <f t="shared" si="55"/>
        <v>0</v>
      </c>
      <c r="CF21" s="3">
        <f t="shared" si="55"/>
        <v>0</v>
      </c>
      <c r="CG21" s="3">
        <f t="shared" si="55"/>
        <v>0</v>
      </c>
      <c r="CH21" s="3">
        <f t="shared" si="55"/>
        <v>0</v>
      </c>
      <c r="CI21" s="3">
        <f t="shared" si="55"/>
        <v>0</v>
      </c>
      <c r="CJ21" s="3">
        <f t="shared" si="56"/>
        <v>0</v>
      </c>
      <c r="CK21" s="3">
        <f t="shared" si="56"/>
        <v>0</v>
      </c>
      <c r="CL21" s="3">
        <f t="shared" si="56"/>
        <v>0</v>
      </c>
      <c r="CM21" s="3">
        <f t="shared" si="56"/>
        <v>0</v>
      </c>
      <c r="CN21" s="3">
        <f t="shared" si="56"/>
        <v>0</v>
      </c>
      <c r="CO21" s="3">
        <f t="shared" si="56"/>
        <v>0</v>
      </c>
      <c r="CP21" s="3">
        <f t="shared" si="56"/>
        <v>0</v>
      </c>
      <c r="CQ21" s="3">
        <f t="shared" si="56"/>
        <v>0</v>
      </c>
      <c r="CR21" s="3">
        <f t="shared" si="56"/>
        <v>0</v>
      </c>
      <c r="CS21" s="3">
        <f t="shared" si="56"/>
        <v>0</v>
      </c>
      <c r="CU21" s="3">
        <v>17</v>
      </c>
      <c r="CV21" s="28">
        <f>求节点($AT$5:$AT$10,AV$5:AV$10,将星节奏统计!BJ20)</f>
        <v>1.2598389045032962E-2</v>
      </c>
      <c r="CW21" s="28">
        <f>求节点($AT$5:$AT$10,AW$5:AW$10,将星节奏统计!BK20)</f>
        <v>3.2602413796628003E-2</v>
      </c>
      <c r="CX21" s="28">
        <f>求节点($AT$5:$AT$10,AX$5:AX$10,将星节奏统计!BL20)</f>
        <v>3.2545838366335143E-3</v>
      </c>
      <c r="CY21" s="28">
        <f>求节点($AT$5:$AT$10,AY$5:AY$10,将星节奏统计!BM20)</f>
        <v>0</v>
      </c>
      <c r="CZ21" s="28">
        <f>求节点($AT$5:$AT$10,AZ$5:AZ$10,将星节奏统计!BN20)</f>
        <v>0</v>
      </c>
      <c r="DA21" s="28">
        <f>求节点($AT$5:$AT$10,BA$5:BA$10,将星节奏统计!BO20)</f>
        <v>0</v>
      </c>
      <c r="DB21" s="28">
        <f>求节点($AT$5:$AT$10,BB$5:BB$10,将星节奏统计!BP20)</f>
        <v>0</v>
      </c>
      <c r="DC21" s="28">
        <f>求节点($AT$5:$AT$10,BC$5:BC$10,将星节奏统计!BQ20)</f>
        <v>0</v>
      </c>
      <c r="DD21" s="28">
        <f>求节点($AT$5:$AT$10,BD$5:BD$10,将星节奏统计!BR20)</f>
        <v>0</v>
      </c>
      <c r="DE21" s="28">
        <f>求节点($AT$5:$AT$10,BE$5:BE$10,将星节奏统计!BS20)</f>
        <v>0</v>
      </c>
      <c r="DF21" s="28">
        <f>求节点($AT$5:$AT$10,BF$5:BF$10,将星节奏统计!BT20)</f>
        <v>0</v>
      </c>
      <c r="DG21" s="28">
        <f>求节点($AT$5:$AT$10,BG$5:BG$10,将星节奏统计!BU20)</f>
        <v>0</v>
      </c>
      <c r="DH21" s="28">
        <f>求节点($AT$5:$AT$10,BH$5:BH$10,将星节奏统计!BV20)</f>
        <v>0</v>
      </c>
      <c r="DI21" s="28">
        <f>求节点($AT$5:$AT$10,BI$5:BI$10,将星节奏统计!BW20)</f>
        <v>0</v>
      </c>
      <c r="DJ21" s="28">
        <f>求节点($AT$5:$AT$10,BJ$5:BJ$10,将星节奏统计!BX20)</f>
        <v>0</v>
      </c>
      <c r="DK21" s="28">
        <f>求节点($AT$5:$AT$10,BK$5:BK$10,将星节奏统计!BY20)</f>
        <v>0</v>
      </c>
      <c r="DL21" s="28">
        <f>求节点($AT$5:$AT$10,BL$5:BL$10,将星节奏统计!BZ20)</f>
        <v>0.16870571226509831</v>
      </c>
      <c r="DM21" s="28">
        <f>求节点($AT$5:$AT$10,BM$5:BM$10,将星节奏统计!CA20)</f>
        <v>0.11716501811880653</v>
      </c>
      <c r="DN21" s="28">
        <f>求节点($AT$5:$AT$10,BN$5:BN$10,将星节奏统计!CB20)</f>
        <v>9.7637515099005451E-2</v>
      </c>
      <c r="DO21" s="28">
        <f>求节点($AT$5:$AT$10,BO$5:BO$10,将星节奏统计!CC20)</f>
        <v>0</v>
      </c>
      <c r="DP21" s="28">
        <f>求节点($AT$5:$AT$10,BP$5:BP$10,将星节奏统计!CD20)</f>
        <v>5.8582509059403265E-2</v>
      </c>
      <c r="DQ21" s="28">
        <f>求节点($AT$5:$AT$10,BQ$5:BQ$10,将星节奏统计!CE20)</f>
        <v>3.9055006039602186E-2</v>
      </c>
      <c r="DR21" s="28">
        <f>求节点($AT$5:$AT$10,BR$5:BR$10,将星节奏统计!CF20)</f>
        <v>0.11716501811880653</v>
      </c>
      <c r="DS21" s="28">
        <f>求节点($AT$5:$AT$10,BS$5:BS$10,将星节奏统计!CG20)</f>
        <v>0</v>
      </c>
      <c r="DT21" s="28">
        <f>求节点($AT$5:$AT$10,BT$5:BT$10,将星节奏统计!CH20)</f>
        <v>3.9055006039602186E-2</v>
      </c>
      <c r="DU21" s="28">
        <f>求节点($AT$5:$AT$10,BU$5:BU$10,将星节奏统计!CI20)</f>
        <v>3.2602413796628003E-2</v>
      </c>
      <c r="DV21" s="28">
        <f>求节点($AT$5:$AT$10,BV$5:BV$10,将星节奏统计!CJ20)</f>
        <v>0.12645364922206059</v>
      </c>
      <c r="DW21" s="28">
        <f>求节点($AT$5:$AT$10,BW$5:BW$10,将星节奏统计!CK20)</f>
        <v>3.2352944191645638E-3</v>
      </c>
      <c r="DX21" s="28">
        <f>求节点($AT$5:$AT$10,BX$5:BX$10,将星节奏统计!CL20)</f>
        <v>2.0220590119778559E-3</v>
      </c>
      <c r="DY21" s="28">
        <f>求节点($AT$5:$AT$10,BY$5:BY$10,将星节奏统计!CM20)</f>
        <v>3.2352944191645638E-3</v>
      </c>
      <c r="DZ21" s="28">
        <f>求节点($AT$5:$AT$10,BZ$5:BZ$10,将星节奏统计!CN20)</f>
        <v>2.0220590119778559E-3</v>
      </c>
      <c r="EA21" s="28">
        <f>求节点($AT$5:$AT$10,CA$5:CA$10,将星节奏统计!CO20)</f>
        <v>4.0441180239557117E-3</v>
      </c>
      <c r="EB21" s="28">
        <f>求节点($AT$5:$AT$10,CB$5:CB$10,将星节奏统计!CP20)</f>
        <v>4.0441180239557117E-3</v>
      </c>
      <c r="EC21" s="28">
        <f>求节点($AT$5:$AT$10,CC$5:CC$10,将星节奏统计!CQ20)</f>
        <v>4.0441180239557117E-3</v>
      </c>
      <c r="ED21" s="28">
        <f>求节点($AT$5:$AT$10,CD$5:CD$10,将星节奏统计!CR20)</f>
        <v>4.0441180239557117E-3</v>
      </c>
      <c r="EE21" s="28">
        <f>求节点($AT$5:$AT$10,CE$5:CE$10,将星节奏统计!CS20)</f>
        <v>2.4264708143734298E-3</v>
      </c>
      <c r="EF21" s="28">
        <f>求节点($AT$5:$AT$10,CF$5:CF$10,将星节奏统计!CT20)</f>
        <v>2.4264708143734298E-3</v>
      </c>
      <c r="EG21" s="28">
        <f>求节点($AT$5:$AT$10,CG$5:CG$10,将星节奏统计!CU20)</f>
        <v>2.4264708143734298E-3</v>
      </c>
      <c r="EH21" s="28">
        <f>求节点($AT$5:$AT$10,CH$5:CH$10,将星节奏统计!CV20)</f>
        <v>2.4264708143734298E-3</v>
      </c>
      <c r="EI21" s="28">
        <f>求节点($AT$5:$AT$10,CI$5:CI$10,将星节奏统计!CW20)</f>
        <v>3.2352944191645638E-3</v>
      </c>
      <c r="EJ21" s="28">
        <f>求节点($AT$5:$AT$10,CJ$5:CJ$10,将星节奏统计!CX20)</f>
        <v>2.0220590119778559E-3</v>
      </c>
      <c r="EK21" s="28">
        <f>求节点($AT$5:$AT$10,CK$5:CK$10,将星节奏统计!CY20)</f>
        <v>0</v>
      </c>
      <c r="EL21" s="28">
        <f>求节点($AT$5:$AT$10,CL$5:CL$10,将星节奏统计!CZ20)</f>
        <v>0</v>
      </c>
      <c r="EM21" s="28">
        <f>求节点($AT$5:$AT$10,CM$5:CM$10,将星节奏统计!DA20)</f>
        <v>0</v>
      </c>
      <c r="EN21" s="28">
        <f>求节点($AT$5:$AT$10,CN$5:CN$10,将星节奏统计!DB20)</f>
        <v>0</v>
      </c>
      <c r="EO21" s="28">
        <f>求节点($AT$5:$AT$10,CO$5:CO$10,将星节奏统计!DC20)</f>
        <v>0</v>
      </c>
      <c r="EP21" s="28">
        <f>求节点($AT$5:$AT$10,CP$5:CP$10,将星节奏统计!DD20)</f>
        <v>0</v>
      </c>
      <c r="EQ21" s="28">
        <f>求节点($AT$5:$AT$10,CQ$5:CQ$10,将星节奏统计!DE20)</f>
        <v>0</v>
      </c>
      <c r="ER21" s="28">
        <f>求节点($AT$5:$AT$10,CR$5:CR$10,将星节奏统计!DF20)</f>
        <v>0</v>
      </c>
      <c r="ES21" s="28">
        <f>求节点($AT$5:$AT$10,CS$5:CS$10,将星节奏统计!DG20)</f>
        <v>0</v>
      </c>
      <c r="ET21" s="28">
        <f>求节点($AT$17:$AT$22,AV$17:AV$22,将星节奏统计!DJ20)</f>
        <v>0</v>
      </c>
      <c r="EU21" s="28">
        <f>求节点($AT$17:$AT$22,AW$17:AW$22,将星节奏统计!DK20)</f>
        <v>0</v>
      </c>
      <c r="EV21" s="28">
        <f>求节点($AT$17:$AT$22,AX$17:AX$22,将星节奏统计!DL20)</f>
        <v>0</v>
      </c>
      <c r="EW21" s="28">
        <f>求节点($AT$17:$AT$22,AY$17:AY$22,将星节奏统计!DM20)</f>
        <v>1.5229634330107822E-6</v>
      </c>
      <c r="EX21" s="28">
        <f>求节点($AT$17:$AT$22,AZ$17:AZ$22,将星节奏统计!DN20)</f>
        <v>2.2844451495161733E-6</v>
      </c>
      <c r="EY21" s="28">
        <f>求节点($AT$17:$AT$22,BA$17:BA$22,将星节奏统计!DO20)</f>
        <v>2.2844451495161733E-6</v>
      </c>
      <c r="EZ21" s="28">
        <f>求节点($AT$17:$AT$22,BB$17:BB$22,将星节奏统计!DP20)</f>
        <v>3.4612805295715365E-6</v>
      </c>
      <c r="FA21" s="28">
        <f>求节点($AT$17:$AT$22,BC$17:BC$22,将星节奏统计!DQ20)</f>
        <v>0</v>
      </c>
      <c r="FB21" s="28">
        <f>求节点($AT$17:$AT$22,BD$17:BD$22,将星节奏统计!DR20)</f>
        <v>2.2844451495161733E-6</v>
      </c>
      <c r="FC21" s="28">
        <f>求节点($AT$17:$AT$22,BE$17:BE$22,将星节奏统计!DS20)</f>
        <v>0</v>
      </c>
      <c r="FD21" s="28">
        <f>求节点($AT$17:$AT$22,BF$17:BF$22,将星节奏统计!DT20)</f>
        <v>0</v>
      </c>
      <c r="FE21" s="28">
        <f>求节点($AT$17:$AT$22,BG$17:BG$22,将星节奏统计!DU20)</f>
        <v>0</v>
      </c>
      <c r="FF21" s="28">
        <f>求节点($AT$17:$AT$22,BH$17:BH$22,将星节奏统计!DV20)</f>
        <v>0</v>
      </c>
      <c r="FG21" s="28">
        <f>求节点($AT$17:$AT$22,BI$17:BI$22,将星节奏统计!DW20)</f>
        <v>0</v>
      </c>
      <c r="FH21" s="28">
        <f>求节点($AT$17:$AT$22,BJ$17:BJ$22,将星节奏统计!DX20)</f>
        <v>0</v>
      </c>
      <c r="FI21" s="28">
        <f>求节点($AT$17:$AT$22,BK$17:BK$22,将星节奏统计!DY20)</f>
        <v>0</v>
      </c>
      <c r="FJ21" s="28">
        <f>求节点($AT$17:$AT$22,BL$17:BL$22,将星节奏统计!DZ20)</f>
        <v>0</v>
      </c>
      <c r="FK21" s="28">
        <f>求节点($AT$17:$AT$22,BM$17:BM$22,将星节奏统计!EA20)</f>
        <v>0</v>
      </c>
      <c r="FL21" s="28">
        <f>求节点($AT$17:$AT$22,BN$17:BN$22,将星节奏统计!EB20)</f>
        <v>0</v>
      </c>
      <c r="FM21" s="28">
        <f>求节点($AT$17:$AT$22,BO$17:BO$22,将星节奏统计!EC20)</f>
        <v>0</v>
      </c>
      <c r="FN21" s="28">
        <f>求节点($AT$5:$AT$10,AV$5:AV$10,将星节奏统计!EG20)</f>
        <v>1.4887550598814327E-2</v>
      </c>
      <c r="FO21" s="28">
        <f>求节点($AT$5:$AT$10,AW$5:AW$10,将星节奏统计!EH20)</f>
        <v>3.7488059797813708E-2</v>
      </c>
      <c r="FP21" s="28">
        <f>求节点($AT$5:$AT$10,AX$5:AX$10,将星节奏统计!EI20)</f>
        <v>3.845950571360366E-3</v>
      </c>
      <c r="FQ21" s="28">
        <f>求节点($AT$5:$AT$10,AY$5:AY$10,将星节奏统计!EJ20)</f>
        <v>0</v>
      </c>
      <c r="FR21" s="28">
        <f>求节点($AT$5:$AT$10,AZ$5:AZ$10,将星节奏统计!EK20)</f>
        <v>0</v>
      </c>
      <c r="FS21" s="28">
        <f>求节点($AT$5:$AT$10,BA$5:BA$10,将星节奏统计!EL20)</f>
        <v>0</v>
      </c>
      <c r="FT21" s="28">
        <f>求节点($AT$5:$AT$10,BB$5:BB$10,将星节奏统计!EM20)</f>
        <v>0</v>
      </c>
      <c r="FU21" s="28">
        <f>求节点($AT$5:$AT$10,BC$5:BC$10,将星节奏统计!EN20)</f>
        <v>0</v>
      </c>
      <c r="FV21" s="28">
        <f>求节点($AT$5:$AT$10,BD$5:BD$10,将星节奏统计!EO20)</f>
        <v>0</v>
      </c>
      <c r="FW21" s="28">
        <f>求节点($AT$5:$AT$10,BE$5:BE$10,将星节奏统计!EP20)</f>
        <v>0</v>
      </c>
      <c r="FX21" s="28">
        <f>求节点($AT$5:$AT$10,BF$5:BF$10,将星节奏统计!EQ20)</f>
        <v>0</v>
      </c>
      <c r="FY21" s="28">
        <f>求节点($AT$5:$AT$10,BG$5:BG$10,将星节奏统计!ER20)</f>
        <v>0</v>
      </c>
      <c r="FZ21" s="28">
        <f>求节点($AT$5:$AT$10,BH$5:BH$10,将星节奏统计!ES20)</f>
        <v>0</v>
      </c>
      <c r="GA21" s="28">
        <f>求节点($AT$5:$AT$10,BI$5:BI$10,将星节奏统计!ET20)</f>
        <v>0</v>
      </c>
      <c r="GB21" s="28">
        <f>求节点($AT$5:$AT$10,BJ$5:BJ$10,将星节奏统计!EU20)</f>
        <v>0</v>
      </c>
      <c r="GC21" s="28">
        <f>求节点($AT$5:$AT$10,BK$5:BK$10,将星节奏统计!EV20)</f>
        <v>0</v>
      </c>
      <c r="GD21" s="28">
        <f>求节点($AT$5:$AT$10,BL$5:BL$10,将星节奏统计!EW20)</f>
        <v>0.19157273960147503</v>
      </c>
      <c r="GE21" s="28">
        <f>求节点($AT$5:$AT$10,BM$5:BM$10,将星节奏统计!EX20)</f>
        <v>0.13845422056897322</v>
      </c>
      <c r="GF21" s="28">
        <f>求节点($AT$5:$AT$10,BN$5:BN$10,将星节奏统计!EY20)</f>
        <v>0.11098465510057931</v>
      </c>
      <c r="GG21" s="28">
        <f>求节点($AT$5:$AT$10,BO$5:BO$10,将星节奏统计!EZ20)</f>
        <v>0</v>
      </c>
      <c r="GH21" s="28">
        <f>求节点($AT$5:$AT$10,BP$5:BP$10,将星节奏统计!FA20)</f>
        <v>6.9227110284486623E-2</v>
      </c>
      <c r="GI21" s="28">
        <f>求节点($AT$5:$AT$10,BQ$5:BQ$10,将星节奏统计!FB20)</f>
        <v>4.615140685632442E-2</v>
      </c>
      <c r="GJ21" s="28">
        <f>求节点($AT$5:$AT$10,BR$5:BR$10,将星节奏统计!FC20)</f>
        <v>0.13845422056897322</v>
      </c>
      <c r="GK21" s="28">
        <f>求节点($AT$5:$AT$10,BS$5:BS$10,将星节奏统计!FD20)</f>
        <v>0</v>
      </c>
      <c r="GL21" s="28">
        <f>求节点($AT$5:$AT$10,BT$5:BT$10,将星节奏统计!FE20)</f>
        <v>4.615140685632442E-2</v>
      </c>
      <c r="GM21" s="28">
        <f>求节点($AT$5:$AT$10,BU$5:BU$10,将星节奏统计!FF20)</f>
        <v>3.7488059797813708E-2</v>
      </c>
      <c r="GN21" s="28">
        <f>求节点($AT$5:$AT$10,BV$5:BV$10,将星节奏统计!FG20)</f>
        <v>0.14423911492813138</v>
      </c>
      <c r="GO21" s="28">
        <f>求节点($AT$5:$AT$10,BW$5:BW$10,将星节奏统计!FH20)</f>
        <v>3.823156214275189E-3</v>
      </c>
      <c r="GP21" s="28">
        <f>求节点($AT$5:$AT$10,BX$5:BX$10,将星节奏统计!FI20)</f>
        <v>2.3894726339219879E-3</v>
      </c>
      <c r="GQ21" s="28">
        <f>求节点($AT$5:$AT$10,BY$5:BY$10,将星节奏统计!FJ20)</f>
        <v>3.823156214275189E-3</v>
      </c>
      <c r="GR21" s="28">
        <f>求节点($AT$5:$AT$10,BZ$5:BZ$10,将星节奏统计!FK20)</f>
        <v>2.3894726339219879E-3</v>
      </c>
      <c r="GS21" s="28">
        <f>求节点($AT$5:$AT$10,CA$5:CA$10,将星节奏统计!FL20)</f>
        <v>4.7789452678439759E-3</v>
      </c>
      <c r="GT21" s="28">
        <f>求节点($AT$5:$AT$10,CB$5:CB$10,将星节奏统计!FM20)</f>
        <v>4.7789452678439759E-3</v>
      </c>
      <c r="GU21" s="28">
        <f>求节点($AT$5:$AT$10,CC$5:CC$10,将星节奏统计!FN20)</f>
        <v>4.7789452678439759E-3</v>
      </c>
      <c r="GV21" s="28">
        <f>求节点($AT$5:$AT$10,CD$5:CD$10,将星节奏统计!FO20)</f>
        <v>4.7789452678439759E-3</v>
      </c>
      <c r="GW21" s="28">
        <f>求节点($AT$5:$AT$10,CE$5:CE$10,将星节奏统计!FP20)</f>
        <v>2.8673671607063883E-3</v>
      </c>
      <c r="GX21" s="28">
        <f>求节点($AT$5:$AT$10,CF$5:CF$10,将星节奏统计!FQ20)</f>
        <v>2.8673671607063883E-3</v>
      </c>
      <c r="GY21" s="28">
        <f>求节点($AT$5:$AT$10,CG$5:CG$10,将星节奏统计!FR20)</f>
        <v>2.8673671607063883E-3</v>
      </c>
      <c r="GZ21" s="28">
        <f>求节点($AT$5:$AT$10,CH$5:CH$10,将星节奏统计!FS20)</f>
        <v>2.8673671607063883E-3</v>
      </c>
      <c r="HA21" s="28">
        <f>求节点($AT$5:$AT$10,CI$5:CI$10,将星节奏统计!FT20)</f>
        <v>3.823156214275189E-3</v>
      </c>
      <c r="HB21" s="28">
        <f>求节点($AT$5:$AT$10,CJ$5:CJ$10,将星节奏统计!FU20)</f>
        <v>2.3894726339219879E-3</v>
      </c>
      <c r="HC21" s="28">
        <f>求节点($AT$5:$AT$10,CK$5:CK$10,将星节奏统计!FV20)</f>
        <v>0</v>
      </c>
      <c r="HD21" s="28">
        <f>求节点($AT$5:$AT$10,CL$5:CL$10,将星节奏统计!FW20)</f>
        <v>0</v>
      </c>
      <c r="HE21" s="28">
        <f>求节点($AT$5:$AT$10,CM$5:CM$10,将星节奏统计!FX20)</f>
        <v>0</v>
      </c>
      <c r="HF21" s="28">
        <f>求节点($AT$5:$AT$10,CN$5:CN$10,将星节奏统计!FY20)</f>
        <v>0</v>
      </c>
      <c r="HG21" s="28">
        <f>求节点($AT$5:$AT$10,CO$5:CO$10,将星节奏统计!FZ20)</f>
        <v>0</v>
      </c>
      <c r="HH21" s="28">
        <f>求节点($AT$5:$AT$10,CP$5:CP$10,将星节奏统计!GA20)</f>
        <v>0</v>
      </c>
      <c r="HI21" s="28">
        <f>求节点($AT$5:$AT$10,CQ$5:CQ$10,将星节奏统计!GB20)</f>
        <v>0</v>
      </c>
      <c r="HJ21" s="28">
        <f>求节点($AT$5:$AT$10,CR$5:CR$10,将星节奏统计!GC20)</f>
        <v>0</v>
      </c>
      <c r="HK21" s="28">
        <f>求节点($AT$5:$AT$10,CS$5:CS$10,将星节奏统计!GD20)</f>
        <v>0</v>
      </c>
      <c r="HL21" s="28">
        <f>求节点($AT$17:$AT$22,AV$17:AV$22,将星节奏统计!GG20)</f>
        <v>0</v>
      </c>
      <c r="HM21" s="28">
        <f>求节点($AT$17:$AT$22,AW$17:AW$22,将星节奏统计!GH20)</f>
        <v>0</v>
      </c>
      <c r="HN21" s="28">
        <f>求节点($AT$17:$AT$22,AX$17:AX$22,将星节奏统计!GI20)</f>
        <v>0</v>
      </c>
      <c r="HO21" s="28">
        <f>求节点($AT$17:$AT$22,AY$17:AY$22,将星节奏统计!GJ20)</f>
        <v>0</v>
      </c>
      <c r="HP21" s="28">
        <f>求节点($AT$17:$AT$22,AZ$17:AZ$22,将星节奏统计!GK20)</f>
        <v>0</v>
      </c>
      <c r="HQ21" s="28">
        <f>求节点($AT$17:$AT$22,BA$17:BA$22,将星节奏统计!GL20)</f>
        <v>0</v>
      </c>
      <c r="HR21" s="28">
        <f>求节点($AT$17:$AT$22,BB$17:BB$22,将星节奏统计!GM20)</f>
        <v>0</v>
      </c>
      <c r="HS21" s="28">
        <f>求节点($AT$17:$AT$22,BC$17:BC$22,将星节奏统计!GN20)</f>
        <v>0</v>
      </c>
      <c r="HT21" s="28">
        <f>求节点($AT$17:$AT$22,BD$17:BD$22,将星节奏统计!GO20)</f>
        <v>0</v>
      </c>
      <c r="HU21" s="28">
        <f>求节点($AT$17:$AT$22,BE$17:BE$22,将星节奏统计!GP20)</f>
        <v>0</v>
      </c>
      <c r="HV21" s="28">
        <f>求节点($AT$17:$AT$22,BF$17:BF$22,将星节奏统计!GQ20)</f>
        <v>0</v>
      </c>
      <c r="HW21" s="28">
        <f>求节点($AT$17:$AT$22,BG$17:BG$22,将星节奏统计!GR20)</f>
        <v>0</v>
      </c>
      <c r="HX21" s="28">
        <f>求节点($AT$17:$AT$22,BH$17:BH$22,将星节奏统计!GS20)</f>
        <v>0</v>
      </c>
      <c r="HY21" s="28">
        <f>求节点($AT$17:$AT$22,BI$17:BI$22,将星节奏统计!GT20)</f>
        <v>0</v>
      </c>
      <c r="HZ21" s="28">
        <f>求节点($AT$17:$AT$22,BJ$17:BJ$22,将星节奏统计!GU20)</f>
        <v>0</v>
      </c>
      <c r="IA21" s="28">
        <f>求节点($AT$17:$AT$22,BK$17:BK$22,将星节奏统计!GV20)</f>
        <v>0</v>
      </c>
      <c r="IB21" s="28">
        <f>求节点($AT$17:$AT$22,BL$17:BL$22,将星节奏统计!GW20)</f>
        <v>0</v>
      </c>
      <c r="IC21" s="28">
        <f>求节点($AT$17:$AT$22,BM$17:BM$22,将星节奏统计!GX20)</f>
        <v>0</v>
      </c>
      <c r="ID21" s="28">
        <f>求节点($AT$17:$AT$22,BN$17:BN$22,将星节奏统计!GY20)</f>
        <v>0</v>
      </c>
      <c r="IE21" s="28">
        <f>求节点($AT$17:$AT$22,BO$17:BO$22,将星节奏统计!GZ20)</f>
        <v>0</v>
      </c>
      <c r="IF21" s="28">
        <f>求节点($AT$5:$AT$10,AV$5:AV$10,将星节奏统计!HD20)</f>
        <v>1.995777303803057E-2</v>
      </c>
      <c r="IG21" s="28">
        <f>求节点($AT$5:$AT$10,AW$5:AW$10,将星节奏统计!HE20)</f>
        <v>4.6462702231804424E-2</v>
      </c>
      <c r="IH21" s="28">
        <f>求节点($AT$5:$AT$10,AX$5:AX$10,将星节奏统计!HF20)</f>
        <v>5.1557580348245632E-3</v>
      </c>
      <c r="II21" s="28">
        <f>求节点($AT$5:$AT$10,AY$5:AY$10,将星节奏统计!HG20)</f>
        <v>0</v>
      </c>
      <c r="IJ21" s="28">
        <f>求节点($AT$5:$AT$10,AZ$5:AZ$10,将星节奏统计!HH20)</f>
        <v>0</v>
      </c>
      <c r="IK21" s="28">
        <f>求节点($AT$5:$AT$10,BA$5:BA$10,将星节奏统计!HI20)</f>
        <v>0</v>
      </c>
      <c r="IL21" s="28">
        <f>求节点($AT$5:$AT$10,BB$5:BB$10,将星节奏统计!HJ20)</f>
        <v>0</v>
      </c>
      <c r="IM21" s="28">
        <f>求节点($AT$5:$AT$10,BC$5:BC$10,将星节奏统计!HK20)</f>
        <v>0</v>
      </c>
      <c r="IN21" s="28">
        <f>求节点($AT$5:$AT$10,BD$5:BD$10,将星节奏统计!HL20)</f>
        <v>0</v>
      </c>
      <c r="IO21" s="28">
        <f>求节点($AT$5:$AT$10,BE$5:BE$10,将星节奏统计!HM20)</f>
        <v>0</v>
      </c>
      <c r="IP21" s="28">
        <f>求节点($AT$5:$AT$10,BF$5:BF$10,将星节奏统计!HN20)</f>
        <v>0</v>
      </c>
      <c r="IQ21" s="28">
        <f>求节点($AT$5:$AT$10,BG$5:BG$10,将星节奏统计!HO20)</f>
        <v>0</v>
      </c>
      <c r="IR21" s="28">
        <f>求节点($AT$5:$AT$10,BH$5:BH$10,将星节奏统计!HP20)</f>
        <v>0</v>
      </c>
      <c r="IS21" s="28">
        <f>求节点($AT$5:$AT$10,BI$5:BI$10,将星节奏统计!HQ20)</f>
        <v>0</v>
      </c>
      <c r="IT21" s="28">
        <f>求节点($AT$5:$AT$10,BJ$5:BJ$10,将星节奏统计!HR20)</f>
        <v>0</v>
      </c>
      <c r="IU21" s="28">
        <f>求节点($AT$5:$AT$10,BK$5:BK$10,将星节奏统计!HS20)</f>
        <v>0</v>
      </c>
      <c r="IV21" s="28">
        <f>求节点($AT$5:$AT$10,BL$5:BL$10,将星节奏统计!HT20)</f>
        <v>0.24222050403188433</v>
      </c>
      <c r="IW21" s="28">
        <f>求节点($AT$5:$AT$10,BM$5:BM$10,将星节奏统计!HU20)</f>
        <v>0.17543377803834592</v>
      </c>
      <c r="IX21" s="28">
        <f>求节点($AT$5:$AT$10,BN$5:BN$10,将星节奏统计!HV20)</f>
        <v>0.1390519578890978</v>
      </c>
      <c r="IY21" s="28">
        <f>求节点($AT$5:$AT$10,BO$5:BO$10,将星节奏统计!HW20)</f>
        <v>0</v>
      </c>
      <c r="IZ21" s="28">
        <f>求节点($AT$5:$AT$10,BP$5:BP$10,将星节奏统计!HX20)</f>
        <v>9.2803644626842152E-2</v>
      </c>
      <c r="JA21" s="28">
        <f>求节点($AT$5:$AT$10,BQ$5:BQ$10,将星节奏统计!HY20)</f>
        <v>6.1869096417894766E-2</v>
      </c>
      <c r="JB21" s="28">
        <f>求节点($AT$5:$AT$10,BR$5:BR$10,将星节奏统计!HZ20)</f>
        <v>0.17543377803834592</v>
      </c>
      <c r="JC21" s="28">
        <f>求节点($AT$5:$AT$10,BS$5:BS$10,将星节奏统计!IA20)</f>
        <v>0</v>
      </c>
      <c r="JD21" s="28">
        <f>求节点($AT$5:$AT$10,BT$5:BT$10,将星节奏统计!IB20)</f>
        <v>6.1869096417894766E-2</v>
      </c>
      <c r="JE21" s="28">
        <f>求节点($AT$5:$AT$10,BU$5:BU$10,将星节奏统计!IC20)</f>
        <v>4.6462702231804424E-2</v>
      </c>
      <c r="JF21" s="28">
        <f>求节点($AT$5:$AT$10,BV$5:BV$10,将星节奏统计!ID20)</f>
        <v>0.18363182059622751</v>
      </c>
      <c r="JG21" s="28">
        <f>求节点($AT$5:$AT$10,BW$5:BW$10,将星节奏统计!IE20)</f>
        <v>5.1252006505030506E-3</v>
      </c>
      <c r="JH21" s="28">
        <f>求节点($AT$5:$AT$10,BX$5:BX$10,将星节奏统计!IF20)</f>
        <v>3.2032504065644049E-3</v>
      </c>
      <c r="JI21" s="28">
        <f>求节点($AT$5:$AT$10,BY$5:BY$10,将星节奏统计!IG20)</f>
        <v>5.1252006505030506E-3</v>
      </c>
      <c r="JJ21" s="28">
        <f>求节点($AT$5:$AT$10,BZ$5:BZ$10,将星节奏统计!IH20)</f>
        <v>3.2032504065644049E-3</v>
      </c>
      <c r="JK21" s="28">
        <f>求节点($AT$5:$AT$10,CA$5:CA$10,将星节奏统计!II20)</f>
        <v>6.4065008131288098E-3</v>
      </c>
      <c r="JL21" s="28">
        <f>求节点($AT$5:$AT$10,CB$5:CB$10,将星节奏统计!IJ20)</f>
        <v>6.4065008131288098E-3</v>
      </c>
      <c r="JM21" s="28">
        <f>求节点($AT$5:$AT$10,CC$5:CC$10,将星节奏统计!IK20)</f>
        <v>6.4065008131288098E-3</v>
      </c>
      <c r="JN21" s="28">
        <f>求节点($AT$5:$AT$10,CD$5:CD$10,将星节奏统计!IL20)</f>
        <v>6.4065008131288098E-3</v>
      </c>
      <c r="JO21" s="28">
        <f>求节点($AT$5:$AT$10,CE$5:CE$10,将星节奏统计!IM20)</f>
        <v>3.8439004878772845E-3</v>
      </c>
      <c r="JP21" s="28">
        <f>求节点($AT$5:$AT$10,CF$5:CF$10,将星节奏统计!IN20)</f>
        <v>3.8439004878772845E-3</v>
      </c>
      <c r="JQ21" s="28">
        <f>求节点($AT$5:$AT$10,CG$5:CG$10,将星节奏统计!IO20)</f>
        <v>3.8439004878772845E-3</v>
      </c>
      <c r="JR21" s="28">
        <f>求节点($AT$5:$AT$10,CH$5:CH$10,将星节奏统计!IP20)</f>
        <v>3.8439004878772845E-3</v>
      </c>
      <c r="JS21" s="28">
        <f>求节点($AT$5:$AT$10,CI$5:CI$10,将星节奏统计!IQ20)</f>
        <v>5.1252006505030506E-3</v>
      </c>
      <c r="JT21" s="28">
        <f>求节点($AT$5:$AT$10,CJ$5:CJ$10,将星节奏统计!IR20)</f>
        <v>3.2032504065644049E-3</v>
      </c>
      <c r="JU21" s="28">
        <f>求节点($AT$5:$AT$10,CK$5:CK$10,将星节奏统计!IS20)</f>
        <v>0</v>
      </c>
      <c r="JV21" s="28">
        <f>求节点($AT$5:$AT$10,CL$5:CL$10,将星节奏统计!IT20)</f>
        <v>0</v>
      </c>
      <c r="JW21" s="28">
        <f>求节点($AT$5:$AT$10,CM$5:CM$10,将星节奏统计!IU20)</f>
        <v>0</v>
      </c>
      <c r="JX21" s="28">
        <f>求节点($AT$5:$AT$10,CN$5:CN$10,将星节奏统计!IV20)</f>
        <v>0</v>
      </c>
      <c r="JY21" s="28">
        <f>求节点($AT$5:$AT$10,CO$5:CO$10,将星节奏统计!IW20)</f>
        <v>0</v>
      </c>
      <c r="JZ21" s="28">
        <f>求节点($AT$5:$AT$10,CP$5:CP$10,将星节奏统计!IX20)</f>
        <v>0</v>
      </c>
      <c r="KA21" s="28">
        <f>求节点($AT$5:$AT$10,CQ$5:CQ$10,将星节奏统计!IY20)</f>
        <v>0</v>
      </c>
      <c r="KB21" s="28">
        <f>求节点($AT$5:$AT$10,CR$5:CR$10,将星节奏统计!IZ20)</f>
        <v>0</v>
      </c>
      <c r="KC21" s="28">
        <f>求节点($AT$5:$AT$10,CS$5:CS$10,将星节奏统计!JA20)</f>
        <v>0</v>
      </c>
      <c r="KD21" s="28">
        <f>求节点($AT$17:$AT$22,AV$17:AV$22,将星节奏统计!JD20)</f>
        <v>0</v>
      </c>
      <c r="KE21" s="28">
        <f>求节点($AT$17:$AT$22,AW$17:AW$22,将星节奏统计!JE20)</f>
        <v>0</v>
      </c>
      <c r="KF21" s="28">
        <f>求节点($AT$17:$AT$22,AX$17:AX$22,将星节奏统计!JF20)</f>
        <v>0</v>
      </c>
      <c r="KG21" s="28">
        <f>求节点($AT$17:$AT$22,AY$17:AY$22,将星节奏统计!JG20)</f>
        <v>1.3916514193419716E-6</v>
      </c>
      <c r="KH21" s="28">
        <f>求节点($AT$17:$AT$22,AZ$17:AZ$22,将星节奏统计!JH20)</f>
        <v>2.0874771290181615E-6</v>
      </c>
      <c r="KI21" s="28">
        <f>求节点($AT$17:$AT$22,BA$17:BA$22,将星节奏统计!JI20)</f>
        <v>2.0874771290181615E-6</v>
      </c>
      <c r="KJ21" s="28">
        <f>求节点($AT$17:$AT$22,BB$17:BB$22,将星节奏统计!JJ20)</f>
        <v>3.1628441348775793E-6</v>
      </c>
      <c r="KK21" s="28">
        <f>求节点($AT$17:$AT$22,BC$17:BC$22,将星节奏统计!JK20)</f>
        <v>0</v>
      </c>
      <c r="KL21" s="28">
        <f>求节点($AT$17:$AT$22,BD$17:BD$22,将星节奏统计!JL20)</f>
        <v>2.0874771290181615E-6</v>
      </c>
      <c r="KM21" s="28">
        <f>求节点($AT$17:$AT$22,BE$17:BE$22,将星节奏统计!JM20)</f>
        <v>0</v>
      </c>
      <c r="KN21" s="28">
        <f>求节点($AT$17:$AT$22,BF$17:BF$22,将星节奏统计!JN20)</f>
        <v>0</v>
      </c>
      <c r="KO21" s="28">
        <f>求节点($AT$17:$AT$22,BG$17:BG$22,将星节奏统计!JO20)</f>
        <v>0</v>
      </c>
      <c r="KP21" s="28">
        <f>求节点($AT$17:$AT$22,BH$17:BH$22,将星节奏统计!JP20)</f>
        <v>0</v>
      </c>
      <c r="KQ21" s="28">
        <f>求节点($AT$17:$AT$22,BI$17:BI$22,将星节奏统计!JQ20)</f>
        <v>0</v>
      </c>
      <c r="KR21" s="28">
        <f>求节点($AT$17:$AT$22,BJ$17:BJ$22,将星节奏统计!JR20)</f>
        <v>0</v>
      </c>
      <c r="KS21" s="28">
        <f>求节点($AT$17:$AT$22,BK$17:BK$22,将星节奏统计!JS20)</f>
        <v>0</v>
      </c>
      <c r="KT21" s="28">
        <f>求节点($AT$17:$AT$22,BL$17:BL$22,将星节奏统计!JT20)</f>
        <v>0</v>
      </c>
      <c r="KU21" s="28">
        <f>求节点($AT$17:$AT$22,BM$17:BM$22,将星节奏统计!JU20)</f>
        <v>0</v>
      </c>
      <c r="KV21" s="28">
        <f>求节点($AT$17:$AT$22,BN$17:BN$22,将星节奏统计!JV20)</f>
        <v>0</v>
      </c>
      <c r="KW21" s="28">
        <f>求节点($AT$17:$AT$22,BO$17:BO$22,将星节奏统计!JW20)</f>
        <v>0</v>
      </c>
      <c r="KX21" s="28">
        <f>求节点($AT$5:$AT$10,AV$5:AV$10,将星节奏统计!KA20)</f>
        <v>3.3725574278106872E-2</v>
      </c>
      <c r="KY21" s="28">
        <f>求节点($AT$5:$AT$10,AW$5:AW$10,将星节奏统计!KB20)</f>
        <v>7.245936375275433E-2</v>
      </c>
      <c r="KZ21" s="28">
        <f>求节点($AT$5:$AT$10,AX$5:AX$10,将星节奏统计!KC20)</f>
        <v>1.0130749363915319E-2</v>
      </c>
      <c r="LA21" s="28">
        <f>求节点($AT$5:$AT$10,AY$5:AY$10,将星节奏统计!KD20)</f>
        <v>0</v>
      </c>
      <c r="LB21" s="28">
        <f>求节点($AT$5:$AT$10,AZ$5:AZ$10,将星节奏统计!KE20)</f>
        <v>0</v>
      </c>
      <c r="LC21" s="28">
        <f>求节点($AT$5:$AT$10,BA$5:BA$10,将星节奏统计!KF20)</f>
        <v>0</v>
      </c>
      <c r="LD21" s="28">
        <f>求节点($AT$5:$AT$10,BB$5:BB$10,将星节奏统计!KG20)</f>
        <v>0</v>
      </c>
      <c r="LE21" s="28">
        <f>求节点($AT$5:$AT$10,BC$5:BC$10,将星节奏统计!KH20)</f>
        <v>0</v>
      </c>
      <c r="LF21" s="28">
        <f>求节点($AT$5:$AT$10,BD$5:BD$10,将星节奏统计!KI20)</f>
        <v>0</v>
      </c>
      <c r="LG21" s="28">
        <f>求节点($AT$5:$AT$10,BE$5:BE$10,将星节奏统计!KJ20)</f>
        <v>0</v>
      </c>
      <c r="LH21" s="28">
        <f>求节点($AT$5:$AT$10,BF$5:BF$10,将星节奏统计!KK20)</f>
        <v>0</v>
      </c>
      <c r="LI21" s="28">
        <f>求节点($AT$5:$AT$10,BG$5:BG$10,将星节奏统计!KL20)</f>
        <v>0</v>
      </c>
      <c r="LJ21" s="28">
        <f>求节点($AT$5:$AT$10,BH$5:BH$10,将星节奏统计!KM20)</f>
        <v>0</v>
      </c>
      <c r="LK21" s="28">
        <f>求节点($AT$5:$AT$10,BI$5:BI$10,将星节奏统计!KN20)</f>
        <v>0</v>
      </c>
      <c r="LL21" s="28">
        <f>求节点($AT$5:$AT$10,BJ$5:BJ$10,将星节奏统计!KO20)</f>
        <v>0</v>
      </c>
      <c r="LM21" s="28">
        <f>求节点($AT$5:$AT$10,BK$5:BK$10,将星节奏统计!KP20)</f>
        <v>0</v>
      </c>
      <c r="LN21" s="28">
        <f>求节点($AT$5:$AT$10,BL$5:BL$10,将星节奏统计!KQ20)</f>
        <v>0.40468419139594947</v>
      </c>
      <c r="LO21" s="28">
        <f>求节点($AT$5:$AT$10,BM$5:BM$10,将星节奏统计!KR20)</f>
        <v>0.30261498727830638</v>
      </c>
      <c r="LP21" s="28">
        <f>求节点($AT$5:$AT$10,BN$5:BN$10,将星节奏统计!KS20)</f>
        <v>0.23551248939858863</v>
      </c>
      <c r="LQ21" s="28">
        <f>求节点($AT$5:$AT$10,BO$5:BO$10,将星节奏统计!KT20)</f>
        <v>0</v>
      </c>
      <c r="LR21" s="28">
        <f>求节点($AT$5:$AT$10,BP$5:BP$10,将星节奏统计!KU20)</f>
        <v>0.17310963467891125</v>
      </c>
      <c r="LS21" s="28">
        <f>求节点($AT$5:$AT$10,BQ$5:BQ$10,将星节奏统计!KV20)</f>
        <v>0.11540642311927417</v>
      </c>
      <c r="LT21" s="28">
        <f>求节点($AT$5:$AT$10,BR$5:BR$10,将星节奏统计!KW20)</f>
        <v>0.30261498727830638</v>
      </c>
      <c r="LU21" s="28">
        <f>求节点($AT$5:$AT$10,BS$5:BS$10,将星节奏统计!KX20)</f>
        <v>0</v>
      </c>
      <c r="LV21" s="28">
        <f>求节点($AT$5:$AT$10,BT$5:BT$10,将星节奏统计!KY20)</f>
        <v>0.11540642311927417</v>
      </c>
      <c r="LW21" s="28">
        <f>求节点($AT$5:$AT$10,BU$5:BU$10,将星节奏统计!KZ20)</f>
        <v>7.5079514728141866E-2</v>
      </c>
      <c r="LX21" s="28">
        <f>求节点($AT$5:$AT$10,BV$5:BV$10,将星节奏统计!LA20)</f>
        <v>0.30043556102702956</v>
      </c>
      <c r="LY21" s="28">
        <f>求节点($AT$5:$AT$10,BW$5:BW$10,将星节奏统计!LB20)</f>
        <v>1.0070705971714389E-2</v>
      </c>
      <c r="LZ21" s="28">
        <f>求节点($AT$5:$AT$10,BX$5:BX$10,将星节奏统计!LC20)</f>
        <v>6.294191232321493E-3</v>
      </c>
      <c r="MA21" s="28">
        <f>求节点($AT$5:$AT$10,BY$5:BY$10,将星节奏统计!LD20)</f>
        <v>1.0070705971714389E-2</v>
      </c>
      <c r="MB21" s="28">
        <f>求节点($AT$5:$AT$10,BZ$5:BZ$10,将星节奏统计!LE20)</f>
        <v>6.294191232321493E-3</v>
      </c>
      <c r="MC21" s="28">
        <f>求节点($AT$5:$AT$10,CA$5:CA$10,将星节奏统计!LF20)</f>
        <v>1.2588382464642986E-2</v>
      </c>
      <c r="MD21" s="28">
        <f>求节点($AT$5:$AT$10,CB$5:CB$10,将星节奏统计!LG20)</f>
        <v>1.2588382464642986E-2</v>
      </c>
      <c r="ME21" s="28">
        <f>求节点($AT$5:$AT$10,CC$5:CC$10,将星节奏统计!LH20)</f>
        <v>1.2588382464642986E-2</v>
      </c>
      <c r="MF21" s="28">
        <f>求节点($AT$5:$AT$10,CD$5:CD$10,将星节奏统计!LI20)</f>
        <v>1.2588382464642986E-2</v>
      </c>
      <c r="MG21" s="28">
        <f>求节点($AT$5:$AT$10,CE$5:CE$10,将星节奏统计!LJ20)</f>
        <v>7.5530294787857916E-3</v>
      </c>
      <c r="MH21" s="28">
        <f>求节点($AT$5:$AT$10,CF$5:CF$10,将星节奏统计!LK20)</f>
        <v>7.5530294787857916E-3</v>
      </c>
      <c r="MI21" s="28">
        <f>求节点($AT$5:$AT$10,CG$5:CG$10,将星节奏统计!LL20)</f>
        <v>7.5530294787857916E-3</v>
      </c>
      <c r="MJ21" s="28">
        <f>求节点($AT$5:$AT$10,CH$5:CH$10,将星节奏统计!LM20)</f>
        <v>7.5530294787857916E-3</v>
      </c>
      <c r="MK21" s="28">
        <f>求节点($AT$5:$AT$10,CI$5:CI$10,将星节奏统计!LN20)</f>
        <v>1.0070705971714389E-2</v>
      </c>
      <c r="ML21" s="28">
        <f>求节点($AT$5:$AT$10,CJ$5:CJ$10,将星节奏统计!LO20)</f>
        <v>6.294191232321493E-3</v>
      </c>
      <c r="MM21" s="28">
        <f>求节点($AT$5:$AT$10,CK$5:CK$10,将星节奏统计!LP20)</f>
        <v>0</v>
      </c>
      <c r="MN21" s="28">
        <f>求节点($AT$5:$AT$10,CL$5:CL$10,将星节奏统计!LQ20)</f>
        <v>0</v>
      </c>
      <c r="MO21" s="28">
        <f>求节点($AT$5:$AT$10,CM$5:CM$10,将星节奏统计!LR20)</f>
        <v>0</v>
      </c>
      <c r="MP21" s="28">
        <f>求节点($AT$5:$AT$10,CN$5:CN$10,将星节奏统计!LS20)</f>
        <v>0</v>
      </c>
      <c r="MQ21" s="28">
        <f>求节点($AT$5:$AT$10,CO$5:CO$10,将星节奏统计!LT20)</f>
        <v>0</v>
      </c>
      <c r="MR21" s="28">
        <f>求节点($AT$5:$AT$10,CP$5:CP$10,将星节奏统计!LU20)</f>
        <v>0</v>
      </c>
      <c r="MS21" s="28">
        <f>求节点($AT$5:$AT$10,CQ$5:CQ$10,将星节奏统计!LV20)</f>
        <v>0</v>
      </c>
      <c r="MT21" s="28">
        <f>求节点($AT$5:$AT$10,CR$5:CR$10,将星节奏统计!LW20)</f>
        <v>0</v>
      </c>
      <c r="MU21" s="28">
        <f>求节点($AT$5:$AT$10,CS$5:CS$10,将星节奏统计!LX20)</f>
        <v>0</v>
      </c>
      <c r="MV21" s="28">
        <f>求节点($AT$17:$AT$22,AV$17:AV$22,将星节奏统计!MA20)</f>
        <v>0</v>
      </c>
      <c r="MW21" s="28">
        <f>求节点($AT$17:$AT$22,AW$17:AW$22,将星节奏统计!MB20)</f>
        <v>0</v>
      </c>
      <c r="MX21" s="28">
        <f>求节点($AT$17:$AT$22,AX$17:AX$22,将星节奏统计!MC20)</f>
        <v>0</v>
      </c>
      <c r="MY21" s="28">
        <f>求节点($AT$17:$AT$22,AY$17:AY$22,将星节奏统计!MD20)</f>
        <v>0</v>
      </c>
      <c r="MZ21" s="28">
        <f>求节点($AT$17:$AT$22,AZ$17:AZ$22,将星节奏统计!ME20)</f>
        <v>0</v>
      </c>
      <c r="NA21" s="28">
        <f>求节点($AT$17:$AT$22,BA$17:BA$22,将星节奏统计!MF20)</f>
        <v>0</v>
      </c>
      <c r="NB21" s="28">
        <f>求节点($AT$17:$AT$22,BB$17:BB$22,将星节奏统计!MG20)</f>
        <v>0</v>
      </c>
      <c r="NC21" s="28">
        <f>求节点($AT$17:$AT$22,BC$17:BC$22,将星节奏统计!MH20)</f>
        <v>0</v>
      </c>
      <c r="ND21" s="28">
        <f>求节点($AT$17:$AT$22,BD$17:BD$22,将星节奏统计!MI20)</f>
        <v>0</v>
      </c>
      <c r="NE21" s="28">
        <f>求节点($AT$17:$AT$22,BE$17:BE$22,将星节奏统计!MJ20)</f>
        <v>0</v>
      </c>
      <c r="NF21" s="28">
        <f>求节点($AT$17:$AT$22,BF$17:BF$22,将星节奏统计!MK20)</f>
        <v>0</v>
      </c>
      <c r="NG21" s="28">
        <f>求节点($AT$17:$AT$22,BG$17:BG$22,将星节奏统计!ML20)</f>
        <v>0</v>
      </c>
      <c r="NH21" s="28">
        <f>求节点($AT$17:$AT$22,BH$17:BH$22,将星节奏统计!MM20)</f>
        <v>0</v>
      </c>
      <c r="NI21" s="28">
        <f>求节点($AT$17:$AT$22,BI$17:BI$22,将星节奏统计!MN20)</f>
        <v>0</v>
      </c>
      <c r="NJ21" s="28">
        <f>求节点($AT$17:$AT$22,BJ$17:BJ$22,将星节奏统计!MO20)</f>
        <v>0</v>
      </c>
      <c r="NK21" s="28">
        <f>求节点($AT$17:$AT$22,BK$17:BK$22,将星节奏统计!MP20)</f>
        <v>0</v>
      </c>
      <c r="NL21" s="28">
        <f>求节点($AT$17:$AT$22,BL$17:BL$22,将星节奏统计!MQ20)</f>
        <v>0</v>
      </c>
      <c r="NM21" s="28">
        <f>求节点($AT$17:$AT$22,BM$17:BM$22,将星节奏统计!MR20)</f>
        <v>0</v>
      </c>
      <c r="NN21" s="28">
        <f>求节点($AT$17:$AT$22,BN$17:BN$22,将星节奏统计!MS20)</f>
        <v>0</v>
      </c>
      <c r="NO21" s="28">
        <f>求节点($AT$17:$AT$22,BO$17:BO$22,将星节奏统计!MT20)</f>
        <v>0</v>
      </c>
      <c r="NP21" s="28">
        <f>求节点($AT$5:$AT$10,AV$5:AV$10,将星节奏统计!MX20)</f>
        <v>4.5561871120743863E-2</v>
      </c>
      <c r="NQ21" s="28">
        <f>求节点($AT$5:$AT$10,AW$5:AW$10,将星节奏统计!MY20)</f>
        <v>8.6471087442307831E-2</v>
      </c>
      <c r="NR21" s="28">
        <f>求节点($AT$5:$AT$10,AX$5:AX$10,将星节奏统计!MZ20)</f>
        <v>1.4986270071145898E-2</v>
      </c>
      <c r="NS21" s="28">
        <f>求节点($AT$5:$AT$10,AY$5:AY$10,将星节奏统计!NA20)</f>
        <v>0</v>
      </c>
      <c r="NT21" s="28">
        <f>求节点($AT$5:$AT$10,AZ$5:AZ$10,将星节奏统计!NB20)</f>
        <v>0</v>
      </c>
      <c r="NU21" s="28">
        <f>求节点($AT$5:$AT$10,BA$5:BA$10,将星节奏统计!NC20)</f>
        <v>0</v>
      </c>
      <c r="NV21" s="28">
        <f>求节点($AT$5:$AT$10,BB$5:BB$10,将星节奏统计!ND20)</f>
        <v>0</v>
      </c>
      <c r="NW21" s="28">
        <f>求节点($AT$5:$AT$10,BC$5:BC$10,将星节奏统计!NE20)</f>
        <v>0</v>
      </c>
      <c r="NX21" s="28">
        <f>求节点($AT$5:$AT$10,BD$5:BD$10,将星节奏统计!NF20)</f>
        <v>0</v>
      </c>
      <c r="NY21" s="28">
        <f>求节点($AT$5:$AT$10,BE$5:BE$10,将星节奏统计!NG20)</f>
        <v>0</v>
      </c>
      <c r="NZ21" s="28">
        <f>求节点($AT$5:$AT$10,BF$5:BF$10,将星节奏统计!NH20)</f>
        <v>0</v>
      </c>
      <c r="OA21" s="28">
        <f>求节点($AT$5:$AT$10,BG$5:BG$10,将星节奏统计!NI20)</f>
        <v>0</v>
      </c>
      <c r="OB21" s="28">
        <f>求节点($AT$5:$AT$10,BH$5:BH$10,将星节奏统计!NJ20)</f>
        <v>0</v>
      </c>
      <c r="OC21" s="28">
        <f>求节点($AT$5:$AT$10,BI$5:BI$10,将星节奏统计!NK20)</f>
        <v>0</v>
      </c>
      <c r="OD21" s="28">
        <f>求节点($AT$5:$AT$10,BJ$5:BJ$10,将星节奏统计!NL20)</f>
        <v>0</v>
      </c>
      <c r="OE21" s="28">
        <f>求节点($AT$5:$AT$10,BK$5:BK$10,将星节奏统计!NM20)</f>
        <v>0</v>
      </c>
      <c r="OF21" s="28">
        <f>求节点($AT$5:$AT$10,BL$5:BL$10,将星节奏统计!NN20)</f>
        <v>0.4709625669555299</v>
      </c>
      <c r="OG21" s="28">
        <f>求节点($AT$5:$AT$10,BM$5:BM$10,将星节奏统计!NO20)</f>
        <v>0.39972540142291796</v>
      </c>
      <c r="OH21" s="28">
        <f>求节点($AT$5:$AT$10,BN$5:BN$10,将星节奏统计!NP20)</f>
        <v>0.31344913733380769</v>
      </c>
      <c r="OI21" s="28">
        <f>求节点($AT$5:$AT$10,BO$5:BO$10,将星节奏统计!NQ20)</f>
        <v>0</v>
      </c>
      <c r="OJ21" s="28">
        <f>求节点($AT$5:$AT$10,BP$5:BP$10,将星节奏统计!NR20)</f>
        <v>0.23553775805759011</v>
      </c>
      <c r="OK21" s="28">
        <f>求节点($AT$5:$AT$10,BQ$5:BQ$10,将星节奏统计!NS20)</f>
        <v>0.15702517203839342</v>
      </c>
      <c r="OL21" s="28">
        <f>求节点($AT$5:$AT$10,BR$5:BR$10,将星节奏统计!NT20)</f>
        <v>0.39972540142291796</v>
      </c>
      <c r="OM21" s="28">
        <f>求节点($AT$5:$AT$10,BS$5:BS$10,将星节奏统计!NU20)</f>
        <v>0</v>
      </c>
      <c r="ON21" s="28">
        <f>求节点($AT$5:$AT$10,BT$5:BT$10,将星节奏统计!NV20)</f>
        <v>0.15702517203839342</v>
      </c>
      <c r="OO21" s="28">
        <f>求节点($AT$5:$AT$10,BU$5:BU$10,将星节奏统计!NW20)</f>
        <v>8.871830228985185E-2</v>
      </c>
      <c r="OP21" s="28">
        <f>求节点($AT$5:$AT$10,BV$5:BV$10,将星节奏统计!NX20)</f>
        <v>0.31401427193049419</v>
      </c>
      <c r="OQ21" s="28">
        <f>求节点($AT$5:$AT$10,BW$5:BW$10,将星节奏统计!NY20)</f>
        <v>1.4897448755052944E-2</v>
      </c>
      <c r="OR21" s="28">
        <f>求节点($AT$5:$AT$10,BX$5:BX$10,将星节奏统计!NZ20)</f>
        <v>9.3109054719080903E-3</v>
      </c>
      <c r="OS21" s="28">
        <f>求节点($AT$5:$AT$10,BY$5:BY$10,将星节奏统计!OA20)</f>
        <v>1.4897448755052944E-2</v>
      </c>
      <c r="OT21" s="28">
        <f>求节点($AT$5:$AT$10,BZ$5:BZ$10,将星节奏统计!OB20)</f>
        <v>9.3109054719080903E-3</v>
      </c>
      <c r="OU21" s="28">
        <f>求节点($AT$5:$AT$10,CA$5:CA$10,将星节奏统计!OC20)</f>
        <v>1.8621810943816181E-2</v>
      </c>
      <c r="OV21" s="28">
        <f>求节点($AT$5:$AT$10,CB$5:CB$10,将星节奏统计!OD20)</f>
        <v>1.8621810943816181E-2</v>
      </c>
      <c r="OW21" s="28">
        <f>求节点($AT$5:$AT$10,CC$5:CC$10,将星节奏统计!OE20)</f>
        <v>1.8621810943816181E-2</v>
      </c>
      <c r="OX21" s="28">
        <f>求节点($AT$5:$AT$10,CD$5:CD$10,将星节奏统计!OF20)</f>
        <v>1.8621810943816181E-2</v>
      </c>
      <c r="OY21" s="28">
        <f>求节点($AT$5:$AT$10,CE$5:CE$10,将星节奏统计!OG20)</f>
        <v>1.1173086566289701E-2</v>
      </c>
      <c r="OZ21" s="28">
        <f>求节点($AT$5:$AT$10,CF$5:CF$10,将星节奏统计!OH20)</f>
        <v>1.1173086566289701E-2</v>
      </c>
      <c r="PA21" s="28">
        <f>求节点($AT$5:$AT$10,CG$5:CG$10,将星节奏统计!OI20)</f>
        <v>1.1173086566289701E-2</v>
      </c>
      <c r="PB21" s="28">
        <f>求节点($AT$5:$AT$10,CH$5:CH$10,将星节奏统计!OJ20)</f>
        <v>1.1173086566289701E-2</v>
      </c>
      <c r="PC21" s="28">
        <f>求节点($AT$5:$AT$10,CI$5:CI$10,将星节奏统计!OK20)</f>
        <v>1.4897448755052944E-2</v>
      </c>
      <c r="PD21" s="28">
        <f>求节点($AT$5:$AT$10,CJ$5:CJ$10,将星节奏统计!OL20)</f>
        <v>9.3109054719080903E-3</v>
      </c>
      <c r="PE21" s="28">
        <f>求节点($AT$5:$AT$10,CK$5:CK$10,将星节奏统计!OM20)</f>
        <v>0</v>
      </c>
      <c r="PF21" s="28">
        <f>求节点($AT$5:$AT$10,CL$5:CL$10,将星节奏统计!ON20)</f>
        <v>0</v>
      </c>
      <c r="PG21" s="28">
        <f>求节点($AT$5:$AT$10,CM$5:CM$10,将星节奏统计!OO20)</f>
        <v>0</v>
      </c>
      <c r="PH21" s="28">
        <f>求节点($AT$5:$AT$10,CN$5:CN$10,将星节奏统计!OP20)</f>
        <v>0</v>
      </c>
      <c r="PI21" s="28">
        <f>求节点($AT$5:$AT$10,CO$5:CO$10,将星节奏统计!OQ20)</f>
        <v>0</v>
      </c>
      <c r="PJ21" s="28">
        <f>求节点($AT$5:$AT$10,CP$5:CP$10,将星节奏统计!OR20)</f>
        <v>0</v>
      </c>
      <c r="PK21" s="28">
        <f>求节点($AT$5:$AT$10,CQ$5:CQ$10,将星节奏统计!OS20)</f>
        <v>0</v>
      </c>
      <c r="PL21" s="28">
        <f>求节点($AT$5:$AT$10,CR$5:CR$10,将星节奏统计!OT20)</f>
        <v>0</v>
      </c>
      <c r="PM21" s="28">
        <f>求节点($AT$5:$AT$10,CS$5:CS$10,将星节奏统计!OU20)</f>
        <v>0</v>
      </c>
      <c r="PN21" s="28">
        <f>求节点($AT$17:$AT$22,AV$17:AV$22,将星节奏统计!OX20)</f>
        <v>0</v>
      </c>
      <c r="PO21" s="28">
        <f>求节点($AT$17:$AT$22,AW$17:AW$22,将星节奏统计!OY20)</f>
        <v>0</v>
      </c>
      <c r="PP21" s="28">
        <f>求节点($AT$17:$AT$22,AX$17:AX$22,将星节奏统计!OZ20)</f>
        <v>0</v>
      </c>
      <c r="PQ21" s="28">
        <f>求节点($AT$17:$AT$22,AY$17:AY$22,将星节奏统计!PA20)</f>
        <v>1.6316032546495607E-6</v>
      </c>
      <c r="PR21" s="28">
        <f>求节点($AT$17:$AT$22,AZ$17:AZ$22,将星节奏统计!PB20)</f>
        <v>2.447404881974341E-6</v>
      </c>
      <c r="PS21" s="28">
        <f>求节点($AT$17:$AT$22,BA$17:BA$22,将星节奏统计!PC20)</f>
        <v>2.447404881974341E-6</v>
      </c>
      <c r="PT21" s="28">
        <f>求节点($AT$17:$AT$22,BB$17:BB$22,将星节奏统计!PD20)</f>
        <v>3.708189215117369E-6</v>
      </c>
      <c r="PU21" s="28">
        <f>求节点($AT$17:$AT$22,BC$17:BC$22,将星节奏统计!PE20)</f>
        <v>0</v>
      </c>
      <c r="PV21" s="28">
        <f>求节点($AT$17:$AT$22,BD$17:BD$22,将星节奏统计!PF20)</f>
        <v>2.447404881974341E-6</v>
      </c>
      <c r="PW21" s="28">
        <f>求节点($AT$17:$AT$22,BE$17:BE$22,将星节奏统计!PG20)</f>
        <v>0</v>
      </c>
      <c r="PX21" s="28">
        <f>求节点($AT$17:$AT$22,BF$17:BF$22,将星节奏统计!PH20)</f>
        <v>0</v>
      </c>
      <c r="PY21" s="28">
        <f>求节点($AT$17:$AT$22,BG$17:BG$22,将星节奏统计!PI20)</f>
        <v>0</v>
      </c>
      <c r="PZ21" s="28">
        <f>求节点($AT$17:$AT$22,BH$17:BH$22,将星节奏统计!PJ20)</f>
        <v>0</v>
      </c>
      <c r="QA21" s="28">
        <f>求节点($AT$17:$AT$22,BI$17:BI$22,将星节奏统计!PK20)</f>
        <v>0</v>
      </c>
      <c r="QB21" s="28">
        <f>求节点($AT$17:$AT$22,BJ$17:BJ$22,将星节奏统计!PL20)</f>
        <v>0</v>
      </c>
      <c r="QC21" s="28">
        <f>求节点($AT$17:$AT$22,BK$17:BK$22,将星节奏统计!PM20)</f>
        <v>0</v>
      </c>
      <c r="QD21" s="28">
        <f>求节点($AT$17:$AT$22,BL$17:BL$22,将星节奏统计!PN20)</f>
        <v>0</v>
      </c>
      <c r="QE21" s="28">
        <f>求节点($AT$17:$AT$22,BM$17:BM$22,将星节奏统计!PO20)</f>
        <v>0</v>
      </c>
      <c r="QF21" s="28">
        <f>求节点($AT$17:$AT$22,BN$17:BN$22,将星节奏统计!PP20)</f>
        <v>0</v>
      </c>
      <c r="QG21" s="28">
        <f>求节点($AT$17:$AT$22,BO$17:BO$22,将星节奏统计!PQ20)</f>
        <v>0</v>
      </c>
      <c r="QJ21" s="3">
        <v>17</v>
      </c>
      <c r="QK21" s="28">
        <f t="shared" ca="1" si="41"/>
        <v>0.11944868241448436</v>
      </c>
      <c r="QL21" s="28">
        <f t="shared" ca="1" si="41"/>
        <v>0.13920601802382099</v>
      </c>
      <c r="QM21" s="28">
        <f t="shared" ca="1" si="41"/>
        <v>0.17787942699698339</v>
      </c>
      <c r="QN21" s="28">
        <f t="shared" ca="1" si="41"/>
        <v>0.30834433262251137</v>
      </c>
      <c r="QO21" s="28">
        <f t="shared" ca="1" si="41"/>
        <v>0.39510959290855513</v>
      </c>
      <c r="QP21" s="28">
        <f t="shared" ca="1" si="42"/>
        <v>9.7058832574936915E-3</v>
      </c>
      <c r="QQ21" s="28">
        <f t="shared" ca="1" si="42"/>
        <v>1.1469468642825567E-2</v>
      </c>
      <c r="QR21" s="28">
        <f t="shared" ca="1" si="42"/>
        <v>1.5375601951509152E-2</v>
      </c>
      <c r="QS21" s="28">
        <f t="shared" ca="1" si="42"/>
        <v>3.0212117915143166E-2</v>
      </c>
      <c r="QT21" s="28">
        <f t="shared" ca="1" si="42"/>
        <v>4.4692346265158833E-2</v>
      </c>
      <c r="QU21" s="28">
        <f t="shared" ca="1" si="43"/>
        <v>3.2602413796628003E-2</v>
      </c>
      <c r="QV21" s="28">
        <f t="shared" ca="1" si="43"/>
        <v>3.7488059797813708E-2</v>
      </c>
      <c r="QW21" s="28">
        <f t="shared" ca="1" si="43"/>
        <v>4.6462702231804424E-2</v>
      </c>
      <c r="QX21" s="28">
        <f t="shared" ca="1" si="43"/>
        <v>7.245936375275433E-2</v>
      </c>
      <c r="QY21" s="28">
        <f t="shared" ca="1" si="43"/>
        <v>8.6471087442307831E-2</v>
      </c>
      <c r="QZ21" s="28">
        <f t="shared" ca="1" si="44"/>
        <v>7.7976764914441041E-2</v>
      </c>
      <c r="RA21" s="28">
        <f t="shared" ca="1" si="44"/>
        <v>8.9749013096046271E-2</v>
      </c>
      <c r="RB21" s="28">
        <f t="shared" ca="1" si="44"/>
        <v>0.11544939331815599</v>
      </c>
      <c r="RC21" s="28">
        <f t="shared" ca="1" si="44"/>
        <v>0.19924325364482742</v>
      </c>
      <c r="RD21" s="28">
        <f t="shared" ca="1" si="44"/>
        <v>0.24655152490156185</v>
      </c>
      <c r="RE21" s="28">
        <f t="shared" ca="1" si="45"/>
        <v>6.0661770359335676E-3</v>
      </c>
      <c r="RF21" s="28">
        <f t="shared" ca="1" si="45"/>
        <v>7.1684179017659638E-3</v>
      </c>
      <c r="RG21" s="28">
        <f t="shared" ca="1" si="45"/>
        <v>9.6097512196932147E-3</v>
      </c>
      <c r="RH21" s="28">
        <f t="shared" ca="1" si="45"/>
        <v>1.8882573696964479E-2</v>
      </c>
      <c r="RI21" s="28">
        <f t="shared" ca="1" si="45"/>
        <v>2.7932716415724271E-2</v>
      </c>
      <c r="RJ21" s="28">
        <f t="shared" ca="1" si="46"/>
        <v>2.3882835654036663E-6</v>
      </c>
      <c r="RK21" s="28">
        <f t="shared" ca="1" si="46"/>
        <v>0</v>
      </c>
      <c r="RL21" s="28">
        <f t="shared" ca="1" si="46"/>
        <v>2.1823624530639685E-6</v>
      </c>
      <c r="RM21" s="28">
        <f t="shared" ca="1" si="46"/>
        <v>0</v>
      </c>
      <c r="RN21" s="28">
        <f t="shared" ca="1" si="46"/>
        <v>2.5586505584289029E-6</v>
      </c>
      <c r="RO21" s="28">
        <f t="shared" ca="1" si="47"/>
        <v>2.2844451495161733E-6</v>
      </c>
      <c r="RP21" s="28">
        <f t="shared" ca="1" si="47"/>
        <v>0</v>
      </c>
      <c r="RQ21" s="28">
        <f t="shared" ca="1" si="47"/>
        <v>2.0874771290181615E-6</v>
      </c>
      <c r="RR21" s="28">
        <f t="shared" ca="1" si="47"/>
        <v>0</v>
      </c>
      <c r="RS21" s="28">
        <f t="shared" ca="1" si="47"/>
        <v>2.447404881974341E-6</v>
      </c>
      <c r="RT21" s="28">
        <f t="shared" ca="1" si="48"/>
        <v>1.2598389045032962E-2</v>
      </c>
      <c r="RU21" s="28">
        <f t="shared" ca="1" si="48"/>
        <v>1.4887550598814327E-2</v>
      </c>
      <c r="RV21" s="28">
        <f t="shared" ca="1" si="48"/>
        <v>1.995777303803057E-2</v>
      </c>
      <c r="RW21" s="28">
        <f t="shared" ca="1" si="48"/>
        <v>3.3725574278106872E-2</v>
      </c>
      <c r="RX21" s="28">
        <f t="shared" ca="1" si="48"/>
        <v>4.5561871120743863E-2</v>
      </c>
      <c r="RY21" s="28">
        <f t="shared" ca="1" si="49"/>
        <v>3.5856997633261514E-2</v>
      </c>
      <c r="RZ21" s="28">
        <f t="shared" ca="1" si="49"/>
        <v>4.1334010369174071E-2</v>
      </c>
      <c r="SA21" s="28">
        <f t="shared" ca="1" si="49"/>
        <v>5.1618460266628988E-2</v>
      </c>
      <c r="SB21" s="28">
        <f t="shared" ca="1" si="49"/>
        <v>8.5210264092057189E-2</v>
      </c>
      <c r="SC21" s="28">
        <f t="shared" ca="1" si="49"/>
        <v>0.10370457236099775</v>
      </c>
    </row>
    <row r="22" spans="2:497" x14ac:dyDescent="0.2">
      <c r="B22" s="29" t="str">
        <f>IF([6]buff规划!C75="","",[6]buff规划!C75)</f>
        <v/>
      </c>
      <c r="C22" s="30" t="str">
        <f>IF([6]buff规划!D75="","",[6]buff规划!D75)</f>
        <v/>
      </c>
      <c r="L22" s="5">
        <v>0</v>
      </c>
      <c r="M22" s="5">
        <v>19</v>
      </c>
      <c r="N22" s="5" t="str">
        <f>IF(将星标签统计!H21="","",将星标签统计!H21)</f>
        <v>纵横家</v>
      </c>
      <c r="O22" s="5">
        <f>IF(将星标签统计!K21="",0,1)</f>
        <v>1</v>
      </c>
      <c r="P22" s="5" t="s">
        <v>443</v>
      </c>
      <c r="Q22" s="5">
        <f t="shared" si="23"/>
        <v>2</v>
      </c>
      <c r="R22" s="28">
        <f t="shared" si="3"/>
        <v>0.3</v>
      </c>
      <c r="S22" s="28">
        <f t="shared" si="24"/>
        <v>0.6</v>
      </c>
      <c r="T22" s="28">
        <v>0.1</v>
      </c>
      <c r="U22" s="28">
        <v>0.2</v>
      </c>
      <c r="V22" s="28">
        <v>0.3</v>
      </c>
      <c r="W22" s="28">
        <v>0.4</v>
      </c>
      <c r="X22" s="28">
        <v>0.5</v>
      </c>
      <c r="Y22" s="28">
        <v>0.6</v>
      </c>
      <c r="AC22" s="5">
        <v>0</v>
      </c>
      <c r="AD22" s="5">
        <v>19</v>
      </c>
      <c r="AE22" s="5" t="str">
        <f>IF(将星标签统计!BF21="","",将星标签统计!BF21)</f>
        <v/>
      </c>
      <c r="AF22" s="5">
        <f>IF(将星标签统计!CA21=0,0,1)</f>
        <v>0</v>
      </c>
      <c r="AH22" s="5">
        <f t="shared" si="25"/>
        <v>0</v>
      </c>
      <c r="AI22" s="28">
        <f t="shared" si="4"/>
        <v>0</v>
      </c>
      <c r="AJ22" s="55">
        <f t="shared" si="26"/>
        <v>0</v>
      </c>
      <c r="AT22" s="5">
        <v>6</v>
      </c>
      <c r="AU22" s="28" t="s">
        <v>366</v>
      </c>
      <c r="AV22" s="3">
        <f t="shared" si="52"/>
        <v>0</v>
      </c>
      <c r="AW22" s="3">
        <f t="shared" si="52"/>
        <v>0</v>
      </c>
      <c r="AX22" s="3">
        <f t="shared" si="52"/>
        <v>0</v>
      </c>
      <c r="AY22" s="3">
        <f t="shared" si="52"/>
        <v>0.2</v>
      </c>
      <c r="AZ22" s="3">
        <f t="shared" si="52"/>
        <v>0.2</v>
      </c>
      <c r="BA22" s="3">
        <f t="shared" si="52"/>
        <v>0.2</v>
      </c>
      <c r="BB22" s="3">
        <f t="shared" si="52"/>
        <v>0.2</v>
      </c>
      <c r="BC22" s="3">
        <f t="shared" si="52"/>
        <v>0</v>
      </c>
      <c r="BD22" s="3">
        <f t="shared" si="52"/>
        <v>0.2</v>
      </c>
      <c r="BE22" s="3">
        <f t="shared" si="52"/>
        <v>0</v>
      </c>
      <c r="BF22" s="3">
        <f t="shared" si="53"/>
        <v>0</v>
      </c>
      <c r="BG22" s="3">
        <f t="shared" si="53"/>
        <v>0</v>
      </c>
      <c r="BH22" s="3">
        <f t="shared" si="53"/>
        <v>0</v>
      </c>
      <c r="BI22" s="3">
        <f t="shared" si="53"/>
        <v>0</v>
      </c>
      <c r="BJ22" s="3">
        <f t="shared" si="53"/>
        <v>0</v>
      </c>
      <c r="BK22" s="3">
        <f t="shared" si="53"/>
        <v>0</v>
      </c>
      <c r="BL22" s="3">
        <f t="shared" si="53"/>
        <v>0</v>
      </c>
      <c r="BM22" s="3">
        <f t="shared" si="53"/>
        <v>0</v>
      </c>
      <c r="BN22" s="3">
        <f t="shared" si="53"/>
        <v>0</v>
      </c>
      <c r="BO22" s="3">
        <f t="shared" si="53"/>
        <v>0</v>
      </c>
      <c r="BP22" s="3">
        <f t="shared" si="54"/>
        <v>0</v>
      </c>
      <c r="BQ22" s="3">
        <f t="shared" si="54"/>
        <v>0</v>
      </c>
      <c r="BR22" s="3">
        <f t="shared" si="54"/>
        <v>0</v>
      </c>
      <c r="BS22" s="3">
        <f t="shared" si="54"/>
        <v>0</v>
      </c>
      <c r="BT22" s="3">
        <f t="shared" si="54"/>
        <v>0</v>
      </c>
      <c r="BU22" s="3">
        <f t="shared" si="54"/>
        <v>0</v>
      </c>
      <c r="BV22" s="3">
        <f t="shared" si="54"/>
        <v>0</v>
      </c>
      <c r="BW22" s="3">
        <f t="shared" si="54"/>
        <v>0</v>
      </c>
      <c r="BX22" s="3">
        <f t="shared" si="54"/>
        <v>0</v>
      </c>
      <c r="BY22" s="3">
        <f t="shared" si="54"/>
        <v>0</v>
      </c>
      <c r="BZ22" s="3">
        <f t="shared" si="54"/>
        <v>0</v>
      </c>
      <c r="CA22" s="3">
        <f t="shared" si="55"/>
        <v>0</v>
      </c>
      <c r="CB22" s="3">
        <f t="shared" si="55"/>
        <v>0</v>
      </c>
      <c r="CC22" s="3">
        <f t="shared" si="55"/>
        <v>0</v>
      </c>
      <c r="CD22" s="3">
        <f t="shared" si="55"/>
        <v>0</v>
      </c>
      <c r="CE22" s="3">
        <f t="shared" si="55"/>
        <v>0</v>
      </c>
      <c r="CF22" s="3">
        <f t="shared" si="55"/>
        <v>0</v>
      </c>
      <c r="CG22" s="3">
        <f t="shared" si="55"/>
        <v>0</v>
      </c>
      <c r="CH22" s="3">
        <f t="shared" si="55"/>
        <v>0</v>
      </c>
      <c r="CI22" s="3">
        <f t="shared" si="55"/>
        <v>0</v>
      </c>
      <c r="CJ22" s="3">
        <f t="shared" si="56"/>
        <v>0</v>
      </c>
      <c r="CK22" s="3">
        <f t="shared" si="56"/>
        <v>0</v>
      </c>
      <c r="CL22" s="3">
        <f t="shared" si="56"/>
        <v>0</v>
      </c>
      <c r="CM22" s="3">
        <f t="shared" si="56"/>
        <v>0</v>
      </c>
      <c r="CN22" s="3">
        <f t="shared" si="56"/>
        <v>0</v>
      </c>
      <c r="CO22" s="3">
        <f t="shared" si="56"/>
        <v>0</v>
      </c>
      <c r="CP22" s="3">
        <f t="shared" si="56"/>
        <v>0</v>
      </c>
      <c r="CQ22" s="3">
        <f t="shared" si="56"/>
        <v>0</v>
      </c>
      <c r="CR22" s="3">
        <f t="shared" si="56"/>
        <v>0</v>
      </c>
      <c r="CS22" s="3">
        <f t="shared" si="56"/>
        <v>0</v>
      </c>
      <c r="CU22" s="3">
        <v>18</v>
      </c>
      <c r="CV22" s="28">
        <f>求节点($AT$5:$AT$10,AV$5:AV$10,将星节奏统计!BJ21)</f>
        <v>1.3498057703674456E-2</v>
      </c>
      <c r="CW22" s="28">
        <f>求节点($AT$5:$AT$10,AW$5:AW$10,将星节奏统计!BK21)</f>
        <v>3.4522532792695917E-2</v>
      </c>
      <c r="CX22" s="28">
        <f>求节点($AT$5:$AT$10,AX$5:AX$10,将星节奏统计!BL21)</f>
        <v>3.486998240115901E-3</v>
      </c>
      <c r="CY22" s="28">
        <f>求节点($AT$5:$AT$10,AY$5:AY$10,将星节奏统计!BM21)</f>
        <v>0</v>
      </c>
      <c r="CZ22" s="28">
        <f>求节点($AT$5:$AT$10,AZ$5:AZ$10,将星节奏统计!BN21)</f>
        <v>0</v>
      </c>
      <c r="DA22" s="28">
        <f>求节点($AT$5:$AT$10,BA$5:BA$10,将星节奏统计!BO21)</f>
        <v>0</v>
      </c>
      <c r="DB22" s="28">
        <f>求节点($AT$5:$AT$10,BB$5:BB$10,将星节奏统计!BP21)</f>
        <v>0</v>
      </c>
      <c r="DC22" s="28">
        <f>求节点($AT$5:$AT$10,BC$5:BC$10,将星节奏统计!BQ21)</f>
        <v>0</v>
      </c>
      <c r="DD22" s="28">
        <f>求节点($AT$5:$AT$10,BD$5:BD$10,将星节奏统计!BR21)</f>
        <v>0</v>
      </c>
      <c r="DE22" s="28">
        <f>求节点($AT$5:$AT$10,BE$5:BE$10,将星节奏统计!BS21)</f>
        <v>0</v>
      </c>
      <c r="DF22" s="28">
        <f>求节点($AT$5:$AT$10,BF$5:BF$10,将星节奏统计!BT21)</f>
        <v>0</v>
      </c>
      <c r="DG22" s="28">
        <f>求节点($AT$5:$AT$10,BG$5:BG$10,将星节奏统计!BU21)</f>
        <v>0</v>
      </c>
      <c r="DH22" s="28">
        <f>求节点($AT$5:$AT$10,BH$5:BH$10,将星节奏统计!BV21)</f>
        <v>0</v>
      </c>
      <c r="DI22" s="28">
        <f>求节点($AT$5:$AT$10,BI$5:BI$10,将星节奏统计!BW21)</f>
        <v>0</v>
      </c>
      <c r="DJ22" s="28">
        <f>求节点($AT$5:$AT$10,BJ$5:BJ$10,将星节奏统计!BX21)</f>
        <v>0</v>
      </c>
      <c r="DK22" s="28">
        <f>求节点($AT$5:$AT$10,BK$5:BK$10,将星节奏统计!BY21)</f>
        <v>0</v>
      </c>
      <c r="DL22" s="28">
        <f>求节点($AT$5:$AT$10,BL$5:BL$10,将星节奏统计!BZ21)</f>
        <v>0.17769273538579208</v>
      </c>
      <c r="DM22" s="28">
        <f>求节点($AT$5:$AT$10,BM$5:BM$10,将星节奏统计!CA21)</f>
        <v>0.12553193664417242</v>
      </c>
      <c r="DN22" s="28">
        <f>求节点($AT$5:$AT$10,BN$5:BN$10,将星节奏统计!CB21)</f>
        <v>0.10329281943105502</v>
      </c>
      <c r="DO22" s="28">
        <f>求节点($AT$5:$AT$10,BO$5:BO$10,将星节奏统计!CC21)</f>
        <v>0</v>
      </c>
      <c r="DP22" s="28">
        <f>求节点($AT$5:$AT$10,BP$5:BP$10,将星节奏统计!CD21)</f>
        <v>6.276596832208621E-2</v>
      </c>
      <c r="DQ22" s="28">
        <f>求节点($AT$5:$AT$10,BQ$5:BQ$10,将星节奏统计!CE21)</f>
        <v>4.1843978881390811E-2</v>
      </c>
      <c r="DR22" s="28">
        <f>求节点($AT$5:$AT$10,BR$5:BR$10,将星节奏统计!CF21)</f>
        <v>0.12553193664417242</v>
      </c>
      <c r="DS22" s="28">
        <f>求节点($AT$5:$AT$10,BS$5:BS$10,将星节奏统计!CG21)</f>
        <v>0</v>
      </c>
      <c r="DT22" s="28">
        <f>求节点($AT$5:$AT$10,BT$5:BT$10,将星节奏统计!CH21)</f>
        <v>4.1843978881390811E-2</v>
      </c>
      <c r="DU22" s="28">
        <f>求节点($AT$5:$AT$10,BU$5:BU$10,将星节奏统计!CI21)</f>
        <v>3.4522532792695917E-2</v>
      </c>
      <c r="DV22" s="28">
        <f>求节点($AT$5:$AT$10,BV$5:BV$10,将星节奏统计!CJ21)</f>
        <v>0.13344355609371134</v>
      </c>
      <c r="DW22" s="28">
        <f>求节点($AT$5:$AT$10,BW$5:BW$10,将星节奏统计!CK21)</f>
        <v>3.4663313382496952E-3</v>
      </c>
      <c r="DX22" s="28">
        <f>求节点($AT$5:$AT$10,BX$5:BX$10,将星节奏统计!CL21)</f>
        <v>2.1664570864060595E-3</v>
      </c>
      <c r="DY22" s="28">
        <f>求节点($AT$5:$AT$10,BY$5:BY$10,将星节奏统计!CM21)</f>
        <v>3.4663313382496952E-3</v>
      </c>
      <c r="DZ22" s="28">
        <f>求节点($AT$5:$AT$10,BZ$5:BZ$10,将星节奏统计!CN21)</f>
        <v>2.1664570864060595E-3</v>
      </c>
      <c r="EA22" s="28">
        <f>求节点($AT$5:$AT$10,CA$5:CA$10,将星节奏统计!CO21)</f>
        <v>4.332914172812119E-3</v>
      </c>
      <c r="EB22" s="28">
        <f>求节点($AT$5:$AT$10,CB$5:CB$10,将星节奏统计!CP21)</f>
        <v>4.332914172812119E-3</v>
      </c>
      <c r="EC22" s="28">
        <f>求节点($AT$5:$AT$10,CC$5:CC$10,将星节奏统计!CQ21)</f>
        <v>4.332914172812119E-3</v>
      </c>
      <c r="ED22" s="28">
        <f>求节点($AT$5:$AT$10,CD$5:CD$10,将星节奏统计!CR21)</f>
        <v>4.332914172812119E-3</v>
      </c>
      <c r="EE22" s="28">
        <f>求节点($AT$5:$AT$10,CE$5:CE$10,将星节奏统计!CS21)</f>
        <v>2.5997485036872714E-3</v>
      </c>
      <c r="EF22" s="28">
        <f>求节点($AT$5:$AT$10,CF$5:CF$10,将星节奏统计!CT21)</f>
        <v>2.5997485036872714E-3</v>
      </c>
      <c r="EG22" s="28">
        <f>求节点($AT$5:$AT$10,CG$5:CG$10,将星节奏统计!CU21)</f>
        <v>2.5997485036872714E-3</v>
      </c>
      <c r="EH22" s="28">
        <f>求节点($AT$5:$AT$10,CH$5:CH$10,将星节奏统计!CV21)</f>
        <v>2.5997485036872714E-3</v>
      </c>
      <c r="EI22" s="28">
        <f>求节点($AT$5:$AT$10,CI$5:CI$10,将星节奏统计!CW21)</f>
        <v>3.4663313382496952E-3</v>
      </c>
      <c r="EJ22" s="28">
        <f>求节点($AT$5:$AT$10,CJ$5:CJ$10,将星节奏统计!CX21)</f>
        <v>2.1664570864060595E-3</v>
      </c>
      <c r="EK22" s="28">
        <f>求节点($AT$5:$AT$10,CK$5:CK$10,将星节奏统计!CY21)</f>
        <v>0</v>
      </c>
      <c r="EL22" s="28">
        <f>求节点($AT$5:$AT$10,CL$5:CL$10,将星节奏统计!CZ21)</f>
        <v>0</v>
      </c>
      <c r="EM22" s="28">
        <f>求节点($AT$5:$AT$10,CM$5:CM$10,将星节奏统计!DA21)</f>
        <v>0</v>
      </c>
      <c r="EN22" s="28">
        <f>求节点($AT$5:$AT$10,CN$5:CN$10,将星节奏统计!DB21)</f>
        <v>0</v>
      </c>
      <c r="EO22" s="28">
        <f>求节点($AT$5:$AT$10,CO$5:CO$10,将星节奏统计!DC21)</f>
        <v>0</v>
      </c>
      <c r="EP22" s="28">
        <f>求节点($AT$5:$AT$10,CP$5:CP$10,将星节奏统计!DD21)</f>
        <v>0</v>
      </c>
      <c r="EQ22" s="28">
        <f>求节点($AT$5:$AT$10,CQ$5:CQ$10,将星节奏统计!DE21)</f>
        <v>0</v>
      </c>
      <c r="ER22" s="28">
        <f>求节点($AT$5:$AT$10,CR$5:CR$10,将星节奏统计!DF21)</f>
        <v>0</v>
      </c>
      <c r="ES22" s="28">
        <f>求节点($AT$5:$AT$10,CS$5:CS$10,将星节奏统计!DG21)</f>
        <v>0</v>
      </c>
      <c r="ET22" s="28">
        <f>求节点($AT$17:$AT$22,AV$17:AV$22,将星节奏统计!DJ21)</f>
        <v>0</v>
      </c>
      <c r="EU22" s="28">
        <f>求节点($AT$17:$AT$22,AW$17:AW$22,将星节奏统计!DK21)</f>
        <v>0</v>
      </c>
      <c r="EV22" s="28">
        <f>求节点($AT$17:$AT$22,AX$17:AX$22,将星节奏统计!DL21)</f>
        <v>0</v>
      </c>
      <c r="EW22" s="28">
        <f>求节点($AT$17:$AT$22,AY$17:AY$22,将星节奏统计!DM21)</f>
        <v>1.6498770524300821E-6</v>
      </c>
      <c r="EX22" s="28">
        <f>求节点($AT$17:$AT$22,AZ$17:AZ$22,将星节奏统计!DN21)</f>
        <v>2.4748155786485926E-6</v>
      </c>
      <c r="EY22" s="28">
        <f>求节点($AT$17:$AT$22,BA$17:BA$22,将星节奏统计!DO21)</f>
        <v>2.4748155786485926E-6</v>
      </c>
      <c r="EZ22" s="28">
        <f>求节点($AT$17:$AT$22,BB$17:BB$22,将星节奏统计!DP21)</f>
        <v>3.7497205737091477E-6</v>
      </c>
      <c r="FA22" s="28">
        <f>求节点($AT$17:$AT$22,BC$17:BC$22,将星节奏统计!DQ21)</f>
        <v>0</v>
      </c>
      <c r="FB22" s="28">
        <f>求节点($AT$17:$AT$22,BD$17:BD$22,将星节奏统计!DR21)</f>
        <v>2.4748155786485926E-6</v>
      </c>
      <c r="FC22" s="28">
        <f>求节点($AT$17:$AT$22,BE$17:BE$22,将星节奏统计!DS21)</f>
        <v>0</v>
      </c>
      <c r="FD22" s="28">
        <f>求节点($AT$17:$AT$22,BF$17:BF$22,将星节奏统计!DT21)</f>
        <v>0</v>
      </c>
      <c r="FE22" s="28">
        <f>求节点($AT$17:$AT$22,BG$17:BG$22,将星节奏统计!DU21)</f>
        <v>0</v>
      </c>
      <c r="FF22" s="28">
        <f>求节点($AT$17:$AT$22,BH$17:BH$22,将星节奏统计!DV21)</f>
        <v>0</v>
      </c>
      <c r="FG22" s="28">
        <f>求节点($AT$17:$AT$22,BI$17:BI$22,将星节奏统计!DW21)</f>
        <v>0</v>
      </c>
      <c r="FH22" s="28">
        <f>求节点($AT$17:$AT$22,BJ$17:BJ$22,将星节奏统计!DX21)</f>
        <v>0</v>
      </c>
      <c r="FI22" s="28">
        <f>求节点($AT$17:$AT$22,BK$17:BK$22,将星节奏统计!DY21)</f>
        <v>0</v>
      </c>
      <c r="FJ22" s="28">
        <f>求节点($AT$17:$AT$22,BL$17:BL$22,将星节奏统计!DZ21)</f>
        <v>0</v>
      </c>
      <c r="FK22" s="28">
        <f>求节点($AT$17:$AT$22,BM$17:BM$22,将星节奏统计!EA21)</f>
        <v>0</v>
      </c>
      <c r="FL22" s="28">
        <f>求节点($AT$17:$AT$22,BN$17:BN$22,将星节奏统计!EB21)</f>
        <v>0</v>
      </c>
      <c r="FM22" s="28">
        <f>求节点($AT$17:$AT$22,BO$17:BO$22,将星节奏统计!EC21)</f>
        <v>0</v>
      </c>
      <c r="FN22" s="28">
        <f>求节点($AT$5:$AT$10,AV$5:AV$10,将星节奏统计!EG21)</f>
        <v>1.6024761503042349E-2</v>
      </c>
      <c r="FO22" s="28">
        <f>求节点($AT$5:$AT$10,AW$5:AW$10,将星节奏统计!EH21)</f>
        <v>3.9915153638162677E-2</v>
      </c>
      <c r="FP22" s="28">
        <f>求节点($AT$5:$AT$10,AX$5:AX$10,将星节奏统计!EI21)</f>
        <v>4.1397300549526096E-3</v>
      </c>
      <c r="FQ22" s="28">
        <f>求节点($AT$5:$AT$10,AY$5:AY$10,将星节奏统计!EJ21)</f>
        <v>0</v>
      </c>
      <c r="FR22" s="28">
        <f>求节点($AT$5:$AT$10,AZ$5:AZ$10,将星节奏统计!EK21)</f>
        <v>0</v>
      </c>
      <c r="FS22" s="28">
        <f>求节点($AT$5:$AT$10,BA$5:BA$10,将星节奏统计!EL21)</f>
        <v>0</v>
      </c>
      <c r="FT22" s="28">
        <f>求节点($AT$5:$AT$10,BB$5:BB$10,将星节奏统计!EM21)</f>
        <v>0</v>
      </c>
      <c r="FU22" s="28">
        <f>求节点($AT$5:$AT$10,BC$5:BC$10,将星节奏统计!EN21)</f>
        <v>0</v>
      </c>
      <c r="FV22" s="28">
        <f>求节点($AT$5:$AT$10,BD$5:BD$10,将星节奏统计!EO21)</f>
        <v>0</v>
      </c>
      <c r="FW22" s="28">
        <f>求节点($AT$5:$AT$10,BE$5:BE$10,将星节奏统计!EP21)</f>
        <v>0</v>
      </c>
      <c r="FX22" s="28">
        <f>求节点($AT$5:$AT$10,BF$5:BF$10,将星节奏统计!EQ21)</f>
        <v>0</v>
      </c>
      <c r="FY22" s="28">
        <f>求节点($AT$5:$AT$10,BG$5:BG$10,将星节奏统计!ER21)</f>
        <v>0</v>
      </c>
      <c r="FZ22" s="28">
        <f>求节点($AT$5:$AT$10,BH$5:BH$10,将星节奏统计!ES21)</f>
        <v>0</v>
      </c>
      <c r="GA22" s="28">
        <f>求节点($AT$5:$AT$10,BI$5:BI$10,将星节奏统计!ET21)</f>
        <v>0</v>
      </c>
      <c r="GB22" s="28">
        <f>求节点($AT$5:$AT$10,BJ$5:BJ$10,将星节奏统计!EU21)</f>
        <v>0</v>
      </c>
      <c r="GC22" s="28">
        <f>求节点($AT$5:$AT$10,BK$5:BK$10,将星节奏统计!EV21)</f>
        <v>0</v>
      </c>
      <c r="GD22" s="28">
        <f>求节点($AT$5:$AT$10,BL$5:BL$10,将星节奏统计!EW21)</f>
        <v>0.20293263370386019</v>
      </c>
      <c r="GE22" s="28">
        <f>求节点($AT$5:$AT$10,BM$5:BM$10,将星节奏统计!EX21)</f>
        <v>0.14903028197829382</v>
      </c>
      <c r="GF22" s="28">
        <f>求节点($AT$5:$AT$10,BN$5:BN$10,将星节奏统计!EY21)</f>
        <v>0.11727992974898444</v>
      </c>
      <c r="GG22" s="28">
        <f>求节点($AT$5:$AT$10,BO$5:BO$10,将星节奏统计!EZ21)</f>
        <v>0</v>
      </c>
      <c r="GH22" s="28">
        <f>求节点($AT$5:$AT$10,BP$5:BP$10,将星节奏统计!FA21)</f>
        <v>7.4515140989146925E-2</v>
      </c>
      <c r="GI22" s="28">
        <f>求节点($AT$5:$AT$10,BQ$5:BQ$10,将星节奏统计!FB21)</f>
        <v>4.9676760659431288E-2</v>
      </c>
      <c r="GJ22" s="28">
        <f>求节点($AT$5:$AT$10,BR$5:BR$10,将星节奏统计!FC21)</f>
        <v>0.14903028197829382</v>
      </c>
      <c r="GK22" s="28">
        <f>求节点($AT$5:$AT$10,BS$5:BS$10,将星节奏统计!FD21)</f>
        <v>0</v>
      </c>
      <c r="GL22" s="28">
        <f>求节点($AT$5:$AT$10,BT$5:BT$10,将星节奏统计!FE21)</f>
        <v>4.9676760659431288E-2</v>
      </c>
      <c r="GM22" s="28">
        <f>求节点($AT$5:$AT$10,BU$5:BU$10,将星节奏统计!FF21)</f>
        <v>3.9915153638162677E-2</v>
      </c>
      <c r="GN22" s="28">
        <f>求节点($AT$5:$AT$10,BV$5:BV$10,将星节奏统计!FG21)</f>
        <v>0.15307458811887542</v>
      </c>
      <c r="GO22" s="28">
        <f>求节点($AT$5:$AT$10,BW$5:BW$10,将星节奏统计!FH21)</f>
        <v>4.1151945120853767E-3</v>
      </c>
      <c r="GP22" s="28">
        <f>求节点($AT$5:$AT$10,BX$5:BX$10,将星节奏统计!FI21)</f>
        <v>2.5719965700533587E-3</v>
      </c>
      <c r="GQ22" s="28">
        <f>求节点($AT$5:$AT$10,BY$5:BY$10,将星节奏统计!FJ21)</f>
        <v>4.1151945120853767E-3</v>
      </c>
      <c r="GR22" s="28">
        <f>求节点($AT$5:$AT$10,BZ$5:BZ$10,将星节奏统计!FK21)</f>
        <v>2.5719965700533587E-3</v>
      </c>
      <c r="GS22" s="28">
        <f>求节点($AT$5:$AT$10,CA$5:CA$10,将星节奏统计!FL21)</f>
        <v>5.1439931401067174E-3</v>
      </c>
      <c r="GT22" s="28">
        <f>求节点($AT$5:$AT$10,CB$5:CB$10,将星节奏统计!FM21)</f>
        <v>5.1439931401067174E-3</v>
      </c>
      <c r="GU22" s="28">
        <f>求节点($AT$5:$AT$10,CC$5:CC$10,将星节奏统计!FN21)</f>
        <v>5.1439931401067174E-3</v>
      </c>
      <c r="GV22" s="28">
        <f>求节点($AT$5:$AT$10,CD$5:CD$10,将星节奏统计!FO21)</f>
        <v>5.1439931401067174E-3</v>
      </c>
      <c r="GW22" s="28">
        <f>求节点($AT$5:$AT$10,CE$5:CE$10,将星节奏统计!FP21)</f>
        <v>3.086395884064029E-3</v>
      </c>
      <c r="GX22" s="28">
        <f>求节点($AT$5:$AT$10,CF$5:CF$10,将星节奏统计!FQ21)</f>
        <v>3.086395884064029E-3</v>
      </c>
      <c r="GY22" s="28">
        <f>求节点($AT$5:$AT$10,CG$5:CG$10,将星节奏统计!FR21)</f>
        <v>3.086395884064029E-3</v>
      </c>
      <c r="GZ22" s="28">
        <f>求节点($AT$5:$AT$10,CH$5:CH$10,将星节奏统计!FS21)</f>
        <v>3.086395884064029E-3</v>
      </c>
      <c r="HA22" s="28">
        <f>求节点($AT$5:$AT$10,CI$5:CI$10,将星节奏统计!FT21)</f>
        <v>4.1151945120853767E-3</v>
      </c>
      <c r="HB22" s="28">
        <f>求节点($AT$5:$AT$10,CJ$5:CJ$10,将星节奏统计!FU21)</f>
        <v>2.5719965700533587E-3</v>
      </c>
      <c r="HC22" s="28">
        <f>求节点($AT$5:$AT$10,CK$5:CK$10,将星节奏统计!FV21)</f>
        <v>0</v>
      </c>
      <c r="HD22" s="28">
        <f>求节点($AT$5:$AT$10,CL$5:CL$10,将星节奏统计!FW21)</f>
        <v>0</v>
      </c>
      <c r="HE22" s="28">
        <f>求节点($AT$5:$AT$10,CM$5:CM$10,将星节奏统计!FX21)</f>
        <v>0</v>
      </c>
      <c r="HF22" s="28">
        <f>求节点($AT$5:$AT$10,CN$5:CN$10,将星节奏统计!FY21)</f>
        <v>0</v>
      </c>
      <c r="HG22" s="28">
        <f>求节点($AT$5:$AT$10,CO$5:CO$10,将星节奏统计!FZ21)</f>
        <v>0</v>
      </c>
      <c r="HH22" s="28">
        <f>求节点($AT$5:$AT$10,CP$5:CP$10,将星节奏统计!GA21)</f>
        <v>0</v>
      </c>
      <c r="HI22" s="28">
        <f>求节点($AT$5:$AT$10,CQ$5:CQ$10,将星节奏统计!GB21)</f>
        <v>0</v>
      </c>
      <c r="HJ22" s="28">
        <f>求节点($AT$5:$AT$10,CR$5:CR$10,将星节奏统计!GC21)</f>
        <v>0</v>
      </c>
      <c r="HK22" s="28">
        <f>求节点($AT$5:$AT$10,CS$5:CS$10,将星节奏统计!GD21)</f>
        <v>0</v>
      </c>
      <c r="HL22" s="28">
        <f>求节点($AT$17:$AT$22,AV$17:AV$22,将星节奏统计!GG21)</f>
        <v>0</v>
      </c>
      <c r="HM22" s="28">
        <f>求节点($AT$17:$AT$22,AW$17:AW$22,将星节奏统计!GH21)</f>
        <v>0</v>
      </c>
      <c r="HN22" s="28">
        <f>求节点($AT$17:$AT$22,AX$17:AX$22,将星节奏统计!GI21)</f>
        <v>0</v>
      </c>
      <c r="HO22" s="28">
        <f>求节点($AT$17:$AT$22,AY$17:AY$22,将星节奏统计!GJ21)</f>
        <v>0</v>
      </c>
      <c r="HP22" s="28">
        <f>求节点($AT$17:$AT$22,AZ$17:AZ$22,将星节奏统计!GK21)</f>
        <v>0</v>
      </c>
      <c r="HQ22" s="28">
        <f>求节点($AT$17:$AT$22,BA$17:BA$22,将星节奏统计!GL21)</f>
        <v>0</v>
      </c>
      <c r="HR22" s="28">
        <f>求节点($AT$17:$AT$22,BB$17:BB$22,将星节奏统计!GM21)</f>
        <v>0</v>
      </c>
      <c r="HS22" s="28">
        <f>求节点($AT$17:$AT$22,BC$17:BC$22,将星节奏统计!GN21)</f>
        <v>0</v>
      </c>
      <c r="HT22" s="28">
        <f>求节点($AT$17:$AT$22,BD$17:BD$22,将星节奏统计!GO21)</f>
        <v>0</v>
      </c>
      <c r="HU22" s="28">
        <f>求节点($AT$17:$AT$22,BE$17:BE$22,将星节奏统计!GP21)</f>
        <v>0</v>
      </c>
      <c r="HV22" s="28">
        <f>求节点($AT$17:$AT$22,BF$17:BF$22,将星节奏统计!GQ21)</f>
        <v>0</v>
      </c>
      <c r="HW22" s="28">
        <f>求节点($AT$17:$AT$22,BG$17:BG$22,将星节奏统计!GR21)</f>
        <v>0</v>
      </c>
      <c r="HX22" s="28">
        <f>求节点($AT$17:$AT$22,BH$17:BH$22,将星节奏统计!GS21)</f>
        <v>0</v>
      </c>
      <c r="HY22" s="28">
        <f>求节点($AT$17:$AT$22,BI$17:BI$22,将星节奏统计!GT21)</f>
        <v>0</v>
      </c>
      <c r="HZ22" s="28">
        <f>求节点($AT$17:$AT$22,BJ$17:BJ$22,将星节奏统计!GU21)</f>
        <v>0</v>
      </c>
      <c r="IA22" s="28">
        <f>求节点($AT$17:$AT$22,BK$17:BK$22,将星节奏统计!GV21)</f>
        <v>0</v>
      </c>
      <c r="IB22" s="28">
        <f>求节点($AT$17:$AT$22,BL$17:BL$22,将星节奏统计!GW21)</f>
        <v>0</v>
      </c>
      <c r="IC22" s="28">
        <f>求节点($AT$17:$AT$22,BM$17:BM$22,将星节奏统计!GX21)</f>
        <v>0</v>
      </c>
      <c r="ID22" s="28">
        <f>求节点($AT$17:$AT$22,BN$17:BN$22,将星节奏统计!GY21)</f>
        <v>0</v>
      </c>
      <c r="IE22" s="28">
        <f>求节点($AT$17:$AT$22,BO$17:BO$22,将星节奏统计!GZ21)</f>
        <v>0</v>
      </c>
      <c r="IF22" s="28">
        <f>求节点($AT$5:$AT$10,AV$5:AV$10,将星节奏统计!HD21)</f>
        <v>2.1158484470819063E-2</v>
      </c>
      <c r="IG22" s="28">
        <f>求节点($AT$5:$AT$10,AW$5:AW$10,将星节奏统计!HE21)</f>
        <v>4.9225072344500527E-2</v>
      </c>
      <c r="IH22" s="28">
        <f>求节点($AT$5:$AT$10,AX$5:AX$10,将星节奏统计!HF21)</f>
        <v>5.5856518836128952E-3</v>
      </c>
      <c r="II22" s="28">
        <f>求节点($AT$5:$AT$10,AY$5:AY$10,将星节奏统计!HG21)</f>
        <v>0</v>
      </c>
      <c r="IJ22" s="28">
        <f>求节点($AT$5:$AT$10,AZ$5:AZ$10,将星节奏统计!HH21)</f>
        <v>0</v>
      </c>
      <c r="IK22" s="28">
        <f>求节点($AT$5:$AT$10,BA$5:BA$10,将星节奏统计!HI21)</f>
        <v>0</v>
      </c>
      <c r="IL22" s="28">
        <f>求节点($AT$5:$AT$10,BB$5:BB$10,将星节奏统计!HJ21)</f>
        <v>0</v>
      </c>
      <c r="IM22" s="28">
        <f>求节点($AT$5:$AT$10,BC$5:BC$10,将星节奏统计!HK21)</f>
        <v>0</v>
      </c>
      <c r="IN22" s="28">
        <f>求节点($AT$5:$AT$10,BD$5:BD$10,将星节奏统计!HL21)</f>
        <v>0</v>
      </c>
      <c r="IO22" s="28">
        <f>求节点($AT$5:$AT$10,BE$5:BE$10,将星节奏统计!HM21)</f>
        <v>0</v>
      </c>
      <c r="IP22" s="28">
        <f>求节点($AT$5:$AT$10,BF$5:BF$10,将星节奏统计!HN21)</f>
        <v>0</v>
      </c>
      <c r="IQ22" s="28">
        <f>求节点($AT$5:$AT$10,BG$5:BG$10,将星节奏统计!HO21)</f>
        <v>0</v>
      </c>
      <c r="IR22" s="28">
        <f>求节点($AT$5:$AT$10,BH$5:BH$10,将星节奏统计!HP21)</f>
        <v>0</v>
      </c>
      <c r="IS22" s="28">
        <f>求节点($AT$5:$AT$10,BI$5:BI$10,将星节奏统计!HQ21)</f>
        <v>0</v>
      </c>
      <c r="IT22" s="28">
        <f>求节点($AT$5:$AT$10,BJ$5:BJ$10,将星节奏统计!HR21)</f>
        <v>0</v>
      </c>
      <c r="IU22" s="28">
        <f>求节点($AT$5:$AT$10,BK$5:BK$10,将星节奏统计!HS21)</f>
        <v>0</v>
      </c>
      <c r="IV22" s="28">
        <f>求节点($AT$5:$AT$10,BL$5:BL$10,将星节奏统计!HT21)</f>
        <v>0.25884368185828593</v>
      </c>
      <c r="IW22" s="28">
        <f>求节点($AT$5:$AT$10,BM$5:BM$10,将星节奏统计!HU21)</f>
        <v>0.18648819129290301</v>
      </c>
      <c r="IX22" s="28">
        <f>求节点($AT$5:$AT$10,BN$5:BN$10,将星节奏统计!HV21)</f>
        <v>0.14826396893456203</v>
      </c>
      <c r="IY22" s="28">
        <f>求节点($AT$5:$AT$10,BO$5:BO$10,将星节奏统计!HW21)</f>
        <v>0</v>
      </c>
      <c r="IZ22" s="28">
        <f>求节点($AT$5:$AT$10,BP$5:BP$10,将星节奏统计!HX21)</f>
        <v>0.1005417339050321</v>
      </c>
      <c r="JA22" s="28">
        <f>求节点($AT$5:$AT$10,BQ$5:BQ$10,将星节奏统计!HY21)</f>
        <v>6.7027822603354742E-2</v>
      </c>
      <c r="JB22" s="28">
        <f>求节点($AT$5:$AT$10,BR$5:BR$10,将星节奏统计!HZ21)</f>
        <v>0.18648819129290301</v>
      </c>
      <c r="JC22" s="28">
        <f>求节点($AT$5:$AT$10,BS$5:BS$10,将星节奏统计!IA21)</f>
        <v>0</v>
      </c>
      <c r="JD22" s="28">
        <f>求节点($AT$5:$AT$10,BT$5:BT$10,将星节奏统计!IB21)</f>
        <v>6.7027822603354742E-2</v>
      </c>
      <c r="JE22" s="28">
        <f>求节点($AT$5:$AT$10,BU$5:BU$10,将星节奏统计!IC21)</f>
        <v>4.9225072344500527E-2</v>
      </c>
      <c r="JF22" s="28">
        <f>求节点($AT$5:$AT$10,BV$5:BV$10,将星节奏统计!ID21)</f>
        <v>0.19656095890565101</v>
      </c>
      <c r="JG22" s="28">
        <f>求节点($AT$5:$AT$10,BW$5:BW$10,将星节奏统计!IE21)</f>
        <v>5.5525465846169297E-3</v>
      </c>
      <c r="JH22" s="28">
        <f>求节点($AT$5:$AT$10,BX$5:BX$10,将星节奏统计!IF21)</f>
        <v>3.4703416153855776E-3</v>
      </c>
      <c r="JI22" s="28">
        <f>求节点($AT$5:$AT$10,BY$5:BY$10,将星节奏统计!IG21)</f>
        <v>5.5525465846169297E-3</v>
      </c>
      <c r="JJ22" s="28">
        <f>求节点($AT$5:$AT$10,BZ$5:BZ$10,将星节奏统计!IH21)</f>
        <v>3.4703416153855776E-3</v>
      </c>
      <c r="JK22" s="28">
        <f>求节点($AT$5:$AT$10,CA$5:CA$10,将星节奏统计!II21)</f>
        <v>6.9406832307711552E-3</v>
      </c>
      <c r="JL22" s="28">
        <f>求节点($AT$5:$AT$10,CB$5:CB$10,将星节奏统计!IJ21)</f>
        <v>6.9406832307711552E-3</v>
      </c>
      <c r="JM22" s="28">
        <f>求节点($AT$5:$AT$10,CC$5:CC$10,将星节奏统计!IK21)</f>
        <v>6.9406832307711552E-3</v>
      </c>
      <c r="JN22" s="28">
        <f>求节点($AT$5:$AT$10,CD$5:CD$10,将星节奏统计!IL21)</f>
        <v>6.9406832307711552E-3</v>
      </c>
      <c r="JO22" s="28">
        <f>求节点($AT$5:$AT$10,CE$5:CE$10,将星节奏统计!IM21)</f>
        <v>4.1644099384626973E-3</v>
      </c>
      <c r="JP22" s="28">
        <f>求节点($AT$5:$AT$10,CF$5:CF$10,将星节奏统计!IN21)</f>
        <v>4.1644099384626973E-3</v>
      </c>
      <c r="JQ22" s="28">
        <f>求节点($AT$5:$AT$10,CG$5:CG$10,将星节奏统计!IO21)</f>
        <v>4.1644099384626973E-3</v>
      </c>
      <c r="JR22" s="28">
        <f>求节点($AT$5:$AT$10,CH$5:CH$10,将星节奏统计!IP21)</f>
        <v>4.1644099384626973E-3</v>
      </c>
      <c r="JS22" s="28">
        <f>求节点($AT$5:$AT$10,CI$5:CI$10,将星节奏统计!IQ21)</f>
        <v>5.5525465846169297E-3</v>
      </c>
      <c r="JT22" s="28">
        <f>求节点($AT$5:$AT$10,CJ$5:CJ$10,将星节奏统计!IR21)</f>
        <v>3.4703416153855776E-3</v>
      </c>
      <c r="JU22" s="28">
        <f>求节点($AT$5:$AT$10,CK$5:CK$10,将星节奏统计!IS21)</f>
        <v>0</v>
      </c>
      <c r="JV22" s="28">
        <f>求节点($AT$5:$AT$10,CL$5:CL$10,将星节奏统计!IT21)</f>
        <v>0</v>
      </c>
      <c r="JW22" s="28">
        <f>求节点($AT$5:$AT$10,CM$5:CM$10,将星节奏统计!IU21)</f>
        <v>0</v>
      </c>
      <c r="JX22" s="28">
        <f>求节点($AT$5:$AT$10,CN$5:CN$10,将星节奏统计!IV21)</f>
        <v>0</v>
      </c>
      <c r="JY22" s="28">
        <f>求节点($AT$5:$AT$10,CO$5:CO$10,将星节奏统计!IW21)</f>
        <v>0</v>
      </c>
      <c r="JZ22" s="28">
        <f>求节点($AT$5:$AT$10,CP$5:CP$10,将星节奏统计!IX21)</f>
        <v>0</v>
      </c>
      <c r="KA22" s="28">
        <f>求节点($AT$5:$AT$10,CQ$5:CQ$10,将星节奏统计!IY21)</f>
        <v>0</v>
      </c>
      <c r="KB22" s="28">
        <f>求节点($AT$5:$AT$10,CR$5:CR$10,将星节奏统计!IZ21)</f>
        <v>0</v>
      </c>
      <c r="KC22" s="28">
        <f>求节点($AT$5:$AT$10,CS$5:CS$10,将星节奏统计!JA21)</f>
        <v>0</v>
      </c>
      <c r="KD22" s="28">
        <f>求节点($AT$17:$AT$22,AV$17:AV$22,将星节奏统计!JD21)</f>
        <v>0</v>
      </c>
      <c r="KE22" s="28">
        <f>求节点($AT$17:$AT$22,AW$17:AW$22,将星节奏统计!JE21)</f>
        <v>0</v>
      </c>
      <c r="KF22" s="28">
        <f>求节点($AT$17:$AT$22,AX$17:AX$22,将星节奏统计!JF21)</f>
        <v>0</v>
      </c>
      <c r="KG22" s="28">
        <f>求节点($AT$17:$AT$22,AY$17:AY$22,将星节奏统计!JG21)</f>
        <v>1.4735132675379459E-6</v>
      </c>
      <c r="KH22" s="28">
        <f>求节点($AT$17:$AT$22,AZ$17:AZ$22,将星节奏统计!JH21)</f>
        <v>2.210269901312123E-6</v>
      </c>
      <c r="KI22" s="28">
        <f>求节点($AT$17:$AT$22,BA$17:BA$22,将星节奏统计!JI21)</f>
        <v>2.210269901312123E-6</v>
      </c>
      <c r="KJ22" s="28">
        <f>求节点($AT$17:$AT$22,BB$17:BB$22,将星节奏统计!JJ21)</f>
        <v>3.348893789865276E-6</v>
      </c>
      <c r="KK22" s="28">
        <f>求节点($AT$17:$AT$22,BC$17:BC$22,将星节奏统计!JK21)</f>
        <v>0</v>
      </c>
      <c r="KL22" s="28">
        <f>求节点($AT$17:$AT$22,BD$17:BD$22,将星节奏统计!JL21)</f>
        <v>2.210269901312123E-6</v>
      </c>
      <c r="KM22" s="28">
        <f>求节点($AT$17:$AT$22,BE$17:BE$22,将星节奏统计!JM21)</f>
        <v>0</v>
      </c>
      <c r="KN22" s="28">
        <f>求节点($AT$17:$AT$22,BF$17:BF$22,将星节奏统计!JN21)</f>
        <v>0</v>
      </c>
      <c r="KO22" s="28">
        <f>求节点($AT$17:$AT$22,BG$17:BG$22,将星节奏统计!JO21)</f>
        <v>0</v>
      </c>
      <c r="KP22" s="28">
        <f>求节点($AT$17:$AT$22,BH$17:BH$22,将星节奏统计!JP21)</f>
        <v>0</v>
      </c>
      <c r="KQ22" s="28">
        <f>求节点($AT$17:$AT$22,BI$17:BI$22,将星节奏统计!JQ21)</f>
        <v>0</v>
      </c>
      <c r="KR22" s="28">
        <f>求节点($AT$17:$AT$22,BJ$17:BJ$22,将星节奏统计!JR21)</f>
        <v>0</v>
      </c>
      <c r="KS22" s="28">
        <f>求节点($AT$17:$AT$22,BK$17:BK$22,将星节奏统计!JS21)</f>
        <v>0</v>
      </c>
      <c r="KT22" s="28">
        <f>求节点($AT$17:$AT$22,BL$17:BL$22,将星节奏统计!JT21)</f>
        <v>0</v>
      </c>
      <c r="KU22" s="28">
        <f>求节点($AT$17:$AT$22,BM$17:BM$22,将星节奏统计!JU21)</f>
        <v>0</v>
      </c>
      <c r="KV22" s="28">
        <f>求节点($AT$17:$AT$22,BN$17:BN$22,将星节奏统计!JV21)</f>
        <v>0</v>
      </c>
      <c r="KW22" s="28">
        <f>求节点($AT$17:$AT$22,BO$17:BO$22,将星节奏统计!JW21)</f>
        <v>0</v>
      </c>
      <c r="KX22" s="28">
        <f>求节点($AT$5:$AT$10,AV$5:AV$10,将星节奏统计!KA21)</f>
        <v>3.632776946047464E-2</v>
      </c>
      <c r="KY22" s="28">
        <f>求节点($AT$5:$AT$10,AW$5:AW$10,将星节奏统计!KB21)</f>
        <v>7.6547518356003597E-2</v>
      </c>
      <c r="KZ22" s="28">
        <f>求节点($AT$5:$AT$10,AX$5:AX$10,将星节奏统计!KC21)</f>
        <v>1.1071876621538327E-2</v>
      </c>
      <c r="LA22" s="28">
        <f>求节点($AT$5:$AT$10,AY$5:AY$10,将星节奏统计!KD21)</f>
        <v>0</v>
      </c>
      <c r="LB22" s="28">
        <f>求节点($AT$5:$AT$10,AZ$5:AZ$10,将星节奏统计!KE21)</f>
        <v>0</v>
      </c>
      <c r="LC22" s="28">
        <f>求节点($AT$5:$AT$10,BA$5:BA$10,将星节奏统计!KF21)</f>
        <v>0</v>
      </c>
      <c r="LD22" s="28">
        <f>求节点($AT$5:$AT$10,BB$5:BB$10,将星节奏统计!KG21)</f>
        <v>0</v>
      </c>
      <c r="LE22" s="28">
        <f>求节点($AT$5:$AT$10,BC$5:BC$10,将星节奏统计!KH21)</f>
        <v>0</v>
      </c>
      <c r="LF22" s="28">
        <f>求节点($AT$5:$AT$10,BD$5:BD$10,将星节奏统计!KI21)</f>
        <v>0</v>
      </c>
      <c r="LG22" s="28">
        <f>求节点($AT$5:$AT$10,BE$5:BE$10,将星节奏统计!KJ21)</f>
        <v>0</v>
      </c>
      <c r="LH22" s="28">
        <f>求节点($AT$5:$AT$10,BF$5:BF$10,将星节奏统计!KK21)</f>
        <v>0</v>
      </c>
      <c r="LI22" s="28">
        <f>求节点($AT$5:$AT$10,BG$5:BG$10,将星节奏统计!KL21)</f>
        <v>0</v>
      </c>
      <c r="LJ22" s="28">
        <f>求节点($AT$5:$AT$10,BH$5:BH$10,将星节奏统计!KM21)</f>
        <v>0</v>
      </c>
      <c r="LK22" s="28">
        <f>求节点($AT$5:$AT$10,BI$5:BI$10,将星节奏统计!KN21)</f>
        <v>0</v>
      </c>
      <c r="LL22" s="28">
        <f>求节点($AT$5:$AT$10,BJ$5:BJ$10,将星节奏统计!KO21)</f>
        <v>0</v>
      </c>
      <c r="LM22" s="28">
        <f>求节点($AT$5:$AT$10,BK$5:BK$10,将星节奏统计!KP21)</f>
        <v>0</v>
      </c>
      <c r="LN22" s="28">
        <f>求节点($AT$5:$AT$10,BL$5:BL$10,将星节奏统计!KQ21)</f>
        <v>0.43298877057258134</v>
      </c>
      <c r="LO22" s="28">
        <f>求节点($AT$5:$AT$10,BM$5:BM$10,将星节奏统计!KR21)</f>
        <v>0.32143753243076656</v>
      </c>
      <c r="LP22" s="28">
        <f>求节点($AT$5:$AT$10,BN$5:BN$10,将星节奏统计!KS21)</f>
        <v>0.25119794369230541</v>
      </c>
      <c r="LQ22" s="28">
        <f>求节点($AT$5:$AT$10,BO$5:BO$10,将星节奏统计!KT21)</f>
        <v>0</v>
      </c>
      <c r="LR22" s="28">
        <f>求节点($AT$5:$AT$10,BP$5:BP$10,将星节奏统计!KU21)</f>
        <v>0.18520984227692133</v>
      </c>
      <c r="LS22" s="28">
        <f>求节点($AT$5:$AT$10,BQ$5:BQ$10,将星节奏统计!KV21)</f>
        <v>0.12347322818461424</v>
      </c>
      <c r="LT22" s="28">
        <f>求节点($AT$5:$AT$10,BR$5:BR$10,将星节奏统计!KW21)</f>
        <v>0.32143753243076656</v>
      </c>
      <c r="LU22" s="28">
        <f>求节点($AT$5:$AT$10,BS$5:BS$10,将星节奏统计!KX21)</f>
        <v>0</v>
      </c>
      <c r="LV22" s="28">
        <f>求节点($AT$5:$AT$10,BT$5:BT$10,将星节奏统计!KY21)</f>
        <v>0.12347322818461424</v>
      </c>
      <c r="LW22" s="28">
        <f>求节点($AT$5:$AT$10,BU$5:BU$10,将星节奏统计!KZ21)</f>
        <v>8.0011588407499529E-2</v>
      </c>
      <c r="LX22" s="28">
        <f>求节点($AT$5:$AT$10,BV$5:BV$10,将星节奏统计!LA21)</f>
        <v>0.3030674713256723</v>
      </c>
      <c r="LY22" s="28">
        <f>求节点($AT$5:$AT$10,BW$5:BW$10,将星节奏统计!LB21)</f>
        <v>1.1006255312935503E-2</v>
      </c>
      <c r="LZ22" s="28">
        <f>求节点($AT$5:$AT$10,BX$5:BX$10,将星节奏统计!LC21)</f>
        <v>6.8789095705846931E-3</v>
      </c>
      <c r="MA22" s="28">
        <f>求节点($AT$5:$AT$10,BY$5:BY$10,将星节奏统计!LD21)</f>
        <v>1.1006255312935503E-2</v>
      </c>
      <c r="MB22" s="28">
        <f>求节点($AT$5:$AT$10,BZ$5:BZ$10,将星节奏统计!LE21)</f>
        <v>6.8789095705846931E-3</v>
      </c>
      <c r="MC22" s="28">
        <f>求节点($AT$5:$AT$10,CA$5:CA$10,将星节奏统计!LF21)</f>
        <v>1.3757819141169386E-2</v>
      </c>
      <c r="MD22" s="28">
        <f>求节点($AT$5:$AT$10,CB$5:CB$10,将星节奏统计!LG21)</f>
        <v>1.3757819141169386E-2</v>
      </c>
      <c r="ME22" s="28">
        <f>求节点($AT$5:$AT$10,CC$5:CC$10,将星节奏统计!LH21)</f>
        <v>1.3757819141169386E-2</v>
      </c>
      <c r="MF22" s="28">
        <f>求节点($AT$5:$AT$10,CD$5:CD$10,将星节奏统计!LI21)</f>
        <v>1.3757819141169386E-2</v>
      </c>
      <c r="MG22" s="28">
        <f>求节点($AT$5:$AT$10,CE$5:CE$10,将星节奏统计!LJ21)</f>
        <v>8.2546914847016276E-3</v>
      </c>
      <c r="MH22" s="28">
        <f>求节点($AT$5:$AT$10,CF$5:CF$10,将星节奏统计!LK21)</f>
        <v>8.2546914847016276E-3</v>
      </c>
      <c r="MI22" s="28">
        <f>求节点($AT$5:$AT$10,CG$5:CG$10,将星节奏统计!LL21)</f>
        <v>8.2546914847016276E-3</v>
      </c>
      <c r="MJ22" s="28">
        <f>求节点($AT$5:$AT$10,CH$5:CH$10,将星节奏统计!LM21)</f>
        <v>8.2546914847016276E-3</v>
      </c>
      <c r="MK22" s="28">
        <f>求节点($AT$5:$AT$10,CI$5:CI$10,将星节奏统计!LN21)</f>
        <v>1.1006255312935503E-2</v>
      </c>
      <c r="ML22" s="28">
        <f>求节点($AT$5:$AT$10,CJ$5:CJ$10,将星节奏统计!LO21)</f>
        <v>6.8789095705846931E-3</v>
      </c>
      <c r="MM22" s="28">
        <f>求节点($AT$5:$AT$10,CK$5:CK$10,将星节奏统计!LP21)</f>
        <v>0</v>
      </c>
      <c r="MN22" s="28">
        <f>求节点($AT$5:$AT$10,CL$5:CL$10,将星节奏统计!LQ21)</f>
        <v>0</v>
      </c>
      <c r="MO22" s="28">
        <f>求节点($AT$5:$AT$10,CM$5:CM$10,将星节奏统计!LR21)</f>
        <v>0</v>
      </c>
      <c r="MP22" s="28">
        <f>求节点($AT$5:$AT$10,CN$5:CN$10,将星节奏统计!LS21)</f>
        <v>0</v>
      </c>
      <c r="MQ22" s="28">
        <f>求节点($AT$5:$AT$10,CO$5:CO$10,将星节奏统计!LT21)</f>
        <v>0</v>
      </c>
      <c r="MR22" s="28">
        <f>求节点($AT$5:$AT$10,CP$5:CP$10,将星节奏统计!LU21)</f>
        <v>0</v>
      </c>
      <c r="MS22" s="28">
        <f>求节点($AT$5:$AT$10,CQ$5:CQ$10,将星节奏统计!LV21)</f>
        <v>0</v>
      </c>
      <c r="MT22" s="28">
        <f>求节点($AT$5:$AT$10,CR$5:CR$10,将星节奏统计!LW21)</f>
        <v>0</v>
      </c>
      <c r="MU22" s="28">
        <f>求节点($AT$5:$AT$10,CS$5:CS$10,将星节奏统计!LX21)</f>
        <v>0</v>
      </c>
      <c r="MV22" s="28">
        <f>求节点($AT$17:$AT$22,AV$17:AV$22,将星节奏统计!MA21)</f>
        <v>0</v>
      </c>
      <c r="MW22" s="28">
        <f>求节点($AT$17:$AT$22,AW$17:AW$22,将星节奏统计!MB21)</f>
        <v>0</v>
      </c>
      <c r="MX22" s="28">
        <f>求节点($AT$17:$AT$22,AX$17:AX$22,将星节奏统计!MC21)</f>
        <v>0</v>
      </c>
      <c r="MY22" s="28">
        <f>求节点($AT$17:$AT$22,AY$17:AY$22,将星节奏统计!MD21)</f>
        <v>0</v>
      </c>
      <c r="MZ22" s="28">
        <f>求节点($AT$17:$AT$22,AZ$17:AZ$22,将星节奏统计!ME21)</f>
        <v>0</v>
      </c>
      <c r="NA22" s="28">
        <f>求节点($AT$17:$AT$22,BA$17:BA$22,将星节奏统计!MF21)</f>
        <v>0</v>
      </c>
      <c r="NB22" s="28">
        <f>求节点($AT$17:$AT$22,BB$17:BB$22,将星节奏统计!MG21)</f>
        <v>0</v>
      </c>
      <c r="NC22" s="28">
        <f>求节点($AT$17:$AT$22,BC$17:BC$22,将星节奏统计!MH21)</f>
        <v>0</v>
      </c>
      <c r="ND22" s="28">
        <f>求节点($AT$17:$AT$22,BD$17:BD$22,将星节奏统计!MI21)</f>
        <v>0</v>
      </c>
      <c r="NE22" s="28">
        <f>求节点($AT$17:$AT$22,BE$17:BE$22,将星节奏统计!MJ21)</f>
        <v>0</v>
      </c>
      <c r="NF22" s="28">
        <f>求节点($AT$17:$AT$22,BF$17:BF$22,将星节奏统计!MK21)</f>
        <v>0</v>
      </c>
      <c r="NG22" s="28">
        <f>求节点($AT$17:$AT$22,BG$17:BG$22,将星节奏统计!ML21)</f>
        <v>0</v>
      </c>
      <c r="NH22" s="28">
        <f>求节点($AT$17:$AT$22,BH$17:BH$22,将星节奏统计!MM21)</f>
        <v>0</v>
      </c>
      <c r="NI22" s="28">
        <f>求节点($AT$17:$AT$22,BI$17:BI$22,将星节奏统计!MN21)</f>
        <v>0</v>
      </c>
      <c r="NJ22" s="28">
        <f>求节点($AT$17:$AT$22,BJ$17:BJ$22,将星节奏统计!MO21)</f>
        <v>0</v>
      </c>
      <c r="NK22" s="28">
        <f>求节点($AT$17:$AT$22,BK$17:BK$22,将星节奏统计!MP21)</f>
        <v>0</v>
      </c>
      <c r="NL22" s="28">
        <f>求节点($AT$17:$AT$22,BL$17:BL$22,将星节奏统计!MQ21)</f>
        <v>0</v>
      </c>
      <c r="NM22" s="28">
        <f>求节点($AT$17:$AT$22,BM$17:BM$22,将星节奏统计!MR21)</f>
        <v>0</v>
      </c>
      <c r="NN22" s="28">
        <f>求节点($AT$17:$AT$22,BN$17:BN$22,将星节奏统计!MS21)</f>
        <v>0</v>
      </c>
      <c r="NO22" s="28">
        <f>求节点($AT$17:$AT$22,BO$17:BO$22,将星节奏统计!MT21)</f>
        <v>0</v>
      </c>
      <c r="NP22" s="28">
        <f>求节点($AT$5:$AT$10,AV$5:AV$10,将星节奏统计!MX21)</f>
        <v>4.8929623863044155E-2</v>
      </c>
      <c r="NQ22" s="28">
        <f>求节点($AT$5:$AT$10,AW$5:AW$10,将星节奏统计!MY21)</f>
        <v>8.9719498903333861E-2</v>
      </c>
      <c r="NR22" s="28">
        <f>求节点($AT$5:$AT$10,AX$5:AX$10,将星节奏统计!MZ21)</f>
        <v>1.655227509631553E-2</v>
      </c>
      <c r="NS22" s="28">
        <f>求节点($AT$5:$AT$10,AY$5:AY$10,将星节奏统计!NA21)</f>
        <v>0</v>
      </c>
      <c r="NT22" s="28">
        <f>求节点($AT$5:$AT$10,AZ$5:AZ$10,将星节奏统计!NB21)</f>
        <v>0</v>
      </c>
      <c r="NU22" s="28">
        <f>求节点($AT$5:$AT$10,BA$5:BA$10,将星节奏统计!NC21)</f>
        <v>0</v>
      </c>
      <c r="NV22" s="28">
        <f>求节点($AT$5:$AT$10,BB$5:BB$10,将星节奏统计!ND21)</f>
        <v>0</v>
      </c>
      <c r="NW22" s="28">
        <f>求节点($AT$5:$AT$10,BC$5:BC$10,将星节奏统计!NE21)</f>
        <v>0</v>
      </c>
      <c r="NX22" s="28">
        <f>求节点($AT$5:$AT$10,BD$5:BD$10,将星节奏统计!NF21)</f>
        <v>0</v>
      </c>
      <c r="NY22" s="28">
        <f>求节点($AT$5:$AT$10,BE$5:BE$10,将星节奏统计!NG21)</f>
        <v>0</v>
      </c>
      <c r="NZ22" s="28">
        <f>求节点($AT$5:$AT$10,BF$5:BF$10,将星节奏统计!NH21)</f>
        <v>0</v>
      </c>
      <c r="OA22" s="28">
        <f>求节点($AT$5:$AT$10,BG$5:BG$10,将星节奏统计!NI21)</f>
        <v>0</v>
      </c>
      <c r="OB22" s="28">
        <f>求节点($AT$5:$AT$10,BH$5:BH$10,将星节奏统计!NJ21)</f>
        <v>0</v>
      </c>
      <c r="OC22" s="28">
        <f>求节点($AT$5:$AT$10,BI$5:BI$10,将星节奏统计!NK21)</f>
        <v>0</v>
      </c>
      <c r="OD22" s="28">
        <f>求节点($AT$5:$AT$10,BJ$5:BJ$10,将星节奏统计!NL21)</f>
        <v>0</v>
      </c>
      <c r="OE22" s="28">
        <f>求节点($AT$5:$AT$10,BK$5:BK$10,将星节奏统计!NM21)</f>
        <v>0</v>
      </c>
      <c r="OF22" s="28">
        <f>求节点($AT$5:$AT$10,BL$5:BL$10,将星节奏统计!NN21)</f>
        <v>0.48076541531339922</v>
      </c>
      <c r="OG22" s="28">
        <f>求节点($AT$5:$AT$10,BM$5:BM$10,将星节奏统计!NO21)</f>
        <v>0.43104550192631064</v>
      </c>
      <c r="OH22" s="28">
        <f>求节点($AT$5:$AT$10,BN$5:BN$10,将星节奏统计!NP21)</f>
        <v>0.33480375131339357</v>
      </c>
      <c r="OI22" s="28">
        <f>求节点($AT$5:$AT$10,BO$5:BO$10,将星节奏统计!NQ21)</f>
        <v>0</v>
      </c>
      <c r="OJ22" s="28">
        <f>求节点($AT$5:$AT$10,BP$5:BP$10,将星节奏统计!NR21)</f>
        <v>0.25567210838119969</v>
      </c>
      <c r="OK22" s="28">
        <f>求节点($AT$5:$AT$10,BQ$5:BQ$10,将星节奏统计!NS21)</f>
        <v>0.17044807225413311</v>
      </c>
      <c r="OL22" s="28">
        <f>求节点($AT$5:$AT$10,BR$5:BR$10,将星节奏统计!NT21)</f>
        <v>0.43104550192631064</v>
      </c>
      <c r="OM22" s="28">
        <f>求节点($AT$5:$AT$10,BS$5:BS$10,将星节奏统计!NU21)</f>
        <v>0</v>
      </c>
      <c r="ON22" s="28">
        <f>求节点($AT$5:$AT$10,BT$5:BT$10,将星节奏统计!NV21)</f>
        <v>0.17044807225413311</v>
      </c>
      <c r="OO22" s="28">
        <f>求节点($AT$5:$AT$10,BU$5:BU$10,将星节奏统计!NW21)</f>
        <v>9.1908000185668498E-2</v>
      </c>
      <c r="OP22" s="28">
        <f>求节点($AT$5:$AT$10,BV$5:BV$10,将星节奏统计!NX21)</f>
        <v>0.31839368472518909</v>
      </c>
      <c r="OQ22" s="28">
        <f>求节点($AT$5:$AT$10,BW$5:BW$10,将星节奏统计!NY21)</f>
        <v>1.6454172309470799E-2</v>
      </c>
      <c r="OR22" s="28">
        <f>求节点($AT$5:$AT$10,BX$5:BX$10,将星节奏统计!NZ21)</f>
        <v>1.0283857693419246E-2</v>
      </c>
      <c r="OS22" s="28">
        <f>求节点($AT$5:$AT$10,BY$5:BY$10,将星节奏统计!OA21)</f>
        <v>1.6454172309470799E-2</v>
      </c>
      <c r="OT22" s="28">
        <f>求节点($AT$5:$AT$10,BZ$5:BZ$10,将星节奏统计!OB21)</f>
        <v>1.0283857693419246E-2</v>
      </c>
      <c r="OU22" s="28">
        <f>求节点($AT$5:$AT$10,CA$5:CA$10,将星节奏统计!OC21)</f>
        <v>2.0567715386838492E-2</v>
      </c>
      <c r="OV22" s="28">
        <f>求节点($AT$5:$AT$10,CB$5:CB$10,将星节奏统计!OD21)</f>
        <v>2.0567715386838492E-2</v>
      </c>
      <c r="OW22" s="28">
        <f>求节点($AT$5:$AT$10,CC$5:CC$10,将星节奏统计!OE21)</f>
        <v>2.0567715386838492E-2</v>
      </c>
      <c r="OX22" s="28">
        <f>求节点($AT$5:$AT$10,CD$5:CD$10,将星节奏统计!OF21)</f>
        <v>2.0567715386838492E-2</v>
      </c>
      <c r="OY22" s="28">
        <f>求节点($AT$5:$AT$10,CE$5:CE$10,将星节奏统计!OG21)</f>
        <v>1.2340629232103092E-2</v>
      </c>
      <c r="OZ22" s="28">
        <f>求节点($AT$5:$AT$10,CF$5:CF$10,将星节奏统计!OH21)</f>
        <v>1.2340629232103092E-2</v>
      </c>
      <c r="PA22" s="28">
        <f>求节点($AT$5:$AT$10,CG$5:CG$10,将星节奏统计!OI21)</f>
        <v>1.2340629232103092E-2</v>
      </c>
      <c r="PB22" s="28">
        <f>求节点($AT$5:$AT$10,CH$5:CH$10,将星节奏统计!OJ21)</f>
        <v>1.2340629232103092E-2</v>
      </c>
      <c r="PC22" s="28">
        <f>求节点($AT$5:$AT$10,CI$5:CI$10,将星节奏统计!OK21)</f>
        <v>1.6454172309470799E-2</v>
      </c>
      <c r="PD22" s="28">
        <f>求节点($AT$5:$AT$10,CJ$5:CJ$10,将星节奏统计!OL21)</f>
        <v>1.0283857693419246E-2</v>
      </c>
      <c r="PE22" s="28">
        <f>求节点($AT$5:$AT$10,CK$5:CK$10,将星节奏统计!OM21)</f>
        <v>0</v>
      </c>
      <c r="PF22" s="28">
        <f>求节点($AT$5:$AT$10,CL$5:CL$10,将星节奏统计!ON21)</f>
        <v>0</v>
      </c>
      <c r="PG22" s="28">
        <f>求节点($AT$5:$AT$10,CM$5:CM$10,将星节奏统计!OO21)</f>
        <v>0</v>
      </c>
      <c r="PH22" s="28">
        <f>求节点($AT$5:$AT$10,CN$5:CN$10,将星节奏统计!OP21)</f>
        <v>0</v>
      </c>
      <c r="PI22" s="28">
        <f>求节点($AT$5:$AT$10,CO$5:CO$10,将星节奏统计!OQ21)</f>
        <v>0</v>
      </c>
      <c r="PJ22" s="28">
        <f>求节点($AT$5:$AT$10,CP$5:CP$10,将星节奏统计!OR21)</f>
        <v>0</v>
      </c>
      <c r="PK22" s="28">
        <f>求节点($AT$5:$AT$10,CQ$5:CQ$10,将星节奏统计!OS21)</f>
        <v>0</v>
      </c>
      <c r="PL22" s="28">
        <f>求节点($AT$5:$AT$10,CR$5:CR$10,将星节奏统计!OT21)</f>
        <v>0</v>
      </c>
      <c r="PM22" s="28">
        <f>求节点($AT$5:$AT$10,CS$5:CS$10,将星节奏统计!OU21)</f>
        <v>0</v>
      </c>
      <c r="PN22" s="28">
        <f>求节点($AT$17:$AT$22,AV$17:AV$22,将星节奏统计!OX21)</f>
        <v>0</v>
      </c>
      <c r="PO22" s="28">
        <f>求节点($AT$17:$AT$22,AW$17:AW$22,将星节奏统计!OY21)</f>
        <v>0</v>
      </c>
      <c r="PP22" s="28">
        <f>求节点($AT$17:$AT$22,AX$17:AX$22,将星节奏统计!OZ21)</f>
        <v>0</v>
      </c>
      <c r="PQ22" s="28">
        <f>求节点($AT$17:$AT$22,AY$17:AY$22,将星节奏统计!PA21)</f>
        <v>1.7275799166875661E-6</v>
      </c>
      <c r="PR22" s="28">
        <f>求节点($AT$17:$AT$22,AZ$17:AZ$22,将星节奏统计!PB21)</f>
        <v>2.5913698750330838E-6</v>
      </c>
      <c r="PS22" s="28">
        <f>求节点($AT$17:$AT$22,BA$17:BA$22,将星节奏统计!PC21)</f>
        <v>2.5913698750330838E-6</v>
      </c>
      <c r="PT22" s="28">
        <f>求节点($AT$17:$AT$22,BB$17:BB$22,将星节奏统计!PD21)</f>
        <v>3.9263179924739489E-6</v>
      </c>
      <c r="PU22" s="28">
        <f>求节点($AT$17:$AT$22,BC$17:BC$22,将星节奏统计!PE21)</f>
        <v>0</v>
      </c>
      <c r="PV22" s="28">
        <f>求节点($AT$17:$AT$22,BD$17:BD$22,将星节奏统计!PF21)</f>
        <v>2.5913698750330838E-6</v>
      </c>
      <c r="PW22" s="28">
        <f>求节点($AT$17:$AT$22,BE$17:BE$22,将星节奏统计!PG21)</f>
        <v>0</v>
      </c>
      <c r="PX22" s="28">
        <f>求节点($AT$17:$AT$22,BF$17:BF$22,将星节奏统计!PH21)</f>
        <v>0</v>
      </c>
      <c r="PY22" s="28">
        <f>求节点($AT$17:$AT$22,BG$17:BG$22,将星节奏统计!PI21)</f>
        <v>0</v>
      </c>
      <c r="PZ22" s="28">
        <f>求节点($AT$17:$AT$22,BH$17:BH$22,将星节奏统计!PJ21)</f>
        <v>0</v>
      </c>
      <c r="QA22" s="28">
        <f>求节点($AT$17:$AT$22,BI$17:BI$22,将星节奏统计!PK21)</f>
        <v>0</v>
      </c>
      <c r="QB22" s="28">
        <f>求节点($AT$17:$AT$22,BJ$17:BJ$22,将星节奏统计!PL21)</f>
        <v>0</v>
      </c>
      <c r="QC22" s="28">
        <f>求节点($AT$17:$AT$22,BK$17:BK$22,将星节奏统计!PM21)</f>
        <v>0</v>
      </c>
      <c r="QD22" s="28">
        <f>求节点($AT$17:$AT$22,BL$17:BL$22,将星节奏统计!PN21)</f>
        <v>0</v>
      </c>
      <c r="QE22" s="28">
        <f>求节点($AT$17:$AT$22,BM$17:BM$22,将星节奏统计!PO21)</f>
        <v>0</v>
      </c>
      <c r="QF22" s="28">
        <f>求节点($AT$17:$AT$22,BN$17:BN$22,将星节奏统计!PP21)</f>
        <v>0</v>
      </c>
      <c r="QG22" s="28">
        <f>求节点($AT$17:$AT$22,BO$17:BO$22,将星节奏统计!PQ21)</f>
        <v>0</v>
      </c>
      <c r="QJ22" s="3">
        <v>18</v>
      </c>
      <c r="QK22" s="28">
        <f t="shared" ca="1" si="41"/>
        <v>0.12721355842186791</v>
      </c>
      <c r="QL22" s="28">
        <f t="shared" ca="1" si="41"/>
        <v>0.1490210778025054</v>
      </c>
      <c r="QM22" s="28">
        <f t="shared" ca="1" si="41"/>
        <v>0.19003113281805217</v>
      </c>
      <c r="QN22" s="28">
        <f t="shared" ca="1" si="41"/>
        <v>0.32902623856892832</v>
      </c>
      <c r="QO22" s="28">
        <f t="shared" ca="1" si="41"/>
        <v>0.42019984727364357</v>
      </c>
      <c r="QP22" s="28">
        <f t="shared" ca="1" si="42"/>
        <v>1.0398994014749086E-2</v>
      </c>
      <c r="QQ22" s="28">
        <f t="shared" ca="1" si="42"/>
        <v>1.234558353625613E-2</v>
      </c>
      <c r="QR22" s="28">
        <f t="shared" ca="1" si="42"/>
        <v>1.6657639753850789E-2</v>
      </c>
      <c r="QS22" s="28">
        <f t="shared" ca="1" si="42"/>
        <v>3.301876593880651E-2</v>
      </c>
      <c r="QT22" s="28">
        <f t="shared" ca="1" si="42"/>
        <v>4.9362516928412398E-2</v>
      </c>
      <c r="QU22" s="28">
        <f t="shared" ca="1" si="43"/>
        <v>3.4522532792695917E-2</v>
      </c>
      <c r="QV22" s="28">
        <f t="shared" ca="1" si="43"/>
        <v>3.9915153638162677E-2</v>
      </c>
      <c r="QW22" s="28">
        <f t="shared" ca="1" si="43"/>
        <v>4.9225072344500527E-2</v>
      </c>
      <c r="QX22" s="28">
        <f t="shared" ca="1" si="43"/>
        <v>7.6547518356003597E-2</v>
      </c>
      <c r="QY22" s="28">
        <f t="shared" ca="1" si="43"/>
        <v>8.9719498903333861E-2</v>
      </c>
      <c r="QZ22" s="28">
        <f t="shared" ca="1" si="44"/>
        <v>8.2705831825574255E-2</v>
      </c>
      <c r="RA22" s="28">
        <f t="shared" ca="1" si="44"/>
        <v>9.5513405680744651E-2</v>
      </c>
      <c r="RB22" s="28">
        <f t="shared" ca="1" si="44"/>
        <v>0.12388455320019333</v>
      </c>
      <c r="RC22" s="28">
        <f t="shared" ca="1" si="44"/>
        <v>0.20855765933150316</v>
      </c>
      <c r="RD22" s="28">
        <f t="shared" ca="1" si="44"/>
        <v>0.26086402436881528</v>
      </c>
      <c r="RE22" s="28">
        <f t="shared" ca="1" si="45"/>
        <v>6.4993712592181785E-3</v>
      </c>
      <c r="RF22" s="28">
        <f t="shared" ca="1" si="45"/>
        <v>7.7159897101600761E-3</v>
      </c>
      <c r="RG22" s="28">
        <f t="shared" ca="1" si="45"/>
        <v>1.0411024846156733E-2</v>
      </c>
      <c r="RH22" s="28">
        <f t="shared" ca="1" si="45"/>
        <v>2.0636728711754079E-2</v>
      </c>
      <c r="RI22" s="28">
        <f t="shared" ca="1" si="45"/>
        <v>3.0851573080257738E-2</v>
      </c>
      <c r="RJ22" s="28">
        <f t="shared" ca="1" si="46"/>
        <v>2.5873071958591037E-6</v>
      </c>
      <c r="RK22" s="28">
        <f t="shared" ca="1" si="46"/>
        <v>0</v>
      </c>
      <c r="RL22" s="28">
        <f t="shared" ca="1" si="46"/>
        <v>2.3107367150068669E-6</v>
      </c>
      <c r="RM22" s="28">
        <f t="shared" ca="1" si="46"/>
        <v>0</v>
      </c>
      <c r="RN22" s="28">
        <f t="shared" ca="1" si="46"/>
        <v>2.7091594148069206E-6</v>
      </c>
      <c r="RO22" s="28">
        <f t="shared" ca="1" si="47"/>
        <v>2.4748155786485926E-6</v>
      </c>
      <c r="RP22" s="28">
        <f t="shared" ca="1" si="47"/>
        <v>0</v>
      </c>
      <c r="RQ22" s="28">
        <f t="shared" ca="1" si="47"/>
        <v>2.210269901312123E-6</v>
      </c>
      <c r="RR22" s="28">
        <f t="shared" ca="1" si="47"/>
        <v>0</v>
      </c>
      <c r="RS22" s="28">
        <f t="shared" ca="1" si="47"/>
        <v>2.5913698750330838E-6</v>
      </c>
      <c r="RT22" s="28">
        <f t="shared" ca="1" si="48"/>
        <v>1.3498057703674456E-2</v>
      </c>
      <c r="RU22" s="28">
        <f t="shared" ca="1" si="48"/>
        <v>1.6024761503042349E-2</v>
      </c>
      <c r="RV22" s="28">
        <f t="shared" ca="1" si="48"/>
        <v>2.1158484470819063E-2</v>
      </c>
      <c r="RW22" s="28">
        <f t="shared" ca="1" si="48"/>
        <v>3.632776946047464E-2</v>
      </c>
      <c r="RX22" s="28">
        <f t="shared" ca="1" si="48"/>
        <v>4.8929623863044155E-2</v>
      </c>
      <c r="RY22" s="28">
        <f t="shared" ca="1" si="49"/>
        <v>3.8009531032811822E-2</v>
      </c>
      <c r="RZ22" s="28">
        <f t="shared" ca="1" si="49"/>
        <v>4.405488369311529E-2</v>
      </c>
      <c r="SA22" s="28">
        <f t="shared" ca="1" si="49"/>
        <v>5.4810724228113422E-2</v>
      </c>
      <c r="SB22" s="28">
        <f t="shared" ca="1" si="49"/>
        <v>9.1083465029037858E-2</v>
      </c>
      <c r="SC22" s="28">
        <f t="shared" ca="1" si="49"/>
        <v>0.10846027528198403</v>
      </c>
    </row>
    <row r="23" spans="2:497" x14ac:dyDescent="0.2">
      <c r="B23" s="29" t="str">
        <f>IF([6]buff规划!C76="","",[6]buff规划!C76)</f>
        <v/>
      </c>
      <c r="C23" s="30" t="str">
        <f>IF([6]buff规划!D76="","",[6]buff规划!D76)</f>
        <v/>
      </c>
      <c r="L23" s="5">
        <v>0</v>
      </c>
      <c r="M23" s="59">
        <v>20</v>
      </c>
      <c r="N23" s="59" t="str">
        <f>IF(将星标签统计!H22="","",将星标签统计!H22)</f>
        <v>儒家</v>
      </c>
      <c r="O23" s="59">
        <v>0</v>
      </c>
      <c r="P23" s="59" t="s">
        <v>453</v>
      </c>
      <c r="Q23" s="59">
        <f t="shared" si="23"/>
        <v>0</v>
      </c>
      <c r="R23" s="55">
        <f t="shared" si="3"/>
        <v>0</v>
      </c>
      <c r="S23" s="55">
        <f t="shared" si="24"/>
        <v>0</v>
      </c>
      <c r="T23" s="55">
        <v>0</v>
      </c>
      <c r="U23" s="55">
        <v>0</v>
      </c>
      <c r="V23" s="55">
        <v>0</v>
      </c>
      <c r="W23" s="55">
        <v>0</v>
      </c>
      <c r="X23" s="55">
        <v>0</v>
      </c>
      <c r="Y23" s="55">
        <v>0</v>
      </c>
      <c r="AC23" s="5">
        <v>0</v>
      </c>
      <c r="AD23" s="5">
        <v>20</v>
      </c>
      <c r="AE23" s="5" t="str">
        <f>IF(将星标签统计!BF22="","",将星标签统计!BF22)</f>
        <v/>
      </c>
      <c r="AF23" s="5">
        <f>IF(将星标签统计!CA22=0,0,1)</f>
        <v>0</v>
      </c>
      <c r="AH23" s="5">
        <f t="shared" si="25"/>
        <v>0</v>
      </c>
      <c r="AI23" s="28">
        <f t="shared" si="4"/>
        <v>0</v>
      </c>
      <c r="AJ23" s="55">
        <f t="shared" si="26"/>
        <v>0</v>
      </c>
      <c r="CU23" s="3">
        <v>19</v>
      </c>
      <c r="CV23" s="28">
        <f>求节点($AT$5:$AT$10,AV$5:AV$10,将星节奏统计!BJ22)</f>
        <v>1.4462298697082033E-2</v>
      </c>
      <c r="CW23" s="28">
        <f>求节点($AT$5:$AT$10,AW$5:AW$10,将星节奏统计!BK22)</f>
        <v>3.6580465377593324E-2</v>
      </c>
      <c r="CX23" s="28">
        <f>求节点($AT$5:$AT$10,AX$5:AX$10,将星节奏统计!BL22)</f>
        <v>3.7360938300795253E-3</v>
      </c>
      <c r="CY23" s="28">
        <f>求节点($AT$5:$AT$10,AY$5:AY$10,将星节奏统计!BM22)</f>
        <v>0</v>
      </c>
      <c r="CZ23" s="28">
        <f>求节点($AT$5:$AT$10,AZ$5:AZ$10,将星节奏统计!BN22)</f>
        <v>0</v>
      </c>
      <c r="DA23" s="28">
        <f>求节点($AT$5:$AT$10,BA$5:BA$10,将星节奏统计!BO22)</f>
        <v>0</v>
      </c>
      <c r="DB23" s="28">
        <f>求节点($AT$5:$AT$10,BB$5:BB$10,将星节奏统计!BP22)</f>
        <v>0</v>
      </c>
      <c r="DC23" s="28">
        <f>求节点($AT$5:$AT$10,BC$5:BC$10,将星节奏统计!BQ22)</f>
        <v>0</v>
      </c>
      <c r="DD23" s="28">
        <f>求节点($AT$5:$AT$10,BD$5:BD$10,将星节奏统计!BR22)</f>
        <v>0</v>
      </c>
      <c r="DE23" s="28">
        <f>求节点($AT$5:$AT$10,BE$5:BE$10,将星节奏统计!BS22)</f>
        <v>0</v>
      </c>
      <c r="DF23" s="28">
        <f>求节点($AT$5:$AT$10,BF$5:BF$10,将星节奏统计!BT22)</f>
        <v>0</v>
      </c>
      <c r="DG23" s="28">
        <f>求节点($AT$5:$AT$10,BG$5:BG$10,将星节奏统计!BU22)</f>
        <v>0</v>
      </c>
      <c r="DH23" s="28">
        <f>求节点($AT$5:$AT$10,BH$5:BH$10,将星节奏统计!BV22)</f>
        <v>0</v>
      </c>
      <c r="DI23" s="28">
        <f>求节点($AT$5:$AT$10,BI$5:BI$10,将星节奏统计!BW22)</f>
        <v>0</v>
      </c>
      <c r="DJ23" s="28">
        <f>求节点($AT$5:$AT$10,BJ$5:BJ$10,将星节奏统计!BX22)</f>
        <v>0</v>
      </c>
      <c r="DK23" s="28">
        <f>求节点($AT$5:$AT$10,BK$5:BK$10,将星节奏统计!BY22)</f>
        <v>0</v>
      </c>
      <c r="DL23" s="28">
        <f>求节点($AT$5:$AT$10,BL$5:BL$10,将星节奏统计!BZ22)</f>
        <v>0.18732478827375176</v>
      </c>
      <c r="DM23" s="28">
        <f>求节点($AT$5:$AT$10,BM$5:BM$10,将星节奏统计!CA22)</f>
        <v>0.1344993778828629</v>
      </c>
      <c r="DN23" s="28">
        <f>求节点($AT$5:$AT$10,BN$5:BN$10,将星节奏统计!CB22)</f>
        <v>0.10863058207313268</v>
      </c>
      <c r="DO23" s="28">
        <f>求节点($AT$5:$AT$10,BO$5:BO$10,将星节奏统计!CC22)</f>
        <v>0</v>
      </c>
      <c r="DP23" s="28">
        <f>求节点($AT$5:$AT$10,BP$5:BP$10,将星节奏统计!CD22)</f>
        <v>6.7249688941431449E-2</v>
      </c>
      <c r="DQ23" s="28">
        <f>求节点($AT$5:$AT$10,BQ$5:BQ$10,将星节奏统计!CE22)</f>
        <v>4.4833125960954304E-2</v>
      </c>
      <c r="DR23" s="28">
        <f>求节点($AT$5:$AT$10,BR$5:BR$10,将星节奏统计!CF22)</f>
        <v>0.1344993778828629</v>
      </c>
      <c r="DS23" s="28">
        <f>求节点($AT$5:$AT$10,BS$5:BS$10,将星节奏统计!CG22)</f>
        <v>0</v>
      </c>
      <c r="DT23" s="28">
        <f>求节点($AT$5:$AT$10,BT$5:BT$10,将星节奏统计!CH22)</f>
        <v>4.4833125960954304E-2</v>
      </c>
      <c r="DU23" s="28">
        <f>求节点($AT$5:$AT$10,BU$5:BU$10,将星节奏统计!CI22)</f>
        <v>3.6580465377593324E-2</v>
      </c>
      <c r="DV23" s="28">
        <f>求节点($AT$5:$AT$10,BV$5:BV$10,将星节奏统计!CJ22)</f>
        <v>0.14093515278434665</v>
      </c>
      <c r="DW23" s="28">
        <f>求节点($AT$5:$AT$10,BW$5:BW$10,将星节奏统计!CK22)</f>
        <v>3.713950576991254E-3</v>
      </c>
      <c r="DX23" s="28">
        <f>求节点($AT$5:$AT$10,BX$5:BX$10,将星节奏统计!CL22)</f>
        <v>2.3212191106195407E-3</v>
      </c>
      <c r="DY23" s="28">
        <f>求节点($AT$5:$AT$10,BY$5:BY$10,将星节奏统计!CM22)</f>
        <v>3.713950576991254E-3</v>
      </c>
      <c r="DZ23" s="28">
        <f>求节点($AT$5:$AT$10,BZ$5:BZ$10,将星节奏统计!CN22)</f>
        <v>2.3212191106195407E-3</v>
      </c>
      <c r="EA23" s="28">
        <f>求节点($AT$5:$AT$10,CA$5:CA$10,将星节奏统计!CO22)</f>
        <v>4.6424382212390813E-3</v>
      </c>
      <c r="EB23" s="28">
        <f>求节点($AT$5:$AT$10,CB$5:CB$10,将星节奏统计!CP22)</f>
        <v>4.6424382212390813E-3</v>
      </c>
      <c r="EC23" s="28">
        <f>求节点($AT$5:$AT$10,CC$5:CC$10,将星节奏统计!CQ22)</f>
        <v>4.6424382212390813E-3</v>
      </c>
      <c r="ED23" s="28">
        <f>求节点($AT$5:$AT$10,CD$5:CD$10,将星节奏统计!CR22)</f>
        <v>4.6424382212390813E-3</v>
      </c>
      <c r="EE23" s="28">
        <f>求节点($AT$5:$AT$10,CE$5:CE$10,将星节奏统计!CS22)</f>
        <v>2.7854629327434474E-3</v>
      </c>
      <c r="EF23" s="28">
        <f>求节点($AT$5:$AT$10,CF$5:CF$10,将星节奏统计!CT22)</f>
        <v>2.7854629327434474E-3</v>
      </c>
      <c r="EG23" s="28">
        <f>求节点($AT$5:$AT$10,CG$5:CG$10,将星节奏统计!CU22)</f>
        <v>2.7854629327434474E-3</v>
      </c>
      <c r="EH23" s="28">
        <f>求节点($AT$5:$AT$10,CH$5:CH$10,将星节奏统计!CV22)</f>
        <v>2.7854629327434474E-3</v>
      </c>
      <c r="EI23" s="28">
        <f>求节点($AT$5:$AT$10,CI$5:CI$10,将星节奏统计!CW22)</f>
        <v>3.713950576991254E-3</v>
      </c>
      <c r="EJ23" s="28">
        <f>求节点($AT$5:$AT$10,CJ$5:CJ$10,将星节奏统计!CX22)</f>
        <v>2.3212191106195407E-3</v>
      </c>
      <c r="EK23" s="28">
        <f>求节点($AT$5:$AT$10,CK$5:CK$10,将星节奏统计!CY22)</f>
        <v>0</v>
      </c>
      <c r="EL23" s="28">
        <f>求节点($AT$5:$AT$10,CL$5:CL$10,将星节奏统计!CZ22)</f>
        <v>0</v>
      </c>
      <c r="EM23" s="28">
        <f>求节点($AT$5:$AT$10,CM$5:CM$10,将星节奏统计!DA22)</f>
        <v>0</v>
      </c>
      <c r="EN23" s="28">
        <f>求节点($AT$5:$AT$10,CN$5:CN$10,将星节奏统计!DB22)</f>
        <v>0</v>
      </c>
      <c r="EO23" s="28">
        <f>求节点($AT$5:$AT$10,CO$5:CO$10,将星节奏统计!DC22)</f>
        <v>0</v>
      </c>
      <c r="EP23" s="28">
        <f>求节点($AT$5:$AT$10,CP$5:CP$10,将星节奏统计!DD22)</f>
        <v>0</v>
      </c>
      <c r="EQ23" s="28">
        <f>求节点($AT$5:$AT$10,CQ$5:CQ$10,将星节奏统计!DE22)</f>
        <v>0</v>
      </c>
      <c r="ER23" s="28">
        <f>求节点($AT$5:$AT$10,CR$5:CR$10,将星节奏统计!DF22)</f>
        <v>0</v>
      </c>
      <c r="ES23" s="28">
        <f>求节点($AT$5:$AT$10,CS$5:CS$10,将星节奏统计!DG22)</f>
        <v>0</v>
      </c>
      <c r="ET23" s="28">
        <f>求节点($AT$17:$AT$22,AV$17:AV$22,将星节奏统计!DJ22)</f>
        <v>0</v>
      </c>
      <c r="EU23" s="28">
        <f>求节点($AT$17:$AT$22,AW$17:AW$22,将星节奏统计!DK22)</f>
        <v>0</v>
      </c>
      <c r="EV23" s="28">
        <f>求节点($AT$17:$AT$22,AX$17:AX$22,将星节奏统计!DL22)</f>
        <v>0</v>
      </c>
      <c r="EW23" s="28">
        <f>求节点($AT$17:$AT$22,AY$17:AY$22,将星节奏统计!DM22)</f>
        <v>1.776790671849382E-6</v>
      </c>
      <c r="EX23" s="28">
        <f>求节点($AT$17:$AT$22,AZ$17:AZ$22,将星节奏统计!DN22)</f>
        <v>2.6651860077706035E-6</v>
      </c>
      <c r="EY23" s="28">
        <f>求节点($AT$17:$AT$22,BA$17:BA$22,将星节奏统计!DO22)</f>
        <v>2.6651860077706035E-6</v>
      </c>
      <c r="EZ23" s="28">
        <f>求节点($AT$17:$AT$22,BB$17:BB$22,将星节奏统计!DP22)</f>
        <v>4.0381606178398199E-6</v>
      </c>
      <c r="FA23" s="28">
        <f>求节点($AT$17:$AT$22,BC$17:BC$22,将星节奏统计!DQ22)</f>
        <v>0</v>
      </c>
      <c r="FB23" s="28">
        <f>求节点($AT$17:$AT$22,BD$17:BD$22,将星节奏统计!DR22)</f>
        <v>2.6651860077706035E-6</v>
      </c>
      <c r="FC23" s="28">
        <f>求节点($AT$17:$AT$22,BE$17:BE$22,将星节奏统计!DS22)</f>
        <v>0</v>
      </c>
      <c r="FD23" s="28">
        <f>求节点($AT$17:$AT$22,BF$17:BF$22,将星节奏统计!DT22)</f>
        <v>0</v>
      </c>
      <c r="FE23" s="28">
        <f>求节点($AT$17:$AT$22,BG$17:BG$22,将星节奏统计!DU22)</f>
        <v>0</v>
      </c>
      <c r="FF23" s="28">
        <f>求节点($AT$17:$AT$22,BH$17:BH$22,将星节奏统计!DV22)</f>
        <v>0</v>
      </c>
      <c r="FG23" s="28">
        <f>求节点($AT$17:$AT$22,BI$17:BI$22,将星节奏统计!DW22)</f>
        <v>0</v>
      </c>
      <c r="FH23" s="28">
        <f>求节点($AT$17:$AT$22,BJ$17:BJ$22,将星节奏统计!DX22)</f>
        <v>0</v>
      </c>
      <c r="FI23" s="28">
        <f>求节点($AT$17:$AT$22,BK$17:BK$22,将星节奏统计!DY22)</f>
        <v>0</v>
      </c>
      <c r="FJ23" s="28">
        <f>求节点($AT$17:$AT$22,BL$17:BL$22,将星节奏统计!DZ22)</f>
        <v>0</v>
      </c>
      <c r="FK23" s="28">
        <f>求节点($AT$17:$AT$22,BM$17:BM$22,将星节奏统计!EA22)</f>
        <v>0</v>
      </c>
      <c r="FL23" s="28">
        <f>求节点($AT$17:$AT$22,BN$17:BN$22,将星节奏统计!EB22)</f>
        <v>0</v>
      </c>
      <c r="FM23" s="28">
        <f>求节点($AT$17:$AT$22,BO$17:BO$22,将星节奏统计!EC22)</f>
        <v>0</v>
      </c>
      <c r="FN23" s="28">
        <f>求节点($AT$5:$AT$10,AV$5:AV$10,将星节奏统计!EG22)</f>
        <v>1.7236399919601499E-2</v>
      </c>
      <c r="FO23" s="28">
        <f>求节点($AT$5:$AT$10,AW$5:AW$10,将星节奏统计!EH22)</f>
        <v>4.1945295716607572E-2</v>
      </c>
      <c r="FP23" s="28">
        <f>求节点($AT$5:$AT$10,AX$5:AX$10,将星节奏统计!EI22)</f>
        <v>4.4527366458970534E-3</v>
      </c>
      <c r="FQ23" s="28">
        <f>求节点($AT$5:$AT$10,AY$5:AY$10,将星节奏统计!EJ22)</f>
        <v>0</v>
      </c>
      <c r="FR23" s="28">
        <f>求节点($AT$5:$AT$10,AZ$5:AZ$10,将星节奏统计!EK22)</f>
        <v>0</v>
      </c>
      <c r="FS23" s="28">
        <f>求节点($AT$5:$AT$10,BA$5:BA$10,将星节奏统计!EL22)</f>
        <v>0</v>
      </c>
      <c r="FT23" s="28">
        <f>求节点($AT$5:$AT$10,BB$5:BB$10,将星节奏统计!EM22)</f>
        <v>0</v>
      </c>
      <c r="FU23" s="28">
        <f>求节点($AT$5:$AT$10,BC$5:BC$10,将星节奏统计!EN22)</f>
        <v>0</v>
      </c>
      <c r="FV23" s="28">
        <f>求节点($AT$5:$AT$10,BD$5:BD$10,将星节奏统计!EO22)</f>
        <v>0</v>
      </c>
      <c r="FW23" s="28">
        <f>求节点($AT$5:$AT$10,BE$5:BE$10,将星节奏统计!EP22)</f>
        <v>0</v>
      </c>
      <c r="FX23" s="28">
        <f>求节点($AT$5:$AT$10,BF$5:BF$10,将星节奏统计!EQ22)</f>
        <v>0</v>
      </c>
      <c r="FY23" s="28">
        <f>求节点($AT$5:$AT$10,BG$5:BG$10,将星节奏统计!ER22)</f>
        <v>0</v>
      </c>
      <c r="FZ23" s="28">
        <f>求节点($AT$5:$AT$10,BH$5:BH$10,将星节奏统计!ES22)</f>
        <v>0</v>
      </c>
      <c r="GA23" s="28">
        <f>求节点($AT$5:$AT$10,BI$5:BI$10,将星节奏统计!ET22)</f>
        <v>0</v>
      </c>
      <c r="GB23" s="28">
        <f>求节点($AT$5:$AT$10,BJ$5:BJ$10,将星节奏统计!EU22)</f>
        <v>0</v>
      </c>
      <c r="GC23" s="28">
        <f>求节点($AT$5:$AT$10,BK$5:BK$10,将星节奏统计!EV22)</f>
        <v>0</v>
      </c>
      <c r="GD23" s="28">
        <f>求节点($AT$5:$AT$10,BL$5:BL$10,将星节奏统计!EW22)</f>
        <v>0.21503600349333396</v>
      </c>
      <c r="GE23" s="28">
        <f>求节点($AT$5:$AT$10,BM$5:BM$10,将星节奏统计!EX22)</f>
        <v>0.15735608518020994</v>
      </c>
      <c r="GF23" s="28">
        <f>求节点($AT$5:$AT$10,BN$5:BN$10,将星节奏统计!EY22)</f>
        <v>0.12398721384065114</v>
      </c>
      <c r="GG23" s="28">
        <f>求节点($AT$5:$AT$10,BO$5:BO$10,将星节奏统计!EZ22)</f>
        <v>0</v>
      </c>
      <c r="GH23" s="28">
        <f>求节点($AT$5:$AT$10,BP$5:BP$10,将星节奏统计!FA22)</f>
        <v>8.0149259626146968E-2</v>
      </c>
      <c r="GI23" s="28">
        <f>求节点($AT$5:$AT$10,BQ$5:BQ$10,将星节奏统计!FB22)</f>
        <v>5.3432839750764655E-2</v>
      </c>
      <c r="GJ23" s="28">
        <f>求节点($AT$5:$AT$10,BR$5:BR$10,将星节奏统计!FC22)</f>
        <v>0.15735608518020994</v>
      </c>
      <c r="GK23" s="28">
        <f>求节点($AT$5:$AT$10,BS$5:BS$10,将星节奏统计!FD22)</f>
        <v>0</v>
      </c>
      <c r="GL23" s="28">
        <f>求节点($AT$5:$AT$10,BT$5:BT$10,将星节奏统计!FE22)</f>
        <v>5.3432839750764655E-2</v>
      </c>
      <c r="GM23" s="28">
        <f>求节点($AT$5:$AT$10,BU$5:BU$10,将星节奏统计!FF22)</f>
        <v>4.1945295716607572E-2</v>
      </c>
      <c r="GN23" s="28">
        <f>求节点($AT$5:$AT$10,BV$5:BV$10,将星节奏统计!FG22)</f>
        <v>0.16248832017735501</v>
      </c>
      <c r="GO23" s="28">
        <f>求节点($AT$5:$AT$10,BW$5:BW$10,将星节奏统计!FH22)</f>
        <v>4.4263459611418587E-3</v>
      </c>
      <c r="GP23" s="28">
        <f>求节点($AT$5:$AT$10,BX$5:BX$10,将星节奏统计!FI22)</f>
        <v>2.7664662257136582E-3</v>
      </c>
      <c r="GQ23" s="28">
        <f>求节点($AT$5:$AT$10,BY$5:BY$10,将星节奏统计!FJ22)</f>
        <v>4.4263459611418587E-3</v>
      </c>
      <c r="GR23" s="28">
        <f>求节点($AT$5:$AT$10,BZ$5:BZ$10,将星节奏统计!FK22)</f>
        <v>2.7664662257136582E-3</v>
      </c>
      <c r="GS23" s="28">
        <f>求节点($AT$5:$AT$10,CA$5:CA$10,将星节奏统计!FL22)</f>
        <v>5.5329324514273165E-3</v>
      </c>
      <c r="GT23" s="28">
        <f>求节点($AT$5:$AT$10,CB$5:CB$10,将星节奏统计!FM22)</f>
        <v>5.5329324514273165E-3</v>
      </c>
      <c r="GU23" s="28">
        <f>求节点($AT$5:$AT$10,CC$5:CC$10,将星节奏统计!FN22)</f>
        <v>5.5329324514273165E-3</v>
      </c>
      <c r="GV23" s="28">
        <f>求节点($AT$5:$AT$10,CD$5:CD$10,将星节奏统计!FO22)</f>
        <v>5.5329324514273165E-3</v>
      </c>
      <c r="GW23" s="28">
        <f>求节点($AT$5:$AT$10,CE$5:CE$10,将星节奏统计!FP22)</f>
        <v>3.3197594708563941E-3</v>
      </c>
      <c r="GX23" s="28">
        <f>求节点($AT$5:$AT$10,CF$5:CF$10,将星节奏统计!FQ22)</f>
        <v>3.3197594708563941E-3</v>
      </c>
      <c r="GY23" s="28">
        <f>求节点($AT$5:$AT$10,CG$5:CG$10,将星节奏统计!FR22)</f>
        <v>3.3197594708563941E-3</v>
      </c>
      <c r="GZ23" s="28">
        <f>求节点($AT$5:$AT$10,CH$5:CH$10,将星节奏统计!FS22)</f>
        <v>3.3197594708563941E-3</v>
      </c>
      <c r="HA23" s="28">
        <f>求节点($AT$5:$AT$10,CI$5:CI$10,将星节奏统计!FT22)</f>
        <v>4.4263459611418587E-3</v>
      </c>
      <c r="HB23" s="28">
        <f>求节点($AT$5:$AT$10,CJ$5:CJ$10,将星节奏统计!FU22)</f>
        <v>2.7664662257136582E-3</v>
      </c>
      <c r="HC23" s="28">
        <f>求节点($AT$5:$AT$10,CK$5:CK$10,将星节奏统计!FV22)</f>
        <v>0</v>
      </c>
      <c r="HD23" s="28">
        <f>求节点($AT$5:$AT$10,CL$5:CL$10,将星节奏统计!FW22)</f>
        <v>0</v>
      </c>
      <c r="HE23" s="28">
        <f>求节点($AT$5:$AT$10,CM$5:CM$10,将星节奏统计!FX22)</f>
        <v>0</v>
      </c>
      <c r="HF23" s="28">
        <f>求节点($AT$5:$AT$10,CN$5:CN$10,将星节奏统计!FY22)</f>
        <v>0</v>
      </c>
      <c r="HG23" s="28">
        <f>求节点($AT$5:$AT$10,CO$5:CO$10,将星节奏统计!FZ22)</f>
        <v>0</v>
      </c>
      <c r="HH23" s="28">
        <f>求节点($AT$5:$AT$10,CP$5:CP$10,将星节奏统计!GA22)</f>
        <v>0</v>
      </c>
      <c r="HI23" s="28">
        <f>求节点($AT$5:$AT$10,CQ$5:CQ$10,将星节奏统计!GB22)</f>
        <v>0</v>
      </c>
      <c r="HJ23" s="28">
        <f>求节点($AT$5:$AT$10,CR$5:CR$10,将星节奏统计!GC22)</f>
        <v>0</v>
      </c>
      <c r="HK23" s="28">
        <f>求节点($AT$5:$AT$10,CS$5:CS$10,将星节奏统计!GD22)</f>
        <v>0</v>
      </c>
      <c r="HL23" s="28">
        <f>求节点($AT$17:$AT$22,AV$17:AV$22,将星节奏统计!GG22)</f>
        <v>0</v>
      </c>
      <c r="HM23" s="28">
        <f>求节点($AT$17:$AT$22,AW$17:AW$22,将星节奏统计!GH22)</f>
        <v>0</v>
      </c>
      <c r="HN23" s="28">
        <f>求节点($AT$17:$AT$22,AX$17:AX$22,将星节奏统计!GI22)</f>
        <v>0</v>
      </c>
      <c r="HO23" s="28">
        <f>求节点($AT$17:$AT$22,AY$17:AY$22,将星节奏统计!GJ22)</f>
        <v>0</v>
      </c>
      <c r="HP23" s="28">
        <f>求节点($AT$17:$AT$22,AZ$17:AZ$22,将星节奏统计!GK22)</f>
        <v>0</v>
      </c>
      <c r="HQ23" s="28">
        <f>求节点($AT$17:$AT$22,BA$17:BA$22,将星节奏统计!GL22)</f>
        <v>0</v>
      </c>
      <c r="HR23" s="28">
        <f>求节点($AT$17:$AT$22,BB$17:BB$22,将星节奏统计!GM22)</f>
        <v>0</v>
      </c>
      <c r="HS23" s="28">
        <f>求节点($AT$17:$AT$22,BC$17:BC$22,将星节奏统计!GN22)</f>
        <v>0</v>
      </c>
      <c r="HT23" s="28">
        <f>求节点($AT$17:$AT$22,BD$17:BD$22,将星节奏统计!GO22)</f>
        <v>0</v>
      </c>
      <c r="HU23" s="28">
        <f>求节点($AT$17:$AT$22,BE$17:BE$22,将星节奏统计!GP22)</f>
        <v>0</v>
      </c>
      <c r="HV23" s="28">
        <f>求节点($AT$17:$AT$22,BF$17:BF$22,将星节奏统计!GQ22)</f>
        <v>0</v>
      </c>
      <c r="HW23" s="28">
        <f>求节点($AT$17:$AT$22,BG$17:BG$22,将星节奏统计!GR22)</f>
        <v>0</v>
      </c>
      <c r="HX23" s="28">
        <f>求节点($AT$17:$AT$22,BH$17:BH$22,将星节奏统计!GS22)</f>
        <v>0</v>
      </c>
      <c r="HY23" s="28">
        <f>求节点($AT$17:$AT$22,BI$17:BI$22,将星节奏统计!GT22)</f>
        <v>0</v>
      </c>
      <c r="HZ23" s="28">
        <f>求节点($AT$17:$AT$22,BJ$17:BJ$22,将星节奏统计!GU22)</f>
        <v>0</v>
      </c>
      <c r="IA23" s="28">
        <f>求节点($AT$17:$AT$22,BK$17:BK$22,将星节奏统计!GV22)</f>
        <v>0</v>
      </c>
      <c r="IB23" s="28">
        <f>求节点($AT$17:$AT$22,BL$17:BL$22,将星节奏统计!GW22)</f>
        <v>0</v>
      </c>
      <c r="IC23" s="28">
        <f>求节点($AT$17:$AT$22,BM$17:BM$22,将星节奏统计!GX22)</f>
        <v>0</v>
      </c>
      <c r="ID23" s="28">
        <f>求节点($AT$17:$AT$22,BN$17:BN$22,将星节奏统计!GY22)</f>
        <v>0</v>
      </c>
      <c r="IE23" s="28">
        <f>求节点($AT$17:$AT$22,BO$17:BO$22,将星节奏统计!GZ22)</f>
        <v>0</v>
      </c>
      <c r="IF23" s="28">
        <f>求节点($AT$5:$AT$10,AV$5:AV$10,将星节奏统计!HD22)</f>
        <v>2.2369656569642161E-2</v>
      </c>
      <c r="IG23" s="28">
        <f>求节点($AT$5:$AT$10,AW$5:AW$10,将星节奏统计!HE22)</f>
        <v>5.2039790903478975E-2</v>
      </c>
      <c r="IH23" s="28">
        <f>求节点($AT$5:$AT$10,AX$5:AX$10,将星节奏统计!HF22)</f>
        <v>6.0236924593539149E-3</v>
      </c>
      <c r="II23" s="28">
        <f>求节点($AT$5:$AT$10,AY$5:AY$10,将星节奏统计!HG22)</f>
        <v>0</v>
      </c>
      <c r="IJ23" s="28">
        <f>求节点($AT$5:$AT$10,AZ$5:AZ$10,将星节奏统计!HH22)</f>
        <v>0</v>
      </c>
      <c r="IK23" s="28">
        <f>求节点($AT$5:$AT$10,BA$5:BA$10,将星节奏统计!HI22)</f>
        <v>0</v>
      </c>
      <c r="IL23" s="28">
        <f>求节点($AT$5:$AT$10,BB$5:BB$10,将星节奏统计!HJ22)</f>
        <v>0</v>
      </c>
      <c r="IM23" s="28">
        <f>求节点($AT$5:$AT$10,BC$5:BC$10,将星节奏统计!HK22)</f>
        <v>0</v>
      </c>
      <c r="IN23" s="28">
        <f>求节点($AT$5:$AT$10,BD$5:BD$10,将星节奏统计!HL22)</f>
        <v>0</v>
      </c>
      <c r="IO23" s="28">
        <f>求节点($AT$5:$AT$10,BE$5:BE$10,将星节奏统计!HM22)</f>
        <v>0</v>
      </c>
      <c r="IP23" s="28">
        <f>求节点($AT$5:$AT$10,BF$5:BF$10,将星节奏统计!HN22)</f>
        <v>0</v>
      </c>
      <c r="IQ23" s="28">
        <f>求节点($AT$5:$AT$10,BG$5:BG$10,将星节奏统计!HO22)</f>
        <v>0</v>
      </c>
      <c r="IR23" s="28">
        <f>求节点($AT$5:$AT$10,BH$5:BH$10,将星节奏统计!HP22)</f>
        <v>0</v>
      </c>
      <c r="IS23" s="28">
        <f>求节点($AT$5:$AT$10,BI$5:BI$10,将星节奏统计!HQ22)</f>
        <v>0</v>
      </c>
      <c r="IT23" s="28">
        <f>求节点($AT$5:$AT$10,BJ$5:BJ$10,将星节奏统计!HR22)</f>
        <v>0</v>
      </c>
      <c r="IU23" s="28">
        <f>求节点($AT$5:$AT$10,BK$5:BK$10,将星节奏统计!HS22)</f>
        <v>0</v>
      </c>
      <c r="IV23" s="28">
        <f>求节点($AT$5:$AT$10,BL$5:BL$10,将星节奏统计!HT22)</f>
        <v>0.27578187812754129</v>
      </c>
      <c r="IW23" s="28">
        <f>求节点($AT$5:$AT$10,BM$5:BM$10,将星节奏统计!HU22)</f>
        <v>0.1977520918119578</v>
      </c>
      <c r="IX23" s="28">
        <f>求节点($AT$5:$AT$10,BN$5:BN$10,将星节奏统计!HV22)</f>
        <v>0.15765055270044104</v>
      </c>
      <c r="IY23" s="28">
        <f>求节点($AT$5:$AT$10,BO$5:BO$10,将星节奏统计!HW22)</f>
        <v>0</v>
      </c>
      <c r="IZ23" s="28">
        <f>求节点($AT$5:$AT$10,BP$5:BP$10,将星节奏统计!HX22)</f>
        <v>0.10842646426837046</v>
      </c>
      <c r="JA23" s="28">
        <f>求节点($AT$5:$AT$10,BQ$5:BQ$10,将星节奏统计!HY22)</f>
        <v>7.2284309512246986E-2</v>
      </c>
      <c r="JB23" s="28">
        <f>求节点($AT$5:$AT$10,BR$5:BR$10,将星节奏统计!HZ22)</f>
        <v>0.1977520918119578</v>
      </c>
      <c r="JC23" s="28">
        <f>求节点($AT$5:$AT$10,BS$5:BS$10,将星节奏统计!IA22)</f>
        <v>0</v>
      </c>
      <c r="JD23" s="28">
        <f>求节点($AT$5:$AT$10,BT$5:BT$10,将星节奏统计!IB22)</f>
        <v>7.2284309512246986E-2</v>
      </c>
      <c r="JE23" s="28">
        <f>求节点($AT$5:$AT$10,BU$5:BU$10,将星节奏统计!IC22)</f>
        <v>5.2039790903478975E-2</v>
      </c>
      <c r="JF23" s="28">
        <f>求节点($AT$5:$AT$10,BV$5:BV$10,将星节奏统计!ID22)</f>
        <v>0.20757175343517931</v>
      </c>
      <c r="JG23" s="28">
        <f>求节点($AT$5:$AT$10,BW$5:BW$10,将星节奏统计!IE22)</f>
        <v>5.9879909612867571E-3</v>
      </c>
      <c r="JH23" s="28">
        <f>求节点($AT$5:$AT$10,BX$5:BX$10,将星节奏统计!IF22)</f>
        <v>3.742494350804218E-3</v>
      </c>
      <c r="JI23" s="28">
        <f>求节点($AT$5:$AT$10,BY$5:BY$10,将星节奏统计!IG22)</f>
        <v>5.9879909612867571E-3</v>
      </c>
      <c r="JJ23" s="28">
        <f>求节点($AT$5:$AT$10,BZ$5:BZ$10,将星节奏统计!IH22)</f>
        <v>3.742494350804218E-3</v>
      </c>
      <c r="JK23" s="28">
        <f>求节点($AT$5:$AT$10,CA$5:CA$10,将星节奏统计!II22)</f>
        <v>7.484988701608436E-3</v>
      </c>
      <c r="JL23" s="28">
        <f>求节点($AT$5:$AT$10,CB$5:CB$10,将星节奏统计!IJ22)</f>
        <v>7.484988701608436E-3</v>
      </c>
      <c r="JM23" s="28">
        <f>求节点($AT$5:$AT$10,CC$5:CC$10,将星节奏统计!IK22)</f>
        <v>7.484988701608436E-3</v>
      </c>
      <c r="JN23" s="28">
        <f>求节点($AT$5:$AT$10,CD$5:CD$10,将星节奏统计!IL22)</f>
        <v>7.484988701608436E-3</v>
      </c>
      <c r="JO23" s="28">
        <f>求节点($AT$5:$AT$10,CE$5:CE$10,将星节奏统计!IM22)</f>
        <v>4.4909932209650644E-3</v>
      </c>
      <c r="JP23" s="28">
        <f>求节点($AT$5:$AT$10,CF$5:CF$10,将星节奏统计!IN22)</f>
        <v>4.4909932209650644E-3</v>
      </c>
      <c r="JQ23" s="28">
        <f>求节点($AT$5:$AT$10,CG$5:CG$10,将星节奏统计!IO22)</f>
        <v>4.4909932209650644E-3</v>
      </c>
      <c r="JR23" s="28">
        <f>求节点($AT$5:$AT$10,CH$5:CH$10,将星节奏统计!IP22)</f>
        <v>4.4909932209650644E-3</v>
      </c>
      <c r="JS23" s="28">
        <f>求节点($AT$5:$AT$10,CI$5:CI$10,将星节奏统计!IQ22)</f>
        <v>5.9879909612867571E-3</v>
      </c>
      <c r="JT23" s="28">
        <f>求节点($AT$5:$AT$10,CJ$5:CJ$10,将星节奏统计!IR22)</f>
        <v>3.742494350804218E-3</v>
      </c>
      <c r="JU23" s="28">
        <f>求节点($AT$5:$AT$10,CK$5:CK$10,将星节奏统计!IS22)</f>
        <v>0</v>
      </c>
      <c r="JV23" s="28">
        <f>求节点($AT$5:$AT$10,CL$5:CL$10,将星节奏统计!IT22)</f>
        <v>0</v>
      </c>
      <c r="JW23" s="28">
        <f>求节点($AT$5:$AT$10,CM$5:CM$10,将星节奏统计!IU22)</f>
        <v>0</v>
      </c>
      <c r="JX23" s="28">
        <f>求节点($AT$5:$AT$10,CN$5:CN$10,将星节奏统计!IV22)</f>
        <v>0</v>
      </c>
      <c r="JY23" s="28">
        <f>求节点($AT$5:$AT$10,CO$5:CO$10,将星节奏统计!IW22)</f>
        <v>0</v>
      </c>
      <c r="JZ23" s="28">
        <f>求节点($AT$5:$AT$10,CP$5:CP$10,将星节奏统计!IX22)</f>
        <v>0</v>
      </c>
      <c r="KA23" s="28">
        <f>求节点($AT$5:$AT$10,CQ$5:CQ$10,将星节奏统计!IY22)</f>
        <v>0</v>
      </c>
      <c r="KB23" s="28">
        <f>求节点($AT$5:$AT$10,CR$5:CR$10,将星节奏统计!IZ22)</f>
        <v>0</v>
      </c>
      <c r="KC23" s="28">
        <f>求节点($AT$5:$AT$10,CS$5:CS$10,将星节奏统计!JA22)</f>
        <v>0</v>
      </c>
      <c r="KD23" s="28">
        <f>求节点($AT$17:$AT$22,AV$17:AV$22,将星节奏统计!JD22)</f>
        <v>0</v>
      </c>
      <c r="KE23" s="28">
        <f>求节点($AT$17:$AT$22,AW$17:AW$22,将星节奏统计!JE22)</f>
        <v>0</v>
      </c>
      <c r="KF23" s="28">
        <f>求节点($AT$17:$AT$22,AX$17:AX$22,将星节奏统计!JF22)</f>
        <v>0</v>
      </c>
      <c r="KG23" s="28">
        <f>求节点($AT$17:$AT$22,AY$17:AY$22,将星节奏统计!JG22)</f>
        <v>1.5553751157373896E-6</v>
      </c>
      <c r="KH23" s="28">
        <f>求节点($AT$17:$AT$22,AZ$17:AZ$22,将星节奏统计!JH22)</f>
        <v>2.3330626736095539E-6</v>
      </c>
      <c r="KI23" s="28">
        <f>求节点($AT$17:$AT$22,BA$17:BA$22,将星节奏统计!JI22)</f>
        <v>2.3330626736095539E-6</v>
      </c>
      <c r="KJ23" s="28">
        <f>求节点($AT$17:$AT$22,BB$17:BB$22,将星节奏统计!JJ22)</f>
        <v>3.534943444863381E-6</v>
      </c>
      <c r="KK23" s="28">
        <f>求节点($AT$17:$AT$22,BC$17:BC$22,将星节奏统计!JK22)</f>
        <v>0</v>
      </c>
      <c r="KL23" s="28">
        <f>求节点($AT$17:$AT$22,BD$17:BD$22,将星节奏统计!JL22)</f>
        <v>2.3330626736095539E-6</v>
      </c>
      <c r="KM23" s="28">
        <f>求节点($AT$17:$AT$22,BE$17:BE$22,将星节奏统计!JM22)</f>
        <v>0</v>
      </c>
      <c r="KN23" s="28">
        <f>求节点($AT$17:$AT$22,BF$17:BF$22,将星节奏统计!JN22)</f>
        <v>0</v>
      </c>
      <c r="KO23" s="28">
        <f>求节点($AT$17:$AT$22,BG$17:BG$22,将星节奏统计!JO22)</f>
        <v>0</v>
      </c>
      <c r="KP23" s="28">
        <f>求节点($AT$17:$AT$22,BH$17:BH$22,将星节奏统计!JP22)</f>
        <v>0</v>
      </c>
      <c r="KQ23" s="28">
        <f>求节点($AT$17:$AT$22,BI$17:BI$22,将星节奏统计!JQ22)</f>
        <v>0</v>
      </c>
      <c r="KR23" s="28">
        <f>求节点($AT$17:$AT$22,BJ$17:BJ$22,将星节奏统计!JR22)</f>
        <v>0</v>
      </c>
      <c r="KS23" s="28">
        <f>求节点($AT$17:$AT$22,BK$17:BK$22,将星节奏统计!JS22)</f>
        <v>0</v>
      </c>
      <c r="KT23" s="28">
        <f>求节点($AT$17:$AT$22,BL$17:BL$22,将星节奏统计!JT22)</f>
        <v>0</v>
      </c>
      <c r="KU23" s="28">
        <f>求节点($AT$17:$AT$22,BM$17:BM$22,将星节奏统计!JU22)</f>
        <v>0</v>
      </c>
      <c r="KV23" s="28">
        <f>求节点($AT$17:$AT$22,BN$17:BN$22,将星节奏统计!JV22)</f>
        <v>0</v>
      </c>
      <c r="KW23" s="28">
        <f>求节点($AT$17:$AT$22,BO$17:BO$22,将星节奏统计!JW22)</f>
        <v>0</v>
      </c>
      <c r="KX23" s="28">
        <f>求节点($AT$5:$AT$10,AV$5:AV$10,将星节奏统计!KA22)</f>
        <v>3.8939902043903268E-2</v>
      </c>
      <c r="KY23" s="28">
        <f>求节点($AT$5:$AT$10,AW$5:AW$10,将星节奏统计!KB22)</f>
        <v>8.0311006892055337E-2</v>
      </c>
      <c r="KZ23" s="28">
        <f>求节点($AT$5:$AT$10,AX$5:AX$10,将星节奏统计!KC22)</f>
        <v>1.2016597905878347E-2</v>
      </c>
      <c r="LA23" s="28">
        <f>求节点($AT$5:$AT$10,AY$5:AY$10,将星节奏统计!KD22)</f>
        <v>0</v>
      </c>
      <c r="LB23" s="28">
        <f>求节点($AT$5:$AT$10,AZ$5:AZ$10,将星节奏统计!KE22)</f>
        <v>0</v>
      </c>
      <c r="LC23" s="28">
        <f>求节点($AT$5:$AT$10,BA$5:BA$10,将星节奏统计!KF22)</f>
        <v>0</v>
      </c>
      <c r="LD23" s="28">
        <f>求节点($AT$5:$AT$10,BB$5:BB$10,将星节奏统计!KG22)</f>
        <v>0</v>
      </c>
      <c r="LE23" s="28">
        <f>求节点($AT$5:$AT$10,BC$5:BC$10,将星节奏统计!KH22)</f>
        <v>0</v>
      </c>
      <c r="LF23" s="28">
        <f>求节点($AT$5:$AT$10,BD$5:BD$10,将星节奏统计!KI22)</f>
        <v>0</v>
      </c>
      <c r="LG23" s="28">
        <f>求节点($AT$5:$AT$10,BE$5:BE$10,将星节奏统计!KJ22)</f>
        <v>0</v>
      </c>
      <c r="LH23" s="28">
        <f>求节点($AT$5:$AT$10,BF$5:BF$10,将星节奏统计!KK22)</f>
        <v>0</v>
      </c>
      <c r="LI23" s="28">
        <f>求节点($AT$5:$AT$10,BG$5:BG$10,将星节奏统计!KL22)</f>
        <v>0</v>
      </c>
      <c r="LJ23" s="28">
        <f>求节点($AT$5:$AT$10,BH$5:BH$10,将星节奏统计!KM22)</f>
        <v>0</v>
      </c>
      <c r="LK23" s="28">
        <f>求节点($AT$5:$AT$10,BI$5:BI$10,将星节奏统计!KN22)</f>
        <v>0</v>
      </c>
      <c r="LL23" s="28">
        <f>求节点($AT$5:$AT$10,BJ$5:BJ$10,将星节奏统计!KO22)</f>
        <v>0</v>
      </c>
      <c r="LM23" s="28">
        <f>求节点($AT$5:$AT$10,BK$5:BK$10,将星节奏统计!KP22)</f>
        <v>0</v>
      </c>
      <c r="LN23" s="28">
        <f>求节点($AT$5:$AT$10,BL$5:BL$10,将星节奏统计!KQ22)</f>
        <v>0.45237306983335435</v>
      </c>
      <c r="LO23" s="28">
        <f>求节点($AT$5:$AT$10,BM$5:BM$10,将星节奏统计!KR22)</f>
        <v>0.34033195811756689</v>
      </c>
      <c r="LP23" s="28">
        <f>求节点($AT$5:$AT$10,BN$5:BN$10,将星节奏统计!KS22)</f>
        <v>0.26694329843130576</v>
      </c>
      <c r="LQ23" s="28">
        <f>求节点($AT$5:$AT$10,BO$5:BO$10,将星节奏统计!KT22)</f>
        <v>0</v>
      </c>
      <c r="LR23" s="28">
        <f>求节点($AT$5:$AT$10,BP$5:BP$10,将星节奏统计!KU22)</f>
        <v>0.19735625878986446</v>
      </c>
      <c r="LS23" s="28">
        <f>求节点($AT$5:$AT$10,BQ$5:BQ$10,将星节奏统计!KV22)</f>
        <v>0.13157083919324297</v>
      </c>
      <c r="LT23" s="28">
        <f>求节点($AT$5:$AT$10,BR$5:BR$10,将星节奏统计!KW22)</f>
        <v>0.34033195811756689</v>
      </c>
      <c r="LU23" s="28">
        <f>求节点($AT$5:$AT$10,BS$5:BS$10,将星节奏统计!KX22)</f>
        <v>0</v>
      </c>
      <c r="LV23" s="28">
        <f>求节点($AT$5:$AT$10,BT$5:BT$10,将星节奏统计!KY22)</f>
        <v>0.13157083919324297</v>
      </c>
      <c r="LW23" s="28">
        <f>求节点($AT$5:$AT$10,BU$5:BU$10,将星节奏统计!KZ22)</f>
        <v>8.211291471187028E-2</v>
      </c>
      <c r="LX23" s="28">
        <f>求节点($AT$5:$AT$10,BV$5:BV$10,将星节奏统计!LA22)</f>
        <v>0.30570943250303895</v>
      </c>
      <c r="LY23" s="28">
        <f>求节点($AT$5:$AT$10,BW$5:BW$10,将星节奏统计!LB22)</f>
        <v>1.1945377379630473E-2</v>
      </c>
      <c r="LZ23" s="28">
        <f>求节点($AT$5:$AT$10,BX$5:BX$10,将星节奏统计!LC22)</f>
        <v>7.4658608622690387E-3</v>
      </c>
      <c r="MA23" s="28">
        <f>求节点($AT$5:$AT$10,BY$5:BY$10,将星节奏统计!LD22)</f>
        <v>1.1945377379630473E-2</v>
      </c>
      <c r="MB23" s="28">
        <f>求节点($AT$5:$AT$10,BZ$5:BZ$10,将星节奏统计!LE22)</f>
        <v>7.4658608622690387E-3</v>
      </c>
      <c r="MC23" s="28">
        <f>求节点($AT$5:$AT$10,CA$5:CA$10,将星节奏统计!LF22)</f>
        <v>1.4931721724538077E-2</v>
      </c>
      <c r="MD23" s="28">
        <f>求节点($AT$5:$AT$10,CB$5:CB$10,将星节奏统计!LG22)</f>
        <v>1.4931721724538077E-2</v>
      </c>
      <c r="ME23" s="28">
        <f>求节点($AT$5:$AT$10,CC$5:CC$10,将星节奏统计!LH22)</f>
        <v>1.4931721724538077E-2</v>
      </c>
      <c r="MF23" s="28">
        <f>求节点($AT$5:$AT$10,CD$5:CD$10,将星节奏统计!LI22)</f>
        <v>1.4931721724538077E-2</v>
      </c>
      <c r="MG23" s="28">
        <f>求节点($AT$5:$AT$10,CE$5:CE$10,将星节奏统计!LJ22)</f>
        <v>8.9590330347228478E-3</v>
      </c>
      <c r="MH23" s="28">
        <f>求节点($AT$5:$AT$10,CF$5:CF$10,将星节奏统计!LK22)</f>
        <v>8.9590330347228478E-3</v>
      </c>
      <c r="MI23" s="28">
        <f>求节点($AT$5:$AT$10,CG$5:CG$10,将星节奏统计!LL22)</f>
        <v>8.9590330347228478E-3</v>
      </c>
      <c r="MJ23" s="28">
        <f>求节点($AT$5:$AT$10,CH$5:CH$10,将星节奏统计!LM22)</f>
        <v>8.9590330347228478E-3</v>
      </c>
      <c r="MK23" s="28">
        <f>求节点($AT$5:$AT$10,CI$5:CI$10,将星节奏统计!LN22)</f>
        <v>1.1945377379630473E-2</v>
      </c>
      <c r="ML23" s="28">
        <f>求节点($AT$5:$AT$10,CJ$5:CJ$10,将星节奏统计!LO22)</f>
        <v>7.4658608622690387E-3</v>
      </c>
      <c r="MM23" s="28">
        <f>求节点($AT$5:$AT$10,CK$5:CK$10,将星节奏统计!LP22)</f>
        <v>0</v>
      </c>
      <c r="MN23" s="28">
        <f>求节点($AT$5:$AT$10,CL$5:CL$10,将星节奏统计!LQ22)</f>
        <v>0</v>
      </c>
      <c r="MO23" s="28">
        <f>求节点($AT$5:$AT$10,CM$5:CM$10,将星节奏统计!LR22)</f>
        <v>0</v>
      </c>
      <c r="MP23" s="28">
        <f>求节点($AT$5:$AT$10,CN$5:CN$10,将星节奏统计!LS22)</f>
        <v>0</v>
      </c>
      <c r="MQ23" s="28">
        <f>求节点($AT$5:$AT$10,CO$5:CO$10,将星节奏统计!LT22)</f>
        <v>0</v>
      </c>
      <c r="MR23" s="28">
        <f>求节点($AT$5:$AT$10,CP$5:CP$10,将星节奏统计!LU22)</f>
        <v>0</v>
      </c>
      <c r="MS23" s="28">
        <f>求节点($AT$5:$AT$10,CQ$5:CQ$10,将星节奏统计!LV22)</f>
        <v>0</v>
      </c>
      <c r="MT23" s="28">
        <f>求节点($AT$5:$AT$10,CR$5:CR$10,将星节奏统计!LW22)</f>
        <v>0</v>
      </c>
      <c r="MU23" s="28">
        <f>求节点($AT$5:$AT$10,CS$5:CS$10,将星节奏统计!LX22)</f>
        <v>0</v>
      </c>
      <c r="MV23" s="28">
        <f>求节点($AT$17:$AT$22,AV$17:AV$22,将星节奏统计!MA22)</f>
        <v>0</v>
      </c>
      <c r="MW23" s="28">
        <f>求节点($AT$17:$AT$22,AW$17:AW$22,将星节奏统计!MB22)</f>
        <v>0</v>
      </c>
      <c r="MX23" s="28">
        <f>求节点($AT$17:$AT$22,AX$17:AX$22,将星节奏统计!MC22)</f>
        <v>0</v>
      </c>
      <c r="MY23" s="28">
        <f>求节点($AT$17:$AT$22,AY$17:AY$22,将星节奏统计!MD22)</f>
        <v>0</v>
      </c>
      <c r="MZ23" s="28">
        <f>求节点($AT$17:$AT$22,AZ$17:AZ$22,将星节奏统计!ME22)</f>
        <v>0</v>
      </c>
      <c r="NA23" s="28">
        <f>求节点($AT$17:$AT$22,BA$17:BA$22,将星节奏统计!MF22)</f>
        <v>0</v>
      </c>
      <c r="NB23" s="28">
        <f>求节点($AT$17:$AT$22,BB$17:BB$22,将星节奏统计!MG22)</f>
        <v>0</v>
      </c>
      <c r="NC23" s="28">
        <f>求节点($AT$17:$AT$22,BC$17:BC$22,将星节奏统计!MH22)</f>
        <v>0</v>
      </c>
      <c r="ND23" s="28">
        <f>求节点($AT$17:$AT$22,BD$17:BD$22,将星节奏统计!MI22)</f>
        <v>0</v>
      </c>
      <c r="NE23" s="28">
        <f>求节点($AT$17:$AT$22,BE$17:BE$22,将星节奏统计!MJ22)</f>
        <v>0</v>
      </c>
      <c r="NF23" s="28">
        <f>求节点($AT$17:$AT$22,BF$17:BF$22,将星节奏统计!MK22)</f>
        <v>0</v>
      </c>
      <c r="NG23" s="28">
        <f>求节点($AT$17:$AT$22,BG$17:BG$22,将星节奏统计!ML22)</f>
        <v>0</v>
      </c>
      <c r="NH23" s="28">
        <f>求节点($AT$17:$AT$22,BH$17:BH$22,将星节奏统计!MM22)</f>
        <v>0</v>
      </c>
      <c r="NI23" s="28">
        <f>求节点($AT$17:$AT$22,BI$17:BI$22,将星节奏统计!MN22)</f>
        <v>0</v>
      </c>
      <c r="NJ23" s="28">
        <f>求节点($AT$17:$AT$22,BJ$17:BJ$22,将星节奏统计!MO22)</f>
        <v>0</v>
      </c>
      <c r="NK23" s="28">
        <f>求节点($AT$17:$AT$22,BK$17:BK$22,将星节奏统计!MP22)</f>
        <v>0</v>
      </c>
      <c r="NL23" s="28">
        <f>求节点($AT$17:$AT$22,BL$17:BL$22,将星节奏统计!MQ22)</f>
        <v>0</v>
      </c>
      <c r="NM23" s="28">
        <f>求节点($AT$17:$AT$22,BM$17:BM$22,将星节奏统计!MR22)</f>
        <v>0</v>
      </c>
      <c r="NN23" s="28">
        <f>求节点($AT$17:$AT$22,BN$17:BN$22,将星节奏统计!MS22)</f>
        <v>0</v>
      </c>
      <c r="NO23" s="28">
        <f>求节点($AT$17:$AT$22,BO$17:BO$22,将星节奏统计!MT22)</f>
        <v>0</v>
      </c>
      <c r="NP23" s="28">
        <f>求节点($AT$5:$AT$10,AV$5:AV$10,将星节奏统计!MX22)</f>
        <v>5.2516699961809486E-2</v>
      </c>
      <c r="NQ23" s="28">
        <f>求节点($AT$5:$AT$10,AW$5:AW$10,将星节奏统计!MY22)</f>
        <v>9.2755533451220507E-2</v>
      </c>
      <c r="NR23" s="28">
        <f>求节点($AT$5:$AT$10,AX$5:AX$10,将星节奏统计!MZ22)</f>
        <v>1.8220265482241413E-2</v>
      </c>
      <c r="NS23" s="28">
        <f>求节点($AT$5:$AT$10,AY$5:AY$10,将星节奏统计!NA22)</f>
        <v>0</v>
      </c>
      <c r="NT23" s="28">
        <f>求节点($AT$5:$AT$10,AZ$5:AZ$10,将星节奏统计!NB22)</f>
        <v>0</v>
      </c>
      <c r="NU23" s="28">
        <f>求节点($AT$5:$AT$10,BA$5:BA$10,将星节奏统计!NC22)</f>
        <v>0</v>
      </c>
      <c r="NV23" s="28">
        <f>求节点($AT$5:$AT$10,BB$5:BB$10,将星节奏统计!ND22)</f>
        <v>0</v>
      </c>
      <c r="NW23" s="28">
        <f>求节点($AT$5:$AT$10,BC$5:BC$10,将星节奏统计!NE22)</f>
        <v>0</v>
      </c>
      <c r="NX23" s="28">
        <f>求节点($AT$5:$AT$10,BD$5:BD$10,将星节奏统计!NF22)</f>
        <v>0</v>
      </c>
      <c r="NY23" s="28">
        <f>求节点($AT$5:$AT$10,BE$5:BE$10,将星节奏统计!NG22)</f>
        <v>0</v>
      </c>
      <c r="NZ23" s="28">
        <f>求节点($AT$5:$AT$10,BF$5:BF$10,将星节奏统计!NH22)</f>
        <v>0</v>
      </c>
      <c r="OA23" s="28">
        <f>求节点($AT$5:$AT$10,BG$5:BG$10,将星节奏统计!NI22)</f>
        <v>0</v>
      </c>
      <c r="OB23" s="28">
        <f>求节点($AT$5:$AT$10,BH$5:BH$10,将星节奏统计!NJ22)</f>
        <v>0</v>
      </c>
      <c r="OC23" s="28">
        <f>求节点($AT$5:$AT$10,BI$5:BI$10,将星节奏统计!NK22)</f>
        <v>0</v>
      </c>
      <c r="OD23" s="28">
        <f>求节点($AT$5:$AT$10,BJ$5:BJ$10,将星节奏统计!NL22)</f>
        <v>0</v>
      </c>
      <c r="OE23" s="28">
        <f>求节点($AT$5:$AT$10,BK$5:BK$10,将星节奏统计!NM22)</f>
        <v>0</v>
      </c>
      <c r="OF23" s="28">
        <f>求节点($AT$5:$AT$10,BL$5:BL$10,将星节奏统计!NN22)</f>
        <v>0.49120666968539223</v>
      </c>
      <c r="OG23" s="28">
        <f>求节点($AT$5:$AT$10,BM$5:BM$10,将星节奏统计!NO22)</f>
        <v>0.45172863715737938</v>
      </c>
      <c r="OH23" s="28">
        <f>求节点($AT$5:$AT$10,BN$5:BN$10,将星节奏统计!NP22)</f>
        <v>0.35754907475783743</v>
      </c>
      <c r="OI23" s="28">
        <f>求节点($AT$5:$AT$10,BO$5:BO$10,将星节奏统计!NQ22)</f>
        <v>0</v>
      </c>
      <c r="OJ23" s="28">
        <f>求节点($AT$5:$AT$10,BP$5:BP$10,将星节奏统计!NR22)</f>
        <v>0.27711769905738959</v>
      </c>
      <c r="OK23" s="28">
        <f>求节点($AT$5:$AT$10,BQ$5:BQ$10,将星节奏统计!NS22)</f>
        <v>0.1847451327049264</v>
      </c>
      <c r="OL23" s="28">
        <f>求节点($AT$5:$AT$10,BR$5:BR$10,将星节奏统计!NT22)</f>
        <v>0.46178616243667764</v>
      </c>
      <c r="OM23" s="28">
        <f>求节点($AT$5:$AT$10,BS$5:BS$10,将星节奏统计!NU22)</f>
        <v>0</v>
      </c>
      <c r="ON23" s="28">
        <f>求节点($AT$5:$AT$10,BT$5:BT$10,将星节奏统计!NV22)</f>
        <v>0.1847451327049264</v>
      </c>
      <c r="OO23" s="28">
        <f>求节点($AT$5:$AT$10,BU$5:BU$10,将星节奏统计!NW22)</f>
        <v>9.5123403339260545E-2</v>
      </c>
      <c r="OP23" s="28">
        <f>求节点($AT$5:$AT$10,BV$5:BV$10,将星节奏统计!NX22)</f>
        <v>0.32305830477438752</v>
      </c>
      <c r="OQ23" s="28">
        <f>求节点($AT$5:$AT$10,BW$5:BW$10,将星节奏统计!NY22)</f>
        <v>1.8112276773108803E-2</v>
      </c>
      <c r="OR23" s="28">
        <f>求节点($AT$5:$AT$10,BX$5:BX$10,将星节奏统计!NZ22)</f>
        <v>1.1320172983193003E-2</v>
      </c>
      <c r="OS23" s="28">
        <f>求节点($AT$5:$AT$10,BY$5:BY$10,将星节奏统计!OA22)</f>
        <v>1.8112276773108803E-2</v>
      </c>
      <c r="OT23" s="28">
        <f>求节点($AT$5:$AT$10,BZ$5:BZ$10,将星节奏统计!OB22)</f>
        <v>1.1320172983193003E-2</v>
      </c>
      <c r="OU23" s="28">
        <f>求节点($AT$5:$AT$10,CA$5:CA$10,将星节奏统计!OC22)</f>
        <v>2.2640345966386005E-2</v>
      </c>
      <c r="OV23" s="28">
        <f>求节点($AT$5:$AT$10,CB$5:CB$10,将星节奏统计!OD22)</f>
        <v>2.2640345966386005E-2</v>
      </c>
      <c r="OW23" s="28">
        <f>求节点($AT$5:$AT$10,CC$5:CC$10,将星节奏统计!OE22)</f>
        <v>2.2640345966386005E-2</v>
      </c>
      <c r="OX23" s="28">
        <f>求节点($AT$5:$AT$10,CD$5:CD$10,将星节奏统计!OF22)</f>
        <v>2.2640345966386005E-2</v>
      </c>
      <c r="OY23" s="28">
        <f>求节点($AT$5:$AT$10,CE$5:CE$10,将星节奏统计!OG22)</f>
        <v>1.35842075798316E-2</v>
      </c>
      <c r="OZ23" s="28">
        <f>求节点($AT$5:$AT$10,CF$5:CF$10,将星节奏统计!OH22)</f>
        <v>1.35842075798316E-2</v>
      </c>
      <c r="PA23" s="28">
        <f>求节点($AT$5:$AT$10,CG$5:CG$10,将星节奏统计!OI22)</f>
        <v>1.35842075798316E-2</v>
      </c>
      <c r="PB23" s="28">
        <f>求节点($AT$5:$AT$10,CH$5:CH$10,将星节奏统计!OJ22)</f>
        <v>1.35842075798316E-2</v>
      </c>
      <c r="PC23" s="28">
        <f>求节点($AT$5:$AT$10,CI$5:CI$10,将星节奏统计!OK22)</f>
        <v>1.8112276773108803E-2</v>
      </c>
      <c r="PD23" s="28">
        <f>求节点($AT$5:$AT$10,CJ$5:CJ$10,将星节奏统计!OL22)</f>
        <v>1.1320172983193003E-2</v>
      </c>
      <c r="PE23" s="28">
        <f>求节点($AT$5:$AT$10,CK$5:CK$10,将星节奏统计!OM22)</f>
        <v>0</v>
      </c>
      <c r="PF23" s="28">
        <f>求节点($AT$5:$AT$10,CL$5:CL$10,将星节奏统计!ON22)</f>
        <v>0</v>
      </c>
      <c r="PG23" s="28">
        <f>求节点($AT$5:$AT$10,CM$5:CM$10,将星节奏统计!OO22)</f>
        <v>0</v>
      </c>
      <c r="PH23" s="28">
        <f>求节点($AT$5:$AT$10,CN$5:CN$10,将星节奏统计!OP22)</f>
        <v>0</v>
      </c>
      <c r="PI23" s="28">
        <f>求节点($AT$5:$AT$10,CO$5:CO$10,将星节奏统计!OQ22)</f>
        <v>0</v>
      </c>
      <c r="PJ23" s="28">
        <f>求节点($AT$5:$AT$10,CP$5:CP$10,将星节奏统计!OR22)</f>
        <v>0</v>
      </c>
      <c r="PK23" s="28">
        <f>求节点($AT$5:$AT$10,CQ$5:CQ$10,将星节奏统计!OS22)</f>
        <v>0</v>
      </c>
      <c r="PL23" s="28">
        <f>求节点($AT$5:$AT$10,CR$5:CR$10,将星节奏统计!OT22)</f>
        <v>0</v>
      </c>
      <c r="PM23" s="28">
        <f>求节点($AT$5:$AT$10,CS$5:CS$10,将星节奏统计!OU22)</f>
        <v>0</v>
      </c>
      <c r="PN23" s="28">
        <f>求节点($AT$17:$AT$22,AV$17:AV$22,将星节奏统计!OX22)</f>
        <v>0</v>
      </c>
      <c r="PO23" s="28">
        <f>求节点($AT$17:$AT$22,AW$17:AW$22,将星节奏统计!OY22)</f>
        <v>0</v>
      </c>
      <c r="PP23" s="28">
        <f>求节点($AT$17:$AT$22,AX$17:AX$22,将星节奏统计!OZ22)</f>
        <v>0</v>
      </c>
      <c r="PQ23" s="28">
        <f>求节点($AT$17:$AT$22,AY$17:AY$22,将星节奏统计!PA22)</f>
        <v>1.8235565787255714E-6</v>
      </c>
      <c r="PR23" s="28">
        <f>求节点($AT$17:$AT$22,AZ$17:AZ$22,将星节奏统计!PB22)</f>
        <v>2.7353348680918266E-6</v>
      </c>
      <c r="PS23" s="28">
        <f>求节点($AT$17:$AT$22,BA$17:BA$22,将星节奏统计!PC22)</f>
        <v>2.7353348680918266E-6</v>
      </c>
      <c r="PT23" s="28">
        <f>求节点($AT$17:$AT$22,BB$17:BB$22,将星节奏统计!PD22)</f>
        <v>4.1444467698339982E-6</v>
      </c>
      <c r="PU23" s="28">
        <f>求节点($AT$17:$AT$22,BC$17:BC$22,将星节奏统计!PE22)</f>
        <v>0</v>
      </c>
      <c r="PV23" s="28">
        <f>求节点($AT$17:$AT$22,BD$17:BD$22,将星节奏统计!PF22)</f>
        <v>2.7353348680918266E-6</v>
      </c>
      <c r="PW23" s="28">
        <f>求节点($AT$17:$AT$22,BE$17:BE$22,将星节奏统计!PG22)</f>
        <v>0</v>
      </c>
      <c r="PX23" s="28">
        <f>求节点($AT$17:$AT$22,BF$17:BF$22,将星节奏统计!PH22)</f>
        <v>0</v>
      </c>
      <c r="PY23" s="28">
        <f>求节点($AT$17:$AT$22,BG$17:BG$22,将星节奏统计!PI22)</f>
        <v>0</v>
      </c>
      <c r="PZ23" s="28">
        <f>求节点($AT$17:$AT$22,BH$17:BH$22,将星节奏统计!PJ22)</f>
        <v>0</v>
      </c>
      <c r="QA23" s="28">
        <f>求节点($AT$17:$AT$22,BI$17:BI$22,将星节奏统计!PK22)</f>
        <v>0</v>
      </c>
      <c r="QB23" s="28">
        <f>求节点($AT$17:$AT$22,BJ$17:BJ$22,将星节奏统计!PL22)</f>
        <v>0</v>
      </c>
      <c r="QC23" s="28">
        <f>求节点($AT$17:$AT$22,BK$17:BK$22,将星节奏统计!PM22)</f>
        <v>0</v>
      </c>
      <c r="QD23" s="28">
        <f>求节点($AT$17:$AT$22,BL$17:BL$22,将星节奏统计!PN22)</f>
        <v>0</v>
      </c>
      <c r="QE23" s="28">
        <f>求节点($AT$17:$AT$22,BM$17:BM$22,将星节奏统计!PO22)</f>
        <v>0</v>
      </c>
      <c r="QF23" s="28">
        <f>求节点($AT$17:$AT$22,BN$17:BN$22,将星节奏统计!PP22)</f>
        <v>0</v>
      </c>
      <c r="QG23" s="28">
        <f>求节点($AT$17:$AT$22,BO$17:BO$22,将星节奏统计!PQ22)</f>
        <v>0</v>
      </c>
      <c r="QJ23" s="3">
        <v>19</v>
      </c>
      <c r="QK23" s="28">
        <f t="shared" ca="1" si="41"/>
        <v>0.13553574646646632</v>
      </c>
      <c r="QL23" s="28">
        <f t="shared" ca="1" si="41"/>
        <v>0.15800729082140252</v>
      </c>
      <c r="QM23" s="28">
        <f t="shared" ca="1" si="41"/>
        <v>0.20241312020656527</v>
      </c>
      <c r="QN23" s="28">
        <f t="shared" ca="1" si="41"/>
        <v>0.34753003293912621</v>
      </c>
      <c r="QO23" s="28">
        <f t="shared" ca="1" si="41"/>
        <v>0.44310013805059573</v>
      </c>
      <c r="QP23" s="28">
        <f t="shared" ca="1" si="42"/>
        <v>1.1141851730973762E-2</v>
      </c>
      <c r="QQ23" s="28">
        <f t="shared" ca="1" si="42"/>
        <v>1.3279037883425576E-2</v>
      </c>
      <c r="QR23" s="28">
        <f t="shared" ca="1" si="42"/>
        <v>1.7963972883860271E-2</v>
      </c>
      <c r="QS23" s="28">
        <f t="shared" ca="1" si="42"/>
        <v>3.5836132138891419E-2</v>
      </c>
      <c r="QT23" s="28">
        <f t="shared" ca="1" si="42"/>
        <v>5.4336830319326408E-2</v>
      </c>
      <c r="QU23" s="28">
        <f t="shared" ca="1" si="43"/>
        <v>3.6580465377593324E-2</v>
      </c>
      <c r="QV23" s="28">
        <f t="shared" ca="1" si="43"/>
        <v>4.1945295716607572E-2</v>
      </c>
      <c r="QW23" s="28">
        <f t="shared" ca="1" si="43"/>
        <v>5.2039790903478975E-2</v>
      </c>
      <c r="QX23" s="28">
        <f t="shared" ca="1" si="43"/>
        <v>8.0311006892055337E-2</v>
      </c>
      <c r="QY23" s="28">
        <f t="shared" ca="1" si="43"/>
        <v>9.2755533451220507E-2</v>
      </c>
      <c r="QZ23" s="28">
        <f t="shared" ca="1" si="44"/>
        <v>8.7593459627590436E-2</v>
      </c>
      <c r="RA23" s="28">
        <f t="shared" ca="1" si="44"/>
        <v>0.10165506285074026</v>
      </c>
      <c r="RB23" s="28">
        <f t="shared" ca="1" si="44"/>
        <v>0.13193872451099364</v>
      </c>
      <c r="RC23" s="28">
        <f t="shared" ca="1" si="44"/>
        <v>0.21790763536493049</v>
      </c>
      <c r="RD23" s="28">
        <f t="shared" ca="1" si="44"/>
        <v>0.27610861881535104</v>
      </c>
      <c r="RE23" s="28">
        <f t="shared" ca="1" si="45"/>
        <v>6.963657331858622E-3</v>
      </c>
      <c r="RF23" s="28">
        <f t="shared" ca="1" si="45"/>
        <v>8.2993986771409747E-3</v>
      </c>
      <c r="RG23" s="28">
        <f t="shared" ca="1" si="45"/>
        <v>1.1227483052412654E-2</v>
      </c>
      <c r="RH23" s="28">
        <f t="shared" ca="1" si="45"/>
        <v>2.2397582586807116E-2</v>
      </c>
      <c r="RI23" s="28">
        <f t="shared" ca="1" si="45"/>
        <v>3.3960518949579008E-2</v>
      </c>
      <c r="RJ23" s="28">
        <f t="shared" ca="1" si="46"/>
        <v>2.7863308263076023E-6</v>
      </c>
      <c r="RK23" s="28">
        <f t="shared" ca="1" si="46"/>
        <v>0</v>
      </c>
      <c r="RL23" s="28">
        <f t="shared" ca="1" si="46"/>
        <v>2.4391109769549696E-6</v>
      </c>
      <c r="RM23" s="28">
        <f t="shared" ca="1" si="46"/>
        <v>0</v>
      </c>
      <c r="RN23" s="28">
        <f t="shared" ca="1" si="46"/>
        <v>2.8596682711858057E-6</v>
      </c>
      <c r="RO23" s="28">
        <f t="shared" ca="1" si="47"/>
        <v>2.6651860077706035E-6</v>
      </c>
      <c r="RP23" s="28">
        <f t="shared" ca="1" si="47"/>
        <v>0</v>
      </c>
      <c r="RQ23" s="28">
        <f t="shared" ca="1" si="47"/>
        <v>2.3330626736095539E-6</v>
      </c>
      <c r="RR23" s="28">
        <f t="shared" ca="1" si="47"/>
        <v>0</v>
      </c>
      <c r="RS23" s="28">
        <f t="shared" ca="1" si="47"/>
        <v>2.7353348680918266E-6</v>
      </c>
      <c r="RT23" s="28">
        <f t="shared" ca="1" si="48"/>
        <v>1.4462298697082033E-2</v>
      </c>
      <c r="RU23" s="28">
        <f t="shared" ca="1" si="48"/>
        <v>1.7236399919601499E-2</v>
      </c>
      <c r="RV23" s="28">
        <f t="shared" ca="1" si="48"/>
        <v>2.2369656569642161E-2</v>
      </c>
      <c r="RW23" s="28">
        <f t="shared" ca="1" si="48"/>
        <v>3.8939902043903268E-2</v>
      </c>
      <c r="RX23" s="28">
        <f t="shared" ca="1" si="48"/>
        <v>5.2516699961809486E-2</v>
      </c>
      <c r="RY23" s="28">
        <f t="shared" ca="1" si="49"/>
        <v>4.0316559207672853E-2</v>
      </c>
      <c r="RZ23" s="28">
        <f t="shared" ca="1" si="49"/>
        <v>4.6398032362504629E-2</v>
      </c>
      <c r="SA23" s="28">
        <f t="shared" ca="1" si="49"/>
        <v>5.8063483362832888E-2</v>
      </c>
      <c r="SB23" s="28">
        <f t="shared" ca="1" si="49"/>
        <v>9.4129512617748629E-2</v>
      </c>
      <c r="SC23" s="28">
        <f t="shared" ca="1" si="49"/>
        <v>0.11334366882150196</v>
      </c>
    </row>
    <row r="24" spans="2:497" x14ac:dyDescent="0.2">
      <c r="B24" s="29" t="str">
        <f>IF([6]buff规划!C77="","",[6]buff规划!C77)</f>
        <v/>
      </c>
      <c r="C24" s="30" t="str">
        <f>IF([6]buff规划!D77="","",[6]buff规划!D77)</f>
        <v/>
      </c>
      <c r="L24" s="5">
        <v>0</v>
      </c>
      <c r="M24" s="5">
        <v>21</v>
      </c>
      <c r="N24" s="5" t="str">
        <f>IF(将星标签统计!H23="","",将星标签统计!H23)</f>
        <v>道家</v>
      </c>
      <c r="O24" s="5">
        <f>IF(将星标签统计!K23="",0,1)</f>
        <v>1</v>
      </c>
      <c r="P24" s="5" t="s">
        <v>435</v>
      </c>
      <c r="Q24" s="5">
        <f t="shared" si="23"/>
        <v>2</v>
      </c>
      <c r="R24" s="28">
        <f t="shared" si="3"/>
        <v>0.45</v>
      </c>
      <c r="S24" s="28">
        <f t="shared" si="24"/>
        <v>0.9</v>
      </c>
      <c r="T24" s="28">
        <v>0.15</v>
      </c>
      <c r="U24" s="28">
        <v>0.3</v>
      </c>
      <c r="V24" s="28">
        <v>0.45</v>
      </c>
      <c r="W24" s="28">
        <v>0.6</v>
      </c>
      <c r="X24" s="28">
        <v>0.75</v>
      </c>
      <c r="Y24" s="28">
        <v>0.9</v>
      </c>
      <c r="AC24" s="5">
        <v>0</v>
      </c>
      <c r="AD24" s="5">
        <v>21</v>
      </c>
      <c r="AE24" s="5" t="str">
        <f>IF(将星标签统计!BF23="","",将星标签统计!BF23)</f>
        <v/>
      </c>
      <c r="AF24" s="5">
        <f>IF(将星标签统计!CA23=0,0,1)</f>
        <v>0</v>
      </c>
      <c r="AH24" s="5">
        <f t="shared" si="25"/>
        <v>0</v>
      </c>
      <c r="AI24" s="28">
        <f t="shared" si="4"/>
        <v>0</v>
      </c>
      <c r="AJ24" s="55">
        <f t="shared" si="26"/>
        <v>0</v>
      </c>
      <c r="CU24" s="3">
        <v>20</v>
      </c>
      <c r="CV24" s="28">
        <f>求节点($AT$5:$AT$10,AV$5:AV$10,将星节奏统计!BJ23)</f>
        <v>1.5495746605305904E-2</v>
      </c>
      <c r="CW24" s="28">
        <f>求节点($AT$5:$AT$10,AW$5:AW$10,将星节奏统计!BK23)</f>
        <v>3.8786102909775085E-2</v>
      </c>
      <c r="CX24" s="28">
        <f>求节点($AT$5:$AT$10,AX$5:AX$10,将星节奏统计!BL23)</f>
        <v>4.0030678730373602E-3</v>
      </c>
      <c r="CY24" s="28">
        <f>求节点($AT$5:$AT$10,AY$5:AY$10,将星节奏统计!BM23)</f>
        <v>0</v>
      </c>
      <c r="CZ24" s="28">
        <f>求节点($AT$5:$AT$10,AZ$5:AZ$10,将星节奏统计!BN23)</f>
        <v>0</v>
      </c>
      <c r="DA24" s="28">
        <f>求节点($AT$5:$AT$10,BA$5:BA$10,将星节奏统计!BO23)</f>
        <v>0</v>
      </c>
      <c r="DB24" s="28">
        <f>求节点($AT$5:$AT$10,BB$5:BB$10,将星节奏统计!BP23)</f>
        <v>0</v>
      </c>
      <c r="DC24" s="28">
        <f>求节点($AT$5:$AT$10,BC$5:BC$10,将星节奏统计!BQ23)</f>
        <v>0</v>
      </c>
      <c r="DD24" s="28">
        <f>求节点($AT$5:$AT$10,BD$5:BD$10,将星节奏统计!BR23)</f>
        <v>0</v>
      </c>
      <c r="DE24" s="28">
        <f>求节点($AT$5:$AT$10,BE$5:BE$10,将星节奏统计!BS23)</f>
        <v>0</v>
      </c>
      <c r="DF24" s="28">
        <f>求节点($AT$5:$AT$10,BF$5:BF$10,将星节奏统计!BT23)</f>
        <v>0</v>
      </c>
      <c r="DG24" s="28">
        <f>求节点($AT$5:$AT$10,BG$5:BG$10,将星节奏统计!BU23)</f>
        <v>0</v>
      </c>
      <c r="DH24" s="28">
        <f>求节点($AT$5:$AT$10,BH$5:BH$10,将星节奏统计!BV23)</f>
        <v>0</v>
      </c>
      <c r="DI24" s="28">
        <f>求节点($AT$5:$AT$10,BI$5:BI$10,将星节奏统计!BW23)</f>
        <v>0</v>
      </c>
      <c r="DJ24" s="28">
        <f>求节点($AT$5:$AT$10,BJ$5:BJ$10,将星节奏统计!BX23)</f>
        <v>0</v>
      </c>
      <c r="DK24" s="28">
        <f>求节点($AT$5:$AT$10,BK$5:BK$10,将星节奏统计!BY23)</f>
        <v>0</v>
      </c>
      <c r="DL24" s="28">
        <f>求节点($AT$5:$AT$10,BL$5:BL$10,将星节奏统计!BZ23)</f>
        <v>0.19764816694881299</v>
      </c>
      <c r="DM24" s="28">
        <f>求节点($AT$5:$AT$10,BM$5:BM$10,将星节奏统计!CA23)</f>
        <v>0.14411044342934493</v>
      </c>
      <c r="DN24" s="28">
        <f>求节点($AT$5:$AT$10,BN$5:BN$10,将星节奏统计!CB23)</f>
        <v>0.11435145442222912</v>
      </c>
      <c r="DO24" s="28">
        <f>求节点($AT$5:$AT$10,BO$5:BO$10,将星节奏统计!CC23)</f>
        <v>0</v>
      </c>
      <c r="DP24" s="28">
        <f>求节点($AT$5:$AT$10,BP$5:BP$10,将星节奏统计!CD23)</f>
        <v>7.2055221714672463E-2</v>
      </c>
      <c r="DQ24" s="28">
        <f>求节点($AT$5:$AT$10,BQ$5:BQ$10,将星节奏统计!CE23)</f>
        <v>4.8036814476448308E-2</v>
      </c>
      <c r="DR24" s="28">
        <f>求节点($AT$5:$AT$10,BR$5:BR$10,将星节奏统计!CF23)</f>
        <v>0.14411044342934493</v>
      </c>
      <c r="DS24" s="28">
        <f>求节点($AT$5:$AT$10,BS$5:BS$10,将星节奏统计!CG23)</f>
        <v>0</v>
      </c>
      <c r="DT24" s="28">
        <f>求节点($AT$5:$AT$10,BT$5:BT$10,将星节奏统计!CH23)</f>
        <v>4.8036814476448308E-2</v>
      </c>
      <c r="DU24" s="28">
        <f>求节点($AT$5:$AT$10,BU$5:BU$10,将星节奏统计!CI23)</f>
        <v>3.8786102909775085E-2</v>
      </c>
      <c r="DV24" s="28">
        <f>求节点($AT$5:$AT$10,BV$5:BV$10,将星节奏统计!CJ23)</f>
        <v>0.14896444730939429</v>
      </c>
      <c r="DW24" s="28">
        <f>求节点($AT$5:$AT$10,BW$5:BW$10,将星节奏统计!CK23)</f>
        <v>3.9793423058879229E-3</v>
      </c>
      <c r="DX24" s="28">
        <f>求节点($AT$5:$AT$10,BX$5:BX$10,将星节奏统计!CL23)</f>
        <v>2.4870889411799518E-3</v>
      </c>
      <c r="DY24" s="28">
        <f>求节点($AT$5:$AT$10,BY$5:BY$10,将星节奏统计!CM23)</f>
        <v>3.9793423058879229E-3</v>
      </c>
      <c r="DZ24" s="28">
        <f>求节点($AT$5:$AT$10,BZ$5:BZ$10,将星节奏统计!CN23)</f>
        <v>2.4870889411799518E-3</v>
      </c>
      <c r="EA24" s="28">
        <f>求节点($AT$5:$AT$10,CA$5:CA$10,将星节奏统计!CO23)</f>
        <v>4.9741778823599037E-3</v>
      </c>
      <c r="EB24" s="28">
        <f>求节点($AT$5:$AT$10,CB$5:CB$10,将星节奏统计!CP23)</f>
        <v>4.9741778823599037E-3</v>
      </c>
      <c r="EC24" s="28">
        <f>求节点($AT$5:$AT$10,CC$5:CC$10,将星节奏统计!CQ23)</f>
        <v>4.9741778823599037E-3</v>
      </c>
      <c r="ED24" s="28">
        <f>求节点($AT$5:$AT$10,CD$5:CD$10,将星节奏统计!CR23)</f>
        <v>4.9741778823599037E-3</v>
      </c>
      <c r="EE24" s="28">
        <f>求节点($AT$5:$AT$10,CE$5:CE$10,将星节奏统计!CS23)</f>
        <v>2.9845067294159422E-3</v>
      </c>
      <c r="EF24" s="28">
        <f>求节点($AT$5:$AT$10,CF$5:CF$10,将星节奏统计!CT23)</f>
        <v>2.9845067294159422E-3</v>
      </c>
      <c r="EG24" s="28">
        <f>求节点($AT$5:$AT$10,CG$5:CG$10,将星节奏统计!CU23)</f>
        <v>2.9845067294159422E-3</v>
      </c>
      <c r="EH24" s="28">
        <f>求节点($AT$5:$AT$10,CH$5:CH$10,将星节奏统计!CV23)</f>
        <v>2.9845067294159422E-3</v>
      </c>
      <c r="EI24" s="28">
        <f>求节点($AT$5:$AT$10,CI$5:CI$10,将星节奏统计!CW23)</f>
        <v>3.9793423058879229E-3</v>
      </c>
      <c r="EJ24" s="28">
        <f>求节点($AT$5:$AT$10,CJ$5:CJ$10,将星节奏统计!CX23)</f>
        <v>2.4870889411799518E-3</v>
      </c>
      <c r="EK24" s="28">
        <f>求节点($AT$5:$AT$10,CK$5:CK$10,将星节奏统计!CY23)</f>
        <v>0</v>
      </c>
      <c r="EL24" s="28">
        <f>求节点($AT$5:$AT$10,CL$5:CL$10,将星节奏统计!CZ23)</f>
        <v>0</v>
      </c>
      <c r="EM24" s="28">
        <f>求节点($AT$5:$AT$10,CM$5:CM$10,将星节奏统计!DA23)</f>
        <v>0</v>
      </c>
      <c r="EN24" s="28">
        <f>求节点($AT$5:$AT$10,CN$5:CN$10,将星节奏统计!DB23)</f>
        <v>0</v>
      </c>
      <c r="EO24" s="28">
        <f>求节点($AT$5:$AT$10,CO$5:CO$10,将星节奏统计!DC23)</f>
        <v>0</v>
      </c>
      <c r="EP24" s="28">
        <f>求节点($AT$5:$AT$10,CP$5:CP$10,将星节奏统计!DD23)</f>
        <v>0</v>
      </c>
      <c r="EQ24" s="28">
        <f>求节点($AT$5:$AT$10,CQ$5:CQ$10,将星节奏统计!DE23)</f>
        <v>0</v>
      </c>
      <c r="ER24" s="28">
        <f>求节点($AT$5:$AT$10,CR$5:CR$10,将星节奏统计!DF23)</f>
        <v>0</v>
      </c>
      <c r="ES24" s="28">
        <f>求节点($AT$5:$AT$10,CS$5:CS$10,将星节奏统计!DG23)</f>
        <v>0</v>
      </c>
      <c r="ET24" s="28">
        <f>求节点($AT$17:$AT$22,AV$17:AV$22,将星节奏统计!DJ23)</f>
        <v>0</v>
      </c>
      <c r="EU24" s="28">
        <f>求节点($AT$17:$AT$22,AW$17:AW$22,将星节奏统计!DK23)</f>
        <v>0</v>
      </c>
      <c r="EV24" s="28">
        <f>求节点($AT$17:$AT$22,AX$17:AX$22,将星节奏统计!DL23)</f>
        <v>0</v>
      </c>
      <c r="EW24" s="28">
        <f>求节点($AT$17:$AT$22,AY$17:AY$22,将星节奏统计!DM23)</f>
        <v>1.903704291261743E-6</v>
      </c>
      <c r="EX24" s="28">
        <f>求节点($AT$17:$AT$22,AZ$17:AZ$22,将星节奏统计!DN23)</f>
        <v>2.8555564368995534E-6</v>
      </c>
      <c r="EY24" s="28">
        <f>求节点($AT$17:$AT$22,BA$17:BA$22,将星节奏统计!DO23)</f>
        <v>2.8555564368995534E-6</v>
      </c>
      <c r="EZ24" s="28">
        <f>求节点($AT$17:$AT$22,BB$17:BB$22,将星节奏统计!DP23)</f>
        <v>4.3266006619670228E-6</v>
      </c>
      <c r="FA24" s="28">
        <f>求节点($AT$17:$AT$22,BC$17:BC$22,将星节奏统计!DQ23)</f>
        <v>0</v>
      </c>
      <c r="FB24" s="28">
        <f>求节点($AT$17:$AT$22,BD$17:BD$22,将星节奏统计!DR23)</f>
        <v>2.8555564368995534E-6</v>
      </c>
      <c r="FC24" s="28">
        <f>求节点($AT$17:$AT$22,BE$17:BE$22,将星节奏统计!DS23)</f>
        <v>0</v>
      </c>
      <c r="FD24" s="28">
        <f>求节点($AT$17:$AT$22,BF$17:BF$22,将星节奏统计!DT23)</f>
        <v>0</v>
      </c>
      <c r="FE24" s="28">
        <f>求节点($AT$17:$AT$22,BG$17:BG$22,将星节奏统计!DU23)</f>
        <v>0</v>
      </c>
      <c r="FF24" s="28">
        <f>求节点($AT$17:$AT$22,BH$17:BH$22,将星节奏统计!DV23)</f>
        <v>0</v>
      </c>
      <c r="FG24" s="28">
        <f>求节点($AT$17:$AT$22,BI$17:BI$22,将星节奏统计!DW23)</f>
        <v>0</v>
      </c>
      <c r="FH24" s="28">
        <f>求节点($AT$17:$AT$22,BJ$17:BJ$22,将星节奏统计!DX23)</f>
        <v>0</v>
      </c>
      <c r="FI24" s="28">
        <f>求节点($AT$17:$AT$22,BK$17:BK$22,将星节奏统计!DY23)</f>
        <v>0</v>
      </c>
      <c r="FJ24" s="28">
        <f>求节点($AT$17:$AT$22,BL$17:BL$22,将星节奏统计!DZ23)</f>
        <v>0</v>
      </c>
      <c r="FK24" s="28">
        <f>求节点($AT$17:$AT$22,BM$17:BM$22,将星节奏统计!EA23)</f>
        <v>0</v>
      </c>
      <c r="FL24" s="28">
        <f>求节点($AT$17:$AT$22,BN$17:BN$22,将星节奏统计!EB23)</f>
        <v>0</v>
      </c>
      <c r="FM24" s="28">
        <f>求节点($AT$17:$AT$22,BO$17:BO$22,将星节奏统计!EC23)</f>
        <v>0</v>
      </c>
      <c r="FN24" s="28">
        <f>求节点($AT$5:$AT$10,AV$5:AV$10,将星节奏统计!EG23)</f>
        <v>1.8452136687821658E-2</v>
      </c>
      <c r="FO24" s="28">
        <f>求节点($AT$5:$AT$10,AW$5:AW$10,将星节奏统计!EH23)</f>
        <v>4.3963386202006502E-2</v>
      </c>
      <c r="FP24" s="28">
        <f>求节点($AT$5:$AT$10,AX$5:AX$10,将星节奏统计!EI23)</f>
        <v>4.7668019776872603E-3</v>
      </c>
      <c r="FQ24" s="28">
        <f>求节点($AT$5:$AT$10,AY$5:AY$10,将星节奏统计!EJ23)</f>
        <v>0</v>
      </c>
      <c r="FR24" s="28">
        <f>求节点($AT$5:$AT$10,AZ$5:AZ$10,将星节奏统计!EK23)</f>
        <v>0</v>
      </c>
      <c r="FS24" s="28">
        <f>求节点($AT$5:$AT$10,BA$5:BA$10,将星节奏统计!EL23)</f>
        <v>0</v>
      </c>
      <c r="FT24" s="28">
        <f>求节点($AT$5:$AT$10,BB$5:BB$10,将星节奏统计!EM23)</f>
        <v>0</v>
      </c>
      <c r="FU24" s="28">
        <f>求节点($AT$5:$AT$10,BC$5:BC$10,将星节奏统计!EN23)</f>
        <v>0</v>
      </c>
      <c r="FV24" s="28">
        <f>求节点($AT$5:$AT$10,BD$5:BD$10,将星节奏统计!EO23)</f>
        <v>0</v>
      </c>
      <c r="FW24" s="28">
        <f>求节点($AT$5:$AT$10,BE$5:BE$10,将星节奏统计!EP23)</f>
        <v>0</v>
      </c>
      <c r="FX24" s="28">
        <f>求节点($AT$5:$AT$10,BF$5:BF$10,将星节奏统计!EQ23)</f>
        <v>0</v>
      </c>
      <c r="FY24" s="28">
        <f>求节点($AT$5:$AT$10,BG$5:BG$10,将星节奏统计!ER23)</f>
        <v>0</v>
      </c>
      <c r="FZ24" s="28">
        <f>求节点($AT$5:$AT$10,BH$5:BH$10,将星节奏统计!ES23)</f>
        <v>0</v>
      </c>
      <c r="GA24" s="28">
        <f>求节点($AT$5:$AT$10,BI$5:BI$10,将星节奏统计!ET23)</f>
        <v>0</v>
      </c>
      <c r="GB24" s="28">
        <f>求节点($AT$5:$AT$10,BJ$5:BJ$10,将星节奏统计!EU23)</f>
        <v>0</v>
      </c>
      <c r="GC24" s="28">
        <f>求节点($AT$5:$AT$10,BK$5:BK$10,将星节奏统计!EV23)</f>
        <v>0</v>
      </c>
      <c r="GD24" s="28">
        <f>求节点($AT$5:$AT$10,BL$5:BL$10,将星节奏统计!EW23)</f>
        <v>0.22718031277845482</v>
      </c>
      <c r="GE24" s="28">
        <f>求节点($AT$5:$AT$10,BM$5:BM$10,将星节奏统计!EX23)</f>
        <v>0.1654320508548153</v>
      </c>
      <c r="GF24" s="28">
        <f>求节点($AT$5:$AT$10,BN$5:BN$10,将星节奏统计!EY23)</f>
        <v>0.13071718523615561</v>
      </c>
      <c r="GG24" s="28">
        <f>求节点($AT$5:$AT$10,BO$5:BO$10,将星节奏统计!EZ23)</f>
        <v>0</v>
      </c>
      <c r="GH24" s="28">
        <f>求节点($AT$5:$AT$10,BP$5:BP$10,将星节奏统计!FA23)</f>
        <v>8.580243559837071E-2</v>
      </c>
      <c r="GI24" s="28">
        <f>求节点($AT$5:$AT$10,BQ$5:BQ$10,将星节奏统计!FB23)</f>
        <v>5.7201623732247145E-2</v>
      </c>
      <c r="GJ24" s="28">
        <f>求节点($AT$5:$AT$10,BR$5:BR$10,将星节奏统计!FC23)</f>
        <v>0.1654320508548153</v>
      </c>
      <c r="GK24" s="28">
        <f>求节点($AT$5:$AT$10,BS$5:BS$10,将星节奏统计!FD23)</f>
        <v>0</v>
      </c>
      <c r="GL24" s="28">
        <f>求节点($AT$5:$AT$10,BT$5:BT$10,将星节奏统计!FE23)</f>
        <v>5.7201623732247145E-2</v>
      </c>
      <c r="GM24" s="28">
        <f>求节点($AT$5:$AT$10,BU$5:BU$10,将星节奏统计!FF23)</f>
        <v>4.3963386202006502E-2</v>
      </c>
      <c r="GN24" s="28">
        <f>求节点($AT$5:$AT$10,BV$5:BV$10,将星节奏统计!FG23)</f>
        <v>0.17193389406578233</v>
      </c>
      <c r="GO24" s="28">
        <f>求节点($AT$5:$AT$10,BW$5:BW$10,将星节奏统计!FH23)</f>
        <v>4.7385498760500466E-3</v>
      </c>
      <c r="GP24" s="28">
        <f>求节点($AT$5:$AT$10,BX$5:BX$10,将星节奏统计!FI23)</f>
        <v>2.9615936725312791E-3</v>
      </c>
      <c r="GQ24" s="28">
        <f>求节点($AT$5:$AT$10,BY$5:BY$10,将星节奏统计!FJ23)</f>
        <v>4.7385498760500466E-3</v>
      </c>
      <c r="GR24" s="28">
        <f>求节点($AT$5:$AT$10,BZ$5:BZ$10,将星节奏统计!FK23)</f>
        <v>2.9615936725312791E-3</v>
      </c>
      <c r="GS24" s="28">
        <f>求节点($AT$5:$AT$10,CA$5:CA$10,将星节奏统计!FL23)</f>
        <v>5.9231873450625583E-3</v>
      </c>
      <c r="GT24" s="28">
        <f>求节点($AT$5:$AT$10,CB$5:CB$10,将星节奏统计!FM23)</f>
        <v>5.9231873450625583E-3</v>
      </c>
      <c r="GU24" s="28">
        <f>求节点($AT$5:$AT$10,CC$5:CC$10,将星节奏统计!FN23)</f>
        <v>5.9231873450625583E-3</v>
      </c>
      <c r="GV24" s="28">
        <f>求节点($AT$5:$AT$10,CD$5:CD$10,将星节奏统计!FO23)</f>
        <v>5.9231873450625583E-3</v>
      </c>
      <c r="GW24" s="28">
        <f>求节点($AT$5:$AT$10,CE$5:CE$10,将星节奏统计!FP23)</f>
        <v>3.553912407037535E-3</v>
      </c>
      <c r="GX24" s="28">
        <f>求节点($AT$5:$AT$10,CF$5:CF$10,将星节奏统计!FQ23)</f>
        <v>3.553912407037535E-3</v>
      </c>
      <c r="GY24" s="28">
        <f>求节点($AT$5:$AT$10,CG$5:CG$10,将星节奏统计!FR23)</f>
        <v>3.553912407037535E-3</v>
      </c>
      <c r="GZ24" s="28">
        <f>求节点($AT$5:$AT$10,CH$5:CH$10,将星节奏统计!FS23)</f>
        <v>3.553912407037535E-3</v>
      </c>
      <c r="HA24" s="28">
        <f>求节点($AT$5:$AT$10,CI$5:CI$10,将星节奏统计!FT23)</f>
        <v>4.7385498760500466E-3</v>
      </c>
      <c r="HB24" s="28">
        <f>求节点($AT$5:$AT$10,CJ$5:CJ$10,将星节奏统计!FU23)</f>
        <v>2.9615936725312791E-3</v>
      </c>
      <c r="HC24" s="28">
        <f>求节点($AT$5:$AT$10,CK$5:CK$10,将星节奏统计!FV23)</f>
        <v>0</v>
      </c>
      <c r="HD24" s="28">
        <f>求节点($AT$5:$AT$10,CL$5:CL$10,将星节奏统计!FW23)</f>
        <v>0</v>
      </c>
      <c r="HE24" s="28">
        <f>求节点($AT$5:$AT$10,CM$5:CM$10,将星节奏统计!FX23)</f>
        <v>0</v>
      </c>
      <c r="HF24" s="28">
        <f>求节点($AT$5:$AT$10,CN$5:CN$10,将星节奏统计!FY23)</f>
        <v>0</v>
      </c>
      <c r="HG24" s="28">
        <f>求节点($AT$5:$AT$10,CO$5:CO$10,将星节奏统计!FZ23)</f>
        <v>0</v>
      </c>
      <c r="HH24" s="28">
        <f>求节点($AT$5:$AT$10,CP$5:CP$10,将星节奏统计!GA23)</f>
        <v>0</v>
      </c>
      <c r="HI24" s="28">
        <f>求节点($AT$5:$AT$10,CQ$5:CQ$10,将星节奏统计!GB23)</f>
        <v>0</v>
      </c>
      <c r="HJ24" s="28">
        <f>求节点($AT$5:$AT$10,CR$5:CR$10,将星节奏统计!GC23)</f>
        <v>0</v>
      </c>
      <c r="HK24" s="28">
        <f>求节点($AT$5:$AT$10,CS$5:CS$10,将星节奏统计!GD23)</f>
        <v>0</v>
      </c>
      <c r="HL24" s="28">
        <f>求节点($AT$17:$AT$22,AV$17:AV$22,将星节奏统计!GG23)</f>
        <v>0</v>
      </c>
      <c r="HM24" s="28">
        <f>求节点($AT$17:$AT$22,AW$17:AW$22,将星节奏统计!GH23)</f>
        <v>0</v>
      </c>
      <c r="HN24" s="28">
        <f>求节点($AT$17:$AT$22,AX$17:AX$22,将星节奏统计!GI23)</f>
        <v>0</v>
      </c>
      <c r="HO24" s="28">
        <f>求节点($AT$17:$AT$22,AY$17:AY$22,将星节奏统计!GJ23)</f>
        <v>0</v>
      </c>
      <c r="HP24" s="28">
        <f>求节点($AT$17:$AT$22,AZ$17:AZ$22,将星节奏统计!GK23)</f>
        <v>0</v>
      </c>
      <c r="HQ24" s="28">
        <f>求节点($AT$17:$AT$22,BA$17:BA$22,将星节奏统计!GL23)</f>
        <v>0</v>
      </c>
      <c r="HR24" s="28">
        <f>求节点($AT$17:$AT$22,BB$17:BB$22,将星节奏统计!GM23)</f>
        <v>0</v>
      </c>
      <c r="HS24" s="28">
        <f>求节点($AT$17:$AT$22,BC$17:BC$22,将星节奏统计!GN23)</f>
        <v>0</v>
      </c>
      <c r="HT24" s="28">
        <f>求节点($AT$17:$AT$22,BD$17:BD$22,将星节奏统计!GO23)</f>
        <v>0</v>
      </c>
      <c r="HU24" s="28">
        <f>求节点($AT$17:$AT$22,BE$17:BE$22,将星节奏统计!GP23)</f>
        <v>0</v>
      </c>
      <c r="HV24" s="28">
        <f>求节点($AT$17:$AT$22,BF$17:BF$22,将星节奏统计!GQ23)</f>
        <v>0</v>
      </c>
      <c r="HW24" s="28">
        <f>求节点($AT$17:$AT$22,BG$17:BG$22,将星节奏统计!GR23)</f>
        <v>0</v>
      </c>
      <c r="HX24" s="28">
        <f>求节点($AT$17:$AT$22,BH$17:BH$22,将星节奏统计!GS23)</f>
        <v>0</v>
      </c>
      <c r="HY24" s="28">
        <f>求节点($AT$17:$AT$22,BI$17:BI$22,将星节奏统计!GT23)</f>
        <v>0</v>
      </c>
      <c r="HZ24" s="28">
        <f>求节点($AT$17:$AT$22,BJ$17:BJ$22,将星节奏统计!GU23)</f>
        <v>0</v>
      </c>
      <c r="IA24" s="28">
        <f>求节点($AT$17:$AT$22,BK$17:BK$22,将星节奏统计!GV23)</f>
        <v>0</v>
      </c>
      <c r="IB24" s="28">
        <f>求节点($AT$17:$AT$22,BL$17:BL$22,将星节奏统计!GW23)</f>
        <v>0</v>
      </c>
      <c r="IC24" s="28">
        <f>求节点($AT$17:$AT$22,BM$17:BM$22,将星节奏统计!GX23)</f>
        <v>0</v>
      </c>
      <c r="ID24" s="28">
        <f>求节点($AT$17:$AT$22,BN$17:BN$22,将星节奏统计!GY23)</f>
        <v>0</v>
      </c>
      <c r="IE24" s="28">
        <f>求节点($AT$17:$AT$22,BO$17:BO$22,将星节奏统计!GZ23)</f>
        <v>0</v>
      </c>
      <c r="IF24" s="28">
        <f>求节点($AT$5:$AT$10,AV$5:AV$10,将星节奏统计!HD23)</f>
        <v>2.3552762608843578E-2</v>
      </c>
      <c r="IG24" s="28">
        <f>求节点($AT$5:$AT$10,AW$5:AW$10,将星节奏统计!HE23)</f>
        <v>5.4789284991904212E-2</v>
      </c>
      <c r="IH24" s="28">
        <f>求节点($AT$5:$AT$10,AX$5:AX$10,将星节奏统计!HF23)</f>
        <v>6.4515824768650951E-3</v>
      </c>
      <c r="II24" s="28">
        <f>求节点($AT$5:$AT$10,AY$5:AY$10,将星节奏统计!HG23)</f>
        <v>0</v>
      </c>
      <c r="IJ24" s="28">
        <f>求节点($AT$5:$AT$10,AZ$5:AZ$10,将星节奏统计!HH23)</f>
        <v>0</v>
      </c>
      <c r="IK24" s="28">
        <f>求节点($AT$5:$AT$10,BA$5:BA$10,将星节奏统计!HI23)</f>
        <v>0</v>
      </c>
      <c r="IL24" s="28">
        <f>求节点($AT$5:$AT$10,BB$5:BB$10,将星节奏统计!HJ23)</f>
        <v>0</v>
      </c>
      <c r="IM24" s="28">
        <f>求节点($AT$5:$AT$10,BC$5:BC$10,将星节奏统计!HK23)</f>
        <v>0</v>
      </c>
      <c r="IN24" s="28">
        <f>求节点($AT$5:$AT$10,BD$5:BD$10,将星节奏统计!HL23)</f>
        <v>0</v>
      </c>
      <c r="IO24" s="28">
        <f>求节点($AT$5:$AT$10,BE$5:BE$10,将星节奏统计!HM23)</f>
        <v>0</v>
      </c>
      <c r="IP24" s="28">
        <f>求节点($AT$5:$AT$10,BF$5:BF$10,将星节奏统计!HN23)</f>
        <v>0</v>
      </c>
      <c r="IQ24" s="28">
        <f>求节点($AT$5:$AT$10,BG$5:BG$10,将星节奏统计!HO23)</f>
        <v>0</v>
      </c>
      <c r="IR24" s="28">
        <f>求节点($AT$5:$AT$10,BH$5:BH$10,将星节奏统计!HP23)</f>
        <v>0</v>
      </c>
      <c r="IS24" s="28">
        <f>求节点($AT$5:$AT$10,BI$5:BI$10,将星节奏统计!HQ23)</f>
        <v>0</v>
      </c>
      <c r="IT24" s="28">
        <f>求节点($AT$5:$AT$10,BJ$5:BJ$10,将星节奏统计!HR23)</f>
        <v>0</v>
      </c>
      <c r="IU24" s="28">
        <f>求节点($AT$5:$AT$10,BK$5:BK$10,将星节奏统计!HS23)</f>
        <v>0</v>
      </c>
      <c r="IV24" s="28">
        <f>求节点($AT$5:$AT$10,BL$5:BL$10,将星节奏统计!HT23)</f>
        <v>0.29232757160810241</v>
      </c>
      <c r="IW24" s="28">
        <f>求节点($AT$5:$AT$10,BM$5:BM$10,将星节奏统计!HU23)</f>
        <v>0.20875497797653092</v>
      </c>
      <c r="IX24" s="28">
        <f>求节点($AT$5:$AT$10,BN$5:BN$10,将星节奏统计!HV23)</f>
        <v>0.16681962450425197</v>
      </c>
      <c r="IY24" s="28">
        <f>求节点($AT$5:$AT$10,BO$5:BO$10,将星节奏统计!HW23)</f>
        <v>0</v>
      </c>
      <c r="IZ24" s="28">
        <f>求节点($AT$5:$AT$10,BP$5:BP$10,将星节奏统计!HX23)</f>
        <v>0.11612848458357167</v>
      </c>
      <c r="JA24" s="28">
        <f>求节点($AT$5:$AT$10,BQ$5:BQ$10,将星节奏统计!HY23)</f>
        <v>7.7418989722381121E-2</v>
      </c>
      <c r="JB24" s="28">
        <f>求节点($AT$5:$AT$10,BR$5:BR$10,将星节奏统计!HZ23)</f>
        <v>0.20875497797653092</v>
      </c>
      <c r="JC24" s="28">
        <f>求节点($AT$5:$AT$10,BS$5:BS$10,将星节奏统计!IA23)</f>
        <v>0</v>
      </c>
      <c r="JD24" s="28">
        <f>求节点($AT$5:$AT$10,BT$5:BT$10,将星节奏统计!IB23)</f>
        <v>7.7418989722381121E-2</v>
      </c>
      <c r="JE24" s="28">
        <f>求节点($AT$5:$AT$10,BU$5:BU$10,将星节奏统计!IC23)</f>
        <v>5.4789284991904212E-2</v>
      </c>
      <c r="JF24" s="28">
        <f>求节点($AT$5:$AT$10,BV$5:BV$10,将星节奏统计!ID23)</f>
        <v>0.21758087665181508</v>
      </c>
      <c r="JG24" s="28">
        <f>求节点($AT$5:$AT$10,BW$5:BW$10,将星节奏统计!IE23)</f>
        <v>6.413344940523022E-3</v>
      </c>
      <c r="JH24" s="28">
        <f>求节点($AT$5:$AT$10,BX$5:BX$10,将星节奏统计!IF23)</f>
        <v>4.0083405878268905E-3</v>
      </c>
      <c r="JI24" s="28">
        <f>求节点($AT$5:$AT$10,BY$5:BY$10,将星节奏统计!IG23)</f>
        <v>6.413344940523022E-3</v>
      </c>
      <c r="JJ24" s="28">
        <f>求节点($AT$5:$AT$10,BZ$5:BZ$10,将星节奏统计!IH23)</f>
        <v>4.0083405878268905E-3</v>
      </c>
      <c r="JK24" s="28">
        <f>求节点($AT$5:$AT$10,CA$5:CA$10,将星节奏统计!II23)</f>
        <v>8.0166811756537809E-3</v>
      </c>
      <c r="JL24" s="28">
        <f>求节点($AT$5:$AT$10,CB$5:CB$10,将星节奏统计!IJ23)</f>
        <v>8.0166811756537809E-3</v>
      </c>
      <c r="JM24" s="28">
        <f>求节点($AT$5:$AT$10,CC$5:CC$10,将星节奏统计!IK23)</f>
        <v>8.0166811756537809E-3</v>
      </c>
      <c r="JN24" s="28">
        <f>求节点($AT$5:$AT$10,CD$5:CD$10,将星节奏统计!IL23)</f>
        <v>8.0166811756537809E-3</v>
      </c>
      <c r="JO24" s="28">
        <f>求节点($AT$5:$AT$10,CE$5:CE$10,将星节奏统计!IM23)</f>
        <v>4.8100087053922699E-3</v>
      </c>
      <c r="JP24" s="28">
        <f>求节点($AT$5:$AT$10,CF$5:CF$10,将星节奏统计!IN23)</f>
        <v>4.8100087053922699E-3</v>
      </c>
      <c r="JQ24" s="28">
        <f>求节点($AT$5:$AT$10,CG$5:CG$10,将星节奏统计!IO23)</f>
        <v>4.8100087053922699E-3</v>
      </c>
      <c r="JR24" s="28">
        <f>求节点($AT$5:$AT$10,CH$5:CH$10,将星节奏统计!IP23)</f>
        <v>4.8100087053922699E-3</v>
      </c>
      <c r="JS24" s="28">
        <f>求节点($AT$5:$AT$10,CI$5:CI$10,将星节奏统计!IQ23)</f>
        <v>6.413344940523022E-3</v>
      </c>
      <c r="JT24" s="28">
        <f>求节点($AT$5:$AT$10,CJ$5:CJ$10,将星节奏统计!IR23)</f>
        <v>4.0083405878268905E-3</v>
      </c>
      <c r="JU24" s="28">
        <f>求节点($AT$5:$AT$10,CK$5:CK$10,将星节奏统计!IS23)</f>
        <v>0</v>
      </c>
      <c r="JV24" s="28">
        <f>求节点($AT$5:$AT$10,CL$5:CL$10,将星节奏统计!IT23)</f>
        <v>0</v>
      </c>
      <c r="JW24" s="28">
        <f>求节点($AT$5:$AT$10,CM$5:CM$10,将星节奏统计!IU23)</f>
        <v>0</v>
      </c>
      <c r="JX24" s="28">
        <f>求节点($AT$5:$AT$10,CN$5:CN$10,将星节奏统计!IV23)</f>
        <v>0</v>
      </c>
      <c r="JY24" s="28">
        <f>求节点($AT$5:$AT$10,CO$5:CO$10,将星节奏统计!IW23)</f>
        <v>0</v>
      </c>
      <c r="JZ24" s="28">
        <f>求节点($AT$5:$AT$10,CP$5:CP$10,将星节奏统计!IX23)</f>
        <v>0</v>
      </c>
      <c r="KA24" s="28">
        <f>求节点($AT$5:$AT$10,CQ$5:CQ$10,将星节奏统计!IY23)</f>
        <v>0</v>
      </c>
      <c r="KB24" s="28">
        <f>求节点($AT$5:$AT$10,CR$5:CR$10,将星节奏统计!IZ23)</f>
        <v>0</v>
      </c>
      <c r="KC24" s="28">
        <f>求节点($AT$5:$AT$10,CS$5:CS$10,将星节奏统计!JA23)</f>
        <v>0</v>
      </c>
      <c r="KD24" s="28">
        <f>求节点($AT$17:$AT$22,AV$17:AV$22,将星节奏统计!JD23)</f>
        <v>0</v>
      </c>
      <c r="KE24" s="28">
        <f>求节点($AT$17:$AT$22,AW$17:AW$22,将星节奏统计!JE23)</f>
        <v>0</v>
      </c>
      <c r="KF24" s="28">
        <f>求节点($AT$17:$AT$22,AX$17:AX$22,将星节奏统计!JF23)</f>
        <v>0</v>
      </c>
      <c r="KG24" s="28">
        <f>求节点($AT$17:$AT$22,AY$17:AY$22,将星节奏统计!JG23)</f>
        <v>1.6652751152861078E-6</v>
      </c>
      <c r="KH24" s="28">
        <f>求节点($AT$17:$AT$22,AZ$17:AZ$22,将星节奏统计!JH23)</f>
        <v>2.497912672927427E-6</v>
      </c>
      <c r="KI24" s="28">
        <f>求节点($AT$17:$AT$22,BA$17:BA$22,将星节奏统计!JI23)</f>
        <v>2.497912672927427E-6</v>
      </c>
      <c r="KJ24" s="28">
        <f>求节点($AT$17:$AT$22,BB$17:BB$22,将星节奏统计!JJ23)</f>
        <v>3.7847161711013211E-6</v>
      </c>
      <c r="KK24" s="28">
        <f>求节点($AT$17:$AT$22,BC$17:BC$22,将星节奏统计!JK23)</f>
        <v>0</v>
      </c>
      <c r="KL24" s="28">
        <f>求节点($AT$17:$AT$22,BD$17:BD$22,将星节奏统计!JL23)</f>
        <v>2.497912672927427E-6</v>
      </c>
      <c r="KM24" s="28">
        <f>求节点($AT$17:$AT$22,BE$17:BE$22,将星节奏统计!JM23)</f>
        <v>0</v>
      </c>
      <c r="KN24" s="28">
        <f>求节点($AT$17:$AT$22,BF$17:BF$22,将星节奏统计!JN23)</f>
        <v>0</v>
      </c>
      <c r="KO24" s="28">
        <f>求节点($AT$17:$AT$22,BG$17:BG$22,将星节奏统计!JO23)</f>
        <v>0</v>
      </c>
      <c r="KP24" s="28">
        <f>求节点($AT$17:$AT$22,BH$17:BH$22,将星节奏统计!JP23)</f>
        <v>0</v>
      </c>
      <c r="KQ24" s="28">
        <f>求节点($AT$17:$AT$22,BI$17:BI$22,将星节奏统计!JQ23)</f>
        <v>0</v>
      </c>
      <c r="KR24" s="28">
        <f>求节点($AT$17:$AT$22,BJ$17:BJ$22,将星节奏统计!JR23)</f>
        <v>0</v>
      </c>
      <c r="KS24" s="28">
        <f>求节点($AT$17:$AT$22,BK$17:BK$22,将星节奏统计!JS23)</f>
        <v>0</v>
      </c>
      <c r="KT24" s="28">
        <f>求节点($AT$17:$AT$22,BL$17:BL$22,将星节奏统计!JT23)</f>
        <v>0</v>
      </c>
      <c r="KU24" s="28">
        <f>求节点($AT$17:$AT$22,BM$17:BM$22,将星节奏统计!JU23)</f>
        <v>0</v>
      </c>
      <c r="KV24" s="28">
        <f>求节点($AT$17:$AT$22,BN$17:BN$22,将星节奏统计!JV23)</f>
        <v>0</v>
      </c>
      <c r="KW24" s="28">
        <f>求节点($AT$17:$AT$22,BO$17:BO$22,将星节奏统计!JW23)</f>
        <v>0</v>
      </c>
      <c r="KX24" s="28">
        <f>求节点($AT$5:$AT$10,AV$5:AV$10,将星节奏统计!KA23)</f>
        <v>4.0858626055517523E-2</v>
      </c>
      <c r="KY24" s="28">
        <f>求节点($AT$5:$AT$10,AW$5:AW$10,将星节奏统计!KB23)</f>
        <v>8.1934508796851824E-2</v>
      </c>
      <c r="KZ24" s="28">
        <f>求节点($AT$5:$AT$10,AX$5:AX$10,将星节奏统计!KC23)</f>
        <v>1.2799261115815651E-2</v>
      </c>
      <c r="LA24" s="28">
        <f>求节点($AT$5:$AT$10,AY$5:AY$10,将星节奏统计!KD23)</f>
        <v>0</v>
      </c>
      <c r="LB24" s="28">
        <f>求节点($AT$5:$AT$10,AZ$5:AZ$10,将星节奏统计!KE23)</f>
        <v>0</v>
      </c>
      <c r="LC24" s="28">
        <f>求节点($AT$5:$AT$10,BA$5:BA$10,将星节奏统计!KF23)</f>
        <v>0</v>
      </c>
      <c r="LD24" s="28">
        <f>求节点($AT$5:$AT$10,BB$5:BB$10,将星节奏统计!KG23)</f>
        <v>0</v>
      </c>
      <c r="LE24" s="28">
        <f>求节点($AT$5:$AT$10,BC$5:BC$10,将星节奏统计!KH23)</f>
        <v>0</v>
      </c>
      <c r="LF24" s="28">
        <f>求节点($AT$5:$AT$10,BD$5:BD$10,将星节奏统计!KI23)</f>
        <v>0</v>
      </c>
      <c r="LG24" s="28">
        <f>求节点($AT$5:$AT$10,BE$5:BE$10,将星节奏统计!KJ23)</f>
        <v>0</v>
      </c>
      <c r="LH24" s="28">
        <f>求节点($AT$5:$AT$10,BF$5:BF$10,将星节奏统计!KK23)</f>
        <v>0</v>
      </c>
      <c r="LI24" s="28">
        <f>求节点($AT$5:$AT$10,BG$5:BG$10,将星节奏统计!KL23)</f>
        <v>0</v>
      </c>
      <c r="LJ24" s="28">
        <f>求节点($AT$5:$AT$10,BH$5:BH$10,将星节奏统计!KM23)</f>
        <v>0</v>
      </c>
      <c r="LK24" s="28">
        <f>求节点($AT$5:$AT$10,BI$5:BI$10,将星节奏统计!KN23)</f>
        <v>0</v>
      </c>
      <c r="LL24" s="28">
        <f>求节点($AT$5:$AT$10,BJ$5:BJ$10,将星节奏统计!KO23)</f>
        <v>0</v>
      </c>
      <c r="LM24" s="28">
        <f>求节点($AT$5:$AT$10,BK$5:BK$10,将星节奏统计!KP23)</f>
        <v>0</v>
      </c>
      <c r="LN24" s="28">
        <f>求节点($AT$5:$AT$10,BL$5:BL$10,将星节奏统计!KQ23)</f>
        <v>0.45727237005205418</v>
      </c>
      <c r="LO24" s="28">
        <f>求节点($AT$5:$AT$10,BM$5:BM$10,将星节奏统计!KR23)</f>
        <v>0.35598522231631297</v>
      </c>
      <c r="LP24" s="28">
        <f>求节点($AT$5:$AT$10,BN$5:BN$10,将星节奏统计!KS23)</f>
        <v>0.27998768526359419</v>
      </c>
      <c r="LQ24" s="28">
        <f>求节点($AT$5:$AT$10,BO$5:BO$10,将星节奏统计!KT23)</f>
        <v>0</v>
      </c>
      <c r="LR24" s="28">
        <f>求节点($AT$5:$AT$10,BP$5:BP$10,将星节奏统计!KU23)</f>
        <v>0.20741907148905833</v>
      </c>
      <c r="LS24" s="28">
        <f>求节点($AT$5:$AT$10,BQ$5:BQ$10,将星节奏统计!KV23)</f>
        <v>0.13827938099270556</v>
      </c>
      <c r="LT24" s="28">
        <f>求节点($AT$5:$AT$10,BR$5:BR$10,将星节奏统计!KW23)</f>
        <v>0.35598522231631297</v>
      </c>
      <c r="LU24" s="28">
        <f>求节点($AT$5:$AT$10,BS$5:BS$10,将星节奏统计!KX23)</f>
        <v>0</v>
      </c>
      <c r="LV24" s="28">
        <f>求节点($AT$5:$AT$10,BT$5:BT$10,将星节奏统计!KY23)</f>
        <v>0.13827938099270556</v>
      </c>
      <c r="LW24" s="28">
        <f>求节点($AT$5:$AT$10,BU$5:BU$10,将星节奏统计!KZ23)</f>
        <v>8.3853778200146015E-2</v>
      </c>
      <c r="LX24" s="28">
        <f>求节点($AT$5:$AT$10,BV$5:BV$10,将星节奏统计!LA23)</f>
        <v>0.30789819002325514</v>
      </c>
      <c r="LY24" s="28">
        <f>求节点($AT$5:$AT$10,BW$5:BW$10,将星节奏统计!LB23)</f>
        <v>1.2723401865186432E-2</v>
      </c>
      <c r="LZ24" s="28">
        <f>求节点($AT$5:$AT$10,BX$5:BX$10,将星节奏统计!LC23)</f>
        <v>7.9521261657415215E-3</v>
      </c>
      <c r="MA24" s="28">
        <f>求节点($AT$5:$AT$10,BY$5:BY$10,将星节奏统计!LD23)</f>
        <v>1.2723401865186432E-2</v>
      </c>
      <c r="MB24" s="28">
        <f>求节点($AT$5:$AT$10,BZ$5:BZ$10,将星节奏统计!LE23)</f>
        <v>7.9521261657415215E-3</v>
      </c>
      <c r="MC24" s="28">
        <f>求节点($AT$5:$AT$10,CA$5:CA$10,将星节奏统计!LF23)</f>
        <v>1.5904252331483043E-2</v>
      </c>
      <c r="MD24" s="28">
        <f>求节点($AT$5:$AT$10,CB$5:CB$10,将星节奏统计!LG23)</f>
        <v>1.5904252331483043E-2</v>
      </c>
      <c r="ME24" s="28">
        <f>求节点($AT$5:$AT$10,CC$5:CC$10,将星节奏统计!LH23)</f>
        <v>1.5904252331483043E-2</v>
      </c>
      <c r="MF24" s="28">
        <f>求节点($AT$5:$AT$10,CD$5:CD$10,将星节奏统计!LI23)</f>
        <v>1.5904252331483043E-2</v>
      </c>
      <c r="MG24" s="28">
        <f>求节点($AT$5:$AT$10,CE$5:CE$10,将星节奏统计!LJ23)</f>
        <v>9.5425513988898203E-3</v>
      </c>
      <c r="MH24" s="28">
        <f>求节点($AT$5:$AT$10,CF$5:CF$10,将星节奏统计!LK23)</f>
        <v>9.5425513988898203E-3</v>
      </c>
      <c r="MI24" s="28">
        <f>求节点($AT$5:$AT$10,CG$5:CG$10,将星节奏统计!LL23)</f>
        <v>9.5425513988898203E-3</v>
      </c>
      <c r="MJ24" s="28">
        <f>求节点($AT$5:$AT$10,CH$5:CH$10,将星节奏统计!LM23)</f>
        <v>9.5425513988898203E-3</v>
      </c>
      <c r="MK24" s="28">
        <f>求节点($AT$5:$AT$10,CI$5:CI$10,将星节奏统计!LN23)</f>
        <v>1.2723401865186432E-2</v>
      </c>
      <c r="ML24" s="28">
        <f>求节点($AT$5:$AT$10,CJ$5:CJ$10,将星节奏统计!LO23)</f>
        <v>7.9521261657415215E-3</v>
      </c>
      <c r="MM24" s="28">
        <f>求节点($AT$5:$AT$10,CK$5:CK$10,将星节奏统计!LP23)</f>
        <v>0</v>
      </c>
      <c r="MN24" s="28">
        <f>求节点($AT$5:$AT$10,CL$5:CL$10,将星节奏统计!LQ23)</f>
        <v>0</v>
      </c>
      <c r="MO24" s="28">
        <f>求节点($AT$5:$AT$10,CM$5:CM$10,将星节奏统计!LR23)</f>
        <v>0</v>
      </c>
      <c r="MP24" s="28">
        <f>求节点($AT$5:$AT$10,CN$5:CN$10,将星节奏统计!LS23)</f>
        <v>0</v>
      </c>
      <c r="MQ24" s="28">
        <f>求节点($AT$5:$AT$10,CO$5:CO$10,将星节奏统计!LT23)</f>
        <v>0</v>
      </c>
      <c r="MR24" s="28">
        <f>求节点($AT$5:$AT$10,CP$5:CP$10,将星节奏统计!LU23)</f>
        <v>0</v>
      </c>
      <c r="MS24" s="28">
        <f>求节点($AT$5:$AT$10,CQ$5:CQ$10,将星节奏统计!LV23)</f>
        <v>0</v>
      </c>
      <c r="MT24" s="28">
        <f>求节点($AT$5:$AT$10,CR$5:CR$10,将星节奏统计!LW23)</f>
        <v>0</v>
      </c>
      <c r="MU24" s="28">
        <f>求节点($AT$5:$AT$10,CS$5:CS$10,将星节奏统计!LX23)</f>
        <v>0</v>
      </c>
      <c r="MV24" s="28">
        <f>求节点($AT$17:$AT$22,AV$17:AV$22,将星节奏统计!MA23)</f>
        <v>0</v>
      </c>
      <c r="MW24" s="28">
        <f>求节点($AT$17:$AT$22,AW$17:AW$22,将星节奏统计!MB23)</f>
        <v>0</v>
      </c>
      <c r="MX24" s="28">
        <f>求节点($AT$17:$AT$22,AX$17:AX$22,将星节奏统计!MC23)</f>
        <v>0</v>
      </c>
      <c r="MY24" s="28">
        <f>求节点($AT$17:$AT$22,AY$17:AY$22,将星节奏统计!MD23)</f>
        <v>0</v>
      </c>
      <c r="MZ24" s="28">
        <f>求节点($AT$17:$AT$22,AZ$17:AZ$22,将星节奏统计!ME23)</f>
        <v>0</v>
      </c>
      <c r="NA24" s="28">
        <f>求节点($AT$17:$AT$22,BA$17:BA$22,将星节奏统计!MF23)</f>
        <v>0</v>
      </c>
      <c r="NB24" s="28">
        <f>求节点($AT$17:$AT$22,BB$17:BB$22,将星节奏统计!MG23)</f>
        <v>0</v>
      </c>
      <c r="NC24" s="28">
        <f>求节点($AT$17:$AT$22,BC$17:BC$22,将星节奏统计!MH23)</f>
        <v>0</v>
      </c>
      <c r="ND24" s="28">
        <f>求节点($AT$17:$AT$22,BD$17:BD$22,将星节奏统计!MI23)</f>
        <v>0</v>
      </c>
      <c r="NE24" s="28">
        <f>求节点($AT$17:$AT$22,BE$17:BE$22,将星节奏统计!MJ23)</f>
        <v>0</v>
      </c>
      <c r="NF24" s="28">
        <f>求节点($AT$17:$AT$22,BF$17:BF$22,将星节奏统计!MK23)</f>
        <v>0</v>
      </c>
      <c r="NG24" s="28">
        <f>求节点($AT$17:$AT$22,BG$17:BG$22,将星节奏统计!ML23)</f>
        <v>0</v>
      </c>
      <c r="NH24" s="28">
        <f>求节点($AT$17:$AT$22,BH$17:BH$22,将星节奏统计!MM23)</f>
        <v>0</v>
      </c>
      <c r="NI24" s="28">
        <f>求节点($AT$17:$AT$22,BI$17:BI$22,将星节奏统计!MN23)</f>
        <v>0</v>
      </c>
      <c r="NJ24" s="28">
        <f>求节点($AT$17:$AT$22,BJ$17:BJ$22,将星节奏统计!MO23)</f>
        <v>0</v>
      </c>
      <c r="NK24" s="28">
        <f>求节点($AT$17:$AT$22,BK$17:BK$22,将星节奏统计!MP23)</f>
        <v>0</v>
      </c>
      <c r="NL24" s="28">
        <f>求节点($AT$17:$AT$22,BL$17:BL$22,将星节奏统计!MQ23)</f>
        <v>0</v>
      </c>
      <c r="NM24" s="28">
        <f>求节点($AT$17:$AT$22,BM$17:BM$22,将星节奏统计!MR23)</f>
        <v>0</v>
      </c>
      <c r="NN24" s="28">
        <f>求节点($AT$17:$AT$22,BN$17:BN$22,将星节奏统计!MS23)</f>
        <v>0</v>
      </c>
      <c r="NO24" s="28">
        <f>求节点($AT$17:$AT$22,BO$17:BO$22,将星节奏统计!MT23)</f>
        <v>0</v>
      </c>
      <c r="NP24" s="28">
        <f>求节点($AT$5:$AT$10,AV$5:AV$10,将星节奏统计!MX23)</f>
        <v>5.4958318753524971E-2</v>
      </c>
      <c r="NQ24" s="28">
        <f>求节点($AT$5:$AT$10,AW$5:AW$10,将星节奏统计!MY23)</f>
        <v>9.4796617025418625E-2</v>
      </c>
      <c r="NR24" s="28">
        <f>求节点($AT$5:$AT$10,AX$5:AX$10,将星节奏统计!MZ23)</f>
        <v>1.9355618220389108E-2</v>
      </c>
      <c r="NS24" s="28">
        <f>求节点($AT$5:$AT$10,AY$5:AY$10,将星节奏统计!NA23)</f>
        <v>0</v>
      </c>
      <c r="NT24" s="28">
        <f>求节点($AT$5:$AT$10,AZ$5:AZ$10,将星节奏统计!NB23)</f>
        <v>0</v>
      </c>
      <c r="NU24" s="28">
        <f>求节点($AT$5:$AT$10,BA$5:BA$10,将星节奏统计!NC23)</f>
        <v>0</v>
      </c>
      <c r="NV24" s="28">
        <f>求节点($AT$5:$AT$10,BB$5:BB$10,将星节奏统计!ND23)</f>
        <v>0</v>
      </c>
      <c r="NW24" s="28">
        <f>求节点($AT$5:$AT$10,BC$5:BC$10,将星节奏统计!NE23)</f>
        <v>0</v>
      </c>
      <c r="NX24" s="28">
        <f>求节点($AT$5:$AT$10,BD$5:BD$10,将星节奏统计!NF23)</f>
        <v>0</v>
      </c>
      <c r="NY24" s="28">
        <f>求节点($AT$5:$AT$10,BE$5:BE$10,将星节奏统计!NG23)</f>
        <v>0</v>
      </c>
      <c r="NZ24" s="28">
        <f>求节点($AT$5:$AT$10,BF$5:BF$10,将星节奏统计!NH23)</f>
        <v>0</v>
      </c>
      <c r="OA24" s="28">
        <f>求节点($AT$5:$AT$10,BG$5:BG$10,将星节奏统计!NI23)</f>
        <v>0</v>
      </c>
      <c r="OB24" s="28">
        <f>求节点($AT$5:$AT$10,BH$5:BH$10,将星节奏统计!NJ23)</f>
        <v>0</v>
      </c>
      <c r="OC24" s="28">
        <f>求节点($AT$5:$AT$10,BI$5:BI$10,将星节奏统计!NK23)</f>
        <v>0</v>
      </c>
      <c r="OD24" s="28">
        <f>求节点($AT$5:$AT$10,BJ$5:BJ$10,将星节奏统计!NL23)</f>
        <v>0</v>
      </c>
      <c r="OE24" s="28">
        <f>求节点($AT$5:$AT$10,BK$5:BK$10,将星节奏统计!NM23)</f>
        <v>0</v>
      </c>
      <c r="OF24" s="28">
        <f>求节点($AT$5:$AT$10,BL$5:BL$10,将星节奏统计!NN23)</f>
        <v>0.49831372907911803</v>
      </c>
      <c r="OG24" s="28">
        <f>求节点($AT$5:$AT$10,BM$5:BM$10,将星节奏统计!NO23)</f>
        <v>0.45445348372893385</v>
      </c>
      <c r="OH24" s="28">
        <f>求节点($AT$5:$AT$10,BN$5:BN$10,将星节奏统计!NP23)</f>
        <v>0.37303115755076055</v>
      </c>
      <c r="OI24" s="28">
        <f>求节点($AT$5:$AT$10,BO$5:BO$10,将星节奏统计!NQ23)</f>
        <v>0</v>
      </c>
      <c r="OJ24" s="28">
        <f>求节点($AT$5:$AT$10,BP$5:BP$10,将星节奏统计!NR23)</f>
        <v>0.29171509140500274</v>
      </c>
      <c r="OK24" s="28">
        <f>求节点($AT$5:$AT$10,BQ$5:BQ$10,将星节奏统计!NS23)</f>
        <v>0.1944767276033352</v>
      </c>
      <c r="OL24" s="28">
        <f>求节点($AT$5:$AT$10,BR$5:BR$10,将星节奏统计!NT23)</f>
        <v>0.48036466178818538</v>
      </c>
      <c r="OM24" s="28">
        <f>求节点($AT$5:$AT$10,BS$5:BS$10,将星节奏统计!NU23)</f>
        <v>0</v>
      </c>
      <c r="ON24" s="28">
        <f>求节点($AT$5:$AT$10,BT$5:BT$10,将星节奏统计!NV23)</f>
        <v>0.1944767276033352</v>
      </c>
      <c r="OO24" s="28">
        <f>求节点($AT$5:$AT$10,BU$5:BU$10,将星节奏统计!NW23)</f>
        <v>9.7312035123641658E-2</v>
      </c>
      <c r="OP24" s="28">
        <f>求节点($AT$5:$AT$10,BV$5:BV$10,将星节奏统计!NX23)</f>
        <v>0.32623337651938222</v>
      </c>
      <c r="OQ24" s="28">
        <f>求节点($AT$5:$AT$10,BW$5:BW$10,将星节奏统计!NY23)</f>
        <v>1.9240900450325837E-2</v>
      </c>
      <c r="OR24" s="28">
        <f>求节点($AT$5:$AT$10,BX$5:BX$10,将星节奏统计!NZ23)</f>
        <v>1.2025562781453648E-2</v>
      </c>
      <c r="OS24" s="28">
        <f>求节点($AT$5:$AT$10,BY$5:BY$10,将星节奏统计!OA23)</f>
        <v>1.9240900450325837E-2</v>
      </c>
      <c r="OT24" s="28">
        <f>求节点($AT$5:$AT$10,BZ$5:BZ$10,将星节奏统计!OB23)</f>
        <v>1.2025562781453648E-2</v>
      </c>
      <c r="OU24" s="28">
        <f>求节点($AT$5:$AT$10,CA$5:CA$10,将星节奏统计!OC23)</f>
        <v>2.4051125562907297E-2</v>
      </c>
      <c r="OV24" s="28">
        <f>求节点($AT$5:$AT$10,CB$5:CB$10,将星节奏统计!OD23)</f>
        <v>2.4051125562907297E-2</v>
      </c>
      <c r="OW24" s="28">
        <f>求节点($AT$5:$AT$10,CC$5:CC$10,将星节奏统计!OE23)</f>
        <v>2.4051125562907297E-2</v>
      </c>
      <c r="OX24" s="28">
        <f>求节点($AT$5:$AT$10,CD$5:CD$10,将星节奏统计!OF23)</f>
        <v>2.4051125562907297E-2</v>
      </c>
      <c r="OY24" s="28">
        <f>求节点($AT$5:$AT$10,CE$5:CE$10,将星节奏统计!OG23)</f>
        <v>1.4430675337744378E-2</v>
      </c>
      <c r="OZ24" s="28">
        <f>求节点($AT$5:$AT$10,CF$5:CF$10,将星节奏统计!OH23)</f>
        <v>1.4430675337744378E-2</v>
      </c>
      <c r="PA24" s="28">
        <f>求节点($AT$5:$AT$10,CG$5:CG$10,将星节奏统计!OI23)</f>
        <v>1.4430675337744378E-2</v>
      </c>
      <c r="PB24" s="28">
        <f>求节点($AT$5:$AT$10,CH$5:CH$10,将星节奏统计!OJ23)</f>
        <v>1.4430675337744378E-2</v>
      </c>
      <c r="PC24" s="28">
        <f>求节点($AT$5:$AT$10,CI$5:CI$10,将星节奏统计!OK23)</f>
        <v>1.9240900450325837E-2</v>
      </c>
      <c r="PD24" s="28">
        <f>求节点($AT$5:$AT$10,CJ$5:CJ$10,将星节奏统计!OL23)</f>
        <v>1.2025562781453648E-2</v>
      </c>
      <c r="PE24" s="28">
        <f>求节点($AT$5:$AT$10,CK$5:CK$10,将星节奏统计!OM23)</f>
        <v>0</v>
      </c>
      <c r="PF24" s="28">
        <f>求节点($AT$5:$AT$10,CL$5:CL$10,将星节奏统计!ON23)</f>
        <v>0</v>
      </c>
      <c r="PG24" s="28">
        <f>求节点($AT$5:$AT$10,CM$5:CM$10,将星节奏统计!OO23)</f>
        <v>0</v>
      </c>
      <c r="PH24" s="28">
        <f>求节点($AT$5:$AT$10,CN$5:CN$10,将星节奏统计!OP23)</f>
        <v>0</v>
      </c>
      <c r="PI24" s="28">
        <f>求节点($AT$5:$AT$10,CO$5:CO$10,将星节奏统计!OQ23)</f>
        <v>0</v>
      </c>
      <c r="PJ24" s="28">
        <f>求节点($AT$5:$AT$10,CP$5:CP$10,将星节奏统计!OR23)</f>
        <v>0</v>
      </c>
      <c r="PK24" s="28">
        <f>求节点($AT$5:$AT$10,CQ$5:CQ$10,将星节奏统计!OS23)</f>
        <v>0</v>
      </c>
      <c r="PL24" s="28">
        <f>求节点($AT$5:$AT$10,CR$5:CR$10,将星节奏统计!OT23)</f>
        <v>0</v>
      </c>
      <c r="PM24" s="28">
        <f>求节点($AT$5:$AT$10,CS$5:CS$10,将星节奏统计!OU23)</f>
        <v>0</v>
      </c>
      <c r="PN24" s="28">
        <f>求节点($AT$17:$AT$22,AV$17:AV$22,将星节奏统计!OX23)</f>
        <v>0</v>
      </c>
      <c r="PO24" s="28">
        <f>求节点($AT$17:$AT$22,AW$17:AW$22,将星节奏统计!OY23)</f>
        <v>0</v>
      </c>
      <c r="PP24" s="28">
        <f>求节点($AT$17:$AT$22,AX$17:AX$22,将星节奏统计!OZ23)</f>
        <v>0</v>
      </c>
      <c r="PQ24" s="28">
        <f>求节点($AT$17:$AT$22,AY$17:AY$22,将星节奏统计!PA23)</f>
        <v>1.9195332407635768E-6</v>
      </c>
      <c r="PR24" s="28">
        <f>求节点($AT$17:$AT$22,AZ$17:AZ$22,将星节奏统计!PB23)</f>
        <v>2.8792998611505694E-6</v>
      </c>
      <c r="PS24" s="28">
        <f>求节点($AT$17:$AT$22,BA$17:BA$22,将星节奏统计!PC23)</f>
        <v>2.8792998611505694E-6</v>
      </c>
      <c r="PT24" s="28">
        <f>求节点($AT$17:$AT$22,BB$17:BB$22,将星节奏统计!PD23)</f>
        <v>4.3625755471940475E-6</v>
      </c>
      <c r="PU24" s="28">
        <f>求节点($AT$17:$AT$22,BC$17:BC$22,将星节奏统计!PE23)</f>
        <v>0</v>
      </c>
      <c r="PV24" s="28">
        <f>求节点($AT$17:$AT$22,BD$17:BD$22,将星节奏统计!PF23)</f>
        <v>2.8792998611505694E-6</v>
      </c>
      <c r="PW24" s="28">
        <f>求节点($AT$17:$AT$22,BE$17:BE$22,将星节奏统计!PG23)</f>
        <v>0</v>
      </c>
      <c r="PX24" s="28">
        <f>求节点($AT$17:$AT$22,BF$17:BF$22,将星节奏统计!PH23)</f>
        <v>0</v>
      </c>
      <c r="PY24" s="28">
        <f>求节点($AT$17:$AT$22,BG$17:BG$22,将星节奏统计!PI23)</f>
        <v>0</v>
      </c>
      <c r="PZ24" s="28">
        <f>求节点($AT$17:$AT$22,BH$17:BH$22,将星节奏统计!PJ23)</f>
        <v>0</v>
      </c>
      <c r="QA24" s="28">
        <f>求节点($AT$17:$AT$22,BI$17:BI$22,将星节奏统计!PK23)</f>
        <v>0</v>
      </c>
      <c r="QB24" s="28">
        <f>求节点($AT$17:$AT$22,BJ$17:BJ$22,将星节奏统计!PL23)</f>
        <v>0</v>
      </c>
      <c r="QC24" s="28">
        <f>求节点($AT$17:$AT$22,BK$17:BK$22,将星节奏统计!PM23)</f>
        <v>0</v>
      </c>
      <c r="QD24" s="28">
        <f>求节点($AT$17:$AT$22,BL$17:BL$22,将星节奏统计!PN23)</f>
        <v>0</v>
      </c>
      <c r="QE24" s="28">
        <f>求节点($AT$17:$AT$22,BM$17:BM$22,将星节奏统计!PO23)</f>
        <v>0</v>
      </c>
      <c r="QF24" s="28">
        <f>求节点($AT$17:$AT$22,BN$17:BN$22,将星节奏统计!PP23)</f>
        <v>0</v>
      </c>
      <c r="QG24" s="28">
        <f>求节点($AT$17:$AT$22,BO$17:BO$22,将星节奏统计!PQ23)</f>
        <v>0</v>
      </c>
      <c r="QJ24" s="3">
        <v>20</v>
      </c>
      <c r="QK24" s="28">
        <f t="shared" ca="1" si="41"/>
        <v>0.14445524676290372</v>
      </c>
      <c r="QL24" s="28">
        <f t="shared" ca="1" si="41"/>
        <v>0.16688489986667659</v>
      </c>
      <c r="QM24" s="28">
        <f t="shared" ca="1" si="41"/>
        <v>0.21450818421183779</v>
      </c>
      <c r="QN24" s="28">
        <f t="shared" ca="1" si="41"/>
        <v>0.36006972387491765</v>
      </c>
      <c r="QO24" s="28">
        <f t="shared" ca="1" si="41"/>
        <v>0.45526286706321728</v>
      </c>
      <c r="QP24" s="28">
        <f t="shared" ca="1" si="42"/>
        <v>1.1938026917663769E-2</v>
      </c>
      <c r="QQ24" s="28">
        <f t="shared" ca="1" si="42"/>
        <v>1.421564962815014E-2</v>
      </c>
      <c r="QR24" s="28">
        <f t="shared" ca="1" si="42"/>
        <v>1.9240034821569066E-2</v>
      </c>
      <c r="QS24" s="28">
        <f t="shared" ca="1" si="42"/>
        <v>3.8170205595559295E-2</v>
      </c>
      <c r="QT24" s="28">
        <f t="shared" ca="1" si="42"/>
        <v>5.7722701350977512E-2</v>
      </c>
      <c r="QU24" s="28">
        <f t="shared" ca="1" si="43"/>
        <v>3.8786102909775085E-2</v>
      </c>
      <c r="QV24" s="28">
        <f t="shared" ca="1" si="43"/>
        <v>4.3963386202006502E-2</v>
      </c>
      <c r="QW24" s="28">
        <f t="shared" ca="1" si="43"/>
        <v>5.4789284991904212E-2</v>
      </c>
      <c r="QX24" s="28">
        <f t="shared" ca="1" si="43"/>
        <v>8.1934508796851824E-2</v>
      </c>
      <c r="QY24" s="28">
        <f t="shared" ca="1" si="43"/>
        <v>9.4796617025418625E-2</v>
      </c>
      <c r="QZ24" s="28">
        <f t="shared" ca="1" si="44"/>
        <v>9.2831889400545944E-2</v>
      </c>
      <c r="RA24" s="28">
        <f t="shared" ca="1" si="44"/>
        <v>0.10781749409864561</v>
      </c>
      <c r="RB24" s="28">
        <f t="shared" ca="1" si="44"/>
        <v>0.13961962885559959</v>
      </c>
      <c r="RC24" s="28">
        <f t="shared" ca="1" si="44"/>
        <v>0.22565371071695492</v>
      </c>
      <c r="RD24" s="28">
        <f t="shared" ca="1" si="44"/>
        <v>0.28648517265694767</v>
      </c>
      <c r="RE24" s="28">
        <f t="shared" ca="1" si="45"/>
        <v>7.4612668235398555E-3</v>
      </c>
      <c r="RF24" s="28">
        <f t="shared" ca="1" si="45"/>
        <v>8.8847810175938374E-3</v>
      </c>
      <c r="RG24" s="28">
        <f t="shared" ca="1" si="45"/>
        <v>1.2025021763480671E-2</v>
      </c>
      <c r="RH24" s="28">
        <f t="shared" ca="1" si="45"/>
        <v>2.3856378497224565E-2</v>
      </c>
      <c r="RI24" s="28">
        <f t="shared" ca="1" si="45"/>
        <v>3.6076688344360945E-2</v>
      </c>
      <c r="RJ24" s="28">
        <f t="shared" ca="1" si="46"/>
        <v>2.9853544567569681E-6</v>
      </c>
      <c r="RK24" s="28">
        <f t="shared" ca="1" si="46"/>
        <v>0</v>
      </c>
      <c r="RL24" s="28">
        <f t="shared" ca="1" si="46"/>
        <v>2.6114541580605707E-6</v>
      </c>
      <c r="RM24" s="28">
        <f t="shared" ca="1" si="46"/>
        <v>0</v>
      </c>
      <c r="RN24" s="28">
        <f t="shared" ca="1" si="46"/>
        <v>3.0101771275646907E-6</v>
      </c>
      <c r="RO24" s="28">
        <f t="shared" ca="1" si="47"/>
        <v>2.8555564368995534E-6</v>
      </c>
      <c r="RP24" s="28">
        <f t="shared" ca="1" si="47"/>
        <v>0</v>
      </c>
      <c r="RQ24" s="28">
        <f t="shared" ca="1" si="47"/>
        <v>2.497912672927427E-6</v>
      </c>
      <c r="RR24" s="28">
        <f t="shared" ca="1" si="47"/>
        <v>0</v>
      </c>
      <c r="RS24" s="28">
        <f t="shared" ca="1" si="47"/>
        <v>2.8792998611505694E-6</v>
      </c>
      <c r="RT24" s="28">
        <f t="shared" ca="1" si="48"/>
        <v>1.5495746605305904E-2</v>
      </c>
      <c r="RU24" s="28">
        <f t="shared" ca="1" si="48"/>
        <v>1.8452136687821658E-2</v>
      </c>
      <c r="RV24" s="28">
        <f t="shared" ca="1" si="48"/>
        <v>2.3552762608843578E-2</v>
      </c>
      <c r="RW24" s="28">
        <f t="shared" ca="1" si="48"/>
        <v>4.0858626055517523E-2</v>
      </c>
      <c r="RX24" s="28">
        <f t="shared" ca="1" si="48"/>
        <v>5.4958318753524971E-2</v>
      </c>
      <c r="RY24" s="28">
        <f t="shared" ca="1" si="49"/>
        <v>4.2789170782812441E-2</v>
      </c>
      <c r="RZ24" s="28">
        <f t="shared" ca="1" si="49"/>
        <v>4.8730188179693761E-2</v>
      </c>
      <c r="SA24" s="28">
        <f t="shared" ca="1" si="49"/>
        <v>6.1240867468769306E-2</v>
      </c>
      <c r="SB24" s="28">
        <f t="shared" ca="1" si="49"/>
        <v>9.665303931596167E-2</v>
      </c>
      <c r="SC24" s="28">
        <f t="shared" ca="1" si="49"/>
        <v>0.11666765334403076</v>
      </c>
    </row>
    <row r="25" spans="2:497" x14ac:dyDescent="0.2">
      <c r="L25" s="5">
        <v>0</v>
      </c>
      <c r="M25" s="5">
        <v>22</v>
      </c>
      <c r="N25" s="5" t="str">
        <f>IF(将星标签统计!H24="","",将星标签统计!H24)</f>
        <v>法家</v>
      </c>
      <c r="O25" s="5">
        <f>IF(将星标签统计!K24="",0,1)</f>
        <v>1</v>
      </c>
      <c r="P25" s="5" t="s">
        <v>442</v>
      </c>
      <c r="Q25" s="5">
        <f t="shared" si="23"/>
        <v>2</v>
      </c>
      <c r="R25" s="28">
        <f t="shared" si="3"/>
        <v>0.3</v>
      </c>
      <c r="S25" s="28">
        <f t="shared" si="24"/>
        <v>0.6</v>
      </c>
      <c r="T25" s="28">
        <v>0.1</v>
      </c>
      <c r="U25" s="28">
        <v>0.2</v>
      </c>
      <c r="V25" s="28">
        <v>0.3</v>
      </c>
      <c r="W25" s="28">
        <v>0.4</v>
      </c>
      <c r="X25" s="28">
        <v>0.5</v>
      </c>
      <c r="Y25" s="28">
        <v>0.6</v>
      </c>
      <c r="AC25" s="5">
        <v>0</v>
      </c>
      <c r="AD25" s="5">
        <v>22</v>
      </c>
      <c r="AE25" s="5" t="str">
        <f>IF(将星标签统计!BF24="","",将星标签统计!BF24)</f>
        <v/>
      </c>
      <c r="AF25" s="5">
        <f>IF(将星标签统计!CA24=0,0,1)</f>
        <v>0</v>
      </c>
      <c r="AH25" s="5">
        <f t="shared" si="25"/>
        <v>0</v>
      </c>
      <c r="AI25" s="28">
        <f t="shared" si="4"/>
        <v>0</v>
      </c>
      <c r="AJ25" s="55">
        <f t="shared" si="26"/>
        <v>0</v>
      </c>
      <c r="CU25" s="3">
        <v>21</v>
      </c>
      <c r="CV25" s="28">
        <f>求节点($AT$5:$AT$10,AV$5:AV$10,将星节奏统计!BJ24)</f>
        <v>1.6513458027679825E-2</v>
      </c>
      <c r="CW25" s="28">
        <f>求节点($AT$5:$AT$10,AW$5:AW$10,将星节奏统计!BK24)</f>
        <v>4.0745231531891538E-2</v>
      </c>
      <c r="CX25" s="28">
        <f>求节点($AT$5:$AT$10,AX$5:AX$10,将星节奏统计!BL24)</f>
        <v>4.2659766571506198E-3</v>
      </c>
      <c r="CY25" s="28">
        <f>求节点($AT$5:$AT$10,AY$5:AY$10,将星节奏统计!BM24)</f>
        <v>0</v>
      </c>
      <c r="CZ25" s="28">
        <f>求节点($AT$5:$AT$10,AZ$5:AZ$10,将星节奏统计!BN24)</f>
        <v>0</v>
      </c>
      <c r="DA25" s="28">
        <f>求节点($AT$5:$AT$10,BA$5:BA$10,将星节奏统计!BO24)</f>
        <v>0</v>
      </c>
      <c r="DB25" s="28">
        <f>求节点($AT$5:$AT$10,BB$5:BB$10,将星节奏统计!BP24)</f>
        <v>0</v>
      </c>
      <c r="DC25" s="28">
        <f>求节点($AT$5:$AT$10,BC$5:BC$10,将星节奏统计!BQ24)</f>
        <v>0</v>
      </c>
      <c r="DD25" s="28">
        <f>求节点($AT$5:$AT$10,BD$5:BD$10,将星节奏统计!BR24)</f>
        <v>0</v>
      </c>
      <c r="DE25" s="28">
        <f>求节点($AT$5:$AT$10,BE$5:BE$10,将星节奏统计!BS24)</f>
        <v>0</v>
      </c>
      <c r="DF25" s="28">
        <f>求节点($AT$5:$AT$10,BF$5:BF$10,将星节奏统计!BT24)</f>
        <v>0</v>
      </c>
      <c r="DG25" s="28">
        <f>求节点($AT$5:$AT$10,BG$5:BG$10,将星节奏统计!BU24)</f>
        <v>0</v>
      </c>
      <c r="DH25" s="28">
        <f>求节点($AT$5:$AT$10,BH$5:BH$10,将星节奏统计!BV24)</f>
        <v>0</v>
      </c>
      <c r="DI25" s="28">
        <f>求节点($AT$5:$AT$10,BI$5:BI$10,将星节奏统计!BW24)</f>
        <v>0</v>
      </c>
      <c r="DJ25" s="28">
        <f>求节点($AT$5:$AT$10,BJ$5:BJ$10,将星节奏统计!BX24)</f>
        <v>0</v>
      </c>
      <c r="DK25" s="28">
        <f>求节点($AT$5:$AT$10,BK$5:BK$10,将星节奏统计!BY24)</f>
        <v>0</v>
      </c>
      <c r="DL25" s="28">
        <f>求节点($AT$5:$AT$10,BL$5:BL$10,将星节奏统计!BZ24)</f>
        <v>0.20781434979314969</v>
      </c>
      <c r="DM25" s="28">
        <f>求节点($AT$5:$AT$10,BM$5:BM$10,将星节奏统计!CA24)</f>
        <v>0.15255368546958739</v>
      </c>
      <c r="DN25" s="28">
        <f>求节点($AT$5:$AT$10,BN$5:BN$10,将星节奏统计!CB24)</f>
        <v>0.11998521408179902</v>
      </c>
      <c r="DO25" s="28">
        <f>求节点($AT$5:$AT$10,BO$5:BO$10,将星节奏统计!CC24)</f>
        <v>0</v>
      </c>
      <c r="DP25" s="28">
        <f>求节点($AT$5:$AT$10,BP$5:BP$10,将星节奏统计!CD24)</f>
        <v>7.6787579828711178E-2</v>
      </c>
      <c r="DQ25" s="28">
        <f>求节点($AT$5:$AT$10,BQ$5:BQ$10,将星节奏统计!CE24)</f>
        <v>5.1191719885807452E-2</v>
      </c>
      <c r="DR25" s="28">
        <f>求节点($AT$5:$AT$10,BR$5:BR$10,将星节奏统计!CF24)</f>
        <v>0.15255368546958739</v>
      </c>
      <c r="DS25" s="28">
        <f>求节点($AT$5:$AT$10,BS$5:BS$10,将星节奏统计!CG24)</f>
        <v>0</v>
      </c>
      <c r="DT25" s="28">
        <f>求节点($AT$5:$AT$10,BT$5:BT$10,将星节奏统计!CH24)</f>
        <v>5.1191719885807452E-2</v>
      </c>
      <c r="DU25" s="28">
        <f>求节点($AT$5:$AT$10,BU$5:BU$10,将星节奏统计!CI24)</f>
        <v>4.0745231531891538E-2</v>
      </c>
      <c r="DV25" s="28">
        <f>求节点($AT$5:$AT$10,BV$5:BV$10,将星节奏统计!CJ24)</f>
        <v>0.15687147841054502</v>
      </c>
      <c r="DW25" s="28">
        <f>求节点($AT$5:$AT$10,BW$5:BW$10,将星节奏统计!CK24)</f>
        <v>4.2406928701034657E-3</v>
      </c>
      <c r="DX25" s="28">
        <f>求节点($AT$5:$AT$10,BX$5:BX$10,将星节奏统计!CL24)</f>
        <v>2.6504330438146678E-3</v>
      </c>
      <c r="DY25" s="28">
        <f>求节点($AT$5:$AT$10,BY$5:BY$10,将星节奏统计!CM24)</f>
        <v>4.2406928701034657E-3</v>
      </c>
      <c r="DZ25" s="28">
        <f>求节点($AT$5:$AT$10,BZ$5:BZ$10,将星节奏统计!CN24)</f>
        <v>2.6504330438146678E-3</v>
      </c>
      <c r="EA25" s="28">
        <f>求节点($AT$5:$AT$10,CA$5:CA$10,将星节奏统计!CO24)</f>
        <v>5.3008660876293356E-3</v>
      </c>
      <c r="EB25" s="28">
        <f>求节点($AT$5:$AT$10,CB$5:CB$10,将星节奏统计!CP24)</f>
        <v>5.3008660876293356E-3</v>
      </c>
      <c r="EC25" s="28">
        <f>求节点($AT$5:$AT$10,CC$5:CC$10,将星节奏统计!CQ24)</f>
        <v>5.3008660876293356E-3</v>
      </c>
      <c r="ED25" s="28">
        <f>求节点($AT$5:$AT$10,CD$5:CD$10,将星节奏统计!CR24)</f>
        <v>5.3008660876293356E-3</v>
      </c>
      <c r="EE25" s="28">
        <f>求节点($AT$5:$AT$10,CE$5:CE$10,将星节奏统计!CS24)</f>
        <v>3.1805196525775958E-3</v>
      </c>
      <c r="EF25" s="28">
        <f>求节点($AT$5:$AT$10,CF$5:CF$10,将星节奏统计!CT24)</f>
        <v>3.1805196525775958E-3</v>
      </c>
      <c r="EG25" s="28">
        <f>求节点($AT$5:$AT$10,CG$5:CG$10,将星节奏统计!CU24)</f>
        <v>3.1805196525775958E-3</v>
      </c>
      <c r="EH25" s="28">
        <f>求节点($AT$5:$AT$10,CH$5:CH$10,将星节奏统计!CV24)</f>
        <v>3.1805196525775958E-3</v>
      </c>
      <c r="EI25" s="28">
        <f>求节点($AT$5:$AT$10,CI$5:CI$10,将星节奏统计!CW24)</f>
        <v>4.2406928701034657E-3</v>
      </c>
      <c r="EJ25" s="28">
        <f>求节点($AT$5:$AT$10,CJ$5:CJ$10,将星节奏统计!CX24)</f>
        <v>2.6504330438146678E-3</v>
      </c>
      <c r="EK25" s="28">
        <f>求节点($AT$5:$AT$10,CK$5:CK$10,将星节奏统计!CY24)</f>
        <v>0</v>
      </c>
      <c r="EL25" s="28">
        <f>求节点($AT$5:$AT$10,CL$5:CL$10,将星节奏统计!CZ24)</f>
        <v>0</v>
      </c>
      <c r="EM25" s="28">
        <f>求节点($AT$5:$AT$10,CM$5:CM$10,将星节奏统计!DA24)</f>
        <v>0</v>
      </c>
      <c r="EN25" s="28">
        <f>求节点($AT$5:$AT$10,CN$5:CN$10,将星节奏统计!DB24)</f>
        <v>0</v>
      </c>
      <c r="EO25" s="28">
        <f>求节点($AT$5:$AT$10,CO$5:CO$10,将星节奏统计!DC24)</f>
        <v>0</v>
      </c>
      <c r="EP25" s="28">
        <f>求节点($AT$5:$AT$10,CP$5:CP$10,将星节奏统计!DD24)</f>
        <v>0</v>
      </c>
      <c r="EQ25" s="28">
        <f>求节点($AT$5:$AT$10,CQ$5:CQ$10,将星节奏统计!DE24)</f>
        <v>0</v>
      </c>
      <c r="ER25" s="28">
        <f>求节点($AT$5:$AT$10,CR$5:CR$10,将星节奏统计!DF24)</f>
        <v>0</v>
      </c>
      <c r="ES25" s="28">
        <f>求节点($AT$5:$AT$10,CS$5:CS$10,将星节奏统计!DG24)</f>
        <v>0</v>
      </c>
      <c r="ET25" s="28">
        <f>求节点($AT$17:$AT$22,AV$17:AV$22,将星节奏统计!DJ24)</f>
        <v>0</v>
      </c>
      <c r="EU25" s="28">
        <f>求节点($AT$17:$AT$22,AW$17:AW$22,将星节奏统计!DK24)</f>
        <v>0</v>
      </c>
      <c r="EV25" s="28">
        <f>求节点($AT$17:$AT$22,AX$17:AX$22,将星节奏统计!DL24)</f>
        <v>0</v>
      </c>
      <c r="EW25" s="28">
        <f>求节点($AT$17:$AT$22,AY$17:AY$22,将星节奏统计!DM24)</f>
        <v>2.1395678177354993E-6</v>
      </c>
      <c r="EX25" s="28">
        <f>求节点($AT$17:$AT$22,AZ$17:AZ$22,将星节奏统计!DN24)</f>
        <v>3.2093517266067184E-6</v>
      </c>
      <c r="EY25" s="28">
        <f>求节点($AT$17:$AT$22,BA$17:BA$22,将星节奏统计!DO24)</f>
        <v>3.2093517266067184E-6</v>
      </c>
      <c r="EZ25" s="28">
        <f>求节点($AT$17:$AT$22,BB$17:BB$22,将星节奏统计!DP24)</f>
        <v>4.8626541312227212E-6</v>
      </c>
      <c r="FA25" s="28">
        <f>求节点($AT$17:$AT$22,BC$17:BC$22,将星节奏统计!DQ24)</f>
        <v>0</v>
      </c>
      <c r="FB25" s="28">
        <f>求节点($AT$17:$AT$22,BD$17:BD$22,将星节奏统计!DR24)</f>
        <v>3.2093517266067184E-6</v>
      </c>
      <c r="FC25" s="28">
        <f>求节点($AT$17:$AT$22,BE$17:BE$22,将星节奏统计!DS24)</f>
        <v>0</v>
      </c>
      <c r="FD25" s="28">
        <f>求节点($AT$17:$AT$22,BF$17:BF$22,将星节奏统计!DT24)</f>
        <v>0</v>
      </c>
      <c r="FE25" s="28">
        <f>求节点($AT$17:$AT$22,BG$17:BG$22,将星节奏统计!DU24)</f>
        <v>0</v>
      </c>
      <c r="FF25" s="28">
        <f>求节点($AT$17:$AT$22,BH$17:BH$22,将星节奏统计!DV24)</f>
        <v>0</v>
      </c>
      <c r="FG25" s="28">
        <f>求节点($AT$17:$AT$22,BI$17:BI$22,将星节奏统计!DW24)</f>
        <v>0</v>
      </c>
      <c r="FH25" s="28">
        <f>求节点($AT$17:$AT$22,BJ$17:BJ$22,将星节奏统计!DX24)</f>
        <v>0</v>
      </c>
      <c r="FI25" s="28">
        <f>求节点($AT$17:$AT$22,BK$17:BK$22,将星节奏统计!DY24)</f>
        <v>0</v>
      </c>
      <c r="FJ25" s="28">
        <f>求节点($AT$17:$AT$22,BL$17:BL$22,将星节奏统计!DZ24)</f>
        <v>0</v>
      </c>
      <c r="FK25" s="28">
        <f>求节点($AT$17:$AT$22,BM$17:BM$22,将星节奏统计!EA24)</f>
        <v>0</v>
      </c>
      <c r="FL25" s="28">
        <f>求节点($AT$17:$AT$22,BN$17:BN$22,将星节奏统计!EB24)</f>
        <v>0</v>
      </c>
      <c r="FM25" s="28">
        <f>求节点($AT$17:$AT$22,BO$17:BO$22,将星节奏统计!EC24)</f>
        <v>0</v>
      </c>
      <c r="FN25" s="28">
        <f>求节点($AT$5:$AT$10,AV$5:AV$10,将星节奏统计!EG24)</f>
        <v>1.9612921304613239E-2</v>
      </c>
      <c r="FO25" s="28">
        <f>求节点($AT$5:$AT$10,AW$5:AW$10,将星节奏统计!EH24)</f>
        <v>4.5890257587309795E-2</v>
      </c>
      <c r="FP25" s="28">
        <f>求节点($AT$5:$AT$10,AX$5:AX$10,将星节奏统计!EI24)</f>
        <v>5.0666713370250884E-3</v>
      </c>
      <c r="FQ25" s="28">
        <f>求节点($AT$5:$AT$10,AY$5:AY$10,将星节奏统计!EJ24)</f>
        <v>0</v>
      </c>
      <c r="FR25" s="28">
        <f>求节点($AT$5:$AT$10,AZ$5:AZ$10,将星节奏统计!EK24)</f>
        <v>0</v>
      </c>
      <c r="FS25" s="28">
        <f>求节点($AT$5:$AT$10,BA$5:BA$10,将星节奏统计!EL24)</f>
        <v>0</v>
      </c>
      <c r="FT25" s="28">
        <f>求节点($AT$5:$AT$10,BB$5:BB$10,将星节奏统计!EM24)</f>
        <v>0</v>
      </c>
      <c r="FU25" s="28">
        <f>求节点($AT$5:$AT$10,BC$5:BC$10,将星节奏统计!EN24)</f>
        <v>0</v>
      </c>
      <c r="FV25" s="28">
        <f>求节点($AT$5:$AT$10,BD$5:BD$10,将星节奏统计!EO24)</f>
        <v>0</v>
      </c>
      <c r="FW25" s="28">
        <f>求节点($AT$5:$AT$10,BE$5:BE$10,将星节奏统计!EP24)</f>
        <v>0</v>
      </c>
      <c r="FX25" s="28">
        <f>求节点($AT$5:$AT$10,BF$5:BF$10,将星节奏统计!EQ24)</f>
        <v>0</v>
      </c>
      <c r="FY25" s="28">
        <f>求节点($AT$5:$AT$10,BG$5:BG$10,将星节奏统计!ER24)</f>
        <v>0</v>
      </c>
      <c r="FZ25" s="28">
        <f>求节点($AT$5:$AT$10,BH$5:BH$10,将星节奏统计!ES24)</f>
        <v>0</v>
      </c>
      <c r="GA25" s="28">
        <f>求节点($AT$5:$AT$10,BI$5:BI$10,将星节奏统计!ET24)</f>
        <v>0</v>
      </c>
      <c r="GB25" s="28">
        <f>求节点($AT$5:$AT$10,BJ$5:BJ$10,将星节奏统计!EU24)</f>
        <v>0</v>
      </c>
      <c r="GC25" s="28">
        <f>求节点($AT$5:$AT$10,BK$5:BK$10,将星节奏统计!EV24)</f>
        <v>0</v>
      </c>
      <c r="GD25" s="28">
        <f>求节点($AT$5:$AT$10,BL$5:BL$10,将星节奏统计!EW24)</f>
        <v>0.23877569079796254</v>
      </c>
      <c r="GE25" s="28">
        <f>求节点($AT$5:$AT$10,BM$5:BM$10,将星节奏统计!EX24)</f>
        <v>0.17314297723778796</v>
      </c>
      <c r="GF25" s="28">
        <f>求节点($AT$5:$AT$10,BN$5:BN$10,将星节奏统计!EY24)</f>
        <v>0.13714295722196615</v>
      </c>
      <c r="GG25" s="28">
        <f>求节点($AT$5:$AT$10,BO$5:BO$10,将星节奏统计!EZ24)</f>
        <v>0</v>
      </c>
      <c r="GH25" s="28">
        <f>求节点($AT$5:$AT$10,BP$5:BP$10,将星节奏统计!FA24)</f>
        <v>9.1200084066451553E-2</v>
      </c>
      <c r="GI25" s="28">
        <f>求节点($AT$5:$AT$10,BQ$5:BQ$10,将星节奏统计!FB24)</f>
        <v>6.0800056044301047E-2</v>
      </c>
      <c r="GJ25" s="28">
        <f>求节点($AT$5:$AT$10,BR$5:BR$10,将星节奏统计!FC24)</f>
        <v>0.17314297723778796</v>
      </c>
      <c r="GK25" s="28">
        <f>求节点($AT$5:$AT$10,BS$5:BS$10,将星节奏统计!FD24)</f>
        <v>0</v>
      </c>
      <c r="GL25" s="28">
        <f>求节点($AT$5:$AT$10,BT$5:BT$10,将星节奏统计!FE24)</f>
        <v>6.0800056044301047E-2</v>
      </c>
      <c r="GM25" s="28">
        <f>求节点($AT$5:$AT$10,BU$5:BU$10,将星节奏统计!FF24)</f>
        <v>4.5890257587309795E-2</v>
      </c>
      <c r="GN25" s="28">
        <f>求节点($AT$5:$AT$10,BV$5:BV$10,将星节奏统计!FG24)</f>
        <v>0.18095252141428836</v>
      </c>
      <c r="GO25" s="28">
        <f>求节点($AT$5:$AT$10,BW$5:BW$10,将星节奏统计!FH24)</f>
        <v>5.0366419558496162E-3</v>
      </c>
      <c r="GP25" s="28">
        <f>求节点($AT$5:$AT$10,BX$5:BX$10,将星节奏统计!FI24)</f>
        <v>3.1479012224060049E-3</v>
      </c>
      <c r="GQ25" s="28">
        <f>求节点($AT$5:$AT$10,BY$5:BY$10,将星节奏统计!FJ24)</f>
        <v>5.0366419558496162E-3</v>
      </c>
      <c r="GR25" s="28">
        <f>求节点($AT$5:$AT$10,BZ$5:BZ$10,将星节奏统计!FK24)</f>
        <v>3.1479012224060049E-3</v>
      </c>
      <c r="GS25" s="28">
        <f>求节点($AT$5:$AT$10,CA$5:CA$10,将星节奏统计!FL24)</f>
        <v>6.2958024448120098E-3</v>
      </c>
      <c r="GT25" s="28">
        <f>求节点($AT$5:$AT$10,CB$5:CB$10,将星节奏统计!FM24)</f>
        <v>6.2958024448120098E-3</v>
      </c>
      <c r="GU25" s="28">
        <f>求节点($AT$5:$AT$10,CC$5:CC$10,将星节奏统计!FN24)</f>
        <v>6.2958024448120098E-3</v>
      </c>
      <c r="GV25" s="28">
        <f>求节点($AT$5:$AT$10,CD$5:CD$10,将星节奏统计!FO24)</f>
        <v>6.2958024448120098E-3</v>
      </c>
      <c r="GW25" s="28">
        <f>求节点($AT$5:$AT$10,CE$5:CE$10,将星节奏统计!FP24)</f>
        <v>3.7774814668872086E-3</v>
      </c>
      <c r="GX25" s="28">
        <f>求节点($AT$5:$AT$10,CF$5:CF$10,将星节奏统计!FQ24)</f>
        <v>3.7774814668872086E-3</v>
      </c>
      <c r="GY25" s="28">
        <f>求节点($AT$5:$AT$10,CG$5:CG$10,将星节奏统计!FR24)</f>
        <v>3.7774814668872086E-3</v>
      </c>
      <c r="GZ25" s="28">
        <f>求节点($AT$5:$AT$10,CH$5:CH$10,将星节奏统计!FS24)</f>
        <v>3.7774814668872086E-3</v>
      </c>
      <c r="HA25" s="28">
        <f>求节点($AT$5:$AT$10,CI$5:CI$10,将星节奏统计!FT24)</f>
        <v>5.0366419558496162E-3</v>
      </c>
      <c r="HB25" s="28">
        <f>求节点($AT$5:$AT$10,CJ$5:CJ$10,将星节奏统计!FU24)</f>
        <v>3.1479012224060049E-3</v>
      </c>
      <c r="HC25" s="28">
        <f>求节点($AT$5:$AT$10,CK$5:CK$10,将星节奏统计!FV24)</f>
        <v>0</v>
      </c>
      <c r="HD25" s="28">
        <f>求节点($AT$5:$AT$10,CL$5:CL$10,将星节奏统计!FW24)</f>
        <v>0</v>
      </c>
      <c r="HE25" s="28">
        <f>求节点($AT$5:$AT$10,CM$5:CM$10,将星节奏统计!FX24)</f>
        <v>0</v>
      </c>
      <c r="HF25" s="28">
        <f>求节点($AT$5:$AT$10,CN$5:CN$10,将星节奏统计!FY24)</f>
        <v>0</v>
      </c>
      <c r="HG25" s="28">
        <f>求节点($AT$5:$AT$10,CO$5:CO$10,将星节奏统计!FZ24)</f>
        <v>0</v>
      </c>
      <c r="HH25" s="28">
        <f>求节点($AT$5:$AT$10,CP$5:CP$10,将星节奏统计!GA24)</f>
        <v>0</v>
      </c>
      <c r="HI25" s="28">
        <f>求节点($AT$5:$AT$10,CQ$5:CQ$10,将星节奏统计!GB24)</f>
        <v>0</v>
      </c>
      <c r="HJ25" s="28">
        <f>求节点($AT$5:$AT$10,CR$5:CR$10,将星节奏统计!GC24)</f>
        <v>0</v>
      </c>
      <c r="HK25" s="28">
        <f>求节点($AT$5:$AT$10,CS$5:CS$10,将星节奏统计!GD24)</f>
        <v>0</v>
      </c>
      <c r="HL25" s="28">
        <f>求节点($AT$17:$AT$22,AV$17:AV$22,将星节奏统计!GG24)</f>
        <v>0</v>
      </c>
      <c r="HM25" s="28">
        <f>求节点($AT$17:$AT$22,AW$17:AW$22,将星节奏统计!GH24)</f>
        <v>0</v>
      </c>
      <c r="HN25" s="28">
        <f>求节点($AT$17:$AT$22,AX$17:AX$22,将星节奏统计!GI24)</f>
        <v>0</v>
      </c>
      <c r="HO25" s="28">
        <f>求节点($AT$17:$AT$22,AY$17:AY$22,将星节奏统计!GJ24)</f>
        <v>0</v>
      </c>
      <c r="HP25" s="28">
        <f>求节点($AT$17:$AT$22,AZ$17:AZ$22,将星节奏统计!GK24)</f>
        <v>0</v>
      </c>
      <c r="HQ25" s="28">
        <f>求节点($AT$17:$AT$22,BA$17:BA$22,将星节奏统计!GL24)</f>
        <v>0</v>
      </c>
      <c r="HR25" s="28">
        <f>求节点($AT$17:$AT$22,BB$17:BB$22,将星节奏统计!GM24)</f>
        <v>0</v>
      </c>
      <c r="HS25" s="28">
        <f>求节点($AT$17:$AT$22,BC$17:BC$22,将星节奏统计!GN24)</f>
        <v>0</v>
      </c>
      <c r="HT25" s="28">
        <f>求节点($AT$17:$AT$22,BD$17:BD$22,将星节奏统计!GO24)</f>
        <v>0</v>
      </c>
      <c r="HU25" s="28">
        <f>求节点($AT$17:$AT$22,BE$17:BE$22,将星节奏统计!GP24)</f>
        <v>0</v>
      </c>
      <c r="HV25" s="28">
        <f>求节点($AT$17:$AT$22,BF$17:BF$22,将星节奏统计!GQ24)</f>
        <v>0</v>
      </c>
      <c r="HW25" s="28">
        <f>求节点($AT$17:$AT$22,BG$17:BG$22,将星节奏统计!GR24)</f>
        <v>0</v>
      </c>
      <c r="HX25" s="28">
        <f>求节点($AT$17:$AT$22,BH$17:BH$22,将星节奏统计!GS24)</f>
        <v>0</v>
      </c>
      <c r="HY25" s="28">
        <f>求节点($AT$17:$AT$22,BI$17:BI$22,将星节奏统计!GT24)</f>
        <v>0</v>
      </c>
      <c r="HZ25" s="28">
        <f>求节点($AT$17:$AT$22,BJ$17:BJ$22,将星节奏统计!GU24)</f>
        <v>0</v>
      </c>
      <c r="IA25" s="28">
        <f>求节点($AT$17:$AT$22,BK$17:BK$22,将星节奏统计!GV24)</f>
        <v>0</v>
      </c>
      <c r="IB25" s="28">
        <f>求节点($AT$17:$AT$22,BL$17:BL$22,将星节奏统计!GW24)</f>
        <v>0</v>
      </c>
      <c r="IC25" s="28">
        <f>求节点($AT$17:$AT$22,BM$17:BM$22,将星节奏统计!GX24)</f>
        <v>0</v>
      </c>
      <c r="ID25" s="28">
        <f>求节点($AT$17:$AT$22,BN$17:BN$22,将星节奏统计!GY24)</f>
        <v>0</v>
      </c>
      <c r="IE25" s="28">
        <f>求节点($AT$17:$AT$22,BO$17:BO$22,将星节奏统计!GZ24)</f>
        <v>0</v>
      </c>
      <c r="IF25" s="28">
        <f>求节点($AT$5:$AT$10,AV$5:AV$10,将星节奏统计!HD24)</f>
        <v>2.4630289996032451E-2</v>
      </c>
      <c r="IG25" s="28">
        <f>求节点($AT$5:$AT$10,AW$5:AW$10,将星节奏统计!HE24)</f>
        <v>5.7293418250485048E-2</v>
      </c>
      <c r="IH25" s="28">
        <f>求节点($AT$5:$AT$10,AX$5:AX$10,将星节奏统计!HF24)</f>
        <v>6.8412882152317361E-3</v>
      </c>
      <c r="II25" s="28">
        <f>求节点($AT$5:$AT$10,AY$5:AY$10,将星节奏统计!HG24)</f>
        <v>0</v>
      </c>
      <c r="IJ25" s="28">
        <f>求节点($AT$5:$AT$10,AZ$5:AZ$10,将星节奏统计!HH24)</f>
        <v>0</v>
      </c>
      <c r="IK25" s="28">
        <f>求节点($AT$5:$AT$10,BA$5:BA$10,将星节奏统计!HI24)</f>
        <v>0</v>
      </c>
      <c r="IL25" s="28">
        <f>求节点($AT$5:$AT$10,BB$5:BB$10,将星节奏统计!HJ24)</f>
        <v>0</v>
      </c>
      <c r="IM25" s="28">
        <f>求节点($AT$5:$AT$10,BC$5:BC$10,将星节奏统计!HK24)</f>
        <v>0</v>
      </c>
      <c r="IN25" s="28">
        <f>求节点($AT$5:$AT$10,BD$5:BD$10,将星节奏统计!HL24)</f>
        <v>0</v>
      </c>
      <c r="IO25" s="28">
        <f>求节点($AT$5:$AT$10,BE$5:BE$10,将星节奏统计!HM24)</f>
        <v>0</v>
      </c>
      <c r="IP25" s="28">
        <f>求节点($AT$5:$AT$10,BF$5:BF$10,将星节奏统计!HN24)</f>
        <v>0</v>
      </c>
      <c r="IQ25" s="28">
        <f>求节点($AT$5:$AT$10,BG$5:BG$10,将星节奏统计!HO24)</f>
        <v>0</v>
      </c>
      <c r="IR25" s="28">
        <f>求节点($AT$5:$AT$10,BH$5:BH$10,将星节奏统计!HP24)</f>
        <v>0</v>
      </c>
      <c r="IS25" s="28">
        <f>求节点($AT$5:$AT$10,BI$5:BI$10,将星节奏统计!HQ24)</f>
        <v>0</v>
      </c>
      <c r="IT25" s="28">
        <f>求节点($AT$5:$AT$10,BJ$5:BJ$10,将星节奏统计!HR24)</f>
        <v>0</v>
      </c>
      <c r="IU25" s="28">
        <f>求节点($AT$5:$AT$10,BK$5:BK$10,将星节奏统计!HS24)</f>
        <v>0</v>
      </c>
      <c r="IV25" s="28">
        <f>求节点($AT$5:$AT$10,BL$5:BL$10,将星节奏统计!HT24)</f>
        <v>0.30575302902952589</v>
      </c>
      <c r="IW25" s="28">
        <f>求节点($AT$5:$AT$10,BM$5:BM$10,将星节奏统计!HU24)</f>
        <v>0.21877598267738746</v>
      </c>
      <c r="IX25" s="28">
        <f>求节点($AT$5:$AT$10,BN$5:BN$10,将星节奏统计!HV24)</f>
        <v>0.17517046175496576</v>
      </c>
      <c r="IY25" s="28">
        <f>求节点($AT$5:$AT$10,BO$5:BO$10,将星节奏统计!HW24)</f>
        <v>0</v>
      </c>
      <c r="IZ25" s="28">
        <f>求节点($AT$5:$AT$10,BP$5:BP$10,将星节奏统计!HX24)</f>
        <v>0.12314318787417122</v>
      </c>
      <c r="JA25" s="28">
        <f>求节点($AT$5:$AT$10,BQ$5:BQ$10,将星节奏统计!HY24)</f>
        <v>8.2095458582780834E-2</v>
      </c>
      <c r="JB25" s="28">
        <f>求节点($AT$5:$AT$10,BR$5:BR$10,将星节奏统计!HZ24)</f>
        <v>0.21877598267738746</v>
      </c>
      <c r="JC25" s="28">
        <f>求节点($AT$5:$AT$10,BS$5:BS$10,将星节奏统计!IA24)</f>
        <v>0</v>
      </c>
      <c r="JD25" s="28">
        <f>求节点($AT$5:$AT$10,BT$5:BT$10,将星节奏统计!IB24)</f>
        <v>8.2095458582780834E-2</v>
      </c>
      <c r="JE25" s="28">
        <f>求节点($AT$5:$AT$10,BU$5:BU$10,将星节奏统计!IC24)</f>
        <v>5.7293418250485048E-2</v>
      </c>
      <c r="JF25" s="28">
        <f>求节点($AT$5:$AT$10,BV$5:BV$10,将星节奏统计!ID24)</f>
        <v>0.22669680035629791</v>
      </c>
      <c r="JG25" s="28">
        <f>求节点($AT$5:$AT$10,BW$5:BW$10,将星节奏统计!IE24)</f>
        <v>6.8007409529601132E-3</v>
      </c>
      <c r="JH25" s="28">
        <f>求节点($AT$5:$AT$10,BX$5:BX$10,将星节奏统计!IF24)</f>
        <v>4.2504630956000725E-3</v>
      </c>
      <c r="JI25" s="28">
        <f>求节点($AT$5:$AT$10,BY$5:BY$10,将星节奏统计!IG24)</f>
        <v>6.8007409529601132E-3</v>
      </c>
      <c r="JJ25" s="28">
        <f>求节点($AT$5:$AT$10,BZ$5:BZ$10,将星节奏统计!IH24)</f>
        <v>4.2504630956000725E-3</v>
      </c>
      <c r="JK25" s="28">
        <f>求节点($AT$5:$AT$10,CA$5:CA$10,将星节奏统计!II24)</f>
        <v>8.5009261912001449E-3</v>
      </c>
      <c r="JL25" s="28">
        <f>求节点($AT$5:$AT$10,CB$5:CB$10,将星节奏统计!IJ24)</f>
        <v>8.5009261912001449E-3</v>
      </c>
      <c r="JM25" s="28">
        <f>求节点($AT$5:$AT$10,CC$5:CC$10,将星节奏统计!IK24)</f>
        <v>8.5009261912001449E-3</v>
      </c>
      <c r="JN25" s="28">
        <f>求节点($AT$5:$AT$10,CD$5:CD$10,将星节奏统计!IL24)</f>
        <v>8.5009261912001449E-3</v>
      </c>
      <c r="JO25" s="28">
        <f>求节点($AT$5:$AT$10,CE$5:CE$10,将星节奏统计!IM24)</f>
        <v>5.1005557147200883E-3</v>
      </c>
      <c r="JP25" s="28">
        <f>求节点($AT$5:$AT$10,CF$5:CF$10,将星节奏统计!IN24)</f>
        <v>5.1005557147200883E-3</v>
      </c>
      <c r="JQ25" s="28">
        <f>求节点($AT$5:$AT$10,CG$5:CG$10,将星节奏统计!IO24)</f>
        <v>5.1005557147200883E-3</v>
      </c>
      <c r="JR25" s="28">
        <f>求节点($AT$5:$AT$10,CH$5:CH$10,将星节奏统计!IP24)</f>
        <v>5.1005557147200883E-3</v>
      </c>
      <c r="JS25" s="28">
        <f>求节点($AT$5:$AT$10,CI$5:CI$10,将星节奏统计!IQ24)</f>
        <v>6.8007409529601132E-3</v>
      </c>
      <c r="JT25" s="28">
        <f>求节点($AT$5:$AT$10,CJ$5:CJ$10,将星节奏统计!IR24)</f>
        <v>4.2504630956000725E-3</v>
      </c>
      <c r="JU25" s="28">
        <f>求节点($AT$5:$AT$10,CK$5:CK$10,将星节奏统计!IS24)</f>
        <v>0</v>
      </c>
      <c r="JV25" s="28">
        <f>求节点($AT$5:$AT$10,CL$5:CL$10,将星节奏统计!IT24)</f>
        <v>0</v>
      </c>
      <c r="JW25" s="28">
        <f>求节点($AT$5:$AT$10,CM$5:CM$10,将星节奏统计!IU24)</f>
        <v>0</v>
      </c>
      <c r="JX25" s="28">
        <f>求节点($AT$5:$AT$10,CN$5:CN$10,将星节奏统计!IV24)</f>
        <v>0</v>
      </c>
      <c r="JY25" s="28">
        <f>求节点($AT$5:$AT$10,CO$5:CO$10,将星节奏统计!IW24)</f>
        <v>0</v>
      </c>
      <c r="JZ25" s="28">
        <f>求节点($AT$5:$AT$10,CP$5:CP$10,将星节奏统计!IX24)</f>
        <v>0</v>
      </c>
      <c r="KA25" s="28">
        <f>求节点($AT$5:$AT$10,CQ$5:CQ$10,将星节奏统计!IY24)</f>
        <v>0</v>
      </c>
      <c r="KB25" s="28">
        <f>求节点($AT$5:$AT$10,CR$5:CR$10,将星节奏统计!IZ24)</f>
        <v>0</v>
      </c>
      <c r="KC25" s="28">
        <f>求节点($AT$5:$AT$10,CS$5:CS$10,将星节奏统计!JA24)</f>
        <v>0</v>
      </c>
      <c r="KD25" s="28">
        <f>求节点($AT$17:$AT$22,AV$17:AV$22,将星节奏统计!JD24)</f>
        <v>0</v>
      </c>
      <c r="KE25" s="28">
        <f>求节点($AT$17:$AT$22,AW$17:AW$22,将星节奏统计!JE24)</f>
        <v>0</v>
      </c>
      <c r="KF25" s="28">
        <f>求节点($AT$17:$AT$22,AX$17:AX$22,将星节奏统计!JF24)</f>
        <v>0</v>
      </c>
      <c r="KG25" s="28">
        <f>求节点($AT$17:$AT$22,AY$17:AY$22,将星节奏统计!JG24)</f>
        <v>1.8673809308589195E-6</v>
      </c>
      <c r="KH25" s="28">
        <f>求节点($AT$17:$AT$22,AZ$17:AZ$22,将星节奏统计!JH24)</f>
        <v>2.8010713962918488E-6</v>
      </c>
      <c r="KI25" s="28">
        <f>求节点($AT$17:$AT$22,BA$17:BA$22,将星节奏统计!JI24)</f>
        <v>2.8010713962918488E-6</v>
      </c>
      <c r="KJ25" s="28">
        <f>求节点($AT$17:$AT$22,BB$17:BB$22,将星节奏统计!JJ24)</f>
        <v>4.2440475701462088E-6</v>
      </c>
      <c r="KK25" s="28">
        <f>求节点($AT$17:$AT$22,BC$17:BC$22,将星节奏统计!JK24)</f>
        <v>0</v>
      </c>
      <c r="KL25" s="28">
        <f>求节点($AT$17:$AT$22,BD$17:BD$22,将星节奏统计!JL24)</f>
        <v>2.8010713962918488E-6</v>
      </c>
      <c r="KM25" s="28">
        <f>求节点($AT$17:$AT$22,BE$17:BE$22,将星节奏统计!JM24)</f>
        <v>0</v>
      </c>
      <c r="KN25" s="28">
        <f>求节点($AT$17:$AT$22,BF$17:BF$22,将星节奏统计!JN24)</f>
        <v>0</v>
      </c>
      <c r="KO25" s="28">
        <f>求节点($AT$17:$AT$22,BG$17:BG$22,将星节奏统计!JO24)</f>
        <v>0</v>
      </c>
      <c r="KP25" s="28">
        <f>求节点($AT$17:$AT$22,BH$17:BH$22,将星节奏统计!JP24)</f>
        <v>0</v>
      </c>
      <c r="KQ25" s="28">
        <f>求节点($AT$17:$AT$22,BI$17:BI$22,将星节奏统计!JQ24)</f>
        <v>0</v>
      </c>
      <c r="KR25" s="28">
        <f>求节点($AT$17:$AT$22,BJ$17:BJ$22,将星节奏统计!JR24)</f>
        <v>0</v>
      </c>
      <c r="KS25" s="28">
        <f>求节点($AT$17:$AT$22,BK$17:BK$22,将星节奏统计!JS24)</f>
        <v>0</v>
      </c>
      <c r="KT25" s="28">
        <f>求节点($AT$17:$AT$22,BL$17:BL$22,将星节奏统计!JT24)</f>
        <v>0</v>
      </c>
      <c r="KU25" s="28">
        <f>求节点($AT$17:$AT$22,BM$17:BM$22,将星节奏统计!JU24)</f>
        <v>0</v>
      </c>
      <c r="KV25" s="28">
        <f>求节点($AT$17:$AT$22,BN$17:BN$22,将星节奏统计!JV24)</f>
        <v>0</v>
      </c>
      <c r="KW25" s="28">
        <f>求节点($AT$17:$AT$22,BO$17:BO$22,将星节奏统计!JW24)</f>
        <v>0</v>
      </c>
      <c r="KX25" s="28">
        <f>求节点($AT$5:$AT$10,AV$5:AV$10,将星节奏统计!KA24)</f>
        <v>4.2342079338405045E-2</v>
      </c>
      <c r="KY25" s="28">
        <f>求节点($AT$5:$AT$10,AW$5:AW$10,将星节奏统计!KB24)</f>
        <v>8.3365393726586023E-2</v>
      </c>
      <c r="KZ25" s="28">
        <f>求节点($AT$5:$AT$10,AX$5:AX$10,将星节奏统计!KC24)</f>
        <v>1.3489066892358341E-2</v>
      </c>
      <c r="LA25" s="28">
        <f>求节点($AT$5:$AT$10,AY$5:AY$10,将星节奏统计!KD24)</f>
        <v>0</v>
      </c>
      <c r="LB25" s="28">
        <f>求节点($AT$5:$AT$10,AZ$5:AZ$10,将星节奏统计!KE24)</f>
        <v>0</v>
      </c>
      <c r="LC25" s="28">
        <f>求节点($AT$5:$AT$10,BA$5:BA$10,将星节奏统计!KF24)</f>
        <v>0</v>
      </c>
      <c r="LD25" s="28">
        <f>求节点($AT$5:$AT$10,BB$5:BB$10,将星节奏统计!KG24)</f>
        <v>0</v>
      </c>
      <c r="LE25" s="28">
        <f>求节点($AT$5:$AT$10,BC$5:BC$10,将星节奏统计!KH24)</f>
        <v>0</v>
      </c>
      <c r="LF25" s="28">
        <f>求节点($AT$5:$AT$10,BD$5:BD$10,将星节奏统计!KI24)</f>
        <v>0</v>
      </c>
      <c r="LG25" s="28">
        <f>求节点($AT$5:$AT$10,BE$5:BE$10,将星节奏统计!KJ24)</f>
        <v>0</v>
      </c>
      <c r="LH25" s="28">
        <f>求节点($AT$5:$AT$10,BF$5:BF$10,将星节奏统计!KK24)</f>
        <v>0</v>
      </c>
      <c r="LI25" s="28">
        <f>求节点($AT$5:$AT$10,BG$5:BG$10,将星节奏统计!KL24)</f>
        <v>0</v>
      </c>
      <c r="LJ25" s="28">
        <f>求节点($AT$5:$AT$10,BH$5:BH$10,将星节奏统计!KM24)</f>
        <v>0</v>
      </c>
      <c r="LK25" s="28">
        <f>求节点($AT$5:$AT$10,BI$5:BI$10,将星节奏统计!KN24)</f>
        <v>0</v>
      </c>
      <c r="LL25" s="28">
        <f>求节点($AT$5:$AT$10,BJ$5:BJ$10,将星节奏统计!KO24)</f>
        <v>0</v>
      </c>
      <c r="LM25" s="28">
        <f>求节点($AT$5:$AT$10,BK$5:BK$10,将星节奏统计!KP24)</f>
        <v>0</v>
      </c>
      <c r="LN25" s="28">
        <f>求节点($AT$5:$AT$10,BL$5:BL$10,将星节奏统计!KQ24)</f>
        <v>0.4615904030820554</v>
      </c>
      <c r="LO25" s="28">
        <f>求节点($AT$5:$AT$10,BM$5:BM$10,将星节奏统计!KR24)</f>
        <v>0.36978133784716682</v>
      </c>
      <c r="LP25" s="28">
        <f>求节点($AT$5:$AT$10,BN$5:BN$10,将星节奏统计!KS24)</f>
        <v>0.29148444820597236</v>
      </c>
      <c r="LQ25" s="28">
        <f>求节点($AT$5:$AT$10,BO$5:BO$10,将星节奏统计!KT24)</f>
        <v>0</v>
      </c>
      <c r="LR25" s="28">
        <f>求节点($AT$5:$AT$10,BP$5:BP$10,将星节奏统计!KU24)</f>
        <v>0.2162880029017501</v>
      </c>
      <c r="LS25" s="28">
        <f>求节点($AT$5:$AT$10,BQ$5:BQ$10,将星节奏统计!KV24)</f>
        <v>0.1441920019345001</v>
      </c>
      <c r="LT25" s="28">
        <f>求节点($AT$5:$AT$10,BR$5:BR$10,将星节奏统计!KW24)</f>
        <v>0.36978133784716682</v>
      </c>
      <c r="LU25" s="28">
        <f>求节点($AT$5:$AT$10,BS$5:BS$10,将星节奏统计!KX24)</f>
        <v>0</v>
      </c>
      <c r="LV25" s="28">
        <f>求节点($AT$5:$AT$10,BT$5:BT$10,将星节奏统计!KY24)</f>
        <v>0.1441920019345001</v>
      </c>
      <c r="LW25" s="28">
        <f>求节点($AT$5:$AT$10,BU$5:BU$10,将星节奏统计!KZ24)</f>
        <v>8.5388100594680272E-2</v>
      </c>
      <c r="LX25" s="28">
        <f>求节点($AT$5:$AT$10,BV$5:BV$10,将星节奏统计!LA24)</f>
        <v>0.30982726700263347</v>
      </c>
      <c r="LY25" s="28">
        <f>求节点($AT$5:$AT$10,BW$5:BW$10,将星节奏统计!LB24)</f>
        <v>1.3409119269063338E-2</v>
      </c>
      <c r="LZ25" s="28">
        <f>求节点($AT$5:$AT$10,BX$5:BX$10,将星节奏统计!LC24)</f>
        <v>8.3806995431645812E-3</v>
      </c>
      <c r="MA25" s="28">
        <f>求节点($AT$5:$AT$10,BY$5:BY$10,将星节奏统计!LD24)</f>
        <v>1.3409119269063338E-2</v>
      </c>
      <c r="MB25" s="28">
        <f>求节点($AT$5:$AT$10,BZ$5:BZ$10,将星节奏统计!LE24)</f>
        <v>8.3806995431645812E-3</v>
      </c>
      <c r="MC25" s="28">
        <f>求节点($AT$5:$AT$10,CA$5:CA$10,将星节奏统计!LF24)</f>
        <v>1.6761399086329162E-2</v>
      </c>
      <c r="MD25" s="28">
        <f>求节点($AT$5:$AT$10,CB$5:CB$10,将星节奏统计!LG24)</f>
        <v>1.6761399086329162E-2</v>
      </c>
      <c r="ME25" s="28">
        <f>求节点($AT$5:$AT$10,CC$5:CC$10,将星节奏统计!LH24)</f>
        <v>1.6761399086329162E-2</v>
      </c>
      <c r="MF25" s="28">
        <f>求节点($AT$5:$AT$10,CD$5:CD$10,将星节奏统计!LI24)</f>
        <v>1.6761399086329162E-2</v>
      </c>
      <c r="MG25" s="28">
        <f>求节点($AT$5:$AT$10,CE$5:CE$10,将星节奏统计!LJ24)</f>
        <v>1.00568394517975E-2</v>
      </c>
      <c r="MH25" s="28">
        <f>求节点($AT$5:$AT$10,CF$5:CF$10,将星节奏统计!LK24)</f>
        <v>1.00568394517975E-2</v>
      </c>
      <c r="MI25" s="28">
        <f>求节点($AT$5:$AT$10,CG$5:CG$10,将星节奏统计!LL24)</f>
        <v>1.00568394517975E-2</v>
      </c>
      <c r="MJ25" s="28">
        <f>求节点($AT$5:$AT$10,CH$5:CH$10,将星节奏统计!LM24)</f>
        <v>1.00568394517975E-2</v>
      </c>
      <c r="MK25" s="28">
        <f>求节点($AT$5:$AT$10,CI$5:CI$10,将星节奏统计!LN24)</f>
        <v>1.3409119269063338E-2</v>
      </c>
      <c r="ML25" s="28">
        <f>求节点($AT$5:$AT$10,CJ$5:CJ$10,将星节奏统计!LO24)</f>
        <v>8.3806995431645812E-3</v>
      </c>
      <c r="MM25" s="28">
        <f>求节点($AT$5:$AT$10,CK$5:CK$10,将星节奏统计!LP24)</f>
        <v>0</v>
      </c>
      <c r="MN25" s="28">
        <f>求节点($AT$5:$AT$10,CL$5:CL$10,将星节奏统计!LQ24)</f>
        <v>0</v>
      </c>
      <c r="MO25" s="28">
        <f>求节点($AT$5:$AT$10,CM$5:CM$10,将星节奏统计!LR24)</f>
        <v>0</v>
      </c>
      <c r="MP25" s="28">
        <f>求节点($AT$5:$AT$10,CN$5:CN$10,将星节奏统计!LS24)</f>
        <v>0</v>
      </c>
      <c r="MQ25" s="28">
        <f>求节点($AT$5:$AT$10,CO$5:CO$10,将星节奏统计!LT24)</f>
        <v>0</v>
      </c>
      <c r="MR25" s="28">
        <f>求节点($AT$5:$AT$10,CP$5:CP$10,将星节奏统计!LU24)</f>
        <v>0</v>
      </c>
      <c r="MS25" s="28">
        <f>求节点($AT$5:$AT$10,CQ$5:CQ$10,将星节奏统计!LV24)</f>
        <v>0</v>
      </c>
      <c r="MT25" s="28">
        <f>求节点($AT$5:$AT$10,CR$5:CR$10,将星节奏统计!LW24)</f>
        <v>0</v>
      </c>
      <c r="MU25" s="28">
        <f>求节点($AT$5:$AT$10,CS$5:CS$10,将星节奏统计!LX24)</f>
        <v>0</v>
      </c>
      <c r="MV25" s="28">
        <f>求节点($AT$17:$AT$22,AV$17:AV$22,将星节奏统计!MA24)</f>
        <v>0</v>
      </c>
      <c r="MW25" s="28">
        <f>求节点($AT$17:$AT$22,AW$17:AW$22,将星节奏统计!MB24)</f>
        <v>0</v>
      </c>
      <c r="MX25" s="28">
        <f>求节点($AT$17:$AT$22,AX$17:AX$22,将星节奏统计!MC24)</f>
        <v>0</v>
      </c>
      <c r="MY25" s="28">
        <f>求节点($AT$17:$AT$22,AY$17:AY$22,将星节奏统计!MD24)</f>
        <v>0</v>
      </c>
      <c r="MZ25" s="28">
        <f>求节点($AT$17:$AT$22,AZ$17:AZ$22,将星节奏统计!ME24)</f>
        <v>0</v>
      </c>
      <c r="NA25" s="28">
        <f>求节点($AT$17:$AT$22,BA$17:BA$22,将星节奏统计!MF24)</f>
        <v>0</v>
      </c>
      <c r="NB25" s="28">
        <f>求节点($AT$17:$AT$22,BB$17:BB$22,将星节奏统计!MG24)</f>
        <v>0</v>
      </c>
      <c r="NC25" s="28">
        <f>求节点($AT$17:$AT$22,BC$17:BC$22,将星节奏统计!MH24)</f>
        <v>0</v>
      </c>
      <c r="ND25" s="28">
        <f>求节点($AT$17:$AT$22,BD$17:BD$22,将星节奏统计!MI24)</f>
        <v>0</v>
      </c>
      <c r="NE25" s="28">
        <f>求节点($AT$17:$AT$22,BE$17:BE$22,将星节奏统计!MJ24)</f>
        <v>0</v>
      </c>
      <c r="NF25" s="28">
        <f>求节点($AT$17:$AT$22,BF$17:BF$22,将星节奏统计!MK24)</f>
        <v>0</v>
      </c>
      <c r="NG25" s="28">
        <f>求节点($AT$17:$AT$22,BG$17:BG$22,将星节奏统计!ML24)</f>
        <v>0</v>
      </c>
      <c r="NH25" s="28">
        <f>求节点($AT$17:$AT$22,BH$17:BH$22,将星节奏统计!MM24)</f>
        <v>0</v>
      </c>
      <c r="NI25" s="28">
        <f>求节点($AT$17:$AT$22,BI$17:BI$22,将星节奏统计!MN24)</f>
        <v>0</v>
      </c>
      <c r="NJ25" s="28">
        <f>求节点($AT$17:$AT$22,BJ$17:BJ$22,将星节奏统计!MO24)</f>
        <v>0</v>
      </c>
      <c r="NK25" s="28">
        <f>求节点($AT$17:$AT$22,BK$17:BK$22,将星节奏统计!MP24)</f>
        <v>0</v>
      </c>
      <c r="NL25" s="28">
        <f>求节点($AT$17:$AT$22,BL$17:BL$22,将星节奏统计!MQ24)</f>
        <v>0</v>
      </c>
      <c r="NM25" s="28">
        <f>求节点($AT$17:$AT$22,BM$17:BM$22,将星节奏统计!MR24)</f>
        <v>0</v>
      </c>
      <c r="NN25" s="28">
        <f>求节点($AT$17:$AT$22,BN$17:BN$22,将星节奏统计!MS24)</f>
        <v>0</v>
      </c>
      <c r="NO25" s="28">
        <f>求节点($AT$17:$AT$22,BO$17:BO$22,将星节奏统计!MT24)</f>
        <v>0</v>
      </c>
      <c r="NP25" s="28">
        <f>求节点($AT$5:$AT$10,AV$5:AV$10,将星节奏统计!MX24)</f>
        <v>5.7306493404926093E-2</v>
      </c>
      <c r="NQ25" s="28">
        <f>求节点($AT$5:$AT$10,AW$5:AW$10,将星节奏统计!MY24)</f>
        <v>9.6759585498050582E-2</v>
      </c>
      <c r="NR25" s="28">
        <f>求节点($AT$5:$AT$10,AX$5:AX$10,将星节奏统计!MZ24)</f>
        <v>2.0319656738064736E-2</v>
      </c>
      <c r="NS25" s="28">
        <f>求节点($AT$5:$AT$10,AY$5:AY$10,将星节奏统计!NA24)</f>
        <v>0</v>
      </c>
      <c r="NT25" s="28">
        <f>求节点($AT$5:$AT$10,AZ$5:AZ$10,将星节奏统计!NB24)</f>
        <v>0</v>
      </c>
      <c r="NU25" s="28">
        <f>求节点($AT$5:$AT$10,BA$5:BA$10,将星节奏统计!NC24)</f>
        <v>0</v>
      </c>
      <c r="NV25" s="28">
        <f>求节点($AT$5:$AT$10,BB$5:BB$10,将星节奏统计!ND24)</f>
        <v>0</v>
      </c>
      <c r="NW25" s="28">
        <f>求节点($AT$5:$AT$10,BC$5:BC$10,将星节奏统计!NE24)</f>
        <v>0</v>
      </c>
      <c r="NX25" s="28">
        <f>求节点($AT$5:$AT$10,BD$5:BD$10,将星节奏统计!NF24)</f>
        <v>0</v>
      </c>
      <c r="NY25" s="28">
        <f>求节点($AT$5:$AT$10,BE$5:BE$10,将星节奏统计!NG24)</f>
        <v>0</v>
      </c>
      <c r="NZ25" s="28">
        <f>求节点($AT$5:$AT$10,BF$5:BF$10,将星节奏统计!NH24)</f>
        <v>0</v>
      </c>
      <c r="OA25" s="28">
        <f>求节点($AT$5:$AT$10,BG$5:BG$10,将星节奏统计!NI24)</f>
        <v>0</v>
      </c>
      <c r="OB25" s="28">
        <f>求节点($AT$5:$AT$10,BH$5:BH$10,将星节奏统计!NJ24)</f>
        <v>0</v>
      </c>
      <c r="OC25" s="28">
        <f>求节点($AT$5:$AT$10,BI$5:BI$10,将星节奏统计!NK24)</f>
        <v>0</v>
      </c>
      <c r="OD25" s="28">
        <f>求节点($AT$5:$AT$10,BJ$5:BJ$10,将星节奏统计!NL24)</f>
        <v>0</v>
      </c>
      <c r="OE25" s="28">
        <f>求节点($AT$5:$AT$10,BK$5:BK$10,将星节奏统计!NM24)</f>
        <v>0</v>
      </c>
      <c r="OF25" s="28">
        <f>求节点($AT$5:$AT$10,BL$5:BL$10,将星节奏统计!NN24)</f>
        <v>0.50514879144469882</v>
      </c>
      <c r="OG25" s="28">
        <f>求节点($AT$5:$AT$10,BM$5:BM$10,将星节奏统计!NO24)</f>
        <v>0.45707404663989754</v>
      </c>
      <c r="OH25" s="28">
        <f>求节点($AT$5:$AT$10,BN$5:BN$10,将星节奏统计!NP24)</f>
        <v>0.38792071954487234</v>
      </c>
      <c r="OI25" s="28">
        <f>求节点($AT$5:$AT$10,BO$5:BO$10,将星节奏统计!NQ24)</f>
        <v>0</v>
      </c>
      <c r="OJ25" s="28">
        <f>求节点($AT$5:$AT$10,BP$5:BP$10,将星节奏统计!NR24)</f>
        <v>0.30447519433290637</v>
      </c>
      <c r="OK25" s="28">
        <f>求节点($AT$5:$AT$10,BQ$5:BQ$10,将星节奏统计!NS24)</f>
        <v>0.20298346288860425</v>
      </c>
      <c r="OL25" s="28">
        <f>求节点($AT$5:$AT$10,BR$5:BR$10,将星节奏统计!NT24)</f>
        <v>0.4982321361811195</v>
      </c>
      <c r="OM25" s="28">
        <f>求节点($AT$5:$AT$10,BS$5:BS$10,将星节奏统计!NU24)</f>
        <v>0</v>
      </c>
      <c r="ON25" s="28">
        <f>求节点($AT$5:$AT$10,BT$5:BT$10,将星节奏统计!NV24)</f>
        <v>0.20298346288860425</v>
      </c>
      <c r="OO25" s="28">
        <f>求节点($AT$5:$AT$10,BU$5:BU$10,将星节奏统计!NW24)</f>
        <v>9.9416904931644609E-2</v>
      </c>
      <c r="OP25" s="28">
        <f>求节点($AT$5:$AT$10,BV$5:BV$10,将星节奏统计!NX24)</f>
        <v>0.32928693386145136</v>
      </c>
      <c r="OQ25" s="28">
        <f>求节点($AT$5:$AT$10,BW$5:BW$10,将星节奏统计!NY24)</f>
        <v>2.0326330132798984E-2</v>
      </c>
      <c r="OR25" s="28">
        <f>求节点($AT$5:$AT$10,BX$5:BX$10,将星节奏统计!NZ24)</f>
        <v>1.2703956332999367E-2</v>
      </c>
      <c r="OS25" s="28">
        <f>求节点($AT$5:$AT$10,BY$5:BY$10,将星节奏统计!OA24)</f>
        <v>2.0326330132798984E-2</v>
      </c>
      <c r="OT25" s="28">
        <f>求节点($AT$5:$AT$10,BZ$5:BZ$10,将星节奏统计!OB24)</f>
        <v>1.2703956332999367E-2</v>
      </c>
      <c r="OU25" s="28">
        <f>求节点($AT$5:$AT$10,CA$5:CA$10,将星节奏统计!OC24)</f>
        <v>2.5407912665998733E-2</v>
      </c>
      <c r="OV25" s="28">
        <f>求节点($AT$5:$AT$10,CB$5:CB$10,将星节奏统计!OD24)</f>
        <v>2.5407912665998733E-2</v>
      </c>
      <c r="OW25" s="28">
        <f>求节点($AT$5:$AT$10,CC$5:CC$10,将星节奏统计!OE24)</f>
        <v>2.5407912665998733E-2</v>
      </c>
      <c r="OX25" s="28">
        <f>求节点($AT$5:$AT$10,CD$5:CD$10,将星节奏统计!OF24)</f>
        <v>2.5407912665998733E-2</v>
      </c>
      <c r="OY25" s="28">
        <f>求节点($AT$5:$AT$10,CE$5:CE$10,将星节奏统计!OG24)</f>
        <v>1.5244747599599241E-2</v>
      </c>
      <c r="OZ25" s="28">
        <f>求节点($AT$5:$AT$10,CF$5:CF$10,将星节奏统计!OH24)</f>
        <v>1.5244747599599241E-2</v>
      </c>
      <c r="PA25" s="28">
        <f>求节点($AT$5:$AT$10,CG$5:CG$10,将星节奏统计!OI24)</f>
        <v>1.5244747599599241E-2</v>
      </c>
      <c r="PB25" s="28">
        <f>求节点($AT$5:$AT$10,CH$5:CH$10,将星节奏统计!OJ24)</f>
        <v>1.5244747599599241E-2</v>
      </c>
      <c r="PC25" s="28">
        <f>求节点($AT$5:$AT$10,CI$5:CI$10,将星节奏统计!OK24)</f>
        <v>2.0326330132798984E-2</v>
      </c>
      <c r="PD25" s="28">
        <f>求节点($AT$5:$AT$10,CJ$5:CJ$10,将星节奏统计!OL24)</f>
        <v>1.2703956332999367E-2</v>
      </c>
      <c r="PE25" s="28">
        <f>求节点($AT$5:$AT$10,CK$5:CK$10,将星节奏统计!OM24)</f>
        <v>0</v>
      </c>
      <c r="PF25" s="28">
        <f>求节点($AT$5:$AT$10,CL$5:CL$10,将星节奏统计!ON24)</f>
        <v>0</v>
      </c>
      <c r="PG25" s="28">
        <f>求节点($AT$5:$AT$10,CM$5:CM$10,将星节奏统计!OO24)</f>
        <v>0</v>
      </c>
      <c r="PH25" s="28">
        <f>求节点($AT$5:$AT$10,CN$5:CN$10,将星节奏统计!OP24)</f>
        <v>0</v>
      </c>
      <c r="PI25" s="28">
        <f>求节点($AT$5:$AT$10,CO$5:CO$10,将星节奏统计!OQ24)</f>
        <v>0</v>
      </c>
      <c r="PJ25" s="28">
        <f>求节点($AT$5:$AT$10,CP$5:CP$10,将星节奏统计!OR24)</f>
        <v>0</v>
      </c>
      <c r="PK25" s="28">
        <f>求节点($AT$5:$AT$10,CQ$5:CQ$10,将星节奏统计!OS24)</f>
        <v>0</v>
      </c>
      <c r="PL25" s="28">
        <f>求节点($AT$5:$AT$10,CR$5:CR$10,将星节奏统计!OT24)</f>
        <v>0</v>
      </c>
      <c r="PM25" s="28">
        <f>求节点($AT$5:$AT$10,CS$5:CS$10,将星节奏统计!OU24)</f>
        <v>0</v>
      </c>
      <c r="PN25" s="28">
        <f>求节点($AT$17:$AT$22,AV$17:AV$22,将星节奏统计!OX24)</f>
        <v>0</v>
      </c>
      <c r="PO25" s="28">
        <f>求节点($AT$17:$AT$22,AW$17:AW$22,将星节奏统计!OY24)</f>
        <v>0</v>
      </c>
      <c r="PP25" s="28">
        <f>求节点($AT$17:$AT$22,AX$17:AX$22,将星节奏统计!OZ24)</f>
        <v>0</v>
      </c>
      <c r="PQ25" s="28">
        <f>求节点($AT$17:$AT$22,AY$17:AY$22,将星节奏统计!PA24)</f>
        <v>2.0155099028015822E-6</v>
      </c>
      <c r="PR25" s="28">
        <f>求节点($AT$17:$AT$22,AZ$17:AZ$22,将星节奏统计!PB24)</f>
        <v>3.0232648542058427E-6</v>
      </c>
      <c r="PS25" s="28">
        <f>求节点($AT$17:$AT$22,BA$17:BA$22,将星节奏统计!PC24)</f>
        <v>3.0232648542058427E-6</v>
      </c>
      <c r="PT25" s="28">
        <f>求节点($AT$17:$AT$22,BB$17:BB$22,将星节奏统计!PD24)</f>
        <v>4.5807043245575663E-6</v>
      </c>
      <c r="PU25" s="28">
        <f>求节点($AT$17:$AT$22,BC$17:BC$22,将星节奏统计!PE24)</f>
        <v>0</v>
      </c>
      <c r="PV25" s="28">
        <f>求节点($AT$17:$AT$22,BD$17:BD$22,将星节奏统计!PF24)</f>
        <v>3.0232648542058427E-6</v>
      </c>
      <c r="PW25" s="28">
        <f>求节点($AT$17:$AT$22,BE$17:BE$22,将星节奏统计!PG24)</f>
        <v>0</v>
      </c>
      <c r="PX25" s="28">
        <f>求节点($AT$17:$AT$22,BF$17:BF$22,将星节奏统计!PH24)</f>
        <v>0</v>
      </c>
      <c r="PY25" s="28">
        <f>求节点($AT$17:$AT$22,BG$17:BG$22,将星节奏统计!PI24)</f>
        <v>0</v>
      </c>
      <c r="PZ25" s="28">
        <f>求节点($AT$17:$AT$22,BH$17:BH$22,将星节奏统计!PJ24)</f>
        <v>0</v>
      </c>
      <c r="QA25" s="28">
        <f>求节点($AT$17:$AT$22,BI$17:BI$22,将星节奏统计!PK24)</f>
        <v>0</v>
      </c>
      <c r="QB25" s="28">
        <f>求节点($AT$17:$AT$22,BJ$17:BJ$22,将星节奏统计!PL24)</f>
        <v>0</v>
      </c>
      <c r="QC25" s="28">
        <f>求节点($AT$17:$AT$22,BK$17:BK$22,将星节奏统计!PM24)</f>
        <v>0</v>
      </c>
      <c r="QD25" s="28">
        <f>求节点($AT$17:$AT$22,BL$17:BL$22,将星节奏统计!PN24)</f>
        <v>0</v>
      </c>
      <c r="QE25" s="28">
        <f>求节点($AT$17:$AT$22,BM$17:BM$22,将星节奏统计!PO24)</f>
        <v>0</v>
      </c>
      <c r="QF25" s="28">
        <f>求节点($AT$17:$AT$22,BN$17:BN$22,将星节奏统计!PP24)</f>
        <v>0</v>
      </c>
      <c r="QG25" s="28">
        <f>求节点($AT$17:$AT$22,BO$17:BO$22,将星节奏统计!PQ24)</f>
        <v>0</v>
      </c>
      <c r="QJ25" s="3">
        <v>21</v>
      </c>
      <c r="QK25" s="28">
        <f t="shared" ca="1" si="41"/>
        <v>0.15272819122788825</v>
      </c>
      <c r="QL25" s="28">
        <f t="shared" ca="1" si="41"/>
        <v>0.17536123477980953</v>
      </c>
      <c r="QM25" s="28">
        <f t="shared" ca="1" si="41"/>
        <v>0.22511297175581813</v>
      </c>
      <c r="QN25" s="28">
        <f t="shared" ca="1" si="41"/>
        <v>0.37112166950586395</v>
      </c>
      <c r="QO25" s="28">
        <f t="shared" ca="1" si="41"/>
        <v>0.4666404548156543</v>
      </c>
      <c r="QP25" s="28">
        <f t="shared" ca="1" si="42"/>
        <v>1.2722078610310397E-2</v>
      </c>
      <c r="QQ25" s="28">
        <f t="shared" ca="1" si="42"/>
        <v>1.5109925867548848E-2</v>
      </c>
      <c r="QR25" s="28">
        <f t="shared" ca="1" si="42"/>
        <v>2.0402222858880339E-2</v>
      </c>
      <c r="QS25" s="28">
        <f t="shared" ca="1" si="42"/>
        <v>4.0227357807190015E-2</v>
      </c>
      <c r="QT25" s="28">
        <f t="shared" ca="1" si="42"/>
        <v>6.0978990398396951E-2</v>
      </c>
      <c r="QU25" s="28">
        <f t="shared" ca="1" si="43"/>
        <v>4.0745231531891538E-2</v>
      </c>
      <c r="QV25" s="28">
        <f t="shared" ca="1" si="43"/>
        <v>4.5890257587309795E-2</v>
      </c>
      <c r="QW25" s="28">
        <f t="shared" ca="1" si="43"/>
        <v>5.7293418250485048E-2</v>
      </c>
      <c r="QX25" s="28">
        <f t="shared" ca="1" si="43"/>
        <v>8.3365393726586023E-2</v>
      </c>
      <c r="QY25" s="28">
        <f t="shared" ca="1" si="43"/>
        <v>9.6759585498050582E-2</v>
      </c>
      <c r="QZ25" s="28">
        <f t="shared" ca="1" si="44"/>
        <v>9.7990552718567339E-2</v>
      </c>
      <c r="RA25" s="28">
        <f t="shared" ca="1" si="44"/>
        <v>0.11370137914810136</v>
      </c>
      <c r="RB25" s="28">
        <f t="shared" ca="1" si="44"/>
        <v>0.14661510053392643</v>
      </c>
      <c r="RC25" s="28">
        <f t="shared" ca="1" si="44"/>
        <v>0.23248076922119901</v>
      </c>
      <c r="RD25" s="28">
        <f t="shared" ca="1" si="44"/>
        <v>0.2960383923954823</v>
      </c>
      <c r="RE25" s="28">
        <f t="shared" ca="1" si="45"/>
        <v>7.9512991314440035E-3</v>
      </c>
      <c r="RF25" s="28">
        <f t="shared" ca="1" si="45"/>
        <v>9.4437036672180147E-3</v>
      </c>
      <c r="RG25" s="28">
        <f t="shared" ca="1" si="45"/>
        <v>1.2751389286800217E-2</v>
      </c>
      <c r="RH25" s="28">
        <f t="shared" ca="1" si="45"/>
        <v>2.5142098629493743E-2</v>
      </c>
      <c r="RI25" s="28">
        <f t="shared" ca="1" si="45"/>
        <v>3.81118689989981E-2</v>
      </c>
      <c r="RJ25" s="28">
        <f t="shared" ca="1" si="46"/>
        <v>3.3552313505429143E-6</v>
      </c>
      <c r="RK25" s="28">
        <f t="shared" ca="1" si="46"/>
        <v>0</v>
      </c>
      <c r="RL25" s="28">
        <f t="shared" ca="1" si="46"/>
        <v>2.9283928233972065E-6</v>
      </c>
      <c r="RM25" s="28">
        <f t="shared" ca="1" si="46"/>
        <v>0</v>
      </c>
      <c r="RN25" s="28">
        <f t="shared" ca="1" si="46"/>
        <v>3.1606859839427084E-6</v>
      </c>
      <c r="RO25" s="28">
        <f t="shared" ca="1" si="47"/>
        <v>3.2093517266067184E-6</v>
      </c>
      <c r="RP25" s="28">
        <f t="shared" ca="1" si="47"/>
        <v>0</v>
      </c>
      <c r="RQ25" s="28">
        <f t="shared" ca="1" si="47"/>
        <v>2.8010713962918488E-6</v>
      </c>
      <c r="RR25" s="28">
        <f t="shared" ca="1" si="47"/>
        <v>0</v>
      </c>
      <c r="RS25" s="28">
        <f t="shared" ca="1" si="47"/>
        <v>3.0232648542058427E-6</v>
      </c>
      <c r="RT25" s="28">
        <f t="shared" ca="1" si="48"/>
        <v>1.6513458027679825E-2</v>
      </c>
      <c r="RU25" s="28">
        <f t="shared" ca="1" si="48"/>
        <v>1.9612921304613239E-2</v>
      </c>
      <c r="RV25" s="28">
        <f t="shared" ca="1" si="48"/>
        <v>2.4630289996032451E-2</v>
      </c>
      <c r="RW25" s="28">
        <f t="shared" ca="1" si="48"/>
        <v>4.2342079338405045E-2</v>
      </c>
      <c r="RX25" s="28">
        <f t="shared" ca="1" si="48"/>
        <v>5.7306493404926093E-2</v>
      </c>
      <c r="RY25" s="28">
        <f t="shared" ca="1" si="49"/>
        <v>4.5011208189042154E-2</v>
      </c>
      <c r="RZ25" s="28">
        <f t="shared" ca="1" si="49"/>
        <v>5.0956928924334885E-2</v>
      </c>
      <c r="SA25" s="28">
        <f t="shared" ca="1" si="49"/>
        <v>6.4134706465716784E-2</v>
      </c>
      <c r="SB25" s="28">
        <f t="shared" ca="1" si="49"/>
        <v>9.887716748703862E-2</v>
      </c>
      <c r="SC25" s="28">
        <f t="shared" ca="1" si="49"/>
        <v>0.11973656166970935</v>
      </c>
    </row>
    <row r="26" spans="2:497" x14ac:dyDescent="0.2">
      <c r="L26" s="5">
        <v>0</v>
      </c>
      <c r="M26" s="5">
        <v>23</v>
      </c>
      <c r="N26" s="5" t="str">
        <f>IF(将星标签统计!H25="","",将星标签统计!H25)</f>
        <v>兵家</v>
      </c>
      <c r="O26" s="5">
        <f>IF(将星标签统计!K25="",0,1)</f>
        <v>1</v>
      </c>
      <c r="P26" s="5" t="s">
        <v>436</v>
      </c>
      <c r="Q26" s="5">
        <f t="shared" si="23"/>
        <v>2</v>
      </c>
      <c r="R26" s="28">
        <f t="shared" si="3"/>
        <v>0.45</v>
      </c>
      <c r="S26" s="28">
        <f t="shared" si="24"/>
        <v>0.9</v>
      </c>
      <c r="T26" s="28">
        <v>0.15</v>
      </c>
      <c r="U26" s="28">
        <v>0.3</v>
      </c>
      <c r="V26" s="28">
        <v>0.45</v>
      </c>
      <c r="W26" s="28">
        <v>0.6</v>
      </c>
      <c r="X26" s="28">
        <v>0.75</v>
      </c>
      <c r="Y26" s="28">
        <v>0.9</v>
      </c>
      <c r="AC26" s="5">
        <v>0</v>
      </c>
      <c r="AD26" s="5">
        <v>23</v>
      </c>
      <c r="AE26" s="5" t="str">
        <f>IF(将星标签统计!BF25="","",将星标签统计!BF25)</f>
        <v/>
      </c>
      <c r="AF26" s="5">
        <f>IF(将星标签统计!CA25=0,0,1)</f>
        <v>0</v>
      </c>
      <c r="AH26" s="5">
        <f t="shared" si="25"/>
        <v>0</v>
      </c>
      <c r="AI26" s="28">
        <f t="shared" si="4"/>
        <v>0</v>
      </c>
      <c r="AJ26" s="55">
        <f t="shared" si="26"/>
        <v>0</v>
      </c>
      <c r="CU26" s="3">
        <v>22</v>
      </c>
      <c r="CV26" s="28">
        <f>求节点($AT$5:$AT$10,AV$5:AV$10,将星节奏统计!BJ25)</f>
        <v>1.7604214122700253E-2</v>
      </c>
      <c r="CW26" s="28">
        <f>求节点($AT$5:$AT$10,AW$5:AW$10,将星节奏统计!BK25)</f>
        <v>4.2555857445981678E-2</v>
      </c>
      <c r="CX26" s="28">
        <f>求节点($AT$5:$AT$10,AX$5:AX$10,将星节奏统计!BL25)</f>
        <v>4.5477553150308977E-3</v>
      </c>
      <c r="CY26" s="28">
        <f>求节点($AT$5:$AT$10,AY$5:AY$10,将星节奏统计!BM25)</f>
        <v>0</v>
      </c>
      <c r="CZ26" s="28">
        <f>求节点($AT$5:$AT$10,AZ$5:AZ$10,将星节奏统计!BN25)</f>
        <v>0</v>
      </c>
      <c r="DA26" s="28">
        <f>求节点($AT$5:$AT$10,BA$5:BA$10,将星节奏统计!BO25)</f>
        <v>0</v>
      </c>
      <c r="DB26" s="28">
        <f>求节点($AT$5:$AT$10,BB$5:BB$10,将星节奏统计!BP25)</f>
        <v>0</v>
      </c>
      <c r="DC26" s="28">
        <f>求节点($AT$5:$AT$10,BC$5:BC$10,将星节奏统计!BQ25)</f>
        <v>0</v>
      </c>
      <c r="DD26" s="28">
        <f>求节点($AT$5:$AT$10,BD$5:BD$10,将星节奏统计!BR25)</f>
        <v>0</v>
      </c>
      <c r="DE26" s="28">
        <f>求节点($AT$5:$AT$10,BE$5:BE$10,将星节奏统计!BS25)</f>
        <v>0</v>
      </c>
      <c r="DF26" s="28">
        <f>求节点($AT$5:$AT$10,BF$5:BF$10,将星节奏统计!BT25)</f>
        <v>0</v>
      </c>
      <c r="DG26" s="28">
        <f>求节点($AT$5:$AT$10,BG$5:BG$10,将星节奏统计!BU25)</f>
        <v>0</v>
      </c>
      <c r="DH26" s="28">
        <f>求节点($AT$5:$AT$10,BH$5:BH$10,将星节奏统计!BV25)</f>
        <v>0</v>
      </c>
      <c r="DI26" s="28">
        <f>求节点($AT$5:$AT$10,BI$5:BI$10,将星节奏统计!BW25)</f>
        <v>0</v>
      </c>
      <c r="DJ26" s="28">
        <f>求节点($AT$5:$AT$10,BJ$5:BJ$10,将星节奏统计!BX25)</f>
        <v>0</v>
      </c>
      <c r="DK26" s="28">
        <f>求节点($AT$5:$AT$10,BK$5:BK$10,将星节奏统计!BY25)</f>
        <v>0</v>
      </c>
      <c r="DL26" s="28">
        <f>求节点($AT$5:$AT$10,BL$5:BL$10,将星节奏统计!BZ25)</f>
        <v>0.21871019478100145</v>
      </c>
      <c r="DM26" s="28">
        <f>求节点($AT$5:$AT$10,BM$5:BM$10,将星节奏统计!CA25)</f>
        <v>0.15979942238650882</v>
      </c>
      <c r="DN26" s="28">
        <f>求节点($AT$5:$AT$10,BN$5:BN$10,将星节奏统计!CB25)</f>
        <v>0.12602332817923356</v>
      </c>
      <c r="DO26" s="28">
        <f>求节点($AT$5:$AT$10,BO$5:BO$10,将星节奏统计!CC25)</f>
        <v>0</v>
      </c>
      <c r="DP26" s="28">
        <f>求节点($AT$5:$AT$10,BP$5:BP$10,将星节奏统计!CD25)</f>
        <v>8.1859595670556159E-2</v>
      </c>
      <c r="DQ26" s="28">
        <f>求节点($AT$5:$AT$10,BQ$5:BQ$10,将星节奏统计!CE25)</f>
        <v>5.457306378037078E-2</v>
      </c>
      <c r="DR26" s="28">
        <f>求节点($AT$5:$AT$10,BR$5:BR$10,将星节奏统计!CF25)</f>
        <v>0.15979942238650882</v>
      </c>
      <c r="DS26" s="28">
        <f>求节点($AT$5:$AT$10,BS$5:BS$10,将星节奏统计!CG25)</f>
        <v>0</v>
      </c>
      <c r="DT26" s="28">
        <f>求节点($AT$5:$AT$10,BT$5:BT$10,将星节奏统计!CH25)</f>
        <v>5.457306378037078E-2</v>
      </c>
      <c r="DU26" s="28">
        <f>求节点($AT$5:$AT$10,BU$5:BU$10,将星节奏统计!CI25)</f>
        <v>4.2555857445981678E-2</v>
      </c>
      <c r="DV26" s="28">
        <f>求节点($AT$5:$AT$10,BV$5:BV$10,将星节奏统计!CJ25)</f>
        <v>0.16534602451220751</v>
      </c>
      <c r="DW26" s="28">
        <f>求节点($AT$5:$AT$10,BW$5:BW$10,将星节奏统计!CK25)</f>
        <v>4.5208014692485893E-3</v>
      </c>
      <c r="DX26" s="28">
        <f>求节点($AT$5:$AT$10,BX$5:BX$10,将星节奏统计!CL25)</f>
        <v>2.8255009182803631E-3</v>
      </c>
      <c r="DY26" s="28">
        <f>求节点($AT$5:$AT$10,BY$5:BY$10,将星节奏统计!CM25)</f>
        <v>4.5208014692485893E-3</v>
      </c>
      <c r="DZ26" s="28">
        <f>求节点($AT$5:$AT$10,BZ$5:BZ$10,将星节奏统计!CN25)</f>
        <v>2.8255009182803631E-3</v>
      </c>
      <c r="EA26" s="28">
        <f>求节点($AT$5:$AT$10,CA$5:CA$10,将星节奏统计!CO25)</f>
        <v>5.6510018365607262E-3</v>
      </c>
      <c r="EB26" s="28">
        <f>求节点($AT$5:$AT$10,CB$5:CB$10,将星节奏统计!CP25)</f>
        <v>5.6510018365607262E-3</v>
      </c>
      <c r="EC26" s="28">
        <f>求节点($AT$5:$AT$10,CC$5:CC$10,将星节奏统计!CQ25)</f>
        <v>5.6510018365607262E-3</v>
      </c>
      <c r="ED26" s="28">
        <f>求节点($AT$5:$AT$10,CD$5:CD$10,将星节奏统计!CR25)</f>
        <v>5.6510018365607262E-3</v>
      </c>
      <c r="EE26" s="28">
        <f>求节点($AT$5:$AT$10,CE$5:CE$10,将星节奏统计!CS25)</f>
        <v>3.3906011019364385E-3</v>
      </c>
      <c r="EF26" s="28">
        <f>求节点($AT$5:$AT$10,CF$5:CF$10,将星节奏统计!CT25)</f>
        <v>3.3906011019364385E-3</v>
      </c>
      <c r="EG26" s="28">
        <f>求节点($AT$5:$AT$10,CG$5:CG$10,将星节奏统计!CU25)</f>
        <v>3.3906011019364385E-3</v>
      </c>
      <c r="EH26" s="28">
        <f>求节点($AT$5:$AT$10,CH$5:CH$10,将星节奏统计!CV25)</f>
        <v>3.3906011019364385E-3</v>
      </c>
      <c r="EI26" s="28">
        <f>求节点($AT$5:$AT$10,CI$5:CI$10,将星节奏统计!CW25)</f>
        <v>4.5208014692485893E-3</v>
      </c>
      <c r="EJ26" s="28">
        <f>求节点($AT$5:$AT$10,CJ$5:CJ$10,将星节奏统计!CX25)</f>
        <v>2.8255009182803631E-3</v>
      </c>
      <c r="EK26" s="28">
        <f>求节点($AT$5:$AT$10,CK$5:CK$10,将星节奏统计!CY25)</f>
        <v>0</v>
      </c>
      <c r="EL26" s="28">
        <f>求节点($AT$5:$AT$10,CL$5:CL$10,将星节奏统计!CZ25)</f>
        <v>0</v>
      </c>
      <c r="EM26" s="28">
        <f>求节点($AT$5:$AT$10,CM$5:CM$10,将星节奏统计!DA25)</f>
        <v>0</v>
      </c>
      <c r="EN26" s="28">
        <f>求节点($AT$5:$AT$10,CN$5:CN$10,将星节奏统计!DB25)</f>
        <v>0</v>
      </c>
      <c r="EO26" s="28">
        <f>求节点($AT$5:$AT$10,CO$5:CO$10,将星节奏统计!DC25)</f>
        <v>0</v>
      </c>
      <c r="EP26" s="28">
        <f>求节点($AT$5:$AT$10,CP$5:CP$10,将星节奏统计!DD25)</f>
        <v>0</v>
      </c>
      <c r="EQ26" s="28">
        <f>求节点($AT$5:$AT$10,CQ$5:CQ$10,将星节奏统计!DE25)</f>
        <v>0</v>
      </c>
      <c r="ER26" s="28">
        <f>求节点($AT$5:$AT$10,CR$5:CR$10,将星节奏统计!DF25)</f>
        <v>0</v>
      </c>
      <c r="ES26" s="28">
        <f>求节点($AT$5:$AT$10,CS$5:CS$10,将星节奏统计!DG25)</f>
        <v>0</v>
      </c>
      <c r="ET26" s="28">
        <f>求节点($AT$17:$AT$22,AV$17:AV$22,将星节奏统计!DJ25)</f>
        <v>0</v>
      </c>
      <c r="EU26" s="28">
        <f>求节点($AT$17:$AT$22,AW$17:AW$22,将星节奏统计!DK25)</f>
        <v>0</v>
      </c>
      <c r="EV26" s="28">
        <f>求节点($AT$17:$AT$22,AX$17:AX$22,将星节奏统计!DL25)</f>
        <v>0</v>
      </c>
      <c r="EW26" s="28">
        <f>求节点($AT$17:$AT$22,AY$17:AY$22,将星节奏统计!DM25)</f>
        <v>2.3754313442092556E-6</v>
      </c>
      <c r="EX26" s="28">
        <f>求节点($AT$17:$AT$22,AZ$17:AZ$22,将星节奏统计!DN25)</f>
        <v>3.5631470163138834E-6</v>
      </c>
      <c r="EY26" s="28">
        <f>求节点($AT$17:$AT$22,BA$17:BA$22,将星节奏统计!DO25)</f>
        <v>3.5631470163138834E-6</v>
      </c>
      <c r="EZ26" s="28">
        <f>求节点($AT$17:$AT$22,BB$17:BB$22,将星节奏统计!DP25)</f>
        <v>5.3987076004714807E-6</v>
      </c>
      <c r="FA26" s="28">
        <f>求节点($AT$17:$AT$22,BC$17:BC$22,将星节奏统计!DQ25)</f>
        <v>0</v>
      </c>
      <c r="FB26" s="28">
        <f>求节点($AT$17:$AT$22,BD$17:BD$22,将星节奏统计!DR25)</f>
        <v>3.5631470163138834E-6</v>
      </c>
      <c r="FC26" s="28">
        <f>求节点($AT$17:$AT$22,BE$17:BE$22,将星节奏统计!DS25)</f>
        <v>0</v>
      </c>
      <c r="FD26" s="28">
        <f>求节点($AT$17:$AT$22,BF$17:BF$22,将星节奏统计!DT25)</f>
        <v>0</v>
      </c>
      <c r="FE26" s="28">
        <f>求节点($AT$17:$AT$22,BG$17:BG$22,将星节奏统计!DU25)</f>
        <v>0</v>
      </c>
      <c r="FF26" s="28">
        <f>求节点($AT$17:$AT$22,BH$17:BH$22,将星节奏统计!DV25)</f>
        <v>0</v>
      </c>
      <c r="FG26" s="28">
        <f>求节点($AT$17:$AT$22,BI$17:BI$22,将星节奏统计!DW25)</f>
        <v>0</v>
      </c>
      <c r="FH26" s="28">
        <f>求节点($AT$17:$AT$22,BJ$17:BJ$22,将星节奏统计!DX25)</f>
        <v>0</v>
      </c>
      <c r="FI26" s="28">
        <f>求节点($AT$17:$AT$22,BK$17:BK$22,将星节奏统计!DY25)</f>
        <v>0</v>
      </c>
      <c r="FJ26" s="28">
        <f>求节点($AT$17:$AT$22,BL$17:BL$22,将星节奏统计!DZ25)</f>
        <v>0</v>
      </c>
      <c r="FK26" s="28">
        <f>求节点($AT$17:$AT$22,BM$17:BM$22,将星节奏统计!EA25)</f>
        <v>0</v>
      </c>
      <c r="FL26" s="28">
        <f>求节点($AT$17:$AT$22,BN$17:BN$22,将星节奏统计!EB25)</f>
        <v>0</v>
      </c>
      <c r="FM26" s="28">
        <f>求节点($AT$17:$AT$22,BO$17:BO$22,将星节奏统计!EC25)</f>
        <v>0</v>
      </c>
      <c r="FN26" s="28">
        <f>求节点($AT$5:$AT$10,AV$5:AV$10,将星节奏统计!EG25)</f>
        <v>2.0633393589355446E-2</v>
      </c>
      <c r="FO26" s="28">
        <f>求节点($AT$5:$AT$10,AW$5:AW$10,将星节奏统计!EH25)</f>
        <v>4.8004780818100466E-2</v>
      </c>
      <c r="FP26" s="28">
        <f>求节点($AT$5:$AT$10,AX$5:AX$10,将星节奏统计!EI25)</f>
        <v>5.395744014816883E-3</v>
      </c>
      <c r="FQ26" s="28">
        <f>求节点($AT$5:$AT$10,AY$5:AY$10,将星节奏统计!EJ25)</f>
        <v>0</v>
      </c>
      <c r="FR26" s="28">
        <f>求节点($AT$5:$AT$10,AZ$5:AZ$10,将星节奏统计!EK25)</f>
        <v>0</v>
      </c>
      <c r="FS26" s="28">
        <f>求节点($AT$5:$AT$10,BA$5:BA$10,将星节奏统计!EL25)</f>
        <v>0</v>
      </c>
      <c r="FT26" s="28">
        <f>求节点($AT$5:$AT$10,BB$5:BB$10,将星节奏统计!EM25)</f>
        <v>0</v>
      </c>
      <c r="FU26" s="28">
        <f>求节点($AT$5:$AT$10,BC$5:BC$10,将星节奏统计!EN25)</f>
        <v>0</v>
      </c>
      <c r="FV26" s="28">
        <f>求节点($AT$5:$AT$10,BD$5:BD$10,将星节奏统计!EO25)</f>
        <v>0</v>
      </c>
      <c r="FW26" s="28">
        <f>求节点($AT$5:$AT$10,BE$5:BE$10,将星节奏统计!EP25)</f>
        <v>0</v>
      </c>
      <c r="FX26" s="28">
        <f>求节点($AT$5:$AT$10,BF$5:BF$10,将星节奏统计!EQ25)</f>
        <v>0</v>
      </c>
      <c r="FY26" s="28">
        <f>求节点($AT$5:$AT$10,BG$5:BG$10,将星节奏统计!ER25)</f>
        <v>0</v>
      </c>
      <c r="FZ26" s="28">
        <f>求节点($AT$5:$AT$10,BH$5:BH$10,将星节奏统计!ES25)</f>
        <v>0</v>
      </c>
      <c r="GA26" s="28">
        <f>求节点($AT$5:$AT$10,BI$5:BI$10,将星节奏统计!ET25)</f>
        <v>0</v>
      </c>
      <c r="GB26" s="28">
        <f>求节点($AT$5:$AT$10,BJ$5:BJ$10,将星节奏统计!EU25)</f>
        <v>0</v>
      </c>
      <c r="GC26" s="28">
        <f>求节点($AT$5:$AT$10,BK$5:BK$10,将星节奏统计!EV25)</f>
        <v>0</v>
      </c>
      <c r="GD26" s="28">
        <f>求节点($AT$5:$AT$10,BL$5:BL$10,将星节奏统计!EW25)</f>
        <v>0.2515003056212759</v>
      </c>
      <c r="GE26" s="28">
        <f>求节点($AT$5:$AT$10,BM$5:BM$10,将星节奏统计!EX25)</f>
        <v>0.18160484609529132</v>
      </c>
      <c r="GF26" s="28">
        <f>求节点($AT$5:$AT$10,BN$5:BN$10,将星节奏统计!EY25)</f>
        <v>0.14419451460321897</v>
      </c>
      <c r="GG26" s="28">
        <f>求节点($AT$5:$AT$10,BO$5:BO$10,将星节奏统计!EZ25)</f>
        <v>0</v>
      </c>
      <c r="GH26" s="28">
        <f>求节点($AT$5:$AT$10,BP$5:BP$10,将星节奏统计!FA25)</f>
        <v>9.712339226670394E-2</v>
      </c>
      <c r="GI26" s="28">
        <f>求节点($AT$5:$AT$10,BQ$5:BQ$10,将星节奏统计!FB25)</f>
        <v>6.4748928177802617E-2</v>
      </c>
      <c r="GJ26" s="28">
        <f>求节点($AT$5:$AT$10,BR$5:BR$10,将星节奏统计!FC25)</f>
        <v>0.18160484609529132</v>
      </c>
      <c r="GK26" s="28">
        <f>求节点($AT$5:$AT$10,BS$5:BS$10,将星节奏统计!FD25)</f>
        <v>0</v>
      </c>
      <c r="GL26" s="28">
        <f>求节点($AT$5:$AT$10,BT$5:BT$10,将星节奏统计!FE25)</f>
        <v>6.4748928177802617E-2</v>
      </c>
      <c r="GM26" s="28">
        <f>求节点($AT$5:$AT$10,BU$5:BU$10,将星节奏统计!FF25)</f>
        <v>4.8004780818100466E-2</v>
      </c>
      <c r="GN26" s="28">
        <f>求节点($AT$5:$AT$10,BV$5:BV$10,将星节奏统计!FG25)</f>
        <v>0.19084944405464321</v>
      </c>
      <c r="GO26" s="28">
        <f>求节点($AT$5:$AT$10,BW$5:BW$10,将星节奏统计!FH25)</f>
        <v>5.3637642705295224E-3</v>
      </c>
      <c r="GP26" s="28">
        <f>求节点($AT$5:$AT$10,BX$5:BX$10,将星节奏统计!FI25)</f>
        <v>3.3523526690809463E-3</v>
      </c>
      <c r="GQ26" s="28">
        <f>求节点($AT$5:$AT$10,BY$5:BY$10,将星节奏统计!FJ25)</f>
        <v>5.3637642705295224E-3</v>
      </c>
      <c r="GR26" s="28">
        <f>求节点($AT$5:$AT$10,BZ$5:BZ$10,将星节奏统计!FK25)</f>
        <v>3.3523526690809463E-3</v>
      </c>
      <c r="GS26" s="28">
        <f>求节点($AT$5:$AT$10,CA$5:CA$10,将星节奏统计!FL25)</f>
        <v>6.7047053381618926E-3</v>
      </c>
      <c r="GT26" s="28">
        <f>求节点($AT$5:$AT$10,CB$5:CB$10,将星节奏统计!FM25)</f>
        <v>6.7047053381618926E-3</v>
      </c>
      <c r="GU26" s="28">
        <f>求节点($AT$5:$AT$10,CC$5:CC$10,将星节奏统计!FN25)</f>
        <v>6.7047053381618926E-3</v>
      </c>
      <c r="GV26" s="28">
        <f>求节点($AT$5:$AT$10,CD$5:CD$10,将星节奏统计!FO25)</f>
        <v>6.7047053381618926E-3</v>
      </c>
      <c r="GW26" s="28">
        <f>求节点($AT$5:$AT$10,CE$5:CE$10,将星节奏统计!FP25)</f>
        <v>4.0228232028971384E-3</v>
      </c>
      <c r="GX26" s="28">
        <f>求节点($AT$5:$AT$10,CF$5:CF$10,将星节奏统计!FQ25)</f>
        <v>4.0228232028971384E-3</v>
      </c>
      <c r="GY26" s="28">
        <f>求节点($AT$5:$AT$10,CG$5:CG$10,将星节奏统计!FR25)</f>
        <v>4.0228232028971384E-3</v>
      </c>
      <c r="GZ26" s="28">
        <f>求节点($AT$5:$AT$10,CH$5:CH$10,将星节奏统计!FS25)</f>
        <v>4.0228232028971384E-3</v>
      </c>
      <c r="HA26" s="28">
        <f>求节点($AT$5:$AT$10,CI$5:CI$10,将星节奏统计!FT25)</f>
        <v>5.3637642705295224E-3</v>
      </c>
      <c r="HB26" s="28">
        <f>求节点($AT$5:$AT$10,CJ$5:CJ$10,将星节奏统计!FU25)</f>
        <v>3.3523526690809463E-3</v>
      </c>
      <c r="HC26" s="28">
        <f>求节点($AT$5:$AT$10,CK$5:CK$10,将星节奏统计!FV25)</f>
        <v>0</v>
      </c>
      <c r="HD26" s="28">
        <f>求节点($AT$5:$AT$10,CL$5:CL$10,将星节奏统计!FW25)</f>
        <v>0</v>
      </c>
      <c r="HE26" s="28">
        <f>求节点($AT$5:$AT$10,CM$5:CM$10,将星节奏统计!FX25)</f>
        <v>0</v>
      </c>
      <c r="HF26" s="28">
        <f>求节点($AT$5:$AT$10,CN$5:CN$10,将星节奏统计!FY25)</f>
        <v>0</v>
      </c>
      <c r="HG26" s="28">
        <f>求节点($AT$5:$AT$10,CO$5:CO$10,将星节奏统计!FZ25)</f>
        <v>0</v>
      </c>
      <c r="HH26" s="28">
        <f>求节点($AT$5:$AT$10,CP$5:CP$10,将星节奏统计!GA25)</f>
        <v>0</v>
      </c>
      <c r="HI26" s="28">
        <f>求节点($AT$5:$AT$10,CQ$5:CQ$10,将星节奏统计!GB25)</f>
        <v>0</v>
      </c>
      <c r="HJ26" s="28">
        <f>求节点($AT$5:$AT$10,CR$5:CR$10,将星节奏统计!GC25)</f>
        <v>0</v>
      </c>
      <c r="HK26" s="28">
        <f>求节点($AT$5:$AT$10,CS$5:CS$10,将星节奏统计!GD25)</f>
        <v>0</v>
      </c>
      <c r="HL26" s="28">
        <f>求节点($AT$17:$AT$22,AV$17:AV$22,将星节奏统计!GG25)</f>
        <v>0</v>
      </c>
      <c r="HM26" s="28">
        <f>求节点($AT$17:$AT$22,AW$17:AW$22,将星节奏统计!GH25)</f>
        <v>0</v>
      </c>
      <c r="HN26" s="28">
        <f>求节点($AT$17:$AT$22,AX$17:AX$22,将星节奏统计!GI25)</f>
        <v>0</v>
      </c>
      <c r="HO26" s="28">
        <f>求节点($AT$17:$AT$22,AY$17:AY$22,将星节奏统计!GJ25)</f>
        <v>0</v>
      </c>
      <c r="HP26" s="28">
        <f>求节点($AT$17:$AT$22,AZ$17:AZ$22,将星节奏统计!GK25)</f>
        <v>0</v>
      </c>
      <c r="HQ26" s="28">
        <f>求节点($AT$17:$AT$22,BA$17:BA$22,将星节奏统计!GL25)</f>
        <v>0</v>
      </c>
      <c r="HR26" s="28">
        <f>求节点($AT$17:$AT$22,BB$17:BB$22,将星节奏统计!GM25)</f>
        <v>0</v>
      </c>
      <c r="HS26" s="28">
        <f>求节点($AT$17:$AT$22,BC$17:BC$22,将星节奏统计!GN25)</f>
        <v>0</v>
      </c>
      <c r="HT26" s="28">
        <f>求节点($AT$17:$AT$22,BD$17:BD$22,将星节奏统计!GO25)</f>
        <v>0</v>
      </c>
      <c r="HU26" s="28">
        <f>求节点($AT$17:$AT$22,BE$17:BE$22,将星节奏统计!GP25)</f>
        <v>0</v>
      </c>
      <c r="HV26" s="28">
        <f>求节点($AT$17:$AT$22,BF$17:BF$22,将星节奏统计!GQ25)</f>
        <v>0</v>
      </c>
      <c r="HW26" s="28">
        <f>求节点($AT$17:$AT$22,BG$17:BG$22,将星节奏统计!GR25)</f>
        <v>0</v>
      </c>
      <c r="HX26" s="28">
        <f>求节点($AT$17:$AT$22,BH$17:BH$22,将星节奏统计!GS25)</f>
        <v>0</v>
      </c>
      <c r="HY26" s="28">
        <f>求节点($AT$17:$AT$22,BI$17:BI$22,将星节奏统计!GT25)</f>
        <v>0</v>
      </c>
      <c r="HZ26" s="28">
        <f>求节点($AT$17:$AT$22,BJ$17:BJ$22,将星节奏统计!GU25)</f>
        <v>0</v>
      </c>
      <c r="IA26" s="28">
        <f>求节点($AT$17:$AT$22,BK$17:BK$22,将星节奏统计!GV25)</f>
        <v>0</v>
      </c>
      <c r="IB26" s="28">
        <f>求节点($AT$17:$AT$22,BL$17:BL$22,将星节奏统计!GW25)</f>
        <v>0</v>
      </c>
      <c r="IC26" s="28">
        <f>求节点($AT$17:$AT$22,BM$17:BM$22,将星节奏统计!GX25)</f>
        <v>0</v>
      </c>
      <c r="ID26" s="28">
        <f>求节点($AT$17:$AT$22,BN$17:BN$22,将星节奏统计!GY25)</f>
        <v>0</v>
      </c>
      <c r="IE26" s="28">
        <f>求节点($AT$17:$AT$22,BO$17:BO$22,将星节奏统计!GZ25)</f>
        <v>0</v>
      </c>
      <c r="IF26" s="28">
        <f>求节点($AT$5:$AT$10,AV$5:AV$10,将星节奏统计!HD25)</f>
        <v>2.5804727253377201E-2</v>
      </c>
      <c r="IG26" s="28">
        <f>求节点($AT$5:$AT$10,AW$5:AW$10,将星节奏统计!HE25)</f>
        <v>6.001539050847314E-2</v>
      </c>
      <c r="IH26" s="28">
        <f>求节点($AT$5:$AT$10,AX$5:AX$10,将星节奏统计!HF25)</f>
        <v>7.2660430233047538E-3</v>
      </c>
      <c r="II26" s="28">
        <f>求节点($AT$5:$AT$10,AY$5:AY$10,将星节奏统计!HG25)</f>
        <v>0</v>
      </c>
      <c r="IJ26" s="28">
        <f>求节点($AT$5:$AT$10,AZ$5:AZ$10,将星节奏统计!HH25)</f>
        <v>0</v>
      </c>
      <c r="IK26" s="28">
        <f>求节点($AT$5:$AT$10,BA$5:BA$10,将星节奏统计!HI25)</f>
        <v>0</v>
      </c>
      <c r="IL26" s="28">
        <f>求节点($AT$5:$AT$10,BB$5:BB$10,将星节奏统计!HJ25)</f>
        <v>0</v>
      </c>
      <c r="IM26" s="28">
        <f>求节点($AT$5:$AT$10,BC$5:BC$10,将星节奏统计!HK25)</f>
        <v>0</v>
      </c>
      <c r="IN26" s="28">
        <f>求节点($AT$5:$AT$10,BD$5:BD$10,将星节奏统计!HL25)</f>
        <v>0</v>
      </c>
      <c r="IO26" s="28">
        <f>求节点($AT$5:$AT$10,BE$5:BE$10,将星节奏统计!HM25)</f>
        <v>0</v>
      </c>
      <c r="IP26" s="28">
        <f>求节点($AT$5:$AT$10,BF$5:BF$10,将星节奏统计!HN25)</f>
        <v>0</v>
      </c>
      <c r="IQ26" s="28">
        <f>求节点($AT$5:$AT$10,BG$5:BG$10,将星节奏统计!HO25)</f>
        <v>0</v>
      </c>
      <c r="IR26" s="28">
        <f>求节点($AT$5:$AT$10,BH$5:BH$10,将星节奏统计!HP25)</f>
        <v>0</v>
      </c>
      <c r="IS26" s="28">
        <f>求节点($AT$5:$AT$10,BI$5:BI$10,将星节奏统计!HQ25)</f>
        <v>0</v>
      </c>
      <c r="IT26" s="28">
        <f>求节点($AT$5:$AT$10,BJ$5:BJ$10,将星节奏统计!HR25)</f>
        <v>0</v>
      </c>
      <c r="IU26" s="28">
        <f>求节点($AT$5:$AT$10,BK$5:BK$10,将星节奏统计!HS25)</f>
        <v>0</v>
      </c>
      <c r="IV26" s="28">
        <f>求节点($AT$5:$AT$10,BL$5:BL$10,将星节奏统计!HT25)</f>
        <v>0.31852760972345123</v>
      </c>
      <c r="IW26" s="28">
        <f>求节点($AT$5:$AT$10,BM$5:BM$10,将星节奏统计!HU25)</f>
        <v>0.22969824917069367</v>
      </c>
      <c r="IX26" s="28">
        <f>求节点($AT$5:$AT$10,BN$5:BN$10,将星节奏统计!HV25)</f>
        <v>0.18427235049938759</v>
      </c>
      <c r="IY26" s="28">
        <f>求节点($AT$5:$AT$10,BO$5:BO$10,将星节奏统计!HW25)</f>
        <v>0</v>
      </c>
      <c r="IZ26" s="28">
        <f>求节点($AT$5:$AT$10,BP$5:BP$10,将星节奏统计!HX25)</f>
        <v>0.13078877441948555</v>
      </c>
      <c r="JA26" s="28">
        <f>求节点($AT$5:$AT$10,BQ$5:BQ$10,将星节奏统计!HY25)</f>
        <v>8.7192516279657045E-2</v>
      </c>
      <c r="JB26" s="28">
        <f>求节点($AT$5:$AT$10,BR$5:BR$10,将星节奏统计!HZ25)</f>
        <v>0.22969824917069367</v>
      </c>
      <c r="JC26" s="28">
        <f>求节点($AT$5:$AT$10,BS$5:BS$10,将星节奏统计!IA25)</f>
        <v>0</v>
      </c>
      <c r="JD26" s="28">
        <f>求节点($AT$5:$AT$10,BT$5:BT$10,将星节奏统计!IB25)</f>
        <v>8.7192516279657045E-2</v>
      </c>
      <c r="JE26" s="28">
        <f>求节点($AT$5:$AT$10,BU$5:BU$10,将星节奏统计!IC25)</f>
        <v>6.0018627066662451E-2</v>
      </c>
      <c r="JF26" s="28">
        <f>求节点($AT$5:$AT$10,BV$5:BV$10,将星节奏统计!ID25)</f>
        <v>0.23663258534046211</v>
      </c>
      <c r="JG26" s="28">
        <f>求节点($AT$5:$AT$10,BW$5:BW$10,将星节奏统计!IE25)</f>
        <v>7.2229783046620227E-3</v>
      </c>
      <c r="JH26" s="28">
        <f>求节点($AT$5:$AT$10,BX$5:BX$10,将星节奏统计!IF25)</f>
        <v>4.5143614404137625E-3</v>
      </c>
      <c r="JI26" s="28">
        <f>求节点($AT$5:$AT$10,BY$5:BY$10,将星节奏统计!IG25)</f>
        <v>7.2229783046620227E-3</v>
      </c>
      <c r="JJ26" s="28">
        <f>求节点($AT$5:$AT$10,BZ$5:BZ$10,将星节奏统计!IH25)</f>
        <v>4.5143614404137625E-3</v>
      </c>
      <c r="JK26" s="28">
        <f>求节点($AT$5:$AT$10,CA$5:CA$10,将星节奏统计!II25)</f>
        <v>9.0287228808275249E-3</v>
      </c>
      <c r="JL26" s="28">
        <f>求节点($AT$5:$AT$10,CB$5:CB$10,将星节奏统计!IJ25)</f>
        <v>9.0287228808275249E-3</v>
      </c>
      <c r="JM26" s="28">
        <f>求节点($AT$5:$AT$10,CC$5:CC$10,将星节奏统计!IK25)</f>
        <v>9.0287228808275249E-3</v>
      </c>
      <c r="JN26" s="28">
        <f>求节点($AT$5:$AT$10,CD$5:CD$10,将星节奏统计!IL25)</f>
        <v>9.0287228808275249E-3</v>
      </c>
      <c r="JO26" s="28">
        <f>求节点($AT$5:$AT$10,CE$5:CE$10,将星节奏统计!IM25)</f>
        <v>5.4172337284965136E-3</v>
      </c>
      <c r="JP26" s="28">
        <f>求节点($AT$5:$AT$10,CF$5:CF$10,将星节奏统计!IN25)</f>
        <v>5.4172337284965136E-3</v>
      </c>
      <c r="JQ26" s="28">
        <f>求节点($AT$5:$AT$10,CG$5:CG$10,将星节奏统计!IO25)</f>
        <v>5.4172337284965136E-3</v>
      </c>
      <c r="JR26" s="28">
        <f>求节点($AT$5:$AT$10,CH$5:CH$10,将星节奏统计!IP25)</f>
        <v>5.4172337284965136E-3</v>
      </c>
      <c r="JS26" s="28">
        <f>求节点($AT$5:$AT$10,CI$5:CI$10,将星节奏统计!IQ25)</f>
        <v>7.2229783046620227E-3</v>
      </c>
      <c r="JT26" s="28">
        <f>求节点($AT$5:$AT$10,CJ$5:CJ$10,将星节奏统计!IR25)</f>
        <v>4.5143614404137625E-3</v>
      </c>
      <c r="JU26" s="28">
        <f>求节点($AT$5:$AT$10,CK$5:CK$10,将星节奏统计!IS25)</f>
        <v>0</v>
      </c>
      <c r="JV26" s="28">
        <f>求节点($AT$5:$AT$10,CL$5:CL$10,将星节奏统计!IT25)</f>
        <v>0</v>
      </c>
      <c r="JW26" s="28">
        <f>求节点($AT$5:$AT$10,CM$5:CM$10,将星节奏统计!IU25)</f>
        <v>0</v>
      </c>
      <c r="JX26" s="28">
        <f>求节点($AT$5:$AT$10,CN$5:CN$10,将星节奏统计!IV25)</f>
        <v>0</v>
      </c>
      <c r="JY26" s="28">
        <f>求节点($AT$5:$AT$10,CO$5:CO$10,将星节奏统计!IW25)</f>
        <v>0</v>
      </c>
      <c r="JZ26" s="28">
        <f>求节点($AT$5:$AT$10,CP$5:CP$10,将星节奏统计!IX25)</f>
        <v>0</v>
      </c>
      <c r="KA26" s="28">
        <f>求节点($AT$5:$AT$10,CQ$5:CQ$10,将星节奏统计!IY25)</f>
        <v>0</v>
      </c>
      <c r="KB26" s="28">
        <f>求节点($AT$5:$AT$10,CR$5:CR$10,将星节奏统计!IZ25)</f>
        <v>0</v>
      </c>
      <c r="KC26" s="28">
        <f>求节点($AT$5:$AT$10,CS$5:CS$10,将星节奏统计!JA25)</f>
        <v>0</v>
      </c>
      <c r="KD26" s="28">
        <f>求节点($AT$17:$AT$22,AV$17:AV$22,将星节奏统计!JD25)</f>
        <v>0</v>
      </c>
      <c r="KE26" s="28">
        <f>求节点($AT$17:$AT$22,AW$17:AW$22,将星节奏统计!JE25)</f>
        <v>0</v>
      </c>
      <c r="KF26" s="28">
        <f>求节点($AT$17:$AT$22,AX$17:AX$22,将星节奏统计!JF25)</f>
        <v>0</v>
      </c>
      <c r="KG26" s="28">
        <f>求节点($AT$17:$AT$22,AY$17:AY$22,将星节奏统计!JG25)</f>
        <v>2.0694867464352007E-6</v>
      </c>
      <c r="KH26" s="28">
        <f>求节点($AT$17:$AT$22,AZ$17:AZ$22,将星节奏统计!JH25)</f>
        <v>3.1042301196632094E-6</v>
      </c>
      <c r="KI26" s="28">
        <f>求节点($AT$17:$AT$22,BA$17:BA$22,将星节奏统计!JI25)</f>
        <v>3.1042301196632094E-6</v>
      </c>
      <c r="KJ26" s="28">
        <f>求节点($AT$17:$AT$22,BB$17:BB$22,将星节奏统计!JJ25)</f>
        <v>4.7033789691841577E-6</v>
      </c>
      <c r="KK26" s="28">
        <f>求节点($AT$17:$AT$22,BC$17:BC$22,将星节奏统计!JK25)</f>
        <v>0</v>
      </c>
      <c r="KL26" s="28">
        <f>求节点($AT$17:$AT$22,BD$17:BD$22,将星节奏统计!JL25)</f>
        <v>3.1042301196632094E-6</v>
      </c>
      <c r="KM26" s="28">
        <f>求节点($AT$17:$AT$22,BE$17:BE$22,将星节奏统计!JM25)</f>
        <v>0</v>
      </c>
      <c r="KN26" s="28">
        <f>求节点($AT$17:$AT$22,BF$17:BF$22,将星节奏统计!JN25)</f>
        <v>0</v>
      </c>
      <c r="KO26" s="28">
        <f>求节点($AT$17:$AT$22,BG$17:BG$22,将星节奏统计!JO25)</f>
        <v>0</v>
      </c>
      <c r="KP26" s="28">
        <f>求节点($AT$17:$AT$22,BH$17:BH$22,将星节奏统计!JP25)</f>
        <v>0</v>
      </c>
      <c r="KQ26" s="28">
        <f>求节点($AT$17:$AT$22,BI$17:BI$22,将星节奏统计!JQ25)</f>
        <v>0</v>
      </c>
      <c r="KR26" s="28">
        <f>求节点($AT$17:$AT$22,BJ$17:BJ$22,将星节奏统计!JR25)</f>
        <v>0</v>
      </c>
      <c r="KS26" s="28">
        <f>求节点($AT$17:$AT$22,BK$17:BK$22,将星节奏统计!JS25)</f>
        <v>0</v>
      </c>
      <c r="KT26" s="28">
        <f>求节点($AT$17:$AT$22,BL$17:BL$22,将星节奏统计!JT25)</f>
        <v>0</v>
      </c>
      <c r="KU26" s="28">
        <f>求节点($AT$17:$AT$22,BM$17:BM$22,将星节奏统计!JU25)</f>
        <v>0</v>
      </c>
      <c r="KV26" s="28">
        <f>求节点($AT$17:$AT$22,BN$17:BN$22,将星节奏统计!JV25)</f>
        <v>0</v>
      </c>
      <c r="KW26" s="28">
        <f>求节点($AT$17:$AT$22,BO$17:BO$22,将星节奏统计!JW25)</f>
        <v>0</v>
      </c>
      <c r="KX26" s="28">
        <f>求节点($AT$5:$AT$10,AV$5:AV$10,将星节奏统计!KA25)</f>
        <v>4.3965026225005983E-2</v>
      </c>
      <c r="KY26" s="28">
        <f>求节点($AT$5:$AT$10,AW$5:AW$10,将星节奏统计!KB25)</f>
        <v>8.4930829098622887E-2</v>
      </c>
      <c r="KZ26" s="28">
        <f>求节点($AT$5:$AT$10,AX$5:AX$10,将星节奏统计!KC25)</f>
        <v>1.4243737194627784E-2</v>
      </c>
      <c r="LA26" s="28">
        <f>求节点($AT$5:$AT$10,AY$5:AY$10,将星节奏统计!KD25)</f>
        <v>0</v>
      </c>
      <c r="LB26" s="28">
        <f>求节点($AT$5:$AT$10,AZ$5:AZ$10,将星节奏统计!KE25)</f>
        <v>0</v>
      </c>
      <c r="LC26" s="28">
        <f>求节点($AT$5:$AT$10,BA$5:BA$10,将星节奏统计!KF25)</f>
        <v>0</v>
      </c>
      <c r="LD26" s="28">
        <f>求节点($AT$5:$AT$10,BB$5:BB$10,将星节奏统计!KG25)</f>
        <v>0</v>
      </c>
      <c r="LE26" s="28">
        <f>求节点($AT$5:$AT$10,BC$5:BC$10,将星节奏统计!KH25)</f>
        <v>0</v>
      </c>
      <c r="LF26" s="28">
        <f>求节点($AT$5:$AT$10,BD$5:BD$10,将星节奏统计!KI25)</f>
        <v>0</v>
      </c>
      <c r="LG26" s="28">
        <f>求节点($AT$5:$AT$10,BE$5:BE$10,将星节奏统计!KJ25)</f>
        <v>0</v>
      </c>
      <c r="LH26" s="28">
        <f>求节点($AT$5:$AT$10,BF$5:BF$10,将星节奏统计!KK25)</f>
        <v>0</v>
      </c>
      <c r="LI26" s="28">
        <f>求节点($AT$5:$AT$10,BG$5:BG$10,将星节奏统计!KL25)</f>
        <v>0</v>
      </c>
      <c r="LJ26" s="28">
        <f>求节点($AT$5:$AT$10,BH$5:BH$10,将星节奏统计!KM25)</f>
        <v>0</v>
      </c>
      <c r="LK26" s="28">
        <f>求节点($AT$5:$AT$10,BI$5:BI$10,将星节奏统计!KN25)</f>
        <v>0</v>
      </c>
      <c r="LL26" s="28">
        <f>求节点($AT$5:$AT$10,BJ$5:BJ$10,将星节奏统计!KO25)</f>
        <v>0</v>
      </c>
      <c r="LM26" s="28">
        <f>求节点($AT$5:$AT$10,BK$5:BK$10,将星节奏统计!KP25)</f>
        <v>0</v>
      </c>
      <c r="LN26" s="28">
        <f>求节点($AT$5:$AT$10,BL$5:BL$10,将星节奏统计!KQ25)</f>
        <v>0.46631447383178587</v>
      </c>
      <c r="LO26" s="28">
        <f>求节点($AT$5:$AT$10,BM$5:BM$10,将星节奏统计!KR25)</f>
        <v>0.38487474389255572</v>
      </c>
      <c r="LP26" s="28">
        <f>求节点($AT$5:$AT$10,BN$5:BN$10,将星节奏统计!KS25)</f>
        <v>0.30332368901765161</v>
      </c>
      <c r="LQ26" s="28">
        <f>求节点($AT$5:$AT$10,BO$5:BO$10,将星节奏统计!KT25)</f>
        <v>0</v>
      </c>
      <c r="LR26" s="28">
        <f>求节点($AT$5:$AT$10,BP$5:BP$10,将星节奏统计!KU25)</f>
        <v>0.22599090678807152</v>
      </c>
      <c r="LS26" s="28">
        <f>求节点($AT$5:$AT$10,BQ$5:BQ$10,将星节奏统计!KV25)</f>
        <v>0.15066060452538102</v>
      </c>
      <c r="LT26" s="28">
        <f>求节点($AT$5:$AT$10,BR$5:BR$10,将星节奏统计!KW25)</f>
        <v>0.38487474389255572</v>
      </c>
      <c r="LU26" s="28">
        <f>求节点($AT$5:$AT$10,BS$5:BS$10,将星节奏统计!KX25)</f>
        <v>0</v>
      </c>
      <c r="LV26" s="28">
        <f>求节点($AT$5:$AT$10,BT$5:BT$10,将星节奏统计!KY25)</f>
        <v>0.15066060452538102</v>
      </c>
      <c r="LW26" s="28">
        <f>求节点($AT$5:$AT$10,BU$5:BU$10,将星节奏统计!KZ25)</f>
        <v>8.7066699969514993E-2</v>
      </c>
      <c r="LX26" s="28">
        <f>求节点($AT$5:$AT$10,BV$5:BV$10,将星节奏统计!LA25)</f>
        <v>0.31193774093114268</v>
      </c>
      <c r="LY26" s="28">
        <f>求节点($AT$5:$AT$10,BW$5:BW$10,将星节奏统计!LB25)</f>
        <v>1.4159316756606657E-2</v>
      </c>
      <c r="LZ26" s="28">
        <f>求节点($AT$5:$AT$10,BX$5:BX$10,将星节奏统计!LC25)</f>
        <v>8.8495729728791592E-3</v>
      </c>
      <c r="MA26" s="28">
        <f>求节点($AT$5:$AT$10,BY$5:BY$10,将星节奏统计!LD25)</f>
        <v>1.4159316756606657E-2</v>
      </c>
      <c r="MB26" s="28">
        <f>求节点($AT$5:$AT$10,BZ$5:BZ$10,将星节奏统计!LE25)</f>
        <v>8.8495729728791592E-3</v>
      </c>
      <c r="MC26" s="28">
        <f>求节点($AT$5:$AT$10,CA$5:CA$10,将星节奏统计!LF25)</f>
        <v>1.7699145945758318E-2</v>
      </c>
      <c r="MD26" s="28">
        <f>求节点($AT$5:$AT$10,CB$5:CB$10,将星节奏统计!LG25)</f>
        <v>1.7699145945758318E-2</v>
      </c>
      <c r="ME26" s="28">
        <f>求节点($AT$5:$AT$10,CC$5:CC$10,将星节奏统计!LH25)</f>
        <v>1.7699145945758318E-2</v>
      </c>
      <c r="MF26" s="28">
        <f>求节点($AT$5:$AT$10,CD$5:CD$10,将星节奏统计!LI25)</f>
        <v>1.7699145945758318E-2</v>
      </c>
      <c r="MG26" s="28">
        <f>求节点($AT$5:$AT$10,CE$5:CE$10,将星节奏统计!LJ25)</f>
        <v>1.061948756745499E-2</v>
      </c>
      <c r="MH26" s="28">
        <f>求节点($AT$5:$AT$10,CF$5:CF$10,将星节奏统计!LK25)</f>
        <v>1.061948756745499E-2</v>
      </c>
      <c r="MI26" s="28">
        <f>求节点($AT$5:$AT$10,CG$5:CG$10,将星节奏统计!LL25)</f>
        <v>1.061948756745499E-2</v>
      </c>
      <c r="MJ26" s="28">
        <f>求节点($AT$5:$AT$10,CH$5:CH$10,将星节奏统计!LM25)</f>
        <v>1.061948756745499E-2</v>
      </c>
      <c r="MK26" s="28">
        <f>求节点($AT$5:$AT$10,CI$5:CI$10,将星节奏统计!LN25)</f>
        <v>1.4159316756606657E-2</v>
      </c>
      <c r="ML26" s="28">
        <f>求节点($AT$5:$AT$10,CJ$5:CJ$10,将星节奏统计!LO25)</f>
        <v>8.8495729728791592E-3</v>
      </c>
      <c r="MM26" s="28">
        <f>求节点($AT$5:$AT$10,CK$5:CK$10,将星节奏统计!LP25)</f>
        <v>0</v>
      </c>
      <c r="MN26" s="28">
        <f>求节点($AT$5:$AT$10,CL$5:CL$10,将星节奏统计!LQ25)</f>
        <v>0</v>
      </c>
      <c r="MO26" s="28">
        <f>求节点($AT$5:$AT$10,CM$5:CM$10,将星节奏统计!LR25)</f>
        <v>0</v>
      </c>
      <c r="MP26" s="28">
        <f>求节点($AT$5:$AT$10,CN$5:CN$10,将星节奏统计!LS25)</f>
        <v>0</v>
      </c>
      <c r="MQ26" s="28">
        <f>求节点($AT$5:$AT$10,CO$5:CO$10,将星节奏统计!LT25)</f>
        <v>0</v>
      </c>
      <c r="MR26" s="28">
        <f>求节点($AT$5:$AT$10,CP$5:CP$10,将星节奏统计!LU25)</f>
        <v>0</v>
      </c>
      <c r="MS26" s="28">
        <f>求节点($AT$5:$AT$10,CQ$5:CQ$10,将星节奏统计!LV25)</f>
        <v>0</v>
      </c>
      <c r="MT26" s="28">
        <f>求节点($AT$5:$AT$10,CR$5:CR$10,将星节奏统计!LW25)</f>
        <v>0</v>
      </c>
      <c r="MU26" s="28">
        <f>求节点($AT$5:$AT$10,CS$5:CS$10,将星节奏统计!LX25)</f>
        <v>0</v>
      </c>
      <c r="MV26" s="28">
        <f>求节点($AT$17:$AT$22,AV$17:AV$22,将星节奏统计!MA25)</f>
        <v>0</v>
      </c>
      <c r="MW26" s="28">
        <f>求节点($AT$17:$AT$22,AW$17:AW$22,将星节奏统计!MB25)</f>
        <v>0</v>
      </c>
      <c r="MX26" s="28">
        <f>求节点($AT$17:$AT$22,AX$17:AX$22,将星节奏统计!MC25)</f>
        <v>0</v>
      </c>
      <c r="MY26" s="28">
        <f>求节点($AT$17:$AT$22,AY$17:AY$22,将星节奏统计!MD25)</f>
        <v>0</v>
      </c>
      <c r="MZ26" s="28">
        <f>求节点($AT$17:$AT$22,AZ$17:AZ$22,将星节奏统计!ME25)</f>
        <v>0</v>
      </c>
      <c r="NA26" s="28">
        <f>求节点($AT$17:$AT$22,BA$17:BA$22,将星节奏统计!MF25)</f>
        <v>0</v>
      </c>
      <c r="NB26" s="28">
        <f>求节点($AT$17:$AT$22,BB$17:BB$22,将星节奏统计!MG25)</f>
        <v>0</v>
      </c>
      <c r="NC26" s="28">
        <f>求节点($AT$17:$AT$22,BC$17:BC$22,将星节奏统计!MH25)</f>
        <v>0</v>
      </c>
      <c r="ND26" s="28">
        <f>求节点($AT$17:$AT$22,BD$17:BD$22,将星节奏统计!MI25)</f>
        <v>0</v>
      </c>
      <c r="NE26" s="28">
        <f>求节点($AT$17:$AT$22,BE$17:BE$22,将星节奏统计!MJ25)</f>
        <v>0</v>
      </c>
      <c r="NF26" s="28">
        <f>求节点($AT$17:$AT$22,BF$17:BF$22,将星节奏统计!MK25)</f>
        <v>0</v>
      </c>
      <c r="NG26" s="28">
        <f>求节点($AT$17:$AT$22,BG$17:BG$22,将星节奏统计!ML25)</f>
        <v>0</v>
      </c>
      <c r="NH26" s="28">
        <f>求节点($AT$17:$AT$22,BH$17:BH$22,将星节奏统计!MM25)</f>
        <v>0</v>
      </c>
      <c r="NI26" s="28">
        <f>求节点($AT$17:$AT$22,BI$17:BI$22,将星节奏统计!MN25)</f>
        <v>0</v>
      </c>
      <c r="NJ26" s="28">
        <f>求节点($AT$17:$AT$22,BJ$17:BJ$22,将星节奏统计!MO25)</f>
        <v>0</v>
      </c>
      <c r="NK26" s="28">
        <f>求节点($AT$17:$AT$22,BK$17:BK$22,将星节奏统计!MP25)</f>
        <v>0</v>
      </c>
      <c r="NL26" s="28">
        <f>求节点($AT$17:$AT$22,BL$17:BL$22,将星节奏统计!MQ25)</f>
        <v>0</v>
      </c>
      <c r="NM26" s="28">
        <f>求节点($AT$17:$AT$22,BM$17:BM$22,将星节奏统计!MR25)</f>
        <v>0</v>
      </c>
      <c r="NN26" s="28">
        <f>求节点($AT$17:$AT$22,BN$17:BN$22,将星节奏统计!MS25)</f>
        <v>0</v>
      </c>
      <c r="NO26" s="28">
        <f>求节点($AT$17:$AT$22,BO$17:BO$22,将星节奏统计!MT25)</f>
        <v>0</v>
      </c>
      <c r="NP26" s="28">
        <f>求节点($AT$5:$AT$10,AV$5:AV$10,将星节奏统计!MX25)</f>
        <v>5.9790346130222036E-2</v>
      </c>
      <c r="NQ26" s="28">
        <f>求节点($AT$5:$AT$10,AW$5:AW$10,将星节奏统计!MY25)</f>
        <v>9.8835974742567639E-2</v>
      </c>
      <c r="NR26" s="28">
        <f>求节点($AT$5:$AT$10,AX$5:AX$10,将星节奏统计!MZ25)</f>
        <v>2.114465067896661E-2</v>
      </c>
      <c r="NS26" s="28">
        <f>求节点($AT$5:$AT$10,AY$5:AY$10,将星节奏统计!NA25)</f>
        <v>0</v>
      </c>
      <c r="NT26" s="28">
        <f>求节点($AT$5:$AT$10,AZ$5:AZ$10,将星节奏统计!NB25)</f>
        <v>0</v>
      </c>
      <c r="NU26" s="28">
        <f>求节点($AT$5:$AT$10,BA$5:BA$10,将星节奏统计!NC25)</f>
        <v>0</v>
      </c>
      <c r="NV26" s="28">
        <f>求节点($AT$5:$AT$10,BB$5:BB$10,将星节奏统计!ND25)</f>
        <v>0</v>
      </c>
      <c r="NW26" s="28">
        <f>求节点($AT$5:$AT$10,BC$5:BC$10,将星节奏统计!NE25)</f>
        <v>0</v>
      </c>
      <c r="NX26" s="28">
        <f>求节点($AT$5:$AT$10,BD$5:BD$10,将星节奏统计!NF25)</f>
        <v>0</v>
      </c>
      <c r="NY26" s="28">
        <f>求节点($AT$5:$AT$10,BE$5:BE$10,将星节奏统计!NG25)</f>
        <v>0</v>
      </c>
      <c r="NZ26" s="28">
        <f>求节点($AT$5:$AT$10,BF$5:BF$10,将星节奏统计!NH25)</f>
        <v>0</v>
      </c>
      <c r="OA26" s="28">
        <f>求节点($AT$5:$AT$10,BG$5:BG$10,将星节奏统计!NI25)</f>
        <v>0</v>
      </c>
      <c r="OB26" s="28">
        <f>求节点($AT$5:$AT$10,BH$5:BH$10,将星节奏统计!NJ25)</f>
        <v>0</v>
      </c>
      <c r="OC26" s="28">
        <f>求节点($AT$5:$AT$10,BI$5:BI$10,将星节奏统计!NK25)</f>
        <v>0</v>
      </c>
      <c r="OD26" s="28">
        <f>求节点($AT$5:$AT$10,BJ$5:BJ$10,将星节奏统计!NL25)</f>
        <v>0</v>
      </c>
      <c r="OE26" s="28">
        <f>求节点($AT$5:$AT$10,BK$5:BK$10,将星节奏统计!NM25)</f>
        <v>0</v>
      </c>
      <c r="OF26" s="28">
        <f>求节点($AT$5:$AT$10,BL$5:BL$10,将星节奏统计!NN25)</f>
        <v>0.51237878529297809</v>
      </c>
      <c r="OG26" s="28">
        <f>求节点($AT$5:$AT$10,BM$5:BM$10,将星节奏统计!NO25)</f>
        <v>0.45984602628132781</v>
      </c>
      <c r="OH26" s="28">
        <f>求节点($AT$5:$AT$10,BN$5:BN$10,将星节奏统计!NP25)</f>
        <v>0.40310589558330667</v>
      </c>
      <c r="OI26" s="28">
        <f>求节点($AT$5:$AT$10,BO$5:BO$10,将星节奏统计!NQ25)</f>
        <v>0</v>
      </c>
      <c r="OJ26" s="28">
        <f>求节点($AT$5:$AT$10,BP$5:BP$10,将星节奏统计!NR25)</f>
        <v>0.31602510950553248</v>
      </c>
      <c r="OK26" s="28">
        <f>求节点($AT$5:$AT$10,BQ$5:BQ$10,将星节奏统计!NS25)</f>
        <v>0.21068340633702168</v>
      </c>
      <c r="OL26" s="28">
        <f>求节点($AT$5:$AT$10,BR$5:BR$10,将星节奏统计!NT25)</f>
        <v>0.51713199737268956</v>
      </c>
      <c r="OM26" s="28">
        <f>求节点($AT$5:$AT$10,BS$5:BS$10,将星节奏统计!NU25)</f>
        <v>0</v>
      </c>
      <c r="ON26" s="28">
        <f>求节点($AT$5:$AT$10,BT$5:BT$10,将星节奏统计!NV25)</f>
        <v>0.21068340633702168</v>
      </c>
      <c r="OO26" s="28">
        <f>求节点($AT$5:$AT$10,BU$5:BU$10,将星节奏统计!NW25)</f>
        <v>0.1</v>
      </c>
      <c r="OP26" s="28">
        <f>求节点($AT$5:$AT$10,BV$5:BV$10,将星节奏统计!NX25)</f>
        <v>0.33251692645225794</v>
      </c>
      <c r="OQ26" s="28">
        <f>求节点($AT$5:$AT$10,BW$5:BW$10,将星节奏统计!NY25)</f>
        <v>2.1474476193109833E-2</v>
      </c>
      <c r="OR26" s="28">
        <f>求节点($AT$5:$AT$10,BX$5:BX$10,将星节奏统计!NZ25)</f>
        <v>1.3421547620693648E-2</v>
      </c>
      <c r="OS26" s="28">
        <f>求节点($AT$5:$AT$10,BY$5:BY$10,将星节奏统计!OA25)</f>
        <v>2.1474476193109833E-2</v>
      </c>
      <c r="OT26" s="28">
        <f>求节点($AT$5:$AT$10,BZ$5:BZ$10,将星节奏统计!OB25)</f>
        <v>1.3421547620693648E-2</v>
      </c>
      <c r="OU26" s="28">
        <f>求节点($AT$5:$AT$10,CA$5:CA$10,将星节奏统计!OC25)</f>
        <v>2.6843095241387296E-2</v>
      </c>
      <c r="OV26" s="28">
        <f>求节点($AT$5:$AT$10,CB$5:CB$10,将星节奏统计!OD25)</f>
        <v>2.6843095241387296E-2</v>
      </c>
      <c r="OW26" s="28">
        <f>求节点($AT$5:$AT$10,CC$5:CC$10,将星节奏统计!OE25)</f>
        <v>2.6843095241387296E-2</v>
      </c>
      <c r="OX26" s="28">
        <f>求节点($AT$5:$AT$10,CD$5:CD$10,将星节奏统计!OF25)</f>
        <v>2.6843095241387296E-2</v>
      </c>
      <c r="OY26" s="28">
        <f>求节点($AT$5:$AT$10,CE$5:CE$10,将星节奏统计!OG25)</f>
        <v>1.6105857144832376E-2</v>
      </c>
      <c r="OZ26" s="28">
        <f>求节点($AT$5:$AT$10,CF$5:CF$10,将星节奏统计!OH25)</f>
        <v>1.6105857144832376E-2</v>
      </c>
      <c r="PA26" s="28">
        <f>求节点($AT$5:$AT$10,CG$5:CG$10,将星节奏统计!OI25)</f>
        <v>1.6105857144832376E-2</v>
      </c>
      <c r="PB26" s="28">
        <f>求节点($AT$5:$AT$10,CH$5:CH$10,将星节奏统计!OJ25)</f>
        <v>1.6105857144832376E-2</v>
      </c>
      <c r="PC26" s="28">
        <f>求节点($AT$5:$AT$10,CI$5:CI$10,将星节奏统计!OK25)</f>
        <v>2.1474476193109833E-2</v>
      </c>
      <c r="PD26" s="28">
        <f>求节点($AT$5:$AT$10,CJ$5:CJ$10,将星节奏统计!OL25)</f>
        <v>1.3421547620693648E-2</v>
      </c>
      <c r="PE26" s="28">
        <f>求节点($AT$5:$AT$10,CK$5:CK$10,将星节奏统计!OM25)</f>
        <v>0</v>
      </c>
      <c r="PF26" s="28">
        <f>求节点($AT$5:$AT$10,CL$5:CL$10,将星节奏统计!ON25)</f>
        <v>0</v>
      </c>
      <c r="PG26" s="28">
        <f>求节点($AT$5:$AT$10,CM$5:CM$10,将星节奏统计!OO25)</f>
        <v>0</v>
      </c>
      <c r="PH26" s="28">
        <f>求节点($AT$5:$AT$10,CN$5:CN$10,将星节奏统计!OP25)</f>
        <v>0</v>
      </c>
      <c r="PI26" s="28">
        <f>求节点($AT$5:$AT$10,CO$5:CO$10,将星节奏统计!OQ25)</f>
        <v>0</v>
      </c>
      <c r="PJ26" s="28">
        <f>求节点($AT$5:$AT$10,CP$5:CP$10,将星节奏统计!OR25)</f>
        <v>0</v>
      </c>
      <c r="PK26" s="28">
        <f>求节点($AT$5:$AT$10,CQ$5:CQ$10,将星节奏统计!OS25)</f>
        <v>0</v>
      </c>
      <c r="PL26" s="28">
        <f>求节点($AT$5:$AT$10,CR$5:CR$10,将星节奏统计!OT25)</f>
        <v>0</v>
      </c>
      <c r="PM26" s="28">
        <f>求节点($AT$5:$AT$10,CS$5:CS$10,将星节奏统计!OU25)</f>
        <v>0</v>
      </c>
      <c r="PN26" s="28">
        <f>求节点($AT$17:$AT$22,AV$17:AV$22,将星节奏统计!OX25)</f>
        <v>0</v>
      </c>
      <c r="PO26" s="28">
        <f>求节点($AT$17:$AT$22,AW$17:AW$22,将星节奏统计!OY25)</f>
        <v>0</v>
      </c>
      <c r="PP26" s="28">
        <f>求节点($AT$17:$AT$22,AX$17:AX$22,将星节奏统计!OZ25)</f>
        <v>0</v>
      </c>
      <c r="PQ26" s="28">
        <f>求节点($AT$17:$AT$22,AY$17:AY$22,将星节奏统计!PA25)</f>
        <v>2.1114865648395875E-6</v>
      </c>
      <c r="PR26" s="28">
        <f>求节点($AT$17:$AT$22,AZ$17:AZ$22,将星节奏统计!PB25)</f>
        <v>3.1672298472645855E-6</v>
      </c>
      <c r="PS26" s="28">
        <f>求节点($AT$17:$AT$22,BA$17:BA$22,将星节奏统计!PC25)</f>
        <v>3.1672298472645855E-6</v>
      </c>
      <c r="PT26" s="28">
        <f>求节点($AT$17:$AT$22,BB$17:BB$22,将星节奏统计!PD25)</f>
        <v>4.7988331019141461E-6</v>
      </c>
      <c r="PU26" s="28">
        <f>求节点($AT$17:$AT$22,BC$17:BC$22,将星节奏统计!PE25)</f>
        <v>0</v>
      </c>
      <c r="PV26" s="28">
        <f>求节点($AT$17:$AT$22,BD$17:BD$22,将星节奏统计!PF25)</f>
        <v>3.1672298472645855E-6</v>
      </c>
      <c r="PW26" s="28">
        <f>求节点($AT$17:$AT$22,BE$17:BE$22,将星节奏统计!PG25)</f>
        <v>0</v>
      </c>
      <c r="PX26" s="28">
        <f>求节点($AT$17:$AT$22,BF$17:BF$22,将星节奏统计!PH25)</f>
        <v>0</v>
      </c>
      <c r="PY26" s="28">
        <f>求节点($AT$17:$AT$22,BG$17:BG$22,将星节奏统计!PI25)</f>
        <v>0</v>
      </c>
      <c r="PZ26" s="28">
        <f>求节点($AT$17:$AT$22,BH$17:BH$22,将星节奏统计!PJ25)</f>
        <v>0</v>
      </c>
      <c r="QA26" s="28">
        <f>求节点($AT$17:$AT$22,BI$17:BI$22,将星节奏统计!PK25)</f>
        <v>0</v>
      </c>
      <c r="QB26" s="28">
        <f>求节点($AT$17:$AT$22,BJ$17:BJ$22,将星节奏统计!PL25)</f>
        <v>0</v>
      </c>
      <c r="QC26" s="28">
        <f>求节点($AT$17:$AT$22,BK$17:BK$22,将星节奏统计!PM25)</f>
        <v>0</v>
      </c>
      <c r="QD26" s="28">
        <f>求节点($AT$17:$AT$22,BL$17:BL$22,将星节奏统计!PN25)</f>
        <v>0</v>
      </c>
      <c r="QE26" s="28">
        <f>求节点($AT$17:$AT$22,BM$17:BM$22,将星节奏统计!PO25)</f>
        <v>0</v>
      </c>
      <c r="QF26" s="28">
        <f>求节点($AT$17:$AT$22,BN$17:BN$22,将星节奏统计!PP25)</f>
        <v>0</v>
      </c>
      <c r="QG26" s="28">
        <f>求节点($AT$17:$AT$22,BO$17:BO$22,将星节奏统计!PQ25)</f>
        <v>0</v>
      </c>
      <c r="QJ26" s="3">
        <v>22</v>
      </c>
      <c r="QK26" s="28">
        <f t="shared" ca="1" si="41"/>
        <v>0.16069316064270453</v>
      </c>
      <c r="QL26" s="28">
        <f t="shared" ca="1" si="41"/>
        <v>0.18466305285780252</v>
      </c>
      <c r="QM26" s="28">
        <f t="shared" ca="1" si="41"/>
        <v>0.23620694350190857</v>
      </c>
      <c r="QN26" s="28">
        <f t="shared" ca="1" si="41"/>
        <v>0.38321286304700053</v>
      </c>
      <c r="QO26" s="28">
        <f t="shared" ca="1" si="41"/>
        <v>0.47818857485451927</v>
      </c>
      <c r="QP26" s="28">
        <f t="shared" ca="1" si="42"/>
        <v>1.3562404407745768E-2</v>
      </c>
      <c r="QQ26" s="28">
        <f t="shared" ca="1" si="42"/>
        <v>1.6091292811588567E-2</v>
      </c>
      <c r="QR26" s="28">
        <f t="shared" ca="1" si="42"/>
        <v>2.1668934913986068E-2</v>
      </c>
      <c r="QS26" s="28">
        <f t="shared" ca="1" si="42"/>
        <v>4.2477950269819972E-2</v>
      </c>
      <c r="QT26" s="28">
        <f t="shared" ca="1" si="42"/>
        <v>6.4423428579329506E-2</v>
      </c>
      <c r="QU26" s="28">
        <f t="shared" ca="1" si="43"/>
        <v>4.2555857445981678E-2</v>
      </c>
      <c r="QV26" s="28">
        <f t="shared" ca="1" si="43"/>
        <v>4.8004780818100466E-2</v>
      </c>
      <c r="QW26" s="28">
        <f t="shared" ca="1" si="43"/>
        <v>6.001539050847314E-2</v>
      </c>
      <c r="QX26" s="28">
        <f t="shared" ca="1" si="43"/>
        <v>8.4930829098622887E-2</v>
      </c>
      <c r="QY26" s="28">
        <f t="shared" ca="1" si="43"/>
        <v>9.8835974742567639E-2</v>
      </c>
      <c r="QZ26" s="28">
        <f t="shared" ca="1" si="44"/>
        <v>0.1035194711649821</v>
      </c>
      <c r="RA26" s="28">
        <f t="shared" ca="1" si="44"/>
        <v>0.12015827695626399</v>
      </c>
      <c r="RB26" s="28">
        <f t="shared" ca="1" si="44"/>
        <v>0.15423972582828743</v>
      </c>
      <c r="RC26" s="28">
        <f t="shared" ca="1" si="44"/>
        <v>0.23976514731734408</v>
      </c>
      <c r="RD26" s="28">
        <f t="shared" ca="1" si="44"/>
        <v>0.30535326582223432</v>
      </c>
      <c r="RE26" s="28">
        <f t="shared" ca="1" si="45"/>
        <v>8.4765027548410893E-3</v>
      </c>
      <c r="RF26" s="28">
        <f t="shared" ca="1" si="45"/>
        <v>1.0057058007242839E-2</v>
      </c>
      <c r="RG26" s="28">
        <f t="shared" ca="1" si="45"/>
        <v>1.3543084321241287E-2</v>
      </c>
      <c r="RH26" s="28">
        <f t="shared" ca="1" si="45"/>
        <v>2.6548718918637478E-2</v>
      </c>
      <c r="RI26" s="28">
        <f t="shared" ca="1" si="45"/>
        <v>4.0264642862080945E-2</v>
      </c>
      <c r="RJ26" s="28">
        <f t="shared" ca="1" si="46"/>
        <v>3.7251082443271258E-6</v>
      </c>
      <c r="RK26" s="28">
        <f t="shared" ca="1" si="46"/>
        <v>0</v>
      </c>
      <c r="RL26" s="28">
        <f t="shared" ca="1" si="46"/>
        <v>3.2453314887364443E-6</v>
      </c>
      <c r="RM26" s="28">
        <f t="shared" ca="1" si="46"/>
        <v>0</v>
      </c>
      <c r="RN26" s="28">
        <f t="shared" ca="1" si="46"/>
        <v>3.3111948403207261E-6</v>
      </c>
      <c r="RO26" s="28">
        <f t="shared" ca="1" si="47"/>
        <v>3.5631470163138834E-6</v>
      </c>
      <c r="RP26" s="28">
        <f t="shared" ca="1" si="47"/>
        <v>0</v>
      </c>
      <c r="RQ26" s="28">
        <f t="shared" ca="1" si="47"/>
        <v>3.1042301196632094E-6</v>
      </c>
      <c r="RR26" s="28">
        <f t="shared" ca="1" si="47"/>
        <v>0</v>
      </c>
      <c r="RS26" s="28">
        <f t="shared" ca="1" si="47"/>
        <v>3.1672298472645855E-6</v>
      </c>
      <c r="RT26" s="28">
        <f t="shared" ca="1" si="48"/>
        <v>1.7604214122700253E-2</v>
      </c>
      <c r="RU26" s="28">
        <f t="shared" ca="1" si="48"/>
        <v>2.0633393589355446E-2</v>
      </c>
      <c r="RV26" s="28">
        <f t="shared" ca="1" si="48"/>
        <v>2.5804727253377201E-2</v>
      </c>
      <c r="RW26" s="28">
        <f t="shared" ca="1" si="48"/>
        <v>4.3965026225005983E-2</v>
      </c>
      <c r="RX26" s="28">
        <f t="shared" ca="1" si="48"/>
        <v>5.9790346130222036E-2</v>
      </c>
      <c r="RY26" s="28">
        <f t="shared" ca="1" si="49"/>
        <v>4.7103612761012575E-2</v>
      </c>
      <c r="RZ26" s="28">
        <f t="shared" ca="1" si="49"/>
        <v>5.3400524832917351E-2</v>
      </c>
      <c r="SA26" s="28">
        <f t="shared" ca="1" si="49"/>
        <v>6.7284670089967205E-2</v>
      </c>
      <c r="SB26" s="28">
        <f t="shared" ca="1" si="49"/>
        <v>0.10131043716414277</v>
      </c>
      <c r="SC26" s="28">
        <f t="shared" ca="1" si="49"/>
        <v>0.12114465067896661</v>
      </c>
    </row>
    <row r="27" spans="2:497" x14ac:dyDescent="0.2">
      <c r="E27" s="5" t="s">
        <v>483</v>
      </c>
      <c r="F27" s="5" t="s">
        <v>498</v>
      </c>
      <c r="G27" s="28" t="s">
        <v>465</v>
      </c>
      <c r="H27" s="25" t="s">
        <v>467</v>
      </c>
      <c r="L27" s="5">
        <v>0</v>
      </c>
      <c r="M27" s="59">
        <v>24</v>
      </c>
      <c r="N27" s="59" t="str">
        <f>IF(将星标签统计!H26="","",将星标签统计!H26)</f>
        <v>墨家</v>
      </c>
      <c r="O27" s="59">
        <v>0</v>
      </c>
      <c r="P27" s="59" t="s">
        <v>440</v>
      </c>
      <c r="Q27" s="59">
        <f t="shared" si="23"/>
        <v>0</v>
      </c>
      <c r="R27" s="55">
        <f t="shared" si="3"/>
        <v>0</v>
      </c>
      <c r="S27" s="55">
        <f t="shared" si="24"/>
        <v>0</v>
      </c>
      <c r="T27" s="55">
        <v>0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AC27" s="5">
        <v>0</v>
      </c>
      <c r="AD27" s="5">
        <v>24</v>
      </c>
      <c r="AE27" s="5" t="str">
        <f>IF(将星标签统计!BF26="","",将星标签统计!BF26)</f>
        <v/>
      </c>
      <c r="AF27" s="5">
        <f>IF(将星标签统计!CA26=0,0,1)</f>
        <v>0</v>
      </c>
      <c r="AH27" s="5">
        <f t="shared" si="25"/>
        <v>0</v>
      </c>
      <c r="AI27" s="28">
        <f t="shared" si="4"/>
        <v>0</v>
      </c>
      <c r="AJ27" s="55">
        <f t="shared" si="26"/>
        <v>0</v>
      </c>
      <c r="AT27" s="39"/>
      <c r="AV27" s="5"/>
      <c r="CU27" s="3">
        <v>23</v>
      </c>
      <c r="CV27" s="28">
        <f>求节点($AT$5:$AT$10,AV$5:AV$10,将星节奏统计!BJ26)</f>
        <v>1.8773257559442862E-2</v>
      </c>
      <c r="CW27" s="28">
        <f>求节点($AT$5:$AT$10,AW$5:AW$10,将星节奏统计!BK26)</f>
        <v>4.4496438251284007E-2</v>
      </c>
      <c r="CX27" s="28">
        <f>求节点($AT$5:$AT$10,AX$5:AX$10,将星节奏统计!BL26)</f>
        <v>4.8497582028560731E-3</v>
      </c>
      <c r="CY27" s="28">
        <f>求节点($AT$5:$AT$10,AY$5:AY$10,将星节奏统计!BM26)</f>
        <v>0</v>
      </c>
      <c r="CZ27" s="28">
        <f>求节点($AT$5:$AT$10,AZ$5:AZ$10,将星节奏统计!BN26)</f>
        <v>0</v>
      </c>
      <c r="DA27" s="28">
        <f>求节点($AT$5:$AT$10,BA$5:BA$10,将星节奏统计!BO26)</f>
        <v>0</v>
      </c>
      <c r="DB27" s="28">
        <f>求节点($AT$5:$AT$10,BB$5:BB$10,将星节奏统计!BP26)</f>
        <v>0</v>
      </c>
      <c r="DC27" s="28">
        <f>求节点($AT$5:$AT$10,BC$5:BC$10,将星节奏统计!BQ26)</f>
        <v>0</v>
      </c>
      <c r="DD27" s="28">
        <f>求节点($AT$5:$AT$10,BD$5:BD$10,将星节奏统计!BR26)</f>
        <v>0</v>
      </c>
      <c r="DE27" s="28">
        <f>求节点($AT$5:$AT$10,BE$5:BE$10,将星节奏统计!BS26)</f>
        <v>0</v>
      </c>
      <c r="DF27" s="28">
        <f>求节点($AT$5:$AT$10,BF$5:BF$10,将星节奏统计!BT26)</f>
        <v>0</v>
      </c>
      <c r="DG27" s="28">
        <f>求节点($AT$5:$AT$10,BG$5:BG$10,将星节奏统计!BU26)</f>
        <v>0</v>
      </c>
      <c r="DH27" s="28">
        <f>求节点($AT$5:$AT$10,BH$5:BH$10,将星节奏统计!BV26)</f>
        <v>0</v>
      </c>
      <c r="DI27" s="28">
        <f>求节点($AT$5:$AT$10,BI$5:BI$10,将星节奏统计!BW26)</f>
        <v>0</v>
      </c>
      <c r="DJ27" s="28">
        <f>求节点($AT$5:$AT$10,BJ$5:BJ$10,将星节奏统计!BX26)</f>
        <v>0</v>
      </c>
      <c r="DK27" s="28">
        <f>求节点($AT$5:$AT$10,BK$5:BK$10,将星节奏统计!BY26)</f>
        <v>0</v>
      </c>
      <c r="DL27" s="28">
        <f>求节点($AT$5:$AT$10,BL$5:BL$10,将星节奏统计!BZ26)</f>
        <v>0.23038807229089003</v>
      </c>
      <c r="DM27" s="28">
        <f>求节点($AT$5:$AT$10,BM$5:BM$10,将星节奏统计!CA26)</f>
        <v>0.16756521093058471</v>
      </c>
      <c r="DN27" s="28">
        <f>求节点($AT$5:$AT$10,BN$5:BN$10,将星节奏统计!CB26)</f>
        <v>0.13249481863263013</v>
      </c>
      <c r="DO27" s="28">
        <f>求节点($AT$5:$AT$10,BO$5:BO$10,将星节奏统计!CC26)</f>
        <v>0</v>
      </c>
      <c r="DP27" s="28">
        <f>求节点($AT$5:$AT$10,BP$5:BP$10,将星节奏统计!CD26)</f>
        <v>8.7295647651409305E-2</v>
      </c>
      <c r="DQ27" s="28">
        <f>求节点($AT$5:$AT$10,BQ$5:BQ$10,将星节奏统计!CE26)</f>
        <v>5.8197098434272877E-2</v>
      </c>
      <c r="DR27" s="28">
        <f>求节点($AT$5:$AT$10,BR$5:BR$10,将星节奏统计!CF26)</f>
        <v>0.16756521093058471</v>
      </c>
      <c r="DS27" s="28">
        <f>求节点($AT$5:$AT$10,BS$5:BS$10,将星节奏统计!CG26)</f>
        <v>0</v>
      </c>
      <c r="DT27" s="28">
        <f>求节点($AT$5:$AT$10,BT$5:BT$10,将星节奏统计!CH26)</f>
        <v>5.8197098434272877E-2</v>
      </c>
      <c r="DU27" s="28">
        <f>求节点($AT$5:$AT$10,BU$5:BU$10,将星节奏统计!CI26)</f>
        <v>4.4496438251284007E-2</v>
      </c>
      <c r="DV27" s="28">
        <f>求节点($AT$5:$AT$10,BV$5:BV$10,将星节奏统计!CJ26)</f>
        <v>0.17442881813100974</v>
      </c>
      <c r="DW27" s="28">
        <f>求节点($AT$5:$AT$10,BW$5:BW$10,将星节奏统计!CK26)</f>
        <v>4.8210144324405263E-3</v>
      </c>
      <c r="DX27" s="28">
        <f>求节点($AT$5:$AT$10,BX$5:BX$10,将星节奏统计!CL26)</f>
        <v>3.0131340202753307E-3</v>
      </c>
      <c r="DY27" s="28">
        <f>求节点($AT$5:$AT$10,BY$5:BY$10,将星节奏统计!CM26)</f>
        <v>4.8210144324405263E-3</v>
      </c>
      <c r="DZ27" s="28">
        <f>求节点($AT$5:$AT$10,BZ$5:BZ$10,将星节奏统计!CN26)</f>
        <v>3.0131340202753307E-3</v>
      </c>
      <c r="EA27" s="28">
        <f>求节点($AT$5:$AT$10,CA$5:CA$10,将星节奏统计!CO26)</f>
        <v>6.0262680405506613E-3</v>
      </c>
      <c r="EB27" s="28">
        <f>求节点($AT$5:$AT$10,CB$5:CB$10,将星节奏统计!CP26)</f>
        <v>6.0262680405506613E-3</v>
      </c>
      <c r="EC27" s="28">
        <f>求节点($AT$5:$AT$10,CC$5:CC$10,将星节奏统计!CQ26)</f>
        <v>6.0262680405506613E-3</v>
      </c>
      <c r="ED27" s="28">
        <f>求节点($AT$5:$AT$10,CD$5:CD$10,将星节奏统计!CR26)</f>
        <v>6.0262680405506613E-3</v>
      </c>
      <c r="EE27" s="28">
        <f>求节点($AT$5:$AT$10,CE$5:CE$10,将星节奏统计!CS26)</f>
        <v>3.6157608243303982E-3</v>
      </c>
      <c r="EF27" s="28">
        <f>求节点($AT$5:$AT$10,CF$5:CF$10,将星节奏统计!CT26)</f>
        <v>3.6157608243303982E-3</v>
      </c>
      <c r="EG27" s="28">
        <f>求节点($AT$5:$AT$10,CG$5:CG$10,将星节奏统计!CU26)</f>
        <v>3.6157608243303982E-3</v>
      </c>
      <c r="EH27" s="28">
        <f>求节点($AT$5:$AT$10,CH$5:CH$10,将星节奏统计!CV26)</f>
        <v>3.6157608243303982E-3</v>
      </c>
      <c r="EI27" s="28">
        <f>求节点($AT$5:$AT$10,CI$5:CI$10,将星节奏统计!CW26)</f>
        <v>4.8210144324405263E-3</v>
      </c>
      <c r="EJ27" s="28">
        <f>求节点($AT$5:$AT$10,CJ$5:CJ$10,将星节奏统计!CX26)</f>
        <v>3.0131340202753307E-3</v>
      </c>
      <c r="EK27" s="28">
        <f>求节点($AT$5:$AT$10,CK$5:CK$10,将星节奏统计!CY26)</f>
        <v>0</v>
      </c>
      <c r="EL27" s="28">
        <f>求节点($AT$5:$AT$10,CL$5:CL$10,将星节奏统计!CZ26)</f>
        <v>0</v>
      </c>
      <c r="EM27" s="28">
        <f>求节点($AT$5:$AT$10,CM$5:CM$10,将星节奏统计!DA26)</f>
        <v>0</v>
      </c>
      <c r="EN27" s="28">
        <f>求节点($AT$5:$AT$10,CN$5:CN$10,将星节奏统计!DB26)</f>
        <v>0</v>
      </c>
      <c r="EO27" s="28">
        <f>求节点($AT$5:$AT$10,CO$5:CO$10,将星节奏统计!DC26)</f>
        <v>0</v>
      </c>
      <c r="EP27" s="28">
        <f>求节点($AT$5:$AT$10,CP$5:CP$10,将星节奏统计!DD26)</f>
        <v>0</v>
      </c>
      <c r="EQ27" s="28">
        <f>求节点($AT$5:$AT$10,CQ$5:CQ$10,将星节奏统计!DE26)</f>
        <v>0</v>
      </c>
      <c r="ER27" s="28">
        <f>求节点($AT$5:$AT$10,CR$5:CR$10,将星节奏统计!DF26)</f>
        <v>0</v>
      </c>
      <c r="ES27" s="28">
        <f>求节点($AT$5:$AT$10,CS$5:CS$10,将星节奏统计!DG26)</f>
        <v>0</v>
      </c>
      <c r="ET27" s="28">
        <f>求节点($AT$17:$AT$22,AV$17:AV$22,将星节奏统计!DJ26)</f>
        <v>0</v>
      </c>
      <c r="EU27" s="28">
        <f>求节点($AT$17:$AT$22,AW$17:AW$22,将星节奏统计!DK26)</f>
        <v>0</v>
      </c>
      <c r="EV27" s="28">
        <f>求节点($AT$17:$AT$22,AX$17:AX$22,将星节奏统计!DL26)</f>
        <v>0</v>
      </c>
      <c r="EW27" s="28">
        <f>求节点($AT$17:$AT$22,AY$17:AY$22,将星节奏统计!DM26)</f>
        <v>2.6112948706830119E-6</v>
      </c>
      <c r="EX27" s="28">
        <f>求节点($AT$17:$AT$22,AZ$17:AZ$22,将星节奏统计!DN26)</f>
        <v>3.9169423060210484E-6</v>
      </c>
      <c r="EY27" s="28">
        <f>求节点($AT$17:$AT$22,BA$17:BA$22,将星节奏统计!DO26)</f>
        <v>3.9169423060210484E-6</v>
      </c>
      <c r="EZ27" s="28">
        <f>求节点($AT$17:$AT$22,BB$17:BB$22,将星节奏统计!DP26)</f>
        <v>5.9347610697271791E-6</v>
      </c>
      <c r="FA27" s="28">
        <f>求节点($AT$17:$AT$22,BC$17:BC$22,将星节奏统计!DQ26)</f>
        <v>0</v>
      </c>
      <c r="FB27" s="28">
        <f>求节点($AT$17:$AT$22,BD$17:BD$22,将星节奏统计!DR26)</f>
        <v>3.9169423060210484E-6</v>
      </c>
      <c r="FC27" s="28">
        <f>求节点($AT$17:$AT$22,BE$17:BE$22,将星节奏统计!DS26)</f>
        <v>0</v>
      </c>
      <c r="FD27" s="28">
        <f>求节点($AT$17:$AT$22,BF$17:BF$22,将星节奏统计!DT26)</f>
        <v>0</v>
      </c>
      <c r="FE27" s="28">
        <f>求节点($AT$17:$AT$22,BG$17:BG$22,将星节奏统计!DU26)</f>
        <v>0</v>
      </c>
      <c r="FF27" s="28">
        <f>求节点($AT$17:$AT$22,BH$17:BH$22,将星节奏统计!DV26)</f>
        <v>0</v>
      </c>
      <c r="FG27" s="28">
        <f>求节点($AT$17:$AT$22,BI$17:BI$22,将星节奏统计!DW26)</f>
        <v>0</v>
      </c>
      <c r="FH27" s="28">
        <f>求节点($AT$17:$AT$22,BJ$17:BJ$22,将星节奏统计!DX26)</f>
        <v>0</v>
      </c>
      <c r="FI27" s="28">
        <f>求节点($AT$17:$AT$22,BK$17:BK$22,将星节奏统计!DY26)</f>
        <v>0</v>
      </c>
      <c r="FJ27" s="28">
        <f>求节点($AT$17:$AT$22,BL$17:BL$22,将星节奏统计!DZ26)</f>
        <v>0</v>
      </c>
      <c r="FK27" s="28">
        <f>求节点($AT$17:$AT$22,BM$17:BM$22,将星节奏统计!EA26)</f>
        <v>0</v>
      </c>
      <c r="FL27" s="28">
        <f>求节点($AT$17:$AT$22,BN$17:BN$22,将星节奏统计!EB26)</f>
        <v>0</v>
      </c>
      <c r="FM27" s="28">
        <f>求节点($AT$17:$AT$22,BO$17:BO$22,将星节奏统计!EC26)</f>
        <v>0</v>
      </c>
      <c r="FN27" s="28">
        <f>求节点($AT$5:$AT$10,AV$5:AV$10,将星节奏统计!EG26)</f>
        <v>2.1581744555772352E-2</v>
      </c>
      <c r="FO27" s="28">
        <f>求节点($AT$5:$AT$10,AW$5:AW$10,将星节奏统计!EH26)</f>
        <v>5.0208712916761461E-2</v>
      </c>
      <c r="FP27" s="28">
        <f>求节点($AT$5:$AT$10,AX$5:AX$10,将星节奏统计!EI26)</f>
        <v>5.7387309476710033E-3</v>
      </c>
      <c r="FQ27" s="28">
        <f>求节点($AT$5:$AT$10,AY$5:AY$10,将星节奏统计!EJ26)</f>
        <v>0</v>
      </c>
      <c r="FR27" s="28">
        <f>求节点($AT$5:$AT$10,AZ$5:AZ$10,将星节奏统计!EK26)</f>
        <v>0</v>
      </c>
      <c r="FS27" s="28">
        <f>求节点($AT$5:$AT$10,BA$5:BA$10,将星节奏统计!EL26)</f>
        <v>0</v>
      </c>
      <c r="FT27" s="28">
        <f>求节点($AT$5:$AT$10,BB$5:BB$10,将星节奏统计!EM26)</f>
        <v>0</v>
      </c>
      <c r="FU27" s="28">
        <f>求节点($AT$5:$AT$10,BC$5:BC$10,将星节奏统计!EN26)</f>
        <v>0</v>
      </c>
      <c r="FV27" s="28">
        <f>求节点($AT$5:$AT$10,BD$5:BD$10,将星节奏统计!EO26)</f>
        <v>0</v>
      </c>
      <c r="FW27" s="28">
        <f>求节点($AT$5:$AT$10,BE$5:BE$10,将星节奏统计!EP26)</f>
        <v>0</v>
      </c>
      <c r="FX27" s="28">
        <f>求节点($AT$5:$AT$10,BF$5:BF$10,将星节奏统计!EQ26)</f>
        <v>0</v>
      </c>
      <c r="FY27" s="28">
        <f>求节点($AT$5:$AT$10,BG$5:BG$10,将星节奏统计!ER26)</f>
        <v>0</v>
      </c>
      <c r="FZ27" s="28">
        <f>求节点($AT$5:$AT$10,BH$5:BH$10,将星节奏统计!ES26)</f>
        <v>0</v>
      </c>
      <c r="GA27" s="28">
        <f>求节点($AT$5:$AT$10,BI$5:BI$10,将星节奏统计!ET26)</f>
        <v>0</v>
      </c>
      <c r="GB27" s="28">
        <f>求节点($AT$5:$AT$10,BJ$5:BJ$10,将星节奏统计!EU26)</f>
        <v>0</v>
      </c>
      <c r="GC27" s="28">
        <f>求节点($AT$5:$AT$10,BK$5:BK$10,将星节奏统计!EV26)</f>
        <v>0</v>
      </c>
      <c r="GD27" s="28">
        <f>求节点($AT$5:$AT$10,BL$5:BL$10,将星节奏统计!EW26)</f>
        <v>0.26476295823432444</v>
      </c>
      <c r="GE27" s="28">
        <f>求节点($AT$5:$AT$10,BM$5:BM$10,将星节奏统计!EX26)</f>
        <v>0.1904245100829686</v>
      </c>
      <c r="GF27" s="28">
        <f>求节点($AT$5:$AT$10,BN$5:BN$10,将星节奏统计!EY26)</f>
        <v>0.15154423459295005</v>
      </c>
      <c r="GG27" s="28">
        <f>求节点($AT$5:$AT$10,BO$5:BO$10,将星节奏统计!EZ26)</f>
        <v>0</v>
      </c>
      <c r="GH27" s="28">
        <f>求节点($AT$5:$AT$10,BP$5:BP$10,将星节奏统计!FA26)</f>
        <v>0.10329715705807804</v>
      </c>
      <c r="GI27" s="28">
        <f>求节点($AT$5:$AT$10,BQ$5:BQ$10,将星节奏统计!FB26)</f>
        <v>6.8864771372052033E-2</v>
      </c>
      <c r="GJ27" s="28">
        <f>求节点($AT$5:$AT$10,BR$5:BR$10,将星节奏统计!FC26)</f>
        <v>0.1904245100829686</v>
      </c>
      <c r="GK27" s="28">
        <f>求节点($AT$5:$AT$10,BS$5:BS$10,将星节奏统计!FD26)</f>
        <v>0</v>
      </c>
      <c r="GL27" s="28">
        <f>求节点($AT$5:$AT$10,BT$5:BT$10,将星节奏统计!FE26)</f>
        <v>6.8864771372052033E-2</v>
      </c>
      <c r="GM27" s="28">
        <f>求节点($AT$5:$AT$10,BU$5:BU$10,将星节奏统计!FF26)</f>
        <v>5.0208712916761461E-2</v>
      </c>
      <c r="GN27" s="28">
        <f>求节点($AT$5:$AT$10,BV$5:BV$10,将星节奏统计!FG26)</f>
        <v>0.20090598708002344</v>
      </c>
      <c r="GO27" s="28">
        <f>求节点($AT$5:$AT$10,BW$5:BW$10,将星节奏统计!FH26)</f>
        <v>5.7047183726235962E-3</v>
      </c>
      <c r="GP27" s="28">
        <f>求节点($AT$5:$AT$10,BX$5:BX$10,将星节奏统计!FI26)</f>
        <v>3.5654489828897476E-3</v>
      </c>
      <c r="GQ27" s="28">
        <f>求节点($AT$5:$AT$10,BY$5:BY$10,将星节奏统计!FJ26)</f>
        <v>5.7047183726235962E-3</v>
      </c>
      <c r="GR27" s="28">
        <f>求节点($AT$5:$AT$10,BZ$5:BZ$10,将星节奏统计!FK26)</f>
        <v>3.5654489828897476E-3</v>
      </c>
      <c r="GS27" s="28">
        <f>求节点($AT$5:$AT$10,CA$5:CA$10,将星节奏统计!FL26)</f>
        <v>7.1308979657794952E-3</v>
      </c>
      <c r="GT27" s="28">
        <f>求节点($AT$5:$AT$10,CB$5:CB$10,将星节奏统计!FM26)</f>
        <v>7.1308979657794952E-3</v>
      </c>
      <c r="GU27" s="28">
        <f>求节点($AT$5:$AT$10,CC$5:CC$10,将星节奏统计!FN26)</f>
        <v>7.1308979657794952E-3</v>
      </c>
      <c r="GV27" s="28">
        <f>求节点($AT$5:$AT$10,CD$5:CD$10,将星节奏统计!FO26)</f>
        <v>7.1308979657794952E-3</v>
      </c>
      <c r="GW27" s="28">
        <f>求节点($AT$5:$AT$10,CE$5:CE$10,将星节奏统计!FP26)</f>
        <v>4.2785387794676971E-3</v>
      </c>
      <c r="GX27" s="28">
        <f>求节点($AT$5:$AT$10,CF$5:CF$10,将星节奏统计!FQ26)</f>
        <v>4.2785387794676971E-3</v>
      </c>
      <c r="GY27" s="28">
        <f>求节点($AT$5:$AT$10,CG$5:CG$10,将星节奏统计!FR26)</f>
        <v>4.2785387794676971E-3</v>
      </c>
      <c r="GZ27" s="28">
        <f>求节点($AT$5:$AT$10,CH$5:CH$10,将星节奏统计!FS26)</f>
        <v>4.2785387794676971E-3</v>
      </c>
      <c r="HA27" s="28">
        <f>求节点($AT$5:$AT$10,CI$5:CI$10,将星节奏统计!FT26)</f>
        <v>5.7047183726235962E-3</v>
      </c>
      <c r="HB27" s="28">
        <f>求节点($AT$5:$AT$10,CJ$5:CJ$10,将星节奏统计!FU26)</f>
        <v>3.5654489828897476E-3</v>
      </c>
      <c r="HC27" s="28">
        <f>求节点($AT$5:$AT$10,CK$5:CK$10,将星节奏统计!FV26)</f>
        <v>0</v>
      </c>
      <c r="HD27" s="28">
        <f>求节点($AT$5:$AT$10,CL$5:CL$10,将星节奏统计!FW26)</f>
        <v>0</v>
      </c>
      <c r="HE27" s="28">
        <f>求节点($AT$5:$AT$10,CM$5:CM$10,将星节奏统计!FX26)</f>
        <v>0</v>
      </c>
      <c r="HF27" s="28">
        <f>求节点($AT$5:$AT$10,CN$5:CN$10,将星节奏统计!FY26)</f>
        <v>0</v>
      </c>
      <c r="HG27" s="28">
        <f>求节点($AT$5:$AT$10,CO$5:CO$10,将星节奏统计!FZ26)</f>
        <v>0</v>
      </c>
      <c r="HH27" s="28">
        <f>求节点($AT$5:$AT$10,CP$5:CP$10,将星节奏统计!GA26)</f>
        <v>0</v>
      </c>
      <c r="HI27" s="28">
        <f>求节点($AT$5:$AT$10,CQ$5:CQ$10,将星节奏统计!GB26)</f>
        <v>0</v>
      </c>
      <c r="HJ27" s="28">
        <f>求节点($AT$5:$AT$10,CR$5:CR$10,将星节奏统计!GC26)</f>
        <v>0</v>
      </c>
      <c r="HK27" s="28">
        <f>求节点($AT$5:$AT$10,CS$5:CS$10,将星节奏统计!GD26)</f>
        <v>0</v>
      </c>
      <c r="HL27" s="28">
        <f>求节点($AT$17:$AT$22,AV$17:AV$22,将星节奏统计!GG26)</f>
        <v>0</v>
      </c>
      <c r="HM27" s="28">
        <f>求节点($AT$17:$AT$22,AW$17:AW$22,将星节奏统计!GH26)</f>
        <v>0</v>
      </c>
      <c r="HN27" s="28">
        <f>求节点($AT$17:$AT$22,AX$17:AX$22,将星节奏统计!GI26)</f>
        <v>0</v>
      </c>
      <c r="HO27" s="28">
        <f>求节点($AT$17:$AT$22,AY$17:AY$22,将星节奏统计!GJ26)</f>
        <v>0</v>
      </c>
      <c r="HP27" s="28">
        <f>求节点($AT$17:$AT$22,AZ$17:AZ$22,将星节奏统计!GK26)</f>
        <v>0</v>
      </c>
      <c r="HQ27" s="28">
        <f>求节点($AT$17:$AT$22,BA$17:BA$22,将星节奏统计!GL26)</f>
        <v>0</v>
      </c>
      <c r="HR27" s="28">
        <f>求节点($AT$17:$AT$22,BB$17:BB$22,将星节奏统计!GM26)</f>
        <v>0</v>
      </c>
      <c r="HS27" s="28">
        <f>求节点($AT$17:$AT$22,BC$17:BC$22,将星节奏统计!GN26)</f>
        <v>0</v>
      </c>
      <c r="HT27" s="28">
        <f>求节点($AT$17:$AT$22,BD$17:BD$22,将星节奏统计!GO26)</f>
        <v>0</v>
      </c>
      <c r="HU27" s="28">
        <f>求节点($AT$17:$AT$22,BE$17:BE$22,将星节奏统计!GP26)</f>
        <v>0</v>
      </c>
      <c r="HV27" s="28">
        <f>求节点($AT$17:$AT$22,BF$17:BF$22,将星节奏统计!GQ26)</f>
        <v>0</v>
      </c>
      <c r="HW27" s="28">
        <f>求节点($AT$17:$AT$22,BG$17:BG$22,将星节奏统计!GR26)</f>
        <v>0</v>
      </c>
      <c r="HX27" s="28">
        <f>求节点($AT$17:$AT$22,BH$17:BH$22,将星节奏统计!GS26)</f>
        <v>0</v>
      </c>
      <c r="HY27" s="28">
        <f>求节点($AT$17:$AT$22,BI$17:BI$22,将星节奏统计!GT26)</f>
        <v>0</v>
      </c>
      <c r="HZ27" s="28">
        <f>求节点($AT$17:$AT$22,BJ$17:BJ$22,将星节奏统计!GU26)</f>
        <v>0</v>
      </c>
      <c r="IA27" s="28">
        <f>求节点($AT$17:$AT$22,BK$17:BK$22,将星节奏统计!GV26)</f>
        <v>0</v>
      </c>
      <c r="IB27" s="28">
        <f>求节点($AT$17:$AT$22,BL$17:BL$22,将星节奏统计!GW26)</f>
        <v>0</v>
      </c>
      <c r="IC27" s="28">
        <f>求节点($AT$17:$AT$22,BM$17:BM$22,将星节奏统计!GX26)</f>
        <v>0</v>
      </c>
      <c r="ID27" s="28">
        <f>求节点($AT$17:$AT$22,BN$17:BN$22,将星节奏统计!GY26)</f>
        <v>0</v>
      </c>
      <c r="IE27" s="28">
        <f>求节点($AT$17:$AT$22,BO$17:BO$22,将星节奏统计!GZ26)</f>
        <v>0</v>
      </c>
      <c r="IF27" s="28">
        <f>求节点($AT$5:$AT$10,AV$5:AV$10,将星节奏统计!HD26)</f>
        <v>2.6995733220086266E-2</v>
      </c>
      <c r="IG27" s="28">
        <f>求节点($AT$5:$AT$10,AW$5:AW$10,将星节奏统计!HE26)</f>
        <v>6.1886509384678511E-2</v>
      </c>
      <c r="IH27" s="28">
        <f>求节点($AT$5:$AT$10,AX$5:AX$10,将星节奏统计!HF26)</f>
        <v>7.6967901812645331E-3</v>
      </c>
      <c r="II27" s="28">
        <f>求节点($AT$5:$AT$10,AY$5:AY$10,将星节奏统计!HG26)</f>
        <v>0</v>
      </c>
      <c r="IJ27" s="28">
        <f>求节点($AT$5:$AT$10,AZ$5:AZ$10,将星节奏统计!HH26)</f>
        <v>0</v>
      </c>
      <c r="IK27" s="28">
        <f>求节点($AT$5:$AT$10,BA$5:BA$10,将星节奏统计!HI26)</f>
        <v>0</v>
      </c>
      <c r="IL27" s="28">
        <f>求节点($AT$5:$AT$10,BB$5:BB$10,将星节奏统计!HJ26)</f>
        <v>0</v>
      </c>
      <c r="IM27" s="28">
        <f>求节点($AT$5:$AT$10,BC$5:BC$10,将星节奏统计!HK26)</f>
        <v>0</v>
      </c>
      <c r="IN27" s="28">
        <f>求节点($AT$5:$AT$10,BD$5:BD$10,将星节奏统计!HL26)</f>
        <v>0</v>
      </c>
      <c r="IO27" s="28">
        <f>求节点($AT$5:$AT$10,BE$5:BE$10,将星节奏统计!HM26)</f>
        <v>0</v>
      </c>
      <c r="IP27" s="28">
        <f>求节点($AT$5:$AT$10,BF$5:BF$10,将星节奏统计!HN26)</f>
        <v>0</v>
      </c>
      <c r="IQ27" s="28">
        <f>求节点($AT$5:$AT$10,BG$5:BG$10,将星节奏统计!HO26)</f>
        <v>0</v>
      </c>
      <c r="IR27" s="28">
        <f>求节点($AT$5:$AT$10,BH$5:BH$10,将星节奏统计!HP26)</f>
        <v>0</v>
      </c>
      <c r="IS27" s="28">
        <f>求节点($AT$5:$AT$10,BI$5:BI$10,将星节奏统计!HQ26)</f>
        <v>0</v>
      </c>
      <c r="IT27" s="28">
        <f>求节点($AT$5:$AT$10,BJ$5:BJ$10,将星节奏统计!HR26)</f>
        <v>0</v>
      </c>
      <c r="IU27" s="28">
        <f>求节点($AT$5:$AT$10,BK$5:BK$10,将星节奏统计!HS26)</f>
        <v>0</v>
      </c>
      <c r="IV27" s="28">
        <f>求节点($AT$5:$AT$10,BL$5:BL$10,将星节奏统计!HT26)</f>
        <v>0.33148241146660246</v>
      </c>
      <c r="IW27" s="28">
        <f>求节点($AT$5:$AT$10,BM$5:BM$10,将星节奏统计!HU26)</f>
        <v>0.24077460466108797</v>
      </c>
      <c r="IX27" s="28">
        <f>求节点($AT$5:$AT$10,BN$5:BN$10,将星节奏统计!HV26)</f>
        <v>0.19350264674138284</v>
      </c>
      <c r="IY27" s="28">
        <f>求节点($AT$5:$AT$10,BO$5:BO$10,将星节奏统计!HW26)</f>
        <v>0</v>
      </c>
      <c r="IZ27" s="28">
        <f>求节点($AT$5:$AT$10,BP$5:BP$10,将星节奏统计!HX26)</f>
        <v>0.13854222326276158</v>
      </c>
      <c r="JA27" s="28">
        <f>求节点($AT$5:$AT$10,BQ$5:BQ$10,将星节奏统计!HY26)</f>
        <v>9.2361482175174398E-2</v>
      </c>
      <c r="JB27" s="28">
        <f>求节点($AT$5:$AT$10,BR$5:BR$10,将星节奏统计!HZ26)</f>
        <v>0.24077460466108797</v>
      </c>
      <c r="JC27" s="28">
        <f>求节点($AT$5:$AT$10,BS$5:BS$10,将星节奏统计!IA26)</f>
        <v>0</v>
      </c>
      <c r="JD27" s="28">
        <f>求节点($AT$5:$AT$10,BT$5:BT$10,将星节奏统计!IB26)</f>
        <v>9.2361482175174398E-2</v>
      </c>
      <c r="JE27" s="28">
        <f>求节点($AT$5:$AT$10,BU$5:BU$10,将星节奏统计!IC26)</f>
        <v>6.2283234249802581E-2</v>
      </c>
      <c r="JF27" s="28">
        <f>求节点($AT$5:$AT$10,BV$5:BV$10,将星节奏统计!ID26)</f>
        <v>0.24670854225180197</v>
      </c>
      <c r="JG27" s="28">
        <f>求节点($AT$5:$AT$10,BW$5:BW$10,将星节奏统计!IE26)</f>
        <v>7.6511724905152234E-3</v>
      </c>
      <c r="JH27" s="28">
        <f>求节点($AT$5:$AT$10,BX$5:BX$10,将星节奏统计!IF26)</f>
        <v>4.7819828065720077E-3</v>
      </c>
      <c r="JI27" s="28">
        <f>求节点($AT$5:$AT$10,BY$5:BY$10,将星节奏统计!IG26)</f>
        <v>7.6511724905152234E-3</v>
      </c>
      <c r="JJ27" s="28">
        <f>求节点($AT$5:$AT$10,BZ$5:BZ$10,将星节奏统计!IH26)</f>
        <v>4.7819828065720077E-3</v>
      </c>
      <c r="JK27" s="28">
        <f>求节点($AT$5:$AT$10,CA$5:CA$10,将星节奏统计!II26)</f>
        <v>9.5639656131440154E-3</v>
      </c>
      <c r="JL27" s="28">
        <f>求节点($AT$5:$AT$10,CB$5:CB$10,将星节奏统计!IJ26)</f>
        <v>9.5639656131440154E-3</v>
      </c>
      <c r="JM27" s="28">
        <f>求节点($AT$5:$AT$10,CC$5:CC$10,将星节奏统计!IK26)</f>
        <v>9.5639656131440154E-3</v>
      </c>
      <c r="JN27" s="28">
        <f>求节点($AT$5:$AT$10,CD$5:CD$10,将星节奏统计!IL26)</f>
        <v>9.5639656131440154E-3</v>
      </c>
      <c r="JO27" s="28">
        <f>求节点($AT$5:$AT$10,CE$5:CE$10,将星节奏统计!IM26)</f>
        <v>5.7383793678864106E-3</v>
      </c>
      <c r="JP27" s="28">
        <f>求节点($AT$5:$AT$10,CF$5:CF$10,将星节奏统计!IN26)</f>
        <v>5.7383793678864106E-3</v>
      </c>
      <c r="JQ27" s="28">
        <f>求节点($AT$5:$AT$10,CG$5:CG$10,将星节奏统计!IO26)</f>
        <v>5.7383793678864106E-3</v>
      </c>
      <c r="JR27" s="28">
        <f>求节点($AT$5:$AT$10,CH$5:CH$10,将星节奏统计!IP26)</f>
        <v>5.7383793678864106E-3</v>
      </c>
      <c r="JS27" s="28">
        <f>求节点($AT$5:$AT$10,CI$5:CI$10,将星节奏统计!IQ26)</f>
        <v>7.6511724905152234E-3</v>
      </c>
      <c r="JT27" s="28">
        <f>求节点($AT$5:$AT$10,CJ$5:CJ$10,将星节奏统计!IR26)</f>
        <v>4.7819828065720077E-3</v>
      </c>
      <c r="JU27" s="28">
        <f>求节点($AT$5:$AT$10,CK$5:CK$10,将星节奏统计!IS26)</f>
        <v>0</v>
      </c>
      <c r="JV27" s="28">
        <f>求节点($AT$5:$AT$10,CL$5:CL$10,将星节奏统计!IT26)</f>
        <v>0</v>
      </c>
      <c r="JW27" s="28">
        <f>求节点($AT$5:$AT$10,CM$5:CM$10,将星节奏统计!IU26)</f>
        <v>0</v>
      </c>
      <c r="JX27" s="28">
        <f>求节点($AT$5:$AT$10,CN$5:CN$10,将星节奏统计!IV26)</f>
        <v>0</v>
      </c>
      <c r="JY27" s="28">
        <f>求节点($AT$5:$AT$10,CO$5:CO$10,将星节奏统计!IW26)</f>
        <v>0</v>
      </c>
      <c r="JZ27" s="28">
        <f>求节点($AT$5:$AT$10,CP$5:CP$10,将星节奏统计!IX26)</f>
        <v>0</v>
      </c>
      <c r="KA27" s="28">
        <f>求节点($AT$5:$AT$10,CQ$5:CQ$10,将星节奏统计!IY26)</f>
        <v>0</v>
      </c>
      <c r="KB27" s="28">
        <f>求节点($AT$5:$AT$10,CR$5:CR$10,将星节奏统计!IZ26)</f>
        <v>0</v>
      </c>
      <c r="KC27" s="28">
        <f>求节点($AT$5:$AT$10,CS$5:CS$10,将星节奏统计!JA26)</f>
        <v>0</v>
      </c>
      <c r="KD27" s="28">
        <f>求节点($AT$17:$AT$22,AV$17:AV$22,将星节奏统计!JD26)</f>
        <v>0</v>
      </c>
      <c r="KE27" s="28">
        <f>求节点($AT$17:$AT$22,AW$17:AW$22,将星节奏统计!JE26)</f>
        <v>0</v>
      </c>
      <c r="KF27" s="28">
        <f>求节点($AT$17:$AT$22,AX$17:AX$22,将星节奏统计!JF26)</f>
        <v>0</v>
      </c>
      <c r="KG27" s="28">
        <f>求节点($AT$17:$AT$22,AY$17:AY$22,将星节奏统计!JG26)</f>
        <v>2.2715925620114819E-6</v>
      </c>
      <c r="KH27" s="28">
        <f>求节点($AT$17:$AT$22,AZ$17:AZ$22,将星节奏统计!JH26)</f>
        <v>3.4073888430276311E-6</v>
      </c>
      <c r="KI27" s="28">
        <f>求节点($AT$17:$AT$22,BA$17:BA$22,将星节奏统计!JI26)</f>
        <v>3.4073888430276311E-6</v>
      </c>
      <c r="KJ27" s="28">
        <f>求节点($AT$17:$AT$22,BB$17:BB$22,将星节奏统计!JJ26)</f>
        <v>5.1627103682255759E-6</v>
      </c>
      <c r="KK27" s="28">
        <f>求节点($AT$17:$AT$22,BC$17:BC$22,将星节奏统计!JK26)</f>
        <v>0</v>
      </c>
      <c r="KL27" s="28">
        <f>求节点($AT$17:$AT$22,BD$17:BD$22,将星节奏统计!JL26)</f>
        <v>3.4073888430276311E-6</v>
      </c>
      <c r="KM27" s="28">
        <f>求节点($AT$17:$AT$22,BE$17:BE$22,将星节奏统计!JM26)</f>
        <v>0</v>
      </c>
      <c r="KN27" s="28">
        <f>求节点($AT$17:$AT$22,BF$17:BF$22,将星节奏统计!JN26)</f>
        <v>0</v>
      </c>
      <c r="KO27" s="28">
        <f>求节点($AT$17:$AT$22,BG$17:BG$22,将星节奏统计!JO26)</f>
        <v>0</v>
      </c>
      <c r="KP27" s="28">
        <f>求节点($AT$17:$AT$22,BH$17:BH$22,将星节奏统计!JP26)</f>
        <v>0</v>
      </c>
      <c r="KQ27" s="28">
        <f>求节点($AT$17:$AT$22,BI$17:BI$22,将星节奏统计!JQ26)</f>
        <v>0</v>
      </c>
      <c r="KR27" s="28">
        <f>求节点($AT$17:$AT$22,BJ$17:BJ$22,将星节奏统计!JR26)</f>
        <v>0</v>
      </c>
      <c r="KS27" s="28">
        <f>求节点($AT$17:$AT$22,BK$17:BK$22,将星节奏统计!JS26)</f>
        <v>0</v>
      </c>
      <c r="KT27" s="28">
        <f>求节点($AT$17:$AT$22,BL$17:BL$22,将星节奏统计!JT26)</f>
        <v>0</v>
      </c>
      <c r="KU27" s="28">
        <f>求节点($AT$17:$AT$22,BM$17:BM$22,将星节奏统计!JU26)</f>
        <v>0</v>
      </c>
      <c r="KV27" s="28">
        <f>求节点($AT$17:$AT$22,BN$17:BN$22,将星节奏统计!JV26)</f>
        <v>0</v>
      </c>
      <c r="KW27" s="28">
        <f>求节点($AT$17:$AT$22,BO$17:BO$22,将星节奏统计!JW26)</f>
        <v>0</v>
      </c>
      <c r="KX27" s="28">
        <f>求节点($AT$5:$AT$10,AV$5:AV$10,将星节奏统计!KA26)</f>
        <v>4.5594530342511541E-2</v>
      </c>
      <c r="KY27" s="28">
        <f>求节点($AT$5:$AT$10,AW$5:AW$10,将星节奏统计!KB26)</f>
        <v>8.6502589336424268E-2</v>
      </c>
      <c r="KZ27" s="28">
        <f>求节点($AT$5:$AT$10,AX$5:AX$10,将星节奏统计!KC26)</f>
        <v>1.5001456609267865E-2</v>
      </c>
      <c r="LA27" s="28">
        <f>求节点($AT$5:$AT$10,AY$5:AY$10,将星节奏统计!KD26)</f>
        <v>0</v>
      </c>
      <c r="LB27" s="28">
        <f>求节点($AT$5:$AT$10,AZ$5:AZ$10,将星节奏统计!KE26)</f>
        <v>0</v>
      </c>
      <c r="LC27" s="28">
        <f>求节点($AT$5:$AT$10,BA$5:BA$10,将星节奏统计!KF26)</f>
        <v>0</v>
      </c>
      <c r="LD27" s="28">
        <f>求节点($AT$5:$AT$10,BB$5:BB$10,将星节奏统计!KG26)</f>
        <v>0</v>
      </c>
      <c r="LE27" s="28">
        <f>求节点($AT$5:$AT$10,BC$5:BC$10,将星节奏统计!KH26)</f>
        <v>0</v>
      </c>
      <c r="LF27" s="28">
        <f>求节点($AT$5:$AT$10,BD$5:BD$10,将星节奏统计!KI26)</f>
        <v>0</v>
      </c>
      <c r="LG27" s="28">
        <f>求节点($AT$5:$AT$10,BE$5:BE$10,将星节奏统计!KJ26)</f>
        <v>0</v>
      </c>
      <c r="LH27" s="28">
        <f>求节点($AT$5:$AT$10,BF$5:BF$10,将星节奏统计!KK26)</f>
        <v>0</v>
      </c>
      <c r="LI27" s="28">
        <f>求节点($AT$5:$AT$10,BG$5:BG$10,将星节奏统计!KL26)</f>
        <v>0</v>
      </c>
      <c r="LJ27" s="28">
        <f>求节点($AT$5:$AT$10,BH$5:BH$10,将星节奏统计!KM26)</f>
        <v>0</v>
      </c>
      <c r="LK27" s="28">
        <f>求节点($AT$5:$AT$10,BI$5:BI$10,将星节奏统计!KN26)</f>
        <v>0</v>
      </c>
      <c r="LL27" s="28">
        <f>求节点($AT$5:$AT$10,BJ$5:BJ$10,将星节奏统计!KO26)</f>
        <v>0</v>
      </c>
      <c r="LM27" s="28">
        <f>求节点($AT$5:$AT$10,BK$5:BK$10,将星节奏统计!KP26)</f>
        <v>0</v>
      </c>
      <c r="LN27" s="28">
        <f>求节点($AT$5:$AT$10,BL$5:BL$10,将星节奏统计!KQ26)</f>
        <v>0.47105763135691936</v>
      </c>
      <c r="LO27" s="28">
        <f>求节点($AT$5:$AT$10,BM$5:BM$10,将星节奏统计!KR26)</f>
        <v>0.40002913218535729</v>
      </c>
      <c r="LP27" s="28">
        <f>求节点($AT$5:$AT$10,BN$5:BN$10,将星节奏统计!KS26)</f>
        <v>0.31365622649001629</v>
      </c>
      <c r="LQ27" s="28">
        <f>求节点($AT$5:$AT$10,BO$5:BO$10,将星节奏统计!KT26)</f>
        <v>0</v>
      </c>
      <c r="LR27" s="28">
        <f>求节点($AT$5:$AT$10,BP$5:BP$10,将星节奏统计!KU26)</f>
        <v>0.23573301354772969</v>
      </c>
      <c r="LS27" s="28">
        <f>求节点($AT$5:$AT$10,BQ$5:BQ$10,将星节奏统计!KV26)</f>
        <v>0.15715534236515313</v>
      </c>
      <c r="LT27" s="28">
        <f>求节点($AT$5:$AT$10,BR$5:BR$10,将星节奏统计!KW26)</f>
        <v>0.40002913218535729</v>
      </c>
      <c r="LU27" s="28">
        <f>求节点($AT$5:$AT$10,BS$5:BS$10,将星节奏统计!KX26)</f>
        <v>0</v>
      </c>
      <c r="LV27" s="28">
        <f>求节点($AT$5:$AT$10,BT$5:BT$10,将星节奏统计!KY26)</f>
        <v>0.15715534236515313</v>
      </c>
      <c r="LW27" s="28">
        <f>求节点($AT$5:$AT$10,BU$5:BU$10,将星节奏统计!KZ26)</f>
        <v>8.8752081429326113E-2</v>
      </c>
      <c r="LX27" s="28">
        <f>求节点($AT$5:$AT$10,BV$5:BV$10,将星节奏统计!LA26)</f>
        <v>0.31405674185765892</v>
      </c>
      <c r="LY27" s="28">
        <f>求节点($AT$5:$AT$10,BW$5:BW$10,将星节奏统计!LB26)</f>
        <v>1.4912545284900908E-2</v>
      </c>
      <c r="LZ27" s="28">
        <f>求节点($AT$5:$AT$10,BX$5:BX$10,将星节奏统计!LC26)</f>
        <v>9.3203408030630638E-3</v>
      </c>
      <c r="MA27" s="28">
        <f>求节点($AT$5:$AT$10,BY$5:BY$10,将星节奏统计!LD26)</f>
        <v>1.4912545284900908E-2</v>
      </c>
      <c r="MB27" s="28">
        <f>求节点($AT$5:$AT$10,BZ$5:BZ$10,将星节奏统计!LE26)</f>
        <v>9.3203408030630638E-3</v>
      </c>
      <c r="MC27" s="28">
        <f>求节点($AT$5:$AT$10,CA$5:CA$10,将星节奏统计!LF26)</f>
        <v>1.8640681606126128E-2</v>
      </c>
      <c r="MD27" s="28">
        <f>求节点($AT$5:$AT$10,CB$5:CB$10,将星节奏统计!LG26)</f>
        <v>1.8640681606126128E-2</v>
      </c>
      <c r="ME27" s="28">
        <f>求节点($AT$5:$AT$10,CC$5:CC$10,将星节奏统计!LH26)</f>
        <v>1.8640681606126128E-2</v>
      </c>
      <c r="MF27" s="28">
        <f>求节点($AT$5:$AT$10,CD$5:CD$10,将星节奏统计!LI26)</f>
        <v>1.8640681606126128E-2</v>
      </c>
      <c r="MG27" s="28">
        <f>求节点($AT$5:$AT$10,CE$5:CE$10,将星节奏统计!LJ26)</f>
        <v>1.1184408963675681E-2</v>
      </c>
      <c r="MH27" s="28">
        <f>求节点($AT$5:$AT$10,CF$5:CF$10,将星节奏统计!LK26)</f>
        <v>1.1184408963675681E-2</v>
      </c>
      <c r="MI27" s="28">
        <f>求节点($AT$5:$AT$10,CG$5:CG$10,将星节奏统计!LL26)</f>
        <v>1.1184408963675681E-2</v>
      </c>
      <c r="MJ27" s="28">
        <f>求节点($AT$5:$AT$10,CH$5:CH$10,将星节奏统计!LM26)</f>
        <v>1.1184408963675681E-2</v>
      </c>
      <c r="MK27" s="28">
        <f>求节点($AT$5:$AT$10,CI$5:CI$10,将星节奏统计!LN26)</f>
        <v>1.4912545284900908E-2</v>
      </c>
      <c r="ML27" s="28">
        <f>求节点($AT$5:$AT$10,CJ$5:CJ$10,将星节奏统计!LO26)</f>
        <v>9.3203408030630638E-3</v>
      </c>
      <c r="MM27" s="28">
        <f>求节点($AT$5:$AT$10,CK$5:CK$10,将星节奏统计!LP26)</f>
        <v>0</v>
      </c>
      <c r="MN27" s="28">
        <f>求节点($AT$5:$AT$10,CL$5:CL$10,将星节奏统计!LQ26)</f>
        <v>0</v>
      </c>
      <c r="MO27" s="28">
        <f>求节点($AT$5:$AT$10,CM$5:CM$10,将星节奏统计!LR26)</f>
        <v>0</v>
      </c>
      <c r="MP27" s="28">
        <f>求节点($AT$5:$AT$10,CN$5:CN$10,将星节奏统计!LS26)</f>
        <v>0</v>
      </c>
      <c r="MQ27" s="28">
        <f>求节点($AT$5:$AT$10,CO$5:CO$10,将星节奏统计!LT26)</f>
        <v>0</v>
      </c>
      <c r="MR27" s="28">
        <f>求节点($AT$5:$AT$10,CP$5:CP$10,将星节奏统计!LU26)</f>
        <v>0</v>
      </c>
      <c r="MS27" s="28">
        <f>求节点($AT$5:$AT$10,CQ$5:CQ$10,将星节奏统计!LV26)</f>
        <v>0</v>
      </c>
      <c r="MT27" s="28">
        <f>求节点($AT$5:$AT$10,CR$5:CR$10,将星节奏统计!LW26)</f>
        <v>0</v>
      </c>
      <c r="MU27" s="28">
        <f>求节点($AT$5:$AT$10,CS$5:CS$10,将星节奏统计!LX26)</f>
        <v>0</v>
      </c>
      <c r="MV27" s="28">
        <f>求节点($AT$17:$AT$22,AV$17:AV$22,将星节奏统计!MA26)</f>
        <v>0</v>
      </c>
      <c r="MW27" s="28">
        <f>求节点($AT$17:$AT$22,AW$17:AW$22,将星节奏统计!MB26)</f>
        <v>0</v>
      </c>
      <c r="MX27" s="28">
        <f>求节点($AT$17:$AT$22,AX$17:AX$22,将星节奏统计!MC26)</f>
        <v>0</v>
      </c>
      <c r="MY27" s="28">
        <f>求节点($AT$17:$AT$22,AY$17:AY$22,将星节奏统计!MD26)</f>
        <v>0</v>
      </c>
      <c r="MZ27" s="28">
        <f>求节点($AT$17:$AT$22,AZ$17:AZ$22,将星节奏统计!ME26)</f>
        <v>0</v>
      </c>
      <c r="NA27" s="28">
        <f>求节点($AT$17:$AT$22,BA$17:BA$22,将星节奏统计!MF26)</f>
        <v>0</v>
      </c>
      <c r="NB27" s="28">
        <f>求节点($AT$17:$AT$22,BB$17:BB$22,将星节奏统计!MG26)</f>
        <v>0</v>
      </c>
      <c r="NC27" s="28">
        <f>求节点($AT$17:$AT$22,BC$17:BC$22,将星节奏统计!MH26)</f>
        <v>0</v>
      </c>
      <c r="ND27" s="28">
        <f>求节点($AT$17:$AT$22,BD$17:BD$22,将星节奏统计!MI26)</f>
        <v>0</v>
      </c>
      <c r="NE27" s="28">
        <f>求节点($AT$17:$AT$22,BE$17:BE$22,将星节奏统计!MJ26)</f>
        <v>0</v>
      </c>
      <c r="NF27" s="28">
        <f>求节点($AT$17:$AT$22,BF$17:BF$22,将星节奏统计!MK26)</f>
        <v>0</v>
      </c>
      <c r="NG27" s="28">
        <f>求节点($AT$17:$AT$22,BG$17:BG$22,将星节奏统计!ML26)</f>
        <v>0</v>
      </c>
      <c r="NH27" s="28">
        <f>求节点($AT$17:$AT$22,BH$17:BH$22,将星节奏统计!MM26)</f>
        <v>0</v>
      </c>
      <c r="NI27" s="28">
        <f>求节点($AT$17:$AT$22,BI$17:BI$22,将星节奏统计!MN26)</f>
        <v>0</v>
      </c>
      <c r="NJ27" s="28">
        <f>求节点($AT$17:$AT$22,BJ$17:BJ$22,将星节奏统计!MO26)</f>
        <v>0</v>
      </c>
      <c r="NK27" s="28">
        <f>求节点($AT$17:$AT$22,BK$17:BK$22,将星节奏统计!MP26)</f>
        <v>0</v>
      </c>
      <c r="NL27" s="28">
        <f>求节点($AT$17:$AT$22,BL$17:BL$22,将星节奏统计!MQ26)</f>
        <v>0</v>
      </c>
      <c r="NM27" s="28">
        <f>求节点($AT$17:$AT$22,BM$17:BM$22,将星节奏统计!MR26)</f>
        <v>0</v>
      </c>
      <c r="NN27" s="28">
        <f>求节点($AT$17:$AT$22,BN$17:BN$22,将星节奏统计!MS26)</f>
        <v>0</v>
      </c>
      <c r="NO27" s="28">
        <f>求节点($AT$17:$AT$22,BO$17:BO$22,将星节奏统计!MT26)</f>
        <v>0</v>
      </c>
      <c r="NP27" s="28">
        <f>求节点($AT$5:$AT$10,AV$5:AV$10,将星节奏统计!MX26)</f>
        <v>6.1757927774683391E-2</v>
      </c>
      <c r="NQ27" s="28">
        <f>求节点($AT$5:$AT$10,AW$5:AW$10,将星节奏统计!MY26)</f>
        <v>0.1</v>
      </c>
      <c r="NR27" s="28">
        <f>求节点($AT$5:$AT$10,AX$5:AX$10,将星节奏统计!MZ26)</f>
        <v>2.1927920679960758E-2</v>
      </c>
      <c r="NS27" s="28">
        <f>求节点($AT$5:$AT$10,AY$5:AY$10,将星节奏统计!NA26)</f>
        <v>0</v>
      </c>
      <c r="NT27" s="28">
        <f>求节点($AT$5:$AT$10,AZ$5:AZ$10,将星节奏统计!NB26)</f>
        <v>0</v>
      </c>
      <c r="NU27" s="28">
        <f>求节点($AT$5:$AT$10,BA$5:BA$10,将星节奏统计!NC26)</f>
        <v>0</v>
      </c>
      <c r="NV27" s="28">
        <f>求节点($AT$5:$AT$10,BB$5:BB$10,将星节奏统计!ND26)</f>
        <v>0</v>
      </c>
      <c r="NW27" s="28">
        <f>求节点($AT$5:$AT$10,BC$5:BC$10,将星节奏统计!NE26)</f>
        <v>0</v>
      </c>
      <c r="NX27" s="28">
        <f>求节点($AT$5:$AT$10,BD$5:BD$10,将星节奏统计!NF26)</f>
        <v>0</v>
      </c>
      <c r="NY27" s="28">
        <f>求节点($AT$5:$AT$10,BE$5:BE$10,将星节奏统计!NG26)</f>
        <v>0</v>
      </c>
      <c r="NZ27" s="28">
        <f>求节点($AT$5:$AT$10,BF$5:BF$10,将星节奏统计!NH26)</f>
        <v>0</v>
      </c>
      <c r="OA27" s="28">
        <f>求节点($AT$5:$AT$10,BG$5:BG$10,将星节奏统计!NI26)</f>
        <v>0</v>
      </c>
      <c r="OB27" s="28">
        <f>求节点($AT$5:$AT$10,BH$5:BH$10,将星节奏统计!NJ26)</f>
        <v>0</v>
      </c>
      <c r="OC27" s="28">
        <f>求节点($AT$5:$AT$10,BI$5:BI$10,将星节奏统计!NK26)</f>
        <v>0</v>
      </c>
      <c r="OD27" s="28">
        <f>求节点($AT$5:$AT$10,BJ$5:BJ$10,将星节奏统计!NL26)</f>
        <v>0</v>
      </c>
      <c r="OE27" s="28">
        <f>求节点($AT$5:$AT$10,BK$5:BK$10,将星节奏统计!NM26)</f>
        <v>0</v>
      </c>
      <c r="OF27" s="28">
        <f>求节点($AT$5:$AT$10,BL$5:BL$10,将星节奏统计!NN26)</f>
        <v>0.51924312332985956</v>
      </c>
      <c r="OG27" s="28">
        <f>求节点($AT$5:$AT$10,BM$5:BM$10,将星节奏统计!NO26)</f>
        <v>0.46247781348466815</v>
      </c>
      <c r="OH27" s="28">
        <f>求节点($AT$5:$AT$10,BN$5:BN$10,将星节奏统计!NP26)</f>
        <v>0.41575871867628911</v>
      </c>
      <c r="OI27" s="28">
        <f>求节点($AT$5:$AT$10,BO$5:BO$10,将星节奏统计!NQ26)</f>
        <v>0</v>
      </c>
      <c r="OJ27" s="28">
        <f>求节点($AT$5:$AT$10,BP$5:BP$10,将星节奏统计!NR26)</f>
        <v>0.3269908895194506</v>
      </c>
      <c r="OK27" s="28">
        <f>求节点($AT$5:$AT$10,BQ$5:BQ$10,将星节奏统计!NS26)</f>
        <v>0.21799392634630041</v>
      </c>
      <c r="OL27" s="28">
        <f>求节点($AT$5:$AT$10,BR$5:BR$10,将星节奏统计!NT26)</f>
        <v>0.53507600103182817</v>
      </c>
      <c r="OM27" s="28">
        <f>求节点($AT$5:$AT$10,BS$5:BS$10,将星节奏统计!NU26)</f>
        <v>0</v>
      </c>
      <c r="ON27" s="28">
        <f>求节点($AT$5:$AT$10,BT$5:BT$10,将星节奏统计!NV26)</f>
        <v>0.21799392634630041</v>
      </c>
      <c r="OO27" s="28">
        <f>求节点($AT$5:$AT$10,BU$5:BU$10,将星节奏统计!NW26)</f>
        <v>0.1</v>
      </c>
      <c r="OP27" s="28">
        <f>求节点($AT$5:$AT$10,BV$5:BV$10,将星节奏统计!NX26)</f>
        <v>0.33558356267148465</v>
      </c>
      <c r="OQ27" s="28">
        <f>求节点($AT$5:$AT$10,BW$5:BW$10,将星节奏统计!NY26)</f>
        <v>2.2564554945467712E-2</v>
      </c>
      <c r="OR27" s="28">
        <f>求节点($AT$5:$AT$10,BX$5:BX$10,将星节奏统计!NZ26)</f>
        <v>1.4102846840917324E-2</v>
      </c>
      <c r="OS27" s="28">
        <f>求节点($AT$5:$AT$10,BY$5:BY$10,将星节奏统计!OA26)</f>
        <v>2.2564554945467712E-2</v>
      </c>
      <c r="OT27" s="28">
        <f>求节点($AT$5:$AT$10,BZ$5:BZ$10,将星节奏统计!OB26)</f>
        <v>1.4102846840917324E-2</v>
      </c>
      <c r="OU27" s="28">
        <f>求节点($AT$5:$AT$10,CA$5:CA$10,将星节奏统计!OC26)</f>
        <v>2.8205693681834648E-2</v>
      </c>
      <c r="OV27" s="28">
        <f>求节点($AT$5:$AT$10,CB$5:CB$10,将星节奏统计!OD26)</f>
        <v>2.8205693681834648E-2</v>
      </c>
      <c r="OW27" s="28">
        <f>求节点($AT$5:$AT$10,CC$5:CC$10,将星节奏统计!OE26)</f>
        <v>2.8205693681834648E-2</v>
      </c>
      <c r="OX27" s="28">
        <f>求节点($AT$5:$AT$10,CD$5:CD$10,将星节奏统计!OF26)</f>
        <v>2.8205693681834648E-2</v>
      </c>
      <c r="OY27" s="28">
        <f>求节点($AT$5:$AT$10,CE$5:CE$10,将星节奏统计!OG26)</f>
        <v>1.6923416209100782E-2</v>
      </c>
      <c r="OZ27" s="28">
        <f>求节点($AT$5:$AT$10,CF$5:CF$10,将星节奏统计!OH26)</f>
        <v>1.6923416209100782E-2</v>
      </c>
      <c r="PA27" s="28">
        <f>求节点($AT$5:$AT$10,CG$5:CG$10,将星节奏统计!OI26)</f>
        <v>1.6923416209100782E-2</v>
      </c>
      <c r="PB27" s="28">
        <f>求节点($AT$5:$AT$10,CH$5:CH$10,将星节奏统计!OJ26)</f>
        <v>1.6923416209100782E-2</v>
      </c>
      <c r="PC27" s="28">
        <f>求节点($AT$5:$AT$10,CI$5:CI$10,将星节奏统计!OK26)</f>
        <v>2.2564554945467712E-2</v>
      </c>
      <c r="PD27" s="28">
        <f>求节点($AT$5:$AT$10,CJ$5:CJ$10,将星节奏统计!OL26)</f>
        <v>1.4102846840917324E-2</v>
      </c>
      <c r="PE27" s="28">
        <f>求节点($AT$5:$AT$10,CK$5:CK$10,将星节奏统计!OM26)</f>
        <v>0</v>
      </c>
      <c r="PF27" s="28">
        <f>求节点($AT$5:$AT$10,CL$5:CL$10,将星节奏统计!ON26)</f>
        <v>0</v>
      </c>
      <c r="PG27" s="28">
        <f>求节点($AT$5:$AT$10,CM$5:CM$10,将星节奏统计!OO26)</f>
        <v>0</v>
      </c>
      <c r="PH27" s="28">
        <f>求节点($AT$5:$AT$10,CN$5:CN$10,将星节奏统计!OP26)</f>
        <v>0</v>
      </c>
      <c r="PI27" s="28">
        <f>求节点($AT$5:$AT$10,CO$5:CO$10,将星节奏统计!OQ26)</f>
        <v>0</v>
      </c>
      <c r="PJ27" s="28">
        <f>求节点($AT$5:$AT$10,CP$5:CP$10,将星节奏统计!OR26)</f>
        <v>0</v>
      </c>
      <c r="PK27" s="28">
        <f>求节点($AT$5:$AT$10,CQ$5:CQ$10,将星节奏统计!OS26)</f>
        <v>0</v>
      </c>
      <c r="PL27" s="28">
        <f>求节点($AT$5:$AT$10,CR$5:CR$10,将星节奏统计!OT26)</f>
        <v>0</v>
      </c>
      <c r="PM27" s="28">
        <f>求节点($AT$5:$AT$10,CS$5:CS$10,将星节奏统计!OU26)</f>
        <v>0</v>
      </c>
      <c r="PN27" s="28">
        <f>求节点($AT$17:$AT$22,AV$17:AV$22,将星节奏统计!OX26)</f>
        <v>0</v>
      </c>
      <c r="PO27" s="28">
        <f>求节点($AT$17:$AT$22,AW$17:AW$22,将星节奏统计!OY26)</f>
        <v>0</v>
      </c>
      <c r="PP27" s="28">
        <f>求节点($AT$17:$AT$22,AX$17:AX$22,将星节奏统计!OZ26)</f>
        <v>0</v>
      </c>
      <c r="PQ27" s="28">
        <f>求节点($AT$17:$AT$22,AY$17:AY$22,将星节奏统计!PA26)</f>
        <v>2.2074632268775929E-6</v>
      </c>
      <c r="PR27" s="28">
        <f>求节点($AT$17:$AT$22,AZ$17:AZ$22,将星节奏统计!PB26)</f>
        <v>3.3111948403198588E-6</v>
      </c>
      <c r="PS27" s="28">
        <f>求节点($AT$17:$AT$22,BA$17:BA$22,将星节奏统计!PC26)</f>
        <v>3.3111948403198588E-6</v>
      </c>
      <c r="PT27" s="28">
        <f>求节点($AT$17:$AT$22,BB$17:BB$22,将星节奏统计!PD26)</f>
        <v>5.0169618792741955E-6</v>
      </c>
      <c r="PU27" s="28">
        <f>求节点($AT$17:$AT$22,BC$17:BC$22,将星节奏统计!PE26)</f>
        <v>0</v>
      </c>
      <c r="PV27" s="28">
        <f>求节点($AT$17:$AT$22,BD$17:BD$22,将星节奏统计!PF26)</f>
        <v>3.3111948403198588E-6</v>
      </c>
      <c r="PW27" s="28">
        <f>求节点($AT$17:$AT$22,BE$17:BE$22,将星节奏统计!PG26)</f>
        <v>0</v>
      </c>
      <c r="PX27" s="28">
        <f>求节点($AT$17:$AT$22,BF$17:BF$22,将星节奏统计!PH26)</f>
        <v>0</v>
      </c>
      <c r="PY27" s="28">
        <f>求节点($AT$17:$AT$22,BG$17:BG$22,将星节奏统计!PI26)</f>
        <v>0</v>
      </c>
      <c r="PZ27" s="28">
        <f>求节点($AT$17:$AT$22,BH$17:BH$22,将星节奏统计!PJ26)</f>
        <v>0</v>
      </c>
      <c r="QA27" s="28">
        <f>求节点($AT$17:$AT$22,BI$17:BI$22,将星节奏统计!PK26)</f>
        <v>0</v>
      </c>
      <c r="QB27" s="28">
        <f>求节点($AT$17:$AT$22,BJ$17:BJ$22,将星节奏统计!PL26)</f>
        <v>0</v>
      </c>
      <c r="QC27" s="28">
        <f>求节点($AT$17:$AT$22,BK$17:BK$22,将星节奏统计!PM26)</f>
        <v>0</v>
      </c>
      <c r="QD27" s="28">
        <f>求节点($AT$17:$AT$22,BL$17:BL$22,将星节奏统计!PN26)</f>
        <v>0</v>
      </c>
      <c r="QE27" s="28">
        <f>求节点($AT$17:$AT$22,BM$17:BM$22,将星节奏统计!PO26)</f>
        <v>0</v>
      </c>
      <c r="QF27" s="28">
        <f>求节点($AT$17:$AT$22,BN$17:BN$22,将星节奏统计!PP26)</f>
        <v>0</v>
      </c>
      <c r="QG27" s="28">
        <f>求节点($AT$17:$AT$22,BO$17:BO$22,将星节奏统计!PQ26)</f>
        <v>0</v>
      </c>
      <c r="QJ27" s="3">
        <v>23</v>
      </c>
      <c r="QK27" s="28">
        <f t="shared" ca="1" si="41"/>
        <v>0.16922980349141786</v>
      </c>
      <c r="QL27" s="28">
        <f t="shared" ca="1" si="41"/>
        <v>0.19435818183036441</v>
      </c>
      <c r="QM27" s="28">
        <f t="shared" ca="1" si="41"/>
        <v>0.24745742662602904</v>
      </c>
      <c r="QN27" s="28">
        <f t="shared" ca="1" si="41"/>
        <v>0.39535290892496705</v>
      </c>
      <c r="QO27" s="28">
        <f t="shared" ca="1" si="41"/>
        <v>0.48915265052328627</v>
      </c>
      <c r="QP27" s="28">
        <f t="shared" ca="1" si="42"/>
        <v>1.4463043297321579E-2</v>
      </c>
      <c r="QQ27" s="28">
        <f t="shared" ca="1" si="42"/>
        <v>1.7114155117870788E-2</v>
      </c>
      <c r="QR27" s="28">
        <f t="shared" ca="1" si="42"/>
        <v>2.295351747154567E-2</v>
      </c>
      <c r="QS27" s="28">
        <f t="shared" ca="1" si="42"/>
        <v>4.4737635854702723E-2</v>
      </c>
      <c r="QT27" s="28">
        <f t="shared" ca="1" si="42"/>
        <v>6.7693664836403128E-2</v>
      </c>
      <c r="QU27" s="28">
        <f t="shared" ca="1" si="43"/>
        <v>4.4496438251284007E-2</v>
      </c>
      <c r="QV27" s="28">
        <f t="shared" ca="1" si="43"/>
        <v>5.0208712916761461E-2</v>
      </c>
      <c r="QW27" s="28">
        <f t="shared" ca="1" si="43"/>
        <v>6.1886509384678511E-2</v>
      </c>
      <c r="QX27" s="28">
        <f t="shared" ca="1" si="43"/>
        <v>8.6502589336424268E-2</v>
      </c>
      <c r="QY27" s="28">
        <f t="shared" ca="1" si="43"/>
        <v>0.1</v>
      </c>
      <c r="QZ27" s="28">
        <f t="shared" ca="1" si="44"/>
        <v>0.10944521923237681</v>
      </c>
      <c r="RA27" s="28">
        <f t="shared" ca="1" si="44"/>
        <v>0.1268234798837371</v>
      </c>
      <c r="RB27" s="28">
        <f t="shared" ca="1" si="44"/>
        <v>0.16197191770376984</v>
      </c>
      <c r="RC27" s="28">
        <f t="shared" ca="1" si="44"/>
        <v>0.24669032223317106</v>
      </c>
      <c r="RD27" s="28">
        <f t="shared" ca="1" si="44"/>
        <v>0.3137559497191944</v>
      </c>
      <c r="RE27" s="28">
        <f t="shared" ca="1" si="45"/>
        <v>9.039402060825992E-3</v>
      </c>
      <c r="RF27" s="28">
        <f t="shared" ca="1" si="45"/>
        <v>1.0696346948669243E-2</v>
      </c>
      <c r="RG27" s="28">
        <f t="shared" ca="1" si="45"/>
        <v>1.4345948419716023E-2</v>
      </c>
      <c r="RH27" s="28">
        <f t="shared" ca="1" si="45"/>
        <v>2.7961022409189192E-2</v>
      </c>
      <c r="RI27" s="28">
        <f t="shared" ca="1" si="45"/>
        <v>4.2308540522751972E-2</v>
      </c>
      <c r="RJ27" s="28">
        <f t="shared" ca="1" si="46"/>
        <v>4.094985138113072E-6</v>
      </c>
      <c r="RK27" s="28">
        <f t="shared" ca="1" si="46"/>
        <v>0</v>
      </c>
      <c r="RL27" s="28">
        <f t="shared" ca="1" si="46"/>
        <v>3.56227015407308E-6</v>
      </c>
      <c r="RM27" s="28">
        <f t="shared" ca="1" si="46"/>
        <v>0</v>
      </c>
      <c r="RN27" s="28">
        <f t="shared" ca="1" si="46"/>
        <v>3.4617036966978765E-6</v>
      </c>
      <c r="RO27" s="28">
        <f t="shared" ca="1" si="47"/>
        <v>3.9169423060210484E-6</v>
      </c>
      <c r="RP27" s="28">
        <f t="shared" ca="1" si="47"/>
        <v>0</v>
      </c>
      <c r="RQ27" s="28">
        <f t="shared" ca="1" si="47"/>
        <v>3.4073888430276311E-6</v>
      </c>
      <c r="RR27" s="28">
        <f t="shared" ca="1" si="47"/>
        <v>0</v>
      </c>
      <c r="RS27" s="28">
        <f t="shared" ca="1" si="47"/>
        <v>3.3111948403198588E-6</v>
      </c>
      <c r="RT27" s="28">
        <f t="shared" ca="1" si="48"/>
        <v>1.8773257559442862E-2</v>
      </c>
      <c r="RU27" s="28">
        <f t="shared" ca="1" si="48"/>
        <v>2.1581744555772352E-2</v>
      </c>
      <c r="RV27" s="28">
        <f t="shared" ca="1" si="48"/>
        <v>2.6995733220086266E-2</v>
      </c>
      <c r="RW27" s="28">
        <f t="shared" ca="1" si="48"/>
        <v>4.5594530342511541E-2</v>
      </c>
      <c r="RX27" s="28">
        <f t="shared" ca="1" si="48"/>
        <v>6.1757927774683391E-2</v>
      </c>
      <c r="RY27" s="28">
        <f t="shared" ca="1" si="49"/>
        <v>4.9346196454140082E-2</v>
      </c>
      <c r="RZ27" s="28">
        <f t="shared" ca="1" si="49"/>
        <v>5.5947443864432463E-2</v>
      </c>
      <c r="SA27" s="28">
        <f t="shared" ca="1" si="49"/>
        <v>6.9980024431067114E-2</v>
      </c>
      <c r="SB27" s="28">
        <f t="shared" ca="1" si="49"/>
        <v>0.10375353803859398</v>
      </c>
      <c r="SC27" s="28">
        <f t="shared" ca="1" si="49"/>
        <v>0.12192792067996076</v>
      </c>
    </row>
    <row r="28" spans="2:497" x14ac:dyDescent="0.2">
      <c r="E28" s="5" t="s">
        <v>434</v>
      </c>
      <c r="F28" s="28">
        <v>0.6</v>
      </c>
      <c r="G28" s="28">
        <f>SUMIFS($S:$S,$P:$P,E28,L:L,1)+SUMIFS($AJ:$AJ,$AC:$AC,1,$AG:$AG,E28)</f>
        <v>0.6</v>
      </c>
      <c r="H28" s="31">
        <f>G28-F28</f>
        <v>0</v>
      </c>
      <c r="L28" s="5">
        <v>0</v>
      </c>
      <c r="M28" s="5">
        <v>25</v>
      </c>
      <c r="N28" s="5" t="str">
        <f>IF(将星标签统计!H27="","",将星标签统计!H27)</f>
        <v>绝色</v>
      </c>
      <c r="O28" s="5">
        <f>IF(将星标签统计!K27="",0,1)</f>
        <v>1</v>
      </c>
      <c r="P28" s="5" t="s">
        <v>440</v>
      </c>
      <c r="Q28" s="5">
        <f t="shared" si="23"/>
        <v>2</v>
      </c>
      <c r="R28" s="28">
        <f t="shared" si="3"/>
        <v>0.3</v>
      </c>
      <c r="S28" s="28">
        <f t="shared" si="24"/>
        <v>0.6</v>
      </c>
      <c r="T28" s="28">
        <v>0.1</v>
      </c>
      <c r="U28" s="28">
        <v>0.2</v>
      </c>
      <c r="V28" s="28">
        <v>0.3</v>
      </c>
      <c r="W28" s="28">
        <v>0.4</v>
      </c>
      <c r="X28" s="28">
        <v>0.5</v>
      </c>
      <c r="Y28" s="28">
        <v>0.6</v>
      </c>
      <c r="AC28" s="5">
        <v>0</v>
      </c>
      <c r="AD28" s="5">
        <v>25</v>
      </c>
      <c r="AE28" s="5" t="str">
        <f>IF(将星标签统计!BF27="","",将星标签统计!BF27)</f>
        <v/>
      </c>
      <c r="AF28" s="5">
        <f>IF(将星标签统计!CA27=0,0,1)</f>
        <v>0</v>
      </c>
      <c r="AH28" s="5">
        <f t="shared" si="25"/>
        <v>0</v>
      </c>
      <c r="AI28" s="28">
        <f t="shared" si="4"/>
        <v>0</v>
      </c>
      <c r="AJ28" s="55">
        <f t="shared" si="26"/>
        <v>0</v>
      </c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U28" s="3">
        <v>24</v>
      </c>
      <c r="CV28" s="28">
        <f>求节点($AT$5:$AT$10,AV$5:AV$10,将星节奏统计!BJ27)</f>
        <v>2.0018719493925589E-2</v>
      </c>
      <c r="CW28" s="28">
        <f>求节点($AT$5:$AT$10,AW$5:AW$10,将星节奏统计!BK27)</f>
        <v>4.6576301260314354E-2</v>
      </c>
      <c r="CX28" s="28">
        <f>求节点($AT$5:$AT$10,AX$5:AX$10,将星节奏统计!BL27)</f>
        <v>5.1734368836364193E-3</v>
      </c>
      <c r="CY28" s="28">
        <f>求节点($AT$5:$AT$10,AY$5:AY$10,将星节奏统计!BM27)</f>
        <v>0</v>
      </c>
      <c r="CZ28" s="28">
        <f>求节点($AT$5:$AT$10,AZ$5:AZ$10,将星节奏统计!BN27)</f>
        <v>0</v>
      </c>
      <c r="DA28" s="28">
        <f>求节点($AT$5:$AT$10,BA$5:BA$10,将星节奏统计!BO27)</f>
        <v>0</v>
      </c>
      <c r="DB28" s="28">
        <f>求节点($AT$5:$AT$10,BB$5:BB$10,将星节奏统计!BP27)</f>
        <v>0</v>
      </c>
      <c r="DC28" s="28">
        <f>求节点($AT$5:$AT$10,BC$5:BC$10,将星节奏统计!BQ27)</f>
        <v>0</v>
      </c>
      <c r="DD28" s="28">
        <f>求节点($AT$5:$AT$10,BD$5:BD$10,将星节奏统计!BR27)</f>
        <v>0</v>
      </c>
      <c r="DE28" s="28">
        <f>求节点($AT$5:$AT$10,BE$5:BE$10,将星节奏统计!BS27)</f>
        <v>0</v>
      </c>
      <c r="DF28" s="28">
        <f>求节点($AT$5:$AT$10,BF$5:BF$10,将星节奏统计!BT27)</f>
        <v>0</v>
      </c>
      <c r="DG28" s="28">
        <f>求节点($AT$5:$AT$10,BG$5:BG$10,将星节奏统计!BU27)</f>
        <v>0</v>
      </c>
      <c r="DH28" s="28">
        <f>求节点($AT$5:$AT$10,BH$5:BH$10,将星节奏统计!BV27)</f>
        <v>0</v>
      </c>
      <c r="DI28" s="28">
        <f>求节点($AT$5:$AT$10,BI$5:BI$10,将星节奏统计!BW27)</f>
        <v>0</v>
      </c>
      <c r="DJ28" s="28">
        <f>求节点($AT$5:$AT$10,BJ$5:BJ$10,将星节奏统计!BX27)</f>
        <v>0</v>
      </c>
      <c r="DK28" s="28">
        <f>求节点($AT$5:$AT$10,BK$5:BK$10,将星节奏统计!BY27)</f>
        <v>0</v>
      </c>
      <c r="DL28" s="28">
        <f>求节点($AT$5:$AT$10,BL$5:BL$10,将星节奏统计!BZ27)</f>
        <v>0.24290411150473806</v>
      </c>
      <c r="DM28" s="28">
        <f>求节点($AT$5:$AT$10,BM$5:BM$10,将星节奏统计!CA27)</f>
        <v>0.17588837700779364</v>
      </c>
      <c r="DN28" s="28">
        <f>求节点($AT$5:$AT$10,BN$5:BN$10,将星节奏统计!CB27)</f>
        <v>0.13943079036363759</v>
      </c>
      <c r="DO28" s="28">
        <f>求节点($AT$5:$AT$10,BO$5:BO$10,将星节奏统计!CC27)</f>
        <v>0</v>
      </c>
      <c r="DP28" s="28">
        <f>求节点($AT$5:$AT$10,BP$5:BP$10,将星节奏统计!CD27)</f>
        <v>9.3121863905455571E-2</v>
      </c>
      <c r="DQ28" s="28">
        <f>求节点($AT$5:$AT$10,BQ$5:BQ$10,将星节奏统计!CE27)</f>
        <v>6.2081242603637045E-2</v>
      </c>
      <c r="DR28" s="28">
        <f>求节点($AT$5:$AT$10,BR$5:BR$10,将星节奏统计!CF27)</f>
        <v>0.17588837700779364</v>
      </c>
      <c r="DS28" s="28">
        <f>求节点($AT$5:$AT$10,BS$5:BS$10,将星节奏统计!CG27)</f>
        <v>0</v>
      </c>
      <c r="DT28" s="28">
        <f>求节点($AT$5:$AT$10,BT$5:BT$10,将星节奏统计!CH27)</f>
        <v>6.2081242603637045E-2</v>
      </c>
      <c r="DU28" s="28">
        <f>求节点($AT$5:$AT$10,BU$5:BU$10,将星节奏统计!CI27)</f>
        <v>4.6576301260314354E-2</v>
      </c>
      <c r="DV28" s="28">
        <f>求节点($AT$5:$AT$10,BV$5:BV$10,将星节奏统计!CJ27)</f>
        <v>0.18416351529733599</v>
      </c>
      <c r="DW28" s="28">
        <f>求节点($AT$5:$AT$10,BW$5:BW$10,将星节奏统计!CK27)</f>
        <v>5.1427747194990464E-3</v>
      </c>
      <c r="DX28" s="28">
        <f>求节点($AT$5:$AT$10,BX$5:BX$10,将星节奏统计!CL27)</f>
        <v>3.2142341996869023E-3</v>
      </c>
      <c r="DY28" s="28">
        <f>求节点($AT$5:$AT$10,BY$5:BY$10,将星节奏统计!CM27)</f>
        <v>5.1427747194990464E-3</v>
      </c>
      <c r="DZ28" s="28">
        <f>求节点($AT$5:$AT$10,BZ$5:BZ$10,将星节奏统计!CN27)</f>
        <v>3.2142341996869023E-3</v>
      </c>
      <c r="EA28" s="28">
        <f>求节点($AT$5:$AT$10,CA$5:CA$10,将星节奏统计!CO27)</f>
        <v>6.4284683993738045E-3</v>
      </c>
      <c r="EB28" s="28">
        <f>求节点($AT$5:$AT$10,CB$5:CB$10,将星节奏统计!CP27)</f>
        <v>6.4284683993738045E-3</v>
      </c>
      <c r="EC28" s="28">
        <f>求节点($AT$5:$AT$10,CC$5:CC$10,将星节奏统计!CQ27)</f>
        <v>6.4284683993738045E-3</v>
      </c>
      <c r="ED28" s="28">
        <f>求节点($AT$5:$AT$10,CD$5:CD$10,将星节奏统计!CR27)</f>
        <v>6.4284683993738045E-3</v>
      </c>
      <c r="EE28" s="28">
        <f>求节点($AT$5:$AT$10,CE$5:CE$10,将星节奏统计!CS27)</f>
        <v>3.8570810396242883E-3</v>
      </c>
      <c r="EF28" s="28">
        <f>求节点($AT$5:$AT$10,CF$5:CF$10,将星节奏统计!CT27)</f>
        <v>3.8570810396242883E-3</v>
      </c>
      <c r="EG28" s="28">
        <f>求节点($AT$5:$AT$10,CG$5:CG$10,将星节奏统计!CU27)</f>
        <v>3.8570810396242883E-3</v>
      </c>
      <c r="EH28" s="28">
        <f>求节点($AT$5:$AT$10,CH$5:CH$10,将星节奏统计!CV27)</f>
        <v>3.8570810396242883E-3</v>
      </c>
      <c r="EI28" s="28">
        <f>求节点($AT$5:$AT$10,CI$5:CI$10,将星节奏统计!CW27)</f>
        <v>5.1427747194990464E-3</v>
      </c>
      <c r="EJ28" s="28">
        <f>求节点($AT$5:$AT$10,CJ$5:CJ$10,将星节奏统计!CX27)</f>
        <v>3.2142341996869023E-3</v>
      </c>
      <c r="EK28" s="28">
        <f>求节点($AT$5:$AT$10,CK$5:CK$10,将星节奏统计!CY27)</f>
        <v>0</v>
      </c>
      <c r="EL28" s="28">
        <f>求节点($AT$5:$AT$10,CL$5:CL$10,将星节奏统计!CZ27)</f>
        <v>0</v>
      </c>
      <c r="EM28" s="28">
        <f>求节点($AT$5:$AT$10,CM$5:CM$10,将星节奏统计!DA27)</f>
        <v>0</v>
      </c>
      <c r="EN28" s="28">
        <f>求节点($AT$5:$AT$10,CN$5:CN$10,将星节奏统计!DB27)</f>
        <v>0</v>
      </c>
      <c r="EO28" s="28">
        <f>求节点($AT$5:$AT$10,CO$5:CO$10,将星节奏统计!DC27)</f>
        <v>0</v>
      </c>
      <c r="EP28" s="28">
        <f>求节点($AT$5:$AT$10,CP$5:CP$10,将星节奏统计!DD27)</f>
        <v>0</v>
      </c>
      <c r="EQ28" s="28">
        <f>求节点($AT$5:$AT$10,CQ$5:CQ$10,将星节奏统计!DE27)</f>
        <v>0</v>
      </c>
      <c r="ER28" s="28">
        <f>求节点($AT$5:$AT$10,CR$5:CR$10,将星节奏统计!DF27)</f>
        <v>0</v>
      </c>
      <c r="ES28" s="28">
        <f>求节点($AT$5:$AT$10,CS$5:CS$10,将星节奏统计!DG27)</f>
        <v>0</v>
      </c>
      <c r="ET28" s="28">
        <f>求节点($AT$17:$AT$22,AV$17:AV$22,将星节奏统计!DJ27)</f>
        <v>0</v>
      </c>
      <c r="EU28" s="28">
        <f>求节点($AT$17:$AT$22,AW$17:AW$22,将星节奏统计!DK27)</f>
        <v>0</v>
      </c>
      <c r="EV28" s="28">
        <f>求节点($AT$17:$AT$22,AX$17:AX$22,将星节奏统计!DL27)</f>
        <v>0</v>
      </c>
      <c r="EW28" s="28">
        <f>求节点($AT$17:$AT$22,AY$17:AY$22,将星节奏统计!DM27)</f>
        <v>2.8471583971498293E-6</v>
      </c>
      <c r="EX28" s="28">
        <f>求节点($AT$17:$AT$22,AZ$17:AZ$22,将星节奏统计!DN27)</f>
        <v>4.2707375957282134E-6</v>
      </c>
      <c r="EY28" s="28">
        <f>求节点($AT$17:$AT$22,BA$17:BA$22,将星节奏统计!DO27)</f>
        <v>4.2707375957282134E-6</v>
      </c>
      <c r="EZ28" s="28">
        <f>求节点($AT$17:$AT$22,BB$17:BB$22,将星节奏统计!DP27)</f>
        <v>6.470814538986347E-6</v>
      </c>
      <c r="FA28" s="28">
        <f>求节点($AT$17:$AT$22,BC$17:BC$22,将星节奏统计!DQ27)</f>
        <v>0</v>
      </c>
      <c r="FB28" s="28">
        <f>求节点($AT$17:$AT$22,BD$17:BD$22,将星节奏统计!DR27)</f>
        <v>4.2707375957282134E-6</v>
      </c>
      <c r="FC28" s="28">
        <f>求节点($AT$17:$AT$22,BE$17:BE$22,将星节奏统计!DS27)</f>
        <v>0</v>
      </c>
      <c r="FD28" s="28">
        <f>求节点($AT$17:$AT$22,BF$17:BF$22,将星节奏统计!DT27)</f>
        <v>0</v>
      </c>
      <c r="FE28" s="28">
        <f>求节点($AT$17:$AT$22,BG$17:BG$22,将星节奏统计!DU27)</f>
        <v>0</v>
      </c>
      <c r="FF28" s="28">
        <f>求节点($AT$17:$AT$22,BH$17:BH$22,将星节奏统计!DV27)</f>
        <v>0</v>
      </c>
      <c r="FG28" s="28">
        <f>求节点($AT$17:$AT$22,BI$17:BI$22,将星节奏统计!DW27)</f>
        <v>0</v>
      </c>
      <c r="FH28" s="28">
        <f>求节点($AT$17:$AT$22,BJ$17:BJ$22,将星节奏统计!DX27)</f>
        <v>0</v>
      </c>
      <c r="FI28" s="28">
        <f>求节点($AT$17:$AT$22,BK$17:BK$22,将星节奏统计!DY27)</f>
        <v>0</v>
      </c>
      <c r="FJ28" s="28">
        <f>求节点($AT$17:$AT$22,BL$17:BL$22,将星节奏统计!DZ27)</f>
        <v>0</v>
      </c>
      <c r="FK28" s="28">
        <f>求节点($AT$17:$AT$22,BM$17:BM$22,将星节奏统计!EA27)</f>
        <v>0</v>
      </c>
      <c r="FL28" s="28">
        <f>求节点($AT$17:$AT$22,BN$17:BN$22,将星节奏统计!EB27)</f>
        <v>0</v>
      </c>
      <c r="FM28" s="28">
        <f>求节点($AT$17:$AT$22,BO$17:BO$22,将星节奏统计!EC27)</f>
        <v>0</v>
      </c>
      <c r="FN28" s="28">
        <f>求节点($AT$5:$AT$10,AV$5:AV$10,将星节奏统计!EG27)</f>
        <v>2.2628610163987761E-2</v>
      </c>
      <c r="FO28" s="28">
        <f>求节点($AT$5:$AT$10,AW$5:AW$10,将星节奏统计!EH27)</f>
        <v>5.2641589350311581E-2</v>
      </c>
      <c r="FP28" s="28">
        <f>求节点($AT$5:$AT$10,AX$5:AX$10,将星节奏统计!EI27)</f>
        <v>6.1173473426422414E-3</v>
      </c>
      <c r="FQ28" s="28">
        <f>求节点($AT$5:$AT$10,AY$5:AY$10,将星节奏统计!EJ27)</f>
        <v>0</v>
      </c>
      <c r="FR28" s="28">
        <f>求节点($AT$5:$AT$10,AZ$5:AZ$10,将星节奏统计!EK27)</f>
        <v>0</v>
      </c>
      <c r="FS28" s="28">
        <f>求节点($AT$5:$AT$10,BA$5:BA$10,将星节奏统计!EL27)</f>
        <v>0</v>
      </c>
      <c r="FT28" s="28">
        <f>求节点($AT$5:$AT$10,BB$5:BB$10,将星节奏统计!EM27)</f>
        <v>0</v>
      </c>
      <c r="FU28" s="28">
        <f>求节点($AT$5:$AT$10,BC$5:BC$10,将星节奏统计!EN27)</f>
        <v>0</v>
      </c>
      <c r="FV28" s="28">
        <f>求节点($AT$5:$AT$10,BD$5:BD$10,将星节奏统计!EO27)</f>
        <v>0</v>
      </c>
      <c r="FW28" s="28">
        <f>求节点($AT$5:$AT$10,BE$5:BE$10,将星节奏统计!EP27)</f>
        <v>0</v>
      </c>
      <c r="FX28" s="28">
        <f>求节点($AT$5:$AT$10,BF$5:BF$10,将星节奏统计!EQ27)</f>
        <v>0</v>
      </c>
      <c r="FY28" s="28">
        <f>求节点($AT$5:$AT$10,BG$5:BG$10,将星节奏统计!ER27)</f>
        <v>0</v>
      </c>
      <c r="FZ28" s="28">
        <f>求节点($AT$5:$AT$10,BH$5:BH$10,将星节奏统计!ES27)</f>
        <v>0</v>
      </c>
      <c r="GA28" s="28">
        <f>求节点($AT$5:$AT$10,BI$5:BI$10,将星节奏统计!ET27)</f>
        <v>0</v>
      </c>
      <c r="GB28" s="28">
        <f>求节点($AT$5:$AT$10,BJ$5:BJ$10,将星节奏统计!EU27)</f>
        <v>0</v>
      </c>
      <c r="GC28" s="28">
        <f>求节点($AT$5:$AT$10,BK$5:BK$10,将星节奏统计!EV27)</f>
        <v>0</v>
      </c>
      <c r="GD28" s="28">
        <f>求节点($AT$5:$AT$10,BL$5:BL$10,将星节奏统计!EW27)</f>
        <v>0.27940333440936693</v>
      </c>
      <c r="GE28" s="28">
        <f>求节点($AT$5:$AT$10,BM$5:BM$10,将星节奏统计!EX27)</f>
        <v>0.20016036023937189</v>
      </c>
      <c r="GF28" s="28">
        <f>求节点($AT$5:$AT$10,BN$5:BN$10,将星节奏统计!EY27)</f>
        <v>0.15965744305661944</v>
      </c>
      <c r="GG28" s="28">
        <f>求节点($AT$5:$AT$10,BO$5:BO$10,将星节奏统计!EZ27)</f>
        <v>0</v>
      </c>
      <c r="GH28" s="28">
        <f>求节点($AT$5:$AT$10,BP$5:BP$10,将星节奏统计!FA27)</f>
        <v>0.11011225216756032</v>
      </c>
      <c r="GI28" s="28">
        <f>求节点($AT$5:$AT$10,BQ$5:BQ$10,将星节奏统计!FB27)</f>
        <v>7.340816811170689E-2</v>
      </c>
      <c r="GJ28" s="28">
        <f>求节点($AT$5:$AT$10,BR$5:BR$10,将星节奏统计!FC27)</f>
        <v>0.20016036023937189</v>
      </c>
      <c r="GK28" s="28">
        <f>求节点($AT$5:$AT$10,BS$5:BS$10,将星节奏统计!FD27)</f>
        <v>0</v>
      </c>
      <c r="GL28" s="28">
        <f>求节点($AT$5:$AT$10,BT$5:BT$10,将星节奏统计!FE27)</f>
        <v>7.340816811170689E-2</v>
      </c>
      <c r="GM28" s="28">
        <f>求节点($AT$5:$AT$10,BU$5:BU$10,将星节奏统计!FF27)</f>
        <v>5.2641589350311581E-2</v>
      </c>
      <c r="GN28" s="28">
        <f>求节点($AT$5:$AT$10,BV$5:BV$10,将星节奏统计!FG27)</f>
        <v>0.20976251093899978</v>
      </c>
      <c r="GO28" s="28">
        <f>求节点($AT$5:$AT$10,BW$5:BW$10,将星节奏统计!FH27)</f>
        <v>6.0810907664967662E-3</v>
      </c>
      <c r="GP28" s="28">
        <f>求节点($AT$5:$AT$10,BX$5:BX$10,将星节奏统计!FI27)</f>
        <v>3.8006817290604789E-3</v>
      </c>
      <c r="GQ28" s="28">
        <f>求节点($AT$5:$AT$10,BY$5:BY$10,将星节奏统计!FJ27)</f>
        <v>6.0810907664967662E-3</v>
      </c>
      <c r="GR28" s="28">
        <f>求节点($AT$5:$AT$10,BZ$5:BZ$10,将星节奏统计!FK27)</f>
        <v>3.8006817290604789E-3</v>
      </c>
      <c r="GS28" s="28">
        <f>求节点($AT$5:$AT$10,CA$5:CA$10,将星节奏统计!FL27)</f>
        <v>7.6013634581209577E-3</v>
      </c>
      <c r="GT28" s="28">
        <f>求节点($AT$5:$AT$10,CB$5:CB$10,将星节奏统计!FM27)</f>
        <v>7.6013634581209577E-3</v>
      </c>
      <c r="GU28" s="28">
        <f>求节点($AT$5:$AT$10,CC$5:CC$10,将星节奏统计!FN27)</f>
        <v>7.6013634581209577E-3</v>
      </c>
      <c r="GV28" s="28">
        <f>求节点($AT$5:$AT$10,CD$5:CD$10,将星节奏统计!FO27)</f>
        <v>7.6013634581209577E-3</v>
      </c>
      <c r="GW28" s="28">
        <f>求节点($AT$5:$AT$10,CE$5:CE$10,将星节奏统计!FP27)</f>
        <v>4.5608180748725746E-3</v>
      </c>
      <c r="GX28" s="28">
        <f>求节点($AT$5:$AT$10,CF$5:CF$10,将星节奏统计!FQ27)</f>
        <v>4.5608180748725746E-3</v>
      </c>
      <c r="GY28" s="28">
        <f>求节点($AT$5:$AT$10,CG$5:CG$10,将星节奏统计!FR27)</f>
        <v>4.5608180748725746E-3</v>
      </c>
      <c r="GZ28" s="28">
        <f>求节点($AT$5:$AT$10,CH$5:CH$10,将星节奏统计!FS27)</f>
        <v>4.5608180748725746E-3</v>
      </c>
      <c r="HA28" s="28">
        <f>求节点($AT$5:$AT$10,CI$5:CI$10,将星节奏统计!FT27)</f>
        <v>6.0810907664967662E-3</v>
      </c>
      <c r="HB28" s="28">
        <f>求节点($AT$5:$AT$10,CJ$5:CJ$10,将星节奏统计!FU27)</f>
        <v>3.8006817290604789E-3</v>
      </c>
      <c r="HC28" s="28">
        <f>求节点($AT$5:$AT$10,CK$5:CK$10,将星节奏统计!FV27)</f>
        <v>0</v>
      </c>
      <c r="HD28" s="28">
        <f>求节点($AT$5:$AT$10,CL$5:CL$10,将星节奏统计!FW27)</f>
        <v>0</v>
      </c>
      <c r="HE28" s="28">
        <f>求节点($AT$5:$AT$10,CM$5:CM$10,将星节奏统计!FX27)</f>
        <v>0</v>
      </c>
      <c r="HF28" s="28">
        <f>求节点($AT$5:$AT$10,CN$5:CN$10,将星节奏统计!FY27)</f>
        <v>0</v>
      </c>
      <c r="HG28" s="28">
        <f>求节点($AT$5:$AT$10,CO$5:CO$10,将星节奏统计!FZ27)</f>
        <v>0</v>
      </c>
      <c r="HH28" s="28">
        <f>求节点($AT$5:$AT$10,CP$5:CP$10,将星节奏统计!GA27)</f>
        <v>0</v>
      </c>
      <c r="HI28" s="28">
        <f>求节点($AT$5:$AT$10,CQ$5:CQ$10,将星节奏统计!GB27)</f>
        <v>0</v>
      </c>
      <c r="HJ28" s="28">
        <f>求节点($AT$5:$AT$10,CR$5:CR$10,将星节奏统计!GC27)</f>
        <v>0</v>
      </c>
      <c r="HK28" s="28">
        <f>求节点($AT$5:$AT$10,CS$5:CS$10,将星节奏统计!GD27)</f>
        <v>0</v>
      </c>
      <c r="HL28" s="28">
        <f>求节点($AT$17:$AT$22,AV$17:AV$22,将星节奏统计!GG27)</f>
        <v>0</v>
      </c>
      <c r="HM28" s="28">
        <f>求节点($AT$17:$AT$22,AW$17:AW$22,将星节奏统计!GH27)</f>
        <v>0</v>
      </c>
      <c r="HN28" s="28">
        <f>求节点($AT$17:$AT$22,AX$17:AX$22,将星节奏统计!GI27)</f>
        <v>0</v>
      </c>
      <c r="HO28" s="28">
        <f>求节点($AT$17:$AT$22,AY$17:AY$22,将星节奏统计!GJ27)</f>
        <v>0</v>
      </c>
      <c r="HP28" s="28">
        <f>求节点($AT$17:$AT$22,AZ$17:AZ$22,将星节奏统计!GK27)</f>
        <v>0</v>
      </c>
      <c r="HQ28" s="28">
        <f>求节点($AT$17:$AT$22,BA$17:BA$22,将星节奏统计!GL27)</f>
        <v>0</v>
      </c>
      <c r="HR28" s="28">
        <f>求节点($AT$17:$AT$22,BB$17:BB$22,将星节奏统计!GM27)</f>
        <v>0</v>
      </c>
      <c r="HS28" s="28">
        <f>求节点($AT$17:$AT$22,BC$17:BC$22,将星节奏统计!GN27)</f>
        <v>0</v>
      </c>
      <c r="HT28" s="28">
        <f>求节点($AT$17:$AT$22,BD$17:BD$22,将星节奏统计!GO27)</f>
        <v>0</v>
      </c>
      <c r="HU28" s="28">
        <f>求节点($AT$17:$AT$22,BE$17:BE$22,将星节奏统计!GP27)</f>
        <v>0</v>
      </c>
      <c r="HV28" s="28">
        <f>求节点($AT$17:$AT$22,BF$17:BF$22,将星节奏统计!GQ27)</f>
        <v>0</v>
      </c>
      <c r="HW28" s="28">
        <f>求节点($AT$17:$AT$22,BG$17:BG$22,将星节奏统计!GR27)</f>
        <v>0</v>
      </c>
      <c r="HX28" s="28">
        <f>求节点($AT$17:$AT$22,BH$17:BH$22,将星节奏统计!GS27)</f>
        <v>0</v>
      </c>
      <c r="HY28" s="28">
        <f>求节点($AT$17:$AT$22,BI$17:BI$22,将星节奏统计!GT27)</f>
        <v>0</v>
      </c>
      <c r="HZ28" s="28">
        <f>求节点($AT$17:$AT$22,BJ$17:BJ$22,将星节奏统计!GU27)</f>
        <v>0</v>
      </c>
      <c r="IA28" s="28">
        <f>求节点($AT$17:$AT$22,BK$17:BK$22,将星节奏统计!GV27)</f>
        <v>0</v>
      </c>
      <c r="IB28" s="28">
        <f>求节点($AT$17:$AT$22,BL$17:BL$22,将星节奏统计!GW27)</f>
        <v>0</v>
      </c>
      <c r="IC28" s="28">
        <f>求节点($AT$17:$AT$22,BM$17:BM$22,将星节奏统计!GX27)</f>
        <v>0</v>
      </c>
      <c r="ID28" s="28">
        <f>求节点($AT$17:$AT$22,BN$17:BN$22,将星节奏统计!GY27)</f>
        <v>0</v>
      </c>
      <c r="IE28" s="28">
        <f>求节点($AT$17:$AT$22,BO$17:BO$22,将星节奏统计!GZ27)</f>
        <v>0</v>
      </c>
      <c r="IF28" s="28">
        <f>求节点($AT$5:$AT$10,AV$5:AV$10,将星节奏统计!HD27)</f>
        <v>2.8351026042156578E-2</v>
      </c>
      <c r="IG28" s="28">
        <f>求节点($AT$5:$AT$10,AW$5:AW$10,将星节奏统计!HE27)</f>
        <v>6.4015729601071325E-2</v>
      </c>
      <c r="IH28" s="28">
        <f>求节点($AT$5:$AT$10,AX$5:AX$10,将星节奏统计!HF27)</f>
        <v>8.1869544185799639E-3</v>
      </c>
      <c r="II28" s="28">
        <f>求节点($AT$5:$AT$10,AY$5:AY$10,将星节奏统计!HG27)</f>
        <v>0</v>
      </c>
      <c r="IJ28" s="28">
        <f>求节点($AT$5:$AT$10,AZ$5:AZ$10,将星节奏统计!HH27)</f>
        <v>0</v>
      </c>
      <c r="IK28" s="28">
        <f>求节点($AT$5:$AT$10,BA$5:BA$10,将星节奏统计!HI27)</f>
        <v>0</v>
      </c>
      <c r="IL28" s="28">
        <f>求节点($AT$5:$AT$10,BB$5:BB$10,将星节奏统计!HJ27)</f>
        <v>0</v>
      </c>
      <c r="IM28" s="28">
        <f>求节点($AT$5:$AT$10,BC$5:BC$10,将星节奏统计!HK27)</f>
        <v>0</v>
      </c>
      <c r="IN28" s="28">
        <f>求节点($AT$5:$AT$10,BD$5:BD$10,将星节奏统计!HL27)</f>
        <v>0</v>
      </c>
      <c r="IO28" s="28">
        <f>求节点($AT$5:$AT$10,BE$5:BE$10,将星节奏统计!HM27)</f>
        <v>0</v>
      </c>
      <c r="IP28" s="28">
        <f>求节点($AT$5:$AT$10,BF$5:BF$10,将星节奏统计!HN27)</f>
        <v>0</v>
      </c>
      <c r="IQ28" s="28">
        <f>求节点($AT$5:$AT$10,BG$5:BG$10,将星节奏统计!HO27)</f>
        <v>0</v>
      </c>
      <c r="IR28" s="28">
        <f>求节点($AT$5:$AT$10,BH$5:BH$10,将星节奏统计!HP27)</f>
        <v>0</v>
      </c>
      <c r="IS28" s="28">
        <f>求节点($AT$5:$AT$10,BI$5:BI$10,将星节奏统计!HQ27)</f>
        <v>0</v>
      </c>
      <c r="IT28" s="28">
        <f>求节点($AT$5:$AT$10,BJ$5:BJ$10,将星节奏统计!HR27)</f>
        <v>0</v>
      </c>
      <c r="IU28" s="28">
        <f>求节点($AT$5:$AT$10,BK$5:BK$10,将星节奏统计!HS27)</f>
        <v>0</v>
      </c>
      <c r="IV28" s="28">
        <f>求节点($AT$5:$AT$10,BL$5:BL$10,将星节奏统计!HT27)</f>
        <v>0.34622419303999891</v>
      </c>
      <c r="IW28" s="28">
        <f>求节点($AT$5:$AT$10,BM$5:BM$10,将星节奏统计!HU27)</f>
        <v>0.25337882790634192</v>
      </c>
      <c r="IX28" s="28">
        <f>求节点($AT$5:$AT$10,BN$5:BN$10,将星节奏统计!HV27)</f>
        <v>0.20311590697633275</v>
      </c>
      <c r="IY28" s="28">
        <f>求节点($AT$5:$AT$10,BO$5:BO$10,将星节奏统计!HW27)</f>
        <v>0</v>
      </c>
      <c r="IZ28" s="28">
        <f>求节点($AT$5:$AT$10,BP$5:BP$10,将星节奏统计!HX27)</f>
        <v>0.14736517953443934</v>
      </c>
      <c r="JA28" s="28">
        <f>求节点($AT$5:$AT$10,BQ$5:BQ$10,将星节奏统计!HY27)</f>
        <v>9.8243453022959559E-2</v>
      </c>
      <c r="JB28" s="28">
        <f>求节点($AT$5:$AT$10,BR$5:BR$10,将星节奏统计!HZ27)</f>
        <v>0.25337882790634192</v>
      </c>
      <c r="JC28" s="28">
        <f>求节点($AT$5:$AT$10,BS$5:BS$10,将星节奏统计!IA27)</f>
        <v>0</v>
      </c>
      <c r="JD28" s="28">
        <f>求节点($AT$5:$AT$10,BT$5:BT$10,将星节奏统计!IB27)</f>
        <v>9.8243453022959559E-2</v>
      </c>
      <c r="JE28" s="28">
        <f>求节点($AT$5:$AT$10,BU$5:BU$10,将星节奏统计!IC27)</f>
        <v>6.4860220382457645E-2</v>
      </c>
      <c r="JF28" s="28">
        <f>求节点($AT$5:$AT$10,BV$5:BV$10,将星节奏统计!ID27)</f>
        <v>0.25817437236444363</v>
      </c>
      <c r="JG28" s="28">
        <f>求节点($AT$5:$AT$10,BW$5:BW$10,将星节奏统计!IE27)</f>
        <v>8.1384315998399293E-3</v>
      </c>
      <c r="JH28" s="28">
        <f>求节点($AT$5:$AT$10,BX$5:BX$10,将星节奏统计!IF27)</f>
        <v>5.0865197498999593E-3</v>
      </c>
      <c r="JI28" s="28">
        <f>求节点($AT$5:$AT$10,BY$5:BY$10,将星节奏统计!IG27)</f>
        <v>8.1384315998399293E-3</v>
      </c>
      <c r="JJ28" s="28">
        <f>求节点($AT$5:$AT$10,BZ$5:BZ$10,将星节奏统计!IH27)</f>
        <v>5.0865197498999593E-3</v>
      </c>
      <c r="JK28" s="28">
        <f>求节点($AT$5:$AT$10,CA$5:CA$10,将星节奏统计!II27)</f>
        <v>1.0173039499799919E-2</v>
      </c>
      <c r="JL28" s="28">
        <f>求节点($AT$5:$AT$10,CB$5:CB$10,将星节奏统计!IJ27)</f>
        <v>1.0173039499799919E-2</v>
      </c>
      <c r="JM28" s="28">
        <f>求节点($AT$5:$AT$10,CC$5:CC$10,将星节奏统计!IK27)</f>
        <v>1.0173039499799919E-2</v>
      </c>
      <c r="JN28" s="28">
        <f>求节点($AT$5:$AT$10,CD$5:CD$10,将星节奏统计!IL27)</f>
        <v>1.0173039499799919E-2</v>
      </c>
      <c r="JO28" s="28">
        <f>求节点($AT$5:$AT$10,CE$5:CE$10,将星节奏统计!IM27)</f>
        <v>6.1038236998799539E-3</v>
      </c>
      <c r="JP28" s="28">
        <f>求节点($AT$5:$AT$10,CF$5:CF$10,将星节奏统计!IN27)</f>
        <v>6.1038236998799539E-3</v>
      </c>
      <c r="JQ28" s="28">
        <f>求节点($AT$5:$AT$10,CG$5:CG$10,将星节奏统计!IO27)</f>
        <v>6.1038236998799539E-3</v>
      </c>
      <c r="JR28" s="28">
        <f>求节点($AT$5:$AT$10,CH$5:CH$10,将星节奏统计!IP27)</f>
        <v>6.1038236998799539E-3</v>
      </c>
      <c r="JS28" s="28">
        <f>求节点($AT$5:$AT$10,CI$5:CI$10,将星节奏统计!IQ27)</f>
        <v>8.1384315998399293E-3</v>
      </c>
      <c r="JT28" s="28">
        <f>求节点($AT$5:$AT$10,CJ$5:CJ$10,将星节奏统计!IR27)</f>
        <v>5.0865197498999593E-3</v>
      </c>
      <c r="JU28" s="28">
        <f>求节点($AT$5:$AT$10,CK$5:CK$10,将星节奏统计!IS27)</f>
        <v>0</v>
      </c>
      <c r="JV28" s="28">
        <f>求节点($AT$5:$AT$10,CL$5:CL$10,将星节奏统计!IT27)</f>
        <v>0</v>
      </c>
      <c r="JW28" s="28">
        <f>求节点($AT$5:$AT$10,CM$5:CM$10,将星节奏统计!IU27)</f>
        <v>0</v>
      </c>
      <c r="JX28" s="28">
        <f>求节点($AT$5:$AT$10,CN$5:CN$10,将星节奏统计!IV27)</f>
        <v>0</v>
      </c>
      <c r="JY28" s="28">
        <f>求节点($AT$5:$AT$10,CO$5:CO$10,将星节奏统计!IW27)</f>
        <v>0</v>
      </c>
      <c r="JZ28" s="28">
        <f>求节点($AT$5:$AT$10,CP$5:CP$10,将星节奏统计!IX27)</f>
        <v>0</v>
      </c>
      <c r="KA28" s="28">
        <f>求节点($AT$5:$AT$10,CQ$5:CQ$10,将星节奏统计!IY27)</f>
        <v>0</v>
      </c>
      <c r="KB28" s="28">
        <f>求节点($AT$5:$AT$10,CR$5:CR$10,将星节奏统计!IZ27)</f>
        <v>0</v>
      </c>
      <c r="KC28" s="28">
        <f>求节点($AT$5:$AT$10,CS$5:CS$10,将星节奏统计!JA27)</f>
        <v>0</v>
      </c>
      <c r="KD28" s="28">
        <f>求节点($AT$17:$AT$22,AV$17:AV$22,将星节奏统计!JD27)</f>
        <v>0</v>
      </c>
      <c r="KE28" s="28">
        <f>求节点($AT$17:$AT$22,AW$17:AW$22,将星节奏统计!JE27)</f>
        <v>0</v>
      </c>
      <c r="KF28" s="28">
        <f>求节点($AT$17:$AT$22,AX$17:AX$22,将星节奏统计!JF27)</f>
        <v>0</v>
      </c>
      <c r="KG28" s="28">
        <f>求节点($AT$17:$AT$22,AY$17:AY$22,将星节奏统计!JG27)</f>
        <v>2.4736983775947019E-6</v>
      </c>
      <c r="KH28" s="28">
        <f>求节点($AT$17:$AT$22,AZ$17:AZ$22,将星节奏统计!JH27)</f>
        <v>3.7105475663955223E-6</v>
      </c>
      <c r="KI28" s="28">
        <f>求节点($AT$17:$AT$22,BA$17:BA$22,将星节奏统计!JI27)</f>
        <v>3.7105475663955223E-6</v>
      </c>
      <c r="KJ28" s="28">
        <f>求节点($AT$17:$AT$22,BB$17:BB$22,将星节奏统计!JJ27)</f>
        <v>5.6220417672635248E-6</v>
      </c>
      <c r="KK28" s="28">
        <f>求节点($AT$17:$AT$22,BC$17:BC$22,将星节奏统计!JK27)</f>
        <v>0</v>
      </c>
      <c r="KL28" s="28">
        <f>求节点($AT$17:$AT$22,BD$17:BD$22,将星节奏统计!JL27)</f>
        <v>3.7105475663955223E-6</v>
      </c>
      <c r="KM28" s="28">
        <f>求节点($AT$17:$AT$22,BE$17:BE$22,将星节奏统计!JM27)</f>
        <v>0</v>
      </c>
      <c r="KN28" s="28">
        <f>求节点($AT$17:$AT$22,BF$17:BF$22,将星节奏统计!JN27)</f>
        <v>0</v>
      </c>
      <c r="KO28" s="28">
        <f>求节点($AT$17:$AT$22,BG$17:BG$22,将星节奏统计!JO27)</f>
        <v>0</v>
      </c>
      <c r="KP28" s="28">
        <f>求节点($AT$17:$AT$22,BH$17:BH$22,将星节奏统计!JP27)</f>
        <v>0</v>
      </c>
      <c r="KQ28" s="28">
        <f>求节点($AT$17:$AT$22,BI$17:BI$22,将星节奏统计!JQ27)</f>
        <v>0</v>
      </c>
      <c r="KR28" s="28">
        <f>求节点($AT$17:$AT$22,BJ$17:BJ$22,将星节奏统计!JR27)</f>
        <v>0</v>
      </c>
      <c r="KS28" s="28">
        <f>求节点($AT$17:$AT$22,BK$17:BK$22,将星节奏统计!JS27)</f>
        <v>0</v>
      </c>
      <c r="KT28" s="28">
        <f>求节点($AT$17:$AT$22,BL$17:BL$22,将星节奏统计!JT27)</f>
        <v>0</v>
      </c>
      <c r="KU28" s="28">
        <f>求节点($AT$17:$AT$22,BM$17:BM$22,将星节奏统计!JU27)</f>
        <v>0</v>
      </c>
      <c r="KV28" s="28">
        <f>求节点($AT$17:$AT$22,BN$17:BN$22,将星节奏统计!JV27)</f>
        <v>0</v>
      </c>
      <c r="KW28" s="28">
        <f>求节点($AT$17:$AT$22,BO$17:BO$22,将星节奏统计!JW27)</f>
        <v>0</v>
      </c>
      <c r="KX28" s="28">
        <f>求节点($AT$5:$AT$10,AV$5:AV$10,将星节奏统计!KA27)</f>
        <v>4.7439160771028846E-2</v>
      </c>
      <c r="KY28" s="28">
        <f>求节点($AT$5:$AT$10,AW$5:AW$10,将星节奏统计!KB27)</f>
        <v>8.8281852567388228E-2</v>
      </c>
      <c r="KZ28" s="28">
        <f>求节点($AT$5:$AT$10,AX$5:AX$10,将星节奏统计!KC27)</f>
        <v>1.5859209758528409E-2</v>
      </c>
      <c r="LA28" s="28">
        <f>求节点($AT$5:$AT$10,AY$5:AY$10,将星节奏统计!KD27)</f>
        <v>0</v>
      </c>
      <c r="LB28" s="28">
        <f>求节点($AT$5:$AT$10,AZ$5:AZ$10,将星节奏统计!KE27)</f>
        <v>0</v>
      </c>
      <c r="LC28" s="28">
        <f>求节点($AT$5:$AT$10,BA$5:BA$10,将星节奏统计!KF27)</f>
        <v>0</v>
      </c>
      <c r="LD28" s="28">
        <f>求节点($AT$5:$AT$10,BB$5:BB$10,将星节奏统计!KG27)</f>
        <v>0</v>
      </c>
      <c r="LE28" s="28">
        <f>求节点($AT$5:$AT$10,BC$5:BC$10,将星节奏统计!KH27)</f>
        <v>0</v>
      </c>
      <c r="LF28" s="28">
        <f>求节点($AT$5:$AT$10,BD$5:BD$10,将星节奏统计!KI27)</f>
        <v>0</v>
      </c>
      <c r="LG28" s="28">
        <f>求节点($AT$5:$AT$10,BE$5:BE$10,将星节奏统计!KJ27)</f>
        <v>0</v>
      </c>
      <c r="LH28" s="28">
        <f>求节点($AT$5:$AT$10,BF$5:BF$10,将星节奏统计!KK27)</f>
        <v>0</v>
      </c>
      <c r="LI28" s="28">
        <f>求节点($AT$5:$AT$10,BG$5:BG$10,将星节奏统计!KL27)</f>
        <v>0</v>
      </c>
      <c r="LJ28" s="28">
        <f>求节点($AT$5:$AT$10,BH$5:BH$10,将星节奏统计!KM27)</f>
        <v>0</v>
      </c>
      <c r="LK28" s="28">
        <f>求节点($AT$5:$AT$10,BI$5:BI$10,将星节奏统计!KN27)</f>
        <v>0</v>
      </c>
      <c r="LL28" s="28">
        <f>求节点($AT$5:$AT$10,BJ$5:BJ$10,将星节奏统计!KO27)</f>
        <v>0</v>
      </c>
      <c r="LM28" s="28">
        <f>求节点($AT$5:$AT$10,BK$5:BK$10,将星节奏统计!KP27)</f>
        <v>0</v>
      </c>
      <c r="LN28" s="28">
        <f>求节点($AT$5:$AT$10,BL$5:BL$10,将星节奏统计!KQ27)</f>
        <v>0.4764269781441528</v>
      </c>
      <c r="LO28" s="28">
        <f>求节点($AT$5:$AT$10,BM$5:BM$10,将星节奏统计!KR27)</f>
        <v>0.41718419517056821</v>
      </c>
      <c r="LP28" s="28">
        <f>求节点($AT$5:$AT$10,BN$5:BN$10,将星节奏统计!KS27)</f>
        <v>0.32535286034356925</v>
      </c>
      <c r="LQ28" s="28">
        <f>求节点($AT$5:$AT$10,BO$5:BO$10,将星节奏统计!KT27)</f>
        <v>0</v>
      </c>
      <c r="LR28" s="28">
        <f>求节点($AT$5:$AT$10,BP$5:BP$10,将星节奏统计!KU27)</f>
        <v>0.24676126832393669</v>
      </c>
      <c r="LS28" s="28">
        <f>求节点($AT$5:$AT$10,BQ$5:BQ$10,将星节奏统计!KV27)</f>
        <v>0.16450751221595777</v>
      </c>
      <c r="LT28" s="28">
        <f>求节点($AT$5:$AT$10,BR$5:BR$10,将星节奏统计!KW27)</f>
        <v>0.41718419517056821</v>
      </c>
      <c r="LU28" s="28">
        <f>求节点($AT$5:$AT$10,BS$5:BS$10,将星节奏统计!KX27)</f>
        <v>0</v>
      </c>
      <c r="LV28" s="28">
        <f>求节点($AT$5:$AT$10,BT$5:BT$10,将星节奏统计!KY27)</f>
        <v>0.16450751221595777</v>
      </c>
      <c r="LW28" s="28">
        <f>求节点($AT$5:$AT$10,BU$5:BU$10,将星节奏统计!KZ27)</f>
        <v>9.0571970618849945E-2</v>
      </c>
      <c r="LX28" s="28">
        <f>求节点($AT$5:$AT$10,BV$5:BV$10,将星节奏统计!LA27)</f>
        <v>0.31645549221681213</v>
      </c>
      <c r="LY28" s="28">
        <f>求节点($AT$5:$AT$10,BW$5:BW$10,将星节奏统计!LB27)</f>
        <v>1.576521466326726E-2</v>
      </c>
      <c r="LZ28" s="28">
        <f>求节点($AT$5:$AT$10,BX$5:BX$10,将星节奏统计!LC27)</f>
        <v>9.8532591645420359E-3</v>
      </c>
      <c r="MA28" s="28">
        <f>求节点($AT$5:$AT$10,BY$5:BY$10,将星节奏统计!LD27)</f>
        <v>1.576521466326726E-2</v>
      </c>
      <c r="MB28" s="28">
        <f>求节点($AT$5:$AT$10,BZ$5:BZ$10,将星节奏统计!LE27)</f>
        <v>9.8532591645420359E-3</v>
      </c>
      <c r="MC28" s="28">
        <f>求节点($AT$5:$AT$10,CA$5:CA$10,将星节奏统计!LF27)</f>
        <v>1.9706518329084072E-2</v>
      </c>
      <c r="MD28" s="28">
        <f>求节点($AT$5:$AT$10,CB$5:CB$10,将星节奏统计!LG27)</f>
        <v>1.9706518329084072E-2</v>
      </c>
      <c r="ME28" s="28">
        <f>求节点($AT$5:$AT$10,CC$5:CC$10,将星节奏统计!LH27)</f>
        <v>1.9706518329084072E-2</v>
      </c>
      <c r="MF28" s="28">
        <f>求节点($AT$5:$AT$10,CD$5:CD$10,将星节奏统计!LI27)</f>
        <v>1.9706518329084072E-2</v>
      </c>
      <c r="MG28" s="28">
        <f>求节点($AT$5:$AT$10,CE$5:CE$10,将星节奏统计!LJ27)</f>
        <v>1.1823910997450442E-2</v>
      </c>
      <c r="MH28" s="28">
        <f>求节点($AT$5:$AT$10,CF$5:CF$10,将星节奏统计!LK27)</f>
        <v>1.1823910997450442E-2</v>
      </c>
      <c r="MI28" s="28">
        <f>求节点($AT$5:$AT$10,CG$5:CG$10,将星节奏统计!LL27)</f>
        <v>1.1823910997450442E-2</v>
      </c>
      <c r="MJ28" s="28">
        <f>求节点($AT$5:$AT$10,CH$5:CH$10,将星节奏统计!LM27)</f>
        <v>1.1823910997450442E-2</v>
      </c>
      <c r="MK28" s="28">
        <f>求节点($AT$5:$AT$10,CI$5:CI$10,将星节奏统计!LN27)</f>
        <v>1.576521466326726E-2</v>
      </c>
      <c r="ML28" s="28">
        <f>求节点($AT$5:$AT$10,CJ$5:CJ$10,将星节奏统计!LO27)</f>
        <v>9.8532591645420359E-3</v>
      </c>
      <c r="MM28" s="28">
        <f>求节点($AT$5:$AT$10,CK$5:CK$10,将星节奏统计!LP27)</f>
        <v>0</v>
      </c>
      <c r="MN28" s="28">
        <f>求节点($AT$5:$AT$10,CL$5:CL$10,将星节奏统计!LQ27)</f>
        <v>0</v>
      </c>
      <c r="MO28" s="28">
        <f>求节点($AT$5:$AT$10,CM$5:CM$10,将星节奏统计!LR27)</f>
        <v>0</v>
      </c>
      <c r="MP28" s="28">
        <f>求节点($AT$5:$AT$10,CN$5:CN$10,将星节奏统计!LS27)</f>
        <v>0</v>
      </c>
      <c r="MQ28" s="28">
        <f>求节点($AT$5:$AT$10,CO$5:CO$10,将星节奏统计!LT27)</f>
        <v>0</v>
      </c>
      <c r="MR28" s="28">
        <f>求节点($AT$5:$AT$10,CP$5:CP$10,将星节奏统计!LU27)</f>
        <v>0</v>
      </c>
      <c r="MS28" s="28">
        <f>求节点($AT$5:$AT$10,CQ$5:CQ$10,将星节奏统计!LV27)</f>
        <v>0</v>
      </c>
      <c r="MT28" s="28">
        <f>求节点($AT$5:$AT$10,CR$5:CR$10,将星节奏统计!LW27)</f>
        <v>0</v>
      </c>
      <c r="MU28" s="28">
        <f>求节点($AT$5:$AT$10,CS$5:CS$10,将星节奏统计!LX27)</f>
        <v>0</v>
      </c>
      <c r="MV28" s="28">
        <f>求节点($AT$17:$AT$22,AV$17:AV$22,将星节奏统计!MA27)</f>
        <v>0</v>
      </c>
      <c r="MW28" s="28">
        <f>求节点($AT$17:$AT$22,AW$17:AW$22,将星节奏统计!MB27)</f>
        <v>0</v>
      </c>
      <c r="MX28" s="28">
        <f>求节点($AT$17:$AT$22,AX$17:AX$22,将星节奏统计!MC27)</f>
        <v>0</v>
      </c>
      <c r="MY28" s="28">
        <f>求节点($AT$17:$AT$22,AY$17:AY$22,将星节奏统计!MD27)</f>
        <v>0</v>
      </c>
      <c r="MZ28" s="28">
        <f>求节点($AT$17:$AT$22,AZ$17:AZ$22,将星节奏统计!ME27)</f>
        <v>0</v>
      </c>
      <c r="NA28" s="28">
        <f>求节点($AT$17:$AT$22,BA$17:BA$22,将星节奏统计!MF27)</f>
        <v>0</v>
      </c>
      <c r="NB28" s="28">
        <f>求节点($AT$17:$AT$22,BB$17:BB$22,将星节奏统计!MG27)</f>
        <v>0</v>
      </c>
      <c r="NC28" s="28">
        <f>求节点($AT$17:$AT$22,BC$17:BC$22,将星节奏统计!MH27)</f>
        <v>0</v>
      </c>
      <c r="ND28" s="28">
        <f>求节点($AT$17:$AT$22,BD$17:BD$22,将星节奏统计!MI27)</f>
        <v>0</v>
      </c>
      <c r="NE28" s="28">
        <f>求节点($AT$17:$AT$22,BE$17:BE$22,将星节奏统计!MJ27)</f>
        <v>0</v>
      </c>
      <c r="NF28" s="28">
        <f>求节点($AT$17:$AT$22,BF$17:BF$22,将星节奏统计!MK27)</f>
        <v>0</v>
      </c>
      <c r="NG28" s="28">
        <f>求节点($AT$17:$AT$22,BG$17:BG$22,将星节奏统计!ML27)</f>
        <v>0</v>
      </c>
      <c r="NH28" s="28">
        <f>求节点($AT$17:$AT$22,BH$17:BH$22,将星节奏统计!MM27)</f>
        <v>0</v>
      </c>
      <c r="NI28" s="28">
        <f>求节点($AT$17:$AT$22,BI$17:BI$22,将星节奏统计!MN27)</f>
        <v>0</v>
      </c>
      <c r="NJ28" s="28">
        <f>求节点($AT$17:$AT$22,BJ$17:BJ$22,将星节奏统计!MO27)</f>
        <v>0</v>
      </c>
      <c r="NK28" s="28">
        <f>求节点($AT$17:$AT$22,BK$17:BK$22,将星节奏统计!MP27)</f>
        <v>0</v>
      </c>
      <c r="NL28" s="28">
        <f>求节点($AT$17:$AT$22,BL$17:BL$22,将星节奏统计!MQ27)</f>
        <v>0</v>
      </c>
      <c r="NM28" s="28">
        <f>求节点($AT$17:$AT$22,BM$17:BM$22,将星节奏统计!MR27)</f>
        <v>0</v>
      </c>
      <c r="NN28" s="28">
        <f>求节点($AT$17:$AT$22,BN$17:BN$22,将星节奏统计!MS27)</f>
        <v>0</v>
      </c>
      <c r="NO28" s="28">
        <f>求节点($AT$17:$AT$22,BO$17:BO$22,将星节奏统计!MT27)</f>
        <v>0</v>
      </c>
      <c r="NP28" s="28">
        <f>求节点($AT$5:$AT$10,AV$5:AV$10,将星节奏统计!MX27)</f>
        <v>6.4027481112939086E-2</v>
      </c>
      <c r="NQ28" s="28">
        <f>求节点($AT$5:$AT$10,AW$5:AW$10,将星节奏统计!MY27)</f>
        <v>0.1</v>
      </c>
      <c r="NR28" s="28">
        <f>求节点($AT$5:$AT$10,AX$5:AX$10,将星节奏统计!MZ27)</f>
        <v>2.2849251261324081E-2</v>
      </c>
      <c r="NS28" s="28">
        <f>求节点($AT$5:$AT$10,AY$5:AY$10,将星节奏统计!NA27)</f>
        <v>0</v>
      </c>
      <c r="NT28" s="28">
        <f>求节点($AT$5:$AT$10,AZ$5:AZ$10,将星节奏统计!NB27)</f>
        <v>0</v>
      </c>
      <c r="NU28" s="28">
        <f>求节点($AT$5:$AT$10,BA$5:BA$10,将星节奏统计!NC27)</f>
        <v>0</v>
      </c>
      <c r="NV28" s="28">
        <f>求节点($AT$5:$AT$10,BB$5:BB$10,将星节奏统计!ND27)</f>
        <v>0</v>
      </c>
      <c r="NW28" s="28">
        <f>求节点($AT$5:$AT$10,BC$5:BC$10,将星节奏统计!NE27)</f>
        <v>0</v>
      </c>
      <c r="NX28" s="28">
        <f>求节点($AT$5:$AT$10,BD$5:BD$10,将星节奏统计!NF27)</f>
        <v>0</v>
      </c>
      <c r="NY28" s="28">
        <f>求节点($AT$5:$AT$10,BE$5:BE$10,将星节奏统计!NG27)</f>
        <v>0</v>
      </c>
      <c r="NZ28" s="28">
        <f>求节点($AT$5:$AT$10,BF$5:BF$10,将星节奏统计!NH27)</f>
        <v>0</v>
      </c>
      <c r="OA28" s="28">
        <f>求节点($AT$5:$AT$10,BG$5:BG$10,将星节奏统计!NI27)</f>
        <v>0</v>
      </c>
      <c r="OB28" s="28">
        <f>求节点($AT$5:$AT$10,BH$5:BH$10,将星节奏统计!NJ27)</f>
        <v>0</v>
      </c>
      <c r="OC28" s="28">
        <f>求节点($AT$5:$AT$10,BI$5:BI$10,将星节奏统计!NK27)</f>
        <v>0</v>
      </c>
      <c r="OD28" s="28">
        <f>求节点($AT$5:$AT$10,BJ$5:BJ$10,将星节奏统计!NL27)</f>
        <v>0</v>
      </c>
      <c r="OE28" s="28">
        <f>求节点($AT$5:$AT$10,BK$5:BK$10,将星节奏统计!NM27)</f>
        <v>0</v>
      </c>
      <c r="OF28" s="28">
        <f>求节点($AT$5:$AT$10,BL$5:BL$10,将星节奏统计!NN27)</f>
        <v>0.52731738194587607</v>
      </c>
      <c r="OG28" s="28">
        <f>求节点($AT$5:$AT$10,BM$5:BM$10,将星节奏统计!NO27)</f>
        <v>0.4655734842380489</v>
      </c>
      <c r="OH28" s="28">
        <f>求节点($AT$5:$AT$10,BN$5:BN$10,将星节奏统计!NP27)</f>
        <v>0.4306417511444659</v>
      </c>
      <c r="OI28" s="28">
        <f>求节点($AT$5:$AT$10,BO$5:BO$10,将星节奏统计!NQ27)</f>
        <v>0</v>
      </c>
      <c r="OJ28" s="28">
        <f>求节点($AT$5:$AT$10,BP$5:BP$10,将星节奏统计!NR27)</f>
        <v>0.33988951765853709</v>
      </c>
      <c r="OK28" s="28">
        <f>求节点($AT$5:$AT$10,BQ$5:BQ$10,将星节奏统计!NS27)</f>
        <v>0.22659301177235808</v>
      </c>
      <c r="OL28" s="28">
        <f>求节点($AT$5:$AT$10,BR$5:BR$10,将星节奏统计!NT27)</f>
        <v>0.55618284707760612</v>
      </c>
      <c r="OM28" s="28">
        <f>求节点($AT$5:$AT$10,BS$5:BS$10,将星节奏统计!NU27)</f>
        <v>0</v>
      </c>
      <c r="ON28" s="28">
        <f>求节点($AT$5:$AT$10,BT$5:BT$10,将星节奏统计!NV27)</f>
        <v>0.22659301177235808</v>
      </c>
      <c r="OO28" s="28">
        <f>求节点($AT$5:$AT$10,BU$5:BU$10,将星节奏统计!NW27)</f>
        <v>0.1</v>
      </c>
      <c r="OP28" s="28">
        <f>求节点($AT$5:$AT$10,BV$5:BV$10,将星节奏统计!NX27)</f>
        <v>0.33919072971108005</v>
      </c>
      <c r="OQ28" s="28">
        <f>求节点($AT$5:$AT$10,BW$5:BW$10,将星节奏统计!NY27)</f>
        <v>2.3846772941008156E-2</v>
      </c>
      <c r="OR28" s="28">
        <f>求节点($AT$5:$AT$10,BX$5:BX$10,将星节奏统计!NZ27)</f>
        <v>1.4904233088130096E-2</v>
      </c>
      <c r="OS28" s="28">
        <f>求节点($AT$5:$AT$10,BY$5:BY$10,将星节奏统计!OA27)</f>
        <v>2.3846772941008156E-2</v>
      </c>
      <c r="OT28" s="28">
        <f>求节点($AT$5:$AT$10,BZ$5:BZ$10,将星节奏统计!OB27)</f>
        <v>1.4904233088130096E-2</v>
      </c>
      <c r="OU28" s="28">
        <f>求节点($AT$5:$AT$10,CA$5:CA$10,将星节奏统计!OC27)</f>
        <v>2.9808466176260193E-2</v>
      </c>
      <c r="OV28" s="28">
        <f>求节点($AT$5:$AT$10,CB$5:CB$10,将星节奏统计!OD27)</f>
        <v>2.9808466176260193E-2</v>
      </c>
      <c r="OW28" s="28">
        <f>求节点($AT$5:$AT$10,CC$5:CC$10,将星节奏统计!OE27)</f>
        <v>2.9808466176260193E-2</v>
      </c>
      <c r="OX28" s="28">
        <f>求节点($AT$5:$AT$10,CD$5:CD$10,将星节奏统计!OF27)</f>
        <v>2.9808466176260193E-2</v>
      </c>
      <c r="OY28" s="28">
        <f>求节点($AT$5:$AT$10,CE$5:CE$10,将星节奏统计!OG27)</f>
        <v>1.7885079705756118E-2</v>
      </c>
      <c r="OZ28" s="28">
        <f>求节点($AT$5:$AT$10,CF$5:CF$10,将星节奏统计!OH27)</f>
        <v>1.7885079705756118E-2</v>
      </c>
      <c r="PA28" s="28">
        <f>求节点($AT$5:$AT$10,CG$5:CG$10,将星节奏统计!OI27)</f>
        <v>1.7885079705756118E-2</v>
      </c>
      <c r="PB28" s="28">
        <f>求节点($AT$5:$AT$10,CH$5:CH$10,将星节奏统计!OJ27)</f>
        <v>1.7885079705756118E-2</v>
      </c>
      <c r="PC28" s="28">
        <f>求节点($AT$5:$AT$10,CI$5:CI$10,将星节奏统计!OK27)</f>
        <v>2.3846772941008156E-2</v>
      </c>
      <c r="PD28" s="28">
        <f>求节点($AT$5:$AT$10,CJ$5:CJ$10,将星节奏统计!OL27)</f>
        <v>1.4904233088130096E-2</v>
      </c>
      <c r="PE28" s="28">
        <f>求节点($AT$5:$AT$10,CK$5:CK$10,将星节奏统计!OM27)</f>
        <v>0</v>
      </c>
      <c r="PF28" s="28">
        <f>求节点($AT$5:$AT$10,CL$5:CL$10,将星节奏统计!ON27)</f>
        <v>0</v>
      </c>
      <c r="PG28" s="28">
        <f>求节点($AT$5:$AT$10,CM$5:CM$10,将星节奏统计!OO27)</f>
        <v>0</v>
      </c>
      <c r="PH28" s="28">
        <f>求节点($AT$5:$AT$10,CN$5:CN$10,将星节奏统计!OP27)</f>
        <v>0</v>
      </c>
      <c r="PI28" s="28">
        <f>求节点($AT$5:$AT$10,CO$5:CO$10,将星节奏统计!OQ27)</f>
        <v>0</v>
      </c>
      <c r="PJ28" s="28">
        <f>求节点($AT$5:$AT$10,CP$5:CP$10,将星节奏统计!OR27)</f>
        <v>0</v>
      </c>
      <c r="PK28" s="28">
        <f>求节点($AT$5:$AT$10,CQ$5:CQ$10,将星节奏统计!OS27)</f>
        <v>0</v>
      </c>
      <c r="PL28" s="28">
        <f>求节点($AT$5:$AT$10,CR$5:CR$10,将星节奏统计!OT27)</f>
        <v>0</v>
      </c>
      <c r="PM28" s="28">
        <f>求节点($AT$5:$AT$10,CS$5:CS$10,将星节奏统计!OU27)</f>
        <v>0</v>
      </c>
      <c r="PN28" s="28">
        <f>求节点($AT$17:$AT$22,AV$17:AV$22,将星节奏统计!OX27)</f>
        <v>0</v>
      </c>
      <c r="PO28" s="28">
        <f>求节点($AT$17:$AT$22,AW$17:AW$22,将星节奏统计!OY27)</f>
        <v>0</v>
      </c>
      <c r="PP28" s="28">
        <f>求节点($AT$17:$AT$22,AX$17:AX$22,将星节奏统计!OZ27)</f>
        <v>0</v>
      </c>
      <c r="PQ28" s="28">
        <f>求节点($AT$17:$AT$22,AY$17:AY$22,将星节奏统计!PA27)</f>
        <v>2.3034398889190677E-6</v>
      </c>
      <c r="PR28" s="28">
        <f>求节点($AT$17:$AT$22,AZ$17:AZ$22,将星节奏统计!PB27)</f>
        <v>3.455159833382071E-6</v>
      </c>
      <c r="PS28" s="28">
        <f>求节点($AT$17:$AT$22,BA$17:BA$22,将星节奏统计!PC27)</f>
        <v>3.455159833382071E-6</v>
      </c>
      <c r="PT28" s="28">
        <f>求节点($AT$17:$AT$22,BB$17:BB$22,将星节奏统计!PD27)</f>
        <v>5.2350906566411837E-6</v>
      </c>
      <c r="PU28" s="28">
        <f>求节点($AT$17:$AT$22,BC$17:BC$22,将星节奏统计!PE27)</f>
        <v>0</v>
      </c>
      <c r="PV28" s="28">
        <f>求节点($AT$17:$AT$22,BD$17:BD$22,将星节奏统计!PF27)</f>
        <v>3.455159833382071E-6</v>
      </c>
      <c r="PW28" s="28">
        <f>求节点($AT$17:$AT$22,BE$17:BE$22,将星节奏统计!PG27)</f>
        <v>0</v>
      </c>
      <c r="PX28" s="28">
        <f>求节点($AT$17:$AT$22,BF$17:BF$22,将星节奏统计!PH27)</f>
        <v>0</v>
      </c>
      <c r="PY28" s="28">
        <f>求节点($AT$17:$AT$22,BG$17:BG$22,将星节奏统计!PI27)</f>
        <v>0</v>
      </c>
      <c r="PZ28" s="28">
        <f>求节点($AT$17:$AT$22,BH$17:BH$22,将星节奏统计!PJ27)</f>
        <v>0</v>
      </c>
      <c r="QA28" s="28">
        <f>求节点($AT$17:$AT$22,BI$17:BI$22,将星节奏统计!PK27)</f>
        <v>0</v>
      </c>
      <c r="QB28" s="28">
        <f>求节点($AT$17:$AT$22,BJ$17:BJ$22,将星节奏统计!PL27)</f>
        <v>0</v>
      </c>
      <c r="QC28" s="28">
        <f>求节点($AT$17:$AT$22,BK$17:BK$22,将星节奏统计!PM27)</f>
        <v>0</v>
      </c>
      <c r="QD28" s="28">
        <f>求节点($AT$17:$AT$22,BL$17:BL$22,将星节奏统计!PN27)</f>
        <v>0</v>
      </c>
      <c r="QE28" s="28">
        <f>求节点($AT$17:$AT$22,BM$17:BM$22,将星节奏统计!PO27)</f>
        <v>0</v>
      </c>
      <c r="QF28" s="28">
        <f>求节点($AT$17:$AT$22,BN$17:BN$22,将星节奏统计!PP27)</f>
        <v>0</v>
      </c>
      <c r="QG28" s="28">
        <f>求节点($AT$17:$AT$22,BO$17:BO$22,将星节奏统计!PQ27)</f>
        <v>0</v>
      </c>
      <c r="QJ28" s="3">
        <v>24</v>
      </c>
      <c r="QK28" s="28">
        <f t="shared" ca="1" si="41"/>
        <v>0.17837915075581903</v>
      </c>
      <c r="QL28" s="28">
        <f t="shared" ca="1" si="41"/>
        <v>0.20506044022203873</v>
      </c>
      <c r="QM28" s="28">
        <f t="shared" ca="1" si="41"/>
        <v>0.26025979659658044</v>
      </c>
      <c r="QN28" s="28">
        <f t="shared" ca="1" si="41"/>
        <v>0.40909567753139053</v>
      </c>
      <c r="QO28" s="28">
        <f t="shared" ca="1" si="41"/>
        <v>0.50204927390627729</v>
      </c>
      <c r="QP28" s="28">
        <f t="shared" ca="1" si="42"/>
        <v>1.5428324158497139E-2</v>
      </c>
      <c r="QQ28" s="28">
        <f t="shared" ca="1" si="42"/>
        <v>1.8243272299490298E-2</v>
      </c>
      <c r="QR28" s="28">
        <f t="shared" ca="1" si="42"/>
        <v>2.4415294799519788E-2</v>
      </c>
      <c r="QS28" s="28">
        <f t="shared" ca="1" si="42"/>
        <v>4.7295643989801781E-2</v>
      </c>
      <c r="QT28" s="28">
        <f t="shared" ca="1" si="42"/>
        <v>7.1540318823024474E-2</v>
      </c>
      <c r="QU28" s="28">
        <f t="shared" ca="1" si="43"/>
        <v>4.6576301260314354E-2</v>
      </c>
      <c r="QV28" s="28">
        <f t="shared" ca="1" si="43"/>
        <v>5.2641589350311581E-2</v>
      </c>
      <c r="QW28" s="28">
        <f t="shared" ca="1" si="43"/>
        <v>6.4015729601071325E-2</v>
      </c>
      <c r="QX28" s="28">
        <f t="shared" ca="1" si="43"/>
        <v>8.8281852567388228E-2</v>
      </c>
      <c r="QY28" s="28">
        <f t="shared" ca="1" si="43"/>
        <v>0.1</v>
      </c>
      <c r="QZ28" s="28">
        <f t="shared" ca="1" si="44"/>
        <v>0.1157962787566862</v>
      </c>
      <c r="RA28" s="28">
        <f t="shared" ca="1" si="44"/>
        <v>0.13361989062963081</v>
      </c>
      <c r="RB28" s="28">
        <f t="shared" ca="1" si="44"/>
        <v>0.17054812004655381</v>
      </c>
      <c r="RC28" s="28">
        <f t="shared" ca="1" si="44"/>
        <v>0.25452975524552468</v>
      </c>
      <c r="RD28" s="28">
        <f t="shared" ca="1" si="44"/>
        <v>0.32363970580582163</v>
      </c>
      <c r="RE28" s="28">
        <f t="shared" ca="1" si="45"/>
        <v>9.6427025990607068E-3</v>
      </c>
      <c r="RF28" s="28">
        <f t="shared" ca="1" si="45"/>
        <v>1.1402045187181437E-2</v>
      </c>
      <c r="RG28" s="28">
        <f t="shared" ca="1" si="45"/>
        <v>1.5259559249699878E-2</v>
      </c>
      <c r="RH28" s="28">
        <f t="shared" ca="1" si="45"/>
        <v>2.9559777493626108E-2</v>
      </c>
      <c r="RI28" s="28">
        <f t="shared" ca="1" si="45"/>
        <v>4.4712699264390289E-2</v>
      </c>
      <c r="RJ28" s="28">
        <f t="shared" ca="1" si="46"/>
        <v>4.4648620318981508E-6</v>
      </c>
      <c r="RK28" s="28">
        <f t="shared" ca="1" si="46"/>
        <v>0</v>
      </c>
      <c r="RL28" s="28">
        <f t="shared" ca="1" si="46"/>
        <v>3.8792088194123178E-6</v>
      </c>
      <c r="RM28" s="28">
        <f t="shared" ca="1" si="46"/>
        <v>0</v>
      </c>
      <c r="RN28" s="28">
        <f t="shared" ca="1" si="46"/>
        <v>3.6122125530810983E-6</v>
      </c>
      <c r="RO28" s="28">
        <f t="shared" ca="1" si="47"/>
        <v>4.2707375957282134E-6</v>
      </c>
      <c r="RP28" s="28">
        <f t="shared" ca="1" si="47"/>
        <v>0</v>
      </c>
      <c r="RQ28" s="28">
        <f t="shared" ca="1" si="47"/>
        <v>3.7105475663955223E-6</v>
      </c>
      <c r="RR28" s="28">
        <f t="shared" ca="1" si="47"/>
        <v>0</v>
      </c>
      <c r="RS28" s="28">
        <f t="shared" ca="1" si="47"/>
        <v>3.455159833382071E-6</v>
      </c>
      <c r="RT28" s="28">
        <f t="shared" ca="1" si="48"/>
        <v>2.0018719493925589E-2</v>
      </c>
      <c r="RU28" s="28">
        <f t="shared" ca="1" si="48"/>
        <v>2.2628610163987761E-2</v>
      </c>
      <c r="RV28" s="28">
        <f t="shared" ca="1" si="48"/>
        <v>2.8351026042156578E-2</v>
      </c>
      <c r="RW28" s="28">
        <f t="shared" ca="1" si="48"/>
        <v>4.7439160771028846E-2</v>
      </c>
      <c r="RX28" s="28">
        <f t="shared" ca="1" si="48"/>
        <v>6.4027481112939086E-2</v>
      </c>
      <c r="RY28" s="28">
        <f t="shared" ca="1" si="49"/>
        <v>5.1749738143950771E-2</v>
      </c>
      <c r="RZ28" s="28">
        <f t="shared" ca="1" si="49"/>
        <v>5.8758936692953824E-2</v>
      </c>
      <c r="SA28" s="28">
        <f t="shared" ca="1" si="49"/>
        <v>7.3047174801037604E-2</v>
      </c>
      <c r="SB28" s="28">
        <f t="shared" ca="1" si="49"/>
        <v>0.10643118037737835</v>
      </c>
      <c r="SC28" s="28">
        <f t="shared" ca="1" si="49"/>
        <v>0.12284925126132409</v>
      </c>
    </row>
    <row r="29" spans="2:497" x14ac:dyDescent="0.2">
      <c r="E29" s="5" t="s">
        <v>435</v>
      </c>
      <c r="F29" s="28">
        <v>0.6</v>
      </c>
      <c r="G29" s="28">
        <f t="shared" ref="G29:G45" si="57">SUMIFS($S:$S,$P:$P,E29,L:L,1)+SUMIFS($AJ:$AJ,$AC:$AC,1,$AG:$AG,E29)</f>
        <v>0.6</v>
      </c>
      <c r="H29" s="31">
        <f t="shared" ref="H29:H45" si="58">G29-F29</f>
        <v>0</v>
      </c>
      <c r="L29" s="5">
        <v>0</v>
      </c>
      <c r="M29" s="5">
        <v>26</v>
      </c>
      <c r="N29" s="5" t="str">
        <f>IF(将星标签统计!H28="","",将星标签统计!H28)</f>
        <v>一技之长</v>
      </c>
      <c r="O29" s="5">
        <f>IF(将星标签统计!K28="",0,1)</f>
        <v>1</v>
      </c>
      <c r="P29" s="5" t="s">
        <v>455</v>
      </c>
      <c r="Q29" s="5">
        <f t="shared" si="23"/>
        <v>2</v>
      </c>
      <c r="R29" s="28">
        <f t="shared" si="3"/>
        <v>0.1</v>
      </c>
      <c r="S29" s="28">
        <f t="shared" si="24"/>
        <v>0.1</v>
      </c>
      <c r="T29" s="28">
        <v>0.02</v>
      </c>
      <c r="U29" s="28">
        <v>0.04</v>
      </c>
      <c r="V29" s="28">
        <v>0.06</v>
      </c>
      <c r="W29" s="28">
        <v>0.08</v>
      </c>
      <c r="X29" s="28">
        <v>0.09</v>
      </c>
      <c r="Y29" s="28">
        <v>0.1</v>
      </c>
      <c r="AC29" s="5">
        <v>0</v>
      </c>
      <c r="AD29" s="5">
        <v>26</v>
      </c>
      <c r="AE29" s="5" t="str">
        <f>IF(将星标签统计!BF28="","",将星标签统计!BF28)</f>
        <v/>
      </c>
      <c r="AF29" s="5">
        <f>IF(将星标签统计!CA28=0,0,1)</f>
        <v>0</v>
      </c>
      <c r="AH29" s="5">
        <f t="shared" si="25"/>
        <v>0</v>
      </c>
      <c r="AI29" s="28">
        <f t="shared" si="4"/>
        <v>0</v>
      </c>
      <c r="AJ29" s="55">
        <f t="shared" si="26"/>
        <v>0</v>
      </c>
      <c r="AU29" s="28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U29" s="3">
        <v>25</v>
      </c>
      <c r="CV29" s="28">
        <f>求节点($AT$5:$AT$10,AV$5:AV$10,将星节奏统计!BJ28)</f>
        <v>2.0977918260144387E-2</v>
      </c>
      <c r="CW29" s="28">
        <f>求节点($AT$5:$AT$10,AW$5:AW$10,将星节奏统计!BK28)</f>
        <v>4.8805443239103956E-2</v>
      </c>
      <c r="CX29" s="28">
        <f>求节点($AT$5:$AT$10,AX$5:AX$10,将星节奏统计!BL28)</f>
        <v>5.5203471040855545E-3</v>
      </c>
      <c r="CY29" s="28">
        <f>求节点($AT$5:$AT$10,AY$5:AY$10,将星节奏统计!BM28)</f>
        <v>0</v>
      </c>
      <c r="CZ29" s="28">
        <f>求节点($AT$5:$AT$10,AZ$5:AZ$10,将星节奏统计!BN28)</f>
        <v>0</v>
      </c>
      <c r="DA29" s="28">
        <f>求节点($AT$5:$AT$10,BA$5:BA$10,将星节奏统计!BO28)</f>
        <v>0</v>
      </c>
      <c r="DB29" s="28">
        <f>求节点($AT$5:$AT$10,BB$5:BB$10,将星节奏统计!BP28)</f>
        <v>0</v>
      </c>
      <c r="DC29" s="28">
        <f>求节点($AT$5:$AT$10,BC$5:BC$10,将星节奏统计!BQ28)</f>
        <v>0</v>
      </c>
      <c r="DD29" s="28">
        <f>求节点($AT$5:$AT$10,BD$5:BD$10,将星节奏统计!BR28)</f>
        <v>0</v>
      </c>
      <c r="DE29" s="28">
        <f>求节点($AT$5:$AT$10,BE$5:BE$10,将星节奏统计!BS28)</f>
        <v>0</v>
      </c>
      <c r="DF29" s="28">
        <f>求节点($AT$5:$AT$10,BF$5:BF$10,将星节奏统计!BT28)</f>
        <v>0</v>
      </c>
      <c r="DG29" s="28">
        <f>求节点($AT$5:$AT$10,BG$5:BG$10,将星节奏统计!BU28)</f>
        <v>0</v>
      </c>
      <c r="DH29" s="28">
        <f>求节点($AT$5:$AT$10,BH$5:BH$10,将星节奏统计!BV28)</f>
        <v>0</v>
      </c>
      <c r="DI29" s="28">
        <f>求节点($AT$5:$AT$10,BI$5:BI$10,将星节奏统计!BW28)</f>
        <v>0</v>
      </c>
      <c r="DJ29" s="28">
        <f>求节点($AT$5:$AT$10,BJ$5:BJ$10,将星节奏统计!BX28)</f>
        <v>0</v>
      </c>
      <c r="DK29" s="28">
        <f>求节点($AT$5:$AT$10,BK$5:BK$10,将星节奏统计!BY28)</f>
        <v>0</v>
      </c>
      <c r="DL29" s="28">
        <f>求节点($AT$5:$AT$10,BL$5:BL$10,将星节奏统计!BZ28)</f>
        <v>0.25631847019020398</v>
      </c>
      <c r="DM29" s="28">
        <f>求节点($AT$5:$AT$10,BM$5:BM$10,将星节奏统计!CA28)</f>
        <v>0.18480892553362849</v>
      </c>
      <c r="DN29" s="28">
        <f>求节点($AT$5:$AT$10,BN$5:BN$10,将星节奏统计!CB28)</f>
        <v>0.14686458080183329</v>
      </c>
      <c r="DO29" s="28">
        <f>求节点($AT$5:$AT$10,BO$5:BO$10,将星节奏统计!CC28)</f>
        <v>0</v>
      </c>
      <c r="DP29" s="28">
        <f>求节点($AT$5:$AT$10,BP$5:BP$10,将星节奏统计!CD28)</f>
        <v>9.9366247873539953E-2</v>
      </c>
      <c r="DQ29" s="28">
        <f>求节点($AT$5:$AT$10,BQ$5:BQ$10,将星节奏统计!CE28)</f>
        <v>6.6244165249026626E-2</v>
      </c>
      <c r="DR29" s="28">
        <f>求节点($AT$5:$AT$10,BR$5:BR$10,将星节奏统计!CF28)</f>
        <v>0.18480892553362849</v>
      </c>
      <c r="DS29" s="28">
        <f>求节点($AT$5:$AT$10,BS$5:BS$10,将星节奏统计!CG28)</f>
        <v>0</v>
      </c>
      <c r="DT29" s="28">
        <f>求节点($AT$5:$AT$10,BT$5:BT$10,将星节奏统计!CH28)</f>
        <v>6.6244165249026626E-2</v>
      </c>
      <c r="DU29" s="28">
        <f>求节点($AT$5:$AT$10,BU$5:BU$10,将星节奏统计!CI28)</f>
        <v>4.8805443239103956E-2</v>
      </c>
      <c r="DV29" s="28">
        <f>求节点($AT$5:$AT$10,BV$5:BV$10,将星节奏统计!CJ28)</f>
        <v>0.19459690538603169</v>
      </c>
      <c r="DW29" s="28">
        <f>求节点($AT$5:$AT$10,BW$5:BW$10,将星节奏统计!CK28)</f>
        <v>5.4876288564664338E-3</v>
      </c>
      <c r="DX29" s="28">
        <f>求节点($AT$5:$AT$10,BX$5:BX$10,将星节奏统计!CL28)</f>
        <v>3.4297680352915194E-3</v>
      </c>
      <c r="DY29" s="28">
        <f>求节点($AT$5:$AT$10,BY$5:BY$10,将星节奏统计!CM28)</f>
        <v>5.4876288564664338E-3</v>
      </c>
      <c r="DZ29" s="28">
        <f>求节点($AT$5:$AT$10,BZ$5:BZ$10,将星节奏统计!CN28)</f>
        <v>3.4297680352915194E-3</v>
      </c>
      <c r="EA29" s="28">
        <f>求节点($AT$5:$AT$10,CA$5:CA$10,将星节奏统计!CO28)</f>
        <v>6.8595360705830388E-3</v>
      </c>
      <c r="EB29" s="28">
        <f>求节点($AT$5:$AT$10,CB$5:CB$10,将星节奏统计!CP28)</f>
        <v>6.8595360705830388E-3</v>
      </c>
      <c r="EC29" s="28">
        <f>求节点($AT$5:$AT$10,CC$5:CC$10,将星节奏统计!CQ28)</f>
        <v>6.8595360705830388E-3</v>
      </c>
      <c r="ED29" s="28">
        <f>求节点($AT$5:$AT$10,CD$5:CD$10,将星节奏统计!CR28)</f>
        <v>6.8595360705830388E-3</v>
      </c>
      <c r="EE29" s="28">
        <f>求节点($AT$5:$AT$10,CE$5:CE$10,将星节奏统计!CS28)</f>
        <v>4.1157216423498219E-3</v>
      </c>
      <c r="EF29" s="28">
        <f>求节点($AT$5:$AT$10,CF$5:CF$10,将星节奏统计!CT28)</f>
        <v>4.1157216423498219E-3</v>
      </c>
      <c r="EG29" s="28">
        <f>求节点($AT$5:$AT$10,CG$5:CG$10,将星节奏统计!CU28)</f>
        <v>4.1157216423498219E-3</v>
      </c>
      <c r="EH29" s="28">
        <f>求节点($AT$5:$AT$10,CH$5:CH$10,将星节奏统计!CV28)</f>
        <v>4.1157216423498219E-3</v>
      </c>
      <c r="EI29" s="28">
        <f>求节点($AT$5:$AT$10,CI$5:CI$10,将星节奏统计!CW28)</f>
        <v>5.4876288564664338E-3</v>
      </c>
      <c r="EJ29" s="28">
        <f>求节点($AT$5:$AT$10,CJ$5:CJ$10,将星节奏统计!CX28)</f>
        <v>3.4297680352915194E-3</v>
      </c>
      <c r="EK29" s="28">
        <f>求节点($AT$5:$AT$10,CK$5:CK$10,将星节奏统计!CY28)</f>
        <v>0</v>
      </c>
      <c r="EL29" s="28">
        <f>求节点($AT$5:$AT$10,CL$5:CL$10,将星节奏统计!CZ28)</f>
        <v>0</v>
      </c>
      <c r="EM29" s="28">
        <f>求节点($AT$5:$AT$10,CM$5:CM$10,将星节奏统计!DA28)</f>
        <v>0</v>
      </c>
      <c r="EN29" s="28">
        <f>求节点($AT$5:$AT$10,CN$5:CN$10,将星节奏统计!DB28)</f>
        <v>0</v>
      </c>
      <c r="EO29" s="28">
        <f>求节点($AT$5:$AT$10,CO$5:CO$10,将星节奏统计!DC28)</f>
        <v>0</v>
      </c>
      <c r="EP29" s="28">
        <f>求节点($AT$5:$AT$10,CP$5:CP$10,将星节奏统计!DD28)</f>
        <v>0</v>
      </c>
      <c r="EQ29" s="28">
        <f>求节点($AT$5:$AT$10,CQ$5:CQ$10,将星节奏统计!DE28)</f>
        <v>0</v>
      </c>
      <c r="ER29" s="28">
        <f>求节点($AT$5:$AT$10,CR$5:CR$10,将星节奏统计!DF28)</f>
        <v>0</v>
      </c>
      <c r="ES29" s="28">
        <f>求节点($AT$5:$AT$10,CS$5:CS$10,将星节奏统计!DG28)</f>
        <v>0</v>
      </c>
      <c r="ET29" s="28">
        <f>求节点($AT$17:$AT$22,AV$17:AV$22,将星节奏统计!DJ28)</f>
        <v>0</v>
      </c>
      <c r="EU29" s="28">
        <f>求节点($AT$17:$AT$22,AW$17:AW$22,将星节奏统计!DK28)</f>
        <v>0</v>
      </c>
      <c r="EV29" s="28">
        <f>求节点($AT$17:$AT$22,AX$17:AX$22,将星节奏统计!DL28)</f>
        <v>0</v>
      </c>
      <c r="EW29" s="28">
        <f>求节点($AT$17:$AT$22,AY$17:AY$22,将星节奏统计!DM28)</f>
        <v>3.0830219236235856E-6</v>
      </c>
      <c r="EX29" s="28">
        <f>求节点($AT$17:$AT$22,AZ$17:AZ$22,将星节奏统计!DN28)</f>
        <v>4.624532885431909E-6</v>
      </c>
      <c r="EY29" s="28">
        <f>求节点($AT$17:$AT$22,BA$17:BA$22,将星节奏统计!DO28)</f>
        <v>4.624532885431909E-6</v>
      </c>
      <c r="EZ29" s="28">
        <f>求节点($AT$17:$AT$22,BB$17:BB$22,将星节奏统计!DP28)</f>
        <v>7.0068680082351065E-6</v>
      </c>
      <c r="FA29" s="28">
        <f>求节点($AT$17:$AT$22,BC$17:BC$22,将星节奏统计!DQ28)</f>
        <v>0</v>
      </c>
      <c r="FB29" s="28">
        <f>求节点($AT$17:$AT$22,BD$17:BD$22,将星节奏统计!DR28)</f>
        <v>4.624532885431909E-6</v>
      </c>
      <c r="FC29" s="28">
        <f>求节点($AT$17:$AT$22,BE$17:BE$22,将星节奏统计!DS28)</f>
        <v>0</v>
      </c>
      <c r="FD29" s="28">
        <f>求节点($AT$17:$AT$22,BF$17:BF$22,将星节奏统计!DT28)</f>
        <v>0</v>
      </c>
      <c r="FE29" s="28">
        <f>求节点($AT$17:$AT$22,BG$17:BG$22,将星节奏统计!DU28)</f>
        <v>0</v>
      </c>
      <c r="FF29" s="28">
        <f>求节点($AT$17:$AT$22,BH$17:BH$22,将星节奏统计!DV28)</f>
        <v>0</v>
      </c>
      <c r="FG29" s="28">
        <f>求节点($AT$17:$AT$22,BI$17:BI$22,将星节奏统计!DW28)</f>
        <v>0</v>
      </c>
      <c r="FH29" s="28">
        <f>求节点($AT$17:$AT$22,BJ$17:BJ$22,将星节奏统计!DX28)</f>
        <v>0</v>
      </c>
      <c r="FI29" s="28">
        <f>求节点($AT$17:$AT$22,BK$17:BK$22,将星节奏统计!DY28)</f>
        <v>0</v>
      </c>
      <c r="FJ29" s="28">
        <f>求节点($AT$17:$AT$22,BL$17:BL$22,将星节奏统计!DZ28)</f>
        <v>0</v>
      </c>
      <c r="FK29" s="28">
        <f>求节点($AT$17:$AT$22,BM$17:BM$22,将星节奏统计!EA28)</f>
        <v>0</v>
      </c>
      <c r="FL29" s="28">
        <f>求节点($AT$17:$AT$22,BN$17:BN$22,将星节奏统计!EB28)</f>
        <v>0</v>
      </c>
      <c r="FM29" s="28">
        <f>求节点($AT$17:$AT$22,BO$17:BO$22,将星节奏统计!EC28)</f>
        <v>0</v>
      </c>
      <c r="FN29" s="28">
        <f>求节点($AT$5:$AT$10,AV$5:AV$10,将星节奏统计!EG28)</f>
        <v>2.3740424832537261E-2</v>
      </c>
      <c r="FO29" s="28">
        <f>求节点($AT$5:$AT$10,AW$5:AW$10,将星节奏统计!EH28)</f>
        <v>5.5225404965575216E-2</v>
      </c>
      <c r="FP29" s="28">
        <f>求节点($AT$5:$AT$10,AX$5:AX$10,将星节奏统计!EI28)</f>
        <v>6.5194536477676431E-3</v>
      </c>
      <c r="FQ29" s="28">
        <f>求节点($AT$5:$AT$10,AY$5:AY$10,将星节奏统计!EJ28)</f>
        <v>0</v>
      </c>
      <c r="FR29" s="28">
        <f>求节点($AT$5:$AT$10,AZ$5:AZ$10,将星节奏统计!EK28)</f>
        <v>0</v>
      </c>
      <c r="FS29" s="28">
        <f>求节点($AT$5:$AT$10,BA$5:BA$10,将星节奏统计!EL28)</f>
        <v>0</v>
      </c>
      <c r="FT29" s="28">
        <f>求节点($AT$5:$AT$10,BB$5:BB$10,将星节奏统计!EM28)</f>
        <v>0</v>
      </c>
      <c r="FU29" s="28">
        <f>求节点($AT$5:$AT$10,BC$5:BC$10,将星节奏统计!EN28)</f>
        <v>0</v>
      </c>
      <c r="FV29" s="28">
        <f>求节点($AT$5:$AT$10,BD$5:BD$10,将星节奏统计!EO28)</f>
        <v>0</v>
      </c>
      <c r="FW29" s="28">
        <f>求节点($AT$5:$AT$10,BE$5:BE$10,将星节奏统计!EP28)</f>
        <v>0</v>
      </c>
      <c r="FX29" s="28">
        <f>求节点($AT$5:$AT$10,BF$5:BF$10,将星节奏统计!EQ28)</f>
        <v>0</v>
      </c>
      <c r="FY29" s="28">
        <f>求节点($AT$5:$AT$10,BG$5:BG$10,将星节奏统计!ER28)</f>
        <v>0</v>
      </c>
      <c r="FZ29" s="28">
        <f>求节点($AT$5:$AT$10,BH$5:BH$10,将星节奏统计!ES28)</f>
        <v>0</v>
      </c>
      <c r="GA29" s="28">
        <f>求节点($AT$5:$AT$10,BI$5:BI$10,将星节奏统计!ET28)</f>
        <v>0</v>
      </c>
      <c r="GB29" s="28">
        <f>求节点($AT$5:$AT$10,BJ$5:BJ$10,将星节奏统计!EU28)</f>
        <v>0</v>
      </c>
      <c r="GC29" s="28">
        <f>求节点($AT$5:$AT$10,BK$5:BK$10,将星节奏统计!EV28)</f>
        <v>0</v>
      </c>
      <c r="GD29" s="28">
        <f>求节点($AT$5:$AT$10,BL$5:BL$10,将星节奏统计!EW28)</f>
        <v>0.29495202075148785</v>
      </c>
      <c r="GE29" s="28">
        <f>求节点($AT$5:$AT$10,BM$5:BM$10,将星节奏统计!EX28)</f>
        <v>0.21050023665688225</v>
      </c>
      <c r="GF29" s="28">
        <f>求节点($AT$5:$AT$10,BN$5:BN$10,将星节奏统计!EY28)</f>
        <v>0.16827400673787807</v>
      </c>
      <c r="GG29" s="28">
        <f>求节点($AT$5:$AT$10,BO$5:BO$10,将星节奏统计!EZ28)</f>
        <v>0</v>
      </c>
      <c r="GH29" s="28">
        <f>求节点($AT$5:$AT$10,BP$5:BP$10,将星节奏统计!FA28)</f>
        <v>0.11735016565981757</v>
      </c>
      <c r="GI29" s="28">
        <f>求节点($AT$5:$AT$10,BQ$5:BQ$10,将星节奏统计!FB28)</f>
        <v>7.823344377321173E-2</v>
      </c>
      <c r="GJ29" s="28">
        <f>求节点($AT$5:$AT$10,BR$5:BR$10,将星节奏统计!FC28)</f>
        <v>0.21050023665688225</v>
      </c>
      <c r="GK29" s="28">
        <f>求节点($AT$5:$AT$10,BS$5:BS$10,将星节奏统计!FD28)</f>
        <v>0</v>
      </c>
      <c r="GL29" s="28">
        <f>求节点($AT$5:$AT$10,BT$5:BT$10,将星节奏统计!FE28)</f>
        <v>7.823344377321173E-2</v>
      </c>
      <c r="GM29" s="28">
        <f>求节点($AT$5:$AT$10,BU$5:BU$10,将星节奏统计!FF28)</f>
        <v>5.5225404965575216E-2</v>
      </c>
      <c r="GN29" s="28">
        <f>求节点($AT$5:$AT$10,BV$5:BV$10,将星节奏统计!FG28)</f>
        <v>0.21916850638052968</v>
      </c>
      <c r="GO29" s="28">
        <f>求节点($AT$5:$AT$10,BW$5:BW$10,将星节奏统计!FH28)</f>
        <v>6.4808138494420603E-3</v>
      </c>
      <c r="GP29" s="28">
        <f>求节点($AT$5:$AT$10,BX$5:BX$10,将星节奏统计!FI28)</f>
        <v>4.0505086559012929E-3</v>
      </c>
      <c r="GQ29" s="28">
        <f>求节点($AT$5:$AT$10,BY$5:BY$10,将星节奏统计!FJ28)</f>
        <v>6.4808138494420603E-3</v>
      </c>
      <c r="GR29" s="28">
        <f>求节点($AT$5:$AT$10,BZ$5:BZ$10,将星节奏统计!FK28)</f>
        <v>4.0505086559012929E-3</v>
      </c>
      <c r="GS29" s="28">
        <f>求节点($AT$5:$AT$10,CA$5:CA$10,将星节奏统计!FL28)</f>
        <v>8.1010173118025858E-3</v>
      </c>
      <c r="GT29" s="28">
        <f>求节点($AT$5:$AT$10,CB$5:CB$10,将星节奏统计!FM28)</f>
        <v>8.1010173118025858E-3</v>
      </c>
      <c r="GU29" s="28">
        <f>求节点($AT$5:$AT$10,CC$5:CC$10,将星节奏统计!FN28)</f>
        <v>8.1010173118025858E-3</v>
      </c>
      <c r="GV29" s="28">
        <f>求节点($AT$5:$AT$10,CD$5:CD$10,将星节奏统计!FO28)</f>
        <v>8.1010173118025858E-3</v>
      </c>
      <c r="GW29" s="28">
        <f>求节点($AT$5:$AT$10,CE$5:CE$10,将星节奏统计!FP28)</f>
        <v>4.8606103870815487E-3</v>
      </c>
      <c r="GX29" s="28">
        <f>求节点($AT$5:$AT$10,CF$5:CF$10,将星节奏统计!FQ28)</f>
        <v>4.8606103870815487E-3</v>
      </c>
      <c r="GY29" s="28">
        <f>求节点($AT$5:$AT$10,CG$5:CG$10,将星节奏统计!FR28)</f>
        <v>4.8606103870815487E-3</v>
      </c>
      <c r="GZ29" s="28">
        <f>求节点($AT$5:$AT$10,CH$5:CH$10,将星节奏统计!FS28)</f>
        <v>4.8606103870815487E-3</v>
      </c>
      <c r="HA29" s="28">
        <f>求节点($AT$5:$AT$10,CI$5:CI$10,将星节奏统计!FT28)</f>
        <v>6.4808138494420603E-3</v>
      </c>
      <c r="HB29" s="28">
        <f>求节点($AT$5:$AT$10,CJ$5:CJ$10,将星节奏统计!FU28)</f>
        <v>4.0505086559012929E-3</v>
      </c>
      <c r="HC29" s="28">
        <f>求节点($AT$5:$AT$10,CK$5:CK$10,将星节奏统计!FV28)</f>
        <v>0</v>
      </c>
      <c r="HD29" s="28">
        <f>求节点($AT$5:$AT$10,CL$5:CL$10,将星节奏统计!FW28)</f>
        <v>0</v>
      </c>
      <c r="HE29" s="28">
        <f>求节点($AT$5:$AT$10,CM$5:CM$10,将星节奏统计!FX28)</f>
        <v>0</v>
      </c>
      <c r="HF29" s="28">
        <f>求节点($AT$5:$AT$10,CN$5:CN$10,将星节奏统计!FY28)</f>
        <v>0</v>
      </c>
      <c r="HG29" s="28">
        <f>求节点($AT$5:$AT$10,CO$5:CO$10,将星节奏统计!FZ28)</f>
        <v>0</v>
      </c>
      <c r="HH29" s="28">
        <f>求节点($AT$5:$AT$10,CP$5:CP$10,将星节奏统计!GA28)</f>
        <v>0</v>
      </c>
      <c r="HI29" s="28">
        <f>求节点($AT$5:$AT$10,CQ$5:CQ$10,将星节奏统计!GB28)</f>
        <v>0</v>
      </c>
      <c r="HJ29" s="28">
        <f>求节点($AT$5:$AT$10,CR$5:CR$10,将星节奏统计!GC28)</f>
        <v>0</v>
      </c>
      <c r="HK29" s="28">
        <f>求节点($AT$5:$AT$10,CS$5:CS$10,将星节奏统计!GD28)</f>
        <v>0</v>
      </c>
      <c r="HL29" s="28">
        <f>求节点($AT$17:$AT$22,AV$17:AV$22,将星节奏统计!GG28)</f>
        <v>0</v>
      </c>
      <c r="HM29" s="28">
        <f>求节点($AT$17:$AT$22,AW$17:AW$22,将星节奏统计!GH28)</f>
        <v>0</v>
      </c>
      <c r="HN29" s="28">
        <f>求节点($AT$17:$AT$22,AX$17:AX$22,将星节奏统计!GI28)</f>
        <v>0</v>
      </c>
      <c r="HO29" s="28">
        <f>求节点($AT$17:$AT$22,AY$17:AY$22,将星节奏统计!GJ28)</f>
        <v>0</v>
      </c>
      <c r="HP29" s="28">
        <f>求节点($AT$17:$AT$22,AZ$17:AZ$22,将星节奏统计!GK28)</f>
        <v>0</v>
      </c>
      <c r="HQ29" s="28">
        <f>求节点($AT$17:$AT$22,BA$17:BA$22,将星节奏统计!GL28)</f>
        <v>0</v>
      </c>
      <c r="HR29" s="28">
        <f>求节点($AT$17:$AT$22,BB$17:BB$22,将星节奏统计!GM28)</f>
        <v>0</v>
      </c>
      <c r="HS29" s="28">
        <f>求节点($AT$17:$AT$22,BC$17:BC$22,将星节奏统计!GN28)</f>
        <v>0</v>
      </c>
      <c r="HT29" s="28">
        <f>求节点($AT$17:$AT$22,BD$17:BD$22,将星节奏统计!GO28)</f>
        <v>0</v>
      </c>
      <c r="HU29" s="28">
        <f>求节点($AT$17:$AT$22,BE$17:BE$22,将星节奏统计!GP28)</f>
        <v>0</v>
      </c>
      <c r="HV29" s="28">
        <f>求节点($AT$17:$AT$22,BF$17:BF$22,将星节奏统计!GQ28)</f>
        <v>0</v>
      </c>
      <c r="HW29" s="28">
        <f>求节点($AT$17:$AT$22,BG$17:BG$22,将星节奏统计!GR28)</f>
        <v>0</v>
      </c>
      <c r="HX29" s="28">
        <f>求节点($AT$17:$AT$22,BH$17:BH$22,将星节奏统计!GS28)</f>
        <v>0</v>
      </c>
      <c r="HY29" s="28">
        <f>求节点($AT$17:$AT$22,BI$17:BI$22,将星节奏统计!GT28)</f>
        <v>0</v>
      </c>
      <c r="HZ29" s="28">
        <f>求节点($AT$17:$AT$22,BJ$17:BJ$22,将星节奏统计!GU28)</f>
        <v>0</v>
      </c>
      <c r="IA29" s="28">
        <f>求节点($AT$17:$AT$22,BK$17:BK$22,将星节奏统计!GV28)</f>
        <v>0</v>
      </c>
      <c r="IB29" s="28">
        <f>求节点($AT$17:$AT$22,BL$17:BL$22,将星节奏统计!GW28)</f>
        <v>0</v>
      </c>
      <c r="IC29" s="28">
        <f>求节点($AT$17:$AT$22,BM$17:BM$22,将星节奏统计!GX28)</f>
        <v>0</v>
      </c>
      <c r="ID29" s="28">
        <f>求节点($AT$17:$AT$22,BN$17:BN$22,将星节奏统计!GY28)</f>
        <v>0</v>
      </c>
      <c r="IE29" s="28">
        <f>求节点($AT$17:$AT$22,BO$17:BO$22,将星节奏统计!GZ28)</f>
        <v>0</v>
      </c>
      <c r="IF29" s="28">
        <f>求节点($AT$5:$AT$10,AV$5:AV$10,将星节奏统计!HD28)</f>
        <v>2.9763870254233125E-2</v>
      </c>
      <c r="IG29" s="28">
        <f>求节点($AT$5:$AT$10,AW$5:AW$10,将星节奏统计!HE28)</f>
        <v>6.6235365394885698E-2</v>
      </c>
      <c r="IH29" s="28">
        <f>求节点($AT$5:$AT$10,AX$5:AX$10,将星节奏统计!HF28)</f>
        <v>8.6979330752809791E-3</v>
      </c>
      <c r="II29" s="28">
        <f>求节点($AT$5:$AT$10,AY$5:AY$10,将星节奏统计!HG28)</f>
        <v>0</v>
      </c>
      <c r="IJ29" s="28">
        <f>求节点($AT$5:$AT$10,AZ$5:AZ$10,将星节奏统计!HH28)</f>
        <v>0</v>
      </c>
      <c r="IK29" s="28">
        <f>求节点($AT$5:$AT$10,BA$5:BA$10,将星节奏统计!HI28)</f>
        <v>0</v>
      </c>
      <c r="IL29" s="28">
        <f>求节点($AT$5:$AT$10,BB$5:BB$10,将星节奏统计!HJ28)</f>
        <v>0</v>
      </c>
      <c r="IM29" s="28">
        <f>求节点($AT$5:$AT$10,BC$5:BC$10,将星节奏统计!HK28)</f>
        <v>0</v>
      </c>
      <c r="IN29" s="28">
        <f>求节点($AT$5:$AT$10,BD$5:BD$10,将星节奏统计!HL28)</f>
        <v>0</v>
      </c>
      <c r="IO29" s="28">
        <f>求节点($AT$5:$AT$10,BE$5:BE$10,将星节奏统计!HM28)</f>
        <v>0</v>
      </c>
      <c r="IP29" s="28">
        <f>求节点($AT$5:$AT$10,BF$5:BF$10,将星节奏统计!HN28)</f>
        <v>0</v>
      </c>
      <c r="IQ29" s="28">
        <f>求节点($AT$5:$AT$10,BG$5:BG$10,将星节奏统计!HO28)</f>
        <v>0</v>
      </c>
      <c r="IR29" s="28">
        <f>求节点($AT$5:$AT$10,BH$5:BH$10,将星节奏统计!HP28)</f>
        <v>0</v>
      </c>
      <c r="IS29" s="28">
        <f>求节点($AT$5:$AT$10,BI$5:BI$10,将星节奏统计!HQ28)</f>
        <v>0</v>
      </c>
      <c r="IT29" s="28">
        <f>求节点($AT$5:$AT$10,BJ$5:BJ$10,将星节奏统计!HR28)</f>
        <v>0</v>
      </c>
      <c r="IU29" s="28">
        <f>求节点($AT$5:$AT$10,BK$5:BK$10,将星节奏统计!HS28)</f>
        <v>0</v>
      </c>
      <c r="IV29" s="28">
        <f>求节点($AT$5:$AT$10,BL$5:BL$10,将星节奏统计!HT28)</f>
        <v>0.36159197218890166</v>
      </c>
      <c r="IW29" s="28">
        <f>求节点($AT$5:$AT$10,BM$5:BM$10,将星节奏统计!HU28)</f>
        <v>0.26651827907865372</v>
      </c>
      <c r="IX29" s="28">
        <f>求节点($AT$5:$AT$10,BN$5:BN$10,将星节奏统计!HV28)</f>
        <v>0.21163221792134965</v>
      </c>
      <c r="IY29" s="28">
        <f>求节点($AT$5:$AT$10,BO$5:BO$10,将星节奏统计!HW28)</f>
        <v>0</v>
      </c>
      <c r="IZ29" s="28">
        <f>求节点($AT$5:$AT$10,BP$5:BP$10,将星节奏统计!HX28)</f>
        <v>0.15468771096789827</v>
      </c>
      <c r="JA29" s="28">
        <f>求节点($AT$5:$AT$10,BQ$5:BQ$10,将星节奏统计!HY28)</f>
        <v>0.10312514064526553</v>
      </c>
      <c r="JB29" s="28">
        <f>求节点($AT$5:$AT$10,BR$5:BR$10,将星节奏统计!HZ28)</f>
        <v>0.26651827907865372</v>
      </c>
      <c r="JC29" s="28">
        <f>求节点($AT$5:$AT$10,BS$5:BS$10,将星节奏统计!IA28)</f>
        <v>0</v>
      </c>
      <c r="JD29" s="28">
        <f>求节点($AT$5:$AT$10,BT$5:BT$10,将星节奏统计!IB28)</f>
        <v>0.10312514064526553</v>
      </c>
      <c r="JE29" s="28">
        <f>求节点($AT$5:$AT$10,BU$5:BU$10,将星节奏统计!IC28)</f>
        <v>6.7546636102243915E-2</v>
      </c>
      <c r="JF29" s="28">
        <f>求节点($AT$5:$AT$10,BV$5:BV$10,将星节奏统计!ID28)</f>
        <v>0.27012708948025682</v>
      </c>
      <c r="JG29" s="28">
        <f>求节点($AT$5:$AT$10,BW$5:BW$10,将星节奏统计!IE28)</f>
        <v>8.6463817646901947E-3</v>
      </c>
      <c r="JH29" s="28">
        <f>求节点($AT$5:$AT$10,BX$5:BX$10,将星节奏统计!IF28)</f>
        <v>5.4039886029313769E-3</v>
      </c>
      <c r="JI29" s="28">
        <f>求节点($AT$5:$AT$10,BY$5:BY$10,将星节奏统计!IG28)</f>
        <v>8.6463817646901947E-3</v>
      </c>
      <c r="JJ29" s="28">
        <f>求节点($AT$5:$AT$10,BZ$5:BZ$10,将星节奏统计!IH28)</f>
        <v>5.4039886029313769E-3</v>
      </c>
      <c r="JK29" s="28">
        <f>求节点($AT$5:$AT$10,CA$5:CA$10,将星节奏统计!II28)</f>
        <v>1.0807977205862754E-2</v>
      </c>
      <c r="JL29" s="28">
        <f>求节点($AT$5:$AT$10,CB$5:CB$10,将星节奏统计!IJ28)</f>
        <v>1.0807977205862754E-2</v>
      </c>
      <c r="JM29" s="28">
        <f>求节点($AT$5:$AT$10,CC$5:CC$10,将星节奏统计!IK28)</f>
        <v>1.0807977205862754E-2</v>
      </c>
      <c r="JN29" s="28">
        <f>求节点($AT$5:$AT$10,CD$5:CD$10,将星节奏统计!IL28)</f>
        <v>1.0807977205862754E-2</v>
      </c>
      <c r="JO29" s="28">
        <f>求节点($AT$5:$AT$10,CE$5:CE$10,将星节奏统计!IM28)</f>
        <v>6.4847863235176495E-3</v>
      </c>
      <c r="JP29" s="28">
        <f>求节点($AT$5:$AT$10,CF$5:CF$10,将星节奏统计!IN28)</f>
        <v>6.4847863235176495E-3</v>
      </c>
      <c r="JQ29" s="28">
        <f>求节点($AT$5:$AT$10,CG$5:CG$10,将星节奏统计!IO28)</f>
        <v>6.4847863235176495E-3</v>
      </c>
      <c r="JR29" s="28">
        <f>求节点($AT$5:$AT$10,CH$5:CH$10,将星节奏统计!IP28)</f>
        <v>6.4847863235176495E-3</v>
      </c>
      <c r="JS29" s="28">
        <f>求节点($AT$5:$AT$10,CI$5:CI$10,将星节奏统计!IQ28)</f>
        <v>8.6463817646901947E-3</v>
      </c>
      <c r="JT29" s="28">
        <f>求节点($AT$5:$AT$10,CJ$5:CJ$10,将星节奏统计!IR28)</f>
        <v>5.4039886029313769E-3</v>
      </c>
      <c r="JU29" s="28">
        <f>求节点($AT$5:$AT$10,CK$5:CK$10,将星节奏统计!IS28)</f>
        <v>0</v>
      </c>
      <c r="JV29" s="28">
        <f>求节点($AT$5:$AT$10,CL$5:CL$10,将星节奏统计!IT28)</f>
        <v>0</v>
      </c>
      <c r="JW29" s="28">
        <f>求节点($AT$5:$AT$10,CM$5:CM$10,将星节奏统计!IU28)</f>
        <v>0</v>
      </c>
      <c r="JX29" s="28">
        <f>求节点($AT$5:$AT$10,CN$5:CN$10,将星节奏统计!IV28)</f>
        <v>0</v>
      </c>
      <c r="JY29" s="28">
        <f>求节点($AT$5:$AT$10,CO$5:CO$10,将星节奏统计!IW28)</f>
        <v>0</v>
      </c>
      <c r="JZ29" s="28">
        <f>求节点($AT$5:$AT$10,CP$5:CP$10,将星节奏统计!IX28)</f>
        <v>0</v>
      </c>
      <c r="KA29" s="28">
        <f>求节点($AT$5:$AT$10,CQ$5:CQ$10,将星节奏统计!IY28)</f>
        <v>0</v>
      </c>
      <c r="KB29" s="28">
        <f>求节点($AT$5:$AT$10,CR$5:CR$10,将星节奏统计!IZ28)</f>
        <v>0</v>
      </c>
      <c r="KC29" s="28">
        <f>求节点($AT$5:$AT$10,CS$5:CS$10,将星节奏统计!JA28)</f>
        <v>0</v>
      </c>
      <c r="KD29" s="28">
        <f>求节点($AT$17:$AT$22,AV$17:AV$22,将星节奏统计!JD28)</f>
        <v>0</v>
      </c>
      <c r="KE29" s="28">
        <f>求节点($AT$17:$AT$22,AW$17:AW$22,将星节奏统计!JE28)</f>
        <v>0</v>
      </c>
      <c r="KF29" s="28">
        <f>求节点($AT$17:$AT$22,AX$17:AX$22,将星节奏统计!JF28)</f>
        <v>0</v>
      </c>
      <c r="KG29" s="28">
        <f>求节点($AT$17:$AT$22,AY$17:AY$22,将星节奏统计!JG28)</f>
        <v>2.6758041931709831E-6</v>
      </c>
      <c r="KH29" s="28">
        <f>求节点($AT$17:$AT$22,AZ$17:AZ$22,将星节奏统计!JH28)</f>
        <v>4.013706289759944E-6</v>
      </c>
      <c r="KI29" s="28">
        <f>求节点($AT$17:$AT$22,BA$17:BA$22,将星节奏统计!JI28)</f>
        <v>4.013706289759944E-6</v>
      </c>
      <c r="KJ29" s="28">
        <f>求节点($AT$17:$AT$22,BB$17:BB$22,将星节奏统计!JJ28)</f>
        <v>6.0813731663049431E-6</v>
      </c>
      <c r="KK29" s="28">
        <f>求节点($AT$17:$AT$22,BC$17:BC$22,将星节奏统计!JK28)</f>
        <v>0</v>
      </c>
      <c r="KL29" s="28">
        <f>求节点($AT$17:$AT$22,BD$17:BD$22,将星节奏统计!JL28)</f>
        <v>4.013706289759944E-6</v>
      </c>
      <c r="KM29" s="28">
        <f>求节点($AT$17:$AT$22,BE$17:BE$22,将星节奏统计!JM28)</f>
        <v>0</v>
      </c>
      <c r="KN29" s="28">
        <f>求节点($AT$17:$AT$22,BF$17:BF$22,将星节奏统计!JN28)</f>
        <v>0</v>
      </c>
      <c r="KO29" s="28">
        <f>求节点($AT$17:$AT$22,BG$17:BG$22,将星节奏统计!JO28)</f>
        <v>0</v>
      </c>
      <c r="KP29" s="28">
        <f>求节点($AT$17:$AT$22,BH$17:BH$22,将星节奏统计!JP28)</f>
        <v>0</v>
      </c>
      <c r="KQ29" s="28">
        <f>求节点($AT$17:$AT$22,BI$17:BI$22,将星节奏统计!JQ28)</f>
        <v>0</v>
      </c>
      <c r="KR29" s="28">
        <f>求节点($AT$17:$AT$22,BJ$17:BJ$22,将星节奏统计!JR28)</f>
        <v>0</v>
      </c>
      <c r="KS29" s="28">
        <f>求节点($AT$17:$AT$22,BK$17:BK$22,将星节奏统计!JS28)</f>
        <v>0</v>
      </c>
      <c r="KT29" s="28">
        <f>求节点($AT$17:$AT$22,BL$17:BL$22,将星节奏统计!JT28)</f>
        <v>0</v>
      </c>
      <c r="KU29" s="28">
        <f>求节点($AT$17:$AT$22,BM$17:BM$22,将星节奏统计!JU28)</f>
        <v>0</v>
      </c>
      <c r="KV29" s="28">
        <f>求节点($AT$17:$AT$22,BN$17:BN$22,将星节奏统计!JV28)</f>
        <v>0</v>
      </c>
      <c r="KW29" s="28">
        <f>求节点($AT$17:$AT$22,BO$17:BO$22,将星节奏统计!JW28)</f>
        <v>0</v>
      </c>
      <c r="KX29" s="28">
        <f>求节点($AT$5:$AT$10,AV$5:AV$10,将星节奏统计!KA28)</f>
        <v>4.9374884009774925E-2</v>
      </c>
      <c r="KY29" s="28">
        <f>求节点($AT$5:$AT$10,AW$5:AW$10,将星节奏统计!KB28)</f>
        <v>9.0129116520530933E-2</v>
      </c>
      <c r="KZ29" s="28">
        <f>求节点($AT$5:$AT$10,AX$5:AX$10,将星节奏统计!KC28)</f>
        <v>1.6759321064545335E-2</v>
      </c>
      <c r="LA29" s="28">
        <f>求节点($AT$5:$AT$10,AY$5:AY$10,将星节奏统计!KD28)</f>
        <v>0</v>
      </c>
      <c r="LB29" s="28">
        <f>求节点($AT$5:$AT$10,AZ$5:AZ$10,将星节奏统计!KE28)</f>
        <v>0</v>
      </c>
      <c r="LC29" s="28">
        <f>求节点($AT$5:$AT$10,BA$5:BA$10,将星节奏统计!KF28)</f>
        <v>0</v>
      </c>
      <c r="LD29" s="28">
        <f>求节点($AT$5:$AT$10,BB$5:BB$10,将星节奏统计!KG28)</f>
        <v>0</v>
      </c>
      <c r="LE29" s="28">
        <f>求节点($AT$5:$AT$10,BC$5:BC$10,将星节奏统计!KH28)</f>
        <v>0</v>
      </c>
      <c r="LF29" s="28">
        <f>求节点($AT$5:$AT$10,BD$5:BD$10,将星节奏统计!KI28)</f>
        <v>0</v>
      </c>
      <c r="LG29" s="28">
        <f>求节点($AT$5:$AT$10,BE$5:BE$10,将星节奏统计!KJ28)</f>
        <v>0</v>
      </c>
      <c r="LH29" s="28">
        <f>求节点($AT$5:$AT$10,BF$5:BF$10,将星节奏统计!KK28)</f>
        <v>0</v>
      </c>
      <c r="LI29" s="28">
        <f>求节点($AT$5:$AT$10,BG$5:BG$10,将星节奏统计!KL28)</f>
        <v>0</v>
      </c>
      <c r="LJ29" s="28">
        <f>求节点($AT$5:$AT$10,BH$5:BH$10,将星节奏统计!KM28)</f>
        <v>0</v>
      </c>
      <c r="LK29" s="28">
        <f>求节点($AT$5:$AT$10,BI$5:BI$10,将星节奏统计!KN28)</f>
        <v>0</v>
      </c>
      <c r="LL29" s="28">
        <f>求节点($AT$5:$AT$10,BJ$5:BJ$10,将星节奏统计!KO28)</f>
        <v>0</v>
      </c>
      <c r="LM29" s="28">
        <f>求节点($AT$5:$AT$10,BK$5:BK$10,将星节奏统计!KP28)</f>
        <v>0</v>
      </c>
      <c r="LN29" s="28">
        <f>求节点($AT$5:$AT$10,BL$5:BL$10,将星节奏统计!KQ28)</f>
        <v>0.48206147771233387</v>
      </c>
      <c r="LO29" s="28">
        <f>求节点($AT$5:$AT$10,BM$5:BM$10,将星节奏统计!KR28)</f>
        <v>0.43518642129090668</v>
      </c>
      <c r="LP29" s="28">
        <f>求节点($AT$5:$AT$10,BN$5:BN$10,将星节奏统计!KS28)</f>
        <v>0.33762710542561825</v>
      </c>
      <c r="LQ29" s="28">
        <f>求节点($AT$5:$AT$10,BO$5:BO$10,将星节奏统计!KT28)</f>
        <v>0</v>
      </c>
      <c r="LR29" s="28">
        <f>求节点($AT$5:$AT$10,BP$5:BP$10,将星节奏统计!KU28)</f>
        <v>0.2583341279727257</v>
      </c>
      <c r="LS29" s="28">
        <f>求节点($AT$5:$AT$10,BQ$5:BQ$10,将星节奏统计!KV28)</f>
        <v>0.17222275198181716</v>
      </c>
      <c r="LT29" s="28">
        <f>求节点($AT$5:$AT$10,BR$5:BR$10,将星节奏统计!KW28)</f>
        <v>0.43518642129090668</v>
      </c>
      <c r="LU29" s="28">
        <f>求节点($AT$5:$AT$10,BS$5:BS$10,将星节奏统计!KX28)</f>
        <v>0</v>
      </c>
      <c r="LV29" s="28">
        <f>求节点($AT$5:$AT$10,BT$5:BT$10,将星节奏统计!KY28)</f>
        <v>0.17222275198181716</v>
      </c>
      <c r="LW29" s="28">
        <f>求节点($AT$5:$AT$10,BU$5:BU$10,将星节奏统计!KZ28)</f>
        <v>9.2307124943701857E-2</v>
      </c>
      <c r="LX29" s="28">
        <f>求节点($AT$5:$AT$10,BV$5:BV$10,将星节奏统计!LA28)</f>
        <v>0.31897269931823446</v>
      </c>
      <c r="LY29" s="28">
        <f>求节点($AT$5:$AT$10,BW$5:BW$10,将星节奏统计!LB28)</f>
        <v>1.6659991148114464E-2</v>
      </c>
      <c r="LZ29" s="28">
        <f>求节点($AT$5:$AT$10,BX$5:BX$10,将星节奏统计!LC28)</f>
        <v>1.0412494467571545E-2</v>
      </c>
      <c r="MA29" s="28">
        <f>求节点($AT$5:$AT$10,BY$5:BY$10,将星节奏统计!LD28)</f>
        <v>1.6659991148114464E-2</v>
      </c>
      <c r="MB29" s="28">
        <f>求节点($AT$5:$AT$10,BZ$5:BZ$10,将星节奏统计!LE28)</f>
        <v>1.0412494467571545E-2</v>
      </c>
      <c r="MC29" s="28">
        <f>求节点($AT$5:$AT$10,CA$5:CA$10,将星节奏统计!LF28)</f>
        <v>2.0824988935143091E-2</v>
      </c>
      <c r="MD29" s="28">
        <f>求节点($AT$5:$AT$10,CB$5:CB$10,将星节奏统计!LG28)</f>
        <v>2.0824988935143091E-2</v>
      </c>
      <c r="ME29" s="28">
        <f>求节点($AT$5:$AT$10,CC$5:CC$10,将星节奏统计!LH28)</f>
        <v>2.0824988935143091E-2</v>
      </c>
      <c r="MF29" s="28">
        <f>求节点($AT$5:$AT$10,CD$5:CD$10,将星节奏统计!LI28)</f>
        <v>2.0824988935143091E-2</v>
      </c>
      <c r="MG29" s="28">
        <f>求节点($AT$5:$AT$10,CE$5:CE$10,将星节奏统计!LJ28)</f>
        <v>1.2494993361085852E-2</v>
      </c>
      <c r="MH29" s="28">
        <f>求节点($AT$5:$AT$10,CF$5:CF$10,将星节奏统计!LK28)</f>
        <v>1.2494993361085852E-2</v>
      </c>
      <c r="MI29" s="28">
        <f>求节点($AT$5:$AT$10,CG$5:CG$10,将星节奏统计!LL28)</f>
        <v>1.2494993361085852E-2</v>
      </c>
      <c r="MJ29" s="28">
        <f>求节点($AT$5:$AT$10,CH$5:CH$10,将星节奏统计!LM28)</f>
        <v>1.2494993361085852E-2</v>
      </c>
      <c r="MK29" s="28">
        <f>求节点($AT$5:$AT$10,CI$5:CI$10,将星节奏统计!LN28)</f>
        <v>1.6659991148114464E-2</v>
      </c>
      <c r="ML29" s="28">
        <f>求节点($AT$5:$AT$10,CJ$5:CJ$10,将星节奏统计!LO28)</f>
        <v>1.0412494467571545E-2</v>
      </c>
      <c r="MM29" s="28">
        <f>求节点($AT$5:$AT$10,CK$5:CK$10,将星节奏统计!LP28)</f>
        <v>0</v>
      </c>
      <c r="MN29" s="28">
        <f>求节点($AT$5:$AT$10,CL$5:CL$10,将星节奏统计!LQ28)</f>
        <v>0</v>
      </c>
      <c r="MO29" s="28">
        <f>求节点($AT$5:$AT$10,CM$5:CM$10,将星节奏统计!LR28)</f>
        <v>0</v>
      </c>
      <c r="MP29" s="28">
        <f>求节点($AT$5:$AT$10,CN$5:CN$10,将星节奏统计!LS28)</f>
        <v>0</v>
      </c>
      <c r="MQ29" s="28">
        <f>求节点($AT$5:$AT$10,CO$5:CO$10,将星节奏统计!LT28)</f>
        <v>0</v>
      </c>
      <c r="MR29" s="28">
        <f>求节点($AT$5:$AT$10,CP$5:CP$10,将星节奏统计!LU28)</f>
        <v>0</v>
      </c>
      <c r="MS29" s="28">
        <f>求节点($AT$5:$AT$10,CQ$5:CQ$10,将星节奏统计!LV28)</f>
        <v>0</v>
      </c>
      <c r="MT29" s="28">
        <f>求节点($AT$5:$AT$10,CR$5:CR$10,将星节奏统计!LW28)</f>
        <v>0</v>
      </c>
      <c r="MU29" s="28">
        <f>求节点($AT$5:$AT$10,CS$5:CS$10,将星节奏统计!LX28)</f>
        <v>0</v>
      </c>
      <c r="MV29" s="28">
        <f>求节点($AT$17:$AT$22,AV$17:AV$22,将星节奏统计!MA28)</f>
        <v>0</v>
      </c>
      <c r="MW29" s="28">
        <f>求节点($AT$17:$AT$22,AW$17:AW$22,将星节奏统计!MB28)</f>
        <v>0</v>
      </c>
      <c r="MX29" s="28">
        <f>求节点($AT$17:$AT$22,AX$17:AX$22,将星节奏统计!MC28)</f>
        <v>0</v>
      </c>
      <c r="MY29" s="28">
        <f>求节点($AT$17:$AT$22,AY$17:AY$22,将星节奏统计!MD28)</f>
        <v>0</v>
      </c>
      <c r="MZ29" s="28">
        <f>求节点($AT$17:$AT$22,AZ$17:AZ$22,将星节奏统计!ME28)</f>
        <v>0</v>
      </c>
      <c r="NA29" s="28">
        <f>求节点($AT$17:$AT$22,BA$17:BA$22,将星节奏统计!MF28)</f>
        <v>0</v>
      </c>
      <c r="NB29" s="28">
        <f>求节点($AT$17:$AT$22,BB$17:BB$22,将星节奏统计!MG28)</f>
        <v>0</v>
      </c>
      <c r="NC29" s="28">
        <f>求节点($AT$17:$AT$22,BC$17:BC$22,将星节奏统计!MH28)</f>
        <v>0</v>
      </c>
      <c r="ND29" s="28">
        <f>求节点($AT$17:$AT$22,BD$17:BD$22,将星节奏统计!MI28)</f>
        <v>0</v>
      </c>
      <c r="NE29" s="28">
        <f>求节点($AT$17:$AT$22,BE$17:BE$22,将星节奏统计!MJ28)</f>
        <v>0</v>
      </c>
      <c r="NF29" s="28">
        <f>求节点($AT$17:$AT$22,BF$17:BF$22,将星节奏统计!MK28)</f>
        <v>0</v>
      </c>
      <c r="NG29" s="28">
        <f>求节点($AT$17:$AT$22,BG$17:BG$22,将星节奏统计!ML28)</f>
        <v>0</v>
      </c>
      <c r="NH29" s="28">
        <f>求节点($AT$17:$AT$22,BH$17:BH$22,将星节奏统计!MM28)</f>
        <v>0</v>
      </c>
      <c r="NI29" s="28">
        <f>求节点($AT$17:$AT$22,BI$17:BI$22,将星节奏统计!MN28)</f>
        <v>0</v>
      </c>
      <c r="NJ29" s="28">
        <f>求节点($AT$17:$AT$22,BJ$17:BJ$22,将星节奏统计!MO28)</f>
        <v>0</v>
      </c>
      <c r="NK29" s="28">
        <f>求节点($AT$17:$AT$22,BK$17:BK$22,将星节奏统计!MP28)</f>
        <v>0</v>
      </c>
      <c r="NL29" s="28">
        <f>求节点($AT$17:$AT$22,BL$17:BL$22,将星节奏统计!MQ28)</f>
        <v>0</v>
      </c>
      <c r="NM29" s="28">
        <f>求节点($AT$17:$AT$22,BM$17:BM$22,将星节奏统计!MR28)</f>
        <v>0</v>
      </c>
      <c r="NN29" s="28">
        <f>求节点($AT$17:$AT$22,BN$17:BN$22,将星节奏统计!MS28)</f>
        <v>0</v>
      </c>
      <c r="NO29" s="28">
        <f>求节点($AT$17:$AT$22,BO$17:BO$22,将星节奏统计!MT28)</f>
        <v>0</v>
      </c>
      <c r="NP29" s="28">
        <f>求节点($AT$5:$AT$10,AV$5:AV$10,将星节奏统计!MX28)</f>
        <v>6.6351420956084567E-2</v>
      </c>
      <c r="NQ29" s="28">
        <f>求节点($AT$5:$AT$10,AW$5:AW$10,将星节奏统计!MY28)</f>
        <v>0.1</v>
      </c>
      <c r="NR29" s="28">
        <f>求节点($AT$5:$AT$10,AX$5:AX$10,将星节奏统计!MZ28)</f>
        <v>2.3792660173839089E-2</v>
      </c>
      <c r="NS29" s="28">
        <f>求节点($AT$5:$AT$10,AY$5:AY$10,将星节奏统计!NA28)</f>
        <v>0</v>
      </c>
      <c r="NT29" s="28">
        <f>求节点($AT$5:$AT$10,AZ$5:AZ$10,将星节奏统计!NB28)</f>
        <v>0</v>
      </c>
      <c r="NU29" s="28">
        <f>求节点($AT$5:$AT$10,BA$5:BA$10,将星节奏统计!NC28)</f>
        <v>0</v>
      </c>
      <c r="NV29" s="28">
        <f>求节点($AT$5:$AT$10,BB$5:BB$10,将星节奏统计!ND28)</f>
        <v>0</v>
      </c>
      <c r="NW29" s="28">
        <f>求节点($AT$5:$AT$10,BC$5:BC$10,将星节奏统计!NE28)</f>
        <v>0</v>
      </c>
      <c r="NX29" s="28">
        <f>求节点($AT$5:$AT$10,BD$5:BD$10,将星节奏统计!NF28)</f>
        <v>0</v>
      </c>
      <c r="NY29" s="28">
        <f>求节点($AT$5:$AT$10,BE$5:BE$10,将星节奏统计!NG28)</f>
        <v>0</v>
      </c>
      <c r="NZ29" s="28">
        <f>求节点($AT$5:$AT$10,BF$5:BF$10,将星节奏统计!NH28)</f>
        <v>0</v>
      </c>
      <c r="OA29" s="28">
        <f>求节点($AT$5:$AT$10,BG$5:BG$10,将星节奏统计!NI28)</f>
        <v>0</v>
      </c>
      <c r="OB29" s="28">
        <f>求节点($AT$5:$AT$10,BH$5:BH$10,将星节奏统计!NJ28)</f>
        <v>0</v>
      </c>
      <c r="OC29" s="28">
        <f>求节点($AT$5:$AT$10,BI$5:BI$10,将星节奏统计!NK28)</f>
        <v>0</v>
      </c>
      <c r="OD29" s="28">
        <f>求节点($AT$5:$AT$10,BJ$5:BJ$10,将星节奏统计!NL28)</f>
        <v>0</v>
      </c>
      <c r="OE29" s="28">
        <f>求节点($AT$5:$AT$10,BK$5:BK$10,将星节奏统计!NM28)</f>
        <v>0</v>
      </c>
      <c r="OF29" s="28">
        <f>求节点($AT$5:$AT$10,BL$5:BL$10,将星节奏统计!NN28)</f>
        <v>0.53558512828403582</v>
      </c>
      <c r="OG29" s="28">
        <f>求节点($AT$5:$AT$10,BM$5:BM$10,将星节奏统计!NO28)</f>
        <v>0.46874333818409936</v>
      </c>
      <c r="OH29" s="28">
        <f>求节点($AT$5:$AT$10,BN$5:BN$10,将星节奏统计!NP28)</f>
        <v>0.44588143357740073</v>
      </c>
      <c r="OI29" s="28">
        <f>求节点($AT$5:$AT$10,BO$5:BO$10,将星节奏统计!NQ28)</f>
        <v>0</v>
      </c>
      <c r="OJ29" s="28">
        <f>求节点($AT$5:$AT$10,BP$5:BP$10,将星节奏统计!NR28)</f>
        <v>0.35309724243374729</v>
      </c>
      <c r="OK29" s="28">
        <f>求节点($AT$5:$AT$10,BQ$5:BQ$10,将星节奏统计!NS28)</f>
        <v>0.23539816162249819</v>
      </c>
      <c r="OL29" s="28">
        <f>求节点($AT$5:$AT$10,BR$5:BR$10,将星节奏统计!NT28)</f>
        <v>0.57779548761885913</v>
      </c>
      <c r="OM29" s="28">
        <f>求节点($AT$5:$AT$10,BS$5:BS$10,将星节奏统计!NU28)</f>
        <v>0</v>
      </c>
      <c r="ON29" s="28">
        <f>求节点($AT$5:$AT$10,BT$5:BT$10,将星节奏统计!NV28)</f>
        <v>0.23539816162249819</v>
      </c>
      <c r="OO29" s="28">
        <f>求节点($AT$5:$AT$10,BU$5:BU$10,将星节奏统计!NW28)</f>
        <v>0.1</v>
      </c>
      <c r="OP29" s="28">
        <f>求节点($AT$5:$AT$10,BV$5:BV$10,将星节奏统计!NX28)</f>
        <v>0.34288433719890393</v>
      </c>
      <c r="OQ29" s="28">
        <f>求节点($AT$5:$AT$10,BW$5:BW$10,将星节奏统计!NY28)</f>
        <v>2.5159717403342219E-2</v>
      </c>
      <c r="OR29" s="28">
        <f>求节点($AT$5:$AT$10,BX$5:BX$10,将星节奏统计!NZ28)</f>
        <v>1.5724823377088887E-2</v>
      </c>
      <c r="OS29" s="28">
        <f>求节点($AT$5:$AT$10,BY$5:BY$10,将星节奏统计!OA28)</f>
        <v>2.5159717403342219E-2</v>
      </c>
      <c r="OT29" s="28">
        <f>求节点($AT$5:$AT$10,BZ$5:BZ$10,将星节奏统计!OB28)</f>
        <v>1.5724823377088887E-2</v>
      </c>
      <c r="OU29" s="28">
        <f>求节点($AT$5:$AT$10,CA$5:CA$10,将星节奏统计!OC28)</f>
        <v>3.1449646754177774E-2</v>
      </c>
      <c r="OV29" s="28">
        <f>求节点($AT$5:$AT$10,CB$5:CB$10,将星节奏统计!OD28)</f>
        <v>3.1449646754177774E-2</v>
      </c>
      <c r="OW29" s="28">
        <f>求节点($AT$5:$AT$10,CC$5:CC$10,将星节奏统计!OE28)</f>
        <v>3.1449646754177774E-2</v>
      </c>
      <c r="OX29" s="28">
        <f>求节点($AT$5:$AT$10,CD$5:CD$10,将星节奏统计!OF28)</f>
        <v>3.1449646754177774E-2</v>
      </c>
      <c r="OY29" s="28">
        <f>求节点($AT$5:$AT$10,CE$5:CE$10,将星节奏统计!OG28)</f>
        <v>1.8869788052506664E-2</v>
      </c>
      <c r="OZ29" s="28">
        <f>求节点($AT$5:$AT$10,CF$5:CF$10,将星节奏统计!OH28)</f>
        <v>1.8869788052506664E-2</v>
      </c>
      <c r="PA29" s="28">
        <f>求节点($AT$5:$AT$10,CG$5:CG$10,将星节奏统计!OI28)</f>
        <v>1.8869788052506664E-2</v>
      </c>
      <c r="PB29" s="28">
        <f>求节点($AT$5:$AT$10,CH$5:CH$10,将星节奏统计!OJ28)</f>
        <v>1.8869788052506664E-2</v>
      </c>
      <c r="PC29" s="28">
        <f>求节点($AT$5:$AT$10,CI$5:CI$10,将星节奏统计!OK28)</f>
        <v>2.5159717403342219E-2</v>
      </c>
      <c r="PD29" s="28">
        <f>求节点($AT$5:$AT$10,CJ$5:CJ$10,将星节奏统计!OL28)</f>
        <v>1.5724823377088887E-2</v>
      </c>
      <c r="PE29" s="28">
        <f>求节点($AT$5:$AT$10,CK$5:CK$10,将星节奏统计!OM28)</f>
        <v>0</v>
      </c>
      <c r="PF29" s="28">
        <f>求节点($AT$5:$AT$10,CL$5:CL$10,将星节奏统计!ON28)</f>
        <v>0</v>
      </c>
      <c r="PG29" s="28">
        <f>求节点($AT$5:$AT$10,CM$5:CM$10,将星节奏统计!OO28)</f>
        <v>0</v>
      </c>
      <c r="PH29" s="28">
        <f>求节点($AT$5:$AT$10,CN$5:CN$10,将星节奏统计!OP28)</f>
        <v>0</v>
      </c>
      <c r="PI29" s="28">
        <f>求节点($AT$5:$AT$10,CO$5:CO$10,将星节奏统计!OQ28)</f>
        <v>0</v>
      </c>
      <c r="PJ29" s="28">
        <f>求节点($AT$5:$AT$10,CP$5:CP$10,将星节奏统计!OR28)</f>
        <v>0</v>
      </c>
      <c r="PK29" s="28">
        <f>求节点($AT$5:$AT$10,CQ$5:CQ$10,将星节奏统计!OS28)</f>
        <v>0</v>
      </c>
      <c r="PL29" s="28">
        <f>求节点($AT$5:$AT$10,CR$5:CR$10,将星节奏统计!OT28)</f>
        <v>0</v>
      </c>
      <c r="PM29" s="28">
        <f>求节点($AT$5:$AT$10,CS$5:CS$10,将星节奏统计!OU28)</f>
        <v>0</v>
      </c>
      <c r="PN29" s="28">
        <f>求节点($AT$17:$AT$22,AV$17:AV$22,将星节奏统计!OX28)</f>
        <v>0</v>
      </c>
      <c r="PO29" s="28">
        <f>求节点($AT$17:$AT$22,AW$17:AW$22,将星节奏统计!OY28)</f>
        <v>0</v>
      </c>
      <c r="PP29" s="28">
        <f>求节点($AT$17:$AT$22,AX$17:AX$22,将星节奏统计!OZ28)</f>
        <v>0</v>
      </c>
      <c r="PQ29" s="28">
        <f>求节点($AT$17:$AT$22,AY$17:AY$22,将星节奏统计!PA28)</f>
        <v>2.3994165509570731E-6</v>
      </c>
      <c r="PR29" s="28">
        <f>求节点($AT$17:$AT$22,AZ$17:AZ$22,将星节奏统计!PB28)</f>
        <v>3.5991248264408138E-6</v>
      </c>
      <c r="PS29" s="28">
        <f>求节点($AT$17:$AT$22,BA$17:BA$22,将星节奏统计!PC28)</f>
        <v>3.5991248264408138E-6</v>
      </c>
      <c r="PT29" s="28">
        <f>求节点($AT$17:$AT$22,BB$17:BB$22,将星节奏统计!PD28)</f>
        <v>5.453219434001233E-6</v>
      </c>
      <c r="PU29" s="28">
        <f>求节点($AT$17:$AT$22,BC$17:BC$22,将星节奏统计!PE28)</f>
        <v>0</v>
      </c>
      <c r="PV29" s="28">
        <f>求节点($AT$17:$AT$22,BD$17:BD$22,将星节奏统计!PF28)</f>
        <v>3.5991248264408138E-6</v>
      </c>
      <c r="PW29" s="28">
        <f>求节点($AT$17:$AT$22,BE$17:BE$22,将星节奏统计!PG28)</f>
        <v>0</v>
      </c>
      <c r="PX29" s="28">
        <f>求节点($AT$17:$AT$22,BF$17:BF$22,将星节奏统计!PH28)</f>
        <v>0</v>
      </c>
      <c r="PY29" s="28">
        <f>求节点($AT$17:$AT$22,BG$17:BG$22,将星节奏统计!PI28)</f>
        <v>0</v>
      </c>
      <c r="PZ29" s="28">
        <f>求节点($AT$17:$AT$22,BH$17:BH$22,将星节奏统计!PJ28)</f>
        <v>0</v>
      </c>
      <c r="QA29" s="28">
        <f>求节点($AT$17:$AT$22,BI$17:BI$22,将星节奏统计!PK28)</f>
        <v>0</v>
      </c>
      <c r="QB29" s="28">
        <f>求节点($AT$17:$AT$22,BJ$17:BJ$22,将星节奏统计!PL28)</f>
        <v>0</v>
      </c>
      <c r="QC29" s="28">
        <f>求节点($AT$17:$AT$22,BK$17:BK$22,将星节奏统计!PM28)</f>
        <v>0</v>
      </c>
      <c r="QD29" s="28">
        <f>求节点($AT$17:$AT$22,BL$17:BL$22,将星节奏统计!PN28)</f>
        <v>0</v>
      </c>
      <c r="QE29" s="28">
        <f>求节点($AT$17:$AT$22,BM$17:BM$22,将星节奏统计!PO28)</f>
        <v>0</v>
      </c>
      <c r="QF29" s="28">
        <f>求节点($AT$17:$AT$22,BN$17:BN$22,将星节奏统计!PP28)</f>
        <v>0</v>
      </c>
      <c r="QG29" s="28">
        <f>求节点($AT$17:$AT$22,BO$17:BO$22,将星节奏统计!PQ28)</f>
        <v>0</v>
      </c>
      <c r="QJ29" s="3">
        <v>25</v>
      </c>
      <c r="QK29" s="28">
        <f t="shared" ca="1" si="41"/>
        <v>0.18818517835333326</v>
      </c>
      <c r="QL29" s="28">
        <f t="shared" ca="1" si="41"/>
        <v>0.21642668224307007</v>
      </c>
      <c r="QM29" s="28">
        <f t="shared" ca="1" si="41"/>
        <v>0.27313703753438956</v>
      </c>
      <c r="QN29" s="28">
        <f t="shared" ca="1" si="41"/>
        <v>0.42351710100186124</v>
      </c>
      <c r="QO29" s="28">
        <f t="shared" ca="1" si="41"/>
        <v>0.51525494588436316</v>
      </c>
      <c r="QP29" s="28">
        <f t="shared" ca="1" si="42"/>
        <v>1.6462886569399302E-2</v>
      </c>
      <c r="QQ29" s="28">
        <f t="shared" ca="1" si="42"/>
        <v>1.9442441548326181E-2</v>
      </c>
      <c r="QR29" s="28">
        <f t="shared" ca="1" si="42"/>
        <v>2.5939145294070584E-2</v>
      </c>
      <c r="QS29" s="28">
        <f t="shared" ca="1" si="42"/>
        <v>4.9979973444343392E-2</v>
      </c>
      <c r="QT29" s="28">
        <f t="shared" ca="1" si="42"/>
        <v>7.5479152210026657E-2</v>
      </c>
      <c r="QU29" s="28">
        <f t="shared" ca="1" si="43"/>
        <v>4.8805443239103956E-2</v>
      </c>
      <c r="QV29" s="28">
        <f t="shared" ca="1" si="43"/>
        <v>5.5225404965575216E-2</v>
      </c>
      <c r="QW29" s="28">
        <f t="shared" ca="1" si="43"/>
        <v>6.6235365394885698E-2</v>
      </c>
      <c r="QX29" s="28">
        <f t="shared" ca="1" si="43"/>
        <v>9.0129116520530933E-2</v>
      </c>
      <c r="QY29" s="28">
        <f t="shared" ca="1" si="43"/>
        <v>0.1</v>
      </c>
      <c r="QZ29" s="28">
        <f t="shared" ca="1" si="44"/>
        <v>0.12260317581382937</v>
      </c>
      <c r="RA29" s="28">
        <f t="shared" ca="1" si="44"/>
        <v>0.14083796055328934</v>
      </c>
      <c r="RB29" s="28">
        <f t="shared" ca="1" si="44"/>
        <v>0.17848718349655202</v>
      </c>
      <c r="RC29" s="28">
        <f t="shared" ca="1" si="44"/>
        <v>0.26275632053795761</v>
      </c>
      <c r="RD29" s="28">
        <f t="shared" ca="1" si="44"/>
        <v>0.33376031155783192</v>
      </c>
      <c r="RE29" s="28">
        <f t="shared" ca="1" si="45"/>
        <v>1.0289304105874558E-2</v>
      </c>
      <c r="RF29" s="28">
        <f t="shared" ca="1" si="45"/>
        <v>1.2151525967703879E-2</v>
      </c>
      <c r="RG29" s="28">
        <f t="shared" ca="1" si="45"/>
        <v>1.6211965808794131E-2</v>
      </c>
      <c r="RH29" s="28">
        <f t="shared" ca="1" si="45"/>
        <v>3.1237483402714636E-2</v>
      </c>
      <c r="RI29" s="28">
        <f t="shared" ca="1" si="45"/>
        <v>4.717447013126666E-2</v>
      </c>
      <c r="RJ29" s="28">
        <f t="shared" ca="1" si="46"/>
        <v>4.8347389256806275E-6</v>
      </c>
      <c r="RK29" s="28">
        <f t="shared" ca="1" si="46"/>
        <v>0</v>
      </c>
      <c r="RL29" s="28">
        <f t="shared" ca="1" si="46"/>
        <v>4.1961474847489535E-6</v>
      </c>
      <c r="RM29" s="28">
        <f t="shared" ca="1" si="46"/>
        <v>0</v>
      </c>
      <c r="RN29" s="28">
        <f t="shared" ca="1" si="46"/>
        <v>3.7627214094599834E-6</v>
      </c>
      <c r="RO29" s="28">
        <f t="shared" ca="1" si="47"/>
        <v>4.624532885431909E-6</v>
      </c>
      <c r="RP29" s="28">
        <f t="shared" ca="1" si="47"/>
        <v>0</v>
      </c>
      <c r="RQ29" s="28">
        <f t="shared" ca="1" si="47"/>
        <v>4.013706289759944E-6</v>
      </c>
      <c r="RR29" s="28">
        <f t="shared" ca="1" si="47"/>
        <v>0</v>
      </c>
      <c r="RS29" s="28">
        <f t="shared" ca="1" si="47"/>
        <v>3.5991248264408138E-6</v>
      </c>
      <c r="RT29" s="28">
        <f t="shared" ca="1" si="48"/>
        <v>2.0977918260144387E-2</v>
      </c>
      <c r="RU29" s="28">
        <f t="shared" ca="1" si="48"/>
        <v>2.3740424832537261E-2</v>
      </c>
      <c r="RV29" s="28">
        <f t="shared" ca="1" si="48"/>
        <v>2.9763870254233125E-2</v>
      </c>
      <c r="RW29" s="28">
        <f t="shared" ca="1" si="48"/>
        <v>4.9374884009774925E-2</v>
      </c>
      <c r="RX29" s="28">
        <f t="shared" ca="1" si="48"/>
        <v>6.6351420956084567E-2</v>
      </c>
      <c r="RY29" s="28">
        <f t="shared" ca="1" si="49"/>
        <v>5.432579034318951E-2</v>
      </c>
      <c r="RZ29" s="28">
        <f t="shared" ca="1" si="49"/>
        <v>6.1744858613342862E-2</v>
      </c>
      <c r="SA29" s="28">
        <f t="shared" ca="1" si="49"/>
        <v>7.6244569177524896E-2</v>
      </c>
      <c r="SB29" s="28">
        <f t="shared" ca="1" si="49"/>
        <v>0.10906644600824719</v>
      </c>
      <c r="SC29" s="28">
        <f t="shared" ca="1" si="49"/>
        <v>0.12379266017383909</v>
      </c>
    </row>
    <row r="30" spans="2:497" x14ac:dyDescent="0.2">
      <c r="E30" s="5" t="s">
        <v>436</v>
      </c>
      <c r="F30" s="28">
        <v>0.6</v>
      </c>
      <c r="G30" s="28">
        <f t="shared" si="57"/>
        <v>0.6</v>
      </c>
      <c r="H30" s="31">
        <f t="shared" si="58"/>
        <v>0</v>
      </c>
      <c r="L30" s="5">
        <v>0</v>
      </c>
      <c r="M30" s="5">
        <v>27</v>
      </c>
      <c r="N30" s="5" t="str">
        <f>IF(将星标签统计!H29="","",将星标签统计!H29)</f>
        <v>大将之风</v>
      </c>
      <c r="O30" s="5">
        <f>IF(将星标签统计!K29="",0,1)</f>
        <v>1</v>
      </c>
      <c r="P30" s="5" t="s">
        <v>441</v>
      </c>
      <c r="Q30" s="5">
        <f t="shared" si="23"/>
        <v>2</v>
      </c>
      <c r="R30" s="28">
        <f t="shared" si="3"/>
        <v>0.3</v>
      </c>
      <c r="S30" s="28">
        <f t="shared" si="24"/>
        <v>0.6</v>
      </c>
      <c r="T30" s="28">
        <v>0.1</v>
      </c>
      <c r="U30" s="28">
        <v>0.2</v>
      </c>
      <c r="V30" s="28">
        <v>0.3</v>
      </c>
      <c r="W30" s="28">
        <v>0.4</v>
      </c>
      <c r="X30" s="28">
        <v>0.5</v>
      </c>
      <c r="Y30" s="28">
        <v>0.6</v>
      </c>
      <c r="AC30" s="5">
        <v>0</v>
      </c>
      <c r="AD30" s="5">
        <v>27</v>
      </c>
      <c r="AE30" s="5" t="str">
        <f>IF(将星标签统计!BF29="","",将星标签统计!BF29)</f>
        <v/>
      </c>
      <c r="AF30" s="5">
        <f>IF(将星标签统计!CA29=0,0,1)</f>
        <v>0</v>
      </c>
      <c r="AH30" s="5">
        <f t="shared" si="25"/>
        <v>0</v>
      </c>
      <c r="AI30" s="28">
        <f t="shared" si="4"/>
        <v>0</v>
      </c>
      <c r="AJ30" s="55">
        <f t="shared" si="26"/>
        <v>0</v>
      </c>
      <c r="AU30" s="28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U30" s="3">
        <v>26</v>
      </c>
      <c r="CV30" s="28">
        <f>求节点($AT$5:$AT$10,AV$5:AV$10,将星节奏统计!BJ29)</f>
        <v>2.2005962043075249E-2</v>
      </c>
      <c r="CW30" s="28">
        <f>求节点($AT$5:$AT$10,AW$5:AW$10,将星节奏统计!BK29)</f>
        <v>5.11945784561963E-2</v>
      </c>
      <c r="CX30" s="28">
        <f>求节点($AT$5:$AT$10,AX$5:AX$10,将星节奏统计!BL29)</f>
        <v>5.8921562722455481E-3</v>
      </c>
      <c r="CY30" s="28">
        <f>求节点($AT$5:$AT$10,AY$5:AY$10,将星节奏统计!BM29)</f>
        <v>0</v>
      </c>
      <c r="CZ30" s="28">
        <f>求节点($AT$5:$AT$10,AZ$5:AZ$10,将星节奏统计!BN29)</f>
        <v>0</v>
      </c>
      <c r="DA30" s="28">
        <f>求节点($AT$5:$AT$10,BA$5:BA$10,将星节奏统计!BO29)</f>
        <v>0</v>
      </c>
      <c r="DB30" s="28">
        <f>求节点($AT$5:$AT$10,BB$5:BB$10,将星节奏统计!BP29)</f>
        <v>0</v>
      </c>
      <c r="DC30" s="28">
        <f>求节点($AT$5:$AT$10,BC$5:BC$10,将星节奏统计!BQ29)</f>
        <v>0</v>
      </c>
      <c r="DD30" s="28">
        <f>求节点($AT$5:$AT$10,BD$5:BD$10,将星节奏统计!BR29)</f>
        <v>0</v>
      </c>
      <c r="DE30" s="28">
        <f>求节点($AT$5:$AT$10,BE$5:BE$10,将星节奏统计!BS29)</f>
        <v>0</v>
      </c>
      <c r="DF30" s="28">
        <f>求节点($AT$5:$AT$10,BF$5:BF$10,将星节奏统计!BT29)</f>
        <v>0</v>
      </c>
      <c r="DG30" s="28">
        <f>求节点($AT$5:$AT$10,BG$5:BG$10,将星节奏统计!BU29)</f>
        <v>0</v>
      </c>
      <c r="DH30" s="28">
        <f>求节点($AT$5:$AT$10,BH$5:BH$10,将星节奏统计!BV29)</f>
        <v>0</v>
      </c>
      <c r="DI30" s="28">
        <f>求节点($AT$5:$AT$10,BI$5:BI$10,将星节奏统计!BW29)</f>
        <v>0</v>
      </c>
      <c r="DJ30" s="28">
        <f>求节点($AT$5:$AT$10,BJ$5:BJ$10,将星节奏统计!BX29)</f>
        <v>0</v>
      </c>
      <c r="DK30" s="28">
        <f>求节点($AT$5:$AT$10,BK$5:BK$10,将星节奏统计!BY29)</f>
        <v>0</v>
      </c>
      <c r="DL30" s="28">
        <f>求节点($AT$5:$AT$10,BL$5:BL$10,将星节奏统计!BZ29)</f>
        <v>0.27069562384622958</v>
      </c>
      <c r="DM30" s="28">
        <f>求节点($AT$5:$AT$10,BM$5:BM$10,将星节奏统计!CA29)</f>
        <v>0.19436973271488553</v>
      </c>
      <c r="DN30" s="28">
        <f>求节点($AT$5:$AT$10,BN$5:BN$10,将星节奏统计!CB29)</f>
        <v>0.15483192011954749</v>
      </c>
      <c r="DO30" s="28">
        <f>求节点($AT$5:$AT$10,BO$5:BO$10,将星节奏统计!CC29)</f>
        <v>0</v>
      </c>
      <c r="DP30" s="28">
        <f>求节点($AT$5:$AT$10,BP$5:BP$10,将星节奏统计!CD29)</f>
        <v>0.10605881290041988</v>
      </c>
      <c r="DQ30" s="28">
        <f>求节点($AT$5:$AT$10,BQ$5:BQ$10,将星节奏统计!CE29)</f>
        <v>7.0705875266946591E-2</v>
      </c>
      <c r="DR30" s="28">
        <f>求节点($AT$5:$AT$10,BR$5:BR$10,将星节奏统计!CF29)</f>
        <v>0.19436973271488553</v>
      </c>
      <c r="DS30" s="28">
        <f>求节点($AT$5:$AT$10,BS$5:BS$10,将星节奏统计!CG29)</f>
        <v>0</v>
      </c>
      <c r="DT30" s="28">
        <f>求节点($AT$5:$AT$10,BT$5:BT$10,将星节奏统计!CH29)</f>
        <v>7.0705875266946591E-2</v>
      </c>
      <c r="DU30" s="28">
        <f>求节点($AT$5:$AT$10,BU$5:BU$10,将星节奏统计!CI29)</f>
        <v>5.11945784561963E-2</v>
      </c>
      <c r="DV30" s="28">
        <f>求节点($AT$5:$AT$10,BV$5:BV$10,将星节奏统计!CJ29)</f>
        <v>0.20449488356129938</v>
      </c>
      <c r="DW30" s="28">
        <f>求节点($AT$5:$AT$10,BW$5:BW$10,将星节奏统计!CK29)</f>
        <v>5.8572343689139161E-3</v>
      </c>
      <c r="DX30" s="28">
        <f>求节点($AT$5:$AT$10,BX$5:BX$10,将星节奏统计!CL29)</f>
        <v>3.6607714805712011E-3</v>
      </c>
      <c r="DY30" s="28">
        <f>求节点($AT$5:$AT$10,BY$5:BY$10,将星节奏统计!CM29)</f>
        <v>5.8572343689139161E-3</v>
      </c>
      <c r="DZ30" s="28">
        <f>求节点($AT$5:$AT$10,BZ$5:BZ$10,将星节奏统计!CN29)</f>
        <v>3.6607714805712011E-3</v>
      </c>
      <c r="EA30" s="28">
        <f>求节点($AT$5:$AT$10,CA$5:CA$10,将星节奏统计!CO29)</f>
        <v>7.3215429611424021E-3</v>
      </c>
      <c r="EB30" s="28">
        <f>求节点($AT$5:$AT$10,CB$5:CB$10,将星节奏统计!CP29)</f>
        <v>7.3215429611424021E-3</v>
      </c>
      <c r="EC30" s="28">
        <f>求节点($AT$5:$AT$10,CC$5:CC$10,将星节奏统计!CQ29)</f>
        <v>7.3215429611424021E-3</v>
      </c>
      <c r="ED30" s="28">
        <f>求节点($AT$5:$AT$10,CD$5:CD$10,将星节奏统计!CR29)</f>
        <v>7.3215429611424021E-3</v>
      </c>
      <c r="EE30" s="28">
        <f>求节点($AT$5:$AT$10,CE$5:CE$10,将星节奏统计!CS29)</f>
        <v>4.392925776685444E-3</v>
      </c>
      <c r="EF30" s="28">
        <f>求节点($AT$5:$AT$10,CF$5:CF$10,将星节奏统计!CT29)</f>
        <v>4.392925776685444E-3</v>
      </c>
      <c r="EG30" s="28">
        <f>求节点($AT$5:$AT$10,CG$5:CG$10,将星节奏统计!CU29)</f>
        <v>4.392925776685444E-3</v>
      </c>
      <c r="EH30" s="28">
        <f>求节点($AT$5:$AT$10,CH$5:CH$10,将星节奏统计!CV29)</f>
        <v>4.392925776685444E-3</v>
      </c>
      <c r="EI30" s="28">
        <f>求节点($AT$5:$AT$10,CI$5:CI$10,将星节奏统计!CW29)</f>
        <v>5.8572343689139161E-3</v>
      </c>
      <c r="EJ30" s="28">
        <f>求节点($AT$5:$AT$10,CJ$5:CJ$10,将星节奏统计!CX29)</f>
        <v>3.6607714805712011E-3</v>
      </c>
      <c r="EK30" s="28">
        <f>求节点($AT$5:$AT$10,CK$5:CK$10,将星节奏统计!CY29)</f>
        <v>0</v>
      </c>
      <c r="EL30" s="28">
        <f>求节点($AT$5:$AT$10,CL$5:CL$10,将星节奏统计!CZ29)</f>
        <v>0</v>
      </c>
      <c r="EM30" s="28">
        <f>求节点($AT$5:$AT$10,CM$5:CM$10,将星节奏统计!DA29)</f>
        <v>0</v>
      </c>
      <c r="EN30" s="28">
        <f>求节点($AT$5:$AT$10,CN$5:CN$10,将星节奏统计!DB29)</f>
        <v>0</v>
      </c>
      <c r="EO30" s="28">
        <f>求节点($AT$5:$AT$10,CO$5:CO$10,将星节奏统计!DC29)</f>
        <v>0</v>
      </c>
      <c r="EP30" s="28">
        <f>求节点($AT$5:$AT$10,CP$5:CP$10,将星节奏统计!DD29)</f>
        <v>0</v>
      </c>
      <c r="EQ30" s="28">
        <f>求节点($AT$5:$AT$10,CQ$5:CQ$10,将星节奏统计!DE29)</f>
        <v>0</v>
      </c>
      <c r="ER30" s="28">
        <f>求节点($AT$5:$AT$10,CR$5:CR$10,将星节奏统计!DF29)</f>
        <v>0</v>
      </c>
      <c r="ES30" s="28">
        <f>求节点($AT$5:$AT$10,CS$5:CS$10,将星节奏统计!DG29)</f>
        <v>0</v>
      </c>
      <c r="ET30" s="28">
        <f>求节点($AT$17:$AT$22,AV$17:AV$22,将星节奏统计!DJ29)</f>
        <v>0</v>
      </c>
      <c r="EU30" s="28">
        <f>求节点($AT$17:$AT$22,AW$17:AW$22,将星节奏统计!DK29)</f>
        <v>0</v>
      </c>
      <c r="EV30" s="28">
        <f>求节点($AT$17:$AT$22,AX$17:AX$22,将星节奏统计!DL29)</f>
        <v>0</v>
      </c>
      <c r="EW30" s="28">
        <f>求节点($AT$17:$AT$22,AY$17:AY$22,将星节奏统计!DM29)</f>
        <v>3.3188854500938725E-6</v>
      </c>
      <c r="EX30" s="28">
        <f>求节点($AT$17:$AT$22,AZ$17:AZ$22,将星节奏统计!DN29)</f>
        <v>4.9783281751460129E-6</v>
      </c>
      <c r="EY30" s="28">
        <f>求节点($AT$17:$AT$22,BA$17:BA$22,将星节奏统计!DO29)</f>
        <v>4.9783281751460129E-6</v>
      </c>
      <c r="EZ30" s="28">
        <f>求节点($AT$17:$AT$22,BB$17:BB$22,将星节奏统计!DP29)</f>
        <v>7.5429214774908049E-6</v>
      </c>
      <c r="FA30" s="28">
        <f>求节点($AT$17:$AT$22,BC$17:BC$22,将星节奏统计!DQ29)</f>
        <v>0</v>
      </c>
      <c r="FB30" s="28">
        <f>求节点($AT$17:$AT$22,BD$17:BD$22,将星节奏统计!DR29)</f>
        <v>4.9783281751460129E-6</v>
      </c>
      <c r="FC30" s="28">
        <f>求节点($AT$17:$AT$22,BE$17:BE$22,将星节奏统计!DS29)</f>
        <v>0</v>
      </c>
      <c r="FD30" s="28">
        <f>求节点($AT$17:$AT$22,BF$17:BF$22,将星节奏统计!DT29)</f>
        <v>0</v>
      </c>
      <c r="FE30" s="28">
        <f>求节点($AT$17:$AT$22,BG$17:BG$22,将星节奏统计!DU29)</f>
        <v>0</v>
      </c>
      <c r="FF30" s="28">
        <f>求节点($AT$17:$AT$22,BH$17:BH$22,将星节奏统计!DV29)</f>
        <v>0</v>
      </c>
      <c r="FG30" s="28">
        <f>求节点($AT$17:$AT$22,BI$17:BI$22,将星节奏统计!DW29)</f>
        <v>0</v>
      </c>
      <c r="FH30" s="28">
        <f>求节点($AT$17:$AT$22,BJ$17:BJ$22,将星节奏统计!DX29)</f>
        <v>0</v>
      </c>
      <c r="FI30" s="28">
        <f>求节点($AT$17:$AT$22,BK$17:BK$22,将星节奏统计!DY29)</f>
        <v>0</v>
      </c>
      <c r="FJ30" s="28">
        <f>求节点($AT$17:$AT$22,BL$17:BL$22,将星节奏统计!DZ29)</f>
        <v>0</v>
      </c>
      <c r="FK30" s="28">
        <f>求节点($AT$17:$AT$22,BM$17:BM$22,将星节奏统计!EA29)</f>
        <v>0</v>
      </c>
      <c r="FL30" s="28">
        <f>求节点($AT$17:$AT$22,BN$17:BN$22,将星节奏统计!EB29)</f>
        <v>0</v>
      </c>
      <c r="FM30" s="28">
        <f>求节点($AT$17:$AT$22,BO$17:BO$22,将星节奏统计!EC29)</f>
        <v>0</v>
      </c>
      <c r="FN30" s="28">
        <f>求节点($AT$5:$AT$10,AV$5:AV$10,将星节奏统计!EG29)</f>
        <v>2.4924698578024047E-2</v>
      </c>
      <c r="FO30" s="28">
        <f>求节点($AT$5:$AT$10,AW$5:AW$10,将星节奏统计!EH29)</f>
        <v>5.7977612759638211E-2</v>
      </c>
      <c r="FP30" s="28">
        <f>求节点($AT$5:$AT$10,AX$5:AX$10,将星节奏统计!EI29)</f>
        <v>6.9477659857186975E-3</v>
      </c>
      <c r="FQ30" s="28">
        <f>求节点($AT$5:$AT$10,AY$5:AY$10,将星节奏统计!EJ29)</f>
        <v>0</v>
      </c>
      <c r="FR30" s="28">
        <f>求节点($AT$5:$AT$10,AZ$5:AZ$10,将星节奏统计!EK29)</f>
        <v>0</v>
      </c>
      <c r="FS30" s="28">
        <f>求节点($AT$5:$AT$10,BA$5:BA$10,将星节奏统计!EL29)</f>
        <v>0</v>
      </c>
      <c r="FT30" s="28">
        <f>求节点($AT$5:$AT$10,BB$5:BB$10,将星节奏统计!EM29)</f>
        <v>0</v>
      </c>
      <c r="FU30" s="28">
        <f>求节点($AT$5:$AT$10,BC$5:BC$10,将星节奏统计!EN29)</f>
        <v>0</v>
      </c>
      <c r="FV30" s="28">
        <f>求节点($AT$5:$AT$10,BD$5:BD$10,将星节奏统计!EO29)</f>
        <v>0</v>
      </c>
      <c r="FW30" s="28">
        <f>求节点($AT$5:$AT$10,BE$5:BE$10,将星节奏统计!EP29)</f>
        <v>0</v>
      </c>
      <c r="FX30" s="28">
        <f>求节点($AT$5:$AT$10,BF$5:BF$10,将星节奏统计!EQ29)</f>
        <v>0</v>
      </c>
      <c r="FY30" s="28">
        <f>求节点($AT$5:$AT$10,BG$5:BG$10,将星节奏统计!ER29)</f>
        <v>0</v>
      </c>
      <c r="FZ30" s="28">
        <f>求节点($AT$5:$AT$10,BH$5:BH$10,将星节奏统计!ES29)</f>
        <v>0</v>
      </c>
      <c r="GA30" s="28">
        <f>求节点($AT$5:$AT$10,BI$5:BI$10,将星节奏统计!ET29)</f>
        <v>0</v>
      </c>
      <c r="GB30" s="28">
        <f>求节点($AT$5:$AT$10,BJ$5:BJ$10,将星节奏统计!EU29)</f>
        <v>0</v>
      </c>
      <c r="GC30" s="28">
        <f>求节点($AT$5:$AT$10,BK$5:BK$10,将星节奏统计!EV29)</f>
        <v>0</v>
      </c>
      <c r="GD30" s="28">
        <f>求节点($AT$5:$AT$10,BL$5:BL$10,将星节奏统计!EW29)</f>
        <v>0.30895536799153972</v>
      </c>
      <c r="GE30" s="28">
        <f>求节点($AT$5:$AT$10,BM$5:BM$10,将星节奏统计!EX29)</f>
        <v>0.22151398248990933</v>
      </c>
      <c r="GF30" s="28">
        <f>求节点($AT$5:$AT$10,BN$5:BN$10,将星节奏统计!EY29)</f>
        <v>0.17745212826540066</v>
      </c>
      <c r="GG30" s="28">
        <f>求节点($AT$5:$AT$10,BO$5:BO$10,将星节奏统计!EZ29)</f>
        <v>0</v>
      </c>
      <c r="GH30" s="28">
        <f>求节点($AT$5:$AT$10,BP$5:BP$10,将星节奏统计!FA29)</f>
        <v>0.12505978774293652</v>
      </c>
      <c r="GI30" s="28">
        <f>求节点($AT$5:$AT$10,BQ$5:BQ$10,将星节奏统计!FB29)</f>
        <v>8.3373191828624363E-2</v>
      </c>
      <c r="GJ30" s="28">
        <f>求节点($AT$5:$AT$10,BR$5:BR$10,将星节奏统计!FC29)</f>
        <v>0.22151398248990933</v>
      </c>
      <c r="GK30" s="28">
        <f>求节点($AT$5:$AT$10,BS$5:BS$10,将星节奏统计!FD29)</f>
        <v>0</v>
      </c>
      <c r="GL30" s="28">
        <f>求节点($AT$5:$AT$10,BT$5:BT$10,将星节奏统计!FE29)</f>
        <v>8.3373191828624363E-2</v>
      </c>
      <c r="GM30" s="28">
        <f>求节点($AT$5:$AT$10,BU$5:BU$10,将星节奏统计!FF29)</f>
        <v>5.7977612759638211E-2</v>
      </c>
      <c r="GN30" s="28">
        <f>求节点($AT$5:$AT$10,BV$5:BV$10,将星节奏统计!FG29)</f>
        <v>0.22918750843786428</v>
      </c>
      <c r="GO30" s="28">
        <f>求节点($AT$5:$AT$10,BW$5:BW$10,将星节奏统计!FH29)</f>
        <v>6.9065876460899789E-3</v>
      </c>
      <c r="GP30" s="28">
        <f>求节点($AT$5:$AT$10,BX$5:BX$10,将星节奏统计!FI29)</f>
        <v>4.3166172788062368E-3</v>
      </c>
      <c r="GQ30" s="28">
        <f>求节点($AT$5:$AT$10,BY$5:BY$10,将星节奏统计!FJ29)</f>
        <v>6.9065876460899789E-3</v>
      </c>
      <c r="GR30" s="28">
        <f>求节点($AT$5:$AT$10,BZ$5:BZ$10,将星节奏统计!FK29)</f>
        <v>4.3166172788062368E-3</v>
      </c>
      <c r="GS30" s="28">
        <f>求节点($AT$5:$AT$10,CA$5:CA$10,将星节奏统计!FL29)</f>
        <v>8.6332345576124736E-3</v>
      </c>
      <c r="GT30" s="28">
        <f>求节点($AT$5:$AT$10,CB$5:CB$10,将星节奏统计!FM29)</f>
        <v>8.6332345576124736E-3</v>
      </c>
      <c r="GU30" s="28">
        <f>求节点($AT$5:$AT$10,CC$5:CC$10,将星节奏统计!FN29)</f>
        <v>8.6332345576124736E-3</v>
      </c>
      <c r="GV30" s="28">
        <f>求节点($AT$5:$AT$10,CD$5:CD$10,将星节奏统计!FO29)</f>
        <v>8.6332345576124736E-3</v>
      </c>
      <c r="GW30" s="28">
        <f>求节点($AT$5:$AT$10,CE$5:CE$10,将星节奏统计!FP29)</f>
        <v>5.1799407345674772E-3</v>
      </c>
      <c r="GX30" s="28">
        <f>求节点($AT$5:$AT$10,CF$5:CF$10,将星节奏统计!FQ29)</f>
        <v>5.1799407345674772E-3</v>
      </c>
      <c r="GY30" s="28">
        <f>求节点($AT$5:$AT$10,CG$5:CG$10,将星节奏统计!FR29)</f>
        <v>5.1799407345674772E-3</v>
      </c>
      <c r="GZ30" s="28">
        <f>求节点($AT$5:$AT$10,CH$5:CH$10,将星节奏统计!FS29)</f>
        <v>5.1799407345674772E-3</v>
      </c>
      <c r="HA30" s="28">
        <f>求节点($AT$5:$AT$10,CI$5:CI$10,将星节奏统计!FT29)</f>
        <v>6.9065876460899789E-3</v>
      </c>
      <c r="HB30" s="28">
        <f>求节点($AT$5:$AT$10,CJ$5:CJ$10,将星节奏统计!FU29)</f>
        <v>4.3166172788062368E-3</v>
      </c>
      <c r="HC30" s="28">
        <f>求节点($AT$5:$AT$10,CK$5:CK$10,将星节奏统计!FV29)</f>
        <v>0</v>
      </c>
      <c r="HD30" s="28">
        <f>求节点($AT$5:$AT$10,CL$5:CL$10,将星节奏统计!FW29)</f>
        <v>0</v>
      </c>
      <c r="HE30" s="28">
        <f>求节点($AT$5:$AT$10,CM$5:CM$10,将星节奏统计!FX29)</f>
        <v>0</v>
      </c>
      <c r="HF30" s="28">
        <f>求节点($AT$5:$AT$10,CN$5:CN$10,将星节奏统计!FY29)</f>
        <v>0</v>
      </c>
      <c r="HG30" s="28">
        <f>求节点($AT$5:$AT$10,CO$5:CO$10,将星节奏统计!FZ29)</f>
        <v>0</v>
      </c>
      <c r="HH30" s="28">
        <f>求节点($AT$5:$AT$10,CP$5:CP$10,将星节奏统计!GA29)</f>
        <v>0</v>
      </c>
      <c r="HI30" s="28">
        <f>求节点($AT$5:$AT$10,CQ$5:CQ$10,将星节奏统计!GB29)</f>
        <v>0</v>
      </c>
      <c r="HJ30" s="28">
        <f>求节点($AT$5:$AT$10,CR$5:CR$10,将星节奏统计!GC29)</f>
        <v>0</v>
      </c>
      <c r="HK30" s="28">
        <f>求节点($AT$5:$AT$10,CS$5:CS$10,将星节奏统计!GD29)</f>
        <v>0</v>
      </c>
      <c r="HL30" s="28">
        <f>求节点($AT$17:$AT$22,AV$17:AV$22,将星节奏统计!GG29)</f>
        <v>0</v>
      </c>
      <c r="HM30" s="28">
        <f>求节点($AT$17:$AT$22,AW$17:AW$22,将星节奏统计!GH29)</f>
        <v>0</v>
      </c>
      <c r="HN30" s="28">
        <f>求节点($AT$17:$AT$22,AX$17:AX$22,将星节奏统计!GI29)</f>
        <v>0</v>
      </c>
      <c r="HO30" s="28">
        <f>求节点($AT$17:$AT$22,AY$17:AY$22,将星节奏统计!GJ29)</f>
        <v>0</v>
      </c>
      <c r="HP30" s="28">
        <f>求节点($AT$17:$AT$22,AZ$17:AZ$22,将星节奏统计!GK29)</f>
        <v>0</v>
      </c>
      <c r="HQ30" s="28">
        <f>求节点($AT$17:$AT$22,BA$17:BA$22,将星节奏统计!GL29)</f>
        <v>0</v>
      </c>
      <c r="HR30" s="28">
        <f>求节点($AT$17:$AT$22,BB$17:BB$22,将星节奏统计!GM29)</f>
        <v>0</v>
      </c>
      <c r="HS30" s="28">
        <f>求节点($AT$17:$AT$22,BC$17:BC$22,将星节奏统计!GN29)</f>
        <v>0</v>
      </c>
      <c r="HT30" s="28">
        <f>求节点($AT$17:$AT$22,BD$17:BD$22,将星节奏统计!GO29)</f>
        <v>0</v>
      </c>
      <c r="HU30" s="28">
        <f>求节点($AT$17:$AT$22,BE$17:BE$22,将星节奏统计!GP29)</f>
        <v>0</v>
      </c>
      <c r="HV30" s="28">
        <f>求节点($AT$17:$AT$22,BF$17:BF$22,将星节奏统计!GQ29)</f>
        <v>0</v>
      </c>
      <c r="HW30" s="28">
        <f>求节点($AT$17:$AT$22,BG$17:BG$22,将星节奏统计!GR29)</f>
        <v>0</v>
      </c>
      <c r="HX30" s="28">
        <f>求节点($AT$17:$AT$22,BH$17:BH$22,将星节奏统计!GS29)</f>
        <v>0</v>
      </c>
      <c r="HY30" s="28">
        <f>求节点($AT$17:$AT$22,BI$17:BI$22,将星节奏统计!GT29)</f>
        <v>0</v>
      </c>
      <c r="HZ30" s="28">
        <f>求节点($AT$17:$AT$22,BJ$17:BJ$22,将星节奏统计!GU29)</f>
        <v>0</v>
      </c>
      <c r="IA30" s="28">
        <f>求节点($AT$17:$AT$22,BK$17:BK$22,将星节奏统计!GV29)</f>
        <v>0</v>
      </c>
      <c r="IB30" s="28">
        <f>求节点($AT$17:$AT$22,BL$17:BL$22,将星节奏统计!GW29)</f>
        <v>0</v>
      </c>
      <c r="IC30" s="28">
        <f>求节点($AT$17:$AT$22,BM$17:BM$22,将星节奏统计!GX29)</f>
        <v>0</v>
      </c>
      <c r="ID30" s="28">
        <f>求节点($AT$17:$AT$22,BN$17:BN$22,将星节奏统计!GY29)</f>
        <v>0</v>
      </c>
      <c r="IE30" s="28">
        <f>求节点($AT$17:$AT$22,BO$17:BO$22,将星节奏统计!GZ29)</f>
        <v>0</v>
      </c>
      <c r="IF30" s="28">
        <f>求节点($AT$5:$AT$10,AV$5:AV$10,将星节奏统计!HD29)</f>
        <v>3.1269175772203062E-2</v>
      </c>
      <c r="IG30" s="28">
        <f>求节点($AT$5:$AT$10,AW$5:AW$10,将星节奏统计!HE29)</f>
        <v>6.8600261665651141E-2</v>
      </c>
      <c r="IH30" s="28">
        <f>求节点($AT$5:$AT$10,AX$5:AX$10,将星节奏统计!HF29)</f>
        <v>9.2423519042801067E-3</v>
      </c>
      <c r="II30" s="28">
        <f>求节点($AT$5:$AT$10,AY$5:AY$10,将星节奏统计!HG29)</f>
        <v>0</v>
      </c>
      <c r="IJ30" s="28">
        <f>求节点($AT$5:$AT$10,AZ$5:AZ$10,将星节奏统计!HH29)</f>
        <v>0</v>
      </c>
      <c r="IK30" s="28">
        <f>求节点($AT$5:$AT$10,BA$5:BA$10,将星节奏统计!HI29)</f>
        <v>0</v>
      </c>
      <c r="IL30" s="28">
        <f>求节点($AT$5:$AT$10,BB$5:BB$10,将星节奏统计!HJ29)</f>
        <v>0</v>
      </c>
      <c r="IM30" s="28">
        <f>求节点($AT$5:$AT$10,BC$5:BC$10,将星节奏统计!HK29)</f>
        <v>0</v>
      </c>
      <c r="IN30" s="28">
        <f>求节点($AT$5:$AT$10,BD$5:BD$10,将星节奏统计!HL29)</f>
        <v>0</v>
      </c>
      <c r="IO30" s="28">
        <f>求节点($AT$5:$AT$10,BE$5:BE$10,将星节奏统计!HM29)</f>
        <v>0</v>
      </c>
      <c r="IP30" s="28">
        <f>求节点($AT$5:$AT$10,BF$5:BF$10,将星节奏统计!HN29)</f>
        <v>0</v>
      </c>
      <c r="IQ30" s="28">
        <f>求节点($AT$5:$AT$10,BG$5:BG$10,将星节奏统计!HO29)</f>
        <v>0</v>
      </c>
      <c r="IR30" s="28">
        <f>求节点($AT$5:$AT$10,BH$5:BH$10,将星节奏统计!HP29)</f>
        <v>0</v>
      </c>
      <c r="IS30" s="28">
        <f>求节点($AT$5:$AT$10,BI$5:BI$10,将星节奏统计!HQ29)</f>
        <v>0</v>
      </c>
      <c r="IT30" s="28">
        <f>求节点($AT$5:$AT$10,BJ$5:BJ$10,将星节奏统计!HR29)</f>
        <v>0</v>
      </c>
      <c r="IU30" s="28">
        <f>求节点($AT$5:$AT$10,BK$5:BK$10,将星节奏统计!HS29)</f>
        <v>0</v>
      </c>
      <c r="IV30" s="28">
        <f>求节点($AT$5:$AT$10,BL$5:BL$10,将星节奏统计!HT29)</f>
        <v>0.37796547080541676</v>
      </c>
      <c r="IW30" s="28">
        <f>求节点($AT$5:$AT$10,BM$5:BM$10,将星节奏统计!HU29)</f>
        <v>0.2805176203957741</v>
      </c>
      <c r="IX30" s="28">
        <f>求节点($AT$5:$AT$10,BN$5:BN$10,将星节奏统计!HV29)</f>
        <v>0.22070586507133513</v>
      </c>
      <c r="IY30" s="28">
        <f>求节点($AT$5:$AT$10,BO$5:BO$10,将星节奏统计!HW29)</f>
        <v>0</v>
      </c>
      <c r="IZ30" s="28">
        <f>求节点($AT$5:$AT$10,BP$5:BP$10,将星节奏统计!HX29)</f>
        <v>0.16168738162645849</v>
      </c>
      <c r="JA30" s="28">
        <f>求节点($AT$5:$AT$10,BQ$5:BQ$10,将星节奏统计!HY29)</f>
        <v>0.10779158775097233</v>
      </c>
      <c r="JB30" s="28">
        <f>求节点($AT$5:$AT$10,BR$5:BR$10,将星节奏统计!HZ29)</f>
        <v>0.2805176203957741</v>
      </c>
      <c r="JC30" s="28">
        <f>求节点($AT$5:$AT$10,BS$5:BS$10,将星节奏统计!IA29)</f>
        <v>0</v>
      </c>
      <c r="JD30" s="28">
        <f>求节点($AT$5:$AT$10,BT$5:BT$10,将星节奏统计!IB29)</f>
        <v>0.10779158775097233</v>
      </c>
      <c r="JE30" s="28">
        <f>求节点($AT$5:$AT$10,BU$5:BU$10,将星节奏统计!IC29)</f>
        <v>7.0408859956784781E-2</v>
      </c>
      <c r="JF30" s="28">
        <f>求节点($AT$5:$AT$10,BV$5:BV$10,将星节奏统计!ID29)</f>
        <v>0.28286203284865746</v>
      </c>
      <c r="JG30" s="28">
        <f>求节点($AT$5:$AT$10,BW$5:BW$10,将星节奏统计!IE29)</f>
        <v>9.1875739070843288E-3</v>
      </c>
      <c r="JH30" s="28">
        <f>求节点($AT$5:$AT$10,BX$5:BX$10,将星节奏统计!IF29)</f>
        <v>5.7422336919277089E-3</v>
      </c>
      <c r="JI30" s="28">
        <f>求节点($AT$5:$AT$10,BY$5:BY$10,将星节奏统计!IG29)</f>
        <v>9.1875739070843288E-3</v>
      </c>
      <c r="JJ30" s="28">
        <f>求节点($AT$5:$AT$10,BZ$5:BZ$10,将星节奏统计!IH29)</f>
        <v>5.7422336919277089E-3</v>
      </c>
      <c r="JK30" s="28">
        <f>求节点($AT$5:$AT$10,CA$5:CA$10,将星节奏统计!II29)</f>
        <v>1.1484467383855418E-2</v>
      </c>
      <c r="JL30" s="28">
        <f>求节点($AT$5:$AT$10,CB$5:CB$10,将星节奏统计!IJ29)</f>
        <v>1.1484467383855418E-2</v>
      </c>
      <c r="JM30" s="28">
        <f>求节点($AT$5:$AT$10,CC$5:CC$10,将星节奏统计!IK29)</f>
        <v>1.1484467383855418E-2</v>
      </c>
      <c r="JN30" s="28">
        <f>求节点($AT$5:$AT$10,CD$5:CD$10,将星节奏统计!IL29)</f>
        <v>1.1484467383855418E-2</v>
      </c>
      <c r="JO30" s="28">
        <f>求节点($AT$5:$AT$10,CE$5:CE$10,将星节奏统计!IM29)</f>
        <v>6.8906804303132466E-3</v>
      </c>
      <c r="JP30" s="28">
        <f>求节点($AT$5:$AT$10,CF$5:CF$10,将星节奏统计!IN29)</f>
        <v>6.8906804303132466E-3</v>
      </c>
      <c r="JQ30" s="28">
        <f>求节点($AT$5:$AT$10,CG$5:CG$10,将星节奏统计!IO29)</f>
        <v>6.8906804303132466E-3</v>
      </c>
      <c r="JR30" s="28">
        <f>求节点($AT$5:$AT$10,CH$5:CH$10,将星节奏统计!IP29)</f>
        <v>6.8906804303132466E-3</v>
      </c>
      <c r="JS30" s="28">
        <f>求节点($AT$5:$AT$10,CI$5:CI$10,将星节奏统计!IQ29)</f>
        <v>9.1875739070843288E-3</v>
      </c>
      <c r="JT30" s="28">
        <f>求节点($AT$5:$AT$10,CJ$5:CJ$10,将星节奏统计!IR29)</f>
        <v>5.7422336919277089E-3</v>
      </c>
      <c r="JU30" s="28">
        <f>求节点($AT$5:$AT$10,CK$5:CK$10,将星节奏统计!IS29)</f>
        <v>0</v>
      </c>
      <c r="JV30" s="28">
        <f>求节点($AT$5:$AT$10,CL$5:CL$10,将星节奏统计!IT29)</f>
        <v>0</v>
      </c>
      <c r="JW30" s="28">
        <f>求节点($AT$5:$AT$10,CM$5:CM$10,将星节奏统计!IU29)</f>
        <v>0</v>
      </c>
      <c r="JX30" s="28">
        <f>求节点($AT$5:$AT$10,CN$5:CN$10,将星节奏统计!IV29)</f>
        <v>0</v>
      </c>
      <c r="JY30" s="28">
        <f>求节点($AT$5:$AT$10,CO$5:CO$10,将星节奏统计!IW29)</f>
        <v>0</v>
      </c>
      <c r="JZ30" s="28">
        <f>求节点($AT$5:$AT$10,CP$5:CP$10,将星节奏统计!IX29)</f>
        <v>0</v>
      </c>
      <c r="KA30" s="28">
        <f>求节点($AT$5:$AT$10,CQ$5:CQ$10,将星节奏统计!IY29)</f>
        <v>0</v>
      </c>
      <c r="KB30" s="28">
        <f>求节点($AT$5:$AT$10,CR$5:CR$10,将星节奏统计!IZ29)</f>
        <v>0</v>
      </c>
      <c r="KC30" s="28">
        <f>求节点($AT$5:$AT$10,CS$5:CS$10,将星节奏统计!JA29)</f>
        <v>0</v>
      </c>
      <c r="KD30" s="28">
        <f>求节点($AT$17:$AT$22,AV$17:AV$22,将星节奏统计!JD29)</f>
        <v>0</v>
      </c>
      <c r="KE30" s="28">
        <f>求节点($AT$17:$AT$22,AW$17:AW$22,将星节奏统计!JE29)</f>
        <v>0</v>
      </c>
      <c r="KF30" s="28">
        <f>求节点($AT$17:$AT$22,AX$17:AX$22,将星节奏统计!JF29)</f>
        <v>0</v>
      </c>
      <c r="KG30" s="28">
        <f>求节点($AT$17:$AT$22,AY$17:AY$22,将星节奏统计!JG29)</f>
        <v>2.8779100087472642E-6</v>
      </c>
      <c r="KH30" s="28">
        <f>求节点($AT$17:$AT$22,AZ$17:AZ$22,将星节奏统计!JH29)</f>
        <v>4.3168650131278352E-6</v>
      </c>
      <c r="KI30" s="28">
        <f>求节点($AT$17:$AT$22,BA$17:BA$22,将星节奏统计!JI29)</f>
        <v>4.3168650131278352E-6</v>
      </c>
      <c r="KJ30" s="28">
        <f>求节点($AT$17:$AT$22,BB$17:BB$22,将星节奏统计!JJ29)</f>
        <v>6.5407045653428919E-6</v>
      </c>
      <c r="KK30" s="28">
        <f>求节点($AT$17:$AT$22,BC$17:BC$22,将星节奏统计!JK29)</f>
        <v>0</v>
      </c>
      <c r="KL30" s="28">
        <f>求节点($AT$17:$AT$22,BD$17:BD$22,将星节奏统计!JL29)</f>
        <v>4.3168650131278352E-6</v>
      </c>
      <c r="KM30" s="28">
        <f>求节点($AT$17:$AT$22,BE$17:BE$22,将星节奏统计!JM29)</f>
        <v>0</v>
      </c>
      <c r="KN30" s="28">
        <f>求节点($AT$17:$AT$22,BF$17:BF$22,将星节奏统计!JN29)</f>
        <v>0</v>
      </c>
      <c r="KO30" s="28">
        <f>求节点($AT$17:$AT$22,BG$17:BG$22,将星节奏统计!JO29)</f>
        <v>0</v>
      </c>
      <c r="KP30" s="28">
        <f>求节点($AT$17:$AT$22,BH$17:BH$22,将星节奏统计!JP29)</f>
        <v>0</v>
      </c>
      <c r="KQ30" s="28">
        <f>求节点($AT$17:$AT$22,BI$17:BI$22,将星节奏统计!JQ29)</f>
        <v>0</v>
      </c>
      <c r="KR30" s="28">
        <f>求节点($AT$17:$AT$22,BJ$17:BJ$22,将星节奏统计!JR29)</f>
        <v>0</v>
      </c>
      <c r="KS30" s="28">
        <f>求节点($AT$17:$AT$22,BK$17:BK$22,将星节奏统计!JS29)</f>
        <v>0</v>
      </c>
      <c r="KT30" s="28">
        <f>求节点($AT$17:$AT$22,BL$17:BL$22,将星节奏统计!JT29)</f>
        <v>0</v>
      </c>
      <c r="KU30" s="28">
        <f>求节点($AT$17:$AT$22,BM$17:BM$22,将星节奏统计!JU29)</f>
        <v>0</v>
      </c>
      <c r="KV30" s="28">
        <f>求节点($AT$17:$AT$22,BN$17:BN$22,将星节奏统计!JV29)</f>
        <v>0</v>
      </c>
      <c r="KW30" s="28">
        <f>求节点($AT$17:$AT$22,BO$17:BO$22,将星节奏统计!JW29)</f>
        <v>0</v>
      </c>
      <c r="KX30" s="28">
        <f>求节点($AT$5:$AT$10,AV$5:AV$10,将星节奏统计!KA29)</f>
        <v>5.1394659520856895E-2</v>
      </c>
      <c r="KY30" s="28">
        <f>求节点($AT$5:$AT$10,AW$5:AW$10,将星节奏统计!KB29)</f>
        <v>9.1817558071368002E-2</v>
      </c>
      <c r="KZ30" s="28">
        <f>求节点($AT$5:$AT$10,AX$5:AX$10,将星节奏统计!KC29)</f>
        <v>1.7698516677198455E-2</v>
      </c>
      <c r="LA30" s="28">
        <f>求节点($AT$5:$AT$10,AY$5:AY$10,将星节奏统计!KD29)</f>
        <v>0</v>
      </c>
      <c r="LB30" s="28">
        <f>求节点($AT$5:$AT$10,AZ$5:AZ$10,将星节奏统计!KE29)</f>
        <v>0</v>
      </c>
      <c r="LC30" s="28">
        <f>求节点($AT$5:$AT$10,BA$5:BA$10,将星节奏统计!KF29)</f>
        <v>0</v>
      </c>
      <c r="LD30" s="28">
        <f>求节点($AT$5:$AT$10,BB$5:BB$10,将星节奏统计!KG29)</f>
        <v>0</v>
      </c>
      <c r="LE30" s="28">
        <f>求节点($AT$5:$AT$10,BC$5:BC$10,将星节奏统计!KH29)</f>
        <v>0</v>
      </c>
      <c r="LF30" s="28">
        <f>求节点($AT$5:$AT$10,BD$5:BD$10,将星节奏统计!KI29)</f>
        <v>0</v>
      </c>
      <c r="LG30" s="28">
        <f>求节点($AT$5:$AT$10,BE$5:BE$10,将星节奏统计!KJ29)</f>
        <v>0</v>
      </c>
      <c r="LH30" s="28">
        <f>求节点($AT$5:$AT$10,BF$5:BF$10,将星节奏统计!KK29)</f>
        <v>0</v>
      </c>
      <c r="LI30" s="28">
        <f>求节点($AT$5:$AT$10,BG$5:BG$10,将星节奏统计!KL29)</f>
        <v>0</v>
      </c>
      <c r="LJ30" s="28">
        <f>求节点($AT$5:$AT$10,BH$5:BH$10,将星节奏统计!KM29)</f>
        <v>0</v>
      </c>
      <c r="LK30" s="28">
        <f>求节点($AT$5:$AT$10,BI$5:BI$10,将星节奏统计!KN29)</f>
        <v>0</v>
      </c>
      <c r="LL30" s="28">
        <f>求节点($AT$5:$AT$10,BJ$5:BJ$10,将星节奏统计!KO29)</f>
        <v>0</v>
      </c>
      <c r="LM30" s="28">
        <f>求节点($AT$5:$AT$10,BK$5:BK$10,将星节奏统计!KP29)</f>
        <v>0</v>
      </c>
      <c r="LN30" s="28">
        <f>求节点($AT$5:$AT$10,BL$5:BL$10,将星节奏统计!KQ29)</f>
        <v>0.4879406364769856</v>
      </c>
      <c r="LO30" s="28">
        <f>求节点($AT$5:$AT$10,BM$5:BM$10,将星节奏统计!KR29)</f>
        <v>0.45047644002527626</v>
      </c>
      <c r="LP30" s="28">
        <f>求节点($AT$5:$AT$10,BN$5:BN$10,将星节奏统计!KS29)</f>
        <v>0.35043431832543348</v>
      </c>
      <c r="LQ30" s="28">
        <f>求节点($AT$5:$AT$10,BO$5:BO$10,将星节奏统计!KT29)</f>
        <v>0</v>
      </c>
      <c r="LR30" s="28">
        <f>求节点($AT$5:$AT$10,BP$5:BP$10,将星节奏统计!KU29)</f>
        <v>0.27040950013540871</v>
      </c>
      <c r="LS30" s="28">
        <f>求节点($AT$5:$AT$10,BQ$5:BQ$10,将星节奏统计!KV29)</f>
        <v>0.18027300009027247</v>
      </c>
      <c r="LT30" s="28">
        <f>求节点($AT$5:$AT$10,BR$5:BR$10,将星节奏统计!KW29)</f>
        <v>0.4532484547177929</v>
      </c>
      <c r="LU30" s="28">
        <f>求节点($AT$5:$AT$10,BS$5:BS$10,将星节奏统计!KX29)</f>
        <v>0</v>
      </c>
      <c r="LV30" s="28">
        <f>求节点($AT$5:$AT$10,BT$5:BT$10,将星节奏统计!KY29)</f>
        <v>0.18027300009027247</v>
      </c>
      <c r="LW30" s="28">
        <f>求节点($AT$5:$AT$10,BU$5:BU$10,将星节奏统计!KZ29)</f>
        <v>9.4117622510262081E-2</v>
      </c>
      <c r="LX30" s="28">
        <f>求节点($AT$5:$AT$10,BV$5:BV$10,将星节奏统计!LA29)</f>
        <v>0.32159920767335853</v>
      </c>
      <c r="LY30" s="28">
        <f>求节点($AT$5:$AT$10,BW$5:BW$10,将星节奏统计!LB29)</f>
        <v>1.7593620292928124E-2</v>
      </c>
      <c r="LZ30" s="28">
        <f>求节点($AT$5:$AT$10,BX$5:BX$10,将星节奏统计!LC29)</f>
        <v>1.0996012683080078E-2</v>
      </c>
      <c r="MA30" s="28">
        <f>求节点($AT$5:$AT$10,BY$5:BY$10,将星节奏统计!LD29)</f>
        <v>1.7593620292928124E-2</v>
      </c>
      <c r="MB30" s="28">
        <f>求节点($AT$5:$AT$10,BZ$5:BZ$10,将星节奏统计!LE29)</f>
        <v>1.0996012683080078E-2</v>
      </c>
      <c r="MC30" s="28">
        <f>求节点($AT$5:$AT$10,CA$5:CA$10,将星节奏统计!LF29)</f>
        <v>2.1992025366160156E-2</v>
      </c>
      <c r="MD30" s="28">
        <f>求节点($AT$5:$AT$10,CB$5:CB$10,将星节奏统计!LG29)</f>
        <v>2.1992025366160156E-2</v>
      </c>
      <c r="ME30" s="28">
        <f>求节点($AT$5:$AT$10,CC$5:CC$10,将星节奏统计!LH29)</f>
        <v>2.1992025366160156E-2</v>
      </c>
      <c r="MF30" s="28">
        <f>求节点($AT$5:$AT$10,CD$5:CD$10,将星节奏统计!LI29)</f>
        <v>2.1992025366160156E-2</v>
      </c>
      <c r="MG30" s="28">
        <f>求节点($AT$5:$AT$10,CE$5:CE$10,将星节奏统计!LJ29)</f>
        <v>1.3195215219696091E-2</v>
      </c>
      <c r="MH30" s="28">
        <f>求节点($AT$5:$AT$10,CF$5:CF$10,将星节奏统计!LK29)</f>
        <v>1.3195215219696091E-2</v>
      </c>
      <c r="MI30" s="28">
        <f>求节点($AT$5:$AT$10,CG$5:CG$10,将星节奏统计!LL29)</f>
        <v>1.3195215219696091E-2</v>
      </c>
      <c r="MJ30" s="28">
        <f>求节点($AT$5:$AT$10,CH$5:CH$10,将星节奏统计!LM29)</f>
        <v>1.3195215219696091E-2</v>
      </c>
      <c r="MK30" s="28">
        <f>求节点($AT$5:$AT$10,CI$5:CI$10,将星节奏统计!LN29)</f>
        <v>1.7593620292928124E-2</v>
      </c>
      <c r="ML30" s="28">
        <f>求节点($AT$5:$AT$10,CJ$5:CJ$10,将星节奏统计!LO29)</f>
        <v>1.0996012683080078E-2</v>
      </c>
      <c r="MM30" s="28">
        <f>求节点($AT$5:$AT$10,CK$5:CK$10,将星节奏统计!LP29)</f>
        <v>0</v>
      </c>
      <c r="MN30" s="28">
        <f>求节点($AT$5:$AT$10,CL$5:CL$10,将星节奏统计!LQ29)</f>
        <v>0</v>
      </c>
      <c r="MO30" s="28">
        <f>求节点($AT$5:$AT$10,CM$5:CM$10,将星节奏统计!LR29)</f>
        <v>0</v>
      </c>
      <c r="MP30" s="28">
        <f>求节点($AT$5:$AT$10,CN$5:CN$10,将星节奏统计!LS29)</f>
        <v>0</v>
      </c>
      <c r="MQ30" s="28">
        <f>求节点($AT$5:$AT$10,CO$5:CO$10,将星节奏统计!LT29)</f>
        <v>0</v>
      </c>
      <c r="MR30" s="28">
        <f>求节点($AT$5:$AT$10,CP$5:CP$10,将星节奏统计!LU29)</f>
        <v>0</v>
      </c>
      <c r="MS30" s="28">
        <f>求节点($AT$5:$AT$10,CQ$5:CQ$10,将星节奏统计!LV29)</f>
        <v>0</v>
      </c>
      <c r="MT30" s="28">
        <f>求节点($AT$5:$AT$10,CR$5:CR$10,将星节奏统计!LW29)</f>
        <v>0</v>
      </c>
      <c r="MU30" s="28">
        <f>求节点($AT$5:$AT$10,CS$5:CS$10,将星节奏统计!LX29)</f>
        <v>0</v>
      </c>
      <c r="MV30" s="28">
        <f>求节点($AT$17:$AT$22,AV$17:AV$22,将星节奏统计!MA29)</f>
        <v>0</v>
      </c>
      <c r="MW30" s="28">
        <f>求节点($AT$17:$AT$22,AW$17:AW$22,将星节奏统计!MB29)</f>
        <v>0</v>
      </c>
      <c r="MX30" s="28">
        <f>求节点($AT$17:$AT$22,AX$17:AX$22,将星节奏统计!MC29)</f>
        <v>0</v>
      </c>
      <c r="MY30" s="28">
        <f>求节点($AT$17:$AT$22,AY$17:AY$22,将星节奏统计!MD29)</f>
        <v>0</v>
      </c>
      <c r="MZ30" s="28">
        <f>求节点($AT$17:$AT$22,AZ$17:AZ$22,将星节奏统计!ME29)</f>
        <v>0</v>
      </c>
      <c r="NA30" s="28">
        <f>求节点($AT$17:$AT$22,BA$17:BA$22,将星节奏统计!MF29)</f>
        <v>0</v>
      </c>
      <c r="NB30" s="28">
        <f>求节点($AT$17:$AT$22,BB$17:BB$22,将星节奏统计!MG29)</f>
        <v>0</v>
      </c>
      <c r="NC30" s="28">
        <f>求节点($AT$17:$AT$22,BC$17:BC$22,将星节奏统计!MH29)</f>
        <v>0</v>
      </c>
      <c r="ND30" s="28">
        <f>求节点($AT$17:$AT$22,BD$17:BD$22,将星节奏统计!MI29)</f>
        <v>0</v>
      </c>
      <c r="NE30" s="28">
        <f>求节点($AT$17:$AT$22,BE$17:BE$22,将星节奏统计!MJ29)</f>
        <v>0</v>
      </c>
      <c r="NF30" s="28">
        <f>求节点($AT$17:$AT$22,BF$17:BF$22,将星节奏统计!MK29)</f>
        <v>0</v>
      </c>
      <c r="NG30" s="28">
        <f>求节点($AT$17:$AT$22,BG$17:BG$22,将星节奏统计!ML29)</f>
        <v>0</v>
      </c>
      <c r="NH30" s="28">
        <f>求节点($AT$17:$AT$22,BH$17:BH$22,将星节奏统计!MM29)</f>
        <v>0</v>
      </c>
      <c r="NI30" s="28">
        <f>求节点($AT$17:$AT$22,BI$17:BI$22,将星节奏统计!MN29)</f>
        <v>0</v>
      </c>
      <c r="NJ30" s="28">
        <f>求节点($AT$17:$AT$22,BJ$17:BJ$22,将星节奏统计!MO29)</f>
        <v>0</v>
      </c>
      <c r="NK30" s="28">
        <f>求节点($AT$17:$AT$22,BK$17:BK$22,将星节奏统计!MP29)</f>
        <v>0</v>
      </c>
      <c r="NL30" s="28">
        <f>求节点($AT$17:$AT$22,BL$17:BL$22,将星节奏统计!MQ29)</f>
        <v>0</v>
      </c>
      <c r="NM30" s="28">
        <f>求节点($AT$17:$AT$22,BM$17:BM$22,将星节奏统计!MR29)</f>
        <v>0</v>
      </c>
      <c r="NN30" s="28">
        <f>求节点($AT$17:$AT$22,BN$17:BN$22,将星节奏统计!MS29)</f>
        <v>0</v>
      </c>
      <c r="NO30" s="28">
        <f>求节点($AT$17:$AT$22,BO$17:BO$22,将星节奏统计!MT29)</f>
        <v>0</v>
      </c>
      <c r="NP30" s="28">
        <f>求节点($AT$5:$AT$10,AV$5:AV$10,将星节奏统计!MX29)</f>
        <v>6.8849756920263155E-2</v>
      </c>
      <c r="NQ30" s="28">
        <f>求节点($AT$5:$AT$10,AW$5:AW$10,将星节奏统计!MY29)</f>
        <v>0.1</v>
      </c>
      <c r="NR30" s="28">
        <f>求节点($AT$5:$AT$10,AX$5:AX$10,将星节奏统计!MZ29)</f>
        <v>2.4806865606916355E-2</v>
      </c>
      <c r="NS30" s="28">
        <f>求节点($AT$5:$AT$10,AY$5:AY$10,将星节奏统计!NA29)</f>
        <v>0</v>
      </c>
      <c r="NT30" s="28">
        <f>求节点($AT$5:$AT$10,AZ$5:AZ$10,将星节奏统计!NB29)</f>
        <v>0</v>
      </c>
      <c r="NU30" s="28">
        <f>求节点($AT$5:$AT$10,BA$5:BA$10,将星节奏统计!NC29)</f>
        <v>0</v>
      </c>
      <c r="NV30" s="28">
        <f>求节点($AT$5:$AT$10,BB$5:BB$10,将星节奏统计!ND29)</f>
        <v>0</v>
      </c>
      <c r="NW30" s="28">
        <f>求节点($AT$5:$AT$10,BC$5:BC$10,将星节奏统计!NE29)</f>
        <v>0</v>
      </c>
      <c r="NX30" s="28">
        <f>求节点($AT$5:$AT$10,BD$5:BD$10,将星节奏统计!NF29)</f>
        <v>0</v>
      </c>
      <c r="NY30" s="28">
        <f>求节点($AT$5:$AT$10,BE$5:BE$10,将星节奏统计!NG29)</f>
        <v>0</v>
      </c>
      <c r="NZ30" s="28">
        <f>求节点($AT$5:$AT$10,BF$5:BF$10,将星节奏统计!NH29)</f>
        <v>0</v>
      </c>
      <c r="OA30" s="28">
        <f>求节点($AT$5:$AT$10,BG$5:BG$10,将星节奏统计!NI29)</f>
        <v>0</v>
      </c>
      <c r="OB30" s="28">
        <f>求节点($AT$5:$AT$10,BH$5:BH$10,将星节奏统计!NJ29)</f>
        <v>0</v>
      </c>
      <c r="OC30" s="28">
        <f>求节点($AT$5:$AT$10,BI$5:BI$10,将星节奏统计!NK29)</f>
        <v>0</v>
      </c>
      <c r="OD30" s="28">
        <f>求节点($AT$5:$AT$10,BJ$5:BJ$10,将星节奏统计!NL29)</f>
        <v>0</v>
      </c>
      <c r="OE30" s="28">
        <f>求节点($AT$5:$AT$10,BK$5:BK$10,将星节奏统计!NM29)</f>
        <v>0</v>
      </c>
      <c r="OF30" s="28">
        <f>求节点($AT$5:$AT$10,BL$5:BL$10,将星节奏统计!NN29)</f>
        <v>0.54447331361303841</v>
      </c>
      <c r="OG30" s="28">
        <f>求节点($AT$5:$AT$10,BM$5:BM$10,将星节奏统计!NO29)</f>
        <v>0.47215106843923899</v>
      </c>
      <c r="OH30" s="28">
        <f>求节点($AT$5:$AT$10,BN$5:BN$10,将星节奏统计!NP29)</f>
        <v>0.46226475211172574</v>
      </c>
      <c r="OI30" s="28">
        <f>求节点($AT$5:$AT$10,BO$5:BO$10,将星节奏统计!NQ29)</f>
        <v>0</v>
      </c>
      <c r="OJ30" s="28">
        <f>求节点($AT$5:$AT$10,BP$5:BP$10,将星节奏统计!NR29)</f>
        <v>0.36729611849682897</v>
      </c>
      <c r="OK30" s="28">
        <f>求节点($AT$5:$AT$10,BQ$5:BQ$10,将星节奏统计!NS29)</f>
        <v>0.24486407899788598</v>
      </c>
      <c r="OL30" s="28">
        <f>求节点($AT$5:$AT$10,BR$5:BR$10,将星节奏统计!NT29)</f>
        <v>0.60087154868791703</v>
      </c>
      <c r="OM30" s="28">
        <f>求节点($AT$5:$AT$10,BS$5:BS$10,将星节奏统计!NU29)</f>
        <v>0</v>
      </c>
      <c r="ON30" s="28">
        <f>求节点($AT$5:$AT$10,BT$5:BT$10,将星节奏统计!NV29)</f>
        <v>0.24486407899788598</v>
      </c>
      <c r="OO30" s="28">
        <f>求节点($AT$5:$AT$10,BU$5:BU$10,将星节奏统计!NW29)</f>
        <v>0.1</v>
      </c>
      <c r="OP30" s="28">
        <f>求节点($AT$5:$AT$10,BV$5:BV$10,将星节奏统计!NX29)</f>
        <v>0.34685512519137607</v>
      </c>
      <c r="OQ30" s="28">
        <f>求节点($AT$5:$AT$10,BW$5:BW$10,将星节奏统计!NY29)</f>
        <v>2.6571189554350463E-2</v>
      </c>
      <c r="OR30" s="28">
        <f>求节点($AT$5:$AT$10,BX$5:BX$10,将星节奏统计!NZ29)</f>
        <v>1.6606993471469038E-2</v>
      </c>
      <c r="OS30" s="28">
        <f>求节点($AT$5:$AT$10,BY$5:BY$10,将星节奏统计!OA29)</f>
        <v>2.6571189554350463E-2</v>
      </c>
      <c r="OT30" s="28">
        <f>求节点($AT$5:$AT$10,BZ$5:BZ$10,将星节奏统计!OB29)</f>
        <v>1.6606993471469038E-2</v>
      </c>
      <c r="OU30" s="28">
        <f>求节点($AT$5:$AT$10,CA$5:CA$10,将星节奏统计!OC29)</f>
        <v>3.3213986942938076E-2</v>
      </c>
      <c r="OV30" s="28">
        <f>求节点($AT$5:$AT$10,CB$5:CB$10,将星节奏统计!OD29)</f>
        <v>3.3213986942938076E-2</v>
      </c>
      <c r="OW30" s="28">
        <f>求节点($AT$5:$AT$10,CC$5:CC$10,将星节奏统计!OE29)</f>
        <v>3.3213986942938076E-2</v>
      </c>
      <c r="OX30" s="28">
        <f>求节点($AT$5:$AT$10,CD$5:CD$10,将星节奏统计!OF29)</f>
        <v>3.3213986942938076E-2</v>
      </c>
      <c r="OY30" s="28">
        <f>求节点($AT$5:$AT$10,CE$5:CE$10,将星节奏统计!OG29)</f>
        <v>1.9928392165762844E-2</v>
      </c>
      <c r="OZ30" s="28">
        <f>求节点($AT$5:$AT$10,CF$5:CF$10,将星节奏统计!OH29)</f>
        <v>1.9928392165762844E-2</v>
      </c>
      <c r="PA30" s="28">
        <f>求节点($AT$5:$AT$10,CG$5:CG$10,将星节奏统计!OI29)</f>
        <v>1.9928392165762844E-2</v>
      </c>
      <c r="PB30" s="28">
        <f>求节点($AT$5:$AT$10,CH$5:CH$10,将星节奏统计!OJ29)</f>
        <v>1.9928392165762844E-2</v>
      </c>
      <c r="PC30" s="28">
        <f>求节点($AT$5:$AT$10,CI$5:CI$10,将星节奏统计!OK29)</f>
        <v>2.6571189554350463E-2</v>
      </c>
      <c r="PD30" s="28">
        <f>求节点($AT$5:$AT$10,CJ$5:CJ$10,将星节奏统计!OL29)</f>
        <v>1.6606993471469038E-2</v>
      </c>
      <c r="PE30" s="28">
        <f>求节点($AT$5:$AT$10,CK$5:CK$10,将星节奏统计!OM29)</f>
        <v>0</v>
      </c>
      <c r="PF30" s="28">
        <f>求节点($AT$5:$AT$10,CL$5:CL$10,将星节奏统计!ON29)</f>
        <v>0</v>
      </c>
      <c r="PG30" s="28">
        <f>求节点($AT$5:$AT$10,CM$5:CM$10,将星节奏统计!OO29)</f>
        <v>0</v>
      </c>
      <c r="PH30" s="28">
        <f>求节点($AT$5:$AT$10,CN$5:CN$10,将星节奏统计!OP29)</f>
        <v>0</v>
      </c>
      <c r="PI30" s="28">
        <f>求节点($AT$5:$AT$10,CO$5:CO$10,将星节奏统计!OQ29)</f>
        <v>0</v>
      </c>
      <c r="PJ30" s="28">
        <f>求节点($AT$5:$AT$10,CP$5:CP$10,将星节奏统计!OR29)</f>
        <v>0</v>
      </c>
      <c r="PK30" s="28">
        <f>求节点($AT$5:$AT$10,CQ$5:CQ$10,将星节奏统计!OS29)</f>
        <v>0</v>
      </c>
      <c r="PL30" s="28">
        <f>求节点($AT$5:$AT$10,CR$5:CR$10,将星节奏统计!OT29)</f>
        <v>0</v>
      </c>
      <c r="PM30" s="28">
        <f>求节点($AT$5:$AT$10,CS$5:CS$10,将星节奏统计!OU29)</f>
        <v>0</v>
      </c>
      <c r="PN30" s="28">
        <f>求节点($AT$17:$AT$22,AV$17:AV$22,将星节奏统计!OX29)</f>
        <v>0</v>
      </c>
      <c r="PO30" s="28">
        <f>求节点($AT$17:$AT$22,AW$17:AW$22,将星节奏统计!OY29)</f>
        <v>0</v>
      </c>
      <c r="PP30" s="28">
        <f>求节点($AT$17:$AT$22,AX$17:AX$22,将星节奏统计!OZ29)</f>
        <v>0</v>
      </c>
      <c r="PQ30" s="28">
        <f>求节点($AT$17:$AT$22,AY$17:AY$22,将星节奏统计!PA29)</f>
        <v>2.4953932129950784E-6</v>
      </c>
      <c r="PR30" s="28">
        <f>求节点($AT$17:$AT$22,AZ$17:AZ$22,将星节奏统计!PB29)</f>
        <v>3.7430898194960871E-6</v>
      </c>
      <c r="PS30" s="28">
        <f>求节点($AT$17:$AT$22,BA$17:BA$22,将星节奏统计!PC29)</f>
        <v>3.7430898194960871E-6</v>
      </c>
      <c r="PT30" s="28">
        <f>求节点($AT$17:$AT$22,BB$17:BB$22,将星节奏统计!PD29)</f>
        <v>5.6713482113578129E-6</v>
      </c>
      <c r="PU30" s="28">
        <f>求节点($AT$17:$AT$22,BC$17:BC$22,将星节奏统计!PE29)</f>
        <v>0</v>
      </c>
      <c r="PV30" s="28">
        <f>求节点($AT$17:$AT$22,BD$17:BD$22,将星节奏统计!PF29)</f>
        <v>3.7430898194960871E-6</v>
      </c>
      <c r="PW30" s="28">
        <f>求节点($AT$17:$AT$22,BE$17:BE$22,将星节奏统计!PG29)</f>
        <v>0</v>
      </c>
      <c r="PX30" s="28">
        <f>求节点($AT$17:$AT$22,BF$17:BF$22,将星节奏统计!PH29)</f>
        <v>0</v>
      </c>
      <c r="PY30" s="28">
        <f>求节点($AT$17:$AT$22,BG$17:BG$22,将星节奏统计!PI29)</f>
        <v>0</v>
      </c>
      <c r="PZ30" s="28">
        <f>求节点($AT$17:$AT$22,BH$17:BH$22,将星节奏统计!PJ29)</f>
        <v>0</v>
      </c>
      <c r="QA30" s="28">
        <f>求节点($AT$17:$AT$22,BI$17:BI$22,将星节奏统计!PK29)</f>
        <v>0</v>
      </c>
      <c r="QB30" s="28">
        <f>求节点($AT$17:$AT$22,BJ$17:BJ$22,将星节奏统计!PL29)</f>
        <v>0</v>
      </c>
      <c r="QC30" s="28">
        <f>求节点($AT$17:$AT$22,BK$17:BK$22,将星节奏统计!PM29)</f>
        <v>0</v>
      </c>
      <c r="QD30" s="28">
        <f>求节点($AT$17:$AT$22,BL$17:BL$22,将星节奏统计!PN29)</f>
        <v>0</v>
      </c>
      <c r="QE30" s="28">
        <f>求节点($AT$17:$AT$22,BM$17:BM$22,将星节奏统计!PO29)</f>
        <v>0</v>
      </c>
      <c r="QF30" s="28">
        <f>求节点($AT$17:$AT$22,BN$17:BN$22,将星节奏统计!PP29)</f>
        <v>0</v>
      </c>
      <c r="QG30" s="28">
        <f>求节点($AT$17:$AT$22,BO$17:BO$22,将星节奏统计!PQ29)</f>
        <v>0</v>
      </c>
      <c r="QJ30" s="3">
        <v>26</v>
      </c>
      <c r="QK30" s="28">
        <f t="shared" ca="1" si="41"/>
        <v>0.19869501850524754</v>
      </c>
      <c r="QL30" s="28">
        <f t="shared" ca="1" si="41"/>
        <v>0.2278940147361862</v>
      </c>
      <c r="QM30" s="28">
        <f t="shared" ca="1" si="41"/>
        <v>0.28665649068971133</v>
      </c>
      <c r="QN30" s="28">
        <f t="shared" ca="1" si="41"/>
        <v>0.43751078320502601</v>
      </c>
      <c r="QO30" s="28">
        <f t="shared" ca="1" si="41"/>
        <v>0.52941199925219395</v>
      </c>
      <c r="QP30" s="28">
        <f t="shared" ca="1" si="42"/>
        <v>1.7571703106741748E-2</v>
      </c>
      <c r="QQ30" s="28">
        <f t="shared" ca="1" si="42"/>
        <v>2.0719762938269937E-2</v>
      </c>
      <c r="QR30" s="28">
        <f t="shared" ca="1" si="42"/>
        <v>2.7562721721252986E-2</v>
      </c>
      <c r="QS30" s="28">
        <f t="shared" ca="1" si="42"/>
        <v>5.2780860878784371E-2</v>
      </c>
      <c r="QT30" s="28">
        <f t="shared" ca="1" si="42"/>
        <v>7.971356866305139E-2</v>
      </c>
      <c r="QU30" s="28">
        <f t="shared" ca="1" si="43"/>
        <v>5.11945784561963E-2</v>
      </c>
      <c r="QV30" s="28">
        <f t="shared" ca="1" si="43"/>
        <v>5.7977612759638211E-2</v>
      </c>
      <c r="QW30" s="28">
        <f t="shared" ca="1" si="43"/>
        <v>6.8600261665651141E-2</v>
      </c>
      <c r="QX30" s="28">
        <f t="shared" ca="1" si="43"/>
        <v>9.1817558071368002E-2</v>
      </c>
      <c r="QY30" s="28">
        <f t="shared" ca="1" si="43"/>
        <v>0.1</v>
      </c>
      <c r="QZ30" s="28">
        <f t="shared" ca="1" si="44"/>
        <v>0.12957756433037046</v>
      </c>
      <c r="RA30" s="28">
        <f t="shared" ca="1" si="44"/>
        <v>0.14852644582469587</v>
      </c>
      <c r="RB30" s="28">
        <f t="shared" ca="1" si="44"/>
        <v>0.18667844878579759</v>
      </c>
      <c r="RC30" s="28">
        <f t="shared" ca="1" si="44"/>
        <v>0.2713400967645303</v>
      </c>
      <c r="RD30" s="28">
        <f t="shared" ca="1" si="44"/>
        <v>0.34464040099048132</v>
      </c>
      <c r="RE30" s="28">
        <f t="shared" ca="1" si="45"/>
        <v>1.0982314441713603E-2</v>
      </c>
      <c r="RF30" s="28">
        <f t="shared" ca="1" si="45"/>
        <v>1.294985183641871E-2</v>
      </c>
      <c r="RG30" s="28">
        <f t="shared" ca="1" si="45"/>
        <v>1.7226701075783127E-2</v>
      </c>
      <c r="RH30" s="28">
        <f t="shared" ca="1" si="45"/>
        <v>3.2988038049240234E-2</v>
      </c>
      <c r="RI30" s="28">
        <f t="shared" ca="1" si="45"/>
        <v>4.9820980414407114E-2</v>
      </c>
      <c r="RJ30" s="28">
        <f t="shared" ca="1" si="46"/>
        <v>5.2046158194691758E-6</v>
      </c>
      <c r="RK30" s="28">
        <f t="shared" ca="1" si="46"/>
        <v>0</v>
      </c>
      <c r="RL30" s="28">
        <f t="shared" ca="1" si="46"/>
        <v>4.5130861500864566E-6</v>
      </c>
      <c r="RM30" s="28">
        <f t="shared" ca="1" si="46"/>
        <v>0</v>
      </c>
      <c r="RN30" s="28">
        <f t="shared" ca="1" si="46"/>
        <v>3.9132302658362664E-6</v>
      </c>
      <c r="RO30" s="28">
        <f t="shared" ca="1" si="47"/>
        <v>4.9783281751460129E-6</v>
      </c>
      <c r="RP30" s="28">
        <f t="shared" ca="1" si="47"/>
        <v>0</v>
      </c>
      <c r="RQ30" s="28">
        <f t="shared" ca="1" si="47"/>
        <v>4.3168650131278352E-6</v>
      </c>
      <c r="RR30" s="28">
        <f t="shared" ca="1" si="47"/>
        <v>0</v>
      </c>
      <c r="RS30" s="28">
        <f t="shared" ca="1" si="47"/>
        <v>3.7430898194960871E-6</v>
      </c>
      <c r="RT30" s="28">
        <f t="shared" ca="1" si="48"/>
        <v>2.2005962043075249E-2</v>
      </c>
      <c r="RU30" s="28">
        <f t="shared" ca="1" si="48"/>
        <v>2.4924698578024047E-2</v>
      </c>
      <c r="RV30" s="28">
        <f t="shared" ca="1" si="48"/>
        <v>3.1269175772203062E-2</v>
      </c>
      <c r="RW30" s="28">
        <f t="shared" ca="1" si="48"/>
        <v>5.1394659520856895E-2</v>
      </c>
      <c r="RX30" s="28">
        <f t="shared" ca="1" si="48"/>
        <v>6.8849756920263155E-2</v>
      </c>
      <c r="RY30" s="28">
        <f t="shared" ca="1" si="49"/>
        <v>5.7086734728441849E-2</v>
      </c>
      <c r="RZ30" s="28">
        <f t="shared" ca="1" si="49"/>
        <v>6.4925378745356907E-2</v>
      </c>
      <c r="SA30" s="28">
        <f t="shared" ca="1" si="49"/>
        <v>7.9651211861064886E-2</v>
      </c>
      <c r="SB30" s="28">
        <f t="shared" ca="1" si="49"/>
        <v>0.11181613918746053</v>
      </c>
      <c r="SC30" s="28">
        <f t="shared" ca="1" si="49"/>
        <v>0.12480686560691637</v>
      </c>
    </row>
    <row r="31" spans="2:497" x14ac:dyDescent="0.2">
      <c r="E31" s="5" t="s">
        <v>437</v>
      </c>
      <c r="F31" s="28">
        <v>0.6</v>
      </c>
      <c r="G31" s="28">
        <f t="shared" si="57"/>
        <v>0.6</v>
      </c>
      <c r="H31" s="31">
        <f t="shared" si="58"/>
        <v>0</v>
      </c>
      <c r="L31" s="5">
        <v>1</v>
      </c>
      <c r="M31" s="39">
        <v>28</v>
      </c>
      <c r="N31" s="39" t="str">
        <f>IF(将星标签统计!H30="","",将星标签统计!H30)</f>
        <v>李牧</v>
      </c>
      <c r="O31" s="39">
        <v>0</v>
      </c>
      <c r="P31" s="39" t="s">
        <v>438</v>
      </c>
      <c r="Q31" s="39">
        <v>3</v>
      </c>
      <c r="R31" s="40">
        <f>IFERROR(INDEX($F$28:$F$51,MATCH(P31,$E$28:$E$51,0))/Q31,0)</f>
        <v>0.5</v>
      </c>
      <c r="S31" s="28">
        <f t="shared" si="24"/>
        <v>0.5</v>
      </c>
      <c r="T31" s="40">
        <v>0.08</v>
      </c>
      <c r="U31" s="40">
        <v>0.16</v>
      </c>
      <c r="V31" s="40">
        <v>0.24</v>
      </c>
      <c r="W31" s="40">
        <v>0.32</v>
      </c>
      <c r="X31" s="40">
        <v>0.41</v>
      </c>
      <c r="Y31" s="40">
        <v>0.5</v>
      </c>
      <c r="AC31" s="5">
        <v>0</v>
      </c>
      <c r="AD31" s="5">
        <v>28</v>
      </c>
      <c r="AE31" s="5" t="str">
        <f>IF(将星标签统计!BF30="","",将星标签统计!BF30)</f>
        <v/>
      </c>
      <c r="AF31" s="5">
        <f>IF(将星标签统计!CA30=0,0,1)</f>
        <v>0</v>
      </c>
      <c r="AH31" s="5">
        <f t="shared" si="25"/>
        <v>0</v>
      </c>
      <c r="AI31" s="28">
        <f t="shared" si="4"/>
        <v>0</v>
      </c>
      <c r="AJ31" s="55">
        <f t="shared" si="26"/>
        <v>0</v>
      </c>
      <c r="AU31" s="28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U31" s="3">
        <v>27</v>
      </c>
      <c r="CV31" s="28">
        <f>求节点($AT$5:$AT$10,AV$5:AV$10,将星节奏统计!BJ30)</f>
        <v>2.3107792087945968E-2</v>
      </c>
      <c r="CW31" s="28">
        <f>求节点($AT$5:$AT$10,AW$5:AW$10,将星节奏统计!BK30)</f>
        <v>5.3755190180286759E-2</v>
      </c>
      <c r="CX31" s="28">
        <f>求节点($AT$5:$AT$10,AX$5:AX$10,将星节奏统计!BL30)</f>
        <v>6.2906514718071276E-3</v>
      </c>
      <c r="CY31" s="28">
        <f>求节点($AT$5:$AT$10,AY$5:AY$10,将星节奏统计!BM30)</f>
        <v>0</v>
      </c>
      <c r="CZ31" s="28">
        <f>求节点($AT$5:$AT$10,AZ$5:AZ$10,将星节奏统计!BN30)</f>
        <v>0</v>
      </c>
      <c r="DA31" s="28">
        <f>求节点($AT$5:$AT$10,BA$5:BA$10,将星节奏统计!BO30)</f>
        <v>0</v>
      </c>
      <c r="DB31" s="28">
        <f>求节点($AT$5:$AT$10,BB$5:BB$10,将星节奏统计!BP30)</f>
        <v>0</v>
      </c>
      <c r="DC31" s="28">
        <f>求节点($AT$5:$AT$10,BC$5:BC$10,将星节奏统计!BQ30)</f>
        <v>0</v>
      </c>
      <c r="DD31" s="28">
        <f>求节点($AT$5:$AT$10,BD$5:BD$10,将星节奏统计!BR30)</f>
        <v>0</v>
      </c>
      <c r="DE31" s="28">
        <f>求节点($AT$5:$AT$10,BE$5:BE$10,将星节奏统计!BS30)</f>
        <v>0</v>
      </c>
      <c r="DF31" s="28">
        <f>求节点($AT$5:$AT$10,BF$5:BF$10,将星节奏统计!BT30)</f>
        <v>0</v>
      </c>
      <c r="DG31" s="28">
        <f>求节点($AT$5:$AT$10,BG$5:BG$10,将星节奏统计!BU30)</f>
        <v>0</v>
      </c>
      <c r="DH31" s="28">
        <f>求节点($AT$5:$AT$10,BH$5:BH$10,将星节奏统计!BV30)</f>
        <v>0</v>
      </c>
      <c r="DI31" s="28">
        <f>求节点($AT$5:$AT$10,BI$5:BI$10,将星节奏统计!BW30)</f>
        <v>0</v>
      </c>
      <c r="DJ31" s="28">
        <f>求节点($AT$5:$AT$10,BJ$5:BJ$10,将星节奏统计!BX30)</f>
        <v>0</v>
      </c>
      <c r="DK31" s="28">
        <f>求节点($AT$5:$AT$10,BK$5:BK$10,将星节奏统计!BY30)</f>
        <v>0</v>
      </c>
      <c r="DL31" s="28">
        <f>求节点($AT$5:$AT$10,BL$5:BL$10,将星节奏统计!BZ30)</f>
        <v>0.2861046756015645</v>
      </c>
      <c r="DM31" s="28">
        <f>求节点($AT$5:$AT$10,BM$5:BM$10,将星节奏统计!CA30)</f>
        <v>0.20461675213218322</v>
      </c>
      <c r="DN31" s="28">
        <f>求节点($AT$5:$AT$10,BN$5:BN$10,将星节奏统计!CB30)</f>
        <v>0.16337110296729557</v>
      </c>
      <c r="DO31" s="28">
        <f>求节点($AT$5:$AT$10,BO$5:BO$10,将星节奏统计!CC30)</f>
        <v>0</v>
      </c>
      <c r="DP31" s="28">
        <f>求节点($AT$5:$AT$10,BP$5:BP$10,将星节奏统计!CD30)</f>
        <v>0.11323172649252826</v>
      </c>
      <c r="DQ31" s="28">
        <f>求节点($AT$5:$AT$10,BQ$5:BQ$10,将星节奏统计!CE30)</f>
        <v>7.5487817661685511E-2</v>
      </c>
      <c r="DR31" s="28">
        <f>求节点($AT$5:$AT$10,BR$5:BR$10,将星节奏统计!CF30)</f>
        <v>0.20461675213218322</v>
      </c>
      <c r="DS31" s="28">
        <f>求节点($AT$5:$AT$10,BS$5:BS$10,将星节奏统计!CG30)</f>
        <v>0</v>
      </c>
      <c r="DT31" s="28">
        <f>求节点($AT$5:$AT$10,BT$5:BT$10,将星节奏统计!CH30)</f>
        <v>7.5487817661685511E-2</v>
      </c>
      <c r="DU31" s="28">
        <f>求节点($AT$5:$AT$10,BU$5:BU$10,将星节奏统计!CI30)</f>
        <v>5.3755190180286759E-2</v>
      </c>
      <c r="DV31" s="28">
        <f>求节点($AT$5:$AT$10,BV$5:BV$10,将星节奏统计!CJ30)</f>
        <v>0.21381640869724272</v>
      </c>
      <c r="DW31" s="28">
        <f>求节点($AT$5:$AT$10,BW$5:BW$10,将星节奏统计!CK30)</f>
        <v>6.2533677487622702E-3</v>
      </c>
      <c r="DX31" s="28">
        <f>求节点($AT$5:$AT$10,BX$5:BX$10,将星节奏统计!CL30)</f>
        <v>3.9083548429764206E-3</v>
      </c>
      <c r="DY31" s="28">
        <f>求节点($AT$5:$AT$10,BY$5:BY$10,将星节奏统计!CM30)</f>
        <v>6.2533677487622702E-3</v>
      </c>
      <c r="DZ31" s="28">
        <f>求节点($AT$5:$AT$10,BZ$5:BZ$10,将星节奏统计!CN30)</f>
        <v>3.9083548429764206E-3</v>
      </c>
      <c r="EA31" s="28">
        <f>求节点($AT$5:$AT$10,CA$5:CA$10,将星节奏统计!CO30)</f>
        <v>7.8167096859528412E-3</v>
      </c>
      <c r="EB31" s="28">
        <f>求节点($AT$5:$AT$10,CB$5:CB$10,将星节奏统计!CP30)</f>
        <v>7.8167096859528412E-3</v>
      </c>
      <c r="EC31" s="28">
        <f>求节点($AT$5:$AT$10,CC$5:CC$10,将星节奏统计!CQ30)</f>
        <v>7.8167096859528412E-3</v>
      </c>
      <c r="ED31" s="28">
        <f>求节点($AT$5:$AT$10,CD$5:CD$10,将星节奏统计!CR30)</f>
        <v>7.8167096859528412E-3</v>
      </c>
      <c r="EE31" s="28">
        <f>求节点($AT$5:$AT$10,CE$5:CE$10,将星节奏统计!CS30)</f>
        <v>4.6900258115717061E-3</v>
      </c>
      <c r="EF31" s="28">
        <f>求节点($AT$5:$AT$10,CF$5:CF$10,将星节奏统计!CT30)</f>
        <v>4.6900258115717061E-3</v>
      </c>
      <c r="EG31" s="28">
        <f>求节点($AT$5:$AT$10,CG$5:CG$10,将星节奏统计!CU30)</f>
        <v>4.6900258115717061E-3</v>
      </c>
      <c r="EH31" s="28">
        <f>求节点($AT$5:$AT$10,CH$5:CH$10,将星节奏统计!CV30)</f>
        <v>4.6900258115717061E-3</v>
      </c>
      <c r="EI31" s="28">
        <f>求节点($AT$5:$AT$10,CI$5:CI$10,将星节奏统计!CW30)</f>
        <v>6.2533677487622702E-3</v>
      </c>
      <c r="EJ31" s="28">
        <f>求节点($AT$5:$AT$10,CJ$5:CJ$10,将星节奏统计!CX30)</f>
        <v>3.9083548429764206E-3</v>
      </c>
      <c r="EK31" s="28">
        <f>求节点($AT$5:$AT$10,CK$5:CK$10,将星节奏统计!CY30)</f>
        <v>0</v>
      </c>
      <c r="EL31" s="28">
        <f>求节点($AT$5:$AT$10,CL$5:CL$10,将星节奏统计!CZ30)</f>
        <v>0</v>
      </c>
      <c r="EM31" s="28">
        <f>求节点($AT$5:$AT$10,CM$5:CM$10,将星节奏统计!DA30)</f>
        <v>0</v>
      </c>
      <c r="EN31" s="28">
        <f>求节点($AT$5:$AT$10,CN$5:CN$10,将星节奏统计!DB30)</f>
        <v>0</v>
      </c>
      <c r="EO31" s="28">
        <f>求节点($AT$5:$AT$10,CO$5:CO$10,将星节奏统计!DC30)</f>
        <v>0</v>
      </c>
      <c r="EP31" s="28">
        <f>求节点($AT$5:$AT$10,CP$5:CP$10,将星节奏统计!DD30)</f>
        <v>0</v>
      </c>
      <c r="EQ31" s="28">
        <f>求节点($AT$5:$AT$10,CQ$5:CQ$10,将星节奏统计!DE30)</f>
        <v>0</v>
      </c>
      <c r="ER31" s="28">
        <f>求节点($AT$5:$AT$10,CR$5:CR$10,将星节奏统计!DF30)</f>
        <v>0</v>
      </c>
      <c r="ES31" s="28">
        <f>求节点($AT$5:$AT$10,CS$5:CS$10,将星节奏统计!DG30)</f>
        <v>0</v>
      </c>
      <c r="ET31" s="28">
        <f>求节点($AT$17:$AT$22,AV$17:AV$22,将星节奏统计!DJ30)</f>
        <v>0</v>
      </c>
      <c r="EU31" s="28">
        <f>求节点($AT$17:$AT$22,AW$17:AW$22,将星节奏统计!DK30)</f>
        <v>0</v>
      </c>
      <c r="EV31" s="28">
        <f>求节点($AT$17:$AT$22,AX$17:AX$22,将星节奏统计!DL30)</f>
        <v>0</v>
      </c>
      <c r="EW31" s="28">
        <f>求节点($AT$17:$AT$22,AY$17:AY$22,将星节奏统计!DM30)</f>
        <v>3.5547489765676288E-6</v>
      </c>
      <c r="EX31" s="28">
        <f>求节点($AT$17:$AT$22,AZ$17:AZ$22,将星节奏统计!DN30)</f>
        <v>5.3321234648497084E-6</v>
      </c>
      <c r="EY31" s="28">
        <f>求节点($AT$17:$AT$22,BA$17:BA$22,将星节奏统计!DO30)</f>
        <v>5.3321234648497084E-6</v>
      </c>
      <c r="EZ31" s="28">
        <f>求节点($AT$17:$AT$22,BB$17:BB$22,将星节奏统计!DP30)</f>
        <v>8.0789749467430338E-6</v>
      </c>
      <c r="FA31" s="28">
        <f>求节点($AT$17:$AT$22,BC$17:BC$22,将星节奏统计!DQ30)</f>
        <v>0</v>
      </c>
      <c r="FB31" s="28">
        <f>求节点($AT$17:$AT$22,BD$17:BD$22,将星节奏统计!DR30)</f>
        <v>5.3321234648497084E-6</v>
      </c>
      <c r="FC31" s="28">
        <f>求节点($AT$17:$AT$22,BE$17:BE$22,将星节奏统计!DS30)</f>
        <v>0</v>
      </c>
      <c r="FD31" s="28">
        <f>求节点($AT$17:$AT$22,BF$17:BF$22,将星节奏统计!DT30)</f>
        <v>0</v>
      </c>
      <c r="FE31" s="28">
        <f>求节点($AT$17:$AT$22,BG$17:BG$22,将星节奏统计!DU30)</f>
        <v>0</v>
      </c>
      <c r="FF31" s="28">
        <f>求节点($AT$17:$AT$22,BH$17:BH$22,将星节奏统计!DV30)</f>
        <v>0</v>
      </c>
      <c r="FG31" s="28">
        <f>求节点($AT$17:$AT$22,BI$17:BI$22,将星节奏统计!DW30)</f>
        <v>0</v>
      </c>
      <c r="FH31" s="28">
        <f>求节点($AT$17:$AT$22,BJ$17:BJ$22,将星节奏统计!DX30)</f>
        <v>0</v>
      </c>
      <c r="FI31" s="28">
        <f>求节点($AT$17:$AT$22,BK$17:BK$22,将星节奏统计!DY30)</f>
        <v>0</v>
      </c>
      <c r="FJ31" s="28">
        <f>求节点($AT$17:$AT$22,BL$17:BL$22,将星节奏统计!DZ30)</f>
        <v>0</v>
      </c>
      <c r="FK31" s="28">
        <f>求节点($AT$17:$AT$22,BM$17:BM$22,将星节奏统计!EA30)</f>
        <v>0</v>
      </c>
      <c r="FL31" s="28">
        <f>求节点($AT$17:$AT$22,BN$17:BN$22,将星节奏统计!EB30)</f>
        <v>0</v>
      </c>
      <c r="FM31" s="28">
        <f>求节点($AT$17:$AT$22,BO$17:BO$22,将星节奏统计!EC30)</f>
        <v>0</v>
      </c>
      <c r="FN31" s="28">
        <f>求节点($AT$5:$AT$10,AV$5:AV$10,将星节奏统计!EG30)</f>
        <v>2.6192473674425759E-2</v>
      </c>
      <c r="FO31" s="28">
        <f>求节点($AT$5:$AT$10,AW$5:AW$10,将星节奏统计!EH30)</f>
        <v>6.0624555926518657E-2</v>
      </c>
      <c r="FP31" s="28">
        <f>求节点($AT$5:$AT$10,AX$5:AX$10,将星节奏统计!EI30)</f>
        <v>7.406277978917318E-3</v>
      </c>
      <c r="FQ31" s="28">
        <f>求节点($AT$5:$AT$10,AY$5:AY$10,将星节奏统计!EJ30)</f>
        <v>0</v>
      </c>
      <c r="FR31" s="28">
        <f>求节点($AT$5:$AT$10,AZ$5:AZ$10,将星节奏统计!EK30)</f>
        <v>0</v>
      </c>
      <c r="FS31" s="28">
        <f>求节点($AT$5:$AT$10,BA$5:BA$10,将星节奏统计!EL30)</f>
        <v>0</v>
      </c>
      <c r="FT31" s="28">
        <f>求节点($AT$5:$AT$10,BB$5:BB$10,将星节奏统计!EM30)</f>
        <v>0</v>
      </c>
      <c r="FU31" s="28">
        <f>求节点($AT$5:$AT$10,BC$5:BC$10,将星节奏统计!EN30)</f>
        <v>0</v>
      </c>
      <c r="FV31" s="28">
        <f>求节点($AT$5:$AT$10,BD$5:BD$10,将星节奏统计!EO30)</f>
        <v>0</v>
      </c>
      <c r="FW31" s="28">
        <f>求节点($AT$5:$AT$10,BE$5:BE$10,将星节奏统计!EP30)</f>
        <v>0</v>
      </c>
      <c r="FX31" s="28">
        <f>求节点($AT$5:$AT$10,BF$5:BF$10,将星节奏统计!EQ30)</f>
        <v>0</v>
      </c>
      <c r="FY31" s="28">
        <f>求节点($AT$5:$AT$10,BG$5:BG$10,将星节奏统计!ER30)</f>
        <v>0</v>
      </c>
      <c r="FZ31" s="28">
        <f>求节点($AT$5:$AT$10,BH$5:BH$10,将星节奏统计!ES30)</f>
        <v>0</v>
      </c>
      <c r="GA31" s="28">
        <f>求节点($AT$5:$AT$10,BI$5:BI$10,将星节奏统计!ET30)</f>
        <v>0</v>
      </c>
      <c r="GB31" s="28">
        <f>求节点($AT$5:$AT$10,BJ$5:BJ$10,将星节奏统计!EU30)</f>
        <v>0</v>
      </c>
      <c r="GC31" s="28">
        <f>求节点($AT$5:$AT$10,BK$5:BK$10,将星节奏统计!EV30)</f>
        <v>0</v>
      </c>
      <c r="GD31" s="28">
        <f>求节点($AT$5:$AT$10,BL$5:BL$10,将星节奏统计!EW30)</f>
        <v>0.32274520237345311</v>
      </c>
      <c r="GE31" s="28">
        <f>求节点($AT$5:$AT$10,BM$5:BM$10,将星节奏统计!EX30)</f>
        <v>0.23330429088644528</v>
      </c>
      <c r="GF31" s="28">
        <f>求节点($AT$5:$AT$10,BN$5:BN$10,将星节奏统计!EY30)</f>
        <v>0.18727738526251392</v>
      </c>
      <c r="GG31" s="28">
        <f>求节点($AT$5:$AT$10,BO$5:BO$10,将星节奏统计!EZ30)</f>
        <v>0</v>
      </c>
      <c r="GH31" s="28">
        <f>求节点($AT$5:$AT$10,BP$5:BP$10,将星节奏统计!FA30)</f>
        <v>0.13331300362051168</v>
      </c>
      <c r="GI31" s="28">
        <f>求节点($AT$5:$AT$10,BQ$5:BQ$10,将星节奏统计!FB30)</f>
        <v>8.8875335747007803E-2</v>
      </c>
      <c r="GJ31" s="28">
        <f>求节点($AT$5:$AT$10,BR$5:BR$10,将星节奏统计!FC30)</f>
        <v>0.23330429088644528</v>
      </c>
      <c r="GK31" s="28">
        <f>求节点($AT$5:$AT$10,BS$5:BS$10,将星节奏统计!FD30)</f>
        <v>0</v>
      </c>
      <c r="GL31" s="28">
        <f>求节点($AT$5:$AT$10,BT$5:BT$10,将星节奏统计!FE30)</f>
        <v>8.8875335747007803E-2</v>
      </c>
      <c r="GM31" s="28">
        <f>求节点($AT$5:$AT$10,BU$5:BU$10,将星节奏统计!FF30)</f>
        <v>6.0755897369992463E-2</v>
      </c>
      <c r="GN31" s="28">
        <f>求节点($AT$5:$AT$10,BV$5:BV$10,将星节奏统计!FG30)</f>
        <v>0.23991293517935244</v>
      </c>
      <c r="GO31" s="28">
        <f>求节点($AT$5:$AT$10,BW$5:BW$10,将星节奏统计!FH30)</f>
        <v>7.3623821092769909E-3</v>
      </c>
      <c r="GP31" s="28">
        <f>求节点($AT$5:$AT$10,BX$5:BX$10,将星节奏统计!FI30)</f>
        <v>4.6014888182981176E-3</v>
      </c>
      <c r="GQ31" s="28">
        <f>求节点($AT$5:$AT$10,BY$5:BY$10,将星节奏统计!FJ30)</f>
        <v>7.3623821092769909E-3</v>
      </c>
      <c r="GR31" s="28">
        <f>求节点($AT$5:$AT$10,BZ$5:BZ$10,将星节奏统计!FK30)</f>
        <v>4.6014888182981176E-3</v>
      </c>
      <c r="GS31" s="28">
        <f>求节点($AT$5:$AT$10,CA$5:CA$10,将星节奏统计!FL30)</f>
        <v>9.2029776365962351E-3</v>
      </c>
      <c r="GT31" s="28">
        <f>求节点($AT$5:$AT$10,CB$5:CB$10,将星节奏统计!FM30)</f>
        <v>9.2029776365962351E-3</v>
      </c>
      <c r="GU31" s="28">
        <f>求节点($AT$5:$AT$10,CC$5:CC$10,将星节奏统计!FN30)</f>
        <v>9.2029776365962351E-3</v>
      </c>
      <c r="GV31" s="28">
        <f>求节点($AT$5:$AT$10,CD$5:CD$10,将星节奏统计!FO30)</f>
        <v>9.2029776365962351E-3</v>
      </c>
      <c r="GW31" s="28">
        <f>求节点($AT$5:$AT$10,CE$5:CE$10,将星节奏统计!FP30)</f>
        <v>5.5217865819577397E-3</v>
      </c>
      <c r="GX31" s="28">
        <f>求节点($AT$5:$AT$10,CF$5:CF$10,将星节奏统计!FQ30)</f>
        <v>5.5217865819577397E-3</v>
      </c>
      <c r="GY31" s="28">
        <f>求节点($AT$5:$AT$10,CG$5:CG$10,将星节奏统计!FR30)</f>
        <v>5.5217865819577397E-3</v>
      </c>
      <c r="GZ31" s="28">
        <f>求节点($AT$5:$AT$10,CH$5:CH$10,将星节奏统计!FS30)</f>
        <v>5.5217865819577397E-3</v>
      </c>
      <c r="HA31" s="28">
        <f>求节点($AT$5:$AT$10,CI$5:CI$10,将星节奏统计!FT30)</f>
        <v>7.3623821092769909E-3</v>
      </c>
      <c r="HB31" s="28">
        <f>求节点($AT$5:$AT$10,CJ$5:CJ$10,将星节奏统计!FU30)</f>
        <v>4.6014888182981176E-3</v>
      </c>
      <c r="HC31" s="28">
        <f>求节点($AT$5:$AT$10,CK$5:CK$10,将星节奏统计!FV30)</f>
        <v>0</v>
      </c>
      <c r="HD31" s="28">
        <f>求节点($AT$5:$AT$10,CL$5:CL$10,将星节奏统计!FW30)</f>
        <v>0</v>
      </c>
      <c r="HE31" s="28">
        <f>求节点($AT$5:$AT$10,CM$5:CM$10,将星节奏统计!FX30)</f>
        <v>0</v>
      </c>
      <c r="HF31" s="28">
        <f>求节点($AT$5:$AT$10,CN$5:CN$10,将星节奏统计!FY30)</f>
        <v>0</v>
      </c>
      <c r="HG31" s="28">
        <f>求节点($AT$5:$AT$10,CO$5:CO$10,将星节奏统计!FZ30)</f>
        <v>0</v>
      </c>
      <c r="HH31" s="28">
        <f>求节点($AT$5:$AT$10,CP$5:CP$10,将星节奏统计!GA30)</f>
        <v>0</v>
      </c>
      <c r="HI31" s="28">
        <f>求节点($AT$5:$AT$10,CQ$5:CQ$10,将星节奏统计!GB30)</f>
        <v>0</v>
      </c>
      <c r="HJ31" s="28">
        <f>求节点($AT$5:$AT$10,CR$5:CR$10,将星节奏统计!GC30)</f>
        <v>0</v>
      </c>
      <c r="HK31" s="28">
        <f>求节点($AT$5:$AT$10,CS$5:CS$10,将星节奏统计!GD30)</f>
        <v>0</v>
      </c>
      <c r="HL31" s="28">
        <f>求节点($AT$17:$AT$22,AV$17:AV$22,将星节奏统计!GG30)</f>
        <v>0</v>
      </c>
      <c r="HM31" s="28">
        <f>求节点($AT$17:$AT$22,AW$17:AW$22,将星节奏统计!GH30)</f>
        <v>0</v>
      </c>
      <c r="HN31" s="28">
        <f>求节点($AT$17:$AT$22,AX$17:AX$22,将星节奏统计!GI30)</f>
        <v>0</v>
      </c>
      <c r="HO31" s="28">
        <f>求节点($AT$17:$AT$22,AY$17:AY$22,将星节奏统计!GJ30)</f>
        <v>0</v>
      </c>
      <c r="HP31" s="28">
        <f>求节点($AT$17:$AT$22,AZ$17:AZ$22,将星节奏统计!GK30)</f>
        <v>0</v>
      </c>
      <c r="HQ31" s="28">
        <f>求节点($AT$17:$AT$22,BA$17:BA$22,将星节奏统计!GL30)</f>
        <v>0</v>
      </c>
      <c r="HR31" s="28">
        <f>求节点($AT$17:$AT$22,BB$17:BB$22,将星节奏统计!GM30)</f>
        <v>0</v>
      </c>
      <c r="HS31" s="28">
        <f>求节点($AT$17:$AT$22,BC$17:BC$22,将星节奏统计!GN30)</f>
        <v>0</v>
      </c>
      <c r="HT31" s="28">
        <f>求节点($AT$17:$AT$22,BD$17:BD$22,将星节奏统计!GO30)</f>
        <v>0</v>
      </c>
      <c r="HU31" s="28">
        <f>求节点($AT$17:$AT$22,BE$17:BE$22,将星节奏统计!GP30)</f>
        <v>0</v>
      </c>
      <c r="HV31" s="28">
        <f>求节点($AT$17:$AT$22,BF$17:BF$22,将星节奏统计!GQ30)</f>
        <v>0</v>
      </c>
      <c r="HW31" s="28">
        <f>求节点($AT$17:$AT$22,BG$17:BG$22,将星节奏统计!GR30)</f>
        <v>0</v>
      </c>
      <c r="HX31" s="28">
        <f>求节点($AT$17:$AT$22,BH$17:BH$22,将星节奏统计!GS30)</f>
        <v>0</v>
      </c>
      <c r="HY31" s="28">
        <f>求节点($AT$17:$AT$22,BI$17:BI$22,将星节奏统计!GT30)</f>
        <v>0</v>
      </c>
      <c r="HZ31" s="28">
        <f>求节点($AT$17:$AT$22,BJ$17:BJ$22,将星节奏统计!GU30)</f>
        <v>0</v>
      </c>
      <c r="IA31" s="28">
        <f>求节点($AT$17:$AT$22,BK$17:BK$22,将星节奏统计!GV30)</f>
        <v>0</v>
      </c>
      <c r="IB31" s="28">
        <f>求节点($AT$17:$AT$22,BL$17:BL$22,将星节奏统计!GW30)</f>
        <v>0</v>
      </c>
      <c r="IC31" s="28">
        <f>求节点($AT$17:$AT$22,BM$17:BM$22,将星节奏统计!GX30)</f>
        <v>0</v>
      </c>
      <c r="ID31" s="28">
        <f>求节点($AT$17:$AT$22,BN$17:BN$22,将星节奏统计!GY30)</f>
        <v>0</v>
      </c>
      <c r="IE31" s="28">
        <f>求节点($AT$17:$AT$22,BO$17:BO$22,将星节奏统计!GZ30)</f>
        <v>0</v>
      </c>
      <c r="IF31" s="28">
        <f>求节点($AT$5:$AT$10,AV$5:AV$10,将星节奏统计!HD30)</f>
        <v>3.2874558639874714E-2</v>
      </c>
      <c r="IG31" s="28">
        <f>求节点($AT$5:$AT$10,AW$5:AW$10,将星节奏统计!HE30)</f>
        <v>7.1122383528346142E-2</v>
      </c>
      <c r="IH31" s="28">
        <f>求节点($AT$5:$AT$10,AX$5:AX$10,将星节奏统计!HF30)</f>
        <v>9.8229653747546868E-3</v>
      </c>
      <c r="II31" s="28">
        <f>求节点($AT$5:$AT$10,AY$5:AY$10,将星节奏统计!HG30)</f>
        <v>0</v>
      </c>
      <c r="IJ31" s="28">
        <f>求节点($AT$5:$AT$10,AZ$5:AZ$10,将星节奏统计!HH30)</f>
        <v>0</v>
      </c>
      <c r="IK31" s="28">
        <f>求节点($AT$5:$AT$10,BA$5:BA$10,将星节奏统计!HI30)</f>
        <v>0</v>
      </c>
      <c r="IL31" s="28">
        <f>求节点($AT$5:$AT$10,BB$5:BB$10,将星节奏统计!HJ30)</f>
        <v>0</v>
      </c>
      <c r="IM31" s="28">
        <f>求节点($AT$5:$AT$10,BC$5:BC$10,将星节奏统计!HK30)</f>
        <v>0</v>
      </c>
      <c r="IN31" s="28">
        <f>求节点($AT$5:$AT$10,BD$5:BD$10,将星节奏统计!HL30)</f>
        <v>0</v>
      </c>
      <c r="IO31" s="28">
        <f>求节点($AT$5:$AT$10,BE$5:BE$10,将星节奏统计!HM30)</f>
        <v>0</v>
      </c>
      <c r="IP31" s="28">
        <f>求节点($AT$5:$AT$10,BF$5:BF$10,将星节奏统计!HN30)</f>
        <v>0</v>
      </c>
      <c r="IQ31" s="28">
        <f>求节点($AT$5:$AT$10,BG$5:BG$10,将星节奏统计!HO30)</f>
        <v>0</v>
      </c>
      <c r="IR31" s="28">
        <f>求节点($AT$5:$AT$10,BH$5:BH$10,将星节奏统计!HP30)</f>
        <v>0</v>
      </c>
      <c r="IS31" s="28">
        <f>求节点($AT$5:$AT$10,BI$5:BI$10,将星节奏统计!HQ30)</f>
        <v>0</v>
      </c>
      <c r="IT31" s="28">
        <f>求节点($AT$5:$AT$10,BJ$5:BJ$10,将星节奏统计!HR30)</f>
        <v>0</v>
      </c>
      <c r="IU31" s="28">
        <f>求节点($AT$5:$AT$10,BK$5:BK$10,将星节奏统计!HS30)</f>
        <v>0</v>
      </c>
      <c r="IV31" s="28">
        <f>求节点($AT$5:$AT$10,BL$5:BL$10,将星节奏统计!HT30)</f>
        <v>0.39542753006781017</v>
      </c>
      <c r="IW31" s="28">
        <f>求节点($AT$5:$AT$10,BM$5:BM$10,将星节奏统计!HU30)</f>
        <v>0.29544768106512054</v>
      </c>
      <c r="IX31" s="28">
        <f>求节点($AT$5:$AT$10,BN$5:BN$10,将星节奏统计!HV30)</f>
        <v>0.23038275624591145</v>
      </c>
      <c r="IY31" s="28">
        <f>求节点($AT$5:$AT$10,BO$5:BO$10,将星节奏统计!HW30)</f>
        <v>0</v>
      </c>
      <c r="IZ31" s="28">
        <f>求节点($AT$5:$AT$10,BP$5:BP$10,将星节奏统计!HX30)</f>
        <v>0.16915241196113168</v>
      </c>
      <c r="JA31" s="28">
        <f>求节点($AT$5:$AT$10,BQ$5:BQ$10,将星节奏统计!HY30)</f>
        <v>0.11276827464075445</v>
      </c>
      <c r="JB31" s="28">
        <f>求节点($AT$5:$AT$10,BR$5:BR$10,将星节奏统计!HZ30)</f>
        <v>0.29544768106512054</v>
      </c>
      <c r="JC31" s="28">
        <f>求节点($AT$5:$AT$10,BS$5:BS$10,将星节奏统计!IA30)</f>
        <v>0</v>
      </c>
      <c r="JD31" s="28">
        <f>求节点($AT$5:$AT$10,BT$5:BT$10,将星节奏统计!IB30)</f>
        <v>0.11276827464075445</v>
      </c>
      <c r="JE31" s="28">
        <f>求节点($AT$5:$AT$10,BU$5:BU$10,将星节奏统计!IC30)</f>
        <v>7.3461373273628144E-2</v>
      </c>
      <c r="JF31" s="28">
        <f>求节点($AT$5:$AT$10,BV$5:BV$10,将星节奏统计!ID30)</f>
        <v>0.29644363449718569</v>
      </c>
      <c r="JG31" s="28">
        <f>求节点($AT$5:$AT$10,BW$5:BW$10,将星节奏统计!IE30)</f>
        <v>9.7647461708847971E-3</v>
      </c>
      <c r="JH31" s="28">
        <f>求节点($AT$5:$AT$10,BX$5:BX$10,将星节奏统计!IF30)</f>
        <v>6.1029663568029982E-3</v>
      </c>
      <c r="JI31" s="28">
        <f>求节点($AT$5:$AT$10,BY$5:BY$10,将星节奏统计!IG30)</f>
        <v>9.7647461708847971E-3</v>
      </c>
      <c r="JJ31" s="28">
        <f>求节点($AT$5:$AT$10,BZ$5:BZ$10,将星节奏统计!IH30)</f>
        <v>6.1029663568029982E-3</v>
      </c>
      <c r="JK31" s="28">
        <f>求节点($AT$5:$AT$10,CA$5:CA$10,将星节奏统计!II30)</f>
        <v>1.2205932713605996E-2</v>
      </c>
      <c r="JL31" s="28">
        <f>求节点($AT$5:$AT$10,CB$5:CB$10,将星节奏统计!IJ30)</f>
        <v>1.2205932713605996E-2</v>
      </c>
      <c r="JM31" s="28">
        <f>求节点($AT$5:$AT$10,CC$5:CC$10,将星节奏统计!IK30)</f>
        <v>1.2205932713605996E-2</v>
      </c>
      <c r="JN31" s="28">
        <f>求节点($AT$5:$AT$10,CD$5:CD$10,将星节奏统计!IL30)</f>
        <v>1.2205932713605996E-2</v>
      </c>
      <c r="JO31" s="28">
        <f>求节点($AT$5:$AT$10,CE$5:CE$10,将星节奏统计!IM30)</f>
        <v>7.3235596281635978E-3</v>
      </c>
      <c r="JP31" s="28">
        <f>求节点($AT$5:$AT$10,CF$5:CF$10,将星节奏统计!IN30)</f>
        <v>7.3235596281635978E-3</v>
      </c>
      <c r="JQ31" s="28">
        <f>求节点($AT$5:$AT$10,CG$5:CG$10,将星节奏统计!IO30)</f>
        <v>7.3235596281635978E-3</v>
      </c>
      <c r="JR31" s="28">
        <f>求节点($AT$5:$AT$10,CH$5:CH$10,将星节奏统计!IP30)</f>
        <v>7.3235596281635978E-3</v>
      </c>
      <c r="JS31" s="28">
        <f>求节点($AT$5:$AT$10,CI$5:CI$10,将星节奏统计!IQ30)</f>
        <v>9.7647461708847971E-3</v>
      </c>
      <c r="JT31" s="28">
        <f>求节点($AT$5:$AT$10,CJ$5:CJ$10,将星节奏统计!IR30)</f>
        <v>6.1029663568029982E-3</v>
      </c>
      <c r="JU31" s="28">
        <f>求节点($AT$5:$AT$10,CK$5:CK$10,将星节奏统计!IS30)</f>
        <v>0</v>
      </c>
      <c r="JV31" s="28">
        <f>求节点($AT$5:$AT$10,CL$5:CL$10,将星节奏统计!IT30)</f>
        <v>0</v>
      </c>
      <c r="JW31" s="28">
        <f>求节点($AT$5:$AT$10,CM$5:CM$10,将星节奏统计!IU30)</f>
        <v>0</v>
      </c>
      <c r="JX31" s="28">
        <f>求节点($AT$5:$AT$10,CN$5:CN$10,将星节奏统计!IV30)</f>
        <v>0</v>
      </c>
      <c r="JY31" s="28">
        <f>求节点($AT$5:$AT$10,CO$5:CO$10,将星节奏统计!IW30)</f>
        <v>0</v>
      </c>
      <c r="JZ31" s="28">
        <f>求节点($AT$5:$AT$10,CP$5:CP$10,将星节奏统计!IX30)</f>
        <v>0</v>
      </c>
      <c r="KA31" s="28">
        <f>求节点($AT$5:$AT$10,CQ$5:CQ$10,将星节奏统计!IY30)</f>
        <v>0</v>
      </c>
      <c r="KB31" s="28">
        <f>求节点($AT$5:$AT$10,CR$5:CR$10,将星节奏统计!IZ30)</f>
        <v>0</v>
      </c>
      <c r="KC31" s="28">
        <f>求节点($AT$5:$AT$10,CS$5:CS$10,将星节奏统计!JA30)</f>
        <v>0</v>
      </c>
      <c r="KD31" s="28">
        <f>求节点($AT$17:$AT$22,AV$17:AV$22,将星节奏统计!JD30)</f>
        <v>0</v>
      </c>
      <c r="KE31" s="28">
        <f>求节点($AT$17:$AT$22,AW$17:AW$22,将星节奏统计!JE30)</f>
        <v>0</v>
      </c>
      <c r="KF31" s="28">
        <f>求节点($AT$17:$AT$22,AX$17:AX$22,将星节奏统计!JF30)</f>
        <v>0</v>
      </c>
      <c r="KG31" s="28">
        <f>求节点($AT$17:$AT$22,AY$17:AY$22,将星节奏统计!JG30)</f>
        <v>3.0800158243270148E-6</v>
      </c>
      <c r="KH31" s="28">
        <f>求节点($AT$17:$AT$22,AZ$17:AZ$22,将星节奏统计!JH30)</f>
        <v>4.6200237364922569E-6</v>
      </c>
      <c r="KI31" s="28">
        <f>求节点($AT$17:$AT$22,BA$17:BA$22,将星节奏统计!JI30)</f>
        <v>4.6200237364922569E-6</v>
      </c>
      <c r="KJ31" s="28">
        <f>求节点($AT$17:$AT$22,BB$17:BB$22,将星节奏统计!JJ30)</f>
        <v>7.0000359643843102E-6</v>
      </c>
      <c r="KK31" s="28">
        <f>求节点($AT$17:$AT$22,BC$17:BC$22,将星节奏统计!JK30)</f>
        <v>0</v>
      </c>
      <c r="KL31" s="28">
        <f>求节点($AT$17:$AT$22,BD$17:BD$22,将星节奏统计!JL30)</f>
        <v>4.6200237364922569E-6</v>
      </c>
      <c r="KM31" s="28">
        <f>求节点($AT$17:$AT$22,BE$17:BE$22,将星节奏统计!JM30)</f>
        <v>0</v>
      </c>
      <c r="KN31" s="28">
        <f>求节点($AT$17:$AT$22,BF$17:BF$22,将星节奏统计!JN30)</f>
        <v>0</v>
      </c>
      <c r="KO31" s="28">
        <f>求节点($AT$17:$AT$22,BG$17:BG$22,将星节奏统计!JO30)</f>
        <v>0</v>
      </c>
      <c r="KP31" s="28">
        <f>求节点($AT$17:$AT$22,BH$17:BH$22,将星节奏统计!JP30)</f>
        <v>0</v>
      </c>
      <c r="KQ31" s="28">
        <f>求节点($AT$17:$AT$22,BI$17:BI$22,将星节奏统计!JQ30)</f>
        <v>0</v>
      </c>
      <c r="KR31" s="28">
        <f>求节点($AT$17:$AT$22,BJ$17:BJ$22,将星节奏统计!JR30)</f>
        <v>0</v>
      </c>
      <c r="KS31" s="28">
        <f>求节点($AT$17:$AT$22,BK$17:BK$22,将星节奏统计!JS30)</f>
        <v>0</v>
      </c>
      <c r="KT31" s="28">
        <f>求节点($AT$17:$AT$22,BL$17:BL$22,将星节奏统计!JT30)</f>
        <v>0</v>
      </c>
      <c r="KU31" s="28">
        <f>求节点($AT$17:$AT$22,BM$17:BM$22,将星节奏统计!JU30)</f>
        <v>0</v>
      </c>
      <c r="KV31" s="28">
        <f>求节点($AT$17:$AT$22,BN$17:BN$22,将星节奏统计!JV30)</f>
        <v>0</v>
      </c>
      <c r="KW31" s="28">
        <f>求节点($AT$17:$AT$22,BO$17:BO$22,将星节奏统计!JW30)</f>
        <v>0</v>
      </c>
      <c r="KX31" s="28">
        <f>求节点($AT$5:$AT$10,AV$5:AV$10,将星节奏统计!KA30)</f>
        <v>5.3566942678330863E-2</v>
      </c>
      <c r="KY31" s="28">
        <f>求节点($AT$5:$AT$10,AW$5:AW$10,将星节奏统计!KB30)</f>
        <v>9.3633489160312541E-2</v>
      </c>
      <c r="KZ31" s="28">
        <f>求节点($AT$5:$AT$10,AX$5:AX$10,将星节奏统计!KC30)</f>
        <v>1.8708628345423851E-2</v>
      </c>
      <c r="LA31" s="28">
        <f>求节点($AT$5:$AT$10,AY$5:AY$10,将星节奏统计!KD30)</f>
        <v>0</v>
      </c>
      <c r="LB31" s="28">
        <f>求节点($AT$5:$AT$10,AZ$5:AZ$10,将星节奏统计!KE30)</f>
        <v>0</v>
      </c>
      <c r="LC31" s="28">
        <f>求节点($AT$5:$AT$10,BA$5:BA$10,将星节奏统计!KF30)</f>
        <v>0</v>
      </c>
      <c r="LD31" s="28">
        <f>求节点($AT$5:$AT$10,BB$5:BB$10,将星节奏统计!KG30)</f>
        <v>0</v>
      </c>
      <c r="LE31" s="28">
        <f>求节点($AT$5:$AT$10,BC$5:BC$10,将星节奏统计!KH30)</f>
        <v>0</v>
      </c>
      <c r="LF31" s="28">
        <f>求节点($AT$5:$AT$10,BD$5:BD$10,将星节奏统计!KI30)</f>
        <v>0</v>
      </c>
      <c r="LG31" s="28">
        <f>求节点($AT$5:$AT$10,BE$5:BE$10,将星节奏统计!KJ30)</f>
        <v>0</v>
      </c>
      <c r="LH31" s="28">
        <f>求节点($AT$5:$AT$10,BF$5:BF$10,将星节奏统计!KK30)</f>
        <v>0</v>
      </c>
      <c r="LI31" s="28">
        <f>求节点($AT$5:$AT$10,BG$5:BG$10,将星节奏统计!KL30)</f>
        <v>0</v>
      </c>
      <c r="LJ31" s="28">
        <f>求节点($AT$5:$AT$10,BH$5:BH$10,将星节奏统计!KM30)</f>
        <v>0</v>
      </c>
      <c r="LK31" s="28">
        <f>求节点($AT$5:$AT$10,BI$5:BI$10,将星节奏统计!KN30)</f>
        <v>0</v>
      </c>
      <c r="LL31" s="28">
        <f>求节点($AT$5:$AT$10,BJ$5:BJ$10,将星节奏统计!KO30)</f>
        <v>0</v>
      </c>
      <c r="LM31" s="28">
        <f>求节点($AT$5:$AT$10,BK$5:BK$10,将星节奏统计!KP30)</f>
        <v>0</v>
      </c>
      <c r="LN31" s="28">
        <f>求节点($AT$5:$AT$10,BL$5:BL$10,将星节奏统计!KQ30)</f>
        <v>0.49426371421235588</v>
      </c>
      <c r="LO31" s="28">
        <f>求节点($AT$5:$AT$10,BM$5:BM$10,将星节奏统计!KR30)</f>
        <v>0.45290070802901722</v>
      </c>
      <c r="LP31" s="28">
        <f>求节点($AT$5:$AT$10,BN$5:BN$10,将星节奏统计!KS30)</f>
        <v>0.36420856834668891</v>
      </c>
      <c r="LQ31" s="28">
        <f>求节点($AT$5:$AT$10,BO$5:BO$10,将星节奏统计!KT30)</f>
        <v>0</v>
      </c>
      <c r="LR31" s="28">
        <f>求节点($AT$5:$AT$10,BP$5:BP$10,将星节奏统计!KU30)</f>
        <v>0.28339665015544946</v>
      </c>
      <c r="LS31" s="28">
        <f>求节点($AT$5:$AT$10,BQ$5:BQ$10,将星节奏统计!KV30)</f>
        <v>0.18893110010363301</v>
      </c>
      <c r="LT31" s="28">
        <f>求节点($AT$5:$AT$10,BR$5:BR$10,将星节奏统计!KW30)</f>
        <v>0.46977755474329935</v>
      </c>
      <c r="LU31" s="28">
        <f>求节点($AT$5:$AT$10,BS$5:BS$10,将星节奏统计!KX30)</f>
        <v>0</v>
      </c>
      <c r="LV31" s="28">
        <f>求节点($AT$5:$AT$10,BT$5:BT$10,将星节奏统计!KY30)</f>
        <v>0.18893110010363301</v>
      </c>
      <c r="LW31" s="28">
        <f>求节点($AT$5:$AT$10,BU$5:BU$10,将星节奏统计!KZ30)</f>
        <v>9.6064825726118269E-2</v>
      </c>
      <c r="LX31" s="28">
        <f>求节点($AT$5:$AT$10,BV$5:BV$10,将星节奏统计!LA30)</f>
        <v>0.32442403638897371</v>
      </c>
      <c r="LY31" s="28">
        <f>求节点($AT$5:$AT$10,BW$5:BW$10,将星节奏统计!LB30)</f>
        <v>1.8597745184767749E-2</v>
      </c>
      <c r="LZ31" s="28">
        <f>求节点($AT$5:$AT$10,BX$5:BX$10,将星节奏统计!LC30)</f>
        <v>1.1623590740479847E-2</v>
      </c>
      <c r="MA31" s="28">
        <f>求节点($AT$5:$AT$10,BY$5:BY$10,将星节奏统计!LD30)</f>
        <v>1.8597745184767749E-2</v>
      </c>
      <c r="MB31" s="28">
        <f>求节点($AT$5:$AT$10,BZ$5:BZ$10,将星节奏统计!LE30)</f>
        <v>1.1623590740479847E-2</v>
      </c>
      <c r="MC31" s="28">
        <f>求节点($AT$5:$AT$10,CA$5:CA$10,将星节奏统计!LF30)</f>
        <v>2.3247181480959694E-2</v>
      </c>
      <c r="MD31" s="28">
        <f>求节点($AT$5:$AT$10,CB$5:CB$10,将星节奏统计!LG30)</f>
        <v>2.3247181480959694E-2</v>
      </c>
      <c r="ME31" s="28">
        <f>求节点($AT$5:$AT$10,CC$5:CC$10,将星节奏统计!LH30)</f>
        <v>2.3247181480959694E-2</v>
      </c>
      <c r="MF31" s="28">
        <f>求节点($AT$5:$AT$10,CD$5:CD$10,将星节奏统计!LI30)</f>
        <v>2.3247181480959694E-2</v>
      </c>
      <c r="MG31" s="28">
        <f>求节点($AT$5:$AT$10,CE$5:CE$10,将星节奏统计!LJ30)</f>
        <v>1.394830888857581E-2</v>
      </c>
      <c r="MH31" s="28">
        <f>求节点($AT$5:$AT$10,CF$5:CF$10,将星节奏统计!LK30)</f>
        <v>1.394830888857581E-2</v>
      </c>
      <c r="MI31" s="28">
        <f>求节点($AT$5:$AT$10,CG$5:CG$10,将星节奏统计!LL30)</f>
        <v>1.394830888857581E-2</v>
      </c>
      <c r="MJ31" s="28">
        <f>求节点($AT$5:$AT$10,CH$5:CH$10,将星节奏统计!LM30)</f>
        <v>1.394830888857581E-2</v>
      </c>
      <c r="MK31" s="28">
        <f>求节点($AT$5:$AT$10,CI$5:CI$10,将星节奏统计!LN30)</f>
        <v>1.8597745184767749E-2</v>
      </c>
      <c r="ML31" s="28">
        <f>求节点($AT$5:$AT$10,CJ$5:CJ$10,将星节奏统计!LO30)</f>
        <v>1.1623590740479847E-2</v>
      </c>
      <c r="MM31" s="28">
        <f>求节点($AT$5:$AT$10,CK$5:CK$10,将星节奏统计!LP30)</f>
        <v>0</v>
      </c>
      <c r="MN31" s="28">
        <f>求节点($AT$5:$AT$10,CL$5:CL$10,将星节奏统计!LQ30)</f>
        <v>0</v>
      </c>
      <c r="MO31" s="28">
        <f>求节点($AT$5:$AT$10,CM$5:CM$10,将星节奏统计!LR30)</f>
        <v>0</v>
      </c>
      <c r="MP31" s="28">
        <f>求节点($AT$5:$AT$10,CN$5:CN$10,将星节奏统计!LS30)</f>
        <v>0</v>
      </c>
      <c r="MQ31" s="28">
        <f>求节点($AT$5:$AT$10,CO$5:CO$10,将星节奏统计!LT30)</f>
        <v>0</v>
      </c>
      <c r="MR31" s="28">
        <f>求节点($AT$5:$AT$10,CP$5:CP$10,将星节奏统计!LU30)</f>
        <v>0</v>
      </c>
      <c r="MS31" s="28">
        <f>求节点($AT$5:$AT$10,CQ$5:CQ$10,将星节奏统计!LV30)</f>
        <v>0</v>
      </c>
      <c r="MT31" s="28">
        <f>求节点($AT$5:$AT$10,CR$5:CR$10,将星节奏统计!LW30)</f>
        <v>0</v>
      </c>
      <c r="MU31" s="28">
        <f>求节点($AT$5:$AT$10,CS$5:CS$10,将星节奏统计!LX30)</f>
        <v>0</v>
      </c>
      <c r="MV31" s="28">
        <f>求节点($AT$17:$AT$22,AV$17:AV$22,将星节奏统计!MA30)</f>
        <v>0</v>
      </c>
      <c r="MW31" s="28">
        <f>求节点($AT$17:$AT$22,AW$17:AW$22,将星节奏统计!MB30)</f>
        <v>0</v>
      </c>
      <c r="MX31" s="28">
        <f>求节点($AT$17:$AT$22,AX$17:AX$22,将星节奏统计!MC30)</f>
        <v>0</v>
      </c>
      <c r="MY31" s="28">
        <f>求节点($AT$17:$AT$22,AY$17:AY$22,将星节奏统计!MD30)</f>
        <v>0</v>
      </c>
      <c r="MZ31" s="28">
        <f>求节点($AT$17:$AT$22,AZ$17:AZ$22,将星节奏统计!ME30)</f>
        <v>0</v>
      </c>
      <c r="NA31" s="28">
        <f>求节点($AT$17:$AT$22,BA$17:BA$22,将星节奏统计!MF30)</f>
        <v>0</v>
      </c>
      <c r="NB31" s="28">
        <f>求节点($AT$17:$AT$22,BB$17:BB$22,将星节奏统计!MG30)</f>
        <v>0</v>
      </c>
      <c r="NC31" s="28">
        <f>求节点($AT$17:$AT$22,BC$17:BC$22,将星节奏统计!MH30)</f>
        <v>0</v>
      </c>
      <c r="ND31" s="28">
        <f>求节点($AT$17:$AT$22,BD$17:BD$22,将星节奏统计!MI30)</f>
        <v>0</v>
      </c>
      <c r="NE31" s="28">
        <f>求节点($AT$17:$AT$22,BE$17:BE$22,将星节奏统计!MJ30)</f>
        <v>0</v>
      </c>
      <c r="NF31" s="28">
        <f>求节点($AT$17:$AT$22,BF$17:BF$22,将星节奏统计!MK30)</f>
        <v>0</v>
      </c>
      <c r="NG31" s="28">
        <f>求节点($AT$17:$AT$22,BG$17:BG$22,将星节奏统计!ML30)</f>
        <v>0</v>
      </c>
      <c r="NH31" s="28">
        <f>求节点($AT$17:$AT$22,BH$17:BH$22,将星节奏统计!MM30)</f>
        <v>0</v>
      </c>
      <c r="NI31" s="28">
        <f>求节点($AT$17:$AT$22,BI$17:BI$22,将星节奏统计!MN30)</f>
        <v>0</v>
      </c>
      <c r="NJ31" s="28">
        <f>求节点($AT$17:$AT$22,BJ$17:BJ$22,将星节奏统计!MO30)</f>
        <v>0</v>
      </c>
      <c r="NK31" s="28">
        <f>求节点($AT$17:$AT$22,BK$17:BK$22,将星节奏统计!MP30)</f>
        <v>0</v>
      </c>
      <c r="NL31" s="28">
        <f>求节点($AT$17:$AT$22,BL$17:BL$22,将星节奏统计!MQ30)</f>
        <v>0</v>
      </c>
      <c r="NM31" s="28">
        <f>求节点($AT$17:$AT$22,BM$17:BM$22,将星节奏统计!MR30)</f>
        <v>0</v>
      </c>
      <c r="NN31" s="28">
        <f>求节点($AT$17:$AT$22,BN$17:BN$22,将星节奏统计!MS30)</f>
        <v>0</v>
      </c>
      <c r="NO31" s="28">
        <f>求节点($AT$17:$AT$22,BO$17:BO$22,将星节奏统计!MT30)</f>
        <v>0</v>
      </c>
      <c r="NP31" s="28">
        <f>求节点($AT$5:$AT$10,AV$5:AV$10,将星节奏统计!MX30)</f>
        <v>7.1559817188903307E-2</v>
      </c>
      <c r="NQ31" s="28">
        <f>求节点($AT$5:$AT$10,AW$5:AW$10,将星节奏统计!MY30)</f>
        <v>0.1</v>
      </c>
      <c r="NR31" s="28">
        <f>求节点($AT$5:$AT$10,AX$5:AX$10,将星节奏统计!MZ30)</f>
        <v>2.5907021025495268E-2</v>
      </c>
      <c r="NS31" s="28">
        <f>求节点($AT$5:$AT$10,AY$5:AY$10,将星节奏统计!NA30)</f>
        <v>0</v>
      </c>
      <c r="NT31" s="28">
        <f>求节点($AT$5:$AT$10,AZ$5:AZ$10,将星节奏统计!NB30)</f>
        <v>0</v>
      </c>
      <c r="NU31" s="28">
        <f>求节点($AT$5:$AT$10,BA$5:BA$10,将星节奏统计!NC30)</f>
        <v>0</v>
      </c>
      <c r="NV31" s="28">
        <f>求节点($AT$5:$AT$10,BB$5:BB$10,将星节奏统计!ND30)</f>
        <v>0</v>
      </c>
      <c r="NW31" s="28">
        <f>求节点($AT$5:$AT$10,BC$5:BC$10,将星节奏统计!NE30)</f>
        <v>0</v>
      </c>
      <c r="NX31" s="28">
        <f>求节点($AT$5:$AT$10,BD$5:BD$10,将星节奏统计!NF30)</f>
        <v>0</v>
      </c>
      <c r="NY31" s="28">
        <f>求节点($AT$5:$AT$10,BE$5:BE$10,将星节奏统计!NG30)</f>
        <v>0</v>
      </c>
      <c r="NZ31" s="28">
        <f>求节点($AT$5:$AT$10,BF$5:BF$10,将星节奏统计!NH30)</f>
        <v>0</v>
      </c>
      <c r="OA31" s="28">
        <f>求节点($AT$5:$AT$10,BG$5:BG$10,将星节奏统计!NI30)</f>
        <v>0</v>
      </c>
      <c r="OB31" s="28">
        <f>求节点($AT$5:$AT$10,BH$5:BH$10,将星节奏统计!NJ30)</f>
        <v>0</v>
      </c>
      <c r="OC31" s="28">
        <f>求节点($AT$5:$AT$10,BI$5:BI$10,将星节奏统计!NK30)</f>
        <v>0</v>
      </c>
      <c r="OD31" s="28">
        <f>求节点($AT$5:$AT$10,BJ$5:BJ$10,将星节奏统计!NL30)</f>
        <v>0</v>
      </c>
      <c r="OE31" s="28">
        <f>求节点($AT$5:$AT$10,BK$5:BK$10,将星节奏统计!NM30)</f>
        <v>0</v>
      </c>
      <c r="OF31" s="28">
        <f>求节点($AT$5:$AT$10,BL$5:BL$10,将星节奏统计!NN30)</f>
        <v>0.55411473825160174</v>
      </c>
      <c r="OG31" s="28">
        <f>求节点($AT$5:$AT$10,BM$5:BM$10,将星节奏统计!NO30)</f>
        <v>0.47584759064566412</v>
      </c>
      <c r="OH31" s="28">
        <f>求节点($AT$5:$AT$10,BN$5:BN$10,将星节奏统计!NP30)</f>
        <v>0.4800364934887697</v>
      </c>
      <c r="OI31" s="28">
        <f>求节点($AT$5:$AT$10,BO$5:BO$10,将星节奏统计!NQ30)</f>
        <v>0</v>
      </c>
      <c r="OJ31" s="28">
        <f>求节点($AT$5:$AT$10,BP$5:BP$10,将星节奏统计!NR30)</f>
        <v>0.38269829435693375</v>
      </c>
      <c r="OK31" s="28">
        <f>求节点($AT$5:$AT$10,BQ$5:BQ$10,将星节奏统计!NS30)</f>
        <v>0.25513219623795586</v>
      </c>
      <c r="OL31" s="28">
        <f>求节点($AT$5:$AT$10,BR$5:BR$10,将星节奏统计!NT30)</f>
        <v>0.62219763834036979</v>
      </c>
      <c r="OM31" s="28">
        <f>求节点($AT$5:$AT$10,BS$5:BS$10,将星节奏统计!NU30)</f>
        <v>0</v>
      </c>
      <c r="ON31" s="28">
        <f>求节点($AT$5:$AT$10,BT$5:BT$10,将星节奏统计!NV30)</f>
        <v>0.25513219623795586</v>
      </c>
      <c r="OO31" s="28">
        <f>求节点($AT$5:$AT$10,BU$5:BU$10,将星节奏统计!NW30)</f>
        <v>0.1</v>
      </c>
      <c r="OP31" s="28">
        <f>求节点($AT$5:$AT$10,BV$5:BV$10,将星节奏统计!NX30)</f>
        <v>0.35116242209935222</v>
      </c>
      <c r="OQ31" s="28">
        <f>求节点($AT$5:$AT$10,BW$5:BW$10,将星节奏统计!NY30)</f>
        <v>2.8102278507791956E-2</v>
      </c>
      <c r="OR31" s="28">
        <f>求节点($AT$5:$AT$10,BX$5:BX$10,将星节奏统计!NZ30)</f>
        <v>1.7563924067369972E-2</v>
      </c>
      <c r="OS31" s="28">
        <f>求节点($AT$5:$AT$10,BY$5:BY$10,将星节奏统计!OA30)</f>
        <v>2.8102278507791956E-2</v>
      </c>
      <c r="OT31" s="28">
        <f>求节点($AT$5:$AT$10,BZ$5:BZ$10,将星节奏统计!OB30)</f>
        <v>1.7563924067369972E-2</v>
      </c>
      <c r="OU31" s="28">
        <f>求节点($AT$5:$AT$10,CA$5:CA$10,将星节奏统计!OC30)</f>
        <v>3.5127848134739945E-2</v>
      </c>
      <c r="OV31" s="28">
        <f>求节点($AT$5:$AT$10,CB$5:CB$10,将星节奏统计!OD30)</f>
        <v>3.5127848134739945E-2</v>
      </c>
      <c r="OW31" s="28">
        <f>求节点($AT$5:$AT$10,CC$5:CC$10,将星节奏统计!OE30)</f>
        <v>3.5127848134739945E-2</v>
      </c>
      <c r="OX31" s="28">
        <f>求节点($AT$5:$AT$10,CD$5:CD$10,将星节奏统计!OF30)</f>
        <v>3.5127848134739945E-2</v>
      </c>
      <c r="OY31" s="28">
        <f>求节点($AT$5:$AT$10,CE$5:CE$10,将星节奏统计!OG30)</f>
        <v>2.1076708880843967E-2</v>
      </c>
      <c r="OZ31" s="28">
        <f>求节点($AT$5:$AT$10,CF$5:CF$10,将星节奏统计!OH30)</f>
        <v>2.1076708880843967E-2</v>
      </c>
      <c r="PA31" s="28">
        <f>求节点($AT$5:$AT$10,CG$5:CG$10,将星节奏统计!OI30)</f>
        <v>2.1076708880843967E-2</v>
      </c>
      <c r="PB31" s="28">
        <f>求节点($AT$5:$AT$10,CH$5:CH$10,将星节奏统计!OJ30)</f>
        <v>2.1076708880843967E-2</v>
      </c>
      <c r="PC31" s="28">
        <f>求节点($AT$5:$AT$10,CI$5:CI$10,将星节奏统计!OK30)</f>
        <v>2.8102278507791956E-2</v>
      </c>
      <c r="PD31" s="28">
        <f>求节点($AT$5:$AT$10,CJ$5:CJ$10,将星节奏统计!OL30)</f>
        <v>1.7563924067369972E-2</v>
      </c>
      <c r="PE31" s="28">
        <f>求节点($AT$5:$AT$10,CK$5:CK$10,将星节奏统计!OM30)</f>
        <v>0</v>
      </c>
      <c r="PF31" s="28">
        <f>求节点($AT$5:$AT$10,CL$5:CL$10,将星节奏统计!ON30)</f>
        <v>0</v>
      </c>
      <c r="PG31" s="28">
        <f>求节点($AT$5:$AT$10,CM$5:CM$10,将星节奏统计!OO30)</f>
        <v>0</v>
      </c>
      <c r="PH31" s="28">
        <f>求节点($AT$5:$AT$10,CN$5:CN$10,将星节奏统计!OP30)</f>
        <v>0</v>
      </c>
      <c r="PI31" s="28">
        <f>求节点($AT$5:$AT$10,CO$5:CO$10,将星节奏统计!OQ30)</f>
        <v>0</v>
      </c>
      <c r="PJ31" s="28">
        <f>求节点($AT$5:$AT$10,CP$5:CP$10,将星节奏统计!OR30)</f>
        <v>0</v>
      </c>
      <c r="PK31" s="28">
        <f>求节点($AT$5:$AT$10,CQ$5:CQ$10,将星节奏统计!OS30)</f>
        <v>0</v>
      </c>
      <c r="PL31" s="28">
        <f>求节点($AT$5:$AT$10,CR$5:CR$10,将星节奏统计!OT30)</f>
        <v>0</v>
      </c>
      <c r="PM31" s="28">
        <f>求节点($AT$5:$AT$10,CS$5:CS$10,将星节奏统计!OU30)</f>
        <v>0</v>
      </c>
      <c r="PN31" s="28">
        <f>求节点($AT$17:$AT$22,AV$17:AV$22,将星节奏统计!OX30)</f>
        <v>0</v>
      </c>
      <c r="PO31" s="28">
        <f>求节点($AT$17:$AT$22,AW$17:AW$22,将星节奏统计!OY30)</f>
        <v>0</v>
      </c>
      <c r="PP31" s="28">
        <f>求节点($AT$17:$AT$22,AX$17:AX$22,将星节奏统计!OZ30)</f>
        <v>0</v>
      </c>
      <c r="PQ31" s="28">
        <f>求节点($AT$17:$AT$22,AY$17:AY$22,将星节奏统计!PA30)</f>
        <v>2.5913698750330838E-6</v>
      </c>
      <c r="PR31" s="28">
        <f>求节点($AT$17:$AT$22,AZ$17:AZ$22,将星节奏统计!PB30)</f>
        <v>3.8870548125548299E-6</v>
      </c>
      <c r="PS31" s="28">
        <f>求节点($AT$17:$AT$22,BA$17:BA$22,将星节奏统计!PC30)</f>
        <v>3.8870548125548299E-6</v>
      </c>
      <c r="PT31" s="28">
        <f>求节点($AT$17:$AT$22,BB$17:BB$22,将星节奏统计!PD30)</f>
        <v>5.8894769887213316E-6</v>
      </c>
      <c r="PU31" s="28">
        <f>求节点($AT$17:$AT$22,BC$17:BC$22,将星节奏统计!PE30)</f>
        <v>0</v>
      </c>
      <c r="PV31" s="28">
        <f>求节点($AT$17:$AT$22,BD$17:BD$22,将星节奏统计!PF30)</f>
        <v>3.8870548125548299E-6</v>
      </c>
      <c r="PW31" s="28">
        <f>求节点($AT$17:$AT$22,BE$17:BE$22,将星节奏统计!PG30)</f>
        <v>0</v>
      </c>
      <c r="PX31" s="28">
        <f>求节点($AT$17:$AT$22,BF$17:BF$22,将星节奏统计!PH30)</f>
        <v>0</v>
      </c>
      <c r="PY31" s="28">
        <f>求节点($AT$17:$AT$22,BG$17:BG$22,将星节奏统计!PI30)</f>
        <v>0</v>
      </c>
      <c r="PZ31" s="28">
        <f>求节点($AT$17:$AT$22,BH$17:BH$22,将星节奏统计!PJ30)</f>
        <v>0</v>
      </c>
      <c r="QA31" s="28">
        <f>求节点($AT$17:$AT$22,BI$17:BI$22,将星节奏统计!PK30)</f>
        <v>0</v>
      </c>
      <c r="QB31" s="28">
        <f>求节点($AT$17:$AT$22,BJ$17:BJ$22,将星节奏统计!PL30)</f>
        <v>0</v>
      </c>
      <c r="QC31" s="28">
        <f>求节点($AT$17:$AT$22,BK$17:BK$22,将星节奏统计!PM30)</f>
        <v>0</v>
      </c>
      <c r="QD31" s="28">
        <f>求节点($AT$17:$AT$22,BL$17:BL$22,将星节奏统计!PN30)</f>
        <v>0</v>
      </c>
      <c r="QE31" s="28">
        <f>求节点($AT$17:$AT$22,BM$17:BM$22,将星节奏统计!PO30)</f>
        <v>0</v>
      </c>
      <c r="QF31" s="28">
        <f>求节点($AT$17:$AT$22,BN$17:BN$22,将星节奏统计!PP30)</f>
        <v>0</v>
      </c>
      <c r="QG31" s="28">
        <f>求节点($AT$17:$AT$22,BO$17:BO$22,将星节奏统计!PQ30)</f>
        <v>0</v>
      </c>
      <c r="QJ31" s="3">
        <v>27</v>
      </c>
      <c r="QK31" s="28">
        <f t="shared" ca="1" si="41"/>
        <v>0.20995918627556764</v>
      </c>
      <c r="QL31" s="28">
        <f t="shared" ca="1" si="41"/>
        <v>0.23986967457831007</v>
      </c>
      <c r="QM31" s="28">
        <f t="shared" ca="1" si="41"/>
        <v>0.30107475875340173</v>
      </c>
      <c r="QN31" s="28">
        <f t="shared" ca="1" si="41"/>
        <v>0.44833183826599021</v>
      </c>
      <c r="QO31" s="28">
        <f t="shared" ca="1" si="41"/>
        <v>0.54384241353338225</v>
      </c>
      <c r="QP31" s="28">
        <f t="shared" ca="1" si="42"/>
        <v>1.8760103246286811E-2</v>
      </c>
      <c r="QQ31" s="28">
        <f t="shared" ca="1" si="42"/>
        <v>2.2087146327830973E-2</v>
      </c>
      <c r="QR31" s="28">
        <f t="shared" ca="1" si="42"/>
        <v>2.9294238512654391E-2</v>
      </c>
      <c r="QS31" s="28">
        <f t="shared" ca="1" si="42"/>
        <v>5.5793235554303246E-2</v>
      </c>
      <c r="QT31" s="28">
        <f t="shared" ca="1" si="42"/>
        <v>8.4306835523375867E-2</v>
      </c>
      <c r="QU31" s="28">
        <f t="shared" ca="1" si="43"/>
        <v>5.3755190180286759E-2</v>
      </c>
      <c r="QV31" s="28">
        <f t="shared" ca="1" si="43"/>
        <v>6.0624555926518657E-2</v>
      </c>
      <c r="QW31" s="28">
        <f t="shared" ca="1" si="43"/>
        <v>7.1122383528346142E-2</v>
      </c>
      <c r="QX31" s="28">
        <f t="shared" ca="1" si="43"/>
        <v>9.3633489160312541E-2</v>
      </c>
      <c r="QY31" s="28">
        <f t="shared" ca="1" si="43"/>
        <v>0.1</v>
      </c>
      <c r="QZ31" s="28">
        <f t="shared" ca="1" si="44"/>
        <v>0.13673081255854902</v>
      </c>
      <c r="RA31" s="28">
        <f t="shared" ca="1" si="44"/>
        <v>0.15675703456592821</v>
      </c>
      <c r="RB31" s="28">
        <f t="shared" ca="1" si="44"/>
        <v>0.19541429463431509</v>
      </c>
      <c r="RC31" s="28">
        <f t="shared" ca="1" si="44"/>
        <v>0.28057201012430799</v>
      </c>
      <c r="RD31" s="28">
        <f t="shared" ca="1" si="44"/>
        <v>0.35644253589685237</v>
      </c>
      <c r="RE31" s="28">
        <f t="shared" ca="1" si="45"/>
        <v>1.1725064528929262E-2</v>
      </c>
      <c r="RF31" s="28">
        <f t="shared" ca="1" si="45"/>
        <v>1.3804466454894353E-2</v>
      </c>
      <c r="RG31" s="28">
        <f t="shared" ca="1" si="45"/>
        <v>1.8308899070408995E-2</v>
      </c>
      <c r="RH31" s="28">
        <f t="shared" ca="1" si="45"/>
        <v>3.4870772221439542E-2</v>
      </c>
      <c r="RI31" s="28">
        <f t="shared" ca="1" si="45"/>
        <v>5.2691772202109917E-2</v>
      </c>
      <c r="RJ31" s="28">
        <f t="shared" ca="1" si="46"/>
        <v>5.5744927132525199E-6</v>
      </c>
      <c r="RK31" s="28">
        <f t="shared" ca="1" si="46"/>
        <v>0</v>
      </c>
      <c r="RL31" s="28">
        <f t="shared" ca="1" si="46"/>
        <v>4.8300248154239597E-6</v>
      </c>
      <c r="RM31" s="28">
        <f t="shared" ca="1" si="46"/>
        <v>0</v>
      </c>
      <c r="RN31" s="28">
        <f t="shared" ca="1" si="46"/>
        <v>4.0637391222160188E-6</v>
      </c>
      <c r="RO31" s="28">
        <f t="shared" ca="1" si="47"/>
        <v>5.3321234648497084E-6</v>
      </c>
      <c r="RP31" s="28">
        <f t="shared" ca="1" si="47"/>
        <v>0</v>
      </c>
      <c r="RQ31" s="28">
        <f t="shared" ca="1" si="47"/>
        <v>4.6200237364922569E-6</v>
      </c>
      <c r="RR31" s="28">
        <f t="shared" ca="1" si="47"/>
        <v>0</v>
      </c>
      <c r="RS31" s="28">
        <f t="shared" ca="1" si="47"/>
        <v>3.8870548125548299E-6</v>
      </c>
      <c r="RT31" s="28">
        <f t="shared" ca="1" si="48"/>
        <v>2.3107792087945968E-2</v>
      </c>
      <c r="RU31" s="28">
        <f t="shared" ca="1" si="48"/>
        <v>2.6192473674425759E-2</v>
      </c>
      <c r="RV31" s="28">
        <f t="shared" ca="1" si="48"/>
        <v>3.2874558639874714E-2</v>
      </c>
      <c r="RW31" s="28">
        <f t="shared" ca="1" si="48"/>
        <v>5.3566942678330863E-2</v>
      </c>
      <c r="RX31" s="28">
        <f t="shared" ca="1" si="48"/>
        <v>7.1559817188903307E-2</v>
      </c>
      <c r="RY31" s="28">
        <f t="shared" ca="1" si="49"/>
        <v>6.0045841652093888E-2</v>
      </c>
      <c r="RZ31" s="28">
        <f t="shared" ca="1" si="49"/>
        <v>6.8162175348909781E-2</v>
      </c>
      <c r="SA31" s="28">
        <f t="shared" ca="1" si="49"/>
        <v>8.3284338648382833E-2</v>
      </c>
      <c r="SB31" s="28">
        <f t="shared" ca="1" si="49"/>
        <v>0.11477345407154212</v>
      </c>
      <c r="SC31" s="28">
        <f t="shared" ca="1" si="49"/>
        <v>0.12590702102549528</v>
      </c>
    </row>
    <row r="32" spans="2:497" x14ac:dyDescent="0.2">
      <c r="E32" s="5" t="s">
        <v>438</v>
      </c>
      <c r="F32" s="28">
        <v>1.5</v>
      </c>
      <c r="G32" s="28">
        <f t="shared" si="57"/>
        <v>1.5</v>
      </c>
      <c r="H32" s="31">
        <f t="shared" si="58"/>
        <v>0</v>
      </c>
      <c r="L32" s="5">
        <v>1</v>
      </c>
      <c r="M32" s="39">
        <v>29</v>
      </c>
      <c r="N32" s="39" t="str">
        <f>IF(将星标签统计!H31="","",将星标签统计!H31)</f>
        <v>吴起</v>
      </c>
      <c r="O32" s="39">
        <v>0</v>
      </c>
      <c r="P32" s="39" t="s">
        <v>444</v>
      </c>
      <c r="Q32" s="39">
        <v>3</v>
      </c>
      <c r="R32" s="40">
        <f t="shared" ref="R32:R53" si="59">IFERROR(INDEX($F$28:$F$51,MATCH(P32,$E$28:$E$51,0))/Q32,0)</f>
        <v>0.33333333333333331</v>
      </c>
      <c r="S32" s="28">
        <f t="shared" si="24"/>
        <v>0.33</v>
      </c>
      <c r="T32" s="40">
        <v>0.05</v>
      </c>
      <c r="U32" s="40">
        <v>0.1</v>
      </c>
      <c r="V32" s="40">
        <v>0.15</v>
      </c>
      <c r="W32" s="40">
        <v>0.21</v>
      </c>
      <c r="X32" s="40">
        <v>0.27</v>
      </c>
      <c r="Y32" s="40">
        <v>0.33</v>
      </c>
      <c r="AC32" s="5">
        <v>0</v>
      </c>
      <c r="AD32" s="5">
        <v>29</v>
      </c>
      <c r="AE32" s="5" t="str">
        <f>IF(将星标签统计!BF31="","",将星标签统计!BF31)</f>
        <v/>
      </c>
      <c r="AF32" s="5">
        <f>IF(将星标签统计!CA31=0,0,1)</f>
        <v>0</v>
      </c>
      <c r="AH32" s="5">
        <f t="shared" si="25"/>
        <v>0</v>
      </c>
      <c r="AI32" s="28">
        <f t="shared" si="4"/>
        <v>0</v>
      </c>
      <c r="AJ32" s="55">
        <f t="shared" si="26"/>
        <v>0</v>
      </c>
      <c r="AU32" s="28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U32" s="3">
        <v>28</v>
      </c>
      <c r="CV32" s="28">
        <f>求节点($AT$5:$AT$10,AV$5:AV$10,将星节奏统计!BJ31)</f>
        <v>2.4288704290263578E-2</v>
      </c>
      <c r="CW32" s="28">
        <f>求节点($AT$5:$AT$10,AW$5:AW$10,将星节奏统计!BK31)</f>
        <v>5.6499585874026204E-2</v>
      </c>
      <c r="CX32" s="28">
        <f>求节点($AT$5:$AT$10,AX$5:AX$10,将星节奏统计!BL31)</f>
        <v>6.7177480516453277E-3</v>
      </c>
      <c r="CY32" s="28">
        <f>求节点($AT$5:$AT$10,AY$5:AY$10,将星节奏统计!BM31)</f>
        <v>0</v>
      </c>
      <c r="CZ32" s="28">
        <f>求节点($AT$5:$AT$10,AZ$5:AZ$10,将星节奏统计!BN31)</f>
        <v>0</v>
      </c>
      <c r="DA32" s="28">
        <f>求节点($AT$5:$AT$10,BA$5:BA$10,将星节奏统计!BO31)</f>
        <v>0</v>
      </c>
      <c r="DB32" s="28">
        <f>求节点($AT$5:$AT$10,BB$5:BB$10,将星节奏统计!BP31)</f>
        <v>0</v>
      </c>
      <c r="DC32" s="28">
        <f>求节点($AT$5:$AT$10,BC$5:BC$10,将星节奏统计!BQ31)</f>
        <v>0</v>
      </c>
      <c r="DD32" s="28">
        <f>求节点($AT$5:$AT$10,BD$5:BD$10,将星节奏统计!BR31)</f>
        <v>0</v>
      </c>
      <c r="DE32" s="28">
        <f>求节点($AT$5:$AT$10,BE$5:BE$10,将星节奏统计!BS31)</f>
        <v>0</v>
      </c>
      <c r="DF32" s="28">
        <f>求节点($AT$5:$AT$10,BF$5:BF$10,将星节奏统计!BT31)</f>
        <v>0</v>
      </c>
      <c r="DG32" s="28">
        <f>求节点($AT$5:$AT$10,BG$5:BG$10,将星节奏统计!BU31)</f>
        <v>0</v>
      </c>
      <c r="DH32" s="28">
        <f>求节点($AT$5:$AT$10,BH$5:BH$10,将星节奏统计!BV31)</f>
        <v>0</v>
      </c>
      <c r="DI32" s="28">
        <f>求节点($AT$5:$AT$10,BI$5:BI$10,将星节奏统计!BW31)</f>
        <v>0</v>
      </c>
      <c r="DJ32" s="28">
        <f>求节点($AT$5:$AT$10,BJ$5:BJ$10,将星节奏统计!BX31)</f>
        <v>0</v>
      </c>
      <c r="DK32" s="28">
        <f>求节点($AT$5:$AT$10,BK$5:BK$10,将星节奏统计!BY31)</f>
        <v>0</v>
      </c>
      <c r="DL32" s="28">
        <f>求节点($AT$5:$AT$10,BL$5:BL$10,将星节奏统计!BZ31)</f>
        <v>0.3020375353878294</v>
      </c>
      <c r="DM32" s="28">
        <f>求节点($AT$5:$AT$10,BM$5:BM$10,将星节奏统计!CA31)</f>
        <v>0.21559923561373698</v>
      </c>
      <c r="DN32" s="28">
        <f>求节点($AT$5:$AT$10,BN$5:BN$10,将星节奏统计!CB31)</f>
        <v>0.17252317253525701</v>
      </c>
      <c r="DO32" s="28">
        <f>求节点($AT$5:$AT$10,BO$5:BO$10,将星节奏统计!CC31)</f>
        <v>0</v>
      </c>
      <c r="DP32" s="28">
        <f>求节点($AT$5:$AT$10,BP$5:BP$10,将星节奏统计!CD31)</f>
        <v>0.1209194649296159</v>
      </c>
      <c r="DQ32" s="28">
        <f>求节点($AT$5:$AT$10,BQ$5:BQ$10,将星节奏统计!CE31)</f>
        <v>8.061297661974394E-2</v>
      </c>
      <c r="DR32" s="28">
        <f>求节点($AT$5:$AT$10,BR$5:BR$10,将星节奏统计!CF31)</f>
        <v>0.21559923561373698</v>
      </c>
      <c r="DS32" s="28">
        <f>求节点($AT$5:$AT$10,BS$5:BS$10,将星节奏统计!CG31)</f>
        <v>0</v>
      </c>
      <c r="DT32" s="28">
        <f>求节点($AT$5:$AT$10,BT$5:BT$10,将星节奏统计!CH31)</f>
        <v>8.061297661974394E-2</v>
      </c>
      <c r="DU32" s="28">
        <f>求节点($AT$5:$AT$10,BU$5:BU$10,将星节奏统计!CI31)</f>
        <v>5.6499585874026204E-2</v>
      </c>
      <c r="DV32" s="28">
        <f>求节点($AT$5:$AT$10,BV$5:BV$10,将星节奏统计!CJ31)</f>
        <v>0.22380697196831179</v>
      </c>
      <c r="DW32" s="28">
        <f>求节点($AT$5:$AT$10,BW$5:BW$10,将星节奏统计!CK31)</f>
        <v>6.6779329929085446E-3</v>
      </c>
      <c r="DX32" s="28">
        <f>求节点($AT$5:$AT$10,BX$5:BX$10,将星节奏统计!CL31)</f>
        <v>4.1737081205678386E-3</v>
      </c>
      <c r="DY32" s="28">
        <f>求节点($AT$5:$AT$10,BY$5:BY$10,将星节奏统计!CM31)</f>
        <v>6.6779329929085446E-3</v>
      </c>
      <c r="DZ32" s="28">
        <f>求节点($AT$5:$AT$10,BZ$5:BZ$10,将星节奏统计!CN31)</f>
        <v>4.1737081205678386E-3</v>
      </c>
      <c r="EA32" s="28">
        <f>求节点($AT$5:$AT$10,CA$5:CA$10,将星节奏统计!CO31)</f>
        <v>8.3474162411356773E-3</v>
      </c>
      <c r="EB32" s="28">
        <f>求节点($AT$5:$AT$10,CB$5:CB$10,将星节奏统计!CP31)</f>
        <v>8.3474162411356773E-3</v>
      </c>
      <c r="EC32" s="28">
        <f>求节点($AT$5:$AT$10,CC$5:CC$10,将星节奏统计!CQ31)</f>
        <v>8.3474162411356773E-3</v>
      </c>
      <c r="ED32" s="28">
        <f>求节点($AT$5:$AT$10,CD$5:CD$10,将星节奏统计!CR31)</f>
        <v>8.3474162411356773E-3</v>
      </c>
      <c r="EE32" s="28">
        <f>求节点($AT$5:$AT$10,CE$5:CE$10,将星节奏统计!CS31)</f>
        <v>5.008449744681405E-3</v>
      </c>
      <c r="EF32" s="28">
        <f>求节点($AT$5:$AT$10,CF$5:CF$10,将星节奏统计!CT31)</f>
        <v>5.008449744681405E-3</v>
      </c>
      <c r="EG32" s="28">
        <f>求节点($AT$5:$AT$10,CG$5:CG$10,将星节奏统计!CU31)</f>
        <v>5.008449744681405E-3</v>
      </c>
      <c r="EH32" s="28">
        <f>求节点($AT$5:$AT$10,CH$5:CH$10,将星节奏统计!CV31)</f>
        <v>5.008449744681405E-3</v>
      </c>
      <c r="EI32" s="28">
        <f>求节点($AT$5:$AT$10,CI$5:CI$10,将星节奏统计!CW31)</f>
        <v>6.6779329929085446E-3</v>
      </c>
      <c r="EJ32" s="28">
        <f>求节点($AT$5:$AT$10,CJ$5:CJ$10,将星节奏统计!CX31)</f>
        <v>4.1737081205678386E-3</v>
      </c>
      <c r="EK32" s="28">
        <f>求节点($AT$5:$AT$10,CK$5:CK$10,将星节奏统计!CY31)</f>
        <v>0</v>
      </c>
      <c r="EL32" s="28">
        <f>求节点($AT$5:$AT$10,CL$5:CL$10,将星节奏统计!CZ31)</f>
        <v>0</v>
      </c>
      <c r="EM32" s="28">
        <f>求节点($AT$5:$AT$10,CM$5:CM$10,将星节奏统计!DA31)</f>
        <v>0</v>
      </c>
      <c r="EN32" s="28">
        <f>求节点($AT$5:$AT$10,CN$5:CN$10,将星节奏统计!DB31)</f>
        <v>0</v>
      </c>
      <c r="EO32" s="28">
        <f>求节点($AT$5:$AT$10,CO$5:CO$10,将星节奏统计!DC31)</f>
        <v>0</v>
      </c>
      <c r="EP32" s="28">
        <f>求节点($AT$5:$AT$10,CP$5:CP$10,将星节奏统计!DD31)</f>
        <v>0</v>
      </c>
      <c r="EQ32" s="28">
        <f>求节点($AT$5:$AT$10,CQ$5:CQ$10,将星节奏统计!DE31)</f>
        <v>0</v>
      </c>
      <c r="ER32" s="28">
        <f>求节点($AT$5:$AT$10,CR$5:CR$10,将星节奏统计!DF31)</f>
        <v>0</v>
      </c>
      <c r="ES32" s="28">
        <f>求节点($AT$5:$AT$10,CS$5:CS$10,将星节奏统计!DG31)</f>
        <v>0</v>
      </c>
      <c r="ET32" s="28">
        <f>求节点($AT$17:$AT$22,AV$17:AV$22,将星节奏统计!DJ31)</f>
        <v>0</v>
      </c>
      <c r="EU32" s="28">
        <f>求节点($AT$17:$AT$22,AW$17:AW$22,将星节奏统计!DK31)</f>
        <v>0</v>
      </c>
      <c r="EV32" s="28">
        <f>求节点($AT$17:$AT$22,AX$17:AX$22,将星节奏统计!DL31)</f>
        <v>0</v>
      </c>
      <c r="EW32" s="28">
        <f>求节点($AT$17:$AT$22,AY$17:AY$22,将星节奏统计!DM31)</f>
        <v>3.7906125030344462E-6</v>
      </c>
      <c r="EX32" s="28">
        <f>求节点($AT$17:$AT$22,AZ$17:AZ$22,将星节奏统计!DN31)</f>
        <v>5.6859187545568735E-6</v>
      </c>
      <c r="EY32" s="28">
        <f>求节点($AT$17:$AT$22,BA$17:BA$22,将星节奏统计!DO31)</f>
        <v>5.6859187545568735E-6</v>
      </c>
      <c r="EZ32" s="28">
        <f>求节点($AT$17:$AT$22,BB$17:BB$22,将星节奏统计!DP31)</f>
        <v>8.6150284159987323E-6</v>
      </c>
      <c r="FA32" s="28">
        <f>求节点($AT$17:$AT$22,BC$17:BC$22,将星节奏统计!DQ31)</f>
        <v>0</v>
      </c>
      <c r="FB32" s="28">
        <f>求节点($AT$17:$AT$22,BD$17:BD$22,将星节奏统计!DR31)</f>
        <v>5.6859187545568735E-6</v>
      </c>
      <c r="FC32" s="28">
        <f>求节点($AT$17:$AT$22,BE$17:BE$22,将星节奏统计!DS31)</f>
        <v>0</v>
      </c>
      <c r="FD32" s="28">
        <f>求节点($AT$17:$AT$22,BF$17:BF$22,将星节奏统计!DT31)</f>
        <v>0</v>
      </c>
      <c r="FE32" s="28">
        <f>求节点($AT$17:$AT$22,BG$17:BG$22,将星节奏统计!DU31)</f>
        <v>0</v>
      </c>
      <c r="FF32" s="28">
        <f>求节点($AT$17:$AT$22,BH$17:BH$22,将星节奏统计!DV31)</f>
        <v>0</v>
      </c>
      <c r="FG32" s="28">
        <f>求节点($AT$17:$AT$22,BI$17:BI$22,将星节奏统计!DW31)</f>
        <v>0</v>
      </c>
      <c r="FH32" s="28">
        <f>求节点($AT$17:$AT$22,BJ$17:BJ$22,将星节奏统计!DX31)</f>
        <v>0</v>
      </c>
      <c r="FI32" s="28">
        <f>求节点($AT$17:$AT$22,BK$17:BK$22,将星节奏统计!DY31)</f>
        <v>0</v>
      </c>
      <c r="FJ32" s="28">
        <f>求节点($AT$17:$AT$22,BL$17:BL$22,将星节奏统计!DZ31)</f>
        <v>0</v>
      </c>
      <c r="FK32" s="28">
        <f>求节点($AT$17:$AT$22,BM$17:BM$22,将星节奏统计!EA31)</f>
        <v>0</v>
      </c>
      <c r="FL32" s="28">
        <f>求节点($AT$17:$AT$22,BN$17:BN$22,将星节奏统计!EB31)</f>
        <v>0</v>
      </c>
      <c r="FM32" s="28">
        <f>求节点($AT$17:$AT$22,BO$17:BO$22,将星节奏统计!EC31)</f>
        <v>0</v>
      </c>
      <c r="FN32" s="28">
        <f>求节点($AT$5:$AT$10,AV$5:AV$10,将星节奏统计!EG31)</f>
        <v>2.7476399983633513E-2</v>
      </c>
      <c r="FO32" s="28">
        <f>求节点($AT$5:$AT$10,AW$5:AW$10,将星节奏统计!EH31)</f>
        <v>6.2641656444875821E-2</v>
      </c>
      <c r="FP32" s="28">
        <f>求节点($AT$5:$AT$10,AX$5:AX$10,将星节奏统计!EI31)</f>
        <v>7.8706313274141213E-3</v>
      </c>
      <c r="FQ32" s="28">
        <f>求节点($AT$5:$AT$10,AY$5:AY$10,将星节奏统计!EJ31)</f>
        <v>0</v>
      </c>
      <c r="FR32" s="28">
        <f>求节点($AT$5:$AT$10,AZ$5:AZ$10,将星节奏统计!EK31)</f>
        <v>0</v>
      </c>
      <c r="FS32" s="28">
        <f>求节点($AT$5:$AT$10,BA$5:BA$10,将星节奏统计!EL31)</f>
        <v>0</v>
      </c>
      <c r="FT32" s="28">
        <f>求节点($AT$5:$AT$10,BB$5:BB$10,将星节奏统计!EM31)</f>
        <v>0</v>
      </c>
      <c r="FU32" s="28">
        <f>求节点($AT$5:$AT$10,BC$5:BC$10,将星节奏统计!EN31)</f>
        <v>0</v>
      </c>
      <c r="FV32" s="28">
        <f>求节点($AT$5:$AT$10,BD$5:BD$10,将星节奏统计!EO31)</f>
        <v>0</v>
      </c>
      <c r="FW32" s="28">
        <f>求节点($AT$5:$AT$10,BE$5:BE$10,将星节奏统计!EP31)</f>
        <v>0</v>
      </c>
      <c r="FX32" s="28">
        <f>求节点($AT$5:$AT$10,BF$5:BF$10,将星节奏统计!EQ31)</f>
        <v>0</v>
      </c>
      <c r="FY32" s="28">
        <f>求节点($AT$5:$AT$10,BG$5:BG$10,将星节奏统计!ER31)</f>
        <v>0</v>
      </c>
      <c r="FZ32" s="28">
        <f>求节点($AT$5:$AT$10,BH$5:BH$10,将星节奏统计!ES31)</f>
        <v>0</v>
      </c>
      <c r="GA32" s="28">
        <f>求节点($AT$5:$AT$10,BI$5:BI$10,将星节奏统计!ET31)</f>
        <v>0</v>
      </c>
      <c r="GB32" s="28">
        <f>求节点($AT$5:$AT$10,BJ$5:BJ$10,将星节奏统计!EU31)</f>
        <v>0</v>
      </c>
      <c r="GC32" s="28">
        <f>求节点($AT$5:$AT$10,BK$5:BK$10,将星节奏统计!EV31)</f>
        <v>0</v>
      </c>
      <c r="GD32" s="28">
        <f>求节点($AT$5:$AT$10,BL$5:BL$10,将星节奏统计!EW31)</f>
        <v>0.33671071661395852</v>
      </c>
      <c r="GE32" s="28">
        <f>求节点($AT$5:$AT$10,BM$5:BM$10,将星节奏统计!EX31)</f>
        <v>0.24524480556207737</v>
      </c>
      <c r="GF32" s="28">
        <f>求节点($AT$5:$AT$10,BN$5:BN$10,将星节奏统计!EY31)</f>
        <v>0.19722781415887403</v>
      </c>
      <c r="GG32" s="28">
        <f>求节点($AT$5:$AT$10,BO$5:BO$10,将星节奏统计!EZ31)</f>
        <v>0</v>
      </c>
      <c r="GH32" s="28">
        <f>求节点($AT$5:$AT$10,BP$5:BP$10,将星节奏统计!FA31)</f>
        <v>0.14167136389345417</v>
      </c>
      <c r="GI32" s="28">
        <f>求节点($AT$5:$AT$10,BQ$5:BQ$10,将星节奏统计!FB31)</f>
        <v>9.4447575928969449E-2</v>
      </c>
      <c r="GJ32" s="28">
        <f>求节点($AT$5:$AT$10,BR$5:BR$10,将星节奏统计!FC31)</f>
        <v>0.24524480556207737</v>
      </c>
      <c r="GK32" s="28">
        <f>求节点($AT$5:$AT$10,BS$5:BS$10,将星节奏统计!FD31)</f>
        <v>0</v>
      </c>
      <c r="GL32" s="28">
        <f>求节点($AT$5:$AT$10,BT$5:BT$10,将星节奏统计!FE31)</f>
        <v>9.4447575928969449E-2</v>
      </c>
      <c r="GM32" s="28">
        <f>求节点($AT$5:$AT$10,BU$5:BU$10,将星节奏统计!FF31)</f>
        <v>6.3197185511049053E-2</v>
      </c>
      <c r="GN32" s="28">
        <f>求节点($AT$5:$AT$10,BV$5:BV$10,将星节奏统计!FG31)</f>
        <v>0.25077500181085666</v>
      </c>
      <c r="GO32" s="28">
        <f>求节点($AT$5:$AT$10,BW$5:BW$10,将星节奏统计!FH31)</f>
        <v>7.8239833069484038E-3</v>
      </c>
      <c r="GP32" s="28">
        <f>求节点($AT$5:$AT$10,BX$5:BX$10,将星节奏统计!FI31)</f>
        <v>4.8899895668427576E-3</v>
      </c>
      <c r="GQ32" s="28">
        <f>求节点($AT$5:$AT$10,BY$5:BY$10,将星节奏统计!FJ31)</f>
        <v>7.8239833069484038E-3</v>
      </c>
      <c r="GR32" s="28">
        <f>求节点($AT$5:$AT$10,BZ$5:BZ$10,将星节奏统计!FK31)</f>
        <v>4.8899895668427576E-3</v>
      </c>
      <c r="GS32" s="28">
        <f>求节点($AT$5:$AT$10,CA$5:CA$10,将星节奏统计!FL31)</f>
        <v>9.7799791336855152E-3</v>
      </c>
      <c r="GT32" s="28">
        <f>求节点($AT$5:$AT$10,CB$5:CB$10,将星节奏统计!FM31)</f>
        <v>9.7799791336855152E-3</v>
      </c>
      <c r="GU32" s="28">
        <f>求节点($AT$5:$AT$10,CC$5:CC$10,将星节奏统计!FN31)</f>
        <v>9.7799791336855152E-3</v>
      </c>
      <c r="GV32" s="28">
        <f>求节点($AT$5:$AT$10,CD$5:CD$10,将星节奏统计!FO31)</f>
        <v>9.7799791336855152E-3</v>
      </c>
      <c r="GW32" s="28">
        <f>求节点($AT$5:$AT$10,CE$5:CE$10,将星节奏统计!FP31)</f>
        <v>5.8679874802113063E-3</v>
      </c>
      <c r="GX32" s="28">
        <f>求节点($AT$5:$AT$10,CF$5:CF$10,将星节奏统计!FQ31)</f>
        <v>5.8679874802113063E-3</v>
      </c>
      <c r="GY32" s="28">
        <f>求节点($AT$5:$AT$10,CG$5:CG$10,将星节奏统计!FR31)</f>
        <v>5.8679874802113063E-3</v>
      </c>
      <c r="GZ32" s="28">
        <f>求节点($AT$5:$AT$10,CH$5:CH$10,将星节奏统计!FS31)</f>
        <v>5.8679874802113063E-3</v>
      </c>
      <c r="HA32" s="28">
        <f>求节点($AT$5:$AT$10,CI$5:CI$10,将星节奏统计!FT31)</f>
        <v>7.8239833069484038E-3</v>
      </c>
      <c r="HB32" s="28">
        <f>求节点($AT$5:$AT$10,CJ$5:CJ$10,将星节奏统计!FU31)</f>
        <v>4.8899895668427576E-3</v>
      </c>
      <c r="HC32" s="28">
        <f>求节点($AT$5:$AT$10,CK$5:CK$10,将星节奏统计!FV31)</f>
        <v>0</v>
      </c>
      <c r="HD32" s="28">
        <f>求节点($AT$5:$AT$10,CL$5:CL$10,将星节奏统计!FW31)</f>
        <v>0</v>
      </c>
      <c r="HE32" s="28">
        <f>求节点($AT$5:$AT$10,CM$5:CM$10,将星节奏统计!FX31)</f>
        <v>0</v>
      </c>
      <c r="HF32" s="28">
        <f>求节点($AT$5:$AT$10,CN$5:CN$10,将星节奏统计!FY31)</f>
        <v>0</v>
      </c>
      <c r="HG32" s="28">
        <f>求节点($AT$5:$AT$10,CO$5:CO$10,将星节奏统计!FZ31)</f>
        <v>0</v>
      </c>
      <c r="HH32" s="28">
        <f>求节点($AT$5:$AT$10,CP$5:CP$10,将星节奏统计!GA31)</f>
        <v>0</v>
      </c>
      <c r="HI32" s="28">
        <f>求节点($AT$5:$AT$10,CQ$5:CQ$10,将星节奏统计!GB31)</f>
        <v>0</v>
      </c>
      <c r="HJ32" s="28">
        <f>求节点($AT$5:$AT$10,CR$5:CR$10,将星节奏统计!GC31)</f>
        <v>0</v>
      </c>
      <c r="HK32" s="28">
        <f>求节点($AT$5:$AT$10,CS$5:CS$10,将星节奏统计!GD31)</f>
        <v>0</v>
      </c>
      <c r="HL32" s="28">
        <f>求节点($AT$17:$AT$22,AV$17:AV$22,将星节奏统计!GG31)</f>
        <v>0</v>
      </c>
      <c r="HM32" s="28">
        <f>求节点($AT$17:$AT$22,AW$17:AW$22,将星节奏统计!GH31)</f>
        <v>0</v>
      </c>
      <c r="HN32" s="28">
        <f>求节点($AT$17:$AT$22,AX$17:AX$22,将星节奏统计!GI31)</f>
        <v>0</v>
      </c>
      <c r="HO32" s="28">
        <f>求节点($AT$17:$AT$22,AY$17:AY$22,将星节奏统计!GJ31)</f>
        <v>0</v>
      </c>
      <c r="HP32" s="28">
        <f>求节点($AT$17:$AT$22,AZ$17:AZ$22,将星节奏统计!GK31)</f>
        <v>0</v>
      </c>
      <c r="HQ32" s="28">
        <f>求节点($AT$17:$AT$22,BA$17:BA$22,将星节奏统计!GL31)</f>
        <v>0</v>
      </c>
      <c r="HR32" s="28">
        <f>求节点($AT$17:$AT$22,BB$17:BB$22,将星节奏统计!GM31)</f>
        <v>0</v>
      </c>
      <c r="HS32" s="28">
        <f>求节点($AT$17:$AT$22,BC$17:BC$22,将星节奏统计!GN31)</f>
        <v>0</v>
      </c>
      <c r="HT32" s="28">
        <f>求节点($AT$17:$AT$22,BD$17:BD$22,将星节奏统计!GO31)</f>
        <v>0</v>
      </c>
      <c r="HU32" s="28">
        <f>求节点($AT$17:$AT$22,BE$17:BE$22,将星节奏统计!GP31)</f>
        <v>0</v>
      </c>
      <c r="HV32" s="28">
        <f>求节点($AT$17:$AT$22,BF$17:BF$22,将星节奏统计!GQ31)</f>
        <v>0</v>
      </c>
      <c r="HW32" s="28">
        <f>求节点($AT$17:$AT$22,BG$17:BG$22,将星节奏统计!GR31)</f>
        <v>0</v>
      </c>
      <c r="HX32" s="28">
        <f>求节点($AT$17:$AT$22,BH$17:BH$22,将星节奏统计!GS31)</f>
        <v>0</v>
      </c>
      <c r="HY32" s="28">
        <f>求节点($AT$17:$AT$22,BI$17:BI$22,将星节奏统计!GT31)</f>
        <v>0</v>
      </c>
      <c r="HZ32" s="28">
        <f>求节点($AT$17:$AT$22,BJ$17:BJ$22,将星节奏统计!GU31)</f>
        <v>0</v>
      </c>
      <c r="IA32" s="28">
        <f>求节点($AT$17:$AT$22,BK$17:BK$22,将星节奏统计!GV31)</f>
        <v>0</v>
      </c>
      <c r="IB32" s="28">
        <f>求节点($AT$17:$AT$22,BL$17:BL$22,将星节奏统计!GW31)</f>
        <v>0</v>
      </c>
      <c r="IC32" s="28">
        <f>求节点($AT$17:$AT$22,BM$17:BM$22,将星节奏统计!GX31)</f>
        <v>0</v>
      </c>
      <c r="ID32" s="28">
        <f>求节点($AT$17:$AT$22,BN$17:BN$22,将星节奏统计!GY31)</f>
        <v>0</v>
      </c>
      <c r="IE32" s="28">
        <f>求节点($AT$17:$AT$22,BO$17:BO$22,将星节奏统计!GZ31)</f>
        <v>0</v>
      </c>
      <c r="IF32" s="28">
        <f>求节点($AT$5:$AT$10,AV$5:AV$10,将星节奏统计!HD31)</f>
        <v>3.4520910934292257E-2</v>
      </c>
      <c r="IG32" s="28">
        <f>求节点($AT$5:$AT$10,AW$5:AW$10,将星节奏统计!HE31)</f>
        <v>7.3708870028897144E-2</v>
      </c>
      <c r="IH32" s="28">
        <f>求节点($AT$5:$AT$10,AX$5:AX$10,将星节奏统计!HF31)</f>
        <v>1.0418396121235697E-2</v>
      </c>
      <c r="II32" s="28">
        <f>求节点($AT$5:$AT$10,AY$5:AY$10,将星节奏统计!HG31)</f>
        <v>0</v>
      </c>
      <c r="IJ32" s="28">
        <f>求节点($AT$5:$AT$10,AZ$5:AZ$10,将星节奏统计!HH31)</f>
        <v>0</v>
      </c>
      <c r="IK32" s="28">
        <f>求节点($AT$5:$AT$10,BA$5:BA$10,将星节奏统计!HI31)</f>
        <v>0</v>
      </c>
      <c r="IL32" s="28">
        <f>求节点($AT$5:$AT$10,BB$5:BB$10,将星节奏统计!HJ31)</f>
        <v>0</v>
      </c>
      <c r="IM32" s="28">
        <f>求节点($AT$5:$AT$10,BC$5:BC$10,将星节奏统计!HK31)</f>
        <v>0</v>
      </c>
      <c r="IN32" s="28">
        <f>求节点($AT$5:$AT$10,BD$5:BD$10,将星节奏统计!HL31)</f>
        <v>0</v>
      </c>
      <c r="IO32" s="28">
        <f>求节点($AT$5:$AT$10,BE$5:BE$10,将星节奏统计!HM31)</f>
        <v>0</v>
      </c>
      <c r="IP32" s="28">
        <f>求节点($AT$5:$AT$10,BF$5:BF$10,将星节奏统计!HN31)</f>
        <v>0</v>
      </c>
      <c r="IQ32" s="28">
        <f>求节点($AT$5:$AT$10,BG$5:BG$10,将星节奏统计!HO31)</f>
        <v>0</v>
      </c>
      <c r="IR32" s="28">
        <f>求节点($AT$5:$AT$10,BH$5:BH$10,将星节奏统计!HP31)</f>
        <v>0</v>
      </c>
      <c r="IS32" s="28">
        <f>求节点($AT$5:$AT$10,BI$5:BI$10,将星节奏统计!HQ31)</f>
        <v>0</v>
      </c>
      <c r="IT32" s="28">
        <f>求节点($AT$5:$AT$10,BJ$5:BJ$10,将星节奏统计!HR31)</f>
        <v>0</v>
      </c>
      <c r="IU32" s="28">
        <f>求节点($AT$5:$AT$10,BK$5:BK$10,将星节奏统计!HS31)</f>
        <v>0</v>
      </c>
      <c r="IV32" s="28">
        <f>求节点($AT$5:$AT$10,BL$5:BL$10,将星节奏统计!HT31)</f>
        <v>0.41333522169129921</v>
      </c>
      <c r="IW32" s="28">
        <f>求节点($AT$5:$AT$10,BM$5:BM$10,将星节奏统计!HU31)</f>
        <v>0.30836792242471395</v>
      </c>
      <c r="IX32" s="28">
        <f>求节点($AT$5:$AT$10,BN$5:BN$10,将星节奏统计!HV31)</f>
        <v>0.24030660202059498</v>
      </c>
      <c r="IY32" s="28">
        <f>求节点($AT$5:$AT$10,BO$5:BO$10,将星节奏统计!HW31)</f>
        <v>0</v>
      </c>
      <c r="IZ32" s="28">
        <f>求节点($AT$5:$AT$10,BP$5:BP$10,将星节奏统计!HX31)</f>
        <v>0.17680795013017322</v>
      </c>
      <c r="JA32" s="28">
        <f>求节点($AT$5:$AT$10,BQ$5:BQ$10,将星节奏统计!HY31)</f>
        <v>0.11787196675344883</v>
      </c>
      <c r="JB32" s="28">
        <f>求节点($AT$5:$AT$10,BR$5:BR$10,将星节奏统计!HZ31)</f>
        <v>0.30836792242471395</v>
      </c>
      <c r="JC32" s="28">
        <f>求节点($AT$5:$AT$10,BS$5:BS$10,将星节奏统计!IA31)</f>
        <v>0</v>
      </c>
      <c r="JD32" s="28">
        <f>求节点($AT$5:$AT$10,BT$5:BT$10,将星节奏统计!IB31)</f>
        <v>0.11787196675344883</v>
      </c>
      <c r="JE32" s="28">
        <f>求节点($AT$5:$AT$10,BU$5:BU$10,将星节奏统计!IC31)</f>
        <v>7.6591786836726558E-2</v>
      </c>
      <c r="JF32" s="28">
        <f>求节点($AT$5:$AT$10,BV$5:BV$10,将星节奏统计!ID31)</f>
        <v>0.3012399798310017</v>
      </c>
      <c r="JG32" s="28">
        <f>求节点($AT$5:$AT$10,BW$5:BW$10,将星节奏统计!IE31)</f>
        <v>1.0356647890977413E-2</v>
      </c>
      <c r="JH32" s="28">
        <f>求节点($AT$5:$AT$10,BX$5:BX$10,将星节奏统计!IF31)</f>
        <v>6.4729049318608817E-3</v>
      </c>
      <c r="JI32" s="28">
        <f>求节点($AT$5:$AT$10,BY$5:BY$10,将星节奏统计!IG31)</f>
        <v>1.0356647890977413E-2</v>
      </c>
      <c r="JJ32" s="28">
        <f>求节点($AT$5:$AT$10,BZ$5:BZ$10,将星节奏统计!IH31)</f>
        <v>6.4729049318608817E-3</v>
      </c>
      <c r="JK32" s="28">
        <f>求节点($AT$5:$AT$10,CA$5:CA$10,将星节奏统计!II31)</f>
        <v>1.2945809863721763E-2</v>
      </c>
      <c r="JL32" s="28">
        <f>求节点($AT$5:$AT$10,CB$5:CB$10,将星节奏统计!IJ31)</f>
        <v>1.2945809863721763E-2</v>
      </c>
      <c r="JM32" s="28">
        <f>求节点($AT$5:$AT$10,CC$5:CC$10,将星节奏统计!IK31)</f>
        <v>1.2945809863721763E-2</v>
      </c>
      <c r="JN32" s="28">
        <f>求节点($AT$5:$AT$10,CD$5:CD$10,将星节奏统计!IL31)</f>
        <v>1.2945809863721763E-2</v>
      </c>
      <c r="JO32" s="28">
        <f>求节点($AT$5:$AT$10,CE$5:CE$10,将星节奏统计!IM31)</f>
        <v>7.7674859182330636E-3</v>
      </c>
      <c r="JP32" s="28">
        <f>求节点($AT$5:$AT$10,CF$5:CF$10,将星节奏统计!IN31)</f>
        <v>7.7674859182330636E-3</v>
      </c>
      <c r="JQ32" s="28">
        <f>求节点($AT$5:$AT$10,CG$5:CG$10,将星节奏统计!IO31)</f>
        <v>7.7674859182330636E-3</v>
      </c>
      <c r="JR32" s="28">
        <f>求节点($AT$5:$AT$10,CH$5:CH$10,将星节奏统计!IP31)</f>
        <v>7.7674859182330636E-3</v>
      </c>
      <c r="JS32" s="28">
        <f>求节点($AT$5:$AT$10,CI$5:CI$10,将星节奏统计!IQ31)</f>
        <v>1.0356647890977413E-2</v>
      </c>
      <c r="JT32" s="28">
        <f>求节点($AT$5:$AT$10,CJ$5:CJ$10,将星节奏统计!IR31)</f>
        <v>6.4729049318608817E-3</v>
      </c>
      <c r="JU32" s="28">
        <f>求节点($AT$5:$AT$10,CK$5:CK$10,将星节奏统计!IS31)</f>
        <v>0</v>
      </c>
      <c r="JV32" s="28">
        <f>求节点($AT$5:$AT$10,CL$5:CL$10,将星节奏统计!IT31)</f>
        <v>0</v>
      </c>
      <c r="JW32" s="28">
        <f>求节点($AT$5:$AT$10,CM$5:CM$10,将星节奏统计!IU31)</f>
        <v>0</v>
      </c>
      <c r="JX32" s="28">
        <f>求节点($AT$5:$AT$10,CN$5:CN$10,将星节奏统计!IV31)</f>
        <v>0</v>
      </c>
      <c r="JY32" s="28">
        <f>求节点($AT$5:$AT$10,CO$5:CO$10,将星节奏统计!IW31)</f>
        <v>0</v>
      </c>
      <c r="JZ32" s="28">
        <f>求节点($AT$5:$AT$10,CP$5:CP$10,将星节奏统计!IX31)</f>
        <v>0</v>
      </c>
      <c r="KA32" s="28">
        <f>求节点($AT$5:$AT$10,CQ$5:CQ$10,将星节奏统计!IY31)</f>
        <v>0</v>
      </c>
      <c r="KB32" s="28">
        <f>求节点($AT$5:$AT$10,CR$5:CR$10,将星节奏统计!IZ31)</f>
        <v>0</v>
      </c>
      <c r="KC32" s="28">
        <f>求节点($AT$5:$AT$10,CS$5:CS$10,将星节奏统计!JA31)</f>
        <v>0</v>
      </c>
      <c r="KD32" s="28">
        <f>求节点($AT$17:$AT$22,AV$17:AV$22,将星节奏统计!JD31)</f>
        <v>0</v>
      </c>
      <c r="KE32" s="28">
        <f>求节点($AT$17:$AT$22,AW$17:AW$22,将星节奏统计!JE31)</f>
        <v>0</v>
      </c>
      <c r="KF32" s="28">
        <f>求节点($AT$17:$AT$22,AX$17:AX$22,将星节奏统计!JF31)</f>
        <v>0</v>
      </c>
      <c r="KG32" s="28">
        <f>求节点($AT$17:$AT$22,AY$17:AY$22,将星节奏统计!JG31)</f>
        <v>3.3118177263924409E-6</v>
      </c>
      <c r="KH32" s="28">
        <f>求节点($AT$17:$AT$22,AZ$17:AZ$22,将星节奏统计!JH31)</f>
        <v>4.9677265895886613E-6</v>
      </c>
      <c r="KI32" s="28">
        <f>求节点($AT$17:$AT$22,BA$17:BA$22,将星节奏统计!JI31)</f>
        <v>4.9677265895886613E-6</v>
      </c>
      <c r="KJ32" s="28">
        <f>求节点($AT$17:$AT$22,BB$17:BB$22,将星节奏统计!JJ31)</f>
        <v>7.5268584690743601E-6</v>
      </c>
      <c r="KK32" s="28">
        <f>求节点($AT$17:$AT$22,BC$17:BC$22,将星节奏统计!JK31)</f>
        <v>0</v>
      </c>
      <c r="KL32" s="28">
        <f>求节点($AT$17:$AT$22,BD$17:BD$22,将星节奏统计!JL31)</f>
        <v>4.9677265895886613E-6</v>
      </c>
      <c r="KM32" s="28">
        <f>求节点($AT$17:$AT$22,BE$17:BE$22,将星节奏统计!JM31)</f>
        <v>0</v>
      </c>
      <c r="KN32" s="28">
        <f>求节点($AT$17:$AT$22,BF$17:BF$22,将星节奏统计!JN31)</f>
        <v>0</v>
      </c>
      <c r="KO32" s="28">
        <f>求节点($AT$17:$AT$22,BG$17:BG$22,将星节奏统计!JO31)</f>
        <v>0</v>
      </c>
      <c r="KP32" s="28">
        <f>求节点($AT$17:$AT$22,BH$17:BH$22,将星节奏统计!JP31)</f>
        <v>0</v>
      </c>
      <c r="KQ32" s="28">
        <f>求节点($AT$17:$AT$22,BI$17:BI$22,将星节奏统计!JQ31)</f>
        <v>0</v>
      </c>
      <c r="KR32" s="28">
        <f>求节点($AT$17:$AT$22,BJ$17:BJ$22,将星节奏统计!JR31)</f>
        <v>0</v>
      </c>
      <c r="KS32" s="28">
        <f>求节点($AT$17:$AT$22,BK$17:BK$22,将星节奏统计!JS31)</f>
        <v>0</v>
      </c>
      <c r="KT32" s="28">
        <f>求节点($AT$17:$AT$22,BL$17:BL$22,将星节奏统计!JT31)</f>
        <v>0</v>
      </c>
      <c r="KU32" s="28">
        <f>求节点($AT$17:$AT$22,BM$17:BM$22,将星节奏统计!JU31)</f>
        <v>0</v>
      </c>
      <c r="KV32" s="28">
        <f>求节点($AT$17:$AT$22,BN$17:BN$22,将星节奏统计!JV31)</f>
        <v>0</v>
      </c>
      <c r="KW32" s="28">
        <f>求节点($AT$17:$AT$22,BO$17:BO$22,将星节奏统计!JW31)</f>
        <v>0</v>
      </c>
      <c r="KX32" s="28">
        <f>求节点($AT$5:$AT$10,AV$5:AV$10,将星节奏统计!KA31)</f>
        <v>5.578091310353292E-2</v>
      </c>
      <c r="KY32" s="28">
        <f>求节点($AT$5:$AT$10,AW$5:AW$10,将星节奏统计!KB31)</f>
        <v>9.5484268931492686E-2</v>
      </c>
      <c r="KZ32" s="28">
        <f>求节点($AT$5:$AT$10,AX$5:AX$10,将星节奏统计!KC31)</f>
        <v>1.9738124593142805E-2</v>
      </c>
      <c r="LA32" s="28">
        <f>求节点($AT$5:$AT$10,AY$5:AY$10,将星节奏统计!KD31)</f>
        <v>0</v>
      </c>
      <c r="LB32" s="28">
        <f>求节点($AT$5:$AT$10,AZ$5:AZ$10,将星节奏统计!KE31)</f>
        <v>0</v>
      </c>
      <c r="LC32" s="28">
        <f>求节点($AT$5:$AT$10,BA$5:BA$10,将星节奏统计!KF31)</f>
        <v>0</v>
      </c>
      <c r="LD32" s="28">
        <f>求节点($AT$5:$AT$10,BB$5:BB$10,将星节奏统计!KG31)</f>
        <v>0</v>
      </c>
      <c r="LE32" s="28">
        <f>求节点($AT$5:$AT$10,BC$5:BC$10,将星节奏统计!KH31)</f>
        <v>0</v>
      </c>
      <c r="LF32" s="28">
        <f>求节点($AT$5:$AT$10,BD$5:BD$10,将星节奏统计!KI31)</f>
        <v>0</v>
      </c>
      <c r="LG32" s="28">
        <f>求节点($AT$5:$AT$10,BE$5:BE$10,将星节奏统计!KJ31)</f>
        <v>0</v>
      </c>
      <c r="LH32" s="28">
        <f>求节点($AT$5:$AT$10,BF$5:BF$10,将星节奏统计!KK31)</f>
        <v>0</v>
      </c>
      <c r="LI32" s="28">
        <f>求节点($AT$5:$AT$10,BG$5:BG$10,将星节奏统计!KL31)</f>
        <v>0</v>
      </c>
      <c r="LJ32" s="28">
        <f>求节点($AT$5:$AT$10,BH$5:BH$10,将星节奏统计!KM31)</f>
        <v>0</v>
      </c>
      <c r="LK32" s="28">
        <f>求节点($AT$5:$AT$10,BI$5:BI$10,将星节奏统计!KN31)</f>
        <v>0</v>
      </c>
      <c r="LL32" s="28">
        <f>求节点($AT$5:$AT$10,BJ$5:BJ$10,将星节奏统计!KO31)</f>
        <v>0</v>
      </c>
      <c r="LM32" s="28">
        <f>求节点($AT$5:$AT$10,BK$5:BK$10,将星节奏统计!KP31)</f>
        <v>0</v>
      </c>
      <c r="LN32" s="28">
        <f>求节点($AT$5:$AT$10,BL$5:BL$10,将星节奏统计!KQ31)</f>
        <v>0.500708135168343</v>
      </c>
      <c r="LO32" s="28">
        <f>求节点($AT$5:$AT$10,BM$5:BM$10,将星节奏统计!KR31)</f>
        <v>0.45537149902354274</v>
      </c>
      <c r="LP32" s="28">
        <f>求节点($AT$5:$AT$10,BN$5:BN$10,将星节奏统计!KS31)</f>
        <v>0.37824715354285643</v>
      </c>
      <c r="LQ32" s="28">
        <f>求节点($AT$5:$AT$10,BO$5:BO$10,将星节奏统计!KT31)</f>
        <v>0</v>
      </c>
      <c r="LR32" s="28">
        <f>求节点($AT$5:$AT$10,BP$5:BP$10,将星节奏统计!KU31)</f>
        <v>0.29663303048326461</v>
      </c>
      <c r="LS32" s="28">
        <f>求节点($AT$5:$AT$10,BQ$5:BQ$10,将星节奏统计!KV31)</f>
        <v>0.19775535365550978</v>
      </c>
      <c r="LT32" s="28">
        <f>求节点($AT$5:$AT$10,BR$5:BR$10,将星节奏统计!KW31)</f>
        <v>0.48662385697870048</v>
      </c>
      <c r="LU32" s="28">
        <f>求节点($AT$5:$AT$10,BS$5:BS$10,将星节奏统计!KX31)</f>
        <v>0</v>
      </c>
      <c r="LV32" s="28">
        <f>求节点($AT$5:$AT$10,BT$5:BT$10,将星节奏统计!KY31)</f>
        <v>0.19775535365550978</v>
      </c>
      <c r="LW32" s="28">
        <f>求节点($AT$5:$AT$10,BU$5:BU$10,将星节奏统计!KZ31)</f>
        <v>9.8049396806058425E-2</v>
      </c>
      <c r="LX32" s="28">
        <f>求节点($AT$5:$AT$10,BV$5:BV$10,将星节奏统计!LA31)</f>
        <v>0.32730307506821571</v>
      </c>
      <c r="LY32" s="28">
        <f>求节点($AT$5:$AT$10,BW$5:BW$10,将星节奏统计!LB31)</f>
        <v>1.9621139766681867E-2</v>
      </c>
      <c r="LZ32" s="28">
        <f>求节点($AT$5:$AT$10,BX$5:BX$10,将星节奏统计!LC31)</f>
        <v>1.226321235417617E-2</v>
      </c>
      <c r="MA32" s="28">
        <f>求节点($AT$5:$AT$10,BY$5:BY$10,将星节奏统计!LD31)</f>
        <v>1.9621139766681867E-2</v>
      </c>
      <c r="MB32" s="28">
        <f>求节点($AT$5:$AT$10,BZ$5:BZ$10,将星节奏统计!LE31)</f>
        <v>1.226321235417617E-2</v>
      </c>
      <c r="MC32" s="28">
        <f>求节点($AT$5:$AT$10,CA$5:CA$10,将星节奏统计!LF31)</f>
        <v>2.452642470835234E-2</v>
      </c>
      <c r="MD32" s="28">
        <f>求节点($AT$5:$AT$10,CB$5:CB$10,将星节奏统计!LG31)</f>
        <v>2.452642470835234E-2</v>
      </c>
      <c r="ME32" s="28">
        <f>求节点($AT$5:$AT$10,CC$5:CC$10,将星节奏统计!LH31)</f>
        <v>2.452642470835234E-2</v>
      </c>
      <c r="MF32" s="28">
        <f>求节点($AT$5:$AT$10,CD$5:CD$10,将星节奏统计!LI31)</f>
        <v>2.452642470835234E-2</v>
      </c>
      <c r="MG32" s="28">
        <f>求节点($AT$5:$AT$10,CE$5:CE$10,将星节奏统计!LJ31)</f>
        <v>1.47158548250114E-2</v>
      </c>
      <c r="MH32" s="28">
        <f>求节点($AT$5:$AT$10,CF$5:CF$10,将星节奏统计!LK31)</f>
        <v>1.47158548250114E-2</v>
      </c>
      <c r="MI32" s="28">
        <f>求节点($AT$5:$AT$10,CG$5:CG$10,将星节奏统计!LL31)</f>
        <v>1.47158548250114E-2</v>
      </c>
      <c r="MJ32" s="28">
        <f>求节点($AT$5:$AT$10,CH$5:CH$10,将星节奏统计!LM31)</f>
        <v>1.47158548250114E-2</v>
      </c>
      <c r="MK32" s="28">
        <f>求节点($AT$5:$AT$10,CI$5:CI$10,将星节奏统计!LN31)</f>
        <v>1.9621139766681867E-2</v>
      </c>
      <c r="ML32" s="28">
        <f>求节点($AT$5:$AT$10,CJ$5:CJ$10,将星节奏统计!LO31)</f>
        <v>1.226321235417617E-2</v>
      </c>
      <c r="MM32" s="28">
        <f>求节点($AT$5:$AT$10,CK$5:CK$10,将星节奏统计!LP31)</f>
        <v>0</v>
      </c>
      <c r="MN32" s="28">
        <f>求节点($AT$5:$AT$10,CL$5:CL$10,将星节奏统计!LQ31)</f>
        <v>0</v>
      </c>
      <c r="MO32" s="28">
        <f>求节点($AT$5:$AT$10,CM$5:CM$10,将星节奏统计!LR31)</f>
        <v>0</v>
      </c>
      <c r="MP32" s="28">
        <f>求节点($AT$5:$AT$10,CN$5:CN$10,将星节奏统计!LS31)</f>
        <v>0</v>
      </c>
      <c r="MQ32" s="28">
        <f>求节点($AT$5:$AT$10,CO$5:CO$10,将星节奏统计!LT31)</f>
        <v>0</v>
      </c>
      <c r="MR32" s="28">
        <f>求节点($AT$5:$AT$10,CP$5:CP$10,将星节奏统计!LU31)</f>
        <v>0</v>
      </c>
      <c r="MS32" s="28">
        <f>求节点($AT$5:$AT$10,CQ$5:CQ$10,将星节奏统计!LV31)</f>
        <v>0</v>
      </c>
      <c r="MT32" s="28">
        <f>求节点($AT$5:$AT$10,CR$5:CR$10,将星节奏统计!LW31)</f>
        <v>0</v>
      </c>
      <c r="MU32" s="28">
        <f>求节点($AT$5:$AT$10,CS$5:CS$10,将星节奏统计!LX31)</f>
        <v>0</v>
      </c>
      <c r="MV32" s="28">
        <f>求节点($AT$17:$AT$22,AV$17:AV$22,将星节奏统计!MA31)</f>
        <v>0</v>
      </c>
      <c r="MW32" s="28">
        <f>求节点($AT$17:$AT$22,AW$17:AW$22,将星节奏统计!MB31)</f>
        <v>0</v>
      </c>
      <c r="MX32" s="28">
        <f>求节点($AT$17:$AT$22,AX$17:AX$22,将星节奏统计!MC31)</f>
        <v>0</v>
      </c>
      <c r="MY32" s="28">
        <f>求节点($AT$17:$AT$22,AY$17:AY$22,将星节奏统计!MD31)</f>
        <v>0</v>
      </c>
      <c r="MZ32" s="28">
        <f>求节点($AT$17:$AT$22,AZ$17:AZ$22,将星节奏统计!ME31)</f>
        <v>0</v>
      </c>
      <c r="NA32" s="28">
        <f>求节点($AT$17:$AT$22,BA$17:BA$22,将星节奏统计!MF31)</f>
        <v>0</v>
      </c>
      <c r="NB32" s="28">
        <f>求节点($AT$17:$AT$22,BB$17:BB$22,将星节奏统计!MG31)</f>
        <v>0</v>
      </c>
      <c r="NC32" s="28">
        <f>求节点($AT$17:$AT$22,BC$17:BC$22,将星节奏统计!MH31)</f>
        <v>0</v>
      </c>
      <c r="ND32" s="28">
        <f>求节点($AT$17:$AT$22,BD$17:BD$22,将星节奏统计!MI31)</f>
        <v>0</v>
      </c>
      <c r="NE32" s="28">
        <f>求节点($AT$17:$AT$22,BE$17:BE$22,将星节奏统计!MJ31)</f>
        <v>0</v>
      </c>
      <c r="NF32" s="28">
        <f>求节点($AT$17:$AT$22,BF$17:BF$22,将星节奏统计!MK31)</f>
        <v>0</v>
      </c>
      <c r="NG32" s="28">
        <f>求节点($AT$17:$AT$22,BG$17:BG$22,将星节奏统计!ML31)</f>
        <v>0</v>
      </c>
      <c r="NH32" s="28">
        <f>求节点($AT$17:$AT$22,BH$17:BH$22,将星节奏统计!MM31)</f>
        <v>0</v>
      </c>
      <c r="NI32" s="28">
        <f>求节点($AT$17:$AT$22,BI$17:BI$22,将星节奏统计!MN31)</f>
        <v>0</v>
      </c>
      <c r="NJ32" s="28">
        <f>求节点($AT$17:$AT$22,BJ$17:BJ$22,将星节奏统计!MO31)</f>
        <v>0</v>
      </c>
      <c r="NK32" s="28">
        <f>求节点($AT$17:$AT$22,BK$17:BK$22,将星节奏统计!MP31)</f>
        <v>0</v>
      </c>
      <c r="NL32" s="28">
        <f>求节点($AT$17:$AT$22,BL$17:BL$22,将星节奏统计!MQ31)</f>
        <v>0</v>
      </c>
      <c r="NM32" s="28">
        <f>求节点($AT$17:$AT$22,BM$17:BM$22,将星节奏统计!MR31)</f>
        <v>0</v>
      </c>
      <c r="NN32" s="28">
        <f>求节点($AT$17:$AT$22,BN$17:BN$22,将星节奏统计!MS31)</f>
        <v>0</v>
      </c>
      <c r="NO32" s="28">
        <f>求节点($AT$17:$AT$22,BO$17:BO$22,将星节奏统计!MT31)</f>
        <v>0</v>
      </c>
      <c r="NP32" s="28">
        <f>求节点($AT$5:$AT$10,AV$5:AV$10,将星节奏统计!MX31)</f>
        <v>7.3993372494987872E-2</v>
      </c>
      <c r="NQ32" s="28">
        <f>求节点($AT$5:$AT$10,AW$5:AW$10,将星节奏统计!MY31)</f>
        <v>0.1</v>
      </c>
      <c r="NR32" s="28">
        <f>求节点($AT$5:$AT$10,AX$5:AX$10,将星节奏统计!MZ31)</f>
        <v>2.6894928596179601E-2</v>
      </c>
      <c r="NS32" s="28">
        <f>求节点($AT$5:$AT$10,AY$5:AY$10,将星节奏统计!NA31)</f>
        <v>0</v>
      </c>
      <c r="NT32" s="28">
        <f>求节点($AT$5:$AT$10,AZ$5:AZ$10,将星节奏统计!NB31)</f>
        <v>0</v>
      </c>
      <c r="NU32" s="28">
        <f>求节点($AT$5:$AT$10,BA$5:BA$10,将星节奏统计!NC31)</f>
        <v>0</v>
      </c>
      <c r="NV32" s="28">
        <f>求节点($AT$5:$AT$10,BB$5:BB$10,将星节奏统计!ND31)</f>
        <v>0</v>
      </c>
      <c r="NW32" s="28">
        <f>求节点($AT$5:$AT$10,BC$5:BC$10,将星节奏统计!NE31)</f>
        <v>0</v>
      </c>
      <c r="NX32" s="28">
        <f>求节点($AT$5:$AT$10,BD$5:BD$10,将星节奏统计!NF31)</f>
        <v>0</v>
      </c>
      <c r="NY32" s="28">
        <f>求节点($AT$5:$AT$10,BE$5:BE$10,将星节奏统计!NG31)</f>
        <v>0</v>
      </c>
      <c r="NZ32" s="28">
        <f>求节点($AT$5:$AT$10,BF$5:BF$10,将星节奏统计!NH31)</f>
        <v>0</v>
      </c>
      <c r="OA32" s="28">
        <f>求节点($AT$5:$AT$10,BG$5:BG$10,将星节奏统计!NI31)</f>
        <v>0</v>
      </c>
      <c r="OB32" s="28">
        <f>求节点($AT$5:$AT$10,BH$5:BH$10,将星节奏统计!NJ31)</f>
        <v>0</v>
      </c>
      <c r="OC32" s="28">
        <f>求节点($AT$5:$AT$10,BI$5:BI$10,将星节奏统计!NK31)</f>
        <v>0</v>
      </c>
      <c r="OD32" s="28">
        <f>求节点($AT$5:$AT$10,BJ$5:BJ$10,将星节奏统计!NL31)</f>
        <v>0</v>
      </c>
      <c r="OE32" s="28">
        <f>求节点($AT$5:$AT$10,BK$5:BK$10,将星节奏统计!NM31)</f>
        <v>0</v>
      </c>
      <c r="OF32" s="28">
        <f>求节点($AT$5:$AT$10,BL$5:BL$10,将星节奏统计!NN31)</f>
        <v>0.56277245718091662</v>
      </c>
      <c r="OG32" s="28">
        <f>求节点($AT$5:$AT$10,BM$5:BM$10,将星节奏统计!NO31)</f>
        <v>0.47916696008316345</v>
      </c>
      <c r="OH32" s="28">
        <f>求节点($AT$5:$AT$10,BN$5:BN$10,将星节奏统计!NP31)</f>
        <v>0.49599500039982425</v>
      </c>
      <c r="OI32" s="28">
        <f>求节点($AT$5:$AT$10,BO$5:BO$10,将星节奏统计!NQ31)</f>
        <v>0</v>
      </c>
      <c r="OJ32" s="28">
        <f>求节点($AT$5:$AT$10,BP$5:BP$10,将星节奏统计!NR31)</f>
        <v>0.39652900034651439</v>
      </c>
      <c r="OK32" s="28">
        <f>求节点($AT$5:$AT$10,BQ$5:BQ$10,将星节奏统计!NS31)</f>
        <v>0.26435266689767623</v>
      </c>
      <c r="OL32" s="28">
        <f>求节点($AT$5:$AT$10,BR$5:BR$10,将星节奏统计!NT31)</f>
        <v>0.64134784663363531</v>
      </c>
      <c r="OM32" s="28">
        <f>求节点($AT$5:$AT$10,BS$5:BS$10,将星节奏统计!NU31)</f>
        <v>0</v>
      </c>
      <c r="ON32" s="28">
        <f>求节点($AT$5:$AT$10,BT$5:BT$10,将星节奏统计!NV31)</f>
        <v>0.26435266689767623</v>
      </c>
      <c r="OO32" s="28">
        <f>求节点($AT$5:$AT$10,BU$5:BU$10,将星节奏统计!NW31)</f>
        <v>0.1</v>
      </c>
      <c r="OP32" s="28">
        <f>求节点($AT$5:$AT$10,BV$5:BV$10,将星节奏统计!NX31)</f>
        <v>0.35503024945602829</v>
      </c>
      <c r="OQ32" s="28">
        <f>求节点($AT$5:$AT$10,BW$5:BW$10,将星节奏统计!NY31)</f>
        <v>2.947715186018595E-2</v>
      </c>
      <c r="OR32" s="28">
        <f>求节点($AT$5:$AT$10,BX$5:BX$10,将星节奏统计!NZ31)</f>
        <v>1.8423219912616216E-2</v>
      </c>
      <c r="OS32" s="28">
        <f>求节点($AT$5:$AT$10,BY$5:BY$10,将星节奏统计!OA31)</f>
        <v>2.947715186018595E-2</v>
      </c>
      <c r="OT32" s="28">
        <f>求节点($AT$5:$AT$10,BZ$5:BZ$10,将星节奏统计!OB31)</f>
        <v>1.8423219912616216E-2</v>
      </c>
      <c r="OU32" s="28">
        <f>求节点($AT$5:$AT$10,CA$5:CA$10,将星节奏统计!OC31)</f>
        <v>3.6846439825232433E-2</v>
      </c>
      <c r="OV32" s="28">
        <f>求节点($AT$5:$AT$10,CB$5:CB$10,将星节奏统计!OD31)</f>
        <v>3.6846439825232433E-2</v>
      </c>
      <c r="OW32" s="28">
        <f>求节点($AT$5:$AT$10,CC$5:CC$10,将星节奏统计!OE31)</f>
        <v>3.6846439825232433E-2</v>
      </c>
      <c r="OX32" s="28">
        <f>求节点($AT$5:$AT$10,CD$5:CD$10,将星节奏统计!OF31)</f>
        <v>3.6846439825232433E-2</v>
      </c>
      <c r="OY32" s="28">
        <f>求节点($AT$5:$AT$10,CE$5:CE$10,将星节奏统计!OG31)</f>
        <v>2.2107863895139461E-2</v>
      </c>
      <c r="OZ32" s="28">
        <f>求节点($AT$5:$AT$10,CF$5:CF$10,将星节奏统计!OH31)</f>
        <v>2.2107863895139461E-2</v>
      </c>
      <c r="PA32" s="28">
        <f>求节点($AT$5:$AT$10,CG$5:CG$10,将星节奏统计!OI31)</f>
        <v>2.2107863895139461E-2</v>
      </c>
      <c r="PB32" s="28">
        <f>求节点($AT$5:$AT$10,CH$5:CH$10,将星节奏统计!OJ31)</f>
        <v>2.2107863895139461E-2</v>
      </c>
      <c r="PC32" s="28">
        <f>求节点($AT$5:$AT$10,CI$5:CI$10,将星节奏统计!OK31)</f>
        <v>2.947715186018595E-2</v>
      </c>
      <c r="PD32" s="28">
        <f>求节点($AT$5:$AT$10,CJ$5:CJ$10,将星节奏统计!OL31)</f>
        <v>1.8423219912616216E-2</v>
      </c>
      <c r="PE32" s="28">
        <f>求节点($AT$5:$AT$10,CK$5:CK$10,将星节奏统计!OM31)</f>
        <v>0</v>
      </c>
      <c r="PF32" s="28">
        <f>求节点($AT$5:$AT$10,CL$5:CL$10,将星节奏统计!ON31)</f>
        <v>0</v>
      </c>
      <c r="PG32" s="28">
        <f>求节点($AT$5:$AT$10,CM$5:CM$10,将星节奏统计!OO31)</f>
        <v>0</v>
      </c>
      <c r="PH32" s="28">
        <f>求节点($AT$5:$AT$10,CN$5:CN$10,将星节奏统计!OP31)</f>
        <v>0</v>
      </c>
      <c r="PI32" s="28">
        <f>求节点($AT$5:$AT$10,CO$5:CO$10,将星节奏统计!OQ31)</f>
        <v>0</v>
      </c>
      <c r="PJ32" s="28">
        <f>求节点($AT$5:$AT$10,CP$5:CP$10,将星节奏统计!OR31)</f>
        <v>0</v>
      </c>
      <c r="PK32" s="28">
        <f>求节点($AT$5:$AT$10,CQ$5:CQ$10,将星节奏统计!OS31)</f>
        <v>0</v>
      </c>
      <c r="PL32" s="28">
        <f>求节点($AT$5:$AT$10,CR$5:CR$10,将星节奏统计!OT31)</f>
        <v>0</v>
      </c>
      <c r="PM32" s="28">
        <f>求节点($AT$5:$AT$10,CS$5:CS$10,将星节奏统计!OU31)</f>
        <v>0</v>
      </c>
      <c r="PN32" s="28">
        <f>求节点($AT$17:$AT$22,AV$17:AV$22,将星节奏统计!OX31)</f>
        <v>0</v>
      </c>
      <c r="PO32" s="28">
        <f>求节点($AT$17:$AT$22,AW$17:AW$22,将星节奏统计!OY31)</f>
        <v>0</v>
      </c>
      <c r="PP32" s="28">
        <f>求节点($AT$17:$AT$22,AX$17:AX$22,将星节奏统计!OZ31)</f>
        <v>0</v>
      </c>
      <c r="PQ32" s="28">
        <f>求节点($AT$17:$AT$22,AY$17:AY$22,将星节奏统计!PA31)</f>
        <v>2.7290578496243223E-6</v>
      </c>
      <c r="PR32" s="28">
        <f>求节点($AT$17:$AT$22,AZ$17:AZ$22,将星节奏统计!PB31)</f>
        <v>4.0935867744312793E-6</v>
      </c>
      <c r="PS32" s="28">
        <f>求节点($AT$17:$AT$22,BA$17:BA$22,将星节奏统计!PC31)</f>
        <v>4.0935867744312793E-6</v>
      </c>
      <c r="PT32" s="28">
        <f>求节点($AT$17:$AT$22,BB$17:BB$22,将星节奏统计!PD31)</f>
        <v>6.2024042036916416E-6</v>
      </c>
      <c r="PU32" s="28">
        <f>求节点($AT$17:$AT$22,BC$17:BC$22,将星节奏统计!PE31)</f>
        <v>0</v>
      </c>
      <c r="PV32" s="28">
        <f>求节点($AT$17:$AT$22,BD$17:BD$22,将星节奏统计!PF31)</f>
        <v>4.0935867744312793E-6</v>
      </c>
      <c r="PW32" s="28">
        <f>求节点($AT$17:$AT$22,BE$17:BE$22,将星节奏统计!PG31)</f>
        <v>0</v>
      </c>
      <c r="PX32" s="28">
        <f>求节点($AT$17:$AT$22,BF$17:BF$22,将星节奏统计!PH31)</f>
        <v>0</v>
      </c>
      <c r="PY32" s="28">
        <f>求节点($AT$17:$AT$22,BG$17:BG$22,将星节奏统计!PI31)</f>
        <v>0</v>
      </c>
      <c r="PZ32" s="28">
        <f>求节点($AT$17:$AT$22,BH$17:BH$22,将星节奏统计!PJ31)</f>
        <v>0</v>
      </c>
      <c r="QA32" s="28">
        <f>求节点($AT$17:$AT$22,BI$17:BI$22,将星节奏统计!PK31)</f>
        <v>0</v>
      </c>
      <c r="QB32" s="28">
        <f>求节点($AT$17:$AT$22,BJ$17:BJ$22,将星节奏统计!PL31)</f>
        <v>0</v>
      </c>
      <c r="QC32" s="28">
        <f>求节点($AT$17:$AT$22,BK$17:BK$22,将星节奏统计!PM31)</f>
        <v>0</v>
      </c>
      <c r="QD32" s="28">
        <f>求节点($AT$17:$AT$22,BL$17:BL$22,将星节奏统计!PN31)</f>
        <v>0</v>
      </c>
      <c r="QE32" s="28">
        <f>求节点($AT$17:$AT$22,BM$17:BM$22,将星节奏统计!PO31)</f>
        <v>0</v>
      </c>
      <c r="QF32" s="28">
        <f>求节点($AT$17:$AT$22,BN$17:BN$22,将星节奏统计!PP31)</f>
        <v>0</v>
      </c>
      <c r="QG32" s="28">
        <f>求节点($AT$17:$AT$22,BO$17:BO$22,将星节奏统计!PQ31)</f>
        <v>0</v>
      </c>
      <c r="QJ32" s="3">
        <v>28</v>
      </c>
      <c r="QK32" s="28">
        <f t="shared" ca="1" si="41"/>
        <v>0.2218862841273655</v>
      </c>
      <c r="QL32" s="28">
        <f t="shared" ca="1" si="41"/>
        <v>0.25199790204157735</v>
      </c>
      <c r="QM32" s="28">
        <f t="shared" ca="1" si="41"/>
        <v>0.31466556403144685</v>
      </c>
      <c r="QN32" s="28">
        <f t="shared" ca="1" si="41"/>
        <v>0.45936055512181506</v>
      </c>
      <c r="QO32" s="28">
        <f t="shared" ca="1" si="41"/>
        <v>0.55680050588628982</v>
      </c>
      <c r="QP32" s="28">
        <f t="shared" ca="1" si="42"/>
        <v>2.0033798978725634E-2</v>
      </c>
      <c r="QQ32" s="28">
        <f t="shared" ca="1" si="42"/>
        <v>2.3471949920845211E-2</v>
      </c>
      <c r="QR32" s="28">
        <f t="shared" ca="1" si="42"/>
        <v>3.106994367293224E-2</v>
      </c>
      <c r="QS32" s="28">
        <f t="shared" ca="1" si="42"/>
        <v>5.88634193000456E-2</v>
      </c>
      <c r="QT32" s="28">
        <f t="shared" ca="1" si="42"/>
        <v>8.8431455580557844E-2</v>
      </c>
      <c r="QU32" s="28">
        <f t="shared" ca="1" si="43"/>
        <v>5.6499585874026204E-2</v>
      </c>
      <c r="QV32" s="28">
        <f t="shared" ca="1" si="43"/>
        <v>6.2641656444875821E-2</v>
      </c>
      <c r="QW32" s="28">
        <f t="shared" ca="1" si="43"/>
        <v>7.3708870028897144E-2</v>
      </c>
      <c r="QX32" s="28">
        <f t="shared" ca="1" si="43"/>
        <v>9.5484268931492686E-2</v>
      </c>
      <c r="QY32" s="28">
        <f t="shared" ca="1" si="43"/>
        <v>0.1</v>
      </c>
      <c r="QZ32" s="28">
        <f t="shared" ca="1" si="44"/>
        <v>0.14439747418044557</v>
      </c>
      <c r="RA32" s="28">
        <f t="shared" ca="1" si="44"/>
        <v>0.16509247943712871</v>
      </c>
      <c r="RB32" s="28">
        <f t="shared" ca="1" si="44"/>
        <v>0.20209011475785663</v>
      </c>
      <c r="RC32" s="28">
        <f t="shared" ca="1" si="44"/>
        <v>0.2899810888055343</v>
      </c>
      <c r="RD32" s="28">
        <f t="shared" ca="1" si="44"/>
        <v>0.36704050980794067</v>
      </c>
      <c r="RE32" s="28">
        <f t="shared" ca="1" si="45"/>
        <v>1.2521124361703516E-2</v>
      </c>
      <c r="RF32" s="28">
        <f t="shared" ca="1" si="45"/>
        <v>1.4669968700528273E-2</v>
      </c>
      <c r="RG32" s="28">
        <f t="shared" ca="1" si="45"/>
        <v>1.9418714795582645E-2</v>
      </c>
      <c r="RH32" s="28">
        <f t="shared" ca="1" si="45"/>
        <v>3.678963706252851E-2</v>
      </c>
      <c r="RI32" s="28">
        <f t="shared" ca="1" si="45"/>
        <v>5.5269659737848649E-2</v>
      </c>
      <c r="RJ32" s="28">
        <f t="shared" ca="1" si="46"/>
        <v>5.9443696070367313E-6</v>
      </c>
      <c r="RK32" s="28">
        <f t="shared" ca="1" si="46"/>
        <v>0</v>
      </c>
      <c r="RL32" s="28">
        <f t="shared" ca="1" si="46"/>
        <v>5.1935323436610309E-6</v>
      </c>
      <c r="RM32" s="28">
        <f t="shared" ca="1" si="46"/>
        <v>0</v>
      </c>
      <c r="RN32" s="28">
        <f t="shared" ca="1" si="46"/>
        <v>4.2796589005446306E-6</v>
      </c>
      <c r="RO32" s="28">
        <f t="shared" ca="1" si="47"/>
        <v>5.6859187545568735E-6</v>
      </c>
      <c r="RP32" s="28">
        <f t="shared" ca="1" si="47"/>
        <v>0</v>
      </c>
      <c r="RQ32" s="28">
        <f t="shared" ca="1" si="47"/>
        <v>4.9677265895886613E-6</v>
      </c>
      <c r="RR32" s="28">
        <f t="shared" ca="1" si="47"/>
        <v>0</v>
      </c>
      <c r="RS32" s="28">
        <f t="shared" ca="1" si="47"/>
        <v>4.0935867744312793E-6</v>
      </c>
      <c r="RT32" s="28">
        <f t="shared" ca="1" si="48"/>
        <v>2.4288704290263578E-2</v>
      </c>
      <c r="RU32" s="28">
        <f t="shared" ca="1" si="48"/>
        <v>2.7476399983633513E-2</v>
      </c>
      <c r="RV32" s="28">
        <f t="shared" ca="1" si="48"/>
        <v>3.4520910934292257E-2</v>
      </c>
      <c r="RW32" s="28">
        <f t="shared" ca="1" si="48"/>
        <v>5.578091310353292E-2</v>
      </c>
      <c r="RX32" s="28">
        <f t="shared" ca="1" si="48"/>
        <v>7.3993372494987872E-2</v>
      </c>
      <c r="RY32" s="28">
        <f t="shared" ca="1" si="49"/>
        <v>6.3217333925671526E-2</v>
      </c>
      <c r="RZ32" s="28">
        <f t="shared" ca="1" si="49"/>
        <v>7.106781683846318E-2</v>
      </c>
      <c r="SA32" s="28">
        <f t="shared" ca="1" si="49"/>
        <v>8.7010182957962257E-2</v>
      </c>
      <c r="SB32" s="28">
        <f t="shared" ca="1" si="49"/>
        <v>0.11778752139920123</v>
      </c>
      <c r="SC32" s="28">
        <f t="shared" ca="1" si="49"/>
        <v>0.1268949285961796</v>
      </c>
    </row>
    <row r="33" spans="5:497" x14ac:dyDescent="0.2">
      <c r="E33" s="5" t="s">
        <v>439</v>
      </c>
      <c r="F33" s="28">
        <v>0</v>
      </c>
      <c r="G33" s="28">
        <f t="shared" si="57"/>
        <v>0</v>
      </c>
      <c r="H33" s="31">
        <f t="shared" si="58"/>
        <v>0</v>
      </c>
      <c r="L33" s="5">
        <v>1</v>
      </c>
      <c r="M33" s="39">
        <v>30</v>
      </c>
      <c r="N33" s="39" t="str">
        <f>IF(将星标签统计!H32="","",将星标签统计!H32)</f>
        <v>芈月</v>
      </c>
      <c r="O33" s="39">
        <v>0</v>
      </c>
      <c r="P33" s="39" t="s">
        <v>438</v>
      </c>
      <c r="Q33" s="39">
        <v>3</v>
      </c>
      <c r="R33" s="40">
        <f t="shared" si="59"/>
        <v>0.5</v>
      </c>
      <c r="S33" s="28">
        <f t="shared" si="24"/>
        <v>0.5</v>
      </c>
      <c r="T33" s="40">
        <v>0.08</v>
      </c>
      <c r="U33" s="40">
        <v>0.16</v>
      </c>
      <c r="V33" s="40">
        <v>0.24</v>
      </c>
      <c r="W33" s="40">
        <v>0.32</v>
      </c>
      <c r="X33" s="40">
        <v>0.41</v>
      </c>
      <c r="Y33" s="40">
        <v>0.5</v>
      </c>
      <c r="AC33" s="5">
        <v>0</v>
      </c>
      <c r="AD33" s="5">
        <v>30</v>
      </c>
      <c r="AE33" s="5" t="str">
        <f>IF(将星标签统计!BF32="","",将星标签统计!BF32)</f>
        <v/>
      </c>
      <c r="AF33" s="5">
        <f>IF(将星标签统计!CA32=0,0,1)</f>
        <v>0</v>
      </c>
      <c r="AH33" s="5">
        <f t="shared" si="25"/>
        <v>0</v>
      </c>
      <c r="AI33" s="28">
        <f t="shared" si="4"/>
        <v>0</v>
      </c>
      <c r="AJ33" s="55">
        <f t="shared" si="26"/>
        <v>0</v>
      </c>
      <c r="AU33" s="28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U33" s="3">
        <v>29</v>
      </c>
      <c r="CV33" s="28">
        <f>求节点($AT$5:$AT$10,AV$5:AV$10,将星节奏统计!BJ32)</f>
        <v>2.5161041003805684E-2</v>
      </c>
      <c r="CW33" s="28">
        <f>求节点($AT$5:$AT$10,AW$5:AW$10,将星节奏统计!BK32)</f>
        <v>5.8526863698268622E-2</v>
      </c>
      <c r="CX33" s="28">
        <f>求节点($AT$5:$AT$10,AX$5:AX$10,将星节奏统计!BL32)</f>
        <v>7.0332431630430528E-3</v>
      </c>
      <c r="CY33" s="28">
        <f>求节点($AT$5:$AT$10,AY$5:AY$10,将星节奏统计!BM32)</f>
        <v>0</v>
      </c>
      <c r="CZ33" s="28">
        <f>求节点($AT$5:$AT$10,AZ$5:AZ$10,将星节奏统计!BN32)</f>
        <v>0</v>
      </c>
      <c r="DA33" s="28">
        <f>求节点($AT$5:$AT$10,BA$5:BA$10,将星节奏统计!BO32)</f>
        <v>0</v>
      </c>
      <c r="DB33" s="28">
        <f>求节点($AT$5:$AT$10,BB$5:BB$10,将星节奏统计!BP32)</f>
        <v>0</v>
      </c>
      <c r="DC33" s="28">
        <f>求节点($AT$5:$AT$10,BC$5:BC$10,将星节奏统计!BQ32)</f>
        <v>0</v>
      </c>
      <c r="DD33" s="28">
        <f>求节点($AT$5:$AT$10,BD$5:BD$10,将星节奏统计!BR32)</f>
        <v>0</v>
      </c>
      <c r="DE33" s="28">
        <f>求节点($AT$5:$AT$10,BE$5:BE$10,将星节奏统计!BS32)</f>
        <v>0</v>
      </c>
      <c r="DF33" s="28">
        <f>求节点($AT$5:$AT$10,BF$5:BF$10,将星节奏统计!BT32)</f>
        <v>0</v>
      </c>
      <c r="DG33" s="28">
        <f>求节点($AT$5:$AT$10,BG$5:BG$10,将星节奏统计!BU32)</f>
        <v>0</v>
      </c>
      <c r="DH33" s="28">
        <f>求节点($AT$5:$AT$10,BH$5:BH$10,将星节奏统计!BV32)</f>
        <v>0</v>
      </c>
      <c r="DI33" s="28">
        <f>求节点($AT$5:$AT$10,BI$5:BI$10,将星节奏统计!BW32)</f>
        <v>0</v>
      </c>
      <c r="DJ33" s="28">
        <f>求节点($AT$5:$AT$10,BJ$5:BJ$10,将星节奏统计!BX32)</f>
        <v>0</v>
      </c>
      <c r="DK33" s="28">
        <f>求节点($AT$5:$AT$10,BK$5:BK$10,将星节奏统计!BY32)</f>
        <v>0</v>
      </c>
      <c r="DL33" s="28">
        <f>求节点($AT$5:$AT$10,BL$5:BL$10,将星节奏统计!BZ32)</f>
        <v>0.31152611016670839</v>
      </c>
      <c r="DM33" s="28">
        <f>求节点($AT$5:$AT$10,BM$5:BM$10,将星节奏统计!CA32)</f>
        <v>0.22371196704967855</v>
      </c>
      <c r="DN33" s="28">
        <f>求节点($AT$5:$AT$10,BN$5:BN$10,将星节奏统计!CB32)</f>
        <v>0.17928378206520834</v>
      </c>
      <c r="DO33" s="28">
        <f>求节点($AT$5:$AT$10,BO$5:BO$10,将星节奏统计!CC32)</f>
        <v>0</v>
      </c>
      <c r="DP33" s="28">
        <f>求节点($AT$5:$AT$10,BP$5:BP$10,将星节奏统计!CD32)</f>
        <v>0.12659837693477499</v>
      </c>
      <c r="DQ33" s="28">
        <f>求节点($AT$5:$AT$10,BQ$5:BQ$10,将星节奏统计!CE32)</f>
        <v>8.4398917956516661E-2</v>
      </c>
      <c r="DR33" s="28">
        <f>求节点($AT$5:$AT$10,BR$5:BR$10,将星节奏统计!CF32)</f>
        <v>0.22371196704967855</v>
      </c>
      <c r="DS33" s="28">
        <f>求节点($AT$5:$AT$10,BS$5:BS$10,将星节奏统计!CG32)</f>
        <v>0</v>
      </c>
      <c r="DT33" s="28">
        <f>求节点($AT$5:$AT$10,BT$5:BT$10,将星节奏统计!CH32)</f>
        <v>8.4398917956516661E-2</v>
      </c>
      <c r="DU33" s="28">
        <f>求节点($AT$5:$AT$10,BU$5:BU$10,将星节奏统计!CI32)</f>
        <v>5.8526863698268622E-2</v>
      </c>
      <c r="DV33" s="28">
        <f>求节点($AT$5:$AT$10,BV$5:BV$10,将星节奏统计!CJ32)</f>
        <v>0.23118697457410656</v>
      </c>
      <c r="DW33" s="28">
        <f>求节点($AT$5:$AT$10,BW$5:BW$10,将星节奏统计!CK32)</f>
        <v>6.9915582133405901E-3</v>
      </c>
      <c r="DX33" s="28">
        <f>求节点($AT$5:$AT$10,BX$5:BX$10,将星节奏统计!CL32)</f>
        <v>4.369723883337874E-3</v>
      </c>
      <c r="DY33" s="28">
        <f>求节点($AT$5:$AT$10,BY$5:BY$10,将星节奏统计!CM32)</f>
        <v>6.9915582133405901E-3</v>
      </c>
      <c r="DZ33" s="28">
        <f>求节点($AT$5:$AT$10,BZ$5:BZ$10,将星节奏统计!CN32)</f>
        <v>4.369723883337874E-3</v>
      </c>
      <c r="EA33" s="28">
        <f>求节点($AT$5:$AT$10,CA$5:CA$10,将星节奏统计!CO32)</f>
        <v>8.7394477666757481E-3</v>
      </c>
      <c r="EB33" s="28">
        <f>求节点($AT$5:$AT$10,CB$5:CB$10,将星节奏统计!CP32)</f>
        <v>8.7394477666757481E-3</v>
      </c>
      <c r="EC33" s="28">
        <f>求节点($AT$5:$AT$10,CC$5:CC$10,将星节奏统计!CQ32)</f>
        <v>8.7394477666757481E-3</v>
      </c>
      <c r="ED33" s="28">
        <f>求节点($AT$5:$AT$10,CD$5:CD$10,将星节奏统计!CR32)</f>
        <v>8.7394477666757481E-3</v>
      </c>
      <c r="EE33" s="28">
        <f>求节点($AT$5:$AT$10,CE$5:CE$10,将星节奏统计!CS32)</f>
        <v>5.2436686600054461E-3</v>
      </c>
      <c r="EF33" s="28">
        <f>求节点($AT$5:$AT$10,CF$5:CF$10,将星节奏统计!CT32)</f>
        <v>5.2436686600054461E-3</v>
      </c>
      <c r="EG33" s="28">
        <f>求节点($AT$5:$AT$10,CG$5:CG$10,将星节奏统计!CU32)</f>
        <v>5.2436686600054461E-3</v>
      </c>
      <c r="EH33" s="28">
        <f>求节点($AT$5:$AT$10,CH$5:CH$10,将星节奏统计!CV32)</f>
        <v>5.2436686600054461E-3</v>
      </c>
      <c r="EI33" s="28">
        <f>求节点($AT$5:$AT$10,CI$5:CI$10,将星节奏统计!CW32)</f>
        <v>6.9915582133405901E-3</v>
      </c>
      <c r="EJ33" s="28">
        <f>求节点($AT$5:$AT$10,CJ$5:CJ$10,将星节奏统计!CX32)</f>
        <v>4.369723883337874E-3</v>
      </c>
      <c r="EK33" s="28">
        <f>求节点($AT$5:$AT$10,CK$5:CK$10,将星节奏统计!CY32)</f>
        <v>0</v>
      </c>
      <c r="EL33" s="28">
        <f>求节点($AT$5:$AT$10,CL$5:CL$10,将星节奏统计!CZ32)</f>
        <v>0</v>
      </c>
      <c r="EM33" s="28">
        <f>求节点($AT$5:$AT$10,CM$5:CM$10,将星节奏统计!DA32)</f>
        <v>0</v>
      </c>
      <c r="EN33" s="28">
        <f>求节点($AT$5:$AT$10,CN$5:CN$10,将星节奏统计!DB32)</f>
        <v>0</v>
      </c>
      <c r="EO33" s="28">
        <f>求节点($AT$5:$AT$10,CO$5:CO$10,将星节奏统计!DC32)</f>
        <v>0</v>
      </c>
      <c r="EP33" s="28">
        <f>求节点($AT$5:$AT$10,CP$5:CP$10,将星节奏统计!DD32)</f>
        <v>0</v>
      </c>
      <c r="EQ33" s="28">
        <f>求节点($AT$5:$AT$10,CQ$5:CQ$10,将星节奏统计!DE32)</f>
        <v>0</v>
      </c>
      <c r="ER33" s="28">
        <f>求节点($AT$5:$AT$10,CR$5:CR$10,将星节奏统计!DF32)</f>
        <v>0</v>
      </c>
      <c r="ES33" s="28">
        <f>求节点($AT$5:$AT$10,CS$5:CS$10,将星节奏统计!DG32)</f>
        <v>0</v>
      </c>
      <c r="ET33" s="28">
        <f>求节点($AT$17:$AT$22,AV$17:AV$22,将星节奏统计!DJ32)</f>
        <v>0</v>
      </c>
      <c r="EU33" s="28">
        <f>求节点($AT$17:$AT$22,AW$17:AW$22,将星节奏统计!DK32)</f>
        <v>0</v>
      </c>
      <c r="EV33" s="28">
        <f>求节点($AT$17:$AT$22,AX$17:AX$22,将星节奏统计!DL32)</f>
        <v>0</v>
      </c>
      <c r="EW33" s="28">
        <f>求节点($AT$17:$AT$22,AY$17:AY$22,将星节奏统计!DM32)</f>
        <v>4.1692837216555922E-6</v>
      </c>
      <c r="EX33" s="28">
        <f>求节点($AT$17:$AT$22,AZ$17:AZ$22,将星节奏统计!DN32)</f>
        <v>6.2539255824868578E-6</v>
      </c>
      <c r="EY33" s="28">
        <f>求节点($AT$17:$AT$22,BA$17:BA$22,将星节奏统计!DO32)</f>
        <v>6.2539255824868578E-6</v>
      </c>
      <c r="EZ33" s="28">
        <f>求节点($AT$17:$AT$22,BB$17:BB$22,将星节奏统计!DP32)</f>
        <v>9.4756448219476819E-6</v>
      </c>
      <c r="FA33" s="28">
        <f>求节点($AT$17:$AT$22,BC$17:BC$22,将星节奏统计!DQ32)</f>
        <v>0</v>
      </c>
      <c r="FB33" s="28">
        <f>求节点($AT$17:$AT$22,BD$17:BD$22,将星节奏统计!DR32)</f>
        <v>6.2539255824868578E-6</v>
      </c>
      <c r="FC33" s="28">
        <f>求节点($AT$17:$AT$22,BE$17:BE$22,将星节奏统计!DS32)</f>
        <v>0</v>
      </c>
      <c r="FD33" s="28">
        <f>求节点($AT$17:$AT$22,BF$17:BF$22,将星节奏统计!DT32)</f>
        <v>0</v>
      </c>
      <c r="FE33" s="28">
        <f>求节点($AT$17:$AT$22,BG$17:BG$22,将星节奏统计!DU32)</f>
        <v>0</v>
      </c>
      <c r="FF33" s="28">
        <f>求节点($AT$17:$AT$22,BH$17:BH$22,将星节奏统计!DV32)</f>
        <v>0</v>
      </c>
      <c r="FG33" s="28">
        <f>求节点($AT$17:$AT$22,BI$17:BI$22,将星节奏统计!DW32)</f>
        <v>0</v>
      </c>
      <c r="FH33" s="28">
        <f>求节点($AT$17:$AT$22,BJ$17:BJ$22,将星节奏统计!DX32)</f>
        <v>0</v>
      </c>
      <c r="FI33" s="28">
        <f>求节点($AT$17:$AT$22,BK$17:BK$22,将星节奏统计!DY32)</f>
        <v>0</v>
      </c>
      <c r="FJ33" s="28">
        <f>求节点($AT$17:$AT$22,BL$17:BL$22,将星节奏统计!DZ32)</f>
        <v>0</v>
      </c>
      <c r="FK33" s="28">
        <f>求节点($AT$17:$AT$22,BM$17:BM$22,将星节奏统计!EA32)</f>
        <v>0</v>
      </c>
      <c r="FL33" s="28">
        <f>求节点($AT$17:$AT$22,BN$17:BN$22,将星节奏统计!EB32)</f>
        <v>0</v>
      </c>
      <c r="FM33" s="28">
        <f>求节点($AT$17:$AT$22,BO$17:BO$22,将星节奏统计!EC32)</f>
        <v>0</v>
      </c>
      <c r="FN33" s="28">
        <f>求节点($AT$5:$AT$10,AV$5:AV$10,将星节奏统计!EG32)</f>
        <v>2.8645192432730247E-2</v>
      </c>
      <c r="FO33" s="28">
        <f>求节点($AT$5:$AT$10,AW$5:AW$10,将星节奏统计!EH32)</f>
        <v>6.4477876980289325E-2</v>
      </c>
      <c r="FP33" s="28">
        <f>求节点($AT$5:$AT$10,AX$5:AX$10,将星节奏统计!EI32)</f>
        <v>8.2933445965041042E-3</v>
      </c>
      <c r="FQ33" s="28">
        <f>求节点($AT$5:$AT$10,AY$5:AY$10,将星节奏统计!EJ32)</f>
        <v>0</v>
      </c>
      <c r="FR33" s="28">
        <f>求节点($AT$5:$AT$10,AZ$5:AZ$10,将星节奏统计!EK32)</f>
        <v>0</v>
      </c>
      <c r="FS33" s="28">
        <f>求节点($AT$5:$AT$10,BA$5:BA$10,将星节奏统计!EL32)</f>
        <v>0</v>
      </c>
      <c r="FT33" s="28">
        <f>求节点($AT$5:$AT$10,BB$5:BB$10,将星节奏统计!EM32)</f>
        <v>0</v>
      </c>
      <c r="FU33" s="28">
        <f>求节点($AT$5:$AT$10,BC$5:BC$10,将星节奏统计!EN32)</f>
        <v>0</v>
      </c>
      <c r="FV33" s="28">
        <f>求节点($AT$5:$AT$10,BD$5:BD$10,将星节奏统计!EO32)</f>
        <v>0</v>
      </c>
      <c r="FW33" s="28">
        <f>求节点($AT$5:$AT$10,BE$5:BE$10,将星节奏统计!EP32)</f>
        <v>0</v>
      </c>
      <c r="FX33" s="28">
        <f>求节点($AT$5:$AT$10,BF$5:BF$10,将星节奏统计!EQ32)</f>
        <v>0</v>
      </c>
      <c r="FY33" s="28">
        <f>求节点($AT$5:$AT$10,BG$5:BG$10,将星节奏统计!ER32)</f>
        <v>0</v>
      </c>
      <c r="FZ33" s="28">
        <f>求节点($AT$5:$AT$10,BH$5:BH$10,将星节奏统计!ES32)</f>
        <v>0</v>
      </c>
      <c r="GA33" s="28">
        <f>求节点($AT$5:$AT$10,BI$5:BI$10,将星节奏统计!ET32)</f>
        <v>0</v>
      </c>
      <c r="GB33" s="28">
        <f>求节点($AT$5:$AT$10,BJ$5:BJ$10,将星节奏统计!EU32)</f>
        <v>0</v>
      </c>
      <c r="GC33" s="28">
        <f>求节点($AT$5:$AT$10,BK$5:BK$10,将星节奏统计!EV32)</f>
        <v>0</v>
      </c>
      <c r="GD33" s="28">
        <f>求节点($AT$5:$AT$10,BL$5:BL$10,将星节奏统计!EW32)</f>
        <v>0.34942389763922121</v>
      </c>
      <c r="GE33" s="28">
        <f>求节点($AT$5:$AT$10,BM$5:BM$10,将星节奏统计!EX32)</f>
        <v>0.25611457533867699</v>
      </c>
      <c r="GF33" s="28">
        <f>求节点($AT$5:$AT$10,BN$5:BN$10,将星节奏统计!EY32)</f>
        <v>0.20488907660840178</v>
      </c>
      <c r="GG33" s="28">
        <f>求节点($AT$5:$AT$10,BO$5:BO$10,将星节奏统计!EZ32)</f>
        <v>0</v>
      </c>
      <c r="GH33" s="28">
        <f>求节点($AT$5:$AT$10,BP$5:BP$10,将星节奏统计!FA32)</f>
        <v>0.14928020273707387</v>
      </c>
      <c r="GI33" s="28">
        <f>求节点($AT$5:$AT$10,BQ$5:BQ$10,将星节奏统计!FB32)</f>
        <v>9.9520135158049264E-2</v>
      </c>
      <c r="GJ33" s="28">
        <f>求节点($AT$5:$AT$10,BR$5:BR$10,将星节奏统计!FC32)</f>
        <v>0.25611457533867699</v>
      </c>
      <c r="GK33" s="28">
        <f>求节点($AT$5:$AT$10,BS$5:BS$10,将星节奏统计!FD32)</f>
        <v>0</v>
      </c>
      <c r="GL33" s="28">
        <f>求节点($AT$5:$AT$10,BT$5:BT$10,将星节奏统计!FE32)</f>
        <v>9.9520135158049264E-2</v>
      </c>
      <c r="GM33" s="28">
        <f>求节点($AT$5:$AT$10,BU$5:BU$10,将星节奏统计!FF32)</f>
        <v>6.5419555381401651E-2</v>
      </c>
      <c r="GN33" s="28">
        <f>求节点($AT$5:$AT$10,BV$5:BV$10,将星节奏统计!FG32)</f>
        <v>0.26066303149717207</v>
      </c>
      <c r="GO33" s="28">
        <f>求节点($AT$5:$AT$10,BW$5:BW$10,将星节奏统计!FH32)</f>
        <v>8.2441912195546085E-3</v>
      </c>
      <c r="GP33" s="28">
        <f>求节点($AT$5:$AT$10,BX$5:BX$10,将星节奏统计!FI32)</f>
        <v>5.1526195122216373E-3</v>
      </c>
      <c r="GQ33" s="28">
        <f>求节点($AT$5:$AT$10,BY$5:BY$10,将星节奏统计!FJ32)</f>
        <v>8.2441912195546085E-3</v>
      </c>
      <c r="GR33" s="28">
        <f>求节点($AT$5:$AT$10,BZ$5:BZ$10,将星节奏统计!FK32)</f>
        <v>5.1526195122216373E-3</v>
      </c>
      <c r="GS33" s="28">
        <f>求节点($AT$5:$AT$10,CA$5:CA$10,将星节奏统计!FL32)</f>
        <v>1.0305239024443275E-2</v>
      </c>
      <c r="GT33" s="28">
        <f>求节点($AT$5:$AT$10,CB$5:CB$10,将星节奏统计!FM32)</f>
        <v>1.0305239024443275E-2</v>
      </c>
      <c r="GU33" s="28">
        <f>求节点($AT$5:$AT$10,CC$5:CC$10,将星节奏统计!FN32)</f>
        <v>1.0305239024443275E-2</v>
      </c>
      <c r="GV33" s="28">
        <f>求节点($AT$5:$AT$10,CD$5:CD$10,将星节奏统计!FO32)</f>
        <v>1.0305239024443275E-2</v>
      </c>
      <c r="GW33" s="28">
        <f>求节点($AT$5:$AT$10,CE$5:CE$10,将星节奏统计!FP32)</f>
        <v>6.1831434146659633E-3</v>
      </c>
      <c r="GX33" s="28">
        <f>求节点($AT$5:$AT$10,CF$5:CF$10,将星节奏统计!FQ32)</f>
        <v>6.1831434146659633E-3</v>
      </c>
      <c r="GY33" s="28">
        <f>求节点($AT$5:$AT$10,CG$5:CG$10,将星节奏统计!FR32)</f>
        <v>6.1831434146659633E-3</v>
      </c>
      <c r="GZ33" s="28">
        <f>求节点($AT$5:$AT$10,CH$5:CH$10,将星节奏统计!FS32)</f>
        <v>6.1831434146659633E-3</v>
      </c>
      <c r="HA33" s="28">
        <f>求节点($AT$5:$AT$10,CI$5:CI$10,将星节奏统计!FT32)</f>
        <v>8.2441912195546085E-3</v>
      </c>
      <c r="HB33" s="28">
        <f>求节点($AT$5:$AT$10,CJ$5:CJ$10,将星节奏统计!FU32)</f>
        <v>5.1526195122216373E-3</v>
      </c>
      <c r="HC33" s="28">
        <f>求节点($AT$5:$AT$10,CK$5:CK$10,将星节奏统计!FV32)</f>
        <v>0</v>
      </c>
      <c r="HD33" s="28">
        <f>求节点($AT$5:$AT$10,CL$5:CL$10,将星节奏统计!FW32)</f>
        <v>0</v>
      </c>
      <c r="HE33" s="28">
        <f>求节点($AT$5:$AT$10,CM$5:CM$10,将星节奏统计!FX32)</f>
        <v>0</v>
      </c>
      <c r="HF33" s="28">
        <f>求节点($AT$5:$AT$10,CN$5:CN$10,将星节奏统计!FY32)</f>
        <v>0</v>
      </c>
      <c r="HG33" s="28">
        <f>求节点($AT$5:$AT$10,CO$5:CO$10,将星节奏统计!FZ32)</f>
        <v>0</v>
      </c>
      <c r="HH33" s="28">
        <f>求节点($AT$5:$AT$10,CP$5:CP$10,将星节奏统计!GA32)</f>
        <v>0</v>
      </c>
      <c r="HI33" s="28">
        <f>求节点($AT$5:$AT$10,CQ$5:CQ$10,将星节奏统计!GB32)</f>
        <v>0</v>
      </c>
      <c r="HJ33" s="28">
        <f>求节点($AT$5:$AT$10,CR$5:CR$10,将星节奏统计!GC32)</f>
        <v>0</v>
      </c>
      <c r="HK33" s="28">
        <f>求节点($AT$5:$AT$10,CS$5:CS$10,将星节奏统计!GD32)</f>
        <v>0</v>
      </c>
      <c r="HL33" s="28">
        <f>求节点($AT$17:$AT$22,AV$17:AV$22,将星节奏统计!GG32)</f>
        <v>0</v>
      </c>
      <c r="HM33" s="28">
        <f>求节点($AT$17:$AT$22,AW$17:AW$22,将星节奏统计!GH32)</f>
        <v>0</v>
      </c>
      <c r="HN33" s="28">
        <f>求节点($AT$17:$AT$22,AX$17:AX$22,将星节奏统计!GI32)</f>
        <v>0</v>
      </c>
      <c r="HO33" s="28">
        <f>求节点($AT$17:$AT$22,AY$17:AY$22,将星节奏统计!GJ32)</f>
        <v>0</v>
      </c>
      <c r="HP33" s="28">
        <f>求节点($AT$17:$AT$22,AZ$17:AZ$22,将星节奏统计!GK32)</f>
        <v>0</v>
      </c>
      <c r="HQ33" s="28">
        <f>求节点($AT$17:$AT$22,BA$17:BA$22,将星节奏统计!GL32)</f>
        <v>0</v>
      </c>
      <c r="HR33" s="28">
        <f>求节点($AT$17:$AT$22,BB$17:BB$22,将星节奏统计!GM32)</f>
        <v>0</v>
      </c>
      <c r="HS33" s="28">
        <f>求节点($AT$17:$AT$22,BC$17:BC$22,将星节奏统计!GN32)</f>
        <v>0</v>
      </c>
      <c r="HT33" s="28">
        <f>求节点($AT$17:$AT$22,BD$17:BD$22,将星节奏统计!GO32)</f>
        <v>0</v>
      </c>
      <c r="HU33" s="28">
        <f>求节点($AT$17:$AT$22,BE$17:BE$22,将星节奏统计!GP32)</f>
        <v>0</v>
      </c>
      <c r="HV33" s="28">
        <f>求节点($AT$17:$AT$22,BF$17:BF$22,将星节奏统计!GQ32)</f>
        <v>0</v>
      </c>
      <c r="HW33" s="28">
        <f>求节点($AT$17:$AT$22,BG$17:BG$22,将星节奏统计!GR32)</f>
        <v>0</v>
      </c>
      <c r="HX33" s="28">
        <f>求节点($AT$17:$AT$22,BH$17:BH$22,将星节奏统计!GS32)</f>
        <v>0</v>
      </c>
      <c r="HY33" s="28">
        <f>求节点($AT$17:$AT$22,BI$17:BI$22,将星节奏统计!GT32)</f>
        <v>0</v>
      </c>
      <c r="HZ33" s="28">
        <f>求节点($AT$17:$AT$22,BJ$17:BJ$22,将星节奏统计!GU32)</f>
        <v>0</v>
      </c>
      <c r="IA33" s="28">
        <f>求节点($AT$17:$AT$22,BK$17:BK$22,将星节奏统计!GV32)</f>
        <v>0</v>
      </c>
      <c r="IB33" s="28">
        <f>求节点($AT$17:$AT$22,BL$17:BL$22,将星节奏统计!GW32)</f>
        <v>0</v>
      </c>
      <c r="IC33" s="28">
        <f>求节点($AT$17:$AT$22,BM$17:BM$22,将星节奏统计!GX32)</f>
        <v>0</v>
      </c>
      <c r="ID33" s="28">
        <f>求节点($AT$17:$AT$22,BN$17:BN$22,将星节奏统计!GY32)</f>
        <v>0</v>
      </c>
      <c r="IE33" s="28">
        <f>求节点($AT$17:$AT$22,BO$17:BO$22,将星节奏统计!GZ32)</f>
        <v>0</v>
      </c>
      <c r="IF33" s="28">
        <f>求节点($AT$5:$AT$10,AV$5:AV$10,将星节奏统计!HD32)</f>
        <v>3.6299106409735465E-2</v>
      </c>
      <c r="IG33" s="28">
        <f>求节点($AT$5:$AT$10,AW$5:AW$10,将星节奏统计!HE32)</f>
        <v>7.6502487536018779E-2</v>
      </c>
      <c r="IH33" s="28">
        <f>求节点($AT$5:$AT$10,AX$5:AX$10,将星节奏统计!HF32)</f>
        <v>1.1061510151520992E-2</v>
      </c>
      <c r="II33" s="28">
        <f>求节点($AT$5:$AT$10,AY$5:AY$10,将星节奏统计!HG32)</f>
        <v>0</v>
      </c>
      <c r="IJ33" s="28">
        <f>求节点($AT$5:$AT$10,AZ$5:AZ$10,将星节奏统计!HH32)</f>
        <v>0</v>
      </c>
      <c r="IK33" s="28">
        <f>求节点($AT$5:$AT$10,BA$5:BA$10,将星节奏统计!HI32)</f>
        <v>0</v>
      </c>
      <c r="IL33" s="28">
        <f>求节点($AT$5:$AT$10,BB$5:BB$10,将星节奏统计!HJ32)</f>
        <v>0</v>
      </c>
      <c r="IM33" s="28">
        <f>求节点($AT$5:$AT$10,BC$5:BC$10,将星节奏统计!HK32)</f>
        <v>0</v>
      </c>
      <c r="IN33" s="28">
        <f>求节点($AT$5:$AT$10,BD$5:BD$10,将星节奏统计!HL32)</f>
        <v>0</v>
      </c>
      <c r="IO33" s="28">
        <f>求节点($AT$5:$AT$10,BE$5:BE$10,将星节奏统计!HM32)</f>
        <v>0</v>
      </c>
      <c r="IP33" s="28">
        <f>求节点($AT$5:$AT$10,BF$5:BF$10,将星节奏统计!HN32)</f>
        <v>0</v>
      </c>
      <c r="IQ33" s="28">
        <f>求节点($AT$5:$AT$10,BG$5:BG$10,将星节奏统计!HO32)</f>
        <v>0</v>
      </c>
      <c r="IR33" s="28">
        <f>求节点($AT$5:$AT$10,BH$5:BH$10,将星节奏统计!HP32)</f>
        <v>0</v>
      </c>
      <c r="IS33" s="28">
        <f>求节点($AT$5:$AT$10,BI$5:BI$10,将星节奏统计!HQ32)</f>
        <v>0</v>
      </c>
      <c r="IT33" s="28">
        <f>求节点($AT$5:$AT$10,BJ$5:BJ$10,将星节奏统计!HR32)</f>
        <v>0</v>
      </c>
      <c r="IU33" s="28">
        <f>求节点($AT$5:$AT$10,BK$5:BK$10,将星节奏统计!HS32)</f>
        <v>0</v>
      </c>
      <c r="IV33" s="28">
        <f>求节点($AT$5:$AT$10,BL$5:BL$10,将星节奏统计!HT32)</f>
        <v>0.43267699703822537</v>
      </c>
      <c r="IW33" s="28">
        <f>求节点($AT$5:$AT$10,BM$5:BM$10,将星节奏统计!HU32)</f>
        <v>0.32123020303041977</v>
      </c>
      <c r="IX33" s="28">
        <f>求节点($AT$5:$AT$10,BN$5:BN$10,将星节奏统计!HV32)</f>
        <v>0.25102516919201651</v>
      </c>
      <c r="IY33" s="28">
        <f>求节点($AT$5:$AT$10,BO$5:BO$10,将星节奏统计!HW32)</f>
        <v>0</v>
      </c>
      <c r="IZ33" s="28">
        <f>求节点($AT$5:$AT$10,BP$5:BP$10,将星节奏统计!HX32)</f>
        <v>0.18507655909098417</v>
      </c>
      <c r="JA33" s="28">
        <f>求节点($AT$5:$AT$10,BQ$5:BQ$10,将星节奏统计!HY32)</f>
        <v>0.12338437272732279</v>
      </c>
      <c r="JB33" s="28">
        <f>求节点($AT$5:$AT$10,BR$5:BR$10,将星节奏统计!HZ32)</f>
        <v>0.32123020303041977</v>
      </c>
      <c r="JC33" s="28">
        <f>求节点($AT$5:$AT$10,BS$5:BS$10,将星节奏统计!IA32)</f>
        <v>0</v>
      </c>
      <c r="JD33" s="28">
        <f>求节点($AT$5:$AT$10,BT$5:BT$10,将星节奏统计!IB32)</f>
        <v>0.12338437272732279</v>
      </c>
      <c r="JE33" s="28">
        <f>求节点($AT$5:$AT$10,BU$5:BU$10,将星节奏统计!IC32)</f>
        <v>7.9972890172289979E-2</v>
      </c>
      <c r="JF33" s="28">
        <f>求节点($AT$5:$AT$10,BV$5:BV$10,将星节奏统计!ID32)</f>
        <v>0.30303848096440267</v>
      </c>
      <c r="JG33" s="28">
        <f>求节点($AT$5:$AT$10,BW$5:BW$10,将星节奏统计!IE32)</f>
        <v>1.0995950283390399E-2</v>
      </c>
      <c r="JH33" s="28">
        <f>求节点($AT$5:$AT$10,BX$5:BX$10,将星节奏统计!IF32)</f>
        <v>6.8724689271189993E-3</v>
      </c>
      <c r="JI33" s="28">
        <f>求节点($AT$5:$AT$10,BY$5:BY$10,将星节奏统计!IG32)</f>
        <v>1.0995950283390399E-2</v>
      </c>
      <c r="JJ33" s="28">
        <f>求节点($AT$5:$AT$10,BZ$5:BZ$10,将星节奏统计!IH32)</f>
        <v>6.8724689271189993E-3</v>
      </c>
      <c r="JK33" s="28">
        <f>求节点($AT$5:$AT$10,CA$5:CA$10,将星节奏统计!II32)</f>
        <v>1.3744937854237999E-2</v>
      </c>
      <c r="JL33" s="28">
        <f>求节点($AT$5:$AT$10,CB$5:CB$10,将星节奏统计!IJ32)</f>
        <v>1.3744937854237999E-2</v>
      </c>
      <c r="JM33" s="28">
        <f>求节点($AT$5:$AT$10,CC$5:CC$10,将星节奏统计!IK32)</f>
        <v>1.3744937854237999E-2</v>
      </c>
      <c r="JN33" s="28">
        <f>求节点($AT$5:$AT$10,CD$5:CD$10,将星节奏统计!IL32)</f>
        <v>1.3744937854237999E-2</v>
      </c>
      <c r="JO33" s="28">
        <f>求节点($AT$5:$AT$10,CE$5:CE$10,将星节奏统计!IM32)</f>
        <v>8.2469627125427991E-3</v>
      </c>
      <c r="JP33" s="28">
        <f>求节点($AT$5:$AT$10,CF$5:CF$10,将星节奏统计!IN32)</f>
        <v>8.2469627125427991E-3</v>
      </c>
      <c r="JQ33" s="28">
        <f>求节点($AT$5:$AT$10,CG$5:CG$10,将星节奏统计!IO32)</f>
        <v>8.2469627125427991E-3</v>
      </c>
      <c r="JR33" s="28">
        <f>求节点($AT$5:$AT$10,CH$5:CH$10,将星节奏统计!IP32)</f>
        <v>8.2469627125427991E-3</v>
      </c>
      <c r="JS33" s="28">
        <f>求节点($AT$5:$AT$10,CI$5:CI$10,将星节奏统计!IQ32)</f>
        <v>1.0995950283390399E-2</v>
      </c>
      <c r="JT33" s="28">
        <f>求节点($AT$5:$AT$10,CJ$5:CJ$10,将星节奏统计!IR32)</f>
        <v>6.8724689271189993E-3</v>
      </c>
      <c r="JU33" s="28">
        <f>求节点($AT$5:$AT$10,CK$5:CK$10,将星节奏统计!IS32)</f>
        <v>0</v>
      </c>
      <c r="JV33" s="28">
        <f>求节点($AT$5:$AT$10,CL$5:CL$10,将星节奏统计!IT32)</f>
        <v>0</v>
      </c>
      <c r="JW33" s="28">
        <f>求节点($AT$5:$AT$10,CM$5:CM$10,将星节奏统计!IU32)</f>
        <v>0</v>
      </c>
      <c r="JX33" s="28">
        <f>求节点($AT$5:$AT$10,CN$5:CN$10,将星节奏统计!IV32)</f>
        <v>0</v>
      </c>
      <c r="JY33" s="28">
        <f>求节点($AT$5:$AT$10,CO$5:CO$10,将星节奏统计!IW32)</f>
        <v>0</v>
      </c>
      <c r="JZ33" s="28">
        <f>求节点($AT$5:$AT$10,CP$5:CP$10,将星节奏统计!IX32)</f>
        <v>0</v>
      </c>
      <c r="KA33" s="28">
        <f>求节点($AT$5:$AT$10,CQ$5:CQ$10,将星节奏统计!IY32)</f>
        <v>0</v>
      </c>
      <c r="KB33" s="28">
        <f>求节点($AT$5:$AT$10,CR$5:CR$10,将星节奏统计!IZ32)</f>
        <v>0</v>
      </c>
      <c r="KC33" s="28">
        <f>求节点($AT$5:$AT$10,CS$5:CS$10,将星节奏统计!JA32)</f>
        <v>0</v>
      </c>
      <c r="KD33" s="28">
        <f>求节点($AT$17:$AT$22,AV$17:AV$22,将星节奏统计!JD32)</f>
        <v>0</v>
      </c>
      <c r="KE33" s="28">
        <f>求节点($AT$17:$AT$22,AW$17:AW$22,将星节奏统计!JE32)</f>
        <v>0</v>
      </c>
      <c r="KF33" s="28">
        <f>求节点($AT$17:$AT$22,AX$17:AX$22,将星节奏统计!JF32)</f>
        <v>0</v>
      </c>
      <c r="KG33" s="28">
        <f>求节点($AT$17:$AT$22,AY$17:AY$22,将星节奏统计!JG32)</f>
        <v>3.6448965392080201E-6</v>
      </c>
      <c r="KH33" s="28">
        <f>求节点($AT$17:$AT$22,AZ$17:AZ$22,将星节奏统计!JH32)</f>
        <v>5.4673448088085608E-6</v>
      </c>
      <c r="KI33" s="28">
        <f>求节点($AT$17:$AT$22,BA$17:BA$22,将星节奏统计!JI32)</f>
        <v>5.4673448088085608E-6</v>
      </c>
      <c r="KJ33" s="28">
        <f>求节点($AT$17:$AT$22,BB$17:BB$22,将星节奏统计!JJ32)</f>
        <v>8.283855770920695E-6</v>
      </c>
      <c r="KK33" s="28">
        <f>求节点($AT$17:$AT$22,BC$17:BC$22,将星节奏统计!JK32)</f>
        <v>0</v>
      </c>
      <c r="KL33" s="28">
        <f>求节点($AT$17:$AT$22,BD$17:BD$22,将星节奏统计!JL32)</f>
        <v>5.4673448088085608E-6</v>
      </c>
      <c r="KM33" s="28">
        <f>求节点($AT$17:$AT$22,BE$17:BE$22,将星节奏统计!JM32)</f>
        <v>0</v>
      </c>
      <c r="KN33" s="28">
        <f>求节点($AT$17:$AT$22,BF$17:BF$22,将星节奏统计!JN32)</f>
        <v>0</v>
      </c>
      <c r="KO33" s="28">
        <f>求节点($AT$17:$AT$22,BG$17:BG$22,将星节奏统计!JO32)</f>
        <v>0</v>
      </c>
      <c r="KP33" s="28">
        <f>求节点($AT$17:$AT$22,BH$17:BH$22,将星节奏统计!JP32)</f>
        <v>0</v>
      </c>
      <c r="KQ33" s="28">
        <f>求节点($AT$17:$AT$22,BI$17:BI$22,将星节奏统计!JQ32)</f>
        <v>0</v>
      </c>
      <c r="KR33" s="28">
        <f>求节点($AT$17:$AT$22,BJ$17:BJ$22,将星节奏统计!JR32)</f>
        <v>0</v>
      </c>
      <c r="KS33" s="28">
        <f>求节点($AT$17:$AT$22,BK$17:BK$22,将星节奏统计!JS32)</f>
        <v>0</v>
      </c>
      <c r="KT33" s="28">
        <f>求节点($AT$17:$AT$22,BL$17:BL$22,将星节奏统计!JT32)</f>
        <v>0</v>
      </c>
      <c r="KU33" s="28">
        <f>求节点($AT$17:$AT$22,BM$17:BM$22,将星节奏统计!JU32)</f>
        <v>0</v>
      </c>
      <c r="KV33" s="28">
        <f>求节点($AT$17:$AT$22,BN$17:BN$22,将星节奏统计!JV32)</f>
        <v>0</v>
      </c>
      <c r="KW33" s="28">
        <f>求节点($AT$17:$AT$22,BO$17:BO$22,将星节奏统计!JW32)</f>
        <v>0</v>
      </c>
      <c r="KX33" s="28">
        <f>求节点($AT$5:$AT$10,AV$5:AV$10,将星节奏统计!KA32)</f>
        <v>5.832486522969503E-2</v>
      </c>
      <c r="KY33" s="28">
        <f>求节点($AT$5:$AT$10,AW$5:AW$10,将星节奏统计!KB32)</f>
        <v>9.7610898574037194E-2</v>
      </c>
      <c r="KZ33" s="28">
        <f>求节点($AT$5:$AT$10,AX$5:AX$10,将星节奏统计!KC32)</f>
        <v>2.065790166557728E-2</v>
      </c>
      <c r="LA33" s="28">
        <f>求节点($AT$5:$AT$10,AY$5:AY$10,将星节奏统计!KD32)</f>
        <v>0</v>
      </c>
      <c r="LB33" s="28">
        <f>求节点($AT$5:$AT$10,AZ$5:AZ$10,将星节奏统计!KE32)</f>
        <v>0</v>
      </c>
      <c r="LC33" s="28">
        <f>求节点($AT$5:$AT$10,BA$5:BA$10,将星节奏统计!KF32)</f>
        <v>0</v>
      </c>
      <c r="LD33" s="28">
        <f>求节点($AT$5:$AT$10,BB$5:BB$10,将星节奏统计!KG32)</f>
        <v>0</v>
      </c>
      <c r="LE33" s="28">
        <f>求节点($AT$5:$AT$10,BC$5:BC$10,将星节奏统计!KH32)</f>
        <v>0</v>
      </c>
      <c r="LF33" s="28">
        <f>求节点($AT$5:$AT$10,BD$5:BD$10,将星节奏统计!KI32)</f>
        <v>0</v>
      </c>
      <c r="LG33" s="28">
        <f>求节点($AT$5:$AT$10,BE$5:BE$10,将星节奏统计!KJ32)</f>
        <v>0</v>
      </c>
      <c r="LH33" s="28">
        <f>求节点($AT$5:$AT$10,BF$5:BF$10,将星节奏统计!KK32)</f>
        <v>0</v>
      </c>
      <c r="LI33" s="28">
        <f>求节点($AT$5:$AT$10,BG$5:BG$10,将星节奏统计!KL32)</f>
        <v>0</v>
      </c>
      <c r="LJ33" s="28">
        <f>求节点($AT$5:$AT$10,BH$5:BH$10,将星节奏统计!KM32)</f>
        <v>0</v>
      </c>
      <c r="LK33" s="28">
        <f>求节点($AT$5:$AT$10,BI$5:BI$10,将星节奏统计!KN32)</f>
        <v>0</v>
      </c>
      <c r="LL33" s="28">
        <f>求节点($AT$5:$AT$10,BJ$5:BJ$10,将星节奏统计!KO32)</f>
        <v>0</v>
      </c>
      <c r="LM33" s="28">
        <f>求节点($AT$5:$AT$10,BK$5:BK$10,将星节奏统计!KP32)</f>
        <v>0</v>
      </c>
      <c r="LN33" s="28">
        <f>求节点($AT$5:$AT$10,BL$5:BL$10,将星节奏统计!KQ32)</f>
        <v>0.5081130662398009</v>
      </c>
      <c r="LO33" s="28">
        <f>求节点($AT$5:$AT$10,BM$5:BM$10,将星节奏统计!KR32)</f>
        <v>0.45821054959633967</v>
      </c>
      <c r="LP33" s="28">
        <f>求节点($AT$5:$AT$10,BN$5:BN$10,将星节奏统计!KS32)</f>
        <v>0.39437812270647532</v>
      </c>
      <c r="LQ33" s="28">
        <f>求节点($AT$5:$AT$10,BO$5:BO$10,将星节奏统计!KT32)</f>
        <v>0</v>
      </c>
      <c r="LR33" s="28">
        <f>求节点($AT$5:$AT$10,BP$5:BP$10,将星节奏统计!KU32)</f>
        <v>0.30921062331808186</v>
      </c>
      <c r="LS33" s="28">
        <f>求节点($AT$5:$AT$10,BQ$5:BQ$10,将星节奏统计!KV32)</f>
        <v>0.20614041554538792</v>
      </c>
      <c r="LT33" s="28">
        <f>求节点($AT$5:$AT$10,BR$5:BR$10,将星节奏统计!KW32)</f>
        <v>0.50598101997504308</v>
      </c>
      <c r="LU33" s="28">
        <f>求节点($AT$5:$AT$10,BS$5:BS$10,将星节奏统计!KX32)</f>
        <v>0</v>
      </c>
      <c r="LV33" s="28">
        <f>求节点($AT$5:$AT$10,BT$5:BT$10,将星节奏统计!KY32)</f>
        <v>0.20614041554538792</v>
      </c>
      <c r="LW33" s="28">
        <f>求节点($AT$5:$AT$10,BU$5:BU$10,将星节奏统计!KZ32)</f>
        <v>0.1</v>
      </c>
      <c r="LX33" s="28">
        <f>求节点($AT$5:$AT$10,BV$5:BV$10,将星节奏统计!LA32)</f>
        <v>0.33061122069021165</v>
      </c>
      <c r="LY33" s="28">
        <f>求节点($AT$5:$AT$10,BW$5:BW$10,将星节奏统计!LB32)</f>
        <v>2.07970664154426E-2</v>
      </c>
      <c r="LZ33" s="28">
        <f>求节点($AT$5:$AT$10,BX$5:BX$10,将星节奏统计!LC32)</f>
        <v>1.2998166509651625E-2</v>
      </c>
      <c r="MA33" s="28">
        <f>求节点($AT$5:$AT$10,BY$5:BY$10,将星节奏统计!LD32)</f>
        <v>2.07970664154426E-2</v>
      </c>
      <c r="MB33" s="28">
        <f>求节点($AT$5:$AT$10,BZ$5:BZ$10,将星节奏统计!LE32)</f>
        <v>1.2998166509651625E-2</v>
      </c>
      <c r="MC33" s="28">
        <f>求节点($AT$5:$AT$10,CA$5:CA$10,将星节奏统计!LF32)</f>
        <v>2.599633301930325E-2</v>
      </c>
      <c r="MD33" s="28">
        <f>求节点($AT$5:$AT$10,CB$5:CB$10,将星节奏统计!LG32)</f>
        <v>2.599633301930325E-2</v>
      </c>
      <c r="ME33" s="28">
        <f>求节点($AT$5:$AT$10,CC$5:CC$10,将星节奏统计!LH32)</f>
        <v>2.599633301930325E-2</v>
      </c>
      <c r="MF33" s="28">
        <f>求节点($AT$5:$AT$10,CD$5:CD$10,将星节奏统计!LI32)</f>
        <v>2.599633301930325E-2</v>
      </c>
      <c r="MG33" s="28">
        <f>求节点($AT$5:$AT$10,CE$5:CE$10,将星节奏统计!LJ32)</f>
        <v>1.559779981158195E-2</v>
      </c>
      <c r="MH33" s="28">
        <f>求节点($AT$5:$AT$10,CF$5:CF$10,将星节奏统计!LK32)</f>
        <v>1.559779981158195E-2</v>
      </c>
      <c r="MI33" s="28">
        <f>求节点($AT$5:$AT$10,CG$5:CG$10,将星节奏统计!LL32)</f>
        <v>1.559779981158195E-2</v>
      </c>
      <c r="MJ33" s="28">
        <f>求节点($AT$5:$AT$10,CH$5:CH$10,将星节奏统计!LM32)</f>
        <v>1.559779981158195E-2</v>
      </c>
      <c r="MK33" s="28">
        <f>求节点($AT$5:$AT$10,CI$5:CI$10,将星节奏统计!LN32)</f>
        <v>2.07970664154426E-2</v>
      </c>
      <c r="ML33" s="28">
        <f>求节点($AT$5:$AT$10,CJ$5:CJ$10,将星节奏统计!LO32)</f>
        <v>1.2998166509651625E-2</v>
      </c>
      <c r="MM33" s="28">
        <f>求节点($AT$5:$AT$10,CK$5:CK$10,将星节奏统计!LP32)</f>
        <v>0</v>
      </c>
      <c r="MN33" s="28">
        <f>求节点($AT$5:$AT$10,CL$5:CL$10,将星节奏统计!LQ32)</f>
        <v>0</v>
      </c>
      <c r="MO33" s="28">
        <f>求节点($AT$5:$AT$10,CM$5:CM$10,将星节奏统计!LR32)</f>
        <v>0</v>
      </c>
      <c r="MP33" s="28">
        <f>求节点($AT$5:$AT$10,CN$5:CN$10,将星节奏统计!LS32)</f>
        <v>0</v>
      </c>
      <c r="MQ33" s="28">
        <f>求节点($AT$5:$AT$10,CO$5:CO$10,将星节奏统计!LT32)</f>
        <v>0</v>
      </c>
      <c r="MR33" s="28">
        <f>求节点($AT$5:$AT$10,CP$5:CP$10,将星节奏统计!LU32)</f>
        <v>0</v>
      </c>
      <c r="MS33" s="28">
        <f>求节点($AT$5:$AT$10,CQ$5:CQ$10,将星节奏统计!LV32)</f>
        <v>0</v>
      </c>
      <c r="MT33" s="28">
        <f>求节点($AT$5:$AT$10,CR$5:CR$10,将星节奏统计!LW32)</f>
        <v>0</v>
      </c>
      <c r="MU33" s="28">
        <f>求节点($AT$5:$AT$10,CS$5:CS$10,将星节奏统计!LX32)</f>
        <v>0</v>
      </c>
      <c r="MV33" s="28">
        <f>求节点($AT$17:$AT$22,AV$17:AV$22,将星节奏统计!MA32)</f>
        <v>0</v>
      </c>
      <c r="MW33" s="28">
        <f>求节点($AT$17:$AT$22,AW$17:AW$22,将星节奏统计!MB32)</f>
        <v>0</v>
      </c>
      <c r="MX33" s="28">
        <f>求节点($AT$17:$AT$22,AX$17:AX$22,将星节奏统计!MC32)</f>
        <v>0</v>
      </c>
      <c r="MY33" s="28">
        <f>求节点($AT$17:$AT$22,AY$17:AY$22,将星节奏统计!MD32)</f>
        <v>0</v>
      </c>
      <c r="MZ33" s="28">
        <f>求节点($AT$17:$AT$22,AZ$17:AZ$22,将星节奏统计!ME32)</f>
        <v>0</v>
      </c>
      <c r="NA33" s="28">
        <f>求节点($AT$17:$AT$22,BA$17:BA$22,将星节奏统计!MF32)</f>
        <v>0</v>
      </c>
      <c r="NB33" s="28">
        <f>求节点($AT$17:$AT$22,BB$17:BB$22,将星节奏统计!MG32)</f>
        <v>0</v>
      </c>
      <c r="NC33" s="28">
        <f>求节点($AT$17:$AT$22,BC$17:BC$22,将星节奏统计!MH32)</f>
        <v>0</v>
      </c>
      <c r="ND33" s="28">
        <f>求节点($AT$17:$AT$22,BD$17:BD$22,将星节奏统计!MI32)</f>
        <v>0</v>
      </c>
      <c r="NE33" s="28">
        <f>求节点($AT$17:$AT$22,BE$17:BE$22,将星节奏统计!MJ32)</f>
        <v>0</v>
      </c>
      <c r="NF33" s="28">
        <f>求节点($AT$17:$AT$22,BF$17:BF$22,将星节奏统计!MK32)</f>
        <v>0</v>
      </c>
      <c r="NG33" s="28">
        <f>求节点($AT$17:$AT$22,BG$17:BG$22,将星节奏统计!ML32)</f>
        <v>0</v>
      </c>
      <c r="NH33" s="28">
        <f>求节点($AT$17:$AT$22,BH$17:BH$22,将星节奏统计!MM32)</f>
        <v>0</v>
      </c>
      <c r="NI33" s="28">
        <f>求节点($AT$17:$AT$22,BI$17:BI$22,将星节奏统计!MN32)</f>
        <v>0</v>
      </c>
      <c r="NJ33" s="28">
        <f>求节点($AT$17:$AT$22,BJ$17:BJ$22,将星节奏统计!MO32)</f>
        <v>0</v>
      </c>
      <c r="NK33" s="28">
        <f>求节点($AT$17:$AT$22,BK$17:BK$22,将星节奏统计!MP32)</f>
        <v>0</v>
      </c>
      <c r="NL33" s="28">
        <f>求节点($AT$17:$AT$22,BL$17:BL$22,将星节奏统计!MQ32)</f>
        <v>0</v>
      </c>
      <c r="NM33" s="28">
        <f>求节点($AT$17:$AT$22,BM$17:BM$22,将星节奏统计!MR32)</f>
        <v>0</v>
      </c>
      <c r="NN33" s="28">
        <f>求节点($AT$17:$AT$22,BN$17:BN$22,将星节奏统计!MS32)</f>
        <v>0</v>
      </c>
      <c r="NO33" s="28">
        <f>求节点($AT$17:$AT$22,BO$17:BO$22,将星节奏统计!MT32)</f>
        <v>0</v>
      </c>
      <c r="NP33" s="28">
        <f>求节点($AT$5:$AT$10,AV$5:AV$10,将星节奏统计!MX32)</f>
        <v>7.6618109932407322E-2</v>
      </c>
      <c r="NQ33" s="28">
        <f>求节点($AT$5:$AT$10,AW$5:AW$10,将星节奏统计!MY32)</f>
        <v>0.1</v>
      </c>
      <c r="NR33" s="28">
        <f>求节点($AT$5:$AT$10,AX$5:AX$10,将星节奏统计!MZ32)</f>
        <v>2.796044700827488E-2</v>
      </c>
      <c r="NS33" s="28">
        <f>求节点($AT$5:$AT$10,AY$5:AY$10,将星节奏统计!NA32)</f>
        <v>0</v>
      </c>
      <c r="NT33" s="28">
        <f>求节点($AT$5:$AT$10,AZ$5:AZ$10,将星节奏统计!NB32)</f>
        <v>0</v>
      </c>
      <c r="NU33" s="28">
        <f>求节点($AT$5:$AT$10,BA$5:BA$10,将星节奏统计!NC32)</f>
        <v>0</v>
      </c>
      <c r="NV33" s="28">
        <f>求节点($AT$5:$AT$10,BB$5:BB$10,将星节奏统计!ND32)</f>
        <v>0</v>
      </c>
      <c r="NW33" s="28">
        <f>求节点($AT$5:$AT$10,BC$5:BC$10,将星节奏统计!NE32)</f>
        <v>0</v>
      </c>
      <c r="NX33" s="28">
        <f>求节点($AT$5:$AT$10,BD$5:BD$10,将星节奏统计!NF32)</f>
        <v>0</v>
      </c>
      <c r="NY33" s="28">
        <f>求节点($AT$5:$AT$10,BE$5:BE$10,将星节奏统计!NG32)</f>
        <v>0</v>
      </c>
      <c r="NZ33" s="28">
        <f>求节点($AT$5:$AT$10,BF$5:BF$10,将星节奏统计!NH32)</f>
        <v>0</v>
      </c>
      <c r="OA33" s="28">
        <f>求节点($AT$5:$AT$10,BG$5:BG$10,将星节奏统计!NI32)</f>
        <v>0</v>
      </c>
      <c r="OB33" s="28">
        <f>求节点($AT$5:$AT$10,BH$5:BH$10,将星节奏统计!NJ32)</f>
        <v>0</v>
      </c>
      <c r="OC33" s="28">
        <f>求节点($AT$5:$AT$10,BI$5:BI$10,将星节奏统计!NK32)</f>
        <v>0</v>
      </c>
      <c r="OD33" s="28">
        <f>求节点($AT$5:$AT$10,BJ$5:BJ$10,将星节奏统计!NL32)</f>
        <v>0</v>
      </c>
      <c r="OE33" s="28">
        <f>求节点($AT$5:$AT$10,BK$5:BK$10,将星节奏统计!NM32)</f>
        <v>0</v>
      </c>
      <c r="OF33" s="28">
        <f>求节点($AT$5:$AT$10,BL$5:BL$10,将星节奏统计!NN32)</f>
        <v>0.57211033371884079</v>
      </c>
      <c r="OG33" s="28">
        <f>求节点($AT$5:$AT$10,BM$5:BM$10,将星节奏统计!NO32)</f>
        <v>0.48274710194780357</v>
      </c>
      <c r="OH33" s="28">
        <f>求节点($AT$5:$AT$10,BN$5:BN$10,将星节奏统计!NP32)</f>
        <v>0.51144625811584832</v>
      </c>
      <c r="OI33" s="28">
        <f>求节点($AT$5:$AT$10,BO$5:BO$10,将星节奏统计!NQ32)</f>
        <v>0</v>
      </c>
      <c r="OJ33" s="28">
        <f>求节点($AT$5:$AT$10,BP$5:BP$10,将星节奏统计!NR32)</f>
        <v>0.41144625811584834</v>
      </c>
      <c r="OK33" s="28">
        <f>求节点($AT$5:$AT$10,BQ$5:BQ$10,将星节奏统计!NS32)</f>
        <v>0.27429750541056552</v>
      </c>
      <c r="OL33" s="28">
        <f>求节点($AT$5:$AT$10,BR$5:BR$10,将星节奏统计!NT32)</f>
        <v>0.66200251123732845</v>
      </c>
      <c r="OM33" s="28">
        <f>求节点($AT$5:$AT$10,BS$5:BS$10,将星节奏统计!NU32)</f>
        <v>0</v>
      </c>
      <c r="ON33" s="28">
        <f>求节点($AT$5:$AT$10,BT$5:BT$10,将星节奏统计!NV32)</f>
        <v>0.27429750541056552</v>
      </c>
      <c r="OO33" s="28">
        <f>求节点($AT$5:$AT$10,BU$5:BU$10,将星节奏统计!NW32)</f>
        <v>0.1</v>
      </c>
      <c r="OP33" s="28">
        <f>求节点($AT$5:$AT$10,BV$5:BV$10,将星节奏统计!NX32)</f>
        <v>0.35920193655069166</v>
      </c>
      <c r="OQ33" s="28">
        <f>求节点($AT$5:$AT$10,BW$5:BW$10,将星节奏统计!NY32)</f>
        <v>3.0960036408039127E-2</v>
      </c>
      <c r="OR33" s="28">
        <f>求节点($AT$5:$AT$10,BX$5:BX$10,将星节奏统计!NZ32)</f>
        <v>1.9350022755024454E-2</v>
      </c>
      <c r="OS33" s="28">
        <f>求节点($AT$5:$AT$10,BY$5:BY$10,将星节奏统计!OA32)</f>
        <v>3.0960036408039127E-2</v>
      </c>
      <c r="OT33" s="28">
        <f>求节点($AT$5:$AT$10,BZ$5:BZ$10,将星节奏统计!OB32)</f>
        <v>1.9350022755024454E-2</v>
      </c>
      <c r="OU33" s="28">
        <f>求节点($AT$5:$AT$10,CA$5:CA$10,将星节奏统计!OC32)</f>
        <v>3.8700045510048908E-2</v>
      </c>
      <c r="OV33" s="28">
        <f>求节点($AT$5:$AT$10,CB$5:CB$10,将星节奏统计!OD32)</f>
        <v>3.8700045510048908E-2</v>
      </c>
      <c r="OW33" s="28">
        <f>求节点($AT$5:$AT$10,CC$5:CC$10,将星节奏统计!OE32)</f>
        <v>3.8700045510048908E-2</v>
      </c>
      <c r="OX33" s="28">
        <f>求节点($AT$5:$AT$10,CD$5:CD$10,将星节奏统计!OF32)</f>
        <v>3.8700045510048908E-2</v>
      </c>
      <c r="OY33" s="28">
        <f>求节点($AT$5:$AT$10,CE$5:CE$10,将星节奏统计!OG32)</f>
        <v>2.3220027306029345E-2</v>
      </c>
      <c r="OZ33" s="28">
        <f>求节点($AT$5:$AT$10,CF$5:CF$10,将星节奏统计!OH32)</f>
        <v>2.3220027306029345E-2</v>
      </c>
      <c r="PA33" s="28">
        <f>求节点($AT$5:$AT$10,CG$5:CG$10,将星节奏统计!OI32)</f>
        <v>2.3220027306029345E-2</v>
      </c>
      <c r="PB33" s="28">
        <f>求节点($AT$5:$AT$10,CH$5:CH$10,将星节奏统计!OJ32)</f>
        <v>2.3220027306029345E-2</v>
      </c>
      <c r="PC33" s="28">
        <f>求节点($AT$5:$AT$10,CI$5:CI$10,将星节奏统计!OK32)</f>
        <v>3.0960036408039127E-2</v>
      </c>
      <c r="PD33" s="28">
        <f>求节点($AT$5:$AT$10,CJ$5:CJ$10,将星节奏统计!OL32)</f>
        <v>1.9350022755024454E-2</v>
      </c>
      <c r="PE33" s="28">
        <f>求节点($AT$5:$AT$10,CK$5:CK$10,将星节奏统计!OM32)</f>
        <v>0</v>
      </c>
      <c r="PF33" s="28">
        <f>求节点($AT$5:$AT$10,CL$5:CL$10,将星节奏统计!ON32)</f>
        <v>0</v>
      </c>
      <c r="PG33" s="28">
        <f>求节点($AT$5:$AT$10,CM$5:CM$10,将星节奏统计!OO32)</f>
        <v>0</v>
      </c>
      <c r="PH33" s="28">
        <f>求节点($AT$5:$AT$10,CN$5:CN$10,将星节奏统计!OP32)</f>
        <v>0</v>
      </c>
      <c r="PI33" s="28">
        <f>求节点($AT$5:$AT$10,CO$5:CO$10,将星节奏统计!OQ32)</f>
        <v>0</v>
      </c>
      <c r="PJ33" s="28">
        <f>求节点($AT$5:$AT$10,CP$5:CP$10,将星节奏统计!OR32)</f>
        <v>0</v>
      </c>
      <c r="PK33" s="28">
        <f>求节点($AT$5:$AT$10,CQ$5:CQ$10,将星节奏统计!OS32)</f>
        <v>0</v>
      </c>
      <c r="PL33" s="28">
        <f>求节点($AT$5:$AT$10,CR$5:CR$10,将星节奏统计!OT32)</f>
        <v>0</v>
      </c>
      <c r="PM33" s="28">
        <f>求节点($AT$5:$AT$10,CS$5:CS$10,将星节奏统计!OU32)</f>
        <v>0</v>
      </c>
      <c r="PN33" s="28">
        <f>求节点($AT$17:$AT$22,AV$17:AV$22,将星节奏统计!OX32)</f>
        <v>0</v>
      </c>
      <c r="PO33" s="28">
        <f>求节点($AT$17:$AT$22,AW$17:AW$22,将星节奏统计!OY32)</f>
        <v>0</v>
      </c>
      <c r="PP33" s="28">
        <f>求节点($AT$17:$AT$22,AX$17:AX$22,将星节奏统计!OZ32)</f>
        <v>0</v>
      </c>
      <c r="PQ33" s="28">
        <f>求节点($AT$17:$AT$22,AY$17:AY$22,将星节奏统计!PA32)</f>
        <v>3.0056850951060143E-6</v>
      </c>
      <c r="PR33" s="28">
        <f>求节点($AT$17:$AT$22,AZ$17:AZ$22,将星节奏统计!PB32)</f>
        <v>4.5085276426659604E-6</v>
      </c>
      <c r="PS33" s="28">
        <f>求节点($AT$17:$AT$22,BA$17:BA$22,将星节奏统计!PC32)</f>
        <v>4.5085276426659604E-6</v>
      </c>
      <c r="PT33" s="28">
        <f>求节点($AT$17:$AT$22,BB$17:BB$22,将星节奏统计!PD32)</f>
        <v>6.8311024888842442E-6</v>
      </c>
      <c r="PU33" s="28">
        <f>求节点($AT$17:$AT$22,BC$17:BC$22,将星节奏统计!PE32)</f>
        <v>0</v>
      </c>
      <c r="PV33" s="28">
        <f>求节点($AT$17:$AT$22,BD$17:BD$22,将星节奏统计!PF32)</f>
        <v>4.5085276426659604E-6</v>
      </c>
      <c r="PW33" s="28">
        <f>求节点($AT$17:$AT$22,BE$17:BE$22,将星节奏统计!PG32)</f>
        <v>0</v>
      </c>
      <c r="PX33" s="28">
        <f>求节点($AT$17:$AT$22,BF$17:BF$22,将星节奏统计!PH32)</f>
        <v>0</v>
      </c>
      <c r="PY33" s="28">
        <f>求节点($AT$17:$AT$22,BG$17:BG$22,将星节奏统计!PI32)</f>
        <v>0</v>
      </c>
      <c r="PZ33" s="28">
        <f>求节点($AT$17:$AT$22,BH$17:BH$22,将星节奏统计!PJ32)</f>
        <v>0</v>
      </c>
      <c r="QA33" s="28">
        <f>求节点($AT$17:$AT$22,BI$17:BI$22,将星节奏统计!PK32)</f>
        <v>0</v>
      </c>
      <c r="QB33" s="28">
        <f>求节点($AT$17:$AT$22,BJ$17:BJ$22,将星节奏统计!PL32)</f>
        <v>0</v>
      </c>
      <c r="QC33" s="28">
        <f>求节点($AT$17:$AT$22,BK$17:BK$22,将星节奏统计!PM32)</f>
        <v>0</v>
      </c>
      <c r="QD33" s="28">
        <f>求节点($AT$17:$AT$22,BL$17:BL$22,将星节奏统计!PN32)</f>
        <v>0</v>
      </c>
      <c r="QE33" s="28">
        <f>求节点($AT$17:$AT$22,BM$17:BM$22,将星节奏统计!PO32)</f>
        <v>0</v>
      </c>
      <c r="QF33" s="28">
        <f>求节点($AT$17:$AT$22,BN$17:BN$22,将星节奏统计!PP32)</f>
        <v>0</v>
      </c>
      <c r="QG33" s="28">
        <f>求节点($AT$17:$AT$22,BO$17:BO$22,将星节奏统计!PQ32)</f>
        <v>0</v>
      </c>
      <c r="QJ33" s="3">
        <v>29</v>
      </c>
      <c r="QK33" s="28">
        <f t="shared" ca="1" si="41"/>
        <v>0.23012655306688584</v>
      </c>
      <c r="QL33" s="28">
        <f t="shared" ca="1" si="41"/>
        <v>0.26303855178785551</v>
      </c>
      <c r="QM33" s="28">
        <f t="shared" ca="1" si="41"/>
        <v>0.32879842840175028</v>
      </c>
      <c r="QN33" s="28">
        <f t="shared" ca="1" si="41"/>
        <v>0.47137514780161965</v>
      </c>
      <c r="QO33" s="28">
        <f t="shared" ca="1" si="41"/>
        <v>0.57077659676500425</v>
      </c>
      <c r="QP33" s="28">
        <f t="shared" ca="1" si="42"/>
        <v>2.097467464002177E-2</v>
      </c>
      <c r="QQ33" s="28">
        <f t="shared" ca="1" si="42"/>
        <v>2.4732573658663826E-2</v>
      </c>
      <c r="QR33" s="28">
        <f t="shared" ca="1" si="42"/>
        <v>3.2987850850171196E-2</v>
      </c>
      <c r="QS33" s="28">
        <f t="shared" ca="1" si="42"/>
        <v>6.23911992463278E-2</v>
      </c>
      <c r="QT33" s="28">
        <f t="shared" ca="1" si="42"/>
        <v>9.288010922411738E-2</v>
      </c>
      <c r="QU33" s="28">
        <f t="shared" ca="1" si="43"/>
        <v>5.8526863698268622E-2</v>
      </c>
      <c r="QV33" s="28">
        <f t="shared" ca="1" si="43"/>
        <v>6.4477876980289325E-2</v>
      </c>
      <c r="QW33" s="28">
        <f t="shared" ca="1" si="43"/>
        <v>7.6502487536018779E-2</v>
      </c>
      <c r="QX33" s="28">
        <f t="shared" ca="1" si="43"/>
        <v>9.7610898574037194E-2</v>
      </c>
      <c r="QY33" s="28">
        <f t="shared" ca="1" si="43"/>
        <v>0.1</v>
      </c>
      <c r="QZ33" s="28">
        <f t="shared" ca="1" si="44"/>
        <v>0.15006081679809252</v>
      </c>
      <c r="RA33" s="28">
        <f t="shared" ca="1" si="44"/>
        <v>0.17233123802008404</v>
      </c>
      <c r="RB33" s="28">
        <f t="shared" ca="1" si="44"/>
        <v>0.208455061615309</v>
      </c>
      <c r="RC33" s="28">
        <f t="shared" ca="1" si="44"/>
        <v>0.29991534343344761</v>
      </c>
      <c r="RD33" s="28">
        <f t="shared" ca="1" si="44"/>
        <v>0.37803082867794713</v>
      </c>
      <c r="RE33" s="28">
        <f t="shared" ca="1" si="45"/>
        <v>1.3109171650013622E-2</v>
      </c>
      <c r="RF33" s="28">
        <f t="shared" ca="1" si="45"/>
        <v>1.5457858536664912E-2</v>
      </c>
      <c r="RG33" s="28">
        <f t="shared" ca="1" si="45"/>
        <v>2.0617406781356998E-2</v>
      </c>
      <c r="RH33" s="28">
        <f t="shared" ca="1" si="45"/>
        <v>3.8994499528954875E-2</v>
      </c>
      <c r="RI33" s="28">
        <f t="shared" ca="1" si="45"/>
        <v>5.8050068265073362E-2</v>
      </c>
      <c r="RJ33" s="28">
        <f t="shared" ca="1" si="46"/>
        <v>6.5381949271442474E-6</v>
      </c>
      <c r="RK33" s="28">
        <f t="shared" ca="1" si="46"/>
        <v>0</v>
      </c>
      <c r="RL33" s="28">
        <f t="shared" ca="1" si="46"/>
        <v>5.7158604819364592E-6</v>
      </c>
      <c r="RM33" s="28">
        <f t="shared" ca="1" si="46"/>
        <v>0</v>
      </c>
      <c r="RN33" s="28">
        <f t="shared" ca="1" si="46"/>
        <v>4.7134607173305448E-6</v>
      </c>
      <c r="RO33" s="28">
        <f t="shared" ca="1" si="47"/>
        <v>6.2539255824868578E-6</v>
      </c>
      <c r="RP33" s="28">
        <f t="shared" ca="1" si="47"/>
        <v>0</v>
      </c>
      <c r="RQ33" s="28">
        <f t="shared" ca="1" si="47"/>
        <v>5.4673448088085608E-6</v>
      </c>
      <c r="RR33" s="28">
        <f t="shared" ca="1" si="47"/>
        <v>0</v>
      </c>
      <c r="RS33" s="28">
        <f t="shared" ca="1" si="47"/>
        <v>4.5085276426659604E-6</v>
      </c>
      <c r="RT33" s="28">
        <f t="shared" ca="1" si="48"/>
        <v>2.5161041003805684E-2</v>
      </c>
      <c r="RU33" s="28">
        <f t="shared" ca="1" si="48"/>
        <v>2.8645192432730247E-2</v>
      </c>
      <c r="RV33" s="28">
        <f t="shared" ca="1" si="48"/>
        <v>3.6299106409735465E-2</v>
      </c>
      <c r="RW33" s="28">
        <f t="shared" ca="1" si="48"/>
        <v>5.832486522969503E-2</v>
      </c>
      <c r="RX33" s="28">
        <f t="shared" ca="1" si="48"/>
        <v>7.6618109932407322E-2</v>
      </c>
      <c r="RY33" s="28">
        <f t="shared" ca="1" si="49"/>
        <v>6.5560106861311668E-2</v>
      </c>
      <c r="RZ33" s="28">
        <f t="shared" ca="1" si="49"/>
        <v>7.3712899977905755E-2</v>
      </c>
      <c r="SA33" s="28">
        <f t="shared" ca="1" si="49"/>
        <v>9.1034400323810966E-2</v>
      </c>
      <c r="SB33" s="28">
        <f t="shared" ca="1" si="49"/>
        <v>0.12065790166557729</v>
      </c>
      <c r="SC33" s="28">
        <f t="shared" ca="1" si="49"/>
        <v>0.12796044700827489</v>
      </c>
    </row>
    <row r="34" spans="5:497" x14ac:dyDescent="0.2">
      <c r="E34" s="5" t="s">
        <v>440</v>
      </c>
      <c r="F34" s="28">
        <v>0.4</v>
      </c>
      <c r="G34" s="28">
        <f t="shared" si="57"/>
        <v>0.4</v>
      </c>
      <c r="H34" s="31">
        <f t="shared" si="58"/>
        <v>0</v>
      </c>
      <c r="L34" s="5">
        <v>1</v>
      </c>
      <c r="M34" s="39">
        <v>31</v>
      </c>
      <c r="N34" s="39" t="str">
        <f>IF(将星标签统计!H33="","",将星标签统计!H33)</f>
        <v>邹衍</v>
      </c>
      <c r="O34" s="39">
        <v>0</v>
      </c>
      <c r="P34" s="39" t="s">
        <v>444</v>
      </c>
      <c r="Q34" s="39">
        <v>3</v>
      </c>
      <c r="R34" s="40">
        <f t="shared" si="59"/>
        <v>0.33333333333333331</v>
      </c>
      <c r="S34" s="28">
        <f t="shared" si="24"/>
        <v>0.33</v>
      </c>
      <c r="T34" s="40">
        <v>0.05</v>
      </c>
      <c r="U34" s="40">
        <v>0.1</v>
      </c>
      <c r="V34" s="40">
        <v>0.15</v>
      </c>
      <c r="W34" s="40">
        <v>0.21</v>
      </c>
      <c r="X34" s="40">
        <v>0.27</v>
      </c>
      <c r="Y34" s="40">
        <v>0.33</v>
      </c>
      <c r="AC34" s="5">
        <v>0</v>
      </c>
      <c r="AD34" s="5">
        <v>31</v>
      </c>
      <c r="AE34" s="5" t="str">
        <f>IF(将星标签统计!BF33="","",将星标签统计!BF33)</f>
        <v/>
      </c>
      <c r="AF34" s="5">
        <f>IF(将星标签统计!CA33=0,0,1)</f>
        <v>0</v>
      </c>
      <c r="AH34" s="5">
        <f t="shared" si="25"/>
        <v>0</v>
      </c>
      <c r="AI34" s="28">
        <f t="shared" si="4"/>
        <v>0</v>
      </c>
      <c r="AJ34" s="55">
        <f t="shared" si="26"/>
        <v>0</v>
      </c>
      <c r="AU34" s="28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U34" s="3">
        <v>30</v>
      </c>
      <c r="CV34" s="28">
        <f>求节点($AT$5:$AT$10,AV$5:AV$10,将星节奏统计!BJ33)</f>
        <v>2.6063666645455064E-2</v>
      </c>
      <c r="CW34" s="28">
        <f>求节点($AT$5:$AT$10,AW$5:AW$10,将星节奏统计!BK33)</f>
        <v>6.0422194838470576E-2</v>
      </c>
      <c r="CX34" s="28">
        <f>求节点($AT$5:$AT$10,AX$5:AX$10,将星节奏统计!BL33)</f>
        <v>7.3596927701062471E-3</v>
      </c>
      <c r="CY34" s="28">
        <f>求节点($AT$5:$AT$10,AY$5:AY$10,将星节奏统计!BM33)</f>
        <v>0</v>
      </c>
      <c r="CZ34" s="28">
        <f>求节点($AT$5:$AT$10,AZ$5:AZ$10,将星节奏统计!BN33)</f>
        <v>0</v>
      </c>
      <c r="DA34" s="28">
        <f>求节点($AT$5:$AT$10,BA$5:BA$10,将星节奏统计!BO33)</f>
        <v>0</v>
      </c>
      <c r="DB34" s="28">
        <f>求节点($AT$5:$AT$10,BB$5:BB$10,将星节奏统计!BP33)</f>
        <v>0</v>
      </c>
      <c r="DC34" s="28">
        <f>求节点($AT$5:$AT$10,BC$5:BC$10,将星节奏统计!BQ33)</f>
        <v>0</v>
      </c>
      <c r="DD34" s="28">
        <f>求节点($AT$5:$AT$10,BD$5:BD$10,将星节奏统计!BR33)</f>
        <v>0</v>
      </c>
      <c r="DE34" s="28">
        <f>求节点($AT$5:$AT$10,BE$5:BE$10,将星节奏统计!BS33)</f>
        <v>0</v>
      </c>
      <c r="DF34" s="28">
        <f>求节点($AT$5:$AT$10,BF$5:BF$10,将星节奏统计!BT33)</f>
        <v>0</v>
      </c>
      <c r="DG34" s="28">
        <f>求节点($AT$5:$AT$10,BG$5:BG$10,将星节奏统计!BU33)</f>
        <v>0</v>
      </c>
      <c r="DH34" s="28">
        <f>求节点($AT$5:$AT$10,BH$5:BH$10,将星节奏统计!BV33)</f>
        <v>0</v>
      </c>
      <c r="DI34" s="28">
        <f>求节点($AT$5:$AT$10,BI$5:BI$10,将星节奏统计!BW33)</f>
        <v>0</v>
      </c>
      <c r="DJ34" s="28">
        <f>求节点($AT$5:$AT$10,BJ$5:BJ$10,将星节奏统计!BX33)</f>
        <v>0</v>
      </c>
      <c r="DK34" s="28">
        <f>求节点($AT$5:$AT$10,BK$5:BK$10,将星节奏统计!BY33)</f>
        <v>0</v>
      </c>
      <c r="DL34" s="28">
        <f>求节点($AT$5:$AT$10,BL$5:BL$10,将星节奏统计!BZ33)</f>
        <v>0.32134414346184198</v>
      </c>
      <c r="DM34" s="28">
        <f>求节点($AT$5:$AT$10,BM$5:BM$10,将星节奏统计!CA33)</f>
        <v>0.23210638551701776</v>
      </c>
      <c r="DN34" s="28">
        <f>求节点($AT$5:$AT$10,BN$5:BN$10,将星节奏统计!CB33)</f>
        <v>0.18627913078799102</v>
      </c>
      <c r="DO34" s="28">
        <f>求节点($AT$5:$AT$10,BO$5:BO$10,将星节奏统计!CC33)</f>
        <v>0</v>
      </c>
      <c r="DP34" s="28">
        <f>求节点($AT$5:$AT$10,BP$5:BP$10,将星节奏统计!CD33)</f>
        <v>0.13247446986191244</v>
      </c>
      <c r="DQ34" s="28">
        <f>求节点($AT$5:$AT$10,BQ$5:BQ$10,将星节奏统计!CE33)</f>
        <v>8.831631324127498E-2</v>
      </c>
      <c r="DR34" s="28">
        <f>求节点($AT$5:$AT$10,BR$5:BR$10,将星节奏统计!CF33)</f>
        <v>0.23210638551701776</v>
      </c>
      <c r="DS34" s="28">
        <f>求节点($AT$5:$AT$10,BS$5:BS$10,将星节奏统计!CG33)</f>
        <v>0</v>
      </c>
      <c r="DT34" s="28">
        <f>求节点($AT$5:$AT$10,BT$5:BT$10,将星节奏统计!CH33)</f>
        <v>8.831631324127498E-2</v>
      </c>
      <c r="DU34" s="28">
        <f>求节点($AT$5:$AT$10,BU$5:BU$10,将星节奏统计!CI33)</f>
        <v>6.0510980609539966E-2</v>
      </c>
      <c r="DV34" s="28">
        <f>求节点($AT$5:$AT$10,BV$5:BV$10,将星节奏统计!CJ33)</f>
        <v>0.23882322269254383</v>
      </c>
      <c r="DW34" s="28">
        <f>求节点($AT$5:$AT$10,BW$5:BW$10,将星节奏统计!CK33)</f>
        <v>7.3160730038283606E-3</v>
      </c>
      <c r="DX34" s="28">
        <f>求节点($AT$5:$AT$10,BX$5:BX$10,将星节奏统计!CL33)</f>
        <v>4.5725456273927254E-3</v>
      </c>
      <c r="DY34" s="28">
        <f>求节点($AT$5:$AT$10,BY$5:BY$10,将星节奏统计!CM33)</f>
        <v>7.3160730038283606E-3</v>
      </c>
      <c r="DZ34" s="28">
        <f>求节点($AT$5:$AT$10,BZ$5:BZ$10,将星节奏统计!CN33)</f>
        <v>4.5725456273927254E-3</v>
      </c>
      <c r="EA34" s="28">
        <f>求节点($AT$5:$AT$10,CA$5:CA$10,将星节奏统计!CO33)</f>
        <v>9.1450912547854507E-3</v>
      </c>
      <c r="EB34" s="28">
        <f>求节点($AT$5:$AT$10,CB$5:CB$10,将星节奏统计!CP33)</f>
        <v>9.1450912547854507E-3</v>
      </c>
      <c r="EC34" s="28">
        <f>求节点($AT$5:$AT$10,CC$5:CC$10,将星节奏统计!CQ33)</f>
        <v>9.1450912547854507E-3</v>
      </c>
      <c r="ED34" s="28">
        <f>求节点($AT$5:$AT$10,CD$5:CD$10,将星节奏统计!CR33)</f>
        <v>9.1450912547854507E-3</v>
      </c>
      <c r="EE34" s="28">
        <f>求节点($AT$5:$AT$10,CE$5:CE$10,将星节奏统计!CS33)</f>
        <v>5.4870547528712704E-3</v>
      </c>
      <c r="EF34" s="28">
        <f>求节点($AT$5:$AT$10,CF$5:CF$10,将星节奏统计!CT33)</f>
        <v>5.4870547528712704E-3</v>
      </c>
      <c r="EG34" s="28">
        <f>求节点($AT$5:$AT$10,CG$5:CG$10,将星节奏统计!CU33)</f>
        <v>5.4870547528712704E-3</v>
      </c>
      <c r="EH34" s="28">
        <f>求节点($AT$5:$AT$10,CH$5:CH$10,将星节奏统计!CV33)</f>
        <v>5.4870547528712704E-3</v>
      </c>
      <c r="EI34" s="28">
        <f>求节点($AT$5:$AT$10,CI$5:CI$10,将星节奏统计!CW33)</f>
        <v>7.3160730038283606E-3</v>
      </c>
      <c r="EJ34" s="28">
        <f>求节点($AT$5:$AT$10,CJ$5:CJ$10,将星节奏统计!CX33)</f>
        <v>4.5725456273927254E-3</v>
      </c>
      <c r="EK34" s="28">
        <f>求节点($AT$5:$AT$10,CK$5:CK$10,将星节奏统计!CY33)</f>
        <v>0</v>
      </c>
      <c r="EL34" s="28">
        <f>求节点($AT$5:$AT$10,CL$5:CL$10,将星节奏统计!CZ33)</f>
        <v>0</v>
      </c>
      <c r="EM34" s="28">
        <f>求节点($AT$5:$AT$10,CM$5:CM$10,将星节奏统计!DA33)</f>
        <v>0</v>
      </c>
      <c r="EN34" s="28">
        <f>求节点($AT$5:$AT$10,CN$5:CN$10,将星节奏统计!DB33)</f>
        <v>0</v>
      </c>
      <c r="EO34" s="28">
        <f>求节点($AT$5:$AT$10,CO$5:CO$10,将星节奏统计!DC33)</f>
        <v>0</v>
      </c>
      <c r="EP34" s="28">
        <f>求节点($AT$5:$AT$10,CP$5:CP$10,将星节奏统计!DD33)</f>
        <v>0</v>
      </c>
      <c r="EQ34" s="28">
        <f>求节点($AT$5:$AT$10,CQ$5:CQ$10,将星节奏统计!DE33)</f>
        <v>0</v>
      </c>
      <c r="ER34" s="28">
        <f>求节点($AT$5:$AT$10,CR$5:CR$10,将星节奏统计!DF33)</f>
        <v>0</v>
      </c>
      <c r="ES34" s="28">
        <f>求节点($AT$5:$AT$10,CS$5:CS$10,将星节奏统计!DG33)</f>
        <v>0</v>
      </c>
      <c r="ET34" s="28">
        <f>求节点($AT$17:$AT$22,AV$17:AV$22,将星节奏统计!DJ33)</f>
        <v>0</v>
      </c>
      <c r="EU34" s="28">
        <f>求节点($AT$17:$AT$22,AW$17:AW$22,将星节奏统计!DK33)</f>
        <v>0</v>
      </c>
      <c r="EV34" s="28">
        <f>求节点($AT$17:$AT$22,AX$17:AX$22,将星节奏统计!DL33)</f>
        <v>0</v>
      </c>
      <c r="EW34" s="28">
        <f>求节点($AT$17:$AT$22,AY$17:AY$22,将星节奏统计!DM33)</f>
        <v>4.5589041222891813E-6</v>
      </c>
      <c r="EX34" s="28">
        <f>求节点($AT$17:$AT$22,AZ$17:AZ$22,将星节奏统计!DN33)</f>
        <v>6.8383561834320372E-6</v>
      </c>
      <c r="EY34" s="28">
        <f>求节点($AT$17:$AT$22,BA$17:BA$22,将星节奏统计!DO33)</f>
        <v>6.8383561834320372E-6</v>
      </c>
      <c r="EZ34" s="28">
        <f>求节点($AT$17:$AT$22,BB$17:BB$22,将星节奏统计!DP33)</f>
        <v>1.0361145732471627E-5</v>
      </c>
      <c r="FA34" s="28">
        <f>求节点($AT$17:$AT$22,BC$17:BC$22,将星节奏统计!DQ33)</f>
        <v>0</v>
      </c>
      <c r="FB34" s="28">
        <f>求节点($AT$17:$AT$22,BD$17:BD$22,将星节奏统计!DR33)</f>
        <v>6.8383561834320372E-6</v>
      </c>
      <c r="FC34" s="28">
        <f>求节点($AT$17:$AT$22,BE$17:BE$22,将星节奏统计!DS33)</f>
        <v>0</v>
      </c>
      <c r="FD34" s="28">
        <f>求节点($AT$17:$AT$22,BF$17:BF$22,将星节奏统计!DT33)</f>
        <v>0</v>
      </c>
      <c r="FE34" s="28">
        <f>求节点($AT$17:$AT$22,BG$17:BG$22,将星节奏统计!DU33)</f>
        <v>0</v>
      </c>
      <c r="FF34" s="28">
        <f>求节点($AT$17:$AT$22,BH$17:BH$22,将星节奏统计!DV33)</f>
        <v>0</v>
      </c>
      <c r="FG34" s="28">
        <f>求节点($AT$17:$AT$22,BI$17:BI$22,将星节奏统计!DW33)</f>
        <v>0</v>
      </c>
      <c r="FH34" s="28">
        <f>求节点($AT$17:$AT$22,BJ$17:BJ$22,将星节奏统计!DX33)</f>
        <v>0</v>
      </c>
      <c r="FI34" s="28">
        <f>求节点($AT$17:$AT$22,BK$17:BK$22,将星节奏统计!DY33)</f>
        <v>0</v>
      </c>
      <c r="FJ34" s="28">
        <f>求节点($AT$17:$AT$22,BL$17:BL$22,将星节奏统计!DZ33)</f>
        <v>0</v>
      </c>
      <c r="FK34" s="28">
        <f>求节点($AT$17:$AT$22,BM$17:BM$22,将星节奏统计!EA33)</f>
        <v>0</v>
      </c>
      <c r="FL34" s="28">
        <f>求节点($AT$17:$AT$22,BN$17:BN$22,将星节奏统计!EB33)</f>
        <v>0</v>
      </c>
      <c r="FM34" s="28">
        <f>求节点($AT$17:$AT$22,BO$17:BO$22,将星节奏统计!EC33)</f>
        <v>0</v>
      </c>
      <c r="FN34" s="28">
        <f>求节点($AT$5:$AT$10,AV$5:AV$10,将星节奏统计!EG33)</f>
        <v>2.9891899929614763E-2</v>
      </c>
      <c r="FO34" s="28">
        <f>求节点($AT$5:$AT$10,AW$5:AW$10,将星节奏统计!EH33)</f>
        <v>6.6436505228788439E-2</v>
      </c>
      <c r="FP34" s="28">
        <f>求节点($AT$5:$AT$10,AX$5:AX$10,将星节奏统计!EI33)</f>
        <v>8.7442371412106718E-3</v>
      </c>
      <c r="FQ34" s="28">
        <f>求节点($AT$5:$AT$10,AY$5:AY$10,将星节奏统计!EJ33)</f>
        <v>0</v>
      </c>
      <c r="FR34" s="28">
        <f>求节点($AT$5:$AT$10,AZ$5:AZ$10,将星节奏统计!EK33)</f>
        <v>0</v>
      </c>
      <c r="FS34" s="28">
        <f>求节点($AT$5:$AT$10,BA$5:BA$10,将星节奏统计!EL33)</f>
        <v>0</v>
      </c>
      <c r="FT34" s="28">
        <f>求节点($AT$5:$AT$10,BB$5:BB$10,将星节奏统计!EM33)</f>
        <v>0</v>
      </c>
      <c r="FU34" s="28">
        <f>求节点($AT$5:$AT$10,BC$5:BC$10,将星节奏统计!EN33)</f>
        <v>0</v>
      </c>
      <c r="FV34" s="28">
        <f>求节点($AT$5:$AT$10,BD$5:BD$10,将星节奏统计!EO33)</f>
        <v>0</v>
      </c>
      <c r="FW34" s="28">
        <f>求节点($AT$5:$AT$10,BE$5:BE$10,将星节奏统计!EP33)</f>
        <v>0</v>
      </c>
      <c r="FX34" s="28">
        <f>求节点($AT$5:$AT$10,BF$5:BF$10,将星节奏统计!EQ33)</f>
        <v>0</v>
      </c>
      <c r="FY34" s="28">
        <f>求节点($AT$5:$AT$10,BG$5:BG$10,将星节奏统计!ER33)</f>
        <v>0</v>
      </c>
      <c r="FZ34" s="28">
        <f>求节点($AT$5:$AT$10,BH$5:BH$10,将星节奏统计!ES33)</f>
        <v>0</v>
      </c>
      <c r="GA34" s="28">
        <f>求节点($AT$5:$AT$10,BI$5:BI$10,将星节奏统计!ET33)</f>
        <v>0</v>
      </c>
      <c r="GB34" s="28">
        <f>求节点($AT$5:$AT$10,BJ$5:BJ$10,将星节奏统计!EU33)</f>
        <v>0</v>
      </c>
      <c r="GC34" s="28">
        <f>求节点($AT$5:$AT$10,BK$5:BK$10,将星节奏统计!EV33)</f>
        <v>0</v>
      </c>
      <c r="GD34" s="28">
        <f>求节点($AT$5:$AT$10,BL$5:BL$10,将星节奏统计!EW33)</f>
        <v>0.36298457567550896</v>
      </c>
      <c r="GE34" s="28">
        <f>求节点($AT$5:$AT$10,BM$5:BM$10,将星节奏统计!EX33)</f>
        <v>0.26770895505970299</v>
      </c>
      <c r="GF34" s="28">
        <f>求节点($AT$5:$AT$10,BN$5:BN$10,将星节奏统计!EY33)</f>
        <v>0.2124039523535112</v>
      </c>
      <c r="GG34" s="28">
        <f>求节点($AT$5:$AT$10,BO$5:BO$10,将星节奏统计!EZ33)</f>
        <v>0</v>
      </c>
      <c r="GH34" s="28">
        <f>求节点($AT$5:$AT$10,BP$5:BP$10,将星节奏统计!FA33)</f>
        <v>0.1552830489584229</v>
      </c>
      <c r="GI34" s="28">
        <f>求节点($AT$5:$AT$10,BQ$5:BQ$10,将星节奏统计!FB33)</f>
        <v>0.10352203263894862</v>
      </c>
      <c r="GJ34" s="28">
        <f>求节点($AT$5:$AT$10,BR$5:BR$10,将星节奏统计!FC33)</f>
        <v>0.26770895505970299</v>
      </c>
      <c r="GK34" s="28">
        <f>求节点($AT$5:$AT$10,BS$5:BS$10,将星节奏统计!FD33)</f>
        <v>0</v>
      </c>
      <c r="GL34" s="28">
        <f>求节点($AT$5:$AT$10,BT$5:BT$10,将星节奏统计!FE33)</f>
        <v>0.10352203263894862</v>
      </c>
      <c r="GM34" s="28">
        <f>求节点($AT$5:$AT$10,BU$5:BU$10,将星节奏统计!FF33)</f>
        <v>6.7790074784021048E-2</v>
      </c>
      <c r="GN34" s="28">
        <f>求节点($AT$5:$AT$10,BV$5:BV$10,将星节奏统计!FG33)</f>
        <v>0.27121022552539586</v>
      </c>
      <c r="GO34" s="28">
        <f>求节点($AT$5:$AT$10,BW$5:BW$10,将星节奏统计!FH33)</f>
        <v>8.6924113935480524E-3</v>
      </c>
      <c r="GP34" s="28">
        <f>求节点($AT$5:$AT$10,BX$5:BX$10,将星节奏统计!FI33)</f>
        <v>5.432757120967531E-3</v>
      </c>
      <c r="GQ34" s="28">
        <f>求节点($AT$5:$AT$10,BY$5:BY$10,将星节奏统计!FJ33)</f>
        <v>8.6924113935480524E-3</v>
      </c>
      <c r="GR34" s="28">
        <f>求节点($AT$5:$AT$10,BZ$5:BZ$10,将星节奏统计!FK33)</f>
        <v>5.432757120967531E-3</v>
      </c>
      <c r="GS34" s="28">
        <f>求节点($AT$5:$AT$10,CA$5:CA$10,将星节奏统计!FL33)</f>
        <v>1.0865514241935062E-2</v>
      </c>
      <c r="GT34" s="28">
        <f>求节点($AT$5:$AT$10,CB$5:CB$10,将星节奏统计!FM33)</f>
        <v>1.0865514241935062E-2</v>
      </c>
      <c r="GU34" s="28">
        <f>求节点($AT$5:$AT$10,CC$5:CC$10,将星节奏统计!FN33)</f>
        <v>1.0865514241935062E-2</v>
      </c>
      <c r="GV34" s="28">
        <f>求节点($AT$5:$AT$10,CD$5:CD$10,将星节奏统计!FO33)</f>
        <v>1.0865514241935062E-2</v>
      </c>
      <c r="GW34" s="28">
        <f>求节点($AT$5:$AT$10,CE$5:CE$10,将星节奏统计!FP33)</f>
        <v>6.5193085451610358E-3</v>
      </c>
      <c r="GX34" s="28">
        <f>求节点($AT$5:$AT$10,CF$5:CF$10,将星节奏统计!FQ33)</f>
        <v>6.5193085451610358E-3</v>
      </c>
      <c r="GY34" s="28">
        <f>求节点($AT$5:$AT$10,CG$5:CG$10,将星节奏统计!FR33)</f>
        <v>6.5193085451610358E-3</v>
      </c>
      <c r="GZ34" s="28">
        <f>求节点($AT$5:$AT$10,CH$5:CH$10,将星节奏统计!FS33)</f>
        <v>6.5193085451610358E-3</v>
      </c>
      <c r="HA34" s="28">
        <f>求节点($AT$5:$AT$10,CI$5:CI$10,将星节奏统计!FT33)</f>
        <v>8.6924113935480524E-3</v>
      </c>
      <c r="HB34" s="28">
        <f>求节点($AT$5:$AT$10,CJ$5:CJ$10,将星节奏统计!FU33)</f>
        <v>5.432757120967531E-3</v>
      </c>
      <c r="HC34" s="28">
        <f>求节点($AT$5:$AT$10,CK$5:CK$10,将星节奏统计!FV33)</f>
        <v>0</v>
      </c>
      <c r="HD34" s="28">
        <f>求节点($AT$5:$AT$10,CL$5:CL$10,将星节奏统计!FW33)</f>
        <v>0</v>
      </c>
      <c r="HE34" s="28">
        <f>求节点($AT$5:$AT$10,CM$5:CM$10,将星节奏统计!FX33)</f>
        <v>0</v>
      </c>
      <c r="HF34" s="28">
        <f>求节点($AT$5:$AT$10,CN$5:CN$10,将星节奏统计!FY33)</f>
        <v>0</v>
      </c>
      <c r="HG34" s="28">
        <f>求节点($AT$5:$AT$10,CO$5:CO$10,将星节奏统计!FZ33)</f>
        <v>0</v>
      </c>
      <c r="HH34" s="28">
        <f>求节点($AT$5:$AT$10,CP$5:CP$10,将星节奏统计!GA33)</f>
        <v>0</v>
      </c>
      <c r="HI34" s="28">
        <f>求节点($AT$5:$AT$10,CQ$5:CQ$10,将星节奏统计!GB33)</f>
        <v>0</v>
      </c>
      <c r="HJ34" s="28">
        <f>求节点($AT$5:$AT$10,CR$5:CR$10,将星节奏统计!GC33)</f>
        <v>0</v>
      </c>
      <c r="HK34" s="28">
        <f>求节点($AT$5:$AT$10,CS$5:CS$10,将星节奏统计!GD33)</f>
        <v>0</v>
      </c>
      <c r="HL34" s="28">
        <f>求节点($AT$17:$AT$22,AV$17:AV$22,将星节奏统计!GG33)</f>
        <v>0</v>
      </c>
      <c r="HM34" s="28">
        <f>求节点($AT$17:$AT$22,AW$17:AW$22,将星节奏统计!GH33)</f>
        <v>0</v>
      </c>
      <c r="HN34" s="28">
        <f>求节点($AT$17:$AT$22,AX$17:AX$22,将星节奏统计!GI33)</f>
        <v>0</v>
      </c>
      <c r="HO34" s="28">
        <f>求节点($AT$17:$AT$22,AY$17:AY$22,将星节奏统计!GJ33)</f>
        <v>0</v>
      </c>
      <c r="HP34" s="28">
        <f>求节点($AT$17:$AT$22,AZ$17:AZ$22,将星节奏统计!GK33)</f>
        <v>0</v>
      </c>
      <c r="HQ34" s="28">
        <f>求节点($AT$17:$AT$22,BA$17:BA$22,将星节奏统计!GL33)</f>
        <v>0</v>
      </c>
      <c r="HR34" s="28">
        <f>求节点($AT$17:$AT$22,BB$17:BB$22,将星节奏统计!GM33)</f>
        <v>0</v>
      </c>
      <c r="HS34" s="28">
        <f>求节点($AT$17:$AT$22,BC$17:BC$22,将星节奏统计!GN33)</f>
        <v>0</v>
      </c>
      <c r="HT34" s="28">
        <f>求节点($AT$17:$AT$22,BD$17:BD$22,将星节奏统计!GO33)</f>
        <v>0</v>
      </c>
      <c r="HU34" s="28">
        <f>求节点($AT$17:$AT$22,BE$17:BE$22,将星节奏统计!GP33)</f>
        <v>0</v>
      </c>
      <c r="HV34" s="28">
        <f>求节点($AT$17:$AT$22,BF$17:BF$22,将星节奏统计!GQ33)</f>
        <v>0</v>
      </c>
      <c r="HW34" s="28">
        <f>求节点($AT$17:$AT$22,BG$17:BG$22,将星节奏统计!GR33)</f>
        <v>0</v>
      </c>
      <c r="HX34" s="28">
        <f>求节点($AT$17:$AT$22,BH$17:BH$22,将星节奏统计!GS33)</f>
        <v>0</v>
      </c>
      <c r="HY34" s="28">
        <f>求节点($AT$17:$AT$22,BI$17:BI$22,将星节奏统计!GT33)</f>
        <v>0</v>
      </c>
      <c r="HZ34" s="28">
        <f>求节点($AT$17:$AT$22,BJ$17:BJ$22,将星节奏统计!GU33)</f>
        <v>0</v>
      </c>
      <c r="IA34" s="28">
        <f>求节点($AT$17:$AT$22,BK$17:BK$22,将星节奏统计!GV33)</f>
        <v>0</v>
      </c>
      <c r="IB34" s="28">
        <f>求节点($AT$17:$AT$22,BL$17:BL$22,将星节奏统计!GW33)</f>
        <v>0</v>
      </c>
      <c r="IC34" s="28">
        <f>求节点($AT$17:$AT$22,BM$17:BM$22,将星节奏统计!GX33)</f>
        <v>0</v>
      </c>
      <c r="ID34" s="28">
        <f>求节点($AT$17:$AT$22,BN$17:BN$22,将星节奏统计!GY33)</f>
        <v>0</v>
      </c>
      <c r="IE34" s="28">
        <f>求节点($AT$17:$AT$22,BO$17:BO$22,将星节奏统计!GZ33)</f>
        <v>0</v>
      </c>
      <c r="IF34" s="28">
        <f>求节点($AT$5:$AT$10,AV$5:AV$10,将星节奏统计!HD33)</f>
        <v>3.8149751174769687E-2</v>
      </c>
      <c r="IG34" s="28">
        <f>求节点($AT$5:$AT$10,AW$5:AW$10,将星节奏统计!HE33)</f>
        <v>7.9409925827511468E-2</v>
      </c>
      <c r="IH34" s="28">
        <f>求节点($AT$5:$AT$10,AX$5:AX$10,将星节奏统计!HF33)</f>
        <v>1.1730826674875034E-2</v>
      </c>
      <c r="II34" s="28">
        <f>求节点($AT$5:$AT$10,AY$5:AY$10,将星节奏统计!HG33)</f>
        <v>0</v>
      </c>
      <c r="IJ34" s="28">
        <f>求节点($AT$5:$AT$10,AZ$5:AZ$10,将星节奏统计!HH33)</f>
        <v>0</v>
      </c>
      <c r="IK34" s="28">
        <f>求节点($AT$5:$AT$10,BA$5:BA$10,将星节奏统计!HI33)</f>
        <v>0</v>
      </c>
      <c r="IL34" s="28">
        <f>求节点($AT$5:$AT$10,BB$5:BB$10,将星节奏统计!HJ33)</f>
        <v>0</v>
      </c>
      <c r="IM34" s="28">
        <f>求节点($AT$5:$AT$10,BC$5:BC$10,将星节奏统计!HK33)</f>
        <v>0</v>
      </c>
      <c r="IN34" s="28">
        <f>求节点($AT$5:$AT$10,BD$5:BD$10,将星节奏统计!HL33)</f>
        <v>0</v>
      </c>
      <c r="IO34" s="28">
        <f>求节点($AT$5:$AT$10,BE$5:BE$10,将星节奏统计!HM33)</f>
        <v>0</v>
      </c>
      <c r="IP34" s="28">
        <f>求节点($AT$5:$AT$10,BF$5:BF$10,将星节奏统计!HN33)</f>
        <v>0</v>
      </c>
      <c r="IQ34" s="28">
        <f>求节点($AT$5:$AT$10,BG$5:BG$10,将星节奏统计!HO33)</f>
        <v>0</v>
      </c>
      <c r="IR34" s="28">
        <f>求节点($AT$5:$AT$10,BH$5:BH$10,将星节奏统计!HP33)</f>
        <v>0</v>
      </c>
      <c r="IS34" s="28">
        <f>求节点($AT$5:$AT$10,BI$5:BI$10,将星节奏统计!HQ33)</f>
        <v>0</v>
      </c>
      <c r="IT34" s="28">
        <f>求节点($AT$5:$AT$10,BJ$5:BJ$10,将星节奏统计!HR33)</f>
        <v>0</v>
      </c>
      <c r="IU34" s="28">
        <f>求节点($AT$5:$AT$10,BK$5:BK$10,将星节奏统计!HS33)</f>
        <v>0</v>
      </c>
      <c r="IV34" s="28">
        <f>求节点($AT$5:$AT$10,BL$5:BL$10,将星节奏统计!HT33)</f>
        <v>0.45058420453755893</v>
      </c>
      <c r="IW34" s="28">
        <f>求节点($AT$5:$AT$10,BM$5:BM$10,将星节奏统计!HU33)</f>
        <v>0.33461653349750076</v>
      </c>
      <c r="IX34" s="28">
        <f>求节点($AT$5:$AT$10,BN$5:BN$10,将星节奏统计!HV33)</f>
        <v>0.26218044458125062</v>
      </c>
      <c r="IY34" s="28">
        <f>求节点($AT$5:$AT$10,BO$5:BO$10,将星节奏统计!HW33)</f>
        <v>0</v>
      </c>
      <c r="IZ34" s="28">
        <f>求节点($AT$5:$AT$10,BP$5:BP$10,将星节奏统计!HX33)</f>
        <v>0.19368205724839327</v>
      </c>
      <c r="JA34" s="28">
        <f>求节点($AT$5:$AT$10,BQ$5:BQ$10,将星节奏统计!HY33)</f>
        <v>0.12912137149892888</v>
      </c>
      <c r="JB34" s="28">
        <f>求节点($AT$5:$AT$10,BR$5:BR$10,将星节奏统计!HZ33)</f>
        <v>0.33461653349750076</v>
      </c>
      <c r="JC34" s="28">
        <f>求节点($AT$5:$AT$10,BS$5:BS$10,将星节奏统计!IA33)</f>
        <v>0</v>
      </c>
      <c r="JD34" s="28">
        <f>求节点($AT$5:$AT$10,BT$5:BT$10,将星节奏统计!IB33)</f>
        <v>0.12912137149892888</v>
      </c>
      <c r="JE34" s="28">
        <f>求节点($AT$5:$AT$10,BU$5:BU$10,将星节奏统计!IC33)</f>
        <v>8.1477278980259568E-2</v>
      </c>
      <c r="JF34" s="28">
        <f>求节点($AT$5:$AT$10,BV$5:BV$10,将星节奏统计!ID33)</f>
        <v>0.30491025870391525</v>
      </c>
      <c r="JG34" s="28">
        <f>求节点($AT$5:$AT$10,BW$5:BW$10,将星节奏统计!IE33)</f>
        <v>1.1661299870728684E-2</v>
      </c>
      <c r="JH34" s="28">
        <f>求节点($AT$5:$AT$10,BX$5:BX$10,将星节奏统计!IF33)</f>
        <v>7.2883124192054255E-3</v>
      </c>
      <c r="JI34" s="28">
        <f>求节点($AT$5:$AT$10,BY$5:BY$10,将星节奏统计!IG33)</f>
        <v>1.1661299870728684E-2</v>
      </c>
      <c r="JJ34" s="28">
        <f>求节点($AT$5:$AT$10,BZ$5:BZ$10,将星节奏统计!IH33)</f>
        <v>7.2883124192054255E-3</v>
      </c>
      <c r="JK34" s="28">
        <f>求节点($AT$5:$AT$10,CA$5:CA$10,将星节奏统计!II33)</f>
        <v>1.4576624838410851E-2</v>
      </c>
      <c r="JL34" s="28">
        <f>求节点($AT$5:$AT$10,CB$5:CB$10,将星节奏统计!IJ33)</f>
        <v>1.4576624838410851E-2</v>
      </c>
      <c r="JM34" s="28">
        <f>求节点($AT$5:$AT$10,CC$5:CC$10,将星节奏统计!IK33)</f>
        <v>1.4576624838410851E-2</v>
      </c>
      <c r="JN34" s="28">
        <f>求节点($AT$5:$AT$10,CD$5:CD$10,将星节奏统计!IL33)</f>
        <v>1.4576624838410851E-2</v>
      </c>
      <c r="JO34" s="28">
        <f>求节点($AT$5:$AT$10,CE$5:CE$10,将星节奏统计!IM33)</f>
        <v>8.7459749030465161E-3</v>
      </c>
      <c r="JP34" s="28">
        <f>求节点($AT$5:$AT$10,CF$5:CF$10,将星节奏统计!IN33)</f>
        <v>8.7459749030465161E-3</v>
      </c>
      <c r="JQ34" s="28">
        <f>求节点($AT$5:$AT$10,CG$5:CG$10,将星节奏统计!IO33)</f>
        <v>8.7459749030465161E-3</v>
      </c>
      <c r="JR34" s="28">
        <f>求节点($AT$5:$AT$10,CH$5:CH$10,将星节奏统计!IP33)</f>
        <v>8.7459749030465161E-3</v>
      </c>
      <c r="JS34" s="28">
        <f>求节点($AT$5:$AT$10,CI$5:CI$10,将星节奏统计!IQ33)</f>
        <v>1.1661299870728684E-2</v>
      </c>
      <c r="JT34" s="28">
        <f>求节点($AT$5:$AT$10,CJ$5:CJ$10,将星节奏统计!IR33)</f>
        <v>7.2883124192054255E-3</v>
      </c>
      <c r="JU34" s="28">
        <f>求节点($AT$5:$AT$10,CK$5:CK$10,将星节奏统计!IS33)</f>
        <v>0</v>
      </c>
      <c r="JV34" s="28">
        <f>求节点($AT$5:$AT$10,CL$5:CL$10,将星节奏统计!IT33)</f>
        <v>0</v>
      </c>
      <c r="JW34" s="28">
        <f>求节点($AT$5:$AT$10,CM$5:CM$10,将星节奏统计!IU33)</f>
        <v>0</v>
      </c>
      <c r="JX34" s="28">
        <f>求节点($AT$5:$AT$10,CN$5:CN$10,将星节奏统计!IV33)</f>
        <v>0</v>
      </c>
      <c r="JY34" s="28">
        <f>求节点($AT$5:$AT$10,CO$5:CO$10,将星节奏统计!IW33)</f>
        <v>0</v>
      </c>
      <c r="JZ34" s="28">
        <f>求节点($AT$5:$AT$10,CP$5:CP$10,将星节奏统计!IX33)</f>
        <v>0</v>
      </c>
      <c r="KA34" s="28">
        <f>求节点($AT$5:$AT$10,CQ$5:CQ$10,将星节奏统计!IY33)</f>
        <v>0</v>
      </c>
      <c r="KB34" s="28">
        <f>求节点($AT$5:$AT$10,CR$5:CR$10,将星节奏统计!IZ33)</f>
        <v>0</v>
      </c>
      <c r="KC34" s="28">
        <f>求节点($AT$5:$AT$10,CS$5:CS$10,将星节奏统计!JA33)</f>
        <v>0</v>
      </c>
      <c r="KD34" s="28">
        <f>求节点($AT$17:$AT$22,AV$17:AV$22,将星节奏统计!JD33)</f>
        <v>0</v>
      </c>
      <c r="KE34" s="28">
        <f>求节点($AT$17:$AT$22,AW$17:AW$22,将星节奏统计!JE33)</f>
        <v>0</v>
      </c>
      <c r="KF34" s="28">
        <f>求节点($AT$17:$AT$22,AX$17:AX$22,将星节奏统计!JF33)</f>
        <v>0</v>
      </c>
      <c r="KG34" s="28">
        <f>求节点($AT$17:$AT$22,AY$17:AY$22,将星节奏统计!JG33)</f>
        <v>3.9779753520166605E-6</v>
      </c>
      <c r="KH34" s="28">
        <f>求节点($AT$17:$AT$22,AZ$17:AZ$22,将星节奏统计!JH33)</f>
        <v>5.9669630280319297E-6</v>
      </c>
      <c r="KI34" s="28">
        <f>求节点($AT$17:$AT$22,BA$17:BA$22,将星节奏统计!JI33)</f>
        <v>5.9669630280319297E-6</v>
      </c>
      <c r="KJ34" s="28">
        <f>求节点($AT$17:$AT$22,BB$17:BB$22,将星节奏统计!JJ33)</f>
        <v>9.0408530727739689E-6</v>
      </c>
      <c r="KK34" s="28">
        <f>求节点($AT$17:$AT$22,BC$17:BC$22,将星节奏统计!JK33)</f>
        <v>0</v>
      </c>
      <c r="KL34" s="28">
        <f>求节点($AT$17:$AT$22,BD$17:BD$22,将星节奏统计!JL33)</f>
        <v>5.9669630280319297E-6</v>
      </c>
      <c r="KM34" s="28">
        <f>求节点($AT$17:$AT$22,BE$17:BE$22,将星节奏统计!JM33)</f>
        <v>0</v>
      </c>
      <c r="KN34" s="28">
        <f>求节点($AT$17:$AT$22,BF$17:BF$22,将星节奏统计!JN33)</f>
        <v>0</v>
      </c>
      <c r="KO34" s="28">
        <f>求节点($AT$17:$AT$22,BG$17:BG$22,将星节奏统计!JO33)</f>
        <v>0</v>
      </c>
      <c r="KP34" s="28">
        <f>求节点($AT$17:$AT$22,BH$17:BH$22,将星节奏统计!JP33)</f>
        <v>0</v>
      </c>
      <c r="KQ34" s="28">
        <f>求节点($AT$17:$AT$22,BI$17:BI$22,将星节奏统计!JQ33)</f>
        <v>0</v>
      </c>
      <c r="KR34" s="28">
        <f>求节点($AT$17:$AT$22,BJ$17:BJ$22,将星节奏统计!JR33)</f>
        <v>0</v>
      </c>
      <c r="KS34" s="28">
        <f>求节点($AT$17:$AT$22,BK$17:BK$22,将星节奏统计!JS33)</f>
        <v>0</v>
      </c>
      <c r="KT34" s="28">
        <f>求节点($AT$17:$AT$22,BL$17:BL$22,将星节奏统计!JT33)</f>
        <v>0</v>
      </c>
      <c r="KU34" s="28">
        <f>求节点($AT$17:$AT$22,BM$17:BM$22,将星节奏统计!JU33)</f>
        <v>0</v>
      </c>
      <c r="KV34" s="28">
        <f>求节点($AT$17:$AT$22,BN$17:BN$22,将星节奏统计!JV33)</f>
        <v>0</v>
      </c>
      <c r="KW34" s="28">
        <f>求节点($AT$17:$AT$22,BO$17:BO$22,将星节奏统计!JW33)</f>
        <v>0</v>
      </c>
      <c r="KX34" s="28">
        <f>求节点($AT$5:$AT$10,AV$5:AV$10,将星节奏统计!KA33)</f>
        <v>6.0723790795357328E-2</v>
      </c>
      <c r="KY34" s="28">
        <f>求节点($AT$5:$AT$10,AW$5:AW$10,将星节奏统计!KB33)</f>
        <v>9.9750749546717157E-2</v>
      </c>
      <c r="KZ34" s="28">
        <f>求节点($AT$5:$AT$10,AX$5:AX$10,将星节奏统计!KC33)</f>
        <v>2.1508110310972439E-2</v>
      </c>
      <c r="LA34" s="28">
        <f>求节点($AT$5:$AT$10,AY$5:AY$10,将星节奏统计!KD33)</f>
        <v>0</v>
      </c>
      <c r="LB34" s="28">
        <f>求节点($AT$5:$AT$10,AZ$5:AZ$10,将星节奏统计!KE33)</f>
        <v>0</v>
      </c>
      <c r="LC34" s="28">
        <f>求节点($AT$5:$AT$10,BA$5:BA$10,将星节奏统计!KF33)</f>
        <v>0</v>
      </c>
      <c r="LD34" s="28">
        <f>求节点($AT$5:$AT$10,BB$5:BB$10,将星节奏统计!KG33)</f>
        <v>0</v>
      </c>
      <c r="LE34" s="28">
        <f>求节点($AT$5:$AT$10,BC$5:BC$10,将星节奏统计!KH33)</f>
        <v>0</v>
      </c>
      <c r="LF34" s="28">
        <f>求节点($AT$5:$AT$10,BD$5:BD$10,将星节奏统计!KI33)</f>
        <v>0</v>
      </c>
      <c r="LG34" s="28">
        <f>求节点($AT$5:$AT$10,BE$5:BE$10,将星节奏统计!KJ33)</f>
        <v>0</v>
      </c>
      <c r="LH34" s="28">
        <f>求节点($AT$5:$AT$10,BF$5:BF$10,将星节奏统计!KK33)</f>
        <v>0</v>
      </c>
      <c r="LI34" s="28">
        <f>求节点($AT$5:$AT$10,BG$5:BG$10,将星节奏统计!KL33)</f>
        <v>0</v>
      </c>
      <c r="LJ34" s="28">
        <f>求节点($AT$5:$AT$10,BH$5:BH$10,将星节奏统计!KM33)</f>
        <v>0</v>
      </c>
      <c r="LK34" s="28">
        <f>求节点($AT$5:$AT$10,BI$5:BI$10,将星节奏统计!KN33)</f>
        <v>0</v>
      </c>
      <c r="LL34" s="28">
        <f>求节点($AT$5:$AT$10,BJ$5:BJ$10,将星节奏统计!KO33)</f>
        <v>0</v>
      </c>
      <c r="LM34" s="28">
        <f>求节点($AT$5:$AT$10,BK$5:BK$10,将星节奏统计!KP33)</f>
        <v>0</v>
      </c>
      <c r="LN34" s="28">
        <f>求节点($AT$5:$AT$10,BL$5:BL$10,将星节奏统计!KQ33)</f>
        <v>0.51556403402417161</v>
      </c>
      <c r="LO34" s="28">
        <f>求节点($AT$5:$AT$10,BM$5:BM$10,将星节奏统计!KR33)</f>
        <v>0.46106725064486742</v>
      </c>
      <c r="LP34" s="28">
        <f>求节点($AT$5:$AT$10,BN$5:BN$10,将星节奏统计!KS33)</f>
        <v>0.4089771665618625</v>
      </c>
      <c r="LQ34" s="28">
        <f>求节点($AT$5:$AT$10,BO$5:BO$10,将星节奏统计!KT33)</f>
        <v>0</v>
      </c>
      <c r="LR34" s="28">
        <f>求节点($AT$5:$AT$10,BP$5:BP$10,将星节奏统计!KU33)</f>
        <v>0.32111354435361411</v>
      </c>
      <c r="LS34" s="28">
        <f>求节点($AT$5:$AT$10,BQ$5:BQ$10,将星节奏统计!KV33)</f>
        <v>0.21407569623574277</v>
      </c>
      <c r="LT34" s="28">
        <f>求节点($AT$5:$AT$10,BR$5:BR$10,将星节奏统计!KW33)</f>
        <v>0.52545852712409591</v>
      </c>
      <c r="LU34" s="28">
        <f>求节点($AT$5:$AT$10,BS$5:BS$10,将星节奏统计!KX33)</f>
        <v>0</v>
      </c>
      <c r="LV34" s="28">
        <f>求节点($AT$5:$AT$10,BT$5:BT$10,将星节奏统计!KY33)</f>
        <v>0.21407569623574277</v>
      </c>
      <c r="LW34" s="28">
        <f>求节点($AT$5:$AT$10,BU$5:BU$10,将星节奏统计!KZ33)</f>
        <v>0.1</v>
      </c>
      <c r="LX34" s="28">
        <f>求节点($AT$5:$AT$10,BV$5:BV$10,将星节奏统计!LA33)</f>
        <v>0.33393993316810466</v>
      </c>
      <c r="LY34" s="28">
        <f>求节点($AT$5:$AT$10,BW$5:BW$10,将星节奏统计!LB33)</f>
        <v>2.1980303840902431E-2</v>
      </c>
      <c r="LZ34" s="28">
        <f>求节点($AT$5:$AT$10,BX$5:BX$10,将星节奏统计!LC33)</f>
        <v>1.3737689900564024E-2</v>
      </c>
      <c r="MA34" s="28">
        <f>求节点($AT$5:$AT$10,BY$5:BY$10,将星节奏统计!LD33)</f>
        <v>2.1980303840902431E-2</v>
      </c>
      <c r="MB34" s="28">
        <f>求节点($AT$5:$AT$10,BZ$5:BZ$10,将星节奏统计!LE33)</f>
        <v>1.3737689900564024E-2</v>
      </c>
      <c r="MC34" s="28">
        <f>求节点($AT$5:$AT$10,CA$5:CA$10,将星节奏统计!LF33)</f>
        <v>2.7475379801128047E-2</v>
      </c>
      <c r="MD34" s="28">
        <f>求节点($AT$5:$AT$10,CB$5:CB$10,将星节奏统计!LG33)</f>
        <v>2.7475379801128047E-2</v>
      </c>
      <c r="ME34" s="28">
        <f>求节点($AT$5:$AT$10,CC$5:CC$10,将星节奏统计!LH33)</f>
        <v>2.7475379801128047E-2</v>
      </c>
      <c r="MF34" s="28">
        <f>求节点($AT$5:$AT$10,CD$5:CD$10,将星节奏统计!LI33)</f>
        <v>2.7475379801128047E-2</v>
      </c>
      <c r="MG34" s="28">
        <f>求节点($AT$5:$AT$10,CE$5:CE$10,将星节奏统计!LJ33)</f>
        <v>1.6485227880676821E-2</v>
      </c>
      <c r="MH34" s="28">
        <f>求节点($AT$5:$AT$10,CF$5:CF$10,将星节奏统计!LK33)</f>
        <v>1.6485227880676821E-2</v>
      </c>
      <c r="MI34" s="28">
        <f>求节点($AT$5:$AT$10,CG$5:CG$10,将星节奏统计!LL33)</f>
        <v>1.6485227880676821E-2</v>
      </c>
      <c r="MJ34" s="28">
        <f>求节点($AT$5:$AT$10,CH$5:CH$10,将星节奏统计!LM33)</f>
        <v>1.6485227880676821E-2</v>
      </c>
      <c r="MK34" s="28">
        <f>求节点($AT$5:$AT$10,CI$5:CI$10,将星节奏统计!LN33)</f>
        <v>2.1980303840902431E-2</v>
      </c>
      <c r="ML34" s="28">
        <f>求节点($AT$5:$AT$10,CJ$5:CJ$10,将星节奏统计!LO33)</f>
        <v>1.3737689900564024E-2</v>
      </c>
      <c r="MM34" s="28">
        <f>求节点($AT$5:$AT$10,CK$5:CK$10,将星节奏统计!LP33)</f>
        <v>0</v>
      </c>
      <c r="MN34" s="28">
        <f>求节点($AT$5:$AT$10,CL$5:CL$10,将星节奏统计!LQ33)</f>
        <v>0</v>
      </c>
      <c r="MO34" s="28">
        <f>求节点($AT$5:$AT$10,CM$5:CM$10,将星节奏统计!LR33)</f>
        <v>0</v>
      </c>
      <c r="MP34" s="28">
        <f>求节点($AT$5:$AT$10,CN$5:CN$10,将星节奏统计!LS33)</f>
        <v>0</v>
      </c>
      <c r="MQ34" s="28">
        <f>求节点($AT$5:$AT$10,CO$5:CO$10,将星节奏统计!LT33)</f>
        <v>0</v>
      </c>
      <c r="MR34" s="28">
        <f>求节点($AT$5:$AT$10,CP$5:CP$10,将星节奏统计!LU33)</f>
        <v>0</v>
      </c>
      <c r="MS34" s="28">
        <f>求节点($AT$5:$AT$10,CQ$5:CQ$10,将星节奏统计!LV33)</f>
        <v>0</v>
      </c>
      <c r="MT34" s="28">
        <f>求节点($AT$5:$AT$10,CR$5:CR$10,将星节奏统计!LW33)</f>
        <v>0</v>
      </c>
      <c r="MU34" s="28">
        <f>求节点($AT$5:$AT$10,CS$5:CS$10,将星节奏统计!LX33)</f>
        <v>0</v>
      </c>
      <c r="MV34" s="28">
        <f>求节点($AT$17:$AT$22,AV$17:AV$22,将星节奏统计!MA33)</f>
        <v>0</v>
      </c>
      <c r="MW34" s="28">
        <f>求节点($AT$17:$AT$22,AW$17:AW$22,将星节奏统计!MB33)</f>
        <v>0</v>
      </c>
      <c r="MX34" s="28">
        <f>求节点($AT$17:$AT$22,AX$17:AX$22,将星节奏统计!MC33)</f>
        <v>0</v>
      </c>
      <c r="MY34" s="28">
        <f>求节点($AT$17:$AT$22,AY$17:AY$22,将星节奏统计!MD33)</f>
        <v>0</v>
      </c>
      <c r="MZ34" s="28">
        <f>求节点($AT$17:$AT$22,AZ$17:AZ$22,将星节奏统计!ME33)</f>
        <v>0</v>
      </c>
      <c r="NA34" s="28">
        <f>求节点($AT$17:$AT$22,BA$17:BA$22,将星节奏统计!MF33)</f>
        <v>0</v>
      </c>
      <c r="NB34" s="28">
        <f>求节点($AT$17:$AT$22,BB$17:BB$22,将星节奏统计!MG33)</f>
        <v>0</v>
      </c>
      <c r="NC34" s="28">
        <f>求节点($AT$17:$AT$22,BC$17:BC$22,将星节奏统计!MH33)</f>
        <v>0</v>
      </c>
      <c r="ND34" s="28">
        <f>求节点($AT$17:$AT$22,BD$17:BD$22,将星节奏统计!MI33)</f>
        <v>0</v>
      </c>
      <c r="NE34" s="28">
        <f>求节点($AT$17:$AT$22,BE$17:BE$22,将星节奏统计!MJ33)</f>
        <v>0</v>
      </c>
      <c r="NF34" s="28">
        <f>求节点($AT$17:$AT$22,BF$17:BF$22,将星节奏统计!MK33)</f>
        <v>0</v>
      </c>
      <c r="NG34" s="28">
        <f>求节点($AT$17:$AT$22,BG$17:BG$22,将星节奏统计!ML33)</f>
        <v>0</v>
      </c>
      <c r="NH34" s="28">
        <f>求节点($AT$17:$AT$22,BH$17:BH$22,将星节奏统计!MM33)</f>
        <v>0</v>
      </c>
      <c r="NI34" s="28">
        <f>求节点($AT$17:$AT$22,BI$17:BI$22,将星节奏统计!MN33)</f>
        <v>0</v>
      </c>
      <c r="NJ34" s="28">
        <f>求节点($AT$17:$AT$22,BJ$17:BJ$22,将星节奏统计!MO33)</f>
        <v>0</v>
      </c>
      <c r="NK34" s="28">
        <f>求节点($AT$17:$AT$22,BK$17:BK$22,将星节奏统计!MP33)</f>
        <v>0</v>
      </c>
      <c r="NL34" s="28">
        <f>求节点($AT$17:$AT$22,BL$17:BL$22,将星节奏统计!MQ33)</f>
        <v>0</v>
      </c>
      <c r="NM34" s="28">
        <f>求节点($AT$17:$AT$22,BM$17:BM$22,将星节奏统计!MR33)</f>
        <v>0</v>
      </c>
      <c r="NN34" s="28">
        <f>求节点($AT$17:$AT$22,BN$17:BN$22,将星节奏统计!MS33)</f>
        <v>0</v>
      </c>
      <c r="NO34" s="28">
        <f>求节点($AT$17:$AT$22,BO$17:BO$22,将星节奏统计!MT33)</f>
        <v>0</v>
      </c>
      <c r="NP34" s="28">
        <f>求节点($AT$5:$AT$10,AV$5:AV$10,将星节奏统计!MX33)</f>
        <v>7.9261007737864556E-2</v>
      </c>
      <c r="NQ34" s="28">
        <f>求节点($AT$5:$AT$10,AW$5:AW$10,将星节奏统计!MY33)</f>
        <v>0.1</v>
      </c>
      <c r="NR34" s="28">
        <f>求节点($AT$5:$AT$10,AX$5:AX$10,将星节奏统计!MZ33)</f>
        <v>2.9033337665014064E-2</v>
      </c>
      <c r="NS34" s="28">
        <f>求节点($AT$5:$AT$10,AY$5:AY$10,将星节奏统计!NA33)</f>
        <v>0</v>
      </c>
      <c r="NT34" s="28">
        <f>求节点($AT$5:$AT$10,AZ$5:AZ$10,将星节奏统计!NB33)</f>
        <v>0</v>
      </c>
      <c r="NU34" s="28">
        <f>求节点($AT$5:$AT$10,BA$5:BA$10,将星节奏统计!NC33)</f>
        <v>0</v>
      </c>
      <c r="NV34" s="28">
        <f>求节点($AT$5:$AT$10,BB$5:BB$10,将星节奏统计!ND33)</f>
        <v>0</v>
      </c>
      <c r="NW34" s="28">
        <f>求节点($AT$5:$AT$10,BC$5:BC$10,将星节奏统计!NE33)</f>
        <v>0</v>
      </c>
      <c r="NX34" s="28">
        <f>求节点($AT$5:$AT$10,BD$5:BD$10,将星节奏统计!NF33)</f>
        <v>0</v>
      </c>
      <c r="NY34" s="28">
        <f>求节点($AT$5:$AT$10,BE$5:BE$10,将星节奏统计!NG33)</f>
        <v>0</v>
      </c>
      <c r="NZ34" s="28">
        <f>求节点($AT$5:$AT$10,BF$5:BF$10,将星节奏统计!NH33)</f>
        <v>0</v>
      </c>
      <c r="OA34" s="28">
        <f>求节点($AT$5:$AT$10,BG$5:BG$10,将星节奏统计!NI33)</f>
        <v>0</v>
      </c>
      <c r="OB34" s="28">
        <f>求节点($AT$5:$AT$10,BH$5:BH$10,将星节奏统计!NJ33)</f>
        <v>0</v>
      </c>
      <c r="OC34" s="28">
        <f>求节点($AT$5:$AT$10,BI$5:BI$10,将星节奏统计!NK33)</f>
        <v>0</v>
      </c>
      <c r="OD34" s="28">
        <f>求节点($AT$5:$AT$10,BJ$5:BJ$10,将星节奏统计!NL33)</f>
        <v>0</v>
      </c>
      <c r="OE34" s="28">
        <f>求节点($AT$5:$AT$10,BK$5:BK$10,将星节奏统计!NM33)</f>
        <v>0</v>
      </c>
      <c r="OF34" s="28">
        <f>求节点($AT$5:$AT$10,BL$5:BL$10,将星节奏统计!NN33)</f>
        <v>0.58151281834754109</v>
      </c>
      <c r="OG34" s="28">
        <f>求节点($AT$5:$AT$10,BM$5:BM$10,将星节奏统计!NO33)</f>
        <v>0.48635201455444727</v>
      </c>
      <c r="OH34" s="28">
        <f>求节点($AT$5:$AT$10,BN$5:BN$10,将星节奏统计!NP33)</f>
        <v>0.52646672731019684</v>
      </c>
      <c r="OI34" s="28">
        <f>求节点($AT$5:$AT$10,BO$5:BO$10,将星节奏统计!NQ33)</f>
        <v>0</v>
      </c>
      <c r="OJ34" s="28">
        <f>求节点($AT$5:$AT$10,BP$5:BP$10,将星节奏统计!NR33)</f>
        <v>0.42646672731019686</v>
      </c>
      <c r="OK34" s="28">
        <f>求节点($AT$5:$AT$10,BQ$5:BQ$10,将星节奏统计!NS33)</f>
        <v>0.2843111515401312</v>
      </c>
      <c r="OL34" s="28">
        <f>求节点($AT$5:$AT$10,BR$5:BR$10,将星节奏统计!NT33)</f>
        <v>0.68280008396796488</v>
      </c>
      <c r="OM34" s="28">
        <f>求节点($AT$5:$AT$10,BS$5:BS$10,将星节奏统计!NU33)</f>
        <v>0</v>
      </c>
      <c r="ON34" s="28">
        <f>求节点($AT$5:$AT$10,BT$5:BT$10,将星节奏统计!NV33)</f>
        <v>0.2843111515401312</v>
      </c>
      <c r="OO34" s="28">
        <f>求节点($AT$5:$AT$10,BU$5:BU$10,将星节奏统计!NW33)</f>
        <v>0.1</v>
      </c>
      <c r="OP34" s="28">
        <f>求节点($AT$5:$AT$10,BV$5:BV$10,将星节奏统计!NX33)</f>
        <v>0.3634024872459185</v>
      </c>
      <c r="OQ34" s="28">
        <f>求节点($AT$5:$AT$10,BW$5:BW$10,将星节奏统计!NY33)</f>
        <v>3.2453180926570749E-2</v>
      </c>
      <c r="OR34" s="28">
        <f>求节点($AT$5:$AT$10,BX$5:BX$10,将星节奏统计!NZ33)</f>
        <v>2.028323807910672E-2</v>
      </c>
      <c r="OS34" s="28">
        <f>求节点($AT$5:$AT$10,BY$5:BY$10,将星节奏统计!OA33)</f>
        <v>3.2453180926570749E-2</v>
      </c>
      <c r="OT34" s="28">
        <f>求节点($AT$5:$AT$10,BZ$5:BZ$10,将星节奏统计!OB33)</f>
        <v>2.028323807910672E-2</v>
      </c>
      <c r="OU34" s="28">
        <f>求节点($AT$5:$AT$10,CA$5:CA$10,将星节奏统计!OC33)</f>
        <v>4.0566476158213439E-2</v>
      </c>
      <c r="OV34" s="28">
        <f>求节点($AT$5:$AT$10,CB$5:CB$10,将星节奏统计!OD33)</f>
        <v>4.0566476158213439E-2</v>
      </c>
      <c r="OW34" s="28">
        <f>求节点($AT$5:$AT$10,CC$5:CC$10,将星节奏统计!OE33)</f>
        <v>4.0566476158213439E-2</v>
      </c>
      <c r="OX34" s="28">
        <f>求节点($AT$5:$AT$10,CD$5:CD$10,将星节奏统计!OF33)</f>
        <v>4.0566476158213439E-2</v>
      </c>
      <c r="OY34" s="28">
        <f>求节点($AT$5:$AT$10,CE$5:CE$10,将星节奏统计!OG33)</f>
        <v>2.4339885694928065E-2</v>
      </c>
      <c r="OZ34" s="28">
        <f>求节点($AT$5:$AT$10,CF$5:CF$10,将星节奏统计!OH33)</f>
        <v>2.4339885694928065E-2</v>
      </c>
      <c r="PA34" s="28">
        <f>求节点($AT$5:$AT$10,CG$5:CG$10,将星节奏统计!OI33)</f>
        <v>2.4339885694928065E-2</v>
      </c>
      <c r="PB34" s="28">
        <f>求节点($AT$5:$AT$10,CH$5:CH$10,将星节奏统计!OJ33)</f>
        <v>2.4339885694928065E-2</v>
      </c>
      <c r="PC34" s="28">
        <f>求节点($AT$5:$AT$10,CI$5:CI$10,将星节奏统计!OK33)</f>
        <v>3.2453180926570749E-2</v>
      </c>
      <c r="PD34" s="28">
        <f>求节点($AT$5:$AT$10,CJ$5:CJ$10,将星节奏统计!OL33)</f>
        <v>2.028323807910672E-2</v>
      </c>
      <c r="PE34" s="28">
        <f>求节点($AT$5:$AT$10,CK$5:CK$10,将星节奏统计!OM33)</f>
        <v>0</v>
      </c>
      <c r="PF34" s="28">
        <f>求节点($AT$5:$AT$10,CL$5:CL$10,将星节奏统计!ON33)</f>
        <v>0</v>
      </c>
      <c r="PG34" s="28">
        <f>求节点($AT$5:$AT$10,CM$5:CM$10,将星节奏统计!OO33)</f>
        <v>0</v>
      </c>
      <c r="PH34" s="28">
        <f>求节点($AT$5:$AT$10,CN$5:CN$10,将星节奏统计!OP33)</f>
        <v>0</v>
      </c>
      <c r="PI34" s="28">
        <f>求节点($AT$5:$AT$10,CO$5:CO$10,将星节奏统计!OQ33)</f>
        <v>0</v>
      </c>
      <c r="PJ34" s="28">
        <f>求节点($AT$5:$AT$10,CP$5:CP$10,将星节奏统计!OR33)</f>
        <v>0</v>
      </c>
      <c r="PK34" s="28">
        <f>求节点($AT$5:$AT$10,CQ$5:CQ$10,将星节奏统计!OS33)</f>
        <v>0</v>
      </c>
      <c r="PL34" s="28">
        <f>求节点($AT$5:$AT$10,CR$5:CR$10,将星节奏统计!OT33)</f>
        <v>0</v>
      </c>
      <c r="PM34" s="28">
        <f>求节点($AT$5:$AT$10,CS$5:CS$10,将星节奏统计!OU33)</f>
        <v>0</v>
      </c>
      <c r="PN34" s="28">
        <f>求节点($AT$17:$AT$22,AV$17:AV$22,将星节奏统计!OX33)</f>
        <v>0</v>
      </c>
      <c r="PO34" s="28">
        <f>求节点($AT$17:$AT$22,AW$17:AW$22,将星节奏统计!OY33)</f>
        <v>0</v>
      </c>
      <c r="PP34" s="28">
        <f>求节点($AT$17:$AT$22,AX$17:AX$22,将星节奏统计!OZ33)</f>
        <v>0</v>
      </c>
      <c r="PQ34" s="28">
        <f>求节点($AT$17:$AT$22,AY$17:AY$22,将星节奏统计!PA33)</f>
        <v>3.2823123405981147E-6</v>
      </c>
      <c r="PR34" s="28">
        <f>求节点($AT$17:$AT$22,AZ$17:AZ$22,将星节奏统计!PB33)</f>
        <v>4.9234685108937026E-6</v>
      </c>
      <c r="PS34" s="28">
        <f>求节点($AT$17:$AT$22,BA$17:BA$22,将星节奏统计!PC33)</f>
        <v>4.9234685108937026E-6</v>
      </c>
      <c r="PT34" s="28">
        <f>求节点($AT$17:$AT$22,BB$17:BB$22,将星节奏统计!PD33)</f>
        <v>7.4598007740803163E-6</v>
      </c>
      <c r="PU34" s="28">
        <f>求节点($AT$17:$AT$22,BC$17:BC$22,将星节奏统计!PE33)</f>
        <v>0</v>
      </c>
      <c r="PV34" s="28">
        <f>求节点($AT$17:$AT$22,BD$17:BD$22,将星节奏统计!PF33)</f>
        <v>4.9234685108937026E-6</v>
      </c>
      <c r="PW34" s="28">
        <f>求节点($AT$17:$AT$22,BE$17:BE$22,将星节奏统计!PG33)</f>
        <v>0</v>
      </c>
      <c r="PX34" s="28">
        <f>求节点($AT$17:$AT$22,BF$17:BF$22,将星节奏统计!PH33)</f>
        <v>0</v>
      </c>
      <c r="PY34" s="28">
        <f>求节点($AT$17:$AT$22,BG$17:BG$22,将星节奏统计!PI33)</f>
        <v>0</v>
      </c>
      <c r="PZ34" s="28">
        <f>求节点($AT$17:$AT$22,BH$17:BH$22,将星节奏统计!PJ33)</f>
        <v>0</v>
      </c>
      <c r="QA34" s="28">
        <f>求节点($AT$17:$AT$22,BI$17:BI$22,将星节奏统计!PK33)</f>
        <v>0</v>
      </c>
      <c r="QB34" s="28">
        <f>求节点($AT$17:$AT$22,BJ$17:BJ$22,将星节奏统计!PL33)</f>
        <v>0</v>
      </c>
      <c r="QC34" s="28">
        <f>求节点($AT$17:$AT$22,BK$17:BK$22,将星节奏统计!PM33)</f>
        <v>0</v>
      </c>
      <c r="QD34" s="28">
        <f>求节点($AT$17:$AT$22,BL$17:BL$22,将星节奏统计!PN33)</f>
        <v>0</v>
      </c>
      <c r="QE34" s="28">
        <f>求节点($AT$17:$AT$22,BM$17:BM$22,将星节奏统计!PO33)</f>
        <v>0</v>
      </c>
      <c r="QF34" s="28">
        <f>求节点($AT$17:$AT$22,BN$17:BN$22,将星节奏统计!PP33)</f>
        <v>0</v>
      </c>
      <c r="QG34" s="28">
        <f>求节点($AT$17:$AT$22,BO$17:BO$22,将星节奏统计!PQ33)</f>
        <v>0</v>
      </c>
      <c r="QJ34" s="3">
        <v>30</v>
      </c>
      <c r="QK34" s="28">
        <f t="shared" ca="1" si="41"/>
        <v>0.23865293734423293</v>
      </c>
      <c r="QL34" s="28">
        <f t="shared" ca="1" si="41"/>
        <v>0.2742868979302695</v>
      </c>
      <c r="QM34" s="28">
        <f t="shared" ca="1" si="41"/>
        <v>0.34295145703364927</v>
      </c>
      <c r="QN34" s="28">
        <f t="shared" ca="1" si="41"/>
        <v>0.4832762188378153</v>
      </c>
      <c r="QO34" s="28">
        <f t="shared" ca="1" si="41"/>
        <v>0.58484938720325097</v>
      </c>
      <c r="QP34" s="28">
        <f t="shared" ca="1" si="42"/>
        <v>2.1948219011485082E-2</v>
      </c>
      <c r="QQ34" s="28">
        <f t="shared" ca="1" si="42"/>
        <v>2.6077234180644157E-2</v>
      </c>
      <c r="QR34" s="28">
        <f t="shared" ca="1" si="42"/>
        <v>3.4983899612186051E-2</v>
      </c>
      <c r="QS34" s="28">
        <f t="shared" ca="1" si="42"/>
        <v>6.5940911522707285E-2</v>
      </c>
      <c r="QT34" s="28">
        <f t="shared" ca="1" si="42"/>
        <v>9.7359542779712246E-2</v>
      </c>
      <c r="QU34" s="28">
        <f t="shared" ca="1" si="43"/>
        <v>6.0422194838470576E-2</v>
      </c>
      <c r="QV34" s="28">
        <f t="shared" ca="1" si="43"/>
        <v>6.6436505228788439E-2</v>
      </c>
      <c r="QW34" s="28">
        <f t="shared" ca="1" si="43"/>
        <v>7.9409925827511468E-2</v>
      </c>
      <c r="QX34" s="28">
        <f t="shared" ca="1" si="43"/>
        <v>9.9750749546717157E-2</v>
      </c>
      <c r="QY34" s="28">
        <f t="shared" ca="1" si="43"/>
        <v>0.1</v>
      </c>
      <c r="QZ34" s="28">
        <f t="shared" ca="1" si="44"/>
        <v>0.15592079974364248</v>
      </c>
      <c r="RA34" s="28">
        <f t="shared" ca="1" si="44"/>
        <v>0.17918386933436212</v>
      </c>
      <c r="RB34" s="28">
        <f t="shared" ca="1" si="44"/>
        <v>0.2150793364738024</v>
      </c>
      <c r="RC34" s="28">
        <f t="shared" ca="1" si="44"/>
        <v>0.30925235093103998</v>
      </c>
      <c r="RD34" s="28">
        <f t="shared" ca="1" si="44"/>
        <v>0.3889627651040225</v>
      </c>
      <c r="RE34" s="28">
        <f t="shared" ca="1" si="45"/>
        <v>1.3717636882178176E-2</v>
      </c>
      <c r="RF34" s="28">
        <f t="shared" ca="1" si="45"/>
        <v>1.6298271362902593E-2</v>
      </c>
      <c r="RG34" s="28">
        <f t="shared" ca="1" si="45"/>
        <v>2.1864937257616276E-2</v>
      </c>
      <c r="RH34" s="28">
        <f t="shared" ca="1" si="45"/>
        <v>4.1213069701692071E-2</v>
      </c>
      <c r="RI34" s="28">
        <f t="shared" ca="1" si="45"/>
        <v>6.0849714237320163E-2</v>
      </c>
      <c r="RJ34" s="28">
        <f t="shared" ca="1" si="46"/>
        <v>7.1491905554062207E-6</v>
      </c>
      <c r="RK34" s="28">
        <f t="shared" ca="1" si="46"/>
        <v>0</v>
      </c>
      <c r="RL34" s="28">
        <f t="shared" ca="1" si="46"/>
        <v>6.2381886202136222E-6</v>
      </c>
      <c r="RM34" s="28">
        <f t="shared" ca="1" si="46"/>
        <v>0</v>
      </c>
      <c r="RN34" s="28">
        <f t="shared" ca="1" si="46"/>
        <v>5.1472625341164591E-6</v>
      </c>
      <c r="RO34" s="28">
        <f t="shared" ca="1" si="47"/>
        <v>6.8383561834320372E-6</v>
      </c>
      <c r="RP34" s="28">
        <f t="shared" ca="1" si="47"/>
        <v>0</v>
      </c>
      <c r="RQ34" s="28">
        <f t="shared" ca="1" si="47"/>
        <v>5.9669630280319297E-6</v>
      </c>
      <c r="RR34" s="28">
        <f t="shared" ca="1" si="47"/>
        <v>0</v>
      </c>
      <c r="RS34" s="28">
        <f t="shared" ca="1" si="47"/>
        <v>4.9234685108937026E-6</v>
      </c>
      <c r="RT34" s="28">
        <f t="shared" ca="1" si="48"/>
        <v>2.6063666645455064E-2</v>
      </c>
      <c r="RU34" s="28">
        <f t="shared" ca="1" si="48"/>
        <v>2.9891899929614763E-2</v>
      </c>
      <c r="RV34" s="28">
        <f t="shared" ca="1" si="48"/>
        <v>3.8149751174769687E-2</v>
      </c>
      <c r="RW34" s="28">
        <f t="shared" ca="1" si="48"/>
        <v>6.0723790795357328E-2</v>
      </c>
      <c r="RX34" s="28">
        <f t="shared" ca="1" si="48"/>
        <v>7.9261007737864556E-2</v>
      </c>
      <c r="RY34" s="28">
        <f t="shared" ca="1" si="49"/>
        <v>6.787067337964621E-2</v>
      </c>
      <c r="RZ34" s="28">
        <f t="shared" ca="1" si="49"/>
        <v>7.6534311925231718E-2</v>
      </c>
      <c r="SA34" s="28">
        <f t="shared" ca="1" si="49"/>
        <v>9.3208105655134599E-2</v>
      </c>
      <c r="SB34" s="28">
        <f t="shared" ca="1" si="49"/>
        <v>0.12150811031097244</v>
      </c>
      <c r="SC34" s="28">
        <f t="shared" ca="1" si="49"/>
        <v>0.12903333766501407</v>
      </c>
    </row>
    <row r="35" spans="5:497" x14ac:dyDescent="0.2">
      <c r="E35" s="5" t="s">
        <v>441</v>
      </c>
      <c r="F35" s="28">
        <v>0.4</v>
      </c>
      <c r="G35" s="28">
        <f t="shared" si="57"/>
        <v>0.4</v>
      </c>
      <c r="H35" s="31">
        <f t="shared" si="58"/>
        <v>0</v>
      </c>
      <c r="L35" s="5">
        <v>1</v>
      </c>
      <c r="M35" s="60">
        <v>32</v>
      </c>
      <c r="N35" s="39" t="str">
        <f>IF(将星标签统计!H34="","",将星标签统计!H34)</f>
        <v>褒姒</v>
      </c>
      <c r="O35" s="60">
        <f>IF(将星标签统计!K34="",0,1)</f>
        <v>1</v>
      </c>
      <c r="P35" s="60" t="s">
        <v>582</v>
      </c>
      <c r="Q35" s="39">
        <v>1</v>
      </c>
      <c r="R35" s="40">
        <f t="shared" si="59"/>
        <v>0.6</v>
      </c>
      <c r="S35" s="40">
        <f t="shared" si="24"/>
        <v>0.6</v>
      </c>
      <c r="T35" s="40">
        <v>0.1</v>
      </c>
      <c r="U35" s="40">
        <v>0.2</v>
      </c>
      <c r="V35" s="40">
        <v>0.3</v>
      </c>
      <c r="W35" s="40">
        <v>0.4</v>
      </c>
      <c r="X35" s="40">
        <v>0.5</v>
      </c>
      <c r="Y35" s="40">
        <v>0.6</v>
      </c>
      <c r="AC35" s="5">
        <v>0</v>
      </c>
      <c r="AD35" s="5">
        <v>32</v>
      </c>
      <c r="AE35" s="5" t="str">
        <f>IF(将星标签统计!BF34="","",将星标签统计!BF34)</f>
        <v/>
      </c>
      <c r="AF35" s="5">
        <f>IF(将星标签统计!CA34=0,0,1)</f>
        <v>0</v>
      </c>
      <c r="AH35" s="5">
        <f t="shared" si="25"/>
        <v>0</v>
      </c>
      <c r="AI35" s="28">
        <f t="shared" si="4"/>
        <v>0</v>
      </c>
      <c r="AJ35" s="55">
        <f t="shared" si="26"/>
        <v>0</v>
      </c>
      <c r="AU35" s="28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U35" s="3">
        <v>31</v>
      </c>
      <c r="CV35" s="28">
        <f>求节点($AT$5:$AT$10,AV$5:AV$10,将星节奏统计!BJ34)</f>
        <v>2.7031076854779658E-2</v>
      </c>
      <c r="CW35" s="28">
        <f>求节点($AT$5:$AT$10,AW$5:AW$10,将星节奏统计!BK34)</f>
        <v>6.1942035674115367E-2</v>
      </c>
      <c r="CX35" s="28">
        <f>求节点($AT$5:$AT$10,AX$5:AX$10,将星节奏统计!BL34)</f>
        <v>7.709572795811975E-3</v>
      </c>
      <c r="CY35" s="28">
        <f>求节点($AT$5:$AT$10,AY$5:AY$10,将星节奏统计!BM34)</f>
        <v>0</v>
      </c>
      <c r="CZ35" s="28">
        <f>求节点($AT$5:$AT$10,AZ$5:AZ$10,将星节奏统计!BN34)</f>
        <v>0</v>
      </c>
      <c r="DA35" s="28">
        <f>求节点($AT$5:$AT$10,BA$5:BA$10,将星节奏统计!BO34)</f>
        <v>0</v>
      </c>
      <c r="DB35" s="28">
        <f>求节点($AT$5:$AT$10,BB$5:BB$10,将星节奏统计!BP34)</f>
        <v>0</v>
      </c>
      <c r="DC35" s="28">
        <f>求节点($AT$5:$AT$10,BC$5:BC$10,将星节奏统计!BQ34)</f>
        <v>0</v>
      </c>
      <c r="DD35" s="28">
        <f>求节点($AT$5:$AT$10,BD$5:BD$10,将星节奏统计!BR34)</f>
        <v>0</v>
      </c>
      <c r="DE35" s="28">
        <f>求节点($AT$5:$AT$10,BE$5:BE$10,将星节奏统计!BS34)</f>
        <v>0</v>
      </c>
      <c r="DF35" s="28">
        <f>求节点($AT$5:$AT$10,BF$5:BF$10,将星节奏统计!BT34)</f>
        <v>0</v>
      </c>
      <c r="DG35" s="28">
        <f>求节点($AT$5:$AT$10,BG$5:BG$10,将星节奏统计!BU34)</f>
        <v>0</v>
      </c>
      <c r="DH35" s="28">
        <f>求节点($AT$5:$AT$10,BH$5:BH$10,将星节奏统计!BV34)</f>
        <v>0</v>
      </c>
      <c r="DI35" s="28">
        <f>求节点($AT$5:$AT$10,BI$5:BI$10,将星节奏统计!BW34)</f>
        <v>0</v>
      </c>
      <c r="DJ35" s="28">
        <f>求节点($AT$5:$AT$10,BJ$5:BJ$10,将星节奏统计!BX34)</f>
        <v>0</v>
      </c>
      <c r="DK35" s="28">
        <f>求节点($AT$5:$AT$10,BK$5:BK$10,将星节奏统计!BY34)</f>
        <v>0</v>
      </c>
      <c r="DL35" s="28">
        <f>求节点($AT$5:$AT$10,BL$5:BL$10,将星节奏统计!BZ34)</f>
        <v>0.33186685100186392</v>
      </c>
      <c r="DM35" s="28">
        <f>求节点($AT$5:$AT$10,BM$5:BM$10,将星节奏统计!CA34)</f>
        <v>0.24110330046373646</v>
      </c>
      <c r="DN35" s="28">
        <f>求节点($AT$5:$AT$10,BN$5:BN$10,将星节奏统计!CB34)</f>
        <v>0.19377655991025661</v>
      </c>
      <c r="DO35" s="28">
        <f>求节点($AT$5:$AT$10,BO$5:BO$10,将星节奏统计!CC34)</f>
        <v>0</v>
      </c>
      <c r="DP35" s="28">
        <f>求节点($AT$5:$AT$10,BP$5:BP$10,将星节奏统计!CD34)</f>
        <v>0.13877231032461554</v>
      </c>
      <c r="DQ35" s="28">
        <f>求节点($AT$5:$AT$10,BQ$5:BQ$10,将星节奏统计!CE34)</f>
        <v>9.2514873549743692E-2</v>
      </c>
      <c r="DR35" s="28">
        <f>求节点($AT$5:$AT$10,BR$5:BR$10,将星节奏统计!CF34)</f>
        <v>0.24110330046373646</v>
      </c>
      <c r="DS35" s="28">
        <f>求节点($AT$5:$AT$10,BS$5:BS$10,将星节奏统计!CG34)</f>
        <v>0</v>
      </c>
      <c r="DT35" s="28">
        <f>求节点($AT$5:$AT$10,BT$5:BT$10,将星节奏统计!CH34)</f>
        <v>9.2514873549743692E-2</v>
      </c>
      <c r="DU35" s="28">
        <f>求节点($AT$5:$AT$10,BU$5:BU$10,将星节奏统计!CI34)</f>
        <v>6.2350437480720132E-2</v>
      </c>
      <c r="DV35" s="28">
        <f>求节点($AT$5:$AT$10,BV$5:BV$10,将星节奏统计!CJ34)</f>
        <v>0.24700755077922748</v>
      </c>
      <c r="DW35" s="28">
        <f>求节点($AT$5:$AT$10,BW$5:BW$10,将星节奏统计!CK34)</f>
        <v>7.6638793444736703E-3</v>
      </c>
      <c r="DX35" s="28">
        <f>求节点($AT$5:$AT$10,BX$5:BX$10,将星节奏统计!CL34)</f>
        <v>4.7899245902960491E-3</v>
      </c>
      <c r="DY35" s="28">
        <f>求节点($AT$5:$AT$10,BY$5:BY$10,将星节奏统计!CM34)</f>
        <v>7.6638793444736703E-3</v>
      </c>
      <c r="DZ35" s="28">
        <f>求节点($AT$5:$AT$10,BZ$5:BZ$10,将星节奏统计!CN34)</f>
        <v>4.7899245902960491E-3</v>
      </c>
      <c r="EA35" s="28">
        <f>求节点($AT$5:$AT$10,CA$5:CA$10,将星节奏统计!CO34)</f>
        <v>9.5798491805920982E-3</v>
      </c>
      <c r="EB35" s="28">
        <f>求节点($AT$5:$AT$10,CB$5:CB$10,将星节奏统计!CP34)</f>
        <v>9.5798491805920982E-3</v>
      </c>
      <c r="EC35" s="28">
        <f>求节点($AT$5:$AT$10,CC$5:CC$10,将星节奏统计!CQ34)</f>
        <v>9.5798491805920982E-3</v>
      </c>
      <c r="ED35" s="28">
        <f>求节点($AT$5:$AT$10,CD$5:CD$10,将星节奏统计!CR34)</f>
        <v>9.5798491805920982E-3</v>
      </c>
      <c r="EE35" s="28">
        <f>求节点($AT$5:$AT$10,CE$5:CE$10,将星节奏统计!CS34)</f>
        <v>5.7479095083552562E-3</v>
      </c>
      <c r="EF35" s="28">
        <f>求节点($AT$5:$AT$10,CF$5:CF$10,将星节奏统计!CT34)</f>
        <v>5.7479095083552562E-3</v>
      </c>
      <c r="EG35" s="28">
        <f>求节点($AT$5:$AT$10,CG$5:CG$10,将星节奏统计!CU34)</f>
        <v>5.7479095083552562E-3</v>
      </c>
      <c r="EH35" s="28">
        <f>求节点($AT$5:$AT$10,CH$5:CH$10,将星节奏统计!CV34)</f>
        <v>5.7479095083552562E-3</v>
      </c>
      <c r="EI35" s="28">
        <f>求节点($AT$5:$AT$10,CI$5:CI$10,将星节奏统计!CW34)</f>
        <v>7.6638793444736703E-3</v>
      </c>
      <c r="EJ35" s="28">
        <f>求节点($AT$5:$AT$10,CJ$5:CJ$10,将星节奏统计!CX34)</f>
        <v>4.7899245902960491E-3</v>
      </c>
      <c r="EK35" s="28">
        <f>求节点($AT$5:$AT$10,CK$5:CK$10,将星节奏统计!CY34)</f>
        <v>0</v>
      </c>
      <c r="EL35" s="28">
        <f>求节点($AT$5:$AT$10,CL$5:CL$10,将星节奏统计!CZ34)</f>
        <v>0</v>
      </c>
      <c r="EM35" s="28">
        <f>求节点($AT$5:$AT$10,CM$5:CM$10,将星节奏统计!DA34)</f>
        <v>0</v>
      </c>
      <c r="EN35" s="28">
        <f>求节点($AT$5:$AT$10,CN$5:CN$10,将星节奏统计!DB34)</f>
        <v>0</v>
      </c>
      <c r="EO35" s="28">
        <f>求节点($AT$5:$AT$10,CO$5:CO$10,将星节奏统计!DC34)</f>
        <v>0</v>
      </c>
      <c r="EP35" s="28">
        <f>求节点($AT$5:$AT$10,CP$5:CP$10,将星节奏统计!DD34)</f>
        <v>0</v>
      </c>
      <c r="EQ35" s="28">
        <f>求节点($AT$5:$AT$10,CQ$5:CQ$10,将星节奏统计!DE34)</f>
        <v>0</v>
      </c>
      <c r="ER35" s="28">
        <f>求节点($AT$5:$AT$10,CR$5:CR$10,将星节奏统计!DF34)</f>
        <v>0</v>
      </c>
      <c r="ES35" s="28">
        <f>求节点($AT$5:$AT$10,CS$5:CS$10,将星节奏统计!DG34)</f>
        <v>0</v>
      </c>
      <c r="ET35" s="28">
        <f>求节点($AT$17:$AT$22,AV$17:AV$22,将星节奏统计!DJ34)</f>
        <v>0</v>
      </c>
      <c r="EU35" s="28">
        <f>求节点($AT$17:$AT$22,AW$17:AW$22,将星节奏统计!DK34)</f>
        <v>0</v>
      </c>
      <c r="EV35" s="28">
        <f>求节点($AT$17:$AT$22,AX$17:AX$22,将星节奏统计!DL34)</f>
        <v>0</v>
      </c>
      <c r="EW35" s="28">
        <f>求节点($AT$17:$AT$22,AY$17:AY$22,将星节奏统计!DM34)</f>
        <v>4.9485245229193009E-6</v>
      </c>
      <c r="EX35" s="28">
        <f>求节点($AT$17:$AT$22,AZ$17:AZ$22,将星节奏统计!DN34)</f>
        <v>7.4227867843806861E-6</v>
      </c>
      <c r="EY35" s="28">
        <f>求节点($AT$17:$AT$22,BA$17:BA$22,将星节奏统计!DO34)</f>
        <v>7.4227867843806861E-6</v>
      </c>
      <c r="EZ35" s="28">
        <f>求节点($AT$17:$AT$22,BB$17:BB$22,将星节奏统计!DP34)</f>
        <v>1.1246646643005981E-5</v>
      </c>
      <c r="FA35" s="28">
        <f>求节点($AT$17:$AT$22,BC$17:BC$22,将星节奏统计!DQ34)</f>
        <v>0</v>
      </c>
      <c r="FB35" s="28">
        <f>求节点($AT$17:$AT$22,BD$17:BD$22,将星节奏统计!DR34)</f>
        <v>7.4227867843806861E-6</v>
      </c>
      <c r="FC35" s="28">
        <f>求节点($AT$17:$AT$22,BE$17:BE$22,将星节奏统计!DS34)</f>
        <v>0</v>
      </c>
      <c r="FD35" s="28">
        <f>求节点($AT$17:$AT$22,BF$17:BF$22,将星节奏统计!DT34)</f>
        <v>0</v>
      </c>
      <c r="FE35" s="28">
        <f>求节点($AT$17:$AT$22,BG$17:BG$22,将星节奏统计!DU34)</f>
        <v>0</v>
      </c>
      <c r="FF35" s="28">
        <f>求节点($AT$17:$AT$22,BH$17:BH$22,将星节奏统计!DV34)</f>
        <v>0</v>
      </c>
      <c r="FG35" s="28">
        <f>求节点($AT$17:$AT$22,BI$17:BI$22,将星节奏统计!DW34)</f>
        <v>0</v>
      </c>
      <c r="FH35" s="28">
        <f>求节点($AT$17:$AT$22,BJ$17:BJ$22,将星节奏统计!DX34)</f>
        <v>0</v>
      </c>
      <c r="FI35" s="28">
        <f>求节点($AT$17:$AT$22,BK$17:BK$22,将星节奏统计!DY34)</f>
        <v>0</v>
      </c>
      <c r="FJ35" s="28">
        <f>求节点($AT$17:$AT$22,BL$17:BL$22,将星节奏统计!DZ34)</f>
        <v>0</v>
      </c>
      <c r="FK35" s="28">
        <f>求节点($AT$17:$AT$22,BM$17:BM$22,将星节奏统计!EA34)</f>
        <v>0</v>
      </c>
      <c r="FL35" s="28">
        <f>求节点($AT$17:$AT$22,BN$17:BN$22,将星节奏统计!EB34)</f>
        <v>0</v>
      </c>
      <c r="FM35" s="28">
        <f>求节点($AT$17:$AT$22,BO$17:BO$22,将星节奏统计!EC34)</f>
        <v>0</v>
      </c>
      <c r="FN35" s="28">
        <f>求节点($AT$5:$AT$10,AV$5:AV$10,将星节奏统计!EG34)</f>
        <v>3.1240991427732172E-2</v>
      </c>
      <c r="FO35" s="28">
        <f>求节点($AT$5:$AT$10,AW$5:AW$10,将星节奏统计!EH34)</f>
        <v>6.8555982912708646E-2</v>
      </c>
      <c r="FP35" s="28">
        <f>求节点($AT$5:$AT$10,AX$5:AX$10,将星节奏统计!EI34)</f>
        <v>9.2321585663631359E-3</v>
      </c>
      <c r="FQ35" s="28">
        <f>求节点($AT$5:$AT$10,AY$5:AY$10,将星节奏统计!EJ34)</f>
        <v>0</v>
      </c>
      <c r="FR35" s="28">
        <f>求节点($AT$5:$AT$10,AZ$5:AZ$10,将星节奏统计!EK34)</f>
        <v>0</v>
      </c>
      <c r="FS35" s="28">
        <f>求节点($AT$5:$AT$10,BA$5:BA$10,将星节奏统计!EL34)</f>
        <v>0</v>
      </c>
      <c r="FT35" s="28">
        <f>求节点($AT$5:$AT$10,BB$5:BB$10,将星节奏统计!EM34)</f>
        <v>0</v>
      </c>
      <c r="FU35" s="28">
        <f>求节点($AT$5:$AT$10,BC$5:BC$10,将星节奏统计!EN34)</f>
        <v>0</v>
      </c>
      <c r="FV35" s="28">
        <f>求节点($AT$5:$AT$10,BD$5:BD$10,将星节奏统计!EO34)</f>
        <v>0</v>
      </c>
      <c r="FW35" s="28">
        <f>求节点($AT$5:$AT$10,BE$5:BE$10,将星节奏统计!EP34)</f>
        <v>0</v>
      </c>
      <c r="FX35" s="28">
        <f>求节点($AT$5:$AT$10,BF$5:BF$10,将星节奏统计!EQ34)</f>
        <v>0</v>
      </c>
      <c r="FY35" s="28">
        <f>求节点($AT$5:$AT$10,BG$5:BG$10,将星节奏统计!ER34)</f>
        <v>0</v>
      </c>
      <c r="FZ35" s="28">
        <f>求节点($AT$5:$AT$10,BH$5:BH$10,将星节奏统计!ES34)</f>
        <v>0</v>
      </c>
      <c r="GA35" s="28">
        <f>求节点($AT$5:$AT$10,BI$5:BI$10,将星节奏统计!ET34)</f>
        <v>0</v>
      </c>
      <c r="GB35" s="28">
        <f>求节点($AT$5:$AT$10,BJ$5:BJ$10,将星节奏统计!EU34)</f>
        <v>0</v>
      </c>
      <c r="GC35" s="28">
        <f>求节点($AT$5:$AT$10,BK$5:BK$10,将星节奏统计!EV34)</f>
        <v>0</v>
      </c>
      <c r="GD35" s="28">
        <f>求节点($AT$5:$AT$10,BL$5:BL$10,将星节奏统计!EW34)</f>
        <v>0.37765890425152282</v>
      </c>
      <c r="GE35" s="28">
        <f>求节点($AT$5:$AT$10,BM$5:BM$10,将星节奏统计!EX34)</f>
        <v>0.28025550599219484</v>
      </c>
      <c r="GF35" s="28">
        <f>求节点($AT$5:$AT$10,BN$5:BN$10,将星节奏统计!EY34)</f>
        <v>0.22053597610605222</v>
      </c>
      <c r="GG35" s="28">
        <f>求节点($AT$5:$AT$10,BO$5:BO$10,将星节奏统计!EZ34)</f>
        <v>0</v>
      </c>
      <c r="GH35" s="28">
        <f>求节点($AT$5:$AT$10,BP$5:BP$10,将星节奏统计!FA34)</f>
        <v>0.16155632442466886</v>
      </c>
      <c r="GI35" s="28">
        <f>求节点($AT$5:$AT$10,BQ$5:BQ$10,将星节奏统计!FB34)</f>
        <v>0.10770421628311258</v>
      </c>
      <c r="GJ35" s="28">
        <f>求节点($AT$5:$AT$10,BR$5:BR$10,将星节奏统计!FC34)</f>
        <v>0.28025550599219484</v>
      </c>
      <c r="GK35" s="28">
        <f>求节点($AT$5:$AT$10,BS$5:BS$10,将星节奏统计!FD34)</f>
        <v>0</v>
      </c>
      <c r="GL35" s="28">
        <f>求节点($AT$5:$AT$10,BT$5:BT$10,将星节奏统计!FE34)</f>
        <v>0.10770421628311258</v>
      </c>
      <c r="GM35" s="28">
        <f>求节点($AT$5:$AT$10,BU$5:BU$10,将星节奏统计!FF34)</f>
        <v>7.0355269571241011E-2</v>
      </c>
      <c r="GN35" s="28">
        <f>求节点($AT$5:$AT$10,BV$5:BV$10,将星节奏统计!FG34)</f>
        <v>0.28262359219562888</v>
      </c>
      <c r="GO35" s="28">
        <f>求节点($AT$5:$AT$10,BW$5:BW$10,将星节奏统计!FH34)</f>
        <v>9.1774409835122805E-3</v>
      </c>
      <c r="GP35" s="28">
        <f>求节点($AT$5:$AT$10,BX$5:BX$10,将星节奏统计!FI34)</f>
        <v>5.7359006146951719E-3</v>
      </c>
      <c r="GQ35" s="28">
        <f>求节点($AT$5:$AT$10,BY$5:BY$10,将星节奏统计!FJ34)</f>
        <v>9.1774409835122805E-3</v>
      </c>
      <c r="GR35" s="28">
        <f>求节点($AT$5:$AT$10,BZ$5:BZ$10,将星节奏统计!FK34)</f>
        <v>5.7359006146951719E-3</v>
      </c>
      <c r="GS35" s="28">
        <f>求节点($AT$5:$AT$10,CA$5:CA$10,将星节奏统计!FL34)</f>
        <v>1.1471801229390344E-2</v>
      </c>
      <c r="GT35" s="28">
        <f>求节点($AT$5:$AT$10,CB$5:CB$10,将星节奏统计!FM34)</f>
        <v>1.1471801229390344E-2</v>
      </c>
      <c r="GU35" s="28">
        <f>求节点($AT$5:$AT$10,CC$5:CC$10,将星节奏统计!FN34)</f>
        <v>1.1471801229390344E-2</v>
      </c>
      <c r="GV35" s="28">
        <f>求节点($AT$5:$AT$10,CD$5:CD$10,将星节奏统计!FO34)</f>
        <v>1.1471801229390344E-2</v>
      </c>
      <c r="GW35" s="28">
        <f>求节点($AT$5:$AT$10,CE$5:CE$10,将星节奏统计!FP34)</f>
        <v>6.8830807376342035E-3</v>
      </c>
      <c r="GX35" s="28">
        <f>求节点($AT$5:$AT$10,CF$5:CF$10,将星节奏统计!FQ34)</f>
        <v>6.8830807376342035E-3</v>
      </c>
      <c r="GY35" s="28">
        <f>求节点($AT$5:$AT$10,CG$5:CG$10,将星节奏统计!FR34)</f>
        <v>6.8830807376342035E-3</v>
      </c>
      <c r="GZ35" s="28">
        <f>求节点($AT$5:$AT$10,CH$5:CH$10,将星节奏统计!FS34)</f>
        <v>6.8830807376342035E-3</v>
      </c>
      <c r="HA35" s="28">
        <f>求节点($AT$5:$AT$10,CI$5:CI$10,将星节奏统计!FT34)</f>
        <v>9.1774409835122805E-3</v>
      </c>
      <c r="HB35" s="28">
        <f>求节点($AT$5:$AT$10,CJ$5:CJ$10,将星节奏统计!FU34)</f>
        <v>5.7359006146951719E-3</v>
      </c>
      <c r="HC35" s="28">
        <f>求节点($AT$5:$AT$10,CK$5:CK$10,将星节奏统计!FV34)</f>
        <v>0</v>
      </c>
      <c r="HD35" s="28">
        <f>求节点($AT$5:$AT$10,CL$5:CL$10,将星节奏统计!FW34)</f>
        <v>0</v>
      </c>
      <c r="HE35" s="28">
        <f>求节点($AT$5:$AT$10,CM$5:CM$10,将星节奏统计!FX34)</f>
        <v>0</v>
      </c>
      <c r="HF35" s="28">
        <f>求节点($AT$5:$AT$10,CN$5:CN$10,将星节奏统计!FY34)</f>
        <v>0</v>
      </c>
      <c r="HG35" s="28">
        <f>求节点($AT$5:$AT$10,CO$5:CO$10,将星节奏统计!FZ34)</f>
        <v>0</v>
      </c>
      <c r="HH35" s="28">
        <f>求节点($AT$5:$AT$10,CP$5:CP$10,将星节奏统计!GA34)</f>
        <v>0</v>
      </c>
      <c r="HI35" s="28">
        <f>求节点($AT$5:$AT$10,CQ$5:CQ$10,将星节奏统计!GB34)</f>
        <v>0</v>
      </c>
      <c r="HJ35" s="28">
        <f>求节点($AT$5:$AT$10,CR$5:CR$10,将星节奏统计!GC34)</f>
        <v>0</v>
      </c>
      <c r="HK35" s="28">
        <f>求节点($AT$5:$AT$10,CS$5:CS$10,将星节奏统计!GD34)</f>
        <v>0</v>
      </c>
      <c r="HL35" s="28">
        <f>求节点($AT$17:$AT$22,AV$17:AV$22,将星节奏统计!GG34)</f>
        <v>0</v>
      </c>
      <c r="HM35" s="28">
        <f>求节点($AT$17:$AT$22,AW$17:AW$22,将星节奏统计!GH34)</f>
        <v>0</v>
      </c>
      <c r="HN35" s="28">
        <f>求节点($AT$17:$AT$22,AX$17:AX$22,将星节奏统计!GI34)</f>
        <v>0</v>
      </c>
      <c r="HO35" s="28">
        <f>求节点($AT$17:$AT$22,AY$17:AY$22,将星节奏统计!GJ34)</f>
        <v>0</v>
      </c>
      <c r="HP35" s="28">
        <f>求节点($AT$17:$AT$22,AZ$17:AZ$22,将星节奏统计!GK34)</f>
        <v>0</v>
      </c>
      <c r="HQ35" s="28">
        <f>求节点($AT$17:$AT$22,BA$17:BA$22,将星节奏统计!GL34)</f>
        <v>0</v>
      </c>
      <c r="HR35" s="28">
        <f>求节点($AT$17:$AT$22,BB$17:BB$22,将星节奏统计!GM34)</f>
        <v>0</v>
      </c>
      <c r="HS35" s="28">
        <f>求节点($AT$17:$AT$22,BC$17:BC$22,将星节奏统计!GN34)</f>
        <v>0</v>
      </c>
      <c r="HT35" s="28">
        <f>求节点($AT$17:$AT$22,BD$17:BD$22,将星节奏统计!GO34)</f>
        <v>0</v>
      </c>
      <c r="HU35" s="28">
        <f>求节点($AT$17:$AT$22,BE$17:BE$22,将星节奏统计!GP34)</f>
        <v>0</v>
      </c>
      <c r="HV35" s="28">
        <f>求节点($AT$17:$AT$22,BF$17:BF$22,将星节奏统计!GQ34)</f>
        <v>0</v>
      </c>
      <c r="HW35" s="28">
        <f>求节点($AT$17:$AT$22,BG$17:BG$22,将星节奏统计!GR34)</f>
        <v>0</v>
      </c>
      <c r="HX35" s="28">
        <f>求节点($AT$17:$AT$22,BH$17:BH$22,将星节奏统计!GS34)</f>
        <v>0</v>
      </c>
      <c r="HY35" s="28">
        <f>求节点($AT$17:$AT$22,BI$17:BI$22,将星节奏统计!GT34)</f>
        <v>0</v>
      </c>
      <c r="HZ35" s="28">
        <f>求节点($AT$17:$AT$22,BJ$17:BJ$22,将星节奏统计!GU34)</f>
        <v>0</v>
      </c>
      <c r="IA35" s="28">
        <f>求节点($AT$17:$AT$22,BK$17:BK$22,将星节奏统计!GV34)</f>
        <v>0</v>
      </c>
      <c r="IB35" s="28">
        <f>求节点($AT$17:$AT$22,BL$17:BL$22,将星节奏统计!GW34)</f>
        <v>0</v>
      </c>
      <c r="IC35" s="28">
        <f>求节点($AT$17:$AT$22,BM$17:BM$22,将星节奏统计!GX34)</f>
        <v>0</v>
      </c>
      <c r="ID35" s="28">
        <f>求节点($AT$17:$AT$22,BN$17:BN$22,将星节奏统计!GY34)</f>
        <v>0</v>
      </c>
      <c r="IE35" s="28">
        <f>求节点($AT$17:$AT$22,BO$17:BO$22,将星节奏统计!GZ34)</f>
        <v>0</v>
      </c>
      <c r="IF35" s="28">
        <f>求节点($AT$5:$AT$10,AV$5:AV$10,将星节奏统计!HD34)</f>
        <v>4.0111095760187274E-2</v>
      </c>
      <c r="IG35" s="28">
        <f>求节点($AT$5:$AT$10,AW$5:AW$10,将星节奏统计!HE34)</f>
        <v>8.1213468339126182E-2</v>
      </c>
      <c r="IH35" s="28">
        <f>求节点($AT$5:$AT$10,AX$5:AX$10,将星节奏统计!HF34)</f>
        <v>1.2451659528487081E-2</v>
      </c>
      <c r="II35" s="28">
        <f>求节点($AT$5:$AT$10,AY$5:AY$10,将星节奏统计!HG34)</f>
        <v>0</v>
      </c>
      <c r="IJ35" s="28">
        <f>求节点($AT$5:$AT$10,AZ$5:AZ$10,将星节奏统计!HH34)</f>
        <v>0</v>
      </c>
      <c r="IK35" s="28">
        <f>求节点($AT$5:$AT$10,BA$5:BA$10,将星节奏统计!HI34)</f>
        <v>0</v>
      </c>
      <c r="IL35" s="28">
        <f>求节点($AT$5:$AT$10,BB$5:BB$10,将星节奏统计!HJ34)</f>
        <v>0</v>
      </c>
      <c r="IM35" s="28">
        <f>求节点($AT$5:$AT$10,BC$5:BC$10,将星节奏统计!HK34)</f>
        <v>0</v>
      </c>
      <c r="IN35" s="28">
        <f>求节点($AT$5:$AT$10,BD$5:BD$10,将星节奏统计!HL34)</f>
        <v>0</v>
      </c>
      <c r="IO35" s="28">
        <f>求节点($AT$5:$AT$10,BE$5:BE$10,将星节奏统计!HM34)</f>
        <v>0</v>
      </c>
      <c r="IP35" s="28">
        <f>求节点($AT$5:$AT$10,BF$5:BF$10,将星节奏统计!HN34)</f>
        <v>0</v>
      </c>
      <c r="IQ35" s="28">
        <f>求节点($AT$5:$AT$10,BG$5:BG$10,将星节奏统计!HO34)</f>
        <v>0</v>
      </c>
      <c r="IR35" s="28">
        <f>求节点($AT$5:$AT$10,BH$5:BH$10,将星节奏统计!HP34)</f>
        <v>0</v>
      </c>
      <c r="IS35" s="28">
        <f>求节点($AT$5:$AT$10,BI$5:BI$10,将星节奏统计!HQ34)</f>
        <v>0</v>
      </c>
      <c r="IT35" s="28">
        <f>求节点($AT$5:$AT$10,BJ$5:BJ$10,将星节奏统计!HR34)</f>
        <v>0</v>
      </c>
      <c r="IU35" s="28">
        <f>求节点($AT$5:$AT$10,BK$5:BK$10,将星节奏统计!HS34)</f>
        <v>0</v>
      </c>
      <c r="IV35" s="28">
        <f>求节点($AT$5:$AT$10,BL$5:BL$10,将星节奏统计!HT34)</f>
        <v>0.45509646027221962</v>
      </c>
      <c r="IW35" s="28">
        <f>求节点($AT$5:$AT$10,BM$5:BM$10,将星节奏统计!HU34)</f>
        <v>0.34903319056974158</v>
      </c>
      <c r="IX35" s="28">
        <f>求节点($AT$5:$AT$10,BN$5:BN$10,将星节奏统计!HV34)</f>
        <v>0.27419432547478467</v>
      </c>
      <c r="IY35" s="28">
        <f>求节点($AT$5:$AT$10,BO$5:BO$10,将星节奏统计!HW34)</f>
        <v>0</v>
      </c>
      <c r="IZ35" s="28">
        <f>求节点($AT$5:$AT$10,BP$5:BP$10,将星节奏统计!HX34)</f>
        <v>0.20294990822340531</v>
      </c>
      <c r="JA35" s="28">
        <f>求节点($AT$5:$AT$10,BQ$5:BQ$10,将星节奏统计!HY34)</f>
        <v>0.13529993881560354</v>
      </c>
      <c r="JB35" s="28">
        <f>求节点($AT$5:$AT$10,BR$5:BR$10,将星节奏统计!HZ34)</f>
        <v>0.34903319056974158</v>
      </c>
      <c r="JC35" s="28">
        <f>求节点($AT$5:$AT$10,BS$5:BS$10,将星节奏统计!IA34)</f>
        <v>0</v>
      </c>
      <c r="JD35" s="28">
        <f>求节点($AT$5:$AT$10,BT$5:BT$10,将星节奏统计!IB34)</f>
        <v>0.13529993881560354</v>
      </c>
      <c r="JE35" s="28">
        <f>求节点($AT$5:$AT$10,BU$5:BU$10,将星节奏统计!IC34)</f>
        <v>8.3080614335837813E-2</v>
      </c>
      <c r="JF35" s="28">
        <f>求节点($AT$5:$AT$10,BV$5:BV$10,将星节奏统计!ID34)</f>
        <v>0.30692610448423324</v>
      </c>
      <c r="JG35" s="28">
        <f>求节点($AT$5:$AT$10,BW$5:BW$10,将星节奏统计!IE34)</f>
        <v>1.2377860458964704E-2</v>
      </c>
      <c r="JH35" s="28">
        <f>求节点($AT$5:$AT$10,BX$5:BX$10,将星节奏统计!IF34)</f>
        <v>7.7361627868529417E-3</v>
      </c>
      <c r="JI35" s="28">
        <f>求节点($AT$5:$AT$10,BY$5:BY$10,将星节奏统计!IG34)</f>
        <v>1.2377860458964704E-2</v>
      </c>
      <c r="JJ35" s="28">
        <f>求节点($AT$5:$AT$10,BZ$5:BZ$10,将星节奏统计!IH34)</f>
        <v>7.7361627868529417E-3</v>
      </c>
      <c r="JK35" s="28">
        <f>求节点($AT$5:$AT$10,CA$5:CA$10,将星节奏统计!II34)</f>
        <v>1.5472325573705883E-2</v>
      </c>
      <c r="JL35" s="28">
        <f>求节点($AT$5:$AT$10,CB$5:CB$10,将星节奏统计!IJ34)</f>
        <v>1.5472325573705883E-2</v>
      </c>
      <c r="JM35" s="28">
        <f>求节点($AT$5:$AT$10,CC$5:CC$10,将星节奏统计!IK34)</f>
        <v>1.5472325573705883E-2</v>
      </c>
      <c r="JN35" s="28">
        <f>求节点($AT$5:$AT$10,CD$5:CD$10,将星节奏统计!IL34)</f>
        <v>1.5472325573705883E-2</v>
      </c>
      <c r="JO35" s="28">
        <f>求节点($AT$5:$AT$10,CE$5:CE$10,将星节奏统计!IM34)</f>
        <v>9.2833953442235315E-3</v>
      </c>
      <c r="JP35" s="28">
        <f>求节点($AT$5:$AT$10,CF$5:CF$10,将星节奏统计!IN34)</f>
        <v>9.2833953442235315E-3</v>
      </c>
      <c r="JQ35" s="28">
        <f>求节点($AT$5:$AT$10,CG$5:CG$10,将星节奏统计!IO34)</f>
        <v>9.2833953442235315E-3</v>
      </c>
      <c r="JR35" s="28">
        <f>求节点($AT$5:$AT$10,CH$5:CH$10,将星节奏统计!IP34)</f>
        <v>9.2833953442235315E-3</v>
      </c>
      <c r="JS35" s="28">
        <f>求节点($AT$5:$AT$10,CI$5:CI$10,将星节奏统计!IQ34)</f>
        <v>1.2377860458964704E-2</v>
      </c>
      <c r="JT35" s="28">
        <f>求节点($AT$5:$AT$10,CJ$5:CJ$10,将星节奏统计!IR34)</f>
        <v>7.7361627868529417E-3</v>
      </c>
      <c r="JU35" s="28">
        <f>求节点($AT$5:$AT$10,CK$5:CK$10,将星节奏统计!IS34)</f>
        <v>0</v>
      </c>
      <c r="JV35" s="28">
        <f>求节点($AT$5:$AT$10,CL$5:CL$10,将星节奏统计!IT34)</f>
        <v>0</v>
      </c>
      <c r="JW35" s="28">
        <f>求节点($AT$5:$AT$10,CM$5:CM$10,将星节奏统计!IU34)</f>
        <v>0</v>
      </c>
      <c r="JX35" s="28">
        <f>求节点($AT$5:$AT$10,CN$5:CN$10,将星节奏统计!IV34)</f>
        <v>0</v>
      </c>
      <c r="JY35" s="28">
        <f>求节点($AT$5:$AT$10,CO$5:CO$10,将星节奏统计!IW34)</f>
        <v>0</v>
      </c>
      <c r="JZ35" s="28">
        <f>求节点($AT$5:$AT$10,CP$5:CP$10,将星节奏统计!IX34)</f>
        <v>0</v>
      </c>
      <c r="KA35" s="28">
        <f>求节点($AT$5:$AT$10,CQ$5:CQ$10,将星节奏统计!IY34)</f>
        <v>0</v>
      </c>
      <c r="KB35" s="28">
        <f>求节点($AT$5:$AT$10,CR$5:CR$10,将星节奏统计!IZ34)</f>
        <v>0</v>
      </c>
      <c r="KC35" s="28">
        <f>求节点($AT$5:$AT$10,CS$5:CS$10,将星节奏统计!JA34)</f>
        <v>0</v>
      </c>
      <c r="KD35" s="28">
        <f>求节点($AT$17:$AT$22,AV$17:AV$22,将星节奏统计!JD34)</f>
        <v>0</v>
      </c>
      <c r="KE35" s="28">
        <f>求节点($AT$17:$AT$22,AW$17:AW$22,将星节奏统计!JE34)</f>
        <v>0</v>
      </c>
      <c r="KF35" s="28">
        <f>求节点($AT$17:$AT$22,AX$17:AX$22,将星节奏统计!JF34)</f>
        <v>0</v>
      </c>
      <c r="KG35" s="28">
        <f>求节点($AT$17:$AT$22,AY$17:AY$22,将星节奏统计!JG34)</f>
        <v>4.3110541648322398E-6</v>
      </c>
      <c r="KH35" s="28">
        <f>求节点($AT$17:$AT$22,AZ$17:AZ$22,将星节奏统计!JH34)</f>
        <v>6.4665812472483597E-6</v>
      </c>
      <c r="KI35" s="28">
        <f>求节点($AT$17:$AT$22,BA$17:BA$22,将星节奏统计!JI34)</f>
        <v>6.4665812472483597E-6</v>
      </c>
      <c r="KJ35" s="28">
        <f>求节点($AT$17:$AT$22,BB$17:BB$22,将星节奏统计!JJ34)</f>
        <v>9.7978503746203038E-6</v>
      </c>
      <c r="KK35" s="28">
        <f>求节点($AT$17:$AT$22,BC$17:BC$22,将星节奏统计!JK34)</f>
        <v>0</v>
      </c>
      <c r="KL35" s="28">
        <f>求节点($AT$17:$AT$22,BD$17:BD$22,将星节奏统计!JL34)</f>
        <v>6.4665812472483597E-6</v>
      </c>
      <c r="KM35" s="28">
        <f>求节点($AT$17:$AT$22,BE$17:BE$22,将星节奏统计!JM34)</f>
        <v>0</v>
      </c>
      <c r="KN35" s="28">
        <f>求节点($AT$17:$AT$22,BF$17:BF$22,将星节奏统计!JN34)</f>
        <v>0</v>
      </c>
      <c r="KO35" s="28">
        <f>求节点($AT$17:$AT$22,BG$17:BG$22,将星节奏统计!JO34)</f>
        <v>0</v>
      </c>
      <c r="KP35" s="28">
        <f>求节点($AT$17:$AT$22,BH$17:BH$22,将星节奏统计!JP34)</f>
        <v>0</v>
      </c>
      <c r="KQ35" s="28">
        <f>求节点($AT$17:$AT$22,BI$17:BI$22,将星节奏统计!JQ34)</f>
        <v>0</v>
      </c>
      <c r="KR35" s="28">
        <f>求节点($AT$17:$AT$22,BJ$17:BJ$22,将星节奏统计!JR34)</f>
        <v>0</v>
      </c>
      <c r="KS35" s="28">
        <f>求节点($AT$17:$AT$22,BK$17:BK$22,将星节奏统计!JS34)</f>
        <v>0</v>
      </c>
      <c r="KT35" s="28">
        <f>求节点($AT$17:$AT$22,BL$17:BL$22,将星节奏统计!JT34)</f>
        <v>0</v>
      </c>
      <c r="KU35" s="28">
        <f>求节点($AT$17:$AT$22,BM$17:BM$22,将星节奏统计!JU34)</f>
        <v>0</v>
      </c>
      <c r="KV35" s="28">
        <f>求节点($AT$17:$AT$22,BN$17:BN$22,将星节奏统计!JV34)</f>
        <v>0</v>
      </c>
      <c r="KW35" s="28">
        <f>求节点($AT$17:$AT$22,BO$17:BO$22,将星节奏统计!JW34)</f>
        <v>0</v>
      </c>
      <c r="KX35" s="28">
        <f>求节点($AT$5:$AT$10,AV$5:AV$10,将星节奏统计!KA34)</f>
        <v>6.2959848861015202E-2</v>
      </c>
      <c r="KY35" s="28">
        <f>求节点($AT$5:$AT$10,AW$5:AW$10,将星节奏统计!KB34)</f>
        <v>0.1</v>
      </c>
      <c r="KZ35" s="28">
        <f>求节点($AT$5:$AT$10,AX$5:AX$10,将星节奏统计!KC34)</f>
        <v>2.2415843406674029E-2</v>
      </c>
      <c r="LA35" s="28">
        <f>求节点($AT$5:$AT$10,AY$5:AY$10,将星节奏统计!KD34)</f>
        <v>0</v>
      </c>
      <c r="LB35" s="28">
        <f>求节点($AT$5:$AT$10,AZ$5:AZ$10,将星节奏统计!KE34)</f>
        <v>0</v>
      </c>
      <c r="LC35" s="28">
        <f>求节点($AT$5:$AT$10,BA$5:BA$10,将星节奏统计!KF34)</f>
        <v>0</v>
      </c>
      <c r="LD35" s="28">
        <f>求节点($AT$5:$AT$10,BB$5:BB$10,将星节奏统计!KG34)</f>
        <v>0</v>
      </c>
      <c r="LE35" s="28">
        <f>求节点($AT$5:$AT$10,BC$5:BC$10,将星节奏统计!KH34)</f>
        <v>0</v>
      </c>
      <c r="LF35" s="28">
        <f>求节点($AT$5:$AT$10,BD$5:BD$10,将星节奏统计!KI34)</f>
        <v>0</v>
      </c>
      <c r="LG35" s="28">
        <f>求节点($AT$5:$AT$10,BE$5:BE$10,将星节奏统计!KJ34)</f>
        <v>0</v>
      </c>
      <c r="LH35" s="28">
        <f>求节点($AT$5:$AT$10,BF$5:BF$10,将星节奏统计!KK34)</f>
        <v>0</v>
      </c>
      <c r="LI35" s="28">
        <f>求节点($AT$5:$AT$10,BG$5:BG$10,将星节奏统计!KL34)</f>
        <v>0</v>
      </c>
      <c r="LJ35" s="28">
        <f>求节点($AT$5:$AT$10,BH$5:BH$10,将星节奏统计!KM34)</f>
        <v>0</v>
      </c>
      <c r="LK35" s="28">
        <f>求节点($AT$5:$AT$10,BI$5:BI$10,将星节奏统计!KN34)</f>
        <v>0</v>
      </c>
      <c r="LL35" s="28">
        <f>求节点($AT$5:$AT$10,BJ$5:BJ$10,将星节奏统计!KO34)</f>
        <v>0</v>
      </c>
      <c r="LM35" s="28">
        <f>求节点($AT$5:$AT$10,BK$5:BK$10,将星节奏统计!KP34)</f>
        <v>0</v>
      </c>
      <c r="LN35" s="28">
        <f>求节点($AT$5:$AT$10,BL$5:BL$10,将星节奏统计!KQ34)</f>
        <v>0.52351912844659554</v>
      </c>
      <c r="LO35" s="28">
        <f>求节点($AT$5:$AT$10,BM$5:BM$10,将星节奏统计!KR34)</f>
        <v>0.46411723384642473</v>
      </c>
      <c r="LP35" s="28">
        <f>求节点($AT$5:$AT$10,BN$5:BN$10,将星节奏统计!KS34)</f>
        <v>0.42364054733858048</v>
      </c>
      <c r="LQ35" s="28">
        <f>求节点($AT$5:$AT$10,BO$5:BO$10,将星节奏统计!KT34)</f>
        <v>0</v>
      </c>
      <c r="LR35" s="28">
        <f>求节点($AT$5:$AT$10,BP$5:BP$10,将星节奏统计!KU34)</f>
        <v>0.33382180769343639</v>
      </c>
      <c r="LS35" s="28">
        <f>求节点($AT$5:$AT$10,BQ$5:BQ$10,将星节奏统计!KV34)</f>
        <v>0.22254787179562427</v>
      </c>
      <c r="LT35" s="28">
        <f>求节点($AT$5:$AT$10,BR$5:BR$10,将星节奏统计!KW34)</f>
        <v>0.54625386713471402</v>
      </c>
      <c r="LU35" s="28">
        <f>求节点($AT$5:$AT$10,BS$5:BS$10,将星节奏统计!KX34)</f>
        <v>0</v>
      </c>
      <c r="LV35" s="28">
        <f>求节点($AT$5:$AT$10,BT$5:BT$10,将星节奏统计!KY34)</f>
        <v>0.22254787179562427</v>
      </c>
      <c r="LW35" s="28">
        <f>求节点($AT$5:$AT$10,BU$5:BU$10,将星节奏统计!KZ34)</f>
        <v>0.1</v>
      </c>
      <c r="LX35" s="28">
        <f>求节点($AT$5:$AT$10,BV$5:BV$10,将星节奏统计!LA34)</f>
        <v>0.33749386372223811</v>
      </c>
      <c r="LY35" s="28">
        <f>求节点($AT$5:$AT$10,BW$5:BW$10,将星节奏统计!LB34)</f>
        <v>2.3243598182802964E-2</v>
      </c>
      <c r="LZ35" s="28">
        <f>求节点($AT$5:$AT$10,BX$5:BX$10,将星节奏统计!LC34)</f>
        <v>1.452724886425185E-2</v>
      </c>
      <c r="MA35" s="28">
        <f>求节点($AT$5:$AT$10,BY$5:BY$10,将星节奏统计!LD34)</f>
        <v>2.3243598182802964E-2</v>
      </c>
      <c r="MB35" s="28">
        <f>求节点($AT$5:$AT$10,BZ$5:BZ$10,将星节奏统计!LE34)</f>
        <v>1.452724886425185E-2</v>
      </c>
      <c r="MC35" s="28">
        <f>求节点($AT$5:$AT$10,CA$5:CA$10,将星节奏统计!LF34)</f>
        <v>2.90544977285037E-2</v>
      </c>
      <c r="MD35" s="28">
        <f>求节点($AT$5:$AT$10,CB$5:CB$10,将星节奏统计!LG34)</f>
        <v>2.90544977285037E-2</v>
      </c>
      <c r="ME35" s="28">
        <f>求节点($AT$5:$AT$10,CC$5:CC$10,将星节奏统计!LH34)</f>
        <v>2.90544977285037E-2</v>
      </c>
      <c r="MF35" s="28">
        <f>求节点($AT$5:$AT$10,CD$5:CD$10,将星节奏统计!LI34)</f>
        <v>2.90544977285037E-2</v>
      </c>
      <c r="MG35" s="28">
        <f>求节点($AT$5:$AT$10,CE$5:CE$10,将星节奏统计!LJ34)</f>
        <v>1.7432698637102222E-2</v>
      </c>
      <c r="MH35" s="28">
        <f>求节点($AT$5:$AT$10,CF$5:CF$10,将星节奏统计!LK34)</f>
        <v>1.7432698637102222E-2</v>
      </c>
      <c r="MI35" s="28">
        <f>求节点($AT$5:$AT$10,CG$5:CG$10,将星节奏统计!LL34)</f>
        <v>1.7432698637102222E-2</v>
      </c>
      <c r="MJ35" s="28">
        <f>求节点($AT$5:$AT$10,CH$5:CH$10,将星节奏统计!LM34)</f>
        <v>1.7432698637102222E-2</v>
      </c>
      <c r="MK35" s="28">
        <f>求节点($AT$5:$AT$10,CI$5:CI$10,将星节奏统计!LN34)</f>
        <v>2.3243598182802964E-2</v>
      </c>
      <c r="ML35" s="28">
        <f>求节点($AT$5:$AT$10,CJ$5:CJ$10,将星节奏统计!LO34)</f>
        <v>1.452724886425185E-2</v>
      </c>
      <c r="MM35" s="28">
        <f>求节点($AT$5:$AT$10,CK$5:CK$10,将星节奏统计!LP34)</f>
        <v>0</v>
      </c>
      <c r="MN35" s="28">
        <f>求节点($AT$5:$AT$10,CL$5:CL$10,将星节奏统计!LQ34)</f>
        <v>0</v>
      </c>
      <c r="MO35" s="28">
        <f>求节点($AT$5:$AT$10,CM$5:CM$10,将星节奏统计!LR34)</f>
        <v>0</v>
      </c>
      <c r="MP35" s="28">
        <f>求节点($AT$5:$AT$10,CN$5:CN$10,将星节奏统计!LS34)</f>
        <v>0</v>
      </c>
      <c r="MQ35" s="28">
        <f>求节点($AT$5:$AT$10,CO$5:CO$10,将星节奏统计!LT34)</f>
        <v>0</v>
      </c>
      <c r="MR35" s="28">
        <f>求节点($AT$5:$AT$10,CP$5:CP$10,将星节奏统计!LU34)</f>
        <v>0</v>
      </c>
      <c r="MS35" s="28">
        <f>求节点($AT$5:$AT$10,CQ$5:CQ$10,将星节奏统计!LV34)</f>
        <v>0</v>
      </c>
      <c r="MT35" s="28">
        <f>求节点($AT$5:$AT$10,CR$5:CR$10,将星节奏统计!LW34)</f>
        <v>0</v>
      </c>
      <c r="MU35" s="28">
        <f>求节点($AT$5:$AT$10,CS$5:CS$10,将星节奏统计!LX34)</f>
        <v>0</v>
      </c>
      <c r="MV35" s="28">
        <f>求节点($AT$17:$AT$22,AV$17:AV$22,将星节奏统计!MA34)</f>
        <v>0</v>
      </c>
      <c r="MW35" s="28">
        <f>求节点($AT$17:$AT$22,AW$17:AW$22,将星节奏统计!MB34)</f>
        <v>0</v>
      </c>
      <c r="MX35" s="28">
        <f>求节点($AT$17:$AT$22,AX$17:AX$22,将星节奏统计!MC34)</f>
        <v>0</v>
      </c>
      <c r="MY35" s="28">
        <f>求节点($AT$17:$AT$22,AY$17:AY$22,将星节奏统计!MD34)</f>
        <v>0</v>
      </c>
      <c r="MZ35" s="28">
        <f>求节点($AT$17:$AT$22,AZ$17:AZ$22,将星节奏统计!ME34)</f>
        <v>0</v>
      </c>
      <c r="NA35" s="28">
        <f>求节点($AT$17:$AT$22,BA$17:BA$22,将星节奏统计!MF34)</f>
        <v>0</v>
      </c>
      <c r="NB35" s="28">
        <f>求节点($AT$17:$AT$22,BB$17:BB$22,将星节奏统计!MG34)</f>
        <v>0</v>
      </c>
      <c r="NC35" s="28">
        <f>求节点($AT$17:$AT$22,BC$17:BC$22,将星节奏统计!MH34)</f>
        <v>0</v>
      </c>
      <c r="ND35" s="28">
        <f>求节点($AT$17:$AT$22,BD$17:BD$22,将星节奏统计!MI34)</f>
        <v>0</v>
      </c>
      <c r="NE35" s="28">
        <f>求节点($AT$17:$AT$22,BE$17:BE$22,将星节奏统计!MJ34)</f>
        <v>0</v>
      </c>
      <c r="NF35" s="28">
        <f>求节点($AT$17:$AT$22,BF$17:BF$22,将星节奏统计!MK34)</f>
        <v>0</v>
      </c>
      <c r="NG35" s="28">
        <f>求节点($AT$17:$AT$22,BG$17:BG$22,将星节奏统计!ML34)</f>
        <v>0</v>
      </c>
      <c r="NH35" s="28">
        <f>求节点($AT$17:$AT$22,BH$17:BH$22,将星节奏统计!MM34)</f>
        <v>0</v>
      </c>
      <c r="NI35" s="28">
        <f>求节点($AT$17:$AT$22,BI$17:BI$22,将星节奏统计!MN34)</f>
        <v>0</v>
      </c>
      <c r="NJ35" s="28">
        <f>求节点($AT$17:$AT$22,BJ$17:BJ$22,将星节奏统计!MO34)</f>
        <v>0</v>
      </c>
      <c r="NK35" s="28">
        <f>求节点($AT$17:$AT$22,BK$17:BK$22,将星节奏统计!MP34)</f>
        <v>0</v>
      </c>
      <c r="NL35" s="28">
        <f>求节点($AT$17:$AT$22,BL$17:BL$22,将星节奏统计!MQ34)</f>
        <v>0</v>
      </c>
      <c r="NM35" s="28">
        <f>求节点($AT$17:$AT$22,BM$17:BM$22,将星节奏统计!MR34)</f>
        <v>0</v>
      </c>
      <c r="NN35" s="28">
        <f>求节点($AT$17:$AT$22,BN$17:BN$22,将星节奏统计!MS34)</f>
        <v>0</v>
      </c>
      <c r="NO35" s="28">
        <f>求节点($AT$17:$AT$22,BO$17:BO$22,将星节奏统计!MT34)</f>
        <v>0</v>
      </c>
      <c r="NP35" s="28">
        <f>求节点($AT$5:$AT$10,AV$5:AV$10,将星节奏统计!MX34)</f>
        <v>8.0898281642147005E-2</v>
      </c>
      <c r="NQ35" s="28">
        <f>求节点($AT$5:$AT$10,AW$5:AW$10,将星节奏统计!MY34)</f>
        <v>0.1</v>
      </c>
      <c r="NR35" s="28">
        <f>求节点($AT$5:$AT$10,AX$5:AX$10,将星节奏统计!MZ34)</f>
        <v>3.0195255956631528E-2</v>
      </c>
      <c r="NS35" s="28">
        <f>求节点($AT$5:$AT$10,AY$5:AY$10,将星节奏统计!NA34)</f>
        <v>0</v>
      </c>
      <c r="NT35" s="28">
        <f>求节点($AT$5:$AT$10,AZ$5:AZ$10,将星节奏统计!NB34)</f>
        <v>0</v>
      </c>
      <c r="NU35" s="28">
        <f>求节点($AT$5:$AT$10,BA$5:BA$10,将星节奏统计!NC34)</f>
        <v>0</v>
      </c>
      <c r="NV35" s="28">
        <f>求节点($AT$5:$AT$10,BB$5:BB$10,将星节奏统计!ND34)</f>
        <v>0</v>
      </c>
      <c r="NW35" s="28">
        <f>求节点($AT$5:$AT$10,BC$5:BC$10,将星节奏统计!NE34)</f>
        <v>0</v>
      </c>
      <c r="NX35" s="28">
        <f>求节点($AT$5:$AT$10,BD$5:BD$10,将星节奏统计!NF34)</f>
        <v>0</v>
      </c>
      <c r="NY35" s="28">
        <f>求节点($AT$5:$AT$10,BE$5:BE$10,将星节奏统计!NG34)</f>
        <v>0</v>
      </c>
      <c r="NZ35" s="28">
        <f>求节点($AT$5:$AT$10,BF$5:BF$10,将星节奏统计!NH34)</f>
        <v>0</v>
      </c>
      <c r="OA35" s="28">
        <f>求节点($AT$5:$AT$10,BG$5:BG$10,将星节奏统计!NI34)</f>
        <v>0</v>
      </c>
      <c r="OB35" s="28">
        <f>求节点($AT$5:$AT$10,BH$5:BH$10,将星节奏统计!NJ34)</f>
        <v>0</v>
      </c>
      <c r="OC35" s="28">
        <f>求节点($AT$5:$AT$10,BI$5:BI$10,将星节奏统计!NK34)</f>
        <v>0</v>
      </c>
      <c r="OD35" s="28">
        <f>求节点($AT$5:$AT$10,BJ$5:BJ$10,将星节奏统计!NL34)</f>
        <v>0</v>
      </c>
      <c r="OE35" s="28">
        <f>求节点($AT$5:$AT$10,BK$5:BK$10,将星节奏统计!NM34)</f>
        <v>0</v>
      </c>
      <c r="OF35" s="28">
        <f>求节点($AT$5:$AT$10,BL$5:BL$10,将星节奏统计!NN34)</f>
        <v>0.59169551386093355</v>
      </c>
      <c r="OG35" s="28">
        <f>求节点($AT$5:$AT$10,BM$5:BM$10,将星节奏统计!NO34)</f>
        <v>0.49025606001428196</v>
      </c>
      <c r="OH35" s="28">
        <f>求节点($AT$5:$AT$10,BN$5:BN$10,将星节奏统计!NP34)</f>
        <v>0.54273358339284139</v>
      </c>
      <c r="OI35" s="28">
        <f>求节点($AT$5:$AT$10,BO$5:BO$10,将星节奏统计!NQ34)</f>
        <v>0</v>
      </c>
      <c r="OJ35" s="28">
        <f>求节点($AT$5:$AT$10,BP$5:BP$10,将星节奏统计!NR34)</f>
        <v>0.44273358339284141</v>
      </c>
      <c r="OK35" s="28">
        <f>求节点($AT$5:$AT$10,BQ$5:BQ$10,将星节奏统计!NS34)</f>
        <v>0.29515572226189424</v>
      </c>
      <c r="OL35" s="28">
        <f>求节点($AT$5:$AT$10,BR$5:BR$10,将星节奏统计!NT34)</f>
        <v>0.70532342315931884</v>
      </c>
      <c r="OM35" s="28">
        <f>求节点($AT$5:$AT$10,BS$5:BS$10,将星节奏统计!NU34)</f>
        <v>0</v>
      </c>
      <c r="ON35" s="28">
        <f>求节点($AT$5:$AT$10,BT$5:BT$10,将星节奏统计!NV34)</f>
        <v>0.29515572226189424</v>
      </c>
      <c r="OO35" s="28">
        <f>求节点($AT$5:$AT$10,BU$5:BU$10,将星节奏统计!NW34)</f>
        <v>0.1</v>
      </c>
      <c r="OP35" s="28">
        <f>求节点($AT$5:$AT$10,BV$5:BV$10,将星节奏统计!NX34)</f>
        <v>0.36795159638112551</v>
      </c>
      <c r="OQ35" s="28">
        <f>求节点($AT$5:$AT$10,BW$5:BW$10,将星节奏统计!NY34)</f>
        <v>3.4070225419607088E-2</v>
      </c>
      <c r="OR35" s="28">
        <f>求节点($AT$5:$AT$10,BX$5:BX$10,将星节奏统计!NZ34)</f>
        <v>2.1293890887254432E-2</v>
      </c>
      <c r="OS35" s="28">
        <f>求节点($AT$5:$AT$10,BY$5:BY$10,将星节奏统计!OA34)</f>
        <v>3.4070225419607088E-2</v>
      </c>
      <c r="OT35" s="28">
        <f>求节点($AT$5:$AT$10,BZ$5:BZ$10,将星节奏统计!OB34)</f>
        <v>2.1293890887254432E-2</v>
      </c>
      <c r="OU35" s="28">
        <f>求节点($AT$5:$AT$10,CA$5:CA$10,将星节奏统计!OC34)</f>
        <v>4.2587781774508865E-2</v>
      </c>
      <c r="OV35" s="28">
        <f>求节点($AT$5:$AT$10,CB$5:CB$10,将星节奏统计!OD34)</f>
        <v>4.2587781774508865E-2</v>
      </c>
      <c r="OW35" s="28">
        <f>求节点($AT$5:$AT$10,CC$5:CC$10,将星节奏统计!OE34)</f>
        <v>4.2587781774508865E-2</v>
      </c>
      <c r="OX35" s="28">
        <f>求节点($AT$5:$AT$10,CD$5:CD$10,将星节奏统计!OF34)</f>
        <v>4.2587781774508865E-2</v>
      </c>
      <c r="OY35" s="28">
        <f>求节点($AT$5:$AT$10,CE$5:CE$10,将星节奏统计!OG34)</f>
        <v>2.5552669064705318E-2</v>
      </c>
      <c r="OZ35" s="28">
        <f>求节点($AT$5:$AT$10,CF$5:CF$10,将星节奏统计!OH34)</f>
        <v>2.5552669064705318E-2</v>
      </c>
      <c r="PA35" s="28">
        <f>求节点($AT$5:$AT$10,CG$5:CG$10,将星节奏统计!OI34)</f>
        <v>2.5552669064705318E-2</v>
      </c>
      <c r="PB35" s="28">
        <f>求节点($AT$5:$AT$10,CH$5:CH$10,将星节奏统计!OJ34)</f>
        <v>2.5552669064705318E-2</v>
      </c>
      <c r="PC35" s="28">
        <f>求节点($AT$5:$AT$10,CI$5:CI$10,将星节奏统计!OK34)</f>
        <v>3.4070225419607088E-2</v>
      </c>
      <c r="PD35" s="28">
        <f>求节点($AT$5:$AT$10,CJ$5:CJ$10,将星节奏统计!OL34)</f>
        <v>2.1293890887254432E-2</v>
      </c>
      <c r="PE35" s="28">
        <f>求节点($AT$5:$AT$10,CK$5:CK$10,将星节奏统计!OM34)</f>
        <v>0</v>
      </c>
      <c r="PF35" s="28">
        <f>求节点($AT$5:$AT$10,CL$5:CL$10,将星节奏统计!ON34)</f>
        <v>0</v>
      </c>
      <c r="PG35" s="28">
        <f>求节点($AT$5:$AT$10,CM$5:CM$10,将星节奏统计!OO34)</f>
        <v>0</v>
      </c>
      <c r="PH35" s="28">
        <f>求节点($AT$5:$AT$10,CN$5:CN$10,将星节奏统计!OP34)</f>
        <v>0</v>
      </c>
      <c r="PI35" s="28">
        <f>求节点($AT$5:$AT$10,CO$5:CO$10,将星节奏统计!OQ34)</f>
        <v>0</v>
      </c>
      <c r="PJ35" s="28">
        <f>求节点($AT$5:$AT$10,CP$5:CP$10,将星节奏统计!OR34)</f>
        <v>0</v>
      </c>
      <c r="PK35" s="28">
        <f>求节点($AT$5:$AT$10,CQ$5:CQ$10,将星节奏统计!OS34)</f>
        <v>0</v>
      </c>
      <c r="PL35" s="28">
        <f>求节点($AT$5:$AT$10,CR$5:CR$10,将星节奏统计!OT34)</f>
        <v>0</v>
      </c>
      <c r="PM35" s="28">
        <f>求节点($AT$5:$AT$10,CS$5:CS$10,将星节奏统计!OU34)</f>
        <v>0</v>
      </c>
      <c r="PN35" s="28">
        <f>求节点($AT$17:$AT$22,AV$17:AV$22,将星节奏统计!OX34)</f>
        <v>0</v>
      </c>
      <c r="PO35" s="28">
        <f>求节点($AT$17:$AT$22,AW$17:AW$22,将星节奏统计!OY34)</f>
        <v>0</v>
      </c>
      <c r="PP35" s="28">
        <f>求节点($AT$17:$AT$22,AX$17:AX$22,将星节奏统计!OZ34)</f>
        <v>0</v>
      </c>
      <c r="PQ35" s="28">
        <f>求节点($AT$17:$AT$22,AY$17:AY$22,将星节奏统计!PA34)</f>
        <v>3.5589395860798068E-6</v>
      </c>
      <c r="PR35" s="28">
        <f>求节点($AT$17:$AT$22,AZ$17:AZ$22,将星节奏统计!PB34)</f>
        <v>5.3384093791214449E-6</v>
      </c>
      <c r="PS35" s="28">
        <f>求节点($AT$17:$AT$22,BA$17:BA$22,将星节奏统计!PC34)</f>
        <v>5.3384093791214449E-6</v>
      </c>
      <c r="PT35" s="28">
        <f>求节点($AT$17:$AT$22,BB$17:BB$22,将星节奏统计!PD34)</f>
        <v>8.0884990592763883E-6</v>
      </c>
      <c r="PU35" s="28">
        <f>求节点($AT$17:$AT$22,BC$17:BC$22,将星节奏统计!PE34)</f>
        <v>0</v>
      </c>
      <c r="PV35" s="28">
        <f>求节点($AT$17:$AT$22,BD$17:BD$22,将星节奏统计!PF34)</f>
        <v>5.3384093791214449E-6</v>
      </c>
      <c r="PW35" s="28">
        <f>求节点($AT$17:$AT$22,BE$17:BE$22,将星节奏统计!PG34)</f>
        <v>0</v>
      </c>
      <c r="PX35" s="28">
        <f>求节点($AT$17:$AT$22,BF$17:BF$22,将星节奏统计!PH34)</f>
        <v>0</v>
      </c>
      <c r="PY35" s="28">
        <f>求节点($AT$17:$AT$22,BG$17:BG$22,将星节奏统计!PI34)</f>
        <v>0</v>
      </c>
      <c r="PZ35" s="28">
        <f>求节点($AT$17:$AT$22,BH$17:BH$22,将星节奏统计!PJ34)</f>
        <v>0</v>
      </c>
      <c r="QA35" s="28">
        <f>求节点($AT$17:$AT$22,BI$17:BI$22,将星节奏统计!PK34)</f>
        <v>0</v>
      </c>
      <c r="QB35" s="28">
        <f>求节点($AT$17:$AT$22,BJ$17:BJ$22,将星节奏统计!PL34)</f>
        <v>0</v>
      </c>
      <c r="QC35" s="28">
        <f>求节点($AT$17:$AT$22,BK$17:BK$22,将星节奏统计!PM34)</f>
        <v>0</v>
      </c>
      <c r="QD35" s="28">
        <f>求节点($AT$17:$AT$22,BL$17:BL$22,将星节奏统计!PN34)</f>
        <v>0</v>
      </c>
      <c r="QE35" s="28">
        <f>求节点($AT$17:$AT$22,BM$17:BM$22,将星节奏统计!PO34)</f>
        <v>0</v>
      </c>
      <c r="QF35" s="28">
        <f>求节点($AT$17:$AT$22,BN$17:BN$22,将星节奏统计!PP34)</f>
        <v>0</v>
      </c>
      <c r="QG35" s="28">
        <f>求节点($AT$17:$AT$22,BO$17:BO$22,将星节奏统计!PQ34)</f>
        <v>0</v>
      </c>
      <c r="QJ35" s="3">
        <v>31</v>
      </c>
      <c r="QK35" s="28">
        <f t="shared" ca="1" si="41"/>
        <v>0.24779128974408021</v>
      </c>
      <c r="QL35" s="28">
        <f t="shared" ca="1" si="41"/>
        <v>0.2864033613945357</v>
      </c>
      <c r="QM35" s="28">
        <f t="shared" ca="1" si="41"/>
        <v>0.35450051298248292</v>
      </c>
      <c r="QN35" s="28">
        <f t="shared" ca="1" si="41"/>
        <v>0.49598250700879631</v>
      </c>
      <c r="QO35" s="28">
        <f t="shared" ca="1" si="41"/>
        <v>0.60008992688135276</v>
      </c>
      <c r="QP35" s="28">
        <f t="shared" ca="1" si="42"/>
        <v>2.2991638033421011E-2</v>
      </c>
      <c r="QQ35" s="28">
        <f t="shared" ca="1" si="42"/>
        <v>2.7532322950536842E-2</v>
      </c>
      <c r="QR35" s="28">
        <f t="shared" ca="1" si="42"/>
        <v>3.7133581376894112E-2</v>
      </c>
      <c r="QS35" s="28">
        <f t="shared" ca="1" si="42"/>
        <v>6.9730794548408886E-2</v>
      </c>
      <c r="QT35" s="28">
        <f t="shared" ca="1" si="42"/>
        <v>0.10221067625882127</v>
      </c>
      <c r="QU35" s="28">
        <f t="shared" ca="1" si="43"/>
        <v>6.1942035674115367E-2</v>
      </c>
      <c r="QV35" s="28">
        <f t="shared" ca="1" si="43"/>
        <v>6.8555982912708646E-2</v>
      </c>
      <c r="QW35" s="28">
        <f t="shared" ca="1" si="43"/>
        <v>8.1213468339126182E-2</v>
      </c>
      <c r="QX35" s="28">
        <f t="shared" ca="1" si="43"/>
        <v>0.1</v>
      </c>
      <c r="QY35" s="28">
        <f t="shared" ca="1" si="43"/>
        <v>0.1</v>
      </c>
      <c r="QZ35" s="28">
        <f t="shared" ca="1" si="44"/>
        <v>0.16220137395559811</v>
      </c>
      <c r="RA35" s="28">
        <f t="shared" ca="1" si="44"/>
        <v>0.18652508095461079</v>
      </c>
      <c r="RB35" s="28">
        <f t="shared" ca="1" si="44"/>
        <v>0.22221347224177979</v>
      </c>
      <c r="RC35" s="28">
        <f t="shared" ca="1" si="44"/>
        <v>0.318990237300119</v>
      </c>
      <c r="RD35" s="28">
        <f t="shared" ca="1" si="44"/>
        <v>0.40080182513914414</v>
      </c>
      <c r="RE35" s="28">
        <f t="shared" ca="1" si="45"/>
        <v>1.4369773770888147E-2</v>
      </c>
      <c r="RF35" s="28">
        <f t="shared" ca="1" si="45"/>
        <v>1.7207701844085516E-2</v>
      </c>
      <c r="RG35" s="28">
        <f t="shared" ca="1" si="45"/>
        <v>2.3208488360558825E-2</v>
      </c>
      <c r="RH35" s="28">
        <f t="shared" ca="1" si="45"/>
        <v>4.3581746592755551E-2</v>
      </c>
      <c r="RI35" s="28">
        <f t="shared" ca="1" si="45"/>
        <v>6.3881672661763297E-2</v>
      </c>
      <c r="RJ35" s="28">
        <f t="shared" ca="1" si="46"/>
        <v>7.7601861836716635E-6</v>
      </c>
      <c r="RK35" s="28">
        <f t="shared" ca="1" si="46"/>
        <v>0</v>
      </c>
      <c r="RL35" s="28">
        <f t="shared" ca="1" si="46"/>
        <v>6.7605167584873158E-6</v>
      </c>
      <c r="RM35" s="28">
        <f t="shared" ca="1" si="46"/>
        <v>0</v>
      </c>
      <c r="RN35" s="28">
        <f t="shared" ca="1" si="46"/>
        <v>5.5810643508997712E-6</v>
      </c>
      <c r="RO35" s="28">
        <f t="shared" ca="1" si="47"/>
        <v>7.4227867843806861E-6</v>
      </c>
      <c r="RP35" s="28">
        <f t="shared" ca="1" si="47"/>
        <v>0</v>
      </c>
      <c r="RQ35" s="28">
        <f t="shared" ca="1" si="47"/>
        <v>6.4665812472483597E-6</v>
      </c>
      <c r="RR35" s="28">
        <f t="shared" ca="1" si="47"/>
        <v>0</v>
      </c>
      <c r="RS35" s="28">
        <f t="shared" ca="1" si="47"/>
        <v>5.3384093791214449E-6</v>
      </c>
      <c r="RT35" s="28">
        <f t="shared" ca="1" si="48"/>
        <v>2.7031076854779658E-2</v>
      </c>
      <c r="RU35" s="28">
        <f t="shared" ca="1" si="48"/>
        <v>3.1240991427732172E-2</v>
      </c>
      <c r="RV35" s="28">
        <f t="shared" ca="1" si="48"/>
        <v>4.0111095760187274E-2</v>
      </c>
      <c r="RW35" s="28">
        <f t="shared" ca="1" si="48"/>
        <v>6.2959848861015202E-2</v>
      </c>
      <c r="RX35" s="28">
        <f t="shared" ca="1" si="48"/>
        <v>8.0898281642147005E-2</v>
      </c>
      <c r="RY35" s="28">
        <f t="shared" ca="1" si="49"/>
        <v>7.0060010276532109E-2</v>
      </c>
      <c r="RZ35" s="28">
        <f t="shared" ca="1" si="49"/>
        <v>7.9587428137604152E-2</v>
      </c>
      <c r="SA35" s="28">
        <f t="shared" ca="1" si="49"/>
        <v>9.553227386432489E-2</v>
      </c>
      <c r="SB35" s="28">
        <f t="shared" ca="1" si="49"/>
        <v>0.12241584340667404</v>
      </c>
      <c r="SC35" s="28">
        <f t="shared" ca="1" si="49"/>
        <v>0.13019525595663153</v>
      </c>
    </row>
    <row r="36" spans="5:497" x14ac:dyDescent="0.2">
      <c r="E36" s="5" t="s">
        <v>442</v>
      </c>
      <c r="F36" s="28">
        <v>0.4</v>
      </c>
      <c r="G36" s="28">
        <f t="shared" si="57"/>
        <v>0.4</v>
      </c>
      <c r="H36" s="31">
        <f t="shared" si="58"/>
        <v>0</v>
      </c>
      <c r="L36" s="5">
        <v>1</v>
      </c>
      <c r="M36" s="60">
        <v>33</v>
      </c>
      <c r="N36" s="39" t="str">
        <f>IF(将星标签统计!H35="","",将星标签统计!H35)</f>
        <v>墨子</v>
      </c>
      <c r="O36" s="60">
        <f>IF(将星标签统计!K35="",0,1)</f>
        <v>1</v>
      </c>
      <c r="P36" s="60" t="s">
        <v>583</v>
      </c>
      <c r="Q36" s="39">
        <v>1</v>
      </c>
      <c r="R36" s="40">
        <f t="shared" si="59"/>
        <v>0.6</v>
      </c>
      <c r="S36" s="40">
        <f t="shared" si="24"/>
        <v>0.6</v>
      </c>
      <c r="T36" s="40">
        <v>0.1</v>
      </c>
      <c r="U36" s="40">
        <v>0.2</v>
      </c>
      <c r="V36" s="40">
        <v>0.3</v>
      </c>
      <c r="W36" s="40">
        <v>0.4</v>
      </c>
      <c r="X36" s="40">
        <v>0.5</v>
      </c>
      <c r="Y36" s="40">
        <v>0.6</v>
      </c>
      <c r="AC36" s="5">
        <v>0</v>
      </c>
      <c r="AD36" s="5">
        <v>33</v>
      </c>
      <c r="AE36" s="5" t="str">
        <f>IF(将星标签统计!BF35="","",将星标签统计!BF35)</f>
        <v/>
      </c>
      <c r="AF36" s="5">
        <f>IF(将星标签统计!CA35=0,0,1)</f>
        <v>0</v>
      </c>
      <c r="AH36" s="5">
        <f t="shared" si="25"/>
        <v>0</v>
      </c>
      <c r="AI36" s="28">
        <f t="shared" ref="AI36:AI53" si="60">IFERROR(IF(AF36=0,0,INDEX($F$4:$F$26,MATCH(AG36,$E$4:$E$26,0))/AH36),"")</f>
        <v>0</v>
      </c>
      <c r="AJ36" s="55">
        <f t="shared" si="26"/>
        <v>0</v>
      </c>
      <c r="AU36" s="28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U36" s="3">
        <v>32</v>
      </c>
      <c r="CV36" s="28">
        <f>求节点($AT$5:$AT$10,AV$5:AV$10,将星节奏统计!BJ35)</f>
        <v>2.8067921444520444E-2</v>
      </c>
      <c r="CW36" s="28">
        <f>求节点($AT$5:$AT$10,AW$5:AW$10,将星节奏统计!BK35)</f>
        <v>6.3570960749038452E-2</v>
      </c>
      <c r="CX36" s="28">
        <f>求节点($AT$5:$AT$10,AX$5:AX$10,将星节奏统计!BL35)</f>
        <v>8.084564922434893E-3</v>
      </c>
      <c r="CY36" s="28">
        <f>求节点($AT$5:$AT$10,AY$5:AY$10,将星节奏统计!BM35)</f>
        <v>0</v>
      </c>
      <c r="CZ36" s="28">
        <f>求节点($AT$5:$AT$10,AZ$5:AZ$10,将星节奏统计!BN35)</f>
        <v>0</v>
      </c>
      <c r="DA36" s="28">
        <f>求节点($AT$5:$AT$10,BA$5:BA$10,将星节奏统计!BO35)</f>
        <v>0</v>
      </c>
      <c r="DB36" s="28">
        <f>求节点($AT$5:$AT$10,BB$5:BB$10,将星节奏统计!BP35)</f>
        <v>0</v>
      </c>
      <c r="DC36" s="28">
        <f>求节点($AT$5:$AT$10,BC$5:BC$10,将星节奏统计!BQ35)</f>
        <v>0</v>
      </c>
      <c r="DD36" s="28">
        <f>求节点($AT$5:$AT$10,BD$5:BD$10,将星节奏统计!BR35)</f>
        <v>0</v>
      </c>
      <c r="DE36" s="28">
        <f>求节点($AT$5:$AT$10,BE$5:BE$10,将星节奏统计!BS35)</f>
        <v>0</v>
      </c>
      <c r="DF36" s="28">
        <f>求节点($AT$5:$AT$10,BF$5:BF$10,将星节奏统计!BT35)</f>
        <v>0</v>
      </c>
      <c r="DG36" s="28">
        <f>求节点($AT$5:$AT$10,BG$5:BG$10,将星节奏统计!BU35)</f>
        <v>0</v>
      </c>
      <c r="DH36" s="28">
        <f>求节点($AT$5:$AT$10,BH$5:BH$10,将星节奏统计!BV35)</f>
        <v>0</v>
      </c>
      <c r="DI36" s="28">
        <f>求节点($AT$5:$AT$10,BI$5:BI$10,将星节奏统计!BW35)</f>
        <v>0</v>
      </c>
      <c r="DJ36" s="28">
        <f>求节点($AT$5:$AT$10,BJ$5:BJ$10,将星节奏统计!BX35)</f>
        <v>0</v>
      </c>
      <c r="DK36" s="28">
        <f>求节点($AT$5:$AT$10,BK$5:BK$10,将星节奏统计!BY35)</f>
        <v>0</v>
      </c>
      <c r="DL36" s="28">
        <f>求节点($AT$5:$AT$10,BL$5:BL$10,将星节奏统计!BZ35)</f>
        <v>0.34314480969729</v>
      </c>
      <c r="DM36" s="28">
        <f>求节点($AT$5:$AT$10,BM$5:BM$10,将星节奏统计!CA35)</f>
        <v>0.25074595514832582</v>
      </c>
      <c r="DN36" s="28">
        <f>求节点($AT$5:$AT$10,BN$5:BN$10,将星节奏统计!CB35)</f>
        <v>0.20140941537391491</v>
      </c>
      <c r="DO36" s="28">
        <f>求节点($AT$5:$AT$10,BO$5:BO$10,将星节奏统计!CC35)</f>
        <v>0</v>
      </c>
      <c r="DP36" s="28">
        <f>求节点($AT$5:$AT$10,BP$5:BP$10,将星节奏统计!CD35)</f>
        <v>0.14552216860382808</v>
      </c>
      <c r="DQ36" s="28">
        <f>求节点($AT$5:$AT$10,BQ$5:BQ$10,将星节奏统计!CE35)</f>
        <v>9.7014779069218723E-2</v>
      </c>
      <c r="DR36" s="28">
        <f>求节点($AT$5:$AT$10,BR$5:BR$10,将星节奏统计!CF35)</f>
        <v>0.25074595514832582</v>
      </c>
      <c r="DS36" s="28">
        <f>求节点($AT$5:$AT$10,BS$5:BS$10,将星节奏统计!CG35)</f>
        <v>0</v>
      </c>
      <c r="DT36" s="28">
        <f>求节点($AT$5:$AT$10,BT$5:BT$10,将星节奏统计!CH35)</f>
        <v>9.7014779069218723E-2</v>
      </c>
      <c r="DU36" s="28">
        <f>求节点($AT$5:$AT$10,BU$5:BU$10,将星节奏统计!CI35)</f>
        <v>6.4321918540731091E-2</v>
      </c>
      <c r="DV36" s="28">
        <f>求节点($AT$5:$AT$10,BV$5:BV$10,将星节奏统计!CJ35)</f>
        <v>0.2557792964312256</v>
      </c>
      <c r="DW36" s="28">
        <f>求节点($AT$5:$AT$10,BW$5:BW$10,将星节奏统计!CK35)</f>
        <v>8.0366489504792027E-3</v>
      </c>
      <c r="DX36" s="28">
        <f>求节点($AT$5:$AT$10,BX$5:BX$10,将星节奏统计!CL35)</f>
        <v>5.0229055940494982E-3</v>
      </c>
      <c r="DY36" s="28">
        <f>求节点($AT$5:$AT$10,BY$5:BY$10,将星节奏统计!CM35)</f>
        <v>8.0366489504792027E-3</v>
      </c>
      <c r="DZ36" s="28">
        <f>求节点($AT$5:$AT$10,BZ$5:BZ$10,将星节奏统计!CN35)</f>
        <v>5.0229055940494982E-3</v>
      </c>
      <c r="EA36" s="28">
        <f>求节点($AT$5:$AT$10,CA$5:CA$10,将星节奏统计!CO35)</f>
        <v>1.0045811188098996E-2</v>
      </c>
      <c r="EB36" s="28">
        <f>求节点($AT$5:$AT$10,CB$5:CB$10,将星节奏统计!CP35)</f>
        <v>1.0045811188098996E-2</v>
      </c>
      <c r="EC36" s="28">
        <f>求节点($AT$5:$AT$10,CC$5:CC$10,将星节奏统计!CQ35)</f>
        <v>1.0045811188098996E-2</v>
      </c>
      <c r="ED36" s="28">
        <f>求节点($AT$5:$AT$10,CD$5:CD$10,将星节奏统计!CR35)</f>
        <v>1.0045811188098996E-2</v>
      </c>
      <c r="EE36" s="28">
        <f>求节点($AT$5:$AT$10,CE$5:CE$10,将星节奏统计!CS35)</f>
        <v>6.0274867128593951E-3</v>
      </c>
      <c r="EF36" s="28">
        <f>求节点($AT$5:$AT$10,CF$5:CF$10,将星节奏统计!CT35)</f>
        <v>6.0274867128593951E-3</v>
      </c>
      <c r="EG36" s="28">
        <f>求节点($AT$5:$AT$10,CG$5:CG$10,将星节奏统计!CU35)</f>
        <v>6.0274867128593951E-3</v>
      </c>
      <c r="EH36" s="28">
        <f>求节点($AT$5:$AT$10,CH$5:CH$10,将星节奏统计!CV35)</f>
        <v>6.0274867128593951E-3</v>
      </c>
      <c r="EI36" s="28">
        <f>求节点($AT$5:$AT$10,CI$5:CI$10,将星节奏统计!CW35)</f>
        <v>8.0366489504792027E-3</v>
      </c>
      <c r="EJ36" s="28">
        <f>求节点($AT$5:$AT$10,CJ$5:CJ$10,将星节奏统计!CX35)</f>
        <v>5.0229055940494982E-3</v>
      </c>
      <c r="EK36" s="28">
        <f>求节点($AT$5:$AT$10,CK$5:CK$10,将星节奏统计!CY35)</f>
        <v>0</v>
      </c>
      <c r="EL36" s="28">
        <f>求节点($AT$5:$AT$10,CL$5:CL$10,将星节奏统计!CZ35)</f>
        <v>0</v>
      </c>
      <c r="EM36" s="28">
        <f>求节点($AT$5:$AT$10,CM$5:CM$10,将星节奏统计!DA35)</f>
        <v>0</v>
      </c>
      <c r="EN36" s="28">
        <f>求节点($AT$5:$AT$10,CN$5:CN$10,将星节奏统计!DB35)</f>
        <v>0</v>
      </c>
      <c r="EO36" s="28">
        <f>求节点($AT$5:$AT$10,CO$5:CO$10,将星节奏统计!DC35)</f>
        <v>0</v>
      </c>
      <c r="EP36" s="28">
        <f>求节点($AT$5:$AT$10,CP$5:CP$10,将星节奏统计!DD35)</f>
        <v>0</v>
      </c>
      <c r="EQ36" s="28">
        <f>求节点($AT$5:$AT$10,CQ$5:CQ$10,将星节奏统计!DE35)</f>
        <v>0</v>
      </c>
      <c r="ER36" s="28">
        <f>求节点($AT$5:$AT$10,CR$5:CR$10,将星节奏统计!DF35)</f>
        <v>0</v>
      </c>
      <c r="ES36" s="28">
        <f>求节点($AT$5:$AT$10,CS$5:CS$10,将星节奏统计!DG35)</f>
        <v>0</v>
      </c>
      <c r="ET36" s="28">
        <f>求节点($AT$17:$AT$22,AV$17:AV$22,将星节奏统计!DJ35)</f>
        <v>0</v>
      </c>
      <c r="EU36" s="28">
        <f>求节点($AT$17:$AT$22,AW$17:AW$22,将星节奏统计!DK35)</f>
        <v>0</v>
      </c>
      <c r="EV36" s="28">
        <f>求节点($AT$17:$AT$22,AX$17:AX$22,将星节奏统计!DL35)</f>
        <v>0</v>
      </c>
      <c r="EW36" s="28">
        <f>求节点($AT$17:$AT$22,AY$17:AY$22,将星节奏统计!DM35)</f>
        <v>5.3381449235528899E-6</v>
      </c>
      <c r="EX36" s="28">
        <f>求节点($AT$17:$AT$22,AZ$17:AZ$22,将星节奏统计!DN35)</f>
        <v>8.0072173853293349E-6</v>
      </c>
      <c r="EY36" s="28">
        <f>求节点($AT$17:$AT$22,BA$17:BA$22,将星节奏统计!DO35)</f>
        <v>8.0072173853293349E-6</v>
      </c>
      <c r="EZ36" s="28">
        <f>求节点($AT$17:$AT$22,BB$17:BB$22,将星节奏统计!DP35)</f>
        <v>1.2132147553529926E-5</v>
      </c>
      <c r="FA36" s="28">
        <f>求节点($AT$17:$AT$22,BC$17:BC$22,将星节奏统计!DQ35)</f>
        <v>0</v>
      </c>
      <c r="FB36" s="28">
        <f>求节点($AT$17:$AT$22,BD$17:BD$22,将星节奏统计!DR35)</f>
        <v>8.0072173853293349E-6</v>
      </c>
      <c r="FC36" s="28">
        <f>求节点($AT$17:$AT$22,BE$17:BE$22,将星节奏统计!DS35)</f>
        <v>0</v>
      </c>
      <c r="FD36" s="28">
        <f>求节点($AT$17:$AT$22,BF$17:BF$22,将星节奏统计!DT35)</f>
        <v>0</v>
      </c>
      <c r="FE36" s="28">
        <f>求节点($AT$17:$AT$22,BG$17:BG$22,将星节奏统计!DU35)</f>
        <v>0</v>
      </c>
      <c r="FF36" s="28">
        <f>求节点($AT$17:$AT$22,BH$17:BH$22,将星节奏统计!DV35)</f>
        <v>0</v>
      </c>
      <c r="FG36" s="28">
        <f>求节点($AT$17:$AT$22,BI$17:BI$22,将星节奏统计!DW35)</f>
        <v>0</v>
      </c>
      <c r="FH36" s="28">
        <f>求节点($AT$17:$AT$22,BJ$17:BJ$22,将星节奏统计!DX35)</f>
        <v>0</v>
      </c>
      <c r="FI36" s="28">
        <f>求节点($AT$17:$AT$22,BK$17:BK$22,将星节奏统计!DY35)</f>
        <v>0</v>
      </c>
      <c r="FJ36" s="28">
        <f>求节点($AT$17:$AT$22,BL$17:BL$22,将星节奏统计!DZ35)</f>
        <v>0</v>
      </c>
      <c r="FK36" s="28">
        <f>求节点($AT$17:$AT$22,BM$17:BM$22,将星节奏统计!EA35)</f>
        <v>0</v>
      </c>
      <c r="FL36" s="28">
        <f>求节点($AT$17:$AT$22,BN$17:BN$22,将星节奏统计!EB35)</f>
        <v>0</v>
      </c>
      <c r="FM36" s="28">
        <f>求节点($AT$17:$AT$22,BO$17:BO$22,将星节奏统计!EC35)</f>
        <v>0</v>
      </c>
      <c r="FN36" s="28">
        <f>求节点($AT$5:$AT$10,AV$5:AV$10,将星节奏统计!EG35)</f>
        <v>3.267371858406469E-2</v>
      </c>
      <c r="FO36" s="28">
        <f>求节点($AT$5:$AT$10,AW$5:AW$10,将星节奏统计!EH35)</f>
        <v>7.0806855621661807E-2</v>
      </c>
      <c r="FP36" s="28">
        <f>求节点($AT$5:$AT$10,AX$5:AX$10,将星节奏统计!EI35)</f>
        <v>9.7503282212367311E-3</v>
      </c>
      <c r="FQ36" s="28">
        <f>求节点($AT$5:$AT$10,AY$5:AY$10,将星节奏统计!EJ35)</f>
        <v>0</v>
      </c>
      <c r="FR36" s="28">
        <f>求节点($AT$5:$AT$10,AZ$5:AZ$10,将星节奏统计!EK35)</f>
        <v>0</v>
      </c>
      <c r="FS36" s="28">
        <f>求节点($AT$5:$AT$10,BA$5:BA$10,将星节奏统计!EL35)</f>
        <v>0</v>
      </c>
      <c r="FT36" s="28">
        <f>求节点($AT$5:$AT$10,BB$5:BB$10,将星节奏统计!EM35)</f>
        <v>0</v>
      </c>
      <c r="FU36" s="28">
        <f>求节点($AT$5:$AT$10,BC$5:BC$10,将星节奏统计!EN35)</f>
        <v>0</v>
      </c>
      <c r="FV36" s="28">
        <f>求节点($AT$5:$AT$10,BD$5:BD$10,将星节奏统计!EO35)</f>
        <v>0</v>
      </c>
      <c r="FW36" s="28">
        <f>求节点($AT$5:$AT$10,BE$5:BE$10,将星节奏统计!EP35)</f>
        <v>0</v>
      </c>
      <c r="FX36" s="28">
        <f>求节点($AT$5:$AT$10,BF$5:BF$10,将星节奏统计!EQ35)</f>
        <v>0</v>
      </c>
      <c r="FY36" s="28">
        <f>求节点($AT$5:$AT$10,BG$5:BG$10,将星节奏统计!ER35)</f>
        <v>0</v>
      </c>
      <c r="FZ36" s="28">
        <f>求节点($AT$5:$AT$10,BH$5:BH$10,将星节奏统计!ES35)</f>
        <v>0</v>
      </c>
      <c r="GA36" s="28">
        <f>求节点($AT$5:$AT$10,BI$5:BI$10,将星节奏统计!ET35)</f>
        <v>0</v>
      </c>
      <c r="GB36" s="28">
        <f>求节点($AT$5:$AT$10,BJ$5:BJ$10,将星节奏统计!EU35)</f>
        <v>0</v>
      </c>
      <c r="GC36" s="28">
        <f>求节点($AT$5:$AT$10,BK$5:BK$10,将星节奏统计!EV35)</f>
        <v>0</v>
      </c>
      <c r="GD36" s="28">
        <f>求节点($AT$5:$AT$10,BL$5:BL$10,将星节奏统计!EW35)</f>
        <v>0.39324295402215725</v>
      </c>
      <c r="GE36" s="28">
        <f>求节点($AT$5:$AT$10,BM$5:BM$10,将星节奏统计!EX35)</f>
        <v>0.29357986854608731</v>
      </c>
      <c r="GF36" s="28">
        <f>求节点($AT$5:$AT$10,BN$5:BN$10,将星节奏统计!EY35)</f>
        <v>0.22917213702061218</v>
      </c>
      <c r="GG36" s="28">
        <f>求节点($AT$5:$AT$10,BO$5:BO$10,将星节奏统计!EZ35)</f>
        <v>0</v>
      </c>
      <c r="GH36" s="28">
        <f>求节点($AT$5:$AT$10,BP$5:BP$10,将星节奏统计!FA35)</f>
        <v>0.16821850570161509</v>
      </c>
      <c r="GI36" s="28">
        <f>求节点($AT$5:$AT$10,BQ$5:BQ$10,将星节奏统计!FB35)</f>
        <v>0.1121456704677434</v>
      </c>
      <c r="GJ36" s="28">
        <f>求节点($AT$5:$AT$10,BR$5:BR$10,将星节奏统计!FC35)</f>
        <v>0.29357986854608731</v>
      </c>
      <c r="GK36" s="28">
        <f>求节点($AT$5:$AT$10,BS$5:BS$10,将星节奏统计!FD35)</f>
        <v>0</v>
      </c>
      <c r="GL36" s="28">
        <f>求节点($AT$5:$AT$10,BT$5:BT$10,将星节奏统计!FE35)</f>
        <v>0.1121456704677434</v>
      </c>
      <c r="GM36" s="28">
        <f>求节点($AT$5:$AT$10,BU$5:BU$10,将星节奏统计!FF35)</f>
        <v>7.3079491195987181E-2</v>
      </c>
      <c r="GN36" s="28">
        <f>求节点($AT$5:$AT$10,BV$5:BV$10,将星节奏统计!FG35)</f>
        <v>0.29474451979501126</v>
      </c>
      <c r="GO36" s="28">
        <f>求节点($AT$5:$AT$10,BW$5:BW$10,将星节奏统计!FH35)</f>
        <v>9.692539526595767E-3</v>
      </c>
      <c r="GP36" s="28">
        <f>求节点($AT$5:$AT$10,BX$5:BX$10,将星节奏统计!FI35)</f>
        <v>6.0578372041223544E-3</v>
      </c>
      <c r="GQ36" s="28">
        <f>求节点($AT$5:$AT$10,BY$5:BY$10,将星节奏统计!FJ35)</f>
        <v>9.692539526595767E-3</v>
      </c>
      <c r="GR36" s="28">
        <f>求节点($AT$5:$AT$10,BZ$5:BZ$10,将星节奏统计!FK35)</f>
        <v>6.0578372041223544E-3</v>
      </c>
      <c r="GS36" s="28">
        <f>求节点($AT$5:$AT$10,CA$5:CA$10,将星节奏统计!FL35)</f>
        <v>1.2115674408244709E-2</v>
      </c>
      <c r="GT36" s="28">
        <f>求节点($AT$5:$AT$10,CB$5:CB$10,将星节奏统计!FM35)</f>
        <v>1.2115674408244709E-2</v>
      </c>
      <c r="GU36" s="28">
        <f>求节点($AT$5:$AT$10,CC$5:CC$10,将星节奏统计!FN35)</f>
        <v>1.2115674408244709E-2</v>
      </c>
      <c r="GV36" s="28">
        <f>求节点($AT$5:$AT$10,CD$5:CD$10,将星节奏统计!FO35)</f>
        <v>1.2115674408244709E-2</v>
      </c>
      <c r="GW36" s="28">
        <f>求节点($AT$5:$AT$10,CE$5:CE$10,将星节奏统计!FP35)</f>
        <v>7.2694046449468183E-3</v>
      </c>
      <c r="GX36" s="28">
        <f>求节点($AT$5:$AT$10,CF$5:CF$10,将星节奏统计!FQ35)</f>
        <v>7.2694046449468183E-3</v>
      </c>
      <c r="GY36" s="28">
        <f>求节点($AT$5:$AT$10,CG$5:CG$10,将星节奏统计!FR35)</f>
        <v>7.2694046449468183E-3</v>
      </c>
      <c r="GZ36" s="28">
        <f>求节点($AT$5:$AT$10,CH$5:CH$10,将星节奏统计!FS35)</f>
        <v>7.2694046449468183E-3</v>
      </c>
      <c r="HA36" s="28">
        <f>求节点($AT$5:$AT$10,CI$5:CI$10,将星节奏统计!FT35)</f>
        <v>9.692539526595767E-3</v>
      </c>
      <c r="HB36" s="28">
        <f>求节点($AT$5:$AT$10,CJ$5:CJ$10,将星节奏统计!FU35)</f>
        <v>6.0578372041223544E-3</v>
      </c>
      <c r="HC36" s="28">
        <f>求节点($AT$5:$AT$10,CK$5:CK$10,将星节奏统计!FV35)</f>
        <v>0</v>
      </c>
      <c r="HD36" s="28">
        <f>求节点($AT$5:$AT$10,CL$5:CL$10,将星节奏统计!FW35)</f>
        <v>0</v>
      </c>
      <c r="HE36" s="28">
        <f>求节点($AT$5:$AT$10,CM$5:CM$10,将星节奏统计!FX35)</f>
        <v>0</v>
      </c>
      <c r="HF36" s="28">
        <f>求节点($AT$5:$AT$10,CN$5:CN$10,将星节奏统计!FY35)</f>
        <v>0</v>
      </c>
      <c r="HG36" s="28">
        <f>求节点($AT$5:$AT$10,CO$5:CO$10,将星节奏统计!FZ35)</f>
        <v>0</v>
      </c>
      <c r="HH36" s="28">
        <f>求节点($AT$5:$AT$10,CP$5:CP$10,将星节奏统计!GA35)</f>
        <v>0</v>
      </c>
      <c r="HI36" s="28">
        <f>求节点($AT$5:$AT$10,CQ$5:CQ$10,将星节奏统计!GB35)</f>
        <v>0</v>
      </c>
      <c r="HJ36" s="28">
        <f>求节点($AT$5:$AT$10,CR$5:CR$10,将星节奏统计!GC35)</f>
        <v>0</v>
      </c>
      <c r="HK36" s="28">
        <f>求节点($AT$5:$AT$10,CS$5:CS$10,将星节奏统计!GD35)</f>
        <v>0</v>
      </c>
      <c r="HL36" s="28">
        <f>求节点($AT$17:$AT$22,AV$17:AV$22,将星节奏统计!GG35)</f>
        <v>0</v>
      </c>
      <c r="HM36" s="28">
        <f>求节点($AT$17:$AT$22,AW$17:AW$22,将星节奏统计!GH35)</f>
        <v>0</v>
      </c>
      <c r="HN36" s="28">
        <f>求节点($AT$17:$AT$22,AX$17:AX$22,将星节奏统计!GI35)</f>
        <v>0</v>
      </c>
      <c r="HO36" s="28">
        <f>求节点($AT$17:$AT$22,AY$17:AY$22,将星节奏统计!GJ35)</f>
        <v>0</v>
      </c>
      <c r="HP36" s="28">
        <f>求节点($AT$17:$AT$22,AZ$17:AZ$22,将星节奏统计!GK35)</f>
        <v>0</v>
      </c>
      <c r="HQ36" s="28">
        <f>求节点($AT$17:$AT$22,BA$17:BA$22,将星节奏统计!GL35)</f>
        <v>0</v>
      </c>
      <c r="HR36" s="28">
        <f>求节点($AT$17:$AT$22,BB$17:BB$22,将星节奏统计!GM35)</f>
        <v>0</v>
      </c>
      <c r="HS36" s="28">
        <f>求节点($AT$17:$AT$22,BC$17:BC$22,将星节奏统计!GN35)</f>
        <v>0</v>
      </c>
      <c r="HT36" s="28">
        <f>求节点($AT$17:$AT$22,BD$17:BD$22,将星节奏统计!GO35)</f>
        <v>0</v>
      </c>
      <c r="HU36" s="28">
        <f>求节点($AT$17:$AT$22,BE$17:BE$22,将星节奏统计!GP35)</f>
        <v>0</v>
      </c>
      <c r="HV36" s="28">
        <f>求节点($AT$17:$AT$22,BF$17:BF$22,将星节奏统计!GQ35)</f>
        <v>0</v>
      </c>
      <c r="HW36" s="28">
        <f>求节点($AT$17:$AT$22,BG$17:BG$22,将星节奏统计!GR35)</f>
        <v>0</v>
      </c>
      <c r="HX36" s="28">
        <f>求节点($AT$17:$AT$22,BH$17:BH$22,将星节奏统计!GS35)</f>
        <v>0</v>
      </c>
      <c r="HY36" s="28">
        <f>求节点($AT$17:$AT$22,BI$17:BI$22,将星节奏统计!GT35)</f>
        <v>0</v>
      </c>
      <c r="HZ36" s="28">
        <f>求节点($AT$17:$AT$22,BJ$17:BJ$22,将星节奏统计!GU35)</f>
        <v>0</v>
      </c>
      <c r="IA36" s="28">
        <f>求节点($AT$17:$AT$22,BK$17:BK$22,将星节奏统计!GV35)</f>
        <v>0</v>
      </c>
      <c r="IB36" s="28">
        <f>求节点($AT$17:$AT$22,BL$17:BL$22,将星节奏统计!GW35)</f>
        <v>0</v>
      </c>
      <c r="IC36" s="28">
        <f>求节点($AT$17:$AT$22,BM$17:BM$22,将星节奏统计!GX35)</f>
        <v>0</v>
      </c>
      <c r="ID36" s="28">
        <f>求节点($AT$17:$AT$22,BN$17:BN$22,将星节奏统计!GY35)</f>
        <v>0</v>
      </c>
      <c r="IE36" s="28">
        <f>求节点($AT$17:$AT$22,BO$17:BO$22,将星节奏统计!GZ35)</f>
        <v>0</v>
      </c>
      <c r="IF36" s="28">
        <f>求节点($AT$5:$AT$10,AV$5:AV$10,将星节奏统计!HD35)</f>
        <v>4.1741906945866679E-2</v>
      </c>
      <c r="IG36" s="28">
        <f>求节点($AT$5:$AT$10,AW$5:AW$10,将星节奏统计!HE35)</f>
        <v>8.2786489327214524E-2</v>
      </c>
      <c r="IH36" s="28">
        <f>求节点($AT$5:$AT$10,AX$5:AX$10,将星节奏统计!HF35)</f>
        <v>1.3209986729828004E-2</v>
      </c>
      <c r="II36" s="28">
        <f>求节点($AT$5:$AT$10,AY$5:AY$10,将星节奏统计!HG35)</f>
        <v>0</v>
      </c>
      <c r="IJ36" s="28">
        <f>求节点($AT$5:$AT$10,AZ$5:AZ$10,将星节奏统计!HH35)</f>
        <v>0</v>
      </c>
      <c r="IK36" s="28">
        <f>求节点($AT$5:$AT$10,BA$5:BA$10,将星节奏统计!HI35)</f>
        <v>0</v>
      </c>
      <c r="IL36" s="28">
        <f>求节点($AT$5:$AT$10,BB$5:BB$10,将星节奏统计!HJ35)</f>
        <v>0</v>
      </c>
      <c r="IM36" s="28">
        <f>求节点($AT$5:$AT$10,BC$5:BC$10,将星节奏统计!HK35)</f>
        <v>0</v>
      </c>
      <c r="IN36" s="28">
        <f>求节点($AT$5:$AT$10,BD$5:BD$10,将星节奏统计!HL35)</f>
        <v>0</v>
      </c>
      <c r="IO36" s="28">
        <f>求节点($AT$5:$AT$10,BE$5:BE$10,将星节奏统计!HM35)</f>
        <v>0</v>
      </c>
      <c r="IP36" s="28">
        <f>求节点($AT$5:$AT$10,BF$5:BF$10,将星节奏统计!HN35)</f>
        <v>0</v>
      </c>
      <c r="IQ36" s="28">
        <f>求节点($AT$5:$AT$10,BG$5:BG$10,将星节奏统计!HO35)</f>
        <v>0</v>
      </c>
      <c r="IR36" s="28">
        <f>求节点($AT$5:$AT$10,BH$5:BH$10,将星节奏统计!HP35)</f>
        <v>0</v>
      </c>
      <c r="IS36" s="28">
        <f>求节点($AT$5:$AT$10,BI$5:BI$10,将星节奏统计!HQ35)</f>
        <v>0</v>
      </c>
      <c r="IT36" s="28">
        <f>求节点($AT$5:$AT$10,BJ$5:BJ$10,将星节奏统计!HR35)</f>
        <v>0</v>
      </c>
      <c r="IU36" s="28">
        <f>求节点($AT$5:$AT$10,BK$5:BK$10,将星节奏统计!HS35)</f>
        <v>0</v>
      </c>
      <c r="IV36" s="28">
        <f>求节点($AT$5:$AT$10,BL$5:BL$10,将星节奏统计!HT35)</f>
        <v>0.45984342240893905</v>
      </c>
      <c r="IW36" s="28">
        <f>求节点($AT$5:$AT$10,BM$5:BM$10,将星节奏统计!HU35)</f>
        <v>0.36419973459656008</v>
      </c>
      <c r="IX36" s="28">
        <f>求节点($AT$5:$AT$10,BN$5:BN$10,将星节奏统计!HV35)</f>
        <v>0.28683311216380003</v>
      </c>
      <c r="IY36" s="28">
        <f>求节点($AT$5:$AT$10,BO$5:BO$10,将星节奏统计!HW35)</f>
        <v>0</v>
      </c>
      <c r="IZ36" s="28">
        <f>求节点($AT$5:$AT$10,BP$5:BP$10,将星节奏统计!HX35)</f>
        <v>0.2126998293835029</v>
      </c>
      <c r="JA36" s="28">
        <f>求节点($AT$5:$AT$10,BQ$5:BQ$10,将星节奏统计!HY35)</f>
        <v>0.14179988625566861</v>
      </c>
      <c r="JB36" s="28">
        <f>求节点($AT$5:$AT$10,BR$5:BR$10,将星节奏统计!HZ35)</f>
        <v>0.36419973459656008</v>
      </c>
      <c r="JC36" s="28">
        <f>求节点($AT$5:$AT$10,BS$5:BS$10,将星节奏统计!IA35)</f>
        <v>0</v>
      </c>
      <c r="JD36" s="28">
        <f>求节点($AT$5:$AT$10,BT$5:BT$10,将星节奏统计!IB35)</f>
        <v>0.14179988625566861</v>
      </c>
      <c r="JE36" s="28">
        <f>求节点($AT$5:$AT$10,BU$5:BU$10,将星节奏统计!IC35)</f>
        <v>8.4767347684510844E-2</v>
      </c>
      <c r="JF36" s="28">
        <f>求节点($AT$5:$AT$10,BV$5:BV$10,将星节奏统计!ID35)</f>
        <v>0.30904680511720717</v>
      </c>
      <c r="JG36" s="28">
        <f>求节点($AT$5:$AT$10,BW$5:BW$10,将星节奏统计!IE35)</f>
        <v>1.3131693171701556E-2</v>
      </c>
      <c r="JH36" s="28">
        <f>求节点($AT$5:$AT$10,BX$5:BX$10,将星节奏统计!IF35)</f>
        <v>8.2073082323134705E-3</v>
      </c>
      <c r="JI36" s="28">
        <f>求节点($AT$5:$AT$10,BY$5:BY$10,将星节奏统计!IG35)</f>
        <v>1.3131693171701556E-2</v>
      </c>
      <c r="JJ36" s="28">
        <f>求节点($AT$5:$AT$10,BZ$5:BZ$10,将星节奏统计!IH35)</f>
        <v>8.2073082323134705E-3</v>
      </c>
      <c r="JK36" s="28">
        <f>求节点($AT$5:$AT$10,CA$5:CA$10,将星节奏统计!II35)</f>
        <v>1.6414616464626941E-2</v>
      </c>
      <c r="JL36" s="28">
        <f>求节点($AT$5:$AT$10,CB$5:CB$10,将星节奏统计!IJ35)</f>
        <v>1.6414616464626941E-2</v>
      </c>
      <c r="JM36" s="28">
        <f>求节点($AT$5:$AT$10,CC$5:CC$10,将星节奏统计!IK35)</f>
        <v>1.6414616464626941E-2</v>
      </c>
      <c r="JN36" s="28">
        <f>求节点($AT$5:$AT$10,CD$5:CD$10,将星节奏统计!IL35)</f>
        <v>1.6414616464626941E-2</v>
      </c>
      <c r="JO36" s="28">
        <f>求节点($AT$5:$AT$10,CE$5:CE$10,将星节奏统计!IM35)</f>
        <v>9.8487698787761632E-3</v>
      </c>
      <c r="JP36" s="28">
        <f>求节点($AT$5:$AT$10,CF$5:CF$10,将星节奏统计!IN35)</f>
        <v>9.8487698787761632E-3</v>
      </c>
      <c r="JQ36" s="28">
        <f>求节点($AT$5:$AT$10,CG$5:CG$10,将星节奏统计!IO35)</f>
        <v>9.8487698787761632E-3</v>
      </c>
      <c r="JR36" s="28">
        <f>求节点($AT$5:$AT$10,CH$5:CH$10,将星节奏统计!IP35)</f>
        <v>9.8487698787761632E-3</v>
      </c>
      <c r="JS36" s="28">
        <f>求节点($AT$5:$AT$10,CI$5:CI$10,将星节奏统计!IQ35)</f>
        <v>1.3131693171701556E-2</v>
      </c>
      <c r="JT36" s="28">
        <f>求节点($AT$5:$AT$10,CJ$5:CJ$10,将星节奏统计!IR35)</f>
        <v>8.2073082323134705E-3</v>
      </c>
      <c r="JU36" s="28">
        <f>求节点($AT$5:$AT$10,CK$5:CK$10,将星节奏统计!IS35)</f>
        <v>0</v>
      </c>
      <c r="JV36" s="28">
        <f>求节点($AT$5:$AT$10,CL$5:CL$10,将星节奏统计!IT35)</f>
        <v>0</v>
      </c>
      <c r="JW36" s="28">
        <f>求节点($AT$5:$AT$10,CM$5:CM$10,将星节奏统计!IU35)</f>
        <v>0</v>
      </c>
      <c r="JX36" s="28">
        <f>求节点($AT$5:$AT$10,CN$5:CN$10,将星节奏统计!IV35)</f>
        <v>0</v>
      </c>
      <c r="JY36" s="28">
        <f>求节点($AT$5:$AT$10,CO$5:CO$10,将星节奏统计!IW35)</f>
        <v>0</v>
      </c>
      <c r="JZ36" s="28">
        <f>求节点($AT$5:$AT$10,CP$5:CP$10,将星节奏统计!IX35)</f>
        <v>0</v>
      </c>
      <c r="KA36" s="28">
        <f>求节点($AT$5:$AT$10,CQ$5:CQ$10,将星节奏统计!IY35)</f>
        <v>0</v>
      </c>
      <c r="KB36" s="28">
        <f>求节点($AT$5:$AT$10,CR$5:CR$10,将星节奏统计!IZ35)</f>
        <v>0</v>
      </c>
      <c r="KC36" s="28">
        <f>求节点($AT$5:$AT$10,CS$5:CS$10,将星节奏统计!JA35)</f>
        <v>0</v>
      </c>
      <c r="KD36" s="28">
        <f>求节点($AT$17:$AT$22,AV$17:AV$22,将星节奏统计!JD35)</f>
        <v>0</v>
      </c>
      <c r="KE36" s="28">
        <f>求节点($AT$17:$AT$22,AW$17:AW$22,将星节奏统计!JE35)</f>
        <v>0</v>
      </c>
      <c r="KF36" s="28">
        <f>求节点($AT$17:$AT$22,AX$17:AX$22,将星节奏统计!JF35)</f>
        <v>0</v>
      </c>
      <c r="KG36" s="28">
        <f>求节点($AT$17:$AT$22,AY$17:AY$22,将星节奏统计!JG35)</f>
        <v>4.6441329776443496E-6</v>
      </c>
      <c r="KH36" s="28">
        <f>求节点($AT$17:$AT$22,AZ$17:AZ$22,将星节奏统计!JH35)</f>
        <v>6.9661994664717286E-6</v>
      </c>
      <c r="KI36" s="28">
        <f>求节点($AT$17:$AT$22,BA$17:BA$22,将星节奏统计!JI35)</f>
        <v>6.9661994664717286E-6</v>
      </c>
      <c r="KJ36" s="28">
        <f>求节点($AT$17:$AT$22,BB$17:BB$22,将星节奏统计!JJ35)</f>
        <v>1.0554847676473578E-5</v>
      </c>
      <c r="KK36" s="28">
        <f>求节点($AT$17:$AT$22,BC$17:BC$22,将星节奏统计!JK35)</f>
        <v>0</v>
      </c>
      <c r="KL36" s="28">
        <f>求节点($AT$17:$AT$22,BD$17:BD$22,将星节奏统计!JL35)</f>
        <v>6.9661994664717286E-6</v>
      </c>
      <c r="KM36" s="28">
        <f>求节点($AT$17:$AT$22,BE$17:BE$22,将星节奏统计!JM35)</f>
        <v>0</v>
      </c>
      <c r="KN36" s="28">
        <f>求节点($AT$17:$AT$22,BF$17:BF$22,将星节奏统计!JN35)</f>
        <v>0</v>
      </c>
      <c r="KO36" s="28">
        <f>求节点($AT$17:$AT$22,BG$17:BG$22,将星节奏统计!JO35)</f>
        <v>0</v>
      </c>
      <c r="KP36" s="28">
        <f>求节点($AT$17:$AT$22,BH$17:BH$22,将星节奏统计!JP35)</f>
        <v>0</v>
      </c>
      <c r="KQ36" s="28">
        <f>求节点($AT$17:$AT$22,BI$17:BI$22,将星节奏统计!JQ35)</f>
        <v>0</v>
      </c>
      <c r="KR36" s="28">
        <f>求节点($AT$17:$AT$22,BJ$17:BJ$22,将星节奏统计!JR35)</f>
        <v>0</v>
      </c>
      <c r="KS36" s="28">
        <f>求节点($AT$17:$AT$22,BK$17:BK$22,将星节奏统计!JS35)</f>
        <v>0</v>
      </c>
      <c r="KT36" s="28">
        <f>求节点($AT$17:$AT$22,BL$17:BL$22,将星节奏统计!JT35)</f>
        <v>0</v>
      </c>
      <c r="KU36" s="28">
        <f>求节点($AT$17:$AT$22,BM$17:BM$22,将星节奏统计!JU35)</f>
        <v>0</v>
      </c>
      <c r="KV36" s="28">
        <f>求节点($AT$17:$AT$22,BN$17:BN$22,将星节奏统计!JV35)</f>
        <v>0</v>
      </c>
      <c r="KW36" s="28">
        <f>求节点($AT$17:$AT$22,BO$17:BO$22,将星节奏统计!JW35)</f>
        <v>0</v>
      </c>
      <c r="KX36" s="28">
        <f>求节点($AT$5:$AT$10,AV$5:AV$10,将星节奏统计!KA35)</f>
        <v>6.5369728510626321E-2</v>
      </c>
      <c r="KY36" s="28">
        <f>求节点($AT$5:$AT$10,AW$5:AW$10,将星节奏统计!KB35)</f>
        <v>0.1</v>
      </c>
      <c r="KZ36" s="28">
        <f>求节点($AT$5:$AT$10,AX$5:AX$10,将星节奏统计!KC35)</f>
        <v>2.3394139788242351E-2</v>
      </c>
      <c r="LA36" s="28">
        <f>求节点($AT$5:$AT$10,AY$5:AY$10,将星节奏统计!KD35)</f>
        <v>0</v>
      </c>
      <c r="LB36" s="28">
        <f>求节点($AT$5:$AT$10,AZ$5:AZ$10,将星节奏统计!KE35)</f>
        <v>0</v>
      </c>
      <c r="LC36" s="28">
        <f>求节点($AT$5:$AT$10,BA$5:BA$10,将星节奏统计!KF35)</f>
        <v>0</v>
      </c>
      <c r="LD36" s="28">
        <f>求节点($AT$5:$AT$10,BB$5:BB$10,将星节奏统计!KG35)</f>
        <v>0</v>
      </c>
      <c r="LE36" s="28">
        <f>求节点($AT$5:$AT$10,BC$5:BC$10,将星节奏统计!KH35)</f>
        <v>0</v>
      </c>
      <c r="LF36" s="28">
        <f>求节点($AT$5:$AT$10,BD$5:BD$10,将星节奏统计!KI35)</f>
        <v>0</v>
      </c>
      <c r="LG36" s="28">
        <f>求节点($AT$5:$AT$10,BE$5:BE$10,将星节奏统计!KJ35)</f>
        <v>0</v>
      </c>
      <c r="LH36" s="28">
        <f>求节点($AT$5:$AT$10,BF$5:BF$10,将星节奏统计!KK35)</f>
        <v>0</v>
      </c>
      <c r="LI36" s="28">
        <f>求节点($AT$5:$AT$10,BG$5:BG$10,将星节奏统计!KL35)</f>
        <v>0</v>
      </c>
      <c r="LJ36" s="28">
        <f>求节点($AT$5:$AT$10,BH$5:BH$10,将星节奏统计!KM35)</f>
        <v>0</v>
      </c>
      <c r="LK36" s="28">
        <f>求节点($AT$5:$AT$10,BI$5:BI$10,将星节奏统计!KN35)</f>
        <v>0</v>
      </c>
      <c r="LL36" s="28">
        <f>求节点($AT$5:$AT$10,BJ$5:BJ$10,将星节奏统计!KO35)</f>
        <v>0</v>
      </c>
      <c r="LM36" s="28">
        <f>求节点($AT$5:$AT$10,BK$5:BK$10,将星节奏统计!KP35)</f>
        <v>0</v>
      </c>
      <c r="LN36" s="28">
        <f>求节点($AT$5:$AT$10,BL$5:BL$10,将星节奏统计!KQ35)</f>
        <v>0.5320926178625307</v>
      </c>
      <c r="LO36" s="28">
        <f>求节点($AT$5:$AT$10,BM$5:BM$10,将星节奏统计!KR35)</f>
        <v>0.46740430968849428</v>
      </c>
      <c r="LP36" s="28">
        <f>求节点($AT$5:$AT$10,BN$5:BN$10,将星节奏统计!KS35)</f>
        <v>0.43944379657929949</v>
      </c>
      <c r="LQ36" s="28">
        <f>求节点($AT$5:$AT$10,BO$5:BO$10,将星节奏统计!KT35)</f>
        <v>0</v>
      </c>
      <c r="LR36" s="28">
        <f>求节点($AT$5:$AT$10,BP$5:BP$10,将星节奏统计!KU35)</f>
        <v>0.34751795703539295</v>
      </c>
      <c r="LS36" s="28">
        <f>求节点($AT$5:$AT$10,BQ$5:BQ$10,将星节奏统计!KV35)</f>
        <v>0.23167863802359528</v>
      </c>
      <c r="LT36" s="28">
        <f>求节点($AT$5:$AT$10,BR$5:BR$10,将星节奏统计!KW35)</f>
        <v>0.56866574787609747</v>
      </c>
      <c r="LU36" s="28">
        <f>求节点($AT$5:$AT$10,BS$5:BS$10,将星节奏统计!KX35)</f>
        <v>0</v>
      </c>
      <c r="LV36" s="28">
        <f>求节点($AT$5:$AT$10,BT$5:BT$10,将星节奏统计!KY35)</f>
        <v>0.23167863802359528</v>
      </c>
      <c r="LW36" s="28">
        <f>求节点($AT$5:$AT$10,BU$5:BU$10,将星节奏统计!KZ35)</f>
        <v>0.1</v>
      </c>
      <c r="LX36" s="28">
        <f>求节点($AT$5:$AT$10,BV$5:BV$10,将星节奏统计!LA35)</f>
        <v>0.34132406162723644</v>
      </c>
      <c r="LY36" s="28">
        <f>求节点($AT$5:$AT$10,BW$5:BW$10,将星节奏统计!LB35)</f>
        <v>2.4605095620088557E-2</v>
      </c>
      <c r="LZ36" s="28">
        <f>求节点($AT$5:$AT$10,BX$5:BX$10,将星节奏统计!LC35)</f>
        <v>1.5378184762555348E-2</v>
      </c>
      <c r="MA36" s="28">
        <f>求节点($AT$5:$AT$10,BY$5:BY$10,将星节奏统计!LD35)</f>
        <v>2.4605095620088557E-2</v>
      </c>
      <c r="MB36" s="28">
        <f>求节点($AT$5:$AT$10,BZ$5:BZ$10,将星节奏统计!LE35)</f>
        <v>1.5378184762555348E-2</v>
      </c>
      <c r="MC36" s="28">
        <f>求节点($AT$5:$AT$10,CA$5:CA$10,将星节奏统计!LF35)</f>
        <v>3.0756369525110697E-2</v>
      </c>
      <c r="MD36" s="28">
        <f>求节点($AT$5:$AT$10,CB$5:CB$10,将星节奏统计!LG35)</f>
        <v>3.0756369525110697E-2</v>
      </c>
      <c r="ME36" s="28">
        <f>求节点($AT$5:$AT$10,CC$5:CC$10,将星节奏统计!LH35)</f>
        <v>3.0756369525110697E-2</v>
      </c>
      <c r="MF36" s="28">
        <f>求节点($AT$5:$AT$10,CD$5:CD$10,将星节奏统计!LI35)</f>
        <v>3.0756369525110697E-2</v>
      </c>
      <c r="MG36" s="28">
        <f>求节点($AT$5:$AT$10,CE$5:CE$10,将星节奏统计!LJ35)</f>
        <v>1.8453821715066418E-2</v>
      </c>
      <c r="MH36" s="28">
        <f>求节点($AT$5:$AT$10,CF$5:CF$10,将星节奏统计!LK35)</f>
        <v>1.8453821715066418E-2</v>
      </c>
      <c r="MI36" s="28">
        <f>求节点($AT$5:$AT$10,CG$5:CG$10,将星节奏统计!LL35)</f>
        <v>1.8453821715066418E-2</v>
      </c>
      <c r="MJ36" s="28">
        <f>求节点($AT$5:$AT$10,CH$5:CH$10,将星节奏统计!LM35)</f>
        <v>1.8453821715066418E-2</v>
      </c>
      <c r="MK36" s="28">
        <f>求节点($AT$5:$AT$10,CI$5:CI$10,将星节奏统计!LN35)</f>
        <v>2.4605095620088557E-2</v>
      </c>
      <c r="ML36" s="28">
        <f>求节点($AT$5:$AT$10,CJ$5:CJ$10,将星节奏统计!LO35)</f>
        <v>1.5378184762555348E-2</v>
      </c>
      <c r="MM36" s="28">
        <f>求节点($AT$5:$AT$10,CK$5:CK$10,将星节奏统计!LP35)</f>
        <v>0</v>
      </c>
      <c r="MN36" s="28">
        <f>求节点($AT$5:$AT$10,CL$5:CL$10,将星节奏统计!LQ35)</f>
        <v>0</v>
      </c>
      <c r="MO36" s="28">
        <f>求节点($AT$5:$AT$10,CM$5:CM$10,将星节奏统计!LR35)</f>
        <v>0</v>
      </c>
      <c r="MP36" s="28">
        <f>求节点($AT$5:$AT$10,CN$5:CN$10,将星节奏统计!LS35)</f>
        <v>0</v>
      </c>
      <c r="MQ36" s="28">
        <f>求节点($AT$5:$AT$10,CO$5:CO$10,将星节奏统计!LT35)</f>
        <v>0</v>
      </c>
      <c r="MR36" s="28">
        <f>求节点($AT$5:$AT$10,CP$5:CP$10,将星节奏统计!LU35)</f>
        <v>0</v>
      </c>
      <c r="MS36" s="28">
        <f>求节点($AT$5:$AT$10,CQ$5:CQ$10,将星节奏统计!LV35)</f>
        <v>0</v>
      </c>
      <c r="MT36" s="28">
        <f>求节点($AT$5:$AT$10,CR$5:CR$10,将星节奏统计!LW35)</f>
        <v>0</v>
      </c>
      <c r="MU36" s="28">
        <f>求节点($AT$5:$AT$10,CS$5:CS$10,将星节奏统计!LX35)</f>
        <v>0</v>
      </c>
      <c r="MV36" s="28">
        <f>求节点($AT$17:$AT$22,AV$17:AV$22,将星节奏统计!MA35)</f>
        <v>0</v>
      </c>
      <c r="MW36" s="28">
        <f>求节点($AT$17:$AT$22,AW$17:AW$22,将星节奏统计!MB35)</f>
        <v>0</v>
      </c>
      <c r="MX36" s="28">
        <f>求节点($AT$17:$AT$22,AX$17:AX$22,将星节奏统计!MC35)</f>
        <v>0</v>
      </c>
      <c r="MY36" s="28">
        <f>求节点($AT$17:$AT$22,AY$17:AY$22,将星节奏统计!MD35)</f>
        <v>0</v>
      </c>
      <c r="MZ36" s="28">
        <f>求节点($AT$17:$AT$22,AZ$17:AZ$22,将星节奏统计!ME35)</f>
        <v>0</v>
      </c>
      <c r="NA36" s="28">
        <f>求节点($AT$17:$AT$22,BA$17:BA$22,将星节奏统计!MF35)</f>
        <v>0</v>
      </c>
      <c r="NB36" s="28">
        <f>求节点($AT$17:$AT$22,BB$17:BB$22,将星节奏统计!MG35)</f>
        <v>0</v>
      </c>
      <c r="NC36" s="28">
        <f>求节点($AT$17:$AT$22,BC$17:BC$22,将星节奏统计!MH35)</f>
        <v>0</v>
      </c>
      <c r="ND36" s="28">
        <f>求节点($AT$17:$AT$22,BD$17:BD$22,将星节奏统计!MI35)</f>
        <v>0</v>
      </c>
      <c r="NE36" s="28">
        <f>求节点($AT$17:$AT$22,BE$17:BE$22,将星节奏统计!MJ35)</f>
        <v>0</v>
      </c>
      <c r="NF36" s="28">
        <f>求节点($AT$17:$AT$22,BF$17:BF$22,将星节奏统计!MK35)</f>
        <v>0</v>
      </c>
      <c r="NG36" s="28">
        <f>求节点($AT$17:$AT$22,BG$17:BG$22,将星节奏统计!ML35)</f>
        <v>0</v>
      </c>
      <c r="NH36" s="28">
        <f>求节点($AT$17:$AT$22,BH$17:BH$22,将星节奏统计!MM35)</f>
        <v>0</v>
      </c>
      <c r="NI36" s="28">
        <f>求节点($AT$17:$AT$22,BI$17:BI$22,将星节奏统计!MN35)</f>
        <v>0</v>
      </c>
      <c r="NJ36" s="28">
        <f>求节点($AT$17:$AT$22,BJ$17:BJ$22,将星节奏统计!MO35)</f>
        <v>0</v>
      </c>
      <c r="NK36" s="28">
        <f>求节点($AT$17:$AT$22,BK$17:BK$22,将星节奏统计!MP35)</f>
        <v>0</v>
      </c>
      <c r="NL36" s="28">
        <f>求节点($AT$17:$AT$22,BL$17:BL$22,将星节奏统计!MQ35)</f>
        <v>0</v>
      </c>
      <c r="NM36" s="28">
        <f>求节点($AT$17:$AT$22,BM$17:BM$22,将星节奏统计!MR35)</f>
        <v>0</v>
      </c>
      <c r="NN36" s="28">
        <f>求节点($AT$17:$AT$22,BN$17:BN$22,将星节奏统计!MS35)</f>
        <v>0</v>
      </c>
      <c r="NO36" s="28">
        <f>求节点($AT$17:$AT$22,BO$17:BO$22,将星节奏统计!MT35)</f>
        <v>0</v>
      </c>
      <c r="NP36" s="28">
        <f>求节点($AT$5:$AT$10,AV$5:AV$10,将星节奏统计!MX35)</f>
        <v>8.2171488998007927E-2</v>
      </c>
      <c r="NQ36" s="28">
        <f>求节点($AT$5:$AT$10,AW$5:AW$10,将星节奏统计!MY35)</f>
        <v>0.1</v>
      </c>
      <c r="NR36" s="28">
        <f>求节点($AT$5:$AT$10,AX$5:AX$10,将星节奏统计!MZ35)</f>
        <v>3.1416928729040942E-2</v>
      </c>
      <c r="NS36" s="28">
        <f>求节点($AT$5:$AT$10,AY$5:AY$10,将星节奏统计!NA35)</f>
        <v>0</v>
      </c>
      <c r="NT36" s="28">
        <f>求节点($AT$5:$AT$10,AZ$5:AZ$10,将星节奏统计!NB35)</f>
        <v>0</v>
      </c>
      <c r="NU36" s="28">
        <f>求节点($AT$5:$AT$10,BA$5:BA$10,将星节奏统计!NC35)</f>
        <v>0</v>
      </c>
      <c r="NV36" s="28">
        <f>求节点($AT$5:$AT$10,BB$5:BB$10,将星节奏统计!ND35)</f>
        <v>0</v>
      </c>
      <c r="NW36" s="28">
        <f>求节点($AT$5:$AT$10,BC$5:BC$10,将星节奏统计!NE35)</f>
        <v>0</v>
      </c>
      <c r="NX36" s="28">
        <f>求节点($AT$5:$AT$10,BD$5:BD$10,将星节奏统计!NF35)</f>
        <v>0</v>
      </c>
      <c r="NY36" s="28">
        <f>求节点($AT$5:$AT$10,BE$5:BE$10,将星节奏统计!NG35)</f>
        <v>0</v>
      </c>
      <c r="NZ36" s="28">
        <f>求节点($AT$5:$AT$10,BF$5:BF$10,将星节奏统计!NH35)</f>
        <v>0</v>
      </c>
      <c r="OA36" s="28">
        <f>求节点($AT$5:$AT$10,BG$5:BG$10,将星节奏统计!NI35)</f>
        <v>0</v>
      </c>
      <c r="OB36" s="28">
        <f>求节点($AT$5:$AT$10,BH$5:BH$10,将星节奏统计!NJ35)</f>
        <v>0</v>
      </c>
      <c r="OC36" s="28">
        <f>求节点($AT$5:$AT$10,BI$5:BI$10,将星节奏统计!NK35)</f>
        <v>0</v>
      </c>
      <c r="OD36" s="28">
        <f>求节点($AT$5:$AT$10,BJ$5:BJ$10,将星节奏统计!NL35)</f>
        <v>0</v>
      </c>
      <c r="OE36" s="28">
        <f>求节点($AT$5:$AT$10,BK$5:BK$10,将星节奏统计!NM35)</f>
        <v>0</v>
      </c>
      <c r="OF36" s="28">
        <f>求节点($AT$5:$AT$10,BL$5:BL$10,将星节奏统计!NN35)</f>
        <v>0.60397960470863243</v>
      </c>
      <c r="OG36" s="28">
        <f>求节点($AT$5:$AT$10,BM$5:BM$10,将星节奏统计!NO35)</f>
        <v>0.49436088052957755</v>
      </c>
      <c r="OH36" s="28">
        <f>求节点($AT$5:$AT$10,BN$5:BN$10,将星节奏统计!NP35)</f>
        <v>0.55983700220657329</v>
      </c>
      <c r="OI36" s="28">
        <f>求节点($AT$5:$AT$10,BO$5:BO$10,将星节奏统计!NQ35)</f>
        <v>0</v>
      </c>
      <c r="OJ36" s="28">
        <f>求节点($AT$5:$AT$10,BP$5:BP$10,将星节奏统计!NR35)</f>
        <v>0.45804845635083263</v>
      </c>
      <c r="OK36" s="28">
        <f>求节点($AT$5:$AT$10,BQ$5:BQ$10,将星节奏统计!NS35)</f>
        <v>0.30536563756722174</v>
      </c>
      <c r="OL36" s="28">
        <f>求节点($AT$5:$AT$10,BR$5:BR$10,将星节奏统计!NT35)</f>
        <v>0.72900507997833219</v>
      </c>
      <c r="OM36" s="28">
        <f>求节点($AT$5:$AT$10,BS$5:BS$10,将星节奏统计!NU35)</f>
        <v>0</v>
      </c>
      <c r="ON36" s="28">
        <f>求节点($AT$5:$AT$10,BT$5:BT$10,将星节奏统计!NV35)</f>
        <v>0.30536563756722174</v>
      </c>
      <c r="OO36" s="28">
        <f>求节点($AT$5:$AT$10,BU$5:BU$10,将星节奏统计!NW35)</f>
        <v>0.1</v>
      </c>
      <c r="OP36" s="28">
        <f>求节点($AT$5:$AT$10,BV$5:BV$10,将星节奏统计!NX35)</f>
        <v>0.37273465454390303</v>
      </c>
      <c r="OQ36" s="28">
        <f>求节点($AT$5:$AT$10,BW$5:BW$10,将星节奏统计!NY35)</f>
        <v>3.5770430367897434E-2</v>
      </c>
      <c r="OR36" s="28">
        <f>求节点($AT$5:$AT$10,BX$5:BX$10,将星节奏统计!NZ35)</f>
        <v>2.2356518979935899E-2</v>
      </c>
      <c r="OS36" s="28">
        <f>求节点($AT$5:$AT$10,BY$5:BY$10,将星节奏统计!OA35)</f>
        <v>3.5770430367897434E-2</v>
      </c>
      <c r="OT36" s="28">
        <f>求节点($AT$5:$AT$10,BZ$5:BZ$10,将星节奏统计!OB35)</f>
        <v>2.2356518979935899E-2</v>
      </c>
      <c r="OU36" s="28">
        <f>求节点($AT$5:$AT$10,CA$5:CA$10,将星节奏统计!OC35)</f>
        <v>4.4713037959871797E-2</v>
      </c>
      <c r="OV36" s="28">
        <f>求节点($AT$5:$AT$10,CB$5:CB$10,将星节奏统计!OD35)</f>
        <v>4.4713037959871797E-2</v>
      </c>
      <c r="OW36" s="28">
        <f>求节点($AT$5:$AT$10,CC$5:CC$10,将星节奏统计!OE35)</f>
        <v>4.4713037959871797E-2</v>
      </c>
      <c r="OX36" s="28">
        <f>求节点($AT$5:$AT$10,CD$5:CD$10,将星节奏统计!OF35)</f>
        <v>4.4713037959871797E-2</v>
      </c>
      <c r="OY36" s="28">
        <f>求节点($AT$5:$AT$10,CE$5:CE$10,将星节奏统计!OG35)</f>
        <v>2.6827822775923077E-2</v>
      </c>
      <c r="OZ36" s="28">
        <f>求节点($AT$5:$AT$10,CF$5:CF$10,将星节奏统计!OH35)</f>
        <v>2.6827822775923077E-2</v>
      </c>
      <c r="PA36" s="28">
        <f>求节点($AT$5:$AT$10,CG$5:CG$10,将星节奏统计!OI35)</f>
        <v>2.6827822775923077E-2</v>
      </c>
      <c r="PB36" s="28">
        <f>求节点($AT$5:$AT$10,CH$5:CH$10,将星节奏统计!OJ35)</f>
        <v>2.6827822775923077E-2</v>
      </c>
      <c r="PC36" s="28">
        <f>求节点($AT$5:$AT$10,CI$5:CI$10,将星节奏统计!OK35)</f>
        <v>3.5770430367897434E-2</v>
      </c>
      <c r="PD36" s="28">
        <f>求节点($AT$5:$AT$10,CJ$5:CJ$10,将星节奏统计!OL35)</f>
        <v>2.2356518979935899E-2</v>
      </c>
      <c r="PE36" s="28">
        <f>求节点($AT$5:$AT$10,CK$5:CK$10,将星节奏统计!OM35)</f>
        <v>0</v>
      </c>
      <c r="PF36" s="28">
        <f>求节点($AT$5:$AT$10,CL$5:CL$10,将星节奏统计!ON35)</f>
        <v>0</v>
      </c>
      <c r="PG36" s="28">
        <f>求节点($AT$5:$AT$10,CM$5:CM$10,将星节奏统计!OO35)</f>
        <v>0</v>
      </c>
      <c r="PH36" s="28">
        <f>求节点($AT$5:$AT$10,CN$5:CN$10,将星节奏统计!OP35)</f>
        <v>0</v>
      </c>
      <c r="PI36" s="28">
        <f>求节点($AT$5:$AT$10,CO$5:CO$10,将星节奏统计!OQ35)</f>
        <v>0</v>
      </c>
      <c r="PJ36" s="28">
        <f>求节点($AT$5:$AT$10,CP$5:CP$10,将星节奏统计!OR35)</f>
        <v>0</v>
      </c>
      <c r="PK36" s="28">
        <f>求节点($AT$5:$AT$10,CQ$5:CQ$10,将星节奏统计!OS35)</f>
        <v>0</v>
      </c>
      <c r="PL36" s="28">
        <f>求节点($AT$5:$AT$10,CR$5:CR$10,将星节奏统计!OT35)</f>
        <v>0</v>
      </c>
      <c r="PM36" s="28">
        <f>求节点($AT$5:$AT$10,CS$5:CS$10,将星节奏统计!OU35)</f>
        <v>0</v>
      </c>
      <c r="PN36" s="28">
        <f>求节点($AT$17:$AT$22,AV$17:AV$22,将星节奏统计!OX35)</f>
        <v>0</v>
      </c>
      <c r="PO36" s="28">
        <f>求节点($AT$17:$AT$22,AW$17:AW$22,将星节奏统计!OY35)</f>
        <v>0</v>
      </c>
      <c r="PP36" s="28">
        <f>求节点($AT$17:$AT$22,AX$17:AX$22,将星节奏统计!OZ35)</f>
        <v>0</v>
      </c>
      <c r="PQ36" s="28">
        <f>求节点($AT$17:$AT$22,AY$17:AY$22,将星节奏统计!PA35)</f>
        <v>3.8355668315649682E-6</v>
      </c>
      <c r="PR36" s="28">
        <f>求节点($AT$17:$AT$22,AZ$17:AZ$22,将星节奏统计!PB35)</f>
        <v>5.7533502473526565E-6</v>
      </c>
      <c r="PS36" s="28">
        <f>求节点($AT$17:$AT$22,BA$17:BA$22,将星节奏统计!PC35)</f>
        <v>5.7533502473526565E-6</v>
      </c>
      <c r="PT36" s="28">
        <f>求节点($AT$17:$AT$22,BB$17:BB$22,将星节奏统计!PD35)</f>
        <v>8.7171973444724604E-6</v>
      </c>
      <c r="PU36" s="28">
        <f>求节点($AT$17:$AT$22,BC$17:BC$22,将星节奏统计!PE35)</f>
        <v>0</v>
      </c>
      <c r="PV36" s="28">
        <f>求节点($AT$17:$AT$22,BD$17:BD$22,将星节奏统计!PF35)</f>
        <v>5.7533502473526565E-6</v>
      </c>
      <c r="PW36" s="28">
        <f>求节点($AT$17:$AT$22,BE$17:BE$22,将星节奏统计!PG35)</f>
        <v>0</v>
      </c>
      <c r="PX36" s="28">
        <f>求节点($AT$17:$AT$22,BF$17:BF$22,将星节奏统计!PH35)</f>
        <v>0</v>
      </c>
      <c r="PY36" s="28">
        <f>求节点($AT$17:$AT$22,BG$17:BG$22,将星节奏统计!PI35)</f>
        <v>0</v>
      </c>
      <c r="PZ36" s="28">
        <f>求节点($AT$17:$AT$22,BH$17:BH$22,将星节奏统计!PJ35)</f>
        <v>0</v>
      </c>
      <c r="QA36" s="28">
        <f>求节点($AT$17:$AT$22,BI$17:BI$22,将星节奏统计!PK35)</f>
        <v>0</v>
      </c>
      <c r="QB36" s="28">
        <f>求节点($AT$17:$AT$22,BJ$17:BJ$22,将星节奏统计!PL35)</f>
        <v>0</v>
      </c>
      <c r="QC36" s="28">
        <f>求节点($AT$17:$AT$22,BK$17:BK$22,将星节奏统计!PM35)</f>
        <v>0</v>
      </c>
      <c r="QD36" s="28">
        <f>求节点($AT$17:$AT$22,BL$17:BL$22,将星节奏统计!PN35)</f>
        <v>0</v>
      </c>
      <c r="QE36" s="28">
        <f>求节点($AT$17:$AT$22,BM$17:BM$22,将星节奏统计!PO35)</f>
        <v>0</v>
      </c>
      <c r="QF36" s="28">
        <f>求节点($AT$17:$AT$22,BN$17:BN$22,将星节奏统计!PP35)</f>
        <v>0</v>
      </c>
      <c r="QG36" s="28">
        <f>求节点($AT$17:$AT$22,BO$17:BO$22,将星节奏统计!PQ35)</f>
        <v>0</v>
      </c>
      <c r="QJ36" s="3">
        <v>32</v>
      </c>
      <c r="QK36" s="28">
        <f t="shared" ca="1" si="41"/>
        <v>0.25758553333754142</v>
      </c>
      <c r="QL36" s="28">
        <f t="shared" ca="1" si="41"/>
        <v>0.29927097361223143</v>
      </c>
      <c r="QM36" s="28">
        <f t="shared" ca="1" si="41"/>
        <v>0.36665029671101745</v>
      </c>
      <c r="QN36" s="28">
        <f t="shared" ca="1" si="41"/>
        <v>0.50967652764073956</v>
      </c>
      <c r="QO36" s="28">
        <f t="shared" ca="1" si="41"/>
        <v>0.61606154335171548</v>
      </c>
      <c r="QP36" s="28">
        <f t="shared" ca="1" si="42"/>
        <v>2.4109946851437608E-2</v>
      </c>
      <c r="QQ36" s="28">
        <f t="shared" ca="1" si="42"/>
        <v>2.9077618579787301E-2</v>
      </c>
      <c r="QR36" s="28">
        <f t="shared" ca="1" si="42"/>
        <v>3.9395079515104667E-2</v>
      </c>
      <c r="QS36" s="28">
        <f t="shared" ca="1" si="42"/>
        <v>7.3815286860265672E-2</v>
      </c>
      <c r="QT36" s="28">
        <f t="shared" ca="1" si="42"/>
        <v>0.10731129110369231</v>
      </c>
      <c r="QU36" s="28">
        <f t="shared" ca="1" si="43"/>
        <v>6.3570960749038452E-2</v>
      </c>
      <c r="QV36" s="28">
        <f t="shared" ca="1" si="43"/>
        <v>7.0806855621661807E-2</v>
      </c>
      <c r="QW36" s="28">
        <f t="shared" ca="1" si="43"/>
        <v>8.2786489327214524E-2</v>
      </c>
      <c r="QX36" s="28">
        <f t="shared" ca="1" si="43"/>
        <v>0.1</v>
      </c>
      <c r="QY36" s="28">
        <f t="shared" ca="1" si="43"/>
        <v>0.1</v>
      </c>
      <c r="QZ36" s="28">
        <f t="shared" ca="1" si="44"/>
        <v>0.16883205419875386</v>
      </c>
      <c r="RA36" s="28">
        <f t="shared" ca="1" si="44"/>
        <v>0.19432140408272436</v>
      </c>
      <c r="RB36" s="28">
        <f t="shared" ca="1" si="44"/>
        <v>0.22971869232686226</v>
      </c>
      <c r="RC36" s="28">
        <f t="shared" ca="1" si="44"/>
        <v>0.32948510527849806</v>
      </c>
      <c r="RD36" s="28">
        <f t="shared" ca="1" si="44"/>
        <v>0.41265355574715301</v>
      </c>
      <c r="RE36" s="28">
        <f t="shared" ca="1" si="45"/>
        <v>1.5068716782148495E-2</v>
      </c>
      <c r="RF36" s="28">
        <f t="shared" ca="1" si="45"/>
        <v>1.8173511612367063E-2</v>
      </c>
      <c r="RG36" s="28">
        <f t="shared" ca="1" si="45"/>
        <v>2.4621924696940412E-2</v>
      </c>
      <c r="RH36" s="28">
        <f t="shared" ca="1" si="45"/>
        <v>4.6134554287666045E-2</v>
      </c>
      <c r="RI36" s="28">
        <f t="shared" ca="1" si="45"/>
        <v>6.7069556939807692E-2</v>
      </c>
      <c r="RJ36" s="28">
        <f t="shared" ca="1" si="46"/>
        <v>8.3711818119353715E-6</v>
      </c>
      <c r="RK36" s="28">
        <f t="shared" ca="1" si="46"/>
        <v>0</v>
      </c>
      <c r="RL36" s="28">
        <f t="shared" ca="1" si="46"/>
        <v>7.2828448967653461E-6</v>
      </c>
      <c r="RM36" s="28">
        <f t="shared" ca="1" si="46"/>
        <v>0</v>
      </c>
      <c r="RN36" s="28">
        <f t="shared" ca="1" si="46"/>
        <v>6.0148661676856854E-6</v>
      </c>
      <c r="RO36" s="28">
        <f t="shared" ca="1" si="47"/>
        <v>8.0072173853293349E-6</v>
      </c>
      <c r="RP36" s="28">
        <f t="shared" ca="1" si="47"/>
        <v>0</v>
      </c>
      <c r="RQ36" s="28">
        <f t="shared" ca="1" si="47"/>
        <v>6.9661994664717286E-6</v>
      </c>
      <c r="RR36" s="28">
        <f t="shared" ca="1" si="47"/>
        <v>0</v>
      </c>
      <c r="RS36" s="28">
        <f t="shared" ca="1" si="47"/>
        <v>5.7533502473526565E-6</v>
      </c>
      <c r="RT36" s="28">
        <f t="shared" ca="1" si="48"/>
        <v>2.8067921444520444E-2</v>
      </c>
      <c r="RU36" s="28">
        <f t="shared" ca="1" si="48"/>
        <v>3.267371858406469E-2</v>
      </c>
      <c r="RV36" s="28">
        <f t="shared" ca="1" si="48"/>
        <v>4.1741906945866679E-2</v>
      </c>
      <c r="RW36" s="28">
        <f t="shared" ca="1" si="48"/>
        <v>6.5369728510626321E-2</v>
      </c>
      <c r="RX36" s="28">
        <f t="shared" ca="1" si="48"/>
        <v>8.2171488998007927E-2</v>
      </c>
      <c r="RY36" s="28">
        <f t="shared" ca="1" si="49"/>
        <v>7.2406483463165985E-2</v>
      </c>
      <c r="RZ36" s="28">
        <f t="shared" ca="1" si="49"/>
        <v>8.2829819417223907E-2</v>
      </c>
      <c r="SA36" s="28">
        <f t="shared" ca="1" si="49"/>
        <v>9.797733441433884E-2</v>
      </c>
      <c r="SB36" s="28">
        <f t="shared" ca="1" si="49"/>
        <v>0.12339413978824236</v>
      </c>
      <c r="SC36" s="28">
        <f t="shared" ca="1" si="49"/>
        <v>0.13141692872904095</v>
      </c>
    </row>
    <row r="37" spans="5:497" x14ac:dyDescent="0.2">
      <c r="E37" s="5" t="s">
        <v>443</v>
      </c>
      <c r="F37" s="28">
        <v>0.4</v>
      </c>
      <c r="G37" s="28">
        <f t="shared" si="57"/>
        <v>0.4</v>
      </c>
      <c r="H37" s="31">
        <f t="shared" si="58"/>
        <v>0</v>
      </c>
      <c r="L37" s="5">
        <v>1</v>
      </c>
      <c r="M37" s="60">
        <v>34</v>
      </c>
      <c r="N37" s="39" t="str">
        <f>IF(将星标签统计!H36="","",将星标签统计!H36)</f>
        <v>廉颇</v>
      </c>
      <c r="O37" s="60">
        <f>IF(将星标签统计!K36="",0,1)</f>
        <v>1</v>
      </c>
      <c r="P37" s="60" t="s">
        <v>584</v>
      </c>
      <c r="Q37" s="39">
        <v>1</v>
      </c>
      <c r="R37" s="40">
        <f t="shared" si="59"/>
        <v>0.6</v>
      </c>
      <c r="S37" s="40">
        <f t="shared" si="24"/>
        <v>0.6</v>
      </c>
      <c r="T37" s="40">
        <v>0.1</v>
      </c>
      <c r="U37" s="40">
        <v>0.2</v>
      </c>
      <c r="V37" s="40">
        <v>0.3</v>
      </c>
      <c r="W37" s="40">
        <v>0.4</v>
      </c>
      <c r="X37" s="40">
        <v>0.5</v>
      </c>
      <c r="Y37" s="40">
        <v>0.6</v>
      </c>
      <c r="AC37" s="5">
        <v>0</v>
      </c>
      <c r="AD37" s="5">
        <v>34</v>
      </c>
      <c r="AE37" s="5" t="str">
        <f>IF(将星标签统计!BF36="","",将星标签统计!BF36)</f>
        <v/>
      </c>
      <c r="AF37" s="5">
        <f>IF(将星标签统计!CA36=0,0,1)</f>
        <v>0</v>
      </c>
      <c r="AH37" s="5">
        <f t="shared" si="25"/>
        <v>0</v>
      </c>
      <c r="AI37" s="28">
        <f t="shared" si="60"/>
        <v>0</v>
      </c>
      <c r="AJ37" s="55">
        <f t="shared" si="26"/>
        <v>0</v>
      </c>
      <c r="AU37" s="28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U37" s="3">
        <v>33</v>
      </c>
      <c r="CV37" s="28">
        <f>求节点($AT$5:$AT$10,AV$5:AV$10,将星节奏统计!BJ36)</f>
        <v>2.9179183960578944E-2</v>
      </c>
      <c r="CW37" s="28">
        <f>求节点($AT$5:$AT$10,AW$5:AW$10,将星节奏统计!BK36)</f>
        <v>6.5316799416800936E-2</v>
      </c>
      <c r="CX37" s="28">
        <f>求节点($AT$5:$AT$10,AX$5:AX$10,将星节奏统计!BL36)</f>
        <v>8.4864715324093863E-3</v>
      </c>
      <c r="CY37" s="28">
        <f>求节点($AT$5:$AT$10,AY$5:AY$10,将星节奏统计!BM36)</f>
        <v>0</v>
      </c>
      <c r="CZ37" s="28">
        <f>求节点($AT$5:$AT$10,AZ$5:AZ$10,将星节奏统计!BN36)</f>
        <v>0</v>
      </c>
      <c r="DA37" s="28">
        <f>求节点($AT$5:$AT$10,BA$5:BA$10,将星节奏统计!BO36)</f>
        <v>0</v>
      </c>
      <c r="DB37" s="28">
        <f>求节点($AT$5:$AT$10,BB$5:BB$10,将星节奏统计!BP36)</f>
        <v>0</v>
      </c>
      <c r="DC37" s="28">
        <f>求节点($AT$5:$AT$10,BC$5:BC$10,将星节奏统计!BQ36)</f>
        <v>0</v>
      </c>
      <c r="DD37" s="28">
        <f>求节点($AT$5:$AT$10,BD$5:BD$10,将星节奏统计!BR36)</f>
        <v>0</v>
      </c>
      <c r="DE37" s="28">
        <f>求节点($AT$5:$AT$10,BE$5:BE$10,将星节奏统计!BS36)</f>
        <v>0</v>
      </c>
      <c r="DF37" s="28">
        <f>求节点($AT$5:$AT$10,BF$5:BF$10,将星节奏统计!BT36)</f>
        <v>0</v>
      </c>
      <c r="DG37" s="28">
        <f>求节点($AT$5:$AT$10,BG$5:BG$10,将星节奏统计!BU36)</f>
        <v>0</v>
      </c>
      <c r="DH37" s="28">
        <f>求节点($AT$5:$AT$10,BH$5:BH$10,将星节奏统计!BV36)</f>
        <v>0</v>
      </c>
      <c r="DI37" s="28">
        <f>求节点($AT$5:$AT$10,BI$5:BI$10,将星节奏统计!BW36)</f>
        <v>0</v>
      </c>
      <c r="DJ37" s="28">
        <f>求节点($AT$5:$AT$10,BJ$5:BJ$10,将星节奏统计!BX36)</f>
        <v>0</v>
      </c>
      <c r="DK37" s="28">
        <f>求节点($AT$5:$AT$10,BK$5:BK$10,将星节奏统计!BY36)</f>
        <v>0</v>
      </c>
      <c r="DL37" s="28">
        <f>求节点($AT$5:$AT$10,BL$5:BL$10,将星节奏统计!BZ36)</f>
        <v>0.35523222653862813</v>
      </c>
      <c r="DM37" s="28">
        <f>求节点($AT$5:$AT$10,BM$5:BM$10,将星节奏统计!CA36)</f>
        <v>0.26108069654766991</v>
      </c>
      <c r="DN37" s="28">
        <f>求节点($AT$5:$AT$10,BN$5:BN$10,将星节奏统计!CB36)</f>
        <v>0.20810785887348976</v>
      </c>
      <c r="DO37" s="28">
        <f>求节点($AT$5:$AT$10,BO$5:BO$10,将星节奏统计!CC36)</f>
        <v>0</v>
      </c>
      <c r="DP37" s="28">
        <f>求节点($AT$5:$AT$10,BP$5:BP$10,将星节奏统计!CD36)</f>
        <v>0.15196891970240636</v>
      </c>
      <c r="DQ37" s="28">
        <f>求节点($AT$5:$AT$10,BQ$5:BQ$10,将星节奏统计!CE36)</f>
        <v>0.10131261313493758</v>
      </c>
      <c r="DR37" s="28">
        <f>求节点($AT$5:$AT$10,BR$5:BR$10,将星节奏统计!CF36)</f>
        <v>0.26108069654766991</v>
      </c>
      <c r="DS37" s="28">
        <f>求节点($AT$5:$AT$10,BS$5:BS$10,将星节奏统计!CG36)</f>
        <v>0</v>
      </c>
      <c r="DT37" s="28">
        <f>求节点($AT$5:$AT$10,BT$5:BT$10,将星节奏统计!CH36)</f>
        <v>0.10131261313493758</v>
      </c>
      <c r="DU37" s="28">
        <f>求节点($AT$5:$AT$10,BU$5:BU$10,将星节奏统计!CI36)</f>
        <v>6.6434899622743751E-2</v>
      </c>
      <c r="DV37" s="28">
        <f>求节点($AT$5:$AT$10,BV$5:BV$10,将星节奏统计!CJ36)</f>
        <v>0.26518062064115522</v>
      </c>
      <c r="DW37" s="28">
        <f>求节点($AT$5:$AT$10,BW$5:BW$10,将星节奏统计!CK36)</f>
        <v>8.4361735218360101E-3</v>
      </c>
      <c r="DX37" s="28">
        <f>求节点($AT$5:$AT$10,BX$5:BX$10,将星节奏统计!CL36)</f>
        <v>5.2726084511475063E-3</v>
      </c>
      <c r="DY37" s="28">
        <f>求节点($AT$5:$AT$10,BY$5:BY$10,将星节奏统计!CM36)</f>
        <v>8.4361735218360101E-3</v>
      </c>
      <c r="DZ37" s="28">
        <f>求节点($AT$5:$AT$10,BZ$5:BZ$10,将星节奏统计!CN36)</f>
        <v>5.2726084511475063E-3</v>
      </c>
      <c r="EA37" s="28">
        <f>求节点($AT$5:$AT$10,CA$5:CA$10,将星节奏统计!CO36)</f>
        <v>1.0545216902295013E-2</v>
      </c>
      <c r="EB37" s="28">
        <f>求节点($AT$5:$AT$10,CB$5:CB$10,将星节奏统计!CP36)</f>
        <v>1.0545216902295013E-2</v>
      </c>
      <c r="EC37" s="28">
        <f>求节点($AT$5:$AT$10,CC$5:CC$10,将星节奏统计!CQ36)</f>
        <v>1.0545216902295013E-2</v>
      </c>
      <c r="ED37" s="28">
        <f>求节点($AT$5:$AT$10,CD$5:CD$10,将星节奏统计!CR36)</f>
        <v>1.0545216902295013E-2</v>
      </c>
      <c r="EE37" s="28">
        <f>求节点($AT$5:$AT$10,CE$5:CE$10,将星节奏统计!CS36)</f>
        <v>6.3271301413770006E-3</v>
      </c>
      <c r="EF37" s="28">
        <f>求节点($AT$5:$AT$10,CF$5:CF$10,将星节奏统计!CT36)</f>
        <v>6.3271301413770006E-3</v>
      </c>
      <c r="EG37" s="28">
        <f>求节点($AT$5:$AT$10,CG$5:CG$10,将星节奏统计!CU36)</f>
        <v>6.3271301413770006E-3</v>
      </c>
      <c r="EH37" s="28">
        <f>求节点($AT$5:$AT$10,CH$5:CH$10,将星节奏统计!CV36)</f>
        <v>6.3271301413770006E-3</v>
      </c>
      <c r="EI37" s="28">
        <f>求节点($AT$5:$AT$10,CI$5:CI$10,将星节奏统计!CW36)</f>
        <v>8.4361735218360101E-3</v>
      </c>
      <c r="EJ37" s="28">
        <f>求节点($AT$5:$AT$10,CJ$5:CJ$10,将星节奏统计!CX36)</f>
        <v>5.2726084511475063E-3</v>
      </c>
      <c r="EK37" s="28">
        <f>求节点($AT$5:$AT$10,CK$5:CK$10,将星节奏统计!CY36)</f>
        <v>0</v>
      </c>
      <c r="EL37" s="28">
        <f>求节点($AT$5:$AT$10,CL$5:CL$10,将星节奏统计!CZ36)</f>
        <v>0</v>
      </c>
      <c r="EM37" s="28">
        <f>求节点($AT$5:$AT$10,CM$5:CM$10,将星节奏统计!DA36)</f>
        <v>0</v>
      </c>
      <c r="EN37" s="28">
        <f>求节点($AT$5:$AT$10,CN$5:CN$10,将星节奏统计!DB36)</f>
        <v>0</v>
      </c>
      <c r="EO37" s="28">
        <f>求节点($AT$5:$AT$10,CO$5:CO$10,将星节奏统计!DC36)</f>
        <v>0</v>
      </c>
      <c r="EP37" s="28">
        <f>求节点($AT$5:$AT$10,CP$5:CP$10,将星节奏统计!DD36)</f>
        <v>0</v>
      </c>
      <c r="EQ37" s="28">
        <f>求节点($AT$5:$AT$10,CQ$5:CQ$10,将星节奏统计!DE36)</f>
        <v>0</v>
      </c>
      <c r="ER37" s="28">
        <f>求节点($AT$5:$AT$10,CR$5:CR$10,将星节奏统计!DF36)</f>
        <v>0</v>
      </c>
      <c r="ES37" s="28">
        <f>求节点($AT$5:$AT$10,CS$5:CS$10,将星节奏统计!DG36)</f>
        <v>0</v>
      </c>
      <c r="ET37" s="28">
        <f>求节点($AT$17:$AT$22,AV$17:AV$22,将星节奏统计!DJ36)</f>
        <v>0</v>
      </c>
      <c r="EU37" s="28">
        <f>求节点($AT$17:$AT$22,AW$17:AW$22,将星节奏统计!DK36)</f>
        <v>0</v>
      </c>
      <c r="EV37" s="28">
        <f>求节点($AT$17:$AT$22,AX$17:AX$22,将星节奏统计!DL36)</f>
        <v>0</v>
      </c>
      <c r="EW37" s="28">
        <f>求节点($AT$17:$AT$22,AY$17:AY$22,将星节奏统计!DM36)</f>
        <v>5.7277653241795401E-6</v>
      </c>
      <c r="EX37" s="28">
        <f>求节点($AT$17:$AT$22,AZ$17:AZ$22,将星节奏统计!DN36)</f>
        <v>8.5916479862745143E-6</v>
      </c>
      <c r="EY37" s="28">
        <f>求节点($AT$17:$AT$22,BA$17:BA$22,将星节奏统计!DO36)</f>
        <v>8.5916479862745143E-6</v>
      </c>
      <c r="EZ37" s="28">
        <f>求节点($AT$17:$AT$22,BB$17:BB$22,将星节奏统计!DP36)</f>
        <v>1.3017648464053871E-5</v>
      </c>
      <c r="FA37" s="28">
        <f>求节点($AT$17:$AT$22,BC$17:BC$22,将星节奏统计!DQ36)</f>
        <v>0</v>
      </c>
      <c r="FB37" s="28">
        <f>求节点($AT$17:$AT$22,BD$17:BD$22,将星节奏统计!DR36)</f>
        <v>8.5916479862745143E-6</v>
      </c>
      <c r="FC37" s="28">
        <f>求节点($AT$17:$AT$22,BE$17:BE$22,将星节奏统计!DS36)</f>
        <v>0</v>
      </c>
      <c r="FD37" s="28">
        <f>求节点($AT$17:$AT$22,BF$17:BF$22,将星节奏统计!DT36)</f>
        <v>0</v>
      </c>
      <c r="FE37" s="28">
        <f>求节点($AT$17:$AT$22,BG$17:BG$22,将星节奏统计!DU36)</f>
        <v>0</v>
      </c>
      <c r="FF37" s="28">
        <f>求节点($AT$17:$AT$22,BH$17:BH$22,将星节奏统计!DV36)</f>
        <v>0</v>
      </c>
      <c r="FG37" s="28">
        <f>求节点($AT$17:$AT$22,BI$17:BI$22,将星节奏统计!DW36)</f>
        <v>0</v>
      </c>
      <c r="FH37" s="28">
        <f>求节点($AT$17:$AT$22,BJ$17:BJ$22,将星节奏统计!DX36)</f>
        <v>0</v>
      </c>
      <c r="FI37" s="28">
        <f>求节点($AT$17:$AT$22,BK$17:BK$22,将星节奏统计!DY36)</f>
        <v>0</v>
      </c>
      <c r="FJ37" s="28">
        <f>求节点($AT$17:$AT$22,BL$17:BL$22,将星节奏统计!DZ36)</f>
        <v>0</v>
      </c>
      <c r="FK37" s="28">
        <f>求节点($AT$17:$AT$22,BM$17:BM$22,将星节奏统计!EA36)</f>
        <v>0</v>
      </c>
      <c r="FL37" s="28">
        <f>求节点($AT$17:$AT$22,BN$17:BN$22,将星节奏统计!EB36)</f>
        <v>0</v>
      </c>
      <c r="FM37" s="28">
        <f>求节点($AT$17:$AT$22,BO$17:BO$22,将星节奏统计!EC36)</f>
        <v>0</v>
      </c>
      <c r="FN37" s="28">
        <f>求节点($AT$5:$AT$10,AV$5:AV$10,将星节奏统计!EG36)</f>
        <v>3.4158443934605348E-2</v>
      </c>
      <c r="FO37" s="28">
        <f>求节点($AT$5:$AT$10,AW$5:AW$10,将星节奏统计!EH36)</f>
        <v>7.3139419611289488E-2</v>
      </c>
      <c r="FP37" s="28">
        <f>求节点($AT$5:$AT$10,AX$5:AX$10,将星节奏统计!EI36)</f>
        <v>1.0287303889682268E-2</v>
      </c>
      <c r="FQ37" s="28">
        <f>求节点($AT$5:$AT$10,AY$5:AY$10,将星节奏统计!EJ36)</f>
        <v>0</v>
      </c>
      <c r="FR37" s="28">
        <f>求节点($AT$5:$AT$10,AZ$5:AZ$10,将星节奏统计!EK36)</f>
        <v>0</v>
      </c>
      <c r="FS37" s="28">
        <f>求节点($AT$5:$AT$10,BA$5:BA$10,将星节奏统计!EL36)</f>
        <v>0</v>
      </c>
      <c r="FT37" s="28">
        <f>求节点($AT$5:$AT$10,BB$5:BB$10,将星节奏统计!EM36)</f>
        <v>0</v>
      </c>
      <c r="FU37" s="28">
        <f>求节点($AT$5:$AT$10,BC$5:BC$10,将星节奏统计!EN36)</f>
        <v>0</v>
      </c>
      <c r="FV37" s="28">
        <f>求节点($AT$5:$AT$10,BD$5:BD$10,将星节奏统计!EO36)</f>
        <v>0</v>
      </c>
      <c r="FW37" s="28">
        <f>求节点($AT$5:$AT$10,BE$5:BE$10,将星节奏统计!EP36)</f>
        <v>0</v>
      </c>
      <c r="FX37" s="28">
        <f>求节点($AT$5:$AT$10,BF$5:BF$10,将星节奏统计!EQ36)</f>
        <v>0</v>
      </c>
      <c r="FY37" s="28">
        <f>求节点($AT$5:$AT$10,BG$5:BG$10,将星节奏统计!ER36)</f>
        <v>0</v>
      </c>
      <c r="FZ37" s="28">
        <f>求节点($AT$5:$AT$10,BH$5:BH$10,将星节奏统计!ES36)</f>
        <v>0</v>
      </c>
      <c r="GA37" s="28">
        <f>求节点($AT$5:$AT$10,BI$5:BI$10,将星节奏统计!ET36)</f>
        <v>0</v>
      </c>
      <c r="GB37" s="28">
        <f>求节点($AT$5:$AT$10,BJ$5:BJ$10,将星节奏统计!EU36)</f>
        <v>0</v>
      </c>
      <c r="GC37" s="28">
        <f>求节点($AT$5:$AT$10,BK$5:BK$10,将星节奏统计!EV36)</f>
        <v>0</v>
      </c>
      <c r="GD37" s="28">
        <f>求节点($AT$5:$AT$10,BL$5:BL$10,将星节奏统计!EW36)</f>
        <v>0.40939259818593288</v>
      </c>
      <c r="GE37" s="28">
        <f>求节点($AT$5:$AT$10,BM$5:BM$10,将星节奏统计!EX36)</f>
        <v>0.30574607779364532</v>
      </c>
      <c r="GF37" s="28">
        <f>求节点($AT$5:$AT$10,BN$5:BN$10,将星节奏统计!EY36)</f>
        <v>0.23812173149470445</v>
      </c>
      <c r="GG37" s="28">
        <f>求节点($AT$5:$AT$10,BO$5:BO$10,将星节奏统计!EZ36)</f>
        <v>0</v>
      </c>
      <c r="GH37" s="28">
        <f>求节点($AT$5:$AT$10,BP$5:BP$10,将星节奏统计!FA36)</f>
        <v>0.17512247858162913</v>
      </c>
      <c r="GI37" s="28">
        <f>求节点($AT$5:$AT$10,BQ$5:BQ$10,将星节奏统计!FB36)</f>
        <v>0.11674831905441943</v>
      </c>
      <c r="GJ37" s="28">
        <f>求节点($AT$5:$AT$10,BR$5:BR$10,将星节奏统计!FC36)</f>
        <v>0.30574607779364532</v>
      </c>
      <c r="GK37" s="28">
        <f>求节点($AT$5:$AT$10,BS$5:BS$10,将星节奏统计!FD36)</f>
        <v>0</v>
      </c>
      <c r="GL37" s="28">
        <f>求节点($AT$5:$AT$10,BT$5:BT$10,将星节奏统计!FE36)</f>
        <v>0.11674831905441943</v>
      </c>
      <c r="GM37" s="28">
        <f>求节点($AT$5:$AT$10,BU$5:BU$10,将星节奏统计!FF36)</f>
        <v>7.5902583428778619E-2</v>
      </c>
      <c r="GN37" s="28">
        <f>求节点($AT$5:$AT$10,BV$5:BV$10,将星节奏统计!FG36)</f>
        <v>0.30087337373017647</v>
      </c>
      <c r="GO37" s="28">
        <f>求节点($AT$5:$AT$10,BW$5:BW$10,将星节奏统计!FH36)</f>
        <v>1.0226332622903275E-2</v>
      </c>
      <c r="GP37" s="28">
        <f>求节点($AT$5:$AT$10,BX$5:BX$10,将星节奏统计!FI36)</f>
        <v>6.3914578893145488E-3</v>
      </c>
      <c r="GQ37" s="28">
        <f>求节点($AT$5:$AT$10,BY$5:BY$10,将星节奏统计!FJ36)</f>
        <v>1.0226332622903275E-2</v>
      </c>
      <c r="GR37" s="28">
        <f>求节点($AT$5:$AT$10,BZ$5:BZ$10,将星节奏统计!FK36)</f>
        <v>6.3914578893145488E-3</v>
      </c>
      <c r="GS37" s="28">
        <f>求节点($AT$5:$AT$10,CA$5:CA$10,将星节奏统计!FL36)</f>
        <v>1.2782915778629098E-2</v>
      </c>
      <c r="GT37" s="28">
        <f>求节点($AT$5:$AT$10,CB$5:CB$10,将星节奏统计!FM36)</f>
        <v>1.2782915778629098E-2</v>
      </c>
      <c r="GU37" s="28">
        <f>求节点($AT$5:$AT$10,CC$5:CC$10,将星节奏统计!FN36)</f>
        <v>1.2782915778629098E-2</v>
      </c>
      <c r="GV37" s="28">
        <f>求节点($AT$5:$AT$10,CD$5:CD$10,将星节奏统计!FO36)</f>
        <v>1.2782915778629098E-2</v>
      </c>
      <c r="GW37" s="28">
        <f>求节点($AT$5:$AT$10,CE$5:CE$10,将星节奏统计!FP36)</f>
        <v>7.6697494671774599E-3</v>
      </c>
      <c r="GX37" s="28">
        <f>求节点($AT$5:$AT$10,CF$5:CF$10,将星节奏统计!FQ36)</f>
        <v>7.6697494671774599E-3</v>
      </c>
      <c r="GY37" s="28">
        <f>求节点($AT$5:$AT$10,CG$5:CG$10,将星节奏统计!FR36)</f>
        <v>7.6697494671774599E-3</v>
      </c>
      <c r="GZ37" s="28">
        <f>求节点($AT$5:$AT$10,CH$5:CH$10,将星节奏统计!FS36)</f>
        <v>7.6697494671774599E-3</v>
      </c>
      <c r="HA37" s="28">
        <f>求节点($AT$5:$AT$10,CI$5:CI$10,将星节奏统计!FT36)</f>
        <v>1.0226332622903275E-2</v>
      </c>
      <c r="HB37" s="28">
        <f>求节点($AT$5:$AT$10,CJ$5:CJ$10,将星节奏统计!FU36)</f>
        <v>6.3914578893145488E-3</v>
      </c>
      <c r="HC37" s="28">
        <f>求节点($AT$5:$AT$10,CK$5:CK$10,将星节奏统计!FV36)</f>
        <v>0</v>
      </c>
      <c r="HD37" s="28">
        <f>求节点($AT$5:$AT$10,CL$5:CL$10,将星节奏统计!FW36)</f>
        <v>0</v>
      </c>
      <c r="HE37" s="28">
        <f>求节点($AT$5:$AT$10,CM$5:CM$10,将星节奏统计!FX36)</f>
        <v>0</v>
      </c>
      <c r="HF37" s="28">
        <f>求节点($AT$5:$AT$10,CN$5:CN$10,将星节奏统计!FY36)</f>
        <v>0</v>
      </c>
      <c r="HG37" s="28">
        <f>求节点($AT$5:$AT$10,CO$5:CO$10,将星节奏统计!FZ36)</f>
        <v>0</v>
      </c>
      <c r="HH37" s="28">
        <f>求节点($AT$5:$AT$10,CP$5:CP$10,将星节奏统计!GA36)</f>
        <v>0</v>
      </c>
      <c r="HI37" s="28">
        <f>求节点($AT$5:$AT$10,CQ$5:CQ$10,将星节奏统计!GB36)</f>
        <v>0</v>
      </c>
      <c r="HJ37" s="28">
        <f>求节点($AT$5:$AT$10,CR$5:CR$10,将星节奏统计!GC36)</f>
        <v>0</v>
      </c>
      <c r="HK37" s="28">
        <f>求节点($AT$5:$AT$10,CS$5:CS$10,将星节奏统计!GD36)</f>
        <v>0</v>
      </c>
      <c r="HL37" s="28">
        <f>求节点($AT$17:$AT$22,AV$17:AV$22,将星节奏统计!GG36)</f>
        <v>0</v>
      </c>
      <c r="HM37" s="28">
        <f>求节点($AT$17:$AT$22,AW$17:AW$22,将星节奏统计!GH36)</f>
        <v>0</v>
      </c>
      <c r="HN37" s="28">
        <f>求节点($AT$17:$AT$22,AX$17:AX$22,将星节奏统计!GI36)</f>
        <v>0</v>
      </c>
      <c r="HO37" s="28">
        <f>求节点($AT$17:$AT$22,AY$17:AY$22,将星节奏统计!GJ36)</f>
        <v>0</v>
      </c>
      <c r="HP37" s="28">
        <f>求节点($AT$17:$AT$22,AZ$17:AZ$22,将星节奏统计!GK36)</f>
        <v>0</v>
      </c>
      <c r="HQ37" s="28">
        <f>求节点($AT$17:$AT$22,BA$17:BA$22,将星节奏统计!GL36)</f>
        <v>0</v>
      </c>
      <c r="HR37" s="28">
        <f>求节点($AT$17:$AT$22,BB$17:BB$22,将星节奏统计!GM36)</f>
        <v>0</v>
      </c>
      <c r="HS37" s="28">
        <f>求节点($AT$17:$AT$22,BC$17:BC$22,将星节奏统计!GN36)</f>
        <v>0</v>
      </c>
      <c r="HT37" s="28">
        <f>求节点($AT$17:$AT$22,BD$17:BD$22,将星节奏统计!GO36)</f>
        <v>0</v>
      </c>
      <c r="HU37" s="28">
        <f>求节点($AT$17:$AT$22,BE$17:BE$22,将星节奏统计!GP36)</f>
        <v>0</v>
      </c>
      <c r="HV37" s="28">
        <f>求节点($AT$17:$AT$22,BF$17:BF$22,将星节奏统计!GQ36)</f>
        <v>0</v>
      </c>
      <c r="HW37" s="28">
        <f>求节点($AT$17:$AT$22,BG$17:BG$22,将星节奏统计!GR36)</f>
        <v>0</v>
      </c>
      <c r="HX37" s="28">
        <f>求节点($AT$17:$AT$22,BH$17:BH$22,将星节奏统计!GS36)</f>
        <v>0</v>
      </c>
      <c r="HY37" s="28">
        <f>求节点($AT$17:$AT$22,BI$17:BI$22,将星节奏统计!GT36)</f>
        <v>0</v>
      </c>
      <c r="HZ37" s="28">
        <f>求节点($AT$17:$AT$22,BJ$17:BJ$22,将星节奏统计!GU36)</f>
        <v>0</v>
      </c>
      <c r="IA37" s="28">
        <f>求节点($AT$17:$AT$22,BK$17:BK$22,将星节奏统计!GV36)</f>
        <v>0</v>
      </c>
      <c r="IB37" s="28">
        <f>求节点($AT$17:$AT$22,BL$17:BL$22,将星节奏统计!GW36)</f>
        <v>0</v>
      </c>
      <c r="IC37" s="28">
        <f>求节点($AT$17:$AT$22,BM$17:BM$22,将星节奏统计!GX36)</f>
        <v>0</v>
      </c>
      <c r="ID37" s="28">
        <f>求节点($AT$17:$AT$22,BN$17:BN$22,将星节奏统计!GY36)</f>
        <v>0</v>
      </c>
      <c r="IE37" s="28">
        <f>求节点($AT$17:$AT$22,BO$17:BO$22,将星节奏统计!GZ36)</f>
        <v>0</v>
      </c>
      <c r="IF37" s="28">
        <f>求节点($AT$5:$AT$10,AV$5:AV$10,将星节奏统计!HD36)</f>
        <v>4.3447155260587643E-2</v>
      </c>
      <c r="IG37" s="28">
        <f>求节点($AT$5:$AT$10,AW$5:AW$10,将星节奏统计!HE36)</f>
        <v>8.4431309654983411E-2</v>
      </c>
      <c r="IH37" s="28">
        <f>求节点($AT$5:$AT$10,AX$5:AX$10,将星节奏统计!HF36)</f>
        <v>1.4002927196173253E-2</v>
      </c>
      <c r="II37" s="28">
        <f>求节点($AT$5:$AT$10,AY$5:AY$10,将星节奏统计!HG36)</f>
        <v>0</v>
      </c>
      <c r="IJ37" s="28">
        <f>求节点($AT$5:$AT$10,AZ$5:AZ$10,将星节奏统计!HH36)</f>
        <v>0</v>
      </c>
      <c r="IK37" s="28">
        <f>求节点($AT$5:$AT$10,BA$5:BA$10,将星节奏统计!HI36)</f>
        <v>0</v>
      </c>
      <c r="IL37" s="28">
        <f>求节点($AT$5:$AT$10,BB$5:BB$10,将星节奏统计!HJ36)</f>
        <v>0</v>
      </c>
      <c r="IM37" s="28">
        <f>求节点($AT$5:$AT$10,BC$5:BC$10,将星节奏统计!HK36)</f>
        <v>0</v>
      </c>
      <c r="IN37" s="28">
        <f>求节点($AT$5:$AT$10,BD$5:BD$10,将星节奏统计!HL36)</f>
        <v>0</v>
      </c>
      <c r="IO37" s="28">
        <f>求节点($AT$5:$AT$10,BE$5:BE$10,将星节奏统计!HM36)</f>
        <v>0</v>
      </c>
      <c r="IP37" s="28">
        <f>求节点($AT$5:$AT$10,BF$5:BF$10,将星节奏统计!HN36)</f>
        <v>0</v>
      </c>
      <c r="IQ37" s="28">
        <f>求节点($AT$5:$AT$10,BG$5:BG$10,将星节奏统计!HO36)</f>
        <v>0</v>
      </c>
      <c r="IR37" s="28">
        <f>求节点($AT$5:$AT$10,BH$5:BH$10,将星节奏统计!HP36)</f>
        <v>0</v>
      </c>
      <c r="IS37" s="28">
        <f>求节点($AT$5:$AT$10,BI$5:BI$10,将星节奏统计!HQ36)</f>
        <v>0</v>
      </c>
      <c r="IT37" s="28">
        <f>求节点($AT$5:$AT$10,BJ$5:BJ$10,将星节奏统计!HR36)</f>
        <v>0</v>
      </c>
      <c r="IU37" s="28">
        <f>求节点($AT$5:$AT$10,BK$5:BK$10,将星节奏统计!HS36)</f>
        <v>0</v>
      </c>
      <c r="IV37" s="28">
        <f>求节点($AT$5:$AT$10,BL$5:BL$10,将星节奏统计!HT36)</f>
        <v>0.46480705600108452</v>
      </c>
      <c r="IW37" s="28">
        <f>求节点($AT$5:$AT$10,BM$5:BM$10,将星节奏统计!HU36)</f>
        <v>0.38005854392346505</v>
      </c>
      <c r="IX37" s="28">
        <f>求节点($AT$5:$AT$10,BN$5:BN$10,将星节奏统计!HV36)</f>
        <v>0.30003991631145344</v>
      </c>
      <c r="IY37" s="28">
        <f>求节点($AT$5:$AT$10,BO$5:BO$10,将星节奏统计!HW36)</f>
        <v>0</v>
      </c>
      <c r="IZ37" s="28">
        <f>求节点($AT$5:$AT$10,BP$5:BP$10,将星节奏统计!HX36)</f>
        <v>0.22289477823651327</v>
      </c>
      <c r="JA37" s="28">
        <f>求节点($AT$5:$AT$10,BQ$5:BQ$10,将星节奏统计!HY36)</f>
        <v>0.14859651882434219</v>
      </c>
      <c r="JB37" s="28">
        <f>求节点($AT$5:$AT$10,BR$5:BR$10,将星节奏统计!HZ36)</f>
        <v>0.38005854392346505</v>
      </c>
      <c r="JC37" s="28">
        <f>求节点($AT$5:$AT$10,BS$5:BS$10,将星节奏统计!IA36)</f>
        <v>0</v>
      </c>
      <c r="JD37" s="28">
        <f>求节点($AT$5:$AT$10,BT$5:BT$10,将星节奏统计!IB36)</f>
        <v>0.14859651882434219</v>
      </c>
      <c r="JE37" s="28">
        <f>求节点($AT$5:$AT$10,BU$5:BU$10,将星节奏统计!IC36)</f>
        <v>8.6531070686576284E-2</v>
      </c>
      <c r="JF37" s="28">
        <f>求节点($AT$5:$AT$10,BV$5:BV$10,将星节奏统计!ID36)</f>
        <v>0.31126430350829154</v>
      </c>
      <c r="JG37" s="28">
        <f>求节点($AT$5:$AT$10,BW$5:BW$10,将星节奏统计!IE36)</f>
        <v>1.3919934001948575E-2</v>
      </c>
      <c r="JH37" s="28">
        <f>求节点($AT$5:$AT$10,BX$5:BX$10,将星节奏统计!IF36)</f>
        <v>8.6999587512178594E-3</v>
      </c>
      <c r="JI37" s="28">
        <f>求节点($AT$5:$AT$10,BY$5:BY$10,将星节奏统计!IG36)</f>
        <v>1.3919934001948575E-2</v>
      </c>
      <c r="JJ37" s="28">
        <f>求节点($AT$5:$AT$10,BZ$5:BZ$10,将星节奏统计!IH36)</f>
        <v>8.6999587512178594E-3</v>
      </c>
      <c r="JK37" s="28">
        <f>求节点($AT$5:$AT$10,CA$5:CA$10,将星节奏统计!II36)</f>
        <v>1.7399917502435719E-2</v>
      </c>
      <c r="JL37" s="28">
        <f>求节点($AT$5:$AT$10,CB$5:CB$10,将星节奏统计!IJ36)</f>
        <v>1.7399917502435719E-2</v>
      </c>
      <c r="JM37" s="28">
        <f>求节点($AT$5:$AT$10,CC$5:CC$10,将星节奏统计!IK36)</f>
        <v>1.7399917502435719E-2</v>
      </c>
      <c r="JN37" s="28">
        <f>求节点($AT$5:$AT$10,CD$5:CD$10,将星节奏统计!IL36)</f>
        <v>1.7399917502435719E-2</v>
      </c>
      <c r="JO37" s="28">
        <f>求节点($AT$5:$AT$10,CE$5:CE$10,将星节奏统计!IM36)</f>
        <v>1.0439950501461431E-2</v>
      </c>
      <c r="JP37" s="28">
        <f>求节点($AT$5:$AT$10,CF$5:CF$10,将星节奏统计!IN36)</f>
        <v>1.0439950501461431E-2</v>
      </c>
      <c r="JQ37" s="28">
        <f>求节点($AT$5:$AT$10,CG$5:CG$10,将星节奏统计!IO36)</f>
        <v>1.0439950501461431E-2</v>
      </c>
      <c r="JR37" s="28">
        <f>求节点($AT$5:$AT$10,CH$5:CH$10,将星节奏统计!IP36)</f>
        <v>1.0439950501461431E-2</v>
      </c>
      <c r="JS37" s="28">
        <f>求节点($AT$5:$AT$10,CI$5:CI$10,将星节奏统计!IQ36)</f>
        <v>1.3919934001948575E-2</v>
      </c>
      <c r="JT37" s="28">
        <f>求节点($AT$5:$AT$10,CJ$5:CJ$10,将星节奏统计!IR36)</f>
        <v>8.6999587512178594E-3</v>
      </c>
      <c r="JU37" s="28">
        <f>求节点($AT$5:$AT$10,CK$5:CK$10,将星节奏统计!IS36)</f>
        <v>0</v>
      </c>
      <c r="JV37" s="28">
        <f>求节点($AT$5:$AT$10,CL$5:CL$10,将星节奏统计!IT36)</f>
        <v>0</v>
      </c>
      <c r="JW37" s="28">
        <f>求节点($AT$5:$AT$10,CM$5:CM$10,将星节奏统计!IU36)</f>
        <v>0</v>
      </c>
      <c r="JX37" s="28">
        <f>求节点($AT$5:$AT$10,CN$5:CN$10,将星节奏统计!IV36)</f>
        <v>0</v>
      </c>
      <c r="JY37" s="28">
        <f>求节点($AT$5:$AT$10,CO$5:CO$10,将星节奏统计!IW36)</f>
        <v>0</v>
      </c>
      <c r="JZ37" s="28">
        <f>求节点($AT$5:$AT$10,CP$5:CP$10,将星节奏统计!IX36)</f>
        <v>0</v>
      </c>
      <c r="KA37" s="28">
        <f>求节点($AT$5:$AT$10,CQ$5:CQ$10,将星节奏统计!IY36)</f>
        <v>0</v>
      </c>
      <c r="KB37" s="28">
        <f>求节点($AT$5:$AT$10,CR$5:CR$10,将星节奏统计!IZ36)</f>
        <v>0</v>
      </c>
      <c r="KC37" s="28">
        <f>求节点($AT$5:$AT$10,CS$5:CS$10,将星节奏统计!JA36)</f>
        <v>0</v>
      </c>
      <c r="KD37" s="28">
        <f>求节点($AT$17:$AT$22,AV$17:AV$22,将星节奏统计!JD36)</f>
        <v>0</v>
      </c>
      <c r="KE37" s="28">
        <f>求节点($AT$17:$AT$22,AW$17:AW$22,将星节奏统计!JE36)</f>
        <v>0</v>
      </c>
      <c r="KF37" s="28">
        <f>求节点($AT$17:$AT$22,AX$17:AX$22,将星节奏统计!JF36)</f>
        <v>0</v>
      </c>
      <c r="KG37" s="28">
        <f>求节点($AT$17:$AT$22,AY$17:AY$22,将星节奏统计!JG36)</f>
        <v>4.9772117904633983E-6</v>
      </c>
      <c r="KH37" s="28">
        <f>求节点($AT$17:$AT$22,AZ$17:AZ$22,将星节奏统计!JH36)</f>
        <v>7.4658176856916281E-6</v>
      </c>
      <c r="KI37" s="28">
        <f>求节点($AT$17:$AT$22,BA$17:BA$22,将星节奏统计!JI36)</f>
        <v>7.4658176856916281E-6</v>
      </c>
      <c r="KJ37" s="28">
        <f>求节点($AT$17:$AT$22,BB$17:BB$22,将星节奏统计!JJ36)</f>
        <v>1.1311844978319913E-5</v>
      </c>
      <c r="KK37" s="28">
        <f>求节点($AT$17:$AT$22,BC$17:BC$22,将星节奏统计!JK36)</f>
        <v>0</v>
      </c>
      <c r="KL37" s="28">
        <f>求节点($AT$17:$AT$22,BD$17:BD$22,将星节奏统计!JL36)</f>
        <v>7.4658176856916281E-6</v>
      </c>
      <c r="KM37" s="28">
        <f>求节点($AT$17:$AT$22,BE$17:BE$22,将星节奏统计!JM36)</f>
        <v>0</v>
      </c>
      <c r="KN37" s="28">
        <f>求节点($AT$17:$AT$22,BF$17:BF$22,将星节奏统计!JN36)</f>
        <v>0</v>
      </c>
      <c r="KO37" s="28">
        <f>求节点($AT$17:$AT$22,BG$17:BG$22,将星节奏统计!JO36)</f>
        <v>0</v>
      </c>
      <c r="KP37" s="28">
        <f>求节点($AT$17:$AT$22,BH$17:BH$22,将星节奏统计!JP36)</f>
        <v>0</v>
      </c>
      <c r="KQ37" s="28">
        <f>求节点($AT$17:$AT$22,BI$17:BI$22,将星节奏统计!JQ36)</f>
        <v>0</v>
      </c>
      <c r="KR37" s="28">
        <f>求节点($AT$17:$AT$22,BJ$17:BJ$22,将星节奏统计!JR36)</f>
        <v>0</v>
      </c>
      <c r="KS37" s="28">
        <f>求节点($AT$17:$AT$22,BK$17:BK$22,将星节奏统计!JS36)</f>
        <v>0</v>
      </c>
      <c r="KT37" s="28">
        <f>求节点($AT$17:$AT$22,BL$17:BL$22,将星节奏统计!JT36)</f>
        <v>0</v>
      </c>
      <c r="KU37" s="28">
        <f>求节点($AT$17:$AT$22,BM$17:BM$22,将星节奏统计!JU36)</f>
        <v>0</v>
      </c>
      <c r="KV37" s="28">
        <f>求节点($AT$17:$AT$22,BN$17:BN$22,将星节奏统计!JV36)</f>
        <v>0</v>
      </c>
      <c r="KW37" s="28">
        <f>求节点($AT$17:$AT$22,BO$17:BO$22,将星节奏统计!JW36)</f>
        <v>0</v>
      </c>
      <c r="KX37" s="28">
        <f>求节点($AT$5:$AT$10,AV$5:AV$10,将星节奏统计!KA36)</f>
        <v>6.790403627771191E-2</v>
      </c>
      <c r="KY37" s="28">
        <f>求节点($AT$5:$AT$10,AW$5:AW$10,将星节奏统计!KB36)</f>
        <v>0.1</v>
      </c>
      <c r="KZ37" s="28">
        <f>求节点($AT$5:$AT$10,AX$5:AX$10,将星节奏统计!KC36)</f>
        <v>2.4422948060356858E-2</v>
      </c>
      <c r="LA37" s="28">
        <f>求节点($AT$5:$AT$10,AY$5:AY$10,将星节奏统计!KD36)</f>
        <v>0</v>
      </c>
      <c r="LB37" s="28">
        <f>求节点($AT$5:$AT$10,AZ$5:AZ$10,将星节奏统计!KE36)</f>
        <v>0</v>
      </c>
      <c r="LC37" s="28">
        <f>求节点($AT$5:$AT$10,BA$5:BA$10,将星节奏统计!KF36)</f>
        <v>0</v>
      </c>
      <c r="LD37" s="28">
        <f>求节点($AT$5:$AT$10,BB$5:BB$10,将星节奏统计!KG36)</f>
        <v>0</v>
      </c>
      <c r="LE37" s="28">
        <f>求节点($AT$5:$AT$10,BC$5:BC$10,将星节奏统计!KH36)</f>
        <v>0</v>
      </c>
      <c r="LF37" s="28">
        <f>求节点($AT$5:$AT$10,BD$5:BD$10,将星节奏统计!KI36)</f>
        <v>0</v>
      </c>
      <c r="LG37" s="28">
        <f>求节点($AT$5:$AT$10,BE$5:BE$10,将星节奏统计!KJ36)</f>
        <v>0</v>
      </c>
      <c r="LH37" s="28">
        <f>求节点($AT$5:$AT$10,BF$5:BF$10,将星节奏统计!KK36)</f>
        <v>0</v>
      </c>
      <c r="LI37" s="28">
        <f>求节点($AT$5:$AT$10,BG$5:BG$10,将星节奏统计!KL36)</f>
        <v>0</v>
      </c>
      <c r="LJ37" s="28">
        <f>求节点($AT$5:$AT$10,BH$5:BH$10,将星节奏统计!KM36)</f>
        <v>0</v>
      </c>
      <c r="LK37" s="28">
        <f>求节点($AT$5:$AT$10,BI$5:BI$10,将星节奏统计!KN36)</f>
        <v>0</v>
      </c>
      <c r="LL37" s="28">
        <f>求节点($AT$5:$AT$10,BJ$5:BJ$10,将星节奏统计!KO36)</f>
        <v>0</v>
      </c>
      <c r="LM37" s="28">
        <f>求节点($AT$5:$AT$10,BK$5:BK$10,将星节奏统计!KP36)</f>
        <v>0</v>
      </c>
      <c r="LN37" s="28">
        <f>求节点($AT$5:$AT$10,BL$5:BL$10,将星节奏统计!KQ36)</f>
        <v>0.54110877799373769</v>
      </c>
      <c r="LO37" s="28">
        <f>求节点($AT$5:$AT$10,BM$5:BM$10,将星节奏统计!KR36)</f>
        <v>0.47086110548279908</v>
      </c>
      <c r="LP37" s="28">
        <f>求节点($AT$5:$AT$10,BN$5:BN$10,将星节奏统计!KS36)</f>
        <v>0.45606300712884157</v>
      </c>
      <c r="LQ37" s="28">
        <f>求节点($AT$5:$AT$10,BO$5:BO$10,将星节奏统计!KT36)</f>
        <v>0</v>
      </c>
      <c r="LR37" s="28">
        <f>求节点($AT$5:$AT$10,BP$5:BP$10,将星节奏统计!KU36)</f>
        <v>0.36192127284499603</v>
      </c>
      <c r="LS37" s="28">
        <f>求节点($AT$5:$AT$10,BQ$5:BQ$10,将星节奏统计!KV36)</f>
        <v>0.24128084856333071</v>
      </c>
      <c r="LT37" s="28">
        <f>求节点($AT$5:$AT$10,BR$5:BR$10,将星节奏统计!KW36)</f>
        <v>0.59223481010999346</v>
      </c>
      <c r="LU37" s="28">
        <f>求节点($AT$5:$AT$10,BS$5:BS$10,将星节奏统计!KX36)</f>
        <v>0</v>
      </c>
      <c r="LV37" s="28">
        <f>求节点($AT$5:$AT$10,BT$5:BT$10,将星节奏统计!KY36)</f>
        <v>0.24128084856333071</v>
      </c>
      <c r="LW37" s="28">
        <f>求节点($AT$5:$AT$10,BU$5:BU$10,将星节奏统计!KZ36)</f>
        <v>0.1</v>
      </c>
      <c r="LX37" s="28">
        <f>求节点($AT$5:$AT$10,BV$5:BV$10,将星节奏统计!LA36)</f>
        <v>0.34535202223584138</v>
      </c>
      <c r="LY37" s="28">
        <f>求节点($AT$5:$AT$10,BW$5:BW$10,将星节奏统计!LB36)</f>
        <v>2.6036890577457818E-2</v>
      </c>
      <c r="LZ37" s="28">
        <f>求节点($AT$5:$AT$10,BX$5:BX$10,将星节奏统计!LC36)</f>
        <v>1.6273056610911135E-2</v>
      </c>
      <c r="MA37" s="28">
        <f>求节点($AT$5:$AT$10,BY$5:BY$10,将星节奏统计!LD36)</f>
        <v>2.6036890577457818E-2</v>
      </c>
      <c r="MB37" s="28">
        <f>求节点($AT$5:$AT$10,BZ$5:BZ$10,将星节奏统计!LE36)</f>
        <v>1.6273056610911135E-2</v>
      </c>
      <c r="MC37" s="28">
        <f>求节点($AT$5:$AT$10,CA$5:CA$10,将星节奏统计!LF36)</f>
        <v>3.254611322182227E-2</v>
      </c>
      <c r="MD37" s="28">
        <f>求节点($AT$5:$AT$10,CB$5:CB$10,将星节奏统计!LG36)</f>
        <v>3.254611322182227E-2</v>
      </c>
      <c r="ME37" s="28">
        <f>求节点($AT$5:$AT$10,CC$5:CC$10,将星节奏统计!LH36)</f>
        <v>3.254611322182227E-2</v>
      </c>
      <c r="MF37" s="28">
        <f>求节点($AT$5:$AT$10,CD$5:CD$10,将星节奏统计!LI36)</f>
        <v>3.254611322182227E-2</v>
      </c>
      <c r="MG37" s="28">
        <f>求节点($AT$5:$AT$10,CE$5:CE$10,将星节奏统计!LJ36)</f>
        <v>1.9527667933093358E-2</v>
      </c>
      <c r="MH37" s="28">
        <f>求节点($AT$5:$AT$10,CF$5:CF$10,将星节奏统计!LK36)</f>
        <v>1.9527667933093358E-2</v>
      </c>
      <c r="MI37" s="28">
        <f>求节点($AT$5:$AT$10,CG$5:CG$10,将星节奏统计!LL36)</f>
        <v>1.9527667933093358E-2</v>
      </c>
      <c r="MJ37" s="28">
        <f>求节点($AT$5:$AT$10,CH$5:CH$10,将星节奏统计!LM36)</f>
        <v>1.9527667933093358E-2</v>
      </c>
      <c r="MK37" s="28">
        <f>求节点($AT$5:$AT$10,CI$5:CI$10,将星节奏统计!LN36)</f>
        <v>2.6036890577457818E-2</v>
      </c>
      <c r="ML37" s="28">
        <f>求节点($AT$5:$AT$10,CJ$5:CJ$10,将星节奏统计!LO36)</f>
        <v>1.6273056610911135E-2</v>
      </c>
      <c r="MM37" s="28">
        <f>求节点($AT$5:$AT$10,CK$5:CK$10,将星节奏统计!LP36)</f>
        <v>0</v>
      </c>
      <c r="MN37" s="28">
        <f>求节点($AT$5:$AT$10,CL$5:CL$10,将星节奏统计!LQ36)</f>
        <v>0</v>
      </c>
      <c r="MO37" s="28">
        <f>求节点($AT$5:$AT$10,CM$5:CM$10,将星节奏统计!LR36)</f>
        <v>0</v>
      </c>
      <c r="MP37" s="28">
        <f>求节点($AT$5:$AT$10,CN$5:CN$10,将星节奏统计!LS36)</f>
        <v>0</v>
      </c>
      <c r="MQ37" s="28">
        <f>求节点($AT$5:$AT$10,CO$5:CO$10,将星节奏统计!LT36)</f>
        <v>0</v>
      </c>
      <c r="MR37" s="28">
        <f>求节点($AT$5:$AT$10,CP$5:CP$10,将星节奏统计!LU36)</f>
        <v>0</v>
      </c>
      <c r="MS37" s="28">
        <f>求节点($AT$5:$AT$10,CQ$5:CQ$10,将星节奏统计!LV36)</f>
        <v>0</v>
      </c>
      <c r="MT37" s="28">
        <f>求节点($AT$5:$AT$10,CR$5:CR$10,将星节奏统计!LW36)</f>
        <v>0</v>
      </c>
      <c r="MU37" s="28">
        <f>求节点($AT$5:$AT$10,CS$5:CS$10,将星节奏统计!LX36)</f>
        <v>0</v>
      </c>
      <c r="MV37" s="28">
        <f>求节点($AT$17:$AT$22,AV$17:AV$22,将星节奏统计!MA36)</f>
        <v>0</v>
      </c>
      <c r="MW37" s="28">
        <f>求节点($AT$17:$AT$22,AW$17:AW$22,将星节奏统计!MB36)</f>
        <v>0</v>
      </c>
      <c r="MX37" s="28">
        <f>求节点($AT$17:$AT$22,AX$17:AX$22,将星节奏统计!MC36)</f>
        <v>0</v>
      </c>
      <c r="MY37" s="28">
        <f>求节点($AT$17:$AT$22,AY$17:AY$22,将星节奏统计!MD36)</f>
        <v>0</v>
      </c>
      <c r="MZ37" s="28">
        <f>求节点($AT$17:$AT$22,AZ$17:AZ$22,将星节奏统计!ME36)</f>
        <v>0</v>
      </c>
      <c r="NA37" s="28">
        <f>求节点($AT$17:$AT$22,BA$17:BA$22,将星节奏统计!MF36)</f>
        <v>0</v>
      </c>
      <c r="NB37" s="28">
        <f>求节点($AT$17:$AT$22,BB$17:BB$22,将星节奏统计!MG36)</f>
        <v>0</v>
      </c>
      <c r="NC37" s="28">
        <f>求节点($AT$17:$AT$22,BC$17:BC$22,将星节奏统计!MH36)</f>
        <v>0</v>
      </c>
      <c r="ND37" s="28">
        <f>求节点($AT$17:$AT$22,BD$17:BD$22,将星节奏统计!MI36)</f>
        <v>0</v>
      </c>
      <c r="NE37" s="28">
        <f>求节点($AT$17:$AT$22,BE$17:BE$22,将星节奏统计!MJ36)</f>
        <v>0</v>
      </c>
      <c r="NF37" s="28">
        <f>求节点($AT$17:$AT$22,BF$17:BF$22,将星节奏统计!MK36)</f>
        <v>0</v>
      </c>
      <c r="NG37" s="28">
        <f>求节点($AT$17:$AT$22,BG$17:BG$22,将星节奏统计!ML36)</f>
        <v>0</v>
      </c>
      <c r="NH37" s="28">
        <f>求节点($AT$17:$AT$22,BH$17:BH$22,将星节奏统计!MM36)</f>
        <v>0</v>
      </c>
      <c r="NI37" s="28">
        <f>求节点($AT$17:$AT$22,BI$17:BI$22,将星节奏统计!MN36)</f>
        <v>0</v>
      </c>
      <c r="NJ37" s="28">
        <f>求节点($AT$17:$AT$22,BJ$17:BJ$22,将星节奏统计!MO36)</f>
        <v>0</v>
      </c>
      <c r="NK37" s="28">
        <f>求节点($AT$17:$AT$22,BK$17:BK$22,将星节奏统计!MP36)</f>
        <v>0</v>
      </c>
      <c r="NL37" s="28">
        <f>求节点($AT$17:$AT$22,BL$17:BL$22,将星节奏统计!MQ36)</f>
        <v>0</v>
      </c>
      <c r="NM37" s="28">
        <f>求节点($AT$17:$AT$22,BM$17:BM$22,将星节奏统计!MR36)</f>
        <v>0</v>
      </c>
      <c r="NN37" s="28">
        <f>求节点($AT$17:$AT$22,BN$17:BN$22,将星节奏统计!MS36)</f>
        <v>0</v>
      </c>
      <c r="NO37" s="28">
        <f>求节点($AT$17:$AT$22,BO$17:BO$22,将星节奏统计!MT36)</f>
        <v>0</v>
      </c>
      <c r="NP37" s="28">
        <f>求节点($AT$5:$AT$10,AV$5:AV$10,将星节奏统计!MX36)</f>
        <v>8.3518976775234177E-2</v>
      </c>
      <c r="NQ37" s="28">
        <f>求节点($AT$5:$AT$10,AW$5:AW$10,将星节奏统计!MY36)</f>
        <v>0.1</v>
      </c>
      <c r="NR37" s="28">
        <f>求节点($AT$5:$AT$10,AX$5:AX$10,将星节奏统计!MZ36)</f>
        <v>3.2709875334331839E-2</v>
      </c>
      <c r="NS37" s="28">
        <f>求节点($AT$5:$AT$10,AY$5:AY$10,将星节奏统计!NA36)</f>
        <v>0</v>
      </c>
      <c r="NT37" s="28">
        <f>求节点($AT$5:$AT$10,AZ$5:AZ$10,将星节奏统计!NB36)</f>
        <v>0</v>
      </c>
      <c r="NU37" s="28">
        <f>求节点($AT$5:$AT$10,BA$5:BA$10,将星节奏统计!NC36)</f>
        <v>0</v>
      </c>
      <c r="NV37" s="28">
        <f>求节点($AT$5:$AT$10,BB$5:BB$10,将星节奏统计!ND36)</f>
        <v>0</v>
      </c>
      <c r="NW37" s="28">
        <f>求节点($AT$5:$AT$10,BC$5:BC$10,将星节奏统计!NE36)</f>
        <v>0</v>
      </c>
      <c r="NX37" s="28">
        <f>求节点($AT$5:$AT$10,BD$5:BD$10,将星节奏统计!NF36)</f>
        <v>0</v>
      </c>
      <c r="NY37" s="28">
        <f>求节点($AT$5:$AT$10,BE$5:BE$10,将星节奏统计!NG36)</f>
        <v>0</v>
      </c>
      <c r="NZ37" s="28">
        <f>求节点($AT$5:$AT$10,BF$5:BF$10,将星节奏统计!NH36)</f>
        <v>0</v>
      </c>
      <c r="OA37" s="28">
        <f>求节点($AT$5:$AT$10,BG$5:BG$10,将星节奏统计!NI36)</f>
        <v>0</v>
      </c>
      <c r="OB37" s="28">
        <f>求节点($AT$5:$AT$10,BH$5:BH$10,将星节奏统计!NJ36)</f>
        <v>0</v>
      </c>
      <c r="OC37" s="28">
        <f>求节点($AT$5:$AT$10,BI$5:BI$10,将星节奏统计!NK36)</f>
        <v>0</v>
      </c>
      <c r="OD37" s="28">
        <f>求节点($AT$5:$AT$10,BJ$5:BJ$10,将星节奏统计!NL36)</f>
        <v>0</v>
      </c>
      <c r="OE37" s="28">
        <f>求节点($AT$5:$AT$10,BK$5:BK$10,将星节奏统计!NM36)</f>
        <v>0</v>
      </c>
      <c r="OF37" s="28">
        <f>求节点($AT$5:$AT$10,BL$5:BL$10,将星节奏统计!NN36)</f>
        <v>0.62275359171717792</v>
      </c>
      <c r="OG37" s="28">
        <f>求节点($AT$5:$AT$10,BM$5:BM$10,将星节奏统计!NO36)</f>
        <v>0.49870518112335499</v>
      </c>
      <c r="OH37" s="28">
        <f>求节点($AT$5:$AT$10,BN$5:BN$10,将星节奏统计!NP36)</f>
        <v>0.57793825468064575</v>
      </c>
      <c r="OI37" s="28">
        <f>求节点($AT$5:$AT$10,BO$5:BO$10,将星节奏统计!NQ36)</f>
        <v>0</v>
      </c>
      <c r="OJ37" s="28">
        <f>求节点($AT$5:$AT$10,BP$5:BP$10,将星节奏统计!NR36)</f>
        <v>0.47285857201143749</v>
      </c>
      <c r="OK37" s="28">
        <f>求节点($AT$5:$AT$10,BQ$5:BQ$10,将星节奏统计!NS36)</f>
        <v>0.31523904800762498</v>
      </c>
      <c r="OL37" s="28">
        <f>求节点($AT$5:$AT$10,BR$5:BR$10,将星节奏统计!NT36)</f>
        <v>0.7535259056167749</v>
      </c>
      <c r="OM37" s="28">
        <f>求节点($AT$5:$AT$10,BS$5:BS$10,将星节奏统计!NU36)</f>
        <v>0</v>
      </c>
      <c r="ON37" s="28">
        <f>求节点($AT$5:$AT$10,BT$5:BT$10,将星节奏统计!NV36)</f>
        <v>0.31523904800762498</v>
      </c>
      <c r="OO37" s="28">
        <f>求节点($AT$5:$AT$10,BU$5:BU$10,将星节奏统计!NW36)</f>
        <v>0.1</v>
      </c>
      <c r="OP37" s="28">
        <f>求节点($AT$5:$AT$10,BV$5:BV$10,将星节奏统计!NX36)</f>
        <v>0.37779676197081685</v>
      </c>
      <c r="OQ37" s="28">
        <f>求节点($AT$5:$AT$10,BW$5:BW$10,将星节奏统计!NY36)</f>
        <v>3.756982728156958E-2</v>
      </c>
      <c r="OR37" s="28">
        <f>求节点($AT$5:$AT$10,BX$5:BX$10,将星节奏统计!NZ36)</f>
        <v>2.3481142050980987E-2</v>
      </c>
      <c r="OS37" s="28">
        <f>求节点($AT$5:$AT$10,BY$5:BY$10,将星节奏统计!OA36)</f>
        <v>3.756982728156958E-2</v>
      </c>
      <c r="OT37" s="28">
        <f>求节点($AT$5:$AT$10,BZ$5:BZ$10,将星节奏统计!OB36)</f>
        <v>2.3481142050980987E-2</v>
      </c>
      <c r="OU37" s="28">
        <f>求节点($AT$5:$AT$10,CA$5:CA$10,将星节奏统计!OC36)</f>
        <v>4.6962284101961974E-2</v>
      </c>
      <c r="OV37" s="28">
        <f>求节点($AT$5:$AT$10,CB$5:CB$10,将星节奏统计!OD36)</f>
        <v>4.6962284101961974E-2</v>
      </c>
      <c r="OW37" s="28">
        <f>求节点($AT$5:$AT$10,CC$5:CC$10,将星节奏统计!OE36)</f>
        <v>4.6962284101961974E-2</v>
      </c>
      <c r="OX37" s="28">
        <f>求节点($AT$5:$AT$10,CD$5:CD$10,将星节奏统计!OF36)</f>
        <v>4.6962284101961974E-2</v>
      </c>
      <c r="OY37" s="28">
        <f>求节点($AT$5:$AT$10,CE$5:CE$10,将星节奏统计!OG36)</f>
        <v>2.817737046117718E-2</v>
      </c>
      <c r="OZ37" s="28">
        <f>求节点($AT$5:$AT$10,CF$5:CF$10,将星节奏统计!OH36)</f>
        <v>2.817737046117718E-2</v>
      </c>
      <c r="PA37" s="28">
        <f>求节点($AT$5:$AT$10,CG$5:CG$10,将星节奏统计!OI36)</f>
        <v>2.817737046117718E-2</v>
      </c>
      <c r="PB37" s="28">
        <f>求节点($AT$5:$AT$10,CH$5:CH$10,将星节奏统计!OJ36)</f>
        <v>2.817737046117718E-2</v>
      </c>
      <c r="PC37" s="28">
        <f>求节点($AT$5:$AT$10,CI$5:CI$10,将星节奏统计!OK36)</f>
        <v>3.756982728156958E-2</v>
      </c>
      <c r="PD37" s="28">
        <f>求节点($AT$5:$AT$10,CJ$5:CJ$10,将星节奏统计!OL36)</f>
        <v>2.3481142050980987E-2</v>
      </c>
      <c r="PE37" s="28">
        <f>求节点($AT$5:$AT$10,CK$5:CK$10,将星节奏统计!OM36)</f>
        <v>0</v>
      </c>
      <c r="PF37" s="28">
        <f>求节点($AT$5:$AT$10,CL$5:CL$10,将星节奏统计!ON36)</f>
        <v>0</v>
      </c>
      <c r="PG37" s="28">
        <f>求节点($AT$5:$AT$10,CM$5:CM$10,将星节奏统计!OO36)</f>
        <v>0</v>
      </c>
      <c r="PH37" s="28">
        <f>求节点($AT$5:$AT$10,CN$5:CN$10,将星节奏统计!OP36)</f>
        <v>0</v>
      </c>
      <c r="PI37" s="28">
        <f>求节点($AT$5:$AT$10,CO$5:CO$10,将星节奏统计!OQ36)</f>
        <v>0</v>
      </c>
      <c r="PJ37" s="28">
        <f>求节点($AT$5:$AT$10,CP$5:CP$10,将星节奏统计!OR36)</f>
        <v>0</v>
      </c>
      <c r="PK37" s="28">
        <f>求节点($AT$5:$AT$10,CQ$5:CQ$10,将星节奏统计!OS36)</f>
        <v>0</v>
      </c>
      <c r="PL37" s="28">
        <f>求节点($AT$5:$AT$10,CR$5:CR$10,将星节奏统计!OT36)</f>
        <v>0</v>
      </c>
      <c r="PM37" s="28">
        <f>求节点($AT$5:$AT$10,CS$5:CS$10,将星节奏统计!OU36)</f>
        <v>0</v>
      </c>
      <c r="PN37" s="28">
        <f>求节点($AT$17:$AT$22,AV$17:AV$22,将星节奏统计!OX36)</f>
        <v>0</v>
      </c>
      <c r="PO37" s="28">
        <f>求节点($AT$17:$AT$22,AW$17:AW$22,将星节奏统计!OY36)</f>
        <v>0</v>
      </c>
      <c r="PP37" s="28">
        <f>求节点($AT$17:$AT$22,AX$17:AX$22,将星节奏统计!OZ36)</f>
        <v>0</v>
      </c>
      <c r="PQ37" s="28">
        <f>求节点($AT$17:$AT$22,AY$17:AY$22,将星节奏统计!PA36)</f>
        <v>4.1121940770501297E-6</v>
      </c>
      <c r="PR37" s="28">
        <f>求节点($AT$17:$AT$22,AZ$17:AZ$22,将星节奏统计!PB36)</f>
        <v>6.1682911155838682E-6</v>
      </c>
      <c r="PS37" s="28">
        <f>求节点($AT$17:$AT$22,BA$17:BA$22,将星节奏统计!PC36)</f>
        <v>6.1682911155838682E-6</v>
      </c>
      <c r="PT37" s="28">
        <f>求节点($AT$17:$AT$22,BB$17:BB$22,将星节奏统计!PD36)</f>
        <v>9.3458956296720019E-6</v>
      </c>
      <c r="PU37" s="28">
        <f>求节点($AT$17:$AT$22,BC$17:BC$22,将星节奏统计!PE36)</f>
        <v>0</v>
      </c>
      <c r="PV37" s="28">
        <f>求节点($AT$17:$AT$22,BD$17:BD$22,将星节奏统计!PF36)</f>
        <v>6.1682911155838682E-6</v>
      </c>
      <c r="PW37" s="28">
        <f>求节点($AT$17:$AT$22,BE$17:BE$22,将星节奏统计!PG36)</f>
        <v>0</v>
      </c>
      <c r="PX37" s="28">
        <f>求节点($AT$17:$AT$22,BF$17:BF$22,将星节奏统计!PH36)</f>
        <v>0</v>
      </c>
      <c r="PY37" s="28">
        <f>求节点($AT$17:$AT$22,BG$17:BG$22,将星节奏统计!PI36)</f>
        <v>0</v>
      </c>
      <c r="PZ37" s="28">
        <f>求节点($AT$17:$AT$22,BH$17:BH$22,将星节奏统计!PJ36)</f>
        <v>0</v>
      </c>
      <c r="QA37" s="28">
        <f>求节点($AT$17:$AT$22,BI$17:BI$22,将星节奏统计!PK36)</f>
        <v>0</v>
      </c>
      <c r="QB37" s="28">
        <f>求节点($AT$17:$AT$22,BJ$17:BJ$22,将星节奏统计!PL36)</f>
        <v>0</v>
      </c>
      <c r="QC37" s="28">
        <f>求节点($AT$17:$AT$22,BK$17:BK$22,将星节奏统计!PM36)</f>
        <v>0</v>
      </c>
      <c r="QD37" s="28">
        <f>求节点($AT$17:$AT$22,BL$17:BL$22,将星节奏统计!PN36)</f>
        <v>0</v>
      </c>
      <c r="QE37" s="28">
        <f>求节点($AT$17:$AT$22,BM$17:BM$22,将星节奏统计!PO36)</f>
        <v>0</v>
      </c>
      <c r="QF37" s="28">
        <f>求节点($AT$17:$AT$22,BN$17:BN$22,将星节奏统计!PP36)</f>
        <v>0</v>
      </c>
      <c r="QG37" s="28">
        <f>求节点($AT$17:$AT$22,BO$17:BO$22,将星节奏统计!PQ36)</f>
        <v>0</v>
      </c>
      <c r="QJ37" s="3">
        <v>33</v>
      </c>
      <c r="QK37" s="28">
        <f t="shared" ca="1" si="41"/>
        <v>0.26788585173638857</v>
      </c>
      <c r="QL37" s="28">
        <f t="shared" ca="1" si="41"/>
        <v>0.31178472386734224</v>
      </c>
      <c r="QM37" s="28">
        <f t="shared" ca="1" si="41"/>
        <v>0.37935464802356766</v>
      </c>
      <c r="QN37" s="28">
        <f t="shared" ca="1" si="41"/>
        <v>0.52407760482970378</v>
      </c>
      <c r="QO37" s="28">
        <f t="shared" ca="1" si="41"/>
        <v>0.63392309671914826</v>
      </c>
      <c r="QP37" s="28">
        <f t="shared" ca="1" si="42"/>
        <v>2.530852056550803E-2</v>
      </c>
      <c r="QQ37" s="28">
        <f t="shared" ca="1" si="42"/>
        <v>3.0678997868709826E-2</v>
      </c>
      <c r="QR37" s="28">
        <f t="shared" ca="1" si="42"/>
        <v>4.1759802005845725E-2</v>
      </c>
      <c r="QS37" s="28">
        <f t="shared" ca="1" si="42"/>
        <v>7.811067173237346E-2</v>
      </c>
      <c r="QT37" s="28">
        <f t="shared" ca="1" si="42"/>
        <v>0.11270948184470875</v>
      </c>
      <c r="QU37" s="28">
        <f t="shared" ca="1" si="43"/>
        <v>6.5316799416800936E-2</v>
      </c>
      <c r="QV37" s="28">
        <f t="shared" ca="1" si="43"/>
        <v>7.3139419611289488E-2</v>
      </c>
      <c r="QW37" s="28">
        <f t="shared" ca="1" si="43"/>
        <v>8.4431309654983411E-2</v>
      </c>
      <c r="QX37" s="28">
        <f t="shared" ca="1" si="43"/>
        <v>0.1</v>
      </c>
      <c r="QY37" s="28">
        <f t="shared" ca="1" si="43"/>
        <v>0.1</v>
      </c>
      <c r="QZ37" s="28">
        <f t="shared" ca="1" si="44"/>
        <v>0.17530555658750704</v>
      </c>
      <c r="RA37" s="28">
        <f t="shared" ca="1" si="44"/>
        <v>0.2007926853006074</v>
      </c>
      <c r="RB37" s="28">
        <f t="shared" ca="1" si="44"/>
        <v>0.23756426486856877</v>
      </c>
      <c r="RC37" s="28">
        <f t="shared" ca="1" si="44"/>
        <v>0.34052184955592946</v>
      </c>
      <c r="RD37" s="28">
        <f t="shared" ca="1" si="44"/>
        <v>0.42473064862785531</v>
      </c>
      <c r="RE37" s="28">
        <f t="shared" ca="1" si="45"/>
        <v>1.5817825353442519E-2</v>
      </c>
      <c r="RF37" s="28">
        <f t="shared" ca="1" si="45"/>
        <v>1.9174373667943646E-2</v>
      </c>
      <c r="RG37" s="28">
        <f t="shared" ca="1" si="45"/>
        <v>2.6099876253653578E-2</v>
      </c>
      <c r="RH37" s="28">
        <f t="shared" ca="1" si="45"/>
        <v>4.8819169832733406E-2</v>
      </c>
      <c r="RI37" s="28">
        <f t="shared" ca="1" si="45"/>
        <v>7.0443426152942967E-2</v>
      </c>
      <c r="RJ37" s="28">
        <f t="shared" ca="1" si="46"/>
        <v>8.98217744019561E-6</v>
      </c>
      <c r="RK37" s="28">
        <f t="shared" ca="1" si="46"/>
        <v>0</v>
      </c>
      <c r="RL37" s="28">
        <f t="shared" ca="1" si="46"/>
        <v>7.8051730350416418E-6</v>
      </c>
      <c r="RM37" s="28">
        <f t="shared" ca="1" si="46"/>
        <v>0</v>
      </c>
      <c r="RN37" s="28">
        <f t="shared" ca="1" si="46"/>
        <v>6.448667984472467E-6</v>
      </c>
      <c r="RO37" s="28">
        <f t="shared" ca="1" si="47"/>
        <v>8.5916479862745143E-6</v>
      </c>
      <c r="RP37" s="28">
        <f t="shared" ca="1" si="47"/>
        <v>0</v>
      </c>
      <c r="RQ37" s="28">
        <f t="shared" ca="1" si="47"/>
        <v>7.4658176856916281E-6</v>
      </c>
      <c r="RR37" s="28">
        <f t="shared" ca="1" si="47"/>
        <v>0</v>
      </c>
      <c r="RS37" s="28">
        <f t="shared" ca="1" si="47"/>
        <v>6.1682911155838682E-6</v>
      </c>
      <c r="RT37" s="28">
        <f t="shared" ca="1" si="48"/>
        <v>2.9179183960578944E-2</v>
      </c>
      <c r="RU37" s="28">
        <f t="shared" ca="1" si="48"/>
        <v>3.4158443934605348E-2</v>
      </c>
      <c r="RV37" s="28">
        <f t="shared" ca="1" si="48"/>
        <v>4.3447155260587643E-2</v>
      </c>
      <c r="RW37" s="28">
        <f t="shared" ca="1" si="48"/>
        <v>6.790403627771191E-2</v>
      </c>
      <c r="RX37" s="28">
        <f t="shared" ca="1" si="48"/>
        <v>8.3518976775234177E-2</v>
      </c>
      <c r="RY37" s="28">
        <f t="shared" ca="1" si="49"/>
        <v>7.4921371155153141E-2</v>
      </c>
      <c r="RZ37" s="28">
        <f t="shared" ca="1" si="49"/>
        <v>8.6189887318460889E-2</v>
      </c>
      <c r="SA37" s="28">
        <f t="shared" ca="1" si="49"/>
        <v>0.10053399788274954</v>
      </c>
      <c r="SB37" s="28">
        <f t="shared" ca="1" si="49"/>
        <v>0.12442294806035686</v>
      </c>
      <c r="SC37" s="28">
        <f t="shared" ca="1" si="49"/>
        <v>0.13270987533433184</v>
      </c>
    </row>
    <row r="38" spans="5:497" x14ac:dyDescent="0.2">
      <c r="E38" s="5" t="s">
        <v>444</v>
      </c>
      <c r="F38" s="28">
        <v>1</v>
      </c>
      <c r="G38" s="28">
        <f t="shared" si="57"/>
        <v>0.99</v>
      </c>
      <c r="H38" s="31">
        <f t="shared" si="58"/>
        <v>-1.0000000000000009E-2</v>
      </c>
      <c r="L38" s="5">
        <v>1</v>
      </c>
      <c r="M38" s="60">
        <v>35</v>
      </c>
      <c r="N38" s="39" t="str">
        <f>IF(将星标签统计!H37="","",将星标签统计!H37)</f>
        <v>蔺相如</v>
      </c>
      <c r="O38" s="60">
        <f>IF(将星标签统计!K37="",0,1)</f>
        <v>1</v>
      </c>
      <c r="P38" s="60" t="s">
        <v>585</v>
      </c>
      <c r="Q38" s="39">
        <v>1</v>
      </c>
      <c r="R38" s="40">
        <f t="shared" si="59"/>
        <v>0.6</v>
      </c>
      <c r="S38" s="40">
        <f t="shared" si="24"/>
        <v>0.6</v>
      </c>
      <c r="T38" s="40">
        <v>0.1</v>
      </c>
      <c r="U38" s="40">
        <v>0.2</v>
      </c>
      <c r="V38" s="40">
        <v>0.3</v>
      </c>
      <c r="W38" s="40">
        <v>0.4</v>
      </c>
      <c r="X38" s="40">
        <v>0.5</v>
      </c>
      <c r="Y38" s="40">
        <v>0.6</v>
      </c>
      <c r="AC38" s="5">
        <v>0</v>
      </c>
      <c r="AD38" s="5">
        <v>35</v>
      </c>
      <c r="AE38" s="5" t="str">
        <f>IF(将星标签统计!BF37="","",将星标签统计!BF37)</f>
        <v/>
      </c>
      <c r="AF38" s="5">
        <f>IF(将星标签统计!CA37=0,0,1)</f>
        <v>0</v>
      </c>
      <c r="AH38" s="5">
        <f t="shared" si="25"/>
        <v>0</v>
      </c>
      <c r="AI38" s="28">
        <f t="shared" si="60"/>
        <v>0</v>
      </c>
      <c r="AJ38" s="55">
        <f t="shared" si="26"/>
        <v>0</v>
      </c>
      <c r="AU38" s="28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U38" s="3">
        <v>34</v>
      </c>
      <c r="CV38" s="28">
        <f>求节点($AT$5:$AT$10,AV$5:AV$10,将星节奏统计!BJ37)</f>
        <v>3.037020563520176E-2</v>
      </c>
      <c r="CW38" s="28">
        <f>求节点($AT$5:$AT$10,AW$5:AW$10,将星节奏统计!BK37)</f>
        <v>6.7187942970778514E-2</v>
      </c>
      <c r="CX38" s="28">
        <f>求节点($AT$5:$AT$10,AX$5:AX$10,将星节奏统计!BL37)</f>
        <v>8.9172243713979693E-3</v>
      </c>
      <c r="CY38" s="28">
        <f>求节点($AT$5:$AT$10,AY$5:AY$10,将星节奏统计!BM37)</f>
        <v>0</v>
      </c>
      <c r="CZ38" s="28">
        <f>求节点($AT$5:$AT$10,AZ$5:AZ$10,将星节奏统计!BN37)</f>
        <v>0</v>
      </c>
      <c r="DA38" s="28">
        <f>求节点($AT$5:$AT$10,BA$5:BA$10,将星节奏统计!BO37)</f>
        <v>0</v>
      </c>
      <c r="DB38" s="28">
        <f>求节点($AT$5:$AT$10,BB$5:BB$10,将星节奏统计!BP37)</f>
        <v>0</v>
      </c>
      <c r="DC38" s="28">
        <f>求节点($AT$5:$AT$10,BC$5:BC$10,将星节奏统计!BQ37)</f>
        <v>0</v>
      </c>
      <c r="DD38" s="28">
        <f>求节点($AT$5:$AT$10,BD$5:BD$10,将星节奏统计!BR37)</f>
        <v>0</v>
      </c>
      <c r="DE38" s="28">
        <f>求节点($AT$5:$AT$10,BE$5:BE$10,将星节奏统计!BS37)</f>
        <v>0</v>
      </c>
      <c r="DF38" s="28">
        <f>求节点($AT$5:$AT$10,BF$5:BF$10,将星节奏统计!BT37)</f>
        <v>0</v>
      </c>
      <c r="DG38" s="28">
        <f>求节点($AT$5:$AT$10,BG$5:BG$10,将星节奏统计!BU37)</f>
        <v>0</v>
      </c>
      <c r="DH38" s="28">
        <f>求节点($AT$5:$AT$10,BH$5:BH$10,将星节奏统计!BV37)</f>
        <v>0</v>
      </c>
      <c r="DI38" s="28">
        <f>求节点($AT$5:$AT$10,BI$5:BI$10,将星节奏统计!BW37)</f>
        <v>0</v>
      </c>
      <c r="DJ38" s="28">
        <f>求节点($AT$5:$AT$10,BJ$5:BJ$10,将星节奏统计!BX37)</f>
        <v>0</v>
      </c>
      <c r="DK38" s="28">
        <f>求节点($AT$5:$AT$10,BK$5:BK$10,将星节奏统计!BY37)</f>
        <v>0</v>
      </c>
      <c r="DL38" s="28">
        <f>求节点($AT$5:$AT$10,BL$5:BL$10,将星节奏统计!BZ37)</f>
        <v>0.36818719913978859</v>
      </c>
      <c r="DM38" s="28">
        <f>求节点($AT$5:$AT$10,BM$5:BM$10,将星节奏统计!CA37)</f>
        <v>0.27215719812166206</v>
      </c>
      <c r="DN38" s="28">
        <f>求节点($AT$5:$AT$10,BN$5:BN$10,将星节奏统计!CB37)</f>
        <v>0.21528707285663284</v>
      </c>
      <c r="DO38" s="28">
        <f>求节点($AT$5:$AT$10,BO$5:BO$10,将星节奏统计!CC37)</f>
        <v>0</v>
      </c>
      <c r="DP38" s="28">
        <f>求节点($AT$5:$AT$10,BP$5:BP$10,将星节奏统计!CD37)</f>
        <v>0.15750717048940244</v>
      </c>
      <c r="DQ38" s="28">
        <f>求节点($AT$5:$AT$10,BQ$5:BQ$10,将星节奏统计!CE37)</f>
        <v>0.10500478032626831</v>
      </c>
      <c r="DR38" s="28">
        <f>求节点($AT$5:$AT$10,BR$5:BR$10,将星节奏统计!CF37)</f>
        <v>0.27215719812166206</v>
      </c>
      <c r="DS38" s="28">
        <f>求节点($AT$5:$AT$10,BS$5:BS$10,将星节奏统计!CG37)</f>
        <v>0</v>
      </c>
      <c r="DT38" s="28">
        <f>求节点($AT$5:$AT$10,BT$5:BT$10,将星节奏统计!CH37)</f>
        <v>0.10500478032626831</v>
      </c>
      <c r="DU38" s="28">
        <f>求节点($AT$5:$AT$10,BU$5:BU$10,将星节奏统计!CI37)</f>
        <v>6.8699536673286141E-2</v>
      </c>
      <c r="DV38" s="28">
        <f>求节点($AT$5:$AT$10,BV$5:BV$10,将星节奏统计!CJ37)</f>
        <v>0.27525671044205779</v>
      </c>
      <c r="DW38" s="28">
        <f>求节点($AT$5:$AT$10,BW$5:BW$10,将星节奏统计!CK37)</f>
        <v>8.8643733550474307E-3</v>
      </c>
      <c r="DX38" s="28">
        <f>求节点($AT$5:$AT$10,BX$5:BX$10,将星节奏统计!CL37)</f>
        <v>5.5402333469046425E-3</v>
      </c>
      <c r="DY38" s="28">
        <f>求节点($AT$5:$AT$10,BY$5:BY$10,将星节奏统计!CM37)</f>
        <v>8.8643733550474307E-3</v>
      </c>
      <c r="DZ38" s="28">
        <f>求节点($AT$5:$AT$10,BZ$5:BZ$10,将星节奏统计!CN37)</f>
        <v>5.5402333469046425E-3</v>
      </c>
      <c r="EA38" s="28">
        <f>求节点($AT$5:$AT$10,CA$5:CA$10,将星节奏统计!CO37)</f>
        <v>1.1080466693809285E-2</v>
      </c>
      <c r="EB38" s="28">
        <f>求节点($AT$5:$AT$10,CB$5:CB$10,将星节奏统计!CP37)</f>
        <v>1.1080466693809285E-2</v>
      </c>
      <c r="EC38" s="28">
        <f>求节点($AT$5:$AT$10,CC$5:CC$10,将星节奏统计!CQ37)</f>
        <v>1.1080466693809285E-2</v>
      </c>
      <c r="ED38" s="28">
        <f>求节点($AT$5:$AT$10,CD$5:CD$10,将星节奏统计!CR37)</f>
        <v>1.1080466693809285E-2</v>
      </c>
      <c r="EE38" s="28">
        <f>求节点($AT$5:$AT$10,CE$5:CE$10,将星节奏统计!CS37)</f>
        <v>6.6482800162855696E-3</v>
      </c>
      <c r="EF38" s="28">
        <f>求节点($AT$5:$AT$10,CF$5:CF$10,将星节奏统计!CT37)</f>
        <v>6.6482800162855696E-3</v>
      </c>
      <c r="EG38" s="28">
        <f>求节点($AT$5:$AT$10,CG$5:CG$10,将星节奏统计!CU37)</f>
        <v>6.6482800162855696E-3</v>
      </c>
      <c r="EH38" s="28">
        <f>求节点($AT$5:$AT$10,CH$5:CH$10,将星节奏统计!CV37)</f>
        <v>6.6482800162855696E-3</v>
      </c>
      <c r="EI38" s="28">
        <f>求节点($AT$5:$AT$10,CI$5:CI$10,将星节奏统计!CW37)</f>
        <v>8.8643733550474307E-3</v>
      </c>
      <c r="EJ38" s="28">
        <f>求节点($AT$5:$AT$10,CJ$5:CJ$10,将星节奏统计!CX37)</f>
        <v>5.5402333469046425E-3</v>
      </c>
      <c r="EK38" s="28">
        <f>求节点($AT$5:$AT$10,CK$5:CK$10,将星节奏统计!CY37)</f>
        <v>0</v>
      </c>
      <c r="EL38" s="28">
        <f>求节点($AT$5:$AT$10,CL$5:CL$10,将星节奏统计!CZ37)</f>
        <v>0</v>
      </c>
      <c r="EM38" s="28">
        <f>求节点($AT$5:$AT$10,CM$5:CM$10,将星节奏统计!DA37)</f>
        <v>0</v>
      </c>
      <c r="EN38" s="28">
        <f>求节点($AT$5:$AT$10,CN$5:CN$10,将星节奏统计!DB37)</f>
        <v>0</v>
      </c>
      <c r="EO38" s="28">
        <f>求节点($AT$5:$AT$10,CO$5:CO$10,将星节奏统计!DC37)</f>
        <v>0</v>
      </c>
      <c r="EP38" s="28">
        <f>求节点($AT$5:$AT$10,CP$5:CP$10,将星节奏统计!DD37)</f>
        <v>0</v>
      </c>
      <c r="EQ38" s="28">
        <f>求节点($AT$5:$AT$10,CQ$5:CQ$10,将星节奏统计!DE37)</f>
        <v>0</v>
      </c>
      <c r="ER38" s="28">
        <f>求节点($AT$5:$AT$10,CR$5:CR$10,将星节奏统计!DF37)</f>
        <v>0</v>
      </c>
      <c r="ES38" s="28">
        <f>求节点($AT$5:$AT$10,CS$5:CS$10,将星节奏统计!DG37)</f>
        <v>0</v>
      </c>
      <c r="ET38" s="28">
        <f>求节点($AT$17:$AT$22,AV$17:AV$22,将星节奏统计!DJ37)</f>
        <v>0</v>
      </c>
      <c r="EU38" s="28">
        <f>求节点($AT$17:$AT$22,AW$17:AW$22,将星节奏统计!DK37)</f>
        <v>0</v>
      </c>
      <c r="EV38" s="28">
        <f>求节点($AT$17:$AT$22,AX$17:AX$22,将星节奏统计!DL37)</f>
        <v>0</v>
      </c>
      <c r="EW38" s="28">
        <f>求节点($AT$17:$AT$22,AY$17:AY$22,将星节奏统计!DM37)</f>
        <v>6.1173857248131291E-6</v>
      </c>
      <c r="EX38" s="28">
        <f>求节点($AT$17:$AT$22,AZ$17:AZ$22,将星节奏统计!DN37)</f>
        <v>9.1760785872231632E-6</v>
      </c>
      <c r="EY38" s="28">
        <f>求节点($AT$17:$AT$22,BA$17:BA$22,将星节奏统计!DO37)</f>
        <v>9.1760785872231632E-6</v>
      </c>
      <c r="EZ38" s="28">
        <f>求节点($AT$17:$AT$22,BB$17:BB$22,将星节奏统计!DP37)</f>
        <v>1.3903149374577817E-5</v>
      </c>
      <c r="FA38" s="28">
        <f>求节点($AT$17:$AT$22,BC$17:BC$22,将星节奏统计!DQ37)</f>
        <v>0</v>
      </c>
      <c r="FB38" s="28">
        <f>求节点($AT$17:$AT$22,BD$17:BD$22,将星节奏统计!DR37)</f>
        <v>9.1760785872231632E-6</v>
      </c>
      <c r="FC38" s="28">
        <f>求节点($AT$17:$AT$22,BE$17:BE$22,将星节奏统计!DS37)</f>
        <v>0</v>
      </c>
      <c r="FD38" s="28">
        <f>求节点($AT$17:$AT$22,BF$17:BF$22,将星节奏统计!DT37)</f>
        <v>0</v>
      </c>
      <c r="FE38" s="28">
        <f>求节点($AT$17:$AT$22,BG$17:BG$22,将星节奏统计!DU37)</f>
        <v>0</v>
      </c>
      <c r="FF38" s="28">
        <f>求节点($AT$17:$AT$22,BH$17:BH$22,将星节奏统计!DV37)</f>
        <v>0</v>
      </c>
      <c r="FG38" s="28">
        <f>求节点($AT$17:$AT$22,BI$17:BI$22,将星节奏统计!DW37)</f>
        <v>0</v>
      </c>
      <c r="FH38" s="28">
        <f>求节点($AT$17:$AT$22,BJ$17:BJ$22,将星节奏统计!DX37)</f>
        <v>0</v>
      </c>
      <c r="FI38" s="28">
        <f>求节点($AT$17:$AT$22,BK$17:BK$22,将星节奏统计!DY37)</f>
        <v>0</v>
      </c>
      <c r="FJ38" s="28">
        <f>求节点($AT$17:$AT$22,BL$17:BL$22,将星节奏统计!DZ37)</f>
        <v>0</v>
      </c>
      <c r="FK38" s="28">
        <f>求节点($AT$17:$AT$22,BM$17:BM$22,将星节奏统计!EA37)</f>
        <v>0</v>
      </c>
      <c r="FL38" s="28">
        <f>求节点($AT$17:$AT$22,BN$17:BN$22,将星节奏统计!EB37)</f>
        <v>0</v>
      </c>
      <c r="FM38" s="28">
        <f>求节点($AT$17:$AT$22,BO$17:BO$22,将星节奏统计!EC37)</f>
        <v>0</v>
      </c>
      <c r="FN38" s="28">
        <f>求节点($AT$5:$AT$10,AV$5:AV$10,将星节奏统计!EG37)</f>
        <v>3.5799216103173437E-2</v>
      </c>
      <c r="FO38" s="28">
        <f>求节点($AT$5:$AT$10,AW$5:AW$10,将星节奏统计!EH37)</f>
        <v>7.571713950688605E-2</v>
      </c>
      <c r="FP38" s="28">
        <f>求节点($AT$5:$AT$10,AX$5:AX$10,将星节奏统计!EI37)</f>
        <v>1.0880716490647726E-2</v>
      </c>
      <c r="FQ38" s="28">
        <f>求节点($AT$5:$AT$10,AY$5:AY$10,将星节奏统计!EJ37)</f>
        <v>0</v>
      </c>
      <c r="FR38" s="28">
        <f>求节点($AT$5:$AT$10,AZ$5:AZ$10,将星节奏统计!EK37)</f>
        <v>0</v>
      </c>
      <c r="FS38" s="28">
        <f>求节点($AT$5:$AT$10,BA$5:BA$10,将星节奏统计!EL37)</f>
        <v>0</v>
      </c>
      <c r="FT38" s="28">
        <f>求节点($AT$5:$AT$10,BB$5:BB$10,将星节奏统计!EM37)</f>
        <v>0</v>
      </c>
      <c r="FU38" s="28">
        <f>求节点($AT$5:$AT$10,BC$5:BC$10,将星节奏统计!EN37)</f>
        <v>0</v>
      </c>
      <c r="FV38" s="28">
        <f>求节点($AT$5:$AT$10,BD$5:BD$10,将星节奏统计!EO37)</f>
        <v>0</v>
      </c>
      <c r="FW38" s="28">
        <f>求节点($AT$5:$AT$10,BE$5:BE$10,将星节奏统计!EP37)</f>
        <v>0</v>
      </c>
      <c r="FX38" s="28">
        <f>求节点($AT$5:$AT$10,BF$5:BF$10,将星节奏统计!EQ37)</f>
        <v>0</v>
      </c>
      <c r="FY38" s="28">
        <f>求节点($AT$5:$AT$10,BG$5:BG$10,将星节奏统计!ER37)</f>
        <v>0</v>
      </c>
      <c r="FZ38" s="28">
        <f>求节点($AT$5:$AT$10,BH$5:BH$10,将星节奏统计!ES37)</f>
        <v>0</v>
      </c>
      <c r="GA38" s="28">
        <f>求节点($AT$5:$AT$10,BI$5:BI$10,将星节奏统计!ET37)</f>
        <v>0</v>
      </c>
      <c r="GB38" s="28">
        <f>求节点($AT$5:$AT$10,BJ$5:BJ$10,将星节奏统计!EU37)</f>
        <v>0</v>
      </c>
      <c r="GC38" s="28">
        <f>求节点($AT$5:$AT$10,BK$5:BK$10,将星节奏统计!EV37)</f>
        <v>0</v>
      </c>
      <c r="GD38" s="28">
        <f>求节点($AT$5:$AT$10,BL$5:BL$10,将星节奏统计!EW37)</f>
        <v>0.42723959370369102</v>
      </c>
      <c r="GE38" s="28">
        <f>求节点($AT$5:$AT$10,BM$5:BM$10,将星节奏统计!EX37)</f>
        <v>0.31761432981295451</v>
      </c>
      <c r="GF38" s="28">
        <f>求节点($AT$5:$AT$10,BN$5:BN$10,将星节奏统计!EY37)</f>
        <v>0.24801194151079545</v>
      </c>
      <c r="GG38" s="28">
        <f>求节点($AT$5:$AT$10,BO$5:BO$10,将星节奏统计!EZ37)</f>
        <v>0</v>
      </c>
      <c r="GH38" s="28">
        <f>求节点($AT$5:$AT$10,BP$5:BP$10,将星节奏统计!FA37)</f>
        <v>0.18275206916547074</v>
      </c>
      <c r="GI38" s="28">
        <f>求节点($AT$5:$AT$10,BQ$5:BQ$10,将星节奏统计!FB37)</f>
        <v>0.12183471277698051</v>
      </c>
      <c r="GJ38" s="28">
        <f>求节点($AT$5:$AT$10,BR$5:BR$10,将星节奏统计!FC37)</f>
        <v>0.31761432981295451</v>
      </c>
      <c r="GK38" s="28">
        <f>求节点($AT$5:$AT$10,BS$5:BS$10,将星节奏统计!FD37)</f>
        <v>0</v>
      </c>
      <c r="GL38" s="28">
        <f>求节点($AT$5:$AT$10,BT$5:BT$10,将星节奏统计!FE37)</f>
        <v>0.12183471277698051</v>
      </c>
      <c r="GM38" s="28">
        <f>求节点($AT$5:$AT$10,BU$5:BU$10,将星节奏统计!FF37)</f>
        <v>7.9022386807348383E-2</v>
      </c>
      <c r="GN38" s="28">
        <f>求节点($AT$5:$AT$10,BV$5:BV$10,将星节奏统计!FG37)</f>
        <v>0.30253288228566128</v>
      </c>
      <c r="GO38" s="28">
        <f>求节点($AT$5:$AT$10,BW$5:BW$10,将星节奏统计!FH37)</f>
        <v>1.0816228158718189E-2</v>
      </c>
      <c r="GP38" s="28">
        <f>求节点($AT$5:$AT$10,BX$5:BX$10,将星节奏统计!FI37)</f>
        <v>6.7601425991988678E-3</v>
      </c>
      <c r="GQ38" s="28">
        <f>求节点($AT$5:$AT$10,BY$5:BY$10,将星节奏统计!FJ37)</f>
        <v>1.0816228158718189E-2</v>
      </c>
      <c r="GR38" s="28">
        <f>求节点($AT$5:$AT$10,BZ$5:BZ$10,将星节奏统计!FK37)</f>
        <v>6.7601425991988678E-3</v>
      </c>
      <c r="GS38" s="28">
        <f>求节点($AT$5:$AT$10,CA$5:CA$10,将星节奏统计!FL37)</f>
        <v>1.3520285198397736E-2</v>
      </c>
      <c r="GT38" s="28">
        <f>求节点($AT$5:$AT$10,CB$5:CB$10,将星节奏统计!FM37)</f>
        <v>1.3520285198397736E-2</v>
      </c>
      <c r="GU38" s="28">
        <f>求节点($AT$5:$AT$10,CC$5:CC$10,将星节奏统计!FN37)</f>
        <v>1.3520285198397736E-2</v>
      </c>
      <c r="GV38" s="28">
        <f>求节点($AT$5:$AT$10,CD$5:CD$10,将星节奏统计!FO37)</f>
        <v>1.3520285198397736E-2</v>
      </c>
      <c r="GW38" s="28">
        <f>求节点($AT$5:$AT$10,CE$5:CE$10,将星节奏统计!FP37)</f>
        <v>8.1121711190386414E-3</v>
      </c>
      <c r="GX38" s="28">
        <f>求节点($AT$5:$AT$10,CF$5:CF$10,将星节奏统计!FQ37)</f>
        <v>8.1121711190386414E-3</v>
      </c>
      <c r="GY38" s="28">
        <f>求节点($AT$5:$AT$10,CG$5:CG$10,将星节奏统计!FR37)</f>
        <v>8.1121711190386414E-3</v>
      </c>
      <c r="GZ38" s="28">
        <f>求节点($AT$5:$AT$10,CH$5:CH$10,将星节奏统计!FS37)</f>
        <v>8.1121711190386414E-3</v>
      </c>
      <c r="HA38" s="28">
        <f>求节点($AT$5:$AT$10,CI$5:CI$10,将星节奏统计!FT37)</f>
        <v>1.0816228158718189E-2</v>
      </c>
      <c r="HB38" s="28">
        <f>求节点($AT$5:$AT$10,CJ$5:CJ$10,将星节奏统计!FU37)</f>
        <v>6.7601425991988678E-3</v>
      </c>
      <c r="HC38" s="28">
        <f>求节点($AT$5:$AT$10,CK$5:CK$10,将星节奏统计!FV37)</f>
        <v>0</v>
      </c>
      <c r="HD38" s="28">
        <f>求节点($AT$5:$AT$10,CL$5:CL$10,将星节奏统计!FW37)</f>
        <v>0</v>
      </c>
      <c r="HE38" s="28">
        <f>求节点($AT$5:$AT$10,CM$5:CM$10,将星节奏统计!FX37)</f>
        <v>0</v>
      </c>
      <c r="HF38" s="28">
        <f>求节点($AT$5:$AT$10,CN$5:CN$10,将星节奏统计!FY37)</f>
        <v>0</v>
      </c>
      <c r="HG38" s="28">
        <f>求节点($AT$5:$AT$10,CO$5:CO$10,将星节奏统计!FZ37)</f>
        <v>0</v>
      </c>
      <c r="HH38" s="28">
        <f>求节点($AT$5:$AT$10,CP$5:CP$10,将星节奏统计!GA37)</f>
        <v>0</v>
      </c>
      <c r="HI38" s="28">
        <f>求节点($AT$5:$AT$10,CQ$5:CQ$10,将星节奏统计!GB37)</f>
        <v>0</v>
      </c>
      <c r="HJ38" s="28">
        <f>求节点($AT$5:$AT$10,CR$5:CR$10,将星节奏统计!GC37)</f>
        <v>0</v>
      </c>
      <c r="HK38" s="28">
        <f>求节点($AT$5:$AT$10,CS$5:CS$10,将星节奏统计!GD37)</f>
        <v>0</v>
      </c>
      <c r="HL38" s="28">
        <f>求节点($AT$17:$AT$22,AV$17:AV$22,将星节奏统计!GG37)</f>
        <v>0</v>
      </c>
      <c r="HM38" s="28">
        <f>求节点($AT$17:$AT$22,AW$17:AW$22,将星节奏统计!GH37)</f>
        <v>0</v>
      </c>
      <c r="HN38" s="28">
        <f>求节点($AT$17:$AT$22,AX$17:AX$22,将星节奏统计!GI37)</f>
        <v>0</v>
      </c>
      <c r="HO38" s="28">
        <f>求节点($AT$17:$AT$22,AY$17:AY$22,将星节奏统计!GJ37)</f>
        <v>0</v>
      </c>
      <c r="HP38" s="28">
        <f>求节点($AT$17:$AT$22,AZ$17:AZ$22,将星节奏统计!GK37)</f>
        <v>0</v>
      </c>
      <c r="HQ38" s="28">
        <f>求节点($AT$17:$AT$22,BA$17:BA$22,将星节奏统计!GL37)</f>
        <v>0</v>
      </c>
      <c r="HR38" s="28">
        <f>求节点($AT$17:$AT$22,BB$17:BB$22,将星节奏统计!GM37)</f>
        <v>0</v>
      </c>
      <c r="HS38" s="28">
        <f>求节点($AT$17:$AT$22,BC$17:BC$22,将星节奏统计!GN37)</f>
        <v>0</v>
      </c>
      <c r="HT38" s="28">
        <f>求节点($AT$17:$AT$22,BD$17:BD$22,将星节奏统计!GO37)</f>
        <v>0</v>
      </c>
      <c r="HU38" s="28">
        <f>求节点($AT$17:$AT$22,BE$17:BE$22,将星节奏统计!GP37)</f>
        <v>0</v>
      </c>
      <c r="HV38" s="28">
        <f>求节点($AT$17:$AT$22,BF$17:BF$22,将星节奏统计!GQ37)</f>
        <v>0</v>
      </c>
      <c r="HW38" s="28">
        <f>求节点($AT$17:$AT$22,BG$17:BG$22,将星节奏统计!GR37)</f>
        <v>0</v>
      </c>
      <c r="HX38" s="28">
        <f>求节点($AT$17:$AT$22,BH$17:BH$22,将星节奏统计!GS37)</f>
        <v>0</v>
      </c>
      <c r="HY38" s="28">
        <f>求节点($AT$17:$AT$22,BI$17:BI$22,将星节奏统计!GT37)</f>
        <v>0</v>
      </c>
      <c r="HZ38" s="28">
        <f>求节点($AT$17:$AT$22,BJ$17:BJ$22,将星节奏统计!GU37)</f>
        <v>0</v>
      </c>
      <c r="IA38" s="28">
        <f>求节点($AT$17:$AT$22,BK$17:BK$22,将星节奏统计!GV37)</f>
        <v>0</v>
      </c>
      <c r="IB38" s="28">
        <f>求节点($AT$17:$AT$22,BL$17:BL$22,将星节奏统计!GW37)</f>
        <v>0</v>
      </c>
      <c r="IC38" s="28">
        <f>求节点($AT$17:$AT$22,BM$17:BM$22,将星节奏统计!GX37)</f>
        <v>0</v>
      </c>
      <c r="ID38" s="28">
        <f>求节点($AT$17:$AT$22,BN$17:BN$22,将星节奏统计!GY37)</f>
        <v>0</v>
      </c>
      <c r="IE38" s="28">
        <f>求节点($AT$17:$AT$22,BO$17:BO$22,将星节奏统计!GZ37)</f>
        <v>0</v>
      </c>
      <c r="IF38" s="28">
        <f>求节点($AT$5:$AT$10,AV$5:AV$10,将星节奏统计!HD37)</f>
        <v>4.5369267558975801E-2</v>
      </c>
      <c r="IG38" s="28">
        <f>求节点($AT$5:$AT$10,AW$5:AW$10,将星节奏统计!HE37)</f>
        <v>8.628530907157908E-2</v>
      </c>
      <c r="IH38" s="28">
        <f>求节点($AT$5:$AT$10,AX$5:AX$10,将星节奏统计!HF37)</f>
        <v>1.4896709414923749E-2</v>
      </c>
      <c r="II38" s="28">
        <f>求节点($AT$5:$AT$10,AY$5:AY$10,将星节奏统计!HG37)</f>
        <v>0</v>
      </c>
      <c r="IJ38" s="28">
        <f>求节点($AT$5:$AT$10,AZ$5:AZ$10,将星节奏统计!HH37)</f>
        <v>0</v>
      </c>
      <c r="IK38" s="28">
        <f>求节点($AT$5:$AT$10,BA$5:BA$10,将星节奏统计!HI37)</f>
        <v>0</v>
      </c>
      <c r="IL38" s="28">
        <f>求节点($AT$5:$AT$10,BB$5:BB$10,将星节奏统计!HJ37)</f>
        <v>0</v>
      </c>
      <c r="IM38" s="28">
        <f>求节点($AT$5:$AT$10,BC$5:BC$10,将星节奏统计!HK37)</f>
        <v>0</v>
      </c>
      <c r="IN38" s="28">
        <f>求节点($AT$5:$AT$10,BD$5:BD$10,将星节奏统计!HL37)</f>
        <v>0</v>
      </c>
      <c r="IO38" s="28">
        <f>求节点($AT$5:$AT$10,BE$5:BE$10,将星节奏统计!HM37)</f>
        <v>0</v>
      </c>
      <c r="IP38" s="28">
        <f>求节点($AT$5:$AT$10,BF$5:BF$10,将星节奏统计!HN37)</f>
        <v>0</v>
      </c>
      <c r="IQ38" s="28">
        <f>求节点($AT$5:$AT$10,BG$5:BG$10,将星节奏统计!HO37)</f>
        <v>0</v>
      </c>
      <c r="IR38" s="28">
        <f>求节点($AT$5:$AT$10,BH$5:BH$10,将星节奏统计!HP37)</f>
        <v>0</v>
      </c>
      <c r="IS38" s="28">
        <f>求节点($AT$5:$AT$10,BI$5:BI$10,将星节奏统计!HQ37)</f>
        <v>0</v>
      </c>
      <c r="IT38" s="28">
        <f>求节点($AT$5:$AT$10,BJ$5:BJ$10,将星节奏统计!HR37)</f>
        <v>0</v>
      </c>
      <c r="IU38" s="28">
        <f>求节点($AT$5:$AT$10,BK$5:BK$10,将星节奏统计!HS37)</f>
        <v>0</v>
      </c>
      <c r="IV38" s="28">
        <f>求节点($AT$5:$AT$10,BL$5:BL$10,将星节奏统计!HT37)</f>
        <v>0.47040193686963222</v>
      </c>
      <c r="IW38" s="28">
        <f>求节点($AT$5:$AT$10,BM$5:BM$10,将星节奏统计!HU37)</f>
        <v>0.39793418829847499</v>
      </c>
      <c r="IX38" s="28">
        <f>求节点($AT$5:$AT$10,BN$5:BN$10,将星节奏统计!HV37)</f>
        <v>0.31222785565805111</v>
      </c>
      <c r="IY38" s="28">
        <f>求节点($AT$5:$AT$10,BO$5:BO$10,将星节奏统计!HW37)</f>
        <v>0</v>
      </c>
      <c r="IZ38" s="28">
        <f>求节点($AT$5:$AT$10,BP$5:BP$10,将星节奏统计!HX37)</f>
        <v>0.23438626390616246</v>
      </c>
      <c r="JA38" s="28">
        <f>求节点($AT$5:$AT$10,BQ$5:BQ$10,将星节奏统计!HY37)</f>
        <v>0.15625750927077497</v>
      </c>
      <c r="JB38" s="28">
        <f>求节点($AT$5:$AT$10,BR$5:BR$10,将星节奏统计!HZ37)</f>
        <v>0.39793418829847499</v>
      </c>
      <c r="JC38" s="28">
        <f>求节点($AT$5:$AT$10,BS$5:BS$10,将星节奏统计!IA37)</f>
        <v>0</v>
      </c>
      <c r="JD38" s="28">
        <f>求节点($AT$5:$AT$10,BT$5:BT$10,将星节奏统计!IB37)</f>
        <v>0.15625750927077497</v>
      </c>
      <c r="JE38" s="28">
        <f>求节点($AT$5:$AT$10,BU$5:BU$10,将星节奏统计!IC37)</f>
        <v>8.8519094157383682E-2</v>
      </c>
      <c r="JF38" s="28">
        <f>求节点($AT$5:$AT$10,BV$5:BV$10,将星节奏统计!ID37)</f>
        <v>0.31376381099489281</v>
      </c>
      <c r="JG38" s="28">
        <f>求节点($AT$5:$AT$10,BW$5:BW$10,将星节奏统计!IE37)</f>
        <v>1.4808418911055443E-2</v>
      </c>
      <c r="JH38" s="28">
        <f>求节点($AT$5:$AT$10,BX$5:BX$10,将星节奏统计!IF37)</f>
        <v>9.255261819409652E-3</v>
      </c>
      <c r="JI38" s="28">
        <f>求节点($AT$5:$AT$10,BY$5:BY$10,将星节奏统计!IG37)</f>
        <v>1.4808418911055443E-2</v>
      </c>
      <c r="JJ38" s="28">
        <f>求节点($AT$5:$AT$10,BZ$5:BZ$10,将星节奏统计!IH37)</f>
        <v>9.255261819409652E-3</v>
      </c>
      <c r="JK38" s="28">
        <f>求节点($AT$5:$AT$10,CA$5:CA$10,将星节奏统计!II37)</f>
        <v>1.8510523638819304E-2</v>
      </c>
      <c r="JL38" s="28">
        <f>求节点($AT$5:$AT$10,CB$5:CB$10,将星节奏统计!IJ37)</f>
        <v>1.8510523638819304E-2</v>
      </c>
      <c r="JM38" s="28">
        <f>求节点($AT$5:$AT$10,CC$5:CC$10,将星节奏统计!IK37)</f>
        <v>1.8510523638819304E-2</v>
      </c>
      <c r="JN38" s="28">
        <f>求节点($AT$5:$AT$10,CD$5:CD$10,将星节奏统计!IL37)</f>
        <v>1.8510523638819304E-2</v>
      </c>
      <c r="JO38" s="28">
        <f>求节点($AT$5:$AT$10,CE$5:CE$10,将星节奏统计!IM37)</f>
        <v>1.1106314183291582E-2</v>
      </c>
      <c r="JP38" s="28">
        <f>求节点($AT$5:$AT$10,CF$5:CF$10,将星节奏统计!IN37)</f>
        <v>1.1106314183291582E-2</v>
      </c>
      <c r="JQ38" s="28">
        <f>求节点($AT$5:$AT$10,CG$5:CG$10,将星节奏统计!IO37)</f>
        <v>1.1106314183291582E-2</v>
      </c>
      <c r="JR38" s="28">
        <f>求节点($AT$5:$AT$10,CH$5:CH$10,将星节奏统计!IP37)</f>
        <v>1.1106314183291582E-2</v>
      </c>
      <c r="JS38" s="28">
        <f>求节点($AT$5:$AT$10,CI$5:CI$10,将星节奏统计!IQ37)</f>
        <v>1.4808418911055443E-2</v>
      </c>
      <c r="JT38" s="28">
        <f>求节点($AT$5:$AT$10,CJ$5:CJ$10,将星节奏统计!IR37)</f>
        <v>9.255261819409652E-3</v>
      </c>
      <c r="JU38" s="28">
        <f>求节点($AT$5:$AT$10,CK$5:CK$10,将星节奏统计!IS37)</f>
        <v>0</v>
      </c>
      <c r="JV38" s="28">
        <f>求节点($AT$5:$AT$10,CL$5:CL$10,将星节奏统计!IT37)</f>
        <v>0</v>
      </c>
      <c r="JW38" s="28">
        <f>求节点($AT$5:$AT$10,CM$5:CM$10,将星节奏统计!IU37)</f>
        <v>0</v>
      </c>
      <c r="JX38" s="28">
        <f>求节点($AT$5:$AT$10,CN$5:CN$10,将星节奏统计!IV37)</f>
        <v>0</v>
      </c>
      <c r="JY38" s="28">
        <f>求节点($AT$5:$AT$10,CO$5:CO$10,将星节奏统计!IW37)</f>
        <v>0</v>
      </c>
      <c r="JZ38" s="28">
        <f>求节点($AT$5:$AT$10,CP$5:CP$10,将星节奏统计!IX37)</f>
        <v>0</v>
      </c>
      <c r="KA38" s="28">
        <f>求节点($AT$5:$AT$10,CQ$5:CQ$10,将星节奏统计!IY37)</f>
        <v>0</v>
      </c>
      <c r="KB38" s="28">
        <f>求节点($AT$5:$AT$10,CR$5:CR$10,将星节奏统计!IZ37)</f>
        <v>0</v>
      </c>
      <c r="KC38" s="28">
        <f>求节点($AT$5:$AT$10,CS$5:CS$10,将星节奏统计!JA37)</f>
        <v>0</v>
      </c>
      <c r="KD38" s="28">
        <f>求节点($AT$17:$AT$22,AV$17:AV$22,将星节奏统计!JD37)</f>
        <v>0</v>
      </c>
      <c r="KE38" s="28">
        <f>求节点($AT$17:$AT$22,AW$17:AW$22,将星节奏统计!JE37)</f>
        <v>0</v>
      </c>
      <c r="KF38" s="28">
        <f>求节点($AT$17:$AT$22,AX$17:AX$22,将星节奏统计!JF37)</f>
        <v>0</v>
      </c>
      <c r="KG38" s="28">
        <f>求节点($AT$17:$AT$22,AY$17:AY$22,将星节奏统计!JG37)</f>
        <v>5.3102906032720387E-6</v>
      </c>
      <c r="KH38" s="28">
        <f>求节点($AT$17:$AT$22,AZ$17:AZ$22,将星节奏统计!JH37)</f>
        <v>7.9654359049115275E-6</v>
      </c>
      <c r="KI38" s="28">
        <f>求节点($AT$17:$AT$22,BA$17:BA$22,将星节奏统计!JI37)</f>
        <v>7.9654359049115275E-6</v>
      </c>
      <c r="KJ38" s="28">
        <f>求节点($AT$17:$AT$22,BB$17:BB$22,将星节奏统计!JJ37)</f>
        <v>1.2068842280173186E-5</v>
      </c>
      <c r="KK38" s="28">
        <f>求节点($AT$17:$AT$22,BC$17:BC$22,将星节奏统计!JK37)</f>
        <v>0</v>
      </c>
      <c r="KL38" s="28">
        <f>求节点($AT$17:$AT$22,BD$17:BD$22,将星节奏统计!JL37)</f>
        <v>7.9654359049115275E-6</v>
      </c>
      <c r="KM38" s="28">
        <f>求节点($AT$17:$AT$22,BE$17:BE$22,将星节奏统计!JM37)</f>
        <v>0</v>
      </c>
      <c r="KN38" s="28">
        <f>求节点($AT$17:$AT$22,BF$17:BF$22,将星节奏统计!JN37)</f>
        <v>0</v>
      </c>
      <c r="KO38" s="28">
        <f>求节点($AT$17:$AT$22,BG$17:BG$22,将星节奏统计!JO37)</f>
        <v>0</v>
      </c>
      <c r="KP38" s="28">
        <f>求节点($AT$17:$AT$22,BH$17:BH$22,将星节奏统计!JP37)</f>
        <v>0</v>
      </c>
      <c r="KQ38" s="28">
        <f>求节点($AT$17:$AT$22,BI$17:BI$22,将星节奏统计!JQ37)</f>
        <v>0</v>
      </c>
      <c r="KR38" s="28">
        <f>求节点($AT$17:$AT$22,BJ$17:BJ$22,将星节奏统计!JR37)</f>
        <v>0</v>
      </c>
      <c r="KS38" s="28">
        <f>求节点($AT$17:$AT$22,BK$17:BK$22,将星节奏统计!JS37)</f>
        <v>0</v>
      </c>
      <c r="KT38" s="28">
        <f>求节点($AT$17:$AT$22,BL$17:BL$22,将星节奏统计!JT37)</f>
        <v>0</v>
      </c>
      <c r="KU38" s="28">
        <f>求节点($AT$17:$AT$22,BM$17:BM$22,将星节奏统计!JU37)</f>
        <v>0</v>
      </c>
      <c r="KV38" s="28">
        <f>求节点($AT$17:$AT$22,BN$17:BN$22,将星节奏统计!JV37)</f>
        <v>0</v>
      </c>
      <c r="KW38" s="28">
        <f>求节点($AT$17:$AT$22,BO$17:BO$22,将星节奏统计!JW37)</f>
        <v>0</v>
      </c>
      <c r="KX38" s="28">
        <f>求节点($AT$5:$AT$10,AV$5:AV$10,将星节奏统计!KA37)</f>
        <v>7.0667064813467531E-2</v>
      </c>
      <c r="KY38" s="28">
        <f>求节点($AT$5:$AT$10,AW$5:AW$10,将星节奏统计!KB37)</f>
        <v>0.1</v>
      </c>
      <c r="KZ38" s="28">
        <f>求节点($AT$5:$AT$10,AX$5:AX$10,将星节奏统计!KC37)</f>
        <v>2.5544606073086219E-2</v>
      </c>
      <c r="LA38" s="28">
        <f>求节点($AT$5:$AT$10,AY$5:AY$10,将星节奏统计!KD37)</f>
        <v>0</v>
      </c>
      <c r="LB38" s="28">
        <f>求节点($AT$5:$AT$10,AZ$5:AZ$10,将星节奏统计!KE37)</f>
        <v>0</v>
      </c>
      <c r="LC38" s="28">
        <f>求节点($AT$5:$AT$10,BA$5:BA$10,将星节奏统计!KF37)</f>
        <v>0</v>
      </c>
      <c r="LD38" s="28">
        <f>求节点($AT$5:$AT$10,BB$5:BB$10,将星节奏统计!KG37)</f>
        <v>0</v>
      </c>
      <c r="LE38" s="28">
        <f>求节点($AT$5:$AT$10,BC$5:BC$10,将星节奏统计!KH37)</f>
        <v>0</v>
      </c>
      <c r="LF38" s="28">
        <f>求节点($AT$5:$AT$10,BD$5:BD$10,将星节奏统计!KI37)</f>
        <v>0</v>
      </c>
      <c r="LG38" s="28">
        <f>求节点($AT$5:$AT$10,BE$5:BE$10,将星节奏统计!KJ37)</f>
        <v>0</v>
      </c>
      <c r="LH38" s="28">
        <f>求节点($AT$5:$AT$10,BF$5:BF$10,将星节奏统计!KK37)</f>
        <v>0</v>
      </c>
      <c r="LI38" s="28">
        <f>求节点($AT$5:$AT$10,BG$5:BG$10,将星节奏统计!KL37)</f>
        <v>0</v>
      </c>
      <c r="LJ38" s="28">
        <f>求节点($AT$5:$AT$10,BH$5:BH$10,将星节奏统计!KM37)</f>
        <v>0</v>
      </c>
      <c r="LK38" s="28">
        <f>求节点($AT$5:$AT$10,BI$5:BI$10,将星节奏统计!KN37)</f>
        <v>0</v>
      </c>
      <c r="LL38" s="28">
        <f>求节点($AT$5:$AT$10,BJ$5:BJ$10,将星节奏统计!KO37)</f>
        <v>0</v>
      </c>
      <c r="LM38" s="28">
        <f>求节点($AT$5:$AT$10,BK$5:BK$10,将星节奏统计!KP37)</f>
        <v>0</v>
      </c>
      <c r="LN38" s="28">
        <f>求节点($AT$5:$AT$10,BL$5:BL$10,将星节奏统计!KQ37)</f>
        <v>0.55093864477196064</v>
      </c>
      <c r="LO38" s="28">
        <f>求节点($AT$5:$AT$10,BM$5:BM$10,将星节奏统计!KR37)</f>
        <v>0.47462987640556975</v>
      </c>
      <c r="LP38" s="28">
        <f>求节点($AT$5:$AT$10,BN$5:BN$10,将星节奏统计!KS37)</f>
        <v>0.47418209810370049</v>
      </c>
      <c r="LQ38" s="28">
        <f>求节点($AT$5:$AT$10,BO$5:BO$10,将星节奏统计!KT37)</f>
        <v>0</v>
      </c>
      <c r="LR38" s="28">
        <f>求节点($AT$5:$AT$10,BP$5:BP$10,将星节奏统计!KU37)</f>
        <v>0.37762448502320706</v>
      </c>
      <c r="LS38" s="28">
        <f>求节点($AT$5:$AT$10,BQ$5:BQ$10,将星节奏统计!KV37)</f>
        <v>0.25174965668213806</v>
      </c>
      <c r="LT38" s="28">
        <f>求节点($AT$5:$AT$10,BR$5:BR$10,将星节奏统计!KW37)</f>
        <v>0.61517236387828667</v>
      </c>
      <c r="LU38" s="28">
        <f>求节点($AT$5:$AT$10,BS$5:BS$10,将星节奏统计!KX37)</f>
        <v>0</v>
      </c>
      <c r="LV38" s="28">
        <f>求节点($AT$5:$AT$10,BT$5:BT$10,将星节奏统计!KY37)</f>
        <v>0.25174965668213806</v>
      </c>
      <c r="LW38" s="28">
        <f>求节点($AT$5:$AT$10,BU$5:BU$10,将星节奏统计!KZ37)</f>
        <v>0.1</v>
      </c>
      <c r="LX38" s="28">
        <f>求节点($AT$5:$AT$10,BV$5:BV$10,将星节奏统计!LA37)</f>
        <v>0.34974350548306887</v>
      </c>
      <c r="LY38" s="28">
        <f>求节点($AT$5:$AT$10,BW$5:BW$10,将星节奏统计!LB37)</f>
        <v>2.7597904743117629E-2</v>
      </c>
      <c r="LZ38" s="28">
        <f>求节点($AT$5:$AT$10,BX$5:BX$10,将星节奏统计!LC37)</f>
        <v>1.7248690464448518E-2</v>
      </c>
      <c r="MA38" s="28">
        <f>求节点($AT$5:$AT$10,BY$5:BY$10,将星节奏统计!LD37)</f>
        <v>2.7597904743117629E-2</v>
      </c>
      <c r="MB38" s="28">
        <f>求节点($AT$5:$AT$10,BZ$5:BZ$10,将星节奏统计!LE37)</f>
        <v>1.7248690464448518E-2</v>
      </c>
      <c r="MC38" s="28">
        <f>求节点($AT$5:$AT$10,CA$5:CA$10,将星节奏统计!LF37)</f>
        <v>3.4497380928897037E-2</v>
      </c>
      <c r="MD38" s="28">
        <f>求节点($AT$5:$AT$10,CB$5:CB$10,将星节奏统计!LG37)</f>
        <v>3.4497380928897037E-2</v>
      </c>
      <c r="ME38" s="28">
        <f>求节点($AT$5:$AT$10,CC$5:CC$10,将星节奏统计!LH37)</f>
        <v>3.4497380928897037E-2</v>
      </c>
      <c r="MF38" s="28">
        <f>求节点($AT$5:$AT$10,CD$5:CD$10,将星节奏统计!LI37)</f>
        <v>3.4497380928897037E-2</v>
      </c>
      <c r="MG38" s="28">
        <f>求节点($AT$5:$AT$10,CE$5:CE$10,将星节奏统计!LJ37)</f>
        <v>2.0698428557338222E-2</v>
      </c>
      <c r="MH38" s="28">
        <f>求节点($AT$5:$AT$10,CF$5:CF$10,将星节奏统计!LK37)</f>
        <v>2.0698428557338222E-2</v>
      </c>
      <c r="MI38" s="28">
        <f>求节点($AT$5:$AT$10,CG$5:CG$10,将星节奏统计!LL37)</f>
        <v>2.0698428557338222E-2</v>
      </c>
      <c r="MJ38" s="28">
        <f>求节点($AT$5:$AT$10,CH$5:CH$10,将星节奏统计!LM37)</f>
        <v>2.0698428557338222E-2</v>
      </c>
      <c r="MK38" s="28">
        <f>求节点($AT$5:$AT$10,CI$5:CI$10,将星节奏统计!LN37)</f>
        <v>2.7597904743117629E-2</v>
      </c>
      <c r="ML38" s="28">
        <f>求节点($AT$5:$AT$10,CJ$5:CJ$10,将星节奏统计!LO37)</f>
        <v>1.7248690464448518E-2</v>
      </c>
      <c r="MM38" s="28">
        <f>求节点($AT$5:$AT$10,CK$5:CK$10,将星节奏统计!LP37)</f>
        <v>0</v>
      </c>
      <c r="MN38" s="28">
        <f>求节点($AT$5:$AT$10,CL$5:CL$10,将星节奏统计!LQ37)</f>
        <v>0</v>
      </c>
      <c r="MO38" s="28">
        <f>求节点($AT$5:$AT$10,CM$5:CM$10,将星节奏统计!LR37)</f>
        <v>0</v>
      </c>
      <c r="MP38" s="28">
        <f>求节点($AT$5:$AT$10,CN$5:CN$10,将星节奏统计!LS37)</f>
        <v>0</v>
      </c>
      <c r="MQ38" s="28">
        <f>求节点($AT$5:$AT$10,CO$5:CO$10,将星节奏统计!LT37)</f>
        <v>0</v>
      </c>
      <c r="MR38" s="28">
        <f>求节点($AT$5:$AT$10,CP$5:CP$10,将星节奏统计!LU37)</f>
        <v>0</v>
      </c>
      <c r="MS38" s="28">
        <f>求节点($AT$5:$AT$10,CQ$5:CQ$10,将星节奏统计!LV37)</f>
        <v>0</v>
      </c>
      <c r="MT38" s="28">
        <f>求节点($AT$5:$AT$10,CR$5:CR$10,将星节奏统计!LW37)</f>
        <v>0</v>
      </c>
      <c r="MU38" s="28">
        <f>求节点($AT$5:$AT$10,CS$5:CS$10,将星节奏统计!LX37)</f>
        <v>0</v>
      </c>
      <c r="MV38" s="28">
        <f>求节点($AT$17:$AT$22,AV$17:AV$22,将星节奏统计!MA37)</f>
        <v>0</v>
      </c>
      <c r="MW38" s="28">
        <f>求节点($AT$17:$AT$22,AW$17:AW$22,将星节奏统计!MB37)</f>
        <v>0</v>
      </c>
      <c r="MX38" s="28">
        <f>求节点($AT$17:$AT$22,AX$17:AX$22,将星节奏统计!MC37)</f>
        <v>0</v>
      </c>
      <c r="MY38" s="28">
        <f>求节点($AT$17:$AT$22,AY$17:AY$22,将星节奏统计!MD37)</f>
        <v>0</v>
      </c>
      <c r="MZ38" s="28">
        <f>求节点($AT$17:$AT$22,AZ$17:AZ$22,将星节奏统计!ME37)</f>
        <v>0</v>
      </c>
      <c r="NA38" s="28">
        <f>求节点($AT$17:$AT$22,BA$17:BA$22,将星节奏统计!MF37)</f>
        <v>0</v>
      </c>
      <c r="NB38" s="28">
        <f>求节点($AT$17:$AT$22,BB$17:BB$22,将星节奏统计!MG37)</f>
        <v>0</v>
      </c>
      <c r="NC38" s="28">
        <f>求节点($AT$17:$AT$22,BC$17:BC$22,将星节奏统计!MH37)</f>
        <v>0</v>
      </c>
      <c r="ND38" s="28">
        <f>求节点($AT$17:$AT$22,BD$17:BD$22,将星节奏统计!MI37)</f>
        <v>0</v>
      </c>
      <c r="NE38" s="28">
        <f>求节点($AT$17:$AT$22,BE$17:BE$22,将星节奏统计!MJ37)</f>
        <v>0</v>
      </c>
      <c r="NF38" s="28">
        <f>求节点($AT$17:$AT$22,BF$17:BF$22,将星节奏统计!MK37)</f>
        <v>0</v>
      </c>
      <c r="NG38" s="28">
        <f>求节点($AT$17:$AT$22,BG$17:BG$22,将星节奏统计!ML37)</f>
        <v>0</v>
      </c>
      <c r="NH38" s="28">
        <f>求节点($AT$17:$AT$22,BH$17:BH$22,将星节奏统计!MM37)</f>
        <v>0</v>
      </c>
      <c r="NI38" s="28">
        <f>求节点($AT$17:$AT$22,BI$17:BI$22,将星节奏统计!MN37)</f>
        <v>0</v>
      </c>
      <c r="NJ38" s="28">
        <f>求节点($AT$17:$AT$22,BJ$17:BJ$22,将星节奏统计!MO37)</f>
        <v>0</v>
      </c>
      <c r="NK38" s="28">
        <f>求节点($AT$17:$AT$22,BK$17:BK$22,将星节奏统计!MP37)</f>
        <v>0</v>
      </c>
      <c r="NL38" s="28">
        <f>求节点($AT$17:$AT$22,BL$17:BL$22,将星节奏统计!MQ37)</f>
        <v>0</v>
      </c>
      <c r="NM38" s="28">
        <f>求节点($AT$17:$AT$22,BM$17:BM$22,将星节奏统计!MR37)</f>
        <v>0</v>
      </c>
      <c r="NN38" s="28">
        <f>求节点($AT$17:$AT$22,BN$17:BN$22,将星节奏统计!MS37)</f>
        <v>0</v>
      </c>
      <c r="NO38" s="28">
        <f>求节点($AT$17:$AT$22,BO$17:BO$22,将星节奏统计!MT37)</f>
        <v>0</v>
      </c>
      <c r="NP38" s="28">
        <f>求节点($AT$5:$AT$10,AV$5:AV$10,将星节奏统计!MX37)</f>
        <v>8.4969173356498548E-2</v>
      </c>
      <c r="NQ38" s="28">
        <f>求节点($AT$5:$AT$10,AW$5:AW$10,将星节奏统计!MY37)</f>
        <v>0.1</v>
      </c>
      <c r="NR38" s="28">
        <f>求节点($AT$5:$AT$10,AX$5:AX$10,将星节奏统计!MZ37)</f>
        <v>3.4101373482545036E-2</v>
      </c>
      <c r="NS38" s="28">
        <f>求节点($AT$5:$AT$10,AY$5:AY$10,将星节奏统计!NA37)</f>
        <v>0</v>
      </c>
      <c r="NT38" s="28">
        <f>求节点($AT$5:$AT$10,AZ$5:AZ$10,将星节奏统计!NB37)</f>
        <v>0</v>
      </c>
      <c r="NU38" s="28">
        <f>求节点($AT$5:$AT$10,BA$5:BA$10,将星节奏统计!NC37)</f>
        <v>0</v>
      </c>
      <c r="NV38" s="28">
        <f>求节点($AT$5:$AT$10,BB$5:BB$10,将星节奏统计!ND37)</f>
        <v>0</v>
      </c>
      <c r="NW38" s="28">
        <f>求节点($AT$5:$AT$10,BC$5:BC$10,将星节奏统计!NE37)</f>
        <v>0</v>
      </c>
      <c r="NX38" s="28">
        <f>求节点($AT$5:$AT$10,BD$5:BD$10,将星节奏统计!NF37)</f>
        <v>0</v>
      </c>
      <c r="NY38" s="28">
        <f>求节点($AT$5:$AT$10,BE$5:BE$10,将星节奏统计!NG37)</f>
        <v>0</v>
      </c>
      <c r="NZ38" s="28">
        <f>求节点($AT$5:$AT$10,BF$5:BF$10,将星节奏统计!NH37)</f>
        <v>0</v>
      </c>
      <c r="OA38" s="28">
        <f>求节点($AT$5:$AT$10,BG$5:BG$10,将星节奏统计!NI37)</f>
        <v>0</v>
      </c>
      <c r="OB38" s="28">
        <f>求节点($AT$5:$AT$10,BH$5:BH$10,将星节奏统计!NJ37)</f>
        <v>0</v>
      </c>
      <c r="OC38" s="28">
        <f>求节点($AT$5:$AT$10,BI$5:BI$10,将星节奏统计!NK37)</f>
        <v>0</v>
      </c>
      <c r="OD38" s="28">
        <f>求节点($AT$5:$AT$10,BJ$5:BJ$10,将星节奏统计!NL37)</f>
        <v>0</v>
      </c>
      <c r="OE38" s="28">
        <f>求节点($AT$5:$AT$10,BK$5:BK$10,将星节奏统计!NM37)</f>
        <v>0</v>
      </c>
      <c r="OF38" s="28">
        <f>求节点($AT$5:$AT$10,BL$5:BL$10,将星节奏统计!NN37)</f>
        <v>0.64295857779322085</v>
      </c>
      <c r="OG38" s="28">
        <f>求节点($AT$5:$AT$10,BM$5:BM$10,将星节奏统计!NO37)</f>
        <v>0.50338061490135133</v>
      </c>
      <c r="OH38" s="28">
        <f>求节点($AT$5:$AT$10,BN$5:BN$10,将星节奏统计!NP37)</f>
        <v>0.59741922875563047</v>
      </c>
      <c r="OI38" s="28">
        <f>求节点($AT$5:$AT$10,BO$5:BO$10,将星节奏统计!NQ37)</f>
        <v>0</v>
      </c>
      <c r="OJ38" s="28">
        <f>求节点($AT$5:$AT$10,BP$5:BP$10,将星节奏统计!NR37)</f>
        <v>0.48879755080006132</v>
      </c>
      <c r="OK38" s="28">
        <f>求节点($AT$5:$AT$10,BQ$5:BQ$10,将星节奏统计!NS37)</f>
        <v>0.32586503386670757</v>
      </c>
      <c r="OL38" s="28">
        <f>求节点($AT$5:$AT$10,BR$5:BR$10,将星节奏统计!NT37)</f>
        <v>0.77690307450675666</v>
      </c>
      <c r="OM38" s="28">
        <f>求节点($AT$5:$AT$10,BS$5:BS$10,将星节奏统计!NU37)</f>
        <v>0</v>
      </c>
      <c r="ON38" s="28">
        <f>求节点($AT$5:$AT$10,BT$5:BT$10,将星节奏统计!NV37)</f>
        <v>0.32586503386670757</v>
      </c>
      <c r="OO38" s="28">
        <f>求节点($AT$5:$AT$10,BU$5:BU$10,将星节奏统计!NW37)</f>
        <v>0.1</v>
      </c>
      <c r="OP38" s="28">
        <f>求节点($AT$5:$AT$10,BV$5:BV$10,将星节奏统计!NX37)</f>
        <v>0.38324471556904144</v>
      </c>
      <c r="OQ38" s="28">
        <f>求节点($AT$5:$AT$10,BW$5:BW$10,将星节奏统计!NY37)</f>
        <v>3.9506378615576127E-2</v>
      </c>
      <c r="OR38" s="28">
        <f>求节点($AT$5:$AT$10,BX$5:BX$10,将星节奏统计!NZ37)</f>
        <v>2.4691486634735079E-2</v>
      </c>
      <c r="OS38" s="28">
        <f>求节点($AT$5:$AT$10,BY$5:BY$10,将星节奏统计!OA37)</f>
        <v>3.9506378615576127E-2</v>
      </c>
      <c r="OT38" s="28">
        <f>求节点($AT$5:$AT$10,BZ$5:BZ$10,将星节奏统计!OB37)</f>
        <v>2.4691486634735079E-2</v>
      </c>
      <c r="OU38" s="28">
        <f>求节点($AT$5:$AT$10,CA$5:CA$10,将星节奏统计!OC37)</f>
        <v>4.9382973269470158E-2</v>
      </c>
      <c r="OV38" s="28">
        <f>求节点($AT$5:$AT$10,CB$5:CB$10,将星节奏统计!OD37)</f>
        <v>4.9382973269470158E-2</v>
      </c>
      <c r="OW38" s="28">
        <f>求节点($AT$5:$AT$10,CC$5:CC$10,将星节奏统计!OE37)</f>
        <v>4.9382973269470158E-2</v>
      </c>
      <c r="OX38" s="28">
        <f>求节点($AT$5:$AT$10,CD$5:CD$10,将星节奏统计!OF37)</f>
        <v>4.9382973269470158E-2</v>
      </c>
      <c r="OY38" s="28">
        <f>求节点($AT$5:$AT$10,CE$5:CE$10,将星节奏统计!OG37)</f>
        <v>2.9629783961682091E-2</v>
      </c>
      <c r="OZ38" s="28">
        <f>求节点($AT$5:$AT$10,CF$5:CF$10,将星节奏统计!OH37)</f>
        <v>2.9629783961682091E-2</v>
      </c>
      <c r="PA38" s="28">
        <f>求节点($AT$5:$AT$10,CG$5:CG$10,将星节奏统计!OI37)</f>
        <v>2.9629783961682091E-2</v>
      </c>
      <c r="PB38" s="28">
        <f>求节点($AT$5:$AT$10,CH$5:CH$10,将星节奏统计!OJ37)</f>
        <v>2.9629783961682091E-2</v>
      </c>
      <c r="PC38" s="28">
        <f>求节点($AT$5:$AT$10,CI$5:CI$10,将星节奏统计!OK37)</f>
        <v>3.9506378615576127E-2</v>
      </c>
      <c r="PD38" s="28">
        <f>求节点($AT$5:$AT$10,CJ$5:CJ$10,将星节奏统计!OL37)</f>
        <v>2.4691486634735079E-2</v>
      </c>
      <c r="PE38" s="28">
        <f>求节点($AT$5:$AT$10,CK$5:CK$10,将星节奏统计!OM37)</f>
        <v>0</v>
      </c>
      <c r="PF38" s="28">
        <f>求节点($AT$5:$AT$10,CL$5:CL$10,将星节奏统计!ON37)</f>
        <v>0</v>
      </c>
      <c r="PG38" s="28">
        <f>求节点($AT$5:$AT$10,CM$5:CM$10,将星节奏统计!OO37)</f>
        <v>0</v>
      </c>
      <c r="PH38" s="28">
        <f>求节点($AT$5:$AT$10,CN$5:CN$10,将星节奏统计!OP37)</f>
        <v>0</v>
      </c>
      <c r="PI38" s="28">
        <f>求节点($AT$5:$AT$10,CO$5:CO$10,将星节奏统计!OQ37)</f>
        <v>0</v>
      </c>
      <c r="PJ38" s="28">
        <f>求节点($AT$5:$AT$10,CP$5:CP$10,将星节奏统计!OR37)</f>
        <v>0</v>
      </c>
      <c r="PK38" s="28">
        <f>求节点($AT$5:$AT$10,CQ$5:CQ$10,将星节奏统计!OS37)</f>
        <v>0</v>
      </c>
      <c r="PL38" s="28">
        <f>求节点($AT$5:$AT$10,CR$5:CR$10,将星节奏统计!OT37)</f>
        <v>0</v>
      </c>
      <c r="PM38" s="28">
        <f>求节点($AT$5:$AT$10,CS$5:CS$10,将星节奏统计!OU37)</f>
        <v>0</v>
      </c>
      <c r="PN38" s="28">
        <f>求节点($AT$17:$AT$22,AV$17:AV$22,将星节奏统计!OX37)</f>
        <v>0</v>
      </c>
      <c r="PO38" s="28">
        <f>求节点($AT$17:$AT$22,AW$17:AW$22,将星节奏统计!OY37)</f>
        <v>0</v>
      </c>
      <c r="PP38" s="28">
        <f>求节点($AT$17:$AT$22,AX$17:AX$22,将星节奏统计!OZ37)</f>
        <v>0</v>
      </c>
      <c r="PQ38" s="28">
        <f>求节点($AT$17:$AT$22,AY$17:AY$22,将星节奏统计!PA37)</f>
        <v>4.3888213225352912E-6</v>
      </c>
      <c r="PR38" s="28">
        <f>求节点($AT$17:$AT$22,AZ$17:AZ$22,将星节奏统计!PB37)</f>
        <v>6.5832319838116105E-6</v>
      </c>
      <c r="PS38" s="28">
        <f>求节点($AT$17:$AT$22,BA$17:BA$22,将星节奏统计!PC37)</f>
        <v>6.5832319838116105E-6</v>
      </c>
      <c r="PT38" s="28">
        <f>求节点($AT$17:$AT$22,BB$17:BB$22,将星节奏统计!PD37)</f>
        <v>9.974593914868074E-6</v>
      </c>
      <c r="PU38" s="28">
        <f>求节点($AT$17:$AT$22,BC$17:BC$22,将星节奏统计!PE37)</f>
        <v>0</v>
      </c>
      <c r="PV38" s="28">
        <f>求节点($AT$17:$AT$22,BD$17:BD$22,将星节奏统计!PF37)</f>
        <v>6.5832319838116105E-6</v>
      </c>
      <c r="PW38" s="28">
        <f>求节点($AT$17:$AT$22,BE$17:BE$22,将星节奏统计!PG37)</f>
        <v>0</v>
      </c>
      <c r="PX38" s="28">
        <f>求节点($AT$17:$AT$22,BF$17:BF$22,将星节奏统计!PH37)</f>
        <v>0</v>
      </c>
      <c r="PY38" s="28">
        <f>求节点($AT$17:$AT$22,BG$17:BG$22,将星节奏统计!PI37)</f>
        <v>0</v>
      </c>
      <c r="PZ38" s="28">
        <f>求节点($AT$17:$AT$22,BH$17:BH$22,将星节奏统计!PJ37)</f>
        <v>0</v>
      </c>
      <c r="QA38" s="28">
        <f>求节点($AT$17:$AT$22,BI$17:BI$22,将星节奏统计!PK37)</f>
        <v>0</v>
      </c>
      <c r="QB38" s="28">
        <f>求节点($AT$17:$AT$22,BJ$17:BJ$22,将星节奏统计!PL37)</f>
        <v>0</v>
      </c>
      <c r="QC38" s="28">
        <f>求节点($AT$17:$AT$22,BK$17:BK$22,将星节奏统计!PM37)</f>
        <v>0</v>
      </c>
      <c r="QD38" s="28">
        <f>求节点($AT$17:$AT$22,BL$17:BL$22,将星节奏统计!PN37)</f>
        <v>0</v>
      </c>
      <c r="QE38" s="28">
        <f>求节点($AT$17:$AT$22,BM$17:BM$22,将星节奏统计!PO37)</f>
        <v>0</v>
      </c>
      <c r="QF38" s="28">
        <f>求节点($AT$17:$AT$22,BN$17:BN$22,将星节奏统计!PP37)</f>
        <v>0</v>
      </c>
      <c r="QG38" s="28">
        <f>求节点($AT$17:$AT$22,BO$17:BO$22,将星节奏统计!PQ37)</f>
        <v>0</v>
      </c>
      <c r="QJ38" s="3">
        <v>34</v>
      </c>
      <c r="QK38" s="28">
        <f t="shared" ref="QK38:QO69" ca="1" si="61">(SUMIF(INDIRECT("r"&amp;ROW(QK$4)&amp;"c"&amp;QK$1&amp;":"&amp;"r"&amp;ROW(QK$4)&amp;"c"&amp;QK$2,FALSE),"木产量增加",INDIRECT("r"&amp;ROW($QJ38)&amp;"c"&amp;QK$1&amp;":"&amp;"r"&amp;ROW($QJ38)&amp;"c"&amp;QK$2,FALSE))+SUMIF(INDIRECT("r"&amp;ROW(QK$4)&amp;"c"&amp;QK$1&amp;":"&amp;"r"&amp;ROW(QK$4)&amp;"c"&amp;QK$2,FALSE),"石产量增加",INDIRECT("r"&amp;ROW($QJ38)&amp;"c"&amp;QK$1&amp;":"&amp;"r"&amp;ROW($QJ38)&amp;"c"&amp;QK$2,FALSE))+SUMIF(INDIRECT("r"&amp;ROW(QK$4)&amp;"c"&amp;QK$1&amp;":"&amp;"r"&amp;ROW(QK$4)&amp;"c"&amp;QK$2,FALSE),"铜产量增加",INDIRECT("r"&amp;ROW($QJ38)&amp;"c"&amp;QK$1&amp;":"&amp;"r"&amp;ROW($QJ38)&amp;"c"&amp;QK$2,FALSE))+SUMIF(INDIRECT("r"&amp;ROW(QK$4)&amp;"c"&amp;QK$1&amp;":"&amp;"r"&amp;ROW(QK$4)&amp;"c"&amp;QK$2,FALSE),"粮产量增加",INDIRECT("r"&amp;ROW($QJ38)&amp;"c"&amp;QK$1&amp;":"&amp;"r"&amp;ROW($QJ38)&amp;"c"&amp;QK$2,FALSE)))/4</f>
        <v>0.27858265816193806</v>
      </c>
      <c r="QL38" s="28">
        <f t="shared" ca="1" si="61"/>
        <v>0.32482536582216542</v>
      </c>
      <c r="QM38" s="28">
        <f t="shared" ca="1" si="61"/>
        <v>0.39367466798200546</v>
      </c>
      <c r="QN38" s="28">
        <f t="shared" ca="1" si="61"/>
        <v>0.539088723448653</v>
      </c>
      <c r="QO38" s="28">
        <f t="shared" ca="1" si="61"/>
        <v>0.65239292776981772</v>
      </c>
      <c r="QP38" s="28">
        <f t="shared" ref="QP38:QT69" ca="1" si="62">SUMIF(INDIRECT("r"&amp;ROW(QP$4)&amp;"c"&amp;QP$1&amp;":"&amp;"r"&amp;ROW(QP$4)&amp;"c"&amp;QP$2,FALSE),"铁产量增加",INDIRECT("r"&amp;ROW($QJ38)&amp;"c"&amp;QP$1&amp;":"&amp;"r"&amp;ROW($QJ38)&amp;"c"&amp;QP$2,FALSE))</f>
        <v>2.6593120065142292E-2</v>
      </c>
      <c r="QQ38" s="28">
        <f t="shared" ca="1" si="62"/>
        <v>3.2448684476154566E-2</v>
      </c>
      <c r="QR38" s="28">
        <f t="shared" ca="1" si="62"/>
        <v>4.442525673316633E-2</v>
      </c>
      <c r="QS38" s="28">
        <f t="shared" ca="1" si="62"/>
        <v>8.2793714229352888E-2</v>
      </c>
      <c r="QT38" s="28">
        <f t="shared" ca="1" si="62"/>
        <v>0.11851913584672838</v>
      </c>
      <c r="QU38" s="28">
        <f t="shared" ref="QU38:QY69" ca="1" si="63">SUMIF(INDIRECT("r"&amp;ROW(QU$4)&amp;"c"&amp;QU$1&amp;":"&amp;"r"&amp;ROW(QU$4)&amp;"c"&amp;QU$2,FALSE),"城建加速",INDIRECT("r"&amp;ROW($QJ38)&amp;"c"&amp;QU$1&amp;":"&amp;"r"&amp;ROW($QJ38)&amp;"c"&amp;QU$2,FALSE))</f>
        <v>6.7187942970778514E-2</v>
      </c>
      <c r="QV38" s="28">
        <f t="shared" ca="1" si="63"/>
        <v>7.571713950688605E-2</v>
      </c>
      <c r="QW38" s="28">
        <f t="shared" ca="1" si="63"/>
        <v>8.628530907157908E-2</v>
      </c>
      <c r="QX38" s="28">
        <f t="shared" ca="1" si="63"/>
        <v>0.1</v>
      </c>
      <c r="QY38" s="28">
        <f t="shared" ca="1" si="63"/>
        <v>0.1</v>
      </c>
      <c r="QZ38" s="28">
        <f t="shared" ref="QZ38:RD69" ca="1" si="64">(SUMIF(INDIRECT("r"&amp;ROW(QZ$4)&amp;"c"&amp;QZ$1&amp;":"&amp;"r"&amp;ROW(QZ$4)&amp;"c"&amp;QZ$2,FALSE),"木采集加速",INDIRECT("r"&amp;ROW($QJ38)&amp;"c"&amp;QZ$1&amp;":"&amp;"r"&amp;ROW($QJ38)&amp;"c"&amp;QZ$2,FALSE))+SUMIF(INDIRECT("r"&amp;ROW(QZ$4)&amp;"c"&amp;QZ$1&amp;":"&amp;"r"&amp;ROW(QZ$4)&amp;"c"&amp;QZ$2,FALSE),"石采集加速",INDIRECT("r"&amp;ROW($QJ38)&amp;"c"&amp;QZ$1&amp;":"&amp;"r"&amp;ROW($QJ38)&amp;"c"&amp;QZ$2,FALSE))+SUMIF(INDIRECT("r"&amp;ROW(QZ$4)&amp;"c"&amp;QZ$1&amp;":"&amp;"r"&amp;ROW(QZ$4)&amp;"c"&amp;QZ$2,FALSE),"铜采集加速",INDIRECT("r"&amp;ROW($QJ38)&amp;"c"&amp;QZ$1&amp;":"&amp;"r"&amp;ROW($QJ38)&amp;"c"&amp;QZ$2,FALSE))+SUMIF(INDIRECT("r"&amp;ROW(QZ$4)&amp;"c"&amp;QZ$1&amp;":"&amp;"r"&amp;ROW(QZ$4)&amp;"c"&amp;QZ$2,FALSE),"粮采集加速",INDIRECT("r"&amp;ROW($QJ38)&amp;"c"&amp;QZ$1&amp;":"&amp;"r"&amp;ROW($QJ38)&amp;"c"&amp;QZ$2,FALSE)))/4</f>
        <v>0.18178661600409238</v>
      </c>
      <c r="RA38" s="28">
        <f t="shared" ca="1" si="64"/>
        <v>0.20666573345664307</v>
      </c>
      <c r="RB38" s="28">
        <f t="shared" ca="1" si="64"/>
        <v>0.24573298548191502</v>
      </c>
      <c r="RC38" s="28">
        <f t="shared" ca="1" si="64"/>
        <v>0.35255465779509959</v>
      </c>
      <c r="RD38" s="28">
        <f t="shared" ca="1" si="64"/>
        <v>0.43772828697620381</v>
      </c>
      <c r="RE38" s="28">
        <f t="shared" ref="RE38:RI69" ca="1" si="65">SUMIF(INDIRECT("r"&amp;ROW(RE$4)&amp;"c"&amp;RE$1&amp;":"&amp;"r"&amp;ROW(RE$4)&amp;"c"&amp;RE$2,FALSE),"铁采集加速",INDIRECT("r"&amp;ROW($QJ38)&amp;"c"&amp;RE$1&amp;":"&amp;"r"&amp;ROW($QJ38)&amp;"c"&amp;RE$2,FALSE))</f>
        <v>1.6620700040713927E-2</v>
      </c>
      <c r="RF38" s="28">
        <f t="shared" ca="1" si="65"/>
        <v>2.0280427797596604E-2</v>
      </c>
      <c r="RG38" s="28">
        <f t="shared" ca="1" si="65"/>
        <v>2.7765785458228956E-2</v>
      </c>
      <c r="RH38" s="28">
        <f t="shared" ca="1" si="65"/>
        <v>5.1746071393345555E-2</v>
      </c>
      <c r="RI38" s="28">
        <f t="shared" ca="1" si="65"/>
        <v>7.4074459904205234E-2</v>
      </c>
      <c r="RJ38" s="28">
        <f t="shared" ref="RJ38:RN69" ca="1" si="66">(SUMIF(INDIRECT("r"&amp;ROW(RJ$4)&amp;"c"&amp;RJ$1&amp;":"&amp;"r"&amp;ROW(RJ$4)&amp;"c"&amp;RJ$2,FALSE),"步兵招募加速",INDIRECT("r"&amp;ROW($QJ38)&amp;"c"&amp;RJ$1&amp;":"&amp;"r"&amp;ROW($QJ38)&amp;"c"&amp;RJ$2,FALSE))+SUMIF(INDIRECT("r"&amp;ROW(RJ$4)&amp;"c"&amp;RJ$1&amp;":"&amp;"r"&amp;ROW(RJ$4)&amp;"c"&amp;RJ$2,FALSE),"骑兵招募加速",INDIRECT("r"&amp;ROW($QJ38)&amp;"c"&amp;RJ$1&amp;":"&amp;"r"&amp;ROW($QJ38)&amp;"c"&amp;RJ$2,FALSE))+SUMIF(INDIRECT("r"&amp;ROW(RJ$4)&amp;"c"&amp;RJ$1&amp;":"&amp;"r"&amp;ROW(RJ$4)&amp;"c"&amp;RJ$2,FALSE),"弓兵招募加速",INDIRECT("r"&amp;ROW($QJ38)&amp;"c"&amp;RJ$1&amp;":"&amp;"r"&amp;ROW($QJ38)&amp;"c"&amp;RJ$2,FALSE))+SUMIF(INDIRECT("r"&amp;ROW(RJ$4)&amp;"c"&amp;RJ$1&amp;":"&amp;"r"&amp;ROW(RJ$4)&amp;"c"&amp;RJ$2,FALSE),"器械招募加速",INDIRECT("r"&amp;ROW($QJ38)&amp;"c"&amp;RJ$1&amp;":"&amp;"r"&amp;ROW($QJ38)&amp;"c"&amp;RJ$2,FALSE)))/4</f>
        <v>9.5931730684593181E-6</v>
      </c>
      <c r="RK38" s="28">
        <f t="shared" ca="1" si="66"/>
        <v>0</v>
      </c>
      <c r="RL38" s="28">
        <f t="shared" ca="1" si="66"/>
        <v>8.3275011733170701E-6</v>
      </c>
      <c r="RM38" s="28">
        <f t="shared" ca="1" si="66"/>
        <v>0</v>
      </c>
      <c r="RN38" s="28">
        <f t="shared" ca="1" si="66"/>
        <v>6.8824698012566465E-6</v>
      </c>
      <c r="RO38" s="28">
        <f t="shared" ref="RO38:RS69" ca="1" si="67">SUMIF(INDIRECT("r"&amp;ROW(RO$4)&amp;"c"&amp;RO$1&amp;":"&amp;"r"&amp;ROW(RO$4)&amp;"c"&amp;RO$2,FALSE),"治疗加速",INDIRECT("r"&amp;ROW($QJ38)&amp;"c"&amp;RO$1&amp;":"&amp;"r"&amp;ROW($QJ38)&amp;"c"&amp;RO$2,FALSE))</f>
        <v>9.1760785872231632E-6</v>
      </c>
      <c r="RP38" s="28">
        <f t="shared" ca="1" si="67"/>
        <v>0</v>
      </c>
      <c r="RQ38" s="28">
        <f t="shared" ca="1" si="67"/>
        <v>7.9654359049115275E-6</v>
      </c>
      <c r="RR38" s="28">
        <f t="shared" ca="1" si="67"/>
        <v>0</v>
      </c>
      <c r="RS38" s="28">
        <f t="shared" ca="1" si="67"/>
        <v>6.5832319838116105E-6</v>
      </c>
      <c r="RT38" s="28">
        <f t="shared" ref="RT38:RX69" ca="1" si="68">SUMIF(INDIRECT("r"&amp;ROW(RT$4)&amp;"c"&amp;RT$1&amp;":"&amp;"r"&amp;ROW(RT$4)&amp;"c"&amp;RT$2,FALSE),"士兵训练加速",INDIRECT("r"&amp;ROW($QJ38)&amp;"c"&amp;RT$1&amp;":"&amp;"r"&amp;ROW($QJ38)&amp;"c"&amp;RT$2,FALSE))</f>
        <v>3.037020563520176E-2</v>
      </c>
      <c r="RU38" s="28">
        <f t="shared" ca="1" si="68"/>
        <v>3.5799216103173437E-2</v>
      </c>
      <c r="RV38" s="28">
        <f t="shared" ca="1" si="68"/>
        <v>4.5369267558975801E-2</v>
      </c>
      <c r="RW38" s="28">
        <f t="shared" ca="1" si="68"/>
        <v>7.0667064813467531E-2</v>
      </c>
      <c r="RX38" s="28">
        <f t="shared" ca="1" si="68"/>
        <v>8.4969173356498548E-2</v>
      </c>
      <c r="RY38" s="28">
        <f t="shared" ref="RY38:SC69" ca="1" si="69">SUMIF(INDIRECT("r"&amp;ROW(RY$4)&amp;"c"&amp;RY$1&amp;":"&amp;"r"&amp;ROW(RY$4)&amp;"c"&amp;RY$2,FALSE),"科研加速",INDIRECT("r"&amp;ROW($QJ38)&amp;"c"&amp;RY$1&amp;":"&amp;"r"&amp;ROW($QJ38)&amp;"c"&amp;RY$2,FALSE))</f>
        <v>7.761676104468411E-2</v>
      </c>
      <c r="RZ38" s="28">
        <f t="shared" ca="1" si="69"/>
        <v>8.9903103297996112E-2</v>
      </c>
      <c r="SA38" s="28">
        <f t="shared" ca="1" si="69"/>
        <v>0.10341580357230742</v>
      </c>
      <c r="SB38" s="28">
        <f t="shared" ca="1" si="69"/>
        <v>0.12554460607308623</v>
      </c>
      <c r="SC38" s="28">
        <f t="shared" ca="1" si="69"/>
        <v>0.13410137348254503</v>
      </c>
    </row>
    <row r="39" spans="5:497" x14ac:dyDescent="0.2">
      <c r="E39" s="5" t="s">
        <v>449</v>
      </c>
      <c r="F39" s="28">
        <v>0</v>
      </c>
      <c r="G39" s="28">
        <f t="shared" si="57"/>
        <v>0</v>
      </c>
      <c r="H39" s="31">
        <f t="shared" si="58"/>
        <v>0</v>
      </c>
      <c r="L39" s="5">
        <v>1</v>
      </c>
      <c r="M39" s="60">
        <v>36</v>
      </c>
      <c r="N39" s="39" t="str">
        <f>IF(将星标签统计!H38="","",将星标签统计!H38)</f>
        <v>嬴政</v>
      </c>
      <c r="O39" s="60">
        <f>IF(将星标签统计!K38="",0,1)</f>
        <v>1</v>
      </c>
      <c r="P39" s="60" t="s">
        <v>578</v>
      </c>
      <c r="Q39" s="39">
        <v>1</v>
      </c>
      <c r="R39" s="40">
        <f t="shared" si="59"/>
        <v>0.4</v>
      </c>
      <c r="S39" s="40">
        <f t="shared" si="24"/>
        <v>0.4</v>
      </c>
      <c r="T39" s="40">
        <v>0.06</v>
      </c>
      <c r="U39" s="40">
        <v>0.12</v>
      </c>
      <c r="V39" s="40">
        <v>0.19</v>
      </c>
      <c r="W39" s="40">
        <v>0.26</v>
      </c>
      <c r="X39" s="40">
        <v>0.33</v>
      </c>
      <c r="Y39" s="40">
        <v>0.4</v>
      </c>
      <c r="AC39" s="5">
        <v>0</v>
      </c>
      <c r="AD39" s="5">
        <v>36</v>
      </c>
      <c r="AE39" s="5" t="str">
        <f>IF(将星标签统计!BF38="","",将星标签统计!BF38)</f>
        <v/>
      </c>
      <c r="AF39" s="5">
        <f>IF(将星标签统计!CA38=0,0,1)</f>
        <v>0</v>
      </c>
      <c r="AH39" s="5">
        <f t="shared" si="25"/>
        <v>0</v>
      </c>
      <c r="AI39" s="28">
        <f t="shared" si="60"/>
        <v>0</v>
      </c>
      <c r="AJ39" s="55">
        <f t="shared" si="26"/>
        <v>0</v>
      </c>
      <c r="AU39" s="28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U39" s="3">
        <v>35</v>
      </c>
      <c r="CV39" s="28">
        <f>求节点($AT$5:$AT$10,AV$5:AV$10,将星节奏统计!BJ38)</f>
        <v>3.1558132762898691E-2</v>
      </c>
      <c r="CW39" s="28">
        <f>求节点($AT$5:$AT$10,AW$5:AW$10,将星节奏统计!BK38)</f>
        <v>6.9054224865513242E-2</v>
      </c>
      <c r="CX39" s="28">
        <f>求节点($AT$5:$AT$10,AX$5:AX$10,将星节奏统计!BL38)</f>
        <v>9.3468580159150275E-3</v>
      </c>
      <c r="CY39" s="28">
        <f>求节点($AT$5:$AT$10,AY$5:AY$10,将星节奏统计!BM38)</f>
        <v>0</v>
      </c>
      <c r="CZ39" s="28">
        <f>求节点($AT$5:$AT$10,AZ$5:AZ$10,将星节奏统计!BN38)</f>
        <v>0</v>
      </c>
      <c r="DA39" s="28">
        <f>求节点($AT$5:$AT$10,BA$5:BA$10,将星节奏统计!BO38)</f>
        <v>0</v>
      </c>
      <c r="DB39" s="28">
        <f>求节点($AT$5:$AT$10,BB$5:BB$10,将星节奏统计!BP38)</f>
        <v>0</v>
      </c>
      <c r="DC39" s="28">
        <f>求节点($AT$5:$AT$10,BC$5:BC$10,将星节奏统计!BQ38)</f>
        <v>0</v>
      </c>
      <c r="DD39" s="28">
        <f>求节点($AT$5:$AT$10,BD$5:BD$10,将星节奏统计!BR38)</f>
        <v>0</v>
      </c>
      <c r="DE39" s="28">
        <f>求节点($AT$5:$AT$10,BE$5:BE$10,将星节奏统计!BS38)</f>
        <v>0</v>
      </c>
      <c r="DF39" s="28">
        <f>求节点($AT$5:$AT$10,BF$5:BF$10,将星节奏统计!BT38)</f>
        <v>0</v>
      </c>
      <c r="DG39" s="28">
        <f>求节点($AT$5:$AT$10,BG$5:BG$10,将星节奏统计!BU38)</f>
        <v>0</v>
      </c>
      <c r="DH39" s="28">
        <f>求节点($AT$5:$AT$10,BH$5:BH$10,将星节奏统计!BV38)</f>
        <v>0</v>
      </c>
      <c r="DI39" s="28">
        <f>求节点($AT$5:$AT$10,BI$5:BI$10,将星节奏统计!BW38)</f>
        <v>0</v>
      </c>
      <c r="DJ39" s="28">
        <f>求节点($AT$5:$AT$10,BJ$5:BJ$10,将星节奏统计!BX38)</f>
        <v>0</v>
      </c>
      <c r="DK39" s="28">
        <f>求节点($AT$5:$AT$10,BK$5:BK$10,将星节奏统计!BY38)</f>
        <v>0</v>
      </c>
      <c r="DL39" s="28">
        <f>求节点($AT$5:$AT$10,BL$5:BL$10,将星节奏统计!BZ38)</f>
        <v>0.38110851175684296</v>
      </c>
      <c r="DM39" s="28">
        <f>求节点($AT$5:$AT$10,BM$5:BM$10,将星节奏统计!CA38)</f>
        <v>0.28320492040924355</v>
      </c>
      <c r="DN39" s="28">
        <f>求节点($AT$5:$AT$10,BN$5:BN$10,将星节奏统计!CB38)</f>
        <v>0.2224476335985838</v>
      </c>
      <c r="DO39" s="28">
        <f>求节点($AT$5:$AT$10,BO$5:BO$10,将星节奏统计!CC38)</f>
        <v>0</v>
      </c>
      <c r="DP39" s="28">
        <f>求节点($AT$5:$AT$10,BP$5:BP$10,将星节奏统计!CD38)</f>
        <v>0.16303103163319319</v>
      </c>
      <c r="DQ39" s="28">
        <f>求节点($AT$5:$AT$10,BQ$5:BQ$10,将星节奏统计!CE38)</f>
        <v>0.1086873544221288</v>
      </c>
      <c r="DR39" s="28">
        <f>求节点($AT$5:$AT$10,BR$5:BR$10,将星节奏统计!CF38)</f>
        <v>0.28320492040924355</v>
      </c>
      <c r="DS39" s="28">
        <f>求节点($AT$5:$AT$10,BS$5:BS$10,将星节奏统计!CG38)</f>
        <v>0</v>
      </c>
      <c r="DT39" s="28">
        <f>求节点($AT$5:$AT$10,BT$5:BT$10,将星节奏统计!CH38)</f>
        <v>0.1086873544221288</v>
      </c>
      <c r="DU39" s="28">
        <f>求节点($AT$5:$AT$10,BU$5:BU$10,将星节奏统计!CI38)</f>
        <v>7.0958289678414166E-2</v>
      </c>
      <c r="DV39" s="28">
        <f>求节点($AT$5:$AT$10,BV$5:BV$10,将星节奏统计!CJ38)</f>
        <v>0.28530662025532233</v>
      </c>
      <c r="DW39" s="28">
        <f>求节点($AT$5:$AT$10,BW$5:BW$10,将星节奏统计!CK38)</f>
        <v>9.2914606270806943E-3</v>
      </c>
      <c r="DX39" s="28">
        <f>求节点($AT$5:$AT$10,BX$5:BX$10,将星节奏统计!CL38)</f>
        <v>5.8071628919254339E-3</v>
      </c>
      <c r="DY39" s="28">
        <f>求节点($AT$5:$AT$10,BY$5:BY$10,将星节奏统计!CM38)</f>
        <v>9.2914606270806943E-3</v>
      </c>
      <c r="DZ39" s="28">
        <f>求节点($AT$5:$AT$10,BZ$5:BZ$10,将星节奏统计!CN38)</f>
        <v>5.8071628919254339E-3</v>
      </c>
      <c r="EA39" s="28">
        <f>求节点($AT$5:$AT$10,CA$5:CA$10,将星节奏统计!CO38)</f>
        <v>1.1614325783850868E-2</v>
      </c>
      <c r="EB39" s="28">
        <f>求节点($AT$5:$AT$10,CB$5:CB$10,将星节奏统计!CP38)</f>
        <v>1.1614325783850868E-2</v>
      </c>
      <c r="EC39" s="28">
        <f>求节点($AT$5:$AT$10,CC$5:CC$10,将星节奏统计!CQ38)</f>
        <v>1.1614325783850868E-2</v>
      </c>
      <c r="ED39" s="28">
        <f>求节点($AT$5:$AT$10,CD$5:CD$10,将星节奏统计!CR38)</f>
        <v>1.1614325783850868E-2</v>
      </c>
      <c r="EE39" s="28">
        <f>求节点($AT$5:$AT$10,CE$5:CE$10,将星节奏统计!CS38)</f>
        <v>6.9685954703105207E-3</v>
      </c>
      <c r="EF39" s="28">
        <f>求节点($AT$5:$AT$10,CF$5:CF$10,将星节奏统计!CT38)</f>
        <v>6.9685954703105207E-3</v>
      </c>
      <c r="EG39" s="28">
        <f>求节点($AT$5:$AT$10,CG$5:CG$10,将星节奏统计!CU38)</f>
        <v>6.9685954703105207E-3</v>
      </c>
      <c r="EH39" s="28">
        <f>求节点($AT$5:$AT$10,CH$5:CH$10,将星节奏统计!CV38)</f>
        <v>6.9685954703105207E-3</v>
      </c>
      <c r="EI39" s="28">
        <f>求节点($AT$5:$AT$10,CI$5:CI$10,将星节奏统计!CW38)</f>
        <v>9.2914606270806943E-3</v>
      </c>
      <c r="EJ39" s="28">
        <f>求节点($AT$5:$AT$10,CJ$5:CJ$10,将星节奏统计!CX38)</f>
        <v>5.8071628919254339E-3</v>
      </c>
      <c r="EK39" s="28">
        <f>求节点($AT$5:$AT$10,CK$5:CK$10,将星节奏统计!CY38)</f>
        <v>0</v>
      </c>
      <c r="EL39" s="28">
        <f>求节点($AT$5:$AT$10,CL$5:CL$10,将星节奏统计!CZ38)</f>
        <v>0</v>
      </c>
      <c r="EM39" s="28">
        <f>求节点($AT$5:$AT$10,CM$5:CM$10,将星节奏统计!DA38)</f>
        <v>0</v>
      </c>
      <c r="EN39" s="28">
        <f>求节点($AT$5:$AT$10,CN$5:CN$10,将星节奏统计!DB38)</f>
        <v>0</v>
      </c>
      <c r="EO39" s="28">
        <f>求节点($AT$5:$AT$10,CO$5:CO$10,将星节奏统计!DC38)</f>
        <v>0</v>
      </c>
      <c r="EP39" s="28">
        <f>求节点($AT$5:$AT$10,CP$5:CP$10,将星节奏统计!DD38)</f>
        <v>0</v>
      </c>
      <c r="EQ39" s="28">
        <f>求节点($AT$5:$AT$10,CQ$5:CQ$10,将星节奏统计!DE38)</f>
        <v>0</v>
      </c>
      <c r="ER39" s="28">
        <f>求节点($AT$5:$AT$10,CR$5:CR$10,将星节奏统计!DF38)</f>
        <v>0</v>
      </c>
      <c r="ES39" s="28">
        <f>求节点($AT$5:$AT$10,CS$5:CS$10,将星节奏统计!DG38)</f>
        <v>0</v>
      </c>
      <c r="ET39" s="28">
        <f>求节点($AT$17:$AT$22,AV$17:AV$22,将星节奏统计!DJ38)</f>
        <v>0</v>
      </c>
      <c r="EU39" s="28">
        <f>求节点($AT$17:$AT$22,AW$17:AW$22,将星节奏统计!DK38)</f>
        <v>0</v>
      </c>
      <c r="EV39" s="28">
        <f>求节点($AT$17:$AT$22,AX$17:AX$22,将星节奏统计!DL38)</f>
        <v>0</v>
      </c>
      <c r="EW39" s="28">
        <f>求节点($AT$17:$AT$22,AY$17:AY$22,将星节奏统计!DM38)</f>
        <v>6.5883340437007665E-6</v>
      </c>
      <c r="EX39" s="28">
        <f>求节点($AT$17:$AT$22,AZ$17:AZ$22,将星节奏统计!DN38)</f>
        <v>9.8825010655598233E-6</v>
      </c>
      <c r="EY39" s="28">
        <f>求节点($AT$17:$AT$22,BA$17:BA$22,将星节奏统计!DO38)</f>
        <v>9.8825010655598233E-6</v>
      </c>
      <c r="EZ39" s="28">
        <f>求节点($AT$17:$AT$22,BB$17:BB$22,将星节奏统计!DP38)</f>
        <v>1.4973486462968588E-5</v>
      </c>
      <c r="FA39" s="28">
        <f>求节点($AT$17:$AT$22,BC$17:BC$22,将星节奏统计!DQ38)</f>
        <v>0</v>
      </c>
      <c r="FB39" s="28">
        <f>求节点($AT$17:$AT$22,BD$17:BD$22,将星节奏统计!DR38)</f>
        <v>9.8825010655598233E-6</v>
      </c>
      <c r="FC39" s="28">
        <f>求节点($AT$17:$AT$22,BE$17:BE$22,将星节奏统计!DS38)</f>
        <v>0</v>
      </c>
      <c r="FD39" s="28">
        <f>求节点($AT$17:$AT$22,BF$17:BF$22,将星节奏统计!DT38)</f>
        <v>0</v>
      </c>
      <c r="FE39" s="28">
        <f>求节点($AT$17:$AT$22,BG$17:BG$22,将星节奏统计!DU38)</f>
        <v>0</v>
      </c>
      <c r="FF39" s="28">
        <f>求节点($AT$17:$AT$22,BH$17:BH$22,将星节奏统计!DV38)</f>
        <v>0</v>
      </c>
      <c r="FG39" s="28">
        <f>求节点($AT$17:$AT$22,BI$17:BI$22,将星节奏统计!DW38)</f>
        <v>0</v>
      </c>
      <c r="FH39" s="28">
        <f>求节点($AT$17:$AT$22,BJ$17:BJ$22,将星节奏统计!DX38)</f>
        <v>0</v>
      </c>
      <c r="FI39" s="28">
        <f>求节点($AT$17:$AT$22,BK$17:BK$22,将星节奏统计!DY38)</f>
        <v>0</v>
      </c>
      <c r="FJ39" s="28">
        <f>求节点($AT$17:$AT$22,BL$17:BL$22,将星节奏统计!DZ38)</f>
        <v>0</v>
      </c>
      <c r="FK39" s="28">
        <f>求节点($AT$17:$AT$22,BM$17:BM$22,将星节奏统计!EA38)</f>
        <v>0</v>
      </c>
      <c r="FL39" s="28">
        <f>求节点($AT$17:$AT$22,BN$17:BN$22,将星节奏统计!EB38)</f>
        <v>0</v>
      </c>
      <c r="FM39" s="28">
        <f>求节点($AT$17:$AT$22,BO$17:BO$22,将星节奏统计!EC38)</f>
        <v>0</v>
      </c>
      <c r="FN39" s="28">
        <f>求节点($AT$5:$AT$10,AV$5:AV$10,将星节奏统计!EG38)</f>
        <v>3.725054555314701E-2</v>
      </c>
      <c r="FO39" s="28">
        <f>求节点($AT$5:$AT$10,AW$5:AW$10,将星节奏统计!EH38)</f>
        <v>7.7997237176708784E-2</v>
      </c>
      <c r="FP39" s="28">
        <f>求节点($AT$5:$AT$10,AX$5:AX$10,将星节奏统计!EI38)</f>
        <v>1.1405613975054836E-2</v>
      </c>
      <c r="FQ39" s="28">
        <f>求节点($AT$5:$AT$10,AY$5:AY$10,将星节奏统计!EJ38)</f>
        <v>0</v>
      </c>
      <c r="FR39" s="28">
        <f>求节点($AT$5:$AT$10,AZ$5:AZ$10,将星节奏统计!EK38)</f>
        <v>0</v>
      </c>
      <c r="FS39" s="28">
        <f>求节点($AT$5:$AT$10,BA$5:BA$10,将星节奏统计!EL38)</f>
        <v>0</v>
      </c>
      <c r="FT39" s="28">
        <f>求节点($AT$5:$AT$10,BB$5:BB$10,将星节奏统计!EM38)</f>
        <v>0</v>
      </c>
      <c r="FU39" s="28">
        <f>求节点($AT$5:$AT$10,BC$5:BC$10,将星节奏统计!EN38)</f>
        <v>0</v>
      </c>
      <c r="FV39" s="28">
        <f>求节点($AT$5:$AT$10,BD$5:BD$10,将星节奏统计!EO38)</f>
        <v>0</v>
      </c>
      <c r="FW39" s="28">
        <f>求节点($AT$5:$AT$10,BE$5:BE$10,将星节奏统计!EP38)</f>
        <v>0</v>
      </c>
      <c r="FX39" s="28">
        <f>求节点($AT$5:$AT$10,BF$5:BF$10,将星节奏统计!EQ38)</f>
        <v>0</v>
      </c>
      <c r="FY39" s="28">
        <f>求节点($AT$5:$AT$10,BG$5:BG$10,将星节奏统计!ER38)</f>
        <v>0</v>
      </c>
      <c r="FZ39" s="28">
        <f>求节点($AT$5:$AT$10,BH$5:BH$10,将星节奏统计!ES38)</f>
        <v>0</v>
      </c>
      <c r="GA39" s="28">
        <f>求节点($AT$5:$AT$10,BI$5:BI$10,将星节奏统计!ET38)</f>
        <v>0</v>
      </c>
      <c r="GB39" s="28">
        <f>求节点($AT$5:$AT$10,BJ$5:BJ$10,将星节奏统计!EU38)</f>
        <v>0</v>
      </c>
      <c r="GC39" s="28">
        <f>求节点($AT$5:$AT$10,BK$5:BK$10,将星节奏统计!EV38)</f>
        <v>0</v>
      </c>
      <c r="GD39" s="28">
        <f>求节点($AT$5:$AT$10,BL$5:BL$10,将星节奏统计!EW38)</f>
        <v>0.44302598421217554</v>
      </c>
      <c r="GE39" s="28">
        <f>求节点($AT$5:$AT$10,BM$5:BM$10,将星节奏统计!EX38)</f>
        <v>0.32811227950109673</v>
      </c>
      <c r="GF39" s="28">
        <f>求节点($AT$5:$AT$10,BN$5:BN$10,将星节奏统计!EY38)</f>
        <v>0.25676023291758054</v>
      </c>
      <c r="GG39" s="28">
        <f>求节点($AT$5:$AT$10,BO$5:BO$10,将星节奏统计!EZ38)</f>
        <v>0</v>
      </c>
      <c r="GH39" s="28">
        <f>求节点($AT$5:$AT$10,BP$5:BP$10,将星节奏统计!FA38)</f>
        <v>0.18950075110784786</v>
      </c>
      <c r="GI39" s="28">
        <f>求节点($AT$5:$AT$10,BQ$5:BQ$10,将星节奏统计!FB38)</f>
        <v>0.12633383407189858</v>
      </c>
      <c r="GJ39" s="28">
        <f>求节点($AT$5:$AT$10,BR$5:BR$10,将星节奏统计!FC38)</f>
        <v>0.32811227950109673</v>
      </c>
      <c r="GK39" s="28">
        <f>求节点($AT$5:$AT$10,BS$5:BS$10,将星节奏统计!FD38)</f>
        <v>0</v>
      </c>
      <c r="GL39" s="28">
        <f>求节点($AT$5:$AT$10,BT$5:BT$10,将星节奏统计!FE38)</f>
        <v>0.12633383407189858</v>
      </c>
      <c r="GM39" s="28">
        <f>求节点($AT$5:$AT$10,BU$5:BU$10,将星节奏统计!FF38)</f>
        <v>8.0753914309667843E-2</v>
      </c>
      <c r="GN39" s="28">
        <f>求节点($AT$5:$AT$10,BV$5:BV$10,将星节奏统计!FG38)</f>
        <v>0.30400078482886461</v>
      </c>
      <c r="GO39" s="28">
        <f>求节点($AT$5:$AT$10,BW$5:BW$10,将星节奏统计!FH38)</f>
        <v>1.1338014656525064E-2</v>
      </c>
      <c r="GP39" s="28">
        <f>求节点($AT$5:$AT$10,BX$5:BX$10,将星节奏统计!FI38)</f>
        <v>7.0862591603281649E-3</v>
      </c>
      <c r="GQ39" s="28">
        <f>求节点($AT$5:$AT$10,BY$5:BY$10,将星节奏统计!FJ38)</f>
        <v>1.1338014656525064E-2</v>
      </c>
      <c r="GR39" s="28">
        <f>求节点($AT$5:$AT$10,BZ$5:BZ$10,将星节奏统计!FK38)</f>
        <v>7.0862591603281649E-3</v>
      </c>
      <c r="GS39" s="28">
        <f>求节点($AT$5:$AT$10,CA$5:CA$10,将星节奏统计!FL38)</f>
        <v>1.417251832065633E-2</v>
      </c>
      <c r="GT39" s="28">
        <f>求节点($AT$5:$AT$10,CB$5:CB$10,将星节奏统计!FM38)</f>
        <v>1.417251832065633E-2</v>
      </c>
      <c r="GU39" s="28">
        <f>求节点($AT$5:$AT$10,CC$5:CC$10,将星节奏统计!FN38)</f>
        <v>1.417251832065633E-2</v>
      </c>
      <c r="GV39" s="28">
        <f>求节点($AT$5:$AT$10,CD$5:CD$10,将星节奏统计!FO38)</f>
        <v>1.417251832065633E-2</v>
      </c>
      <c r="GW39" s="28">
        <f>求节点($AT$5:$AT$10,CE$5:CE$10,将星节奏统计!FP38)</f>
        <v>8.503510992393791E-3</v>
      </c>
      <c r="GX39" s="28">
        <f>求节点($AT$5:$AT$10,CF$5:CF$10,将星节奏统计!FQ38)</f>
        <v>8.503510992393791E-3</v>
      </c>
      <c r="GY39" s="28">
        <f>求节点($AT$5:$AT$10,CG$5:CG$10,将星节奏统计!FR38)</f>
        <v>8.503510992393791E-3</v>
      </c>
      <c r="GZ39" s="28">
        <f>求节点($AT$5:$AT$10,CH$5:CH$10,将星节奏统计!FS38)</f>
        <v>8.503510992393791E-3</v>
      </c>
      <c r="HA39" s="28">
        <f>求节点($AT$5:$AT$10,CI$5:CI$10,将星节奏统计!FT38)</f>
        <v>1.1338014656525064E-2</v>
      </c>
      <c r="HB39" s="28">
        <f>求节点($AT$5:$AT$10,CJ$5:CJ$10,将星节奏统计!FU38)</f>
        <v>7.0862591603281649E-3</v>
      </c>
      <c r="HC39" s="28">
        <f>求节点($AT$5:$AT$10,CK$5:CK$10,将星节奏统计!FV38)</f>
        <v>0</v>
      </c>
      <c r="HD39" s="28">
        <f>求节点($AT$5:$AT$10,CL$5:CL$10,将星节奏统计!FW38)</f>
        <v>0</v>
      </c>
      <c r="HE39" s="28">
        <f>求节点($AT$5:$AT$10,CM$5:CM$10,将星节奏统计!FX38)</f>
        <v>0</v>
      </c>
      <c r="HF39" s="28">
        <f>求节点($AT$5:$AT$10,CN$5:CN$10,将星节奏统计!FY38)</f>
        <v>0</v>
      </c>
      <c r="HG39" s="28">
        <f>求节点($AT$5:$AT$10,CO$5:CO$10,将星节奏统计!FZ38)</f>
        <v>0</v>
      </c>
      <c r="HH39" s="28">
        <f>求节点($AT$5:$AT$10,CP$5:CP$10,将星节奏统计!GA38)</f>
        <v>0</v>
      </c>
      <c r="HI39" s="28">
        <f>求节点($AT$5:$AT$10,CQ$5:CQ$10,将星节奏统计!GB38)</f>
        <v>0</v>
      </c>
      <c r="HJ39" s="28">
        <f>求节点($AT$5:$AT$10,CR$5:CR$10,将星节奏统计!GC38)</f>
        <v>0</v>
      </c>
      <c r="HK39" s="28">
        <f>求节点($AT$5:$AT$10,CS$5:CS$10,将星节奏统计!GD38)</f>
        <v>0</v>
      </c>
      <c r="HL39" s="28">
        <f>求节点($AT$17:$AT$22,AV$17:AV$22,将星节奏统计!GG38)</f>
        <v>0</v>
      </c>
      <c r="HM39" s="28">
        <f>求节点($AT$17:$AT$22,AW$17:AW$22,将星节奏统计!GH38)</f>
        <v>0</v>
      </c>
      <c r="HN39" s="28">
        <f>求节点($AT$17:$AT$22,AX$17:AX$22,将星节奏统计!GI38)</f>
        <v>0</v>
      </c>
      <c r="HO39" s="28">
        <f>求节点($AT$17:$AT$22,AY$17:AY$22,将星节奏统计!GJ38)</f>
        <v>0</v>
      </c>
      <c r="HP39" s="28">
        <f>求节点($AT$17:$AT$22,AZ$17:AZ$22,将星节奏统计!GK38)</f>
        <v>0</v>
      </c>
      <c r="HQ39" s="28">
        <f>求节点($AT$17:$AT$22,BA$17:BA$22,将星节奏统计!GL38)</f>
        <v>0</v>
      </c>
      <c r="HR39" s="28">
        <f>求节点($AT$17:$AT$22,BB$17:BB$22,将星节奏统计!GM38)</f>
        <v>0</v>
      </c>
      <c r="HS39" s="28">
        <f>求节点($AT$17:$AT$22,BC$17:BC$22,将星节奏统计!GN38)</f>
        <v>0</v>
      </c>
      <c r="HT39" s="28">
        <f>求节点($AT$17:$AT$22,BD$17:BD$22,将星节奏统计!GO38)</f>
        <v>0</v>
      </c>
      <c r="HU39" s="28">
        <f>求节点($AT$17:$AT$22,BE$17:BE$22,将星节奏统计!GP38)</f>
        <v>0</v>
      </c>
      <c r="HV39" s="28">
        <f>求节点($AT$17:$AT$22,BF$17:BF$22,将星节奏统计!GQ38)</f>
        <v>0</v>
      </c>
      <c r="HW39" s="28">
        <f>求节点($AT$17:$AT$22,BG$17:BG$22,将星节奏统计!GR38)</f>
        <v>0</v>
      </c>
      <c r="HX39" s="28">
        <f>求节点($AT$17:$AT$22,BH$17:BH$22,将星节奏统计!GS38)</f>
        <v>0</v>
      </c>
      <c r="HY39" s="28">
        <f>求节点($AT$17:$AT$22,BI$17:BI$22,将星节奏统计!GT38)</f>
        <v>0</v>
      </c>
      <c r="HZ39" s="28">
        <f>求节点($AT$17:$AT$22,BJ$17:BJ$22,将星节奏统计!GU38)</f>
        <v>0</v>
      </c>
      <c r="IA39" s="28">
        <f>求节点($AT$17:$AT$22,BK$17:BK$22,将星节奏统计!GV38)</f>
        <v>0</v>
      </c>
      <c r="IB39" s="28">
        <f>求节点($AT$17:$AT$22,BL$17:BL$22,将星节奏统计!GW38)</f>
        <v>0</v>
      </c>
      <c r="IC39" s="28">
        <f>求节点($AT$17:$AT$22,BM$17:BM$22,将星节奏统计!GX38)</f>
        <v>0</v>
      </c>
      <c r="ID39" s="28">
        <f>求节点($AT$17:$AT$22,BN$17:BN$22,将星节奏统计!GY38)</f>
        <v>0</v>
      </c>
      <c r="IE39" s="28">
        <f>求节点($AT$17:$AT$22,BO$17:BO$22,将星节奏统计!GZ38)</f>
        <v>0</v>
      </c>
      <c r="IF39" s="28">
        <f>求节点($AT$5:$AT$10,AV$5:AV$10,将星节奏统计!HD38)</f>
        <v>4.6970787897665137E-2</v>
      </c>
      <c r="IG39" s="28">
        <f>求节点($AT$5:$AT$10,AW$5:AW$10,将星节奏统计!HE38)</f>
        <v>8.783007717700457E-2</v>
      </c>
      <c r="IH39" s="28">
        <f>求节点($AT$5:$AT$10,AX$5:AX$10,将星节奏统计!HF38)</f>
        <v>1.5641416372414289E-2</v>
      </c>
      <c r="II39" s="28">
        <f>求节点($AT$5:$AT$10,AY$5:AY$10,将星节奏统计!HG38)</f>
        <v>0</v>
      </c>
      <c r="IJ39" s="28">
        <f>求节点($AT$5:$AT$10,AZ$5:AZ$10,将星节奏统计!HH38)</f>
        <v>0</v>
      </c>
      <c r="IK39" s="28">
        <f>求节点($AT$5:$AT$10,BA$5:BA$10,将星节奏统计!HI38)</f>
        <v>0</v>
      </c>
      <c r="IL39" s="28">
        <f>求节点($AT$5:$AT$10,BB$5:BB$10,将星节奏统计!HJ38)</f>
        <v>0</v>
      </c>
      <c r="IM39" s="28">
        <f>求节点($AT$5:$AT$10,BC$5:BC$10,将星节奏统计!HK38)</f>
        <v>0</v>
      </c>
      <c r="IN39" s="28">
        <f>求节点($AT$5:$AT$10,BD$5:BD$10,将星节奏统计!HL38)</f>
        <v>0</v>
      </c>
      <c r="IO39" s="28">
        <f>求节点($AT$5:$AT$10,BE$5:BE$10,将星节奏统计!HM38)</f>
        <v>0</v>
      </c>
      <c r="IP39" s="28">
        <f>求节点($AT$5:$AT$10,BF$5:BF$10,将星节奏统计!HN38)</f>
        <v>0</v>
      </c>
      <c r="IQ39" s="28">
        <f>求节点($AT$5:$AT$10,BG$5:BG$10,将星节奏统计!HO38)</f>
        <v>0</v>
      </c>
      <c r="IR39" s="28">
        <f>求节点($AT$5:$AT$10,BH$5:BH$10,将星节奏统计!HP38)</f>
        <v>0</v>
      </c>
      <c r="IS39" s="28">
        <f>求节点($AT$5:$AT$10,BI$5:BI$10,将星节奏统计!HQ38)</f>
        <v>0</v>
      </c>
      <c r="IT39" s="28">
        <f>求节点($AT$5:$AT$10,BJ$5:BJ$10,将星节奏统计!HR38)</f>
        <v>0</v>
      </c>
      <c r="IU39" s="28">
        <f>求节点($AT$5:$AT$10,BK$5:BK$10,将星节奏统计!HS38)</f>
        <v>0</v>
      </c>
      <c r="IV39" s="28">
        <f>求节点($AT$5:$AT$10,BL$5:BL$10,将星节奏统计!HT38)</f>
        <v>0.47506363926393924</v>
      </c>
      <c r="IW39" s="28">
        <f>求节点($AT$5:$AT$10,BM$5:BM$10,将星节奏统计!HU38)</f>
        <v>0.41282832744828579</v>
      </c>
      <c r="IX39" s="28">
        <f>求节点($AT$5:$AT$10,BN$5:BN$10,将星节奏统计!HV38)</f>
        <v>0.3223829505329221</v>
      </c>
      <c r="IY39" s="28">
        <f>求节点($AT$5:$AT$10,BO$5:BO$10,将星节奏统计!HW38)</f>
        <v>0</v>
      </c>
      <c r="IZ39" s="28">
        <f>求节点($AT$5:$AT$10,BP$5:BP$10,将星节奏统计!HX38)</f>
        <v>0.24396106764532655</v>
      </c>
      <c r="JA39" s="28">
        <f>求节点($AT$5:$AT$10,BQ$5:BQ$10,将星节奏统计!HY38)</f>
        <v>0.16264071176355105</v>
      </c>
      <c r="JB39" s="28">
        <f>求节点($AT$5:$AT$10,BR$5:BR$10,将星节奏统计!HZ38)</f>
        <v>0.41282832744828579</v>
      </c>
      <c r="JC39" s="28">
        <f>求节点($AT$5:$AT$10,BS$5:BS$10,将星节奏统计!IA38)</f>
        <v>0</v>
      </c>
      <c r="JD39" s="28">
        <f>求节点($AT$5:$AT$10,BT$5:BT$10,将星节奏统计!IB38)</f>
        <v>0.16264071176355105</v>
      </c>
      <c r="JE39" s="28">
        <f>求节点($AT$5:$AT$10,BU$5:BU$10,将星节奏统计!IC38)</f>
        <v>9.015212794682273E-2</v>
      </c>
      <c r="JF39" s="28">
        <f>求节点($AT$5:$AT$10,BV$5:BV$10,将星节奏统计!ID38)</f>
        <v>0.31584642192238904</v>
      </c>
      <c r="JG39" s="28">
        <f>求节点($AT$5:$AT$10,BW$5:BW$10,将星节奏统计!IE38)</f>
        <v>1.5548712105030865E-2</v>
      </c>
      <c r="JH39" s="28">
        <f>求节点($AT$5:$AT$10,BX$5:BX$10,将星节奏统计!IF38)</f>
        <v>9.7179450656442873E-3</v>
      </c>
      <c r="JI39" s="28">
        <f>求节点($AT$5:$AT$10,BY$5:BY$10,将星节奏统计!IG38)</f>
        <v>1.5548712105030865E-2</v>
      </c>
      <c r="JJ39" s="28">
        <f>求节点($AT$5:$AT$10,BZ$5:BZ$10,将星节奏统计!IH38)</f>
        <v>9.7179450656442873E-3</v>
      </c>
      <c r="JK39" s="28">
        <f>求节点($AT$5:$AT$10,CA$5:CA$10,将星节奏统计!II38)</f>
        <v>1.9435890131288575E-2</v>
      </c>
      <c r="JL39" s="28">
        <f>求节点($AT$5:$AT$10,CB$5:CB$10,将星节奏统计!IJ38)</f>
        <v>1.9435890131288575E-2</v>
      </c>
      <c r="JM39" s="28">
        <f>求节点($AT$5:$AT$10,CC$5:CC$10,将星节奏统计!IK38)</f>
        <v>1.9435890131288575E-2</v>
      </c>
      <c r="JN39" s="28">
        <f>求节点($AT$5:$AT$10,CD$5:CD$10,将星节奏统计!IL38)</f>
        <v>1.9435890131288575E-2</v>
      </c>
      <c r="JO39" s="28">
        <f>求节点($AT$5:$AT$10,CE$5:CE$10,将星节奏统计!IM38)</f>
        <v>1.1661534078773149E-2</v>
      </c>
      <c r="JP39" s="28">
        <f>求节点($AT$5:$AT$10,CF$5:CF$10,将星节奏统计!IN38)</f>
        <v>1.1661534078773149E-2</v>
      </c>
      <c r="JQ39" s="28">
        <f>求节点($AT$5:$AT$10,CG$5:CG$10,将星节奏统计!IO38)</f>
        <v>1.1661534078773149E-2</v>
      </c>
      <c r="JR39" s="28">
        <f>求节点($AT$5:$AT$10,CH$5:CH$10,将星节奏统计!IP38)</f>
        <v>1.1661534078773149E-2</v>
      </c>
      <c r="JS39" s="28">
        <f>求节点($AT$5:$AT$10,CI$5:CI$10,将星节奏统计!IQ38)</f>
        <v>1.5548712105030865E-2</v>
      </c>
      <c r="JT39" s="28">
        <f>求节点($AT$5:$AT$10,CJ$5:CJ$10,将星节奏统计!IR38)</f>
        <v>9.7179450656442873E-3</v>
      </c>
      <c r="JU39" s="28">
        <f>求节点($AT$5:$AT$10,CK$5:CK$10,将星节奏统计!IS38)</f>
        <v>0</v>
      </c>
      <c r="JV39" s="28">
        <f>求节点($AT$5:$AT$10,CL$5:CL$10,将星节奏统计!IT38)</f>
        <v>0</v>
      </c>
      <c r="JW39" s="28">
        <f>求节点($AT$5:$AT$10,CM$5:CM$10,将星节奏统计!IU38)</f>
        <v>0</v>
      </c>
      <c r="JX39" s="28">
        <f>求节点($AT$5:$AT$10,CN$5:CN$10,将星节奏统计!IV38)</f>
        <v>0</v>
      </c>
      <c r="JY39" s="28">
        <f>求节点($AT$5:$AT$10,CO$5:CO$10,将星节奏统计!IW38)</f>
        <v>0</v>
      </c>
      <c r="JZ39" s="28">
        <f>求节点($AT$5:$AT$10,CP$5:CP$10,将星节奏统计!IX38)</f>
        <v>0</v>
      </c>
      <c r="KA39" s="28">
        <f>求节点($AT$5:$AT$10,CQ$5:CQ$10,将星节奏统计!IY38)</f>
        <v>0</v>
      </c>
      <c r="KB39" s="28">
        <f>求节点($AT$5:$AT$10,CR$5:CR$10,将星节奏统计!IZ38)</f>
        <v>0</v>
      </c>
      <c r="KC39" s="28">
        <f>求节点($AT$5:$AT$10,CS$5:CS$10,将星节奏统计!JA38)</f>
        <v>0</v>
      </c>
      <c r="KD39" s="28">
        <f>求节点($AT$17:$AT$22,AV$17:AV$22,将星节奏统计!JD38)</f>
        <v>0</v>
      </c>
      <c r="KE39" s="28">
        <f>求节点($AT$17:$AT$22,AW$17:AW$22,将星节奏统计!JE38)</f>
        <v>0</v>
      </c>
      <c r="KF39" s="28">
        <f>求节点($AT$17:$AT$22,AX$17:AX$22,将星节奏统计!JF38)</f>
        <v>0</v>
      </c>
      <c r="KG39" s="28">
        <f>求节点($AT$17:$AT$22,AY$17:AY$22,将星节奏统计!JG38)</f>
        <v>5.7672816991920228E-6</v>
      </c>
      <c r="KH39" s="28">
        <f>求节点($AT$17:$AT$22,AZ$17:AZ$22,将星节奏统计!JH38)</f>
        <v>8.6509225487967079E-6</v>
      </c>
      <c r="KI39" s="28">
        <f>求节点($AT$17:$AT$22,BA$17:BA$22,将星节奏统计!JI38)</f>
        <v>8.6509225487967079E-6</v>
      </c>
      <c r="KJ39" s="28">
        <f>求节点($AT$17:$AT$22,BB$17:BB$22,将星节奏统计!JJ38)</f>
        <v>1.3107458407268791E-5</v>
      </c>
      <c r="KK39" s="28">
        <f>求节点($AT$17:$AT$22,BC$17:BC$22,将星节奏统计!JK38)</f>
        <v>0</v>
      </c>
      <c r="KL39" s="28">
        <f>求节点($AT$17:$AT$22,BD$17:BD$22,将星节奏统计!JL38)</f>
        <v>8.6509225487967079E-6</v>
      </c>
      <c r="KM39" s="28">
        <f>求节点($AT$17:$AT$22,BE$17:BE$22,将星节奏统计!JM38)</f>
        <v>0</v>
      </c>
      <c r="KN39" s="28">
        <f>求节点($AT$17:$AT$22,BF$17:BF$22,将星节奏统计!JN38)</f>
        <v>0</v>
      </c>
      <c r="KO39" s="28">
        <f>求节点($AT$17:$AT$22,BG$17:BG$22,将星节奏统计!JO38)</f>
        <v>0</v>
      </c>
      <c r="KP39" s="28">
        <f>求节点($AT$17:$AT$22,BH$17:BH$22,将星节奏统计!JP38)</f>
        <v>0</v>
      </c>
      <c r="KQ39" s="28">
        <f>求节点($AT$17:$AT$22,BI$17:BI$22,将星节奏统计!JQ38)</f>
        <v>0</v>
      </c>
      <c r="KR39" s="28">
        <f>求节点($AT$17:$AT$22,BJ$17:BJ$22,将星节奏统计!JR38)</f>
        <v>0</v>
      </c>
      <c r="KS39" s="28">
        <f>求节点($AT$17:$AT$22,BK$17:BK$22,将星节奏统计!JS38)</f>
        <v>0</v>
      </c>
      <c r="KT39" s="28">
        <f>求节点($AT$17:$AT$22,BL$17:BL$22,将星节奏统计!JT38)</f>
        <v>0</v>
      </c>
      <c r="KU39" s="28">
        <f>求节点($AT$17:$AT$22,BM$17:BM$22,将星节奏统计!JU38)</f>
        <v>0</v>
      </c>
      <c r="KV39" s="28">
        <f>求节点($AT$17:$AT$22,BN$17:BN$22,将星节奏统计!JV38)</f>
        <v>0</v>
      </c>
      <c r="KW39" s="28">
        <f>求节点($AT$17:$AT$22,BO$17:BO$22,将星节奏统计!JW38)</f>
        <v>0</v>
      </c>
      <c r="KX39" s="28">
        <f>求节点($AT$5:$AT$10,AV$5:AV$10,将星节奏统计!KA38)</f>
        <v>7.3401531242412221E-2</v>
      </c>
      <c r="KY39" s="28">
        <f>求节点($AT$5:$AT$10,AW$5:AW$10,将星节奏统计!KB38)</f>
        <v>0.1</v>
      </c>
      <c r="KZ39" s="28">
        <f>求节点($AT$5:$AT$10,AX$5:AX$10,将星节奏统计!KC38)</f>
        <v>2.6654669230550675E-2</v>
      </c>
      <c r="LA39" s="28">
        <f>求节点($AT$5:$AT$10,AY$5:AY$10,将星节奏统计!KD38)</f>
        <v>0</v>
      </c>
      <c r="LB39" s="28">
        <f>求节点($AT$5:$AT$10,AZ$5:AZ$10,将星节奏统计!KE38)</f>
        <v>0</v>
      </c>
      <c r="LC39" s="28">
        <f>求节点($AT$5:$AT$10,BA$5:BA$10,将星节奏统计!KF38)</f>
        <v>0</v>
      </c>
      <c r="LD39" s="28">
        <f>求节点($AT$5:$AT$10,BB$5:BB$10,将星节奏统计!KG38)</f>
        <v>0</v>
      </c>
      <c r="LE39" s="28">
        <f>求节点($AT$5:$AT$10,BC$5:BC$10,将星节奏统计!KH38)</f>
        <v>0</v>
      </c>
      <c r="LF39" s="28">
        <f>求节点($AT$5:$AT$10,BD$5:BD$10,将星节奏统计!KI38)</f>
        <v>0</v>
      </c>
      <c r="LG39" s="28">
        <f>求节点($AT$5:$AT$10,BE$5:BE$10,将星节奏统计!KJ38)</f>
        <v>0</v>
      </c>
      <c r="LH39" s="28">
        <f>求节点($AT$5:$AT$10,BF$5:BF$10,将星节奏统计!KK38)</f>
        <v>0</v>
      </c>
      <c r="LI39" s="28">
        <f>求节点($AT$5:$AT$10,BG$5:BG$10,将星节奏统计!KL38)</f>
        <v>0</v>
      </c>
      <c r="LJ39" s="28">
        <f>求节点($AT$5:$AT$10,BH$5:BH$10,将星节奏统计!KM38)</f>
        <v>0</v>
      </c>
      <c r="LK39" s="28">
        <f>求节点($AT$5:$AT$10,BI$5:BI$10,将星节奏统计!KN38)</f>
        <v>0</v>
      </c>
      <c r="LL39" s="28">
        <f>求节点($AT$5:$AT$10,BJ$5:BJ$10,将星节奏统计!KO38)</f>
        <v>0</v>
      </c>
      <c r="LM39" s="28">
        <f>求节点($AT$5:$AT$10,BK$5:BK$10,将星节奏统计!KP38)</f>
        <v>0</v>
      </c>
      <c r="LN39" s="28">
        <f>求节点($AT$5:$AT$10,BL$5:BL$10,将星节奏统计!KQ38)</f>
        <v>0.56066689779512324</v>
      </c>
      <c r="LO39" s="28">
        <f>求节点($AT$5:$AT$10,BM$5:BM$10,将星节奏统计!KR38)</f>
        <v>0.47835968861465028</v>
      </c>
      <c r="LP39" s="28">
        <f>求节点($AT$5:$AT$10,BN$5:BN$10,将星节奏统计!KS38)</f>
        <v>0.49211388757043401</v>
      </c>
      <c r="LQ39" s="28">
        <f>求节点($AT$5:$AT$10,BO$5:BO$10,将星节奏统计!KT38)</f>
        <v>0</v>
      </c>
      <c r="LR39" s="28">
        <f>求节点($AT$5:$AT$10,BP$5:BP$10,将星节奏统计!KU38)</f>
        <v>0.39316536922770945</v>
      </c>
      <c r="LS39" s="28">
        <f>求节点($AT$5:$AT$10,BQ$5:BQ$10,将星节奏统计!KV38)</f>
        <v>0.26211024615180628</v>
      </c>
      <c r="LT39" s="28">
        <f>求节点($AT$5:$AT$10,BR$5:BR$10,将星节奏统计!KW38)</f>
        <v>0.63669051123836695</v>
      </c>
      <c r="LU39" s="28">
        <f>求节点($AT$5:$AT$10,BS$5:BS$10,将星节奏统计!KX38)</f>
        <v>0</v>
      </c>
      <c r="LV39" s="28">
        <f>求节点($AT$5:$AT$10,BT$5:BT$10,将星节奏统计!KY38)</f>
        <v>0.26211024615180628</v>
      </c>
      <c r="LW39" s="28">
        <f>求节点($AT$5:$AT$10,BU$5:BU$10,将星节奏统计!KZ38)</f>
        <v>0.1</v>
      </c>
      <c r="LX39" s="28">
        <f>求节点($AT$5:$AT$10,BV$5:BV$10,将星节奏统计!LA38)</f>
        <v>0.35408959288586611</v>
      </c>
      <c r="LY39" s="28">
        <f>求节点($AT$5:$AT$10,BW$5:BW$10,将星节奏统计!LB38)</f>
        <v>2.9142782320698092E-2</v>
      </c>
      <c r="LZ39" s="28">
        <f>求节点($AT$5:$AT$10,BX$5:BX$10,将星节奏统计!LC38)</f>
        <v>1.8214238950436307E-2</v>
      </c>
      <c r="MA39" s="28">
        <f>求节点($AT$5:$AT$10,BY$5:BY$10,将星节奏统计!LD38)</f>
        <v>2.9142782320698092E-2</v>
      </c>
      <c r="MB39" s="28">
        <f>求节点($AT$5:$AT$10,BZ$5:BZ$10,将星节奏统计!LE38)</f>
        <v>1.8214238950436307E-2</v>
      </c>
      <c r="MC39" s="28">
        <f>求节点($AT$5:$AT$10,CA$5:CA$10,将星节奏统计!LF38)</f>
        <v>3.6428477900872613E-2</v>
      </c>
      <c r="MD39" s="28">
        <f>求节点($AT$5:$AT$10,CB$5:CB$10,将星节奏统计!LG38)</f>
        <v>3.6428477900872613E-2</v>
      </c>
      <c r="ME39" s="28">
        <f>求节点($AT$5:$AT$10,CC$5:CC$10,将星节奏统计!LH38)</f>
        <v>3.6428477900872613E-2</v>
      </c>
      <c r="MF39" s="28">
        <f>求节点($AT$5:$AT$10,CD$5:CD$10,将星节奏统计!LI38)</f>
        <v>3.6428477900872613E-2</v>
      </c>
      <c r="MG39" s="28">
        <f>求节点($AT$5:$AT$10,CE$5:CE$10,将星节奏统计!LJ38)</f>
        <v>2.1857086740523564E-2</v>
      </c>
      <c r="MH39" s="28">
        <f>求节点($AT$5:$AT$10,CF$5:CF$10,将星节奏统计!LK38)</f>
        <v>2.1857086740523564E-2</v>
      </c>
      <c r="MI39" s="28">
        <f>求节点($AT$5:$AT$10,CG$5:CG$10,将星节奏统计!LL38)</f>
        <v>2.1857086740523564E-2</v>
      </c>
      <c r="MJ39" s="28">
        <f>求节点($AT$5:$AT$10,CH$5:CH$10,将星节奏统计!LM38)</f>
        <v>2.1857086740523564E-2</v>
      </c>
      <c r="MK39" s="28">
        <f>求节点($AT$5:$AT$10,CI$5:CI$10,将星节奏统计!LN38)</f>
        <v>2.9142782320698092E-2</v>
      </c>
      <c r="ML39" s="28">
        <f>求节点($AT$5:$AT$10,CJ$5:CJ$10,将星节奏统计!LO38)</f>
        <v>1.8214238950436307E-2</v>
      </c>
      <c r="MM39" s="28">
        <f>求节点($AT$5:$AT$10,CK$5:CK$10,将星节奏统计!LP38)</f>
        <v>0</v>
      </c>
      <c r="MN39" s="28">
        <f>求节点($AT$5:$AT$10,CL$5:CL$10,将星节奏统计!LQ38)</f>
        <v>0</v>
      </c>
      <c r="MO39" s="28">
        <f>求节点($AT$5:$AT$10,CM$5:CM$10,将星节奏统计!LR38)</f>
        <v>0</v>
      </c>
      <c r="MP39" s="28">
        <f>求节点($AT$5:$AT$10,CN$5:CN$10,将星节奏统计!LS38)</f>
        <v>0</v>
      </c>
      <c r="MQ39" s="28">
        <f>求节点($AT$5:$AT$10,CO$5:CO$10,将星节奏统计!LT38)</f>
        <v>0</v>
      </c>
      <c r="MR39" s="28">
        <f>求节点($AT$5:$AT$10,CP$5:CP$10,将星节奏统计!LU38)</f>
        <v>0</v>
      </c>
      <c r="MS39" s="28">
        <f>求节点($AT$5:$AT$10,CQ$5:CQ$10,将星节奏统计!LV38)</f>
        <v>0</v>
      </c>
      <c r="MT39" s="28">
        <f>求节点($AT$5:$AT$10,CR$5:CR$10,将星节奏统计!LW38)</f>
        <v>0</v>
      </c>
      <c r="MU39" s="28">
        <f>求节点($AT$5:$AT$10,CS$5:CS$10,将星节奏统计!LX38)</f>
        <v>0</v>
      </c>
      <c r="MV39" s="28">
        <f>求节点($AT$17:$AT$22,AV$17:AV$22,将星节奏统计!MA38)</f>
        <v>0</v>
      </c>
      <c r="MW39" s="28">
        <f>求节点($AT$17:$AT$22,AW$17:AW$22,将星节奏统计!MB38)</f>
        <v>0</v>
      </c>
      <c r="MX39" s="28">
        <f>求节点($AT$17:$AT$22,AX$17:AX$22,将星节奏统计!MC38)</f>
        <v>0</v>
      </c>
      <c r="MY39" s="28">
        <f>求节点($AT$17:$AT$22,AY$17:AY$22,将星节奏统计!MD38)</f>
        <v>0</v>
      </c>
      <c r="MZ39" s="28">
        <f>求节点($AT$17:$AT$22,AZ$17:AZ$22,将星节奏统计!ME38)</f>
        <v>0</v>
      </c>
      <c r="NA39" s="28">
        <f>求节点($AT$17:$AT$22,BA$17:BA$22,将星节奏统计!MF38)</f>
        <v>0</v>
      </c>
      <c r="NB39" s="28">
        <f>求节点($AT$17:$AT$22,BB$17:BB$22,将星节奏统计!MG38)</f>
        <v>0</v>
      </c>
      <c r="NC39" s="28">
        <f>求节点($AT$17:$AT$22,BC$17:BC$22,将星节奏统计!MH38)</f>
        <v>0</v>
      </c>
      <c r="ND39" s="28">
        <f>求节点($AT$17:$AT$22,BD$17:BD$22,将星节奏统计!MI38)</f>
        <v>0</v>
      </c>
      <c r="NE39" s="28">
        <f>求节点($AT$17:$AT$22,BE$17:BE$22,将星节奏统计!MJ38)</f>
        <v>0</v>
      </c>
      <c r="NF39" s="28">
        <f>求节点($AT$17:$AT$22,BF$17:BF$22,将星节奏统计!MK38)</f>
        <v>0</v>
      </c>
      <c r="NG39" s="28">
        <f>求节点($AT$17:$AT$22,BG$17:BG$22,将星节奏统计!ML38)</f>
        <v>0</v>
      </c>
      <c r="NH39" s="28">
        <f>求节点($AT$17:$AT$22,BH$17:BH$22,将星节奏统计!MM38)</f>
        <v>0</v>
      </c>
      <c r="NI39" s="28">
        <f>求节点($AT$17:$AT$22,BI$17:BI$22,将星节奏统计!MN38)</f>
        <v>0</v>
      </c>
      <c r="NJ39" s="28">
        <f>求节点($AT$17:$AT$22,BJ$17:BJ$22,将星节奏统计!MO38)</f>
        <v>0</v>
      </c>
      <c r="NK39" s="28">
        <f>求节点($AT$17:$AT$22,BK$17:BK$22,将星节奏统计!MP38)</f>
        <v>0</v>
      </c>
      <c r="NL39" s="28">
        <f>求节点($AT$17:$AT$22,BL$17:BL$22,将星节奏统计!MQ38)</f>
        <v>0</v>
      </c>
      <c r="NM39" s="28">
        <f>求节点($AT$17:$AT$22,BM$17:BM$22,将星节奏统计!MR38)</f>
        <v>0</v>
      </c>
      <c r="NN39" s="28">
        <f>求节点($AT$17:$AT$22,BN$17:BN$22,将星节奏统计!MS38)</f>
        <v>0</v>
      </c>
      <c r="NO39" s="28">
        <f>求节点($AT$17:$AT$22,BO$17:BO$22,将星节奏统计!MT38)</f>
        <v>0</v>
      </c>
      <c r="NP39" s="28">
        <f>求节点($AT$5:$AT$10,AV$5:AV$10,将星节奏统计!MX38)</f>
        <v>8.6465202539460273E-2</v>
      </c>
      <c r="NQ39" s="28">
        <f>求节点($AT$5:$AT$10,AW$5:AW$10,将星节奏统计!MY38)</f>
        <v>0.1</v>
      </c>
      <c r="NR39" s="28">
        <f>求节点($AT$5:$AT$10,AX$5:AX$10,将星节奏统计!MZ38)</f>
        <v>3.5536849103339263E-2</v>
      </c>
      <c r="NS39" s="28">
        <f>求节点($AT$5:$AT$10,AY$5:AY$10,将星节奏统计!NA38)</f>
        <v>0</v>
      </c>
      <c r="NT39" s="28">
        <f>求节点($AT$5:$AT$10,AZ$5:AZ$10,将星节奏统计!NB38)</f>
        <v>0</v>
      </c>
      <c r="NU39" s="28">
        <f>求节点($AT$5:$AT$10,BA$5:BA$10,将星节奏统计!NC38)</f>
        <v>0</v>
      </c>
      <c r="NV39" s="28">
        <f>求节点($AT$5:$AT$10,BB$5:BB$10,将星节奏统计!ND38)</f>
        <v>0</v>
      </c>
      <c r="NW39" s="28">
        <f>求节点($AT$5:$AT$10,BC$5:BC$10,将星节奏统计!NE38)</f>
        <v>0</v>
      </c>
      <c r="NX39" s="28">
        <f>求节点($AT$5:$AT$10,BD$5:BD$10,将星节奏统计!NF38)</f>
        <v>0</v>
      </c>
      <c r="NY39" s="28">
        <f>求节点($AT$5:$AT$10,BE$5:BE$10,将星节奏统计!NG38)</f>
        <v>0</v>
      </c>
      <c r="NZ39" s="28">
        <f>求节点($AT$5:$AT$10,BF$5:BF$10,将星节奏统计!NH38)</f>
        <v>0</v>
      </c>
      <c r="OA39" s="28">
        <f>求节点($AT$5:$AT$10,BG$5:BG$10,将星节奏统计!NI38)</f>
        <v>0</v>
      </c>
      <c r="OB39" s="28">
        <f>求节点($AT$5:$AT$10,BH$5:BH$10,将星节奏统计!NJ38)</f>
        <v>0</v>
      </c>
      <c r="OC39" s="28">
        <f>求节点($AT$5:$AT$10,BI$5:BI$10,将星节奏统计!NK38)</f>
        <v>0</v>
      </c>
      <c r="OD39" s="28">
        <f>求节点($AT$5:$AT$10,BJ$5:BJ$10,将星节奏统计!NL38)</f>
        <v>0</v>
      </c>
      <c r="OE39" s="28">
        <f>求节点($AT$5:$AT$10,BK$5:BK$10,将星节奏统计!NM38)</f>
        <v>0</v>
      </c>
      <c r="OF39" s="28">
        <f>求节点($AT$5:$AT$10,BL$5:BL$10,将星节奏统计!NN38)</f>
        <v>0.66380213045471015</v>
      </c>
      <c r="OG39" s="28">
        <f>求节点($AT$5:$AT$10,BM$5:BM$10,将星节奏统计!NO38)</f>
        <v>0.50820381298721995</v>
      </c>
      <c r="OH39" s="28">
        <f>求节点($AT$5:$AT$10,BN$5:BN$10,将星节奏统计!NP38)</f>
        <v>0.6</v>
      </c>
      <c r="OI39" s="28">
        <f>求节点($AT$5:$AT$10,BO$5:BO$10,将星节奏统计!NQ38)</f>
        <v>0</v>
      </c>
      <c r="OJ39" s="28">
        <f>求节点($AT$5:$AT$10,BP$5:BP$10,将星节奏统计!NR38)</f>
        <v>0.50524027154734064</v>
      </c>
      <c r="OK39" s="28">
        <f>求节点($AT$5:$AT$10,BQ$5:BQ$10,将星节奏统计!NS38)</f>
        <v>0.33682684769822713</v>
      </c>
      <c r="OL39" s="28">
        <f>求节点($AT$5:$AT$10,BR$5:BR$10,将星节奏统计!NT38)</f>
        <v>0.80101906493609965</v>
      </c>
      <c r="OM39" s="28">
        <f>求节点($AT$5:$AT$10,BS$5:BS$10,将星节奏统计!NU38)</f>
        <v>0</v>
      </c>
      <c r="ON39" s="28">
        <f>求节点($AT$5:$AT$10,BT$5:BT$10,将星节奏统计!NV38)</f>
        <v>0.33682684769822713</v>
      </c>
      <c r="OO39" s="28">
        <f>求节点($AT$5:$AT$10,BU$5:BU$10,将星节奏统计!NW38)</f>
        <v>0.1</v>
      </c>
      <c r="OP39" s="28">
        <f>求节点($AT$5:$AT$10,BV$5:BV$10,将星节奏统计!NX38)</f>
        <v>0.38886484850526676</v>
      </c>
      <c r="OQ39" s="28">
        <f>求节点($AT$5:$AT$10,BW$5:BW$10,将星节奏统计!NY38)</f>
        <v>4.1504133504400471E-2</v>
      </c>
      <c r="OR39" s="28">
        <f>求节点($AT$5:$AT$10,BX$5:BX$10,将星节奏统计!NZ38)</f>
        <v>2.5940083440250297E-2</v>
      </c>
      <c r="OS39" s="28">
        <f>求节点($AT$5:$AT$10,BY$5:BY$10,将星节奏统计!OA38)</f>
        <v>4.1504133504400471E-2</v>
      </c>
      <c r="OT39" s="28">
        <f>求节点($AT$5:$AT$10,BZ$5:BZ$10,将星节奏统计!OB38)</f>
        <v>2.5940083440250297E-2</v>
      </c>
      <c r="OU39" s="28">
        <f>求节点($AT$5:$AT$10,CA$5:CA$10,将星节奏统计!OC38)</f>
        <v>5.1880166880500594E-2</v>
      </c>
      <c r="OV39" s="28">
        <f>求节点($AT$5:$AT$10,CB$5:CB$10,将星节奏统计!OD38)</f>
        <v>5.1880166880500594E-2</v>
      </c>
      <c r="OW39" s="28">
        <f>求节点($AT$5:$AT$10,CC$5:CC$10,将星节奏统计!OE38)</f>
        <v>5.1880166880500594E-2</v>
      </c>
      <c r="OX39" s="28">
        <f>求节点($AT$5:$AT$10,CD$5:CD$10,将星节奏统计!OF38)</f>
        <v>5.1880166880500594E-2</v>
      </c>
      <c r="OY39" s="28">
        <f>求节点($AT$5:$AT$10,CE$5:CE$10,将星节奏统计!OG38)</f>
        <v>3.1128100128300352E-2</v>
      </c>
      <c r="OZ39" s="28">
        <f>求节点($AT$5:$AT$10,CF$5:CF$10,将星节奏统计!OH38)</f>
        <v>3.1128100128300352E-2</v>
      </c>
      <c r="PA39" s="28">
        <f>求节点($AT$5:$AT$10,CG$5:CG$10,将星节奏统计!OI38)</f>
        <v>3.1128100128300352E-2</v>
      </c>
      <c r="PB39" s="28">
        <f>求节点($AT$5:$AT$10,CH$5:CH$10,将星节奏统计!OJ38)</f>
        <v>3.1128100128300352E-2</v>
      </c>
      <c r="PC39" s="28">
        <f>求节点($AT$5:$AT$10,CI$5:CI$10,将星节奏统计!OK38)</f>
        <v>4.1504133504400471E-2</v>
      </c>
      <c r="PD39" s="28">
        <f>求节点($AT$5:$AT$10,CJ$5:CJ$10,将星节奏统计!OL38)</f>
        <v>2.5940083440250297E-2</v>
      </c>
      <c r="PE39" s="28">
        <f>求节点($AT$5:$AT$10,CK$5:CK$10,将星节奏统计!OM38)</f>
        <v>0</v>
      </c>
      <c r="PF39" s="28">
        <f>求节点($AT$5:$AT$10,CL$5:CL$10,将星节奏统计!ON38)</f>
        <v>0</v>
      </c>
      <c r="PG39" s="28">
        <f>求节点($AT$5:$AT$10,CM$5:CM$10,将星节奏统计!OO38)</f>
        <v>0</v>
      </c>
      <c r="PH39" s="28">
        <f>求节点($AT$5:$AT$10,CN$5:CN$10,将星节奏统计!OP38)</f>
        <v>0</v>
      </c>
      <c r="PI39" s="28">
        <f>求节点($AT$5:$AT$10,CO$5:CO$10,将星节奏统计!OQ38)</f>
        <v>0</v>
      </c>
      <c r="PJ39" s="28">
        <f>求节点($AT$5:$AT$10,CP$5:CP$10,将星节奏统计!OR38)</f>
        <v>0</v>
      </c>
      <c r="PK39" s="28">
        <f>求节点($AT$5:$AT$10,CQ$5:CQ$10,将星节奏统计!OS38)</f>
        <v>0</v>
      </c>
      <c r="PL39" s="28">
        <f>求节点($AT$5:$AT$10,CR$5:CR$10,将星节奏统计!OT38)</f>
        <v>0</v>
      </c>
      <c r="PM39" s="28">
        <f>求节点($AT$5:$AT$10,CS$5:CS$10,将星节奏统计!OU38)</f>
        <v>0</v>
      </c>
      <c r="PN39" s="28">
        <f>求节点($AT$17:$AT$22,AV$17:AV$22,将星节奏统计!OX38)</f>
        <v>0</v>
      </c>
      <c r="PO39" s="28">
        <f>求节点($AT$17:$AT$22,AW$17:AW$22,将星节奏统计!OY38)</f>
        <v>0</v>
      </c>
      <c r="PP39" s="28">
        <f>求节点($AT$17:$AT$22,AX$17:AX$22,将星节奏统计!OZ38)</f>
        <v>0</v>
      </c>
      <c r="PQ39" s="28">
        <f>求节点($AT$17:$AT$22,AY$17:AY$22,将星节奏统计!PA38)</f>
        <v>4.7718138192105741E-6</v>
      </c>
      <c r="PR39" s="28">
        <f>求节点($AT$17:$AT$22,AZ$17:AZ$22,将星节奏统计!PB38)</f>
        <v>7.1577207288175959E-6</v>
      </c>
      <c r="PS39" s="28">
        <f>求节点($AT$17:$AT$22,BA$17:BA$22,将星节奏统计!PC38)</f>
        <v>7.1577207288175959E-6</v>
      </c>
      <c r="PT39" s="28">
        <f>求节点($AT$17:$AT$22,BB$17:BB$22,将星节奏统计!PD38)</f>
        <v>1.0845031407299283E-5</v>
      </c>
      <c r="PU39" s="28">
        <f>求节点($AT$17:$AT$22,BC$17:BC$22,将星节奏统计!PE38)</f>
        <v>0</v>
      </c>
      <c r="PV39" s="28">
        <f>求节点($AT$17:$AT$22,BD$17:BD$22,将星节奏统计!PF38)</f>
        <v>7.1577207288175959E-6</v>
      </c>
      <c r="PW39" s="28">
        <f>求节点($AT$17:$AT$22,BE$17:BE$22,将星节奏统计!PG38)</f>
        <v>0</v>
      </c>
      <c r="PX39" s="28">
        <f>求节点($AT$17:$AT$22,BF$17:BF$22,将星节奏统计!PH38)</f>
        <v>0</v>
      </c>
      <c r="PY39" s="28">
        <f>求节点($AT$17:$AT$22,BG$17:BG$22,将星节奏统计!PI38)</f>
        <v>0</v>
      </c>
      <c r="PZ39" s="28">
        <f>求节点($AT$17:$AT$22,BH$17:BH$22,将星节奏统计!PJ38)</f>
        <v>0</v>
      </c>
      <c r="QA39" s="28">
        <f>求节点($AT$17:$AT$22,BI$17:BI$22,将星节奏统计!PK38)</f>
        <v>0</v>
      </c>
      <c r="QB39" s="28">
        <f>求节点($AT$17:$AT$22,BJ$17:BJ$22,将星节奏统计!PL38)</f>
        <v>0</v>
      </c>
      <c r="QC39" s="28">
        <f>求节点($AT$17:$AT$22,BK$17:BK$22,将星节奏统计!PM38)</f>
        <v>0</v>
      </c>
      <c r="QD39" s="28">
        <f>求节点($AT$17:$AT$22,BL$17:BL$22,将星节奏统计!PN38)</f>
        <v>0</v>
      </c>
      <c r="QE39" s="28">
        <f>求节点($AT$17:$AT$22,BM$17:BM$22,将星节奏统计!PO38)</f>
        <v>0</v>
      </c>
      <c r="QF39" s="28">
        <f>求节点($AT$17:$AT$22,BN$17:BN$22,将星节奏统计!PP38)</f>
        <v>0</v>
      </c>
      <c r="QG39" s="28">
        <f>求节点($AT$17:$AT$22,BO$17:BO$22,将星节奏统计!PQ38)</f>
        <v>0</v>
      </c>
      <c r="QJ39" s="3">
        <v>35</v>
      </c>
      <c r="QK39" s="28">
        <f t="shared" ca="1" si="61"/>
        <v>0.28925167183598166</v>
      </c>
      <c r="QL39" s="28">
        <f t="shared" ca="1" si="61"/>
        <v>0.33636034190121056</v>
      </c>
      <c r="QM39" s="28">
        <f t="shared" ca="1" si="61"/>
        <v>0.40560623058274792</v>
      </c>
      <c r="QN39" s="28">
        <f t="shared" ca="1" si="61"/>
        <v>0.55364909461983514</v>
      </c>
      <c r="QO39" s="28">
        <f t="shared" ca="1" si="61"/>
        <v>0.67144648686184316</v>
      </c>
      <c r="QP39" s="28">
        <f t="shared" ca="1" si="62"/>
        <v>2.7874381881242083E-2</v>
      </c>
      <c r="QQ39" s="28">
        <f t="shared" ca="1" si="62"/>
        <v>3.4014043969575192E-2</v>
      </c>
      <c r="QR39" s="28">
        <f t="shared" ca="1" si="62"/>
        <v>4.6646136315092596E-2</v>
      </c>
      <c r="QS39" s="28">
        <f t="shared" ca="1" si="62"/>
        <v>8.7428346962094283E-2</v>
      </c>
      <c r="QT39" s="28">
        <f t="shared" ca="1" si="62"/>
        <v>0.12451240051320142</v>
      </c>
      <c r="QU39" s="28">
        <f t="shared" ca="1" si="63"/>
        <v>6.9054224865513242E-2</v>
      </c>
      <c r="QV39" s="28">
        <f t="shared" ca="1" si="63"/>
        <v>7.7997237176708784E-2</v>
      </c>
      <c r="QW39" s="28">
        <f t="shared" ca="1" si="63"/>
        <v>8.783007717700457E-2</v>
      </c>
      <c r="QX39" s="28">
        <f t="shared" ca="1" si="63"/>
        <v>0.1</v>
      </c>
      <c r="QY39" s="28">
        <f t="shared" ca="1" si="63"/>
        <v>0.1</v>
      </c>
      <c r="QZ39" s="28">
        <f t="shared" ca="1" si="64"/>
        <v>0.18825083614485144</v>
      </c>
      <c r="RA39" s="28">
        <f t="shared" ca="1" si="64"/>
        <v>0.21186068246495435</v>
      </c>
      <c r="RB39" s="28">
        <f t="shared" ca="1" si="64"/>
        <v>0.25253923307437642</v>
      </c>
      <c r="RC39" s="28">
        <f t="shared" ca="1" si="64"/>
        <v>0.36446307993050175</v>
      </c>
      <c r="RD39" s="28">
        <f t="shared" ca="1" si="64"/>
        <v>0.4467577361037306</v>
      </c>
      <c r="RE39" s="28">
        <f t="shared" ca="1" si="65"/>
        <v>1.7421488675776302E-2</v>
      </c>
      <c r="RF39" s="28">
        <f t="shared" ca="1" si="65"/>
        <v>2.1258777480984495E-2</v>
      </c>
      <c r="RG39" s="28">
        <f t="shared" ca="1" si="65"/>
        <v>2.9153835196932862E-2</v>
      </c>
      <c r="RH39" s="28">
        <f t="shared" ca="1" si="65"/>
        <v>5.464271685130892E-2</v>
      </c>
      <c r="RI39" s="28">
        <f t="shared" ca="1" si="65"/>
        <v>7.7820250320750892E-2</v>
      </c>
      <c r="RJ39" s="28">
        <f t="shared" ca="1" si="66"/>
        <v>1.033170565944725E-5</v>
      </c>
      <c r="RK39" s="28">
        <f t="shared" ca="1" si="66"/>
        <v>0</v>
      </c>
      <c r="RL39" s="28">
        <f t="shared" ca="1" si="66"/>
        <v>9.0441463010135573E-6</v>
      </c>
      <c r="RM39" s="28">
        <f t="shared" ca="1" si="66"/>
        <v>0</v>
      </c>
      <c r="RN39" s="28">
        <f t="shared" ca="1" si="66"/>
        <v>7.4830716710362621E-6</v>
      </c>
      <c r="RO39" s="28">
        <f t="shared" ca="1" si="67"/>
        <v>9.8825010655598233E-6</v>
      </c>
      <c r="RP39" s="28">
        <f t="shared" ca="1" si="67"/>
        <v>0</v>
      </c>
      <c r="RQ39" s="28">
        <f t="shared" ca="1" si="67"/>
        <v>8.6509225487967079E-6</v>
      </c>
      <c r="RR39" s="28">
        <f t="shared" ca="1" si="67"/>
        <v>0</v>
      </c>
      <c r="RS39" s="28">
        <f t="shared" ca="1" si="67"/>
        <v>7.1577207288175959E-6</v>
      </c>
      <c r="RT39" s="28">
        <f t="shared" ca="1" si="68"/>
        <v>3.1558132762898691E-2</v>
      </c>
      <c r="RU39" s="28">
        <f t="shared" ca="1" si="68"/>
        <v>3.725054555314701E-2</v>
      </c>
      <c r="RV39" s="28">
        <f t="shared" ca="1" si="68"/>
        <v>4.6970787897665137E-2</v>
      </c>
      <c r="RW39" s="28">
        <f t="shared" ca="1" si="68"/>
        <v>7.3401531242412221E-2</v>
      </c>
      <c r="RX39" s="28">
        <f t="shared" ca="1" si="68"/>
        <v>8.6465202539460273E-2</v>
      </c>
      <c r="RY39" s="28">
        <f t="shared" ca="1" si="69"/>
        <v>8.0305147694329199E-2</v>
      </c>
      <c r="RZ39" s="28">
        <f t="shared" ca="1" si="69"/>
        <v>9.215952828472268E-2</v>
      </c>
      <c r="SA39" s="28">
        <f t="shared" ca="1" si="69"/>
        <v>0.10579354431923702</v>
      </c>
      <c r="SB39" s="28">
        <f t="shared" ca="1" si="69"/>
        <v>0.12665466923055069</v>
      </c>
      <c r="SC39" s="28">
        <f t="shared" ca="1" si="69"/>
        <v>0.13553684910333927</v>
      </c>
    </row>
    <row r="40" spans="5:497" x14ac:dyDescent="0.2">
      <c r="E40" s="5" t="s">
        <v>450</v>
      </c>
      <c r="F40" s="28">
        <v>0</v>
      </c>
      <c r="G40" s="28">
        <f t="shared" si="57"/>
        <v>0</v>
      </c>
      <c r="H40" s="31">
        <f t="shared" si="58"/>
        <v>0</v>
      </c>
      <c r="L40" s="5">
        <v>1</v>
      </c>
      <c r="M40" s="60">
        <v>37</v>
      </c>
      <c r="N40" s="39" t="str">
        <f>IF(将星标签统计!H39="","",将星标签统计!H39)</f>
        <v>晋文公</v>
      </c>
      <c r="O40" s="60">
        <f>IF(将星标签统计!K39="",0,1)</f>
        <v>1</v>
      </c>
      <c r="P40" s="60" t="s">
        <v>581</v>
      </c>
      <c r="Q40" s="39">
        <v>1</v>
      </c>
      <c r="R40" s="40">
        <f t="shared" si="59"/>
        <v>0.4</v>
      </c>
      <c r="S40" s="40">
        <f t="shared" si="24"/>
        <v>0.4</v>
      </c>
      <c r="T40" s="40">
        <v>0.06</v>
      </c>
      <c r="U40" s="40">
        <v>0.12</v>
      </c>
      <c r="V40" s="40">
        <v>0.19</v>
      </c>
      <c r="W40" s="40">
        <v>0.26</v>
      </c>
      <c r="X40" s="40">
        <v>0.33</v>
      </c>
      <c r="Y40" s="40">
        <v>0.4</v>
      </c>
      <c r="AC40" s="5">
        <v>0</v>
      </c>
      <c r="AD40" s="5">
        <v>37</v>
      </c>
      <c r="AE40" s="5" t="str">
        <f>IF(将星标签统计!BF39="","",将星标签统计!BF39)</f>
        <v/>
      </c>
      <c r="AF40" s="5">
        <f>IF(将星标签统计!CA39=0,0,1)</f>
        <v>0</v>
      </c>
      <c r="AH40" s="5">
        <f t="shared" si="25"/>
        <v>0</v>
      </c>
      <c r="AI40" s="28">
        <f t="shared" si="60"/>
        <v>0</v>
      </c>
      <c r="AJ40" s="55">
        <f t="shared" si="26"/>
        <v>0</v>
      </c>
      <c r="AU40" s="28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U40" s="3">
        <v>36</v>
      </c>
      <c r="CV40" s="28">
        <f>求节点($AT$5:$AT$10,AV$5:AV$10,将星节奏统计!BJ39)</f>
        <v>3.269697542208802E-2</v>
      </c>
      <c r="CW40" s="28">
        <f>求节点($AT$5:$AT$10,AW$5:AW$10,将星节奏统计!BK39)</f>
        <v>7.0843393061307505E-2</v>
      </c>
      <c r="CX40" s="28">
        <f>求节点($AT$5:$AT$10,AX$5:AX$10,将星节奏统计!BL39)</f>
        <v>9.7587394443218334E-3</v>
      </c>
      <c r="CY40" s="28">
        <f>求节点($AT$5:$AT$10,AY$5:AY$10,将星节奏统计!BM39)</f>
        <v>0</v>
      </c>
      <c r="CZ40" s="28">
        <f>求节点($AT$5:$AT$10,AZ$5:AZ$10,将星节奏统计!BN39)</f>
        <v>0</v>
      </c>
      <c r="DA40" s="28">
        <f>求节点($AT$5:$AT$10,BA$5:BA$10,将星节奏统计!BO39)</f>
        <v>0</v>
      </c>
      <c r="DB40" s="28">
        <f>求节点($AT$5:$AT$10,BB$5:BB$10,将星节奏统计!BP39)</f>
        <v>0</v>
      </c>
      <c r="DC40" s="28">
        <f>求节点($AT$5:$AT$10,BC$5:BC$10,将星节奏统计!BQ39)</f>
        <v>0</v>
      </c>
      <c r="DD40" s="28">
        <f>求节点($AT$5:$AT$10,BD$5:BD$10,将星节奏统计!BR39)</f>
        <v>0</v>
      </c>
      <c r="DE40" s="28">
        <f>求节点($AT$5:$AT$10,BE$5:BE$10,将星节奏统计!BS39)</f>
        <v>0</v>
      </c>
      <c r="DF40" s="28">
        <f>求节点($AT$5:$AT$10,BF$5:BF$10,将星节奏统计!BT39)</f>
        <v>0</v>
      </c>
      <c r="DG40" s="28">
        <f>求节点($AT$5:$AT$10,BG$5:BG$10,将星节奏统计!BU39)</f>
        <v>0</v>
      </c>
      <c r="DH40" s="28">
        <f>求节点($AT$5:$AT$10,BH$5:BH$10,将星节奏统计!BV39)</f>
        <v>0</v>
      </c>
      <c r="DI40" s="28">
        <f>求节点($AT$5:$AT$10,BI$5:BI$10,将星节奏统计!BW39)</f>
        <v>0</v>
      </c>
      <c r="DJ40" s="28">
        <f>求节点($AT$5:$AT$10,BJ$5:BJ$10,将星节奏统计!BX39)</f>
        <v>0</v>
      </c>
      <c r="DK40" s="28">
        <f>求节点($AT$5:$AT$10,BK$5:BK$10,将星节奏统计!BY39)</f>
        <v>0</v>
      </c>
      <c r="DL40" s="28">
        <f>求节点($AT$5:$AT$10,BL$5:BL$10,将星节奏统计!BZ39)</f>
        <v>0.39349592313749876</v>
      </c>
      <c r="DM40" s="28">
        <f>求节点($AT$5:$AT$10,BM$5:BM$10,将星节奏统计!CA39)</f>
        <v>0.29379615713970425</v>
      </c>
      <c r="DN40" s="28">
        <f>求节点($AT$5:$AT$10,BN$5:BN$10,将星节奏统计!CB39)</f>
        <v>0.22931232407203056</v>
      </c>
      <c r="DO40" s="28">
        <f>求节点($AT$5:$AT$10,BO$5:BO$10,将星节奏统计!CC39)</f>
        <v>0</v>
      </c>
      <c r="DP40" s="28">
        <f>求节点($AT$5:$AT$10,BP$5:BP$10,将星节奏统计!CD39)</f>
        <v>0.16832664999842356</v>
      </c>
      <c r="DQ40" s="28">
        <f>求节点($AT$5:$AT$10,BQ$5:BQ$10,将星节奏统计!CE39)</f>
        <v>0.11221776666561573</v>
      </c>
      <c r="DR40" s="28">
        <f>求节点($AT$5:$AT$10,BR$5:BR$10,将星节奏统计!CF39)</f>
        <v>0.29379615713970425</v>
      </c>
      <c r="DS40" s="28">
        <f>求节点($AT$5:$AT$10,BS$5:BS$10,将星节奏统计!CG39)</f>
        <v>0</v>
      </c>
      <c r="DT40" s="28">
        <f>求节点($AT$5:$AT$10,BT$5:BT$10,将星节奏统计!CH39)</f>
        <v>0.11221776666561573</v>
      </c>
      <c r="DU40" s="28">
        <f>求节点($AT$5:$AT$10,BU$5:BU$10,将星节奏统计!CI39)</f>
        <v>7.3123712303115873E-2</v>
      </c>
      <c r="DV40" s="28">
        <f>求节点($AT$5:$AT$10,BV$5:BV$10,将星节奏统计!CJ39)</f>
        <v>0.29494127355138788</v>
      </c>
      <c r="DW40" s="28">
        <f>求节点($AT$5:$AT$10,BW$5:BW$10,将星节奏统计!CK39)</f>
        <v>9.7009008976562533E-3</v>
      </c>
      <c r="DX40" s="28">
        <f>求节点($AT$5:$AT$10,BX$5:BX$10,将星节奏统计!CL39)</f>
        <v>6.0630630610351635E-3</v>
      </c>
      <c r="DY40" s="28">
        <f>求节点($AT$5:$AT$10,BY$5:BY$10,将星节奏统计!CM39)</f>
        <v>9.7009008976562533E-3</v>
      </c>
      <c r="DZ40" s="28">
        <f>求节点($AT$5:$AT$10,BZ$5:BZ$10,将星节奏统计!CN39)</f>
        <v>6.0630630610351635E-3</v>
      </c>
      <c r="EA40" s="28">
        <f>求节点($AT$5:$AT$10,CA$5:CA$10,将星节奏统计!CO39)</f>
        <v>1.2126126122070327E-2</v>
      </c>
      <c r="EB40" s="28">
        <f>求节点($AT$5:$AT$10,CB$5:CB$10,将星节奏统计!CP39)</f>
        <v>1.2126126122070327E-2</v>
      </c>
      <c r="EC40" s="28">
        <f>求节点($AT$5:$AT$10,CC$5:CC$10,将星节奏统计!CQ39)</f>
        <v>1.2126126122070327E-2</v>
      </c>
      <c r="ED40" s="28">
        <f>求节点($AT$5:$AT$10,CD$5:CD$10,将星节奏统计!CR39)</f>
        <v>1.2126126122070327E-2</v>
      </c>
      <c r="EE40" s="28">
        <f>求节点($AT$5:$AT$10,CE$5:CE$10,将星节奏统计!CS39)</f>
        <v>7.2756756732421934E-3</v>
      </c>
      <c r="EF40" s="28">
        <f>求节点($AT$5:$AT$10,CF$5:CF$10,将星节奏统计!CT39)</f>
        <v>7.2756756732421934E-3</v>
      </c>
      <c r="EG40" s="28">
        <f>求节点($AT$5:$AT$10,CG$5:CG$10,将星节奏统计!CU39)</f>
        <v>7.2756756732421934E-3</v>
      </c>
      <c r="EH40" s="28">
        <f>求节点($AT$5:$AT$10,CH$5:CH$10,将星节奏统计!CV39)</f>
        <v>7.2756756732421934E-3</v>
      </c>
      <c r="EI40" s="28">
        <f>求节点($AT$5:$AT$10,CI$5:CI$10,将星节奏统计!CW39)</f>
        <v>9.7009008976562533E-3</v>
      </c>
      <c r="EJ40" s="28">
        <f>求节点($AT$5:$AT$10,CJ$5:CJ$10,将星节奏统计!CX39)</f>
        <v>6.0630630610351635E-3</v>
      </c>
      <c r="EK40" s="28">
        <f>求节点($AT$5:$AT$10,CK$5:CK$10,将星节奏统计!CY39)</f>
        <v>0</v>
      </c>
      <c r="EL40" s="28">
        <f>求节点($AT$5:$AT$10,CL$5:CL$10,将星节奏统计!CZ39)</f>
        <v>0</v>
      </c>
      <c r="EM40" s="28">
        <f>求节点($AT$5:$AT$10,CM$5:CM$10,将星节奏统计!DA39)</f>
        <v>0</v>
      </c>
      <c r="EN40" s="28">
        <f>求节点($AT$5:$AT$10,CN$5:CN$10,将星节奏统计!DB39)</f>
        <v>0</v>
      </c>
      <c r="EO40" s="28">
        <f>求节点($AT$5:$AT$10,CO$5:CO$10,将星节奏统计!DC39)</f>
        <v>0</v>
      </c>
      <c r="EP40" s="28">
        <f>求节点($AT$5:$AT$10,CP$5:CP$10,将星节奏统计!DD39)</f>
        <v>0</v>
      </c>
      <c r="EQ40" s="28">
        <f>求节点($AT$5:$AT$10,CQ$5:CQ$10,将星节奏统计!DE39)</f>
        <v>0</v>
      </c>
      <c r="ER40" s="28">
        <f>求节点($AT$5:$AT$10,CR$5:CR$10,将星节奏统计!DF39)</f>
        <v>0</v>
      </c>
      <c r="ES40" s="28">
        <f>求节点($AT$5:$AT$10,CS$5:CS$10,将星节奏统计!DG39)</f>
        <v>0</v>
      </c>
      <c r="ET40" s="28">
        <f>求节点($AT$17:$AT$22,AV$17:AV$22,将星节奏统计!DJ39)</f>
        <v>0</v>
      </c>
      <c r="EU40" s="28">
        <f>求节点($AT$17:$AT$22,AW$17:AW$22,将星节奏统计!DK39)</f>
        <v>0</v>
      </c>
      <c r="EV40" s="28">
        <f>求节点($AT$17:$AT$22,AX$17:AX$22,将星节奏统计!DL39)</f>
        <v>0</v>
      </c>
      <c r="EW40" s="28">
        <f>求节点($AT$17:$AT$22,AY$17:AY$22,将星节奏统计!DM39)</f>
        <v>7.1743715262286012E-6</v>
      </c>
      <c r="EX40" s="28">
        <f>求节点($AT$17:$AT$22,AZ$17:AZ$22,将星节奏统计!DN39)</f>
        <v>1.0761557289348106E-5</v>
      </c>
      <c r="EY40" s="28">
        <f>求节点($AT$17:$AT$22,BA$17:BA$22,将星节奏统计!DO39)</f>
        <v>1.0761557289348106E-5</v>
      </c>
      <c r="EZ40" s="28">
        <f>求节点($AT$17:$AT$22,BB$17:BB$22,将星节奏统计!DP39)</f>
        <v>1.6305389832348138E-5</v>
      </c>
      <c r="FA40" s="28">
        <f>求节点($AT$17:$AT$22,BC$17:BC$22,将星节奏统计!DQ39)</f>
        <v>0</v>
      </c>
      <c r="FB40" s="28">
        <f>求节点($AT$17:$AT$22,BD$17:BD$22,将星节奏统计!DR39)</f>
        <v>1.0761557289348106E-5</v>
      </c>
      <c r="FC40" s="28">
        <f>求节点($AT$17:$AT$22,BE$17:BE$22,将星节奏统计!DS39)</f>
        <v>0</v>
      </c>
      <c r="FD40" s="28">
        <f>求节点($AT$17:$AT$22,BF$17:BF$22,将星节奏统计!DT39)</f>
        <v>0</v>
      </c>
      <c r="FE40" s="28">
        <f>求节点($AT$17:$AT$22,BG$17:BG$22,将星节奏统计!DU39)</f>
        <v>0</v>
      </c>
      <c r="FF40" s="28">
        <f>求节点($AT$17:$AT$22,BH$17:BH$22,将星节奏统计!DV39)</f>
        <v>0</v>
      </c>
      <c r="FG40" s="28">
        <f>求节点($AT$17:$AT$22,BI$17:BI$22,将星节奏统计!DW39)</f>
        <v>0</v>
      </c>
      <c r="FH40" s="28">
        <f>求节点($AT$17:$AT$22,BJ$17:BJ$22,将星节奏统计!DX39)</f>
        <v>0</v>
      </c>
      <c r="FI40" s="28">
        <f>求节点($AT$17:$AT$22,BK$17:BK$22,将星节奏统计!DY39)</f>
        <v>0</v>
      </c>
      <c r="FJ40" s="28">
        <f>求节点($AT$17:$AT$22,BL$17:BL$22,将星节奏统计!DZ39)</f>
        <v>0</v>
      </c>
      <c r="FK40" s="28">
        <f>求节点($AT$17:$AT$22,BM$17:BM$22,将星节奏统计!EA39)</f>
        <v>0</v>
      </c>
      <c r="FL40" s="28">
        <f>求节点($AT$17:$AT$22,BN$17:BN$22,将星节奏统计!EB39)</f>
        <v>0</v>
      </c>
      <c r="FM40" s="28">
        <f>求节点($AT$17:$AT$22,BO$17:BO$22,将星节奏统计!EC39)</f>
        <v>0</v>
      </c>
      <c r="FN40" s="28">
        <f>求节点($AT$5:$AT$10,AV$5:AV$10,将星节奏统计!EG39)</f>
        <v>3.8683632558291194E-2</v>
      </c>
      <c r="FO40" s="28">
        <f>求节点($AT$5:$AT$10,AW$5:AW$10,将星节奏统计!EH39)</f>
        <v>8.0118749404145859E-2</v>
      </c>
      <c r="FP40" s="28">
        <f>求节点($AT$5:$AT$10,AX$5:AX$10,将星节奏统计!EI39)</f>
        <v>1.192391377524865E-2</v>
      </c>
      <c r="FQ40" s="28">
        <f>求节点($AT$5:$AT$10,AY$5:AY$10,将星节奏统计!EJ39)</f>
        <v>0</v>
      </c>
      <c r="FR40" s="28">
        <f>求节点($AT$5:$AT$10,AZ$5:AZ$10,将星节奏统计!EK39)</f>
        <v>0</v>
      </c>
      <c r="FS40" s="28">
        <f>求节点($AT$5:$AT$10,BA$5:BA$10,将星节奏统计!EL39)</f>
        <v>0</v>
      </c>
      <c r="FT40" s="28">
        <f>求节点($AT$5:$AT$10,BB$5:BB$10,将星节奏统计!EM39)</f>
        <v>0</v>
      </c>
      <c r="FU40" s="28">
        <f>求节点($AT$5:$AT$10,BC$5:BC$10,将星节奏统计!EN39)</f>
        <v>0</v>
      </c>
      <c r="FV40" s="28">
        <f>求节点($AT$5:$AT$10,BD$5:BD$10,将星节奏统计!EO39)</f>
        <v>0</v>
      </c>
      <c r="FW40" s="28">
        <f>求节点($AT$5:$AT$10,BE$5:BE$10,将星节奏统计!EP39)</f>
        <v>0</v>
      </c>
      <c r="FX40" s="28">
        <f>求节点($AT$5:$AT$10,BF$5:BF$10,将星节奏统计!EQ39)</f>
        <v>0</v>
      </c>
      <c r="FY40" s="28">
        <f>求节点($AT$5:$AT$10,BG$5:BG$10,将星节奏统计!ER39)</f>
        <v>0</v>
      </c>
      <c r="FZ40" s="28">
        <f>求节点($AT$5:$AT$10,BH$5:BH$10,将星节奏统计!ES39)</f>
        <v>0</v>
      </c>
      <c r="GA40" s="28">
        <f>求节点($AT$5:$AT$10,BI$5:BI$10,将星节奏统计!ET39)</f>
        <v>0</v>
      </c>
      <c r="GB40" s="28">
        <f>求节点($AT$5:$AT$10,BJ$5:BJ$10,将星节奏统计!EU39)</f>
        <v>0</v>
      </c>
      <c r="GC40" s="28">
        <f>求节点($AT$5:$AT$10,BK$5:BK$10,将星节奏统计!EV39)</f>
        <v>0</v>
      </c>
      <c r="GD40" s="28">
        <f>求节点($AT$5:$AT$10,BL$5:BL$10,将星节奏统计!EW39)</f>
        <v>0.45179288748199464</v>
      </c>
      <c r="GE40" s="28">
        <f>求节点($AT$5:$AT$10,BM$5:BM$10,将星节奏统计!EX39)</f>
        <v>0.338478275504973</v>
      </c>
      <c r="GF40" s="28">
        <f>求节点($AT$5:$AT$10,BN$5:BN$10,将星节奏统计!EY39)</f>
        <v>0.26539856292081077</v>
      </c>
      <c r="GG40" s="28">
        <f>求节点($AT$5:$AT$10,BO$5:BO$10,将星节奏统计!EZ39)</f>
        <v>0</v>
      </c>
      <c r="GH40" s="28">
        <f>求节点($AT$5:$AT$10,BP$5:BP$10,将星节奏统计!FA39)</f>
        <v>0.19616460568176833</v>
      </c>
      <c r="GI40" s="28">
        <f>求节点($AT$5:$AT$10,BQ$5:BQ$10,将星节奏统计!FB39)</f>
        <v>0.13077640378784558</v>
      </c>
      <c r="GJ40" s="28">
        <f>求节点($AT$5:$AT$10,BR$5:BR$10,将星节奏统计!FC39)</f>
        <v>0.338478275504973</v>
      </c>
      <c r="GK40" s="28">
        <f>求节点($AT$5:$AT$10,BS$5:BS$10,将星节奏统计!FD39)</f>
        <v>0</v>
      </c>
      <c r="GL40" s="28">
        <f>求节点($AT$5:$AT$10,BT$5:BT$10,将星节奏统计!FE39)</f>
        <v>0.13077640378784558</v>
      </c>
      <c r="GM40" s="28">
        <f>求节点($AT$5:$AT$10,BU$5:BU$10,将星节奏统计!FF39)</f>
        <v>8.1906759092304687E-2</v>
      </c>
      <c r="GN40" s="28">
        <f>求节点($AT$5:$AT$10,BV$5:BV$10,将星节奏统计!FG39)</f>
        <v>0.30545023661220783</v>
      </c>
      <c r="GO40" s="28">
        <f>求节点($AT$5:$AT$10,BW$5:BW$10,将星节奏统计!FH39)</f>
        <v>1.1853242573577477E-2</v>
      </c>
      <c r="GP40" s="28">
        <f>求节点($AT$5:$AT$10,BX$5:BX$10,将星节奏统计!FI39)</f>
        <v>7.4082766084859267E-3</v>
      </c>
      <c r="GQ40" s="28">
        <f>求节点($AT$5:$AT$10,BY$5:BY$10,将星节奏统计!FJ39)</f>
        <v>1.1853242573577477E-2</v>
      </c>
      <c r="GR40" s="28">
        <f>求节点($AT$5:$AT$10,BZ$5:BZ$10,将星节奏统计!FK39)</f>
        <v>7.4082766084859267E-3</v>
      </c>
      <c r="GS40" s="28">
        <f>求节点($AT$5:$AT$10,CA$5:CA$10,将星节奏统计!FL39)</f>
        <v>1.4816553216971853E-2</v>
      </c>
      <c r="GT40" s="28">
        <f>求节点($AT$5:$AT$10,CB$5:CB$10,将星节奏统计!FM39)</f>
        <v>1.4816553216971853E-2</v>
      </c>
      <c r="GU40" s="28">
        <f>求节点($AT$5:$AT$10,CC$5:CC$10,将星节奏统计!FN39)</f>
        <v>1.4816553216971853E-2</v>
      </c>
      <c r="GV40" s="28">
        <f>求节点($AT$5:$AT$10,CD$5:CD$10,将星节奏统计!FO39)</f>
        <v>1.4816553216971853E-2</v>
      </c>
      <c r="GW40" s="28">
        <f>求节点($AT$5:$AT$10,CE$5:CE$10,将星节奏统计!FP39)</f>
        <v>8.8899319301831078E-3</v>
      </c>
      <c r="GX40" s="28">
        <f>求节点($AT$5:$AT$10,CF$5:CF$10,将星节奏统计!FQ39)</f>
        <v>8.8899319301831078E-3</v>
      </c>
      <c r="GY40" s="28">
        <f>求节点($AT$5:$AT$10,CG$5:CG$10,将星节奏统计!FR39)</f>
        <v>8.8899319301831078E-3</v>
      </c>
      <c r="GZ40" s="28">
        <f>求节点($AT$5:$AT$10,CH$5:CH$10,将星节奏统计!FS39)</f>
        <v>8.8899319301831078E-3</v>
      </c>
      <c r="HA40" s="28">
        <f>求节点($AT$5:$AT$10,CI$5:CI$10,将星节奏统计!FT39)</f>
        <v>1.1853242573577477E-2</v>
      </c>
      <c r="HB40" s="28">
        <f>求节点($AT$5:$AT$10,CJ$5:CJ$10,将星节奏统计!FU39)</f>
        <v>7.4082766084859267E-3</v>
      </c>
      <c r="HC40" s="28">
        <f>求节点($AT$5:$AT$10,CK$5:CK$10,将星节奏统计!FV39)</f>
        <v>0</v>
      </c>
      <c r="HD40" s="28">
        <f>求节点($AT$5:$AT$10,CL$5:CL$10,将星节奏统计!FW39)</f>
        <v>0</v>
      </c>
      <c r="HE40" s="28">
        <f>求节点($AT$5:$AT$10,CM$5:CM$10,将星节奏统计!FX39)</f>
        <v>0</v>
      </c>
      <c r="HF40" s="28">
        <f>求节点($AT$5:$AT$10,CN$5:CN$10,将星节奏统计!FY39)</f>
        <v>0</v>
      </c>
      <c r="HG40" s="28">
        <f>求节点($AT$5:$AT$10,CO$5:CO$10,将星节奏统计!FZ39)</f>
        <v>0</v>
      </c>
      <c r="HH40" s="28">
        <f>求节点($AT$5:$AT$10,CP$5:CP$10,将星节奏统计!GA39)</f>
        <v>0</v>
      </c>
      <c r="HI40" s="28">
        <f>求节点($AT$5:$AT$10,CQ$5:CQ$10,将星节奏统计!GB39)</f>
        <v>0</v>
      </c>
      <c r="HJ40" s="28">
        <f>求节点($AT$5:$AT$10,CR$5:CR$10,将星节奏统计!GC39)</f>
        <v>0</v>
      </c>
      <c r="HK40" s="28">
        <f>求节点($AT$5:$AT$10,CS$5:CS$10,将星节奏统计!GD39)</f>
        <v>0</v>
      </c>
      <c r="HL40" s="28">
        <f>求节点($AT$17:$AT$22,AV$17:AV$22,将星节奏统计!GG39)</f>
        <v>0</v>
      </c>
      <c r="HM40" s="28">
        <f>求节点($AT$17:$AT$22,AW$17:AW$22,将星节奏统计!GH39)</f>
        <v>0</v>
      </c>
      <c r="HN40" s="28">
        <f>求节点($AT$17:$AT$22,AX$17:AX$22,将星节奏统计!GI39)</f>
        <v>0</v>
      </c>
      <c r="HO40" s="28">
        <f>求节点($AT$17:$AT$22,AY$17:AY$22,将星节奏统计!GJ39)</f>
        <v>0</v>
      </c>
      <c r="HP40" s="28">
        <f>求节点($AT$17:$AT$22,AZ$17:AZ$22,将星节奏统计!GK39)</f>
        <v>0</v>
      </c>
      <c r="HQ40" s="28">
        <f>求节点($AT$17:$AT$22,BA$17:BA$22,将星节奏统计!GL39)</f>
        <v>0</v>
      </c>
      <c r="HR40" s="28">
        <f>求节点($AT$17:$AT$22,BB$17:BB$22,将星节奏统计!GM39)</f>
        <v>0</v>
      </c>
      <c r="HS40" s="28">
        <f>求节点($AT$17:$AT$22,BC$17:BC$22,将星节奏统计!GN39)</f>
        <v>0</v>
      </c>
      <c r="HT40" s="28">
        <f>求节点($AT$17:$AT$22,BD$17:BD$22,将星节奏统计!GO39)</f>
        <v>0</v>
      </c>
      <c r="HU40" s="28">
        <f>求节点($AT$17:$AT$22,BE$17:BE$22,将星节奏统计!GP39)</f>
        <v>0</v>
      </c>
      <c r="HV40" s="28">
        <f>求节点($AT$17:$AT$22,BF$17:BF$22,将星节奏统计!GQ39)</f>
        <v>0</v>
      </c>
      <c r="HW40" s="28">
        <f>求节点($AT$17:$AT$22,BG$17:BG$22,将星节奏统计!GR39)</f>
        <v>0</v>
      </c>
      <c r="HX40" s="28">
        <f>求节点($AT$17:$AT$22,BH$17:BH$22,将星节奏统计!GS39)</f>
        <v>0</v>
      </c>
      <c r="HY40" s="28">
        <f>求节点($AT$17:$AT$22,BI$17:BI$22,将星节奏统计!GT39)</f>
        <v>0</v>
      </c>
      <c r="HZ40" s="28">
        <f>求节点($AT$17:$AT$22,BJ$17:BJ$22,将星节奏统计!GU39)</f>
        <v>0</v>
      </c>
      <c r="IA40" s="28">
        <f>求节点($AT$17:$AT$22,BK$17:BK$22,将星节奏统计!GV39)</f>
        <v>0</v>
      </c>
      <c r="IB40" s="28">
        <f>求节点($AT$17:$AT$22,BL$17:BL$22,将星节奏统计!GW39)</f>
        <v>0</v>
      </c>
      <c r="IC40" s="28">
        <f>求节点($AT$17:$AT$22,BM$17:BM$22,将星节奏统计!GX39)</f>
        <v>0</v>
      </c>
      <c r="ID40" s="28">
        <f>求节点($AT$17:$AT$22,BN$17:BN$22,将星节奏统计!GY39)</f>
        <v>0</v>
      </c>
      <c r="IE40" s="28">
        <f>求节点($AT$17:$AT$22,BO$17:BO$22,将星节奏统计!GZ39)</f>
        <v>0</v>
      </c>
      <c r="IF40" s="28">
        <f>求节点($AT$5:$AT$10,AV$5:AV$10,将星节奏统计!HD39)</f>
        <v>4.8521021444952329E-2</v>
      </c>
      <c r="IG40" s="28">
        <f>求节点($AT$5:$AT$10,AW$5:AW$10,将星节奏统计!HE39)</f>
        <v>8.9325375914059452E-2</v>
      </c>
      <c r="IH40" s="28">
        <f>求节点($AT$5:$AT$10,AX$5:AX$10,将星节奏统计!HF39)</f>
        <v>1.6362274971902832E-2</v>
      </c>
      <c r="II40" s="28">
        <f>求节点($AT$5:$AT$10,AY$5:AY$10,将星节奏统计!HG39)</f>
        <v>0</v>
      </c>
      <c r="IJ40" s="28">
        <f>求节点($AT$5:$AT$10,AZ$5:AZ$10,将星节奏统计!HH39)</f>
        <v>0</v>
      </c>
      <c r="IK40" s="28">
        <f>求节点($AT$5:$AT$10,BA$5:BA$10,将星节奏统计!HI39)</f>
        <v>0</v>
      </c>
      <c r="IL40" s="28">
        <f>求节点($AT$5:$AT$10,BB$5:BB$10,将星节奏统计!HJ39)</f>
        <v>0</v>
      </c>
      <c r="IM40" s="28">
        <f>求节点($AT$5:$AT$10,BC$5:BC$10,将星节奏统计!HK39)</f>
        <v>0</v>
      </c>
      <c r="IN40" s="28">
        <f>求节点($AT$5:$AT$10,BD$5:BD$10,将星节奏统计!HL39)</f>
        <v>0</v>
      </c>
      <c r="IO40" s="28">
        <f>求节点($AT$5:$AT$10,BE$5:BE$10,将星节奏统计!HM39)</f>
        <v>0</v>
      </c>
      <c r="IP40" s="28">
        <f>求节点($AT$5:$AT$10,BF$5:BF$10,将星节奏统计!HN39)</f>
        <v>0</v>
      </c>
      <c r="IQ40" s="28">
        <f>求节点($AT$5:$AT$10,BG$5:BG$10,将星节奏统计!HO39)</f>
        <v>0</v>
      </c>
      <c r="IR40" s="28">
        <f>求节点($AT$5:$AT$10,BH$5:BH$10,将星节奏统计!HP39)</f>
        <v>0</v>
      </c>
      <c r="IS40" s="28">
        <f>求节点($AT$5:$AT$10,BI$5:BI$10,将星节奏统计!HQ39)</f>
        <v>0</v>
      </c>
      <c r="IT40" s="28">
        <f>求节点($AT$5:$AT$10,BJ$5:BJ$10,将星节奏统计!HR39)</f>
        <v>0</v>
      </c>
      <c r="IU40" s="28">
        <f>求节点($AT$5:$AT$10,BK$5:BK$10,将星节奏统计!HS39)</f>
        <v>0</v>
      </c>
      <c r="IV40" s="28">
        <f>求节点($AT$5:$AT$10,BL$5:BL$10,将星节奏统计!HT39)</f>
        <v>0.47957605616214605</v>
      </c>
      <c r="IW40" s="28">
        <f>求节点($AT$5:$AT$10,BM$5:BM$10,将星节奏统计!HU39)</f>
        <v>0.42724549943805656</v>
      </c>
      <c r="IX40" s="28">
        <f>求节点($AT$5:$AT$10,BN$5:BN$10,将星节奏统计!HV39)</f>
        <v>0.33221284052594768</v>
      </c>
      <c r="IY40" s="28">
        <f>求节点($AT$5:$AT$10,BO$5:BO$10,将星节奏统计!HW39)</f>
        <v>0</v>
      </c>
      <c r="IZ40" s="28">
        <f>求节点($AT$5:$AT$10,BP$5:BP$10,将星节奏统计!HX39)</f>
        <v>0.25322924963875071</v>
      </c>
      <c r="JA40" s="28">
        <f>求节点($AT$5:$AT$10,BQ$5:BQ$10,将星节奏统计!HY39)</f>
        <v>0.16881949975916713</v>
      </c>
      <c r="JB40" s="28">
        <f>求节点($AT$5:$AT$10,BR$5:BR$10,将星节奏统计!HZ39)</f>
        <v>0.42724549943805656</v>
      </c>
      <c r="JC40" s="28">
        <f>求节点($AT$5:$AT$10,BS$5:BS$10,将星节奏统计!IA39)</f>
        <v>0</v>
      </c>
      <c r="JD40" s="28">
        <f>求节点($AT$5:$AT$10,BT$5:BT$10,将星节奏统计!IB39)</f>
        <v>0.16881949975916713</v>
      </c>
      <c r="JE40" s="28">
        <f>求节点($AT$5:$AT$10,BU$5:BU$10,将星节奏统计!IC39)</f>
        <v>9.1541734885595805E-2</v>
      </c>
      <c r="JF40" s="28">
        <f>求节点($AT$5:$AT$10,BV$5:BV$10,将星节奏统计!ID39)</f>
        <v>0.31786233970236166</v>
      </c>
      <c r="JG40" s="28">
        <f>求节点($AT$5:$AT$10,BW$5:BW$10,将星节奏统计!IE39)</f>
        <v>1.6265298286551516E-2</v>
      </c>
      <c r="JH40" s="28">
        <f>求节点($AT$5:$AT$10,BX$5:BX$10,将星节奏统计!IF39)</f>
        <v>1.0165811429094701E-2</v>
      </c>
      <c r="JI40" s="28">
        <f>求节点($AT$5:$AT$10,BY$5:BY$10,将星节奏统计!IG39)</f>
        <v>1.6265298286551516E-2</v>
      </c>
      <c r="JJ40" s="28">
        <f>求节点($AT$5:$AT$10,BZ$5:BZ$10,将星节奏统计!IH39)</f>
        <v>1.0165811429094701E-2</v>
      </c>
      <c r="JK40" s="28">
        <f>求节点($AT$5:$AT$10,CA$5:CA$10,将星节奏统计!II39)</f>
        <v>2.0331622858189402E-2</v>
      </c>
      <c r="JL40" s="28">
        <f>求节点($AT$5:$AT$10,CB$5:CB$10,将星节奏统计!IJ39)</f>
        <v>2.0331622858189402E-2</v>
      </c>
      <c r="JM40" s="28">
        <f>求节点($AT$5:$AT$10,CC$5:CC$10,将星节奏统计!IK39)</f>
        <v>2.0331622858189402E-2</v>
      </c>
      <c r="JN40" s="28">
        <f>求节点($AT$5:$AT$10,CD$5:CD$10,将星节奏统计!IL39)</f>
        <v>2.0331622858189402E-2</v>
      </c>
      <c r="JO40" s="28">
        <f>求节点($AT$5:$AT$10,CE$5:CE$10,将星节奏统计!IM39)</f>
        <v>1.2198973714913644E-2</v>
      </c>
      <c r="JP40" s="28">
        <f>求节点($AT$5:$AT$10,CF$5:CF$10,将星节奏统计!IN39)</f>
        <v>1.2198973714913644E-2</v>
      </c>
      <c r="JQ40" s="28">
        <f>求节点($AT$5:$AT$10,CG$5:CG$10,将星节奏统计!IO39)</f>
        <v>1.2198973714913644E-2</v>
      </c>
      <c r="JR40" s="28">
        <f>求节点($AT$5:$AT$10,CH$5:CH$10,将星节奏统计!IP39)</f>
        <v>1.2198973714913644E-2</v>
      </c>
      <c r="JS40" s="28">
        <f>求节点($AT$5:$AT$10,CI$5:CI$10,将星节奏统计!IQ39)</f>
        <v>1.6265298286551516E-2</v>
      </c>
      <c r="JT40" s="28">
        <f>求节点($AT$5:$AT$10,CJ$5:CJ$10,将星节奏统计!IR39)</f>
        <v>1.0165811429094701E-2</v>
      </c>
      <c r="JU40" s="28">
        <f>求节点($AT$5:$AT$10,CK$5:CK$10,将星节奏统计!IS39)</f>
        <v>0</v>
      </c>
      <c r="JV40" s="28">
        <f>求节点($AT$5:$AT$10,CL$5:CL$10,将星节奏统计!IT39)</f>
        <v>0</v>
      </c>
      <c r="JW40" s="28">
        <f>求节点($AT$5:$AT$10,CM$5:CM$10,将星节奏统计!IU39)</f>
        <v>0</v>
      </c>
      <c r="JX40" s="28">
        <f>求节点($AT$5:$AT$10,CN$5:CN$10,将星节奏统计!IV39)</f>
        <v>0</v>
      </c>
      <c r="JY40" s="28">
        <f>求节点($AT$5:$AT$10,CO$5:CO$10,将星节奏统计!IW39)</f>
        <v>0</v>
      </c>
      <c r="JZ40" s="28">
        <f>求节点($AT$5:$AT$10,CP$5:CP$10,将星节奏统计!IX39)</f>
        <v>0</v>
      </c>
      <c r="KA40" s="28">
        <f>求节点($AT$5:$AT$10,CQ$5:CQ$10,将星节奏统计!IY39)</f>
        <v>0</v>
      </c>
      <c r="KB40" s="28">
        <f>求节点($AT$5:$AT$10,CR$5:CR$10,将星节奏统计!IZ39)</f>
        <v>0</v>
      </c>
      <c r="KC40" s="28">
        <f>求节点($AT$5:$AT$10,CS$5:CS$10,将星节奏统计!JA39)</f>
        <v>0</v>
      </c>
      <c r="KD40" s="28">
        <f>求节点($AT$17:$AT$22,AV$17:AV$22,将星节奏统计!JD39)</f>
        <v>0</v>
      </c>
      <c r="KE40" s="28">
        <f>求节点($AT$17:$AT$22,AW$17:AW$22,将星节奏统计!JE39)</f>
        <v>0</v>
      </c>
      <c r="KF40" s="28">
        <f>求节点($AT$17:$AT$22,AX$17:AX$22,将星节奏统计!JF39)</f>
        <v>0</v>
      </c>
      <c r="KG40" s="28">
        <f>求节点($AT$17:$AT$22,AY$17:AY$22,将星节奏统计!JG39)</f>
        <v>6.2657546709837808E-6</v>
      </c>
      <c r="KH40" s="28">
        <f>求节点($AT$17:$AT$22,AZ$17:AZ$22,将星节奏统计!JH39)</f>
        <v>9.3986320064722018E-6</v>
      </c>
      <c r="KI40" s="28">
        <f>求节点($AT$17:$AT$22,BA$17:BA$22,将星节奏统计!JI39)</f>
        <v>9.3986320064722018E-6</v>
      </c>
      <c r="KJ40" s="28">
        <f>求节点($AT$17:$AT$22,BB$17:BB$22,将星节奏统计!JJ39)</f>
        <v>1.4240351524960615E-5</v>
      </c>
      <c r="KK40" s="28">
        <f>求节点($AT$17:$AT$22,BC$17:BC$22,将星节奏统计!JK39)</f>
        <v>0</v>
      </c>
      <c r="KL40" s="28">
        <f>求节点($AT$17:$AT$22,BD$17:BD$22,将星节奏统计!JL39)</f>
        <v>9.3986320064722018E-6</v>
      </c>
      <c r="KM40" s="28">
        <f>求节点($AT$17:$AT$22,BE$17:BE$22,将星节奏统计!JM39)</f>
        <v>0</v>
      </c>
      <c r="KN40" s="28">
        <f>求节点($AT$17:$AT$22,BF$17:BF$22,将星节奏统计!JN39)</f>
        <v>0</v>
      </c>
      <c r="KO40" s="28">
        <f>求节点($AT$17:$AT$22,BG$17:BG$22,将星节奏统计!JO39)</f>
        <v>0</v>
      </c>
      <c r="KP40" s="28">
        <f>求节点($AT$17:$AT$22,BH$17:BH$22,将星节奏统计!JP39)</f>
        <v>0</v>
      </c>
      <c r="KQ40" s="28">
        <f>求节点($AT$17:$AT$22,BI$17:BI$22,将星节奏统计!JQ39)</f>
        <v>0</v>
      </c>
      <c r="KR40" s="28">
        <f>求节点($AT$17:$AT$22,BJ$17:BJ$22,将星节奏统计!JR39)</f>
        <v>0</v>
      </c>
      <c r="KS40" s="28">
        <f>求节点($AT$17:$AT$22,BK$17:BK$22,将星节奏统计!JS39)</f>
        <v>0</v>
      </c>
      <c r="KT40" s="28">
        <f>求节点($AT$17:$AT$22,BL$17:BL$22,将星节奏统计!JT39)</f>
        <v>0</v>
      </c>
      <c r="KU40" s="28">
        <f>求节点($AT$17:$AT$22,BM$17:BM$22,将星节奏统计!JU39)</f>
        <v>0</v>
      </c>
      <c r="KV40" s="28">
        <f>求节点($AT$17:$AT$22,BN$17:BN$22,将星节奏统计!JV39)</f>
        <v>0</v>
      </c>
      <c r="KW40" s="28">
        <f>求节点($AT$17:$AT$22,BO$17:BO$22,将星节奏统计!JW39)</f>
        <v>0</v>
      </c>
      <c r="KX40" s="28">
        <f>求节点($AT$5:$AT$10,AV$5:AV$10,将星节奏统计!KA39)</f>
        <v>7.6253925528736055E-2</v>
      </c>
      <c r="KY40" s="28">
        <f>求节点($AT$5:$AT$10,AW$5:AW$10,将星节奏统计!KB39)</f>
        <v>0.1</v>
      </c>
      <c r="KZ40" s="28">
        <f>求节点($AT$5:$AT$10,AX$5:AX$10,将星节奏统计!KC39)</f>
        <v>2.7812605482498802E-2</v>
      </c>
      <c r="LA40" s="28">
        <f>求节点($AT$5:$AT$10,AY$5:AY$10,将星节奏统计!KD39)</f>
        <v>0</v>
      </c>
      <c r="LB40" s="28">
        <f>求节点($AT$5:$AT$10,AZ$5:AZ$10,将星节奏统计!KE39)</f>
        <v>0</v>
      </c>
      <c r="LC40" s="28">
        <f>求节点($AT$5:$AT$10,BA$5:BA$10,将星节奏统计!KF39)</f>
        <v>0</v>
      </c>
      <c r="LD40" s="28">
        <f>求节点($AT$5:$AT$10,BB$5:BB$10,将星节奏统计!KG39)</f>
        <v>0</v>
      </c>
      <c r="LE40" s="28">
        <f>求节点($AT$5:$AT$10,BC$5:BC$10,将星节奏统计!KH39)</f>
        <v>0</v>
      </c>
      <c r="LF40" s="28">
        <f>求节点($AT$5:$AT$10,BD$5:BD$10,将星节奏统计!KI39)</f>
        <v>0</v>
      </c>
      <c r="LG40" s="28">
        <f>求节点($AT$5:$AT$10,BE$5:BE$10,将星节奏统计!KJ39)</f>
        <v>0</v>
      </c>
      <c r="LH40" s="28">
        <f>求节点($AT$5:$AT$10,BF$5:BF$10,将星节奏统计!KK39)</f>
        <v>0</v>
      </c>
      <c r="LI40" s="28">
        <f>求节点($AT$5:$AT$10,BG$5:BG$10,将星节奏统计!KL39)</f>
        <v>0</v>
      </c>
      <c r="LJ40" s="28">
        <f>求节点($AT$5:$AT$10,BH$5:BH$10,将星节奏统计!KM39)</f>
        <v>0</v>
      </c>
      <c r="LK40" s="28">
        <f>求节点($AT$5:$AT$10,BI$5:BI$10,将星节奏统计!KN39)</f>
        <v>0</v>
      </c>
      <c r="LL40" s="28">
        <f>求节点($AT$5:$AT$10,BJ$5:BJ$10,将星节奏统计!KO39)</f>
        <v>0</v>
      </c>
      <c r="LM40" s="28">
        <f>求节点($AT$5:$AT$10,BK$5:BK$10,将星节奏统计!KP39)</f>
        <v>0</v>
      </c>
      <c r="LN40" s="28">
        <f>求节点($AT$5:$AT$10,BL$5:BL$10,将星节奏统计!KQ39)</f>
        <v>0.57081469593426182</v>
      </c>
      <c r="LO40" s="28">
        <f>求节点($AT$5:$AT$10,BM$5:BM$10,将星节奏统计!KR39)</f>
        <v>0.48225035442119596</v>
      </c>
      <c r="LP40" s="28">
        <f>求节点($AT$5:$AT$10,BN$5:BN$10,将星节奏统计!KS39)</f>
        <v>0.50937647675498332</v>
      </c>
      <c r="LQ40" s="28">
        <f>求节点($AT$5:$AT$10,BO$5:BO$10,将星节奏统计!KT39)</f>
        <v>0</v>
      </c>
      <c r="LR40" s="28">
        <f>求节点($AT$5:$AT$10,BP$5:BP$10,将星节奏统计!KU39)</f>
        <v>0.40937647675498329</v>
      </c>
      <c r="LS40" s="28">
        <f>求节点($AT$5:$AT$10,BQ$5:BQ$10,将星节奏统计!KV39)</f>
        <v>0.27291765116998884</v>
      </c>
      <c r="LT40" s="28">
        <f>求节点($AT$5:$AT$10,BR$5:BR$10,将星节奏统计!KW39)</f>
        <v>0.65913666012228456</v>
      </c>
      <c r="LU40" s="28">
        <f>求节点($AT$5:$AT$10,BS$5:BS$10,将星节奏统计!KX39)</f>
        <v>0</v>
      </c>
      <c r="LV40" s="28">
        <f>求节点($AT$5:$AT$10,BT$5:BT$10,将星节奏统计!KY39)</f>
        <v>0.27291765116998884</v>
      </c>
      <c r="LW40" s="28">
        <f>求节点($AT$5:$AT$10,BU$5:BU$10,将星节奏统计!KZ39)</f>
        <v>0.1</v>
      </c>
      <c r="LX40" s="28">
        <f>求节点($AT$5:$AT$10,BV$5:BV$10,将星节奏统计!LA39)</f>
        <v>0.3586231116536891</v>
      </c>
      <c r="LY40" s="28">
        <f>求节点($AT$5:$AT$10,BW$5:BW$10,将星节奏统计!LB39)</f>
        <v>3.0754284999508066E-2</v>
      </c>
      <c r="LZ40" s="28">
        <f>求节点($AT$5:$AT$10,BX$5:BX$10,将星节奏统计!LC39)</f>
        <v>1.9221428124692543E-2</v>
      </c>
      <c r="MA40" s="28">
        <f>求节点($AT$5:$AT$10,BY$5:BY$10,将星节奏统计!LD39)</f>
        <v>3.0754284999508066E-2</v>
      </c>
      <c r="MB40" s="28">
        <f>求节点($AT$5:$AT$10,BZ$5:BZ$10,将星节奏统计!LE39)</f>
        <v>1.9221428124692543E-2</v>
      </c>
      <c r="MC40" s="28">
        <f>求节点($AT$5:$AT$10,CA$5:CA$10,将星节奏统计!LF39)</f>
        <v>3.8442856249385086E-2</v>
      </c>
      <c r="MD40" s="28">
        <f>求节点($AT$5:$AT$10,CB$5:CB$10,将星节奏统计!LG39)</f>
        <v>3.8442856249385086E-2</v>
      </c>
      <c r="ME40" s="28">
        <f>求节点($AT$5:$AT$10,CC$5:CC$10,将星节奏统计!LH39)</f>
        <v>3.8442856249385086E-2</v>
      </c>
      <c r="MF40" s="28">
        <f>求节点($AT$5:$AT$10,CD$5:CD$10,将星节奏统计!LI39)</f>
        <v>3.8442856249385086E-2</v>
      </c>
      <c r="MG40" s="28">
        <f>求节点($AT$5:$AT$10,CE$5:CE$10,将星节奏统计!LJ39)</f>
        <v>2.3065713749631046E-2</v>
      </c>
      <c r="MH40" s="28">
        <f>求节点($AT$5:$AT$10,CF$5:CF$10,将星节奏统计!LK39)</f>
        <v>2.3065713749631046E-2</v>
      </c>
      <c r="MI40" s="28">
        <f>求节点($AT$5:$AT$10,CG$5:CG$10,将星节奏统计!LL39)</f>
        <v>2.3065713749631046E-2</v>
      </c>
      <c r="MJ40" s="28">
        <f>求节点($AT$5:$AT$10,CH$5:CH$10,将星节奏统计!LM39)</f>
        <v>2.3065713749631046E-2</v>
      </c>
      <c r="MK40" s="28">
        <f>求节点($AT$5:$AT$10,CI$5:CI$10,将星节奏统计!LN39)</f>
        <v>3.0754284999508066E-2</v>
      </c>
      <c r="ML40" s="28">
        <f>求节点($AT$5:$AT$10,CJ$5:CJ$10,将星节奏统计!LO39)</f>
        <v>1.9221428124692543E-2</v>
      </c>
      <c r="MM40" s="28">
        <f>求节点($AT$5:$AT$10,CK$5:CK$10,将星节奏统计!LP39)</f>
        <v>0</v>
      </c>
      <c r="MN40" s="28">
        <f>求节点($AT$5:$AT$10,CL$5:CL$10,将星节奏统计!LQ39)</f>
        <v>0</v>
      </c>
      <c r="MO40" s="28">
        <f>求节点($AT$5:$AT$10,CM$5:CM$10,将星节奏统计!LR39)</f>
        <v>0</v>
      </c>
      <c r="MP40" s="28">
        <f>求节点($AT$5:$AT$10,CN$5:CN$10,将星节奏统计!LS39)</f>
        <v>0</v>
      </c>
      <c r="MQ40" s="28">
        <f>求节点($AT$5:$AT$10,CO$5:CO$10,将星节奏统计!LT39)</f>
        <v>0</v>
      </c>
      <c r="MR40" s="28">
        <f>求节点($AT$5:$AT$10,CP$5:CP$10,将星节奏统计!LU39)</f>
        <v>0</v>
      </c>
      <c r="MS40" s="28">
        <f>求节点($AT$5:$AT$10,CQ$5:CQ$10,将星节奏统计!LV39)</f>
        <v>0</v>
      </c>
      <c r="MT40" s="28">
        <f>求节点($AT$5:$AT$10,CR$5:CR$10,将星节奏统计!LW39)</f>
        <v>0</v>
      </c>
      <c r="MU40" s="28">
        <f>求节点($AT$5:$AT$10,CS$5:CS$10,将星节奏统计!LX39)</f>
        <v>0</v>
      </c>
      <c r="MV40" s="28">
        <f>求节点($AT$17:$AT$22,AV$17:AV$22,将星节奏统计!MA39)</f>
        <v>0</v>
      </c>
      <c r="MW40" s="28">
        <f>求节点($AT$17:$AT$22,AW$17:AW$22,将星节奏统计!MB39)</f>
        <v>0</v>
      </c>
      <c r="MX40" s="28">
        <f>求节点($AT$17:$AT$22,AX$17:AX$22,将星节奏统计!MC39)</f>
        <v>0</v>
      </c>
      <c r="MY40" s="28">
        <f>求节点($AT$17:$AT$22,AY$17:AY$22,将星节奏统计!MD39)</f>
        <v>0</v>
      </c>
      <c r="MZ40" s="28">
        <f>求节点($AT$17:$AT$22,AZ$17:AZ$22,将星节奏统计!ME39)</f>
        <v>0</v>
      </c>
      <c r="NA40" s="28">
        <f>求节点($AT$17:$AT$22,BA$17:BA$22,将星节奏统计!MF39)</f>
        <v>0</v>
      </c>
      <c r="NB40" s="28">
        <f>求节点($AT$17:$AT$22,BB$17:BB$22,将星节奏统计!MG39)</f>
        <v>0</v>
      </c>
      <c r="NC40" s="28">
        <f>求节点($AT$17:$AT$22,BC$17:BC$22,将星节奏统计!MH39)</f>
        <v>0</v>
      </c>
      <c r="ND40" s="28">
        <f>求节点($AT$17:$AT$22,BD$17:BD$22,将星节奏统计!MI39)</f>
        <v>0</v>
      </c>
      <c r="NE40" s="28">
        <f>求节点($AT$17:$AT$22,BE$17:BE$22,将星节奏统计!MJ39)</f>
        <v>0</v>
      </c>
      <c r="NF40" s="28">
        <f>求节点($AT$17:$AT$22,BF$17:BF$22,将星节奏统计!MK39)</f>
        <v>0</v>
      </c>
      <c r="NG40" s="28">
        <f>求节点($AT$17:$AT$22,BG$17:BG$22,将星节奏统计!ML39)</f>
        <v>0</v>
      </c>
      <c r="NH40" s="28">
        <f>求节点($AT$17:$AT$22,BH$17:BH$22,将星节奏统计!MM39)</f>
        <v>0</v>
      </c>
      <c r="NI40" s="28">
        <f>求节点($AT$17:$AT$22,BI$17:BI$22,将星节奏统计!MN39)</f>
        <v>0</v>
      </c>
      <c r="NJ40" s="28">
        <f>求节点($AT$17:$AT$22,BJ$17:BJ$22,将星节奏统计!MO39)</f>
        <v>0</v>
      </c>
      <c r="NK40" s="28">
        <f>求节点($AT$17:$AT$22,BK$17:BK$22,将星节奏统计!MP39)</f>
        <v>0</v>
      </c>
      <c r="NL40" s="28">
        <f>求节点($AT$17:$AT$22,BL$17:BL$22,将星节奏统计!MQ39)</f>
        <v>0</v>
      </c>
      <c r="NM40" s="28">
        <f>求节点($AT$17:$AT$22,BM$17:BM$22,将星节奏统计!MR39)</f>
        <v>0</v>
      </c>
      <c r="NN40" s="28">
        <f>求节点($AT$17:$AT$22,BN$17:BN$22,将星节奏统计!MS39)</f>
        <v>0</v>
      </c>
      <c r="NO40" s="28">
        <f>求节点($AT$17:$AT$22,BO$17:BO$22,将星节奏统计!MT39)</f>
        <v>0</v>
      </c>
      <c r="NP40" s="28">
        <f>求节点($AT$5:$AT$10,AV$5:AV$10,将星节奏统计!MX39)</f>
        <v>8.7953124077971359E-2</v>
      </c>
      <c r="NQ40" s="28">
        <f>求节点($AT$5:$AT$10,AW$5:AW$10,将星节奏统计!MY39)</f>
        <v>0.1</v>
      </c>
      <c r="NR40" s="28">
        <f>求节点($AT$5:$AT$10,AX$5:AX$10,将星节奏统计!MZ39)</f>
        <v>3.6964545246243957E-2</v>
      </c>
      <c r="NS40" s="28">
        <f>求节点($AT$5:$AT$10,AY$5:AY$10,将星节奏统计!NA39)</f>
        <v>0</v>
      </c>
      <c r="NT40" s="28">
        <f>求节点($AT$5:$AT$10,AZ$5:AZ$10,将星节奏统计!NB39)</f>
        <v>0</v>
      </c>
      <c r="NU40" s="28">
        <f>求节点($AT$5:$AT$10,BA$5:BA$10,将星节奏统计!NC39)</f>
        <v>0</v>
      </c>
      <c r="NV40" s="28">
        <f>求节点($AT$5:$AT$10,BB$5:BB$10,将星节奏统计!ND39)</f>
        <v>0</v>
      </c>
      <c r="NW40" s="28">
        <f>求节点($AT$5:$AT$10,BC$5:BC$10,将星节奏统计!NE39)</f>
        <v>0</v>
      </c>
      <c r="NX40" s="28">
        <f>求节点($AT$5:$AT$10,BD$5:BD$10,将星节奏统计!NF39)</f>
        <v>0</v>
      </c>
      <c r="NY40" s="28">
        <f>求节点($AT$5:$AT$10,BE$5:BE$10,将星节奏统计!NG39)</f>
        <v>0</v>
      </c>
      <c r="NZ40" s="28">
        <f>求节点($AT$5:$AT$10,BF$5:BF$10,将星节奏统计!NH39)</f>
        <v>0</v>
      </c>
      <c r="OA40" s="28">
        <f>求节点($AT$5:$AT$10,BG$5:BG$10,将星节奏统计!NI39)</f>
        <v>0</v>
      </c>
      <c r="OB40" s="28">
        <f>求节点($AT$5:$AT$10,BH$5:BH$10,将星节奏统计!NJ39)</f>
        <v>0</v>
      </c>
      <c r="OC40" s="28">
        <f>求节点($AT$5:$AT$10,BI$5:BI$10,将星节奏统计!NK39)</f>
        <v>0</v>
      </c>
      <c r="OD40" s="28">
        <f>求节点($AT$5:$AT$10,BJ$5:BJ$10,将星节奏统计!NL39)</f>
        <v>0</v>
      </c>
      <c r="OE40" s="28">
        <f>求节点($AT$5:$AT$10,BK$5:BK$10,将星节奏统计!NM39)</f>
        <v>0</v>
      </c>
      <c r="OF40" s="28">
        <f>求节点($AT$5:$AT$10,BL$5:BL$10,将星节奏统计!NN39)</f>
        <v>0.68453272267666232</v>
      </c>
      <c r="OG40" s="28">
        <f>求节点($AT$5:$AT$10,BM$5:BM$10,将星节奏统计!NO39)</f>
        <v>0.51300087202737965</v>
      </c>
      <c r="OH40" s="28">
        <f>求节点($AT$5:$AT$10,BN$5:BN$10,将星节奏统计!NP39)</f>
        <v>0.6</v>
      </c>
      <c r="OI40" s="28">
        <f>求节点($AT$5:$AT$10,BO$5:BO$10,将星节奏统计!NQ39)</f>
        <v>0</v>
      </c>
      <c r="OJ40" s="28">
        <f>求节点($AT$5:$AT$10,BP$5:BP$10,将星节奏统计!NR39)</f>
        <v>0.52159388191152156</v>
      </c>
      <c r="OK40" s="28">
        <f>求节点($AT$5:$AT$10,BQ$5:BQ$10,将星节奏统计!NS39)</f>
        <v>0.34772925460768106</v>
      </c>
      <c r="OL40" s="28">
        <f>求节点($AT$5:$AT$10,BR$5:BR$10,将星节奏统计!NT39)</f>
        <v>0.82500436013689848</v>
      </c>
      <c r="OM40" s="28">
        <f>求节点($AT$5:$AT$10,BS$5:BS$10,将星节奏统计!NU39)</f>
        <v>0</v>
      </c>
      <c r="ON40" s="28">
        <f>求节点($AT$5:$AT$10,BT$5:BT$10,将星节奏统计!NV39)</f>
        <v>0.34772925460768106</v>
      </c>
      <c r="OO40" s="28">
        <f>求节点($AT$5:$AT$10,BU$5:BU$10,将星节奏统计!NW39)</f>
        <v>0.1</v>
      </c>
      <c r="OP40" s="28">
        <f>求节点($AT$5:$AT$10,BV$5:BV$10,将星节奏统计!NX39)</f>
        <v>0.39445452345301757</v>
      </c>
      <c r="OQ40" s="28">
        <f>求节点($AT$5:$AT$10,BW$5:BW$10,将星节奏统计!NY39)</f>
        <v>4.3491061675054773E-2</v>
      </c>
      <c r="OR40" s="28">
        <f>求节点($AT$5:$AT$10,BX$5:BX$10,将星节奏统计!NZ39)</f>
        <v>2.7181913546909232E-2</v>
      </c>
      <c r="OS40" s="28">
        <f>求节点($AT$5:$AT$10,BY$5:BY$10,将星节奏统计!OA39)</f>
        <v>4.3491061675054773E-2</v>
      </c>
      <c r="OT40" s="28">
        <f>求节点($AT$5:$AT$10,BZ$5:BZ$10,将星节奏统计!OB39)</f>
        <v>2.7181913546909232E-2</v>
      </c>
      <c r="OU40" s="28">
        <f>求节点($AT$5:$AT$10,CA$5:CA$10,将星节奏统计!OC39)</f>
        <v>5.4363827093818463E-2</v>
      </c>
      <c r="OV40" s="28">
        <f>求节点($AT$5:$AT$10,CB$5:CB$10,将星节奏统计!OD39)</f>
        <v>5.4363827093818463E-2</v>
      </c>
      <c r="OW40" s="28">
        <f>求节点($AT$5:$AT$10,CC$5:CC$10,将星节奏统计!OE39)</f>
        <v>5.4363827093818463E-2</v>
      </c>
      <c r="OX40" s="28">
        <f>求节点($AT$5:$AT$10,CD$5:CD$10,将星节奏统计!OF39)</f>
        <v>5.4363827093818463E-2</v>
      </c>
      <c r="OY40" s="28">
        <f>求节点($AT$5:$AT$10,CE$5:CE$10,将星节奏统计!OG39)</f>
        <v>3.2618296256291077E-2</v>
      </c>
      <c r="OZ40" s="28">
        <f>求节点($AT$5:$AT$10,CF$5:CF$10,将星节奏统计!OH39)</f>
        <v>3.2618296256291077E-2</v>
      </c>
      <c r="PA40" s="28">
        <f>求节点($AT$5:$AT$10,CG$5:CG$10,将星节奏统计!OI39)</f>
        <v>3.2618296256291077E-2</v>
      </c>
      <c r="PB40" s="28">
        <f>求节点($AT$5:$AT$10,CH$5:CH$10,将星节奏统计!OJ39)</f>
        <v>3.2618296256291077E-2</v>
      </c>
      <c r="PC40" s="28">
        <f>求节点($AT$5:$AT$10,CI$5:CI$10,将星节奏统计!OK39)</f>
        <v>4.3491061675054773E-2</v>
      </c>
      <c r="PD40" s="28">
        <f>求节点($AT$5:$AT$10,CJ$5:CJ$10,将星节奏统计!OL39)</f>
        <v>2.7181913546909232E-2</v>
      </c>
      <c r="PE40" s="28">
        <f>求节点($AT$5:$AT$10,CK$5:CK$10,将星节奏统计!OM39)</f>
        <v>0</v>
      </c>
      <c r="PF40" s="28">
        <f>求节点($AT$5:$AT$10,CL$5:CL$10,将星节奏统计!ON39)</f>
        <v>0</v>
      </c>
      <c r="PG40" s="28">
        <f>求节点($AT$5:$AT$10,CM$5:CM$10,将星节奏统计!OO39)</f>
        <v>0</v>
      </c>
      <c r="PH40" s="28">
        <f>求节点($AT$5:$AT$10,CN$5:CN$10,将星节奏统计!OP39)</f>
        <v>0</v>
      </c>
      <c r="PI40" s="28">
        <f>求节点($AT$5:$AT$10,CO$5:CO$10,将星节奏统计!OQ39)</f>
        <v>0</v>
      </c>
      <c r="PJ40" s="28">
        <f>求节点($AT$5:$AT$10,CP$5:CP$10,将星节奏统计!OR39)</f>
        <v>0</v>
      </c>
      <c r="PK40" s="28">
        <f>求节点($AT$5:$AT$10,CQ$5:CQ$10,将星节奏统计!OS39)</f>
        <v>0</v>
      </c>
      <c r="PL40" s="28">
        <f>求节点($AT$5:$AT$10,CR$5:CR$10,将星节奏统计!OT39)</f>
        <v>0</v>
      </c>
      <c r="PM40" s="28">
        <f>求节点($AT$5:$AT$10,CS$5:CS$10,将星节奏统计!OU39)</f>
        <v>0</v>
      </c>
      <c r="PN40" s="28">
        <f>求节点($AT$17:$AT$22,AV$17:AV$22,将星节奏统计!OX39)</f>
        <v>0</v>
      </c>
      <c r="PO40" s="28">
        <f>求节点($AT$17:$AT$22,AW$17:AW$22,将星节奏统计!OY39)</f>
        <v>0</v>
      </c>
      <c r="PP40" s="28">
        <f>求节点($AT$17:$AT$22,AX$17:AX$22,将星节奏统计!OZ39)</f>
        <v>0</v>
      </c>
      <c r="PQ40" s="28">
        <f>求节点($AT$17:$AT$22,AY$17:AY$22,将星节奏统计!PA39)</f>
        <v>5.1801065133610935E-6</v>
      </c>
      <c r="PR40" s="28">
        <f>求节点($AT$17:$AT$22,AZ$17:AZ$22,将星节奏统计!PB39)</f>
        <v>7.7701597700485792E-6</v>
      </c>
      <c r="PS40" s="28">
        <f>求节点($AT$17:$AT$22,BA$17:BA$22,将星节奏统计!PC39)</f>
        <v>7.7701597700485792E-6</v>
      </c>
      <c r="PT40" s="28">
        <f>求节点($AT$17:$AT$22,BB$17:BB$22,将星节奏统计!PD39)</f>
        <v>1.1772969348552986E-5</v>
      </c>
      <c r="PU40" s="28">
        <f>求节点($AT$17:$AT$22,BC$17:BC$22,将星节奏统计!PE39)</f>
        <v>0</v>
      </c>
      <c r="PV40" s="28">
        <f>求节点($AT$17:$AT$22,BD$17:BD$22,将星节奏统计!PF39)</f>
        <v>7.7701597700485792E-6</v>
      </c>
      <c r="PW40" s="28">
        <f>求节点($AT$17:$AT$22,BE$17:BE$22,将星节奏统计!PG39)</f>
        <v>0</v>
      </c>
      <c r="PX40" s="28">
        <f>求节点($AT$17:$AT$22,BF$17:BF$22,将星节奏统计!PH39)</f>
        <v>0</v>
      </c>
      <c r="PY40" s="28">
        <f>求节点($AT$17:$AT$22,BG$17:BG$22,将星节奏统计!PI39)</f>
        <v>0</v>
      </c>
      <c r="PZ40" s="28">
        <f>求节点($AT$17:$AT$22,BH$17:BH$22,将星节奏统计!PJ39)</f>
        <v>0</v>
      </c>
      <c r="QA40" s="28">
        <f>求节点($AT$17:$AT$22,BI$17:BI$22,将星节奏统计!PK39)</f>
        <v>0</v>
      </c>
      <c r="QB40" s="28">
        <f>求节点($AT$17:$AT$22,BJ$17:BJ$22,将星节奏统计!PL39)</f>
        <v>0</v>
      </c>
      <c r="QC40" s="28">
        <f>求节点($AT$17:$AT$22,BK$17:BK$22,将星节奏统计!PM39)</f>
        <v>0</v>
      </c>
      <c r="QD40" s="28">
        <f>求节点($AT$17:$AT$22,BL$17:BL$22,将星节奏统计!PN39)</f>
        <v>0</v>
      </c>
      <c r="QE40" s="28">
        <f>求节点($AT$17:$AT$22,BM$17:BM$22,将星节奏统计!PO39)</f>
        <v>0</v>
      </c>
      <c r="QF40" s="28">
        <f>求节点($AT$17:$AT$22,BN$17:BN$22,将星节奏统计!PP39)</f>
        <v>0</v>
      </c>
      <c r="QG40" s="28">
        <f>求节点($AT$17:$AT$22,BO$17:BO$22,将星节奏统计!PQ39)</f>
        <v>0</v>
      </c>
      <c r="QJ40" s="3">
        <v>36</v>
      </c>
      <c r="QK40" s="28">
        <f t="shared" ca="1" si="61"/>
        <v>0.29947984797590299</v>
      </c>
      <c r="QL40" s="28">
        <f t="shared" ca="1" si="61"/>
        <v>0.3460450642603991</v>
      </c>
      <c r="QM40" s="28">
        <f t="shared" ca="1" si="61"/>
        <v>0.41715569902744187</v>
      </c>
      <c r="QN40" s="28">
        <f t="shared" ca="1" si="61"/>
        <v>0.56883740305756647</v>
      </c>
      <c r="QO40" s="28">
        <f t="shared" ca="1" si="61"/>
        <v>0.69039678628193402</v>
      </c>
      <c r="QP40" s="28">
        <f t="shared" ca="1" si="62"/>
        <v>2.910270269296876E-2</v>
      </c>
      <c r="QQ40" s="28">
        <f t="shared" ca="1" si="62"/>
        <v>3.5559727720732431E-2</v>
      </c>
      <c r="QR40" s="28">
        <f t="shared" ca="1" si="62"/>
        <v>4.8795894859654548E-2</v>
      </c>
      <c r="QS40" s="28">
        <f t="shared" ca="1" si="62"/>
        <v>9.2262854998524199E-2</v>
      </c>
      <c r="QT40" s="28">
        <f t="shared" ca="1" si="62"/>
        <v>0.13047318502516431</v>
      </c>
      <c r="QU40" s="28">
        <f t="shared" ca="1" si="63"/>
        <v>7.0843393061307505E-2</v>
      </c>
      <c r="QV40" s="28">
        <f t="shared" ca="1" si="63"/>
        <v>8.0118749404145859E-2</v>
      </c>
      <c r="QW40" s="28">
        <f t="shared" ca="1" si="63"/>
        <v>8.9325375914059452E-2</v>
      </c>
      <c r="QX40" s="28">
        <f t="shared" ca="1" si="63"/>
        <v>0.1</v>
      </c>
      <c r="QY40" s="28">
        <f t="shared" ca="1" si="63"/>
        <v>0.1</v>
      </c>
      <c r="QZ40" s="28">
        <f t="shared" ca="1" si="64"/>
        <v>0.19444795841190468</v>
      </c>
      <c r="RA40" s="28">
        <f t="shared" ca="1" si="64"/>
        <v>0.21699033370736054</v>
      </c>
      <c r="RB40" s="28">
        <f t="shared" ca="1" si="64"/>
        <v>0.25912751865157457</v>
      </c>
      <c r="RC40" s="28">
        <f t="shared" ca="1" si="64"/>
        <v>0.37652443643679362</v>
      </c>
      <c r="RD40" s="28">
        <f t="shared" ca="1" si="64"/>
        <v>0.45509655442338603</v>
      </c>
      <c r="RE40" s="28">
        <f t="shared" ca="1" si="65"/>
        <v>1.8189189183105491E-2</v>
      </c>
      <c r="RF40" s="28">
        <f t="shared" ca="1" si="65"/>
        <v>2.222482982545778E-2</v>
      </c>
      <c r="RG40" s="28">
        <f t="shared" ca="1" si="65"/>
        <v>3.0497434287284103E-2</v>
      </c>
      <c r="RH40" s="28">
        <f t="shared" ca="1" si="65"/>
        <v>5.7664284374077626E-2</v>
      </c>
      <c r="RI40" s="28">
        <f t="shared" ca="1" si="65"/>
        <v>8.1545740640727699E-2</v>
      </c>
      <c r="RJ40" s="28">
        <f t="shared" ca="1" si="66"/>
        <v>1.1250718984318238E-5</v>
      </c>
      <c r="RK40" s="28">
        <f t="shared" ca="1" si="66"/>
        <v>0</v>
      </c>
      <c r="RL40" s="28">
        <f t="shared" ca="1" si="66"/>
        <v>9.8258425522221998E-6</v>
      </c>
      <c r="RM40" s="28">
        <f t="shared" ca="1" si="66"/>
        <v>0</v>
      </c>
      <c r="RN40" s="28">
        <f t="shared" ca="1" si="66"/>
        <v>8.1233488505028095E-6</v>
      </c>
      <c r="RO40" s="28">
        <f t="shared" ca="1" si="67"/>
        <v>1.0761557289348106E-5</v>
      </c>
      <c r="RP40" s="28">
        <f t="shared" ca="1" si="67"/>
        <v>0</v>
      </c>
      <c r="RQ40" s="28">
        <f t="shared" ca="1" si="67"/>
        <v>9.3986320064722018E-6</v>
      </c>
      <c r="RR40" s="28">
        <f t="shared" ca="1" si="67"/>
        <v>0</v>
      </c>
      <c r="RS40" s="28">
        <f t="shared" ca="1" si="67"/>
        <v>7.7701597700485792E-6</v>
      </c>
      <c r="RT40" s="28">
        <f t="shared" ca="1" si="68"/>
        <v>3.269697542208802E-2</v>
      </c>
      <c r="RU40" s="28">
        <f t="shared" ca="1" si="68"/>
        <v>3.8683632558291194E-2</v>
      </c>
      <c r="RV40" s="28">
        <f t="shared" ca="1" si="68"/>
        <v>4.8521021444952329E-2</v>
      </c>
      <c r="RW40" s="28">
        <f t="shared" ca="1" si="68"/>
        <v>7.6253925528736055E-2</v>
      </c>
      <c r="RX40" s="28">
        <f t="shared" ca="1" si="68"/>
        <v>8.7953124077971359E-2</v>
      </c>
      <c r="RY40" s="28">
        <f t="shared" ca="1" si="69"/>
        <v>8.2882451747437705E-2</v>
      </c>
      <c r="RZ40" s="28">
        <f t="shared" ca="1" si="69"/>
        <v>9.3830672867553339E-2</v>
      </c>
      <c r="SA40" s="28">
        <f t="shared" ca="1" si="69"/>
        <v>0.10790400985749864</v>
      </c>
      <c r="SB40" s="28">
        <f t="shared" ca="1" si="69"/>
        <v>0.12781260548249881</v>
      </c>
      <c r="SC40" s="28">
        <f t="shared" ca="1" si="69"/>
        <v>0.13696454524624396</v>
      </c>
    </row>
    <row r="41" spans="5:497" x14ac:dyDescent="0.2">
      <c r="E41" s="5" t="s">
        <v>451</v>
      </c>
      <c r="F41" s="28">
        <v>0</v>
      </c>
      <c r="G41" s="28">
        <f t="shared" si="57"/>
        <v>0</v>
      </c>
      <c r="H41" s="31">
        <f t="shared" si="58"/>
        <v>0</v>
      </c>
      <c r="L41" s="5">
        <v>1</v>
      </c>
      <c r="M41" s="60">
        <v>38</v>
      </c>
      <c r="N41" s="39" t="str">
        <f>IF(将星标签统计!H40="","",将星标签统计!H40)</f>
        <v>弄玉</v>
      </c>
      <c r="O41" s="60">
        <f>IF(将星标签统计!K40="",0,1)</f>
        <v>1</v>
      </c>
      <c r="P41" s="60" t="s">
        <v>579</v>
      </c>
      <c r="Q41" s="39">
        <v>1</v>
      </c>
      <c r="R41" s="40">
        <f t="shared" si="59"/>
        <v>0.4</v>
      </c>
      <c r="S41" s="40">
        <f t="shared" si="24"/>
        <v>0.4</v>
      </c>
      <c r="T41" s="40">
        <v>0.06</v>
      </c>
      <c r="U41" s="40">
        <v>0.12</v>
      </c>
      <c r="V41" s="40">
        <v>0.19</v>
      </c>
      <c r="W41" s="40">
        <v>0.26</v>
      </c>
      <c r="X41" s="40">
        <v>0.33</v>
      </c>
      <c r="Y41" s="40">
        <v>0.4</v>
      </c>
      <c r="AC41" s="5">
        <v>0</v>
      </c>
      <c r="AD41" s="5">
        <v>38</v>
      </c>
      <c r="AE41" s="5" t="str">
        <f>IF(将星标签统计!BF40="","",将星标签统计!BF40)</f>
        <v/>
      </c>
      <c r="AF41" s="5">
        <f>IF(将星标签统计!CA40=0,0,1)</f>
        <v>0</v>
      </c>
      <c r="AH41" s="5">
        <f t="shared" si="25"/>
        <v>0</v>
      </c>
      <c r="AI41" s="28">
        <f t="shared" si="60"/>
        <v>0</v>
      </c>
      <c r="AJ41" s="55">
        <f t="shared" si="26"/>
        <v>0</v>
      </c>
      <c r="CU41" s="3">
        <v>37</v>
      </c>
      <c r="CV41" s="28">
        <f>求节点($AT$5:$AT$10,AV$5:AV$10,将星节奏统计!BJ40)</f>
        <v>3.3917556762211407E-2</v>
      </c>
      <c r="CW41" s="28">
        <f>求节点($AT$5:$AT$10,AW$5:AW$10,将星节奏统计!BK40)</f>
        <v>7.2760976053573748E-2</v>
      </c>
      <c r="CX41" s="28">
        <f>求节点($AT$5:$AT$10,AX$5:AX$10,将星节奏统计!BL40)</f>
        <v>1.0200183028999792E-2</v>
      </c>
      <c r="CY41" s="28">
        <f>求节点($AT$5:$AT$10,AY$5:AY$10,将星节奏统计!BM40)</f>
        <v>0</v>
      </c>
      <c r="CZ41" s="28">
        <f>求节点($AT$5:$AT$10,AZ$5:AZ$10,将星节奏统计!BN40)</f>
        <v>0</v>
      </c>
      <c r="DA41" s="28">
        <f>求节点($AT$5:$AT$10,BA$5:BA$10,将星节奏统计!BO40)</f>
        <v>0</v>
      </c>
      <c r="DB41" s="28">
        <f>求节点($AT$5:$AT$10,BB$5:BB$10,将星节奏统计!BP40)</f>
        <v>0</v>
      </c>
      <c r="DC41" s="28">
        <f>求节点($AT$5:$AT$10,BC$5:BC$10,将星节奏统计!BQ40)</f>
        <v>0</v>
      </c>
      <c r="DD41" s="28">
        <f>求节点($AT$5:$AT$10,BD$5:BD$10,将星节奏统计!BR40)</f>
        <v>0</v>
      </c>
      <c r="DE41" s="28">
        <f>求节点($AT$5:$AT$10,BE$5:BE$10,将星节奏统计!BS40)</f>
        <v>0</v>
      </c>
      <c r="DF41" s="28">
        <f>求节点($AT$5:$AT$10,BF$5:BF$10,将星节奏统计!BT40)</f>
        <v>0</v>
      </c>
      <c r="DG41" s="28">
        <f>求节点($AT$5:$AT$10,BG$5:BG$10,将星节奏统计!BU40)</f>
        <v>0</v>
      </c>
      <c r="DH41" s="28">
        <f>求节点($AT$5:$AT$10,BH$5:BH$10,将星节奏统计!BV40)</f>
        <v>0</v>
      </c>
      <c r="DI41" s="28">
        <f>求节点($AT$5:$AT$10,BI$5:BI$10,将星节奏统计!BW40)</f>
        <v>0</v>
      </c>
      <c r="DJ41" s="28">
        <f>求节点($AT$5:$AT$10,BJ$5:BJ$10,将星节奏统计!BX40)</f>
        <v>0</v>
      </c>
      <c r="DK41" s="28">
        <f>求节点($AT$5:$AT$10,BK$5:BK$10,将星节奏统计!BY40)</f>
        <v>0</v>
      </c>
      <c r="DL41" s="28">
        <f>求节点($AT$5:$AT$10,BL$5:BL$10,将星节奏统计!BZ40)</f>
        <v>0.40677242192480578</v>
      </c>
      <c r="DM41" s="28">
        <f>求节点($AT$5:$AT$10,BM$5:BM$10,将星节奏统计!CA40)</f>
        <v>0.30400366057999578</v>
      </c>
      <c r="DN41" s="28">
        <f>求节点($AT$5:$AT$10,BN$5:BN$10,将星节奏统计!CB40)</f>
        <v>0.23666971714999652</v>
      </c>
      <c r="DO41" s="28">
        <f>求节点($AT$5:$AT$10,BO$5:BO$10,将星节奏统计!CC40)</f>
        <v>0</v>
      </c>
      <c r="DP41" s="28">
        <f>求节点($AT$5:$AT$10,BP$5:BP$10,将星节奏统计!CD40)</f>
        <v>0.17400235322999733</v>
      </c>
      <c r="DQ41" s="28">
        <f>求节点($AT$5:$AT$10,BQ$5:BQ$10,将星节奏统计!CE40)</f>
        <v>0.11600156881999822</v>
      </c>
      <c r="DR41" s="28">
        <f>求节点($AT$5:$AT$10,BR$5:BR$10,将星节奏统计!CF40)</f>
        <v>0.30400366057999578</v>
      </c>
      <c r="DS41" s="28">
        <f>求节点($AT$5:$AT$10,BS$5:BS$10,将星节奏统计!CG40)</f>
        <v>0</v>
      </c>
      <c r="DT41" s="28">
        <f>求节点($AT$5:$AT$10,BT$5:BT$10,将星节奏统计!CH40)</f>
        <v>0.11600156881999822</v>
      </c>
      <c r="DU41" s="28">
        <f>求节点($AT$5:$AT$10,BU$5:BU$10,将星节奏统计!CI40)</f>
        <v>7.544455480744687E-2</v>
      </c>
      <c r="DV41" s="28">
        <f>求节点($AT$5:$AT$10,BV$5:BV$10,将星节奏统计!CJ40)</f>
        <v>0.30062973580703739</v>
      </c>
      <c r="DW41" s="28">
        <f>求节点($AT$5:$AT$10,BW$5:BW$10,将星节奏统计!CK40)</f>
        <v>1.0139728114152813E-2</v>
      </c>
      <c r="DX41" s="28">
        <f>求节点($AT$5:$AT$10,BX$5:BX$10,将星节奏统计!CL40)</f>
        <v>6.337330071345508E-3</v>
      </c>
      <c r="DY41" s="28">
        <f>求节点($AT$5:$AT$10,BY$5:BY$10,将星节奏统计!CM40)</f>
        <v>1.0139728114152813E-2</v>
      </c>
      <c r="DZ41" s="28">
        <f>求节点($AT$5:$AT$10,BZ$5:BZ$10,将星节奏统计!CN40)</f>
        <v>6.337330071345508E-3</v>
      </c>
      <c r="EA41" s="28">
        <f>求节点($AT$5:$AT$10,CA$5:CA$10,将星节奏统计!CO40)</f>
        <v>1.2674660142691016E-2</v>
      </c>
      <c r="EB41" s="28">
        <f>求节点($AT$5:$AT$10,CB$5:CB$10,将星节奏统计!CP40)</f>
        <v>1.2674660142691016E-2</v>
      </c>
      <c r="EC41" s="28">
        <f>求节点($AT$5:$AT$10,CC$5:CC$10,将星节奏统计!CQ40)</f>
        <v>1.2674660142691016E-2</v>
      </c>
      <c r="ED41" s="28">
        <f>求节点($AT$5:$AT$10,CD$5:CD$10,将星节奏统计!CR40)</f>
        <v>1.2674660142691016E-2</v>
      </c>
      <c r="EE41" s="28">
        <f>求节点($AT$5:$AT$10,CE$5:CE$10,将星节奏统计!CS40)</f>
        <v>7.6047960856146096E-3</v>
      </c>
      <c r="EF41" s="28">
        <f>求节点($AT$5:$AT$10,CF$5:CF$10,将星节奏统计!CT40)</f>
        <v>7.6047960856146096E-3</v>
      </c>
      <c r="EG41" s="28">
        <f>求节点($AT$5:$AT$10,CG$5:CG$10,将星节奏统计!CU40)</f>
        <v>7.6047960856146096E-3</v>
      </c>
      <c r="EH41" s="28">
        <f>求节点($AT$5:$AT$10,CH$5:CH$10,将星节奏统计!CV40)</f>
        <v>7.6047960856146096E-3</v>
      </c>
      <c r="EI41" s="28">
        <f>求节点($AT$5:$AT$10,CI$5:CI$10,将星节奏统计!CW40)</f>
        <v>1.0139728114152813E-2</v>
      </c>
      <c r="EJ41" s="28">
        <f>求节点($AT$5:$AT$10,CJ$5:CJ$10,将星节奏统计!CX40)</f>
        <v>6.337330071345508E-3</v>
      </c>
      <c r="EK41" s="28">
        <f>求节点($AT$5:$AT$10,CK$5:CK$10,将星节奏统计!CY40)</f>
        <v>0</v>
      </c>
      <c r="EL41" s="28">
        <f>求节点($AT$5:$AT$10,CL$5:CL$10,将星节奏统计!CZ40)</f>
        <v>0</v>
      </c>
      <c r="EM41" s="28">
        <f>求节点($AT$5:$AT$10,CM$5:CM$10,将星节奏统计!DA40)</f>
        <v>0</v>
      </c>
      <c r="EN41" s="28">
        <f>求节点($AT$5:$AT$10,CN$5:CN$10,将星节奏统计!DB40)</f>
        <v>0</v>
      </c>
      <c r="EO41" s="28">
        <f>求节点($AT$5:$AT$10,CO$5:CO$10,将星节奏统计!DC40)</f>
        <v>0</v>
      </c>
      <c r="EP41" s="28">
        <f>求节点($AT$5:$AT$10,CP$5:CP$10,将星节奏统计!DD40)</f>
        <v>0</v>
      </c>
      <c r="EQ41" s="28">
        <f>求节点($AT$5:$AT$10,CQ$5:CQ$10,将星节奏统计!DE40)</f>
        <v>0</v>
      </c>
      <c r="ER41" s="28">
        <f>求节点($AT$5:$AT$10,CR$5:CR$10,将星节奏统计!DF40)</f>
        <v>0</v>
      </c>
      <c r="ES41" s="28">
        <f>求节点($AT$5:$AT$10,CS$5:CS$10,将星节奏统计!DG40)</f>
        <v>0</v>
      </c>
      <c r="ET41" s="28">
        <f>求节点($AT$17:$AT$22,AV$17:AV$22,将星节奏统计!DJ40)</f>
        <v>0</v>
      </c>
      <c r="EU41" s="28">
        <f>求节点($AT$17:$AT$22,AW$17:AW$22,将星节奏统计!DK40)</f>
        <v>0</v>
      </c>
      <c r="EV41" s="28">
        <f>求节点($AT$17:$AT$22,AX$17:AX$22,将星节奏统计!DL40)</f>
        <v>0</v>
      </c>
      <c r="EW41" s="28">
        <f>求节点($AT$17:$AT$22,AY$17:AY$22,将星节奏统计!DM40)</f>
        <v>7.7604090087564359E-6</v>
      </c>
      <c r="EX41" s="28">
        <f>求节点($AT$17:$AT$22,AZ$17:AZ$22,将星节奏统计!DN40)</f>
        <v>1.1640613513139858E-5</v>
      </c>
      <c r="EY41" s="28">
        <f>求节点($AT$17:$AT$22,BA$17:BA$22,将星节奏统计!DO40)</f>
        <v>1.1640613513139858E-5</v>
      </c>
      <c r="EZ41" s="28">
        <f>求节点($AT$17:$AT$22,BB$17:BB$22,将星节奏统计!DP40)</f>
        <v>1.7637293201724219E-5</v>
      </c>
      <c r="FA41" s="28">
        <f>求节点($AT$17:$AT$22,BC$17:BC$22,将星节奏统计!DQ40)</f>
        <v>0</v>
      </c>
      <c r="FB41" s="28">
        <f>求节点($AT$17:$AT$22,BD$17:BD$22,将星节奏统计!DR40)</f>
        <v>1.1640613513139858E-5</v>
      </c>
      <c r="FC41" s="28">
        <f>求节点($AT$17:$AT$22,BE$17:BE$22,将星节奏统计!DS40)</f>
        <v>0</v>
      </c>
      <c r="FD41" s="28">
        <f>求节点($AT$17:$AT$22,BF$17:BF$22,将星节奏统计!DT40)</f>
        <v>0</v>
      </c>
      <c r="FE41" s="28">
        <f>求节点($AT$17:$AT$22,BG$17:BG$22,将星节奏统计!DU40)</f>
        <v>0</v>
      </c>
      <c r="FF41" s="28">
        <f>求节点($AT$17:$AT$22,BH$17:BH$22,将星节奏统计!DV40)</f>
        <v>0</v>
      </c>
      <c r="FG41" s="28">
        <f>求节点($AT$17:$AT$22,BI$17:BI$22,将星节奏统计!DW40)</f>
        <v>0</v>
      </c>
      <c r="FH41" s="28">
        <f>求节点($AT$17:$AT$22,BJ$17:BJ$22,将星节奏统计!DX40)</f>
        <v>0</v>
      </c>
      <c r="FI41" s="28">
        <f>求节点($AT$17:$AT$22,BK$17:BK$22,将星节奏统计!DY40)</f>
        <v>0</v>
      </c>
      <c r="FJ41" s="28">
        <f>求节点($AT$17:$AT$22,BL$17:BL$22,将星节奏统计!DZ40)</f>
        <v>0</v>
      </c>
      <c r="FK41" s="28">
        <f>求节点($AT$17:$AT$22,BM$17:BM$22,将星节奏统计!EA40)</f>
        <v>0</v>
      </c>
      <c r="FL41" s="28">
        <f>求节点($AT$17:$AT$22,BN$17:BN$22,将星节奏统计!EB40)</f>
        <v>0</v>
      </c>
      <c r="FM41" s="28">
        <f>求节点($AT$17:$AT$22,BO$17:BO$22,将星节奏统计!EC40)</f>
        <v>0</v>
      </c>
      <c r="FN41" s="28">
        <f>求节点($AT$5:$AT$10,AV$5:AV$10,将星节奏统计!EG40)</f>
        <v>4.014642837307817E-2</v>
      </c>
      <c r="FO41" s="28">
        <f>求节点($AT$5:$AT$10,AW$5:AW$10,将星节奏统计!EH40)</f>
        <v>8.1247548888811791E-2</v>
      </c>
      <c r="FP41" s="28">
        <f>求节点($AT$5:$AT$10,AX$5:AX$10,将星节奏统计!EI40)</f>
        <v>1.2468089193481347E-2</v>
      </c>
      <c r="FQ41" s="28">
        <f>求节点($AT$5:$AT$10,AY$5:AY$10,将星节奏统计!EJ40)</f>
        <v>0</v>
      </c>
      <c r="FR41" s="28">
        <f>求节点($AT$5:$AT$10,AZ$5:AZ$10,将星节奏统计!EK40)</f>
        <v>0</v>
      </c>
      <c r="FS41" s="28">
        <f>求节点($AT$5:$AT$10,BA$5:BA$10,将星节奏统计!EL40)</f>
        <v>0</v>
      </c>
      <c r="FT41" s="28">
        <f>求节点($AT$5:$AT$10,BB$5:BB$10,将星节奏统计!EM40)</f>
        <v>0</v>
      </c>
      <c r="FU41" s="28">
        <f>求节点($AT$5:$AT$10,BC$5:BC$10,将星节奏统计!EN40)</f>
        <v>0</v>
      </c>
      <c r="FV41" s="28">
        <f>求节点($AT$5:$AT$10,BD$5:BD$10,将星节奏统计!EO40)</f>
        <v>0</v>
      </c>
      <c r="FW41" s="28">
        <f>求节点($AT$5:$AT$10,BE$5:BE$10,将星节奏统计!EP40)</f>
        <v>0</v>
      </c>
      <c r="FX41" s="28">
        <f>求节点($AT$5:$AT$10,BF$5:BF$10,将星节奏统计!EQ40)</f>
        <v>0</v>
      </c>
      <c r="FY41" s="28">
        <f>求节点($AT$5:$AT$10,BG$5:BG$10,将星节奏统计!ER40)</f>
        <v>0</v>
      </c>
      <c r="FZ41" s="28">
        <f>求节点($AT$5:$AT$10,BH$5:BH$10,将星节奏统计!ES40)</f>
        <v>0</v>
      </c>
      <c r="GA41" s="28">
        <f>求节点($AT$5:$AT$10,BI$5:BI$10,将星节奏统计!ET40)</f>
        <v>0</v>
      </c>
      <c r="GB41" s="28">
        <f>求节点($AT$5:$AT$10,BJ$5:BJ$10,将星节奏统计!EU40)</f>
        <v>0</v>
      </c>
      <c r="GC41" s="28">
        <f>求节点($AT$5:$AT$10,BK$5:BK$10,将星节奏统计!EV40)</f>
        <v>0</v>
      </c>
      <c r="GD41" s="28">
        <f>求节点($AT$5:$AT$10,BL$5:BL$10,将星节奏统计!EW40)</f>
        <v>0.45519930637547007</v>
      </c>
      <c r="GE41" s="28">
        <f>求节点($AT$5:$AT$10,BM$5:BM$10,将星节奏统计!EX40)</f>
        <v>0.34936178386962696</v>
      </c>
      <c r="GF41" s="28">
        <f>求节点($AT$5:$AT$10,BN$5:BN$10,将星节奏统计!EY40)</f>
        <v>0.27446815322468909</v>
      </c>
      <c r="GG41" s="28">
        <f>求节点($AT$5:$AT$10,BO$5:BO$10,将星节奏统计!EZ40)</f>
        <v>0</v>
      </c>
      <c r="GH41" s="28">
        <f>求节点($AT$5:$AT$10,BP$5:BP$10,将星节奏统计!FA40)</f>
        <v>0.20316114677333158</v>
      </c>
      <c r="GI41" s="28">
        <f>求节点($AT$5:$AT$10,BQ$5:BQ$10,将星节奏统计!FB40)</f>
        <v>0.13544076451555442</v>
      </c>
      <c r="GJ41" s="28">
        <f>求节点($AT$5:$AT$10,BR$5:BR$10,将星节奏统计!FC40)</f>
        <v>0.34936178386962696</v>
      </c>
      <c r="GK41" s="28">
        <f>求节点($AT$5:$AT$10,BS$5:BS$10,将星节奏统计!FD40)</f>
        <v>0</v>
      </c>
      <c r="GL41" s="28">
        <f>求节点($AT$5:$AT$10,BT$5:BT$10,将星节奏统计!FE40)</f>
        <v>0.13544076451555442</v>
      </c>
      <c r="GM41" s="28">
        <f>求节点($AT$5:$AT$10,BU$5:BU$10,将星节奏统计!FF40)</f>
        <v>8.3117158539717545E-2</v>
      </c>
      <c r="GN41" s="28">
        <f>求节点($AT$5:$AT$10,BV$5:BV$10,将星节奏统计!FG40)</f>
        <v>0.30697205087899698</v>
      </c>
      <c r="GO41" s="28">
        <f>求节点($AT$5:$AT$10,BW$5:BW$10,将星节奏统计!FH40)</f>
        <v>1.2394192747863325E-2</v>
      </c>
      <c r="GP41" s="28">
        <f>求节点($AT$5:$AT$10,BX$5:BX$10,将星节奏统计!FI40)</f>
        <v>7.7463704674145817E-3</v>
      </c>
      <c r="GQ41" s="28">
        <f>求节点($AT$5:$AT$10,BY$5:BY$10,将星节奏统计!FJ40)</f>
        <v>1.2394192747863325E-2</v>
      </c>
      <c r="GR41" s="28">
        <f>求节点($AT$5:$AT$10,BZ$5:BZ$10,将星节奏统计!FK40)</f>
        <v>7.7463704674145817E-3</v>
      </c>
      <c r="GS41" s="28">
        <f>求节点($AT$5:$AT$10,CA$5:CA$10,将星节奏统计!FL40)</f>
        <v>1.5492740934829163E-2</v>
      </c>
      <c r="GT41" s="28">
        <f>求节点($AT$5:$AT$10,CB$5:CB$10,将星节奏统计!FM40)</f>
        <v>1.5492740934829163E-2</v>
      </c>
      <c r="GU41" s="28">
        <f>求节点($AT$5:$AT$10,CC$5:CC$10,将星节奏统计!FN40)</f>
        <v>1.5492740934829163E-2</v>
      </c>
      <c r="GV41" s="28">
        <f>求节点($AT$5:$AT$10,CD$5:CD$10,将星节奏统计!FO40)</f>
        <v>1.5492740934829163E-2</v>
      </c>
      <c r="GW41" s="28">
        <f>求节点($AT$5:$AT$10,CE$5:CE$10,将星节奏统计!FP40)</f>
        <v>9.2956445608975008E-3</v>
      </c>
      <c r="GX41" s="28">
        <f>求节点($AT$5:$AT$10,CF$5:CF$10,将星节奏统计!FQ40)</f>
        <v>9.2956445608975008E-3</v>
      </c>
      <c r="GY41" s="28">
        <f>求节点($AT$5:$AT$10,CG$5:CG$10,将星节奏统计!FR40)</f>
        <v>9.2956445608975008E-3</v>
      </c>
      <c r="GZ41" s="28">
        <f>求节点($AT$5:$AT$10,CH$5:CH$10,将星节奏统计!FS40)</f>
        <v>9.2956445608975008E-3</v>
      </c>
      <c r="HA41" s="28">
        <f>求节点($AT$5:$AT$10,CI$5:CI$10,将星节奏统计!FT40)</f>
        <v>1.2394192747863325E-2</v>
      </c>
      <c r="HB41" s="28">
        <f>求节点($AT$5:$AT$10,CJ$5:CJ$10,将星节奏统计!FU40)</f>
        <v>7.7463704674145817E-3</v>
      </c>
      <c r="HC41" s="28">
        <f>求节点($AT$5:$AT$10,CK$5:CK$10,将星节奏统计!FV40)</f>
        <v>0</v>
      </c>
      <c r="HD41" s="28">
        <f>求节点($AT$5:$AT$10,CL$5:CL$10,将星节奏统计!FW40)</f>
        <v>0</v>
      </c>
      <c r="HE41" s="28">
        <f>求节点($AT$5:$AT$10,CM$5:CM$10,将星节奏统计!FX40)</f>
        <v>0</v>
      </c>
      <c r="HF41" s="28">
        <f>求节点($AT$5:$AT$10,CN$5:CN$10,将星节奏统计!FY40)</f>
        <v>0</v>
      </c>
      <c r="HG41" s="28">
        <f>求节点($AT$5:$AT$10,CO$5:CO$10,将星节奏统计!FZ40)</f>
        <v>0</v>
      </c>
      <c r="HH41" s="28">
        <f>求节点($AT$5:$AT$10,CP$5:CP$10,将星节奏统计!GA40)</f>
        <v>0</v>
      </c>
      <c r="HI41" s="28">
        <f>求节点($AT$5:$AT$10,CQ$5:CQ$10,将星节奏统计!GB40)</f>
        <v>0</v>
      </c>
      <c r="HJ41" s="28">
        <f>求节点($AT$5:$AT$10,CR$5:CR$10,将星节奏统计!GC40)</f>
        <v>0</v>
      </c>
      <c r="HK41" s="28">
        <f>求节点($AT$5:$AT$10,CS$5:CS$10,将星节奏统计!GD40)</f>
        <v>0</v>
      </c>
      <c r="HL41" s="28">
        <f>求节点($AT$17:$AT$22,AV$17:AV$22,将星节奏统计!GG40)</f>
        <v>0</v>
      </c>
      <c r="HM41" s="28">
        <f>求节点($AT$17:$AT$22,AW$17:AW$22,将星节奏统计!GH40)</f>
        <v>0</v>
      </c>
      <c r="HN41" s="28">
        <f>求节点($AT$17:$AT$22,AX$17:AX$22,将星节奏统计!GI40)</f>
        <v>0</v>
      </c>
      <c r="HO41" s="28">
        <f>求节点($AT$17:$AT$22,AY$17:AY$22,将星节奏统计!GJ40)</f>
        <v>0</v>
      </c>
      <c r="HP41" s="28">
        <f>求节点($AT$17:$AT$22,AZ$17:AZ$22,将星节奏统计!GK40)</f>
        <v>0</v>
      </c>
      <c r="HQ41" s="28">
        <f>求节点($AT$17:$AT$22,BA$17:BA$22,将星节奏统计!GL40)</f>
        <v>0</v>
      </c>
      <c r="HR41" s="28">
        <f>求节点($AT$17:$AT$22,BB$17:BB$22,将星节奏统计!GM40)</f>
        <v>0</v>
      </c>
      <c r="HS41" s="28">
        <f>求节点($AT$17:$AT$22,BC$17:BC$22,将星节奏统计!GN40)</f>
        <v>0</v>
      </c>
      <c r="HT41" s="28">
        <f>求节点($AT$17:$AT$22,BD$17:BD$22,将星节奏统计!GO40)</f>
        <v>0</v>
      </c>
      <c r="HU41" s="28">
        <f>求节点($AT$17:$AT$22,BE$17:BE$22,将星节奏统计!GP40)</f>
        <v>0</v>
      </c>
      <c r="HV41" s="28">
        <f>求节点($AT$17:$AT$22,BF$17:BF$22,将星节奏统计!GQ40)</f>
        <v>0</v>
      </c>
      <c r="HW41" s="28">
        <f>求节点($AT$17:$AT$22,BG$17:BG$22,将星节奏统计!GR40)</f>
        <v>0</v>
      </c>
      <c r="HX41" s="28">
        <f>求节点($AT$17:$AT$22,BH$17:BH$22,将星节奏统计!GS40)</f>
        <v>0</v>
      </c>
      <c r="HY41" s="28">
        <f>求节点($AT$17:$AT$22,BI$17:BI$22,将星节奏统计!GT40)</f>
        <v>0</v>
      </c>
      <c r="HZ41" s="28">
        <f>求节点($AT$17:$AT$22,BJ$17:BJ$22,将星节奏统计!GU40)</f>
        <v>0</v>
      </c>
      <c r="IA41" s="28">
        <f>求节点($AT$17:$AT$22,BK$17:BK$22,将星节奏统计!GV40)</f>
        <v>0</v>
      </c>
      <c r="IB41" s="28">
        <f>求节点($AT$17:$AT$22,BL$17:BL$22,将星节奏统计!GW40)</f>
        <v>0</v>
      </c>
      <c r="IC41" s="28">
        <f>求节点($AT$17:$AT$22,BM$17:BM$22,将星节奏统计!GX40)</f>
        <v>0</v>
      </c>
      <c r="ID41" s="28">
        <f>求节点($AT$17:$AT$22,BN$17:BN$22,将星节奏统计!GY40)</f>
        <v>0</v>
      </c>
      <c r="IE41" s="28">
        <f>求节点($AT$17:$AT$22,BO$17:BO$22,将星节奏统计!GZ40)</f>
        <v>0</v>
      </c>
      <c r="IF41" s="28">
        <f>求节点($AT$5:$AT$10,AV$5:AV$10,将星节奏统计!HD40)</f>
        <v>5.0179096846649104E-2</v>
      </c>
      <c r="IG41" s="28">
        <f>求节点($AT$5:$AT$10,AW$5:AW$10,将星节奏统计!HE40)</f>
        <v>9.0801402307760598E-2</v>
      </c>
      <c r="IH41" s="28">
        <f>求节点($AT$5:$AT$10,AX$5:AX$10,将星节奏统计!HF40)</f>
        <v>1.7133280033691835E-2</v>
      </c>
      <c r="II41" s="28">
        <f>求节点($AT$5:$AT$10,AY$5:AY$10,将星节奏统计!HG40)</f>
        <v>0</v>
      </c>
      <c r="IJ41" s="28">
        <f>求节点($AT$5:$AT$10,AZ$5:AZ$10,将星节奏统计!HH40)</f>
        <v>0</v>
      </c>
      <c r="IK41" s="28">
        <f>求节点($AT$5:$AT$10,BA$5:BA$10,将星节奏统计!HI40)</f>
        <v>0</v>
      </c>
      <c r="IL41" s="28">
        <f>求节点($AT$5:$AT$10,BB$5:BB$10,将星节奏统计!HJ40)</f>
        <v>0</v>
      </c>
      <c r="IM41" s="28">
        <f>求节点($AT$5:$AT$10,BC$5:BC$10,将星节奏统计!HK40)</f>
        <v>0</v>
      </c>
      <c r="IN41" s="28">
        <f>求节点($AT$5:$AT$10,BD$5:BD$10,将星节奏统计!HL40)</f>
        <v>0</v>
      </c>
      <c r="IO41" s="28">
        <f>求节点($AT$5:$AT$10,BE$5:BE$10,将星节奏统计!HM40)</f>
        <v>0</v>
      </c>
      <c r="IP41" s="28">
        <f>求节点($AT$5:$AT$10,BF$5:BF$10,将星节奏统计!HN40)</f>
        <v>0</v>
      </c>
      <c r="IQ41" s="28">
        <f>求节点($AT$5:$AT$10,BG$5:BG$10,将星节奏统计!HO40)</f>
        <v>0</v>
      </c>
      <c r="IR41" s="28">
        <f>求节点($AT$5:$AT$10,BH$5:BH$10,将星节奏统计!HP40)</f>
        <v>0</v>
      </c>
      <c r="IS41" s="28">
        <f>求节点($AT$5:$AT$10,BI$5:BI$10,将星节奏统计!HQ40)</f>
        <v>0</v>
      </c>
      <c r="IT41" s="28">
        <f>求节点($AT$5:$AT$10,BJ$5:BJ$10,将星节奏统计!HR40)</f>
        <v>0</v>
      </c>
      <c r="IU41" s="28">
        <f>求节点($AT$5:$AT$10,BK$5:BK$10,将星节奏统计!HS40)</f>
        <v>0</v>
      </c>
      <c r="IV41" s="28">
        <f>求节点($AT$5:$AT$10,BL$5:BL$10,将星节奏统计!HT40)</f>
        <v>0.48440237892764842</v>
      </c>
      <c r="IW41" s="28">
        <f>求节点($AT$5:$AT$10,BM$5:BM$10,将星节奏统计!HU40)</f>
        <v>0.44266560067383676</v>
      </c>
      <c r="IX41" s="28">
        <f>求节点($AT$5:$AT$10,BN$5:BN$10,将星节奏统计!HV40)</f>
        <v>0.34272654591397955</v>
      </c>
      <c r="IY41" s="28">
        <f>求节点($AT$5:$AT$10,BO$5:BO$10,将星节奏统计!HW40)</f>
        <v>0</v>
      </c>
      <c r="IZ41" s="28">
        <f>求节点($AT$5:$AT$10,BP$5:BP$10,将星节奏统计!HX40)</f>
        <v>0.26314217186175215</v>
      </c>
      <c r="JA41" s="28">
        <f>求节点($AT$5:$AT$10,BQ$5:BQ$10,将星节奏统计!HY40)</f>
        <v>0.17542811457450147</v>
      </c>
      <c r="JB41" s="28">
        <f>求节点($AT$5:$AT$10,BR$5:BR$10,将星节奏统计!HZ40)</f>
        <v>0.44266560067383676</v>
      </c>
      <c r="JC41" s="28">
        <f>求节点($AT$5:$AT$10,BS$5:BS$10,将星节奏统计!IA40)</f>
        <v>0</v>
      </c>
      <c r="JD41" s="28">
        <f>求节点($AT$5:$AT$10,BT$5:BT$10,将星节奏统计!IB40)</f>
        <v>0.17542811457450147</v>
      </c>
      <c r="JE41" s="28">
        <f>求节点($AT$5:$AT$10,BU$5:BU$10,将星节奏统计!IC40)</f>
        <v>9.3028009703502335E-2</v>
      </c>
      <c r="JF41" s="28">
        <f>求节点($AT$5:$AT$10,BV$5:BV$10,将星节奏统计!ID40)</f>
        <v>0.32001849461764204</v>
      </c>
      <c r="JG41" s="28">
        <f>求节点($AT$5:$AT$10,BW$5:BW$10,将星节奏统计!IE40)</f>
        <v>1.7031733720008907E-2</v>
      </c>
      <c r="JH41" s="28">
        <f>求节点($AT$5:$AT$10,BX$5:BX$10,将星节奏统计!IF40)</f>
        <v>1.064483357500557E-2</v>
      </c>
      <c r="JI41" s="28">
        <f>求节点($AT$5:$AT$10,BY$5:BY$10,将星节奏统计!IG40)</f>
        <v>1.7031733720008907E-2</v>
      </c>
      <c r="JJ41" s="28">
        <f>求节点($AT$5:$AT$10,BZ$5:BZ$10,将星节奏统计!IH40)</f>
        <v>1.064483357500557E-2</v>
      </c>
      <c r="JK41" s="28">
        <f>求节点($AT$5:$AT$10,CA$5:CA$10,将星节奏统计!II40)</f>
        <v>2.1289667150011141E-2</v>
      </c>
      <c r="JL41" s="28">
        <f>求节点($AT$5:$AT$10,CB$5:CB$10,将星节奏统计!IJ40)</f>
        <v>2.1289667150011141E-2</v>
      </c>
      <c r="JM41" s="28">
        <f>求节点($AT$5:$AT$10,CC$5:CC$10,将星节奏统计!IK40)</f>
        <v>2.1289667150011141E-2</v>
      </c>
      <c r="JN41" s="28">
        <f>求节点($AT$5:$AT$10,CD$5:CD$10,将星节奏统计!IL40)</f>
        <v>2.1289667150011141E-2</v>
      </c>
      <c r="JO41" s="28">
        <f>求节点($AT$5:$AT$10,CE$5:CE$10,将星节奏统计!IM40)</f>
        <v>1.277380029000668E-2</v>
      </c>
      <c r="JP41" s="28">
        <f>求节点($AT$5:$AT$10,CF$5:CF$10,将星节奏统计!IN40)</f>
        <v>1.277380029000668E-2</v>
      </c>
      <c r="JQ41" s="28">
        <f>求节点($AT$5:$AT$10,CG$5:CG$10,将星节奏统计!IO40)</f>
        <v>1.277380029000668E-2</v>
      </c>
      <c r="JR41" s="28">
        <f>求节点($AT$5:$AT$10,CH$5:CH$10,将星节奏统计!IP40)</f>
        <v>1.277380029000668E-2</v>
      </c>
      <c r="JS41" s="28">
        <f>求节点($AT$5:$AT$10,CI$5:CI$10,将星节奏统计!IQ40)</f>
        <v>1.7031733720008907E-2</v>
      </c>
      <c r="JT41" s="28">
        <f>求节点($AT$5:$AT$10,CJ$5:CJ$10,将星节奏统计!IR40)</f>
        <v>1.064483357500557E-2</v>
      </c>
      <c r="JU41" s="28">
        <f>求节点($AT$5:$AT$10,CK$5:CK$10,将星节奏统计!IS40)</f>
        <v>0</v>
      </c>
      <c r="JV41" s="28">
        <f>求节点($AT$5:$AT$10,CL$5:CL$10,将星节奏统计!IT40)</f>
        <v>0</v>
      </c>
      <c r="JW41" s="28">
        <f>求节点($AT$5:$AT$10,CM$5:CM$10,将星节奏统计!IU40)</f>
        <v>0</v>
      </c>
      <c r="JX41" s="28">
        <f>求节点($AT$5:$AT$10,CN$5:CN$10,将星节奏统计!IV40)</f>
        <v>0</v>
      </c>
      <c r="JY41" s="28">
        <f>求节点($AT$5:$AT$10,CO$5:CO$10,将星节奏统计!IW40)</f>
        <v>0</v>
      </c>
      <c r="JZ41" s="28">
        <f>求节点($AT$5:$AT$10,CP$5:CP$10,将星节奏统计!IX40)</f>
        <v>0</v>
      </c>
      <c r="KA41" s="28">
        <f>求节点($AT$5:$AT$10,CQ$5:CQ$10,将星节奏统计!IY40)</f>
        <v>0</v>
      </c>
      <c r="KB41" s="28">
        <f>求节点($AT$5:$AT$10,CR$5:CR$10,将星节奏统计!IZ40)</f>
        <v>0</v>
      </c>
      <c r="KC41" s="28">
        <f>求节点($AT$5:$AT$10,CS$5:CS$10,将星节奏统计!JA40)</f>
        <v>0</v>
      </c>
      <c r="KD41" s="28">
        <f>求节点($AT$17:$AT$22,AV$17:AV$22,将星节奏统计!JD40)</f>
        <v>0</v>
      </c>
      <c r="KE41" s="28">
        <f>求节点($AT$17:$AT$22,AW$17:AW$22,将星节奏统计!JE40)</f>
        <v>0</v>
      </c>
      <c r="KF41" s="28">
        <f>求节点($AT$17:$AT$22,AX$17:AX$22,将星节奏统计!JF40)</f>
        <v>0</v>
      </c>
      <c r="KG41" s="28">
        <f>求节点($AT$17:$AT$22,AY$17:AY$22,将星节奏统计!JG40)</f>
        <v>6.7642276427685999E-6</v>
      </c>
      <c r="KH41" s="28">
        <f>求节点($AT$17:$AT$22,AZ$17:AZ$22,将星节奏统计!JH40)</f>
        <v>1.0146341464154635E-5</v>
      </c>
      <c r="KI41" s="28">
        <f>求节点($AT$17:$AT$22,BA$17:BA$22,将星节奏统计!JI40)</f>
        <v>1.0146341464154635E-5</v>
      </c>
      <c r="KJ41" s="28">
        <f>求节点($AT$17:$AT$22,BB$17:BB$22,将星节奏统计!JJ40)</f>
        <v>1.5373244642659378E-5</v>
      </c>
      <c r="KK41" s="28">
        <f>求节点($AT$17:$AT$22,BC$17:BC$22,将星节奏统计!JK40)</f>
        <v>0</v>
      </c>
      <c r="KL41" s="28">
        <f>求节点($AT$17:$AT$22,BD$17:BD$22,将星节奏统计!JL40)</f>
        <v>1.0146341464154635E-5</v>
      </c>
      <c r="KM41" s="28">
        <f>求节点($AT$17:$AT$22,BE$17:BE$22,将星节奏统计!JM40)</f>
        <v>0</v>
      </c>
      <c r="KN41" s="28">
        <f>求节点($AT$17:$AT$22,BF$17:BF$22,将星节奏统计!JN40)</f>
        <v>0</v>
      </c>
      <c r="KO41" s="28">
        <f>求节点($AT$17:$AT$22,BG$17:BG$22,将星节奏统计!JO40)</f>
        <v>0</v>
      </c>
      <c r="KP41" s="28">
        <f>求节点($AT$17:$AT$22,BH$17:BH$22,将星节奏统计!JP40)</f>
        <v>0</v>
      </c>
      <c r="KQ41" s="28">
        <f>求节点($AT$17:$AT$22,BI$17:BI$22,将星节奏统计!JQ40)</f>
        <v>0</v>
      </c>
      <c r="KR41" s="28">
        <f>求节点($AT$17:$AT$22,BJ$17:BJ$22,将星节奏统计!JR40)</f>
        <v>0</v>
      </c>
      <c r="KS41" s="28">
        <f>求节点($AT$17:$AT$22,BK$17:BK$22,将星节奏统计!JS40)</f>
        <v>0</v>
      </c>
      <c r="KT41" s="28">
        <f>求节点($AT$17:$AT$22,BL$17:BL$22,将星节奏统计!JT40)</f>
        <v>0</v>
      </c>
      <c r="KU41" s="28">
        <f>求节点($AT$17:$AT$22,BM$17:BM$22,将星节奏统计!JU40)</f>
        <v>0</v>
      </c>
      <c r="KV41" s="28">
        <f>求节点($AT$17:$AT$22,BN$17:BN$22,将星节奏统计!JV40)</f>
        <v>0</v>
      </c>
      <c r="KW41" s="28">
        <f>求节点($AT$17:$AT$22,BO$17:BO$22,将星节奏统计!JW40)</f>
        <v>0</v>
      </c>
      <c r="KX41" s="28">
        <f>求节点($AT$5:$AT$10,AV$5:AV$10,将星节奏统计!KA40)</f>
        <v>7.9219666578161846E-2</v>
      </c>
      <c r="KY41" s="28">
        <f>求节点($AT$5:$AT$10,AW$5:AW$10,将星节奏统计!KB40)</f>
        <v>0.1</v>
      </c>
      <c r="KZ41" s="28">
        <f>求节点($AT$5:$AT$10,AX$5:AX$10,将星节奏统计!KC40)</f>
        <v>2.9016555122801418E-2</v>
      </c>
      <c r="LA41" s="28">
        <f>求节点($AT$5:$AT$10,AY$5:AY$10,将星节奏统计!KD40)</f>
        <v>0</v>
      </c>
      <c r="LB41" s="28">
        <f>求节点($AT$5:$AT$10,AZ$5:AZ$10,将星节奏统计!KE40)</f>
        <v>0</v>
      </c>
      <c r="LC41" s="28">
        <f>求节点($AT$5:$AT$10,BA$5:BA$10,将星节奏统计!KF40)</f>
        <v>0</v>
      </c>
      <c r="LD41" s="28">
        <f>求节点($AT$5:$AT$10,BB$5:BB$10,将星节奏统计!KG40)</f>
        <v>0</v>
      </c>
      <c r="LE41" s="28">
        <f>求节点($AT$5:$AT$10,BC$5:BC$10,将星节奏统计!KH40)</f>
        <v>0</v>
      </c>
      <c r="LF41" s="28">
        <f>求节点($AT$5:$AT$10,BD$5:BD$10,将星节奏统计!KI40)</f>
        <v>0</v>
      </c>
      <c r="LG41" s="28">
        <f>求节点($AT$5:$AT$10,BE$5:BE$10,将星节奏统计!KJ40)</f>
        <v>0</v>
      </c>
      <c r="LH41" s="28">
        <f>求节点($AT$5:$AT$10,BF$5:BF$10,将星节奏统计!KK40)</f>
        <v>0</v>
      </c>
      <c r="LI41" s="28">
        <f>求节点($AT$5:$AT$10,BG$5:BG$10,将星节奏统计!KL40)</f>
        <v>0</v>
      </c>
      <c r="LJ41" s="28">
        <f>求节点($AT$5:$AT$10,BH$5:BH$10,将星节奏统计!KM40)</f>
        <v>0</v>
      </c>
      <c r="LK41" s="28">
        <f>求节点($AT$5:$AT$10,BI$5:BI$10,将星节奏统计!KN40)</f>
        <v>0</v>
      </c>
      <c r="LL41" s="28">
        <f>求节点($AT$5:$AT$10,BJ$5:BJ$10,将星节奏统计!KO40)</f>
        <v>0</v>
      </c>
      <c r="LM41" s="28">
        <f>求节点($AT$5:$AT$10,BK$5:BK$10,将星节奏统计!KP40)</f>
        <v>0</v>
      </c>
      <c r="LN41" s="28">
        <f>求节点($AT$5:$AT$10,BL$5:BL$10,将星节奏统计!KQ40)</f>
        <v>0.58136574129528618</v>
      </c>
      <c r="LO41" s="28">
        <f>求节点($AT$5:$AT$10,BM$5:BM$10,将星节奏统计!KR40)</f>
        <v>0.48629562521261277</v>
      </c>
      <c r="LP41" s="28">
        <f>求节点($AT$5:$AT$10,BN$5:BN$10,将星节奏统计!KS40)</f>
        <v>0.52623177171921987</v>
      </c>
      <c r="LQ41" s="28">
        <f>求节点($AT$5:$AT$10,BO$5:BO$10,将星节奏统计!KT40)</f>
        <v>0</v>
      </c>
      <c r="LR41" s="28">
        <f>求节点($AT$5:$AT$10,BP$5:BP$10,将星节奏统计!KU40)</f>
        <v>0.42623177171921989</v>
      </c>
      <c r="LS41" s="28">
        <f>求节点($AT$5:$AT$10,BQ$5:BQ$10,将星节奏统计!KV40)</f>
        <v>0.28415451447947992</v>
      </c>
      <c r="LT41" s="28">
        <f>求节点($AT$5:$AT$10,BR$5:BR$10,将星节奏统计!KW40)</f>
        <v>0.68247476084199665</v>
      </c>
      <c r="LU41" s="28">
        <f>求节点($AT$5:$AT$10,BS$5:BS$10,将星节奏统计!KX40)</f>
        <v>0</v>
      </c>
      <c r="LV41" s="28">
        <f>求节点($AT$5:$AT$10,BT$5:BT$10,将星节奏统计!KY40)</f>
        <v>0.28415451447947992</v>
      </c>
      <c r="LW41" s="28">
        <f>求节点($AT$5:$AT$10,BU$5:BU$10,将星节奏统计!KZ40)</f>
        <v>0.1</v>
      </c>
      <c r="LX41" s="28">
        <f>求节点($AT$5:$AT$10,BV$5:BV$10,将星节奏统计!LA40)</f>
        <v>0.3633367807184954</v>
      </c>
      <c r="LY41" s="28">
        <f>求节点($AT$5:$AT$10,BW$5:BW$10,将星节奏统计!LB40)</f>
        <v>3.2429824622035489E-2</v>
      </c>
      <c r="LZ41" s="28">
        <f>求节点($AT$5:$AT$10,BX$5:BX$10,将星节奏统计!LC40)</f>
        <v>2.0268640388772182E-2</v>
      </c>
      <c r="MA41" s="28">
        <f>求节点($AT$5:$AT$10,BY$5:BY$10,将星节奏统计!LD40)</f>
        <v>3.2429824622035489E-2</v>
      </c>
      <c r="MB41" s="28">
        <f>求节点($AT$5:$AT$10,BZ$5:BZ$10,将星节奏统计!LE40)</f>
        <v>2.0268640388772182E-2</v>
      </c>
      <c r="MC41" s="28">
        <f>求节点($AT$5:$AT$10,CA$5:CA$10,将星节奏统计!LF40)</f>
        <v>4.0537280777544364E-2</v>
      </c>
      <c r="MD41" s="28">
        <f>求节点($AT$5:$AT$10,CB$5:CB$10,将星节奏统计!LG40)</f>
        <v>4.0537280777544364E-2</v>
      </c>
      <c r="ME41" s="28">
        <f>求节点($AT$5:$AT$10,CC$5:CC$10,将星节奏统计!LH40)</f>
        <v>4.0537280777544364E-2</v>
      </c>
      <c r="MF41" s="28">
        <f>求节点($AT$5:$AT$10,CD$5:CD$10,将星节奏统计!LI40)</f>
        <v>4.0537280777544364E-2</v>
      </c>
      <c r="MG41" s="28">
        <f>求节点($AT$5:$AT$10,CE$5:CE$10,将星节奏统计!LJ40)</f>
        <v>2.4322368466526613E-2</v>
      </c>
      <c r="MH41" s="28">
        <f>求节点($AT$5:$AT$10,CF$5:CF$10,将星节奏统计!LK40)</f>
        <v>2.4322368466526613E-2</v>
      </c>
      <c r="MI41" s="28">
        <f>求节点($AT$5:$AT$10,CG$5:CG$10,将星节奏统计!LL40)</f>
        <v>2.4322368466526613E-2</v>
      </c>
      <c r="MJ41" s="28">
        <f>求节点($AT$5:$AT$10,CH$5:CH$10,将星节奏统计!LM40)</f>
        <v>2.4322368466526613E-2</v>
      </c>
      <c r="MK41" s="28">
        <f>求节点($AT$5:$AT$10,CI$5:CI$10,将星节奏统计!LN40)</f>
        <v>3.2429824622035489E-2</v>
      </c>
      <c r="ML41" s="28">
        <f>求节点($AT$5:$AT$10,CJ$5:CJ$10,将星节奏统计!LO40)</f>
        <v>2.0268640388772182E-2</v>
      </c>
      <c r="MM41" s="28">
        <f>求节点($AT$5:$AT$10,CK$5:CK$10,将星节奏统计!LP40)</f>
        <v>0</v>
      </c>
      <c r="MN41" s="28">
        <f>求节点($AT$5:$AT$10,CL$5:CL$10,将星节奏统计!LQ40)</f>
        <v>0</v>
      </c>
      <c r="MO41" s="28">
        <f>求节点($AT$5:$AT$10,CM$5:CM$10,将星节奏统计!LR40)</f>
        <v>0</v>
      </c>
      <c r="MP41" s="28">
        <f>求节点($AT$5:$AT$10,CN$5:CN$10,将星节奏统计!LS40)</f>
        <v>0</v>
      </c>
      <c r="MQ41" s="28">
        <f>求节点($AT$5:$AT$10,CO$5:CO$10,将星节奏统计!LT40)</f>
        <v>0</v>
      </c>
      <c r="MR41" s="28">
        <f>求节点($AT$5:$AT$10,CP$5:CP$10,将星节奏统计!LU40)</f>
        <v>0</v>
      </c>
      <c r="MS41" s="28">
        <f>求节点($AT$5:$AT$10,CQ$5:CQ$10,将星节奏统计!LV40)</f>
        <v>0</v>
      </c>
      <c r="MT41" s="28">
        <f>求节点($AT$5:$AT$10,CR$5:CR$10,将星节奏统计!LW40)</f>
        <v>0</v>
      </c>
      <c r="MU41" s="28">
        <f>求节点($AT$5:$AT$10,CS$5:CS$10,将星节奏统计!LX40)</f>
        <v>0</v>
      </c>
      <c r="MV41" s="28">
        <f>求节点($AT$17:$AT$22,AV$17:AV$22,将星节奏统计!MA40)</f>
        <v>0</v>
      </c>
      <c r="MW41" s="28">
        <f>求节点($AT$17:$AT$22,AW$17:AW$22,将星节奏统计!MB40)</f>
        <v>0</v>
      </c>
      <c r="MX41" s="28">
        <f>求节点($AT$17:$AT$22,AX$17:AX$22,将星节奏统计!MC40)</f>
        <v>0</v>
      </c>
      <c r="MY41" s="28">
        <f>求节点($AT$17:$AT$22,AY$17:AY$22,将星节奏统计!MD40)</f>
        <v>0</v>
      </c>
      <c r="MZ41" s="28">
        <f>求节点($AT$17:$AT$22,AZ$17:AZ$22,将星节奏统计!ME40)</f>
        <v>0</v>
      </c>
      <c r="NA41" s="28">
        <f>求节点($AT$17:$AT$22,BA$17:BA$22,将星节奏统计!MF40)</f>
        <v>0</v>
      </c>
      <c r="NB41" s="28">
        <f>求节点($AT$17:$AT$22,BB$17:BB$22,将星节奏统计!MG40)</f>
        <v>0</v>
      </c>
      <c r="NC41" s="28">
        <f>求节点($AT$17:$AT$22,BC$17:BC$22,将星节奏统计!MH40)</f>
        <v>0</v>
      </c>
      <c r="ND41" s="28">
        <f>求节点($AT$17:$AT$22,BD$17:BD$22,将星节奏统计!MI40)</f>
        <v>0</v>
      </c>
      <c r="NE41" s="28">
        <f>求节点($AT$17:$AT$22,BE$17:BE$22,将星节奏统计!MJ40)</f>
        <v>0</v>
      </c>
      <c r="NF41" s="28">
        <f>求节点($AT$17:$AT$22,BF$17:BF$22,将星节奏统计!MK40)</f>
        <v>0</v>
      </c>
      <c r="NG41" s="28">
        <f>求节点($AT$17:$AT$22,BG$17:BG$22,将星节奏统计!ML40)</f>
        <v>0</v>
      </c>
      <c r="NH41" s="28">
        <f>求节点($AT$17:$AT$22,BH$17:BH$22,将星节奏统计!MM40)</f>
        <v>0</v>
      </c>
      <c r="NI41" s="28">
        <f>求节点($AT$17:$AT$22,BI$17:BI$22,将星节奏统计!MN40)</f>
        <v>0</v>
      </c>
      <c r="NJ41" s="28">
        <f>求节点($AT$17:$AT$22,BJ$17:BJ$22,将星节奏统计!MO40)</f>
        <v>0</v>
      </c>
      <c r="NK41" s="28">
        <f>求节点($AT$17:$AT$22,BK$17:BK$22,将星节奏统计!MP40)</f>
        <v>0</v>
      </c>
      <c r="NL41" s="28">
        <f>求节点($AT$17:$AT$22,BL$17:BL$22,将星节奏统计!MQ40)</f>
        <v>0</v>
      </c>
      <c r="NM41" s="28">
        <f>求节点($AT$17:$AT$22,BM$17:BM$22,将星节奏统计!MR40)</f>
        <v>0</v>
      </c>
      <c r="NN41" s="28">
        <f>求节点($AT$17:$AT$22,BN$17:BN$22,将星节奏统计!MS40)</f>
        <v>0</v>
      </c>
      <c r="NO41" s="28">
        <f>求节点($AT$17:$AT$22,BO$17:BO$22,将星节奏统计!MT40)</f>
        <v>0</v>
      </c>
      <c r="NP41" s="28">
        <f>求节点($AT$5:$AT$10,AV$5:AV$10,将星节奏统计!MX40)</f>
        <v>8.9655942341966208E-2</v>
      </c>
      <c r="NQ41" s="28">
        <f>求节点($AT$5:$AT$10,AW$5:AW$10,将星节奏统计!MY40)</f>
        <v>0.1</v>
      </c>
      <c r="NR41" s="28">
        <f>求节点($AT$5:$AT$10,AX$5:AX$10,将星节奏统计!MZ40)</f>
        <v>3.859843991383901E-2</v>
      </c>
      <c r="NS41" s="28">
        <f>求节点($AT$5:$AT$10,AY$5:AY$10,将星节奏统计!NA40)</f>
        <v>0</v>
      </c>
      <c r="NT41" s="28">
        <f>求节点($AT$5:$AT$10,AZ$5:AZ$10,将星节奏统计!NB40)</f>
        <v>0</v>
      </c>
      <c r="NU41" s="28">
        <f>求节点($AT$5:$AT$10,BA$5:BA$10,将星节奏统计!NC40)</f>
        <v>0</v>
      </c>
      <c r="NV41" s="28">
        <f>求节点($AT$5:$AT$10,BB$5:BB$10,将星节奏统计!ND40)</f>
        <v>0</v>
      </c>
      <c r="NW41" s="28">
        <f>求节点($AT$5:$AT$10,BC$5:BC$10,将星节奏统计!NE40)</f>
        <v>0</v>
      </c>
      <c r="NX41" s="28">
        <f>求节点($AT$5:$AT$10,BD$5:BD$10,将星节奏统计!NF40)</f>
        <v>0</v>
      </c>
      <c r="NY41" s="28">
        <f>求节点($AT$5:$AT$10,BE$5:BE$10,将星节奏统计!NG40)</f>
        <v>0</v>
      </c>
      <c r="NZ41" s="28">
        <f>求节点($AT$5:$AT$10,BF$5:BF$10,将星节奏统计!NH40)</f>
        <v>0</v>
      </c>
      <c r="OA41" s="28">
        <f>求节点($AT$5:$AT$10,BG$5:BG$10,将星节奏统计!NI40)</f>
        <v>0</v>
      </c>
      <c r="OB41" s="28">
        <f>求节点($AT$5:$AT$10,BH$5:BH$10,将星节奏统计!NJ40)</f>
        <v>0</v>
      </c>
      <c r="OC41" s="28">
        <f>求节点($AT$5:$AT$10,BI$5:BI$10,将星节奏统计!NK40)</f>
        <v>0</v>
      </c>
      <c r="OD41" s="28">
        <f>求节点($AT$5:$AT$10,BJ$5:BJ$10,将星节奏统计!NL40)</f>
        <v>0</v>
      </c>
      <c r="OE41" s="28">
        <f>求节点($AT$5:$AT$10,BK$5:BK$10,将星节奏统计!NM40)</f>
        <v>0</v>
      </c>
      <c r="OF41" s="28">
        <f>求节点($AT$5:$AT$10,BL$5:BL$10,将星节奏统计!NN40)</f>
        <v>0.70825738163569174</v>
      </c>
      <c r="OG41" s="28">
        <f>求节点($AT$5:$AT$10,BM$5:BM$10,将星节奏统计!NO40)</f>
        <v>0.51849075811049905</v>
      </c>
      <c r="OH41" s="28">
        <f>求节点($AT$5:$AT$10,BN$5:BN$10,将星节奏统计!NP40)</f>
        <v>0.6</v>
      </c>
      <c r="OI41" s="28">
        <f>求节点($AT$5:$AT$10,BO$5:BO$10,将星节奏统计!NQ40)</f>
        <v>0</v>
      </c>
      <c r="OJ41" s="28">
        <f>求节点($AT$5:$AT$10,BP$5:BP$10,将星节奏统计!NR40)</f>
        <v>0.54030940264942862</v>
      </c>
      <c r="OK41" s="28">
        <f>求节点($AT$5:$AT$10,BQ$5:BQ$10,将星节奏统计!NS40)</f>
        <v>0.36020626843295245</v>
      </c>
      <c r="OL41" s="28">
        <f>求节点($AT$5:$AT$10,BR$5:BR$10,将星节奏统计!NT40)</f>
        <v>0.85245379055249537</v>
      </c>
      <c r="OM41" s="28">
        <f>求节点($AT$5:$AT$10,BS$5:BS$10,将星节奏统计!NU40)</f>
        <v>0</v>
      </c>
      <c r="ON41" s="28">
        <f>求节点($AT$5:$AT$10,BT$5:BT$10,将星节奏统计!NV40)</f>
        <v>0.36020626843295245</v>
      </c>
      <c r="OO41" s="28">
        <f>求节点($AT$5:$AT$10,BU$5:BU$10,将星节奏统计!NW40)</f>
        <v>0.1</v>
      </c>
      <c r="OP41" s="28">
        <f>求节点($AT$5:$AT$10,BV$5:BV$10,将星节奏统计!NX40)</f>
        <v>0.40163883855236393</v>
      </c>
      <c r="OQ41" s="28">
        <f>求节点($AT$5:$AT$10,BW$5:BW$10,将星节奏统计!NY40)</f>
        <v>4.5764956830589391E-2</v>
      </c>
      <c r="OR41" s="28">
        <f>求节点($AT$5:$AT$10,BX$5:BX$10,将星节奏统计!NZ40)</f>
        <v>2.8603098019118367E-2</v>
      </c>
      <c r="OS41" s="28">
        <f>求节点($AT$5:$AT$10,BY$5:BY$10,将星节奏统计!OA40)</f>
        <v>4.5764956830589391E-2</v>
      </c>
      <c r="OT41" s="28">
        <f>求节点($AT$5:$AT$10,BZ$5:BZ$10,将星节奏统计!OB40)</f>
        <v>2.8603098019118367E-2</v>
      </c>
      <c r="OU41" s="28">
        <f>求节点($AT$5:$AT$10,CA$5:CA$10,将星节奏统计!OC40)</f>
        <v>5.7206196038236734E-2</v>
      </c>
      <c r="OV41" s="28">
        <f>求节点($AT$5:$AT$10,CB$5:CB$10,将星节奏统计!OD40)</f>
        <v>5.7206196038236734E-2</v>
      </c>
      <c r="OW41" s="28">
        <f>求节点($AT$5:$AT$10,CC$5:CC$10,将星节奏统计!OE40)</f>
        <v>5.7206196038236734E-2</v>
      </c>
      <c r="OX41" s="28">
        <f>求节点($AT$5:$AT$10,CD$5:CD$10,将星节奏统计!OF40)</f>
        <v>5.7206196038236734E-2</v>
      </c>
      <c r="OY41" s="28">
        <f>求节点($AT$5:$AT$10,CE$5:CE$10,将星节奏统计!OG40)</f>
        <v>3.4323717622942035E-2</v>
      </c>
      <c r="OZ41" s="28">
        <f>求节点($AT$5:$AT$10,CF$5:CF$10,将星节奏统计!OH40)</f>
        <v>3.4323717622942035E-2</v>
      </c>
      <c r="PA41" s="28">
        <f>求节点($AT$5:$AT$10,CG$5:CG$10,将星节奏统计!OI40)</f>
        <v>3.4323717622942035E-2</v>
      </c>
      <c r="PB41" s="28">
        <f>求节点($AT$5:$AT$10,CH$5:CH$10,将星节奏统计!OJ40)</f>
        <v>3.4323717622942035E-2</v>
      </c>
      <c r="PC41" s="28">
        <f>求节点($AT$5:$AT$10,CI$5:CI$10,将星节奏统计!OK40)</f>
        <v>4.5764956830589391E-2</v>
      </c>
      <c r="PD41" s="28">
        <f>求节点($AT$5:$AT$10,CJ$5:CJ$10,将星节奏统计!OL40)</f>
        <v>2.8603098019118367E-2</v>
      </c>
      <c r="PE41" s="28">
        <f>求节点($AT$5:$AT$10,CK$5:CK$10,将星节奏统计!OM40)</f>
        <v>0</v>
      </c>
      <c r="PF41" s="28">
        <f>求节点($AT$5:$AT$10,CL$5:CL$10,将星节奏统计!ON40)</f>
        <v>0</v>
      </c>
      <c r="PG41" s="28">
        <f>求节点($AT$5:$AT$10,CM$5:CM$10,将星节奏统计!OO40)</f>
        <v>0</v>
      </c>
      <c r="PH41" s="28">
        <f>求节点($AT$5:$AT$10,CN$5:CN$10,将星节奏统计!OP40)</f>
        <v>0</v>
      </c>
      <c r="PI41" s="28">
        <f>求节点($AT$5:$AT$10,CO$5:CO$10,将星节奏统计!OQ40)</f>
        <v>0</v>
      </c>
      <c r="PJ41" s="28">
        <f>求节点($AT$5:$AT$10,CP$5:CP$10,将星节奏统计!OR40)</f>
        <v>0</v>
      </c>
      <c r="PK41" s="28">
        <f>求节点($AT$5:$AT$10,CQ$5:CQ$10,将星节奏统计!OS40)</f>
        <v>0</v>
      </c>
      <c r="PL41" s="28">
        <f>求节点($AT$5:$AT$10,CR$5:CR$10,将星节奏统计!OT40)</f>
        <v>0</v>
      </c>
      <c r="PM41" s="28">
        <f>求节点($AT$5:$AT$10,CS$5:CS$10,将星节奏统计!OU40)</f>
        <v>0</v>
      </c>
      <c r="PN41" s="28">
        <f>求节点($AT$17:$AT$22,AV$17:AV$22,将星节奏统计!OX40)</f>
        <v>0</v>
      </c>
      <c r="PO41" s="28">
        <f>求节点($AT$17:$AT$22,AW$17:AW$22,将星节奏统计!OY40)</f>
        <v>0</v>
      </c>
      <c r="PP41" s="28">
        <f>求节点($AT$17:$AT$22,AX$17:AX$22,将星节奏统计!OZ40)</f>
        <v>0</v>
      </c>
      <c r="PQ41" s="28">
        <f>求节点($AT$17:$AT$22,AY$17:AY$22,将星节奏统计!PA40)</f>
        <v>5.5883992075150823E-6</v>
      </c>
      <c r="PR41" s="28">
        <f>求节点($AT$17:$AT$22,AZ$17:AZ$22,将星节奏统计!PB40)</f>
        <v>8.3825988112795624E-6</v>
      </c>
      <c r="PS41" s="28">
        <f>求节点($AT$17:$AT$22,BA$17:BA$22,将星节奏统计!PC40)</f>
        <v>8.3825988112795624E-6</v>
      </c>
      <c r="PT41" s="28">
        <f>求节点($AT$17:$AT$22,BB$17:BB$22,将星节奏统计!PD40)</f>
        <v>1.2700907289817098E-5</v>
      </c>
      <c r="PU41" s="28">
        <f>求节点($AT$17:$AT$22,BC$17:BC$22,将星节奏统计!PE40)</f>
        <v>0</v>
      </c>
      <c r="PV41" s="28">
        <f>求节点($AT$17:$AT$22,BD$17:BD$22,将星节奏统计!PF40)</f>
        <v>8.3825988112795624E-6</v>
      </c>
      <c r="PW41" s="28">
        <f>求节点($AT$17:$AT$22,BE$17:BE$22,将星节奏统计!PG40)</f>
        <v>0</v>
      </c>
      <c r="PX41" s="28">
        <f>求节点($AT$17:$AT$22,BF$17:BF$22,将星节奏统计!PH40)</f>
        <v>0</v>
      </c>
      <c r="PY41" s="28">
        <f>求节点($AT$17:$AT$22,BG$17:BG$22,将星节奏统计!PI40)</f>
        <v>0</v>
      </c>
      <c r="PZ41" s="28">
        <f>求节点($AT$17:$AT$22,BH$17:BH$22,将星节奏统计!PJ40)</f>
        <v>0</v>
      </c>
      <c r="QA41" s="28">
        <f>求节点($AT$17:$AT$22,BI$17:BI$22,将星节奏统计!PK40)</f>
        <v>0</v>
      </c>
      <c r="QB41" s="28">
        <f>求节点($AT$17:$AT$22,BJ$17:BJ$22,将星节奏统计!PL40)</f>
        <v>0</v>
      </c>
      <c r="QC41" s="28">
        <f>求节点($AT$17:$AT$22,BK$17:BK$22,将星节奏统计!PM40)</f>
        <v>0</v>
      </c>
      <c r="QD41" s="28">
        <f>求节点($AT$17:$AT$22,BL$17:BL$22,将星节奏统计!PN40)</f>
        <v>0</v>
      </c>
      <c r="QE41" s="28">
        <f>求节点($AT$17:$AT$22,BM$17:BM$22,将星节奏统计!PO40)</f>
        <v>0</v>
      </c>
      <c r="QF41" s="28">
        <f>求节点($AT$17:$AT$22,BN$17:BN$22,将星节奏统计!PP40)</f>
        <v>0</v>
      </c>
      <c r="QG41" s="28">
        <f>求节点($AT$17:$AT$22,BO$17:BO$22,将星节奏统计!PQ40)</f>
        <v>0</v>
      </c>
      <c r="QJ41" s="3">
        <v>37</v>
      </c>
      <c r="QK41" s="28">
        <f t="shared" ca="1" si="61"/>
        <v>0.30987018422138968</v>
      </c>
      <c r="QL41" s="28">
        <f t="shared" ca="1" si="61"/>
        <v>0.35476374615684303</v>
      </c>
      <c r="QM41" s="28">
        <f t="shared" ca="1" si="61"/>
        <v>0.42950860518427969</v>
      </c>
      <c r="QN41" s="28">
        <f t="shared" ca="1" si="61"/>
        <v>0.58462925554482315</v>
      </c>
      <c r="QO41" s="28">
        <f t="shared" ca="1" si="61"/>
        <v>0.71208402927526548</v>
      </c>
      <c r="QP41" s="28">
        <f t="shared" ca="1" si="62"/>
        <v>3.0419184342458438E-2</v>
      </c>
      <c r="QQ41" s="28">
        <f t="shared" ca="1" si="62"/>
        <v>3.7182578243589975E-2</v>
      </c>
      <c r="QR41" s="28">
        <f t="shared" ca="1" si="62"/>
        <v>5.1095201160026721E-2</v>
      </c>
      <c r="QS41" s="28">
        <f t="shared" ca="1" si="62"/>
        <v>9.7289473866106466E-2</v>
      </c>
      <c r="QT41" s="28">
        <f t="shared" ca="1" si="62"/>
        <v>0.13729487049176817</v>
      </c>
      <c r="QU41" s="28">
        <f t="shared" ca="1" si="63"/>
        <v>7.2760976053573748E-2</v>
      </c>
      <c r="QV41" s="28">
        <f t="shared" ca="1" si="63"/>
        <v>8.1247548888811791E-2</v>
      </c>
      <c r="QW41" s="28">
        <f t="shared" ca="1" si="63"/>
        <v>9.0801402307760598E-2</v>
      </c>
      <c r="QX41" s="28">
        <f t="shared" ca="1" si="63"/>
        <v>0.1</v>
      </c>
      <c r="QY41" s="28">
        <f t="shared" ca="1" si="63"/>
        <v>0.1</v>
      </c>
      <c r="QZ41" s="28">
        <f t="shared" ca="1" si="64"/>
        <v>0.1999304437348722</v>
      </c>
      <c r="RA41" s="28">
        <f t="shared" ca="1" si="64"/>
        <v>0.2223760778445962</v>
      </c>
      <c r="RB41" s="28">
        <f t="shared" ca="1" si="64"/>
        <v>0.26617411771016286</v>
      </c>
      <c r="RC41" s="28">
        <f t="shared" ca="1" si="64"/>
        <v>0.38879176381569536</v>
      </c>
      <c r="RD41" s="28">
        <f t="shared" ca="1" si="64"/>
        <v>0.46483656147750929</v>
      </c>
      <c r="RE41" s="28">
        <f t="shared" ca="1" si="65"/>
        <v>1.9011990214036524E-2</v>
      </c>
      <c r="RF41" s="28">
        <f t="shared" ca="1" si="65"/>
        <v>2.3239111402243745E-2</v>
      </c>
      <c r="RG41" s="28">
        <f t="shared" ca="1" si="65"/>
        <v>3.1934500725016711E-2</v>
      </c>
      <c r="RH41" s="28">
        <f t="shared" ca="1" si="65"/>
        <v>6.0805921166316543E-2</v>
      </c>
      <c r="RI41" s="28">
        <f t="shared" ca="1" si="65"/>
        <v>8.5809294057355101E-2</v>
      </c>
      <c r="RJ41" s="28">
        <f t="shared" ca="1" si="66"/>
        <v>1.2169732309190093E-5</v>
      </c>
      <c r="RK41" s="28">
        <f t="shared" ca="1" si="66"/>
        <v>0</v>
      </c>
      <c r="RL41" s="28">
        <f t="shared" ca="1" si="66"/>
        <v>1.0607538803434312E-5</v>
      </c>
      <c r="RM41" s="28">
        <f t="shared" ca="1" si="66"/>
        <v>0</v>
      </c>
      <c r="RN41" s="28">
        <f t="shared" ca="1" si="66"/>
        <v>8.7636260299728264E-6</v>
      </c>
      <c r="RO41" s="28">
        <f t="shared" ca="1" si="67"/>
        <v>1.1640613513139858E-5</v>
      </c>
      <c r="RP41" s="28">
        <f t="shared" ca="1" si="67"/>
        <v>0</v>
      </c>
      <c r="RQ41" s="28">
        <f t="shared" ca="1" si="67"/>
        <v>1.0146341464154635E-5</v>
      </c>
      <c r="RR41" s="28">
        <f t="shared" ca="1" si="67"/>
        <v>0</v>
      </c>
      <c r="RS41" s="28">
        <f t="shared" ca="1" si="67"/>
        <v>8.3825988112795624E-6</v>
      </c>
      <c r="RT41" s="28">
        <f t="shared" ca="1" si="68"/>
        <v>3.3917556762211407E-2</v>
      </c>
      <c r="RU41" s="28">
        <f t="shared" ca="1" si="68"/>
        <v>4.014642837307817E-2</v>
      </c>
      <c r="RV41" s="28">
        <f t="shared" ca="1" si="68"/>
        <v>5.0179096846649104E-2</v>
      </c>
      <c r="RW41" s="28">
        <f t="shared" ca="1" si="68"/>
        <v>7.9219666578161846E-2</v>
      </c>
      <c r="RX41" s="28">
        <f t="shared" ca="1" si="68"/>
        <v>8.9655942341966208E-2</v>
      </c>
      <c r="RY41" s="28">
        <f t="shared" ca="1" si="69"/>
        <v>8.564473783644666E-2</v>
      </c>
      <c r="RZ41" s="28">
        <f t="shared" ca="1" si="69"/>
        <v>9.5585247733198889E-2</v>
      </c>
      <c r="SA41" s="28">
        <f t="shared" ca="1" si="69"/>
        <v>0.11016128973719416</v>
      </c>
      <c r="SB41" s="28">
        <f t="shared" ca="1" si="69"/>
        <v>0.12901655512280141</v>
      </c>
      <c r="SC41" s="28">
        <f t="shared" ca="1" si="69"/>
        <v>0.13859843991383902</v>
      </c>
    </row>
    <row r="42" spans="5:497" x14ac:dyDescent="0.2">
      <c r="E42" s="5" t="s">
        <v>452</v>
      </c>
      <c r="F42" s="28">
        <v>0</v>
      </c>
      <c r="G42" s="28">
        <f t="shared" si="57"/>
        <v>0</v>
      </c>
      <c r="H42" s="31">
        <f t="shared" si="58"/>
        <v>0</v>
      </c>
      <c r="L42" s="5">
        <v>1</v>
      </c>
      <c r="M42" s="60">
        <v>39</v>
      </c>
      <c r="N42" s="60" t="s">
        <v>722</v>
      </c>
      <c r="O42" s="60">
        <f>IF(将星标签统计!K41="",0,1)</f>
        <v>1</v>
      </c>
      <c r="P42" s="60" t="s">
        <v>580</v>
      </c>
      <c r="Q42" s="39">
        <v>1</v>
      </c>
      <c r="R42" s="40">
        <f t="shared" si="59"/>
        <v>0.4</v>
      </c>
      <c r="S42" s="40">
        <f t="shared" si="24"/>
        <v>0.4</v>
      </c>
      <c r="T42" s="40">
        <v>0.06</v>
      </c>
      <c r="U42" s="40">
        <v>0.12</v>
      </c>
      <c r="V42" s="40">
        <v>0.19</v>
      </c>
      <c r="W42" s="40">
        <v>0.26</v>
      </c>
      <c r="X42" s="40">
        <v>0.33</v>
      </c>
      <c r="Y42" s="40">
        <v>0.4</v>
      </c>
      <c r="AC42" s="5">
        <v>0</v>
      </c>
      <c r="AD42" s="5">
        <v>39</v>
      </c>
      <c r="AE42" s="5" t="str">
        <f>IF(将星标签统计!BF41="","",将星标签统计!BF41)</f>
        <v/>
      </c>
      <c r="AF42" s="5">
        <f>IF(将星标签统计!CA41=0,0,1)</f>
        <v>0</v>
      </c>
      <c r="AH42" s="5">
        <f t="shared" si="25"/>
        <v>0</v>
      </c>
      <c r="AI42" s="28">
        <f t="shared" si="60"/>
        <v>0</v>
      </c>
      <c r="AJ42" s="55">
        <f t="shared" si="26"/>
        <v>0</v>
      </c>
      <c r="CU42" s="3">
        <v>38</v>
      </c>
      <c r="CV42" s="28">
        <f>求节点($AT$5:$AT$10,AV$5:AV$10,将星节奏统计!BJ41)</f>
        <v>3.5225743451422625E-2</v>
      </c>
      <c r="CW42" s="28">
        <f>求节点($AT$5:$AT$10,AW$5:AW$10,将星节奏统计!BK41)</f>
        <v>7.4816190616895636E-2</v>
      </c>
      <c r="CX42" s="28">
        <f>求节点($AT$5:$AT$10,AX$5:AX$10,将星节奏统计!BL41)</f>
        <v>1.0673310548264517E-2</v>
      </c>
      <c r="CY42" s="28">
        <f>求节点($AT$5:$AT$10,AY$5:AY$10,将星节奏统计!BM41)</f>
        <v>0</v>
      </c>
      <c r="CZ42" s="28">
        <f>求节点($AT$5:$AT$10,AZ$5:AZ$10,将星节奏统计!BN41)</f>
        <v>0</v>
      </c>
      <c r="DA42" s="28">
        <f>求节点($AT$5:$AT$10,BA$5:BA$10,将星节奏统计!BO41)</f>
        <v>0</v>
      </c>
      <c r="DB42" s="28">
        <f>求节点($AT$5:$AT$10,BB$5:BB$10,将星节奏统计!BP41)</f>
        <v>0</v>
      </c>
      <c r="DC42" s="28">
        <f>求节点($AT$5:$AT$10,BC$5:BC$10,将星节奏统计!BQ41)</f>
        <v>0</v>
      </c>
      <c r="DD42" s="28">
        <f>求节点($AT$5:$AT$10,BD$5:BD$10,将星节奏统计!BR41)</f>
        <v>0</v>
      </c>
      <c r="DE42" s="28">
        <f>求节点($AT$5:$AT$10,BE$5:BE$10,将星节奏统计!BS41)</f>
        <v>0</v>
      </c>
      <c r="DF42" s="28">
        <f>求节点($AT$5:$AT$10,BF$5:BF$10,将星节奏统计!BT41)</f>
        <v>0</v>
      </c>
      <c r="DG42" s="28">
        <f>求节点($AT$5:$AT$10,BG$5:BG$10,将星节奏统计!BU41)</f>
        <v>0</v>
      </c>
      <c r="DH42" s="28">
        <f>求节点($AT$5:$AT$10,BH$5:BH$10,将星节奏统计!BV41)</f>
        <v>0</v>
      </c>
      <c r="DI42" s="28">
        <f>求节点($AT$5:$AT$10,BI$5:BI$10,将星节奏统计!BW41)</f>
        <v>0</v>
      </c>
      <c r="DJ42" s="28">
        <f>求节点($AT$5:$AT$10,BJ$5:BJ$10,将星节奏统计!BX41)</f>
        <v>0</v>
      </c>
      <c r="DK42" s="28">
        <f>求节点($AT$5:$AT$10,BK$5:BK$10,将星节奏统计!BY41)</f>
        <v>0</v>
      </c>
      <c r="DL42" s="28">
        <f>求节点($AT$5:$AT$10,BL$5:BL$10,将星节奏统计!BZ41)</f>
        <v>0.42100182100043665</v>
      </c>
      <c r="DM42" s="28">
        <f>求节点($AT$5:$AT$10,BM$5:BM$10,将星节奏统计!CA41)</f>
        <v>0.31346621096529032</v>
      </c>
      <c r="DN42" s="28">
        <f>求节点($AT$5:$AT$10,BN$5:BN$10,将星节奏统计!CB41)</f>
        <v>0.24455517580440861</v>
      </c>
      <c r="DO42" s="28">
        <f>求节点($AT$5:$AT$10,BO$5:BO$10,将星节奏统计!CC41)</f>
        <v>0</v>
      </c>
      <c r="DP42" s="28">
        <f>求节点($AT$5:$AT$10,BP$5:BP$10,将星节奏统计!CD41)</f>
        <v>0.18008542133482949</v>
      </c>
      <c r="DQ42" s="28">
        <f>求节点($AT$5:$AT$10,BQ$5:BQ$10,将星节奏统计!CE41)</f>
        <v>0.12005694755655301</v>
      </c>
      <c r="DR42" s="28">
        <f>求节点($AT$5:$AT$10,BR$5:BR$10,将星节奏统计!CF41)</f>
        <v>0.31346621096529032</v>
      </c>
      <c r="DS42" s="28">
        <f>求节点($AT$5:$AT$10,BS$5:BS$10,将星节奏统计!CG41)</f>
        <v>0</v>
      </c>
      <c r="DT42" s="28">
        <f>求节点($AT$5:$AT$10,BT$5:BT$10,将星节奏统计!CH41)</f>
        <v>0.12005694755655301</v>
      </c>
      <c r="DU42" s="28">
        <f>求节点($AT$5:$AT$10,BU$5:BU$10,将星节奏统计!CI41)</f>
        <v>7.7931972214315082E-2</v>
      </c>
      <c r="DV42" s="28">
        <f>求节点($AT$5:$AT$10,BV$5:BV$10,将星节奏统计!CJ41)</f>
        <v>0.30195286100656588</v>
      </c>
      <c r="DW42" s="28">
        <f>求节点($AT$5:$AT$10,BW$5:BW$10,将星节奏统计!CK41)</f>
        <v>1.0610051479432517E-2</v>
      </c>
      <c r="DX42" s="28">
        <f>求节点($AT$5:$AT$10,BX$5:BX$10,将星节奏统计!CL41)</f>
        <v>6.6312821746453213E-3</v>
      </c>
      <c r="DY42" s="28">
        <f>求节点($AT$5:$AT$10,BY$5:BY$10,将星节奏统计!CM41)</f>
        <v>1.0610051479432517E-2</v>
      </c>
      <c r="DZ42" s="28">
        <f>求节点($AT$5:$AT$10,BZ$5:BZ$10,将星节奏统计!CN41)</f>
        <v>6.6312821746453213E-3</v>
      </c>
      <c r="EA42" s="28">
        <f>求节点($AT$5:$AT$10,CA$5:CA$10,将星节奏统计!CO41)</f>
        <v>1.3262564349290643E-2</v>
      </c>
      <c r="EB42" s="28">
        <f>求节点($AT$5:$AT$10,CB$5:CB$10,将星节奏统计!CP41)</f>
        <v>1.3262564349290643E-2</v>
      </c>
      <c r="EC42" s="28">
        <f>求节点($AT$5:$AT$10,CC$5:CC$10,将星节奏统计!CQ41)</f>
        <v>1.3262564349290643E-2</v>
      </c>
      <c r="ED42" s="28">
        <f>求节点($AT$5:$AT$10,CD$5:CD$10,将星节奏统计!CR41)</f>
        <v>1.3262564349290643E-2</v>
      </c>
      <c r="EE42" s="28">
        <f>求节点($AT$5:$AT$10,CE$5:CE$10,将星节奏统计!CS41)</f>
        <v>7.9575386095743841E-3</v>
      </c>
      <c r="EF42" s="28">
        <f>求节点($AT$5:$AT$10,CF$5:CF$10,将星节奏统计!CT41)</f>
        <v>7.9575386095743841E-3</v>
      </c>
      <c r="EG42" s="28">
        <f>求节点($AT$5:$AT$10,CG$5:CG$10,将星节奏统计!CU41)</f>
        <v>7.9575386095743841E-3</v>
      </c>
      <c r="EH42" s="28">
        <f>求节点($AT$5:$AT$10,CH$5:CH$10,将星节奏统计!CV41)</f>
        <v>7.9575386095743841E-3</v>
      </c>
      <c r="EI42" s="28">
        <f>求节点($AT$5:$AT$10,CI$5:CI$10,将星节奏统计!CW41)</f>
        <v>1.0610051479432517E-2</v>
      </c>
      <c r="EJ42" s="28">
        <f>求节点($AT$5:$AT$10,CJ$5:CJ$10,将星节奏统计!CX41)</f>
        <v>6.6312821746453213E-3</v>
      </c>
      <c r="EK42" s="28">
        <f>求节点($AT$5:$AT$10,CK$5:CK$10,将星节奏统计!CY41)</f>
        <v>0</v>
      </c>
      <c r="EL42" s="28">
        <f>求节点($AT$5:$AT$10,CL$5:CL$10,将星节奏统计!CZ41)</f>
        <v>0</v>
      </c>
      <c r="EM42" s="28">
        <f>求节点($AT$5:$AT$10,CM$5:CM$10,将星节奏统计!DA41)</f>
        <v>0</v>
      </c>
      <c r="EN42" s="28">
        <f>求节点($AT$5:$AT$10,CN$5:CN$10,将星节奏统计!DB41)</f>
        <v>0</v>
      </c>
      <c r="EO42" s="28">
        <f>求节点($AT$5:$AT$10,CO$5:CO$10,将星节奏统计!DC41)</f>
        <v>0</v>
      </c>
      <c r="EP42" s="28">
        <f>求节点($AT$5:$AT$10,CP$5:CP$10,将星节奏统计!DD41)</f>
        <v>0</v>
      </c>
      <c r="EQ42" s="28">
        <f>求节点($AT$5:$AT$10,CQ$5:CQ$10,将星节奏统计!DE41)</f>
        <v>0</v>
      </c>
      <c r="ER42" s="28">
        <f>求节点($AT$5:$AT$10,CR$5:CR$10,将星节奏统计!DF41)</f>
        <v>0</v>
      </c>
      <c r="ES42" s="28">
        <f>求节点($AT$5:$AT$10,CS$5:CS$10,将星节奏统计!DG41)</f>
        <v>0</v>
      </c>
      <c r="ET42" s="28">
        <f>求节点($AT$17:$AT$22,AV$17:AV$22,将星节奏统计!DJ41)</f>
        <v>0</v>
      </c>
      <c r="EU42" s="28">
        <f>求节点($AT$17:$AT$22,AW$17:AW$22,将星节奏统计!DK41)</f>
        <v>0</v>
      </c>
      <c r="EV42" s="28">
        <f>求节点($AT$17:$AT$22,AX$17:AX$22,将星节奏统计!DL41)</f>
        <v>0</v>
      </c>
      <c r="EW42" s="28">
        <f>求节点($AT$17:$AT$22,AY$17:AY$22,将星节奏统计!DM41)</f>
        <v>8.3464464912808012E-6</v>
      </c>
      <c r="EX42" s="28">
        <f>求节点($AT$17:$AT$22,AZ$17:AZ$22,将星节奏统计!DN41)</f>
        <v>1.2519669736921202E-5</v>
      </c>
      <c r="EY42" s="28">
        <f>求节点($AT$17:$AT$22,BA$17:BA$22,将星节奏统计!DO41)</f>
        <v>1.2519669736921202E-5</v>
      </c>
      <c r="EZ42" s="28">
        <f>求节点($AT$17:$AT$22,BB$17:BB$22,将星节奏统计!DP41)</f>
        <v>1.8969196571093361E-5</v>
      </c>
      <c r="FA42" s="28">
        <f>求节点($AT$17:$AT$22,BC$17:BC$22,将星节奏统计!DQ41)</f>
        <v>0</v>
      </c>
      <c r="FB42" s="28">
        <f>求节点($AT$17:$AT$22,BD$17:BD$22,将星节奏统计!DR41)</f>
        <v>1.2519669736921202E-5</v>
      </c>
      <c r="FC42" s="28">
        <f>求节点($AT$17:$AT$22,BE$17:BE$22,将星节奏统计!DS41)</f>
        <v>0</v>
      </c>
      <c r="FD42" s="28">
        <f>求节点($AT$17:$AT$22,BF$17:BF$22,将星节奏统计!DT41)</f>
        <v>0</v>
      </c>
      <c r="FE42" s="28">
        <f>求节点($AT$17:$AT$22,BG$17:BG$22,将星节奏统计!DU41)</f>
        <v>0</v>
      </c>
      <c r="FF42" s="28">
        <f>求节点($AT$17:$AT$22,BH$17:BH$22,将星节奏统计!DV41)</f>
        <v>0</v>
      </c>
      <c r="FG42" s="28">
        <f>求节点($AT$17:$AT$22,BI$17:BI$22,将星节奏统计!DW41)</f>
        <v>0</v>
      </c>
      <c r="FH42" s="28">
        <f>求节点($AT$17:$AT$22,BJ$17:BJ$22,将星节奏统计!DX41)</f>
        <v>0</v>
      </c>
      <c r="FI42" s="28">
        <f>求节点($AT$17:$AT$22,BK$17:BK$22,将星节奏统计!DY41)</f>
        <v>0</v>
      </c>
      <c r="FJ42" s="28">
        <f>求节点($AT$17:$AT$22,BL$17:BL$22,将星节奏统计!DZ41)</f>
        <v>0</v>
      </c>
      <c r="FK42" s="28">
        <f>求节点($AT$17:$AT$22,BM$17:BM$22,将星节奏统计!EA41)</f>
        <v>0</v>
      </c>
      <c r="FL42" s="28">
        <f>求节点($AT$17:$AT$22,BN$17:BN$22,将星节奏统计!EB41)</f>
        <v>0</v>
      </c>
      <c r="FM42" s="28">
        <f>求节点($AT$17:$AT$22,BO$17:BO$22,将星节奏统计!EC41)</f>
        <v>0</v>
      </c>
      <c r="FN42" s="28">
        <f>求节点($AT$5:$AT$10,AV$5:AV$10,将星节奏统计!EG41)</f>
        <v>4.1396230415101549E-2</v>
      </c>
      <c r="FO42" s="28">
        <f>求节点($AT$5:$AT$10,AW$5:AW$10,将星节奏统计!EH41)</f>
        <v>8.2453062353719381E-2</v>
      </c>
      <c r="FP42" s="28">
        <f>求节点($AT$5:$AT$10,AX$5:AX$10,将星节奏统计!EI41)</f>
        <v>1.3049247143022221E-2</v>
      </c>
      <c r="FQ42" s="28">
        <f>求节点($AT$5:$AT$10,AY$5:AY$10,将星节奏统计!EJ41)</f>
        <v>0</v>
      </c>
      <c r="FR42" s="28">
        <f>求节点($AT$5:$AT$10,AZ$5:AZ$10,将星节奏统计!EK41)</f>
        <v>0</v>
      </c>
      <c r="FS42" s="28">
        <f>求节点($AT$5:$AT$10,BA$5:BA$10,将星节奏统计!EL41)</f>
        <v>0</v>
      </c>
      <c r="FT42" s="28">
        <f>求节点($AT$5:$AT$10,BB$5:BB$10,将星节奏统计!EM41)</f>
        <v>0</v>
      </c>
      <c r="FU42" s="28">
        <f>求节点($AT$5:$AT$10,BC$5:BC$10,将星节奏统计!EN41)</f>
        <v>0</v>
      </c>
      <c r="FV42" s="28">
        <f>求节点($AT$5:$AT$10,BD$5:BD$10,将星节奏统计!EO41)</f>
        <v>0</v>
      </c>
      <c r="FW42" s="28">
        <f>求节点($AT$5:$AT$10,BE$5:BE$10,将星节奏统计!EP41)</f>
        <v>0</v>
      </c>
      <c r="FX42" s="28">
        <f>求节点($AT$5:$AT$10,BF$5:BF$10,将星节奏统计!EQ41)</f>
        <v>0</v>
      </c>
      <c r="FY42" s="28">
        <f>求节点($AT$5:$AT$10,BG$5:BG$10,将星节奏统计!ER41)</f>
        <v>0</v>
      </c>
      <c r="FZ42" s="28">
        <f>求节点($AT$5:$AT$10,BH$5:BH$10,将星节奏统计!ES41)</f>
        <v>0</v>
      </c>
      <c r="GA42" s="28">
        <f>求节点($AT$5:$AT$10,BI$5:BI$10,将星节奏统计!ET41)</f>
        <v>0</v>
      </c>
      <c r="GB42" s="28">
        <f>求节点($AT$5:$AT$10,BJ$5:BJ$10,将星节奏统计!EU41)</f>
        <v>0</v>
      </c>
      <c r="GC42" s="28">
        <f>求节点($AT$5:$AT$10,BK$5:BK$10,将星节奏统计!EV41)</f>
        <v>0</v>
      </c>
      <c r="GD42" s="28">
        <f>求节点($AT$5:$AT$10,BL$5:BL$10,将星节奏统计!EW41)</f>
        <v>0.45883722781234565</v>
      </c>
      <c r="GE42" s="28">
        <f>求节点($AT$5:$AT$10,BM$5:BM$10,将星节奏统计!EX41)</f>
        <v>0.36098494286044436</v>
      </c>
      <c r="GF42" s="28">
        <f>求节点($AT$5:$AT$10,BN$5:BN$10,将星节奏统计!EY41)</f>
        <v>0.2841541190503703</v>
      </c>
      <c r="GG42" s="28">
        <f>求节点($AT$5:$AT$10,BO$5:BO$10,将星节奏统计!EZ41)</f>
        <v>0</v>
      </c>
      <c r="GH42" s="28">
        <f>求节点($AT$5:$AT$10,BP$5:BP$10,将星节奏统计!FA41)</f>
        <v>0.21063317755314279</v>
      </c>
      <c r="GI42" s="28">
        <f>求节点($AT$5:$AT$10,BQ$5:BQ$10,将星节奏统计!FB41)</f>
        <v>0.14042211836876187</v>
      </c>
      <c r="GJ42" s="28">
        <f>求节点($AT$5:$AT$10,BR$5:BR$10,将星节奏统计!FC41)</f>
        <v>0.36098494286044436</v>
      </c>
      <c r="GK42" s="28">
        <f>求节点($AT$5:$AT$10,BS$5:BS$10,将星节奏统计!FD41)</f>
        <v>0</v>
      </c>
      <c r="GL42" s="28">
        <f>求节点($AT$5:$AT$10,BT$5:BT$10,将星节奏统计!FE41)</f>
        <v>0.14042211836876187</v>
      </c>
      <c r="GM42" s="28">
        <f>求节点($AT$5:$AT$10,BU$5:BU$10,将星节奏统计!FF41)</f>
        <v>8.4409817556305222E-2</v>
      </c>
      <c r="GN42" s="28">
        <f>求节点($AT$5:$AT$10,BV$5:BV$10,将星节奏统计!FG41)</f>
        <v>0.30859728867775965</v>
      </c>
      <c r="GO42" s="28">
        <f>求节点($AT$5:$AT$10,BW$5:BW$10,将星节奏统计!FH41)</f>
        <v>1.2971906263686467E-2</v>
      </c>
      <c r="GP42" s="28">
        <f>求节点($AT$5:$AT$10,BX$5:BX$10,将星节奏统计!FI41)</f>
        <v>8.1074414148040383E-3</v>
      </c>
      <c r="GQ42" s="28">
        <f>求节点($AT$5:$AT$10,BY$5:BY$10,将星节奏统计!FJ41)</f>
        <v>1.2971906263686467E-2</v>
      </c>
      <c r="GR42" s="28">
        <f>求节点($AT$5:$AT$10,BZ$5:BZ$10,将星节奏统计!FK41)</f>
        <v>8.1074414148040383E-3</v>
      </c>
      <c r="GS42" s="28">
        <f>求节点($AT$5:$AT$10,CA$5:CA$10,将星节奏统计!FL41)</f>
        <v>1.6214882829608077E-2</v>
      </c>
      <c r="GT42" s="28">
        <f>求节点($AT$5:$AT$10,CB$5:CB$10,将星节奏统计!FM41)</f>
        <v>1.6214882829608077E-2</v>
      </c>
      <c r="GU42" s="28">
        <f>求节点($AT$5:$AT$10,CC$5:CC$10,将星节奏统计!FN41)</f>
        <v>1.6214882829608077E-2</v>
      </c>
      <c r="GV42" s="28">
        <f>求节点($AT$5:$AT$10,CD$5:CD$10,将星节奏统计!FO41)</f>
        <v>1.6214882829608077E-2</v>
      </c>
      <c r="GW42" s="28">
        <f>求节点($AT$5:$AT$10,CE$5:CE$10,将星节奏统计!FP41)</f>
        <v>9.7289296977648501E-3</v>
      </c>
      <c r="GX42" s="28">
        <f>求节点($AT$5:$AT$10,CF$5:CF$10,将星节奏统计!FQ41)</f>
        <v>9.7289296977648501E-3</v>
      </c>
      <c r="GY42" s="28">
        <f>求节点($AT$5:$AT$10,CG$5:CG$10,将星节奏统计!FR41)</f>
        <v>9.7289296977648501E-3</v>
      </c>
      <c r="GZ42" s="28">
        <f>求节点($AT$5:$AT$10,CH$5:CH$10,将星节奏统计!FS41)</f>
        <v>9.7289296977648501E-3</v>
      </c>
      <c r="HA42" s="28">
        <f>求节点($AT$5:$AT$10,CI$5:CI$10,将星节奏统计!FT41)</f>
        <v>1.2971906263686467E-2</v>
      </c>
      <c r="HB42" s="28">
        <f>求节点($AT$5:$AT$10,CJ$5:CJ$10,将星节奏统计!FU41)</f>
        <v>8.1074414148040383E-3</v>
      </c>
      <c r="HC42" s="28">
        <f>求节点($AT$5:$AT$10,CK$5:CK$10,将星节奏统计!FV41)</f>
        <v>0</v>
      </c>
      <c r="HD42" s="28">
        <f>求节点($AT$5:$AT$10,CL$5:CL$10,将星节奏统计!FW41)</f>
        <v>0</v>
      </c>
      <c r="HE42" s="28">
        <f>求节点($AT$5:$AT$10,CM$5:CM$10,将星节奏统计!FX41)</f>
        <v>0</v>
      </c>
      <c r="HF42" s="28">
        <f>求节点($AT$5:$AT$10,CN$5:CN$10,将星节奏统计!FY41)</f>
        <v>0</v>
      </c>
      <c r="HG42" s="28">
        <f>求节点($AT$5:$AT$10,CO$5:CO$10,将星节奏统计!FZ41)</f>
        <v>0</v>
      </c>
      <c r="HH42" s="28">
        <f>求节点($AT$5:$AT$10,CP$5:CP$10,将星节奏统计!GA41)</f>
        <v>0</v>
      </c>
      <c r="HI42" s="28">
        <f>求节点($AT$5:$AT$10,CQ$5:CQ$10,将星节奏统计!GB41)</f>
        <v>0</v>
      </c>
      <c r="HJ42" s="28">
        <f>求节点($AT$5:$AT$10,CR$5:CR$10,将星节奏统计!GC41)</f>
        <v>0</v>
      </c>
      <c r="HK42" s="28">
        <f>求节点($AT$5:$AT$10,CS$5:CS$10,将星节奏统计!GD41)</f>
        <v>0</v>
      </c>
      <c r="HL42" s="28">
        <f>求节点($AT$17:$AT$22,AV$17:AV$22,将星节奏统计!GG41)</f>
        <v>0</v>
      </c>
      <c r="HM42" s="28">
        <f>求节点($AT$17:$AT$22,AW$17:AW$22,将星节奏统计!GH41)</f>
        <v>0</v>
      </c>
      <c r="HN42" s="28">
        <f>求节点($AT$17:$AT$22,AX$17:AX$22,将星节奏统计!GI41)</f>
        <v>0</v>
      </c>
      <c r="HO42" s="28">
        <f>求节点($AT$17:$AT$22,AY$17:AY$22,将星节奏统计!GJ41)</f>
        <v>0</v>
      </c>
      <c r="HP42" s="28">
        <f>求节点($AT$17:$AT$22,AZ$17:AZ$22,将星节奏统计!GK41)</f>
        <v>0</v>
      </c>
      <c r="HQ42" s="28">
        <f>求节点($AT$17:$AT$22,BA$17:BA$22,将星节奏统计!GL41)</f>
        <v>0</v>
      </c>
      <c r="HR42" s="28">
        <f>求节点($AT$17:$AT$22,BB$17:BB$22,将星节奏统计!GM41)</f>
        <v>0</v>
      </c>
      <c r="HS42" s="28">
        <f>求节点($AT$17:$AT$22,BC$17:BC$22,将星节奏统计!GN41)</f>
        <v>0</v>
      </c>
      <c r="HT42" s="28">
        <f>求节点($AT$17:$AT$22,BD$17:BD$22,将星节奏统计!GO41)</f>
        <v>0</v>
      </c>
      <c r="HU42" s="28">
        <f>求节点($AT$17:$AT$22,BE$17:BE$22,将星节奏统计!GP41)</f>
        <v>0</v>
      </c>
      <c r="HV42" s="28">
        <f>求节点($AT$17:$AT$22,BF$17:BF$22,将星节奏统计!GQ41)</f>
        <v>0</v>
      </c>
      <c r="HW42" s="28">
        <f>求节点($AT$17:$AT$22,BG$17:BG$22,将星节奏统计!GR41)</f>
        <v>0</v>
      </c>
      <c r="HX42" s="28">
        <f>求节点($AT$17:$AT$22,BH$17:BH$22,将星节奏统计!GS41)</f>
        <v>0</v>
      </c>
      <c r="HY42" s="28">
        <f>求节点($AT$17:$AT$22,BI$17:BI$22,将星节奏统计!GT41)</f>
        <v>0</v>
      </c>
      <c r="HZ42" s="28">
        <f>求节点($AT$17:$AT$22,BJ$17:BJ$22,将星节奏统计!GU41)</f>
        <v>0</v>
      </c>
      <c r="IA42" s="28">
        <f>求节点($AT$17:$AT$22,BK$17:BK$22,将星节奏统计!GV41)</f>
        <v>0</v>
      </c>
      <c r="IB42" s="28">
        <f>求节点($AT$17:$AT$22,BL$17:BL$22,将星节奏统计!GW41)</f>
        <v>0</v>
      </c>
      <c r="IC42" s="28">
        <f>求节点($AT$17:$AT$22,BM$17:BM$22,将星节奏统计!GX41)</f>
        <v>0</v>
      </c>
      <c r="ID42" s="28">
        <f>求节点($AT$17:$AT$22,BN$17:BN$22,将星节奏统计!GY41)</f>
        <v>0</v>
      </c>
      <c r="IE42" s="28">
        <f>求节点($AT$17:$AT$22,BO$17:BO$22,将星节奏统计!GZ41)</f>
        <v>0</v>
      </c>
      <c r="IF42" s="28">
        <f>求节点($AT$5:$AT$10,AV$5:AV$10,将星节奏统计!HD41)</f>
        <v>5.1904326726425261E-2</v>
      </c>
      <c r="IG42" s="28">
        <f>求节点($AT$5:$AT$10,AW$5:AW$10,将星节奏统计!HE41)</f>
        <v>9.2243616948831902E-2</v>
      </c>
      <c r="IH42" s="28">
        <f>求节点($AT$5:$AT$10,AX$5:AX$10,将星节奏统计!HF41)</f>
        <v>1.7935511927787747E-2</v>
      </c>
      <c r="II42" s="28">
        <f>求节点($AT$5:$AT$10,AY$5:AY$10,将星节奏统计!HG41)</f>
        <v>0</v>
      </c>
      <c r="IJ42" s="28">
        <f>求节点($AT$5:$AT$10,AZ$5:AZ$10,将星节奏统计!HH41)</f>
        <v>0</v>
      </c>
      <c r="IK42" s="28">
        <f>求节点($AT$5:$AT$10,BA$5:BA$10,将星节奏统计!HI41)</f>
        <v>0</v>
      </c>
      <c r="IL42" s="28">
        <f>求节点($AT$5:$AT$10,BB$5:BB$10,将星节奏统计!HJ41)</f>
        <v>0</v>
      </c>
      <c r="IM42" s="28">
        <f>求节点($AT$5:$AT$10,BC$5:BC$10,将星节奏统计!HK41)</f>
        <v>0</v>
      </c>
      <c r="IN42" s="28">
        <f>求节点($AT$5:$AT$10,BD$5:BD$10,将星节奏统计!HL41)</f>
        <v>0</v>
      </c>
      <c r="IO42" s="28">
        <f>求节点($AT$5:$AT$10,BE$5:BE$10,将星节奏统计!HM41)</f>
        <v>0</v>
      </c>
      <c r="IP42" s="28">
        <f>求节点($AT$5:$AT$10,BF$5:BF$10,将星节奏统计!HN41)</f>
        <v>0</v>
      </c>
      <c r="IQ42" s="28">
        <f>求节点($AT$5:$AT$10,BG$5:BG$10,将星节奏统计!HO41)</f>
        <v>0</v>
      </c>
      <c r="IR42" s="28">
        <f>求节点($AT$5:$AT$10,BH$5:BH$10,将星节奏统计!HP41)</f>
        <v>0</v>
      </c>
      <c r="IS42" s="28">
        <f>求节点($AT$5:$AT$10,BI$5:BI$10,将星节奏统计!HQ41)</f>
        <v>0</v>
      </c>
      <c r="IT42" s="28">
        <f>求节点($AT$5:$AT$10,BJ$5:BJ$10,将星节奏统计!HR41)</f>
        <v>0</v>
      </c>
      <c r="IU42" s="28">
        <f>求节点($AT$5:$AT$10,BK$5:BK$10,将星节奏统计!HS41)</f>
        <v>0</v>
      </c>
      <c r="IV42" s="28">
        <f>求节点($AT$5:$AT$10,BL$5:BL$10,将星节奏统计!HT41)</f>
        <v>0.48942417482183254</v>
      </c>
      <c r="IW42" s="28">
        <f>求节点($AT$5:$AT$10,BM$5:BM$10,将星节奏统计!HU41)</f>
        <v>0.45104522862669055</v>
      </c>
      <c r="IX42" s="28">
        <f>求节点($AT$5:$AT$10,BN$5:BN$10,将星节奏统计!HV41)</f>
        <v>0.35366607174256021</v>
      </c>
      <c r="IY42" s="28">
        <f>求节点($AT$5:$AT$10,BO$5:BO$10,将星节奏统计!HW41)</f>
        <v>0</v>
      </c>
      <c r="IZ42" s="28">
        <f>求节点($AT$5:$AT$10,BP$5:BP$10,将星节奏统计!HX41)</f>
        <v>0.27345658192869959</v>
      </c>
      <c r="JA42" s="28">
        <f>求节点($AT$5:$AT$10,BQ$5:BQ$10,将星节奏统计!HY41)</f>
        <v>0.1823043879524664</v>
      </c>
      <c r="JB42" s="28">
        <f>求节点($AT$5:$AT$10,BR$5:BR$10,将星节奏统计!HZ41)</f>
        <v>0.45712655881834491</v>
      </c>
      <c r="JC42" s="28">
        <f>求节点($AT$5:$AT$10,BS$5:BS$10,将星节奏统计!IA41)</f>
        <v>0</v>
      </c>
      <c r="JD42" s="28">
        <f>求节点($AT$5:$AT$10,BT$5:BT$10,将星节奏统计!IB41)</f>
        <v>0.1823043879524664</v>
      </c>
      <c r="JE42" s="28">
        <f>求节点($AT$5:$AT$10,BU$5:BU$10,将星节奏统计!IC41)</f>
        <v>9.4574480824651086E-2</v>
      </c>
      <c r="JF42" s="28">
        <f>求节点($AT$5:$AT$10,BV$5:BV$10,将星节奏统计!ID41)</f>
        <v>0.32226197695955555</v>
      </c>
      <c r="JG42" s="28">
        <f>求节点($AT$5:$AT$10,BW$5:BW$10,将星节奏统计!IE41)</f>
        <v>1.7829210909144404E-2</v>
      </c>
      <c r="JH42" s="28">
        <f>求节点($AT$5:$AT$10,BX$5:BX$10,将星节奏统计!IF41)</f>
        <v>1.114325681821525E-2</v>
      </c>
      <c r="JI42" s="28">
        <f>求节点($AT$5:$AT$10,BY$5:BY$10,将星节奏统计!IG41)</f>
        <v>1.7829210909144404E-2</v>
      </c>
      <c r="JJ42" s="28">
        <f>求节点($AT$5:$AT$10,BZ$5:BZ$10,将星节奏统计!IH41)</f>
        <v>1.114325681821525E-2</v>
      </c>
      <c r="JK42" s="28">
        <f>求节点($AT$5:$AT$10,CA$5:CA$10,将星节奏统计!II41)</f>
        <v>2.2286513636430499E-2</v>
      </c>
      <c r="JL42" s="28">
        <f>求节点($AT$5:$AT$10,CB$5:CB$10,将星节奏统计!IJ41)</f>
        <v>2.2286513636430499E-2</v>
      </c>
      <c r="JM42" s="28">
        <f>求节点($AT$5:$AT$10,CC$5:CC$10,将星节奏统计!IK41)</f>
        <v>2.2286513636430499E-2</v>
      </c>
      <c r="JN42" s="28">
        <f>求节点($AT$5:$AT$10,CD$5:CD$10,将星节奏统计!IL41)</f>
        <v>2.2286513636430499E-2</v>
      </c>
      <c r="JO42" s="28">
        <f>求节点($AT$5:$AT$10,CE$5:CE$10,将星节奏统计!IM41)</f>
        <v>1.3371908181858301E-2</v>
      </c>
      <c r="JP42" s="28">
        <f>求节点($AT$5:$AT$10,CF$5:CF$10,将星节奏统计!IN41)</f>
        <v>1.3371908181858301E-2</v>
      </c>
      <c r="JQ42" s="28">
        <f>求节点($AT$5:$AT$10,CG$5:CG$10,将星节奏统计!IO41)</f>
        <v>1.3371908181858301E-2</v>
      </c>
      <c r="JR42" s="28">
        <f>求节点($AT$5:$AT$10,CH$5:CH$10,将星节奏统计!IP41)</f>
        <v>1.3371908181858301E-2</v>
      </c>
      <c r="JS42" s="28">
        <f>求节点($AT$5:$AT$10,CI$5:CI$10,将星节奏统计!IQ41)</f>
        <v>1.7829210909144404E-2</v>
      </c>
      <c r="JT42" s="28">
        <f>求节点($AT$5:$AT$10,CJ$5:CJ$10,将星节奏统计!IR41)</f>
        <v>1.114325681821525E-2</v>
      </c>
      <c r="JU42" s="28">
        <f>求节点($AT$5:$AT$10,CK$5:CK$10,将星节奏统计!IS41)</f>
        <v>0</v>
      </c>
      <c r="JV42" s="28">
        <f>求节点($AT$5:$AT$10,CL$5:CL$10,将星节奏统计!IT41)</f>
        <v>0</v>
      </c>
      <c r="JW42" s="28">
        <f>求节点($AT$5:$AT$10,CM$5:CM$10,将星节奏统计!IU41)</f>
        <v>0</v>
      </c>
      <c r="JX42" s="28">
        <f>求节点($AT$5:$AT$10,CN$5:CN$10,将星节奏统计!IV41)</f>
        <v>0</v>
      </c>
      <c r="JY42" s="28">
        <f>求节点($AT$5:$AT$10,CO$5:CO$10,将星节奏统计!IW41)</f>
        <v>0</v>
      </c>
      <c r="JZ42" s="28">
        <f>求节点($AT$5:$AT$10,CP$5:CP$10,将星节奏统计!IX41)</f>
        <v>0</v>
      </c>
      <c r="KA42" s="28">
        <f>求节点($AT$5:$AT$10,CQ$5:CQ$10,将星节奏统计!IY41)</f>
        <v>0</v>
      </c>
      <c r="KB42" s="28">
        <f>求节点($AT$5:$AT$10,CR$5:CR$10,将星节奏统计!IZ41)</f>
        <v>0</v>
      </c>
      <c r="KC42" s="28">
        <f>求节点($AT$5:$AT$10,CS$5:CS$10,将星节奏统计!JA41)</f>
        <v>0</v>
      </c>
      <c r="KD42" s="28">
        <f>求节点($AT$17:$AT$22,AV$17:AV$22,将星节奏统计!JD41)</f>
        <v>0</v>
      </c>
      <c r="KE42" s="28">
        <f>求节点($AT$17:$AT$22,AW$17:AW$22,将星节奏统计!JE41)</f>
        <v>0</v>
      </c>
      <c r="KF42" s="28">
        <f>求节点($AT$17:$AT$22,AX$17:AX$22,将星节奏统计!JF41)</f>
        <v>0</v>
      </c>
      <c r="KG42" s="28">
        <f>求节点($AT$17:$AT$22,AY$17:AY$22,将星节奏统计!JG41)</f>
        <v>7.2627006145568884E-6</v>
      </c>
      <c r="KH42" s="28">
        <f>求节点($AT$17:$AT$22,AZ$17:AZ$22,将星节奏统计!JH41)</f>
        <v>1.0894050921837067E-5</v>
      </c>
      <c r="KI42" s="28">
        <f>求节点($AT$17:$AT$22,BA$17:BA$22,将星节奏统计!JI41)</f>
        <v>1.0894050921837067E-5</v>
      </c>
      <c r="KJ42" s="28">
        <f>求节点($AT$17:$AT$22,BB$17:BB$22,将星节奏统计!JJ41)</f>
        <v>1.6506137760358142E-5</v>
      </c>
      <c r="KK42" s="28">
        <f>求节点($AT$17:$AT$22,BC$17:BC$22,将星节奏统计!JK41)</f>
        <v>0</v>
      </c>
      <c r="KL42" s="28">
        <f>求节点($AT$17:$AT$22,BD$17:BD$22,将星节奏统计!JL41)</f>
        <v>1.0894050921837067E-5</v>
      </c>
      <c r="KM42" s="28">
        <f>求节点($AT$17:$AT$22,BE$17:BE$22,将星节奏统计!JM41)</f>
        <v>0</v>
      </c>
      <c r="KN42" s="28">
        <f>求节点($AT$17:$AT$22,BF$17:BF$22,将星节奏统计!JN41)</f>
        <v>0</v>
      </c>
      <c r="KO42" s="28">
        <f>求节点($AT$17:$AT$22,BG$17:BG$22,将星节奏统计!JO41)</f>
        <v>0</v>
      </c>
      <c r="KP42" s="28">
        <f>求节点($AT$17:$AT$22,BH$17:BH$22,将星节奏统计!JP41)</f>
        <v>0</v>
      </c>
      <c r="KQ42" s="28">
        <f>求节点($AT$17:$AT$22,BI$17:BI$22,将星节奏统计!JQ41)</f>
        <v>0</v>
      </c>
      <c r="KR42" s="28">
        <f>求节点($AT$17:$AT$22,BJ$17:BJ$22,将星节奏统计!JR41)</f>
        <v>0</v>
      </c>
      <c r="KS42" s="28">
        <f>求节点($AT$17:$AT$22,BK$17:BK$22,将星节奏统计!JS41)</f>
        <v>0</v>
      </c>
      <c r="KT42" s="28">
        <f>求节点($AT$17:$AT$22,BL$17:BL$22,将星节奏统计!JT41)</f>
        <v>0</v>
      </c>
      <c r="KU42" s="28">
        <f>求节点($AT$17:$AT$22,BM$17:BM$22,将星节奏统计!JU41)</f>
        <v>0</v>
      </c>
      <c r="KV42" s="28">
        <f>求节点($AT$17:$AT$22,BN$17:BN$22,将星节奏统计!JV41)</f>
        <v>0</v>
      </c>
      <c r="KW42" s="28">
        <f>求节点($AT$17:$AT$22,BO$17:BO$22,将星节奏统计!JW41)</f>
        <v>0</v>
      </c>
      <c r="KX42" s="28">
        <f>求节点($AT$5:$AT$10,AV$5:AV$10,将星节奏统计!KA41)</f>
        <v>8.1017119125711495E-2</v>
      </c>
      <c r="KY42" s="28">
        <f>求节点($AT$5:$AT$10,AW$5:AW$10,将星节奏统计!KB41)</f>
        <v>0.1</v>
      </c>
      <c r="KZ42" s="28">
        <f>求节点($AT$5:$AT$10,AX$5:AX$10,将星节奏统计!KC41)</f>
        <v>3.0309283351575563E-2</v>
      </c>
      <c r="LA42" s="28">
        <f>求节点($AT$5:$AT$10,AY$5:AY$10,将星节奏统计!KD41)</f>
        <v>0</v>
      </c>
      <c r="LB42" s="28">
        <f>求节点($AT$5:$AT$10,AZ$5:AZ$10,将星节奏统计!KE41)</f>
        <v>0</v>
      </c>
      <c r="LC42" s="28">
        <f>求节点($AT$5:$AT$10,BA$5:BA$10,将星节奏统计!KF41)</f>
        <v>0</v>
      </c>
      <c r="LD42" s="28">
        <f>求节点($AT$5:$AT$10,BB$5:BB$10,将星节奏统计!KG41)</f>
        <v>0</v>
      </c>
      <c r="LE42" s="28">
        <f>求节点($AT$5:$AT$10,BC$5:BC$10,将星节奏统计!KH41)</f>
        <v>0</v>
      </c>
      <c r="LF42" s="28">
        <f>求节点($AT$5:$AT$10,BD$5:BD$10,将星节奏统计!KI41)</f>
        <v>0</v>
      </c>
      <c r="LG42" s="28">
        <f>求节点($AT$5:$AT$10,BE$5:BE$10,将星节奏统计!KJ41)</f>
        <v>0</v>
      </c>
      <c r="LH42" s="28">
        <f>求节点($AT$5:$AT$10,BF$5:BF$10,将星节奏统计!KK41)</f>
        <v>0</v>
      </c>
      <c r="LI42" s="28">
        <f>求节点($AT$5:$AT$10,BG$5:BG$10,将星节奏统计!KL41)</f>
        <v>0</v>
      </c>
      <c r="LJ42" s="28">
        <f>求节点($AT$5:$AT$10,BH$5:BH$10,将星节奏统计!KM41)</f>
        <v>0</v>
      </c>
      <c r="LK42" s="28">
        <f>求节点($AT$5:$AT$10,BI$5:BI$10,将星节奏统计!KN41)</f>
        <v>0</v>
      </c>
      <c r="LL42" s="28">
        <f>求节点($AT$5:$AT$10,BJ$5:BJ$10,将星节奏统计!KO41)</f>
        <v>0</v>
      </c>
      <c r="LM42" s="28">
        <f>求节点($AT$5:$AT$10,BK$5:BK$10,将星节奏统计!KP41)</f>
        <v>0</v>
      </c>
      <c r="LN42" s="28">
        <f>求节点($AT$5:$AT$10,BL$5:BL$10,将星节奏统计!KQ41)</f>
        <v>0.59269481497468401</v>
      </c>
      <c r="LO42" s="28">
        <f>求节点($AT$5:$AT$10,BM$5:BM$10,将星节奏统计!KR41)</f>
        <v>0.49063919206129386</v>
      </c>
      <c r="LP42" s="28">
        <f>求节点($AT$5:$AT$10,BN$5:BN$10,将星节奏统计!KS41)</f>
        <v>0.54432996692205782</v>
      </c>
      <c r="LQ42" s="28">
        <f>求节点($AT$5:$AT$10,BO$5:BO$10,将星节奏统计!KT41)</f>
        <v>0</v>
      </c>
      <c r="LR42" s="28">
        <f>求节点($AT$5:$AT$10,BP$5:BP$10,将星节奏统计!KU41)</f>
        <v>0.44432996692205784</v>
      </c>
      <c r="LS42" s="28">
        <f>求节点($AT$5:$AT$10,BQ$5:BQ$10,将星节奏统计!KV41)</f>
        <v>0.29621997794803856</v>
      </c>
      <c r="LT42" s="28">
        <f>求节点($AT$5:$AT$10,BR$5:BR$10,将星节奏统计!KW41)</f>
        <v>0.70753380035361857</v>
      </c>
      <c r="LU42" s="28">
        <f>求节点($AT$5:$AT$10,BS$5:BS$10,将星节奏统计!KX41)</f>
        <v>0</v>
      </c>
      <c r="LV42" s="28">
        <f>求节点($AT$5:$AT$10,BT$5:BT$10,将星节奏统计!KY41)</f>
        <v>0.29621997794803856</v>
      </c>
      <c r="LW42" s="28">
        <f>求节点($AT$5:$AT$10,BU$5:BU$10,将星节奏统计!KZ41)</f>
        <v>0.1</v>
      </c>
      <c r="LX42" s="28">
        <f>求节点($AT$5:$AT$10,BV$5:BV$10,将星节奏统计!LA41)</f>
        <v>0.36839803316394071</v>
      </c>
      <c r="LY42" s="28">
        <f>求节点($AT$5:$AT$10,BW$5:BW$10,将星节奏统计!LB41)</f>
        <v>3.4228917620581785E-2</v>
      </c>
      <c r="LZ42" s="28">
        <f>求节点($AT$5:$AT$10,BX$5:BX$10,将星节奏统计!LC41)</f>
        <v>2.1393073512863615E-2</v>
      </c>
      <c r="MA42" s="28">
        <f>求节点($AT$5:$AT$10,BY$5:BY$10,将星节奏统计!LD41)</f>
        <v>3.4228917620581785E-2</v>
      </c>
      <c r="MB42" s="28">
        <f>求节点($AT$5:$AT$10,BZ$5:BZ$10,将星节奏统计!LE41)</f>
        <v>2.1393073512863615E-2</v>
      </c>
      <c r="MC42" s="28">
        <f>求节点($AT$5:$AT$10,CA$5:CA$10,将星节奏统计!LF41)</f>
        <v>4.2786147025727229E-2</v>
      </c>
      <c r="MD42" s="28">
        <f>求节点($AT$5:$AT$10,CB$5:CB$10,将星节奏统计!LG41)</f>
        <v>4.2786147025727229E-2</v>
      </c>
      <c r="ME42" s="28">
        <f>求节点($AT$5:$AT$10,CC$5:CC$10,将星节奏统计!LH41)</f>
        <v>4.2786147025727229E-2</v>
      </c>
      <c r="MF42" s="28">
        <f>求节点($AT$5:$AT$10,CD$5:CD$10,将星节奏统计!LI41)</f>
        <v>4.2786147025727229E-2</v>
      </c>
      <c r="MG42" s="28">
        <f>求节点($AT$5:$AT$10,CE$5:CE$10,将星节奏统计!LJ41)</f>
        <v>2.5671688215436334E-2</v>
      </c>
      <c r="MH42" s="28">
        <f>求节点($AT$5:$AT$10,CF$5:CF$10,将星节奏统计!LK41)</f>
        <v>2.5671688215436334E-2</v>
      </c>
      <c r="MI42" s="28">
        <f>求节点($AT$5:$AT$10,CG$5:CG$10,将星节奏统计!LL41)</f>
        <v>2.5671688215436334E-2</v>
      </c>
      <c r="MJ42" s="28">
        <f>求节点($AT$5:$AT$10,CH$5:CH$10,将星节奏统计!LM41)</f>
        <v>2.5671688215436334E-2</v>
      </c>
      <c r="MK42" s="28">
        <f>求节点($AT$5:$AT$10,CI$5:CI$10,将星节奏统计!LN41)</f>
        <v>3.4228917620581785E-2</v>
      </c>
      <c r="ML42" s="28">
        <f>求节点($AT$5:$AT$10,CJ$5:CJ$10,将星节奏统计!LO41)</f>
        <v>2.1393073512863615E-2</v>
      </c>
      <c r="MM42" s="28">
        <f>求节点($AT$5:$AT$10,CK$5:CK$10,将星节奏统计!LP41)</f>
        <v>0</v>
      </c>
      <c r="MN42" s="28">
        <f>求节点($AT$5:$AT$10,CL$5:CL$10,将星节奏统计!LQ41)</f>
        <v>0</v>
      </c>
      <c r="MO42" s="28">
        <f>求节点($AT$5:$AT$10,CM$5:CM$10,将星节奏统计!LR41)</f>
        <v>0</v>
      </c>
      <c r="MP42" s="28">
        <f>求节点($AT$5:$AT$10,CN$5:CN$10,将星节奏统计!LS41)</f>
        <v>0</v>
      </c>
      <c r="MQ42" s="28">
        <f>求节点($AT$5:$AT$10,CO$5:CO$10,将星节奏统计!LT41)</f>
        <v>0</v>
      </c>
      <c r="MR42" s="28">
        <f>求节点($AT$5:$AT$10,CP$5:CP$10,将星节奏统计!LU41)</f>
        <v>0</v>
      </c>
      <c r="MS42" s="28">
        <f>求节点($AT$5:$AT$10,CQ$5:CQ$10,将星节奏统计!LV41)</f>
        <v>0</v>
      </c>
      <c r="MT42" s="28">
        <f>求节点($AT$5:$AT$10,CR$5:CR$10,将星节奏统计!LW41)</f>
        <v>0</v>
      </c>
      <c r="MU42" s="28">
        <f>求节点($AT$5:$AT$10,CS$5:CS$10,将星节奏统计!LX41)</f>
        <v>0</v>
      </c>
      <c r="MV42" s="28">
        <f>求节点($AT$17:$AT$22,AV$17:AV$22,将星节奏统计!MA41)</f>
        <v>0</v>
      </c>
      <c r="MW42" s="28">
        <f>求节点($AT$17:$AT$22,AW$17:AW$22,将星节奏统计!MB41)</f>
        <v>0</v>
      </c>
      <c r="MX42" s="28">
        <f>求节点($AT$17:$AT$22,AX$17:AX$22,将星节奏统计!MC41)</f>
        <v>0</v>
      </c>
      <c r="MY42" s="28">
        <f>求节点($AT$17:$AT$22,AY$17:AY$22,将星节奏统计!MD41)</f>
        <v>0</v>
      </c>
      <c r="MZ42" s="28">
        <f>求节点($AT$17:$AT$22,AZ$17:AZ$22,将星节奏统计!ME41)</f>
        <v>0</v>
      </c>
      <c r="NA42" s="28">
        <f>求节点($AT$17:$AT$22,BA$17:BA$22,将星节奏统计!MF41)</f>
        <v>0</v>
      </c>
      <c r="NB42" s="28">
        <f>求节点($AT$17:$AT$22,BB$17:BB$22,将星节奏统计!MG41)</f>
        <v>0</v>
      </c>
      <c r="NC42" s="28">
        <f>求节点($AT$17:$AT$22,BC$17:BC$22,将星节奏统计!MH41)</f>
        <v>0</v>
      </c>
      <c r="ND42" s="28">
        <f>求节点($AT$17:$AT$22,BD$17:BD$22,将星节奏统计!MI41)</f>
        <v>0</v>
      </c>
      <c r="NE42" s="28">
        <f>求节点($AT$17:$AT$22,BE$17:BE$22,将星节奏统计!MJ41)</f>
        <v>0</v>
      </c>
      <c r="NF42" s="28">
        <f>求节点($AT$17:$AT$22,BF$17:BF$22,将星节奏统计!MK41)</f>
        <v>0</v>
      </c>
      <c r="NG42" s="28">
        <f>求节点($AT$17:$AT$22,BG$17:BG$22,将星节奏统计!ML41)</f>
        <v>0</v>
      </c>
      <c r="NH42" s="28">
        <f>求节点($AT$17:$AT$22,BH$17:BH$22,将星节奏统计!MM41)</f>
        <v>0</v>
      </c>
      <c r="NI42" s="28">
        <f>求节点($AT$17:$AT$22,BI$17:BI$22,将星节奏统计!MN41)</f>
        <v>0</v>
      </c>
      <c r="NJ42" s="28">
        <f>求节点($AT$17:$AT$22,BJ$17:BJ$22,将星节奏统计!MO41)</f>
        <v>0</v>
      </c>
      <c r="NK42" s="28">
        <f>求节点($AT$17:$AT$22,BK$17:BK$22,将星节奏统计!MP41)</f>
        <v>0</v>
      </c>
      <c r="NL42" s="28">
        <f>求节点($AT$17:$AT$22,BL$17:BL$22,将星节奏统计!MQ41)</f>
        <v>0</v>
      </c>
      <c r="NM42" s="28">
        <f>求节点($AT$17:$AT$22,BM$17:BM$22,将星节奏统计!MR41)</f>
        <v>0</v>
      </c>
      <c r="NN42" s="28">
        <f>求节点($AT$17:$AT$22,BN$17:BN$22,将星节奏统计!MS41)</f>
        <v>0</v>
      </c>
      <c r="NO42" s="28">
        <f>求节点($AT$17:$AT$22,BO$17:BO$22,将星节奏统计!MT41)</f>
        <v>0</v>
      </c>
      <c r="NP42" s="28">
        <f>求节点($AT$5:$AT$10,AV$5:AV$10,将星节奏统计!MX41)</f>
        <v>9.123237661549885E-2</v>
      </c>
      <c r="NQ42" s="28">
        <f>求节点($AT$5:$AT$10,AW$5:AW$10,将星节奏统计!MY41)</f>
        <v>0.1</v>
      </c>
      <c r="NR42" s="28">
        <f>求节点($AT$5:$AT$10,AX$5:AX$10,将星节奏统计!MZ41)</f>
        <v>4.0227879863346243E-2</v>
      </c>
      <c r="NS42" s="28">
        <f>求节点($AT$5:$AT$10,AY$5:AY$10,将星节奏统计!NA41)</f>
        <v>0</v>
      </c>
      <c r="NT42" s="28">
        <f>求节点($AT$5:$AT$10,AZ$5:AZ$10,将星节奏统计!NB41)</f>
        <v>0</v>
      </c>
      <c r="NU42" s="28">
        <f>求节点($AT$5:$AT$10,BA$5:BA$10,将星节奏统计!NC41)</f>
        <v>0</v>
      </c>
      <c r="NV42" s="28">
        <f>求节点($AT$5:$AT$10,BB$5:BB$10,将星节奏统计!ND41)</f>
        <v>0</v>
      </c>
      <c r="NW42" s="28">
        <f>求节点($AT$5:$AT$10,BC$5:BC$10,将星节奏统计!NE41)</f>
        <v>0</v>
      </c>
      <c r="NX42" s="28">
        <f>求节点($AT$5:$AT$10,BD$5:BD$10,将星节奏统计!NF41)</f>
        <v>0</v>
      </c>
      <c r="NY42" s="28">
        <f>求节点($AT$5:$AT$10,BE$5:BE$10,将星节奏统计!NG41)</f>
        <v>0</v>
      </c>
      <c r="NZ42" s="28">
        <f>求节点($AT$5:$AT$10,BF$5:BF$10,将星节奏统计!NH41)</f>
        <v>0</v>
      </c>
      <c r="OA42" s="28">
        <f>求节点($AT$5:$AT$10,BG$5:BG$10,将星节奏统计!NI41)</f>
        <v>0</v>
      </c>
      <c r="OB42" s="28">
        <f>求节点($AT$5:$AT$10,BH$5:BH$10,将星节奏统计!NJ41)</f>
        <v>0</v>
      </c>
      <c r="OC42" s="28">
        <f>求节点($AT$5:$AT$10,BI$5:BI$10,将星节奏统计!NK41)</f>
        <v>0</v>
      </c>
      <c r="OD42" s="28">
        <f>求节点($AT$5:$AT$10,BJ$5:BJ$10,将星节奏统计!NL41)</f>
        <v>0</v>
      </c>
      <c r="OE42" s="28">
        <f>求节点($AT$5:$AT$10,BK$5:BK$10,将星节奏统计!NM41)</f>
        <v>0</v>
      </c>
      <c r="OF42" s="28">
        <f>求节点($AT$5:$AT$10,BL$5:BL$10,将星节奏统计!NN41)</f>
        <v>0.73286275285071623</v>
      </c>
      <c r="OG42" s="28">
        <f>求节点($AT$5:$AT$10,BM$5:BM$10,将星节奏统计!NO41)</f>
        <v>0.52418444100965567</v>
      </c>
      <c r="OH42" s="28">
        <f>求节点($AT$5:$AT$10,BN$5:BN$10,将星节奏统计!NP41)</f>
        <v>0.6</v>
      </c>
      <c r="OI42" s="28">
        <f>求节点($AT$5:$AT$10,BO$5:BO$10,将星节奏统计!NQ41)</f>
        <v>0</v>
      </c>
      <c r="OJ42" s="28">
        <f>求节点($AT$5:$AT$10,BP$5:BP$10,将星节奏统计!NR41)</f>
        <v>0.55971968526019</v>
      </c>
      <c r="OK42" s="28">
        <f>求节点($AT$5:$AT$10,BQ$5:BQ$10,将星节奏统计!NS41)</f>
        <v>0.37314645684012665</v>
      </c>
      <c r="OL42" s="28">
        <f>求节点($AT$5:$AT$10,BR$5:BR$10,将星节奏统计!NT41)</f>
        <v>0.88092220504827856</v>
      </c>
      <c r="OM42" s="28">
        <f>求节点($AT$5:$AT$10,BS$5:BS$10,将星节奏统计!NU41)</f>
        <v>0</v>
      </c>
      <c r="ON42" s="28">
        <f>求节点($AT$5:$AT$10,BT$5:BT$10,将星节奏统计!NV41)</f>
        <v>0.37314645684012665</v>
      </c>
      <c r="OO42" s="28">
        <f>求节点($AT$5:$AT$10,BU$5:BU$10,将星节奏统计!NW41)</f>
        <v>0.1</v>
      </c>
      <c r="OP42" s="28">
        <f>求节点($AT$5:$AT$10,BV$5:BV$10,将星节奏统计!NX41)</f>
        <v>0.41440780670476729</v>
      </c>
      <c r="OQ42" s="28">
        <f>求节点($AT$5:$AT$10,BW$5:BW$10,将星节奏统计!NY41)</f>
        <v>4.8123264045989059E-2</v>
      </c>
      <c r="OR42" s="28">
        <f>求节点($AT$5:$AT$10,BX$5:BX$10,将星节奏统计!NZ41)</f>
        <v>3.0077040028743163E-2</v>
      </c>
      <c r="OS42" s="28">
        <f>求节点($AT$5:$AT$10,BY$5:BY$10,将星节奏统计!OA41)</f>
        <v>4.8123264045989059E-2</v>
      </c>
      <c r="OT42" s="28">
        <f>求节点($AT$5:$AT$10,BZ$5:BZ$10,将星节奏统计!OB41)</f>
        <v>3.0077040028743163E-2</v>
      </c>
      <c r="OU42" s="28">
        <f>求节点($AT$5:$AT$10,CA$5:CA$10,将星节奏统计!OC41)</f>
        <v>6.0154080057486327E-2</v>
      </c>
      <c r="OV42" s="28">
        <f>求节点($AT$5:$AT$10,CB$5:CB$10,将星节奏统计!OD41)</f>
        <v>6.0154080057486327E-2</v>
      </c>
      <c r="OW42" s="28">
        <f>求节点($AT$5:$AT$10,CC$5:CC$10,将星节奏统计!OE41)</f>
        <v>6.0154080057486327E-2</v>
      </c>
      <c r="OX42" s="28">
        <f>求节点($AT$5:$AT$10,CD$5:CD$10,将星节奏统计!OF41)</f>
        <v>6.0154080057486327E-2</v>
      </c>
      <c r="OY42" s="28">
        <f>求节点($AT$5:$AT$10,CE$5:CE$10,将星节奏统计!OG41)</f>
        <v>3.6092448034491798E-2</v>
      </c>
      <c r="OZ42" s="28">
        <f>求节点($AT$5:$AT$10,CF$5:CF$10,将星节奏统计!OH41)</f>
        <v>3.6092448034491798E-2</v>
      </c>
      <c r="PA42" s="28">
        <f>求节点($AT$5:$AT$10,CG$5:CG$10,将星节奏统计!OI41)</f>
        <v>3.6092448034491798E-2</v>
      </c>
      <c r="PB42" s="28">
        <f>求节点($AT$5:$AT$10,CH$5:CH$10,将星节奏统计!OJ41)</f>
        <v>3.6092448034491798E-2</v>
      </c>
      <c r="PC42" s="28">
        <f>求节点($AT$5:$AT$10,CI$5:CI$10,将星节奏统计!OK41)</f>
        <v>4.8123264045989059E-2</v>
      </c>
      <c r="PD42" s="28">
        <f>求节点($AT$5:$AT$10,CJ$5:CJ$10,将星节奏统计!OL41)</f>
        <v>3.0077040028743163E-2</v>
      </c>
      <c r="PE42" s="28">
        <f>求节点($AT$5:$AT$10,CK$5:CK$10,将星节奏统计!OM41)</f>
        <v>0</v>
      </c>
      <c r="PF42" s="28">
        <f>求节点($AT$5:$AT$10,CL$5:CL$10,将星节奏统计!ON41)</f>
        <v>0</v>
      </c>
      <c r="PG42" s="28">
        <f>求节点($AT$5:$AT$10,CM$5:CM$10,将星节奏统计!OO41)</f>
        <v>0</v>
      </c>
      <c r="PH42" s="28">
        <f>求节点($AT$5:$AT$10,CN$5:CN$10,将星节奏统计!OP41)</f>
        <v>0</v>
      </c>
      <c r="PI42" s="28">
        <f>求节点($AT$5:$AT$10,CO$5:CO$10,将星节奏统计!OQ41)</f>
        <v>0</v>
      </c>
      <c r="PJ42" s="28">
        <f>求节点($AT$5:$AT$10,CP$5:CP$10,将星节奏统计!OR41)</f>
        <v>0</v>
      </c>
      <c r="PK42" s="28">
        <f>求节点($AT$5:$AT$10,CQ$5:CQ$10,将星节奏统计!OS41)</f>
        <v>0</v>
      </c>
      <c r="PL42" s="28">
        <f>求节点($AT$5:$AT$10,CR$5:CR$10,将星节奏统计!OT41)</f>
        <v>0</v>
      </c>
      <c r="PM42" s="28">
        <f>求节点($AT$5:$AT$10,CS$5:CS$10,将星节奏统计!OU41)</f>
        <v>0</v>
      </c>
      <c r="PN42" s="28">
        <f>求节点($AT$17:$AT$22,AV$17:AV$22,将星节奏统计!OX41)</f>
        <v>0</v>
      </c>
      <c r="PO42" s="28">
        <f>求节点($AT$17:$AT$22,AW$17:AW$22,将星节奏统计!OY41)</f>
        <v>0</v>
      </c>
      <c r="PP42" s="28">
        <f>求节点($AT$17:$AT$22,AX$17:AX$22,将星节奏统计!OZ41)</f>
        <v>0</v>
      </c>
      <c r="PQ42" s="28">
        <f>求节点($AT$17:$AT$22,AY$17:AY$22,将星节奏统计!PA41)</f>
        <v>5.9966919016690712E-6</v>
      </c>
      <c r="PR42" s="28">
        <f>求节点($AT$17:$AT$22,AZ$17:AZ$22,将星节奏统计!PB41)</f>
        <v>8.9950378525070762E-6</v>
      </c>
      <c r="PS42" s="28">
        <f>求节点($AT$17:$AT$22,BA$17:BA$22,将星节奏统计!PC41)</f>
        <v>8.9950378525070762E-6</v>
      </c>
      <c r="PT42" s="28">
        <f>求节点($AT$17:$AT$22,BB$17:BB$22,将星节奏统计!PD41)</f>
        <v>1.3628845231070802E-5</v>
      </c>
      <c r="PU42" s="28">
        <f>求节点($AT$17:$AT$22,BC$17:BC$22,将星节奏统计!PE41)</f>
        <v>0</v>
      </c>
      <c r="PV42" s="28">
        <f>求节点($AT$17:$AT$22,BD$17:BD$22,将星节奏统计!PF41)</f>
        <v>8.9950378525070762E-6</v>
      </c>
      <c r="PW42" s="28">
        <f>求节点($AT$17:$AT$22,BE$17:BE$22,将星节奏统计!PG41)</f>
        <v>0</v>
      </c>
      <c r="PX42" s="28">
        <f>求节点($AT$17:$AT$22,BF$17:BF$22,将星节奏统计!PH41)</f>
        <v>0</v>
      </c>
      <c r="PY42" s="28">
        <f>求节点($AT$17:$AT$22,BG$17:BG$22,将星节奏统计!PI41)</f>
        <v>0</v>
      </c>
      <c r="PZ42" s="28">
        <f>求节点($AT$17:$AT$22,BH$17:BH$22,将星节奏统计!PJ41)</f>
        <v>0</v>
      </c>
      <c r="QA42" s="28">
        <f>求节点($AT$17:$AT$22,BI$17:BI$22,将星节奏统计!PK41)</f>
        <v>0</v>
      </c>
      <c r="QB42" s="28">
        <f>求节点($AT$17:$AT$22,BJ$17:BJ$22,将星节奏统计!PL41)</f>
        <v>0</v>
      </c>
      <c r="QC42" s="28">
        <f>求节点($AT$17:$AT$22,BK$17:BK$22,将星节奏统计!PM41)</f>
        <v>0</v>
      </c>
      <c r="QD42" s="28">
        <f>求节点($AT$17:$AT$22,BL$17:BL$22,将星节奏统计!PN41)</f>
        <v>0</v>
      </c>
      <c r="QE42" s="28">
        <f>求节点($AT$17:$AT$22,BM$17:BM$22,将星节奏统计!PO41)</f>
        <v>0</v>
      </c>
      <c r="QF42" s="28">
        <f>求节点($AT$17:$AT$22,BN$17:BN$22,将星节奏统计!PP41)</f>
        <v>0</v>
      </c>
      <c r="QG42" s="28">
        <f>求节点($AT$17:$AT$22,BO$17:BO$22,将星节奏统计!PQ41)</f>
        <v>0</v>
      </c>
      <c r="QJ42" s="3">
        <v>38</v>
      </c>
      <c r="QK42" s="28">
        <f t="shared" ca="1" si="61"/>
        <v>0.32026748041575231</v>
      </c>
      <c r="QL42" s="28">
        <f t="shared" ca="1" si="61"/>
        <v>0.3640749556012024</v>
      </c>
      <c r="QM42" s="28">
        <f t="shared" ca="1" si="61"/>
        <v>0.44004964968532245</v>
      </c>
      <c r="QN42" s="28">
        <f t="shared" ca="1" si="61"/>
        <v>0.60158559060364081</v>
      </c>
      <c r="QO42" s="28">
        <f t="shared" ca="1" si="61"/>
        <v>0.73457635109969643</v>
      </c>
      <c r="QP42" s="28">
        <f t="shared" ca="1" si="62"/>
        <v>3.183015443829755E-2</v>
      </c>
      <c r="QQ42" s="28">
        <f t="shared" ca="1" si="62"/>
        <v>3.89157187910594E-2</v>
      </c>
      <c r="QR42" s="28">
        <f t="shared" ca="1" si="62"/>
        <v>5.3487632727433211E-2</v>
      </c>
      <c r="QS42" s="28">
        <f t="shared" ca="1" si="62"/>
        <v>0.10268675286174536</v>
      </c>
      <c r="QT42" s="28">
        <f t="shared" ca="1" si="62"/>
        <v>0.14436979213796719</v>
      </c>
      <c r="QU42" s="28">
        <f t="shared" ca="1" si="63"/>
        <v>7.4816190616895636E-2</v>
      </c>
      <c r="QV42" s="28">
        <f t="shared" ca="1" si="63"/>
        <v>8.2453062353719381E-2</v>
      </c>
      <c r="QW42" s="28">
        <f t="shared" ca="1" si="63"/>
        <v>9.2243616948831902E-2</v>
      </c>
      <c r="QX42" s="28">
        <f t="shared" ca="1" si="63"/>
        <v>0.1</v>
      </c>
      <c r="QY42" s="28">
        <f t="shared" ca="1" si="63"/>
        <v>0.1</v>
      </c>
      <c r="QZ42" s="28">
        <f t="shared" ca="1" si="64"/>
        <v>0.20461302159059452</v>
      </c>
      <c r="RA42" s="28">
        <f t="shared" ca="1" si="64"/>
        <v>0.22812784081417825</v>
      </c>
      <c r="RB42" s="28">
        <f t="shared" ca="1" si="64"/>
        <v>0.27350611433362043</v>
      </c>
      <c r="RC42" s="28">
        <f t="shared" ca="1" si="64"/>
        <v>0.40196367721095516</v>
      </c>
      <c r="RD42" s="28">
        <f t="shared" ca="1" si="64"/>
        <v>0.47626762813074697</v>
      </c>
      <c r="RE42" s="28">
        <f t="shared" ca="1" si="65"/>
        <v>1.9893846523935964E-2</v>
      </c>
      <c r="RF42" s="28">
        <f t="shared" ca="1" si="65"/>
        <v>2.4322324244412115E-2</v>
      </c>
      <c r="RG42" s="28">
        <f t="shared" ca="1" si="65"/>
        <v>3.3429770454645749E-2</v>
      </c>
      <c r="RH42" s="28">
        <f t="shared" ca="1" si="65"/>
        <v>6.4179220538590848E-2</v>
      </c>
      <c r="RI42" s="28">
        <f t="shared" ca="1" si="65"/>
        <v>9.0231120086229494E-2</v>
      </c>
      <c r="RJ42" s="28">
        <f t="shared" ca="1" si="66"/>
        <v>1.3088745634054141E-5</v>
      </c>
      <c r="RK42" s="28">
        <f t="shared" ca="1" si="66"/>
        <v>0</v>
      </c>
      <c r="RL42" s="28">
        <f t="shared" ca="1" si="66"/>
        <v>1.1389235054647291E-5</v>
      </c>
      <c r="RM42" s="28">
        <f t="shared" ca="1" si="66"/>
        <v>0</v>
      </c>
      <c r="RN42" s="28">
        <f t="shared" ca="1" si="66"/>
        <v>9.4039032094385064E-6</v>
      </c>
      <c r="RO42" s="28">
        <f t="shared" ca="1" si="67"/>
        <v>1.2519669736921202E-5</v>
      </c>
      <c r="RP42" s="28">
        <f t="shared" ca="1" si="67"/>
        <v>0</v>
      </c>
      <c r="RQ42" s="28">
        <f t="shared" ca="1" si="67"/>
        <v>1.0894050921837067E-5</v>
      </c>
      <c r="RR42" s="28">
        <f t="shared" ca="1" si="67"/>
        <v>0</v>
      </c>
      <c r="RS42" s="28">
        <f t="shared" ca="1" si="67"/>
        <v>8.9950378525070762E-6</v>
      </c>
      <c r="RT42" s="28">
        <f t="shared" ca="1" si="68"/>
        <v>3.5225743451422625E-2</v>
      </c>
      <c r="RU42" s="28">
        <f t="shared" ca="1" si="68"/>
        <v>4.1396230415101549E-2</v>
      </c>
      <c r="RV42" s="28">
        <f t="shared" ca="1" si="68"/>
        <v>5.1904326726425261E-2</v>
      </c>
      <c r="RW42" s="28">
        <f t="shared" ca="1" si="68"/>
        <v>8.1017119125711495E-2</v>
      </c>
      <c r="RX42" s="28">
        <f t="shared" ca="1" si="68"/>
        <v>9.123237661549885E-2</v>
      </c>
      <c r="RY42" s="28">
        <f t="shared" ca="1" si="69"/>
        <v>8.8605282762579604E-2</v>
      </c>
      <c r="RZ42" s="28">
        <f t="shared" ca="1" si="69"/>
        <v>9.7459064699327441E-2</v>
      </c>
      <c r="SA42" s="28">
        <f t="shared" ca="1" si="69"/>
        <v>0.11250999275243884</v>
      </c>
      <c r="SB42" s="28">
        <f t="shared" ca="1" si="69"/>
        <v>0.13030928335157557</v>
      </c>
      <c r="SC42" s="28">
        <f t="shared" ca="1" si="69"/>
        <v>0.14022787986334626</v>
      </c>
    </row>
    <row r="43" spans="5:497" x14ac:dyDescent="0.2">
      <c r="E43" s="5" t="s">
        <v>453</v>
      </c>
      <c r="F43" s="28">
        <v>0</v>
      </c>
      <c r="G43" s="28">
        <f t="shared" si="57"/>
        <v>0</v>
      </c>
      <c r="H43" s="31">
        <f t="shared" si="58"/>
        <v>0</v>
      </c>
      <c r="L43" s="5">
        <v>1</v>
      </c>
      <c r="M43" s="60">
        <v>40</v>
      </c>
      <c r="N43" s="60" t="s">
        <v>5</v>
      </c>
      <c r="O43" s="60">
        <f>IF(将星标签统计!K42="",0,1)</f>
        <v>1</v>
      </c>
      <c r="P43" s="39" t="s">
        <v>438</v>
      </c>
      <c r="Q43" s="39">
        <v>3</v>
      </c>
      <c r="R43" s="40">
        <f t="shared" si="59"/>
        <v>0.5</v>
      </c>
      <c r="S43" s="40">
        <f>MAX(T43:Y43)</f>
        <v>0.5</v>
      </c>
      <c r="T43" s="40">
        <v>0.08</v>
      </c>
      <c r="U43" s="40">
        <v>0.16</v>
      </c>
      <c r="V43" s="40">
        <v>0.24</v>
      </c>
      <c r="W43" s="40">
        <v>0.32</v>
      </c>
      <c r="X43" s="40">
        <v>0.41</v>
      </c>
      <c r="Y43" s="40">
        <v>0.5</v>
      </c>
      <c r="AC43" s="5">
        <v>0</v>
      </c>
      <c r="AD43" s="5">
        <v>40</v>
      </c>
      <c r="AE43" s="5" t="str">
        <f>IF(将星标签统计!BF42="","",将星标签统计!BF42)</f>
        <v/>
      </c>
      <c r="AF43" s="5">
        <f>IF(将星标签统计!CA42=0,0,1)</f>
        <v>0</v>
      </c>
      <c r="AH43" s="5">
        <f t="shared" si="25"/>
        <v>0</v>
      </c>
      <c r="AI43" s="28">
        <f t="shared" si="60"/>
        <v>0</v>
      </c>
      <c r="AJ43" s="55">
        <f t="shared" si="26"/>
        <v>0</v>
      </c>
      <c r="CU43" s="3">
        <v>39</v>
      </c>
      <c r="CV43" s="28">
        <f>求节点($AT$5:$AT$10,AV$5:AV$10,将星节奏统计!BJ42)</f>
        <v>3.6627823228962436E-2</v>
      </c>
      <c r="CW43" s="28">
        <f>求节点($AT$5:$AT$10,AW$5:AW$10,将星节奏统计!BK42)</f>
        <v>7.701891504568216E-2</v>
      </c>
      <c r="CX43" s="28">
        <f>求节点($AT$5:$AT$10,AX$5:AX$10,将星节奏统计!BL42)</f>
        <v>1.1180396067808081E-2</v>
      </c>
      <c r="CY43" s="28">
        <f>求节点($AT$5:$AT$10,AY$5:AY$10,将星节奏统计!BM42)</f>
        <v>0</v>
      </c>
      <c r="CZ43" s="28">
        <f>求节点($AT$5:$AT$10,AZ$5:AZ$10,将星节奏统计!BN42)</f>
        <v>0</v>
      </c>
      <c r="DA43" s="28">
        <f>求节点($AT$5:$AT$10,BA$5:BA$10,将星节奏统计!BO42)</f>
        <v>0</v>
      </c>
      <c r="DB43" s="28">
        <f>求节点($AT$5:$AT$10,BB$5:BB$10,将星节奏统计!BP42)</f>
        <v>0</v>
      </c>
      <c r="DC43" s="28">
        <f>求节点($AT$5:$AT$10,BC$5:BC$10,将星节奏统计!BQ42)</f>
        <v>0</v>
      </c>
      <c r="DD43" s="28">
        <f>求节点($AT$5:$AT$10,BD$5:BD$10,将星节奏统计!BR42)</f>
        <v>0</v>
      </c>
      <c r="DE43" s="28">
        <f>求节点($AT$5:$AT$10,BE$5:BE$10,将星节奏统计!BS42)</f>
        <v>0</v>
      </c>
      <c r="DF43" s="28">
        <f>求节点($AT$5:$AT$10,BF$5:BF$10,将星节奏统计!BT42)</f>
        <v>0</v>
      </c>
      <c r="DG43" s="28">
        <f>求节点($AT$5:$AT$10,BG$5:BG$10,将星节奏统计!BU42)</f>
        <v>0</v>
      </c>
      <c r="DH43" s="28">
        <f>求节点($AT$5:$AT$10,BH$5:BH$10,将星节奏统计!BV42)</f>
        <v>0</v>
      </c>
      <c r="DI43" s="28">
        <f>求节点($AT$5:$AT$10,BI$5:BI$10,将星节奏统计!BW42)</f>
        <v>0</v>
      </c>
      <c r="DJ43" s="28">
        <f>求节点($AT$5:$AT$10,BJ$5:BJ$10,将星节奏统计!BX42)</f>
        <v>0</v>
      </c>
      <c r="DK43" s="28">
        <f>求节点($AT$5:$AT$10,BK$5:BK$10,将星节奏统计!BY42)</f>
        <v>0</v>
      </c>
      <c r="DL43" s="28">
        <f>求节点($AT$5:$AT$10,BL$5:BL$10,将星节奏统计!BZ42)</f>
        <v>0.43625251331753634</v>
      </c>
      <c r="DM43" s="28">
        <f>求节点($AT$5:$AT$10,BM$5:BM$10,将星节奏统计!CA42)</f>
        <v>0.32360792135616162</v>
      </c>
      <c r="DN43" s="28">
        <f>求节点($AT$5:$AT$10,BN$5:BN$10,将星节奏统计!CB42)</f>
        <v>0.25300660113013468</v>
      </c>
      <c r="DO43" s="28">
        <f>求节点($AT$5:$AT$10,BO$5:BO$10,将星节奏统计!CC42)</f>
        <v>0</v>
      </c>
      <c r="DP43" s="28">
        <f>求节点($AT$5:$AT$10,BP$5:BP$10,将星节奏统计!CD42)</f>
        <v>0.18660509230038957</v>
      </c>
      <c r="DQ43" s="28">
        <f>求节点($AT$5:$AT$10,BQ$5:BQ$10,将星节奏统计!CE42)</f>
        <v>0.12440339486692641</v>
      </c>
      <c r="DR43" s="28">
        <f>求节点($AT$5:$AT$10,BR$5:BR$10,将星节奏统计!CF42)</f>
        <v>0.32360792135616162</v>
      </c>
      <c r="DS43" s="28">
        <f>求节点($AT$5:$AT$10,BS$5:BS$10,将星节奏统计!CG42)</f>
        <v>0</v>
      </c>
      <c r="DT43" s="28">
        <f>求节点($AT$5:$AT$10,BT$5:BT$10,将星节奏统计!CH42)</f>
        <v>0.12440339486692641</v>
      </c>
      <c r="DU43" s="28">
        <f>求节点($AT$5:$AT$10,BU$5:BU$10,将星节奏统计!CI42)</f>
        <v>8.0252966230527703E-2</v>
      </c>
      <c r="DV43" s="28">
        <f>求节点($AT$5:$AT$10,BV$5:BV$10,将星节奏统计!CJ42)</f>
        <v>0.30337095148303356</v>
      </c>
      <c r="DW43" s="28">
        <f>求节点($AT$5:$AT$10,BW$5:BW$10,将星节奏统计!CK42)</f>
        <v>1.1114131581150044E-2</v>
      </c>
      <c r="DX43" s="28">
        <f>求节点($AT$5:$AT$10,BX$5:BX$10,将星节奏统计!CL42)</f>
        <v>6.9463322382187775E-3</v>
      </c>
      <c r="DY43" s="28">
        <f>求节点($AT$5:$AT$10,BY$5:BY$10,将星节奏统计!CM42)</f>
        <v>1.1114131581150044E-2</v>
      </c>
      <c r="DZ43" s="28">
        <f>求节点($AT$5:$AT$10,BZ$5:BZ$10,将星节奏统计!CN42)</f>
        <v>6.9463322382187775E-3</v>
      </c>
      <c r="EA43" s="28">
        <f>求节点($AT$5:$AT$10,CA$5:CA$10,将星节奏统计!CO42)</f>
        <v>1.3892664476437555E-2</v>
      </c>
      <c r="EB43" s="28">
        <f>求节点($AT$5:$AT$10,CB$5:CB$10,将星节奏统计!CP42)</f>
        <v>1.3892664476437555E-2</v>
      </c>
      <c r="EC43" s="28">
        <f>求节点($AT$5:$AT$10,CC$5:CC$10,将星节奏统计!CQ42)</f>
        <v>1.3892664476437555E-2</v>
      </c>
      <c r="ED43" s="28">
        <f>求节点($AT$5:$AT$10,CD$5:CD$10,将星节奏统计!CR42)</f>
        <v>1.3892664476437555E-2</v>
      </c>
      <c r="EE43" s="28">
        <f>求节点($AT$5:$AT$10,CE$5:CE$10,将星节奏统计!CS42)</f>
        <v>8.3355986858625331E-3</v>
      </c>
      <c r="EF43" s="28">
        <f>求节点($AT$5:$AT$10,CF$5:CF$10,将星节奏统计!CT42)</f>
        <v>8.3355986858625331E-3</v>
      </c>
      <c r="EG43" s="28">
        <f>求节点($AT$5:$AT$10,CG$5:CG$10,将星节奏统计!CU42)</f>
        <v>8.3355986858625331E-3</v>
      </c>
      <c r="EH43" s="28">
        <f>求节点($AT$5:$AT$10,CH$5:CH$10,将星节奏统计!CV42)</f>
        <v>8.3355986858625331E-3</v>
      </c>
      <c r="EI43" s="28">
        <f>求节点($AT$5:$AT$10,CI$5:CI$10,将星节奏统计!CW42)</f>
        <v>1.1114131581150044E-2</v>
      </c>
      <c r="EJ43" s="28">
        <f>求节点($AT$5:$AT$10,CJ$5:CJ$10,将星节奏统计!CX42)</f>
        <v>6.9463322382187775E-3</v>
      </c>
      <c r="EK43" s="28">
        <f>求节点($AT$5:$AT$10,CK$5:CK$10,将星节奏统计!CY42)</f>
        <v>0</v>
      </c>
      <c r="EL43" s="28">
        <f>求节点($AT$5:$AT$10,CL$5:CL$10,将星节奏统计!CZ42)</f>
        <v>0</v>
      </c>
      <c r="EM43" s="28">
        <f>求节点($AT$5:$AT$10,CM$5:CM$10,将星节奏统计!DA42)</f>
        <v>0</v>
      </c>
      <c r="EN43" s="28">
        <f>求节点($AT$5:$AT$10,CN$5:CN$10,将星节奏统计!DB42)</f>
        <v>0</v>
      </c>
      <c r="EO43" s="28">
        <f>求节点($AT$5:$AT$10,CO$5:CO$10,将星节奏统计!DC42)</f>
        <v>0</v>
      </c>
      <c r="EP43" s="28">
        <f>求节点($AT$5:$AT$10,CP$5:CP$10,将星节奏统计!DD42)</f>
        <v>0</v>
      </c>
      <c r="EQ43" s="28">
        <f>求节点($AT$5:$AT$10,CQ$5:CQ$10,将星节奏统计!DE42)</f>
        <v>0</v>
      </c>
      <c r="ER43" s="28">
        <f>求节点($AT$5:$AT$10,CR$5:CR$10,将星节奏统计!DF42)</f>
        <v>0</v>
      </c>
      <c r="ES43" s="28">
        <f>求节点($AT$5:$AT$10,CS$5:CS$10,将星节奏统计!DG42)</f>
        <v>0</v>
      </c>
      <c r="ET43" s="28">
        <f>求节点($AT$17:$AT$22,AV$17:AV$22,将星节奏统计!DJ42)</f>
        <v>0</v>
      </c>
      <c r="EU43" s="28">
        <f>求节点($AT$17:$AT$22,AW$17:AW$22,将星节奏统计!DK42)</f>
        <v>0</v>
      </c>
      <c r="EV43" s="28">
        <f>求节点($AT$17:$AT$22,AX$17:AX$22,将星节奏统计!DL42)</f>
        <v>0</v>
      </c>
      <c r="EW43" s="28">
        <f>求节点($AT$17:$AT$22,AY$17:AY$22,将星节奏统计!DM42)</f>
        <v>8.9324839738051665E-6</v>
      </c>
      <c r="EX43" s="28">
        <f>求节点($AT$17:$AT$22,AZ$17:AZ$22,将星节奏统计!DN42)</f>
        <v>1.3398725960709484E-5</v>
      </c>
      <c r="EY43" s="28">
        <f>求节点($AT$17:$AT$22,BA$17:BA$22,将星节奏统计!DO42)</f>
        <v>1.3398725960709484E-5</v>
      </c>
      <c r="EZ43" s="28">
        <f>求节点($AT$17:$AT$22,BB$17:BB$22,将星节奏统计!DP42)</f>
        <v>2.0301099940472911E-5</v>
      </c>
      <c r="FA43" s="28">
        <f>求节点($AT$17:$AT$22,BC$17:BC$22,将星节奏统计!DQ42)</f>
        <v>0</v>
      </c>
      <c r="FB43" s="28">
        <f>求节点($AT$17:$AT$22,BD$17:BD$22,将星节奏统计!DR42)</f>
        <v>1.3398725960709484E-5</v>
      </c>
      <c r="FC43" s="28">
        <f>求节点($AT$17:$AT$22,BE$17:BE$22,将星节奏统计!DS42)</f>
        <v>0</v>
      </c>
      <c r="FD43" s="28">
        <f>求节点($AT$17:$AT$22,BF$17:BF$22,将星节奏统计!DT42)</f>
        <v>0</v>
      </c>
      <c r="FE43" s="28">
        <f>求节点($AT$17:$AT$22,BG$17:BG$22,将星节奏统计!DU42)</f>
        <v>0</v>
      </c>
      <c r="FF43" s="28">
        <f>求节点($AT$17:$AT$22,BH$17:BH$22,将星节奏统计!DV42)</f>
        <v>0</v>
      </c>
      <c r="FG43" s="28">
        <f>求节点($AT$17:$AT$22,BI$17:BI$22,将星节奏统计!DW42)</f>
        <v>0</v>
      </c>
      <c r="FH43" s="28">
        <f>求节点($AT$17:$AT$22,BJ$17:BJ$22,将星节奏统计!DX42)</f>
        <v>0</v>
      </c>
      <c r="FI43" s="28">
        <f>求节点($AT$17:$AT$22,BK$17:BK$22,将星节奏统计!DY42)</f>
        <v>0</v>
      </c>
      <c r="FJ43" s="28">
        <f>求节点($AT$17:$AT$22,BL$17:BL$22,将星节奏统计!DZ42)</f>
        <v>0</v>
      </c>
      <c r="FK43" s="28">
        <f>求节点($AT$17:$AT$22,BM$17:BM$22,将星节奏统计!EA42)</f>
        <v>0</v>
      </c>
      <c r="FL43" s="28">
        <f>求节点($AT$17:$AT$22,BN$17:BN$22,将星节奏统计!EB42)</f>
        <v>0</v>
      </c>
      <c r="FM43" s="28">
        <f>求节点($AT$17:$AT$22,BO$17:BO$22,将星节奏统计!EC42)</f>
        <v>0</v>
      </c>
      <c r="FN43" s="28">
        <f>求节点($AT$5:$AT$10,AV$5:AV$10,将星节奏统计!EG42)</f>
        <v>4.2717686122602058E-2</v>
      </c>
      <c r="FO43" s="28">
        <f>求节点($AT$5:$AT$10,AW$5:AW$10,将星节奏统计!EH42)</f>
        <v>8.3727690330876306E-2</v>
      </c>
      <c r="FP43" s="28">
        <f>求节点($AT$5:$AT$10,AX$5:AX$10,将星节奏统计!EI42)</f>
        <v>1.3663724047009957E-2</v>
      </c>
      <c r="FQ43" s="28">
        <f>求节点($AT$5:$AT$10,AY$5:AY$10,将星节奏统计!EJ42)</f>
        <v>0</v>
      </c>
      <c r="FR43" s="28">
        <f>求节点($AT$5:$AT$10,AZ$5:AZ$10,将星节奏统计!EK42)</f>
        <v>0</v>
      </c>
      <c r="FS43" s="28">
        <f>求节点($AT$5:$AT$10,BA$5:BA$10,将星节奏统计!EL42)</f>
        <v>0</v>
      </c>
      <c r="FT43" s="28">
        <f>求节点($AT$5:$AT$10,BB$5:BB$10,将星节奏统计!EM42)</f>
        <v>0</v>
      </c>
      <c r="FU43" s="28">
        <f>求节点($AT$5:$AT$10,BC$5:BC$10,将星节奏统计!EN42)</f>
        <v>0</v>
      </c>
      <c r="FV43" s="28">
        <f>求节点($AT$5:$AT$10,BD$5:BD$10,将星节奏统计!EO42)</f>
        <v>0</v>
      </c>
      <c r="FW43" s="28">
        <f>求节点($AT$5:$AT$10,BE$5:BE$10,将星节奏统计!EP42)</f>
        <v>0</v>
      </c>
      <c r="FX43" s="28">
        <f>求节点($AT$5:$AT$10,BF$5:BF$10,将星节奏统计!EQ42)</f>
        <v>0</v>
      </c>
      <c r="FY43" s="28">
        <f>求节点($AT$5:$AT$10,BG$5:BG$10,将星节奏统计!ER42)</f>
        <v>0</v>
      </c>
      <c r="FZ43" s="28">
        <f>求节点($AT$5:$AT$10,BH$5:BH$10,将星节奏统计!ES42)</f>
        <v>0</v>
      </c>
      <c r="GA43" s="28">
        <f>求节点($AT$5:$AT$10,BI$5:BI$10,将星节奏统计!ET42)</f>
        <v>0</v>
      </c>
      <c r="GB43" s="28">
        <f>求节点($AT$5:$AT$10,BJ$5:BJ$10,将星节奏统计!EU42)</f>
        <v>0</v>
      </c>
      <c r="GC43" s="28">
        <f>求节点($AT$5:$AT$10,BK$5:BK$10,将星节奏统计!EV42)</f>
        <v>0</v>
      </c>
      <c r="GD43" s="28">
        <f>求节点($AT$5:$AT$10,BL$5:BL$10,将星节奏统计!EW42)</f>
        <v>0.46268371860413121</v>
      </c>
      <c r="GE43" s="28">
        <f>求节点($AT$5:$AT$10,BM$5:BM$10,将星节奏统计!EX42)</f>
        <v>0.37327448094019916</v>
      </c>
      <c r="GF43" s="28">
        <f>求节点($AT$5:$AT$10,BN$5:BN$10,将星节奏统计!EY42)</f>
        <v>0.29439540078349924</v>
      </c>
      <c r="GG43" s="28">
        <f>求节点($AT$5:$AT$10,BO$5:BO$10,将星节奏统计!EZ42)</f>
        <v>0</v>
      </c>
      <c r="GH43" s="28">
        <f>求节点($AT$5:$AT$10,BP$5:BP$10,将星节奏统计!FA42)</f>
        <v>0.21853359489012802</v>
      </c>
      <c r="GI43" s="28">
        <f>求节点($AT$5:$AT$10,BQ$5:BQ$10,将星节奏统计!FB42)</f>
        <v>0.14568906326008535</v>
      </c>
      <c r="GJ43" s="28">
        <f>求节点($AT$5:$AT$10,BR$5:BR$10,将星节奏统计!FC42)</f>
        <v>0.37327448094019916</v>
      </c>
      <c r="GK43" s="28">
        <f>求节点($AT$5:$AT$10,BS$5:BS$10,将星节奏统计!FD42)</f>
        <v>0</v>
      </c>
      <c r="GL43" s="28">
        <f>求节点($AT$5:$AT$10,BT$5:BT$10,将星节奏统计!FE42)</f>
        <v>0.14568906326008535</v>
      </c>
      <c r="GM43" s="28">
        <f>求节点($AT$5:$AT$10,BU$5:BU$10,将星节奏统计!FF42)</f>
        <v>8.5776587314943364E-2</v>
      </c>
      <c r="GN43" s="28">
        <f>求节点($AT$5:$AT$10,BV$5:BV$10,将星节奏统计!FG42)</f>
        <v>0.31031570462925179</v>
      </c>
      <c r="GO43" s="28">
        <f>求节点($AT$5:$AT$10,BW$5:BW$10,将星节奏统计!FH42)</f>
        <v>1.3582741257641764E-2</v>
      </c>
      <c r="GP43" s="28">
        <f>求节点($AT$5:$AT$10,BX$5:BX$10,将星节奏统计!FI42)</f>
        <v>8.489213286026101E-3</v>
      </c>
      <c r="GQ43" s="28">
        <f>求节点($AT$5:$AT$10,BY$5:BY$10,将星节奏统计!FJ42)</f>
        <v>1.3582741257641764E-2</v>
      </c>
      <c r="GR43" s="28">
        <f>求节点($AT$5:$AT$10,BZ$5:BZ$10,将星节奏统计!FK42)</f>
        <v>8.489213286026101E-3</v>
      </c>
      <c r="GS43" s="28">
        <f>求节点($AT$5:$AT$10,CA$5:CA$10,将星节奏统计!FL42)</f>
        <v>1.6978426572052202E-2</v>
      </c>
      <c r="GT43" s="28">
        <f>求节点($AT$5:$AT$10,CB$5:CB$10,将星节奏统计!FM42)</f>
        <v>1.6978426572052202E-2</v>
      </c>
      <c r="GU43" s="28">
        <f>求节点($AT$5:$AT$10,CC$5:CC$10,将星节奏统计!FN42)</f>
        <v>1.6978426572052202E-2</v>
      </c>
      <c r="GV43" s="28">
        <f>求节点($AT$5:$AT$10,CD$5:CD$10,将星节奏统计!FO42)</f>
        <v>1.6978426572052202E-2</v>
      </c>
      <c r="GW43" s="28">
        <f>求节点($AT$5:$AT$10,CE$5:CE$10,将星节奏统计!FP42)</f>
        <v>1.0187055943231327E-2</v>
      </c>
      <c r="GX43" s="28">
        <f>求节点($AT$5:$AT$10,CF$5:CF$10,将星节奏统计!FQ42)</f>
        <v>1.0187055943231327E-2</v>
      </c>
      <c r="GY43" s="28">
        <f>求节点($AT$5:$AT$10,CG$5:CG$10,将星节奏统计!FR42)</f>
        <v>1.0187055943231327E-2</v>
      </c>
      <c r="GZ43" s="28">
        <f>求节点($AT$5:$AT$10,CH$5:CH$10,将星节奏统计!FS42)</f>
        <v>1.0187055943231327E-2</v>
      </c>
      <c r="HA43" s="28">
        <f>求节点($AT$5:$AT$10,CI$5:CI$10,将星节奏统计!FT42)</f>
        <v>1.3582741257641764E-2</v>
      </c>
      <c r="HB43" s="28">
        <f>求节点($AT$5:$AT$10,CJ$5:CJ$10,将星节奏统计!FU42)</f>
        <v>8.489213286026101E-3</v>
      </c>
      <c r="HC43" s="28">
        <f>求节点($AT$5:$AT$10,CK$5:CK$10,将星节奏统计!FV42)</f>
        <v>0</v>
      </c>
      <c r="HD43" s="28">
        <f>求节点($AT$5:$AT$10,CL$5:CL$10,将星节奏统计!FW42)</f>
        <v>0</v>
      </c>
      <c r="HE43" s="28">
        <f>求节点($AT$5:$AT$10,CM$5:CM$10,将星节奏统计!FX42)</f>
        <v>0</v>
      </c>
      <c r="HF43" s="28">
        <f>求节点($AT$5:$AT$10,CN$5:CN$10,将星节奏统计!FY42)</f>
        <v>0</v>
      </c>
      <c r="HG43" s="28">
        <f>求节点($AT$5:$AT$10,CO$5:CO$10,将星节奏统计!FZ42)</f>
        <v>0</v>
      </c>
      <c r="HH43" s="28">
        <f>求节点($AT$5:$AT$10,CP$5:CP$10,将星节奏统计!GA42)</f>
        <v>0</v>
      </c>
      <c r="HI43" s="28">
        <f>求节点($AT$5:$AT$10,CQ$5:CQ$10,将星节奏统计!GB42)</f>
        <v>0</v>
      </c>
      <c r="HJ43" s="28">
        <f>求节点($AT$5:$AT$10,CR$5:CR$10,将星节奏统计!GC42)</f>
        <v>0</v>
      </c>
      <c r="HK43" s="28">
        <f>求节点($AT$5:$AT$10,CS$5:CS$10,将星节奏统计!GD42)</f>
        <v>0</v>
      </c>
      <c r="HL43" s="28">
        <f>求节点($AT$17:$AT$22,AV$17:AV$22,将星节奏统计!GG42)</f>
        <v>0</v>
      </c>
      <c r="HM43" s="28">
        <f>求节点($AT$17:$AT$22,AW$17:AW$22,将星节奏统计!GH42)</f>
        <v>0</v>
      </c>
      <c r="HN43" s="28">
        <f>求节点($AT$17:$AT$22,AX$17:AX$22,将星节奏统计!GI42)</f>
        <v>0</v>
      </c>
      <c r="HO43" s="28">
        <f>求节点($AT$17:$AT$22,AY$17:AY$22,将星节奏统计!GJ42)</f>
        <v>0</v>
      </c>
      <c r="HP43" s="28">
        <f>求节点($AT$17:$AT$22,AZ$17:AZ$22,将星节奏统计!GK42)</f>
        <v>0</v>
      </c>
      <c r="HQ43" s="28">
        <f>求节点($AT$17:$AT$22,BA$17:BA$22,将星节奏统计!GL42)</f>
        <v>0</v>
      </c>
      <c r="HR43" s="28">
        <f>求节点($AT$17:$AT$22,BB$17:BB$22,将星节奏统计!GM42)</f>
        <v>0</v>
      </c>
      <c r="HS43" s="28">
        <f>求节点($AT$17:$AT$22,BC$17:BC$22,将星节奏统计!GN42)</f>
        <v>0</v>
      </c>
      <c r="HT43" s="28">
        <f>求节点($AT$17:$AT$22,BD$17:BD$22,将星节奏统计!GO42)</f>
        <v>0</v>
      </c>
      <c r="HU43" s="28">
        <f>求节点($AT$17:$AT$22,BE$17:BE$22,将星节奏统计!GP42)</f>
        <v>0</v>
      </c>
      <c r="HV43" s="28">
        <f>求节点($AT$17:$AT$22,BF$17:BF$22,将星节奏统计!GQ42)</f>
        <v>0</v>
      </c>
      <c r="HW43" s="28">
        <f>求节点($AT$17:$AT$22,BG$17:BG$22,将星节奏统计!GR42)</f>
        <v>0</v>
      </c>
      <c r="HX43" s="28">
        <f>求节点($AT$17:$AT$22,BH$17:BH$22,将星节奏统计!GS42)</f>
        <v>0</v>
      </c>
      <c r="HY43" s="28">
        <f>求节点($AT$17:$AT$22,BI$17:BI$22,将星节奏统计!GT42)</f>
        <v>0</v>
      </c>
      <c r="HZ43" s="28">
        <f>求节点($AT$17:$AT$22,BJ$17:BJ$22,将星节奏统计!GU42)</f>
        <v>0</v>
      </c>
      <c r="IA43" s="28">
        <f>求节点($AT$17:$AT$22,BK$17:BK$22,将星节奏统计!GV42)</f>
        <v>0</v>
      </c>
      <c r="IB43" s="28">
        <f>求节点($AT$17:$AT$22,BL$17:BL$22,将星节奏统计!GW42)</f>
        <v>0</v>
      </c>
      <c r="IC43" s="28">
        <f>求节点($AT$17:$AT$22,BM$17:BM$22,将星节奏统计!GX42)</f>
        <v>0</v>
      </c>
      <c r="ID43" s="28">
        <f>求节点($AT$17:$AT$22,BN$17:BN$22,将星节奏统计!GY42)</f>
        <v>0</v>
      </c>
      <c r="IE43" s="28">
        <f>求节点($AT$17:$AT$22,BO$17:BO$22,将星节奏统计!GZ42)</f>
        <v>0</v>
      </c>
      <c r="IF43" s="28">
        <f>求节点($AT$5:$AT$10,AV$5:AV$10,将星节奏统计!HD42)</f>
        <v>5.3748562050125237E-2</v>
      </c>
      <c r="IG43" s="28">
        <f>求节点($AT$5:$AT$10,AW$5:AW$10,将星节奏统计!HE42)</f>
        <v>9.3785314792464242E-2</v>
      </c>
      <c r="IH43" s="28">
        <f>求节点($AT$5:$AT$10,AX$5:AX$10,将星节奏统计!HF42)</f>
        <v>1.8793081353308233E-2</v>
      </c>
      <c r="II43" s="28">
        <f>求节点($AT$5:$AT$10,AY$5:AY$10,将星节奏统计!HG42)</f>
        <v>0</v>
      </c>
      <c r="IJ43" s="28">
        <f>求节点($AT$5:$AT$10,AZ$5:AZ$10,将星节奏统计!HH42)</f>
        <v>0</v>
      </c>
      <c r="IK43" s="28">
        <f>求节点($AT$5:$AT$10,BA$5:BA$10,将星节奏统计!HI42)</f>
        <v>0</v>
      </c>
      <c r="IL43" s="28">
        <f>求节点($AT$5:$AT$10,BB$5:BB$10,将星节奏统计!HJ42)</f>
        <v>0</v>
      </c>
      <c r="IM43" s="28">
        <f>求节点($AT$5:$AT$10,BC$5:BC$10,将星节奏统计!HK42)</f>
        <v>0</v>
      </c>
      <c r="IN43" s="28">
        <f>求节点($AT$5:$AT$10,BD$5:BD$10,将星节奏统计!HL42)</f>
        <v>0</v>
      </c>
      <c r="IO43" s="28">
        <f>求节点($AT$5:$AT$10,BE$5:BE$10,将星节奏统计!HM42)</f>
        <v>0</v>
      </c>
      <c r="IP43" s="28">
        <f>求节点($AT$5:$AT$10,BF$5:BF$10,将星节奏统计!HN42)</f>
        <v>0</v>
      </c>
      <c r="IQ43" s="28">
        <f>求节点($AT$5:$AT$10,BG$5:BG$10,将星节奏统计!HO42)</f>
        <v>0</v>
      </c>
      <c r="IR43" s="28">
        <f>求节点($AT$5:$AT$10,BH$5:BH$10,将星节奏统计!HP42)</f>
        <v>0</v>
      </c>
      <c r="IS43" s="28">
        <f>求节点($AT$5:$AT$10,BI$5:BI$10,将星节奏统计!HQ42)</f>
        <v>0</v>
      </c>
      <c r="IT43" s="28">
        <f>求节点($AT$5:$AT$10,BJ$5:BJ$10,将星节奏统计!HR42)</f>
        <v>0</v>
      </c>
      <c r="IU43" s="28">
        <f>求节点($AT$5:$AT$10,BK$5:BK$10,将星节奏统计!HS42)</f>
        <v>0</v>
      </c>
      <c r="IV43" s="28">
        <f>求节点($AT$5:$AT$10,BL$5:BL$10,将星节奏统计!HT42)</f>
        <v>0.4947923715387057</v>
      </c>
      <c r="IW43" s="28">
        <f>求节点($AT$5:$AT$10,BM$5:BM$10,将星节奏统计!HU42)</f>
        <v>0.4531033952479398</v>
      </c>
      <c r="IX43" s="28">
        <f>求节点($AT$5:$AT$10,BN$5:BN$10,将星节奏统计!HV42)</f>
        <v>0.36536020027238503</v>
      </c>
      <c r="IY43" s="28">
        <f>求节点($AT$5:$AT$10,BO$5:BO$10,将星节奏统计!HW42)</f>
        <v>0</v>
      </c>
      <c r="IZ43" s="28">
        <f>求节点($AT$5:$AT$10,BP$5:BP$10,将星节奏统计!HX42)</f>
        <v>0.28448247454253439</v>
      </c>
      <c r="JA43" s="28">
        <f>求节点($AT$5:$AT$10,BQ$5:BQ$10,将星节奏统计!HY42)</f>
        <v>0.18965498302835629</v>
      </c>
      <c r="JB43" s="28">
        <f>求节点($AT$5:$AT$10,BR$5:BR$10,将星节奏统计!HZ42)</f>
        <v>0.47115951305413473</v>
      </c>
      <c r="JC43" s="28">
        <f>求节点($AT$5:$AT$10,BS$5:BS$10,将星节奏统计!IA42)</f>
        <v>0</v>
      </c>
      <c r="JD43" s="28">
        <f>求节点($AT$5:$AT$10,BT$5:BT$10,将星节奏统计!IB42)</f>
        <v>0.18965498302835629</v>
      </c>
      <c r="JE43" s="28">
        <f>求节点($AT$5:$AT$10,BU$5:BU$10,将星节奏统计!IC42)</f>
        <v>9.62276267051725E-2</v>
      </c>
      <c r="JF43" s="28">
        <f>求节点($AT$5:$AT$10,BV$5:BV$10,将星节奏统计!ID42)</f>
        <v>0.3246602135259144</v>
      </c>
      <c r="JG43" s="28">
        <f>求节点($AT$5:$AT$10,BW$5:BW$10,将星节奏统计!IE42)</f>
        <v>1.8681697652673031E-2</v>
      </c>
      <c r="JH43" s="28">
        <f>求节点($AT$5:$AT$10,BX$5:BX$10,将星节奏统计!IF42)</f>
        <v>1.167606103292064E-2</v>
      </c>
      <c r="JI43" s="28">
        <f>求节点($AT$5:$AT$10,BY$5:BY$10,将星节奏统计!IG42)</f>
        <v>1.8681697652673031E-2</v>
      </c>
      <c r="JJ43" s="28">
        <f>求节点($AT$5:$AT$10,BZ$5:BZ$10,将星节奏统计!IH42)</f>
        <v>1.167606103292064E-2</v>
      </c>
      <c r="JK43" s="28">
        <f>求节点($AT$5:$AT$10,CA$5:CA$10,将星节奏统计!II42)</f>
        <v>2.335212206584128E-2</v>
      </c>
      <c r="JL43" s="28">
        <f>求节点($AT$5:$AT$10,CB$5:CB$10,将星节奏统计!IJ42)</f>
        <v>2.335212206584128E-2</v>
      </c>
      <c r="JM43" s="28">
        <f>求节点($AT$5:$AT$10,CC$5:CC$10,将星节奏统计!IK42)</f>
        <v>2.335212206584128E-2</v>
      </c>
      <c r="JN43" s="28">
        <f>求节点($AT$5:$AT$10,CD$5:CD$10,将星节奏统计!IL42)</f>
        <v>2.335212206584128E-2</v>
      </c>
      <c r="JO43" s="28">
        <f>求节点($AT$5:$AT$10,CE$5:CE$10,将星节奏统计!IM42)</f>
        <v>1.4011273239504768E-2</v>
      </c>
      <c r="JP43" s="28">
        <f>求节点($AT$5:$AT$10,CF$5:CF$10,将星节奏统计!IN42)</f>
        <v>1.4011273239504768E-2</v>
      </c>
      <c r="JQ43" s="28">
        <f>求节点($AT$5:$AT$10,CG$5:CG$10,将星节奏统计!IO42)</f>
        <v>1.4011273239504768E-2</v>
      </c>
      <c r="JR43" s="28">
        <f>求节点($AT$5:$AT$10,CH$5:CH$10,将星节奏统计!IP42)</f>
        <v>1.4011273239504768E-2</v>
      </c>
      <c r="JS43" s="28">
        <f>求节点($AT$5:$AT$10,CI$5:CI$10,将星节奏统计!IQ42)</f>
        <v>1.8681697652673031E-2</v>
      </c>
      <c r="JT43" s="28">
        <f>求节点($AT$5:$AT$10,CJ$5:CJ$10,将星节奏统计!IR42)</f>
        <v>1.167606103292064E-2</v>
      </c>
      <c r="JU43" s="28">
        <f>求节点($AT$5:$AT$10,CK$5:CK$10,将星节奏统计!IS42)</f>
        <v>0</v>
      </c>
      <c r="JV43" s="28">
        <f>求节点($AT$5:$AT$10,CL$5:CL$10,将星节奏统计!IT42)</f>
        <v>0</v>
      </c>
      <c r="JW43" s="28">
        <f>求节点($AT$5:$AT$10,CM$5:CM$10,将星节奏统计!IU42)</f>
        <v>0</v>
      </c>
      <c r="JX43" s="28">
        <f>求节点($AT$5:$AT$10,CN$5:CN$10,将星节奏统计!IV42)</f>
        <v>0</v>
      </c>
      <c r="JY43" s="28">
        <f>求节点($AT$5:$AT$10,CO$5:CO$10,将星节奏统计!IW42)</f>
        <v>0</v>
      </c>
      <c r="JZ43" s="28">
        <f>求节点($AT$5:$AT$10,CP$5:CP$10,将星节奏统计!IX42)</f>
        <v>0</v>
      </c>
      <c r="KA43" s="28">
        <f>求节点($AT$5:$AT$10,CQ$5:CQ$10,将星节奏统计!IY42)</f>
        <v>0</v>
      </c>
      <c r="KB43" s="28">
        <f>求节点($AT$5:$AT$10,CR$5:CR$10,将星节奏统计!IZ42)</f>
        <v>0</v>
      </c>
      <c r="KC43" s="28">
        <f>求节点($AT$5:$AT$10,CS$5:CS$10,将星节奏统计!JA42)</f>
        <v>0</v>
      </c>
      <c r="KD43" s="28">
        <f>求节点($AT$17:$AT$22,AV$17:AV$22,将星节奏统计!JD42)</f>
        <v>0</v>
      </c>
      <c r="KE43" s="28">
        <f>求节点($AT$17:$AT$22,AW$17:AW$22,将星节奏统计!JE42)</f>
        <v>0</v>
      </c>
      <c r="KF43" s="28">
        <f>求节点($AT$17:$AT$22,AX$17:AX$22,将星节奏统计!JF42)</f>
        <v>0</v>
      </c>
      <c r="KG43" s="28">
        <f>求节点($AT$17:$AT$22,AY$17:AY$22,将星节奏统计!JG42)</f>
        <v>7.761173586345177E-6</v>
      </c>
      <c r="KH43" s="28">
        <f>求节点($AT$17:$AT$22,AZ$17:AZ$22,将星节奏统计!JH42)</f>
        <v>1.1641760379516031E-5</v>
      </c>
      <c r="KI43" s="28">
        <f>求节点($AT$17:$AT$22,BA$17:BA$22,将星节奏统计!JI42)</f>
        <v>1.1641760379516031E-5</v>
      </c>
      <c r="KJ43" s="28">
        <f>求节点($AT$17:$AT$22,BB$17:BB$22,将星节奏统计!JJ42)</f>
        <v>1.7639030878056905E-5</v>
      </c>
      <c r="KK43" s="28">
        <f>求节点($AT$17:$AT$22,BC$17:BC$22,将星节奏统计!JK42)</f>
        <v>0</v>
      </c>
      <c r="KL43" s="28">
        <f>求节点($AT$17:$AT$22,BD$17:BD$22,将星节奏统计!JL42)</f>
        <v>1.1641760379516031E-5</v>
      </c>
      <c r="KM43" s="28">
        <f>求节点($AT$17:$AT$22,BE$17:BE$22,将星节奏统计!JM42)</f>
        <v>0</v>
      </c>
      <c r="KN43" s="28">
        <f>求节点($AT$17:$AT$22,BF$17:BF$22,将星节奏统计!JN42)</f>
        <v>0</v>
      </c>
      <c r="KO43" s="28">
        <f>求节点($AT$17:$AT$22,BG$17:BG$22,将星节奏统计!JO42)</f>
        <v>0</v>
      </c>
      <c r="KP43" s="28">
        <f>求节点($AT$17:$AT$22,BH$17:BH$22,将星节奏统计!JP42)</f>
        <v>0</v>
      </c>
      <c r="KQ43" s="28">
        <f>求节点($AT$17:$AT$22,BI$17:BI$22,将星节奏统计!JQ42)</f>
        <v>0</v>
      </c>
      <c r="KR43" s="28">
        <f>求节点($AT$17:$AT$22,BJ$17:BJ$22,将星节奏统计!JR42)</f>
        <v>0</v>
      </c>
      <c r="KS43" s="28">
        <f>求节点($AT$17:$AT$22,BK$17:BK$22,将星节奏统计!JS42)</f>
        <v>0</v>
      </c>
      <c r="KT43" s="28">
        <f>求节点($AT$17:$AT$22,BL$17:BL$22,将星节奏统计!JT42)</f>
        <v>0</v>
      </c>
      <c r="KU43" s="28">
        <f>求节点($AT$17:$AT$22,BM$17:BM$22,将星节奏统计!JU42)</f>
        <v>0</v>
      </c>
      <c r="KV43" s="28">
        <f>求节点($AT$17:$AT$22,BN$17:BN$22,将星节奏统计!JV42)</f>
        <v>0</v>
      </c>
      <c r="KW43" s="28">
        <f>求节点($AT$17:$AT$22,BO$17:BO$22,将星节奏统计!JW42)</f>
        <v>0</v>
      </c>
      <c r="KX43" s="28">
        <f>求节点($AT$5:$AT$10,AV$5:AV$10,将星节奏统计!KA42)</f>
        <v>8.2487866592921927E-2</v>
      </c>
      <c r="KY43" s="28">
        <f>求节点($AT$5:$AT$10,AW$5:AW$10,将星节奏统计!KB42)</f>
        <v>0.1</v>
      </c>
      <c r="KZ43" s="28">
        <f>求节点($AT$5:$AT$10,AX$5:AX$10,将星节奏统计!KC42)</f>
        <v>3.1720500564160814E-2</v>
      </c>
      <c r="LA43" s="28">
        <f>求节点($AT$5:$AT$10,AY$5:AY$10,将星节奏统计!KD42)</f>
        <v>0</v>
      </c>
      <c r="LB43" s="28">
        <f>求节点($AT$5:$AT$10,AZ$5:AZ$10,将星节奏统计!KE42)</f>
        <v>0</v>
      </c>
      <c r="LC43" s="28">
        <f>求节点($AT$5:$AT$10,BA$5:BA$10,将星节奏统计!KF42)</f>
        <v>0</v>
      </c>
      <c r="LD43" s="28">
        <f>求节点($AT$5:$AT$10,BB$5:BB$10,将星节奏统计!KG42)</f>
        <v>0</v>
      </c>
      <c r="LE43" s="28">
        <f>求节点($AT$5:$AT$10,BC$5:BC$10,将星节奏统计!KH42)</f>
        <v>0</v>
      </c>
      <c r="LF43" s="28">
        <f>求节点($AT$5:$AT$10,BD$5:BD$10,将星节奏统计!KI42)</f>
        <v>0</v>
      </c>
      <c r="LG43" s="28">
        <f>求节点($AT$5:$AT$10,BE$5:BE$10,将星节奏统计!KJ42)</f>
        <v>0</v>
      </c>
      <c r="LH43" s="28">
        <f>求节点($AT$5:$AT$10,BF$5:BF$10,将星节奏统计!KK42)</f>
        <v>0</v>
      </c>
      <c r="LI43" s="28">
        <f>求节点($AT$5:$AT$10,BG$5:BG$10,将星节奏统计!KL42)</f>
        <v>0</v>
      </c>
      <c r="LJ43" s="28">
        <f>求节点($AT$5:$AT$10,BH$5:BH$10,将星节奏统计!KM42)</f>
        <v>0</v>
      </c>
      <c r="LK43" s="28">
        <f>求节点($AT$5:$AT$10,BI$5:BI$10,将星节奏统计!KN42)</f>
        <v>0</v>
      </c>
      <c r="LL43" s="28">
        <f>求节点($AT$5:$AT$10,BJ$5:BJ$10,将星节奏统计!KO42)</f>
        <v>0</v>
      </c>
      <c r="LM43" s="28">
        <f>求节点($AT$5:$AT$10,BK$5:BK$10,将星节奏统计!KP42)</f>
        <v>0</v>
      </c>
      <c r="LN43" s="28">
        <f>求节点($AT$5:$AT$10,BL$5:BL$10,将星节奏统计!KQ42)</f>
        <v>0.60838756221080514</v>
      </c>
      <c r="LO43" s="28">
        <f>求节点($AT$5:$AT$10,BM$5:BM$10,将星节奏统计!KR42)</f>
        <v>0.49538088189558027</v>
      </c>
      <c r="LP43" s="28">
        <f>求节点($AT$5:$AT$10,BN$5:BN$10,将星节奏统计!KS42)</f>
        <v>0.56408700789825139</v>
      </c>
      <c r="LQ43" s="28">
        <f>求节点($AT$5:$AT$10,BO$5:BO$10,将星节奏统计!KT42)</f>
        <v>0</v>
      </c>
      <c r="LR43" s="28">
        <f>求节点($AT$5:$AT$10,BP$5:BP$10,将星节奏统计!KU42)</f>
        <v>0.46152573373493294</v>
      </c>
      <c r="LS43" s="28">
        <f>求节点($AT$5:$AT$10,BQ$5:BQ$10,将星节奏统计!KV42)</f>
        <v>0.30768382248995524</v>
      </c>
      <c r="LT43" s="28">
        <f>求节点($AT$5:$AT$10,BR$5:BR$10,将星节奏统计!KW42)</f>
        <v>0.73488970324373259</v>
      </c>
      <c r="LU43" s="28">
        <f>求节点($AT$5:$AT$10,BS$5:BS$10,将星节奏统计!KX42)</f>
        <v>0</v>
      </c>
      <c r="LV43" s="28">
        <f>求节点($AT$5:$AT$10,BT$5:BT$10,将星节奏统计!KY42)</f>
        <v>0.30768382248995524</v>
      </c>
      <c r="LW43" s="28">
        <f>求节点($AT$5:$AT$10,BU$5:BU$10,将星节奏统计!KZ42)</f>
        <v>0.1</v>
      </c>
      <c r="LX43" s="28">
        <f>求节点($AT$5:$AT$10,BV$5:BV$10,将星节奏统计!LA42)</f>
        <v>0.37392319027683563</v>
      </c>
      <c r="LY43" s="28">
        <f>求节点($AT$5:$AT$10,BW$5:BW$10,将星节奏统计!LB42)</f>
        <v>3.6192912024105947E-2</v>
      </c>
      <c r="LZ43" s="28">
        <f>求节点($AT$5:$AT$10,BX$5:BX$10,将星节奏统计!LC42)</f>
        <v>2.2620570015066219E-2</v>
      </c>
      <c r="MA43" s="28">
        <f>求节点($AT$5:$AT$10,BY$5:BY$10,将星节奏统计!LD42)</f>
        <v>3.6192912024105947E-2</v>
      </c>
      <c r="MB43" s="28">
        <f>求节点($AT$5:$AT$10,BZ$5:BZ$10,将星节奏统计!LE42)</f>
        <v>2.2620570015066219E-2</v>
      </c>
      <c r="MC43" s="28">
        <f>求节点($AT$5:$AT$10,CA$5:CA$10,将星节奏统计!LF42)</f>
        <v>4.5241140030132437E-2</v>
      </c>
      <c r="MD43" s="28">
        <f>求节点($AT$5:$AT$10,CB$5:CB$10,将星节奏统计!LG42)</f>
        <v>4.5241140030132437E-2</v>
      </c>
      <c r="ME43" s="28">
        <f>求节点($AT$5:$AT$10,CC$5:CC$10,将星节奏统计!LH42)</f>
        <v>4.5241140030132437E-2</v>
      </c>
      <c r="MF43" s="28">
        <f>求节点($AT$5:$AT$10,CD$5:CD$10,将星节奏统计!LI42)</f>
        <v>4.5241140030132437E-2</v>
      </c>
      <c r="MG43" s="28">
        <f>求节点($AT$5:$AT$10,CE$5:CE$10,将星节奏统计!LJ42)</f>
        <v>2.7144684018079457E-2</v>
      </c>
      <c r="MH43" s="28">
        <f>求节点($AT$5:$AT$10,CF$5:CF$10,将星节奏统计!LK42)</f>
        <v>2.7144684018079457E-2</v>
      </c>
      <c r="MI43" s="28">
        <f>求节点($AT$5:$AT$10,CG$5:CG$10,将星节奏统计!LL42)</f>
        <v>2.7144684018079457E-2</v>
      </c>
      <c r="MJ43" s="28">
        <f>求节点($AT$5:$AT$10,CH$5:CH$10,将星节奏统计!LM42)</f>
        <v>2.7144684018079457E-2</v>
      </c>
      <c r="MK43" s="28">
        <f>求节点($AT$5:$AT$10,CI$5:CI$10,将星节奏统计!LN42)</f>
        <v>3.6192912024105947E-2</v>
      </c>
      <c r="ML43" s="28">
        <f>求节点($AT$5:$AT$10,CJ$5:CJ$10,将星节奏统计!LO42)</f>
        <v>2.2620570015066219E-2</v>
      </c>
      <c r="MM43" s="28">
        <f>求节点($AT$5:$AT$10,CK$5:CK$10,将星节奏统计!LP42)</f>
        <v>0</v>
      </c>
      <c r="MN43" s="28">
        <f>求节点($AT$5:$AT$10,CL$5:CL$10,将星节奏统计!LQ42)</f>
        <v>0</v>
      </c>
      <c r="MO43" s="28">
        <f>求节点($AT$5:$AT$10,CM$5:CM$10,将星节奏统计!LR42)</f>
        <v>0</v>
      </c>
      <c r="MP43" s="28">
        <f>求节点($AT$5:$AT$10,CN$5:CN$10,将星节奏统计!LS42)</f>
        <v>0</v>
      </c>
      <c r="MQ43" s="28">
        <f>求节点($AT$5:$AT$10,CO$5:CO$10,将星节奏统计!LT42)</f>
        <v>0</v>
      </c>
      <c r="MR43" s="28">
        <f>求节点($AT$5:$AT$10,CP$5:CP$10,将星节奏统计!LU42)</f>
        <v>0</v>
      </c>
      <c r="MS43" s="28">
        <f>求节点($AT$5:$AT$10,CQ$5:CQ$10,将星节奏统计!LV42)</f>
        <v>0</v>
      </c>
      <c r="MT43" s="28">
        <f>求节点($AT$5:$AT$10,CR$5:CR$10,将星节奏统计!LW42)</f>
        <v>0</v>
      </c>
      <c r="MU43" s="28">
        <f>求节点($AT$5:$AT$10,CS$5:CS$10,将星节奏统计!LX42)</f>
        <v>0</v>
      </c>
      <c r="MV43" s="28">
        <f>求节点($AT$17:$AT$22,AV$17:AV$22,将星节奏统计!MA42)</f>
        <v>0</v>
      </c>
      <c r="MW43" s="28">
        <f>求节点($AT$17:$AT$22,AW$17:AW$22,将星节奏统计!MB42)</f>
        <v>0</v>
      </c>
      <c r="MX43" s="28">
        <f>求节点($AT$17:$AT$22,AX$17:AX$22,将星节奏统计!MC42)</f>
        <v>0</v>
      </c>
      <c r="MY43" s="28">
        <f>求节点($AT$17:$AT$22,AY$17:AY$22,将星节奏统计!MD42)</f>
        <v>0</v>
      </c>
      <c r="MZ43" s="28">
        <f>求节点($AT$17:$AT$22,AZ$17:AZ$22,将星节奏统计!ME42)</f>
        <v>0</v>
      </c>
      <c r="NA43" s="28">
        <f>求节点($AT$17:$AT$22,BA$17:BA$22,将星节奏统计!MF42)</f>
        <v>0</v>
      </c>
      <c r="NB43" s="28">
        <f>求节点($AT$17:$AT$22,BB$17:BB$22,将星节奏统计!MG42)</f>
        <v>0</v>
      </c>
      <c r="NC43" s="28">
        <f>求节点($AT$17:$AT$22,BC$17:BC$22,将星节奏统计!MH42)</f>
        <v>0</v>
      </c>
      <c r="ND43" s="28">
        <f>求节点($AT$17:$AT$22,BD$17:BD$22,将星节奏统计!MI42)</f>
        <v>0</v>
      </c>
      <c r="NE43" s="28">
        <f>求节点($AT$17:$AT$22,BE$17:BE$22,将星节奏统计!MJ42)</f>
        <v>0</v>
      </c>
      <c r="NF43" s="28">
        <f>求节点($AT$17:$AT$22,BF$17:BF$22,将星节奏统计!MK42)</f>
        <v>0</v>
      </c>
      <c r="NG43" s="28">
        <f>求节点($AT$17:$AT$22,BG$17:BG$22,将星节奏统计!ML42)</f>
        <v>0</v>
      </c>
      <c r="NH43" s="28">
        <f>求节点($AT$17:$AT$22,BH$17:BH$22,将星节奏统计!MM42)</f>
        <v>0</v>
      </c>
      <c r="NI43" s="28">
        <f>求节点($AT$17:$AT$22,BI$17:BI$22,将星节奏统计!MN42)</f>
        <v>0</v>
      </c>
      <c r="NJ43" s="28">
        <f>求节点($AT$17:$AT$22,BJ$17:BJ$22,将星节奏统计!MO42)</f>
        <v>0</v>
      </c>
      <c r="NK43" s="28">
        <f>求节点($AT$17:$AT$22,BK$17:BK$22,将星节奏统计!MP42)</f>
        <v>0</v>
      </c>
      <c r="NL43" s="28">
        <f>求节点($AT$17:$AT$22,BL$17:BL$22,将星节奏统计!MQ42)</f>
        <v>0</v>
      </c>
      <c r="NM43" s="28">
        <f>求节点($AT$17:$AT$22,BM$17:BM$22,将星节奏统计!MR42)</f>
        <v>0</v>
      </c>
      <c r="NN43" s="28">
        <f>求节点($AT$17:$AT$22,BN$17:BN$22,将星节奏统计!MS42)</f>
        <v>0</v>
      </c>
      <c r="NO43" s="28">
        <f>求节点($AT$17:$AT$22,BO$17:BO$22,将星节奏统计!MT42)</f>
        <v>0</v>
      </c>
      <c r="NP43" s="28">
        <f>求节点($AT$5:$AT$10,AV$5:AV$10,将星节奏统计!MX42)</f>
        <v>9.2916464696969306E-2</v>
      </c>
      <c r="NQ43" s="28">
        <f>求节点($AT$5:$AT$10,AW$5:AW$10,将星节奏统计!MY42)</f>
        <v>0.1</v>
      </c>
      <c r="NR43" s="28">
        <f>求节点($AT$5:$AT$10,AX$5:AX$10,将星节奏统计!MZ42)</f>
        <v>4.1678066822390239E-2</v>
      </c>
      <c r="NS43" s="28">
        <f>求节点($AT$5:$AT$10,AY$5:AY$10,将星节奏统计!NA42)</f>
        <v>0</v>
      </c>
      <c r="NT43" s="28">
        <f>求节点($AT$5:$AT$10,AZ$5:AZ$10,将星节奏统计!NB42)</f>
        <v>0</v>
      </c>
      <c r="NU43" s="28">
        <f>求节点($AT$5:$AT$10,BA$5:BA$10,将星节奏统计!NC42)</f>
        <v>0</v>
      </c>
      <c r="NV43" s="28">
        <f>求节点($AT$5:$AT$10,BB$5:BB$10,将星节奏统计!ND42)</f>
        <v>0</v>
      </c>
      <c r="NW43" s="28">
        <f>求节点($AT$5:$AT$10,BC$5:BC$10,将星节奏统计!NE42)</f>
        <v>0</v>
      </c>
      <c r="NX43" s="28">
        <f>求节点($AT$5:$AT$10,BD$5:BD$10,将星节奏统计!NF42)</f>
        <v>0</v>
      </c>
      <c r="NY43" s="28">
        <f>求节点($AT$5:$AT$10,BE$5:BE$10,将星节奏统计!NG42)</f>
        <v>0</v>
      </c>
      <c r="NZ43" s="28">
        <f>求节点($AT$5:$AT$10,BF$5:BF$10,将星节奏统计!NH42)</f>
        <v>0</v>
      </c>
      <c r="OA43" s="28">
        <f>求节点($AT$5:$AT$10,BG$5:BG$10,将星节奏统计!NI42)</f>
        <v>0</v>
      </c>
      <c r="OB43" s="28">
        <f>求节点($AT$5:$AT$10,BH$5:BH$10,将星节奏统计!NJ42)</f>
        <v>0</v>
      </c>
      <c r="OC43" s="28">
        <f>求节点($AT$5:$AT$10,BI$5:BI$10,将星节奏统计!NK42)</f>
        <v>0</v>
      </c>
      <c r="OD43" s="28">
        <f>求节点($AT$5:$AT$10,BJ$5:BJ$10,将星节奏统计!NL42)</f>
        <v>0</v>
      </c>
      <c r="OE43" s="28">
        <f>求节点($AT$5:$AT$10,BK$5:BK$10,将星节奏统计!NM42)</f>
        <v>0</v>
      </c>
      <c r="OF43" s="28">
        <f>求节点($AT$5:$AT$10,BL$5:BL$10,将星节奏统计!NN42)</f>
        <v>0.75861141824990952</v>
      </c>
      <c r="OG43" s="28">
        <f>求节点($AT$5:$AT$10,BM$5:BM$10,将星节奏统计!NO42)</f>
        <v>0.53044924867272591</v>
      </c>
      <c r="OH43" s="28">
        <f>求节点($AT$5:$AT$10,BN$5:BN$10,将星节奏统计!NP42)</f>
        <v>0.6</v>
      </c>
      <c r="OI43" s="28">
        <f>求节点($AT$5:$AT$10,BO$5:BO$10,将星节奏统计!NQ42)</f>
        <v>0</v>
      </c>
      <c r="OJ43" s="28">
        <f>求节点($AT$5:$AT$10,BP$5:BP$10,将星节奏统计!NR42)</f>
        <v>0.58107698411156539</v>
      </c>
      <c r="OK43" s="28">
        <f>求节点($AT$5:$AT$10,BQ$5:BQ$10,将星节奏统计!NS42)</f>
        <v>0.38738465607437694</v>
      </c>
      <c r="OL43" s="28">
        <f>求节点($AT$5:$AT$10,BR$5:BR$10,将星节奏统计!NT42)</f>
        <v>0.9</v>
      </c>
      <c r="OM43" s="28">
        <f>求节点($AT$5:$AT$10,BS$5:BS$10,将星节奏统计!NU42)</f>
        <v>0</v>
      </c>
      <c r="ON43" s="28">
        <f>求节点($AT$5:$AT$10,BT$5:BT$10,将星节奏统计!NV42)</f>
        <v>0.38738465607437694</v>
      </c>
      <c r="OO43" s="28">
        <f>求节点($AT$5:$AT$10,BU$5:BU$10,将星节奏统计!NW42)</f>
        <v>0.1</v>
      </c>
      <c r="OP43" s="28">
        <f>求节点($AT$5:$AT$10,BV$5:BV$10,将星节奏统计!NX42)</f>
        <v>0.42845761083813827</v>
      </c>
      <c r="OQ43" s="28">
        <f>求节点($AT$5:$AT$10,BW$5:BW$10,将星节奏统计!NY42)</f>
        <v>5.0718129509448179E-2</v>
      </c>
      <c r="OR43" s="28">
        <f>求节点($AT$5:$AT$10,BX$5:BX$10,将星节奏统计!NZ42)</f>
        <v>3.1698830943405115E-2</v>
      </c>
      <c r="OS43" s="28">
        <f>求节点($AT$5:$AT$10,BY$5:BY$10,将星节奏统计!OA42)</f>
        <v>5.0718129509448179E-2</v>
      </c>
      <c r="OT43" s="28">
        <f>求节点($AT$5:$AT$10,BZ$5:BZ$10,将星节奏统计!OB42)</f>
        <v>3.1698830943405115E-2</v>
      </c>
      <c r="OU43" s="28">
        <f>求节点($AT$5:$AT$10,CA$5:CA$10,将星节奏统计!OC42)</f>
        <v>6.339766188681023E-2</v>
      </c>
      <c r="OV43" s="28">
        <f>求节点($AT$5:$AT$10,CB$5:CB$10,将星节奏统计!OD42)</f>
        <v>6.339766188681023E-2</v>
      </c>
      <c r="OW43" s="28">
        <f>求节点($AT$5:$AT$10,CC$5:CC$10,将星节奏统计!OE42)</f>
        <v>6.339766188681023E-2</v>
      </c>
      <c r="OX43" s="28">
        <f>求节点($AT$5:$AT$10,CD$5:CD$10,将星节奏统计!OF42)</f>
        <v>6.339766188681023E-2</v>
      </c>
      <c r="OY43" s="28">
        <f>求节点($AT$5:$AT$10,CE$5:CE$10,将星节奏统计!OG42)</f>
        <v>3.8038597132086127E-2</v>
      </c>
      <c r="OZ43" s="28">
        <f>求节点($AT$5:$AT$10,CF$5:CF$10,将星节奏统计!OH42)</f>
        <v>3.8038597132086127E-2</v>
      </c>
      <c r="PA43" s="28">
        <f>求节点($AT$5:$AT$10,CG$5:CG$10,将星节奏统计!OI42)</f>
        <v>3.8038597132086127E-2</v>
      </c>
      <c r="PB43" s="28">
        <f>求节点($AT$5:$AT$10,CH$5:CH$10,将星节奏统计!OJ42)</f>
        <v>3.8038597132086127E-2</v>
      </c>
      <c r="PC43" s="28">
        <f>求节点($AT$5:$AT$10,CI$5:CI$10,将星节奏统计!OK42)</f>
        <v>5.0718129509448179E-2</v>
      </c>
      <c r="PD43" s="28">
        <f>求节点($AT$5:$AT$10,CJ$5:CJ$10,将星节奏统计!OL42)</f>
        <v>3.1698830943405115E-2</v>
      </c>
      <c r="PE43" s="28">
        <f>求节点($AT$5:$AT$10,CK$5:CK$10,将星节奏统计!OM42)</f>
        <v>0</v>
      </c>
      <c r="PF43" s="28">
        <f>求节点($AT$5:$AT$10,CL$5:CL$10,将星节奏统计!ON42)</f>
        <v>0</v>
      </c>
      <c r="PG43" s="28">
        <f>求节点($AT$5:$AT$10,CM$5:CM$10,将星节奏统计!OO42)</f>
        <v>0</v>
      </c>
      <c r="PH43" s="28">
        <f>求节点($AT$5:$AT$10,CN$5:CN$10,将星节奏统计!OP42)</f>
        <v>0</v>
      </c>
      <c r="PI43" s="28">
        <f>求节点($AT$5:$AT$10,CO$5:CO$10,将星节奏统计!OQ42)</f>
        <v>0</v>
      </c>
      <c r="PJ43" s="28">
        <f>求节点($AT$5:$AT$10,CP$5:CP$10,将星节奏统计!OR42)</f>
        <v>0</v>
      </c>
      <c r="PK43" s="28">
        <f>求节点($AT$5:$AT$10,CQ$5:CQ$10,将星节奏统计!OS42)</f>
        <v>0</v>
      </c>
      <c r="PL43" s="28">
        <f>求节点($AT$5:$AT$10,CR$5:CR$10,将星节奏统计!OT42)</f>
        <v>0</v>
      </c>
      <c r="PM43" s="28">
        <f>求节点($AT$5:$AT$10,CS$5:CS$10,将星节奏统计!OU42)</f>
        <v>0</v>
      </c>
      <c r="PN43" s="28">
        <f>求节点($AT$17:$AT$22,AV$17:AV$22,将星节奏统计!OX42)</f>
        <v>0</v>
      </c>
      <c r="PO43" s="28">
        <f>求节点($AT$17:$AT$22,AW$17:AW$22,将星节奏统计!OY42)</f>
        <v>0</v>
      </c>
      <c r="PP43" s="28">
        <f>求节点($AT$17:$AT$22,AX$17:AX$22,将星节奏统计!OZ42)</f>
        <v>0</v>
      </c>
      <c r="PQ43" s="28">
        <f>求节点($AT$17:$AT$22,AY$17:AY$22,将星节奏统计!PA42)</f>
        <v>6.4049845958195906E-6</v>
      </c>
      <c r="PR43" s="28">
        <f>求节点($AT$17:$AT$22,AZ$17:AZ$22,将星节奏统计!PB42)</f>
        <v>9.60747689373459E-6</v>
      </c>
      <c r="PS43" s="28">
        <f>求节点($AT$17:$AT$22,BA$17:BA$22,将星节奏统计!PC42)</f>
        <v>9.60747689373459E-6</v>
      </c>
      <c r="PT43" s="28">
        <f>求节点($AT$17:$AT$22,BB$17:BB$22,将星节奏统计!PD42)</f>
        <v>1.4556783172324506E-5</v>
      </c>
      <c r="PU43" s="28">
        <f>求节点($AT$17:$AT$22,BC$17:BC$22,将星节奏统计!PE42)</f>
        <v>0</v>
      </c>
      <c r="PV43" s="28">
        <f>求节点($AT$17:$AT$22,BD$17:BD$22,将星节奏统计!PF42)</f>
        <v>9.60747689373459E-6</v>
      </c>
      <c r="PW43" s="28">
        <f>求节点($AT$17:$AT$22,BE$17:BE$22,将星节奏统计!PG42)</f>
        <v>0</v>
      </c>
      <c r="PX43" s="28">
        <f>求节点($AT$17:$AT$22,BF$17:BF$22,将星节奏统计!PH42)</f>
        <v>0</v>
      </c>
      <c r="PY43" s="28">
        <f>求节点($AT$17:$AT$22,BG$17:BG$22,将星节奏统计!PI42)</f>
        <v>0</v>
      </c>
      <c r="PZ43" s="28">
        <f>求节点($AT$17:$AT$22,BH$17:BH$22,将星节奏统计!PJ42)</f>
        <v>0</v>
      </c>
      <c r="QA43" s="28">
        <f>求节点($AT$17:$AT$22,BI$17:BI$22,将星节奏统计!PK42)</f>
        <v>0</v>
      </c>
      <c r="QB43" s="28">
        <f>求节点($AT$17:$AT$22,BJ$17:BJ$22,将星节奏统计!PL42)</f>
        <v>0</v>
      </c>
      <c r="QC43" s="28">
        <f>求节点($AT$17:$AT$22,BK$17:BK$22,将星节奏统计!PM42)</f>
        <v>0</v>
      </c>
      <c r="QD43" s="28">
        <f>求节点($AT$17:$AT$22,BL$17:BL$22,将星节奏统计!PN42)</f>
        <v>0</v>
      </c>
      <c r="QE43" s="28">
        <f>求节点($AT$17:$AT$22,BM$17:BM$22,将星节奏统计!PO42)</f>
        <v>0</v>
      </c>
      <c r="QF43" s="28">
        <f>求节点($AT$17:$AT$22,BN$17:BN$22,将星节奏统计!PP42)</f>
        <v>0</v>
      </c>
      <c r="QG43" s="28">
        <f>求节点($AT$17:$AT$22,BO$17:BO$22,将星节奏统计!PQ42)</f>
        <v>0</v>
      </c>
      <c r="QJ43" s="3">
        <v>39</v>
      </c>
      <c r="QK43" s="28">
        <f t="shared" ca="1" si="61"/>
        <v>0.3314110265589999</v>
      </c>
      <c r="QL43" s="28">
        <f t="shared" ca="1" si="61"/>
        <v>0.37391999541571663</v>
      </c>
      <c r="QM43" s="28">
        <f t="shared" ca="1" si="61"/>
        <v>0.44923656066166995</v>
      </c>
      <c r="QN43" s="28">
        <f t="shared" ca="1" si="61"/>
        <v>0.62028711030139527</v>
      </c>
      <c r="QO43" s="28">
        <f t="shared" ca="1" si="61"/>
        <v>0.75593207464536039</v>
      </c>
      <c r="QP43" s="28">
        <f t="shared" ca="1" si="62"/>
        <v>3.3342394743450132E-2</v>
      </c>
      <c r="QQ43" s="28">
        <f t="shared" ca="1" si="62"/>
        <v>4.0748223772925293E-2</v>
      </c>
      <c r="QR43" s="28">
        <f t="shared" ca="1" si="62"/>
        <v>5.6045092958019092E-2</v>
      </c>
      <c r="QS43" s="28">
        <f t="shared" ca="1" si="62"/>
        <v>0.10857873607231784</v>
      </c>
      <c r="QT43" s="28">
        <f t="shared" ca="1" si="62"/>
        <v>0.15215438852834454</v>
      </c>
      <c r="QU43" s="28">
        <f t="shared" ca="1" si="63"/>
        <v>7.701891504568216E-2</v>
      </c>
      <c r="QV43" s="28">
        <f t="shared" ca="1" si="63"/>
        <v>8.3727690330876306E-2</v>
      </c>
      <c r="QW43" s="28">
        <f t="shared" ca="1" si="63"/>
        <v>9.3785314792464242E-2</v>
      </c>
      <c r="QX43" s="28">
        <f t="shared" ca="1" si="63"/>
        <v>0.1</v>
      </c>
      <c r="QY43" s="28">
        <f t="shared" ca="1" si="63"/>
        <v>0.1</v>
      </c>
      <c r="QZ43" s="28">
        <f t="shared" ca="1" si="64"/>
        <v>0.2096316842726178</v>
      </c>
      <c r="RA43" s="28">
        <f t="shared" ca="1" si="64"/>
        <v>0.23420936392646174</v>
      </c>
      <c r="RB43" s="28">
        <f t="shared" ca="1" si="64"/>
        <v>0.28134386820325774</v>
      </c>
      <c r="RC43" s="28">
        <f t="shared" ca="1" si="64"/>
        <v>0.41548914480682886</v>
      </c>
      <c r="RD43" s="28">
        <f t="shared" ca="1" si="64"/>
        <v>0.48884532787880913</v>
      </c>
      <c r="RE43" s="28">
        <f t="shared" ca="1" si="65"/>
        <v>2.0838996714656333E-2</v>
      </c>
      <c r="RF43" s="28">
        <f t="shared" ca="1" si="65"/>
        <v>2.5467639858078303E-2</v>
      </c>
      <c r="RG43" s="28">
        <f t="shared" ca="1" si="65"/>
        <v>3.502818309876192E-2</v>
      </c>
      <c r="RH43" s="28">
        <f t="shared" ca="1" si="65"/>
        <v>6.7861710045198656E-2</v>
      </c>
      <c r="RI43" s="28">
        <f t="shared" ca="1" si="65"/>
        <v>9.5096492830215346E-2</v>
      </c>
      <c r="RJ43" s="28">
        <f t="shared" ca="1" si="66"/>
        <v>1.4007758958924262E-5</v>
      </c>
      <c r="RK43" s="28">
        <f t="shared" ca="1" si="66"/>
        <v>0</v>
      </c>
      <c r="RL43" s="28">
        <f t="shared" ca="1" si="66"/>
        <v>1.2170931305858536E-5</v>
      </c>
      <c r="RM43" s="28">
        <f t="shared" ca="1" si="66"/>
        <v>0</v>
      </c>
      <c r="RN43" s="28">
        <f t="shared" ca="1" si="66"/>
        <v>1.0044180388903319E-5</v>
      </c>
      <c r="RO43" s="28">
        <f t="shared" ca="1" si="67"/>
        <v>1.3398725960709484E-5</v>
      </c>
      <c r="RP43" s="28">
        <f t="shared" ca="1" si="67"/>
        <v>0</v>
      </c>
      <c r="RQ43" s="28">
        <f t="shared" ca="1" si="67"/>
        <v>1.1641760379516031E-5</v>
      </c>
      <c r="RR43" s="28">
        <f t="shared" ca="1" si="67"/>
        <v>0</v>
      </c>
      <c r="RS43" s="28">
        <f t="shared" ca="1" si="67"/>
        <v>9.60747689373459E-6</v>
      </c>
      <c r="RT43" s="28">
        <f t="shared" ca="1" si="68"/>
        <v>3.6627823228962436E-2</v>
      </c>
      <c r="RU43" s="28">
        <f t="shared" ca="1" si="68"/>
        <v>4.2717686122602058E-2</v>
      </c>
      <c r="RV43" s="28">
        <f t="shared" ca="1" si="68"/>
        <v>5.3748562050125237E-2</v>
      </c>
      <c r="RW43" s="28">
        <f t="shared" ca="1" si="68"/>
        <v>8.2487866592921927E-2</v>
      </c>
      <c r="RX43" s="28">
        <f t="shared" ca="1" si="68"/>
        <v>9.2916464696969306E-2</v>
      </c>
      <c r="RY43" s="28">
        <f t="shared" ca="1" si="69"/>
        <v>9.1433362298335791E-2</v>
      </c>
      <c r="RZ43" s="28">
        <f t="shared" ca="1" si="69"/>
        <v>9.9440311361953318E-2</v>
      </c>
      <c r="SA43" s="28">
        <f t="shared" ca="1" si="69"/>
        <v>0.11502070805848073</v>
      </c>
      <c r="SB43" s="28">
        <f t="shared" ca="1" si="69"/>
        <v>0.13172050056416082</v>
      </c>
      <c r="SC43" s="28">
        <f t="shared" ca="1" si="69"/>
        <v>0.14167806682239026</v>
      </c>
    </row>
    <row r="44" spans="5:497" x14ac:dyDescent="0.2">
      <c r="E44" s="5" t="s">
        <v>454</v>
      </c>
      <c r="F44" s="28">
        <v>0</v>
      </c>
      <c r="G44" s="28">
        <f t="shared" si="57"/>
        <v>0</v>
      </c>
      <c r="H44" s="31">
        <f t="shared" si="58"/>
        <v>0</v>
      </c>
      <c r="L44" s="5">
        <v>1</v>
      </c>
      <c r="M44" s="60">
        <v>41</v>
      </c>
      <c r="N44" s="60" t="s">
        <v>39</v>
      </c>
      <c r="O44" s="60">
        <f>IF(将星标签统计!K43="",0,1)</f>
        <v>1</v>
      </c>
      <c r="P44" s="39" t="s">
        <v>444</v>
      </c>
      <c r="Q44" s="39">
        <v>3</v>
      </c>
      <c r="R44" s="40">
        <f t="shared" si="59"/>
        <v>0.33333333333333331</v>
      </c>
      <c r="S44" s="40">
        <f>MAX(T44:Y44)</f>
        <v>0.33</v>
      </c>
      <c r="T44" s="40">
        <v>0.05</v>
      </c>
      <c r="U44" s="40">
        <v>0.1</v>
      </c>
      <c r="V44" s="40">
        <v>0.15</v>
      </c>
      <c r="W44" s="40">
        <v>0.21</v>
      </c>
      <c r="X44" s="40">
        <v>0.27</v>
      </c>
      <c r="Y44" s="40">
        <v>0.33</v>
      </c>
      <c r="AC44" s="5">
        <v>0</v>
      </c>
      <c r="AD44" s="5">
        <v>41</v>
      </c>
      <c r="AE44" s="5" t="str">
        <f>IF(将星标签统计!BF43="","",将星标签统计!BF43)</f>
        <v/>
      </c>
      <c r="AF44" s="5">
        <f>IF(将星标签统计!CA43=0,0,1)</f>
        <v>0</v>
      </c>
      <c r="AH44" s="5">
        <f t="shared" si="25"/>
        <v>0</v>
      </c>
      <c r="AI44" s="28">
        <f t="shared" si="60"/>
        <v>0</v>
      </c>
      <c r="AJ44" s="55">
        <f t="shared" si="26"/>
        <v>0</v>
      </c>
      <c r="CU44" s="3">
        <v>40</v>
      </c>
      <c r="CV44" s="28">
        <f>求节点($AT$5:$AT$10,AV$5:AV$10,将星节奏统计!BJ43)</f>
        <v>3.8130535126888396E-2</v>
      </c>
      <c r="CW44" s="28">
        <f>求节点($AT$5:$AT$10,AW$5:AW$10,将星节奏统计!BK43)</f>
        <v>7.9379736633735973E-2</v>
      </c>
      <c r="CX44" s="28">
        <f>求节点($AT$5:$AT$10,AX$5:AX$10,将星节奏统计!BL43)</f>
        <v>1.1723876870891303E-2</v>
      </c>
      <c r="CY44" s="28">
        <f>求节点($AT$5:$AT$10,AY$5:AY$10,将星节奏统计!BM43)</f>
        <v>0</v>
      </c>
      <c r="CZ44" s="28">
        <f>求节点($AT$5:$AT$10,AZ$5:AZ$10,将星节奏统计!BN43)</f>
        <v>0</v>
      </c>
      <c r="DA44" s="28">
        <f>求节点($AT$5:$AT$10,BA$5:BA$10,将星节奏统计!BO43)</f>
        <v>0</v>
      </c>
      <c r="DB44" s="28">
        <f>求节点($AT$5:$AT$10,BB$5:BB$10,将星节奏统计!BP43)</f>
        <v>0</v>
      </c>
      <c r="DC44" s="28">
        <f>求节点($AT$5:$AT$10,BC$5:BC$10,将星节奏统计!BQ43)</f>
        <v>0</v>
      </c>
      <c r="DD44" s="28">
        <f>求节点($AT$5:$AT$10,BD$5:BD$10,将星节奏统计!BR43)</f>
        <v>0</v>
      </c>
      <c r="DE44" s="28">
        <f>求节点($AT$5:$AT$10,BE$5:BE$10,将星节奏统计!BS43)</f>
        <v>0</v>
      </c>
      <c r="DF44" s="28">
        <f>求节点($AT$5:$AT$10,BF$5:BF$10,将星节奏统计!BT43)</f>
        <v>0</v>
      </c>
      <c r="DG44" s="28">
        <f>求节点($AT$5:$AT$10,BG$5:BG$10,将星节奏统计!BU43)</f>
        <v>0</v>
      </c>
      <c r="DH44" s="28">
        <f>求节点($AT$5:$AT$10,BH$5:BH$10,将星节奏统计!BV43)</f>
        <v>0</v>
      </c>
      <c r="DI44" s="28">
        <f>求节点($AT$5:$AT$10,BI$5:BI$10,将星节奏统计!BW43)</f>
        <v>0</v>
      </c>
      <c r="DJ44" s="28">
        <f>求节点($AT$5:$AT$10,BJ$5:BJ$10,将星节奏统计!BX43)</f>
        <v>0</v>
      </c>
      <c r="DK44" s="28">
        <f>求节点($AT$5:$AT$10,BK$5:BK$10,将星节奏统计!BY43)</f>
        <v>0</v>
      </c>
      <c r="DL44" s="28">
        <f>求节点($AT$5:$AT$10,BL$5:BL$10,将星节奏统计!BZ43)</f>
        <v>0.4505407002872695</v>
      </c>
      <c r="DM44" s="28">
        <f>求节点($AT$5:$AT$10,BM$5:BM$10,将星节奏统计!CA43)</f>
        <v>0.3344775374178261</v>
      </c>
      <c r="DN44" s="28">
        <f>求节点($AT$5:$AT$10,BN$5:BN$10,将星节奏统计!CB43)</f>
        <v>0.26206461451485502</v>
      </c>
      <c r="DO44" s="28">
        <f>求节点($AT$5:$AT$10,BO$5:BO$10,将星节奏统计!CC43)</f>
        <v>0</v>
      </c>
      <c r="DP44" s="28">
        <f>求节点($AT$5:$AT$10,BP$5:BP$10,将星节奏统计!CD43)</f>
        <v>0.19359270262574532</v>
      </c>
      <c r="DQ44" s="28">
        <f>求节点($AT$5:$AT$10,BQ$5:BQ$10,将星节奏统计!CE43)</f>
        <v>0.12906180175049689</v>
      </c>
      <c r="DR44" s="28">
        <f>求节点($AT$5:$AT$10,BR$5:BR$10,将星节奏统计!CF43)</f>
        <v>0.3344775374178261</v>
      </c>
      <c r="DS44" s="28">
        <f>求节点($AT$5:$AT$10,BS$5:BS$10,将星节奏统计!CG43)</f>
        <v>0</v>
      </c>
      <c r="DT44" s="28">
        <f>求节点($AT$5:$AT$10,BT$5:BT$10,将星节奏统计!CH43)</f>
        <v>0.12906180175049689</v>
      </c>
      <c r="DU44" s="28">
        <f>求节点($AT$5:$AT$10,BU$5:BU$10,将星节奏统计!CI43)</f>
        <v>8.1461820658145626E-2</v>
      </c>
      <c r="DV44" s="28">
        <f>求节点($AT$5:$AT$10,BV$5:BV$10,将星节奏统计!CJ43)</f>
        <v>0.30489082322318706</v>
      </c>
      <c r="DW44" s="28">
        <f>求节点($AT$5:$AT$10,BW$5:BW$10,将星节奏统计!CK43)</f>
        <v>1.1654391257163485E-2</v>
      </c>
      <c r="DX44" s="28">
        <f>求节点($AT$5:$AT$10,BX$5:BX$10,将星节奏统计!CL43)</f>
        <v>7.2839945357271799E-3</v>
      </c>
      <c r="DY44" s="28">
        <f>求节点($AT$5:$AT$10,BY$5:BY$10,将星节奏统计!CM43)</f>
        <v>1.1654391257163485E-2</v>
      </c>
      <c r="DZ44" s="28">
        <f>求节点($AT$5:$AT$10,BZ$5:BZ$10,将星节奏统计!CN43)</f>
        <v>7.2839945357271799E-3</v>
      </c>
      <c r="EA44" s="28">
        <f>求节点($AT$5:$AT$10,CA$5:CA$10,将星节奏统计!CO43)</f>
        <v>1.456798907145436E-2</v>
      </c>
      <c r="EB44" s="28">
        <f>求节点($AT$5:$AT$10,CB$5:CB$10,将星节奏统计!CP43)</f>
        <v>1.456798907145436E-2</v>
      </c>
      <c r="EC44" s="28">
        <f>求节点($AT$5:$AT$10,CC$5:CC$10,将星节奏统计!CQ43)</f>
        <v>1.456798907145436E-2</v>
      </c>
      <c r="ED44" s="28">
        <f>求节点($AT$5:$AT$10,CD$5:CD$10,将星节奏统计!CR43)</f>
        <v>1.456798907145436E-2</v>
      </c>
      <c r="EE44" s="28">
        <f>求节点($AT$5:$AT$10,CE$5:CE$10,将星节奏统计!CS43)</f>
        <v>8.7407934428726172E-3</v>
      </c>
      <c r="EF44" s="28">
        <f>求节点($AT$5:$AT$10,CF$5:CF$10,将星节奏统计!CT43)</f>
        <v>8.7407934428726172E-3</v>
      </c>
      <c r="EG44" s="28">
        <f>求节点($AT$5:$AT$10,CG$5:CG$10,将星节奏统计!CU43)</f>
        <v>8.7407934428726172E-3</v>
      </c>
      <c r="EH44" s="28">
        <f>求节点($AT$5:$AT$10,CH$5:CH$10,将星节奏统计!CV43)</f>
        <v>8.7407934428726172E-3</v>
      </c>
      <c r="EI44" s="28">
        <f>求节点($AT$5:$AT$10,CI$5:CI$10,将星节奏统计!CW43)</f>
        <v>1.1654391257163485E-2</v>
      </c>
      <c r="EJ44" s="28">
        <f>求节点($AT$5:$AT$10,CJ$5:CJ$10,将星节奏统计!CX43)</f>
        <v>7.2839945357271799E-3</v>
      </c>
      <c r="EK44" s="28">
        <f>求节点($AT$5:$AT$10,CK$5:CK$10,将星节奏统计!CY43)</f>
        <v>0</v>
      </c>
      <c r="EL44" s="28">
        <f>求节点($AT$5:$AT$10,CL$5:CL$10,将星节奏统计!CZ43)</f>
        <v>0</v>
      </c>
      <c r="EM44" s="28">
        <f>求节点($AT$5:$AT$10,CM$5:CM$10,将星节奏统计!DA43)</f>
        <v>0</v>
      </c>
      <c r="EN44" s="28">
        <f>求节点($AT$5:$AT$10,CN$5:CN$10,将星节奏统计!DB43)</f>
        <v>0</v>
      </c>
      <c r="EO44" s="28">
        <f>求节点($AT$5:$AT$10,CO$5:CO$10,将星节奏统计!DC43)</f>
        <v>0</v>
      </c>
      <c r="EP44" s="28">
        <f>求节点($AT$5:$AT$10,CP$5:CP$10,将星节奏统计!DD43)</f>
        <v>0</v>
      </c>
      <c r="EQ44" s="28">
        <f>求节点($AT$5:$AT$10,CQ$5:CQ$10,将星节奏统计!DE43)</f>
        <v>0</v>
      </c>
      <c r="ER44" s="28">
        <f>求节点($AT$5:$AT$10,CR$5:CR$10,将星节奏统计!DF43)</f>
        <v>0</v>
      </c>
      <c r="ES44" s="28">
        <f>求节点($AT$5:$AT$10,CS$5:CS$10,将星节奏统计!DG43)</f>
        <v>0</v>
      </c>
      <c r="ET44" s="28">
        <f>求节点($AT$17:$AT$22,AV$17:AV$22,将星节奏统计!DJ43)</f>
        <v>0</v>
      </c>
      <c r="EU44" s="28">
        <f>求节点($AT$17:$AT$22,AW$17:AW$22,将星节奏统计!DK43)</f>
        <v>0</v>
      </c>
      <c r="EV44" s="28">
        <f>求节点($AT$17:$AT$22,AX$17:AX$22,将星节奏统计!DL43)</f>
        <v>0</v>
      </c>
      <c r="EW44" s="28">
        <f>求节点($AT$17:$AT$22,AY$17:AY$22,将星节奏统计!DM43)</f>
        <v>9.5185214563295317E-6</v>
      </c>
      <c r="EX44" s="28">
        <f>求节点($AT$17:$AT$22,AZ$17:AZ$22,将星节奏统计!DN43)</f>
        <v>1.4277782184501236E-5</v>
      </c>
      <c r="EY44" s="28">
        <f>求节点($AT$17:$AT$22,BA$17:BA$22,将星节奏统计!DO43)</f>
        <v>1.4277782184501236E-5</v>
      </c>
      <c r="EZ44" s="28">
        <f>求节点($AT$17:$AT$22,BB$17:BB$22,将星节奏统计!DP43)</f>
        <v>2.1633003309848992E-5</v>
      </c>
      <c r="FA44" s="28">
        <f>求节点($AT$17:$AT$22,BC$17:BC$22,将星节奏统计!DQ43)</f>
        <v>0</v>
      </c>
      <c r="FB44" s="28">
        <f>求节点($AT$17:$AT$22,BD$17:BD$22,将星节奏统计!DR43)</f>
        <v>1.4277782184501236E-5</v>
      </c>
      <c r="FC44" s="28">
        <f>求节点($AT$17:$AT$22,BE$17:BE$22,将星节奏统计!DS43)</f>
        <v>0</v>
      </c>
      <c r="FD44" s="28">
        <f>求节点($AT$17:$AT$22,BF$17:BF$22,将星节奏统计!DT43)</f>
        <v>0</v>
      </c>
      <c r="FE44" s="28">
        <f>求节点($AT$17:$AT$22,BG$17:BG$22,将星节奏统计!DU43)</f>
        <v>0</v>
      </c>
      <c r="FF44" s="28">
        <f>求节点($AT$17:$AT$22,BH$17:BH$22,将星节奏统计!DV43)</f>
        <v>0</v>
      </c>
      <c r="FG44" s="28">
        <f>求节点($AT$17:$AT$22,BI$17:BI$22,将星节奏统计!DW43)</f>
        <v>0</v>
      </c>
      <c r="FH44" s="28">
        <f>求节点($AT$17:$AT$22,BJ$17:BJ$22,将星节奏统计!DX43)</f>
        <v>0</v>
      </c>
      <c r="FI44" s="28">
        <f>求节点($AT$17:$AT$22,BK$17:BK$22,将星节奏统计!DY43)</f>
        <v>0</v>
      </c>
      <c r="FJ44" s="28">
        <f>求节点($AT$17:$AT$22,BL$17:BL$22,将星节奏统计!DZ43)</f>
        <v>0</v>
      </c>
      <c r="FK44" s="28">
        <f>求节点($AT$17:$AT$22,BM$17:BM$22,将星节奏统计!EA43)</f>
        <v>0</v>
      </c>
      <c r="FL44" s="28">
        <f>求节点($AT$17:$AT$22,BN$17:BN$22,将星节奏统计!EB43)</f>
        <v>0</v>
      </c>
      <c r="FM44" s="28">
        <f>求节点($AT$17:$AT$22,BO$17:BO$22,将星节奏统计!EC43)</f>
        <v>0</v>
      </c>
      <c r="FN44" s="28">
        <f>求节点($AT$5:$AT$10,AV$5:AV$10,将星节奏统计!EG43)</f>
        <v>4.4105497726783627E-2</v>
      </c>
      <c r="FO44" s="28">
        <f>求节点($AT$5:$AT$10,AW$5:AW$10,将星节奏统计!EH43)</f>
        <v>8.5066322785730786E-2</v>
      </c>
      <c r="FP44" s="28">
        <f>求节点($AT$5:$AT$10,AX$5:AX$10,将星节奏统计!EI43)</f>
        <v>1.4309056442954386E-2</v>
      </c>
      <c r="FQ44" s="28">
        <f>求节点($AT$5:$AT$10,AY$5:AY$10,将星节奏统计!EJ43)</f>
        <v>0</v>
      </c>
      <c r="FR44" s="28">
        <f>求节点($AT$5:$AT$10,AZ$5:AZ$10,将星节奏统计!EK43)</f>
        <v>0</v>
      </c>
      <c r="FS44" s="28">
        <f>求节点($AT$5:$AT$10,BA$5:BA$10,将星节奏统计!EL43)</f>
        <v>0</v>
      </c>
      <c r="FT44" s="28">
        <f>求节点($AT$5:$AT$10,BB$5:BB$10,将星节奏统计!EM43)</f>
        <v>0</v>
      </c>
      <c r="FU44" s="28">
        <f>求节点($AT$5:$AT$10,BC$5:BC$10,将星节奏统计!EN43)</f>
        <v>0</v>
      </c>
      <c r="FV44" s="28">
        <f>求节点($AT$5:$AT$10,BD$5:BD$10,将星节奏统计!EO43)</f>
        <v>0</v>
      </c>
      <c r="FW44" s="28">
        <f>求节点($AT$5:$AT$10,BE$5:BE$10,将星节奏统计!EP43)</f>
        <v>0</v>
      </c>
      <c r="FX44" s="28">
        <f>求节点($AT$5:$AT$10,BF$5:BF$10,将星节奏统计!EQ43)</f>
        <v>0</v>
      </c>
      <c r="FY44" s="28">
        <f>求节点($AT$5:$AT$10,BG$5:BG$10,将星节奏统计!ER43)</f>
        <v>0</v>
      </c>
      <c r="FZ44" s="28">
        <f>求节点($AT$5:$AT$10,BH$5:BH$10,将星节奏统计!ES43)</f>
        <v>0</v>
      </c>
      <c r="GA44" s="28">
        <f>求节点($AT$5:$AT$10,BI$5:BI$10,将星节奏统计!ET43)</f>
        <v>0</v>
      </c>
      <c r="GB44" s="28">
        <f>求节点($AT$5:$AT$10,BJ$5:BJ$10,将星节奏统计!EU43)</f>
        <v>0</v>
      </c>
      <c r="GC44" s="28">
        <f>求节点($AT$5:$AT$10,BK$5:BK$10,将星节奏统计!EV43)</f>
        <v>0</v>
      </c>
      <c r="GD44" s="28">
        <f>求节点($AT$5:$AT$10,BL$5:BL$10,将星节奏统计!EW43)</f>
        <v>0.46672335801536396</v>
      </c>
      <c r="GE44" s="28">
        <f>求节点($AT$5:$AT$10,BM$5:BM$10,将星节奏统计!EX43)</f>
        <v>0.38618112885908773</v>
      </c>
      <c r="GF44" s="28">
        <f>求节点($AT$5:$AT$10,BN$5:BN$10,将星节奏统计!EY43)</f>
        <v>0.30421440604028704</v>
      </c>
      <c r="GG44" s="28">
        <f>求节点($AT$5:$AT$10,BO$5:BO$10,将星节奏统计!EZ43)</f>
        <v>0</v>
      </c>
      <c r="GH44" s="28">
        <f>求节点($AT$5:$AT$10,BP$5:BP$10,将星节奏统计!FA43)</f>
        <v>0.2268307256951278</v>
      </c>
      <c r="GI44" s="28">
        <f>求节点($AT$5:$AT$10,BQ$5:BQ$10,将星节奏统计!FB43)</f>
        <v>0.1512204837967519</v>
      </c>
      <c r="GJ44" s="28">
        <f>求节点($AT$5:$AT$10,BR$5:BR$10,将星节奏统计!FC43)</f>
        <v>0.38618112885908773</v>
      </c>
      <c r="GK44" s="28">
        <f>求节点($AT$5:$AT$10,BS$5:BS$10,将星节奏统计!FD43)</f>
        <v>0</v>
      </c>
      <c r="GL44" s="28">
        <f>求节点($AT$5:$AT$10,BT$5:BT$10,将星节奏统计!FE43)</f>
        <v>0.1512204837967519</v>
      </c>
      <c r="GM44" s="28">
        <f>求节点($AT$5:$AT$10,BU$5:BU$10,将星节奏统计!FF43)</f>
        <v>8.7211988380992145E-2</v>
      </c>
      <c r="GN44" s="28">
        <f>求节点($AT$5:$AT$10,BV$5:BV$10,将星节奏统计!FG43)</f>
        <v>0.31212040953517889</v>
      </c>
      <c r="GO44" s="28">
        <f>求节点($AT$5:$AT$10,BW$5:BW$10,将星节奏统计!FH43)</f>
        <v>1.4224248867802075E-2</v>
      </c>
      <c r="GP44" s="28">
        <f>求节点($AT$5:$AT$10,BX$5:BX$10,将星节奏统计!FI43)</f>
        <v>8.8901555423762935E-3</v>
      </c>
      <c r="GQ44" s="28">
        <f>求节点($AT$5:$AT$10,BY$5:BY$10,将星节奏统计!FJ43)</f>
        <v>1.4224248867802075E-2</v>
      </c>
      <c r="GR44" s="28">
        <f>求节点($AT$5:$AT$10,BZ$5:BZ$10,将星节奏统计!FK43)</f>
        <v>8.8901555423762935E-3</v>
      </c>
      <c r="GS44" s="28">
        <f>求节点($AT$5:$AT$10,CA$5:CA$10,将星节奏统计!FL43)</f>
        <v>1.7780311084752587E-2</v>
      </c>
      <c r="GT44" s="28">
        <f>求节点($AT$5:$AT$10,CB$5:CB$10,将星节奏统计!FM43)</f>
        <v>1.7780311084752587E-2</v>
      </c>
      <c r="GU44" s="28">
        <f>求节点($AT$5:$AT$10,CC$5:CC$10,将星节奏统计!FN43)</f>
        <v>1.7780311084752587E-2</v>
      </c>
      <c r="GV44" s="28">
        <f>求节点($AT$5:$AT$10,CD$5:CD$10,将星节奏统计!FO43)</f>
        <v>1.7780311084752587E-2</v>
      </c>
      <c r="GW44" s="28">
        <f>求节点($AT$5:$AT$10,CE$5:CE$10,将星节奏统计!FP43)</f>
        <v>1.0668186650851549E-2</v>
      </c>
      <c r="GX44" s="28">
        <f>求节点($AT$5:$AT$10,CF$5:CF$10,将星节奏统计!FQ43)</f>
        <v>1.0668186650851549E-2</v>
      </c>
      <c r="GY44" s="28">
        <f>求节点($AT$5:$AT$10,CG$5:CG$10,将星节奏统计!FR43)</f>
        <v>1.0668186650851549E-2</v>
      </c>
      <c r="GZ44" s="28">
        <f>求节点($AT$5:$AT$10,CH$5:CH$10,将星节奏统计!FS43)</f>
        <v>1.0668186650851549E-2</v>
      </c>
      <c r="HA44" s="28">
        <f>求节点($AT$5:$AT$10,CI$5:CI$10,将星节奏统计!FT43)</f>
        <v>1.4224248867802075E-2</v>
      </c>
      <c r="HB44" s="28">
        <f>求节点($AT$5:$AT$10,CJ$5:CJ$10,将星节奏统计!FU43)</f>
        <v>8.8901555423762935E-3</v>
      </c>
      <c r="HC44" s="28">
        <f>求节点($AT$5:$AT$10,CK$5:CK$10,将星节奏统计!FV43)</f>
        <v>0</v>
      </c>
      <c r="HD44" s="28">
        <f>求节点($AT$5:$AT$10,CL$5:CL$10,将星节奏统计!FW43)</f>
        <v>0</v>
      </c>
      <c r="HE44" s="28">
        <f>求节点($AT$5:$AT$10,CM$5:CM$10,将星节奏统计!FX43)</f>
        <v>0</v>
      </c>
      <c r="HF44" s="28">
        <f>求节点($AT$5:$AT$10,CN$5:CN$10,将星节奏统计!FY43)</f>
        <v>0</v>
      </c>
      <c r="HG44" s="28">
        <f>求节点($AT$5:$AT$10,CO$5:CO$10,将星节奏统计!FZ43)</f>
        <v>0</v>
      </c>
      <c r="HH44" s="28">
        <f>求节点($AT$5:$AT$10,CP$5:CP$10,将星节奏统计!GA43)</f>
        <v>0</v>
      </c>
      <c r="HI44" s="28">
        <f>求节点($AT$5:$AT$10,CQ$5:CQ$10,将星节奏统计!GB43)</f>
        <v>0</v>
      </c>
      <c r="HJ44" s="28">
        <f>求节点($AT$5:$AT$10,CR$5:CR$10,将星节奏统计!GC43)</f>
        <v>0</v>
      </c>
      <c r="HK44" s="28">
        <f>求节点($AT$5:$AT$10,CS$5:CS$10,将星节奏统计!GD43)</f>
        <v>0</v>
      </c>
      <c r="HL44" s="28">
        <f>求节点($AT$17:$AT$22,AV$17:AV$22,将星节奏统计!GG43)</f>
        <v>0</v>
      </c>
      <c r="HM44" s="28">
        <f>求节点($AT$17:$AT$22,AW$17:AW$22,将星节奏统计!GH43)</f>
        <v>0</v>
      </c>
      <c r="HN44" s="28">
        <f>求节点($AT$17:$AT$22,AX$17:AX$22,将星节奏统计!GI43)</f>
        <v>0</v>
      </c>
      <c r="HO44" s="28">
        <f>求节点($AT$17:$AT$22,AY$17:AY$22,将星节奏统计!GJ43)</f>
        <v>0</v>
      </c>
      <c r="HP44" s="28">
        <f>求节点($AT$17:$AT$22,AZ$17:AZ$22,将星节奏统计!GK43)</f>
        <v>0</v>
      </c>
      <c r="HQ44" s="28">
        <f>求节点($AT$17:$AT$22,BA$17:BA$22,将星节奏统计!GL43)</f>
        <v>0</v>
      </c>
      <c r="HR44" s="28">
        <f>求节点($AT$17:$AT$22,BB$17:BB$22,将星节奏统计!GM43)</f>
        <v>0</v>
      </c>
      <c r="HS44" s="28">
        <f>求节点($AT$17:$AT$22,BC$17:BC$22,将星节奏统计!GN43)</f>
        <v>0</v>
      </c>
      <c r="HT44" s="28">
        <f>求节点($AT$17:$AT$22,BD$17:BD$22,将星节奏统计!GO43)</f>
        <v>0</v>
      </c>
      <c r="HU44" s="28">
        <f>求节点($AT$17:$AT$22,BE$17:BE$22,将星节奏统计!GP43)</f>
        <v>0</v>
      </c>
      <c r="HV44" s="28">
        <f>求节点($AT$17:$AT$22,BF$17:BF$22,将星节奏统计!GQ43)</f>
        <v>0</v>
      </c>
      <c r="HW44" s="28">
        <f>求节点($AT$17:$AT$22,BG$17:BG$22,将星节奏统计!GR43)</f>
        <v>0</v>
      </c>
      <c r="HX44" s="28">
        <f>求节点($AT$17:$AT$22,BH$17:BH$22,将星节奏统计!GS43)</f>
        <v>0</v>
      </c>
      <c r="HY44" s="28">
        <f>求节点($AT$17:$AT$22,BI$17:BI$22,将星节奏统计!GT43)</f>
        <v>0</v>
      </c>
      <c r="HZ44" s="28">
        <f>求节点($AT$17:$AT$22,BJ$17:BJ$22,将星节奏统计!GU43)</f>
        <v>0</v>
      </c>
      <c r="IA44" s="28">
        <f>求节点($AT$17:$AT$22,BK$17:BK$22,将星节奏统计!GV43)</f>
        <v>0</v>
      </c>
      <c r="IB44" s="28">
        <f>求节点($AT$17:$AT$22,BL$17:BL$22,将星节奏统计!GW43)</f>
        <v>0</v>
      </c>
      <c r="IC44" s="28">
        <f>求节点($AT$17:$AT$22,BM$17:BM$22,将星节奏统计!GX43)</f>
        <v>0</v>
      </c>
      <c r="ID44" s="28">
        <f>求节点($AT$17:$AT$22,BN$17:BN$22,将星节奏统计!GY43)</f>
        <v>0</v>
      </c>
      <c r="IE44" s="28">
        <f>求节点($AT$17:$AT$22,BO$17:BO$22,将星节奏统计!GZ43)</f>
        <v>0</v>
      </c>
      <c r="IF44" s="28">
        <f>求节点($AT$5:$AT$10,AV$5:AV$10,将星节奏统计!HD43)</f>
        <v>5.5747821299951886E-2</v>
      </c>
      <c r="IG44" s="28">
        <f>求节点($AT$5:$AT$10,AW$5:AW$10,将星节奏统计!HE43)</f>
        <v>9.5456605670971001E-2</v>
      </c>
      <c r="IH44" s="28">
        <f>求节点($AT$5:$AT$10,AX$5:AX$10,将星节奏统计!HF43)</f>
        <v>1.9722736904477622E-2</v>
      </c>
      <c r="II44" s="28">
        <f>求节点($AT$5:$AT$10,AY$5:AY$10,将星节奏统计!HG43)</f>
        <v>0</v>
      </c>
      <c r="IJ44" s="28">
        <f>求节点($AT$5:$AT$10,AZ$5:AZ$10,将星节奏统计!HH43)</f>
        <v>0</v>
      </c>
      <c r="IK44" s="28">
        <f>求节点($AT$5:$AT$10,BA$5:BA$10,将星节奏统计!HI43)</f>
        <v>0</v>
      </c>
      <c r="IL44" s="28">
        <f>求节点($AT$5:$AT$10,BB$5:BB$10,将星节奏统计!HJ43)</f>
        <v>0</v>
      </c>
      <c r="IM44" s="28">
        <f>求节点($AT$5:$AT$10,BC$5:BC$10,将星节奏统计!HK43)</f>
        <v>0</v>
      </c>
      <c r="IN44" s="28">
        <f>求节点($AT$5:$AT$10,BD$5:BD$10,将星节奏统计!HL43)</f>
        <v>0</v>
      </c>
      <c r="IO44" s="28">
        <f>求节点($AT$5:$AT$10,BE$5:BE$10,将星节奏统计!HM43)</f>
        <v>0</v>
      </c>
      <c r="IP44" s="28">
        <f>求节点($AT$5:$AT$10,BF$5:BF$10,将星节奏统计!HN43)</f>
        <v>0</v>
      </c>
      <c r="IQ44" s="28">
        <f>求节点($AT$5:$AT$10,BG$5:BG$10,将星节奏统计!HO43)</f>
        <v>0</v>
      </c>
      <c r="IR44" s="28">
        <f>求节点($AT$5:$AT$10,BH$5:BH$10,将星节奏统计!HP43)</f>
        <v>0</v>
      </c>
      <c r="IS44" s="28">
        <f>求节点($AT$5:$AT$10,BI$5:BI$10,将星节奏统计!HQ43)</f>
        <v>0</v>
      </c>
      <c r="IT44" s="28">
        <f>求节点($AT$5:$AT$10,BJ$5:BJ$10,将星节奏统计!HR43)</f>
        <v>0</v>
      </c>
      <c r="IU44" s="28">
        <f>求节点($AT$5:$AT$10,BK$5:BK$10,将星节奏统计!HS43)</f>
        <v>0</v>
      </c>
      <c r="IV44" s="28">
        <f>求节点($AT$5:$AT$10,BL$5:BL$10,将星节奏统计!HT43)</f>
        <v>0.50061181160862356</v>
      </c>
      <c r="IW44" s="28">
        <f>求节点($AT$5:$AT$10,BM$5:BM$10,将星节奏统计!HU43)</f>
        <v>0.45533456857074633</v>
      </c>
      <c r="IX44" s="28">
        <f>求节点($AT$5:$AT$10,BN$5:BN$10,将星节奏统计!HV43)</f>
        <v>0.37803732142469487</v>
      </c>
      <c r="IY44" s="28">
        <f>求节点($AT$5:$AT$10,BO$5:BO$10,将星节奏统计!HW43)</f>
        <v>0</v>
      </c>
      <c r="IZ44" s="28">
        <f>求节点($AT$5:$AT$10,BP$5:BP$10,将星节奏统计!HX43)</f>
        <v>0.29643518877185515</v>
      </c>
      <c r="JA44" s="28">
        <f>求节点($AT$5:$AT$10,BQ$5:BQ$10,将星节奏统计!HY43)</f>
        <v>0.1976234591812368</v>
      </c>
      <c r="JB44" s="28">
        <f>求节点($AT$5:$AT$10,BR$5:BR$10,将星节奏统计!HZ43)</f>
        <v>0.48637205843690656</v>
      </c>
      <c r="JC44" s="28">
        <f>求节点($AT$5:$AT$10,BS$5:BS$10,将星节奏统计!IA43)</f>
        <v>0</v>
      </c>
      <c r="JD44" s="28">
        <f>求节点($AT$5:$AT$10,BT$5:BT$10,将星节奏统计!IB43)</f>
        <v>0.1976234591812368</v>
      </c>
      <c r="JE44" s="28">
        <f>求节点($AT$5:$AT$10,BU$5:BU$10,将星节奏统计!IC43)</f>
        <v>9.8019733791764097E-2</v>
      </c>
      <c r="JF44" s="28">
        <f>求节点($AT$5:$AT$10,BV$5:BV$10,将星节奏统计!ID43)</f>
        <v>0.32726004261331426</v>
      </c>
      <c r="JG44" s="28">
        <f>求节点($AT$5:$AT$10,BW$5:BW$10,将星节奏统计!IE43)</f>
        <v>1.9605843278479008E-2</v>
      </c>
      <c r="JH44" s="28">
        <f>求节点($AT$5:$AT$10,BX$5:BX$10,将星节奏统计!IF43)</f>
        <v>1.2253652049049379E-2</v>
      </c>
      <c r="JI44" s="28">
        <f>求节点($AT$5:$AT$10,BY$5:BY$10,将星节奏统计!IG43)</f>
        <v>1.9605843278479008E-2</v>
      </c>
      <c r="JJ44" s="28">
        <f>求节点($AT$5:$AT$10,BZ$5:BZ$10,将星节奏统计!IH43)</f>
        <v>1.2253652049049379E-2</v>
      </c>
      <c r="JK44" s="28">
        <f>求节点($AT$5:$AT$10,CA$5:CA$10,将星节奏统计!II43)</f>
        <v>2.4507304098098759E-2</v>
      </c>
      <c r="JL44" s="28">
        <f>求节点($AT$5:$AT$10,CB$5:CB$10,将星节奏统计!IJ43)</f>
        <v>2.4507304098098759E-2</v>
      </c>
      <c r="JM44" s="28">
        <f>求节点($AT$5:$AT$10,CC$5:CC$10,将星节奏统计!IK43)</f>
        <v>2.4507304098098759E-2</v>
      </c>
      <c r="JN44" s="28">
        <f>求节点($AT$5:$AT$10,CD$5:CD$10,将星节奏统计!IL43)</f>
        <v>2.4507304098098759E-2</v>
      </c>
      <c r="JO44" s="28">
        <f>求节点($AT$5:$AT$10,CE$5:CE$10,将星节奏统计!IM43)</f>
        <v>1.4704382458859258E-2</v>
      </c>
      <c r="JP44" s="28">
        <f>求节点($AT$5:$AT$10,CF$5:CF$10,将星节奏统计!IN43)</f>
        <v>1.4704382458859258E-2</v>
      </c>
      <c r="JQ44" s="28">
        <f>求节点($AT$5:$AT$10,CG$5:CG$10,将星节奏统计!IO43)</f>
        <v>1.4704382458859258E-2</v>
      </c>
      <c r="JR44" s="28">
        <f>求节点($AT$5:$AT$10,CH$5:CH$10,将星节奏统计!IP43)</f>
        <v>1.4704382458859258E-2</v>
      </c>
      <c r="JS44" s="28">
        <f>求节点($AT$5:$AT$10,CI$5:CI$10,将星节奏统计!IQ43)</f>
        <v>1.9605843278479008E-2</v>
      </c>
      <c r="JT44" s="28">
        <f>求节点($AT$5:$AT$10,CJ$5:CJ$10,将星节奏统计!IR43)</f>
        <v>1.2253652049049379E-2</v>
      </c>
      <c r="JU44" s="28">
        <f>求节点($AT$5:$AT$10,CK$5:CK$10,将星节奏统计!IS43)</f>
        <v>0</v>
      </c>
      <c r="JV44" s="28">
        <f>求节点($AT$5:$AT$10,CL$5:CL$10,将星节奏统计!IT43)</f>
        <v>0</v>
      </c>
      <c r="JW44" s="28">
        <f>求节点($AT$5:$AT$10,CM$5:CM$10,将星节奏统计!IU43)</f>
        <v>0</v>
      </c>
      <c r="JX44" s="28">
        <f>求节点($AT$5:$AT$10,CN$5:CN$10,将星节奏统计!IV43)</f>
        <v>0</v>
      </c>
      <c r="JY44" s="28">
        <f>求节点($AT$5:$AT$10,CO$5:CO$10,将星节奏统计!IW43)</f>
        <v>0</v>
      </c>
      <c r="JZ44" s="28">
        <f>求节点($AT$5:$AT$10,CP$5:CP$10,将星节奏统计!IX43)</f>
        <v>0</v>
      </c>
      <c r="KA44" s="28">
        <f>求节点($AT$5:$AT$10,CQ$5:CQ$10,将星节奏统计!IY43)</f>
        <v>0</v>
      </c>
      <c r="KB44" s="28">
        <f>求节点($AT$5:$AT$10,CR$5:CR$10,将星节奏统计!IZ43)</f>
        <v>0</v>
      </c>
      <c r="KC44" s="28">
        <f>求节点($AT$5:$AT$10,CS$5:CS$10,将星节奏统计!JA43)</f>
        <v>0</v>
      </c>
      <c r="KD44" s="28">
        <f>求节点($AT$17:$AT$22,AV$17:AV$22,将星节奏统计!JD43)</f>
        <v>0</v>
      </c>
      <c r="KE44" s="28">
        <f>求节点($AT$17:$AT$22,AW$17:AW$22,将星节奏统计!JE43)</f>
        <v>0</v>
      </c>
      <c r="KF44" s="28">
        <f>求节点($AT$17:$AT$22,AX$17:AX$22,将星节奏统计!JF43)</f>
        <v>0</v>
      </c>
      <c r="KG44" s="28">
        <f>求节点($AT$17:$AT$22,AY$17:AY$22,将星节奏统计!JG43)</f>
        <v>8.3266162318150483E-6</v>
      </c>
      <c r="KH44" s="28">
        <f>求节点($AT$17:$AT$22,AZ$17:AZ$22,将星节奏统计!JH43)</f>
        <v>1.2489924347727777E-5</v>
      </c>
      <c r="KI44" s="28">
        <f>求节点($AT$17:$AT$22,BA$17:BA$22,将星节奏统计!JI43)</f>
        <v>1.2489924347727777E-5</v>
      </c>
      <c r="KJ44" s="28">
        <f>求节点($AT$17:$AT$22,BB$17:BB$22,将星节奏统计!JJ43)</f>
        <v>1.8924127799586909E-5</v>
      </c>
      <c r="KK44" s="28">
        <f>求节点($AT$17:$AT$22,BC$17:BC$22,将星节奏统计!JK43)</f>
        <v>0</v>
      </c>
      <c r="KL44" s="28">
        <f>求节点($AT$17:$AT$22,BD$17:BD$22,将星节奏统计!JL43)</f>
        <v>1.2489924347727777E-5</v>
      </c>
      <c r="KM44" s="28">
        <f>求节点($AT$17:$AT$22,BE$17:BE$22,将星节奏统计!JM43)</f>
        <v>0</v>
      </c>
      <c r="KN44" s="28">
        <f>求节点($AT$17:$AT$22,BF$17:BF$22,将星节奏统计!JN43)</f>
        <v>0</v>
      </c>
      <c r="KO44" s="28">
        <f>求节点($AT$17:$AT$22,BG$17:BG$22,将星节奏统计!JO43)</f>
        <v>0</v>
      </c>
      <c r="KP44" s="28">
        <f>求节点($AT$17:$AT$22,BH$17:BH$22,将星节奏统计!JP43)</f>
        <v>0</v>
      </c>
      <c r="KQ44" s="28">
        <f>求节点($AT$17:$AT$22,BI$17:BI$22,将星节奏统计!JQ43)</f>
        <v>0</v>
      </c>
      <c r="KR44" s="28">
        <f>求节点($AT$17:$AT$22,BJ$17:BJ$22,将星节奏统计!JR43)</f>
        <v>0</v>
      </c>
      <c r="KS44" s="28">
        <f>求节点($AT$17:$AT$22,BK$17:BK$22,将星节奏统计!JS43)</f>
        <v>0</v>
      </c>
      <c r="KT44" s="28">
        <f>求节点($AT$17:$AT$22,BL$17:BL$22,将星节奏统计!JT43)</f>
        <v>0</v>
      </c>
      <c r="KU44" s="28">
        <f>求节点($AT$17:$AT$22,BM$17:BM$22,将星节奏统计!JU43)</f>
        <v>0</v>
      </c>
      <c r="KV44" s="28">
        <f>求节点($AT$17:$AT$22,BN$17:BN$22,将星节奏统计!JV43)</f>
        <v>0</v>
      </c>
      <c r="KW44" s="28">
        <f>求节点($AT$17:$AT$22,BO$17:BO$22,将星节奏统计!JW43)</f>
        <v>0</v>
      </c>
      <c r="KX44" s="28">
        <f>求节点($AT$5:$AT$10,AV$5:AV$10,将星节奏统计!KA43)</f>
        <v>8.3902360231227796E-2</v>
      </c>
      <c r="KY44" s="28">
        <f>求节点($AT$5:$AT$10,AW$5:AW$10,将星节奏统计!KB43)</f>
        <v>0.1</v>
      </c>
      <c r="KZ44" s="28">
        <f>求节点($AT$5:$AT$10,AX$5:AX$10,将星节奏统计!KC43)</f>
        <v>3.307774088853524E-2</v>
      </c>
      <c r="LA44" s="28">
        <f>求节点($AT$5:$AT$10,AY$5:AY$10,将星节奏统计!KD43)</f>
        <v>0</v>
      </c>
      <c r="LB44" s="28">
        <f>求节点($AT$5:$AT$10,AZ$5:AZ$10,将星节奏统计!KE43)</f>
        <v>0</v>
      </c>
      <c r="LC44" s="28">
        <f>求节点($AT$5:$AT$10,BA$5:BA$10,将星节奏统计!KF43)</f>
        <v>0</v>
      </c>
      <c r="LD44" s="28">
        <f>求节点($AT$5:$AT$10,BB$5:BB$10,将星节奏统计!KG43)</f>
        <v>0</v>
      </c>
      <c r="LE44" s="28">
        <f>求节点($AT$5:$AT$10,BC$5:BC$10,将星节奏统计!KH43)</f>
        <v>0</v>
      </c>
      <c r="LF44" s="28">
        <f>求节点($AT$5:$AT$10,BD$5:BD$10,将星节奏统计!KI43)</f>
        <v>0</v>
      </c>
      <c r="LG44" s="28">
        <f>求节点($AT$5:$AT$10,BE$5:BE$10,将星节奏统计!KJ43)</f>
        <v>0</v>
      </c>
      <c r="LH44" s="28">
        <f>求节点($AT$5:$AT$10,BF$5:BF$10,将星节奏统计!KK43)</f>
        <v>0</v>
      </c>
      <c r="LI44" s="28">
        <f>求节点($AT$5:$AT$10,BG$5:BG$10,将星节奏统计!KL43)</f>
        <v>0</v>
      </c>
      <c r="LJ44" s="28">
        <f>求节点($AT$5:$AT$10,BH$5:BH$10,将星节奏统计!KM43)</f>
        <v>0</v>
      </c>
      <c r="LK44" s="28">
        <f>求节点($AT$5:$AT$10,BI$5:BI$10,将星节奏统计!KN43)</f>
        <v>0</v>
      </c>
      <c r="LL44" s="28">
        <f>求节点($AT$5:$AT$10,BJ$5:BJ$10,将星节奏统计!KO43)</f>
        <v>0</v>
      </c>
      <c r="LM44" s="28">
        <f>求节点($AT$5:$AT$10,BK$5:BK$10,将星节奏统计!KP43)</f>
        <v>0</v>
      </c>
      <c r="LN44" s="28">
        <f>求节点($AT$5:$AT$10,BL$5:BL$10,将星节奏统计!KQ43)</f>
        <v>0.62809511402540352</v>
      </c>
      <c r="LO44" s="28">
        <f>求节点($AT$5:$AT$10,BM$5:BM$10,将星节奏统计!KR43)</f>
        <v>0.49994120938547837</v>
      </c>
      <c r="LP44" s="28">
        <f>求节点($AT$5:$AT$10,BN$5:BN$10,将星节奏统计!KS43)</f>
        <v>0.5830883724394933</v>
      </c>
      <c r="LQ44" s="28">
        <f>求节点($AT$5:$AT$10,BO$5:BO$10,将星节奏统计!KT43)</f>
        <v>0</v>
      </c>
      <c r="LR44" s="28">
        <f>求节点($AT$5:$AT$10,BP$5:BP$10,将星节奏统计!KU43)</f>
        <v>0.47707230472322182</v>
      </c>
      <c r="LS44" s="28">
        <f>求节点($AT$5:$AT$10,BQ$5:BQ$10,将星节奏统计!KV43)</f>
        <v>0.31804820314881455</v>
      </c>
      <c r="LT44" s="28">
        <f>求节点($AT$5:$AT$10,BR$5:BR$10,将星节奏统计!KW43)</f>
        <v>0.75970604692739196</v>
      </c>
      <c r="LU44" s="28">
        <f>求节点($AT$5:$AT$10,BS$5:BS$10,将星节奏统计!KX43)</f>
        <v>0</v>
      </c>
      <c r="LV44" s="28">
        <f>求节点($AT$5:$AT$10,BT$5:BT$10,将星节奏统计!KY43)</f>
        <v>0.31804820314881455</v>
      </c>
      <c r="LW44" s="28">
        <f>求节点($AT$5:$AT$10,BU$5:BU$10,将星节奏统计!KZ43)</f>
        <v>0.1</v>
      </c>
      <c r="LX44" s="28">
        <f>求节点($AT$5:$AT$10,BV$5:BV$10,将星节奏统计!LA43)</f>
        <v>0.3792370186267518</v>
      </c>
      <c r="LY44" s="28">
        <f>求节点($AT$5:$AT$10,BW$5:BW$10,将星节奏统计!LB43)</f>
        <v>3.8081786661926936E-2</v>
      </c>
      <c r="LZ44" s="28">
        <f>求节点($AT$5:$AT$10,BX$5:BX$10,将星节奏统计!LC43)</f>
        <v>2.3801116663704339E-2</v>
      </c>
      <c r="MA44" s="28">
        <f>求节点($AT$5:$AT$10,BY$5:BY$10,将星节奏统计!LD43)</f>
        <v>3.8081786661926936E-2</v>
      </c>
      <c r="MB44" s="28">
        <f>求节点($AT$5:$AT$10,BZ$5:BZ$10,将星节奏统计!LE43)</f>
        <v>2.3801116663704339E-2</v>
      </c>
      <c r="MC44" s="28">
        <f>求节点($AT$5:$AT$10,CA$5:CA$10,将星节奏统计!LF43)</f>
        <v>4.7602233327408677E-2</v>
      </c>
      <c r="MD44" s="28">
        <f>求节点($AT$5:$AT$10,CB$5:CB$10,将星节奏统计!LG43)</f>
        <v>4.7602233327408677E-2</v>
      </c>
      <c r="ME44" s="28">
        <f>求节点($AT$5:$AT$10,CC$5:CC$10,将星节奏统计!LH43)</f>
        <v>4.7602233327408677E-2</v>
      </c>
      <c r="MF44" s="28">
        <f>求节点($AT$5:$AT$10,CD$5:CD$10,将星节奏统计!LI43)</f>
        <v>4.7602233327408677E-2</v>
      </c>
      <c r="MG44" s="28">
        <f>求节点($AT$5:$AT$10,CE$5:CE$10,将星节奏统计!LJ43)</f>
        <v>2.8561339996445202E-2</v>
      </c>
      <c r="MH44" s="28">
        <f>求节点($AT$5:$AT$10,CF$5:CF$10,将星节奏统计!LK43)</f>
        <v>2.8561339996445202E-2</v>
      </c>
      <c r="MI44" s="28">
        <f>求节点($AT$5:$AT$10,CG$5:CG$10,将星节奏统计!LL43)</f>
        <v>2.8561339996445202E-2</v>
      </c>
      <c r="MJ44" s="28">
        <f>求节点($AT$5:$AT$10,CH$5:CH$10,将星节奏统计!LM43)</f>
        <v>2.8561339996445202E-2</v>
      </c>
      <c r="MK44" s="28">
        <f>求节点($AT$5:$AT$10,CI$5:CI$10,将星节奏统计!LN43)</f>
        <v>3.8081786661926936E-2</v>
      </c>
      <c r="ML44" s="28">
        <f>求节点($AT$5:$AT$10,CJ$5:CJ$10,将星节奏统计!LO43)</f>
        <v>2.3801116663704339E-2</v>
      </c>
      <c r="MM44" s="28">
        <f>求节点($AT$5:$AT$10,CK$5:CK$10,将星节奏统计!LP43)</f>
        <v>0</v>
      </c>
      <c r="MN44" s="28">
        <f>求节点($AT$5:$AT$10,CL$5:CL$10,将星节奏统计!LQ43)</f>
        <v>0</v>
      </c>
      <c r="MO44" s="28">
        <f>求节点($AT$5:$AT$10,CM$5:CM$10,将星节奏统计!LR43)</f>
        <v>0</v>
      </c>
      <c r="MP44" s="28">
        <f>求节点($AT$5:$AT$10,CN$5:CN$10,将星节奏统计!LS43)</f>
        <v>0</v>
      </c>
      <c r="MQ44" s="28">
        <f>求节点($AT$5:$AT$10,CO$5:CO$10,将星节奏统计!LT43)</f>
        <v>0</v>
      </c>
      <c r="MR44" s="28">
        <f>求节点($AT$5:$AT$10,CP$5:CP$10,将星节奏统计!LU43)</f>
        <v>0</v>
      </c>
      <c r="MS44" s="28">
        <f>求节点($AT$5:$AT$10,CQ$5:CQ$10,将星节奏统计!LV43)</f>
        <v>0</v>
      </c>
      <c r="MT44" s="28">
        <f>求节点($AT$5:$AT$10,CR$5:CR$10,将星节奏统计!LW43)</f>
        <v>0</v>
      </c>
      <c r="MU44" s="28">
        <f>求节点($AT$5:$AT$10,CS$5:CS$10,将星节奏统计!LX43)</f>
        <v>0</v>
      </c>
      <c r="MV44" s="28">
        <f>求节点($AT$17:$AT$22,AV$17:AV$22,将星节奏统计!MA43)</f>
        <v>0</v>
      </c>
      <c r="MW44" s="28">
        <f>求节点($AT$17:$AT$22,AW$17:AW$22,将星节奏统计!MB43)</f>
        <v>0</v>
      </c>
      <c r="MX44" s="28">
        <f>求节点($AT$17:$AT$22,AX$17:AX$22,将星节奏统计!MC43)</f>
        <v>0</v>
      </c>
      <c r="MY44" s="28">
        <f>求节点($AT$17:$AT$22,AY$17:AY$22,将星节奏统计!MD43)</f>
        <v>0</v>
      </c>
      <c r="MZ44" s="28">
        <f>求节点($AT$17:$AT$22,AZ$17:AZ$22,将星节奏统计!ME43)</f>
        <v>0</v>
      </c>
      <c r="NA44" s="28">
        <f>求节点($AT$17:$AT$22,BA$17:BA$22,将星节奏统计!MF43)</f>
        <v>0</v>
      </c>
      <c r="NB44" s="28">
        <f>求节点($AT$17:$AT$22,BB$17:BB$22,将星节奏统计!MG43)</f>
        <v>0</v>
      </c>
      <c r="NC44" s="28">
        <f>求节点($AT$17:$AT$22,BC$17:BC$22,将星节奏统计!MH43)</f>
        <v>0</v>
      </c>
      <c r="ND44" s="28">
        <f>求节点($AT$17:$AT$22,BD$17:BD$22,将星节奏统计!MI43)</f>
        <v>0</v>
      </c>
      <c r="NE44" s="28">
        <f>求节点($AT$17:$AT$22,BE$17:BE$22,将星节奏统计!MJ43)</f>
        <v>0</v>
      </c>
      <c r="NF44" s="28">
        <f>求节点($AT$17:$AT$22,BF$17:BF$22,将星节奏统计!MK43)</f>
        <v>0</v>
      </c>
      <c r="NG44" s="28">
        <f>求节点($AT$17:$AT$22,BG$17:BG$22,将星节奏统计!ML43)</f>
        <v>0</v>
      </c>
      <c r="NH44" s="28">
        <f>求节点($AT$17:$AT$22,BH$17:BH$22,将星节奏统计!MM43)</f>
        <v>0</v>
      </c>
      <c r="NI44" s="28">
        <f>求节点($AT$17:$AT$22,BI$17:BI$22,将星节奏统计!MN43)</f>
        <v>0</v>
      </c>
      <c r="NJ44" s="28">
        <f>求节点($AT$17:$AT$22,BJ$17:BJ$22,将星节奏统计!MO43)</f>
        <v>0</v>
      </c>
      <c r="NK44" s="28">
        <f>求节点($AT$17:$AT$22,BK$17:BK$22,将星节奏统计!MP43)</f>
        <v>0</v>
      </c>
      <c r="NL44" s="28">
        <f>求节点($AT$17:$AT$22,BL$17:BL$22,将星节奏统计!MQ43)</f>
        <v>0</v>
      </c>
      <c r="NM44" s="28">
        <f>求节点($AT$17:$AT$22,BM$17:BM$22,将星节奏统计!MR43)</f>
        <v>0</v>
      </c>
      <c r="NN44" s="28">
        <f>求节点($AT$17:$AT$22,BN$17:BN$22,将星节奏统计!MS43)</f>
        <v>0</v>
      </c>
      <c r="NO44" s="28">
        <f>求节点($AT$17:$AT$22,BO$17:BO$22,将星节奏统计!MT43)</f>
        <v>0</v>
      </c>
      <c r="NP44" s="28">
        <f>求节点($AT$5:$AT$10,AV$5:AV$10,将星节奏统计!MX43)</f>
        <v>9.4727594291447101E-2</v>
      </c>
      <c r="NQ44" s="28">
        <f>求节点($AT$5:$AT$10,AW$5:AW$10,将星节奏统计!MY43)</f>
        <v>0.1</v>
      </c>
      <c r="NR44" s="28">
        <f>求节点($AT$5:$AT$10,AX$5:AX$10,将星节奏统计!MZ43)</f>
        <v>4.3237650639857225E-2</v>
      </c>
      <c r="NS44" s="28">
        <f>求节点($AT$5:$AT$10,AY$5:AY$10,将星节奏统计!NA43)</f>
        <v>0</v>
      </c>
      <c r="NT44" s="28">
        <f>求节点($AT$5:$AT$10,AZ$5:AZ$10,将星节奏统计!NB43)</f>
        <v>0</v>
      </c>
      <c r="NU44" s="28">
        <f>求节点($AT$5:$AT$10,BA$5:BA$10,将星节奏统计!NC43)</f>
        <v>0</v>
      </c>
      <c r="NV44" s="28">
        <f>求节点($AT$5:$AT$10,BB$5:BB$10,将星节奏统计!ND43)</f>
        <v>0</v>
      </c>
      <c r="NW44" s="28">
        <f>求节点($AT$5:$AT$10,BC$5:BC$10,将星节奏统计!NE43)</f>
        <v>0</v>
      </c>
      <c r="NX44" s="28">
        <f>求节点($AT$5:$AT$10,BD$5:BD$10,将星节奏统计!NF43)</f>
        <v>0</v>
      </c>
      <c r="NY44" s="28">
        <f>求节点($AT$5:$AT$10,BE$5:BE$10,将星节奏统计!NG43)</f>
        <v>0</v>
      </c>
      <c r="NZ44" s="28">
        <f>求节点($AT$5:$AT$10,BF$5:BF$10,将星节奏统计!NH43)</f>
        <v>0</v>
      </c>
      <c r="OA44" s="28">
        <f>求节点($AT$5:$AT$10,BG$5:BG$10,将星节奏统计!NI43)</f>
        <v>0</v>
      </c>
      <c r="OB44" s="28">
        <f>求节点($AT$5:$AT$10,BH$5:BH$10,将星节奏统计!NJ43)</f>
        <v>0</v>
      </c>
      <c r="OC44" s="28">
        <f>求节点($AT$5:$AT$10,BI$5:BI$10,将星节奏统计!NK43)</f>
        <v>0</v>
      </c>
      <c r="OD44" s="28">
        <f>求节点($AT$5:$AT$10,BJ$5:BJ$10,将星节奏统计!NL43)</f>
        <v>0</v>
      </c>
      <c r="OE44" s="28">
        <f>求节点($AT$5:$AT$10,BK$5:BK$10,将星节奏统计!NM43)</f>
        <v>0</v>
      </c>
      <c r="OF44" s="28">
        <f>求节点($AT$5:$AT$10,BL$5:BL$10,将星节奏统计!NN43)</f>
        <v>0.78384513394825173</v>
      </c>
      <c r="OG44" s="28">
        <f>求节点($AT$5:$AT$10,BM$5:BM$10,将星节奏统计!NO43)</f>
        <v>0.53718665076418326</v>
      </c>
      <c r="OH44" s="28">
        <f>求节点($AT$5:$AT$10,BN$5:BN$10,将星节奏统计!NP43)</f>
        <v>0.6</v>
      </c>
      <c r="OI44" s="28">
        <f>求节点($AT$5:$AT$10,BO$5:BO$10,将星节奏统计!NQ43)</f>
        <v>0</v>
      </c>
      <c r="OJ44" s="28">
        <f>求节点($AT$5:$AT$10,BP$5:BP$10,将星节奏统计!NR43)</f>
        <v>0.60342303105052841</v>
      </c>
      <c r="OK44" s="28">
        <f>求节点($AT$5:$AT$10,BQ$5:BQ$10,将星节奏统计!NS43)</f>
        <v>0.40228202070035235</v>
      </c>
      <c r="OL44" s="28">
        <f>求节点($AT$5:$AT$10,BR$5:BR$10,将星节奏统计!NT43)</f>
        <v>0.9</v>
      </c>
      <c r="OM44" s="28">
        <f>求节点($AT$5:$AT$10,BS$5:BS$10,将星节奏统计!NU43)</f>
        <v>0</v>
      </c>
      <c r="ON44" s="28">
        <f>求节点($AT$5:$AT$10,BT$5:BT$10,将星节奏统计!NV43)</f>
        <v>0.40228202070035235</v>
      </c>
      <c r="OO44" s="28">
        <f>求节点($AT$5:$AT$10,BU$5:BU$10,将星节奏统计!NW43)</f>
        <v>0.1</v>
      </c>
      <c r="OP44" s="28">
        <f>求节点($AT$5:$AT$10,BV$5:BV$10,将星节奏统计!NX43)</f>
        <v>0.4435672813729159</v>
      </c>
      <c r="OQ44" s="28">
        <f>求节点($AT$5:$AT$10,BW$5:BW$10,将星节奏统计!NY43)</f>
        <v>5.3508742237053042E-2</v>
      </c>
      <c r="OR44" s="28">
        <f>求节点($AT$5:$AT$10,BX$5:BX$10,将星节奏统计!NZ43)</f>
        <v>3.3442963898158151E-2</v>
      </c>
      <c r="OS44" s="28">
        <f>求节点($AT$5:$AT$10,BY$5:BY$10,将星节奏统计!OA43)</f>
        <v>5.3508742237053042E-2</v>
      </c>
      <c r="OT44" s="28">
        <f>求节点($AT$5:$AT$10,BZ$5:BZ$10,将星节奏统计!OB43)</f>
        <v>3.3442963898158151E-2</v>
      </c>
      <c r="OU44" s="28">
        <f>求节点($AT$5:$AT$10,CA$5:CA$10,将星节奏统计!OC43)</f>
        <v>6.6885927796316302E-2</v>
      </c>
      <c r="OV44" s="28">
        <f>求节点($AT$5:$AT$10,CB$5:CB$10,将星节奏统计!OD43)</f>
        <v>6.6885927796316302E-2</v>
      </c>
      <c r="OW44" s="28">
        <f>求节点($AT$5:$AT$10,CC$5:CC$10,将星节奏统计!OE43)</f>
        <v>6.6885927796316302E-2</v>
      </c>
      <c r="OX44" s="28">
        <f>求节点($AT$5:$AT$10,CD$5:CD$10,将星节奏统计!OF43)</f>
        <v>6.6885927796316302E-2</v>
      </c>
      <c r="OY44" s="28">
        <f>求节点($AT$5:$AT$10,CE$5:CE$10,将星节奏统计!OG43)</f>
        <v>4.0131556677789781E-2</v>
      </c>
      <c r="OZ44" s="28">
        <f>求节点($AT$5:$AT$10,CF$5:CF$10,将星节奏统计!OH43)</f>
        <v>4.0131556677789781E-2</v>
      </c>
      <c r="PA44" s="28">
        <f>求节点($AT$5:$AT$10,CG$5:CG$10,将星节奏统计!OI43)</f>
        <v>4.0131556677789781E-2</v>
      </c>
      <c r="PB44" s="28">
        <f>求节点($AT$5:$AT$10,CH$5:CH$10,将星节奏统计!OJ43)</f>
        <v>4.0131556677789781E-2</v>
      </c>
      <c r="PC44" s="28">
        <f>求节点($AT$5:$AT$10,CI$5:CI$10,将星节奏统计!OK43)</f>
        <v>5.3508742237053042E-2</v>
      </c>
      <c r="PD44" s="28">
        <f>求节点($AT$5:$AT$10,CJ$5:CJ$10,将星节奏统计!OL43)</f>
        <v>3.3442963898158151E-2</v>
      </c>
      <c r="PE44" s="28">
        <f>求节点($AT$5:$AT$10,CK$5:CK$10,将星节奏统计!OM43)</f>
        <v>0</v>
      </c>
      <c r="PF44" s="28">
        <f>求节点($AT$5:$AT$10,CL$5:CL$10,将星节奏统计!ON43)</f>
        <v>0</v>
      </c>
      <c r="PG44" s="28">
        <f>求节点($AT$5:$AT$10,CM$5:CM$10,将星节奏统计!OO43)</f>
        <v>0</v>
      </c>
      <c r="PH44" s="28">
        <f>求节点($AT$5:$AT$10,CN$5:CN$10,将星节奏统计!OP43)</f>
        <v>0</v>
      </c>
      <c r="PI44" s="28">
        <f>求节点($AT$5:$AT$10,CO$5:CO$10,将星节奏统计!OQ43)</f>
        <v>0</v>
      </c>
      <c r="PJ44" s="28">
        <f>求节点($AT$5:$AT$10,CP$5:CP$10,将星节奏统计!OR43)</f>
        <v>0</v>
      </c>
      <c r="PK44" s="28">
        <f>求节点($AT$5:$AT$10,CQ$5:CQ$10,将星节奏统计!OS43)</f>
        <v>0</v>
      </c>
      <c r="PL44" s="28">
        <f>求节点($AT$5:$AT$10,CR$5:CR$10,将星节奏统计!OT43)</f>
        <v>0</v>
      </c>
      <c r="PM44" s="28">
        <f>求节点($AT$5:$AT$10,CS$5:CS$10,将星节奏统计!OU43)</f>
        <v>0</v>
      </c>
      <c r="PN44" s="28">
        <f>求节点($AT$17:$AT$22,AV$17:AV$22,将星节奏统计!OX43)</f>
        <v>0</v>
      </c>
      <c r="PO44" s="28">
        <f>求节点($AT$17:$AT$22,AW$17:AW$22,将星节奏统计!OY43)</f>
        <v>0</v>
      </c>
      <c r="PP44" s="28">
        <f>求节点($AT$17:$AT$22,AX$17:AX$22,将星节奏统计!OZ43)</f>
        <v>0</v>
      </c>
      <c r="PQ44" s="28">
        <f>求节点($AT$17:$AT$22,AY$17:AY$22,将星节奏统计!PA43)</f>
        <v>6.875172794153922E-6</v>
      </c>
      <c r="PR44" s="28">
        <f>求节点($AT$17:$AT$22,AZ$17:AZ$22,将星节奏统计!PB43)</f>
        <v>1.0312759191236087E-5</v>
      </c>
      <c r="PS44" s="28">
        <f>求节点($AT$17:$AT$22,BA$17:BA$22,将星节奏统计!PC43)</f>
        <v>1.0312759191236087E-5</v>
      </c>
      <c r="PT44" s="28">
        <f>求节点($AT$17:$AT$22,BB$17:BB$22,将星节奏统计!PD43)</f>
        <v>1.5625392713998487E-5</v>
      </c>
      <c r="PU44" s="28">
        <f>求节点($AT$17:$AT$22,BC$17:BC$22,将星节奏统计!PE43)</f>
        <v>0</v>
      </c>
      <c r="PV44" s="28">
        <f>求节点($AT$17:$AT$22,BD$17:BD$22,将星节奏统计!PF43)</f>
        <v>1.0312759191236087E-5</v>
      </c>
      <c r="PW44" s="28">
        <f>求节点($AT$17:$AT$22,BE$17:BE$22,将星节奏统计!PG43)</f>
        <v>0</v>
      </c>
      <c r="PX44" s="28">
        <f>求节点($AT$17:$AT$22,BF$17:BF$22,将星节奏统计!PH43)</f>
        <v>0</v>
      </c>
      <c r="PY44" s="28">
        <f>求节点($AT$17:$AT$22,BG$17:BG$22,将星节奏统计!PI43)</f>
        <v>0</v>
      </c>
      <c r="PZ44" s="28">
        <f>求节点($AT$17:$AT$22,BH$17:BH$22,将星节奏统计!PJ43)</f>
        <v>0</v>
      </c>
      <c r="QA44" s="28">
        <f>求节点($AT$17:$AT$22,BI$17:BI$22,将星节奏统计!PK43)</f>
        <v>0</v>
      </c>
      <c r="QB44" s="28">
        <f>求节点($AT$17:$AT$22,BJ$17:BJ$22,将星节奏统计!PL43)</f>
        <v>0</v>
      </c>
      <c r="QC44" s="28">
        <f>求节点($AT$17:$AT$22,BK$17:BK$22,将星节奏统计!PM43)</f>
        <v>0</v>
      </c>
      <c r="QD44" s="28">
        <f>求节点($AT$17:$AT$22,BL$17:BL$22,将星节奏统计!PN43)</f>
        <v>0</v>
      </c>
      <c r="QE44" s="28">
        <f>求节点($AT$17:$AT$22,BM$17:BM$22,将星节奏统计!PO43)</f>
        <v>0</v>
      </c>
      <c r="QF44" s="28">
        <f>求节点($AT$17:$AT$22,BN$17:BN$22,将星节奏统计!PP43)</f>
        <v>0</v>
      </c>
      <c r="QG44" s="28">
        <f>求节点($AT$17:$AT$22,BO$17:BO$22,将星节奏统计!PQ43)</f>
        <v>0</v>
      </c>
      <c r="QJ44" s="3">
        <v>40</v>
      </c>
      <c r="QK44" s="28">
        <f t="shared" ca="1" si="61"/>
        <v>0.34284010850862112</v>
      </c>
      <c r="QL44" s="28">
        <f t="shared" ca="1" si="61"/>
        <v>0.38425939644191937</v>
      </c>
      <c r="QM44" s="28">
        <f t="shared" ca="1" si="61"/>
        <v>0.45919571094513162</v>
      </c>
      <c r="QN44" s="28">
        <f t="shared" ca="1" si="61"/>
        <v>0.63880590209278254</v>
      </c>
      <c r="QO44" s="28">
        <f t="shared" ca="1" si="61"/>
        <v>0.7729996317370571</v>
      </c>
      <c r="QP44" s="28">
        <f t="shared" ca="1" si="62"/>
        <v>3.4963173771490455E-2</v>
      </c>
      <c r="QQ44" s="28">
        <f t="shared" ca="1" si="62"/>
        <v>4.2672746603406225E-2</v>
      </c>
      <c r="QR44" s="28">
        <f t="shared" ca="1" si="62"/>
        <v>5.8817529835437025E-2</v>
      </c>
      <c r="QS44" s="28">
        <f t="shared" ca="1" si="62"/>
        <v>0.11424535998578081</v>
      </c>
      <c r="QT44" s="28">
        <f t="shared" ca="1" si="62"/>
        <v>0.16052622671115913</v>
      </c>
      <c r="QU44" s="28">
        <f t="shared" ca="1" si="63"/>
        <v>7.9379736633735973E-2</v>
      </c>
      <c r="QV44" s="28">
        <f t="shared" ca="1" si="63"/>
        <v>8.5066322785730786E-2</v>
      </c>
      <c r="QW44" s="28">
        <f t="shared" ca="1" si="63"/>
        <v>9.5456605670971001E-2</v>
      </c>
      <c r="QX44" s="28">
        <f t="shared" ca="1" si="63"/>
        <v>0.1</v>
      </c>
      <c r="QY44" s="28">
        <f t="shared" ca="1" si="63"/>
        <v>0.1</v>
      </c>
      <c r="QZ44" s="28">
        <f t="shared" ca="1" si="64"/>
        <v>0.21501055375263156</v>
      </c>
      <c r="RA44" s="28">
        <f t="shared" ca="1" si="64"/>
        <v>0.24036213244309398</v>
      </c>
      <c r="RB44" s="28">
        <f t="shared" ca="1" si="64"/>
        <v>0.28984045305897993</v>
      </c>
      <c r="RC44" s="28">
        <f t="shared" ca="1" si="64"/>
        <v>0.42816678933741381</v>
      </c>
      <c r="RD44" s="28">
        <f t="shared" ca="1" si="64"/>
        <v>0.50216438737119495</v>
      </c>
      <c r="RE44" s="28">
        <f t="shared" ca="1" si="65"/>
        <v>2.185198360718154E-2</v>
      </c>
      <c r="RF44" s="28">
        <f t="shared" ca="1" si="65"/>
        <v>2.667046662712888E-2</v>
      </c>
      <c r="RG44" s="28">
        <f t="shared" ca="1" si="65"/>
        <v>3.6760956147148138E-2</v>
      </c>
      <c r="RH44" s="28">
        <f t="shared" ca="1" si="65"/>
        <v>7.1403349991113016E-2</v>
      </c>
      <c r="RI44" s="28">
        <f t="shared" ca="1" si="65"/>
        <v>0.10032889169447445</v>
      </c>
      <c r="RJ44" s="28">
        <f t="shared" ca="1" si="66"/>
        <v>1.4926772283795249E-5</v>
      </c>
      <c r="RK44" s="28">
        <f t="shared" ca="1" si="66"/>
        <v>0</v>
      </c>
      <c r="RL44" s="28">
        <f t="shared" ca="1" si="66"/>
        <v>1.3057648181714378E-5</v>
      </c>
      <c r="RM44" s="28">
        <f t="shared" ca="1" si="66"/>
        <v>0</v>
      </c>
      <c r="RN44" s="28">
        <f t="shared" ca="1" si="66"/>
        <v>1.0781520972656146E-5</v>
      </c>
      <c r="RO44" s="28">
        <f t="shared" ca="1" si="67"/>
        <v>1.4277782184501236E-5</v>
      </c>
      <c r="RP44" s="28">
        <f t="shared" ca="1" si="67"/>
        <v>0</v>
      </c>
      <c r="RQ44" s="28">
        <f t="shared" ca="1" si="67"/>
        <v>1.2489924347727777E-5</v>
      </c>
      <c r="RR44" s="28">
        <f t="shared" ca="1" si="67"/>
        <v>0</v>
      </c>
      <c r="RS44" s="28">
        <f t="shared" ca="1" si="67"/>
        <v>1.0312759191236087E-5</v>
      </c>
      <c r="RT44" s="28">
        <f t="shared" ca="1" si="68"/>
        <v>3.8130535126888396E-2</v>
      </c>
      <c r="RU44" s="28">
        <f t="shared" ca="1" si="68"/>
        <v>4.4105497726783627E-2</v>
      </c>
      <c r="RV44" s="28">
        <f t="shared" ca="1" si="68"/>
        <v>5.5747821299951886E-2</v>
      </c>
      <c r="RW44" s="28">
        <f t="shared" ca="1" si="68"/>
        <v>8.3902360231227796E-2</v>
      </c>
      <c r="RX44" s="28">
        <f t="shared" ca="1" si="68"/>
        <v>9.4727594291447101E-2</v>
      </c>
      <c r="RY44" s="28">
        <f t="shared" ca="1" si="69"/>
        <v>9.3185697529036923E-2</v>
      </c>
      <c r="RZ44" s="28">
        <f t="shared" ca="1" si="69"/>
        <v>0.10152104482394653</v>
      </c>
      <c r="SA44" s="28">
        <f t="shared" ca="1" si="69"/>
        <v>0.11774247069624172</v>
      </c>
      <c r="SB44" s="28">
        <f t="shared" ca="1" si="69"/>
        <v>0.13307774088853525</v>
      </c>
      <c r="SC44" s="28">
        <f t="shared" ca="1" si="69"/>
        <v>0.14323765063985722</v>
      </c>
    </row>
    <row r="45" spans="5:497" x14ac:dyDescent="0.2">
      <c r="E45" s="5" t="s">
        <v>455</v>
      </c>
      <c r="F45" s="28">
        <v>0</v>
      </c>
      <c r="G45" s="28">
        <f t="shared" si="57"/>
        <v>0</v>
      </c>
      <c r="H45" s="31">
        <f t="shared" si="58"/>
        <v>0</v>
      </c>
      <c r="L45" s="5">
        <v>1</v>
      </c>
      <c r="M45" s="59">
        <v>42</v>
      </c>
      <c r="N45" s="59" t="s">
        <v>598</v>
      </c>
      <c r="O45" s="59">
        <f>IF(将星标签统计!K44="",0,1)</f>
        <v>0</v>
      </c>
      <c r="P45" s="59" t="s">
        <v>444</v>
      </c>
      <c r="Q45" s="39">
        <v>1</v>
      </c>
      <c r="R45" s="40">
        <f t="shared" si="59"/>
        <v>1</v>
      </c>
      <c r="S45" s="55">
        <f t="shared" ref="S45:S53" si="70">MAX(T45:Y45)</f>
        <v>0</v>
      </c>
      <c r="T45" s="55">
        <v>0</v>
      </c>
      <c r="U45" s="55">
        <v>0</v>
      </c>
      <c r="V45" s="55">
        <v>0</v>
      </c>
      <c r="W45" s="55">
        <v>0</v>
      </c>
      <c r="X45" s="55">
        <v>0</v>
      </c>
      <c r="Y45" s="55">
        <v>0</v>
      </c>
      <c r="AC45" s="5">
        <v>0</v>
      </c>
      <c r="AD45" s="5">
        <v>42</v>
      </c>
      <c r="AE45" s="5" t="str">
        <f>IF(将星标签统计!BF44="","",将星标签统计!BF44)</f>
        <v/>
      </c>
      <c r="AF45" s="5">
        <f>IF(将星标签统计!CA44=0,0,1)</f>
        <v>0</v>
      </c>
      <c r="AH45" s="5">
        <f t="shared" si="25"/>
        <v>0</v>
      </c>
      <c r="AI45" s="28">
        <f t="shared" si="60"/>
        <v>0</v>
      </c>
      <c r="AJ45" s="55">
        <f t="shared" si="26"/>
        <v>0</v>
      </c>
      <c r="AT45" s="39"/>
      <c r="AX45" s="3"/>
      <c r="AZ45" s="3"/>
      <c r="BB45" s="3"/>
      <c r="BD45" s="3"/>
      <c r="BF45" s="3"/>
      <c r="BH45" s="3"/>
      <c r="BJ45" s="3"/>
      <c r="BL45" s="3"/>
      <c r="BN45" s="3"/>
      <c r="BP45" s="3"/>
      <c r="BR45" s="3"/>
      <c r="BT45" s="3"/>
      <c r="BV45" s="3"/>
      <c r="BX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U45" s="3">
        <v>41</v>
      </c>
      <c r="CV45" s="28">
        <f>求节点($AT$5:$AT$10,AV$5:AV$10,将星节奏统计!BJ44)</f>
        <v>3.9704749811234188E-2</v>
      </c>
      <c r="CW45" s="28">
        <f>求节点($AT$5:$AT$10,AW$5:AW$10,将星节奏统计!BK44)</f>
        <v>8.0884807982844656E-2</v>
      </c>
      <c r="CX45" s="28">
        <f>求节点($AT$5:$AT$10,AX$5:AX$10,将星节奏统计!BL44)</f>
        <v>1.2293217848396366E-2</v>
      </c>
      <c r="CY45" s="28">
        <f>求节点($AT$5:$AT$10,AY$5:AY$10,将星节奏统计!BM44)</f>
        <v>0</v>
      </c>
      <c r="CZ45" s="28">
        <f>求节点($AT$5:$AT$10,AZ$5:AZ$10,将星节奏统计!BN44)</f>
        <v>0</v>
      </c>
      <c r="DA45" s="28">
        <f>求节点($AT$5:$AT$10,BA$5:BA$10,将星节奏统计!BO44)</f>
        <v>0</v>
      </c>
      <c r="DB45" s="28">
        <f>求节点($AT$5:$AT$10,BB$5:BB$10,将星节奏统计!BP44)</f>
        <v>0</v>
      </c>
      <c r="DC45" s="28">
        <f>求节点($AT$5:$AT$10,BC$5:BC$10,将星节奏统计!BQ44)</f>
        <v>0</v>
      </c>
      <c r="DD45" s="28">
        <f>求节点($AT$5:$AT$10,BD$5:BD$10,将星节奏统计!BR44)</f>
        <v>0</v>
      </c>
      <c r="DE45" s="28">
        <f>求节点($AT$5:$AT$10,BE$5:BE$10,将星节奏统计!BS44)</f>
        <v>0</v>
      </c>
      <c r="DF45" s="28">
        <f>求节点($AT$5:$AT$10,BF$5:BF$10,将星节奏统计!BT44)</f>
        <v>0</v>
      </c>
      <c r="DG45" s="28">
        <f>求节点($AT$5:$AT$10,BG$5:BG$10,将星节奏统计!BU44)</f>
        <v>0</v>
      </c>
      <c r="DH45" s="28">
        <f>求节点($AT$5:$AT$10,BH$5:BH$10,将星节奏统计!BV44)</f>
        <v>0</v>
      </c>
      <c r="DI45" s="28">
        <f>求节点($AT$5:$AT$10,BI$5:BI$10,将星节奏统计!BW44)</f>
        <v>0</v>
      </c>
      <c r="DJ45" s="28">
        <f>求节点($AT$5:$AT$10,BJ$5:BJ$10,将星节奏统计!BX44)</f>
        <v>0</v>
      </c>
      <c r="DK45" s="28">
        <f>求节点($AT$5:$AT$10,BK$5:BK$10,将星节奏统计!BY44)</f>
        <v>0</v>
      </c>
      <c r="DL45" s="28">
        <f>求节点($AT$5:$AT$10,BL$5:BL$10,将星节奏统计!BZ44)</f>
        <v>0.45410465006820883</v>
      </c>
      <c r="DM45" s="28">
        <f>求节点($AT$5:$AT$10,BM$5:BM$10,将星节奏统计!CA44)</f>
        <v>0.34586435696792728</v>
      </c>
      <c r="DN45" s="28">
        <f>求节点($AT$5:$AT$10,BN$5:BN$10,将星节奏统计!CB44)</f>
        <v>0.27155363080660611</v>
      </c>
      <c r="DO45" s="28">
        <f>求节点($AT$5:$AT$10,BO$5:BO$10,将星节奏统计!CC44)</f>
        <v>0</v>
      </c>
      <c r="DP45" s="28">
        <f>求节点($AT$5:$AT$10,BP$5:BP$10,将星节奏统计!CD44)</f>
        <v>0.20091280090795324</v>
      </c>
      <c r="DQ45" s="28">
        <f>求节点($AT$5:$AT$10,BQ$5:BQ$10,将星节奏统计!CE44)</f>
        <v>0.13394186727196886</v>
      </c>
      <c r="DR45" s="28">
        <f>求节点($AT$5:$AT$10,BR$5:BR$10,将星节奏统计!CF44)</f>
        <v>0.34586435696792728</v>
      </c>
      <c r="DS45" s="28">
        <f>求节点($AT$5:$AT$10,BS$5:BS$10,将星节奏统计!CG44)</f>
        <v>0</v>
      </c>
      <c r="DT45" s="28">
        <f>求节点($AT$5:$AT$10,BT$5:BT$10,将星节奏统计!CH44)</f>
        <v>0.13394186727196886</v>
      </c>
      <c r="DU45" s="28">
        <f>求节点($AT$5:$AT$10,BU$5:BU$10,将星节奏统计!CI44)</f>
        <v>8.272819539958412E-2</v>
      </c>
      <c r="DV45" s="28">
        <f>求节点($AT$5:$AT$10,BV$5:BV$10,将星节奏统计!CJ44)</f>
        <v>0.30648301425792501</v>
      </c>
      <c r="DW45" s="28">
        <f>求节点($AT$5:$AT$10,BW$5:BW$10,将星节奏统计!CK44)</f>
        <v>1.2220357838325258E-2</v>
      </c>
      <c r="DX45" s="28">
        <f>求节点($AT$5:$AT$10,BX$5:BX$10,将星节奏统计!CL44)</f>
        <v>7.637723648953286E-3</v>
      </c>
      <c r="DY45" s="28">
        <f>求节点($AT$5:$AT$10,BY$5:BY$10,将星节奏统计!CM44)</f>
        <v>1.2220357838325258E-2</v>
      </c>
      <c r="DZ45" s="28">
        <f>求节点($AT$5:$AT$10,BZ$5:BZ$10,将星节奏统计!CN44)</f>
        <v>7.637723648953286E-3</v>
      </c>
      <c r="EA45" s="28">
        <f>求节点($AT$5:$AT$10,CA$5:CA$10,将星节奏统计!CO44)</f>
        <v>1.5275447297906572E-2</v>
      </c>
      <c r="EB45" s="28">
        <f>求节点($AT$5:$AT$10,CB$5:CB$10,将星节奏统计!CP44)</f>
        <v>1.5275447297906572E-2</v>
      </c>
      <c r="EC45" s="28">
        <f>求节点($AT$5:$AT$10,CC$5:CC$10,将星节奏统计!CQ44)</f>
        <v>1.5275447297906572E-2</v>
      </c>
      <c r="ED45" s="28">
        <f>求节点($AT$5:$AT$10,CD$5:CD$10,将星节奏统计!CR44)</f>
        <v>1.5275447297906572E-2</v>
      </c>
      <c r="EE45" s="28">
        <f>求节点($AT$5:$AT$10,CE$5:CE$10,将星节奏统计!CS44)</f>
        <v>9.1652683787439432E-3</v>
      </c>
      <c r="EF45" s="28">
        <f>求节点($AT$5:$AT$10,CF$5:CF$10,将星节奏统计!CT44)</f>
        <v>9.1652683787439432E-3</v>
      </c>
      <c r="EG45" s="28">
        <f>求节点($AT$5:$AT$10,CG$5:CG$10,将星节奏统计!CU44)</f>
        <v>9.1652683787439432E-3</v>
      </c>
      <c r="EH45" s="28">
        <f>求节点($AT$5:$AT$10,CH$5:CH$10,将星节奏统计!CV44)</f>
        <v>9.1652683787439432E-3</v>
      </c>
      <c r="EI45" s="28">
        <f>求节点($AT$5:$AT$10,CI$5:CI$10,将星节奏统计!CW44)</f>
        <v>1.2220357838325258E-2</v>
      </c>
      <c r="EJ45" s="28">
        <f>求节点($AT$5:$AT$10,CJ$5:CJ$10,将星节奏统计!CX44)</f>
        <v>7.637723648953286E-3</v>
      </c>
      <c r="EK45" s="28">
        <f>求节点($AT$5:$AT$10,CK$5:CK$10,将星节奏统计!CY44)</f>
        <v>0</v>
      </c>
      <c r="EL45" s="28">
        <f>求节点($AT$5:$AT$10,CL$5:CL$10,将星节奏统计!CZ44)</f>
        <v>0</v>
      </c>
      <c r="EM45" s="28">
        <f>求节点($AT$5:$AT$10,CM$5:CM$10,将星节奏统计!DA44)</f>
        <v>0</v>
      </c>
      <c r="EN45" s="28">
        <f>求节点($AT$5:$AT$10,CN$5:CN$10,将星节奏统计!DB44)</f>
        <v>0</v>
      </c>
      <c r="EO45" s="28">
        <f>求节点($AT$5:$AT$10,CO$5:CO$10,将星节奏统计!DC44)</f>
        <v>0</v>
      </c>
      <c r="EP45" s="28">
        <f>求节点($AT$5:$AT$10,CP$5:CP$10,将星节奏统计!DD44)</f>
        <v>0</v>
      </c>
      <c r="EQ45" s="28">
        <f>求节点($AT$5:$AT$10,CQ$5:CQ$10,将星节奏统计!DE44)</f>
        <v>0</v>
      </c>
      <c r="ER45" s="28">
        <f>求节点($AT$5:$AT$10,CR$5:CR$10,将星节奏统计!DF44)</f>
        <v>0</v>
      </c>
      <c r="ES45" s="28">
        <f>求节点($AT$5:$AT$10,CS$5:CS$10,将星节奏统计!DG44)</f>
        <v>0</v>
      </c>
      <c r="ET45" s="28">
        <f>求节点($AT$17:$AT$22,AV$17:AV$22,将星节奏统计!DJ44)</f>
        <v>0</v>
      </c>
      <c r="EU45" s="28">
        <f>求节点($AT$17:$AT$22,AW$17:AW$22,将星节奏统计!DK44)</f>
        <v>0</v>
      </c>
      <c r="EV45" s="28">
        <f>求节点($AT$17:$AT$22,AX$17:AX$22,将星节奏统计!DL44)</f>
        <v>0</v>
      </c>
      <c r="EW45" s="28">
        <f>求节点($AT$17:$AT$22,AY$17:AY$22,将星节奏统计!DM44)</f>
        <v>1.0327776630857793E-5</v>
      </c>
      <c r="EX45" s="28">
        <f>求节点($AT$17:$AT$22,AZ$17:AZ$22,将星节奏统计!DN44)</f>
        <v>1.5491664946284955E-5</v>
      </c>
      <c r="EY45" s="28">
        <f>求节点($AT$17:$AT$22,BA$17:BA$22,将星节奏统计!DO44)</f>
        <v>1.5491664946284955E-5</v>
      </c>
      <c r="EZ45" s="28">
        <f>求节点($AT$17:$AT$22,BB$17:BB$22,将星节奏统计!DP44)</f>
        <v>2.347221961558274E-5</v>
      </c>
      <c r="FA45" s="28">
        <f>求节点($AT$17:$AT$22,BC$17:BC$22,将星节奏统计!DQ44)</f>
        <v>0</v>
      </c>
      <c r="FB45" s="28">
        <f>求节点($AT$17:$AT$22,BD$17:BD$22,将星节奏统计!DR44)</f>
        <v>1.5491664946284955E-5</v>
      </c>
      <c r="FC45" s="28">
        <f>求节点($AT$17:$AT$22,BE$17:BE$22,将星节奏统计!DS44)</f>
        <v>0</v>
      </c>
      <c r="FD45" s="28">
        <f>求节点($AT$17:$AT$22,BF$17:BF$22,将星节奏统计!DT44)</f>
        <v>0</v>
      </c>
      <c r="FE45" s="28">
        <f>求节点($AT$17:$AT$22,BG$17:BG$22,将星节奏统计!DU44)</f>
        <v>0</v>
      </c>
      <c r="FF45" s="28">
        <f>求节点($AT$17:$AT$22,BH$17:BH$22,将星节奏统计!DV44)</f>
        <v>0</v>
      </c>
      <c r="FG45" s="28">
        <f>求节点($AT$17:$AT$22,BI$17:BI$22,将星节奏统计!DW44)</f>
        <v>0</v>
      </c>
      <c r="FH45" s="28">
        <f>求节点($AT$17:$AT$22,BJ$17:BJ$22,将星节奏统计!DX44)</f>
        <v>0</v>
      </c>
      <c r="FI45" s="28">
        <f>求节点($AT$17:$AT$22,BK$17:BK$22,将星节奏统计!DY44)</f>
        <v>0</v>
      </c>
      <c r="FJ45" s="28">
        <f>求节点($AT$17:$AT$22,BL$17:BL$22,将星节奏统计!DZ44)</f>
        <v>0</v>
      </c>
      <c r="FK45" s="28">
        <f>求节点($AT$17:$AT$22,BM$17:BM$22,将星节奏统计!EA44)</f>
        <v>0</v>
      </c>
      <c r="FL45" s="28">
        <f>求节点($AT$17:$AT$22,BN$17:BN$22,将星节奏统计!EB44)</f>
        <v>0</v>
      </c>
      <c r="FM45" s="28">
        <f>求节点($AT$17:$AT$22,BO$17:BO$22,将星节奏统计!EC44)</f>
        <v>0</v>
      </c>
      <c r="FN45" s="28">
        <f>求节点($AT$5:$AT$10,AV$5:AV$10,将星节奏统计!EG44)</f>
        <v>4.5590414209150679E-2</v>
      </c>
      <c r="FO45" s="28">
        <f>求节点($AT$5:$AT$10,AW$5:AW$10,将星节奏统计!EH44)</f>
        <v>8.6498619064314733E-2</v>
      </c>
      <c r="FP45" s="28">
        <f>求节点($AT$5:$AT$10,AX$5:AX$10,将星节奏统计!EI44)</f>
        <v>1.4999542607255063E-2</v>
      </c>
      <c r="FQ45" s="28">
        <f>求节点($AT$5:$AT$10,AY$5:AY$10,将星节奏统计!EJ44)</f>
        <v>0</v>
      </c>
      <c r="FR45" s="28">
        <f>求节点($AT$5:$AT$10,AZ$5:AZ$10,将星节奏统计!EK44)</f>
        <v>0</v>
      </c>
      <c r="FS45" s="28">
        <f>求节点($AT$5:$AT$10,BA$5:BA$10,将星节奏统计!EL44)</f>
        <v>0</v>
      </c>
      <c r="FT45" s="28">
        <f>求节点($AT$5:$AT$10,BB$5:BB$10,将星节奏统计!EM44)</f>
        <v>0</v>
      </c>
      <c r="FU45" s="28">
        <f>求节点($AT$5:$AT$10,BC$5:BC$10,将星节奏统计!EN44)</f>
        <v>0</v>
      </c>
      <c r="FV45" s="28">
        <f>求节点($AT$5:$AT$10,BD$5:BD$10,将星节奏统计!EO44)</f>
        <v>0</v>
      </c>
      <c r="FW45" s="28">
        <f>求节点($AT$5:$AT$10,BE$5:BE$10,将星节奏统计!EP44)</f>
        <v>0</v>
      </c>
      <c r="FX45" s="28">
        <f>求节点($AT$5:$AT$10,BF$5:BF$10,将星节奏统计!EQ44)</f>
        <v>0</v>
      </c>
      <c r="FY45" s="28">
        <f>求节点($AT$5:$AT$10,BG$5:BG$10,将星节奏统计!ER44)</f>
        <v>0</v>
      </c>
      <c r="FZ45" s="28">
        <f>求节点($AT$5:$AT$10,BH$5:BH$10,将星节奏统计!ES44)</f>
        <v>0</v>
      </c>
      <c r="GA45" s="28">
        <f>求节点($AT$5:$AT$10,BI$5:BI$10,将星节奏统计!ET44)</f>
        <v>0</v>
      </c>
      <c r="GB45" s="28">
        <f>求节点($AT$5:$AT$10,BJ$5:BJ$10,将星节奏统计!EU44)</f>
        <v>0</v>
      </c>
      <c r="GC45" s="28">
        <f>求节点($AT$5:$AT$10,BK$5:BK$10,将星节奏统计!EV44)</f>
        <v>0</v>
      </c>
      <c r="GD45" s="28">
        <f>求节点($AT$5:$AT$10,BL$5:BL$10,将星节奏统计!EW44)</f>
        <v>0.47104565012366234</v>
      </c>
      <c r="GE45" s="28">
        <f>求节点($AT$5:$AT$10,BM$5:BM$10,将星节奏统计!EX44)</f>
        <v>0.39999085214510127</v>
      </c>
      <c r="GF45" s="28">
        <f>求节点($AT$5:$AT$10,BN$5:BN$10,将星节奏统计!EY44)</f>
        <v>0.31363012646256899</v>
      </c>
      <c r="GG45" s="28">
        <f>求节点($AT$5:$AT$10,BO$5:BO$10,将星节奏统计!EZ44)</f>
        <v>0</v>
      </c>
      <c r="GH45" s="28">
        <f>求节点($AT$5:$AT$10,BP$5:BP$10,将星节奏统计!FA44)</f>
        <v>0.23570840495042222</v>
      </c>
      <c r="GI45" s="28">
        <f>求节点($AT$5:$AT$10,BQ$5:BQ$10,将星节奏统计!FB44)</f>
        <v>0.15713893663361483</v>
      </c>
      <c r="GJ45" s="28">
        <f>求节点($AT$5:$AT$10,BR$5:BR$10,将星节奏统计!FC44)</f>
        <v>0.39999085214510127</v>
      </c>
      <c r="GK45" s="28">
        <f>求节点($AT$5:$AT$10,BS$5:BS$10,将星节奏统计!FD44)</f>
        <v>0</v>
      </c>
      <c r="GL45" s="28">
        <f>求节点($AT$5:$AT$10,BT$5:BT$10,将星节奏统计!FE44)</f>
        <v>0.15713893663361483</v>
      </c>
      <c r="GM45" s="28">
        <f>求节点($AT$5:$AT$10,BU$5:BU$10,将星节奏统计!FF44)</f>
        <v>8.8747824149594215E-2</v>
      </c>
      <c r="GN45" s="28">
        <f>求节点($AT$5:$AT$10,BV$5:BV$10,将星节奏统计!FG44)</f>
        <v>0.31405138925356813</v>
      </c>
      <c r="GO45" s="28">
        <f>求节点($AT$5:$AT$10,BW$5:BW$10,将星节奏统计!FH44)</f>
        <v>1.4910642626883436E-2</v>
      </c>
      <c r="GP45" s="28">
        <f>求节点($AT$5:$AT$10,BX$5:BX$10,将星节奏统计!FI44)</f>
        <v>9.3191516418021508E-3</v>
      </c>
      <c r="GQ45" s="28">
        <f>求节点($AT$5:$AT$10,BY$5:BY$10,将星节奏统计!FJ44)</f>
        <v>1.4910642626883436E-2</v>
      </c>
      <c r="GR45" s="28">
        <f>求节点($AT$5:$AT$10,BZ$5:BZ$10,将星节奏统计!FK44)</f>
        <v>9.3191516418021508E-3</v>
      </c>
      <c r="GS45" s="28">
        <f>求节点($AT$5:$AT$10,CA$5:CA$10,将星节奏统计!FL44)</f>
        <v>1.8638303283604302E-2</v>
      </c>
      <c r="GT45" s="28">
        <f>求节点($AT$5:$AT$10,CB$5:CB$10,将星节奏统计!FM44)</f>
        <v>1.8638303283604302E-2</v>
      </c>
      <c r="GU45" s="28">
        <f>求节点($AT$5:$AT$10,CC$5:CC$10,将星节奏统计!FN44)</f>
        <v>1.8638303283604302E-2</v>
      </c>
      <c r="GV45" s="28">
        <f>求节点($AT$5:$AT$10,CD$5:CD$10,将星节奏统计!FO44)</f>
        <v>1.8638303283604302E-2</v>
      </c>
      <c r="GW45" s="28">
        <f>求节点($AT$5:$AT$10,CE$5:CE$10,将星节奏统计!FP44)</f>
        <v>1.1182981970162577E-2</v>
      </c>
      <c r="GX45" s="28">
        <f>求节点($AT$5:$AT$10,CF$5:CF$10,将星节奏统计!FQ44)</f>
        <v>1.1182981970162577E-2</v>
      </c>
      <c r="GY45" s="28">
        <f>求节点($AT$5:$AT$10,CG$5:CG$10,将星节奏统计!FR44)</f>
        <v>1.1182981970162577E-2</v>
      </c>
      <c r="GZ45" s="28">
        <f>求节点($AT$5:$AT$10,CH$5:CH$10,将星节奏统计!FS44)</f>
        <v>1.1182981970162577E-2</v>
      </c>
      <c r="HA45" s="28">
        <f>求节点($AT$5:$AT$10,CI$5:CI$10,将星节奏统计!FT44)</f>
        <v>1.4910642626883436E-2</v>
      </c>
      <c r="HB45" s="28">
        <f>求节点($AT$5:$AT$10,CJ$5:CJ$10,将星节奏统计!FU44)</f>
        <v>9.3191516418021508E-3</v>
      </c>
      <c r="HC45" s="28">
        <f>求节点($AT$5:$AT$10,CK$5:CK$10,将星节奏统计!FV44)</f>
        <v>0</v>
      </c>
      <c r="HD45" s="28">
        <f>求节点($AT$5:$AT$10,CL$5:CL$10,将星节奏统计!FW44)</f>
        <v>0</v>
      </c>
      <c r="HE45" s="28">
        <f>求节点($AT$5:$AT$10,CM$5:CM$10,将星节奏统计!FX44)</f>
        <v>0</v>
      </c>
      <c r="HF45" s="28">
        <f>求节点($AT$5:$AT$10,CN$5:CN$10,将星节奏统计!FY44)</f>
        <v>0</v>
      </c>
      <c r="HG45" s="28">
        <f>求节点($AT$5:$AT$10,CO$5:CO$10,将星节奏统计!FZ44)</f>
        <v>0</v>
      </c>
      <c r="HH45" s="28">
        <f>求节点($AT$5:$AT$10,CP$5:CP$10,将星节奏统计!GA44)</f>
        <v>0</v>
      </c>
      <c r="HI45" s="28">
        <f>求节点($AT$5:$AT$10,CQ$5:CQ$10,将星节奏统计!GB44)</f>
        <v>0</v>
      </c>
      <c r="HJ45" s="28">
        <f>求节点($AT$5:$AT$10,CR$5:CR$10,将星节奏统计!GC44)</f>
        <v>0</v>
      </c>
      <c r="HK45" s="28">
        <f>求节点($AT$5:$AT$10,CS$5:CS$10,将星节奏统计!GD44)</f>
        <v>0</v>
      </c>
      <c r="HL45" s="28">
        <f>求节点($AT$17:$AT$22,AV$17:AV$22,将星节奏统计!GG44)</f>
        <v>0</v>
      </c>
      <c r="HM45" s="28">
        <f>求节点($AT$17:$AT$22,AW$17:AW$22,将星节奏统计!GH44)</f>
        <v>0</v>
      </c>
      <c r="HN45" s="28">
        <f>求节点($AT$17:$AT$22,AX$17:AX$22,将星节奏统计!GI44)</f>
        <v>0</v>
      </c>
      <c r="HO45" s="28">
        <f>求节点($AT$17:$AT$22,AY$17:AY$22,将星节奏统计!GJ44)</f>
        <v>0</v>
      </c>
      <c r="HP45" s="28">
        <f>求节点($AT$17:$AT$22,AZ$17:AZ$22,将星节奏统计!GK44)</f>
        <v>0</v>
      </c>
      <c r="HQ45" s="28">
        <f>求节点($AT$17:$AT$22,BA$17:BA$22,将星节奏统计!GL44)</f>
        <v>0</v>
      </c>
      <c r="HR45" s="28">
        <f>求节点($AT$17:$AT$22,BB$17:BB$22,将星节奏统计!GM44)</f>
        <v>0</v>
      </c>
      <c r="HS45" s="28">
        <f>求节点($AT$17:$AT$22,BC$17:BC$22,将星节奏统计!GN44)</f>
        <v>0</v>
      </c>
      <c r="HT45" s="28">
        <f>求节点($AT$17:$AT$22,BD$17:BD$22,将星节奏统计!GO44)</f>
        <v>0</v>
      </c>
      <c r="HU45" s="28">
        <f>求节点($AT$17:$AT$22,BE$17:BE$22,将星节奏统计!GP44)</f>
        <v>0</v>
      </c>
      <c r="HV45" s="28">
        <f>求节点($AT$17:$AT$22,BF$17:BF$22,将星节奏统计!GQ44)</f>
        <v>0</v>
      </c>
      <c r="HW45" s="28">
        <f>求节点($AT$17:$AT$22,BG$17:BG$22,将星节奏统计!GR44)</f>
        <v>0</v>
      </c>
      <c r="HX45" s="28">
        <f>求节点($AT$17:$AT$22,BH$17:BH$22,将星节奏统计!GS44)</f>
        <v>0</v>
      </c>
      <c r="HY45" s="28">
        <f>求节点($AT$17:$AT$22,BI$17:BI$22,将星节奏统计!GT44)</f>
        <v>0</v>
      </c>
      <c r="HZ45" s="28">
        <f>求节点($AT$17:$AT$22,BJ$17:BJ$22,将星节奏统计!GU44)</f>
        <v>0</v>
      </c>
      <c r="IA45" s="28">
        <f>求节点($AT$17:$AT$22,BK$17:BK$22,将星节奏统计!GV44)</f>
        <v>0</v>
      </c>
      <c r="IB45" s="28">
        <f>求节点($AT$17:$AT$22,BL$17:BL$22,将星节奏统计!GW44)</f>
        <v>0</v>
      </c>
      <c r="IC45" s="28">
        <f>求节点($AT$17:$AT$22,BM$17:BM$22,将星节奏统计!GX44)</f>
        <v>0</v>
      </c>
      <c r="ID45" s="28">
        <f>求节点($AT$17:$AT$22,BN$17:BN$22,将星节奏统计!GY44)</f>
        <v>0</v>
      </c>
      <c r="IE45" s="28">
        <f>求节点($AT$17:$AT$22,BO$17:BO$22,将星节奏统计!GZ44)</f>
        <v>0</v>
      </c>
      <c r="IF45" s="28">
        <f>求节点($AT$5:$AT$10,AV$5:AV$10,将星节奏统计!HD44)</f>
        <v>5.7887927129919095E-2</v>
      </c>
      <c r="IG45" s="28">
        <f>求节点($AT$5:$AT$10,AW$5:AW$10,将星节奏统计!HE44)</f>
        <v>9.7245637960291911E-2</v>
      </c>
      <c r="IH45" s="28">
        <f>求节点($AT$5:$AT$10,AX$5:AX$10,将星节奏统计!HF44)</f>
        <v>2.0512775796723125E-2</v>
      </c>
      <c r="II45" s="28">
        <f>求节点($AT$5:$AT$10,AY$5:AY$10,将星节奏统计!HG44)</f>
        <v>0</v>
      </c>
      <c r="IJ45" s="28">
        <f>求节点($AT$5:$AT$10,AZ$5:AZ$10,将星节奏统计!HH44)</f>
        <v>0</v>
      </c>
      <c r="IK45" s="28">
        <f>求节点($AT$5:$AT$10,BA$5:BA$10,将星节奏统计!HI44)</f>
        <v>0</v>
      </c>
      <c r="IL45" s="28">
        <f>求节点($AT$5:$AT$10,BB$5:BB$10,将星节奏统计!HJ44)</f>
        <v>0</v>
      </c>
      <c r="IM45" s="28">
        <f>求节点($AT$5:$AT$10,BC$5:BC$10,将星节奏统计!HK44)</f>
        <v>0</v>
      </c>
      <c r="IN45" s="28">
        <f>求节点($AT$5:$AT$10,BD$5:BD$10,将星节奏统计!HL44)</f>
        <v>0</v>
      </c>
      <c r="IO45" s="28">
        <f>求节点($AT$5:$AT$10,BE$5:BE$10,将星节奏统计!HM44)</f>
        <v>0</v>
      </c>
      <c r="IP45" s="28">
        <f>求节点($AT$5:$AT$10,BF$5:BF$10,将星节奏统计!HN44)</f>
        <v>0</v>
      </c>
      <c r="IQ45" s="28">
        <f>求节点($AT$5:$AT$10,BG$5:BG$10,将星节奏统计!HO44)</f>
        <v>0</v>
      </c>
      <c r="IR45" s="28">
        <f>求节点($AT$5:$AT$10,BH$5:BH$10,将星节奏统计!HP44)</f>
        <v>0</v>
      </c>
      <c r="IS45" s="28">
        <f>求节点($AT$5:$AT$10,BI$5:BI$10,将星节奏统计!HQ44)</f>
        <v>0</v>
      </c>
      <c r="IT45" s="28">
        <f>求节点($AT$5:$AT$10,BJ$5:BJ$10,将星节奏统计!HR44)</f>
        <v>0</v>
      </c>
      <c r="IU45" s="28">
        <f>求节点($AT$5:$AT$10,BK$5:BK$10,将星节奏统计!HS44)</f>
        <v>0</v>
      </c>
      <c r="IV45" s="28">
        <f>求节点($AT$5:$AT$10,BL$5:BL$10,将星节奏统计!HT44)</f>
        <v>0.50684122763951411</v>
      </c>
      <c r="IW45" s="28">
        <f>求节点($AT$5:$AT$10,BM$5:BM$10,将星节奏统计!HU44)</f>
        <v>0.45772292667698972</v>
      </c>
      <c r="IX45" s="28">
        <f>求节点($AT$5:$AT$10,BN$5:BN$10,将星节奏统计!HV44)</f>
        <v>0.39160753793744152</v>
      </c>
      <c r="IY45" s="28">
        <f>求节点($AT$5:$AT$10,BO$5:BO$10,将星节奏统计!HW44)</f>
        <v>0</v>
      </c>
      <c r="IZ45" s="28">
        <f>求节点($AT$5:$AT$10,BP$5:BP$10,将星节奏统计!HX44)</f>
        <v>0.30717886115412374</v>
      </c>
      <c r="JA45" s="28">
        <f>求节点($AT$5:$AT$10,BQ$5:BQ$10,将星节奏统计!HY44)</f>
        <v>0.20478590743608249</v>
      </c>
      <c r="JB45" s="28">
        <f>求节点($AT$5:$AT$10,BR$5:BR$10,将星节奏统计!HZ44)</f>
        <v>0.50265631825220247</v>
      </c>
      <c r="JC45" s="28">
        <f>求节点($AT$5:$AT$10,BS$5:BS$10,将星节奏统计!IA44)</f>
        <v>0</v>
      </c>
      <c r="JD45" s="28">
        <f>求节点($AT$5:$AT$10,BT$5:BT$10,将星节奏统计!IB44)</f>
        <v>0.20478590743608249</v>
      </c>
      <c r="JE45" s="28">
        <f>求节点($AT$5:$AT$10,BU$5:BU$10,将星节奏统计!IC44)</f>
        <v>9.9938093716457593E-2</v>
      </c>
      <c r="JF45" s="28">
        <f>求节点($AT$5:$AT$10,BV$5:BV$10,将星节奏统计!ID44)</f>
        <v>0.3300430280552199</v>
      </c>
      <c r="JG45" s="28">
        <f>求节点($AT$5:$AT$10,BW$5:BW$10,将星节奏统计!IE44)</f>
        <v>2.0595094393209397E-2</v>
      </c>
      <c r="JH45" s="28">
        <f>求节点($AT$5:$AT$10,BX$5:BX$10,将星节奏统计!IF44)</f>
        <v>1.2871933995755876E-2</v>
      </c>
      <c r="JI45" s="28">
        <f>求节点($AT$5:$AT$10,BY$5:BY$10,将星节奏统计!IG44)</f>
        <v>2.0595094393209397E-2</v>
      </c>
      <c r="JJ45" s="28">
        <f>求节点($AT$5:$AT$10,BZ$5:BZ$10,将星节奏统计!IH44)</f>
        <v>1.2871933995755876E-2</v>
      </c>
      <c r="JK45" s="28">
        <f>求节点($AT$5:$AT$10,CA$5:CA$10,将星节奏统计!II44)</f>
        <v>2.5743867991511751E-2</v>
      </c>
      <c r="JL45" s="28">
        <f>求节点($AT$5:$AT$10,CB$5:CB$10,将星节奏统计!IJ44)</f>
        <v>2.5743867991511751E-2</v>
      </c>
      <c r="JM45" s="28">
        <f>求节点($AT$5:$AT$10,CC$5:CC$10,将星节奏统计!IK44)</f>
        <v>2.5743867991511751E-2</v>
      </c>
      <c r="JN45" s="28">
        <f>求节点($AT$5:$AT$10,CD$5:CD$10,将星节奏统计!IL44)</f>
        <v>2.5743867991511751E-2</v>
      </c>
      <c r="JO45" s="28">
        <f>求节点($AT$5:$AT$10,CE$5:CE$10,将星节奏统计!IM44)</f>
        <v>1.5446320794907049E-2</v>
      </c>
      <c r="JP45" s="28">
        <f>求节点($AT$5:$AT$10,CF$5:CF$10,将星节奏统计!IN44)</f>
        <v>1.5446320794907049E-2</v>
      </c>
      <c r="JQ45" s="28">
        <f>求节点($AT$5:$AT$10,CG$5:CG$10,将星节奏统计!IO44)</f>
        <v>1.5446320794907049E-2</v>
      </c>
      <c r="JR45" s="28">
        <f>求节点($AT$5:$AT$10,CH$5:CH$10,将星节奏统计!IP44)</f>
        <v>1.5446320794907049E-2</v>
      </c>
      <c r="JS45" s="28">
        <f>求节点($AT$5:$AT$10,CI$5:CI$10,将星节奏统计!IQ44)</f>
        <v>2.0595094393209397E-2</v>
      </c>
      <c r="JT45" s="28">
        <f>求节点($AT$5:$AT$10,CJ$5:CJ$10,将星节奏统计!IR44)</f>
        <v>1.2871933995755876E-2</v>
      </c>
      <c r="JU45" s="28">
        <f>求节点($AT$5:$AT$10,CK$5:CK$10,将星节奏统计!IS44)</f>
        <v>0</v>
      </c>
      <c r="JV45" s="28">
        <f>求节点($AT$5:$AT$10,CL$5:CL$10,将星节奏统计!IT44)</f>
        <v>0</v>
      </c>
      <c r="JW45" s="28">
        <f>求节点($AT$5:$AT$10,CM$5:CM$10,将星节奏统计!IU44)</f>
        <v>0</v>
      </c>
      <c r="JX45" s="28">
        <f>求节点($AT$5:$AT$10,CN$5:CN$10,将星节奏统计!IV44)</f>
        <v>0</v>
      </c>
      <c r="JY45" s="28">
        <f>求节点($AT$5:$AT$10,CO$5:CO$10,将星节奏统计!IW44)</f>
        <v>0</v>
      </c>
      <c r="JZ45" s="28">
        <f>求节点($AT$5:$AT$10,CP$5:CP$10,将星节奏统计!IX44)</f>
        <v>0</v>
      </c>
      <c r="KA45" s="28">
        <f>求节点($AT$5:$AT$10,CQ$5:CQ$10,将星节奏统计!IY44)</f>
        <v>0</v>
      </c>
      <c r="KB45" s="28">
        <f>求节点($AT$5:$AT$10,CR$5:CR$10,将星节奏统计!IZ44)</f>
        <v>0</v>
      </c>
      <c r="KC45" s="28">
        <f>求节点($AT$5:$AT$10,CS$5:CS$10,将星节奏统计!JA44)</f>
        <v>0</v>
      </c>
      <c r="KD45" s="28">
        <f>求节点($AT$17:$AT$22,AV$17:AV$22,将星节奏统计!JD44)</f>
        <v>0</v>
      </c>
      <c r="KE45" s="28">
        <f>求节点($AT$17:$AT$22,AW$17:AW$22,将星节奏统计!JE44)</f>
        <v>0</v>
      </c>
      <c r="KF45" s="28">
        <f>求节点($AT$17:$AT$22,AX$17:AX$22,将星节奏统计!JF44)</f>
        <v>0</v>
      </c>
      <c r="KG45" s="28">
        <f>求节点($AT$17:$AT$22,AY$17:AY$22,将星节奏统计!JG44)</f>
        <v>9.0227322825653378E-6</v>
      </c>
      <c r="KH45" s="28">
        <f>求节点($AT$17:$AT$22,AZ$17:AZ$22,将星节奏统计!JH44)</f>
        <v>1.3534098423851476E-5</v>
      </c>
      <c r="KI45" s="28">
        <f>求节点($AT$17:$AT$22,BA$17:BA$22,将星节奏统计!JI44)</f>
        <v>1.3534098423851476E-5</v>
      </c>
      <c r="KJ45" s="28">
        <f>求节点($AT$17:$AT$22,BB$17:BB$22,将星节奏统计!JJ44)</f>
        <v>2.0506209733109348E-5</v>
      </c>
      <c r="KK45" s="28">
        <f>求节点($AT$17:$AT$22,BC$17:BC$22,将星节奏统计!JK44)</f>
        <v>0</v>
      </c>
      <c r="KL45" s="28">
        <f>求节点($AT$17:$AT$22,BD$17:BD$22,将星节奏统计!JL44)</f>
        <v>1.3534098423851476E-5</v>
      </c>
      <c r="KM45" s="28">
        <f>求节点($AT$17:$AT$22,BE$17:BE$22,将星节奏统计!JM44)</f>
        <v>0</v>
      </c>
      <c r="KN45" s="28">
        <f>求节点($AT$17:$AT$22,BF$17:BF$22,将星节奏统计!JN44)</f>
        <v>0</v>
      </c>
      <c r="KO45" s="28">
        <f>求节点($AT$17:$AT$22,BG$17:BG$22,将星节奏统计!JO44)</f>
        <v>0</v>
      </c>
      <c r="KP45" s="28">
        <f>求节点($AT$17:$AT$22,BH$17:BH$22,将星节奏统计!JP44)</f>
        <v>0</v>
      </c>
      <c r="KQ45" s="28">
        <f>求节点($AT$17:$AT$22,BI$17:BI$22,将星节奏统计!JQ44)</f>
        <v>0</v>
      </c>
      <c r="KR45" s="28">
        <f>求节点($AT$17:$AT$22,BJ$17:BJ$22,将星节奏统计!JR44)</f>
        <v>0</v>
      </c>
      <c r="KS45" s="28">
        <f>求节点($AT$17:$AT$22,BK$17:BK$22,将星节奏统计!JS44)</f>
        <v>0</v>
      </c>
      <c r="KT45" s="28">
        <f>求节点($AT$17:$AT$22,BL$17:BL$22,将星节奏统计!JT44)</f>
        <v>0</v>
      </c>
      <c r="KU45" s="28">
        <f>求节点($AT$17:$AT$22,BM$17:BM$22,将星节奏统计!JU44)</f>
        <v>0</v>
      </c>
      <c r="KV45" s="28">
        <f>求节点($AT$17:$AT$22,BN$17:BN$22,将星节奏统计!JV44)</f>
        <v>0</v>
      </c>
      <c r="KW45" s="28">
        <f>求节点($AT$17:$AT$22,BO$17:BO$22,将星节奏统计!JW44)</f>
        <v>0</v>
      </c>
      <c r="KX45" s="28">
        <f>求节点($AT$5:$AT$10,AV$5:AV$10,将星节奏统计!KA44)</f>
        <v>8.5394367687175898E-2</v>
      </c>
      <c r="KY45" s="28">
        <f>求节点($AT$5:$AT$10,AW$5:AW$10,将星节奏统计!KB44)</f>
        <v>0.1</v>
      </c>
      <c r="KZ45" s="28">
        <f>求节点($AT$5:$AT$10,AX$5:AX$10,将星节奏统计!KC44)</f>
        <v>3.45093575665045E-2</v>
      </c>
      <c r="LA45" s="28">
        <f>求节点($AT$5:$AT$10,AY$5:AY$10,将星节奏统计!KD44)</f>
        <v>0</v>
      </c>
      <c r="LB45" s="28">
        <f>求节点($AT$5:$AT$10,AZ$5:AZ$10,将星节奏统计!KE44)</f>
        <v>0</v>
      </c>
      <c r="LC45" s="28">
        <f>求节点($AT$5:$AT$10,BA$5:BA$10,将星节奏统计!KF44)</f>
        <v>0</v>
      </c>
      <c r="LD45" s="28">
        <f>求节点($AT$5:$AT$10,BB$5:BB$10,将星节奏统计!KG44)</f>
        <v>0</v>
      </c>
      <c r="LE45" s="28">
        <f>求节点($AT$5:$AT$10,BC$5:BC$10,将星节奏统计!KH44)</f>
        <v>0</v>
      </c>
      <c r="LF45" s="28">
        <f>求节点($AT$5:$AT$10,BD$5:BD$10,将星节奏统计!KI44)</f>
        <v>0</v>
      </c>
      <c r="LG45" s="28">
        <f>求节点($AT$5:$AT$10,BE$5:BE$10,将星节奏统计!KJ44)</f>
        <v>0</v>
      </c>
      <c r="LH45" s="28">
        <f>求节点($AT$5:$AT$10,BF$5:BF$10,将星节奏统计!KK44)</f>
        <v>0</v>
      </c>
      <c r="LI45" s="28">
        <f>求节点($AT$5:$AT$10,BG$5:BG$10,将星节奏统计!KL44)</f>
        <v>0</v>
      </c>
      <c r="LJ45" s="28">
        <f>求节点($AT$5:$AT$10,BH$5:BH$10,将星节奏统计!KM44)</f>
        <v>0</v>
      </c>
      <c r="LK45" s="28">
        <f>求节点($AT$5:$AT$10,BI$5:BI$10,将星节奏统计!KN44)</f>
        <v>0</v>
      </c>
      <c r="LL45" s="28">
        <f>求节点($AT$5:$AT$10,BJ$5:BJ$10,将星节奏统计!KO44)</f>
        <v>0</v>
      </c>
      <c r="LM45" s="28">
        <f>求节点($AT$5:$AT$10,BK$5:BK$10,将星节奏统计!KP44)</f>
        <v>0</v>
      </c>
      <c r="LN45" s="28">
        <f>求节点($AT$5:$AT$10,BL$5:BL$10,将星节奏统计!KQ44)</f>
        <v>0.64888263363636611</v>
      </c>
      <c r="LO45" s="28">
        <f>求节点($AT$5:$AT$10,BM$5:BM$10,将星节奏统计!KR44)</f>
        <v>0.50475144142345507</v>
      </c>
      <c r="LP45" s="28">
        <f>求节点($AT$5:$AT$10,BN$5:BN$10,将星节奏统计!KS44)</f>
        <v>0.6</v>
      </c>
      <c r="LQ45" s="28">
        <f>求节点($AT$5:$AT$10,BO$5:BO$10,将星节奏统计!KT44)</f>
        <v>0</v>
      </c>
      <c r="LR45" s="28">
        <f>求节点($AT$5:$AT$10,BP$5:BP$10,将星节奏统计!KU44)</f>
        <v>0.49347082303450607</v>
      </c>
      <c r="LS45" s="28">
        <f>求节点($AT$5:$AT$10,BQ$5:BQ$10,将星节奏统计!KV44)</f>
        <v>0.32898054868967075</v>
      </c>
      <c r="LT45" s="28">
        <f>求节点($AT$5:$AT$10,BR$5:BR$10,将星节奏统计!KW44)</f>
        <v>0.78375720711727559</v>
      </c>
      <c r="LU45" s="28">
        <f>求节点($AT$5:$AT$10,BS$5:BS$10,将星节奏统计!KX44)</f>
        <v>0</v>
      </c>
      <c r="LV45" s="28">
        <f>求节点($AT$5:$AT$10,BT$5:BT$10,将星节奏统计!KY44)</f>
        <v>0.32898054868967075</v>
      </c>
      <c r="LW45" s="28">
        <f>求节点($AT$5:$AT$10,BU$5:BU$10,将星节奏统计!KZ44)</f>
        <v>0.1</v>
      </c>
      <c r="LX45" s="28">
        <f>求节点($AT$5:$AT$10,BV$5:BV$10,将星节奏统计!LA44)</f>
        <v>0.38484204314082393</v>
      </c>
      <c r="LY45" s="28">
        <f>求节点($AT$5:$AT$10,BW$5:BW$10,将星节奏统计!LB44)</f>
        <v>4.0074171050700581E-2</v>
      </c>
      <c r="LZ45" s="28">
        <f>求节点($AT$5:$AT$10,BX$5:BX$10,将星节奏统计!LC44)</f>
        <v>2.5046356906687862E-2</v>
      </c>
      <c r="MA45" s="28">
        <f>求节点($AT$5:$AT$10,BY$5:BY$10,将星节奏统计!LD44)</f>
        <v>4.0074171050700581E-2</v>
      </c>
      <c r="MB45" s="28">
        <f>求节点($AT$5:$AT$10,BZ$5:BZ$10,将星节奏统计!LE44)</f>
        <v>2.5046356906687862E-2</v>
      </c>
      <c r="MC45" s="28">
        <f>求节点($AT$5:$AT$10,CA$5:CA$10,将星节奏统计!LF44)</f>
        <v>5.0092713813375725E-2</v>
      </c>
      <c r="MD45" s="28">
        <f>求节点($AT$5:$AT$10,CB$5:CB$10,将星节奏统计!LG44)</f>
        <v>5.0092713813375725E-2</v>
      </c>
      <c r="ME45" s="28">
        <f>求节点($AT$5:$AT$10,CC$5:CC$10,将星节奏统计!LH44)</f>
        <v>5.0092713813375725E-2</v>
      </c>
      <c r="MF45" s="28">
        <f>求节点($AT$5:$AT$10,CD$5:CD$10,将星节奏统计!LI44)</f>
        <v>5.0092713813375725E-2</v>
      </c>
      <c r="MG45" s="28">
        <f>求节点($AT$5:$AT$10,CE$5:CE$10,将星节奏统计!LJ44)</f>
        <v>3.0055628288025431E-2</v>
      </c>
      <c r="MH45" s="28">
        <f>求节点($AT$5:$AT$10,CF$5:CF$10,将星节奏统计!LK44)</f>
        <v>3.0055628288025431E-2</v>
      </c>
      <c r="MI45" s="28">
        <f>求节点($AT$5:$AT$10,CG$5:CG$10,将星节奏统计!LL44)</f>
        <v>3.0055628288025431E-2</v>
      </c>
      <c r="MJ45" s="28">
        <f>求节点($AT$5:$AT$10,CH$5:CH$10,将星节奏统计!LM44)</f>
        <v>3.0055628288025431E-2</v>
      </c>
      <c r="MK45" s="28">
        <f>求节点($AT$5:$AT$10,CI$5:CI$10,将星节奏统计!LN44)</f>
        <v>4.0074171050700581E-2</v>
      </c>
      <c r="ML45" s="28">
        <f>求节点($AT$5:$AT$10,CJ$5:CJ$10,将星节奏统计!LO44)</f>
        <v>2.5046356906687862E-2</v>
      </c>
      <c r="MM45" s="28">
        <f>求节点($AT$5:$AT$10,CK$5:CK$10,将星节奏统计!LP44)</f>
        <v>0</v>
      </c>
      <c r="MN45" s="28">
        <f>求节点($AT$5:$AT$10,CL$5:CL$10,将星节奏统计!LQ44)</f>
        <v>0</v>
      </c>
      <c r="MO45" s="28">
        <f>求节点($AT$5:$AT$10,CM$5:CM$10,将星节奏统计!LR44)</f>
        <v>0</v>
      </c>
      <c r="MP45" s="28">
        <f>求节点($AT$5:$AT$10,CN$5:CN$10,将星节奏统计!LS44)</f>
        <v>0</v>
      </c>
      <c r="MQ45" s="28">
        <f>求节点($AT$5:$AT$10,CO$5:CO$10,将星节奏统计!LT44)</f>
        <v>0</v>
      </c>
      <c r="MR45" s="28">
        <f>求节点($AT$5:$AT$10,CP$5:CP$10,将星节奏统计!LU44)</f>
        <v>0</v>
      </c>
      <c r="MS45" s="28">
        <f>求节点($AT$5:$AT$10,CQ$5:CQ$10,将星节奏统计!LV44)</f>
        <v>0</v>
      </c>
      <c r="MT45" s="28">
        <f>求节点($AT$5:$AT$10,CR$5:CR$10,将星节奏统计!LW44)</f>
        <v>0</v>
      </c>
      <c r="MU45" s="28">
        <f>求节点($AT$5:$AT$10,CS$5:CS$10,将星节奏统计!LX44)</f>
        <v>0</v>
      </c>
      <c r="MV45" s="28">
        <f>求节点($AT$17:$AT$22,AV$17:AV$22,将星节奏统计!MA44)</f>
        <v>0</v>
      </c>
      <c r="MW45" s="28">
        <f>求节点($AT$17:$AT$22,AW$17:AW$22,将星节奏统计!MB44)</f>
        <v>0</v>
      </c>
      <c r="MX45" s="28">
        <f>求节点($AT$17:$AT$22,AX$17:AX$22,将星节奏统计!MC44)</f>
        <v>0</v>
      </c>
      <c r="MY45" s="28">
        <f>求节点($AT$17:$AT$22,AY$17:AY$22,将星节奏统计!MD44)</f>
        <v>0</v>
      </c>
      <c r="MZ45" s="28">
        <f>求节点($AT$17:$AT$22,AZ$17:AZ$22,将星节奏统计!ME44)</f>
        <v>0</v>
      </c>
      <c r="NA45" s="28">
        <f>求节点($AT$17:$AT$22,BA$17:BA$22,将星节奏统计!MF44)</f>
        <v>0</v>
      </c>
      <c r="NB45" s="28">
        <f>求节点($AT$17:$AT$22,BB$17:BB$22,将星节奏统计!MG44)</f>
        <v>0</v>
      </c>
      <c r="NC45" s="28">
        <f>求节点($AT$17:$AT$22,BC$17:BC$22,将星节奏统计!MH44)</f>
        <v>0</v>
      </c>
      <c r="ND45" s="28">
        <f>求节点($AT$17:$AT$22,BD$17:BD$22,将星节奏统计!MI44)</f>
        <v>0</v>
      </c>
      <c r="NE45" s="28">
        <f>求节点($AT$17:$AT$22,BE$17:BE$22,将星节奏统计!MJ44)</f>
        <v>0</v>
      </c>
      <c r="NF45" s="28">
        <f>求节点($AT$17:$AT$22,BF$17:BF$22,将星节奏统计!MK44)</f>
        <v>0</v>
      </c>
      <c r="NG45" s="28">
        <f>求节点($AT$17:$AT$22,BG$17:BG$22,将星节奏统计!ML44)</f>
        <v>0</v>
      </c>
      <c r="NH45" s="28">
        <f>求节点($AT$17:$AT$22,BH$17:BH$22,将星节奏统计!MM44)</f>
        <v>0</v>
      </c>
      <c r="NI45" s="28">
        <f>求节点($AT$17:$AT$22,BI$17:BI$22,将星节奏统计!MN44)</f>
        <v>0</v>
      </c>
      <c r="NJ45" s="28">
        <f>求节点($AT$17:$AT$22,BJ$17:BJ$22,将星节奏统计!MO44)</f>
        <v>0</v>
      </c>
      <c r="NK45" s="28">
        <f>求节点($AT$17:$AT$22,BK$17:BK$22,将星节奏统计!MP44)</f>
        <v>0</v>
      </c>
      <c r="NL45" s="28">
        <f>求节点($AT$17:$AT$22,BL$17:BL$22,将星节奏统计!MQ44)</f>
        <v>0</v>
      </c>
      <c r="NM45" s="28">
        <f>求节点($AT$17:$AT$22,BM$17:BM$22,将星节奏统计!MR44)</f>
        <v>0</v>
      </c>
      <c r="NN45" s="28">
        <f>求节点($AT$17:$AT$22,BN$17:BN$22,将星节奏统计!MS44)</f>
        <v>0</v>
      </c>
      <c r="NO45" s="28">
        <f>求节点($AT$17:$AT$22,BO$17:BO$22,将星节奏统计!MT44)</f>
        <v>0</v>
      </c>
      <c r="NP45" s="28">
        <f>求节点($AT$5:$AT$10,AV$5:AV$10,将星节奏统计!MX44)</f>
        <v>9.6708207584000519E-2</v>
      </c>
      <c r="NQ45" s="28">
        <f>求节点($AT$5:$AT$10,AW$5:AW$10,将星节奏统计!MY44)</f>
        <v>0.1</v>
      </c>
      <c r="NR45" s="28">
        <f>求节点($AT$5:$AT$10,AX$5:AX$10,将星节奏统计!MZ44)</f>
        <v>4.4943178752889335E-2</v>
      </c>
      <c r="NS45" s="28">
        <f>求节点($AT$5:$AT$10,AY$5:AY$10,将星节奏统计!NA44)</f>
        <v>0</v>
      </c>
      <c r="NT45" s="28">
        <f>求节点($AT$5:$AT$10,AZ$5:AZ$10,将星节奏统计!NB44)</f>
        <v>0</v>
      </c>
      <c r="NU45" s="28">
        <f>求节点($AT$5:$AT$10,BA$5:BA$10,将星节奏统计!NC44)</f>
        <v>0</v>
      </c>
      <c r="NV45" s="28">
        <f>求节点($AT$5:$AT$10,BB$5:BB$10,将星节奏统计!ND44)</f>
        <v>0</v>
      </c>
      <c r="NW45" s="28">
        <f>求节点($AT$5:$AT$10,BC$5:BC$10,将星节奏统计!NE44)</f>
        <v>0</v>
      </c>
      <c r="NX45" s="28">
        <f>求节点($AT$5:$AT$10,BD$5:BD$10,将星节奏统计!NF44)</f>
        <v>0</v>
      </c>
      <c r="NY45" s="28">
        <f>求节点($AT$5:$AT$10,BE$5:BE$10,将星节奏统计!NG44)</f>
        <v>0</v>
      </c>
      <c r="NZ45" s="28">
        <f>求节点($AT$5:$AT$10,BF$5:BF$10,将星节奏统计!NH44)</f>
        <v>0</v>
      </c>
      <c r="OA45" s="28">
        <f>求节点($AT$5:$AT$10,BG$5:BG$10,将星节奏统计!NI44)</f>
        <v>0</v>
      </c>
      <c r="OB45" s="28">
        <f>求节点($AT$5:$AT$10,BH$5:BH$10,将星节奏统计!NJ44)</f>
        <v>0</v>
      </c>
      <c r="OC45" s="28">
        <f>求节点($AT$5:$AT$10,BI$5:BI$10,将星节奏统计!NK44)</f>
        <v>0</v>
      </c>
      <c r="OD45" s="28">
        <f>求节点($AT$5:$AT$10,BJ$5:BJ$10,将星节奏统计!NL44)</f>
        <v>0</v>
      </c>
      <c r="OE45" s="28">
        <f>求节点($AT$5:$AT$10,BK$5:BK$10,将星节奏统计!NM44)</f>
        <v>0</v>
      </c>
      <c r="OF45" s="28">
        <f>求节点($AT$5:$AT$10,BL$5:BL$10,将星节奏统计!NN44)</f>
        <v>0.81144019555236668</v>
      </c>
      <c r="OG45" s="28">
        <f>求节点($AT$5:$AT$10,BM$5:BM$10,将星节奏统计!NO44)</f>
        <v>0.54455453221248185</v>
      </c>
      <c r="OH45" s="28">
        <f>求节点($AT$5:$AT$10,BN$5:BN$10,将星节奏统计!NP44)</f>
        <v>0.6</v>
      </c>
      <c r="OI45" s="28">
        <f>求节点($AT$5:$AT$10,BO$5:BO$10,将星节奏统计!NQ44)</f>
        <v>0</v>
      </c>
      <c r="OJ45" s="28">
        <f>求节点($AT$5:$AT$10,BP$5:BP$10,将星节奏统计!NR44)</f>
        <v>0.62467653522831312</v>
      </c>
      <c r="OK45" s="28">
        <f>求节点($AT$5:$AT$10,BQ$5:BQ$10,将星节奏统计!NS44)</f>
        <v>0.41645102348554214</v>
      </c>
      <c r="OL45" s="28">
        <f>求节点($AT$5:$AT$10,BR$5:BR$10,将星节奏统计!NT44)</f>
        <v>0.9</v>
      </c>
      <c r="OM45" s="28">
        <f>求节点($AT$5:$AT$10,BS$5:BS$10,将星节奏统计!NU44)</f>
        <v>0</v>
      </c>
      <c r="ON45" s="28">
        <f>求节点($AT$5:$AT$10,BT$5:BT$10,将星节奏统计!NV44)</f>
        <v>0.41645102348554214</v>
      </c>
      <c r="OO45" s="28">
        <f>求节点($AT$5:$AT$10,BU$5:BU$10,将星节奏统计!NW44)</f>
        <v>0.1</v>
      </c>
      <c r="OP45" s="28">
        <f>求节点($AT$5:$AT$10,BV$5:BV$10,将星节奏统计!NX44)</f>
        <v>0.46009089978130052</v>
      </c>
      <c r="OQ45" s="28">
        <f>求节点($AT$5:$AT$10,BW$5:BW$10,将星节奏统计!NY44)</f>
        <v>5.6560497715797006E-2</v>
      </c>
      <c r="OR45" s="28">
        <f>求节点($AT$5:$AT$10,BX$5:BX$10,将星节奏统计!NZ44)</f>
        <v>3.5350311072373131E-2</v>
      </c>
      <c r="OS45" s="28">
        <f>求节点($AT$5:$AT$10,BY$5:BY$10,将星节奏统计!OA44)</f>
        <v>5.6560497715797006E-2</v>
      </c>
      <c r="OT45" s="28">
        <f>求节点($AT$5:$AT$10,BZ$5:BZ$10,将星节奏统计!OB44)</f>
        <v>3.5350311072373131E-2</v>
      </c>
      <c r="OU45" s="28">
        <f>求节点($AT$5:$AT$10,CA$5:CA$10,将星节奏统计!OC44)</f>
        <v>7.0700622144746261E-2</v>
      </c>
      <c r="OV45" s="28">
        <f>求节点($AT$5:$AT$10,CB$5:CB$10,将星节奏统计!OD44)</f>
        <v>7.0700622144746261E-2</v>
      </c>
      <c r="OW45" s="28">
        <f>求节点($AT$5:$AT$10,CC$5:CC$10,将星节奏统计!OE44)</f>
        <v>7.0700622144746261E-2</v>
      </c>
      <c r="OX45" s="28">
        <f>求节点($AT$5:$AT$10,CD$5:CD$10,将星节奏统计!OF44)</f>
        <v>7.0700622144746261E-2</v>
      </c>
      <c r="OY45" s="28">
        <f>求节点($AT$5:$AT$10,CE$5:CE$10,将星节奏统计!OG44)</f>
        <v>4.2420373286847751E-2</v>
      </c>
      <c r="OZ45" s="28">
        <f>求节点($AT$5:$AT$10,CF$5:CF$10,将星节奏统计!OH44)</f>
        <v>4.2420373286847751E-2</v>
      </c>
      <c r="PA45" s="28">
        <f>求节点($AT$5:$AT$10,CG$5:CG$10,将星节奏统计!OI44)</f>
        <v>4.2420373286847751E-2</v>
      </c>
      <c r="PB45" s="28">
        <f>求节点($AT$5:$AT$10,CH$5:CH$10,将星节奏统计!OJ44)</f>
        <v>4.2420373286847751E-2</v>
      </c>
      <c r="PC45" s="28">
        <f>求节点($AT$5:$AT$10,CI$5:CI$10,将星节奏统计!OK44)</f>
        <v>5.6560497715797006E-2</v>
      </c>
      <c r="PD45" s="28">
        <f>求节点($AT$5:$AT$10,CJ$5:CJ$10,将星节奏统计!OL44)</f>
        <v>3.5350311072373131E-2</v>
      </c>
      <c r="PE45" s="28">
        <f>求节点($AT$5:$AT$10,CK$5:CK$10,将星节奏统计!OM44)</f>
        <v>0</v>
      </c>
      <c r="PF45" s="28">
        <f>求节点($AT$5:$AT$10,CL$5:CL$10,将星节奏统计!ON44)</f>
        <v>0</v>
      </c>
      <c r="PG45" s="28">
        <f>求节点($AT$5:$AT$10,CM$5:CM$10,将星节奏统计!OO44)</f>
        <v>0</v>
      </c>
      <c r="PH45" s="28">
        <f>求节点($AT$5:$AT$10,CN$5:CN$10,将星节奏统计!OP44)</f>
        <v>0</v>
      </c>
      <c r="PI45" s="28">
        <f>求节点($AT$5:$AT$10,CO$5:CO$10,将星节奏统计!OQ44)</f>
        <v>0</v>
      </c>
      <c r="PJ45" s="28">
        <f>求节点($AT$5:$AT$10,CP$5:CP$10,将星节奏统计!OR44)</f>
        <v>0</v>
      </c>
      <c r="PK45" s="28">
        <f>求节点($AT$5:$AT$10,CQ$5:CQ$10,将星节奏统计!OS44)</f>
        <v>0</v>
      </c>
      <c r="PL45" s="28">
        <f>求节点($AT$5:$AT$10,CR$5:CR$10,将星节奏统计!OT44)</f>
        <v>0</v>
      </c>
      <c r="PM45" s="28">
        <f>求节点($AT$5:$AT$10,CS$5:CS$10,将星节奏统计!OU44)</f>
        <v>0</v>
      </c>
      <c r="PN45" s="28">
        <f>求节点($AT$17:$AT$22,AV$17:AV$22,将星节奏统计!OX44)</f>
        <v>0</v>
      </c>
      <c r="PO45" s="28">
        <f>求节点($AT$17:$AT$22,AW$17:AW$22,将星节奏统计!OY44)</f>
        <v>0</v>
      </c>
      <c r="PP45" s="28">
        <f>求节点($AT$17:$AT$22,AX$17:AX$22,将星节奏统计!OZ44)</f>
        <v>0</v>
      </c>
      <c r="PQ45" s="28">
        <f>求节点($AT$17:$AT$22,AY$17:AY$22,将星节奏统计!PA44)</f>
        <v>7.4515920295975535E-6</v>
      </c>
      <c r="PR45" s="28">
        <f>求节点($AT$17:$AT$22,AZ$17:AZ$22,将星节奏统计!PB44)</f>
        <v>1.117738804439633E-5</v>
      </c>
      <c r="PS45" s="28">
        <f>求节点($AT$17:$AT$22,BA$17:BA$22,将星节奏统计!PC44)</f>
        <v>1.117738804439633E-5</v>
      </c>
      <c r="PT45" s="28">
        <f>求节点($AT$17:$AT$22,BB$17:BB$22,将星节奏统计!PD44)</f>
        <v>1.6935436430901007E-5</v>
      </c>
      <c r="PU45" s="28">
        <f>求节点($AT$17:$AT$22,BC$17:BC$22,将星节奏统计!PE44)</f>
        <v>0</v>
      </c>
      <c r="PV45" s="28">
        <f>求节点($AT$17:$AT$22,BD$17:BD$22,将星节奏统计!PF44)</f>
        <v>1.117738804439633E-5</v>
      </c>
      <c r="PW45" s="28">
        <f>求节点($AT$17:$AT$22,BE$17:BE$22,将星节奏统计!PG44)</f>
        <v>0</v>
      </c>
      <c r="PX45" s="28">
        <f>求节点($AT$17:$AT$22,BF$17:BF$22,将星节奏统计!PH44)</f>
        <v>0</v>
      </c>
      <c r="PY45" s="28">
        <f>求节点($AT$17:$AT$22,BG$17:BG$22,将星节奏统计!PI44)</f>
        <v>0</v>
      </c>
      <c r="PZ45" s="28">
        <f>求节点($AT$17:$AT$22,BH$17:BH$22,将星节奏统计!PJ44)</f>
        <v>0</v>
      </c>
      <c r="QA45" s="28">
        <f>求节点($AT$17:$AT$22,BI$17:BI$22,将星节奏统计!PK44)</f>
        <v>0</v>
      </c>
      <c r="QB45" s="28">
        <f>求节点($AT$17:$AT$22,BJ$17:BJ$22,将星节奏统计!PL44)</f>
        <v>0</v>
      </c>
      <c r="QC45" s="28">
        <f>求节点($AT$17:$AT$22,BK$17:BK$22,将星节奏统计!PM44)</f>
        <v>0</v>
      </c>
      <c r="QD45" s="28">
        <f>求节点($AT$17:$AT$22,BL$17:BL$22,将星节奏统计!PN44)</f>
        <v>0</v>
      </c>
      <c r="QE45" s="28">
        <f>求节点($AT$17:$AT$22,BM$17:BM$22,将星节奏统计!PO44)</f>
        <v>0</v>
      </c>
      <c r="QF45" s="28">
        <f>求节点($AT$17:$AT$22,BN$17:BN$22,将星节奏统计!PP44)</f>
        <v>0</v>
      </c>
      <c r="QG45" s="28">
        <f>求节点($AT$17:$AT$22,BO$17:BO$22,将星节奏统计!PQ44)</f>
        <v>0</v>
      </c>
      <c r="QJ45" s="3">
        <v>41</v>
      </c>
      <c r="QK45" s="28">
        <f t="shared" ca="1" si="61"/>
        <v>0.35196198852591076</v>
      </c>
      <c r="QL45" s="28">
        <f t="shared" ca="1" si="61"/>
        <v>0.39532224312467612</v>
      </c>
      <c r="QM45" s="28">
        <f t="shared" ca="1" si="61"/>
        <v>0.46934370142221926</v>
      </c>
      <c r="QN45" s="28">
        <f t="shared" ca="1" si="61"/>
        <v>0.65780824011627648</v>
      </c>
      <c r="QO45" s="28">
        <f t="shared" ca="1" si="61"/>
        <v>0.79086843789303662</v>
      </c>
      <c r="QP45" s="28">
        <f t="shared" ca="1" si="62"/>
        <v>3.6661073514975773E-2</v>
      </c>
      <c r="QQ45" s="28">
        <f t="shared" ca="1" si="62"/>
        <v>4.4731927880650307E-2</v>
      </c>
      <c r="QR45" s="28">
        <f t="shared" ca="1" si="62"/>
        <v>6.1785283179628191E-2</v>
      </c>
      <c r="QS45" s="28">
        <f t="shared" ca="1" si="62"/>
        <v>0.12022251315210175</v>
      </c>
      <c r="QT45" s="28">
        <f t="shared" ca="1" si="62"/>
        <v>0.169681493147391</v>
      </c>
      <c r="QU45" s="28">
        <f t="shared" ca="1" si="63"/>
        <v>8.0884807982844656E-2</v>
      </c>
      <c r="QV45" s="28">
        <f t="shared" ca="1" si="63"/>
        <v>8.6498619064314733E-2</v>
      </c>
      <c r="QW45" s="28">
        <f t="shared" ca="1" si="63"/>
        <v>9.7245637960291911E-2</v>
      </c>
      <c r="QX45" s="28">
        <f t="shared" ca="1" si="63"/>
        <v>0.1</v>
      </c>
      <c r="QY45" s="28">
        <f t="shared" ca="1" si="63"/>
        <v>0.1</v>
      </c>
      <c r="QZ45" s="28">
        <f t="shared" ca="1" si="64"/>
        <v>0.22064536328086115</v>
      </c>
      <c r="RA45" s="28">
        <f t="shared" ca="1" si="64"/>
        <v>0.24667282921600428</v>
      </c>
      <c r="RB45" s="28">
        <f t="shared" ca="1" si="64"/>
        <v>0.29825191601111367</v>
      </c>
      <c r="RC45" s="28">
        <f t="shared" ca="1" si="64"/>
        <v>0.44075641341806676</v>
      </c>
      <c r="RD45" s="28">
        <f t="shared" ca="1" si="64"/>
        <v>0.5156686099749439</v>
      </c>
      <c r="RE45" s="28">
        <f t="shared" ca="1" si="65"/>
        <v>2.2913170946859858E-2</v>
      </c>
      <c r="RF45" s="28">
        <f t="shared" ca="1" si="65"/>
        <v>2.7957454925406452E-2</v>
      </c>
      <c r="RG45" s="28">
        <f t="shared" ca="1" si="65"/>
        <v>3.8615801987267627E-2</v>
      </c>
      <c r="RH45" s="28">
        <f t="shared" ca="1" si="65"/>
        <v>7.5139070720063594E-2</v>
      </c>
      <c r="RI45" s="28">
        <f t="shared" ca="1" si="65"/>
        <v>0.10605093321711939</v>
      </c>
      <c r="RJ45" s="28">
        <f t="shared" ca="1" si="66"/>
        <v>1.6195831534752611E-5</v>
      </c>
      <c r="RK45" s="28">
        <f t="shared" ca="1" si="66"/>
        <v>0</v>
      </c>
      <c r="RL45" s="28">
        <f t="shared" ca="1" si="66"/>
        <v>1.414928471584441E-5</v>
      </c>
      <c r="RM45" s="28">
        <f t="shared" ca="1" si="66"/>
        <v>0</v>
      </c>
      <c r="RN45" s="28">
        <f t="shared" ca="1" si="66"/>
        <v>1.1685451137322805E-5</v>
      </c>
      <c r="RO45" s="28">
        <f t="shared" ca="1" si="67"/>
        <v>1.5491664946284955E-5</v>
      </c>
      <c r="RP45" s="28">
        <f t="shared" ca="1" si="67"/>
        <v>0</v>
      </c>
      <c r="RQ45" s="28">
        <f t="shared" ca="1" si="67"/>
        <v>1.3534098423851476E-5</v>
      </c>
      <c r="RR45" s="28">
        <f t="shared" ca="1" si="67"/>
        <v>0</v>
      </c>
      <c r="RS45" s="28">
        <f t="shared" ca="1" si="67"/>
        <v>1.117738804439633E-5</v>
      </c>
      <c r="RT45" s="28">
        <f t="shared" ca="1" si="68"/>
        <v>3.9704749811234188E-2</v>
      </c>
      <c r="RU45" s="28">
        <f t="shared" ca="1" si="68"/>
        <v>4.5590414209150679E-2</v>
      </c>
      <c r="RV45" s="28">
        <f t="shared" ca="1" si="68"/>
        <v>5.7887927129919095E-2</v>
      </c>
      <c r="RW45" s="28">
        <f t="shared" ca="1" si="68"/>
        <v>8.5394367687175898E-2</v>
      </c>
      <c r="RX45" s="28">
        <f t="shared" ca="1" si="68"/>
        <v>9.6708207584000519E-2</v>
      </c>
      <c r="RY45" s="28">
        <f t="shared" ca="1" si="69"/>
        <v>9.5021413247980482E-2</v>
      </c>
      <c r="RZ45" s="28">
        <f t="shared" ca="1" si="69"/>
        <v>0.10374736675684929</v>
      </c>
      <c r="SA45" s="28">
        <f t="shared" ca="1" si="69"/>
        <v>0.12045086951318072</v>
      </c>
      <c r="SB45" s="28">
        <f t="shared" ca="1" si="69"/>
        <v>0.13450935756650451</v>
      </c>
      <c r="SC45" s="28">
        <f t="shared" ca="1" si="69"/>
        <v>0.14494317875288934</v>
      </c>
    </row>
    <row r="46" spans="5:497" x14ac:dyDescent="0.2">
      <c r="L46" s="5">
        <v>1</v>
      </c>
      <c r="M46" s="59">
        <v>43</v>
      </c>
      <c r="N46" s="59" t="s">
        <v>599</v>
      </c>
      <c r="O46" s="59">
        <f>IF(将星标签统计!K45="",0,1)</f>
        <v>0</v>
      </c>
      <c r="P46" s="59" t="s">
        <v>444</v>
      </c>
      <c r="Q46" s="39">
        <v>1</v>
      </c>
      <c r="R46" s="40">
        <f t="shared" si="59"/>
        <v>1</v>
      </c>
      <c r="S46" s="55">
        <f t="shared" si="70"/>
        <v>0</v>
      </c>
      <c r="T46" s="55">
        <v>0</v>
      </c>
      <c r="U46" s="55">
        <v>0</v>
      </c>
      <c r="V46" s="55">
        <v>0</v>
      </c>
      <c r="W46" s="55">
        <v>0</v>
      </c>
      <c r="X46" s="55">
        <v>0</v>
      </c>
      <c r="Y46" s="55">
        <v>0</v>
      </c>
      <c r="AC46" s="5">
        <v>0</v>
      </c>
      <c r="AD46" s="5">
        <v>43</v>
      </c>
      <c r="AE46" s="5" t="str">
        <f>IF(将星标签统计!BF45="","",将星标签统计!BF45)</f>
        <v/>
      </c>
      <c r="AF46" s="5">
        <f>IF(将星标签统计!CA45=0,0,1)</f>
        <v>0</v>
      </c>
      <c r="AH46" s="5">
        <f t="shared" si="25"/>
        <v>0</v>
      </c>
      <c r="AI46" s="28">
        <f t="shared" si="60"/>
        <v>0</v>
      </c>
      <c r="AJ46" s="55">
        <f t="shared" si="26"/>
        <v>0</v>
      </c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U46" s="3">
        <v>42</v>
      </c>
      <c r="CV46" s="28">
        <f>求节点($AT$5:$AT$10,AV$5:AV$10,将星节奏统计!BJ45)</f>
        <v>4.108262881552853E-2</v>
      </c>
      <c r="CW46" s="28">
        <f>求节点($AT$5:$AT$10,AW$5:AW$10,将星节奏统计!BK45)</f>
        <v>8.2150573688962697E-2</v>
      </c>
      <c r="CX46" s="28">
        <f>求节点($AT$5:$AT$10,AX$5:AX$10,将星节奏统计!BL45)</f>
        <v>1.2903422399220765E-2</v>
      </c>
      <c r="CY46" s="28">
        <f>求节点($AT$5:$AT$10,AY$5:AY$10,将星节奏统计!BM45)</f>
        <v>0</v>
      </c>
      <c r="CZ46" s="28">
        <f>求节点($AT$5:$AT$10,AZ$5:AZ$10,将星节奏统计!BN45)</f>
        <v>0</v>
      </c>
      <c r="DA46" s="28">
        <f>求节点($AT$5:$AT$10,BA$5:BA$10,将星节奏统计!BO45)</f>
        <v>0</v>
      </c>
      <c r="DB46" s="28">
        <f>求节点($AT$5:$AT$10,BB$5:BB$10,将星节奏统计!BP45)</f>
        <v>0</v>
      </c>
      <c r="DC46" s="28">
        <f>求节点($AT$5:$AT$10,BC$5:BC$10,将星节奏统计!BQ45)</f>
        <v>0</v>
      </c>
      <c r="DD46" s="28">
        <f>求节点($AT$5:$AT$10,BD$5:BD$10,将星节奏统计!BR45)</f>
        <v>0</v>
      </c>
      <c r="DE46" s="28">
        <f>求节点($AT$5:$AT$10,BE$5:BE$10,将星节奏统计!BS45)</f>
        <v>0</v>
      </c>
      <c r="DF46" s="28">
        <f>求节点($AT$5:$AT$10,BF$5:BF$10,将星节奏统计!BT45)</f>
        <v>0</v>
      </c>
      <c r="DG46" s="28">
        <f>求节点($AT$5:$AT$10,BG$5:BG$10,将星节奏统计!BU45)</f>
        <v>0</v>
      </c>
      <c r="DH46" s="28">
        <f>求节点($AT$5:$AT$10,BH$5:BH$10,将星节奏统计!BV45)</f>
        <v>0</v>
      </c>
      <c r="DI46" s="28">
        <f>求节点($AT$5:$AT$10,BI$5:BI$10,将星节奏统计!BW45)</f>
        <v>0</v>
      </c>
      <c r="DJ46" s="28">
        <f>求节点($AT$5:$AT$10,BJ$5:BJ$10,将星节奏统计!BX45)</f>
        <v>0</v>
      </c>
      <c r="DK46" s="28">
        <f>求节点($AT$5:$AT$10,BK$5:BK$10,将星节奏统计!BY45)</f>
        <v>0</v>
      </c>
      <c r="DL46" s="28">
        <f>求节点($AT$5:$AT$10,BL$5:BL$10,将星节奏统计!BZ45)</f>
        <v>0.45792439686523173</v>
      </c>
      <c r="DM46" s="28">
        <f>求节点($AT$5:$AT$10,BM$5:BM$10,将星节奏统计!CA45)</f>
        <v>0.35806844798441534</v>
      </c>
      <c r="DN46" s="28">
        <f>求节点($AT$5:$AT$10,BN$5:BN$10,将星节奏统计!CB45)</f>
        <v>0.28172370665367941</v>
      </c>
      <c r="DO46" s="28">
        <f>求节点($AT$5:$AT$10,BO$5:BO$10,将星节奏统计!CC45)</f>
        <v>0</v>
      </c>
      <c r="DP46" s="28">
        <f>求节点($AT$5:$AT$10,BP$5:BP$10,将星节奏统计!CD45)</f>
        <v>0.20875828798998125</v>
      </c>
      <c r="DQ46" s="28">
        <f>求节点($AT$5:$AT$10,BQ$5:BQ$10,将星节奏统计!CE45)</f>
        <v>0.13917219199332087</v>
      </c>
      <c r="DR46" s="28">
        <f>求节点($AT$5:$AT$10,BR$5:BR$10,将星节奏统计!CF45)</f>
        <v>0.35806844798441534</v>
      </c>
      <c r="DS46" s="28">
        <f>求节点($AT$5:$AT$10,BS$5:BS$10,将星节奏统计!CG45)</f>
        <v>0</v>
      </c>
      <c r="DT46" s="28">
        <f>求节点($AT$5:$AT$10,BT$5:BT$10,将星节奏统计!CH45)</f>
        <v>0.13917219199332087</v>
      </c>
      <c r="DU46" s="28">
        <f>求节点($AT$5:$AT$10,BU$5:BU$10,将星节奏统计!CI45)</f>
        <v>8.408546224108418E-2</v>
      </c>
      <c r="DV46" s="28">
        <f>求节点($AT$5:$AT$10,BV$5:BV$10,将星节奏统计!CJ45)</f>
        <v>0.30818948235624544</v>
      </c>
      <c r="DW46" s="28">
        <f>求节点($AT$5:$AT$10,BW$5:BW$10,将星节奏统计!CK45)</f>
        <v>1.2826945800696835E-2</v>
      </c>
      <c r="DX46" s="28">
        <f>求节点($AT$5:$AT$10,BX$5:BX$10,将星节奏统计!CL45)</f>
        <v>8.0168411254355268E-3</v>
      </c>
      <c r="DY46" s="28">
        <f>求节点($AT$5:$AT$10,BY$5:BY$10,将星节奏统计!CM45)</f>
        <v>1.2826945800696835E-2</v>
      </c>
      <c r="DZ46" s="28">
        <f>求节点($AT$5:$AT$10,BZ$5:BZ$10,将星节奏统计!CN45)</f>
        <v>8.0168411254355268E-3</v>
      </c>
      <c r="EA46" s="28">
        <f>求节点($AT$5:$AT$10,CA$5:CA$10,将星节奏统计!CO45)</f>
        <v>1.6033682250871054E-2</v>
      </c>
      <c r="EB46" s="28">
        <f>求节点($AT$5:$AT$10,CB$5:CB$10,将星节奏统计!CP45)</f>
        <v>1.6033682250871054E-2</v>
      </c>
      <c r="EC46" s="28">
        <f>求节点($AT$5:$AT$10,CC$5:CC$10,将星节奏统计!CQ45)</f>
        <v>1.6033682250871054E-2</v>
      </c>
      <c r="ED46" s="28">
        <f>求节点($AT$5:$AT$10,CD$5:CD$10,将星节奏统计!CR45)</f>
        <v>1.6033682250871054E-2</v>
      </c>
      <c r="EE46" s="28">
        <f>求节点($AT$5:$AT$10,CE$5:CE$10,将星节奏统计!CS45)</f>
        <v>9.6202093505226294E-3</v>
      </c>
      <c r="EF46" s="28">
        <f>求节点($AT$5:$AT$10,CF$5:CF$10,将星节奏统计!CT45)</f>
        <v>9.6202093505226294E-3</v>
      </c>
      <c r="EG46" s="28">
        <f>求节点($AT$5:$AT$10,CG$5:CG$10,将星节奏统计!CU45)</f>
        <v>9.6202093505226294E-3</v>
      </c>
      <c r="EH46" s="28">
        <f>求节点($AT$5:$AT$10,CH$5:CH$10,将星节奏统计!CV45)</f>
        <v>9.6202093505226294E-3</v>
      </c>
      <c r="EI46" s="28">
        <f>求节点($AT$5:$AT$10,CI$5:CI$10,将星节奏统计!CW45)</f>
        <v>1.2826945800696835E-2</v>
      </c>
      <c r="EJ46" s="28">
        <f>求节点($AT$5:$AT$10,CJ$5:CJ$10,将星节奏统计!CX45)</f>
        <v>8.0168411254355268E-3</v>
      </c>
      <c r="EK46" s="28">
        <f>求节点($AT$5:$AT$10,CK$5:CK$10,将星节奏统计!CY45)</f>
        <v>0</v>
      </c>
      <c r="EL46" s="28">
        <f>求节点($AT$5:$AT$10,CL$5:CL$10,将星节奏统计!CZ45)</f>
        <v>0</v>
      </c>
      <c r="EM46" s="28">
        <f>求节点($AT$5:$AT$10,CM$5:CM$10,将星节奏统计!DA45)</f>
        <v>0</v>
      </c>
      <c r="EN46" s="28">
        <f>求节点($AT$5:$AT$10,CN$5:CN$10,将星节奏统计!DB45)</f>
        <v>0</v>
      </c>
      <c r="EO46" s="28">
        <f>求节点($AT$5:$AT$10,CO$5:CO$10,将星节奏统计!DC45)</f>
        <v>0</v>
      </c>
      <c r="EP46" s="28">
        <f>求节点($AT$5:$AT$10,CP$5:CP$10,将星节奏统计!DD45)</f>
        <v>0</v>
      </c>
      <c r="EQ46" s="28">
        <f>求节点($AT$5:$AT$10,CQ$5:CQ$10,将星节奏统计!DE45)</f>
        <v>0</v>
      </c>
      <c r="ER46" s="28">
        <f>求节点($AT$5:$AT$10,CR$5:CR$10,将星节奏统计!DF45)</f>
        <v>0</v>
      </c>
      <c r="ES46" s="28">
        <f>求节点($AT$5:$AT$10,CS$5:CS$10,将星节奏统计!DG45)</f>
        <v>0</v>
      </c>
      <c r="ET46" s="28">
        <f>求节点($AT$17:$AT$22,AV$17:AV$22,将星节奏统计!DJ45)</f>
        <v>0</v>
      </c>
      <c r="EU46" s="28">
        <f>求节点($AT$17:$AT$22,AW$17:AW$22,将星节奏统计!DK45)</f>
        <v>0</v>
      </c>
      <c r="EV46" s="28">
        <f>求节点($AT$17:$AT$22,AX$17:AX$22,将星节奏统计!DL45)</f>
        <v>0</v>
      </c>
      <c r="EW46" s="28">
        <f>求节点($AT$17:$AT$22,AY$17:AY$22,将星节奏统计!DM45)</f>
        <v>1.1137031805382586E-5</v>
      </c>
      <c r="EX46" s="28">
        <f>求节点($AT$17:$AT$22,AZ$17:AZ$22,将星节奏统计!DN45)</f>
        <v>1.6705547708072144E-5</v>
      </c>
      <c r="EY46" s="28">
        <f>求节点($AT$17:$AT$22,BA$17:BA$22,将星节奏统计!DO45)</f>
        <v>1.6705547708072144E-5</v>
      </c>
      <c r="EZ46" s="28">
        <f>求节点($AT$17:$AT$22,BB$17:BB$22,将星节奏统计!DP45)</f>
        <v>2.5311435921323427E-5</v>
      </c>
      <c r="FA46" s="28">
        <f>求节点($AT$17:$AT$22,BC$17:BC$22,将星节奏统计!DQ45)</f>
        <v>0</v>
      </c>
      <c r="FB46" s="28">
        <f>求节点($AT$17:$AT$22,BD$17:BD$22,将星节奏统计!DR45)</f>
        <v>1.6705547708072144E-5</v>
      </c>
      <c r="FC46" s="28">
        <f>求节点($AT$17:$AT$22,BE$17:BE$22,将星节奏统计!DS45)</f>
        <v>0</v>
      </c>
      <c r="FD46" s="28">
        <f>求节点($AT$17:$AT$22,BF$17:BF$22,将星节奏统计!DT45)</f>
        <v>0</v>
      </c>
      <c r="FE46" s="28">
        <f>求节点($AT$17:$AT$22,BG$17:BG$22,将星节奏统计!DU45)</f>
        <v>0</v>
      </c>
      <c r="FF46" s="28">
        <f>求节点($AT$17:$AT$22,BH$17:BH$22,将星节奏统计!DV45)</f>
        <v>0</v>
      </c>
      <c r="FG46" s="28">
        <f>求节点($AT$17:$AT$22,BI$17:BI$22,将星节奏统计!DW45)</f>
        <v>0</v>
      </c>
      <c r="FH46" s="28">
        <f>求节点($AT$17:$AT$22,BJ$17:BJ$22,将星节奏统计!DX45)</f>
        <v>0</v>
      </c>
      <c r="FI46" s="28">
        <f>求节点($AT$17:$AT$22,BK$17:BK$22,将星节奏统计!DY45)</f>
        <v>0</v>
      </c>
      <c r="FJ46" s="28">
        <f>求节点($AT$17:$AT$22,BL$17:BL$22,将星节奏统计!DZ45)</f>
        <v>0</v>
      </c>
      <c r="FK46" s="28">
        <f>求节点($AT$17:$AT$22,BM$17:BM$22,将星节奏统计!EA45)</f>
        <v>0</v>
      </c>
      <c r="FL46" s="28">
        <f>求节点($AT$17:$AT$22,BN$17:BN$22,将星节奏统计!EB45)</f>
        <v>0</v>
      </c>
      <c r="FM46" s="28">
        <f>求节点($AT$17:$AT$22,BO$17:BO$22,将星节奏统计!EC45)</f>
        <v>0</v>
      </c>
      <c r="FN46" s="28">
        <f>求节点($AT$5:$AT$10,AV$5:AV$10,将星节奏统计!EG45)</f>
        <v>4.7239099951793137E-2</v>
      </c>
      <c r="FO46" s="28">
        <f>求节点($AT$5:$AT$10,AW$5:AW$10,将星节奏统计!EH45)</f>
        <v>8.8088881198099517E-2</v>
      </c>
      <c r="FP46" s="28">
        <f>求节点($AT$5:$AT$10,AX$5:AX$10,将星节奏统计!EI45)</f>
        <v>1.576618147758381E-2</v>
      </c>
      <c r="FQ46" s="28">
        <f>求节点($AT$5:$AT$10,AY$5:AY$10,将星节奏统计!EJ45)</f>
        <v>0</v>
      </c>
      <c r="FR46" s="28">
        <f>求节点($AT$5:$AT$10,AZ$5:AZ$10,将星节奏统计!EK45)</f>
        <v>0</v>
      </c>
      <c r="FS46" s="28">
        <f>求节点($AT$5:$AT$10,BA$5:BA$10,将星节奏统计!EL45)</f>
        <v>0</v>
      </c>
      <c r="FT46" s="28">
        <f>求节点($AT$5:$AT$10,BB$5:BB$10,将星节奏统计!EM45)</f>
        <v>0</v>
      </c>
      <c r="FU46" s="28">
        <f>求节点($AT$5:$AT$10,BC$5:BC$10,将星节奏统计!EN45)</f>
        <v>0</v>
      </c>
      <c r="FV46" s="28">
        <f>求节点($AT$5:$AT$10,BD$5:BD$10,将星节奏统计!EO45)</f>
        <v>0</v>
      </c>
      <c r="FW46" s="28">
        <f>求节点($AT$5:$AT$10,BE$5:BE$10,将星节奏统计!EP45)</f>
        <v>0</v>
      </c>
      <c r="FX46" s="28">
        <f>求节点($AT$5:$AT$10,BF$5:BF$10,将星节奏统计!EQ45)</f>
        <v>0</v>
      </c>
      <c r="FY46" s="28">
        <f>求节点($AT$5:$AT$10,BG$5:BG$10,将星节奏统计!ER45)</f>
        <v>0</v>
      </c>
      <c r="FZ46" s="28">
        <f>求节点($AT$5:$AT$10,BH$5:BH$10,将星节奏统计!ES45)</f>
        <v>0</v>
      </c>
      <c r="GA46" s="28">
        <f>求节点($AT$5:$AT$10,BI$5:BI$10,将星节奏统计!ET45)</f>
        <v>0</v>
      </c>
      <c r="GB46" s="28">
        <f>求节点($AT$5:$AT$10,BJ$5:BJ$10,将星节奏统计!EU45)</f>
        <v>0</v>
      </c>
      <c r="GC46" s="28">
        <f>求节点($AT$5:$AT$10,BK$5:BK$10,将星节奏统计!EV45)</f>
        <v>0</v>
      </c>
      <c r="GD46" s="28">
        <f>求节点($AT$5:$AT$10,BL$5:BL$10,将星节奏统计!EW45)</f>
        <v>0.47584464148722261</v>
      </c>
      <c r="GE46" s="28">
        <f>求节点($AT$5:$AT$10,BM$5:BM$10,将星节奏统计!EX45)</f>
        <v>0.41532362955167618</v>
      </c>
      <c r="GF46" s="28">
        <f>求节点($AT$5:$AT$10,BN$5:BN$10,将星节奏统计!EY45)</f>
        <v>0.32408429287614282</v>
      </c>
      <c r="GG46" s="28">
        <f>求节点($AT$5:$AT$10,BO$5:BO$10,将星节奏统计!EZ45)</f>
        <v>0</v>
      </c>
      <c r="GH46" s="28">
        <f>求节点($AT$5:$AT$10,BP$5:BP$10,将星节奏统计!FA45)</f>
        <v>0.24556519042607755</v>
      </c>
      <c r="GI46" s="28">
        <f>求节点($AT$5:$AT$10,BQ$5:BQ$10,将星节奏统计!FB45)</f>
        <v>0.16371012695071835</v>
      </c>
      <c r="GJ46" s="28">
        <f>求节点($AT$5:$AT$10,BR$5:BR$10,将星节奏统计!FC45)</f>
        <v>0.41532362955167618</v>
      </c>
      <c r="GK46" s="28">
        <f>求节点($AT$5:$AT$10,BS$5:BS$10,将星节奏统计!FD45)</f>
        <v>0</v>
      </c>
      <c r="GL46" s="28">
        <f>求节点($AT$5:$AT$10,BT$5:BT$10,将星节奏统计!FE45)</f>
        <v>0.16371012695071835</v>
      </c>
      <c r="GM46" s="28">
        <f>求节点($AT$5:$AT$10,BU$5:BU$10,将星节奏统计!FF45)</f>
        <v>9.039263899293265E-2</v>
      </c>
      <c r="GN46" s="28">
        <f>求节点($AT$5:$AT$10,BV$5:BV$10,将星节奏统计!FG45)</f>
        <v>0.31619533389210108</v>
      </c>
      <c r="GO46" s="28">
        <f>求节点($AT$5:$AT$10,BW$5:BW$10,将星节奏统计!FH45)</f>
        <v>1.5672737746625323E-2</v>
      </c>
      <c r="GP46" s="28">
        <f>求节点($AT$5:$AT$10,BX$5:BX$10,将星节奏统计!FI45)</f>
        <v>9.7954610916408252E-3</v>
      </c>
      <c r="GQ46" s="28">
        <f>求节点($AT$5:$AT$10,BY$5:BY$10,将星节奏统计!FJ45)</f>
        <v>1.5672737746625323E-2</v>
      </c>
      <c r="GR46" s="28">
        <f>求节点($AT$5:$AT$10,BZ$5:BZ$10,将星节奏统计!FK45)</f>
        <v>9.7954610916408252E-3</v>
      </c>
      <c r="GS46" s="28">
        <f>求节点($AT$5:$AT$10,CA$5:CA$10,将星节奏统计!FL45)</f>
        <v>1.959092218328165E-2</v>
      </c>
      <c r="GT46" s="28">
        <f>求节点($AT$5:$AT$10,CB$5:CB$10,将星节奏统计!FM45)</f>
        <v>1.959092218328165E-2</v>
      </c>
      <c r="GU46" s="28">
        <f>求节点($AT$5:$AT$10,CC$5:CC$10,将星节奏统计!FN45)</f>
        <v>1.959092218328165E-2</v>
      </c>
      <c r="GV46" s="28">
        <f>求节点($AT$5:$AT$10,CD$5:CD$10,将星节奏统计!FO45)</f>
        <v>1.959092218328165E-2</v>
      </c>
      <c r="GW46" s="28">
        <f>求节点($AT$5:$AT$10,CE$5:CE$10,将星节奏统计!FP45)</f>
        <v>1.1754553309968996E-2</v>
      </c>
      <c r="GX46" s="28">
        <f>求节点($AT$5:$AT$10,CF$5:CF$10,将星节奏统计!FQ45)</f>
        <v>1.1754553309968996E-2</v>
      </c>
      <c r="GY46" s="28">
        <f>求节点($AT$5:$AT$10,CG$5:CG$10,将星节奏统计!FR45)</f>
        <v>1.1754553309968996E-2</v>
      </c>
      <c r="GZ46" s="28">
        <f>求节点($AT$5:$AT$10,CH$5:CH$10,将星节奏统计!FS45)</f>
        <v>1.1754553309968996E-2</v>
      </c>
      <c r="HA46" s="28">
        <f>求节点($AT$5:$AT$10,CI$5:CI$10,将星节奏统计!FT45)</f>
        <v>1.5672737746625323E-2</v>
      </c>
      <c r="HB46" s="28">
        <f>求节点($AT$5:$AT$10,CJ$5:CJ$10,将星节奏统计!FU45)</f>
        <v>9.7954610916408252E-3</v>
      </c>
      <c r="HC46" s="28">
        <f>求节点($AT$5:$AT$10,CK$5:CK$10,将星节奏统计!FV45)</f>
        <v>0</v>
      </c>
      <c r="HD46" s="28">
        <f>求节点($AT$5:$AT$10,CL$5:CL$10,将星节奏统计!FW45)</f>
        <v>0</v>
      </c>
      <c r="HE46" s="28">
        <f>求节点($AT$5:$AT$10,CM$5:CM$10,将星节奏统计!FX45)</f>
        <v>0</v>
      </c>
      <c r="HF46" s="28">
        <f>求节点($AT$5:$AT$10,CN$5:CN$10,将星节奏统计!FY45)</f>
        <v>0</v>
      </c>
      <c r="HG46" s="28">
        <f>求节点($AT$5:$AT$10,CO$5:CO$10,将星节奏统计!FZ45)</f>
        <v>0</v>
      </c>
      <c r="HH46" s="28">
        <f>求节点($AT$5:$AT$10,CP$5:CP$10,将星节奏统计!GA45)</f>
        <v>0</v>
      </c>
      <c r="HI46" s="28">
        <f>求节点($AT$5:$AT$10,CQ$5:CQ$10,将星节奏统计!GB45)</f>
        <v>0</v>
      </c>
      <c r="HJ46" s="28">
        <f>求节点($AT$5:$AT$10,CR$5:CR$10,将星节奏统计!GC45)</f>
        <v>0</v>
      </c>
      <c r="HK46" s="28">
        <f>求节点($AT$5:$AT$10,CS$5:CS$10,将星节奏统计!GD45)</f>
        <v>0</v>
      </c>
      <c r="HL46" s="28">
        <f>求节点($AT$17:$AT$22,AV$17:AV$22,将星节奏统计!GG45)</f>
        <v>0</v>
      </c>
      <c r="HM46" s="28">
        <f>求节点($AT$17:$AT$22,AW$17:AW$22,将星节奏统计!GH45)</f>
        <v>0</v>
      </c>
      <c r="HN46" s="28">
        <f>求节点($AT$17:$AT$22,AX$17:AX$22,将星节奏统计!GI45)</f>
        <v>0</v>
      </c>
      <c r="HO46" s="28">
        <f>求节点($AT$17:$AT$22,AY$17:AY$22,将星节奏统计!GJ45)</f>
        <v>0</v>
      </c>
      <c r="HP46" s="28">
        <f>求节点($AT$17:$AT$22,AZ$17:AZ$22,将星节奏统计!GK45)</f>
        <v>0</v>
      </c>
      <c r="HQ46" s="28">
        <f>求节点($AT$17:$AT$22,BA$17:BA$22,将星节奏统计!GL45)</f>
        <v>0</v>
      </c>
      <c r="HR46" s="28">
        <f>求节点($AT$17:$AT$22,BB$17:BB$22,将星节奏统计!GM45)</f>
        <v>0</v>
      </c>
      <c r="HS46" s="28">
        <f>求节点($AT$17:$AT$22,BC$17:BC$22,将星节奏统计!GN45)</f>
        <v>0</v>
      </c>
      <c r="HT46" s="28">
        <f>求节点($AT$17:$AT$22,BD$17:BD$22,将星节奏统计!GO45)</f>
        <v>0</v>
      </c>
      <c r="HU46" s="28">
        <f>求节点($AT$17:$AT$22,BE$17:BE$22,将星节奏统计!GP45)</f>
        <v>0</v>
      </c>
      <c r="HV46" s="28">
        <f>求节点($AT$17:$AT$22,BF$17:BF$22,将星节奏统计!GQ45)</f>
        <v>0</v>
      </c>
      <c r="HW46" s="28">
        <f>求节点($AT$17:$AT$22,BG$17:BG$22,将星节奏统计!GR45)</f>
        <v>0</v>
      </c>
      <c r="HX46" s="28">
        <f>求节点($AT$17:$AT$22,BH$17:BH$22,将星节奏统计!GS45)</f>
        <v>0</v>
      </c>
      <c r="HY46" s="28">
        <f>求节点($AT$17:$AT$22,BI$17:BI$22,将星节奏统计!GT45)</f>
        <v>0</v>
      </c>
      <c r="HZ46" s="28">
        <f>求节点($AT$17:$AT$22,BJ$17:BJ$22,将星节奏统计!GU45)</f>
        <v>0</v>
      </c>
      <c r="IA46" s="28">
        <f>求节点($AT$17:$AT$22,BK$17:BK$22,将星节奏统计!GV45)</f>
        <v>0</v>
      </c>
      <c r="IB46" s="28">
        <f>求节点($AT$17:$AT$22,BL$17:BL$22,将星节奏统计!GW45)</f>
        <v>0</v>
      </c>
      <c r="IC46" s="28">
        <f>求节点($AT$17:$AT$22,BM$17:BM$22,将星节奏统计!GX45)</f>
        <v>0</v>
      </c>
      <c r="ID46" s="28">
        <f>求节点($AT$17:$AT$22,BN$17:BN$22,将星节奏统计!GY45)</f>
        <v>0</v>
      </c>
      <c r="IE46" s="28">
        <f>求节点($AT$17:$AT$22,BO$17:BO$22,将星节奏统计!GZ45)</f>
        <v>0</v>
      </c>
      <c r="IF46" s="28">
        <f>求节点($AT$5:$AT$10,AV$5:AV$10,将星节奏统计!HD45)</f>
        <v>6.0201773789393127E-2</v>
      </c>
      <c r="IG46" s="28">
        <f>求节点($AT$5:$AT$10,AW$5:AW$10,将星节奏统计!HE45)</f>
        <v>9.9217392845492303E-2</v>
      </c>
      <c r="IH46" s="28">
        <f>求节点($AT$5:$AT$10,AX$5:AX$10,将星节奏统计!HF45)</f>
        <v>2.1296196264503641E-2</v>
      </c>
      <c r="II46" s="28">
        <f>求节点($AT$5:$AT$10,AY$5:AY$10,将星节奏统计!HG45)</f>
        <v>0</v>
      </c>
      <c r="IJ46" s="28">
        <f>求节点($AT$5:$AT$10,AZ$5:AZ$10,将星节奏统计!HH45)</f>
        <v>0</v>
      </c>
      <c r="IK46" s="28">
        <f>求节点($AT$5:$AT$10,BA$5:BA$10,将星节奏统计!HI45)</f>
        <v>0</v>
      </c>
      <c r="IL46" s="28">
        <f>求节点($AT$5:$AT$10,BB$5:BB$10,将星节奏统计!HJ45)</f>
        <v>0</v>
      </c>
      <c r="IM46" s="28">
        <f>求节点($AT$5:$AT$10,BC$5:BC$10,将星节奏统计!HK45)</f>
        <v>0</v>
      </c>
      <c r="IN46" s="28">
        <f>求节点($AT$5:$AT$10,BD$5:BD$10,将星节奏统计!HL45)</f>
        <v>0</v>
      </c>
      <c r="IO46" s="28">
        <f>求节点($AT$5:$AT$10,BE$5:BE$10,将星节奏统计!HM45)</f>
        <v>0</v>
      </c>
      <c r="IP46" s="28">
        <f>求节点($AT$5:$AT$10,BF$5:BF$10,将星节奏统计!HN45)</f>
        <v>0</v>
      </c>
      <c r="IQ46" s="28">
        <f>求节点($AT$5:$AT$10,BG$5:BG$10,将星节奏统计!HO45)</f>
        <v>0</v>
      </c>
      <c r="IR46" s="28">
        <f>求节点($AT$5:$AT$10,BH$5:BH$10,将星节奏统计!HP45)</f>
        <v>0</v>
      </c>
      <c r="IS46" s="28">
        <f>求节点($AT$5:$AT$10,BI$5:BI$10,将星节奏统计!HQ45)</f>
        <v>0</v>
      </c>
      <c r="IT46" s="28">
        <f>求节点($AT$5:$AT$10,BJ$5:BJ$10,将星节奏统计!HR45)</f>
        <v>0</v>
      </c>
      <c r="IU46" s="28">
        <f>求节点($AT$5:$AT$10,BK$5:BK$10,将星节奏统计!HS45)</f>
        <v>0</v>
      </c>
      <c r="IV46" s="28">
        <f>求节点($AT$5:$AT$10,BL$5:BL$10,将星节奏统计!HT45)</f>
        <v>0.51370688432115863</v>
      </c>
      <c r="IW46" s="28">
        <f>求节点($AT$5:$AT$10,BM$5:BM$10,将星节奏统计!HU45)</f>
        <v>0.4603552194487322</v>
      </c>
      <c r="IX46" s="28">
        <f>求节点($AT$5:$AT$10,BN$5:BN$10,将星节奏统计!HV45)</f>
        <v>0.40555393965736652</v>
      </c>
      <c r="IY46" s="28">
        <f>求节点($AT$5:$AT$10,BO$5:BO$10,将星节奏统计!HW45)</f>
        <v>0</v>
      </c>
      <c r="IZ46" s="28">
        <f>求节点($AT$5:$AT$10,BP$5:BP$10,将星节奏统计!HX45)</f>
        <v>0.3181467477030509</v>
      </c>
      <c r="JA46" s="28">
        <f>求节点($AT$5:$AT$10,BQ$5:BQ$10,将星节奏统计!HY45)</f>
        <v>0.21209783180203395</v>
      </c>
      <c r="JB46" s="28">
        <f>求节点($AT$5:$AT$10,BR$5:BR$10,将星节奏统计!HZ45)</f>
        <v>0.52060376896862881</v>
      </c>
      <c r="JC46" s="28">
        <f>求节点($AT$5:$AT$10,BS$5:BS$10,将星节奏统计!IA45)</f>
        <v>0</v>
      </c>
      <c r="JD46" s="28">
        <f>求节点($AT$5:$AT$10,BT$5:BT$10,将星节奏统计!IB45)</f>
        <v>0.21209783180203395</v>
      </c>
      <c r="JE46" s="28">
        <f>求节点($AT$5:$AT$10,BU$5:BU$10,将星节奏统计!IC45)</f>
        <v>0.1</v>
      </c>
      <c r="JF46" s="28">
        <f>求节点($AT$5:$AT$10,BV$5:BV$10,将星节奏统计!ID45)</f>
        <v>0.33311025337768846</v>
      </c>
      <c r="JG46" s="28">
        <f>求节点($AT$5:$AT$10,BW$5:BW$10,将星节奏统计!IE45)</f>
        <v>2.1685382550557304E-2</v>
      </c>
      <c r="JH46" s="28">
        <f>求节点($AT$5:$AT$10,BX$5:BX$10,将星节奏统计!IF45)</f>
        <v>1.3553364094098318E-2</v>
      </c>
      <c r="JI46" s="28">
        <f>求节点($AT$5:$AT$10,BY$5:BY$10,将星节奏统计!IG45)</f>
        <v>2.1685382550557304E-2</v>
      </c>
      <c r="JJ46" s="28">
        <f>求节点($AT$5:$AT$10,BZ$5:BZ$10,将星节奏统计!IH45)</f>
        <v>1.3553364094098318E-2</v>
      </c>
      <c r="JK46" s="28">
        <f>求节点($AT$5:$AT$10,CA$5:CA$10,将星节奏统计!II45)</f>
        <v>2.7106728188196635E-2</v>
      </c>
      <c r="JL46" s="28">
        <f>求节点($AT$5:$AT$10,CB$5:CB$10,将星节奏统计!IJ45)</f>
        <v>2.7106728188196635E-2</v>
      </c>
      <c r="JM46" s="28">
        <f>求节点($AT$5:$AT$10,CC$5:CC$10,将星节奏统计!IK45)</f>
        <v>2.7106728188196635E-2</v>
      </c>
      <c r="JN46" s="28">
        <f>求节点($AT$5:$AT$10,CD$5:CD$10,将星节奏统计!IL45)</f>
        <v>2.7106728188196635E-2</v>
      </c>
      <c r="JO46" s="28">
        <f>求节点($AT$5:$AT$10,CE$5:CE$10,将星节奏统计!IM45)</f>
        <v>1.6264036912917973E-2</v>
      </c>
      <c r="JP46" s="28">
        <f>求节点($AT$5:$AT$10,CF$5:CF$10,将星节奏统计!IN45)</f>
        <v>1.6264036912917973E-2</v>
      </c>
      <c r="JQ46" s="28">
        <f>求节点($AT$5:$AT$10,CG$5:CG$10,将星节奏统计!IO45)</f>
        <v>1.6264036912917973E-2</v>
      </c>
      <c r="JR46" s="28">
        <f>求节点($AT$5:$AT$10,CH$5:CH$10,将星节奏统计!IP45)</f>
        <v>1.6264036912917973E-2</v>
      </c>
      <c r="JS46" s="28">
        <f>求节点($AT$5:$AT$10,CI$5:CI$10,将星节奏统计!IQ45)</f>
        <v>2.1685382550557304E-2</v>
      </c>
      <c r="JT46" s="28">
        <f>求节点($AT$5:$AT$10,CJ$5:CJ$10,将星节奏统计!IR45)</f>
        <v>1.3553364094098318E-2</v>
      </c>
      <c r="JU46" s="28">
        <f>求节点($AT$5:$AT$10,CK$5:CK$10,将星节奏统计!IS45)</f>
        <v>0</v>
      </c>
      <c r="JV46" s="28">
        <f>求节点($AT$5:$AT$10,CL$5:CL$10,将星节奏统计!IT45)</f>
        <v>0</v>
      </c>
      <c r="JW46" s="28">
        <f>求节点($AT$5:$AT$10,CM$5:CM$10,将星节奏统计!IU45)</f>
        <v>0</v>
      </c>
      <c r="JX46" s="28">
        <f>求节点($AT$5:$AT$10,CN$5:CN$10,将星节奏统计!IV45)</f>
        <v>0</v>
      </c>
      <c r="JY46" s="28">
        <f>求节点($AT$5:$AT$10,CO$5:CO$10,将星节奏统计!IW45)</f>
        <v>0</v>
      </c>
      <c r="JZ46" s="28">
        <f>求节点($AT$5:$AT$10,CP$5:CP$10,将星节奏统计!IX45)</f>
        <v>0</v>
      </c>
      <c r="KA46" s="28">
        <f>求节点($AT$5:$AT$10,CQ$5:CQ$10,将星节奏统计!IY45)</f>
        <v>0</v>
      </c>
      <c r="KB46" s="28">
        <f>求节点($AT$5:$AT$10,CR$5:CR$10,将星节奏统计!IZ45)</f>
        <v>0</v>
      </c>
      <c r="KC46" s="28">
        <f>求节点($AT$5:$AT$10,CS$5:CS$10,将星节奏统计!JA45)</f>
        <v>0</v>
      </c>
      <c r="KD46" s="28">
        <f>求节点($AT$17:$AT$22,AV$17:AV$22,将星节奏统计!JD45)</f>
        <v>0</v>
      </c>
      <c r="KE46" s="28">
        <f>求节点($AT$17:$AT$22,AW$17:AW$22,将星节奏统计!JE45)</f>
        <v>0</v>
      </c>
      <c r="KF46" s="28">
        <f>求节点($AT$17:$AT$22,AX$17:AX$22,将星节奏统计!JF45)</f>
        <v>0</v>
      </c>
      <c r="KG46" s="28">
        <f>求节点($AT$17:$AT$22,AY$17:AY$22,将星节奏统计!JG45)</f>
        <v>9.7188483333225661E-6</v>
      </c>
      <c r="KH46" s="28">
        <f>求节点($AT$17:$AT$22,AZ$17:AZ$22,将星节奏统计!JH45)</f>
        <v>1.4578272499978645E-5</v>
      </c>
      <c r="KI46" s="28">
        <f>求节点($AT$17:$AT$22,BA$17:BA$22,将星节奏统计!JI45)</f>
        <v>1.4578272499978645E-5</v>
      </c>
      <c r="KJ46" s="28">
        <f>求节点($AT$17:$AT$22,BB$17:BB$22,将星节奏统计!JJ45)</f>
        <v>2.2088291666638726E-5</v>
      </c>
      <c r="KK46" s="28">
        <f>求节点($AT$17:$AT$22,BC$17:BC$22,将星节奏统计!JK45)</f>
        <v>0</v>
      </c>
      <c r="KL46" s="28">
        <f>求节点($AT$17:$AT$22,BD$17:BD$22,将星节奏统计!JL45)</f>
        <v>1.4578272499978645E-5</v>
      </c>
      <c r="KM46" s="28">
        <f>求节点($AT$17:$AT$22,BE$17:BE$22,将星节奏统计!JM45)</f>
        <v>0</v>
      </c>
      <c r="KN46" s="28">
        <f>求节点($AT$17:$AT$22,BF$17:BF$22,将星节奏统计!JN45)</f>
        <v>0</v>
      </c>
      <c r="KO46" s="28">
        <f>求节点($AT$17:$AT$22,BG$17:BG$22,将星节奏统计!JO45)</f>
        <v>0</v>
      </c>
      <c r="KP46" s="28">
        <f>求节点($AT$17:$AT$22,BH$17:BH$22,将星节奏统计!JP45)</f>
        <v>0</v>
      </c>
      <c r="KQ46" s="28">
        <f>求节点($AT$17:$AT$22,BI$17:BI$22,将星节奏统计!JQ45)</f>
        <v>0</v>
      </c>
      <c r="KR46" s="28">
        <f>求节点($AT$17:$AT$22,BJ$17:BJ$22,将星节奏统计!JR45)</f>
        <v>0</v>
      </c>
      <c r="KS46" s="28">
        <f>求节点($AT$17:$AT$22,BK$17:BK$22,将星节奏统计!JS45)</f>
        <v>0</v>
      </c>
      <c r="KT46" s="28">
        <f>求节点($AT$17:$AT$22,BL$17:BL$22,将星节奏统计!JT45)</f>
        <v>0</v>
      </c>
      <c r="KU46" s="28">
        <f>求节点($AT$17:$AT$22,BM$17:BM$22,将星节奏统计!JU45)</f>
        <v>0</v>
      </c>
      <c r="KV46" s="28">
        <f>求节点($AT$17:$AT$22,BN$17:BN$22,将星节奏统计!JV45)</f>
        <v>0</v>
      </c>
      <c r="KW46" s="28">
        <f>求节点($AT$17:$AT$22,BO$17:BO$22,将星节奏统计!JW45)</f>
        <v>0</v>
      </c>
      <c r="KX46" s="28">
        <f>求节点($AT$5:$AT$10,AV$5:AV$10,将星节奏统计!KA45)</f>
        <v>8.7037797085013191E-2</v>
      </c>
      <c r="KY46" s="28">
        <f>求节点($AT$5:$AT$10,AW$5:AW$10,将星节奏统计!KB45)</f>
        <v>0.1</v>
      </c>
      <c r="KZ46" s="28">
        <f>求节点($AT$5:$AT$10,AX$5:AX$10,将星节奏统计!KC45)</f>
        <v>3.608626720300076E-2</v>
      </c>
      <c r="LA46" s="28">
        <f>求节点($AT$5:$AT$10,AY$5:AY$10,将星节奏统计!KD45)</f>
        <v>0</v>
      </c>
      <c r="LB46" s="28">
        <f>求节点($AT$5:$AT$10,AZ$5:AZ$10,将星节奏统计!KE45)</f>
        <v>0</v>
      </c>
      <c r="LC46" s="28">
        <f>求节点($AT$5:$AT$10,BA$5:BA$10,将星节奏统计!KF45)</f>
        <v>0</v>
      </c>
      <c r="LD46" s="28">
        <f>求节点($AT$5:$AT$10,BB$5:BB$10,将星节奏统计!KG45)</f>
        <v>0</v>
      </c>
      <c r="LE46" s="28">
        <f>求节点($AT$5:$AT$10,BC$5:BC$10,将星节奏统计!KH45)</f>
        <v>0</v>
      </c>
      <c r="LF46" s="28">
        <f>求节点($AT$5:$AT$10,BD$5:BD$10,将星节奏统计!KI45)</f>
        <v>0</v>
      </c>
      <c r="LG46" s="28">
        <f>求节点($AT$5:$AT$10,BE$5:BE$10,将星节奏统计!KJ45)</f>
        <v>0</v>
      </c>
      <c r="LH46" s="28">
        <f>求节点($AT$5:$AT$10,BF$5:BF$10,将星节奏统计!KK45)</f>
        <v>0</v>
      </c>
      <c r="LI46" s="28">
        <f>求节点($AT$5:$AT$10,BG$5:BG$10,将星节奏统计!KL45)</f>
        <v>0</v>
      </c>
      <c r="LJ46" s="28">
        <f>求节点($AT$5:$AT$10,BH$5:BH$10,将星节奏统计!KM45)</f>
        <v>0</v>
      </c>
      <c r="LK46" s="28">
        <f>求节点($AT$5:$AT$10,BI$5:BI$10,将星节奏统计!KN45)</f>
        <v>0</v>
      </c>
      <c r="LL46" s="28">
        <f>求节点($AT$5:$AT$10,BJ$5:BJ$10,将星节奏统计!KO45)</f>
        <v>0</v>
      </c>
      <c r="LM46" s="28">
        <f>求节点($AT$5:$AT$10,BK$5:BK$10,将星节奏统计!KP45)</f>
        <v>0</v>
      </c>
      <c r="LN46" s="28">
        <f>求节点($AT$5:$AT$10,BL$5:BL$10,将星节奏统计!KQ45)</f>
        <v>0.67177985221297565</v>
      </c>
      <c r="LO46" s="28">
        <f>求节点($AT$5:$AT$10,BM$5:BM$10,将星节奏统计!KR45)</f>
        <v>0.51004985780208256</v>
      </c>
      <c r="LP46" s="28">
        <f>求节点($AT$5:$AT$10,BN$5:BN$10,将星节奏统计!KS45)</f>
        <v>0.6</v>
      </c>
      <c r="LQ46" s="28">
        <f>求节点($AT$5:$AT$10,BO$5:BO$10,将星节奏统计!KT45)</f>
        <v>0</v>
      </c>
      <c r="LR46" s="28">
        <f>求节点($AT$5:$AT$10,BP$5:BP$10,将星节奏统计!KU45)</f>
        <v>0.51153360614346322</v>
      </c>
      <c r="LS46" s="28">
        <f>求节点($AT$5:$AT$10,BQ$5:BQ$10,将星节奏统计!KV45)</f>
        <v>0.34102240409564216</v>
      </c>
      <c r="LT46" s="28">
        <f>求节点($AT$5:$AT$10,BR$5:BR$10,将星节奏统计!KW45)</f>
        <v>0.81024928901041271</v>
      </c>
      <c r="LU46" s="28">
        <f>求节点($AT$5:$AT$10,BS$5:BS$10,将星节奏统计!KX45)</f>
        <v>0</v>
      </c>
      <c r="LV46" s="28">
        <f>求节点($AT$5:$AT$10,BT$5:BT$10,将星节奏统计!KY45)</f>
        <v>0.34102240409564216</v>
      </c>
      <c r="LW46" s="28">
        <f>求节点($AT$5:$AT$10,BU$5:BU$10,将星节奏统计!KZ45)</f>
        <v>0.1</v>
      </c>
      <c r="LX46" s="28">
        <f>求节点($AT$5:$AT$10,BV$5:BV$10,将星节奏统计!LA45)</f>
        <v>0.39101591447457767</v>
      </c>
      <c r="LY46" s="28">
        <f>求节点($AT$5:$AT$10,BW$5:BW$10,将星节奏统计!LB45)</f>
        <v>4.226876000080871E-2</v>
      </c>
      <c r="LZ46" s="28">
        <f>求节点($AT$5:$AT$10,BX$5:BX$10,将星节奏统计!LC45)</f>
        <v>2.6417975000505446E-2</v>
      </c>
      <c r="MA46" s="28">
        <f>求节点($AT$5:$AT$10,BY$5:BY$10,将星节奏统计!LD45)</f>
        <v>4.226876000080871E-2</v>
      </c>
      <c r="MB46" s="28">
        <f>求节点($AT$5:$AT$10,BZ$5:BZ$10,将星节奏统计!LE45)</f>
        <v>2.6417975000505446E-2</v>
      </c>
      <c r="MC46" s="28">
        <f>求节点($AT$5:$AT$10,CA$5:CA$10,将星节奏统计!LF45)</f>
        <v>5.2835950001010892E-2</v>
      </c>
      <c r="MD46" s="28">
        <f>求节点($AT$5:$AT$10,CB$5:CB$10,将星节奏统计!LG45)</f>
        <v>5.2835950001010892E-2</v>
      </c>
      <c r="ME46" s="28">
        <f>求节点($AT$5:$AT$10,CC$5:CC$10,将星节奏统计!LH45)</f>
        <v>5.2835950001010892E-2</v>
      </c>
      <c r="MF46" s="28">
        <f>求节点($AT$5:$AT$10,CD$5:CD$10,将星节奏统计!LI45)</f>
        <v>5.2835950001010892E-2</v>
      </c>
      <c r="MG46" s="28">
        <f>求节点($AT$5:$AT$10,CE$5:CE$10,将星节奏统计!LJ45)</f>
        <v>3.1701570000606534E-2</v>
      </c>
      <c r="MH46" s="28">
        <f>求节点($AT$5:$AT$10,CF$5:CF$10,将星节奏统计!LK45)</f>
        <v>3.1701570000606534E-2</v>
      </c>
      <c r="MI46" s="28">
        <f>求节点($AT$5:$AT$10,CG$5:CG$10,将星节奏统计!LL45)</f>
        <v>3.1701570000606534E-2</v>
      </c>
      <c r="MJ46" s="28">
        <f>求节点($AT$5:$AT$10,CH$5:CH$10,将星节奏统计!LM45)</f>
        <v>3.1701570000606534E-2</v>
      </c>
      <c r="MK46" s="28">
        <f>求节点($AT$5:$AT$10,CI$5:CI$10,将星节奏统计!LN45)</f>
        <v>4.226876000080871E-2</v>
      </c>
      <c r="ML46" s="28">
        <f>求节点($AT$5:$AT$10,CJ$5:CJ$10,将星节奏统计!LO45)</f>
        <v>2.6417975000505446E-2</v>
      </c>
      <c r="MM46" s="28">
        <f>求节点($AT$5:$AT$10,CK$5:CK$10,将星节奏统计!LP45)</f>
        <v>0</v>
      </c>
      <c r="MN46" s="28">
        <f>求节点($AT$5:$AT$10,CL$5:CL$10,将星节奏统计!LQ45)</f>
        <v>0</v>
      </c>
      <c r="MO46" s="28">
        <f>求节点($AT$5:$AT$10,CM$5:CM$10,将星节奏统计!LR45)</f>
        <v>0</v>
      </c>
      <c r="MP46" s="28">
        <f>求节点($AT$5:$AT$10,CN$5:CN$10,将星节奏统计!LS45)</f>
        <v>0</v>
      </c>
      <c r="MQ46" s="28">
        <f>求节点($AT$5:$AT$10,CO$5:CO$10,将星节奏统计!LT45)</f>
        <v>0</v>
      </c>
      <c r="MR46" s="28">
        <f>求节点($AT$5:$AT$10,CP$5:CP$10,将星节奏统计!LU45)</f>
        <v>0</v>
      </c>
      <c r="MS46" s="28">
        <f>求节点($AT$5:$AT$10,CQ$5:CQ$10,将星节奏统计!LV45)</f>
        <v>0</v>
      </c>
      <c r="MT46" s="28">
        <f>求节点($AT$5:$AT$10,CR$5:CR$10,将星节奏统计!LW45)</f>
        <v>0</v>
      </c>
      <c r="MU46" s="28">
        <f>求节点($AT$5:$AT$10,CS$5:CS$10,将星节奏统计!LX45)</f>
        <v>0</v>
      </c>
      <c r="MV46" s="28">
        <f>求节点($AT$17:$AT$22,AV$17:AV$22,将星节奏统计!MA45)</f>
        <v>0</v>
      </c>
      <c r="MW46" s="28">
        <f>求节点($AT$17:$AT$22,AW$17:AW$22,将星节奏统计!MB45)</f>
        <v>0</v>
      </c>
      <c r="MX46" s="28">
        <f>求节点($AT$17:$AT$22,AX$17:AX$22,将星节奏统计!MC45)</f>
        <v>0</v>
      </c>
      <c r="MY46" s="28">
        <f>求节点($AT$17:$AT$22,AY$17:AY$22,将星节奏统计!MD45)</f>
        <v>0</v>
      </c>
      <c r="MZ46" s="28">
        <f>求节点($AT$17:$AT$22,AZ$17:AZ$22,将星节奏统计!ME45)</f>
        <v>0</v>
      </c>
      <c r="NA46" s="28">
        <f>求节点($AT$17:$AT$22,BA$17:BA$22,将星节奏统计!MF45)</f>
        <v>0</v>
      </c>
      <c r="NB46" s="28">
        <f>求节点($AT$17:$AT$22,BB$17:BB$22,将星节奏统计!MG45)</f>
        <v>0</v>
      </c>
      <c r="NC46" s="28">
        <f>求节点($AT$17:$AT$22,BC$17:BC$22,将星节奏统计!MH45)</f>
        <v>0</v>
      </c>
      <c r="ND46" s="28">
        <f>求节点($AT$17:$AT$22,BD$17:BD$22,将星节奏统计!MI45)</f>
        <v>0</v>
      </c>
      <c r="NE46" s="28">
        <f>求节点($AT$17:$AT$22,BE$17:BE$22,将星节奏统计!MJ45)</f>
        <v>0</v>
      </c>
      <c r="NF46" s="28">
        <f>求节点($AT$17:$AT$22,BF$17:BF$22,将星节奏统计!MK45)</f>
        <v>0</v>
      </c>
      <c r="NG46" s="28">
        <f>求节点($AT$17:$AT$22,BG$17:BG$22,将星节奏统计!ML45)</f>
        <v>0</v>
      </c>
      <c r="NH46" s="28">
        <f>求节点($AT$17:$AT$22,BH$17:BH$22,将星节奏统计!MM45)</f>
        <v>0</v>
      </c>
      <c r="NI46" s="28">
        <f>求节点($AT$17:$AT$22,BI$17:BI$22,将星节奏统计!MN45)</f>
        <v>0</v>
      </c>
      <c r="NJ46" s="28">
        <f>求节点($AT$17:$AT$22,BJ$17:BJ$22,将星节奏统计!MO45)</f>
        <v>0</v>
      </c>
      <c r="NK46" s="28">
        <f>求节点($AT$17:$AT$22,BK$17:BK$22,将星节奏统计!MP45)</f>
        <v>0</v>
      </c>
      <c r="NL46" s="28">
        <f>求节点($AT$17:$AT$22,BL$17:BL$22,将星节奏统计!MQ45)</f>
        <v>0</v>
      </c>
      <c r="NM46" s="28">
        <f>求节点($AT$17:$AT$22,BM$17:BM$22,将星节奏统计!MR45)</f>
        <v>0</v>
      </c>
      <c r="NN46" s="28">
        <f>求节点($AT$17:$AT$22,BN$17:BN$22,将星节奏统计!MS45)</f>
        <v>0</v>
      </c>
      <c r="NO46" s="28">
        <f>求节点($AT$17:$AT$22,BO$17:BO$22,将星节奏统计!MT45)</f>
        <v>0</v>
      </c>
      <c r="NP46" s="28">
        <f>求节点($AT$5:$AT$10,AV$5:AV$10,将星节奏统计!MX45)</f>
        <v>9.8838129580098757E-2</v>
      </c>
      <c r="NQ46" s="28">
        <f>求节点($AT$5:$AT$10,AW$5:AW$10,将星节奏统计!MY45)</f>
        <v>0.1</v>
      </c>
      <c r="NR46" s="28">
        <f>求节点($AT$5:$AT$10,AX$5:AX$10,将星节奏统计!MZ45)</f>
        <v>4.6777278249529486E-2</v>
      </c>
      <c r="NS46" s="28">
        <f>求节点($AT$5:$AT$10,AY$5:AY$10,将星节奏统计!NA45)</f>
        <v>0</v>
      </c>
      <c r="NT46" s="28">
        <f>求节点($AT$5:$AT$10,AZ$5:AZ$10,将星节奏统计!NB45)</f>
        <v>0</v>
      </c>
      <c r="NU46" s="28">
        <f>求节点($AT$5:$AT$10,BA$5:BA$10,将星节奏统计!NC45)</f>
        <v>0</v>
      </c>
      <c r="NV46" s="28">
        <f>求节点($AT$5:$AT$10,BB$5:BB$10,将星节奏统计!ND45)</f>
        <v>0</v>
      </c>
      <c r="NW46" s="28">
        <f>求节点($AT$5:$AT$10,BC$5:BC$10,将星节奏统计!NE45)</f>
        <v>0</v>
      </c>
      <c r="NX46" s="28">
        <f>求节点($AT$5:$AT$10,BD$5:BD$10,将星节奏统计!NF45)</f>
        <v>0</v>
      </c>
      <c r="NY46" s="28">
        <f>求节点($AT$5:$AT$10,BE$5:BE$10,将星节奏统计!NG45)</f>
        <v>0</v>
      </c>
      <c r="NZ46" s="28">
        <f>求节点($AT$5:$AT$10,BF$5:BF$10,将星节奏统计!NH45)</f>
        <v>0</v>
      </c>
      <c r="OA46" s="28">
        <f>求节点($AT$5:$AT$10,BG$5:BG$10,将星节奏统计!NI45)</f>
        <v>0</v>
      </c>
      <c r="OB46" s="28">
        <f>求节点($AT$5:$AT$10,BH$5:BH$10,将星节奏统计!NJ45)</f>
        <v>0</v>
      </c>
      <c r="OC46" s="28">
        <f>求节点($AT$5:$AT$10,BI$5:BI$10,将星节奏统计!NK45)</f>
        <v>0</v>
      </c>
      <c r="OD46" s="28">
        <f>求节点($AT$5:$AT$10,BJ$5:BJ$10,将星节奏统计!NL45)</f>
        <v>0</v>
      </c>
      <c r="OE46" s="28">
        <f>求节点($AT$5:$AT$10,BK$5:BK$10,将星节奏统计!NM45)</f>
        <v>0</v>
      </c>
      <c r="OF46" s="28">
        <f>求节点($AT$5:$AT$10,BL$5:BL$10,将星节奏统计!NN45)</f>
        <v>0.84111551325081402</v>
      </c>
      <c r="OG46" s="28">
        <f>求节点($AT$5:$AT$10,BM$5:BM$10,将星节奏统计!NO45)</f>
        <v>0.55247784203796735</v>
      </c>
      <c r="OH46" s="28">
        <f>求节点($AT$5:$AT$10,BN$5:BN$10,将星节奏统计!NP45)</f>
        <v>0.6</v>
      </c>
      <c r="OI46" s="28">
        <f>求节点($AT$5:$AT$10,BO$5:BO$10,将星节奏统计!NQ45)</f>
        <v>0</v>
      </c>
      <c r="OJ46" s="28">
        <f>求节点($AT$5:$AT$10,BP$5:BP$10,将星节奏统计!NR45)</f>
        <v>0.64753223664798287</v>
      </c>
      <c r="OK46" s="28">
        <f>求节点($AT$5:$AT$10,BQ$5:BQ$10,将星节奏统计!NS45)</f>
        <v>0.43168815776532193</v>
      </c>
      <c r="OL46" s="28">
        <f>求节点($AT$5:$AT$10,BR$5:BR$10,将星节奏统计!NT45)</f>
        <v>0.9</v>
      </c>
      <c r="OM46" s="28">
        <f>求节点($AT$5:$AT$10,BS$5:BS$10,将星节奏统计!NU45)</f>
        <v>0</v>
      </c>
      <c r="ON46" s="28">
        <f>求节点($AT$5:$AT$10,BT$5:BT$10,将星节奏统计!NV45)</f>
        <v>0.43168815776532193</v>
      </c>
      <c r="OO46" s="28">
        <f>求节点($AT$5:$AT$10,BU$5:BU$10,将星节奏统计!NW45)</f>
        <v>0.1</v>
      </c>
      <c r="OP46" s="28">
        <f>求节点($AT$5:$AT$10,BV$5:BV$10,将星节奏统计!NX45)</f>
        <v>0.47786015258570835</v>
      </c>
      <c r="OQ46" s="28">
        <f>求节点($AT$5:$AT$10,BW$5:BW$10,将星节奏统计!NY45)</f>
        <v>5.9842310043992736E-2</v>
      </c>
      <c r="OR46" s="28">
        <f>求节点($AT$5:$AT$10,BX$5:BX$10,将星节奏统计!NZ45)</f>
        <v>3.7401443777495463E-2</v>
      </c>
      <c r="OS46" s="28">
        <f>求节点($AT$5:$AT$10,BY$5:BY$10,将星节奏统计!OA45)</f>
        <v>5.9842310043992736E-2</v>
      </c>
      <c r="OT46" s="28">
        <f>求节点($AT$5:$AT$10,BZ$5:BZ$10,将星节奏统计!OB45)</f>
        <v>3.7401443777495463E-2</v>
      </c>
      <c r="OU46" s="28">
        <f>求节点($AT$5:$AT$10,CA$5:CA$10,将星节奏统计!OC45)</f>
        <v>7.4802887554990927E-2</v>
      </c>
      <c r="OV46" s="28">
        <f>求节点($AT$5:$AT$10,CB$5:CB$10,将星节奏统计!OD45)</f>
        <v>7.4802887554990927E-2</v>
      </c>
      <c r="OW46" s="28">
        <f>求节点($AT$5:$AT$10,CC$5:CC$10,将星节奏统计!OE45)</f>
        <v>7.4802887554990927E-2</v>
      </c>
      <c r="OX46" s="28">
        <f>求节点($AT$5:$AT$10,CD$5:CD$10,将星节奏统计!OF45)</f>
        <v>7.4802887554990927E-2</v>
      </c>
      <c r="OY46" s="28">
        <f>求节点($AT$5:$AT$10,CE$5:CE$10,将星节奏统计!OG45)</f>
        <v>4.4881732532994545E-2</v>
      </c>
      <c r="OZ46" s="28">
        <f>求节点($AT$5:$AT$10,CF$5:CF$10,将星节奏统计!OH45)</f>
        <v>4.4881732532994545E-2</v>
      </c>
      <c r="PA46" s="28">
        <f>求节点($AT$5:$AT$10,CG$5:CG$10,将星节奏统计!OI45)</f>
        <v>4.4881732532994545E-2</v>
      </c>
      <c r="PB46" s="28">
        <f>求节点($AT$5:$AT$10,CH$5:CH$10,将星节奏统计!OJ45)</f>
        <v>4.4881732532994545E-2</v>
      </c>
      <c r="PC46" s="28">
        <f>求节点($AT$5:$AT$10,CI$5:CI$10,将星节奏统计!OK45)</f>
        <v>5.9842310043992736E-2</v>
      </c>
      <c r="PD46" s="28">
        <f>求节点($AT$5:$AT$10,CJ$5:CJ$10,将星节奏统计!OL45)</f>
        <v>3.7401443777495463E-2</v>
      </c>
      <c r="PE46" s="28">
        <f>求节点($AT$5:$AT$10,CK$5:CK$10,将星节奏统计!OM45)</f>
        <v>0</v>
      </c>
      <c r="PF46" s="28">
        <f>求节点($AT$5:$AT$10,CL$5:CL$10,将星节奏统计!ON45)</f>
        <v>0</v>
      </c>
      <c r="PG46" s="28">
        <f>求节点($AT$5:$AT$10,CM$5:CM$10,将星节奏统计!OO45)</f>
        <v>0</v>
      </c>
      <c r="PH46" s="28">
        <f>求节点($AT$5:$AT$10,CN$5:CN$10,将星节奏统计!OP45)</f>
        <v>0</v>
      </c>
      <c r="PI46" s="28">
        <f>求节点($AT$5:$AT$10,CO$5:CO$10,将星节奏统计!OQ45)</f>
        <v>0</v>
      </c>
      <c r="PJ46" s="28">
        <f>求节点($AT$5:$AT$10,CP$5:CP$10,将星节奏统计!OR45)</f>
        <v>0</v>
      </c>
      <c r="PK46" s="28">
        <f>求节点($AT$5:$AT$10,CQ$5:CQ$10,将星节奏统计!OS45)</f>
        <v>0</v>
      </c>
      <c r="PL46" s="28">
        <f>求节点($AT$5:$AT$10,CR$5:CR$10,将星节奏统计!OT45)</f>
        <v>0</v>
      </c>
      <c r="PM46" s="28">
        <f>求节点($AT$5:$AT$10,CS$5:CS$10,将星节奏统计!OU45)</f>
        <v>0</v>
      </c>
      <c r="PN46" s="28">
        <f>求节点($AT$17:$AT$22,AV$17:AV$22,将星节奏统计!OX45)</f>
        <v>0</v>
      </c>
      <c r="PO46" s="28">
        <f>求节点($AT$17:$AT$22,AW$17:AW$22,将星节奏统计!OY45)</f>
        <v>0</v>
      </c>
      <c r="PP46" s="28">
        <f>求节点($AT$17:$AT$22,AX$17:AX$22,将星节奏统计!OZ45)</f>
        <v>0</v>
      </c>
      <c r="PQ46" s="28">
        <f>求节点($AT$17:$AT$22,AY$17:AY$22,将星节奏统计!PA45)</f>
        <v>8.0280112650377156E-6</v>
      </c>
      <c r="PR46" s="28">
        <f>求节点($AT$17:$AT$22,AZ$17:AZ$22,将星节奏统计!PB45)</f>
        <v>1.2042016897549634E-5</v>
      </c>
      <c r="PS46" s="28">
        <f>求节点($AT$17:$AT$22,BA$17:BA$22,将星节奏统计!PC45)</f>
        <v>1.2042016897549634E-5</v>
      </c>
      <c r="PT46" s="28">
        <f>求节点($AT$17:$AT$22,BB$17:BB$22,将星节奏统计!PD45)</f>
        <v>1.8245480147803528E-5</v>
      </c>
      <c r="PU46" s="28">
        <f>求节点($AT$17:$AT$22,BC$17:BC$22,将星节奏统计!PE45)</f>
        <v>0</v>
      </c>
      <c r="PV46" s="28">
        <f>求节点($AT$17:$AT$22,BD$17:BD$22,将星节奏统计!PF45)</f>
        <v>1.2042016897549634E-5</v>
      </c>
      <c r="PW46" s="28">
        <f>求节点($AT$17:$AT$22,BE$17:BE$22,将星节奏统计!PG45)</f>
        <v>0</v>
      </c>
      <c r="PX46" s="28">
        <f>求节点($AT$17:$AT$22,BF$17:BF$22,将星节奏统计!PH45)</f>
        <v>0</v>
      </c>
      <c r="PY46" s="28">
        <f>求节点($AT$17:$AT$22,BG$17:BG$22,将星节奏统计!PI45)</f>
        <v>0</v>
      </c>
      <c r="PZ46" s="28">
        <f>求节点($AT$17:$AT$22,BH$17:BH$22,将星节奏统计!PJ45)</f>
        <v>0</v>
      </c>
      <c r="QA46" s="28">
        <f>求节点($AT$17:$AT$22,BI$17:BI$22,将星节奏统计!PK45)</f>
        <v>0</v>
      </c>
      <c r="QB46" s="28">
        <f>求节点($AT$17:$AT$22,BJ$17:BJ$22,将星节奏统计!PL45)</f>
        <v>0</v>
      </c>
      <c r="QC46" s="28">
        <f>求节点($AT$17:$AT$22,BK$17:BK$22,将星节奏统计!PM45)</f>
        <v>0</v>
      </c>
      <c r="QD46" s="28">
        <f>求节点($AT$17:$AT$22,BL$17:BL$22,将星节奏统计!PN45)</f>
        <v>0</v>
      </c>
      <c r="QE46" s="28">
        <f>求节点($AT$17:$AT$22,BM$17:BM$22,将星节奏统计!PO45)</f>
        <v>0</v>
      </c>
      <c r="QF46" s="28">
        <f>求节点($AT$17:$AT$22,BN$17:BN$22,将星节奏统计!PP45)</f>
        <v>0</v>
      </c>
      <c r="QG46" s="28">
        <f>求节点($AT$17:$AT$22,BO$17:BO$22,将星节奏统计!PQ45)</f>
        <v>0</v>
      </c>
      <c r="QJ46" s="3">
        <v>42</v>
      </c>
      <c r="QK46" s="28">
        <f t="shared" ca="1" si="61"/>
        <v>0.36173857745688198</v>
      </c>
      <c r="QL46" s="28">
        <f t="shared" ca="1" si="61"/>
        <v>0.40760519493744474</v>
      </c>
      <c r="QM46" s="28">
        <f t="shared" ca="1" si="61"/>
        <v>0.48030988329858926</v>
      </c>
      <c r="QN46" s="28">
        <f t="shared" ca="1" si="61"/>
        <v>0.67873910129324444</v>
      </c>
      <c r="QO46" s="28">
        <f t="shared" ca="1" si="61"/>
        <v>0.8100842855391821</v>
      </c>
      <c r="QP46" s="28">
        <f t="shared" ca="1" si="62"/>
        <v>3.8480837402090504E-2</v>
      </c>
      <c r="QQ46" s="28">
        <f t="shared" ca="1" si="62"/>
        <v>4.7018213239875969E-2</v>
      </c>
      <c r="QR46" s="28">
        <f t="shared" ca="1" si="62"/>
        <v>6.5056147651671919E-2</v>
      </c>
      <c r="QS46" s="28">
        <f t="shared" ca="1" si="62"/>
        <v>0.12680628000242614</v>
      </c>
      <c r="QT46" s="28">
        <f t="shared" ca="1" si="62"/>
        <v>0.17952693013197821</v>
      </c>
      <c r="QU46" s="28">
        <f t="shared" ca="1" si="63"/>
        <v>8.2150573688962697E-2</v>
      </c>
      <c r="QV46" s="28">
        <f t="shared" ca="1" si="63"/>
        <v>8.8088881198099517E-2</v>
      </c>
      <c r="QW46" s="28">
        <f t="shared" ca="1" si="63"/>
        <v>9.9217392845492303E-2</v>
      </c>
      <c r="QX46" s="28">
        <f t="shared" ca="1" si="63"/>
        <v>0.1</v>
      </c>
      <c r="QY46" s="28">
        <f t="shared" ca="1" si="63"/>
        <v>0.1</v>
      </c>
      <c r="QZ46" s="28">
        <f t="shared" ca="1" si="64"/>
        <v>0.2266846025996643</v>
      </c>
      <c r="RA46" s="28">
        <f t="shared" ca="1" si="64"/>
        <v>0.2536795234773892</v>
      </c>
      <c r="RB46" s="28">
        <f t="shared" ca="1" si="64"/>
        <v>0.30697900107269871</v>
      </c>
      <c r="RC46" s="28">
        <f t="shared" ca="1" si="64"/>
        <v>0.44996675066707204</v>
      </c>
      <c r="RD46" s="28">
        <f t="shared" ca="1" si="64"/>
        <v>0.53019084956208262</v>
      </c>
      <c r="RE46" s="28">
        <f t="shared" ca="1" si="65"/>
        <v>2.405052337630658E-2</v>
      </c>
      <c r="RF46" s="28">
        <f t="shared" ca="1" si="65"/>
        <v>2.9386383274922476E-2</v>
      </c>
      <c r="RG46" s="28">
        <f t="shared" ca="1" si="65"/>
        <v>4.0660092282294953E-2</v>
      </c>
      <c r="RH46" s="28">
        <f t="shared" ca="1" si="65"/>
        <v>7.9253925001516345E-2</v>
      </c>
      <c r="RI46" s="28">
        <f t="shared" ca="1" si="65"/>
        <v>0.11220433133248639</v>
      </c>
      <c r="RJ46" s="28">
        <f t="shared" ca="1" si="66"/>
        <v>1.7464890785712575E-5</v>
      </c>
      <c r="RK46" s="28">
        <f t="shared" ca="1" si="66"/>
        <v>0</v>
      </c>
      <c r="RL46" s="28">
        <f t="shared" ca="1" si="66"/>
        <v>1.5240921249979646E-5</v>
      </c>
      <c r="RM46" s="28">
        <f t="shared" ca="1" si="66"/>
        <v>0</v>
      </c>
      <c r="RN46" s="28">
        <f t="shared" ca="1" si="66"/>
        <v>1.2589381301985128E-5</v>
      </c>
      <c r="RO46" s="28">
        <f t="shared" ca="1" si="67"/>
        <v>1.6705547708072144E-5</v>
      </c>
      <c r="RP46" s="28">
        <f t="shared" ca="1" si="67"/>
        <v>0</v>
      </c>
      <c r="RQ46" s="28">
        <f t="shared" ca="1" si="67"/>
        <v>1.4578272499978645E-5</v>
      </c>
      <c r="RR46" s="28">
        <f t="shared" ca="1" si="67"/>
        <v>0</v>
      </c>
      <c r="RS46" s="28">
        <f t="shared" ca="1" si="67"/>
        <v>1.2042016897549634E-5</v>
      </c>
      <c r="RT46" s="28">
        <f t="shared" ca="1" si="68"/>
        <v>4.108262881552853E-2</v>
      </c>
      <c r="RU46" s="28">
        <f t="shared" ca="1" si="68"/>
        <v>4.7239099951793137E-2</v>
      </c>
      <c r="RV46" s="28">
        <f t="shared" ca="1" si="68"/>
        <v>6.0201773789393127E-2</v>
      </c>
      <c r="RW46" s="28">
        <f t="shared" ca="1" si="68"/>
        <v>8.7037797085013191E-2</v>
      </c>
      <c r="RX46" s="28">
        <f t="shared" ca="1" si="68"/>
        <v>9.8838129580098757E-2</v>
      </c>
      <c r="RY46" s="28">
        <f t="shared" ca="1" si="69"/>
        <v>9.6988884640304945E-2</v>
      </c>
      <c r="RZ46" s="28">
        <f t="shared" ca="1" si="69"/>
        <v>0.10615882047051646</v>
      </c>
      <c r="SA46" s="28">
        <f t="shared" ca="1" si="69"/>
        <v>0.12129619626450365</v>
      </c>
      <c r="SB46" s="28">
        <f t="shared" ca="1" si="69"/>
        <v>0.13608626720300077</v>
      </c>
      <c r="SC46" s="28">
        <f t="shared" ca="1" si="69"/>
        <v>0.14677727824952949</v>
      </c>
    </row>
    <row r="47" spans="5:497" x14ac:dyDescent="0.2">
      <c r="L47" s="5">
        <v>1</v>
      </c>
      <c r="M47" s="59">
        <v>44</v>
      </c>
      <c r="N47" s="59" t="s">
        <v>600</v>
      </c>
      <c r="O47" s="59">
        <f>IF(将星标签统计!K46="",0,1)</f>
        <v>0</v>
      </c>
      <c r="P47" s="59" t="s">
        <v>444</v>
      </c>
      <c r="Q47" s="39">
        <v>1</v>
      </c>
      <c r="R47" s="40">
        <f t="shared" si="59"/>
        <v>1</v>
      </c>
      <c r="S47" s="55">
        <f t="shared" si="70"/>
        <v>0</v>
      </c>
      <c r="T47" s="55">
        <v>0</v>
      </c>
      <c r="U47" s="55">
        <v>0</v>
      </c>
      <c r="V47" s="55">
        <v>0</v>
      </c>
      <c r="W47" s="55">
        <v>0</v>
      </c>
      <c r="X47" s="55">
        <v>0</v>
      </c>
      <c r="Y47" s="55">
        <v>0</v>
      </c>
      <c r="AC47" s="5">
        <v>0</v>
      </c>
      <c r="AD47" s="5">
        <v>44</v>
      </c>
      <c r="AE47" s="5" t="str">
        <f>IF(将星标签统计!BF46="","",将星标签统计!BF46)</f>
        <v/>
      </c>
      <c r="AF47" s="5">
        <f>IF(将星标签统计!CA46=0,0,1)</f>
        <v>0</v>
      </c>
      <c r="AH47" s="5">
        <f t="shared" si="25"/>
        <v>0</v>
      </c>
      <c r="AI47" s="28">
        <f t="shared" si="60"/>
        <v>0</v>
      </c>
      <c r="AJ47" s="55">
        <f t="shared" si="26"/>
        <v>0</v>
      </c>
      <c r="AU47" s="28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U47" s="3">
        <v>43</v>
      </c>
      <c r="CV47" s="28">
        <f>求节点($AT$5:$AT$10,AV$5:AV$10,将星节奏统计!BJ46)</f>
        <v>4.248908267422203E-2</v>
      </c>
      <c r="CW47" s="28">
        <f>求节点($AT$5:$AT$10,AW$5:AW$10,将星节奏统计!BK46)</f>
        <v>8.350718778256852E-2</v>
      </c>
      <c r="CX47" s="28">
        <f>求节点($AT$5:$AT$10,AX$5:AX$10,将星节奏统计!BL46)</f>
        <v>1.3557423443513239E-2</v>
      </c>
      <c r="CY47" s="28">
        <f>求节点($AT$5:$AT$10,AY$5:AY$10,将星节奏统计!BM46)</f>
        <v>0</v>
      </c>
      <c r="CZ47" s="28">
        <f>求节点($AT$5:$AT$10,AZ$5:AZ$10,将星节奏统计!BN46)</f>
        <v>0</v>
      </c>
      <c r="DA47" s="28">
        <f>求节点($AT$5:$AT$10,BA$5:BA$10,将星节奏统计!BO46)</f>
        <v>0</v>
      </c>
      <c r="DB47" s="28">
        <f>求节点($AT$5:$AT$10,BB$5:BB$10,将星节奏统计!BP46)</f>
        <v>0</v>
      </c>
      <c r="DC47" s="28">
        <f>求节点($AT$5:$AT$10,BC$5:BC$10,将星节奏统计!BQ46)</f>
        <v>0</v>
      </c>
      <c r="DD47" s="28">
        <f>求节点($AT$5:$AT$10,BD$5:BD$10,将星节奏统计!BR46)</f>
        <v>0</v>
      </c>
      <c r="DE47" s="28">
        <f>求节点($AT$5:$AT$10,BE$5:BE$10,将星节奏统计!BS46)</f>
        <v>0</v>
      </c>
      <c r="DF47" s="28">
        <f>求节点($AT$5:$AT$10,BF$5:BF$10,将星节奏统计!BT46)</f>
        <v>0</v>
      </c>
      <c r="DG47" s="28">
        <f>求节点($AT$5:$AT$10,BG$5:BG$10,将星节奏统计!BU46)</f>
        <v>0</v>
      </c>
      <c r="DH47" s="28">
        <f>求节点($AT$5:$AT$10,BH$5:BH$10,将星节奏统计!BV46)</f>
        <v>0</v>
      </c>
      <c r="DI47" s="28">
        <f>求节点($AT$5:$AT$10,BI$5:BI$10,将星节奏统计!BW46)</f>
        <v>0</v>
      </c>
      <c r="DJ47" s="28">
        <f>求节点($AT$5:$AT$10,BJ$5:BJ$10,将星节奏统计!BX46)</f>
        <v>0</v>
      </c>
      <c r="DK47" s="28">
        <f>求节点($AT$5:$AT$10,BK$5:BK$10,将星节奏统计!BY46)</f>
        <v>0</v>
      </c>
      <c r="DL47" s="28">
        <f>求节点($AT$5:$AT$10,BL$5:BL$10,将星节奏统计!BZ46)</f>
        <v>0.46201830011588879</v>
      </c>
      <c r="DM47" s="28">
        <f>求节点($AT$5:$AT$10,BM$5:BM$10,将星节奏统计!CA46)</f>
        <v>0.37114846887026476</v>
      </c>
      <c r="DN47" s="28">
        <f>求节点($AT$5:$AT$10,BN$5:BN$10,将星节奏统计!CB46)</f>
        <v>0.29262372405855397</v>
      </c>
      <c r="DO47" s="28">
        <f>求节点($AT$5:$AT$10,BO$5:BO$10,将星节奏统计!CC46)</f>
        <v>0</v>
      </c>
      <c r="DP47" s="28">
        <f>求节点($AT$5:$AT$10,BP$5:BP$10,将星节奏统计!CD46)</f>
        <v>0.21716687284517022</v>
      </c>
      <c r="DQ47" s="28">
        <f>求节点($AT$5:$AT$10,BQ$5:BQ$10,将星节奏统计!CE46)</f>
        <v>0.14477791523011349</v>
      </c>
      <c r="DR47" s="28">
        <f>求节点($AT$5:$AT$10,BR$5:BR$10,将星节奏统计!CF46)</f>
        <v>0.37114846887026476</v>
      </c>
      <c r="DS47" s="28">
        <f>求节点($AT$5:$AT$10,BS$5:BS$10,将星节奏统计!CG46)</f>
        <v>0</v>
      </c>
      <c r="DT47" s="28">
        <f>求节点($AT$5:$AT$10,BT$5:BT$10,将星节奏统计!CH46)</f>
        <v>0.14477791523011349</v>
      </c>
      <c r="DU47" s="28">
        <f>求节点($AT$5:$AT$10,BU$5:BU$10,将星节奏统计!CI46)</f>
        <v>8.5540144823384401E-2</v>
      </c>
      <c r="DV47" s="28">
        <f>求节点($AT$5:$AT$10,BV$5:BV$10,将星节奏统计!CJ46)</f>
        <v>0.31001842957869002</v>
      </c>
      <c r="DW47" s="28">
        <f>求节点($AT$5:$AT$10,BW$5:BW$10,将星节奏统计!CK46)</f>
        <v>1.3477070681460673E-2</v>
      </c>
      <c r="DX47" s="28">
        <f>求节点($AT$5:$AT$10,BX$5:BX$10,将星节奏统计!CL46)</f>
        <v>8.4231691759129174E-3</v>
      </c>
      <c r="DY47" s="28">
        <f>求节点($AT$5:$AT$10,BY$5:BY$10,将星节奏统计!CM46)</f>
        <v>1.3477070681460673E-2</v>
      </c>
      <c r="DZ47" s="28">
        <f>求节点($AT$5:$AT$10,BZ$5:BZ$10,将星节奏统计!CN46)</f>
        <v>8.4231691759129174E-3</v>
      </c>
      <c r="EA47" s="28">
        <f>求节点($AT$5:$AT$10,CA$5:CA$10,将星节奏统计!CO46)</f>
        <v>1.6846338351825835E-2</v>
      </c>
      <c r="EB47" s="28">
        <f>求节点($AT$5:$AT$10,CB$5:CB$10,将星节奏统计!CP46)</f>
        <v>1.6846338351825835E-2</v>
      </c>
      <c r="EC47" s="28">
        <f>求节点($AT$5:$AT$10,CC$5:CC$10,将星节奏统计!CQ46)</f>
        <v>1.6846338351825835E-2</v>
      </c>
      <c r="ED47" s="28">
        <f>求节点($AT$5:$AT$10,CD$5:CD$10,将星节奏统计!CR46)</f>
        <v>1.6846338351825835E-2</v>
      </c>
      <c r="EE47" s="28">
        <f>求节点($AT$5:$AT$10,CE$5:CE$10,将星节奏统计!CS46)</f>
        <v>1.0107803011095505E-2</v>
      </c>
      <c r="EF47" s="28">
        <f>求节点($AT$5:$AT$10,CF$5:CF$10,将星节奏统计!CT46)</f>
        <v>1.0107803011095505E-2</v>
      </c>
      <c r="EG47" s="28">
        <f>求节点($AT$5:$AT$10,CG$5:CG$10,将星节奏统计!CU46)</f>
        <v>1.0107803011095505E-2</v>
      </c>
      <c r="EH47" s="28">
        <f>求节点($AT$5:$AT$10,CH$5:CH$10,将星节奏统计!CV46)</f>
        <v>1.0107803011095505E-2</v>
      </c>
      <c r="EI47" s="28">
        <f>求节点($AT$5:$AT$10,CI$5:CI$10,将星节奏统计!CW46)</f>
        <v>1.3477070681460673E-2</v>
      </c>
      <c r="EJ47" s="28">
        <f>求节点($AT$5:$AT$10,CJ$5:CJ$10,将星节奏统计!CX46)</f>
        <v>8.4231691759129174E-3</v>
      </c>
      <c r="EK47" s="28">
        <f>求节点($AT$5:$AT$10,CK$5:CK$10,将星节奏统计!CY46)</f>
        <v>0</v>
      </c>
      <c r="EL47" s="28">
        <f>求节点($AT$5:$AT$10,CL$5:CL$10,将星节奏统计!CZ46)</f>
        <v>0</v>
      </c>
      <c r="EM47" s="28">
        <f>求节点($AT$5:$AT$10,CM$5:CM$10,将星节奏统计!DA46)</f>
        <v>0</v>
      </c>
      <c r="EN47" s="28">
        <f>求节点($AT$5:$AT$10,CN$5:CN$10,将星节奏统计!DB46)</f>
        <v>0</v>
      </c>
      <c r="EO47" s="28">
        <f>求节点($AT$5:$AT$10,CO$5:CO$10,将星节奏统计!DC46)</f>
        <v>0</v>
      </c>
      <c r="EP47" s="28">
        <f>求节点($AT$5:$AT$10,CP$5:CP$10,将星节奏统计!DD46)</f>
        <v>0</v>
      </c>
      <c r="EQ47" s="28">
        <f>求节点($AT$5:$AT$10,CQ$5:CQ$10,将星节奏统计!DE46)</f>
        <v>0</v>
      </c>
      <c r="ER47" s="28">
        <f>求节点($AT$5:$AT$10,CR$5:CR$10,将星节奏统计!DF46)</f>
        <v>0</v>
      </c>
      <c r="ES47" s="28">
        <f>求节点($AT$5:$AT$10,CS$5:CS$10,将星节奏统计!DG46)</f>
        <v>0</v>
      </c>
      <c r="ET47" s="28">
        <f>求节点($AT$17:$AT$22,AV$17:AV$22,将星节奏统计!DJ46)</f>
        <v>0</v>
      </c>
      <c r="EU47" s="28">
        <f>求节点($AT$17:$AT$22,AW$17:AW$22,将星节奏统计!DK46)</f>
        <v>0</v>
      </c>
      <c r="EV47" s="28">
        <f>求节点($AT$17:$AT$22,AX$17:AX$22,将星节奏统计!DL46)</f>
        <v>0</v>
      </c>
      <c r="EW47" s="28">
        <f>求节点($AT$17:$AT$22,AY$17:AY$22,将星节奏统计!DM46)</f>
        <v>1.1946286979903908E-5</v>
      </c>
      <c r="EX47" s="28">
        <f>求节点($AT$17:$AT$22,AZ$17:AZ$22,将星节奏统计!DN46)</f>
        <v>1.7919430469859332E-5</v>
      </c>
      <c r="EY47" s="28">
        <f>求节点($AT$17:$AT$22,BA$17:BA$22,将星节奏统计!DO46)</f>
        <v>1.7919430469859332E-5</v>
      </c>
      <c r="EZ47" s="28">
        <f>求节点($AT$17:$AT$22,BB$17:BB$22,将星节奏统计!DP46)</f>
        <v>2.7150652227060645E-5</v>
      </c>
      <c r="FA47" s="28">
        <f>求节点($AT$17:$AT$22,BC$17:BC$22,将星节奏统计!DQ46)</f>
        <v>0</v>
      </c>
      <c r="FB47" s="28">
        <f>求节点($AT$17:$AT$22,BD$17:BD$22,将星节奏统计!DR46)</f>
        <v>1.7919430469859332E-5</v>
      </c>
      <c r="FC47" s="28">
        <f>求节点($AT$17:$AT$22,BE$17:BE$22,将星节奏统计!DS46)</f>
        <v>0</v>
      </c>
      <c r="FD47" s="28">
        <f>求节点($AT$17:$AT$22,BF$17:BF$22,将星节奏统计!DT46)</f>
        <v>0</v>
      </c>
      <c r="FE47" s="28">
        <f>求节点($AT$17:$AT$22,BG$17:BG$22,将星节奏统计!DU46)</f>
        <v>0</v>
      </c>
      <c r="FF47" s="28">
        <f>求节点($AT$17:$AT$22,BH$17:BH$22,将星节奏统计!DV46)</f>
        <v>0</v>
      </c>
      <c r="FG47" s="28">
        <f>求节点($AT$17:$AT$22,BI$17:BI$22,将星节奏统计!DW46)</f>
        <v>0</v>
      </c>
      <c r="FH47" s="28">
        <f>求节点($AT$17:$AT$22,BJ$17:BJ$22,将星节奏统计!DX46)</f>
        <v>0</v>
      </c>
      <c r="FI47" s="28">
        <f>求节点($AT$17:$AT$22,BK$17:BK$22,将星节奏统计!DY46)</f>
        <v>0</v>
      </c>
      <c r="FJ47" s="28">
        <f>求节点($AT$17:$AT$22,BL$17:BL$22,将星节奏统计!DZ46)</f>
        <v>0</v>
      </c>
      <c r="FK47" s="28">
        <f>求节点($AT$17:$AT$22,BM$17:BM$22,将星节奏统计!EA46)</f>
        <v>0</v>
      </c>
      <c r="FL47" s="28">
        <f>求节点($AT$17:$AT$22,BN$17:BN$22,将星节奏统计!EB46)</f>
        <v>0</v>
      </c>
      <c r="FM47" s="28">
        <f>求节点($AT$17:$AT$22,BO$17:BO$22,将星节奏统计!EC46)</f>
        <v>0</v>
      </c>
      <c r="FN47" s="28">
        <f>求节点($AT$5:$AT$10,AV$5:AV$10,将星节奏统计!EG46)</f>
        <v>4.8945230182064321E-2</v>
      </c>
      <c r="FO47" s="28">
        <f>求节点($AT$5:$AT$10,AW$5:AW$10,将星节奏统计!EH46)</f>
        <v>8.9734552189441458E-2</v>
      </c>
      <c r="FP47" s="28">
        <f>求节点($AT$5:$AT$10,AX$5:AX$10,将星节奏统计!EI46)</f>
        <v>1.6559532034659909E-2</v>
      </c>
      <c r="FQ47" s="28">
        <f>求节点($AT$5:$AT$10,AY$5:AY$10,将星节奏统计!EJ46)</f>
        <v>0</v>
      </c>
      <c r="FR47" s="28">
        <f>求节点($AT$5:$AT$10,AZ$5:AZ$10,将星节奏统计!EK46)</f>
        <v>0</v>
      </c>
      <c r="FS47" s="28">
        <f>求节点($AT$5:$AT$10,BA$5:BA$10,将星节奏统计!EL46)</f>
        <v>0</v>
      </c>
      <c r="FT47" s="28">
        <f>求节点($AT$5:$AT$10,BB$5:BB$10,将星节奏统计!EM46)</f>
        <v>0</v>
      </c>
      <c r="FU47" s="28">
        <f>求节点($AT$5:$AT$10,BC$5:BC$10,将星节奏统计!EN46)</f>
        <v>0</v>
      </c>
      <c r="FV47" s="28">
        <f>求节点($AT$5:$AT$10,BD$5:BD$10,将星节奏统计!EO46)</f>
        <v>0</v>
      </c>
      <c r="FW47" s="28">
        <f>求节点($AT$5:$AT$10,BE$5:BE$10,将星节奏统计!EP46)</f>
        <v>0</v>
      </c>
      <c r="FX47" s="28">
        <f>求节点($AT$5:$AT$10,BF$5:BF$10,将星节奏统计!EQ46)</f>
        <v>0</v>
      </c>
      <c r="FY47" s="28">
        <f>求节点($AT$5:$AT$10,BG$5:BG$10,将星节奏统计!ER46)</f>
        <v>0</v>
      </c>
      <c r="FZ47" s="28">
        <f>求节点($AT$5:$AT$10,BH$5:BH$10,将星节奏统计!ES46)</f>
        <v>0</v>
      </c>
      <c r="GA47" s="28">
        <f>求节点($AT$5:$AT$10,BI$5:BI$10,将星节奏统计!ET46)</f>
        <v>0</v>
      </c>
      <c r="GB47" s="28">
        <f>求节点($AT$5:$AT$10,BJ$5:BJ$10,将星节奏统计!EU46)</f>
        <v>0</v>
      </c>
      <c r="GC47" s="28">
        <f>求节点($AT$5:$AT$10,BK$5:BK$10,将星节奏统计!EV46)</f>
        <v>0</v>
      </c>
      <c r="GD47" s="28">
        <f>求节点($AT$5:$AT$10,BL$5:BL$10,将星节奏统计!EW46)</f>
        <v>0.48081084215749553</v>
      </c>
      <c r="GE47" s="28">
        <f>求节点($AT$5:$AT$10,BM$5:BM$10,将星节奏统计!EX46)</f>
        <v>0.43119064069319823</v>
      </c>
      <c r="GF47" s="28">
        <f>求节点($AT$5:$AT$10,BN$5:BN$10,将星节奏统计!EY46)</f>
        <v>0.33490270956354423</v>
      </c>
      <c r="GG47" s="28">
        <f>求节点($AT$5:$AT$10,BO$5:BO$10,将星节奏统计!EZ46)</f>
        <v>0</v>
      </c>
      <c r="GH47" s="28">
        <f>求节点($AT$5:$AT$10,BP$5:BP$10,将星节奏统计!FA46)</f>
        <v>0.25576541187419888</v>
      </c>
      <c r="GI47" s="28">
        <f>求节点($AT$5:$AT$10,BQ$5:BQ$10,将星节奏统计!FB46)</f>
        <v>0.17051027458279924</v>
      </c>
      <c r="GJ47" s="28">
        <f>求节点($AT$5:$AT$10,BR$5:BR$10,将星节奏统计!FC46)</f>
        <v>0.43119064069319823</v>
      </c>
      <c r="GK47" s="28">
        <f>求节点($AT$5:$AT$10,BS$5:BS$10,将星节奏统计!FD46)</f>
        <v>0</v>
      </c>
      <c r="GL47" s="28">
        <f>求节点($AT$5:$AT$10,BT$5:BT$10,将星节奏统计!FE46)</f>
        <v>0.17051027458279924</v>
      </c>
      <c r="GM47" s="28">
        <f>求节点($AT$5:$AT$10,BU$5:BU$10,将星节奏统计!FF46)</f>
        <v>9.1921989464404635E-2</v>
      </c>
      <c r="GN47" s="28">
        <f>求节点($AT$5:$AT$10,BV$5:BV$10,将星节奏统计!FG46)</f>
        <v>0.31841397912279634</v>
      </c>
      <c r="GO47" s="28">
        <f>求节点($AT$5:$AT$10,BW$5:BW$10,将星节奏统计!FH46)</f>
        <v>1.6461386237058548E-2</v>
      </c>
      <c r="GP47" s="28">
        <f>求节点($AT$5:$AT$10,BX$5:BX$10,将星节奏统计!FI46)</f>
        <v>1.0288366398161594E-2</v>
      </c>
      <c r="GQ47" s="28">
        <f>求节点($AT$5:$AT$10,BY$5:BY$10,将星节奏统计!FJ46)</f>
        <v>1.6461386237058548E-2</v>
      </c>
      <c r="GR47" s="28">
        <f>求节点($AT$5:$AT$10,BZ$5:BZ$10,将星节奏统计!FK46)</f>
        <v>1.0288366398161594E-2</v>
      </c>
      <c r="GS47" s="28">
        <f>求节点($AT$5:$AT$10,CA$5:CA$10,将星节奏统计!FL46)</f>
        <v>2.0576732796323188E-2</v>
      </c>
      <c r="GT47" s="28">
        <f>求节点($AT$5:$AT$10,CB$5:CB$10,将星节奏统计!FM46)</f>
        <v>2.0576732796323188E-2</v>
      </c>
      <c r="GU47" s="28">
        <f>求节点($AT$5:$AT$10,CC$5:CC$10,将星节奏统计!FN46)</f>
        <v>2.0576732796323188E-2</v>
      </c>
      <c r="GV47" s="28">
        <f>求节点($AT$5:$AT$10,CD$5:CD$10,将星节奏统计!FO46)</f>
        <v>2.0576732796323188E-2</v>
      </c>
      <c r="GW47" s="28">
        <f>求节点($AT$5:$AT$10,CE$5:CE$10,将星节奏统计!FP46)</f>
        <v>1.2346039677793907E-2</v>
      </c>
      <c r="GX47" s="28">
        <f>求节点($AT$5:$AT$10,CF$5:CF$10,将星节奏统计!FQ46)</f>
        <v>1.2346039677793907E-2</v>
      </c>
      <c r="GY47" s="28">
        <f>求节点($AT$5:$AT$10,CG$5:CG$10,将星节奏统计!FR46)</f>
        <v>1.2346039677793907E-2</v>
      </c>
      <c r="GZ47" s="28">
        <f>求节点($AT$5:$AT$10,CH$5:CH$10,将星节奏统计!FS46)</f>
        <v>1.2346039677793907E-2</v>
      </c>
      <c r="HA47" s="28">
        <f>求节点($AT$5:$AT$10,CI$5:CI$10,将星节奏统计!FT46)</f>
        <v>1.6461386237058548E-2</v>
      </c>
      <c r="HB47" s="28">
        <f>求节点($AT$5:$AT$10,CJ$5:CJ$10,将星节奏统计!FU46)</f>
        <v>1.0288366398161594E-2</v>
      </c>
      <c r="HC47" s="28">
        <f>求节点($AT$5:$AT$10,CK$5:CK$10,将星节奏统计!FV46)</f>
        <v>0</v>
      </c>
      <c r="HD47" s="28">
        <f>求节点($AT$5:$AT$10,CL$5:CL$10,将星节奏统计!FW46)</f>
        <v>0</v>
      </c>
      <c r="HE47" s="28">
        <f>求节点($AT$5:$AT$10,CM$5:CM$10,将星节奏统计!FX46)</f>
        <v>0</v>
      </c>
      <c r="HF47" s="28">
        <f>求节点($AT$5:$AT$10,CN$5:CN$10,将星节奏统计!FY46)</f>
        <v>0</v>
      </c>
      <c r="HG47" s="28">
        <f>求节点($AT$5:$AT$10,CO$5:CO$10,将星节奏统计!FZ46)</f>
        <v>0</v>
      </c>
      <c r="HH47" s="28">
        <f>求节点($AT$5:$AT$10,CP$5:CP$10,将星节奏统计!GA46)</f>
        <v>0</v>
      </c>
      <c r="HI47" s="28">
        <f>求节点($AT$5:$AT$10,CQ$5:CQ$10,将星节奏统计!GB46)</f>
        <v>0</v>
      </c>
      <c r="HJ47" s="28">
        <f>求节点($AT$5:$AT$10,CR$5:CR$10,将星节奏统计!GC46)</f>
        <v>0</v>
      </c>
      <c r="HK47" s="28">
        <f>求节点($AT$5:$AT$10,CS$5:CS$10,将星节奏统计!GD46)</f>
        <v>0</v>
      </c>
      <c r="HL47" s="28">
        <f>求节点($AT$17:$AT$22,AV$17:AV$22,将星节奏统计!GG46)</f>
        <v>0</v>
      </c>
      <c r="HM47" s="28">
        <f>求节点($AT$17:$AT$22,AW$17:AW$22,将星节奏统计!GH46)</f>
        <v>0</v>
      </c>
      <c r="HN47" s="28">
        <f>求节点($AT$17:$AT$22,AX$17:AX$22,将星节奏统计!GI46)</f>
        <v>0</v>
      </c>
      <c r="HO47" s="28">
        <f>求节点($AT$17:$AT$22,AY$17:AY$22,将星节奏统计!GJ46)</f>
        <v>0</v>
      </c>
      <c r="HP47" s="28">
        <f>求节点($AT$17:$AT$22,AZ$17:AZ$22,将星节奏统计!GK46)</f>
        <v>0</v>
      </c>
      <c r="HQ47" s="28">
        <f>求节点($AT$17:$AT$22,BA$17:BA$22,将星节奏统计!GL46)</f>
        <v>0</v>
      </c>
      <c r="HR47" s="28">
        <f>求节点($AT$17:$AT$22,BB$17:BB$22,将星节奏统计!GM46)</f>
        <v>0</v>
      </c>
      <c r="HS47" s="28">
        <f>求节点($AT$17:$AT$22,BC$17:BC$22,将星节奏统计!GN46)</f>
        <v>0</v>
      </c>
      <c r="HT47" s="28">
        <f>求节点($AT$17:$AT$22,BD$17:BD$22,将星节奏统计!GO46)</f>
        <v>0</v>
      </c>
      <c r="HU47" s="28">
        <f>求节点($AT$17:$AT$22,BE$17:BE$22,将星节奏统计!GP46)</f>
        <v>0</v>
      </c>
      <c r="HV47" s="28">
        <f>求节点($AT$17:$AT$22,BF$17:BF$22,将星节奏统计!GQ46)</f>
        <v>0</v>
      </c>
      <c r="HW47" s="28">
        <f>求节点($AT$17:$AT$22,BG$17:BG$22,将星节奏统计!GR46)</f>
        <v>0</v>
      </c>
      <c r="HX47" s="28">
        <f>求节点($AT$17:$AT$22,BH$17:BH$22,将星节奏统计!GS46)</f>
        <v>0</v>
      </c>
      <c r="HY47" s="28">
        <f>求节点($AT$17:$AT$22,BI$17:BI$22,将星节奏统计!GT46)</f>
        <v>0</v>
      </c>
      <c r="HZ47" s="28">
        <f>求节点($AT$17:$AT$22,BJ$17:BJ$22,将星节奏统计!GU46)</f>
        <v>0</v>
      </c>
      <c r="IA47" s="28">
        <f>求节点($AT$17:$AT$22,BK$17:BK$22,将星节奏统计!GV46)</f>
        <v>0</v>
      </c>
      <c r="IB47" s="28">
        <f>求节点($AT$17:$AT$22,BL$17:BL$22,将星节奏统计!GW46)</f>
        <v>0</v>
      </c>
      <c r="IC47" s="28">
        <f>求节点($AT$17:$AT$22,BM$17:BM$22,将星节奏统计!GX46)</f>
        <v>0</v>
      </c>
      <c r="ID47" s="28">
        <f>求节点($AT$17:$AT$22,BN$17:BN$22,将星节奏统计!GY46)</f>
        <v>0</v>
      </c>
      <c r="IE47" s="28">
        <f>求节点($AT$17:$AT$22,BO$17:BO$22,将星节奏统计!GZ46)</f>
        <v>0</v>
      </c>
      <c r="IF47" s="28">
        <f>求节点($AT$5:$AT$10,AV$5:AV$10,将星节奏统计!HD46)</f>
        <v>6.2206626962102975E-2</v>
      </c>
      <c r="IG47" s="28">
        <f>求节点($AT$5:$AT$10,AW$5:AW$10,将星节奏统计!HE46)</f>
        <v>0.1</v>
      </c>
      <c r="IH47" s="28">
        <f>求节点($AT$5:$AT$10,AX$5:AX$10,将星节奏统计!HF46)</f>
        <v>2.2110071183425135E-2</v>
      </c>
      <c r="II47" s="28">
        <f>求节点($AT$5:$AT$10,AY$5:AY$10,将星节奏统计!HG46)</f>
        <v>0</v>
      </c>
      <c r="IJ47" s="28">
        <f>求节点($AT$5:$AT$10,AZ$5:AZ$10,将星节奏统计!HH46)</f>
        <v>0</v>
      </c>
      <c r="IK47" s="28">
        <f>求节点($AT$5:$AT$10,BA$5:BA$10,将星节奏统计!HI46)</f>
        <v>0</v>
      </c>
      <c r="IL47" s="28">
        <f>求节点($AT$5:$AT$10,BB$5:BB$10,将星节奏统计!HJ46)</f>
        <v>0</v>
      </c>
      <c r="IM47" s="28">
        <f>求节点($AT$5:$AT$10,BC$5:BC$10,将星节奏统计!HK46)</f>
        <v>0</v>
      </c>
      <c r="IN47" s="28">
        <f>求节点($AT$5:$AT$10,BD$5:BD$10,将星节奏统计!HL46)</f>
        <v>0</v>
      </c>
      <c r="IO47" s="28">
        <f>求节点($AT$5:$AT$10,BE$5:BE$10,将星节奏统计!HM46)</f>
        <v>0</v>
      </c>
      <c r="IP47" s="28">
        <f>求节点($AT$5:$AT$10,BF$5:BF$10,将星节奏统计!HN46)</f>
        <v>0</v>
      </c>
      <c r="IQ47" s="28">
        <f>求节点($AT$5:$AT$10,BG$5:BG$10,将星节奏统计!HO46)</f>
        <v>0</v>
      </c>
      <c r="IR47" s="28">
        <f>求节点($AT$5:$AT$10,BH$5:BH$10,将星节奏统计!HP46)</f>
        <v>0</v>
      </c>
      <c r="IS47" s="28">
        <f>求节点($AT$5:$AT$10,BI$5:BI$10,将星节奏统计!HQ46)</f>
        <v>0</v>
      </c>
      <c r="IT47" s="28">
        <f>求节点($AT$5:$AT$10,BJ$5:BJ$10,将星节奏统计!HR46)</f>
        <v>0</v>
      </c>
      <c r="IU47" s="28">
        <f>求节点($AT$5:$AT$10,BK$5:BK$10,将星节奏统计!HS46)</f>
        <v>0</v>
      </c>
      <c r="IV47" s="28">
        <f>求节点($AT$5:$AT$10,BL$5:BL$10,将星节奏统计!HT46)</f>
        <v>0.52083943447133141</v>
      </c>
      <c r="IW47" s="28">
        <f>求节点($AT$5:$AT$10,BM$5:BM$10,将星节奏统计!HU46)</f>
        <v>0.46308983917630847</v>
      </c>
      <c r="IX47" s="28">
        <f>求节点($AT$5:$AT$10,BN$5:BN$10,将星节奏统计!HV46)</f>
        <v>0.41870114988609841</v>
      </c>
      <c r="IY47" s="28">
        <f>求节点($AT$5:$AT$10,BO$5:BO$10,将星节奏统计!HW46)</f>
        <v>0</v>
      </c>
      <c r="IZ47" s="28">
        <f>求节点($AT$5:$AT$10,BP$5:BP$10,将星节奏统计!HX46)</f>
        <v>0.32954099656795188</v>
      </c>
      <c r="JA47" s="28">
        <f>求节点($AT$5:$AT$10,BQ$5:BQ$10,将星节奏统计!HY46)</f>
        <v>0.21969399771196796</v>
      </c>
      <c r="JB47" s="28">
        <f>求节点($AT$5:$AT$10,BR$5:BR$10,将星节奏统计!HZ46)</f>
        <v>0.53924890347483034</v>
      </c>
      <c r="JC47" s="28">
        <f>求节点($AT$5:$AT$10,BS$5:BS$10,将星节奏统计!IA46)</f>
        <v>0</v>
      </c>
      <c r="JD47" s="28">
        <f>求节点($AT$5:$AT$10,BT$5:BT$10,将星节奏统计!IB46)</f>
        <v>0.21969399771196796</v>
      </c>
      <c r="JE47" s="28">
        <f>求节点($AT$5:$AT$10,BU$5:BU$10,将星节奏统计!IC46)</f>
        <v>0.1</v>
      </c>
      <c r="JF47" s="28">
        <f>求节点($AT$5:$AT$10,BV$5:BV$10,将星节奏统计!ID46)</f>
        <v>0.33629671309287862</v>
      </c>
      <c r="JG47" s="28">
        <f>求节点($AT$5:$AT$10,BW$5:BW$10,将星节奏统计!IE46)</f>
        <v>2.2818054241120274E-2</v>
      </c>
      <c r="JH47" s="28">
        <f>求节点($AT$5:$AT$10,BX$5:BX$10,将星节奏统计!IF46)</f>
        <v>1.4261283900700174E-2</v>
      </c>
      <c r="JI47" s="28">
        <f>求节点($AT$5:$AT$10,BY$5:BY$10,将星节奏统计!IG46)</f>
        <v>2.2818054241120274E-2</v>
      </c>
      <c r="JJ47" s="28">
        <f>求节点($AT$5:$AT$10,BZ$5:BZ$10,将星节奏统计!IH46)</f>
        <v>1.4261283900700174E-2</v>
      </c>
      <c r="JK47" s="28">
        <f>求节点($AT$5:$AT$10,CA$5:CA$10,将星节奏统计!II46)</f>
        <v>2.8522567801400348E-2</v>
      </c>
      <c r="JL47" s="28">
        <f>求节点($AT$5:$AT$10,CB$5:CB$10,将星节奏统计!IJ46)</f>
        <v>2.8522567801400348E-2</v>
      </c>
      <c r="JM47" s="28">
        <f>求节点($AT$5:$AT$10,CC$5:CC$10,将星节奏统计!IK46)</f>
        <v>2.8522567801400348E-2</v>
      </c>
      <c r="JN47" s="28">
        <f>求节点($AT$5:$AT$10,CD$5:CD$10,将星节奏统计!IL46)</f>
        <v>2.8522567801400348E-2</v>
      </c>
      <c r="JO47" s="28">
        <f>求节点($AT$5:$AT$10,CE$5:CE$10,将星节奏统计!IM46)</f>
        <v>1.7113540680840207E-2</v>
      </c>
      <c r="JP47" s="28">
        <f>求节点($AT$5:$AT$10,CF$5:CF$10,将星节奏统计!IN46)</f>
        <v>1.7113540680840207E-2</v>
      </c>
      <c r="JQ47" s="28">
        <f>求节点($AT$5:$AT$10,CG$5:CG$10,将星节奏统计!IO46)</f>
        <v>1.7113540680840207E-2</v>
      </c>
      <c r="JR47" s="28">
        <f>求节点($AT$5:$AT$10,CH$5:CH$10,将星节奏统计!IP46)</f>
        <v>1.7113540680840207E-2</v>
      </c>
      <c r="JS47" s="28">
        <f>求节点($AT$5:$AT$10,CI$5:CI$10,将星节奏统计!IQ46)</f>
        <v>2.2818054241120274E-2</v>
      </c>
      <c r="JT47" s="28">
        <f>求节点($AT$5:$AT$10,CJ$5:CJ$10,将星节奏统计!IR46)</f>
        <v>1.4261283900700174E-2</v>
      </c>
      <c r="JU47" s="28">
        <f>求节点($AT$5:$AT$10,CK$5:CK$10,将星节奏统计!IS46)</f>
        <v>0</v>
      </c>
      <c r="JV47" s="28">
        <f>求节点($AT$5:$AT$10,CL$5:CL$10,将星节奏统计!IT46)</f>
        <v>0</v>
      </c>
      <c r="JW47" s="28">
        <f>求节点($AT$5:$AT$10,CM$5:CM$10,将星节奏统计!IU46)</f>
        <v>0</v>
      </c>
      <c r="JX47" s="28">
        <f>求节点($AT$5:$AT$10,CN$5:CN$10,将星节奏统计!IV46)</f>
        <v>0</v>
      </c>
      <c r="JY47" s="28">
        <f>求节点($AT$5:$AT$10,CO$5:CO$10,将星节奏统计!IW46)</f>
        <v>0</v>
      </c>
      <c r="JZ47" s="28">
        <f>求节点($AT$5:$AT$10,CP$5:CP$10,将星节奏统计!IX46)</f>
        <v>0</v>
      </c>
      <c r="KA47" s="28">
        <f>求节点($AT$5:$AT$10,CQ$5:CQ$10,将星节奏统计!IY46)</f>
        <v>0</v>
      </c>
      <c r="KB47" s="28">
        <f>求节点($AT$5:$AT$10,CR$5:CR$10,将星节奏统计!IZ46)</f>
        <v>0</v>
      </c>
      <c r="KC47" s="28">
        <f>求节点($AT$5:$AT$10,CS$5:CS$10,将星节奏统计!JA46)</f>
        <v>0</v>
      </c>
      <c r="KD47" s="28">
        <f>求节点($AT$17:$AT$22,AV$17:AV$22,将星节奏统计!JD46)</f>
        <v>0</v>
      </c>
      <c r="KE47" s="28">
        <f>求节点($AT$17:$AT$22,AW$17:AW$22,将星节奏统计!JE46)</f>
        <v>0</v>
      </c>
      <c r="KF47" s="28">
        <f>求节点($AT$17:$AT$22,AX$17:AX$22,将星节奏统计!JF46)</f>
        <v>0</v>
      </c>
      <c r="KG47" s="28">
        <f>求节点($AT$17:$AT$22,AY$17:AY$22,将星节奏统计!JG46)</f>
        <v>1.0414964384072856E-5</v>
      </c>
      <c r="KH47" s="28">
        <f>求节点($AT$17:$AT$22,AZ$17:AZ$22,将星节奏统计!JH46)</f>
        <v>1.5622446576109283E-5</v>
      </c>
      <c r="KI47" s="28">
        <f>求节点($AT$17:$AT$22,BA$17:BA$22,将星节奏统计!JI46)</f>
        <v>1.5622446576109283E-5</v>
      </c>
      <c r="KJ47" s="28">
        <f>求节点($AT$17:$AT$22,BB$17:BB$22,将星节奏统计!JJ46)</f>
        <v>2.3670373600168104E-5</v>
      </c>
      <c r="KK47" s="28">
        <f>求节点($AT$17:$AT$22,BC$17:BC$22,将星节奏统计!JK46)</f>
        <v>0</v>
      </c>
      <c r="KL47" s="28">
        <f>求节点($AT$17:$AT$22,BD$17:BD$22,将星节奏统计!JL46)</f>
        <v>1.5622446576109283E-5</v>
      </c>
      <c r="KM47" s="28">
        <f>求节点($AT$17:$AT$22,BE$17:BE$22,将星节奏统计!JM46)</f>
        <v>0</v>
      </c>
      <c r="KN47" s="28">
        <f>求节点($AT$17:$AT$22,BF$17:BF$22,将星节奏统计!JN46)</f>
        <v>0</v>
      </c>
      <c r="KO47" s="28">
        <f>求节点($AT$17:$AT$22,BG$17:BG$22,将星节奏统计!JO46)</f>
        <v>0</v>
      </c>
      <c r="KP47" s="28">
        <f>求节点($AT$17:$AT$22,BH$17:BH$22,将星节奏统计!JP46)</f>
        <v>0</v>
      </c>
      <c r="KQ47" s="28">
        <f>求节点($AT$17:$AT$22,BI$17:BI$22,将星节奏统计!JQ46)</f>
        <v>0</v>
      </c>
      <c r="KR47" s="28">
        <f>求节点($AT$17:$AT$22,BJ$17:BJ$22,将星节奏统计!JR46)</f>
        <v>0</v>
      </c>
      <c r="KS47" s="28">
        <f>求节点($AT$17:$AT$22,BK$17:BK$22,将星节奏统计!JS46)</f>
        <v>0</v>
      </c>
      <c r="KT47" s="28">
        <f>求节点($AT$17:$AT$22,BL$17:BL$22,将星节奏统计!JT46)</f>
        <v>0</v>
      </c>
      <c r="KU47" s="28">
        <f>求节点($AT$17:$AT$22,BM$17:BM$22,将星节奏统计!JU46)</f>
        <v>0</v>
      </c>
      <c r="KV47" s="28">
        <f>求节点($AT$17:$AT$22,BN$17:BN$22,将星节奏统计!JV46)</f>
        <v>0</v>
      </c>
      <c r="KW47" s="28">
        <f>求节点($AT$17:$AT$22,BO$17:BO$22,将星节奏统计!JW46)</f>
        <v>0</v>
      </c>
      <c r="KX47" s="28">
        <f>求节点($AT$5:$AT$10,AV$5:AV$10,将星节奏统计!KA46)</f>
        <v>8.8691311430972322E-2</v>
      </c>
      <c r="KY47" s="28">
        <f>求节点($AT$5:$AT$10,AW$5:AW$10,将星节奏统计!KB46)</f>
        <v>0.1</v>
      </c>
      <c r="KZ47" s="28">
        <f>求节点($AT$5:$AT$10,AX$5:AX$10,将星节奏统计!KC46)</f>
        <v>3.767285358733774E-2</v>
      </c>
      <c r="LA47" s="28">
        <f>求节点($AT$5:$AT$10,AY$5:AY$10,将星节奏统计!KD46)</f>
        <v>0</v>
      </c>
      <c r="LB47" s="28">
        <f>求节点($AT$5:$AT$10,AZ$5:AZ$10,将星节奏统计!KE46)</f>
        <v>0</v>
      </c>
      <c r="LC47" s="28">
        <f>求节点($AT$5:$AT$10,BA$5:BA$10,将星节奏统计!KF46)</f>
        <v>0</v>
      </c>
      <c r="LD47" s="28">
        <f>求节点($AT$5:$AT$10,BB$5:BB$10,将星节奏统计!KG46)</f>
        <v>0</v>
      </c>
      <c r="LE47" s="28">
        <f>求节点($AT$5:$AT$10,BC$5:BC$10,将星节奏统计!KH46)</f>
        <v>0</v>
      </c>
      <c r="LF47" s="28">
        <f>求节点($AT$5:$AT$10,BD$5:BD$10,将星节奏统计!KI46)</f>
        <v>0</v>
      </c>
      <c r="LG47" s="28">
        <f>求节点($AT$5:$AT$10,BE$5:BE$10,将星节奏统计!KJ46)</f>
        <v>0</v>
      </c>
      <c r="LH47" s="28">
        <f>求节点($AT$5:$AT$10,BF$5:BF$10,将星节奏统计!KK46)</f>
        <v>0</v>
      </c>
      <c r="LI47" s="28">
        <f>求节点($AT$5:$AT$10,BG$5:BG$10,将星节奏统计!KL46)</f>
        <v>0</v>
      </c>
      <c r="LJ47" s="28">
        <f>求节点($AT$5:$AT$10,BH$5:BH$10,将星节奏统计!KM46)</f>
        <v>0</v>
      </c>
      <c r="LK47" s="28">
        <f>求节点($AT$5:$AT$10,BI$5:BI$10,将星节奏统计!KN46)</f>
        <v>0</v>
      </c>
      <c r="LL47" s="28">
        <f>求节点($AT$5:$AT$10,BJ$5:BJ$10,将星节奏统计!KO46)</f>
        <v>0</v>
      </c>
      <c r="LM47" s="28">
        <f>求节点($AT$5:$AT$10,BK$5:BK$10,将星节奏统计!KP46)</f>
        <v>0</v>
      </c>
      <c r="LN47" s="28">
        <f>求节点($AT$5:$AT$10,BL$5:BL$10,将星节奏统计!KQ46)</f>
        <v>0.69481758017914774</v>
      </c>
      <c r="LO47" s="28">
        <f>求节点($AT$5:$AT$10,BM$5:BM$10,将星节奏统计!KR46)</f>
        <v>0.51538078805345477</v>
      </c>
      <c r="LP47" s="28">
        <f>求节点($AT$5:$AT$10,BN$5:BN$10,将星节奏统计!KS46)</f>
        <v>0.6</v>
      </c>
      <c r="LQ47" s="28">
        <f>求节点($AT$5:$AT$10,BO$5:BO$10,将星节奏统计!KT46)</f>
        <v>0</v>
      </c>
      <c r="LR47" s="28">
        <f>求节点($AT$5:$AT$10,BP$5:BP$10,将星节奏统计!KU46)</f>
        <v>0.52970723200041403</v>
      </c>
      <c r="LS47" s="28">
        <f>求节点($AT$5:$AT$10,BQ$5:BQ$10,将星节奏统计!KV46)</f>
        <v>0.35313815466694265</v>
      </c>
      <c r="LT47" s="28">
        <f>求节点($AT$5:$AT$10,BR$5:BR$10,将星节奏统计!KW46)</f>
        <v>0.83690394026727399</v>
      </c>
      <c r="LU47" s="28">
        <f>求节点($AT$5:$AT$10,BS$5:BS$10,将星节奏统计!KX46)</f>
        <v>0</v>
      </c>
      <c r="LV47" s="28">
        <f>求节点($AT$5:$AT$10,BT$5:BT$10,将星节奏统计!KY46)</f>
        <v>0.35313815466694265</v>
      </c>
      <c r="LW47" s="28">
        <f>求节点($AT$5:$AT$10,BU$5:BU$10,将星节奏统计!KZ46)</f>
        <v>0.1</v>
      </c>
      <c r="LX47" s="28">
        <f>求节点($AT$5:$AT$10,BV$5:BV$10,将星节奏统计!LA46)</f>
        <v>0.39722767193364578</v>
      </c>
      <c r="LY47" s="28">
        <f>求节点($AT$5:$AT$10,BW$5:BW$10,将星节奏统计!LB46)</f>
        <v>4.4476816104260783E-2</v>
      </c>
      <c r="LZ47" s="28">
        <f>求节点($AT$5:$AT$10,BX$5:BX$10,将星节奏统计!LC46)</f>
        <v>2.7798010065162988E-2</v>
      </c>
      <c r="MA47" s="28">
        <f>求节点($AT$5:$AT$10,BY$5:BY$10,将星节奏统计!LD46)</f>
        <v>4.4476816104260783E-2</v>
      </c>
      <c r="MB47" s="28">
        <f>求节点($AT$5:$AT$10,BZ$5:BZ$10,将星节奏统计!LE46)</f>
        <v>2.7798010065162988E-2</v>
      </c>
      <c r="MC47" s="28">
        <f>求节点($AT$5:$AT$10,CA$5:CA$10,将星节奏统计!LF46)</f>
        <v>5.5596020130325975E-2</v>
      </c>
      <c r="MD47" s="28">
        <f>求节点($AT$5:$AT$10,CB$5:CB$10,将星节奏统计!LG46)</f>
        <v>5.5596020130325975E-2</v>
      </c>
      <c r="ME47" s="28">
        <f>求节点($AT$5:$AT$10,CC$5:CC$10,将星节奏统计!LH46)</f>
        <v>5.5596020130325975E-2</v>
      </c>
      <c r="MF47" s="28">
        <f>求节点($AT$5:$AT$10,CD$5:CD$10,将星节奏统计!LI46)</f>
        <v>5.5596020130325975E-2</v>
      </c>
      <c r="MG47" s="28">
        <f>求节点($AT$5:$AT$10,CE$5:CE$10,将星节奏统计!LJ46)</f>
        <v>3.3357612078195584E-2</v>
      </c>
      <c r="MH47" s="28">
        <f>求节点($AT$5:$AT$10,CF$5:CF$10,将星节奏统计!LK46)</f>
        <v>3.3357612078195584E-2</v>
      </c>
      <c r="MI47" s="28">
        <f>求节点($AT$5:$AT$10,CG$5:CG$10,将星节奏统计!LL46)</f>
        <v>3.3357612078195584E-2</v>
      </c>
      <c r="MJ47" s="28">
        <f>求节点($AT$5:$AT$10,CH$5:CH$10,将星节奏统计!LM46)</f>
        <v>3.3357612078195584E-2</v>
      </c>
      <c r="MK47" s="28">
        <f>求节点($AT$5:$AT$10,CI$5:CI$10,将星节奏统计!LN46)</f>
        <v>4.4476816104260783E-2</v>
      </c>
      <c r="ML47" s="28">
        <f>求节点($AT$5:$AT$10,CJ$5:CJ$10,将星节奏统计!LO46)</f>
        <v>2.7798010065162988E-2</v>
      </c>
      <c r="MM47" s="28">
        <f>求节点($AT$5:$AT$10,CK$5:CK$10,将星节奏统计!LP46)</f>
        <v>0</v>
      </c>
      <c r="MN47" s="28">
        <f>求节点($AT$5:$AT$10,CL$5:CL$10,将星节奏统计!LQ46)</f>
        <v>0</v>
      </c>
      <c r="MO47" s="28">
        <f>求节点($AT$5:$AT$10,CM$5:CM$10,将星节奏统计!LR46)</f>
        <v>0</v>
      </c>
      <c r="MP47" s="28">
        <f>求节点($AT$5:$AT$10,CN$5:CN$10,将星节奏统计!LS46)</f>
        <v>0</v>
      </c>
      <c r="MQ47" s="28">
        <f>求节点($AT$5:$AT$10,CO$5:CO$10,将星节奏统计!LT46)</f>
        <v>0</v>
      </c>
      <c r="MR47" s="28">
        <f>求节点($AT$5:$AT$10,CP$5:CP$10,将星节奏统计!LU46)</f>
        <v>0</v>
      </c>
      <c r="MS47" s="28">
        <f>求节点($AT$5:$AT$10,CQ$5:CQ$10,将星节奏统计!LV46)</f>
        <v>0</v>
      </c>
      <c r="MT47" s="28">
        <f>求节点($AT$5:$AT$10,CR$5:CR$10,将星节奏统计!LW46)</f>
        <v>0</v>
      </c>
      <c r="MU47" s="28">
        <f>求节点($AT$5:$AT$10,CS$5:CS$10,将星节奏统计!LX46)</f>
        <v>0</v>
      </c>
      <c r="MV47" s="28">
        <f>求节点($AT$17:$AT$22,AV$17:AV$22,将星节奏统计!MA46)</f>
        <v>0</v>
      </c>
      <c r="MW47" s="28">
        <f>求节点($AT$17:$AT$22,AW$17:AW$22,将星节奏统计!MB46)</f>
        <v>0</v>
      </c>
      <c r="MX47" s="28">
        <f>求节点($AT$17:$AT$22,AX$17:AX$22,将星节奏统计!MC46)</f>
        <v>0</v>
      </c>
      <c r="MY47" s="28">
        <f>求节点($AT$17:$AT$22,AY$17:AY$22,将星节奏统计!MD46)</f>
        <v>0</v>
      </c>
      <c r="MZ47" s="28">
        <f>求节点($AT$17:$AT$22,AZ$17:AZ$22,将星节奏统计!ME46)</f>
        <v>0</v>
      </c>
      <c r="NA47" s="28">
        <f>求节点($AT$17:$AT$22,BA$17:BA$22,将星节奏统计!MF46)</f>
        <v>0</v>
      </c>
      <c r="NB47" s="28">
        <f>求节点($AT$17:$AT$22,BB$17:BB$22,将星节奏统计!MG46)</f>
        <v>0</v>
      </c>
      <c r="NC47" s="28">
        <f>求节点($AT$17:$AT$22,BC$17:BC$22,将星节奏统计!MH46)</f>
        <v>0</v>
      </c>
      <c r="ND47" s="28">
        <f>求节点($AT$17:$AT$22,BD$17:BD$22,将星节奏统计!MI46)</f>
        <v>0</v>
      </c>
      <c r="NE47" s="28">
        <f>求节点($AT$17:$AT$22,BE$17:BE$22,将星节奏统计!MJ46)</f>
        <v>0</v>
      </c>
      <c r="NF47" s="28">
        <f>求节点($AT$17:$AT$22,BF$17:BF$22,将星节奏统计!MK46)</f>
        <v>0</v>
      </c>
      <c r="NG47" s="28">
        <f>求节点($AT$17:$AT$22,BG$17:BG$22,将星节奏统计!ML46)</f>
        <v>0</v>
      </c>
      <c r="NH47" s="28">
        <f>求节点($AT$17:$AT$22,BH$17:BH$22,将星节奏统计!MM46)</f>
        <v>0</v>
      </c>
      <c r="NI47" s="28">
        <f>求节点($AT$17:$AT$22,BI$17:BI$22,将星节奏统计!MN46)</f>
        <v>0</v>
      </c>
      <c r="NJ47" s="28">
        <f>求节点($AT$17:$AT$22,BJ$17:BJ$22,将星节奏统计!MO46)</f>
        <v>0</v>
      </c>
      <c r="NK47" s="28">
        <f>求节点($AT$17:$AT$22,BK$17:BK$22,将星节奏统计!MP46)</f>
        <v>0</v>
      </c>
      <c r="NL47" s="28">
        <f>求节点($AT$17:$AT$22,BL$17:BL$22,将星节奏统计!MQ46)</f>
        <v>0</v>
      </c>
      <c r="NM47" s="28">
        <f>求节点($AT$17:$AT$22,BM$17:BM$22,将星节奏统计!MR46)</f>
        <v>0</v>
      </c>
      <c r="NN47" s="28">
        <f>求节点($AT$17:$AT$22,BN$17:BN$22,将星节奏统计!MS46)</f>
        <v>0</v>
      </c>
      <c r="NO47" s="28">
        <f>求节点($AT$17:$AT$22,BO$17:BO$22,将星节奏统计!MT46)</f>
        <v>0</v>
      </c>
      <c r="NP47" s="28">
        <f>求节点($AT$5:$AT$10,AV$5:AV$10,将星节奏统计!MX46)</f>
        <v>0.1</v>
      </c>
      <c r="NQ47" s="28">
        <f>求节点($AT$5:$AT$10,AW$5:AW$10,将星节奏统计!MY46)</f>
        <v>0.1</v>
      </c>
      <c r="NR47" s="28">
        <f>求节点($AT$5:$AT$10,AX$5:AX$10,将星节奏统计!MZ46)</f>
        <v>4.8559029756252967E-2</v>
      </c>
      <c r="NS47" s="28">
        <f>求节点($AT$5:$AT$10,AY$5:AY$10,将星节奏统计!NA46)</f>
        <v>0</v>
      </c>
      <c r="NT47" s="28">
        <f>求节点($AT$5:$AT$10,AZ$5:AZ$10,将星节奏统计!NB46)</f>
        <v>0</v>
      </c>
      <c r="NU47" s="28">
        <f>求节点($AT$5:$AT$10,BA$5:BA$10,将星节奏统计!NC46)</f>
        <v>0</v>
      </c>
      <c r="NV47" s="28">
        <f>求节点($AT$5:$AT$10,BB$5:BB$10,将星节奏统计!ND46)</f>
        <v>0</v>
      </c>
      <c r="NW47" s="28">
        <f>求节点($AT$5:$AT$10,BC$5:BC$10,将星节奏统计!NE46)</f>
        <v>0</v>
      </c>
      <c r="NX47" s="28">
        <f>求节点($AT$5:$AT$10,BD$5:BD$10,将星节奏统计!NF46)</f>
        <v>0</v>
      </c>
      <c r="NY47" s="28">
        <f>求节点($AT$5:$AT$10,BE$5:BE$10,将星节奏统计!NG46)</f>
        <v>0</v>
      </c>
      <c r="NZ47" s="28">
        <f>求节点($AT$5:$AT$10,BF$5:BF$10,将星节奏统计!NH46)</f>
        <v>0</v>
      </c>
      <c r="OA47" s="28">
        <f>求节点($AT$5:$AT$10,BG$5:BG$10,将星节奏统计!NI46)</f>
        <v>0</v>
      </c>
      <c r="OB47" s="28">
        <f>求节点($AT$5:$AT$10,BH$5:BH$10,将星节奏统计!NJ46)</f>
        <v>0</v>
      </c>
      <c r="OC47" s="28">
        <f>求节点($AT$5:$AT$10,BI$5:BI$10,将星节奏统计!NK46)</f>
        <v>0</v>
      </c>
      <c r="OD47" s="28">
        <f>求节点($AT$5:$AT$10,BJ$5:BJ$10,将星节奏统计!NL46)</f>
        <v>0</v>
      </c>
      <c r="OE47" s="28">
        <f>求节点($AT$5:$AT$10,BK$5:BK$10,将星节奏统计!NM46)</f>
        <v>0</v>
      </c>
      <c r="OF47" s="28">
        <f>求节点($AT$5:$AT$10,BL$5:BL$10,将星节奏统计!NN46)</f>
        <v>0.86994385223600301</v>
      </c>
      <c r="OG47" s="28">
        <f>求节点($AT$5:$AT$10,BM$5:BM$10,将星节奏统计!NO46)</f>
        <v>0.56017500854701274</v>
      </c>
      <c r="OH47" s="28">
        <f>求节点($AT$5:$AT$10,BN$5:BN$10,将星节奏统计!NP46)</f>
        <v>0.6</v>
      </c>
      <c r="OI47" s="28">
        <f>求节点($AT$5:$AT$10,BO$5:BO$10,将星节奏统计!NQ46)</f>
        <v>0</v>
      </c>
      <c r="OJ47" s="28">
        <f>求节点($AT$5:$AT$10,BP$5:BP$10,将星节奏统计!NR46)</f>
        <v>0.66973560157792145</v>
      </c>
      <c r="OK47" s="28">
        <f>求节点($AT$5:$AT$10,BQ$5:BQ$10,将星节奏统计!NS46)</f>
        <v>0.44649040105194765</v>
      </c>
      <c r="OL47" s="28">
        <f>求节点($AT$5:$AT$10,BR$5:BR$10,将星节奏统计!NT46)</f>
        <v>0.9</v>
      </c>
      <c r="OM47" s="28">
        <f>求节点($AT$5:$AT$10,BS$5:BS$10,将星节奏统计!NU46)</f>
        <v>0</v>
      </c>
      <c r="ON47" s="28">
        <f>求节点($AT$5:$AT$10,BT$5:BT$10,将星节奏统计!NV46)</f>
        <v>0.44649040105194765</v>
      </c>
      <c r="OO47" s="28">
        <f>求节点($AT$5:$AT$10,BU$5:BU$10,将星节奏统计!NW46)</f>
        <v>0.1</v>
      </c>
      <c r="OP47" s="28">
        <f>求节点($AT$5:$AT$10,BV$5:BV$10,将星节奏统计!NX46)</f>
        <v>0.49512224388206505</v>
      </c>
      <c r="OQ47" s="28">
        <f>求节点($AT$5:$AT$10,BW$5:BW$10,将星节奏统计!NY46)</f>
        <v>6.3030454455600765E-2</v>
      </c>
      <c r="OR47" s="28">
        <f>求节点($AT$5:$AT$10,BX$5:BX$10,将星节奏统计!NZ46)</f>
        <v>3.9394034034750475E-2</v>
      </c>
      <c r="OS47" s="28">
        <f>求节点($AT$5:$AT$10,BY$5:BY$10,将星节奏统计!OA46)</f>
        <v>6.3030454455600765E-2</v>
      </c>
      <c r="OT47" s="28">
        <f>求节点($AT$5:$AT$10,BZ$5:BZ$10,将星节奏统计!OB46)</f>
        <v>3.9394034034750475E-2</v>
      </c>
      <c r="OU47" s="28">
        <f>求节点($AT$5:$AT$10,CA$5:CA$10,将星节奏统计!OC46)</f>
        <v>7.8788068069500949E-2</v>
      </c>
      <c r="OV47" s="28">
        <f>求节点($AT$5:$AT$10,CB$5:CB$10,将星节奏统计!OD46)</f>
        <v>7.8788068069500949E-2</v>
      </c>
      <c r="OW47" s="28">
        <f>求节点($AT$5:$AT$10,CC$5:CC$10,将星节奏统计!OE46)</f>
        <v>7.8788068069500949E-2</v>
      </c>
      <c r="OX47" s="28">
        <f>求节点($AT$5:$AT$10,CD$5:CD$10,将星节奏统计!OF46)</f>
        <v>7.8788068069500949E-2</v>
      </c>
      <c r="OY47" s="28">
        <f>求节点($AT$5:$AT$10,CE$5:CE$10,将星节奏统计!OG46)</f>
        <v>4.7272840841700567E-2</v>
      </c>
      <c r="OZ47" s="28">
        <f>求节点($AT$5:$AT$10,CF$5:CF$10,将星节奏统计!OH46)</f>
        <v>4.7272840841700567E-2</v>
      </c>
      <c r="PA47" s="28">
        <f>求节点($AT$5:$AT$10,CG$5:CG$10,将星节奏统计!OI46)</f>
        <v>4.7272840841700567E-2</v>
      </c>
      <c r="PB47" s="28">
        <f>求节点($AT$5:$AT$10,CH$5:CH$10,将星节奏统计!OJ46)</f>
        <v>4.7272840841700567E-2</v>
      </c>
      <c r="PC47" s="28">
        <f>求节点($AT$5:$AT$10,CI$5:CI$10,将星节奏统计!OK46)</f>
        <v>6.3030454455600765E-2</v>
      </c>
      <c r="PD47" s="28">
        <f>求节点($AT$5:$AT$10,CJ$5:CJ$10,将星节奏统计!OL46)</f>
        <v>3.9394034034750475E-2</v>
      </c>
      <c r="PE47" s="28">
        <f>求节点($AT$5:$AT$10,CK$5:CK$10,将星节奏统计!OM46)</f>
        <v>0</v>
      </c>
      <c r="PF47" s="28">
        <f>求节点($AT$5:$AT$10,CL$5:CL$10,将星节奏统计!ON46)</f>
        <v>0</v>
      </c>
      <c r="PG47" s="28">
        <f>求节点($AT$5:$AT$10,CM$5:CM$10,将星节奏统计!OO46)</f>
        <v>0</v>
      </c>
      <c r="PH47" s="28">
        <f>求节点($AT$5:$AT$10,CN$5:CN$10,将星节奏统计!OP46)</f>
        <v>0</v>
      </c>
      <c r="PI47" s="28">
        <f>求节点($AT$5:$AT$10,CO$5:CO$10,将星节奏统计!OQ46)</f>
        <v>0</v>
      </c>
      <c r="PJ47" s="28">
        <f>求节点($AT$5:$AT$10,CP$5:CP$10,将星节奏统计!OR46)</f>
        <v>0</v>
      </c>
      <c r="PK47" s="28">
        <f>求节点($AT$5:$AT$10,CQ$5:CQ$10,将星节奏统计!OS46)</f>
        <v>0</v>
      </c>
      <c r="PL47" s="28">
        <f>求节点($AT$5:$AT$10,CR$5:CR$10,将星节奏统计!OT46)</f>
        <v>0</v>
      </c>
      <c r="PM47" s="28">
        <f>求节点($AT$5:$AT$10,CS$5:CS$10,将星节奏统计!OU46)</f>
        <v>0</v>
      </c>
      <c r="PN47" s="28">
        <f>求节点($AT$17:$AT$22,AV$17:AV$22,将星节奏统计!OX46)</f>
        <v>0</v>
      </c>
      <c r="PO47" s="28">
        <f>求节点($AT$17:$AT$22,AW$17:AW$22,将星节奏统计!OY46)</f>
        <v>0</v>
      </c>
      <c r="PP47" s="28">
        <f>求节点($AT$17:$AT$22,AX$17:AX$22,将星节奏统计!OZ46)</f>
        <v>0</v>
      </c>
      <c r="PQ47" s="28">
        <f>求节点($AT$17:$AT$22,AY$17:AY$22,将星节奏统计!PA46)</f>
        <v>8.6044305004744082E-6</v>
      </c>
      <c r="PR47" s="28">
        <f>求节点($AT$17:$AT$22,AZ$17:AZ$22,将星节奏统计!PB46)</f>
        <v>1.2906645750706408E-5</v>
      </c>
      <c r="PS47" s="28">
        <f>求节点($AT$17:$AT$22,BA$17:BA$22,将星节奏统计!PC46)</f>
        <v>1.2906645750706408E-5</v>
      </c>
      <c r="PT47" s="28">
        <f>求节点($AT$17:$AT$22,BB$17:BB$22,将星节奏统计!PD46)</f>
        <v>1.9555523864706048E-5</v>
      </c>
      <c r="PU47" s="28">
        <f>求节点($AT$17:$AT$22,BC$17:BC$22,将星节奏统计!PE46)</f>
        <v>0</v>
      </c>
      <c r="PV47" s="28">
        <f>求节点($AT$17:$AT$22,BD$17:BD$22,将星节奏统计!PF46)</f>
        <v>1.2906645750706408E-5</v>
      </c>
      <c r="PW47" s="28">
        <f>求节点($AT$17:$AT$22,BE$17:BE$22,将星节奏统计!PG46)</f>
        <v>0</v>
      </c>
      <c r="PX47" s="28">
        <f>求节点($AT$17:$AT$22,BF$17:BF$22,将星节奏统计!PH46)</f>
        <v>0</v>
      </c>
      <c r="PY47" s="28">
        <f>求节点($AT$17:$AT$22,BG$17:BG$22,将星节奏统计!PI46)</f>
        <v>0</v>
      </c>
      <c r="PZ47" s="28">
        <f>求节点($AT$17:$AT$22,BH$17:BH$22,将星节奏统计!PJ46)</f>
        <v>0</v>
      </c>
      <c r="QA47" s="28">
        <f>求节点($AT$17:$AT$22,BI$17:BI$22,将星节奏统计!PK46)</f>
        <v>0</v>
      </c>
      <c r="QB47" s="28">
        <f>求节点($AT$17:$AT$22,BJ$17:BJ$22,将星节奏统计!PL46)</f>
        <v>0</v>
      </c>
      <c r="QC47" s="28">
        <f>求节点($AT$17:$AT$22,BK$17:BK$22,将星节奏统计!PM46)</f>
        <v>0</v>
      </c>
      <c r="QD47" s="28">
        <f>求节点($AT$17:$AT$22,BL$17:BL$22,将星节奏统计!PN46)</f>
        <v>0</v>
      </c>
      <c r="QE47" s="28">
        <f>求节点($AT$17:$AT$22,BM$17:BM$22,将星节奏统计!PO46)</f>
        <v>0</v>
      </c>
      <c r="QF47" s="28">
        <f>求节点($AT$17:$AT$22,BN$17:BN$22,将星节奏统计!PP46)</f>
        <v>0</v>
      </c>
      <c r="QG47" s="28">
        <f>求节点($AT$17:$AT$22,BO$17:BO$22,将星节奏统计!PQ46)</f>
        <v>0</v>
      </c>
      <c r="QJ47" s="3">
        <v>43</v>
      </c>
      <c r="QK47" s="28">
        <f t="shared" ca="1" si="61"/>
        <v>0.37221686602722298</v>
      </c>
      <c r="QL47" s="28">
        <f t="shared" ca="1" si="61"/>
        <v>0.42031611665084589</v>
      </c>
      <c r="QM47" s="28">
        <f t="shared" ca="1" si="61"/>
        <v>0.4917023612240059</v>
      </c>
      <c r="QN47" s="28">
        <f t="shared" ca="1" si="61"/>
        <v>0.6997984052553986</v>
      </c>
      <c r="QO47" s="28">
        <f t="shared" ca="1" si="61"/>
        <v>0.82875168365973528</v>
      </c>
      <c r="QP47" s="28">
        <f t="shared" ca="1" si="62"/>
        <v>4.043121204438202E-2</v>
      </c>
      <c r="QQ47" s="28">
        <f t="shared" ca="1" si="62"/>
        <v>4.9384158711175644E-2</v>
      </c>
      <c r="QR47" s="28">
        <f t="shared" ca="1" si="62"/>
        <v>6.8454162723360829E-2</v>
      </c>
      <c r="QS47" s="28">
        <f t="shared" ca="1" si="62"/>
        <v>0.13343044831278233</v>
      </c>
      <c r="QT47" s="28">
        <f t="shared" ca="1" si="62"/>
        <v>0.1890913633668023</v>
      </c>
      <c r="QU47" s="28">
        <f t="shared" ca="1" si="63"/>
        <v>8.350718778256852E-2</v>
      </c>
      <c r="QV47" s="28">
        <f t="shared" ca="1" si="63"/>
        <v>8.9734552189441458E-2</v>
      </c>
      <c r="QW47" s="28">
        <f t="shared" ca="1" si="63"/>
        <v>0.1</v>
      </c>
      <c r="QX47" s="28">
        <f t="shared" ca="1" si="63"/>
        <v>0.1</v>
      </c>
      <c r="QY47" s="28">
        <f t="shared" ca="1" si="63"/>
        <v>0.1</v>
      </c>
      <c r="QZ47" s="28">
        <f t="shared" ca="1" si="64"/>
        <v>0.23315729903546326</v>
      </c>
      <c r="RA47" s="28">
        <f t="shared" ca="1" si="64"/>
        <v>0.26093034914077867</v>
      </c>
      <c r="RB47" s="28">
        <f t="shared" ca="1" si="64"/>
        <v>0.31571000528156845</v>
      </c>
      <c r="RC47" s="28">
        <f t="shared" ca="1" si="64"/>
        <v>0.45923360739507835</v>
      </c>
      <c r="RD47" s="28">
        <f t="shared" ca="1" si="64"/>
        <v>0.54429860233819061</v>
      </c>
      <c r="RE47" s="28">
        <f t="shared" ca="1" si="65"/>
        <v>2.5269507527738752E-2</v>
      </c>
      <c r="RF47" s="28">
        <f t="shared" ca="1" si="65"/>
        <v>3.0865099194484782E-2</v>
      </c>
      <c r="RG47" s="28">
        <f t="shared" ca="1" si="65"/>
        <v>4.2783851702100521E-2</v>
      </c>
      <c r="RH47" s="28">
        <f t="shared" ca="1" si="65"/>
        <v>8.3394030195488966E-2</v>
      </c>
      <c r="RI47" s="28">
        <f t="shared" ca="1" si="65"/>
        <v>0.11818210210425142</v>
      </c>
      <c r="RJ47" s="28">
        <f t="shared" ca="1" si="66"/>
        <v>1.8733950036670804E-5</v>
      </c>
      <c r="RK47" s="28">
        <f t="shared" ca="1" si="66"/>
        <v>0</v>
      </c>
      <c r="RL47" s="28">
        <f t="shared" ca="1" si="66"/>
        <v>1.6332557784114882E-5</v>
      </c>
      <c r="RM47" s="28">
        <f t="shared" ca="1" si="66"/>
        <v>0</v>
      </c>
      <c r="RN47" s="28">
        <f t="shared" ca="1" si="66"/>
        <v>1.3493311466648318E-5</v>
      </c>
      <c r="RO47" s="28">
        <f t="shared" ca="1" si="67"/>
        <v>1.7919430469859332E-5</v>
      </c>
      <c r="RP47" s="28">
        <f t="shared" ca="1" si="67"/>
        <v>0</v>
      </c>
      <c r="RQ47" s="28">
        <f t="shared" ca="1" si="67"/>
        <v>1.5622446576109283E-5</v>
      </c>
      <c r="RR47" s="28">
        <f t="shared" ca="1" si="67"/>
        <v>0</v>
      </c>
      <c r="RS47" s="28">
        <f t="shared" ca="1" si="67"/>
        <v>1.2906645750706408E-5</v>
      </c>
      <c r="RT47" s="28">
        <f t="shared" ca="1" si="68"/>
        <v>4.248908267422203E-2</v>
      </c>
      <c r="RU47" s="28">
        <f t="shared" ca="1" si="68"/>
        <v>4.8945230182064321E-2</v>
      </c>
      <c r="RV47" s="28">
        <f t="shared" ca="1" si="68"/>
        <v>6.2206626962102975E-2</v>
      </c>
      <c r="RW47" s="28">
        <f t="shared" ca="1" si="68"/>
        <v>8.8691311430972322E-2</v>
      </c>
      <c r="RX47" s="28">
        <f t="shared" ca="1" si="68"/>
        <v>0.1</v>
      </c>
      <c r="RY47" s="28">
        <f t="shared" ca="1" si="69"/>
        <v>9.909756826689764E-2</v>
      </c>
      <c r="RZ47" s="28">
        <f t="shared" ca="1" si="69"/>
        <v>0.10848152149906454</v>
      </c>
      <c r="SA47" s="28">
        <f t="shared" ca="1" si="69"/>
        <v>0.12211007118342514</v>
      </c>
      <c r="SB47" s="28">
        <f t="shared" ca="1" si="69"/>
        <v>0.13767285358733775</v>
      </c>
      <c r="SC47" s="28">
        <f t="shared" ca="1" si="69"/>
        <v>0.14855902975625296</v>
      </c>
    </row>
    <row r="48" spans="5:497" x14ac:dyDescent="0.2">
      <c r="L48" s="5">
        <v>1</v>
      </c>
      <c r="M48" s="59">
        <v>45</v>
      </c>
      <c r="N48" s="59" t="s">
        <v>601</v>
      </c>
      <c r="O48" s="59">
        <f>IF(将星标签统计!K47="",0,1)</f>
        <v>0</v>
      </c>
      <c r="P48" s="59" t="s">
        <v>444</v>
      </c>
      <c r="Q48" s="39">
        <v>1</v>
      </c>
      <c r="R48" s="40">
        <f t="shared" si="59"/>
        <v>1</v>
      </c>
      <c r="S48" s="55">
        <f t="shared" si="70"/>
        <v>0</v>
      </c>
      <c r="T48" s="55">
        <v>0</v>
      </c>
      <c r="U48" s="55">
        <v>0</v>
      </c>
      <c r="V48" s="55">
        <v>0</v>
      </c>
      <c r="W48" s="55">
        <v>0</v>
      </c>
      <c r="X48" s="55">
        <v>0</v>
      </c>
      <c r="Y48" s="55">
        <v>0</v>
      </c>
      <c r="AC48" s="5">
        <v>0</v>
      </c>
      <c r="AD48" s="5">
        <v>45</v>
      </c>
      <c r="AE48" s="5" t="str">
        <f>IF(将星标签统计!BF47="","",将星标签统计!BF47)</f>
        <v/>
      </c>
      <c r="AF48" s="5">
        <f>IF(将星标签统计!CA47=0,0,1)</f>
        <v>0</v>
      </c>
      <c r="AH48" s="5">
        <f t="shared" si="25"/>
        <v>0</v>
      </c>
      <c r="AI48" s="28">
        <f t="shared" si="60"/>
        <v>0</v>
      </c>
      <c r="AJ48" s="55">
        <f t="shared" si="26"/>
        <v>0</v>
      </c>
      <c r="AU48" s="28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U48" s="3">
        <v>44</v>
      </c>
      <c r="CV48" s="28">
        <f>求节点($AT$5:$AT$10,AV$5:AV$10,将星节奏统计!BJ47)</f>
        <v>4.3990759437674401E-2</v>
      </c>
      <c r="CW48" s="28">
        <f>求节点($AT$5:$AT$10,AW$5:AW$10,将星节奏统计!BK47)</f>
        <v>8.4955650416978931E-2</v>
      </c>
      <c r="CX48" s="28">
        <f>求节点($AT$5:$AT$10,AX$5:AX$10,将星节奏统计!BL47)</f>
        <v>1.4255703138518592E-2</v>
      </c>
      <c r="CY48" s="28">
        <f>求节点($AT$5:$AT$10,AY$5:AY$10,将星节奏统计!BM47)</f>
        <v>0</v>
      </c>
      <c r="CZ48" s="28">
        <f>求节点($AT$5:$AT$10,AZ$5:AZ$10,将星节奏统计!BN47)</f>
        <v>0</v>
      </c>
      <c r="DA48" s="28">
        <f>求节点($AT$5:$AT$10,BA$5:BA$10,将星节奏统计!BO47)</f>
        <v>0</v>
      </c>
      <c r="DB48" s="28">
        <f>求节点($AT$5:$AT$10,BB$5:BB$10,将星节奏统计!BP47)</f>
        <v>0</v>
      </c>
      <c r="DC48" s="28">
        <f>求节点($AT$5:$AT$10,BC$5:BC$10,将星节奏统计!BQ47)</f>
        <v>0</v>
      </c>
      <c r="DD48" s="28">
        <f>求节点($AT$5:$AT$10,BD$5:BD$10,将星节奏统计!BR47)</f>
        <v>0</v>
      </c>
      <c r="DE48" s="28">
        <f>求节点($AT$5:$AT$10,BE$5:BE$10,将星节奏统计!BS47)</f>
        <v>0</v>
      </c>
      <c r="DF48" s="28">
        <f>求节点($AT$5:$AT$10,BF$5:BF$10,将星节奏统计!BT47)</f>
        <v>0</v>
      </c>
      <c r="DG48" s="28">
        <f>求节点($AT$5:$AT$10,BG$5:BG$10,将星节奏统计!BU47)</f>
        <v>0</v>
      </c>
      <c r="DH48" s="28">
        <f>求节点($AT$5:$AT$10,BH$5:BH$10,将星节奏统计!BV47)</f>
        <v>0</v>
      </c>
      <c r="DI48" s="28">
        <f>求节点($AT$5:$AT$10,BI$5:BI$10,将星节奏统计!BW47)</f>
        <v>0</v>
      </c>
      <c r="DJ48" s="28">
        <f>求节点($AT$5:$AT$10,BJ$5:BJ$10,将星节奏统计!BX47)</f>
        <v>0</v>
      </c>
      <c r="DK48" s="28">
        <f>求节点($AT$5:$AT$10,BK$5:BK$10,将星节奏统计!BY47)</f>
        <v>0</v>
      </c>
      <c r="DL48" s="28">
        <f>求节点($AT$5:$AT$10,BL$5:BL$10,将星节奏统计!BZ47)</f>
        <v>0.46638937801889579</v>
      </c>
      <c r="DM48" s="28">
        <f>求节点($AT$5:$AT$10,BM$5:BM$10,将星节奏统计!CA47)</f>
        <v>0.38511406277037186</v>
      </c>
      <c r="DN48" s="28">
        <f>求节点($AT$5:$AT$10,BN$5:BN$10,将星节奏统计!CB47)</f>
        <v>0.30348686097979899</v>
      </c>
      <c r="DO48" s="28">
        <f>求节点($AT$5:$AT$10,BO$5:BO$10,将星节奏统计!CC47)</f>
        <v>0</v>
      </c>
      <c r="DP48" s="28">
        <f>求节点($AT$5:$AT$10,BP$5:BP$10,将星节奏统计!CD47)</f>
        <v>0.22614475463809619</v>
      </c>
      <c r="DQ48" s="28">
        <f>求节点($AT$5:$AT$10,BQ$5:BQ$10,将星节奏统计!CE47)</f>
        <v>0.1507631697587308</v>
      </c>
      <c r="DR48" s="28">
        <f>求节点($AT$5:$AT$10,BR$5:BR$10,将星节奏统计!CF47)</f>
        <v>0.38511406277037186</v>
      </c>
      <c r="DS48" s="28">
        <f>求节点($AT$5:$AT$10,BS$5:BS$10,将星节奏统计!CG47)</f>
        <v>0</v>
      </c>
      <c r="DT48" s="28">
        <f>求节点($AT$5:$AT$10,BT$5:BT$10,将星节奏统计!CH47)</f>
        <v>0.1507631697587308</v>
      </c>
      <c r="DU48" s="28">
        <f>求节点($AT$5:$AT$10,BU$5:BU$10,将星节奏统计!CI47)</f>
        <v>8.7093315600041354E-2</v>
      </c>
      <c r="DV48" s="28">
        <f>求节点($AT$5:$AT$10,BV$5:BV$10,将星节奏统计!CJ47)</f>
        <v>0.3119712043025456</v>
      </c>
      <c r="DW48" s="28">
        <f>求节点($AT$5:$AT$10,BW$5:BW$10,将星节奏统计!CK47)</f>
        <v>1.4171211780189777E-2</v>
      </c>
      <c r="DX48" s="28">
        <f>求节点($AT$5:$AT$10,BX$5:BX$10,将星节奏统计!CL47)</f>
        <v>8.8570073626186088E-3</v>
      </c>
      <c r="DY48" s="28">
        <f>求节点($AT$5:$AT$10,BY$5:BY$10,将星节奏统计!CM47)</f>
        <v>1.4171211780189777E-2</v>
      </c>
      <c r="DZ48" s="28">
        <f>求节点($AT$5:$AT$10,BZ$5:BZ$10,将星节奏统计!CN47)</f>
        <v>8.8570073626186088E-3</v>
      </c>
      <c r="EA48" s="28">
        <f>求节点($AT$5:$AT$10,CA$5:CA$10,将星节奏统计!CO47)</f>
        <v>1.7714014725237218E-2</v>
      </c>
      <c r="EB48" s="28">
        <f>求节点($AT$5:$AT$10,CB$5:CB$10,将星节奏统计!CP47)</f>
        <v>1.7714014725237218E-2</v>
      </c>
      <c r="EC48" s="28">
        <f>求节点($AT$5:$AT$10,CC$5:CC$10,将星节奏统计!CQ47)</f>
        <v>1.7714014725237218E-2</v>
      </c>
      <c r="ED48" s="28">
        <f>求节点($AT$5:$AT$10,CD$5:CD$10,将星节奏统计!CR47)</f>
        <v>1.7714014725237218E-2</v>
      </c>
      <c r="EE48" s="28">
        <f>求节点($AT$5:$AT$10,CE$5:CE$10,将星节奏统计!CS47)</f>
        <v>1.0628408835142329E-2</v>
      </c>
      <c r="EF48" s="28">
        <f>求节点($AT$5:$AT$10,CF$5:CF$10,将星节奏统计!CT47)</f>
        <v>1.0628408835142329E-2</v>
      </c>
      <c r="EG48" s="28">
        <f>求节点($AT$5:$AT$10,CG$5:CG$10,将星节奏统计!CU47)</f>
        <v>1.0628408835142329E-2</v>
      </c>
      <c r="EH48" s="28">
        <f>求节点($AT$5:$AT$10,CH$5:CH$10,将星节奏统计!CV47)</f>
        <v>1.0628408835142329E-2</v>
      </c>
      <c r="EI48" s="28">
        <f>求节点($AT$5:$AT$10,CI$5:CI$10,将星节奏统计!CW47)</f>
        <v>1.4171211780189777E-2</v>
      </c>
      <c r="EJ48" s="28">
        <f>求节点($AT$5:$AT$10,CJ$5:CJ$10,将星节奏统计!CX47)</f>
        <v>8.8570073626186088E-3</v>
      </c>
      <c r="EK48" s="28">
        <f>求节点($AT$5:$AT$10,CK$5:CK$10,将星节奏统计!CY47)</f>
        <v>0</v>
      </c>
      <c r="EL48" s="28">
        <f>求节点($AT$5:$AT$10,CL$5:CL$10,将星节奏统计!CZ47)</f>
        <v>0</v>
      </c>
      <c r="EM48" s="28">
        <f>求节点($AT$5:$AT$10,CM$5:CM$10,将星节奏统计!DA47)</f>
        <v>0</v>
      </c>
      <c r="EN48" s="28">
        <f>求节点($AT$5:$AT$10,CN$5:CN$10,将星节奏统计!DB47)</f>
        <v>0</v>
      </c>
      <c r="EO48" s="28">
        <f>求节点($AT$5:$AT$10,CO$5:CO$10,将星节奏统计!DC47)</f>
        <v>0</v>
      </c>
      <c r="EP48" s="28">
        <f>求节点($AT$5:$AT$10,CP$5:CP$10,将星节奏统计!DD47)</f>
        <v>0</v>
      </c>
      <c r="EQ48" s="28">
        <f>求节点($AT$5:$AT$10,CQ$5:CQ$10,将星节奏统计!DE47)</f>
        <v>0</v>
      </c>
      <c r="ER48" s="28">
        <f>求节点($AT$5:$AT$10,CR$5:CR$10,将星节奏统计!DF47)</f>
        <v>0</v>
      </c>
      <c r="ES48" s="28">
        <f>求节点($AT$5:$AT$10,CS$5:CS$10,将星节奏统计!DG47)</f>
        <v>0</v>
      </c>
      <c r="ET48" s="28">
        <f>求节点($AT$17:$AT$22,AV$17:AV$22,将星节奏统计!DJ47)</f>
        <v>0</v>
      </c>
      <c r="EU48" s="28">
        <f>求节点($AT$17:$AT$22,AW$17:AW$22,将星节奏统计!DK47)</f>
        <v>0</v>
      </c>
      <c r="EV48" s="28">
        <f>求节点($AT$17:$AT$22,AX$17:AX$22,将星节奏统计!DL47)</f>
        <v>0</v>
      </c>
      <c r="EW48" s="28">
        <f>求节点($AT$17:$AT$22,AY$17:AY$22,将星节奏统计!DM47)</f>
        <v>1.278102739774023E-5</v>
      </c>
      <c r="EX48" s="28">
        <f>求节点($AT$17:$AT$22,AZ$17:AZ$22,将星节奏统计!DN47)</f>
        <v>1.9171541096610345E-5</v>
      </c>
      <c r="EY48" s="28">
        <f>求节点($AT$17:$AT$22,BA$17:BA$22,将星节奏统计!DO47)</f>
        <v>1.9171541096610345E-5</v>
      </c>
      <c r="EZ48" s="28">
        <f>求节点($AT$17:$AT$22,BB$17:BB$22,将星节奏统计!DP47)</f>
        <v>2.9047789540322805E-5</v>
      </c>
      <c r="FA48" s="28">
        <f>求节点($AT$17:$AT$22,BC$17:BC$22,将星节奏统计!DQ47)</f>
        <v>0</v>
      </c>
      <c r="FB48" s="28">
        <f>求节点($AT$17:$AT$22,BD$17:BD$22,将星节奏统计!DR47)</f>
        <v>1.9171541096610345E-5</v>
      </c>
      <c r="FC48" s="28">
        <f>求节点($AT$17:$AT$22,BE$17:BE$22,将星节奏统计!DS47)</f>
        <v>0</v>
      </c>
      <c r="FD48" s="28">
        <f>求节点($AT$17:$AT$22,BF$17:BF$22,将星节奏统计!DT47)</f>
        <v>0</v>
      </c>
      <c r="FE48" s="28">
        <f>求节点($AT$17:$AT$22,BG$17:BG$22,将星节奏统计!DU47)</f>
        <v>0</v>
      </c>
      <c r="FF48" s="28">
        <f>求节点($AT$17:$AT$22,BH$17:BH$22,将星节奏统计!DV47)</f>
        <v>0</v>
      </c>
      <c r="FG48" s="28">
        <f>求节点($AT$17:$AT$22,BI$17:BI$22,将星节奏统计!DW47)</f>
        <v>0</v>
      </c>
      <c r="FH48" s="28">
        <f>求节点($AT$17:$AT$22,BJ$17:BJ$22,将星节奏统计!DX47)</f>
        <v>0</v>
      </c>
      <c r="FI48" s="28">
        <f>求节点($AT$17:$AT$22,BK$17:BK$22,将星节奏统计!DY47)</f>
        <v>0</v>
      </c>
      <c r="FJ48" s="28">
        <f>求节点($AT$17:$AT$22,BL$17:BL$22,将星节奏统计!DZ47)</f>
        <v>0</v>
      </c>
      <c r="FK48" s="28">
        <f>求节点($AT$17:$AT$22,BM$17:BM$22,将星节奏统计!EA47)</f>
        <v>0</v>
      </c>
      <c r="FL48" s="28">
        <f>求节点($AT$17:$AT$22,BN$17:BN$22,将星节奏统计!EB47)</f>
        <v>0</v>
      </c>
      <c r="FM48" s="28">
        <f>求节点($AT$17:$AT$22,BO$17:BO$22,将星节奏统计!EC47)</f>
        <v>0</v>
      </c>
      <c r="FN48" s="28">
        <f>求节点($AT$5:$AT$10,AV$5:AV$10,将星节奏统计!EG47)</f>
        <v>5.0718388071703764E-2</v>
      </c>
      <c r="FO48" s="28">
        <f>求节点($AT$5:$AT$10,AW$5:AW$10,将星节奏统计!EH47)</f>
        <v>9.1252225534098425E-2</v>
      </c>
      <c r="FP48" s="28">
        <f>求节点($AT$5:$AT$10,AX$5:AX$10,将星节奏统计!EI47)</f>
        <v>1.7384050453342247E-2</v>
      </c>
      <c r="FQ48" s="28">
        <f>求节点($AT$5:$AT$10,AY$5:AY$10,将星节奏统计!EJ47)</f>
        <v>0</v>
      </c>
      <c r="FR48" s="28">
        <f>求节点($AT$5:$AT$10,AZ$5:AZ$10,将星节奏统计!EK47)</f>
        <v>0</v>
      </c>
      <c r="FS48" s="28">
        <f>求节点($AT$5:$AT$10,BA$5:BA$10,将星节奏统计!EL47)</f>
        <v>0</v>
      </c>
      <c r="FT48" s="28">
        <f>求节点($AT$5:$AT$10,BB$5:BB$10,将星节奏统计!EM47)</f>
        <v>0</v>
      </c>
      <c r="FU48" s="28">
        <f>求节点($AT$5:$AT$10,BC$5:BC$10,将星节奏统计!EN47)</f>
        <v>0</v>
      </c>
      <c r="FV48" s="28">
        <f>求节点($AT$5:$AT$10,BD$5:BD$10,将星节奏统计!EO47)</f>
        <v>0</v>
      </c>
      <c r="FW48" s="28">
        <f>求节点($AT$5:$AT$10,BE$5:BE$10,将星节奏统计!EP47)</f>
        <v>0</v>
      </c>
      <c r="FX48" s="28">
        <f>求节点($AT$5:$AT$10,BF$5:BF$10,将星节奏统计!EQ47)</f>
        <v>0</v>
      </c>
      <c r="FY48" s="28">
        <f>求节点($AT$5:$AT$10,BG$5:BG$10,将星节奏统计!ER47)</f>
        <v>0</v>
      </c>
      <c r="FZ48" s="28">
        <f>求节点($AT$5:$AT$10,BH$5:BH$10,将星节奏统计!ES47)</f>
        <v>0</v>
      </c>
      <c r="GA48" s="28">
        <f>求节点($AT$5:$AT$10,BI$5:BI$10,将星节奏统计!ET47)</f>
        <v>0</v>
      </c>
      <c r="GB48" s="28">
        <f>求节点($AT$5:$AT$10,BJ$5:BJ$10,将星节奏统计!EU47)</f>
        <v>0</v>
      </c>
      <c r="GC48" s="28">
        <f>求节点($AT$5:$AT$10,BK$5:BK$10,将星节奏统计!EV47)</f>
        <v>0</v>
      </c>
      <c r="GD48" s="28">
        <f>求节点($AT$5:$AT$10,BL$5:BL$10,将星节奏统计!EW47)</f>
        <v>0.48597214681278406</v>
      </c>
      <c r="GE48" s="28">
        <f>求节点($AT$5:$AT$10,BM$5:BM$10,将星节奏统计!EX47)</f>
        <v>0.44768100906684494</v>
      </c>
      <c r="GF48" s="28">
        <f>求节点($AT$5:$AT$10,BN$5:BN$10,将星节奏统计!EY47)</f>
        <v>0.34614614254557613</v>
      </c>
      <c r="GG48" s="28">
        <f>求节点($AT$5:$AT$10,BO$5:BO$10,将星节奏统计!EZ47)</f>
        <v>0</v>
      </c>
      <c r="GH48" s="28">
        <f>求节点($AT$5:$AT$10,BP$5:BP$10,将星节奏统计!FA47)</f>
        <v>0.26636636297154315</v>
      </c>
      <c r="GI48" s="28">
        <f>求节点($AT$5:$AT$10,BQ$5:BQ$10,将星节奏统计!FB47)</f>
        <v>0.17757757531436213</v>
      </c>
      <c r="GJ48" s="28">
        <f>求节点($AT$5:$AT$10,BR$5:BR$10,将星节奏统计!FC47)</f>
        <v>0.44768100906684494</v>
      </c>
      <c r="GK48" s="28">
        <f>求节点($AT$5:$AT$10,BS$5:BS$10,将星节奏统计!FD47)</f>
        <v>0</v>
      </c>
      <c r="GL48" s="28">
        <f>求节点($AT$5:$AT$10,BT$5:BT$10,将星节奏统计!FE47)</f>
        <v>0.17757757531436213</v>
      </c>
      <c r="GM48" s="28">
        <f>求节点($AT$5:$AT$10,BU$5:BU$10,将星节奏统计!FF47)</f>
        <v>9.3511422560659752E-2</v>
      </c>
      <c r="GN48" s="28">
        <f>求节点($AT$5:$AT$10,BV$5:BV$10,将星节奏统计!FG47)</f>
        <v>0.32071978686555747</v>
      </c>
      <c r="GO48" s="28">
        <f>求节点($AT$5:$AT$10,BW$5:BW$10,将星节奏统计!FH47)</f>
        <v>1.7281017861979497E-2</v>
      </c>
      <c r="GP48" s="28">
        <f>求节点($AT$5:$AT$10,BX$5:BX$10,将星节奏统计!FI47)</f>
        <v>1.0800636163737186E-2</v>
      </c>
      <c r="GQ48" s="28">
        <f>求节点($AT$5:$AT$10,BY$5:BY$10,将星节奏统计!FJ47)</f>
        <v>1.7281017861979497E-2</v>
      </c>
      <c r="GR48" s="28">
        <f>求节点($AT$5:$AT$10,BZ$5:BZ$10,将星节奏统计!FK47)</f>
        <v>1.0800636163737186E-2</v>
      </c>
      <c r="GS48" s="28">
        <f>求节点($AT$5:$AT$10,CA$5:CA$10,将星节奏统计!FL47)</f>
        <v>2.1601272327474372E-2</v>
      </c>
      <c r="GT48" s="28">
        <f>求节点($AT$5:$AT$10,CB$5:CB$10,将星节奏统计!FM47)</f>
        <v>2.1601272327474372E-2</v>
      </c>
      <c r="GU48" s="28">
        <f>求节点($AT$5:$AT$10,CC$5:CC$10,将星节奏统计!FN47)</f>
        <v>2.1601272327474372E-2</v>
      </c>
      <c r="GV48" s="28">
        <f>求节点($AT$5:$AT$10,CD$5:CD$10,将星节奏统计!FO47)</f>
        <v>2.1601272327474372E-2</v>
      </c>
      <c r="GW48" s="28">
        <f>求节点($AT$5:$AT$10,CE$5:CE$10,将星节奏统计!FP47)</f>
        <v>1.2960763396484623E-2</v>
      </c>
      <c r="GX48" s="28">
        <f>求节点($AT$5:$AT$10,CF$5:CF$10,将星节奏统计!FQ47)</f>
        <v>1.2960763396484623E-2</v>
      </c>
      <c r="GY48" s="28">
        <f>求节点($AT$5:$AT$10,CG$5:CG$10,将星节奏统计!FR47)</f>
        <v>1.2960763396484623E-2</v>
      </c>
      <c r="GZ48" s="28">
        <f>求节点($AT$5:$AT$10,CH$5:CH$10,将星节奏统计!FS47)</f>
        <v>1.2960763396484623E-2</v>
      </c>
      <c r="HA48" s="28">
        <f>求节点($AT$5:$AT$10,CI$5:CI$10,将星节奏统计!FT47)</f>
        <v>1.7281017861979497E-2</v>
      </c>
      <c r="HB48" s="28">
        <f>求节点($AT$5:$AT$10,CJ$5:CJ$10,将星节奏统计!FU47)</f>
        <v>1.0800636163737186E-2</v>
      </c>
      <c r="HC48" s="28">
        <f>求节点($AT$5:$AT$10,CK$5:CK$10,将星节奏统计!FV47)</f>
        <v>0</v>
      </c>
      <c r="HD48" s="28">
        <f>求节点($AT$5:$AT$10,CL$5:CL$10,将星节奏统计!FW47)</f>
        <v>0</v>
      </c>
      <c r="HE48" s="28">
        <f>求节点($AT$5:$AT$10,CM$5:CM$10,将星节奏统计!FX47)</f>
        <v>0</v>
      </c>
      <c r="HF48" s="28">
        <f>求节点($AT$5:$AT$10,CN$5:CN$10,将星节奏统计!FY47)</f>
        <v>0</v>
      </c>
      <c r="HG48" s="28">
        <f>求节点($AT$5:$AT$10,CO$5:CO$10,将星节奏统计!FZ47)</f>
        <v>0</v>
      </c>
      <c r="HH48" s="28">
        <f>求节点($AT$5:$AT$10,CP$5:CP$10,将星节奏统计!GA47)</f>
        <v>0</v>
      </c>
      <c r="HI48" s="28">
        <f>求节点($AT$5:$AT$10,CQ$5:CQ$10,将星节奏统计!GB47)</f>
        <v>0</v>
      </c>
      <c r="HJ48" s="28">
        <f>求节点($AT$5:$AT$10,CR$5:CR$10,将星节奏统计!GC47)</f>
        <v>0</v>
      </c>
      <c r="HK48" s="28">
        <f>求节点($AT$5:$AT$10,CS$5:CS$10,将星节奏统计!GD47)</f>
        <v>0</v>
      </c>
      <c r="HL48" s="28">
        <f>求节点($AT$17:$AT$22,AV$17:AV$22,将星节奏统计!GG47)</f>
        <v>0</v>
      </c>
      <c r="HM48" s="28">
        <f>求节点($AT$17:$AT$22,AW$17:AW$22,将星节奏统计!GH47)</f>
        <v>0</v>
      </c>
      <c r="HN48" s="28">
        <f>求节点($AT$17:$AT$22,AX$17:AX$22,将星节奏统计!GI47)</f>
        <v>0</v>
      </c>
      <c r="HO48" s="28">
        <f>求节点($AT$17:$AT$22,AY$17:AY$22,将星节奏统计!GJ47)</f>
        <v>0</v>
      </c>
      <c r="HP48" s="28">
        <f>求节点($AT$17:$AT$22,AZ$17:AZ$22,将星节奏统计!GK47)</f>
        <v>0</v>
      </c>
      <c r="HQ48" s="28">
        <f>求节点($AT$17:$AT$22,BA$17:BA$22,将星节奏统计!GL47)</f>
        <v>0</v>
      </c>
      <c r="HR48" s="28">
        <f>求节点($AT$17:$AT$22,BB$17:BB$22,将星节奏统计!GM47)</f>
        <v>0</v>
      </c>
      <c r="HS48" s="28">
        <f>求节点($AT$17:$AT$22,BC$17:BC$22,将星节奏统计!GN47)</f>
        <v>0</v>
      </c>
      <c r="HT48" s="28">
        <f>求节点($AT$17:$AT$22,BD$17:BD$22,将星节奏统计!GO47)</f>
        <v>0</v>
      </c>
      <c r="HU48" s="28">
        <f>求节点($AT$17:$AT$22,BE$17:BE$22,将星节奏统计!GP47)</f>
        <v>0</v>
      </c>
      <c r="HV48" s="28">
        <f>求节点($AT$17:$AT$22,BF$17:BF$22,将星节奏统计!GQ47)</f>
        <v>0</v>
      </c>
      <c r="HW48" s="28">
        <f>求节点($AT$17:$AT$22,BG$17:BG$22,将星节奏统计!GR47)</f>
        <v>0</v>
      </c>
      <c r="HX48" s="28">
        <f>求节点($AT$17:$AT$22,BH$17:BH$22,将星节奏统计!GS47)</f>
        <v>0</v>
      </c>
      <c r="HY48" s="28">
        <f>求节点($AT$17:$AT$22,BI$17:BI$22,将星节奏统计!GT47)</f>
        <v>0</v>
      </c>
      <c r="HZ48" s="28">
        <f>求节点($AT$17:$AT$22,BJ$17:BJ$22,将星节奏统计!GU47)</f>
        <v>0</v>
      </c>
      <c r="IA48" s="28">
        <f>求节点($AT$17:$AT$22,BK$17:BK$22,将星节奏统计!GV47)</f>
        <v>0</v>
      </c>
      <c r="IB48" s="28">
        <f>求节点($AT$17:$AT$22,BL$17:BL$22,将星节奏统计!GW47)</f>
        <v>0</v>
      </c>
      <c r="IC48" s="28">
        <f>求节点($AT$17:$AT$22,BM$17:BM$22,将星节奏统计!GX47)</f>
        <v>0</v>
      </c>
      <c r="ID48" s="28">
        <f>求节点($AT$17:$AT$22,BN$17:BN$22,将星节奏统计!GY47)</f>
        <v>0</v>
      </c>
      <c r="IE48" s="28">
        <f>求节点($AT$17:$AT$22,BO$17:BO$22,将星节奏统计!GZ47)</f>
        <v>0</v>
      </c>
      <c r="IF48" s="28">
        <f>求节点($AT$5:$AT$10,AV$5:AV$10,将星节奏统计!HD47)</f>
        <v>6.4193587114597911E-2</v>
      </c>
      <c r="IG48" s="28">
        <f>求节点($AT$5:$AT$10,AW$5:AW$10,将星节奏统计!HE47)</f>
        <v>0.1</v>
      </c>
      <c r="IH48" s="28">
        <f>求节点($AT$5:$AT$10,AX$5:AX$10,将星节奏统计!HF47)</f>
        <v>2.2916682388187958E-2</v>
      </c>
      <c r="II48" s="28">
        <f>求节点($AT$5:$AT$10,AY$5:AY$10,将星节奏统计!HG47)</f>
        <v>0</v>
      </c>
      <c r="IJ48" s="28">
        <f>求节点($AT$5:$AT$10,AZ$5:AZ$10,将星节奏统计!HH47)</f>
        <v>0</v>
      </c>
      <c r="IK48" s="28">
        <f>求节点($AT$5:$AT$10,BA$5:BA$10,将星节奏统计!HI47)</f>
        <v>0</v>
      </c>
      <c r="IL48" s="28">
        <f>求节点($AT$5:$AT$10,BB$5:BB$10,将星节奏统计!HJ47)</f>
        <v>0</v>
      </c>
      <c r="IM48" s="28">
        <f>求节点($AT$5:$AT$10,BC$5:BC$10,将星节奏统计!HK47)</f>
        <v>0</v>
      </c>
      <c r="IN48" s="28">
        <f>求节点($AT$5:$AT$10,BD$5:BD$10,将星节奏统计!HL47)</f>
        <v>0</v>
      </c>
      <c r="IO48" s="28">
        <f>求节点($AT$5:$AT$10,BE$5:BE$10,将星节奏统计!HM47)</f>
        <v>0</v>
      </c>
      <c r="IP48" s="28">
        <f>求节点($AT$5:$AT$10,BF$5:BF$10,将星节奏统计!HN47)</f>
        <v>0</v>
      </c>
      <c r="IQ48" s="28">
        <f>求节点($AT$5:$AT$10,BG$5:BG$10,将星节奏统计!HO47)</f>
        <v>0</v>
      </c>
      <c r="IR48" s="28">
        <f>求节点($AT$5:$AT$10,BH$5:BH$10,将星节奏统计!HP47)</f>
        <v>0</v>
      </c>
      <c r="IS48" s="28">
        <f>求节点($AT$5:$AT$10,BI$5:BI$10,将星节奏统计!HQ47)</f>
        <v>0</v>
      </c>
      <c r="IT48" s="28">
        <f>求节点($AT$5:$AT$10,BJ$5:BJ$10,将星节奏统计!HR47)</f>
        <v>0</v>
      </c>
      <c r="IU48" s="28">
        <f>求节点($AT$5:$AT$10,BK$5:BK$10,将星节奏统计!HS47)</f>
        <v>0</v>
      </c>
      <c r="IV48" s="28">
        <f>求节点($AT$5:$AT$10,BL$5:BL$10,将星节奏统计!HT47)</f>
        <v>0.52790832765861118</v>
      </c>
      <c r="IW48" s="28">
        <f>求节点($AT$5:$AT$10,BM$5:BM$10,将星节奏统计!HU47)</f>
        <v>0.46580005282431153</v>
      </c>
      <c r="IX48" s="28">
        <f>求节点($AT$5:$AT$10,BN$5:BN$10,将星节奏统计!HV47)</f>
        <v>0.43173102319380557</v>
      </c>
      <c r="IY48" s="28">
        <f>求节点($AT$5:$AT$10,BO$5:BO$10,将星节奏统计!HW47)</f>
        <v>0</v>
      </c>
      <c r="IZ48" s="28">
        <f>求节点($AT$5:$AT$10,BP$5:BP$10,将星节奏统计!HX47)</f>
        <v>0.34083355343463145</v>
      </c>
      <c r="JA48" s="28">
        <f>求节点($AT$5:$AT$10,BQ$5:BQ$10,将星节奏统计!HY47)</f>
        <v>0.22722236895642098</v>
      </c>
      <c r="JB48" s="28">
        <f>求节点($AT$5:$AT$10,BR$5:BR$10,将星节奏统计!HZ47)</f>
        <v>0.55772763289303329</v>
      </c>
      <c r="JC48" s="28">
        <f>求节点($AT$5:$AT$10,BS$5:BS$10,将星节奏统计!IA47)</f>
        <v>0</v>
      </c>
      <c r="JD48" s="28">
        <f>求节点($AT$5:$AT$10,BT$5:BT$10,将星节奏统计!IB47)</f>
        <v>0.22722236895642098</v>
      </c>
      <c r="JE48" s="28">
        <f>求节点($AT$5:$AT$10,BU$5:BU$10,将星节奏统计!IC47)</f>
        <v>0.1</v>
      </c>
      <c r="JF48" s="28">
        <f>求节点($AT$5:$AT$10,BV$5:BV$10,将星节奏统计!ID47)</f>
        <v>0.33945473412294513</v>
      </c>
      <c r="JG48" s="28">
        <f>求节点($AT$5:$AT$10,BW$5:BW$10,将星节奏统计!IE47)</f>
        <v>2.3940617003143275E-2</v>
      </c>
      <c r="JH48" s="28">
        <f>求节点($AT$5:$AT$10,BX$5:BX$10,将星节奏统计!IF47)</f>
        <v>1.4962885626964545E-2</v>
      </c>
      <c r="JI48" s="28">
        <f>求节点($AT$5:$AT$10,BY$5:BY$10,将星节奏统计!IG47)</f>
        <v>2.3940617003143275E-2</v>
      </c>
      <c r="JJ48" s="28">
        <f>求节点($AT$5:$AT$10,BZ$5:BZ$10,将星节奏统计!IH47)</f>
        <v>1.4962885626964545E-2</v>
      </c>
      <c r="JK48" s="28">
        <f>求节点($AT$5:$AT$10,CA$5:CA$10,将星节奏统计!II47)</f>
        <v>2.992577125392909E-2</v>
      </c>
      <c r="JL48" s="28">
        <f>求节点($AT$5:$AT$10,CB$5:CB$10,将星节奏统计!IJ47)</f>
        <v>2.992577125392909E-2</v>
      </c>
      <c r="JM48" s="28">
        <f>求节点($AT$5:$AT$10,CC$5:CC$10,将星节奏统计!IK47)</f>
        <v>2.992577125392909E-2</v>
      </c>
      <c r="JN48" s="28">
        <f>求节点($AT$5:$AT$10,CD$5:CD$10,将星节奏统计!IL47)</f>
        <v>2.992577125392909E-2</v>
      </c>
      <c r="JO48" s="28">
        <f>求节点($AT$5:$AT$10,CE$5:CE$10,将星节奏统计!IM47)</f>
        <v>1.7955462752357453E-2</v>
      </c>
      <c r="JP48" s="28">
        <f>求节点($AT$5:$AT$10,CF$5:CF$10,将星节奏统计!IN47)</f>
        <v>1.7955462752357453E-2</v>
      </c>
      <c r="JQ48" s="28">
        <f>求节点($AT$5:$AT$10,CG$5:CG$10,将星节奏统计!IO47)</f>
        <v>1.7955462752357453E-2</v>
      </c>
      <c r="JR48" s="28">
        <f>求节点($AT$5:$AT$10,CH$5:CH$10,将星节奏统计!IP47)</f>
        <v>1.7955462752357453E-2</v>
      </c>
      <c r="JS48" s="28">
        <f>求节点($AT$5:$AT$10,CI$5:CI$10,将星节奏统计!IQ47)</f>
        <v>2.3940617003143275E-2</v>
      </c>
      <c r="JT48" s="28">
        <f>求节点($AT$5:$AT$10,CJ$5:CJ$10,将星节奏统计!IR47)</f>
        <v>1.4962885626964545E-2</v>
      </c>
      <c r="JU48" s="28">
        <f>求节点($AT$5:$AT$10,CK$5:CK$10,将星节奏统计!IS47)</f>
        <v>0</v>
      </c>
      <c r="JV48" s="28">
        <f>求节点($AT$5:$AT$10,CL$5:CL$10,将星节奏统计!IT47)</f>
        <v>0</v>
      </c>
      <c r="JW48" s="28">
        <f>求节点($AT$5:$AT$10,CM$5:CM$10,将星节奏统计!IU47)</f>
        <v>0</v>
      </c>
      <c r="JX48" s="28">
        <f>求节点($AT$5:$AT$10,CN$5:CN$10,将星节奏统计!IV47)</f>
        <v>0</v>
      </c>
      <c r="JY48" s="28">
        <f>求节点($AT$5:$AT$10,CO$5:CO$10,将星节奏统计!IW47)</f>
        <v>0</v>
      </c>
      <c r="JZ48" s="28">
        <f>求节点($AT$5:$AT$10,CP$5:CP$10,将星节奏统计!IX47)</f>
        <v>0</v>
      </c>
      <c r="KA48" s="28">
        <f>求节点($AT$5:$AT$10,CQ$5:CQ$10,将星节奏统计!IY47)</f>
        <v>0</v>
      </c>
      <c r="KB48" s="28">
        <f>求节点($AT$5:$AT$10,CR$5:CR$10,将星节奏统计!IZ47)</f>
        <v>0</v>
      </c>
      <c r="KC48" s="28">
        <f>求节点($AT$5:$AT$10,CS$5:CS$10,将星节奏统计!JA47)</f>
        <v>0</v>
      </c>
      <c r="KD48" s="28">
        <f>求节点($AT$17:$AT$22,AV$17:AV$22,将星节奏统计!JD47)</f>
        <v>0</v>
      </c>
      <c r="KE48" s="28">
        <f>求节点($AT$17:$AT$22,AW$17:AW$22,将星节奏统计!JE47)</f>
        <v>0</v>
      </c>
      <c r="KF48" s="28">
        <f>求节点($AT$17:$AT$22,AX$17:AX$22,将星节奏统计!JF47)</f>
        <v>0</v>
      </c>
      <c r="KG48" s="28">
        <f>求节点($AT$17:$AT$22,AY$17:AY$22,将星节奏统计!JG47)</f>
        <v>1.1231737000006597E-5</v>
      </c>
      <c r="KH48" s="28">
        <f>求节点($AT$17:$AT$22,AZ$17:AZ$22,将星节奏统计!JH47)</f>
        <v>1.6847605500011631E-5</v>
      </c>
      <c r="KI48" s="28">
        <f>求节点($AT$17:$AT$22,BA$17:BA$22,将星节奏统计!JI47)</f>
        <v>1.6847605500011631E-5</v>
      </c>
      <c r="KJ48" s="28">
        <f>求节点($AT$17:$AT$22,BB$17:BB$22,将星节奏统计!JJ47)</f>
        <v>2.5526675000019095E-5</v>
      </c>
      <c r="KK48" s="28">
        <f>求节点($AT$17:$AT$22,BC$17:BC$22,将星节奏统计!JK47)</f>
        <v>0</v>
      </c>
      <c r="KL48" s="28">
        <f>求节点($AT$17:$AT$22,BD$17:BD$22,将星节奏统计!JL47)</f>
        <v>1.6847605500011631E-5</v>
      </c>
      <c r="KM48" s="28">
        <f>求节点($AT$17:$AT$22,BE$17:BE$22,将星节奏统计!JM47)</f>
        <v>0</v>
      </c>
      <c r="KN48" s="28">
        <f>求节点($AT$17:$AT$22,BF$17:BF$22,将星节奏统计!JN47)</f>
        <v>0</v>
      </c>
      <c r="KO48" s="28">
        <f>求节点($AT$17:$AT$22,BG$17:BG$22,将星节奏统计!JO47)</f>
        <v>0</v>
      </c>
      <c r="KP48" s="28">
        <f>求节点($AT$17:$AT$22,BH$17:BH$22,将星节奏统计!JP47)</f>
        <v>0</v>
      </c>
      <c r="KQ48" s="28">
        <f>求节点($AT$17:$AT$22,BI$17:BI$22,将星节奏统计!JQ47)</f>
        <v>0</v>
      </c>
      <c r="KR48" s="28">
        <f>求节点($AT$17:$AT$22,BJ$17:BJ$22,将星节奏统计!JR47)</f>
        <v>0</v>
      </c>
      <c r="KS48" s="28">
        <f>求节点($AT$17:$AT$22,BK$17:BK$22,将星节奏统计!JS47)</f>
        <v>0</v>
      </c>
      <c r="KT48" s="28">
        <f>求节点($AT$17:$AT$22,BL$17:BL$22,将星节奏统计!JT47)</f>
        <v>0</v>
      </c>
      <c r="KU48" s="28">
        <f>求节点($AT$17:$AT$22,BM$17:BM$22,将星节奏统计!JU47)</f>
        <v>0</v>
      </c>
      <c r="KV48" s="28">
        <f>求节点($AT$17:$AT$22,BN$17:BN$22,将星节奏统计!JV47)</f>
        <v>0</v>
      </c>
      <c r="KW48" s="28">
        <f>求节点($AT$17:$AT$22,BO$17:BO$22,将星节奏统计!JW47)</f>
        <v>0</v>
      </c>
      <c r="KX48" s="28">
        <f>求节点($AT$5:$AT$10,AV$5:AV$10,将星节奏统计!KA47)</f>
        <v>9.0291329082392846E-2</v>
      </c>
      <c r="KY48" s="28">
        <f>求节点($AT$5:$AT$10,AW$5:AW$10,将星节奏统计!KB47)</f>
        <v>0.1</v>
      </c>
      <c r="KZ48" s="28">
        <f>求节点($AT$5:$AT$10,AX$5:AX$10,将星节奏统计!KC47)</f>
        <v>3.9251114341220653E-2</v>
      </c>
      <c r="LA48" s="28">
        <f>求节点($AT$5:$AT$10,AY$5:AY$10,将星节奏统计!KD47)</f>
        <v>0</v>
      </c>
      <c r="LB48" s="28">
        <f>求节点($AT$5:$AT$10,AZ$5:AZ$10,将星节奏统计!KE47)</f>
        <v>0</v>
      </c>
      <c r="LC48" s="28">
        <f>求节点($AT$5:$AT$10,BA$5:BA$10,将星节奏统计!KF47)</f>
        <v>0</v>
      </c>
      <c r="LD48" s="28">
        <f>求节点($AT$5:$AT$10,BB$5:BB$10,将星节奏统计!KG47)</f>
        <v>0</v>
      </c>
      <c r="LE48" s="28">
        <f>求节点($AT$5:$AT$10,BC$5:BC$10,将星节奏统计!KH47)</f>
        <v>0</v>
      </c>
      <c r="LF48" s="28">
        <f>求节点($AT$5:$AT$10,BD$5:BD$10,将星节奏统计!KI47)</f>
        <v>0</v>
      </c>
      <c r="LG48" s="28">
        <f>求节点($AT$5:$AT$10,BE$5:BE$10,将星节奏统计!KJ47)</f>
        <v>0</v>
      </c>
      <c r="LH48" s="28">
        <f>求节点($AT$5:$AT$10,BF$5:BF$10,将星节奏统计!KK47)</f>
        <v>0</v>
      </c>
      <c r="LI48" s="28">
        <f>求节点($AT$5:$AT$10,BG$5:BG$10,将星节奏统计!KL47)</f>
        <v>0</v>
      </c>
      <c r="LJ48" s="28">
        <f>求节点($AT$5:$AT$10,BH$5:BH$10,将星节奏统计!KM47)</f>
        <v>0</v>
      </c>
      <c r="LK48" s="28">
        <f>求节点($AT$5:$AT$10,BI$5:BI$10,将星节奏统计!KN47)</f>
        <v>0</v>
      </c>
      <c r="LL48" s="28">
        <f>求节点($AT$5:$AT$10,BJ$5:BJ$10,将星节奏统计!KO47)</f>
        <v>0</v>
      </c>
      <c r="LM48" s="28">
        <f>求节点($AT$5:$AT$10,BK$5:BK$10,将星节奏统计!KP47)</f>
        <v>0</v>
      </c>
      <c r="LN48" s="28">
        <f>求节点($AT$5:$AT$10,BL$5:BL$10,将星节奏统计!KQ47)</f>
        <v>0.71773441740061106</v>
      </c>
      <c r="LO48" s="28">
        <f>求节点($AT$5:$AT$10,BM$5:BM$10,将星节奏统计!KR47)</f>
        <v>0.52068374418650143</v>
      </c>
      <c r="LP48" s="28">
        <f>求节点($AT$5:$AT$10,BN$5:BN$10,将星节奏统计!KS47)</f>
        <v>0.6</v>
      </c>
      <c r="LQ48" s="28">
        <f>求节点($AT$5:$AT$10,BO$5:BO$10,将星节奏统计!KT47)</f>
        <v>0</v>
      </c>
      <c r="LR48" s="28">
        <f>求节点($AT$5:$AT$10,BP$5:BP$10,将星节奏统计!KU47)</f>
        <v>0.5477854915448912</v>
      </c>
      <c r="LS48" s="28">
        <f>求节点($AT$5:$AT$10,BQ$5:BQ$10,将星节奏统计!KV47)</f>
        <v>0.3651903276965941</v>
      </c>
      <c r="LT48" s="28">
        <f>求节点($AT$5:$AT$10,BR$5:BR$10,将星节奏统计!KW47)</f>
        <v>0.86341872093250704</v>
      </c>
      <c r="LU48" s="28">
        <f>求节点($AT$5:$AT$10,BS$5:BS$10,将星节奏统计!KX47)</f>
        <v>0</v>
      </c>
      <c r="LV48" s="28">
        <f>求节点($AT$5:$AT$10,BT$5:BT$10,将星节奏统计!KY47)</f>
        <v>0.3651903276965941</v>
      </c>
      <c r="LW48" s="28">
        <f>求节点($AT$5:$AT$10,BU$5:BU$10,将星节奏统计!KZ47)</f>
        <v>0.1</v>
      </c>
      <c r="LX48" s="28">
        <f>求节点($AT$5:$AT$10,BV$5:BV$10,将星节奏统计!LA47)</f>
        <v>0.40655695040704515</v>
      </c>
      <c r="LY48" s="28">
        <f>求节点($AT$5:$AT$10,BW$5:BW$10,将星节奏统计!LB47)</f>
        <v>4.6673285407699536E-2</v>
      </c>
      <c r="LZ48" s="28">
        <f>求节点($AT$5:$AT$10,BX$5:BX$10,将星节奏统计!LC47)</f>
        <v>2.9170803379812212E-2</v>
      </c>
      <c r="MA48" s="28">
        <f>求节点($AT$5:$AT$10,BY$5:BY$10,将星节奏统计!LD47)</f>
        <v>4.6673285407699536E-2</v>
      </c>
      <c r="MB48" s="28">
        <f>求节点($AT$5:$AT$10,BZ$5:BZ$10,将星节奏统计!LE47)</f>
        <v>2.9170803379812212E-2</v>
      </c>
      <c r="MC48" s="28">
        <f>求节点($AT$5:$AT$10,CA$5:CA$10,将星节奏统计!LF47)</f>
        <v>5.8341606759624423E-2</v>
      </c>
      <c r="MD48" s="28">
        <f>求节点($AT$5:$AT$10,CB$5:CB$10,将星节奏统计!LG47)</f>
        <v>5.8341606759624423E-2</v>
      </c>
      <c r="ME48" s="28">
        <f>求节点($AT$5:$AT$10,CC$5:CC$10,将星节奏统计!LH47)</f>
        <v>5.8341606759624423E-2</v>
      </c>
      <c r="MF48" s="28">
        <f>求节点($AT$5:$AT$10,CD$5:CD$10,将星节奏统计!LI47)</f>
        <v>5.8341606759624423E-2</v>
      </c>
      <c r="MG48" s="28">
        <f>求节点($AT$5:$AT$10,CE$5:CE$10,将星节奏统计!LJ47)</f>
        <v>3.5004964055774648E-2</v>
      </c>
      <c r="MH48" s="28">
        <f>求节点($AT$5:$AT$10,CF$5:CF$10,将星节奏统计!LK47)</f>
        <v>3.5004964055774648E-2</v>
      </c>
      <c r="MI48" s="28">
        <f>求节点($AT$5:$AT$10,CG$5:CG$10,将星节奏统计!LL47)</f>
        <v>3.5004964055774648E-2</v>
      </c>
      <c r="MJ48" s="28">
        <f>求节点($AT$5:$AT$10,CH$5:CH$10,将星节奏统计!LM47)</f>
        <v>3.5004964055774648E-2</v>
      </c>
      <c r="MK48" s="28">
        <f>求节点($AT$5:$AT$10,CI$5:CI$10,将星节奏统计!LN47)</f>
        <v>4.6673285407699536E-2</v>
      </c>
      <c r="ML48" s="28">
        <f>求节点($AT$5:$AT$10,CJ$5:CJ$10,将星节奏统计!LO47)</f>
        <v>2.9170803379812212E-2</v>
      </c>
      <c r="MM48" s="28">
        <f>求节点($AT$5:$AT$10,CK$5:CK$10,将星节奏统计!LP47)</f>
        <v>0</v>
      </c>
      <c r="MN48" s="28">
        <f>求节点($AT$5:$AT$10,CL$5:CL$10,将星节奏统计!LQ47)</f>
        <v>0</v>
      </c>
      <c r="MO48" s="28">
        <f>求节点($AT$5:$AT$10,CM$5:CM$10,将星节奏统计!LR47)</f>
        <v>0</v>
      </c>
      <c r="MP48" s="28">
        <f>求节点($AT$5:$AT$10,CN$5:CN$10,将星节奏统计!LS47)</f>
        <v>0</v>
      </c>
      <c r="MQ48" s="28">
        <f>求节点($AT$5:$AT$10,CO$5:CO$10,将星节奏统计!LT47)</f>
        <v>0</v>
      </c>
      <c r="MR48" s="28">
        <f>求节点($AT$5:$AT$10,CP$5:CP$10,将星节奏统计!LU47)</f>
        <v>0</v>
      </c>
      <c r="MS48" s="28">
        <f>求节点($AT$5:$AT$10,CQ$5:CQ$10,将星节奏统计!LV47)</f>
        <v>0</v>
      </c>
      <c r="MT48" s="28">
        <f>求节点($AT$5:$AT$10,CR$5:CR$10,将星节奏统计!LW47)</f>
        <v>0</v>
      </c>
      <c r="MU48" s="28">
        <f>求节点($AT$5:$AT$10,CS$5:CS$10,将星节奏统计!LX47)</f>
        <v>0</v>
      </c>
      <c r="MV48" s="28">
        <f>求节点($AT$17:$AT$22,AV$17:AV$22,将星节奏统计!MA47)</f>
        <v>0</v>
      </c>
      <c r="MW48" s="28">
        <f>求节点($AT$17:$AT$22,AW$17:AW$22,将星节奏统计!MB47)</f>
        <v>0</v>
      </c>
      <c r="MX48" s="28">
        <f>求节点($AT$17:$AT$22,AX$17:AX$22,将星节奏统计!MC47)</f>
        <v>0</v>
      </c>
      <c r="MY48" s="28">
        <f>求节点($AT$17:$AT$22,AY$17:AY$22,将星节奏统计!MD47)</f>
        <v>0</v>
      </c>
      <c r="MZ48" s="28">
        <f>求节点($AT$17:$AT$22,AZ$17:AZ$22,将星节奏统计!ME47)</f>
        <v>0</v>
      </c>
      <c r="NA48" s="28">
        <f>求节点($AT$17:$AT$22,BA$17:BA$22,将星节奏统计!MF47)</f>
        <v>0</v>
      </c>
      <c r="NB48" s="28">
        <f>求节点($AT$17:$AT$22,BB$17:BB$22,将星节奏统计!MG47)</f>
        <v>0</v>
      </c>
      <c r="NC48" s="28">
        <f>求节点($AT$17:$AT$22,BC$17:BC$22,将星节奏统计!MH47)</f>
        <v>0</v>
      </c>
      <c r="ND48" s="28">
        <f>求节点($AT$17:$AT$22,BD$17:BD$22,将星节奏统计!MI47)</f>
        <v>0</v>
      </c>
      <c r="NE48" s="28">
        <f>求节点($AT$17:$AT$22,BE$17:BE$22,将星节奏统计!MJ47)</f>
        <v>0</v>
      </c>
      <c r="NF48" s="28">
        <f>求节点($AT$17:$AT$22,BF$17:BF$22,将星节奏统计!MK47)</f>
        <v>0</v>
      </c>
      <c r="NG48" s="28">
        <f>求节点($AT$17:$AT$22,BG$17:BG$22,将星节奏统计!ML47)</f>
        <v>0</v>
      </c>
      <c r="NH48" s="28">
        <f>求节点($AT$17:$AT$22,BH$17:BH$22,将星节奏统计!MM47)</f>
        <v>0</v>
      </c>
      <c r="NI48" s="28">
        <f>求节点($AT$17:$AT$22,BI$17:BI$22,将星节奏统计!MN47)</f>
        <v>0</v>
      </c>
      <c r="NJ48" s="28">
        <f>求节点($AT$17:$AT$22,BJ$17:BJ$22,将星节奏统计!MO47)</f>
        <v>0</v>
      </c>
      <c r="NK48" s="28">
        <f>求节点($AT$17:$AT$22,BK$17:BK$22,将星节奏统计!MP47)</f>
        <v>0</v>
      </c>
      <c r="NL48" s="28">
        <f>求节点($AT$17:$AT$22,BL$17:BL$22,将星节奏统计!MQ47)</f>
        <v>0</v>
      </c>
      <c r="NM48" s="28">
        <f>求节点($AT$17:$AT$22,BM$17:BM$22,将星节奏统计!MR47)</f>
        <v>0</v>
      </c>
      <c r="NN48" s="28">
        <f>求节点($AT$17:$AT$22,BN$17:BN$22,将星节奏统计!MS47)</f>
        <v>0</v>
      </c>
      <c r="NO48" s="28">
        <f>求节点($AT$17:$AT$22,BO$17:BO$22,将星节奏统计!MT47)</f>
        <v>0</v>
      </c>
      <c r="NP48" s="28">
        <f>求节点($AT$5:$AT$10,AV$5:AV$10,将星节奏统计!MX47)</f>
        <v>0.1</v>
      </c>
      <c r="NQ48" s="28">
        <f>求节点($AT$5:$AT$10,AW$5:AW$10,将星节奏统计!MY47)</f>
        <v>0.1</v>
      </c>
      <c r="NR48" s="28">
        <f>求节点($AT$5:$AT$10,AX$5:AX$10,将星节奏统计!MZ47)</f>
        <v>5.03199410293751E-2</v>
      </c>
      <c r="NS48" s="28">
        <f>求节点($AT$5:$AT$10,AY$5:AY$10,将星节奏统计!NA47)</f>
        <v>0</v>
      </c>
      <c r="NT48" s="28">
        <f>求节点($AT$5:$AT$10,AZ$5:AZ$10,将星节奏统计!NB47)</f>
        <v>0</v>
      </c>
      <c r="NU48" s="28">
        <f>求节点($AT$5:$AT$10,BA$5:BA$10,将星节奏统计!NC47)</f>
        <v>0</v>
      </c>
      <c r="NV48" s="28">
        <f>求节点($AT$5:$AT$10,BB$5:BB$10,将星节奏统计!ND47)</f>
        <v>0</v>
      </c>
      <c r="NW48" s="28">
        <f>求节点($AT$5:$AT$10,BC$5:BC$10,将星节奏统计!NE47)</f>
        <v>0</v>
      </c>
      <c r="NX48" s="28">
        <f>求节点($AT$5:$AT$10,BD$5:BD$10,将星节奏统计!NF47)</f>
        <v>0</v>
      </c>
      <c r="NY48" s="28">
        <f>求节点($AT$5:$AT$10,BE$5:BE$10,将星节奏统计!NG47)</f>
        <v>0</v>
      </c>
      <c r="NZ48" s="28">
        <f>求节点($AT$5:$AT$10,BF$5:BF$10,将星节奏统计!NH47)</f>
        <v>0</v>
      </c>
      <c r="OA48" s="28">
        <f>求节点($AT$5:$AT$10,BG$5:BG$10,将星节奏统计!NI47)</f>
        <v>0</v>
      </c>
      <c r="OB48" s="28">
        <f>求节点($AT$5:$AT$10,BH$5:BH$10,将星节奏统计!NJ47)</f>
        <v>0</v>
      </c>
      <c r="OC48" s="28">
        <f>求节点($AT$5:$AT$10,BI$5:BI$10,将星节奏统计!NK47)</f>
        <v>0</v>
      </c>
      <c r="OD48" s="28">
        <f>求节点($AT$5:$AT$10,BJ$5:BJ$10,将星节奏统计!NL47)</f>
        <v>0</v>
      </c>
      <c r="OE48" s="28">
        <f>求节点($AT$5:$AT$10,BK$5:BK$10,将星节奏统计!NM47)</f>
        <v>0</v>
      </c>
      <c r="OF48" s="28">
        <f>求节点($AT$5:$AT$10,BL$5:BL$10,将星节奏统计!NN47)</f>
        <v>0.89843500092472062</v>
      </c>
      <c r="OG48" s="28">
        <f>求节点($AT$5:$AT$10,BM$5:BM$10,将星节奏统计!NO47)</f>
        <v>0.5677821452469004</v>
      </c>
      <c r="OH48" s="28">
        <f>求节点($AT$5:$AT$10,BN$5:BN$10,将星节奏统计!NP47)</f>
        <v>0.6</v>
      </c>
      <c r="OI48" s="28">
        <f>求节点($AT$5:$AT$10,BO$5:BO$10,将星节奏统计!NQ47)</f>
        <v>0</v>
      </c>
      <c r="OJ48" s="28">
        <f>求节点($AT$5:$AT$10,BP$5:BP$10,将星节奏统计!NR47)</f>
        <v>0.69167926513528966</v>
      </c>
      <c r="OK48" s="28">
        <f>求节点($AT$5:$AT$10,BQ$5:BQ$10,将星节奏统计!NS47)</f>
        <v>0.46111951009019309</v>
      </c>
      <c r="OL48" s="28">
        <f>求节点($AT$5:$AT$10,BR$5:BR$10,将星节奏统计!NT47)</f>
        <v>0.9</v>
      </c>
      <c r="OM48" s="28">
        <f>求节点($AT$5:$AT$10,BS$5:BS$10,将星节奏统计!NU47)</f>
        <v>0</v>
      </c>
      <c r="ON48" s="28">
        <f>求节点($AT$5:$AT$10,BT$5:BT$10,将星节奏统计!NV47)</f>
        <v>0.46111951009019309</v>
      </c>
      <c r="OO48" s="28">
        <f>求节点($AT$5:$AT$10,BU$5:BU$10,将星节奏统计!NW47)</f>
        <v>0.1</v>
      </c>
      <c r="OP48" s="28">
        <f>求节点($AT$5:$AT$10,BV$5:BV$10,将星节奏统计!NX47)</f>
        <v>0.51055810543615243</v>
      </c>
      <c r="OQ48" s="28">
        <f>求节点($AT$5:$AT$10,BW$5:BW$10,将星节奏统计!NY47)</f>
        <v>6.6181308777068834E-2</v>
      </c>
      <c r="OR48" s="28">
        <f>求节点($AT$5:$AT$10,BX$5:BX$10,将星节奏统计!NZ47)</f>
        <v>4.1363317985668023E-2</v>
      </c>
      <c r="OS48" s="28">
        <f>求节点($AT$5:$AT$10,BY$5:BY$10,将星节奏统计!OA47)</f>
        <v>6.6181308777068834E-2</v>
      </c>
      <c r="OT48" s="28">
        <f>求节点($AT$5:$AT$10,BZ$5:BZ$10,将星节奏统计!OB47)</f>
        <v>4.1363317985668023E-2</v>
      </c>
      <c r="OU48" s="28">
        <f>求节点($AT$5:$AT$10,CA$5:CA$10,将星节奏统计!OC47)</f>
        <v>8.2726635971336046E-2</v>
      </c>
      <c r="OV48" s="28">
        <f>求节点($AT$5:$AT$10,CB$5:CB$10,将星节奏统计!OD47)</f>
        <v>8.2726635971336046E-2</v>
      </c>
      <c r="OW48" s="28">
        <f>求节点($AT$5:$AT$10,CC$5:CC$10,将星节奏统计!OE47)</f>
        <v>8.2726635971336046E-2</v>
      </c>
      <c r="OX48" s="28">
        <f>求节点($AT$5:$AT$10,CD$5:CD$10,将星节奏统计!OF47)</f>
        <v>8.2726635971336046E-2</v>
      </c>
      <c r="OY48" s="28">
        <f>求节点($AT$5:$AT$10,CE$5:CE$10,将星节奏统计!OG47)</f>
        <v>4.9635981582801622E-2</v>
      </c>
      <c r="OZ48" s="28">
        <f>求节点($AT$5:$AT$10,CF$5:CF$10,将星节奏统计!OH47)</f>
        <v>4.9635981582801622E-2</v>
      </c>
      <c r="PA48" s="28">
        <f>求节点($AT$5:$AT$10,CG$5:CG$10,将星节奏统计!OI47)</f>
        <v>4.9635981582801622E-2</v>
      </c>
      <c r="PB48" s="28">
        <f>求节点($AT$5:$AT$10,CH$5:CH$10,将星节奏统计!OJ47)</f>
        <v>4.9635981582801622E-2</v>
      </c>
      <c r="PC48" s="28">
        <f>求节点($AT$5:$AT$10,CI$5:CI$10,将星节奏统计!OK47)</f>
        <v>6.6181308777068834E-2</v>
      </c>
      <c r="PD48" s="28">
        <f>求节点($AT$5:$AT$10,CJ$5:CJ$10,将星节奏统计!OL47)</f>
        <v>4.1363317985668023E-2</v>
      </c>
      <c r="PE48" s="28">
        <f>求节点($AT$5:$AT$10,CK$5:CK$10,将星节奏统计!OM47)</f>
        <v>0</v>
      </c>
      <c r="PF48" s="28">
        <f>求节点($AT$5:$AT$10,CL$5:CL$10,将星节奏统计!ON47)</f>
        <v>0</v>
      </c>
      <c r="PG48" s="28">
        <f>求节点($AT$5:$AT$10,CM$5:CM$10,将星节奏统计!OO47)</f>
        <v>0</v>
      </c>
      <c r="PH48" s="28">
        <f>求节点($AT$5:$AT$10,CN$5:CN$10,将星节奏统计!OP47)</f>
        <v>0</v>
      </c>
      <c r="PI48" s="28">
        <f>求节点($AT$5:$AT$10,CO$5:CO$10,将星节奏统计!OQ47)</f>
        <v>0</v>
      </c>
      <c r="PJ48" s="28">
        <f>求节点($AT$5:$AT$10,CP$5:CP$10,将星节奏统计!OR47)</f>
        <v>0</v>
      </c>
      <c r="PK48" s="28">
        <f>求节点($AT$5:$AT$10,CQ$5:CQ$10,将星节奏统计!OS47)</f>
        <v>0</v>
      </c>
      <c r="PL48" s="28">
        <f>求节点($AT$5:$AT$10,CR$5:CR$10,将星节奏统计!OT47)</f>
        <v>0</v>
      </c>
      <c r="PM48" s="28">
        <f>求节点($AT$5:$AT$10,CS$5:CS$10,将星节奏统计!OU47)</f>
        <v>0</v>
      </c>
      <c r="PN48" s="28">
        <f>求节点($AT$17:$AT$22,AV$17:AV$22,将星节奏统计!OX47)</f>
        <v>0</v>
      </c>
      <c r="PO48" s="28">
        <f>求节点($AT$17:$AT$22,AW$17:AW$22,将星节奏统计!OY47)</f>
        <v>0</v>
      </c>
      <c r="PP48" s="28">
        <f>求节点($AT$17:$AT$22,AX$17:AX$22,将星节奏统计!OZ47)</f>
        <v>0</v>
      </c>
      <c r="PQ48" s="28">
        <f>求节点($AT$17:$AT$22,AY$17:AY$22,将星节奏统计!PA47)</f>
        <v>9.2850679668556035E-6</v>
      </c>
      <c r="PR48" s="28">
        <f>求节点($AT$17:$AT$22,AZ$17:AZ$22,将星节奏统计!PB47)</f>
        <v>1.3927601950288609E-5</v>
      </c>
      <c r="PS48" s="28">
        <f>求节点($AT$17:$AT$22,BA$17:BA$22,将星节奏统计!PC47)</f>
        <v>1.3927601950288609E-5</v>
      </c>
      <c r="PT48" s="28">
        <f>求节点($AT$17:$AT$22,BB$17:BB$22,将星节奏统计!PD47)</f>
        <v>2.110242719740793E-5</v>
      </c>
      <c r="PU48" s="28">
        <f>求节点($AT$17:$AT$22,BC$17:BC$22,将星节奏统计!PE47)</f>
        <v>0</v>
      </c>
      <c r="PV48" s="28">
        <f>求节点($AT$17:$AT$22,BD$17:BD$22,将星节奏统计!PF47)</f>
        <v>1.3927601950288609E-5</v>
      </c>
      <c r="PW48" s="28">
        <f>求节点($AT$17:$AT$22,BE$17:BE$22,将星节奏统计!PG47)</f>
        <v>0</v>
      </c>
      <c r="PX48" s="28">
        <f>求节点($AT$17:$AT$22,BF$17:BF$22,将星节奏统计!PH47)</f>
        <v>0</v>
      </c>
      <c r="PY48" s="28">
        <f>求节点($AT$17:$AT$22,BG$17:BG$22,将星节奏统计!PI47)</f>
        <v>0</v>
      </c>
      <c r="PZ48" s="28">
        <f>求节点($AT$17:$AT$22,BH$17:BH$22,将星节奏统计!PJ47)</f>
        <v>0</v>
      </c>
      <c r="QA48" s="28">
        <f>求节点($AT$17:$AT$22,BI$17:BI$22,将星节奏统计!PK47)</f>
        <v>0</v>
      </c>
      <c r="QB48" s="28">
        <f>求节点($AT$17:$AT$22,BJ$17:BJ$22,将星节奏统计!PL47)</f>
        <v>0</v>
      </c>
      <c r="QC48" s="28">
        <f>求节点($AT$17:$AT$22,BK$17:BK$22,将星节奏统计!PM47)</f>
        <v>0</v>
      </c>
      <c r="QD48" s="28">
        <f>求节点($AT$17:$AT$22,BL$17:BL$22,将星节奏统计!PN47)</f>
        <v>0</v>
      </c>
      <c r="QE48" s="28">
        <f>求节点($AT$17:$AT$22,BM$17:BM$22,将星节奏统计!PO47)</f>
        <v>0</v>
      </c>
      <c r="QF48" s="28">
        <f>求节点($AT$17:$AT$22,BN$17:BN$22,将星节奏统计!PP47)</f>
        <v>0</v>
      </c>
      <c r="QG48" s="28">
        <f>求节点($AT$17:$AT$22,BO$17:BO$22,将星节奏统计!PQ47)</f>
        <v>0</v>
      </c>
      <c r="QJ48" s="3">
        <v>44</v>
      </c>
      <c r="QK48" s="28">
        <f t="shared" ca="1" si="61"/>
        <v>0.38340457927467109</v>
      </c>
      <c r="QL48" s="28">
        <f t="shared" ca="1" si="61"/>
        <v>0.43352640430697864</v>
      </c>
      <c r="QM48" s="28">
        <f t="shared" ca="1" si="61"/>
        <v>0.50299316295657603</v>
      </c>
      <c r="QN48" s="28">
        <f t="shared" ca="1" si="61"/>
        <v>0.72074720027575212</v>
      </c>
      <c r="QO48" s="28">
        <f t="shared" ca="1" si="61"/>
        <v>0.84720073879806368</v>
      </c>
      <c r="QP48" s="28">
        <f t="shared" ca="1" si="62"/>
        <v>4.2513635340569331E-2</v>
      </c>
      <c r="QQ48" s="28">
        <f t="shared" ca="1" si="62"/>
        <v>5.1843053585938492E-2</v>
      </c>
      <c r="QR48" s="28">
        <f t="shared" ca="1" si="62"/>
        <v>7.1821851009429824E-2</v>
      </c>
      <c r="QS48" s="28">
        <f t="shared" ca="1" si="62"/>
        <v>0.14001985622309859</v>
      </c>
      <c r="QT48" s="28">
        <f t="shared" ca="1" si="62"/>
        <v>0.19854392633120649</v>
      </c>
      <c r="QU48" s="28">
        <f t="shared" ca="1" si="63"/>
        <v>8.4955650416978931E-2</v>
      </c>
      <c r="QV48" s="28">
        <f t="shared" ca="1" si="63"/>
        <v>9.1252225534098425E-2</v>
      </c>
      <c r="QW48" s="28">
        <f t="shared" ca="1" si="63"/>
        <v>0.1</v>
      </c>
      <c r="QX48" s="28">
        <f t="shared" ca="1" si="63"/>
        <v>0.1</v>
      </c>
      <c r="QY48" s="28">
        <f t="shared" ca="1" si="63"/>
        <v>0.1</v>
      </c>
      <c r="QZ48" s="28">
        <f t="shared" ca="1" si="64"/>
        <v>0.23987451003509386</v>
      </c>
      <c r="RA48" s="28">
        <f t="shared" ca="1" si="64"/>
        <v>0.26846603340644903</v>
      </c>
      <c r="RB48" s="28">
        <f t="shared" ca="1" si="64"/>
        <v>0.32436308655975565</v>
      </c>
      <c r="RC48" s="28">
        <f t="shared" ca="1" si="64"/>
        <v>0.46923936550583301</v>
      </c>
      <c r="RD48" s="28">
        <f t="shared" ca="1" si="64"/>
        <v>0.55783526298693631</v>
      </c>
      <c r="RE48" s="28">
        <f t="shared" ca="1" si="65"/>
        <v>2.6571022087855826E-2</v>
      </c>
      <c r="RF48" s="28">
        <f t="shared" ca="1" si="65"/>
        <v>3.2401908491211558E-2</v>
      </c>
      <c r="RG48" s="28">
        <f t="shared" ca="1" si="65"/>
        <v>4.4888656880893635E-2</v>
      </c>
      <c r="RH48" s="28">
        <f t="shared" ca="1" si="65"/>
        <v>8.7512410139436642E-2</v>
      </c>
      <c r="RI48" s="28">
        <f t="shared" ca="1" si="65"/>
        <v>0.12408995395700406</v>
      </c>
      <c r="RJ48" s="28">
        <f t="shared" ca="1" si="66"/>
        <v>2.0042974782820931E-5</v>
      </c>
      <c r="RK48" s="28">
        <f t="shared" ca="1" si="66"/>
        <v>0</v>
      </c>
      <c r="RL48" s="28">
        <f t="shared" ca="1" si="66"/>
        <v>1.7613405750012238E-5</v>
      </c>
      <c r="RM48" s="28">
        <f t="shared" ca="1" si="66"/>
        <v>0</v>
      </c>
      <c r="RN48" s="28">
        <f t="shared" ca="1" si="66"/>
        <v>1.4560674766210188E-5</v>
      </c>
      <c r="RO48" s="28">
        <f t="shared" ca="1" si="67"/>
        <v>1.9171541096610345E-5</v>
      </c>
      <c r="RP48" s="28">
        <f t="shared" ca="1" si="67"/>
        <v>0</v>
      </c>
      <c r="RQ48" s="28">
        <f t="shared" ca="1" si="67"/>
        <v>1.6847605500011631E-5</v>
      </c>
      <c r="RR48" s="28">
        <f t="shared" ca="1" si="67"/>
        <v>0</v>
      </c>
      <c r="RS48" s="28">
        <f t="shared" ca="1" si="67"/>
        <v>1.3927601950288609E-5</v>
      </c>
      <c r="RT48" s="28">
        <f t="shared" ca="1" si="68"/>
        <v>4.3990759437674401E-2</v>
      </c>
      <c r="RU48" s="28">
        <f t="shared" ca="1" si="68"/>
        <v>5.0718388071703764E-2</v>
      </c>
      <c r="RV48" s="28">
        <f t="shared" ca="1" si="68"/>
        <v>6.4193587114597911E-2</v>
      </c>
      <c r="RW48" s="28">
        <f t="shared" ca="1" si="68"/>
        <v>9.0291329082392846E-2</v>
      </c>
      <c r="RX48" s="28">
        <f t="shared" ca="1" si="68"/>
        <v>0.1</v>
      </c>
      <c r="RY48" s="28">
        <f t="shared" ca="1" si="69"/>
        <v>0.10134901873855995</v>
      </c>
      <c r="RZ48" s="28">
        <f t="shared" ca="1" si="69"/>
        <v>0.110895473014002</v>
      </c>
      <c r="SA48" s="28">
        <f t="shared" ca="1" si="69"/>
        <v>0.12291668238818797</v>
      </c>
      <c r="SB48" s="28">
        <f t="shared" ca="1" si="69"/>
        <v>0.13925111434122067</v>
      </c>
      <c r="SC48" s="28">
        <f t="shared" ca="1" si="69"/>
        <v>0.1503199410293751</v>
      </c>
    </row>
    <row r="49" spans="12:497" x14ac:dyDescent="0.2">
      <c r="L49" s="5">
        <v>1</v>
      </c>
      <c r="M49" s="59">
        <v>46</v>
      </c>
      <c r="N49" s="59" t="s">
        <v>602</v>
      </c>
      <c r="O49" s="59">
        <f>IF(将星标签统计!K48="",0,1)</f>
        <v>0</v>
      </c>
      <c r="P49" s="59" t="s">
        <v>444</v>
      </c>
      <c r="Q49" s="39">
        <v>1</v>
      </c>
      <c r="R49" s="40">
        <f t="shared" si="59"/>
        <v>1</v>
      </c>
      <c r="S49" s="55">
        <f t="shared" si="70"/>
        <v>0</v>
      </c>
      <c r="T49" s="55">
        <v>0</v>
      </c>
      <c r="U49" s="55">
        <v>0</v>
      </c>
      <c r="V49" s="55">
        <v>0</v>
      </c>
      <c r="W49" s="55">
        <v>0</v>
      </c>
      <c r="X49" s="55">
        <v>0</v>
      </c>
      <c r="Y49" s="55">
        <v>0</v>
      </c>
      <c r="AC49" s="5">
        <v>0</v>
      </c>
      <c r="AD49" s="5">
        <v>46</v>
      </c>
      <c r="AE49" s="5" t="str">
        <f>IF(将星标签统计!BF48="","",将星标签统计!BF48)</f>
        <v/>
      </c>
      <c r="AF49" s="5">
        <f>IF(将星标签统计!CA48=0,0,1)</f>
        <v>0</v>
      </c>
      <c r="AH49" s="5">
        <f t="shared" si="25"/>
        <v>0</v>
      </c>
      <c r="AI49" s="28">
        <f t="shared" si="60"/>
        <v>0</v>
      </c>
      <c r="AJ49" s="55">
        <f t="shared" si="26"/>
        <v>0</v>
      </c>
      <c r="AU49" s="28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U49" s="3">
        <v>45</v>
      </c>
      <c r="CV49" s="28">
        <f>求节点($AT$5:$AT$10,AV$5:AV$10,将星节奏统计!BJ48)</f>
        <v>4.5529007297765108E-2</v>
      </c>
      <c r="CW49" s="28">
        <f>求节点($AT$5:$AT$10,AW$5:AW$10,将星节奏统计!BK48)</f>
        <v>8.6439388197325717E-2</v>
      </c>
      <c r="CX49" s="28">
        <f>求节点($AT$5:$AT$10,AX$5:AX$10,将星节奏统计!BL48)</f>
        <v>1.4970988393460774E-2</v>
      </c>
      <c r="CY49" s="28">
        <f>求节点($AT$5:$AT$10,AY$5:AY$10,将星节奏统计!BM48)</f>
        <v>0</v>
      </c>
      <c r="CZ49" s="28">
        <f>求节点($AT$5:$AT$10,AZ$5:AZ$10,将星节奏统计!BN48)</f>
        <v>0</v>
      </c>
      <c r="DA49" s="28">
        <f>求节点($AT$5:$AT$10,BA$5:BA$10,将星节奏统计!BO48)</f>
        <v>0</v>
      </c>
      <c r="DB49" s="28">
        <f>求节点($AT$5:$AT$10,BB$5:BB$10,将星节奏统计!BP48)</f>
        <v>0</v>
      </c>
      <c r="DC49" s="28">
        <f>求节点($AT$5:$AT$10,BC$5:BC$10,将星节奏统计!BQ48)</f>
        <v>0</v>
      </c>
      <c r="DD49" s="28">
        <f>求节点($AT$5:$AT$10,BD$5:BD$10,将星节奏统计!BR48)</f>
        <v>0</v>
      </c>
      <c r="DE49" s="28">
        <f>求节点($AT$5:$AT$10,BE$5:BE$10,将星节奏统计!BS48)</f>
        <v>0</v>
      </c>
      <c r="DF49" s="28">
        <f>求节点($AT$5:$AT$10,BF$5:BF$10,将星节奏统计!BT48)</f>
        <v>0</v>
      </c>
      <c r="DG49" s="28">
        <f>求节点($AT$5:$AT$10,BG$5:BG$10,将星节奏统计!BU48)</f>
        <v>0</v>
      </c>
      <c r="DH49" s="28">
        <f>求节点($AT$5:$AT$10,BH$5:BH$10,将星节奏统计!BV48)</f>
        <v>0</v>
      </c>
      <c r="DI49" s="28">
        <f>求节点($AT$5:$AT$10,BI$5:BI$10,将星节奏统计!BW48)</f>
        <v>0</v>
      </c>
      <c r="DJ49" s="28">
        <f>求节点($AT$5:$AT$10,BJ$5:BJ$10,将星节奏统计!BX48)</f>
        <v>0</v>
      </c>
      <c r="DK49" s="28">
        <f>求节点($AT$5:$AT$10,BK$5:BK$10,将星节奏统计!BY48)</f>
        <v>0</v>
      </c>
      <c r="DL49" s="28">
        <f>求节点($AT$5:$AT$10,BL$5:BL$10,将星节奏统计!BZ48)</f>
        <v>0.47086690700131939</v>
      </c>
      <c r="DM49" s="28">
        <f>求节点($AT$5:$AT$10,BM$5:BM$10,将星节奏统计!CA48)</f>
        <v>0.39941976786921551</v>
      </c>
      <c r="DN49" s="28">
        <f>求节点($AT$5:$AT$10,BN$5:BN$10,将星节奏统计!CB48)</f>
        <v>0.31324075081991964</v>
      </c>
      <c r="DO49" s="28">
        <f>求节点($AT$5:$AT$10,BO$5:BO$10,将星节奏统计!CC48)</f>
        <v>0</v>
      </c>
      <c r="DP49" s="28">
        <f>求节点($AT$5:$AT$10,BP$5:BP$10,将星节奏统计!CD48)</f>
        <v>0.23534127934449567</v>
      </c>
      <c r="DQ49" s="28">
        <f>求节点($AT$5:$AT$10,BQ$5:BQ$10,将星节奏统计!CE48)</f>
        <v>0.15689418622966378</v>
      </c>
      <c r="DR49" s="28">
        <f>求节点($AT$5:$AT$10,BR$5:BR$10,将星节奏统计!CF48)</f>
        <v>0.39941976786921551</v>
      </c>
      <c r="DS49" s="28">
        <f>求节点($AT$5:$AT$10,BS$5:BS$10,将星节奏统计!CG48)</f>
        <v>0</v>
      </c>
      <c r="DT49" s="28">
        <f>求节点($AT$5:$AT$10,BT$5:BT$10,将星节奏统计!CH48)</f>
        <v>0.15689418622966378</v>
      </c>
      <c r="DU49" s="28">
        <f>求节点($AT$5:$AT$10,BU$5:BU$10,将星节奏统计!CI48)</f>
        <v>8.8684311533184304E-2</v>
      </c>
      <c r="DV49" s="28">
        <f>求节点($AT$5:$AT$10,BV$5:BV$10,将星节奏统计!CJ48)</f>
        <v>0.3139715359406966</v>
      </c>
      <c r="DW49" s="28">
        <f>求节点($AT$5:$AT$10,BW$5:BW$10,将星节奏统计!CK48)</f>
        <v>1.4882257649519365E-2</v>
      </c>
      <c r="DX49" s="28">
        <f>求节点($AT$5:$AT$10,BX$5:BX$10,将星节奏统计!CL48)</f>
        <v>9.3014110309495995E-3</v>
      </c>
      <c r="DY49" s="28">
        <f>求节点($AT$5:$AT$10,BY$5:BY$10,将星节奏统计!CM48)</f>
        <v>1.4882257649519365E-2</v>
      </c>
      <c r="DZ49" s="28">
        <f>求节点($AT$5:$AT$10,BZ$5:BZ$10,将星节奏统计!CN48)</f>
        <v>9.3014110309495995E-3</v>
      </c>
      <c r="EA49" s="28">
        <f>求节点($AT$5:$AT$10,CA$5:CA$10,将星节奏统计!CO48)</f>
        <v>1.8602822061899199E-2</v>
      </c>
      <c r="EB49" s="28">
        <f>求节点($AT$5:$AT$10,CB$5:CB$10,将星节奏统计!CP48)</f>
        <v>1.8602822061899199E-2</v>
      </c>
      <c r="EC49" s="28">
        <f>求节点($AT$5:$AT$10,CC$5:CC$10,将星节奏统计!CQ48)</f>
        <v>1.8602822061899199E-2</v>
      </c>
      <c r="ED49" s="28">
        <f>求节点($AT$5:$AT$10,CD$5:CD$10,将星节奏统计!CR48)</f>
        <v>1.8602822061899199E-2</v>
      </c>
      <c r="EE49" s="28">
        <f>求节点($AT$5:$AT$10,CE$5:CE$10,将星节奏统计!CS48)</f>
        <v>1.1161693237139524E-2</v>
      </c>
      <c r="EF49" s="28">
        <f>求节点($AT$5:$AT$10,CF$5:CF$10,将星节奏统计!CT48)</f>
        <v>1.1161693237139524E-2</v>
      </c>
      <c r="EG49" s="28">
        <f>求节点($AT$5:$AT$10,CG$5:CG$10,将星节奏统计!CU48)</f>
        <v>1.1161693237139524E-2</v>
      </c>
      <c r="EH49" s="28">
        <f>求节点($AT$5:$AT$10,CH$5:CH$10,将星节奏统计!CV48)</f>
        <v>1.1161693237139524E-2</v>
      </c>
      <c r="EI49" s="28">
        <f>求节点($AT$5:$AT$10,CI$5:CI$10,将星节奏统计!CW48)</f>
        <v>1.4882257649519365E-2</v>
      </c>
      <c r="EJ49" s="28">
        <f>求节点($AT$5:$AT$10,CJ$5:CJ$10,将星节奏统计!CX48)</f>
        <v>9.3014110309495995E-3</v>
      </c>
      <c r="EK49" s="28">
        <f>求节点($AT$5:$AT$10,CK$5:CK$10,将星节奏统计!CY48)</f>
        <v>0</v>
      </c>
      <c r="EL49" s="28">
        <f>求节点($AT$5:$AT$10,CL$5:CL$10,将星节奏统计!CZ48)</f>
        <v>0</v>
      </c>
      <c r="EM49" s="28">
        <f>求节点($AT$5:$AT$10,CM$5:CM$10,将星节奏统计!DA48)</f>
        <v>0</v>
      </c>
      <c r="EN49" s="28">
        <f>求节点($AT$5:$AT$10,CN$5:CN$10,将星节奏统计!DB48)</f>
        <v>0</v>
      </c>
      <c r="EO49" s="28">
        <f>求节点($AT$5:$AT$10,CO$5:CO$10,将星节奏统计!DC48)</f>
        <v>0</v>
      </c>
      <c r="EP49" s="28">
        <f>求节点($AT$5:$AT$10,CP$5:CP$10,将星节奏统计!DD48)</f>
        <v>0</v>
      </c>
      <c r="EQ49" s="28">
        <f>求节点($AT$5:$AT$10,CQ$5:CQ$10,将星节奏统计!DE48)</f>
        <v>0</v>
      </c>
      <c r="ER49" s="28">
        <f>求节点($AT$5:$AT$10,CR$5:CR$10,将星节奏统计!DF48)</f>
        <v>0</v>
      </c>
      <c r="ES49" s="28">
        <f>求节点($AT$5:$AT$10,CS$5:CS$10,将星节奏统计!DG48)</f>
        <v>0</v>
      </c>
      <c r="ET49" s="28">
        <f>求节点($AT$17:$AT$22,AV$17:AV$22,将星节奏统计!DJ48)</f>
        <v>0</v>
      </c>
      <c r="EU49" s="28">
        <f>求节点($AT$17:$AT$22,AW$17:AW$22,将星节奏统计!DK48)</f>
        <v>0</v>
      </c>
      <c r="EV49" s="28">
        <f>求节点($AT$17:$AT$22,AX$17:AX$22,将星节奏统计!DL48)</f>
        <v>0</v>
      </c>
      <c r="EW49" s="28">
        <f>求节点($AT$17:$AT$22,AY$17:AY$22,将星节奏统计!DM48)</f>
        <v>1.3911628734451786E-5</v>
      </c>
      <c r="EX49" s="28">
        <f>求节点($AT$17:$AT$22,AZ$17:AZ$22,将星节奏统计!DN48)</f>
        <v>2.0867443101688088E-5</v>
      </c>
      <c r="EY49" s="28">
        <f>求节点($AT$17:$AT$22,BA$17:BA$22,将星节奏统计!DO48)</f>
        <v>2.0867443101688088E-5</v>
      </c>
      <c r="EZ49" s="28">
        <f>求节点($AT$17:$AT$22,BB$17:BB$22,将星节奏统计!DP48)</f>
        <v>3.1617338032859793E-5</v>
      </c>
      <c r="FA49" s="28">
        <f>求节点($AT$17:$AT$22,BC$17:BC$22,将星节奏统计!DQ48)</f>
        <v>0</v>
      </c>
      <c r="FB49" s="28">
        <f>求节点($AT$17:$AT$22,BD$17:BD$22,将星节奏统计!DR48)</f>
        <v>2.0867443101688088E-5</v>
      </c>
      <c r="FC49" s="28">
        <f>求节点($AT$17:$AT$22,BE$17:BE$22,将星节奏统计!DS48)</f>
        <v>0</v>
      </c>
      <c r="FD49" s="28">
        <f>求节点($AT$17:$AT$22,BF$17:BF$22,将星节奏统计!DT48)</f>
        <v>0</v>
      </c>
      <c r="FE49" s="28">
        <f>求节点($AT$17:$AT$22,BG$17:BG$22,将星节奏统计!DU48)</f>
        <v>0</v>
      </c>
      <c r="FF49" s="28">
        <f>求节点($AT$17:$AT$22,BH$17:BH$22,将星节奏统计!DV48)</f>
        <v>0</v>
      </c>
      <c r="FG49" s="28">
        <f>求节点($AT$17:$AT$22,BI$17:BI$22,将星节奏统计!DW48)</f>
        <v>0</v>
      </c>
      <c r="FH49" s="28">
        <f>求节点($AT$17:$AT$22,BJ$17:BJ$22,将星节奏统计!DX48)</f>
        <v>0</v>
      </c>
      <c r="FI49" s="28">
        <f>求节点($AT$17:$AT$22,BK$17:BK$22,将星节奏统计!DY48)</f>
        <v>0</v>
      </c>
      <c r="FJ49" s="28">
        <f>求节点($AT$17:$AT$22,BL$17:BL$22,将星节奏统计!DZ48)</f>
        <v>0</v>
      </c>
      <c r="FK49" s="28">
        <f>求节点($AT$17:$AT$22,BM$17:BM$22,将星节奏统计!EA48)</f>
        <v>0</v>
      </c>
      <c r="FL49" s="28">
        <f>求节点($AT$17:$AT$22,BN$17:BN$22,将星节奏统计!EB48)</f>
        <v>0</v>
      </c>
      <c r="FM49" s="28">
        <f>求节点($AT$17:$AT$22,BO$17:BO$22,将星节奏统计!EC48)</f>
        <v>0</v>
      </c>
      <c r="FN49" s="28">
        <f>求节点($AT$5:$AT$10,AV$5:AV$10,将星节奏统计!EG48)</f>
        <v>5.2560149482819278E-2</v>
      </c>
      <c r="FO49" s="28">
        <f>求节点($AT$5:$AT$10,AW$5:AW$10,将星节奏统计!EH48)</f>
        <v>9.2791855297997244E-2</v>
      </c>
      <c r="FP49" s="28">
        <f>求节点($AT$5:$AT$10,AX$5:AX$10,将星节奏统计!EI48)</f>
        <v>1.8240469509510963E-2</v>
      </c>
      <c r="FQ49" s="28">
        <f>求节点($AT$5:$AT$10,AY$5:AY$10,将星节奏统计!EJ48)</f>
        <v>0</v>
      </c>
      <c r="FR49" s="28">
        <f>求节点($AT$5:$AT$10,AZ$5:AZ$10,将星节奏统计!EK48)</f>
        <v>0</v>
      </c>
      <c r="FS49" s="28">
        <f>求节点($AT$5:$AT$10,BA$5:BA$10,将星节奏统计!EL48)</f>
        <v>0</v>
      </c>
      <c r="FT49" s="28">
        <f>求节点($AT$5:$AT$10,BB$5:BB$10,将星节奏统计!EM48)</f>
        <v>0</v>
      </c>
      <c r="FU49" s="28">
        <f>求节点($AT$5:$AT$10,BC$5:BC$10,将星节奏统计!EN48)</f>
        <v>0</v>
      </c>
      <c r="FV49" s="28">
        <f>求节点($AT$5:$AT$10,BD$5:BD$10,将星节奏统计!EO48)</f>
        <v>0</v>
      </c>
      <c r="FW49" s="28">
        <f>求节点($AT$5:$AT$10,BE$5:BE$10,将星节奏统计!EP48)</f>
        <v>0</v>
      </c>
      <c r="FX49" s="28">
        <f>求节点($AT$5:$AT$10,BF$5:BF$10,将星节奏统计!EQ48)</f>
        <v>0</v>
      </c>
      <c r="FY49" s="28">
        <f>求节点($AT$5:$AT$10,BG$5:BG$10,将星节奏统计!ER48)</f>
        <v>0</v>
      </c>
      <c r="FZ49" s="28">
        <f>求节点($AT$5:$AT$10,BH$5:BH$10,将星节奏统计!ES48)</f>
        <v>0</v>
      </c>
      <c r="GA49" s="28">
        <f>求节点($AT$5:$AT$10,BI$5:BI$10,将星节奏统计!ET48)</f>
        <v>0</v>
      </c>
      <c r="GB49" s="28">
        <f>求节点($AT$5:$AT$10,BJ$5:BJ$10,将星节奏统计!EU48)</f>
        <v>0</v>
      </c>
      <c r="GC49" s="28">
        <f>求节点($AT$5:$AT$10,BK$5:BK$10,将星节奏统计!EV48)</f>
        <v>0</v>
      </c>
      <c r="GD49" s="28">
        <f>求节点($AT$5:$AT$10,BL$5:BL$10,将星节奏统计!EW48)</f>
        <v>0.49133314246955223</v>
      </c>
      <c r="GE49" s="28">
        <f>求节点($AT$5:$AT$10,BM$5:BM$10,将星节奏统计!EX48)</f>
        <v>0.45177712682282628</v>
      </c>
      <c r="GF49" s="28">
        <f>求节点($AT$5:$AT$10,BN$5:BN$10,将星节奏统计!EY48)</f>
        <v>0.35782458422060404</v>
      </c>
      <c r="GG49" s="28">
        <f>求节点($AT$5:$AT$10,BO$5:BO$10,将星节奏统计!EZ48)</f>
        <v>0</v>
      </c>
      <c r="GH49" s="28">
        <f>求节点($AT$5:$AT$10,BP$5:BP$10,将星节奏统计!FA48)</f>
        <v>0.27737746512228378</v>
      </c>
      <c r="GI49" s="28">
        <f>求节点($AT$5:$AT$10,BQ$5:BQ$10,将星节奏统计!FB48)</f>
        <v>0.18491831008152257</v>
      </c>
      <c r="GJ49" s="28">
        <f>求节点($AT$5:$AT$10,BR$5:BR$10,将星节奏统计!FC48)</f>
        <v>0.46211677379199761</v>
      </c>
      <c r="GK49" s="28">
        <f>求节点($AT$5:$AT$10,BS$5:BS$10,将星节奏统计!FD48)</f>
        <v>0</v>
      </c>
      <c r="GL49" s="28">
        <f>求节点($AT$5:$AT$10,BT$5:BT$10,将星节奏统计!FE48)</f>
        <v>0.18491831008152257</v>
      </c>
      <c r="GM49" s="28">
        <f>求节点($AT$5:$AT$10,BU$5:BU$10,将星节奏统计!FF48)</f>
        <v>9.5162350861707878E-2</v>
      </c>
      <c r="GN49" s="28">
        <f>求节点($AT$5:$AT$10,BV$5:BV$10,将星节奏统计!FG48)</f>
        <v>0.32311480636544665</v>
      </c>
      <c r="GO49" s="28">
        <f>求节点($AT$5:$AT$10,BW$5:BW$10,将星节奏统计!FH48)</f>
        <v>1.8132361054218435E-2</v>
      </c>
      <c r="GP49" s="28">
        <f>求节点($AT$5:$AT$10,BX$5:BX$10,将星节奏统计!FI48)</f>
        <v>1.1332725658886524E-2</v>
      </c>
      <c r="GQ49" s="28">
        <f>求节点($AT$5:$AT$10,BY$5:BY$10,将星节奏统计!FJ48)</f>
        <v>1.8132361054218435E-2</v>
      </c>
      <c r="GR49" s="28">
        <f>求节点($AT$5:$AT$10,BZ$5:BZ$10,将星节奏统计!FK48)</f>
        <v>1.1332725658886524E-2</v>
      </c>
      <c r="GS49" s="28">
        <f>求节点($AT$5:$AT$10,CA$5:CA$10,将星节奏统计!FL48)</f>
        <v>2.2665451317773047E-2</v>
      </c>
      <c r="GT49" s="28">
        <f>求节点($AT$5:$AT$10,CB$5:CB$10,将星节奏统计!FM48)</f>
        <v>2.2665451317773047E-2</v>
      </c>
      <c r="GU49" s="28">
        <f>求节点($AT$5:$AT$10,CC$5:CC$10,将星节奏统计!FN48)</f>
        <v>2.2665451317773047E-2</v>
      </c>
      <c r="GV49" s="28">
        <f>求节点($AT$5:$AT$10,CD$5:CD$10,将星节奏统计!FO48)</f>
        <v>2.2665451317773047E-2</v>
      </c>
      <c r="GW49" s="28">
        <f>求节点($AT$5:$AT$10,CE$5:CE$10,将星节奏统计!FP48)</f>
        <v>1.3599270790663823E-2</v>
      </c>
      <c r="GX49" s="28">
        <f>求节点($AT$5:$AT$10,CF$5:CF$10,将星节奏统计!FQ48)</f>
        <v>1.3599270790663823E-2</v>
      </c>
      <c r="GY49" s="28">
        <f>求节点($AT$5:$AT$10,CG$5:CG$10,将星节奏统计!FR48)</f>
        <v>1.3599270790663823E-2</v>
      </c>
      <c r="GZ49" s="28">
        <f>求节点($AT$5:$AT$10,CH$5:CH$10,将星节奏统计!FS48)</f>
        <v>1.3599270790663823E-2</v>
      </c>
      <c r="HA49" s="28">
        <f>求节点($AT$5:$AT$10,CI$5:CI$10,将星节奏统计!FT48)</f>
        <v>1.8132361054218435E-2</v>
      </c>
      <c r="HB49" s="28">
        <f>求节点($AT$5:$AT$10,CJ$5:CJ$10,将星节奏统计!FU48)</f>
        <v>1.1332725658886524E-2</v>
      </c>
      <c r="HC49" s="28">
        <f>求节点($AT$5:$AT$10,CK$5:CK$10,将星节奏统计!FV48)</f>
        <v>0</v>
      </c>
      <c r="HD49" s="28">
        <f>求节点($AT$5:$AT$10,CL$5:CL$10,将星节奏统计!FW48)</f>
        <v>0</v>
      </c>
      <c r="HE49" s="28">
        <f>求节点($AT$5:$AT$10,CM$5:CM$10,将星节奏统计!FX48)</f>
        <v>0</v>
      </c>
      <c r="HF49" s="28">
        <f>求节点($AT$5:$AT$10,CN$5:CN$10,将星节奏统计!FY48)</f>
        <v>0</v>
      </c>
      <c r="HG49" s="28">
        <f>求节点($AT$5:$AT$10,CO$5:CO$10,将星节奏统计!FZ48)</f>
        <v>0</v>
      </c>
      <c r="HH49" s="28">
        <f>求节点($AT$5:$AT$10,CP$5:CP$10,将星节奏统计!GA48)</f>
        <v>0</v>
      </c>
      <c r="HI49" s="28">
        <f>求节点($AT$5:$AT$10,CQ$5:CQ$10,将星节奏统计!GB48)</f>
        <v>0</v>
      </c>
      <c r="HJ49" s="28">
        <f>求节点($AT$5:$AT$10,CR$5:CR$10,将星节奏统计!GC48)</f>
        <v>0</v>
      </c>
      <c r="HK49" s="28">
        <f>求节点($AT$5:$AT$10,CS$5:CS$10,将星节奏统计!GD48)</f>
        <v>0</v>
      </c>
      <c r="HL49" s="28">
        <f>求节点($AT$17:$AT$22,AV$17:AV$22,将星节奏统计!GG48)</f>
        <v>0</v>
      </c>
      <c r="HM49" s="28">
        <f>求节点($AT$17:$AT$22,AW$17:AW$22,将星节奏统计!GH48)</f>
        <v>0</v>
      </c>
      <c r="HN49" s="28">
        <f>求节点($AT$17:$AT$22,AX$17:AX$22,将星节奏统计!GI48)</f>
        <v>0</v>
      </c>
      <c r="HO49" s="28">
        <f>求节点($AT$17:$AT$22,AY$17:AY$22,将星节奏统计!GJ48)</f>
        <v>0</v>
      </c>
      <c r="HP49" s="28">
        <f>求节点($AT$17:$AT$22,AZ$17:AZ$22,将星节奏统计!GK48)</f>
        <v>0</v>
      </c>
      <c r="HQ49" s="28">
        <f>求节点($AT$17:$AT$22,BA$17:BA$22,将星节奏统计!GL48)</f>
        <v>0</v>
      </c>
      <c r="HR49" s="28">
        <f>求节点($AT$17:$AT$22,BB$17:BB$22,将星节奏统计!GM48)</f>
        <v>0</v>
      </c>
      <c r="HS49" s="28">
        <f>求节点($AT$17:$AT$22,BC$17:BC$22,将星节奏统计!GN48)</f>
        <v>0</v>
      </c>
      <c r="HT49" s="28">
        <f>求节点($AT$17:$AT$22,BD$17:BD$22,将星节奏统计!GO48)</f>
        <v>0</v>
      </c>
      <c r="HU49" s="28">
        <f>求节点($AT$17:$AT$22,BE$17:BE$22,将星节奏统计!GP48)</f>
        <v>0</v>
      </c>
      <c r="HV49" s="28">
        <f>求节点($AT$17:$AT$22,BF$17:BF$22,将星节奏统计!GQ48)</f>
        <v>0</v>
      </c>
      <c r="HW49" s="28">
        <f>求节点($AT$17:$AT$22,BG$17:BG$22,将星节奏统计!GR48)</f>
        <v>0</v>
      </c>
      <c r="HX49" s="28">
        <f>求节点($AT$17:$AT$22,BH$17:BH$22,将星节奏统计!GS48)</f>
        <v>0</v>
      </c>
      <c r="HY49" s="28">
        <f>求节点($AT$17:$AT$22,BI$17:BI$22,将星节奏统计!GT48)</f>
        <v>0</v>
      </c>
      <c r="HZ49" s="28">
        <f>求节点($AT$17:$AT$22,BJ$17:BJ$22,将星节奏统计!GU48)</f>
        <v>0</v>
      </c>
      <c r="IA49" s="28">
        <f>求节点($AT$17:$AT$22,BK$17:BK$22,将星节奏统计!GV48)</f>
        <v>0</v>
      </c>
      <c r="IB49" s="28">
        <f>求节点($AT$17:$AT$22,BL$17:BL$22,将星节奏统计!GW48)</f>
        <v>0</v>
      </c>
      <c r="IC49" s="28">
        <f>求节点($AT$17:$AT$22,BM$17:BM$22,将星节奏统计!GX48)</f>
        <v>0</v>
      </c>
      <c r="ID49" s="28">
        <f>求节点($AT$17:$AT$22,BN$17:BN$22,将星节奏统计!GY48)</f>
        <v>0</v>
      </c>
      <c r="IE49" s="28">
        <f>求节点($AT$17:$AT$22,BO$17:BO$22,将星节奏统计!GZ48)</f>
        <v>0</v>
      </c>
      <c r="IF49" s="28">
        <f>求节点($AT$5:$AT$10,AV$5:AV$10,将星节奏统计!HD48)</f>
        <v>6.6199177646168075E-2</v>
      </c>
      <c r="IG49" s="28">
        <f>求节点($AT$5:$AT$10,AW$5:AW$10,将星节奏统计!HE48)</f>
        <v>0.1</v>
      </c>
      <c r="IH49" s="28">
        <f>求节点($AT$5:$AT$10,AX$5:AX$10,将星节奏统计!HF48)</f>
        <v>2.3730856639694417E-2</v>
      </c>
      <c r="II49" s="28">
        <f>求节点($AT$5:$AT$10,AY$5:AY$10,将星节奏统计!HG48)</f>
        <v>0</v>
      </c>
      <c r="IJ49" s="28">
        <f>求节点($AT$5:$AT$10,AZ$5:AZ$10,将星节奏统计!HH48)</f>
        <v>0</v>
      </c>
      <c r="IK49" s="28">
        <f>求节点($AT$5:$AT$10,BA$5:BA$10,将星节奏统计!HI48)</f>
        <v>0</v>
      </c>
      <c r="IL49" s="28">
        <f>求节点($AT$5:$AT$10,BB$5:BB$10,将星节奏统计!HJ48)</f>
        <v>0</v>
      </c>
      <c r="IM49" s="28">
        <f>求节点($AT$5:$AT$10,BC$5:BC$10,将星节奏统计!HK48)</f>
        <v>0</v>
      </c>
      <c r="IN49" s="28">
        <f>求节点($AT$5:$AT$10,BD$5:BD$10,将星节奏统计!HL48)</f>
        <v>0</v>
      </c>
      <c r="IO49" s="28">
        <f>求节点($AT$5:$AT$10,BE$5:BE$10,将星节奏统计!HM48)</f>
        <v>0</v>
      </c>
      <c r="IP49" s="28">
        <f>求节点($AT$5:$AT$10,BF$5:BF$10,将星节奏统计!HN48)</f>
        <v>0</v>
      </c>
      <c r="IQ49" s="28">
        <f>求节点($AT$5:$AT$10,BG$5:BG$10,将星节奏统计!HO48)</f>
        <v>0</v>
      </c>
      <c r="IR49" s="28">
        <f>求节点($AT$5:$AT$10,BH$5:BH$10,将星节奏统计!HP48)</f>
        <v>0</v>
      </c>
      <c r="IS49" s="28">
        <f>求节点($AT$5:$AT$10,BI$5:BI$10,将星节奏统计!HQ48)</f>
        <v>0</v>
      </c>
      <c r="IT49" s="28">
        <f>求节点($AT$5:$AT$10,BJ$5:BJ$10,将星节奏统计!HR48)</f>
        <v>0</v>
      </c>
      <c r="IU49" s="28">
        <f>求节点($AT$5:$AT$10,BK$5:BK$10,将星节奏统计!HS48)</f>
        <v>0</v>
      </c>
      <c r="IV49" s="28">
        <f>求节点($AT$5:$AT$10,BL$5:BL$10,将星节奏统计!HT48)</f>
        <v>0.53504350106774445</v>
      </c>
      <c r="IW49" s="28">
        <f>求节点($AT$5:$AT$10,BM$5:BM$10,将星节奏统计!HU48)</f>
        <v>0.46853567830937326</v>
      </c>
      <c r="IX49" s="28">
        <f>求节点($AT$5:$AT$10,BN$5:BN$10,将星节奏统计!HV48)</f>
        <v>0.44488306879506373</v>
      </c>
      <c r="IY49" s="28">
        <f>求节点($AT$5:$AT$10,BO$5:BO$10,将星节奏统计!HW48)</f>
        <v>0</v>
      </c>
      <c r="IZ49" s="28">
        <f>求节点($AT$5:$AT$10,BP$5:BP$10,将星节奏统计!HX48)</f>
        <v>0.35223199295572188</v>
      </c>
      <c r="JA49" s="28">
        <f>求节点($AT$5:$AT$10,BQ$5:BQ$10,将星节奏统计!HY48)</f>
        <v>0.23482132863714794</v>
      </c>
      <c r="JB49" s="28">
        <f>求节点($AT$5:$AT$10,BR$5:BR$10,将星节奏统计!HZ48)</f>
        <v>0.57637962483663574</v>
      </c>
      <c r="JC49" s="28">
        <f>求节点($AT$5:$AT$10,BS$5:BS$10,将星节奏统计!IA48)</f>
        <v>0</v>
      </c>
      <c r="JD49" s="28">
        <f>求节点($AT$5:$AT$10,BT$5:BT$10,将星节奏统计!IB48)</f>
        <v>0.23482132863714794</v>
      </c>
      <c r="JE49" s="28">
        <f>求节点($AT$5:$AT$10,BU$5:BU$10,将星节奏统计!IC48)</f>
        <v>0.1</v>
      </c>
      <c r="JF49" s="28">
        <f>求节点($AT$5:$AT$10,BV$5:BV$10,将星节奏统计!ID48)</f>
        <v>0.34264236577647778</v>
      </c>
      <c r="JG49" s="28">
        <f>求节点($AT$5:$AT$10,BW$5:BW$10,将星节奏统计!IE48)</f>
        <v>2.5073705275587777E-2</v>
      </c>
      <c r="JH49" s="28">
        <f>求节点($AT$5:$AT$10,BX$5:BX$10,将星节奏统计!IF48)</f>
        <v>1.567106579724236E-2</v>
      </c>
      <c r="JI49" s="28">
        <f>求节点($AT$5:$AT$10,BY$5:BY$10,将星节奏统计!IG48)</f>
        <v>2.5073705275587777E-2</v>
      </c>
      <c r="JJ49" s="28">
        <f>求节点($AT$5:$AT$10,BZ$5:BZ$10,将星节奏统计!IH48)</f>
        <v>1.567106579724236E-2</v>
      </c>
      <c r="JK49" s="28">
        <f>求节点($AT$5:$AT$10,CA$5:CA$10,将星节奏统计!II48)</f>
        <v>3.1342131594484721E-2</v>
      </c>
      <c r="JL49" s="28">
        <f>求节点($AT$5:$AT$10,CB$5:CB$10,将星节奏统计!IJ48)</f>
        <v>3.1342131594484721E-2</v>
      </c>
      <c r="JM49" s="28">
        <f>求节点($AT$5:$AT$10,CC$5:CC$10,将星节奏统计!IK48)</f>
        <v>3.1342131594484721E-2</v>
      </c>
      <c r="JN49" s="28">
        <f>求节点($AT$5:$AT$10,CD$5:CD$10,将星节奏统计!IL48)</f>
        <v>3.1342131594484721E-2</v>
      </c>
      <c r="JO49" s="28">
        <f>求节点($AT$5:$AT$10,CE$5:CE$10,将星节奏统计!IM48)</f>
        <v>1.8805278956690832E-2</v>
      </c>
      <c r="JP49" s="28">
        <f>求节点($AT$5:$AT$10,CF$5:CF$10,将星节奏统计!IN48)</f>
        <v>1.8805278956690832E-2</v>
      </c>
      <c r="JQ49" s="28">
        <f>求节点($AT$5:$AT$10,CG$5:CG$10,将星节奏统计!IO48)</f>
        <v>1.8805278956690832E-2</v>
      </c>
      <c r="JR49" s="28">
        <f>求节点($AT$5:$AT$10,CH$5:CH$10,将星节奏统计!IP48)</f>
        <v>1.8805278956690832E-2</v>
      </c>
      <c r="JS49" s="28">
        <f>求节点($AT$5:$AT$10,CI$5:CI$10,将星节奏统计!IQ48)</f>
        <v>2.5073705275587777E-2</v>
      </c>
      <c r="JT49" s="28">
        <f>求节点($AT$5:$AT$10,CJ$5:CJ$10,将星节奏统计!IR48)</f>
        <v>1.567106579724236E-2</v>
      </c>
      <c r="JU49" s="28">
        <f>求节点($AT$5:$AT$10,CK$5:CK$10,将星节奏统计!IS48)</f>
        <v>0</v>
      </c>
      <c r="JV49" s="28">
        <f>求节点($AT$5:$AT$10,CL$5:CL$10,将星节奏统计!IT48)</f>
        <v>0</v>
      </c>
      <c r="JW49" s="28">
        <f>求节点($AT$5:$AT$10,CM$5:CM$10,将星节奏统计!IU48)</f>
        <v>0</v>
      </c>
      <c r="JX49" s="28">
        <f>求节点($AT$5:$AT$10,CN$5:CN$10,将星节奏统计!IV48)</f>
        <v>0</v>
      </c>
      <c r="JY49" s="28">
        <f>求节点($AT$5:$AT$10,CO$5:CO$10,将星节奏统计!IW48)</f>
        <v>0</v>
      </c>
      <c r="JZ49" s="28">
        <f>求节点($AT$5:$AT$10,CP$5:CP$10,将星节奏统计!IX48)</f>
        <v>0</v>
      </c>
      <c r="KA49" s="28">
        <f>求节点($AT$5:$AT$10,CQ$5:CQ$10,将星节奏统计!IY48)</f>
        <v>0</v>
      </c>
      <c r="KB49" s="28">
        <f>求节点($AT$5:$AT$10,CR$5:CR$10,将星节奏统计!IZ48)</f>
        <v>0</v>
      </c>
      <c r="KC49" s="28">
        <f>求节点($AT$5:$AT$10,CS$5:CS$10,将星节奏统计!JA48)</f>
        <v>0</v>
      </c>
      <c r="KD49" s="28">
        <f>求节点($AT$17:$AT$22,AV$17:AV$22,将星节奏统计!JD48)</f>
        <v>0</v>
      </c>
      <c r="KE49" s="28">
        <f>求节点($AT$17:$AT$22,AW$17:AW$22,将星节奏统计!JE48)</f>
        <v>0</v>
      </c>
      <c r="KF49" s="28">
        <f>求节点($AT$17:$AT$22,AX$17:AX$22,将星节奏统计!JF48)</f>
        <v>0</v>
      </c>
      <c r="KG49" s="28">
        <f>求节点($AT$17:$AT$22,AY$17:AY$22,将星节奏统计!JG48)</f>
        <v>1.2187547097450985E-5</v>
      </c>
      <c r="KH49" s="28">
        <f>求节点($AT$17:$AT$22,AZ$17:AZ$22,将星节奏统计!JH48)</f>
        <v>1.8281320646178212E-5</v>
      </c>
      <c r="KI49" s="28">
        <f>求节点($AT$17:$AT$22,BA$17:BA$22,将星节奏统计!JI48)</f>
        <v>1.8281320646178212E-5</v>
      </c>
      <c r="KJ49" s="28">
        <f>求节点($AT$17:$AT$22,BB$17:BB$22,将星节奏统计!JJ48)</f>
        <v>2.769897067603222E-5</v>
      </c>
      <c r="KK49" s="28">
        <f>求节点($AT$17:$AT$22,BC$17:BC$22,将星节奏统计!JK48)</f>
        <v>0</v>
      </c>
      <c r="KL49" s="28">
        <f>求节点($AT$17:$AT$22,BD$17:BD$22,将星节奏统计!JL48)</f>
        <v>1.8281320646178212E-5</v>
      </c>
      <c r="KM49" s="28">
        <f>求节点($AT$17:$AT$22,BE$17:BE$22,将星节奏统计!JM48)</f>
        <v>0</v>
      </c>
      <c r="KN49" s="28">
        <f>求节点($AT$17:$AT$22,BF$17:BF$22,将星节奏统计!JN48)</f>
        <v>0</v>
      </c>
      <c r="KO49" s="28">
        <f>求节点($AT$17:$AT$22,BG$17:BG$22,将星节奏统计!JO48)</f>
        <v>0</v>
      </c>
      <c r="KP49" s="28">
        <f>求节点($AT$17:$AT$22,BH$17:BH$22,将星节奏统计!JP48)</f>
        <v>0</v>
      </c>
      <c r="KQ49" s="28">
        <f>求节点($AT$17:$AT$22,BI$17:BI$22,将星节奏统计!JQ48)</f>
        <v>0</v>
      </c>
      <c r="KR49" s="28">
        <f>求节点($AT$17:$AT$22,BJ$17:BJ$22,将星节奏统计!JR48)</f>
        <v>0</v>
      </c>
      <c r="KS49" s="28">
        <f>求节点($AT$17:$AT$22,BK$17:BK$22,将星节奏统计!JS48)</f>
        <v>0</v>
      </c>
      <c r="KT49" s="28">
        <f>求节点($AT$17:$AT$22,BL$17:BL$22,将星节奏统计!JT48)</f>
        <v>0</v>
      </c>
      <c r="KU49" s="28">
        <f>求节点($AT$17:$AT$22,BM$17:BM$22,将星节奏统计!JU48)</f>
        <v>0</v>
      </c>
      <c r="KV49" s="28">
        <f>求节点($AT$17:$AT$22,BN$17:BN$22,将星节奏统计!JV48)</f>
        <v>0</v>
      </c>
      <c r="KW49" s="28">
        <f>求节点($AT$17:$AT$22,BO$17:BO$22,将星节奏统计!JW48)</f>
        <v>0</v>
      </c>
      <c r="KX49" s="28">
        <f>求节点($AT$5:$AT$10,AV$5:AV$10,将星节奏统计!KA48)</f>
        <v>9.1825904514243287E-2</v>
      </c>
      <c r="KY49" s="28">
        <f>求节点($AT$5:$AT$10,AW$5:AW$10,将星节奏统计!KB48)</f>
        <v>0.1</v>
      </c>
      <c r="KZ49" s="28">
        <f>求节点($AT$5:$AT$10,AX$5:AX$10,将星节奏统计!KC48)</f>
        <v>4.0738973331709498E-2</v>
      </c>
      <c r="LA49" s="28">
        <f>求节点($AT$5:$AT$10,AY$5:AY$10,将星节奏统计!KD48)</f>
        <v>0</v>
      </c>
      <c r="LB49" s="28">
        <f>求节点($AT$5:$AT$10,AZ$5:AZ$10,将星节奏统计!KE48)</f>
        <v>0</v>
      </c>
      <c r="LC49" s="28">
        <f>求节点($AT$5:$AT$10,BA$5:BA$10,将星节奏统计!KF48)</f>
        <v>0</v>
      </c>
      <c r="LD49" s="28">
        <f>求节点($AT$5:$AT$10,BB$5:BB$10,将星节奏统计!KG48)</f>
        <v>0</v>
      </c>
      <c r="LE49" s="28">
        <f>求节点($AT$5:$AT$10,BC$5:BC$10,将星节奏统计!KH48)</f>
        <v>0</v>
      </c>
      <c r="LF49" s="28">
        <f>求节点($AT$5:$AT$10,BD$5:BD$10,将星节奏统计!KI48)</f>
        <v>0</v>
      </c>
      <c r="LG49" s="28">
        <f>求节点($AT$5:$AT$10,BE$5:BE$10,将星节奏统计!KJ48)</f>
        <v>0</v>
      </c>
      <c r="LH49" s="28">
        <f>求节点($AT$5:$AT$10,BF$5:BF$10,将星节奏统计!KK48)</f>
        <v>0</v>
      </c>
      <c r="LI49" s="28">
        <f>求节点($AT$5:$AT$10,BG$5:BG$10,将星节奏统计!KL48)</f>
        <v>0</v>
      </c>
      <c r="LJ49" s="28">
        <f>求节点($AT$5:$AT$10,BH$5:BH$10,将星节奏统计!KM48)</f>
        <v>0</v>
      </c>
      <c r="LK49" s="28">
        <f>求节点($AT$5:$AT$10,BI$5:BI$10,将星节奏统计!KN48)</f>
        <v>0</v>
      </c>
      <c r="LL49" s="28">
        <f>求节点($AT$5:$AT$10,BJ$5:BJ$10,将星节奏统计!KO48)</f>
        <v>0</v>
      </c>
      <c r="LM49" s="28">
        <f>求节点($AT$5:$AT$10,BK$5:BK$10,将星节奏统计!KP48)</f>
        <v>0</v>
      </c>
      <c r="LN49" s="28">
        <f>求节点($AT$5:$AT$10,BL$5:BL$10,将星节奏统计!KQ48)</f>
        <v>0.74240434223416174</v>
      </c>
      <c r="LO49" s="28">
        <f>求节点($AT$5:$AT$10,BM$5:BM$10,将星节奏统计!KR48)</f>
        <v>0.52639236479298512</v>
      </c>
      <c r="LP49" s="28">
        <f>求节点($AT$5:$AT$10,BN$5:BN$10,将星节奏统计!KS48)</f>
        <v>0.6</v>
      </c>
      <c r="LQ49" s="28">
        <f>求节点($AT$5:$AT$10,BO$5:BO$10,将星节奏统计!KT48)</f>
        <v>0</v>
      </c>
      <c r="LR49" s="28">
        <f>求节点($AT$5:$AT$10,BP$5:BP$10,将星节奏统计!KU48)</f>
        <v>0.56724669815790352</v>
      </c>
      <c r="LS49" s="28">
        <f>求节点($AT$5:$AT$10,BQ$5:BQ$10,将星节奏统计!KV48)</f>
        <v>0.37816446543860238</v>
      </c>
      <c r="LT49" s="28">
        <f>求节点($AT$5:$AT$10,BR$5:BR$10,将星节奏统计!KW48)</f>
        <v>0.89196182396492518</v>
      </c>
      <c r="LU49" s="28">
        <f>求节点($AT$5:$AT$10,BS$5:BS$10,将星节奏统计!KX48)</f>
        <v>0</v>
      </c>
      <c r="LV49" s="28">
        <f>求节点($AT$5:$AT$10,BT$5:BT$10,将星节奏统计!KY48)</f>
        <v>0.37816446543860238</v>
      </c>
      <c r="LW49" s="28">
        <f>求节点($AT$5:$AT$10,BU$5:BU$10,将星节奏统计!KZ48)</f>
        <v>0.1</v>
      </c>
      <c r="LX49" s="28">
        <f>求节点($AT$5:$AT$10,BV$5:BV$10,将星节奏统计!LA48)</f>
        <v>0.41935941868801313</v>
      </c>
      <c r="LY49" s="28">
        <f>求节点($AT$5:$AT$10,BW$5:BW$10,将星节奏统计!LB48)</f>
        <v>4.9037779778863699E-2</v>
      </c>
      <c r="LZ49" s="28">
        <f>求节点($AT$5:$AT$10,BX$5:BX$10,将星节奏统计!LC48)</f>
        <v>3.0648612361789812E-2</v>
      </c>
      <c r="MA49" s="28">
        <f>求节点($AT$5:$AT$10,BY$5:BY$10,将星节奏统计!LD48)</f>
        <v>4.9037779778863699E-2</v>
      </c>
      <c r="MB49" s="28">
        <f>求节点($AT$5:$AT$10,BZ$5:BZ$10,将星节奏统计!LE48)</f>
        <v>3.0648612361789812E-2</v>
      </c>
      <c r="MC49" s="28">
        <f>求节点($AT$5:$AT$10,CA$5:CA$10,将星节奏统计!LF48)</f>
        <v>6.1297224723579624E-2</v>
      </c>
      <c r="MD49" s="28">
        <f>求节点($AT$5:$AT$10,CB$5:CB$10,将星节奏统计!LG48)</f>
        <v>6.1297224723579624E-2</v>
      </c>
      <c r="ME49" s="28">
        <f>求节点($AT$5:$AT$10,CC$5:CC$10,将星节奏统计!LH48)</f>
        <v>6.1297224723579624E-2</v>
      </c>
      <c r="MF49" s="28">
        <f>求节点($AT$5:$AT$10,CD$5:CD$10,将星节奏统计!LI48)</f>
        <v>6.1297224723579624E-2</v>
      </c>
      <c r="MG49" s="28">
        <f>求节点($AT$5:$AT$10,CE$5:CE$10,将星节奏统计!LJ48)</f>
        <v>3.6778334834147774E-2</v>
      </c>
      <c r="MH49" s="28">
        <f>求节点($AT$5:$AT$10,CF$5:CF$10,将星节奏统计!LK48)</f>
        <v>3.6778334834147774E-2</v>
      </c>
      <c r="MI49" s="28">
        <f>求节点($AT$5:$AT$10,CG$5:CG$10,将星节奏统计!LL48)</f>
        <v>3.6778334834147774E-2</v>
      </c>
      <c r="MJ49" s="28">
        <f>求节点($AT$5:$AT$10,CH$5:CH$10,将星节奏统计!LM48)</f>
        <v>3.6778334834147774E-2</v>
      </c>
      <c r="MK49" s="28">
        <f>求节点($AT$5:$AT$10,CI$5:CI$10,将星节奏统计!LN48)</f>
        <v>4.9037779778863699E-2</v>
      </c>
      <c r="ML49" s="28">
        <f>求节点($AT$5:$AT$10,CJ$5:CJ$10,将星节奏统计!LO48)</f>
        <v>3.0648612361789812E-2</v>
      </c>
      <c r="MM49" s="28">
        <f>求节点($AT$5:$AT$10,CK$5:CK$10,将星节奏统计!LP48)</f>
        <v>0</v>
      </c>
      <c r="MN49" s="28">
        <f>求节点($AT$5:$AT$10,CL$5:CL$10,将星节奏统计!LQ48)</f>
        <v>0</v>
      </c>
      <c r="MO49" s="28">
        <f>求节点($AT$5:$AT$10,CM$5:CM$10,将星节奏统计!LR48)</f>
        <v>0</v>
      </c>
      <c r="MP49" s="28">
        <f>求节点($AT$5:$AT$10,CN$5:CN$10,将星节奏统计!LS48)</f>
        <v>0</v>
      </c>
      <c r="MQ49" s="28">
        <f>求节点($AT$5:$AT$10,CO$5:CO$10,将星节奏统计!LT48)</f>
        <v>0</v>
      </c>
      <c r="MR49" s="28">
        <f>求节点($AT$5:$AT$10,CP$5:CP$10,将星节奏统计!LU48)</f>
        <v>0</v>
      </c>
      <c r="MS49" s="28">
        <f>求节点($AT$5:$AT$10,CQ$5:CQ$10,将星节奏统计!LV48)</f>
        <v>0</v>
      </c>
      <c r="MT49" s="28">
        <f>求节点($AT$5:$AT$10,CR$5:CR$10,将星节奏统计!LW48)</f>
        <v>0</v>
      </c>
      <c r="MU49" s="28">
        <f>求节点($AT$5:$AT$10,CS$5:CS$10,将星节奏统计!LX48)</f>
        <v>0</v>
      </c>
      <c r="MV49" s="28">
        <f>求节点($AT$17:$AT$22,AV$17:AV$22,将星节奏统计!MA48)</f>
        <v>0</v>
      </c>
      <c r="MW49" s="28">
        <f>求节点($AT$17:$AT$22,AW$17:AW$22,将星节奏统计!MB48)</f>
        <v>0</v>
      </c>
      <c r="MX49" s="28">
        <f>求节点($AT$17:$AT$22,AX$17:AX$22,将星节奏统计!MC48)</f>
        <v>0</v>
      </c>
      <c r="MY49" s="28">
        <f>求节点($AT$17:$AT$22,AY$17:AY$22,将星节奏统计!MD48)</f>
        <v>0</v>
      </c>
      <c r="MZ49" s="28">
        <f>求节点($AT$17:$AT$22,AZ$17:AZ$22,将星节奏统计!ME48)</f>
        <v>0</v>
      </c>
      <c r="NA49" s="28">
        <f>求节点($AT$17:$AT$22,BA$17:BA$22,将星节奏统计!MF48)</f>
        <v>0</v>
      </c>
      <c r="NB49" s="28">
        <f>求节点($AT$17:$AT$22,BB$17:BB$22,将星节奏统计!MG48)</f>
        <v>0</v>
      </c>
      <c r="NC49" s="28">
        <f>求节点($AT$17:$AT$22,BC$17:BC$22,将星节奏统计!MH48)</f>
        <v>0</v>
      </c>
      <c r="ND49" s="28">
        <f>求节点($AT$17:$AT$22,BD$17:BD$22,将星节奏统计!MI48)</f>
        <v>0</v>
      </c>
      <c r="NE49" s="28">
        <f>求节点($AT$17:$AT$22,BE$17:BE$22,将星节奏统计!MJ48)</f>
        <v>0</v>
      </c>
      <c r="NF49" s="28">
        <f>求节点($AT$17:$AT$22,BF$17:BF$22,将星节奏统计!MK48)</f>
        <v>0</v>
      </c>
      <c r="NG49" s="28">
        <f>求节点($AT$17:$AT$22,BG$17:BG$22,将星节奏统计!ML48)</f>
        <v>0</v>
      </c>
      <c r="NH49" s="28">
        <f>求节点($AT$17:$AT$22,BH$17:BH$22,将星节奏统计!MM48)</f>
        <v>0</v>
      </c>
      <c r="NI49" s="28">
        <f>求节点($AT$17:$AT$22,BI$17:BI$22,将星节奏统计!MN48)</f>
        <v>0</v>
      </c>
      <c r="NJ49" s="28">
        <f>求节点($AT$17:$AT$22,BJ$17:BJ$22,将星节奏统计!MO48)</f>
        <v>0</v>
      </c>
      <c r="NK49" s="28">
        <f>求节点($AT$17:$AT$22,BK$17:BK$22,将星节奏统计!MP48)</f>
        <v>0</v>
      </c>
      <c r="NL49" s="28">
        <f>求节点($AT$17:$AT$22,BL$17:BL$22,将星节奏统计!MQ48)</f>
        <v>0</v>
      </c>
      <c r="NM49" s="28">
        <f>求节点($AT$17:$AT$22,BM$17:BM$22,将星节奏统计!MR48)</f>
        <v>0</v>
      </c>
      <c r="NN49" s="28">
        <f>求节点($AT$17:$AT$22,BN$17:BN$22,将星节奏统计!MS48)</f>
        <v>0</v>
      </c>
      <c r="NO49" s="28">
        <f>求节点($AT$17:$AT$22,BO$17:BO$22,将星节奏统计!MT48)</f>
        <v>0</v>
      </c>
      <c r="NP49" s="28">
        <f>求节点($AT$5:$AT$10,AV$5:AV$10,将星节奏统计!MX48)</f>
        <v>0.1</v>
      </c>
      <c r="NQ49" s="28">
        <f>求节点($AT$5:$AT$10,AW$5:AW$10,将星节奏统计!MY48)</f>
        <v>0.1</v>
      </c>
      <c r="NR49" s="28">
        <f>求节点($AT$5:$AT$10,AX$5:AX$10,将星节奏统计!MZ48)</f>
        <v>5.2212383547316346E-2</v>
      </c>
      <c r="NS49" s="28">
        <f>求节点($AT$5:$AT$10,AY$5:AY$10,将星节奏统计!NA48)</f>
        <v>0</v>
      </c>
      <c r="NT49" s="28">
        <f>求节点($AT$5:$AT$10,AZ$5:AZ$10,将星节奏统计!NB48)</f>
        <v>0</v>
      </c>
      <c r="NU49" s="28">
        <f>求节点($AT$5:$AT$10,BA$5:BA$10,将星节奏统计!NC48)</f>
        <v>0</v>
      </c>
      <c r="NV49" s="28">
        <f>求节点($AT$5:$AT$10,BB$5:BB$10,将星节奏统计!ND48)</f>
        <v>0</v>
      </c>
      <c r="NW49" s="28">
        <f>求节点($AT$5:$AT$10,BC$5:BC$10,将星节奏统计!NE48)</f>
        <v>0</v>
      </c>
      <c r="NX49" s="28">
        <f>求节点($AT$5:$AT$10,BD$5:BD$10,将星节奏统计!NF48)</f>
        <v>0</v>
      </c>
      <c r="NY49" s="28">
        <f>求节点($AT$5:$AT$10,BE$5:BE$10,将星节奏统计!NG48)</f>
        <v>0</v>
      </c>
      <c r="NZ49" s="28">
        <f>求节点($AT$5:$AT$10,BF$5:BF$10,将星节奏统计!NH48)</f>
        <v>0</v>
      </c>
      <c r="OA49" s="28">
        <f>求节点($AT$5:$AT$10,BG$5:BG$10,将星节奏统计!NI48)</f>
        <v>0</v>
      </c>
      <c r="OB49" s="28">
        <f>求节点($AT$5:$AT$10,BH$5:BH$10,将星节奏统计!NJ48)</f>
        <v>0</v>
      </c>
      <c r="OC49" s="28">
        <f>求节点($AT$5:$AT$10,BI$5:BI$10,将星节奏统计!NK48)</f>
        <v>0</v>
      </c>
      <c r="OD49" s="28">
        <f>求节点($AT$5:$AT$10,BJ$5:BJ$10,将星节奏统计!NL48)</f>
        <v>0</v>
      </c>
      <c r="OE49" s="28">
        <f>求节点($AT$5:$AT$10,BK$5:BK$10,将星节奏统计!NM48)</f>
        <v>0</v>
      </c>
      <c r="OF49" s="28">
        <f>求节点($AT$5:$AT$10,BL$5:BL$10,将星节奏统计!NN48)</f>
        <v>0.9</v>
      </c>
      <c r="OG49" s="28">
        <f>求节点($AT$5:$AT$10,BM$5:BM$10,将星节奏统计!NO48)</f>
        <v>0.57595749692440656</v>
      </c>
      <c r="OH49" s="28">
        <f>求节点($AT$5:$AT$10,BN$5:BN$10,将星节奏统计!NP48)</f>
        <v>0.6</v>
      </c>
      <c r="OI49" s="28">
        <f>求节点($AT$5:$AT$10,BO$5:BO$10,将星节奏统计!NQ48)</f>
        <v>0</v>
      </c>
      <c r="OJ49" s="28">
        <f>求节点($AT$5:$AT$10,BP$5:BP$10,将星节奏统计!NR48)</f>
        <v>0.71526201035886516</v>
      </c>
      <c r="OK49" s="28">
        <f>求节点($AT$5:$AT$10,BQ$5:BQ$10,将星节奏统计!NS48)</f>
        <v>0.47684134023924346</v>
      </c>
      <c r="OL49" s="28">
        <f>求节点($AT$5:$AT$10,BR$5:BR$10,将星节奏统计!NT48)</f>
        <v>0.9</v>
      </c>
      <c r="OM49" s="28">
        <f>求节点($AT$5:$AT$10,BS$5:BS$10,将星节奏统计!NU48)</f>
        <v>0</v>
      </c>
      <c r="ON49" s="28">
        <f>求节点($AT$5:$AT$10,BT$5:BT$10,将星节奏统计!NV48)</f>
        <v>0.47684134023924346</v>
      </c>
      <c r="OO49" s="28">
        <f>求节点($AT$5:$AT$10,BU$5:BU$10,将星节奏统计!NW48)</f>
        <v>0.1</v>
      </c>
      <c r="OP49" s="28">
        <f>求节点($AT$5:$AT$10,BV$5:BV$10,将星节奏统计!NX48)</f>
        <v>0.52644800179670859</v>
      </c>
      <c r="OQ49" s="28">
        <f>求节点($AT$5:$AT$10,BW$5:BW$10,将星节奏统计!NY48)</f>
        <v>6.9567516121413278E-2</v>
      </c>
      <c r="OR49" s="28">
        <f>求节点($AT$5:$AT$10,BX$5:BX$10,将星节奏统计!NZ48)</f>
        <v>4.3479697575883297E-2</v>
      </c>
      <c r="OS49" s="28">
        <f>求节点($AT$5:$AT$10,BY$5:BY$10,将星节奏统计!OA48)</f>
        <v>6.9567516121413278E-2</v>
      </c>
      <c r="OT49" s="28">
        <f>求节点($AT$5:$AT$10,BZ$5:BZ$10,将星节奏统计!OB48)</f>
        <v>4.3479697575883297E-2</v>
      </c>
      <c r="OU49" s="28">
        <f>求节点($AT$5:$AT$10,CA$5:CA$10,将星节奏统计!OC48)</f>
        <v>8.6959395151766594E-2</v>
      </c>
      <c r="OV49" s="28">
        <f>求节点($AT$5:$AT$10,CB$5:CB$10,将星节奏统计!OD48)</f>
        <v>8.6959395151766594E-2</v>
      </c>
      <c r="OW49" s="28">
        <f>求节点($AT$5:$AT$10,CC$5:CC$10,将星节奏统计!OE48)</f>
        <v>8.6959395151766594E-2</v>
      </c>
      <c r="OX49" s="28">
        <f>求节点($AT$5:$AT$10,CD$5:CD$10,将星节奏统计!OF48)</f>
        <v>8.6959395151766594E-2</v>
      </c>
      <c r="OY49" s="28">
        <f>求节点($AT$5:$AT$10,CE$5:CE$10,将星节奏统计!OG48)</f>
        <v>5.2175637091059955E-2</v>
      </c>
      <c r="OZ49" s="28">
        <f>求节点($AT$5:$AT$10,CF$5:CF$10,将星节奏统计!OH48)</f>
        <v>5.2175637091059955E-2</v>
      </c>
      <c r="PA49" s="28">
        <f>求节点($AT$5:$AT$10,CG$5:CG$10,将星节奏统计!OI48)</f>
        <v>5.2175637091059955E-2</v>
      </c>
      <c r="PB49" s="28">
        <f>求节点($AT$5:$AT$10,CH$5:CH$10,将星节奏统计!OJ48)</f>
        <v>5.2175637091059955E-2</v>
      </c>
      <c r="PC49" s="28">
        <f>求节点($AT$5:$AT$10,CI$5:CI$10,将星节奏统计!OK48)</f>
        <v>6.9567516121413278E-2</v>
      </c>
      <c r="PD49" s="28">
        <f>求节点($AT$5:$AT$10,CJ$5:CJ$10,将星节奏统计!OL48)</f>
        <v>4.3479697575883297E-2</v>
      </c>
      <c r="PE49" s="28">
        <f>求节点($AT$5:$AT$10,CK$5:CK$10,将星节奏统计!OM48)</f>
        <v>0</v>
      </c>
      <c r="PF49" s="28">
        <f>求节点($AT$5:$AT$10,CL$5:CL$10,将星节奏统计!ON48)</f>
        <v>0</v>
      </c>
      <c r="PG49" s="28">
        <f>求节点($AT$5:$AT$10,CM$5:CM$10,将星节奏统计!OO48)</f>
        <v>0</v>
      </c>
      <c r="PH49" s="28">
        <f>求节点($AT$5:$AT$10,CN$5:CN$10,将星节奏统计!OP48)</f>
        <v>0</v>
      </c>
      <c r="PI49" s="28">
        <f>求节点($AT$5:$AT$10,CO$5:CO$10,将星节奏统计!OQ48)</f>
        <v>0</v>
      </c>
      <c r="PJ49" s="28">
        <f>求节点($AT$5:$AT$10,CP$5:CP$10,将星节奏统计!OR48)</f>
        <v>0</v>
      </c>
      <c r="PK49" s="28">
        <f>求节点($AT$5:$AT$10,CQ$5:CQ$10,将星节奏统计!OS48)</f>
        <v>0</v>
      </c>
      <c r="PL49" s="28">
        <f>求节点($AT$5:$AT$10,CR$5:CR$10,将星节奏统计!OT48)</f>
        <v>0</v>
      </c>
      <c r="PM49" s="28">
        <f>求节点($AT$5:$AT$10,CS$5:CS$10,将星节奏统计!OU48)</f>
        <v>0</v>
      </c>
      <c r="PN49" s="28">
        <f>求节点($AT$17:$AT$22,AV$17:AV$22,将星节奏统计!OX48)</f>
        <v>0</v>
      </c>
      <c r="PO49" s="28">
        <f>求节点($AT$17:$AT$22,AW$17:AW$22,将星节奏统计!OY48)</f>
        <v>0</v>
      </c>
      <c r="PP49" s="28">
        <f>求节点($AT$17:$AT$22,AX$17:AX$22,将星节奏统计!OZ48)</f>
        <v>0</v>
      </c>
      <c r="PQ49" s="28">
        <f>求节点($AT$17:$AT$22,AY$17:AY$22,将星节奏统计!PA48)</f>
        <v>1.0063825114522973E-5</v>
      </c>
      <c r="PR49" s="28">
        <f>求节点($AT$17:$AT$22,AZ$17:AZ$22,将星节奏统计!PB48)</f>
        <v>1.509573767178099E-5</v>
      </c>
      <c r="PS49" s="28">
        <f>求节点($AT$17:$AT$22,BA$17:BA$22,将星节奏统计!PC48)</f>
        <v>1.509573767178099E-5</v>
      </c>
      <c r="PT49" s="28">
        <f>求节点($AT$17:$AT$22,BB$17:BB$22,将星节奏统计!PD48)</f>
        <v>2.2872329805734976E-5</v>
      </c>
      <c r="PU49" s="28">
        <f>求节点($AT$17:$AT$22,BC$17:BC$22,将星节奏统计!PE48)</f>
        <v>0</v>
      </c>
      <c r="PV49" s="28">
        <f>求节点($AT$17:$AT$22,BD$17:BD$22,将星节奏统计!PF48)</f>
        <v>1.509573767178099E-5</v>
      </c>
      <c r="PW49" s="28">
        <f>求节点($AT$17:$AT$22,BE$17:BE$22,将星节奏统计!PG48)</f>
        <v>0</v>
      </c>
      <c r="PX49" s="28">
        <f>求节点($AT$17:$AT$22,BF$17:BF$22,将星节奏统计!PH48)</f>
        <v>0</v>
      </c>
      <c r="PY49" s="28">
        <f>求节点($AT$17:$AT$22,BG$17:BG$22,将星节奏统计!PI48)</f>
        <v>0</v>
      </c>
      <c r="PZ49" s="28">
        <f>求节点($AT$17:$AT$22,BH$17:BH$22,将星节奏统计!PJ48)</f>
        <v>0</v>
      </c>
      <c r="QA49" s="28">
        <f>求节点($AT$17:$AT$22,BI$17:BI$22,将星节奏统计!PK48)</f>
        <v>0</v>
      </c>
      <c r="QB49" s="28">
        <f>求节点($AT$17:$AT$22,BJ$17:BJ$22,将星节奏统计!PL48)</f>
        <v>0</v>
      </c>
      <c r="QC49" s="28">
        <f>求节点($AT$17:$AT$22,BK$17:BK$22,将星节奏统计!PM48)</f>
        <v>0</v>
      </c>
      <c r="QD49" s="28">
        <f>求节点($AT$17:$AT$22,BL$17:BL$22,将星节奏统计!PN48)</f>
        <v>0</v>
      </c>
      <c r="QE49" s="28">
        <f>求节点($AT$17:$AT$22,BM$17:BM$22,将星节奏统计!PO48)</f>
        <v>0</v>
      </c>
      <c r="QF49" s="28">
        <f>求节点($AT$17:$AT$22,BN$17:BN$22,将星节奏统计!PP48)</f>
        <v>0</v>
      </c>
      <c r="QG49" s="28">
        <f>求节点($AT$17:$AT$22,BO$17:BO$22,将星节奏统计!PQ48)</f>
        <v>0</v>
      </c>
      <c r="QJ49" s="3">
        <v>45</v>
      </c>
      <c r="QK49" s="28">
        <f t="shared" ca="1" si="61"/>
        <v>0.39486475258296078</v>
      </c>
      <c r="QL49" s="28">
        <f t="shared" ca="1" si="61"/>
        <v>0.443316578369438</v>
      </c>
      <c r="QM49" s="28">
        <f t="shared" ca="1" si="61"/>
        <v>0.51438983088685353</v>
      </c>
      <c r="QN49" s="28">
        <f t="shared" ca="1" si="61"/>
        <v>0.74329853201107354</v>
      </c>
      <c r="QO49" s="28">
        <f t="shared" ca="1" si="61"/>
        <v>0.85976427197258454</v>
      </c>
      <c r="QP49" s="28">
        <f t="shared" ca="1" si="62"/>
        <v>4.4646772948558094E-2</v>
      </c>
      <c r="QQ49" s="28">
        <f t="shared" ca="1" si="62"/>
        <v>5.4397083162655305E-2</v>
      </c>
      <c r="QR49" s="28">
        <f t="shared" ca="1" si="62"/>
        <v>7.522111582676333E-2</v>
      </c>
      <c r="QS49" s="28">
        <f t="shared" ca="1" si="62"/>
        <v>0.1471133393365911</v>
      </c>
      <c r="QT49" s="28">
        <f t="shared" ca="1" si="62"/>
        <v>0.20870254836423985</v>
      </c>
      <c r="QU49" s="28">
        <f t="shared" ca="1" si="63"/>
        <v>8.6439388197325717E-2</v>
      </c>
      <c r="QV49" s="28">
        <f t="shared" ca="1" si="63"/>
        <v>9.2791855297997244E-2</v>
      </c>
      <c r="QW49" s="28">
        <f t="shared" ca="1" si="63"/>
        <v>0.1</v>
      </c>
      <c r="QX49" s="28">
        <f t="shared" ca="1" si="63"/>
        <v>0.1</v>
      </c>
      <c r="QY49" s="28">
        <f t="shared" ca="1" si="63"/>
        <v>0.1</v>
      </c>
      <c r="QZ49" s="28">
        <f t="shared" ca="1" si="64"/>
        <v>0.24641185804212545</v>
      </c>
      <c r="RA49" s="28">
        <f t="shared" ca="1" si="64"/>
        <v>0.27629327347793775</v>
      </c>
      <c r="RB49" s="28">
        <f t="shared" ca="1" si="64"/>
        <v>0.33309730191815018</v>
      </c>
      <c r="RC49" s="28">
        <f t="shared" ca="1" si="64"/>
        <v>0.48070042222545228</v>
      </c>
      <c r="RD49" s="28">
        <f t="shared" ca="1" si="64"/>
        <v>0.57220830765985886</v>
      </c>
      <c r="RE49" s="28">
        <f t="shared" ca="1" si="65"/>
        <v>2.7904233092848799E-2</v>
      </c>
      <c r="RF49" s="28">
        <f t="shared" ca="1" si="65"/>
        <v>3.3998176976659571E-2</v>
      </c>
      <c r="RG49" s="28">
        <f t="shared" ca="1" si="65"/>
        <v>4.7013197391727081E-2</v>
      </c>
      <c r="RH49" s="28">
        <f t="shared" ca="1" si="65"/>
        <v>9.1945837085369436E-2</v>
      </c>
      <c r="RI49" s="28">
        <f t="shared" ca="1" si="65"/>
        <v>0.13043909272764989</v>
      </c>
      <c r="RJ49" s="28">
        <f t="shared" ca="1" si="66"/>
        <v>2.1815963242671939E-5</v>
      </c>
      <c r="RK49" s="28">
        <f t="shared" ca="1" si="66"/>
        <v>0</v>
      </c>
      <c r="RL49" s="28">
        <f t="shared" ca="1" si="66"/>
        <v>1.9112289766459907E-5</v>
      </c>
      <c r="RM49" s="28">
        <f t="shared" ca="1" si="66"/>
        <v>0</v>
      </c>
      <c r="RN49" s="28">
        <f t="shared" ca="1" si="66"/>
        <v>1.5781907565954982E-5</v>
      </c>
      <c r="RO49" s="28">
        <f t="shared" ca="1" si="67"/>
        <v>2.0867443101688088E-5</v>
      </c>
      <c r="RP49" s="28">
        <f t="shared" ca="1" si="67"/>
        <v>0</v>
      </c>
      <c r="RQ49" s="28">
        <f t="shared" ca="1" si="67"/>
        <v>1.8281320646178212E-5</v>
      </c>
      <c r="RR49" s="28">
        <f t="shared" ca="1" si="67"/>
        <v>0</v>
      </c>
      <c r="RS49" s="28">
        <f t="shared" ca="1" si="67"/>
        <v>1.509573767178099E-5</v>
      </c>
      <c r="RT49" s="28">
        <f t="shared" ca="1" si="68"/>
        <v>4.5529007297765108E-2</v>
      </c>
      <c r="RU49" s="28">
        <f t="shared" ca="1" si="68"/>
        <v>5.2560149482819278E-2</v>
      </c>
      <c r="RV49" s="28">
        <f t="shared" ca="1" si="68"/>
        <v>6.6199177646168075E-2</v>
      </c>
      <c r="RW49" s="28">
        <f t="shared" ca="1" si="68"/>
        <v>9.1825904514243287E-2</v>
      </c>
      <c r="RX49" s="28">
        <f t="shared" ca="1" si="68"/>
        <v>0.1</v>
      </c>
      <c r="RY49" s="28">
        <f t="shared" ca="1" si="69"/>
        <v>0.10365529992664507</v>
      </c>
      <c r="RZ49" s="28">
        <f t="shared" ca="1" si="69"/>
        <v>0.11340282037121885</v>
      </c>
      <c r="SA49" s="28">
        <f t="shared" ca="1" si="69"/>
        <v>0.12373085663969442</v>
      </c>
      <c r="SB49" s="28">
        <f t="shared" ca="1" si="69"/>
        <v>0.14073897333170951</v>
      </c>
      <c r="SC49" s="28">
        <f t="shared" ca="1" si="69"/>
        <v>0.15221238354731637</v>
      </c>
    </row>
    <row r="50" spans="12:497" x14ac:dyDescent="0.2">
      <c r="L50" s="5">
        <v>1</v>
      </c>
      <c r="M50" s="59">
        <v>47</v>
      </c>
      <c r="N50" s="59" t="s">
        <v>603</v>
      </c>
      <c r="O50" s="59">
        <f>IF(将星标签统计!K49="",0,1)</f>
        <v>0</v>
      </c>
      <c r="P50" s="59" t="s">
        <v>444</v>
      </c>
      <c r="Q50" s="39">
        <v>1</v>
      </c>
      <c r="R50" s="40">
        <f t="shared" si="59"/>
        <v>1</v>
      </c>
      <c r="S50" s="55">
        <f t="shared" si="70"/>
        <v>0</v>
      </c>
      <c r="T50" s="55">
        <v>0</v>
      </c>
      <c r="U50" s="55">
        <v>0</v>
      </c>
      <c r="V50" s="55">
        <v>0</v>
      </c>
      <c r="W50" s="55">
        <v>0</v>
      </c>
      <c r="X50" s="55">
        <v>0</v>
      </c>
      <c r="Y50" s="55">
        <v>0</v>
      </c>
      <c r="AC50" s="5">
        <v>0</v>
      </c>
      <c r="AD50" s="5">
        <v>47</v>
      </c>
      <c r="AE50" s="5" t="str">
        <f>IF(将星标签统计!BF49="","",将星标签统计!BF49)</f>
        <v/>
      </c>
      <c r="AF50" s="5">
        <f>IF(将星标签统计!CA49=0,0,1)</f>
        <v>0</v>
      </c>
      <c r="AH50" s="5">
        <f t="shared" si="25"/>
        <v>0</v>
      </c>
      <c r="AI50" s="28">
        <f t="shared" si="60"/>
        <v>0</v>
      </c>
      <c r="AJ50" s="55">
        <f t="shared" si="26"/>
        <v>0</v>
      </c>
      <c r="AU50" s="28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U50" s="3">
        <v>46</v>
      </c>
      <c r="CV50" s="28">
        <f>求节点($AT$5:$AT$10,AV$5:AV$10,将星节奏统计!BJ49)</f>
        <v>4.717766053301356E-2</v>
      </c>
      <c r="CW50" s="28">
        <f>求节点($AT$5:$AT$10,AW$5:AW$10,将星节奏统计!BK49)</f>
        <v>8.8029618975663901E-2</v>
      </c>
      <c r="CX50" s="28">
        <f>求节点($AT$5:$AT$10,AX$5:AX$10,将星节奏统计!BL49)</f>
        <v>1.5737612147851306E-2</v>
      </c>
      <c r="CY50" s="28">
        <f>求节点($AT$5:$AT$10,AY$5:AY$10,将星节奏统计!BM49)</f>
        <v>0</v>
      </c>
      <c r="CZ50" s="28">
        <f>求节点($AT$5:$AT$10,AZ$5:AZ$10,将星节奏统计!BN49)</f>
        <v>0</v>
      </c>
      <c r="DA50" s="28">
        <f>求节点($AT$5:$AT$10,BA$5:BA$10,将星节奏统计!BO49)</f>
        <v>0</v>
      </c>
      <c r="DB50" s="28">
        <f>求节点($AT$5:$AT$10,BB$5:BB$10,将星节奏统计!BP49)</f>
        <v>0</v>
      </c>
      <c r="DC50" s="28">
        <f>求节点($AT$5:$AT$10,BC$5:BC$10,将星节奏统计!BQ49)</f>
        <v>0</v>
      </c>
      <c r="DD50" s="28">
        <f>求节点($AT$5:$AT$10,BD$5:BD$10,将星节奏统计!BR49)</f>
        <v>0</v>
      </c>
      <c r="DE50" s="28">
        <f>求节点($AT$5:$AT$10,BE$5:BE$10,将星节奏统计!BS49)</f>
        <v>0</v>
      </c>
      <c r="DF50" s="28">
        <f>求节点($AT$5:$AT$10,BF$5:BF$10,将星节奏统计!BT49)</f>
        <v>0</v>
      </c>
      <c r="DG50" s="28">
        <f>求节点($AT$5:$AT$10,BG$5:BG$10,将星节奏统计!BU49)</f>
        <v>0</v>
      </c>
      <c r="DH50" s="28">
        <f>求节点($AT$5:$AT$10,BH$5:BH$10,将星节奏统计!BV49)</f>
        <v>0</v>
      </c>
      <c r="DI50" s="28">
        <f>求节点($AT$5:$AT$10,BI$5:BI$10,将星节奏统计!BW49)</f>
        <v>0</v>
      </c>
      <c r="DJ50" s="28">
        <f>求节点($AT$5:$AT$10,BJ$5:BJ$10,将星节奏统计!BX49)</f>
        <v>0</v>
      </c>
      <c r="DK50" s="28">
        <f>求节点($AT$5:$AT$10,BK$5:BK$10,将星节奏统计!BY49)</f>
        <v>0</v>
      </c>
      <c r="DL50" s="28">
        <f>求节点($AT$5:$AT$10,BL$5:BL$10,将星节奏统计!BZ49)</f>
        <v>0.47566580374241824</v>
      </c>
      <c r="DM50" s="28">
        <f>求节点($AT$5:$AT$10,BM$5:BM$10,将星节奏统计!CA49)</f>
        <v>0.41475224295702612</v>
      </c>
      <c r="DN50" s="28">
        <f>求节点($AT$5:$AT$10,BN$5:BN$10,将星节奏统计!CB49)</f>
        <v>0.32369471110706327</v>
      </c>
      <c r="DO50" s="28">
        <f>求节点($AT$5:$AT$10,BO$5:BO$10,将星节奏统计!CC49)</f>
        <v>0</v>
      </c>
      <c r="DP50" s="28">
        <f>求节点($AT$5:$AT$10,BP$5:BP$10,将星节奏统计!CD49)</f>
        <v>0.24519787047237393</v>
      </c>
      <c r="DQ50" s="28">
        <f>求节点($AT$5:$AT$10,BQ$5:BQ$10,将星节奏统计!CE49)</f>
        <v>0.16346524698158263</v>
      </c>
      <c r="DR50" s="28">
        <f>求节点($AT$5:$AT$10,BR$5:BR$10,将星节奏统计!CF49)</f>
        <v>0.41475224295702612</v>
      </c>
      <c r="DS50" s="28">
        <f>求节点($AT$5:$AT$10,BS$5:BS$10,将星节奏统计!CG49)</f>
        <v>0</v>
      </c>
      <c r="DT50" s="28">
        <f>求节点($AT$5:$AT$10,BT$5:BT$10,将星节奏统计!CH49)</f>
        <v>0.16346524698158263</v>
      </c>
      <c r="DU50" s="28">
        <f>求节点($AT$5:$AT$10,BU$5:BU$10,将星节奏统计!CI49)</f>
        <v>9.0337565586219387E-2</v>
      </c>
      <c r="DV50" s="28">
        <f>求节点($AT$5:$AT$10,BV$5:BV$10,将星节奏统计!CJ49)</f>
        <v>0.31611543830673872</v>
      </c>
      <c r="DW50" s="28">
        <f>求节点($AT$5:$AT$10,BW$5:BW$10,将星节奏统计!CK49)</f>
        <v>1.5644337742912878E-2</v>
      </c>
      <c r="DX50" s="28">
        <f>求节点($AT$5:$AT$10,BX$5:BX$10,将星节奏统计!CL49)</f>
        <v>9.7777110893205524E-3</v>
      </c>
      <c r="DY50" s="28">
        <f>求节点($AT$5:$AT$10,BY$5:BY$10,将星节奏统计!CM49)</f>
        <v>1.5644337742912878E-2</v>
      </c>
      <c r="DZ50" s="28">
        <f>求节点($AT$5:$AT$10,BZ$5:BZ$10,将星节奏统计!CN49)</f>
        <v>9.7777110893205524E-3</v>
      </c>
      <c r="EA50" s="28">
        <f>求节点($AT$5:$AT$10,CA$5:CA$10,将星节奏统计!CO49)</f>
        <v>1.9555422178641105E-2</v>
      </c>
      <c r="EB50" s="28">
        <f>求节点($AT$5:$AT$10,CB$5:CB$10,将星节奏统计!CP49)</f>
        <v>1.9555422178641105E-2</v>
      </c>
      <c r="EC50" s="28">
        <f>求节点($AT$5:$AT$10,CC$5:CC$10,将星节奏统计!CQ49)</f>
        <v>1.9555422178641105E-2</v>
      </c>
      <c r="ED50" s="28">
        <f>求节点($AT$5:$AT$10,CD$5:CD$10,将星节奏统计!CR49)</f>
        <v>1.9555422178641105E-2</v>
      </c>
      <c r="EE50" s="28">
        <f>求节点($AT$5:$AT$10,CE$5:CE$10,将星节奏统计!CS49)</f>
        <v>1.1733253307184659E-2</v>
      </c>
      <c r="EF50" s="28">
        <f>求节点($AT$5:$AT$10,CF$5:CF$10,将星节奏统计!CT49)</f>
        <v>1.1733253307184659E-2</v>
      </c>
      <c r="EG50" s="28">
        <f>求节点($AT$5:$AT$10,CG$5:CG$10,将星节奏统计!CU49)</f>
        <v>1.1733253307184659E-2</v>
      </c>
      <c r="EH50" s="28">
        <f>求节点($AT$5:$AT$10,CH$5:CH$10,将星节奏统计!CV49)</f>
        <v>1.1733253307184659E-2</v>
      </c>
      <c r="EI50" s="28">
        <f>求节点($AT$5:$AT$10,CI$5:CI$10,将星节奏统计!CW49)</f>
        <v>1.5644337742912878E-2</v>
      </c>
      <c r="EJ50" s="28">
        <f>求节点($AT$5:$AT$10,CJ$5:CJ$10,将星节奏统计!CX49)</f>
        <v>9.7777110893205524E-3</v>
      </c>
      <c r="EK50" s="28">
        <f>求节点($AT$5:$AT$10,CK$5:CK$10,将星节奏统计!CY49)</f>
        <v>0</v>
      </c>
      <c r="EL50" s="28">
        <f>求节点($AT$5:$AT$10,CL$5:CL$10,将星节奏统计!CZ49)</f>
        <v>0</v>
      </c>
      <c r="EM50" s="28">
        <f>求节点($AT$5:$AT$10,CM$5:CM$10,将星节奏统计!DA49)</f>
        <v>0</v>
      </c>
      <c r="EN50" s="28">
        <f>求节点($AT$5:$AT$10,CN$5:CN$10,将星节奏统计!DB49)</f>
        <v>0</v>
      </c>
      <c r="EO50" s="28">
        <f>求节点($AT$5:$AT$10,CO$5:CO$10,将星节奏统计!DC49)</f>
        <v>0</v>
      </c>
      <c r="EP50" s="28">
        <f>求节点($AT$5:$AT$10,CP$5:CP$10,将星节奏统计!DD49)</f>
        <v>0</v>
      </c>
      <c r="EQ50" s="28">
        <f>求节点($AT$5:$AT$10,CQ$5:CQ$10,将星节奏统计!DE49)</f>
        <v>0</v>
      </c>
      <c r="ER50" s="28">
        <f>求节点($AT$5:$AT$10,CR$5:CR$10,将星节奏统计!DF49)</f>
        <v>0</v>
      </c>
      <c r="ES50" s="28">
        <f>求节点($AT$5:$AT$10,CS$5:CS$10,将星节奏统计!DG49)</f>
        <v>0</v>
      </c>
      <c r="ET50" s="28">
        <f>求节点($AT$17:$AT$22,AV$17:AV$22,将星节奏统计!DJ49)</f>
        <v>0</v>
      </c>
      <c r="EU50" s="28">
        <f>求节点($AT$17:$AT$22,AW$17:AW$22,将星节奏统计!DK49)</f>
        <v>0</v>
      </c>
      <c r="EV50" s="28">
        <f>求节点($AT$17:$AT$22,AX$17:AX$22,将星节奏统计!DL49)</f>
        <v>0</v>
      </c>
      <c r="EW50" s="28">
        <f>求节点($AT$17:$AT$22,AY$17:AY$22,将星节奏统计!DM49)</f>
        <v>1.5042230071170282E-5</v>
      </c>
      <c r="EX50" s="28">
        <f>求节点($AT$17:$AT$22,AZ$17:AZ$22,将星节奏统计!DN49)</f>
        <v>2.2563345106762361E-5</v>
      </c>
      <c r="EY50" s="28">
        <f>求节点($AT$17:$AT$22,BA$17:BA$22,将星节奏统计!DO49)</f>
        <v>2.2563345106762361E-5</v>
      </c>
      <c r="EZ50" s="28">
        <f>求节点($AT$17:$AT$22,BB$17:BB$22,将星节奏统计!DP49)</f>
        <v>3.4186886525393312E-5</v>
      </c>
      <c r="FA50" s="28">
        <f>求节点($AT$17:$AT$22,BC$17:BC$22,将星节奏统计!DQ49)</f>
        <v>0</v>
      </c>
      <c r="FB50" s="28">
        <f>求节点($AT$17:$AT$22,BD$17:BD$22,将星节奏统计!DR49)</f>
        <v>2.2563345106762361E-5</v>
      </c>
      <c r="FC50" s="28">
        <f>求节点($AT$17:$AT$22,BE$17:BE$22,将星节奏统计!DS49)</f>
        <v>0</v>
      </c>
      <c r="FD50" s="28">
        <f>求节点($AT$17:$AT$22,BF$17:BF$22,将星节奏统计!DT49)</f>
        <v>0</v>
      </c>
      <c r="FE50" s="28">
        <f>求节点($AT$17:$AT$22,BG$17:BG$22,将星节奏统计!DU49)</f>
        <v>0</v>
      </c>
      <c r="FF50" s="28">
        <f>求节点($AT$17:$AT$22,BH$17:BH$22,将星节奏统计!DV49)</f>
        <v>0</v>
      </c>
      <c r="FG50" s="28">
        <f>求节点($AT$17:$AT$22,BI$17:BI$22,将星节奏统计!DW49)</f>
        <v>0</v>
      </c>
      <c r="FH50" s="28">
        <f>求节点($AT$17:$AT$22,BJ$17:BJ$22,将星节奏统计!DX49)</f>
        <v>0</v>
      </c>
      <c r="FI50" s="28">
        <f>求节点($AT$17:$AT$22,BK$17:BK$22,将星节奏统计!DY49)</f>
        <v>0</v>
      </c>
      <c r="FJ50" s="28">
        <f>求节点($AT$17:$AT$22,BL$17:BL$22,将星节奏统计!DZ49)</f>
        <v>0</v>
      </c>
      <c r="FK50" s="28">
        <f>求节点($AT$17:$AT$22,BM$17:BM$22,将星节奏统计!EA49)</f>
        <v>0</v>
      </c>
      <c r="FL50" s="28">
        <f>求节点($AT$17:$AT$22,BN$17:BN$22,将星节奏统计!EB49)</f>
        <v>0</v>
      </c>
      <c r="FM50" s="28">
        <f>求节点($AT$17:$AT$22,BO$17:BO$22,将星节奏统计!EC49)</f>
        <v>0</v>
      </c>
      <c r="FN50" s="28">
        <f>求节点($AT$5:$AT$10,AV$5:AV$10,将星节奏统计!EG49)</f>
        <v>5.4518191030806511E-2</v>
      </c>
      <c r="FO50" s="28">
        <f>求节点($AT$5:$AT$10,AW$5:AW$10,将星节奏统计!EH49)</f>
        <v>9.4428690030247231E-2</v>
      </c>
      <c r="FP50" s="28">
        <f>求节点($AT$5:$AT$10,AX$5:AX$10,将星节奏统计!EI49)</f>
        <v>1.9150958829325024E-2</v>
      </c>
      <c r="FQ50" s="28">
        <f>求节点($AT$5:$AT$10,AY$5:AY$10,将星节奏统计!EJ49)</f>
        <v>0</v>
      </c>
      <c r="FR50" s="28">
        <f>求节点($AT$5:$AT$10,AZ$5:AZ$10,将星节奏统计!EK49)</f>
        <v>0</v>
      </c>
      <c r="FS50" s="28">
        <f>求节点($AT$5:$AT$10,BA$5:BA$10,将星节奏统计!EL49)</f>
        <v>0</v>
      </c>
      <c r="FT50" s="28">
        <f>求节点($AT$5:$AT$10,BB$5:BB$10,将星节奏统计!EM49)</f>
        <v>0</v>
      </c>
      <c r="FU50" s="28">
        <f>求节点($AT$5:$AT$10,BC$5:BC$10,将星节奏统计!EN49)</f>
        <v>0</v>
      </c>
      <c r="FV50" s="28">
        <f>求节点($AT$5:$AT$10,BD$5:BD$10,将星节奏统计!EO49)</f>
        <v>0</v>
      </c>
      <c r="FW50" s="28">
        <f>求节点($AT$5:$AT$10,BE$5:BE$10,将星节奏统计!EP49)</f>
        <v>0</v>
      </c>
      <c r="FX50" s="28">
        <f>求节点($AT$5:$AT$10,BF$5:BF$10,将星节奏统计!EQ49)</f>
        <v>0</v>
      </c>
      <c r="FY50" s="28">
        <f>求节点($AT$5:$AT$10,BG$5:BG$10,将星节奏统计!ER49)</f>
        <v>0</v>
      </c>
      <c r="FZ50" s="28">
        <f>求节点($AT$5:$AT$10,BH$5:BH$10,将星节奏统计!ES49)</f>
        <v>0</v>
      </c>
      <c r="GA50" s="28">
        <f>求节点($AT$5:$AT$10,BI$5:BI$10,将星节奏统计!ET49)</f>
        <v>0</v>
      </c>
      <c r="GB50" s="28">
        <f>求节点($AT$5:$AT$10,BJ$5:BJ$10,将星节奏统计!EU49)</f>
        <v>0</v>
      </c>
      <c r="GC50" s="28">
        <f>求节点($AT$5:$AT$10,BK$5:BK$10,将星节奏统计!EV49)</f>
        <v>0</v>
      </c>
      <c r="GD50" s="28">
        <f>求节点($AT$5:$AT$10,BL$5:BL$10,将星节奏统计!EW49)</f>
        <v>0.49703260613036004</v>
      </c>
      <c r="GE50" s="28">
        <f>求节点($AT$5:$AT$10,BM$5:BM$10,将星节奏统计!EX49)</f>
        <v>0.45396230119038011</v>
      </c>
      <c r="GF50" s="28">
        <f>求节点($AT$5:$AT$10,BN$5:BN$10,将星节奏统计!EY49)</f>
        <v>0.37024034767261399</v>
      </c>
      <c r="GG50" s="28">
        <f>求节点($AT$5:$AT$10,BO$5:BO$10,将星节奏统计!EZ49)</f>
        <v>0</v>
      </c>
      <c r="GH50" s="28">
        <f>求节点($AT$5:$AT$10,BP$5:BP$10,将星节奏统计!FA49)</f>
        <v>0.28908375637703598</v>
      </c>
      <c r="GI50" s="28">
        <f>求节点($AT$5:$AT$10,BQ$5:BQ$10,将星节奏统计!FB49)</f>
        <v>0.19272250425135737</v>
      </c>
      <c r="GJ50" s="28">
        <f>求节点($AT$5:$AT$10,BR$5:BR$10,将星节奏统计!FC49)</f>
        <v>0.47701568993440951</v>
      </c>
      <c r="GK50" s="28">
        <f>求节点($AT$5:$AT$10,BS$5:BS$10,将星节奏统计!FD49)</f>
        <v>0</v>
      </c>
      <c r="GL50" s="28">
        <f>求节点($AT$5:$AT$10,BT$5:BT$10,将星节奏统计!FE49)</f>
        <v>0.19272250425135737</v>
      </c>
      <c r="GM50" s="28">
        <f>求节点($AT$5:$AT$10,BU$5:BU$10,将星节奏统计!FF49)</f>
        <v>9.6917510996289202E-2</v>
      </c>
      <c r="GN50" s="28">
        <f>求节点($AT$5:$AT$10,BV$5:BV$10,将星节奏统计!FG49)</f>
        <v>0.32566103611090658</v>
      </c>
      <c r="GO50" s="28">
        <f>求节点($AT$5:$AT$10,BW$5:BW$10,将星节奏统计!FH49)</f>
        <v>1.9037454043972349E-2</v>
      </c>
      <c r="GP50" s="28">
        <f>求节点($AT$5:$AT$10,BX$5:BX$10,将星节奏统计!FI49)</f>
        <v>1.1898408777482716E-2</v>
      </c>
      <c r="GQ50" s="28">
        <f>求节点($AT$5:$AT$10,BY$5:BY$10,将星节奏统计!FJ49)</f>
        <v>1.9037454043972349E-2</v>
      </c>
      <c r="GR50" s="28">
        <f>求节点($AT$5:$AT$10,BZ$5:BZ$10,将星节奏统计!FK49)</f>
        <v>1.1898408777482716E-2</v>
      </c>
      <c r="GS50" s="28">
        <f>求节点($AT$5:$AT$10,CA$5:CA$10,将星节奏统计!FL49)</f>
        <v>2.3796817554965433E-2</v>
      </c>
      <c r="GT50" s="28">
        <f>求节点($AT$5:$AT$10,CB$5:CB$10,将星节奏统计!FM49)</f>
        <v>2.3796817554965433E-2</v>
      </c>
      <c r="GU50" s="28">
        <f>求节点($AT$5:$AT$10,CC$5:CC$10,将星节奏统计!FN49)</f>
        <v>2.3796817554965433E-2</v>
      </c>
      <c r="GV50" s="28">
        <f>求节点($AT$5:$AT$10,CD$5:CD$10,将星节奏统计!FO49)</f>
        <v>2.3796817554965433E-2</v>
      </c>
      <c r="GW50" s="28">
        <f>求节点($AT$5:$AT$10,CE$5:CE$10,将星节奏统计!FP49)</f>
        <v>1.4278090532979258E-2</v>
      </c>
      <c r="GX50" s="28">
        <f>求节点($AT$5:$AT$10,CF$5:CF$10,将星节奏统计!FQ49)</f>
        <v>1.4278090532979258E-2</v>
      </c>
      <c r="GY50" s="28">
        <f>求节点($AT$5:$AT$10,CG$5:CG$10,将星节奏统计!FR49)</f>
        <v>1.4278090532979258E-2</v>
      </c>
      <c r="GZ50" s="28">
        <f>求节点($AT$5:$AT$10,CH$5:CH$10,将星节奏统计!FS49)</f>
        <v>1.4278090532979258E-2</v>
      </c>
      <c r="HA50" s="28">
        <f>求节点($AT$5:$AT$10,CI$5:CI$10,将星节奏统计!FT49)</f>
        <v>1.9037454043972349E-2</v>
      </c>
      <c r="HB50" s="28">
        <f>求节点($AT$5:$AT$10,CJ$5:CJ$10,将星节奏统计!FU49)</f>
        <v>1.1898408777482716E-2</v>
      </c>
      <c r="HC50" s="28">
        <f>求节点($AT$5:$AT$10,CK$5:CK$10,将星节奏统计!FV49)</f>
        <v>0</v>
      </c>
      <c r="HD50" s="28">
        <f>求节点($AT$5:$AT$10,CL$5:CL$10,将星节奏统计!FW49)</f>
        <v>0</v>
      </c>
      <c r="HE50" s="28">
        <f>求节点($AT$5:$AT$10,CM$5:CM$10,将星节奏统计!FX49)</f>
        <v>0</v>
      </c>
      <c r="HF50" s="28">
        <f>求节点($AT$5:$AT$10,CN$5:CN$10,将星节奏统计!FY49)</f>
        <v>0</v>
      </c>
      <c r="HG50" s="28">
        <f>求节点($AT$5:$AT$10,CO$5:CO$10,将星节奏统计!FZ49)</f>
        <v>0</v>
      </c>
      <c r="HH50" s="28">
        <f>求节点($AT$5:$AT$10,CP$5:CP$10,将星节奏统计!GA49)</f>
        <v>0</v>
      </c>
      <c r="HI50" s="28">
        <f>求节点($AT$5:$AT$10,CQ$5:CQ$10,将星节奏统计!GB49)</f>
        <v>0</v>
      </c>
      <c r="HJ50" s="28">
        <f>求节点($AT$5:$AT$10,CR$5:CR$10,将星节奏统计!GC49)</f>
        <v>0</v>
      </c>
      <c r="HK50" s="28">
        <f>求节点($AT$5:$AT$10,CS$5:CS$10,将星节奏统计!GD49)</f>
        <v>0</v>
      </c>
      <c r="HL50" s="28">
        <f>求节点($AT$17:$AT$22,AV$17:AV$22,将星节奏统计!GG49)</f>
        <v>0</v>
      </c>
      <c r="HM50" s="28">
        <f>求节点($AT$17:$AT$22,AW$17:AW$22,将星节奏统计!GH49)</f>
        <v>0</v>
      </c>
      <c r="HN50" s="28">
        <f>求节点($AT$17:$AT$22,AX$17:AX$22,将星节奏统计!GI49)</f>
        <v>0</v>
      </c>
      <c r="HO50" s="28">
        <f>求节点($AT$17:$AT$22,AY$17:AY$22,将星节奏统计!GJ49)</f>
        <v>0</v>
      </c>
      <c r="HP50" s="28">
        <f>求节点($AT$17:$AT$22,AZ$17:AZ$22,将星节奏统计!GK49)</f>
        <v>0</v>
      </c>
      <c r="HQ50" s="28">
        <f>求节点($AT$17:$AT$22,BA$17:BA$22,将星节奏统计!GL49)</f>
        <v>0</v>
      </c>
      <c r="HR50" s="28">
        <f>求节点($AT$17:$AT$22,BB$17:BB$22,将星节奏统计!GM49)</f>
        <v>0</v>
      </c>
      <c r="HS50" s="28">
        <f>求节点($AT$17:$AT$22,BC$17:BC$22,将星节奏统计!GN49)</f>
        <v>0</v>
      </c>
      <c r="HT50" s="28">
        <f>求节点($AT$17:$AT$22,BD$17:BD$22,将星节奏统计!GO49)</f>
        <v>0</v>
      </c>
      <c r="HU50" s="28">
        <f>求节点($AT$17:$AT$22,BE$17:BE$22,将星节奏统计!GP49)</f>
        <v>0</v>
      </c>
      <c r="HV50" s="28">
        <f>求节点($AT$17:$AT$22,BF$17:BF$22,将星节奏统计!GQ49)</f>
        <v>0</v>
      </c>
      <c r="HW50" s="28">
        <f>求节点($AT$17:$AT$22,BG$17:BG$22,将星节奏统计!GR49)</f>
        <v>0</v>
      </c>
      <c r="HX50" s="28">
        <f>求节点($AT$17:$AT$22,BH$17:BH$22,将星节奏统计!GS49)</f>
        <v>0</v>
      </c>
      <c r="HY50" s="28">
        <f>求节点($AT$17:$AT$22,BI$17:BI$22,将星节奏统计!GT49)</f>
        <v>0</v>
      </c>
      <c r="HZ50" s="28">
        <f>求节点($AT$17:$AT$22,BJ$17:BJ$22,将星节奏统计!GU49)</f>
        <v>0</v>
      </c>
      <c r="IA50" s="28">
        <f>求节点($AT$17:$AT$22,BK$17:BK$22,将星节奏统计!GV49)</f>
        <v>0</v>
      </c>
      <c r="IB50" s="28">
        <f>求节点($AT$17:$AT$22,BL$17:BL$22,将星节奏统计!GW49)</f>
        <v>0</v>
      </c>
      <c r="IC50" s="28">
        <f>求节点($AT$17:$AT$22,BM$17:BM$22,将星节奏统计!GX49)</f>
        <v>0</v>
      </c>
      <c r="ID50" s="28">
        <f>求节点($AT$17:$AT$22,BN$17:BN$22,将星节奏统计!GY49)</f>
        <v>0</v>
      </c>
      <c r="IE50" s="28">
        <f>求节点($AT$17:$AT$22,BO$17:BO$22,将星节奏统计!GZ49)</f>
        <v>0</v>
      </c>
      <c r="IF50" s="28">
        <f>求节点($AT$5:$AT$10,AV$5:AV$10,将星节奏统计!HD49)</f>
        <v>6.833423143867233E-2</v>
      </c>
      <c r="IG50" s="28">
        <f>求节点($AT$5:$AT$10,AW$5:AW$10,将星节奏统计!HE49)</f>
        <v>0.1</v>
      </c>
      <c r="IH50" s="28">
        <f>求节点($AT$5:$AT$10,AX$5:AX$10,将星节奏统计!HF49)</f>
        <v>2.4597586810222932E-2</v>
      </c>
      <c r="II50" s="28">
        <f>求节点($AT$5:$AT$10,AY$5:AY$10,将星节奏统计!HG49)</f>
        <v>0</v>
      </c>
      <c r="IJ50" s="28">
        <f>求节点($AT$5:$AT$10,AZ$5:AZ$10,将星节奏统计!HH49)</f>
        <v>0</v>
      </c>
      <c r="IK50" s="28">
        <f>求节点($AT$5:$AT$10,BA$5:BA$10,将星节奏统计!HI49)</f>
        <v>0</v>
      </c>
      <c r="IL50" s="28">
        <f>求节点($AT$5:$AT$10,BB$5:BB$10,将星节奏统计!HJ49)</f>
        <v>0</v>
      </c>
      <c r="IM50" s="28">
        <f>求节点($AT$5:$AT$10,BC$5:BC$10,将星节奏统计!HK49)</f>
        <v>0</v>
      </c>
      <c r="IN50" s="28">
        <f>求节点($AT$5:$AT$10,BD$5:BD$10,将星节奏统计!HL49)</f>
        <v>0</v>
      </c>
      <c r="IO50" s="28">
        <f>求节点($AT$5:$AT$10,BE$5:BE$10,将星节奏统计!HM49)</f>
        <v>0</v>
      </c>
      <c r="IP50" s="28">
        <f>求节点($AT$5:$AT$10,BF$5:BF$10,将星节奏统计!HN49)</f>
        <v>0</v>
      </c>
      <c r="IQ50" s="28">
        <f>求节点($AT$5:$AT$10,BG$5:BG$10,将星节奏统计!HO49)</f>
        <v>0</v>
      </c>
      <c r="IR50" s="28">
        <f>求节点($AT$5:$AT$10,BH$5:BH$10,将星节奏统计!HP49)</f>
        <v>0</v>
      </c>
      <c r="IS50" s="28">
        <f>求节点($AT$5:$AT$10,BI$5:BI$10,将星节奏统计!HQ49)</f>
        <v>0</v>
      </c>
      <c r="IT50" s="28">
        <f>求节点($AT$5:$AT$10,BJ$5:BJ$10,将星节奏统计!HR49)</f>
        <v>0</v>
      </c>
      <c r="IU50" s="28">
        <f>求节点($AT$5:$AT$10,BK$5:BK$10,将星节奏统计!HS49)</f>
        <v>0</v>
      </c>
      <c r="IV50" s="28">
        <f>求节点($AT$5:$AT$10,BL$5:BL$10,将星节奏统计!HT49)</f>
        <v>0.54263925843074867</v>
      </c>
      <c r="IW50" s="28">
        <f>求节点($AT$5:$AT$10,BM$5:BM$10,将星节奏统计!HU49)</f>
        <v>0.47144789168234902</v>
      </c>
      <c r="IX50" s="28">
        <f>求节点($AT$5:$AT$10,BN$5:BN$10,将星节奏统计!HV49)</f>
        <v>0.45888409462667817</v>
      </c>
      <c r="IY50" s="28">
        <f>求节点($AT$5:$AT$10,BO$5:BO$10,将星节奏统计!HW49)</f>
        <v>0</v>
      </c>
      <c r="IZ50" s="28">
        <f>求节点($AT$5:$AT$10,BP$5:BP$10,将星节奏统计!HX49)</f>
        <v>0.36436621534312108</v>
      </c>
      <c r="JA50" s="28">
        <f>求节点($AT$5:$AT$10,BQ$5:BQ$10,将星节奏统计!HY49)</f>
        <v>0.24291081022874739</v>
      </c>
      <c r="JB50" s="28">
        <f>求节点($AT$5:$AT$10,BR$5:BR$10,将星节奏统计!HZ49)</f>
        <v>0.59623562510692529</v>
      </c>
      <c r="JC50" s="28">
        <f>求节点($AT$5:$AT$10,BS$5:BS$10,将星节奏统计!IA49)</f>
        <v>0</v>
      </c>
      <c r="JD50" s="28">
        <f>求节点($AT$5:$AT$10,BT$5:BT$10,将星节奏统计!IB49)</f>
        <v>0.24291081022874739</v>
      </c>
      <c r="JE50" s="28">
        <f>求节点($AT$5:$AT$10,BU$5:BU$10,将星节奏统计!IC49)</f>
        <v>0.1</v>
      </c>
      <c r="JF50" s="28">
        <f>求节点($AT$5:$AT$10,BV$5:BV$10,将星节奏统计!ID49)</f>
        <v>0.34603576285521914</v>
      </c>
      <c r="JG50" s="28">
        <f>求节点($AT$5:$AT$10,BW$5:BW$10,将星节奏统计!IE49)</f>
        <v>2.6279935747483142E-2</v>
      </c>
      <c r="JH50" s="28">
        <f>求节点($AT$5:$AT$10,BX$5:BX$10,将星节奏统计!IF49)</f>
        <v>1.6424959842176963E-2</v>
      </c>
      <c r="JI50" s="28">
        <f>求节点($AT$5:$AT$10,BY$5:BY$10,将星节奏统计!IG49)</f>
        <v>2.6279935747483142E-2</v>
      </c>
      <c r="JJ50" s="28">
        <f>求节点($AT$5:$AT$10,BZ$5:BZ$10,将星节奏统计!IH49)</f>
        <v>1.6424959842176963E-2</v>
      </c>
      <c r="JK50" s="28">
        <f>求节点($AT$5:$AT$10,CA$5:CA$10,将星节奏统计!II49)</f>
        <v>3.2849919684353926E-2</v>
      </c>
      <c r="JL50" s="28">
        <f>求节点($AT$5:$AT$10,CB$5:CB$10,将星节奏统计!IJ49)</f>
        <v>3.2849919684353926E-2</v>
      </c>
      <c r="JM50" s="28">
        <f>求节点($AT$5:$AT$10,CC$5:CC$10,将星节奏统计!IK49)</f>
        <v>3.2849919684353926E-2</v>
      </c>
      <c r="JN50" s="28">
        <f>求节点($AT$5:$AT$10,CD$5:CD$10,将星节奏统计!IL49)</f>
        <v>3.2849919684353926E-2</v>
      </c>
      <c r="JO50" s="28">
        <f>求节点($AT$5:$AT$10,CE$5:CE$10,将星节奏统计!IM49)</f>
        <v>1.9709951810612351E-2</v>
      </c>
      <c r="JP50" s="28">
        <f>求节点($AT$5:$AT$10,CF$5:CF$10,将星节奏统计!IN49)</f>
        <v>1.9709951810612351E-2</v>
      </c>
      <c r="JQ50" s="28">
        <f>求节点($AT$5:$AT$10,CG$5:CG$10,将星节奏统计!IO49)</f>
        <v>1.9709951810612351E-2</v>
      </c>
      <c r="JR50" s="28">
        <f>求节点($AT$5:$AT$10,CH$5:CH$10,将星节奏统计!IP49)</f>
        <v>1.9709951810612351E-2</v>
      </c>
      <c r="JS50" s="28">
        <f>求节点($AT$5:$AT$10,CI$5:CI$10,将星节奏统计!IQ49)</f>
        <v>2.6279935747483142E-2</v>
      </c>
      <c r="JT50" s="28">
        <f>求节点($AT$5:$AT$10,CJ$5:CJ$10,将星节奏统计!IR49)</f>
        <v>1.6424959842176963E-2</v>
      </c>
      <c r="JU50" s="28">
        <f>求节点($AT$5:$AT$10,CK$5:CK$10,将星节奏统计!IS49)</f>
        <v>0</v>
      </c>
      <c r="JV50" s="28">
        <f>求节点($AT$5:$AT$10,CL$5:CL$10,将星节奏统计!IT49)</f>
        <v>0</v>
      </c>
      <c r="JW50" s="28">
        <f>求节点($AT$5:$AT$10,CM$5:CM$10,将星节奏统计!IU49)</f>
        <v>0</v>
      </c>
      <c r="JX50" s="28">
        <f>求节点($AT$5:$AT$10,CN$5:CN$10,将星节奏统计!IV49)</f>
        <v>0</v>
      </c>
      <c r="JY50" s="28">
        <f>求节点($AT$5:$AT$10,CO$5:CO$10,将星节奏统计!IW49)</f>
        <v>0</v>
      </c>
      <c r="JZ50" s="28">
        <f>求节点($AT$5:$AT$10,CP$5:CP$10,将星节奏统计!IX49)</f>
        <v>0</v>
      </c>
      <c r="KA50" s="28">
        <f>求节点($AT$5:$AT$10,CQ$5:CQ$10,将星节奏统计!IY49)</f>
        <v>0</v>
      </c>
      <c r="KB50" s="28">
        <f>求节点($AT$5:$AT$10,CR$5:CR$10,将星节奏统计!IZ49)</f>
        <v>0</v>
      </c>
      <c r="KC50" s="28">
        <f>求节点($AT$5:$AT$10,CS$5:CS$10,将星节奏统计!JA49)</f>
        <v>0</v>
      </c>
      <c r="KD50" s="28">
        <f>求节点($AT$17:$AT$22,AV$17:AV$22,将星节奏统计!JD49)</f>
        <v>0</v>
      </c>
      <c r="KE50" s="28">
        <f>求节点($AT$17:$AT$22,AW$17:AW$22,将星节奏统计!JE49)</f>
        <v>0</v>
      </c>
      <c r="KF50" s="28">
        <f>求节点($AT$17:$AT$22,AX$17:AX$22,将星节奏统计!JF49)</f>
        <v>0</v>
      </c>
      <c r="KG50" s="28">
        <f>求节点($AT$17:$AT$22,AY$17:AY$22,将星节奏统计!JG49)</f>
        <v>1.3143357194895372E-5</v>
      </c>
      <c r="KH50" s="28">
        <f>求节点($AT$17:$AT$22,AZ$17:AZ$22,将星节奏统计!JH49)</f>
        <v>1.9715035792351732E-5</v>
      </c>
      <c r="KI50" s="28">
        <f>求节点($AT$17:$AT$22,BA$17:BA$22,将星节奏统计!JI49)</f>
        <v>1.9715035792351732E-5</v>
      </c>
      <c r="KJ50" s="28">
        <f>求节点($AT$17:$AT$22,BB$17:BB$22,将星节奏统计!JJ49)</f>
        <v>2.9871266352045345E-5</v>
      </c>
      <c r="KK50" s="28">
        <f>求节点($AT$17:$AT$22,BC$17:BC$22,将星节奏统计!JK49)</f>
        <v>0</v>
      </c>
      <c r="KL50" s="28">
        <f>求节点($AT$17:$AT$22,BD$17:BD$22,将星节奏统计!JL49)</f>
        <v>1.9715035792351732E-5</v>
      </c>
      <c r="KM50" s="28">
        <f>求节点($AT$17:$AT$22,BE$17:BE$22,将星节奏统计!JM49)</f>
        <v>0</v>
      </c>
      <c r="KN50" s="28">
        <f>求节点($AT$17:$AT$22,BF$17:BF$22,将星节奏统计!JN49)</f>
        <v>0</v>
      </c>
      <c r="KO50" s="28">
        <f>求节点($AT$17:$AT$22,BG$17:BG$22,将星节奏统计!JO49)</f>
        <v>0</v>
      </c>
      <c r="KP50" s="28">
        <f>求节点($AT$17:$AT$22,BH$17:BH$22,将星节奏统计!JP49)</f>
        <v>0</v>
      </c>
      <c r="KQ50" s="28">
        <f>求节点($AT$17:$AT$22,BI$17:BI$22,将星节奏统计!JQ49)</f>
        <v>0</v>
      </c>
      <c r="KR50" s="28">
        <f>求节点($AT$17:$AT$22,BJ$17:BJ$22,将星节奏统计!JR49)</f>
        <v>0</v>
      </c>
      <c r="KS50" s="28">
        <f>求节点($AT$17:$AT$22,BK$17:BK$22,将星节奏统计!JS49)</f>
        <v>0</v>
      </c>
      <c r="KT50" s="28">
        <f>求节点($AT$17:$AT$22,BL$17:BL$22,将星节奏统计!JT49)</f>
        <v>0</v>
      </c>
      <c r="KU50" s="28">
        <f>求节点($AT$17:$AT$22,BM$17:BM$22,将星节奏统计!JU49)</f>
        <v>0</v>
      </c>
      <c r="KV50" s="28">
        <f>求节点($AT$17:$AT$22,BN$17:BN$22,将星节奏统计!JV49)</f>
        <v>0</v>
      </c>
      <c r="KW50" s="28">
        <f>求节点($AT$17:$AT$22,BO$17:BO$22,将星节奏统计!JW49)</f>
        <v>0</v>
      </c>
      <c r="KX50" s="28">
        <f>求节点($AT$5:$AT$10,AV$5:AV$10,将星节奏统计!KA49)</f>
        <v>9.3451917472686483E-2</v>
      </c>
      <c r="KY50" s="28">
        <f>求节点($AT$5:$AT$10,AW$5:AW$10,将星节奏统计!KB49)</f>
        <v>0.1</v>
      </c>
      <c r="KZ50" s="28">
        <f>求节点($AT$5:$AT$10,AX$5:AX$10,将星节奏统计!KC49)</f>
        <v>4.2139151157035586E-2</v>
      </c>
      <c r="LA50" s="28">
        <f>求节点($AT$5:$AT$10,AY$5:AY$10,将星节奏统计!KD49)</f>
        <v>0</v>
      </c>
      <c r="LB50" s="28">
        <f>求节点($AT$5:$AT$10,AZ$5:AZ$10,将星节奏统计!KE49)</f>
        <v>0</v>
      </c>
      <c r="LC50" s="28">
        <f>求节点($AT$5:$AT$10,BA$5:BA$10,将星节奏统计!KF49)</f>
        <v>0</v>
      </c>
      <c r="LD50" s="28">
        <f>求节点($AT$5:$AT$10,BB$5:BB$10,将星节奏统计!KG49)</f>
        <v>0</v>
      </c>
      <c r="LE50" s="28">
        <f>求节点($AT$5:$AT$10,BC$5:BC$10,将星节奏统计!KH49)</f>
        <v>0</v>
      </c>
      <c r="LF50" s="28">
        <f>求节点($AT$5:$AT$10,BD$5:BD$10,将星节奏统计!KI49)</f>
        <v>0</v>
      </c>
      <c r="LG50" s="28">
        <f>求节点($AT$5:$AT$10,BE$5:BE$10,将星节奏统计!KJ49)</f>
        <v>0</v>
      </c>
      <c r="LH50" s="28">
        <f>求节点($AT$5:$AT$10,BF$5:BF$10,将星节奏统计!KK49)</f>
        <v>0</v>
      </c>
      <c r="LI50" s="28">
        <f>求节点($AT$5:$AT$10,BG$5:BG$10,将星节奏统计!KL49)</f>
        <v>0</v>
      </c>
      <c r="LJ50" s="28">
        <f>求节点($AT$5:$AT$10,BH$5:BH$10,将星节奏统计!KM49)</f>
        <v>0</v>
      </c>
      <c r="LK50" s="28">
        <f>求节点($AT$5:$AT$10,BI$5:BI$10,将星节奏统计!KN49)</f>
        <v>0</v>
      </c>
      <c r="LL50" s="28">
        <f>求节点($AT$5:$AT$10,BJ$5:BJ$10,将星节奏统计!KO49)</f>
        <v>0</v>
      </c>
      <c r="LM50" s="28">
        <f>求节点($AT$5:$AT$10,BK$5:BK$10,将星节奏统计!KP49)</f>
        <v>0</v>
      </c>
      <c r="LN50" s="28">
        <f>求节点($AT$5:$AT$10,BL$5:BL$10,将星节奏统计!KQ49)</f>
        <v>0.76607165917001396</v>
      </c>
      <c r="LO50" s="28">
        <f>求节点($AT$5:$AT$10,BM$5:BM$10,将星节奏统计!KR49)</f>
        <v>0.5324411329983938</v>
      </c>
      <c r="LP50" s="28">
        <f>求节点($AT$5:$AT$10,BN$5:BN$10,将星节奏统计!KS49)</f>
        <v>0.6</v>
      </c>
      <c r="LQ50" s="28">
        <f>求节点($AT$5:$AT$10,BO$5:BO$10,将星节奏统计!KT49)</f>
        <v>0</v>
      </c>
      <c r="LR50" s="28">
        <f>求节点($AT$5:$AT$10,BP$5:BP$10,将星节奏统计!KU49)</f>
        <v>0.58786749885816048</v>
      </c>
      <c r="LS50" s="28">
        <f>求节点($AT$5:$AT$10,BQ$5:BQ$10,将星节奏统计!KV49)</f>
        <v>0.3919116659054403</v>
      </c>
      <c r="LT50" s="28">
        <f>求节点($AT$5:$AT$10,BR$5:BR$10,将星节奏统计!KW49)</f>
        <v>0.9</v>
      </c>
      <c r="LU50" s="28">
        <f>求节点($AT$5:$AT$10,BS$5:BS$10,将星节奏统计!KX49)</f>
        <v>0</v>
      </c>
      <c r="LV50" s="28">
        <f>求节点($AT$5:$AT$10,BT$5:BT$10,将星节奏统计!KY49)</f>
        <v>0.3919116659054403</v>
      </c>
      <c r="LW50" s="28">
        <f>求节点($AT$5:$AT$10,BU$5:BU$10,将星节奏统计!KZ49)</f>
        <v>0.1</v>
      </c>
      <c r="LX50" s="28">
        <f>求节点($AT$5:$AT$10,BV$5:BV$10,将星节奏统计!LA49)</f>
        <v>0.43292472078581234</v>
      </c>
      <c r="LY50" s="28">
        <f>求节点($AT$5:$AT$10,BW$5:BW$10,将星节奏统计!LB49)</f>
        <v>5.1543162315219618E-2</v>
      </c>
      <c r="LZ50" s="28">
        <f>求节点($AT$5:$AT$10,BX$5:BX$10,将星节奏统计!LC49)</f>
        <v>3.2214476447012266E-2</v>
      </c>
      <c r="MA50" s="28">
        <f>求节点($AT$5:$AT$10,BY$5:BY$10,将星节奏统计!LD49)</f>
        <v>5.1543162315219618E-2</v>
      </c>
      <c r="MB50" s="28">
        <f>求节点($AT$5:$AT$10,BZ$5:BZ$10,将星节奏统计!LE49)</f>
        <v>3.2214476447012266E-2</v>
      </c>
      <c r="MC50" s="28">
        <f>求节点($AT$5:$AT$10,CA$5:CA$10,将星节奏统计!LF49)</f>
        <v>6.4428952894024533E-2</v>
      </c>
      <c r="MD50" s="28">
        <f>求节点($AT$5:$AT$10,CB$5:CB$10,将星节奏统计!LG49)</f>
        <v>6.4428952894024533E-2</v>
      </c>
      <c r="ME50" s="28">
        <f>求节点($AT$5:$AT$10,CC$5:CC$10,将星节奏统计!LH49)</f>
        <v>6.4428952894024533E-2</v>
      </c>
      <c r="MF50" s="28">
        <f>求节点($AT$5:$AT$10,CD$5:CD$10,将星节奏统计!LI49)</f>
        <v>6.4428952894024533E-2</v>
      </c>
      <c r="MG50" s="28">
        <f>求节点($AT$5:$AT$10,CE$5:CE$10,将星节奏统计!LJ49)</f>
        <v>3.8657371736414717E-2</v>
      </c>
      <c r="MH50" s="28">
        <f>求节点($AT$5:$AT$10,CF$5:CF$10,将星节奏统计!LK49)</f>
        <v>3.8657371736414717E-2</v>
      </c>
      <c r="MI50" s="28">
        <f>求节点($AT$5:$AT$10,CG$5:CG$10,将星节奏统计!LL49)</f>
        <v>3.8657371736414717E-2</v>
      </c>
      <c r="MJ50" s="28">
        <f>求节点($AT$5:$AT$10,CH$5:CH$10,将星节奏统计!LM49)</f>
        <v>3.8657371736414717E-2</v>
      </c>
      <c r="MK50" s="28">
        <f>求节点($AT$5:$AT$10,CI$5:CI$10,将星节奏统计!LN49)</f>
        <v>5.1543162315219618E-2</v>
      </c>
      <c r="ML50" s="28">
        <f>求节点($AT$5:$AT$10,CJ$5:CJ$10,将星节奏统计!LO49)</f>
        <v>3.2214476447012266E-2</v>
      </c>
      <c r="MM50" s="28">
        <f>求节点($AT$5:$AT$10,CK$5:CK$10,将星节奏统计!LP49)</f>
        <v>0</v>
      </c>
      <c r="MN50" s="28">
        <f>求节点($AT$5:$AT$10,CL$5:CL$10,将星节奏统计!LQ49)</f>
        <v>0</v>
      </c>
      <c r="MO50" s="28">
        <f>求节点($AT$5:$AT$10,CM$5:CM$10,将星节奏统计!LR49)</f>
        <v>0</v>
      </c>
      <c r="MP50" s="28">
        <f>求节点($AT$5:$AT$10,CN$5:CN$10,将星节奏统计!LS49)</f>
        <v>0</v>
      </c>
      <c r="MQ50" s="28">
        <f>求节点($AT$5:$AT$10,CO$5:CO$10,将星节奏统计!LT49)</f>
        <v>0</v>
      </c>
      <c r="MR50" s="28">
        <f>求节点($AT$5:$AT$10,CP$5:CP$10,将星节奏统计!LU49)</f>
        <v>0</v>
      </c>
      <c r="MS50" s="28">
        <f>求节点($AT$5:$AT$10,CQ$5:CQ$10,将星节奏统计!LV49)</f>
        <v>0</v>
      </c>
      <c r="MT50" s="28">
        <f>求节点($AT$5:$AT$10,CR$5:CR$10,将星节奏统计!LW49)</f>
        <v>0</v>
      </c>
      <c r="MU50" s="28">
        <f>求节点($AT$5:$AT$10,CS$5:CS$10,将星节奏统计!LX49)</f>
        <v>0</v>
      </c>
      <c r="MV50" s="28">
        <f>求节点($AT$17:$AT$22,AV$17:AV$22,将星节奏统计!MA49)</f>
        <v>0</v>
      </c>
      <c r="MW50" s="28">
        <f>求节点($AT$17:$AT$22,AW$17:AW$22,将星节奏统计!MB49)</f>
        <v>0</v>
      </c>
      <c r="MX50" s="28">
        <f>求节点($AT$17:$AT$22,AX$17:AX$22,将星节奏统计!MC49)</f>
        <v>0</v>
      </c>
      <c r="MY50" s="28">
        <f>求节点($AT$17:$AT$22,AY$17:AY$22,将星节奏统计!MD49)</f>
        <v>0</v>
      </c>
      <c r="MZ50" s="28">
        <f>求节点($AT$17:$AT$22,AZ$17:AZ$22,将星节奏统计!ME49)</f>
        <v>0</v>
      </c>
      <c r="NA50" s="28">
        <f>求节点($AT$17:$AT$22,BA$17:BA$22,将星节奏统计!MF49)</f>
        <v>0</v>
      </c>
      <c r="NB50" s="28">
        <f>求节点($AT$17:$AT$22,BB$17:BB$22,将星节奏统计!MG49)</f>
        <v>0</v>
      </c>
      <c r="NC50" s="28">
        <f>求节点($AT$17:$AT$22,BC$17:BC$22,将星节奏统计!MH49)</f>
        <v>0</v>
      </c>
      <c r="ND50" s="28">
        <f>求节点($AT$17:$AT$22,BD$17:BD$22,将星节奏统计!MI49)</f>
        <v>0</v>
      </c>
      <c r="NE50" s="28">
        <f>求节点($AT$17:$AT$22,BE$17:BE$22,将星节奏统计!MJ49)</f>
        <v>0</v>
      </c>
      <c r="NF50" s="28">
        <f>求节点($AT$17:$AT$22,BF$17:BF$22,将星节奏统计!MK49)</f>
        <v>0</v>
      </c>
      <c r="NG50" s="28">
        <f>求节点($AT$17:$AT$22,BG$17:BG$22,将星节奏统计!ML49)</f>
        <v>0</v>
      </c>
      <c r="NH50" s="28">
        <f>求节点($AT$17:$AT$22,BH$17:BH$22,将星节奏统计!MM49)</f>
        <v>0</v>
      </c>
      <c r="NI50" s="28">
        <f>求节点($AT$17:$AT$22,BI$17:BI$22,将星节奏统计!MN49)</f>
        <v>0</v>
      </c>
      <c r="NJ50" s="28">
        <f>求节点($AT$17:$AT$22,BJ$17:BJ$22,将星节奏统计!MO49)</f>
        <v>0</v>
      </c>
      <c r="NK50" s="28">
        <f>求节点($AT$17:$AT$22,BK$17:BK$22,将星节奏统计!MP49)</f>
        <v>0</v>
      </c>
      <c r="NL50" s="28">
        <f>求节点($AT$17:$AT$22,BL$17:BL$22,将星节奏统计!MQ49)</f>
        <v>0</v>
      </c>
      <c r="NM50" s="28">
        <f>求节点($AT$17:$AT$22,BM$17:BM$22,将星节奏统计!MR49)</f>
        <v>0</v>
      </c>
      <c r="NN50" s="28">
        <f>求节点($AT$17:$AT$22,BN$17:BN$22,将星节奏统计!MS49)</f>
        <v>0</v>
      </c>
      <c r="NO50" s="28">
        <f>求节点($AT$17:$AT$22,BO$17:BO$22,将星节奏统计!MT49)</f>
        <v>0</v>
      </c>
      <c r="NP50" s="28">
        <f>求节点($AT$5:$AT$10,AV$5:AV$10,将星节奏统计!MX49)</f>
        <v>0.1</v>
      </c>
      <c r="NQ50" s="28">
        <f>求节点($AT$5:$AT$10,AW$5:AW$10,将星节奏统计!MY49)</f>
        <v>0.1</v>
      </c>
      <c r="NR50" s="28">
        <f>求节点($AT$5:$AT$10,AX$5:AX$10,将星节奏统计!MZ49)</f>
        <v>5.4148114429718903E-2</v>
      </c>
      <c r="NS50" s="28">
        <f>求节点($AT$5:$AT$10,AY$5:AY$10,将星节奏统计!NA49)</f>
        <v>0</v>
      </c>
      <c r="NT50" s="28">
        <f>求节点($AT$5:$AT$10,AZ$5:AZ$10,将星节奏统计!NB49)</f>
        <v>0</v>
      </c>
      <c r="NU50" s="28">
        <f>求节点($AT$5:$AT$10,BA$5:BA$10,将星节奏统计!NC49)</f>
        <v>0</v>
      </c>
      <c r="NV50" s="28">
        <f>求节点($AT$5:$AT$10,BB$5:BB$10,将星节奏统计!ND49)</f>
        <v>0</v>
      </c>
      <c r="NW50" s="28">
        <f>求节点($AT$5:$AT$10,BC$5:BC$10,将星节奏统计!NE49)</f>
        <v>0</v>
      </c>
      <c r="NX50" s="28">
        <f>求节点($AT$5:$AT$10,BD$5:BD$10,将星节奏统计!NF49)</f>
        <v>0</v>
      </c>
      <c r="NY50" s="28">
        <f>求节点($AT$5:$AT$10,BE$5:BE$10,将星节奏统计!NG49)</f>
        <v>0</v>
      </c>
      <c r="NZ50" s="28">
        <f>求节点($AT$5:$AT$10,BF$5:BF$10,将星节奏统计!NH49)</f>
        <v>0</v>
      </c>
      <c r="OA50" s="28">
        <f>求节点($AT$5:$AT$10,BG$5:BG$10,将星节奏统计!NI49)</f>
        <v>0</v>
      </c>
      <c r="OB50" s="28">
        <f>求节点($AT$5:$AT$10,BH$5:BH$10,将星节奏统计!NJ49)</f>
        <v>0</v>
      </c>
      <c r="OC50" s="28">
        <f>求节点($AT$5:$AT$10,BI$5:BI$10,将星节奏统计!NK49)</f>
        <v>0</v>
      </c>
      <c r="OD50" s="28">
        <f>求节点($AT$5:$AT$10,BJ$5:BJ$10,将星节奏统计!NL49)</f>
        <v>0</v>
      </c>
      <c r="OE50" s="28">
        <f>求节点($AT$5:$AT$10,BK$5:BK$10,将星节奏统计!NM49)</f>
        <v>0</v>
      </c>
      <c r="OF50" s="28">
        <f>求节点($AT$5:$AT$10,BL$5:BL$10,将星节奏统计!NN49)</f>
        <v>0.9</v>
      </c>
      <c r="OG50" s="28">
        <f>求节点($AT$5:$AT$10,BM$5:BM$10,将星节奏统计!NO49)</f>
        <v>0.58431985433638567</v>
      </c>
      <c r="OH50" s="28">
        <f>求节点($AT$5:$AT$10,BN$5:BN$10,将星节奏统计!NP49)</f>
        <v>0.6</v>
      </c>
      <c r="OI50" s="28">
        <f>求节点($AT$5:$AT$10,BO$5:BO$10,将星节奏统计!NQ49)</f>
        <v>0</v>
      </c>
      <c r="OJ50" s="28">
        <f>求节点($AT$5:$AT$10,BP$5:BP$10,将星节奏统计!NR49)</f>
        <v>0.73938419520111232</v>
      </c>
      <c r="OK50" s="28">
        <f>求节点($AT$5:$AT$10,BQ$5:BQ$10,将星节奏统计!NS49)</f>
        <v>0.49292279680074158</v>
      </c>
      <c r="OL50" s="28">
        <f>求节点($AT$5:$AT$10,BR$5:BR$10,将星节奏统计!NT49)</f>
        <v>0.9</v>
      </c>
      <c r="OM50" s="28">
        <f>求节点($AT$5:$AT$10,BS$5:BS$10,将星节奏统计!NU49)</f>
        <v>0</v>
      </c>
      <c r="ON50" s="28">
        <f>求节点($AT$5:$AT$10,BT$5:BT$10,将星节奏统计!NV49)</f>
        <v>0.49292279680074158</v>
      </c>
      <c r="OO50" s="28">
        <f>求节点($AT$5:$AT$10,BU$5:BU$10,将星节奏统计!NW49)</f>
        <v>0.1</v>
      </c>
      <c r="OP50" s="28">
        <f>求节点($AT$5:$AT$10,BV$5:BV$10,将星节奏统计!NX49)</f>
        <v>0.54270136897256682</v>
      </c>
      <c r="OQ50" s="28">
        <f>求节点($AT$5:$AT$10,BW$5:BW$10,将星节奏统计!NY49)</f>
        <v>7.3031180707535934E-2</v>
      </c>
      <c r="OR50" s="28">
        <f>求节点($AT$5:$AT$10,BX$5:BX$10,将星节奏统计!NZ49)</f>
        <v>4.564448794220996E-2</v>
      </c>
      <c r="OS50" s="28">
        <f>求节点($AT$5:$AT$10,BY$5:BY$10,将星节奏统计!OA49)</f>
        <v>7.3031180707535934E-2</v>
      </c>
      <c r="OT50" s="28">
        <f>求节点($AT$5:$AT$10,BZ$5:BZ$10,将星节奏统计!OB49)</f>
        <v>4.564448794220996E-2</v>
      </c>
      <c r="OU50" s="28">
        <f>求节点($AT$5:$AT$10,CA$5:CA$10,将星节奏统计!OC49)</f>
        <v>9.1288975884419921E-2</v>
      </c>
      <c r="OV50" s="28">
        <f>求节点($AT$5:$AT$10,CB$5:CB$10,将星节奏统计!OD49)</f>
        <v>9.1288975884419921E-2</v>
      </c>
      <c r="OW50" s="28">
        <f>求节点($AT$5:$AT$10,CC$5:CC$10,将星节奏统计!OE49)</f>
        <v>9.1288975884419921E-2</v>
      </c>
      <c r="OX50" s="28">
        <f>求节点($AT$5:$AT$10,CD$5:CD$10,将星节奏统计!OF49)</f>
        <v>9.1288975884419921E-2</v>
      </c>
      <c r="OY50" s="28">
        <f>求节点($AT$5:$AT$10,CE$5:CE$10,将星节奏统计!OG49)</f>
        <v>5.4773385530651947E-2</v>
      </c>
      <c r="OZ50" s="28">
        <f>求节点($AT$5:$AT$10,CF$5:CF$10,将星节奏统计!OH49)</f>
        <v>5.4773385530651947E-2</v>
      </c>
      <c r="PA50" s="28">
        <f>求节点($AT$5:$AT$10,CG$5:CG$10,将星节奏统计!OI49)</f>
        <v>5.4773385530651947E-2</v>
      </c>
      <c r="PB50" s="28">
        <f>求节点($AT$5:$AT$10,CH$5:CH$10,将星节奏统计!OJ49)</f>
        <v>5.4773385530651947E-2</v>
      </c>
      <c r="PC50" s="28">
        <f>求节点($AT$5:$AT$10,CI$5:CI$10,将星节奏统计!OK49)</f>
        <v>7.3031180707535934E-2</v>
      </c>
      <c r="PD50" s="28">
        <f>求节点($AT$5:$AT$10,CJ$5:CJ$10,将星节奏统计!OL49)</f>
        <v>4.564448794220996E-2</v>
      </c>
      <c r="PE50" s="28">
        <f>求节点($AT$5:$AT$10,CK$5:CK$10,将星节奏统计!OM49)</f>
        <v>0</v>
      </c>
      <c r="PF50" s="28">
        <f>求节点($AT$5:$AT$10,CL$5:CL$10,将星节奏统计!ON49)</f>
        <v>0</v>
      </c>
      <c r="PG50" s="28">
        <f>求节点($AT$5:$AT$10,CM$5:CM$10,将星节奏统计!OO49)</f>
        <v>0</v>
      </c>
      <c r="PH50" s="28">
        <f>求节点($AT$5:$AT$10,CN$5:CN$10,将星节奏统计!OP49)</f>
        <v>0</v>
      </c>
      <c r="PI50" s="28">
        <f>求节点($AT$5:$AT$10,CO$5:CO$10,将星节奏统计!OQ49)</f>
        <v>0</v>
      </c>
      <c r="PJ50" s="28">
        <f>求节点($AT$5:$AT$10,CP$5:CP$10,将星节奏统计!OR49)</f>
        <v>0</v>
      </c>
      <c r="PK50" s="28">
        <f>求节点($AT$5:$AT$10,CQ$5:CQ$10,将星节奏统计!OS49)</f>
        <v>0</v>
      </c>
      <c r="PL50" s="28">
        <f>求节点($AT$5:$AT$10,CR$5:CR$10,将星节奏统计!OT49)</f>
        <v>0</v>
      </c>
      <c r="PM50" s="28">
        <f>求节点($AT$5:$AT$10,CS$5:CS$10,将星节奏统计!OU49)</f>
        <v>0</v>
      </c>
      <c r="PN50" s="28">
        <f>求节点($AT$17:$AT$22,AV$17:AV$22,将星节奏统计!OX49)</f>
        <v>0</v>
      </c>
      <c r="PO50" s="28">
        <f>求节点($AT$17:$AT$22,AW$17:AW$22,将星节奏统计!OY49)</f>
        <v>0</v>
      </c>
      <c r="PP50" s="28">
        <f>求节点($AT$17:$AT$22,AX$17:AX$22,将星节奏统计!OZ49)</f>
        <v>0</v>
      </c>
      <c r="PQ50" s="28">
        <f>求节点($AT$17:$AT$22,AY$17:AY$22,将星节奏统计!PA49)</f>
        <v>1.0842582262186873E-5</v>
      </c>
      <c r="PR50" s="28">
        <f>求节点($AT$17:$AT$22,AZ$17:AZ$22,将星节奏统计!PB49)</f>
        <v>1.6263873393280309E-5</v>
      </c>
      <c r="PS50" s="28">
        <f>求节点($AT$17:$AT$22,BA$17:BA$22,将星节奏统计!PC49)</f>
        <v>1.6263873393280309E-5</v>
      </c>
      <c r="PT50" s="28">
        <f>求节点($AT$17:$AT$22,BB$17:BB$22,将星节奏统计!PD49)</f>
        <v>2.464223241406549E-5</v>
      </c>
      <c r="PU50" s="28">
        <f>求节点($AT$17:$AT$22,BC$17:BC$22,将星节奏统计!PE49)</f>
        <v>0</v>
      </c>
      <c r="PV50" s="28">
        <f>求节点($AT$17:$AT$22,BD$17:BD$22,将星节奏统计!PF49)</f>
        <v>1.6263873393280309E-5</v>
      </c>
      <c r="PW50" s="28">
        <f>求节点($AT$17:$AT$22,BE$17:BE$22,将星节奏统计!PG49)</f>
        <v>0</v>
      </c>
      <c r="PX50" s="28">
        <f>求节点($AT$17:$AT$22,BF$17:BF$22,将星节奏统计!PH49)</f>
        <v>0</v>
      </c>
      <c r="PY50" s="28">
        <f>求节点($AT$17:$AT$22,BG$17:BG$22,将星节奏统计!PI49)</f>
        <v>0</v>
      </c>
      <c r="PZ50" s="28">
        <f>求节点($AT$17:$AT$22,BH$17:BH$22,将星节奏统计!PJ49)</f>
        <v>0</v>
      </c>
      <c r="QA50" s="28">
        <f>求节点($AT$17:$AT$22,BI$17:BI$22,将星节奏统计!PK49)</f>
        <v>0</v>
      </c>
      <c r="QB50" s="28">
        <f>求节点($AT$17:$AT$22,BJ$17:BJ$22,将星节奏统计!PL49)</f>
        <v>0</v>
      </c>
      <c r="QC50" s="28">
        <f>求节点($AT$17:$AT$22,BK$17:BK$22,将星节奏统计!PM49)</f>
        <v>0</v>
      </c>
      <c r="QD50" s="28">
        <f>求节点($AT$17:$AT$22,BL$17:BL$22,将星节奏统计!PN49)</f>
        <v>0</v>
      </c>
      <c r="QE50" s="28">
        <f>求节点($AT$17:$AT$22,BM$17:BM$22,将星节奏统计!PO49)</f>
        <v>0</v>
      </c>
      <c r="QF50" s="28">
        <f>求节点($AT$17:$AT$22,BN$17:BN$22,将星节奏统计!PP49)</f>
        <v>0</v>
      </c>
      <c r="QG50" s="28">
        <f>求节点($AT$17:$AT$22,BO$17:BO$22,将星节奏统计!PQ49)</f>
        <v>0</v>
      </c>
      <c r="QJ50" s="3">
        <v>46</v>
      </c>
      <c r="QK50" s="28">
        <f t="shared" ca="1" si="61"/>
        <v>0.40714746221085218</v>
      </c>
      <c r="QL50" s="28">
        <f t="shared" ca="1" si="61"/>
        <v>0.45307040596301185</v>
      </c>
      <c r="QM50" s="28">
        <f t="shared" ca="1" si="61"/>
        <v>0.5265221673251399</v>
      </c>
      <c r="QN50" s="28">
        <f t="shared" ca="1" si="61"/>
        <v>0.76102402565066651</v>
      </c>
      <c r="QO50" s="28">
        <f t="shared" ca="1" si="61"/>
        <v>0.8722149882687944</v>
      </c>
      <c r="QP50" s="28">
        <f t="shared" ca="1" si="62"/>
        <v>4.6933013228738635E-2</v>
      </c>
      <c r="QQ50" s="28">
        <f t="shared" ca="1" si="62"/>
        <v>5.7112362131917047E-2</v>
      </c>
      <c r="QR50" s="28">
        <f t="shared" ca="1" si="62"/>
        <v>7.8839807242449433E-2</v>
      </c>
      <c r="QS50" s="28">
        <f t="shared" ca="1" si="62"/>
        <v>0.15462948694565887</v>
      </c>
      <c r="QT50" s="28">
        <f t="shared" ca="1" si="62"/>
        <v>0.21909354212260779</v>
      </c>
      <c r="QU50" s="28">
        <f t="shared" ca="1" si="63"/>
        <v>8.8029618975663901E-2</v>
      </c>
      <c r="QV50" s="28">
        <f t="shared" ca="1" si="63"/>
        <v>9.4428690030247231E-2</v>
      </c>
      <c r="QW50" s="28">
        <f t="shared" ca="1" si="63"/>
        <v>0.1</v>
      </c>
      <c r="QX50" s="28">
        <f t="shared" ca="1" si="63"/>
        <v>0.1</v>
      </c>
      <c r="QY50" s="28">
        <f t="shared" ca="1" si="63"/>
        <v>0.1</v>
      </c>
      <c r="QZ50" s="28">
        <f t="shared" ca="1" si="64"/>
        <v>0.25341841415142646</v>
      </c>
      <c r="RA50" s="28">
        <f t="shared" ca="1" si="64"/>
        <v>0.28461468860453809</v>
      </c>
      <c r="RB50" s="28">
        <f t="shared" ca="1" si="64"/>
        <v>0.34239532129546035</v>
      </c>
      <c r="RC50" s="28">
        <f t="shared" ca="1" si="64"/>
        <v>0.49284438488558791</v>
      </c>
      <c r="RD50" s="28">
        <f t="shared" ca="1" si="64"/>
        <v>0.58691012617416449</v>
      </c>
      <c r="RE50" s="28">
        <f t="shared" ca="1" si="65"/>
        <v>2.9333133267961657E-2</v>
      </c>
      <c r="RF50" s="28">
        <f t="shared" ca="1" si="65"/>
        <v>3.5695226332448149E-2</v>
      </c>
      <c r="RG50" s="28">
        <f t="shared" ca="1" si="65"/>
        <v>4.9274879526530889E-2</v>
      </c>
      <c r="RH50" s="28">
        <f t="shared" ca="1" si="65"/>
        <v>9.6643429341036799E-2</v>
      </c>
      <c r="RI50" s="28">
        <f t="shared" ca="1" si="65"/>
        <v>0.13693346382662988</v>
      </c>
      <c r="RJ50" s="28">
        <f t="shared" ca="1" si="66"/>
        <v>2.3588951702522079E-5</v>
      </c>
      <c r="RK50" s="28">
        <f t="shared" ca="1" si="66"/>
        <v>0</v>
      </c>
      <c r="RL50" s="28">
        <f t="shared" ca="1" si="66"/>
        <v>2.0611173782911045E-5</v>
      </c>
      <c r="RM50" s="28">
        <f t="shared" ca="1" si="66"/>
        <v>0</v>
      </c>
      <c r="RN50" s="28">
        <f t="shared" ca="1" si="66"/>
        <v>1.7003140365703245E-5</v>
      </c>
      <c r="RO50" s="28">
        <f t="shared" ca="1" si="67"/>
        <v>2.2563345106762361E-5</v>
      </c>
      <c r="RP50" s="28">
        <f t="shared" ca="1" si="67"/>
        <v>0</v>
      </c>
      <c r="RQ50" s="28">
        <f t="shared" ca="1" si="67"/>
        <v>1.9715035792351732E-5</v>
      </c>
      <c r="RR50" s="28">
        <f t="shared" ca="1" si="67"/>
        <v>0</v>
      </c>
      <c r="RS50" s="28">
        <f t="shared" ca="1" si="67"/>
        <v>1.6263873393280309E-5</v>
      </c>
      <c r="RT50" s="28">
        <f t="shared" ca="1" si="68"/>
        <v>4.717766053301356E-2</v>
      </c>
      <c r="RU50" s="28">
        <f t="shared" ca="1" si="68"/>
        <v>5.4518191030806511E-2</v>
      </c>
      <c r="RV50" s="28">
        <f t="shared" ca="1" si="68"/>
        <v>6.833423143867233E-2</v>
      </c>
      <c r="RW50" s="28">
        <f t="shared" ca="1" si="68"/>
        <v>9.3451917472686483E-2</v>
      </c>
      <c r="RX50" s="28">
        <f t="shared" ca="1" si="68"/>
        <v>0.1</v>
      </c>
      <c r="RY50" s="28">
        <f t="shared" ca="1" si="69"/>
        <v>0.10607517773407069</v>
      </c>
      <c r="RZ50" s="28">
        <f t="shared" ca="1" si="69"/>
        <v>0.11606846982561422</v>
      </c>
      <c r="SA50" s="28">
        <f t="shared" ca="1" si="69"/>
        <v>0.12459758681022294</v>
      </c>
      <c r="SB50" s="28">
        <f t="shared" ca="1" si="69"/>
        <v>0.1421391511570356</v>
      </c>
      <c r="SC50" s="28">
        <f t="shared" ca="1" si="69"/>
        <v>0.1541481144297189</v>
      </c>
    </row>
    <row r="51" spans="12:497" x14ac:dyDescent="0.2">
      <c r="L51" s="5">
        <v>1</v>
      </c>
      <c r="M51" s="59">
        <v>48</v>
      </c>
      <c r="N51" s="59" t="s">
        <v>604</v>
      </c>
      <c r="O51" s="59">
        <f>IF(将星标签统计!K50="",0,1)</f>
        <v>0</v>
      </c>
      <c r="P51" s="59" t="s">
        <v>444</v>
      </c>
      <c r="Q51" s="39">
        <v>1</v>
      </c>
      <c r="R51" s="40">
        <f t="shared" si="59"/>
        <v>1</v>
      </c>
      <c r="S51" s="55">
        <f t="shared" si="70"/>
        <v>0</v>
      </c>
      <c r="T51" s="55">
        <v>0</v>
      </c>
      <c r="U51" s="55">
        <v>0</v>
      </c>
      <c r="V51" s="55">
        <v>0</v>
      </c>
      <c r="W51" s="55">
        <v>0</v>
      </c>
      <c r="X51" s="55">
        <v>0</v>
      </c>
      <c r="Y51" s="55">
        <v>0</v>
      </c>
      <c r="AC51" s="5">
        <v>0</v>
      </c>
      <c r="AD51" s="5">
        <v>48</v>
      </c>
      <c r="AE51" s="5" t="str">
        <f>IF(将星标签统计!BF50="","",将星标签统计!BF50)</f>
        <v/>
      </c>
      <c r="AF51" s="5">
        <f>IF(将星标签统计!CA50=0,0,1)</f>
        <v>0</v>
      </c>
      <c r="AH51" s="5">
        <f t="shared" si="25"/>
        <v>0</v>
      </c>
      <c r="AI51" s="28">
        <f t="shared" si="60"/>
        <v>0</v>
      </c>
      <c r="AJ51" s="55">
        <f t="shared" si="26"/>
        <v>0</v>
      </c>
      <c r="AU51" s="28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U51" s="3">
        <v>47</v>
      </c>
      <c r="CV51" s="28">
        <f>求节点($AT$5:$AT$10,AV$5:AV$10,将星节奏统计!BJ50)</f>
        <v>4.8944643319477482E-2</v>
      </c>
      <c r="CW51" s="28">
        <f>求节点($AT$5:$AT$10,AW$5:AW$10,将星节奏统计!BK50)</f>
        <v>8.973398612319522E-2</v>
      </c>
      <c r="CX51" s="28">
        <f>求节点($AT$5:$AT$10,AX$5:AX$10,将星节奏统计!BL50)</f>
        <v>1.6559259143557027E-2</v>
      </c>
      <c r="CY51" s="28">
        <f>求节点($AT$5:$AT$10,AY$5:AY$10,将星节奏统计!BM50)</f>
        <v>0</v>
      </c>
      <c r="CZ51" s="28">
        <f>求节点($AT$5:$AT$10,AZ$5:AZ$10,将星节奏统计!BN50)</f>
        <v>0</v>
      </c>
      <c r="DA51" s="28">
        <f>求节点($AT$5:$AT$10,BA$5:BA$10,将星节奏统计!BO50)</f>
        <v>0</v>
      </c>
      <c r="DB51" s="28">
        <f>求节点($AT$5:$AT$10,BB$5:BB$10,将星节奏统计!BP50)</f>
        <v>0</v>
      </c>
      <c r="DC51" s="28">
        <f>求节点($AT$5:$AT$10,BC$5:BC$10,将星节奏统计!BQ50)</f>
        <v>0</v>
      </c>
      <c r="DD51" s="28">
        <f>求节点($AT$5:$AT$10,BD$5:BD$10,将星节奏统计!BR50)</f>
        <v>0</v>
      </c>
      <c r="DE51" s="28">
        <f>求节点($AT$5:$AT$10,BE$5:BE$10,将星节奏统计!BS50)</f>
        <v>0</v>
      </c>
      <c r="DF51" s="28">
        <f>求节点($AT$5:$AT$10,BF$5:BF$10,将星节奏统计!BT50)</f>
        <v>0</v>
      </c>
      <c r="DG51" s="28">
        <f>求节点($AT$5:$AT$10,BG$5:BG$10,将星节奏统计!BU50)</f>
        <v>0</v>
      </c>
      <c r="DH51" s="28">
        <f>求节点($AT$5:$AT$10,BH$5:BH$10,将星节奏统计!BV50)</f>
        <v>0</v>
      </c>
      <c r="DI51" s="28">
        <f>求节点($AT$5:$AT$10,BI$5:BI$10,将星节奏统计!BW50)</f>
        <v>0</v>
      </c>
      <c r="DJ51" s="28">
        <f>求节点($AT$5:$AT$10,BJ$5:BJ$10,将星节奏统计!BX50)</f>
        <v>0</v>
      </c>
      <c r="DK51" s="28">
        <f>求节点($AT$5:$AT$10,BK$5:BK$10,将星节奏统计!BY50)</f>
        <v>0</v>
      </c>
      <c r="DL51" s="28">
        <f>求节点($AT$5:$AT$10,BL$5:BL$10,将星节奏统计!BZ50)</f>
        <v>0.48080913391897984</v>
      </c>
      <c r="DM51" s="28">
        <f>求节点($AT$5:$AT$10,BM$5:BM$10,将星节奏统计!CA50)</f>
        <v>0.4311851828711406</v>
      </c>
      <c r="DN51" s="28">
        <f>求节点($AT$5:$AT$10,BN$5:BN$10,将星节奏统计!CB50)</f>
        <v>0.33489898832123222</v>
      </c>
      <c r="DO51" s="28">
        <f>求节点($AT$5:$AT$10,BO$5:BO$10,将星节奏统计!CC50)</f>
        <v>0</v>
      </c>
      <c r="DP51" s="28">
        <f>求节点($AT$5:$AT$10,BP$5:BP$10,将星节奏统计!CD50)</f>
        <v>0.25576190327430465</v>
      </c>
      <c r="DQ51" s="28">
        <f>求节点($AT$5:$AT$10,BQ$5:BQ$10,将星节奏统计!CE50)</f>
        <v>0.17050793551620308</v>
      </c>
      <c r="DR51" s="28">
        <f>求节点($AT$5:$AT$10,BR$5:BR$10,将星节奏统计!CF50)</f>
        <v>0.4311851828711406</v>
      </c>
      <c r="DS51" s="28">
        <f>求节点($AT$5:$AT$10,BS$5:BS$10,将星节奏统计!CG50)</f>
        <v>0</v>
      </c>
      <c r="DT51" s="28">
        <f>求节点($AT$5:$AT$10,BT$5:BT$10,将星节奏统计!CH50)</f>
        <v>0.17050793551620308</v>
      </c>
      <c r="DU51" s="28">
        <f>求节点($AT$5:$AT$10,BU$5:BU$10,将星节奏统计!CI50)</f>
        <v>9.192146340926656E-2</v>
      </c>
      <c r="DV51" s="28">
        <f>求节点($AT$5:$AT$10,BV$5:BV$10,将星节奏统计!CJ50)</f>
        <v>0.31841321596893135</v>
      </c>
      <c r="DW51" s="28">
        <f>求节点($AT$5:$AT$10,BW$5:BW$10,将星节奏统计!CK50)</f>
        <v>1.6461114963339241E-2</v>
      </c>
      <c r="DX51" s="28">
        <f>求节点($AT$5:$AT$10,BX$5:BX$10,将星节奏统计!CL50)</f>
        <v>1.0288196852087025E-2</v>
      </c>
      <c r="DY51" s="28">
        <f>求节点($AT$5:$AT$10,BY$5:BY$10,将星节奏统计!CM50)</f>
        <v>1.6461114963339241E-2</v>
      </c>
      <c r="DZ51" s="28">
        <f>求节点($AT$5:$AT$10,BZ$5:BZ$10,将星节奏统计!CN50)</f>
        <v>1.0288196852087025E-2</v>
      </c>
      <c r="EA51" s="28">
        <f>求节点($AT$5:$AT$10,CA$5:CA$10,将星节奏统计!CO50)</f>
        <v>2.0576393704174051E-2</v>
      </c>
      <c r="EB51" s="28">
        <f>求节点($AT$5:$AT$10,CB$5:CB$10,将星节奏统计!CP50)</f>
        <v>2.0576393704174051E-2</v>
      </c>
      <c r="EC51" s="28">
        <f>求节点($AT$5:$AT$10,CC$5:CC$10,将星节奏统计!CQ50)</f>
        <v>2.0576393704174051E-2</v>
      </c>
      <c r="ED51" s="28">
        <f>求节点($AT$5:$AT$10,CD$5:CD$10,将星节奏统计!CR50)</f>
        <v>2.0576393704174051E-2</v>
      </c>
      <c r="EE51" s="28">
        <f>求节点($AT$5:$AT$10,CE$5:CE$10,将星节奏统计!CS50)</f>
        <v>1.2345836222504424E-2</v>
      </c>
      <c r="EF51" s="28">
        <f>求节点($AT$5:$AT$10,CF$5:CF$10,将星节奏统计!CT50)</f>
        <v>1.2345836222504424E-2</v>
      </c>
      <c r="EG51" s="28">
        <f>求节点($AT$5:$AT$10,CG$5:CG$10,将星节奏统计!CU50)</f>
        <v>1.2345836222504424E-2</v>
      </c>
      <c r="EH51" s="28">
        <f>求节点($AT$5:$AT$10,CH$5:CH$10,将星节奏统计!CV50)</f>
        <v>1.2345836222504424E-2</v>
      </c>
      <c r="EI51" s="28">
        <f>求节点($AT$5:$AT$10,CI$5:CI$10,将星节奏统计!CW50)</f>
        <v>1.6461114963339241E-2</v>
      </c>
      <c r="EJ51" s="28">
        <f>求节点($AT$5:$AT$10,CJ$5:CJ$10,将星节奏统计!CX50)</f>
        <v>1.0288196852087025E-2</v>
      </c>
      <c r="EK51" s="28">
        <f>求节点($AT$5:$AT$10,CK$5:CK$10,将星节奏统计!CY50)</f>
        <v>0</v>
      </c>
      <c r="EL51" s="28">
        <f>求节点($AT$5:$AT$10,CL$5:CL$10,将星节奏统计!CZ50)</f>
        <v>0</v>
      </c>
      <c r="EM51" s="28">
        <f>求节点($AT$5:$AT$10,CM$5:CM$10,将星节奏统计!DA50)</f>
        <v>0</v>
      </c>
      <c r="EN51" s="28">
        <f>求节点($AT$5:$AT$10,CN$5:CN$10,将星节奏统计!DB50)</f>
        <v>0</v>
      </c>
      <c r="EO51" s="28">
        <f>求节点($AT$5:$AT$10,CO$5:CO$10,将星节奏统计!DC50)</f>
        <v>0</v>
      </c>
      <c r="EP51" s="28">
        <f>求节点($AT$5:$AT$10,CP$5:CP$10,将星节奏统计!DD50)</f>
        <v>0</v>
      </c>
      <c r="EQ51" s="28">
        <f>求节点($AT$5:$AT$10,CQ$5:CQ$10,将星节奏统计!DE50)</f>
        <v>0</v>
      </c>
      <c r="ER51" s="28">
        <f>求节点($AT$5:$AT$10,CR$5:CR$10,将星节奏统计!DF50)</f>
        <v>0</v>
      </c>
      <c r="ES51" s="28">
        <f>求节点($AT$5:$AT$10,CS$5:CS$10,将星节奏统计!DG50)</f>
        <v>0</v>
      </c>
      <c r="ET51" s="28">
        <f>求节点($AT$17:$AT$22,AV$17:AV$22,将星节奏统计!DJ50)</f>
        <v>0</v>
      </c>
      <c r="EU51" s="28">
        <f>求节点($AT$17:$AT$22,AW$17:AW$22,将星节奏统计!DK50)</f>
        <v>0</v>
      </c>
      <c r="EV51" s="28">
        <f>求节点($AT$17:$AT$22,AX$17:AX$22,将星节奏统计!DL50)</f>
        <v>0</v>
      </c>
      <c r="EW51" s="28">
        <f>求节点($AT$17:$AT$22,AY$17:AY$22,将星节奏统计!DM50)</f>
        <v>1.6172831407888777E-5</v>
      </c>
      <c r="EX51" s="28">
        <f>求节点($AT$17:$AT$22,AZ$17:AZ$22,将星节奏统计!DN50)</f>
        <v>2.4259247111836635E-5</v>
      </c>
      <c r="EY51" s="28">
        <f>求节点($AT$17:$AT$22,BA$17:BA$22,将星节奏统计!DO50)</f>
        <v>2.4259247111836635E-5</v>
      </c>
      <c r="EZ51" s="28">
        <f>求节点($AT$17:$AT$22,BB$17:BB$22,将星节奏统计!DP50)</f>
        <v>3.675643501793377E-5</v>
      </c>
      <c r="FA51" s="28">
        <f>求节点($AT$17:$AT$22,BC$17:BC$22,将星节奏统计!DQ50)</f>
        <v>0</v>
      </c>
      <c r="FB51" s="28">
        <f>求节点($AT$17:$AT$22,BD$17:BD$22,将星节奏统计!DR50)</f>
        <v>2.4259247111836635E-5</v>
      </c>
      <c r="FC51" s="28">
        <f>求节点($AT$17:$AT$22,BE$17:BE$22,将星节奏统计!DS50)</f>
        <v>0</v>
      </c>
      <c r="FD51" s="28">
        <f>求节点($AT$17:$AT$22,BF$17:BF$22,将星节奏统计!DT50)</f>
        <v>0</v>
      </c>
      <c r="FE51" s="28">
        <f>求节点($AT$17:$AT$22,BG$17:BG$22,将星节奏统计!DU50)</f>
        <v>0</v>
      </c>
      <c r="FF51" s="28">
        <f>求节点($AT$17:$AT$22,BH$17:BH$22,将星节奏统计!DV50)</f>
        <v>0</v>
      </c>
      <c r="FG51" s="28">
        <f>求节点($AT$17:$AT$22,BI$17:BI$22,将星节奏统计!DW50)</f>
        <v>0</v>
      </c>
      <c r="FH51" s="28">
        <f>求节点($AT$17:$AT$22,BJ$17:BJ$22,将星节奏统计!DX50)</f>
        <v>0</v>
      </c>
      <c r="FI51" s="28">
        <f>求节点($AT$17:$AT$22,BK$17:BK$22,将星节奏统计!DY50)</f>
        <v>0</v>
      </c>
      <c r="FJ51" s="28">
        <f>求节点($AT$17:$AT$22,BL$17:BL$22,将星节奏统计!DZ50)</f>
        <v>0</v>
      </c>
      <c r="FK51" s="28">
        <f>求节点($AT$17:$AT$22,BM$17:BM$22,将星节奏统计!EA50)</f>
        <v>0</v>
      </c>
      <c r="FL51" s="28">
        <f>求节点($AT$17:$AT$22,BN$17:BN$22,将星节奏统计!EB50)</f>
        <v>0</v>
      </c>
      <c r="FM51" s="28">
        <f>求节点($AT$17:$AT$22,BO$17:BO$22,将星节奏统计!EC50)</f>
        <v>0</v>
      </c>
      <c r="FN51" s="28">
        <f>求节点($AT$5:$AT$10,AV$5:AV$10,将星节奏统计!EG50)</f>
        <v>5.6619231953082882E-2</v>
      </c>
      <c r="FO51" s="28">
        <f>求节点($AT$5:$AT$10,AW$5:AW$10,将星节奏统计!EH50)</f>
        <v>9.618506581246479E-2</v>
      </c>
      <c r="FP51" s="28">
        <f>求节点($AT$5:$AT$10,AX$5:AX$10,将星节奏统计!EI50)</f>
        <v>2.0091387755845385E-2</v>
      </c>
      <c r="FQ51" s="28">
        <f>求节点($AT$5:$AT$10,AY$5:AY$10,将星节奏统计!EJ50)</f>
        <v>0</v>
      </c>
      <c r="FR51" s="28">
        <f>求节点($AT$5:$AT$10,AZ$5:AZ$10,将星节奏统计!EK50)</f>
        <v>0</v>
      </c>
      <c r="FS51" s="28">
        <f>求节点($AT$5:$AT$10,BA$5:BA$10,将星节奏统计!EL50)</f>
        <v>0</v>
      </c>
      <c r="FT51" s="28">
        <f>求节点($AT$5:$AT$10,BB$5:BB$10,将星节奏统计!EM50)</f>
        <v>0</v>
      </c>
      <c r="FU51" s="28">
        <f>求节点($AT$5:$AT$10,BC$5:BC$10,将星节奏统计!EN50)</f>
        <v>0</v>
      </c>
      <c r="FV51" s="28">
        <f>求节点($AT$5:$AT$10,BD$5:BD$10,将星节奏统计!EO50)</f>
        <v>0</v>
      </c>
      <c r="FW51" s="28">
        <f>求节点($AT$5:$AT$10,BE$5:BE$10,将星节奏统计!EP50)</f>
        <v>0</v>
      </c>
      <c r="FX51" s="28">
        <f>求节点($AT$5:$AT$10,BF$5:BF$10,将星节奏统计!EQ50)</f>
        <v>0</v>
      </c>
      <c r="FY51" s="28">
        <f>求节点($AT$5:$AT$10,BG$5:BG$10,将星节奏统计!ER50)</f>
        <v>0</v>
      </c>
      <c r="FZ51" s="28">
        <f>求节点($AT$5:$AT$10,BH$5:BH$10,将星节奏统计!ES50)</f>
        <v>0</v>
      </c>
      <c r="GA51" s="28">
        <f>求节点($AT$5:$AT$10,BI$5:BI$10,将星节奏统计!ET50)</f>
        <v>0</v>
      </c>
      <c r="GB51" s="28">
        <f>求节点($AT$5:$AT$10,BJ$5:BJ$10,将星节奏统计!EU50)</f>
        <v>0</v>
      </c>
      <c r="GC51" s="28">
        <f>求节点($AT$5:$AT$10,BK$5:BK$10,将星节奏统计!EV50)</f>
        <v>0</v>
      </c>
      <c r="GD51" s="28">
        <f>求节点($AT$5:$AT$10,BL$5:BL$10,将星节奏统计!EW50)</f>
        <v>0.50314831210130539</v>
      </c>
      <c r="GE51" s="28">
        <f>求节点($AT$5:$AT$10,BM$5:BM$10,将星节奏统计!EX50)</f>
        <v>0.45630706285964051</v>
      </c>
      <c r="GF51" s="28">
        <f>求节点($AT$5:$AT$10,BN$5:BN$10,将星节奏统计!EY50)</f>
        <v>0.3835628571570483</v>
      </c>
      <c r="GG51" s="28">
        <f>求节点($AT$5:$AT$10,BO$5:BO$10,将星节奏统计!EZ50)</f>
        <v>0</v>
      </c>
      <c r="GH51" s="28">
        <f>求节点($AT$5:$AT$10,BP$5:BP$10,将星节奏统计!FA50)</f>
        <v>0.30127942858183537</v>
      </c>
      <c r="GI51" s="28">
        <f>求节点($AT$5:$AT$10,BQ$5:BQ$10,将星节奏统计!FB50)</f>
        <v>0.20085295238789028</v>
      </c>
      <c r="GJ51" s="28">
        <f>求节点($AT$5:$AT$10,BR$5:BR$10,将星节奏统计!FC50)</f>
        <v>0.49300270131573065</v>
      </c>
      <c r="GK51" s="28">
        <f>求节点($AT$5:$AT$10,BS$5:BS$10,将星节奏统计!FD50)</f>
        <v>0</v>
      </c>
      <c r="GL51" s="28">
        <f>求节点($AT$5:$AT$10,BT$5:BT$10,将星节奏统计!FE50)</f>
        <v>0.20085295238789028</v>
      </c>
      <c r="GM51" s="28">
        <f>求节点($AT$5:$AT$10,BU$5:BU$10,将星节奏统计!FF50)</f>
        <v>9.8800853702522493E-2</v>
      </c>
      <c r="GN51" s="28">
        <f>求节点($AT$5:$AT$10,BV$5:BV$10,将星节奏统计!FG50)</f>
        <v>0.32839322169615531</v>
      </c>
      <c r="GO51" s="28">
        <f>求节点($AT$5:$AT$10,BW$5:BW$10,将星节奏统计!FH50)</f>
        <v>2.0008647638864771E-2</v>
      </c>
      <c r="GP51" s="28">
        <f>求节点($AT$5:$AT$10,BX$5:BX$10,将星节奏统计!FI50)</f>
        <v>1.2505404774290484E-2</v>
      </c>
      <c r="GQ51" s="28">
        <f>求节点($AT$5:$AT$10,BY$5:BY$10,将星节奏统计!FJ50)</f>
        <v>2.0008647638864771E-2</v>
      </c>
      <c r="GR51" s="28">
        <f>求节点($AT$5:$AT$10,BZ$5:BZ$10,将星节奏统计!FK50)</f>
        <v>1.2505404774290484E-2</v>
      </c>
      <c r="GS51" s="28">
        <f>求节点($AT$5:$AT$10,CA$5:CA$10,将星节奏统计!FL50)</f>
        <v>2.5010809548580967E-2</v>
      </c>
      <c r="GT51" s="28">
        <f>求节点($AT$5:$AT$10,CB$5:CB$10,将星节奏统计!FM50)</f>
        <v>2.5010809548580967E-2</v>
      </c>
      <c r="GU51" s="28">
        <f>求节点($AT$5:$AT$10,CC$5:CC$10,将星节奏统计!FN50)</f>
        <v>2.5010809548580967E-2</v>
      </c>
      <c r="GV51" s="28">
        <f>求节点($AT$5:$AT$10,CD$5:CD$10,将星节奏统计!FO50)</f>
        <v>2.5010809548580967E-2</v>
      </c>
      <c r="GW51" s="28">
        <f>求节点($AT$5:$AT$10,CE$5:CE$10,将星节奏统计!FP50)</f>
        <v>1.5006485729148575E-2</v>
      </c>
      <c r="GX51" s="28">
        <f>求节点($AT$5:$AT$10,CF$5:CF$10,将星节奏统计!FQ50)</f>
        <v>1.5006485729148575E-2</v>
      </c>
      <c r="GY51" s="28">
        <f>求节点($AT$5:$AT$10,CG$5:CG$10,将星节奏统计!FR50)</f>
        <v>1.5006485729148575E-2</v>
      </c>
      <c r="GZ51" s="28">
        <f>求节点($AT$5:$AT$10,CH$5:CH$10,将星节奏统计!FS50)</f>
        <v>1.5006485729148575E-2</v>
      </c>
      <c r="HA51" s="28">
        <f>求节点($AT$5:$AT$10,CI$5:CI$10,将星节奏统计!FT50)</f>
        <v>2.0008647638864771E-2</v>
      </c>
      <c r="HB51" s="28">
        <f>求节点($AT$5:$AT$10,CJ$5:CJ$10,将星节奏统计!FU50)</f>
        <v>1.2505404774290484E-2</v>
      </c>
      <c r="HC51" s="28">
        <f>求节点($AT$5:$AT$10,CK$5:CK$10,将星节奏统计!FV50)</f>
        <v>0</v>
      </c>
      <c r="HD51" s="28">
        <f>求节点($AT$5:$AT$10,CL$5:CL$10,将星节奏统计!FW50)</f>
        <v>0</v>
      </c>
      <c r="HE51" s="28">
        <f>求节点($AT$5:$AT$10,CM$5:CM$10,将星节奏统计!FX50)</f>
        <v>0</v>
      </c>
      <c r="HF51" s="28">
        <f>求节点($AT$5:$AT$10,CN$5:CN$10,将星节奏统计!FY50)</f>
        <v>0</v>
      </c>
      <c r="HG51" s="28">
        <f>求节点($AT$5:$AT$10,CO$5:CO$10,将星节奏统计!FZ50)</f>
        <v>0</v>
      </c>
      <c r="HH51" s="28">
        <f>求节点($AT$5:$AT$10,CP$5:CP$10,将星节奏统计!GA50)</f>
        <v>0</v>
      </c>
      <c r="HI51" s="28">
        <f>求节点($AT$5:$AT$10,CQ$5:CQ$10,将星节奏统计!GB50)</f>
        <v>0</v>
      </c>
      <c r="HJ51" s="28">
        <f>求节点($AT$5:$AT$10,CR$5:CR$10,将星节奏统计!GC50)</f>
        <v>0</v>
      </c>
      <c r="HK51" s="28">
        <f>求节点($AT$5:$AT$10,CS$5:CS$10,将星节奏统计!GD50)</f>
        <v>0</v>
      </c>
      <c r="HL51" s="28">
        <f>求节点($AT$17:$AT$22,AV$17:AV$22,将星节奏统计!GG50)</f>
        <v>0</v>
      </c>
      <c r="HM51" s="28">
        <f>求节点($AT$17:$AT$22,AW$17:AW$22,将星节奏统计!GH50)</f>
        <v>0</v>
      </c>
      <c r="HN51" s="28">
        <f>求节点($AT$17:$AT$22,AX$17:AX$22,将星节奏统计!GI50)</f>
        <v>0</v>
      </c>
      <c r="HO51" s="28">
        <f>求节点($AT$17:$AT$22,AY$17:AY$22,将星节奏统计!GJ50)</f>
        <v>0</v>
      </c>
      <c r="HP51" s="28">
        <f>求节点($AT$17:$AT$22,AZ$17:AZ$22,将星节奏统计!GK50)</f>
        <v>0</v>
      </c>
      <c r="HQ51" s="28">
        <f>求节点($AT$17:$AT$22,BA$17:BA$22,将星节奏统计!GL50)</f>
        <v>0</v>
      </c>
      <c r="HR51" s="28">
        <f>求节点($AT$17:$AT$22,BB$17:BB$22,将星节奏统计!GM50)</f>
        <v>0</v>
      </c>
      <c r="HS51" s="28">
        <f>求节点($AT$17:$AT$22,BC$17:BC$22,将星节奏统计!GN50)</f>
        <v>0</v>
      </c>
      <c r="HT51" s="28">
        <f>求节点($AT$17:$AT$22,BD$17:BD$22,将星节奏统计!GO50)</f>
        <v>0</v>
      </c>
      <c r="HU51" s="28">
        <f>求节点($AT$17:$AT$22,BE$17:BE$22,将星节奏统计!GP50)</f>
        <v>0</v>
      </c>
      <c r="HV51" s="28">
        <f>求节点($AT$17:$AT$22,BF$17:BF$22,将星节奏统计!GQ50)</f>
        <v>0</v>
      </c>
      <c r="HW51" s="28">
        <f>求节点($AT$17:$AT$22,BG$17:BG$22,将星节奏统计!GR50)</f>
        <v>0</v>
      </c>
      <c r="HX51" s="28">
        <f>求节点($AT$17:$AT$22,BH$17:BH$22,将星节奏统计!GS50)</f>
        <v>0</v>
      </c>
      <c r="HY51" s="28">
        <f>求节点($AT$17:$AT$22,BI$17:BI$22,将星节奏统计!GT50)</f>
        <v>0</v>
      </c>
      <c r="HZ51" s="28">
        <f>求节点($AT$17:$AT$22,BJ$17:BJ$22,将星节奏统计!GU50)</f>
        <v>0</v>
      </c>
      <c r="IA51" s="28">
        <f>求节点($AT$17:$AT$22,BK$17:BK$22,将星节奏统计!GV50)</f>
        <v>0</v>
      </c>
      <c r="IB51" s="28">
        <f>求节点($AT$17:$AT$22,BL$17:BL$22,将星节奏统计!GW50)</f>
        <v>0</v>
      </c>
      <c r="IC51" s="28">
        <f>求节点($AT$17:$AT$22,BM$17:BM$22,将星节奏统计!GX50)</f>
        <v>0</v>
      </c>
      <c r="ID51" s="28">
        <f>求节点($AT$17:$AT$22,BN$17:BN$22,将星节奏统计!GY50)</f>
        <v>0</v>
      </c>
      <c r="IE51" s="28">
        <f>求节点($AT$17:$AT$22,BO$17:BO$22,将星节奏统计!GZ50)</f>
        <v>0</v>
      </c>
      <c r="IF51" s="28">
        <f>求节点($AT$5:$AT$10,AV$5:AV$10,将星节奏统计!HD50)</f>
        <v>7.062909548802089E-2</v>
      </c>
      <c r="IG51" s="28">
        <f>求节点($AT$5:$AT$10,AW$5:AW$10,将星节奏统计!HE50)</f>
        <v>0.1</v>
      </c>
      <c r="IH51" s="28">
        <f>求节点($AT$5:$AT$10,AX$5:AX$10,将星节奏统计!HF50)</f>
        <v>2.5529192335018002E-2</v>
      </c>
      <c r="II51" s="28">
        <f>求节点($AT$5:$AT$10,AY$5:AY$10,将星节奏统计!HG50)</f>
        <v>0</v>
      </c>
      <c r="IJ51" s="28">
        <f>求节点($AT$5:$AT$10,AZ$5:AZ$10,将星节奏统计!HH50)</f>
        <v>0</v>
      </c>
      <c r="IK51" s="28">
        <f>求节点($AT$5:$AT$10,BA$5:BA$10,将星节奏统计!HI50)</f>
        <v>0</v>
      </c>
      <c r="IL51" s="28">
        <f>求节点($AT$5:$AT$10,BB$5:BB$10,将星节奏统计!HJ50)</f>
        <v>0</v>
      </c>
      <c r="IM51" s="28">
        <f>求节点($AT$5:$AT$10,BC$5:BC$10,将星节奏统计!HK50)</f>
        <v>0</v>
      </c>
      <c r="IN51" s="28">
        <f>求节点($AT$5:$AT$10,BD$5:BD$10,将星节奏统计!HL50)</f>
        <v>0</v>
      </c>
      <c r="IO51" s="28">
        <f>求节点($AT$5:$AT$10,BE$5:BE$10,将星节奏统计!HM50)</f>
        <v>0</v>
      </c>
      <c r="IP51" s="28">
        <f>求节点($AT$5:$AT$10,BF$5:BF$10,将星节奏统计!HN50)</f>
        <v>0</v>
      </c>
      <c r="IQ51" s="28">
        <f>求节点($AT$5:$AT$10,BG$5:BG$10,将星节奏统计!HO50)</f>
        <v>0</v>
      </c>
      <c r="IR51" s="28">
        <f>求节点($AT$5:$AT$10,BH$5:BH$10,将星节奏统计!HP50)</f>
        <v>0</v>
      </c>
      <c r="IS51" s="28">
        <f>求节点($AT$5:$AT$10,BI$5:BI$10,将星节奏统计!HQ50)</f>
        <v>0</v>
      </c>
      <c r="IT51" s="28">
        <f>求节点($AT$5:$AT$10,BJ$5:BJ$10,将星节奏统计!HR50)</f>
        <v>0</v>
      </c>
      <c r="IU51" s="28">
        <f>求节点($AT$5:$AT$10,BK$5:BK$10,将星节奏统计!HS50)</f>
        <v>0</v>
      </c>
      <c r="IV51" s="28">
        <f>求节点($AT$5:$AT$10,BL$5:BL$10,将星节奏统计!HT50)</f>
        <v>0.55080356349937531</v>
      </c>
      <c r="IW51" s="28">
        <f>求节点($AT$5:$AT$10,BM$5:BM$10,将星节奏统计!HU50)</f>
        <v>0.4745780862456605</v>
      </c>
      <c r="IX51" s="28">
        <f>求节点($AT$5:$AT$10,BN$5:BN$10,将星节奏统计!HV50)</f>
        <v>0.47393310695029084</v>
      </c>
      <c r="IY51" s="28">
        <f>求节点($AT$5:$AT$10,BO$5:BO$10,将星节奏统计!HW50)</f>
        <v>0</v>
      </c>
      <c r="IZ51" s="28">
        <f>求节点($AT$5:$AT$10,BP$5:BP$10,将星节奏统计!HX50)</f>
        <v>0.37740869269025201</v>
      </c>
      <c r="JA51" s="28">
        <f>求节点($AT$5:$AT$10,BQ$5:BQ$10,将星节奏统计!HY50)</f>
        <v>0.25160579512683467</v>
      </c>
      <c r="JB51" s="28">
        <f>求节点($AT$5:$AT$10,BR$5:BR$10,将星节奏统计!HZ50)</f>
        <v>0.614873574494195</v>
      </c>
      <c r="JC51" s="28">
        <f>求节点($AT$5:$AT$10,BS$5:BS$10,将星节奏统计!IA50)</f>
        <v>0</v>
      </c>
      <c r="JD51" s="28">
        <f>求节点($AT$5:$AT$10,BT$5:BT$10,将星节奏统计!IB50)</f>
        <v>0.25160579512683467</v>
      </c>
      <c r="JE51" s="28">
        <f>求节点($AT$5:$AT$10,BU$5:BU$10,将星节奏统计!IC50)</f>
        <v>0.1</v>
      </c>
      <c r="JF51" s="28">
        <f>求节点($AT$5:$AT$10,BV$5:BV$10,将星节奏统计!ID50)</f>
        <v>0.34968315805833194</v>
      </c>
      <c r="JG51" s="28">
        <f>求节点($AT$5:$AT$10,BW$5:BW$10,将星节奏统计!IE50)</f>
        <v>2.7576453406616477E-2</v>
      </c>
      <c r="JH51" s="28">
        <f>求节点($AT$5:$AT$10,BX$5:BX$10,将星节奏统计!IF50)</f>
        <v>1.7235283379135297E-2</v>
      </c>
      <c r="JI51" s="28">
        <f>求节点($AT$5:$AT$10,BY$5:BY$10,将星节奏统计!IG50)</f>
        <v>2.7576453406616477E-2</v>
      </c>
      <c r="JJ51" s="28">
        <f>求节点($AT$5:$AT$10,BZ$5:BZ$10,将星节奏统计!IH50)</f>
        <v>1.7235283379135297E-2</v>
      </c>
      <c r="JK51" s="28">
        <f>求节点($AT$5:$AT$10,CA$5:CA$10,将星节奏统计!II50)</f>
        <v>3.4470566758270593E-2</v>
      </c>
      <c r="JL51" s="28">
        <f>求节点($AT$5:$AT$10,CB$5:CB$10,将星节奏统计!IJ50)</f>
        <v>3.4470566758270593E-2</v>
      </c>
      <c r="JM51" s="28">
        <f>求节点($AT$5:$AT$10,CC$5:CC$10,将星节奏统计!IK50)</f>
        <v>3.4470566758270593E-2</v>
      </c>
      <c r="JN51" s="28">
        <f>求节点($AT$5:$AT$10,CD$5:CD$10,将星节奏统计!IL50)</f>
        <v>3.4470566758270593E-2</v>
      </c>
      <c r="JO51" s="28">
        <f>求节点($AT$5:$AT$10,CE$5:CE$10,将星节奏统计!IM50)</f>
        <v>2.0682340054962355E-2</v>
      </c>
      <c r="JP51" s="28">
        <f>求节点($AT$5:$AT$10,CF$5:CF$10,将星节奏统计!IN50)</f>
        <v>2.0682340054962355E-2</v>
      </c>
      <c r="JQ51" s="28">
        <f>求节点($AT$5:$AT$10,CG$5:CG$10,将星节奏统计!IO50)</f>
        <v>2.0682340054962355E-2</v>
      </c>
      <c r="JR51" s="28">
        <f>求节点($AT$5:$AT$10,CH$5:CH$10,将星节奏统计!IP50)</f>
        <v>2.0682340054962355E-2</v>
      </c>
      <c r="JS51" s="28">
        <f>求节点($AT$5:$AT$10,CI$5:CI$10,将星节奏统计!IQ50)</f>
        <v>2.7576453406616477E-2</v>
      </c>
      <c r="JT51" s="28">
        <f>求节点($AT$5:$AT$10,CJ$5:CJ$10,将星节奏统计!IR50)</f>
        <v>1.7235283379135297E-2</v>
      </c>
      <c r="JU51" s="28">
        <f>求节点($AT$5:$AT$10,CK$5:CK$10,将星节奏统计!IS50)</f>
        <v>0</v>
      </c>
      <c r="JV51" s="28">
        <f>求节点($AT$5:$AT$10,CL$5:CL$10,将星节奏统计!IT50)</f>
        <v>0</v>
      </c>
      <c r="JW51" s="28">
        <f>求节点($AT$5:$AT$10,CM$5:CM$10,将星节奏统计!IU50)</f>
        <v>0</v>
      </c>
      <c r="JX51" s="28">
        <f>求节点($AT$5:$AT$10,CN$5:CN$10,将星节奏统计!IV50)</f>
        <v>0</v>
      </c>
      <c r="JY51" s="28">
        <f>求节点($AT$5:$AT$10,CO$5:CO$10,将星节奏统计!IW50)</f>
        <v>0</v>
      </c>
      <c r="JZ51" s="28">
        <f>求节点($AT$5:$AT$10,CP$5:CP$10,将星节奏统计!IX50)</f>
        <v>0</v>
      </c>
      <c r="KA51" s="28">
        <f>求节点($AT$5:$AT$10,CQ$5:CQ$10,将星节奏统计!IY50)</f>
        <v>0</v>
      </c>
      <c r="KB51" s="28">
        <f>求节点($AT$5:$AT$10,CR$5:CR$10,将星节奏统计!IZ50)</f>
        <v>0</v>
      </c>
      <c r="KC51" s="28">
        <f>求节点($AT$5:$AT$10,CS$5:CS$10,将星节奏统计!JA50)</f>
        <v>0</v>
      </c>
      <c r="KD51" s="28">
        <f>求节点($AT$17:$AT$22,AV$17:AV$22,将星节奏统计!JD50)</f>
        <v>0</v>
      </c>
      <c r="KE51" s="28">
        <f>求节点($AT$17:$AT$22,AW$17:AW$22,将星节奏统计!JE50)</f>
        <v>0</v>
      </c>
      <c r="KF51" s="28">
        <f>求节点($AT$17:$AT$22,AX$17:AX$22,将星节奏统计!JF50)</f>
        <v>0</v>
      </c>
      <c r="KG51" s="28">
        <f>求节点($AT$17:$AT$22,AY$17:AY$22,将星节奏统计!JG50)</f>
        <v>1.4099167292343229E-5</v>
      </c>
      <c r="KH51" s="28">
        <f>求节点($AT$17:$AT$22,AZ$17:AZ$22,将星节奏统计!JH50)</f>
        <v>2.1148750938518313E-5</v>
      </c>
      <c r="KI51" s="28">
        <f>求节点($AT$17:$AT$22,BA$17:BA$22,将星节奏统计!JI50)</f>
        <v>2.1148750938518313E-5</v>
      </c>
      <c r="KJ51" s="28">
        <f>求节点($AT$17:$AT$22,BB$17:BB$22,将星节奏统计!JJ50)</f>
        <v>3.204356202805847E-5</v>
      </c>
      <c r="KK51" s="28">
        <f>求节点($AT$17:$AT$22,BC$17:BC$22,将星节奏统计!JK50)</f>
        <v>0</v>
      </c>
      <c r="KL51" s="28">
        <f>求节点($AT$17:$AT$22,BD$17:BD$22,将星节奏统计!JL50)</f>
        <v>2.1148750938518313E-5</v>
      </c>
      <c r="KM51" s="28">
        <f>求节点($AT$17:$AT$22,BE$17:BE$22,将星节奏统计!JM50)</f>
        <v>0</v>
      </c>
      <c r="KN51" s="28">
        <f>求节点($AT$17:$AT$22,BF$17:BF$22,将星节奏统计!JN50)</f>
        <v>0</v>
      </c>
      <c r="KO51" s="28">
        <f>求节点($AT$17:$AT$22,BG$17:BG$22,将星节奏统计!JO50)</f>
        <v>0</v>
      </c>
      <c r="KP51" s="28">
        <f>求节点($AT$17:$AT$22,BH$17:BH$22,将星节奏统计!JP50)</f>
        <v>0</v>
      </c>
      <c r="KQ51" s="28">
        <f>求节点($AT$17:$AT$22,BI$17:BI$22,将星节奏统计!JQ50)</f>
        <v>0</v>
      </c>
      <c r="KR51" s="28">
        <f>求节点($AT$17:$AT$22,BJ$17:BJ$22,将星节奏统计!JR50)</f>
        <v>0</v>
      </c>
      <c r="KS51" s="28">
        <f>求节点($AT$17:$AT$22,BK$17:BK$22,将星节奏统计!JS50)</f>
        <v>0</v>
      </c>
      <c r="KT51" s="28">
        <f>求节点($AT$17:$AT$22,BL$17:BL$22,将星节奏统计!JT50)</f>
        <v>0</v>
      </c>
      <c r="KU51" s="28">
        <f>求节点($AT$17:$AT$22,BM$17:BM$22,将星节奏统计!JU50)</f>
        <v>0</v>
      </c>
      <c r="KV51" s="28">
        <f>求节点($AT$17:$AT$22,BN$17:BN$22,将星节奏统计!JV50)</f>
        <v>0</v>
      </c>
      <c r="KW51" s="28">
        <f>求节点($AT$17:$AT$22,BO$17:BO$22,将星节奏统计!JW50)</f>
        <v>0</v>
      </c>
      <c r="KX51" s="28">
        <f>求节点($AT$5:$AT$10,AV$5:AV$10,将星节奏统计!KA50)</f>
        <v>9.5187450488101816E-2</v>
      </c>
      <c r="KY51" s="28">
        <f>求节点($AT$5:$AT$10,AW$5:AW$10,将星节奏统计!KB50)</f>
        <v>0.1</v>
      </c>
      <c r="KZ51" s="28">
        <f>求节点($AT$5:$AT$10,AX$5:AX$10,将星节奏统计!KC50)</f>
        <v>4.3633637920309901E-2</v>
      </c>
      <c r="LA51" s="28">
        <f>求节点($AT$5:$AT$10,AY$5:AY$10,将星节奏统计!KD50)</f>
        <v>0</v>
      </c>
      <c r="LB51" s="28">
        <f>求节点($AT$5:$AT$10,AZ$5:AZ$10,将星节奏统计!KE50)</f>
        <v>0</v>
      </c>
      <c r="LC51" s="28">
        <f>求节点($AT$5:$AT$10,BA$5:BA$10,将星节奏统计!KF50)</f>
        <v>0</v>
      </c>
      <c r="LD51" s="28">
        <f>求节点($AT$5:$AT$10,BB$5:BB$10,将星节奏统计!KG50)</f>
        <v>0</v>
      </c>
      <c r="LE51" s="28">
        <f>求节点($AT$5:$AT$10,BC$5:BC$10,将星节奏统计!KH50)</f>
        <v>0</v>
      </c>
      <c r="LF51" s="28">
        <f>求节点($AT$5:$AT$10,BD$5:BD$10,将星节奏统计!KI50)</f>
        <v>0</v>
      </c>
      <c r="LG51" s="28">
        <f>求节点($AT$5:$AT$10,BE$5:BE$10,将星节奏统计!KJ50)</f>
        <v>0</v>
      </c>
      <c r="LH51" s="28">
        <f>求节点($AT$5:$AT$10,BF$5:BF$10,将星节奏统计!KK50)</f>
        <v>0</v>
      </c>
      <c r="LI51" s="28">
        <f>求节点($AT$5:$AT$10,BG$5:BG$10,将星节奏统计!KL50)</f>
        <v>0</v>
      </c>
      <c r="LJ51" s="28">
        <f>求节点($AT$5:$AT$10,BH$5:BH$10,将星节奏统计!KM50)</f>
        <v>0</v>
      </c>
      <c r="LK51" s="28">
        <f>求节点($AT$5:$AT$10,BI$5:BI$10,将星节奏统计!KN50)</f>
        <v>0</v>
      </c>
      <c r="LL51" s="28">
        <f>求节点($AT$5:$AT$10,BJ$5:BJ$10,将星节奏统计!KO50)</f>
        <v>0</v>
      </c>
      <c r="LM51" s="28">
        <f>求节点($AT$5:$AT$10,BK$5:BK$10,将星节奏统计!KP50)</f>
        <v>0</v>
      </c>
      <c r="LN51" s="28">
        <f>求节点($AT$5:$AT$10,BL$5:BL$10,将星节奏统计!KQ50)</f>
        <v>0.7902521191600701</v>
      </c>
      <c r="LO51" s="28">
        <f>求节点($AT$5:$AT$10,BM$5:BM$10,将星节奏统计!KR50)</f>
        <v>0.53889731581573874</v>
      </c>
      <c r="LP51" s="28">
        <f>求节点($AT$5:$AT$10,BN$5:BN$10,将星节奏统计!KS50)</f>
        <v>0.6</v>
      </c>
      <c r="LQ51" s="28">
        <f>求节点($AT$5:$AT$10,BO$5:BO$10,将星节奏统计!KT50)</f>
        <v>0</v>
      </c>
      <c r="LR51" s="28">
        <f>求节点($AT$5:$AT$10,BP$5:BP$10,将星节奏统计!KU50)</f>
        <v>0.60835764177616936</v>
      </c>
      <c r="LS51" s="28">
        <f>求节点($AT$5:$AT$10,BQ$5:BQ$10,将星节奏统计!KV50)</f>
        <v>0.40557176118411298</v>
      </c>
      <c r="LT51" s="28">
        <f>求节点($AT$5:$AT$10,BR$5:BR$10,将星节奏统计!KW50)</f>
        <v>0.9</v>
      </c>
      <c r="LU51" s="28">
        <f>求节点($AT$5:$AT$10,BS$5:BS$10,将星节奏统计!KX50)</f>
        <v>0</v>
      </c>
      <c r="LV51" s="28">
        <f>求节点($AT$5:$AT$10,BT$5:BT$10,将星节奏统计!KY50)</f>
        <v>0.40557176118411298</v>
      </c>
      <c r="LW51" s="28">
        <f>求节点($AT$5:$AT$10,BU$5:BU$10,将星节奏统计!KZ50)</f>
        <v>0.1</v>
      </c>
      <c r="LX51" s="28">
        <f>求节点($AT$5:$AT$10,BV$5:BV$10,将星节奏统计!LA50)</f>
        <v>0.44740371342394875</v>
      </c>
      <c r="LY51" s="28">
        <f>求节点($AT$5:$AT$10,BW$5:BW$10,将星节奏统计!LB50)</f>
        <v>5.4217294821675033E-2</v>
      </c>
      <c r="LZ51" s="28">
        <f>求节点($AT$5:$AT$10,BX$5:BX$10,将星节奏统计!LC50)</f>
        <v>3.3885809263546895E-2</v>
      </c>
      <c r="MA51" s="28">
        <f>求节点($AT$5:$AT$10,BY$5:BY$10,将星节奏统计!LD50)</f>
        <v>5.4217294821675033E-2</v>
      </c>
      <c r="MB51" s="28">
        <f>求节点($AT$5:$AT$10,BZ$5:BZ$10,将星节奏统计!LE50)</f>
        <v>3.3885809263546895E-2</v>
      </c>
      <c r="MC51" s="28">
        <f>求节点($AT$5:$AT$10,CA$5:CA$10,将星节奏统计!LF50)</f>
        <v>6.7771618527093791E-2</v>
      </c>
      <c r="MD51" s="28">
        <f>求节点($AT$5:$AT$10,CB$5:CB$10,将星节奏统计!LG50)</f>
        <v>6.7771618527093791E-2</v>
      </c>
      <c r="ME51" s="28">
        <f>求节点($AT$5:$AT$10,CC$5:CC$10,将星节奏统计!LH50)</f>
        <v>6.7771618527093791E-2</v>
      </c>
      <c r="MF51" s="28">
        <f>求节点($AT$5:$AT$10,CD$5:CD$10,将星节奏统计!LI50)</f>
        <v>6.7771618527093791E-2</v>
      </c>
      <c r="MG51" s="28">
        <f>求节点($AT$5:$AT$10,CE$5:CE$10,将星节奏统计!LJ50)</f>
        <v>4.0662971116256275E-2</v>
      </c>
      <c r="MH51" s="28">
        <f>求节点($AT$5:$AT$10,CF$5:CF$10,将星节奏统计!LK50)</f>
        <v>4.0662971116256275E-2</v>
      </c>
      <c r="MI51" s="28">
        <f>求节点($AT$5:$AT$10,CG$5:CG$10,将星节奏统计!LL50)</f>
        <v>4.0662971116256275E-2</v>
      </c>
      <c r="MJ51" s="28">
        <f>求节点($AT$5:$AT$10,CH$5:CH$10,将星节奏统计!LM50)</f>
        <v>4.0662971116256275E-2</v>
      </c>
      <c r="MK51" s="28">
        <f>求节点($AT$5:$AT$10,CI$5:CI$10,将星节奏统计!LN50)</f>
        <v>5.4217294821675033E-2</v>
      </c>
      <c r="ML51" s="28">
        <f>求节点($AT$5:$AT$10,CJ$5:CJ$10,将星节奏统计!LO50)</f>
        <v>3.3885809263546895E-2</v>
      </c>
      <c r="MM51" s="28">
        <f>求节点($AT$5:$AT$10,CK$5:CK$10,将星节奏统计!LP50)</f>
        <v>0</v>
      </c>
      <c r="MN51" s="28">
        <f>求节点($AT$5:$AT$10,CL$5:CL$10,将星节奏统计!LQ50)</f>
        <v>0</v>
      </c>
      <c r="MO51" s="28">
        <f>求节点($AT$5:$AT$10,CM$5:CM$10,将星节奏统计!LR50)</f>
        <v>0</v>
      </c>
      <c r="MP51" s="28">
        <f>求节点($AT$5:$AT$10,CN$5:CN$10,将星节奏统计!LS50)</f>
        <v>0</v>
      </c>
      <c r="MQ51" s="28">
        <f>求节点($AT$5:$AT$10,CO$5:CO$10,将星节奏统计!LT50)</f>
        <v>0</v>
      </c>
      <c r="MR51" s="28">
        <f>求节点($AT$5:$AT$10,CP$5:CP$10,将星节奏统计!LU50)</f>
        <v>0</v>
      </c>
      <c r="MS51" s="28">
        <f>求节点($AT$5:$AT$10,CQ$5:CQ$10,将星节奏统计!LV50)</f>
        <v>0</v>
      </c>
      <c r="MT51" s="28">
        <f>求节点($AT$5:$AT$10,CR$5:CR$10,将星节奏统计!LW50)</f>
        <v>0</v>
      </c>
      <c r="MU51" s="28">
        <f>求节点($AT$5:$AT$10,CS$5:CS$10,将星节奏统计!LX50)</f>
        <v>0</v>
      </c>
      <c r="MV51" s="28">
        <f>求节点($AT$17:$AT$22,AV$17:AV$22,将星节奏统计!MA50)</f>
        <v>0</v>
      </c>
      <c r="MW51" s="28">
        <f>求节点($AT$17:$AT$22,AW$17:AW$22,将星节奏统计!MB50)</f>
        <v>0</v>
      </c>
      <c r="MX51" s="28">
        <f>求节点($AT$17:$AT$22,AX$17:AX$22,将星节奏统计!MC50)</f>
        <v>0</v>
      </c>
      <c r="MY51" s="28">
        <f>求节点($AT$17:$AT$22,AY$17:AY$22,将星节奏统计!MD50)</f>
        <v>0</v>
      </c>
      <c r="MZ51" s="28">
        <f>求节点($AT$17:$AT$22,AZ$17:AZ$22,将星节奏统计!ME50)</f>
        <v>0</v>
      </c>
      <c r="NA51" s="28">
        <f>求节点($AT$17:$AT$22,BA$17:BA$22,将星节奏统计!MF50)</f>
        <v>0</v>
      </c>
      <c r="NB51" s="28">
        <f>求节点($AT$17:$AT$22,BB$17:BB$22,将星节奏统计!MG50)</f>
        <v>0</v>
      </c>
      <c r="NC51" s="28">
        <f>求节点($AT$17:$AT$22,BC$17:BC$22,将星节奏统计!MH50)</f>
        <v>0</v>
      </c>
      <c r="ND51" s="28">
        <f>求节点($AT$17:$AT$22,BD$17:BD$22,将星节奏统计!MI50)</f>
        <v>0</v>
      </c>
      <c r="NE51" s="28">
        <f>求节点($AT$17:$AT$22,BE$17:BE$22,将星节奏统计!MJ50)</f>
        <v>0</v>
      </c>
      <c r="NF51" s="28">
        <f>求节点($AT$17:$AT$22,BF$17:BF$22,将星节奏统计!MK50)</f>
        <v>0</v>
      </c>
      <c r="NG51" s="28">
        <f>求节点($AT$17:$AT$22,BG$17:BG$22,将星节奏统计!ML50)</f>
        <v>0</v>
      </c>
      <c r="NH51" s="28">
        <f>求节点($AT$17:$AT$22,BH$17:BH$22,将星节奏统计!MM50)</f>
        <v>0</v>
      </c>
      <c r="NI51" s="28">
        <f>求节点($AT$17:$AT$22,BI$17:BI$22,将星节奏统计!MN50)</f>
        <v>0</v>
      </c>
      <c r="NJ51" s="28">
        <f>求节点($AT$17:$AT$22,BJ$17:BJ$22,将星节奏统计!MO50)</f>
        <v>0</v>
      </c>
      <c r="NK51" s="28">
        <f>求节点($AT$17:$AT$22,BK$17:BK$22,将星节奏统计!MP50)</f>
        <v>0</v>
      </c>
      <c r="NL51" s="28">
        <f>求节点($AT$17:$AT$22,BL$17:BL$22,将星节奏统计!MQ50)</f>
        <v>0</v>
      </c>
      <c r="NM51" s="28">
        <f>求节点($AT$17:$AT$22,BM$17:BM$22,将星节奏统计!MR50)</f>
        <v>0</v>
      </c>
      <c r="NN51" s="28">
        <f>求节点($AT$17:$AT$22,BN$17:BN$22,将星节奏统计!MS50)</f>
        <v>0</v>
      </c>
      <c r="NO51" s="28">
        <f>求节点($AT$17:$AT$22,BO$17:BO$22,将星节奏统计!MT50)</f>
        <v>0</v>
      </c>
      <c r="NP51" s="28">
        <f>求节点($AT$5:$AT$10,AV$5:AV$10,将星节奏统计!MX50)</f>
        <v>0.1</v>
      </c>
      <c r="NQ51" s="28">
        <f>求节点($AT$5:$AT$10,AW$5:AW$10,将星节奏统计!MY50)</f>
        <v>0.1</v>
      </c>
      <c r="NR51" s="28">
        <f>求节点($AT$5:$AT$10,AX$5:AX$10,将星节奏统计!MZ50)</f>
        <v>5.6222617364398028E-2</v>
      </c>
      <c r="NS51" s="28">
        <f>求节点($AT$5:$AT$10,AY$5:AY$10,将星节奏统计!NA50)</f>
        <v>0</v>
      </c>
      <c r="NT51" s="28">
        <f>求节点($AT$5:$AT$10,AZ$5:AZ$10,将星节奏统计!NB50)</f>
        <v>0</v>
      </c>
      <c r="NU51" s="28">
        <f>求节点($AT$5:$AT$10,BA$5:BA$10,将星节奏统计!NC50)</f>
        <v>0</v>
      </c>
      <c r="NV51" s="28">
        <f>求节点($AT$5:$AT$10,BB$5:BB$10,将星节奏统计!ND50)</f>
        <v>0</v>
      </c>
      <c r="NW51" s="28">
        <f>求节点($AT$5:$AT$10,BC$5:BC$10,将星节奏统计!NE50)</f>
        <v>0</v>
      </c>
      <c r="NX51" s="28">
        <f>求节点($AT$5:$AT$10,BD$5:BD$10,将星节奏统计!NF50)</f>
        <v>0</v>
      </c>
      <c r="NY51" s="28">
        <f>求节点($AT$5:$AT$10,BE$5:BE$10,将星节奏统计!NG50)</f>
        <v>0</v>
      </c>
      <c r="NZ51" s="28">
        <f>求节点($AT$5:$AT$10,BF$5:BF$10,将星节奏统计!NH50)</f>
        <v>0</v>
      </c>
      <c r="OA51" s="28">
        <f>求节点($AT$5:$AT$10,BG$5:BG$10,将星节奏统计!NI50)</f>
        <v>0</v>
      </c>
      <c r="OB51" s="28">
        <f>求节点($AT$5:$AT$10,BH$5:BH$10,将星节奏统计!NJ50)</f>
        <v>0</v>
      </c>
      <c r="OC51" s="28">
        <f>求节点($AT$5:$AT$10,BI$5:BI$10,将星节奏统计!NK50)</f>
        <v>0</v>
      </c>
      <c r="OD51" s="28">
        <f>求节点($AT$5:$AT$10,BJ$5:BJ$10,将星节奏统计!NL50)</f>
        <v>0</v>
      </c>
      <c r="OE51" s="28">
        <f>求节点($AT$5:$AT$10,BK$5:BK$10,将星节奏统计!NM50)</f>
        <v>0</v>
      </c>
      <c r="OF51" s="28">
        <f>求节点($AT$5:$AT$10,BL$5:BL$10,将星节奏统计!NN50)</f>
        <v>0.9</v>
      </c>
      <c r="OG51" s="28">
        <f>求节点($AT$5:$AT$10,BM$5:BM$10,将星节奏统计!NO50)</f>
        <v>0.59328170701419947</v>
      </c>
      <c r="OH51" s="28">
        <f>求节点($AT$5:$AT$10,BN$5:BN$10,将星节奏统计!NP50)</f>
        <v>0.6</v>
      </c>
      <c r="OI51" s="28">
        <f>求节点($AT$5:$AT$10,BO$5:BO$10,将星节奏统计!NQ50)</f>
        <v>0</v>
      </c>
      <c r="OJ51" s="28">
        <f>求节点($AT$5:$AT$10,BP$5:BP$10,将星节奏统计!NR50)</f>
        <v>0.76320426753549875</v>
      </c>
      <c r="OK51" s="28">
        <f>求节点($AT$5:$AT$10,BQ$5:BQ$10,将星节奏统计!NS50)</f>
        <v>0.5088028450236658</v>
      </c>
      <c r="OL51" s="28">
        <f>求节点($AT$5:$AT$10,BR$5:BR$10,将星节奏统计!NT50)</f>
        <v>0.9</v>
      </c>
      <c r="OM51" s="28">
        <f>求节点($AT$5:$AT$10,BS$5:BS$10,将星节奏统计!NU50)</f>
        <v>0</v>
      </c>
      <c r="ON51" s="28">
        <f>求节点($AT$5:$AT$10,BT$5:BT$10,将星节奏统计!NV50)</f>
        <v>0.5088028450236658</v>
      </c>
      <c r="OO51" s="28">
        <f>求节点($AT$5:$AT$10,BU$5:BU$10,将星节奏统计!NW50)</f>
        <v>0.1</v>
      </c>
      <c r="OP51" s="28">
        <f>求节点($AT$5:$AT$10,BV$5:BV$10,将星节奏统计!NX50)</f>
        <v>0.56011993588765685</v>
      </c>
      <c r="OQ51" s="28">
        <f>求节点($AT$5:$AT$10,BW$5:BW$10,将星节奏统计!NY50)</f>
        <v>7.6743154522685986E-2</v>
      </c>
      <c r="OR51" s="28">
        <f>求节点($AT$5:$AT$10,BX$5:BX$10,将星节奏统计!NZ50)</f>
        <v>4.7964471576678741E-2</v>
      </c>
      <c r="OS51" s="28">
        <f>求节点($AT$5:$AT$10,BY$5:BY$10,将星节奏统计!OA50)</f>
        <v>7.6743154522685986E-2</v>
      </c>
      <c r="OT51" s="28">
        <f>求节点($AT$5:$AT$10,BZ$5:BZ$10,将星节奏统计!OB50)</f>
        <v>4.7964471576678741E-2</v>
      </c>
      <c r="OU51" s="28">
        <f>求节点($AT$5:$AT$10,CA$5:CA$10,将星节奏统计!OC50)</f>
        <v>9.5928943153357482E-2</v>
      </c>
      <c r="OV51" s="28">
        <f>求节点($AT$5:$AT$10,CB$5:CB$10,将星节奏统计!OD50)</f>
        <v>9.5928943153357482E-2</v>
      </c>
      <c r="OW51" s="28">
        <f>求节点($AT$5:$AT$10,CC$5:CC$10,将星节奏统计!OE50)</f>
        <v>9.5928943153357482E-2</v>
      </c>
      <c r="OX51" s="28">
        <f>求节点($AT$5:$AT$10,CD$5:CD$10,将星节奏统计!OF50)</f>
        <v>9.5928943153357482E-2</v>
      </c>
      <c r="OY51" s="28">
        <f>求节点($AT$5:$AT$10,CE$5:CE$10,将星节奏统计!OG50)</f>
        <v>5.7557365892014489E-2</v>
      </c>
      <c r="OZ51" s="28">
        <f>求节点($AT$5:$AT$10,CF$5:CF$10,将星节奏统计!OH50)</f>
        <v>5.7557365892014489E-2</v>
      </c>
      <c r="PA51" s="28">
        <f>求节点($AT$5:$AT$10,CG$5:CG$10,将星节奏统计!OI50)</f>
        <v>5.7557365892014489E-2</v>
      </c>
      <c r="PB51" s="28">
        <f>求节点($AT$5:$AT$10,CH$5:CH$10,将星节奏统计!OJ50)</f>
        <v>5.7557365892014489E-2</v>
      </c>
      <c r="PC51" s="28">
        <f>求节点($AT$5:$AT$10,CI$5:CI$10,将星节奏统计!OK50)</f>
        <v>7.6743154522685986E-2</v>
      </c>
      <c r="PD51" s="28">
        <f>求节点($AT$5:$AT$10,CJ$5:CJ$10,将星节奏统计!OL50)</f>
        <v>4.7964471576678741E-2</v>
      </c>
      <c r="PE51" s="28">
        <f>求节点($AT$5:$AT$10,CK$5:CK$10,将星节奏统计!OM50)</f>
        <v>0</v>
      </c>
      <c r="PF51" s="28">
        <f>求节点($AT$5:$AT$10,CL$5:CL$10,将星节奏统计!ON50)</f>
        <v>0</v>
      </c>
      <c r="PG51" s="28">
        <f>求节点($AT$5:$AT$10,CM$5:CM$10,将星节奏统计!OO50)</f>
        <v>0</v>
      </c>
      <c r="PH51" s="28">
        <f>求节点($AT$5:$AT$10,CN$5:CN$10,将星节奏统计!OP50)</f>
        <v>0</v>
      </c>
      <c r="PI51" s="28">
        <f>求节点($AT$5:$AT$10,CO$5:CO$10,将星节奏统计!OQ50)</f>
        <v>0</v>
      </c>
      <c r="PJ51" s="28">
        <f>求节点($AT$5:$AT$10,CP$5:CP$10,将星节奏统计!OR50)</f>
        <v>0</v>
      </c>
      <c r="PK51" s="28">
        <f>求节点($AT$5:$AT$10,CQ$5:CQ$10,将星节奏统计!OS50)</f>
        <v>0</v>
      </c>
      <c r="PL51" s="28">
        <f>求节点($AT$5:$AT$10,CR$5:CR$10,将星节奏统计!OT50)</f>
        <v>0</v>
      </c>
      <c r="PM51" s="28">
        <f>求节点($AT$5:$AT$10,CS$5:CS$10,将星节奏统计!OU50)</f>
        <v>0</v>
      </c>
      <c r="PN51" s="28">
        <f>求节点($AT$17:$AT$22,AV$17:AV$22,将星节奏统计!OX50)</f>
        <v>0</v>
      </c>
      <c r="PO51" s="28">
        <f>求节点($AT$17:$AT$22,AW$17:AW$22,将星节奏统计!OY50)</f>
        <v>0</v>
      </c>
      <c r="PP51" s="28">
        <f>求节点($AT$17:$AT$22,AX$17:AX$22,将星节奏统计!OZ50)</f>
        <v>0</v>
      </c>
      <c r="PQ51" s="28">
        <f>求节点($AT$17:$AT$22,AY$17:AY$22,将星节奏统计!PA50)</f>
        <v>1.1621339409847303E-5</v>
      </c>
      <c r="PR51" s="28">
        <f>求节点($AT$17:$AT$22,AZ$17:AZ$22,将星节奏统计!PB50)</f>
        <v>1.7432009114779629E-5</v>
      </c>
      <c r="PS51" s="28">
        <f>求节点($AT$17:$AT$22,BA$17:BA$22,将星节奏统计!PC50)</f>
        <v>1.7432009114779629E-5</v>
      </c>
      <c r="PT51" s="28">
        <f>求节点($AT$17:$AT$22,BB$17:BB$22,将星节奏统计!PD50)</f>
        <v>2.6412135022392536E-5</v>
      </c>
      <c r="PU51" s="28">
        <f>求节点($AT$17:$AT$22,BC$17:BC$22,将星节奏统计!PE50)</f>
        <v>0</v>
      </c>
      <c r="PV51" s="28">
        <f>求节点($AT$17:$AT$22,BD$17:BD$22,将星节奏统计!PF50)</f>
        <v>1.7432009114779629E-5</v>
      </c>
      <c r="PW51" s="28">
        <f>求节点($AT$17:$AT$22,BE$17:BE$22,将星节奏统计!PG50)</f>
        <v>0</v>
      </c>
      <c r="PX51" s="28">
        <f>求节点($AT$17:$AT$22,BF$17:BF$22,将星节奏统计!PH50)</f>
        <v>0</v>
      </c>
      <c r="PY51" s="28">
        <f>求节点($AT$17:$AT$22,BG$17:BG$22,将星节奏统计!PI50)</f>
        <v>0</v>
      </c>
      <c r="PZ51" s="28">
        <f>求节点($AT$17:$AT$22,BH$17:BH$22,将星节奏统计!PJ50)</f>
        <v>0</v>
      </c>
      <c r="QA51" s="28">
        <f>求节点($AT$17:$AT$22,BI$17:BI$22,将星节奏统计!PK50)</f>
        <v>0</v>
      </c>
      <c r="QB51" s="28">
        <f>求节点($AT$17:$AT$22,BJ$17:BJ$22,将星节奏统计!PL50)</f>
        <v>0</v>
      </c>
      <c r="QC51" s="28">
        <f>求节点($AT$17:$AT$22,BK$17:BK$22,将星节奏统计!PM50)</f>
        <v>0</v>
      </c>
      <c r="QD51" s="28">
        <f>求节点($AT$17:$AT$22,BL$17:BL$22,将星节奏统计!PN50)</f>
        <v>0</v>
      </c>
      <c r="QE51" s="28">
        <f>求节点($AT$17:$AT$22,BM$17:BM$22,将星节奏统计!PO50)</f>
        <v>0</v>
      </c>
      <c r="QF51" s="28">
        <f>求节点($AT$17:$AT$22,BN$17:BN$22,将星节奏统计!PP50)</f>
        <v>0</v>
      </c>
      <c r="QG51" s="28">
        <f>求节点($AT$17:$AT$22,BO$17:BO$22,将星节奏统计!PQ50)</f>
        <v>0</v>
      </c>
      <c r="QJ51" s="3">
        <v>47</v>
      </c>
      <c r="QK51" s="28">
        <f t="shared" ca="1" si="61"/>
        <v>0.42031174443806552</v>
      </c>
      <c r="QL51" s="28">
        <f t="shared" ca="1" si="61"/>
        <v>0.46344518576320892</v>
      </c>
      <c r="QM51" s="28">
        <f t="shared" ca="1" si="61"/>
        <v>0.53888654599064134</v>
      </c>
      <c r="QN51" s="28">
        <f t="shared" ca="1" si="61"/>
        <v>0.77714838771508843</v>
      </c>
      <c r="QO51" s="28">
        <f t="shared" ca="1" si="61"/>
        <v>0.8850504367907821</v>
      </c>
      <c r="QP51" s="28">
        <f t="shared" ca="1" si="62"/>
        <v>4.9383344890017722E-2</v>
      </c>
      <c r="QQ51" s="28">
        <f t="shared" ca="1" si="62"/>
        <v>6.0025942916594313E-2</v>
      </c>
      <c r="QR51" s="28">
        <f t="shared" ca="1" si="62"/>
        <v>8.2729360219849432E-2</v>
      </c>
      <c r="QS51" s="28">
        <f t="shared" ca="1" si="62"/>
        <v>0.1626518844650251</v>
      </c>
      <c r="QT51" s="28">
        <f t="shared" ca="1" si="62"/>
        <v>0.23022946356805796</v>
      </c>
      <c r="QU51" s="28">
        <f t="shared" ca="1" si="63"/>
        <v>8.973398612319522E-2</v>
      </c>
      <c r="QV51" s="28">
        <f t="shared" ca="1" si="63"/>
        <v>9.618506581246479E-2</v>
      </c>
      <c r="QW51" s="28">
        <f t="shared" ca="1" si="63"/>
        <v>0.1</v>
      </c>
      <c r="QX51" s="28">
        <f t="shared" ca="1" si="63"/>
        <v>0.1</v>
      </c>
      <c r="QY51" s="28">
        <f t="shared" ca="1" si="63"/>
        <v>0.1</v>
      </c>
      <c r="QZ51" s="28">
        <f t="shared" ca="1" si="64"/>
        <v>0.26092785505314686</v>
      </c>
      <c r="RA51" s="28">
        <f t="shared" ca="1" si="64"/>
        <v>0.29342198163639466</v>
      </c>
      <c r="RB51" s="28">
        <f t="shared" ca="1" si="64"/>
        <v>0.35238930387053535</v>
      </c>
      <c r="RC51" s="28">
        <f t="shared" ca="1" si="64"/>
        <v>0.50529978006429999</v>
      </c>
      <c r="RD51" s="28">
        <f t="shared" ca="1" si="64"/>
        <v>0.60198877237576154</v>
      </c>
      <c r="RE51" s="28">
        <f t="shared" ca="1" si="65"/>
        <v>3.0864590556261076E-2</v>
      </c>
      <c r="RF51" s="28">
        <f t="shared" ca="1" si="65"/>
        <v>3.7516214322871451E-2</v>
      </c>
      <c r="RG51" s="28">
        <f t="shared" ca="1" si="65"/>
        <v>5.170585013740589E-2</v>
      </c>
      <c r="RH51" s="28">
        <f t="shared" ca="1" si="65"/>
        <v>0.10165742779064069</v>
      </c>
      <c r="RI51" s="28">
        <f t="shared" ca="1" si="65"/>
        <v>0.14389341473003622</v>
      </c>
      <c r="RJ51" s="28">
        <f t="shared" ca="1" si="66"/>
        <v>2.5361940162373954E-5</v>
      </c>
      <c r="RK51" s="28">
        <f t="shared" ca="1" si="66"/>
        <v>0</v>
      </c>
      <c r="RL51" s="28">
        <f t="shared" ca="1" si="66"/>
        <v>2.2110057799359581E-5</v>
      </c>
      <c r="RM51" s="28">
        <f t="shared" ca="1" si="66"/>
        <v>0</v>
      </c>
      <c r="RN51" s="28">
        <f t="shared" ca="1" si="66"/>
        <v>1.8224373165449774E-5</v>
      </c>
      <c r="RO51" s="28">
        <f t="shared" ca="1" si="67"/>
        <v>2.4259247111836635E-5</v>
      </c>
      <c r="RP51" s="28">
        <f t="shared" ca="1" si="67"/>
        <v>0</v>
      </c>
      <c r="RQ51" s="28">
        <f t="shared" ca="1" si="67"/>
        <v>2.1148750938518313E-5</v>
      </c>
      <c r="RR51" s="28">
        <f t="shared" ca="1" si="67"/>
        <v>0</v>
      </c>
      <c r="RS51" s="28">
        <f t="shared" ca="1" si="67"/>
        <v>1.7432009114779629E-5</v>
      </c>
      <c r="RT51" s="28">
        <f t="shared" ca="1" si="68"/>
        <v>4.8944643319477482E-2</v>
      </c>
      <c r="RU51" s="28">
        <f t="shared" ca="1" si="68"/>
        <v>5.6619231953082882E-2</v>
      </c>
      <c r="RV51" s="28">
        <f t="shared" ca="1" si="68"/>
        <v>7.062909548802089E-2</v>
      </c>
      <c r="RW51" s="28">
        <f t="shared" ca="1" si="68"/>
        <v>9.5187450488101816E-2</v>
      </c>
      <c r="RX51" s="28">
        <f t="shared" ca="1" si="68"/>
        <v>0.1</v>
      </c>
      <c r="RY51" s="28">
        <f t="shared" ca="1" si="69"/>
        <v>0.10848072255282359</v>
      </c>
      <c r="RZ51" s="28">
        <f t="shared" ca="1" si="69"/>
        <v>0.11889224145836788</v>
      </c>
      <c r="SA51" s="28">
        <f t="shared" ca="1" si="69"/>
        <v>0.125529192335018</v>
      </c>
      <c r="SB51" s="28">
        <f t="shared" ca="1" si="69"/>
        <v>0.14363363792030992</v>
      </c>
      <c r="SC51" s="28">
        <f t="shared" ca="1" si="69"/>
        <v>0.15622261736439802</v>
      </c>
    </row>
    <row r="52" spans="12:497" x14ac:dyDescent="0.2">
      <c r="L52" s="5">
        <v>1</v>
      </c>
      <c r="M52" s="59">
        <v>49</v>
      </c>
      <c r="N52" s="59" t="s">
        <v>605</v>
      </c>
      <c r="O52" s="59">
        <f>IF(将星标签统计!K51="",0,1)</f>
        <v>0</v>
      </c>
      <c r="P52" s="59" t="s">
        <v>444</v>
      </c>
      <c r="Q52" s="39">
        <v>1</v>
      </c>
      <c r="R52" s="40">
        <f t="shared" si="59"/>
        <v>1</v>
      </c>
      <c r="S52" s="55">
        <f t="shared" si="70"/>
        <v>0</v>
      </c>
      <c r="T52" s="55">
        <v>0</v>
      </c>
      <c r="U52" s="55">
        <v>0</v>
      </c>
      <c r="V52" s="55">
        <v>0</v>
      </c>
      <c r="W52" s="55">
        <v>0</v>
      </c>
      <c r="X52" s="55">
        <v>0</v>
      </c>
      <c r="Y52" s="55">
        <v>0</v>
      </c>
      <c r="AC52" s="5">
        <v>0</v>
      </c>
      <c r="AD52" s="5">
        <v>49</v>
      </c>
      <c r="AE52" s="5" t="str">
        <f>IF(将星标签统计!BF51="","",将星标签统计!BF51)</f>
        <v/>
      </c>
      <c r="AF52" s="5">
        <f>IF(将星标签统计!CA51=0,0,1)</f>
        <v>0</v>
      </c>
      <c r="AH52" s="5">
        <f t="shared" si="25"/>
        <v>0</v>
      </c>
      <c r="AI52" s="28">
        <f t="shared" si="60"/>
        <v>0</v>
      </c>
      <c r="AJ52" s="55">
        <f t="shared" si="26"/>
        <v>0</v>
      </c>
      <c r="AU52" s="28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U52" s="3">
        <v>48</v>
      </c>
      <c r="CV52" s="28">
        <f>求节点($AT$5:$AT$10,AV$5:AV$10,将星节奏统计!BJ51)</f>
        <v>5.0838448578767945E-2</v>
      </c>
      <c r="CW52" s="28">
        <f>求节点($AT$5:$AT$10,AW$5:AW$10,将星节奏统计!BK51)</f>
        <v>9.1352590722026228E-2</v>
      </c>
      <c r="CX52" s="28">
        <f>求节点($AT$5:$AT$10,AX$5:AX$10,将星节奏统计!BL51)</f>
        <v>1.7439878589127093E-2</v>
      </c>
      <c r="CY52" s="28">
        <f>求节点($AT$5:$AT$10,AY$5:AY$10,将星节奏统计!BM51)</f>
        <v>0</v>
      </c>
      <c r="CZ52" s="28">
        <f>求节点($AT$5:$AT$10,AZ$5:AZ$10,将星节奏统计!BN51)</f>
        <v>0</v>
      </c>
      <c r="DA52" s="28">
        <f>求节点($AT$5:$AT$10,BA$5:BA$10,将星节奏统计!BO51)</f>
        <v>0</v>
      </c>
      <c r="DB52" s="28">
        <f>求节点($AT$5:$AT$10,BB$5:BB$10,将星节奏统计!BP51)</f>
        <v>0</v>
      </c>
      <c r="DC52" s="28">
        <f>求节点($AT$5:$AT$10,BC$5:BC$10,将星节奏统计!BQ51)</f>
        <v>0</v>
      </c>
      <c r="DD52" s="28">
        <f>求节点($AT$5:$AT$10,BD$5:BD$10,将星节奏统计!BR51)</f>
        <v>0</v>
      </c>
      <c r="DE52" s="28">
        <f>求节点($AT$5:$AT$10,BE$5:BE$10,将星节奏统计!BS51)</f>
        <v>0</v>
      </c>
      <c r="DF52" s="28">
        <f>求节点($AT$5:$AT$10,BF$5:BF$10,将星节奏统计!BT51)</f>
        <v>0</v>
      </c>
      <c r="DG52" s="28">
        <f>求节点($AT$5:$AT$10,BG$5:BG$10,将星节奏统计!BU51)</f>
        <v>0</v>
      </c>
      <c r="DH52" s="28">
        <f>求节点($AT$5:$AT$10,BH$5:BH$10,将星节奏统计!BV51)</f>
        <v>0</v>
      </c>
      <c r="DI52" s="28">
        <f>求节点($AT$5:$AT$10,BI$5:BI$10,将星节奏统计!BW51)</f>
        <v>0</v>
      </c>
      <c r="DJ52" s="28">
        <f>求节点($AT$5:$AT$10,BJ$5:BJ$10,将星节奏统计!BX51)</f>
        <v>0</v>
      </c>
      <c r="DK52" s="28">
        <f>求节点($AT$5:$AT$10,BK$5:BK$10,将星节奏统计!BY51)</f>
        <v>0</v>
      </c>
      <c r="DL52" s="28">
        <f>求节点($AT$5:$AT$10,BL$5:BL$10,将星节奏统计!BZ51)</f>
        <v>0.48632161871128066</v>
      </c>
      <c r="DM52" s="28">
        <f>求节点($AT$5:$AT$10,BM$5:BM$10,将星节奏统计!CA51)</f>
        <v>0.44879757178254187</v>
      </c>
      <c r="DN52" s="28">
        <f>求节点($AT$5:$AT$10,BN$5:BN$10,将星节奏统计!CB51)</f>
        <v>0.34690743530627854</v>
      </c>
      <c r="DO52" s="28">
        <f>求节点($AT$5:$AT$10,BO$5:BO$10,将星节奏统计!CC51)</f>
        <v>0</v>
      </c>
      <c r="DP52" s="28">
        <f>求节点($AT$5:$AT$10,BP$5:BP$10,将星节奏统计!CD51)</f>
        <v>0.26708415328877688</v>
      </c>
      <c r="DQ52" s="28">
        <f>求节点($AT$5:$AT$10,BQ$5:BQ$10,将星节奏统计!CE51)</f>
        <v>0.17805610219251791</v>
      </c>
      <c r="DR52" s="28">
        <f>求节点($AT$5:$AT$10,BR$5:BR$10,将星节奏统计!CF51)</f>
        <v>0.44879757178254187</v>
      </c>
      <c r="DS52" s="28">
        <f>求节点($AT$5:$AT$10,BS$5:BS$10,将星节奏统计!CG51)</f>
        <v>0</v>
      </c>
      <c r="DT52" s="28">
        <f>求节点($AT$5:$AT$10,BT$5:BT$10,将星节奏统计!CH51)</f>
        <v>0.17805610219251791</v>
      </c>
      <c r="DU52" s="28">
        <f>求节点($AT$5:$AT$10,BU$5:BU$10,将星节奏统计!CI51)</f>
        <v>9.3619043063377524E-2</v>
      </c>
      <c r="DV52" s="28">
        <f>求节点($AT$5:$AT$10,BV$5:BV$10,将星节奏统计!CJ51)</f>
        <v>0.32087591309007812</v>
      </c>
      <c r="DW52" s="28">
        <f>求节点($AT$5:$AT$10,BW$5:BW$10,将星节奏统计!CK51)</f>
        <v>1.7336515112996359E-2</v>
      </c>
      <c r="DX52" s="28">
        <f>求节点($AT$5:$AT$10,BX$5:BX$10,将星节奏统计!CL51)</f>
        <v>1.0835321945622721E-2</v>
      </c>
      <c r="DY52" s="28">
        <f>求节点($AT$5:$AT$10,BY$5:BY$10,将星节奏统计!CM51)</f>
        <v>1.7336515112996359E-2</v>
      </c>
      <c r="DZ52" s="28">
        <f>求节点($AT$5:$AT$10,BZ$5:BZ$10,将星节奏统计!CN51)</f>
        <v>1.0835321945622721E-2</v>
      </c>
      <c r="EA52" s="28">
        <f>求节点($AT$5:$AT$10,CA$5:CA$10,将星节奏统计!CO51)</f>
        <v>2.1670643891245442E-2</v>
      </c>
      <c r="EB52" s="28">
        <f>求节点($AT$5:$AT$10,CB$5:CB$10,将星节奏统计!CP51)</f>
        <v>2.1670643891245442E-2</v>
      </c>
      <c r="EC52" s="28">
        <f>求节点($AT$5:$AT$10,CC$5:CC$10,将星节奏统计!CQ51)</f>
        <v>2.1670643891245442E-2</v>
      </c>
      <c r="ED52" s="28">
        <f>求节点($AT$5:$AT$10,CD$5:CD$10,将星节奏统计!CR51)</f>
        <v>2.1670643891245442E-2</v>
      </c>
      <c r="EE52" s="28">
        <f>求节点($AT$5:$AT$10,CE$5:CE$10,将星节奏统计!CS51)</f>
        <v>1.3002386334747269E-2</v>
      </c>
      <c r="EF52" s="28">
        <f>求节点($AT$5:$AT$10,CF$5:CF$10,将星节奏统计!CT51)</f>
        <v>1.3002386334747269E-2</v>
      </c>
      <c r="EG52" s="28">
        <f>求节点($AT$5:$AT$10,CG$5:CG$10,将星节奏统计!CU51)</f>
        <v>1.3002386334747269E-2</v>
      </c>
      <c r="EH52" s="28">
        <f>求节点($AT$5:$AT$10,CH$5:CH$10,将星节奏统计!CV51)</f>
        <v>1.3002386334747269E-2</v>
      </c>
      <c r="EI52" s="28">
        <f>求节点($AT$5:$AT$10,CI$5:CI$10,将星节奏统计!CW51)</f>
        <v>1.7336515112996359E-2</v>
      </c>
      <c r="EJ52" s="28">
        <f>求节点($AT$5:$AT$10,CJ$5:CJ$10,将星节奏统计!CX51)</f>
        <v>1.0835321945622721E-2</v>
      </c>
      <c r="EK52" s="28">
        <f>求节点($AT$5:$AT$10,CK$5:CK$10,将星节奏统计!CY51)</f>
        <v>0</v>
      </c>
      <c r="EL52" s="28">
        <f>求节点($AT$5:$AT$10,CL$5:CL$10,将星节奏统计!CZ51)</f>
        <v>0</v>
      </c>
      <c r="EM52" s="28">
        <f>求节点($AT$5:$AT$10,CM$5:CM$10,将星节奏统计!DA51)</f>
        <v>0</v>
      </c>
      <c r="EN52" s="28">
        <f>求节点($AT$5:$AT$10,CN$5:CN$10,将星节奏统计!DB51)</f>
        <v>0</v>
      </c>
      <c r="EO52" s="28">
        <f>求节点($AT$5:$AT$10,CO$5:CO$10,将星节奏统计!DC51)</f>
        <v>0</v>
      </c>
      <c r="EP52" s="28">
        <f>求节点($AT$5:$AT$10,CP$5:CP$10,将星节奏统计!DD51)</f>
        <v>0</v>
      </c>
      <c r="EQ52" s="28">
        <f>求节点($AT$5:$AT$10,CQ$5:CQ$10,将星节奏统计!DE51)</f>
        <v>0</v>
      </c>
      <c r="ER52" s="28">
        <f>求节点($AT$5:$AT$10,CR$5:CR$10,将星节奏统计!DF51)</f>
        <v>0</v>
      </c>
      <c r="ES52" s="28">
        <f>求节点($AT$5:$AT$10,CS$5:CS$10,将星节奏统计!DG51)</f>
        <v>0</v>
      </c>
      <c r="ET52" s="28">
        <f>求节点($AT$17:$AT$22,AV$17:AV$22,将星节奏统计!DJ51)</f>
        <v>0</v>
      </c>
      <c r="EU52" s="28">
        <f>求节点($AT$17:$AT$22,AW$17:AW$22,将星节奏统计!DK51)</f>
        <v>0</v>
      </c>
      <c r="EV52" s="28">
        <f>求节点($AT$17:$AT$22,AX$17:AX$22,将星节奏统计!DL51)</f>
        <v>0</v>
      </c>
      <c r="EW52" s="28">
        <f>求节点($AT$17:$AT$22,AY$17:AY$22,将星节奏统计!DM51)</f>
        <v>1.7303432744607272E-5</v>
      </c>
      <c r="EX52" s="28">
        <f>求节点($AT$17:$AT$22,AZ$17:AZ$22,将星节奏统计!DN51)</f>
        <v>2.5955149116910908E-5</v>
      </c>
      <c r="EY52" s="28">
        <f>求节点($AT$17:$AT$22,BA$17:BA$22,将星节奏统计!DO51)</f>
        <v>2.5955149116910908E-5</v>
      </c>
      <c r="EZ52" s="28">
        <f>求节点($AT$17:$AT$22,BB$17:BB$22,将星节奏统计!DP51)</f>
        <v>3.9325983510467288E-5</v>
      </c>
      <c r="FA52" s="28">
        <f>求节点($AT$17:$AT$22,BC$17:BC$22,将星节奏统计!DQ51)</f>
        <v>0</v>
      </c>
      <c r="FB52" s="28">
        <f>求节点($AT$17:$AT$22,BD$17:BD$22,将星节奏统计!DR51)</f>
        <v>2.5955149116910908E-5</v>
      </c>
      <c r="FC52" s="28">
        <f>求节点($AT$17:$AT$22,BE$17:BE$22,将星节奏统计!DS51)</f>
        <v>0</v>
      </c>
      <c r="FD52" s="28">
        <f>求节点($AT$17:$AT$22,BF$17:BF$22,将星节奏统计!DT51)</f>
        <v>0</v>
      </c>
      <c r="FE52" s="28">
        <f>求节点($AT$17:$AT$22,BG$17:BG$22,将星节奏统计!DU51)</f>
        <v>0</v>
      </c>
      <c r="FF52" s="28">
        <f>求节点($AT$17:$AT$22,BH$17:BH$22,将星节奏统计!DV51)</f>
        <v>0</v>
      </c>
      <c r="FG52" s="28">
        <f>求节点($AT$17:$AT$22,BI$17:BI$22,将星节奏统计!DW51)</f>
        <v>0</v>
      </c>
      <c r="FH52" s="28">
        <f>求节点($AT$17:$AT$22,BJ$17:BJ$22,将星节奏统计!DX51)</f>
        <v>0</v>
      </c>
      <c r="FI52" s="28">
        <f>求节点($AT$17:$AT$22,BK$17:BK$22,将星节奏统计!DY51)</f>
        <v>0</v>
      </c>
      <c r="FJ52" s="28">
        <f>求节点($AT$17:$AT$22,BL$17:BL$22,将星节奏统计!DZ51)</f>
        <v>0</v>
      </c>
      <c r="FK52" s="28">
        <f>求节点($AT$17:$AT$22,BM$17:BM$22,将星节奏统计!EA51)</f>
        <v>0</v>
      </c>
      <c r="FL52" s="28">
        <f>求节点($AT$17:$AT$22,BN$17:BN$22,将星节奏统计!EB51)</f>
        <v>0</v>
      </c>
      <c r="FM52" s="28">
        <f>求节点($AT$17:$AT$22,BO$17:BO$22,将星节奏统计!EC51)</f>
        <v>0</v>
      </c>
      <c r="FN52" s="28">
        <f>求节点($AT$5:$AT$10,AV$5:AV$10,将星节奏统计!EG51)</f>
        <v>5.8844156221865195E-2</v>
      </c>
      <c r="FO52" s="28">
        <f>求节点($AT$5:$AT$10,AW$5:AW$10,将星节奏统计!EH51)</f>
        <v>9.8045002504570461E-2</v>
      </c>
      <c r="FP52" s="28">
        <f>求节点($AT$5:$AT$10,AX$5:AX$10,将星节奏统计!EI51)</f>
        <v>2.0830380459405228E-2</v>
      </c>
      <c r="FQ52" s="28">
        <f>求节点($AT$5:$AT$10,AY$5:AY$10,将星节奏统计!EJ51)</f>
        <v>0</v>
      </c>
      <c r="FR52" s="28">
        <f>求节点($AT$5:$AT$10,AZ$5:AZ$10,将星节奏统计!EK51)</f>
        <v>0</v>
      </c>
      <c r="FS52" s="28">
        <f>求节点($AT$5:$AT$10,BA$5:BA$10,将星节奏统计!EL51)</f>
        <v>0</v>
      </c>
      <c r="FT52" s="28">
        <f>求节点($AT$5:$AT$10,BB$5:BB$10,将星节奏统计!EM51)</f>
        <v>0</v>
      </c>
      <c r="FU52" s="28">
        <f>求节点($AT$5:$AT$10,BC$5:BC$10,将星节奏统计!EN51)</f>
        <v>0</v>
      </c>
      <c r="FV52" s="28">
        <f>求节点($AT$5:$AT$10,BD$5:BD$10,将星节奏统计!EO51)</f>
        <v>0</v>
      </c>
      <c r="FW52" s="28">
        <f>求节点($AT$5:$AT$10,BE$5:BE$10,将星节奏统计!EP51)</f>
        <v>0</v>
      </c>
      <c r="FX52" s="28">
        <f>求节点($AT$5:$AT$10,BF$5:BF$10,将星节奏统计!EQ51)</f>
        <v>0</v>
      </c>
      <c r="FY52" s="28">
        <f>求节点($AT$5:$AT$10,BG$5:BG$10,将星节奏统计!ER51)</f>
        <v>0</v>
      </c>
      <c r="FZ52" s="28">
        <f>求节点($AT$5:$AT$10,BH$5:BH$10,将星节奏统计!ES51)</f>
        <v>0</v>
      </c>
      <c r="GA52" s="28">
        <f>求节点($AT$5:$AT$10,BI$5:BI$10,将星节奏统计!ET51)</f>
        <v>0</v>
      </c>
      <c r="GB52" s="28">
        <f>求节点($AT$5:$AT$10,BJ$5:BJ$10,将星节奏统计!EU51)</f>
        <v>0</v>
      </c>
      <c r="GC52" s="28">
        <f>求节点($AT$5:$AT$10,BK$5:BK$10,将星节奏统计!EV51)</f>
        <v>0</v>
      </c>
      <c r="GD52" s="28">
        <f>求节点($AT$5:$AT$10,BL$5:BL$10,将星节奏统计!EW51)</f>
        <v>0.50962461748461541</v>
      </c>
      <c r="GE52" s="28">
        <f>求节点($AT$5:$AT$10,BM$5:BM$10,将星节奏统计!EX51)</f>
        <v>0.45879007834360158</v>
      </c>
      <c r="GF52" s="28">
        <f>求节点($AT$5:$AT$10,BN$5:BN$10,将星节奏统计!EY51)</f>
        <v>0.39767089967955432</v>
      </c>
      <c r="GG52" s="28">
        <f>求节点($AT$5:$AT$10,BO$5:BO$10,将星节奏统计!EZ51)</f>
        <v>0</v>
      </c>
      <c r="GH52" s="28">
        <f>求节点($AT$5:$AT$10,BP$5:BP$10,将星节奏统计!FA51)</f>
        <v>0.31162532643167318</v>
      </c>
      <c r="GI52" s="28">
        <f>求节点($AT$5:$AT$10,BQ$5:BQ$10,将星节奏统计!FB51)</f>
        <v>0.20775021762111545</v>
      </c>
      <c r="GJ52" s="28">
        <f>求节点($AT$5:$AT$10,BR$5:BR$10,将星节奏统计!FC51)</f>
        <v>0.50993235234273782</v>
      </c>
      <c r="GK52" s="28">
        <f>求节点($AT$5:$AT$10,BS$5:BS$10,将星节奏统计!FD51)</f>
        <v>0</v>
      </c>
      <c r="GL52" s="28">
        <f>求节点($AT$5:$AT$10,BT$5:BT$10,将星节奏统计!FE51)</f>
        <v>0.20775021762111545</v>
      </c>
      <c r="GM52" s="28">
        <f>求节点($AT$5:$AT$10,BU$5:BU$10,将星节奏统计!FF51)</f>
        <v>0.1</v>
      </c>
      <c r="GN52" s="28">
        <f>求节点($AT$5:$AT$10,BV$5:BV$10,将星节奏统计!FG51)</f>
        <v>0.33128650471172405</v>
      </c>
      <c r="GO52" s="28">
        <f>求节点($AT$5:$AT$10,BW$5:BW$10,将星节奏统计!FH51)</f>
        <v>2.1037105569432307E-2</v>
      </c>
      <c r="GP52" s="28">
        <f>求节点($AT$5:$AT$10,BX$5:BX$10,将星节奏统计!FI51)</f>
        <v>1.3148190980895196E-2</v>
      </c>
      <c r="GQ52" s="28">
        <f>求节点($AT$5:$AT$10,BY$5:BY$10,将星节奏统计!FJ51)</f>
        <v>2.1037105569432307E-2</v>
      </c>
      <c r="GR52" s="28">
        <f>求节点($AT$5:$AT$10,BZ$5:BZ$10,将星节奏统计!FK51)</f>
        <v>1.3148190980895196E-2</v>
      </c>
      <c r="GS52" s="28">
        <f>求节点($AT$5:$AT$10,CA$5:CA$10,将星节奏统计!FL51)</f>
        <v>2.6296381961790391E-2</v>
      </c>
      <c r="GT52" s="28">
        <f>求节点($AT$5:$AT$10,CB$5:CB$10,将星节奏统计!FM51)</f>
        <v>2.6296381961790391E-2</v>
      </c>
      <c r="GU52" s="28">
        <f>求节点($AT$5:$AT$10,CC$5:CC$10,将星节奏统计!FN51)</f>
        <v>2.6296381961790391E-2</v>
      </c>
      <c r="GV52" s="28">
        <f>求节点($AT$5:$AT$10,CD$5:CD$10,将星节奏统计!FO51)</f>
        <v>2.6296381961790391E-2</v>
      </c>
      <c r="GW52" s="28">
        <f>求节点($AT$5:$AT$10,CE$5:CE$10,将星节奏统计!FP51)</f>
        <v>1.577782917707423E-2</v>
      </c>
      <c r="GX52" s="28">
        <f>求节点($AT$5:$AT$10,CF$5:CF$10,将星节奏统计!FQ51)</f>
        <v>1.577782917707423E-2</v>
      </c>
      <c r="GY52" s="28">
        <f>求节点($AT$5:$AT$10,CG$5:CG$10,将星节奏统计!FR51)</f>
        <v>1.577782917707423E-2</v>
      </c>
      <c r="GZ52" s="28">
        <f>求节点($AT$5:$AT$10,CH$5:CH$10,将星节奏统计!FS51)</f>
        <v>1.577782917707423E-2</v>
      </c>
      <c r="HA52" s="28">
        <f>求节点($AT$5:$AT$10,CI$5:CI$10,将星节奏统计!FT51)</f>
        <v>2.1037105569432307E-2</v>
      </c>
      <c r="HB52" s="28">
        <f>求节点($AT$5:$AT$10,CJ$5:CJ$10,将星节奏统计!FU51)</f>
        <v>1.3148190980895196E-2</v>
      </c>
      <c r="HC52" s="28">
        <f>求节点($AT$5:$AT$10,CK$5:CK$10,将星节奏统计!FV51)</f>
        <v>0</v>
      </c>
      <c r="HD52" s="28">
        <f>求节点($AT$5:$AT$10,CL$5:CL$10,将星节奏统计!FW51)</f>
        <v>0</v>
      </c>
      <c r="HE52" s="28">
        <f>求节点($AT$5:$AT$10,CM$5:CM$10,将星节奏统计!FX51)</f>
        <v>0</v>
      </c>
      <c r="HF52" s="28">
        <f>求节点($AT$5:$AT$10,CN$5:CN$10,将星节奏统计!FY51)</f>
        <v>0</v>
      </c>
      <c r="HG52" s="28">
        <f>求节点($AT$5:$AT$10,CO$5:CO$10,将星节奏统计!FZ51)</f>
        <v>0</v>
      </c>
      <c r="HH52" s="28">
        <f>求节点($AT$5:$AT$10,CP$5:CP$10,将星节奏统计!GA51)</f>
        <v>0</v>
      </c>
      <c r="HI52" s="28">
        <f>求节点($AT$5:$AT$10,CQ$5:CQ$10,将星节奏统计!GB51)</f>
        <v>0</v>
      </c>
      <c r="HJ52" s="28">
        <f>求节点($AT$5:$AT$10,CR$5:CR$10,将星节奏统计!GC51)</f>
        <v>0</v>
      </c>
      <c r="HK52" s="28">
        <f>求节点($AT$5:$AT$10,CS$5:CS$10,将星节奏统计!GD51)</f>
        <v>0</v>
      </c>
      <c r="HL52" s="28">
        <f>求节点($AT$17:$AT$22,AV$17:AV$22,将星节奏统计!GG51)</f>
        <v>0</v>
      </c>
      <c r="HM52" s="28">
        <f>求节点($AT$17:$AT$22,AW$17:AW$22,将星节奏统计!GH51)</f>
        <v>0</v>
      </c>
      <c r="HN52" s="28">
        <f>求节点($AT$17:$AT$22,AX$17:AX$22,将星节奏统计!GI51)</f>
        <v>0</v>
      </c>
      <c r="HO52" s="28">
        <f>求节点($AT$17:$AT$22,AY$17:AY$22,将星节奏统计!GJ51)</f>
        <v>0</v>
      </c>
      <c r="HP52" s="28">
        <f>求节点($AT$17:$AT$22,AZ$17:AZ$22,将星节奏统计!GK51)</f>
        <v>0</v>
      </c>
      <c r="HQ52" s="28">
        <f>求节点($AT$17:$AT$22,BA$17:BA$22,将星节奏统计!GL51)</f>
        <v>0</v>
      </c>
      <c r="HR52" s="28">
        <f>求节点($AT$17:$AT$22,BB$17:BB$22,将星节奏统计!GM51)</f>
        <v>0</v>
      </c>
      <c r="HS52" s="28">
        <f>求节点($AT$17:$AT$22,BC$17:BC$22,将星节奏统计!GN51)</f>
        <v>0</v>
      </c>
      <c r="HT52" s="28">
        <f>求节点($AT$17:$AT$22,BD$17:BD$22,将星节奏统计!GO51)</f>
        <v>0</v>
      </c>
      <c r="HU52" s="28">
        <f>求节点($AT$17:$AT$22,BE$17:BE$22,将星节奏统计!GP51)</f>
        <v>0</v>
      </c>
      <c r="HV52" s="28">
        <f>求节点($AT$17:$AT$22,BF$17:BF$22,将星节奏统计!GQ51)</f>
        <v>0</v>
      </c>
      <c r="HW52" s="28">
        <f>求节点($AT$17:$AT$22,BG$17:BG$22,将星节奏统计!GR51)</f>
        <v>0</v>
      </c>
      <c r="HX52" s="28">
        <f>求节点($AT$17:$AT$22,BH$17:BH$22,将星节奏统计!GS51)</f>
        <v>0</v>
      </c>
      <c r="HY52" s="28">
        <f>求节点($AT$17:$AT$22,BI$17:BI$22,将星节奏统计!GT51)</f>
        <v>0</v>
      </c>
      <c r="HZ52" s="28">
        <f>求节点($AT$17:$AT$22,BJ$17:BJ$22,将星节奏统计!GU51)</f>
        <v>0</v>
      </c>
      <c r="IA52" s="28">
        <f>求节点($AT$17:$AT$22,BK$17:BK$22,将星节奏统计!GV51)</f>
        <v>0</v>
      </c>
      <c r="IB52" s="28">
        <f>求节点($AT$17:$AT$22,BL$17:BL$22,将星节奏统计!GW51)</f>
        <v>0</v>
      </c>
      <c r="IC52" s="28">
        <f>求节点($AT$17:$AT$22,BM$17:BM$22,将星节奏统计!GX51)</f>
        <v>0</v>
      </c>
      <c r="ID52" s="28">
        <f>求节点($AT$17:$AT$22,BN$17:BN$22,将星节奏统计!GY51)</f>
        <v>0</v>
      </c>
      <c r="IE52" s="28">
        <f>求节点($AT$17:$AT$22,BO$17:BO$22,将星节奏统计!GZ51)</f>
        <v>0</v>
      </c>
      <c r="IF52" s="28">
        <f>求节点($AT$5:$AT$10,AV$5:AV$10,将星节奏统计!HD51)</f>
        <v>7.3096463079977581E-2</v>
      </c>
      <c r="IG52" s="28">
        <f>求节点($AT$5:$AT$10,AW$5:AW$10,将星节奏统计!HE51)</f>
        <v>0.1</v>
      </c>
      <c r="IH52" s="28">
        <f>求节点($AT$5:$AT$10,AX$5:AX$10,将星节奏统计!HF51)</f>
        <v>2.6530826083657567E-2</v>
      </c>
      <c r="II52" s="28">
        <f>求节点($AT$5:$AT$10,AY$5:AY$10,将星节奏统计!HG51)</f>
        <v>0</v>
      </c>
      <c r="IJ52" s="28">
        <f>求节点($AT$5:$AT$10,AZ$5:AZ$10,将星节奏统计!HH51)</f>
        <v>0</v>
      </c>
      <c r="IK52" s="28">
        <f>求节点($AT$5:$AT$10,BA$5:BA$10,将星节奏统计!HI51)</f>
        <v>0</v>
      </c>
      <c r="IL52" s="28">
        <f>求节点($AT$5:$AT$10,BB$5:BB$10,将星节奏统计!HJ51)</f>
        <v>0</v>
      </c>
      <c r="IM52" s="28">
        <f>求节点($AT$5:$AT$10,BC$5:BC$10,将星节奏统计!HK51)</f>
        <v>0</v>
      </c>
      <c r="IN52" s="28">
        <f>求节点($AT$5:$AT$10,BD$5:BD$10,将星节奏统计!HL51)</f>
        <v>0</v>
      </c>
      <c r="IO52" s="28">
        <f>求节点($AT$5:$AT$10,BE$5:BE$10,将星节奏统计!HM51)</f>
        <v>0</v>
      </c>
      <c r="IP52" s="28">
        <f>求节点($AT$5:$AT$10,BF$5:BF$10,将星节奏统计!HN51)</f>
        <v>0</v>
      </c>
      <c r="IQ52" s="28">
        <f>求节点($AT$5:$AT$10,BG$5:BG$10,将星节奏统计!HO51)</f>
        <v>0</v>
      </c>
      <c r="IR52" s="28">
        <f>求节点($AT$5:$AT$10,BH$5:BH$10,将星节奏统计!HP51)</f>
        <v>0</v>
      </c>
      <c r="IS52" s="28">
        <f>求节点($AT$5:$AT$10,BI$5:BI$10,将星节奏统计!HQ51)</f>
        <v>0</v>
      </c>
      <c r="IT52" s="28">
        <f>求节点($AT$5:$AT$10,BJ$5:BJ$10,将星节奏统计!HR51)</f>
        <v>0</v>
      </c>
      <c r="IU52" s="28">
        <f>求节点($AT$5:$AT$10,BK$5:BK$10,将星节奏统计!HS51)</f>
        <v>0</v>
      </c>
      <c r="IV52" s="28">
        <f>求节点($AT$5:$AT$10,BL$5:BL$10,将星节奏统计!HT51)</f>
        <v>0.55958157444206946</v>
      </c>
      <c r="IW52" s="28">
        <f>求节点($AT$5:$AT$10,BM$5:BM$10,将星节奏统计!HU51)</f>
        <v>0.47794357564108941</v>
      </c>
      <c r="IX52" s="28">
        <f>求节点($AT$5:$AT$10,BN$5:BN$10,将星节奏统计!HV51)</f>
        <v>0.49011334442831461</v>
      </c>
      <c r="IY52" s="28">
        <f>求节点($AT$5:$AT$10,BO$5:BO$10,将星节奏统计!HW51)</f>
        <v>0</v>
      </c>
      <c r="IZ52" s="28">
        <f>求节点($AT$5:$AT$10,BP$5:BP$10,将星节奏统计!HX51)</f>
        <v>0.39143156517120598</v>
      </c>
      <c r="JA52" s="28">
        <f>求节点($AT$5:$AT$10,BQ$5:BQ$10,将星节奏统计!HY51)</f>
        <v>0.26095437678080396</v>
      </c>
      <c r="JB52" s="28">
        <f>求节点($AT$5:$AT$10,BR$5:BR$10,将星节奏统计!HZ51)</f>
        <v>0.63428985946782357</v>
      </c>
      <c r="JC52" s="28">
        <f>求节点($AT$5:$AT$10,BS$5:BS$10,将星节奏统计!IA51)</f>
        <v>0</v>
      </c>
      <c r="JD52" s="28">
        <f>求节点($AT$5:$AT$10,BT$5:BT$10,将星节奏统计!IB51)</f>
        <v>0.26095437678080396</v>
      </c>
      <c r="JE52" s="28">
        <f>求节点($AT$5:$AT$10,BU$5:BU$10,将星节奏统计!IC51)</f>
        <v>0.1</v>
      </c>
      <c r="JF52" s="28">
        <f>求节点($AT$5:$AT$10,BV$5:BV$10,将星节奏统计!ID51)</f>
        <v>0.35360472575284252</v>
      </c>
      <c r="JG52" s="28">
        <f>求节点($AT$5:$AT$10,BW$5:BW$10,将星节奏统计!IE51)</f>
        <v>2.8970429514026105E-2</v>
      </c>
      <c r="JH52" s="28">
        <f>求节点($AT$5:$AT$10,BX$5:BX$10,将星节奏统计!IF51)</f>
        <v>1.8106518446266318E-2</v>
      </c>
      <c r="JI52" s="28">
        <f>求节点($AT$5:$AT$10,BY$5:BY$10,将星节奏统计!IG51)</f>
        <v>2.8970429514026105E-2</v>
      </c>
      <c r="JJ52" s="28">
        <f>求节点($AT$5:$AT$10,BZ$5:BZ$10,将星节奏统计!IH51)</f>
        <v>1.8106518446266318E-2</v>
      </c>
      <c r="JK52" s="28">
        <f>求节点($AT$5:$AT$10,CA$5:CA$10,将星节奏统计!II51)</f>
        <v>3.6213036892532635E-2</v>
      </c>
      <c r="JL52" s="28">
        <f>求节点($AT$5:$AT$10,CB$5:CB$10,将星节奏统计!IJ51)</f>
        <v>3.6213036892532635E-2</v>
      </c>
      <c r="JM52" s="28">
        <f>求节点($AT$5:$AT$10,CC$5:CC$10,将星节奏统计!IK51)</f>
        <v>3.6213036892532635E-2</v>
      </c>
      <c r="JN52" s="28">
        <f>求节点($AT$5:$AT$10,CD$5:CD$10,将星节奏统计!IL51)</f>
        <v>3.6213036892532635E-2</v>
      </c>
      <c r="JO52" s="28">
        <f>求节点($AT$5:$AT$10,CE$5:CE$10,将星节奏统计!IM51)</f>
        <v>2.1727822135519582E-2</v>
      </c>
      <c r="JP52" s="28">
        <f>求节点($AT$5:$AT$10,CF$5:CF$10,将星节奏统计!IN51)</f>
        <v>2.1727822135519582E-2</v>
      </c>
      <c r="JQ52" s="28">
        <f>求节点($AT$5:$AT$10,CG$5:CG$10,将星节奏统计!IO51)</f>
        <v>2.1727822135519582E-2</v>
      </c>
      <c r="JR52" s="28">
        <f>求节点($AT$5:$AT$10,CH$5:CH$10,将星节奏统计!IP51)</f>
        <v>2.1727822135519582E-2</v>
      </c>
      <c r="JS52" s="28">
        <f>求节点($AT$5:$AT$10,CI$5:CI$10,将星节奏统计!IQ51)</f>
        <v>2.8970429514026105E-2</v>
      </c>
      <c r="JT52" s="28">
        <f>求节点($AT$5:$AT$10,CJ$5:CJ$10,将星节奏统计!IR51)</f>
        <v>1.8106518446266318E-2</v>
      </c>
      <c r="JU52" s="28">
        <f>求节点($AT$5:$AT$10,CK$5:CK$10,将星节奏统计!IS51)</f>
        <v>0</v>
      </c>
      <c r="JV52" s="28">
        <f>求节点($AT$5:$AT$10,CL$5:CL$10,将星节奏统计!IT51)</f>
        <v>0</v>
      </c>
      <c r="JW52" s="28">
        <f>求节点($AT$5:$AT$10,CM$5:CM$10,将星节奏统计!IU51)</f>
        <v>0</v>
      </c>
      <c r="JX52" s="28">
        <f>求节点($AT$5:$AT$10,CN$5:CN$10,将星节奏统计!IV51)</f>
        <v>0</v>
      </c>
      <c r="JY52" s="28">
        <f>求节点($AT$5:$AT$10,CO$5:CO$10,将星节奏统计!IW51)</f>
        <v>0</v>
      </c>
      <c r="JZ52" s="28">
        <f>求节点($AT$5:$AT$10,CP$5:CP$10,将星节奏统计!IX51)</f>
        <v>0</v>
      </c>
      <c r="KA52" s="28">
        <f>求节点($AT$5:$AT$10,CQ$5:CQ$10,将星节奏统计!IY51)</f>
        <v>0</v>
      </c>
      <c r="KB52" s="28">
        <f>求节点($AT$5:$AT$10,CR$5:CR$10,将星节奏统计!IZ51)</f>
        <v>0</v>
      </c>
      <c r="KC52" s="28">
        <f>求节点($AT$5:$AT$10,CS$5:CS$10,将星节奏统计!JA51)</f>
        <v>0</v>
      </c>
      <c r="KD52" s="28">
        <f>求节点($AT$17:$AT$22,AV$17:AV$22,将星节奏统计!JD51)</f>
        <v>0</v>
      </c>
      <c r="KE52" s="28">
        <f>求节点($AT$17:$AT$22,AW$17:AW$22,将星节奏统计!JE51)</f>
        <v>0</v>
      </c>
      <c r="KF52" s="28">
        <f>求节点($AT$17:$AT$22,AX$17:AX$22,将星节奏统计!JF51)</f>
        <v>0</v>
      </c>
      <c r="KG52" s="28">
        <f>求节点($AT$17:$AT$22,AY$17:AY$22,将星节奏统计!JG51)</f>
        <v>1.5054977389787616E-5</v>
      </c>
      <c r="KH52" s="28">
        <f>求节点($AT$17:$AT$22,AZ$17:AZ$22,将星节奏统计!JH51)</f>
        <v>2.2582466084688363E-5</v>
      </c>
      <c r="KI52" s="28">
        <f>求节点($AT$17:$AT$22,BA$17:BA$22,将星节奏统计!JI51)</f>
        <v>2.2582466084688363E-5</v>
      </c>
      <c r="KJ52" s="28">
        <f>求节点($AT$17:$AT$22,BB$17:BB$22,将星节奏统计!JJ51)</f>
        <v>3.4215857704071595E-5</v>
      </c>
      <c r="KK52" s="28">
        <f>求节点($AT$17:$AT$22,BC$17:BC$22,将星节奏统计!JK51)</f>
        <v>0</v>
      </c>
      <c r="KL52" s="28">
        <f>求节点($AT$17:$AT$22,BD$17:BD$22,将星节奏统计!JL51)</f>
        <v>2.2582466084688363E-5</v>
      </c>
      <c r="KM52" s="28">
        <f>求节点($AT$17:$AT$22,BE$17:BE$22,将星节奏统计!JM51)</f>
        <v>0</v>
      </c>
      <c r="KN52" s="28">
        <f>求节点($AT$17:$AT$22,BF$17:BF$22,将星节奏统计!JN51)</f>
        <v>0</v>
      </c>
      <c r="KO52" s="28">
        <f>求节点($AT$17:$AT$22,BG$17:BG$22,将星节奏统计!JO51)</f>
        <v>0</v>
      </c>
      <c r="KP52" s="28">
        <f>求节点($AT$17:$AT$22,BH$17:BH$22,将星节奏统计!JP51)</f>
        <v>0</v>
      </c>
      <c r="KQ52" s="28">
        <f>求节点($AT$17:$AT$22,BI$17:BI$22,将星节奏统计!JQ51)</f>
        <v>0</v>
      </c>
      <c r="KR52" s="28">
        <f>求节点($AT$17:$AT$22,BJ$17:BJ$22,将星节奏统计!JR51)</f>
        <v>0</v>
      </c>
      <c r="KS52" s="28">
        <f>求节点($AT$17:$AT$22,BK$17:BK$22,将星节奏统计!JS51)</f>
        <v>0</v>
      </c>
      <c r="KT52" s="28">
        <f>求节点($AT$17:$AT$22,BL$17:BL$22,将星节奏统计!JT51)</f>
        <v>0</v>
      </c>
      <c r="KU52" s="28">
        <f>求节点($AT$17:$AT$22,BM$17:BM$22,将星节奏统计!JU51)</f>
        <v>0</v>
      </c>
      <c r="KV52" s="28">
        <f>求节点($AT$17:$AT$22,BN$17:BN$22,将星节奏统计!JV51)</f>
        <v>0</v>
      </c>
      <c r="KW52" s="28">
        <f>求节点($AT$17:$AT$22,BO$17:BO$22,将星节奏统计!JW51)</f>
        <v>0</v>
      </c>
      <c r="KX52" s="28">
        <f>求节点($AT$5:$AT$10,AV$5:AV$10,将星节奏统计!KA51)</f>
        <v>9.6967776023744845E-2</v>
      </c>
      <c r="KY52" s="28">
        <f>求节点($AT$5:$AT$10,AW$5:AW$10,将星节奏统计!KB51)</f>
        <v>0.1</v>
      </c>
      <c r="KZ52" s="28">
        <f>求节点($AT$5:$AT$10,AX$5:AX$10,将星节奏统计!KC51)</f>
        <v>4.5166696020446956E-2</v>
      </c>
      <c r="LA52" s="28">
        <f>求节点($AT$5:$AT$10,AY$5:AY$10,将星节奏统计!KD51)</f>
        <v>0</v>
      </c>
      <c r="LB52" s="28">
        <f>求节点($AT$5:$AT$10,AZ$5:AZ$10,将星节奏统计!KE51)</f>
        <v>0</v>
      </c>
      <c r="LC52" s="28">
        <f>求节点($AT$5:$AT$10,BA$5:BA$10,将星节奏统计!KF51)</f>
        <v>0</v>
      </c>
      <c r="LD52" s="28">
        <f>求节点($AT$5:$AT$10,BB$5:BB$10,将星节奏统计!KG51)</f>
        <v>0</v>
      </c>
      <c r="LE52" s="28">
        <f>求节点($AT$5:$AT$10,BC$5:BC$10,将星节奏统计!KH51)</f>
        <v>0</v>
      </c>
      <c r="LF52" s="28">
        <f>求节点($AT$5:$AT$10,BD$5:BD$10,将星节奏统计!KI51)</f>
        <v>0</v>
      </c>
      <c r="LG52" s="28">
        <f>求节点($AT$5:$AT$10,BE$5:BE$10,将星节奏统计!KJ51)</f>
        <v>0</v>
      </c>
      <c r="LH52" s="28">
        <f>求节点($AT$5:$AT$10,BF$5:BF$10,将星节奏统计!KK51)</f>
        <v>0</v>
      </c>
      <c r="LI52" s="28">
        <f>求节点($AT$5:$AT$10,BG$5:BG$10,将星节奏统计!KL51)</f>
        <v>0</v>
      </c>
      <c r="LJ52" s="28">
        <f>求节点($AT$5:$AT$10,BH$5:BH$10,将星节奏统计!KM51)</f>
        <v>0</v>
      </c>
      <c r="LK52" s="28">
        <f>求节点($AT$5:$AT$10,BI$5:BI$10,将星节奏统计!KN51)</f>
        <v>0</v>
      </c>
      <c r="LL52" s="28">
        <f>求节点($AT$5:$AT$10,BJ$5:BJ$10,将星节奏统计!KO51)</f>
        <v>0</v>
      </c>
      <c r="LM52" s="28">
        <f>求节点($AT$5:$AT$10,BK$5:BK$10,将星节奏统计!KP51)</f>
        <v>0</v>
      </c>
      <c r="LN52" s="28">
        <f>求节点($AT$5:$AT$10,BL$5:BL$10,将星节奏统计!KQ51)</f>
        <v>0.81505665471284949</v>
      </c>
      <c r="LO52" s="28">
        <f>求节点($AT$5:$AT$10,BM$5:BM$10,将星节奏统计!KR51)</f>
        <v>0.54552012680833073</v>
      </c>
      <c r="LP52" s="28">
        <f>求节点($AT$5:$AT$10,BN$5:BN$10,将星节奏统计!KS51)</f>
        <v>0.6</v>
      </c>
      <c r="LQ52" s="28">
        <f>求节点($AT$5:$AT$10,BO$5:BO$10,将星节奏统计!KT51)</f>
        <v>0</v>
      </c>
      <c r="LR52" s="28">
        <f>求节点($AT$5:$AT$10,BP$5:BP$10,将星节奏统计!KU51)</f>
        <v>0.62746190425480042</v>
      </c>
      <c r="LS52" s="28">
        <f>求节点($AT$5:$AT$10,BQ$5:BQ$10,将星节奏统计!KV51)</f>
        <v>0.41830793616986695</v>
      </c>
      <c r="LT52" s="28">
        <f>求节点($AT$5:$AT$10,BR$5:BR$10,将星节奏统计!KW51)</f>
        <v>0.9</v>
      </c>
      <c r="LU52" s="28">
        <f>求节点($AT$5:$AT$10,BS$5:BS$10,将星节奏统计!KX51)</f>
        <v>0</v>
      </c>
      <c r="LV52" s="28">
        <f>求节点($AT$5:$AT$10,BT$5:BT$10,将星节奏统计!KY51)</f>
        <v>0.41830793616986695</v>
      </c>
      <c r="LW52" s="28">
        <f>求节点($AT$5:$AT$10,BU$5:BU$10,将星节奏统计!KZ51)</f>
        <v>0.1</v>
      </c>
      <c r="LX52" s="28">
        <f>求节点($AT$5:$AT$10,BV$5:BV$10,将星节奏统计!LA51)</f>
        <v>0.46225639562307874</v>
      </c>
      <c r="LY52" s="28">
        <f>求节点($AT$5:$AT$10,BW$5:BW$10,将星节奏统计!LB51)</f>
        <v>5.6960444243005032E-2</v>
      </c>
      <c r="LZ52" s="28">
        <f>求节点($AT$5:$AT$10,BX$5:BX$10,将星节奏统计!LC51)</f>
        <v>3.5600277651878148E-2</v>
      </c>
      <c r="MA52" s="28">
        <f>求节点($AT$5:$AT$10,BY$5:BY$10,将星节奏统计!LD51)</f>
        <v>5.6960444243005032E-2</v>
      </c>
      <c r="MB52" s="28">
        <f>求节点($AT$5:$AT$10,BZ$5:BZ$10,将星节奏统计!LE51)</f>
        <v>3.5600277651878148E-2</v>
      </c>
      <c r="MC52" s="28">
        <f>求节点($AT$5:$AT$10,CA$5:CA$10,将星节奏统计!LF51)</f>
        <v>7.1200555303756297E-2</v>
      </c>
      <c r="MD52" s="28">
        <f>求节点($AT$5:$AT$10,CB$5:CB$10,将星节奏统计!LG51)</f>
        <v>7.1200555303756297E-2</v>
      </c>
      <c r="ME52" s="28">
        <f>求节点($AT$5:$AT$10,CC$5:CC$10,将星节奏统计!LH51)</f>
        <v>7.1200555303756297E-2</v>
      </c>
      <c r="MF52" s="28">
        <f>求节点($AT$5:$AT$10,CD$5:CD$10,将星节奏统计!LI51)</f>
        <v>7.1200555303756297E-2</v>
      </c>
      <c r="MG52" s="28">
        <f>求节点($AT$5:$AT$10,CE$5:CE$10,将星节奏统计!LJ51)</f>
        <v>4.2720333182253767E-2</v>
      </c>
      <c r="MH52" s="28">
        <f>求节点($AT$5:$AT$10,CF$5:CF$10,将星节奏统计!LK51)</f>
        <v>4.2720333182253767E-2</v>
      </c>
      <c r="MI52" s="28">
        <f>求节点($AT$5:$AT$10,CG$5:CG$10,将星节奏统计!LL51)</f>
        <v>4.2720333182253767E-2</v>
      </c>
      <c r="MJ52" s="28">
        <f>求节点($AT$5:$AT$10,CH$5:CH$10,将星节奏统计!LM51)</f>
        <v>4.2720333182253767E-2</v>
      </c>
      <c r="MK52" s="28">
        <f>求节点($AT$5:$AT$10,CI$5:CI$10,将星节奏统计!LN51)</f>
        <v>5.6960444243005032E-2</v>
      </c>
      <c r="ML52" s="28">
        <f>求节点($AT$5:$AT$10,CJ$5:CJ$10,将星节奏统计!LO51)</f>
        <v>3.5600277651878148E-2</v>
      </c>
      <c r="MM52" s="28">
        <f>求节点($AT$5:$AT$10,CK$5:CK$10,将星节奏统计!LP51)</f>
        <v>0</v>
      </c>
      <c r="MN52" s="28">
        <f>求节点($AT$5:$AT$10,CL$5:CL$10,将星节奏统计!LQ51)</f>
        <v>0</v>
      </c>
      <c r="MO52" s="28">
        <f>求节点($AT$5:$AT$10,CM$5:CM$10,将星节奏统计!LR51)</f>
        <v>0</v>
      </c>
      <c r="MP52" s="28">
        <f>求节点($AT$5:$AT$10,CN$5:CN$10,将星节奏统计!LS51)</f>
        <v>0</v>
      </c>
      <c r="MQ52" s="28">
        <f>求节点($AT$5:$AT$10,CO$5:CO$10,将星节奏统计!LT51)</f>
        <v>0</v>
      </c>
      <c r="MR52" s="28">
        <f>求节点($AT$5:$AT$10,CP$5:CP$10,将星节奏统计!LU51)</f>
        <v>0</v>
      </c>
      <c r="MS52" s="28">
        <f>求节点($AT$5:$AT$10,CQ$5:CQ$10,将星节奏统计!LV51)</f>
        <v>0</v>
      </c>
      <c r="MT52" s="28">
        <f>求节点($AT$5:$AT$10,CR$5:CR$10,将星节奏统计!LW51)</f>
        <v>0</v>
      </c>
      <c r="MU52" s="28">
        <f>求节点($AT$5:$AT$10,CS$5:CS$10,将星节奏统计!LX51)</f>
        <v>0</v>
      </c>
      <c r="MV52" s="28">
        <f>求节点($AT$17:$AT$22,AV$17:AV$22,将星节奏统计!MA51)</f>
        <v>0</v>
      </c>
      <c r="MW52" s="28">
        <f>求节点($AT$17:$AT$22,AW$17:AW$22,将星节奏统计!MB51)</f>
        <v>0</v>
      </c>
      <c r="MX52" s="28">
        <f>求节点($AT$17:$AT$22,AX$17:AX$22,将星节奏统计!MC51)</f>
        <v>0</v>
      </c>
      <c r="MY52" s="28">
        <f>求节点($AT$17:$AT$22,AY$17:AY$22,将星节奏统计!MD51)</f>
        <v>0</v>
      </c>
      <c r="MZ52" s="28">
        <f>求节点($AT$17:$AT$22,AZ$17:AZ$22,将星节奏统计!ME51)</f>
        <v>0</v>
      </c>
      <c r="NA52" s="28">
        <f>求节点($AT$17:$AT$22,BA$17:BA$22,将星节奏统计!MF51)</f>
        <v>0</v>
      </c>
      <c r="NB52" s="28">
        <f>求节点($AT$17:$AT$22,BB$17:BB$22,将星节奏统计!MG51)</f>
        <v>0</v>
      </c>
      <c r="NC52" s="28">
        <f>求节点($AT$17:$AT$22,BC$17:BC$22,将星节奏统计!MH51)</f>
        <v>0</v>
      </c>
      <c r="ND52" s="28">
        <f>求节点($AT$17:$AT$22,BD$17:BD$22,将星节奏统计!MI51)</f>
        <v>0</v>
      </c>
      <c r="NE52" s="28">
        <f>求节点($AT$17:$AT$22,BE$17:BE$22,将星节奏统计!MJ51)</f>
        <v>0</v>
      </c>
      <c r="NF52" s="28">
        <f>求节点($AT$17:$AT$22,BF$17:BF$22,将星节奏统计!MK51)</f>
        <v>0</v>
      </c>
      <c r="NG52" s="28">
        <f>求节点($AT$17:$AT$22,BG$17:BG$22,将星节奏统计!ML51)</f>
        <v>0</v>
      </c>
      <c r="NH52" s="28">
        <f>求节点($AT$17:$AT$22,BH$17:BH$22,将星节奏统计!MM51)</f>
        <v>0</v>
      </c>
      <c r="NI52" s="28">
        <f>求节点($AT$17:$AT$22,BI$17:BI$22,将星节奏统计!MN51)</f>
        <v>0</v>
      </c>
      <c r="NJ52" s="28">
        <f>求节点($AT$17:$AT$22,BJ$17:BJ$22,将星节奏统计!MO51)</f>
        <v>0</v>
      </c>
      <c r="NK52" s="28">
        <f>求节点($AT$17:$AT$22,BK$17:BK$22,将星节奏统计!MP51)</f>
        <v>0</v>
      </c>
      <c r="NL52" s="28">
        <f>求节点($AT$17:$AT$22,BL$17:BL$22,将星节奏统计!MQ51)</f>
        <v>0</v>
      </c>
      <c r="NM52" s="28">
        <f>求节点($AT$17:$AT$22,BM$17:BM$22,将星节奏统计!MR51)</f>
        <v>0</v>
      </c>
      <c r="NN52" s="28">
        <f>求节点($AT$17:$AT$22,BN$17:BN$22,将星节奏统计!MS51)</f>
        <v>0</v>
      </c>
      <c r="NO52" s="28">
        <f>求节点($AT$17:$AT$22,BO$17:BO$22,将星节奏统计!MT51)</f>
        <v>0</v>
      </c>
      <c r="NP52" s="28">
        <f>求节点($AT$5:$AT$10,AV$5:AV$10,将星节奏统计!MX51)</f>
        <v>0.1</v>
      </c>
      <c r="NQ52" s="28">
        <f>求节点($AT$5:$AT$10,AW$5:AW$10,将星节奏统计!MY51)</f>
        <v>0.1</v>
      </c>
      <c r="NR52" s="28">
        <f>求节点($AT$5:$AT$10,AX$5:AX$10,将星节奏统计!MZ51)</f>
        <v>5.842389680897539E-2</v>
      </c>
      <c r="NS52" s="28">
        <f>求节点($AT$5:$AT$10,AY$5:AY$10,将星节奏统计!NA51)</f>
        <v>0</v>
      </c>
      <c r="NT52" s="28">
        <f>求节点($AT$5:$AT$10,AZ$5:AZ$10,将星节奏统计!NB51)</f>
        <v>0</v>
      </c>
      <c r="NU52" s="28">
        <f>求节点($AT$5:$AT$10,BA$5:BA$10,将星节奏统计!NC51)</f>
        <v>0</v>
      </c>
      <c r="NV52" s="28">
        <f>求节点($AT$5:$AT$10,BB$5:BB$10,将星节奏统计!ND51)</f>
        <v>0</v>
      </c>
      <c r="NW52" s="28">
        <f>求节点($AT$5:$AT$10,BC$5:BC$10,将星节奏统计!NE51)</f>
        <v>0</v>
      </c>
      <c r="NX52" s="28">
        <f>求节点($AT$5:$AT$10,BD$5:BD$10,将星节奏统计!NF51)</f>
        <v>0</v>
      </c>
      <c r="NY52" s="28">
        <f>求节点($AT$5:$AT$10,BE$5:BE$10,将星节奏统计!NG51)</f>
        <v>0</v>
      </c>
      <c r="NZ52" s="28">
        <f>求节点($AT$5:$AT$10,BF$5:BF$10,将星节奏统计!NH51)</f>
        <v>0</v>
      </c>
      <c r="OA52" s="28">
        <f>求节点($AT$5:$AT$10,BG$5:BG$10,将星节奏统计!NI51)</f>
        <v>0</v>
      </c>
      <c r="OB52" s="28">
        <f>求节点($AT$5:$AT$10,BH$5:BH$10,将星节奏统计!NJ51)</f>
        <v>0</v>
      </c>
      <c r="OC52" s="28">
        <f>求节点($AT$5:$AT$10,BI$5:BI$10,将星节奏统计!NK51)</f>
        <v>0</v>
      </c>
      <c r="OD52" s="28">
        <f>求节点($AT$5:$AT$10,BJ$5:BJ$10,将星节奏统计!NL51)</f>
        <v>0</v>
      </c>
      <c r="OE52" s="28">
        <f>求节点($AT$5:$AT$10,BK$5:BK$10,将星节奏统计!NM51)</f>
        <v>0</v>
      </c>
      <c r="OF52" s="28">
        <f>求节点($AT$5:$AT$10,BL$5:BL$10,将星节奏统计!NN51)</f>
        <v>0.9</v>
      </c>
      <c r="OG52" s="28">
        <f>求节点($AT$5:$AT$10,BM$5:BM$10,将星节奏统计!NO51)</f>
        <v>0.60536775810533394</v>
      </c>
      <c r="OH52" s="28">
        <f>求节点($AT$5:$AT$10,BN$5:BN$10,将星节奏统计!NP51)</f>
        <v>0.6</v>
      </c>
      <c r="OI52" s="28">
        <f>求节点($AT$5:$AT$10,BO$5:BO$10,将星节奏统计!NQ51)</f>
        <v>0</v>
      </c>
      <c r="OJ52" s="28">
        <f>求节点($AT$5:$AT$10,BP$5:BP$10,将星节奏统计!NR51)</f>
        <v>0.78697808553693416</v>
      </c>
      <c r="OK52" s="28">
        <f>求节点($AT$5:$AT$10,BQ$5:BQ$10,将星节奏统计!NS51)</f>
        <v>0.5246520570246227</v>
      </c>
      <c r="OL52" s="28">
        <f>求节点($AT$5:$AT$10,BR$5:BR$10,将星节奏统计!NT51)</f>
        <v>0.9</v>
      </c>
      <c r="OM52" s="28">
        <f>求节点($AT$5:$AT$10,BS$5:BS$10,将星节奏统计!NU51)</f>
        <v>0</v>
      </c>
      <c r="ON52" s="28">
        <f>求节点($AT$5:$AT$10,BT$5:BT$10,将星节奏统计!NV51)</f>
        <v>0.5246520570246227</v>
      </c>
      <c r="OO52" s="28">
        <f>求节点($AT$5:$AT$10,BU$5:BU$10,将星节奏统计!NW51)</f>
        <v>0.1</v>
      </c>
      <c r="OP52" s="28">
        <f>求节点($AT$5:$AT$10,BV$5:BV$10,将星节奏统计!NX51)</f>
        <v>0.57860298195291282</v>
      </c>
      <c r="OQ52" s="28">
        <f>求节点($AT$5:$AT$10,BW$5:BW$10,将星节奏统计!NY51)</f>
        <v>8.1229792163471648E-2</v>
      </c>
      <c r="OR52" s="28">
        <f>求节点($AT$5:$AT$10,BX$5:BX$10,将星节奏统计!NZ51)</f>
        <v>5.0768620102169787E-2</v>
      </c>
      <c r="OS52" s="28">
        <f>求节点($AT$5:$AT$10,BY$5:BY$10,将星节奏统计!OA51)</f>
        <v>8.1229792163471648E-2</v>
      </c>
      <c r="OT52" s="28">
        <f>求节点($AT$5:$AT$10,BZ$5:BZ$10,将星节奏统计!OB51)</f>
        <v>5.0768620102169787E-2</v>
      </c>
      <c r="OU52" s="28">
        <f>求节点($AT$5:$AT$10,CA$5:CA$10,将星节奏统计!OC51)</f>
        <v>0.10153724020433957</v>
      </c>
      <c r="OV52" s="28">
        <f>求节点($AT$5:$AT$10,CB$5:CB$10,将星节奏统计!OD51)</f>
        <v>0.10153724020433957</v>
      </c>
      <c r="OW52" s="28">
        <f>求节点($AT$5:$AT$10,CC$5:CC$10,将星节奏统计!OE51)</f>
        <v>0.10153724020433957</v>
      </c>
      <c r="OX52" s="28">
        <f>求节点($AT$5:$AT$10,CD$5:CD$10,将星节奏统计!OF51)</f>
        <v>0.10153724020433957</v>
      </c>
      <c r="OY52" s="28">
        <f>求节点($AT$5:$AT$10,CE$5:CE$10,将星节奏统计!OG51)</f>
        <v>6.0922344122603736E-2</v>
      </c>
      <c r="OZ52" s="28">
        <f>求节点($AT$5:$AT$10,CF$5:CF$10,将星节奏统计!OH51)</f>
        <v>6.0922344122603736E-2</v>
      </c>
      <c r="PA52" s="28">
        <f>求节点($AT$5:$AT$10,CG$5:CG$10,将星节奏统计!OI51)</f>
        <v>6.0922344122603736E-2</v>
      </c>
      <c r="PB52" s="28">
        <f>求节点($AT$5:$AT$10,CH$5:CH$10,将星节奏统计!OJ51)</f>
        <v>6.0922344122603736E-2</v>
      </c>
      <c r="PC52" s="28">
        <f>求节点($AT$5:$AT$10,CI$5:CI$10,将星节奏统计!OK51)</f>
        <v>8.1229792163471648E-2</v>
      </c>
      <c r="PD52" s="28">
        <f>求节点($AT$5:$AT$10,CJ$5:CJ$10,将星节奏统计!OL51)</f>
        <v>5.0768620102169787E-2</v>
      </c>
      <c r="PE52" s="28">
        <f>求节点($AT$5:$AT$10,CK$5:CK$10,将星节奏统计!OM51)</f>
        <v>0</v>
      </c>
      <c r="PF52" s="28">
        <f>求节点($AT$5:$AT$10,CL$5:CL$10,将星节奏统计!ON51)</f>
        <v>0</v>
      </c>
      <c r="PG52" s="28">
        <f>求节点($AT$5:$AT$10,CM$5:CM$10,将星节奏统计!OO51)</f>
        <v>0</v>
      </c>
      <c r="PH52" s="28">
        <f>求节点($AT$5:$AT$10,CN$5:CN$10,将星节奏统计!OP51)</f>
        <v>0</v>
      </c>
      <c r="PI52" s="28">
        <f>求节点($AT$5:$AT$10,CO$5:CO$10,将星节奏统计!OQ51)</f>
        <v>0</v>
      </c>
      <c r="PJ52" s="28">
        <f>求节点($AT$5:$AT$10,CP$5:CP$10,将星节奏统计!OR51)</f>
        <v>0</v>
      </c>
      <c r="PK52" s="28">
        <f>求节点($AT$5:$AT$10,CQ$5:CQ$10,将星节奏统计!OS51)</f>
        <v>0</v>
      </c>
      <c r="PL52" s="28">
        <f>求节点($AT$5:$AT$10,CR$5:CR$10,将星节奏统计!OT51)</f>
        <v>0</v>
      </c>
      <c r="PM52" s="28">
        <f>求节点($AT$5:$AT$10,CS$5:CS$10,将星节奏统计!OU51)</f>
        <v>0</v>
      </c>
      <c r="PN52" s="28">
        <f>求节点($AT$17:$AT$22,AV$17:AV$22,将星节奏统计!OX51)</f>
        <v>0</v>
      </c>
      <c r="PO52" s="28">
        <f>求节点($AT$17:$AT$22,AW$17:AW$22,将星节奏统计!OY51)</f>
        <v>0</v>
      </c>
      <c r="PP52" s="28">
        <f>求节点($AT$17:$AT$22,AX$17:AX$22,将星节奏统计!OZ51)</f>
        <v>0</v>
      </c>
      <c r="PQ52" s="28">
        <f>求节点($AT$17:$AT$22,AY$17:AY$22,将星节奏统计!PA51)</f>
        <v>1.2400096557518142E-5</v>
      </c>
      <c r="PR52" s="28">
        <f>求节点($AT$17:$AT$22,AZ$17:AZ$22,将星节奏统计!PB51)</f>
        <v>1.8600144836275478E-5</v>
      </c>
      <c r="PS52" s="28">
        <f>求节点($AT$17:$AT$22,BA$17:BA$22,将星节奏统计!PC51)</f>
        <v>1.8600144836275478E-5</v>
      </c>
      <c r="PT52" s="28">
        <f>求节点($AT$17:$AT$22,BB$17:BB$22,将星节奏统计!PD51)</f>
        <v>2.8182037630719581E-5</v>
      </c>
      <c r="PU52" s="28">
        <f>求节点($AT$17:$AT$22,BC$17:BC$22,将星节奏统计!PE51)</f>
        <v>0</v>
      </c>
      <c r="PV52" s="28">
        <f>求节点($AT$17:$AT$22,BD$17:BD$22,将星节奏统计!PF51)</f>
        <v>1.8600144836275478E-5</v>
      </c>
      <c r="PW52" s="28">
        <f>求节点($AT$17:$AT$22,BE$17:BE$22,将星节奏统计!PG51)</f>
        <v>0</v>
      </c>
      <c r="PX52" s="28">
        <f>求节点($AT$17:$AT$22,BF$17:BF$22,将星节奏统计!PH51)</f>
        <v>0</v>
      </c>
      <c r="PY52" s="28">
        <f>求节点($AT$17:$AT$22,BG$17:BG$22,将星节奏统计!PI51)</f>
        <v>0</v>
      </c>
      <c r="PZ52" s="28">
        <f>求节点($AT$17:$AT$22,BH$17:BH$22,将星节奏统计!PJ51)</f>
        <v>0</v>
      </c>
      <c r="QA52" s="28">
        <f>求节点($AT$17:$AT$22,BI$17:BI$22,将星节奏统计!PK51)</f>
        <v>0</v>
      </c>
      <c r="QB52" s="28">
        <f>求节点($AT$17:$AT$22,BJ$17:BJ$22,将星节奏统计!PL51)</f>
        <v>0</v>
      </c>
      <c r="QC52" s="28">
        <f>求节点($AT$17:$AT$22,BK$17:BK$22,将星节奏统计!PM51)</f>
        <v>0</v>
      </c>
      <c r="QD52" s="28">
        <f>求节点($AT$17:$AT$22,BL$17:BL$22,将星节奏统计!PN51)</f>
        <v>0</v>
      </c>
      <c r="QE52" s="28">
        <f>求节点($AT$17:$AT$22,BM$17:BM$22,将星节奏统计!PO51)</f>
        <v>0</v>
      </c>
      <c r="QF52" s="28">
        <f>求节点($AT$17:$AT$22,BN$17:BN$22,将星节奏统计!PP51)</f>
        <v>0</v>
      </c>
      <c r="QG52" s="28">
        <f>求节点($AT$17:$AT$22,BO$17:BO$22,将星节奏统计!PQ51)</f>
        <v>0</v>
      </c>
      <c r="QJ52" s="3">
        <v>48</v>
      </c>
      <c r="QK52" s="28">
        <f t="shared" ca="1" si="61"/>
        <v>0.43442087278253072</v>
      </c>
      <c r="QL52" s="28">
        <f t="shared" ca="1" si="61"/>
        <v>0.47378947561244739</v>
      </c>
      <c r="QM52" s="28">
        <f t="shared" ca="1" si="61"/>
        <v>0.55202468057307974</v>
      </c>
      <c r="QN52" s="28">
        <f t="shared" ca="1" si="61"/>
        <v>0.79321022674775143</v>
      </c>
      <c r="QO52" s="28">
        <f t="shared" ca="1" si="61"/>
        <v>0.89962370111490664</v>
      </c>
      <c r="QP52" s="28">
        <f t="shared" ca="1" si="62"/>
        <v>5.2009545338989077E-2</v>
      </c>
      <c r="QQ52" s="28">
        <f t="shared" ca="1" si="62"/>
        <v>6.3111316708296922E-2</v>
      </c>
      <c r="QR52" s="28">
        <f t="shared" ca="1" si="62"/>
        <v>8.6911288542078316E-2</v>
      </c>
      <c r="QS52" s="28">
        <f t="shared" ca="1" si="62"/>
        <v>0.1708813327290151</v>
      </c>
      <c r="QT52" s="28">
        <f t="shared" ca="1" si="62"/>
        <v>0.24368937649041494</v>
      </c>
      <c r="QU52" s="28">
        <f t="shared" ca="1" si="63"/>
        <v>9.1352590722026228E-2</v>
      </c>
      <c r="QV52" s="28">
        <f t="shared" ca="1" si="63"/>
        <v>9.8045002504570461E-2</v>
      </c>
      <c r="QW52" s="28">
        <f t="shared" ca="1" si="63"/>
        <v>0.1</v>
      </c>
      <c r="QX52" s="28">
        <f t="shared" ca="1" si="63"/>
        <v>0.1</v>
      </c>
      <c r="QY52" s="28">
        <f t="shared" ca="1" si="63"/>
        <v>0.1</v>
      </c>
      <c r="QZ52" s="28">
        <f t="shared" ca="1" si="64"/>
        <v>0.26897627453009537</v>
      </c>
      <c r="RA52" s="28">
        <f t="shared" ca="1" si="64"/>
        <v>0.30189228908545152</v>
      </c>
      <c r="RB52" s="28">
        <f t="shared" ca="1" si="64"/>
        <v>0.36313452807121083</v>
      </c>
      <c r="RC52" s="28">
        <f t="shared" ca="1" si="64"/>
        <v>0.51743840017295684</v>
      </c>
      <c r="RD52" s="28">
        <f t="shared" ca="1" si="64"/>
        <v>0.61789911812314324</v>
      </c>
      <c r="RE52" s="28">
        <f t="shared" ca="1" si="65"/>
        <v>3.2505965836868163E-2</v>
      </c>
      <c r="RF52" s="28">
        <f t="shared" ca="1" si="65"/>
        <v>3.9444572942685587E-2</v>
      </c>
      <c r="RG52" s="28">
        <f t="shared" ca="1" si="65"/>
        <v>5.4319555338798953E-2</v>
      </c>
      <c r="RH52" s="28">
        <f t="shared" ca="1" si="65"/>
        <v>0.10680083295563444</v>
      </c>
      <c r="RI52" s="28">
        <f t="shared" ca="1" si="65"/>
        <v>0.15230586030650936</v>
      </c>
      <c r="RJ52" s="28">
        <f t="shared" ca="1" si="66"/>
        <v>2.7134928622224094E-5</v>
      </c>
      <c r="RK52" s="28">
        <f t="shared" ca="1" si="66"/>
        <v>0</v>
      </c>
      <c r="RL52" s="28">
        <f t="shared" ca="1" si="66"/>
        <v>2.3608941815808984E-5</v>
      </c>
      <c r="RM52" s="28">
        <f t="shared" ca="1" si="66"/>
        <v>0</v>
      </c>
      <c r="RN52" s="28">
        <f t="shared" ca="1" si="66"/>
        <v>1.944560596519717E-5</v>
      </c>
      <c r="RO52" s="28">
        <f t="shared" ca="1" si="67"/>
        <v>2.5955149116910908E-5</v>
      </c>
      <c r="RP52" s="28">
        <f t="shared" ca="1" si="67"/>
        <v>0</v>
      </c>
      <c r="RQ52" s="28">
        <f t="shared" ca="1" si="67"/>
        <v>2.2582466084688363E-5</v>
      </c>
      <c r="RR52" s="28">
        <f t="shared" ca="1" si="67"/>
        <v>0</v>
      </c>
      <c r="RS52" s="28">
        <f t="shared" ca="1" si="67"/>
        <v>1.8600144836275478E-5</v>
      </c>
      <c r="RT52" s="28">
        <f t="shared" ca="1" si="68"/>
        <v>5.0838448578767945E-2</v>
      </c>
      <c r="RU52" s="28">
        <f t="shared" ca="1" si="68"/>
        <v>5.8844156221865195E-2</v>
      </c>
      <c r="RV52" s="28">
        <f t="shared" ca="1" si="68"/>
        <v>7.3096463079977581E-2</v>
      </c>
      <c r="RW52" s="28">
        <f t="shared" ca="1" si="68"/>
        <v>9.6967776023744845E-2</v>
      </c>
      <c r="RX52" s="28">
        <f t="shared" ca="1" si="68"/>
        <v>0.1</v>
      </c>
      <c r="RY52" s="28">
        <f t="shared" ca="1" si="69"/>
        <v>0.11105892165250461</v>
      </c>
      <c r="RZ52" s="28">
        <f t="shared" ca="1" si="69"/>
        <v>0.12083038045940524</v>
      </c>
      <c r="SA52" s="28">
        <f t="shared" ca="1" si="69"/>
        <v>0.12653082608365757</v>
      </c>
      <c r="SB52" s="28">
        <f t="shared" ca="1" si="69"/>
        <v>0.14516669602044696</v>
      </c>
      <c r="SC52" s="28">
        <f t="shared" ca="1" si="69"/>
        <v>0.1584238968089754</v>
      </c>
    </row>
    <row r="53" spans="12:497" x14ac:dyDescent="0.2">
      <c r="L53" s="5">
        <v>1</v>
      </c>
      <c r="M53" s="59">
        <v>50</v>
      </c>
      <c r="N53" s="59" t="s">
        <v>606</v>
      </c>
      <c r="O53" s="59">
        <f>IF(将星标签统计!K52="",0,1)</f>
        <v>0</v>
      </c>
      <c r="P53" s="59" t="s">
        <v>444</v>
      </c>
      <c r="Q53" s="39">
        <v>1</v>
      </c>
      <c r="R53" s="40">
        <f t="shared" si="59"/>
        <v>1</v>
      </c>
      <c r="S53" s="55">
        <f t="shared" si="70"/>
        <v>0</v>
      </c>
      <c r="T53" s="55">
        <v>0</v>
      </c>
      <c r="U53" s="55">
        <v>0</v>
      </c>
      <c r="V53" s="55">
        <v>0</v>
      </c>
      <c r="W53" s="55">
        <v>0</v>
      </c>
      <c r="X53" s="55">
        <v>0</v>
      </c>
      <c r="Y53" s="55">
        <v>0</v>
      </c>
      <c r="AC53" s="5">
        <v>0</v>
      </c>
      <c r="AD53" s="5">
        <v>50</v>
      </c>
      <c r="AE53" s="5" t="str">
        <f>IF(将星标签统计!BF52="","",将星标签统计!BF52)</f>
        <v/>
      </c>
      <c r="AF53" s="5">
        <f>IF(将星标签统计!CA52=0,0,1)</f>
        <v>0</v>
      </c>
      <c r="AH53" s="5">
        <f t="shared" si="25"/>
        <v>0</v>
      </c>
      <c r="AI53" s="28">
        <f t="shared" si="60"/>
        <v>0</v>
      </c>
      <c r="AJ53" s="55">
        <f t="shared" si="26"/>
        <v>0</v>
      </c>
      <c r="AU53" s="28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U53" s="3">
        <v>49</v>
      </c>
      <c r="CV53" s="28">
        <f>求节点($AT$5:$AT$10,AV$5:AV$10,将星节奏统计!BJ52)</f>
        <v>5.2868178798887111E-2</v>
      </c>
      <c r="CW53" s="28">
        <f>求节点($AT$5:$AT$10,AW$5:AW$10,将星节奏统计!BK52)</f>
        <v>9.3049353962215725E-2</v>
      </c>
      <c r="CX53" s="28">
        <f>求节点($AT$5:$AT$10,AX$5:AX$10,将星节奏统计!BL52)</f>
        <v>1.8383703141482504E-2</v>
      </c>
      <c r="CY53" s="28">
        <f>求节点($AT$5:$AT$10,AY$5:AY$10,将星节奏统计!BM52)</f>
        <v>0</v>
      </c>
      <c r="CZ53" s="28">
        <f>求节点($AT$5:$AT$10,AZ$5:AZ$10,将星节奏统计!BN52)</f>
        <v>0</v>
      </c>
      <c r="DA53" s="28">
        <f>求节点($AT$5:$AT$10,BA$5:BA$10,将星节奏统计!BO52)</f>
        <v>0</v>
      </c>
      <c r="DB53" s="28">
        <f>求节点($AT$5:$AT$10,BB$5:BB$10,将星节奏统计!BP52)</f>
        <v>0</v>
      </c>
      <c r="DC53" s="28">
        <f>求节点($AT$5:$AT$10,BC$5:BC$10,将星节奏统计!BQ52)</f>
        <v>0</v>
      </c>
      <c r="DD53" s="28">
        <f>求节点($AT$5:$AT$10,BD$5:BD$10,将星节奏统计!BR52)</f>
        <v>0</v>
      </c>
      <c r="DE53" s="28">
        <f>求节点($AT$5:$AT$10,BE$5:BE$10,将星节奏统计!BS52)</f>
        <v>0</v>
      </c>
      <c r="DF53" s="28">
        <f>求节点($AT$5:$AT$10,BF$5:BF$10,将星节奏统计!BT52)</f>
        <v>0</v>
      </c>
      <c r="DG53" s="28">
        <f>求节点($AT$5:$AT$10,BG$5:BG$10,将星节奏统计!BU52)</f>
        <v>0</v>
      </c>
      <c r="DH53" s="28">
        <f>求节点($AT$5:$AT$10,BH$5:BH$10,将星节奏统计!BV52)</f>
        <v>0</v>
      </c>
      <c r="DI53" s="28">
        <f>求节点($AT$5:$AT$10,BI$5:BI$10,将星节奏统计!BW52)</f>
        <v>0</v>
      </c>
      <c r="DJ53" s="28">
        <f>求节点($AT$5:$AT$10,BJ$5:BJ$10,将星节奏统计!BX52)</f>
        <v>0</v>
      </c>
      <c r="DK53" s="28">
        <f>求节点($AT$5:$AT$10,BK$5:BK$10,将星节奏统计!BY52)</f>
        <v>0</v>
      </c>
      <c r="DL53" s="28">
        <f>求节点($AT$5:$AT$10,BL$5:BL$10,将星节奏统计!BZ52)</f>
        <v>0.49222975362430366</v>
      </c>
      <c r="DM53" s="28">
        <f>求节点($AT$5:$AT$10,BM$5:BM$10,将星节奏统计!CA52)</f>
        <v>0.45212088753955804</v>
      </c>
      <c r="DN53" s="28">
        <f>求节点($AT$5:$AT$10,BN$5:BN$10,将星节奏统计!CB52)</f>
        <v>0.35977777011112505</v>
      </c>
      <c r="DO53" s="28">
        <f>求节点($AT$5:$AT$10,BO$5:BO$10,将星节奏统计!CC52)</f>
        <v>0</v>
      </c>
      <c r="DP53" s="28">
        <f>求节点($AT$5:$AT$10,BP$5:BP$10,将星节奏统计!CD52)</f>
        <v>0.27921904039048934</v>
      </c>
      <c r="DQ53" s="28">
        <f>求节点($AT$5:$AT$10,BQ$5:BQ$10,将星节奏统计!CE52)</f>
        <v>0.18614602692699289</v>
      </c>
      <c r="DR53" s="28">
        <f>求节点($AT$5:$AT$10,BR$5:BR$10,将星节奏统计!CF52)</f>
        <v>0.4644605968606228</v>
      </c>
      <c r="DS53" s="28">
        <f>求节点($AT$5:$AT$10,BS$5:BS$10,将星节奏统计!CG52)</f>
        <v>0</v>
      </c>
      <c r="DT53" s="28">
        <f>求节点($AT$5:$AT$10,BT$5:BT$10,将星节奏统计!CH52)</f>
        <v>0.18614602692699289</v>
      </c>
      <c r="DU53" s="28">
        <f>求节点($AT$5:$AT$10,BU$5:BU$10,将星节奏统计!CI52)</f>
        <v>9.5438463887195193E-2</v>
      </c>
      <c r="DV53" s="28">
        <f>求节点($AT$5:$AT$10,BV$5:BV$10,将星节奏统计!CJ52)</f>
        <v>0.32351536651078772</v>
      </c>
      <c r="DW53" s="28">
        <f>求节点($AT$5:$AT$10,BW$5:BW$10,将星节奏统计!CK52)</f>
        <v>1.8274745762499149E-2</v>
      </c>
      <c r="DX53" s="28">
        <f>求节点($AT$5:$AT$10,BX$5:BX$10,将星节奏统计!CL52)</f>
        <v>1.1421716101561966E-2</v>
      </c>
      <c r="DY53" s="28">
        <f>求节点($AT$5:$AT$10,BY$5:BY$10,将星节奏统计!CM52)</f>
        <v>1.8274745762499149E-2</v>
      </c>
      <c r="DZ53" s="28">
        <f>求节点($AT$5:$AT$10,BZ$5:BZ$10,将星节奏统计!CN52)</f>
        <v>1.1421716101561966E-2</v>
      </c>
      <c r="EA53" s="28">
        <f>求节点($AT$5:$AT$10,CA$5:CA$10,将星节奏统计!CO52)</f>
        <v>2.2843432203123931E-2</v>
      </c>
      <c r="EB53" s="28">
        <f>求节点($AT$5:$AT$10,CB$5:CB$10,将星节奏统计!CP52)</f>
        <v>2.2843432203123931E-2</v>
      </c>
      <c r="EC53" s="28">
        <f>求节点($AT$5:$AT$10,CC$5:CC$10,将星节奏统计!CQ52)</f>
        <v>2.2843432203123931E-2</v>
      </c>
      <c r="ED53" s="28">
        <f>求节点($AT$5:$AT$10,CD$5:CD$10,将星节奏统计!CR52)</f>
        <v>2.2843432203123931E-2</v>
      </c>
      <c r="EE53" s="28">
        <f>求节点($AT$5:$AT$10,CE$5:CE$10,将星节奏统计!CS52)</f>
        <v>1.370605932187436E-2</v>
      </c>
      <c r="EF53" s="28">
        <f>求节点($AT$5:$AT$10,CF$5:CF$10,将星节奏统计!CT52)</f>
        <v>1.370605932187436E-2</v>
      </c>
      <c r="EG53" s="28">
        <f>求节点($AT$5:$AT$10,CG$5:CG$10,将星节奏统计!CU52)</f>
        <v>1.370605932187436E-2</v>
      </c>
      <c r="EH53" s="28">
        <f>求节点($AT$5:$AT$10,CH$5:CH$10,将星节奏统计!CV52)</f>
        <v>1.370605932187436E-2</v>
      </c>
      <c r="EI53" s="28">
        <f>求节点($AT$5:$AT$10,CI$5:CI$10,将星节奏统计!CW52)</f>
        <v>1.8274745762499149E-2</v>
      </c>
      <c r="EJ53" s="28">
        <f>求节点($AT$5:$AT$10,CJ$5:CJ$10,将星节奏统计!CX52)</f>
        <v>1.1421716101561966E-2</v>
      </c>
      <c r="EK53" s="28">
        <f>求节点($AT$5:$AT$10,CK$5:CK$10,将星节奏统计!CY52)</f>
        <v>0</v>
      </c>
      <c r="EL53" s="28">
        <f>求节点($AT$5:$AT$10,CL$5:CL$10,将星节奏统计!CZ52)</f>
        <v>0</v>
      </c>
      <c r="EM53" s="28">
        <f>求节点($AT$5:$AT$10,CM$5:CM$10,将星节奏统计!DA52)</f>
        <v>0</v>
      </c>
      <c r="EN53" s="28">
        <f>求节点($AT$5:$AT$10,CN$5:CN$10,将星节奏统计!DB52)</f>
        <v>0</v>
      </c>
      <c r="EO53" s="28">
        <f>求节点($AT$5:$AT$10,CO$5:CO$10,将星节奏统计!DC52)</f>
        <v>0</v>
      </c>
      <c r="EP53" s="28">
        <f>求节点($AT$5:$AT$10,CP$5:CP$10,将星节奏统计!DD52)</f>
        <v>0</v>
      </c>
      <c r="EQ53" s="28">
        <f>求节点($AT$5:$AT$10,CQ$5:CQ$10,将星节奏统计!DE52)</f>
        <v>0</v>
      </c>
      <c r="ER53" s="28">
        <f>求节点($AT$5:$AT$10,CR$5:CR$10,将星节奏统计!DF52)</f>
        <v>0</v>
      </c>
      <c r="ES53" s="28">
        <f>求节点($AT$5:$AT$10,CS$5:CS$10,将星节奏统计!DG52)</f>
        <v>0</v>
      </c>
      <c r="ET53" s="28">
        <f>求节点($AT$17:$AT$22,AV$17:AV$22,将星节奏统计!DJ52)</f>
        <v>0</v>
      </c>
      <c r="EU53" s="28">
        <f>求节点($AT$17:$AT$22,AW$17:AW$22,将星节奏统计!DK52)</f>
        <v>0</v>
      </c>
      <c r="EV53" s="28">
        <f>求节点($AT$17:$AT$22,AX$17:AX$22,将星节奏统计!DL52)</f>
        <v>0</v>
      </c>
      <c r="EW53" s="28">
        <f>求节点($AT$17:$AT$22,AY$17:AY$22,将星节奏统计!DM52)</f>
        <v>1.8434034081318829E-5</v>
      </c>
      <c r="EX53" s="28">
        <f>求节点($AT$17:$AT$22,AZ$17:AZ$22,将星节奏统计!DN52)</f>
        <v>2.7651051121985182E-5</v>
      </c>
      <c r="EY53" s="28">
        <f>求节点($AT$17:$AT$22,BA$17:BA$22,将星节奏统计!DO52)</f>
        <v>2.7651051121985182E-5</v>
      </c>
      <c r="EZ53" s="28">
        <f>求节点($AT$17:$AT$22,BB$17:BB$22,将星节奏统计!DP52)</f>
        <v>4.1895532003007746E-5</v>
      </c>
      <c r="FA53" s="28">
        <f>求节点($AT$17:$AT$22,BC$17:BC$22,将星节奏统计!DQ52)</f>
        <v>0</v>
      </c>
      <c r="FB53" s="28">
        <f>求节点($AT$17:$AT$22,BD$17:BD$22,将星节奏统计!DR52)</f>
        <v>2.7651051121985182E-5</v>
      </c>
      <c r="FC53" s="28">
        <f>求节点($AT$17:$AT$22,BE$17:BE$22,将星节奏统计!DS52)</f>
        <v>0</v>
      </c>
      <c r="FD53" s="28">
        <f>求节点($AT$17:$AT$22,BF$17:BF$22,将星节奏统计!DT52)</f>
        <v>0</v>
      </c>
      <c r="FE53" s="28">
        <f>求节点($AT$17:$AT$22,BG$17:BG$22,将星节奏统计!DU52)</f>
        <v>0</v>
      </c>
      <c r="FF53" s="28">
        <f>求节点($AT$17:$AT$22,BH$17:BH$22,将星节奏统计!DV52)</f>
        <v>0</v>
      </c>
      <c r="FG53" s="28">
        <f>求节点($AT$17:$AT$22,BI$17:BI$22,将星节奏统计!DW52)</f>
        <v>0</v>
      </c>
      <c r="FH53" s="28">
        <f>求节点($AT$17:$AT$22,BJ$17:BJ$22,将星节奏统计!DX52)</f>
        <v>0</v>
      </c>
      <c r="FI53" s="28">
        <f>求节点($AT$17:$AT$22,BK$17:BK$22,将星节奏统计!DY52)</f>
        <v>0</v>
      </c>
      <c r="FJ53" s="28">
        <f>求节点($AT$17:$AT$22,BL$17:BL$22,将星节奏统计!DZ52)</f>
        <v>0</v>
      </c>
      <c r="FK53" s="28">
        <f>求节点($AT$17:$AT$22,BM$17:BM$22,将星节奏统计!EA52)</f>
        <v>0</v>
      </c>
      <c r="FL53" s="28">
        <f>求节点($AT$17:$AT$22,BN$17:BN$22,将星节奏统计!EB52)</f>
        <v>0</v>
      </c>
      <c r="FM53" s="28">
        <f>求节点($AT$17:$AT$22,BO$17:BO$22,将星节奏统计!EC52)</f>
        <v>0</v>
      </c>
      <c r="FN53" s="28">
        <f>求节点($AT$5:$AT$10,AV$5:AV$10,将星节奏统计!EG52)</f>
        <v>6.1032514167045929E-2</v>
      </c>
      <c r="FO53" s="28">
        <f>求节点($AT$5:$AT$10,AW$5:AW$10,将星节奏统计!EH52)</f>
        <v>0.1</v>
      </c>
      <c r="FP53" s="28">
        <f>求节点($AT$5:$AT$10,AX$5:AX$10,将星节奏统计!EI52)</f>
        <v>2.163343729876507E-2</v>
      </c>
      <c r="FQ53" s="28">
        <f>求节点($AT$5:$AT$10,AY$5:AY$10,将星节奏统计!EJ52)</f>
        <v>0</v>
      </c>
      <c r="FR53" s="28">
        <f>求节点($AT$5:$AT$10,AZ$5:AZ$10,将星节奏统计!EK52)</f>
        <v>0</v>
      </c>
      <c r="FS53" s="28">
        <f>求节点($AT$5:$AT$10,BA$5:BA$10,将星节奏统计!EL52)</f>
        <v>0</v>
      </c>
      <c r="FT53" s="28">
        <f>求节点($AT$5:$AT$10,BB$5:BB$10,将星节奏统计!EM52)</f>
        <v>0</v>
      </c>
      <c r="FU53" s="28">
        <f>求节点($AT$5:$AT$10,BC$5:BC$10,将星节奏统计!EN52)</f>
        <v>0</v>
      </c>
      <c r="FV53" s="28">
        <f>求节点($AT$5:$AT$10,BD$5:BD$10,将星节奏统计!EO52)</f>
        <v>0</v>
      </c>
      <c r="FW53" s="28">
        <f>求节点($AT$5:$AT$10,BE$5:BE$10,将星节奏统计!EP52)</f>
        <v>0</v>
      </c>
      <c r="FX53" s="28">
        <f>求节点($AT$5:$AT$10,BF$5:BF$10,将星节奏统计!EQ52)</f>
        <v>0</v>
      </c>
      <c r="FY53" s="28">
        <f>求节点($AT$5:$AT$10,BG$5:BG$10,将星节奏统计!ER52)</f>
        <v>0</v>
      </c>
      <c r="FZ53" s="28">
        <f>求节点($AT$5:$AT$10,BH$5:BH$10,将星节奏统计!ES52)</f>
        <v>0</v>
      </c>
      <c r="GA53" s="28">
        <f>求节点($AT$5:$AT$10,BI$5:BI$10,将星节奏统计!ET52)</f>
        <v>0</v>
      </c>
      <c r="GB53" s="28">
        <f>求节点($AT$5:$AT$10,BJ$5:BJ$10,将星节奏统计!EU52)</f>
        <v>0</v>
      </c>
      <c r="GC53" s="28">
        <f>求节点($AT$5:$AT$10,BK$5:BK$10,将星节奏统计!EV52)</f>
        <v>0</v>
      </c>
      <c r="GD53" s="28">
        <f>求节点($AT$5:$AT$10,BL$5:BL$10,将星节奏统计!EW52)</f>
        <v>0.51666236130373144</v>
      </c>
      <c r="GE53" s="28">
        <f>求节点($AT$5:$AT$10,BM$5:BM$10,将星节奏统计!EX52)</f>
        <v>0.46148834932385063</v>
      </c>
      <c r="GF53" s="28">
        <f>求节点($AT$5:$AT$10,BN$5:BN$10,将星节奏统计!EY52)</f>
        <v>0.41100167944158966</v>
      </c>
      <c r="GG53" s="28">
        <f>求节点($AT$5:$AT$10,BO$5:BO$10,将星节奏统计!EZ52)</f>
        <v>0</v>
      </c>
      <c r="GH53" s="28">
        <f>求节点($AT$5:$AT$10,BP$5:BP$10,将星节奏统计!FA52)</f>
        <v>0.32286812218271099</v>
      </c>
      <c r="GI53" s="28">
        <f>求节点($AT$5:$AT$10,BQ$5:BQ$10,将星节奏统计!FB52)</f>
        <v>0.21524541478847403</v>
      </c>
      <c r="GJ53" s="28">
        <f>求节点($AT$5:$AT$10,BR$5:BR$10,将星节奏统计!FC52)</f>
        <v>0.52832965448079983</v>
      </c>
      <c r="GK53" s="28">
        <f>求节点($AT$5:$AT$10,BS$5:BS$10,将星节奏统计!FD52)</f>
        <v>0</v>
      </c>
      <c r="GL53" s="28">
        <f>求节点($AT$5:$AT$10,BT$5:BT$10,将星节奏统计!FE52)</f>
        <v>0.21524541478847403</v>
      </c>
      <c r="GM53" s="28">
        <f>求节点($AT$5:$AT$10,BU$5:BU$10,将星节奏统计!FF52)</f>
        <v>0.1</v>
      </c>
      <c r="GN53" s="28">
        <f>求节点($AT$5:$AT$10,BV$5:BV$10,将星节奏统计!FG52)</f>
        <v>0.33443060979241512</v>
      </c>
      <c r="GO53" s="28">
        <f>求节点($AT$5:$AT$10,BW$5:BW$10,将星节奏统计!FH52)</f>
        <v>2.2154721712538468E-2</v>
      </c>
      <c r="GP53" s="28">
        <f>求节点($AT$5:$AT$10,BX$5:BX$10,将星节奏统计!FI52)</f>
        <v>1.3846701070336545E-2</v>
      </c>
      <c r="GQ53" s="28">
        <f>求节点($AT$5:$AT$10,BY$5:BY$10,将星节奏统计!FJ52)</f>
        <v>2.2154721712538468E-2</v>
      </c>
      <c r="GR53" s="28">
        <f>求节点($AT$5:$AT$10,BZ$5:BZ$10,将星节奏统计!FK52)</f>
        <v>1.3846701070336545E-2</v>
      </c>
      <c r="GS53" s="28">
        <f>求节点($AT$5:$AT$10,CA$5:CA$10,将星节奏统计!FL52)</f>
        <v>2.769340214067309E-2</v>
      </c>
      <c r="GT53" s="28">
        <f>求节点($AT$5:$AT$10,CB$5:CB$10,将星节奏统计!FM52)</f>
        <v>2.769340214067309E-2</v>
      </c>
      <c r="GU53" s="28">
        <f>求节点($AT$5:$AT$10,CC$5:CC$10,将星节奏统计!FN52)</f>
        <v>2.769340214067309E-2</v>
      </c>
      <c r="GV53" s="28">
        <f>求节点($AT$5:$AT$10,CD$5:CD$10,将星节奏统计!FO52)</f>
        <v>2.769340214067309E-2</v>
      </c>
      <c r="GW53" s="28">
        <f>求节点($AT$5:$AT$10,CE$5:CE$10,将星节奏统计!FP52)</f>
        <v>1.6616041284403853E-2</v>
      </c>
      <c r="GX53" s="28">
        <f>求节点($AT$5:$AT$10,CF$5:CF$10,将星节奏统计!FQ52)</f>
        <v>1.6616041284403853E-2</v>
      </c>
      <c r="GY53" s="28">
        <f>求节点($AT$5:$AT$10,CG$5:CG$10,将星节奏统计!FR52)</f>
        <v>1.6616041284403853E-2</v>
      </c>
      <c r="GZ53" s="28">
        <f>求节点($AT$5:$AT$10,CH$5:CH$10,将星节奏统计!FS52)</f>
        <v>1.6616041284403853E-2</v>
      </c>
      <c r="HA53" s="28">
        <f>求节点($AT$5:$AT$10,CI$5:CI$10,将星节奏统计!FT52)</f>
        <v>2.2154721712538468E-2</v>
      </c>
      <c r="HB53" s="28">
        <f>求节点($AT$5:$AT$10,CJ$5:CJ$10,将星节奏统计!FU52)</f>
        <v>1.3846701070336545E-2</v>
      </c>
      <c r="HC53" s="28">
        <f>求节点($AT$5:$AT$10,CK$5:CK$10,将星节奏统计!FV52)</f>
        <v>0</v>
      </c>
      <c r="HD53" s="28">
        <f>求节点($AT$5:$AT$10,CL$5:CL$10,将星节奏统计!FW52)</f>
        <v>0</v>
      </c>
      <c r="HE53" s="28">
        <f>求节点($AT$5:$AT$10,CM$5:CM$10,将星节奏统计!FX52)</f>
        <v>0</v>
      </c>
      <c r="HF53" s="28">
        <f>求节点($AT$5:$AT$10,CN$5:CN$10,将星节奏统计!FY52)</f>
        <v>0</v>
      </c>
      <c r="HG53" s="28">
        <f>求节点($AT$5:$AT$10,CO$5:CO$10,将星节奏统计!FZ52)</f>
        <v>0</v>
      </c>
      <c r="HH53" s="28">
        <f>求节点($AT$5:$AT$10,CP$5:CP$10,将星节奏统计!GA52)</f>
        <v>0</v>
      </c>
      <c r="HI53" s="28">
        <f>求节点($AT$5:$AT$10,CQ$5:CQ$10,将星节奏统计!GB52)</f>
        <v>0</v>
      </c>
      <c r="HJ53" s="28">
        <f>求节点($AT$5:$AT$10,CR$5:CR$10,将星节奏统计!GC52)</f>
        <v>0</v>
      </c>
      <c r="HK53" s="28">
        <f>求节点($AT$5:$AT$10,CS$5:CS$10,将星节奏统计!GD52)</f>
        <v>0</v>
      </c>
      <c r="HL53" s="28">
        <f>求节点($AT$17:$AT$22,AV$17:AV$22,将星节奏统计!GG52)</f>
        <v>0</v>
      </c>
      <c r="HM53" s="28">
        <f>求节点($AT$17:$AT$22,AW$17:AW$22,将星节奏统计!GH52)</f>
        <v>0</v>
      </c>
      <c r="HN53" s="28">
        <f>求节点($AT$17:$AT$22,AX$17:AX$22,将星节奏统计!GI52)</f>
        <v>0</v>
      </c>
      <c r="HO53" s="28">
        <f>求节点($AT$17:$AT$22,AY$17:AY$22,将星节奏统计!GJ52)</f>
        <v>0</v>
      </c>
      <c r="HP53" s="28">
        <f>求节点($AT$17:$AT$22,AZ$17:AZ$22,将星节奏统计!GK52)</f>
        <v>0</v>
      </c>
      <c r="HQ53" s="28">
        <f>求节点($AT$17:$AT$22,BA$17:BA$22,将星节奏统计!GL52)</f>
        <v>0</v>
      </c>
      <c r="HR53" s="28">
        <f>求节点($AT$17:$AT$22,BB$17:BB$22,将星节奏统计!GM52)</f>
        <v>0</v>
      </c>
      <c r="HS53" s="28">
        <f>求节点($AT$17:$AT$22,BC$17:BC$22,将星节奏统计!GN52)</f>
        <v>0</v>
      </c>
      <c r="HT53" s="28">
        <f>求节点($AT$17:$AT$22,BD$17:BD$22,将星节奏统计!GO52)</f>
        <v>0</v>
      </c>
      <c r="HU53" s="28">
        <f>求节点($AT$17:$AT$22,BE$17:BE$22,将星节奏统计!GP52)</f>
        <v>0</v>
      </c>
      <c r="HV53" s="28">
        <f>求节点($AT$17:$AT$22,BF$17:BF$22,将星节奏统计!GQ52)</f>
        <v>0</v>
      </c>
      <c r="HW53" s="28">
        <f>求节点($AT$17:$AT$22,BG$17:BG$22,将星节奏统计!GR52)</f>
        <v>0</v>
      </c>
      <c r="HX53" s="28">
        <f>求节点($AT$17:$AT$22,BH$17:BH$22,将星节奏统计!GS52)</f>
        <v>0</v>
      </c>
      <c r="HY53" s="28">
        <f>求节点($AT$17:$AT$22,BI$17:BI$22,将星节奏统计!GT52)</f>
        <v>0</v>
      </c>
      <c r="HZ53" s="28">
        <f>求节点($AT$17:$AT$22,BJ$17:BJ$22,将星节奏统计!GU52)</f>
        <v>0</v>
      </c>
      <c r="IA53" s="28">
        <f>求节点($AT$17:$AT$22,BK$17:BK$22,将星节奏统计!GV52)</f>
        <v>0</v>
      </c>
      <c r="IB53" s="28">
        <f>求节点($AT$17:$AT$22,BL$17:BL$22,将星节奏统计!GW52)</f>
        <v>0</v>
      </c>
      <c r="IC53" s="28">
        <f>求节点($AT$17:$AT$22,BM$17:BM$22,将星节奏统计!GX52)</f>
        <v>0</v>
      </c>
      <c r="ID53" s="28">
        <f>求节点($AT$17:$AT$22,BN$17:BN$22,将星节奏统计!GY52)</f>
        <v>0</v>
      </c>
      <c r="IE53" s="28">
        <f>求节点($AT$17:$AT$22,BO$17:BO$22,将星节奏统计!GZ52)</f>
        <v>0</v>
      </c>
      <c r="IF53" s="28">
        <f>求节点($AT$5:$AT$10,AV$5:AV$10,将星节奏统计!HD52)</f>
        <v>7.566993084190668E-2</v>
      </c>
      <c r="IG53" s="28">
        <f>求节点($AT$5:$AT$10,AW$5:AW$10,将星节奏统计!HE52)</f>
        <v>0.1</v>
      </c>
      <c r="IH53" s="28">
        <f>求节点($AT$5:$AT$10,AX$5:AX$10,将星节奏统计!HF52)</f>
        <v>2.7575531448916883E-2</v>
      </c>
      <c r="II53" s="28">
        <f>求节点($AT$5:$AT$10,AY$5:AY$10,将星节奏统计!HG52)</f>
        <v>0</v>
      </c>
      <c r="IJ53" s="28">
        <f>求节点($AT$5:$AT$10,AZ$5:AZ$10,将星节奏统计!HH52)</f>
        <v>0</v>
      </c>
      <c r="IK53" s="28">
        <f>求节点($AT$5:$AT$10,BA$5:BA$10,将星节奏统计!HI52)</f>
        <v>0</v>
      </c>
      <c r="IL53" s="28">
        <f>求节点($AT$5:$AT$10,BB$5:BB$10,将星节奏统计!HJ52)</f>
        <v>0</v>
      </c>
      <c r="IM53" s="28">
        <f>求节点($AT$5:$AT$10,BC$5:BC$10,将星节奏统计!HK52)</f>
        <v>0</v>
      </c>
      <c r="IN53" s="28">
        <f>求节点($AT$5:$AT$10,BD$5:BD$10,将星节奏统计!HL52)</f>
        <v>0</v>
      </c>
      <c r="IO53" s="28">
        <f>求节点($AT$5:$AT$10,BE$5:BE$10,将星节奏统计!HM52)</f>
        <v>0</v>
      </c>
      <c r="IP53" s="28">
        <f>求节点($AT$5:$AT$10,BF$5:BF$10,将星节奏统计!HN52)</f>
        <v>0</v>
      </c>
      <c r="IQ53" s="28">
        <f>求节点($AT$5:$AT$10,BG$5:BG$10,将星节奏统计!HO52)</f>
        <v>0</v>
      </c>
      <c r="IR53" s="28">
        <f>求节点($AT$5:$AT$10,BH$5:BH$10,将星节奏统计!HP52)</f>
        <v>0</v>
      </c>
      <c r="IS53" s="28">
        <f>求节点($AT$5:$AT$10,BI$5:BI$10,将星节奏统计!HQ52)</f>
        <v>0</v>
      </c>
      <c r="IT53" s="28">
        <f>求节点($AT$5:$AT$10,BJ$5:BJ$10,将星节奏统计!HR52)</f>
        <v>0</v>
      </c>
      <c r="IU53" s="28">
        <f>求节点($AT$5:$AT$10,BK$5:BK$10,将星节奏统计!HS52)</f>
        <v>0</v>
      </c>
      <c r="IV53" s="28">
        <f>求节点($AT$5:$AT$10,BL$5:BL$10,将星节奏统计!HT52)</f>
        <v>0.5687370518214937</v>
      </c>
      <c r="IW53" s="28">
        <f>求节点($AT$5:$AT$10,BM$5:BM$10,将星节奏统计!HU52)</f>
        <v>0.48145378566836072</v>
      </c>
      <c r="IX53" s="28">
        <f>求节点($AT$5:$AT$10,BN$5:BN$10,将星节奏统计!HV52)</f>
        <v>0.50605744028483635</v>
      </c>
      <c r="IY53" s="28">
        <f>求节点($AT$5:$AT$10,BO$5:BO$10,将星节奏统计!HW52)</f>
        <v>0</v>
      </c>
      <c r="IZ53" s="28">
        <f>求节点($AT$5:$AT$10,BP$5:BP$10,将星节奏统计!HX52)</f>
        <v>0.40605744028483637</v>
      </c>
      <c r="JA53" s="28">
        <f>求节点($AT$5:$AT$10,BQ$5:BQ$10,将星节奏统计!HY52)</f>
        <v>0.27070496018989088</v>
      </c>
      <c r="JB53" s="28">
        <f>求节点($AT$5:$AT$10,BR$5:BR$10,将星节奏统计!HZ52)</f>
        <v>0.65454107116361948</v>
      </c>
      <c r="JC53" s="28">
        <f>求节点($AT$5:$AT$10,BS$5:BS$10,将星节奏统计!IA52)</f>
        <v>0</v>
      </c>
      <c r="JD53" s="28">
        <f>求节点($AT$5:$AT$10,BT$5:BT$10,将星节奏统计!IB52)</f>
        <v>0.27070496018989088</v>
      </c>
      <c r="JE53" s="28">
        <f>求节点($AT$5:$AT$10,BU$5:BU$10,将星节奏统计!IC52)</f>
        <v>0.1</v>
      </c>
      <c r="JF53" s="28">
        <f>求节点($AT$5:$AT$10,BV$5:BV$10,将星节奏统计!ID52)</f>
        <v>0.35769492620410243</v>
      </c>
      <c r="JG53" s="28">
        <f>求节点($AT$5:$AT$10,BW$5:BW$10,将星节奏统计!IE52)</f>
        <v>3.0424348494324127E-2</v>
      </c>
      <c r="JH53" s="28">
        <f>求节点($AT$5:$AT$10,BX$5:BX$10,将星节奏统计!IF52)</f>
        <v>1.9015217808952579E-2</v>
      </c>
      <c r="JI53" s="28">
        <f>求节点($AT$5:$AT$10,BY$5:BY$10,将星节奏统计!IG52)</f>
        <v>3.0424348494324127E-2</v>
      </c>
      <c r="JJ53" s="28">
        <f>求节点($AT$5:$AT$10,BZ$5:BZ$10,将星节奏统计!IH52)</f>
        <v>1.9015217808952579E-2</v>
      </c>
      <c r="JK53" s="28">
        <f>求节点($AT$5:$AT$10,CA$5:CA$10,将星节奏统计!II52)</f>
        <v>3.8030435617905159E-2</v>
      </c>
      <c r="JL53" s="28">
        <f>求节点($AT$5:$AT$10,CB$5:CB$10,将星节奏统计!IJ52)</f>
        <v>3.8030435617905159E-2</v>
      </c>
      <c r="JM53" s="28">
        <f>求节点($AT$5:$AT$10,CC$5:CC$10,将星节奏统计!IK52)</f>
        <v>3.8030435617905159E-2</v>
      </c>
      <c r="JN53" s="28">
        <f>求节点($AT$5:$AT$10,CD$5:CD$10,将星节奏统计!IL52)</f>
        <v>3.8030435617905159E-2</v>
      </c>
      <c r="JO53" s="28">
        <f>求节点($AT$5:$AT$10,CE$5:CE$10,将星节奏统计!IM52)</f>
        <v>2.2818261370743095E-2</v>
      </c>
      <c r="JP53" s="28">
        <f>求节点($AT$5:$AT$10,CF$5:CF$10,将星节奏统计!IN52)</f>
        <v>2.2818261370743095E-2</v>
      </c>
      <c r="JQ53" s="28">
        <f>求节点($AT$5:$AT$10,CG$5:CG$10,将星节奏统计!IO52)</f>
        <v>2.2818261370743095E-2</v>
      </c>
      <c r="JR53" s="28">
        <f>求节点($AT$5:$AT$10,CH$5:CH$10,将星节奏统计!IP52)</f>
        <v>2.2818261370743095E-2</v>
      </c>
      <c r="JS53" s="28">
        <f>求节点($AT$5:$AT$10,CI$5:CI$10,将星节奏统计!IQ52)</f>
        <v>3.0424348494324127E-2</v>
      </c>
      <c r="JT53" s="28">
        <f>求节点($AT$5:$AT$10,CJ$5:CJ$10,将星节奏统计!IR52)</f>
        <v>1.9015217808952579E-2</v>
      </c>
      <c r="JU53" s="28">
        <f>求节点($AT$5:$AT$10,CK$5:CK$10,将星节奏统计!IS52)</f>
        <v>0</v>
      </c>
      <c r="JV53" s="28">
        <f>求节点($AT$5:$AT$10,CL$5:CL$10,将星节奏统计!IT52)</f>
        <v>0</v>
      </c>
      <c r="JW53" s="28">
        <f>求节点($AT$5:$AT$10,CM$5:CM$10,将星节奏统计!IU52)</f>
        <v>0</v>
      </c>
      <c r="JX53" s="28">
        <f>求节点($AT$5:$AT$10,CN$5:CN$10,将星节奏统计!IV52)</f>
        <v>0</v>
      </c>
      <c r="JY53" s="28">
        <f>求节点($AT$5:$AT$10,CO$5:CO$10,将星节奏统计!IW52)</f>
        <v>0</v>
      </c>
      <c r="JZ53" s="28">
        <f>求节点($AT$5:$AT$10,CP$5:CP$10,将星节奏统计!IX52)</f>
        <v>0</v>
      </c>
      <c r="KA53" s="28">
        <f>求节点($AT$5:$AT$10,CQ$5:CQ$10,将星节奏统计!IY52)</f>
        <v>0</v>
      </c>
      <c r="KB53" s="28">
        <f>求节点($AT$5:$AT$10,CR$5:CR$10,将星节奏统计!IZ52)</f>
        <v>0</v>
      </c>
      <c r="KC53" s="28">
        <f>求节点($AT$5:$AT$10,CS$5:CS$10,将星节奏统计!JA52)</f>
        <v>0</v>
      </c>
      <c r="KD53" s="28">
        <f>求节点($AT$17:$AT$22,AV$17:AV$22,将星节奏统计!JD52)</f>
        <v>0</v>
      </c>
      <c r="KE53" s="28">
        <f>求节点($AT$17:$AT$22,AW$17:AW$22,将星节奏统计!JE52)</f>
        <v>0</v>
      </c>
      <c r="KF53" s="28">
        <f>求节点($AT$17:$AT$22,AX$17:AX$22,将星节奏统计!JF52)</f>
        <v>0</v>
      </c>
      <c r="KG53" s="28">
        <f>求节点($AT$17:$AT$22,AY$17:AY$22,将星节奏统计!JG52)</f>
        <v>1.6010787487235473E-5</v>
      </c>
      <c r="KH53" s="28">
        <f>求节点($AT$17:$AT$22,AZ$17:AZ$22,将星节奏统计!JH52)</f>
        <v>2.4016181230854944E-5</v>
      </c>
      <c r="KI53" s="28">
        <f>求节点($AT$17:$AT$22,BA$17:BA$22,将星节奏统计!JI52)</f>
        <v>2.4016181230854944E-5</v>
      </c>
      <c r="KJ53" s="28">
        <f>求节点($AT$17:$AT$22,BB$17:BB$22,将星节奏统计!JJ52)</f>
        <v>3.638815338008819E-5</v>
      </c>
      <c r="KK53" s="28">
        <f>求节点($AT$17:$AT$22,BC$17:BC$22,将星节奏统计!JK52)</f>
        <v>0</v>
      </c>
      <c r="KL53" s="28">
        <f>求节点($AT$17:$AT$22,BD$17:BD$22,将星节奏统计!JL52)</f>
        <v>2.4016181230854944E-5</v>
      </c>
      <c r="KM53" s="28">
        <f>求节点($AT$17:$AT$22,BE$17:BE$22,将星节奏统计!JM52)</f>
        <v>0</v>
      </c>
      <c r="KN53" s="28">
        <f>求节点($AT$17:$AT$22,BF$17:BF$22,将星节奏统计!JN52)</f>
        <v>0</v>
      </c>
      <c r="KO53" s="28">
        <f>求节点($AT$17:$AT$22,BG$17:BG$22,将星节奏统计!JO52)</f>
        <v>0</v>
      </c>
      <c r="KP53" s="28">
        <f>求节点($AT$17:$AT$22,BH$17:BH$22,将星节奏统计!JP52)</f>
        <v>0</v>
      </c>
      <c r="KQ53" s="28">
        <f>求节点($AT$17:$AT$22,BI$17:BI$22,将星节奏统计!JQ52)</f>
        <v>0</v>
      </c>
      <c r="KR53" s="28">
        <f>求节点($AT$17:$AT$22,BJ$17:BJ$22,将星节奏统计!JR52)</f>
        <v>0</v>
      </c>
      <c r="KS53" s="28">
        <f>求节点($AT$17:$AT$22,BK$17:BK$22,将星节奏统计!JS52)</f>
        <v>0</v>
      </c>
      <c r="KT53" s="28">
        <f>求节点($AT$17:$AT$22,BL$17:BL$22,将星节奏统计!JT52)</f>
        <v>0</v>
      </c>
      <c r="KU53" s="28">
        <f>求节点($AT$17:$AT$22,BM$17:BM$22,将星节奏统计!JU52)</f>
        <v>0</v>
      </c>
      <c r="KV53" s="28">
        <f>求节点($AT$17:$AT$22,BN$17:BN$22,将星节奏统计!JV52)</f>
        <v>0</v>
      </c>
      <c r="KW53" s="28">
        <f>求节点($AT$17:$AT$22,BO$17:BO$22,将星节奏统计!JW52)</f>
        <v>0</v>
      </c>
      <c r="KX53" s="28">
        <f>求节点($AT$5:$AT$10,AV$5:AV$10,将星节奏统计!KA52)</f>
        <v>9.8808659116559422E-2</v>
      </c>
      <c r="KY53" s="28">
        <f>求节点($AT$5:$AT$10,AW$5:AW$10,将星节奏统计!KB52)</f>
        <v>0.1</v>
      </c>
      <c r="KZ53" s="28">
        <f>求节点($AT$5:$AT$10,AX$5:AX$10,将星节奏统计!KC52)</f>
        <v>4.6751900905926166E-2</v>
      </c>
      <c r="LA53" s="28">
        <f>求节点($AT$5:$AT$10,AY$5:AY$10,将星节奏统计!KD52)</f>
        <v>0</v>
      </c>
      <c r="LB53" s="28">
        <f>求节点($AT$5:$AT$10,AZ$5:AZ$10,将星节奏统计!KE52)</f>
        <v>0</v>
      </c>
      <c r="LC53" s="28">
        <f>求节点($AT$5:$AT$10,BA$5:BA$10,将星节奏统计!KF52)</f>
        <v>0</v>
      </c>
      <c r="LD53" s="28">
        <f>求节点($AT$5:$AT$10,BB$5:BB$10,将星节奏统计!KG52)</f>
        <v>0</v>
      </c>
      <c r="LE53" s="28">
        <f>求节点($AT$5:$AT$10,BC$5:BC$10,将星节奏统计!KH52)</f>
        <v>0</v>
      </c>
      <c r="LF53" s="28">
        <f>求节点($AT$5:$AT$10,BD$5:BD$10,将星节奏统计!KI52)</f>
        <v>0</v>
      </c>
      <c r="LG53" s="28">
        <f>求节点($AT$5:$AT$10,BE$5:BE$10,将星节奏统计!KJ52)</f>
        <v>0</v>
      </c>
      <c r="LH53" s="28">
        <f>求节点($AT$5:$AT$10,BF$5:BF$10,将星节奏统计!KK52)</f>
        <v>0</v>
      </c>
      <c r="LI53" s="28">
        <f>求节点($AT$5:$AT$10,BG$5:BG$10,将星节奏统计!KL52)</f>
        <v>0</v>
      </c>
      <c r="LJ53" s="28">
        <f>求节点($AT$5:$AT$10,BH$5:BH$10,将星节奏统计!KM52)</f>
        <v>0</v>
      </c>
      <c r="LK53" s="28">
        <f>求节点($AT$5:$AT$10,BI$5:BI$10,将星节奏统计!KN52)</f>
        <v>0</v>
      </c>
      <c r="LL53" s="28">
        <f>求节点($AT$5:$AT$10,BJ$5:BJ$10,将星节奏统计!KO52)</f>
        <v>0</v>
      </c>
      <c r="LM53" s="28">
        <f>求节点($AT$5:$AT$10,BK$5:BK$10,将星节奏统计!KP52)</f>
        <v>0</v>
      </c>
      <c r="LN53" s="28">
        <f>求节点($AT$5:$AT$10,BL$5:BL$10,将星节奏统计!KQ52)</f>
        <v>0.84070491353408627</v>
      </c>
      <c r="LO53" s="28">
        <f>求节点($AT$5:$AT$10,BM$5:BM$10,将星节奏统计!KR52)</f>
        <v>0.55236821191360108</v>
      </c>
      <c r="LP53" s="28">
        <f>求节点($AT$5:$AT$10,BN$5:BN$10,将星节奏统计!KS52)</f>
        <v>0.6</v>
      </c>
      <c r="LQ53" s="28">
        <f>求节点($AT$5:$AT$10,BO$5:BO$10,将星节奏统计!KT52)</f>
        <v>0</v>
      </c>
      <c r="LR53" s="28">
        <f>求节点($AT$5:$AT$10,BP$5:BP$10,将星节奏统计!KU52)</f>
        <v>0.64721599590461831</v>
      </c>
      <c r="LS53" s="28">
        <f>求节点($AT$5:$AT$10,BQ$5:BQ$10,将星节奏统计!KV52)</f>
        <v>0.43147733060307891</v>
      </c>
      <c r="LT53" s="28">
        <f>求节点($AT$5:$AT$10,BR$5:BR$10,将星节奏统计!KW52)</f>
        <v>0.9</v>
      </c>
      <c r="LU53" s="28">
        <f>求节点($AT$5:$AT$10,BS$5:BS$10,将星节奏统计!KX52)</f>
        <v>0</v>
      </c>
      <c r="LV53" s="28">
        <f>求节点($AT$5:$AT$10,BT$5:BT$10,将星节奏统计!KY52)</f>
        <v>0.43147733060307891</v>
      </c>
      <c r="LW53" s="28">
        <f>求节点($AT$5:$AT$10,BU$5:BU$10,将星节奏统计!KZ52)</f>
        <v>0.1</v>
      </c>
      <c r="LX53" s="28">
        <f>求节点($AT$5:$AT$10,BV$5:BV$10,将星节奏统计!LA52)</f>
        <v>0.47761429000583322</v>
      </c>
      <c r="LY53" s="28">
        <f>求节点($AT$5:$AT$10,BW$5:BW$10,将星节奏统计!LB52)</f>
        <v>5.9796901559203988E-2</v>
      </c>
      <c r="LZ53" s="28">
        <f>求节点($AT$5:$AT$10,BX$5:BX$10,将星节奏统计!LC52)</f>
        <v>3.7373063474502498E-2</v>
      </c>
      <c r="MA53" s="28">
        <f>求节点($AT$5:$AT$10,BY$5:BY$10,将星节奏统计!LD52)</f>
        <v>5.9796901559203988E-2</v>
      </c>
      <c r="MB53" s="28">
        <f>求节点($AT$5:$AT$10,BZ$5:BZ$10,将星节奏统计!LE52)</f>
        <v>3.7373063474502498E-2</v>
      </c>
      <c r="MC53" s="28">
        <f>求节点($AT$5:$AT$10,CA$5:CA$10,将星节奏统计!LF52)</f>
        <v>7.4746126949004996E-2</v>
      </c>
      <c r="MD53" s="28">
        <f>求节点($AT$5:$AT$10,CB$5:CB$10,将星节奏统计!LG52)</f>
        <v>7.4746126949004996E-2</v>
      </c>
      <c r="ME53" s="28">
        <f>求节点($AT$5:$AT$10,CC$5:CC$10,将星节奏统计!LH52)</f>
        <v>7.4746126949004996E-2</v>
      </c>
      <c r="MF53" s="28">
        <f>求节点($AT$5:$AT$10,CD$5:CD$10,将星节奏统计!LI52)</f>
        <v>7.4746126949004996E-2</v>
      </c>
      <c r="MG53" s="28">
        <f>求节点($AT$5:$AT$10,CE$5:CE$10,将星节奏统计!LJ52)</f>
        <v>4.4847676169402995E-2</v>
      </c>
      <c r="MH53" s="28">
        <f>求节点($AT$5:$AT$10,CF$5:CF$10,将星节奏统计!LK52)</f>
        <v>4.4847676169402995E-2</v>
      </c>
      <c r="MI53" s="28">
        <f>求节点($AT$5:$AT$10,CG$5:CG$10,将星节奏统计!LL52)</f>
        <v>4.4847676169402995E-2</v>
      </c>
      <c r="MJ53" s="28">
        <f>求节点($AT$5:$AT$10,CH$5:CH$10,将星节奏统计!LM52)</f>
        <v>4.4847676169402995E-2</v>
      </c>
      <c r="MK53" s="28">
        <f>求节点($AT$5:$AT$10,CI$5:CI$10,将星节奏统计!LN52)</f>
        <v>5.9796901559203988E-2</v>
      </c>
      <c r="ML53" s="28">
        <f>求节点($AT$5:$AT$10,CJ$5:CJ$10,将星节奏统计!LO52)</f>
        <v>3.7373063474502498E-2</v>
      </c>
      <c r="MM53" s="28">
        <f>求节点($AT$5:$AT$10,CK$5:CK$10,将星节奏统计!LP52)</f>
        <v>0</v>
      </c>
      <c r="MN53" s="28">
        <f>求节点($AT$5:$AT$10,CL$5:CL$10,将星节奏统计!LQ52)</f>
        <v>0</v>
      </c>
      <c r="MO53" s="28">
        <f>求节点($AT$5:$AT$10,CM$5:CM$10,将星节奏统计!LR52)</f>
        <v>0</v>
      </c>
      <c r="MP53" s="28">
        <f>求节点($AT$5:$AT$10,CN$5:CN$10,将星节奏统计!LS52)</f>
        <v>0</v>
      </c>
      <c r="MQ53" s="28">
        <f>求节点($AT$5:$AT$10,CO$5:CO$10,将星节奏统计!LT52)</f>
        <v>0</v>
      </c>
      <c r="MR53" s="28">
        <f>求节点($AT$5:$AT$10,CP$5:CP$10,将星节奏统计!LU52)</f>
        <v>0</v>
      </c>
      <c r="MS53" s="28">
        <f>求节点($AT$5:$AT$10,CQ$5:CQ$10,将星节奏统计!LV52)</f>
        <v>0</v>
      </c>
      <c r="MT53" s="28">
        <f>求节点($AT$5:$AT$10,CR$5:CR$10,将星节奏统计!LW52)</f>
        <v>0</v>
      </c>
      <c r="MU53" s="28">
        <f>求节点($AT$5:$AT$10,CS$5:CS$10,将星节奏统计!LX52)</f>
        <v>0</v>
      </c>
      <c r="MV53" s="28">
        <f>求节点($AT$17:$AT$22,AV$17:AV$22,将星节奏统计!MA52)</f>
        <v>0</v>
      </c>
      <c r="MW53" s="28">
        <f>求节点($AT$17:$AT$22,AW$17:AW$22,将星节奏统计!MB52)</f>
        <v>0</v>
      </c>
      <c r="MX53" s="28">
        <f>求节点($AT$17:$AT$22,AX$17:AX$22,将星节奏统计!MC52)</f>
        <v>0</v>
      </c>
      <c r="MY53" s="28">
        <f>求节点($AT$17:$AT$22,AY$17:AY$22,将星节奏统计!MD52)</f>
        <v>0</v>
      </c>
      <c r="MZ53" s="28">
        <f>求节点($AT$17:$AT$22,AZ$17:AZ$22,将星节奏统计!ME52)</f>
        <v>0</v>
      </c>
      <c r="NA53" s="28">
        <f>求节点($AT$17:$AT$22,BA$17:BA$22,将星节奏统计!MF52)</f>
        <v>0</v>
      </c>
      <c r="NB53" s="28">
        <f>求节点($AT$17:$AT$22,BB$17:BB$22,将星节奏统计!MG52)</f>
        <v>0</v>
      </c>
      <c r="NC53" s="28">
        <f>求节点($AT$17:$AT$22,BC$17:BC$22,将星节奏统计!MH52)</f>
        <v>0</v>
      </c>
      <c r="ND53" s="28">
        <f>求节点($AT$17:$AT$22,BD$17:BD$22,将星节奏统计!MI52)</f>
        <v>0</v>
      </c>
      <c r="NE53" s="28">
        <f>求节点($AT$17:$AT$22,BE$17:BE$22,将星节奏统计!MJ52)</f>
        <v>0</v>
      </c>
      <c r="NF53" s="28">
        <f>求节点($AT$17:$AT$22,BF$17:BF$22,将星节奏统计!MK52)</f>
        <v>0</v>
      </c>
      <c r="NG53" s="28">
        <f>求节点($AT$17:$AT$22,BG$17:BG$22,将星节奏统计!ML52)</f>
        <v>0</v>
      </c>
      <c r="NH53" s="28">
        <f>求节点($AT$17:$AT$22,BH$17:BH$22,将星节奏统计!MM52)</f>
        <v>0</v>
      </c>
      <c r="NI53" s="28">
        <f>求节点($AT$17:$AT$22,BI$17:BI$22,将星节奏统计!MN52)</f>
        <v>0</v>
      </c>
      <c r="NJ53" s="28">
        <f>求节点($AT$17:$AT$22,BJ$17:BJ$22,将星节奏统计!MO52)</f>
        <v>0</v>
      </c>
      <c r="NK53" s="28">
        <f>求节点($AT$17:$AT$22,BK$17:BK$22,将星节奏统计!MP52)</f>
        <v>0</v>
      </c>
      <c r="NL53" s="28">
        <f>求节点($AT$17:$AT$22,BL$17:BL$22,将星节奏统计!MQ52)</f>
        <v>0</v>
      </c>
      <c r="NM53" s="28">
        <f>求节点($AT$17:$AT$22,BM$17:BM$22,将星节奏统计!MR52)</f>
        <v>0</v>
      </c>
      <c r="NN53" s="28">
        <f>求节点($AT$17:$AT$22,BN$17:BN$22,将星节奏统计!MS52)</f>
        <v>0</v>
      </c>
      <c r="NO53" s="28">
        <f>求节点($AT$17:$AT$22,BO$17:BO$22,将星节奏统计!MT52)</f>
        <v>0</v>
      </c>
      <c r="NP53" s="28">
        <f>求节点($AT$5:$AT$10,AV$5:AV$10,将星节奏统计!MX52)</f>
        <v>0.1</v>
      </c>
      <c r="NQ53" s="28">
        <f>求节点($AT$5:$AT$10,AW$5:AW$10,将星节奏统计!MY52)</f>
        <v>0.1</v>
      </c>
      <c r="NR53" s="28">
        <f>求节点($AT$5:$AT$10,AX$5:AX$10,将星节奏统计!MZ52)</f>
        <v>6.0051507356704607E-2</v>
      </c>
      <c r="NS53" s="28">
        <f>求节点($AT$5:$AT$10,AY$5:AY$10,将星节奏统计!NA52)</f>
        <v>0</v>
      </c>
      <c r="NT53" s="28">
        <f>求节点($AT$5:$AT$10,AZ$5:AZ$10,将星节奏统计!NB52)</f>
        <v>0</v>
      </c>
      <c r="NU53" s="28">
        <f>求节点($AT$5:$AT$10,BA$5:BA$10,将星节奏统计!NC52)</f>
        <v>0</v>
      </c>
      <c r="NV53" s="28">
        <f>求节点($AT$5:$AT$10,BB$5:BB$10,将星节奏统计!ND52)</f>
        <v>0</v>
      </c>
      <c r="NW53" s="28">
        <f>求节点($AT$5:$AT$10,BC$5:BC$10,将星节奏统计!NE52)</f>
        <v>0</v>
      </c>
      <c r="NX53" s="28">
        <f>求节点($AT$5:$AT$10,BD$5:BD$10,将星节奏统计!NF52)</f>
        <v>0</v>
      </c>
      <c r="NY53" s="28">
        <f>求节点($AT$5:$AT$10,BE$5:BE$10,将星节奏统计!NG52)</f>
        <v>0</v>
      </c>
      <c r="NZ53" s="28">
        <f>求节点($AT$5:$AT$10,BF$5:BF$10,将星节奏统计!NH52)</f>
        <v>0</v>
      </c>
      <c r="OA53" s="28">
        <f>求节点($AT$5:$AT$10,BG$5:BG$10,将星节奏统计!NI52)</f>
        <v>0</v>
      </c>
      <c r="OB53" s="28">
        <f>求节点($AT$5:$AT$10,BH$5:BH$10,将星节奏统计!NJ52)</f>
        <v>0</v>
      </c>
      <c r="OC53" s="28">
        <f>求节点($AT$5:$AT$10,BI$5:BI$10,将星节奏统计!NK52)</f>
        <v>0</v>
      </c>
      <c r="OD53" s="28">
        <f>求节点($AT$5:$AT$10,BJ$5:BJ$10,将星节奏统计!NL52)</f>
        <v>0</v>
      </c>
      <c r="OE53" s="28">
        <f>求节点($AT$5:$AT$10,BK$5:BK$10,将星节奏统计!NM52)</f>
        <v>0</v>
      </c>
      <c r="OF53" s="28">
        <f>求节点($AT$5:$AT$10,BL$5:BL$10,将星节奏统计!NN52)</f>
        <v>0.9</v>
      </c>
      <c r="OG53" s="28">
        <f>求节点($AT$5:$AT$10,BM$5:BM$10,将星节奏统计!NO52)</f>
        <v>0.62507032853717537</v>
      </c>
      <c r="OH53" s="28">
        <f>求节点($AT$5:$AT$10,BN$5:BN$10,将星节奏统计!NP52)</f>
        <v>0.6</v>
      </c>
      <c r="OI53" s="28">
        <f>求节点($AT$5:$AT$10,BO$5:BO$10,将星节奏统计!NQ52)</f>
        <v>0</v>
      </c>
      <c r="OJ53" s="28">
        <f>求节点($AT$5:$AT$10,BP$5:BP$10,将星节奏统计!NR52)</f>
        <v>0.8125914270983281</v>
      </c>
      <c r="OK53" s="28">
        <f>求节点($AT$5:$AT$10,BQ$5:BQ$10,将星节奏统计!NS52)</f>
        <v>0.54172761806555214</v>
      </c>
      <c r="OL53" s="28">
        <f>求节点($AT$5:$AT$10,BR$5:BR$10,将星节奏统计!NT52)</f>
        <v>0.9</v>
      </c>
      <c r="OM53" s="28">
        <f>求节点($AT$5:$AT$10,BS$5:BS$10,将星节奏统计!NU52)</f>
        <v>0</v>
      </c>
      <c r="ON53" s="28">
        <f>求节点($AT$5:$AT$10,BT$5:BT$10,将星节奏统计!NV52)</f>
        <v>0.54172761806555214</v>
      </c>
      <c r="OO53" s="28">
        <f>求节点($AT$5:$AT$10,BU$5:BU$10,将星节奏统计!NW52)</f>
        <v>0.1</v>
      </c>
      <c r="OP53" s="28">
        <f>求节点($AT$5:$AT$10,BV$5:BV$10,将星节奏统计!NX52)</f>
        <v>0.59851617267119772</v>
      </c>
      <c r="OQ53" s="28">
        <f>求节点($AT$5:$AT$10,BW$5:BW$10,将星节奏统计!NY52)</f>
        <v>8.8882189606463019E-2</v>
      </c>
      <c r="OR53" s="28">
        <f>求节点($AT$5:$AT$10,BX$5:BX$10,将星节奏统计!NZ52)</f>
        <v>5.555136850403939E-2</v>
      </c>
      <c r="OS53" s="28">
        <f>求节点($AT$5:$AT$10,BY$5:BY$10,将星节奏统计!OA52)</f>
        <v>8.8882189606463019E-2</v>
      </c>
      <c r="OT53" s="28">
        <f>求节点($AT$5:$AT$10,BZ$5:BZ$10,将星节奏统计!OB52)</f>
        <v>5.555136850403939E-2</v>
      </c>
      <c r="OU53" s="28">
        <f>求节点($AT$5:$AT$10,CA$5:CA$10,将星节奏统计!OC52)</f>
        <v>0.11110273700807878</v>
      </c>
      <c r="OV53" s="28">
        <f>求节点($AT$5:$AT$10,CB$5:CB$10,将星节奏统计!OD52)</f>
        <v>0.11110273700807878</v>
      </c>
      <c r="OW53" s="28">
        <f>求节点($AT$5:$AT$10,CC$5:CC$10,将星节奏统计!OE52)</f>
        <v>0.11110273700807878</v>
      </c>
      <c r="OX53" s="28">
        <f>求节点($AT$5:$AT$10,CD$5:CD$10,将星节奏统计!OF52)</f>
        <v>0.11110273700807878</v>
      </c>
      <c r="OY53" s="28">
        <f>求节点($AT$5:$AT$10,CE$5:CE$10,将星节奏统计!OG52)</f>
        <v>6.6661642204847271E-2</v>
      </c>
      <c r="OZ53" s="28">
        <f>求节点($AT$5:$AT$10,CF$5:CF$10,将星节奏统计!OH52)</f>
        <v>6.6661642204847271E-2</v>
      </c>
      <c r="PA53" s="28">
        <f>求节点($AT$5:$AT$10,CG$5:CG$10,将星节奏统计!OI52)</f>
        <v>6.6661642204847271E-2</v>
      </c>
      <c r="PB53" s="28">
        <f>求节点($AT$5:$AT$10,CH$5:CH$10,将星节奏统计!OJ52)</f>
        <v>6.6661642204847271E-2</v>
      </c>
      <c r="PC53" s="28">
        <f>求节点($AT$5:$AT$10,CI$5:CI$10,将星节奏统计!OK52)</f>
        <v>8.8882189606463019E-2</v>
      </c>
      <c r="PD53" s="28">
        <f>求节点($AT$5:$AT$10,CJ$5:CJ$10,将星节奏统计!OL52)</f>
        <v>5.555136850403939E-2</v>
      </c>
      <c r="PE53" s="28">
        <f>求节点($AT$5:$AT$10,CK$5:CK$10,将星节奏统计!OM52)</f>
        <v>0</v>
      </c>
      <c r="PF53" s="28">
        <f>求节点($AT$5:$AT$10,CL$5:CL$10,将星节奏统计!ON52)</f>
        <v>0</v>
      </c>
      <c r="PG53" s="28">
        <f>求节点($AT$5:$AT$10,CM$5:CM$10,将星节奏统计!OO52)</f>
        <v>0</v>
      </c>
      <c r="PH53" s="28">
        <f>求节点($AT$5:$AT$10,CN$5:CN$10,将星节奏统计!OP52)</f>
        <v>0</v>
      </c>
      <c r="PI53" s="28">
        <f>求节点($AT$5:$AT$10,CO$5:CO$10,将星节奏统计!OQ52)</f>
        <v>0</v>
      </c>
      <c r="PJ53" s="28">
        <f>求节点($AT$5:$AT$10,CP$5:CP$10,将星节奏统计!OR52)</f>
        <v>0</v>
      </c>
      <c r="PK53" s="28">
        <f>求节点($AT$5:$AT$10,CQ$5:CQ$10,将星节奏统计!OS52)</f>
        <v>0</v>
      </c>
      <c r="PL53" s="28">
        <f>求节点($AT$5:$AT$10,CR$5:CR$10,将星节奏统计!OT52)</f>
        <v>0</v>
      </c>
      <c r="PM53" s="28">
        <f>求节点($AT$5:$AT$10,CS$5:CS$10,将星节奏统计!OU52)</f>
        <v>0</v>
      </c>
      <c r="PN53" s="28">
        <f>求节点($AT$17:$AT$22,AV$17:AV$22,将星节奏统计!OX52)</f>
        <v>0</v>
      </c>
      <c r="PO53" s="28">
        <f>求节点($AT$17:$AT$22,AW$17:AW$22,将星节奏统计!OY52)</f>
        <v>0</v>
      </c>
      <c r="PP53" s="28">
        <f>求节点($AT$17:$AT$22,AX$17:AX$22,将星节奏统计!OZ52)</f>
        <v>0</v>
      </c>
      <c r="PQ53" s="28">
        <f>求节点($AT$17:$AT$22,AY$17:AY$22,将星节奏统计!PA52)</f>
        <v>1.3178853705182042E-5</v>
      </c>
      <c r="PR53" s="28">
        <f>求节点($AT$17:$AT$22,AZ$17:AZ$22,将星节奏统计!PB52)</f>
        <v>1.9768280557774798E-5</v>
      </c>
      <c r="PS53" s="28">
        <f>求节点($AT$17:$AT$22,BA$17:BA$22,将星节奏统计!PC52)</f>
        <v>1.9768280557774798E-5</v>
      </c>
      <c r="PT53" s="28">
        <f>求节点($AT$17:$AT$22,BB$17:BB$22,将星节奏统计!PD52)</f>
        <v>2.9951940239050096E-5</v>
      </c>
      <c r="PU53" s="28">
        <f>求节点($AT$17:$AT$22,BC$17:BC$22,将星节奏统计!PE52)</f>
        <v>0</v>
      </c>
      <c r="PV53" s="28">
        <f>求节点($AT$17:$AT$22,BD$17:BD$22,将星节奏统计!PF52)</f>
        <v>1.9768280557774798E-5</v>
      </c>
      <c r="PW53" s="28">
        <f>求节点($AT$17:$AT$22,BE$17:BE$22,将星节奏统计!PG52)</f>
        <v>0</v>
      </c>
      <c r="PX53" s="28">
        <f>求节点($AT$17:$AT$22,BF$17:BF$22,将星节奏统计!PH52)</f>
        <v>0</v>
      </c>
      <c r="PY53" s="28">
        <f>求节点($AT$17:$AT$22,BG$17:BG$22,将星节奏统计!PI52)</f>
        <v>0</v>
      </c>
      <c r="PZ53" s="28">
        <f>求节点($AT$17:$AT$22,BH$17:BH$22,将星节奏统计!PJ52)</f>
        <v>0</v>
      </c>
      <c r="QA53" s="28">
        <f>求节点($AT$17:$AT$22,BI$17:BI$22,将星节奏统计!PK52)</f>
        <v>0</v>
      </c>
      <c r="QB53" s="28">
        <f>求节点($AT$17:$AT$22,BJ$17:BJ$22,将星节奏统计!PL52)</f>
        <v>0</v>
      </c>
      <c r="QC53" s="28">
        <f>求节点($AT$17:$AT$22,BK$17:BK$22,将星节奏统计!PM52)</f>
        <v>0</v>
      </c>
      <c r="QD53" s="28">
        <f>求节点($AT$17:$AT$22,BL$17:BL$22,将星节奏统计!PN52)</f>
        <v>0</v>
      </c>
      <c r="QE53" s="28">
        <f>求节点($AT$17:$AT$22,BM$17:BM$22,将星节奏统计!PO52)</f>
        <v>0</v>
      </c>
      <c r="QF53" s="28">
        <f>求节点($AT$17:$AT$22,BN$17:BN$22,将星节奏统计!PP52)</f>
        <v>0</v>
      </c>
      <c r="QG53" s="28">
        <f>求节点($AT$17:$AT$22,BO$17:BO$22,将星节奏统计!PQ52)</f>
        <v>0</v>
      </c>
      <c r="QJ53" s="3">
        <v>49</v>
      </c>
      <c r="QK53" s="28">
        <f t="shared" ca="1" si="61"/>
        <v>0.44485100180686737</v>
      </c>
      <c r="QL53" s="28">
        <f t="shared" ca="1" si="61"/>
        <v>0.48503052396344626</v>
      </c>
      <c r="QM53" s="28">
        <f t="shared" ca="1" si="61"/>
        <v>0.56572777285248277</v>
      </c>
      <c r="QN53" s="28">
        <f t="shared" ca="1" si="61"/>
        <v>0.80981840728708143</v>
      </c>
      <c r="QO53" s="28">
        <f t="shared" ca="1" si="61"/>
        <v>0.92051817591695462</v>
      </c>
      <c r="QP53" s="28">
        <f t="shared" ca="1" si="62"/>
        <v>5.4824237287497447E-2</v>
      </c>
      <c r="QQ53" s="28">
        <f t="shared" ca="1" si="62"/>
        <v>6.6464165137615411E-2</v>
      </c>
      <c r="QR53" s="28">
        <f t="shared" ca="1" si="62"/>
        <v>9.1273045482972381E-2</v>
      </c>
      <c r="QS53" s="28">
        <f t="shared" ca="1" si="62"/>
        <v>0.17939070467761198</v>
      </c>
      <c r="QT53" s="28">
        <f t="shared" ca="1" si="62"/>
        <v>0.26664656881938908</v>
      </c>
      <c r="QU53" s="28">
        <f t="shared" ca="1" si="63"/>
        <v>9.3049353962215725E-2</v>
      </c>
      <c r="QV53" s="28">
        <f t="shared" ca="1" si="63"/>
        <v>0.1</v>
      </c>
      <c r="QW53" s="28">
        <f t="shared" ca="1" si="63"/>
        <v>0.1</v>
      </c>
      <c r="QX53" s="28">
        <f t="shared" ca="1" si="63"/>
        <v>0.1</v>
      </c>
      <c r="QY53" s="28">
        <f t="shared" ca="1" si="63"/>
        <v>0.1</v>
      </c>
      <c r="QZ53" s="28">
        <f t="shared" ca="1" si="64"/>
        <v>0.277602356940849</v>
      </c>
      <c r="RA53" s="28">
        <f t="shared" ca="1" si="64"/>
        <v>0.31059682098714209</v>
      </c>
      <c r="RB53" s="28">
        <f t="shared" ca="1" si="64"/>
        <v>0.37410883308792325</v>
      </c>
      <c r="RC53" s="28">
        <f t="shared" ca="1" si="64"/>
        <v>0.52998991397240081</v>
      </c>
      <c r="RD53" s="28">
        <f t="shared" ca="1" si="64"/>
        <v>0.63715449440542282</v>
      </c>
      <c r="RE53" s="28">
        <f t="shared" ca="1" si="65"/>
        <v>3.4265148304685897E-2</v>
      </c>
      <c r="RF53" s="28">
        <f t="shared" ca="1" si="65"/>
        <v>4.1540103211009635E-2</v>
      </c>
      <c r="RG53" s="28">
        <f t="shared" ca="1" si="65"/>
        <v>5.7045653426857738E-2</v>
      </c>
      <c r="RH53" s="28">
        <f t="shared" ca="1" si="65"/>
        <v>0.11211919042350749</v>
      </c>
      <c r="RI53" s="28">
        <f t="shared" ca="1" si="65"/>
        <v>0.16665410551211818</v>
      </c>
      <c r="RJ53" s="28">
        <f t="shared" ca="1" si="66"/>
        <v>2.8907917082074235E-5</v>
      </c>
      <c r="RK53" s="28">
        <f t="shared" ca="1" si="66"/>
        <v>0</v>
      </c>
      <c r="RL53" s="28">
        <f t="shared" ca="1" si="66"/>
        <v>2.5107825832258387E-5</v>
      </c>
      <c r="RM53" s="28">
        <f t="shared" ca="1" si="66"/>
        <v>0</v>
      </c>
      <c r="RN53" s="28">
        <f t="shared" ca="1" si="66"/>
        <v>2.0666838764945433E-5</v>
      </c>
      <c r="RO53" s="28">
        <f t="shared" ca="1" si="67"/>
        <v>2.7651051121985182E-5</v>
      </c>
      <c r="RP53" s="28">
        <f t="shared" ca="1" si="67"/>
        <v>0</v>
      </c>
      <c r="RQ53" s="28">
        <f t="shared" ca="1" si="67"/>
        <v>2.4016181230854944E-5</v>
      </c>
      <c r="RR53" s="28">
        <f t="shared" ca="1" si="67"/>
        <v>0</v>
      </c>
      <c r="RS53" s="28">
        <f t="shared" ca="1" si="67"/>
        <v>1.9768280557774798E-5</v>
      </c>
      <c r="RT53" s="28">
        <f t="shared" ca="1" si="68"/>
        <v>5.2868178798887111E-2</v>
      </c>
      <c r="RU53" s="28">
        <f t="shared" ca="1" si="68"/>
        <v>6.1032514167045929E-2</v>
      </c>
      <c r="RV53" s="28">
        <f t="shared" ca="1" si="68"/>
        <v>7.566993084190668E-2</v>
      </c>
      <c r="RW53" s="28">
        <f t="shared" ca="1" si="68"/>
        <v>9.8808659116559422E-2</v>
      </c>
      <c r="RX53" s="28">
        <f t="shared" ca="1" si="68"/>
        <v>0.1</v>
      </c>
      <c r="RY53" s="28">
        <f t="shared" ca="1" si="69"/>
        <v>0.1138221670286777</v>
      </c>
      <c r="RZ53" s="28">
        <f t="shared" ca="1" si="69"/>
        <v>0.12163343729876508</v>
      </c>
      <c r="SA53" s="28">
        <f t="shared" ca="1" si="69"/>
        <v>0.1275755314489169</v>
      </c>
      <c r="SB53" s="28">
        <f t="shared" ca="1" si="69"/>
        <v>0.14675190090592616</v>
      </c>
      <c r="SC53" s="28">
        <f t="shared" ca="1" si="69"/>
        <v>0.16005150735670462</v>
      </c>
    </row>
    <row r="54" spans="12:497" x14ac:dyDescent="0.2">
      <c r="AU54" s="28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U54" s="3">
        <v>50</v>
      </c>
      <c r="CV54" s="28">
        <f>求节点($AT$5:$AT$10,AV$5:AV$10,将星节奏统计!BJ53)</f>
        <v>5.5051221569593231E-2</v>
      </c>
      <c r="CW54" s="28">
        <f>求节点($AT$5:$AT$10,AW$5:AW$10,将星节奏统计!BK53)</f>
        <v>9.487427960424423E-2</v>
      </c>
      <c r="CX54" s="28">
        <f>求节点($AT$5:$AT$10,AX$5:AX$10,将星节奏统计!BL53)</f>
        <v>1.9398818029860852E-2</v>
      </c>
      <c r="CY54" s="28">
        <f>求节点($AT$5:$AT$10,AY$5:AY$10,将星节奏统计!BM53)</f>
        <v>0</v>
      </c>
      <c r="CZ54" s="28">
        <f>求节点($AT$5:$AT$10,AZ$5:AZ$10,将星节奏统计!BN53)</f>
        <v>0</v>
      </c>
      <c r="DA54" s="28">
        <f>求节点($AT$5:$AT$10,BA$5:BA$10,将星节奏统计!BO53)</f>
        <v>0</v>
      </c>
      <c r="DB54" s="28">
        <f>求节点($AT$5:$AT$10,BB$5:BB$10,将星节奏统计!BP53)</f>
        <v>0</v>
      </c>
      <c r="DC54" s="28">
        <f>求节点($AT$5:$AT$10,BC$5:BC$10,将星节奏统计!BQ53)</f>
        <v>0</v>
      </c>
      <c r="DD54" s="28">
        <f>求节点($AT$5:$AT$10,BD$5:BD$10,将星节奏统计!BR53)</f>
        <v>0</v>
      </c>
      <c r="DE54" s="28">
        <f>求节点($AT$5:$AT$10,BE$5:BE$10,将星节奏统计!BS53)</f>
        <v>0</v>
      </c>
      <c r="DF54" s="28">
        <f>求节点($AT$5:$AT$10,BF$5:BF$10,将星节奏统计!BT53)</f>
        <v>0</v>
      </c>
      <c r="DG54" s="28">
        <f>求节点($AT$5:$AT$10,BG$5:BG$10,将星节奏统计!BU53)</f>
        <v>0</v>
      </c>
      <c r="DH54" s="28">
        <f>求节点($AT$5:$AT$10,BH$5:BH$10,将星节奏统计!BV53)</f>
        <v>0</v>
      </c>
      <c r="DI54" s="28">
        <f>求节点($AT$5:$AT$10,BI$5:BI$10,将星节奏统计!BW53)</f>
        <v>0</v>
      </c>
      <c r="DJ54" s="28">
        <f>求节点($AT$5:$AT$10,BJ$5:BJ$10,将星节奏统计!BX53)</f>
        <v>0</v>
      </c>
      <c r="DK54" s="28">
        <f>求节点($AT$5:$AT$10,BK$5:BK$10,将星节奏统计!BY53)</f>
        <v>0</v>
      </c>
      <c r="DL54" s="28">
        <f>求节点($AT$5:$AT$10,BL$5:BL$10,将星节奏统计!BZ53)</f>
        <v>0.49858415042166421</v>
      </c>
      <c r="DM54" s="28">
        <f>求节点($AT$5:$AT$10,BM$5:BM$10,将星节奏统计!CA53)</f>
        <v>0.45455716327166606</v>
      </c>
      <c r="DN54" s="28">
        <f>求节点($AT$5:$AT$10,BN$5:BN$10,将星节奏统计!CB53)</f>
        <v>0.37362024586173892</v>
      </c>
      <c r="DO54" s="28">
        <f>求节点($AT$5:$AT$10,BO$5:BO$10,将星节奏统计!CC53)</f>
        <v>0</v>
      </c>
      <c r="DP54" s="28">
        <f>求节点($AT$5:$AT$10,BP$5:BP$10,将星节奏统计!CD53)</f>
        <v>0.29227051752678235</v>
      </c>
      <c r="DQ54" s="28">
        <f>求节点($AT$5:$AT$10,BQ$5:BQ$10,将星节奏统计!CE53)</f>
        <v>0.19484701168452156</v>
      </c>
      <c r="DR54" s="28">
        <f>求节点($AT$5:$AT$10,BR$5:BR$10,将星节奏统计!CF53)</f>
        <v>0.4810715677613594</v>
      </c>
      <c r="DS54" s="28">
        <f>求节点($AT$5:$AT$10,BS$5:BS$10,将星节奏统计!CG53)</f>
        <v>0</v>
      </c>
      <c r="DT54" s="28">
        <f>求节点($AT$5:$AT$10,BT$5:BT$10,将星节奏统计!CH53)</f>
        <v>0.19484701168452156</v>
      </c>
      <c r="DU54" s="28">
        <f>求节点($AT$5:$AT$10,BU$5:BU$10,将星节奏统计!CI53)</f>
        <v>9.7395311864792E-2</v>
      </c>
      <c r="DV54" s="28">
        <f>求节点($AT$5:$AT$10,BV$5:BV$10,将星节奏统计!CJ53)</f>
        <v>0.32635418698632723</v>
      </c>
      <c r="DW54" s="28">
        <f>求节点($AT$5:$AT$10,BW$5:BW$10,将星节奏统计!CK53)</f>
        <v>1.9283844221175954E-2</v>
      </c>
      <c r="DX54" s="28">
        <f>求节点($AT$5:$AT$10,BX$5:BX$10,将星节奏统计!CL53)</f>
        <v>1.2052402638234969E-2</v>
      </c>
      <c r="DY54" s="28">
        <f>求节点($AT$5:$AT$10,BY$5:BY$10,将星节奏统计!CM53)</f>
        <v>1.9283844221175954E-2</v>
      </c>
      <c r="DZ54" s="28">
        <f>求节点($AT$5:$AT$10,BZ$5:BZ$10,将星节奏统计!CN53)</f>
        <v>1.2052402638234969E-2</v>
      </c>
      <c r="EA54" s="28">
        <f>求节点($AT$5:$AT$10,CA$5:CA$10,将星节奏统计!CO53)</f>
        <v>2.4104805276469937E-2</v>
      </c>
      <c r="EB54" s="28">
        <f>求节点($AT$5:$AT$10,CB$5:CB$10,将星节奏统计!CP53)</f>
        <v>2.4104805276469937E-2</v>
      </c>
      <c r="EC54" s="28">
        <f>求节点($AT$5:$AT$10,CC$5:CC$10,将星节奏统计!CQ53)</f>
        <v>2.4104805276469937E-2</v>
      </c>
      <c r="ED54" s="28">
        <f>求节点($AT$5:$AT$10,CD$5:CD$10,将星节奏统计!CR53)</f>
        <v>2.4104805276469937E-2</v>
      </c>
      <c r="EE54" s="28">
        <f>求节点($AT$5:$AT$10,CE$5:CE$10,将星节奏统计!CS53)</f>
        <v>1.4462883165881964E-2</v>
      </c>
      <c r="EF54" s="28">
        <f>求节点($AT$5:$AT$10,CF$5:CF$10,将星节奏统计!CT53)</f>
        <v>1.4462883165881964E-2</v>
      </c>
      <c r="EG54" s="28">
        <f>求节点($AT$5:$AT$10,CG$5:CG$10,将星节奏统计!CU53)</f>
        <v>1.4462883165881964E-2</v>
      </c>
      <c r="EH54" s="28">
        <f>求节点($AT$5:$AT$10,CH$5:CH$10,将星节奏统计!CV53)</f>
        <v>1.4462883165881964E-2</v>
      </c>
      <c r="EI54" s="28">
        <f>求节点($AT$5:$AT$10,CI$5:CI$10,将星节奏统计!CW53)</f>
        <v>1.9283844221175954E-2</v>
      </c>
      <c r="EJ54" s="28">
        <f>求节点($AT$5:$AT$10,CJ$5:CJ$10,将星节奏统计!CX53)</f>
        <v>1.2052402638234969E-2</v>
      </c>
      <c r="EK54" s="28">
        <f>求节点($AT$5:$AT$10,CK$5:CK$10,将星节奏统计!CY53)</f>
        <v>0</v>
      </c>
      <c r="EL54" s="28">
        <f>求节点($AT$5:$AT$10,CL$5:CL$10,将星节奏统计!CZ53)</f>
        <v>0</v>
      </c>
      <c r="EM54" s="28">
        <f>求节点($AT$5:$AT$10,CM$5:CM$10,将星节奏统计!DA53)</f>
        <v>0</v>
      </c>
      <c r="EN54" s="28">
        <f>求节点($AT$5:$AT$10,CN$5:CN$10,将星节奏统计!DB53)</f>
        <v>0</v>
      </c>
      <c r="EO54" s="28">
        <f>求节点($AT$5:$AT$10,CO$5:CO$10,将星节奏统计!DC53)</f>
        <v>0</v>
      </c>
      <c r="EP54" s="28">
        <f>求节点($AT$5:$AT$10,CP$5:CP$10,将星节奏统计!DD53)</f>
        <v>0</v>
      </c>
      <c r="EQ54" s="28">
        <f>求节点($AT$5:$AT$10,CQ$5:CQ$10,将星节奏统计!DE53)</f>
        <v>0</v>
      </c>
      <c r="ER54" s="28">
        <f>求节点($AT$5:$AT$10,CR$5:CR$10,将星节奏统计!DF53)</f>
        <v>0</v>
      </c>
      <c r="ES54" s="28">
        <f>求节点($AT$5:$AT$10,CS$5:CS$10,将星节奏统计!DG53)</f>
        <v>0</v>
      </c>
      <c r="ET54" s="28">
        <f>求节点($AT$17:$AT$22,AV$17:AV$22,将星节奏统计!DJ53)</f>
        <v>0</v>
      </c>
      <c r="EU54" s="28">
        <f>求节点($AT$17:$AT$22,AW$17:AW$22,将星节奏统计!DK53)</f>
        <v>0</v>
      </c>
      <c r="EV54" s="28">
        <f>求节点($AT$17:$AT$22,AX$17:AX$22,将星节奏统计!DL53)</f>
        <v>0</v>
      </c>
      <c r="EW54" s="28">
        <f>求节点($AT$17:$AT$22,AY$17:AY$22,将星节奏统计!DM53)</f>
        <v>1.9771159689548068E-5</v>
      </c>
      <c r="EX54" s="28">
        <f>求节点($AT$17:$AT$22,AZ$17:AZ$22,将星节奏统计!DN53)</f>
        <v>2.9656739534322102E-5</v>
      </c>
      <c r="EY54" s="28">
        <f>求节点($AT$17:$AT$22,BA$17:BA$22,将星节奏统计!DO53)</f>
        <v>2.9656739534322102E-5</v>
      </c>
      <c r="EZ54" s="28">
        <f>求节点($AT$17:$AT$22,BB$17:BB$22,将星节奏统计!DP53)</f>
        <v>4.4934453839882288E-5</v>
      </c>
      <c r="FA54" s="28">
        <f>求节点($AT$17:$AT$22,BC$17:BC$22,将星节奏统计!DQ53)</f>
        <v>0</v>
      </c>
      <c r="FB54" s="28">
        <f>求节点($AT$17:$AT$22,BD$17:BD$22,将星节奏统计!DR53)</f>
        <v>2.9656739534322102E-5</v>
      </c>
      <c r="FC54" s="28">
        <f>求节点($AT$17:$AT$22,BE$17:BE$22,将星节奏统计!DS53)</f>
        <v>0</v>
      </c>
      <c r="FD54" s="28">
        <f>求节点($AT$17:$AT$22,BF$17:BF$22,将星节奏统计!DT53)</f>
        <v>0</v>
      </c>
      <c r="FE54" s="28">
        <f>求节点($AT$17:$AT$22,BG$17:BG$22,将星节奏统计!DU53)</f>
        <v>0</v>
      </c>
      <c r="FF54" s="28">
        <f>求节点($AT$17:$AT$22,BH$17:BH$22,将星节奏统计!DV53)</f>
        <v>0</v>
      </c>
      <c r="FG54" s="28">
        <f>求节点($AT$17:$AT$22,BI$17:BI$22,将星节奏统计!DW53)</f>
        <v>0</v>
      </c>
      <c r="FH54" s="28">
        <f>求节点($AT$17:$AT$22,BJ$17:BJ$22,将星节奏统计!DX53)</f>
        <v>0</v>
      </c>
      <c r="FI54" s="28">
        <f>求节点($AT$17:$AT$22,BK$17:BK$22,将星节奏统计!DY53)</f>
        <v>0</v>
      </c>
      <c r="FJ54" s="28">
        <f>求节点($AT$17:$AT$22,BL$17:BL$22,将星节奏统计!DZ53)</f>
        <v>0</v>
      </c>
      <c r="FK54" s="28">
        <f>求节点($AT$17:$AT$22,BM$17:BM$22,将星节奏统计!EA53)</f>
        <v>0</v>
      </c>
      <c r="FL54" s="28">
        <f>求节点($AT$17:$AT$22,BN$17:BN$22,将星节奏统计!EB53)</f>
        <v>0</v>
      </c>
      <c r="FM54" s="28">
        <f>求节点($AT$17:$AT$22,BO$17:BO$22,将星节奏统计!EC53)</f>
        <v>0</v>
      </c>
      <c r="FN54" s="28">
        <f>求节点($AT$5:$AT$10,AV$5:AV$10,将星节奏统计!EG53)</f>
        <v>6.3141714678166788E-2</v>
      </c>
      <c r="FO54" s="28">
        <f>求节点($AT$5:$AT$10,AW$5:AW$10,将星节奏统计!EH53)</f>
        <v>0.1</v>
      </c>
      <c r="FP54" s="28">
        <f>求节点($AT$5:$AT$10,AX$5:AX$10,将星节奏统计!EI53)</f>
        <v>2.2489672268160565E-2</v>
      </c>
      <c r="FQ54" s="28">
        <f>求节点($AT$5:$AT$10,AY$5:AY$10,将星节奏统计!EJ53)</f>
        <v>0</v>
      </c>
      <c r="FR54" s="28">
        <f>求节点($AT$5:$AT$10,AZ$5:AZ$10,将星节奏统计!EK53)</f>
        <v>0</v>
      </c>
      <c r="FS54" s="28">
        <f>求节点($AT$5:$AT$10,BA$5:BA$10,将星节奏统计!EL53)</f>
        <v>0</v>
      </c>
      <c r="FT54" s="28">
        <f>求节点($AT$5:$AT$10,BB$5:BB$10,将星节奏统计!EM53)</f>
        <v>0</v>
      </c>
      <c r="FU54" s="28">
        <f>求节点($AT$5:$AT$10,BC$5:BC$10,将星节奏统计!EN53)</f>
        <v>0</v>
      </c>
      <c r="FV54" s="28">
        <f>求节点($AT$5:$AT$10,BD$5:BD$10,将星节奏统计!EO53)</f>
        <v>0</v>
      </c>
      <c r="FW54" s="28">
        <f>求节点($AT$5:$AT$10,BE$5:BE$10,将星节奏统计!EP53)</f>
        <v>0</v>
      </c>
      <c r="FX54" s="28">
        <f>求节点($AT$5:$AT$10,BF$5:BF$10,将星节奏统计!EQ53)</f>
        <v>0</v>
      </c>
      <c r="FY54" s="28">
        <f>求节点($AT$5:$AT$10,BG$5:BG$10,将星节奏统计!ER53)</f>
        <v>0</v>
      </c>
      <c r="FZ54" s="28">
        <f>求节点($AT$5:$AT$10,BH$5:BH$10,将星节奏统计!ES53)</f>
        <v>0</v>
      </c>
      <c r="GA54" s="28">
        <f>求节点($AT$5:$AT$10,BI$5:BI$10,将星节奏统计!ET53)</f>
        <v>0</v>
      </c>
      <c r="GB54" s="28">
        <f>求节点($AT$5:$AT$10,BJ$5:BJ$10,将星节奏统计!EU53)</f>
        <v>0</v>
      </c>
      <c r="GC54" s="28">
        <f>求节点($AT$5:$AT$10,BK$5:BK$10,将星节奏统计!EV53)</f>
        <v>0</v>
      </c>
      <c r="GD54" s="28">
        <f>求节点($AT$5:$AT$10,BL$5:BL$10,将星节奏统计!EW53)</f>
        <v>0.52416614194319122</v>
      </c>
      <c r="GE54" s="28">
        <f>求节点($AT$5:$AT$10,BM$5:BM$10,将星节奏统计!EX53)</f>
        <v>0.46436529882101951</v>
      </c>
      <c r="GF54" s="28">
        <f>求节点($AT$5:$AT$10,BN$5:BN$10,将星节奏统计!EY53)</f>
        <v>0.4248331674087476</v>
      </c>
      <c r="GG54" s="28">
        <f>求节点($AT$5:$AT$10,BO$5:BO$10,将星节奏统计!EZ53)</f>
        <v>0</v>
      </c>
      <c r="GH54" s="28">
        <f>求节点($AT$5:$AT$10,BP$5:BP$10,将星节奏统计!FA53)</f>
        <v>0.33485541175424788</v>
      </c>
      <c r="GI54" s="28">
        <f>求节点($AT$5:$AT$10,BQ$5:BQ$10,将星节奏统计!FB53)</f>
        <v>0.2232369411694986</v>
      </c>
      <c r="GJ54" s="28">
        <f>求节点($AT$5:$AT$10,BR$5:BR$10,将星节奏统计!FC53)</f>
        <v>0.54794521923422379</v>
      </c>
      <c r="GK54" s="28">
        <f>求节点($AT$5:$AT$10,BS$5:BS$10,将星节奏统计!FD53)</f>
        <v>0</v>
      </c>
      <c r="GL54" s="28">
        <f>求节点($AT$5:$AT$10,BT$5:BT$10,将星节奏统计!FE53)</f>
        <v>0.2232369411694986</v>
      </c>
      <c r="GM54" s="28">
        <f>求节点($AT$5:$AT$10,BU$5:BU$10,将星节奏统计!FF53)</f>
        <v>0.1</v>
      </c>
      <c r="GN54" s="28">
        <f>求节点($AT$5:$AT$10,BV$5:BV$10,将星节奏统计!FG53)</f>
        <v>0.33778291636101082</v>
      </c>
      <c r="GO54" s="28">
        <f>求节点($AT$5:$AT$10,BW$5:BW$10,将星节奏统计!FH53)</f>
        <v>2.3346345987666037E-2</v>
      </c>
      <c r="GP54" s="28">
        <f>求节点($AT$5:$AT$10,BX$5:BX$10,将星节奏统计!FI53)</f>
        <v>1.4591466242291275E-2</v>
      </c>
      <c r="GQ54" s="28">
        <f>求节点($AT$5:$AT$10,BY$5:BY$10,将星节奏统计!FJ53)</f>
        <v>2.3346345987666037E-2</v>
      </c>
      <c r="GR54" s="28">
        <f>求节点($AT$5:$AT$10,BZ$5:BZ$10,将星节奏统计!FK53)</f>
        <v>1.4591466242291275E-2</v>
      </c>
      <c r="GS54" s="28">
        <f>求节点($AT$5:$AT$10,CA$5:CA$10,将星节奏统计!FL53)</f>
        <v>2.9182932484582549E-2</v>
      </c>
      <c r="GT54" s="28">
        <f>求节点($AT$5:$AT$10,CB$5:CB$10,将星节奏统计!FM53)</f>
        <v>2.9182932484582549E-2</v>
      </c>
      <c r="GU54" s="28">
        <f>求节点($AT$5:$AT$10,CC$5:CC$10,将星节奏统计!FN53)</f>
        <v>2.9182932484582549E-2</v>
      </c>
      <c r="GV54" s="28">
        <f>求节点($AT$5:$AT$10,CD$5:CD$10,将星节奏统计!FO53)</f>
        <v>2.9182932484582549E-2</v>
      </c>
      <c r="GW54" s="28">
        <f>求节点($AT$5:$AT$10,CE$5:CE$10,将星节奏统计!FP53)</f>
        <v>1.7509759490749524E-2</v>
      </c>
      <c r="GX54" s="28">
        <f>求节点($AT$5:$AT$10,CF$5:CF$10,将星节奏统计!FQ53)</f>
        <v>1.7509759490749524E-2</v>
      </c>
      <c r="GY54" s="28">
        <f>求节点($AT$5:$AT$10,CG$5:CG$10,将星节奏统计!FR53)</f>
        <v>1.7509759490749524E-2</v>
      </c>
      <c r="GZ54" s="28">
        <f>求节点($AT$5:$AT$10,CH$5:CH$10,将星节奏统计!FS53)</f>
        <v>1.7509759490749524E-2</v>
      </c>
      <c r="HA54" s="28">
        <f>求节点($AT$5:$AT$10,CI$5:CI$10,将星节奏统计!FT53)</f>
        <v>2.3346345987666037E-2</v>
      </c>
      <c r="HB54" s="28">
        <f>求节点($AT$5:$AT$10,CJ$5:CJ$10,将星节奏统计!FU53)</f>
        <v>1.4591466242291275E-2</v>
      </c>
      <c r="HC54" s="28">
        <f>求节点($AT$5:$AT$10,CK$5:CK$10,将星节奏统计!FV53)</f>
        <v>0</v>
      </c>
      <c r="HD54" s="28">
        <f>求节点($AT$5:$AT$10,CL$5:CL$10,将星节奏统计!FW53)</f>
        <v>0</v>
      </c>
      <c r="HE54" s="28">
        <f>求节点($AT$5:$AT$10,CM$5:CM$10,将星节奏统计!FX53)</f>
        <v>0</v>
      </c>
      <c r="HF54" s="28">
        <f>求节点($AT$5:$AT$10,CN$5:CN$10,将星节奏统计!FY53)</f>
        <v>0</v>
      </c>
      <c r="HG54" s="28">
        <f>求节点($AT$5:$AT$10,CO$5:CO$10,将星节奏统计!FZ53)</f>
        <v>0</v>
      </c>
      <c r="HH54" s="28">
        <f>求节点($AT$5:$AT$10,CP$5:CP$10,将星节奏统计!GA53)</f>
        <v>0</v>
      </c>
      <c r="HI54" s="28">
        <f>求节点($AT$5:$AT$10,CQ$5:CQ$10,将星节奏统计!GB53)</f>
        <v>0</v>
      </c>
      <c r="HJ54" s="28">
        <f>求节点($AT$5:$AT$10,CR$5:CR$10,将星节奏统计!GC53)</f>
        <v>0</v>
      </c>
      <c r="HK54" s="28">
        <f>求节点($AT$5:$AT$10,CS$5:CS$10,将星节奏统计!GD53)</f>
        <v>0</v>
      </c>
      <c r="HL54" s="28">
        <f>求节点($AT$17:$AT$22,AV$17:AV$22,将星节奏统计!GG53)</f>
        <v>0</v>
      </c>
      <c r="HM54" s="28">
        <f>求节点($AT$17:$AT$22,AW$17:AW$22,将星节奏统计!GH53)</f>
        <v>0</v>
      </c>
      <c r="HN54" s="28">
        <f>求节点($AT$17:$AT$22,AX$17:AX$22,将星节奏统计!GI53)</f>
        <v>0</v>
      </c>
      <c r="HO54" s="28">
        <f>求节点($AT$17:$AT$22,AY$17:AY$22,将星节奏统计!GJ53)</f>
        <v>0</v>
      </c>
      <c r="HP54" s="28">
        <f>求节点($AT$17:$AT$22,AZ$17:AZ$22,将星节奏统计!GK53)</f>
        <v>0</v>
      </c>
      <c r="HQ54" s="28">
        <f>求节点($AT$17:$AT$22,BA$17:BA$22,将星节奏统计!GL53)</f>
        <v>0</v>
      </c>
      <c r="HR54" s="28">
        <f>求节点($AT$17:$AT$22,BB$17:BB$22,将星节奏统计!GM53)</f>
        <v>0</v>
      </c>
      <c r="HS54" s="28">
        <f>求节点($AT$17:$AT$22,BC$17:BC$22,将星节奏统计!GN53)</f>
        <v>0</v>
      </c>
      <c r="HT54" s="28">
        <f>求节点($AT$17:$AT$22,BD$17:BD$22,将星节奏统计!GO53)</f>
        <v>0</v>
      </c>
      <c r="HU54" s="28">
        <f>求节点($AT$17:$AT$22,BE$17:BE$22,将星节奏统计!GP53)</f>
        <v>0</v>
      </c>
      <c r="HV54" s="28">
        <f>求节点($AT$17:$AT$22,BF$17:BF$22,将星节奏统计!GQ53)</f>
        <v>0</v>
      </c>
      <c r="HW54" s="28">
        <f>求节点($AT$17:$AT$22,BG$17:BG$22,将星节奏统计!GR53)</f>
        <v>0</v>
      </c>
      <c r="HX54" s="28">
        <f>求节点($AT$17:$AT$22,BH$17:BH$22,将星节奏统计!GS53)</f>
        <v>0</v>
      </c>
      <c r="HY54" s="28">
        <f>求节点($AT$17:$AT$22,BI$17:BI$22,将星节奏统计!GT53)</f>
        <v>0</v>
      </c>
      <c r="HZ54" s="28">
        <f>求节点($AT$17:$AT$22,BJ$17:BJ$22,将星节奏统计!GU53)</f>
        <v>0</v>
      </c>
      <c r="IA54" s="28">
        <f>求节点($AT$17:$AT$22,BK$17:BK$22,将星节奏统计!GV53)</f>
        <v>0</v>
      </c>
      <c r="IB54" s="28">
        <f>求节点($AT$17:$AT$22,BL$17:BL$22,将星节奏统计!GW53)</f>
        <v>0</v>
      </c>
      <c r="IC54" s="28">
        <f>求节点($AT$17:$AT$22,BM$17:BM$22,将星节奏统计!GX53)</f>
        <v>0</v>
      </c>
      <c r="ID54" s="28">
        <f>求节点($AT$17:$AT$22,BN$17:BN$22,将星节奏统计!GY53)</f>
        <v>0</v>
      </c>
      <c r="IE54" s="28">
        <f>求节点($AT$17:$AT$22,BO$17:BO$22,将星节奏统计!GZ53)</f>
        <v>0</v>
      </c>
      <c r="IF54" s="28">
        <f>求节点($AT$5:$AT$10,AV$5:AV$10,将星节奏统计!HD53)</f>
        <v>7.8344655389852455E-2</v>
      </c>
      <c r="IG54" s="28">
        <f>求节点($AT$5:$AT$10,AW$5:AW$10,将星节奏统计!HE53)</f>
        <v>0.1</v>
      </c>
      <c r="IH54" s="28">
        <f>求节点($AT$5:$AT$10,AX$5:AX$10,将星节奏统计!HF53)</f>
        <v>2.8661342247547246E-2</v>
      </c>
      <c r="II54" s="28">
        <f>求节点($AT$5:$AT$10,AY$5:AY$10,将星节奏统计!HG53)</f>
        <v>0</v>
      </c>
      <c r="IJ54" s="28">
        <f>求节点($AT$5:$AT$10,AZ$5:AZ$10,将星节奏统计!HH53)</f>
        <v>0</v>
      </c>
      <c r="IK54" s="28">
        <f>求节点($AT$5:$AT$10,BA$5:BA$10,将星节奏统计!HI53)</f>
        <v>0</v>
      </c>
      <c r="IL54" s="28">
        <f>求节点($AT$5:$AT$10,BB$5:BB$10,将星节奏统计!HJ53)</f>
        <v>0</v>
      </c>
      <c r="IM54" s="28">
        <f>求节点($AT$5:$AT$10,BC$5:BC$10,将星节奏统计!HK53)</f>
        <v>0</v>
      </c>
      <c r="IN54" s="28">
        <f>求节点($AT$5:$AT$10,BD$5:BD$10,将星节奏统计!HL53)</f>
        <v>0</v>
      </c>
      <c r="IO54" s="28">
        <f>求节点($AT$5:$AT$10,BE$5:BE$10,将星节奏统计!HM53)</f>
        <v>0</v>
      </c>
      <c r="IP54" s="28">
        <f>求节点($AT$5:$AT$10,BF$5:BF$10,将星节奏统计!HN53)</f>
        <v>0</v>
      </c>
      <c r="IQ54" s="28">
        <f>求节点($AT$5:$AT$10,BG$5:BG$10,将星节奏统计!HO53)</f>
        <v>0</v>
      </c>
      <c r="IR54" s="28">
        <f>求节点($AT$5:$AT$10,BH$5:BH$10,将星节奏统计!HP53)</f>
        <v>0</v>
      </c>
      <c r="IS54" s="28">
        <f>求节点($AT$5:$AT$10,BI$5:BI$10,将星节奏统计!HQ53)</f>
        <v>0</v>
      </c>
      <c r="IT54" s="28">
        <f>求节点($AT$5:$AT$10,BJ$5:BJ$10,将星节奏统计!HR53)</f>
        <v>0</v>
      </c>
      <c r="IU54" s="28">
        <f>求节点($AT$5:$AT$10,BK$5:BK$10,将星节奏统计!HS53)</f>
        <v>0</v>
      </c>
      <c r="IV54" s="28">
        <f>求节点($AT$5:$AT$10,BL$5:BL$10,将星节奏统计!HT53)</f>
        <v>0.57825276461074271</v>
      </c>
      <c r="IW54" s="28">
        <f>求节点($AT$5:$AT$10,BM$5:BM$10,将星节奏统计!HU53)</f>
        <v>0.48510210995175879</v>
      </c>
      <c r="IX54" s="28">
        <f>求节点($AT$5:$AT$10,BN$5:BN$10,将星节奏统计!HV53)</f>
        <v>0.52125879146566145</v>
      </c>
      <c r="IY54" s="28">
        <f>求节点($AT$5:$AT$10,BO$5:BO$10,将星节奏统计!HW53)</f>
        <v>0</v>
      </c>
      <c r="IZ54" s="28">
        <f>求节点($AT$5:$AT$10,BP$5:BP$10,将星节奏统计!HX53)</f>
        <v>0.42125879146566142</v>
      </c>
      <c r="JA54" s="28">
        <f>求节点($AT$5:$AT$10,BQ$5:BQ$10,将星节奏统计!HY53)</f>
        <v>0.28083919431044096</v>
      </c>
      <c r="JB54" s="28">
        <f>求节点($AT$5:$AT$10,BR$5:BR$10,将星节奏统计!HZ53)</f>
        <v>0.67558909587553129</v>
      </c>
      <c r="JC54" s="28">
        <f>求节点($AT$5:$AT$10,BS$5:BS$10,将星节奏统计!IA53)</f>
        <v>0</v>
      </c>
      <c r="JD54" s="28">
        <f>求节点($AT$5:$AT$10,BT$5:BT$10,将星节奏统计!IB53)</f>
        <v>0.28083919431044096</v>
      </c>
      <c r="JE54" s="28">
        <f>求节点($AT$5:$AT$10,BU$5:BU$10,将星节奏统计!IC53)</f>
        <v>0.1</v>
      </c>
      <c r="JF54" s="28">
        <f>求节点($AT$5:$AT$10,BV$5:BV$10,将星节奏统计!ID53)</f>
        <v>0.36194606146790814</v>
      </c>
      <c r="JG54" s="28">
        <f>求节点($AT$5:$AT$10,BW$5:BW$10,将星节奏统计!IE53)</f>
        <v>3.1935474005534072E-2</v>
      </c>
      <c r="JH54" s="28">
        <f>求节点($AT$5:$AT$10,BX$5:BX$10,将星节奏统计!IF53)</f>
        <v>1.9959671253458794E-2</v>
      </c>
      <c r="JI54" s="28">
        <f>求节点($AT$5:$AT$10,BY$5:BY$10,将星节奏统计!IG53)</f>
        <v>3.1935474005534072E-2</v>
      </c>
      <c r="JJ54" s="28">
        <f>求节点($AT$5:$AT$10,BZ$5:BZ$10,将星节奏统计!IH53)</f>
        <v>1.9959671253458794E-2</v>
      </c>
      <c r="JK54" s="28">
        <f>求节点($AT$5:$AT$10,CA$5:CA$10,将星节奏统计!II53)</f>
        <v>3.9919342506917588E-2</v>
      </c>
      <c r="JL54" s="28">
        <f>求节点($AT$5:$AT$10,CB$5:CB$10,将星节奏统计!IJ53)</f>
        <v>3.9919342506917588E-2</v>
      </c>
      <c r="JM54" s="28">
        <f>求节点($AT$5:$AT$10,CC$5:CC$10,将星节奏统计!IK53)</f>
        <v>3.9919342506917588E-2</v>
      </c>
      <c r="JN54" s="28">
        <f>求节点($AT$5:$AT$10,CD$5:CD$10,将星节奏统计!IL53)</f>
        <v>3.9919342506917588E-2</v>
      </c>
      <c r="JO54" s="28">
        <f>求节点($AT$5:$AT$10,CE$5:CE$10,将星节奏统计!IM53)</f>
        <v>2.3951605504150549E-2</v>
      </c>
      <c r="JP54" s="28">
        <f>求节点($AT$5:$AT$10,CF$5:CF$10,将星节奏统计!IN53)</f>
        <v>2.3951605504150549E-2</v>
      </c>
      <c r="JQ54" s="28">
        <f>求节点($AT$5:$AT$10,CG$5:CG$10,将星节奏统计!IO53)</f>
        <v>2.3951605504150549E-2</v>
      </c>
      <c r="JR54" s="28">
        <f>求节点($AT$5:$AT$10,CH$5:CH$10,将星节奏统计!IP53)</f>
        <v>2.3951605504150549E-2</v>
      </c>
      <c r="JS54" s="28">
        <f>求节点($AT$5:$AT$10,CI$5:CI$10,将星节奏统计!IQ53)</f>
        <v>3.1935474005534072E-2</v>
      </c>
      <c r="JT54" s="28">
        <f>求节点($AT$5:$AT$10,CJ$5:CJ$10,将星节奏统计!IR53)</f>
        <v>1.9959671253458794E-2</v>
      </c>
      <c r="JU54" s="28">
        <f>求节点($AT$5:$AT$10,CK$5:CK$10,将星节奏统计!IS53)</f>
        <v>0</v>
      </c>
      <c r="JV54" s="28">
        <f>求节点($AT$5:$AT$10,CL$5:CL$10,将星节奏统计!IT53)</f>
        <v>0</v>
      </c>
      <c r="JW54" s="28">
        <f>求节点($AT$5:$AT$10,CM$5:CM$10,将星节奏统计!IU53)</f>
        <v>0</v>
      </c>
      <c r="JX54" s="28">
        <f>求节点($AT$5:$AT$10,CN$5:CN$10,将星节奏统计!IV53)</f>
        <v>0</v>
      </c>
      <c r="JY54" s="28">
        <f>求节点($AT$5:$AT$10,CO$5:CO$10,将星节奏统计!IW53)</f>
        <v>0</v>
      </c>
      <c r="JZ54" s="28">
        <f>求节点($AT$5:$AT$10,CP$5:CP$10,将星节奏统计!IX53)</f>
        <v>0</v>
      </c>
      <c r="KA54" s="28">
        <f>求节点($AT$5:$AT$10,CQ$5:CQ$10,将星节奏统计!IY53)</f>
        <v>0</v>
      </c>
      <c r="KB54" s="28">
        <f>求节点($AT$5:$AT$10,CR$5:CR$10,将星节奏统计!IZ53)</f>
        <v>0</v>
      </c>
      <c r="KC54" s="28">
        <f>求节点($AT$5:$AT$10,CS$5:CS$10,将星节奏统计!JA53)</f>
        <v>0</v>
      </c>
      <c r="KD54" s="28">
        <f>求节点($AT$17:$AT$22,AV$17:AV$22,将星节奏统计!JD53)</f>
        <v>0</v>
      </c>
      <c r="KE54" s="28">
        <f>求节点($AT$17:$AT$22,AW$17:AW$22,将星节奏统计!JE53)</f>
        <v>0</v>
      </c>
      <c r="KF54" s="28">
        <f>求节点($AT$17:$AT$22,AX$17:AX$22,将星节奏统计!JF53)</f>
        <v>0</v>
      </c>
      <c r="KG54" s="28">
        <f>求节点($AT$17:$AT$22,AY$17:AY$22,将星节奏统计!JG53)</f>
        <v>1.7275878344536616E-5</v>
      </c>
      <c r="KH54" s="28">
        <f>求节点($AT$17:$AT$22,AZ$17:AZ$22,将星节奏统计!JH53)</f>
        <v>2.5913817516810128E-5</v>
      </c>
      <c r="KI54" s="28">
        <f>求节点($AT$17:$AT$22,BA$17:BA$22,将星节奏统计!JI53)</f>
        <v>2.5913817516810128E-5</v>
      </c>
      <c r="KJ54" s="28">
        <f>求节点($AT$17:$AT$22,BB$17:BB$22,将星节奏统计!JJ53)</f>
        <v>3.926335987395474E-5</v>
      </c>
      <c r="KK54" s="28">
        <f>求节点($AT$17:$AT$22,BC$17:BC$22,将星节奏统计!JK53)</f>
        <v>0</v>
      </c>
      <c r="KL54" s="28">
        <f>求节点($AT$17:$AT$22,BD$17:BD$22,将星节奏统计!JL53)</f>
        <v>2.5913817516810128E-5</v>
      </c>
      <c r="KM54" s="28">
        <f>求节点($AT$17:$AT$22,BE$17:BE$22,将星节奏统计!JM53)</f>
        <v>0</v>
      </c>
      <c r="KN54" s="28">
        <f>求节点($AT$17:$AT$22,BF$17:BF$22,将星节奏统计!JN53)</f>
        <v>0</v>
      </c>
      <c r="KO54" s="28">
        <f>求节点($AT$17:$AT$22,BG$17:BG$22,将星节奏统计!JO53)</f>
        <v>0</v>
      </c>
      <c r="KP54" s="28">
        <f>求节点($AT$17:$AT$22,BH$17:BH$22,将星节奏统计!JP53)</f>
        <v>0</v>
      </c>
      <c r="KQ54" s="28">
        <f>求节点($AT$17:$AT$22,BI$17:BI$22,将星节奏统计!JQ53)</f>
        <v>0</v>
      </c>
      <c r="KR54" s="28">
        <f>求节点($AT$17:$AT$22,BJ$17:BJ$22,将星节奏统计!JR53)</f>
        <v>0</v>
      </c>
      <c r="KS54" s="28">
        <f>求节点($AT$17:$AT$22,BK$17:BK$22,将星节奏统计!JS53)</f>
        <v>0</v>
      </c>
      <c r="KT54" s="28">
        <f>求节点($AT$17:$AT$22,BL$17:BL$22,将星节奏统计!JT53)</f>
        <v>0</v>
      </c>
      <c r="KU54" s="28">
        <f>求节点($AT$17:$AT$22,BM$17:BM$22,将星节奏统计!JU53)</f>
        <v>0</v>
      </c>
      <c r="KV54" s="28">
        <f>求节点($AT$17:$AT$22,BN$17:BN$22,将星节奏统计!JV53)</f>
        <v>0</v>
      </c>
      <c r="KW54" s="28">
        <f>求节点($AT$17:$AT$22,BO$17:BO$22,将星节奏统计!JW53)</f>
        <v>0</v>
      </c>
      <c r="KX54" s="28">
        <f>求节点($AT$5:$AT$10,AV$5:AV$10,将星节奏统计!KA53)</f>
        <v>0.1</v>
      </c>
      <c r="KY54" s="28">
        <f>求节点($AT$5:$AT$10,AW$5:AW$10,将星节奏统计!KB53)</f>
        <v>0.1</v>
      </c>
      <c r="KZ54" s="28">
        <f>求节点($AT$5:$AT$10,AX$5:AX$10,将星节奏统计!KC53)</f>
        <v>4.835969266512704E-2</v>
      </c>
      <c r="LA54" s="28">
        <f>求节点($AT$5:$AT$10,AY$5:AY$10,将星节奏统计!KD53)</f>
        <v>0</v>
      </c>
      <c r="LB54" s="28">
        <f>求节点($AT$5:$AT$10,AZ$5:AZ$10,将星节奏统计!KE53)</f>
        <v>0</v>
      </c>
      <c r="LC54" s="28">
        <f>求节点($AT$5:$AT$10,BA$5:BA$10,将星节奏统计!KF53)</f>
        <v>0</v>
      </c>
      <c r="LD54" s="28">
        <f>求节点($AT$5:$AT$10,BB$5:BB$10,将星节奏统计!KG53)</f>
        <v>0</v>
      </c>
      <c r="LE54" s="28">
        <f>求节点($AT$5:$AT$10,BC$5:BC$10,将星节奏统计!KH53)</f>
        <v>0</v>
      </c>
      <c r="LF54" s="28">
        <f>求节点($AT$5:$AT$10,BD$5:BD$10,将星节奏统计!KI53)</f>
        <v>0</v>
      </c>
      <c r="LG54" s="28">
        <f>求节点($AT$5:$AT$10,BE$5:BE$10,将星节奏统计!KJ53)</f>
        <v>0</v>
      </c>
      <c r="LH54" s="28">
        <f>求节点($AT$5:$AT$10,BF$5:BF$10,将星节奏统计!KK53)</f>
        <v>0</v>
      </c>
      <c r="LI54" s="28">
        <f>求节点($AT$5:$AT$10,BG$5:BG$10,将星节奏统计!KL53)</f>
        <v>0</v>
      </c>
      <c r="LJ54" s="28">
        <f>求节点($AT$5:$AT$10,BH$5:BH$10,将星节奏统计!KM53)</f>
        <v>0</v>
      </c>
      <c r="LK54" s="28">
        <f>求节点($AT$5:$AT$10,BI$5:BI$10,将星节奏统计!KN53)</f>
        <v>0</v>
      </c>
      <c r="LL54" s="28">
        <f>求节点($AT$5:$AT$10,BJ$5:BJ$10,将星节奏统计!KO53)</f>
        <v>0</v>
      </c>
      <c r="LM54" s="28">
        <f>求节点($AT$5:$AT$10,BK$5:BK$10,将星节奏统计!KP53)</f>
        <v>0</v>
      </c>
      <c r="LN54" s="28">
        <f>求节点($AT$5:$AT$10,BL$5:BL$10,将星节奏统计!KQ53)</f>
        <v>0.86671862289643742</v>
      </c>
      <c r="LO54" s="28">
        <f>求节点($AT$5:$AT$10,BM$5:BM$10,将星节奏统计!KR53)</f>
        <v>0.55931387231334884</v>
      </c>
      <c r="LP54" s="28">
        <f>求节点($AT$5:$AT$10,BN$5:BN$10,将星节奏统计!KS53)</f>
        <v>0.6</v>
      </c>
      <c r="LQ54" s="28">
        <f>求节点($AT$5:$AT$10,BO$5:BO$10,将星节奏统计!KT53)</f>
        <v>0</v>
      </c>
      <c r="LR54" s="28">
        <f>求节点($AT$5:$AT$10,BP$5:BP$10,将星节奏统计!KU53)</f>
        <v>0.66725155475004461</v>
      </c>
      <c r="LS54" s="28">
        <f>求节点($AT$5:$AT$10,BQ$5:BQ$10,将星节奏统计!KV53)</f>
        <v>0.44483436983336305</v>
      </c>
      <c r="LT54" s="28">
        <f>求节点($AT$5:$AT$10,BR$5:BR$10,将星节奏统计!KW53)</f>
        <v>0.9</v>
      </c>
      <c r="LU54" s="28">
        <f>求节点($AT$5:$AT$10,BS$5:BS$10,将星节奏统计!KX53)</f>
        <v>0</v>
      </c>
      <c r="LV54" s="28">
        <f>求节点($AT$5:$AT$10,BT$5:BT$10,将星节奏统计!KY53)</f>
        <v>0.44483436983336305</v>
      </c>
      <c r="LW54" s="28">
        <f>求节点($AT$5:$AT$10,BU$5:BU$10,将星节奏统计!KZ53)</f>
        <v>0.1</v>
      </c>
      <c r="LX54" s="28">
        <f>求节点($AT$5:$AT$10,BV$5:BV$10,将星节奏统计!LA53)</f>
        <v>0.49319101214027539</v>
      </c>
      <c r="LY54" s="28">
        <f>求节点($AT$5:$AT$10,BW$5:BW$10,将星节奏统计!LB53)</f>
        <v>6.2673774284038572E-2</v>
      </c>
      <c r="LZ54" s="28">
        <f>求节点($AT$5:$AT$10,BX$5:BX$10,将星节奏统计!LC53)</f>
        <v>3.9171108927524109E-2</v>
      </c>
      <c r="MA54" s="28">
        <f>求节点($AT$5:$AT$10,BY$5:BY$10,将星节奏统计!LD53)</f>
        <v>6.2673774284038572E-2</v>
      </c>
      <c r="MB54" s="28">
        <f>求节点($AT$5:$AT$10,BZ$5:BZ$10,将星节奏统计!LE53)</f>
        <v>3.9171108927524109E-2</v>
      </c>
      <c r="MC54" s="28">
        <f>求节点($AT$5:$AT$10,CA$5:CA$10,将星节奏统计!LF53)</f>
        <v>7.8342217855048218E-2</v>
      </c>
      <c r="MD54" s="28">
        <f>求节点($AT$5:$AT$10,CB$5:CB$10,将星节奏统计!LG53)</f>
        <v>7.8342217855048218E-2</v>
      </c>
      <c r="ME54" s="28">
        <f>求节点($AT$5:$AT$10,CC$5:CC$10,将星节奏统计!LH53)</f>
        <v>7.8342217855048218E-2</v>
      </c>
      <c r="MF54" s="28">
        <f>求节点($AT$5:$AT$10,CD$5:CD$10,将星节奏统计!LI53)</f>
        <v>7.8342217855048218E-2</v>
      </c>
      <c r="MG54" s="28">
        <f>求节点($AT$5:$AT$10,CE$5:CE$10,将星节奏统计!LJ53)</f>
        <v>4.7005330713028926E-2</v>
      </c>
      <c r="MH54" s="28">
        <f>求节点($AT$5:$AT$10,CF$5:CF$10,将星节奏统计!LK53)</f>
        <v>4.7005330713028926E-2</v>
      </c>
      <c r="MI54" s="28">
        <f>求节点($AT$5:$AT$10,CG$5:CG$10,将星节奏统计!LL53)</f>
        <v>4.7005330713028926E-2</v>
      </c>
      <c r="MJ54" s="28">
        <f>求节点($AT$5:$AT$10,CH$5:CH$10,将星节奏统计!LM53)</f>
        <v>4.7005330713028926E-2</v>
      </c>
      <c r="MK54" s="28">
        <f>求节点($AT$5:$AT$10,CI$5:CI$10,将星节奏统计!LN53)</f>
        <v>6.2673774284038572E-2</v>
      </c>
      <c r="ML54" s="28">
        <f>求节点($AT$5:$AT$10,CJ$5:CJ$10,将星节奏统计!LO53)</f>
        <v>3.9171108927524109E-2</v>
      </c>
      <c r="MM54" s="28">
        <f>求节点($AT$5:$AT$10,CK$5:CK$10,将星节奏统计!LP53)</f>
        <v>0</v>
      </c>
      <c r="MN54" s="28">
        <f>求节点($AT$5:$AT$10,CL$5:CL$10,将星节奏统计!LQ53)</f>
        <v>0</v>
      </c>
      <c r="MO54" s="28">
        <f>求节点($AT$5:$AT$10,CM$5:CM$10,将星节奏统计!LR53)</f>
        <v>0</v>
      </c>
      <c r="MP54" s="28">
        <f>求节点($AT$5:$AT$10,CN$5:CN$10,将星节奏统计!LS53)</f>
        <v>0</v>
      </c>
      <c r="MQ54" s="28">
        <f>求节点($AT$5:$AT$10,CO$5:CO$10,将星节奏统计!LT53)</f>
        <v>0</v>
      </c>
      <c r="MR54" s="28">
        <f>求节点($AT$5:$AT$10,CP$5:CP$10,将星节奏统计!LU53)</f>
        <v>0</v>
      </c>
      <c r="MS54" s="28">
        <f>求节点($AT$5:$AT$10,CQ$5:CQ$10,将星节奏统计!LV53)</f>
        <v>0</v>
      </c>
      <c r="MT54" s="28">
        <f>求节点($AT$5:$AT$10,CR$5:CR$10,将星节奏统计!LW53)</f>
        <v>0</v>
      </c>
      <c r="MU54" s="28">
        <f>求节点($AT$5:$AT$10,CS$5:CS$10,将星节奏统计!LX53)</f>
        <v>0</v>
      </c>
      <c r="MV54" s="28">
        <f>求节点($AT$17:$AT$22,AV$17:AV$22,将星节奏统计!MA53)</f>
        <v>0</v>
      </c>
      <c r="MW54" s="28">
        <f>求节点($AT$17:$AT$22,AW$17:AW$22,将星节奏统计!MB53)</f>
        <v>0</v>
      </c>
      <c r="MX54" s="28">
        <f>求节点($AT$17:$AT$22,AX$17:AX$22,将星节奏统计!MC53)</f>
        <v>0</v>
      </c>
      <c r="MY54" s="28">
        <f>求节点($AT$17:$AT$22,AY$17:AY$22,将星节奏统计!MD53)</f>
        <v>0</v>
      </c>
      <c r="MZ54" s="28">
        <f>求节点($AT$17:$AT$22,AZ$17:AZ$22,将星节奏统计!ME53)</f>
        <v>0</v>
      </c>
      <c r="NA54" s="28">
        <f>求节点($AT$17:$AT$22,BA$17:BA$22,将星节奏统计!MF53)</f>
        <v>0</v>
      </c>
      <c r="NB54" s="28">
        <f>求节点($AT$17:$AT$22,BB$17:BB$22,将星节奏统计!MG53)</f>
        <v>0</v>
      </c>
      <c r="NC54" s="28">
        <f>求节点($AT$17:$AT$22,BC$17:BC$22,将星节奏统计!MH53)</f>
        <v>0</v>
      </c>
      <c r="ND54" s="28">
        <f>求节点($AT$17:$AT$22,BD$17:BD$22,将星节奏统计!MI53)</f>
        <v>0</v>
      </c>
      <c r="NE54" s="28">
        <f>求节点($AT$17:$AT$22,BE$17:BE$22,将星节奏统计!MJ53)</f>
        <v>0</v>
      </c>
      <c r="NF54" s="28">
        <f>求节点($AT$17:$AT$22,BF$17:BF$22,将星节奏统计!MK53)</f>
        <v>0</v>
      </c>
      <c r="NG54" s="28">
        <f>求节点($AT$17:$AT$22,BG$17:BG$22,将星节奏统计!ML53)</f>
        <v>0</v>
      </c>
      <c r="NH54" s="28">
        <f>求节点($AT$17:$AT$22,BH$17:BH$22,将星节奏统计!MM53)</f>
        <v>0</v>
      </c>
      <c r="NI54" s="28">
        <f>求节点($AT$17:$AT$22,BI$17:BI$22,将星节奏统计!MN53)</f>
        <v>0</v>
      </c>
      <c r="NJ54" s="28">
        <f>求节点($AT$17:$AT$22,BJ$17:BJ$22,将星节奏统计!MO53)</f>
        <v>0</v>
      </c>
      <c r="NK54" s="28">
        <f>求节点($AT$17:$AT$22,BK$17:BK$22,将星节奏统计!MP53)</f>
        <v>0</v>
      </c>
      <c r="NL54" s="28">
        <f>求节点($AT$17:$AT$22,BL$17:BL$22,将星节奏统计!MQ53)</f>
        <v>0</v>
      </c>
      <c r="NM54" s="28">
        <f>求节点($AT$17:$AT$22,BM$17:BM$22,将星节奏统计!MR53)</f>
        <v>0</v>
      </c>
      <c r="NN54" s="28">
        <f>求节点($AT$17:$AT$22,BN$17:BN$22,将星节奏统计!MS53)</f>
        <v>0</v>
      </c>
      <c r="NO54" s="28">
        <f>求节点($AT$17:$AT$22,BO$17:BO$22,将星节奏统计!MT53)</f>
        <v>0</v>
      </c>
      <c r="NP54" s="28">
        <f>求节点($AT$5:$AT$10,AV$5:AV$10,将星节奏统计!MX53)</f>
        <v>0.1</v>
      </c>
      <c r="NQ54" s="28">
        <f>求节点($AT$5:$AT$10,AW$5:AW$10,将星节奏统计!MY53)</f>
        <v>0.1</v>
      </c>
      <c r="NR54" s="28">
        <f>求节点($AT$5:$AT$10,AX$5:AX$10,将星节奏统计!MZ53)</f>
        <v>6.0210785845855187E-2</v>
      </c>
      <c r="NS54" s="28">
        <f>求节点($AT$5:$AT$10,AY$5:AY$10,将星节奏统计!NA53)</f>
        <v>0</v>
      </c>
      <c r="NT54" s="28">
        <f>求节点($AT$5:$AT$10,AZ$5:AZ$10,将星节奏统计!NB53)</f>
        <v>0</v>
      </c>
      <c r="NU54" s="28">
        <f>求节点($AT$5:$AT$10,BA$5:BA$10,将星节奏统计!NC53)</f>
        <v>0</v>
      </c>
      <c r="NV54" s="28">
        <f>求节点($AT$5:$AT$10,BB$5:BB$10,将星节奏统计!ND53)</f>
        <v>0</v>
      </c>
      <c r="NW54" s="28">
        <f>求节点($AT$5:$AT$10,BC$5:BC$10,将星节奏统计!NE53)</f>
        <v>0</v>
      </c>
      <c r="NX54" s="28">
        <f>求节点($AT$5:$AT$10,BD$5:BD$10,将星节奏统计!NF53)</f>
        <v>0</v>
      </c>
      <c r="NY54" s="28">
        <f>求节点($AT$5:$AT$10,BE$5:BE$10,将星节奏统计!NG53)</f>
        <v>0</v>
      </c>
      <c r="NZ54" s="28">
        <f>求节点($AT$5:$AT$10,BF$5:BF$10,将星节奏统计!NH53)</f>
        <v>0</v>
      </c>
      <c r="OA54" s="28">
        <f>求节点($AT$5:$AT$10,BG$5:BG$10,将星节奏统计!NI53)</f>
        <v>0</v>
      </c>
      <c r="OB54" s="28">
        <f>求节点($AT$5:$AT$10,BH$5:BH$10,将星节奏统计!NJ53)</f>
        <v>0</v>
      </c>
      <c r="OC54" s="28">
        <f>求节点($AT$5:$AT$10,BI$5:BI$10,将星节奏统计!NK53)</f>
        <v>0</v>
      </c>
      <c r="OD54" s="28">
        <f>求节点($AT$5:$AT$10,BJ$5:BJ$10,将星节奏统计!NL53)</f>
        <v>0</v>
      </c>
      <c r="OE54" s="28">
        <f>求节点($AT$5:$AT$10,BK$5:BK$10,将星节奏统计!NM53)</f>
        <v>0</v>
      </c>
      <c r="OF54" s="28">
        <f>求节点($AT$5:$AT$10,BL$5:BL$10,将星节奏统计!NN53)</f>
        <v>0.9</v>
      </c>
      <c r="OG54" s="28">
        <f>求节点($AT$5:$AT$10,BM$5:BM$10,将星节奏统计!NO53)</f>
        <v>0.64550698391434191</v>
      </c>
      <c r="OH54" s="28">
        <f>求节点($AT$5:$AT$10,BN$5:BN$10,将星节奏统计!NP53)</f>
        <v>0.6</v>
      </c>
      <c r="OI54" s="28">
        <f>求节点($AT$5:$AT$10,BO$5:BO$10,将星节奏统计!NQ53)</f>
        <v>0</v>
      </c>
      <c r="OJ54" s="28">
        <f>求节点($AT$5:$AT$10,BP$5:BP$10,将星节奏统计!NR53)</f>
        <v>0.83915907908864462</v>
      </c>
      <c r="OK54" s="28">
        <f>求节点($AT$5:$AT$10,BQ$5:BQ$10,将星节奏统计!NS53)</f>
        <v>0.55943938605909638</v>
      </c>
      <c r="OL54" s="28">
        <f>求节点($AT$5:$AT$10,BR$5:BR$10,将星节奏统计!NT53)</f>
        <v>0.9</v>
      </c>
      <c r="OM54" s="28">
        <f>求节点($AT$5:$AT$10,BS$5:BS$10,将星节奏统计!NU53)</f>
        <v>0</v>
      </c>
      <c r="ON54" s="28">
        <f>求节点($AT$5:$AT$10,BT$5:BT$10,将星节奏统计!NV53)</f>
        <v>0.55943938605909638</v>
      </c>
      <c r="OO54" s="28">
        <f>求节点($AT$5:$AT$10,BU$5:BU$10,将星节奏统计!NW53)</f>
        <v>0.1</v>
      </c>
      <c r="OP54" s="28">
        <f>求节点($AT$5:$AT$10,BV$5:BV$10,将星节奏统计!NX53)</f>
        <v>0.6</v>
      </c>
      <c r="OQ54" s="28">
        <f>求节点($AT$5:$AT$10,BW$5:BW$10,将星节奏统计!NY53)</f>
        <v>9.6819702627544899E-2</v>
      </c>
      <c r="OR54" s="28">
        <f>求节点($AT$5:$AT$10,BX$5:BX$10,将星节奏统计!NZ53)</f>
        <v>6.0512314142215563E-2</v>
      </c>
      <c r="OS54" s="28">
        <f>求节点($AT$5:$AT$10,BY$5:BY$10,将星节奏统计!OA53)</f>
        <v>9.6819702627544899E-2</v>
      </c>
      <c r="OT54" s="28">
        <f>求节点($AT$5:$AT$10,BZ$5:BZ$10,将星节奏统计!OB53)</f>
        <v>6.0512314142215563E-2</v>
      </c>
      <c r="OU54" s="28">
        <f>求节点($AT$5:$AT$10,CA$5:CA$10,将星节奏统计!OC53)</f>
        <v>0.12102462828443113</v>
      </c>
      <c r="OV54" s="28">
        <f>求节点($AT$5:$AT$10,CB$5:CB$10,将星节奏统计!OD53)</f>
        <v>0.12102462828443113</v>
      </c>
      <c r="OW54" s="28">
        <f>求节点($AT$5:$AT$10,CC$5:CC$10,将星节奏统计!OE53)</f>
        <v>0.12102462828443113</v>
      </c>
      <c r="OX54" s="28">
        <f>求节点($AT$5:$AT$10,CD$5:CD$10,将星节奏统计!OF53)</f>
        <v>0.12102462828443113</v>
      </c>
      <c r="OY54" s="28">
        <f>求节点($AT$5:$AT$10,CE$5:CE$10,将星节奏统计!OG53)</f>
        <v>7.261477697065867E-2</v>
      </c>
      <c r="OZ54" s="28">
        <f>求节点($AT$5:$AT$10,CF$5:CF$10,将星节奏统计!OH53)</f>
        <v>7.261477697065867E-2</v>
      </c>
      <c r="PA54" s="28">
        <f>求节点($AT$5:$AT$10,CG$5:CG$10,将星节奏统计!OI53)</f>
        <v>7.261477697065867E-2</v>
      </c>
      <c r="PB54" s="28">
        <f>求节点($AT$5:$AT$10,CH$5:CH$10,将星节奏统计!OJ53)</f>
        <v>7.261477697065867E-2</v>
      </c>
      <c r="PC54" s="28">
        <f>求节点($AT$5:$AT$10,CI$5:CI$10,将星节奏统计!OK53)</f>
        <v>9.6819702627544899E-2</v>
      </c>
      <c r="PD54" s="28">
        <f>求节点($AT$5:$AT$10,CJ$5:CJ$10,将星节奏统计!OL53)</f>
        <v>6.0512314142215563E-2</v>
      </c>
      <c r="PE54" s="28">
        <f>求节点($AT$5:$AT$10,CK$5:CK$10,将星节奏统计!OM53)</f>
        <v>0</v>
      </c>
      <c r="PF54" s="28">
        <f>求节点($AT$5:$AT$10,CL$5:CL$10,将星节奏统计!ON53)</f>
        <v>0</v>
      </c>
      <c r="PG54" s="28">
        <f>求节点($AT$5:$AT$10,CM$5:CM$10,将星节奏统计!OO53)</f>
        <v>0</v>
      </c>
      <c r="PH54" s="28">
        <f>求节点($AT$5:$AT$10,CN$5:CN$10,将星节奏统计!OP53)</f>
        <v>0</v>
      </c>
      <c r="PI54" s="28">
        <f>求节点($AT$5:$AT$10,CO$5:CO$10,将星节奏统计!OQ53)</f>
        <v>0</v>
      </c>
      <c r="PJ54" s="28">
        <f>求节点($AT$5:$AT$10,CP$5:CP$10,将星节奏统计!OR53)</f>
        <v>0</v>
      </c>
      <c r="PK54" s="28">
        <f>求节点($AT$5:$AT$10,CQ$5:CQ$10,将星节奏统计!OS53)</f>
        <v>0</v>
      </c>
      <c r="PL54" s="28">
        <f>求节点($AT$5:$AT$10,CR$5:CR$10,将星节奏统计!OT53)</f>
        <v>0</v>
      </c>
      <c r="PM54" s="28">
        <f>求节点($AT$5:$AT$10,CS$5:CS$10,将星节奏统计!OU53)</f>
        <v>0</v>
      </c>
      <c r="PN54" s="28">
        <f>求节点($AT$17:$AT$22,AV$17:AV$22,将星节奏统计!OX53)</f>
        <v>0</v>
      </c>
      <c r="PO54" s="28">
        <f>求节点($AT$17:$AT$22,AW$17:AW$22,将星节奏统计!OY53)</f>
        <v>0</v>
      </c>
      <c r="PP54" s="28">
        <f>求节点($AT$17:$AT$22,AX$17:AX$22,将星节奏统计!OZ53)</f>
        <v>0</v>
      </c>
      <c r="PQ54" s="28">
        <f>求节点($AT$17:$AT$22,AY$17:AY$22,将星节奏统计!PA53)</f>
        <v>1.4221362575117524E-5</v>
      </c>
      <c r="PR54" s="28">
        <f>求节点($AT$17:$AT$22,AZ$17:AZ$22,将星节奏统计!PB53)</f>
        <v>2.1332043862672817E-5</v>
      </c>
      <c r="PS54" s="28">
        <f>求节点($AT$17:$AT$22,BA$17:BA$22,将星节奏统计!PC53)</f>
        <v>2.1332043862672817E-5</v>
      </c>
      <c r="PT54" s="28">
        <f>求节点($AT$17:$AT$22,BB$17:BB$22,将星节奏统计!PD53)</f>
        <v>3.2321278579810347E-5</v>
      </c>
      <c r="PU54" s="28">
        <f>求节点($AT$17:$AT$22,BC$17:BC$22,将星节奏统计!PE53)</f>
        <v>0</v>
      </c>
      <c r="PV54" s="28">
        <f>求节点($AT$17:$AT$22,BD$17:BD$22,将星节奏统计!PF53)</f>
        <v>2.1332043862672817E-5</v>
      </c>
      <c r="PW54" s="28">
        <f>求节点($AT$17:$AT$22,BE$17:BE$22,将星节奏统计!PG53)</f>
        <v>0</v>
      </c>
      <c r="PX54" s="28">
        <f>求节点($AT$17:$AT$22,BF$17:BF$22,将星节奏统计!PH53)</f>
        <v>0</v>
      </c>
      <c r="PY54" s="28">
        <f>求节点($AT$17:$AT$22,BG$17:BG$22,将星节奏统计!PI53)</f>
        <v>0</v>
      </c>
      <c r="PZ54" s="28">
        <f>求节点($AT$17:$AT$22,BH$17:BH$22,将星节奏统计!PJ53)</f>
        <v>0</v>
      </c>
      <c r="QA54" s="28">
        <f>求节点($AT$17:$AT$22,BI$17:BI$22,将星节奏统计!PK53)</f>
        <v>0</v>
      </c>
      <c r="QB54" s="28">
        <f>求节点($AT$17:$AT$22,BJ$17:BJ$22,将星节奏统计!PL53)</f>
        <v>0</v>
      </c>
      <c r="QC54" s="28">
        <f>求节点($AT$17:$AT$22,BK$17:BK$22,将星节奏统计!PM53)</f>
        <v>0</v>
      </c>
      <c r="QD54" s="28">
        <f>求节点($AT$17:$AT$22,BL$17:BL$22,将星节奏统计!PN53)</f>
        <v>0</v>
      </c>
      <c r="QE54" s="28">
        <f>求节点($AT$17:$AT$22,BM$17:BM$22,将星节奏统计!PO53)</f>
        <v>0</v>
      </c>
      <c r="QF54" s="28">
        <f>求节点($AT$17:$AT$22,BN$17:BN$22,将星节奏统计!PP53)</f>
        <v>0</v>
      </c>
      <c r="QG54" s="28">
        <f>求节点($AT$17:$AT$22,BO$17:BO$22,将星节奏统计!PQ53)</f>
        <v>0</v>
      </c>
      <c r="QJ54" s="3">
        <v>50</v>
      </c>
      <c r="QK54" s="28">
        <f t="shared" ca="1" si="61"/>
        <v>0.45572565502183793</v>
      </c>
      <c r="QL54" s="28">
        <f t="shared" ca="1" si="61"/>
        <v>0.49701595042275321</v>
      </c>
      <c r="QM54" s="28">
        <f t="shared" ca="1" si="61"/>
        <v>0.57997003298284111</v>
      </c>
      <c r="QN54" s="28">
        <f t="shared" ca="1" si="61"/>
        <v>0.82666323034500599</v>
      </c>
      <c r="QO54" s="28">
        <f t="shared" ca="1" si="61"/>
        <v>0.94219114403517779</v>
      </c>
      <c r="QP54" s="28">
        <f t="shared" ca="1" si="62"/>
        <v>5.7851532663527862E-2</v>
      </c>
      <c r="QQ54" s="28">
        <f t="shared" ca="1" si="62"/>
        <v>7.003903796299811E-2</v>
      </c>
      <c r="QR54" s="28">
        <f t="shared" ca="1" si="62"/>
        <v>9.5806422016602222E-2</v>
      </c>
      <c r="QS54" s="28">
        <f t="shared" ca="1" si="62"/>
        <v>0.1880213228521157</v>
      </c>
      <c r="QT54" s="28">
        <f t="shared" ca="1" si="62"/>
        <v>0.29045910788263468</v>
      </c>
      <c r="QU54" s="28">
        <f t="shared" ca="1" si="63"/>
        <v>9.487427960424423E-2</v>
      </c>
      <c r="QV54" s="28">
        <f t="shared" ca="1" si="63"/>
        <v>0.1</v>
      </c>
      <c r="QW54" s="28">
        <f t="shared" ca="1" si="63"/>
        <v>0.1</v>
      </c>
      <c r="QX54" s="28">
        <f t="shared" ca="1" si="63"/>
        <v>0.1</v>
      </c>
      <c r="QY54" s="28">
        <f t="shared" ca="1" si="63"/>
        <v>0.1</v>
      </c>
      <c r="QZ54" s="28">
        <f t="shared" ca="1" si="64"/>
        <v>0.28687999722015928</v>
      </c>
      <c r="RA54" s="28">
        <f t="shared" ca="1" si="64"/>
        <v>0.31978225101793845</v>
      </c>
      <c r="RB54" s="28">
        <f t="shared" ca="1" si="64"/>
        <v>0.38517241589276341</v>
      </c>
      <c r="RC54" s="28">
        <f t="shared" ca="1" si="64"/>
        <v>0.54272026866477929</v>
      </c>
      <c r="RD54" s="28">
        <f t="shared" ca="1" si="64"/>
        <v>0.65233447000020683</v>
      </c>
      <c r="RE54" s="28">
        <f t="shared" ca="1" si="65"/>
        <v>3.6157207914704906E-2</v>
      </c>
      <c r="RF54" s="28">
        <f t="shared" ca="1" si="65"/>
        <v>4.3774398726873824E-2</v>
      </c>
      <c r="RG54" s="28">
        <f t="shared" ca="1" si="65"/>
        <v>5.9879013760376382E-2</v>
      </c>
      <c r="RH54" s="28">
        <f t="shared" ca="1" si="65"/>
        <v>0.11751332678257233</v>
      </c>
      <c r="RI54" s="28">
        <f t="shared" ca="1" si="65"/>
        <v>0.1815369424266467</v>
      </c>
      <c r="RJ54" s="28">
        <f t="shared" ca="1" si="66"/>
        <v>3.100477314951864E-5</v>
      </c>
      <c r="RK54" s="28">
        <f t="shared" ca="1" si="66"/>
        <v>0</v>
      </c>
      <c r="RL54" s="28">
        <f t="shared" ca="1" si="66"/>
        <v>2.7091718313027903E-5</v>
      </c>
      <c r="RM54" s="28">
        <f t="shared" ca="1" si="66"/>
        <v>0</v>
      </c>
      <c r="RN54" s="28">
        <f t="shared" ca="1" si="66"/>
        <v>2.2301682220068376E-5</v>
      </c>
      <c r="RO54" s="28">
        <f t="shared" ca="1" si="67"/>
        <v>2.9656739534322102E-5</v>
      </c>
      <c r="RP54" s="28">
        <f t="shared" ca="1" si="67"/>
        <v>0</v>
      </c>
      <c r="RQ54" s="28">
        <f t="shared" ca="1" si="67"/>
        <v>2.5913817516810128E-5</v>
      </c>
      <c r="RR54" s="28">
        <f t="shared" ca="1" si="67"/>
        <v>0</v>
      </c>
      <c r="RS54" s="28">
        <f t="shared" ca="1" si="67"/>
        <v>2.1332043862672817E-5</v>
      </c>
      <c r="RT54" s="28">
        <f t="shared" ca="1" si="68"/>
        <v>5.5051221569593231E-2</v>
      </c>
      <c r="RU54" s="28">
        <f t="shared" ca="1" si="68"/>
        <v>6.3141714678166788E-2</v>
      </c>
      <c r="RV54" s="28">
        <f t="shared" ca="1" si="68"/>
        <v>7.8344655389852455E-2</v>
      </c>
      <c r="RW54" s="28">
        <f t="shared" ca="1" si="68"/>
        <v>0.1</v>
      </c>
      <c r="RX54" s="28">
        <f t="shared" ca="1" si="68"/>
        <v>0.1</v>
      </c>
      <c r="RY54" s="28">
        <f t="shared" ca="1" si="69"/>
        <v>0.11679412989465285</v>
      </c>
      <c r="RZ54" s="28">
        <f t="shared" ca="1" si="69"/>
        <v>0.12248967226816057</v>
      </c>
      <c r="SA54" s="28">
        <f t="shared" ca="1" si="69"/>
        <v>0.12866134224754724</v>
      </c>
      <c r="SB54" s="28">
        <f t="shared" ca="1" si="69"/>
        <v>0.14835969266512705</v>
      </c>
      <c r="SC54" s="28">
        <f t="shared" ca="1" si="69"/>
        <v>0.16021078584585519</v>
      </c>
    </row>
    <row r="55" spans="12:497" x14ac:dyDescent="0.2">
      <c r="AU55" s="28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U55" s="3">
        <v>51</v>
      </c>
      <c r="CV55" s="28">
        <f>求节点($AT$5:$AT$10,AV$5:AV$10,将星节奏统计!BJ54)</f>
        <v>5.7400297642097198E-2</v>
      </c>
      <c r="CW55" s="28">
        <f>求节点($AT$5:$AT$10,AW$5:AW$10,将星节奏统计!BK54)</f>
        <v>9.6838001624404854E-2</v>
      </c>
      <c r="CX55" s="28">
        <f>求节点($AT$5:$AT$10,AX$5:AX$10,将星节奏统计!BL54)</f>
        <v>2.0350813145410856E-2</v>
      </c>
      <c r="CY55" s="28">
        <f>求节点($AT$5:$AT$10,AY$5:AY$10,将星节奏统计!BM54)</f>
        <v>0</v>
      </c>
      <c r="CZ55" s="28">
        <f>求节点($AT$5:$AT$10,AZ$5:AZ$10,将星节奏统计!BN54)</f>
        <v>0</v>
      </c>
      <c r="DA55" s="28">
        <f>求节点($AT$5:$AT$10,BA$5:BA$10,将星节奏统计!BO54)</f>
        <v>0</v>
      </c>
      <c r="DB55" s="28">
        <f>求节点($AT$5:$AT$10,BB$5:BB$10,将星节奏统计!BP54)</f>
        <v>0</v>
      </c>
      <c r="DC55" s="28">
        <f>求节点($AT$5:$AT$10,BC$5:BC$10,将星节奏统计!BQ54)</f>
        <v>0</v>
      </c>
      <c r="DD55" s="28">
        <f>求节点($AT$5:$AT$10,BD$5:BD$10,将星节奏统计!BR54)</f>
        <v>0</v>
      </c>
      <c r="DE55" s="28">
        <f>求节点($AT$5:$AT$10,BE$5:BE$10,将星节奏统计!BS54)</f>
        <v>0</v>
      </c>
      <c r="DF55" s="28">
        <f>求节点($AT$5:$AT$10,BF$5:BF$10,将星节奏统计!BT54)</f>
        <v>0</v>
      </c>
      <c r="DG55" s="28">
        <f>求节点($AT$5:$AT$10,BG$5:BG$10,将星节奏统计!BU54)</f>
        <v>0</v>
      </c>
      <c r="DH55" s="28">
        <f>求节点($AT$5:$AT$10,BH$5:BH$10,将星节奏统计!BV54)</f>
        <v>0</v>
      </c>
      <c r="DI55" s="28">
        <f>求节点($AT$5:$AT$10,BI$5:BI$10,将星节奏统计!BW54)</f>
        <v>0</v>
      </c>
      <c r="DJ55" s="28">
        <f>求节点($AT$5:$AT$10,BJ$5:BJ$10,将星节奏统计!BX54)</f>
        <v>0</v>
      </c>
      <c r="DK55" s="28">
        <f>求节点($AT$5:$AT$10,BK$5:BK$10,将星节奏统计!BY54)</f>
        <v>0</v>
      </c>
      <c r="DL55" s="28">
        <f>求节点($AT$5:$AT$10,BL$5:BL$10,将星节奏统计!BZ54)</f>
        <v>0.50542183664209828</v>
      </c>
      <c r="DM55" s="28">
        <f>求节点($AT$5:$AT$10,BM$5:BM$10,将星节奏统计!CA54)</f>
        <v>0.45717873216858051</v>
      </c>
      <c r="DN55" s="28">
        <f>求节点($AT$5:$AT$10,BN$5:BN$10,将星节奏统计!CB54)</f>
        <v>0.38851552368511633</v>
      </c>
      <c r="DO55" s="28">
        <f>求节点($AT$5:$AT$10,BO$5:BO$10,将星节奏统计!CC54)</f>
        <v>0</v>
      </c>
      <c r="DP55" s="28">
        <f>求节点($AT$5:$AT$10,BP$5:BP$10,将星节奏统计!CD54)</f>
        <v>0.30491138403575196</v>
      </c>
      <c r="DQ55" s="28">
        <f>求节点($AT$5:$AT$10,BQ$5:BQ$10,将星节奏统计!CE54)</f>
        <v>0.20327425602383467</v>
      </c>
      <c r="DR55" s="28">
        <f>求节点($AT$5:$AT$10,BR$5:BR$10,将星节奏统计!CF54)</f>
        <v>0.49894590114941234</v>
      </c>
      <c r="DS55" s="28">
        <f>求节点($AT$5:$AT$10,BS$5:BS$10,将星节奏统计!CG54)</f>
        <v>0</v>
      </c>
      <c r="DT55" s="28">
        <f>求节点($AT$5:$AT$10,BT$5:BT$10,将星节奏统计!CH54)</f>
        <v>0.20327425602383467</v>
      </c>
      <c r="DU55" s="28">
        <f>求节点($AT$5:$AT$10,BU$5:BU$10,将星节奏统计!CI54)</f>
        <v>9.9500989693638936E-2</v>
      </c>
      <c r="DV55" s="28">
        <f>求节点($AT$5:$AT$10,BV$5:BV$10,将星节奏统计!CJ54)</f>
        <v>0.32940891653295323</v>
      </c>
      <c r="DW55" s="28">
        <f>求节点($AT$5:$AT$10,BW$5:BW$10,将星节奏统计!CK54)</f>
        <v>2.0369690580160305E-2</v>
      </c>
      <c r="DX55" s="28">
        <f>求节点($AT$5:$AT$10,BX$5:BX$10,将星节奏统计!CL54)</f>
        <v>1.273105661260019E-2</v>
      </c>
      <c r="DY55" s="28">
        <f>求节点($AT$5:$AT$10,BY$5:BY$10,将星节奏统计!CM54)</f>
        <v>2.0369690580160305E-2</v>
      </c>
      <c r="DZ55" s="28">
        <f>求节点($AT$5:$AT$10,BZ$5:BZ$10,将星节奏统计!CN54)</f>
        <v>1.273105661260019E-2</v>
      </c>
      <c r="EA55" s="28">
        <f>求节点($AT$5:$AT$10,CA$5:CA$10,将星节奏统计!CO54)</f>
        <v>2.5462113225200381E-2</v>
      </c>
      <c r="EB55" s="28">
        <f>求节点($AT$5:$AT$10,CB$5:CB$10,将星节奏统计!CP54)</f>
        <v>2.5462113225200381E-2</v>
      </c>
      <c r="EC55" s="28">
        <f>求节点($AT$5:$AT$10,CC$5:CC$10,将星节奏统计!CQ54)</f>
        <v>2.5462113225200381E-2</v>
      </c>
      <c r="ED55" s="28">
        <f>求节点($AT$5:$AT$10,CD$5:CD$10,将星节奏统计!CR54)</f>
        <v>2.5462113225200381E-2</v>
      </c>
      <c r="EE55" s="28">
        <f>求节点($AT$5:$AT$10,CE$5:CE$10,将星节奏统计!CS54)</f>
        <v>1.5277267935120228E-2</v>
      </c>
      <c r="EF55" s="28">
        <f>求节点($AT$5:$AT$10,CF$5:CF$10,将星节奏统计!CT54)</f>
        <v>1.5277267935120228E-2</v>
      </c>
      <c r="EG55" s="28">
        <f>求节点($AT$5:$AT$10,CG$5:CG$10,将星节奏统计!CU54)</f>
        <v>1.5277267935120228E-2</v>
      </c>
      <c r="EH55" s="28">
        <f>求节点($AT$5:$AT$10,CH$5:CH$10,将星节奏统计!CV54)</f>
        <v>1.5277267935120228E-2</v>
      </c>
      <c r="EI55" s="28">
        <f>求节点($AT$5:$AT$10,CI$5:CI$10,将星节奏统计!CW54)</f>
        <v>2.0369690580160305E-2</v>
      </c>
      <c r="EJ55" s="28">
        <f>求节点($AT$5:$AT$10,CJ$5:CJ$10,将星节奏统计!CX54)</f>
        <v>1.273105661260019E-2</v>
      </c>
      <c r="EK55" s="28">
        <f>求节点($AT$5:$AT$10,CK$5:CK$10,将星节奏统计!CY54)</f>
        <v>0</v>
      </c>
      <c r="EL55" s="28">
        <f>求节点($AT$5:$AT$10,CL$5:CL$10,将星节奏统计!CZ54)</f>
        <v>0</v>
      </c>
      <c r="EM55" s="28">
        <f>求节点($AT$5:$AT$10,CM$5:CM$10,将星节奏统计!DA54)</f>
        <v>0</v>
      </c>
      <c r="EN55" s="28">
        <f>求节点($AT$5:$AT$10,CN$5:CN$10,将星节奏统计!DB54)</f>
        <v>0</v>
      </c>
      <c r="EO55" s="28">
        <f>求节点($AT$5:$AT$10,CO$5:CO$10,将星节奏统计!DC54)</f>
        <v>0</v>
      </c>
      <c r="EP55" s="28">
        <f>求节点($AT$5:$AT$10,CP$5:CP$10,将星节奏统计!DD54)</f>
        <v>0</v>
      </c>
      <c r="EQ55" s="28">
        <f>求节点($AT$5:$AT$10,CQ$5:CQ$10,将星节奏统计!DE54)</f>
        <v>0</v>
      </c>
      <c r="ER55" s="28">
        <f>求节点($AT$5:$AT$10,CR$5:CR$10,将星节奏统计!DF54)</f>
        <v>0</v>
      </c>
      <c r="ES55" s="28">
        <f>求节点($AT$5:$AT$10,CS$5:CS$10,将星节奏统计!DG54)</f>
        <v>0</v>
      </c>
      <c r="ET55" s="28">
        <f>求节点($AT$17:$AT$22,AV$17:AV$22,将星节奏统计!DJ54)</f>
        <v>0</v>
      </c>
      <c r="EU55" s="28">
        <f>求节点($AT$17:$AT$22,AW$17:AW$22,将星节奏统计!DK54)</f>
        <v>0</v>
      </c>
      <c r="EV55" s="28">
        <f>求节点($AT$17:$AT$22,AX$17:AX$22,将星节奏统计!DL54)</f>
        <v>0</v>
      </c>
      <c r="EW55" s="28">
        <f>求节点($AT$17:$AT$22,AY$17:AY$22,将星节奏统计!DM54)</f>
        <v>2.1344331030674624E-5</v>
      </c>
      <c r="EX55" s="28">
        <f>求节点($AT$17:$AT$22,AZ$17:AZ$22,将星节奏统计!DN54)</f>
        <v>3.2016496546022344E-5</v>
      </c>
      <c r="EY55" s="28">
        <f>求节点($AT$17:$AT$22,BA$17:BA$22,将星节奏统计!DO54)</f>
        <v>3.2016496546022344E-5</v>
      </c>
      <c r="EZ55" s="28">
        <f>求节点($AT$17:$AT$22,BB$17:BB$22,将星节奏统计!DP54)</f>
        <v>4.8509843251547113E-5</v>
      </c>
      <c r="FA55" s="28">
        <f>求节点($AT$17:$AT$22,BC$17:BC$22,将星节奏统计!DQ54)</f>
        <v>0</v>
      </c>
      <c r="FB55" s="28">
        <f>求节点($AT$17:$AT$22,BD$17:BD$22,将星节奏统计!DR54)</f>
        <v>3.2016496546022344E-5</v>
      </c>
      <c r="FC55" s="28">
        <f>求节点($AT$17:$AT$22,BE$17:BE$22,将星节奏统计!DS54)</f>
        <v>0</v>
      </c>
      <c r="FD55" s="28">
        <f>求节点($AT$17:$AT$22,BF$17:BF$22,将星节奏统计!DT54)</f>
        <v>0</v>
      </c>
      <c r="FE55" s="28">
        <f>求节点($AT$17:$AT$22,BG$17:BG$22,将星节奏统计!DU54)</f>
        <v>0</v>
      </c>
      <c r="FF55" s="28">
        <f>求节点($AT$17:$AT$22,BH$17:BH$22,将星节奏统计!DV54)</f>
        <v>0</v>
      </c>
      <c r="FG55" s="28">
        <f>求节点($AT$17:$AT$22,BI$17:BI$22,将星节奏统计!DW54)</f>
        <v>0</v>
      </c>
      <c r="FH55" s="28">
        <f>求节点($AT$17:$AT$22,BJ$17:BJ$22,将星节奏统计!DX54)</f>
        <v>0</v>
      </c>
      <c r="FI55" s="28">
        <f>求节点($AT$17:$AT$22,BK$17:BK$22,将星节奏统计!DY54)</f>
        <v>0</v>
      </c>
      <c r="FJ55" s="28">
        <f>求节点($AT$17:$AT$22,BL$17:BL$22,将星节奏统计!DZ54)</f>
        <v>0</v>
      </c>
      <c r="FK55" s="28">
        <f>求节点($AT$17:$AT$22,BM$17:BM$22,将星节奏统计!EA54)</f>
        <v>0</v>
      </c>
      <c r="FL55" s="28">
        <f>求节点($AT$17:$AT$22,BN$17:BN$22,将星节奏统计!EB54)</f>
        <v>0</v>
      </c>
      <c r="FM55" s="28">
        <f>求节点($AT$17:$AT$22,BO$17:BO$22,将星节奏统计!EC54)</f>
        <v>0</v>
      </c>
      <c r="FN55" s="28">
        <f>求节点($AT$5:$AT$10,AV$5:AV$10,将星节奏统计!EG54)</f>
        <v>6.5275149820442455E-2</v>
      </c>
      <c r="FO55" s="28">
        <f>求节点($AT$5:$AT$10,AW$5:AW$10,将星节奏统计!EH54)</f>
        <v>0.1</v>
      </c>
      <c r="FP55" s="28">
        <f>求节点($AT$5:$AT$10,AX$5:AX$10,将星节奏统计!EI54)</f>
        <v>2.3355745343774846E-2</v>
      </c>
      <c r="FQ55" s="28">
        <f>求节点($AT$5:$AT$10,AY$5:AY$10,将星节奏统计!EJ54)</f>
        <v>0</v>
      </c>
      <c r="FR55" s="28">
        <f>求节点($AT$5:$AT$10,AZ$5:AZ$10,将星节奏统计!EK54)</f>
        <v>0</v>
      </c>
      <c r="FS55" s="28">
        <f>求节点($AT$5:$AT$10,BA$5:BA$10,将星节奏统计!EL54)</f>
        <v>0</v>
      </c>
      <c r="FT55" s="28">
        <f>求节点($AT$5:$AT$10,BB$5:BB$10,将星节奏统计!EM54)</f>
        <v>0</v>
      </c>
      <c r="FU55" s="28">
        <f>求节点($AT$5:$AT$10,BC$5:BC$10,将星节奏统计!EN54)</f>
        <v>0</v>
      </c>
      <c r="FV55" s="28">
        <f>求节点($AT$5:$AT$10,BD$5:BD$10,将星节奏统计!EO54)</f>
        <v>0</v>
      </c>
      <c r="FW55" s="28">
        <f>求节点($AT$5:$AT$10,BE$5:BE$10,将星节奏统计!EP54)</f>
        <v>0</v>
      </c>
      <c r="FX55" s="28">
        <f>求节点($AT$5:$AT$10,BF$5:BF$10,将星节奏统计!EQ54)</f>
        <v>0</v>
      </c>
      <c r="FY55" s="28">
        <f>求节点($AT$5:$AT$10,BG$5:BG$10,将星节奏统计!ER54)</f>
        <v>0</v>
      </c>
      <c r="FZ55" s="28">
        <f>求节点($AT$5:$AT$10,BH$5:BH$10,将星节奏统计!ES54)</f>
        <v>0</v>
      </c>
      <c r="GA55" s="28">
        <f>求节点($AT$5:$AT$10,BI$5:BI$10,将星节奏统计!ET54)</f>
        <v>0</v>
      </c>
      <c r="GB55" s="28">
        <f>求节点($AT$5:$AT$10,BJ$5:BJ$10,将星节奏统计!EU54)</f>
        <v>0</v>
      </c>
      <c r="GC55" s="28">
        <f>求节点($AT$5:$AT$10,BK$5:BK$10,将星节奏统计!EV54)</f>
        <v>0</v>
      </c>
      <c r="GD55" s="28">
        <f>求节点($AT$5:$AT$10,BL$5:BL$10,将星节奏统计!EW54)</f>
        <v>0.53175614072791721</v>
      </c>
      <c r="GE55" s="28">
        <f>求节点($AT$5:$AT$10,BM$5:BM$10,将星节奏统计!EX54)</f>
        <v>0.46727530435508347</v>
      </c>
      <c r="GF55" s="28">
        <f>求节点($AT$5:$AT$10,BN$5:BN$10,将星节奏统计!EY54)</f>
        <v>0.4388235786302091</v>
      </c>
      <c r="GG55" s="28">
        <f>求节点($AT$5:$AT$10,BO$5:BO$10,将星节奏统计!EZ54)</f>
        <v>0</v>
      </c>
      <c r="GH55" s="28">
        <f>求节点($AT$5:$AT$10,BP$5:BP$10,将星节奏统计!FA54)</f>
        <v>0.3469804348128479</v>
      </c>
      <c r="GI55" s="28">
        <f>求节点($AT$5:$AT$10,BQ$5:BQ$10,将星节奏统计!FB54)</f>
        <v>0.23132028987523193</v>
      </c>
      <c r="GJ55" s="28">
        <f>求节点($AT$5:$AT$10,BR$5:BR$10,将星节奏统计!FC54)</f>
        <v>0.56778616605738741</v>
      </c>
      <c r="GK55" s="28">
        <f>求节点($AT$5:$AT$10,BS$5:BS$10,将星节奏统计!FD54)</f>
        <v>0</v>
      </c>
      <c r="GL55" s="28">
        <f>求节点($AT$5:$AT$10,BT$5:BT$10,将星节奏统计!FE54)</f>
        <v>0.23132028987523193</v>
      </c>
      <c r="GM55" s="28">
        <f>求节点($AT$5:$AT$10,BU$5:BU$10,将星节奏统计!FF54)</f>
        <v>0.1</v>
      </c>
      <c r="GN55" s="28">
        <f>求节点($AT$5:$AT$10,BV$5:BV$10,将星节奏统计!FG54)</f>
        <v>0.34117374080061003</v>
      </c>
      <c r="GO55" s="28">
        <f>求节点($AT$5:$AT$10,BW$5:BW$10,将星节奏统计!FH54)</f>
        <v>2.4551661978982058E-2</v>
      </c>
      <c r="GP55" s="28">
        <f>求节点($AT$5:$AT$10,BX$5:BX$10,将星节奏统计!FI54)</f>
        <v>1.5344788736863783E-2</v>
      </c>
      <c r="GQ55" s="28">
        <f>求节点($AT$5:$AT$10,BY$5:BY$10,将星节奏统计!FJ54)</f>
        <v>2.4551661978982058E-2</v>
      </c>
      <c r="GR55" s="28">
        <f>求节点($AT$5:$AT$10,BZ$5:BZ$10,将星节奏统计!FK54)</f>
        <v>1.5344788736863783E-2</v>
      </c>
      <c r="GS55" s="28">
        <f>求节点($AT$5:$AT$10,CA$5:CA$10,将星节奏统计!FL54)</f>
        <v>3.0689577473727567E-2</v>
      </c>
      <c r="GT55" s="28">
        <f>求节点($AT$5:$AT$10,CB$5:CB$10,将星节奏统计!FM54)</f>
        <v>3.0689577473727567E-2</v>
      </c>
      <c r="GU55" s="28">
        <f>求节点($AT$5:$AT$10,CC$5:CC$10,将星节奏统计!FN54)</f>
        <v>3.0689577473727567E-2</v>
      </c>
      <c r="GV55" s="28">
        <f>求节点($AT$5:$AT$10,CD$5:CD$10,将星节奏统计!FO54)</f>
        <v>3.0689577473727567E-2</v>
      </c>
      <c r="GW55" s="28">
        <f>求节点($AT$5:$AT$10,CE$5:CE$10,将星节奏统计!FP54)</f>
        <v>1.8413746484236541E-2</v>
      </c>
      <c r="GX55" s="28">
        <f>求节点($AT$5:$AT$10,CF$5:CF$10,将星节奏统计!FQ54)</f>
        <v>1.8413746484236541E-2</v>
      </c>
      <c r="GY55" s="28">
        <f>求节点($AT$5:$AT$10,CG$5:CG$10,将星节奏统计!FR54)</f>
        <v>1.8413746484236541E-2</v>
      </c>
      <c r="GZ55" s="28">
        <f>求节点($AT$5:$AT$10,CH$5:CH$10,将星节奏统计!FS54)</f>
        <v>1.8413746484236541E-2</v>
      </c>
      <c r="HA55" s="28">
        <f>求节点($AT$5:$AT$10,CI$5:CI$10,将星节奏统计!FT54)</f>
        <v>2.4551661978982058E-2</v>
      </c>
      <c r="HB55" s="28">
        <f>求节点($AT$5:$AT$10,CJ$5:CJ$10,将星节奏统计!FU54)</f>
        <v>1.5344788736863783E-2</v>
      </c>
      <c r="HC55" s="28">
        <f>求节点($AT$5:$AT$10,CK$5:CK$10,将星节奏统计!FV54)</f>
        <v>0</v>
      </c>
      <c r="HD55" s="28">
        <f>求节点($AT$5:$AT$10,CL$5:CL$10,将星节奏统计!FW54)</f>
        <v>0</v>
      </c>
      <c r="HE55" s="28">
        <f>求节点($AT$5:$AT$10,CM$5:CM$10,将星节奏统计!FX54)</f>
        <v>0</v>
      </c>
      <c r="HF55" s="28">
        <f>求节点($AT$5:$AT$10,CN$5:CN$10,将星节奏统计!FY54)</f>
        <v>0</v>
      </c>
      <c r="HG55" s="28">
        <f>求节点($AT$5:$AT$10,CO$5:CO$10,将星节奏统计!FZ54)</f>
        <v>0</v>
      </c>
      <c r="HH55" s="28">
        <f>求节点($AT$5:$AT$10,CP$5:CP$10,将星节奏统计!GA54)</f>
        <v>0</v>
      </c>
      <c r="HI55" s="28">
        <f>求节点($AT$5:$AT$10,CQ$5:CQ$10,将星节奏统计!GB54)</f>
        <v>0</v>
      </c>
      <c r="HJ55" s="28">
        <f>求节点($AT$5:$AT$10,CR$5:CR$10,将星节奏统计!GC54)</f>
        <v>0</v>
      </c>
      <c r="HK55" s="28">
        <f>求节点($AT$5:$AT$10,CS$5:CS$10,将星节奏统计!GD54)</f>
        <v>0</v>
      </c>
      <c r="HL55" s="28">
        <f>求节点($AT$17:$AT$22,AV$17:AV$22,将星节奏统计!GG54)</f>
        <v>0</v>
      </c>
      <c r="HM55" s="28">
        <f>求节点($AT$17:$AT$22,AW$17:AW$22,将星节奏统计!GH54)</f>
        <v>0</v>
      </c>
      <c r="HN55" s="28">
        <f>求节点($AT$17:$AT$22,AX$17:AX$22,将星节奏统计!GI54)</f>
        <v>0</v>
      </c>
      <c r="HO55" s="28">
        <f>求节点($AT$17:$AT$22,AY$17:AY$22,将星节奏统计!GJ54)</f>
        <v>0</v>
      </c>
      <c r="HP55" s="28">
        <f>求节点($AT$17:$AT$22,AZ$17:AZ$22,将星节奏统计!GK54)</f>
        <v>0</v>
      </c>
      <c r="HQ55" s="28">
        <f>求节点($AT$17:$AT$22,BA$17:BA$22,将星节奏统计!GL54)</f>
        <v>0</v>
      </c>
      <c r="HR55" s="28">
        <f>求节点($AT$17:$AT$22,BB$17:BB$22,将星节奏统计!GM54)</f>
        <v>0</v>
      </c>
      <c r="HS55" s="28">
        <f>求节点($AT$17:$AT$22,BC$17:BC$22,将星节奏统计!GN54)</f>
        <v>0</v>
      </c>
      <c r="HT55" s="28">
        <f>求节点($AT$17:$AT$22,BD$17:BD$22,将星节奏统计!GO54)</f>
        <v>0</v>
      </c>
      <c r="HU55" s="28">
        <f>求节点($AT$17:$AT$22,BE$17:BE$22,将星节奏统计!GP54)</f>
        <v>0</v>
      </c>
      <c r="HV55" s="28">
        <f>求节点($AT$17:$AT$22,BF$17:BF$22,将星节奏统计!GQ54)</f>
        <v>0</v>
      </c>
      <c r="HW55" s="28">
        <f>求节点($AT$17:$AT$22,BG$17:BG$22,将星节奏统计!GR54)</f>
        <v>0</v>
      </c>
      <c r="HX55" s="28">
        <f>求节点($AT$17:$AT$22,BH$17:BH$22,将星节奏统计!GS54)</f>
        <v>0</v>
      </c>
      <c r="HY55" s="28">
        <f>求节点($AT$17:$AT$22,BI$17:BI$22,将星节奏统计!GT54)</f>
        <v>0</v>
      </c>
      <c r="HZ55" s="28">
        <f>求节点($AT$17:$AT$22,BJ$17:BJ$22,将星节奏统计!GU54)</f>
        <v>0</v>
      </c>
      <c r="IA55" s="28">
        <f>求节点($AT$17:$AT$22,BK$17:BK$22,将星节奏统计!GV54)</f>
        <v>0</v>
      </c>
      <c r="IB55" s="28">
        <f>求节点($AT$17:$AT$22,BL$17:BL$22,将星节奏统计!GW54)</f>
        <v>0</v>
      </c>
      <c r="IC55" s="28">
        <f>求节点($AT$17:$AT$22,BM$17:BM$22,将星节奏统计!GX54)</f>
        <v>0</v>
      </c>
      <c r="ID55" s="28">
        <f>求节点($AT$17:$AT$22,BN$17:BN$22,将星节奏统计!GY54)</f>
        <v>0</v>
      </c>
      <c r="IE55" s="28">
        <f>求节点($AT$17:$AT$22,BO$17:BO$22,将星节奏统计!GZ54)</f>
        <v>0</v>
      </c>
      <c r="IF55" s="28">
        <f>求节点($AT$5:$AT$10,AV$5:AV$10,将星节奏统计!HD54)</f>
        <v>8.0493819143360734E-2</v>
      </c>
      <c r="IG55" s="28">
        <f>求节点($AT$5:$AT$10,AW$5:AW$10,将星节奏统计!HE54)</f>
        <v>0.1</v>
      </c>
      <c r="IH55" s="28">
        <f>求节点($AT$5:$AT$10,AX$5:AX$10,将星节奏统计!HF54)</f>
        <v>2.9807164558986604E-2</v>
      </c>
      <c r="II55" s="28">
        <f>求节点($AT$5:$AT$10,AY$5:AY$10,将星节奏统计!HG54)</f>
        <v>0</v>
      </c>
      <c r="IJ55" s="28">
        <f>求节点($AT$5:$AT$10,AZ$5:AZ$10,将星节奏统计!HH54)</f>
        <v>0</v>
      </c>
      <c r="IK55" s="28">
        <f>求节点($AT$5:$AT$10,BA$5:BA$10,将星节奏统计!HI54)</f>
        <v>0</v>
      </c>
      <c r="IL55" s="28">
        <f>求节点($AT$5:$AT$10,BB$5:BB$10,将星节奏统计!HJ54)</f>
        <v>0</v>
      </c>
      <c r="IM55" s="28">
        <f>求节点($AT$5:$AT$10,BC$5:BC$10,将星节奏统计!HK54)</f>
        <v>0</v>
      </c>
      <c r="IN55" s="28">
        <f>求节点($AT$5:$AT$10,BD$5:BD$10,将星节奏统计!HL54)</f>
        <v>0</v>
      </c>
      <c r="IO55" s="28">
        <f>求节点($AT$5:$AT$10,BE$5:BE$10,将星节奏统计!HM54)</f>
        <v>0</v>
      </c>
      <c r="IP55" s="28">
        <f>求节点($AT$5:$AT$10,BF$5:BF$10,将星节奏统计!HN54)</f>
        <v>0</v>
      </c>
      <c r="IQ55" s="28">
        <f>求节点($AT$5:$AT$10,BG$5:BG$10,将星节奏统计!HO54)</f>
        <v>0</v>
      </c>
      <c r="IR55" s="28">
        <f>求节点($AT$5:$AT$10,BH$5:BH$10,将星节奏统计!HP54)</f>
        <v>0</v>
      </c>
      <c r="IS55" s="28">
        <f>求节点($AT$5:$AT$10,BI$5:BI$10,将星节奏统计!HQ54)</f>
        <v>0</v>
      </c>
      <c r="IT55" s="28">
        <f>求节点($AT$5:$AT$10,BJ$5:BJ$10,将星节奏统计!HR54)</f>
        <v>0</v>
      </c>
      <c r="IU55" s="28">
        <f>求节点($AT$5:$AT$10,BK$5:BK$10,将星节奏统计!HS54)</f>
        <v>0</v>
      </c>
      <c r="IV55" s="28">
        <f>求节点($AT$5:$AT$10,BL$5:BL$10,将星节奏统计!HT54)</f>
        <v>0.58829439989096244</v>
      </c>
      <c r="IW55" s="28">
        <f>求节点($AT$5:$AT$10,BM$5:BM$10,将星节奏统计!HU54)</f>
        <v>0.48895207291819498</v>
      </c>
      <c r="IX55" s="28">
        <f>求节点($AT$5:$AT$10,BN$5:BN$10,将星节奏统计!HV54)</f>
        <v>0.5373003038258124</v>
      </c>
      <c r="IY55" s="28">
        <f>求节点($AT$5:$AT$10,BO$5:BO$10,将星节奏统计!HW54)</f>
        <v>0</v>
      </c>
      <c r="IZ55" s="28">
        <f>求节点($AT$5:$AT$10,BP$5:BP$10,将星节奏统计!HX54)</f>
        <v>0.43730030382581242</v>
      </c>
      <c r="JA55" s="28">
        <f>求节点($AT$5:$AT$10,BQ$5:BQ$10,将星节奏统计!HY54)</f>
        <v>0.29153353588387498</v>
      </c>
      <c r="JB55" s="28">
        <f>求节点($AT$5:$AT$10,BR$5:BR$10,将星节奏统计!HZ54)</f>
        <v>0.6978004206818943</v>
      </c>
      <c r="JC55" s="28">
        <f>求节点($AT$5:$AT$10,BS$5:BS$10,将星节奏统计!IA54)</f>
        <v>0</v>
      </c>
      <c r="JD55" s="28">
        <f>求节点($AT$5:$AT$10,BT$5:BT$10,将星节奏统计!IB54)</f>
        <v>0.29153353588387498</v>
      </c>
      <c r="JE55" s="28">
        <f>求节点($AT$5:$AT$10,BU$5:BU$10,将星节奏统计!IC54)</f>
        <v>0.1</v>
      </c>
      <c r="JF55" s="28">
        <f>求节点($AT$5:$AT$10,BV$5:BV$10,将星节奏统计!ID54)</f>
        <v>0.36643215208365765</v>
      </c>
      <c r="JG55" s="28">
        <f>求节点($AT$5:$AT$10,BW$5:BW$10,将星节奏统计!IE54)</f>
        <v>3.3530117684076995E-2</v>
      </c>
      <c r="JH55" s="28">
        <f>求节点($AT$5:$AT$10,BX$5:BX$10,将星节奏统计!IF54)</f>
        <v>2.0956323552548124E-2</v>
      </c>
      <c r="JI55" s="28">
        <f>求节点($AT$5:$AT$10,BY$5:BY$10,将星节奏统计!IG54)</f>
        <v>3.3530117684076995E-2</v>
      </c>
      <c r="JJ55" s="28">
        <f>求节点($AT$5:$AT$10,BZ$5:BZ$10,将星节奏统计!IH54)</f>
        <v>2.0956323552548124E-2</v>
      </c>
      <c r="JK55" s="28">
        <f>求节点($AT$5:$AT$10,CA$5:CA$10,将星节奏统计!II54)</f>
        <v>4.1912647105096248E-2</v>
      </c>
      <c r="JL55" s="28">
        <f>求节点($AT$5:$AT$10,CB$5:CB$10,将星节奏统计!IJ54)</f>
        <v>4.1912647105096248E-2</v>
      </c>
      <c r="JM55" s="28">
        <f>求节点($AT$5:$AT$10,CC$5:CC$10,将星节奏统计!IK54)</f>
        <v>4.1912647105096248E-2</v>
      </c>
      <c r="JN55" s="28">
        <f>求节点($AT$5:$AT$10,CD$5:CD$10,将星节奏统计!IL54)</f>
        <v>4.1912647105096248E-2</v>
      </c>
      <c r="JO55" s="28">
        <f>求节点($AT$5:$AT$10,CE$5:CE$10,将星节奏统计!IM54)</f>
        <v>2.5147588263057748E-2</v>
      </c>
      <c r="JP55" s="28">
        <f>求节点($AT$5:$AT$10,CF$5:CF$10,将星节奏统计!IN54)</f>
        <v>2.5147588263057748E-2</v>
      </c>
      <c r="JQ55" s="28">
        <f>求节点($AT$5:$AT$10,CG$5:CG$10,将星节奏统计!IO54)</f>
        <v>2.5147588263057748E-2</v>
      </c>
      <c r="JR55" s="28">
        <f>求节点($AT$5:$AT$10,CH$5:CH$10,将星节奏统计!IP54)</f>
        <v>2.5147588263057748E-2</v>
      </c>
      <c r="JS55" s="28">
        <f>求节点($AT$5:$AT$10,CI$5:CI$10,将星节奏统计!IQ54)</f>
        <v>3.3530117684076995E-2</v>
      </c>
      <c r="JT55" s="28">
        <f>求节点($AT$5:$AT$10,CJ$5:CJ$10,将星节奏统计!IR54)</f>
        <v>2.0956323552548124E-2</v>
      </c>
      <c r="JU55" s="28">
        <f>求节点($AT$5:$AT$10,CK$5:CK$10,将星节奏统计!IS54)</f>
        <v>0</v>
      </c>
      <c r="JV55" s="28">
        <f>求节点($AT$5:$AT$10,CL$5:CL$10,将星节奏统计!IT54)</f>
        <v>0</v>
      </c>
      <c r="JW55" s="28">
        <f>求节点($AT$5:$AT$10,CM$5:CM$10,将星节奏统计!IU54)</f>
        <v>0</v>
      </c>
      <c r="JX55" s="28">
        <f>求节点($AT$5:$AT$10,CN$5:CN$10,将星节奏统计!IV54)</f>
        <v>0</v>
      </c>
      <c r="JY55" s="28">
        <f>求节点($AT$5:$AT$10,CO$5:CO$10,将星节奏统计!IW54)</f>
        <v>0</v>
      </c>
      <c r="JZ55" s="28">
        <f>求节点($AT$5:$AT$10,CP$5:CP$10,将星节奏统计!IX54)</f>
        <v>0</v>
      </c>
      <c r="KA55" s="28">
        <f>求节点($AT$5:$AT$10,CQ$5:CQ$10,将星节奏统计!IY54)</f>
        <v>0</v>
      </c>
      <c r="KB55" s="28">
        <f>求节点($AT$5:$AT$10,CR$5:CR$10,将星节奏统计!IZ54)</f>
        <v>0</v>
      </c>
      <c r="KC55" s="28">
        <f>求节点($AT$5:$AT$10,CS$5:CS$10,将星节奏统计!JA54)</f>
        <v>0</v>
      </c>
      <c r="KD55" s="28">
        <f>求节点($AT$17:$AT$22,AV$17:AV$22,将星节奏统计!JD54)</f>
        <v>0</v>
      </c>
      <c r="KE55" s="28">
        <f>求节点($AT$17:$AT$22,AW$17:AW$22,将星节奏统计!JE54)</f>
        <v>0</v>
      </c>
      <c r="KF55" s="28">
        <f>求节点($AT$17:$AT$22,AX$17:AX$22,将星节奏统计!JF54)</f>
        <v>0</v>
      </c>
      <c r="KG55" s="28">
        <f>求节点($AT$17:$AT$22,AY$17:AY$22,将星节奏统计!JG54)</f>
        <v>1.8608213076337643E-5</v>
      </c>
      <c r="KH55" s="28">
        <f>求节点($AT$17:$AT$22,AZ$17:AZ$22,将星节奏统计!JH54)</f>
        <v>2.7912319614509934E-5</v>
      </c>
      <c r="KI55" s="28">
        <f>求节点($AT$17:$AT$22,BA$17:BA$22,将星节奏统计!JI54)</f>
        <v>2.7912319614509934E-5</v>
      </c>
      <c r="KJ55" s="28">
        <f>求节点($AT$17:$AT$22,BB$17:BB$22,将星节奏统计!JJ54)</f>
        <v>4.2291393355323864E-5</v>
      </c>
      <c r="KK55" s="28">
        <f>求节点($AT$17:$AT$22,BC$17:BC$22,将星节奏统计!JK54)</f>
        <v>0</v>
      </c>
      <c r="KL55" s="28">
        <f>求节点($AT$17:$AT$22,BD$17:BD$22,将星节奏统计!JL54)</f>
        <v>2.7912319614509934E-5</v>
      </c>
      <c r="KM55" s="28">
        <f>求节点($AT$17:$AT$22,BE$17:BE$22,将星节奏统计!JM54)</f>
        <v>0</v>
      </c>
      <c r="KN55" s="28">
        <f>求节点($AT$17:$AT$22,BF$17:BF$22,将星节奏统计!JN54)</f>
        <v>0</v>
      </c>
      <c r="KO55" s="28">
        <f>求节点($AT$17:$AT$22,BG$17:BG$22,将星节奏统计!JO54)</f>
        <v>0</v>
      </c>
      <c r="KP55" s="28">
        <f>求节点($AT$17:$AT$22,BH$17:BH$22,将星节奏统计!JP54)</f>
        <v>0</v>
      </c>
      <c r="KQ55" s="28">
        <f>求节点($AT$17:$AT$22,BI$17:BI$22,将星节奏统计!JQ54)</f>
        <v>0</v>
      </c>
      <c r="KR55" s="28">
        <f>求节点($AT$17:$AT$22,BJ$17:BJ$22,将星节奏统计!JR54)</f>
        <v>0</v>
      </c>
      <c r="KS55" s="28">
        <f>求节点($AT$17:$AT$22,BK$17:BK$22,将星节奏统计!JS54)</f>
        <v>0</v>
      </c>
      <c r="KT55" s="28">
        <f>求节点($AT$17:$AT$22,BL$17:BL$22,将星节奏统计!JT54)</f>
        <v>0</v>
      </c>
      <c r="KU55" s="28">
        <f>求节点($AT$17:$AT$22,BM$17:BM$22,将星节奏统计!JU54)</f>
        <v>0</v>
      </c>
      <c r="KV55" s="28">
        <f>求节点($AT$17:$AT$22,BN$17:BN$22,将星节奏统计!JV54)</f>
        <v>0</v>
      </c>
      <c r="KW55" s="28">
        <f>求节点($AT$17:$AT$22,BO$17:BO$22,将星节奏统计!JW54)</f>
        <v>0</v>
      </c>
      <c r="KX55" s="28">
        <f>求节点($AT$5:$AT$10,AV$5:AV$10,将星节奏统计!KA54)</f>
        <v>0.1</v>
      </c>
      <c r="KY55" s="28">
        <f>求节点($AT$5:$AT$10,AW$5:AW$10,将星节奏统计!KB54)</f>
        <v>0.1</v>
      </c>
      <c r="KZ55" s="28">
        <f>求节点($AT$5:$AT$10,AX$5:AX$10,将星节奏统计!KC54)</f>
        <v>5.0085965601105314E-2</v>
      </c>
      <c r="LA55" s="28">
        <f>求节点($AT$5:$AT$10,AY$5:AY$10,将星节奏统计!KD54)</f>
        <v>0</v>
      </c>
      <c r="LB55" s="28">
        <f>求节点($AT$5:$AT$10,AZ$5:AZ$10,将星节奏统计!KE54)</f>
        <v>0</v>
      </c>
      <c r="LC55" s="28">
        <f>求节点($AT$5:$AT$10,BA$5:BA$10,将星节奏统计!KF54)</f>
        <v>0</v>
      </c>
      <c r="LD55" s="28">
        <f>求节点($AT$5:$AT$10,BB$5:BB$10,将星节奏统计!KG54)</f>
        <v>0</v>
      </c>
      <c r="LE55" s="28">
        <f>求节点($AT$5:$AT$10,BC$5:BC$10,将星节奏统计!KH54)</f>
        <v>0</v>
      </c>
      <c r="LF55" s="28">
        <f>求节点($AT$5:$AT$10,BD$5:BD$10,将星节奏统计!KI54)</f>
        <v>0</v>
      </c>
      <c r="LG55" s="28">
        <f>求节点($AT$5:$AT$10,BE$5:BE$10,将星节奏统计!KJ54)</f>
        <v>0</v>
      </c>
      <c r="LH55" s="28">
        <f>求节点($AT$5:$AT$10,BF$5:BF$10,将星节奏统计!KK54)</f>
        <v>0</v>
      </c>
      <c r="LI55" s="28">
        <f>求节点($AT$5:$AT$10,BG$5:BG$10,将星节奏统计!KL54)</f>
        <v>0</v>
      </c>
      <c r="LJ55" s="28">
        <f>求节点($AT$5:$AT$10,BH$5:BH$10,将星节奏统计!KM54)</f>
        <v>0</v>
      </c>
      <c r="LK55" s="28">
        <f>求节点($AT$5:$AT$10,BI$5:BI$10,将星节奏统计!KN54)</f>
        <v>0</v>
      </c>
      <c r="LL55" s="28">
        <f>求节点($AT$5:$AT$10,BJ$5:BJ$10,将星节奏统计!KO54)</f>
        <v>0</v>
      </c>
      <c r="LM55" s="28">
        <f>求节点($AT$5:$AT$10,BK$5:BK$10,将星节奏统计!KP54)</f>
        <v>0</v>
      </c>
      <c r="LN55" s="28">
        <f>求节点($AT$5:$AT$10,BL$5:BL$10,将星节奏统计!KQ54)</f>
        <v>0.89464933107406353</v>
      </c>
      <c r="LO55" s="28">
        <f>求节点($AT$5:$AT$10,BM$5:BM$10,将星节奏统计!KR54)</f>
        <v>0.56677137139677491</v>
      </c>
      <c r="LP55" s="28">
        <f>求节点($AT$5:$AT$10,BN$5:BN$10,将星节奏统计!KS54)</f>
        <v>0.6</v>
      </c>
      <c r="LQ55" s="28">
        <f>求节点($AT$5:$AT$10,BO$5:BO$10,将星节奏统计!KT54)</f>
        <v>0</v>
      </c>
      <c r="LR55" s="28">
        <f>求节点($AT$5:$AT$10,BP$5:BP$10,将星节奏统计!KU54)</f>
        <v>0.68876357133685084</v>
      </c>
      <c r="LS55" s="28">
        <f>求节点($AT$5:$AT$10,BQ$5:BQ$10,将星节奏统计!KV54)</f>
        <v>0.45917571422456727</v>
      </c>
      <c r="LT55" s="28">
        <f>求节点($AT$5:$AT$10,BR$5:BR$10,将星节奏统计!KW54)</f>
        <v>0.9</v>
      </c>
      <c r="LU55" s="28">
        <f>求节点($AT$5:$AT$10,BS$5:BS$10,将星节奏统计!KX54)</f>
        <v>0</v>
      </c>
      <c r="LV55" s="28">
        <f>求节点($AT$5:$AT$10,BT$5:BT$10,将星节奏统计!KY54)</f>
        <v>0.45917571422456727</v>
      </c>
      <c r="LW55" s="28">
        <f>求节点($AT$5:$AT$10,BU$5:BU$10,将星节奏统计!KZ54)</f>
        <v>0.1</v>
      </c>
      <c r="LX55" s="28">
        <f>求节点($AT$5:$AT$10,BV$5:BV$10,将星节奏统计!LA54)</f>
        <v>0.50859353041161315</v>
      </c>
      <c r="LY55" s="28">
        <f>求节点($AT$5:$AT$10,BW$5:BW$10,将星节奏统计!LB54)</f>
        <v>6.5762649131614878E-2</v>
      </c>
      <c r="LZ55" s="28">
        <f>求节点($AT$5:$AT$10,BX$5:BX$10,将星节奏统计!LC54)</f>
        <v>4.1101655707259301E-2</v>
      </c>
      <c r="MA55" s="28">
        <f>求节点($AT$5:$AT$10,BY$5:BY$10,将星节奏统计!LD54)</f>
        <v>6.5762649131614878E-2</v>
      </c>
      <c r="MB55" s="28">
        <f>求节点($AT$5:$AT$10,BZ$5:BZ$10,将星节奏统计!LE54)</f>
        <v>4.1101655707259301E-2</v>
      </c>
      <c r="MC55" s="28">
        <f>求节点($AT$5:$AT$10,CA$5:CA$10,将星节奏统计!LF54)</f>
        <v>8.2203311414518601E-2</v>
      </c>
      <c r="MD55" s="28">
        <f>求节点($AT$5:$AT$10,CB$5:CB$10,将星节奏统计!LG54)</f>
        <v>8.2203311414518601E-2</v>
      </c>
      <c r="ME55" s="28">
        <f>求节点($AT$5:$AT$10,CC$5:CC$10,将星节奏统计!LH54)</f>
        <v>8.2203311414518601E-2</v>
      </c>
      <c r="MF55" s="28">
        <f>求节点($AT$5:$AT$10,CD$5:CD$10,将星节奏统计!LI54)</f>
        <v>8.2203311414518601E-2</v>
      </c>
      <c r="MG55" s="28">
        <f>求节点($AT$5:$AT$10,CE$5:CE$10,将星节奏统计!LJ54)</f>
        <v>4.9321986848711155E-2</v>
      </c>
      <c r="MH55" s="28">
        <f>求节点($AT$5:$AT$10,CF$5:CF$10,将星节奏统计!LK54)</f>
        <v>4.9321986848711155E-2</v>
      </c>
      <c r="MI55" s="28">
        <f>求节点($AT$5:$AT$10,CG$5:CG$10,将星节奏统计!LL54)</f>
        <v>4.9321986848711155E-2</v>
      </c>
      <c r="MJ55" s="28">
        <f>求节点($AT$5:$AT$10,CH$5:CH$10,将星节奏统计!LM54)</f>
        <v>4.9321986848711155E-2</v>
      </c>
      <c r="MK55" s="28">
        <f>求节点($AT$5:$AT$10,CI$5:CI$10,将星节奏统计!LN54)</f>
        <v>6.5762649131614878E-2</v>
      </c>
      <c r="ML55" s="28">
        <f>求节点($AT$5:$AT$10,CJ$5:CJ$10,将星节奏统计!LO54)</f>
        <v>4.1101655707259301E-2</v>
      </c>
      <c r="MM55" s="28">
        <f>求节点($AT$5:$AT$10,CK$5:CK$10,将星节奏统计!LP54)</f>
        <v>0</v>
      </c>
      <c r="MN55" s="28">
        <f>求节点($AT$5:$AT$10,CL$5:CL$10,将星节奏统计!LQ54)</f>
        <v>0</v>
      </c>
      <c r="MO55" s="28">
        <f>求节点($AT$5:$AT$10,CM$5:CM$10,将星节奏统计!LR54)</f>
        <v>0</v>
      </c>
      <c r="MP55" s="28">
        <f>求节点($AT$5:$AT$10,CN$5:CN$10,将星节奏统计!LS54)</f>
        <v>0</v>
      </c>
      <c r="MQ55" s="28">
        <f>求节点($AT$5:$AT$10,CO$5:CO$10,将星节奏统计!LT54)</f>
        <v>0</v>
      </c>
      <c r="MR55" s="28">
        <f>求节点($AT$5:$AT$10,CP$5:CP$10,将星节奏统计!LU54)</f>
        <v>0</v>
      </c>
      <c r="MS55" s="28">
        <f>求节点($AT$5:$AT$10,CQ$5:CQ$10,将星节奏统计!LV54)</f>
        <v>0</v>
      </c>
      <c r="MT55" s="28">
        <f>求节点($AT$5:$AT$10,CR$5:CR$10,将星节奏统计!LW54)</f>
        <v>0</v>
      </c>
      <c r="MU55" s="28">
        <f>求节点($AT$5:$AT$10,CS$5:CS$10,将星节奏统计!LX54)</f>
        <v>0</v>
      </c>
      <c r="MV55" s="28">
        <f>求节点($AT$17:$AT$22,AV$17:AV$22,将星节奏统计!MA54)</f>
        <v>0</v>
      </c>
      <c r="MW55" s="28">
        <f>求节点($AT$17:$AT$22,AW$17:AW$22,将星节奏统计!MB54)</f>
        <v>0</v>
      </c>
      <c r="MX55" s="28">
        <f>求节点($AT$17:$AT$22,AX$17:AX$22,将星节奏统计!MC54)</f>
        <v>0</v>
      </c>
      <c r="MY55" s="28">
        <f>求节点($AT$17:$AT$22,AY$17:AY$22,将星节奏统计!MD54)</f>
        <v>0</v>
      </c>
      <c r="MZ55" s="28">
        <f>求节点($AT$17:$AT$22,AZ$17:AZ$22,将星节奏统计!ME54)</f>
        <v>0</v>
      </c>
      <c r="NA55" s="28">
        <f>求节点($AT$17:$AT$22,BA$17:BA$22,将星节奏统计!MF54)</f>
        <v>0</v>
      </c>
      <c r="NB55" s="28">
        <f>求节点($AT$17:$AT$22,BB$17:BB$22,将星节奏统计!MG54)</f>
        <v>0</v>
      </c>
      <c r="NC55" s="28">
        <f>求节点($AT$17:$AT$22,BC$17:BC$22,将星节奏统计!MH54)</f>
        <v>0</v>
      </c>
      <c r="ND55" s="28">
        <f>求节点($AT$17:$AT$22,BD$17:BD$22,将星节奏统计!MI54)</f>
        <v>0</v>
      </c>
      <c r="NE55" s="28">
        <f>求节点($AT$17:$AT$22,BE$17:BE$22,将星节奏统计!MJ54)</f>
        <v>0</v>
      </c>
      <c r="NF55" s="28">
        <f>求节点($AT$17:$AT$22,BF$17:BF$22,将星节奏统计!MK54)</f>
        <v>0</v>
      </c>
      <c r="NG55" s="28">
        <f>求节点($AT$17:$AT$22,BG$17:BG$22,将星节奏统计!ML54)</f>
        <v>0</v>
      </c>
      <c r="NH55" s="28">
        <f>求节点($AT$17:$AT$22,BH$17:BH$22,将星节奏统计!MM54)</f>
        <v>0</v>
      </c>
      <c r="NI55" s="28">
        <f>求节点($AT$17:$AT$22,BI$17:BI$22,将星节奏统计!MN54)</f>
        <v>0</v>
      </c>
      <c r="NJ55" s="28">
        <f>求节点($AT$17:$AT$22,BJ$17:BJ$22,将星节奏统计!MO54)</f>
        <v>0</v>
      </c>
      <c r="NK55" s="28">
        <f>求节点($AT$17:$AT$22,BK$17:BK$22,将星节奏统计!MP54)</f>
        <v>0</v>
      </c>
      <c r="NL55" s="28">
        <f>求节点($AT$17:$AT$22,BL$17:BL$22,将星节奏统计!MQ54)</f>
        <v>0</v>
      </c>
      <c r="NM55" s="28">
        <f>求节点($AT$17:$AT$22,BM$17:BM$22,将星节奏统计!MR54)</f>
        <v>0</v>
      </c>
      <c r="NN55" s="28">
        <f>求节点($AT$17:$AT$22,BN$17:BN$22,将星节奏统计!MS54)</f>
        <v>0</v>
      </c>
      <c r="NO55" s="28">
        <f>求节点($AT$17:$AT$22,BO$17:BO$22,将星节奏统计!MT54)</f>
        <v>0</v>
      </c>
      <c r="NP55" s="28">
        <f>求节点($AT$5:$AT$10,AV$5:AV$10,将星节奏统计!MX54)</f>
        <v>0.1</v>
      </c>
      <c r="NQ55" s="28">
        <f>求节点($AT$5:$AT$10,AW$5:AW$10,将星节奏统计!MY54)</f>
        <v>0.1</v>
      </c>
      <c r="NR55" s="28">
        <f>求节点($AT$5:$AT$10,AX$5:AX$10,将星节奏统计!MZ54)</f>
        <v>6.0374166976644189E-2</v>
      </c>
      <c r="NS55" s="28">
        <f>求节点($AT$5:$AT$10,AY$5:AY$10,将星节奏统计!NA54)</f>
        <v>0</v>
      </c>
      <c r="NT55" s="28">
        <f>求节点($AT$5:$AT$10,AZ$5:AZ$10,将星节奏统计!NB54)</f>
        <v>0</v>
      </c>
      <c r="NU55" s="28">
        <f>求节点($AT$5:$AT$10,BA$5:BA$10,将星节奏统计!NC54)</f>
        <v>0</v>
      </c>
      <c r="NV55" s="28">
        <f>求节点($AT$5:$AT$10,BB$5:BB$10,将星节奏统计!ND54)</f>
        <v>0</v>
      </c>
      <c r="NW55" s="28">
        <f>求节点($AT$5:$AT$10,BC$5:BC$10,将星节奏统计!NE54)</f>
        <v>0</v>
      </c>
      <c r="NX55" s="28">
        <f>求节点($AT$5:$AT$10,BD$5:BD$10,将星节奏统计!NF54)</f>
        <v>0</v>
      </c>
      <c r="NY55" s="28">
        <f>求节点($AT$5:$AT$10,BE$5:BE$10,将星节奏统计!NG54)</f>
        <v>0</v>
      </c>
      <c r="NZ55" s="28">
        <f>求节点($AT$5:$AT$10,BF$5:BF$10,将星节奏统计!NH54)</f>
        <v>0</v>
      </c>
      <c r="OA55" s="28">
        <f>求节点($AT$5:$AT$10,BG$5:BG$10,将星节奏统计!NI54)</f>
        <v>0</v>
      </c>
      <c r="OB55" s="28">
        <f>求节点($AT$5:$AT$10,BH$5:BH$10,将星节奏统计!NJ54)</f>
        <v>0</v>
      </c>
      <c r="OC55" s="28">
        <f>求节点($AT$5:$AT$10,BI$5:BI$10,将星节奏统计!NK54)</f>
        <v>0</v>
      </c>
      <c r="OD55" s="28">
        <f>求节点($AT$5:$AT$10,BJ$5:BJ$10,将星节奏统计!NL54)</f>
        <v>0</v>
      </c>
      <c r="OE55" s="28">
        <f>求节点($AT$5:$AT$10,BK$5:BK$10,将星节奏统计!NM54)</f>
        <v>0</v>
      </c>
      <c r="OF55" s="28">
        <f>求节点($AT$5:$AT$10,BL$5:BL$10,将星节奏统计!NN54)</f>
        <v>0.9</v>
      </c>
      <c r="OG55" s="28">
        <f>求节点($AT$5:$AT$10,BM$5:BM$10,将星节奏统计!NO54)</f>
        <v>0.66647003977250086</v>
      </c>
      <c r="OH55" s="28">
        <f>求节点($AT$5:$AT$10,BN$5:BN$10,将星节奏统计!NP54)</f>
        <v>0.6</v>
      </c>
      <c r="OI55" s="28">
        <f>求节点($AT$5:$AT$10,BO$5:BO$10,将星节奏统计!NQ54)</f>
        <v>0</v>
      </c>
      <c r="OJ55" s="28">
        <f>求节点($AT$5:$AT$10,BP$5:BP$10,将星节奏统计!NR54)</f>
        <v>0.86641105170425115</v>
      </c>
      <c r="OK55" s="28">
        <f>求节点($AT$5:$AT$10,BQ$5:BQ$10,将星节奏统计!NS54)</f>
        <v>0.57760736780283417</v>
      </c>
      <c r="OL55" s="28">
        <f>求节点($AT$5:$AT$10,BR$5:BR$10,将星节奏统计!NT54)</f>
        <v>0.9</v>
      </c>
      <c r="OM55" s="28">
        <f>求节点($AT$5:$AT$10,BS$5:BS$10,将星节奏统计!NU54)</f>
        <v>0</v>
      </c>
      <c r="ON55" s="28">
        <f>求节点($AT$5:$AT$10,BT$5:BT$10,将星节奏统计!NV54)</f>
        <v>0.57760736780283417</v>
      </c>
      <c r="OO55" s="28">
        <f>求节点($AT$5:$AT$10,BU$5:BU$10,将星节奏统计!NW54)</f>
        <v>0.1</v>
      </c>
      <c r="OP55" s="28">
        <f>求节点($AT$5:$AT$10,BV$5:BV$10,将星节奏统计!NX54)</f>
        <v>0.6</v>
      </c>
      <c r="OQ55" s="28">
        <f>求节点($AT$5:$AT$10,BW$5:BW$10,将星节奏统计!NY54)</f>
        <v>0.10496166743367026</v>
      </c>
      <c r="OR55" s="28">
        <f>求节点($AT$5:$AT$10,BX$5:BX$10,将星节奏统计!NZ54)</f>
        <v>6.5601042146043911E-2</v>
      </c>
      <c r="OS55" s="28">
        <f>求节点($AT$5:$AT$10,BY$5:BY$10,将星节奏统计!OA54)</f>
        <v>0.10496166743367026</v>
      </c>
      <c r="OT55" s="28">
        <f>求节点($AT$5:$AT$10,BZ$5:BZ$10,将星节奏统计!OB54)</f>
        <v>6.5601042146043911E-2</v>
      </c>
      <c r="OU55" s="28">
        <f>求节点($AT$5:$AT$10,CA$5:CA$10,将星节奏统计!OC54)</f>
        <v>0.13120208429208782</v>
      </c>
      <c r="OV55" s="28">
        <f>求节点($AT$5:$AT$10,CB$5:CB$10,将星节奏统计!OD54)</f>
        <v>0.13120208429208782</v>
      </c>
      <c r="OW55" s="28">
        <f>求节点($AT$5:$AT$10,CC$5:CC$10,将星节奏统计!OE54)</f>
        <v>0.13120208429208782</v>
      </c>
      <c r="OX55" s="28">
        <f>求节点($AT$5:$AT$10,CD$5:CD$10,将星节奏统计!OF54)</f>
        <v>0.13120208429208782</v>
      </c>
      <c r="OY55" s="28">
        <f>求节点($AT$5:$AT$10,CE$5:CE$10,将星节奏统计!OG54)</f>
        <v>7.8721250575252685E-2</v>
      </c>
      <c r="OZ55" s="28">
        <f>求节点($AT$5:$AT$10,CF$5:CF$10,将星节奏统计!OH54)</f>
        <v>7.8721250575252685E-2</v>
      </c>
      <c r="PA55" s="28">
        <f>求节点($AT$5:$AT$10,CG$5:CG$10,将星节奏统计!OI54)</f>
        <v>7.8721250575252685E-2</v>
      </c>
      <c r="PB55" s="28">
        <f>求节点($AT$5:$AT$10,CH$5:CH$10,将星节奏统计!OJ54)</f>
        <v>7.8721250575252685E-2</v>
      </c>
      <c r="PC55" s="28">
        <f>求节点($AT$5:$AT$10,CI$5:CI$10,将星节奏统计!OK54)</f>
        <v>0.10496166743367026</v>
      </c>
      <c r="PD55" s="28">
        <f>求节点($AT$5:$AT$10,CJ$5:CJ$10,将星节奏统计!OL54)</f>
        <v>6.5601042146043911E-2</v>
      </c>
      <c r="PE55" s="28">
        <f>求节点($AT$5:$AT$10,CK$5:CK$10,将星节奏统计!OM54)</f>
        <v>0</v>
      </c>
      <c r="PF55" s="28">
        <f>求节点($AT$5:$AT$10,CL$5:CL$10,将星节奏统计!ON54)</f>
        <v>0</v>
      </c>
      <c r="PG55" s="28">
        <f>求节点($AT$5:$AT$10,CM$5:CM$10,将星节奏统计!OO54)</f>
        <v>0</v>
      </c>
      <c r="PH55" s="28">
        <f>求节点($AT$5:$AT$10,CN$5:CN$10,将星节奏统计!OP54)</f>
        <v>0</v>
      </c>
      <c r="PI55" s="28">
        <f>求节点($AT$5:$AT$10,CO$5:CO$10,将星节奏统计!OQ54)</f>
        <v>0</v>
      </c>
      <c r="PJ55" s="28">
        <f>求节点($AT$5:$AT$10,CP$5:CP$10,将星节奏统计!OR54)</f>
        <v>0</v>
      </c>
      <c r="PK55" s="28">
        <f>求节点($AT$5:$AT$10,CQ$5:CQ$10,将星节奏统计!OS54)</f>
        <v>0</v>
      </c>
      <c r="PL55" s="28">
        <f>求节点($AT$5:$AT$10,CR$5:CR$10,将星节奏统计!OT54)</f>
        <v>0</v>
      </c>
      <c r="PM55" s="28">
        <f>求节点($AT$5:$AT$10,CS$5:CS$10,将星节奏统计!OU54)</f>
        <v>0</v>
      </c>
      <c r="PN55" s="28">
        <f>求节点($AT$17:$AT$22,AV$17:AV$22,将星节奏统计!OX54)</f>
        <v>0</v>
      </c>
      <c r="PO55" s="28">
        <f>求节点($AT$17:$AT$22,AW$17:AW$22,将星节奏统计!OY54)</f>
        <v>0</v>
      </c>
      <c r="PP55" s="28">
        <f>求节点($AT$17:$AT$22,AX$17:AX$22,将星节奏统计!OZ54)</f>
        <v>0</v>
      </c>
      <c r="PQ55" s="28">
        <f>求节点($AT$17:$AT$22,AY$17:AY$22,将星节奏统计!PA54)</f>
        <v>1.5325281631107385E-5</v>
      </c>
      <c r="PR55" s="28">
        <f>求节点($AT$17:$AT$22,AZ$17:AZ$22,将星节奏统计!PB54)</f>
        <v>2.2987922446662812E-5</v>
      </c>
      <c r="PS55" s="28">
        <f>求节点($AT$17:$AT$22,BA$17:BA$22,将星节奏统计!PC54)</f>
        <v>2.2987922446662812E-5</v>
      </c>
      <c r="PT55" s="28">
        <f>求节点($AT$17:$AT$22,BB$17:BB$22,将星节奏统计!PD54)</f>
        <v>3.4830185525247526E-5</v>
      </c>
      <c r="PU55" s="28">
        <f>求节点($AT$17:$AT$22,BC$17:BC$22,将星节奏统计!PE54)</f>
        <v>0</v>
      </c>
      <c r="PV55" s="28">
        <f>求节点($AT$17:$AT$22,BD$17:BD$22,将星节奏统计!PF54)</f>
        <v>2.2987922446662812E-5</v>
      </c>
      <c r="PW55" s="28">
        <f>求节点($AT$17:$AT$22,BE$17:BE$22,将星节奏统计!PG54)</f>
        <v>0</v>
      </c>
      <c r="PX55" s="28">
        <f>求节点($AT$17:$AT$22,BF$17:BF$22,将星节奏统计!PH54)</f>
        <v>0</v>
      </c>
      <c r="PY55" s="28">
        <f>求节点($AT$17:$AT$22,BG$17:BG$22,将星节奏统计!PI54)</f>
        <v>0</v>
      </c>
      <c r="PZ55" s="28">
        <f>求节点($AT$17:$AT$22,BH$17:BH$22,将星节奏统计!PJ54)</f>
        <v>0</v>
      </c>
      <c r="QA55" s="28">
        <f>求节点($AT$17:$AT$22,BI$17:BI$22,将星节奏统计!PK54)</f>
        <v>0</v>
      </c>
      <c r="QB55" s="28">
        <f>求节点($AT$17:$AT$22,BJ$17:BJ$22,将星节奏统计!PL54)</f>
        <v>0</v>
      </c>
      <c r="QC55" s="28">
        <f>求节点($AT$17:$AT$22,BK$17:BK$22,将星节奏统计!PM54)</f>
        <v>0</v>
      </c>
      <c r="QD55" s="28">
        <f>求节点($AT$17:$AT$22,BL$17:BL$22,将星节奏统计!PN54)</f>
        <v>0</v>
      </c>
      <c r="QE55" s="28">
        <f>求节点($AT$17:$AT$22,BM$17:BM$22,将星节奏统计!PO54)</f>
        <v>0</v>
      </c>
      <c r="QF55" s="28">
        <f>求节点($AT$17:$AT$22,BN$17:BN$22,将星节奏统计!PP54)</f>
        <v>0</v>
      </c>
      <c r="QG55" s="28">
        <f>求节点($AT$17:$AT$22,BO$17:BO$22,将星节奏统计!PQ54)</f>
        <v>0</v>
      </c>
      <c r="QJ55" s="3">
        <v>51</v>
      </c>
      <c r="QK55" s="28">
        <f t="shared" ca="1" si="61"/>
        <v>0.46707657672416114</v>
      </c>
      <c r="QL55" s="28">
        <f t="shared" ca="1" si="61"/>
        <v>0.50913908896203652</v>
      </c>
      <c r="QM55" s="28">
        <f t="shared" ca="1" si="61"/>
        <v>0.59499944643431224</v>
      </c>
      <c r="QN55" s="28">
        <f t="shared" ca="1" si="61"/>
        <v>0.84474937986644094</v>
      </c>
      <c r="QO55" s="28">
        <f t="shared" ca="1" si="61"/>
        <v>0.96442235716127589</v>
      </c>
      <c r="QP55" s="28">
        <f t="shared" ca="1" si="62"/>
        <v>6.1109071740480914E-2</v>
      </c>
      <c r="QQ55" s="28">
        <f t="shared" ca="1" si="62"/>
        <v>7.3654985936946166E-2</v>
      </c>
      <c r="QR55" s="28">
        <f t="shared" ca="1" si="62"/>
        <v>0.10059035305223099</v>
      </c>
      <c r="QS55" s="28">
        <f t="shared" ca="1" si="62"/>
        <v>0.19728794739484462</v>
      </c>
      <c r="QT55" s="28">
        <f t="shared" ca="1" si="62"/>
        <v>0.3148850023010108</v>
      </c>
      <c r="QU55" s="28">
        <f t="shared" ca="1" si="63"/>
        <v>9.6838001624404854E-2</v>
      </c>
      <c r="QV55" s="28">
        <f t="shared" ca="1" si="63"/>
        <v>0.1</v>
      </c>
      <c r="QW55" s="28">
        <f t="shared" ca="1" si="63"/>
        <v>0.1</v>
      </c>
      <c r="QX55" s="28">
        <f t="shared" ca="1" si="63"/>
        <v>0.1</v>
      </c>
      <c r="QY55" s="28">
        <f t="shared" ca="1" si="63"/>
        <v>0.1</v>
      </c>
      <c r="QZ55" s="28">
        <f t="shared" ca="1" si="64"/>
        <v>0.29639550600155495</v>
      </c>
      <c r="RA55" s="28">
        <f t="shared" ca="1" si="64"/>
        <v>0.32907322127955729</v>
      </c>
      <c r="RB55" s="28">
        <f t="shared" ca="1" si="64"/>
        <v>0.39684747018236277</v>
      </c>
      <c r="RC55" s="28">
        <f t="shared" ca="1" si="64"/>
        <v>0.55605822656389803</v>
      </c>
      <c r="RD55" s="28">
        <f t="shared" ca="1" si="64"/>
        <v>0.66752493447666983</v>
      </c>
      <c r="RE55" s="28">
        <f t="shared" ca="1" si="65"/>
        <v>3.8193169837800571E-2</v>
      </c>
      <c r="RF55" s="28">
        <f t="shared" ca="1" si="65"/>
        <v>4.603436621059135E-2</v>
      </c>
      <c r="RG55" s="28">
        <f t="shared" ca="1" si="65"/>
        <v>6.286897065764438E-2</v>
      </c>
      <c r="RH55" s="28">
        <f t="shared" ca="1" si="65"/>
        <v>0.12330496712177791</v>
      </c>
      <c r="RI55" s="28">
        <f t="shared" ca="1" si="65"/>
        <v>0.19680312643813175</v>
      </c>
      <c r="RJ55" s="28">
        <f t="shared" ca="1" si="66"/>
        <v>3.3471791843566606E-5</v>
      </c>
      <c r="RK55" s="28">
        <f t="shared" ca="1" si="66"/>
        <v>0</v>
      </c>
      <c r="RL55" s="28">
        <f t="shared" ca="1" si="66"/>
        <v>2.9181061415170344E-5</v>
      </c>
      <c r="RM55" s="28">
        <f t="shared" ca="1" si="66"/>
        <v>0</v>
      </c>
      <c r="RN55" s="28">
        <f t="shared" ca="1" si="66"/>
        <v>2.4032828012420134E-5</v>
      </c>
      <c r="RO55" s="28">
        <f t="shared" ca="1" si="67"/>
        <v>3.2016496546022344E-5</v>
      </c>
      <c r="RP55" s="28">
        <f t="shared" ca="1" si="67"/>
        <v>0</v>
      </c>
      <c r="RQ55" s="28">
        <f t="shared" ca="1" si="67"/>
        <v>2.7912319614509934E-5</v>
      </c>
      <c r="RR55" s="28">
        <f t="shared" ca="1" si="67"/>
        <v>0</v>
      </c>
      <c r="RS55" s="28">
        <f t="shared" ca="1" si="67"/>
        <v>2.2987922446662812E-5</v>
      </c>
      <c r="RT55" s="28">
        <f t="shared" ca="1" si="68"/>
        <v>5.7400297642097198E-2</v>
      </c>
      <c r="RU55" s="28">
        <f t="shared" ca="1" si="68"/>
        <v>6.5275149820442455E-2</v>
      </c>
      <c r="RV55" s="28">
        <f t="shared" ca="1" si="68"/>
        <v>8.0493819143360734E-2</v>
      </c>
      <c r="RW55" s="28">
        <f t="shared" ca="1" si="68"/>
        <v>0.1</v>
      </c>
      <c r="RX55" s="28">
        <f t="shared" ca="1" si="68"/>
        <v>0.1</v>
      </c>
      <c r="RY55" s="28">
        <f t="shared" ca="1" si="69"/>
        <v>0.1198518028390498</v>
      </c>
      <c r="RZ55" s="28">
        <f t="shared" ca="1" si="69"/>
        <v>0.12335574534377486</v>
      </c>
      <c r="SA55" s="28">
        <f t="shared" ca="1" si="69"/>
        <v>0.12980716455898661</v>
      </c>
      <c r="SB55" s="28">
        <f t="shared" ca="1" si="69"/>
        <v>0.15008596560110532</v>
      </c>
      <c r="SC55" s="28">
        <f t="shared" ca="1" si="69"/>
        <v>0.16037416697664419</v>
      </c>
    </row>
    <row r="56" spans="12:497" x14ac:dyDescent="0.2">
      <c r="AU56" s="28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U56" s="3">
        <v>52</v>
      </c>
      <c r="CV56" s="28">
        <f>求节点($AT$5:$AT$10,AV$5:AV$10,将星节奏统计!BJ55)</f>
        <v>5.9917975038085977E-2</v>
      </c>
      <c r="CW56" s="28">
        <f>求节点($AT$5:$AT$10,AW$5:AW$10,将星节奏统计!BK55)</f>
        <v>9.8942666773411209E-2</v>
      </c>
      <c r="CX56" s="28">
        <f>求节点($AT$5:$AT$10,AX$5:AX$10,将星节奏统计!BL55)</f>
        <v>2.1187041709078556E-2</v>
      </c>
      <c r="CY56" s="28">
        <f>求节点($AT$5:$AT$10,AY$5:AY$10,将星节奏统计!BM55)</f>
        <v>0</v>
      </c>
      <c r="CZ56" s="28">
        <f>求节点($AT$5:$AT$10,AZ$5:AZ$10,将星节奏统计!BN55)</f>
        <v>0</v>
      </c>
      <c r="DA56" s="28">
        <f>求节点($AT$5:$AT$10,BA$5:BA$10,将星节奏统计!BO55)</f>
        <v>0</v>
      </c>
      <c r="DB56" s="28">
        <f>求节点($AT$5:$AT$10,BB$5:BB$10,将星节奏统计!BP55)</f>
        <v>0</v>
      </c>
      <c r="DC56" s="28">
        <f>求节点($AT$5:$AT$10,BC$5:BC$10,将星节奏统计!BQ55)</f>
        <v>0</v>
      </c>
      <c r="DD56" s="28">
        <f>求节点($AT$5:$AT$10,BD$5:BD$10,将星节奏统计!BR55)</f>
        <v>0</v>
      </c>
      <c r="DE56" s="28">
        <f>求节点($AT$5:$AT$10,BE$5:BE$10,将星节奏统计!BS55)</f>
        <v>0</v>
      </c>
      <c r="DF56" s="28">
        <f>求节点($AT$5:$AT$10,BF$5:BF$10,将星节奏统计!BT55)</f>
        <v>0</v>
      </c>
      <c r="DG56" s="28">
        <f>求节点($AT$5:$AT$10,BG$5:BG$10,将星节奏统计!BU55)</f>
        <v>0</v>
      </c>
      <c r="DH56" s="28">
        <f>求节点($AT$5:$AT$10,BH$5:BH$10,将星节奏统计!BV55)</f>
        <v>0</v>
      </c>
      <c r="DI56" s="28">
        <f>求节点($AT$5:$AT$10,BI$5:BI$10,将星节奏统计!BW55)</f>
        <v>0</v>
      </c>
      <c r="DJ56" s="28">
        <f>求节点($AT$5:$AT$10,BJ$5:BJ$10,将星节奏统计!BX55)</f>
        <v>0</v>
      </c>
      <c r="DK56" s="28">
        <f>求节点($AT$5:$AT$10,BK$5:BK$10,将星节奏统计!BY55)</f>
        <v>0</v>
      </c>
      <c r="DL56" s="28">
        <f>求节点($AT$5:$AT$10,BL$5:BL$10,将星节奏统计!BZ55)</f>
        <v>0.51275028727830974</v>
      </c>
      <c r="DM56" s="28">
        <f>求节点($AT$5:$AT$10,BM$5:BM$10,将星节奏统计!CA55)</f>
        <v>0.45998846014250394</v>
      </c>
      <c r="DN56" s="28">
        <f>求节点($AT$5:$AT$10,BN$5:BN$10,将星节奏统计!CB55)</f>
        <v>0.40379067376203825</v>
      </c>
      <c r="DO56" s="28">
        <f>求节点($AT$5:$AT$10,BO$5:BO$10,将星节奏统计!CC55)</f>
        <v>0</v>
      </c>
      <c r="DP56" s="28">
        <f>求节点($AT$5:$AT$10,BP$5:BP$10,将星节奏统计!CD55)</f>
        <v>0.31661858392709974</v>
      </c>
      <c r="DQ56" s="28">
        <f>求节点($AT$5:$AT$10,BQ$5:BQ$10,将星节奏统计!CE55)</f>
        <v>0.21107905595139986</v>
      </c>
      <c r="DR56" s="28">
        <f>求节点($AT$5:$AT$10,BR$5:BR$10,将星节奏统计!CF55)</f>
        <v>0.51810313733525426</v>
      </c>
      <c r="DS56" s="28">
        <f>求节点($AT$5:$AT$10,BS$5:BS$10,将星节奏统计!CG55)</f>
        <v>0</v>
      </c>
      <c r="DT56" s="28">
        <f>求节点($AT$5:$AT$10,BT$5:BT$10,将星节奏统计!CH55)</f>
        <v>0.21107905595139986</v>
      </c>
      <c r="DU56" s="28">
        <f>求节点($AT$5:$AT$10,BU$5:BU$10,将星节奏统计!CI55)</f>
        <v>0.1</v>
      </c>
      <c r="DV56" s="28">
        <f>求节点($AT$5:$AT$10,BV$5:BV$10,将星节奏统计!CJ55)</f>
        <v>0.33268289459625255</v>
      </c>
      <c r="DW56" s="28">
        <f>求节点($AT$5:$AT$10,BW$5:BW$10,将星节奏统计!CK55)</f>
        <v>2.1533471892111383E-2</v>
      </c>
      <c r="DX56" s="28">
        <f>求节点($AT$5:$AT$10,BX$5:BX$10,将星节奏统计!CL55)</f>
        <v>1.3458419932569618E-2</v>
      </c>
      <c r="DY56" s="28">
        <f>求节点($AT$5:$AT$10,BY$5:BY$10,将星节奏统计!CM55)</f>
        <v>2.1533471892111383E-2</v>
      </c>
      <c r="DZ56" s="28">
        <f>求节点($AT$5:$AT$10,BZ$5:BZ$10,将星节奏统计!CN55)</f>
        <v>1.3458419932569618E-2</v>
      </c>
      <c r="EA56" s="28">
        <f>求节点($AT$5:$AT$10,CA$5:CA$10,将星节奏统计!CO55)</f>
        <v>2.6916839865139236E-2</v>
      </c>
      <c r="EB56" s="28">
        <f>求节点($AT$5:$AT$10,CB$5:CB$10,将星节奏统计!CP55)</f>
        <v>2.6916839865139236E-2</v>
      </c>
      <c r="EC56" s="28">
        <f>求节点($AT$5:$AT$10,CC$5:CC$10,将星节奏统计!CQ55)</f>
        <v>2.6916839865139236E-2</v>
      </c>
      <c r="ED56" s="28">
        <f>求节点($AT$5:$AT$10,CD$5:CD$10,将星节奏统计!CR55)</f>
        <v>2.6916839865139236E-2</v>
      </c>
      <c r="EE56" s="28">
        <f>求节点($AT$5:$AT$10,CE$5:CE$10,将星节奏统计!CS55)</f>
        <v>1.6150103919083537E-2</v>
      </c>
      <c r="EF56" s="28">
        <f>求节点($AT$5:$AT$10,CF$5:CF$10,将星节奏统计!CT55)</f>
        <v>1.6150103919083537E-2</v>
      </c>
      <c r="EG56" s="28">
        <f>求节点($AT$5:$AT$10,CG$5:CG$10,将星节奏统计!CU55)</f>
        <v>1.6150103919083537E-2</v>
      </c>
      <c r="EH56" s="28">
        <f>求节点($AT$5:$AT$10,CH$5:CH$10,将星节奏统计!CV55)</f>
        <v>1.6150103919083537E-2</v>
      </c>
      <c r="EI56" s="28">
        <f>求节点($AT$5:$AT$10,CI$5:CI$10,将星节奏统计!CW55)</f>
        <v>2.1533471892111383E-2</v>
      </c>
      <c r="EJ56" s="28">
        <f>求节点($AT$5:$AT$10,CJ$5:CJ$10,将星节奏统计!CX55)</f>
        <v>1.3458419932569618E-2</v>
      </c>
      <c r="EK56" s="28">
        <f>求节点($AT$5:$AT$10,CK$5:CK$10,将星节奏统计!CY55)</f>
        <v>0</v>
      </c>
      <c r="EL56" s="28">
        <f>求节点($AT$5:$AT$10,CL$5:CL$10,将星节奏统计!CZ55)</f>
        <v>0</v>
      </c>
      <c r="EM56" s="28">
        <f>求节点($AT$5:$AT$10,CM$5:CM$10,将星节奏统计!DA55)</f>
        <v>0</v>
      </c>
      <c r="EN56" s="28">
        <f>求节点($AT$5:$AT$10,CN$5:CN$10,将星节奏统计!DB55)</f>
        <v>0</v>
      </c>
      <c r="EO56" s="28">
        <f>求节点($AT$5:$AT$10,CO$5:CO$10,将星节奏统计!DC55)</f>
        <v>0</v>
      </c>
      <c r="EP56" s="28">
        <f>求节点($AT$5:$AT$10,CP$5:CP$10,将星节奏统计!DD55)</f>
        <v>0</v>
      </c>
      <c r="EQ56" s="28">
        <f>求节点($AT$5:$AT$10,CQ$5:CQ$10,将星节奏统计!DE55)</f>
        <v>0</v>
      </c>
      <c r="ER56" s="28">
        <f>求节点($AT$5:$AT$10,CR$5:CR$10,将星节奏统计!DF55)</f>
        <v>0</v>
      </c>
      <c r="ES56" s="28">
        <f>求节点($AT$5:$AT$10,CS$5:CS$10,将星节奏统计!DG55)</f>
        <v>0</v>
      </c>
      <c r="ET56" s="28">
        <f>求节点($AT$17:$AT$22,AV$17:AV$22,将星节奏统计!DJ55)</f>
        <v>0</v>
      </c>
      <c r="EU56" s="28">
        <f>求节点($AT$17:$AT$22,AW$17:AW$22,将星节奏统计!DK55)</f>
        <v>0</v>
      </c>
      <c r="EV56" s="28">
        <f>求节点($AT$17:$AT$22,AX$17:AX$22,将星节奏统计!DL55)</f>
        <v>0</v>
      </c>
      <c r="EW56" s="28">
        <f>求节点($AT$17:$AT$22,AY$17:AY$22,将星节奏统计!DM55)</f>
        <v>2.2917502371811588E-5</v>
      </c>
      <c r="EX56" s="28">
        <f>求节点($AT$17:$AT$22,AZ$17:AZ$22,将星节奏统计!DN55)</f>
        <v>3.4376253557719116E-5</v>
      </c>
      <c r="EY56" s="28">
        <f>求节点($AT$17:$AT$22,BA$17:BA$22,将星节奏统计!DO55)</f>
        <v>3.4376253557719116E-5</v>
      </c>
      <c r="EZ56" s="28">
        <f>求节点($AT$17:$AT$22,BB$17:BB$22,将星节奏统计!DP55)</f>
        <v>5.2085232663215408E-5</v>
      </c>
      <c r="FA56" s="28">
        <f>求节点($AT$17:$AT$22,BC$17:BC$22,将星节奏统计!DQ55)</f>
        <v>0</v>
      </c>
      <c r="FB56" s="28">
        <f>求节点($AT$17:$AT$22,BD$17:BD$22,将星节奏统计!DR55)</f>
        <v>3.4376253557719116E-5</v>
      </c>
      <c r="FC56" s="28">
        <f>求节点($AT$17:$AT$22,BE$17:BE$22,将星节奏统计!DS55)</f>
        <v>0</v>
      </c>
      <c r="FD56" s="28">
        <f>求节点($AT$17:$AT$22,BF$17:BF$22,将星节奏统计!DT55)</f>
        <v>0</v>
      </c>
      <c r="FE56" s="28">
        <f>求节点($AT$17:$AT$22,BG$17:BG$22,将星节奏统计!DU55)</f>
        <v>0</v>
      </c>
      <c r="FF56" s="28">
        <f>求节点($AT$17:$AT$22,BH$17:BH$22,将星节奏统计!DV55)</f>
        <v>0</v>
      </c>
      <c r="FG56" s="28">
        <f>求节点($AT$17:$AT$22,BI$17:BI$22,将星节奏统计!DW55)</f>
        <v>0</v>
      </c>
      <c r="FH56" s="28">
        <f>求节点($AT$17:$AT$22,BJ$17:BJ$22,将星节奏统计!DX55)</f>
        <v>0</v>
      </c>
      <c r="FI56" s="28">
        <f>求节点($AT$17:$AT$22,BK$17:BK$22,将星节奏统计!DY55)</f>
        <v>0</v>
      </c>
      <c r="FJ56" s="28">
        <f>求节点($AT$17:$AT$22,BL$17:BL$22,将星节奏统计!DZ55)</f>
        <v>0</v>
      </c>
      <c r="FK56" s="28">
        <f>求节点($AT$17:$AT$22,BM$17:BM$22,将星节奏统计!EA55)</f>
        <v>0</v>
      </c>
      <c r="FL56" s="28">
        <f>求节点($AT$17:$AT$22,BN$17:BN$22,将星节奏统计!EB55)</f>
        <v>0</v>
      </c>
      <c r="FM56" s="28">
        <f>求节点($AT$17:$AT$22,BO$17:BO$22,将星节奏统计!EC55)</f>
        <v>0</v>
      </c>
      <c r="FN56" s="28">
        <f>求节点($AT$5:$AT$10,AV$5:AV$10,将星节奏统计!EG55)</f>
        <v>6.7701388806691937E-2</v>
      </c>
      <c r="FO56" s="28">
        <f>求节点($AT$5:$AT$10,AW$5:AW$10,将星节奏统计!EH55)</f>
        <v>0.1</v>
      </c>
      <c r="FP56" s="28">
        <f>求节点($AT$5:$AT$10,AX$5:AX$10,将星节奏统计!EI55)</f>
        <v>2.4340682837002324E-2</v>
      </c>
      <c r="FQ56" s="28">
        <f>求节点($AT$5:$AT$10,AY$5:AY$10,将星节奏统计!EJ55)</f>
        <v>0</v>
      </c>
      <c r="FR56" s="28">
        <f>求节点($AT$5:$AT$10,AZ$5:AZ$10,将星节奏统计!EK55)</f>
        <v>0</v>
      </c>
      <c r="FS56" s="28">
        <f>求节点($AT$5:$AT$10,BA$5:BA$10,将星节奏统计!EL55)</f>
        <v>0</v>
      </c>
      <c r="FT56" s="28">
        <f>求节点($AT$5:$AT$10,BB$5:BB$10,将星节奏统计!EM55)</f>
        <v>0</v>
      </c>
      <c r="FU56" s="28">
        <f>求节点($AT$5:$AT$10,BC$5:BC$10,将星节奏统计!EN55)</f>
        <v>0</v>
      </c>
      <c r="FV56" s="28">
        <f>求节点($AT$5:$AT$10,BD$5:BD$10,将星节奏统计!EO55)</f>
        <v>0</v>
      </c>
      <c r="FW56" s="28">
        <f>求节点($AT$5:$AT$10,BE$5:BE$10,将星节奏统计!EP55)</f>
        <v>0</v>
      </c>
      <c r="FX56" s="28">
        <f>求节点($AT$5:$AT$10,BF$5:BF$10,将星节奏统计!EQ55)</f>
        <v>0</v>
      </c>
      <c r="FY56" s="28">
        <f>求节点($AT$5:$AT$10,BG$5:BG$10,将星节奏统计!ER55)</f>
        <v>0</v>
      </c>
      <c r="FZ56" s="28">
        <f>求节点($AT$5:$AT$10,BH$5:BH$10,将星节奏统计!ES55)</f>
        <v>0</v>
      </c>
      <c r="GA56" s="28">
        <f>求节点($AT$5:$AT$10,BI$5:BI$10,将星节奏统计!ET55)</f>
        <v>0</v>
      </c>
      <c r="GB56" s="28">
        <f>求节点($AT$5:$AT$10,BJ$5:BJ$10,将星节奏统计!EU55)</f>
        <v>0</v>
      </c>
      <c r="GC56" s="28">
        <f>求节点($AT$5:$AT$10,BK$5:BK$10,将星节奏统计!EV55)</f>
        <v>0</v>
      </c>
      <c r="GD56" s="28">
        <f>求节点($AT$5:$AT$10,BL$5:BL$10,将星节奏统计!EW55)</f>
        <v>0.54038783080941</v>
      </c>
      <c r="GE56" s="28">
        <f>求节点($AT$5:$AT$10,BM$5:BM$10,将星节奏统计!EX55)</f>
        <v>0.4705846943323278</v>
      </c>
      <c r="GF56" s="28">
        <f>求节点($AT$5:$AT$10,BN$5:BN$10,将星节奏统计!EY55)</f>
        <v>0.45473410736696057</v>
      </c>
      <c r="GG56" s="28">
        <f>求节点($AT$5:$AT$10,BO$5:BO$10,将星节奏统计!EZ55)</f>
        <v>0</v>
      </c>
      <c r="GH56" s="28">
        <f>求节点($AT$5:$AT$10,BP$5:BP$10,将星节奏统计!FA55)</f>
        <v>0.36076955971803254</v>
      </c>
      <c r="GI56" s="28">
        <f>求节点($AT$5:$AT$10,BQ$5:BQ$10,将星节奏统计!FB55)</f>
        <v>0.24051303981202171</v>
      </c>
      <c r="GJ56" s="28">
        <f>求节点($AT$5:$AT$10,BR$5:BR$10,将星节奏统计!FC55)</f>
        <v>0.59035018862950772</v>
      </c>
      <c r="GK56" s="28">
        <f>求节点($AT$5:$AT$10,BS$5:BS$10,将星节奏统计!FD55)</f>
        <v>0</v>
      </c>
      <c r="GL56" s="28">
        <f>求节点($AT$5:$AT$10,BT$5:BT$10,将星节奏统计!FE55)</f>
        <v>0.24051303981202171</v>
      </c>
      <c r="GM56" s="28">
        <f>求节点($AT$5:$AT$10,BU$5:BU$10,将星节奏统计!FF55)</f>
        <v>0.1</v>
      </c>
      <c r="GN56" s="28">
        <f>求节点($AT$5:$AT$10,BV$5:BV$10,将星节奏统计!FG55)</f>
        <v>0.34502993979530155</v>
      </c>
      <c r="GO56" s="28">
        <f>求节点($AT$5:$AT$10,BW$5:BW$10,将星节奏统计!FH55)</f>
        <v>2.5922401867405173E-2</v>
      </c>
      <c r="GP56" s="28">
        <f>求节点($AT$5:$AT$10,BX$5:BX$10,将星节奏统计!FI55)</f>
        <v>1.6201501167128235E-2</v>
      </c>
      <c r="GQ56" s="28">
        <f>求节点($AT$5:$AT$10,BY$5:BY$10,将星节奏统计!FJ55)</f>
        <v>2.5922401867405173E-2</v>
      </c>
      <c r="GR56" s="28">
        <f>求节点($AT$5:$AT$10,BZ$5:BZ$10,将星节奏统计!FK55)</f>
        <v>1.6201501167128235E-2</v>
      </c>
      <c r="GS56" s="28">
        <f>求节点($AT$5:$AT$10,CA$5:CA$10,将星节奏统计!FL55)</f>
        <v>3.240300233425647E-2</v>
      </c>
      <c r="GT56" s="28">
        <f>求节点($AT$5:$AT$10,CB$5:CB$10,将星节奏统计!FM55)</f>
        <v>3.240300233425647E-2</v>
      </c>
      <c r="GU56" s="28">
        <f>求节点($AT$5:$AT$10,CC$5:CC$10,将星节奏统计!FN55)</f>
        <v>3.240300233425647E-2</v>
      </c>
      <c r="GV56" s="28">
        <f>求节点($AT$5:$AT$10,CD$5:CD$10,将星节奏统计!FO55)</f>
        <v>3.240300233425647E-2</v>
      </c>
      <c r="GW56" s="28">
        <f>求节点($AT$5:$AT$10,CE$5:CE$10,将星节奏统计!FP55)</f>
        <v>1.9441801400553883E-2</v>
      </c>
      <c r="GX56" s="28">
        <f>求节点($AT$5:$AT$10,CF$5:CF$10,将星节奏统计!FQ55)</f>
        <v>1.9441801400553883E-2</v>
      </c>
      <c r="GY56" s="28">
        <f>求节点($AT$5:$AT$10,CG$5:CG$10,将星节奏统计!FR55)</f>
        <v>1.9441801400553883E-2</v>
      </c>
      <c r="GZ56" s="28">
        <f>求节点($AT$5:$AT$10,CH$5:CH$10,将星节奏统计!FS55)</f>
        <v>1.9441801400553883E-2</v>
      </c>
      <c r="HA56" s="28">
        <f>求节点($AT$5:$AT$10,CI$5:CI$10,将星节奏统计!FT55)</f>
        <v>2.5922401867405173E-2</v>
      </c>
      <c r="HB56" s="28">
        <f>求节点($AT$5:$AT$10,CJ$5:CJ$10,将星节奏统计!FU55)</f>
        <v>1.6201501167128235E-2</v>
      </c>
      <c r="HC56" s="28">
        <f>求节点($AT$5:$AT$10,CK$5:CK$10,将星节奏统计!FV55)</f>
        <v>0</v>
      </c>
      <c r="HD56" s="28">
        <f>求节点($AT$5:$AT$10,CL$5:CL$10,将星节奏统计!FW55)</f>
        <v>0</v>
      </c>
      <c r="HE56" s="28">
        <f>求节点($AT$5:$AT$10,CM$5:CM$10,将星节奏统计!FX55)</f>
        <v>0</v>
      </c>
      <c r="HF56" s="28">
        <f>求节点($AT$5:$AT$10,CN$5:CN$10,将星节奏统计!FY55)</f>
        <v>0</v>
      </c>
      <c r="HG56" s="28">
        <f>求节点($AT$5:$AT$10,CO$5:CO$10,将星节奏统计!FZ55)</f>
        <v>0</v>
      </c>
      <c r="HH56" s="28">
        <f>求节点($AT$5:$AT$10,CP$5:CP$10,将星节奏统计!GA55)</f>
        <v>0</v>
      </c>
      <c r="HI56" s="28">
        <f>求节点($AT$5:$AT$10,CQ$5:CQ$10,将星节奏统计!GB55)</f>
        <v>0</v>
      </c>
      <c r="HJ56" s="28">
        <f>求节点($AT$5:$AT$10,CR$5:CR$10,将星节奏统计!GC55)</f>
        <v>0</v>
      </c>
      <c r="HK56" s="28">
        <f>求节点($AT$5:$AT$10,CS$5:CS$10,将星节奏统计!GD55)</f>
        <v>0</v>
      </c>
      <c r="HL56" s="28">
        <f>求节点($AT$17:$AT$22,AV$17:AV$22,将星节奏统计!GG55)</f>
        <v>0</v>
      </c>
      <c r="HM56" s="28">
        <f>求节点($AT$17:$AT$22,AW$17:AW$22,将星节奏统计!GH55)</f>
        <v>0</v>
      </c>
      <c r="HN56" s="28">
        <f>求节点($AT$17:$AT$22,AX$17:AX$22,将星节奏统计!GI55)</f>
        <v>0</v>
      </c>
      <c r="HO56" s="28">
        <f>求节点($AT$17:$AT$22,AY$17:AY$22,将星节奏统计!GJ55)</f>
        <v>0</v>
      </c>
      <c r="HP56" s="28">
        <f>求节点($AT$17:$AT$22,AZ$17:AZ$22,将星节奏统计!GK55)</f>
        <v>0</v>
      </c>
      <c r="HQ56" s="28">
        <f>求节点($AT$17:$AT$22,BA$17:BA$22,将星节奏统计!GL55)</f>
        <v>0</v>
      </c>
      <c r="HR56" s="28">
        <f>求节点($AT$17:$AT$22,BB$17:BB$22,将星节奏统计!GM55)</f>
        <v>0</v>
      </c>
      <c r="HS56" s="28">
        <f>求节点($AT$17:$AT$22,BC$17:BC$22,将星节奏统计!GN55)</f>
        <v>0</v>
      </c>
      <c r="HT56" s="28">
        <f>求节点($AT$17:$AT$22,BD$17:BD$22,将星节奏统计!GO55)</f>
        <v>0</v>
      </c>
      <c r="HU56" s="28">
        <f>求节点($AT$17:$AT$22,BE$17:BE$22,将星节奏统计!GP55)</f>
        <v>0</v>
      </c>
      <c r="HV56" s="28">
        <f>求节点($AT$17:$AT$22,BF$17:BF$22,将星节奏统计!GQ55)</f>
        <v>0</v>
      </c>
      <c r="HW56" s="28">
        <f>求节点($AT$17:$AT$22,BG$17:BG$22,将星节奏统计!GR55)</f>
        <v>0</v>
      </c>
      <c r="HX56" s="28">
        <f>求节点($AT$17:$AT$22,BH$17:BH$22,将星节奏统计!GS55)</f>
        <v>0</v>
      </c>
      <c r="HY56" s="28">
        <f>求节点($AT$17:$AT$22,BI$17:BI$22,将星节奏统计!GT55)</f>
        <v>0</v>
      </c>
      <c r="HZ56" s="28">
        <f>求节点($AT$17:$AT$22,BJ$17:BJ$22,将星节奏统计!GU55)</f>
        <v>0</v>
      </c>
      <c r="IA56" s="28">
        <f>求节点($AT$17:$AT$22,BK$17:BK$22,将星节奏统计!GV55)</f>
        <v>0</v>
      </c>
      <c r="IB56" s="28">
        <f>求节点($AT$17:$AT$22,BL$17:BL$22,将星节奏统计!GW55)</f>
        <v>0</v>
      </c>
      <c r="IC56" s="28">
        <f>求节点($AT$17:$AT$22,BM$17:BM$22,将星节奏统计!GX55)</f>
        <v>0</v>
      </c>
      <c r="ID56" s="28">
        <f>求节点($AT$17:$AT$22,BN$17:BN$22,将星节奏统计!GY55)</f>
        <v>0</v>
      </c>
      <c r="IE56" s="28">
        <f>求节点($AT$17:$AT$22,BO$17:BO$22,将星节奏统计!GZ55)</f>
        <v>0</v>
      </c>
      <c r="IF56" s="28">
        <f>求节点($AT$5:$AT$10,AV$5:AV$10,将星节奏统计!HD55)</f>
        <v>8.1872644214982845E-2</v>
      </c>
      <c r="IG56" s="28">
        <f>求节点($AT$5:$AT$10,AW$5:AW$10,将星节奏统计!HE55)</f>
        <v>0.1</v>
      </c>
      <c r="IH56" s="28">
        <f>求节点($AT$5:$AT$10,AX$5:AX$10,将星节奏统计!HF55)</f>
        <v>3.1130180044376392E-2</v>
      </c>
      <c r="II56" s="28">
        <f>求节点($AT$5:$AT$10,AY$5:AY$10,将星节奏统计!HG55)</f>
        <v>0</v>
      </c>
      <c r="IJ56" s="28">
        <f>求节点($AT$5:$AT$10,AZ$5:AZ$10,将星节奏统计!HH55)</f>
        <v>0</v>
      </c>
      <c r="IK56" s="28">
        <f>求节点($AT$5:$AT$10,BA$5:BA$10,将星节奏统计!HI55)</f>
        <v>0</v>
      </c>
      <c r="IL56" s="28">
        <f>求节点($AT$5:$AT$10,BB$5:BB$10,将星节奏统计!HJ55)</f>
        <v>0</v>
      </c>
      <c r="IM56" s="28">
        <f>求节点($AT$5:$AT$10,BC$5:BC$10,将星节奏统计!HK55)</f>
        <v>0</v>
      </c>
      <c r="IN56" s="28">
        <f>求节点($AT$5:$AT$10,BD$5:BD$10,将星节奏统计!HL55)</f>
        <v>0</v>
      </c>
      <c r="IO56" s="28">
        <f>求节点($AT$5:$AT$10,BE$5:BE$10,将星节奏统计!HM55)</f>
        <v>0</v>
      </c>
      <c r="IP56" s="28">
        <f>求节点($AT$5:$AT$10,BF$5:BF$10,将星节奏统计!HN55)</f>
        <v>0</v>
      </c>
      <c r="IQ56" s="28">
        <f>求节点($AT$5:$AT$10,BG$5:BG$10,将星节奏统计!HO55)</f>
        <v>0</v>
      </c>
      <c r="IR56" s="28">
        <f>求节点($AT$5:$AT$10,BH$5:BH$10,将星节奏统计!HP55)</f>
        <v>0</v>
      </c>
      <c r="IS56" s="28">
        <f>求节点($AT$5:$AT$10,BI$5:BI$10,将星节奏统计!HQ55)</f>
        <v>0</v>
      </c>
      <c r="IT56" s="28">
        <f>求节点($AT$5:$AT$10,BJ$5:BJ$10,将星节奏统计!HR55)</f>
        <v>0</v>
      </c>
      <c r="IU56" s="28">
        <f>求节点($AT$5:$AT$10,BK$5:BK$10,将星节奏统计!HS55)</f>
        <v>0</v>
      </c>
      <c r="IV56" s="28">
        <f>求节点($AT$5:$AT$10,BL$5:BL$10,将星节奏统计!HT55)</f>
        <v>0.59988890179735177</v>
      </c>
      <c r="IW56" s="28">
        <f>求节点($AT$5:$AT$10,BM$5:BM$10,将星节奏统计!HU55)</f>
        <v>0.49339740494910467</v>
      </c>
      <c r="IX56" s="28">
        <f>求节点($AT$5:$AT$10,BN$5:BN$10,将星节奏统计!HV55)</f>
        <v>0.55582252062126947</v>
      </c>
      <c r="IY56" s="28">
        <f>求节点($AT$5:$AT$10,BO$5:BO$10,将星节奏统计!HW55)</f>
        <v>0</v>
      </c>
      <c r="IZ56" s="28">
        <f>求节点($AT$5:$AT$10,BP$5:BP$10,将星节奏统计!HX55)</f>
        <v>0.45476388050831146</v>
      </c>
      <c r="JA56" s="28">
        <f>求节点($AT$5:$AT$10,BQ$5:BQ$10,将星节奏统计!HY55)</f>
        <v>0.30317592033887425</v>
      </c>
      <c r="JB56" s="28">
        <f>求节点($AT$5:$AT$10,BR$5:BR$10,将星节奏统计!HZ55)</f>
        <v>0.72344656701406551</v>
      </c>
      <c r="JC56" s="28">
        <f>求节点($AT$5:$AT$10,BS$5:BS$10,将星节奏统计!IA55)</f>
        <v>0</v>
      </c>
      <c r="JD56" s="28">
        <f>求节点($AT$5:$AT$10,BT$5:BT$10,将星节奏统计!IB55)</f>
        <v>0.30317592033887425</v>
      </c>
      <c r="JE56" s="28">
        <f>求节点($AT$5:$AT$10,BU$5:BU$10,将星节奏统计!IC55)</f>
        <v>0.1</v>
      </c>
      <c r="JF56" s="28">
        <f>求节点($AT$5:$AT$10,BV$5:BV$10,将星节奏统计!ID55)</f>
        <v>0.37161198432661929</v>
      </c>
      <c r="JG56" s="28">
        <f>求节点($AT$5:$AT$10,BW$5:BW$10,将星节奏统计!IE55)</f>
        <v>3.5371361530813598E-2</v>
      </c>
      <c r="JH56" s="28">
        <f>求节点($AT$5:$AT$10,BX$5:BX$10,将星节奏统计!IF55)</f>
        <v>2.2107100956758496E-2</v>
      </c>
      <c r="JI56" s="28">
        <f>求节点($AT$5:$AT$10,BY$5:BY$10,将星节奏统计!IG55)</f>
        <v>3.5371361530813598E-2</v>
      </c>
      <c r="JJ56" s="28">
        <f>求节点($AT$5:$AT$10,BZ$5:BZ$10,将星节奏统计!IH55)</f>
        <v>2.2107100956758496E-2</v>
      </c>
      <c r="JK56" s="28">
        <f>求节点($AT$5:$AT$10,CA$5:CA$10,将星节奏统计!II55)</f>
        <v>4.4214201913516993E-2</v>
      </c>
      <c r="JL56" s="28">
        <f>求节点($AT$5:$AT$10,CB$5:CB$10,将星节奏统计!IJ55)</f>
        <v>4.4214201913516993E-2</v>
      </c>
      <c r="JM56" s="28">
        <f>求节点($AT$5:$AT$10,CC$5:CC$10,将星节奏统计!IK55)</f>
        <v>4.4214201913516993E-2</v>
      </c>
      <c r="JN56" s="28">
        <f>求节点($AT$5:$AT$10,CD$5:CD$10,将星节奏统计!IL55)</f>
        <v>4.4214201913516993E-2</v>
      </c>
      <c r="JO56" s="28">
        <f>求节点($AT$5:$AT$10,CE$5:CE$10,将星节奏统计!IM55)</f>
        <v>2.6528521148110197E-2</v>
      </c>
      <c r="JP56" s="28">
        <f>求节点($AT$5:$AT$10,CF$5:CF$10,将星节奏统计!IN55)</f>
        <v>2.6528521148110197E-2</v>
      </c>
      <c r="JQ56" s="28">
        <f>求节点($AT$5:$AT$10,CG$5:CG$10,将星节奏统计!IO55)</f>
        <v>2.6528521148110197E-2</v>
      </c>
      <c r="JR56" s="28">
        <f>求节点($AT$5:$AT$10,CH$5:CH$10,将星节奏统计!IP55)</f>
        <v>2.6528521148110197E-2</v>
      </c>
      <c r="JS56" s="28">
        <f>求节点($AT$5:$AT$10,CI$5:CI$10,将星节奏统计!IQ55)</f>
        <v>3.5371361530813598E-2</v>
      </c>
      <c r="JT56" s="28">
        <f>求节点($AT$5:$AT$10,CJ$5:CJ$10,将星节奏统计!IR55)</f>
        <v>2.2107100956758496E-2</v>
      </c>
      <c r="JU56" s="28">
        <f>求节点($AT$5:$AT$10,CK$5:CK$10,将星节奏统计!IS55)</f>
        <v>0</v>
      </c>
      <c r="JV56" s="28">
        <f>求节点($AT$5:$AT$10,CL$5:CL$10,将星节奏统计!IT55)</f>
        <v>0</v>
      </c>
      <c r="JW56" s="28">
        <f>求节点($AT$5:$AT$10,CM$5:CM$10,将星节奏统计!IU55)</f>
        <v>0</v>
      </c>
      <c r="JX56" s="28">
        <f>求节点($AT$5:$AT$10,CN$5:CN$10,将星节奏统计!IV55)</f>
        <v>0</v>
      </c>
      <c r="JY56" s="28">
        <f>求节点($AT$5:$AT$10,CO$5:CO$10,将星节奏统计!IW55)</f>
        <v>0</v>
      </c>
      <c r="JZ56" s="28">
        <f>求节点($AT$5:$AT$10,CP$5:CP$10,将星节奏统计!IX55)</f>
        <v>0</v>
      </c>
      <c r="KA56" s="28">
        <f>求节点($AT$5:$AT$10,CQ$5:CQ$10,将星节奏统计!IY55)</f>
        <v>0</v>
      </c>
      <c r="KB56" s="28">
        <f>求节点($AT$5:$AT$10,CR$5:CR$10,将星节奏统计!IZ55)</f>
        <v>0</v>
      </c>
      <c r="KC56" s="28">
        <f>求节点($AT$5:$AT$10,CS$5:CS$10,将星节奏统计!JA55)</f>
        <v>0</v>
      </c>
      <c r="KD56" s="28">
        <f>求节点($AT$17:$AT$22,AV$17:AV$22,将星节奏统计!JD55)</f>
        <v>0</v>
      </c>
      <c r="KE56" s="28">
        <f>求节点($AT$17:$AT$22,AW$17:AW$22,将星节奏统计!JE55)</f>
        <v>0</v>
      </c>
      <c r="KF56" s="28">
        <f>求节点($AT$17:$AT$22,AX$17:AX$22,将星节奏统计!JF55)</f>
        <v>0</v>
      </c>
      <c r="KG56" s="28">
        <f>求节点($AT$17:$AT$22,AY$17:AY$22,将星节奏统计!JG55)</f>
        <v>1.994054780813867E-5</v>
      </c>
      <c r="KH56" s="28">
        <f>求节点($AT$17:$AT$22,AZ$17:AZ$22,将星节奏统计!JH55)</f>
        <v>2.9910821712216679E-5</v>
      </c>
      <c r="KI56" s="28">
        <f>求节点($AT$17:$AT$22,BA$17:BA$22,将星节奏统计!JI55)</f>
        <v>2.9910821712216679E-5</v>
      </c>
      <c r="KJ56" s="28">
        <f>求节点($AT$17:$AT$22,BB$17:BB$22,将星节奏统计!JJ55)</f>
        <v>4.5319426836689519E-5</v>
      </c>
      <c r="KK56" s="28">
        <f>求节点($AT$17:$AT$22,BC$17:BC$22,将星节奏统计!JK55)</f>
        <v>0</v>
      </c>
      <c r="KL56" s="28">
        <f>求节点($AT$17:$AT$22,BD$17:BD$22,将星节奏统计!JL55)</f>
        <v>2.9910821712216679E-5</v>
      </c>
      <c r="KM56" s="28">
        <f>求节点($AT$17:$AT$22,BE$17:BE$22,将星节奏统计!JM55)</f>
        <v>0</v>
      </c>
      <c r="KN56" s="28">
        <f>求节点($AT$17:$AT$22,BF$17:BF$22,将星节奏统计!JN55)</f>
        <v>0</v>
      </c>
      <c r="KO56" s="28">
        <f>求节点($AT$17:$AT$22,BG$17:BG$22,将星节奏统计!JO55)</f>
        <v>0</v>
      </c>
      <c r="KP56" s="28">
        <f>求节点($AT$17:$AT$22,BH$17:BH$22,将星节奏统计!JP55)</f>
        <v>0</v>
      </c>
      <c r="KQ56" s="28">
        <f>求节点($AT$17:$AT$22,BI$17:BI$22,将星节奏统计!JQ55)</f>
        <v>0</v>
      </c>
      <c r="KR56" s="28">
        <f>求节点($AT$17:$AT$22,BJ$17:BJ$22,将星节奏统计!JR55)</f>
        <v>0</v>
      </c>
      <c r="KS56" s="28">
        <f>求节点($AT$17:$AT$22,BK$17:BK$22,将星节奏统计!JS55)</f>
        <v>0</v>
      </c>
      <c r="KT56" s="28">
        <f>求节点($AT$17:$AT$22,BL$17:BL$22,将星节奏统计!JT55)</f>
        <v>0</v>
      </c>
      <c r="KU56" s="28">
        <f>求节点($AT$17:$AT$22,BM$17:BM$22,将星节奏统计!JU55)</f>
        <v>0</v>
      </c>
      <c r="KV56" s="28">
        <f>求节点($AT$17:$AT$22,BN$17:BN$22,将星节奏统计!JV55)</f>
        <v>0</v>
      </c>
      <c r="KW56" s="28">
        <f>求节点($AT$17:$AT$22,BO$17:BO$22,将星节奏统计!JW55)</f>
        <v>0</v>
      </c>
      <c r="KX56" s="28">
        <f>求节点($AT$5:$AT$10,AV$5:AV$10,将星节奏统计!KA55)</f>
        <v>0.1</v>
      </c>
      <c r="KY56" s="28">
        <f>求节点($AT$5:$AT$10,AW$5:AW$10,将星节奏统计!KB55)</f>
        <v>0.1</v>
      </c>
      <c r="KZ56" s="28">
        <f>求节点($AT$5:$AT$10,AX$5:AX$10,将星节奏统计!KC55)</f>
        <v>5.2016936171092841E-2</v>
      </c>
      <c r="LA56" s="28">
        <f>求节点($AT$5:$AT$10,AY$5:AY$10,将星节奏统计!KD55)</f>
        <v>0</v>
      </c>
      <c r="LB56" s="28">
        <f>求节点($AT$5:$AT$10,AZ$5:AZ$10,将星节奏统计!KE55)</f>
        <v>0</v>
      </c>
      <c r="LC56" s="28">
        <f>求节点($AT$5:$AT$10,BA$5:BA$10,将星节奏统计!KF55)</f>
        <v>0</v>
      </c>
      <c r="LD56" s="28">
        <f>求节点($AT$5:$AT$10,BB$5:BB$10,将星节奏统计!KG55)</f>
        <v>0</v>
      </c>
      <c r="LE56" s="28">
        <f>求节点($AT$5:$AT$10,BC$5:BC$10,将星节奏统计!KH55)</f>
        <v>0</v>
      </c>
      <c r="LF56" s="28">
        <f>求节点($AT$5:$AT$10,BD$5:BD$10,将星节奏统计!KI55)</f>
        <v>0</v>
      </c>
      <c r="LG56" s="28">
        <f>求节点($AT$5:$AT$10,BE$5:BE$10,将星节奏统计!KJ55)</f>
        <v>0</v>
      </c>
      <c r="LH56" s="28">
        <f>求节点($AT$5:$AT$10,BF$5:BF$10,将星节奏统计!KK55)</f>
        <v>0</v>
      </c>
      <c r="LI56" s="28">
        <f>求节点($AT$5:$AT$10,BG$5:BG$10,将星节奏统计!KL55)</f>
        <v>0</v>
      </c>
      <c r="LJ56" s="28">
        <f>求节点($AT$5:$AT$10,BH$5:BH$10,将星节奏统计!KM55)</f>
        <v>0</v>
      </c>
      <c r="LK56" s="28">
        <f>求节点($AT$5:$AT$10,BI$5:BI$10,将星节奏统计!KN55)</f>
        <v>0</v>
      </c>
      <c r="LL56" s="28">
        <f>求节点($AT$5:$AT$10,BJ$5:BJ$10,将星节奏统计!KO55)</f>
        <v>0</v>
      </c>
      <c r="LM56" s="28">
        <f>求节点($AT$5:$AT$10,BK$5:BK$10,将星节奏统计!KP55)</f>
        <v>0</v>
      </c>
      <c r="LN56" s="28">
        <f>求节点($AT$5:$AT$10,BL$5:BL$10,将星节奏统计!KQ55)</f>
        <v>0.9</v>
      </c>
      <c r="LO56" s="28">
        <f>求节点($AT$5:$AT$10,BM$5:BM$10,将星节奏统计!KR55)</f>
        <v>0.57511316425912107</v>
      </c>
      <c r="LP56" s="28">
        <f>求节点($AT$5:$AT$10,BN$5:BN$10,将星节奏统计!KS55)</f>
        <v>0.6</v>
      </c>
      <c r="LQ56" s="28">
        <f>求节点($AT$5:$AT$10,BO$5:BO$10,将星节奏统计!KT55)</f>
        <v>0</v>
      </c>
      <c r="LR56" s="28">
        <f>求节点($AT$5:$AT$10,BP$5:BP$10,将星节奏统计!KU55)</f>
        <v>0.71282643536284929</v>
      </c>
      <c r="LS56" s="28">
        <f>求节点($AT$5:$AT$10,BQ$5:BQ$10,将星节奏统计!KV55)</f>
        <v>0.47521762357523284</v>
      </c>
      <c r="LT56" s="28">
        <f>求节点($AT$5:$AT$10,BR$5:BR$10,将星节奏统计!KW55)</f>
        <v>0.9</v>
      </c>
      <c r="LU56" s="28">
        <f>求节点($AT$5:$AT$10,BS$5:BS$10,将星节奏统计!KX55)</f>
        <v>0</v>
      </c>
      <c r="LV56" s="28">
        <f>求节点($AT$5:$AT$10,BT$5:BT$10,将星节奏统计!KY55)</f>
        <v>0.47521762357523284</v>
      </c>
      <c r="LW56" s="28">
        <f>求节点($AT$5:$AT$10,BU$5:BU$10,将星节奏统计!KZ55)</f>
        <v>0.1</v>
      </c>
      <c r="LX56" s="28">
        <f>求节点($AT$5:$AT$10,BV$5:BV$10,将星节奏统计!LA55)</f>
        <v>0.52480692761733927</v>
      </c>
      <c r="LY56" s="28">
        <f>求节点($AT$5:$AT$10,BW$5:BW$10,将星节奏统计!LB55)</f>
        <v>6.9217795939940679E-2</v>
      </c>
      <c r="LZ56" s="28">
        <f>求节点($AT$5:$AT$10,BX$5:BX$10,将星节奏统计!LC55)</f>
        <v>4.3261122462462921E-2</v>
      </c>
      <c r="MA56" s="28">
        <f>求节点($AT$5:$AT$10,BY$5:BY$10,将星节奏统计!LD55)</f>
        <v>6.9217795939940679E-2</v>
      </c>
      <c r="MB56" s="28">
        <f>求节点($AT$5:$AT$10,BZ$5:BZ$10,将星节奏统计!LE55)</f>
        <v>4.3261122462462921E-2</v>
      </c>
      <c r="MC56" s="28">
        <f>求节点($AT$5:$AT$10,CA$5:CA$10,将星节奏统计!LF55)</f>
        <v>8.6522244924925842E-2</v>
      </c>
      <c r="MD56" s="28">
        <f>求节点($AT$5:$AT$10,CB$5:CB$10,将星节奏统计!LG55)</f>
        <v>8.6522244924925842E-2</v>
      </c>
      <c r="ME56" s="28">
        <f>求节点($AT$5:$AT$10,CC$5:CC$10,将星节奏统计!LH55)</f>
        <v>8.6522244924925842E-2</v>
      </c>
      <c r="MF56" s="28">
        <f>求节点($AT$5:$AT$10,CD$5:CD$10,将星节奏统计!LI55)</f>
        <v>8.6522244924925842E-2</v>
      </c>
      <c r="MG56" s="28">
        <f>求节点($AT$5:$AT$10,CE$5:CE$10,将星节奏统计!LJ55)</f>
        <v>5.1913346954955503E-2</v>
      </c>
      <c r="MH56" s="28">
        <f>求节点($AT$5:$AT$10,CF$5:CF$10,将星节奏统计!LK55)</f>
        <v>5.1913346954955503E-2</v>
      </c>
      <c r="MI56" s="28">
        <f>求节点($AT$5:$AT$10,CG$5:CG$10,将星节奏统计!LL55)</f>
        <v>5.1913346954955503E-2</v>
      </c>
      <c r="MJ56" s="28">
        <f>求节点($AT$5:$AT$10,CH$5:CH$10,将星节奏统计!LM55)</f>
        <v>5.1913346954955503E-2</v>
      </c>
      <c r="MK56" s="28">
        <f>求节点($AT$5:$AT$10,CI$5:CI$10,将星节奏统计!LN55)</f>
        <v>6.9217795939940679E-2</v>
      </c>
      <c r="ML56" s="28">
        <f>求节点($AT$5:$AT$10,CJ$5:CJ$10,将星节奏统计!LO55)</f>
        <v>4.3261122462462921E-2</v>
      </c>
      <c r="MM56" s="28">
        <f>求节点($AT$5:$AT$10,CK$5:CK$10,将星节奏统计!LP55)</f>
        <v>0</v>
      </c>
      <c r="MN56" s="28">
        <f>求节点($AT$5:$AT$10,CL$5:CL$10,将星节奏统计!LQ55)</f>
        <v>0</v>
      </c>
      <c r="MO56" s="28">
        <f>求节点($AT$5:$AT$10,CM$5:CM$10,将星节奏统计!LR55)</f>
        <v>0</v>
      </c>
      <c r="MP56" s="28">
        <f>求节点($AT$5:$AT$10,CN$5:CN$10,将星节奏统计!LS55)</f>
        <v>0</v>
      </c>
      <c r="MQ56" s="28">
        <f>求节点($AT$5:$AT$10,CO$5:CO$10,将星节奏统计!LT55)</f>
        <v>0</v>
      </c>
      <c r="MR56" s="28">
        <f>求节点($AT$5:$AT$10,CP$5:CP$10,将星节奏统计!LU55)</f>
        <v>0</v>
      </c>
      <c r="MS56" s="28">
        <f>求节点($AT$5:$AT$10,CQ$5:CQ$10,将星节奏统计!LV55)</f>
        <v>0</v>
      </c>
      <c r="MT56" s="28">
        <f>求节点($AT$5:$AT$10,CR$5:CR$10,将星节奏统计!LW55)</f>
        <v>0</v>
      </c>
      <c r="MU56" s="28">
        <f>求节点($AT$5:$AT$10,CS$5:CS$10,将星节奏统计!LX55)</f>
        <v>0</v>
      </c>
      <c r="MV56" s="28">
        <f>求节点($AT$17:$AT$22,AV$17:AV$22,将星节奏统计!MA55)</f>
        <v>0</v>
      </c>
      <c r="MW56" s="28">
        <f>求节点($AT$17:$AT$22,AW$17:AW$22,将星节奏统计!MB55)</f>
        <v>0</v>
      </c>
      <c r="MX56" s="28">
        <f>求节点($AT$17:$AT$22,AX$17:AX$22,将星节奏统计!MC55)</f>
        <v>0</v>
      </c>
      <c r="MY56" s="28">
        <f>求节点($AT$17:$AT$22,AY$17:AY$22,将星节奏统计!MD55)</f>
        <v>0</v>
      </c>
      <c r="MZ56" s="28">
        <f>求节点($AT$17:$AT$22,AZ$17:AZ$22,将星节奏统计!ME55)</f>
        <v>0</v>
      </c>
      <c r="NA56" s="28">
        <f>求节点($AT$17:$AT$22,BA$17:BA$22,将星节奏统计!MF55)</f>
        <v>0</v>
      </c>
      <c r="NB56" s="28">
        <f>求节点($AT$17:$AT$22,BB$17:BB$22,将星节奏统计!MG55)</f>
        <v>0</v>
      </c>
      <c r="NC56" s="28">
        <f>求节点($AT$17:$AT$22,BC$17:BC$22,将星节奏统计!MH55)</f>
        <v>0</v>
      </c>
      <c r="ND56" s="28">
        <f>求节点($AT$17:$AT$22,BD$17:BD$22,将星节奏统计!MI55)</f>
        <v>0</v>
      </c>
      <c r="NE56" s="28">
        <f>求节点($AT$17:$AT$22,BE$17:BE$22,将星节奏统计!MJ55)</f>
        <v>0</v>
      </c>
      <c r="NF56" s="28">
        <f>求节点($AT$17:$AT$22,BF$17:BF$22,将星节奏统计!MK55)</f>
        <v>0</v>
      </c>
      <c r="NG56" s="28">
        <f>求节点($AT$17:$AT$22,BG$17:BG$22,将星节奏统计!ML55)</f>
        <v>0</v>
      </c>
      <c r="NH56" s="28">
        <f>求节点($AT$17:$AT$22,BH$17:BH$22,将星节奏统计!MM55)</f>
        <v>0</v>
      </c>
      <c r="NI56" s="28">
        <f>求节点($AT$17:$AT$22,BI$17:BI$22,将星节奏统计!MN55)</f>
        <v>0</v>
      </c>
      <c r="NJ56" s="28">
        <f>求节点($AT$17:$AT$22,BJ$17:BJ$22,将星节奏统计!MO55)</f>
        <v>0</v>
      </c>
      <c r="NK56" s="28">
        <f>求节点($AT$17:$AT$22,BK$17:BK$22,将星节奏统计!MP55)</f>
        <v>0</v>
      </c>
      <c r="NL56" s="28">
        <f>求节点($AT$17:$AT$22,BL$17:BL$22,将星节奏统计!MQ55)</f>
        <v>0</v>
      </c>
      <c r="NM56" s="28">
        <f>求节点($AT$17:$AT$22,BM$17:BM$22,将星节奏统计!MR55)</f>
        <v>0</v>
      </c>
      <c r="NN56" s="28">
        <f>求节点($AT$17:$AT$22,BN$17:BN$22,将星节奏统计!MS55)</f>
        <v>0</v>
      </c>
      <c r="NO56" s="28">
        <f>求节点($AT$17:$AT$22,BO$17:BO$22,将星节奏统计!MT55)</f>
        <v>0</v>
      </c>
      <c r="NP56" s="28">
        <f>求节点($AT$5:$AT$10,AV$5:AV$10,将星节奏统计!MX55)</f>
        <v>0.1</v>
      </c>
      <c r="NQ56" s="28">
        <f>求节点($AT$5:$AT$10,AW$5:AW$10,将星节奏统计!MY55)</f>
        <v>0.1</v>
      </c>
      <c r="NR56" s="28">
        <f>求节点($AT$5:$AT$10,AX$5:AX$10,将星节奏统计!MZ55)</f>
        <v>6.0554165576509909E-2</v>
      </c>
      <c r="NS56" s="28">
        <f>求节点($AT$5:$AT$10,AY$5:AY$10,将星节奏统计!NA55)</f>
        <v>0</v>
      </c>
      <c r="NT56" s="28">
        <f>求节点($AT$5:$AT$10,AZ$5:AZ$10,将星节奏统计!NB55)</f>
        <v>0</v>
      </c>
      <c r="NU56" s="28">
        <f>求节点($AT$5:$AT$10,BA$5:BA$10,将星节奏统计!NC55)</f>
        <v>0</v>
      </c>
      <c r="NV56" s="28">
        <f>求节点($AT$5:$AT$10,BB$5:BB$10,将星节奏统计!ND55)</f>
        <v>0</v>
      </c>
      <c r="NW56" s="28">
        <f>求节点($AT$5:$AT$10,BC$5:BC$10,将星节奏统计!NE55)</f>
        <v>0</v>
      </c>
      <c r="NX56" s="28">
        <f>求节点($AT$5:$AT$10,BD$5:BD$10,将星节奏统计!NF55)</f>
        <v>0</v>
      </c>
      <c r="NY56" s="28">
        <f>求节点($AT$5:$AT$10,BE$5:BE$10,将星节奏统计!NG55)</f>
        <v>0</v>
      </c>
      <c r="NZ56" s="28">
        <f>求节点($AT$5:$AT$10,BF$5:BF$10,将星节奏统计!NH55)</f>
        <v>0</v>
      </c>
      <c r="OA56" s="28">
        <f>求节点($AT$5:$AT$10,BG$5:BG$10,将星节奏统计!NI55)</f>
        <v>0</v>
      </c>
      <c r="OB56" s="28">
        <f>求节点($AT$5:$AT$10,BH$5:BH$10,将星节奏统计!NJ55)</f>
        <v>0</v>
      </c>
      <c r="OC56" s="28">
        <f>求节点($AT$5:$AT$10,BI$5:BI$10,将星节奏统计!NK55)</f>
        <v>0</v>
      </c>
      <c r="OD56" s="28">
        <f>求节点($AT$5:$AT$10,BJ$5:BJ$10,将星节奏统计!NL55)</f>
        <v>0</v>
      </c>
      <c r="OE56" s="28">
        <f>求节点($AT$5:$AT$10,BK$5:BK$10,将星节奏统计!NM55)</f>
        <v>0</v>
      </c>
      <c r="OF56" s="28">
        <f>求节点($AT$5:$AT$10,BL$5:BL$10,将星节奏统计!NN55)</f>
        <v>0.9</v>
      </c>
      <c r="OG56" s="28">
        <f>求节点($AT$5:$AT$10,BM$5:BM$10,将星节奏统计!NO55)</f>
        <v>0.6895652447398869</v>
      </c>
      <c r="OH56" s="28">
        <f>求节点($AT$5:$AT$10,BN$5:BN$10,将星节奏统计!NP55)</f>
        <v>0.6</v>
      </c>
      <c r="OI56" s="28">
        <f>求节点($AT$5:$AT$10,BO$5:BO$10,将星节奏统计!NQ55)</f>
        <v>0</v>
      </c>
      <c r="OJ56" s="28">
        <f>求节点($AT$5:$AT$10,BP$5:BP$10,将星节奏统计!NR55)</f>
        <v>0.89643481816185311</v>
      </c>
      <c r="OK56" s="28">
        <f>求节点($AT$5:$AT$10,BQ$5:BQ$10,将星节奏统计!NS55)</f>
        <v>0.59762321210790204</v>
      </c>
      <c r="OL56" s="28">
        <f>求节点($AT$5:$AT$10,BR$5:BR$10,将星节奏统计!NT55)</f>
        <v>0.9</v>
      </c>
      <c r="OM56" s="28">
        <f>求节点($AT$5:$AT$10,BS$5:BS$10,将星节奏统计!NU55)</f>
        <v>0</v>
      </c>
      <c r="ON56" s="28">
        <f>求节点($AT$5:$AT$10,BT$5:BT$10,将星节奏统计!NV55)</f>
        <v>0.59762321210790204</v>
      </c>
      <c r="OO56" s="28">
        <f>求节点($AT$5:$AT$10,BU$5:BU$10,将星节奏统计!NW55)</f>
        <v>0.1</v>
      </c>
      <c r="OP56" s="28">
        <f>求节点($AT$5:$AT$10,BV$5:BV$10,将星节奏统计!NX55)</f>
        <v>0.6</v>
      </c>
      <c r="OQ56" s="28">
        <f>求节点($AT$5:$AT$10,BW$5:BW$10,将星节奏统计!NY55)</f>
        <v>0.11393175019770216</v>
      </c>
      <c r="OR56" s="28">
        <f>求节点($AT$5:$AT$10,BX$5:BX$10,将星节奏统计!NZ55)</f>
        <v>7.1207343873563853E-2</v>
      </c>
      <c r="OS56" s="28">
        <f>求节点($AT$5:$AT$10,BY$5:BY$10,将星节奏统计!OA55)</f>
        <v>0.11393175019770216</v>
      </c>
      <c r="OT56" s="28">
        <f>求节点($AT$5:$AT$10,BZ$5:BZ$10,将星节奏统计!OB55)</f>
        <v>7.1207343873563853E-2</v>
      </c>
      <c r="OU56" s="28">
        <f>求节点($AT$5:$AT$10,CA$5:CA$10,将星节奏统计!OC55)</f>
        <v>0.14241468774712771</v>
      </c>
      <c r="OV56" s="28">
        <f>求节点($AT$5:$AT$10,CB$5:CB$10,将星节奏统计!OD55)</f>
        <v>0.14241468774712771</v>
      </c>
      <c r="OW56" s="28">
        <f>求节点($AT$5:$AT$10,CC$5:CC$10,将星节奏统计!OE55)</f>
        <v>0.14241468774712771</v>
      </c>
      <c r="OX56" s="28">
        <f>求节点($AT$5:$AT$10,CD$5:CD$10,将星节奏统计!OF55)</f>
        <v>0.14241468774712771</v>
      </c>
      <c r="OY56" s="28">
        <f>求节点($AT$5:$AT$10,CE$5:CE$10,将星节奏统计!OG55)</f>
        <v>8.5448812648276612E-2</v>
      </c>
      <c r="OZ56" s="28">
        <f>求节点($AT$5:$AT$10,CF$5:CF$10,将星节奏统计!OH55)</f>
        <v>8.5448812648276612E-2</v>
      </c>
      <c r="PA56" s="28">
        <f>求节点($AT$5:$AT$10,CG$5:CG$10,将星节奏统计!OI55)</f>
        <v>8.5448812648276612E-2</v>
      </c>
      <c r="PB56" s="28">
        <f>求节点($AT$5:$AT$10,CH$5:CH$10,将星节奏统计!OJ55)</f>
        <v>8.5448812648276612E-2</v>
      </c>
      <c r="PC56" s="28">
        <f>求节点($AT$5:$AT$10,CI$5:CI$10,将星节奏统计!OK55)</f>
        <v>0.11393175019770216</v>
      </c>
      <c r="PD56" s="28">
        <f>求节点($AT$5:$AT$10,CJ$5:CJ$10,将星节奏统计!OL55)</f>
        <v>7.1207343873563853E-2</v>
      </c>
      <c r="PE56" s="28">
        <f>求节点($AT$5:$AT$10,CK$5:CK$10,将星节奏统计!OM55)</f>
        <v>0</v>
      </c>
      <c r="PF56" s="28">
        <f>求节点($AT$5:$AT$10,CL$5:CL$10,将星节奏统计!ON55)</f>
        <v>0</v>
      </c>
      <c r="PG56" s="28">
        <f>求节点($AT$5:$AT$10,CM$5:CM$10,将星节奏统计!OO55)</f>
        <v>0</v>
      </c>
      <c r="PH56" s="28">
        <f>求节点($AT$5:$AT$10,CN$5:CN$10,将星节奏统计!OP55)</f>
        <v>0</v>
      </c>
      <c r="PI56" s="28">
        <f>求节点($AT$5:$AT$10,CO$5:CO$10,将星节奏统计!OQ55)</f>
        <v>0</v>
      </c>
      <c r="PJ56" s="28">
        <f>求节点($AT$5:$AT$10,CP$5:CP$10,将星节奏统计!OR55)</f>
        <v>0</v>
      </c>
      <c r="PK56" s="28">
        <f>求节点($AT$5:$AT$10,CQ$5:CQ$10,将星节奏统计!OS55)</f>
        <v>0</v>
      </c>
      <c r="PL56" s="28">
        <f>求节点($AT$5:$AT$10,CR$5:CR$10,将星节奏统计!OT55)</f>
        <v>0</v>
      </c>
      <c r="PM56" s="28">
        <f>求节点($AT$5:$AT$10,CS$5:CS$10,将星节奏统计!OU55)</f>
        <v>0</v>
      </c>
      <c r="PN56" s="28">
        <f>求节点($AT$17:$AT$22,AV$17:AV$22,将星节奏统计!OX55)</f>
        <v>0</v>
      </c>
      <c r="PO56" s="28">
        <f>求节点($AT$17:$AT$22,AW$17:AW$22,将星节奏统计!OY55)</f>
        <v>0</v>
      </c>
      <c r="PP56" s="28">
        <f>求节点($AT$17:$AT$22,AX$17:AX$22,将星节奏统计!OZ55)</f>
        <v>0</v>
      </c>
      <c r="PQ56" s="28">
        <f>求节点($AT$17:$AT$22,AY$17:AY$22,将星节奏统计!PA55)</f>
        <v>1.6429200687104184E-5</v>
      </c>
      <c r="PR56" s="28">
        <f>求节点($AT$17:$AT$22,AZ$17:AZ$22,将星节奏统计!PB55)</f>
        <v>2.4643801030652807E-5</v>
      </c>
      <c r="PS56" s="28">
        <f>求节点($AT$17:$AT$22,BA$17:BA$22,将星节奏统计!PC55)</f>
        <v>2.4643801030652807E-5</v>
      </c>
      <c r="PT56" s="28">
        <f>求节点($AT$17:$AT$22,BB$17:BB$22,将星节奏统计!PD55)</f>
        <v>3.7339092470684704E-5</v>
      </c>
      <c r="PU56" s="28">
        <f>求节点($AT$17:$AT$22,BC$17:BC$22,将星节奏统计!PE55)</f>
        <v>0</v>
      </c>
      <c r="PV56" s="28">
        <f>求节点($AT$17:$AT$22,BD$17:BD$22,将星节奏统计!PF55)</f>
        <v>2.4643801030652807E-5</v>
      </c>
      <c r="PW56" s="28">
        <f>求节点($AT$17:$AT$22,BE$17:BE$22,将星节奏统计!PG55)</f>
        <v>0</v>
      </c>
      <c r="PX56" s="28">
        <f>求节点($AT$17:$AT$22,BF$17:BF$22,将星节奏统计!PH55)</f>
        <v>0</v>
      </c>
      <c r="PY56" s="28">
        <f>求节点($AT$17:$AT$22,BG$17:BG$22,将星节奏统计!PI55)</f>
        <v>0</v>
      </c>
      <c r="PZ56" s="28">
        <f>求节点($AT$17:$AT$22,BH$17:BH$22,将星节奏统计!PJ55)</f>
        <v>0</v>
      </c>
      <c r="QA56" s="28">
        <f>求节点($AT$17:$AT$22,BI$17:BI$22,将星节奏统计!PK55)</f>
        <v>0</v>
      </c>
      <c r="QB56" s="28">
        <f>求节点($AT$17:$AT$22,BJ$17:BJ$22,将星节奏统计!PL55)</f>
        <v>0</v>
      </c>
      <c r="QC56" s="28">
        <f>求节点($AT$17:$AT$22,BK$17:BK$22,将星节奏统计!PM55)</f>
        <v>0</v>
      </c>
      <c r="QD56" s="28">
        <f>求节点($AT$17:$AT$22,BL$17:BL$22,将星节奏统计!PN55)</f>
        <v>0</v>
      </c>
      <c r="QE56" s="28">
        <f>求节点($AT$17:$AT$22,BM$17:BM$22,将星节奏统计!PO55)</f>
        <v>0</v>
      </c>
      <c r="QF56" s="28">
        <f>求节点($AT$17:$AT$22,BN$17:BN$22,将星节奏统计!PP55)</f>
        <v>0</v>
      </c>
      <c r="QG56" s="28">
        <f>求节点($AT$17:$AT$22,BO$17:BO$22,将星节奏统计!PQ55)</f>
        <v>0</v>
      </c>
      <c r="QJ56" s="3">
        <v>52</v>
      </c>
      <c r="QK56" s="28">
        <f t="shared" ca="1" si="61"/>
        <v>0.47878195703593118</v>
      </c>
      <c r="QL56" s="28">
        <f t="shared" ca="1" si="61"/>
        <v>0.52292607070657593</v>
      </c>
      <c r="QM56" s="28">
        <f t="shared" ca="1" si="61"/>
        <v>0.61208839048072539</v>
      </c>
      <c r="QN56" s="28">
        <f t="shared" ca="1" si="61"/>
        <v>0.85850714483041857</v>
      </c>
      <c r="QO56" s="28">
        <f t="shared" ca="1" si="61"/>
        <v>0.98891470347256272</v>
      </c>
      <c r="QP56" s="28">
        <f t="shared" ca="1" si="62"/>
        <v>6.460041567633415E-2</v>
      </c>
      <c r="QQ56" s="28">
        <f t="shared" ca="1" si="62"/>
        <v>7.7767205602215519E-2</v>
      </c>
      <c r="QR56" s="28">
        <f t="shared" ca="1" si="62"/>
        <v>0.10611408459244079</v>
      </c>
      <c r="QS56" s="28">
        <f t="shared" ca="1" si="62"/>
        <v>0.20765338781982204</v>
      </c>
      <c r="QT56" s="28">
        <f t="shared" ca="1" si="62"/>
        <v>0.34179525059310645</v>
      </c>
      <c r="QU56" s="28">
        <f t="shared" ca="1" si="63"/>
        <v>9.8942666773411209E-2</v>
      </c>
      <c r="QV56" s="28">
        <f t="shared" ca="1" si="63"/>
        <v>0.1</v>
      </c>
      <c r="QW56" s="28">
        <f t="shared" ca="1" si="63"/>
        <v>0.1</v>
      </c>
      <c r="QX56" s="28">
        <f t="shared" ca="1" si="63"/>
        <v>0.1</v>
      </c>
      <c r="QY56" s="28">
        <f t="shared" ca="1" si="63"/>
        <v>0.1</v>
      </c>
      <c r="QZ56" s="28">
        <f t="shared" ca="1" si="64"/>
        <v>0.30580802398435619</v>
      </c>
      <c r="RA56" s="28">
        <f t="shared" ca="1" si="64"/>
        <v>0.33963933309713029</v>
      </c>
      <c r="RB56" s="28">
        <f t="shared" ca="1" si="64"/>
        <v>0.40997510755451949</v>
      </c>
      <c r="RC56" s="28">
        <f t="shared" ca="1" si="64"/>
        <v>0.57072389064690676</v>
      </c>
      <c r="RD56" s="28">
        <f t="shared" ca="1" si="64"/>
        <v>0.68426041870222765</v>
      </c>
      <c r="RE56" s="28">
        <f t="shared" ca="1" si="65"/>
        <v>4.0375259797708854E-2</v>
      </c>
      <c r="RF56" s="28">
        <f t="shared" ca="1" si="65"/>
        <v>4.8604503501384705E-2</v>
      </c>
      <c r="RG56" s="28">
        <f t="shared" ca="1" si="65"/>
        <v>6.6321302870275489E-2</v>
      </c>
      <c r="RH56" s="28">
        <f t="shared" ca="1" si="65"/>
        <v>0.12978336738738877</v>
      </c>
      <c r="RI56" s="28">
        <f t="shared" ca="1" si="65"/>
        <v>0.21362203162069154</v>
      </c>
      <c r="RJ56" s="28">
        <f t="shared" ca="1" si="66"/>
        <v>3.5938810537616307E-5</v>
      </c>
      <c r="RK56" s="28">
        <f t="shared" ca="1" si="66"/>
        <v>0</v>
      </c>
      <c r="RL56" s="28">
        <f t="shared" ca="1" si="66"/>
        <v>3.1270404517315387E-5</v>
      </c>
      <c r="RM56" s="28">
        <f t="shared" ca="1" si="66"/>
        <v>0</v>
      </c>
      <c r="RN56" s="28">
        <f t="shared" ca="1" si="66"/>
        <v>2.5763973804773625E-5</v>
      </c>
      <c r="RO56" s="28">
        <f t="shared" ca="1" si="67"/>
        <v>3.4376253557719116E-5</v>
      </c>
      <c r="RP56" s="28">
        <f t="shared" ca="1" si="67"/>
        <v>0</v>
      </c>
      <c r="RQ56" s="28">
        <f t="shared" ca="1" si="67"/>
        <v>2.9910821712216679E-5</v>
      </c>
      <c r="RR56" s="28">
        <f t="shared" ca="1" si="67"/>
        <v>0</v>
      </c>
      <c r="RS56" s="28">
        <f t="shared" ca="1" si="67"/>
        <v>2.4643801030652807E-5</v>
      </c>
      <c r="RT56" s="28">
        <f t="shared" ca="1" si="68"/>
        <v>5.9917975038085977E-2</v>
      </c>
      <c r="RU56" s="28">
        <f t="shared" ca="1" si="68"/>
        <v>6.7701388806691937E-2</v>
      </c>
      <c r="RV56" s="28">
        <f t="shared" ca="1" si="68"/>
        <v>8.1872644214982845E-2</v>
      </c>
      <c r="RW56" s="28">
        <f t="shared" ca="1" si="68"/>
        <v>0.1</v>
      </c>
      <c r="RX56" s="28">
        <f t="shared" ca="1" si="68"/>
        <v>0.1</v>
      </c>
      <c r="RY56" s="28">
        <f t="shared" ca="1" si="69"/>
        <v>0.12118704170907857</v>
      </c>
      <c r="RZ56" s="28">
        <f t="shared" ca="1" si="69"/>
        <v>0.12434068283700234</v>
      </c>
      <c r="SA56" s="28">
        <f t="shared" ca="1" si="69"/>
        <v>0.1311301800443764</v>
      </c>
      <c r="SB56" s="28">
        <f t="shared" ca="1" si="69"/>
        <v>0.15201693617109285</v>
      </c>
      <c r="SC56" s="28">
        <f t="shared" ca="1" si="69"/>
        <v>0.16055416557650992</v>
      </c>
    </row>
    <row r="57" spans="12:497" x14ac:dyDescent="0.2">
      <c r="AU57" s="28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U57" s="3">
        <v>53</v>
      </c>
      <c r="CV57" s="28">
        <f>求节点($AT$5:$AT$10,AV$5:AV$10,将星节奏统计!BJ56)</f>
        <v>6.2140653975000695E-2</v>
      </c>
      <c r="CW57" s="28">
        <f>求节点($AT$5:$AT$10,AW$5:AW$10,将星节奏统计!BK56)</f>
        <v>0.1</v>
      </c>
      <c r="CX57" s="28">
        <f>求节点($AT$5:$AT$10,AX$5:AX$10,将星节奏统计!BL56)</f>
        <v>2.2083289292232428E-2</v>
      </c>
      <c r="CY57" s="28">
        <f>求节点($AT$5:$AT$10,AY$5:AY$10,将星节奏统计!BM56)</f>
        <v>0</v>
      </c>
      <c r="CZ57" s="28">
        <f>求节点($AT$5:$AT$10,AZ$5:AZ$10,将星节奏统计!BN56)</f>
        <v>0</v>
      </c>
      <c r="DA57" s="28">
        <f>求节点($AT$5:$AT$10,BA$5:BA$10,将星节奏统计!BO56)</f>
        <v>0</v>
      </c>
      <c r="DB57" s="28">
        <f>求节点($AT$5:$AT$10,BB$5:BB$10,将星节奏统计!BP56)</f>
        <v>0</v>
      </c>
      <c r="DC57" s="28">
        <f>求节点($AT$5:$AT$10,BC$5:BC$10,将星节奏统计!BQ56)</f>
        <v>0</v>
      </c>
      <c r="DD57" s="28">
        <f>求节点($AT$5:$AT$10,BD$5:BD$10,将星节奏统计!BR56)</f>
        <v>0</v>
      </c>
      <c r="DE57" s="28">
        <f>求节点($AT$5:$AT$10,BE$5:BE$10,将星节奏统计!BS56)</f>
        <v>0</v>
      </c>
      <c r="DF57" s="28">
        <f>求节点($AT$5:$AT$10,BF$5:BF$10,将星节奏统计!BT56)</f>
        <v>0</v>
      </c>
      <c r="DG57" s="28">
        <f>求节点($AT$5:$AT$10,BG$5:BG$10,将星节奏统计!BU56)</f>
        <v>0</v>
      </c>
      <c r="DH57" s="28">
        <f>求节点($AT$5:$AT$10,BH$5:BH$10,将星节奏统计!BV56)</f>
        <v>0</v>
      </c>
      <c r="DI57" s="28">
        <f>求节点($AT$5:$AT$10,BI$5:BI$10,将星节奏统计!BW56)</f>
        <v>0</v>
      </c>
      <c r="DJ57" s="28">
        <f>求节点($AT$5:$AT$10,BJ$5:BJ$10,将星节奏统计!BX56)</f>
        <v>0</v>
      </c>
      <c r="DK57" s="28">
        <f>求节点($AT$5:$AT$10,BK$5:BK$10,将星节奏统计!BY56)</f>
        <v>0</v>
      </c>
      <c r="DL57" s="28">
        <f>求节点($AT$5:$AT$10,BL$5:BL$10,将星节奏统计!BZ56)</f>
        <v>0.52060472619170828</v>
      </c>
      <c r="DM57" s="28">
        <f>求节点($AT$5:$AT$10,BM$5:BM$10,将星节奏统计!CA56)</f>
        <v>0.46299985202190092</v>
      </c>
      <c r="DN57" s="28">
        <f>求节点($AT$5:$AT$10,BN$5:BN$10,将星节奏统计!CB56)</f>
        <v>0.41826851933606229</v>
      </c>
      <c r="DO57" s="28">
        <f>求节点($AT$5:$AT$10,BO$5:BO$10,将星节奏统计!CC56)</f>
        <v>0</v>
      </c>
      <c r="DP57" s="28">
        <f>求节点($AT$5:$AT$10,BP$5:BP$10,将星节奏统计!CD56)</f>
        <v>0.32916605009125399</v>
      </c>
      <c r="DQ57" s="28">
        <f>求节点($AT$5:$AT$10,BQ$5:BQ$10,将星节奏统计!CE56)</f>
        <v>0.21944403339416932</v>
      </c>
      <c r="DR57" s="28">
        <f>求节点($AT$5:$AT$10,BR$5:BR$10,将星节奏统计!CF56)</f>
        <v>0.53863535469477919</v>
      </c>
      <c r="DS57" s="28">
        <f>求节点($AT$5:$AT$10,BS$5:BS$10,将星节奏统计!CG56)</f>
        <v>0</v>
      </c>
      <c r="DT57" s="28">
        <f>求节点($AT$5:$AT$10,BT$5:BT$10,将星节奏统计!CH56)</f>
        <v>0.21944403339416932</v>
      </c>
      <c r="DU57" s="28">
        <f>求节点($AT$5:$AT$10,BU$5:BU$10,将星节奏统计!CI56)</f>
        <v>0.1</v>
      </c>
      <c r="DV57" s="28">
        <f>求节点($AT$5:$AT$10,BV$5:BV$10,将星节奏统计!CJ56)</f>
        <v>0.33619185740142271</v>
      </c>
      <c r="DW57" s="28">
        <f>求节点($AT$5:$AT$10,BW$5:BW$10,将星节奏统计!CK56)</f>
        <v>2.2780781818456226E-2</v>
      </c>
      <c r="DX57" s="28">
        <f>求节点($AT$5:$AT$10,BX$5:BX$10,将星节奏统计!CL56)</f>
        <v>1.4237988636535144E-2</v>
      </c>
      <c r="DY57" s="28">
        <f>求节点($AT$5:$AT$10,BY$5:BY$10,将星节奏统计!CM56)</f>
        <v>2.2780781818456226E-2</v>
      </c>
      <c r="DZ57" s="28">
        <f>求节点($AT$5:$AT$10,BZ$5:BZ$10,将星节奏统计!CN56)</f>
        <v>1.4237988636535144E-2</v>
      </c>
      <c r="EA57" s="28">
        <f>求节点($AT$5:$AT$10,CA$5:CA$10,将星节奏统计!CO56)</f>
        <v>2.8475977273070288E-2</v>
      </c>
      <c r="EB57" s="28">
        <f>求节点($AT$5:$AT$10,CB$5:CB$10,将星节奏统计!CP56)</f>
        <v>2.8475977273070288E-2</v>
      </c>
      <c r="EC57" s="28">
        <f>求节点($AT$5:$AT$10,CC$5:CC$10,将星节奏统计!CQ56)</f>
        <v>2.8475977273070288E-2</v>
      </c>
      <c r="ED57" s="28">
        <f>求节点($AT$5:$AT$10,CD$5:CD$10,将星节奏统计!CR56)</f>
        <v>2.8475977273070288E-2</v>
      </c>
      <c r="EE57" s="28">
        <f>求节点($AT$5:$AT$10,CE$5:CE$10,将星节奏统计!CS56)</f>
        <v>1.7085586363842171E-2</v>
      </c>
      <c r="EF57" s="28">
        <f>求节点($AT$5:$AT$10,CF$5:CF$10,将星节奏统计!CT56)</f>
        <v>1.7085586363842171E-2</v>
      </c>
      <c r="EG57" s="28">
        <f>求节点($AT$5:$AT$10,CG$5:CG$10,将星节奏统计!CU56)</f>
        <v>1.7085586363842171E-2</v>
      </c>
      <c r="EH57" s="28">
        <f>求节点($AT$5:$AT$10,CH$5:CH$10,将星节奏统计!CV56)</f>
        <v>1.7085586363842171E-2</v>
      </c>
      <c r="EI57" s="28">
        <f>求节点($AT$5:$AT$10,CI$5:CI$10,将星节奏统计!CW56)</f>
        <v>2.2780781818456226E-2</v>
      </c>
      <c r="EJ57" s="28">
        <f>求节点($AT$5:$AT$10,CJ$5:CJ$10,将星节奏统计!CX56)</f>
        <v>1.4237988636535144E-2</v>
      </c>
      <c r="EK57" s="28">
        <f>求节点($AT$5:$AT$10,CK$5:CK$10,将星节奏统计!CY56)</f>
        <v>0</v>
      </c>
      <c r="EL57" s="28">
        <f>求节点($AT$5:$AT$10,CL$5:CL$10,将星节奏统计!CZ56)</f>
        <v>0</v>
      </c>
      <c r="EM57" s="28">
        <f>求节点($AT$5:$AT$10,CM$5:CM$10,将星节奏统计!DA56)</f>
        <v>0</v>
      </c>
      <c r="EN57" s="28">
        <f>求节点($AT$5:$AT$10,CN$5:CN$10,将星节奏统计!DB56)</f>
        <v>0</v>
      </c>
      <c r="EO57" s="28">
        <f>求节点($AT$5:$AT$10,CO$5:CO$10,将星节奏统计!DC56)</f>
        <v>0</v>
      </c>
      <c r="EP57" s="28">
        <f>求节点($AT$5:$AT$10,CP$5:CP$10,将星节奏统计!DD56)</f>
        <v>0</v>
      </c>
      <c r="EQ57" s="28">
        <f>求节点($AT$5:$AT$10,CQ$5:CQ$10,将星节奏统计!DE56)</f>
        <v>0</v>
      </c>
      <c r="ER57" s="28">
        <f>求节点($AT$5:$AT$10,CR$5:CR$10,将星节奏统计!DF56)</f>
        <v>0</v>
      </c>
      <c r="ES57" s="28">
        <f>求节点($AT$5:$AT$10,CS$5:CS$10,将星节奏统计!DG56)</f>
        <v>0</v>
      </c>
      <c r="ET57" s="28">
        <f>求节点($AT$17:$AT$22,AV$17:AV$22,将星节奏统计!DJ56)</f>
        <v>0</v>
      </c>
      <c r="EU57" s="28">
        <f>求节点($AT$17:$AT$22,AW$17:AW$22,将星节奏统计!DK56)</f>
        <v>0</v>
      </c>
      <c r="EV57" s="28">
        <f>求节点($AT$17:$AT$22,AX$17:AX$22,将星节奏统计!DL56)</f>
        <v>0</v>
      </c>
      <c r="EW57" s="28">
        <f>求节点($AT$17:$AT$22,AY$17:AY$22,将星节奏统计!DM56)</f>
        <v>2.4490673712941613E-5</v>
      </c>
      <c r="EX57" s="28">
        <f>求节点($AT$17:$AT$22,AZ$17:AZ$22,将星节奏统计!DN56)</f>
        <v>3.6736010569419358E-5</v>
      </c>
      <c r="EY57" s="28">
        <f>求节点($AT$17:$AT$22,BA$17:BA$22,将星节奏统计!DO56)</f>
        <v>3.6736010569419358E-5</v>
      </c>
      <c r="EZ57" s="28">
        <f>求节点($AT$17:$AT$22,BB$17:BB$22,将星节奏统计!DP56)</f>
        <v>5.5660622074876764E-5</v>
      </c>
      <c r="FA57" s="28">
        <f>求节点($AT$17:$AT$22,BC$17:BC$22,将星节奏统计!DQ56)</f>
        <v>0</v>
      </c>
      <c r="FB57" s="28">
        <f>求节点($AT$17:$AT$22,BD$17:BD$22,将星节奏统计!DR56)</f>
        <v>3.6736010569419358E-5</v>
      </c>
      <c r="FC57" s="28">
        <f>求节点($AT$17:$AT$22,BE$17:BE$22,将星节奏统计!DS56)</f>
        <v>0</v>
      </c>
      <c r="FD57" s="28">
        <f>求节点($AT$17:$AT$22,BF$17:BF$22,将星节奏统计!DT56)</f>
        <v>0</v>
      </c>
      <c r="FE57" s="28">
        <f>求节点($AT$17:$AT$22,BG$17:BG$22,将星节奏统计!DU56)</f>
        <v>0</v>
      </c>
      <c r="FF57" s="28">
        <f>求节点($AT$17:$AT$22,BH$17:BH$22,将星节奏统计!DV56)</f>
        <v>0</v>
      </c>
      <c r="FG57" s="28">
        <f>求节点($AT$17:$AT$22,BI$17:BI$22,将星节奏统计!DW56)</f>
        <v>0</v>
      </c>
      <c r="FH57" s="28">
        <f>求节点($AT$17:$AT$22,BJ$17:BJ$22,将星节奏统计!DX56)</f>
        <v>0</v>
      </c>
      <c r="FI57" s="28">
        <f>求节点($AT$17:$AT$22,BK$17:BK$22,将星节奏统计!DY56)</f>
        <v>0</v>
      </c>
      <c r="FJ57" s="28">
        <f>求节点($AT$17:$AT$22,BL$17:BL$22,将星节奏统计!DZ56)</f>
        <v>0</v>
      </c>
      <c r="FK57" s="28">
        <f>求节点($AT$17:$AT$22,BM$17:BM$22,将星节奏统计!EA56)</f>
        <v>0</v>
      </c>
      <c r="FL57" s="28">
        <f>求节点($AT$17:$AT$22,BN$17:BN$22,将星节奏统计!EB56)</f>
        <v>0</v>
      </c>
      <c r="FM57" s="28">
        <f>求节点($AT$17:$AT$22,BO$17:BO$22,将星节奏统计!EC56)</f>
        <v>0</v>
      </c>
      <c r="FN57" s="28">
        <f>求节点($AT$5:$AT$10,AV$5:AV$10,将星节奏统计!EG56)</f>
        <v>7.0346259798712424E-2</v>
      </c>
      <c r="FO57" s="28">
        <f>求节点($AT$5:$AT$10,AW$5:AW$10,将星节奏统计!EH56)</f>
        <v>0.1</v>
      </c>
      <c r="FP57" s="28">
        <f>求节点($AT$5:$AT$10,AX$5:AX$10,将星节奏统计!EI56)</f>
        <v>2.5414374513524924E-2</v>
      </c>
      <c r="FQ57" s="28">
        <f>求节点($AT$5:$AT$10,AY$5:AY$10,将星节奏统计!EJ56)</f>
        <v>0</v>
      </c>
      <c r="FR57" s="28">
        <f>求节点($AT$5:$AT$10,AZ$5:AZ$10,将星节奏统计!EK56)</f>
        <v>0</v>
      </c>
      <c r="FS57" s="28">
        <f>求节点($AT$5:$AT$10,BA$5:BA$10,将星节奏统计!EL56)</f>
        <v>0</v>
      </c>
      <c r="FT57" s="28">
        <f>求节点($AT$5:$AT$10,BB$5:BB$10,将星节奏统计!EM56)</f>
        <v>0</v>
      </c>
      <c r="FU57" s="28">
        <f>求节点($AT$5:$AT$10,BC$5:BC$10,将星节奏统计!EN56)</f>
        <v>0</v>
      </c>
      <c r="FV57" s="28">
        <f>求节点($AT$5:$AT$10,BD$5:BD$10,将星节奏统计!EO56)</f>
        <v>0</v>
      </c>
      <c r="FW57" s="28">
        <f>求节点($AT$5:$AT$10,BE$5:BE$10,将星节奏统计!EP56)</f>
        <v>0</v>
      </c>
      <c r="FX57" s="28">
        <f>求节点($AT$5:$AT$10,BF$5:BF$10,将星节奏统计!EQ56)</f>
        <v>0</v>
      </c>
      <c r="FY57" s="28">
        <f>求节点($AT$5:$AT$10,BG$5:BG$10,将星节奏统计!ER56)</f>
        <v>0</v>
      </c>
      <c r="FZ57" s="28">
        <f>求节点($AT$5:$AT$10,BH$5:BH$10,将星节奏统计!ES56)</f>
        <v>0</v>
      </c>
      <c r="GA57" s="28">
        <f>求节点($AT$5:$AT$10,BI$5:BI$10,将星节奏统计!ET56)</f>
        <v>0</v>
      </c>
      <c r="GB57" s="28">
        <f>求节点($AT$5:$AT$10,BJ$5:BJ$10,将星节奏统计!EU56)</f>
        <v>0</v>
      </c>
      <c r="GC57" s="28">
        <f>求节点($AT$5:$AT$10,BK$5:BK$10,将星节奏统计!EV56)</f>
        <v>0</v>
      </c>
      <c r="GD57" s="28">
        <f>求节点($AT$5:$AT$10,BL$5:BL$10,将星节奏统计!EW56)</f>
        <v>0.54979733532979591</v>
      </c>
      <c r="GE57" s="28">
        <f>求节点($AT$5:$AT$10,BM$5:BM$10,将星节奏统计!EX56)</f>
        <v>0.47419229836544374</v>
      </c>
      <c r="GF57" s="28">
        <f>求节点($AT$5:$AT$10,BN$5:BN$10,将星节奏统计!EY56)</f>
        <v>0.47207835752617189</v>
      </c>
      <c r="GG57" s="28">
        <f>求节点($AT$5:$AT$10,BO$5:BO$10,将星节奏统计!EZ56)</f>
        <v>0</v>
      </c>
      <c r="GH57" s="28">
        <f>求节点($AT$5:$AT$10,BP$5:BP$10,将星节奏统计!FA56)</f>
        <v>0.37580124318934899</v>
      </c>
      <c r="GI57" s="28">
        <f>求节点($AT$5:$AT$10,BQ$5:BQ$10,将星节奏统计!FB56)</f>
        <v>0.25053416212623264</v>
      </c>
      <c r="GJ57" s="28">
        <f>求节点($AT$5:$AT$10,BR$5:BR$10,将星节奏统计!FC56)</f>
        <v>0.61264787518525232</v>
      </c>
      <c r="GK57" s="28">
        <f>求节点($AT$5:$AT$10,BS$5:BS$10,将星节奏统计!FD56)</f>
        <v>0</v>
      </c>
      <c r="GL57" s="28">
        <f>求节点($AT$5:$AT$10,BT$5:BT$10,将星节奏统计!FE56)</f>
        <v>0.25053416212623264</v>
      </c>
      <c r="GM57" s="28">
        <f>求节点($AT$5:$AT$10,BU$5:BU$10,将星节奏统计!FF56)</f>
        <v>0.1</v>
      </c>
      <c r="GN57" s="28">
        <f>求节点($AT$5:$AT$10,BV$5:BV$10,将星节奏统计!FG56)</f>
        <v>0.34923362662018614</v>
      </c>
      <c r="GO57" s="28">
        <f>求节点($AT$5:$AT$10,BW$5:BW$10,将星节奏统计!FH56)</f>
        <v>2.7416661167104221E-2</v>
      </c>
      <c r="GP57" s="28">
        <f>求节点($AT$5:$AT$10,BX$5:BX$10,将星节奏统计!FI56)</f>
        <v>1.7135413229440143E-2</v>
      </c>
      <c r="GQ57" s="28">
        <f>求节点($AT$5:$AT$10,BY$5:BY$10,将星节奏统计!FJ56)</f>
        <v>2.7416661167104221E-2</v>
      </c>
      <c r="GR57" s="28">
        <f>求节点($AT$5:$AT$10,BZ$5:BZ$10,将星节奏统计!FK56)</f>
        <v>1.7135413229440143E-2</v>
      </c>
      <c r="GS57" s="28">
        <f>求节点($AT$5:$AT$10,CA$5:CA$10,将星节奏统计!FL56)</f>
        <v>3.4270826458880285E-2</v>
      </c>
      <c r="GT57" s="28">
        <f>求节点($AT$5:$AT$10,CB$5:CB$10,将星节奏统计!FM56)</f>
        <v>3.4270826458880285E-2</v>
      </c>
      <c r="GU57" s="28">
        <f>求节点($AT$5:$AT$10,CC$5:CC$10,将星节奏统计!FN56)</f>
        <v>3.4270826458880285E-2</v>
      </c>
      <c r="GV57" s="28">
        <f>求节点($AT$5:$AT$10,CD$5:CD$10,将星节奏统计!FO56)</f>
        <v>3.4270826458880285E-2</v>
      </c>
      <c r="GW57" s="28">
        <f>求节点($AT$5:$AT$10,CE$5:CE$10,将星节奏统计!FP56)</f>
        <v>2.0562495875328164E-2</v>
      </c>
      <c r="GX57" s="28">
        <f>求节点($AT$5:$AT$10,CF$5:CF$10,将星节奏统计!FQ56)</f>
        <v>2.0562495875328164E-2</v>
      </c>
      <c r="GY57" s="28">
        <f>求节点($AT$5:$AT$10,CG$5:CG$10,将星节奏统计!FR56)</f>
        <v>2.0562495875328164E-2</v>
      </c>
      <c r="GZ57" s="28">
        <f>求节点($AT$5:$AT$10,CH$5:CH$10,将星节奏统计!FS56)</f>
        <v>2.0562495875328164E-2</v>
      </c>
      <c r="HA57" s="28">
        <f>求节点($AT$5:$AT$10,CI$5:CI$10,将星节奏统计!FT56)</f>
        <v>2.7416661167104221E-2</v>
      </c>
      <c r="HB57" s="28">
        <f>求节点($AT$5:$AT$10,CJ$5:CJ$10,将星节奏统计!FU56)</f>
        <v>1.7135413229440143E-2</v>
      </c>
      <c r="HC57" s="28">
        <f>求节点($AT$5:$AT$10,CK$5:CK$10,将星节奏统计!FV56)</f>
        <v>0</v>
      </c>
      <c r="HD57" s="28">
        <f>求节点($AT$5:$AT$10,CL$5:CL$10,将星节奏统计!FW56)</f>
        <v>0</v>
      </c>
      <c r="HE57" s="28">
        <f>求节点($AT$5:$AT$10,CM$5:CM$10,将星节奏统计!FX56)</f>
        <v>0</v>
      </c>
      <c r="HF57" s="28">
        <f>求节点($AT$5:$AT$10,CN$5:CN$10,将星节奏统计!FY56)</f>
        <v>0</v>
      </c>
      <c r="HG57" s="28">
        <f>求节点($AT$5:$AT$10,CO$5:CO$10,将星节奏统计!FZ56)</f>
        <v>0</v>
      </c>
      <c r="HH57" s="28">
        <f>求节点($AT$5:$AT$10,CP$5:CP$10,将星节奏统计!GA56)</f>
        <v>0</v>
      </c>
      <c r="HI57" s="28">
        <f>求节点($AT$5:$AT$10,CQ$5:CQ$10,将星节奏统计!GB56)</f>
        <v>0</v>
      </c>
      <c r="HJ57" s="28">
        <f>求节点($AT$5:$AT$10,CR$5:CR$10,将星节奏统计!GC56)</f>
        <v>0</v>
      </c>
      <c r="HK57" s="28">
        <f>求节点($AT$5:$AT$10,CS$5:CS$10,将星节奏统计!GD56)</f>
        <v>0</v>
      </c>
      <c r="HL57" s="28">
        <f>求节点($AT$17:$AT$22,AV$17:AV$22,将星节奏统计!GG56)</f>
        <v>0</v>
      </c>
      <c r="HM57" s="28">
        <f>求节点($AT$17:$AT$22,AW$17:AW$22,将星节奏统计!GH56)</f>
        <v>0</v>
      </c>
      <c r="HN57" s="28">
        <f>求节点($AT$17:$AT$22,AX$17:AX$22,将星节奏统计!GI56)</f>
        <v>0</v>
      </c>
      <c r="HO57" s="28">
        <f>求节点($AT$17:$AT$22,AY$17:AY$22,将星节奏统计!GJ56)</f>
        <v>0</v>
      </c>
      <c r="HP57" s="28">
        <f>求节点($AT$17:$AT$22,AZ$17:AZ$22,将星节奏统计!GK56)</f>
        <v>0</v>
      </c>
      <c r="HQ57" s="28">
        <f>求节点($AT$17:$AT$22,BA$17:BA$22,将星节奏统计!GL56)</f>
        <v>0</v>
      </c>
      <c r="HR57" s="28">
        <f>求节点($AT$17:$AT$22,BB$17:BB$22,将星节奏统计!GM56)</f>
        <v>0</v>
      </c>
      <c r="HS57" s="28">
        <f>求节点($AT$17:$AT$22,BC$17:BC$22,将星节奏统计!GN56)</f>
        <v>0</v>
      </c>
      <c r="HT57" s="28">
        <f>求节点($AT$17:$AT$22,BD$17:BD$22,将星节奏统计!GO56)</f>
        <v>0</v>
      </c>
      <c r="HU57" s="28">
        <f>求节点($AT$17:$AT$22,BE$17:BE$22,将星节奏统计!GP56)</f>
        <v>0</v>
      </c>
      <c r="HV57" s="28">
        <f>求节点($AT$17:$AT$22,BF$17:BF$22,将星节奏统计!GQ56)</f>
        <v>0</v>
      </c>
      <c r="HW57" s="28">
        <f>求节点($AT$17:$AT$22,BG$17:BG$22,将星节奏统计!GR56)</f>
        <v>0</v>
      </c>
      <c r="HX57" s="28">
        <f>求节点($AT$17:$AT$22,BH$17:BH$22,将星节奏统计!GS56)</f>
        <v>0</v>
      </c>
      <c r="HY57" s="28">
        <f>求节点($AT$17:$AT$22,BI$17:BI$22,将星节奏统计!GT56)</f>
        <v>0</v>
      </c>
      <c r="HZ57" s="28">
        <f>求节点($AT$17:$AT$22,BJ$17:BJ$22,将星节奏统计!GU56)</f>
        <v>0</v>
      </c>
      <c r="IA57" s="28">
        <f>求节点($AT$17:$AT$22,BK$17:BK$22,将星节奏统计!GV56)</f>
        <v>0</v>
      </c>
      <c r="IB57" s="28">
        <f>求节点($AT$17:$AT$22,BL$17:BL$22,将星节奏统计!GW56)</f>
        <v>0</v>
      </c>
      <c r="IC57" s="28">
        <f>求节点($AT$17:$AT$22,BM$17:BM$22,将星节奏统计!GX56)</f>
        <v>0</v>
      </c>
      <c r="ID57" s="28">
        <f>求节点($AT$17:$AT$22,BN$17:BN$22,将星节奏统计!GY56)</f>
        <v>0</v>
      </c>
      <c r="IE57" s="28">
        <f>求节点($AT$17:$AT$22,BO$17:BO$22,将星节奏统计!GZ56)</f>
        <v>0</v>
      </c>
      <c r="IF57" s="28">
        <f>求节点($AT$5:$AT$10,AV$5:AV$10,将星节奏统计!HD56)</f>
        <v>8.3365741037151025E-2</v>
      </c>
      <c r="IG57" s="28">
        <f>求节点($AT$5:$AT$10,AW$5:AW$10,将星节奏统计!HE56)</f>
        <v>0.1</v>
      </c>
      <c r="IH57" s="28">
        <f>求节点($AT$5:$AT$10,AX$5:AX$10,将星节奏统计!HF56)</f>
        <v>3.2562841995171107E-2</v>
      </c>
      <c r="II57" s="28">
        <f>求节点($AT$5:$AT$10,AY$5:AY$10,将星节奏统计!HG56)</f>
        <v>0</v>
      </c>
      <c r="IJ57" s="28">
        <f>求节点($AT$5:$AT$10,AZ$5:AZ$10,将星节奏统计!HH56)</f>
        <v>0</v>
      </c>
      <c r="IK57" s="28">
        <f>求节点($AT$5:$AT$10,BA$5:BA$10,将星节奏统计!HI56)</f>
        <v>0</v>
      </c>
      <c r="IL57" s="28">
        <f>求节点($AT$5:$AT$10,BB$5:BB$10,将星节奏统计!HJ56)</f>
        <v>0</v>
      </c>
      <c r="IM57" s="28">
        <f>求节点($AT$5:$AT$10,BC$5:BC$10,将星节奏统计!HK56)</f>
        <v>0</v>
      </c>
      <c r="IN57" s="28">
        <f>求节点($AT$5:$AT$10,BD$5:BD$10,将星节奏统计!HL56)</f>
        <v>0</v>
      </c>
      <c r="IO57" s="28">
        <f>求节点($AT$5:$AT$10,BE$5:BE$10,将星节奏统计!HM56)</f>
        <v>0</v>
      </c>
      <c r="IP57" s="28">
        <f>求节点($AT$5:$AT$10,BF$5:BF$10,将星节奏统计!HN56)</f>
        <v>0</v>
      </c>
      <c r="IQ57" s="28">
        <f>求节点($AT$5:$AT$10,BG$5:BG$10,将星节奏统计!HO56)</f>
        <v>0</v>
      </c>
      <c r="IR57" s="28">
        <f>求节点($AT$5:$AT$10,BH$5:BH$10,将星节奏统计!HP56)</f>
        <v>0</v>
      </c>
      <c r="IS57" s="28">
        <f>求节点($AT$5:$AT$10,BI$5:BI$10,将星节奏统计!HQ56)</f>
        <v>0</v>
      </c>
      <c r="IT57" s="28">
        <f>求节点($AT$5:$AT$10,BJ$5:BJ$10,将星节奏统计!HR56)</f>
        <v>0</v>
      </c>
      <c r="IU57" s="28">
        <f>求节点($AT$5:$AT$10,BK$5:BK$10,将星节奏统计!HS56)</f>
        <v>0</v>
      </c>
      <c r="IV57" s="28">
        <f>求节点($AT$5:$AT$10,BL$5:BL$10,将星节奏统计!HT56)</f>
        <v>0.62061862188321049</v>
      </c>
      <c r="IW57" s="28">
        <f>求节点($AT$5:$AT$10,BM$5:BM$10,将星节奏统计!HU56)</f>
        <v>0.4982111491037749</v>
      </c>
      <c r="IX57" s="28">
        <f>求节点($AT$5:$AT$10,BN$5:BN$10,将星节奏统计!HV56)</f>
        <v>0.57587978793239547</v>
      </c>
      <c r="IY57" s="28">
        <f>求节点($AT$5:$AT$10,BO$5:BO$10,将星节奏统计!HW56)</f>
        <v>0</v>
      </c>
      <c r="IZ57" s="28">
        <f>求节点($AT$5:$AT$10,BP$5:BP$10,将星节奏统计!HX56)</f>
        <v>0.4711743719446872</v>
      </c>
      <c r="JA57" s="28">
        <f>求节点($AT$5:$AT$10,BQ$5:BQ$10,将星节奏统计!HY56)</f>
        <v>0.31411624796312482</v>
      </c>
      <c r="JB57" s="28">
        <f>求节点($AT$5:$AT$10,BR$5:BR$10,将星节奏统计!HZ56)</f>
        <v>0.75105574551887466</v>
      </c>
      <c r="JC57" s="28">
        <f>求节点($AT$5:$AT$10,BS$5:BS$10,将星节奏统计!IA56)</f>
        <v>0</v>
      </c>
      <c r="JD57" s="28">
        <f>求节点($AT$5:$AT$10,BT$5:BT$10,将星节奏统计!IB56)</f>
        <v>0.31411624796312482</v>
      </c>
      <c r="JE57" s="28">
        <f>求节点($AT$5:$AT$10,BU$5:BU$10,将星节奏统计!IC56)</f>
        <v>0.1</v>
      </c>
      <c r="JF57" s="28">
        <f>求节点($AT$5:$AT$10,BV$5:BV$10,将星节奏统计!ID56)</f>
        <v>0.37722110126284658</v>
      </c>
      <c r="JG57" s="28">
        <f>求节点($AT$5:$AT$10,BW$5:BW$10,将星节奏统计!IE56)</f>
        <v>3.7365200628303244E-2</v>
      </c>
      <c r="JH57" s="28">
        <f>求节点($AT$5:$AT$10,BX$5:BX$10,将星节奏统计!IF56)</f>
        <v>2.3353250392689529E-2</v>
      </c>
      <c r="JI57" s="28">
        <f>求节点($AT$5:$AT$10,BY$5:BY$10,将星节奏统计!IG56)</f>
        <v>3.7365200628303244E-2</v>
      </c>
      <c r="JJ57" s="28">
        <f>求节点($AT$5:$AT$10,BZ$5:BZ$10,将星节奏统计!IH56)</f>
        <v>2.3353250392689529E-2</v>
      </c>
      <c r="JK57" s="28">
        <f>求节点($AT$5:$AT$10,CA$5:CA$10,将星节奏统计!II56)</f>
        <v>4.6706500785379058E-2</v>
      </c>
      <c r="JL57" s="28">
        <f>求节点($AT$5:$AT$10,CB$5:CB$10,将星节奏统计!IJ56)</f>
        <v>4.6706500785379058E-2</v>
      </c>
      <c r="JM57" s="28">
        <f>求节点($AT$5:$AT$10,CC$5:CC$10,将星节奏统计!IK56)</f>
        <v>4.6706500785379058E-2</v>
      </c>
      <c r="JN57" s="28">
        <f>求节点($AT$5:$AT$10,CD$5:CD$10,将星节奏统计!IL56)</f>
        <v>4.6706500785379058E-2</v>
      </c>
      <c r="JO57" s="28">
        <f>求节点($AT$5:$AT$10,CE$5:CE$10,将星节奏统计!IM56)</f>
        <v>2.8023900471227436E-2</v>
      </c>
      <c r="JP57" s="28">
        <f>求节点($AT$5:$AT$10,CF$5:CF$10,将星节奏统计!IN56)</f>
        <v>2.8023900471227436E-2</v>
      </c>
      <c r="JQ57" s="28">
        <f>求节点($AT$5:$AT$10,CG$5:CG$10,将星节奏统计!IO56)</f>
        <v>2.8023900471227436E-2</v>
      </c>
      <c r="JR57" s="28">
        <f>求节点($AT$5:$AT$10,CH$5:CH$10,将星节奏统计!IP56)</f>
        <v>2.8023900471227436E-2</v>
      </c>
      <c r="JS57" s="28">
        <f>求节点($AT$5:$AT$10,CI$5:CI$10,将星节奏统计!IQ56)</f>
        <v>3.7365200628303244E-2</v>
      </c>
      <c r="JT57" s="28">
        <f>求节点($AT$5:$AT$10,CJ$5:CJ$10,将星节奏统计!IR56)</f>
        <v>2.3353250392689529E-2</v>
      </c>
      <c r="JU57" s="28">
        <f>求节点($AT$5:$AT$10,CK$5:CK$10,将星节奏统计!IS56)</f>
        <v>0</v>
      </c>
      <c r="JV57" s="28">
        <f>求节点($AT$5:$AT$10,CL$5:CL$10,将星节奏统计!IT56)</f>
        <v>0</v>
      </c>
      <c r="JW57" s="28">
        <f>求节点($AT$5:$AT$10,CM$5:CM$10,将星节奏统计!IU56)</f>
        <v>0</v>
      </c>
      <c r="JX57" s="28">
        <f>求节点($AT$5:$AT$10,CN$5:CN$10,将星节奏统计!IV56)</f>
        <v>0</v>
      </c>
      <c r="JY57" s="28">
        <f>求节点($AT$5:$AT$10,CO$5:CO$10,将星节奏统计!IW56)</f>
        <v>0</v>
      </c>
      <c r="JZ57" s="28">
        <f>求节点($AT$5:$AT$10,CP$5:CP$10,将星节奏统计!IX56)</f>
        <v>0</v>
      </c>
      <c r="KA57" s="28">
        <f>求节点($AT$5:$AT$10,CQ$5:CQ$10,将星节奏统计!IY56)</f>
        <v>0</v>
      </c>
      <c r="KB57" s="28">
        <f>求节点($AT$5:$AT$10,CR$5:CR$10,将星节奏统计!IZ56)</f>
        <v>0</v>
      </c>
      <c r="KC57" s="28">
        <f>求节点($AT$5:$AT$10,CS$5:CS$10,将星节奏统计!JA56)</f>
        <v>0</v>
      </c>
      <c r="KD57" s="28">
        <f>求节点($AT$17:$AT$22,AV$17:AV$22,将星节奏统计!JD56)</f>
        <v>0</v>
      </c>
      <c r="KE57" s="28">
        <f>求节点($AT$17:$AT$22,AW$17:AW$22,将星节奏统计!JE56)</f>
        <v>0</v>
      </c>
      <c r="KF57" s="28">
        <f>求节点($AT$17:$AT$22,AX$17:AX$22,将星节奏统计!JF56)</f>
        <v>0</v>
      </c>
      <c r="KG57" s="28">
        <f>求节点($AT$17:$AT$22,AY$17:AY$22,将星节奏统计!JG56)</f>
        <v>2.1272882539943166E-5</v>
      </c>
      <c r="KH57" s="28">
        <f>求节点($AT$17:$AT$22,AZ$17:AZ$22,将星节奏统计!JH56)</f>
        <v>3.1909323809919954E-5</v>
      </c>
      <c r="KI57" s="28">
        <f>求节点($AT$17:$AT$22,BA$17:BA$22,将星节奏统计!JI56)</f>
        <v>3.1909323809919954E-5</v>
      </c>
      <c r="KJ57" s="28">
        <f>求节点($AT$17:$AT$22,BB$17:BB$22,将星节奏统计!JJ56)</f>
        <v>4.8347460318058644E-5</v>
      </c>
      <c r="KK57" s="28">
        <f>求节点($AT$17:$AT$22,BC$17:BC$22,将星节奏统计!JK56)</f>
        <v>0</v>
      </c>
      <c r="KL57" s="28">
        <f>求节点($AT$17:$AT$22,BD$17:BD$22,将星节奏统计!JL56)</f>
        <v>3.1909323809919954E-5</v>
      </c>
      <c r="KM57" s="28">
        <f>求节点($AT$17:$AT$22,BE$17:BE$22,将星节奏统计!JM56)</f>
        <v>0</v>
      </c>
      <c r="KN57" s="28">
        <f>求节点($AT$17:$AT$22,BF$17:BF$22,将星节奏统计!JN56)</f>
        <v>0</v>
      </c>
      <c r="KO57" s="28">
        <f>求节点($AT$17:$AT$22,BG$17:BG$22,将星节奏统计!JO56)</f>
        <v>0</v>
      </c>
      <c r="KP57" s="28">
        <f>求节点($AT$17:$AT$22,BH$17:BH$22,将星节奏统计!JP56)</f>
        <v>0</v>
      </c>
      <c r="KQ57" s="28">
        <f>求节点($AT$17:$AT$22,BI$17:BI$22,将星节奏统计!JQ56)</f>
        <v>0</v>
      </c>
      <c r="KR57" s="28">
        <f>求节点($AT$17:$AT$22,BJ$17:BJ$22,将星节奏统计!JR56)</f>
        <v>0</v>
      </c>
      <c r="KS57" s="28">
        <f>求节点($AT$17:$AT$22,BK$17:BK$22,将星节奏统计!JS56)</f>
        <v>0</v>
      </c>
      <c r="KT57" s="28">
        <f>求节点($AT$17:$AT$22,BL$17:BL$22,将星节奏统计!JT56)</f>
        <v>0</v>
      </c>
      <c r="KU57" s="28">
        <f>求节点($AT$17:$AT$22,BM$17:BM$22,将星节奏统计!JU56)</f>
        <v>0</v>
      </c>
      <c r="KV57" s="28">
        <f>求节点($AT$17:$AT$22,BN$17:BN$22,将星节奏统计!JV56)</f>
        <v>0</v>
      </c>
      <c r="KW57" s="28">
        <f>求节点($AT$17:$AT$22,BO$17:BO$22,将星节奏统计!JW56)</f>
        <v>0</v>
      </c>
      <c r="KX57" s="28">
        <f>求节点($AT$5:$AT$10,AV$5:AV$10,将星节奏统计!KA56)</f>
        <v>0.1</v>
      </c>
      <c r="KY57" s="28">
        <f>求节点($AT$5:$AT$10,AW$5:AW$10,将星节奏统计!KB56)</f>
        <v>0.1</v>
      </c>
      <c r="KZ57" s="28">
        <f>求节点($AT$5:$AT$10,AX$5:AX$10,将星节奏统计!KC56)</f>
        <v>5.39918324572288E-2</v>
      </c>
      <c r="LA57" s="28">
        <f>求节点($AT$5:$AT$10,AY$5:AY$10,将星节奏统计!KD56)</f>
        <v>0</v>
      </c>
      <c r="LB57" s="28">
        <f>求节点($AT$5:$AT$10,AZ$5:AZ$10,将星节奏统计!KE56)</f>
        <v>0</v>
      </c>
      <c r="LC57" s="28">
        <f>求节点($AT$5:$AT$10,BA$5:BA$10,将星节奏统计!KF56)</f>
        <v>0</v>
      </c>
      <c r="LD57" s="28">
        <f>求节点($AT$5:$AT$10,BB$5:BB$10,将星节奏统计!KG56)</f>
        <v>0</v>
      </c>
      <c r="LE57" s="28">
        <f>求节点($AT$5:$AT$10,BC$5:BC$10,将星节奏统计!KH56)</f>
        <v>0</v>
      </c>
      <c r="LF57" s="28">
        <f>求节点($AT$5:$AT$10,BD$5:BD$10,将星节奏统计!KI56)</f>
        <v>0</v>
      </c>
      <c r="LG57" s="28">
        <f>求节点($AT$5:$AT$10,BE$5:BE$10,将星节奏统计!KJ56)</f>
        <v>0</v>
      </c>
      <c r="LH57" s="28">
        <f>求节点($AT$5:$AT$10,BF$5:BF$10,将星节奏统计!KK56)</f>
        <v>0</v>
      </c>
      <c r="LI57" s="28">
        <f>求节点($AT$5:$AT$10,BG$5:BG$10,将星节奏统计!KL56)</f>
        <v>0</v>
      </c>
      <c r="LJ57" s="28">
        <f>求节点($AT$5:$AT$10,BH$5:BH$10,将星节奏统计!KM56)</f>
        <v>0</v>
      </c>
      <c r="LK57" s="28">
        <f>求节点($AT$5:$AT$10,BI$5:BI$10,将星节奏统计!KN56)</f>
        <v>0</v>
      </c>
      <c r="LL57" s="28">
        <f>求节点($AT$5:$AT$10,BJ$5:BJ$10,将星节奏统计!KO56)</f>
        <v>0</v>
      </c>
      <c r="LM57" s="28">
        <f>求节点($AT$5:$AT$10,BK$5:BK$10,将星节奏统计!KP56)</f>
        <v>0</v>
      </c>
      <c r="LN57" s="28">
        <f>求节点($AT$5:$AT$10,BL$5:BL$10,将星节奏统计!KQ56)</f>
        <v>0.9</v>
      </c>
      <c r="LO57" s="28">
        <f>求节点($AT$5:$AT$10,BM$5:BM$10,将星节奏统计!KR56)</f>
        <v>0.5836447162152284</v>
      </c>
      <c r="LP57" s="28">
        <f>求节点($AT$5:$AT$10,BN$5:BN$10,将星节奏统计!KS56)</f>
        <v>0.6</v>
      </c>
      <c r="LQ57" s="28">
        <f>求节点($AT$5:$AT$10,BO$5:BO$10,将星节奏统计!KT56)</f>
        <v>0</v>
      </c>
      <c r="LR57" s="28">
        <f>求节点($AT$5:$AT$10,BP$5:BP$10,将星节奏统计!KU56)</f>
        <v>0.73743668139008201</v>
      </c>
      <c r="LS57" s="28">
        <f>求节点($AT$5:$AT$10,BQ$5:BQ$10,将星节奏统计!KV56)</f>
        <v>0.49162445426005463</v>
      </c>
      <c r="LT57" s="28">
        <f>求节点($AT$5:$AT$10,BR$5:BR$10,将星节奏统计!KW56)</f>
        <v>0.9</v>
      </c>
      <c r="LU57" s="28">
        <f>求节点($AT$5:$AT$10,BS$5:BS$10,将星节奏统计!KX56)</f>
        <v>0</v>
      </c>
      <c r="LV57" s="28">
        <f>求节点($AT$5:$AT$10,BT$5:BT$10,将星节奏统计!KY56)</f>
        <v>0.49162445426005463</v>
      </c>
      <c r="LW57" s="28">
        <f>求节点($AT$5:$AT$10,BU$5:BU$10,将星节奏统计!KZ56)</f>
        <v>0.1</v>
      </c>
      <c r="LX57" s="28">
        <f>求节点($AT$5:$AT$10,BV$5:BV$10,将星节奏统计!LA56)</f>
        <v>0.54138914716273745</v>
      </c>
      <c r="LY57" s="28">
        <f>求节点($AT$5:$AT$10,BW$5:BW$10,将星节奏统计!LB56)</f>
        <v>7.2751540423607874E-2</v>
      </c>
      <c r="LZ57" s="28">
        <f>求节点($AT$5:$AT$10,BX$5:BX$10,将星节奏统计!LC56)</f>
        <v>4.5469712764754922E-2</v>
      </c>
      <c r="MA57" s="28">
        <f>求节点($AT$5:$AT$10,BY$5:BY$10,将星节奏统计!LD56)</f>
        <v>7.2751540423607874E-2</v>
      </c>
      <c r="MB57" s="28">
        <f>求节点($AT$5:$AT$10,BZ$5:BZ$10,将星节奏统计!LE56)</f>
        <v>4.5469712764754922E-2</v>
      </c>
      <c r="MC57" s="28">
        <f>求节点($AT$5:$AT$10,CA$5:CA$10,将星节奏统计!LF56)</f>
        <v>9.0939425529509843E-2</v>
      </c>
      <c r="MD57" s="28">
        <f>求节点($AT$5:$AT$10,CB$5:CB$10,将星节奏统计!LG56)</f>
        <v>9.0939425529509843E-2</v>
      </c>
      <c r="ME57" s="28">
        <f>求节点($AT$5:$AT$10,CC$5:CC$10,将星节奏统计!LH56)</f>
        <v>9.0939425529509843E-2</v>
      </c>
      <c r="MF57" s="28">
        <f>求节点($AT$5:$AT$10,CD$5:CD$10,将星节奏统计!LI56)</f>
        <v>9.0939425529509843E-2</v>
      </c>
      <c r="MG57" s="28">
        <f>求节点($AT$5:$AT$10,CE$5:CE$10,将星节奏统计!LJ56)</f>
        <v>5.4563655317705906E-2</v>
      </c>
      <c r="MH57" s="28">
        <f>求节点($AT$5:$AT$10,CF$5:CF$10,将星节奏统计!LK56)</f>
        <v>5.4563655317705906E-2</v>
      </c>
      <c r="MI57" s="28">
        <f>求节点($AT$5:$AT$10,CG$5:CG$10,将星节奏统计!LL56)</f>
        <v>5.4563655317705906E-2</v>
      </c>
      <c r="MJ57" s="28">
        <f>求节点($AT$5:$AT$10,CH$5:CH$10,将星节奏统计!LM56)</f>
        <v>5.4563655317705906E-2</v>
      </c>
      <c r="MK57" s="28">
        <f>求节点($AT$5:$AT$10,CI$5:CI$10,将星节奏统计!LN56)</f>
        <v>7.2751540423607874E-2</v>
      </c>
      <c r="ML57" s="28">
        <f>求节点($AT$5:$AT$10,CJ$5:CJ$10,将星节奏统计!LO56)</f>
        <v>4.5469712764754922E-2</v>
      </c>
      <c r="MM57" s="28">
        <f>求节点($AT$5:$AT$10,CK$5:CK$10,将星节奏统计!LP56)</f>
        <v>0</v>
      </c>
      <c r="MN57" s="28">
        <f>求节点($AT$5:$AT$10,CL$5:CL$10,将星节奏统计!LQ56)</f>
        <v>0</v>
      </c>
      <c r="MO57" s="28">
        <f>求节点($AT$5:$AT$10,CM$5:CM$10,将星节奏统计!LR56)</f>
        <v>0</v>
      </c>
      <c r="MP57" s="28">
        <f>求节点($AT$5:$AT$10,CN$5:CN$10,将星节奏统计!LS56)</f>
        <v>0</v>
      </c>
      <c r="MQ57" s="28">
        <f>求节点($AT$5:$AT$10,CO$5:CO$10,将星节奏统计!LT56)</f>
        <v>0</v>
      </c>
      <c r="MR57" s="28">
        <f>求节点($AT$5:$AT$10,CP$5:CP$10,将星节奏统计!LU56)</f>
        <v>0</v>
      </c>
      <c r="MS57" s="28">
        <f>求节点($AT$5:$AT$10,CQ$5:CQ$10,将星节奏统计!LV56)</f>
        <v>0</v>
      </c>
      <c r="MT57" s="28">
        <f>求节点($AT$5:$AT$10,CR$5:CR$10,将星节奏统计!LW56)</f>
        <v>0</v>
      </c>
      <c r="MU57" s="28">
        <f>求节点($AT$5:$AT$10,CS$5:CS$10,将星节奏统计!LX56)</f>
        <v>0</v>
      </c>
      <c r="MV57" s="28">
        <f>求节点($AT$17:$AT$22,AV$17:AV$22,将星节奏统计!MA56)</f>
        <v>0</v>
      </c>
      <c r="MW57" s="28">
        <f>求节点($AT$17:$AT$22,AW$17:AW$22,将星节奏统计!MB56)</f>
        <v>0</v>
      </c>
      <c r="MX57" s="28">
        <f>求节点($AT$17:$AT$22,AX$17:AX$22,将星节奏统计!MC56)</f>
        <v>0</v>
      </c>
      <c r="MY57" s="28">
        <f>求节点($AT$17:$AT$22,AY$17:AY$22,将星节奏统计!MD56)</f>
        <v>0</v>
      </c>
      <c r="MZ57" s="28">
        <f>求节点($AT$17:$AT$22,AZ$17:AZ$22,将星节奏统计!ME56)</f>
        <v>0</v>
      </c>
      <c r="NA57" s="28">
        <f>求节点($AT$17:$AT$22,BA$17:BA$22,将星节奏统计!MF56)</f>
        <v>0</v>
      </c>
      <c r="NB57" s="28">
        <f>求节点($AT$17:$AT$22,BB$17:BB$22,将星节奏统计!MG56)</f>
        <v>0</v>
      </c>
      <c r="NC57" s="28">
        <f>求节点($AT$17:$AT$22,BC$17:BC$22,将星节奏统计!MH56)</f>
        <v>0</v>
      </c>
      <c r="ND57" s="28">
        <f>求节点($AT$17:$AT$22,BD$17:BD$22,将星节奏统计!MI56)</f>
        <v>0</v>
      </c>
      <c r="NE57" s="28">
        <f>求节点($AT$17:$AT$22,BE$17:BE$22,将星节奏统计!MJ56)</f>
        <v>0</v>
      </c>
      <c r="NF57" s="28">
        <f>求节点($AT$17:$AT$22,BF$17:BF$22,将星节奏统计!MK56)</f>
        <v>0</v>
      </c>
      <c r="NG57" s="28">
        <f>求节点($AT$17:$AT$22,BG$17:BG$22,将星节奏统计!ML56)</f>
        <v>0</v>
      </c>
      <c r="NH57" s="28">
        <f>求节点($AT$17:$AT$22,BH$17:BH$22,将星节奏统计!MM56)</f>
        <v>0</v>
      </c>
      <c r="NI57" s="28">
        <f>求节点($AT$17:$AT$22,BI$17:BI$22,将星节奏统计!MN56)</f>
        <v>0</v>
      </c>
      <c r="NJ57" s="28">
        <f>求节点($AT$17:$AT$22,BJ$17:BJ$22,将星节奏统计!MO56)</f>
        <v>0</v>
      </c>
      <c r="NK57" s="28">
        <f>求节点($AT$17:$AT$22,BK$17:BK$22,将星节奏统计!MP56)</f>
        <v>0</v>
      </c>
      <c r="NL57" s="28">
        <f>求节点($AT$17:$AT$22,BL$17:BL$22,将星节奏统计!MQ56)</f>
        <v>0</v>
      </c>
      <c r="NM57" s="28">
        <f>求节点($AT$17:$AT$22,BM$17:BM$22,将星节奏统计!MR56)</f>
        <v>0</v>
      </c>
      <c r="NN57" s="28">
        <f>求节点($AT$17:$AT$22,BN$17:BN$22,将星节奏统计!MS56)</f>
        <v>0</v>
      </c>
      <c r="NO57" s="28">
        <f>求节点($AT$17:$AT$22,BO$17:BO$22,将星节奏统计!MT56)</f>
        <v>0</v>
      </c>
      <c r="NP57" s="28">
        <f>求节点($AT$5:$AT$10,AV$5:AV$10,将星节奏统计!MX56)</f>
        <v>0.1</v>
      </c>
      <c r="NQ57" s="28">
        <f>求节点($AT$5:$AT$10,AW$5:AW$10,将星节奏统计!MY56)</f>
        <v>0.1</v>
      </c>
      <c r="NR57" s="28">
        <f>求节点($AT$5:$AT$10,AX$5:AX$10,将星节奏统计!MZ56)</f>
        <v>6.0735938397477082E-2</v>
      </c>
      <c r="NS57" s="28">
        <f>求节点($AT$5:$AT$10,AY$5:AY$10,将星节奏统计!NA56)</f>
        <v>0</v>
      </c>
      <c r="NT57" s="28">
        <f>求节点($AT$5:$AT$10,AZ$5:AZ$10,将星节奏统计!NB56)</f>
        <v>0</v>
      </c>
      <c r="NU57" s="28">
        <f>求节点($AT$5:$AT$10,BA$5:BA$10,将星节奏统计!NC56)</f>
        <v>0</v>
      </c>
      <c r="NV57" s="28">
        <f>求节点($AT$5:$AT$10,BB$5:BB$10,将星节奏统计!ND56)</f>
        <v>0</v>
      </c>
      <c r="NW57" s="28">
        <f>求节点($AT$5:$AT$10,BC$5:BC$10,将星节奏统计!NE56)</f>
        <v>0</v>
      </c>
      <c r="NX57" s="28">
        <f>求节点($AT$5:$AT$10,BD$5:BD$10,将星节奏统计!NF56)</f>
        <v>0</v>
      </c>
      <c r="NY57" s="28">
        <f>求节点($AT$5:$AT$10,BE$5:BE$10,将星节奏统计!NG56)</f>
        <v>0</v>
      </c>
      <c r="NZ57" s="28">
        <f>求节点($AT$5:$AT$10,BF$5:BF$10,将星节奏统计!NH56)</f>
        <v>0</v>
      </c>
      <c r="OA57" s="28">
        <f>求节点($AT$5:$AT$10,BG$5:BG$10,将星节奏统计!NI56)</f>
        <v>0</v>
      </c>
      <c r="OB57" s="28">
        <f>求节点($AT$5:$AT$10,BH$5:BH$10,将星节奏统计!NJ56)</f>
        <v>0</v>
      </c>
      <c r="OC57" s="28">
        <f>求节点($AT$5:$AT$10,BI$5:BI$10,将星节奏统计!NK56)</f>
        <v>0</v>
      </c>
      <c r="OD57" s="28">
        <f>求节点($AT$5:$AT$10,BJ$5:BJ$10,将星节奏统计!NL56)</f>
        <v>0</v>
      </c>
      <c r="OE57" s="28">
        <f>求节点($AT$5:$AT$10,BK$5:BK$10,将星节奏统计!NM56)</f>
        <v>0</v>
      </c>
      <c r="OF57" s="28">
        <f>求节点($AT$5:$AT$10,BL$5:BL$10,将星节奏统计!NN56)</f>
        <v>0.9</v>
      </c>
      <c r="OG57" s="28">
        <f>求节点($AT$5:$AT$10,BM$5:BM$10,将星节奏统计!NO56)</f>
        <v>0.7128880959224444</v>
      </c>
      <c r="OH57" s="28">
        <f>求节点($AT$5:$AT$10,BN$5:BN$10,将星节奏统计!NP56)</f>
        <v>0.6</v>
      </c>
      <c r="OI57" s="28">
        <f>求节点($AT$5:$AT$10,BO$5:BO$10,将星节奏统计!NQ56)</f>
        <v>0</v>
      </c>
      <c r="OJ57" s="28">
        <f>求节点($AT$5:$AT$10,BP$5:BP$10,将星节奏统计!NR56)</f>
        <v>0.9</v>
      </c>
      <c r="OK57" s="28">
        <f>求节点($AT$5:$AT$10,BQ$5:BQ$10,将星节奏统计!NS56)</f>
        <v>0.6</v>
      </c>
      <c r="OL57" s="28">
        <f>求节点($AT$5:$AT$10,BR$5:BR$10,将星节奏统计!NT56)</f>
        <v>0.9</v>
      </c>
      <c r="OM57" s="28">
        <f>求节点($AT$5:$AT$10,BS$5:BS$10,将星节奏统计!NU56)</f>
        <v>0</v>
      </c>
      <c r="ON57" s="28">
        <f>求节点($AT$5:$AT$10,BT$5:BT$10,将星节奏统计!NV56)</f>
        <v>0.6</v>
      </c>
      <c r="OO57" s="28">
        <f>求节点($AT$5:$AT$10,BU$5:BU$10,将星节奏统计!NW56)</f>
        <v>0.1</v>
      </c>
      <c r="OP57" s="28">
        <f>求节点($AT$5:$AT$10,BV$5:BV$10,将星节奏统计!NX56)</f>
        <v>0.6</v>
      </c>
      <c r="OQ57" s="28">
        <f>求节点($AT$5:$AT$10,BW$5:BW$10,将星节奏统计!NY56)</f>
        <v>0.12299024981682978</v>
      </c>
      <c r="OR57" s="28">
        <f>求节点($AT$5:$AT$10,BX$5:BX$10,将星节奏统计!NZ56)</f>
        <v>7.6868906135518611E-2</v>
      </c>
      <c r="OS57" s="28">
        <f>求节点($AT$5:$AT$10,BY$5:BY$10,将星节奏统计!OA56)</f>
        <v>0.12299024981682978</v>
      </c>
      <c r="OT57" s="28">
        <f>求节点($AT$5:$AT$10,BZ$5:BZ$10,将星节奏统计!OB56)</f>
        <v>7.6868906135518611E-2</v>
      </c>
      <c r="OU57" s="28">
        <f>求节点($AT$5:$AT$10,CA$5:CA$10,将星节奏统计!OC56)</f>
        <v>0.15373781227103722</v>
      </c>
      <c r="OV57" s="28">
        <f>求节点($AT$5:$AT$10,CB$5:CB$10,将星节奏统计!OD56)</f>
        <v>0.15373781227103722</v>
      </c>
      <c r="OW57" s="28">
        <f>求节点($AT$5:$AT$10,CC$5:CC$10,将星节奏统计!OE56)</f>
        <v>0.15373781227103722</v>
      </c>
      <c r="OX57" s="28">
        <f>求节点($AT$5:$AT$10,CD$5:CD$10,将星节奏统计!OF56)</f>
        <v>0.15373781227103722</v>
      </c>
      <c r="OY57" s="28">
        <f>求节点($AT$5:$AT$10,CE$5:CE$10,将星节奏统计!OG56)</f>
        <v>9.2242687362622339E-2</v>
      </c>
      <c r="OZ57" s="28">
        <f>求节点($AT$5:$AT$10,CF$5:CF$10,将星节奏统计!OH56)</f>
        <v>9.2242687362622339E-2</v>
      </c>
      <c r="PA57" s="28">
        <f>求节点($AT$5:$AT$10,CG$5:CG$10,将星节奏统计!OI56)</f>
        <v>9.2242687362622339E-2</v>
      </c>
      <c r="PB57" s="28">
        <f>求节点($AT$5:$AT$10,CH$5:CH$10,将星节奏统计!OJ56)</f>
        <v>9.2242687362622339E-2</v>
      </c>
      <c r="PC57" s="28">
        <f>求节点($AT$5:$AT$10,CI$5:CI$10,将星节奏统计!OK56)</f>
        <v>0.12299024981682978</v>
      </c>
      <c r="PD57" s="28">
        <f>求节点($AT$5:$AT$10,CJ$5:CJ$10,将星节奏统计!OL56)</f>
        <v>7.6868906135518611E-2</v>
      </c>
      <c r="PE57" s="28">
        <f>求节点($AT$5:$AT$10,CK$5:CK$10,将星节奏统计!OM56)</f>
        <v>0</v>
      </c>
      <c r="PF57" s="28">
        <f>求节点($AT$5:$AT$10,CL$5:CL$10,将星节奏统计!ON56)</f>
        <v>0</v>
      </c>
      <c r="PG57" s="28">
        <f>求节点($AT$5:$AT$10,CM$5:CM$10,将星节奏统计!OO56)</f>
        <v>0</v>
      </c>
      <c r="PH57" s="28">
        <f>求节点($AT$5:$AT$10,CN$5:CN$10,将星节奏统计!OP56)</f>
        <v>0</v>
      </c>
      <c r="PI57" s="28">
        <f>求节点($AT$5:$AT$10,CO$5:CO$10,将星节奏统计!OQ56)</f>
        <v>0</v>
      </c>
      <c r="PJ57" s="28">
        <f>求节点($AT$5:$AT$10,CP$5:CP$10,将星节奏统计!OR56)</f>
        <v>0</v>
      </c>
      <c r="PK57" s="28">
        <f>求节点($AT$5:$AT$10,CQ$5:CQ$10,将星节奏统计!OS56)</f>
        <v>0</v>
      </c>
      <c r="PL57" s="28">
        <f>求节点($AT$5:$AT$10,CR$5:CR$10,将星节奏统计!OT56)</f>
        <v>0</v>
      </c>
      <c r="PM57" s="28">
        <f>求节点($AT$5:$AT$10,CS$5:CS$10,将星节奏统计!OU56)</f>
        <v>0</v>
      </c>
      <c r="PN57" s="28">
        <f>求节点($AT$17:$AT$22,AV$17:AV$22,将星节奏统计!OX56)</f>
        <v>0</v>
      </c>
      <c r="PO57" s="28">
        <f>求节点($AT$17:$AT$22,AW$17:AW$22,将星节奏统计!OY56)</f>
        <v>0</v>
      </c>
      <c r="PP57" s="28">
        <f>求节点($AT$17:$AT$22,AX$17:AX$22,将星节奏统计!OZ56)</f>
        <v>0</v>
      </c>
      <c r="PQ57" s="28">
        <f>求节点($AT$17:$AT$22,AY$17:AY$22,将星节奏统计!PA56)</f>
        <v>1.7533119743097514E-5</v>
      </c>
      <c r="PR57" s="28">
        <f>求节点($AT$17:$AT$22,AZ$17:AZ$22,将星节奏统计!PB56)</f>
        <v>2.6299679614639332E-5</v>
      </c>
      <c r="PS57" s="28">
        <f>求节点($AT$17:$AT$22,BA$17:BA$22,将星节奏统计!PC56)</f>
        <v>2.6299679614639332E-5</v>
      </c>
      <c r="PT57" s="28">
        <f>求节点($AT$17:$AT$22,BB$17:BB$22,将星节奏统计!PD56)</f>
        <v>3.9847999416121882E-5</v>
      </c>
      <c r="PU57" s="28">
        <f>求节点($AT$17:$AT$22,BC$17:BC$22,将星节奏统计!PE56)</f>
        <v>0</v>
      </c>
      <c r="PV57" s="28">
        <f>求节点($AT$17:$AT$22,BD$17:BD$22,将星节奏统计!PF56)</f>
        <v>2.6299679614639332E-5</v>
      </c>
      <c r="PW57" s="28">
        <f>求节点($AT$17:$AT$22,BE$17:BE$22,将星节奏统计!PG56)</f>
        <v>0</v>
      </c>
      <c r="PX57" s="28">
        <f>求节点($AT$17:$AT$22,BF$17:BF$22,将星节奏统计!PH56)</f>
        <v>0</v>
      </c>
      <c r="PY57" s="28">
        <f>求节点($AT$17:$AT$22,BG$17:BG$22,将星节奏统计!PI56)</f>
        <v>0</v>
      </c>
      <c r="PZ57" s="28">
        <f>求节点($AT$17:$AT$22,BH$17:BH$22,将星节奏统计!PJ56)</f>
        <v>0</v>
      </c>
      <c r="QA57" s="28">
        <f>求节点($AT$17:$AT$22,BI$17:BI$22,将星节奏统计!PK56)</f>
        <v>0</v>
      </c>
      <c r="QB57" s="28">
        <f>求节点($AT$17:$AT$22,BJ$17:BJ$22,将星节奏统计!PL56)</f>
        <v>0</v>
      </c>
      <c r="QC57" s="28">
        <f>求节点($AT$17:$AT$22,BK$17:BK$22,将星节奏统计!PM56)</f>
        <v>0</v>
      </c>
      <c r="QD57" s="28">
        <f>求节点($AT$17:$AT$22,BL$17:BL$22,将星节奏统计!PN56)</f>
        <v>0</v>
      </c>
      <c r="QE57" s="28">
        <f>求节点($AT$17:$AT$22,BM$17:BM$22,将星节奏统计!PO56)</f>
        <v>0</v>
      </c>
      <c r="QF57" s="28">
        <f>求节点($AT$17:$AT$22,BN$17:BN$22,将星节奏统计!PP56)</f>
        <v>0</v>
      </c>
      <c r="QG57" s="28">
        <f>求节点($AT$17:$AT$22,BO$17:BO$22,将星节奏统计!PQ56)</f>
        <v>0</v>
      </c>
      <c r="QJ57" s="3">
        <v>53</v>
      </c>
      <c r="QK57" s="28">
        <f t="shared" ca="1" si="61"/>
        <v>0.49132747302298085</v>
      </c>
      <c r="QL57" s="28">
        <f t="shared" ca="1" si="61"/>
        <v>0.5373805144763405</v>
      </c>
      <c r="QM57" s="28">
        <f t="shared" ca="1" si="61"/>
        <v>0.63197147289801592</v>
      </c>
      <c r="QN57" s="28">
        <f t="shared" ca="1" si="61"/>
        <v>0.87120977493083751</v>
      </c>
      <c r="QO57" s="28">
        <f t="shared" ca="1" si="61"/>
        <v>1.0069598362516483</v>
      </c>
      <c r="QP57" s="28">
        <f t="shared" ca="1" si="62"/>
        <v>6.8342345455368686E-2</v>
      </c>
      <c r="QQ57" s="28">
        <f t="shared" ca="1" si="62"/>
        <v>8.2249983501312657E-2</v>
      </c>
      <c r="QR57" s="28">
        <f t="shared" ca="1" si="62"/>
        <v>0.11209560188490973</v>
      </c>
      <c r="QS57" s="28">
        <f t="shared" ca="1" si="62"/>
        <v>0.21825462127082362</v>
      </c>
      <c r="QT57" s="28">
        <f t="shared" ca="1" si="62"/>
        <v>0.36897074945048935</v>
      </c>
      <c r="QU57" s="28">
        <f t="shared" ca="1" si="63"/>
        <v>0.1</v>
      </c>
      <c r="QV57" s="28">
        <f t="shared" ca="1" si="63"/>
        <v>0.1</v>
      </c>
      <c r="QW57" s="28">
        <f t="shared" ca="1" si="63"/>
        <v>0.1</v>
      </c>
      <c r="QX57" s="28">
        <f t="shared" ca="1" si="63"/>
        <v>0.1</v>
      </c>
      <c r="QY57" s="28">
        <f t="shared" ca="1" si="63"/>
        <v>0.1</v>
      </c>
      <c r="QZ57" s="28">
        <f t="shared" ca="1" si="64"/>
        <v>0.31542269724529809</v>
      </c>
      <c r="RA57" s="28">
        <f t="shared" ca="1" si="64"/>
        <v>0.35115757297503397</v>
      </c>
      <c r="RB57" s="28">
        <f t="shared" ca="1" si="64"/>
        <v>0.42335724675160036</v>
      </c>
      <c r="RC57" s="28">
        <f t="shared" ca="1" si="64"/>
        <v>0.58572316923841761</v>
      </c>
      <c r="RD57" s="28">
        <f t="shared" ca="1" si="64"/>
        <v>0.69224268736262229</v>
      </c>
      <c r="RE57" s="28">
        <f t="shared" ca="1" si="65"/>
        <v>4.2713965909605432E-2</v>
      </c>
      <c r="RF57" s="28">
        <f t="shared" ca="1" si="65"/>
        <v>5.1406239688320428E-2</v>
      </c>
      <c r="RG57" s="28">
        <f t="shared" ca="1" si="65"/>
        <v>7.0059751178068591E-2</v>
      </c>
      <c r="RH57" s="28">
        <f t="shared" ca="1" si="65"/>
        <v>0.13640913829426476</v>
      </c>
      <c r="RI57" s="28">
        <f t="shared" ca="1" si="65"/>
        <v>0.23060671840655583</v>
      </c>
      <c r="RJ57" s="28">
        <f t="shared" ca="1" si="66"/>
        <v>3.8405829231664274E-5</v>
      </c>
      <c r="RK57" s="28">
        <f t="shared" ca="1" si="66"/>
        <v>0</v>
      </c>
      <c r="RL57" s="28">
        <f t="shared" ca="1" si="66"/>
        <v>3.3359747619460429E-5</v>
      </c>
      <c r="RM57" s="28">
        <f t="shared" ca="1" si="66"/>
        <v>0</v>
      </c>
      <c r="RN57" s="28">
        <f t="shared" ca="1" si="66"/>
        <v>2.7495119597124515E-5</v>
      </c>
      <c r="RO57" s="28">
        <f t="shared" ca="1" si="67"/>
        <v>3.6736010569419358E-5</v>
      </c>
      <c r="RP57" s="28">
        <f t="shared" ca="1" si="67"/>
        <v>0</v>
      </c>
      <c r="RQ57" s="28">
        <f t="shared" ca="1" si="67"/>
        <v>3.1909323809919954E-5</v>
      </c>
      <c r="RR57" s="28">
        <f t="shared" ca="1" si="67"/>
        <v>0</v>
      </c>
      <c r="RS57" s="28">
        <f t="shared" ca="1" si="67"/>
        <v>2.6299679614639332E-5</v>
      </c>
      <c r="RT57" s="28">
        <f t="shared" ca="1" si="68"/>
        <v>6.2140653975000695E-2</v>
      </c>
      <c r="RU57" s="28">
        <f t="shared" ca="1" si="68"/>
        <v>7.0346259798712424E-2</v>
      </c>
      <c r="RV57" s="28">
        <f t="shared" ca="1" si="68"/>
        <v>8.3365741037151025E-2</v>
      </c>
      <c r="RW57" s="28">
        <f t="shared" ca="1" si="68"/>
        <v>0.1</v>
      </c>
      <c r="RX57" s="28">
        <f t="shared" ca="1" si="68"/>
        <v>0.1</v>
      </c>
      <c r="RY57" s="28">
        <f t="shared" ca="1" si="69"/>
        <v>0.12208328929223243</v>
      </c>
      <c r="RZ57" s="28">
        <f t="shared" ca="1" si="69"/>
        <v>0.12541437451352494</v>
      </c>
      <c r="SA57" s="28">
        <f t="shared" ca="1" si="69"/>
        <v>0.1325628419951711</v>
      </c>
      <c r="SB57" s="28">
        <f t="shared" ca="1" si="69"/>
        <v>0.15399183245722881</v>
      </c>
      <c r="SC57" s="28">
        <f t="shared" ca="1" si="69"/>
        <v>0.16073593839747707</v>
      </c>
    </row>
    <row r="58" spans="12:497" x14ac:dyDescent="0.2">
      <c r="AU58" s="28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U58" s="3">
        <v>54</v>
      </c>
      <c r="CV58" s="28">
        <f>求节点($AT$5:$AT$10,AV$5:AV$10,将星节奏统计!BJ57)</f>
        <v>6.4452407390102884E-2</v>
      </c>
      <c r="CW58" s="28">
        <f>求节点($AT$5:$AT$10,AW$5:AW$10,将星节奏统计!BK57)</f>
        <v>0.1</v>
      </c>
      <c r="CX58" s="28">
        <f>求节点($AT$5:$AT$10,AX$5:AX$10,将星节奏统计!BL57)</f>
        <v>2.3021751095267957E-2</v>
      </c>
      <c r="CY58" s="28">
        <f>求节点($AT$5:$AT$10,AY$5:AY$10,将星节奏统计!BM57)</f>
        <v>0</v>
      </c>
      <c r="CZ58" s="28">
        <f>求节点($AT$5:$AT$10,AZ$5:AZ$10,将星节奏统计!BN57)</f>
        <v>0</v>
      </c>
      <c r="DA58" s="28">
        <f>求节点($AT$5:$AT$10,BA$5:BA$10,将星节奏统计!BO57)</f>
        <v>0</v>
      </c>
      <c r="DB58" s="28">
        <f>求节点($AT$5:$AT$10,BB$5:BB$10,将星节奏统计!BP57)</f>
        <v>0</v>
      </c>
      <c r="DC58" s="28">
        <f>求节点($AT$5:$AT$10,BC$5:BC$10,将星节奏统计!BQ57)</f>
        <v>0</v>
      </c>
      <c r="DD58" s="28">
        <f>求节点($AT$5:$AT$10,BD$5:BD$10,将星节奏统计!BR57)</f>
        <v>0</v>
      </c>
      <c r="DE58" s="28">
        <f>求节点($AT$5:$AT$10,BE$5:BE$10,将星节奏统计!BS57)</f>
        <v>0</v>
      </c>
      <c r="DF58" s="28">
        <f>求节点($AT$5:$AT$10,BF$5:BF$10,将星节奏统计!BT57)</f>
        <v>0</v>
      </c>
      <c r="DG58" s="28">
        <f>求节点($AT$5:$AT$10,BG$5:BG$10,将星节奏统计!BU57)</f>
        <v>0</v>
      </c>
      <c r="DH58" s="28">
        <f>求节点($AT$5:$AT$10,BH$5:BH$10,将星节奏统计!BV57)</f>
        <v>0</v>
      </c>
      <c r="DI58" s="28">
        <f>求节点($AT$5:$AT$10,BI$5:BI$10,将星节奏统计!BW57)</f>
        <v>0</v>
      </c>
      <c r="DJ58" s="28">
        <f>求节点($AT$5:$AT$10,BJ$5:BJ$10,将星节奏统计!BX57)</f>
        <v>0</v>
      </c>
      <c r="DK58" s="28">
        <f>求节点($AT$5:$AT$10,BK$5:BK$10,将星节奏统计!BY57)</f>
        <v>0</v>
      </c>
      <c r="DL58" s="28">
        <f>求节点($AT$5:$AT$10,BL$5:BL$10,将星节奏统计!BZ57)</f>
        <v>0.52882911757981299</v>
      </c>
      <c r="DM58" s="28">
        <f>求节点($AT$5:$AT$10,BM$5:BM$10,将星节奏统计!CA57)</f>
        <v>0.46615308368010039</v>
      </c>
      <c r="DN58" s="28">
        <f>求节点($AT$5:$AT$10,BN$5:BN$10,将星节奏统计!CB57)</f>
        <v>0.43342828692355928</v>
      </c>
      <c r="DO58" s="28">
        <f>求节点($AT$5:$AT$10,BO$5:BO$10,将星节奏统计!CC57)</f>
        <v>0</v>
      </c>
      <c r="DP58" s="28">
        <f>求节点($AT$5:$AT$10,BP$5:BP$10,将星节奏统计!CD57)</f>
        <v>0.34230451533375145</v>
      </c>
      <c r="DQ58" s="28">
        <f>求节点($AT$5:$AT$10,BQ$5:BQ$10,将星节奏统计!CE57)</f>
        <v>0.22820301022250097</v>
      </c>
      <c r="DR58" s="28">
        <f>求节点($AT$5:$AT$10,BR$5:BR$10,将星节奏统计!CF57)</f>
        <v>0.5601346614552295</v>
      </c>
      <c r="DS58" s="28">
        <f>求节点($AT$5:$AT$10,BS$5:BS$10,将星节奏统计!CG57)</f>
        <v>0</v>
      </c>
      <c r="DT58" s="28">
        <f>求节点($AT$5:$AT$10,BT$5:BT$10,将星节奏统计!CH57)</f>
        <v>0.22820301022250097</v>
      </c>
      <c r="DU58" s="28">
        <f>求节点($AT$5:$AT$10,BU$5:BU$10,将星节奏统计!CI57)</f>
        <v>0.1</v>
      </c>
      <c r="DV58" s="28">
        <f>求节点($AT$5:$AT$10,BV$5:BV$10,将星节奏统计!CJ57)</f>
        <v>0.33986609610825019</v>
      </c>
      <c r="DW58" s="28">
        <f>求节点($AT$5:$AT$10,BW$5:BW$10,将星节奏统计!CK57)</f>
        <v>2.4086841376578037E-2</v>
      </c>
      <c r="DX58" s="28">
        <f>求节点($AT$5:$AT$10,BX$5:BX$10,将星节奏统计!CL57)</f>
        <v>1.5054275860361274E-2</v>
      </c>
      <c r="DY58" s="28">
        <f>求节点($AT$5:$AT$10,BY$5:BY$10,将星节奏统计!CM57)</f>
        <v>2.4086841376578037E-2</v>
      </c>
      <c r="DZ58" s="28">
        <f>求节点($AT$5:$AT$10,BZ$5:BZ$10,将星节奏统计!CN57)</f>
        <v>1.5054275860361274E-2</v>
      </c>
      <c r="EA58" s="28">
        <f>求节点($AT$5:$AT$10,CA$5:CA$10,将星节奏统计!CO57)</f>
        <v>3.0108551720722548E-2</v>
      </c>
      <c r="EB58" s="28">
        <f>求节点($AT$5:$AT$10,CB$5:CB$10,将星节奏统计!CP57)</f>
        <v>3.0108551720722548E-2</v>
      </c>
      <c r="EC58" s="28">
        <f>求节点($AT$5:$AT$10,CC$5:CC$10,将星节奏统计!CQ57)</f>
        <v>3.0108551720722548E-2</v>
      </c>
      <c r="ED58" s="28">
        <f>求节点($AT$5:$AT$10,CD$5:CD$10,将星节奏统计!CR57)</f>
        <v>3.0108551720722548E-2</v>
      </c>
      <c r="EE58" s="28">
        <f>求节点($AT$5:$AT$10,CE$5:CE$10,将星节奏统计!CS57)</f>
        <v>1.8065131032433526E-2</v>
      </c>
      <c r="EF58" s="28">
        <f>求节点($AT$5:$AT$10,CF$5:CF$10,将星节奏统计!CT57)</f>
        <v>1.8065131032433526E-2</v>
      </c>
      <c r="EG58" s="28">
        <f>求节点($AT$5:$AT$10,CG$5:CG$10,将星节奏统计!CU57)</f>
        <v>1.8065131032433526E-2</v>
      </c>
      <c r="EH58" s="28">
        <f>求节点($AT$5:$AT$10,CH$5:CH$10,将星节奏统计!CV57)</f>
        <v>1.8065131032433526E-2</v>
      </c>
      <c r="EI58" s="28">
        <f>求节点($AT$5:$AT$10,CI$5:CI$10,将星节奏统计!CW57)</f>
        <v>2.4086841376578037E-2</v>
      </c>
      <c r="EJ58" s="28">
        <f>求节点($AT$5:$AT$10,CJ$5:CJ$10,将星节奏统计!CX57)</f>
        <v>1.5054275860361274E-2</v>
      </c>
      <c r="EK58" s="28">
        <f>求节点($AT$5:$AT$10,CK$5:CK$10,将星节奏统计!CY57)</f>
        <v>0</v>
      </c>
      <c r="EL58" s="28">
        <f>求节点($AT$5:$AT$10,CL$5:CL$10,将星节奏统计!CZ57)</f>
        <v>0</v>
      </c>
      <c r="EM58" s="28">
        <f>求节点($AT$5:$AT$10,CM$5:CM$10,将星节奏统计!DA57)</f>
        <v>0</v>
      </c>
      <c r="EN58" s="28">
        <f>求节点($AT$5:$AT$10,CN$5:CN$10,将星节奏统计!DB57)</f>
        <v>0</v>
      </c>
      <c r="EO58" s="28">
        <f>求节点($AT$5:$AT$10,CO$5:CO$10,将星节奏统计!DC57)</f>
        <v>0</v>
      </c>
      <c r="EP58" s="28">
        <f>求节点($AT$5:$AT$10,CP$5:CP$10,将星节奏统计!DD57)</f>
        <v>0</v>
      </c>
      <c r="EQ58" s="28">
        <f>求节点($AT$5:$AT$10,CQ$5:CQ$10,将星节奏统计!DE57)</f>
        <v>0</v>
      </c>
      <c r="ER58" s="28">
        <f>求节点($AT$5:$AT$10,CR$5:CR$10,将星节奏统计!DF57)</f>
        <v>0</v>
      </c>
      <c r="ES58" s="28">
        <f>求节点($AT$5:$AT$10,CS$5:CS$10,将星节奏统计!DG57)</f>
        <v>0</v>
      </c>
      <c r="ET58" s="28">
        <f>求节点($AT$17:$AT$22,AV$17:AV$22,将星节奏统计!DJ57)</f>
        <v>0</v>
      </c>
      <c r="EU58" s="28">
        <f>求节点($AT$17:$AT$22,AW$17:AW$22,将星节奏统计!DK57)</f>
        <v>0</v>
      </c>
      <c r="EV58" s="28">
        <f>求节点($AT$17:$AT$22,AX$17:AX$22,将星节奏统计!DL57)</f>
        <v>0</v>
      </c>
      <c r="EW58" s="28">
        <f>求节点($AT$17:$AT$22,AY$17:AY$22,将星节奏统计!DM57)</f>
        <v>2.6341187146831924E-5</v>
      </c>
      <c r="EX58" s="28">
        <f>求节点($AT$17:$AT$22,AZ$17:AZ$22,将星节奏统计!DN57)</f>
        <v>3.9511780720251355E-5</v>
      </c>
      <c r="EY58" s="28">
        <f>求节点($AT$17:$AT$22,BA$17:BA$22,将星节奏统计!DO57)</f>
        <v>3.9511780720251355E-5</v>
      </c>
      <c r="EZ58" s="28">
        <f>求节点($AT$17:$AT$22,BB$17:BB$22,将星节奏统计!DP57)</f>
        <v>5.9866334424625578E-5</v>
      </c>
      <c r="FA58" s="28">
        <f>求节点($AT$17:$AT$22,BC$17:BC$22,将星节奏统计!DQ57)</f>
        <v>0</v>
      </c>
      <c r="FB58" s="28">
        <f>求节点($AT$17:$AT$22,BD$17:BD$22,将星节奏统计!DR57)</f>
        <v>3.9511780720251355E-5</v>
      </c>
      <c r="FC58" s="28">
        <f>求节点($AT$17:$AT$22,BE$17:BE$22,将星节奏统计!DS57)</f>
        <v>0</v>
      </c>
      <c r="FD58" s="28">
        <f>求节点($AT$17:$AT$22,BF$17:BF$22,将星节奏统计!DT57)</f>
        <v>0</v>
      </c>
      <c r="FE58" s="28">
        <f>求节点($AT$17:$AT$22,BG$17:BG$22,将星节奏统计!DU57)</f>
        <v>0</v>
      </c>
      <c r="FF58" s="28">
        <f>求节点($AT$17:$AT$22,BH$17:BH$22,将星节奏统计!DV57)</f>
        <v>0</v>
      </c>
      <c r="FG58" s="28">
        <f>求节点($AT$17:$AT$22,BI$17:BI$22,将星节奏统计!DW57)</f>
        <v>0</v>
      </c>
      <c r="FH58" s="28">
        <f>求节点($AT$17:$AT$22,BJ$17:BJ$22,将星节奏统计!DX57)</f>
        <v>0</v>
      </c>
      <c r="FI58" s="28">
        <f>求节点($AT$17:$AT$22,BK$17:BK$22,将星节奏统计!DY57)</f>
        <v>0</v>
      </c>
      <c r="FJ58" s="28">
        <f>求节点($AT$17:$AT$22,BL$17:BL$22,将星节奏统计!DZ57)</f>
        <v>0</v>
      </c>
      <c r="FK58" s="28">
        <f>求节点($AT$17:$AT$22,BM$17:BM$22,将星节奏统计!EA57)</f>
        <v>0</v>
      </c>
      <c r="FL58" s="28">
        <f>求节点($AT$17:$AT$22,BN$17:BN$22,将星节奏统计!EB57)</f>
        <v>0</v>
      </c>
      <c r="FM58" s="28">
        <f>求节点($AT$17:$AT$22,BO$17:BO$22,将星节奏统计!EC57)</f>
        <v>0</v>
      </c>
      <c r="FN58" s="28">
        <f>求节点($AT$5:$AT$10,AV$5:AV$10,将星节奏统计!EG57)</f>
        <v>7.3124361746833288E-2</v>
      </c>
      <c r="FO58" s="28">
        <f>求节点($AT$5:$AT$10,AW$5:AW$10,将星节奏统计!EH57)</f>
        <v>0.1</v>
      </c>
      <c r="FP58" s="28">
        <f>求节点($AT$5:$AT$10,AX$5:AX$10,将星节奏统计!EI57)</f>
        <v>2.6542151613893041E-2</v>
      </c>
      <c r="FQ58" s="28">
        <f>求节点($AT$5:$AT$10,AY$5:AY$10,将星节奏统计!EJ57)</f>
        <v>0</v>
      </c>
      <c r="FR58" s="28">
        <f>求节点($AT$5:$AT$10,AZ$5:AZ$10,将星节奏统计!EK57)</f>
        <v>0</v>
      </c>
      <c r="FS58" s="28">
        <f>求节点($AT$5:$AT$10,BA$5:BA$10,将星节奏统计!EL57)</f>
        <v>0</v>
      </c>
      <c r="FT58" s="28">
        <f>求节点($AT$5:$AT$10,BB$5:BB$10,将星节奏统计!EM57)</f>
        <v>0</v>
      </c>
      <c r="FU58" s="28">
        <f>求节点($AT$5:$AT$10,BC$5:BC$10,将星节奏统计!EN57)</f>
        <v>0</v>
      </c>
      <c r="FV58" s="28">
        <f>求节点($AT$5:$AT$10,BD$5:BD$10,将星节奏统计!EO57)</f>
        <v>0</v>
      </c>
      <c r="FW58" s="28">
        <f>求节点($AT$5:$AT$10,BE$5:BE$10,将星节奏统计!EP57)</f>
        <v>0</v>
      </c>
      <c r="FX58" s="28">
        <f>求节点($AT$5:$AT$10,BF$5:BF$10,将星节奏统计!EQ57)</f>
        <v>0</v>
      </c>
      <c r="FY58" s="28">
        <f>求节点($AT$5:$AT$10,BG$5:BG$10,将星节奏统计!ER57)</f>
        <v>0</v>
      </c>
      <c r="FZ58" s="28">
        <f>求节点($AT$5:$AT$10,BH$5:BH$10,将星节奏统计!ES57)</f>
        <v>0</v>
      </c>
      <c r="GA58" s="28">
        <f>求节点($AT$5:$AT$10,BI$5:BI$10,将星节奏统计!ET57)</f>
        <v>0</v>
      </c>
      <c r="GB58" s="28">
        <f>求节点($AT$5:$AT$10,BJ$5:BJ$10,将星节奏统计!EU57)</f>
        <v>0</v>
      </c>
      <c r="GC58" s="28">
        <f>求节点($AT$5:$AT$10,BK$5:BK$10,将星节奏统计!EV57)</f>
        <v>0</v>
      </c>
      <c r="GD58" s="28">
        <f>求节点($AT$5:$AT$10,BL$5:BL$10,将星节奏统计!EW57)</f>
        <v>0.55968082791518148</v>
      </c>
      <c r="GE58" s="28">
        <f>求节点($AT$5:$AT$10,BM$5:BM$10,将星节奏统计!EX57)</f>
        <v>0.47798162942268063</v>
      </c>
      <c r="GF58" s="28">
        <f>求节点($AT$5:$AT$10,BN$5:BN$10,将星节奏统计!EY57)</f>
        <v>0.49029629530134911</v>
      </c>
      <c r="GG58" s="28">
        <f>求节点($AT$5:$AT$10,BO$5:BO$10,将星节奏统计!EZ57)</f>
        <v>0</v>
      </c>
      <c r="GH58" s="28">
        <f>求节点($AT$5:$AT$10,BP$5:BP$10,将星节奏统计!FA57)</f>
        <v>0.39159012259450254</v>
      </c>
      <c r="GI58" s="28">
        <f>求节点($AT$5:$AT$10,BQ$5:BQ$10,将星节奏统计!FB57)</f>
        <v>0.26106008172966833</v>
      </c>
      <c r="GJ58" s="28">
        <f>求节点($AT$5:$AT$10,BR$5:BR$10,将星节奏统计!FC57)</f>
        <v>0.63450940051546501</v>
      </c>
      <c r="GK58" s="28">
        <f>求节点($AT$5:$AT$10,BS$5:BS$10,将星节奏统计!FD57)</f>
        <v>0</v>
      </c>
      <c r="GL58" s="28">
        <f>求节点($AT$5:$AT$10,BT$5:BT$10,将星节奏统计!FE57)</f>
        <v>0.26106008172966833</v>
      </c>
      <c r="GM58" s="28">
        <f>求节点($AT$5:$AT$10,BU$5:BU$10,将星节奏统计!FF57)</f>
        <v>0.1</v>
      </c>
      <c r="GN58" s="28">
        <f>求节点($AT$5:$AT$10,BV$5:BV$10,将星节奏统计!FG57)</f>
        <v>0.35364906714365019</v>
      </c>
      <c r="GO58" s="28">
        <f>求节点($AT$5:$AT$10,BW$5:BW$10,将星节奏统计!FH57)</f>
        <v>2.8986191281811423E-2</v>
      </c>
      <c r="GP58" s="28">
        <f>求节点($AT$5:$AT$10,BX$5:BX$10,将星节奏统计!FI57)</f>
        <v>1.811636955113214E-2</v>
      </c>
      <c r="GQ58" s="28">
        <f>求节点($AT$5:$AT$10,BY$5:BY$10,将星节奏统计!FJ57)</f>
        <v>2.8986191281811423E-2</v>
      </c>
      <c r="GR58" s="28">
        <f>求节点($AT$5:$AT$10,BZ$5:BZ$10,将星节奏统计!FK57)</f>
        <v>1.811636955113214E-2</v>
      </c>
      <c r="GS58" s="28">
        <f>求节点($AT$5:$AT$10,CA$5:CA$10,将星节奏统计!FL57)</f>
        <v>3.623273910226428E-2</v>
      </c>
      <c r="GT58" s="28">
        <f>求节点($AT$5:$AT$10,CB$5:CB$10,将星节奏统计!FM57)</f>
        <v>3.623273910226428E-2</v>
      </c>
      <c r="GU58" s="28">
        <f>求节点($AT$5:$AT$10,CC$5:CC$10,将星节奏统计!FN57)</f>
        <v>3.623273910226428E-2</v>
      </c>
      <c r="GV58" s="28">
        <f>求节点($AT$5:$AT$10,CD$5:CD$10,将星节奏统计!FO57)</f>
        <v>3.623273910226428E-2</v>
      </c>
      <c r="GW58" s="28">
        <f>求节点($AT$5:$AT$10,CE$5:CE$10,将星节奏统计!FP57)</f>
        <v>2.1739643461358565E-2</v>
      </c>
      <c r="GX58" s="28">
        <f>求节点($AT$5:$AT$10,CF$5:CF$10,将星节奏统计!FQ57)</f>
        <v>2.1739643461358565E-2</v>
      </c>
      <c r="GY58" s="28">
        <f>求节点($AT$5:$AT$10,CG$5:CG$10,将星节奏统计!FR57)</f>
        <v>2.1739643461358565E-2</v>
      </c>
      <c r="GZ58" s="28">
        <f>求节点($AT$5:$AT$10,CH$5:CH$10,将星节奏统计!FS57)</f>
        <v>2.1739643461358565E-2</v>
      </c>
      <c r="HA58" s="28">
        <f>求节点($AT$5:$AT$10,CI$5:CI$10,将星节奏统计!FT57)</f>
        <v>2.8986191281811423E-2</v>
      </c>
      <c r="HB58" s="28">
        <f>求节点($AT$5:$AT$10,CJ$5:CJ$10,将星节奏统计!FU57)</f>
        <v>1.811636955113214E-2</v>
      </c>
      <c r="HC58" s="28">
        <f>求节点($AT$5:$AT$10,CK$5:CK$10,将星节奏统计!FV57)</f>
        <v>0</v>
      </c>
      <c r="HD58" s="28">
        <f>求节点($AT$5:$AT$10,CL$5:CL$10,将星节奏统计!FW57)</f>
        <v>0</v>
      </c>
      <c r="HE58" s="28">
        <f>求节点($AT$5:$AT$10,CM$5:CM$10,将星节奏统计!FX57)</f>
        <v>0</v>
      </c>
      <c r="HF58" s="28">
        <f>求节点($AT$5:$AT$10,CN$5:CN$10,将星节奏统计!FY57)</f>
        <v>0</v>
      </c>
      <c r="HG58" s="28">
        <f>求节点($AT$5:$AT$10,CO$5:CO$10,将星节奏统计!FZ57)</f>
        <v>0</v>
      </c>
      <c r="HH58" s="28">
        <f>求节点($AT$5:$AT$10,CP$5:CP$10,将星节奏统计!GA57)</f>
        <v>0</v>
      </c>
      <c r="HI58" s="28">
        <f>求节点($AT$5:$AT$10,CQ$5:CQ$10,将星节奏统计!GB57)</f>
        <v>0</v>
      </c>
      <c r="HJ58" s="28">
        <f>求节点($AT$5:$AT$10,CR$5:CR$10,将星节奏统计!GC57)</f>
        <v>0</v>
      </c>
      <c r="HK58" s="28">
        <f>求节点($AT$5:$AT$10,CS$5:CS$10,将星节奏统计!GD57)</f>
        <v>0</v>
      </c>
      <c r="HL58" s="28">
        <f>求节点($AT$17:$AT$22,AV$17:AV$22,将星节奏统计!GG57)</f>
        <v>0</v>
      </c>
      <c r="HM58" s="28">
        <f>求节点($AT$17:$AT$22,AW$17:AW$22,将星节奏统计!GH57)</f>
        <v>0</v>
      </c>
      <c r="HN58" s="28">
        <f>求节点($AT$17:$AT$22,AX$17:AX$22,将星节奏统计!GI57)</f>
        <v>0</v>
      </c>
      <c r="HO58" s="28">
        <f>求节点($AT$17:$AT$22,AY$17:AY$22,将星节奏统计!GJ57)</f>
        <v>0</v>
      </c>
      <c r="HP58" s="28">
        <f>求节点($AT$17:$AT$22,AZ$17:AZ$22,将星节奏统计!GK57)</f>
        <v>0</v>
      </c>
      <c r="HQ58" s="28">
        <f>求节点($AT$17:$AT$22,BA$17:BA$22,将星节奏统计!GL57)</f>
        <v>0</v>
      </c>
      <c r="HR58" s="28">
        <f>求节点($AT$17:$AT$22,BB$17:BB$22,将星节奏统计!GM57)</f>
        <v>0</v>
      </c>
      <c r="HS58" s="28">
        <f>求节点($AT$17:$AT$22,BC$17:BC$22,将星节奏统计!GN57)</f>
        <v>0</v>
      </c>
      <c r="HT58" s="28">
        <f>求节点($AT$17:$AT$22,BD$17:BD$22,将星节奏统计!GO57)</f>
        <v>0</v>
      </c>
      <c r="HU58" s="28">
        <f>求节点($AT$17:$AT$22,BE$17:BE$22,将星节奏统计!GP57)</f>
        <v>0</v>
      </c>
      <c r="HV58" s="28">
        <f>求节点($AT$17:$AT$22,BF$17:BF$22,将星节奏统计!GQ57)</f>
        <v>0</v>
      </c>
      <c r="HW58" s="28">
        <f>求节点($AT$17:$AT$22,BG$17:BG$22,将星节奏统计!GR57)</f>
        <v>0</v>
      </c>
      <c r="HX58" s="28">
        <f>求节点($AT$17:$AT$22,BH$17:BH$22,将星节奏统计!GS57)</f>
        <v>0</v>
      </c>
      <c r="HY58" s="28">
        <f>求节点($AT$17:$AT$22,BI$17:BI$22,将星节奏统计!GT57)</f>
        <v>0</v>
      </c>
      <c r="HZ58" s="28">
        <f>求节点($AT$17:$AT$22,BJ$17:BJ$22,将星节奏统计!GU57)</f>
        <v>0</v>
      </c>
      <c r="IA58" s="28">
        <f>求节点($AT$17:$AT$22,BK$17:BK$22,将星节奏统计!GV57)</f>
        <v>0</v>
      </c>
      <c r="IB58" s="28">
        <f>求节点($AT$17:$AT$22,BL$17:BL$22,将星节奏统计!GW57)</f>
        <v>0</v>
      </c>
      <c r="IC58" s="28">
        <f>求节点($AT$17:$AT$22,BM$17:BM$22,将星节奏统计!GX57)</f>
        <v>0</v>
      </c>
      <c r="ID58" s="28">
        <f>求节点($AT$17:$AT$22,BN$17:BN$22,将星节奏统计!GY57)</f>
        <v>0</v>
      </c>
      <c r="IE58" s="28">
        <f>求节点($AT$17:$AT$22,BO$17:BO$22,将星节奏统计!GZ57)</f>
        <v>0</v>
      </c>
      <c r="IF58" s="28">
        <f>求节点($AT$5:$AT$10,AV$5:AV$10,将星节奏统计!HD57)</f>
        <v>8.485554149335546E-2</v>
      </c>
      <c r="IG58" s="28">
        <f>求节点($AT$5:$AT$10,AW$5:AW$10,将星节奏统计!HE57)</f>
        <v>0.1</v>
      </c>
      <c r="IH58" s="28">
        <f>求节点($AT$5:$AT$10,AX$5:AX$10,将星节奏统计!HF57)</f>
        <v>3.3992341004338691E-2</v>
      </c>
      <c r="II58" s="28">
        <f>求节点($AT$5:$AT$10,AY$5:AY$10,将星节奏统计!HG57)</f>
        <v>0</v>
      </c>
      <c r="IJ58" s="28">
        <f>求节点($AT$5:$AT$10,AZ$5:AZ$10,将星节奏统计!HH57)</f>
        <v>0</v>
      </c>
      <c r="IK58" s="28">
        <f>求节点($AT$5:$AT$10,BA$5:BA$10,将星节奏统计!HI57)</f>
        <v>0</v>
      </c>
      <c r="IL58" s="28">
        <f>求节点($AT$5:$AT$10,BB$5:BB$10,将星节奏统计!HJ57)</f>
        <v>0</v>
      </c>
      <c r="IM58" s="28">
        <f>求节点($AT$5:$AT$10,BC$5:BC$10,将星节奏统计!HK57)</f>
        <v>0</v>
      </c>
      <c r="IN58" s="28">
        <f>求节点($AT$5:$AT$10,BD$5:BD$10,将星节奏统计!HL57)</f>
        <v>0</v>
      </c>
      <c r="IO58" s="28">
        <f>求节点($AT$5:$AT$10,BE$5:BE$10,将星节奏统计!HM57)</f>
        <v>0</v>
      </c>
      <c r="IP58" s="28">
        <f>求节点($AT$5:$AT$10,BF$5:BF$10,将星节奏统计!HN57)</f>
        <v>0</v>
      </c>
      <c r="IQ58" s="28">
        <f>求节点($AT$5:$AT$10,BG$5:BG$10,将星节奏统计!HO57)</f>
        <v>0</v>
      </c>
      <c r="IR58" s="28">
        <f>求节点($AT$5:$AT$10,BH$5:BH$10,将星节奏统计!HP57)</f>
        <v>0</v>
      </c>
      <c r="IS58" s="28">
        <f>求节点($AT$5:$AT$10,BI$5:BI$10,将星节奏统计!HQ57)</f>
        <v>0</v>
      </c>
      <c r="IT58" s="28">
        <f>求节点($AT$5:$AT$10,BJ$5:BJ$10,将星节奏统计!HR57)</f>
        <v>0</v>
      </c>
      <c r="IU58" s="28">
        <f>求节点($AT$5:$AT$10,BK$5:BK$10,将星节奏统计!HS57)</f>
        <v>0</v>
      </c>
      <c r="IV58" s="28">
        <f>求节点($AT$5:$AT$10,BL$5:BL$10,将星节奏统计!HT57)</f>
        <v>0.64137539228426099</v>
      </c>
      <c r="IW58" s="28">
        <f>求节点($AT$5:$AT$10,BM$5:BM$10,将星节奏统计!HU57)</f>
        <v>0.50301426577457797</v>
      </c>
      <c r="IX58" s="28">
        <f>求节点($AT$5:$AT$10,BN$5:BN$10,将星节奏统计!HV57)</f>
        <v>0.5958927740607417</v>
      </c>
      <c r="IY58" s="28">
        <f>求节点($AT$5:$AT$10,BO$5:BO$10,将星节奏统计!HW57)</f>
        <v>0</v>
      </c>
      <c r="IZ58" s="28">
        <f>求节点($AT$5:$AT$10,BP$5:BP$10,将星节奏统计!HX57)</f>
        <v>0.48754863332242504</v>
      </c>
      <c r="JA58" s="28">
        <f>求节点($AT$5:$AT$10,BQ$5:BQ$10,将星节奏统计!HY57)</f>
        <v>0.32503242221494999</v>
      </c>
      <c r="JB58" s="28">
        <f>求节点($AT$5:$AT$10,BR$5:BR$10,将星节奏统计!HZ57)</f>
        <v>0.7750713288728901</v>
      </c>
      <c r="JC58" s="28">
        <f>求节点($AT$5:$AT$10,BS$5:BS$10,将星节奏统计!IA57)</f>
        <v>0</v>
      </c>
      <c r="JD58" s="28">
        <f>求节点($AT$5:$AT$10,BT$5:BT$10,将星节奏统计!IB57)</f>
        <v>0.32503242221494999</v>
      </c>
      <c r="JE58" s="28">
        <f>求节点($AT$5:$AT$10,BU$5:BU$10,将星节奏统计!IC57)</f>
        <v>0.1</v>
      </c>
      <c r="JF58" s="28">
        <f>求节点($AT$5:$AT$10,BV$5:BV$10,将星节奏统计!ID57)</f>
        <v>0.38281783474082731</v>
      </c>
      <c r="JG58" s="28">
        <f>求节点($AT$5:$AT$10,BW$5:BW$10,将星节奏统计!IE57)</f>
        <v>3.9354637852290403E-2</v>
      </c>
      <c r="JH58" s="28">
        <f>求节点($AT$5:$AT$10,BX$5:BX$10,将星节奏统计!IF57)</f>
        <v>2.4596648657681505E-2</v>
      </c>
      <c r="JI58" s="28">
        <f>求节点($AT$5:$AT$10,BY$5:BY$10,将星节奏统计!IG57)</f>
        <v>3.9354637852290403E-2</v>
      </c>
      <c r="JJ58" s="28">
        <f>求节点($AT$5:$AT$10,BZ$5:BZ$10,将星节奏统计!IH57)</f>
        <v>2.4596648657681505E-2</v>
      </c>
      <c r="JK58" s="28">
        <f>求节点($AT$5:$AT$10,CA$5:CA$10,将星节奏统计!II57)</f>
        <v>4.919329731536301E-2</v>
      </c>
      <c r="JL58" s="28">
        <f>求节点($AT$5:$AT$10,CB$5:CB$10,将星节奏统计!IJ57)</f>
        <v>4.919329731536301E-2</v>
      </c>
      <c r="JM58" s="28">
        <f>求节点($AT$5:$AT$10,CC$5:CC$10,将星节奏统计!IK57)</f>
        <v>4.919329731536301E-2</v>
      </c>
      <c r="JN58" s="28">
        <f>求节点($AT$5:$AT$10,CD$5:CD$10,将星节奏统计!IL57)</f>
        <v>4.919329731536301E-2</v>
      </c>
      <c r="JO58" s="28">
        <f>求节点($AT$5:$AT$10,CE$5:CE$10,将星节奏统计!IM57)</f>
        <v>2.9515978389217802E-2</v>
      </c>
      <c r="JP58" s="28">
        <f>求节点($AT$5:$AT$10,CF$5:CF$10,将星节奏统计!IN57)</f>
        <v>2.9515978389217802E-2</v>
      </c>
      <c r="JQ58" s="28">
        <f>求节点($AT$5:$AT$10,CG$5:CG$10,将星节奏统计!IO57)</f>
        <v>2.9515978389217802E-2</v>
      </c>
      <c r="JR58" s="28">
        <f>求节点($AT$5:$AT$10,CH$5:CH$10,将星节奏统计!IP57)</f>
        <v>2.9515978389217802E-2</v>
      </c>
      <c r="JS58" s="28">
        <f>求节点($AT$5:$AT$10,CI$5:CI$10,将星节奏统计!IQ57)</f>
        <v>3.9354637852290403E-2</v>
      </c>
      <c r="JT58" s="28">
        <f>求节点($AT$5:$AT$10,CJ$5:CJ$10,将星节奏统计!IR57)</f>
        <v>2.4596648657681505E-2</v>
      </c>
      <c r="JU58" s="28">
        <f>求节点($AT$5:$AT$10,CK$5:CK$10,将星节奏统计!IS57)</f>
        <v>0</v>
      </c>
      <c r="JV58" s="28">
        <f>求节点($AT$5:$AT$10,CL$5:CL$10,将星节奏统计!IT57)</f>
        <v>0</v>
      </c>
      <c r="JW58" s="28">
        <f>求节点($AT$5:$AT$10,CM$5:CM$10,将星节奏统计!IU57)</f>
        <v>0</v>
      </c>
      <c r="JX58" s="28">
        <f>求节点($AT$5:$AT$10,CN$5:CN$10,将星节奏统计!IV57)</f>
        <v>0</v>
      </c>
      <c r="JY58" s="28">
        <f>求节点($AT$5:$AT$10,CO$5:CO$10,将星节奏统计!IW57)</f>
        <v>0</v>
      </c>
      <c r="JZ58" s="28">
        <f>求节点($AT$5:$AT$10,CP$5:CP$10,将星节奏统计!IX57)</f>
        <v>0</v>
      </c>
      <c r="KA58" s="28">
        <f>求节点($AT$5:$AT$10,CQ$5:CQ$10,将星节奏统计!IY57)</f>
        <v>0</v>
      </c>
      <c r="KB58" s="28">
        <f>求节点($AT$5:$AT$10,CR$5:CR$10,将星节奏统计!IZ57)</f>
        <v>0</v>
      </c>
      <c r="KC58" s="28">
        <f>求节点($AT$5:$AT$10,CS$5:CS$10,将星节奏统计!JA57)</f>
        <v>0</v>
      </c>
      <c r="KD58" s="28">
        <f>求节点($AT$17:$AT$22,AV$17:AV$22,将星节奏统计!JD57)</f>
        <v>0</v>
      </c>
      <c r="KE58" s="28">
        <f>求节点($AT$17:$AT$22,AW$17:AW$22,将星节奏统计!JE57)</f>
        <v>0</v>
      </c>
      <c r="KF58" s="28">
        <f>求节点($AT$17:$AT$22,AX$17:AX$22,将星节奏统计!JF57)</f>
        <v>0</v>
      </c>
      <c r="KG58" s="28">
        <f>求节点($AT$17:$AT$22,AY$17:AY$22,将星节奏统计!JG57)</f>
        <v>2.301570506750214E-5</v>
      </c>
      <c r="KH58" s="28">
        <f>求节点($AT$17:$AT$22,AZ$17:AZ$22,将星节奏统计!JH57)</f>
        <v>3.4523557601251476E-5</v>
      </c>
      <c r="KI58" s="28">
        <f>求节点($AT$17:$AT$22,BA$17:BA$22,将星节奏统计!JI57)</f>
        <v>3.4523557601251476E-5</v>
      </c>
      <c r="KJ58" s="28">
        <f>求节点($AT$17:$AT$22,BB$17:BB$22,将星节奏统计!JJ57)</f>
        <v>5.2308420607955625E-5</v>
      </c>
      <c r="KK58" s="28">
        <f>求节点($AT$17:$AT$22,BC$17:BC$22,将星节奏统计!JK57)</f>
        <v>0</v>
      </c>
      <c r="KL58" s="28">
        <f>求节点($AT$17:$AT$22,BD$17:BD$22,将星节奏统计!JL57)</f>
        <v>3.4523557601251476E-5</v>
      </c>
      <c r="KM58" s="28">
        <f>求节点($AT$17:$AT$22,BE$17:BE$22,将星节奏统计!JM57)</f>
        <v>0</v>
      </c>
      <c r="KN58" s="28">
        <f>求节点($AT$17:$AT$22,BF$17:BF$22,将星节奏统计!JN57)</f>
        <v>0</v>
      </c>
      <c r="KO58" s="28">
        <f>求节点($AT$17:$AT$22,BG$17:BG$22,将星节奏统计!JO57)</f>
        <v>0</v>
      </c>
      <c r="KP58" s="28">
        <f>求节点($AT$17:$AT$22,BH$17:BH$22,将星节奏统计!JP57)</f>
        <v>0</v>
      </c>
      <c r="KQ58" s="28">
        <f>求节点($AT$17:$AT$22,BI$17:BI$22,将星节奏统计!JQ57)</f>
        <v>0</v>
      </c>
      <c r="KR58" s="28">
        <f>求节点($AT$17:$AT$22,BJ$17:BJ$22,将星节奏统计!JR57)</f>
        <v>0</v>
      </c>
      <c r="KS58" s="28">
        <f>求节点($AT$17:$AT$22,BK$17:BK$22,将星节奏统计!JS57)</f>
        <v>0</v>
      </c>
      <c r="KT58" s="28">
        <f>求节点($AT$17:$AT$22,BL$17:BL$22,将星节奏统计!JT57)</f>
        <v>0</v>
      </c>
      <c r="KU58" s="28">
        <f>求节点($AT$17:$AT$22,BM$17:BM$22,将星节奏统计!JU57)</f>
        <v>0</v>
      </c>
      <c r="KV58" s="28">
        <f>求节点($AT$17:$AT$22,BN$17:BN$22,将星节奏统计!JV57)</f>
        <v>0</v>
      </c>
      <c r="KW58" s="28">
        <f>求节点($AT$17:$AT$22,BO$17:BO$22,将星节奏统计!JW57)</f>
        <v>0</v>
      </c>
      <c r="KX58" s="28">
        <f>求节点($AT$5:$AT$10,AV$5:AV$10,将星节奏统计!KA57)</f>
        <v>0.1</v>
      </c>
      <c r="KY58" s="28">
        <f>求节点($AT$5:$AT$10,AW$5:AW$10,将星节奏统计!KB57)</f>
        <v>0.1</v>
      </c>
      <c r="KZ58" s="28">
        <f>求节点($AT$5:$AT$10,AX$5:AX$10,将星节奏统计!KC57)</f>
        <v>5.5966470128439874E-2</v>
      </c>
      <c r="LA58" s="28">
        <f>求节点($AT$5:$AT$10,AY$5:AY$10,将星节奏统计!KD57)</f>
        <v>0</v>
      </c>
      <c r="LB58" s="28">
        <f>求节点($AT$5:$AT$10,AZ$5:AZ$10,将星节奏统计!KE57)</f>
        <v>0</v>
      </c>
      <c r="LC58" s="28">
        <f>求节点($AT$5:$AT$10,BA$5:BA$10,将星节奏统计!KF57)</f>
        <v>0</v>
      </c>
      <c r="LD58" s="28">
        <f>求节点($AT$5:$AT$10,BB$5:BB$10,将星节奏统计!KG57)</f>
        <v>0</v>
      </c>
      <c r="LE58" s="28">
        <f>求节点($AT$5:$AT$10,BC$5:BC$10,将星节奏统计!KH57)</f>
        <v>0</v>
      </c>
      <c r="LF58" s="28">
        <f>求节点($AT$5:$AT$10,BD$5:BD$10,将星节奏统计!KI57)</f>
        <v>0</v>
      </c>
      <c r="LG58" s="28">
        <f>求节点($AT$5:$AT$10,BE$5:BE$10,将星节奏统计!KJ57)</f>
        <v>0</v>
      </c>
      <c r="LH58" s="28">
        <f>求节点($AT$5:$AT$10,BF$5:BF$10,将星节奏统计!KK57)</f>
        <v>0</v>
      </c>
      <c r="LI58" s="28">
        <f>求节点($AT$5:$AT$10,BG$5:BG$10,将星节奏统计!KL57)</f>
        <v>0</v>
      </c>
      <c r="LJ58" s="28">
        <f>求节点($AT$5:$AT$10,BH$5:BH$10,将星节奏统计!KM57)</f>
        <v>0</v>
      </c>
      <c r="LK58" s="28">
        <f>求节点($AT$5:$AT$10,BI$5:BI$10,将星节奏统计!KN57)</f>
        <v>0</v>
      </c>
      <c r="LL58" s="28">
        <f>求节点($AT$5:$AT$10,BJ$5:BJ$10,将星节奏统计!KO57)</f>
        <v>0</v>
      </c>
      <c r="LM58" s="28">
        <f>求节点($AT$5:$AT$10,BK$5:BK$10,将星节奏统计!KP57)</f>
        <v>0</v>
      </c>
      <c r="LN58" s="28">
        <f>求节点($AT$5:$AT$10,BL$5:BL$10,将星节奏统计!KQ57)</f>
        <v>0.9</v>
      </c>
      <c r="LO58" s="28">
        <f>求节点($AT$5:$AT$10,BM$5:BM$10,将星节奏统计!KR57)</f>
        <v>0.59217515095486029</v>
      </c>
      <c r="LP58" s="28">
        <f>求节点($AT$5:$AT$10,BN$5:BN$10,将星节奏统计!KS57)</f>
        <v>0.6</v>
      </c>
      <c r="LQ58" s="28">
        <f>求节点($AT$5:$AT$10,BO$5:BO$10,将星节奏统计!KT57)</f>
        <v>0</v>
      </c>
      <c r="LR58" s="28">
        <f>求节点($AT$5:$AT$10,BP$5:BP$10,将星节奏统计!KU57)</f>
        <v>0.76043787738715052</v>
      </c>
      <c r="LS58" s="28">
        <f>求节点($AT$5:$AT$10,BQ$5:BQ$10,将星节奏统计!KV57)</f>
        <v>0.50695858492476709</v>
      </c>
      <c r="LT58" s="28">
        <f>求节点($AT$5:$AT$10,BR$5:BR$10,将星节奏统计!KW57)</f>
        <v>0.9</v>
      </c>
      <c r="LU58" s="28">
        <f>求节点($AT$5:$AT$10,BS$5:BS$10,将星节奏统计!KX57)</f>
        <v>0</v>
      </c>
      <c r="LV58" s="28">
        <f>求节点($AT$5:$AT$10,BT$5:BT$10,将星节奏统计!KY57)</f>
        <v>0.50695858492476709</v>
      </c>
      <c r="LW58" s="28">
        <f>求节点($AT$5:$AT$10,BU$5:BU$10,将星节奏统计!KZ57)</f>
        <v>0.1</v>
      </c>
      <c r="LX58" s="28">
        <f>求节点($AT$5:$AT$10,BV$5:BV$10,将星节奏统计!LA57)</f>
        <v>0.55796919524754174</v>
      </c>
      <c r="LY58" s="28">
        <f>求节点($AT$5:$AT$10,BW$5:BW$10,将星节奏统计!LB57)</f>
        <v>7.6284822159397803E-2</v>
      </c>
      <c r="LZ58" s="28">
        <f>求节点($AT$5:$AT$10,BX$5:BX$10,将星节奏统计!LC57)</f>
        <v>4.7678013849623634E-2</v>
      </c>
      <c r="MA58" s="28">
        <f>求节点($AT$5:$AT$10,BY$5:BY$10,将星节奏统计!LD57)</f>
        <v>7.6284822159397803E-2</v>
      </c>
      <c r="MB58" s="28">
        <f>求节点($AT$5:$AT$10,BZ$5:BZ$10,将星节奏统计!LE57)</f>
        <v>4.7678013849623634E-2</v>
      </c>
      <c r="MC58" s="28">
        <f>求节点($AT$5:$AT$10,CA$5:CA$10,将星节奏统计!LF57)</f>
        <v>9.5356027699247267E-2</v>
      </c>
      <c r="MD58" s="28">
        <f>求节点($AT$5:$AT$10,CB$5:CB$10,将星节奏统计!LG57)</f>
        <v>9.5356027699247267E-2</v>
      </c>
      <c r="ME58" s="28">
        <f>求节点($AT$5:$AT$10,CC$5:CC$10,将星节奏统计!LH57)</f>
        <v>9.5356027699247267E-2</v>
      </c>
      <c r="MF58" s="28">
        <f>求节点($AT$5:$AT$10,CD$5:CD$10,将星节奏统计!LI57)</f>
        <v>9.5356027699247267E-2</v>
      </c>
      <c r="MG58" s="28">
        <f>求节点($AT$5:$AT$10,CE$5:CE$10,将星节奏统计!LJ57)</f>
        <v>5.7213616619548352E-2</v>
      </c>
      <c r="MH58" s="28">
        <f>求节点($AT$5:$AT$10,CF$5:CF$10,将星节奏统计!LK57)</f>
        <v>5.7213616619548352E-2</v>
      </c>
      <c r="MI58" s="28">
        <f>求节点($AT$5:$AT$10,CG$5:CG$10,将星节奏统计!LL57)</f>
        <v>5.7213616619548352E-2</v>
      </c>
      <c r="MJ58" s="28">
        <f>求节点($AT$5:$AT$10,CH$5:CH$10,将星节奏统计!LM57)</f>
        <v>5.7213616619548352E-2</v>
      </c>
      <c r="MK58" s="28">
        <f>求节点($AT$5:$AT$10,CI$5:CI$10,将星节奏统计!LN57)</f>
        <v>7.6284822159397803E-2</v>
      </c>
      <c r="ML58" s="28">
        <f>求节点($AT$5:$AT$10,CJ$5:CJ$10,将星节奏统计!LO57)</f>
        <v>4.7678013849623634E-2</v>
      </c>
      <c r="MM58" s="28">
        <f>求节点($AT$5:$AT$10,CK$5:CK$10,将星节奏统计!LP57)</f>
        <v>0</v>
      </c>
      <c r="MN58" s="28">
        <f>求节点($AT$5:$AT$10,CL$5:CL$10,将星节奏统计!LQ57)</f>
        <v>0</v>
      </c>
      <c r="MO58" s="28">
        <f>求节点($AT$5:$AT$10,CM$5:CM$10,将星节奏统计!LR57)</f>
        <v>0</v>
      </c>
      <c r="MP58" s="28">
        <f>求节点($AT$5:$AT$10,CN$5:CN$10,将星节奏统计!LS57)</f>
        <v>0</v>
      </c>
      <c r="MQ58" s="28">
        <f>求节点($AT$5:$AT$10,CO$5:CO$10,将星节奏统计!LT57)</f>
        <v>0</v>
      </c>
      <c r="MR58" s="28">
        <f>求节点($AT$5:$AT$10,CP$5:CP$10,将星节奏统计!LU57)</f>
        <v>0</v>
      </c>
      <c r="MS58" s="28">
        <f>求节点($AT$5:$AT$10,CQ$5:CQ$10,将星节奏统计!LV57)</f>
        <v>0</v>
      </c>
      <c r="MT58" s="28">
        <f>求节点($AT$5:$AT$10,CR$5:CR$10,将星节奏统计!LW57)</f>
        <v>0</v>
      </c>
      <c r="MU58" s="28">
        <f>求节点($AT$5:$AT$10,CS$5:CS$10,将星节奏统计!LX57)</f>
        <v>0</v>
      </c>
      <c r="MV58" s="28">
        <f>求节点($AT$17:$AT$22,AV$17:AV$22,将星节奏统计!MA57)</f>
        <v>0</v>
      </c>
      <c r="MW58" s="28">
        <f>求节点($AT$17:$AT$22,AW$17:AW$22,将星节奏统计!MB57)</f>
        <v>0</v>
      </c>
      <c r="MX58" s="28">
        <f>求节点($AT$17:$AT$22,AX$17:AX$22,将星节奏统计!MC57)</f>
        <v>0</v>
      </c>
      <c r="MY58" s="28">
        <f>求节点($AT$17:$AT$22,AY$17:AY$22,将星节奏统计!MD57)</f>
        <v>0</v>
      </c>
      <c r="MZ58" s="28">
        <f>求节点($AT$17:$AT$22,AZ$17:AZ$22,将星节奏统计!ME57)</f>
        <v>0</v>
      </c>
      <c r="NA58" s="28">
        <f>求节点($AT$17:$AT$22,BA$17:BA$22,将星节奏统计!MF57)</f>
        <v>0</v>
      </c>
      <c r="NB58" s="28">
        <f>求节点($AT$17:$AT$22,BB$17:BB$22,将星节奏统计!MG57)</f>
        <v>0</v>
      </c>
      <c r="NC58" s="28">
        <f>求节点($AT$17:$AT$22,BC$17:BC$22,将星节奏统计!MH57)</f>
        <v>0</v>
      </c>
      <c r="ND58" s="28">
        <f>求节点($AT$17:$AT$22,BD$17:BD$22,将星节奏统计!MI57)</f>
        <v>0</v>
      </c>
      <c r="NE58" s="28">
        <f>求节点($AT$17:$AT$22,BE$17:BE$22,将星节奏统计!MJ57)</f>
        <v>0</v>
      </c>
      <c r="NF58" s="28">
        <f>求节点($AT$17:$AT$22,BF$17:BF$22,将星节奏统计!MK57)</f>
        <v>0</v>
      </c>
      <c r="NG58" s="28">
        <f>求节点($AT$17:$AT$22,BG$17:BG$22,将星节奏统计!ML57)</f>
        <v>0</v>
      </c>
      <c r="NH58" s="28">
        <f>求节点($AT$17:$AT$22,BH$17:BH$22,将星节奏统计!MM57)</f>
        <v>0</v>
      </c>
      <c r="NI58" s="28">
        <f>求节点($AT$17:$AT$22,BI$17:BI$22,将星节奏统计!MN57)</f>
        <v>0</v>
      </c>
      <c r="NJ58" s="28">
        <f>求节点($AT$17:$AT$22,BJ$17:BJ$22,将星节奏统计!MO57)</f>
        <v>0</v>
      </c>
      <c r="NK58" s="28">
        <f>求节点($AT$17:$AT$22,BK$17:BK$22,将星节奏统计!MP57)</f>
        <v>0</v>
      </c>
      <c r="NL58" s="28">
        <f>求节点($AT$17:$AT$22,BL$17:BL$22,将星节奏统计!MQ57)</f>
        <v>0</v>
      </c>
      <c r="NM58" s="28">
        <f>求节点($AT$17:$AT$22,BM$17:BM$22,将星节奏统计!MR57)</f>
        <v>0</v>
      </c>
      <c r="NN58" s="28">
        <f>求节点($AT$17:$AT$22,BN$17:BN$22,将星节奏统计!MS57)</f>
        <v>0</v>
      </c>
      <c r="NO58" s="28">
        <f>求节点($AT$17:$AT$22,BO$17:BO$22,将星节奏统计!MT57)</f>
        <v>0</v>
      </c>
      <c r="NP58" s="28">
        <f>求节点($AT$5:$AT$10,AV$5:AV$10,将星节奏统计!MX57)</f>
        <v>0.1</v>
      </c>
      <c r="NQ58" s="28">
        <f>求节点($AT$5:$AT$10,AW$5:AW$10,将星节奏统计!MY57)</f>
        <v>0.1</v>
      </c>
      <c r="NR58" s="28">
        <f>求节点($AT$5:$AT$10,AX$5:AX$10,将星节奏统计!MZ57)</f>
        <v>6.0907133530656896E-2</v>
      </c>
      <c r="NS58" s="28">
        <f>求节点($AT$5:$AT$10,AY$5:AY$10,将星节奏统计!NA57)</f>
        <v>0</v>
      </c>
      <c r="NT58" s="28">
        <f>求节点($AT$5:$AT$10,AZ$5:AZ$10,将星节奏统计!NB57)</f>
        <v>0</v>
      </c>
      <c r="NU58" s="28">
        <f>求节点($AT$5:$AT$10,BA$5:BA$10,将星节奏统计!NC57)</f>
        <v>0</v>
      </c>
      <c r="NV58" s="28">
        <f>求节点($AT$5:$AT$10,BB$5:BB$10,将星节奏统计!ND57)</f>
        <v>0</v>
      </c>
      <c r="NW58" s="28">
        <f>求节点($AT$5:$AT$10,BC$5:BC$10,将星节奏统计!NE57)</f>
        <v>0</v>
      </c>
      <c r="NX58" s="28">
        <f>求节点($AT$5:$AT$10,BD$5:BD$10,将星节奏统计!NF57)</f>
        <v>0</v>
      </c>
      <c r="NY58" s="28">
        <f>求节点($AT$5:$AT$10,BE$5:BE$10,将星节奏统计!NG57)</f>
        <v>0</v>
      </c>
      <c r="NZ58" s="28">
        <f>求节点($AT$5:$AT$10,BF$5:BF$10,将星节奏统计!NH57)</f>
        <v>0</v>
      </c>
      <c r="OA58" s="28">
        <f>求节点($AT$5:$AT$10,BG$5:BG$10,将星节奏统计!NI57)</f>
        <v>0</v>
      </c>
      <c r="OB58" s="28">
        <f>求节点($AT$5:$AT$10,BH$5:BH$10,将星节奏统计!NJ57)</f>
        <v>0</v>
      </c>
      <c r="OC58" s="28">
        <f>求节点($AT$5:$AT$10,BI$5:BI$10,将星节奏统计!NK57)</f>
        <v>0</v>
      </c>
      <c r="OD58" s="28">
        <f>求节点($AT$5:$AT$10,BJ$5:BJ$10,将星节奏统计!NL57)</f>
        <v>0</v>
      </c>
      <c r="OE58" s="28">
        <f>求节点($AT$5:$AT$10,BK$5:BK$10,将星节奏统计!NM57)</f>
        <v>0</v>
      </c>
      <c r="OF58" s="28">
        <f>求节点($AT$5:$AT$10,BL$5:BL$10,将星节奏统计!NN57)</f>
        <v>0.9</v>
      </c>
      <c r="OG58" s="28">
        <f>求节点($AT$5:$AT$10,BM$5:BM$10,将星节奏统计!NO57)</f>
        <v>0.73485374839505346</v>
      </c>
      <c r="OH58" s="28">
        <f>求节点($AT$5:$AT$10,BN$5:BN$10,将星节奏统计!NP57)</f>
        <v>0.6</v>
      </c>
      <c r="OI58" s="28">
        <f>求节点($AT$5:$AT$10,BO$5:BO$10,将星节奏统计!NQ57)</f>
        <v>0</v>
      </c>
      <c r="OJ58" s="28">
        <f>求节点($AT$5:$AT$10,BP$5:BP$10,将星节奏统计!NR57)</f>
        <v>0.9</v>
      </c>
      <c r="OK58" s="28">
        <f>求节点($AT$5:$AT$10,BQ$5:BQ$10,将星节奏统计!NS57)</f>
        <v>0.6</v>
      </c>
      <c r="OL58" s="28">
        <f>求节点($AT$5:$AT$10,BR$5:BR$10,将星节奏统计!NT57)</f>
        <v>0.9</v>
      </c>
      <c r="OM58" s="28">
        <f>求节点($AT$5:$AT$10,BS$5:BS$10,将星节奏统计!NU57)</f>
        <v>0</v>
      </c>
      <c r="ON58" s="28">
        <f>求节点($AT$5:$AT$10,BT$5:BT$10,将星节奏统计!NV57)</f>
        <v>0.6</v>
      </c>
      <c r="OO58" s="28">
        <f>求节点($AT$5:$AT$10,BU$5:BU$10,将星节奏统计!NW57)</f>
        <v>0.1</v>
      </c>
      <c r="OP58" s="28">
        <f>求节点($AT$5:$AT$10,BV$5:BV$10,将星节奏统计!NX57)</f>
        <v>0.6</v>
      </c>
      <c r="OQ58" s="28">
        <f>求节点($AT$5:$AT$10,BW$5:BW$10,将星节奏统计!NY57)</f>
        <v>0.13152161903063442</v>
      </c>
      <c r="OR58" s="28">
        <f>求节点($AT$5:$AT$10,BX$5:BX$10,将星节奏统计!NZ57)</f>
        <v>8.2201011894146525E-2</v>
      </c>
      <c r="OS58" s="28">
        <f>求节点($AT$5:$AT$10,BY$5:BY$10,将星节奏统计!OA57)</f>
        <v>0.13152161903063442</v>
      </c>
      <c r="OT58" s="28">
        <f>求节点($AT$5:$AT$10,BZ$5:BZ$10,将星节奏统计!OB57)</f>
        <v>8.2201011894146525E-2</v>
      </c>
      <c r="OU58" s="28">
        <f>求节点($AT$5:$AT$10,CA$5:CA$10,将星节奏统计!OC57)</f>
        <v>0.16440202378829305</v>
      </c>
      <c r="OV58" s="28">
        <f>求节点($AT$5:$AT$10,CB$5:CB$10,将星节奏统计!OD57)</f>
        <v>0.16440202378829305</v>
      </c>
      <c r="OW58" s="28">
        <f>求节点($AT$5:$AT$10,CC$5:CC$10,将星节奏统计!OE57)</f>
        <v>0.16440202378829305</v>
      </c>
      <c r="OX58" s="28">
        <f>求节点($AT$5:$AT$10,CD$5:CD$10,将星节奏统计!OF57)</f>
        <v>0.16440202378829305</v>
      </c>
      <c r="OY58" s="28">
        <f>求节点($AT$5:$AT$10,CE$5:CE$10,将星节奏统计!OG57)</f>
        <v>9.8641214272975813E-2</v>
      </c>
      <c r="OZ58" s="28">
        <f>求节点($AT$5:$AT$10,CF$5:CF$10,将星节奏统计!OH57)</f>
        <v>9.8641214272975813E-2</v>
      </c>
      <c r="PA58" s="28">
        <f>求节点($AT$5:$AT$10,CG$5:CG$10,将星节奏统计!OI57)</f>
        <v>9.8641214272975813E-2</v>
      </c>
      <c r="PB58" s="28">
        <f>求节点($AT$5:$AT$10,CH$5:CH$10,将星节奏统计!OJ57)</f>
        <v>9.8641214272975813E-2</v>
      </c>
      <c r="PC58" s="28">
        <f>求节点($AT$5:$AT$10,CI$5:CI$10,将星节奏统计!OK57)</f>
        <v>0.13152161903063442</v>
      </c>
      <c r="PD58" s="28">
        <f>求节点($AT$5:$AT$10,CJ$5:CJ$10,将星节奏统计!OL57)</f>
        <v>8.2201011894146525E-2</v>
      </c>
      <c r="PE58" s="28">
        <f>求节点($AT$5:$AT$10,CK$5:CK$10,将星节奏统计!OM57)</f>
        <v>0</v>
      </c>
      <c r="PF58" s="28">
        <f>求节点($AT$5:$AT$10,CL$5:CL$10,将星节奏统计!ON57)</f>
        <v>0</v>
      </c>
      <c r="PG58" s="28">
        <f>求节点($AT$5:$AT$10,CM$5:CM$10,将星节奏统计!OO57)</f>
        <v>0</v>
      </c>
      <c r="PH58" s="28">
        <f>求节点($AT$5:$AT$10,CN$5:CN$10,将星节奏统计!OP57)</f>
        <v>0</v>
      </c>
      <c r="PI58" s="28">
        <f>求节点($AT$5:$AT$10,CO$5:CO$10,将星节奏统计!OQ57)</f>
        <v>0</v>
      </c>
      <c r="PJ58" s="28">
        <f>求节点($AT$5:$AT$10,CP$5:CP$10,将星节奏统计!OR57)</f>
        <v>0</v>
      </c>
      <c r="PK58" s="28">
        <f>求节点($AT$5:$AT$10,CQ$5:CQ$10,将星节奏统计!OS57)</f>
        <v>0</v>
      </c>
      <c r="PL58" s="28">
        <f>求节点($AT$5:$AT$10,CR$5:CR$10,将星节奏统计!OT57)</f>
        <v>0</v>
      </c>
      <c r="PM58" s="28">
        <f>求节点($AT$5:$AT$10,CS$5:CS$10,将星节奏统计!OU57)</f>
        <v>0</v>
      </c>
      <c r="PN58" s="28">
        <f>求节点($AT$17:$AT$22,AV$17:AV$22,将星节奏统计!OX57)</f>
        <v>0</v>
      </c>
      <c r="PO58" s="28">
        <f>求节点($AT$17:$AT$22,AW$17:AW$22,将星节奏统计!OY57)</f>
        <v>0</v>
      </c>
      <c r="PP58" s="28">
        <f>求节点($AT$17:$AT$22,AX$17:AX$22,将星节奏统计!OZ57)</f>
        <v>0</v>
      </c>
      <c r="PQ58" s="28">
        <f>求节点($AT$17:$AT$22,AY$17:AY$22,将星节奏统计!PA57)</f>
        <v>1.8957793145847612E-5</v>
      </c>
      <c r="PR58" s="28">
        <f>求节点($AT$17:$AT$22,AZ$17:AZ$22,将星节奏统计!PB57)</f>
        <v>2.843668971876448E-5</v>
      </c>
      <c r="PS58" s="28">
        <f>求节点($AT$17:$AT$22,BA$17:BA$22,将星节奏统计!PC57)</f>
        <v>2.843668971876448E-5</v>
      </c>
      <c r="PT58" s="28">
        <f>求节点($AT$17:$AT$22,BB$17:BB$22,将星节奏统计!PD57)</f>
        <v>4.3085893513278989E-5</v>
      </c>
      <c r="PU58" s="28">
        <f>求节点($AT$17:$AT$22,BC$17:BC$22,将星节奏统计!PE57)</f>
        <v>0</v>
      </c>
      <c r="PV58" s="28">
        <f>求节点($AT$17:$AT$22,BD$17:BD$22,将星节奏统计!PF57)</f>
        <v>2.843668971876448E-5</v>
      </c>
      <c r="PW58" s="28">
        <f>求节点($AT$17:$AT$22,BE$17:BE$22,将星节奏统计!PG57)</f>
        <v>0</v>
      </c>
      <c r="PX58" s="28">
        <f>求节点($AT$17:$AT$22,BF$17:BF$22,将星节奏统计!PH57)</f>
        <v>0</v>
      </c>
      <c r="PY58" s="28">
        <f>求节点($AT$17:$AT$22,BG$17:BG$22,将星节奏统计!PI57)</f>
        <v>0</v>
      </c>
      <c r="PZ58" s="28">
        <f>求节点($AT$17:$AT$22,BH$17:BH$22,将星节奏统计!PJ57)</f>
        <v>0</v>
      </c>
      <c r="QA58" s="28">
        <f>求节点($AT$17:$AT$22,BI$17:BI$22,将星节奏统计!PK57)</f>
        <v>0</v>
      </c>
      <c r="QB58" s="28">
        <f>求节点($AT$17:$AT$22,BJ$17:BJ$22,将星节奏统计!PL57)</f>
        <v>0</v>
      </c>
      <c r="QC58" s="28">
        <f>求节点($AT$17:$AT$22,BK$17:BK$22,将星节奏统计!PM57)</f>
        <v>0</v>
      </c>
      <c r="QD58" s="28">
        <f>求节点($AT$17:$AT$22,BL$17:BL$22,将星节奏统计!PN57)</f>
        <v>0</v>
      </c>
      <c r="QE58" s="28">
        <f>求节点($AT$17:$AT$22,BM$17:BM$22,将星节奏统计!PO57)</f>
        <v>0</v>
      </c>
      <c r="QF58" s="28">
        <f>求节点($AT$17:$AT$22,BN$17:BN$22,将星节奏统计!PP57)</f>
        <v>0</v>
      </c>
      <c r="QG58" s="28">
        <f>求节点($AT$17:$AT$22,BO$17:BO$22,将星节奏统计!PQ57)</f>
        <v>0</v>
      </c>
      <c r="QJ58" s="3">
        <v>54</v>
      </c>
      <c r="QK58" s="28">
        <f t="shared" ca="1" si="61"/>
        <v>0.50446389623294619</v>
      </c>
      <c r="QL58" s="28">
        <f t="shared" ca="1" si="61"/>
        <v>0.55217323421422171</v>
      </c>
      <c r="QM58" s="28">
        <f t="shared" ca="1" si="61"/>
        <v>0.65094570237890159</v>
      </c>
      <c r="QN58" s="28">
        <f t="shared" ca="1" si="61"/>
        <v>0.88350928478474988</v>
      </c>
      <c r="QO58" s="28">
        <f t="shared" ca="1" si="61"/>
        <v>1.0231154608870563</v>
      </c>
      <c r="QP58" s="28">
        <f t="shared" ca="1" si="62"/>
        <v>7.2260524129734105E-2</v>
      </c>
      <c r="QQ58" s="28">
        <f t="shared" ca="1" si="62"/>
        <v>8.6958573845434262E-2</v>
      </c>
      <c r="QR58" s="28">
        <f t="shared" ca="1" si="62"/>
        <v>0.11806391355687121</v>
      </c>
      <c r="QS58" s="28">
        <f t="shared" ca="1" si="62"/>
        <v>0.22885446647819341</v>
      </c>
      <c r="QT58" s="28">
        <f t="shared" ca="1" si="62"/>
        <v>0.39456485709190325</v>
      </c>
      <c r="QU58" s="28">
        <f t="shared" ca="1" si="63"/>
        <v>0.1</v>
      </c>
      <c r="QV58" s="28">
        <f t="shared" ca="1" si="63"/>
        <v>0.1</v>
      </c>
      <c r="QW58" s="28">
        <f t="shared" ca="1" si="63"/>
        <v>0.1</v>
      </c>
      <c r="QX58" s="28">
        <f t="shared" ca="1" si="63"/>
        <v>0.1</v>
      </c>
      <c r="QY58" s="28">
        <f t="shared" ca="1" si="63"/>
        <v>0.1</v>
      </c>
      <c r="QZ58" s="28">
        <f t="shared" ca="1" si="64"/>
        <v>0.3254902319016364</v>
      </c>
      <c r="RA58" s="28">
        <f t="shared" ca="1" si="64"/>
        <v>0.36325602493744258</v>
      </c>
      <c r="RB58" s="28">
        <f t="shared" ca="1" si="64"/>
        <v>0.43670984169708504</v>
      </c>
      <c r="RC58" s="28">
        <f t="shared" ca="1" si="64"/>
        <v>0.60018520789381735</v>
      </c>
      <c r="RD58" s="28">
        <f t="shared" ca="1" si="64"/>
        <v>0.69864121427297576</v>
      </c>
      <c r="RE58" s="28">
        <f t="shared" ca="1" si="65"/>
        <v>4.5162827581083823E-2</v>
      </c>
      <c r="RF58" s="28">
        <f t="shared" ca="1" si="65"/>
        <v>5.434910865339642E-2</v>
      </c>
      <c r="RG58" s="28">
        <f t="shared" ca="1" si="65"/>
        <v>7.3789945973044516E-2</v>
      </c>
      <c r="RH58" s="28">
        <f t="shared" ca="1" si="65"/>
        <v>0.14303404154887089</v>
      </c>
      <c r="RI58" s="28">
        <f t="shared" ca="1" si="65"/>
        <v>0.24660303568243958</v>
      </c>
      <c r="RJ58" s="28">
        <f t="shared" ca="1" si="66"/>
        <v>4.1307770752990053E-5</v>
      </c>
      <c r="RK58" s="28">
        <f t="shared" ca="1" si="66"/>
        <v>0</v>
      </c>
      <c r="RL58" s="28">
        <f t="shared" ca="1" si="66"/>
        <v>3.6092810219490179E-5</v>
      </c>
      <c r="RM58" s="28">
        <f t="shared" ca="1" si="66"/>
        <v>0</v>
      </c>
      <c r="RN58" s="28">
        <f t="shared" ca="1" si="66"/>
        <v>2.972926652416389E-5</v>
      </c>
      <c r="RO58" s="28">
        <f t="shared" ca="1" si="67"/>
        <v>3.9511780720251355E-5</v>
      </c>
      <c r="RP58" s="28">
        <f t="shared" ca="1" si="67"/>
        <v>0</v>
      </c>
      <c r="RQ58" s="28">
        <f t="shared" ca="1" si="67"/>
        <v>3.4523557601251476E-5</v>
      </c>
      <c r="RR58" s="28">
        <f t="shared" ca="1" si="67"/>
        <v>0</v>
      </c>
      <c r="RS58" s="28">
        <f t="shared" ca="1" si="67"/>
        <v>2.843668971876448E-5</v>
      </c>
      <c r="RT58" s="28">
        <f t="shared" ca="1" si="68"/>
        <v>6.4452407390102884E-2</v>
      </c>
      <c r="RU58" s="28">
        <f t="shared" ca="1" si="68"/>
        <v>7.3124361746833288E-2</v>
      </c>
      <c r="RV58" s="28">
        <f t="shared" ca="1" si="68"/>
        <v>8.485554149335546E-2</v>
      </c>
      <c r="RW58" s="28">
        <f t="shared" ca="1" si="68"/>
        <v>0.1</v>
      </c>
      <c r="RX58" s="28">
        <f t="shared" ca="1" si="68"/>
        <v>0.1</v>
      </c>
      <c r="RY58" s="28">
        <f t="shared" ca="1" si="69"/>
        <v>0.12302175109526796</v>
      </c>
      <c r="RZ58" s="28">
        <f t="shared" ca="1" si="69"/>
        <v>0.12654215161389304</v>
      </c>
      <c r="SA58" s="28">
        <f t="shared" ca="1" si="69"/>
        <v>0.13399234100433871</v>
      </c>
      <c r="SB58" s="28">
        <f t="shared" ca="1" si="69"/>
        <v>0.15596647012843989</v>
      </c>
      <c r="SC58" s="28">
        <f t="shared" ca="1" si="69"/>
        <v>0.16090713353065689</v>
      </c>
    </row>
    <row r="59" spans="12:497" x14ac:dyDescent="0.2">
      <c r="CU59" s="3">
        <v>55</v>
      </c>
      <c r="CV59" s="28">
        <f>求节点($AT$5:$AT$10,AV$5:AV$10,将星节奏统计!BJ58)</f>
        <v>6.6853623742605228E-2</v>
      </c>
      <c r="CW59" s="28">
        <f>求节点($AT$5:$AT$10,AW$5:AW$10,将星节奏统计!BK58)</f>
        <v>0.1</v>
      </c>
      <c r="CX59" s="28">
        <f>求节点($AT$5:$AT$10,AX$5:AX$10,将星节奏统计!BL58)</f>
        <v>2.3996530590748071E-2</v>
      </c>
      <c r="CY59" s="28">
        <f>求节点($AT$5:$AT$10,AY$5:AY$10,将星节奏统计!BM58)</f>
        <v>0</v>
      </c>
      <c r="CZ59" s="28">
        <f>求节点($AT$5:$AT$10,AZ$5:AZ$10,将星节奏统计!BN58)</f>
        <v>0</v>
      </c>
      <c r="DA59" s="28">
        <f>求节点($AT$5:$AT$10,BA$5:BA$10,将星节奏统计!BO58)</f>
        <v>0</v>
      </c>
      <c r="DB59" s="28">
        <f>求节点($AT$5:$AT$10,BB$5:BB$10,将星节奏统计!BP58)</f>
        <v>0</v>
      </c>
      <c r="DC59" s="28">
        <f>求节点($AT$5:$AT$10,BC$5:BC$10,将星节奏统计!BQ58)</f>
        <v>0</v>
      </c>
      <c r="DD59" s="28">
        <f>求节点($AT$5:$AT$10,BD$5:BD$10,将星节奏统计!BR58)</f>
        <v>0</v>
      </c>
      <c r="DE59" s="28">
        <f>求节点($AT$5:$AT$10,BE$5:BE$10,将星节奏统计!BS58)</f>
        <v>0</v>
      </c>
      <c r="DF59" s="28">
        <f>求节点($AT$5:$AT$10,BF$5:BF$10,将星节奏统计!BT58)</f>
        <v>0</v>
      </c>
      <c r="DG59" s="28">
        <f>求节点($AT$5:$AT$10,BG$5:BG$10,将星节奏统计!BU58)</f>
        <v>0</v>
      </c>
      <c r="DH59" s="28">
        <f>求节点($AT$5:$AT$10,BH$5:BH$10,将星节奏统计!BV58)</f>
        <v>0</v>
      </c>
      <c r="DI59" s="28">
        <f>求节点($AT$5:$AT$10,BI$5:BI$10,将星节奏统计!BW58)</f>
        <v>0</v>
      </c>
      <c r="DJ59" s="28">
        <f>求节点($AT$5:$AT$10,BJ$5:BJ$10,将星节奏统计!BX58)</f>
        <v>0</v>
      </c>
      <c r="DK59" s="28">
        <f>求节点($AT$5:$AT$10,BK$5:BK$10,将星节奏统计!BY58)</f>
        <v>0</v>
      </c>
      <c r="DL59" s="28">
        <f>求节点($AT$5:$AT$10,BL$5:BL$10,将星节奏统计!BZ58)</f>
        <v>0.53737178608480318</v>
      </c>
      <c r="DM59" s="28">
        <f>求节点($AT$5:$AT$10,BM$5:BM$10,将星节奏统计!CA58)</f>
        <v>0.46942834278491352</v>
      </c>
      <c r="DN59" s="28">
        <f>求节点($AT$5:$AT$10,BN$5:BN$10,将星节奏统计!CB58)</f>
        <v>0.4491747249274689</v>
      </c>
      <c r="DO59" s="28">
        <f>求节点($AT$5:$AT$10,BO$5:BO$10,将星节奏统计!CC58)</f>
        <v>0</v>
      </c>
      <c r="DP59" s="28">
        <f>求节点($AT$5:$AT$10,BP$5:BP$10,将星节奏统计!CD58)</f>
        <v>0.35595142827047299</v>
      </c>
      <c r="DQ59" s="28">
        <f>求节点($AT$5:$AT$10,BQ$5:BQ$10,将星节奏统计!CE58)</f>
        <v>0.23730095218031533</v>
      </c>
      <c r="DR59" s="28">
        <f>求节点($AT$5:$AT$10,BR$5:BR$10,将星节奏统计!CF58)</f>
        <v>0.58246597353350127</v>
      </c>
      <c r="DS59" s="28">
        <f>求节点($AT$5:$AT$10,BS$5:BS$10,将星节奏统计!CG58)</f>
        <v>0</v>
      </c>
      <c r="DT59" s="28">
        <f>求节点($AT$5:$AT$10,BT$5:BT$10,将星节奏统计!CH58)</f>
        <v>0.23730095218031533</v>
      </c>
      <c r="DU59" s="28">
        <f>求节点($AT$5:$AT$10,BU$5:BU$10,将星节奏统计!CI58)</f>
        <v>0.1</v>
      </c>
      <c r="DV59" s="28">
        <f>求节点($AT$5:$AT$10,BV$5:BV$10,将星节奏统计!CJ58)</f>
        <v>0.34368252480181016</v>
      </c>
      <c r="DW59" s="28">
        <f>求节点($AT$5:$AT$10,BW$5:BW$10,将星节奏统计!CK58)</f>
        <v>2.5443444354999699E-2</v>
      </c>
      <c r="DX59" s="28">
        <f>求节点($AT$5:$AT$10,BX$5:BX$10,将星节奏统计!CL58)</f>
        <v>1.5902152721874813E-2</v>
      </c>
      <c r="DY59" s="28">
        <f>求节点($AT$5:$AT$10,BY$5:BY$10,将星节奏统计!CM58)</f>
        <v>2.5443444354999699E-2</v>
      </c>
      <c r="DZ59" s="28">
        <f>求节点($AT$5:$AT$10,BZ$5:BZ$10,将星节奏统计!CN58)</f>
        <v>1.5902152721874813E-2</v>
      </c>
      <c r="EA59" s="28">
        <f>求节点($AT$5:$AT$10,CA$5:CA$10,将星节奏统计!CO58)</f>
        <v>3.1804305443749625E-2</v>
      </c>
      <c r="EB59" s="28">
        <f>求节点($AT$5:$AT$10,CB$5:CB$10,将星节奏统计!CP58)</f>
        <v>3.1804305443749625E-2</v>
      </c>
      <c r="EC59" s="28">
        <f>求节点($AT$5:$AT$10,CC$5:CC$10,将星节奏统计!CQ58)</f>
        <v>3.1804305443749625E-2</v>
      </c>
      <c r="ED59" s="28">
        <f>求节点($AT$5:$AT$10,CD$5:CD$10,将星节奏统计!CR58)</f>
        <v>3.1804305443749625E-2</v>
      </c>
      <c r="EE59" s="28">
        <f>求节点($AT$5:$AT$10,CE$5:CE$10,将星节奏统计!CS58)</f>
        <v>1.9082583266249772E-2</v>
      </c>
      <c r="EF59" s="28">
        <f>求节点($AT$5:$AT$10,CF$5:CF$10,将星节奏统计!CT58)</f>
        <v>1.9082583266249772E-2</v>
      </c>
      <c r="EG59" s="28">
        <f>求节点($AT$5:$AT$10,CG$5:CG$10,将星节奏统计!CU58)</f>
        <v>1.9082583266249772E-2</v>
      </c>
      <c r="EH59" s="28">
        <f>求节点($AT$5:$AT$10,CH$5:CH$10,将星节奏统计!CV58)</f>
        <v>1.9082583266249772E-2</v>
      </c>
      <c r="EI59" s="28">
        <f>求节点($AT$5:$AT$10,CI$5:CI$10,将星节奏统计!CW58)</f>
        <v>2.5443444354999699E-2</v>
      </c>
      <c r="EJ59" s="28">
        <f>求节点($AT$5:$AT$10,CJ$5:CJ$10,将星节奏统计!CX58)</f>
        <v>1.5902152721874813E-2</v>
      </c>
      <c r="EK59" s="28">
        <f>求节点($AT$5:$AT$10,CK$5:CK$10,将星节奏统计!CY58)</f>
        <v>0</v>
      </c>
      <c r="EL59" s="28">
        <f>求节点($AT$5:$AT$10,CL$5:CL$10,将星节奏统计!CZ58)</f>
        <v>0</v>
      </c>
      <c r="EM59" s="28">
        <f>求节点($AT$5:$AT$10,CM$5:CM$10,将星节奏统计!DA58)</f>
        <v>0</v>
      </c>
      <c r="EN59" s="28">
        <f>求节点($AT$5:$AT$10,CN$5:CN$10,将星节奏统计!DB58)</f>
        <v>0</v>
      </c>
      <c r="EO59" s="28">
        <f>求节点($AT$5:$AT$10,CO$5:CO$10,将星节奏统计!DC58)</f>
        <v>0</v>
      </c>
      <c r="EP59" s="28">
        <f>求节点($AT$5:$AT$10,CP$5:CP$10,将星节奏统计!DD58)</f>
        <v>0</v>
      </c>
      <c r="EQ59" s="28">
        <f>求节点($AT$5:$AT$10,CQ$5:CQ$10,将星节奏统计!DE58)</f>
        <v>0</v>
      </c>
      <c r="ER59" s="28">
        <f>求节点($AT$5:$AT$10,CR$5:CR$10,将星节奏统计!DF58)</f>
        <v>0</v>
      </c>
      <c r="ES59" s="28">
        <f>求节点($AT$5:$AT$10,CS$5:CS$10,将星节奏统计!DG58)</f>
        <v>0</v>
      </c>
      <c r="ET59" s="28">
        <f>求节点($AT$17:$AT$22,AV$17:AV$22,将星节奏统计!DJ58)</f>
        <v>0</v>
      </c>
      <c r="EU59" s="28">
        <f>求节点($AT$17:$AT$22,AW$17:AW$22,将星节奏统计!DK58)</f>
        <v>0</v>
      </c>
      <c r="EV59" s="28">
        <f>求节点($AT$17:$AT$22,AX$17:AX$22,将星节奏统计!DL58)</f>
        <v>0</v>
      </c>
      <c r="EW59" s="28">
        <f>求节点($AT$17:$AT$22,AY$17:AY$22,将星节奏统计!DM58)</f>
        <v>2.8554929726826855E-5</v>
      </c>
      <c r="EX59" s="28">
        <f>求节点($AT$17:$AT$22,AZ$17:AZ$22,将星节奏统计!DN58)</f>
        <v>4.2832394590238548E-5</v>
      </c>
      <c r="EY59" s="28">
        <f>求节点($AT$17:$AT$22,BA$17:BA$22,将星节奏统计!DO58)</f>
        <v>4.2832394590238548E-5</v>
      </c>
      <c r="EZ59" s="28">
        <f>求节点($AT$17:$AT$22,BB$17:BB$22,将星节奏统计!DP58)</f>
        <v>6.4897567560968233E-5</v>
      </c>
      <c r="FA59" s="28">
        <f>求节点($AT$17:$AT$22,BC$17:BC$22,将星节奏统计!DQ58)</f>
        <v>0</v>
      </c>
      <c r="FB59" s="28">
        <f>求节点($AT$17:$AT$22,BD$17:BD$22,将星节奏统计!DR58)</f>
        <v>4.2832394590238548E-5</v>
      </c>
      <c r="FC59" s="28">
        <f>求节点($AT$17:$AT$22,BE$17:BE$22,将星节奏统计!DS58)</f>
        <v>0</v>
      </c>
      <c r="FD59" s="28">
        <f>求节点($AT$17:$AT$22,BF$17:BF$22,将星节奏统计!DT58)</f>
        <v>0</v>
      </c>
      <c r="FE59" s="28">
        <f>求节点($AT$17:$AT$22,BG$17:BG$22,将星节奏统计!DU58)</f>
        <v>0</v>
      </c>
      <c r="FF59" s="28">
        <f>求节点($AT$17:$AT$22,BH$17:BH$22,将星节奏统计!DV58)</f>
        <v>0</v>
      </c>
      <c r="FG59" s="28">
        <f>求节点($AT$17:$AT$22,BI$17:BI$22,将星节奏统计!DW58)</f>
        <v>0</v>
      </c>
      <c r="FH59" s="28">
        <f>求节点($AT$17:$AT$22,BJ$17:BJ$22,将星节奏统计!DX58)</f>
        <v>0</v>
      </c>
      <c r="FI59" s="28">
        <f>求节点($AT$17:$AT$22,BK$17:BK$22,将星节奏统计!DY58)</f>
        <v>0</v>
      </c>
      <c r="FJ59" s="28">
        <f>求节点($AT$17:$AT$22,BL$17:BL$22,将星节奏统计!DZ58)</f>
        <v>0</v>
      </c>
      <c r="FK59" s="28">
        <f>求节点($AT$17:$AT$22,BM$17:BM$22,将星节奏统计!EA58)</f>
        <v>0</v>
      </c>
      <c r="FL59" s="28">
        <f>求节点($AT$17:$AT$22,BN$17:BN$22,将星节奏统计!EB58)</f>
        <v>0</v>
      </c>
      <c r="FM59" s="28">
        <f>求节点($AT$17:$AT$22,BO$17:BO$22,将星节奏统计!EC58)</f>
        <v>0</v>
      </c>
      <c r="FN59" s="28">
        <f>求节点($AT$5:$AT$10,AV$5:AV$10,将星节奏统计!EG58)</f>
        <v>7.595645943228177E-2</v>
      </c>
      <c r="FO59" s="28">
        <f>求节点($AT$5:$AT$10,AW$5:AW$10,将星节奏统计!EH58)</f>
        <v>0.1</v>
      </c>
      <c r="FP59" s="28">
        <f>求节点($AT$5:$AT$10,AX$5:AX$10,将星节奏统计!EI58)</f>
        <v>2.7691848412390578E-2</v>
      </c>
      <c r="FQ59" s="28">
        <f>求节点($AT$5:$AT$10,AY$5:AY$10,将星节奏统计!EJ58)</f>
        <v>0</v>
      </c>
      <c r="FR59" s="28">
        <f>求节点($AT$5:$AT$10,AZ$5:AZ$10,将星节奏统计!EK58)</f>
        <v>0</v>
      </c>
      <c r="FS59" s="28">
        <f>求节点($AT$5:$AT$10,BA$5:BA$10,将星节奏统计!EL58)</f>
        <v>0</v>
      </c>
      <c r="FT59" s="28">
        <f>求节点($AT$5:$AT$10,BB$5:BB$10,将星节奏统计!EM58)</f>
        <v>0</v>
      </c>
      <c r="FU59" s="28">
        <f>求节点($AT$5:$AT$10,BC$5:BC$10,将星节奏统计!EN58)</f>
        <v>0</v>
      </c>
      <c r="FV59" s="28">
        <f>求节点($AT$5:$AT$10,BD$5:BD$10,将星节奏统计!EO58)</f>
        <v>0</v>
      </c>
      <c r="FW59" s="28">
        <f>求节点($AT$5:$AT$10,BE$5:BE$10,将星节奏统计!EP58)</f>
        <v>0</v>
      </c>
      <c r="FX59" s="28">
        <f>求节点($AT$5:$AT$10,BF$5:BF$10,将星节奏统计!EQ58)</f>
        <v>0</v>
      </c>
      <c r="FY59" s="28">
        <f>求节点($AT$5:$AT$10,BG$5:BG$10,将星节奏统计!ER58)</f>
        <v>0</v>
      </c>
      <c r="FZ59" s="28">
        <f>求节点($AT$5:$AT$10,BH$5:BH$10,将星节奏统计!ES58)</f>
        <v>0</v>
      </c>
      <c r="GA59" s="28">
        <f>求节点($AT$5:$AT$10,BI$5:BI$10,将星节奏统计!ET58)</f>
        <v>0</v>
      </c>
      <c r="GB59" s="28">
        <f>求节点($AT$5:$AT$10,BJ$5:BJ$10,将星节奏统计!EU58)</f>
        <v>0</v>
      </c>
      <c r="GC59" s="28">
        <f>求节点($AT$5:$AT$10,BK$5:BK$10,将星节奏统计!EV58)</f>
        <v>0</v>
      </c>
      <c r="GD59" s="28">
        <f>求节点($AT$5:$AT$10,BL$5:BL$10,将星节奏统计!EW58)</f>
        <v>0.56975641801156063</v>
      </c>
      <c r="GE59" s="28">
        <f>求节点($AT$5:$AT$10,BM$5:BM$10,将星节奏统计!EX58)</f>
        <v>0.48184461066563233</v>
      </c>
      <c r="GF59" s="28">
        <f>求节点($AT$5:$AT$10,BN$5:BN$10,将星节奏统计!EY58)</f>
        <v>0.50768587777346807</v>
      </c>
      <c r="GG59" s="28">
        <f>求节点($AT$5:$AT$10,BO$5:BO$10,将星节奏统计!EZ58)</f>
        <v>0</v>
      </c>
      <c r="GH59" s="28">
        <f>求节点($AT$5:$AT$10,BP$5:BP$10,将星节奏统计!FA58)</f>
        <v>0.4076858777734681</v>
      </c>
      <c r="GI59" s="28">
        <f>求节点($AT$5:$AT$10,BQ$5:BQ$10,将星节奏统计!FB58)</f>
        <v>0.27179058518231203</v>
      </c>
      <c r="GJ59" s="28">
        <f>求节点($AT$5:$AT$10,BR$5:BR$10,将星节奏统计!FC58)</f>
        <v>0.65679583076326353</v>
      </c>
      <c r="GK59" s="28">
        <f>求节点($AT$5:$AT$10,BS$5:BS$10,将星节奏统计!FD58)</f>
        <v>0</v>
      </c>
      <c r="GL59" s="28">
        <f>求节点($AT$5:$AT$10,BT$5:BT$10,将星节奏统计!FE58)</f>
        <v>0.27179058518231203</v>
      </c>
      <c r="GM59" s="28">
        <f>求节点($AT$5:$AT$10,BU$5:BU$10,将星节奏统计!FF58)</f>
        <v>0.1</v>
      </c>
      <c r="GN59" s="28">
        <f>求节点($AT$5:$AT$10,BV$5:BV$10,将星节奏统计!FG58)</f>
        <v>0.35815032703988853</v>
      </c>
      <c r="GO59" s="28">
        <f>求节点($AT$5:$AT$10,BW$5:BW$10,将星节奏统计!FH58)</f>
        <v>3.0586227093351973E-2</v>
      </c>
      <c r="GP59" s="28">
        <f>求节点($AT$5:$AT$10,BX$5:BX$10,将星节奏统计!FI58)</f>
        <v>1.9116391933344985E-2</v>
      </c>
      <c r="GQ59" s="28">
        <f>求节点($AT$5:$AT$10,BY$5:BY$10,将星节奏统计!FJ58)</f>
        <v>3.0586227093351973E-2</v>
      </c>
      <c r="GR59" s="28">
        <f>求节点($AT$5:$AT$10,BZ$5:BZ$10,将星节奏统计!FK58)</f>
        <v>1.9116391933344985E-2</v>
      </c>
      <c r="GS59" s="28">
        <f>求节点($AT$5:$AT$10,CA$5:CA$10,将星节奏统计!FL58)</f>
        <v>3.8232783866689969E-2</v>
      </c>
      <c r="GT59" s="28">
        <f>求节点($AT$5:$AT$10,CB$5:CB$10,将星节奏统计!FM58)</f>
        <v>3.8232783866689969E-2</v>
      </c>
      <c r="GU59" s="28">
        <f>求节点($AT$5:$AT$10,CC$5:CC$10,将星节奏统计!FN58)</f>
        <v>3.8232783866689969E-2</v>
      </c>
      <c r="GV59" s="28">
        <f>求节点($AT$5:$AT$10,CD$5:CD$10,将星节奏统计!FO58)</f>
        <v>3.8232783866689969E-2</v>
      </c>
      <c r="GW59" s="28">
        <f>求节点($AT$5:$AT$10,CE$5:CE$10,将星节奏统计!FP58)</f>
        <v>2.2939670320013983E-2</v>
      </c>
      <c r="GX59" s="28">
        <f>求节点($AT$5:$AT$10,CF$5:CF$10,将星节奏统计!FQ58)</f>
        <v>2.2939670320013983E-2</v>
      </c>
      <c r="GY59" s="28">
        <f>求节点($AT$5:$AT$10,CG$5:CG$10,将星节奏统计!FR58)</f>
        <v>2.2939670320013983E-2</v>
      </c>
      <c r="GZ59" s="28">
        <f>求节点($AT$5:$AT$10,CH$5:CH$10,将星节奏统计!FS58)</f>
        <v>2.2939670320013983E-2</v>
      </c>
      <c r="HA59" s="28">
        <f>求节点($AT$5:$AT$10,CI$5:CI$10,将星节奏统计!FT58)</f>
        <v>3.0586227093351973E-2</v>
      </c>
      <c r="HB59" s="28">
        <f>求节点($AT$5:$AT$10,CJ$5:CJ$10,将星节奏统计!FU58)</f>
        <v>1.9116391933344985E-2</v>
      </c>
      <c r="HC59" s="28">
        <f>求节点($AT$5:$AT$10,CK$5:CK$10,将星节奏统计!FV58)</f>
        <v>0</v>
      </c>
      <c r="HD59" s="28">
        <f>求节点($AT$5:$AT$10,CL$5:CL$10,将星节奏统计!FW58)</f>
        <v>0</v>
      </c>
      <c r="HE59" s="28">
        <f>求节点($AT$5:$AT$10,CM$5:CM$10,将星节奏统计!FX58)</f>
        <v>0</v>
      </c>
      <c r="HF59" s="28">
        <f>求节点($AT$5:$AT$10,CN$5:CN$10,将星节奏统计!FY58)</f>
        <v>0</v>
      </c>
      <c r="HG59" s="28">
        <f>求节点($AT$5:$AT$10,CO$5:CO$10,将星节奏统计!FZ58)</f>
        <v>0</v>
      </c>
      <c r="HH59" s="28">
        <f>求节点($AT$5:$AT$10,CP$5:CP$10,将星节奏统计!GA58)</f>
        <v>0</v>
      </c>
      <c r="HI59" s="28">
        <f>求节点($AT$5:$AT$10,CQ$5:CQ$10,将星节奏统计!GB58)</f>
        <v>0</v>
      </c>
      <c r="HJ59" s="28">
        <f>求节点($AT$5:$AT$10,CR$5:CR$10,将星节奏统计!GC58)</f>
        <v>0</v>
      </c>
      <c r="HK59" s="28">
        <f>求节点($AT$5:$AT$10,CS$5:CS$10,将星节奏统计!GD58)</f>
        <v>0</v>
      </c>
      <c r="HL59" s="28">
        <f>求节点($AT$17:$AT$22,AV$17:AV$22,将星节奏统计!GG58)</f>
        <v>0</v>
      </c>
      <c r="HM59" s="28">
        <f>求节点($AT$17:$AT$22,AW$17:AW$22,将星节奏统计!GH58)</f>
        <v>0</v>
      </c>
      <c r="HN59" s="28">
        <f>求节点($AT$17:$AT$22,AX$17:AX$22,将星节奏统计!GI58)</f>
        <v>0</v>
      </c>
      <c r="HO59" s="28">
        <f>求节点($AT$17:$AT$22,AY$17:AY$22,将星节奏统计!GJ58)</f>
        <v>0</v>
      </c>
      <c r="HP59" s="28">
        <f>求节点($AT$17:$AT$22,AZ$17:AZ$22,将星节奏统计!GK58)</f>
        <v>0</v>
      </c>
      <c r="HQ59" s="28">
        <f>求节点($AT$17:$AT$22,BA$17:BA$22,将星节奏统计!GL58)</f>
        <v>0</v>
      </c>
      <c r="HR59" s="28">
        <f>求节点($AT$17:$AT$22,BB$17:BB$22,将星节奏统计!GM58)</f>
        <v>0</v>
      </c>
      <c r="HS59" s="28">
        <f>求节点($AT$17:$AT$22,BC$17:BC$22,将星节奏统计!GN58)</f>
        <v>0</v>
      </c>
      <c r="HT59" s="28">
        <f>求节点($AT$17:$AT$22,BD$17:BD$22,将星节奏统计!GO58)</f>
        <v>0</v>
      </c>
      <c r="HU59" s="28">
        <f>求节点($AT$17:$AT$22,BE$17:BE$22,将星节奏统计!GP58)</f>
        <v>0</v>
      </c>
      <c r="HV59" s="28">
        <f>求节点($AT$17:$AT$22,BF$17:BF$22,将星节奏统计!GQ58)</f>
        <v>0</v>
      </c>
      <c r="HW59" s="28">
        <f>求节点($AT$17:$AT$22,BG$17:BG$22,将星节奏统计!GR58)</f>
        <v>0</v>
      </c>
      <c r="HX59" s="28">
        <f>求节点($AT$17:$AT$22,BH$17:BH$22,将星节奏统计!GS58)</f>
        <v>0</v>
      </c>
      <c r="HY59" s="28">
        <f>求节点($AT$17:$AT$22,BI$17:BI$22,将星节奏统计!GT58)</f>
        <v>0</v>
      </c>
      <c r="HZ59" s="28">
        <f>求节点($AT$17:$AT$22,BJ$17:BJ$22,将星节奏统计!GU58)</f>
        <v>0</v>
      </c>
      <c r="IA59" s="28">
        <f>求节点($AT$17:$AT$22,BK$17:BK$22,将星节奏统计!GV58)</f>
        <v>0</v>
      </c>
      <c r="IB59" s="28">
        <f>求节点($AT$17:$AT$22,BL$17:BL$22,将星节奏统计!GW58)</f>
        <v>0</v>
      </c>
      <c r="IC59" s="28">
        <f>求节点($AT$17:$AT$22,BM$17:BM$22,将星节奏统计!GX58)</f>
        <v>0</v>
      </c>
      <c r="ID59" s="28">
        <f>求节点($AT$17:$AT$22,BN$17:BN$22,将星节奏统计!GY58)</f>
        <v>0</v>
      </c>
      <c r="IE59" s="28">
        <f>求节点($AT$17:$AT$22,BO$17:BO$22,将星节奏统计!GZ58)</f>
        <v>0</v>
      </c>
      <c r="IF59" s="28">
        <f>求节点($AT$5:$AT$10,AV$5:AV$10,将星节奏统计!HD58)</f>
        <v>8.6431422804341893E-2</v>
      </c>
      <c r="IG59" s="28">
        <f>求节点($AT$5:$AT$10,AW$5:AW$10,将星节奏统计!HE58)</f>
        <v>0.1</v>
      </c>
      <c r="IH59" s="28">
        <f>求节点($AT$5:$AT$10,AX$5:AX$10,将星节奏统计!HF58)</f>
        <v>3.5504436643213774E-2</v>
      </c>
      <c r="II59" s="28">
        <f>求节点($AT$5:$AT$10,AY$5:AY$10,将星节奏统计!HG58)</f>
        <v>0</v>
      </c>
      <c r="IJ59" s="28">
        <f>求节点($AT$5:$AT$10,AZ$5:AZ$10,将星节奏统计!HH58)</f>
        <v>0</v>
      </c>
      <c r="IK59" s="28">
        <f>求节点($AT$5:$AT$10,BA$5:BA$10,将星节奏统计!HI58)</f>
        <v>0</v>
      </c>
      <c r="IL59" s="28">
        <f>求节点($AT$5:$AT$10,BB$5:BB$10,将星节奏统计!HJ58)</f>
        <v>0</v>
      </c>
      <c r="IM59" s="28">
        <f>求节点($AT$5:$AT$10,BC$5:BC$10,将星节奏统计!HK58)</f>
        <v>0</v>
      </c>
      <c r="IN59" s="28">
        <f>求节点($AT$5:$AT$10,BD$5:BD$10,将星节奏统计!HL58)</f>
        <v>0</v>
      </c>
      <c r="IO59" s="28">
        <f>求节点($AT$5:$AT$10,BE$5:BE$10,将星节奏统计!HM58)</f>
        <v>0</v>
      </c>
      <c r="IP59" s="28">
        <f>求节点($AT$5:$AT$10,BF$5:BF$10,将星节奏统计!HN58)</f>
        <v>0</v>
      </c>
      <c r="IQ59" s="28">
        <f>求节点($AT$5:$AT$10,BG$5:BG$10,将星节奏统计!HO58)</f>
        <v>0</v>
      </c>
      <c r="IR59" s="28">
        <f>求节点($AT$5:$AT$10,BH$5:BH$10,将星节奏统计!HP58)</f>
        <v>0</v>
      </c>
      <c r="IS59" s="28">
        <f>求节点($AT$5:$AT$10,BI$5:BI$10,将星节奏统计!HQ58)</f>
        <v>0</v>
      </c>
      <c r="IT59" s="28">
        <f>求节点($AT$5:$AT$10,BJ$5:BJ$10,将星节奏统计!HR58)</f>
        <v>0</v>
      </c>
      <c r="IU59" s="28">
        <f>求节点($AT$5:$AT$10,BK$5:BK$10,将星节奏统计!HS58)</f>
        <v>0</v>
      </c>
      <c r="IV59" s="28">
        <f>求节点($AT$5:$AT$10,BL$5:BL$10,将星节奏统计!HT58)</f>
        <v>0.6633314914485664</v>
      </c>
      <c r="IW59" s="28">
        <f>求节点($AT$5:$AT$10,BM$5:BM$10,将星节奏统计!HU58)</f>
        <v>0.5080949071211982</v>
      </c>
      <c r="IX59" s="28">
        <f>求节点($AT$5:$AT$10,BN$5:BN$10,将星节奏统计!HV58)</f>
        <v>0.6</v>
      </c>
      <c r="IY59" s="28">
        <f>求节点($AT$5:$AT$10,BO$5:BO$10,将星节奏统计!HW58)</f>
        <v>0</v>
      </c>
      <c r="IZ59" s="28">
        <f>求节点($AT$5:$AT$10,BP$5:BP$10,将星节奏统计!HX58)</f>
        <v>0.50486900154953951</v>
      </c>
      <c r="JA59" s="28">
        <f>求节点($AT$5:$AT$10,BQ$5:BQ$10,将星节奏统计!HY58)</f>
        <v>0.33657933436635967</v>
      </c>
      <c r="JB59" s="28">
        <f>求节点($AT$5:$AT$10,BR$5:BR$10,将星节奏统计!HZ58)</f>
        <v>0.80047453560599124</v>
      </c>
      <c r="JC59" s="28">
        <f>求节点($AT$5:$AT$10,BS$5:BS$10,将星节奏统计!IA58)</f>
        <v>0</v>
      </c>
      <c r="JD59" s="28">
        <f>求节点($AT$5:$AT$10,BT$5:BT$10,将星节奏统计!IB58)</f>
        <v>0.33657933436635967</v>
      </c>
      <c r="JE59" s="28">
        <f>求节点($AT$5:$AT$10,BU$5:BU$10,将星节奏统计!IC58)</f>
        <v>0.1</v>
      </c>
      <c r="JF59" s="28">
        <f>求节点($AT$5:$AT$10,BV$5:BV$10,将星节奏统计!ID58)</f>
        <v>0.38873794817198587</v>
      </c>
      <c r="JG59" s="28">
        <f>求节点($AT$5:$AT$10,BW$5:BW$10,将星节奏统计!IE58)</f>
        <v>4.1459025005352118E-2</v>
      </c>
      <c r="JH59" s="28">
        <f>求节点($AT$5:$AT$10,BX$5:BX$10,将星节奏统计!IF58)</f>
        <v>2.5911890628345077E-2</v>
      </c>
      <c r="JI59" s="28">
        <f>求节点($AT$5:$AT$10,BY$5:BY$10,将星节奏统计!IG58)</f>
        <v>4.1459025005352118E-2</v>
      </c>
      <c r="JJ59" s="28">
        <f>求节点($AT$5:$AT$10,BZ$5:BZ$10,将星节奏统计!IH58)</f>
        <v>2.5911890628345077E-2</v>
      </c>
      <c r="JK59" s="28">
        <f>求节点($AT$5:$AT$10,CA$5:CA$10,将星节奏统计!II58)</f>
        <v>5.1823781256690155E-2</v>
      </c>
      <c r="JL59" s="28">
        <f>求节点($AT$5:$AT$10,CB$5:CB$10,将星节奏统计!IJ58)</f>
        <v>5.1823781256690155E-2</v>
      </c>
      <c r="JM59" s="28">
        <f>求节点($AT$5:$AT$10,CC$5:CC$10,将星节奏统计!IK58)</f>
        <v>5.1823781256690155E-2</v>
      </c>
      <c r="JN59" s="28">
        <f>求节点($AT$5:$AT$10,CD$5:CD$10,将星节奏统计!IL58)</f>
        <v>5.1823781256690155E-2</v>
      </c>
      <c r="JO59" s="28">
        <f>求节点($AT$5:$AT$10,CE$5:CE$10,将星节奏统计!IM58)</f>
        <v>3.1094268754014089E-2</v>
      </c>
      <c r="JP59" s="28">
        <f>求节点($AT$5:$AT$10,CF$5:CF$10,将星节奏统计!IN58)</f>
        <v>3.1094268754014089E-2</v>
      </c>
      <c r="JQ59" s="28">
        <f>求节点($AT$5:$AT$10,CG$5:CG$10,将星节奏统计!IO58)</f>
        <v>3.1094268754014089E-2</v>
      </c>
      <c r="JR59" s="28">
        <f>求节点($AT$5:$AT$10,CH$5:CH$10,将星节奏统计!IP58)</f>
        <v>3.1094268754014089E-2</v>
      </c>
      <c r="JS59" s="28">
        <f>求节点($AT$5:$AT$10,CI$5:CI$10,将星节奏统计!IQ58)</f>
        <v>4.1459025005352118E-2</v>
      </c>
      <c r="JT59" s="28">
        <f>求节点($AT$5:$AT$10,CJ$5:CJ$10,将星节奏统计!IR58)</f>
        <v>2.5911890628345077E-2</v>
      </c>
      <c r="JU59" s="28">
        <f>求节点($AT$5:$AT$10,CK$5:CK$10,将星节奏统计!IS58)</f>
        <v>0</v>
      </c>
      <c r="JV59" s="28">
        <f>求节点($AT$5:$AT$10,CL$5:CL$10,将星节奏统计!IT58)</f>
        <v>0</v>
      </c>
      <c r="JW59" s="28">
        <f>求节点($AT$5:$AT$10,CM$5:CM$10,将星节奏统计!IU58)</f>
        <v>0</v>
      </c>
      <c r="JX59" s="28">
        <f>求节点($AT$5:$AT$10,CN$5:CN$10,将星节奏统计!IV58)</f>
        <v>0</v>
      </c>
      <c r="JY59" s="28">
        <f>求节点($AT$5:$AT$10,CO$5:CO$10,将星节奏统计!IW58)</f>
        <v>0</v>
      </c>
      <c r="JZ59" s="28">
        <f>求节点($AT$5:$AT$10,CP$5:CP$10,将星节奏统计!IX58)</f>
        <v>0</v>
      </c>
      <c r="KA59" s="28">
        <f>求节点($AT$5:$AT$10,CQ$5:CQ$10,将星节奏统计!IY58)</f>
        <v>0</v>
      </c>
      <c r="KB59" s="28">
        <f>求节点($AT$5:$AT$10,CR$5:CR$10,将星节奏统计!IZ58)</f>
        <v>0</v>
      </c>
      <c r="KC59" s="28">
        <f>求节点($AT$5:$AT$10,CS$5:CS$10,将星节奏统计!JA58)</f>
        <v>0</v>
      </c>
      <c r="KD59" s="28">
        <f>求节点($AT$17:$AT$22,AV$17:AV$22,将星节奏统计!JD58)</f>
        <v>0</v>
      </c>
      <c r="KE59" s="28">
        <f>求节点($AT$17:$AT$22,AW$17:AW$22,将星节奏统计!JE58)</f>
        <v>0</v>
      </c>
      <c r="KF59" s="28">
        <f>求节点($AT$17:$AT$22,AX$17:AX$22,将星节奏统计!JF58)</f>
        <v>0</v>
      </c>
      <c r="KG59" s="28">
        <f>求节点($AT$17:$AT$22,AY$17:AY$22,将星节奏统计!JG58)</f>
        <v>2.4879068152301731E-5</v>
      </c>
      <c r="KH59" s="28">
        <f>求节点($AT$17:$AT$22,AZ$17:AZ$22,将星节奏统计!JH58)</f>
        <v>3.7318602228449127E-5</v>
      </c>
      <c r="KI59" s="28">
        <f>求节点($AT$17:$AT$22,BA$17:BA$22,将星节奏统计!JI58)</f>
        <v>3.7318602228449127E-5</v>
      </c>
      <c r="KJ59" s="28">
        <f>求节点($AT$17:$AT$22,BB$17:BB$22,将星节奏统计!JJ58)</f>
        <v>5.6543336709770353E-5</v>
      </c>
      <c r="KK59" s="28">
        <f>求节点($AT$17:$AT$22,BC$17:BC$22,将星节奏统计!JK58)</f>
        <v>0</v>
      </c>
      <c r="KL59" s="28">
        <f>求节点($AT$17:$AT$22,BD$17:BD$22,将星节奏统计!JL58)</f>
        <v>3.7318602228449127E-5</v>
      </c>
      <c r="KM59" s="28">
        <f>求节点($AT$17:$AT$22,BE$17:BE$22,将星节奏统计!JM58)</f>
        <v>0</v>
      </c>
      <c r="KN59" s="28">
        <f>求节点($AT$17:$AT$22,BF$17:BF$22,将星节奏统计!JN58)</f>
        <v>0</v>
      </c>
      <c r="KO59" s="28">
        <f>求节点($AT$17:$AT$22,BG$17:BG$22,将星节奏统计!JO58)</f>
        <v>0</v>
      </c>
      <c r="KP59" s="28">
        <f>求节点($AT$17:$AT$22,BH$17:BH$22,将星节奏统计!JP58)</f>
        <v>0</v>
      </c>
      <c r="KQ59" s="28">
        <f>求节点($AT$17:$AT$22,BI$17:BI$22,将星节奏统计!JQ58)</f>
        <v>0</v>
      </c>
      <c r="KR59" s="28">
        <f>求节点($AT$17:$AT$22,BJ$17:BJ$22,将星节奏统计!JR58)</f>
        <v>0</v>
      </c>
      <c r="KS59" s="28">
        <f>求节点($AT$17:$AT$22,BK$17:BK$22,将星节奏统计!JS58)</f>
        <v>0</v>
      </c>
      <c r="KT59" s="28">
        <f>求节点($AT$17:$AT$22,BL$17:BL$22,将星节奏统计!JT58)</f>
        <v>0</v>
      </c>
      <c r="KU59" s="28">
        <f>求节点($AT$17:$AT$22,BM$17:BM$22,将星节奏统计!JU58)</f>
        <v>0</v>
      </c>
      <c r="KV59" s="28">
        <f>求节点($AT$17:$AT$22,BN$17:BN$22,将星节奏统计!JV58)</f>
        <v>0</v>
      </c>
      <c r="KW59" s="28">
        <f>求节点($AT$17:$AT$22,BO$17:BO$22,将星节奏统计!JW58)</f>
        <v>0</v>
      </c>
      <c r="KX59" s="28">
        <f>求节点($AT$5:$AT$10,AV$5:AV$10,将星节奏统计!KA58)</f>
        <v>0.1</v>
      </c>
      <c r="KY59" s="28">
        <f>求节点($AT$5:$AT$10,AW$5:AW$10,将星节奏统计!KB58)</f>
        <v>0.1</v>
      </c>
      <c r="KZ59" s="28">
        <f>求节点($AT$5:$AT$10,AX$5:AX$10,将星节奏统计!KC58)</f>
        <v>5.8047030545082944E-2</v>
      </c>
      <c r="LA59" s="28">
        <f>求节点($AT$5:$AT$10,AY$5:AY$10,将星节奏统计!KD58)</f>
        <v>0</v>
      </c>
      <c r="LB59" s="28">
        <f>求节点($AT$5:$AT$10,AZ$5:AZ$10,将星节奏统计!KE58)</f>
        <v>0</v>
      </c>
      <c r="LC59" s="28">
        <f>求节点($AT$5:$AT$10,BA$5:BA$10,将星节奏统计!KF58)</f>
        <v>0</v>
      </c>
      <c r="LD59" s="28">
        <f>求节点($AT$5:$AT$10,BB$5:BB$10,将星节奏统计!KG58)</f>
        <v>0</v>
      </c>
      <c r="LE59" s="28">
        <f>求节点($AT$5:$AT$10,BC$5:BC$10,将星节奏统计!KH58)</f>
        <v>0</v>
      </c>
      <c r="LF59" s="28">
        <f>求节点($AT$5:$AT$10,BD$5:BD$10,将星节奏统计!KI58)</f>
        <v>0</v>
      </c>
      <c r="LG59" s="28">
        <f>求节点($AT$5:$AT$10,BE$5:BE$10,将星节奏统计!KJ58)</f>
        <v>0</v>
      </c>
      <c r="LH59" s="28">
        <f>求节点($AT$5:$AT$10,BF$5:BF$10,将星节奏统计!KK58)</f>
        <v>0</v>
      </c>
      <c r="LI59" s="28">
        <f>求节点($AT$5:$AT$10,BG$5:BG$10,将星节奏统计!KL58)</f>
        <v>0</v>
      </c>
      <c r="LJ59" s="28">
        <f>求节点($AT$5:$AT$10,BH$5:BH$10,将星节奏统计!KM58)</f>
        <v>0</v>
      </c>
      <c r="LK59" s="28">
        <f>求节点($AT$5:$AT$10,BI$5:BI$10,将星节奏统计!KN58)</f>
        <v>0</v>
      </c>
      <c r="LL59" s="28">
        <f>求节点($AT$5:$AT$10,BJ$5:BJ$10,将星节奏统计!KO58)</f>
        <v>0</v>
      </c>
      <c r="LM59" s="28">
        <f>求节点($AT$5:$AT$10,BK$5:BK$10,将星节奏统计!KP58)</f>
        <v>0</v>
      </c>
      <c r="LN59" s="28">
        <f>求节点($AT$5:$AT$10,BL$5:BL$10,将星节奏统计!KQ58)</f>
        <v>0.9</v>
      </c>
      <c r="LO59" s="28">
        <f>求节点($AT$5:$AT$10,BM$5:BM$10,将星节奏统计!KR58)</f>
        <v>0.60223686914376595</v>
      </c>
      <c r="LP59" s="28">
        <f>求节点($AT$5:$AT$10,BN$5:BN$10,将星节奏统计!KS58)</f>
        <v>0.6</v>
      </c>
      <c r="LQ59" s="28">
        <f>求节点($AT$5:$AT$10,BO$5:BO$10,将星节奏统计!KT58)</f>
        <v>0</v>
      </c>
      <c r="LR59" s="28">
        <f>求节点($AT$5:$AT$10,BP$5:BP$10,将星节奏统计!KU58)</f>
        <v>0.78290792988689573</v>
      </c>
      <c r="LS59" s="28">
        <f>求节点($AT$5:$AT$10,BQ$5:BQ$10,将星节奏统计!KV58)</f>
        <v>0.52193861992459722</v>
      </c>
      <c r="LT59" s="28">
        <f>求节点($AT$5:$AT$10,BR$5:BR$10,将星节奏统计!KW58)</f>
        <v>0.9</v>
      </c>
      <c r="LU59" s="28">
        <f>求节点($AT$5:$AT$10,BS$5:BS$10,将星节奏统计!KX58)</f>
        <v>0</v>
      </c>
      <c r="LV59" s="28">
        <f>求节点($AT$5:$AT$10,BT$5:BT$10,将星节奏统计!KY58)</f>
        <v>0.52193861992459722</v>
      </c>
      <c r="LW59" s="28">
        <f>求节点($AT$5:$AT$10,BU$5:BU$10,将星节奏统计!KZ58)</f>
        <v>0.1</v>
      </c>
      <c r="LX59" s="28">
        <f>求节点($AT$5:$AT$10,BV$5:BV$10,将星节奏统计!LA58)</f>
        <v>0.5754386238187722</v>
      </c>
      <c r="LY59" s="28">
        <f>求节点($AT$5:$AT$10,BW$5:BW$10,将星节奏统计!LB58)</f>
        <v>8.0013767748450523E-2</v>
      </c>
      <c r="LZ59" s="28">
        <f>求节点($AT$5:$AT$10,BX$5:BX$10,将星节奏统计!LC58)</f>
        <v>5.0008604842781579E-2</v>
      </c>
      <c r="MA59" s="28">
        <f>求节点($AT$5:$AT$10,BY$5:BY$10,将星节奏统计!LD58)</f>
        <v>8.0013767748450523E-2</v>
      </c>
      <c r="MB59" s="28">
        <f>求节点($AT$5:$AT$10,BZ$5:BZ$10,将星节奏统计!LE58)</f>
        <v>5.0008604842781579E-2</v>
      </c>
      <c r="MC59" s="28">
        <f>求节点($AT$5:$AT$10,CA$5:CA$10,将星节奏统计!LF58)</f>
        <v>0.10001720968556316</v>
      </c>
      <c r="MD59" s="28">
        <f>求节点($AT$5:$AT$10,CB$5:CB$10,将星节奏统计!LG58)</f>
        <v>0.10001720968556316</v>
      </c>
      <c r="ME59" s="28">
        <f>求节点($AT$5:$AT$10,CC$5:CC$10,将星节奏统计!LH58)</f>
        <v>0.10001720968556316</v>
      </c>
      <c r="MF59" s="28">
        <f>求节点($AT$5:$AT$10,CD$5:CD$10,将星节奏统计!LI58)</f>
        <v>0.10001720968556316</v>
      </c>
      <c r="MG59" s="28">
        <f>求节点($AT$5:$AT$10,CE$5:CE$10,将星节奏统计!LJ58)</f>
        <v>6.0010325811337889E-2</v>
      </c>
      <c r="MH59" s="28">
        <f>求节点($AT$5:$AT$10,CF$5:CF$10,将星节奏统计!LK58)</f>
        <v>6.0010325811337889E-2</v>
      </c>
      <c r="MI59" s="28">
        <f>求节点($AT$5:$AT$10,CG$5:CG$10,将星节奏统计!LL58)</f>
        <v>6.0010325811337889E-2</v>
      </c>
      <c r="MJ59" s="28">
        <f>求节点($AT$5:$AT$10,CH$5:CH$10,将星节奏统计!LM58)</f>
        <v>6.0010325811337889E-2</v>
      </c>
      <c r="MK59" s="28">
        <f>求节点($AT$5:$AT$10,CI$5:CI$10,将星节奏统计!LN58)</f>
        <v>8.0013767748450523E-2</v>
      </c>
      <c r="ML59" s="28">
        <f>求节点($AT$5:$AT$10,CJ$5:CJ$10,将星节奏统计!LO58)</f>
        <v>5.0008604842781579E-2</v>
      </c>
      <c r="MM59" s="28">
        <f>求节点($AT$5:$AT$10,CK$5:CK$10,将星节奏统计!LP58)</f>
        <v>0</v>
      </c>
      <c r="MN59" s="28">
        <f>求节点($AT$5:$AT$10,CL$5:CL$10,将星节奏统计!LQ58)</f>
        <v>0</v>
      </c>
      <c r="MO59" s="28">
        <f>求节点($AT$5:$AT$10,CM$5:CM$10,将星节奏统计!LR58)</f>
        <v>0</v>
      </c>
      <c r="MP59" s="28">
        <f>求节点($AT$5:$AT$10,CN$5:CN$10,将星节奏统计!LS58)</f>
        <v>0</v>
      </c>
      <c r="MQ59" s="28">
        <f>求节点($AT$5:$AT$10,CO$5:CO$10,将星节奏统计!LT58)</f>
        <v>0</v>
      </c>
      <c r="MR59" s="28">
        <f>求节点($AT$5:$AT$10,CP$5:CP$10,将星节奏统计!LU58)</f>
        <v>0</v>
      </c>
      <c r="MS59" s="28">
        <f>求节点($AT$5:$AT$10,CQ$5:CQ$10,将星节奏统计!LV58)</f>
        <v>0</v>
      </c>
      <c r="MT59" s="28">
        <f>求节点($AT$5:$AT$10,CR$5:CR$10,将星节奏统计!LW58)</f>
        <v>0</v>
      </c>
      <c r="MU59" s="28">
        <f>求节点($AT$5:$AT$10,CS$5:CS$10,将星节奏统计!LX58)</f>
        <v>0</v>
      </c>
      <c r="MV59" s="28">
        <f>求节点($AT$17:$AT$22,AV$17:AV$22,将星节奏统计!MA58)</f>
        <v>0</v>
      </c>
      <c r="MW59" s="28">
        <f>求节点($AT$17:$AT$22,AW$17:AW$22,将星节奏统计!MB58)</f>
        <v>0</v>
      </c>
      <c r="MX59" s="28">
        <f>求节点($AT$17:$AT$22,AX$17:AX$22,将星节奏统计!MC58)</f>
        <v>0</v>
      </c>
      <c r="MY59" s="28">
        <f>求节点($AT$17:$AT$22,AY$17:AY$22,将星节奏统计!MD58)</f>
        <v>0</v>
      </c>
      <c r="MZ59" s="28">
        <f>求节点($AT$17:$AT$22,AZ$17:AZ$22,将星节奏统计!ME58)</f>
        <v>0</v>
      </c>
      <c r="NA59" s="28">
        <f>求节点($AT$17:$AT$22,BA$17:BA$22,将星节奏统计!MF58)</f>
        <v>0</v>
      </c>
      <c r="NB59" s="28">
        <f>求节点($AT$17:$AT$22,BB$17:BB$22,将星节奏统计!MG58)</f>
        <v>0</v>
      </c>
      <c r="NC59" s="28">
        <f>求节点($AT$17:$AT$22,BC$17:BC$22,将星节奏统计!MH58)</f>
        <v>0</v>
      </c>
      <c r="ND59" s="28">
        <f>求节点($AT$17:$AT$22,BD$17:BD$22,将星节奏统计!MI58)</f>
        <v>0</v>
      </c>
      <c r="NE59" s="28">
        <f>求节点($AT$17:$AT$22,BE$17:BE$22,将星节奏统计!MJ58)</f>
        <v>0</v>
      </c>
      <c r="NF59" s="28">
        <f>求节点($AT$17:$AT$22,BF$17:BF$22,将星节奏统计!MK58)</f>
        <v>0</v>
      </c>
      <c r="NG59" s="28">
        <f>求节点($AT$17:$AT$22,BG$17:BG$22,将星节奏统计!ML58)</f>
        <v>0</v>
      </c>
      <c r="NH59" s="28">
        <f>求节点($AT$17:$AT$22,BH$17:BH$22,将星节奏统计!MM58)</f>
        <v>0</v>
      </c>
      <c r="NI59" s="28">
        <f>求节点($AT$17:$AT$22,BI$17:BI$22,将星节奏统计!MN58)</f>
        <v>0</v>
      </c>
      <c r="NJ59" s="28">
        <f>求节点($AT$17:$AT$22,BJ$17:BJ$22,将星节奏统计!MO58)</f>
        <v>0</v>
      </c>
      <c r="NK59" s="28">
        <f>求节点($AT$17:$AT$22,BK$17:BK$22,将星节奏统计!MP58)</f>
        <v>0</v>
      </c>
      <c r="NL59" s="28">
        <f>求节点($AT$17:$AT$22,BL$17:BL$22,将星节奏统计!MQ58)</f>
        <v>0</v>
      </c>
      <c r="NM59" s="28">
        <f>求节点($AT$17:$AT$22,BM$17:BM$22,将星节奏统计!MR58)</f>
        <v>0</v>
      </c>
      <c r="NN59" s="28">
        <f>求节点($AT$17:$AT$22,BN$17:BN$22,将星节奏统计!MS58)</f>
        <v>0</v>
      </c>
      <c r="NO59" s="28">
        <f>求节点($AT$17:$AT$22,BO$17:BO$22,将星节奏统计!MT58)</f>
        <v>0</v>
      </c>
      <c r="NP59" s="28">
        <f>求节点($AT$5:$AT$10,AV$5:AV$10,将星节奏统计!MX58)</f>
        <v>0.1</v>
      </c>
      <c r="NQ59" s="28">
        <f>求节点($AT$5:$AT$10,AW$5:AW$10,将星节奏统计!MY58)</f>
        <v>0.1</v>
      </c>
      <c r="NR59" s="28">
        <f>求节点($AT$5:$AT$10,AX$5:AX$10,将星节奏统计!MZ58)</f>
        <v>6.1091545334554694E-2</v>
      </c>
      <c r="NS59" s="28">
        <f>求节点($AT$5:$AT$10,AY$5:AY$10,将星节奏统计!NA58)</f>
        <v>0</v>
      </c>
      <c r="NT59" s="28">
        <f>求节点($AT$5:$AT$10,AZ$5:AZ$10,将星节奏统计!NB58)</f>
        <v>0</v>
      </c>
      <c r="NU59" s="28">
        <f>求节点($AT$5:$AT$10,BA$5:BA$10,将星节奏统计!NC58)</f>
        <v>0</v>
      </c>
      <c r="NV59" s="28">
        <f>求节点($AT$5:$AT$10,BB$5:BB$10,将星节奏统计!ND58)</f>
        <v>0</v>
      </c>
      <c r="NW59" s="28">
        <f>求节点($AT$5:$AT$10,BC$5:BC$10,将星节奏统计!NE58)</f>
        <v>0</v>
      </c>
      <c r="NX59" s="28">
        <f>求节点($AT$5:$AT$10,BD$5:BD$10,将星节奏统计!NF58)</f>
        <v>0</v>
      </c>
      <c r="NY59" s="28">
        <f>求节点($AT$5:$AT$10,BE$5:BE$10,将星节奏统计!NG58)</f>
        <v>0</v>
      </c>
      <c r="NZ59" s="28">
        <f>求节点($AT$5:$AT$10,BF$5:BF$10,将星节奏统计!NH58)</f>
        <v>0</v>
      </c>
      <c r="OA59" s="28">
        <f>求节点($AT$5:$AT$10,BG$5:BG$10,将星节奏统计!NI58)</f>
        <v>0</v>
      </c>
      <c r="OB59" s="28">
        <f>求节点($AT$5:$AT$10,BH$5:BH$10,将星节奏统计!NJ58)</f>
        <v>0</v>
      </c>
      <c r="OC59" s="28">
        <f>求节点($AT$5:$AT$10,BI$5:BI$10,将星节奏统计!NK58)</f>
        <v>0</v>
      </c>
      <c r="OD59" s="28">
        <f>求节点($AT$5:$AT$10,BJ$5:BJ$10,将星节奏统计!NL58)</f>
        <v>0</v>
      </c>
      <c r="OE59" s="28">
        <f>求节点($AT$5:$AT$10,BK$5:BK$10,将星节奏统计!NM58)</f>
        <v>0</v>
      </c>
      <c r="OF59" s="28">
        <f>求节点($AT$5:$AT$10,BL$5:BL$10,将星节奏统计!NN58)</f>
        <v>0.9</v>
      </c>
      <c r="OG59" s="28">
        <f>求节点($AT$5:$AT$10,BM$5:BM$10,将星节奏统计!NO58)</f>
        <v>0.75737984120248192</v>
      </c>
      <c r="OH59" s="28">
        <f>求节点($AT$5:$AT$10,BN$5:BN$10,将星节奏统计!NP58)</f>
        <v>0.6</v>
      </c>
      <c r="OI59" s="28">
        <f>求节点($AT$5:$AT$10,BO$5:BO$10,将星节奏统计!NQ58)</f>
        <v>0</v>
      </c>
      <c r="OJ59" s="28">
        <f>求节点($AT$5:$AT$10,BP$5:BP$10,将星节奏统计!NR58)</f>
        <v>0.9</v>
      </c>
      <c r="OK59" s="28">
        <f>求节点($AT$5:$AT$10,BQ$5:BQ$10,将星节奏统计!NS58)</f>
        <v>0.6</v>
      </c>
      <c r="OL59" s="28">
        <f>求节点($AT$5:$AT$10,BR$5:BR$10,将星节奏统计!NT58)</f>
        <v>0.9</v>
      </c>
      <c r="OM59" s="28">
        <f>求节点($AT$5:$AT$10,BS$5:BS$10,将星节奏统计!NU58)</f>
        <v>0</v>
      </c>
      <c r="ON59" s="28">
        <f>求节点($AT$5:$AT$10,BT$5:BT$10,将星节奏统计!NV58)</f>
        <v>0.6</v>
      </c>
      <c r="OO59" s="28">
        <f>求节点($AT$5:$AT$10,BU$5:BU$10,将星节奏统计!NW58)</f>
        <v>0.1</v>
      </c>
      <c r="OP59" s="28">
        <f>求节点($AT$5:$AT$10,BV$5:BV$10,将星节奏统计!NX58)</f>
        <v>0.6</v>
      </c>
      <c r="OQ59" s="28">
        <f>求节点($AT$5:$AT$10,BW$5:BW$10,将星节奏统计!NY58)</f>
        <v>0.1407116302021755</v>
      </c>
      <c r="OR59" s="28">
        <f>求节点($AT$5:$AT$10,BX$5:BX$10,将星节奏统计!NZ58)</f>
        <v>8.79447688763597E-2</v>
      </c>
      <c r="OS59" s="28">
        <f>求节点($AT$5:$AT$10,BY$5:BY$10,将星节奏统计!OA58)</f>
        <v>0.1407116302021755</v>
      </c>
      <c r="OT59" s="28">
        <f>求节点($AT$5:$AT$10,BZ$5:BZ$10,将星节奏统计!OB58)</f>
        <v>8.79447688763597E-2</v>
      </c>
      <c r="OU59" s="28">
        <f>求节点($AT$5:$AT$10,CA$5:CA$10,将星节奏统计!OC58)</f>
        <v>0.1758895377527194</v>
      </c>
      <c r="OV59" s="28">
        <f>求节点($AT$5:$AT$10,CB$5:CB$10,将星节奏统计!OD58)</f>
        <v>0.1758895377527194</v>
      </c>
      <c r="OW59" s="28">
        <f>求节点($AT$5:$AT$10,CC$5:CC$10,将星节奏统计!OE58)</f>
        <v>0.1758895377527194</v>
      </c>
      <c r="OX59" s="28">
        <f>求节点($AT$5:$AT$10,CD$5:CD$10,将星节奏统计!OF58)</f>
        <v>0.1758895377527194</v>
      </c>
      <c r="OY59" s="28">
        <f>求节点($AT$5:$AT$10,CE$5:CE$10,将星节奏统计!OG58)</f>
        <v>0.10553372265163163</v>
      </c>
      <c r="OZ59" s="28">
        <f>求节点($AT$5:$AT$10,CF$5:CF$10,将星节奏统计!OH58)</f>
        <v>0.10553372265163163</v>
      </c>
      <c r="PA59" s="28">
        <f>求节点($AT$5:$AT$10,CG$5:CG$10,将星节奏统计!OI58)</f>
        <v>0.10553372265163163</v>
      </c>
      <c r="PB59" s="28">
        <f>求节点($AT$5:$AT$10,CH$5:CH$10,将星节奏统计!OJ58)</f>
        <v>0.10553372265163163</v>
      </c>
      <c r="PC59" s="28">
        <f>求节点($AT$5:$AT$10,CI$5:CI$10,将星节奏统计!OK58)</f>
        <v>0.1407116302021755</v>
      </c>
      <c r="PD59" s="28">
        <f>求节点($AT$5:$AT$10,CJ$5:CJ$10,将星节奏统计!OL58)</f>
        <v>8.79447688763597E-2</v>
      </c>
      <c r="PE59" s="28">
        <f>求节点($AT$5:$AT$10,CK$5:CK$10,将星节奏统计!OM58)</f>
        <v>0</v>
      </c>
      <c r="PF59" s="28">
        <f>求节点($AT$5:$AT$10,CL$5:CL$10,将星节奏统计!ON58)</f>
        <v>0</v>
      </c>
      <c r="PG59" s="28">
        <f>求节点($AT$5:$AT$10,CM$5:CM$10,将星节奏统计!OO58)</f>
        <v>0</v>
      </c>
      <c r="PH59" s="28">
        <f>求节点($AT$5:$AT$10,CN$5:CN$10,将星节奏统计!OP58)</f>
        <v>0</v>
      </c>
      <c r="PI59" s="28">
        <f>求节点($AT$5:$AT$10,CO$5:CO$10,将星节奏统计!OQ58)</f>
        <v>0</v>
      </c>
      <c r="PJ59" s="28">
        <f>求节点($AT$5:$AT$10,CP$5:CP$10,将星节奏统计!OR58)</f>
        <v>0</v>
      </c>
      <c r="PK59" s="28">
        <f>求节点($AT$5:$AT$10,CQ$5:CQ$10,将星节奏统计!OS58)</f>
        <v>0</v>
      </c>
      <c r="PL59" s="28">
        <f>求节点($AT$5:$AT$10,CR$5:CR$10,将星节奏统计!OT58)</f>
        <v>0</v>
      </c>
      <c r="PM59" s="28">
        <f>求节点($AT$5:$AT$10,CS$5:CS$10,将星节奏统计!OU58)</f>
        <v>0</v>
      </c>
      <c r="PN59" s="28">
        <f>求节点($AT$17:$AT$22,AV$17:AV$22,将星节奏统计!OX58)</f>
        <v>0</v>
      </c>
      <c r="PO59" s="28">
        <f>求节点($AT$17:$AT$22,AW$17:AW$22,将星节奏统计!OY58)</f>
        <v>0</v>
      </c>
      <c r="PP59" s="28">
        <f>求节点($AT$17:$AT$22,AX$17:AX$22,将星节奏统计!OZ58)</f>
        <v>0</v>
      </c>
      <c r="PQ59" s="28">
        <f>求节点($AT$17:$AT$22,AY$17:AY$22,将星节奏统计!PA58)</f>
        <v>2.0469114993176829E-5</v>
      </c>
      <c r="PR59" s="28">
        <f>求节点($AT$17:$AT$22,AZ$17:AZ$22,将星节奏统计!PB58)</f>
        <v>3.0703672489761774E-5</v>
      </c>
      <c r="PS59" s="28">
        <f>求节点($AT$17:$AT$22,BA$17:BA$22,将星节奏统计!PC58)</f>
        <v>3.0703672489761774E-5</v>
      </c>
      <c r="PT59" s="28">
        <f>求节点($AT$17:$AT$22,BB$17:BB$22,将星节奏统计!PD58)</f>
        <v>4.6520715893574871E-5</v>
      </c>
      <c r="PU59" s="28">
        <f>求节点($AT$17:$AT$22,BC$17:BC$22,将星节奏统计!PE58)</f>
        <v>0</v>
      </c>
      <c r="PV59" s="28">
        <f>求节点($AT$17:$AT$22,BD$17:BD$22,将星节奏统计!PF58)</f>
        <v>3.0703672489761774E-5</v>
      </c>
      <c r="PW59" s="28">
        <f>求节点($AT$17:$AT$22,BE$17:BE$22,将星节奏统计!PG58)</f>
        <v>0</v>
      </c>
      <c r="PX59" s="28">
        <f>求节点($AT$17:$AT$22,BF$17:BF$22,将星节奏统计!PH58)</f>
        <v>0</v>
      </c>
      <c r="PY59" s="28">
        <f>求节点($AT$17:$AT$22,BG$17:BG$22,将星节奏统计!PI58)</f>
        <v>0</v>
      </c>
      <c r="PZ59" s="28">
        <f>求节点($AT$17:$AT$22,BH$17:BH$22,将星节奏统计!PJ58)</f>
        <v>0</v>
      </c>
      <c r="QA59" s="28">
        <f>求节点($AT$17:$AT$22,BI$17:BI$22,将星节奏统计!PK58)</f>
        <v>0</v>
      </c>
      <c r="QB59" s="28">
        <f>求节点($AT$17:$AT$22,BJ$17:BJ$22,将星节奏统计!PL58)</f>
        <v>0</v>
      </c>
      <c r="QC59" s="28">
        <f>求节点($AT$17:$AT$22,BK$17:BK$22,将星节奏统计!PM58)</f>
        <v>0</v>
      </c>
      <c r="QD59" s="28">
        <f>求节点($AT$17:$AT$22,BL$17:BL$22,将星节奏统计!PN58)</f>
        <v>0</v>
      </c>
      <c r="QE59" s="28">
        <f>求节点($AT$17:$AT$22,BM$17:BM$22,将星节奏统计!PO58)</f>
        <v>0</v>
      </c>
      <c r="QF59" s="28">
        <f>求节点($AT$17:$AT$22,BN$17:BN$22,将星节奏统计!PP58)</f>
        <v>0</v>
      </c>
      <c r="QG59" s="28">
        <f>求节点($AT$17:$AT$22,BO$17:BO$22,将星节奏统计!PQ58)</f>
        <v>0</v>
      </c>
      <c r="QJ59" s="3">
        <v>55</v>
      </c>
      <c r="QK59" s="28">
        <f t="shared" ca="1" si="61"/>
        <v>0.51810868811217237</v>
      </c>
      <c r="QL59" s="28">
        <f t="shared" ca="1" si="61"/>
        <v>0.56725346817017108</v>
      </c>
      <c r="QM59" s="28">
        <f t="shared" ca="1" si="61"/>
        <v>0.67101626518801405</v>
      </c>
      <c r="QN59" s="28">
        <f t="shared" ca="1" si="61"/>
        <v>0.89630340944322862</v>
      </c>
      <c r="QO59" s="28">
        <f t="shared" ca="1" si="61"/>
        <v>1.0402344980533398</v>
      </c>
      <c r="QP59" s="28">
        <f t="shared" ca="1" si="62"/>
        <v>7.633033306499909E-2</v>
      </c>
      <c r="QQ59" s="28">
        <f t="shared" ca="1" si="62"/>
        <v>9.1758681280055918E-2</v>
      </c>
      <c r="QR59" s="28">
        <f t="shared" ca="1" si="62"/>
        <v>0.12437707501605635</v>
      </c>
      <c r="QS59" s="28">
        <f t="shared" ca="1" si="62"/>
        <v>0.24004130324535156</v>
      </c>
      <c r="QT59" s="28">
        <f t="shared" ca="1" si="62"/>
        <v>0.42213489060652654</v>
      </c>
      <c r="QU59" s="28">
        <f t="shared" ca="1" si="63"/>
        <v>0.1</v>
      </c>
      <c r="QV59" s="28">
        <f t="shared" ca="1" si="63"/>
        <v>0.1</v>
      </c>
      <c r="QW59" s="28">
        <f t="shared" ca="1" si="63"/>
        <v>0.1</v>
      </c>
      <c r="QX59" s="28">
        <f t="shared" ca="1" si="63"/>
        <v>0.1</v>
      </c>
      <c r="QY59" s="28">
        <f t="shared" ca="1" si="63"/>
        <v>0.1</v>
      </c>
      <c r="QZ59" s="28">
        <f t="shared" ca="1" si="64"/>
        <v>0.33594737178872724</v>
      </c>
      <c r="RA59" s="28">
        <f t="shared" ca="1" si="64"/>
        <v>0.37529401411450913</v>
      </c>
      <c r="RB59" s="28">
        <f t="shared" ca="1" si="64"/>
        <v>0.44656842298019039</v>
      </c>
      <c r="RC59" s="28">
        <f t="shared" ca="1" si="64"/>
        <v>0.61483929172832963</v>
      </c>
      <c r="RD59" s="28">
        <f t="shared" ca="1" si="64"/>
        <v>0.70553372265163161</v>
      </c>
      <c r="RE59" s="28">
        <f t="shared" ca="1" si="65"/>
        <v>4.7706458165624438E-2</v>
      </c>
      <c r="RF59" s="28">
        <f t="shared" ca="1" si="65"/>
        <v>5.7349175800034957E-2</v>
      </c>
      <c r="RG59" s="28">
        <f t="shared" ca="1" si="65"/>
        <v>7.7735671885035232E-2</v>
      </c>
      <c r="RH59" s="28">
        <f t="shared" ca="1" si="65"/>
        <v>0.15002581452834474</v>
      </c>
      <c r="RI59" s="28">
        <f t="shared" ca="1" si="65"/>
        <v>0.26383430662907909</v>
      </c>
      <c r="RJ59" s="28">
        <f t="shared" ca="1" si="66"/>
        <v>4.4779321617068046E-5</v>
      </c>
      <c r="RK59" s="28">
        <f t="shared" ca="1" si="66"/>
        <v>0</v>
      </c>
      <c r="RL59" s="28">
        <f t="shared" ca="1" si="66"/>
        <v>3.9014902329742585E-5</v>
      </c>
      <c r="RM59" s="28">
        <f t="shared" ca="1" si="66"/>
        <v>0</v>
      </c>
      <c r="RN59" s="28">
        <f t="shared" ca="1" si="66"/>
        <v>3.2099293966568812E-5</v>
      </c>
      <c r="RO59" s="28">
        <f t="shared" ca="1" si="67"/>
        <v>4.2832394590238548E-5</v>
      </c>
      <c r="RP59" s="28">
        <f t="shared" ca="1" si="67"/>
        <v>0</v>
      </c>
      <c r="RQ59" s="28">
        <f t="shared" ca="1" si="67"/>
        <v>3.7318602228449127E-5</v>
      </c>
      <c r="RR59" s="28">
        <f t="shared" ca="1" si="67"/>
        <v>0</v>
      </c>
      <c r="RS59" s="28">
        <f t="shared" ca="1" si="67"/>
        <v>3.0703672489761774E-5</v>
      </c>
      <c r="RT59" s="28">
        <f t="shared" ca="1" si="68"/>
        <v>6.6853623742605228E-2</v>
      </c>
      <c r="RU59" s="28">
        <f t="shared" ca="1" si="68"/>
        <v>7.595645943228177E-2</v>
      </c>
      <c r="RV59" s="28">
        <f t="shared" ca="1" si="68"/>
        <v>8.6431422804341893E-2</v>
      </c>
      <c r="RW59" s="28">
        <f t="shared" ca="1" si="68"/>
        <v>0.1</v>
      </c>
      <c r="RX59" s="28">
        <f t="shared" ca="1" si="68"/>
        <v>0.1</v>
      </c>
      <c r="RY59" s="28">
        <f t="shared" ca="1" si="69"/>
        <v>0.12399653059074808</v>
      </c>
      <c r="RZ59" s="28">
        <f t="shared" ca="1" si="69"/>
        <v>0.12769184841239059</v>
      </c>
      <c r="SA59" s="28">
        <f t="shared" ca="1" si="69"/>
        <v>0.13550443664321377</v>
      </c>
      <c r="SB59" s="28">
        <f t="shared" ca="1" si="69"/>
        <v>0.15804703054508296</v>
      </c>
      <c r="SC59" s="28">
        <f t="shared" ca="1" si="69"/>
        <v>0.16109154533455469</v>
      </c>
    </row>
    <row r="60" spans="12:497" x14ac:dyDescent="0.2">
      <c r="CU60" s="3">
        <v>56</v>
      </c>
      <c r="CV60" s="28">
        <f>求节点($AT$5:$AT$10,AV$5:AV$10,将星节奏统计!BJ59)</f>
        <v>6.9427183707025414E-2</v>
      </c>
      <c r="CW60" s="28">
        <f>求节点($AT$5:$AT$10,AW$5:AW$10,将星节奏统计!BK59)</f>
        <v>0.1</v>
      </c>
      <c r="CX60" s="28">
        <f>求节点($AT$5:$AT$10,AX$5:AX$10,将星节奏统计!BL59)</f>
        <v>2.5041273385828171E-2</v>
      </c>
      <c r="CY60" s="28">
        <f>求节点($AT$5:$AT$10,AY$5:AY$10,将星节奏统计!BM59)</f>
        <v>0</v>
      </c>
      <c r="CZ60" s="28">
        <f>求节点($AT$5:$AT$10,AZ$5:AZ$10,将星节奏统计!BN59)</f>
        <v>0</v>
      </c>
      <c r="DA60" s="28">
        <f>求节点($AT$5:$AT$10,BA$5:BA$10,将星节奏统计!BO59)</f>
        <v>0</v>
      </c>
      <c r="DB60" s="28">
        <f>求节点($AT$5:$AT$10,BB$5:BB$10,将星节奏统计!BP59)</f>
        <v>0</v>
      </c>
      <c r="DC60" s="28">
        <f>求节点($AT$5:$AT$10,BC$5:BC$10,将星节奏统计!BQ59)</f>
        <v>0</v>
      </c>
      <c r="DD60" s="28">
        <f>求节点($AT$5:$AT$10,BD$5:BD$10,将星节奏统计!BR59)</f>
        <v>0</v>
      </c>
      <c r="DE60" s="28">
        <f>求节点($AT$5:$AT$10,BE$5:BE$10,将星节奏统计!BS59)</f>
        <v>0</v>
      </c>
      <c r="DF60" s="28">
        <f>求节点($AT$5:$AT$10,BF$5:BF$10,将星节奏统计!BT59)</f>
        <v>0</v>
      </c>
      <c r="DG60" s="28">
        <f>求节点($AT$5:$AT$10,BG$5:BG$10,将星节奏统计!BU59)</f>
        <v>0</v>
      </c>
      <c r="DH60" s="28">
        <f>求节点($AT$5:$AT$10,BH$5:BH$10,将星节奏统计!BV59)</f>
        <v>0</v>
      </c>
      <c r="DI60" s="28">
        <f>求节点($AT$5:$AT$10,BI$5:BI$10,将星节奏统计!BW59)</f>
        <v>0</v>
      </c>
      <c r="DJ60" s="28">
        <f>求节点($AT$5:$AT$10,BJ$5:BJ$10,将星节奏统计!BX59)</f>
        <v>0</v>
      </c>
      <c r="DK60" s="28">
        <f>求节点($AT$5:$AT$10,BK$5:BK$10,将星节奏统计!BY59)</f>
        <v>0</v>
      </c>
      <c r="DL60" s="28">
        <f>求节点($AT$5:$AT$10,BL$5:BL$10,将星节奏统计!BZ59)</f>
        <v>0.54652759148769592</v>
      </c>
      <c r="DM60" s="28">
        <f>求节点($AT$5:$AT$10,BM$5:BM$10,将星节奏统计!CA59)</f>
        <v>0.47293867857638267</v>
      </c>
      <c r="DN60" s="28">
        <f>求节点($AT$5:$AT$10,BN$5:BN$10,将星节奏统计!CB59)</f>
        <v>0.46605133930953196</v>
      </c>
      <c r="DO60" s="28">
        <f>求节点($AT$5:$AT$10,BO$5:BO$10,将星节奏统计!CC59)</f>
        <v>0</v>
      </c>
      <c r="DP60" s="28">
        <f>求节点($AT$5:$AT$10,BP$5:BP$10,将星节奏统计!CD59)</f>
        <v>0.3705778274015944</v>
      </c>
      <c r="DQ60" s="28">
        <f>求节点($AT$5:$AT$10,BQ$5:BQ$10,将星节奏统计!CE59)</f>
        <v>0.24705188493439625</v>
      </c>
      <c r="DR60" s="28">
        <f>求节点($AT$5:$AT$10,BR$5:BR$10,将星节奏统计!CF59)</f>
        <v>0.60541545332528457</v>
      </c>
      <c r="DS60" s="28">
        <f>求节点($AT$5:$AT$10,BS$5:BS$10,将星节奏统计!CG59)</f>
        <v>0</v>
      </c>
      <c r="DT60" s="28">
        <f>求节点($AT$5:$AT$10,BT$5:BT$10,将星节奏统计!CH59)</f>
        <v>0.24705188493439625</v>
      </c>
      <c r="DU60" s="28">
        <f>求节点($AT$5:$AT$10,BU$5:BU$10,将星节奏统计!CI59)</f>
        <v>0.1</v>
      </c>
      <c r="DV60" s="28">
        <f>求节点($AT$5:$AT$10,BV$5:BV$10,将星节奏统计!CJ59)</f>
        <v>0.34777287179722982</v>
      </c>
      <c r="DW60" s="28">
        <f>求节点($AT$5:$AT$10,BW$5:BW$10,将星节奏统计!CK59)</f>
        <v>2.6897415426469722E-2</v>
      </c>
      <c r="DX60" s="28">
        <f>求节点($AT$5:$AT$10,BX$5:BX$10,将星节奏统计!CL59)</f>
        <v>1.681088464154358E-2</v>
      </c>
      <c r="DY60" s="28">
        <f>求节点($AT$5:$AT$10,BY$5:BY$10,将星节奏统计!CM59)</f>
        <v>2.6897415426469722E-2</v>
      </c>
      <c r="DZ60" s="28">
        <f>求节点($AT$5:$AT$10,BZ$5:BZ$10,将星节奏统计!CN59)</f>
        <v>1.681088464154358E-2</v>
      </c>
      <c r="EA60" s="28">
        <f>求节点($AT$5:$AT$10,CA$5:CA$10,将星节奏统计!CO59)</f>
        <v>3.3621769283087161E-2</v>
      </c>
      <c r="EB60" s="28">
        <f>求节点($AT$5:$AT$10,CB$5:CB$10,将星节奏统计!CP59)</f>
        <v>3.3621769283087161E-2</v>
      </c>
      <c r="EC60" s="28">
        <f>求节点($AT$5:$AT$10,CC$5:CC$10,将星节奏统计!CQ59)</f>
        <v>3.3621769283087161E-2</v>
      </c>
      <c r="ED60" s="28">
        <f>求节点($AT$5:$AT$10,CD$5:CD$10,将星节奏统计!CR59)</f>
        <v>3.3621769283087161E-2</v>
      </c>
      <c r="EE60" s="28">
        <f>求节点($AT$5:$AT$10,CE$5:CE$10,将星节奏统计!CS59)</f>
        <v>2.0173061569852289E-2</v>
      </c>
      <c r="EF60" s="28">
        <f>求节点($AT$5:$AT$10,CF$5:CF$10,将星节奏统计!CT59)</f>
        <v>2.0173061569852289E-2</v>
      </c>
      <c r="EG60" s="28">
        <f>求节点($AT$5:$AT$10,CG$5:CG$10,将星节奏统计!CU59)</f>
        <v>2.0173061569852289E-2</v>
      </c>
      <c r="EH60" s="28">
        <f>求节点($AT$5:$AT$10,CH$5:CH$10,将星节奏统计!CV59)</f>
        <v>2.0173061569852289E-2</v>
      </c>
      <c r="EI60" s="28">
        <f>求节点($AT$5:$AT$10,CI$5:CI$10,将星节奏统计!CW59)</f>
        <v>2.6897415426469722E-2</v>
      </c>
      <c r="EJ60" s="28">
        <f>求节点($AT$5:$AT$10,CJ$5:CJ$10,将星节奏统计!CX59)</f>
        <v>1.681088464154358E-2</v>
      </c>
      <c r="EK60" s="28">
        <f>求节点($AT$5:$AT$10,CK$5:CK$10,将星节奏统计!CY59)</f>
        <v>0</v>
      </c>
      <c r="EL60" s="28">
        <f>求节点($AT$5:$AT$10,CL$5:CL$10,将星节奏统计!CZ59)</f>
        <v>0</v>
      </c>
      <c r="EM60" s="28">
        <f>求节点($AT$5:$AT$10,CM$5:CM$10,将星节奏统计!DA59)</f>
        <v>0</v>
      </c>
      <c r="EN60" s="28">
        <f>求节点($AT$5:$AT$10,CN$5:CN$10,将星节奏统计!DB59)</f>
        <v>0</v>
      </c>
      <c r="EO60" s="28">
        <f>求节点($AT$5:$AT$10,CO$5:CO$10,将星节奏统计!DC59)</f>
        <v>0</v>
      </c>
      <c r="EP60" s="28">
        <f>求节点($AT$5:$AT$10,CP$5:CP$10,将星节奏统计!DD59)</f>
        <v>0</v>
      </c>
      <c r="EQ60" s="28">
        <f>求节点($AT$5:$AT$10,CQ$5:CQ$10,将星节奏统计!DE59)</f>
        <v>0</v>
      </c>
      <c r="ER60" s="28">
        <f>求节点($AT$5:$AT$10,CR$5:CR$10,将星节奏统计!DF59)</f>
        <v>0</v>
      </c>
      <c r="ES60" s="28">
        <f>求节点($AT$5:$AT$10,CS$5:CS$10,将星节奏统计!DG59)</f>
        <v>0</v>
      </c>
      <c r="ET60" s="28">
        <f>求节点($AT$17:$AT$22,AV$17:AV$22,将星节奏统计!DJ59)</f>
        <v>0</v>
      </c>
      <c r="EU60" s="28">
        <f>求节点($AT$17:$AT$22,AW$17:AW$22,将星节奏统计!DK59)</f>
        <v>0</v>
      </c>
      <c r="EV60" s="28">
        <f>求节点($AT$17:$AT$22,AX$17:AX$22,将星节奏统计!DL59)</f>
        <v>0</v>
      </c>
      <c r="EW60" s="28">
        <f>求节点($AT$17:$AT$22,AY$17:AY$22,将星节奏统计!DM59)</f>
        <v>3.0768672306814848E-5</v>
      </c>
      <c r="EX60" s="28">
        <f>求节点($AT$17:$AT$22,AZ$17:AZ$22,将星节奏统计!DN59)</f>
        <v>4.6153008460229211E-5</v>
      </c>
      <c r="EY60" s="28">
        <f>求节点($AT$17:$AT$22,BA$17:BA$22,将星节奏统计!DO59)</f>
        <v>4.6153008460229211E-5</v>
      </c>
      <c r="EZ60" s="28">
        <f>求节点($AT$17:$AT$22,BB$17:BB$22,将星节奏统计!DP59)</f>
        <v>6.9928800697317828E-5</v>
      </c>
      <c r="FA60" s="28">
        <f>求节点($AT$17:$AT$22,BC$17:BC$22,将星节奏统计!DQ59)</f>
        <v>0</v>
      </c>
      <c r="FB60" s="28">
        <f>求节点($AT$17:$AT$22,BD$17:BD$22,将星节奏统计!DR59)</f>
        <v>4.6153008460229211E-5</v>
      </c>
      <c r="FC60" s="28">
        <f>求节点($AT$17:$AT$22,BE$17:BE$22,将星节奏统计!DS59)</f>
        <v>0</v>
      </c>
      <c r="FD60" s="28">
        <f>求节点($AT$17:$AT$22,BF$17:BF$22,将星节奏统计!DT59)</f>
        <v>0</v>
      </c>
      <c r="FE60" s="28">
        <f>求节点($AT$17:$AT$22,BG$17:BG$22,将星节奏统计!DU59)</f>
        <v>0</v>
      </c>
      <c r="FF60" s="28">
        <f>求节点($AT$17:$AT$22,BH$17:BH$22,将星节奏统计!DV59)</f>
        <v>0</v>
      </c>
      <c r="FG60" s="28">
        <f>求节点($AT$17:$AT$22,BI$17:BI$22,将星节奏统计!DW59)</f>
        <v>0</v>
      </c>
      <c r="FH60" s="28">
        <f>求节点($AT$17:$AT$22,BJ$17:BJ$22,将星节奏统计!DX59)</f>
        <v>0</v>
      </c>
      <c r="FI60" s="28">
        <f>求节点($AT$17:$AT$22,BK$17:BK$22,将星节奏统计!DY59)</f>
        <v>0</v>
      </c>
      <c r="FJ60" s="28">
        <f>求节点($AT$17:$AT$22,BL$17:BL$22,将星节奏统计!DZ59)</f>
        <v>0</v>
      </c>
      <c r="FK60" s="28">
        <f>求节点($AT$17:$AT$22,BM$17:BM$22,将星节奏统计!EA59)</f>
        <v>0</v>
      </c>
      <c r="FL60" s="28">
        <f>求节点($AT$17:$AT$22,BN$17:BN$22,将星节奏统计!EB59)</f>
        <v>0</v>
      </c>
      <c r="FM60" s="28">
        <f>求节点($AT$17:$AT$22,BO$17:BO$22,将星节奏统计!EC59)</f>
        <v>0</v>
      </c>
      <c r="FN60" s="28">
        <f>求节点($AT$5:$AT$10,AV$5:AV$10,将星节奏统计!EG59)</f>
        <v>7.896107796171814E-2</v>
      </c>
      <c r="FO60" s="28">
        <f>求节点($AT$5:$AT$10,AW$5:AW$10,将星节奏统计!EH59)</f>
        <v>0.1</v>
      </c>
      <c r="FP60" s="28">
        <f>求节点($AT$5:$AT$10,AX$5:AX$10,将星节奏统计!EI59)</f>
        <v>2.8911580458268915E-2</v>
      </c>
      <c r="FQ60" s="28">
        <f>求节点($AT$5:$AT$10,AY$5:AY$10,将星节奏统计!EJ59)</f>
        <v>0</v>
      </c>
      <c r="FR60" s="28">
        <f>求节点($AT$5:$AT$10,AZ$5:AZ$10,将星节奏统计!EK59)</f>
        <v>0</v>
      </c>
      <c r="FS60" s="28">
        <f>求节点($AT$5:$AT$10,BA$5:BA$10,将星节奏统计!EL59)</f>
        <v>0</v>
      </c>
      <c r="FT60" s="28">
        <f>求节点($AT$5:$AT$10,BB$5:BB$10,将星节奏统计!EM59)</f>
        <v>0</v>
      </c>
      <c r="FU60" s="28">
        <f>求节点($AT$5:$AT$10,BC$5:BC$10,将星节奏统计!EN59)</f>
        <v>0</v>
      </c>
      <c r="FV60" s="28">
        <f>求节点($AT$5:$AT$10,BD$5:BD$10,将星节奏统计!EO59)</f>
        <v>0</v>
      </c>
      <c r="FW60" s="28">
        <f>求节点($AT$5:$AT$10,BE$5:BE$10,将星节奏统计!EP59)</f>
        <v>0</v>
      </c>
      <c r="FX60" s="28">
        <f>求节点($AT$5:$AT$10,BF$5:BF$10,将星节奏统计!EQ59)</f>
        <v>0</v>
      </c>
      <c r="FY60" s="28">
        <f>求节点($AT$5:$AT$10,BG$5:BG$10,将星节奏统计!ER59)</f>
        <v>0</v>
      </c>
      <c r="FZ60" s="28">
        <f>求节点($AT$5:$AT$10,BH$5:BH$10,将星节奏统计!ES59)</f>
        <v>0</v>
      </c>
      <c r="GA60" s="28">
        <f>求节点($AT$5:$AT$10,BI$5:BI$10,将星节奏统计!ET59)</f>
        <v>0</v>
      </c>
      <c r="GB60" s="28">
        <f>求节点($AT$5:$AT$10,BJ$5:BJ$10,将星节奏统计!EU59)</f>
        <v>0</v>
      </c>
      <c r="GC60" s="28">
        <f>求节点($AT$5:$AT$10,BK$5:BK$10,将星节奏统计!EV59)</f>
        <v>0</v>
      </c>
      <c r="GD60" s="28">
        <f>求节点($AT$5:$AT$10,BL$5:BL$10,将星节奏统计!EW59)</f>
        <v>0.58044577553412502</v>
      </c>
      <c r="GE60" s="28">
        <f>求节点($AT$5:$AT$10,BM$5:BM$10,将星节奏统计!EX59)</f>
        <v>0.48594291033978354</v>
      </c>
      <c r="GF60" s="28">
        <f>求节点($AT$5:$AT$10,BN$5:BN$10,将星节奏统计!EY59)</f>
        <v>0.52476212641576481</v>
      </c>
      <c r="GG60" s="28">
        <f>求节点($AT$5:$AT$10,BO$5:BO$10,将星节奏统计!EZ59)</f>
        <v>0</v>
      </c>
      <c r="GH60" s="28">
        <f>求节点($AT$5:$AT$10,BP$5:BP$10,将星节奏统计!FA59)</f>
        <v>0.42476212641576477</v>
      </c>
      <c r="GI60" s="28">
        <f>求节点($AT$5:$AT$10,BQ$5:BQ$10,将星节奏统计!FB59)</f>
        <v>0.2831747509438432</v>
      </c>
      <c r="GJ60" s="28">
        <f>求节点($AT$5:$AT$10,BR$5:BR$10,将星节奏统计!FC59)</f>
        <v>0.68043986734490514</v>
      </c>
      <c r="GK60" s="28">
        <f>求节点($AT$5:$AT$10,BS$5:BS$10,将星节奏统计!FD59)</f>
        <v>0</v>
      </c>
      <c r="GL60" s="28">
        <f>求节点($AT$5:$AT$10,BT$5:BT$10,将星节奏统计!FE59)</f>
        <v>0.2831747509438432</v>
      </c>
      <c r="GM60" s="28">
        <f>求节点($AT$5:$AT$10,BU$5:BU$10,将星节奏统计!FF59)</f>
        <v>0.1</v>
      </c>
      <c r="GN60" s="28">
        <f>求节点($AT$5:$AT$10,BV$5:BV$10,将星节奏统计!FG59)</f>
        <v>0.36292578692587224</v>
      </c>
      <c r="GO60" s="28">
        <f>求节点($AT$5:$AT$10,BW$5:BW$10,将星节奏统计!FH59)</f>
        <v>3.2283731127841227E-2</v>
      </c>
      <c r="GP60" s="28">
        <f>求节点($AT$5:$AT$10,BX$5:BX$10,将星节奏统计!FI59)</f>
        <v>2.0177331954900769E-2</v>
      </c>
      <c r="GQ60" s="28">
        <f>求节点($AT$5:$AT$10,BY$5:BY$10,将星节奏统计!FJ59)</f>
        <v>3.2283731127841227E-2</v>
      </c>
      <c r="GR60" s="28">
        <f>求节点($AT$5:$AT$10,BZ$5:BZ$10,将星节奏统计!FK59)</f>
        <v>2.0177331954900769E-2</v>
      </c>
      <c r="GS60" s="28">
        <f>求节点($AT$5:$AT$10,CA$5:CA$10,将星节奏统计!FL59)</f>
        <v>4.0354663909801539E-2</v>
      </c>
      <c r="GT60" s="28">
        <f>求节点($AT$5:$AT$10,CB$5:CB$10,将星节奏统计!FM59)</f>
        <v>4.0354663909801539E-2</v>
      </c>
      <c r="GU60" s="28">
        <f>求节点($AT$5:$AT$10,CC$5:CC$10,将星节奏统计!FN59)</f>
        <v>4.0354663909801539E-2</v>
      </c>
      <c r="GV60" s="28">
        <f>求节点($AT$5:$AT$10,CD$5:CD$10,将星节奏统计!FO59)</f>
        <v>4.0354663909801539E-2</v>
      </c>
      <c r="GW60" s="28">
        <f>求节点($AT$5:$AT$10,CE$5:CE$10,将星节奏统计!FP59)</f>
        <v>2.4212798345880922E-2</v>
      </c>
      <c r="GX60" s="28">
        <f>求节点($AT$5:$AT$10,CF$5:CF$10,将星节奏统计!FQ59)</f>
        <v>2.4212798345880922E-2</v>
      </c>
      <c r="GY60" s="28">
        <f>求节点($AT$5:$AT$10,CG$5:CG$10,将星节奏统计!FR59)</f>
        <v>2.4212798345880922E-2</v>
      </c>
      <c r="GZ60" s="28">
        <f>求节点($AT$5:$AT$10,CH$5:CH$10,将星节奏统计!FS59)</f>
        <v>2.4212798345880922E-2</v>
      </c>
      <c r="HA60" s="28">
        <f>求节点($AT$5:$AT$10,CI$5:CI$10,将星节奏统计!FT59)</f>
        <v>3.2283731127841227E-2</v>
      </c>
      <c r="HB60" s="28">
        <f>求节点($AT$5:$AT$10,CJ$5:CJ$10,将星节奏统计!FU59)</f>
        <v>2.0177331954900769E-2</v>
      </c>
      <c r="HC60" s="28">
        <f>求节点($AT$5:$AT$10,CK$5:CK$10,将星节奏统计!FV59)</f>
        <v>0</v>
      </c>
      <c r="HD60" s="28">
        <f>求节点($AT$5:$AT$10,CL$5:CL$10,将星节奏统计!FW59)</f>
        <v>0</v>
      </c>
      <c r="HE60" s="28">
        <f>求节点($AT$5:$AT$10,CM$5:CM$10,将星节奏统计!FX59)</f>
        <v>0</v>
      </c>
      <c r="HF60" s="28">
        <f>求节点($AT$5:$AT$10,CN$5:CN$10,将星节奏统计!FY59)</f>
        <v>0</v>
      </c>
      <c r="HG60" s="28">
        <f>求节点($AT$5:$AT$10,CO$5:CO$10,将星节奏统计!FZ59)</f>
        <v>0</v>
      </c>
      <c r="HH60" s="28">
        <f>求节点($AT$5:$AT$10,CP$5:CP$10,将星节奏统计!GA59)</f>
        <v>0</v>
      </c>
      <c r="HI60" s="28">
        <f>求节点($AT$5:$AT$10,CQ$5:CQ$10,将星节奏统计!GB59)</f>
        <v>0</v>
      </c>
      <c r="HJ60" s="28">
        <f>求节点($AT$5:$AT$10,CR$5:CR$10,将星节奏统计!GC59)</f>
        <v>0</v>
      </c>
      <c r="HK60" s="28">
        <f>求节点($AT$5:$AT$10,CS$5:CS$10,将星节奏统计!GD59)</f>
        <v>0</v>
      </c>
      <c r="HL60" s="28">
        <f>求节点($AT$17:$AT$22,AV$17:AV$22,将星节奏统计!GG59)</f>
        <v>0</v>
      </c>
      <c r="HM60" s="28">
        <f>求节点($AT$17:$AT$22,AW$17:AW$22,将星节奏统计!GH59)</f>
        <v>0</v>
      </c>
      <c r="HN60" s="28">
        <f>求节点($AT$17:$AT$22,AX$17:AX$22,将星节奏统计!GI59)</f>
        <v>0</v>
      </c>
      <c r="HO60" s="28">
        <f>求节点($AT$17:$AT$22,AY$17:AY$22,将星节奏统计!GJ59)</f>
        <v>0</v>
      </c>
      <c r="HP60" s="28">
        <f>求节点($AT$17:$AT$22,AZ$17:AZ$22,将星节奏统计!GK59)</f>
        <v>0</v>
      </c>
      <c r="HQ60" s="28">
        <f>求节点($AT$17:$AT$22,BA$17:BA$22,将星节奏统计!GL59)</f>
        <v>0</v>
      </c>
      <c r="HR60" s="28">
        <f>求节点($AT$17:$AT$22,BB$17:BB$22,将星节奏统计!GM59)</f>
        <v>0</v>
      </c>
      <c r="HS60" s="28">
        <f>求节点($AT$17:$AT$22,BC$17:BC$22,将星节奏统计!GN59)</f>
        <v>0</v>
      </c>
      <c r="HT60" s="28">
        <f>求节点($AT$17:$AT$22,BD$17:BD$22,将星节奏统计!GO59)</f>
        <v>0</v>
      </c>
      <c r="HU60" s="28">
        <f>求节点($AT$17:$AT$22,BE$17:BE$22,将星节奏统计!GP59)</f>
        <v>0</v>
      </c>
      <c r="HV60" s="28">
        <f>求节点($AT$17:$AT$22,BF$17:BF$22,将星节奏统计!GQ59)</f>
        <v>0</v>
      </c>
      <c r="HW60" s="28">
        <f>求节点($AT$17:$AT$22,BG$17:BG$22,将星节奏统计!GR59)</f>
        <v>0</v>
      </c>
      <c r="HX60" s="28">
        <f>求节点($AT$17:$AT$22,BH$17:BH$22,将星节奏统计!GS59)</f>
        <v>0</v>
      </c>
      <c r="HY60" s="28">
        <f>求节点($AT$17:$AT$22,BI$17:BI$22,将星节奏统计!GT59)</f>
        <v>0</v>
      </c>
      <c r="HZ60" s="28">
        <f>求节点($AT$17:$AT$22,BJ$17:BJ$22,将星节奏统计!GU59)</f>
        <v>0</v>
      </c>
      <c r="IA60" s="28">
        <f>求节点($AT$17:$AT$22,BK$17:BK$22,将星节奏统计!GV59)</f>
        <v>0</v>
      </c>
      <c r="IB60" s="28">
        <f>求节点($AT$17:$AT$22,BL$17:BL$22,将星节奏统计!GW59)</f>
        <v>0</v>
      </c>
      <c r="IC60" s="28">
        <f>求节点($AT$17:$AT$22,BM$17:BM$22,将星节奏统计!GX59)</f>
        <v>0</v>
      </c>
      <c r="ID60" s="28">
        <f>求节点($AT$17:$AT$22,BN$17:BN$22,将星节奏统计!GY59)</f>
        <v>0</v>
      </c>
      <c r="IE60" s="28">
        <f>求节点($AT$17:$AT$22,BO$17:BO$22,将星节奏统计!GZ59)</f>
        <v>0</v>
      </c>
      <c r="IF60" s="28">
        <f>求节点($AT$5:$AT$10,AV$5:AV$10,将星节奏统计!HD59)</f>
        <v>8.8126403961153843E-2</v>
      </c>
      <c r="IG60" s="28">
        <f>求节点($AT$5:$AT$10,AW$5:AW$10,将星节奏统计!HE59)</f>
        <v>0.1</v>
      </c>
      <c r="IH60" s="28">
        <f>求节点($AT$5:$AT$10,AX$5:AX$10,将星节奏统计!HF59)</f>
        <v>3.7130811419869049E-2</v>
      </c>
      <c r="II60" s="28">
        <f>求节点($AT$5:$AT$10,AY$5:AY$10,将星节奏统计!HG59)</f>
        <v>0</v>
      </c>
      <c r="IJ60" s="28">
        <f>求节点($AT$5:$AT$10,AZ$5:AZ$10,将星节奏统计!HH59)</f>
        <v>0</v>
      </c>
      <c r="IK60" s="28">
        <f>求节点($AT$5:$AT$10,BA$5:BA$10,将星节奏统计!HI59)</f>
        <v>0</v>
      </c>
      <c r="IL60" s="28">
        <f>求节点($AT$5:$AT$10,BB$5:BB$10,将星节奏统计!HJ59)</f>
        <v>0</v>
      </c>
      <c r="IM60" s="28">
        <f>求节点($AT$5:$AT$10,BC$5:BC$10,将星节奏统计!HK59)</f>
        <v>0</v>
      </c>
      <c r="IN60" s="28">
        <f>求节点($AT$5:$AT$10,BD$5:BD$10,将星节奏统计!HL59)</f>
        <v>0</v>
      </c>
      <c r="IO60" s="28">
        <f>求节点($AT$5:$AT$10,BE$5:BE$10,将星节奏统计!HM59)</f>
        <v>0</v>
      </c>
      <c r="IP60" s="28">
        <f>求节点($AT$5:$AT$10,BF$5:BF$10,将星节奏统计!HN59)</f>
        <v>0</v>
      </c>
      <c r="IQ60" s="28">
        <f>求节点($AT$5:$AT$10,BG$5:BG$10,将星节奏统计!HO59)</f>
        <v>0</v>
      </c>
      <c r="IR60" s="28">
        <f>求节点($AT$5:$AT$10,BH$5:BH$10,将星节奏统计!HP59)</f>
        <v>0</v>
      </c>
      <c r="IS60" s="28">
        <f>求节点($AT$5:$AT$10,BI$5:BI$10,将星节奏统计!HQ59)</f>
        <v>0</v>
      </c>
      <c r="IT60" s="28">
        <f>求节点($AT$5:$AT$10,BJ$5:BJ$10,将星节奏统计!HR59)</f>
        <v>0</v>
      </c>
      <c r="IU60" s="28">
        <f>求节点($AT$5:$AT$10,BK$5:BK$10,将星节奏统计!HS59)</f>
        <v>0</v>
      </c>
      <c r="IV60" s="28">
        <f>求节点($AT$5:$AT$10,BL$5:BL$10,将星节奏统计!HT59)</f>
        <v>0.68694695925133964</v>
      </c>
      <c r="IW60" s="28">
        <f>求节点($AT$5:$AT$10,BM$5:BM$10,将星节奏统计!HU59)</f>
        <v>0.51355952637075997</v>
      </c>
      <c r="IX60" s="28">
        <f>求节点($AT$5:$AT$10,BN$5:BN$10,将星节奏统计!HV59)</f>
        <v>0.6</v>
      </c>
      <c r="IY60" s="28">
        <f>求节点($AT$5:$AT$10,BO$5:BO$10,将星节奏统计!HW59)</f>
        <v>0</v>
      </c>
      <c r="IZ60" s="28">
        <f>求节点($AT$5:$AT$10,BP$5:BP$10,将星节奏统计!HX59)</f>
        <v>0.52349838535486359</v>
      </c>
      <c r="JA60" s="28">
        <f>求节点($AT$5:$AT$10,BQ$5:BQ$10,将星节奏统计!HY59)</f>
        <v>0.34899892356990908</v>
      </c>
      <c r="JB60" s="28">
        <f>求节点($AT$5:$AT$10,BR$5:BR$10,将星节奏统计!HZ59)</f>
        <v>0.82779763185380006</v>
      </c>
      <c r="JC60" s="28">
        <f>求节点($AT$5:$AT$10,BS$5:BS$10,将星节奏统计!IA59)</f>
        <v>0</v>
      </c>
      <c r="JD60" s="28">
        <f>求节点($AT$5:$AT$10,BT$5:BT$10,将星节奏统计!IB59)</f>
        <v>0.34899892356990908</v>
      </c>
      <c r="JE60" s="28">
        <f>求节点($AT$5:$AT$10,BU$5:BU$10,将星节奏统计!IC59)</f>
        <v>0.1</v>
      </c>
      <c r="JF60" s="28">
        <f>求节点($AT$5:$AT$10,BV$5:BV$10,将星节奏统计!ID59)</f>
        <v>0.39510548400228385</v>
      </c>
      <c r="JG60" s="28">
        <f>求节点($AT$5:$AT$10,BW$5:BW$10,将星节奏统计!IE59)</f>
        <v>4.37224547105017E-2</v>
      </c>
      <c r="JH60" s="28">
        <f>求节点($AT$5:$AT$10,BX$5:BX$10,将星节奏统计!IF59)</f>
        <v>2.7326534194063563E-2</v>
      </c>
      <c r="JI60" s="28">
        <f>求节点($AT$5:$AT$10,BY$5:BY$10,将星节奏统计!IG59)</f>
        <v>4.37224547105017E-2</v>
      </c>
      <c r="JJ60" s="28">
        <f>求节点($AT$5:$AT$10,BZ$5:BZ$10,将星节奏统计!IH59)</f>
        <v>2.7326534194063563E-2</v>
      </c>
      <c r="JK60" s="28">
        <f>求节点($AT$5:$AT$10,CA$5:CA$10,将星节奏统计!II59)</f>
        <v>5.4653068388127127E-2</v>
      </c>
      <c r="JL60" s="28">
        <f>求节点($AT$5:$AT$10,CB$5:CB$10,将星节奏统计!IJ59)</f>
        <v>5.4653068388127127E-2</v>
      </c>
      <c r="JM60" s="28">
        <f>求节点($AT$5:$AT$10,CC$5:CC$10,将星节奏统计!IK59)</f>
        <v>5.4653068388127127E-2</v>
      </c>
      <c r="JN60" s="28">
        <f>求节点($AT$5:$AT$10,CD$5:CD$10,将星节奏统计!IL59)</f>
        <v>5.4653068388127127E-2</v>
      </c>
      <c r="JO60" s="28">
        <f>求节点($AT$5:$AT$10,CE$5:CE$10,将星节奏统计!IM59)</f>
        <v>3.2791841032876273E-2</v>
      </c>
      <c r="JP60" s="28">
        <f>求节点($AT$5:$AT$10,CF$5:CF$10,将星节奏统计!IN59)</f>
        <v>3.2791841032876273E-2</v>
      </c>
      <c r="JQ60" s="28">
        <f>求节点($AT$5:$AT$10,CG$5:CG$10,将星节奏统计!IO59)</f>
        <v>3.2791841032876273E-2</v>
      </c>
      <c r="JR60" s="28">
        <f>求节点($AT$5:$AT$10,CH$5:CH$10,将星节奏统计!IP59)</f>
        <v>3.2791841032876273E-2</v>
      </c>
      <c r="JS60" s="28">
        <f>求节点($AT$5:$AT$10,CI$5:CI$10,将星节奏统计!IQ59)</f>
        <v>4.37224547105017E-2</v>
      </c>
      <c r="JT60" s="28">
        <f>求节点($AT$5:$AT$10,CJ$5:CJ$10,将星节奏统计!IR59)</f>
        <v>2.7326534194063563E-2</v>
      </c>
      <c r="JU60" s="28">
        <f>求节点($AT$5:$AT$10,CK$5:CK$10,将星节奏统计!IS59)</f>
        <v>0</v>
      </c>
      <c r="JV60" s="28">
        <f>求节点($AT$5:$AT$10,CL$5:CL$10,将星节奏统计!IT59)</f>
        <v>0</v>
      </c>
      <c r="JW60" s="28">
        <f>求节点($AT$5:$AT$10,CM$5:CM$10,将星节奏统计!IU59)</f>
        <v>0</v>
      </c>
      <c r="JX60" s="28">
        <f>求节点($AT$5:$AT$10,CN$5:CN$10,将星节奏统计!IV59)</f>
        <v>0</v>
      </c>
      <c r="JY60" s="28">
        <f>求节点($AT$5:$AT$10,CO$5:CO$10,将星节奏统计!IW59)</f>
        <v>0</v>
      </c>
      <c r="JZ60" s="28">
        <f>求节点($AT$5:$AT$10,CP$5:CP$10,将星节奏统计!IX59)</f>
        <v>0</v>
      </c>
      <c r="KA60" s="28">
        <f>求节点($AT$5:$AT$10,CQ$5:CQ$10,将星节奏统计!IY59)</f>
        <v>0</v>
      </c>
      <c r="KB60" s="28">
        <f>求节点($AT$5:$AT$10,CR$5:CR$10,将星节奏统计!IZ59)</f>
        <v>0</v>
      </c>
      <c r="KC60" s="28">
        <f>求节点($AT$5:$AT$10,CS$5:CS$10,将星节奏统计!JA59)</f>
        <v>0</v>
      </c>
      <c r="KD60" s="28">
        <f>求节点($AT$17:$AT$22,AV$17:AV$22,将星节奏统计!JD59)</f>
        <v>0</v>
      </c>
      <c r="KE60" s="28">
        <f>求节点($AT$17:$AT$22,AW$17:AW$22,将星节奏统计!JE59)</f>
        <v>0</v>
      </c>
      <c r="KF60" s="28">
        <f>求节点($AT$17:$AT$22,AX$17:AX$22,将星节奏统计!JF59)</f>
        <v>0</v>
      </c>
      <c r="KG60" s="28">
        <f>求节点($AT$17:$AT$22,AY$17:AY$22,将星节奏统计!JG59)</f>
        <v>2.6742431237094383E-5</v>
      </c>
      <c r="KH60" s="28">
        <f>求节点($AT$17:$AT$22,AZ$17:AZ$22,将星节奏统计!JH59)</f>
        <v>4.0113646855646778E-5</v>
      </c>
      <c r="KI60" s="28">
        <f>求节点($AT$17:$AT$22,BA$17:BA$22,将星节奏统计!JI59)</f>
        <v>4.0113646855646778E-5</v>
      </c>
      <c r="KJ60" s="28">
        <f>求节点($AT$17:$AT$22,BB$17:BB$22,将星节奏统计!JJ59)</f>
        <v>6.0778252811588551E-5</v>
      </c>
      <c r="KK60" s="28">
        <f>求节点($AT$17:$AT$22,BC$17:BC$22,将星节奏统计!JK59)</f>
        <v>0</v>
      </c>
      <c r="KL60" s="28">
        <f>求节点($AT$17:$AT$22,BD$17:BD$22,将星节奏统计!JL59)</f>
        <v>4.0113646855646778E-5</v>
      </c>
      <c r="KM60" s="28">
        <f>求节点($AT$17:$AT$22,BE$17:BE$22,将星节奏统计!JM59)</f>
        <v>0</v>
      </c>
      <c r="KN60" s="28">
        <f>求节点($AT$17:$AT$22,BF$17:BF$22,将星节奏统计!JN59)</f>
        <v>0</v>
      </c>
      <c r="KO60" s="28">
        <f>求节点($AT$17:$AT$22,BG$17:BG$22,将星节奏统计!JO59)</f>
        <v>0</v>
      </c>
      <c r="KP60" s="28">
        <f>求节点($AT$17:$AT$22,BH$17:BH$22,将星节奏统计!JP59)</f>
        <v>0</v>
      </c>
      <c r="KQ60" s="28">
        <f>求节点($AT$17:$AT$22,BI$17:BI$22,将星节奏统计!JQ59)</f>
        <v>0</v>
      </c>
      <c r="KR60" s="28">
        <f>求节点($AT$17:$AT$22,BJ$17:BJ$22,将星节奏统计!JR59)</f>
        <v>0</v>
      </c>
      <c r="KS60" s="28">
        <f>求节点($AT$17:$AT$22,BK$17:BK$22,将星节奏统计!JS59)</f>
        <v>0</v>
      </c>
      <c r="KT60" s="28">
        <f>求节点($AT$17:$AT$22,BL$17:BL$22,将星节奏统计!JT59)</f>
        <v>0</v>
      </c>
      <c r="KU60" s="28">
        <f>求节点($AT$17:$AT$22,BM$17:BM$22,将星节奏统计!JU59)</f>
        <v>0</v>
      </c>
      <c r="KV60" s="28">
        <f>求节点($AT$17:$AT$22,BN$17:BN$22,将星节奏统计!JV59)</f>
        <v>0</v>
      </c>
      <c r="KW60" s="28">
        <f>求节点($AT$17:$AT$22,BO$17:BO$22,将星节奏统计!JW59)</f>
        <v>0</v>
      </c>
      <c r="KX60" s="28">
        <f>求节点($AT$5:$AT$10,AV$5:AV$10,将星节奏统计!KA59)</f>
        <v>0.1</v>
      </c>
      <c r="KY60" s="28">
        <f>求节点($AT$5:$AT$10,AW$5:AW$10,将星节奏统计!KB59)</f>
        <v>0.1</v>
      </c>
      <c r="KZ60" s="28">
        <f>求节点($AT$5:$AT$10,AX$5:AX$10,将星节奏统计!KC59)</f>
        <v>6.0017821474772269E-2</v>
      </c>
      <c r="LA60" s="28">
        <f>求节点($AT$5:$AT$10,AY$5:AY$10,将星节奏统计!KD59)</f>
        <v>0</v>
      </c>
      <c r="LB60" s="28">
        <f>求节点($AT$5:$AT$10,AZ$5:AZ$10,将星节奏统计!KE59)</f>
        <v>0</v>
      </c>
      <c r="LC60" s="28">
        <f>求节点($AT$5:$AT$10,BA$5:BA$10,将星节奏统计!KF59)</f>
        <v>0</v>
      </c>
      <c r="LD60" s="28">
        <f>求节点($AT$5:$AT$10,BB$5:BB$10,将星节奏统计!KG59)</f>
        <v>0</v>
      </c>
      <c r="LE60" s="28">
        <f>求节点($AT$5:$AT$10,BC$5:BC$10,将星节奏统计!KH59)</f>
        <v>0</v>
      </c>
      <c r="LF60" s="28">
        <f>求节点($AT$5:$AT$10,BD$5:BD$10,将星节奏统计!KI59)</f>
        <v>0</v>
      </c>
      <c r="LG60" s="28">
        <f>求节点($AT$5:$AT$10,BE$5:BE$10,将星节奏统计!KJ59)</f>
        <v>0</v>
      </c>
      <c r="LH60" s="28">
        <f>求节点($AT$5:$AT$10,BF$5:BF$10,将星节奏统计!KK59)</f>
        <v>0</v>
      </c>
      <c r="LI60" s="28">
        <f>求节点($AT$5:$AT$10,BG$5:BG$10,将星节奏统计!KL59)</f>
        <v>0</v>
      </c>
      <c r="LJ60" s="28">
        <f>求节点($AT$5:$AT$10,BH$5:BH$10,将星节奏统计!KM59)</f>
        <v>0</v>
      </c>
      <c r="LK60" s="28">
        <f>求节点($AT$5:$AT$10,BI$5:BI$10,将星节奏统计!KN59)</f>
        <v>0</v>
      </c>
      <c r="LL60" s="28">
        <f>求节点($AT$5:$AT$10,BJ$5:BJ$10,将星节奏统计!KO59)</f>
        <v>0</v>
      </c>
      <c r="LM60" s="28">
        <f>求节点($AT$5:$AT$10,BK$5:BK$10,将星节奏统计!KP59)</f>
        <v>0</v>
      </c>
      <c r="LN60" s="28">
        <f>求节点($AT$5:$AT$10,BL$5:BL$10,将星节奏统计!KQ59)</f>
        <v>0.9</v>
      </c>
      <c r="LO60" s="28">
        <f>求节点($AT$5:$AT$10,BM$5:BM$10,将星节奏统计!KR59)</f>
        <v>0.62074817076308864</v>
      </c>
      <c r="LP60" s="28">
        <f>求节点($AT$5:$AT$10,BN$5:BN$10,将星节奏统计!KS59)</f>
        <v>0.6</v>
      </c>
      <c r="LQ60" s="28">
        <f>求节点($AT$5:$AT$10,BO$5:BO$10,将星节奏统计!KT59)</f>
        <v>0</v>
      </c>
      <c r="LR60" s="28">
        <f>求节点($AT$5:$AT$10,BP$5:BP$10,将星节奏统计!KU59)</f>
        <v>0.80697262199201514</v>
      </c>
      <c r="LS60" s="28">
        <f>求节点($AT$5:$AT$10,BQ$5:BQ$10,将星节奏统计!KV59)</f>
        <v>0.5379817479946768</v>
      </c>
      <c r="LT60" s="28">
        <f>求节点($AT$5:$AT$10,BR$5:BR$10,将星节奏统计!KW59)</f>
        <v>0.9</v>
      </c>
      <c r="LU60" s="28">
        <f>求节点($AT$5:$AT$10,BS$5:BS$10,将星节奏统计!KX59)</f>
        <v>0</v>
      </c>
      <c r="LV60" s="28">
        <f>求节点($AT$5:$AT$10,BT$5:BT$10,将星节奏统计!KY59)</f>
        <v>0.5379817479946768</v>
      </c>
      <c r="LW60" s="28">
        <f>求节点($AT$5:$AT$10,BU$5:BU$10,将星节奏统计!KZ59)</f>
        <v>0.1</v>
      </c>
      <c r="LX60" s="28">
        <f>求节点($AT$5:$AT$10,BV$5:BV$10,将星节奏统计!LA59)</f>
        <v>0.59414781107250936</v>
      </c>
      <c r="LY60" s="28">
        <f>求节点($AT$5:$AT$10,BW$5:BW$10,将星节奏统计!LB59)</f>
        <v>8.7203481276854677E-2</v>
      </c>
      <c r="LZ60" s="28">
        <f>求节点($AT$5:$AT$10,BX$5:BX$10,将星节奏统计!LC59)</f>
        <v>5.4502175798034173E-2</v>
      </c>
      <c r="MA60" s="28">
        <f>求节点($AT$5:$AT$10,BY$5:BY$10,将星节奏统计!LD59)</f>
        <v>8.7203481276854677E-2</v>
      </c>
      <c r="MB60" s="28">
        <f>求节点($AT$5:$AT$10,BZ$5:BZ$10,将星节奏统计!LE59)</f>
        <v>5.4502175798034173E-2</v>
      </c>
      <c r="MC60" s="28">
        <f>求节点($AT$5:$AT$10,CA$5:CA$10,将星节奏统计!LF59)</f>
        <v>0.10900435159606835</v>
      </c>
      <c r="MD60" s="28">
        <f>求节点($AT$5:$AT$10,CB$5:CB$10,将星节奏统计!LG59)</f>
        <v>0.10900435159606835</v>
      </c>
      <c r="ME60" s="28">
        <f>求节点($AT$5:$AT$10,CC$5:CC$10,将星节奏统计!LH59)</f>
        <v>0.10900435159606835</v>
      </c>
      <c r="MF60" s="28">
        <f>求节点($AT$5:$AT$10,CD$5:CD$10,将星节奏统计!LI59)</f>
        <v>0.10900435159606835</v>
      </c>
      <c r="MG60" s="28">
        <f>求节点($AT$5:$AT$10,CE$5:CE$10,将星节奏统计!LJ59)</f>
        <v>6.5402610957640994E-2</v>
      </c>
      <c r="MH60" s="28">
        <f>求节点($AT$5:$AT$10,CF$5:CF$10,将星节奏统计!LK59)</f>
        <v>6.5402610957640994E-2</v>
      </c>
      <c r="MI60" s="28">
        <f>求节点($AT$5:$AT$10,CG$5:CG$10,将星节奏统计!LL59)</f>
        <v>6.5402610957640994E-2</v>
      </c>
      <c r="MJ60" s="28">
        <f>求节点($AT$5:$AT$10,CH$5:CH$10,将星节奏统计!LM59)</f>
        <v>6.5402610957640994E-2</v>
      </c>
      <c r="MK60" s="28">
        <f>求节点($AT$5:$AT$10,CI$5:CI$10,将星节奏统计!LN59)</f>
        <v>8.7203481276854677E-2</v>
      </c>
      <c r="ML60" s="28">
        <f>求节点($AT$5:$AT$10,CJ$5:CJ$10,将星节奏统计!LO59)</f>
        <v>5.4502175798034173E-2</v>
      </c>
      <c r="MM60" s="28">
        <f>求节点($AT$5:$AT$10,CK$5:CK$10,将星节奏统计!LP59)</f>
        <v>0</v>
      </c>
      <c r="MN60" s="28">
        <f>求节点($AT$5:$AT$10,CL$5:CL$10,将星节奏统计!LQ59)</f>
        <v>0</v>
      </c>
      <c r="MO60" s="28">
        <f>求节点($AT$5:$AT$10,CM$5:CM$10,将星节奏统计!LR59)</f>
        <v>0</v>
      </c>
      <c r="MP60" s="28">
        <f>求节点($AT$5:$AT$10,CN$5:CN$10,将星节奏统计!LS59)</f>
        <v>0</v>
      </c>
      <c r="MQ60" s="28">
        <f>求节点($AT$5:$AT$10,CO$5:CO$10,将星节奏统计!LT59)</f>
        <v>0</v>
      </c>
      <c r="MR60" s="28">
        <f>求节点($AT$5:$AT$10,CP$5:CP$10,将星节奏统计!LU59)</f>
        <v>0</v>
      </c>
      <c r="MS60" s="28">
        <f>求节点($AT$5:$AT$10,CQ$5:CQ$10,将星节奏统计!LV59)</f>
        <v>0</v>
      </c>
      <c r="MT60" s="28">
        <f>求节点($AT$5:$AT$10,CR$5:CR$10,将星节奏统计!LW59)</f>
        <v>0</v>
      </c>
      <c r="MU60" s="28">
        <f>求节点($AT$5:$AT$10,CS$5:CS$10,将星节奏统计!LX59)</f>
        <v>0</v>
      </c>
      <c r="MV60" s="28">
        <f>求节点($AT$17:$AT$22,AV$17:AV$22,将星节奏统计!MA59)</f>
        <v>0</v>
      </c>
      <c r="MW60" s="28">
        <f>求节点($AT$17:$AT$22,AW$17:AW$22,将星节奏统计!MB59)</f>
        <v>0</v>
      </c>
      <c r="MX60" s="28">
        <f>求节点($AT$17:$AT$22,AX$17:AX$22,将星节奏统计!MC59)</f>
        <v>0</v>
      </c>
      <c r="MY60" s="28">
        <f>求节点($AT$17:$AT$22,AY$17:AY$22,将星节奏统计!MD59)</f>
        <v>0</v>
      </c>
      <c r="MZ60" s="28">
        <f>求节点($AT$17:$AT$22,AZ$17:AZ$22,将星节奏统计!ME59)</f>
        <v>0</v>
      </c>
      <c r="NA60" s="28">
        <f>求节点($AT$17:$AT$22,BA$17:BA$22,将星节奏统计!MF59)</f>
        <v>0</v>
      </c>
      <c r="NB60" s="28">
        <f>求节点($AT$17:$AT$22,BB$17:BB$22,将星节奏统计!MG59)</f>
        <v>0</v>
      </c>
      <c r="NC60" s="28">
        <f>求节点($AT$17:$AT$22,BC$17:BC$22,将星节奏统计!MH59)</f>
        <v>0</v>
      </c>
      <c r="ND60" s="28">
        <f>求节点($AT$17:$AT$22,BD$17:BD$22,将星节奏统计!MI59)</f>
        <v>0</v>
      </c>
      <c r="NE60" s="28">
        <f>求节点($AT$17:$AT$22,BE$17:BE$22,将星节奏统计!MJ59)</f>
        <v>0</v>
      </c>
      <c r="NF60" s="28">
        <f>求节点($AT$17:$AT$22,BF$17:BF$22,将星节奏统计!MK59)</f>
        <v>0</v>
      </c>
      <c r="NG60" s="28">
        <f>求节点($AT$17:$AT$22,BG$17:BG$22,将星节奏统计!ML59)</f>
        <v>0</v>
      </c>
      <c r="NH60" s="28">
        <f>求节点($AT$17:$AT$22,BH$17:BH$22,将星节奏统计!MM59)</f>
        <v>0</v>
      </c>
      <c r="NI60" s="28">
        <f>求节点($AT$17:$AT$22,BI$17:BI$22,将星节奏统计!MN59)</f>
        <v>0</v>
      </c>
      <c r="NJ60" s="28">
        <f>求节点($AT$17:$AT$22,BJ$17:BJ$22,将星节奏统计!MO59)</f>
        <v>0</v>
      </c>
      <c r="NK60" s="28">
        <f>求节点($AT$17:$AT$22,BK$17:BK$22,将星节奏统计!MP59)</f>
        <v>0</v>
      </c>
      <c r="NL60" s="28">
        <f>求节点($AT$17:$AT$22,BL$17:BL$22,将星节奏统计!MQ59)</f>
        <v>0</v>
      </c>
      <c r="NM60" s="28">
        <f>求节点($AT$17:$AT$22,BM$17:BM$22,将星节奏统计!MR59)</f>
        <v>0</v>
      </c>
      <c r="NN60" s="28">
        <f>求节点($AT$17:$AT$22,BN$17:BN$22,将星节奏统计!MS59)</f>
        <v>0</v>
      </c>
      <c r="NO60" s="28">
        <f>求节点($AT$17:$AT$22,BO$17:BO$22,将星节奏统计!MT59)</f>
        <v>0</v>
      </c>
      <c r="NP60" s="28">
        <f>求节点($AT$5:$AT$10,AV$5:AV$10,将星节奏统计!MX59)</f>
        <v>0.1</v>
      </c>
      <c r="NQ60" s="28">
        <f>求节点($AT$5:$AT$10,AW$5:AW$10,将星节奏统计!MY59)</f>
        <v>0.1</v>
      </c>
      <c r="NR60" s="28">
        <f>求节点($AT$5:$AT$10,AX$5:AX$10,将星节奏统计!MZ59)</f>
        <v>6.12892892115822E-2</v>
      </c>
      <c r="NS60" s="28">
        <f>求节点($AT$5:$AT$10,AY$5:AY$10,将星节奏统计!NA59)</f>
        <v>0</v>
      </c>
      <c r="NT60" s="28">
        <f>求节点($AT$5:$AT$10,AZ$5:AZ$10,将星节奏统计!NB59)</f>
        <v>0</v>
      </c>
      <c r="NU60" s="28">
        <f>求节点($AT$5:$AT$10,BA$5:BA$10,将星节奏统计!NC59)</f>
        <v>0</v>
      </c>
      <c r="NV60" s="28">
        <f>求节点($AT$5:$AT$10,BB$5:BB$10,将星节奏统计!ND59)</f>
        <v>0</v>
      </c>
      <c r="NW60" s="28">
        <f>求节点($AT$5:$AT$10,BC$5:BC$10,将星节奏统计!NE59)</f>
        <v>0</v>
      </c>
      <c r="NX60" s="28">
        <f>求节点($AT$5:$AT$10,BD$5:BD$10,将星节奏统计!NF59)</f>
        <v>0</v>
      </c>
      <c r="NY60" s="28">
        <f>求节点($AT$5:$AT$10,BE$5:BE$10,将星节奏统计!NG59)</f>
        <v>0</v>
      </c>
      <c r="NZ60" s="28">
        <f>求节点($AT$5:$AT$10,BF$5:BF$10,将星节奏统计!NH59)</f>
        <v>0</v>
      </c>
      <c r="OA60" s="28">
        <f>求节点($AT$5:$AT$10,BG$5:BG$10,将星节奏统计!NI59)</f>
        <v>0</v>
      </c>
      <c r="OB60" s="28">
        <f>求节点($AT$5:$AT$10,BH$5:BH$10,将星节奏统计!NJ59)</f>
        <v>0</v>
      </c>
      <c r="OC60" s="28">
        <f>求节点($AT$5:$AT$10,BI$5:BI$10,将星节奏统计!NK59)</f>
        <v>0</v>
      </c>
      <c r="OD60" s="28">
        <f>求节点($AT$5:$AT$10,BJ$5:BJ$10,将星节奏统计!NL59)</f>
        <v>0</v>
      </c>
      <c r="OE60" s="28">
        <f>求节点($AT$5:$AT$10,BK$5:BK$10,将星节奏统计!NM59)</f>
        <v>0</v>
      </c>
      <c r="OF60" s="28">
        <f>求节点($AT$5:$AT$10,BL$5:BL$10,将星节奏统计!NN59)</f>
        <v>0.9</v>
      </c>
      <c r="OG60" s="28">
        <f>求节点($AT$5:$AT$10,BM$5:BM$10,将星节奏统计!NO59)</f>
        <v>0.77936896032794079</v>
      </c>
      <c r="OH60" s="28">
        <f>求节点($AT$5:$AT$10,BN$5:BN$10,将星节奏统计!NP59)</f>
        <v>0.6</v>
      </c>
      <c r="OI60" s="28">
        <f>求节点($AT$5:$AT$10,BO$5:BO$10,将星节奏统计!NQ59)</f>
        <v>0</v>
      </c>
      <c r="OJ60" s="28">
        <f>求节点($AT$5:$AT$10,BP$5:BP$10,将星节奏统计!NR59)</f>
        <v>0.9</v>
      </c>
      <c r="OK60" s="28">
        <f>求节点($AT$5:$AT$10,BQ$5:BQ$10,将星节奏统计!NS59)</f>
        <v>0.6</v>
      </c>
      <c r="OL60" s="28">
        <f>求节点($AT$5:$AT$10,BR$5:BR$10,将星节奏统计!NT59)</f>
        <v>0.9</v>
      </c>
      <c r="OM60" s="28">
        <f>求节点($AT$5:$AT$10,BS$5:BS$10,将星节奏统计!NU59)</f>
        <v>0</v>
      </c>
      <c r="ON60" s="28">
        <f>求节点($AT$5:$AT$10,BT$5:BT$10,将星节奏统计!NV59)</f>
        <v>0.6</v>
      </c>
      <c r="OO60" s="28">
        <f>求节点($AT$5:$AT$10,BU$5:BU$10,将星节奏统计!NW59)</f>
        <v>0.1</v>
      </c>
      <c r="OP60" s="28">
        <f>求节点($AT$5:$AT$10,BV$5:BV$10,将星节奏统计!NX59)</f>
        <v>0.6</v>
      </c>
      <c r="OQ60" s="28">
        <f>求节点($AT$5:$AT$10,BW$5:BW$10,将星节奏统计!NY59)</f>
        <v>0.1505660343160995</v>
      </c>
      <c r="OR60" s="28">
        <f>求节点($AT$5:$AT$10,BX$5:BX$10,将星节奏统计!NZ59)</f>
        <v>9.4103771447562198E-2</v>
      </c>
      <c r="OS60" s="28">
        <f>求节点($AT$5:$AT$10,BY$5:BY$10,将星节奏统计!OA59)</f>
        <v>0.1505660343160995</v>
      </c>
      <c r="OT60" s="28">
        <f>求节点($AT$5:$AT$10,BZ$5:BZ$10,将星节奏统计!OB59)</f>
        <v>9.4103771447562198E-2</v>
      </c>
      <c r="OU60" s="28">
        <f>求节点($AT$5:$AT$10,CA$5:CA$10,将星节奏统计!OC59)</f>
        <v>0.1882075428951244</v>
      </c>
      <c r="OV60" s="28">
        <f>求节点($AT$5:$AT$10,CB$5:CB$10,将星节奏统计!OD59)</f>
        <v>0.1882075428951244</v>
      </c>
      <c r="OW60" s="28">
        <f>求节点($AT$5:$AT$10,CC$5:CC$10,将星节奏统计!OE59)</f>
        <v>0.1882075428951244</v>
      </c>
      <c r="OX60" s="28">
        <f>求节点($AT$5:$AT$10,CD$5:CD$10,将星节奏统计!OF59)</f>
        <v>0.1882075428951244</v>
      </c>
      <c r="OY60" s="28">
        <f>求节点($AT$5:$AT$10,CE$5:CE$10,将星节奏统计!OG59)</f>
        <v>0.11292452573707462</v>
      </c>
      <c r="OZ60" s="28">
        <f>求节点($AT$5:$AT$10,CF$5:CF$10,将星节奏统计!OH59)</f>
        <v>0.11292452573707462</v>
      </c>
      <c r="PA60" s="28">
        <f>求节点($AT$5:$AT$10,CG$5:CG$10,将星节奏统计!OI59)</f>
        <v>0.11292452573707462</v>
      </c>
      <c r="PB60" s="28">
        <f>求节点($AT$5:$AT$10,CH$5:CH$10,将星节奏统计!OJ59)</f>
        <v>0.11292452573707462</v>
      </c>
      <c r="PC60" s="28">
        <f>求节点($AT$5:$AT$10,CI$5:CI$10,将星节奏统计!OK59)</f>
        <v>0.1505660343160995</v>
      </c>
      <c r="PD60" s="28">
        <f>求节点($AT$5:$AT$10,CJ$5:CJ$10,将星节奏统计!OL59)</f>
        <v>9.4103771447562198E-2</v>
      </c>
      <c r="PE60" s="28">
        <f>求节点($AT$5:$AT$10,CK$5:CK$10,将星节奏统计!OM59)</f>
        <v>0</v>
      </c>
      <c r="PF60" s="28">
        <f>求节点($AT$5:$AT$10,CL$5:CL$10,将星节奏统计!ON59)</f>
        <v>0</v>
      </c>
      <c r="PG60" s="28">
        <f>求节点($AT$5:$AT$10,CM$5:CM$10,将星节奏统计!OO59)</f>
        <v>0</v>
      </c>
      <c r="PH60" s="28">
        <f>求节点($AT$5:$AT$10,CN$5:CN$10,将星节奏统计!OP59)</f>
        <v>0</v>
      </c>
      <c r="PI60" s="28">
        <f>求节点($AT$5:$AT$10,CO$5:CO$10,将星节奏统计!OQ59)</f>
        <v>0</v>
      </c>
      <c r="PJ60" s="28">
        <f>求节点($AT$5:$AT$10,CP$5:CP$10,将星节奏统计!OR59)</f>
        <v>0</v>
      </c>
      <c r="PK60" s="28">
        <f>求节点($AT$5:$AT$10,CQ$5:CQ$10,将星节奏统计!OS59)</f>
        <v>0</v>
      </c>
      <c r="PL60" s="28">
        <f>求节点($AT$5:$AT$10,CR$5:CR$10,将星节奏统计!OT59)</f>
        <v>0</v>
      </c>
      <c r="PM60" s="28">
        <f>求节点($AT$5:$AT$10,CS$5:CS$10,将星节奏统计!OU59)</f>
        <v>0</v>
      </c>
      <c r="PN60" s="28">
        <f>求节点($AT$17:$AT$22,AV$17:AV$22,将星节奏统计!OX59)</f>
        <v>0</v>
      </c>
      <c r="PO60" s="28">
        <f>求节点($AT$17:$AT$22,AW$17:AW$22,将星节奏统计!OY59)</f>
        <v>0</v>
      </c>
      <c r="PP60" s="28">
        <f>求节点($AT$17:$AT$22,AX$17:AX$22,将星节奏统计!OZ59)</f>
        <v>0</v>
      </c>
      <c r="PQ60" s="28">
        <f>求节点($AT$17:$AT$22,AY$17:AY$22,将星节奏统计!PA59)</f>
        <v>2.1980436840502576E-5</v>
      </c>
      <c r="PR60" s="28">
        <f>求节点($AT$17:$AT$22,AZ$17:AZ$22,将星节奏统计!PB59)</f>
        <v>3.2970655260759069E-5</v>
      </c>
      <c r="PS60" s="28">
        <f>求节点($AT$17:$AT$22,BA$17:BA$22,将星节奏统计!PC59)</f>
        <v>3.2970655260759069E-5</v>
      </c>
      <c r="PT60" s="28">
        <f>求节点($AT$17:$AT$22,BB$17:BB$22,将星节奏统计!PD59)</f>
        <v>4.9955538273874223E-5</v>
      </c>
      <c r="PU60" s="28">
        <f>求节点($AT$17:$AT$22,BC$17:BC$22,将星节奏统计!PE59)</f>
        <v>0</v>
      </c>
      <c r="PV60" s="28">
        <f>求节点($AT$17:$AT$22,BD$17:BD$22,将星节奏统计!PF59)</f>
        <v>3.2970655260759069E-5</v>
      </c>
      <c r="PW60" s="28">
        <f>求节点($AT$17:$AT$22,BE$17:BE$22,将星节奏统计!PG59)</f>
        <v>0</v>
      </c>
      <c r="PX60" s="28">
        <f>求节点($AT$17:$AT$22,BF$17:BF$22,将星节奏统计!PH59)</f>
        <v>0</v>
      </c>
      <c r="PY60" s="28">
        <f>求节点($AT$17:$AT$22,BG$17:BG$22,将星节奏统计!PI59)</f>
        <v>0</v>
      </c>
      <c r="PZ60" s="28">
        <f>求节点($AT$17:$AT$22,BH$17:BH$22,将星节奏统计!PJ59)</f>
        <v>0</v>
      </c>
      <c r="QA60" s="28">
        <f>求节点($AT$17:$AT$22,BI$17:BI$22,将星节奏统计!PK59)</f>
        <v>0</v>
      </c>
      <c r="QB60" s="28">
        <f>求节点($AT$17:$AT$22,BJ$17:BJ$22,将星节奏统计!PL59)</f>
        <v>0</v>
      </c>
      <c r="QC60" s="28">
        <f>求节点($AT$17:$AT$22,BK$17:BK$22,将星节奏统计!PM59)</f>
        <v>0</v>
      </c>
      <c r="QD60" s="28">
        <f>求节点($AT$17:$AT$22,BL$17:BL$22,将星节奏统计!PN59)</f>
        <v>0</v>
      </c>
      <c r="QE60" s="28">
        <f>求节点($AT$17:$AT$22,BM$17:BM$22,将星节奏统计!PO59)</f>
        <v>0</v>
      </c>
      <c r="QF60" s="28">
        <f>求节点($AT$17:$AT$22,BN$17:BN$22,将星节奏统计!PP59)</f>
        <v>0</v>
      </c>
      <c r="QG60" s="28">
        <f>求节点($AT$17:$AT$22,BO$17:BO$22,将星节奏统计!PQ59)</f>
        <v>0</v>
      </c>
      <c r="QJ60" s="3">
        <v>56</v>
      </c>
      <c r="QK60" s="28">
        <f t="shared" ca="1" si="61"/>
        <v>0.53248665698082653</v>
      </c>
      <c r="QL60" s="28">
        <f t="shared" ca="1" si="61"/>
        <v>0.58325233381844621</v>
      </c>
      <c r="QM60" s="28">
        <f t="shared" ca="1" si="61"/>
        <v>0.6926036940958179</v>
      </c>
      <c r="QN60" s="28">
        <f t="shared" ca="1" si="61"/>
        <v>0.91593454978484423</v>
      </c>
      <c r="QO60" s="28">
        <f t="shared" ca="1" si="61"/>
        <v>1.0580497829771094</v>
      </c>
      <c r="QP60" s="28">
        <f t="shared" ca="1" si="62"/>
        <v>8.0692246279409158E-2</v>
      </c>
      <c r="QQ60" s="28">
        <f t="shared" ca="1" si="62"/>
        <v>9.6851193383523687E-2</v>
      </c>
      <c r="QR60" s="28">
        <f t="shared" ca="1" si="62"/>
        <v>0.13116736413150509</v>
      </c>
      <c r="QS60" s="28">
        <f t="shared" ca="1" si="62"/>
        <v>0.26161044383056403</v>
      </c>
      <c r="QT60" s="28">
        <f t="shared" ca="1" si="62"/>
        <v>0.45169810294829849</v>
      </c>
      <c r="QU60" s="28">
        <f t="shared" ca="1" si="63"/>
        <v>0.1</v>
      </c>
      <c r="QV60" s="28">
        <f t="shared" ca="1" si="63"/>
        <v>0.1</v>
      </c>
      <c r="QW60" s="28">
        <f t="shared" ca="1" si="63"/>
        <v>0.1</v>
      </c>
      <c r="QX60" s="28">
        <f t="shared" ca="1" si="63"/>
        <v>0.1</v>
      </c>
      <c r="QY60" s="28">
        <f t="shared" ca="1" si="63"/>
        <v>0.1</v>
      </c>
      <c r="QZ60" s="28">
        <f t="shared" ca="1" si="64"/>
        <v>0.34715505681374087</v>
      </c>
      <c r="RA60" s="28">
        <f t="shared" ca="1" si="64"/>
        <v>0.38772215215321182</v>
      </c>
      <c r="RB60" s="28">
        <f t="shared" ca="1" si="64"/>
        <v>0.45606767381840174</v>
      </c>
      <c r="RC60" s="28">
        <f t="shared" ca="1" si="64"/>
        <v>0.63293043772310664</v>
      </c>
      <c r="RD60" s="28">
        <f t="shared" ca="1" si="64"/>
        <v>0.71292452573707465</v>
      </c>
      <c r="RE60" s="28">
        <f t="shared" ca="1" si="65"/>
        <v>5.0432653924630741E-2</v>
      </c>
      <c r="RF60" s="28">
        <f t="shared" ca="1" si="65"/>
        <v>6.0531995864702308E-2</v>
      </c>
      <c r="RG60" s="28">
        <f t="shared" ca="1" si="65"/>
        <v>8.1979602582190697E-2</v>
      </c>
      <c r="RH60" s="28">
        <f t="shared" ca="1" si="65"/>
        <v>0.16350652739410251</v>
      </c>
      <c r="RI60" s="28">
        <f t="shared" ca="1" si="65"/>
        <v>0.28231131434268658</v>
      </c>
      <c r="RJ60" s="28">
        <f t="shared" ca="1" si="66"/>
        <v>4.8250872481147775E-5</v>
      </c>
      <c r="RK60" s="28">
        <f t="shared" ca="1" si="66"/>
        <v>0</v>
      </c>
      <c r="RL60" s="28">
        <f t="shared" ca="1" si="66"/>
        <v>4.1936994439994123E-5</v>
      </c>
      <c r="RM60" s="28">
        <f t="shared" ca="1" si="66"/>
        <v>0</v>
      </c>
      <c r="RN60" s="28">
        <f t="shared" ca="1" si="66"/>
        <v>3.4469321408973734E-5</v>
      </c>
      <c r="RO60" s="28">
        <f t="shared" ca="1" si="67"/>
        <v>4.6153008460229211E-5</v>
      </c>
      <c r="RP60" s="28">
        <f t="shared" ca="1" si="67"/>
        <v>0</v>
      </c>
      <c r="RQ60" s="28">
        <f t="shared" ca="1" si="67"/>
        <v>4.0113646855646778E-5</v>
      </c>
      <c r="RR60" s="28">
        <f t="shared" ca="1" si="67"/>
        <v>0</v>
      </c>
      <c r="RS60" s="28">
        <f t="shared" ca="1" si="67"/>
        <v>3.2970655260759069E-5</v>
      </c>
      <c r="RT60" s="28">
        <f t="shared" ca="1" si="68"/>
        <v>6.9427183707025414E-2</v>
      </c>
      <c r="RU60" s="28">
        <f t="shared" ca="1" si="68"/>
        <v>7.896107796171814E-2</v>
      </c>
      <c r="RV60" s="28">
        <f t="shared" ca="1" si="68"/>
        <v>8.8126403961153843E-2</v>
      </c>
      <c r="RW60" s="28">
        <f t="shared" ca="1" si="68"/>
        <v>0.1</v>
      </c>
      <c r="RX60" s="28">
        <f t="shared" ca="1" si="68"/>
        <v>0.1</v>
      </c>
      <c r="RY60" s="28">
        <f t="shared" ca="1" si="69"/>
        <v>0.12504127338582818</v>
      </c>
      <c r="RZ60" s="28">
        <f t="shared" ca="1" si="69"/>
        <v>0.12891158045826892</v>
      </c>
      <c r="SA60" s="28">
        <f t="shared" ca="1" si="69"/>
        <v>0.13713081141986905</v>
      </c>
      <c r="SB60" s="28">
        <f t="shared" ca="1" si="69"/>
        <v>0.16001782147477228</v>
      </c>
      <c r="SC60" s="28">
        <f t="shared" ca="1" si="69"/>
        <v>0.1612892892115822</v>
      </c>
    </row>
    <row r="61" spans="12:497" x14ac:dyDescent="0.2">
      <c r="CU61" s="3">
        <v>57</v>
      </c>
      <c r="CV61" s="28">
        <f>求节点($AT$5:$AT$10,AV$5:AV$10,将星节奏统计!BJ60)</f>
        <v>7.2185456981136847E-2</v>
      </c>
      <c r="CW61" s="28">
        <f>求节点($AT$5:$AT$10,AW$5:AW$10,将星节奏统计!BK60)</f>
        <v>0.1</v>
      </c>
      <c r="CX61" s="28">
        <f>求节点($AT$5:$AT$10,AX$5:AX$10,将星节奏统计!BL60)</f>
        <v>2.6161000988771024E-2</v>
      </c>
      <c r="CY61" s="28">
        <f>求节点($AT$5:$AT$10,AY$5:AY$10,将星节奏统计!BM60)</f>
        <v>0</v>
      </c>
      <c r="CZ61" s="28">
        <f>求节点($AT$5:$AT$10,AZ$5:AZ$10,将星节奏统计!BN60)</f>
        <v>0</v>
      </c>
      <c r="DA61" s="28">
        <f>求节点($AT$5:$AT$10,BA$5:BA$10,将星节奏统计!BO60)</f>
        <v>0</v>
      </c>
      <c r="DB61" s="28">
        <f>求节点($AT$5:$AT$10,BB$5:BB$10,将星节奏统计!BP60)</f>
        <v>0</v>
      </c>
      <c r="DC61" s="28">
        <f>求节点($AT$5:$AT$10,BC$5:BC$10,将星节奏统计!BQ60)</f>
        <v>0</v>
      </c>
      <c r="DD61" s="28">
        <f>求节点($AT$5:$AT$10,BD$5:BD$10,将星节奏统计!BR60)</f>
        <v>0</v>
      </c>
      <c r="DE61" s="28">
        <f>求节点($AT$5:$AT$10,BE$5:BE$10,将星节奏统计!BS60)</f>
        <v>0</v>
      </c>
      <c r="DF61" s="28">
        <f>求节点($AT$5:$AT$10,BF$5:BF$10,将星节奏统计!BT60)</f>
        <v>0</v>
      </c>
      <c r="DG61" s="28">
        <f>求节点($AT$5:$AT$10,BG$5:BG$10,将星节奏统计!BU60)</f>
        <v>0</v>
      </c>
      <c r="DH61" s="28">
        <f>求节点($AT$5:$AT$10,BH$5:BH$10,将星节奏统计!BV60)</f>
        <v>0</v>
      </c>
      <c r="DI61" s="28">
        <f>求节点($AT$5:$AT$10,BI$5:BI$10,将星节奏统计!BW60)</f>
        <v>0</v>
      </c>
      <c r="DJ61" s="28">
        <f>求节点($AT$5:$AT$10,BJ$5:BJ$10,将星节奏统计!BX60)</f>
        <v>0</v>
      </c>
      <c r="DK61" s="28">
        <f>求节点($AT$5:$AT$10,BK$5:BK$10,将星节奏统计!BY60)</f>
        <v>0</v>
      </c>
      <c r="DL61" s="28">
        <f>求节点($AT$5:$AT$10,BL$5:BL$10,将星节奏统计!BZ60)</f>
        <v>0.55634054074666306</v>
      </c>
      <c r="DM61" s="28">
        <f>求节点($AT$5:$AT$10,BM$5:BM$10,将星节奏统计!CA60)</f>
        <v>0.47670096332227069</v>
      </c>
      <c r="DN61" s="28">
        <f>求节点($AT$5:$AT$10,BN$5:BN$10,将星节奏统计!CB60)</f>
        <v>0.48413924674168579</v>
      </c>
      <c r="DO61" s="28">
        <f>求节点($AT$5:$AT$10,BO$5:BO$10,将星节奏统计!CC60)</f>
        <v>0</v>
      </c>
      <c r="DP61" s="28">
        <f>求节点($AT$5:$AT$10,BP$5:BP$10,将星节奏统计!CD60)</f>
        <v>0.38625401384279434</v>
      </c>
      <c r="DQ61" s="28">
        <f>求节点($AT$5:$AT$10,BQ$5:BQ$10,将星节奏统计!CE60)</f>
        <v>0.25750267589519626</v>
      </c>
      <c r="DR61" s="28">
        <f>求节点($AT$5:$AT$10,BR$5:BR$10,将星节奏统计!CF60)</f>
        <v>0.62712094224386916</v>
      </c>
      <c r="DS61" s="28">
        <f>求节点($AT$5:$AT$10,BS$5:BS$10,将星节奏统计!CG60)</f>
        <v>0</v>
      </c>
      <c r="DT61" s="28">
        <f>求节点($AT$5:$AT$10,BT$5:BT$10,将星节奏统计!CH60)</f>
        <v>0.25750267589519626</v>
      </c>
      <c r="DU61" s="28">
        <f>求节点($AT$5:$AT$10,BU$5:BU$10,将星节奏统计!CI60)</f>
        <v>0.1</v>
      </c>
      <c r="DV61" s="28">
        <f>求节点($AT$5:$AT$10,BV$5:BV$10,将星节奏统计!CJ60)</f>
        <v>0.35215679715948572</v>
      </c>
      <c r="DW61" s="28">
        <f>求节点($AT$5:$AT$10,BW$5:BW$10,将星节奏统计!CK60)</f>
        <v>2.8455743036166777E-2</v>
      </c>
      <c r="DX61" s="28">
        <f>求节点($AT$5:$AT$10,BX$5:BX$10,将星节奏统计!CL60)</f>
        <v>1.7784839397604238E-2</v>
      </c>
      <c r="DY61" s="28">
        <f>求节点($AT$5:$AT$10,BY$5:BY$10,将星节奏统计!CM60)</f>
        <v>2.8455743036166777E-2</v>
      </c>
      <c r="DZ61" s="28">
        <f>求节点($AT$5:$AT$10,BZ$5:BZ$10,将星节奏统计!CN60)</f>
        <v>1.7784839397604238E-2</v>
      </c>
      <c r="EA61" s="28">
        <f>求节点($AT$5:$AT$10,CA$5:CA$10,将星节奏统计!CO60)</f>
        <v>3.5569678795208476E-2</v>
      </c>
      <c r="EB61" s="28">
        <f>求节点($AT$5:$AT$10,CB$5:CB$10,将星节奏统计!CP60)</f>
        <v>3.5569678795208476E-2</v>
      </c>
      <c r="EC61" s="28">
        <f>求节点($AT$5:$AT$10,CC$5:CC$10,将星节奏统计!CQ60)</f>
        <v>3.5569678795208476E-2</v>
      </c>
      <c r="ED61" s="28">
        <f>求节点($AT$5:$AT$10,CD$5:CD$10,将星节奏统计!CR60)</f>
        <v>3.5569678795208476E-2</v>
      </c>
      <c r="EE61" s="28">
        <f>求节点($AT$5:$AT$10,CE$5:CE$10,将星节奏统计!CS60)</f>
        <v>2.1341807277125084E-2</v>
      </c>
      <c r="EF61" s="28">
        <f>求节点($AT$5:$AT$10,CF$5:CF$10,将星节奏统计!CT60)</f>
        <v>2.1341807277125084E-2</v>
      </c>
      <c r="EG61" s="28">
        <f>求节点($AT$5:$AT$10,CG$5:CG$10,将星节奏统计!CU60)</f>
        <v>2.1341807277125084E-2</v>
      </c>
      <c r="EH61" s="28">
        <f>求节点($AT$5:$AT$10,CH$5:CH$10,将星节奏统计!CV60)</f>
        <v>2.1341807277125084E-2</v>
      </c>
      <c r="EI61" s="28">
        <f>求节点($AT$5:$AT$10,CI$5:CI$10,将星节奏统计!CW60)</f>
        <v>2.8455743036166777E-2</v>
      </c>
      <c r="EJ61" s="28">
        <f>求节点($AT$5:$AT$10,CJ$5:CJ$10,将星节奏统计!CX60)</f>
        <v>1.7784839397604238E-2</v>
      </c>
      <c r="EK61" s="28">
        <f>求节点($AT$5:$AT$10,CK$5:CK$10,将星节奏统计!CY60)</f>
        <v>0</v>
      </c>
      <c r="EL61" s="28">
        <f>求节点($AT$5:$AT$10,CL$5:CL$10,将星节奏统计!CZ60)</f>
        <v>0</v>
      </c>
      <c r="EM61" s="28">
        <f>求节点($AT$5:$AT$10,CM$5:CM$10,将星节奏统计!DA60)</f>
        <v>0</v>
      </c>
      <c r="EN61" s="28">
        <f>求节点($AT$5:$AT$10,CN$5:CN$10,将星节奏统计!DB60)</f>
        <v>0</v>
      </c>
      <c r="EO61" s="28">
        <f>求节点($AT$5:$AT$10,CO$5:CO$10,将星节奏统计!DC60)</f>
        <v>0</v>
      </c>
      <c r="EP61" s="28">
        <f>求节点($AT$5:$AT$10,CP$5:CP$10,将星节奏统计!DD60)</f>
        <v>0</v>
      </c>
      <c r="EQ61" s="28">
        <f>求节点($AT$5:$AT$10,CQ$5:CQ$10,将星节奏统计!DE60)</f>
        <v>0</v>
      </c>
      <c r="ER61" s="28">
        <f>求节点($AT$5:$AT$10,CR$5:CR$10,将星节奏统计!DF60)</f>
        <v>0</v>
      </c>
      <c r="ES61" s="28">
        <f>求节点($AT$5:$AT$10,CS$5:CS$10,将星节奏统计!DG60)</f>
        <v>0</v>
      </c>
      <c r="ET61" s="28">
        <f>求节点($AT$17:$AT$22,AV$17:AV$22,将星节奏统计!DJ60)</f>
        <v>0</v>
      </c>
      <c r="EU61" s="28">
        <f>求节点($AT$17:$AT$22,AW$17:AW$22,将星节奏统计!DK60)</f>
        <v>0</v>
      </c>
      <c r="EV61" s="28">
        <f>求节点($AT$17:$AT$22,AX$17:AX$22,将星节奏统计!DL60)</f>
        <v>0</v>
      </c>
      <c r="EW61" s="28">
        <f>求节点($AT$17:$AT$22,AY$17:AY$22,将星节奏统计!DM60)</f>
        <v>3.298241488680978E-5</v>
      </c>
      <c r="EX61" s="28">
        <f>求节点($AT$17:$AT$22,AZ$17:AZ$22,将星节奏统计!DN60)</f>
        <v>4.9473622330216405E-5</v>
      </c>
      <c r="EY61" s="28">
        <f>求节点($AT$17:$AT$22,BA$17:BA$22,将星节奏统计!DO60)</f>
        <v>4.9473622330216405E-5</v>
      </c>
      <c r="EZ61" s="28">
        <f>求节点($AT$17:$AT$22,BB$17:BB$22,将星节奏统计!DP60)</f>
        <v>7.4960033833660483E-5</v>
      </c>
      <c r="FA61" s="28">
        <f>求节点($AT$17:$AT$22,BC$17:BC$22,将星节奏统计!DQ60)</f>
        <v>0</v>
      </c>
      <c r="FB61" s="28">
        <f>求节点($AT$17:$AT$22,BD$17:BD$22,将星节奏统计!DR60)</f>
        <v>4.9473622330216405E-5</v>
      </c>
      <c r="FC61" s="28">
        <f>求节点($AT$17:$AT$22,BE$17:BE$22,将星节奏统计!DS60)</f>
        <v>0</v>
      </c>
      <c r="FD61" s="28">
        <f>求节点($AT$17:$AT$22,BF$17:BF$22,将星节奏统计!DT60)</f>
        <v>0</v>
      </c>
      <c r="FE61" s="28">
        <f>求节点($AT$17:$AT$22,BG$17:BG$22,将星节奏统计!DU60)</f>
        <v>0</v>
      </c>
      <c r="FF61" s="28">
        <f>求节点($AT$17:$AT$22,BH$17:BH$22,将星节奏统计!DV60)</f>
        <v>0</v>
      </c>
      <c r="FG61" s="28">
        <f>求节点($AT$17:$AT$22,BI$17:BI$22,将星节奏统计!DW60)</f>
        <v>0</v>
      </c>
      <c r="FH61" s="28">
        <f>求节点($AT$17:$AT$22,BJ$17:BJ$22,将星节奏统计!DX60)</f>
        <v>0</v>
      </c>
      <c r="FI61" s="28">
        <f>求节点($AT$17:$AT$22,BK$17:BK$22,将星节奏统计!DY60)</f>
        <v>0</v>
      </c>
      <c r="FJ61" s="28">
        <f>求节点($AT$17:$AT$22,BL$17:BL$22,将星节奏统计!DZ60)</f>
        <v>0</v>
      </c>
      <c r="FK61" s="28">
        <f>求节点($AT$17:$AT$22,BM$17:BM$22,将星节奏统计!EA60)</f>
        <v>0</v>
      </c>
      <c r="FL61" s="28">
        <f>求节点($AT$17:$AT$22,BN$17:BN$22,将星节奏统计!EB60)</f>
        <v>0</v>
      </c>
      <c r="FM61" s="28">
        <f>求节点($AT$17:$AT$22,BO$17:BO$22,将星节奏统计!EC60)</f>
        <v>0</v>
      </c>
      <c r="FN61" s="28">
        <f>求节点($AT$5:$AT$10,AV$5:AV$10,将星节奏统计!EG60)</f>
        <v>8.0967175645614717E-2</v>
      </c>
      <c r="FO61" s="28">
        <f>求节点($AT$5:$AT$10,AW$5:AW$10,将星节奏统计!EH60)</f>
        <v>0.1</v>
      </c>
      <c r="FP61" s="28">
        <f>求节点($AT$5:$AT$10,AX$5:AX$10,将星节奏统计!EI60)</f>
        <v>3.0261361393292222E-2</v>
      </c>
      <c r="FQ61" s="28">
        <f>求节点($AT$5:$AT$10,AY$5:AY$10,将星节奏统计!EJ60)</f>
        <v>0</v>
      </c>
      <c r="FR61" s="28">
        <f>求节点($AT$5:$AT$10,AZ$5:AZ$10,将星节奏统计!EK60)</f>
        <v>0</v>
      </c>
      <c r="FS61" s="28">
        <f>求节点($AT$5:$AT$10,BA$5:BA$10,将星节奏统计!EL60)</f>
        <v>0</v>
      </c>
      <c r="FT61" s="28">
        <f>求节点($AT$5:$AT$10,BB$5:BB$10,将星节奏统计!EM60)</f>
        <v>0</v>
      </c>
      <c r="FU61" s="28">
        <f>求节点($AT$5:$AT$10,BC$5:BC$10,将星节奏统计!EN60)</f>
        <v>0</v>
      </c>
      <c r="FV61" s="28">
        <f>求节点($AT$5:$AT$10,BD$5:BD$10,将星节奏统计!EO60)</f>
        <v>0</v>
      </c>
      <c r="FW61" s="28">
        <f>求节点($AT$5:$AT$10,BE$5:BE$10,将星节奏统计!EP60)</f>
        <v>0</v>
      </c>
      <c r="FX61" s="28">
        <f>求节点($AT$5:$AT$10,BF$5:BF$10,将星节奏统计!EQ60)</f>
        <v>0</v>
      </c>
      <c r="FY61" s="28">
        <f>求节点($AT$5:$AT$10,BG$5:BG$10,将星节奏统计!ER60)</f>
        <v>0</v>
      </c>
      <c r="FZ61" s="28">
        <f>求节点($AT$5:$AT$10,BH$5:BH$10,将星节奏统计!ES60)</f>
        <v>0</v>
      </c>
      <c r="GA61" s="28">
        <f>求节点($AT$5:$AT$10,BI$5:BI$10,将星节奏统计!ET60)</f>
        <v>0</v>
      </c>
      <c r="GB61" s="28">
        <f>求节点($AT$5:$AT$10,BJ$5:BJ$10,将星节奏统计!EU60)</f>
        <v>0</v>
      </c>
      <c r="GC61" s="28">
        <f>求节点($AT$5:$AT$10,BK$5:BK$10,将星节奏统计!EV60)</f>
        <v>0</v>
      </c>
      <c r="GD61" s="28">
        <f>求节点($AT$5:$AT$10,BL$5:BL$10,将星节奏统计!EW60)</f>
        <v>0.59227484163135591</v>
      </c>
      <c r="GE61" s="28">
        <f>求节点($AT$5:$AT$10,BM$5:BM$10,将星节奏统计!EX60)</f>
        <v>0.49047817428146184</v>
      </c>
      <c r="GF61" s="28">
        <f>求节点($AT$5:$AT$10,BN$5:BN$10,将星节奏统计!EY60)</f>
        <v>0.54365905950609106</v>
      </c>
      <c r="GG61" s="28">
        <f>求节点($AT$5:$AT$10,BO$5:BO$10,将星节奏统计!EZ60)</f>
        <v>0</v>
      </c>
      <c r="GH61" s="28">
        <f>求节点($AT$5:$AT$10,BP$5:BP$10,将星节奏统计!FA60)</f>
        <v>0.44365905950609108</v>
      </c>
      <c r="GI61" s="28">
        <f>求节点($AT$5:$AT$10,BQ$5:BQ$10,将星节奏统计!FB60)</f>
        <v>0.29577270633739405</v>
      </c>
      <c r="GJ61" s="28">
        <f>求节点($AT$5:$AT$10,BR$5:BR$10,将星节奏统计!FC60)</f>
        <v>0.70660485162381836</v>
      </c>
      <c r="GK61" s="28">
        <f>求节点($AT$5:$AT$10,BS$5:BS$10,将星节奏统计!FD60)</f>
        <v>0</v>
      </c>
      <c r="GL61" s="28">
        <f>求节点($AT$5:$AT$10,BT$5:BT$10,将星节奏统计!FE60)</f>
        <v>0.29577270633739405</v>
      </c>
      <c r="GM61" s="28">
        <f>求节点($AT$5:$AT$10,BU$5:BU$10,将星节奏统计!FF60)</f>
        <v>0.1</v>
      </c>
      <c r="GN61" s="28">
        <f>求节点($AT$5:$AT$10,BV$5:BV$10,将星节奏统计!FG60)</f>
        <v>0.36821041048876935</v>
      </c>
      <c r="GO61" s="28">
        <f>求节点($AT$5:$AT$10,BW$5:BW$10,将星节奏统计!FH60)</f>
        <v>3.4162224515484237E-2</v>
      </c>
      <c r="GP61" s="28">
        <f>求节点($AT$5:$AT$10,BX$5:BX$10,将星节奏统计!FI60)</f>
        <v>2.135139032217765E-2</v>
      </c>
      <c r="GQ61" s="28">
        <f>求节点($AT$5:$AT$10,BY$5:BY$10,将星节奏统计!FJ60)</f>
        <v>3.4162224515484237E-2</v>
      </c>
      <c r="GR61" s="28">
        <f>求节点($AT$5:$AT$10,BZ$5:BZ$10,将星节奏统计!FK60)</f>
        <v>2.135139032217765E-2</v>
      </c>
      <c r="GS61" s="28">
        <f>求节点($AT$5:$AT$10,CA$5:CA$10,将星节奏统计!FL60)</f>
        <v>4.2702780644355301E-2</v>
      </c>
      <c r="GT61" s="28">
        <f>求节点($AT$5:$AT$10,CB$5:CB$10,将星节奏统计!FM60)</f>
        <v>4.2702780644355301E-2</v>
      </c>
      <c r="GU61" s="28">
        <f>求节点($AT$5:$AT$10,CC$5:CC$10,将星节奏统计!FN60)</f>
        <v>4.2702780644355301E-2</v>
      </c>
      <c r="GV61" s="28">
        <f>求节点($AT$5:$AT$10,CD$5:CD$10,将星节奏统计!FO60)</f>
        <v>4.2702780644355301E-2</v>
      </c>
      <c r="GW61" s="28">
        <f>求节点($AT$5:$AT$10,CE$5:CE$10,将星节奏统计!FP60)</f>
        <v>2.5621668386613179E-2</v>
      </c>
      <c r="GX61" s="28">
        <f>求节点($AT$5:$AT$10,CF$5:CF$10,将星节奏统计!FQ60)</f>
        <v>2.5621668386613179E-2</v>
      </c>
      <c r="GY61" s="28">
        <f>求节点($AT$5:$AT$10,CG$5:CG$10,将星节奏统计!FR60)</f>
        <v>2.5621668386613179E-2</v>
      </c>
      <c r="GZ61" s="28">
        <f>求节点($AT$5:$AT$10,CH$5:CH$10,将星节奏统计!FS60)</f>
        <v>2.5621668386613179E-2</v>
      </c>
      <c r="HA61" s="28">
        <f>求节点($AT$5:$AT$10,CI$5:CI$10,将星节奏统计!FT60)</f>
        <v>3.4162224515484237E-2</v>
      </c>
      <c r="HB61" s="28">
        <f>求节点($AT$5:$AT$10,CJ$5:CJ$10,将星节奏统计!FU60)</f>
        <v>2.135139032217765E-2</v>
      </c>
      <c r="HC61" s="28">
        <f>求节点($AT$5:$AT$10,CK$5:CK$10,将星节奏统计!FV60)</f>
        <v>0</v>
      </c>
      <c r="HD61" s="28">
        <f>求节点($AT$5:$AT$10,CL$5:CL$10,将星节奏统计!FW60)</f>
        <v>0</v>
      </c>
      <c r="HE61" s="28">
        <f>求节点($AT$5:$AT$10,CM$5:CM$10,将星节奏统计!FX60)</f>
        <v>0</v>
      </c>
      <c r="HF61" s="28">
        <f>求节点($AT$5:$AT$10,CN$5:CN$10,将星节奏统计!FY60)</f>
        <v>0</v>
      </c>
      <c r="HG61" s="28">
        <f>求节点($AT$5:$AT$10,CO$5:CO$10,将星节奏统计!FZ60)</f>
        <v>0</v>
      </c>
      <c r="HH61" s="28">
        <f>求节点($AT$5:$AT$10,CP$5:CP$10,将星节奏统计!GA60)</f>
        <v>0</v>
      </c>
      <c r="HI61" s="28">
        <f>求节点($AT$5:$AT$10,CQ$5:CQ$10,将星节奏统计!GB60)</f>
        <v>0</v>
      </c>
      <c r="HJ61" s="28">
        <f>求节点($AT$5:$AT$10,CR$5:CR$10,将星节奏统计!GC60)</f>
        <v>0</v>
      </c>
      <c r="HK61" s="28">
        <f>求节点($AT$5:$AT$10,CS$5:CS$10,将星节奏统计!GD60)</f>
        <v>0</v>
      </c>
      <c r="HL61" s="28">
        <f>求节点($AT$17:$AT$22,AV$17:AV$22,将星节奏统计!GG60)</f>
        <v>0</v>
      </c>
      <c r="HM61" s="28">
        <f>求节点($AT$17:$AT$22,AW$17:AW$22,将星节奏统计!GH60)</f>
        <v>0</v>
      </c>
      <c r="HN61" s="28">
        <f>求节点($AT$17:$AT$22,AX$17:AX$22,将星节奏统计!GI60)</f>
        <v>0</v>
      </c>
      <c r="HO61" s="28">
        <f>求节点($AT$17:$AT$22,AY$17:AY$22,将星节奏统计!GJ60)</f>
        <v>0</v>
      </c>
      <c r="HP61" s="28">
        <f>求节点($AT$17:$AT$22,AZ$17:AZ$22,将星节奏统计!GK60)</f>
        <v>0</v>
      </c>
      <c r="HQ61" s="28">
        <f>求节点($AT$17:$AT$22,BA$17:BA$22,将星节奏统计!GL60)</f>
        <v>0</v>
      </c>
      <c r="HR61" s="28">
        <f>求节点($AT$17:$AT$22,BB$17:BB$22,将星节奏统计!GM60)</f>
        <v>0</v>
      </c>
      <c r="HS61" s="28">
        <f>求节点($AT$17:$AT$22,BC$17:BC$22,将星节奏统计!GN60)</f>
        <v>0</v>
      </c>
      <c r="HT61" s="28">
        <f>求节点($AT$17:$AT$22,BD$17:BD$22,将星节奏统计!GO60)</f>
        <v>0</v>
      </c>
      <c r="HU61" s="28">
        <f>求节点($AT$17:$AT$22,BE$17:BE$22,将星节奏统计!GP60)</f>
        <v>0</v>
      </c>
      <c r="HV61" s="28">
        <f>求节点($AT$17:$AT$22,BF$17:BF$22,将星节奏统计!GQ60)</f>
        <v>0</v>
      </c>
      <c r="HW61" s="28">
        <f>求节点($AT$17:$AT$22,BG$17:BG$22,将星节奏统计!GR60)</f>
        <v>0</v>
      </c>
      <c r="HX61" s="28">
        <f>求节点($AT$17:$AT$22,BH$17:BH$22,将星节奏统计!GS60)</f>
        <v>0</v>
      </c>
      <c r="HY61" s="28">
        <f>求节点($AT$17:$AT$22,BI$17:BI$22,将星节奏统计!GT60)</f>
        <v>0</v>
      </c>
      <c r="HZ61" s="28">
        <f>求节点($AT$17:$AT$22,BJ$17:BJ$22,将星节奏统计!GU60)</f>
        <v>0</v>
      </c>
      <c r="IA61" s="28">
        <f>求节点($AT$17:$AT$22,BK$17:BK$22,将星节奏统计!GV60)</f>
        <v>0</v>
      </c>
      <c r="IB61" s="28">
        <f>求节点($AT$17:$AT$22,BL$17:BL$22,将星节奏统计!GW60)</f>
        <v>0</v>
      </c>
      <c r="IC61" s="28">
        <f>求节点($AT$17:$AT$22,BM$17:BM$22,将星节奏统计!GX60)</f>
        <v>0</v>
      </c>
      <c r="ID61" s="28">
        <f>求节点($AT$17:$AT$22,BN$17:BN$22,将星节奏统计!GY60)</f>
        <v>0</v>
      </c>
      <c r="IE61" s="28">
        <f>求节点($AT$17:$AT$22,BO$17:BO$22,将星节奏统计!GZ60)</f>
        <v>0</v>
      </c>
      <c r="IF61" s="28">
        <f>求节点($AT$5:$AT$10,AV$5:AV$10,将星节奏统计!HD60)</f>
        <v>8.9957985122898265E-2</v>
      </c>
      <c r="IG61" s="28">
        <f>求节点($AT$5:$AT$10,AW$5:AW$10,将星节奏统计!HE60)</f>
        <v>0.1</v>
      </c>
      <c r="IH61" s="28">
        <f>求节点($AT$5:$AT$10,AX$5:AX$10,将星节奏统计!HF60)</f>
        <v>3.8888257153638112E-2</v>
      </c>
      <c r="II61" s="28">
        <f>求节点($AT$5:$AT$10,AY$5:AY$10,将星节奏统计!HG60)</f>
        <v>0</v>
      </c>
      <c r="IJ61" s="28">
        <f>求节点($AT$5:$AT$10,AZ$5:AZ$10,将星节奏统计!HH60)</f>
        <v>0</v>
      </c>
      <c r="IK61" s="28">
        <f>求节点($AT$5:$AT$10,BA$5:BA$10,将星节奏统计!HI60)</f>
        <v>0</v>
      </c>
      <c r="IL61" s="28">
        <f>求节点($AT$5:$AT$10,BB$5:BB$10,将星节奏统计!HJ60)</f>
        <v>0</v>
      </c>
      <c r="IM61" s="28">
        <f>求节点($AT$5:$AT$10,BC$5:BC$10,将星节奏统计!HK60)</f>
        <v>0</v>
      </c>
      <c r="IN61" s="28">
        <f>求节点($AT$5:$AT$10,BD$5:BD$10,将星节奏统计!HL60)</f>
        <v>0</v>
      </c>
      <c r="IO61" s="28">
        <f>求节点($AT$5:$AT$10,BE$5:BE$10,将星节奏统计!HM60)</f>
        <v>0</v>
      </c>
      <c r="IP61" s="28">
        <f>求节点($AT$5:$AT$10,BF$5:BF$10,将星节奏统计!HN60)</f>
        <v>0</v>
      </c>
      <c r="IQ61" s="28">
        <f>求节点($AT$5:$AT$10,BG$5:BG$10,将星节奏统计!HO60)</f>
        <v>0</v>
      </c>
      <c r="IR61" s="28">
        <f>求节点($AT$5:$AT$10,BH$5:BH$10,将星节奏统计!HP60)</f>
        <v>0</v>
      </c>
      <c r="IS61" s="28">
        <f>求节点($AT$5:$AT$10,BI$5:BI$10,将星节奏统计!HQ60)</f>
        <v>0</v>
      </c>
      <c r="IT61" s="28">
        <f>求节点($AT$5:$AT$10,BJ$5:BJ$10,将星节奏统计!HR60)</f>
        <v>0</v>
      </c>
      <c r="IU61" s="28">
        <f>求节点($AT$5:$AT$10,BK$5:BK$10,将星节奏统计!HS60)</f>
        <v>0</v>
      </c>
      <c r="IV61" s="28">
        <f>求节点($AT$5:$AT$10,BL$5:BL$10,将星节奏统计!HT60)</f>
        <v>0.71246561813407105</v>
      </c>
      <c r="IW61" s="28">
        <f>求节点($AT$5:$AT$10,BM$5:BM$10,将星节奏统计!HU60)</f>
        <v>0.519464544036224</v>
      </c>
      <c r="IX61" s="28">
        <f>求节点($AT$5:$AT$10,BN$5:BN$10,将星节奏统计!HV60)</f>
        <v>0.6</v>
      </c>
      <c r="IY61" s="28">
        <f>求节点($AT$5:$AT$10,BO$5:BO$10,将星节奏统计!HW60)</f>
        <v>0</v>
      </c>
      <c r="IZ61" s="28">
        <f>求节点($AT$5:$AT$10,BP$5:BP$10,将星节奏统计!HX60)</f>
        <v>0.54362912739621827</v>
      </c>
      <c r="JA61" s="28">
        <f>求节点($AT$5:$AT$10,BQ$5:BQ$10,将星节奏统计!HY60)</f>
        <v>0.36241941826414553</v>
      </c>
      <c r="JB61" s="28">
        <f>求节点($AT$5:$AT$10,BR$5:BR$10,将星节奏统计!HZ60)</f>
        <v>0.85732272018112021</v>
      </c>
      <c r="JC61" s="28">
        <f>求节点($AT$5:$AT$10,BS$5:BS$10,将星节奏统计!IA60)</f>
        <v>0</v>
      </c>
      <c r="JD61" s="28">
        <f>求节点($AT$5:$AT$10,BT$5:BT$10,将星节奏统计!IB60)</f>
        <v>0.36241941826414553</v>
      </c>
      <c r="JE61" s="28">
        <f>求节点($AT$5:$AT$10,BU$5:BU$10,将星节奏统计!IC60)</f>
        <v>0.1</v>
      </c>
      <c r="JF61" s="28">
        <f>求节点($AT$5:$AT$10,BV$5:BV$10,将星节奏统计!ID60)</f>
        <v>0.40382270472353449</v>
      </c>
      <c r="JG61" s="28">
        <f>求节点($AT$5:$AT$10,BW$5:BW$10,将星节奏统计!IE60)</f>
        <v>4.6168296183266018E-2</v>
      </c>
      <c r="JH61" s="28">
        <f>求节点($AT$5:$AT$10,BX$5:BX$10,将星节奏统计!IF60)</f>
        <v>2.885518511454126E-2</v>
      </c>
      <c r="JI61" s="28">
        <f>求节点($AT$5:$AT$10,BY$5:BY$10,将星节奏统计!IG60)</f>
        <v>4.6168296183266018E-2</v>
      </c>
      <c r="JJ61" s="28">
        <f>求节点($AT$5:$AT$10,BZ$5:BZ$10,将星节奏统计!IH60)</f>
        <v>2.885518511454126E-2</v>
      </c>
      <c r="JK61" s="28">
        <f>求节点($AT$5:$AT$10,CA$5:CA$10,将星节奏统计!II60)</f>
        <v>5.7710370229082521E-2</v>
      </c>
      <c r="JL61" s="28">
        <f>求节点($AT$5:$AT$10,CB$5:CB$10,将星节奏统计!IJ60)</f>
        <v>5.7710370229082521E-2</v>
      </c>
      <c r="JM61" s="28">
        <f>求节点($AT$5:$AT$10,CC$5:CC$10,将星节奏统计!IK60)</f>
        <v>5.7710370229082521E-2</v>
      </c>
      <c r="JN61" s="28">
        <f>求节点($AT$5:$AT$10,CD$5:CD$10,将星节奏统计!IL60)</f>
        <v>5.7710370229082521E-2</v>
      </c>
      <c r="JO61" s="28">
        <f>求节点($AT$5:$AT$10,CE$5:CE$10,将星节奏统计!IM60)</f>
        <v>3.4626222137449508E-2</v>
      </c>
      <c r="JP61" s="28">
        <f>求节点($AT$5:$AT$10,CF$5:CF$10,将星节奏统计!IN60)</f>
        <v>3.4626222137449508E-2</v>
      </c>
      <c r="JQ61" s="28">
        <f>求节点($AT$5:$AT$10,CG$5:CG$10,将星节奏统计!IO60)</f>
        <v>3.4626222137449508E-2</v>
      </c>
      <c r="JR61" s="28">
        <f>求节点($AT$5:$AT$10,CH$5:CH$10,将星节奏统计!IP60)</f>
        <v>3.4626222137449508E-2</v>
      </c>
      <c r="JS61" s="28">
        <f>求节点($AT$5:$AT$10,CI$5:CI$10,将星节奏统计!IQ60)</f>
        <v>4.6168296183266018E-2</v>
      </c>
      <c r="JT61" s="28">
        <f>求节点($AT$5:$AT$10,CJ$5:CJ$10,将星节奏统计!IR60)</f>
        <v>2.885518511454126E-2</v>
      </c>
      <c r="JU61" s="28">
        <f>求节点($AT$5:$AT$10,CK$5:CK$10,将星节奏统计!IS60)</f>
        <v>0</v>
      </c>
      <c r="JV61" s="28">
        <f>求节点($AT$5:$AT$10,CL$5:CL$10,将星节奏统计!IT60)</f>
        <v>0</v>
      </c>
      <c r="JW61" s="28">
        <f>求节点($AT$5:$AT$10,CM$5:CM$10,将星节奏统计!IU60)</f>
        <v>0</v>
      </c>
      <c r="JX61" s="28">
        <f>求节点($AT$5:$AT$10,CN$5:CN$10,将星节奏统计!IV60)</f>
        <v>0</v>
      </c>
      <c r="JY61" s="28">
        <f>求节点($AT$5:$AT$10,CO$5:CO$10,将星节奏统计!IW60)</f>
        <v>0</v>
      </c>
      <c r="JZ61" s="28">
        <f>求节点($AT$5:$AT$10,CP$5:CP$10,将星节奏统计!IX60)</f>
        <v>0</v>
      </c>
      <c r="KA61" s="28">
        <f>求节点($AT$5:$AT$10,CQ$5:CQ$10,将星节奏统计!IY60)</f>
        <v>0</v>
      </c>
      <c r="KB61" s="28">
        <f>求节点($AT$5:$AT$10,CR$5:CR$10,将星节奏统计!IZ60)</f>
        <v>0</v>
      </c>
      <c r="KC61" s="28">
        <f>求节点($AT$5:$AT$10,CS$5:CS$10,将星节奏统计!JA60)</f>
        <v>0</v>
      </c>
      <c r="KD61" s="28">
        <f>求节点($AT$17:$AT$22,AV$17:AV$22,将星节奏统计!JD60)</f>
        <v>0</v>
      </c>
      <c r="KE61" s="28">
        <f>求节点($AT$17:$AT$22,AW$17:AW$22,将星节奏统计!JE60)</f>
        <v>0</v>
      </c>
      <c r="KF61" s="28">
        <f>求节点($AT$17:$AT$22,AX$17:AX$22,将星节奏统计!JF60)</f>
        <v>0</v>
      </c>
      <c r="KG61" s="28">
        <f>求节点($AT$17:$AT$22,AY$17:AY$22,将星节奏统计!JG60)</f>
        <v>2.8605794321893974E-5</v>
      </c>
      <c r="KH61" s="28">
        <f>求节点($AT$17:$AT$22,AZ$17:AZ$22,将星节奏统计!JH60)</f>
        <v>4.290869148284443E-5</v>
      </c>
      <c r="KI61" s="28">
        <f>求节点($AT$17:$AT$22,BA$17:BA$22,将星节奏统计!JI60)</f>
        <v>4.290869148284443E-5</v>
      </c>
      <c r="KJ61" s="28">
        <f>求节点($AT$17:$AT$22,BB$17:BB$22,将星节奏统计!JJ60)</f>
        <v>6.501316891339981E-5</v>
      </c>
      <c r="KK61" s="28">
        <f>求节点($AT$17:$AT$22,BC$17:BC$22,将星节奏统计!JK60)</f>
        <v>0</v>
      </c>
      <c r="KL61" s="28">
        <f>求节点($AT$17:$AT$22,BD$17:BD$22,将星节奏统计!JL60)</f>
        <v>4.290869148284443E-5</v>
      </c>
      <c r="KM61" s="28">
        <f>求节点($AT$17:$AT$22,BE$17:BE$22,将星节奏统计!JM60)</f>
        <v>0</v>
      </c>
      <c r="KN61" s="28">
        <f>求节点($AT$17:$AT$22,BF$17:BF$22,将星节奏统计!JN60)</f>
        <v>0</v>
      </c>
      <c r="KO61" s="28">
        <f>求节点($AT$17:$AT$22,BG$17:BG$22,将星节奏统计!JO60)</f>
        <v>0</v>
      </c>
      <c r="KP61" s="28">
        <f>求节点($AT$17:$AT$22,BH$17:BH$22,将星节奏统计!JP60)</f>
        <v>0</v>
      </c>
      <c r="KQ61" s="28">
        <f>求节点($AT$17:$AT$22,BI$17:BI$22,将星节奏统计!JQ60)</f>
        <v>0</v>
      </c>
      <c r="KR61" s="28">
        <f>求节点($AT$17:$AT$22,BJ$17:BJ$22,将星节奏统计!JR60)</f>
        <v>0</v>
      </c>
      <c r="KS61" s="28">
        <f>求节点($AT$17:$AT$22,BK$17:BK$22,将星节奏统计!JS60)</f>
        <v>0</v>
      </c>
      <c r="KT61" s="28">
        <f>求节点($AT$17:$AT$22,BL$17:BL$22,将星节奏统计!JT60)</f>
        <v>0</v>
      </c>
      <c r="KU61" s="28">
        <f>求节点($AT$17:$AT$22,BM$17:BM$22,将星节奏统计!JU60)</f>
        <v>0</v>
      </c>
      <c r="KV61" s="28">
        <f>求节点($AT$17:$AT$22,BN$17:BN$22,将星节奏统计!JV60)</f>
        <v>0</v>
      </c>
      <c r="KW61" s="28">
        <f>求节点($AT$17:$AT$22,BO$17:BO$22,将星节奏统计!JW60)</f>
        <v>0</v>
      </c>
      <c r="KX61" s="28">
        <f>求节点($AT$5:$AT$10,AV$5:AV$10,将星节奏统计!KA60)</f>
        <v>0.1</v>
      </c>
      <c r="KY61" s="28">
        <f>求节点($AT$5:$AT$10,AW$5:AW$10,将星节奏统计!KB60)</f>
        <v>0.1</v>
      </c>
      <c r="KZ61" s="28">
        <f>求节点($AT$5:$AT$10,AX$5:AX$10,将星节奏统计!KC60)</f>
        <v>6.0173269316440597E-2</v>
      </c>
      <c r="LA61" s="28">
        <f>求节点($AT$5:$AT$10,AY$5:AY$10,将星节奏统计!KD60)</f>
        <v>0</v>
      </c>
      <c r="LB61" s="28">
        <f>求节点($AT$5:$AT$10,AZ$5:AZ$10,将星节奏统计!KE60)</f>
        <v>0</v>
      </c>
      <c r="LC61" s="28">
        <f>求节点($AT$5:$AT$10,BA$5:BA$10,将星节奏统计!KF60)</f>
        <v>0</v>
      </c>
      <c r="LD61" s="28">
        <f>求节点($AT$5:$AT$10,BB$5:BB$10,将星节奏统计!KG60)</f>
        <v>0</v>
      </c>
      <c r="LE61" s="28">
        <f>求节点($AT$5:$AT$10,BC$5:BC$10,将星节奏统计!KH60)</f>
        <v>0</v>
      </c>
      <c r="LF61" s="28">
        <f>求节点($AT$5:$AT$10,BD$5:BD$10,将星节奏统计!KI60)</f>
        <v>0</v>
      </c>
      <c r="LG61" s="28">
        <f>求节点($AT$5:$AT$10,BE$5:BE$10,将星节奏统计!KJ60)</f>
        <v>0</v>
      </c>
      <c r="LH61" s="28">
        <f>求节点($AT$5:$AT$10,BF$5:BF$10,将星节奏统计!KK60)</f>
        <v>0</v>
      </c>
      <c r="LI61" s="28">
        <f>求节点($AT$5:$AT$10,BG$5:BG$10,将星节奏统计!KL60)</f>
        <v>0</v>
      </c>
      <c r="LJ61" s="28">
        <f>求节点($AT$5:$AT$10,BH$5:BH$10,将星节奏统计!KM60)</f>
        <v>0</v>
      </c>
      <c r="LK61" s="28">
        <f>求节点($AT$5:$AT$10,BI$5:BI$10,将星节奏统计!KN60)</f>
        <v>0</v>
      </c>
      <c r="LL61" s="28">
        <f>求节点($AT$5:$AT$10,BJ$5:BJ$10,将星节奏统计!KO60)</f>
        <v>0</v>
      </c>
      <c r="LM61" s="28">
        <f>求节点($AT$5:$AT$10,BK$5:BK$10,将星节奏统计!KP60)</f>
        <v>0</v>
      </c>
      <c r="LN61" s="28">
        <f>求节点($AT$5:$AT$10,BL$5:BL$10,将星节奏统计!KQ60)</f>
        <v>0.9</v>
      </c>
      <c r="LO61" s="28">
        <f>求节点($AT$5:$AT$10,BM$5:BM$10,将星节奏统计!KR60)</f>
        <v>0.64069332460176387</v>
      </c>
      <c r="LP61" s="28">
        <f>求节点($AT$5:$AT$10,BN$5:BN$10,将星节奏统计!KS60)</f>
        <v>0.6</v>
      </c>
      <c r="LQ61" s="28">
        <f>求节点($AT$5:$AT$10,BO$5:BO$10,将星节奏统计!KT60)</f>
        <v>0</v>
      </c>
      <c r="LR61" s="28">
        <f>求节点($AT$5:$AT$10,BP$5:BP$10,将星节奏统计!KU60)</f>
        <v>0.83290132198229305</v>
      </c>
      <c r="LS61" s="28">
        <f>求节点($AT$5:$AT$10,BQ$5:BQ$10,将星节奏统计!KV60)</f>
        <v>0.55526754798819533</v>
      </c>
      <c r="LT61" s="28">
        <f>求节点($AT$5:$AT$10,BR$5:BR$10,将星节奏统计!KW60)</f>
        <v>0.9</v>
      </c>
      <c r="LU61" s="28">
        <f>求节点($AT$5:$AT$10,BS$5:BS$10,将星节奏统计!KX60)</f>
        <v>0</v>
      </c>
      <c r="LV61" s="28">
        <f>求节点($AT$5:$AT$10,BT$5:BT$10,将星节奏统计!KY60)</f>
        <v>0.55526754798819533</v>
      </c>
      <c r="LW61" s="28">
        <f>求节点($AT$5:$AT$10,BU$5:BU$10,将星节奏统计!KZ60)</f>
        <v>0.1</v>
      </c>
      <c r="LX61" s="28">
        <f>求节点($AT$5:$AT$10,BV$5:BV$10,将星节奏统计!LA60)</f>
        <v>0.6</v>
      </c>
      <c r="LY61" s="28">
        <f>求节点($AT$5:$AT$10,BW$5:BW$10,将星节奏统计!LB60)</f>
        <v>9.4950097118840657E-2</v>
      </c>
      <c r="LZ61" s="28">
        <f>求节点($AT$5:$AT$10,BX$5:BX$10,将星节奏统计!LC60)</f>
        <v>5.9343810699275412E-2</v>
      </c>
      <c r="MA61" s="28">
        <f>求节点($AT$5:$AT$10,BY$5:BY$10,将星节奏统计!LD60)</f>
        <v>9.4950097118840657E-2</v>
      </c>
      <c r="MB61" s="28">
        <f>求节点($AT$5:$AT$10,BZ$5:BZ$10,将星节奏统计!LE60)</f>
        <v>5.9343810699275412E-2</v>
      </c>
      <c r="MC61" s="28">
        <f>求节点($AT$5:$AT$10,CA$5:CA$10,将星节奏统计!LF60)</f>
        <v>0.11868762139855082</v>
      </c>
      <c r="MD61" s="28">
        <f>求节点($AT$5:$AT$10,CB$5:CB$10,将星节奏统计!LG60)</f>
        <v>0.11868762139855082</v>
      </c>
      <c r="ME61" s="28">
        <f>求节点($AT$5:$AT$10,CC$5:CC$10,将星节奏统计!LH60)</f>
        <v>0.11868762139855082</v>
      </c>
      <c r="MF61" s="28">
        <f>求节点($AT$5:$AT$10,CD$5:CD$10,将星节奏统计!LI60)</f>
        <v>0.11868762139855082</v>
      </c>
      <c r="MG61" s="28">
        <f>求节点($AT$5:$AT$10,CE$5:CE$10,将星节奏统计!LJ60)</f>
        <v>7.1212572839130489E-2</v>
      </c>
      <c r="MH61" s="28">
        <f>求节点($AT$5:$AT$10,CF$5:CF$10,将星节奏统计!LK60)</f>
        <v>7.1212572839130489E-2</v>
      </c>
      <c r="MI61" s="28">
        <f>求节点($AT$5:$AT$10,CG$5:CG$10,将星节奏统计!LL60)</f>
        <v>7.1212572839130489E-2</v>
      </c>
      <c r="MJ61" s="28">
        <f>求节点($AT$5:$AT$10,CH$5:CH$10,将星节奏统计!LM60)</f>
        <v>7.1212572839130489E-2</v>
      </c>
      <c r="MK61" s="28">
        <f>求节点($AT$5:$AT$10,CI$5:CI$10,将星节奏统计!LN60)</f>
        <v>9.4950097118840657E-2</v>
      </c>
      <c r="ML61" s="28">
        <f>求节点($AT$5:$AT$10,CJ$5:CJ$10,将星节奏统计!LO60)</f>
        <v>5.9343810699275412E-2</v>
      </c>
      <c r="MM61" s="28">
        <f>求节点($AT$5:$AT$10,CK$5:CK$10,将星节奏统计!LP60)</f>
        <v>0</v>
      </c>
      <c r="MN61" s="28">
        <f>求节点($AT$5:$AT$10,CL$5:CL$10,将星节奏统计!LQ60)</f>
        <v>0</v>
      </c>
      <c r="MO61" s="28">
        <f>求节点($AT$5:$AT$10,CM$5:CM$10,将星节奏统计!LR60)</f>
        <v>0</v>
      </c>
      <c r="MP61" s="28">
        <f>求节点($AT$5:$AT$10,CN$5:CN$10,将星节奏统计!LS60)</f>
        <v>0</v>
      </c>
      <c r="MQ61" s="28">
        <f>求节点($AT$5:$AT$10,CO$5:CO$10,将星节奏统计!LT60)</f>
        <v>0</v>
      </c>
      <c r="MR61" s="28">
        <f>求节点($AT$5:$AT$10,CP$5:CP$10,将星节奏统计!LU60)</f>
        <v>0</v>
      </c>
      <c r="MS61" s="28">
        <f>求节点($AT$5:$AT$10,CQ$5:CQ$10,将星节奏统计!LV60)</f>
        <v>0</v>
      </c>
      <c r="MT61" s="28">
        <f>求节点($AT$5:$AT$10,CR$5:CR$10,将星节奏统计!LW60)</f>
        <v>0</v>
      </c>
      <c r="MU61" s="28">
        <f>求节点($AT$5:$AT$10,CS$5:CS$10,将星节奏统计!LX60)</f>
        <v>0</v>
      </c>
      <c r="MV61" s="28">
        <f>求节点($AT$17:$AT$22,AV$17:AV$22,将星节奏统计!MA60)</f>
        <v>0</v>
      </c>
      <c r="MW61" s="28">
        <f>求节点($AT$17:$AT$22,AW$17:AW$22,将星节奏统计!MB60)</f>
        <v>0</v>
      </c>
      <c r="MX61" s="28">
        <f>求节点($AT$17:$AT$22,AX$17:AX$22,将星节奏统计!MC60)</f>
        <v>0</v>
      </c>
      <c r="MY61" s="28">
        <f>求节点($AT$17:$AT$22,AY$17:AY$22,将星节奏统计!MD60)</f>
        <v>0</v>
      </c>
      <c r="MZ61" s="28">
        <f>求节点($AT$17:$AT$22,AZ$17:AZ$22,将星节奏统计!ME60)</f>
        <v>0</v>
      </c>
      <c r="NA61" s="28">
        <f>求节点($AT$17:$AT$22,BA$17:BA$22,将星节奏统计!MF60)</f>
        <v>0</v>
      </c>
      <c r="NB61" s="28">
        <f>求节点($AT$17:$AT$22,BB$17:BB$22,将星节奏统计!MG60)</f>
        <v>0</v>
      </c>
      <c r="NC61" s="28">
        <f>求节点($AT$17:$AT$22,BC$17:BC$22,将星节奏统计!MH60)</f>
        <v>0</v>
      </c>
      <c r="ND61" s="28">
        <f>求节点($AT$17:$AT$22,BD$17:BD$22,将星节奏统计!MI60)</f>
        <v>0</v>
      </c>
      <c r="NE61" s="28">
        <f>求节点($AT$17:$AT$22,BE$17:BE$22,将星节奏统计!MJ60)</f>
        <v>0</v>
      </c>
      <c r="NF61" s="28">
        <f>求节点($AT$17:$AT$22,BF$17:BF$22,将星节奏统计!MK60)</f>
        <v>0</v>
      </c>
      <c r="NG61" s="28">
        <f>求节点($AT$17:$AT$22,BG$17:BG$22,将星节奏统计!ML60)</f>
        <v>0</v>
      </c>
      <c r="NH61" s="28">
        <f>求节点($AT$17:$AT$22,BH$17:BH$22,将星节奏统计!MM60)</f>
        <v>0</v>
      </c>
      <c r="NI61" s="28">
        <f>求节点($AT$17:$AT$22,BI$17:BI$22,将星节奏统计!MN60)</f>
        <v>0</v>
      </c>
      <c r="NJ61" s="28">
        <f>求节点($AT$17:$AT$22,BJ$17:BJ$22,将星节奏统计!MO60)</f>
        <v>0</v>
      </c>
      <c r="NK61" s="28">
        <f>求节点($AT$17:$AT$22,BK$17:BK$22,将星节奏统计!MP60)</f>
        <v>0</v>
      </c>
      <c r="NL61" s="28">
        <f>求节点($AT$17:$AT$22,BL$17:BL$22,将星节奏统计!MQ60)</f>
        <v>0</v>
      </c>
      <c r="NM61" s="28">
        <f>求节点($AT$17:$AT$22,BM$17:BM$22,将星节奏统计!MR60)</f>
        <v>0</v>
      </c>
      <c r="NN61" s="28">
        <f>求节点($AT$17:$AT$22,BN$17:BN$22,将星节奏统计!MS60)</f>
        <v>0</v>
      </c>
      <c r="NO61" s="28">
        <f>求节点($AT$17:$AT$22,BO$17:BO$22,将星节奏统计!MT60)</f>
        <v>0</v>
      </c>
      <c r="NP61" s="28">
        <f>求节点($AT$5:$AT$10,AV$5:AV$10,将星节奏统计!MX60)</f>
        <v>0.1</v>
      </c>
      <c r="NQ61" s="28">
        <f>求节点($AT$5:$AT$10,AW$5:AW$10,将星节奏统计!MY60)</f>
        <v>0.1</v>
      </c>
      <c r="NR61" s="28">
        <f>求节点($AT$5:$AT$10,AX$5:AX$10,将星节奏统计!MZ60)</f>
        <v>6.1505926297501193E-2</v>
      </c>
      <c r="NS61" s="28">
        <f>求节点($AT$5:$AT$10,AY$5:AY$10,将星节奏统计!NA60)</f>
        <v>0</v>
      </c>
      <c r="NT61" s="28">
        <f>求节点($AT$5:$AT$10,AZ$5:AZ$10,将星节奏统计!NB60)</f>
        <v>0</v>
      </c>
      <c r="NU61" s="28">
        <f>求节点($AT$5:$AT$10,BA$5:BA$10,将星节奏统计!NC60)</f>
        <v>0</v>
      </c>
      <c r="NV61" s="28">
        <f>求节点($AT$5:$AT$10,BB$5:BB$10,将星节奏统计!ND60)</f>
        <v>0</v>
      </c>
      <c r="NW61" s="28">
        <f>求节点($AT$5:$AT$10,BC$5:BC$10,将星节奏统计!NE60)</f>
        <v>0</v>
      </c>
      <c r="NX61" s="28">
        <f>求节点($AT$5:$AT$10,BD$5:BD$10,将星节奏统计!NF60)</f>
        <v>0</v>
      </c>
      <c r="NY61" s="28">
        <f>求节点($AT$5:$AT$10,BE$5:BE$10,将星节奏统计!NG60)</f>
        <v>0</v>
      </c>
      <c r="NZ61" s="28">
        <f>求节点($AT$5:$AT$10,BF$5:BF$10,将星节奏统计!NH60)</f>
        <v>0</v>
      </c>
      <c r="OA61" s="28">
        <f>求节点($AT$5:$AT$10,BG$5:BG$10,将星节奏统计!NI60)</f>
        <v>0</v>
      </c>
      <c r="OB61" s="28">
        <f>求节点($AT$5:$AT$10,BH$5:BH$10,将星节奏统计!NJ60)</f>
        <v>0</v>
      </c>
      <c r="OC61" s="28">
        <f>求节点($AT$5:$AT$10,BI$5:BI$10,将星节奏统计!NK60)</f>
        <v>0</v>
      </c>
      <c r="OD61" s="28">
        <f>求节点($AT$5:$AT$10,BJ$5:BJ$10,将星节奏统计!NL60)</f>
        <v>0</v>
      </c>
      <c r="OE61" s="28">
        <f>求节点($AT$5:$AT$10,BK$5:BK$10,将星节奏统计!NM60)</f>
        <v>0</v>
      </c>
      <c r="OF61" s="28">
        <f>求节点($AT$5:$AT$10,BL$5:BL$10,将星节奏统计!NN60)</f>
        <v>0.9</v>
      </c>
      <c r="OG61" s="28">
        <f>求节点($AT$5:$AT$10,BM$5:BM$10,将星节奏统计!NO60)</f>
        <v>0.80345900428213257</v>
      </c>
      <c r="OH61" s="28">
        <f>求节点($AT$5:$AT$10,BN$5:BN$10,将星节奏统计!NP60)</f>
        <v>0.6</v>
      </c>
      <c r="OI61" s="28">
        <f>求节点($AT$5:$AT$10,BO$5:BO$10,将星节奏统计!NQ60)</f>
        <v>0</v>
      </c>
      <c r="OJ61" s="28">
        <f>求节点($AT$5:$AT$10,BP$5:BP$10,将星节奏统计!NR60)</f>
        <v>0.9</v>
      </c>
      <c r="OK61" s="28">
        <f>求节点($AT$5:$AT$10,BQ$5:BQ$10,将星节奏统计!NS60)</f>
        <v>0.6</v>
      </c>
      <c r="OL61" s="28">
        <f>求节点($AT$5:$AT$10,BR$5:BR$10,将星节奏统计!NT60)</f>
        <v>0.9</v>
      </c>
      <c r="OM61" s="28">
        <f>求节点($AT$5:$AT$10,BS$5:BS$10,将星节奏统计!NU60)</f>
        <v>0</v>
      </c>
      <c r="ON61" s="28">
        <f>求节点($AT$5:$AT$10,BT$5:BT$10,将星节奏统计!NV60)</f>
        <v>0.6</v>
      </c>
      <c r="OO61" s="28">
        <f>求节点($AT$5:$AT$10,BU$5:BU$10,将星节奏统计!NW60)</f>
        <v>0.1</v>
      </c>
      <c r="OP61" s="28">
        <f>求节点($AT$5:$AT$10,BV$5:BV$10,将星节奏统计!NX60)</f>
        <v>0.6</v>
      </c>
      <c r="OQ61" s="28">
        <f>求节点($AT$5:$AT$10,BW$5:BW$10,将星节奏统计!NY60)</f>
        <v>0.16112270205811149</v>
      </c>
      <c r="OR61" s="28">
        <f>求节点($AT$5:$AT$10,BX$5:BX$10,将星节奏统计!NZ60)</f>
        <v>0.10070168878631969</v>
      </c>
      <c r="OS61" s="28">
        <f>求节点($AT$5:$AT$10,BY$5:BY$10,将星节奏统计!OA60)</f>
        <v>0.16112270205811149</v>
      </c>
      <c r="OT61" s="28">
        <f>求节点($AT$5:$AT$10,BZ$5:BZ$10,将星节奏统计!OB60)</f>
        <v>0.10070168878631969</v>
      </c>
      <c r="OU61" s="28">
        <f>求节点($AT$5:$AT$10,CA$5:CA$10,将星节奏统计!OC60)</f>
        <v>0.20140337757263937</v>
      </c>
      <c r="OV61" s="28">
        <f>求节点($AT$5:$AT$10,CB$5:CB$10,将星节奏统计!OD60)</f>
        <v>0.20140337757263937</v>
      </c>
      <c r="OW61" s="28">
        <f>求节点($AT$5:$AT$10,CC$5:CC$10,将星节奏统计!OE60)</f>
        <v>0.20140337757263937</v>
      </c>
      <c r="OX61" s="28">
        <f>求节点($AT$5:$AT$10,CD$5:CD$10,将星节奏统计!OF60)</f>
        <v>0.20140337757263937</v>
      </c>
      <c r="OY61" s="28">
        <f>求节点($AT$5:$AT$10,CE$5:CE$10,将星节奏统计!OG60)</f>
        <v>0.12098236430084756</v>
      </c>
      <c r="OZ61" s="28">
        <f>求节点($AT$5:$AT$10,CF$5:CF$10,将星节奏统计!OH60)</f>
        <v>0.12098236430084756</v>
      </c>
      <c r="PA61" s="28">
        <f>求节点($AT$5:$AT$10,CG$5:CG$10,将星节奏统计!OI60)</f>
        <v>0.12098236430084756</v>
      </c>
      <c r="PB61" s="28">
        <f>求节点($AT$5:$AT$10,CH$5:CH$10,将星节奏统计!OJ60)</f>
        <v>0.12098236430084756</v>
      </c>
      <c r="PC61" s="28">
        <f>求节点($AT$5:$AT$10,CI$5:CI$10,将星节奏统计!OK60)</f>
        <v>0.16112270205811149</v>
      </c>
      <c r="PD61" s="28">
        <f>求节点($AT$5:$AT$10,CJ$5:CJ$10,将星节奏统计!OL60)</f>
        <v>0.10070168878631969</v>
      </c>
      <c r="PE61" s="28">
        <f>求节点($AT$5:$AT$10,CK$5:CK$10,将星节奏统计!OM60)</f>
        <v>0</v>
      </c>
      <c r="PF61" s="28">
        <f>求节点($AT$5:$AT$10,CL$5:CL$10,将星节奏统计!ON60)</f>
        <v>0</v>
      </c>
      <c r="PG61" s="28">
        <f>求节点($AT$5:$AT$10,CM$5:CM$10,将星节奏统计!OO60)</f>
        <v>0</v>
      </c>
      <c r="PH61" s="28">
        <f>求节点($AT$5:$AT$10,CN$5:CN$10,将星节奏统计!OP60)</f>
        <v>0</v>
      </c>
      <c r="PI61" s="28">
        <f>求节点($AT$5:$AT$10,CO$5:CO$10,将星节奏统计!OQ60)</f>
        <v>0</v>
      </c>
      <c r="PJ61" s="28">
        <f>求节点($AT$5:$AT$10,CP$5:CP$10,将星节奏统计!OR60)</f>
        <v>0</v>
      </c>
      <c r="PK61" s="28">
        <f>求节点($AT$5:$AT$10,CQ$5:CQ$10,将星节奏统计!OS60)</f>
        <v>0</v>
      </c>
      <c r="PL61" s="28">
        <f>求节点($AT$5:$AT$10,CR$5:CR$10,将星节奏统计!OT60)</f>
        <v>0</v>
      </c>
      <c r="PM61" s="28">
        <f>求节点($AT$5:$AT$10,CS$5:CS$10,将星节奏统计!OU60)</f>
        <v>0</v>
      </c>
      <c r="PN61" s="28">
        <f>求节点($AT$17:$AT$22,AV$17:AV$22,将星节奏统计!OX60)</f>
        <v>0</v>
      </c>
      <c r="PO61" s="28">
        <f>求节点($AT$17:$AT$22,AW$17:AW$22,将星节奏统计!OY60)</f>
        <v>0</v>
      </c>
      <c r="PP61" s="28">
        <f>求节点($AT$17:$AT$22,AX$17:AX$22,将星节奏统计!OZ60)</f>
        <v>0</v>
      </c>
      <c r="PQ61" s="28">
        <f>求节点($AT$17:$AT$22,AY$17:AY$22,将星节奏统计!PA60)</f>
        <v>2.3491758687831793E-5</v>
      </c>
      <c r="PR61" s="28">
        <f>求节点($AT$17:$AT$22,AZ$17:AZ$22,将星节奏统计!PB60)</f>
        <v>3.5237638031749424E-5</v>
      </c>
      <c r="PS61" s="28">
        <f>求节点($AT$17:$AT$22,BA$17:BA$22,将星节奏统计!PC60)</f>
        <v>3.5237638031749424E-5</v>
      </c>
      <c r="PT61" s="28">
        <f>求节点($AT$17:$AT$22,BB$17:BB$22,将星节奏统计!PD60)</f>
        <v>5.3390360654170105E-5</v>
      </c>
      <c r="PU61" s="28">
        <f>求节点($AT$17:$AT$22,BC$17:BC$22,将星节奏统计!PE60)</f>
        <v>0</v>
      </c>
      <c r="PV61" s="28">
        <f>求节点($AT$17:$AT$22,BD$17:BD$22,将星节奏统计!PF60)</f>
        <v>3.5237638031749424E-5</v>
      </c>
      <c r="PW61" s="28">
        <f>求节点($AT$17:$AT$22,BE$17:BE$22,将星节奏统计!PG60)</f>
        <v>0</v>
      </c>
      <c r="PX61" s="28">
        <f>求节点($AT$17:$AT$22,BF$17:BF$22,将星节奏统计!PH60)</f>
        <v>0</v>
      </c>
      <c r="PY61" s="28">
        <f>求节点($AT$17:$AT$22,BG$17:BG$22,将星节奏统计!PI60)</f>
        <v>0</v>
      </c>
      <c r="PZ61" s="28">
        <f>求节点($AT$17:$AT$22,BH$17:BH$22,将星节奏统计!PJ60)</f>
        <v>0</v>
      </c>
      <c r="QA61" s="28">
        <f>求节点($AT$17:$AT$22,BI$17:BI$22,将星节奏统计!PK60)</f>
        <v>0</v>
      </c>
      <c r="QB61" s="28">
        <f>求节点($AT$17:$AT$22,BJ$17:BJ$22,将星节奏统计!PL60)</f>
        <v>0</v>
      </c>
      <c r="QC61" s="28">
        <f>求节点($AT$17:$AT$22,BK$17:BK$22,将星节奏统计!PM60)</f>
        <v>0</v>
      </c>
      <c r="QD61" s="28">
        <f>求节点($AT$17:$AT$22,BL$17:BL$22,将星节奏统计!PN60)</f>
        <v>0</v>
      </c>
      <c r="QE61" s="28">
        <f>求节点($AT$17:$AT$22,BM$17:BM$22,将星节奏统计!PO60)</f>
        <v>0</v>
      </c>
      <c r="QF61" s="28">
        <f>求节点($AT$17:$AT$22,BN$17:BN$22,将星节奏统计!PP60)</f>
        <v>0</v>
      </c>
      <c r="QG61" s="28">
        <f>求节点($AT$17:$AT$22,BO$17:BO$22,将星节奏统计!PQ60)</f>
        <v>0</v>
      </c>
      <c r="QJ61" s="3">
        <v>57</v>
      </c>
      <c r="QK61" s="28">
        <f t="shared" ca="1" si="61"/>
        <v>0.54717379383410769</v>
      </c>
      <c r="QL61" s="28">
        <f t="shared" ca="1" si="61"/>
        <v>0.60095701240503707</v>
      </c>
      <c r="QM61" s="28">
        <f t="shared" ca="1" si="61"/>
        <v>0.71593087266599087</v>
      </c>
      <c r="QN61" s="28">
        <f t="shared" ca="1" si="61"/>
        <v>0.93708628304456498</v>
      </c>
      <c r="QO61" s="28">
        <f t="shared" ca="1" si="61"/>
        <v>1.0772681286431725</v>
      </c>
      <c r="QP61" s="28">
        <f t="shared" ca="1" si="62"/>
        <v>8.5367229108500337E-2</v>
      </c>
      <c r="QQ61" s="28">
        <f t="shared" ca="1" si="62"/>
        <v>0.10248667354645272</v>
      </c>
      <c r="QR61" s="28">
        <f t="shared" ca="1" si="62"/>
        <v>0.13850488854979806</v>
      </c>
      <c r="QS61" s="28">
        <f t="shared" ca="1" si="62"/>
        <v>0.28485029135652196</v>
      </c>
      <c r="QT61" s="28">
        <f t="shared" ca="1" si="62"/>
        <v>0.48336810617433446</v>
      </c>
      <c r="QU61" s="28">
        <f t="shared" ca="1" si="63"/>
        <v>0.1</v>
      </c>
      <c r="QV61" s="28">
        <f t="shared" ca="1" si="63"/>
        <v>0.1</v>
      </c>
      <c r="QW61" s="28">
        <f t="shared" ca="1" si="63"/>
        <v>0.1</v>
      </c>
      <c r="QX61" s="28">
        <f t="shared" ca="1" si="63"/>
        <v>0.1</v>
      </c>
      <c r="QY61" s="28">
        <f t="shared" ca="1" si="63"/>
        <v>0.1</v>
      </c>
      <c r="QZ61" s="28">
        <f t="shared" ca="1" si="64"/>
        <v>0.3591671562000161</v>
      </c>
      <c r="RA61" s="28">
        <f t="shared" ca="1" si="64"/>
        <v>0.40147538905402536</v>
      </c>
      <c r="RB61" s="28">
        <f t="shared" ca="1" si="64"/>
        <v>0.46679160745040588</v>
      </c>
      <c r="RC61" s="28">
        <f t="shared" ca="1" si="64"/>
        <v>0.64884634683322817</v>
      </c>
      <c r="RD61" s="28">
        <f t="shared" ca="1" si="64"/>
        <v>0.7209823643008475</v>
      </c>
      <c r="RE61" s="28">
        <f t="shared" ca="1" si="65"/>
        <v>5.3354518192812714E-2</v>
      </c>
      <c r="RF61" s="28">
        <f t="shared" ca="1" si="65"/>
        <v>6.4054170966532958E-2</v>
      </c>
      <c r="RG61" s="28">
        <f t="shared" ca="1" si="65"/>
        <v>8.6565555343623785E-2</v>
      </c>
      <c r="RH61" s="28">
        <f t="shared" ca="1" si="65"/>
        <v>0.17803143209782624</v>
      </c>
      <c r="RI61" s="28">
        <f t="shared" ca="1" si="65"/>
        <v>0.30210506635895906</v>
      </c>
      <c r="RJ61" s="28">
        <f t="shared" ca="1" si="66"/>
        <v>5.1722423345225768E-5</v>
      </c>
      <c r="RK61" s="28">
        <f t="shared" ca="1" si="66"/>
        <v>0</v>
      </c>
      <c r="RL61" s="28">
        <f t="shared" ca="1" si="66"/>
        <v>4.4859086550245661E-5</v>
      </c>
      <c r="RM61" s="28">
        <f t="shared" ca="1" si="66"/>
        <v>0</v>
      </c>
      <c r="RN61" s="28">
        <f t="shared" ca="1" si="66"/>
        <v>3.6839348851375187E-5</v>
      </c>
      <c r="RO61" s="28">
        <f t="shared" ca="1" si="67"/>
        <v>4.9473622330216405E-5</v>
      </c>
      <c r="RP61" s="28">
        <f t="shared" ca="1" si="67"/>
        <v>0</v>
      </c>
      <c r="RQ61" s="28">
        <f t="shared" ca="1" si="67"/>
        <v>4.290869148284443E-5</v>
      </c>
      <c r="RR61" s="28">
        <f t="shared" ca="1" si="67"/>
        <v>0</v>
      </c>
      <c r="RS61" s="28">
        <f t="shared" ca="1" si="67"/>
        <v>3.5237638031749424E-5</v>
      </c>
      <c r="RT61" s="28">
        <f t="shared" ca="1" si="68"/>
        <v>7.2185456981136847E-2</v>
      </c>
      <c r="RU61" s="28">
        <f t="shared" ca="1" si="68"/>
        <v>8.0967175645614717E-2</v>
      </c>
      <c r="RV61" s="28">
        <f t="shared" ca="1" si="68"/>
        <v>8.9957985122898265E-2</v>
      </c>
      <c r="RW61" s="28">
        <f t="shared" ca="1" si="68"/>
        <v>0.1</v>
      </c>
      <c r="RX61" s="28">
        <f t="shared" ca="1" si="68"/>
        <v>0.1</v>
      </c>
      <c r="RY61" s="28">
        <f t="shared" ca="1" si="69"/>
        <v>0.12616100098877103</v>
      </c>
      <c r="RZ61" s="28">
        <f t="shared" ca="1" si="69"/>
        <v>0.13026136139329222</v>
      </c>
      <c r="SA61" s="28">
        <f t="shared" ca="1" si="69"/>
        <v>0.13888825715363812</v>
      </c>
      <c r="SB61" s="28">
        <f t="shared" ca="1" si="69"/>
        <v>0.1601732693164406</v>
      </c>
      <c r="SC61" s="28">
        <f t="shared" ca="1" si="69"/>
        <v>0.16150592629750121</v>
      </c>
    </row>
    <row r="62" spans="12:497" x14ac:dyDescent="0.2">
      <c r="O62" s="28"/>
      <c r="CU62" s="3">
        <v>58</v>
      </c>
      <c r="CV62" s="28">
        <f>求节点($AT$5:$AT$10,AV$5:AV$10,将星节奏统计!BJ61)</f>
        <v>7.5141701078752524E-2</v>
      </c>
      <c r="CW62" s="28">
        <f>求节点($AT$5:$AT$10,AW$5:AW$10,将星节奏统计!BK61)</f>
        <v>0.1</v>
      </c>
      <c r="CX62" s="28">
        <f>求节点($AT$5:$AT$10,AX$5:AX$10,将星节奏统计!BL61)</f>
        <v>2.736109531887454E-2</v>
      </c>
      <c r="CY62" s="28">
        <f>求节点($AT$5:$AT$10,AY$5:AY$10,将星节奏统计!BM61)</f>
        <v>0</v>
      </c>
      <c r="CZ62" s="28">
        <f>求节点($AT$5:$AT$10,AZ$5:AZ$10,将星节奏统计!BN61)</f>
        <v>0</v>
      </c>
      <c r="DA62" s="28">
        <f>求节点($AT$5:$AT$10,BA$5:BA$10,将星节奏统计!BO61)</f>
        <v>0</v>
      </c>
      <c r="DB62" s="28">
        <f>求节点($AT$5:$AT$10,BB$5:BB$10,将星节奏统计!BP61)</f>
        <v>0</v>
      </c>
      <c r="DC62" s="28">
        <f>求节点($AT$5:$AT$10,BC$5:BC$10,将星节奏统计!BQ61)</f>
        <v>0</v>
      </c>
      <c r="DD62" s="28">
        <f>求节点($AT$5:$AT$10,BD$5:BD$10,将星节奏统计!BR61)</f>
        <v>0</v>
      </c>
      <c r="DE62" s="28">
        <f>求节点($AT$5:$AT$10,BE$5:BE$10,将星节奏统计!BS61)</f>
        <v>0</v>
      </c>
      <c r="DF62" s="28">
        <f>求节点($AT$5:$AT$10,BF$5:BF$10,将星节奏统计!BT61)</f>
        <v>0</v>
      </c>
      <c r="DG62" s="28">
        <f>求节点($AT$5:$AT$10,BG$5:BG$10,将星节奏统计!BU61)</f>
        <v>0</v>
      </c>
      <c r="DH62" s="28">
        <f>求节点($AT$5:$AT$10,BH$5:BH$10,将星节奏统计!BV61)</f>
        <v>0</v>
      </c>
      <c r="DI62" s="28">
        <f>求节点($AT$5:$AT$10,BI$5:BI$10,将星节奏统计!BW61)</f>
        <v>0</v>
      </c>
      <c r="DJ62" s="28">
        <f>求节点($AT$5:$AT$10,BJ$5:BJ$10,将星节奏统计!BX61)</f>
        <v>0</v>
      </c>
      <c r="DK62" s="28">
        <f>求节点($AT$5:$AT$10,BK$5:BK$10,将星节奏统计!BY61)</f>
        <v>0</v>
      </c>
      <c r="DL62" s="28">
        <f>求节点($AT$5:$AT$10,BL$5:BL$10,将星节奏统计!BZ61)</f>
        <v>0.56685779935163905</v>
      </c>
      <c r="DM62" s="28">
        <f>求节点($AT$5:$AT$10,BM$5:BM$10,将星节奏统计!CA61)</f>
        <v>0.48073328027141843</v>
      </c>
      <c r="DN62" s="28">
        <f>求节点($AT$5:$AT$10,BN$5:BN$10,将星节奏统计!CB61)</f>
        <v>0.50305533446424355</v>
      </c>
      <c r="DO62" s="28">
        <f>求节点($AT$5:$AT$10,BO$5:BO$10,将星节奏统计!CC61)</f>
        <v>0</v>
      </c>
      <c r="DP62" s="28">
        <f>求节点($AT$5:$AT$10,BP$5:BP$10,将星节奏统计!CD61)</f>
        <v>0.40305533446424358</v>
      </c>
      <c r="DQ62" s="28">
        <f>求节点($AT$5:$AT$10,BQ$5:BQ$10,将星节奏统计!CE61)</f>
        <v>0.26870355630949572</v>
      </c>
      <c r="DR62" s="28">
        <f>求节点($AT$5:$AT$10,BR$5:BR$10,将星节奏统计!CF61)</f>
        <v>0.65038430925818336</v>
      </c>
      <c r="DS62" s="28">
        <f>求节点($AT$5:$AT$10,BS$5:BS$10,将星节奏统计!CG61)</f>
        <v>0</v>
      </c>
      <c r="DT62" s="28">
        <f>求节点($AT$5:$AT$10,BT$5:BT$10,将星节奏统计!CH61)</f>
        <v>0.26870355630949572</v>
      </c>
      <c r="DU62" s="28">
        <f>求节点($AT$5:$AT$10,BU$5:BU$10,将星节奏统计!CI61)</f>
        <v>0.1</v>
      </c>
      <c r="DV62" s="28">
        <f>求节点($AT$5:$AT$10,BV$5:BV$10,将星节奏统计!CJ61)</f>
        <v>0.3568553720244913</v>
      </c>
      <c r="DW62" s="28">
        <f>求节点($AT$5:$AT$10,BW$5:BW$10,将星节奏统计!CK61)</f>
        <v>3.0125917214177671E-2</v>
      </c>
      <c r="DX62" s="28">
        <f>求节点($AT$5:$AT$10,BX$5:BX$10,将星节奏统计!CL61)</f>
        <v>1.8828698258861045E-2</v>
      </c>
      <c r="DY62" s="28">
        <f>求节点($AT$5:$AT$10,BY$5:BY$10,将星节奏统计!CM61)</f>
        <v>3.0125917214177671E-2</v>
      </c>
      <c r="DZ62" s="28">
        <f>求节点($AT$5:$AT$10,BZ$5:BZ$10,将星节奏统计!CN61)</f>
        <v>1.8828698258861045E-2</v>
      </c>
      <c r="EA62" s="28">
        <f>求节点($AT$5:$AT$10,CA$5:CA$10,将星节奏统计!CO61)</f>
        <v>3.765739651772209E-2</v>
      </c>
      <c r="EB62" s="28">
        <f>求节点($AT$5:$AT$10,CB$5:CB$10,将星节奏统计!CP61)</f>
        <v>3.765739651772209E-2</v>
      </c>
      <c r="EC62" s="28">
        <f>求节点($AT$5:$AT$10,CC$5:CC$10,将星节奏统计!CQ61)</f>
        <v>3.765739651772209E-2</v>
      </c>
      <c r="ED62" s="28">
        <f>求节点($AT$5:$AT$10,CD$5:CD$10,将星节奏统计!CR61)</f>
        <v>3.765739651772209E-2</v>
      </c>
      <c r="EE62" s="28">
        <f>求节点($AT$5:$AT$10,CE$5:CE$10,将星节奏统计!CS61)</f>
        <v>2.2594437910633251E-2</v>
      </c>
      <c r="EF62" s="28">
        <f>求节点($AT$5:$AT$10,CF$5:CF$10,将星节奏统计!CT61)</f>
        <v>2.2594437910633251E-2</v>
      </c>
      <c r="EG62" s="28">
        <f>求节点($AT$5:$AT$10,CG$5:CG$10,将星节奏统计!CU61)</f>
        <v>2.2594437910633251E-2</v>
      </c>
      <c r="EH62" s="28">
        <f>求节点($AT$5:$AT$10,CH$5:CH$10,将星节奏统计!CV61)</f>
        <v>2.2594437910633251E-2</v>
      </c>
      <c r="EI62" s="28">
        <f>求节点($AT$5:$AT$10,CI$5:CI$10,将星节奏统计!CW61)</f>
        <v>3.0125917214177671E-2</v>
      </c>
      <c r="EJ62" s="28">
        <f>求节点($AT$5:$AT$10,CJ$5:CJ$10,将星节奏统计!CX61)</f>
        <v>1.8828698258861045E-2</v>
      </c>
      <c r="EK62" s="28">
        <f>求节点($AT$5:$AT$10,CK$5:CK$10,将星节奏统计!CY61)</f>
        <v>0</v>
      </c>
      <c r="EL62" s="28">
        <f>求节点($AT$5:$AT$10,CL$5:CL$10,将星节奏统计!CZ61)</f>
        <v>0</v>
      </c>
      <c r="EM62" s="28">
        <f>求节点($AT$5:$AT$10,CM$5:CM$10,将星节奏统计!DA61)</f>
        <v>0</v>
      </c>
      <c r="EN62" s="28">
        <f>求节点($AT$5:$AT$10,CN$5:CN$10,将星节奏统计!DB61)</f>
        <v>0</v>
      </c>
      <c r="EO62" s="28">
        <f>求节点($AT$5:$AT$10,CO$5:CO$10,将星节奏统计!DC61)</f>
        <v>0</v>
      </c>
      <c r="EP62" s="28">
        <f>求节点($AT$5:$AT$10,CP$5:CP$10,将星节奏统计!DD61)</f>
        <v>0</v>
      </c>
      <c r="EQ62" s="28">
        <f>求节点($AT$5:$AT$10,CQ$5:CQ$10,将星节奏统计!DE61)</f>
        <v>0</v>
      </c>
      <c r="ER62" s="28">
        <f>求节点($AT$5:$AT$10,CR$5:CR$10,将星节奏统计!DF61)</f>
        <v>0</v>
      </c>
      <c r="ES62" s="28">
        <f>求节点($AT$5:$AT$10,CS$5:CS$10,将星节奏统计!DG61)</f>
        <v>0</v>
      </c>
      <c r="ET62" s="28">
        <f>求节点($AT$17:$AT$22,AV$17:AV$22,将星节奏统计!DJ61)</f>
        <v>0</v>
      </c>
      <c r="EU62" s="28">
        <f>求节点($AT$17:$AT$22,AW$17:AW$22,将星节奏统计!DK61)</f>
        <v>0</v>
      </c>
      <c r="EV62" s="28">
        <f>求节点($AT$17:$AT$22,AX$17:AX$22,将星节奏统计!DL61)</f>
        <v>0</v>
      </c>
      <c r="EW62" s="28">
        <f>求节点($AT$17:$AT$22,AY$17:AY$22,将星节奏统计!DM61)</f>
        <v>3.5196157466801242E-5</v>
      </c>
      <c r="EX62" s="28">
        <f>求节点($AT$17:$AT$22,AZ$17:AZ$22,将星节奏统计!DN61)</f>
        <v>5.2794236200207068E-5</v>
      </c>
      <c r="EY62" s="28">
        <f>求节点($AT$17:$AT$22,BA$17:BA$22,将星节奏统计!DO61)</f>
        <v>5.2794236200207068E-5</v>
      </c>
      <c r="EZ62" s="28">
        <f>求节点($AT$17:$AT$22,BB$17:BB$22,将星节奏统计!DP61)</f>
        <v>7.9991266970013547E-5</v>
      </c>
      <c r="FA62" s="28">
        <f>求节点($AT$17:$AT$22,BC$17:BC$22,将星节奏统计!DQ61)</f>
        <v>0</v>
      </c>
      <c r="FB62" s="28">
        <f>求节点($AT$17:$AT$22,BD$17:BD$22,将星节奏统计!DR61)</f>
        <v>5.2794236200207068E-5</v>
      </c>
      <c r="FC62" s="28">
        <f>求节点($AT$17:$AT$22,BE$17:BE$22,将星节奏统计!DS61)</f>
        <v>0</v>
      </c>
      <c r="FD62" s="28">
        <f>求节点($AT$17:$AT$22,BF$17:BF$22,将星节奏统计!DT61)</f>
        <v>0</v>
      </c>
      <c r="FE62" s="28">
        <f>求节点($AT$17:$AT$22,BG$17:BG$22,将星节奏统计!DU61)</f>
        <v>0</v>
      </c>
      <c r="FF62" s="28">
        <f>求节点($AT$17:$AT$22,BH$17:BH$22,将星节奏统计!DV61)</f>
        <v>0</v>
      </c>
      <c r="FG62" s="28">
        <f>求节点($AT$17:$AT$22,BI$17:BI$22,将星节奏统计!DW61)</f>
        <v>0</v>
      </c>
      <c r="FH62" s="28">
        <f>求节点($AT$17:$AT$22,BJ$17:BJ$22,将星节奏统计!DX61)</f>
        <v>0</v>
      </c>
      <c r="FI62" s="28">
        <f>求节点($AT$17:$AT$22,BK$17:BK$22,将星节奏统计!DY61)</f>
        <v>0</v>
      </c>
      <c r="FJ62" s="28">
        <f>求节点($AT$17:$AT$22,BL$17:BL$22,将星节奏统计!DZ61)</f>
        <v>0</v>
      </c>
      <c r="FK62" s="28">
        <f>求节点($AT$17:$AT$22,BM$17:BM$22,将星节奏统计!EA61)</f>
        <v>0</v>
      </c>
      <c r="FL62" s="28">
        <f>求节点($AT$17:$AT$22,BN$17:BN$22,将星节奏统计!EB61)</f>
        <v>0</v>
      </c>
      <c r="FM62" s="28">
        <f>求节点($AT$17:$AT$22,BO$17:BO$22,将星节奏统计!EC61)</f>
        <v>0</v>
      </c>
      <c r="FN62" s="28">
        <f>求节点($AT$5:$AT$10,AV$5:AV$10,将星节奏统计!EG61)</f>
        <v>8.2427028516821127E-2</v>
      </c>
      <c r="FO62" s="28">
        <f>求节点($AT$5:$AT$10,AW$5:AW$10,将星节奏统计!EH61)</f>
        <v>0.1</v>
      </c>
      <c r="FP62" s="28">
        <f>求节点($AT$5:$AT$10,AX$5:AX$10,将星节奏统计!EI61)</f>
        <v>3.1662124981616468E-2</v>
      </c>
      <c r="FQ62" s="28">
        <f>求节点($AT$5:$AT$10,AY$5:AY$10,将星节奏统计!EJ61)</f>
        <v>0</v>
      </c>
      <c r="FR62" s="28">
        <f>求节点($AT$5:$AT$10,AZ$5:AZ$10,将星节奏统计!EK61)</f>
        <v>0</v>
      </c>
      <c r="FS62" s="28">
        <f>求节点($AT$5:$AT$10,BA$5:BA$10,将星节奏统计!EL61)</f>
        <v>0</v>
      </c>
      <c r="FT62" s="28">
        <f>求节点($AT$5:$AT$10,BB$5:BB$10,将星节奏统计!EM61)</f>
        <v>0</v>
      </c>
      <c r="FU62" s="28">
        <f>求节点($AT$5:$AT$10,BC$5:BC$10,将星节奏统计!EN61)</f>
        <v>0</v>
      </c>
      <c r="FV62" s="28">
        <f>求节点($AT$5:$AT$10,BD$5:BD$10,将星节奏统计!EO61)</f>
        <v>0</v>
      </c>
      <c r="FW62" s="28">
        <f>求节点($AT$5:$AT$10,BE$5:BE$10,将星节奏统计!EP61)</f>
        <v>0</v>
      </c>
      <c r="FX62" s="28">
        <f>求节点($AT$5:$AT$10,BF$5:BF$10,将星节奏统计!EQ61)</f>
        <v>0</v>
      </c>
      <c r="FY62" s="28">
        <f>求节点($AT$5:$AT$10,BG$5:BG$10,将星节奏统计!ER61)</f>
        <v>0</v>
      </c>
      <c r="FZ62" s="28">
        <f>求节点($AT$5:$AT$10,BH$5:BH$10,将星节奏统计!ES61)</f>
        <v>0</v>
      </c>
      <c r="GA62" s="28">
        <f>求节点($AT$5:$AT$10,BI$5:BI$10,将星节奏统计!ET61)</f>
        <v>0</v>
      </c>
      <c r="GB62" s="28">
        <f>求节点($AT$5:$AT$10,BJ$5:BJ$10,将星节奏统计!EU61)</f>
        <v>0</v>
      </c>
      <c r="GC62" s="28">
        <f>求节点($AT$5:$AT$10,BK$5:BK$10,将星节奏统计!EV61)</f>
        <v>0</v>
      </c>
      <c r="GD62" s="28">
        <f>求节点($AT$5:$AT$10,BL$5:BL$10,将星节奏统计!EW61)</f>
        <v>0.60753993058872657</v>
      </c>
      <c r="GE62" s="28">
        <f>求节点($AT$5:$AT$10,BM$5:BM$10,将星节奏统计!EX61)</f>
        <v>0.49518473993823131</v>
      </c>
      <c r="GF62" s="28">
        <f>求节点($AT$5:$AT$10,BN$5:BN$10,将星节奏统计!EY61)</f>
        <v>0.56326974974263044</v>
      </c>
      <c r="GG62" s="28">
        <f>求节点($AT$5:$AT$10,BO$5:BO$10,将星节奏统计!EZ61)</f>
        <v>0</v>
      </c>
      <c r="GH62" s="28">
        <f>求节点($AT$5:$AT$10,BP$5:BP$10,将星节奏统计!FA61)</f>
        <v>0.46085706797124315</v>
      </c>
      <c r="GI62" s="28">
        <f>求节点($AT$5:$AT$10,BQ$5:BQ$10,将星节奏统计!FB61)</f>
        <v>0.3072380453141621</v>
      </c>
      <c r="GJ62" s="28">
        <f>求节点($AT$5:$AT$10,BR$5:BR$10,将星节奏统计!FC61)</f>
        <v>0.73375811502825761</v>
      </c>
      <c r="GK62" s="28">
        <f>求节点($AT$5:$AT$10,BS$5:BS$10,将星节奏统计!FD61)</f>
        <v>0</v>
      </c>
      <c r="GL62" s="28">
        <f>求节点($AT$5:$AT$10,BT$5:BT$10,将星节奏统计!FE61)</f>
        <v>0.3072380453141621</v>
      </c>
      <c r="GM62" s="28">
        <f>求节点($AT$5:$AT$10,BU$5:BU$10,将星节奏统计!FF61)</f>
        <v>0.1</v>
      </c>
      <c r="GN62" s="28">
        <f>求节点($AT$5:$AT$10,BV$5:BV$10,将星节奏统计!FG61)</f>
        <v>0.37369463987209434</v>
      </c>
      <c r="GO62" s="28">
        <f>求节点($AT$5:$AT$10,BW$5:BW$10,将星节奏统计!FH61)</f>
        <v>3.6111670584873828E-2</v>
      </c>
      <c r="GP62" s="28">
        <f>求节点($AT$5:$AT$10,BX$5:BX$10,将星节奏统计!FI61)</f>
        <v>2.2569794115546146E-2</v>
      </c>
      <c r="GQ62" s="28">
        <f>求节点($AT$5:$AT$10,BY$5:BY$10,将星节奏统计!FJ61)</f>
        <v>3.6111670584873828E-2</v>
      </c>
      <c r="GR62" s="28">
        <f>求节点($AT$5:$AT$10,BZ$5:BZ$10,将星节奏统计!FK61)</f>
        <v>2.2569794115546146E-2</v>
      </c>
      <c r="GS62" s="28">
        <f>求节点($AT$5:$AT$10,CA$5:CA$10,将星节奏统计!FL61)</f>
        <v>4.5139588231092292E-2</v>
      </c>
      <c r="GT62" s="28">
        <f>求节点($AT$5:$AT$10,CB$5:CB$10,将星节奏统计!FM61)</f>
        <v>4.5139588231092292E-2</v>
      </c>
      <c r="GU62" s="28">
        <f>求节点($AT$5:$AT$10,CC$5:CC$10,将星节奏统计!FN61)</f>
        <v>4.5139588231092292E-2</v>
      </c>
      <c r="GV62" s="28">
        <f>求节点($AT$5:$AT$10,CD$5:CD$10,将星节奏统计!FO61)</f>
        <v>4.5139588231092292E-2</v>
      </c>
      <c r="GW62" s="28">
        <f>求节点($AT$5:$AT$10,CE$5:CE$10,将星节奏统计!FP61)</f>
        <v>2.7083752938655371E-2</v>
      </c>
      <c r="GX62" s="28">
        <f>求节点($AT$5:$AT$10,CF$5:CF$10,将星节奏统计!FQ61)</f>
        <v>2.7083752938655371E-2</v>
      </c>
      <c r="GY62" s="28">
        <f>求节点($AT$5:$AT$10,CG$5:CG$10,将星节奏统计!FR61)</f>
        <v>2.7083752938655371E-2</v>
      </c>
      <c r="GZ62" s="28">
        <f>求节点($AT$5:$AT$10,CH$5:CH$10,将星节奏统计!FS61)</f>
        <v>2.7083752938655371E-2</v>
      </c>
      <c r="HA62" s="28">
        <f>求节点($AT$5:$AT$10,CI$5:CI$10,将星节奏统计!FT61)</f>
        <v>3.6111670584873828E-2</v>
      </c>
      <c r="HB62" s="28">
        <f>求节点($AT$5:$AT$10,CJ$5:CJ$10,将星节奏统计!FU61)</f>
        <v>2.2569794115546146E-2</v>
      </c>
      <c r="HC62" s="28">
        <f>求节点($AT$5:$AT$10,CK$5:CK$10,将星节奏统计!FV61)</f>
        <v>0</v>
      </c>
      <c r="HD62" s="28">
        <f>求节点($AT$5:$AT$10,CL$5:CL$10,将星节奏统计!FW61)</f>
        <v>0</v>
      </c>
      <c r="HE62" s="28">
        <f>求节点($AT$5:$AT$10,CM$5:CM$10,将星节奏统计!FX61)</f>
        <v>0</v>
      </c>
      <c r="HF62" s="28">
        <f>求节点($AT$5:$AT$10,CN$5:CN$10,将星节奏统计!FY61)</f>
        <v>0</v>
      </c>
      <c r="HG62" s="28">
        <f>求节点($AT$5:$AT$10,CO$5:CO$10,将星节奏统计!FZ61)</f>
        <v>0</v>
      </c>
      <c r="HH62" s="28">
        <f>求节点($AT$5:$AT$10,CP$5:CP$10,将星节奏统计!GA61)</f>
        <v>0</v>
      </c>
      <c r="HI62" s="28">
        <f>求节点($AT$5:$AT$10,CQ$5:CQ$10,将星节奏统计!GB61)</f>
        <v>0</v>
      </c>
      <c r="HJ62" s="28">
        <f>求节点($AT$5:$AT$10,CR$5:CR$10,将星节奏统计!GC61)</f>
        <v>0</v>
      </c>
      <c r="HK62" s="28">
        <f>求节点($AT$5:$AT$10,CS$5:CS$10,将星节奏统计!GD61)</f>
        <v>0</v>
      </c>
      <c r="HL62" s="28">
        <f>求节点($AT$17:$AT$22,AV$17:AV$22,将星节奏统计!GG61)</f>
        <v>0</v>
      </c>
      <c r="HM62" s="28">
        <f>求节点($AT$17:$AT$22,AW$17:AW$22,将星节奏统计!GH61)</f>
        <v>0</v>
      </c>
      <c r="HN62" s="28">
        <f>求节点($AT$17:$AT$22,AX$17:AX$22,将星节奏统计!GI61)</f>
        <v>0</v>
      </c>
      <c r="HO62" s="28">
        <f>求节点($AT$17:$AT$22,AY$17:AY$22,将星节奏统计!GJ61)</f>
        <v>0</v>
      </c>
      <c r="HP62" s="28">
        <f>求节点($AT$17:$AT$22,AZ$17:AZ$22,将星节奏统计!GK61)</f>
        <v>0</v>
      </c>
      <c r="HQ62" s="28">
        <f>求节点($AT$17:$AT$22,BA$17:BA$22,将星节奏统计!GL61)</f>
        <v>0</v>
      </c>
      <c r="HR62" s="28">
        <f>求节点($AT$17:$AT$22,BB$17:BB$22,将星节奏统计!GM61)</f>
        <v>0</v>
      </c>
      <c r="HS62" s="28">
        <f>求节点($AT$17:$AT$22,BC$17:BC$22,将星节奏统计!GN61)</f>
        <v>0</v>
      </c>
      <c r="HT62" s="28">
        <f>求节点($AT$17:$AT$22,BD$17:BD$22,将星节奏统计!GO61)</f>
        <v>0</v>
      </c>
      <c r="HU62" s="28">
        <f>求节点($AT$17:$AT$22,BE$17:BE$22,将星节奏统计!GP61)</f>
        <v>0</v>
      </c>
      <c r="HV62" s="28">
        <f>求节点($AT$17:$AT$22,BF$17:BF$22,将星节奏统计!GQ61)</f>
        <v>0</v>
      </c>
      <c r="HW62" s="28">
        <f>求节点($AT$17:$AT$22,BG$17:BG$22,将星节奏统计!GR61)</f>
        <v>0</v>
      </c>
      <c r="HX62" s="28">
        <f>求节点($AT$17:$AT$22,BH$17:BH$22,将星节奏统计!GS61)</f>
        <v>0</v>
      </c>
      <c r="HY62" s="28">
        <f>求节点($AT$17:$AT$22,BI$17:BI$22,将星节奏统计!GT61)</f>
        <v>0</v>
      </c>
      <c r="HZ62" s="28">
        <f>求节点($AT$17:$AT$22,BJ$17:BJ$22,将星节奏统计!GU61)</f>
        <v>0</v>
      </c>
      <c r="IA62" s="28">
        <f>求节点($AT$17:$AT$22,BK$17:BK$22,将星节奏统计!GV61)</f>
        <v>0</v>
      </c>
      <c r="IB62" s="28">
        <f>求节点($AT$17:$AT$22,BL$17:BL$22,将星节奏统计!GW61)</f>
        <v>0</v>
      </c>
      <c r="IC62" s="28">
        <f>求节点($AT$17:$AT$22,BM$17:BM$22,将星节奏统计!GX61)</f>
        <v>0</v>
      </c>
      <c r="ID62" s="28">
        <f>求节点($AT$17:$AT$22,BN$17:BN$22,将星节奏统计!GY61)</f>
        <v>0</v>
      </c>
      <c r="IE62" s="28">
        <f>求节点($AT$17:$AT$22,BO$17:BO$22,将星节奏统计!GZ61)</f>
        <v>0</v>
      </c>
      <c r="IF62" s="28">
        <f>求节点($AT$5:$AT$10,AV$5:AV$10,将星节奏统计!HD61)</f>
        <v>9.1662153019733378E-2</v>
      </c>
      <c r="IG62" s="28">
        <f>求节点($AT$5:$AT$10,AW$5:AW$10,将星节奏统计!HE61)</f>
        <v>0.1</v>
      </c>
      <c r="IH62" s="28">
        <f>求节点($AT$5:$AT$10,AX$5:AX$10,将星节奏统计!HF61)</f>
        <v>4.0597965100325963E-2</v>
      </c>
      <c r="II62" s="28">
        <f>求节点($AT$5:$AT$10,AY$5:AY$10,将星节奏统计!HG61)</f>
        <v>0</v>
      </c>
      <c r="IJ62" s="28">
        <f>求节点($AT$5:$AT$10,AZ$5:AZ$10,将星节奏统计!HH61)</f>
        <v>0</v>
      </c>
      <c r="IK62" s="28">
        <f>求节点($AT$5:$AT$10,BA$5:BA$10,将星节奏统计!HI61)</f>
        <v>0</v>
      </c>
      <c r="IL62" s="28">
        <f>求节点($AT$5:$AT$10,BB$5:BB$10,将星节奏统计!HJ61)</f>
        <v>0</v>
      </c>
      <c r="IM62" s="28">
        <f>求节点($AT$5:$AT$10,BC$5:BC$10,将星节奏统计!HK61)</f>
        <v>0</v>
      </c>
      <c r="IN62" s="28">
        <f>求节点($AT$5:$AT$10,BD$5:BD$10,将星节奏统计!HL61)</f>
        <v>0</v>
      </c>
      <c r="IO62" s="28">
        <f>求节点($AT$5:$AT$10,BE$5:BE$10,将星节奏统计!HM61)</f>
        <v>0</v>
      </c>
      <c r="IP62" s="28">
        <f>求节点($AT$5:$AT$10,BF$5:BF$10,将星节奏统计!HN61)</f>
        <v>0</v>
      </c>
      <c r="IQ62" s="28">
        <f>求节点($AT$5:$AT$10,BG$5:BG$10,将星节奏统计!HO61)</f>
        <v>0</v>
      </c>
      <c r="IR62" s="28">
        <f>求节点($AT$5:$AT$10,BH$5:BH$10,将星节奏统计!HP61)</f>
        <v>0</v>
      </c>
      <c r="IS62" s="28">
        <f>求节点($AT$5:$AT$10,BI$5:BI$10,将星节奏统计!HQ61)</f>
        <v>0</v>
      </c>
      <c r="IT62" s="28">
        <f>求节点($AT$5:$AT$10,BJ$5:BJ$10,将星节奏统计!HR61)</f>
        <v>0</v>
      </c>
      <c r="IU62" s="28">
        <f>求节点($AT$5:$AT$10,BK$5:BK$10,将星节奏统计!HS61)</f>
        <v>0</v>
      </c>
      <c r="IV62" s="28">
        <f>求节点($AT$5:$AT$10,BL$5:BL$10,将星节奏统计!HT61)</f>
        <v>0.73977186358430491</v>
      </c>
      <c r="IW62" s="28">
        <f>求节点($AT$5:$AT$10,BM$5:BM$10,将星节奏统计!HU61)</f>
        <v>0.52578320923340816</v>
      </c>
      <c r="IX62" s="28">
        <f>求节点($AT$5:$AT$10,BN$5:BN$10,将星节奏统计!HV61)</f>
        <v>0.6</v>
      </c>
      <c r="IY62" s="28">
        <f>求节点($AT$5:$AT$10,BO$5:BO$10,将星节奏统计!HW61)</f>
        <v>0</v>
      </c>
      <c r="IZ62" s="28">
        <f>求节点($AT$5:$AT$10,BP$5:BP$10,将星节奏统计!HX61)</f>
        <v>0.56517003147752787</v>
      </c>
      <c r="JA62" s="28">
        <f>求节点($AT$5:$AT$10,BQ$5:BQ$10,将星节奏统计!HY61)</f>
        <v>0.37678002098501856</v>
      </c>
      <c r="JB62" s="28">
        <f>求节点($AT$5:$AT$10,BR$5:BR$10,将星节奏统计!HZ61)</f>
        <v>0.8889160461670409</v>
      </c>
      <c r="JC62" s="28">
        <f>求节点($AT$5:$AT$10,BS$5:BS$10,将星节奏统计!IA61)</f>
        <v>0</v>
      </c>
      <c r="JD62" s="28">
        <f>求节点($AT$5:$AT$10,BT$5:BT$10,将星节奏统计!IB61)</f>
        <v>0.37678002098501856</v>
      </c>
      <c r="JE62" s="28">
        <f>求节点($AT$5:$AT$10,BU$5:BU$10,将星节奏统计!IC61)</f>
        <v>0.1</v>
      </c>
      <c r="JF62" s="28">
        <f>求节点($AT$5:$AT$10,BV$5:BV$10,将星节奏统计!ID61)</f>
        <v>0.41799329274144015</v>
      </c>
      <c r="JG62" s="28">
        <f>求节点($AT$5:$AT$10,BW$5:BW$10,将星节奏统计!IE61)</f>
        <v>4.8785469283724653E-2</v>
      </c>
      <c r="JH62" s="28">
        <f>求节点($AT$5:$AT$10,BX$5:BX$10,将星节奏统计!IF61)</f>
        <v>3.0490918302327908E-2</v>
      </c>
      <c r="JI62" s="28">
        <f>求节点($AT$5:$AT$10,BY$5:BY$10,将星节奏统计!IG61)</f>
        <v>4.8785469283724653E-2</v>
      </c>
      <c r="JJ62" s="28">
        <f>求节点($AT$5:$AT$10,BZ$5:BZ$10,将星节奏统计!IH61)</f>
        <v>3.0490918302327908E-2</v>
      </c>
      <c r="JK62" s="28">
        <f>求节点($AT$5:$AT$10,CA$5:CA$10,将星节奏统计!II61)</f>
        <v>6.0981836604655816E-2</v>
      </c>
      <c r="JL62" s="28">
        <f>求节点($AT$5:$AT$10,CB$5:CB$10,将星节奏统计!IJ61)</f>
        <v>6.0981836604655816E-2</v>
      </c>
      <c r="JM62" s="28">
        <f>求节点($AT$5:$AT$10,CC$5:CC$10,将星节奏统计!IK61)</f>
        <v>6.0981836604655816E-2</v>
      </c>
      <c r="JN62" s="28">
        <f>求节点($AT$5:$AT$10,CD$5:CD$10,将星节奏统计!IL61)</f>
        <v>6.0981836604655816E-2</v>
      </c>
      <c r="JO62" s="28">
        <f>求节点($AT$5:$AT$10,CE$5:CE$10,将星节奏统计!IM61)</f>
        <v>3.6589101962793483E-2</v>
      </c>
      <c r="JP62" s="28">
        <f>求节点($AT$5:$AT$10,CF$5:CF$10,将星节奏统计!IN61)</f>
        <v>3.6589101962793483E-2</v>
      </c>
      <c r="JQ62" s="28">
        <f>求节点($AT$5:$AT$10,CG$5:CG$10,将星节奏统计!IO61)</f>
        <v>3.6589101962793483E-2</v>
      </c>
      <c r="JR62" s="28">
        <f>求节点($AT$5:$AT$10,CH$5:CH$10,将星节奏统计!IP61)</f>
        <v>3.6589101962793483E-2</v>
      </c>
      <c r="JS62" s="28">
        <f>求节点($AT$5:$AT$10,CI$5:CI$10,将星节奏统计!IQ61)</f>
        <v>4.8785469283724653E-2</v>
      </c>
      <c r="JT62" s="28">
        <f>求节点($AT$5:$AT$10,CJ$5:CJ$10,将星节奏统计!IR61)</f>
        <v>3.0490918302327908E-2</v>
      </c>
      <c r="JU62" s="28">
        <f>求节点($AT$5:$AT$10,CK$5:CK$10,将星节奏统计!IS61)</f>
        <v>0</v>
      </c>
      <c r="JV62" s="28">
        <f>求节点($AT$5:$AT$10,CL$5:CL$10,将星节奏统计!IT61)</f>
        <v>0</v>
      </c>
      <c r="JW62" s="28">
        <f>求节点($AT$5:$AT$10,CM$5:CM$10,将星节奏统计!IU61)</f>
        <v>0</v>
      </c>
      <c r="JX62" s="28">
        <f>求节点($AT$5:$AT$10,CN$5:CN$10,将星节奏统计!IV61)</f>
        <v>0</v>
      </c>
      <c r="JY62" s="28">
        <f>求节点($AT$5:$AT$10,CO$5:CO$10,将星节奏统计!IW61)</f>
        <v>0</v>
      </c>
      <c r="JZ62" s="28">
        <f>求节点($AT$5:$AT$10,CP$5:CP$10,将星节奏统计!IX61)</f>
        <v>0</v>
      </c>
      <c r="KA62" s="28">
        <f>求节点($AT$5:$AT$10,CQ$5:CQ$10,将星节奏统计!IY61)</f>
        <v>0</v>
      </c>
      <c r="KB62" s="28">
        <f>求节点($AT$5:$AT$10,CR$5:CR$10,将星节奏统计!IZ61)</f>
        <v>0</v>
      </c>
      <c r="KC62" s="28">
        <f>求节点($AT$5:$AT$10,CS$5:CS$10,将星节奏统计!JA61)</f>
        <v>0</v>
      </c>
      <c r="KD62" s="28">
        <f>求节点($AT$17:$AT$22,AV$17:AV$22,将星节奏统计!JD61)</f>
        <v>0</v>
      </c>
      <c r="KE62" s="28">
        <f>求节点($AT$17:$AT$22,AW$17:AW$22,将星节奏统计!JE61)</f>
        <v>0</v>
      </c>
      <c r="KF62" s="28">
        <f>求节点($AT$17:$AT$22,AX$17:AX$22,将星节奏统计!JF61)</f>
        <v>0</v>
      </c>
      <c r="KG62" s="28">
        <f>求节点($AT$17:$AT$22,AY$17:AY$22,将星节奏统计!JG61)</f>
        <v>3.0469157406693564E-5</v>
      </c>
      <c r="KH62" s="28">
        <f>求节点($AT$17:$AT$22,AZ$17:AZ$22,将星节奏统计!JH61)</f>
        <v>4.5703736110045551E-5</v>
      </c>
      <c r="KI62" s="28">
        <f>求节点($AT$17:$AT$22,BA$17:BA$22,将星节奏统计!JI61)</f>
        <v>4.5703736110045551E-5</v>
      </c>
      <c r="KJ62" s="28">
        <f>求节点($AT$17:$AT$22,BB$17:BB$22,将星节奏统计!JJ61)</f>
        <v>6.9248085015221478E-5</v>
      </c>
      <c r="KK62" s="28">
        <f>求节点($AT$17:$AT$22,BC$17:BC$22,将星节奏统计!JK61)</f>
        <v>0</v>
      </c>
      <c r="KL62" s="28">
        <f>求节点($AT$17:$AT$22,BD$17:BD$22,将星节奏统计!JL61)</f>
        <v>4.5703736110045551E-5</v>
      </c>
      <c r="KM62" s="28">
        <f>求节点($AT$17:$AT$22,BE$17:BE$22,将星节奏统计!JM61)</f>
        <v>0</v>
      </c>
      <c r="KN62" s="28">
        <f>求节点($AT$17:$AT$22,BF$17:BF$22,将星节奏统计!JN61)</f>
        <v>0</v>
      </c>
      <c r="KO62" s="28">
        <f>求节点($AT$17:$AT$22,BG$17:BG$22,将星节奏统计!JO61)</f>
        <v>0</v>
      </c>
      <c r="KP62" s="28">
        <f>求节点($AT$17:$AT$22,BH$17:BH$22,将星节奏统计!JP61)</f>
        <v>0</v>
      </c>
      <c r="KQ62" s="28">
        <f>求节点($AT$17:$AT$22,BI$17:BI$22,将星节奏统计!JQ61)</f>
        <v>0</v>
      </c>
      <c r="KR62" s="28">
        <f>求节点($AT$17:$AT$22,BJ$17:BJ$22,将星节奏统计!JR61)</f>
        <v>0</v>
      </c>
      <c r="KS62" s="28">
        <f>求节点($AT$17:$AT$22,BK$17:BK$22,将星节奏统计!JS61)</f>
        <v>0</v>
      </c>
      <c r="KT62" s="28">
        <f>求节点($AT$17:$AT$22,BL$17:BL$22,将星节奏统计!JT61)</f>
        <v>0</v>
      </c>
      <c r="KU62" s="28">
        <f>求节点($AT$17:$AT$22,BM$17:BM$22,将星节奏统计!JU61)</f>
        <v>0</v>
      </c>
      <c r="KV62" s="28">
        <f>求节点($AT$17:$AT$22,BN$17:BN$22,将星节奏统计!JV61)</f>
        <v>0</v>
      </c>
      <c r="KW62" s="28">
        <f>求节点($AT$17:$AT$22,BO$17:BO$22,将星节奏统计!JW61)</f>
        <v>0</v>
      </c>
      <c r="KX62" s="28">
        <f>求节点($AT$5:$AT$10,AV$5:AV$10,将星节奏统计!KA61)</f>
        <v>0.1</v>
      </c>
      <c r="KY62" s="28">
        <f>求节点($AT$5:$AT$10,AW$5:AW$10,将星节奏统计!KB61)</f>
        <v>0.1</v>
      </c>
      <c r="KZ62" s="28">
        <f>求节点($AT$5:$AT$10,AX$5:AX$10,将星节奏统计!KC61)</f>
        <v>6.034231158075784E-2</v>
      </c>
      <c r="LA62" s="28">
        <f>求节点($AT$5:$AT$10,AY$5:AY$10,将星节奏统计!KD61)</f>
        <v>0</v>
      </c>
      <c r="LB62" s="28">
        <f>求节点($AT$5:$AT$10,AZ$5:AZ$10,将星节奏统计!KE61)</f>
        <v>0</v>
      </c>
      <c r="LC62" s="28">
        <f>求节点($AT$5:$AT$10,BA$5:BA$10,将星节奏统计!KF61)</f>
        <v>0</v>
      </c>
      <c r="LD62" s="28">
        <f>求节点($AT$5:$AT$10,BB$5:BB$10,将星节奏统计!KG61)</f>
        <v>0</v>
      </c>
      <c r="LE62" s="28">
        <f>求节点($AT$5:$AT$10,BC$5:BC$10,将星节奏统计!KH61)</f>
        <v>0</v>
      </c>
      <c r="LF62" s="28">
        <f>求节点($AT$5:$AT$10,BD$5:BD$10,将星节奏统计!KI61)</f>
        <v>0</v>
      </c>
      <c r="LG62" s="28">
        <f>求节点($AT$5:$AT$10,BE$5:BE$10,将星节奏统计!KJ61)</f>
        <v>0</v>
      </c>
      <c r="LH62" s="28">
        <f>求节点($AT$5:$AT$10,BF$5:BF$10,将星节奏统计!KK61)</f>
        <v>0</v>
      </c>
      <c r="LI62" s="28">
        <f>求节点($AT$5:$AT$10,BG$5:BG$10,将星节奏统计!KL61)</f>
        <v>0</v>
      </c>
      <c r="LJ62" s="28">
        <f>求节点($AT$5:$AT$10,BH$5:BH$10,将星节奏统计!KM61)</f>
        <v>0</v>
      </c>
      <c r="LK62" s="28">
        <f>求节点($AT$5:$AT$10,BI$5:BI$10,将星节奏统计!KN61)</f>
        <v>0</v>
      </c>
      <c r="LL62" s="28">
        <f>求节点($AT$5:$AT$10,BJ$5:BJ$10,将星节奏统计!KO61)</f>
        <v>0</v>
      </c>
      <c r="LM62" s="28">
        <f>求节点($AT$5:$AT$10,BK$5:BK$10,将星节奏统计!KP61)</f>
        <v>0</v>
      </c>
      <c r="LN62" s="28">
        <f>求节点($AT$5:$AT$10,BL$5:BL$10,将星节奏统计!KQ61)</f>
        <v>0.9</v>
      </c>
      <c r="LO62" s="28">
        <f>求节点($AT$5:$AT$10,BM$5:BM$10,将星节奏统计!KR61)</f>
        <v>0.66238274743877612</v>
      </c>
      <c r="LP62" s="28">
        <f>求节点($AT$5:$AT$10,BN$5:BN$10,将星节奏统计!KS61)</f>
        <v>0.6</v>
      </c>
      <c r="LQ62" s="28">
        <f>求节点($AT$5:$AT$10,BO$5:BO$10,将星节奏统计!KT61)</f>
        <v>0</v>
      </c>
      <c r="LR62" s="28">
        <f>求节点($AT$5:$AT$10,BP$5:BP$10,将星节奏统计!KU61)</f>
        <v>0.8610975716704089</v>
      </c>
      <c r="LS62" s="28">
        <f>求节点($AT$5:$AT$10,BQ$5:BQ$10,将星节奏统计!KV61)</f>
        <v>0.57406504778027256</v>
      </c>
      <c r="LT62" s="28">
        <f>求节点($AT$5:$AT$10,BR$5:BR$10,将星节奏统计!KW61)</f>
        <v>0.9</v>
      </c>
      <c r="LU62" s="28">
        <f>求节点($AT$5:$AT$10,BS$5:BS$10,将星节奏统计!KX61)</f>
        <v>0</v>
      </c>
      <c r="LV62" s="28">
        <f>求节点($AT$5:$AT$10,BT$5:BT$10,将星节奏统计!KY61)</f>
        <v>0.57406504778027256</v>
      </c>
      <c r="LW62" s="28">
        <f>求节点($AT$5:$AT$10,BU$5:BU$10,将星节奏统计!KZ61)</f>
        <v>0.1</v>
      </c>
      <c r="LX62" s="28">
        <f>求节点($AT$5:$AT$10,BV$5:BV$10,将星节奏统计!LA61)</f>
        <v>0.6</v>
      </c>
      <c r="LY62" s="28">
        <f>求节点($AT$5:$AT$10,BW$5:BW$10,将星节奏统计!LB61)</f>
        <v>0.10337417987657438</v>
      </c>
      <c r="LZ62" s="28">
        <f>求节点($AT$5:$AT$10,BX$5:BX$10,将星节奏统计!LC61)</f>
        <v>6.4608862422858987E-2</v>
      </c>
      <c r="MA62" s="28">
        <f>求节点($AT$5:$AT$10,BY$5:BY$10,将星节奏统计!LD61)</f>
        <v>0.10337417987657438</v>
      </c>
      <c r="MB62" s="28">
        <f>求节点($AT$5:$AT$10,BZ$5:BZ$10,将星节奏统计!LE61)</f>
        <v>6.4608862422858987E-2</v>
      </c>
      <c r="MC62" s="28">
        <f>求节点($AT$5:$AT$10,CA$5:CA$10,将星节奏统计!LF61)</f>
        <v>0.12921772484571797</v>
      </c>
      <c r="MD62" s="28">
        <f>求节点($AT$5:$AT$10,CB$5:CB$10,将星节奏统计!LG61)</f>
        <v>0.12921772484571797</v>
      </c>
      <c r="ME62" s="28">
        <f>求节点($AT$5:$AT$10,CC$5:CC$10,将星节奏统计!LH61)</f>
        <v>0.12921772484571797</v>
      </c>
      <c r="MF62" s="28">
        <f>求节点($AT$5:$AT$10,CD$5:CD$10,将星节奏统计!LI61)</f>
        <v>0.12921772484571797</v>
      </c>
      <c r="MG62" s="28">
        <f>求节点($AT$5:$AT$10,CE$5:CE$10,将星节奏统计!LJ61)</f>
        <v>7.753063490743077E-2</v>
      </c>
      <c r="MH62" s="28">
        <f>求节点($AT$5:$AT$10,CF$5:CF$10,将星节奏统计!LK61)</f>
        <v>7.753063490743077E-2</v>
      </c>
      <c r="MI62" s="28">
        <f>求节点($AT$5:$AT$10,CG$5:CG$10,将星节奏统计!LL61)</f>
        <v>7.753063490743077E-2</v>
      </c>
      <c r="MJ62" s="28">
        <f>求节点($AT$5:$AT$10,CH$5:CH$10,将星节奏统计!LM61)</f>
        <v>7.753063490743077E-2</v>
      </c>
      <c r="MK62" s="28">
        <f>求节点($AT$5:$AT$10,CI$5:CI$10,将星节奏统计!LN61)</f>
        <v>0.10337417987657438</v>
      </c>
      <c r="ML62" s="28">
        <f>求节点($AT$5:$AT$10,CJ$5:CJ$10,将星节奏统计!LO61)</f>
        <v>6.4608862422858987E-2</v>
      </c>
      <c r="MM62" s="28">
        <f>求节点($AT$5:$AT$10,CK$5:CK$10,将星节奏统计!LP61)</f>
        <v>0</v>
      </c>
      <c r="MN62" s="28">
        <f>求节点($AT$5:$AT$10,CL$5:CL$10,将星节奏统计!LQ61)</f>
        <v>0</v>
      </c>
      <c r="MO62" s="28">
        <f>求节点($AT$5:$AT$10,CM$5:CM$10,将星节奏统计!LR61)</f>
        <v>0</v>
      </c>
      <c r="MP62" s="28">
        <f>求节点($AT$5:$AT$10,CN$5:CN$10,将星节奏统计!LS61)</f>
        <v>0</v>
      </c>
      <c r="MQ62" s="28">
        <f>求节点($AT$5:$AT$10,CO$5:CO$10,将星节奏统计!LT61)</f>
        <v>0</v>
      </c>
      <c r="MR62" s="28">
        <f>求节点($AT$5:$AT$10,CP$5:CP$10,将星节奏统计!LU61)</f>
        <v>0</v>
      </c>
      <c r="MS62" s="28">
        <f>求节点($AT$5:$AT$10,CQ$5:CQ$10,将星节奏统计!LV61)</f>
        <v>0</v>
      </c>
      <c r="MT62" s="28">
        <f>求节点($AT$5:$AT$10,CR$5:CR$10,将星节奏统计!LW61)</f>
        <v>0</v>
      </c>
      <c r="MU62" s="28">
        <f>求节点($AT$5:$AT$10,CS$5:CS$10,将星节奏统计!LX61)</f>
        <v>0</v>
      </c>
      <c r="MV62" s="28">
        <f>求节点($AT$17:$AT$22,AV$17:AV$22,将星节奏统计!MA61)</f>
        <v>0</v>
      </c>
      <c r="MW62" s="28">
        <f>求节点($AT$17:$AT$22,AW$17:AW$22,将星节奏统计!MB61)</f>
        <v>0</v>
      </c>
      <c r="MX62" s="28">
        <f>求节点($AT$17:$AT$22,AX$17:AX$22,将星节奏统计!MC61)</f>
        <v>0</v>
      </c>
      <c r="MY62" s="28">
        <f>求节点($AT$17:$AT$22,AY$17:AY$22,将星节奏统计!MD61)</f>
        <v>0</v>
      </c>
      <c r="MZ62" s="28">
        <f>求节点($AT$17:$AT$22,AZ$17:AZ$22,将星节奏统计!ME61)</f>
        <v>0</v>
      </c>
      <c r="NA62" s="28">
        <f>求节点($AT$17:$AT$22,BA$17:BA$22,将星节奏统计!MF61)</f>
        <v>0</v>
      </c>
      <c r="NB62" s="28">
        <f>求节点($AT$17:$AT$22,BB$17:BB$22,将星节奏统计!MG61)</f>
        <v>0</v>
      </c>
      <c r="NC62" s="28">
        <f>求节点($AT$17:$AT$22,BC$17:BC$22,将星节奏统计!MH61)</f>
        <v>0</v>
      </c>
      <c r="ND62" s="28">
        <f>求节点($AT$17:$AT$22,BD$17:BD$22,将星节奏统计!MI61)</f>
        <v>0</v>
      </c>
      <c r="NE62" s="28">
        <f>求节点($AT$17:$AT$22,BE$17:BE$22,将星节奏统计!MJ61)</f>
        <v>0</v>
      </c>
      <c r="NF62" s="28">
        <f>求节点($AT$17:$AT$22,BF$17:BF$22,将星节奏统计!MK61)</f>
        <v>0</v>
      </c>
      <c r="NG62" s="28">
        <f>求节点($AT$17:$AT$22,BG$17:BG$22,将星节奏统计!ML61)</f>
        <v>0</v>
      </c>
      <c r="NH62" s="28">
        <f>求节点($AT$17:$AT$22,BH$17:BH$22,将星节奏统计!MM61)</f>
        <v>0</v>
      </c>
      <c r="NI62" s="28">
        <f>求节点($AT$17:$AT$22,BI$17:BI$22,将星节奏统计!MN61)</f>
        <v>0</v>
      </c>
      <c r="NJ62" s="28">
        <f>求节点($AT$17:$AT$22,BJ$17:BJ$22,将星节奏统计!MO61)</f>
        <v>0</v>
      </c>
      <c r="NK62" s="28">
        <f>求节点($AT$17:$AT$22,BK$17:BK$22,将星节奏统计!MP61)</f>
        <v>0</v>
      </c>
      <c r="NL62" s="28">
        <f>求节点($AT$17:$AT$22,BL$17:BL$22,将星节奏统计!MQ61)</f>
        <v>0</v>
      </c>
      <c r="NM62" s="28">
        <f>求节点($AT$17:$AT$22,BM$17:BM$22,将星节奏统计!MR61)</f>
        <v>0</v>
      </c>
      <c r="NN62" s="28">
        <f>求节点($AT$17:$AT$22,BN$17:BN$22,将星节奏统计!MS61)</f>
        <v>0</v>
      </c>
      <c r="NO62" s="28">
        <f>求节点($AT$17:$AT$22,BO$17:BO$22,将星节奏统计!MT61)</f>
        <v>0</v>
      </c>
      <c r="NP62" s="28">
        <f>求节点($AT$5:$AT$10,AV$5:AV$10,将星节奏统计!MX61)</f>
        <v>0.1</v>
      </c>
      <c r="NQ62" s="28">
        <f>求节点($AT$5:$AT$10,AW$5:AW$10,将星节奏统计!MY61)</f>
        <v>0.1</v>
      </c>
      <c r="NR62" s="28">
        <f>求节点($AT$5:$AT$10,AX$5:AX$10,将星节奏统计!MZ61)</f>
        <v>6.1736311238771067E-2</v>
      </c>
      <c r="NS62" s="28">
        <f>求节点($AT$5:$AT$10,AY$5:AY$10,将星节奏统计!NA61)</f>
        <v>0</v>
      </c>
      <c r="NT62" s="28">
        <f>求节点($AT$5:$AT$10,AZ$5:AZ$10,将星节奏统计!NB61)</f>
        <v>0</v>
      </c>
      <c r="NU62" s="28">
        <f>求节点($AT$5:$AT$10,BA$5:BA$10,将星节奏统计!NC61)</f>
        <v>0</v>
      </c>
      <c r="NV62" s="28">
        <f>求节点($AT$5:$AT$10,BB$5:BB$10,将星节奏统计!ND61)</f>
        <v>0</v>
      </c>
      <c r="NW62" s="28">
        <f>求节点($AT$5:$AT$10,BC$5:BC$10,将星节奏统计!NE61)</f>
        <v>0</v>
      </c>
      <c r="NX62" s="28">
        <f>求节点($AT$5:$AT$10,BD$5:BD$10,将星节奏统计!NF61)</f>
        <v>0</v>
      </c>
      <c r="NY62" s="28">
        <f>求节点($AT$5:$AT$10,BE$5:BE$10,将星节奏统计!NG61)</f>
        <v>0</v>
      </c>
      <c r="NZ62" s="28">
        <f>求节点($AT$5:$AT$10,BF$5:BF$10,将星节奏统计!NH61)</f>
        <v>0</v>
      </c>
      <c r="OA62" s="28">
        <f>求节点($AT$5:$AT$10,BG$5:BG$10,将星节奏统计!NI61)</f>
        <v>0</v>
      </c>
      <c r="OB62" s="28">
        <f>求节点($AT$5:$AT$10,BH$5:BH$10,将星节奏统计!NJ61)</f>
        <v>0</v>
      </c>
      <c r="OC62" s="28">
        <f>求节点($AT$5:$AT$10,BI$5:BI$10,将星节奏统计!NK61)</f>
        <v>0</v>
      </c>
      <c r="OD62" s="28">
        <f>求节点($AT$5:$AT$10,BJ$5:BJ$10,将星节奏统计!NL61)</f>
        <v>0</v>
      </c>
      <c r="OE62" s="28">
        <f>求节点($AT$5:$AT$10,BK$5:BK$10,将星节奏统计!NM61)</f>
        <v>0</v>
      </c>
      <c r="OF62" s="28">
        <f>求节点($AT$5:$AT$10,BL$5:BL$10,将星节奏统计!NN61)</f>
        <v>0.9</v>
      </c>
      <c r="OG62" s="28">
        <f>求节点($AT$5:$AT$10,BM$5:BM$10,将星节奏统计!NO61)</f>
        <v>0.82907780975134315</v>
      </c>
      <c r="OH62" s="28">
        <f>求节点($AT$5:$AT$10,BN$5:BN$10,将星节奏统计!NP61)</f>
        <v>0.6</v>
      </c>
      <c r="OI62" s="28">
        <f>求节点($AT$5:$AT$10,BO$5:BO$10,将星节奏统计!NQ61)</f>
        <v>0</v>
      </c>
      <c r="OJ62" s="28">
        <f>求节点($AT$5:$AT$10,BP$5:BP$10,将星节奏统计!NR61)</f>
        <v>0.9</v>
      </c>
      <c r="OK62" s="28">
        <f>求节点($AT$5:$AT$10,BQ$5:BQ$10,将星节奏统计!NS61)</f>
        <v>0.6</v>
      </c>
      <c r="OL62" s="28">
        <f>求节点($AT$5:$AT$10,BR$5:BR$10,将星节奏统计!NT61)</f>
        <v>0.9</v>
      </c>
      <c r="OM62" s="28">
        <f>求节点($AT$5:$AT$10,BS$5:BS$10,将星节奏统计!NU61)</f>
        <v>0</v>
      </c>
      <c r="ON62" s="28">
        <f>求节点($AT$5:$AT$10,BT$5:BT$10,将星节奏统计!NV61)</f>
        <v>0.6</v>
      </c>
      <c r="OO62" s="28">
        <f>求节点($AT$5:$AT$10,BU$5:BU$10,将星节奏统计!NW61)</f>
        <v>0.1</v>
      </c>
      <c r="OP62" s="28">
        <f>求节点($AT$5:$AT$10,BV$5:BV$10,将星节奏统计!NX61)</f>
        <v>0.6</v>
      </c>
      <c r="OQ62" s="28">
        <f>求节点($AT$5:$AT$10,BW$5:BW$10,将星节奏统计!NY61)</f>
        <v>0.17058680943974913</v>
      </c>
      <c r="OR62" s="28">
        <f>求节点($AT$5:$AT$10,BX$5:BX$10,将星节奏统计!NZ61)</f>
        <v>0.10661675589984321</v>
      </c>
      <c r="OS62" s="28">
        <f>求节点($AT$5:$AT$10,BY$5:BY$10,将星节奏统计!OA61)</f>
        <v>0.17058680943974913</v>
      </c>
      <c r="OT62" s="28">
        <f>求节点($AT$5:$AT$10,BZ$5:BZ$10,将星节奏统计!OB61)</f>
        <v>0.10661675589984321</v>
      </c>
      <c r="OU62" s="28">
        <f>求节点($AT$5:$AT$10,CA$5:CA$10,将星节奏统计!OC61)</f>
        <v>0.21323351179968641</v>
      </c>
      <c r="OV62" s="28">
        <f>求节点($AT$5:$AT$10,CB$5:CB$10,将星节奏统计!OD61)</f>
        <v>0.21323351179968641</v>
      </c>
      <c r="OW62" s="28">
        <f>求节点($AT$5:$AT$10,CC$5:CC$10,将星节奏统计!OE61)</f>
        <v>0.21323351179968641</v>
      </c>
      <c r="OX62" s="28">
        <f>求节点($AT$5:$AT$10,CD$5:CD$10,将星节奏统计!OF61)</f>
        <v>0.21323351179968641</v>
      </c>
      <c r="OY62" s="28">
        <f>求节点($AT$5:$AT$10,CE$5:CE$10,将星节奏统计!OG61)</f>
        <v>0.12926345825978047</v>
      </c>
      <c r="OZ62" s="28">
        <f>求节点($AT$5:$AT$10,CF$5:CF$10,将星节奏统计!OH61)</f>
        <v>0.12926345825978047</v>
      </c>
      <c r="PA62" s="28">
        <f>求节点($AT$5:$AT$10,CG$5:CG$10,将星节奏统计!OI61)</f>
        <v>0.12926345825978047</v>
      </c>
      <c r="PB62" s="28">
        <f>求节点($AT$5:$AT$10,CH$5:CH$10,将星节奏统计!OJ61)</f>
        <v>0.12926345825978047</v>
      </c>
      <c r="PC62" s="28">
        <f>求节点($AT$5:$AT$10,CI$5:CI$10,将星节奏统计!OK61)</f>
        <v>0.17058680943974913</v>
      </c>
      <c r="PD62" s="28">
        <f>求节点($AT$5:$AT$10,CJ$5:CJ$10,将星节奏统计!OL61)</f>
        <v>0.10661675589984321</v>
      </c>
      <c r="PE62" s="28">
        <f>求节点($AT$5:$AT$10,CK$5:CK$10,将星节奏统计!OM61)</f>
        <v>0</v>
      </c>
      <c r="PF62" s="28">
        <f>求节点($AT$5:$AT$10,CL$5:CL$10,将星节奏统计!ON61)</f>
        <v>0</v>
      </c>
      <c r="PG62" s="28">
        <f>求节点($AT$5:$AT$10,CM$5:CM$10,将星节奏统计!OO61)</f>
        <v>0</v>
      </c>
      <c r="PH62" s="28">
        <f>求节点($AT$5:$AT$10,CN$5:CN$10,将星节奏统计!OP61)</f>
        <v>0</v>
      </c>
      <c r="PI62" s="28">
        <f>求节点($AT$5:$AT$10,CO$5:CO$10,将星节奏统计!OQ61)</f>
        <v>0</v>
      </c>
      <c r="PJ62" s="28">
        <f>求节点($AT$5:$AT$10,CP$5:CP$10,将星节奏统计!OR61)</f>
        <v>0</v>
      </c>
      <c r="PK62" s="28">
        <f>求节点($AT$5:$AT$10,CQ$5:CQ$10,将星节奏统计!OS61)</f>
        <v>0</v>
      </c>
      <c r="PL62" s="28">
        <f>求节点($AT$5:$AT$10,CR$5:CR$10,将星节奏统计!OT61)</f>
        <v>0</v>
      </c>
      <c r="PM62" s="28">
        <f>求节点($AT$5:$AT$10,CS$5:CS$10,将星节奏统计!OU61)</f>
        <v>0</v>
      </c>
      <c r="PN62" s="28">
        <f>求节点($AT$17:$AT$22,AV$17:AV$22,将星节奏统计!OX61)</f>
        <v>0</v>
      </c>
      <c r="PO62" s="28">
        <f>求节点($AT$17:$AT$22,AW$17:AW$22,将星节奏统计!OY61)</f>
        <v>0</v>
      </c>
      <c r="PP62" s="28">
        <f>求节点($AT$17:$AT$22,AX$17:AX$22,将星节奏统计!OZ61)</f>
        <v>0</v>
      </c>
      <c r="PQ62" s="28">
        <f>求节点($AT$17:$AT$22,AY$17:AY$22,将星节奏统计!PA61)</f>
        <v>2.500308053516101E-5</v>
      </c>
      <c r="PR62" s="28">
        <f>求节点($AT$17:$AT$22,AZ$17:AZ$22,将星节奏统计!PB61)</f>
        <v>3.7504620802743249E-5</v>
      </c>
      <c r="PS62" s="28">
        <f>求节点($AT$17:$AT$22,BA$17:BA$22,将星节奏统计!PC61)</f>
        <v>3.7504620802743249E-5</v>
      </c>
      <c r="PT62" s="28">
        <f>求节点($AT$17:$AT$22,BB$17:BB$22,将星节奏统计!PD61)</f>
        <v>5.6825183034459048E-5</v>
      </c>
      <c r="PU62" s="28">
        <f>求节点($AT$17:$AT$22,BC$17:BC$22,将星节奏统计!PE61)</f>
        <v>0</v>
      </c>
      <c r="PV62" s="28">
        <f>求节点($AT$17:$AT$22,BD$17:BD$22,将星节奏统计!PF61)</f>
        <v>3.7504620802743249E-5</v>
      </c>
      <c r="PW62" s="28">
        <f>求节点($AT$17:$AT$22,BE$17:BE$22,将星节奏统计!PG61)</f>
        <v>0</v>
      </c>
      <c r="PX62" s="28">
        <f>求节点($AT$17:$AT$22,BF$17:BF$22,将星节奏统计!PH61)</f>
        <v>0</v>
      </c>
      <c r="PY62" s="28">
        <f>求节点($AT$17:$AT$22,BG$17:BG$22,将星节奏统计!PI61)</f>
        <v>0</v>
      </c>
      <c r="PZ62" s="28">
        <f>求节点($AT$17:$AT$22,BH$17:BH$22,将星节奏统计!PJ61)</f>
        <v>0</v>
      </c>
      <c r="QA62" s="28">
        <f>求节点($AT$17:$AT$22,BI$17:BI$22,将星节奏统计!PK61)</f>
        <v>0</v>
      </c>
      <c r="QB62" s="28">
        <f>求节点($AT$17:$AT$22,BJ$17:BJ$22,将星节奏统计!PL61)</f>
        <v>0</v>
      </c>
      <c r="QC62" s="28">
        <f>求节点($AT$17:$AT$22,BK$17:BK$22,将星节奏统计!PM61)</f>
        <v>0</v>
      </c>
      <c r="QD62" s="28">
        <f>求节点($AT$17:$AT$22,BL$17:BL$22,将星节奏统计!PN61)</f>
        <v>0</v>
      </c>
      <c r="QE62" s="28">
        <f>求节点($AT$17:$AT$22,BM$17:BM$22,将星节奏统计!PO61)</f>
        <v>0</v>
      </c>
      <c r="QF62" s="28">
        <f>求节点($AT$17:$AT$22,BN$17:BN$22,将星节奏统计!PP61)</f>
        <v>0</v>
      </c>
      <c r="QG62" s="28">
        <f>求节点($AT$17:$AT$22,BO$17:BO$22,将星节奏统计!PQ61)</f>
        <v>0</v>
      </c>
      <c r="QJ62" s="3">
        <v>58</v>
      </c>
      <c r="QK62" s="28">
        <f t="shared" ca="1" si="61"/>
        <v>0.56291507735409319</v>
      </c>
      <c r="QL62" s="28">
        <f t="shared" ca="1" si="61"/>
        <v>0.61947455161270693</v>
      </c>
      <c r="QM62" s="28">
        <f t="shared" ca="1" si="61"/>
        <v>0.74089212422022632</v>
      </c>
      <c r="QN62" s="28">
        <f t="shared" ca="1" si="61"/>
        <v>0.96008780462301413</v>
      </c>
      <c r="QO62" s="28">
        <f t="shared" ca="1" si="61"/>
        <v>1.095502964237522</v>
      </c>
      <c r="QP62" s="28">
        <f t="shared" ca="1" si="62"/>
        <v>9.0377751642533005E-2</v>
      </c>
      <c r="QQ62" s="28">
        <f t="shared" ca="1" si="62"/>
        <v>0.10833501175462149</v>
      </c>
      <c r="QR62" s="28">
        <f t="shared" ca="1" si="62"/>
        <v>0.14635640785117396</v>
      </c>
      <c r="QS62" s="28">
        <f t="shared" ca="1" si="62"/>
        <v>0.31012253962972314</v>
      </c>
      <c r="QT62" s="28">
        <f t="shared" ca="1" si="62"/>
        <v>0.5117604283192474</v>
      </c>
      <c r="QU62" s="28">
        <f t="shared" ca="1" si="63"/>
        <v>0.1</v>
      </c>
      <c r="QV62" s="28">
        <f t="shared" ca="1" si="63"/>
        <v>0.1</v>
      </c>
      <c r="QW62" s="28">
        <f t="shared" ca="1" si="63"/>
        <v>0.1</v>
      </c>
      <c r="QX62" s="28">
        <f t="shared" ca="1" si="63"/>
        <v>0.1</v>
      </c>
      <c r="QY62" s="28">
        <f t="shared" ca="1" si="63"/>
        <v>0.1</v>
      </c>
      <c r="QZ62" s="28">
        <f t="shared" ca="1" si="64"/>
        <v>0.37192389268756482</v>
      </c>
      <c r="RA62" s="28">
        <f t="shared" ca="1" si="64"/>
        <v>0.41494387299941765</v>
      </c>
      <c r="RB62" s="28">
        <f t="shared" ca="1" si="64"/>
        <v>0.47947743564066281</v>
      </c>
      <c r="RC62" s="28">
        <f t="shared" ca="1" si="64"/>
        <v>0.664563158797567</v>
      </c>
      <c r="RD62" s="28">
        <f t="shared" ca="1" si="64"/>
        <v>0.72926345825978045</v>
      </c>
      <c r="RE62" s="28">
        <f t="shared" ca="1" si="65"/>
        <v>5.6486094776583132E-2</v>
      </c>
      <c r="RF62" s="28">
        <f t="shared" ca="1" si="65"/>
        <v>6.7709382346638439E-2</v>
      </c>
      <c r="RG62" s="28">
        <f t="shared" ca="1" si="65"/>
        <v>9.1472754906983728E-2</v>
      </c>
      <c r="RH62" s="28">
        <f t="shared" ca="1" si="65"/>
        <v>0.19382658726857696</v>
      </c>
      <c r="RI62" s="28">
        <f t="shared" ca="1" si="65"/>
        <v>0.31985026769952962</v>
      </c>
      <c r="RJ62" s="28">
        <f t="shared" ca="1" si="66"/>
        <v>5.5193974209307231E-5</v>
      </c>
      <c r="RK62" s="28">
        <f t="shared" ca="1" si="66"/>
        <v>0</v>
      </c>
      <c r="RL62" s="28">
        <f t="shared" ca="1" si="66"/>
        <v>4.7781178660501536E-5</v>
      </c>
      <c r="RM62" s="28">
        <f t="shared" ca="1" si="66"/>
        <v>0</v>
      </c>
      <c r="RN62" s="28">
        <f t="shared" ca="1" si="66"/>
        <v>3.9209376293776639E-5</v>
      </c>
      <c r="RO62" s="28">
        <f t="shared" ca="1" si="67"/>
        <v>5.2794236200207068E-5</v>
      </c>
      <c r="RP62" s="28">
        <f t="shared" ca="1" si="67"/>
        <v>0</v>
      </c>
      <c r="RQ62" s="28">
        <f t="shared" ca="1" si="67"/>
        <v>4.5703736110045551E-5</v>
      </c>
      <c r="RR62" s="28">
        <f t="shared" ca="1" si="67"/>
        <v>0</v>
      </c>
      <c r="RS62" s="28">
        <f t="shared" ca="1" si="67"/>
        <v>3.7504620802743249E-5</v>
      </c>
      <c r="RT62" s="28">
        <f t="shared" ca="1" si="68"/>
        <v>7.5141701078752524E-2</v>
      </c>
      <c r="RU62" s="28">
        <f t="shared" ca="1" si="68"/>
        <v>8.2427028516821127E-2</v>
      </c>
      <c r="RV62" s="28">
        <f t="shared" ca="1" si="68"/>
        <v>9.1662153019733378E-2</v>
      </c>
      <c r="RW62" s="28">
        <f t="shared" ca="1" si="68"/>
        <v>0.1</v>
      </c>
      <c r="RX62" s="28">
        <f t="shared" ca="1" si="68"/>
        <v>0.1</v>
      </c>
      <c r="RY62" s="28">
        <f t="shared" ca="1" si="69"/>
        <v>0.12736109531887455</v>
      </c>
      <c r="RZ62" s="28">
        <f t="shared" ca="1" si="69"/>
        <v>0.13166212498161647</v>
      </c>
      <c r="SA62" s="28">
        <f t="shared" ca="1" si="69"/>
        <v>0.14059796510032596</v>
      </c>
      <c r="SB62" s="28">
        <f t="shared" ca="1" si="69"/>
        <v>0.16034231158075785</v>
      </c>
      <c r="SC62" s="28">
        <f t="shared" ca="1" si="69"/>
        <v>0.16173631123877108</v>
      </c>
    </row>
    <row r="63" spans="12:497" x14ac:dyDescent="0.2">
      <c r="O63" s="28"/>
      <c r="AT63" s="39"/>
      <c r="AV63" s="5"/>
      <c r="CU63" s="3">
        <v>59</v>
      </c>
      <c r="CV63" s="28">
        <f>求节点($AT$5:$AT$10,AV$5:AV$10,将星节奏统计!BJ62)</f>
        <v>7.8310125051356649E-2</v>
      </c>
      <c r="CW63" s="28">
        <f>求节点($AT$5:$AT$10,AW$5:AW$10,将星节奏统计!BK62)</f>
        <v>0.1</v>
      </c>
      <c r="CX63" s="28">
        <f>求节点($AT$5:$AT$10,AX$5:AX$10,将星节奏统计!BL62)</f>
        <v>2.8647324574419777E-2</v>
      </c>
      <c r="CY63" s="28">
        <f>求节点($AT$5:$AT$10,AY$5:AY$10,将星节奏统计!BM62)</f>
        <v>0</v>
      </c>
      <c r="CZ63" s="28">
        <f>求节点($AT$5:$AT$10,AZ$5:AZ$10,将星节奏统计!BN62)</f>
        <v>0</v>
      </c>
      <c r="DA63" s="28">
        <f>求节点($AT$5:$AT$10,BA$5:BA$10,将星节奏统计!BO62)</f>
        <v>0</v>
      </c>
      <c r="DB63" s="28">
        <f>求节点($AT$5:$AT$10,BB$5:BB$10,将星节奏统计!BP62)</f>
        <v>0</v>
      </c>
      <c r="DC63" s="28">
        <f>求节点($AT$5:$AT$10,BC$5:BC$10,将星节奏统计!BQ62)</f>
        <v>0</v>
      </c>
      <c r="DD63" s="28">
        <f>求节点($AT$5:$AT$10,BD$5:BD$10,将星节奏统计!BR62)</f>
        <v>0</v>
      </c>
      <c r="DE63" s="28">
        <f>求节点($AT$5:$AT$10,BE$5:BE$10,将星节奏统计!BS62)</f>
        <v>0</v>
      </c>
      <c r="DF63" s="28">
        <f>求节点($AT$5:$AT$10,BF$5:BF$10,将星节奏统计!BT62)</f>
        <v>0</v>
      </c>
      <c r="DG63" s="28">
        <f>求节点($AT$5:$AT$10,BG$5:BG$10,将星节奏统计!BU62)</f>
        <v>0</v>
      </c>
      <c r="DH63" s="28">
        <f>求节点($AT$5:$AT$10,BH$5:BH$10,将星节奏统计!BV62)</f>
        <v>0</v>
      </c>
      <c r="DI63" s="28">
        <f>求节点($AT$5:$AT$10,BI$5:BI$10,将星节奏统计!BW62)</f>
        <v>0</v>
      </c>
      <c r="DJ63" s="28">
        <f>求节点($AT$5:$AT$10,BJ$5:BJ$10,将星节奏统计!BX62)</f>
        <v>0</v>
      </c>
      <c r="DK63" s="28">
        <f>求节点($AT$5:$AT$10,BK$5:BK$10,将星节奏统计!BY62)</f>
        <v>0</v>
      </c>
      <c r="DL63" s="28">
        <f>求节点($AT$5:$AT$10,BL$5:BL$10,将星节奏统计!BZ62)</f>
        <v>0.57812991802308411</v>
      </c>
      <c r="DM63" s="28">
        <f>求节点($AT$5:$AT$10,BM$5:BM$10,将星节奏统计!CA62)</f>
        <v>0.48505501057005046</v>
      </c>
      <c r="DN63" s="28">
        <f>求节点($AT$5:$AT$10,BN$5:BN$10,将星节奏统计!CB62)</f>
        <v>0.52106254404187691</v>
      </c>
      <c r="DO63" s="28">
        <f>求节点($AT$5:$AT$10,BO$5:BO$10,将星节奏统计!CC62)</f>
        <v>0</v>
      </c>
      <c r="DP63" s="28">
        <f>求节点($AT$5:$AT$10,BP$5:BP$10,将星节奏统计!CD62)</f>
        <v>0.42106254404187687</v>
      </c>
      <c r="DQ63" s="28">
        <f>求节点($AT$5:$AT$10,BQ$5:BQ$10,将星节奏统计!CE62)</f>
        <v>0.2807083626945846</v>
      </c>
      <c r="DR63" s="28">
        <f>求节点($AT$5:$AT$10,BR$5:BR$10,将星节奏统计!CF62)</f>
        <v>0.675317368673368</v>
      </c>
      <c r="DS63" s="28">
        <f>求节点($AT$5:$AT$10,BS$5:BS$10,将星节奏统计!CG62)</f>
        <v>0</v>
      </c>
      <c r="DT63" s="28">
        <f>求节点($AT$5:$AT$10,BT$5:BT$10,将星节奏统计!CH62)</f>
        <v>0.2807083626945846</v>
      </c>
      <c r="DU63" s="28">
        <f>求节点($AT$5:$AT$10,BU$5:BU$10,将星节奏统计!CI62)</f>
        <v>0.1</v>
      </c>
      <c r="DV63" s="28">
        <f>求节点($AT$5:$AT$10,BV$5:BV$10,将星节奏统计!CJ62)</f>
        <v>0.36189117987654446</v>
      </c>
      <c r="DW63" s="28">
        <f>求节点($AT$5:$AT$10,BW$5:BW$10,将星节奏统计!CK62)</f>
        <v>3.1915965575983141E-2</v>
      </c>
      <c r="DX63" s="28">
        <f>求节点($AT$5:$AT$10,BX$5:BX$10,将星节奏统计!CL62)</f>
        <v>1.9947478484989463E-2</v>
      </c>
      <c r="DY63" s="28">
        <f>求节点($AT$5:$AT$10,BY$5:BY$10,将星节奏统计!CM62)</f>
        <v>3.1915965575983141E-2</v>
      </c>
      <c r="DZ63" s="28">
        <f>求节点($AT$5:$AT$10,BZ$5:BZ$10,将星节奏统计!CN62)</f>
        <v>1.9947478484989463E-2</v>
      </c>
      <c r="EA63" s="28">
        <f>求节点($AT$5:$AT$10,CA$5:CA$10,将星节奏统计!CO62)</f>
        <v>3.9894956969978926E-2</v>
      </c>
      <c r="EB63" s="28">
        <f>求节点($AT$5:$AT$10,CB$5:CB$10,将星节奏统计!CP62)</f>
        <v>3.9894956969978926E-2</v>
      </c>
      <c r="EC63" s="28">
        <f>求节点($AT$5:$AT$10,CC$5:CC$10,将星节奏统计!CQ62)</f>
        <v>3.9894956969978926E-2</v>
      </c>
      <c r="ED63" s="28">
        <f>求节点($AT$5:$AT$10,CD$5:CD$10,将星节奏统计!CR62)</f>
        <v>3.9894956969978926E-2</v>
      </c>
      <c r="EE63" s="28">
        <f>求节点($AT$5:$AT$10,CE$5:CE$10,将星节奏统计!CS62)</f>
        <v>2.3936974181987355E-2</v>
      </c>
      <c r="EF63" s="28">
        <f>求节点($AT$5:$AT$10,CF$5:CF$10,将星节奏统计!CT62)</f>
        <v>2.3936974181987355E-2</v>
      </c>
      <c r="EG63" s="28">
        <f>求节点($AT$5:$AT$10,CG$5:CG$10,将星节奏统计!CU62)</f>
        <v>2.3936974181987355E-2</v>
      </c>
      <c r="EH63" s="28">
        <f>求节点($AT$5:$AT$10,CH$5:CH$10,将星节奏统计!CV62)</f>
        <v>2.3936974181987355E-2</v>
      </c>
      <c r="EI63" s="28">
        <f>求节点($AT$5:$AT$10,CI$5:CI$10,将星节奏统计!CW62)</f>
        <v>3.1915965575983141E-2</v>
      </c>
      <c r="EJ63" s="28">
        <f>求节点($AT$5:$AT$10,CJ$5:CJ$10,将星节奏统计!CX62)</f>
        <v>1.9947478484989463E-2</v>
      </c>
      <c r="EK63" s="28">
        <f>求节点($AT$5:$AT$10,CK$5:CK$10,将星节奏统计!CY62)</f>
        <v>0</v>
      </c>
      <c r="EL63" s="28">
        <f>求节点($AT$5:$AT$10,CL$5:CL$10,将星节奏统计!CZ62)</f>
        <v>0</v>
      </c>
      <c r="EM63" s="28">
        <f>求节点($AT$5:$AT$10,CM$5:CM$10,将星节奏统计!DA62)</f>
        <v>0</v>
      </c>
      <c r="EN63" s="28">
        <f>求节点($AT$5:$AT$10,CN$5:CN$10,将星节奏统计!DB62)</f>
        <v>0</v>
      </c>
      <c r="EO63" s="28">
        <f>求节点($AT$5:$AT$10,CO$5:CO$10,将星节奏统计!DC62)</f>
        <v>0</v>
      </c>
      <c r="EP63" s="28">
        <f>求节点($AT$5:$AT$10,CP$5:CP$10,将星节奏统计!DD62)</f>
        <v>0</v>
      </c>
      <c r="EQ63" s="28">
        <f>求节点($AT$5:$AT$10,CQ$5:CQ$10,将星节奏统计!DE62)</f>
        <v>0</v>
      </c>
      <c r="ER63" s="28">
        <f>求节点($AT$5:$AT$10,CR$5:CR$10,将星节奏统计!DF62)</f>
        <v>0</v>
      </c>
      <c r="ES63" s="28">
        <f>求节点($AT$5:$AT$10,CS$5:CS$10,将星节奏统计!DG62)</f>
        <v>0</v>
      </c>
      <c r="ET63" s="28">
        <f>求节点($AT$17:$AT$22,AV$17:AV$22,将星节奏统计!DJ62)</f>
        <v>0</v>
      </c>
      <c r="EU63" s="28">
        <f>求节点($AT$17:$AT$22,AW$17:AW$22,将星节奏统计!DK62)</f>
        <v>0</v>
      </c>
      <c r="EV63" s="28">
        <f>求节点($AT$17:$AT$22,AX$17:AX$22,将星节奏统计!DL62)</f>
        <v>0</v>
      </c>
      <c r="EW63" s="28">
        <f>求节点($AT$17:$AT$22,AY$17:AY$22,将星节奏统计!DM62)</f>
        <v>3.7409900046789235E-5</v>
      </c>
      <c r="EX63" s="28">
        <f>求节点($AT$17:$AT$22,AZ$17:AZ$22,将星节奏统计!DN62)</f>
        <v>5.6114850070194261E-5</v>
      </c>
      <c r="EY63" s="28">
        <f>求节点($AT$17:$AT$22,BA$17:BA$22,将星节奏统计!DO62)</f>
        <v>5.6114850070194261E-5</v>
      </c>
      <c r="EZ63" s="28">
        <f>求节点($AT$17:$AT$22,BB$17:BB$22,将星节奏统计!DP62)</f>
        <v>8.5022500106356202E-5</v>
      </c>
      <c r="FA63" s="28">
        <f>求节点($AT$17:$AT$22,BC$17:BC$22,将星节奏统计!DQ62)</f>
        <v>0</v>
      </c>
      <c r="FB63" s="28">
        <f>求节点($AT$17:$AT$22,BD$17:BD$22,将星节奏统计!DR62)</f>
        <v>5.6114850070194261E-5</v>
      </c>
      <c r="FC63" s="28">
        <f>求节点($AT$17:$AT$22,BE$17:BE$22,将星节奏统计!DS62)</f>
        <v>0</v>
      </c>
      <c r="FD63" s="28">
        <f>求节点($AT$17:$AT$22,BF$17:BF$22,将星节奏统计!DT62)</f>
        <v>0</v>
      </c>
      <c r="FE63" s="28">
        <f>求节点($AT$17:$AT$22,BG$17:BG$22,将星节奏统计!DU62)</f>
        <v>0</v>
      </c>
      <c r="FF63" s="28">
        <f>求节点($AT$17:$AT$22,BH$17:BH$22,将星节奏统计!DV62)</f>
        <v>0</v>
      </c>
      <c r="FG63" s="28">
        <f>求节点($AT$17:$AT$22,BI$17:BI$22,将星节奏统计!DW62)</f>
        <v>0</v>
      </c>
      <c r="FH63" s="28">
        <f>求节点($AT$17:$AT$22,BJ$17:BJ$22,将星节奏统计!DX62)</f>
        <v>0</v>
      </c>
      <c r="FI63" s="28">
        <f>求节点($AT$17:$AT$22,BK$17:BK$22,将星节奏统计!DY62)</f>
        <v>0</v>
      </c>
      <c r="FJ63" s="28">
        <f>求节点($AT$17:$AT$22,BL$17:BL$22,将星节奏统计!DZ62)</f>
        <v>0</v>
      </c>
      <c r="FK63" s="28">
        <f>求节点($AT$17:$AT$22,BM$17:BM$22,将星节奏统计!EA62)</f>
        <v>0</v>
      </c>
      <c r="FL63" s="28">
        <f>求节点($AT$17:$AT$22,BN$17:BN$22,将星节奏统计!EB62)</f>
        <v>0</v>
      </c>
      <c r="FM63" s="28">
        <f>求节点($AT$17:$AT$22,BO$17:BO$22,将星节奏统计!EC62)</f>
        <v>0</v>
      </c>
      <c r="FN63" s="28">
        <f>求节点($AT$5:$AT$10,AV$5:AV$10,将星节奏统计!EG62)</f>
        <v>8.4040158590764066E-2</v>
      </c>
      <c r="FO63" s="28">
        <f>求节点($AT$5:$AT$10,AW$5:AW$10,将星节奏统计!EH62)</f>
        <v>0.1</v>
      </c>
      <c r="FP63" s="28">
        <f>求节点($AT$5:$AT$10,AX$5:AX$10,将星节奏统计!EI62)</f>
        <v>3.3209961695423618E-2</v>
      </c>
      <c r="FQ63" s="28">
        <f>求节点($AT$5:$AT$10,AY$5:AY$10,将星节奏统计!EJ62)</f>
        <v>0</v>
      </c>
      <c r="FR63" s="28">
        <f>求节点($AT$5:$AT$10,AZ$5:AZ$10,将星节奏统计!EK62)</f>
        <v>0</v>
      </c>
      <c r="FS63" s="28">
        <f>求节点($AT$5:$AT$10,BA$5:BA$10,将星节奏统计!EL62)</f>
        <v>0</v>
      </c>
      <c r="FT63" s="28">
        <f>求节点($AT$5:$AT$10,BB$5:BB$10,将星节奏统计!EM62)</f>
        <v>0</v>
      </c>
      <c r="FU63" s="28">
        <f>求节点($AT$5:$AT$10,BC$5:BC$10,将星节奏统计!EN62)</f>
        <v>0</v>
      </c>
      <c r="FV63" s="28">
        <f>求节点($AT$5:$AT$10,BD$5:BD$10,将星节奏统计!EO62)</f>
        <v>0</v>
      </c>
      <c r="FW63" s="28">
        <f>求节点($AT$5:$AT$10,BE$5:BE$10,将星节奏统计!EP62)</f>
        <v>0</v>
      </c>
      <c r="FX63" s="28">
        <f>求节点($AT$5:$AT$10,BF$5:BF$10,将星节奏统计!EQ62)</f>
        <v>0</v>
      </c>
      <c r="FY63" s="28">
        <f>求节点($AT$5:$AT$10,BG$5:BG$10,将星节奏统计!ER62)</f>
        <v>0</v>
      </c>
      <c r="FZ63" s="28">
        <f>求节点($AT$5:$AT$10,BH$5:BH$10,将星节奏统计!ES62)</f>
        <v>0</v>
      </c>
      <c r="GA63" s="28">
        <f>求节点($AT$5:$AT$10,BI$5:BI$10,将星节奏统计!ET62)</f>
        <v>0</v>
      </c>
      <c r="GB63" s="28">
        <f>求节点($AT$5:$AT$10,BJ$5:BJ$10,将星节奏统计!EU62)</f>
        <v>0</v>
      </c>
      <c r="GC63" s="28">
        <f>求节点($AT$5:$AT$10,BK$5:BK$10,将星节奏统计!EV62)</f>
        <v>0</v>
      </c>
      <c r="GD63" s="28">
        <f>求节点($AT$5:$AT$10,BL$5:BL$10,将星节奏统计!EW62)</f>
        <v>0.63001500128186405</v>
      </c>
      <c r="GE63" s="28">
        <f>求节点($AT$5:$AT$10,BM$5:BM$10,将星节奏统计!EX62)</f>
        <v>0.50038547129662336</v>
      </c>
      <c r="GF63" s="28">
        <f>求节点($AT$5:$AT$10,BN$5:BN$10,将星节奏统计!EY62)</f>
        <v>0.58493946373593053</v>
      </c>
      <c r="GG63" s="28">
        <f>求节点($AT$5:$AT$10,BO$5:BO$10,将星节奏统计!EZ62)</f>
        <v>0</v>
      </c>
      <c r="GH63" s="28">
        <f>求节点($AT$5:$AT$10,BP$5:BP$10,将星节奏统计!FA62)</f>
        <v>0.4785868339657614</v>
      </c>
      <c r="GI63" s="28">
        <f>求节点($AT$5:$AT$10,BQ$5:BQ$10,将星节奏统计!FB62)</f>
        <v>0.3190578893105076</v>
      </c>
      <c r="GJ63" s="28">
        <f>求节点($AT$5:$AT$10,BR$5:BR$10,将星节奏统计!FC62)</f>
        <v>0.76192735648311671</v>
      </c>
      <c r="GK63" s="28">
        <f>求节点($AT$5:$AT$10,BS$5:BS$10,将星节奏统计!FD62)</f>
        <v>0</v>
      </c>
      <c r="GL63" s="28">
        <f>求节点($AT$5:$AT$10,BT$5:BT$10,将星节奏统计!FE62)</f>
        <v>0.3190578893105076</v>
      </c>
      <c r="GM63" s="28">
        <f>求节点($AT$5:$AT$10,BU$5:BU$10,将星节奏统计!FF62)</f>
        <v>0.1</v>
      </c>
      <c r="GN63" s="28">
        <f>求节点($AT$5:$AT$10,BV$5:BV$10,将星节奏统计!FG62)</f>
        <v>0.37975468573365573</v>
      </c>
      <c r="GO63" s="28">
        <f>求节点($AT$5:$AT$10,BW$5:BW$10,将星节奏统计!FH62)</f>
        <v>3.8265798678250425E-2</v>
      </c>
      <c r="GP63" s="28">
        <f>求节点($AT$5:$AT$10,BX$5:BX$10,将星节奏统计!FI62)</f>
        <v>2.3916124173906518E-2</v>
      </c>
      <c r="GQ63" s="28">
        <f>求节点($AT$5:$AT$10,BY$5:BY$10,将星节奏统计!FJ62)</f>
        <v>3.8265798678250425E-2</v>
      </c>
      <c r="GR63" s="28">
        <f>求节点($AT$5:$AT$10,BZ$5:BZ$10,将星节奏统计!FK62)</f>
        <v>2.3916124173906518E-2</v>
      </c>
      <c r="GS63" s="28">
        <f>求节点($AT$5:$AT$10,CA$5:CA$10,将星节奏统计!FL62)</f>
        <v>4.7832248347813036E-2</v>
      </c>
      <c r="GT63" s="28">
        <f>求节点($AT$5:$AT$10,CB$5:CB$10,将星节奏统计!FM62)</f>
        <v>4.7832248347813036E-2</v>
      </c>
      <c r="GU63" s="28">
        <f>求节点($AT$5:$AT$10,CC$5:CC$10,将星节奏统计!FN62)</f>
        <v>4.7832248347813036E-2</v>
      </c>
      <c r="GV63" s="28">
        <f>求节点($AT$5:$AT$10,CD$5:CD$10,将星节奏统计!FO62)</f>
        <v>4.7832248347813036E-2</v>
      </c>
      <c r="GW63" s="28">
        <f>求节点($AT$5:$AT$10,CE$5:CE$10,将星节奏统计!FP62)</f>
        <v>2.869934900868782E-2</v>
      </c>
      <c r="GX63" s="28">
        <f>求节点($AT$5:$AT$10,CF$5:CF$10,将星节奏统计!FQ62)</f>
        <v>2.869934900868782E-2</v>
      </c>
      <c r="GY63" s="28">
        <f>求节点($AT$5:$AT$10,CG$5:CG$10,将星节奏统计!FR62)</f>
        <v>2.869934900868782E-2</v>
      </c>
      <c r="GZ63" s="28">
        <f>求节点($AT$5:$AT$10,CH$5:CH$10,将星节奏统计!FS62)</f>
        <v>2.869934900868782E-2</v>
      </c>
      <c r="HA63" s="28">
        <f>求节点($AT$5:$AT$10,CI$5:CI$10,将星节奏统计!FT62)</f>
        <v>3.8265798678250425E-2</v>
      </c>
      <c r="HB63" s="28">
        <f>求节点($AT$5:$AT$10,CJ$5:CJ$10,将星节奏统计!FU62)</f>
        <v>2.3916124173906518E-2</v>
      </c>
      <c r="HC63" s="28">
        <f>求节点($AT$5:$AT$10,CK$5:CK$10,将星节奏统计!FV62)</f>
        <v>0</v>
      </c>
      <c r="HD63" s="28">
        <f>求节点($AT$5:$AT$10,CL$5:CL$10,将星节奏统计!FW62)</f>
        <v>0</v>
      </c>
      <c r="HE63" s="28">
        <f>求节点($AT$5:$AT$10,CM$5:CM$10,将星节奏统计!FX62)</f>
        <v>0</v>
      </c>
      <c r="HF63" s="28">
        <f>求节点($AT$5:$AT$10,CN$5:CN$10,将星节奏统计!FY62)</f>
        <v>0</v>
      </c>
      <c r="HG63" s="28">
        <f>求节点($AT$5:$AT$10,CO$5:CO$10,将星节奏统计!FZ62)</f>
        <v>0</v>
      </c>
      <c r="HH63" s="28">
        <f>求节点($AT$5:$AT$10,CP$5:CP$10,将星节奏统计!GA62)</f>
        <v>0</v>
      </c>
      <c r="HI63" s="28">
        <f>求节点($AT$5:$AT$10,CQ$5:CQ$10,将星节奏统计!GB62)</f>
        <v>0</v>
      </c>
      <c r="HJ63" s="28">
        <f>求节点($AT$5:$AT$10,CR$5:CR$10,将星节奏统计!GC62)</f>
        <v>0</v>
      </c>
      <c r="HK63" s="28">
        <f>求节点($AT$5:$AT$10,CS$5:CS$10,将星节奏统计!GD62)</f>
        <v>0</v>
      </c>
      <c r="HL63" s="28">
        <f>求节点($AT$17:$AT$22,AV$17:AV$22,将星节奏统计!GG62)</f>
        <v>0</v>
      </c>
      <c r="HM63" s="28">
        <f>求节点($AT$17:$AT$22,AW$17:AW$22,将星节奏统计!GH62)</f>
        <v>0</v>
      </c>
      <c r="HN63" s="28">
        <f>求节点($AT$17:$AT$22,AX$17:AX$22,将星节奏统计!GI62)</f>
        <v>0</v>
      </c>
      <c r="HO63" s="28">
        <f>求节点($AT$17:$AT$22,AY$17:AY$22,将星节奏统计!GJ62)</f>
        <v>0</v>
      </c>
      <c r="HP63" s="28">
        <f>求节点($AT$17:$AT$22,AZ$17:AZ$22,将星节奏统计!GK62)</f>
        <v>0</v>
      </c>
      <c r="HQ63" s="28">
        <f>求节点($AT$17:$AT$22,BA$17:BA$22,将星节奏统计!GL62)</f>
        <v>0</v>
      </c>
      <c r="HR63" s="28">
        <f>求节点($AT$17:$AT$22,BB$17:BB$22,将星节奏统计!GM62)</f>
        <v>0</v>
      </c>
      <c r="HS63" s="28">
        <f>求节点($AT$17:$AT$22,BC$17:BC$22,将星节奏统计!GN62)</f>
        <v>0</v>
      </c>
      <c r="HT63" s="28">
        <f>求节点($AT$17:$AT$22,BD$17:BD$22,将星节奏统计!GO62)</f>
        <v>0</v>
      </c>
      <c r="HU63" s="28">
        <f>求节点($AT$17:$AT$22,BE$17:BE$22,将星节奏统计!GP62)</f>
        <v>0</v>
      </c>
      <c r="HV63" s="28">
        <f>求节点($AT$17:$AT$22,BF$17:BF$22,将星节奏统计!GQ62)</f>
        <v>0</v>
      </c>
      <c r="HW63" s="28">
        <f>求节点($AT$17:$AT$22,BG$17:BG$22,将星节奏统计!GR62)</f>
        <v>0</v>
      </c>
      <c r="HX63" s="28">
        <f>求节点($AT$17:$AT$22,BH$17:BH$22,将星节奏统计!GS62)</f>
        <v>0</v>
      </c>
      <c r="HY63" s="28">
        <f>求节点($AT$17:$AT$22,BI$17:BI$22,将星节奏统计!GT62)</f>
        <v>0</v>
      </c>
      <c r="HZ63" s="28">
        <f>求节点($AT$17:$AT$22,BJ$17:BJ$22,将星节奏统计!GU62)</f>
        <v>0</v>
      </c>
      <c r="IA63" s="28">
        <f>求节点($AT$17:$AT$22,BK$17:BK$22,将星节奏统计!GV62)</f>
        <v>0</v>
      </c>
      <c r="IB63" s="28">
        <f>求节点($AT$17:$AT$22,BL$17:BL$22,将星节奏统计!GW62)</f>
        <v>0</v>
      </c>
      <c r="IC63" s="28">
        <f>求节点($AT$17:$AT$22,BM$17:BM$22,将星节奏统计!GX62)</f>
        <v>0</v>
      </c>
      <c r="ID63" s="28">
        <f>求节点($AT$17:$AT$22,BN$17:BN$22,将星节奏统计!GY62)</f>
        <v>0</v>
      </c>
      <c r="IE63" s="28">
        <f>求节点($AT$17:$AT$22,BO$17:BO$22,将星节奏统计!GZ62)</f>
        <v>0</v>
      </c>
      <c r="IF63" s="28">
        <f>求节点($AT$5:$AT$10,AV$5:AV$10,将星节奏统计!HD62)</f>
        <v>9.3502739808587643E-2</v>
      </c>
      <c r="IG63" s="28">
        <f>求节点($AT$5:$AT$10,AW$5:AW$10,将星节奏统计!HE62)</f>
        <v>0.1</v>
      </c>
      <c r="IH63" s="28">
        <f>求节点($AT$5:$AT$10,AX$5:AX$10,将星节奏统计!HF62)</f>
        <v>4.2182914835172697E-2</v>
      </c>
      <c r="II63" s="28">
        <f>求节点($AT$5:$AT$10,AY$5:AY$10,将星节奏统计!HG62)</f>
        <v>0</v>
      </c>
      <c r="IJ63" s="28">
        <f>求节点($AT$5:$AT$10,AZ$5:AZ$10,将星节奏统计!HH62)</f>
        <v>0</v>
      </c>
      <c r="IK63" s="28">
        <f>求节点($AT$5:$AT$10,BA$5:BA$10,将星节奏统计!HI62)</f>
        <v>0</v>
      </c>
      <c r="IL63" s="28">
        <f>求节点($AT$5:$AT$10,BB$5:BB$10,将星节奏统计!HJ62)</f>
        <v>0</v>
      </c>
      <c r="IM63" s="28">
        <f>求节点($AT$5:$AT$10,BC$5:BC$10,将星节奏统计!HK62)</f>
        <v>0</v>
      </c>
      <c r="IN63" s="28">
        <f>求节点($AT$5:$AT$10,BD$5:BD$10,将星节奏统计!HL62)</f>
        <v>0</v>
      </c>
      <c r="IO63" s="28">
        <f>求节点($AT$5:$AT$10,BE$5:BE$10,将星节奏统计!HM62)</f>
        <v>0</v>
      </c>
      <c r="IP63" s="28">
        <f>求节点($AT$5:$AT$10,BF$5:BF$10,将星节奏统计!HN62)</f>
        <v>0</v>
      </c>
      <c r="IQ63" s="28">
        <f>求节点($AT$5:$AT$10,BG$5:BG$10,将星节奏统计!HO62)</f>
        <v>0</v>
      </c>
      <c r="IR63" s="28">
        <f>求节点($AT$5:$AT$10,BH$5:BH$10,将星节奏统计!HP62)</f>
        <v>0</v>
      </c>
      <c r="IS63" s="28">
        <f>求节点($AT$5:$AT$10,BI$5:BI$10,将星节奏统计!HQ62)</f>
        <v>0</v>
      </c>
      <c r="IT63" s="28">
        <f>求节点($AT$5:$AT$10,BJ$5:BJ$10,将星节奏统计!HR62)</f>
        <v>0</v>
      </c>
      <c r="IU63" s="28">
        <f>求节点($AT$5:$AT$10,BK$5:BK$10,将星节奏统计!HS62)</f>
        <v>0</v>
      </c>
      <c r="IV63" s="28">
        <f>求节点($AT$5:$AT$10,BL$5:BL$10,将星节奏统计!HT62)</f>
        <v>0.76677974564773799</v>
      </c>
      <c r="IW63" s="28">
        <f>求节点($AT$5:$AT$10,BM$5:BM$10,将星节奏统计!HU62)</f>
        <v>0.53263019208794604</v>
      </c>
      <c r="IX63" s="28">
        <f>求节点($AT$5:$AT$10,BN$5:BN$10,将星节奏统计!HV62)</f>
        <v>0.6</v>
      </c>
      <c r="IY63" s="28">
        <f>求节点($AT$5:$AT$10,BO$5:BO$10,将星节奏统计!HW62)</f>
        <v>0</v>
      </c>
      <c r="IZ63" s="28">
        <f>求节点($AT$5:$AT$10,BP$5:BP$10,将星节奏统计!HX62)</f>
        <v>0.58851201848163415</v>
      </c>
      <c r="JA63" s="28">
        <f>求节点($AT$5:$AT$10,BQ$5:BQ$10,将星节奏统计!HY62)</f>
        <v>0.39234134565442286</v>
      </c>
      <c r="JB63" s="28">
        <f>求节点($AT$5:$AT$10,BR$5:BR$10,将星节奏统计!HZ62)</f>
        <v>0.9</v>
      </c>
      <c r="JC63" s="28">
        <f>求节点($AT$5:$AT$10,BS$5:BS$10,将星节奏统计!IA62)</f>
        <v>0</v>
      </c>
      <c r="JD63" s="28">
        <f>求节点($AT$5:$AT$10,BT$5:BT$10,将星节奏统计!IB62)</f>
        <v>0.39234134565442286</v>
      </c>
      <c r="JE63" s="28">
        <f>求节点($AT$5:$AT$10,BU$5:BU$10,将星节奏统计!IC62)</f>
        <v>0.1</v>
      </c>
      <c r="JF63" s="28">
        <f>求节点($AT$5:$AT$10,BV$5:BV$10,将星节奏统计!ID62)</f>
        <v>0.43334871515574352</v>
      </c>
      <c r="JG63" s="28">
        <f>求节点($AT$5:$AT$10,BW$5:BW$10,将星节奏统计!IE62)</f>
        <v>5.1621470050814473E-2</v>
      </c>
      <c r="JH63" s="28">
        <f>求节点($AT$5:$AT$10,BX$5:BX$10,将星节奏统计!IF62)</f>
        <v>3.2263418781759048E-2</v>
      </c>
      <c r="JI63" s="28">
        <f>求节点($AT$5:$AT$10,BY$5:BY$10,将星节奏统计!IG62)</f>
        <v>5.1621470050814473E-2</v>
      </c>
      <c r="JJ63" s="28">
        <f>求节点($AT$5:$AT$10,BZ$5:BZ$10,将星节奏统计!IH62)</f>
        <v>3.2263418781759048E-2</v>
      </c>
      <c r="JK63" s="28">
        <f>求节点($AT$5:$AT$10,CA$5:CA$10,将星节奏统计!II62)</f>
        <v>6.4526837563518097E-2</v>
      </c>
      <c r="JL63" s="28">
        <f>求节点($AT$5:$AT$10,CB$5:CB$10,将星节奏统计!IJ62)</f>
        <v>6.4526837563518097E-2</v>
      </c>
      <c r="JM63" s="28">
        <f>求节点($AT$5:$AT$10,CC$5:CC$10,将星节奏统计!IK62)</f>
        <v>6.4526837563518097E-2</v>
      </c>
      <c r="JN63" s="28">
        <f>求节点($AT$5:$AT$10,CD$5:CD$10,将星节奏统计!IL62)</f>
        <v>6.4526837563518097E-2</v>
      </c>
      <c r="JO63" s="28">
        <f>求节点($AT$5:$AT$10,CE$5:CE$10,将星节奏统计!IM62)</f>
        <v>3.871610253811085E-2</v>
      </c>
      <c r="JP63" s="28">
        <f>求节点($AT$5:$AT$10,CF$5:CF$10,将星节奏统计!IN62)</f>
        <v>3.871610253811085E-2</v>
      </c>
      <c r="JQ63" s="28">
        <f>求节点($AT$5:$AT$10,CG$5:CG$10,将星节奏统计!IO62)</f>
        <v>3.871610253811085E-2</v>
      </c>
      <c r="JR63" s="28">
        <f>求节点($AT$5:$AT$10,CH$5:CH$10,将星节奏统计!IP62)</f>
        <v>3.871610253811085E-2</v>
      </c>
      <c r="JS63" s="28">
        <f>求节点($AT$5:$AT$10,CI$5:CI$10,将星节奏统计!IQ62)</f>
        <v>5.1621470050814473E-2</v>
      </c>
      <c r="JT63" s="28">
        <f>求节点($AT$5:$AT$10,CJ$5:CJ$10,将星节奏统计!IR62)</f>
        <v>3.2263418781759048E-2</v>
      </c>
      <c r="JU63" s="28">
        <f>求节点($AT$5:$AT$10,CK$5:CK$10,将星节奏统计!IS62)</f>
        <v>0</v>
      </c>
      <c r="JV63" s="28">
        <f>求节点($AT$5:$AT$10,CL$5:CL$10,将星节奏统计!IT62)</f>
        <v>0</v>
      </c>
      <c r="JW63" s="28">
        <f>求节点($AT$5:$AT$10,CM$5:CM$10,将星节奏统计!IU62)</f>
        <v>0</v>
      </c>
      <c r="JX63" s="28">
        <f>求节点($AT$5:$AT$10,CN$5:CN$10,将星节奏统计!IV62)</f>
        <v>0</v>
      </c>
      <c r="JY63" s="28">
        <f>求节点($AT$5:$AT$10,CO$5:CO$10,将星节奏统计!IW62)</f>
        <v>0</v>
      </c>
      <c r="JZ63" s="28">
        <f>求节点($AT$5:$AT$10,CP$5:CP$10,将星节奏统计!IX62)</f>
        <v>0</v>
      </c>
      <c r="KA63" s="28">
        <f>求节点($AT$5:$AT$10,CQ$5:CQ$10,将星节奏统计!IY62)</f>
        <v>0</v>
      </c>
      <c r="KB63" s="28">
        <f>求节点($AT$5:$AT$10,CR$5:CR$10,将星节奏统计!IZ62)</f>
        <v>0</v>
      </c>
      <c r="KC63" s="28">
        <f>求节点($AT$5:$AT$10,CS$5:CS$10,将星节奏统计!JA62)</f>
        <v>0</v>
      </c>
      <c r="KD63" s="28">
        <f>求节点($AT$17:$AT$22,AV$17:AV$22,将星节奏统计!JD62)</f>
        <v>0</v>
      </c>
      <c r="KE63" s="28">
        <f>求节点($AT$17:$AT$22,AW$17:AW$22,将星节奏统计!JE62)</f>
        <v>0</v>
      </c>
      <c r="KF63" s="28">
        <f>求节点($AT$17:$AT$22,AX$17:AX$22,将星节奏统计!JF62)</f>
        <v>0</v>
      </c>
      <c r="KG63" s="28">
        <f>求节点($AT$17:$AT$22,AY$17:AY$22,将星节奏统计!JG62)</f>
        <v>3.2332520491493155E-5</v>
      </c>
      <c r="KH63" s="28">
        <f>求节点($AT$17:$AT$22,AZ$17:AZ$22,将星节奏统计!JH62)</f>
        <v>4.8498780737243202E-5</v>
      </c>
      <c r="KI63" s="28">
        <f>求节点($AT$17:$AT$22,BA$17:BA$22,将星节奏统计!JI62)</f>
        <v>4.8498780737243202E-5</v>
      </c>
      <c r="KJ63" s="28">
        <f>求节点($AT$17:$AT$22,BB$17:BB$22,将星节奏统计!JJ62)</f>
        <v>7.3483001117036206E-5</v>
      </c>
      <c r="KK63" s="28">
        <f>求节点($AT$17:$AT$22,BC$17:BC$22,将星节奏统计!JK62)</f>
        <v>0</v>
      </c>
      <c r="KL63" s="28">
        <f>求节点($AT$17:$AT$22,BD$17:BD$22,将星节奏统计!JL62)</f>
        <v>4.8498780737243202E-5</v>
      </c>
      <c r="KM63" s="28">
        <f>求节点($AT$17:$AT$22,BE$17:BE$22,将星节奏统计!JM62)</f>
        <v>0</v>
      </c>
      <c r="KN63" s="28">
        <f>求节点($AT$17:$AT$22,BF$17:BF$22,将星节奏统计!JN62)</f>
        <v>0</v>
      </c>
      <c r="KO63" s="28">
        <f>求节点($AT$17:$AT$22,BG$17:BG$22,将星节奏统计!JO62)</f>
        <v>0</v>
      </c>
      <c r="KP63" s="28">
        <f>求节点($AT$17:$AT$22,BH$17:BH$22,将星节奏统计!JP62)</f>
        <v>0</v>
      </c>
      <c r="KQ63" s="28">
        <f>求节点($AT$17:$AT$22,BI$17:BI$22,将星节奏统计!JQ62)</f>
        <v>0</v>
      </c>
      <c r="KR63" s="28">
        <f>求节点($AT$17:$AT$22,BJ$17:BJ$22,将星节奏统计!JR62)</f>
        <v>0</v>
      </c>
      <c r="KS63" s="28">
        <f>求节点($AT$17:$AT$22,BK$17:BK$22,将星节奏统计!JS62)</f>
        <v>0</v>
      </c>
      <c r="KT63" s="28">
        <f>求节点($AT$17:$AT$22,BL$17:BL$22,将星节奏统计!JT62)</f>
        <v>0</v>
      </c>
      <c r="KU63" s="28">
        <f>求节点($AT$17:$AT$22,BM$17:BM$22,将星节奏统计!JU62)</f>
        <v>0</v>
      </c>
      <c r="KV63" s="28">
        <f>求节点($AT$17:$AT$22,BN$17:BN$22,将星节奏统计!JV62)</f>
        <v>0</v>
      </c>
      <c r="KW63" s="28">
        <f>求节点($AT$17:$AT$22,BO$17:BO$22,将星节奏统计!JW62)</f>
        <v>0</v>
      </c>
      <c r="KX63" s="28">
        <f>求节点($AT$5:$AT$10,AV$5:AV$10,将星节奏统计!KA62)</f>
        <v>0.1</v>
      </c>
      <c r="KY63" s="28">
        <f>求节点($AT$5:$AT$10,AW$5:AW$10,将星节奏统计!KB62)</f>
        <v>0.1</v>
      </c>
      <c r="KZ63" s="28">
        <f>求节点($AT$5:$AT$10,AX$5:AX$10,将星节奏统计!KC62)</f>
        <v>6.0523035281067582E-2</v>
      </c>
      <c r="LA63" s="28">
        <f>求节点($AT$5:$AT$10,AY$5:AY$10,将星节奏统计!KD62)</f>
        <v>0</v>
      </c>
      <c r="LB63" s="28">
        <f>求节点($AT$5:$AT$10,AZ$5:AZ$10,将星节奏统计!KE62)</f>
        <v>0</v>
      </c>
      <c r="LC63" s="28">
        <f>求节点($AT$5:$AT$10,BA$5:BA$10,将星节奏统计!KF62)</f>
        <v>0</v>
      </c>
      <c r="LD63" s="28">
        <f>求节点($AT$5:$AT$10,BB$5:BB$10,将星节奏统计!KG62)</f>
        <v>0</v>
      </c>
      <c r="LE63" s="28">
        <f>求节点($AT$5:$AT$10,BC$5:BC$10,将星节奏统计!KH62)</f>
        <v>0</v>
      </c>
      <c r="LF63" s="28">
        <f>求节点($AT$5:$AT$10,BD$5:BD$10,将星节奏统计!KI62)</f>
        <v>0</v>
      </c>
      <c r="LG63" s="28">
        <f>求节点($AT$5:$AT$10,BE$5:BE$10,将星节奏统计!KJ62)</f>
        <v>0</v>
      </c>
      <c r="LH63" s="28">
        <f>求节点($AT$5:$AT$10,BF$5:BF$10,将星节奏统计!KK62)</f>
        <v>0</v>
      </c>
      <c r="LI63" s="28">
        <f>求节点($AT$5:$AT$10,BG$5:BG$10,将星节奏统计!KL62)</f>
        <v>0</v>
      </c>
      <c r="LJ63" s="28">
        <f>求节点($AT$5:$AT$10,BH$5:BH$10,将星节奏统计!KM62)</f>
        <v>0</v>
      </c>
      <c r="LK63" s="28">
        <f>求节点($AT$5:$AT$10,BI$5:BI$10,将星节奏统计!KN62)</f>
        <v>0</v>
      </c>
      <c r="LL63" s="28">
        <f>求节点($AT$5:$AT$10,BJ$5:BJ$10,将星节奏统计!KO62)</f>
        <v>0</v>
      </c>
      <c r="LM63" s="28">
        <f>求节点($AT$5:$AT$10,BK$5:BK$10,将星节奏统计!KP62)</f>
        <v>0</v>
      </c>
      <c r="LN63" s="28">
        <f>求节点($AT$5:$AT$10,BL$5:BL$10,将星节奏统计!KQ62)</f>
        <v>0.9</v>
      </c>
      <c r="LO63" s="28">
        <f>求节点($AT$5:$AT$10,BM$5:BM$10,将星节奏统计!KR62)</f>
        <v>0.68557098837082586</v>
      </c>
      <c r="LP63" s="28">
        <f>求节点($AT$5:$AT$10,BN$5:BN$10,将星节奏统计!KS62)</f>
        <v>0.6</v>
      </c>
      <c r="LQ63" s="28">
        <f>求节点($AT$5:$AT$10,BO$5:BO$10,将星节奏统计!KT62)</f>
        <v>0</v>
      </c>
      <c r="LR63" s="28">
        <f>求节点($AT$5:$AT$10,BP$5:BP$10,将星节奏统计!KU62)</f>
        <v>0.89124228488207358</v>
      </c>
      <c r="LS63" s="28">
        <f>求节点($AT$5:$AT$10,BQ$5:BQ$10,将星节奏统计!KV62)</f>
        <v>0.59416152325471572</v>
      </c>
      <c r="LT63" s="28">
        <f>求节点($AT$5:$AT$10,BR$5:BR$10,将星节奏统计!KW62)</f>
        <v>0.9</v>
      </c>
      <c r="LU63" s="28">
        <f>求节点($AT$5:$AT$10,BS$5:BS$10,将星节奏统计!KX62)</f>
        <v>0</v>
      </c>
      <c r="LV63" s="28">
        <f>求节点($AT$5:$AT$10,BT$5:BT$10,将星节奏统计!KY62)</f>
        <v>0.59416152325471572</v>
      </c>
      <c r="LW63" s="28">
        <f>求节点($AT$5:$AT$10,BU$5:BU$10,将星节奏统计!KZ62)</f>
        <v>0.1</v>
      </c>
      <c r="LX63" s="28">
        <f>求节点($AT$5:$AT$10,BV$5:BV$10,将星节奏统计!LA62)</f>
        <v>0.6</v>
      </c>
      <c r="LY63" s="28">
        <f>求节点($AT$5:$AT$10,BW$5:BW$10,将星节奏统计!LB62)</f>
        <v>0.11238039742720998</v>
      </c>
      <c r="LZ63" s="28">
        <f>求节点($AT$5:$AT$10,BX$5:BX$10,将星节奏统计!LC62)</f>
        <v>7.023774839200625E-2</v>
      </c>
      <c r="MA63" s="28">
        <f>求节点($AT$5:$AT$10,BY$5:BY$10,将星节奏统计!LD62)</f>
        <v>0.11238039742720998</v>
      </c>
      <c r="MB63" s="28">
        <f>求节点($AT$5:$AT$10,BZ$5:BZ$10,将星节奏统计!LE62)</f>
        <v>7.023774839200625E-2</v>
      </c>
      <c r="MC63" s="28">
        <f>求节点($AT$5:$AT$10,CA$5:CA$10,将星节奏统计!LF62)</f>
        <v>0.1404754967840125</v>
      </c>
      <c r="MD63" s="28">
        <f>求节点($AT$5:$AT$10,CB$5:CB$10,将星节奏统计!LG62)</f>
        <v>0.1404754967840125</v>
      </c>
      <c r="ME63" s="28">
        <f>求节点($AT$5:$AT$10,CC$5:CC$10,将星节奏统计!LH62)</f>
        <v>0.1404754967840125</v>
      </c>
      <c r="MF63" s="28">
        <f>求节点($AT$5:$AT$10,CD$5:CD$10,将星节奏统计!LI62)</f>
        <v>0.1404754967840125</v>
      </c>
      <c r="MG63" s="28">
        <f>求节点($AT$5:$AT$10,CE$5:CE$10,将星节奏统计!LJ62)</f>
        <v>8.428529807040748E-2</v>
      </c>
      <c r="MH63" s="28">
        <f>求节点($AT$5:$AT$10,CF$5:CF$10,将星节奏统计!LK62)</f>
        <v>8.428529807040748E-2</v>
      </c>
      <c r="MI63" s="28">
        <f>求节点($AT$5:$AT$10,CG$5:CG$10,将星节奏统计!LL62)</f>
        <v>8.428529807040748E-2</v>
      </c>
      <c r="MJ63" s="28">
        <f>求节点($AT$5:$AT$10,CH$5:CH$10,将星节奏统计!LM62)</f>
        <v>8.428529807040748E-2</v>
      </c>
      <c r="MK63" s="28">
        <f>求节点($AT$5:$AT$10,CI$5:CI$10,将星节奏统计!LN62)</f>
        <v>0.11238039742720998</v>
      </c>
      <c r="ML63" s="28">
        <f>求节点($AT$5:$AT$10,CJ$5:CJ$10,将星节奏统计!LO62)</f>
        <v>7.023774839200625E-2</v>
      </c>
      <c r="MM63" s="28">
        <f>求节点($AT$5:$AT$10,CK$5:CK$10,将星节奏统计!LP62)</f>
        <v>0</v>
      </c>
      <c r="MN63" s="28">
        <f>求节点($AT$5:$AT$10,CL$5:CL$10,将星节奏统计!LQ62)</f>
        <v>0</v>
      </c>
      <c r="MO63" s="28">
        <f>求节点($AT$5:$AT$10,CM$5:CM$10,将星节奏统计!LR62)</f>
        <v>0</v>
      </c>
      <c r="MP63" s="28">
        <f>求节点($AT$5:$AT$10,CN$5:CN$10,将星节奏统计!LS62)</f>
        <v>0</v>
      </c>
      <c r="MQ63" s="28">
        <f>求节点($AT$5:$AT$10,CO$5:CO$10,将星节奏统计!LT62)</f>
        <v>0</v>
      </c>
      <c r="MR63" s="28">
        <f>求节点($AT$5:$AT$10,CP$5:CP$10,将星节奏统计!LU62)</f>
        <v>0</v>
      </c>
      <c r="MS63" s="28">
        <f>求节点($AT$5:$AT$10,CQ$5:CQ$10,将星节奏统计!LV62)</f>
        <v>0</v>
      </c>
      <c r="MT63" s="28">
        <f>求节点($AT$5:$AT$10,CR$5:CR$10,将星节奏统计!LW62)</f>
        <v>0</v>
      </c>
      <c r="MU63" s="28">
        <f>求节点($AT$5:$AT$10,CS$5:CS$10,将星节奏统计!LX62)</f>
        <v>0</v>
      </c>
      <c r="MV63" s="28">
        <f>求节点($AT$17:$AT$22,AV$17:AV$22,将星节奏统计!MA62)</f>
        <v>0</v>
      </c>
      <c r="MW63" s="28">
        <f>求节点($AT$17:$AT$22,AW$17:AW$22,将星节奏统计!MB62)</f>
        <v>0</v>
      </c>
      <c r="MX63" s="28">
        <f>求节点($AT$17:$AT$22,AX$17:AX$22,将星节奏统计!MC62)</f>
        <v>0</v>
      </c>
      <c r="MY63" s="28">
        <f>求节点($AT$17:$AT$22,AY$17:AY$22,将星节奏统计!MD62)</f>
        <v>0</v>
      </c>
      <c r="MZ63" s="28">
        <f>求节点($AT$17:$AT$22,AZ$17:AZ$22,将星节奏统计!ME62)</f>
        <v>0</v>
      </c>
      <c r="NA63" s="28">
        <f>求节点($AT$17:$AT$22,BA$17:BA$22,将星节奏统计!MF62)</f>
        <v>0</v>
      </c>
      <c r="NB63" s="28">
        <f>求节点($AT$17:$AT$22,BB$17:BB$22,将星节奏统计!MG62)</f>
        <v>0</v>
      </c>
      <c r="NC63" s="28">
        <f>求节点($AT$17:$AT$22,BC$17:BC$22,将星节奏统计!MH62)</f>
        <v>0</v>
      </c>
      <c r="ND63" s="28">
        <f>求节点($AT$17:$AT$22,BD$17:BD$22,将星节奏统计!MI62)</f>
        <v>0</v>
      </c>
      <c r="NE63" s="28">
        <f>求节点($AT$17:$AT$22,BE$17:BE$22,将星节奏统计!MJ62)</f>
        <v>0</v>
      </c>
      <c r="NF63" s="28">
        <f>求节点($AT$17:$AT$22,BF$17:BF$22,将星节奏统计!MK62)</f>
        <v>0</v>
      </c>
      <c r="NG63" s="28">
        <f>求节点($AT$17:$AT$22,BG$17:BG$22,将星节奏统计!ML62)</f>
        <v>0</v>
      </c>
      <c r="NH63" s="28">
        <f>求节点($AT$17:$AT$22,BH$17:BH$22,将星节奏统计!MM62)</f>
        <v>0</v>
      </c>
      <c r="NI63" s="28">
        <f>求节点($AT$17:$AT$22,BI$17:BI$22,将星节奏统计!MN62)</f>
        <v>0</v>
      </c>
      <c r="NJ63" s="28">
        <f>求节点($AT$17:$AT$22,BJ$17:BJ$22,将星节奏统计!MO62)</f>
        <v>0</v>
      </c>
      <c r="NK63" s="28">
        <f>求节点($AT$17:$AT$22,BK$17:BK$22,将星节奏统计!MP62)</f>
        <v>0</v>
      </c>
      <c r="NL63" s="28">
        <f>求节点($AT$17:$AT$22,BL$17:BL$22,将星节奏统计!MQ62)</f>
        <v>0</v>
      </c>
      <c r="NM63" s="28">
        <f>求节点($AT$17:$AT$22,BM$17:BM$22,将星节奏统计!MR62)</f>
        <v>0</v>
      </c>
      <c r="NN63" s="28">
        <f>求节点($AT$17:$AT$22,BN$17:BN$22,将星节奏统计!MS62)</f>
        <v>0</v>
      </c>
      <c r="NO63" s="28">
        <f>求节点($AT$17:$AT$22,BO$17:BO$22,将星节奏统计!MT62)</f>
        <v>0</v>
      </c>
      <c r="NP63" s="28">
        <f>求节点($AT$5:$AT$10,AV$5:AV$10,将星节奏统计!MX62)</f>
        <v>0.1</v>
      </c>
      <c r="NQ63" s="28">
        <f>求节点($AT$5:$AT$10,AW$5:AW$10,将星节奏统计!MY62)</f>
        <v>0.1</v>
      </c>
      <c r="NR63" s="28">
        <f>求节点($AT$5:$AT$10,AX$5:AX$10,将星节奏统计!MZ62)</f>
        <v>6.1976276526380339E-2</v>
      </c>
      <c r="NS63" s="28">
        <f>求节点($AT$5:$AT$10,AY$5:AY$10,将星节奏统计!NA62)</f>
        <v>0</v>
      </c>
      <c r="NT63" s="28">
        <f>求节点($AT$5:$AT$10,AZ$5:AZ$10,将星节奏统计!NB62)</f>
        <v>0</v>
      </c>
      <c r="NU63" s="28">
        <f>求节点($AT$5:$AT$10,BA$5:BA$10,将星节奏统计!NC62)</f>
        <v>0</v>
      </c>
      <c r="NV63" s="28">
        <f>求节点($AT$5:$AT$10,BB$5:BB$10,将星节奏统计!ND62)</f>
        <v>0</v>
      </c>
      <c r="NW63" s="28">
        <f>求节点($AT$5:$AT$10,BC$5:BC$10,将星节奏统计!NE62)</f>
        <v>0</v>
      </c>
      <c r="NX63" s="28">
        <f>求节点($AT$5:$AT$10,BD$5:BD$10,将星节奏统计!NF62)</f>
        <v>0</v>
      </c>
      <c r="NY63" s="28">
        <f>求节点($AT$5:$AT$10,BE$5:BE$10,将星节奏统计!NG62)</f>
        <v>0</v>
      </c>
      <c r="NZ63" s="28">
        <f>求节点($AT$5:$AT$10,BF$5:BF$10,将星节奏统计!NH62)</f>
        <v>0</v>
      </c>
      <c r="OA63" s="28">
        <f>求节点($AT$5:$AT$10,BG$5:BG$10,将星节奏统计!NI62)</f>
        <v>0</v>
      </c>
      <c r="OB63" s="28">
        <f>求节点($AT$5:$AT$10,BH$5:BH$10,将星节奏统计!NJ62)</f>
        <v>0</v>
      </c>
      <c r="OC63" s="28">
        <f>求节点($AT$5:$AT$10,BI$5:BI$10,将星节奏统计!NK62)</f>
        <v>0</v>
      </c>
      <c r="OD63" s="28">
        <f>求节点($AT$5:$AT$10,BJ$5:BJ$10,将星节奏统计!NL62)</f>
        <v>0</v>
      </c>
      <c r="OE63" s="28">
        <f>求节点($AT$5:$AT$10,BK$5:BK$10,将星节奏统计!NM62)</f>
        <v>0</v>
      </c>
      <c r="OF63" s="28">
        <f>求节点($AT$5:$AT$10,BL$5:BL$10,将星节奏统计!NN62)</f>
        <v>0.9</v>
      </c>
      <c r="OG63" s="28">
        <f>求节点($AT$5:$AT$10,BM$5:BM$10,将星节奏统计!NO62)</f>
        <v>0.85576194973349395</v>
      </c>
      <c r="OH63" s="28">
        <f>求节点($AT$5:$AT$10,BN$5:BN$10,将星节奏统计!NP62)</f>
        <v>0.6</v>
      </c>
      <c r="OI63" s="28">
        <f>求节点($AT$5:$AT$10,BO$5:BO$10,将星节奏统计!NQ62)</f>
        <v>0</v>
      </c>
      <c r="OJ63" s="28">
        <f>求节点($AT$5:$AT$10,BP$5:BP$10,将星节奏统计!NR62)</f>
        <v>0.9</v>
      </c>
      <c r="OK63" s="28">
        <f>求节点($AT$5:$AT$10,BQ$5:BQ$10,将星节奏统计!NS62)</f>
        <v>0.6</v>
      </c>
      <c r="OL63" s="28">
        <f>求节点($AT$5:$AT$10,BR$5:BR$10,将星节奏统计!NT62)</f>
        <v>0.9</v>
      </c>
      <c r="OM63" s="28">
        <f>求节点($AT$5:$AT$10,BS$5:BS$10,将星节奏统计!NU62)</f>
        <v>0</v>
      </c>
      <c r="ON63" s="28">
        <f>求节点($AT$5:$AT$10,BT$5:BT$10,将星节奏统计!NV62)</f>
        <v>0.6</v>
      </c>
      <c r="OO63" s="28">
        <f>求节点($AT$5:$AT$10,BU$5:BU$10,将星节奏统计!NW62)</f>
        <v>0.1</v>
      </c>
      <c r="OP63" s="28">
        <f>求节点($AT$5:$AT$10,BV$5:BV$10,将星节奏统计!NX62)</f>
        <v>0.6</v>
      </c>
      <c r="OQ63" s="28">
        <f>求节点($AT$5:$AT$10,BW$5:BW$10,将星节奏统计!NY62)</f>
        <v>0.18044447304085803</v>
      </c>
      <c r="OR63" s="28">
        <f>求节点($AT$5:$AT$10,BX$5:BX$10,将星节奏统计!NZ62)</f>
        <v>0.11277779565053628</v>
      </c>
      <c r="OS63" s="28">
        <f>求节点($AT$5:$AT$10,BY$5:BY$10,将星节奏统计!OA62)</f>
        <v>0.18044447304085803</v>
      </c>
      <c r="OT63" s="28">
        <f>求节点($AT$5:$AT$10,BZ$5:BZ$10,将星节奏统计!OB62)</f>
        <v>0.11277779565053628</v>
      </c>
      <c r="OU63" s="28">
        <f>求节点($AT$5:$AT$10,CA$5:CA$10,将星节奏统计!OC62)</f>
        <v>0.22555559130107256</v>
      </c>
      <c r="OV63" s="28">
        <f>求节点($AT$5:$AT$10,CB$5:CB$10,将星节奏统计!OD62)</f>
        <v>0.22555559130107256</v>
      </c>
      <c r="OW63" s="28">
        <f>求节点($AT$5:$AT$10,CC$5:CC$10,将星节奏统计!OE62)</f>
        <v>0.22555559130107256</v>
      </c>
      <c r="OX63" s="28">
        <f>求节点($AT$5:$AT$10,CD$5:CD$10,将星节奏统计!OF62)</f>
        <v>0.22555559130107256</v>
      </c>
      <c r="OY63" s="28">
        <f>求节点($AT$5:$AT$10,CE$5:CE$10,将星节奏统计!OG62)</f>
        <v>0.13788891391075078</v>
      </c>
      <c r="OZ63" s="28">
        <f>求节点($AT$5:$AT$10,CF$5:CF$10,将星节奏统计!OH62)</f>
        <v>0.13788891391075078</v>
      </c>
      <c r="PA63" s="28">
        <f>求节点($AT$5:$AT$10,CG$5:CG$10,将星节奏统计!OI62)</f>
        <v>0.13788891391075078</v>
      </c>
      <c r="PB63" s="28">
        <f>求节点($AT$5:$AT$10,CH$5:CH$10,将星节奏统计!OJ62)</f>
        <v>0.13788891391075078</v>
      </c>
      <c r="PC63" s="28">
        <f>求节点($AT$5:$AT$10,CI$5:CI$10,将星节奏统计!OK62)</f>
        <v>0.18044447304085803</v>
      </c>
      <c r="PD63" s="28">
        <f>求节点($AT$5:$AT$10,CJ$5:CJ$10,将星节奏统计!OL62)</f>
        <v>0.11277779565053628</v>
      </c>
      <c r="PE63" s="28">
        <f>求节点($AT$5:$AT$10,CK$5:CK$10,将星节奏统计!OM62)</f>
        <v>0</v>
      </c>
      <c r="PF63" s="28">
        <f>求节点($AT$5:$AT$10,CL$5:CL$10,将星节奏统计!ON62)</f>
        <v>0</v>
      </c>
      <c r="PG63" s="28">
        <f>求节点($AT$5:$AT$10,CM$5:CM$10,将星节奏统计!OO62)</f>
        <v>0</v>
      </c>
      <c r="PH63" s="28">
        <f>求节点($AT$5:$AT$10,CN$5:CN$10,将星节奏统计!OP62)</f>
        <v>0</v>
      </c>
      <c r="PI63" s="28">
        <f>求节点($AT$5:$AT$10,CO$5:CO$10,将星节奏统计!OQ62)</f>
        <v>0</v>
      </c>
      <c r="PJ63" s="28">
        <f>求节点($AT$5:$AT$10,CP$5:CP$10,将星节奏统计!OR62)</f>
        <v>0</v>
      </c>
      <c r="PK63" s="28">
        <f>求节点($AT$5:$AT$10,CQ$5:CQ$10,将星节奏统计!OS62)</f>
        <v>0</v>
      </c>
      <c r="PL63" s="28">
        <f>求节点($AT$5:$AT$10,CR$5:CR$10,将星节奏统计!OT62)</f>
        <v>0</v>
      </c>
      <c r="PM63" s="28">
        <f>求节点($AT$5:$AT$10,CS$5:CS$10,将星节奏统计!OU62)</f>
        <v>0</v>
      </c>
      <c r="PN63" s="28">
        <f>求节点($AT$17:$AT$22,AV$17:AV$22,将星节奏统计!OX62)</f>
        <v>0</v>
      </c>
      <c r="PO63" s="28">
        <f>求节点($AT$17:$AT$22,AW$17:AW$22,将星节奏统计!OY62)</f>
        <v>0</v>
      </c>
      <c r="PP63" s="28">
        <f>求节点($AT$17:$AT$22,AX$17:AX$22,将星节奏统计!OZ62)</f>
        <v>0</v>
      </c>
      <c r="PQ63" s="28">
        <f>求节点($AT$17:$AT$22,AY$17:AY$22,将星节奏统计!PA62)</f>
        <v>2.6514402382490226E-5</v>
      </c>
      <c r="PR63" s="28">
        <f>求节点($AT$17:$AT$22,AZ$17:AZ$22,将星节奏统计!PB62)</f>
        <v>3.9771603573737074E-5</v>
      </c>
      <c r="PS63" s="28">
        <f>求节点($AT$17:$AT$22,BA$17:BA$22,将星节奏统计!PC62)</f>
        <v>3.9771603573737074E-5</v>
      </c>
      <c r="PT63" s="28">
        <f>求节点($AT$17:$AT$22,BB$17:BB$22,将星节奏统计!PD62)</f>
        <v>6.0260005414751461E-5</v>
      </c>
      <c r="PU63" s="28">
        <f>求节点($AT$17:$AT$22,BC$17:BC$22,将星节奏统计!PE62)</f>
        <v>0</v>
      </c>
      <c r="PV63" s="28">
        <f>求节点($AT$17:$AT$22,BD$17:BD$22,将星节奏统计!PF62)</f>
        <v>3.9771603573737074E-5</v>
      </c>
      <c r="PW63" s="28">
        <f>求节点($AT$17:$AT$22,BE$17:BE$22,将星节奏统计!PG62)</f>
        <v>0</v>
      </c>
      <c r="PX63" s="28">
        <f>求节点($AT$17:$AT$22,BF$17:BF$22,将星节奏统计!PH62)</f>
        <v>0</v>
      </c>
      <c r="PY63" s="28">
        <f>求节点($AT$17:$AT$22,BG$17:BG$22,将星节奏统计!PI62)</f>
        <v>0</v>
      </c>
      <c r="PZ63" s="28">
        <f>求节点($AT$17:$AT$22,BH$17:BH$22,将星节奏统计!PJ62)</f>
        <v>0</v>
      </c>
      <c r="QA63" s="28">
        <f>求节点($AT$17:$AT$22,BI$17:BI$22,将星节奏统计!PK62)</f>
        <v>0</v>
      </c>
      <c r="QB63" s="28">
        <f>求节点($AT$17:$AT$22,BJ$17:BJ$22,将星节奏统计!PL62)</f>
        <v>0</v>
      </c>
      <c r="QC63" s="28">
        <f>求节点($AT$17:$AT$22,BK$17:BK$22,将星节奏统计!PM62)</f>
        <v>0</v>
      </c>
      <c r="QD63" s="28">
        <f>求节点($AT$17:$AT$22,BL$17:BL$22,将星节奏统计!PN62)</f>
        <v>0</v>
      </c>
      <c r="QE63" s="28">
        <f>求节点($AT$17:$AT$22,BM$17:BM$22,将星节奏统计!PO62)</f>
        <v>0</v>
      </c>
      <c r="QF63" s="28">
        <f>求节点($AT$17:$AT$22,BN$17:BN$22,将星节奏统计!PP62)</f>
        <v>0</v>
      </c>
      <c r="QG63" s="28">
        <f>求节点($AT$17:$AT$22,BO$17:BO$22,将星节奏统计!PQ62)</f>
        <v>0</v>
      </c>
      <c r="QJ63" s="3">
        <v>59</v>
      </c>
      <c r="QK63" s="28">
        <f t="shared" ca="1" si="61"/>
        <v>0.57978616729707377</v>
      </c>
      <c r="QL63" s="28">
        <f t="shared" ca="1" si="61"/>
        <v>0.64056091410465454</v>
      </c>
      <c r="QM63" s="28">
        <f t="shared" ca="1" si="61"/>
        <v>0.76150732661784759</v>
      </c>
      <c r="QN63" s="28">
        <f t="shared" ca="1" si="61"/>
        <v>0.98467881509723731</v>
      </c>
      <c r="QO63" s="28">
        <f t="shared" ca="1" si="61"/>
        <v>1.114496078734446</v>
      </c>
      <c r="QP63" s="28">
        <f t="shared" ca="1" si="62"/>
        <v>9.5747896727949422E-2</v>
      </c>
      <c r="QQ63" s="28">
        <f t="shared" ca="1" si="62"/>
        <v>0.11479739603475128</v>
      </c>
      <c r="QR63" s="28">
        <f t="shared" ca="1" si="62"/>
        <v>0.15486441015244343</v>
      </c>
      <c r="QS63" s="28">
        <f t="shared" ca="1" si="62"/>
        <v>0.33714119228162998</v>
      </c>
      <c r="QT63" s="28">
        <f t="shared" ca="1" si="62"/>
        <v>0.54133341912257404</v>
      </c>
      <c r="QU63" s="28">
        <f t="shared" ca="1" si="63"/>
        <v>0.1</v>
      </c>
      <c r="QV63" s="28">
        <f t="shared" ca="1" si="63"/>
        <v>0.1</v>
      </c>
      <c r="QW63" s="28">
        <f t="shared" ca="1" si="63"/>
        <v>0.1</v>
      </c>
      <c r="QX63" s="28">
        <f t="shared" ca="1" si="63"/>
        <v>0.1</v>
      </c>
      <c r="QY63" s="28">
        <f t="shared" ca="1" si="63"/>
        <v>0.1</v>
      </c>
      <c r="QZ63" s="28">
        <f t="shared" ca="1" si="64"/>
        <v>0.38502958650888502</v>
      </c>
      <c r="RA63" s="28">
        <f t="shared" ca="1" si="64"/>
        <v>0.42940183103133817</v>
      </c>
      <c r="RB63" s="28">
        <f t="shared" ca="1" si="64"/>
        <v>0.49322395415425813</v>
      </c>
      <c r="RC63" s="28">
        <f t="shared" ca="1" si="64"/>
        <v>0.68136605969776531</v>
      </c>
      <c r="RD63" s="28">
        <f t="shared" ca="1" si="64"/>
        <v>0.73788891391075073</v>
      </c>
      <c r="RE63" s="28">
        <f t="shared" ca="1" si="65"/>
        <v>5.9842435454968389E-2</v>
      </c>
      <c r="RF63" s="28">
        <f t="shared" ca="1" si="65"/>
        <v>7.1748372521719561E-2</v>
      </c>
      <c r="RG63" s="28">
        <f t="shared" ca="1" si="65"/>
        <v>9.6790256345277145E-2</v>
      </c>
      <c r="RH63" s="28">
        <f t="shared" ca="1" si="65"/>
        <v>0.21071324517601875</v>
      </c>
      <c r="RI63" s="28">
        <f t="shared" ca="1" si="65"/>
        <v>0.33833338695160886</v>
      </c>
      <c r="RJ63" s="28">
        <f t="shared" ca="1" si="66"/>
        <v>5.866552507338349E-5</v>
      </c>
      <c r="RK63" s="28">
        <f t="shared" ca="1" si="66"/>
        <v>0</v>
      </c>
      <c r="RL63" s="28">
        <f t="shared" ca="1" si="66"/>
        <v>5.0703270770753942E-5</v>
      </c>
      <c r="RM63" s="28">
        <f t="shared" ca="1" si="66"/>
        <v>0</v>
      </c>
      <c r="RN63" s="28">
        <f t="shared" ca="1" si="66"/>
        <v>4.1579403736178959E-5</v>
      </c>
      <c r="RO63" s="28">
        <f t="shared" ca="1" si="67"/>
        <v>5.6114850070194261E-5</v>
      </c>
      <c r="RP63" s="28">
        <f t="shared" ca="1" si="67"/>
        <v>0</v>
      </c>
      <c r="RQ63" s="28">
        <f t="shared" ca="1" si="67"/>
        <v>4.8498780737243202E-5</v>
      </c>
      <c r="RR63" s="28">
        <f t="shared" ca="1" si="67"/>
        <v>0</v>
      </c>
      <c r="RS63" s="28">
        <f t="shared" ca="1" si="67"/>
        <v>3.9771603573737074E-5</v>
      </c>
      <c r="RT63" s="28">
        <f t="shared" ca="1" si="68"/>
        <v>7.8310125051356649E-2</v>
      </c>
      <c r="RU63" s="28">
        <f t="shared" ca="1" si="68"/>
        <v>8.4040158590764066E-2</v>
      </c>
      <c r="RV63" s="28">
        <f t="shared" ca="1" si="68"/>
        <v>9.3502739808587643E-2</v>
      </c>
      <c r="RW63" s="28">
        <f t="shared" ca="1" si="68"/>
        <v>0.1</v>
      </c>
      <c r="RX63" s="28">
        <f t="shared" ca="1" si="68"/>
        <v>0.1</v>
      </c>
      <c r="RY63" s="28">
        <f t="shared" ca="1" si="69"/>
        <v>0.1286473245744198</v>
      </c>
      <c r="RZ63" s="28">
        <f t="shared" ca="1" si="69"/>
        <v>0.13320996169542362</v>
      </c>
      <c r="SA63" s="28">
        <f t="shared" ca="1" si="69"/>
        <v>0.1421829148351727</v>
      </c>
      <c r="SB63" s="28">
        <f t="shared" ca="1" si="69"/>
        <v>0.16052303528106759</v>
      </c>
      <c r="SC63" s="28">
        <f t="shared" ca="1" si="69"/>
        <v>0.16197627652638036</v>
      </c>
    </row>
    <row r="64" spans="12:497" x14ac:dyDescent="0.2">
      <c r="O64" s="28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U64" s="3">
        <v>60</v>
      </c>
      <c r="CV64" s="28">
        <f>求节点($AT$5:$AT$10,AV$5:AV$10,将星节奏统计!BJ63)</f>
        <v>8.0657153091375472E-2</v>
      </c>
      <c r="CW64" s="28">
        <f>求节点($AT$5:$AT$10,AW$5:AW$10,将星节奏统计!BK63)</f>
        <v>0.1</v>
      </c>
      <c r="CX64" s="28">
        <f>求节点($AT$5:$AT$10,AX$5:AX$10,将星节奏统计!BL63)</f>
        <v>2.9963887371010266E-2</v>
      </c>
      <c r="CY64" s="28">
        <f>求节点($AT$5:$AT$10,AY$5:AY$10,将星节奏统计!BM63)</f>
        <v>0</v>
      </c>
      <c r="CZ64" s="28">
        <f>求节点($AT$5:$AT$10,AZ$5:AZ$10,将星节奏统计!BN63)</f>
        <v>0</v>
      </c>
      <c r="DA64" s="28">
        <f>求节点($AT$5:$AT$10,BA$5:BA$10,将星节奏统计!BO63)</f>
        <v>0</v>
      </c>
      <c r="DB64" s="28">
        <f>求节点($AT$5:$AT$10,BB$5:BB$10,将星节奏统计!BP63)</f>
        <v>0</v>
      </c>
      <c r="DC64" s="28">
        <f>求节点($AT$5:$AT$10,BC$5:BC$10,将星节奏统计!BQ63)</f>
        <v>0</v>
      </c>
      <c r="DD64" s="28">
        <f>求节点($AT$5:$AT$10,BD$5:BD$10,将星节奏统计!BR63)</f>
        <v>0</v>
      </c>
      <c r="DE64" s="28">
        <f>求节点($AT$5:$AT$10,BE$5:BE$10,将星节奏统计!BS63)</f>
        <v>0</v>
      </c>
      <c r="DF64" s="28">
        <f>求节点($AT$5:$AT$10,BF$5:BF$10,将星节奏统计!BT63)</f>
        <v>0</v>
      </c>
      <c r="DG64" s="28">
        <f>求节点($AT$5:$AT$10,BG$5:BG$10,将星节奏统计!BU63)</f>
        <v>0</v>
      </c>
      <c r="DH64" s="28">
        <f>求节点($AT$5:$AT$10,BH$5:BH$10,将星节奏统计!BV63)</f>
        <v>0</v>
      </c>
      <c r="DI64" s="28">
        <f>求节点($AT$5:$AT$10,BI$5:BI$10,将星节奏统计!BW63)</f>
        <v>0</v>
      </c>
      <c r="DJ64" s="28">
        <f>求节点($AT$5:$AT$10,BJ$5:BJ$10,将星节奏统计!BX63)</f>
        <v>0</v>
      </c>
      <c r="DK64" s="28">
        <f>求节点($AT$5:$AT$10,BK$5:BK$10,将星节奏统计!BY63)</f>
        <v>0</v>
      </c>
      <c r="DL64" s="28">
        <f>求节点($AT$5:$AT$10,BL$5:BL$10,将星节奏统计!BZ63)</f>
        <v>0.58966787054406489</v>
      </c>
      <c r="DM64" s="28">
        <f>求节点($AT$5:$AT$10,BM$5:BM$10,将星节奏统计!CA63)</f>
        <v>0.48947866156659448</v>
      </c>
      <c r="DN64" s="28">
        <f>求节点($AT$5:$AT$10,BN$5:BN$10,将星节奏统计!CB63)</f>
        <v>0.53949442319414376</v>
      </c>
      <c r="DO64" s="28">
        <f>求节点($AT$5:$AT$10,BO$5:BO$10,将星节奏统计!CC63)</f>
        <v>0</v>
      </c>
      <c r="DP64" s="28">
        <f>求节点($AT$5:$AT$10,BP$5:BP$10,将星节奏统计!CD63)</f>
        <v>0.43949442319414378</v>
      </c>
      <c r="DQ64" s="28">
        <f>求节点($AT$5:$AT$10,BQ$5:BQ$10,将星节奏统计!CE63)</f>
        <v>0.29299628212942919</v>
      </c>
      <c r="DR64" s="28">
        <f>求节点($AT$5:$AT$10,BR$5:BR$10,将星节奏统计!CF63)</f>
        <v>0.70083843211496832</v>
      </c>
      <c r="DS64" s="28">
        <f>求节点($AT$5:$AT$10,BS$5:BS$10,将星节奏统计!CG63)</f>
        <v>0</v>
      </c>
      <c r="DT64" s="28">
        <f>求节点($AT$5:$AT$10,BT$5:BT$10,将星节奏统计!CH63)</f>
        <v>0.29299628212942919</v>
      </c>
      <c r="DU64" s="28">
        <f>求节点($AT$5:$AT$10,BU$5:BU$10,将星节奏统计!CI63)</f>
        <v>0.1</v>
      </c>
      <c r="DV64" s="28">
        <f>求节点($AT$5:$AT$10,BV$5:BV$10,将星节奏统计!CJ63)</f>
        <v>0.36704574873758389</v>
      </c>
      <c r="DW64" s="28">
        <f>求节点($AT$5:$AT$10,BW$5:BW$10,将星节奏统计!CK63)</f>
        <v>3.3748229200131402E-2</v>
      </c>
      <c r="DX64" s="28">
        <f>求节点($AT$5:$AT$10,BX$5:BX$10,将星节奏统计!CL63)</f>
        <v>2.109264325008213E-2</v>
      </c>
      <c r="DY64" s="28">
        <f>求节点($AT$5:$AT$10,BY$5:BY$10,将星节奏统计!CM63)</f>
        <v>3.3748229200131402E-2</v>
      </c>
      <c r="DZ64" s="28">
        <f>求节点($AT$5:$AT$10,BZ$5:BZ$10,将星节奏统计!CN63)</f>
        <v>2.109264325008213E-2</v>
      </c>
      <c r="EA64" s="28">
        <f>求节点($AT$5:$AT$10,CA$5:CA$10,将星节奏统计!CO63)</f>
        <v>4.218528650016426E-2</v>
      </c>
      <c r="EB64" s="28">
        <f>求节点($AT$5:$AT$10,CB$5:CB$10,将星节奏统计!CP63)</f>
        <v>4.218528650016426E-2</v>
      </c>
      <c r="EC64" s="28">
        <f>求节点($AT$5:$AT$10,CC$5:CC$10,将星节奏统计!CQ63)</f>
        <v>4.218528650016426E-2</v>
      </c>
      <c r="ED64" s="28">
        <f>求节点($AT$5:$AT$10,CD$5:CD$10,将星节奏统计!CR63)</f>
        <v>4.218528650016426E-2</v>
      </c>
      <c r="EE64" s="28">
        <f>求节点($AT$5:$AT$10,CE$5:CE$10,将星节奏统计!CS63)</f>
        <v>2.5311171900098552E-2</v>
      </c>
      <c r="EF64" s="28">
        <f>求节点($AT$5:$AT$10,CF$5:CF$10,将星节奏统计!CT63)</f>
        <v>2.5311171900098552E-2</v>
      </c>
      <c r="EG64" s="28">
        <f>求节点($AT$5:$AT$10,CG$5:CG$10,将星节奏统计!CU63)</f>
        <v>2.5311171900098552E-2</v>
      </c>
      <c r="EH64" s="28">
        <f>求节点($AT$5:$AT$10,CH$5:CH$10,将星节奏统计!CV63)</f>
        <v>2.5311171900098552E-2</v>
      </c>
      <c r="EI64" s="28">
        <f>求节点($AT$5:$AT$10,CI$5:CI$10,将星节奏统计!CW63)</f>
        <v>3.3748229200131402E-2</v>
      </c>
      <c r="EJ64" s="28">
        <f>求节点($AT$5:$AT$10,CJ$5:CJ$10,将星节奏统计!CX63)</f>
        <v>2.109264325008213E-2</v>
      </c>
      <c r="EK64" s="28">
        <f>求节点($AT$5:$AT$10,CK$5:CK$10,将星节奏统计!CY63)</f>
        <v>0</v>
      </c>
      <c r="EL64" s="28">
        <f>求节点($AT$5:$AT$10,CL$5:CL$10,将星节奏统计!CZ63)</f>
        <v>0</v>
      </c>
      <c r="EM64" s="28">
        <f>求节点($AT$5:$AT$10,CM$5:CM$10,将星节奏统计!DA63)</f>
        <v>0</v>
      </c>
      <c r="EN64" s="28">
        <f>求节点($AT$5:$AT$10,CN$5:CN$10,将星节奏统计!DB63)</f>
        <v>0</v>
      </c>
      <c r="EO64" s="28">
        <f>求节点($AT$5:$AT$10,CO$5:CO$10,将星节奏统计!DC63)</f>
        <v>0</v>
      </c>
      <c r="EP64" s="28">
        <f>求节点($AT$5:$AT$10,CP$5:CP$10,将星节奏统计!DD63)</f>
        <v>0</v>
      </c>
      <c r="EQ64" s="28">
        <f>求节点($AT$5:$AT$10,CQ$5:CQ$10,将星节奏统计!DE63)</f>
        <v>0</v>
      </c>
      <c r="ER64" s="28">
        <f>求节点($AT$5:$AT$10,CR$5:CR$10,将星节奏统计!DF63)</f>
        <v>0</v>
      </c>
      <c r="ES64" s="28">
        <f>求节点($AT$5:$AT$10,CS$5:CS$10,将星节奏统计!DG63)</f>
        <v>0</v>
      </c>
      <c r="ET64" s="28">
        <f>求节点($AT$17:$AT$22,AV$17:AV$22,将星节奏统计!DJ63)</f>
        <v>0</v>
      </c>
      <c r="EU64" s="28">
        <f>求节点($AT$17:$AT$22,AW$17:AW$22,将星节奏统计!DK63)</f>
        <v>0</v>
      </c>
      <c r="EV64" s="28">
        <f>求节点($AT$17:$AT$22,AX$17:AX$22,将星节奏统计!DL63)</f>
        <v>0</v>
      </c>
      <c r="EW64" s="28">
        <f>求节点($AT$17:$AT$22,AY$17:AY$22,将星节奏统计!DM63)</f>
        <v>4.0381331994566311E-5</v>
      </c>
      <c r="EX64" s="28">
        <f>求节点($AT$17:$AT$22,AZ$17:AZ$22,将星节奏统计!DN63)</f>
        <v>6.057199799185467E-5</v>
      </c>
      <c r="EY64" s="28">
        <f>求节点($AT$17:$AT$22,BA$17:BA$22,将星节奏统计!DO63)</f>
        <v>6.057199799185467E-5</v>
      </c>
      <c r="EZ64" s="28">
        <f>求节点($AT$17:$AT$22,BB$17:BB$22,将星节奏统计!DP63)</f>
        <v>9.1775754533111875E-5</v>
      </c>
      <c r="FA64" s="28">
        <f>求节点($AT$17:$AT$22,BC$17:BC$22,将星节奏统计!DQ63)</f>
        <v>0</v>
      </c>
      <c r="FB64" s="28">
        <f>求节点($AT$17:$AT$22,BD$17:BD$22,将星节奏统计!DR63)</f>
        <v>6.057199799185467E-5</v>
      </c>
      <c r="FC64" s="28">
        <f>求节点($AT$17:$AT$22,BE$17:BE$22,将星节奏统计!DS63)</f>
        <v>0</v>
      </c>
      <c r="FD64" s="28">
        <f>求节点($AT$17:$AT$22,BF$17:BF$22,将星节奏统计!DT63)</f>
        <v>0</v>
      </c>
      <c r="FE64" s="28">
        <f>求节点($AT$17:$AT$22,BG$17:BG$22,将星节奏统计!DU63)</f>
        <v>0</v>
      </c>
      <c r="FF64" s="28">
        <f>求节点($AT$17:$AT$22,BH$17:BH$22,将星节奏统计!DV63)</f>
        <v>0</v>
      </c>
      <c r="FG64" s="28">
        <f>求节点($AT$17:$AT$22,BI$17:BI$22,将星节奏统计!DW63)</f>
        <v>0</v>
      </c>
      <c r="FH64" s="28">
        <f>求节点($AT$17:$AT$22,BJ$17:BJ$22,将星节奏统计!DX63)</f>
        <v>0</v>
      </c>
      <c r="FI64" s="28">
        <f>求节点($AT$17:$AT$22,BK$17:BK$22,将星节奏统计!DY63)</f>
        <v>0</v>
      </c>
      <c r="FJ64" s="28">
        <f>求节点($AT$17:$AT$22,BL$17:BL$22,将星节奏统计!DZ63)</f>
        <v>0</v>
      </c>
      <c r="FK64" s="28">
        <f>求节点($AT$17:$AT$22,BM$17:BM$22,将星节奏统计!EA63)</f>
        <v>0</v>
      </c>
      <c r="FL64" s="28">
        <f>求节点($AT$17:$AT$22,BN$17:BN$22,将星节奏统计!EB63)</f>
        <v>0</v>
      </c>
      <c r="FM64" s="28">
        <f>求节点($AT$17:$AT$22,BO$17:BO$22,将星节奏统计!EC63)</f>
        <v>0</v>
      </c>
      <c r="FN64" s="28">
        <f>求节点($AT$5:$AT$10,AV$5:AV$10,将星节奏统计!EG63)</f>
        <v>8.563222226037169E-2</v>
      </c>
      <c r="FO64" s="28">
        <f>求节点($AT$5:$AT$10,AW$5:AW$10,将星节奏统计!EH63)</f>
        <v>0.1</v>
      </c>
      <c r="FP64" s="28">
        <f>求节点($AT$5:$AT$10,AX$5:AX$10,将星节奏统计!EI63)</f>
        <v>3.4737584692689977E-2</v>
      </c>
      <c r="FQ64" s="28">
        <f>求节点($AT$5:$AT$10,AY$5:AY$10,将星节奏统计!EJ63)</f>
        <v>0</v>
      </c>
      <c r="FR64" s="28">
        <f>求节点($AT$5:$AT$10,AZ$5:AZ$10,将星节奏统计!EK63)</f>
        <v>0</v>
      </c>
      <c r="FS64" s="28">
        <f>求节点($AT$5:$AT$10,BA$5:BA$10,将星节奏统计!EL63)</f>
        <v>0</v>
      </c>
      <c r="FT64" s="28">
        <f>求节点($AT$5:$AT$10,BB$5:BB$10,将星节奏统计!EM63)</f>
        <v>0</v>
      </c>
      <c r="FU64" s="28">
        <f>求节点($AT$5:$AT$10,BC$5:BC$10,将星节奏统计!EN63)</f>
        <v>0</v>
      </c>
      <c r="FV64" s="28">
        <f>求节点($AT$5:$AT$10,BD$5:BD$10,将星节奏统计!EO63)</f>
        <v>0</v>
      </c>
      <c r="FW64" s="28">
        <f>求节点($AT$5:$AT$10,BE$5:BE$10,将星节奏统计!EP63)</f>
        <v>0</v>
      </c>
      <c r="FX64" s="28">
        <f>求节点($AT$5:$AT$10,BF$5:BF$10,将星节奏统计!EQ63)</f>
        <v>0</v>
      </c>
      <c r="FY64" s="28">
        <f>求节点($AT$5:$AT$10,BG$5:BG$10,将星节奏统计!ER63)</f>
        <v>0</v>
      </c>
      <c r="FZ64" s="28">
        <f>求节点($AT$5:$AT$10,BH$5:BH$10,将星节奏统计!ES63)</f>
        <v>0</v>
      </c>
      <c r="GA64" s="28">
        <f>求节点($AT$5:$AT$10,BI$5:BI$10,将星节奏统计!ET63)</f>
        <v>0</v>
      </c>
      <c r="GB64" s="28">
        <f>求节点($AT$5:$AT$10,BJ$5:BJ$10,将星节奏统计!EU63)</f>
        <v>0</v>
      </c>
      <c r="GC64" s="28">
        <f>求节点($AT$5:$AT$10,BK$5:BK$10,将星节奏统计!EV63)</f>
        <v>0</v>
      </c>
      <c r="GD64" s="28">
        <f>求节点($AT$5:$AT$10,BL$5:BL$10,将星节奏统计!EW63)</f>
        <v>0.65219656252134106</v>
      </c>
      <c r="GE64" s="28">
        <f>求节点($AT$5:$AT$10,BM$5:BM$10,将星节奏统计!EX63)</f>
        <v>0.5055182845674383</v>
      </c>
      <c r="GF64" s="28">
        <f>求节点($AT$5:$AT$10,BN$5:BN$10,将星节奏统计!EY63)</f>
        <v>0.6</v>
      </c>
      <c r="GG64" s="28">
        <f>求节点($AT$5:$AT$10,BO$5:BO$10,将星节奏统计!EZ63)</f>
        <v>0</v>
      </c>
      <c r="GH64" s="28">
        <f>求节点($AT$5:$AT$10,BP$5:BP$10,将星节奏统计!FA63)</f>
        <v>0.49608506102535799</v>
      </c>
      <c r="GI64" s="28">
        <f>求节点($AT$5:$AT$10,BQ$5:BQ$10,将星节奏统计!FB63)</f>
        <v>0.33072337401690532</v>
      </c>
      <c r="GJ64" s="28">
        <f>求节点($AT$5:$AT$10,BR$5:BR$10,将星节奏统计!FC63)</f>
        <v>0.78759142283719175</v>
      </c>
      <c r="GK64" s="28">
        <f>求节点($AT$5:$AT$10,BS$5:BS$10,将星节奏统计!FD63)</f>
        <v>0</v>
      </c>
      <c r="GL64" s="28">
        <f>求节点($AT$5:$AT$10,BT$5:BT$10,将星节奏统计!FE63)</f>
        <v>0.33072337401690532</v>
      </c>
      <c r="GM64" s="28">
        <f>求节点($AT$5:$AT$10,BU$5:BU$10,将星节奏统计!FF63)</f>
        <v>0.1</v>
      </c>
      <c r="GN64" s="28">
        <f>求节点($AT$5:$AT$10,BV$5:BV$10,将星节奏统计!FG63)</f>
        <v>0.38573559143257791</v>
      </c>
      <c r="GO64" s="28">
        <f>求节点($AT$5:$AT$10,BW$5:BW$10,将星节奏统计!FH63)</f>
        <v>4.039179529349135E-2</v>
      </c>
      <c r="GP64" s="28">
        <f>求节点($AT$5:$AT$10,BX$5:BX$10,将星节奏统计!FI63)</f>
        <v>2.5244872058432094E-2</v>
      </c>
      <c r="GQ64" s="28">
        <f>求节点($AT$5:$AT$10,BY$5:BY$10,将星节奏统计!FJ63)</f>
        <v>4.039179529349135E-2</v>
      </c>
      <c r="GR64" s="28">
        <f>求节点($AT$5:$AT$10,BZ$5:BZ$10,将星节奏统计!FK63)</f>
        <v>2.5244872058432094E-2</v>
      </c>
      <c r="GS64" s="28">
        <f>求节点($AT$5:$AT$10,CA$5:CA$10,将星节奏统计!FL63)</f>
        <v>5.0489744116864188E-2</v>
      </c>
      <c r="GT64" s="28">
        <f>求节点($AT$5:$AT$10,CB$5:CB$10,将星节奏统计!FM63)</f>
        <v>5.0489744116864188E-2</v>
      </c>
      <c r="GU64" s="28">
        <f>求节点($AT$5:$AT$10,CC$5:CC$10,将星节奏统计!FN63)</f>
        <v>5.0489744116864188E-2</v>
      </c>
      <c r="GV64" s="28">
        <f>求节点($AT$5:$AT$10,CD$5:CD$10,将星节奏统计!FO63)</f>
        <v>5.0489744116864188E-2</v>
      </c>
      <c r="GW64" s="28">
        <f>求节点($AT$5:$AT$10,CE$5:CE$10,将星节奏统计!FP63)</f>
        <v>3.0293846470118513E-2</v>
      </c>
      <c r="GX64" s="28">
        <f>求节点($AT$5:$AT$10,CF$5:CF$10,将星节奏统计!FQ63)</f>
        <v>3.0293846470118513E-2</v>
      </c>
      <c r="GY64" s="28">
        <f>求节点($AT$5:$AT$10,CG$5:CG$10,将星节奏统计!FR63)</f>
        <v>3.0293846470118513E-2</v>
      </c>
      <c r="GZ64" s="28">
        <f>求节点($AT$5:$AT$10,CH$5:CH$10,将星节奏统计!FS63)</f>
        <v>3.0293846470118513E-2</v>
      </c>
      <c r="HA64" s="28">
        <f>求节点($AT$5:$AT$10,CI$5:CI$10,将星节奏统计!FT63)</f>
        <v>4.039179529349135E-2</v>
      </c>
      <c r="HB64" s="28">
        <f>求节点($AT$5:$AT$10,CJ$5:CJ$10,将星节奏统计!FU63)</f>
        <v>2.5244872058432094E-2</v>
      </c>
      <c r="HC64" s="28">
        <f>求节点($AT$5:$AT$10,CK$5:CK$10,将星节奏统计!FV63)</f>
        <v>0</v>
      </c>
      <c r="HD64" s="28">
        <f>求节点($AT$5:$AT$10,CL$5:CL$10,将星节奏统计!FW63)</f>
        <v>0</v>
      </c>
      <c r="HE64" s="28">
        <f>求节点($AT$5:$AT$10,CM$5:CM$10,将星节奏统计!FX63)</f>
        <v>0</v>
      </c>
      <c r="HF64" s="28">
        <f>求节点($AT$5:$AT$10,CN$5:CN$10,将星节奏统计!FY63)</f>
        <v>0</v>
      </c>
      <c r="HG64" s="28">
        <f>求节点($AT$5:$AT$10,CO$5:CO$10,将星节奏统计!FZ63)</f>
        <v>0</v>
      </c>
      <c r="HH64" s="28">
        <f>求节点($AT$5:$AT$10,CP$5:CP$10,将星节奏统计!GA63)</f>
        <v>0</v>
      </c>
      <c r="HI64" s="28">
        <f>求节点($AT$5:$AT$10,CQ$5:CQ$10,将星节奏统计!GB63)</f>
        <v>0</v>
      </c>
      <c r="HJ64" s="28">
        <f>求节点($AT$5:$AT$10,CR$5:CR$10,将星节奏统计!GC63)</f>
        <v>0</v>
      </c>
      <c r="HK64" s="28">
        <f>求节点($AT$5:$AT$10,CS$5:CS$10,将星节奏统计!GD63)</f>
        <v>0</v>
      </c>
      <c r="HL64" s="28">
        <f>求节点($AT$17:$AT$22,AV$17:AV$22,将星节奏统计!GG63)</f>
        <v>0</v>
      </c>
      <c r="HM64" s="28">
        <f>求节点($AT$17:$AT$22,AW$17:AW$22,将星节奏统计!GH63)</f>
        <v>0</v>
      </c>
      <c r="HN64" s="28">
        <f>求节点($AT$17:$AT$22,AX$17:AX$22,将星节奏统计!GI63)</f>
        <v>0</v>
      </c>
      <c r="HO64" s="28">
        <f>求节点($AT$17:$AT$22,AY$17:AY$22,将星节奏统计!GJ63)</f>
        <v>0</v>
      </c>
      <c r="HP64" s="28">
        <f>求节点($AT$17:$AT$22,AZ$17:AZ$22,将星节奏统计!GK63)</f>
        <v>0</v>
      </c>
      <c r="HQ64" s="28">
        <f>求节点($AT$17:$AT$22,BA$17:BA$22,将星节奏统计!GL63)</f>
        <v>0</v>
      </c>
      <c r="HR64" s="28">
        <f>求节点($AT$17:$AT$22,BB$17:BB$22,将星节奏统计!GM63)</f>
        <v>0</v>
      </c>
      <c r="HS64" s="28">
        <f>求节点($AT$17:$AT$22,BC$17:BC$22,将星节奏统计!GN63)</f>
        <v>0</v>
      </c>
      <c r="HT64" s="28">
        <f>求节点($AT$17:$AT$22,BD$17:BD$22,将星节奏统计!GO63)</f>
        <v>0</v>
      </c>
      <c r="HU64" s="28">
        <f>求节点($AT$17:$AT$22,BE$17:BE$22,将星节奏统计!GP63)</f>
        <v>0</v>
      </c>
      <c r="HV64" s="28">
        <f>求节点($AT$17:$AT$22,BF$17:BF$22,将星节奏统计!GQ63)</f>
        <v>0</v>
      </c>
      <c r="HW64" s="28">
        <f>求节点($AT$17:$AT$22,BG$17:BG$22,将星节奏统计!GR63)</f>
        <v>0</v>
      </c>
      <c r="HX64" s="28">
        <f>求节点($AT$17:$AT$22,BH$17:BH$22,将星节奏统计!GS63)</f>
        <v>0</v>
      </c>
      <c r="HY64" s="28">
        <f>求节点($AT$17:$AT$22,BI$17:BI$22,将星节奏统计!GT63)</f>
        <v>0</v>
      </c>
      <c r="HZ64" s="28">
        <f>求节点($AT$17:$AT$22,BJ$17:BJ$22,将星节奏统计!GU63)</f>
        <v>0</v>
      </c>
      <c r="IA64" s="28">
        <f>求节点($AT$17:$AT$22,BK$17:BK$22,将星节奏统计!GV63)</f>
        <v>0</v>
      </c>
      <c r="IB64" s="28">
        <f>求节点($AT$17:$AT$22,BL$17:BL$22,将星节奏统计!GW63)</f>
        <v>0</v>
      </c>
      <c r="IC64" s="28">
        <f>求节点($AT$17:$AT$22,BM$17:BM$22,将星节奏统计!GX63)</f>
        <v>0</v>
      </c>
      <c r="ID64" s="28">
        <f>求节点($AT$17:$AT$22,BN$17:BN$22,将星节奏统计!GY63)</f>
        <v>0</v>
      </c>
      <c r="IE64" s="28">
        <f>求节点($AT$17:$AT$22,BO$17:BO$22,将星节奏统计!GZ63)</f>
        <v>0</v>
      </c>
      <c r="IF64" s="28">
        <f>求节点($AT$5:$AT$10,AV$5:AV$10,将星节奏统计!HD63)</f>
        <v>9.536649930989817E-2</v>
      </c>
      <c r="IG64" s="28">
        <f>求节点($AT$5:$AT$10,AW$5:AW$10,将星节奏统计!HE63)</f>
        <v>0.1</v>
      </c>
      <c r="IH64" s="28">
        <f>求节点($AT$5:$AT$10,AX$5:AX$10,将星节奏统计!HF63)</f>
        <v>4.3787818850190091E-2</v>
      </c>
      <c r="II64" s="28">
        <f>求节点($AT$5:$AT$10,AY$5:AY$10,将星节奏统计!HG63)</f>
        <v>0</v>
      </c>
      <c r="IJ64" s="28">
        <f>求节点($AT$5:$AT$10,AZ$5:AZ$10,将星节奏统计!HH63)</f>
        <v>0</v>
      </c>
      <c r="IK64" s="28">
        <f>求节点($AT$5:$AT$10,BA$5:BA$10,将星节奏统计!HI63)</f>
        <v>0</v>
      </c>
      <c r="IL64" s="28">
        <f>求节点($AT$5:$AT$10,BB$5:BB$10,将星节奏统计!HJ63)</f>
        <v>0</v>
      </c>
      <c r="IM64" s="28">
        <f>求节点($AT$5:$AT$10,BC$5:BC$10,将星节奏统计!HK63)</f>
        <v>0</v>
      </c>
      <c r="IN64" s="28">
        <f>求节点($AT$5:$AT$10,BD$5:BD$10,将星节奏统计!HL63)</f>
        <v>0</v>
      </c>
      <c r="IO64" s="28">
        <f>求节点($AT$5:$AT$10,BE$5:BE$10,将星节奏统计!HM63)</f>
        <v>0</v>
      </c>
      <c r="IP64" s="28">
        <f>求节点($AT$5:$AT$10,BF$5:BF$10,将星节奏统计!HN63)</f>
        <v>0</v>
      </c>
      <c r="IQ64" s="28">
        <f>求节点($AT$5:$AT$10,BG$5:BG$10,将星节奏统计!HO63)</f>
        <v>0</v>
      </c>
      <c r="IR64" s="28">
        <f>求节点($AT$5:$AT$10,BH$5:BH$10,将星节奏统计!HP63)</f>
        <v>0</v>
      </c>
      <c r="IS64" s="28">
        <f>求节点($AT$5:$AT$10,BI$5:BI$10,将星节奏统计!HQ63)</f>
        <v>0</v>
      </c>
      <c r="IT64" s="28">
        <f>求节点($AT$5:$AT$10,BJ$5:BJ$10,将星节奏统计!HR63)</f>
        <v>0</v>
      </c>
      <c r="IU64" s="28">
        <f>求节点($AT$5:$AT$10,BK$5:BK$10,将星节奏统计!HS63)</f>
        <v>0</v>
      </c>
      <c r="IV64" s="28">
        <f>求节点($AT$5:$AT$10,BL$5:BL$10,将星节奏统计!HT63)</f>
        <v>0.79274673195813183</v>
      </c>
      <c r="IW64" s="28">
        <f>求节点($AT$5:$AT$10,BM$5:BM$10,将星节奏统计!HU63)</f>
        <v>0.53956337743282123</v>
      </c>
      <c r="IX64" s="28">
        <f>求节点($AT$5:$AT$10,BN$5:BN$10,将星节奏统计!HV63)</f>
        <v>0.6</v>
      </c>
      <c r="IY64" s="28">
        <f>求节点($AT$5:$AT$10,BO$5:BO$10,将星节奏统计!HW63)</f>
        <v>0</v>
      </c>
      <c r="IZ64" s="28">
        <f>求节点($AT$5:$AT$10,BP$5:BP$10,将星节奏统计!HX63)</f>
        <v>0.61027897336390724</v>
      </c>
      <c r="JA64" s="28">
        <f>求节点($AT$5:$AT$10,BQ$5:BQ$10,将星节奏统计!HY63)</f>
        <v>0.40685264890927153</v>
      </c>
      <c r="JB64" s="28">
        <f>求节点($AT$5:$AT$10,BR$5:BR$10,将星节奏统计!HZ63)</f>
        <v>0.9</v>
      </c>
      <c r="JC64" s="28">
        <f>求节点($AT$5:$AT$10,BS$5:BS$10,将星节奏统计!IA63)</f>
        <v>0</v>
      </c>
      <c r="JD64" s="28">
        <f>求节点($AT$5:$AT$10,BT$5:BT$10,将星节奏统计!IB63)</f>
        <v>0.40685264890927153</v>
      </c>
      <c r="JE64" s="28">
        <f>求节点($AT$5:$AT$10,BU$5:BU$10,将星节奏统计!IC63)</f>
        <v>0.1</v>
      </c>
      <c r="JF64" s="28">
        <f>求节点($AT$5:$AT$10,BV$5:BV$10,将星节奏统计!ID63)</f>
        <v>0.44889746004220943</v>
      </c>
      <c r="JG64" s="28">
        <f>求节点($AT$5:$AT$10,BW$5:BW$10,将星节奏统计!IE63)</f>
        <v>5.4493175643506364E-2</v>
      </c>
      <c r="JH64" s="28">
        <f>求节点($AT$5:$AT$10,BX$5:BX$10,将星节奏统计!IF63)</f>
        <v>3.4058234777191478E-2</v>
      </c>
      <c r="JI64" s="28">
        <f>求节点($AT$5:$AT$10,BY$5:BY$10,将星节奏统计!IG63)</f>
        <v>5.4493175643506364E-2</v>
      </c>
      <c r="JJ64" s="28">
        <f>求节点($AT$5:$AT$10,BZ$5:BZ$10,将星节奏统计!IH63)</f>
        <v>3.4058234777191478E-2</v>
      </c>
      <c r="JK64" s="28">
        <f>求节点($AT$5:$AT$10,CA$5:CA$10,将星节奏统计!II63)</f>
        <v>6.8116469554382955E-2</v>
      </c>
      <c r="JL64" s="28">
        <f>求节点($AT$5:$AT$10,CB$5:CB$10,将星节奏统计!IJ63)</f>
        <v>6.8116469554382955E-2</v>
      </c>
      <c r="JM64" s="28">
        <f>求节点($AT$5:$AT$10,CC$5:CC$10,将星节奏统计!IK63)</f>
        <v>6.8116469554382955E-2</v>
      </c>
      <c r="JN64" s="28">
        <f>求节点($AT$5:$AT$10,CD$5:CD$10,将星节奏统计!IL63)</f>
        <v>6.8116469554382955E-2</v>
      </c>
      <c r="JO64" s="28">
        <f>求节点($AT$5:$AT$10,CE$5:CE$10,将星节奏统计!IM63)</f>
        <v>4.0869881732629773E-2</v>
      </c>
      <c r="JP64" s="28">
        <f>求节点($AT$5:$AT$10,CF$5:CF$10,将星节奏统计!IN63)</f>
        <v>4.0869881732629773E-2</v>
      </c>
      <c r="JQ64" s="28">
        <f>求节点($AT$5:$AT$10,CG$5:CG$10,将星节奏统计!IO63)</f>
        <v>4.0869881732629773E-2</v>
      </c>
      <c r="JR64" s="28">
        <f>求节点($AT$5:$AT$10,CH$5:CH$10,将星节奏统计!IP63)</f>
        <v>4.0869881732629773E-2</v>
      </c>
      <c r="JS64" s="28">
        <f>求节点($AT$5:$AT$10,CI$5:CI$10,将星节奏统计!IQ63)</f>
        <v>5.4493175643506364E-2</v>
      </c>
      <c r="JT64" s="28">
        <f>求节点($AT$5:$AT$10,CJ$5:CJ$10,将星节奏统计!IR63)</f>
        <v>3.4058234777191478E-2</v>
      </c>
      <c r="JU64" s="28">
        <f>求节点($AT$5:$AT$10,CK$5:CK$10,将星节奏统计!IS63)</f>
        <v>0</v>
      </c>
      <c r="JV64" s="28">
        <f>求节点($AT$5:$AT$10,CL$5:CL$10,将星节奏统计!IT63)</f>
        <v>0</v>
      </c>
      <c r="JW64" s="28">
        <f>求节点($AT$5:$AT$10,CM$5:CM$10,将星节奏统计!IU63)</f>
        <v>0</v>
      </c>
      <c r="JX64" s="28">
        <f>求节点($AT$5:$AT$10,CN$5:CN$10,将星节奏统计!IV63)</f>
        <v>0</v>
      </c>
      <c r="JY64" s="28">
        <f>求节点($AT$5:$AT$10,CO$5:CO$10,将星节奏统计!IW63)</f>
        <v>0</v>
      </c>
      <c r="JZ64" s="28">
        <f>求节点($AT$5:$AT$10,CP$5:CP$10,将星节奏统计!IX63)</f>
        <v>0</v>
      </c>
      <c r="KA64" s="28">
        <f>求节点($AT$5:$AT$10,CQ$5:CQ$10,将星节奏统计!IY63)</f>
        <v>0</v>
      </c>
      <c r="KB64" s="28">
        <f>求节点($AT$5:$AT$10,CR$5:CR$10,将星节奏统计!IZ63)</f>
        <v>0</v>
      </c>
      <c r="KC64" s="28">
        <f>求节点($AT$5:$AT$10,CS$5:CS$10,将星节奏统计!JA63)</f>
        <v>0</v>
      </c>
      <c r="KD64" s="28">
        <f>求节点($AT$17:$AT$22,AV$17:AV$22,将星节奏统计!JD63)</f>
        <v>0</v>
      </c>
      <c r="KE64" s="28">
        <f>求节点($AT$17:$AT$22,AW$17:AW$22,将星节奏统计!JE63)</f>
        <v>0</v>
      </c>
      <c r="KF64" s="28">
        <f>求节点($AT$17:$AT$22,AX$17:AX$22,将星节奏统计!JF63)</f>
        <v>0</v>
      </c>
      <c r="KG64" s="28">
        <f>求节点($AT$17:$AT$22,AY$17:AY$22,将星节奏统计!JG63)</f>
        <v>3.5124110265370712E-5</v>
      </c>
      <c r="KH64" s="28">
        <f>求节点($AT$17:$AT$22,AZ$17:AZ$22,将星节奏统计!JH63)</f>
        <v>5.2686165398052598E-5</v>
      </c>
      <c r="KI64" s="28">
        <f>求节点($AT$17:$AT$22,BA$17:BA$22,将星节奏统计!JI63)</f>
        <v>5.2686165398052598E-5</v>
      </c>
      <c r="KJ64" s="28">
        <f>求节点($AT$17:$AT$22,BB$17:BB$22,将星节奏统计!JJ63)</f>
        <v>7.9827523330380096E-5</v>
      </c>
      <c r="KK64" s="28">
        <f>求节点($AT$17:$AT$22,BC$17:BC$22,将星节奏统计!JK63)</f>
        <v>0</v>
      </c>
      <c r="KL64" s="28">
        <f>求节点($AT$17:$AT$22,BD$17:BD$22,将星节奏统计!JL63)</f>
        <v>5.2686165398052598E-5</v>
      </c>
      <c r="KM64" s="28">
        <f>求节点($AT$17:$AT$22,BE$17:BE$22,将星节奏统计!JM63)</f>
        <v>0</v>
      </c>
      <c r="KN64" s="28">
        <f>求节点($AT$17:$AT$22,BF$17:BF$22,将星节奏统计!JN63)</f>
        <v>0</v>
      </c>
      <c r="KO64" s="28">
        <f>求节点($AT$17:$AT$22,BG$17:BG$22,将星节奏统计!JO63)</f>
        <v>0</v>
      </c>
      <c r="KP64" s="28">
        <f>求节点($AT$17:$AT$22,BH$17:BH$22,将星节奏统计!JP63)</f>
        <v>0</v>
      </c>
      <c r="KQ64" s="28">
        <f>求节点($AT$17:$AT$22,BI$17:BI$22,将星节奏统计!JQ63)</f>
        <v>0</v>
      </c>
      <c r="KR64" s="28">
        <f>求节点($AT$17:$AT$22,BJ$17:BJ$22,将星节奏统计!JR63)</f>
        <v>0</v>
      </c>
      <c r="KS64" s="28">
        <f>求节点($AT$17:$AT$22,BK$17:BK$22,将星节奏统计!JS63)</f>
        <v>0</v>
      </c>
      <c r="KT64" s="28">
        <f>求节点($AT$17:$AT$22,BL$17:BL$22,将星节奏统计!JT63)</f>
        <v>0</v>
      </c>
      <c r="KU64" s="28">
        <f>求节点($AT$17:$AT$22,BM$17:BM$22,将星节奏统计!JU63)</f>
        <v>0</v>
      </c>
      <c r="KV64" s="28">
        <f>求节点($AT$17:$AT$22,BN$17:BN$22,将星节奏统计!JV63)</f>
        <v>0</v>
      </c>
      <c r="KW64" s="28">
        <f>求节点($AT$17:$AT$22,BO$17:BO$22,将星节奏统计!JW63)</f>
        <v>0</v>
      </c>
      <c r="KX64" s="28">
        <f>求节点($AT$5:$AT$10,AV$5:AV$10,将星节奏统计!KA63)</f>
        <v>0.1</v>
      </c>
      <c r="KY64" s="28">
        <f>求节点($AT$5:$AT$10,AW$5:AW$10,将星节奏统计!KB63)</f>
        <v>0.1</v>
      </c>
      <c r="KZ64" s="28">
        <f>求节点($AT$5:$AT$10,AX$5:AX$10,将星节奏统计!KC63)</f>
        <v>6.0719528641674507E-2</v>
      </c>
      <c r="LA64" s="28">
        <f>求节点($AT$5:$AT$10,AY$5:AY$10,将星节奏统计!KD63)</f>
        <v>0</v>
      </c>
      <c r="LB64" s="28">
        <f>求节点($AT$5:$AT$10,AZ$5:AZ$10,将星节奏统计!KE63)</f>
        <v>0</v>
      </c>
      <c r="LC64" s="28">
        <f>求节点($AT$5:$AT$10,BA$5:BA$10,将星节奏统计!KF63)</f>
        <v>0</v>
      </c>
      <c r="LD64" s="28">
        <f>求节点($AT$5:$AT$10,BB$5:BB$10,将星节奏统计!KG63)</f>
        <v>0</v>
      </c>
      <c r="LE64" s="28">
        <f>求节点($AT$5:$AT$10,BC$5:BC$10,将星节奏统计!KH63)</f>
        <v>0</v>
      </c>
      <c r="LF64" s="28">
        <f>求节点($AT$5:$AT$10,BD$5:BD$10,将星节奏统计!KI63)</f>
        <v>0</v>
      </c>
      <c r="LG64" s="28">
        <f>求节点($AT$5:$AT$10,BE$5:BE$10,将星节奏统计!KJ63)</f>
        <v>0</v>
      </c>
      <c r="LH64" s="28">
        <f>求节点($AT$5:$AT$10,BF$5:BF$10,将星节奏统计!KK63)</f>
        <v>0</v>
      </c>
      <c r="LI64" s="28">
        <f>求节点($AT$5:$AT$10,BG$5:BG$10,将星节奏统计!KL63)</f>
        <v>0</v>
      </c>
      <c r="LJ64" s="28">
        <f>求节点($AT$5:$AT$10,BH$5:BH$10,将星节奏统计!KM63)</f>
        <v>0</v>
      </c>
      <c r="LK64" s="28">
        <f>求节点($AT$5:$AT$10,BI$5:BI$10,将星节奏统计!KN63)</f>
        <v>0</v>
      </c>
      <c r="LL64" s="28">
        <f>求节点($AT$5:$AT$10,BJ$5:BJ$10,将星节奏统计!KO63)</f>
        <v>0</v>
      </c>
      <c r="LM64" s="28">
        <f>求节点($AT$5:$AT$10,BK$5:BK$10,将星节奏统计!KP63)</f>
        <v>0</v>
      </c>
      <c r="LN64" s="28">
        <f>求节点($AT$5:$AT$10,BL$5:BL$10,将星节奏统计!KQ63)</f>
        <v>0.9</v>
      </c>
      <c r="LO64" s="28">
        <f>求节点($AT$5:$AT$10,BM$5:BM$10,将星节奏统计!KR63)</f>
        <v>0.7107825980240835</v>
      </c>
      <c r="LP64" s="28">
        <f>求节点($AT$5:$AT$10,BN$5:BN$10,将星节奏统计!KS63)</f>
        <v>0.6</v>
      </c>
      <c r="LQ64" s="28">
        <f>求节点($AT$5:$AT$10,BO$5:BO$10,将星节奏统计!KT63)</f>
        <v>0</v>
      </c>
      <c r="LR64" s="28">
        <f>求节点($AT$5:$AT$10,BP$5:BP$10,将星节奏统计!KU63)</f>
        <v>0.9</v>
      </c>
      <c r="LS64" s="28">
        <f>求节点($AT$5:$AT$10,BQ$5:BQ$10,将星节奏统计!KV63)</f>
        <v>0.6</v>
      </c>
      <c r="LT64" s="28">
        <f>求节点($AT$5:$AT$10,BR$5:BR$10,将星节奏统计!KW63)</f>
        <v>0.9</v>
      </c>
      <c r="LU64" s="28">
        <f>求节点($AT$5:$AT$10,BS$5:BS$10,将星节奏统计!KX63)</f>
        <v>0</v>
      </c>
      <c r="LV64" s="28">
        <f>求节点($AT$5:$AT$10,BT$5:BT$10,将星节奏统计!KY63)</f>
        <v>0.6</v>
      </c>
      <c r="LW64" s="28">
        <f>求节点($AT$5:$AT$10,BU$5:BU$10,将星节奏统计!KZ63)</f>
        <v>0.1</v>
      </c>
      <c r="LX64" s="28">
        <f>求节点($AT$5:$AT$10,BV$5:BV$10,将星节奏统计!LA63)</f>
        <v>0.6</v>
      </c>
      <c r="LY64" s="28">
        <f>求节点($AT$5:$AT$10,BW$5:BW$10,将星节奏统计!LB63)</f>
        <v>0.12217248307977491</v>
      </c>
      <c r="LZ64" s="28">
        <f>求节点($AT$5:$AT$10,BX$5:BX$10,将星节奏统计!LC63)</f>
        <v>7.6357801924859317E-2</v>
      </c>
      <c r="MA64" s="28">
        <f>求节点($AT$5:$AT$10,BY$5:BY$10,将星节奏统计!LD63)</f>
        <v>0.12217248307977491</v>
      </c>
      <c r="MB64" s="28">
        <f>求节点($AT$5:$AT$10,BZ$5:BZ$10,将星节奏统计!LE63)</f>
        <v>7.6357801924859317E-2</v>
      </c>
      <c r="MC64" s="28">
        <f>求节点($AT$5:$AT$10,CA$5:CA$10,将星节奏统计!LF63)</f>
        <v>0.15271560384971863</v>
      </c>
      <c r="MD64" s="28">
        <f>求节点($AT$5:$AT$10,CB$5:CB$10,将星节奏统计!LG63)</f>
        <v>0.15271560384971863</v>
      </c>
      <c r="ME64" s="28">
        <f>求节点($AT$5:$AT$10,CC$5:CC$10,将星节奏统计!LH63)</f>
        <v>0.15271560384971863</v>
      </c>
      <c r="MF64" s="28">
        <f>求节点($AT$5:$AT$10,CD$5:CD$10,将星节奏统计!LI63)</f>
        <v>0.15271560384971863</v>
      </c>
      <c r="MG64" s="28">
        <f>求节点($AT$5:$AT$10,CE$5:CE$10,将星节奏统计!LJ63)</f>
        <v>9.162936230983118E-2</v>
      </c>
      <c r="MH64" s="28">
        <f>求节点($AT$5:$AT$10,CF$5:CF$10,将星节奏统计!LK63)</f>
        <v>9.162936230983118E-2</v>
      </c>
      <c r="MI64" s="28">
        <f>求节点($AT$5:$AT$10,CG$5:CG$10,将星节奏统计!LL63)</f>
        <v>9.162936230983118E-2</v>
      </c>
      <c r="MJ64" s="28">
        <f>求节点($AT$5:$AT$10,CH$5:CH$10,将星节奏统计!LM63)</f>
        <v>9.162936230983118E-2</v>
      </c>
      <c r="MK64" s="28">
        <f>求节点($AT$5:$AT$10,CI$5:CI$10,将星节奏统计!LN63)</f>
        <v>0.12217248307977491</v>
      </c>
      <c r="ML64" s="28">
        <f>求节点($AT$5:$AT$10,CJ$5:CJ$10,将星节奏统计!LO63)</f>
        <v>7.6357801924859317E-2</v>
      </c>
      <c r="MM64" s="28">
        <f>求节点($AT$5:$AT$10,CK$5:CK$10,将星节奏统计!LP63)</f>
        <v>0</v>
      </c>
      <c r="MN64" s="28">
        <f>求节点($AT$5:$AT$10,CL$5:CL$10,将星节奏统计!LQ63)</f>
        <v>0</v>
      </c>
      <c r="MO64" s="28">
        <f>求节点($AT$5:$AT$10,CM$5:CM$10,将星节奏统计!LR63)</f>
        <v>0</v>
      </c>
      <c r="MP64" s="28">
        <f>求节点($AT$5:$AT$10,CN$5:CN$10,将星节奏统计!LS63)</f>
        <v>0</v>
      </c>
      <c r="MQ64" s="28">
        <f>求节点($AT$5:$AT$10,CO$5:CO$10,将星节奏统计!LT63)</f>
        <v>0</v>
      </c>
      <c r="MR64" s="28">
        <f>求节点($AT$5:$AT$10,CP$5:CP$10,将星节奏统计!LU63)</f>
        <v>0</v>
      </c>
      <c r="MS64" s="28">
        <f>求节点($AT$5:$AT$10,CQ$5:CQ$10,将星节奏统计!LV63)</f>
        <v>0</v>
      </c>
      <c r="MT64" s="28">
        <f>求节点($AT$5:$AT$10,CR$5:CR$10,将星节奏统计!LW63)</f>
        <v>0</v>
      </c>
      <c r="MU64" s="28">
        <f>求节点($AT$5:$AT$10,CS$5:CS$10,将星节奏统计!LX63)</f>
        <v>0</v>
      </c>
      <c r="MV64" s="28">
        <f>求节点($AT$17:$AT$22,AV$17:AV$22,将星节奏统计!MA63)</f>
        <v>0</v>
      </c>
      <c r="MW64" s="28">
        <f>求节点($AT$17:$AT$22,AW$17:AW$22,将星节奏统计!MB63)</f>
        <v>0</v>
      </c>
      <c r="MX64" s="28">
        <f>求节点($AT$17:$AT$22,AX$17:AX$22,将星节奏统计!MC63)</f>
        <v>0</v>
      </c>
      <c r="MY64" s="28">
        <f>求节点($AT$17:$AT$22,AY$17:AY$22,将星节奏统计!MD63)</f>
        <v>0</v>
      </c>
      <c r="MZ64" s="28">
        <f>求节点($AT$17:$AT$22,AZ$17:AZ$22,将星节奏统计!ME63)</f>
        <v>0</v>
      </c>
      <c r="NA64" s="28">
        <f>求节点($AT$17:$AT$22,BA$17:BA$22,将星节奏统计!MF63)</f>
        <v>0</v>
      </c>
      <c r="NB64" s="28">
        <f>求节点($AT$17:$AT$22,BB$17:BB$22,将星节奏统计!MG63)</f>
        <v>0</v>
      </c>
      <c r="NC64" s="28">
        <f>求节点($AT$17:$AT$22,BC$17:BC$22,将星节奏统计!MH63)</f>
        <v>0</v>
      </c>
      <c r="ND64" s="28">
        <f>求节点($AT$17:$AT$22,BD$17:BD$22,将星节奏统计!MI63)</f>
        <v>0</v>
      </c>
      <c r="NE64" s="28">
        <f>求节点($AT$17:$AT$22,BE$17:BE$22,将星节奏统计!MJ63)</f>
        <v>0</v>
      </c>
      <c r="NF64" s="28">
        <f>求节点($AT$17:$AT$22,BF$17:BF$22,将星节奏统计!MK63)</f>
        <v>0</v>
      </c>
      <c r="NG64" s="28">
        <f>求节点($AT$17:$AT$22,BG$17:BG$22,将星节奏统计!ML63)</f>
        <v>0</v>
      </c>
      <c r="NH64" s="28">
        <f>求节点($AT$17:$AT$22,BH$17:BH$22,将星节奏统计!MM63)</f>
        <v>0</v>
      </c>
      <c r="NI64" s="28">
        <f>求节点($AT$17:$AT$22,BI$17:BI$22,将星节奏统计!MN63)</f>
        <v>0</v>
      </c>
      <c r="NJ64" s="28">
        <f>求节点($AT$17:$AT$22,BJ$17:BJ$22,将星节奏统计!MO63)</f>
        <v>0</v>
      </c>
      <c r="NK64" s="28">
        <f>求节点($AT$17:$AT$22,BK$17:BK$22,将星节奏统计!MP63)</f>
        <v>0</v>
      </c>
      <c r="NL64" s="28">
        <f>求节点($AT$17:$AT$22,BL$17:BL$22,将星节奏统计!MQ63)</f>
        <v>0</v>
      </c>
      <c r="NM64" s="28">
        <f>求节点($AT$17:$AT$22,BM$17:BM$22,将星节奏统计!MR63)</f>
        <v>0</v>
      </c>
      <c r="NN64" s="28">
        <f>求节点($AT$17:$AT$22,BN$17:BN$22,将星节奏统计!MS63)</f>
        <v>0</v>
      </c>
      <c r="NO64" s="28">
        <f>求节点($AT$17:$AT$22,BO$17:BO$22,将星节奏统计!MT63)</f>
        <v>0</v>
      </c>
      <c r="NP64" s="28">
        <f>求节点($AT$5:$AT$10,AV$5:AV$10,将星节奏统计!MX63)</f>
        <v>0.1</v>
      </c>
      <c r="NQ64" s="28">
        <f>求节点($AT$5:$AT$10,AW$5:AW$10,将星节奏统计!MY63)</f>
        <v>0.1</v>
      </c>
      <c r="NR64" s="28">
        <f>求节点($AT$5:$AT$10,AX$5:AX$10,将星节奏统计!MZ63)</f>
        <v>6.2222611144949133E-2</v>
      </c>
      <c r="NS64" s="28">
        <f>求节点($AT$5:$AT$10,AY$5:AY$10,将星节奏统计!NA63)</f>
        <v>0</v>
      </c>
      <c r="NT64" s="28">
        <f>求节点($AT$5:$AT$10,AZ$5:AZ$10,将星节奏统计!NB63)</f>
        <v>0</v>
      </c>
      <c r="NU64" s="28">
        <f>求节点($AT$5:$AT$10,BA$5:BA$10,将星节奏统计!NC63)</f>
        <v>0</v>
      </c>
      <c r="NV64" s="28">
        <f>求节点($AT$5:$AT$10,BB$5:BB$10,将星节奏统计!ND63)</f>
        <v>0</v>
      </c>
      <c r="NW64" s="28">
        <f>求节点($AT$5:$AT$10,BC$5:BC$10,将星节奏统计!NE63)</f>
        <v>0</v>
      </c>
      <c r="NX64" s="28">
        <f>求节点($AT$5:$AT$10,BD$5:BD$10,将星节奏统计!NF63)</f>
        <v>0</v>
      </c>
      <c r="NY64" s="28">
        <f>求节点($AT$5:$AT$10,BE$5:BE$10,将星节奏统计!NG63)</f>
        <v>0</v>
      </c>
      <c r="NZ64" s="28">
        <f>求节点($AT$5:$AT$10,BF$5:BF$10,将星节奏统计!NH63)</f>
        <v>0</v>
      </c>
      <c r="OA64" s="28">
        <f>求节点($AT$5:$AT$10,BG$5:BG$10,将星节奏统计!NI63)</f>
        <v>0</v>
      </c>
      <c r="OB64" s="28">
        <f>求节点($AT$5:$AT$10,BH$5:BH$10,将星节奏统计!NJ63)</f>
        <v>0</v>
      </c>
      <c r="OC64" s="28">
        <f>求节点($AT$5:$AT$10,BI$5:BI$10,将星节奏统计!NK63)</f>
        <v>0</v>
      </c>
      <c r="OD64" s="28">
        <f>求节点($AT$5:$AT$10,BJ$5:BJ$10,将星节奏统计!NL63)</f>
        <v>0</v>
      </c>
      <c r="OE64" s="28">
        <f>求节点($AT$5:$AT$10,BK$5:BK$10,将星节奏统计!NM63)</f>
        <v>0</v>
      </c>
      <c r="OF64" s="28">
        <f>求节点($AT$5:$AT$10,BL$5:BL$10,将星节奏统计!NN63)</f>
        <v>0.9</v>
      </c>
      <c r="OG64" s="28">
        <f>求节点($AT$5:$AT$10,BM$5:BM$10,将星节奏统计!NO63)</f>
        <v>0.88315435931834418</v>
      </c>
      <c r="OH64" s="28">
        <f>求节点($AT$5:$AT$10,BN$5:BN$10,将星节奏统计!NP63)</f>
        <v>0.6</v>
      </c>
      <c r="OI64" s="28">
        <f>求节点($AT$5:$AT$10,BO$5:BO$10,将星节奏统计!NQ63)</f>
        <v>0</v>
      </c>
      <c r="OJ64" s="28">
        <f>求节点($AT$5:$AT$10,BP$5:BP$10,将星节奏统计!NR63)</f>
        <v>0.9</v>
      </c>
      <c r="OK64" s="28">
        <f>求节点($AT$5:$AT$10,BQ$5:BQ$10,将星节奏统计!NS63)</f>
        <v>0.6</v>
      </c>
      <c r="OL64" s="28">
        <f>求节点($AT$5:$AT$10,BR$5:BR$10,将星节奏统计!NT63)</f>
        <v>0.9</v>
      </c>
      <c r="OM64" s="28">
        <f>求节点($AT$5:$AT$10,BS$5:BS$10,将星节奏统计!NU63)</f>
        <v>0</v>
      </c>
      <c r="ON64" s="28">
        <f>求节点($AT$5:$AT$10,BT$5:BT$10,将星节奏统计!NV63)</f>
        <v>0.6</v>
      </c>
      <c r="OO64" s="28">
        <f>求节点($AT$5:$AT$10,BU$5:BU$10,将星节奏统计!NW63)</f>
        <v>0.1</v>
      </c>
      <c r="OP64" s="28">
        <f>求节点($AT$5:$AT$10,BV$5:BV$10,将星节奏统计!NX63)</f>
        <v>0.6</v>
      </c>
      <c r="OQ64" s="28">
        <f>求节点($AT$5:$AT$10,BW$5:BW$10,将星节奏统计!NY63)</f>
        <v>0.19056378582709976</v>
      </c>
      <c r="OR64" s="28">
        <f>求节点($AT$5:$AT$10,BX$5:BX$10,将星节奏统计!NZ63)</f>
        <v>0.11910236614193734</v>
      </c>
      <c r="OS64" s="28">
        <f>求节点($AT$5:$AT$10,BY$5:BY$10,将星节奏统计!OA63)</f>
        <v>0.19056378582709976</v>
      </c>
      <c r="OT64" s="28">
        <f>求节点($AT$5:$AT$10,BZ$5:BZ$10,将星节奏统计!OB63)</f>
        <v>0.11910236614193734</v>
      </c>
      <c r="OU64" s="28">
        <f>求节点($AT$5:$AT$10,CA$5:CA$10,将星节奏统计!OC63)</f>
        <v>0.23820473228387468</v>
      </c>
      <c r="OV64" s="28">
        <f>求节点($AT$5:$AT$10,CB$5:CB$10,将星节奏统计!OD63)</f>
        <v>0.23820473228387468</v>
      </c>
      <c r="OW64" s="28">
        <f>求节点($AT$5:$AT$10,CC$5:CC$10,将星节奏统计!OE63)</f>
        <v>0.23820473228387468</v>
      </c>
      <c r="OX64" s="28">
        <f>求节点($AT$5:$AT$10,CD$5:CD$10,将星节奏统计!OF63)</f>
        <v>0.23820473228387468</v>
      </c>
      <c r="OY64" s="28">
        <f>求节点($AT$5:$AT$10,CE$5:CE$10,将星节奏统计!OG63)</f>
        <v>0.14674331259871229</v>
      </c>
      <c r="OZ64" s="28">
        <f>求节点($AT$5:$AT$10,CF$5:CF$10,将星节奏统计!OH63)</f>
        <v>0.14674331259871229</v>
      </c>
      <c r="PA64" s="28">
        <f>求节点($AT$5:$AT$10,CG$5:CG$10,将星节奏统计!OI63)</f>
        <v>0.14674331259871229</v>
      </c>
      <c r="PB64" s="28">
        <f>求节点($AT$5:$AT$10,CH$5:CH$10,将星节奏统计!OJ63)</f>
        <v>0.14674331259871229</v>
      </c>
      <c r="PC64" s="28">
        <f>求节点($AT$5:$AT$10,CI$5:CI$10,将星节奏统计!OK63)</f>
        <v>0.19056378582709976</v>
      </c>
      <c r="PD64" s="28">
        <f>求节点($AT$5:$AT$10,CJ$5:CJ$10,将星节奏统计!OL63)</f>
        <v>0.11910236614193734</v>
      </c>
      <c r="PE64" s="28">
        <f>求节点($AT$5:$AT$10,CK$5:CK$10,将星节奏统计!OM63)</f>
        <v>0</v>
      </c>
      <c r="PF64" s="28">
        <f>求节点($AT$5:$AT$10,CL$5:CL$10,将星节奏统计!ON63)</f>
        <v>0</v>
      </c>
      <c r="PG64" s="28">
        <f>求节点($AT$5:$AT$10,CM$5:CM$10,将星节奏统计!OO63)</f>
        <v>0</v>
      </c>
      <c r="PH64" s="28">
        <f>求节点($AT$5:$AT$10,CN$5:CN$10,将星节奏统计!OP63)</f>
        <v>0</v>
      </c>
      <c r="PI64" s="28">
        <f>求节点($AT$5:$AT$10,CO$5:CO$10,将星节奏统计!OQ63)</f>
        <v>0</v>
      </c>
      <c r="PJ64" s="28">
        <f>求节点($AT$5:$AT$10,CP$5:CP$10,将星节奏统计!OR63)</f>
        <v>0</v>
      </c>
      <c r="PK64" s="28">
        <f>求节点($AT$5:$AT$10,CQ$5:CQ$10,将星节奏统计!OS63)</f>
        <v>0</v>
      </c>
      <c r="PL64" s="28">
        <f>求节点($AT$5:$AT$10,CR$5:CR$10,将星节奏统计!OT63)</f>
        <v>0</v>
      </c>
      <c r="PM64" s="28">
        <f>求节点($AT$5:$AT$10,CS$5:CS$10,将星节奏统计!OU63)</f>
        <v>0</v>
      </c>
      <c r="PN64" s="28">
        <f>求节点($AT$17:$AT$22,AV$17:AV$22,将星节奏统计!OX63)</f>
        <v>0</v>
      </c>
      <c r="PO64" s="28">
        <f>求节点($AT$17:$AT$22,AW$17:AW$22,将星节奏统计!OY63)</f>
        <v>0</v>
      </c>
      <c r="PP64" s="28">
        <f>求节点($AT$17:$AT$22,AX$17:AX$22,将星节奏统计!OZ63)</f>
        <v>0</v>
      </c>
      <c r="PQ64" s="28">
        <f>求节点($AT$17:$AT$22,AY$17:AY$22,将星节奏统计!PA63)</f>
        <v>2.8766647251231292E-5</v>
      </c>
      <c r="PR64" s="28">
        <f>求节点($AT$17:$AT$22,AZ$17:AZ$22,将星节奏统计!PB63)</f>
        <v>4.3149970876846938E-5</v>
      </c>
      <c r="PS64" s="28">
        <f>求节点($AT$17:$AT$22,BA$17:BA$22,将星节奏统计!PC63)</f>
        <v>4.3149970876846938E-5</v>
      </c>
      <c r="PT64" s="28">
        <f>求节点($AT$17:$AT$22,BB$17:BB$22,将星节奏统计!PD63)</f>
        <v>6.5378743752796814E-5</v>
      </c>
      <c r="PU64" s="28">
        <f>求节点($AT$17:$AT$22,BC$17:BC$22,将星节奏统计!PE63)</f>
        <v>0</v>
      </c>
      <c r="PV64" s="28">
        <f>求节点($AT$17:$AT$22,BD$17:BD$22,将星节奏统计!PF63)</f>
        <v>4.3149970876846938E-5</v>
      </c>
      <c r="PW64" s="28">
        <f>求节点($AT$17:$AT$22,BE$17:BE$22,将星节奏统计!PG63)</f>
        <v>0</v>
      </c>
      <c r="PX64" s="28">
        <f>求节点($AT$17:$AT$22,BF$17:BF$22,将星节奏统计!PH63)</f>
        <v>0</v>
      </c>
      <c r="PY64" s="28">
        <f>求节点($AT$17:$AT$22,BG$17:BG$22,将星节奏统计!PI63)</f>
        <v>0</v>
      </c>
      <c r="PZ64" s="28">
        <f>求节点($AT$17:$AT$22,BH$17:BH$22,将星节奏统计!PJ63)</f>
        <v>0</v>
      </c>
      <c r="QA64" s="28">
        <f>求节点($AT$17:$AT$22,BI$17:BI$22,将星节奏统计!PK63)</f>
        <v>0</v>
      </c>
      <c r="QB64" s="28">
        <f>求节点($AT$17:$AT$22,BJ$17:BJ$22,将星节奏统计!PL63)</f>
        <v>0</v>
      </c>
      <c r="QC64" s="28">
        <f>求节点($AT$17:$AT$22,BK$17:BK$22,将星节奏统计!PM63)</f>
        <v>0</v>
      </c>
      <c r="QD64" s="28">
        <f>求节点($AT$17:$AT$22,BL$17:BL$22,将星节奏统计!PN63)</f>
        <v>0</v>
      </c>
      <c r="QE64" s="28">
        <f>求节点($AT$17:$AT$22,BM$17:BM$22,将星节奏统计!PO63)</f>
        <v>0</v>
      </c>
      <c r="QF64" s="28">
        <f>求节点($AT$17:$AT$22,BN$17:BN$22,将星节奏统计!PP63)</f>
        <v>0</v>
      </c>
      <c r="QG64" s="28">
        <f>求节点($AT$17:$AT$22,BO$17:BO$22,将星节奏统计!PQ63)</f>
        <v>0</v>
      </c>
      <c r="QJ64" s="3">
        <v>60</v>
      </c>
      <c r="QK64" s="28">
        <f t="shared" ca="1" si="61"/>
        <v>0.59705513335510718</v>
      </c>
      <c r="QL64" s="28">
        <f t="shared" ca="1" si="61"/>
        <v>0.66083757685469646</v>
      </c>
      <c r="QM64" s="28">
        <f t="shared" ca="1" si="61"/>
        <v>0.77876374024309813</v>
      </c>
      <c r="QN64" s="28">
        <f t="shared" ca="1" si="61"/>
        <v>1.0054112533557396</v>
      </c>
      <c r="QO64" s="28">
        <f t="shared" ca="1" si="61"/>
        <v>1.1339933221134606</v>
      </c>
      <c r="QP64" s="28">
        <f t="shared" ca="1" si="62"/>
        <v>0.10124468760039421</v>
      </c>
      <c r="QQ64" s="28">
        <f t="shared" ca="1" si="62"/>
        <v>0.12117538588047405</v>
      </c>
      <c r="QR64" s="28">
        <f t="shared" ca="1" si="62"/>
        <v>0.16347952693051909</v>
      </c>
      <c r="QS64" s="28">
        <f t="shared" ca="1" si="62"/>
        <v>0.36651744923932472</v>
      </c>
      <c r="QT64" s="28">
        <f t="shared" ca="1" si="62"/>
        <v>0.57169135748129929</v>
      </c>
      <c r="QU64" s="28">
        <f t="shared" ca="1" si="63"/>
        <v>0.1</v>
      </c>
      <c r="QV64" s="28">
        <f t="shared" ca="1" si="63"/>
        <v>0.1</v>
      </c>
      <c r="QW64" s="28">
        <f t="shared" ca="1" si="63"/>
        <v>0.1</v>
      </c>
      <c r="QX64" s="28">
        <f t="shared" ca="1" si="63"/>
        <v>0.1</v>
      </c>
      <c r="QY64" s="28">
        <f t="shared" ca="1" si="63"/>
        <v>0.1</v>
      </c>
      <c r="QZ64" s="28">
        <f t="shared" ca="1" si="64"/>
        <v>0.39844435594774508</v>
      </c>
      <c r="RA64" s="28">
        <f t="shared" ca="1" si="64"/>
        <v>0.44208943133671563</v>
      </c>
      <c r="RB64" s="28">
        <f t="shared" ca="1" si="64"/>
        <v>0.5065205711978179</v>
      </c>
      <c r="RC64" s="28">
        <f t="shared" ca="1" si="64"/>
        <v>0.69162936230983119</v>
      </c>
      <c r="RD64" s="28">
        <f t="shared" ca="1" si="64"/>
        <v>0.74674331259871229</v>
      </c>
      <c r="RE64" s="28">
        <f t="shared" ca="1" si="65"/>
        <v>6.3277929750246389E-2</v>
      </c>
      <c r="RF64" s="28">
        <f t="shared" ca="1" si="65"/>
        <v>7.5734616175296282E-2</v>
      </c>
      <c r="RG64" s="28">
        <f t="shared" ca="1" si="65"/>
        <v>0.10217470433157444</v>
      </c>
      <c r="RH64" s="28">
        <f t="shared" ca="1" si="65"/>
        <v>0.22907340577457797</v>
      </c>
      <c r="RI64" s="28">
        <f t="shared" ca="1" si="65"/>
        <v>0.35730709842581199</v>
      </c>
      <c r="RJ64" s="28">
        <f t="shared" ca="1" si="66"/>
        <v>6.3325270627846882E-5</v>
      </c>
      <c r="RK64" s="28">
        <f t="shared" ca="1" si="66"/>
        <v>0</v>
      </c>
      <c r="RL64" s="28">
        <f t="shared" ca="1" si="66"/>
        <v>5.5080991097964001E-5</v>
      </c>
      <c r="RM64" s="28">
        <f t="shared" ca="1" si="66"/>
        <v>0</v>
      </c>
      <c r="RN64" s="28">
        <f t="shared" ca="1" si="66"/>
        <v>4.5111333189430496E-5</v>
      </c>
      <c r="RO64" s="28">
        <f t="shared" ca="1" si="67"/>
        <v>6.057199799185467E-5</v>
      </c>
      <c r="RP64" s="28">
        <f t="shared" ca="1" si="67"/>
        <v>0</v>
      </c>
      <c r="RQ64" s="28">
        <f t="shared" ca="1" si="67"/>
        <v>5.2686165398052598E-5</v>
      </c>
      <c r="RR64" s="28">
        <f t="shared" ca="1" si="67"/>
        <v>0</v>
      </c>
      <c r="RS64" s="28">
        <f t="shared" ca="1" si="67"/>
        <v>4.3149970876846938E-5</v>
      </c>
      <c r="RT64" s="28">
        <f t="shared" ca="1" si="68"/>
        <v>8.0657153091375472E-2</v>
      </c>
      <c r="RU64" s="28">
        <f t="shared" ca="1" si="68"/>
        <v>8.563222226037169E-2</v>
      </c>
      <c r="RV64" s="28">
        <f t="shared" ca="1" si="68"/>
        <v>9.536649930989817E-2</v>
      </c>
      <c r="RW64" s="28">
        <f t="shared" ca="1" si="68"/>
        <v>0.1</v>
      </c>
      <c r="RX64" s="28">
        <f t="shared" ca="1" si="68"/>
        <v>0.1</v>
      </c>
      <c r="RY64" s="28">
        <f t="shared" ca="1" si="69"/>
        <v>0.12996388737101028</v>
      </c>
      <c r="RZ64" s="28">
        <f t="shared" ca="1" si="69"/>
        <v>0.13473758469268998</v>
      </c>
      <c r="SA64" s="28">
        <f t="shared" ca="1" si="69"/>
        <v>0.1437878188501901</v>
      </c>
      <c r="SB64" s="28">
        <f t="shared" ca="1" si="69"/>
        <v>0.16071952864167452</v>
      </c>
      <c r="SC64" s="28">
        <f t="shared" ca="1" si="69"/>
        <v>0.16222261114494912</v>
      </c>
    </row>
    <row r="65" spans="15:497" x14ac:dyDescent="0.2">
      <c r="O65" s="28"/>
      <c r="AU65" s="28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U65" s="3">
        <v>61</v>
      </c>
      <c r="CV65" s="28">
        <f>求节点($AT$5:$AT$10,AV$5:AV$10,将星节奏统计!BJ64)</f>
        <v>8.2098057613006759E-2</v>
      </c>
      <c r="CW65" s="28">
        <f>求节点($AT$5:$AT$10,AW$5:AW$10,将星节奏统计!BK64)</f>
        <v>0.1</v>
      </c>
      <c r="CX65" s="28">
        <f>求节点($AT$5:$AT$10,AX$5:AX$10,将星节奏统计!BL64)</f>
        <v>3.1346469566766011E-2</v>
      </c>
      <c r="CY65" s="28">
        <f>求节点($AT$5:$AT$10,AY$5:AY$10,将星节奏统计!BM64)</f>
        <v>0</v>
      </c>
      <c r="CZ65" s="28">
        <f>求节点($AT$5:$AT$10,AZ$5:AZ$10,将星节奏统计!BN64)</f>
        <v>0</v>
      </c>
      <c r="DA65" s="28">
        <f>求节点($AT$5:$AT$10,BA$5:BA$10,将星节奏统计!BO64)</f>
        <v>0</v>
      </c>
      <c r="DB65" s="28">
        <f>求节点($AT$5:$AT$10,BB$5:BB$10,将星节奏统计!BP64)</f>
        <v>0</v>
      </c>
      <c r="DC65" s="28">
        <f>求节点($AT$5:$AT$10,BC$5:BC$10,将星节奏统计!BQ64)</f>
        <v>0</v>
      </c>
      <c r="DD65" s="28">
        <f>求节点($AT$5:$AT$10,BD$5:BD$10,将星节奏统计!BR64)</f>
        <v>0</v>
      </c>
      <c r="DE65" s="28">
        <f>求节点($AT$5:$AT$10,BE$5:BE$10,将星节奏统计!BS64)</f>
        <v>0</v>
      </c>
      <c r="DF65" s="28">
        <f>求节点($AT$5:$AT$10,BF$5:BF$10,将星节奏统计!BT64)</f>
        <v>0</v>
      </c>
      <c r="DG65" s="28">
        <f>求节点($AT$5:$AT$10,BG$5:BG$10,将星节奏统计!BU64)</f>
        <v>0</v>
      </c>
      <c r="DH65" s="28">
        <f>求节点($AT$5:$AT$10,BH$5:BH$10,将星节奏统计!BV64)</f>
        <v>0</v>
      </c>
      <c r="DI65" s="28">
        <f>求节点($AT$5:$AT$10,BI$5:BI$10,将星节奏统计!BW64)</f>
        <v>0</v>
      </c>
      <c r="DJ65" s="28">
        <f>求节点($AT$5:$AT$10,BJ$5:BJ$10,将星节奏统计!BX64)</f>
        <v>0</v>
      </c>
      <c r="DK65" s="28">
        <f>求节点($AT$5:$AT$10,BK$5:BK$10,将星节奏统计!BY64)</f>
        <v>0</v>
      </c>
      <c r="DL65" s="28">
        <f>求节点($AT$5:$AT$10,BL$5:BL$10,将星节奏统计!BZ64)</f>
        <v>0.60295651574906561</v>
      </c>
      <c r="DM65" s="28">
        <f>求节点($AT$5:$AT$10,BM$5:BM$10,将星节奏统计!CA64)</f>
        <v>0.49412413774433378</v>
      </c>
      <c r="DN65" s="28">
        <f>求节点($AT$5:$AT$10,BN$5:BN$10,将星节奏统计!CB64)</f>
        <v>0.55885057393472415</v>
      </c>
      <c r="DO65" s="28">
        <f>求节点($AT$5:$AT$10,BO$5:BO$10,将星节奏统计!CC64)</f>
        <v>0</v>
      </c>
      <c r="DP65" s="28">
        <f>求节点($AT$5:$AT$10,BP$5:BP$10,将星节奏统计!CD64)</f>
        <v>0.45724137867386522</v>
      </c>
      <c r="DQ65" s="28">
        <f>求节点($AT$5:$AT$10,BQ$5:BQ$10,将星节奏统计!CE64)</f>
        <v>0.30482758578257679</v>
      </c>
      <c r="DR65" s="28">
        <f>求节点($AT$5:$AT$10,BR$5:BR$10,将星节奏统计!CF64)</f>
        <v>0.7276392562173104</v>
      </c>
      <c r="DS65" s="28">
        <f>求节点($AT$5:$AT$10,BS$5:BS$10,将星节奏统计!CG64)</f>
        <v>0</v>
      </c>
      <c r="DT65" s="28">
        <f>求节点($AT$5:$AT$10,BT$5:BT$10,将星节奏统计!CH64)</f>
        <v>0.30482758578257679</v>
      </c>
      <c r="DU65" s="28">
        <f>求节点($AT$5:$AT$10,BU$5:BU$10,将星节奏统计!CI64)</f>
        <v>0.1</v>
      </c>
      <c r="DV65" s="28">
        <f>求节点($AT$5:$AT$10,BV$5:BV$10,将星节奏统计!CJ64)</f>
        <v>0.37245879485473526</v>
      </c>
      <c r="DW65" s="28">
        <f>求节点($AT$5:$AT$10,BW$5:BW$10,将星节奏统计!CK64)</f>
        <v>3.5672372181566596E-2</v>
      </c>
      <c r="DX65" s="28">
        <f>求节点($AT$5:$AT$10,BX$5:BX$10,将星节奏统计!CL64)</f>
        <v>2.2295232613479123E-2</v>
      </c>
      <c r="DY65" s="28">
        <f>求节点($AT$5:$AT$10,BY$5:BY$10,将星节奏统计!CM64)</f>
        <v>3.5672372181566596E-2</v>
      </c>
      <c r="DZ65" s="28">
        <f>求节点($AT$5:$AT$10,BZ$5:BZ$10,将星节奏统计!CN64)</f>
        <v>2.2295232613479123E-2</v>
      </c>
      <c r="EA65" s="28">
        <f>求节点($AT$5:$AT$10,CA$5:CA$10,将星节奏统计!CO64)</f>
        <v>4.4590465226958247E-2</v>
      </c>
      <c r="EB65" s="28">
        <f>求节点($AT$5:$AT$10,CB$5:CB$10,将星节奏统计!CP64)</f>
        <v>4.4590465226958247E-2</v>
      </c>
      <c r="EC65" s="28">
        <f>求节点($AT$5:$AT$10,CC$5:CC$10,将星节奏统计!CQ64)</f>
        <v>4.4590465226958247E-2</v>
      </c>
      <c r="ED65" s="28">
        <f>求节点($AT$5:$AT$10,CD$5:CD$10,将星节奏统计!CR64)</f>
        <v>4.4590465226958247E-2</v>
      </c>
      <c r="EE65" s="28">
        <f>求节点($AT$5:$AT$10,CE$5:CE$10,将星节奏统计!CS64)</f>
        <v>2.6754279136174945E-2</v>
      </c>
      <c r="EF65" s="28">
        <f>求节点($AT$5:$AT$10,CF$5:CF$10,将星节奏统计!CT64)</f>
        <v>2.6754279136174945E-2</v>
      </c>
      <c r="EG65" s="28">
        <f>求节点($AT$5:$AT$10,CG$5:CG$10,将星节奏统计!CU64)</f>
        <v>2.6754279136174945E-2</v>
      </c>
      <c r="EH65" s="28">
        <f>求节点($AT$5:$AT$10,CH$5:CH$10,将星节奏统计!CV64)</f>
        <v>2.6754279136174945E-2</v>
      </c>
      <c r="EI65" s="28">
        <f>求节点($AT$5:$AT$10,CI$5:CI$10,将星节奏统计!CW64)</f>
        <v>3.5672372181566596E-2</v>
      </c>
      <c r="EJ65" s="28">
        <f>求节点($AT$5:$AT$10,CJ$5:CJ$10,将星节奏统计!CX64)</f>
        <v>2.2295232613479123E-2</v>
      </c>
      <c r="EK65" s="28">
        <f>求节点($AT$5:$AT$10,CK$5:CK$10,将星节奏统计!CY64)</f>
        <v>0</v>
      </c>
      <c r="EL65" s="28">
        <f>求节点($AT$5:$AT$10,CL$5:CL$10,将星节奏统计!CZ64)</f>
        <v>0</v>
      </c>
      <c r="EM65" s="28">
        <f>求节点($AT$5:$AT$10,CM$5:CM$10,将星节奏统计!DA64)</f>
        <v>0</v>
      </c>
      <c r="EN65" s="28">
        <f>求节点($AT$5:$AT$10,CN$5:CN$10,将星节奏统计!DB64)</f>
        <v>0</v>
      </c>
      <c r="EO65" s="28">
        <f>求节点($AT$5:$AT$10,CO$5:CO$10,将星节奏统计!DC64)</f>
        <v>0</v>
      </c>
      <c r="EP65" s="28">
        <f>求节点($AT$5:$AT$10,CP$5:CP$10,将星节奏统计!DD64)</f>
        <v>0</v>
      </c>
      <c r="EQ65" s="28">
        <f>求节点($AT$5:$AT$10,CQ$5:CQ$10,将星节奏统计!DE64)</f>
        <v>0</v>
      </c>
      <c r="ER65" s="28">
        <f>求节点($AT$5:$AT$10,CR$5:CR$10,将星节奏统计!DF64)</f>
        <v>0</v>
      </c>
      <c r="ES65" s="28">
        <f>求节点($AT$5:$AT$10,CS$5:CS$10,将星节奏统计!DG64)</f>
        <v>0</v>
      </c>
      <c r="ET65" s="28">
        <f>求节点($AT$17:$AT$22,AV$17:AV$22,将星节奏统计!DJ64)</f>
        <v>0</v>
      </c>
      <c r="EU65" s="28">
        <f>求节点($AT$17:$AT$22,AW$17:AW$22,将星节奏统计!DK64)</f>
        <v>0</v>
      </c>
      <c r="EV65" s="28">
        <f>求节点($AT$17:$AT$22,AX$17:AX$22,将星节奏统计!DL64)</f>
        <v>0</v>
      </c>
      <c r="EW65" s="28">
        <f>求节点($AT$17:$AT$22,AY$17:AY$22,将星节奏统计!DM64)</f>
        <v>4.3677531967725725E-5</v>
      </c>
      <c r="EX65" s="28">
        <f>求节点($AT$17:$AT$22,AZ$17:AZ$22,将星节奏统计!DN64)</f>
        <v>6.5516297951592056E-5</v>
      </c>
      <c r="EY65" s="28">
        <f>求节点($AT$17:$AT$22,BA$17:BA$22,将星节奏统计!DO64)</f>
        <v>6.5516297951592056E-5</v>
      </c>
      <c r="EZ65" s="28">
        <f>求节点($AT$17:$AT$22,BB$17:BB$22,将星节奏统计!DP64)</f>
        <v>9.9267118108471025E-5</v>
      </c>
      <c r="FA65" s="28">
        <f>求节点($AT$17:$AT$22,BC$17:BC$22,将星节奏统计!DQ64)</f>
        <v>0</v>
      </c>
      <c r="FB65" s="28">
        <f>求节点($AT$17:$AT$22,BD$17:BD$22,将星节奏统计!DR64)</f>
        <v>6.5516297951592056E-5</v>
      </c>
      <c r="FC65" s="28">
        <f>求节点($AT$17:$AT$22,BE$17:BE$22,将星节奏统计!DS64)</f>
        <v>0</v>
      </c>
      <c r="FD65" s="28">
        <f>求节点($AT$17:$AT$22,BF$17:BF$22,将星节奏统计!DT64)</f>
        <v>0</v>
      </c>
      <c r="FE65" s="28">
        <f>求节点($AT$17:$AT$22,BG$17:BG$22,将星节奏统计!DU64)</f>
        <v>0</v>
      </c>
      <c r="FF65" s="28">
        <f>求节点($AT$17:$AT$22,BH$17:BH$22,将星节奏统计!DV64)</f>
        <v>0</v>
      </c>
      <c r="FG65" s="28">
        <f>求节点($AT$17:$AT$22,BI$17:BI$22,将星节奏统计!DW64)</f>
        <v>0</v>
      </c>
      <c r="FH65" s="28">
        <f>求节点($AT$17:$AT$22,BJ$17:BJ$22,将星节奏统计!DX64)</f>
        <v>0</v>
      </c>
      <c r="FI65" s="28">
        <f>求节点($AT$17:$AT$22,BK$17:BK$22,将星节奏统计!DY64)</f>
        <v>0</v>
      </c>
      <c r="FJ65" s="28">
        <f>求节点($AT$17:$AT$22,BL$17:BL$22,将星节奏统计!DZ64)</f>
        <v>0</v>
      </c>
      <c r="FK65" s="28">
        <f>求节点($AT$17:$AT$22,BM$17:BM$22,将星节奏统计!EA64)</f>
        <v>0</v>
      </c>
      <c r="FL65" s="28">
        <f>求节点($AT$17:$AT$22,BN$17:BN$22,将星节奏统计!EB64)</f>
        <v>0</v>
      </c>
      <c r="FM65" s="28">
        <f>求节点($AT$17:$AT$22,BO$17:BO$22,将星节奏统计!EC64)</f>
        <v>0</v>
      </c>
      <c r="FN65" s="28">
        <f>求节点($AT$5:$AT$10,AV$5:AV$10,将星节奏统计!EG64)</f>
        <v>8.7378738422779823E-2</v>
      </c>
      <c r="FO65" s="28">
        <f>求节点($AT$5:$AT$10,AW$5:AW$10,将星节奏统计!EH64)</f>
        <v>0.1</v>
      </c>
      <c r="FP65" s="28">
        <f>求节点($AT$5:$AT$10,AX$5:AX$10,将星节奏统计!EI64)</f>
        <v>3.6413408534238738E-2</v>
      </c>
      <c r="FQ65" s="28">
        <f>求节点($AT$5:$AT$10,AY$5:AY$10,将星节奏统计!EJ64)</f>
        <v>0</v>
      </c>
      <c r="FR65" s="28">
        <f>求节点($AT$5:$AT$10,AZ$5:AZ$10,将星节奏统计!EK64)</f>
        <v>0</v>
      </c>
      <c r="FS65" s="28">
        <f>求节点($AT$5:$AT$10,BA$5:BA$10,将星节奏统计!EL64)</f>
        <v>0</v>
      </c>
      <c r="FT65" s="28">
        <f>求节点($AT$5:$AT$10,BB$5:BB$10,将星节奏统计!EM64)</f>
        <v>0</v>
      </c>
      <c r="FU65" s="28">
        <f>求节点($AT$5:$AT$10,BC$5:BC$10,将星节奏统计!EN64)</f>
        <v>0</v>
      </c>
      <c r="FV65" s="28">
        <f>求节点($AT$5:$AT$10,BD$5:BD$10,将星节奏统计!EO64)</f>
        <v>0</v>
      </c>
      <c r="FW65" s="28">
        <f>求节点($AT$5:$AT$10,BE$5:BE$10,将星节奏统计!EP64)</f>
        <v>0</v>
      </c>
      <c r="FX65" s="28">
        <f>求节点($AT$5:$AT$10,BF$5:BF$10,将星节奏统计!EQ64)</f>
        <v>0</v>
      </c>
      <c r="FY65" s="28">
        <f>求节点($AT$5:$AT$10,BG$5:BG$10,将星节奏统计!ER64)</f>
        <v>0</v>
      </c>
      <c r="FZ65" s="28">
        <f>求节点($AT$5:$AT$10,BH$5:BH$10,将星节奏统计!ES64)</f>
        <v>0</v>
      </c>
      <c r="GA65" s="28">
        <f>求节点($AT$5:$AT$10,BI$5:BI$10,将星节奏统计!ET64)</f>
        <v>0</v>
      </c>
      <c r="GB65" s="28">
        <f>求节点($AT$5:$AT$10,BJ$5:BJ$10,将星节奏统计!EU64)</f>
        <v>0</v>
      </c>
      <c r="GC65" s="28">
        <f>求节点($AT$5:$AT$10,BK$5:BK$10,将星节奏统计!EV64)</f>
        <v>0</v>
      </c>
      <c r="GD65" s="28">
        <f>求节点($AT$5:$AT$10,BL$5:BL$10,将星节奏统计!EW64)</f>
        <v>0.67653004613242074</v>
      </c>
      <c r="GE65" s="28">
        <f>求节点($AT$5:$AT$10,BM$5:BM$10,将星节奏统计!EX64)</f>
        <v>0.51114905267504218</v>
      </c>
      <c r="GF65" s="28">
        <f>求节点($AT$5:$AT$10,BN$5:BN$10,将星节奏统计!EY64)</f>
        <v>0.6</v>
      </c>
      <c r="GG65" s="28">
        <f>求节点($AT$5:$AT$10,BO$5:BO$10,将星节奏统计!EZ64)</f>
        <v>0</v>
      </c>
      <c r="GH65" s="28">
        <f>求节点($AT$5:$AT$10,BP$5:BP$10,将星节奏统计!FA64)</f>
        <v>0.5152808613921892</v>
      </c>
      <c r="GI65" s="28">
        <f>求节点($AT$5:$AT$10,BQ$5:BQ$10,将星节奏统计!FB64)</f>
        <v>0.34352057426145943</v>
      </c>
      <c r="GJ65" s="28">
        <f>求节点($AT$5:$AT$10,BR$5:BR$10,将星节奏统计!FC64)</f>
        <v>0.81574526337521081</v>
      </c>
      <c r="GK65" s="28">
        <f>求节点($AT$5:$AT$10,BS$5:BS$10,将星节奏统计!FD64)</f>
        <v>0</v>
      </c>
      <c r="GL65" s="28">
        <f>求节点($AT$5:$AT$10,BT$5:BT$10,将星节奏统计!FE64)</f>
        <v>0.34352057426145943</v>
      </c>
      <c r="GM65" s="28">
        <f>求节点($AT$5:$AT$10,BU$5:BU$10,将星节奏统计!FF64)</f>
        <v>0.1</v>
      </c>
      <c r="GN65" s="28">
        <f>求节点($AT$5:$AT$10,BV$5:BV$10,将星节奏统计!FG64)</f>
        <v>0.39229672882200206</v>
      </c>
      <c r="GO65" s="28">
        <f>求节点($AT$5:$AT$10,BW$5:BW$10,将星节奏统计!FH64)</f>
        <v>4.272404338169649E-2</v>
      </c>
      <c r="GP65" s="28">
        <f>求节点($AT$5:$AT$10,BX$5:BX$10,将星节奏统计!FI64)</f>
        <v>2.6702527113560304E-2</v>
      </c>
      <c r="GQ65" s="28">
        <f>求节点($AT$5:$AT$10,BY$5:BY$10,将星节奏统计!FJ64)</f>
        <v>4.272404338169649E-2</v>
      </c>
      <c r="GR65" s="28">
        <f>求节点($AT$5:$AT$10,BZ$5:BZ$10,将星节奏统计!FK64)</f>
        <v>2.6702527113560304E-2</v>
      </c>
      <c r="GS65" s="28">
        <f>求节点($AT$5:$AT$10,CA$5:CA$10,将星节奏统计!FL64)</f>
        <v>5.3405054227120607E-2</v>
      </c>
      <c r="GT65" s="28">
        <f>求节点($AT$5:$AT$10,CB$5:CB$10,将星节奏统计!FM64)</f>
        <v>5.3405054227120607E-2</v>
      </c>
      <c r="GU65" s="28">
        <f>求节点($AT$5:$AT$10,CC$5:CC$10,将星节奏统计!FN64)</f>
        <v>5.3405054227120607E-2</v>
      </c>
      <c r="GV65" s="28">
        <f>求节点($AT$5:$AT$10,CD$5:CD$10,将星节奏统计!FO64)</f>
        <v>5.3405054227120607E-2</v>
      </c>
      <c r="GW65" s="28">
        <f>求节点($AT$5:$AT$10,CE$5:CE$10,将星节奏统计!FP64)</f>
        <v>3.2043032536272359E-2</v>
      </c>
      <c r="GX65" s="28">
        <f>求节点($AT$5:$AT$10,CF$5:CF$10,将星节奏统计!FQ64)</f>
        <v>3.2043032536272359E-2</v>
      </c>
      <c r="GY65" s="28">
        <f>求节点($AT$5:$AT$10,CG$5:CG$10,将星节奏统计!FR64)</f>
        <v>3.2043032536272359E-2</v>
      </c>
      <c r="GZ65" s="28">
        <f>求节点($AT$5:$AT$10,CH$5:CH$10,将星节奏统计!FS64)</f>
        <v>3.2043032536272359E-2</v>
      </c>
      <c r="HA65" s="28">
        <f>求节点($AT$5:$AT$10,CI$5:CI$10,将星节奏统计!FT64)</f>
        <v>4.272404338169649E-2</v>
      </c>
      <c r="HB65" s="28">
        <f>求节点($AT$5:$AT$10,CJ$5:CJ$10,将星节奏统计!FU64)</f>
        <v>2.6702527113560304E-2</v>
      </c>
      <c r="HC65" s="28">
        <f>求节点($AT$5:$AT$10,CK$5:CK$10,将星节奏统计!FV64)</f>
        <v>0</v>
      </c>
      <c r="HD65" s="28">
        <f>求节点($AT$5:$AT$10,CL$5:CL$10,将星节奏统计!FW64)</f>
        <v>0</v>
      </c>
      <c r="HE65" s="28">
        <f>求节点($AT$5:$AT$10,CM$5:CM$10,将星节奏统计!FX64)</f>
        <v>0</v>
      </c>
      <c r="HF65" s="28">
        <f>求节点($AT$5:$AT$10,CN$5:CN$10,将星节奏统计!FY64)</f>
        <v>0</v>
      </c>
      <c r="HG65" s="28">
        <f>求节点($AT$5:$AT$10,CO$5:CO$10,将星节奏统计!FZ64)</f>
        <v>0</v>
      </c>
      <c r="HH65" s="28">
        <f>求节点($AT$5:$AT$10,CP$5:CP$10,将星节奏统计!GA64)</f>
        <v>0</v>
      </c>
      <c r="HI65" s="28">
        <f>求节点($AT$5:$AT$10,CQ$5:CQ$10,将星节奏统计!GB64)</f>
        <v>0</v>
      </c>
      <c r="HJ65" s="28">
        <f>求节点($AT$5:$AT$10,CR$5:CR$10,将星节奏统计!GC64)</f>
        <v>0</v>
      </c>
      <c r="HK65" s="28">
        <f>求节点($AT$5:$AT$10,CS$5:CS$10,将星节奏统计!GD64)</f>
        <v>0</v>
      </c>
      <c r="HL65" s="28">
        <f>求节点($AT$17:$AT$22,AV$17:AV$22,将星节奏统计!GG64)</f>
        <v>0</v>
      </c>
      <c r="HM65" s="28">
        <f>求节点($AT$17:$AT$22,AW$17:AW$22,将星节奏统计!GH64)</f>
        <v>0</v>
      </c>
      <c r="HN65" s="28">
        <f>求节点($AT$17:$AT$22,AX$17:AX$22,将星节奏统计!GI64)</f>
        <v>0</v>
      </c>
      <c r="HO65" s="28">
        <f>求节点($AT$17:$AT$22,AY$17:AY$22,将星节奏统计!GJ64)</f>
        <v>0</v>
      </c>
      <c r="HP65" s="28">
        <f>求节点($AT$17:$AT$22,AZ$17:AZ$22,将星节奏统计!GK64)</f>
        <v>0</v>
      </c>
      <c r="HQ65" s="28">
        <f>求节点($AT$17:$AT$22,BA$17:BA$22,将星节奏统计!GL64)</f>
        <v>0</v>
      </c>
      <c r="HR65" s="28">
        <f>求节点($AT$17:$AT$22,BB$17:BB$22,将星节奏统计!GM64)</f>
        <v>0</v>
      </c>
      <c r="HS65" s="28">
        <f>求节点($AT$17:$AT$22,BC$17:BC$22,将星节奏统计!GN64)</f>
        <v>0</v>
      </c>
      <c r="HT65" s="28">
        <f>求节点($AT$17:$AT$22,BD$17:BD$22,将星节奏统计!GO64)</f>
        <v>0</v>
      </c>
      <c r="HU65" s="28">
        <f>求节点($AT$17:$AT$22,BE$17:BE$22,将星节奏统计!GP64)</f>
        <v>0</v>
      </c>
      <c r="HV65" s="28">
        <f>求节点($AT$17:$AT$22,BF$17:BF$22,将星节奏统计!GQ64)</f>
        <v>0</v>
      </c>
      <c r="HW65" s="28">
        <f>求节点($AT$17:$AT$22,BG$17:BG$22,将星节奏统计!GR64)</f>
        <v>0</v>
      </c>
      <c r="HX65" s="28">
        <f>求节点($AT$17:$AT$22,BH$17:BH$22,将星节奏统计!GS64)</f>
        <v>0</v>
      </c>
      <c r="HY65" s="28">
        <f>求节点($AT$17:$AT$22,BI$17:BI$22,将星节奏统计!GT64)</f>
        <v>0</v>
      </c>
      <c r="HZ65" s="28">
        <f>求节点($AT$17:$AT$22,BJ$17:BJ$22,将星节奏统计!GU64)</f>
        <v>0</v>
      </c>
      <c r="IA65" s="28">
        <f>求节点($AT$17:$AT$22,BK$17:BK$22,将星节奏统计!GV64)</f>
        <v>0</v>
      </c>
      <c r="IB65" s="28">
        <f>求节点($AT$17:$AT$22,BL$17:BL$22,将星节奏统计!GW64)</f>
        <v>0</v>
      </c>
      <c r="IC65" s="28">
        <f>求节点($AT$17:$AT$22,BM$17:BM$22,将星节奏统计!GX64)</f>
        <v>0</v>
      </c>
      <c r="ID65" s="28">
        <f>求节点($AT$17:$AT$22,BN$17:BN$22,将星节奏统计!GY64)</f>
        <v>0</v>
      </c>
      <c r="IE65" s="28">
        <f>求节点($AT$17:$AT$22,BO$17:BO$22,将星节奏统计!GZ64)</f>
        <v>0</v>
      </c>
      <c r="IF65" s="28">
        <f>求节点($AT$5:$AT$10,AV$5:AV$10,将星节奏统计!HD64)</f>
        <v>9.7389404548202455E-2</v>
      </c>
      <c r="IG65" s="28">
        <f>求节点($AT$5:$AT$10,AW$5:AW$10,将星节奏统计!HE64)</f>
        <v>0.1</v>
      </c>
      <c r="IH65" s="28">
        <f>求节点($AT$5:$AT$10,AX$5:AX$10,将星节奏统计!HF64)</f>
        <v>4.5529765027618775E-2</v>
      </c>
      <c r="II65" s="28">
        <f>求节点($AT$5:$AT$10,AY$5:AY$10,将星节奏统计!HG64)</f>
        <v>0</v>
      </c>
      <c r="IJ65" s="28">
        <f>求节点($AT$5:$AT$10,AZ$5:AZ$10,将星节奏统计!HH64)</f>
        <v>0</v>
      </c>
      <c r="IK65" s="28">
        <f>求节点($AT$5:$AT$10,BA$5:BA$10,将星节奏统计!HI64)</f>
        <v>0</v>
      </c>
      <c r="IL65" s="28">
        <f>求节点($AT$5:$AT$10,BB$5:BB$10,将星节奏统计!HJ64)</f>
        <v>0</v>
      </c>
      <c r="IM65" s="28">
        <f>求节点($AT$5:$AT$10,BC$5:BC$10,将星节奏统计!HK64)</f>
        <v>0</v>
      </c>
      <c r="IN65" s="28">
        <f>求节点($AT$5:$AT$10,BD$5:BD$10,将星节奏统计!HL64)</f>
        <v>0</v>
      </c>
      <c r="IO65" s="28">
        <f>求节点($AT$5:$AT$10,BE$5:BE$10,将星节奏统计!HM64)</f>
        <v>0</v>
      </c>
      <c r="IP65" s="28">
        <f>求节点($AT$5:$AT$10,BF$5:BF$10,将星节奏统计!HN64)</f>
        <v>0</v>
      </c>
      <c r="IQ65" s="28">
        <f>求节点($AT$5:$AT$10,BG$5:BG$10,将星节奏统计!HO64)</f>
        <v>0</v>
      </c>
      <c r="IR65" s="28">
        <f>求节点($AT$5:$AT$10,BH$5:BH$10,将星节奏统计!HP64)</f>
        <v>0</v>
      </c>
      <c r="IS65" s="28">
        <f>求节点($AT$5:$AT$10,BI$5:BI$10,将星节奏统计!HQ64)</f>
        <v>0</v>
      </c>
      <c r="IT65" s="28">
        <f>求节点($AT$5:$AT$10,BJ$5:BJ$10,将星节奏统计!HR64)</f>
        <v>0</v>
      </c>
      <c r="IU65" s="28">
        <f>求节点($AT$5:$AT$10,BK$5:BK$10,将星节奏统计!HS64)</f>
        <v>0</v>
      </c>
      <c r="IV65" s="28">
        <f>求节点($AT$5:$AT$10,BL$5:BL$10,将星节奏统计!HT64)</f>
        <v>0.8209310296603487</v>
      </c>
      <c r="IW65" s="28">
        <f>求节点($AT$5:$AT$10,BM$5:BM$10,将星节奏统计!HU64)</f>
        <v>0.54708858491931311</v>
      </c>
      <c r="IX65" s="28">
        <f>求节点($AT$5:$AT$10,BN$5:BN$10,将星节奏统计!HV64)</f>
        <v>0.6</v>
      </c>
      <c r="IY65" s="28">
        <f>求节点($AT$5:$AT$10,BO$5:BO$10,将星节奏统计!HW64)</f>
        <v>0</v>
      </c>
      <c r="IZ65" s="28">
        <f>求节点($AT$5:$AT$10,BP$5:BP$10,将星节奏统计!HX64)</f>
        <v>0.63198630265186473</v>
      </c>
      <c r="JA65" s="28">
        <f>求节点($AT$5:$AT$10,BQ$5:BQ$10,将星节奏统计!HY64)</f>
        <v>0.42132420176790986</v>
      </c>
      <c r="JB65" s="28">
        <f>求节点($AT$5:$AT$10,BR$5:BR$10,将星节奏统计!HZ64)</f>
        <v>0.9</v>
      </c>
      <c r="JC65" s="28">
        <f>求节点($AT$5:$AT$10,BS$5:BS$10,将星节奏统计!IA64)</f>
        <v>0</v>
      </c>
      <c r="JD65" s="28">
        <f>求节点($AT$5:$AT$10,BT$5:BT$10,将星节奏统计!IB64)</f>
        <v>0.42132420176790986</v>
      </c>
      <c r="JE65" s="28">
        <f>求节点($AT$5:$AT$10,BU$5:BU$10,将星节奏统计!IC64)</f>
        <v>0.1</v>
      </c>
      <c r="JF65" s="28">
        <f>求节点($AT$5:$AT$10,BV$5:BV$10,将星节奏统计!ID64)</f>
        <v>0.4657739065245865</v>
      </c>
      <c r="JG65" s="28">
        <f>求节点($AT$5:$AT$10,BW$5:BW$10,将星节奏统计!IE64)</f>
        <v>5.7610095118491904E-2</v>
      </c>
      <c r="JH65" s="28">
        <f>求节点($AT$5:$AT$10,BX$5:BX$10,将星节奏统计!IF64)</f>
        <v>3.6006309449057444E-2</v>
      </c>
      <c r="JI65" s="28">
        <f>求节点($AT$5:$AT$10,BY$5:BY$10,将星节奏统计!IG64)</f>
        <v>5.7610095118491904E-2</v>
      </c>
      <c r="JJ65" s="28">
        <f>求节点($AT$5:$AT$10,BZ$5:BZ$10,将星节奏统计!IH64)</f>
        <v>3.6006309449057444E-2</v>
      </c>
      <c r="JK65" s="28">
        <f>求节点($AT$5:$AT$10,CA$5:CA$10,将星节奏统计!II64)</f>
        <v>7.2012618898114888E-2</v>
      </c>
      <c r="JL65" s="28">
        <f>求节点($AT$5:$AT$10,CB$5:CB$10,将星节奏统计!IJ64)</f>
        <v>7.2012618898114888E-2</v>
      </c>
      <c r="JM65" s="28">
        <f>求节点($AT$5:$AT$10,CC$5:CC$10,将星节奏统计!IK64)</f>
        <v>7.2012618898114888E-2</v>
      </c>
      <c r="JN65" s="28">
        <f>求节点($AT$5:$AT$10,CD$5:CD$10,将星节奏统计!IL64)</f>
        <v>7.2012618898114888E-2</v>
      </c>
      <c r="JO65" s="28">
        <f>求节点($AT$5:$AT$10,CE$5:CE$10,将星节奏统计!IM64)</f>
        <v>4.3207571338868926E-2</v>
      </c>
      <c r="JP65" s="28">
        <f>求节点($AT$5:$AT$10,CF$5:CF$10,将星节奏统计!IN64)</f>
        <v>4.3207571338868926E-2</v>
      </c>
      <c r="JQ65" s="28">
        <f>求节点($AT$5:$AT$10,CG$5:CG$10,将星节奏统计!IO64)</f>
        <v>4.3207571338868926E-2</v>
      </c>
      <c r="JR65" s="28">
        <f>求节点($AT$5:$AT$10,CH$5:CH$10,将星节奏统计!IP64)</f>
        <v>4.3207571338868926E-2</v>
      </c>
      <c r="JS65" s="28">
        <f>求节点($AT$5:$AT$10,CI$5:CI$10,将星节奏统计!IQ64)</f>
        <v>5.7610095118491904E-2</v>
      </c>
      <c r="JT65" s="28">
        <f>求节点($AT$5:$AT$10,CJ$5:CJ$10,将星节奏统计!IR64)</f>
        <v>3.6006309449057444E-2</v>
      </c>
      <c r="JU65" s="28">
        <f>求节点($AT$5:$AT$10,CK$5:CK$10,将星节奏统计!IS64)</f>
        <v>0</v>
      </c>
      <c r="JV65" s="28">
        <f>求节点($AT$5:$AT$10,CL$5:CL$10,将星节奏统计!IT64)</f>
        <v>0</v>
      </c>
      <c r="JW65" s="28">
        <f>求节点($AT$5:$AT$10,CM$5:CM$10,将星节奏统计!IU64)</f>
        <v>0</v>
      </c>
      <c r="JX65" s="28">
        <f>求节点($AT$5:$AT$10,CN$5:CN$10,将星节奏统计!IV64)</f>
        <v>0</v>
      </c>
      <c r="JY65" s="28">
        <f>求节点($AT$5:$AT$10,CO$5:CO$10,将星节奏统计!IW64)</f>
        <v>0</v>
      </c>
      <c r="JZ65" s="28">
        <f>求节点($AT$5:$AT$10,CP$5:CP$10,将星节奏统计!IX64)</f>
        <v>0</v>
      </c>
      <c r="KA65" s="28">
        <f>求节点($AT$5:$AT$10,CQ$5:CQ$10,将星节奏统计!IY64)</f>
        <v>0</v>
      </c>
      <c r="KB65" s="28">
        <f>求节点($AT$5:$AT$10,CR$5:CR$10,将星节奏统计!IZ64)</f>
        <v>0</v>
      </c>
      <c r="KC65" s="28">
        <f>求节点($AT$5:$AT$10,CS$5:CS$10,将星节奏统计!JA64)</f>
        <v>0</v>
      </c>
      <c r="KD65" s="28">
        <f>求节点($AT$17:$AT$22,AV$17:AV$22,将星节奏统计!JD64)</f>
        <v>0</v>
      </c>
      <c r="KE65" s="28">
        <f>求节点($AT$17:$AT$22,AW$17:AW$22,将星节奏统计!JE64)</f>
        <v>0</v>
      </c>
      <c r="KF65" s="28">
        <f>求节点($AT$17:$AT$22,AX$17:AX$22,将星节奏统计!JF64)</f>
        <v>0</v>
      </c>
      <c r="KG65" s="28">
        <f>求节点($AT$17:$AT$22,AY$17:AY$22,将星节奏统计!JG64)</f>
        <v>3.7931121842013638E-5</v>
      </c>
      <c r="KH65" s="28">
        <f>求节点($AT$17:$AT$22,AZ$17:AZ$22,将星节奏统计!JH64)</f>
        <v>5.6896682763027395E-5</v>
      </c>
      <c r="KI65" s="28">
        <f>求节点($AT$17:$AT$22,BA$17:BA$22,将星节奏统计!JI64)</f>
        <v>5.6896682763027395E-5</v>
      </c>
      <c r="KJ65" s="28">
        <f>求节点($AT$17:$AT$22,BB$17:BB$22,将星节奏统计!JJ64)</f>
        <v>8.6207095095495317E-5</v>
      </c>
      <c r="KK65" s="28">
        <f>求节点($AT$17:$AT$22,BC$17:BC$22,将星节奏统计!JK64)</f>
        <v>0</v>
      </c>
      <c r="KL65" s="28">
        <f>求节点($AT$17:$AT$22,BD$17:BD$22,将星节奏统计!JL64)</f>
        <v>5.6896682763027395E-5</v>
      </c>
      <c r="KM65" s="28">
        <f>求节点($AT$17:$AT$22,BE$17:BE$22,将星节奏统计!JM64)</f>
        <v>0</v>
      </c>
      <c r="KN65" s="28">
        <f>求节点($AT$17:$AT$22,BF$17:BF$22,将星节奏统计!JN64)</f>
        <v>0</v>
      </c>
      <c r="KO65" s="28">
        <f>求节点($AT$17:$AT$22,BG$17:BG$22,将星节奏统计!JO64)</f>
        <v>0</v>
      </c>
      <c r="KP65" s="28">
        <f>求节点($AT$17:$AT$22,BH$17:BH$22,将星节奏统计!JP64)</f>
        <v>0</v>
      </c>
      <c r="KQ65" s="28">
        <f>求节点($AT$17:$AT$22,BI$17:BI$22,将星节奏统计!JQ64)</f>
        <v>0</v>
      </c>
      <c r="KR65" s="28">
        <f>求节点($AT$17:$AT$22,BJ$17:BJ$22,将星节奏统计!JR64)</f>
        <v>0</v>
      </c>
      <c r="KS65" s="28">
        <f>求节点($AT$17:$AT$22,BK$17:BK$22,将星节奏统计!JS64)</f>
        <v>0</v>
      </c>
      <c r="KT65" s="28">
        <f>求节点($AT$17:$AT$22,BL$17:BL$22,将星节奏统计!JT64)</f>
        <v>0</v>
      </c>
      <c r="KU65" s="28">
        <f>求节点($AT$17:$AT$22,BM$17:BM$22,将星节奏统计!JU64)</f>
        <v>0</v>
      </c>
      <c r="KV65" s="28">
        <f>求节点($AT$17:$AT$22,BN$17:BN$22,将星节奏统计!JV64)</f>
        <v>0</v>
      </c>
      <c r="KW65" s="28">
        <f>求节点($AT$17:$AT$22,BO$17:BO$22,将星节奏统计!JW64)</f>
        <v>0</v>
      </c>
      <c r="KX65" s="28">
        <f>求节点($AT$5:$AT$10,AV$5:AV$10,将星节奏统计!KA64)</f>
        <v>0.1</v>
      </c>
      <c r="KY65" s="28">
        <f>求节点($AT$5:$AT$10,AW$5:AW$10,将星节奏统计!KB64)</f>
        <v>0.1</v>
      </c>
      <c r="KZ65" s="28">
        <f>求节点($AT$5:$AT$10,AX$5:AX$10,将星节奏统计!KC64)</f>
        <v>6.0935343598879539E-2</v>
      </c>
      <c r="LA65" s="28">
        <f>求节点($AT$5:$AT$10,AY$5:AY$10,将星节奏统计!KD64)</f>
        <v>0</v>
      </c>
      <c r="LB65" s="28">
        <f>求节点($AT$5:$AT$10,AZ$5:AZ$10,将星节奏统计!KE64)</f>
        <v>0</v>
      </c>
      <c r="LC65" s="28">
        <f>求节点($AT$5:$AT$10,BA$5:BA$10,将星节奏统计!KF64)</f>
        <v>0</v>
      </c>
      <c r="LD65" s="28">
        <f>求节点($AT$5:$AT$10,BB$5:BB$10,将星节奏统计!KG64)</f>
        <v>0</v>
      </c>
      <c r="LE65" s="28">
        <f>求节点($AT$5:$AT$10,BC$5:BC$10,将星节奏统计!KH64)</f>
        <v>0</v>
      </c>
      <c r="LF65" s="28">
        <f>求节点($AT$5:$AT$10,BD$5:BD$10,将星节奏统计!KI64)</f>
        <v>0</v>
      </c>
      <c r="LG65" s="28">
        <f>求节点($AT$5:$AT$10,BE$5:BE$10,将星节奏统计!KJ64)</f>
        <v>0</v>
      </c>
      <c r="LH65" s="28">
        <f>求节点($AT$5:$AT$10,BF$5:BF$10,将星节奏统计!KK64)</f>
        <v>0</v>
      </c>
      <c r="LI65" s="28">
        <f>求节点($AT$5:$AT$10,BG$5:BG$10,将星节奏统计!KL64)</f>
        <v>0</v>
      </c>
      <c r="LJ65" s="28">
        <f>求节点($AT$5:$AT$10,BH$5:BH$10,将星节奏统计!KM64)</f>
        <v>0</v>
      </c>
      <c r="LK65" s="28">
        <f>求节点($AT$5:$AT$10,BI$5:BI$10,将星节奏统计!KN64)</f>
        <v>0</v>
      </c>
      <c r="LL65" s="28">
        <f>求节点($AT$5:$AT$10,BJ$5:BJ$10,将星节奏统计!KO64)</f>
        <v>0</v>
      </c>
      <c r="LM65" s="28">
        <f>求节点($AT$5:$AT$10,BK$5:BK$10,将星节奏统计!KP64)</f>
        <v>0</v>
      </c>
      <c r="LN65" s="28">
        <f>求节点($AT$5:$AT$10,BL$5:BL$10,将星节奏统计!KQ64)</f>
        <v>0.9</v>
      </c>
      <c r="LO65" s="28">
        <f>求节点($AT$5:$AT$10,BM$5:BM$10,将星节奏统计!KR64)</f>
        <v>0.73847331714854436</v>
      </c>
      <c r="LP65" s="28">
        <f>求节点($AT$5:$AT$10,BN$5:BN$10,将星节奏统计!KS64)</f>
        <v>0.6</v>
      </c>
      <c r="LQ65" s="28">
        <f>求节点($AT$5:$AT$10,BO$5:BO$10,将星节奏统计!KT64)</f>
        <v>0</v>
      </c>
      <c r="LR65" s="28">
        <f>求节点($AT$5:$AT$10,BP$5:BP$10,将星节奏统计!KU64)</f>
        <v>0.9</v>
      </c>
      <c r="LS65" s="28">
        <f>求节点($AT$5:$AT$10,BQ$5:BQ$10,将星节奏统计!KV64)</f>
        <v>0.6</v>
      </c>
      <c r="LT65" s="28">
        <f>求节点($AT$5:$AT$10,BR$5:BR$10,将星节奏统计!KW64)</f>
        <v>0.9</v>
      </c>
      <c r="LU65" s="28">
        <f>求节点($AT$5:$AT$10,BS$5:BS$10,将星节奏统计!KX64)</f>
        <v>0</v>
      </c>
      <c r="LV65" s="28">
        <f>求节点($AT$5:$AT$10,BT$5:BT$10,将星节奏统计!KY64)</f>
        <v>0.6</v>
      </c>
      <c r="LW65" s="28">
        <f>求节点($AT$5:$AT$10,BU$5:BU$10,将星节奏统计!KZ64)</f>
        <v>0.1</v>
      </c>
      <c r="LX65" s="28">
        <f>求节点($AT$5:$AT$10,BV$5:BV$10,将星节奏统计!LA64)</f>
        <v>0.6</v>
      </c>
      <c r="LY65" s="28">
        <f>求节点($AT$5:$AT$10,BW$5:BW$10,将星节奏统计!LB64)</f>
        <v>0.13292744466997242</v>
      </c>
      <c r="LZ65" s="28">
        <f>求节点($AT$5:$AT$10,BX$5:BX$10,将星节奏统计!LC64)</f>
        <v>8.307965291873276E-2</v>
      </c>
      <c r="MA65" s="28">
        <f>求节点($AT$5:$AT$10,BY$5:BY$10,将星节奏统计!LD64)</f>
        <v>0.13292744466997242</v>
      </c>
      <c r="MB65" s="28">
        <f>求节点($AT$5:$AT$10,BZ$5:BZ$10,将星节奏统计!LE64)</f>
        <v>8.307965291873276E-2</v>
      </c>
      <c r="MC65" s="28">
        <f>求节点($AT$5:$AT$10,CA$5:CA$10,将星节奏统计!LF64)</f>
        <v>0.16615930583746552</v>
      </c>
      <c r="MD65" s="28">
        <f>求节点($AT$5:$AT$10,CB$5:CB$10,将星节奏统计!LG64)</f>
        <v>0.16615930583746552</v>
      </c>
      <c r="ME65" s="28">
        <f>求节点($AT$5:$AT$10,CC$5:CC$10,将星节奏统计!LH64)</f>
        <v>0.16615930583746552</v>
      </c>
      <c r="MF65" s="28">
        <f>求节点($AT$5:$AT$10,CD$5:CD$10,将星节奏统计!LI64)</f>
        <v>0.16615930583746552</v>
      </c>
      <c r="MG65" s="28">
        <f>求节点($AT$5:$AT$10,CE$5:CE$10,将星节奏统计!LJ64)</f>
        <v>9.9695583502479312E-2</v>
      </c>
      <c r="MH65" s="28">
        <f>求节点($AT$5:$AT$10,CF$5:CF$10,将星节奏统计!LK64)</f>
        <v>9.9695583502479312E-2</v>
      </c>
      <c r="MI65" s="28">
        <f>求节点($AT$5:$AT$10,CG$5:CG$10,将星节奏统计!LL64)</f>
        <v>9.9695583502479312E-2</v>
      </c>
      <c r="MJ65" s="28">
        <f>求节点($AT$5:$AT$10,CH$5:CH$10,将星节奏统计!LM64)</f>
        <v>9.9695583502479312E-2</v>
      </c>
      <c r="MK65" s="28">
        <f>求节点($AT$5:$AT$10,CI$5:CI$10,将星节奏统计!LN64)</f>
        <v>0.13292744466997242</v>
      </c>
      <c r="ML65" s="28">
        <f>求节点($AT$5:$AT$10,CJ$5:CJ$10,将星节奏统计!LO64)</f>
        <v>8.307965291873276E-2</v>
      </c>
      <c r="MM65" s="28">
        <f>求节点($AT$5:$AT$10,CK$5:CK$10,将星节奏统计!LP64)</f>
        <v>0</v>
      </c>
      <c r="MN65" s="28">
        <f>求节点($AT$5:$AT$10,CL$5:CL$10,将星节奏统计!LQ64)</f>
        <v>0</v>
      </c>
      <c r="MO65" s="28">
        <f>求节点($AT$5:$AT$10,CM$5:CM$10,将星节奏统计!LR64)</f>
        <v>0</v>
      </c>
      <c r="MP65" s="28">
        <f>求节点($AT$5:$AT$10,CN$5:CN$10,将星节奏统计!LS64)</f>
        <v>0</v>
      </c>
      <c r="MQ65" s="28">
        <f>求节点($AT$5:$AT$10,CO$5:CO$10,将星节奏统计!LT64)</f>
        <v>0</v>
      </c>
      <c r="MR65" s="28">
        <f>求节点($AT$5:$AT$10,CP$5:CP$10,将星节奏统计!LU64)</f>
        <v>0</v>
      </c>
      <c r="MS65" s="28">
        <f>求节点($AT$5:$AT$10,CQ$5:CQ$10,将星节奏统计!LV64)</f>
        <v>0</v>
      </c>
      <c r="MT65" s="28">
        <f>求节点($AT$5:$AT$10,CR$5:CR$10,将星节奏统计!LW64)</f>
        <v>0</v>
      </c>
      <c r="MU65" s="28">
        <f>求节点($AT$5:$AT$10,CS$5:CS$10,将星节奏统计!LX64)</f>
        <v>0</v>
      </c>
      <c r="MV65" s="28">
        <f>求节点($AT$17:$AT$22,AV$17:AV$22,将星节奏统计!MA64)</f>
        <v>0</v>
      </c>
      <c r="MW65" s="28">
        <f>求节点($AT$17:$AT$22,AW$17:AW$22,将星节奏统计!MB64)</f>
        <v>0</v>
      </c>
      <c r="MX65" s="28">
        <f>求节点($AT$17:$AT$22,AX$17:AX$22,将星节奏统计!MC64)</f>
        <v>0</v>
      </c>
      <c r="MY65" s="28">
        <f>求节点($AT$17:$AT$22,AY$17:AY$22,将星节奏统计!MD64)</f>
        <v>0</v>
      </c>
      <c r="MZ65" s="28">
        <f>求节点($AT$17:$AT$22,AZ$17:AZ$22,将星节奏统计!ME64)</f>
        <v>0</v>
      </c>
      <c r="NA65" s="28">
        <f>求节点($AT$17:$AT$22,BA$17:BA$22,将星节奏统计!MF64)</f>
        <v>0</v>
      </c>
      <c r="NB65" s="28">
        <f>求节点($AT$17:$AT$22,BB$17:BB$22,将星节奏统计!MG64)</f>
        <v>0</v>
      </c>
      <c r="NC65" s="28">
        <f>求节点($AT$17:$AT$22,BC$17:BC$22,将星节奏统计!MH64)</f>
        <v>0</v>
      </c>
      <c r="ND65" s="28">
        <f>求节点($AT$17:$AT$22,BD$17:BD$22,将星节奏统计!MI64)</f>
        <v>0</v>
      </c>
      <c r="NE65" s="28">
        <f>求节点($AT$17:$AT$22,BE$17:BE$22,将星节奏统计!MJ64)</f>
        <v>0</v>
      </c>
      <c r="NF65" s="28">
        <f>求节点($AT$17:$AT$22,BF$17:BF$22,将星节奏统计!MK64)</f>
        <v>0</v>
      </c>
      <c r="NG65" s="28">
        <f>求节点($AT$17:$AT$22,BG$17:BG$22,将星节奏统计!ML64)</f>
        <v>0</v>
      </c>
      <c r="NH65" s="28">
        <f>求节点($AT$17:$AT$22,BH$17:BH$22,将星节奏统计!MM64)</f>
        <v>0</v>
      </c>
      <c r="NI65" s="28">
        <f>求节点($AT$17:$AT$22,BI$17:BI$22,将星节奏统计!MN64)</f>
        <v>0</v>
      </c>
      <c r="NJ65" s="28">
        <f>求节点($AT$17:$AT$22,BJ$17:BJ$22,将星节奏统计!MO64)</f>
        <v>0</v>
      </c>
      <c r="NK65" s="28">
        <f>求节点($AT$17:$AT$22,BK$17:BK$22,将星节奏统计!MP64)</f>
        <v>0</v>
      </c>
      <c r="NL65" s="28">
        <f>求节点($AT$17:$AT$22,BL$17:BL$22,将星节奏统计!MQ64)</f>
        <v>0</v>
      </c>
      <c r="NM65" s="28">
        <f>求节点($AT$17:$AT$22,BM$17:BM$22,将星节奏统计!MR64)</f>
        <v>0</v>
      </c>
      <c r="NN65" s="28">
        <f>求节点($AT$17:$AT$22,BN$17:BN$22,将星节奏统计!MS64)</f>
        <v>0</v>
      </c>
      <c r="NO65" s="28">
        <f>求节点($AT$17:$AT$22,BO$17:BO$22,将星节奏统计!MT64)</f>
        <v>0</v>
      </c>
      <c r="NP65" s="28">
        <f>求节点($AT$5:$AT$10,AV$5:AV$10,将星节奏统计!MX64)</f>
        <v>0.1</v>
      </c>
      <c r="NQ65" s="28">
        <f>求节点($AT$5:$AT$10,AW$5:AW$10,将星节奏统计!MY64)</f>
        <v>0.1</v>
      </c>
      <c r="NR65" s="28">
        <f>求节点($AT$5:$AT$10,AX$5:AX$10,将星节奏统计!MZ64)</f>
        <v>6.247922775574187E-2</v>
      </c>
      <c r="NS65" s="28">
        <f>求节点($AT$5:$AT$10,AY$5:AY$10,将星节奏统计!NA64)</f>
        <v>0</v>
      </c>
      <c r="NT65" s="28">
        <f>求节点($AT$5:$AT$10,AZ$5:AZ$10,将星节奏统计!NB64)</f>
        <v>0</v>
      </c>
      <c r="NU65" s="28">
        <f>求节点($AT$5:$AT$10,BA$5:BA$10,将星节奏统计!NC64)</f>
        <v>0</v>
      </c>
      <c r="NV65" s="28">
        <f>求节点($AT$5:$AT$10,BB$5:BB$10,将星节奏统计!ND64)</f>
        <v>0</v>
      </c>
      <c r="NW65" s="28">
        <f>求节点($AT$5:$AT$10,BC$5:BC$10,将星节奏统计!NE64)</f>
        <v>0</v>
      </c>
      <c r="NX65" s="28">
        <f>求节点($AT$5:$AT$10,BD$5:BD$10,将星节奏统计!NF64)</f>
        <v>0</v>
      </c>
      <c r="NY65" s="28">
        <f>求节点($AT$5:$AT$10,BE$5:BE$10,将星节奏统计!NG64)</f>
        <v>0</v>
      </c>
      <c r="NZ65" s="28">
        <f>求节点($AT$5:$AT$10,BF$5:BF$10,将星节奏统计!NH64)</f>
        <v>0</v>
      </c>
      <c r="OA65" s="28">
        <f>求节点($AT$5:$AT$10,BG$5:BG$10,将星节奏统计!NI64)</f>
        <v>0</v>
      </c>
      <c r="OB65" s="28">
        <f>求节点($AT$5:$AT$10,BH$5:BH$10,将星节奏统计!NJ64)</f>
        <v>0</v>
      </c>
      <c r="OC65" s="28">
        <f>求节点($AT$5:$AT$10,BI$5:BI$10,将星节奏统计!NK64)</f>
        <v>0</v>
      </c>
      <c r="OD65" s="28">
        <f>求节点($AT$5:$AT$10,BJ$5:BJ$10,将星节奏统计!NL64)</f>
        <v>0</v>
      </c>
      <c r="OE65" s="28">
        <f>求节点($AT$5:$AT$10,BK$5:BK$10,将星节奏统计!NM64)</f>
        <v>0</v>
      </c>
      <c r="OF65" s="28">
        <f>求节点($AT$5:$AT$10,BL$5:BL$10,将星节奏统计!NN64)</f>
        <v>0.9</v>
      </c>
      <c r="OG65" s="28">
        <f>求节点($AT$5:$AT$10,BM$5:BM$10,将星节奏统计!NO64)</f>
        <v>0.9</v>
      </c>
      <c r="OH65" s="28">
        <f>求节点($AT$5:$AT$10,BN$5:BN$10,将星节奏统计!NP64)</f>
        <v>0.6</v>
      </c>
      <c r="OI65" s="28">
        <f>求节点($AT$5:$AT$10,BO$5:BO$10,将星节奏统计!NQ64)</f>
        <v>0</v>
      </c>
      <c r="OJ65" s="28">
        <f>求节点($AT$5:$AT$10,BP$5:BP$10,将星节奏统计!NR64)</f>
        <v>0.9</v>
      </c>
      <c r="OK65" s="28">
        <f>求节点($AT$5:$AT$10,BQ$5:BQ$10,将星节奏统计!NS64)</f>
        <v>0.6</v>
      </c>
      <c r="OL65" s="28">
        <f>求节点($AT$5:$AT$10,BR$5:BR$10,将星节奏统计!NT64)</f>
        <v>0.9</v>
      </c>
      <c r="OM65" s="28">
        <f>求节点($AT$5:$AT$10,BS$5:BS$10,将星节奏统计!NU64)</f>
        <v>0</v>
      </c>
      <c r="ON65" s="28">
        <f>求节点($AT$5:$AT$10,BT$5:BT$10,将星节奏统计!NV64)</f>
        <v>0.6</v>
      </c>
      <c r="OO65" s="28">
        <f>求节点($AT$5:$AT$10,BU$5:BU$10,将星节奏统计!NW64)</f>
        <v>0.1</v>
      </c>
      <c r="OP65" s="28">
        <f>求节点($AT$5:$AT$10,BV$5:BV$10,将星节奏统计!NX64)</f>
        <v>0.6</v>
      </c>
      <c r="OQ65" s="28">
        <f>求节点($AT$5:$AT$10,BW$5:BW$10,将星节奏统计!NY64)</f>
        <v>0.20110547812290541</v>
      </c>
      <c r="OR65" s="28">
        <f>求节点($AT$5:$AT$10,BX$5:BX$10,将星节奏统计!NZ64)</f>
        <v>0.12569092382681588</v>
      </c>
      <c r="OS65" s="28">
        <f>求节点($AT$5:$AT$10,BY$5:BY$10,将星节奏统计!OA64)</f>
        <v>0.20110547812290541</v>
      </c>
      <c r="OT65" s="28">
        <f>求节点($AT$5:$AT$10,BZ$5:BZ$10,将星节奏统计!OB64)</f>
        <v>0.12569092382681588</v>
      </c>
      <c r="OU65" s="28">
        <f>求节点($AT$5:$AT$10,CA$5:CA$10,将星节奏统计!OC64)</f>
        <v>0.25138184765363175</v>
      </c>
      <c r="OV65" s="28">
        <f>求节点($AT$5:$AT$10,CB$5:CB$10,将星节奏统计!OD64)</f>
        <v>0.25138184765363175</v>
      </c>
      <c r="OW65" s="28">
        <f>求节点($AT$5:$AT$10,CC$5:CC$10,将星节奏统计!OE64)</f>
        <v>0.25138184765363175</v>
      </c>
      <c r="OX65" s="28">
        <f>求节点($AT$5:$AT$10,CD$5:CD$10,将星节奏统计!OF64)</f>
        <v>0.25138184765363175</v>
      </c>
      <c r="OY65" s="28">
        <f>求节点($AT$5:$AT$10,CE$5:CE$10,将星节奏统计!OG64)</f>
        <v>0.15596729335754222</v>
      </c>
      <c r="OZ65" s="28">
        <f>求节点($AT$5:$AT$10,CF$5:CF$10,将星节奏统计!OH64)</f>
        <v>0.15596729335754222</v>
      </c>
      <c r="PA65" s="28">
        <f>求节点($AT$5:$AT$10,CG$5:CG$10,将星节奏统计!OI64)</f>
        <v>0.15596729335754222</v>
      </c>
      <c r="PB65" s="28">
        <f>求节点($AT$5:$AT$10,CH$5:CH$10,将星节奏统计!OJ64)</f>
        <v>0.15596729335754222</v>
      </c>
      <c r="PC65" s="28">
        <f>求节点($AT$5:$AT$10,CI$5:CI$10,将星节奏统计!OK64)</f>
        <v>0.20110547812290541</v>
      </c>
      <c r="PD65" s="28">
        <f>求节点($AT$5:$AT$10,CJ$5:CJ$10,将星节奏统计!OL64)</f>
        <v>0.12569092382681588</v>
      </c>
      <c r="PE65" s="28">
        <f>求节点($AT$5:$AT$10,CK$5:CK$10,将星节奏统计!OM64)</f>
        <v>0</v>
      </c>
      <c r="PF65" s="28">
        <f>求节点($AT$5:$AT$10,CL$5:CL$10,将星节奏统计!ON64)</f>
        <v>0</v>
      </c>
      <c r="PG65" s="28">
        <f>求节点($AT$5:$AT$10,CM$5:CM$10,将星节奏统计!OO64)</f>
        <v>0</v>
      </c>
      <c r="PH65" s="28">
        <f>求节点($AT$5:$AT$10,CN$5:CN$10,将星节奏统计!OP64)</f>
        <v>0</v>
      </c>
      <c r="PI65" s="28">
        <f>求节点($AT$5:$AT$10,CO$5:CO$10,将星节奏统计!OQ64)</f>
        <v>0</v>
      </c>
      <c r="PJ65" s="28">
        <f>求节点($AT$5:$AT$10,CP$5:CP$10,将星节奏统计!OR64)</f>
        <v>0</v>
      </c>
      <c r="PK65" s="28">
        <f>求节点($AT$5:$AT$10,CQ$5:CQ$10,将星节奏统计!OS64)</f>
        <v>0</v>
      </c>
      <c r="PL65" s="28">
        <f>求节点($AT$5:$AT$10,CR$5:CR$10,将星节奏统计!OT64)</f>
        <v>0</v>
      </c>
      <c r="PM65" s="28">
        <f>求节点($AT$5:$AT$10,CS$5:CS$10,将星节奏统计!OU64)</f>
        <v>0</v>
      </c>
      <c r="PN65" s="28">
        <f>求节点($AT$17:$AT$22,AV$17:AV$22,将星节奏统计!OX64)</f>
        <v>0</v>
      </c>
      <c r="PO65" s="28">
        <f>求节点($AT$17:$AT$22,AW$17:AW$22,将星节奏统计!OY64)</f>
        <v>0</v>
      </c>
      <c r="PP65" s="28">
        <f>求节点($AT$17:$AT$22,AX$17:AX$22,将星节奏统计!OZ64)</f>
        <v>0</v>
      </c>
      <c r="PQ65" s="28">
        <f>求节点($AT$17:$AT$22,AY$17:AY$22,将星节奏统计!PA64)</f>
        <v>3.1093022863335623E-5</v>
      </c>
      <c r="PR65" s="28">
        <f>求节点($AT$17:$AT$22,AZ$17:AZ$22,将星节奏统计!PB64)</f>
        <v>4.6639534294998231E-5</v>
      </c>
      <c r="PS65" s="28">
        <f>求节点($AT$17:$AT$22,BA$17:BA$22,将星节奏统计!PC64)</f>
        <v>4.6639534294998231E-5</v>
      </c>
      <c r="PT65" s="28">
        <f>求节点($AT$17:$AT$22,BB$17:BB$22,将星节奏统计!PD64)</f>
        <v>7.066596105302983E-5</v>
      </c>
      <c r="PU65" s="28">
        <f>求节点($AT$17:$AT$22,BC$17:BC$22,将星节奏统计!PE64)</f>
        <v>0</v>
      </c>
      <c r="PV65" s="28">
        <f>求节点($AT$17:$AT$22,BD$17:BD$22,将星节奏统计!PF64)</f>
        <v>4.6639534294998231E-5</v>
      </c>
      <c r="PW65" s="28">
        <f>求节点($AT$17:$AT$22,BE$17:BE$22,将星节奏统计!PG64)</f>
        <v>0</v>
      </c>
      <c r="PX65" s="28">
        <f>求节点($AT$17:$AT$22,BF$17:BF$22,将星节奏统计!PH64)</f>
        <v>0</v>
      </c>
      <c r="PY65" s="28">
        <f>求节点($AT$17:$AT$22,BG$17:BG$22,将星节奏统计!PI64)</f>
        <v>0</v>
      </c>
      <c r="PZ65" s="28">
        <f>求节点($AT$17:$AT$22,BH$17:BH$22,将星节奏统计!PJ64)</f>
        <v>0</v>
      </c>
      <c r="QA65" s="28">
        <f>求节点($AT$17:$AT$22,BI$17:BI$22,将星节奏统计!PK64)</f>
        <v>0</v>
      </c>
      <c r="QB65" s="28">
        <f>求节点($AT$17:$AT$22,BJ$17:BJ$22,将星节奏统计!PL64)</f>
        <v>0</v>
      </c>
      <c r="QC65" s="28">
        <f>求节点($AT$17:$AT$22,BK$17:BK$22,将星节奏统计!PM64)</f>
        <v>0</v>
      </c>
      <c r="QD65" s="28">
        <f>求节点($AT$17:$AT$22,BL$17:BL$22,将星节奏统计!PN64)</f>
        <v>0</v>
      </c>
      <c r="QE65" s="28">
        <f>求节点($AT$17:$AT$22,BM$17:BM$22,将星节奏统计!PO64)</f>
        <v>0</v>
      </c>
      <c r="QF65" s="28">
        <f>求节点($AT$17:$AT$22,BN$17:BN$22,将星节奏统计!PP64)</f>
        <v>0</v>
      </c>
      <c r="QG65" s="28">
        <f>求节点($AT$17:$AT$22,BO$17:BO$22,将星节奏统计!PQ64)</f>
        <v>0</v>
      </c>
      <c r="QJ65" s="3">
        <v>61</v>
      </c>
      <c r="QK65" s="28">
        <f t="shared" ca="1" si="61"/>
        <v>0.61508078732310201</v>
      </c>
      <c r="QL65" s="28">
        <f t="shared" ca="1" si="61"/>
        <v>0.68308136012083631</v>
      </c>
      <c r="QM65" s="28">
        <f t="shared" ca="1" si="61"/>
        <v>0.79701409820599656</v>
      </c>
      <c r="QN65" s="28">
        <f t="shared" ca="1" si="61"/>
        <v>1.0257776351246015</v>
      </c>
      <c r="QO65" s="28">
        <f t="shared" ca="1" si="61"/>
        <v>1.1513818476536317</v>
      </c>
      <c r="QP65" s="28">
        <f t="shared" ca="1" si="62"/>
        <v>0.10701711654469978</v>
      </c>
      <c r="QQ65" s="28">
        <f t="shared" ca="1" si="62"/>
        <v>0.12817213014508946</v>
      </c>
      <c r="QR65" s="28">
        <f t="shared" ca="1" si="62"/>
        <v>0.1728302853554757</v>
      </c>
      <c r="QS65" s="28">
        <f t="shared" ca="1" si="62"/>
        <v>0.39878233400991725</v>
      </c>
      <c r="QT65" s="28">
        <f t="shared" ca="1" si="62"/>
        <v>0.60331643436871629</v>
      </c>
      <c r="QU65" s="28">
        <f t="shared" ca="1" si="63"/>
        <v>0.1</v>
      </c>
      <c r="QV65" s="28">
        <f t="shared" ca="1" si="63"/>
        <v>0.1</v>
      </c>
      <c r="QW65" s="28">
        <f t="shared" ca="1" si="63"/>
        <v>0.1</v>
      </c>
      <c r="QX65" s="28">
        <f t="shared" ca="1" si="63"/>
        <v>0.1</v>
      </c>
      <c r="QY65" s="28">
        <f t="shared" ca="1" si="63"/>
        <v>0.1</v>
      </c>
      <c r="QZ65" s="28">
        <f t="shared" ca="1" si="64"/>
        <v>0.41199541422482816</v>
      </c>
      <c r="RA65" s="28">
        <f t="shared" ca="1" si="64"/>
        <v>0.45187750187250264</v>
      </c>
      <c r="RB65" s="28">
        <f t="shared" ca="1" si="64"/>
        <v>0.52031314885397051</v>
      </c>
      <c r="RC65" s="28">
        <f t="shared" ca="1" si="64"/>
        <v>0.69969558350247929</v>
      </c>
      <c r="RD65" s="28">
        <f t="shared" ca="1" si="64"/>
        <v>0.7559672933575422</v>
      </c>
      <c r="RE65" s="28">
        <f t="shared" ca="1" si="65"/>
        <v>6.6885697840437366E-2</v>
      </c>
      <c r="RF65" s="28">
        <f t="shared" ca="1" si="65"/>
        <v>8.0107581340680911E-2</v>
      </c>
      <c r="RG65" s="28">
        <f t="shared" ca="1" si="65"/>
        <v>0.10801892834717233</v>
      </c>
      <c r="RH65" s="28">
        <f t="shared" ca="1" si="65"/>
        <v>0.24923895875619828</v>
      </c>
      <c r="RI65" s="28">
        <f t="shared" ca="1" si="65"/>
        <v>0.3770727714804476</v>
      </c>
      <c r="RJ65" s="28">
        <f t="shared" ca="1" si="66"/>
        <v>6.8494311494845216E-5</v>
      </c>
      <c r="RK65" s="28">
        <f t="shared" ca="1" si="66"/>
        <v>0</v>
      </c>
      <c r="RL65" s="28">
        <f t="shared" ca="1" si="66"/>
        <v>5.9482895615890936E-5</v>
      </c>
      <c r="RM65" s="28">
        <f t="shared" ca="1" si="66"/>
        <v>0</v>
      </c>
      <c r="RN65" s="28">
        <f t="shared" ca="1" si="66"/>
        <v>4.8759513126590479E-5</v>
      </c>
      <c r="RO65" s="28">
        <f t="shared" ca="1" si="67"/>
        <v>6.5516297951592056E-5</v>
      </c>
      <c r="RP65" s="28">
        <f t="shared" ca="1" si="67"/>
        <v>0</v>
      </c>
      <c r="RQ65" s="28">
        <f t="shared" ca="1" si="67"/>
        <v>5.6896682763027395E-5</v>
      </c>
      <c r="RR65" s="28">
        <f t="shared" ca="1" si="67"/>
        <v>0</v>
      </c>
      <c r="RS65" s="28">
        <f t="shared" ca="1" si="67"/>
        <v>4.6639534294998231E-5</v>
      </c>
      <c r="RT65" s="28">
        <f t="shared" ca="1" si="68"/>
        <v>8.2098057613006759E-2</v>
      </c>
      <c r="RU65" s="28">
        <f t="shared" ca="1" si="68"/>
        <v>8.7378738422779823E-2</v>
      </c>
      <c r="RV65" s="28">
        <f t="shared" ca="1" si="68"/>
        <v>9.7389404548202455E-2</v>
      </c>
      <c r="RW65" s="28">
        <f t="shared" ca="1" si="68"/>
        <v>0.1</v>
      </c>
      <c r="RX65" s="28">
        <f t="shared" ca="1" si="68"/>
        <v>0.1</v>
      </c>
      <c r="RY65" s="28">
        <f t="shared" ca="1" si="69"/>
        <v>0.13134646956676602</v>
      </c>
      <c r="RZ65" s="28">
        <f t="shared" ca="1" si="69"/>
        <v>0.13641340853423875</v>
      </c>
      <c r="SA65" s="28">
        <f t="shared" ca="1" si="69"/>
        <v>0.14552976502761877</v>
      </c>
      <c r="SB65" s="28">
        <f t="shared" ca="1" si="69"/>
        <v>0.16093534359887954</v>
      </c>
      <c r="SC65" s="28">
        <f t="shared" ca="1" si="69"/>
        <v>0.16247922775574186</v>
      </c>
    </row>
    <row r="66" spans="15:497" x14ac:dyDescent="0.2">
      <c r="AU66" s="28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U66" s="3">
        <v>62</v>
      </c>
      <c r="CV66" s="28">
        <f>求节点($AT$5:$AT$10,AV$5:AV$10,将星节奏统计!BJ65)</f>
        <v>8.364238084133975E-2</v>
      </c>
      <c r="CW66" s="28">
        <f>求节点($AT$5:$AT$10,AW$5:AW$10,将星节奏统计!BK65)</f>
        <v>0.1</v>
      </c>
      <c r="CX66" s="28">
        <f>求节点($AT$5:$AT$10,AX$5:AX$10,将星节奏统计!BL65)</f>
        <v>3.2828284473952196E-2</v>
      </c>
      <c r="CY66" s="28">
        <f>求节点($AT$5:$AT$10,AY$5:AY$10,将星节奏统计!BM65)</f>
        <v>0</v>
      </c>
      <c r="CZ66" s="28">
        <f>求节点($AT$5:$AT$10,AZ$5:AZ$10,将星节奏统计!BN65)</f>
        <v>0</v>
      </c>
      <c r="DA66" s="28">
        <f>求节点($AT$5:$AT$10,BA$5:BA$10,将星节奏统计!BO65)</f>
        <v>0</v>
      </c>
      <c r="DB66" s="28">
        <f>求节点($AT$5:$AT$10,BB$5:BB$10,将星节奏统计!BP65)</f>
        <v>0</v>
      </c>
      <c r="DC66" s="28">
        <f>求节点($AT$5:$AT$10,BC$5:BC$10,将星节奏统计!BQ65)</f>
        <v>0</v>
      </c>
      <c r="DD66" s="28">
        <f>求节点($AT$5:$AT$10,BD$5:BD$10,将星节奏统计!BR65)</f>
        <v>0</v>
      </c>
      <c r="DE66" s="28">
        <f>求节点($AT$5:$AT$10,BE$5:BE$10,将星节奏统计!BS65)</f>
        <v>0</v>
      </c>
      <c r="DF66" s="28">
        <f>求节点($AT$5:$AT$10,BF$5:BF$10,将星节奏统计!BT65)</f>
        <v>0</v>
      </c>
      <c r="DG66" s="28">
        <f>求节点($AT$5:$AT$10,BG$5:BG$10,将星节奏统计!BU65)</f>
        <v>0</v>
      </c>
      <c r="DH66" s="28">
        <f>求节点($AT$5:$AT$10,BH$5:BH$10,将星节奏统计!BV65)</f>
        <v>0</v>
      </c>
      <c r="DI66" s="28">
        <f>求节点($AT$5:$AT$10,BI$5:BI$10,将星节奏统计!BW65)</f>
        <v>0</v>
      </c>
      <c r="DJ66" s="28">
        <f>求节点($AT$5:$AT$10,BJ$5:BJ$10,将星节奏统计!BX65)</f>
        <v>0</v>
      </c>
      <c r="DK66" s="28">
        <f>求节点($AT$5:$AT$10,BK$5:BK$10,将星节奏统计!BY65)</f>
        <v>0</v>
      </c>
      <c r="DL66" s="28">
        <f>求节点($AT$5:$AT$10,BL$5:BL$10,将星节奏统计!BZ65)</f>
        <v>0.62447292926741294</v>
      </c>
      <c r="DM66" s="28">
        <f>求节点($AT$5:$AT$10,BM$5:BM$10,将星节奏统计!CA65)</f>
        <v>0.49910303583247939</v>
      </c>
      <c r="DN66" s="28">
        <f>求节点($AT$5:$AT$10,BN$5:BN$10,将星节奏统计!CB65)</f>
        <v>0.57959598263533074</v>
      </c>
      <c r="DO66" s="28">
        <f>求节点($AT$5:$AT$10,BO$5:BO$10,将星节奏统计!CC65)</f>
        <v>0</v>
      </c>
      <c r="DP66" s="28">
        <f>求节点($AT$5:$AT$10,BP$5:BP$10,将星节奏统计!CD65)</f>
        <v>0.47421489488345242</v>
      </c>
      <c r="DQ66" s="28">
        <f>求节点($AT$5:$AT$10,BQ$5:BQ$10,将星节奏统计!CE65)</f>
        <v>0.31614326325563497</v>
      </c>
      <c r="DR66" s="28">
        <f>求节点($AT$5:$AT$10,BR$5:BR$10,将星节奏统计!CF65)</f>
        <v>0.75551517916239685</v>
      </c>
      <c r="DS66" s="28">
        <f>求节点($AT$5:$AT$10,BS$5:BS$10,将星节奏统计!CG65)</f>
        <v>0</v>
      </c>
      <c r="DT66" s="28">
        <f>求节点($AT$5:$AT$10,BT$5:BT$10,将星节奏统计!CH65)</f>
        <v>0.31614326325563497</v>
      </c>
      <c r="DU66" s="28">
        <f>求节点($AT$5:$AT$10,BU$5:BU$10,将星节奏统计!CI65)</f>
        <v>0.1</v>
      </c>
      <c r="DV66" s="28">
        <f>求节点($AT$5:$AT$10,BV$5:BV$10,将星节奏统计!CJ65)</f>
        <v>0.3782603540345833</v>
      </c>
      <c r="DW66" s="28">
        <f>求节点($AT$5:$AT$10,BW$5:BW$10,将星节奏统计!CK65)</f>
        <v>3.7734617567194324E-2</v>
      </c>
      <c r="DX66" s="28">
        <f>求节点($AT$5:$AT$10,BX$5:BX$10,将星节奏统计!CL65)</f>
        <v>2.3584135979496452E-2</v>
      </c>
      <c r="DY66" s="28">
        <f>求节点($AT$5:$AT$10,BY$5:BY$10,将星节奏统计!CM65)</f>
        <v>3.7734617567194324E-2</v>
      </c>
      <c r="DZ66" s="28">
        <f>求节点($AT$5:$AT$10,BZ$5:BZ$10,将星节奏统计!CN65)</f>
        <v>2.3584135979496452E-2</v>
      </c>
      <c r="EA66" s="28">
        <f>求节点($AT$5:$AT$10,CA$5:CA$10,将星节奏统计!CO65)</f>
        <v>4.7168271958992904E-2</v>
      </c>
      <c r="EB66" s="28">
        <f>求节点($AT$5:$AT$10,CB$5:CB$10,将星节奏统计!CP65)</f>
        <v>4.7168271958992904E-2</v>
      </c>
      <c r="EC66" s="28">
        <f>求节点($AT$5:$AT$10,CC$5:CC$10,将星节奏统计!CQ65)</f>
        <v>4.7168271958992904E-2</v>
      </c>
      <c r="ED66" s="28">
        <f>求节点($AT$5:$AT$10,CD$5:CD$10,将星节奏统计!CR65)</f>
        <v>4.7168271958992904E-2</v>
      </c>
      <c r="EE66" s="28">
        <f>求节点($AT$5:$AT$10,CE$5:CE$10,将星节奏统计!CS65)</f>
        <v>2.8300963175395738E-2</v>
      </c>
      <c r="EF66" s="28">
        <f>求节点($AT$5:$AT$10,CF$5:CF$10,将星节奏统计!CT65)</f>
        <v>2.8300963175395738E-2</v>
      </c>
      <c r="EG66" s="28">
        <f>求节点($AT$5:$AT$10,CG$5:CG$10,将星节奏统计!CU65)</f>
        <v>2.8300963175395738E-2</v>
      </c>
      <c r="EH66" s="28">
        <f>求节点($AT$5:$AT$10,CH$5:CH$10,将星节奏统计!CV65)</f>
        <v>2.8300963175395738E-2</v>
      </c>
      <c r="EI66" s="28">
        <f>求节点($AT$5:$AT$10,CI$5:CI$10,将星节奏统计!CW65)</f>
        <v>3.7734617567194324E-2</v>
      </c>
      <c r="EJ66" s="28">
        <f>求节点($AT$5:$AT$10,CJ$5:CJ$10,将星节奏统计!CX65)</f>
        <v>2.3584135979496452E-2</v>
      </c>
      <c r="EK66" s="28">
        <f>求节点($AT$5:$AT$10,CK$5:CK$10,将星节奏统计!CY65)</f>
        <v>0</v>
      </c>
      <c r="EL66" s="28">
        <f>求节点($AT$5:$AT$10,CL$5:CL$10,将星节奏统计!CZ65)</f>
        <v>0</v>
      </c>
      <c r="EM66" s="28">
        <f>求节点($AT$5:$AT$10,CM$5:CM$10,将星节奏统计!DA65)</f>
        <v>0</v>
      </c>
      <c r="EN66" s="28">
        <f>求节点($AT$5:$AT$10,CN$5:CN$10,将星节奏统计!DB65)</f>
        <v>0</v>
      </c>
      <c r="EO66" s="28">
        <f>求节点($AT$5:$AT$10,CO$5:CO$10,将星节奏统计!DC65)</f>
        <v>0</v>
      </c>
      <c r="EP66" s="28">
        <f>求节点($AT$5:$AT$10,CP$5:CP$10,将星节奏统计!DD65)</f>
        <v>0</v>
      </c>
      <c r="EQ66" s="28">
        <f>求节点($AT$5:$AT$10,CQ$5:CQ$10,将星节奏统计!DE65)</f>
        <v>0</v>
      </c>
      <c r="ER66" s="28">
        <f>求节点($AT$5:$AT$10,CR$5:CR$10,将星节奏统计!DF65)</f>
        <v>0</v>
      </c>
      <c r="ES66" s="28">
        <f>求节点($AT$5:$AT$10,CS$5:CS$10,将星节奏统计!DG65)</f>
        <v>0</v>
      </c>
      <c r="ET66" s="28">
        <f>求节点($AT$17:$AT$22,AV$17:AV$22,将星节奏统计!DJ65)</f>
        <v>0</v>
      </c>
      <c r="EU66" s="28">
        <f>求节点($AT$17:$AT$22,AW$17:AW$22,将星节奏统计!DK65)</f>
        <v>0</v>
      </c>
      <c r="EV66" s="28">
        <f>求节点($AT$17:$AT$22,AX$17:AX$22,将星节奏统计!DL65)</f>
        <v>0</v>
      </c>
      <c r="EW66" s="28">
        <f>求节点($AT$17:$AT$22,AY$17:AY$22,将星节奏统计!DM65)</f>
        <v>4.6973731940885138E-5</v>
      </c>
      <c r="EX66" s="28">
        <f>求节点($AT$17:$AT$22,AZ$17:AZ$22,将星节奏统计!DN65)</f>
        <v>7.0460597911332912E-5</v>
      </c>
      <c r="EY66" s="28">
        <f>求节点($AT$17:$AT$22,BA$17:BA$22,将星节奏统计!DO65)</f>
        <v>7.0460597911332912E-5</v>
      </c>
      <c r="EZ66" s="28">
        <f>求节点($AT$17:$AT$22,BB$17:BB$22,将星节奏统计!DP65)</f>
        <v>1.0675848168383711E-4</v>
      </c>
      <c r="FA66" s="28">
        <f>求节点($AT$17:$AT$22,BC$17:BC$22,将星节奏统计!DQ65)</f>
        <v>0</v>
      </c>
      <c r="FB66" s="28">
        <f>求节点($AT$17:$AT$22,BD$17:BD$22,将星节奏统计!DR65)</f>
        <v>7.0460597911332912E-5</v>
      </c>
      <c r="FC66" s="28">
        <f>求节点($AT$17:$AT$22,BE$17:BE$22,将星节奏统计!DS65)</f>
        <v>0</v>
      </c>
      <c r="FD66" s="28">
        <f>求节点($AT$17:$AT$22,BF$17:BF$22,将星节奏统计!DT65)</f>
        <v>0</v>
      </c>
      <c r="FE66" s="28">
        <f>求节点($AT$17:$AT$22,BG$17:BG$22,将星节奏统计!DU65)</f>
        <v>0</v>
      </c>
      <c r="FF66" s="28">
        <f>求节点($AT$17:$AT$22,BH$17:BH$22,将星节奏统计!DV65)</f>
        <v>0</v>
      </c>
      <c r="FG66" s="28">
        <f>求节点($AT$17:$AT$22,BI$17:BI$22,将星节奏统计!DW65)</f>
        <v>0</v>
      </c>
      <c r="FH66" s="28">
        <f>求节点($AT$17:$AT$22,BJ$17:BJ$22,将星节奏统计!DX65)</f>
        <v>0</v>
      </c>
      <c r="FI66" s="28">
        <f>求节点($AT$17:$AT$22,BK$17:BK$22,将星节奏统计!DY65)</f>
        <v>0</v>
      </c>
      <c r="FJ66" s="28">
        <f>求节点($AT$17:$AT$22,BL$17:BL$22,将星节奏统计!DZ65)</f>
        <v>0</v>
      </c>
      <c r="FK66" s="28">
        <f>求节点($AT$17:$AT$22,BM$17:BM$22,将星节奏统计!EA65)</f>
        <v>0</v>
      </c>
      <c r="FL66" s="28">
        <f>求节点($AT$17:$AT$22,BN$17:BN$22,将星节奏统计!EB65)</f>
        <v>0</v>
      </c>
      <c r="FM66" s="28">
        <f>求节点($AT$17:$AT$22,BO$17:BO$22,将星节奏统计!EC65)</f>
        <v>0</v>
      </c>
      <c r="FN66" s="28">
        <f>求节点($AT$5:$AT$10,AV$5:AV$10,将星节奏统计!EG65)</f>
        <v>8.9229355271286934E-2</v>
      </c>
      <c r="FO66" s="28">
        <f>求节点($AT$5:$AT$10,AW$5:AW$10,将星节奏统计!EH65)</f>
        <v>0.1</v>
      </c>
      <c r="FP66" s="28">
        <f>求节点($AT$5:$AT$10,AX$5:AX$10,将星节奏统计!EI65)</f>
        <v>3.8189119462687229E-2</v>
      </c>
      <c r="FQ66" s="28">
        <f>求节点($AT$5:$AT$10,AY$5:AY$10,将星节奏统计!EJ65)</f>
        <v>0</v>
      </c>
      <c r="FR66" s="28">
        <f>求节点($AT$5:$AT$10,AZ$5:AZ$10,将星节奏统计!EK65)</f>
        <v>0</v>
      </c>
      <c r="FS66" s="28">
        <f>求节点($AT$5:$AT$10,BA$5:BA$10,将星节奏统计!EL65)</f>
        <v>0</v>
      </c>
      <c r="FT66" s="28">
        <f>求节点($AT$5:$AT$10,BB$5:BB$10,将星节奏统计!EM65)</f>
        <v>0</v>
      </c>
      <c r="FU66" s="28">
        <f>求节点($AT$5:$AT$10,BC$5:BC$10,将星节奏统计!EN65)</f>
        <v>0</v>
      </c>
      <c r="FV66" s="28">
        <f>求节点($AT$5:$AT$10,BD$5:BD$10,将星节奏统计!EO65)</f>
        <v>0</v>
      </c>
      <c r="FW66" s="28">
        <f>求节点($AT$5:$AT$10,BE$5:BE$10,将星节奏统计!EP65)</f>
        <v>0</v>
      </c>
      <c r="FX66" s="28">
        <f>求节点($AT$5:$AT$10,BF$5:BF$10,将星节奏统计!EQ65)</f>
        <v>0</v>
      </c>
      <c r="FY66" s="28">
        <f>求节点($AT$5:$AT$10,BG$5:BG$10,将星节奏统计!ER65)</f>
        <v>0</v>
      </c>
      <c r="FZ66" s="28">
        <f>求节点($AT$5:$AT$10,BH$5:BH$10,将星节奏统计!ES65)</f>
        <v>0</v>
      </c>
      <c r="GA66" s="28">
        <f>求节点($AT$5:$AT$10,BI$5:BI$10,将星节奏统计!ET65)</f>
        <v>0</v>
      </c>
      <c r="GB66" s="28">
        <f>求节点($AT$5:$AT$10,BJ$5:BJ$10,将星节奏统计!EU65)</f>
        <v>0</v>
      </c>
      <c r="GC66" s="28">
        <f>求节点($AT$5:$AT$10,BK$5:BK$10,将星节奏统计!EV65)</f>
        <v>0</v>
      </c>
      <c r="GD66" s="28">
        <f>求节点($AT$5:$AT$10,BL$5:BL$10,将星节奏统计!EW65)</f>
        <v>0.70231392132510406</v>
      </c>
      <c r="GE66" s="28">
        <f>求节点($AT$5:$AT$10,BM$5:BM$10,将星节奏统计!EX65)</f>
        <v>0.51711544139462906</v>
      </c>
      <c r="GF66" s="28">
        <f>求节点($AT$5:$AT$10,BN$5:BN$10,将星节奏统计!EY65)</f>
        <v>0.6</v>
      </c>
      <c r="GG66" s="28">
        <f>求节点($AT$5:$AT$10,BO$5:BO$10,将星节奏统计!EZ65)</f>
        <v>0</v>
      </c>
      <c r="GH66" s="28">
        <f>求节点($AT$5:$AT$10,BP$5:BP$10,将星节奏统计!FA65)</f>
        <v>0.53562082293623547</v>
      </c>
      <c r="GI66" s="28">
        <f>求节点($AT$5:$AT$10,BQ$5:BQ$10,将星节奏统计!FB65)</f>
        <v>0.35708054862415695</v>
      </c>
      <c r="GJ66" s="28">
        <f>求节点($AT$5:$AT$10,BR$5:BR$10,将星节奏统计!FC65)</f>
        <v>0.84557720697314542</v>
      </c>
      <c r="GK66" s="28">
        <f>求节点($AT$5:$AT$10,BS$5:BS$10,将星节奏统计!FD65)</f>
        <v>0</v>
      </c>
      <c r="GL66" s="28">
        <f>求节点($AT$5:$AT$10,BT$5:BT$10,将星节奏统计!FE65)</f>
        <v>0.35708054862415695</v>
      </c>
      <c r="GM66" s="28">
        <f>求节点($AT$5:$AT$10,BU$5:BU$10,将星节奏统计!FF65)</f>
        <v>0.1</v>
      </c>
      <c r="GN66" s="28">
        <f>求节点($AT$5:$AT$10,BV$5:BV$10,将星节奏统计!FG65)</f>
        <v>0.39924894126617233</v>
      </c>
      <c r="GO66" s="28">
        <f>求节点($AT$5:$AT$10,BW$5:BW$10,将星节奏统计!FH65)</f>
        <v>4.5195304570015422E-2</v>
      </c>
      <c r="GP66" s="28">
        <f>求节点($AT$5:$AT$10,BX$5:BX$10,将星节奏统计!FI65)</f>
        <v>2.8247065356259638E-2</v>
      </c>
      <c r="GQ66" s="28">
        <f>求节点($AT$5:$AT$10,BY$5:BY$10,将星节奏统计!FJ65)</f>
        <v>4.5195304570015422E-2</v>
      </c>
      <c r="GR66" s="28">
        <f>求节点($AT$5:$AT$10,BZ$5:BZ$10,将星节奏统计!FK65)</f>
        <v>2.8247065356259638E-2</v>
      </c>
      <c r="GS66" s="28">
        <f>求节点($AT$5:$AT$10,CA$5:CA$10,将星节奏统计!FL65)</f>
        <v>5.6494130712519276E-2</v>
      </c>
      <c r="GT66" s="28">
        <f>求节点($AT$5:$AT$10,CB$5:CB$10,将星节奏统计!FM65)</f>
        <v>5.6494130712519276E-2</v>
      </c>
      <c r="GU66" s="28">
        <f>求节点($AT$5:$AT$10,CC$5:CC$10,将星节奏统计!FN65)</f>
        <v>5.6494130712519276E-2</v>
      </c>
      <c r="GV66" s="28">
        <f>求节点($AT$5:$AT$10,CD$5:CD$10,将星节奏统计!FO65)</f>
        <v>5.6494130712519276E-2</v>
      </c>
      <c r="GW66" s="28">
        <f>求节点($AT$5:$AT$10,CE$5:CE$10,将星节奏统计!FP65)</f>
        <v>3.3896478427511562E-2</v>
      </c>
      <c r="GX66" s="28">
        <f>求节点($AT$5:$AT$10,CF$5:CF$10,将星节奏统计!FQ65)</f>
        <v>3.3896478427511562E-2</v>
      </c>
      <c r="GY66" s="28">
        <f>求节点($AT$5:$AT$10,CG$5:CG$10,将星节奏统计!FR65)</f>
        <v>3.3896478427511562E-2</v>
      </c>
      <c r="GZ66" s="28">
        <f>求节点($AT$5:$AT$10,CH$5:CH$10,将星节奏统计!FS65)</f>
        <v>3.3896478427511562E-2</v>
      </c>
      <c r="HA66" s="28">
        <f>求节点($AT$5:$AT$10,CI$5:CI$10,将星节奏统计!FT65)</f>
        <v>4.5195304570015422E-2</v>
      </c>
      <c r="HB66" s="28">
        <f>求节点($AT$5:$AT$10,CJ$5:CJ$10,将星节奏统计!FU65)</f>
        <v>2.8247065356259638E-2</v>
      </c>
      <c r="HC66" s="28">
        <f>求节点($AT$5:$AT$10,CK$5:CK$10,将星节奏统计!FV65)</f>
        <v>0</v>
      </c>
      <c r="HD66" s="28">
        <f>求节点($AT$5:$AT$10,CL$5:CL$10,将星节奏统计!FW65)</f>
        <v>0</v>
      </c>
      <c r="HE66" s="28">
        <f>求节点($AT$5:$AT$10,CM$5:CM$10,将星节奏统计!FX65)</f>
        <v>0</v>
      </c>
      <c r="HF66" s="28">
        <f>求节点($AT$5:$AT$10,CN$5:CN$10,将星节奏统计!FY65)</f>
        <v>0</v>
      </c>
      <c r="HG66" s="28">
        <f>求节点($AT$5:$AT$10,CO$5:CO$10,将星节奏统计!FZ65)</f>
        <v>0</v>
      </c>
      <c r="HH66" s="28">
        <f>求节点($AT$5:$AT$10,CP$5:CP$10,将星节奏统计!GA65)</f>
        <v>0</v>
      </c>
      <c r="HI66" s="28">
        <f>求节点($AT$5:$AT$10,CQ$5:CQ$10,将星节奏统计!GB65)</f>
        <v>0</v>
      </c>
      <c r="HJ66" s="28">
        <f>求节点($AT$5:$AT$10,CR$5:CR$10,将星节奏统计!GC65)</f>
        <v>0</v>
      </c>
      <c r="HK66" s="28">
        <f>求节点($AT$5:$AT$10,CS$5:CS$10,将星节奏统计!GD65)</f>
        <v>0</v>
      </c>
      <c r="HL66" s="28">
        <f>求节点($AT$17:$AT$22,AV$17:AV$22,将星节奏统计!GG65)</f>
        <v>0</v>
      </c>
      <c r="HM66" s="28">
        <f>求节点($AT$17:$AT$22,AW$17:AW$22,将星节奏统计!GH65)</f>
        <v>0</v>
      </c>
      <c r="HN66" s="28">
        <f>求节点($AT$17:$AT$22,AX$17:AX$22,将星节奏统计!GI65)</f>
        <v>0</v>
      </c>
      <c r="HO66" s="28">
        <f>求节点($AT$17:$AT$22,AY$17:AY$22,将星节奏统计!GJ65)</f>
        <v>0</v>
      </c>
      <c r="HP66" s="28">
        <f>求节点($AT$17:$AT$22,AZ$17:AZ$22,将星节奏统计!GK65)</f>
        <v>0</v>
      </c>
      <c r="HQ66" s="28">
        <f>求节点($AT$17:$AT$22,BA$17:BA$22,将星节奏统计!GL65)</f>
        <v>0</v>
      </c>
      <c r="HR66" s="28">
        <f>求节点($AT$17:$AT$22,BB$17:BB$22,将星节奏统计!GM65)</f>
        <v>0</v>
      </c>
      <c r="HS66" s="28">
        <f>求节点($AT$17:$AT$22,BC$17:BC$22,将星节奏统计!GN65)</f>
        <v>0</v>
      </c>
      <c r="HT66" s="28">
        <f>求节点($AT$17:$AT$22,BD$17:BD$22,将星节奏统计!GO65)</f>
        <v>0</v>
      </c>
      <c r="HU66" s="28">
        <f>求节点($AT$17:$AT$22,BE$17:BE$22,将星节奏统计!GP65)</f>
        <v>0</v>
      </c>
      <c r="HV66" s="28">
        <f>求节点($AT$17:$AT$22,BF$17:BF$22,将星节奏统计!GQ65)</f>
        <v>0</v>
      </c>
      <c r="HW66" s="28">
        <f>求节点($AT$17:$AT$22,BG$17:BG$22,将星节奏统计!GR65)</f>
        <v>0</v>
      </c>
      <c r="HX66" s="28">
        <f>求节点($AT$17:$AT$22,BH$17:BH$22,将星节奏统计!GS65)</f>
        <v>0</v>
      </c>
      <c r="HY66" s="28">
        <f>求节点($AT$17:$AT$22,BI$17:BI$22,将星节奏统计!GT65)</f>
        <v>0</v>
      </c>
      <c r="HZ66" s="28">
        <f>求节点($AT$17:$AT$22,BJ$17:BJ$22,将星节奏统计!GU65)</f>
        <v>0</v>
      </c>
      <c r="IA66" s="28">
        <f>求节点($AT$17:$AT$22,BK$17:BK$22,将星节奏统计!GV65)</f>
        <v>0</v>
      </c>
      <c r="IB66" s="28">
        <f>求节点($AT$17:$AT$22,BL$17:BL$22,将星节奏统计!GW65)</f>
        <v>0</v>
      </c>
      <c r="IC66" s="28">
        <f>求节点($AT$17:$AT$22,BM$17:BM$22,将星节奏统计!GX65)</f>
        <v>0</v>
      </c>
      <c r="ID66" s="28">
        <f>求节点($AT$17:$AT$22,BN$17:BN$22,将星节奏统计!GY65)</f>
        <v>0</v>
      </c>
      <c r="IE66" s="28">
        <f>求节点($AT$17:$AT$22,BO$17:BO$22,将星节奏统计!GZ65)</f>
        <v>0</v>
      </c>
      <c r="IF66" s="28">
        <f>求节点($AT$5:$AT$10,AV$5:AV$10,将星节奏统计!HD65)</f>
        <v>9.9579996615602115E-2</v>
      </c>
      <c r="IG66" s="28">
        <f>求节点($AT$5:$AT$10,AW$5:AW$10,将星节奏统计!HE65)</f>
        <v>0.1</v>
      </c>
      <c r="IH66" s="28">
        <f>求节点($AT$5:$AT$10,AX$5:AX$10,将星节奏统计!HF65)</f>
        <v>4.7416108196768489E-2</v>
      </c>
      <c r="II66" s="28">
        <f>求节点($AT$5:$AT$10,AY$5:AY$10,将星节奏统计!HG65)</f>
        <v>0</v>
      </c>
      <c r="IJ66" s="28">
        <f>求节点($AT$5:$AT$10,AZ$5:AZ$10,将星节奏统计!HH65)</f>
        <v>0</v>
      </c>
      <c r="IK66" s="28">
        <f>求节点($AT$5:$AT$10,BA$5:BA$10,将星节奏统计!HI65)</f>
        <v>0</v>
      </c>
      <c r="IL66" s="28">
        <f>求节点($AT$5:$AT$10,BB$5:BB$10,将星节奏统计!HJ65)</f>
        <v>0</v>
      </c>
      <c r="IM66" s="28">
        <f>求节点($AT$5:$AT$10,BC$5:BC$10,将星节奏统计!HK65)</f>
        <v>0</v>
      </c>
      <c r="IN66" s="28">
        <f>求节点($AT$5:$AT$10,BD$5:BD$10,将星节奏统计!HL65)</f>
        <v>0</v>
      </c>
      <c r="IO66" s="28">
        <f>求节点($AT$5:$AT$10,BE$5:BE$10,将星节奏统计!HM65)</f>
        <v>0</v>
      </c>
      <c r="IP66" s="28">
        <f>求节点($AT$5:$AT$10,BF$5:BF$10,将星节奏统计!HN65)</f>
        <v>0</v>
      </c>
      <c r="IQ66" s="28">
        <f>求节点($AT$5:$AT$10,BG$5:BG$10,将星节奏统计!HO65)</f>
        <v>0</v>
      </c>
      <c r="IR66" s="28">
        <f>求节点($AT$5:$AT$10,BH$5:BH$10,将星节奏统计!HP65)</f>
        <v>0</v>
      </c>
      <c r="IS66" s="28">
        <f>求节点($AT$5:$AT$10,BI$5:BI$10,将星节奏统计!HQ65)</f>
        <v>0</v>
      </c>
      <c r="IT66" s="28">
        <f>求节点($AT$5:$AT$10,BJ$5:BJ$10,将星节奏统计!HR65)</f>
        <v>0</v>
      </c>
      <c r="IU66" s="28">
        <f>求节点($AT$5:$AT$10,BK$5:BK$10,将星节奏统计!HS65)</f>
        <v>0</v>
      </c>
      <c r="IV66" s="28">
        <f>求节点($AT$5:$AT$10,BL$5:BL$10,将星节奏统计!HT65)</f>
        <v>0.8514516382398496</v>
      </c>
      <c r="IW66" s="28">
        <f>求节点($AT$5:$AT$10,BM$5:BM$10,将星节奏统计!HU65)</f>
        <v>0.55523758741003981</v>
      </c>
      <c r="IX66" s="28">
        <f>求节点($AT$5:$AT$10,BN$5:BN$10,将星节奏统计!HV65)</f>
        <v>0.6</v>
      </c>
      <c r="IY66" s="28">
        <f>求节点($AT$5:$AT$10,BO$5:BO$10,将星节奏统计!HW65)</f>
        <v>0</v>
      </c>
      <c r="IZ66" s="28">
        <f>求节点($AT$5:$AT$10,BP$5:BP$10,将星节奏统计!HX65)</f>
        <v>0.6554930406058842</v>
      </c>
      <c r="JA66" s="28">
        <f>求节点($AT$5:$AT$10,BQ$5:BQ$10,将星节奏统计!HY65)</f>
        <v>0.43699536040392284</v>
      </c>
      <c r="JB66" s="28">
        <f>求节点($AT$5:$AT$10,BR$5:BR$10,将星节奏统计!HZ65)</f>
        <v>0.9</v>
      </c>
      <c r="JC66" s="28">
        <f>求节点($AT$5:$AT$10,BS$5:BS$10,将星节奏统计!IA65)</f>
        <v>0</v>
      </c>
      <c r="JD66" s="28">
        <f>求节点($AT$5:$AT$10,BT$5:BT$10,将星节奏统计!IB65)</f>
        <v>0.43699536040392284</v>
      </c>
      <c r="JE66" s="28">
        <f>求节点($AT$5:$AT$10,BU$5:BU$10,将星节奏统计!IC65)</f>
        <v>0.1</v>
      </c>
      <c r="JF66" s="28">
        <f>求节点($AT$5:$AT$10,BV$5:BV$10,将星节奏统计!ID65)</f>
        <v>0.48404931018174446</v>
      </c>
      <c r="JG66" s="28">
        <f>求节点($AT$5:$AT$10,BW$5:BW$10,将星节奏统计!IE65)</f>
        <v>6.0985388704834276E-2</v>
      </c>
      <c r="JH66" s="28">
        <f>求节点($AT$5:$AT$10,BX$5:BX$10,将星节奏统计!IF65)</f>
        <v>3.8115867940521422E-2</v>
      </c>
      <c r="JI66" s="28">
        <f>求节点($AT$5:$AT$10,BY$5:BY$10,将星节奏统计!IG65)</f>
        <v>6.0985388704834276E-2</v>
      </c>
      <c r="JJ66" s="28">
        <f>求节点($AT$5:$AT$10,BZ$5:BZ$10,将星节奏统计!IH65)</f>
        <v>3.8115867940521422E-2</v>
      </c>
      <c r="JK66" s="28">
        <f>求节点($AT$5:$AT$10,CA$5:CA$10,将星节奏统计!II65)</f>
        <v>7.6231735881042845E-2</v>
      </c>
      <c r="JL66" s="28">
        <f>求节点($AT$5:$AT$10,CB$5:CB$10,将星节奏统计!IJ65)</f>
        <v>7.6231735881042845E-2</v>
      </c>
      <c r="JM66" s="28">
        <f>求节点($AT$5:$AT$10,CC$5:CC$10,将星节奏统计!IK65)</f>
        <v>7.6231735881042845E-2</v>
      </c>
      <c r="JN66" s="28">
        <f>求节点($AT$5:$AT$10,CD$5:CD$10,将星节奏统计!IL65)</f>
        <v>7.6231735881042845E-2</v>
      </c>
      <c r="JO66" s="28">
        <f>求节点($AT$5:$AT$10,CE$5:CE$10,将星节奏统计!IM65)</f>
        <v>4.57390415286257E-2</v>
      </c>
      <c r="JP66" s="28">
        <f>求节点($AT$5:$AT$10,CF$5:CF$10,将星节奏统计!IN65)</f>
        <v>4.57390415286257E-2</v>
      </c>
      <c r="JQ66" s="28">
        <f>求节点($AT$5:$AT$10,CG$5:CG$10,将星节奏统计!IO65)</f>
        <v>4.57390415286257E-2</v>
      </c>
      <c r="JR66" s="28">
        <f>求节点($AT$5:$AT$10,CH$5:CH$10,将星节奏统计!IP65)</f>
        <v>4.57390415286257E-2</v>
      </c>
      <c r="JS66" s="28">
        <f>求节点($AT$5:$AT$10,CI$5:CI$10,将星节奏统计!IQ65)</f>
        <v>6.0985388704834276E-2</v>
      </c>
      <c r="JT66" s="28">
        <f>求节点($AT$5:$AT$10,CJ$5:CJ$10,将星节奏统计!IR65)</f>
        <v>3.8115867940521422E-2</v>
      </c>
      <c r="JU66" s="28">
        <f>求节点($AT$5:$AT$10,CK$5:CK$10,将星节奏统计!IS65)</f>
        <v>0</v>
      </c>
      <c r="JV66" s="28">
        <f>求节点($AT$5:$AT$10,CL$5:CL$10,将星节奏统计!IT65)</f>
        <v>0</v>
      </c>
      <c r="JW66" s="28">
        <f>求节点($AT$5:$AT$10,CM$5:CM$10,将星节奏统计!IU65)</f>
        <v>0</v>
      </c>
      <c r="JX66" s="28">
        <f>求节点($AT$5:$AT$10,CN$5:CN$10,将星节奏统计!IV65)</f>
        <v>0</v>
      </c>
      <c r="JY66" s="28">
        <f>求节点($AT$5:$AT$10,CO$5:CO$10,将星节奏统计!IW65)</f>
        <v>0</v>
      </c>
      <c r="JZ66" s="28">
        <f>求节点($AT$5:$AT$10,CP$5:CP$10,将星节奏统计!IX65)</f>
        <v>0</v>
      </c>
      <c r="KA66" s="28">
        <f>求节点($AT$5:$AT$10,CQ$5:CQ$10,将星节奏统计!IY65)</f>
        <v>0</v>
      </c>
      <c r="KB66" s="28">
        <f>求节点($AT$5:$AT$10,CR$5:CR$10,将星节奏统计!IZ65)</f>
        <v>0</v>
      </c>
      <c r="KC66" s="28">
        <f>求节点($AT$5:$AT$10,CS$5:CS$10,将星节奏统计!JA65)</f>
        <v>0</v>
      </c>
      <c r="KD66" s="28">
        <f>求节点($AT$17:$AT$22,AV$17:AV$22,将星节奏统计!JD65)</f>
        <v>0</v>
      </c>
      <c r="KE66" s="28">
        <f>求节点($AT$17:$AT$22,AW$17:AW$22,将星节奏统计!JE65)</f>
        <v>0</v>
      </c>
      <c r="KF66" s="28">
        <f>求节点($AT$17:$AT$22,AX$17:AX$22,将星节奏统计!JF65)</f>
        <v>0</v>
      </c>
      <c r="KG66" s="28">
        <f>求节点($AT$17:$AT$22,AY$17:AY$22,将星节奏统计!JG65)</f>
        <v>4.0738133418663502E-5</v>
      </c>
      <c r="KH66" s="28">
        <f>求节点($AT$17:$AT$22,AZ$17:AZ$22,将星节奏统计!JH65)</f>
        <v>6.1107200127998723E-5</v>
      </c>
      <c r="KI66" s="28">
        <f>求节点($AT$17:$AT$22,BA$17:BA$22,将星节奏统计!JI65)</f>
        <v>6.1107200127998723E-5</v>
      </c>
      <c r="KJ66" s="28">
        <f>求节点($AT$17:$AT$22,BB$17:BB$22,将星节奏统计!JJ65)</f>
        <v>9.2586666860600131E-5</v>
      </c>
      <c r="KK66" s="28">
        <f>求节点($AT$17:$AT$22,BC$17:BC$22,将星节奏统计!JK65)</f>
        <v>0</v>
      </c>
      <c r="KL66" s="28">
        <f>求节点($AT$17:$AT$22,BD$17:BD$22,将星节奏统计!JL65)</f>
        <v>6.1107200127998723E-5</v>
      </c>
      <c r="KM66" s="28">
        <f>求节点($AT$17:$AT$22,BE$17:BE$22,将星节奏统计!JM65)</f>
        <v>0</v>
      </c>
      <c r="KN66" s="28">
        <f>求节点($AT$17:$AT$22,BF$17:BF$22,将星节奏统计!JN65)</f>
        <v>0</v>
      </c>
      <c r="KO66" s="28">
        <f>求节点($AT$17:$AT$22,BG$17:BG$22,将星节奏统计!JO65)</f>
        <v>0</v>
      </c>
      <c r="KP66" s="28">
        <f>求节点($AT$17:$AT$22,BH$17:BH$22,将星节奏统计!JP65)</f>
        <v>0</v>
      </c>
      <c r="KQ66" s="28">
        <f>求节点($AT$17:$AT$22,BI$17:BI$22,将星节奏统计!JQ65)</f>
        <v>0</v>
      </c>
      <c r="KR66" s="28">
        <f>求节点($AT$17:$AT$22,BJ$17:BJ$22,将星节奏统计!JR65)</f>
        <v>0</v>
      </c>
      <c r="KS66" s="28">
        <f>求节点($AT$17:$AT$22,BK$17:BK$22,将星节奏统计!JS65)</f>
        <v>0</v>
      </c>
      <c r="KT66" s="28">
        <f>求节点($AT$17:$AT$22,BL$17:BL$22,将星节奏统计!JT65)</f>
        <v>0</v>
      </c>
      <c r="KU66" s="28">
        <f>求节点($AT$17:$AT$22,BM$17:BM$22,将星节奏统计!JU65)</f>
        <v>0</v>
      </c>
      <c r="KV66" s="28">
        <f>求节点($AT$17:$AT$22,BN$17:BN$22,将星节奏统计!JV65)</f>
        <v>0</v>
      </c>
      <c r="KW66" s="28">
        <f>求节点($AT$17:$AT$22,BO$17:BO$22,将星节奏统计!JW65)</f>
        <v>0</v>
      </c>
      <c r="KX66" s="28">
        <f>求节点($AT$5:$AT$10,AV$5:AV$10,将星节奏统计!KA65)</f>
        <v>0.1</v>
      </c>
      <c r="KY66" s="28">
        <f>求节点($AT$5:$AT$10,AW$5:AW$10,将星节奏统计!KB65)</f>
        <v>0.1</v>
      </c>
      <c r="KZ66" s="28">
        <f>求节点($AT$5:$AT$10,AX$5:AX$10,将星节奏统计!KC65)</f>
        <v>6.1168767212591235E-2</v>
      </c>
      <c r="LA66" s="28">
        <f>求节点($AT$5:$AT$10,AY$5:AY$10,将星节奏统计!KD65)</f>
        <v>0</v>
      </c>
      <c r="LB66" s="28">
        <f>求节点($AT$5:$AT$10,AZ$5:AZ$10,将星节奏统计!KE65)</f>
        <v>0</v>
      </c>
      <c r="LC66" s="28">
        <f>求节点($AT$5:$AT$10,BA$5:BA$10,将星节奏统计!KF65)</f>
        <v>0</v>
      </c>
      <c r="LD66" s="28">
        <f>求节点($AT$5:$AT$10,BB$5:BB$10,将星节奏统计!KG65)</f>
        <v>0</v>
      </c>
      <c r="LE66" s="28">
        <f>求节点($AT$5:$AT$10,BC$5:BC$10,将星节奏统计!KH65)</f>
        <v>0</v>
      </c>
      <c r="LF66" s="28">
        <f>求节点($AT$5:$AT$10,BD$5:BD$10,将星节奏统计!KI65)</f>
        <v>0</v>
      </c>
      <c r="LG66" s="28">
        <f>求节点($AT$5:$AT$10,BE$5:BE$10,将星节奏统计!KJ65)</f>
        <v>0</v>
      </c>
      <c r="LH66" s="28">
        <f>求节点($AT$5:$AT$10,BF$5:BF$10,将星节奏统计!KK65)</f>
        <v>0</v>
      </c>
      <c r="LI66" s="28">
        <f>求节点($AT$5:$AT$10,BG$5:BG$10,将星节奏统计!KL65)</f>
        <v>0</v>
      </c>
      <c r="LJ66" s="28">
        <f>求节点($AT$5:$AT$10,BH$5:BH$10,将星节奏统计!KM65)</f>
        <v>0</v>
      </c>
      <c r="LK66" s="28">
        <f>求节点($AT$5:$AT$10,BI$5:BI$10,将星节奏统计!KN65)</f>
        <v>0</v>
      </c>
      <c r="LL66" s="28">
        <f>求节点($AT$5:$AT$10,BJ$5:BJ$10,将星节奏统计!KO65)</f>
        <v>0</v>
      </c>
      <c r="LM66" s="28">
        <f>求节点($AT$5:$AT$10,BK$5:BK$10,将星节奏统计!KP65)</f>
        <v>0</v>
      </c>
      <c r="LN66" s="28">
        <f>求节点($AT$5:$AT$10,BL$5:BL$10,将星节奏统计!KQ65)</f>
        <v>0.9</v>
      </c>
      <c r="LO66" s="28">
        <f>求节点($AT$5:$AT$10,BM$5:BM$10,将星节奏统计!KR65)</f>
        <v>0.7659669140401455</v>
      </c>
      <c r="LP66" s="28">
        <f>求节点($AT$5:$AT$10,BN$5:BN$10,将星节奏统计!KS65)</f>
        <v>0.6</v>
      </c>
      <c r="LQ66" s="28">
        <f>求节点($AT$5:$AT$10,BO$5:BO$10,将星节奏统计!KT65)</f>
        <v>0</v>
      </c>
      <c r="LR66" s="28">
        <f>求节点($AT$5:$AT$10,BP$5:BP$10,将星节奏统计!KU65)</f>
        <v>0.9</v>
      </c>
      <c r="LS66" s="28">
        <f>求节点($AT$5:$AT$10,BQ$5:BQ$10,将星节奏统计!KV65)</f>
        <v>0.6</v>
      </c>
      <c r="LT66" s="28">
        <f>求节点($AT$5:$AT$10,BR$5:BR$10,将星节奏统计!KW65)</f>
        <v>0.9</v>
      </c>
      <c r="LU66" s="28">
        <f>求节点($AT$5:$AT$10,BS$5:BS$10,将星节奏统计!KX65)</f>
        <v>0</v>
      </c>
      <c r="LV66" s="28">
        <f>求节点($AT$5:$AT$10,BT$5:BT$10,将星节奏统计!KY65)</f>
        <v>0.6</v>
      </c>
      <c r="LW66" s="28">
        <f>求节点($AT$5:$AT$10,BU$5:BU$10,将星节奏统计!KZ65)</f>
        <v>0.1</v>
      </c>
      <c r="LX66" s="28">
        <f>求节点($AT$5:$AT$10,BV$5:BV$10,将星节奏统计!LA65)</f>
        <v>0.6</v>
      </c>
      <c r="LY66" s="28">
        <f>求节点($AT$5:$AT$10,BW$5:BW$10,将星节奏统计!LB65)</f>
        <v>0.14455991923163752</v>
      </c>
      <c r="LZ66" s="28">
        <f>求节点($AT$5:$AT$10,BX$5:BX$10,将星节奏统计!LC65)</f>
        <v>9.0349949519773445E-2</v>
      </c>
      <c r="MA66" s="28">
        <f>求节点($AT$5:$AT$10,BY$5:BY$10,将星节奏统计!LD65)</f>
        <v>0.14455991923163752</v>
      </c>
      <c r="MB66" s="28">
        <f>求节点($AT$5:$AT$10,BZ$5:BZ$10,将星节奏统计!LE65)</f>
        <v>9.0349949519773445E-2</v>
      </c>
      <c r="MC66" s="28">
        <f>求节点($AT$5:$AT$10,CA$5:CA$10,将星节奏统计!LF65)</f>
        <v>0.18069989903954689</v>
      </c>
      <c r="MD66" s="28">
        <f>求节点($AT$5:$AT$10,CB$5:CB$10,将星节奏统计!LG65)</f>
        <v>0.18069989903954689</v>
      </c>
      <c r="ME66" s="28">
        <f>求节点($AT$5:$AT$10,CC$5:CC$10,将星节奏统计!LH65)</f>
        <v>0.18069989903954689</v>
      </c>
      <c r="MF66" s="28">
        <f>求节点($AT$5:$AT$10,CD$5:CD$10,将星节奏统计!LI65)</f>
        <v>0.18069989903954689</v>
      </c>
      <c r="MG66" s="28">
        <f>求节点($AT$5:$AT$10,CE$5:CE$10,将星节奏统计!LJ65)</f>
        <v>0.10841993942372813</v>
      </c>
      <c r="MH66" s="28">
        <f>求节点($AT$5:$AT$10,CF$5:CF$10,将星节奏统计!LK65)</f>
        <v>0.10841993942372813</v>
      </c>
      <c r="MI66" s="28">
        <f>求节点($AT$5:$AT$10,CG$5:CG$10,将星节奏统计!LL65)</f>
        <v>0.10841993942372813</v>
      </c>
      <c r="MJ66" s="28">
        <f>求节点($AT$5:$AT$10,CH$5:CH$10,将星节奏统计!LM65)</f>
        <v>0.10841993942372813</v>
      </c>
      <c r="MK66" s="28">
        <f>求节点($AT$5:$AT$10,CI$5:CI$10,将星节奏统计!LN65)</f>
        <v>0.14455991923163752</v>
      </c>
      <c r="ML66" s="28">
        <f>求节点($AT$5:$AT$10,CJ$5:CJ$10,将星节奏统计!LO65)</f>
        <v>9.0349949519773445E-2</v>
      </c>
      <c r="MM66" s="28">
        <f>求节点($AT$5:$AT$10,CK$5:CK$10,将星节奏统计!LP65)</f>
        <v>0</v>
      </c>
      <c r="MN66" s="28">
        <f>求节点($AT$5:$AT$10,CL$5:CL$10,将星节奏统计!LQ65)</f>
        <v>0</v>
      </c>
      <c r="MO66" s="28">
        <f>求节点($AT$5:$AT$10,CM$5:CM$10,将星节奏统计!LR65)</f>
        <v>0</v>
      </c>
      <c r="MP66" s="28">
        <f>求节点($AT$5:$AT$10,CN$5:CN$10,将星节奏统计!LS65)</f>
        <v>0</v>
      </c>
      <c r="MQ66" s="28">
        <f>求节点($AT$5:$AT$10,CO$5:CO$10,将星节奏统计!LT65)</f>
        <v>0</v>
      </c>
      <c r="MR66" s="28">
        <f>求节点($AT$5:$AT$10,CP$5:CP$10,将星节奏统计!LU65)</f>
        <v>0</v>
      </c>
      <c r="MS66" s="28">
        <f>求节点($AT$5:$AT$10,CQ$5:CQ$10,将星节奏统计!LV65)</f>
        <v>0</v>
      </c>
      <c r="MT66" s="28">
        <f>求节点($AT$5:$AT$10,CR$5:CR$10,将星节奏统计!LW65)</f>
        <v>0</v>
      </c>
      <c r="MU66" s="28">
        <f>求节点($AT$5:$AT$10,CS$5:CS$10,将星节奏统计!LX65)</f>
        <v>0</v>
      </c>
      <c r="MV66" s="28">
        <f>求节点($AT$17:$AT$22,AV$17:AV$22,将星节奏统计!MA65)</f>
        <v>0</v>
      </c>
      <c r="MW66" s="28">
        <f>求节点($AT$17:$AT$22,AW$17:AW$22,将星节奏统计!MB65)</f>
        <v>0</v>
      </c>
      <c r="MX66" s="28">
        <f>求节点($AT$17:$AT$22,AX$17:AX$22,将星节奏统计!MC65)</f>
        <v>0</v>
      </c>
      <c r="MY66" s="28">
        <f>求节点($AT$17:$AT$22,AY$17:AY$22,将星节奏统计!MD65)</f>
        <v>0</v>
      </c>
      <c r="MZ66" s="28">
        <f>求节点($AT$17:$AT$22,AZ$17:AZ$22,将星节奏统计!ME65)</f>
        <v>0</v>
      </c>
      <c r="NA66" s="28">
        <f>求节点($AT$17:$AT$22,BA$17:BA$22,将星节奏统计!MF65)</f>
        <v>0</v>
      </c>
      <c r="NB66" s="28">
        <f>求节点($AT$17:$AT$22,BB$17:BB$22,将星节奏统计!MG65)</f>
        <v>0</v>
      </c>
      <c r="NC66" s="28">
        <f>求节点($AT$17:$AT$22,BC$17:BC$22,将星节奏统计!MH65)</f>
        <v>0</v>
      </c>
      <c r="ND66" s="28">
        <f>求节点($AT$17:$AT$22,BD$17:BD$22,将星节奏统计!MI65)</f>
        <v>0</v>
      </c>
      <c r="NE66" s="28">
        <f>求节点($AT$17:$AT$22,BE$17:BE$22,将星节奏统计!MJ65)</f>
        <v>0</v>
      </c>
      <c r="NF66" s="28">
        <f>求节点($AT$17:$AT$22,BF$17:BF$22,将星节奏统计!MK65)</f>
        <v>0</v>
      </c>
      <c r="NG66" s="28">
        <f>求节点($AT$17:$AT$22,BG$17:BG$22,将星节奏统计!ML65)</f>
        <v>0</v>
      </c>
      <c r="NH66" s="28">
        <f>求节点($AT$17:$AT$22,BH$17:BH$22,将星节奏统计!MM65)</f>
        <v>0</v>
      </c>
      <c r="NI66" s="28">
        <f>求节点($AT$17:$AT$22,BI$17:BI$22,将星节奏统计!MN65)</f>
        <v>0</v>
      </c>
      <c r="NJ66" s="28">
        <f>求节点($AT$17:$AT$22,BJ$17:BJ$22,将星节奏统计!MO65)</f>
        <v>0</v>
      </c>
      <c r="NK66" s="28">
        <f>求节点($AT$17:$AT$22,BK$17:BK$22,将星节奏统计!MP65)</f>
        <v>0</v>
      </c>
      <c r="NL66" s="28">
        <f>求节点($AT$17:$AT$22,BL$17:BL$22,将星节奏统计!MQ65)</f>
        <v>0</v>
      </c>
      <c r="NM66" s="28">
        <f>求节点($AT$17:$AT$22,BM$17:BM$22,将星节奏统计!MR65)</f>
        <v>0</v>
      </c>
      <c r="NN66" s="28">
        <f>求节点($AT$17:$AT$22,BN$17:BN$22,将星节奏统计!MS65)</f>
        <v>0</v>
      </c>
      <c r="NO66" s="28">
        <f>求节点($AT$17:$AT$22,BO$17:BO$22,将星节奏统计!MT65)</f>
        <v>0</v>
      </c>
      <c r="NP66" s="28">
        <f>求节点($AT$5:$AT$10,AV$5:AV$10,将星节奏统计!MX65)</f>
        <v>0.1</v>
      </c>
      <c r="NQ66" s="28">
        <f>求节点($AT$5:$AT$10,AW$5:AW$10,将星节奏统计!MY65)</f>
        <v>0.1</v>
      </c>
      <c r="NR66" s="28">
        <f>求节点($AT$5:$AT$10,AX$5:AX$10,将星节奏统计!MZ65)</f>
        <v>6.2773816183516726E-2</v>
      </c>
      <c r="NS66" s="28">
        <f>求节点($AT$5:$AT$10,AY$5:AY$10,将星节奏统计!NA65)</f>
        <v>0</v>
      </c>
      <c r="NT66" s="28">
        <f>求节点($AT$5:$AT$10,AZ$5:AZ$10,将星节奏统计!NB65)</f>
        <v>0</v>
      </c>
      <c r="NU66" s="28">
        <f>求节点($AT$5:$AT$10,BA$5:BA$10,将星节奏统计!NC65)</f>
        <v>0</v>
      </c>
      <c r="NV66" s="28">
        <f>求节点($AT$5:$AT$10,BB$5:BB$10,将星节奏统计!ND65)</f>
        <v>0</v>
      </c>
      <c r="NW66" s="28">
        <f>求节点($AT$5:$AT$10,BC$5:BC$10,将星节奏统计!NE65)</f>
        <v>0</v>
      </c>
      <c r="NX66" s="28">
        <f>求节点($AT$5:$AT$10,BD$5:BD$10,将星节奏统计!NF65)</f>
        <v>0</v>
      </c>
      <c r="NY66" s="28">
        <f>求节点($AT$5:$AT$10,BE$5:BE$10,将星节奏统计!NG65)</f>
        <v>0</v>
      </c>
      <c r="NZ66" s="28">
        <f>求节点($AT$5:$AT$10,BF$5:BF$10,将星节奏统计!NH65)</f>
        <v>0</v>
      </c>
      <c r="OA66" s="28">
        <f>求节点($AT$5:$AT$10,BG$5:BG$10,将星节奏统计!NI65)</f>
        <v>0</v>
      </c>
      <c r="OB66" s="28">
        <f>求节点($AT$5:$AT$10,BH$5:BH$10,将星节奏统计!NJ65)</f>
        <v>0</v>
      </c>
      <c r="OC66" s="28">
        <f>求节点($AT$5:$AT$10,BI$5:BI$10,将星节奏统计!NK65)</f>
        <v>0</v>
      </c>
      <c r="OD66" s="28">
        <f>求节点($AT$5:$AT$10,BJ$5:BJ$10,将星节奏统计!NL65)</f>
        <v>0</v>
      </c>
      <c r="OE66" s="28">
        <f>求节点($AT$5:$AT$10,BK$5:BK$10,将星节奏统计!NM65)</f>
        <v>0</v>
      </c>
      <c r="OF66" s="28">
        <f>求节点($AT$5:$AT$10,BL$5:BL$10,将星节奏统计!NN65)</f>
        <v>0.9</v>
      </c>
      <c r="OG66" s="28">
        <f>求节点($AT$5:$AT$10,BM$5:BM$10,将星节奏统计!NO65)</f>
        <v>0.9</v>
      </c>
      <c r="OH66" s="28">
        <f>求节点($AT$5:$AT$10,BN$5:BN$10,将星节奏统计!NP65)</f>
        <v>0.6</v>
      </c>
      <c r="OI66" s="28">
        <f>求节点($AT$5:$AT$10,BO$5:BO$10,将星节奏统计!NQ65)</f>
        <v>0</v>
      </c>
      <c r="OJ66" s="28">
        <f>求节点($AT$5:$AT$10,BP$5:BP$10,将星节奏统计!NR65)</f>
        <v>0.9</v>
      </c>
      <c r="OK66" s="28">
        <f>求节点($AT$5:$AT$10,BQ$5:BQ$10,将星节奏统计!NS65)</f>
        <v>0.6</v>
      </c>
      <c r="OL66" s="28">
        <f>求节点($AT$5:$AT$10,BR$5:BR$10,将星节奏统计!NT65)</f>
        <v>0.9</v>
      </c>
      <c r="OM66" s="28">
        <f>求节点($AT$5:$AT$10,BS$5:BS$10,将星节奏统计!NU65)</f>
        <v>0</v>
      </c>
      <c r="ON66" s="28">
        <f>求节点($AT$5:$AT$10,BT$5:BT$10,将星节奏统计!NV65)</f>
        <v>0.6</v>
      </c>
      <c r="OO66" s="28">
        <f>求节点($AT$5:$AT$10,BU$5:BU$10,将星节奏统计!NW65)</f>
        <v>0.1</v>
      </c>
      <c r="OP66" s="28">
        <f>求节点($AT$5:$AT$10,BV$5:BV$10,将星节奏统计!NX65)</f>
        <v>0.6</v>
      </c>
      <c r="OQ66" s="28">
        <f>求节点($AT$5:$AT$10,BW$5:BW$10,将星节奏统计!NY65)</f>
        <v>0.21320703518857836</v>
      </c>
      <c r="OR66" s="28">
        <f>求节点($AT$5:$AT$10,BX$5:BX$10,将星节奏统计!NZ65)</f>
        <v>0.13325439699286148</v>
      </c>
      <c r="OS66" s="28">
        <f>求节点($AT$5:$AT$10,BY$5:BY$10,将星节奏统计!OA65)</f>
        <v>0.21320703518857836</v>
      </c>
      <c r="OT66" s="28">
        <f>求节点($AT$5:$AT$10,BZ$5:BZ$10,将星节奏统计!OB65)</f>
        <v>0.13325439699286148</v>
      </c>
      <c r="OU66" s="28">
        <f>求节点($AT$5:$AT$10,CA$5:CA$10,将星节奏统计!OC65)</f>
        <v>0.26650879398572297</v>
      </c>
      <c r="OV66" s="28">
        <f>求节点($AT$5:$AT$10,CB$5:CB$10,将星节奏统计!OD65)</f>
        <v>0.26650879398572297</v>
      </c>
      <c r="OW66" s="28">
        <f>求节点($AT$5:$AT$10,CC$5:CC$10,将星节奏统计!OE65)</f>
        <v>0.26650879398572297</v>
      </c>
      <c r="OX66" s="28">
        <f>求节点($AT$5:$AT$10,CD$5:CD$10,将星节奏统计!OF65)</f>
        <v>0.26650879398572297</v>
      </c>
      <c r="OY66" s="28">
        <f>求节点($AT$5:$AT$10,CE$5:CE$10,将星节奏统计!OG65)</f>
        <v>0.16655615579000607</v>
      </c>
      <c r="OZ66" s="28">
        <f>求节点($AT$5:$AT$10,CF$5:CF$10,将星节奏统计!OH65)</f>
        <v>0.16655615579000607</v>
      </c>
      <c r="PA66" s="28">
        <f>求节点($AT$5:$AT$10,CG$5:CG$10,将星节奏统计!OI65)</f>
        <v>0.16655615579000607</v>
      </c>
      <c r="PB66" s="28">
        <f>求节点($AT$5:$AT$10,CH$5:CH$10,将星节奏统计!OJ65)</f>
        <v>0.16655615579000607</v>
      </c>
      <c r="PC66" s="28">
        <f>求节点($AT$5:$AT$10,CI$5:CI$10,将星节奏统计!OK65)</f>
        <v>0.21320703518857836</v>
      </c>
      <c r="PD66" s="28">
        <f>求节点($AT$5:$AT$10,CJ$5:CJ$10,将星节奏统计!OL65)</f>
        <v>0.13325439699286148</v>
      </c>
      <c r="PE66" s="28">
        <f>求节点($AT$5:$AT$10,CK$5:CK$10,将星节奏统计!OM65)</f>
        <v>0</v>
      </c>
      <c r="PF66" s="28">
        <f>求节点($AT$5:$AT$10,CL$5:CL$10,将星节奏统计!ON65)</f>
        <v>0</v>
      </c>
      <c r="PG66" s="28">
        <f>求节点($AT$5:$AT$10,CM$5:CM$10,将星节奏统计!OO65)</f>
        <v>0</v>
      </c>
      <c r="PH66" s="28">
        <f>求节点($AT$5:$AT$10,CN$5:CN$10,将星节奏统计!OP65)</f>
        <v>0</v>
      </c>
      <c r="PI66" s="28">
        <f>求节点($AT$5:$AT$10,CO$5:CO$10,将星节奏统计!OQ65)</f>
        <v>0</v>
      </c>
      <c r="PJ66" s="28">
        <f>求节点($AT$5:$AT$10,CP$5:CP$10,将星节奏统计!OR65)</f>
        <v>0</v>
      </c>
      <c r="PK66" s="28">
        <f>求节点($AT$5:$AT$10,CQ$5:CQ$10,将星节奏统计!OS65)</f>
        <v>0</v>
      </c>
      <c r="PL66" s="28">
        <f>求节点($AT$5:$AT$10,CR$5:CR$10,将星节奏统计!OT65)</f>
        <v>0</v>
      </c>
      <c r="PM66" s="28">
        <f>求节点($AT$5:$AT$10,CS$5:CS$10,将星节奏统计!OU65)</f>
        <v>0</v>
      </c>
      <c r="PN66" s="28">
        <f>求节点($AT$17:$AT$22,AV$17:AV$22,将星节奏统计!OX65)</f>
        <v>0</v>
      </c>
      <c r="PO66" s="28">
        <f>求节点($AT$17:$AT$22,AW$17:AW$22,将星节奏统计!OY65)</f>
        <v>0</v>
      </c>
      <c r="PP66" s="28">
        <f>求节点($AT$17:$AT$22,AX$17:AX$22,将星节奏统计!OZ65)</f>
        <v>0</v>
      </c>
      <c r="PQ66" s="28">
        <f>求节点($AT$17:$AT$22,AY$17:AY$22,将星节奏统计!PA65)</f>
        <v>3.3419398475433015E-5</v>
      </c>
      <c r="PR66" s="28">
        <f>求节点($AT$17:$AT$22,AZ$17:AZ$22,将星节奏统计!PB65)</f>
        <v>5.0129097713152992E-5</v>
      </c>
      <c r="PS66" s="28">
        <f>求节点($AT$17:$AT$22,BA$17:BA$22,将星节奏统计!PC65)</f>
        <v>5.0129097713152992E-5</v>
      </c>
      <c r="PT66" s="28">
        <f>求节点($AT$17:$AT$22,BB$17:BB$22,将星节奏统计!PD65)</f>
        <v>7.5953178353266315E-5</v>
      </c>
      <c r="PU66" s="28">
        <f>求节点($AT$17:$AT$22,BC$17:BC$22,将星节奏统计!PE65)</f>
        <v>0</v>
      </c>
      <c r="PV66" s="28">
        <f>求节点($AT$17:$AT$22,BD$17:BD$22,将星节奏统计!PF65)</f>
        <v>5.0129097713152992E-5</v>
      </c>
      <c r="PW66" s="28">
        <f>求节点($AT$17:$AT$22,BE$17:BE$22,将星节奏统计!PG65)</f>
        <v>0</v>
      </c>
      <c r="PX66" s="28">
        <f>求节点($AT$17:$AT$22,BF$17:BF$22,将星节奏统计!PH65)</f>
        <v>0</v>
      </c>
      <c r="PY66" s="28">
        <f>求节点($AT$17:$AT$22,BG$17:BG$22,将星节奏统计!PI65)</f>
        <v>0</v>
      </c>
      <c r="PZ66" s="28">
        <f>求节点($AT$17:$AT$22,BH$17:BH$22,将星节奏统计!PJ65)</f>
        <v>0</v>
      </c>
      <c r="QA66" s="28">
        <f>求节点($AT$17:$AT$22,BI$17:BI$22,将星节奏统计!PK65)</f>
        <v>0</v>
      </c>
      <c r="QB66" s="28">
        <f>求节点($AT$17:$AT$22,BJ$17:BJ$22,将星节奏统计!PL65)</f>
        <v>0</v>
      </c>
      <c r="QC66" s="28">
        <f>求节点($AT$17:$AT$22,BK$17:BK$22,将星节奏统计!PM65)</f>
        <v>0</v>
      </c>
      <c r="QD66" s="28">
        <f>求节点($AT$17:$AT$22,BL$17:BL$22,将星节奏统计!PN65)</f>
        <v>0</v>
      </c>
      <c r="QE66" s="28">
        <f>求节点($AT$17:$AT$22,BM$17:BM$22,将星节奏统计!PO65)</f>
        <v>0</v>
      </c>
      <c r="QF66" s="28">
        <f>求节点($AT$17:$AT$22,BN$17:BN$22,将星节奏统计!PP65)</f>
        <v>0</v>
      </c>
      <c r="QG66" s="28">
        <f>求节点($AT$17:$AT$22,BO$17:BO$22,将星节奏统计!PQ65)</f>
        <v>0</v>
      </c>
      <c r="QJ66" s="3">
        <v>62</v>
      </c>
      <c r="QK66" s="28">
        <f t="shared" ca="1" si="61"/>
        <v>0.63549478174542828</v>
      </c>
      <c r="QL66" s="28">
        <f t="shared" ca="1" si="61"/>
        <v>0.70665097886979777</v>
      </c>
      <c r="QM66" s="28">
        <f t="shared" ca="1" si="61"/>
        <v>0.81677730244498625</v>
      </c>
      <c r="QN66" s="28">
        <f t="shared" ca="1" si="61"/>
        <v>1.0471916275495832</v>
      </c>
      <c r="QO66" s="28">
        <f t="shared" ca="1" si="61"/>
        <v>1.166508793985723</v>
      </c>
      <c r="QP66" s="28">
        <f t="shared" ca="1" si="62"/>
        <v>0.11320385270158298</v>
      </c>
      <c r="QQ66" s="28">
        <f t="shared" ca="1" si="62"/>
        <v>0.13558591371004627</v>
      </c>
      <c r="QR66" s="28">
        <f t="shared" ca="1" si="62"/>
        <v>0.18295616611450283</v>
      </c>
      <c r="QS66" s="28">
        <f t="shared" ca="1" si="62"/>
        <v>0.43367975769491257</v>
      </c>
      <c r="QT66" s="28">
        <f t="shared" ca="1" si="62"/>
        <v>0.63962110556573504</v>
      </c>
      <c r="QU66" s="28">
        <f t="shared" ca="1" si="63"/>
        <v>0.1</v>
      </c>
      <c r="QV66" s="28">
        <f t="shared" ca="1" si="63"/>
        <v>0.1</v>
      </c>
      <c r="QW66" s="28">
        <f t="shared" ca="1" si="63"/>
        <v>0.1</v>
      </c>
      <c r="QX66" s="28">
        <f t="shared" ca="1" si="63"/>
        <v>0.1</v>
      </c>
      <c r="QY66" s="28">
        <f t="shared" ca="1" si="63"/>
        <v>0.1</v>
      </c>
      <c r="QZ66" s="28">
        <f t="shared" ca="1" si="64"/>
        <v>0.42583667897069166</v>
      </c>
      <c r="RA66" s="28">
        <f t="shared" ca="1" si="64"/>
        <v>0.46224898805613313</v>
      </c>
      <c r="RB66" s="28">
        <f t="shared" ca="1" si="64"/>
        <v>0.53524904927602324</v>
      </c>
      <c r="RC66" s="28">
        <f t="shared" ca="1" si="64"/>
        <v>0.70841993942372805</v>
      </c>
      <c r="RD66" s="28">
        <f t="shared" ca="1" si="64"/>
        <v>0.76655615579000602</v>
      </c>
      <c r="RE66" s="28">
        <f t="shared" ca="1" si="65"/>
        <v>7.0752407938489359E-2</v>
      </c>
      <c r="RF66" s="28">
        <f t="shared" ca="1" si="65"/>
        <v>8.4741196068778918E-2</v>
      </c>
      <c r="RG66" s="28">
        <f t="shared" ca="1" si="65"/>
        <v>0.11434760382156427</v>
      </c>
      <c r="RH66" s="28">
        <f t="shared" ca="1" si="65"/>
        <v>0.27104984855932035</v>
      </c>
      <c r="RI66" s="28">
        <f t="shared" ca="1" si="65"/>
        <v>0.39976319097858448</v>
      </c>
      <c r="RJ66" s="28">
        <f t="shared" ca="1" si="66"/>
        <v>7.3663352361847019E-5</v>
      </c>
      <c r="RK66" s="28">
        <f t="shared" ca="1" si="66"/>
        <v>0</v>
      </c>
      <c r="RL66" s="28">
        <f t="shared" ca="1" si="66"/>
        <v>6.388480013381527E-5</v>
      </c>
      <c r="RM66" s="28">
        <f t="shared" ca="1" si="66"/>
        <v>0</v>
      </c>
      <c r="RN66" s="28">
        <f t="shared" ca="1" si="66"/>
        <v>5.2407693063751329E-5</v>
      </c>
      <c r="RO66" s="28">
        <f t="shared" ca="1" si="67"/>
        <v>7.0460597911332912E-5</v>
      </c>
      <c r="RP66" s="28">
        <f t="shared" ca="1" si="67"/>
        <v>0</v>
      </c>
      <c r="RQ66" s="28">
        <f t="shared" ca="1" si="67"/>
        <v>6.1107200127998723E-5</v>
      </c>
      <c r="RR66" s="28">
        <f t="shared" ca="1" si="67"/>
        <v>0</v>
      </c>
      <c r="RS66" s="28">
        <f t="shared" ca="1" si="67"/>
        <v>5.0129097713152992E-5</v>
      </c>
      <c r="RT66" s="28">
        <f t="shared" ca="1" si="68"/>
        <v>8.364238084133975E-2</v>
      </c>
      <c r="RU66" s="28">
        <f t="shared" ca="1" si="68"/>
        <v>8.9229355271286934E-2</v>
      </c>
      <c r="RV66" s="28">
        <f t="shared" ca="1" si="68"/>
        <v>9.9579996615602115E-2</v>
      </c>
      <c r="RW66" s="28">
        <f t="shared" ca="1" si="68"/>
        <v>0.1</v>
      </c>
      <c r="RX66" s="28">
        <f t="shared" ca="1" si="68"/>
        <v>0.1</v>
      </c>
      <c r="RY66" s="28">
        <f t="shared" ca="1" si="69"/>
        <v>0.1328282844739522</v>
      </c>
      <c r="RZ66" s="28">
        <f t="shared" ca="1" si="69"/>
        <v>0.13818911946268725</v>
      </c>
      <c r="SA66" s="28">
        <f t="shared" ca="1" si="69"/>
        <v>0.14741610819676848</v>
      </c>
      <c r="SB66" s="28">
        <f t="shared" ca="1" si="69"/>
        <v>0.16116876721259124</v>
      </c>
      <c r="SC66" s="28">
        <f t="shared" ca="1" si="69"/>
        <v>0.16277381618351672</v>
      </c>
    </row>
    <row r="67" spans="15:497" x14ac:dyDescent="0.2">
      <c r="AU67" s="28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U67" s="3">
        <v>63</v>
      </c>
      <c r="CV67" s="28">
        <f>求节点($AT$5:$AT$10,AV$5:AV$10,将星节奏统计!BJ66)</f>
        <v>8.5297545495045424E-2</v>
      </c>
      <c r="CW67" s="28">
        <f>求节点($AT$5:$AT$10,AW$5:AW$10,将星节奏统计!BK66)</f>
        <v>0.1</v>
      </c>
      <c r="CX67" s="28">
        <f>求节点($AT$5:$AT$10,AX$5:AX$10,将星节奏统计!BL66)</f>
        <v>3.4416454367865015E-2</v>
      </c>
      <c r="CY67" s="28">
        <f>求节点($AT$5:$AT$10,AY$5:AY$10,将星节奏统计!BM66)</f>
        <v>0</v>
      </c>
      <c r="CZ67" s="28">
        <f>求节点($AT$5:$AT$10,AZ$5:AZ$10,将星节奏统计!BN66)</f>
        <v>0</v>
      </c>
      <c r="DA67" s="28">
        <f>求节点($AT$5:$AT$10,BA$5:BA$10,将星节奏统计!BO66)</f>
        <v>0</v>
      </c>
      <c r="DB67" s="28">
        <f>求节点($AT$5:$AT$10,BB$5:BB$10,将星节奏统计!BP66)</f>
        <v>0</v>
      </c>
      <c r="DC67" s="28">
        <f>求节点($AT$5:$AT$10,BC$5:BC$10,将星节奏统计!BQ66)</f>
        <v>0</v>
      </c>
      <c r="DD67" s="28">
        <f>求节点($AT$5:$AT$10,BD$5:BD$10,将星节奏统计!BR66)</f>
        <v>0</v>
      </c>
      <c r="DE67" s="28">
        <f>求节点($AT$5:$AT$10,BE$5:BE$10,将星节奏统计!BS66)</f>
        <v>0</v>
      </c>
      <c r="DF67" s="28">
        <f>求节点($AT$5:$AT$10,BF$5:BF$10,将星节奏统计!BT66)</f>
        <v>0</v>
      </c>
      <c r="DG67" s="28">
        <f>求节点($AT$5:$AT$10,BG$5:BG$10,将星节奏统计!BU66)</f>
        <v>0</v>
      </c>
      <c r="DH67" s="28">
        <f>求节点($AT$5:$AT$10,BH$5:BH$10,将星节奏统计!BV66)</f>
        <v>0</v>
      </c>
      <c r="DI67" s="28">
        <f>求节点($AT$5:$AT$10,BI$5:BI$10,将星节奏统计!BW66)</f>
        <v>0</v>
      </c>
      <c r="DJ67" s="28">
        <f>求节点($AT$5:$AT$10,BJ$5:BJ$10,将星节奏统计!BX66)</f>
        <v>0</v>
      </c>
      <c r="DK67" s="28">
        <f>求节点($AT$5:$AT$10,BK$5:BK$10,将星节奏统计!BY66)</f>
        <v>0</v>
      </c>
      <c r="DL67" s="28">
        <f>求节点($AT$5:$AT$10,BL$5:BL$10,将星节奏统计!BZ66)</f>
        <v>0.64753365028533472</v>
      </c>
      <c r="DM67" s="28">
        <f>求节点($AT$5:$AT$10,BM$5:BM$10,将星节奏统计!CA66)</f>
        <v>0.50443928667602644</v>
      </c>
      <c r="DN67" s="28">
        <f>求节点($AT$5:$AT$10,BN$5:BN$10,将星节奏统计!CB66)</f>
        <v>0.6</v>
      </c>
      <c r="DO67" s="28">
        <f>求节点($AT$5:$AT$10,BO$5:BO$10,将星节奏统计!CC66)</f>
        <v>0</v>
      </c>
      <c r="DP67" s="28">
        <f>求节点($AT$5:$AT$10,BP$5:BP$10,将星节奏统计!CD66)</f>
        <v>0.4924066591228175</v>
      </c>
      <c r="DQ67" s="28">
        <f>求节点($AT$5:$AT$10,BQ$5:BQ$10,将星节奏统计!CE66)</f>
        <v>0.32827110608187832</v>
      </c>
      <c r="DR67" s="28">
        <f>求节点($AT$5:$AT$10,BR$5:BR$10,将星节奏统计!CF66)</f>
        <v>0.78219643338013234</v>
      </c>
      <c r="DS67" s="28">
        <f>求节点($AT$5:$AT$10,BS$5:BS$10,将星节奏统计!CG66)</f>
        <v>0</v>
      </c>
      <c r="DT67" s="28">
        <f>求节点($AT$5:$AT$10,BT$5:BT$10,将星节奏统计!CH66)</f>
        <v>0.32827110608187832</v>
      </c>
      <c r="DU67" s="28">
        <f>求节点($AT$5:$AT$10,BU$5:BU$10,将星节奏统计!CI66)</f>
        <v>0.1</v>
      </c>
      <c r="DV67" s="28">
        <f>求节点($AT$5:$AT$10,BV$5:BV$10,将星节奏统计!CJ66)</f>
        <v>0.38447831120487819</v>
      </c>
      <c r="DW67" s="28">
        <f>求节点($AT$5:$AT$10,BW$5:BW$10,将星节奏统计!CK66)</f>
        <v>3.9944877444748041E-2</v>
      </c>
      <c r="DX67" s="28">
        <f>求节点($AT$5:$AT$10,BX$5:BX$10,将星节奏统计!CL66)</f>
        <v>2.4965548402967525E-2</v>
      </c>
      <c r="DY67" s="28">
        <f>求节点($AT$5:$AT$10,BY$5:BY$10,将星节奏统计!CM66)</f>
        <v>3.9944877444748041E-2</v>
      </c>
      <c r="DZ67" s="28">
        <f>求节点($AT$5:$AT$10,BZ$5:BZ$10,将星节奏统计!CN66)</f>
        <v>2.4965548402967525E-2</v>
      </c>
      <c r="EA67" s="28">
        <f>求节点($AT$5:$AT$10,CA$5:CA$10,将星节奏统计!CO66)</f>
        <v>4.9931096805935049E-2</v>
      </c>
      <c r="EB67" s="28">
        <f>求节点($AT$5:$AT$10,CB$5:CB$10,将星节奏统计!CP66)</f>
        <v>4.9931096805935049E-2</v>
      </c>
      <c r="EC67" s="28">
        <f>求节点($AT$5:$AT$10,CC$5:CC$10,将星节奏统计!CQ66)</f>
        <v>4.9931096805935049E-2</v>
      </c>
      <c r="ED67" s="28">
        <f>求节点($AT$5:$AT$10,CD$5:CD$10,将星节奏统计!CR66)</f>
        <v>4.9931096805935049E-2</v>
      </c>
      <c r="EE67" s="28">
        <f>求节点($AT$5:$AT$10,CE$5:CE$10,将星节奏统计!CS66)</f>
        <v>2.9958658083561029E-2</v>
      </c>
      <c r="EF67" s="28">
        <f>求节点($AT$5:$AT$10,CF$5:CF$10,将星节奏统计!CT66)</f>
        <v>2.9958658083561029E-2</v>
      </c>
      <c r="EG67" s="28">
        <f>求节点($AT$5:$AT$10,CG$5:CG$10,将星节奏统计!CU66)</f>
        <v>2.9958658083561029E-2</v>
      </c>
      <c r="EH67" s="28">
        <f>求节点($AT$5:$AT$10,CH$5:CH$10,将星节奏统计!CV66)</f>
        <v>2.9958658083561029E-2</v>
      </c>
      <c r="EI67" s="28">
        <f>求节点($AT$5:$AT$10,CI$5:CI$10,将星节奏统计!CW66)</f>
        <v>3.9944877444748041E-2</v>
      </c>
      <c r="EJ67" s="28">
        <f>求节点($AT$5:$AT$10,CJ$5:CJ$10,将星节奏统计!CX66)</f>
        <v>2.4965548402967525E-2</v>
      </c>
      <c r="EK67" s="28">
        <f>求节点($AT$5:$AT$10,CK$5:CK$10,将星节奏统计!CY66)</f>
        <v>0</v>
      </c>
      <c r="EL67" s="28">
        <f>求节点($AT$5:$AT$10,CL$5:CL$10,将星节奏统计!CZ66)</f>
        <v>0</v>
      </c>
      <c r="EM67" s="28">
        <f>求节点($AT$5:$AT$10,CM$5:CM$10,将星节奏统计!DA66)</f>
        <v>0</v>
      </c>
      <c r="EN67" s="28">
        <f>求节点($AT$5:$AT$10,CN$5:CN$10,将星节奏统计!DB66)</f>
        <v>0</v>
      </c>
      <c r="EO67" s="28">
        <f>求节点($AT$5:$AT$10,CO$5:CO$10,将星节奏统计!DC66)</f>
        <v>0</v>
      </c>
      <c r="EP67" s="28">
        <f>求节点($AT$5:$AT$10,CP$5:CP$10,将星节奏统计!DD66)</f>
        <v>0</v>
      </c>
      <c r="EQ67" s="28">
        <f>求节点($AT$5:$AT$10,CQ$5:CQ$10,将星节奏统计!DE66)</f>
        <v>0</v>
      </c>
      <c r="ER67" s="28">
        <f>求节点($AT$5:$AT$10,CR$5:CR$10,将星节奏统计!DF66)</f>
        <v>0</v>
      </c>
      <c r="ES67" s="28">
        <f>求节点($AT$5:$AT$10,CS$5:CS$10,将星节奏统计!DG66)</f>
        <v>0</v>
      </c>
      <c r="ET67" s="28">
        <f>求节点($AT$17:$AT$22,AV$17:AV$22,将星节奏统计!DJ66)</f>
        <v>0</v>
      </c>
      <c r="EU67" s="28">
        <f>求节点($AT$17:$AT$22,AW$17:AW$22,将星节奏统计!DK66)</f>
        <v>0</v>
      </c>
      <c r="EV67" s="28">
        <f>求节点($AT$17:$AT$22,AX$17:AX$22,将星节奏统计!DL66)</f>
        <v>0</v>
      </c>
      <c r="EW67" s="28">
        <f>求节点($AT$17:$AT$22,AY$17:AY$22,将星节奏统计!DM66)</f>
        <v>5.0269931914041083E-5</v>
      </c>
      <c r="EX67" s="28">
        <f>求节点($AT$17:$AT$22,AZ$17:AZ$22,将星节奏统计!DN66)</f>
        <v>7.5404897871070298E-5</v>
      </c>
      <c r="EY67" s="28">
        <f>求节点($AT$17:$AT$22,BA$17:BA$22,将星节奏统计!DO66)</f>
        <v>7.5404897871070298E-5</v>
      </c>
      <c r="EZ67" s="28">
        <f>求节点($AT$17:$AT$22,BB$17:BB$22,将星节奏统计!DP66)</f>
        <v>1.1424984525919973E-4</v>
      </c>
      <c r="FA67" s="28">
        <f>求节点($AT$17:$AT$22,BC$17:BC$22,将星节奏统计!DQ66)</f>
        <v>0</v>
      </c>
      <c r="FB67" s="28">
        <f>求节点($AT$17:$AT$22,BD$17:BD$22,将星节奏统计!DR66)</f>
        <v>7.5404897871070298E-5</v>
      </c>
      <c r="FC67" s="28">
        <f>求节点($AT$17:$AT$22,BE$17:BE$22,将星节奏统计!DS66)</f>
        <v>0</v>
      </c>
      <c r="FD67" s="28">
        <f>求节点($AT$17:$AT$22,BF$17:BF$22,将星节奏统计!DT66)</f>
        <v>0</v>
      </c>
      <c r="FE67" s="28">
        <f>求节点($AT$17:$AT$22,BG$17:BG$22,将星节奏统计!DU66)</f>
        <v>0</v>
      </c>
      <c r="FF67" s="28">
        <f>求节点($AT$17:$AT$22,BH$17:BH$22,将星节奏统计!DV66)</f>
        <v>0</v>
      </c>
      <c r="FG67" s="28">
        <f>求节点($AT$17:$AT$22,BI$17:BI$22,将星节奏统计!DW66)</f>
        <v>0</v>
      </c>
      <c r="FH67" s="28">
        <f>求节点($AT$17:$AT$22,BJ$17:BJ$22,将星节奏统计!DX66)</f>
        <v>0</v>
      </c>
      <c r="FI67" s="28">
        <f>求节点($AT$17:$AT$22,BK$17:BK$22,将星节奏统计!DY66)</f>
        <v>0</v>
      </c>
      <c r="FJ67" s="28">
        <f>求节点($AT$17:$AT$22,BL$17:BL$22,将星节奏统计!DZ66)</f>
        <v>0</v>
      </c>
      <c r="FK67" s="28">
        <f>求节点($AT$17:$AT$22,BM$17:BM$22,将星节奏统计!EA66)</f>
        <v>0</v>
      </c>
      <c r="FL67" s="28">
        <f>求节点($AT$17:$AT$22,BN$17:BN$22,将星节奏统计!EB66)</f>
        <v>0</v>
      </c>
      <c r="FM67" s="28">
        <f>求节点($AT$17:$AT$22,BO$17:BO$22,将星节奏统计!EC66)</f>
        <v>0</v>
      </c>
      <c r="FN67" s="28">
        <f>求节点($AT$5:$AT$10,AV$5:AV$10,将星节奏统计!EG66)</f>
        <v>9.1079869148377735E-2</v>
      </c>
      <c r="FO67" s="28">
        <f>求节点($AT$5:$AT$10,AW$5:AW$10,将星节奏统计!EH66)</f>
        <v>0.1</v>
      </c>
      <c r="FP67" s="28">
        <f>求节点($AT$5:$AT$10,AX$5:AX$10,将星节奏统计!EI66)</f>
        <v>4.0096553988880825E-2</v>
      </c>
      <c r="FQ67" s="28">
        <f>求节点($AT$5:$AT$10,AY$5:AY$10,将星节奏统计!EJ66)</f>
        <v>0</v>
      </c>
      <c r="FR67" s="28">
        <f>求节点($AT$5:$AT$10,AZ$5:AZ$10,将星节奏统计!EK66)</f>
        <v>0</v>
      </c>
      <c r="FS67" s="28">
        <f>求节点($AT$5:$AT$10,BA$5:BA$10,将星节奏统计!EL66)</f>
        <v>0</v>
      </c>
      <c r="FT67" s="28">
        <f>求节点($AT$5:$AT$10,BB$5:BB$10,将星节奏统计!EM66)</f>
        <v>0</v>
      </c>
      <c r="FU67" s="28">
        <f>求节点($AT$5:$AT$10,BC$5:BC$10,将星节奏统计!EN66)</f>
        <v>0</v>
      </c>
      <c r="FV67" s="28">
        <f>求节点($AT$5:$AT$10,BD$5:BD$10,将星节奏统计!EO66)</f>
        <v>0</v>
      </c>
      <c r="FW67" s="28">
        <f>求节点($AT$5:$AT$10,BE$5:BE$10,将星节奏统计!EP66)</f>
        <v>0</v>
      </c>
      <c r="FX67" s="28">
        <f>求节点($AT$5:$AT$10,BF$5:BF$10,将星节奏统计!EQ66)</f>
        <v>0</v>
      </c>
      <c r="FY67" s="28">
        <f>求节点($AT$5:$AT$10,BG$5:BG$10,将星节奏统计!ER66)</f>
        <v>0</v>
      </c>
      <c r="FZ67" s="28">
        <f>求节点($AT$5:$AT$10,BH$5:BH$10,将星节奏统计!ES66)</f>
        <v>0</v>
      </c>
      <c r="GA67" s="28">
        <f>求节点($AT$5:$AT$10,BI$5:BI$10,将星节奏统计!ET66)</f>
        <v>0</v>
      </c>
      <c r="GB67" s="28">
        <f>求节点($AT$5:$AT$10,BJ$5:BJ$10,将星节奏统计!EU66)</f>
        <v>0</v>
      </c>
      <c r="GC67" s="28">
        <f>求节点($AT$5:$AT$10,BK$5:BK$10,将星节奏统计!EV66)</f>
        <v>0</v>
      </c>
      <c r="GD67" s="28">
        <f>求节点($AT$5:$AT$10,BL$5:BL$10,将星节奏统计!EW66)</f>
        <v>0.73041103384600325</v>
      </c>
      <c r="GE67" s="28">
        <f>求节点($AT$5:$AT$10,BM$5:BM$10,将星节奏统计!EX66)</f>
        <v>0.52361711323196514</v>
      </c>
      <c r="GF67" s="28">
        <f>求节点($AT$5:$AT$10,BN$5:BN$10,将星节奏统计!EY66)</f>
        <v>0.6</v>
      </c>
      <c r="GG67" s="28">
        <f>求节点($AT$5:$AT$10,BO$5:BO$10,将星节奏统计!EZ66)</f>
        <v>0</v>
      </c>
      <c r="GH67" s="28">
        <f>求节点($AT$5:$AT$10,BP$5:BP$10,将星节奏统计!FA66)</f>
        <v>0.55778561329079035</v>
      </c>
      <c r="GI67" s="28">
        <f>求节点($AT$5:$AT$10,BQ$5:BQ$10,将星节奏统计!FB66)</f>
        <v>0.37185707552719355</v>
      </c>
      <c r="GJ67" s="28">
        <f>求节点($AT$5:$AT$10,BR$5:BR$10,将星节奏统计!FC66)</f>
        <v>0.87808556615982591</v>
      </c>
      <c r="GK67" s="28">
        <f>求节点($AT$5:$AT$10,BS$5:BS$10,将星节奏统计!FD66)</f>
        <v>0</v>
      </c>
      <c r="GL67" s="28">
        <f>求节点($AT$5:$AT$10,BT$5:BT$10,将星节奏统计!FE66)</f>
        <v>0.37185707552719355</v>
      </c>
      <c r="GM67" s="28">
        <f>求节点($AT$5:$AT$10,BU$5:BU$10,将星节奏统计!FF66)</f>
        <v>0.1</v>
      </c>
      <c r="GN67" s="28">
        <f>求节点($AT$5:$AT$10,BV$5:BV$10,将星节奏统计!FG66)</f>
        <v>0.41313548605509115</v>
      </c>
      <c r="GO67" s="28">
        <f>求节点($AT$5:$AT$10,BW$5:BW$10,将星节奏统计!FH66)</f>
        <v>4.7888278498792104E-2</v>
      </c>
      <c r="GP67" s="28">
        <f>求节点($AT$5:$AT$10,BX$5:BX$10,将星节奏统计!FI66)</f>
        <v>2.9930174061745064E-2</v>
      </c>
      <c r="GQ67" s="28">
        <f>求节点($AT$5:$AT$10,BY$5:BY$10,将星节奏统计!FJ66)</f>
        <v>4.7888278498792104E-2</v>
      </c>
      <c r="GR67" s="28">
        <f>求节点($AT$5:$AT$10,BZ$5:BZ$10,将星节奏统计!FK66)</f>
        <v>2.9930174061745064E-2</v>
      </c>
      <c r="GS67" s="28">
        <f>求节点($AT$5:$AT$10,CA$5:CA$10,将星节奏统计!FL66)</f>
        <v>5.9860348123490129E-2</v>
      </c>
      <c r="GT67" s="28">
        <f>求节点($AT$5:$AT$10,CB$5:CB$10,将星节奏统计!FM66)</f>
        <v>5.9860348123490129E-2</v>
      </c>
      <c r="GU67" s="28">
        <f>求节点($AT$5:$AT$10,CC$5:CC$10,将星节奏统计!FN66)</f>
        <v>5.9860348123490129E-2</v>
      </c>
      <c r="GV67" s="28">
        <f>求节点($AT$5:$AT$10,CD$5:CD$10,将星节奏统计!FO66)</f>
        <v>5.9860348123490129E-2</v>
      </c>
      <c r="GW67" s="28">
        <f>求节点($AT$5:$AT$10,CE$5:CE$10,将星节奏统计!FP66)</f>
        <v>3.5916208874094073E-2</v>
      </c>
      <c r="GX67" s="28">
        <f>求节点($AT$5:$AT$10,CF$5:CF$10,将星节奏统计!FQ66)</f>
        <v>3.5916208874094073E-2</v>
      </c>
      <c r="GY67" s="28">
        <f>求节点($AT$5:$AT$10,CG$5:CG$10,将星节奏统计!FR66)</f>
        <v>3.5916208874094073E-2</v>
      </c>
      <c r="GZ67" s="28">
        <f>求节点($AT$5:$AT$10,CH$5:CH$10,将星节奏统计!FS66)</f>
        <v>3.5916208874094073E-2</v>
      </c>
      <c r="HA67" s="28">
        <f>求节点($AT$5:$AT$10,CI$5:CI$10,将星节奏统计!FT66)</f>
        <v>4.7888278498792104E-2</v>
      </c>
      <c r="HB67" s="28">
        <f>求节点($AT$5:$AT$10,CJ$5:CJ$10,将星节奏统计!FU66)</f>
        <v>2.9930174061745064E-2</v>
      </c>
      <c r="HC67" s="28">
        <f>求节点($AT$5:$AT$10,CK$5:CK$10,将星节奏统计!FV66)</f>
        <v>0</v>
      </c>
      <c r="HD67" s="28">
        <f>求节点($AT$5:$AT$10,CL$5:CL$10,将星节奏统计!FW66)</f>
        <v>0</v>
      </c>
      <c r="HE67" s="28">
        <f>求节点($AT$5:$AT$10,CM$5:CM$10,将星节奏统计!FX66)</f>
        <v>0</v>
      </c>
      <c r="HF67" s="28">
        <f>求节点($AT$5:$AT$10,CN$5:CN$10,将星节奏统计!FY66)</f>
        <v>0</v>
      </c>
      <c r="HG67" s="28">
        <f>求节点($AT$5:$AT$10,CO$5:CO$10,将星节奏统计!FZ66)</f>
        <v>0</v>
      </c>
      <c r="HH67" s="28">
        <f>求节点($AT$5:$AT$10,CP$5:CP$10,将星节奏统计!GA66)</f>
        <v>0</v>
      </c>
      <c r="HI67" s="28">
        <f>求节点($AT$5:$AT$10,CQ$5:CQ$10,将星节奏统计!GB66)</f>
        <v>0</v>
      </c>
      <c r="HJ67" s="28">
        <f>求节点($AT$5:$AT$10,CR$5:CR$10,将星节奏统计!GC66)</f>
        <v>0</v>
      </c>
      <c r="HK67" s="28">
        <f>求节点($AT$5:$AT$10,CS$5:CS$10,将星节奏统计!GD66)</f>
        <v>0</v>
      </c>
      <c r="HL67" s="28">
        <f>求节点($AT$17:$AT$22,AV$17:AV$22,将星节奏统计!GG66)</f>
        <v>0</v>
      </c>
      <c r="HM67" s="28">
        <f>求节点($AT$17:$AT$22,AW$17:AW$22,将星节奏统计!GH66)</f>
        <v>0</v>
      </c>
      <c r="HN67" s="28">
        <f>求节点($AT$17:$AT$22,AX$17:AX$22,将星节奏统计!GI66)</f>
        <v>0</v>
      </c>
      <c r="HO67" s="28">
        <f>求节点($AT$17:$AT$22,AY$17:AY$22,将星节奏统计!GJ66)</f>
        <v>0</v>
      </c>
      <c r="HP67" s="28">
        <f>求节点($AT$17:$AT$22,AZ$17:AZ$22,将星节奏统计!GK66)</f>
        <v>0</v>
      </c>
      <c r="HQ67" s="28">
        <f>求节点($AT$17:$AT$22,BA$17:BA$22,将星节奏统计!GL66)</f>
        <v>0</v>
      </c>
      <c r="HR67" s="28">
        <f>求节点($AT$17:$AT$22,BB$17:BB$22,将星节奏统计!GM66)</f>
        <v>0</v>
      </c>
      <c r="HS67" s="28">
        <f>求节点($AT$17:$AT$22,BC$17:BC$22,将星节奏统计!GN66)</f>
        <v>0</v>
      </c>
      <c r="HT67" s="28">
        <f>求节点($AT$17:$AT$22,BD$17:BD$22,将星节奏统计!GO66)</f>
        <v>0</v>
      </c>
      <c r="HU67" s="28">
        <f>求节点($AT$17:$AT$22,BE$17:BE$22,将星节奏统计!GP66)</f>
        <v>0</v>
      </c>
      <c r="HV67" s="28">
        <f>求节点($AT$17:$AT$22,BF$17:BF$22,将星节奏统计!GQ66)</f>
        <v>0</v>
      </c>
      <c r="HW67" s="28">
        <f>求节点($AT$17:$AT$22,BG$17:BG$22,将星节奏统计!GR66)</f>
        <v>0</v>
      </c>
      <c r="HX67" s="28">
        <f>求节点($AT$17:$AT$22,BH$17:BH$22,将星节奏统计!GS66)</f>
        <v>0</v>
      </c>
      <c r="HY67" s="28">
        <f>求节点($AT$17:$AT$22,BI$17:BI$22,将星节奏统计!GT66)</f>
        <v>0</v>
      </c>
      <c r="HZ67" s="28">
        <f>求节点($AT$17:$AT$22,BJ$17:BJ$22,将星节奏统计!GU66)</f>
        <v>0</v>
      </c>
      <c r="IA67" s="28">
        <f>求节点($AT$17:$AT$22,BK$17:BK$22,将星节奏统计!GV66)</f>
        <v>0</v>
      </c>
      <c r="IB67" s="28">
        <f>求节点($AT$17:$AT$22,BL$17:BL$22,将星节奏统计!GW66)</f>
        <v>0</v>
      </c>
      <c r="IC67" s="28">
        <f>求节点($AT$17:$AT$22,BM$17:BM$22,将星节奏统计!GX66)</f>
        <v>0</v>
      </c>
      <c r="ID67" s="28">
        <f>求节点($AT$17:$AT$22,BN$17:BN$22,将星节奏统计!GY66)</f>
        <v>0</v>
      </c>
      <c r="IE67" s="28">
        <f>求节点($AT$17:$AT$22,BO$17:BO$22,将星节奏统计!GZ66)</f>
        <v>0</v>
      </c>
      <c r="IF67" s="28">
        <f>求节点($AT$5:$AT$10,AV$5:AV$10,将星节奏统计!HD66)</f>
        <v>0.1</v>
      </c>
      <c r="IG67" s="28">
        <f>求节点($AT$5:$AT$10,AW$5:AW$10,将星节奏统计!HE66)</f>
        <v>0.1</v>
      </c>
      <c r="IH67" s="28">
        <f>求节点($AT$5:$AT$10,AX$5:AX$10,将星节奏统计!HF66)</f>
        <v>4.943095704524781E-2</v>
      </c>
      <c r="II67" s="28">
        <f>求节点($AT$5:$AT$10,AY$5:AY$10,将星节奏统计!HG66)</f>
        <v>0</v>
      </c>
      <c r="IJ67" s="28">
        <f>求节点($AT$5:$AT$10,AZ$5:AZ$10,将星节奏统计!HH66)</f>
        <v>0</v>
      </c>
      <c r="IK67" s="28">
        <f>求节点($AT$5:$AT$10,BA$5:BA$10,将星节奏统计!HI66)</f>
        <v>0</v>
      </c>
      <c r="IL67" s="28">
        <f>求节点($AT$5:$AT$10,BB$5:BB$10,将星节奏统计!HJ66)</f>
        <v>0</v>
      </c>
      <c r="IM67" s="28">
        <f>求节点($AT$5:$AT$10,BC$5:BC$10,将星节奏统计!HK66)</f>
        <v>0</v>
      </c>
      <c r="IN67" s="28">
        <f>求节点($AT$5:$AT$10,BD$5:BD$10,将星节奏统计!HL66)</f>
        <v>0</v>
      </c>
      <c r="IO67" s="28">
        <f>求节点($AT$5:$AT$10,BE$5:BE$10,将星节奏统计!HM66)</f>
        <v>0</v>
      </c>
      <c r="IP67" s="28">
        <f>求节点($AT$5:$AT$10,BF$5:BF$10,将星节奏统计!HN66)</f>
        <v>0</v>
      </c>
      <c r="IQ67" s="28">
        <f>求节点($AT$5:$AT$10,BG$5:BG$10,将星节奏统计!HO66)</f>
        <v>0</v>
      </c>
      <c r="IR67" s="28">
        <f>求节点($AT$5:$AT$10,BH$5:BH$10,将星节奏统计!HP66)</f>
        <v>0</v>
      </c>
      <c r="IS67" s="28">
        <f>求节点($AT$5:$AT$10,BI$5:BI$10,将星节奏统计!HQ66)</f>
        <v>0</v>
      </c>
      <c r="IT67" s="28">
        <f>求节点($AT$5:$AT$10,BJ$5:BJ$10,将星节奏统计!HR66)</f>
        <v>0</v>
      </c>
      <c r="IU67" s="28">
        <f>求节点($AT$5:$AT$10,BK$5:BK$10,将星节奏统计!HS66)</f>
        <v>0</v>
      </c>
      <c r="IV67" s="28">
        <f>求节点($AT$5:$AT$10,BL$5:BL$10,将星节奏统计!HT66)</f>
        <v>0.8840514398332231</v>
      </c>
      <c r="IW67" s="28">
        <f>求节点($AT$5:$AT$10,BM$5:BM$10,将星节奏统计!HU66)</f>
        <v>0.56394173443547058</v>
      </c>
      <c r="IX67" s="28">
        <f>求节点($AT$5:$AT$10,BN$5:BN$10,将星节奏统计!HV66)</f>
        <v>0.6</v>
      </c>
      <c r="IY67" s="28">
        <f>求节点($AT$5:$AT$10,BO$5:BO$10,将星节奏统计!HW66)</f>
        <v>0</v>
      </c>
      <c r="IZ67" s="28">
        <f>求节点($AT$5:$AT$10,BP$5:BP$10,将星节奏统计!HX66)</f>
        <v>0.68060115702539581</v>
      </c>
      <c r="JA67" s="28">
        <f>求节点($AT$5:$AT$10,BQ$5:BQ$10,将星节奏统计!HY66)</f>
        <v>0.45373410468359721</v>
      </c>
      <c r="JB67" s="28">
        <f>求节点($AT$5:$AT$10,BR$5:BR$10,将星节奏统计!HZ66)</f>
        <v>0.9</v>
      </c>
      <c r="JC67" s="28">
        <f>求节点($AT$5:$AT$10,BS$5:BS$10,将星节奏统计!IA66)</f>
        <v>0</v>
      </c>
      <c r="JD67" s="28">
        <f>求节点($AT$5:$AT$10,BT$5:BT$10,将星节奏统计!IB66)</f>
        <v>0.45373410468359721</v>
      </c>
      <c r="JE67" s="28">
        <f>求节点($AT$5:$AT$10,BU$5:BU$10,将星节奏统计!IC66)</f>
        <v>0.1</v>
      </c>
      <c r="JF67" s="28">
        <f>求节点($AT$5:$AT$10,BV$5:BV$10,将星节奏统计!ID66)</f>
        <v>0.50309375011753255</v>
      </c>
      <c r="JG67" s="28">
        <f>求节点($AT$5:$AT$10,BW$5:BW$10,将星节奏统计!IE66)</f>
        <v>6.4590621573881693E-2</v>
      </c>
      <c r="JH67" s="28">
        <f>求节点($AT$5:$AT$10,BX$5:BX$10,将星节奏统计!IF66)</f>
        <v>4.0369138483676056E-2</v>
      </c>
      <c r="JI67" s="28">
        <f>求节点($AT$5:$AT$10,BY$5:BY$10,将星节奏统计!IG66)</f>
        <v>6.4590621573881693E-2</v>
      </c>
      <c r="JJ67" s="28">
        <f>求节点($AT$5:$AT$10,BZ$5:BZ$10,将星节奏统计!IH66)</f>
        <v>4.0369138483676056E-2</v>
      </c>
      <c r="JK67" s="28">
        <f>求节点($AT$5:$AT$10,CA$5:CA$10,将星节奏统计!II66)</f>
        <v>8.0738276967352113E-2</v>
      </c>
      <c r="JL67" s="28">
        <f>求节点($AT$5:$AT$10,CB$5:CB$10,将星节奏统计!IJ66)</f>
        <v>8.0738276967352113E-2</v>
      </c>
      <c r="JM67" s="28">
        <f>求节点($AT$5:$AT$10,CC$5:CC$10,将星节奏统计!IK66)</f>
        <v>8.0738276967352113E-2</v>
      </c>
      <c r="JN67" s="28">
        <f>求节点($AT$5:$AT$10,CD$5:CD$10,将星节奏统计!IL66)</f>
        <v>8.0738276967352113E-2</v>
      </c>
      <c r="JO67" s="28">
        <f>求节点($AT$5:$AT$10,CE$5:CE$10,将星节奏统计!IM66)</f>
        <v>4.8442966180411259E-2</v>
      </c>
      <c r="JP67" s="28">
        <f>求节点($AT$5:$AT$10,CF$5:CF$10,将星节奏统计!IN66)</f>
        <v>4.8442966180411259E-2</v>
      </c>
      <c r="JQ67" s="28">
        <f>求节点($AT$5:$AT$10,CG$5:CG$10,将星节奏统计!IO66)</f>
        <v>4.8442966180411259E-2</v>
      </c>
      <c r="JR67" s="28">
        <f>求节点($AT$5:$AT$10,CH$5:CH$10,将星节奏统计!IP66)</f>
        <v>4.8442966180411259E-2</v>
      </c>
      <c r="JS67" s="28">
        <f>求节点($AT$5:$AT$10,CI$5:CI$10,将星节奏统计!IQ66)</f>
        <v>6.4590621573881693E-2</v>
      </c>
      <c r="JT67" s="28">
        <f>求节点($AT$5:$AT$10,CJ$5:CJ$10,将星节奏统计!IR66)</f>
        <v>4.0369138483676056E-2</v>
      </c>
      <c r="JU67" s="28">
        <f>求节点($AT$5:$AT$10,CK$5:CK$10,将星节奏统计!IS66)</f>
        <v>0</v>
      </c>
      <c r="JV67" s="28">
        <f>求节点($AT$5:$AT$10,CL$5:CL$10,将星节奏统计!IT66)</f>
        <v>0</v>
      </c>
      <c r="JW67" s="28">
        <f>求节点($AT$5:$AT$10,CM$5:CM$10,将星节奏统计!IU66)</f>
        <v>0</v>
      </c>
      <c r="JX67" s="28">
        <f>求节点($AT$5:$AT$10,CN$5:CN$10,将星节奏统计!IV66)</f>
        <v>0</v>
      </c>
      <c r="JY67" s="28">
        <f>求节点($AT$5:$AT$10,CO$5:CO$10,将星节奏统计!IW66)</f>
        <v>0</v>
      </c>
      <c r="JZ67" s="28">
        <f>求节点($AT$5:$AT$10,CP$5:CP$10,将星节奏统计!IX66)</f>
        <v>0</v>
      </c>
      <c r="KA67" s="28">
        <f>求节点($AT$5:$AT$10,CQ$5:CQ$10,将星节奏统计!IY66)</f>
        <v>0</v>
      </c>
      <c r="KB67" s="28">
        <f>求节点($AT$5:$AT$10,CR$5:CR$10,将星节奏统计!IZ66)</f>
        <v>0</v>
      </c>
      <c r="KC67" s="28">
        <f>求节点($AT$5:$AT$10,CS$5:CS$10,将星节奏统计!JA66)</f>
        <v>0</v>
      </c>
      <c r="KD67" s="28">
        <f>求节点($AT$17:$AT$22,AV$17:AV$22,将星节奏统计!JD66)</f>
        <v>0</v>
      </c>
      <c r="KE67" s="28">
        <f>求节点($AT$17:$AT$22,AW$17:AW$22,将星节奏统计!JE66)</f>
        <v>0</v>
      </c>
      <c r="KF67" s="28">
        <f>求节点($AT$17:$AT$22,AX$17:AX$22,将星节奏统计!JF66)</f>
        <v>0</v>
      </c>
      <c r="KG67" s="28">
        <f>求节点($AT$17:$AT$22,AY$17:AY$22,将星节奏统计!JG66)</f>
        <v>4.3545144995309898E-5</v>
      </c>
      <c r="KH67" s="28">
        <f>求节点($AT$17:$AT$22,AZ$17:AZ$22,将星节奏统计!JH66)</f>
        <v>6.5317717492966582E-5</v>
      </c>
      <c r="KI67" s="28">
        <f>求节点($AT$17:$AT$22,BA$17:BA$22,将星节奏统计!JI66)</f>
        <v>6.5317717492966582E-5</v>
      </c>
      <c r="KJ67" s="28">
        <f>求节点($AT$17:$AT$22,BB$17:BB$22,将星节奏统计!JJ66)</f>
        <v>9.8966238625708414E-5</v>
      </c>
      <c r="KK67" s="28">
        <f>求节点($AT$17:$AT$22,BC$17:BC$22,将星节奏统计!JK66)</f>
        <v>0</v>
      </c>
      <c r="KL67" s="28">
        <f>求节点($AT$17:$AT$22,BD$17:BD$22,将星节奏统计!JL66)</f>
        <v>6.5317717492966582E-5</v>
      </c>
      <c r="KM67" s="28">
        <f>求节点($AT$17:$AT$22,BE$17:BE$22,将星节奏统计!JM66)</f>
        <v>0</v>
      </c>
      <c r="KN67" s="28">
        <f>求节点($AT$17:$AT$22,BF$17:BF$22,将星节奏统计!JN66)</f>
        <v>0</v>
      </c>
      <c r="KO67" s="28">
        <f>求节点($AT$17:$AT$22,BG$17:BG$22,将星节奏统计!JO66)</f>
        <v>0</v>
      </c>
      <c r="KP67" s="28">
        <f>求节点($AT$17:$AT$22,BH$17:BH$22,将星节奏统计!JP66)</f>
        <v>0</v>
      </c>
      <c r="KQ67" s="28">
        <f>求节点($AT$17:$AT$22,BI$17:BI$22,将星节奏统计!JQ66)</f>
        <v>0</v>
      </c>
      <c r="KR67" s="28">
        <f>求节点($AT$17:$AT$22,BJ$17:BJ$22,将星节奏统计!JR66)</f>
        <v>0</v>
      </c>
      <c r="KS67" s="28">
        <f>求节点($AT$17:$AT$22,BK$17:BK$22,将星节奏统计!JS66)</f>
        <v>0</v>
      </c>
      <c r="KT67" s="28">
        <f>求节点($AT$17:$AT$22,BL$17:BL$22,将星节奏统计!JT66)</f>
        <v>0</v>
      </c>
      <c r="KU67" s="28">
        <f>求节点($AT$17:$AT$22,BM$17:BM$22,将星节奏统计!JU66)</f>
        <v>0</v>
      </c>
      <c r="KV67" s="28">
        <f>求节点($AT$17:$AT$22,BN$17:BN$22,将星节奏统计!JV66)</f>
        <v>0</v>
      </c>
      <c r="KW67" s="28">
        <f>求节点($AT$17:$AT$22,BO$17:BO$22,将星节奏统计!JW66)</f>
        <v>0</v>
      </c>
      <c r="KX67" s="28">
        <f>求节点($AT$5:$AT$10,AV$5:AV$10,将星节奏统计!KA66)</f>
        <v>0.1</v>
      </c>
      <c r="KY67" s="28">
        <f>求节点($AT$5:$AT$10,AW$5:AW$10,将星节奏统计!KB66)</f>
        <v>0.1</v>
      </c>
      <c r="KZ67" s="28">
        <f>求节点($AT$5:$AT$10,AX$5:AX$10,将星节奏统计!KC66)</f>
        <v>6.1421360260621991E-2</v>
      </c>
      <c r="LA67" s="28">
        <f>求节点($AT$5:$AT$10,AY$5:AY$10,将星节奏统计!KD66)</f>
        <v>0</v>
      </c>
      <c r="LB67" s="28">
        <f>求节点($AT$5:$AT$10,AZ$5:AZ$10,将星节奏统计!KE66)</f>
        <v>0</v>
      </c>
      <c r="LC67" s="28">
        <f>求节点($AT$5:$AT$10,BA$5:BA$10,将星节奏统计!KF66)</f>
        <v>0</v>
      </c>
      <c r="LD67" s="28">
        <f>求节点($AT$5:$AT$10,BB$5:BB$10,将星节奏统计!KG66)</f>
        <v>0</v>
      </c>
      <c r="LE67" s="28">
        <f>求节点($AT$5:$AT$10,BC$5:BC$10,将星节奏统计!KH66)</f>
        <v>0</v>
      </c>
      <c r="LF67" s="28">
        <f>求节点($AT$5:$AT$10,BD$5:BD$10,将星节奏统计!KI66)</f>
        <v>0</v>
      </c>
      <c r="LG67" s="28">
        <f>求节点($AT$5:$AT$10,BE$5:BE$10,将星节奏统计!KJ66)</f>
        <v>0</v>
      </c>
      <c r="LH67" s="28">
        <f>求节点($AT$5:$AT$10,BF$5:BF$10,将星节奏统计!KK66)</f>
        <v>0</v>
      </c>
      <c r="LI67" s="28">
        <f>求节点($AT$5:$AT$10,BG$5:BG$10,将星节奏统计!KL66)</f>
        <v>0</v>
      </c>
      <c r="LJ67" s="28">
        <f>求节点($AT$5:$AT$10,BH$5:BH$10,将星节奏统计!KM66)</f>
        <v>0</v>
      </c>
      <c r="LK67" s="28">
        <f>求节点($AT$5:$AT$10,BI$5:BI$10,将星节奏统计!KN66)</f>
        <v>0</v>
      </c>
      <c r="LL67" s="28">
        <f>求节点($AT$5:$AT$10,BJ$5:BJ$10,将星节奏统计!KO66)</f>
        <v>0</v>
      </c>
      <c r="LM67" s="28">
        <f>求节点($AT$5:$AT$10,BK$5:BK$10,将星节奏统计!KP66)</f>
        <v>0</v>
      </c>
      <c r="LN67" s="28">
        <f>求节点($AT$5:$AT$10,BL$5:BL$10,将星节奏统计!KQ66)</f>
        <v>0.9</v>
      </c>
      <c r="LO67" s="28">
        <f>求节点($AT$5:$AT$10,BM$5:BM$10,将星节奏统计!KR66)</f>
        <v>0.79405526098116552</v>
      </c>
      <c r="LP67" s="28">
        <f>求节点($AT$5:$AT$10,BN$5:BN$10,将星节奏统计!KS66)</f>
        <v>0.6</v>
      </c>
      <c r="LQ67" s="28">
        <f>求节点($AT$5:$AT$10,BO$5:BO$10,将星节奏统计!KT66)</f>
        <v>0</v>
      </c>
      <c r="LR67" s="28">
        <f>求节点($AT$5:$AT$10,BP$5:BP$10,将星节奏统计!KU66)</f>
        <v>0.9</v>
      </c>
      <c r="LS67" s="28">
        <f>求节点($AT$5:$AT$10,BQ$5:BQ$10,将星节奏统计!KV66)</f>
        <v>0.6</v>
      </c>
      <c r="LT67" s="28">
        <f>求节点($AT$5:$AT$10,BR$5:BR$10,将星节奏统计!KW66)</f>
        <v>0.9</v>
      </c>
      <c r="LU67" s="28">
        <f>求节点($AT$5:$AT$10,BS$5:BS$10,将星节奏统计!KX66)</f>
        <v>0</v>
      </c>
      <c r="LV67" s="28">
        <f>求节点($AT$5:$AT$10,BT$5:BT$10,将星节奏统计!KY66)</f>
        <v>0.6</v>
      </c>
      <c r="LW67" s="28">
        <f>求节点($AT$5:$AT$10,BU$5:BU$10,将星节奏统计!KZ66)</f>
        <v>0.1</v>
      </c>
      <c r="LX67" s="28">
        <f>求节点($AT$5:$AT$10,BV$5:BV$10,将星节奏统计!LA66)</f>
        <v>0.6</v>
      </c>
      <c r="LY67" s="28">
        <f>求节点($AT$5:$AT$10,BW$5:BW$10,将星节奏统计!LB66)</f>
        <v>0.15714768684841496</v>
      </c>
      <c r="LZ67" s="28">
        <f>求节点($AT$5:$AT$10,BX$5:BX$10,将星节奏统计!LC66)</f>
        <v>9.8217304280259349E-2</v>
      </c>
      <c r="MA67" s="28">
        <f>求节点($AT$5:$AT$10,BY$5:BY$10,将星节奏统计!LD66)</f>
        <v>0.15714768684841496</v>
      </c>
      <c r="MB67" s="28">
        <f>求节点($AT$5:$AT$10,BZ$5:BZ$10,将星节奏统计!LE66)</f>
        <v>9.8217304280259349E-2</v>
      </c>
      <c r="MC67" s="28">
        <f>求节点($AT$5:$AT$10,CA$5:CA$10,将星节奏统计!LF66)</f>
        <v>0.1964346085605187</v>
      </c>
      <c r="MD67" s="28">
        <f>求节点($AT$5:$AT$10,CB$5:CB$10,将星节奏统计!LG66)</f>
        <v>0.1964346085605187</v>
      </c>
      <c r="ME67" s="28">
        <f>求节点($AT$5:$AT$10,CC$5:CC$10,将星节奏统计!LH66)</f>
        <v>0.1964346085605187</v>
      </c>
      <c r="MF67" s="28">
        <f>求节点($AT$5:$AT$10,CD$5:CD$10,将星节奏统计!LI66)</f>
        <v>0.1964346085605187</v>
      </c>
      <c r="MG67" s="28">
        <f>求节点($AT$5:$AT$10,CE$5:CE$10,将星节奏统计!LJ66)</f>
        <v>0.1178607651363112</v>
      </c>
      <c r="MH67" s="28">
        <f>求节点($AT$5:$AT$10,CF$5:CF$10,将星节奏统计!LK66)</f>
        <v>0.1178607651363112</v>
      </c>
      <c r="MI67" s="28">
        <f>求节点($AT$5:$AT$10,CG$5:CG$10,将星节奏统计!LL66)</f>
        <v>0.1178607651363112</v>
      </c>
      <c r="MJ67" s="28">
        <f>求节点($AT$5:$AT$10,CH$5:CH$10,将星节奏统计!LM66)</f>
        <v>0.1178607651363112</v>
      </c>
      <c r="MK67" s="28">
        <f>求节点($AT$5:$AT$10,CI$5:CI$10,将星节奏统计!LN66)</f>
        <v>0.15714768684841496</v>
      </c>
      <c r="ML67" s="28">
        <f>求节点($AT$5:$AT$10,CJ$5:CJ$10,将星节奏统计!LO66)</f>
        <v>9.8217304280259349E-2</v>
      </c>
      <c r="MM67" s="28">
        <f>求节点($AT$5:$AT$10,CK$5:CK$10,将星节奏统计!LP66)</f>
        <v>0</v>
      </c>
      <c r="MN67" s="28">
        <f>求节点($AT$5:$AT$10,CL$5:CL$10,将星节奏统计!LQ66)</f>
        <v>0</v>
      </c>
      <c r="MO67" s="28">
        <f>求节点($AT$5:$AT$10,CM$5:CM$10,将星节奏统计!LR66)</f>
        <v>0</v>
      </c>
      <c r="MP67" s="28">
        <f>求节点($AT$5:$AT$10,CN$5:CN$10,将星节奏统计!LS66)</f>
        <v>0</v>
      </c>
      <c r="MQ67" s="28">
        <f>求节点($AT$5:$AT$10,CO$5:CO$10,将星节奏统计!LT66)</f>
        <v>0</v>
      </c>
      <c r="MR67" s="28">
        <f>求节点($AT$5:$AT$10,CP$5:CP$10,将星节奏统计!LU66)</f>
        <v>0</v>
      </c>
      <c r="MS67" s="28">
        <f>求节点($AT$5:$AT$10,CQ$5:CQ$10,将星节奏统计!LV66)</f>
        <v>0</v>
      </c>
      <c r="MT67" s="28">
        <f>求节点($AT$5:$AT$10,CR$5:CR$10,将星节奏统计!LW66)</f>
        <v>0</v>
      </c>
      <c r="MU67" s="28">
        <f>求节点($AT$5:$AT$10,CS$5:CS$10,将星节奏统计!LX66)</f>
        <v>0</v>
      </c>
      <c r="MV67" s="28">
        <f>求节点($AT$17:$AT$22,AV$17:AV$22,将星节奏统计!MA66)</f>
        <v>0</v>
      </c>
      <c r="MW67" s="28">
        <f>求节点($AT$17:$AT$22,AW$17:AW$22,将星节奏统计!MB66)</f>
        <v>0</v>
      </c>
      <c r="MX67" s="28">
        <f>求节点($AT$17:$AT$22,AX$17:AX$22,将星节奏统计!MC66)</f>
        <v>0</v>
      </c>
      <c r="MY67" s="28">
        <f>求节点($AT$17:$AT$22,AY$17:AY$22,将星节奏统计!MD66)</f>
        <v>0</v>
      </c>
      <c r="MZ67" s="28">
        <f>求节点($AT$17:$AT$22,AZ$17:AZ$22,将星节奏统计!ME66)</f>
        <v>0</v>
      </c>
      <c r="NA67" s="28">
        <f>求节点($AT$17:$AT$22,BA$17:BA$22,将星节奏统计!MF66)</f>
        <v>0</v>
      </c>
      <c r="NB67" s="28">
        <f>求节点($AT$17:$AT$22,BB$17:BB$22,将星节奏统计!MG66)</f>
        <v>0</v>
      </c>
      <c r="NC67" s="28">
        <f>求节点($AT$17:$AT$22,BC$17:BC$22,将星节奏统计!MH66)</f>
        <v>0</v>
      </c>
      <c r="ND67" s="28">
        <f>求节点($AT$17:$AT$22,BD$17:BD$22,将星节奏统计!MI66)</f>
        <v>0</v>
      </c>
      <c r="NE67" s="28">
        <f>求节点($AT$17:$AT$22,BE$17:BE$22,将星节奏统计!MJ66)</f>
        <v>0</v>
      </c>
      <c r="NF67" s="28">
        <f>求节点($AT$17:$AT$22,BF$17:BF$22,将星节奏统计!MK66)</f>
        <v>0</v>
      </c>
      <c r="NG67" s="28">
        <f>求节点($AT$17:$AT$22,BG$17:BG$22,将星节奏统计!ML66)</f>
        <v>0</v>
      </c>
      <c r="NH67" s="28">
        <f>求节点($AT$17:$AT$22,BH$17:BH$22,将星节奏统计!MM66)</f>
        <v>0</v>
      </c>
      <c r="NI67" s="28">
        <f>求节点($AT$17:$AT$22,BI$17:BI$22,将星节奏统计!MN66)</f>
        <v>0</v>
      </c>
      <c r="NJ67" s="28">
        <f>求节点($AT$17:$AT$22,BJ$17:BJ$22,将星节奏统计!MO66)</f>
        <v>0</v>
      </c>
      <c r="NK67" s="28">
        <f>求节点($AT$17:$AT$22,BK$17:BK$22,将星节奏统计!MP66)</f>
        <v>0</v>
      </c>
      <c r="NL67" s="28">
        <f>求节点($AT$17:$AT$22,BL$17:BL$22,将星节奏统计!MQ66)</f>
        <v>0</v>
      </c>
      <c r="NM67" s="28">
        <f>求节点($AT$17:$AT$22,BM$17:BM$22,将星节奏统计!MR66)</f>
        <v>0</v>
      </c>
      <c r="NN67" s="28">
        <f>求节点($AT$17:$AT$22,BN$17:BN$22,将星节奏统计!MS66)</f>
        <v>0</v>
      </c>
      <c r="NO67" s="28">
        <f>求节点($AT$17:$AT$22,BO$17:BO$22,将星节奏统计!MT66)</f>
        <v>0</v>
      </c>
      <c r="NP67" s="28">
        <f>求节点($AT$5:$AT$10,AV$5:AV$10,将星节奏统计!MX66)</f>
        <v>0.1</v>
      </c>
      <c r="NQ67" s="28">
        <f>求节点($AT$5:$AT$10,AW$5:AW$10,将星节奏统计!MY66)</f>
        <v>0.1</v>
      </c>
      <c r="NR67" s="28">
        <f>求节点($AT$5:$AT$10,AX$5:AX$10,将星节奏统计!MZ66)</f>
        <v>6.3078848245319272E-2</v>
      </c>
      <c r="NS67" s="28">
        <f>求节点($AT$5:$AT$10,AY$5:AY$10,将星节奏统计!NA66)</f>
        <v>0</v>
      </c>
      <c r="NT67" s="28">
        <f>求节点($AT$5:$AT$10,AZ$5:AZ$10,将星节奏统计!NB66)</f>
        <v>0</v>
      </c>
      <c r="NU67" s="28">
        <f>求节点($AT$5:$AT$10,BA$5:BA$10,将星节奏统计!NC66)</f>
        <v>0</v>
      </c>
      <c r="NV67" s="28">
        <f>求节点($AT$5:$AT$10,BB$5:BB$10,将星节奏统计!ND66)</f>
        <v>0</v>
      </c>
      <c r="NW67" s="28">
        <f>求节点($AT$5:$AT$10,BC$5:BC$10,将星节奏统计!NE66)</f>
        <v>0</v>
      </c>
      <c r="NX67" s="28">
        <f>求节点($AT$5:$AT$10,BD$5:BD$10,将星节奏统计!NF66)</f>
        <v>0</v>
      </c>
      <c r="NY67" s="28">
        <f>求节点($AT$5:$AT$10,BE$5:BE$10,将星节奏统计!NG66)</f>
        <v>0</v>
      </c>
      <c r="NZ67" s="28">
        <f>求节点($AT$5:$AT$10,BF$5:BF$10,将星节奏统计!NH66)</f>
        <v>0</v>
      </c>
      <c r="OA67" s="28">
        <f>求节点($AT$5:$AT$10,BG$5:BG$10,将星节奏统计!NI66)</f>
        <v>0</v>
      </c>
      <c r="OB67" s="28">
        <f>求节点($AT$5:$AT$10,BH$5:BH$10,将星节奏统计!NJ66)</f>
        <v>0</v>
      </c>
      <c r="OC67" s="28">
        <f>求节点($AT$5:$AT$10,BI$5:BI$10,将星节奏统计!NK66)</f>
        <v>0</v>
      </c>
      <c r="OD67" s="28">
        <f>求节点($AT$5:$AT$10,BJ$5:BJ$10,将星节奏统计!NL66)</f>
        <v>0</v>
      </c>
      <c r="OE67" s="28">
        <f>求节点($AT$5:$AT$10,BK$5:BK$10,将星节奏统计!NM66)</f>
        <v>0</v>
      </c>
      <c r="OF67" s="28">
        <f>求节点($AT$5:$AT$10,BL$5:BL$10,将星节奏统计!NN66)</f>
        <v>0.9</v>
      </c>
      <c r="OG67" s="28">
        <f>求节点($AT$5:$AT$10,BM$5:BM$10,将星节奏统计!NO66)</f>
        <v>0.9</v>
      </c>
      <c r="OH67" s="28">
        <f>求节点($AT$5:$AT$10,BN$5:BN$10,将星节奏统计!NP66)</f>
        <v>0.6</v>
      </c>
      <c r="OI67" s="28">
        <f>求节点($AT$5:$AT$10,BO$5:BO$10,将星节奏统计!NQ66)</f>
        <v>0</v>
      </c>
      <c r="OJ67" s="28">
        <f>求节点($AT$5:$AT$10,BP$5:BP$10,将星节奏统计!NR66)</f>
        <v>0.9</v>
      </c>
      <c r="OK67" s="28">
        <f>求节点($AT$5:$AT$10,BQ$5:BQ$10,将星节奏统计!NS66)</f>
        <v>0.6</v>
      </c>
      <c r="OL67" s="28">
        <f>求节点($AT$5:$AT$10,BR$5:BR$10,将星节奏统计!NT66)</f>
        <v>0.9</v>
      </c>
      <c r="OM67" s="28">
        <f>求节点($AT$5:$AT$10,BS$5:BS$10,将星节奏统计!NU66)</f>
        <v>0</v>
      </c>
      <c r="ON67" s="28">
        <f>求节点($AT$5:$AT$10,BT$5:BT$10,将星节奏统计!NV66)</f>
        <v>0.6</v>
      </c>
      <c r="OO67" s="28">
        <f>求节点($AT$5:$AT$10,BU$5:BU$10,将星节奏统计!NW66)</f>
        <v>0.1</v>
      </c>
      <c r="OP67" s="28">
        <f>求节点($AT$5:$AT$10,BV$5:BV$10,将星节奏统计!NX66)</f>
        <v>0.6</v>
      </c>
      <c r="OQ67" s="28">
        <f>求节点($AT$5:$AT$10,BW$5:BW$10,将星节奏统计!NY66)</f>
        <v>0.22573761193473713</v>
      </c>
      <c r="OR67" s="28">
        <f>求节点($AT$5:$AT$10,BX$5:BX$10,将星节奏统计!NZ66)</f>
        <v>0.14108600745921071</v>
      </c>
      <c r="OS67" s="28">
        <f>求节点($AT$5:$AT$10,BY$5:BY$10,将星节奏统计!OA66)</f>
        <v>0.22573761193473713</v>
      </c>
      <c r="OT67" s="28">
        <f>求节点($AT$5:$AT$10,BZ$5:BZ$10,将星节奏统计!OB66)</f>
        <v>0.14108600745921071</v>
      </c>
      <c r="OU67" s="28">
        <f>求节点($AT$5:$AT$10,CA$5:CA$10,将星节奏统计!OC66)</f>
        <v>0.28217201491842142</v>
      </c>
      <c r="OV67" s="28">
        <f>求节点($AT$5:$AT$10,CB$5:CB$10,将星节奏统计!OD66)</f>
        <v>0.28217201491842142</v>
      </c>
      <c r="OW67" s="28">
        <f>求节点($AT$5:$AT$10,CC$5:CC$10,将星节奏统计!OE66)</f>
        <v>0.28217201491842142</v>
      </c>
      <c r="OX67" s="28">
        <f>求节点($AT$5:$AT$10,CD$5:CD$10,将星节奏统计!OF66)</f>
        <v>0.28217201491842142</v>
      </c>
      <c r="OY67" s="28">
        <f>求节点($AT$5:$AT$10,CE$5:CE$10,将星节奏统计!OG66)</f>
        <v>0.17752041044289502</v>
      </c>
      <c r="OZ67" s="28">
        <f>求节点($AT$5:$AT$10,CF$5:CF$10,将星节奏统计!OH66)</f>
        <v>0.17752041044289502</v>
      </c>
      <c r="PA67" s="28">
        <f>求节点($AT$5:$AT$10,CG$5:CG$10,将星节奏统计!OI66)</f>
        <v>0.17752041044289502</v>
      </c>
      <c r="PB67" s="28">
        <f>求节点($AT$5:$AT$10,CH$5:CH$10,将星节奏统计!OJ66)</f>
        <v>0.17752041044289502</v>
      </c>
      <c r="PC67" s="28">
        <f>求节点($AT$5:$AT$10,CI$5:CI$10,将星节奏统计!OK66)</f>
        <v>0.22573761193473713</v>
      </c>
      <c r="PD67" s="28">
        <f>求节点($AT$5:$AT$10,CJ$5:CJ$10,将星节奏统计!OL66)</f>
        <v>0.14108600745921071</v>
      </c>
      <c r="PE67" s="28">
        <f>求节点($AT$5:$AT$10,CK$5:CK$10,将星节奏统计!OM66)</f>
        <v>0</v>
      </c>
      <c r="PF67" s="28">
        <f>求节点($AT$5:$AT$10,CL$5:CL$10,将星节奏统计!ON66)</f>
        <v>0</v>
      </c>
      <c r="PG67" s="28">
        <f>求节点($AT$5:$AT$10,CM$5:CM$10,将星节奏统计!OO66)</f>
        <v>0</v>
      </c>
      <c r="PH67" s="28">
        <f>求节点($AT$5:$AT$10,CN$5:CN$10,将星节奏统计!OP66)</f>
        <v>0</v>
      </c>
      <c r="PI67" s="28">
        <f>求节点($AT$5:$AT$10,CO$5:CO$10,将星节奏统计!OQ66)</f>
        <v>0</v>
      </c>
      <c r="PJ67" s="28">
        <f>求节点($AT$5:$AT$10,CP$5:CP$10,将星节奏统计!OR66)</f>
        <v>0</v>
      </c>
      <c r="PK67" s="28">
        <f>求节点($AT$5:$AT$10,CQ$5:CQ$10,将星节奏统计!OS66)</f>
        <v>0</v>
      </c>
      <c r="PL67" s="28">
        <f>求节点($AT$5:$AT$10,CR$5:CR$10,将星节奏统计!OT66)</f>
        <v>0</v>
      </c>
      <c r="PM67" s="28">
        <f>求节点($AT$5:$AT$10,CS$5:CS$10,将星节奏统计!OU66)</f>
        <v>0</v>
      </c>
      <c r="PN67" s="28">
        <f>求节点($AT$17:$AT$22,AV$17:AV$22,将星节奏统计!OX66)</f>
        <v>0</v>
      </c>
      <c r="PO67" s="28">
        <f>求节点($AT$17:$AT$22,AW$17:AW$22,将星节奏统计!OY66)</f>
        <v>0</v>
      </c>
      <c r="PP67" s="28">
        <f>求节点($AT$17:$AT$22,AX$17:AX$22,将星节奏统计!OZ66)</f>
        <v>0</v>
      </c>
      <c r="PQ67" s="28">
        <f>求节点($AT$17:$AT$22,AY$17:AY$22,将星节奏统计!PA66)</f>
        <v>3.5745774087533877E-5</v>
      </c>
      <c r="PR67" s="28">
        <f>求节点($AT$17:$AT$22,AZ$17:AZ$22,将星节奏统计!PB66)</f>
        <v>5.3618661131307754E-5</v>
      </c>
      <c r="PS67" s="28">
        <f>求节点($AT$17:$AT$22,BA$17:BA$22,将星节奏统计!PC66)</f>
        <v>5.3618661131307754E-5</v>
      </c>
      <c r="PT67" s="28">
        <f>求节点($AT$17:$AT$22,BB$17:BB$22,将星节奏统计!PD66)</f>
        <v>8.1240395653499331E-5</v>
      </c>
      <c r="PU67" s="28">
        <f>求节点($AT$17:$AT$22,BC$17:BC$22,将星节奏统计!PE66)</f>
        <v>0</v>
      </c>
      <c r="PV67" s="28">
        <f>求节点($AT$17:$AT$22,BD$17:BD$22,将星节奏统计!PF66)</f>
        <v>5.3618661131307754E-5</v>
      </c>
      <c r="PW67" s="28">
        <f>求节点($AT$17:$AT$22,BE$17:BE$22,将星节奏统计!PG66)</f>
        <v>0</v>
      </c>
      <c r="PX67" s="28">
        <f>求节点($AT$17:$AT$22,BF$17:BF$22,将星节奏统计!PH66)</f>
        <v>0</v>
      </c>
      <c r="PY67" s="28">
        <f>求节点($AT$17:$AT$22,BG$17:BG$22,将星节奏统计!PI66)</f>
        <v>0</v>
      </c>
      <c r="PZ67" s="28">
        <f>求节点($AT$17:$AT$22,BH$17:BH$22,将星节奏统计!PJ66)</f>
        <v>0</v>
      </c>
      <c r="QA67" s="28">
        <f>求节点($AT$17:$AT$22,BI$17:BI$22,将星节奏统计!PK66)</f>
        <v>0</v>
      </c>
      <c r="QB67" s="28">
        <f>求节点($AT$17:$AT$22,BJ$17:BJ$22,将星节奏统计!PL66)</f>
        <v>0</v>
      </c>
      <c r="QC67" s="28">
        <f>求节点($AT$17:$AT$22,BK$17:BK$22,将星节奏统计!PM66)</f>
        <v>0</v>
      </c>
      <c r="QD67" s="28">
        <f>求节点($AT$17:$AT$22,BL$17:BL$22,将星节奏统计!PN66)</f>
        <v>0</v>
      </c>
      <c r="QE67" s="28">
        <f>求节点($AT$17:$AT$22,BM$17:BM$22,将星节奏统计!PO66)</f>
        <v>0</v>
      </c>
      <c r="QF67" s="28">
        <f>求节点($AT$17:$AT$22,BN$17:BN$22,将星节奏统计!PP66)</f>
        <v>0</v>
      </c>
      <c r="QG67" s="28">
        <f>求节点($AT$17:$AT$22,BO$17:BO$22,将星节奏统计!PQ66)</f>
        <v>0</v>
      </c>
      <c r="QJ67" s="3">
        <v>63</v>
      </c>
      <c r="QK67" s="28">
        <f t="shared" ca="1" si="61"/>
        <v>0.65657510417201281</v>
      </c>
      <c r="QL67" s="28">
        <f t="shared" ca="1" si="61"/>
        <v>0.73233517975563633</v>
      </c>
      <c r="QM67" s="28">
        <f t="shared" ca="1" si="61"/>
        <v>0.83788685979087463</v>
      </c>
      <c r="QN67" s="28">
        <f t="shared" ca="1" si="61"/>
        <v>1.0699484238058101</v>
      </c>
      <c r="QO67" s="28">
        <f t="shared" ca="1" si="61"/>
        <v>1.1821720149184214</v>
      </c>
      <c r="QP67" s="28">
        <f t="shared" ca="1" si="62"/>
        <v>0.11983463233424413</v>
      </c>
      <c r="QQ67" s="28">
        <f t="shared" ca="1" si="62"/>
        <v>0.14366483549637632</v>
      </c>
      <c r="QR67" s="28">
        <f t="shared" ca="1" si="62"/>
        <v>0.19377186472164509</v>
      </c>
      <c r="QS67" s="28">
        <f t="shared" ca="1" si="62"/>
        <v>0.47144306054524487</v>
      </c>
      <c r="QT67" s="28">
        <f t="shared" ca="1" si="62"/>
        <v>0.67721283580421132</v>
      </c>
      <c r="QU67" s="28">
        <f t="shared" ca="1" si="63"/>
        <v>0.1</v>
      </c>
      <c r="QV67" s="28">
        <f t="shared" ca="1" si="63"/>
        <v>0.1</v>
      </c>
      <c r="QW67" s="28">
        <f t="shared" ca="1" si="63"/>
        <v>0.1</v>
      </c>
      <c r="QX67" s="28">
        <f t="shared" ca="1" si="63"/>
        <v>0.1</v>
      </c>
      <c r="QY67" s="28">
        <f t="shared" ca="1" si="63"/>
        <v>0.1</v>
      </c>
      <c r="QZ67" s="28">
        <f t="shared" ca="1" si="64"/>
        <v>0.44021378892571972</v>
      </c>
      <c r="RA67" s="28">
        <f t="shared" ca="1" si="64"/>
        <v>0.47512861815146368</v>
      </c>
      <c r="RB67" s="28">
        <f t="shared" ca="1" si="64"/>
        <v>0.55108345605159292</v>
      </c>
      <c r="RC67" s="28">
        <f t="shared" ca="1" si="64"/>
        <v>0.71786076513631114</v>
      </c>
      <c r="RD67" s="28">
        <f t="shared" ca="1" si="64"/>
        <v>0.77752041044289499</v>
      </c>
      <c r="RE67" s="28">
        <f t="shared" ca="1" si="65"/>
        <v>7.4896645208902574E-2</v>
      </c>
      <c r="RF67" s="28">
        <f t="shared" ca="1" si="65"/>
        <v>8.97905221852352E-2</v>
      </c>
      <c r="RG67" s="28">
        <f t="shared" ca="1" si="65"/>
        <v>0.12110741545102817</v>
      </c>
      <c r="RH67" s="28">
        <f t="shared" ca="1" si="65"/>
        <v>0.29465191284077807</v>
      </c>
      <c r="RI67" s="28">
        <f t="shared" ca="1" si="65"/>
        <v>0.4232580223776321</v>
      </c>
      <c r="RJ67" s="28">
        <f t="shared" ca="1" si="66"/>
        <v>7.8832393228845353E-5</v>
      </c>
      <c r="RK67" s="28">
        <f t="shared" ca="1" si="66"/>
        <v>0</v>
      </c>
      <c r="RL67" s="28">
        <f t="shared" ca="1" si="66"/>
        <v>6.8286704651737869E-5</v>
      </c>
      <c r="RM67" s="28">
        <f t="shared" ca="1" si="66"/>
        <v>0</v>
      </c>
      <c r="RN67" s="28">
        <f t="shared" ca="1" si="66"/>
        <v>5.6055873000912179E-5</v>
      </c>
      <c r="RO67" s="28">
        <f t="shared" ca="1" si="67"/>
        <v>7.5404897871070298E-5</v>
      </c>
      <c r="RP67" s="28">
        <f t="shared" ca="1" si="67"/>
        <v>0</v>
      </c>
      <c r="RQ67" s="28">
        <f t="shared" ca="1" si="67"/>
        <v>6.5317717492966582E-5</v>
      </c>
      <c r="RR67" s="28">
        <f t="shared" ca="1" si="67"/>
        <v>0</v>
      </c>
      <c r="RS67" s="28">
        <f t="shared" ca="1" si="67"/>
        <v>5.3618661131307754E-5</v>
      </c>
      <c r="RT67" s="28">
        <f t="shared" ca="1" si="68"/>
        <v>8.5297545495045424E-2</v>
      </c>
      <c r="RU67" s="28">
        <f t="shared" ca="1" si="68"/>
        <v>9.1079869148377735E-2</v>
      </c>
      <c r="RV67" s="28">
        <f t="shared" ca="1" si="68"/>
        <v>0.1</v>
      </c>
      <c r="RW67" s="28">
        <f t="shared" ca="1" si="68"/>
        <v>0.1</v>
      </c>
      <c r="RX67" s="28">
        <f t="shared" ca="1" si="68"/>
        <v>0.1</v>
      </c>
      <c r="RY67" s="28">
        <f t="shared" ca="1" si="69"/>
        <v>0.13441645436786503</v>
      </c>
      <c r="RZ67" s="28">
        <f t="shared" ca="1" si="69"/>
        <v>0.14009655398888082</v>
      </c>
      <c r="SA67" s="28">
        <f t="shared" ca="1" si="69"/>
        <v>0.14943095704524781</v>
      </c>
      <c r="SB67" s="28">
        <f t="shared" ca="1" si="69"/>
        <v>0.16142136026062198</v>
      </c>
      <c r="SC67" s="28">
        <f t="shared" ca="1" si="69"/>
        <v>0.16307884824531926</v>
      </c>
    </row>
    <row r="68" spans="15:497" x14ac:dyDescent="0.2">
      <c r="AU68" s="28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U68" s="3">
        <v>64</v>
      </c>
      <c r="CV68" s="28">
        <f>求节点($AT$5:$AT$10,AV$5:AV$10,将星节奏统计!BJ67)</f>
        <v>8.7071507047015245E-2</v>
      </c>
      <c r="CW68" s="28">
        <f>求节点($AT$5:$AT$10,AW$5:AW$10,将星节奏统计!BK67)</f>
        <v>0.1</v>
      </c>
      <c r="CX68" s="28">
        <f>求节点($AT$5:$AT$10,AX$5:AX$10,将星节奏统计!BL67)</f>
        <v>3.6118612714159865E-2</v>
      </c>
      <c r="CY68" s="28">
        <f>求节点($AT$5:$AT$10,AY$5:AY$10,将星节奏统计!BM67)</f>
        <v>0</v>
      </c>
      <c r="CZ68" s="28">
        <f>求节点($AT$5:$AT$10,AZ$5:AZ$10,将星节奏统计!BN67)</f>
        <v>0</v>
      </c>
      <c r="DA68" s="28">
        <f>求节点($AT$5:$AT$10,BA$5:BA$10,将星节奏统计!BO67)</f>
        <v>0</v>
      </c>
      <c r="DB68" s="28">
        <f>求节点($AT$5:$AT$10,BB$5:BB$10,将星节奏统计!BP67)</f>
        <v>0</v>
      </c>
      <c r="DC68" s="28">
        <f>求节点($AT$5:$AT$10,BC$5:BC$10,将星节奏统计!BQ67)</f>
        <v>0</v>
      </c>
      <c r="DD68" s="28">
        <f>求节点($AT$5:$AT$10,BD$5:BD$10,将星节奏统计!BR67)</f>
        <v>0</v>
      </c>
      <c r="DE68" s="28">
        <f>求节点($AT$5:$AT$10,BE$5:BE$10,将星节奏统计!BS67)</f>
        <v>0</v>
      </c>
      <c r="DF68" s="28">
        <f>求节点($AT$5:$AT$10,BF$5:BF$10,将星节奏统计!BT67)</f>
        <v>0</v>
      </c>
      <c r="DG68" s="28">
        <f>求节点($AT$5:$AT$10,BG$5:BG$10,将星节奏统计!BU67)</f>
        <v>0</v>
      </c>
      <c r="DH68" s="28">
        <f>求节点($AT$5:$AT$10,BH$5:BH$10,将星节奏统计!BV67)</f>
        <v>0</v>
      </c>
      <c r="DI68" s="28">
        <f>求节点($AT$5:$AT$10,BI$5:BI$10,将星节奏统计!BW67)</f>
        <v>0</v>
      </c>
      <c r="DJ68" s="28">
        <f>求节点($AT$5:$AT$10,BJ$5:BJ$10,将星节奏统计!BX67)</f>
        <v>0</v>
      </c>
      <c r="DK68" s="28">
        <f>求节点($AT$5:$AT$10,BK$5:BK$10,将星节奏统计!BY67)</f>
        <v>0</v>
      </c>
      <c r="DL68" s="28">
        <f>求节点($AT$5:$AT$10,BL$5:BL$10,将星节奏统计!BZ67)</f>
        <v>0.6722495190992962</v>
      </c>
      <c r="DM68" s="28">
        <f>求节点($AT$5:$AT$10,BM$5:BM$10,将星节奏统计!CA67)</f>
        <v>0.51015853871957706</v>
      </c>
      <c r="DN68" s="28">
        <f>求节点($AT$5:$AT$10,BN$5:BN$10,将星节奏统计!CB67)</f>
        <v>0.6</v>
      </c>
      <c r="DO68" s="28">
        <f>求节点($AT$5:$AT$10,BO$5:BO$10,将星节奏统计!CC67)</f>
        <v>0</v>
      </c>
      <c r="DP68" s="28">
        <f>求节点($AT$5:$AT$10,BP$5:BP$10,将星节奏统计!CD67)</f>
        <v>0.51190410927128571</v>
      </c>
      <c r="DQ68" s="28">
        <f>求节点($AT$5:$AT$10,BQ$5:BQ$10,将星节奏统计!CE67)</f>
        <v>0.3412694061808571</v>
      </c>
      <c r="DR68" s="28">
        <f>求节点($AT$5:$AT$10,BR$5:BR$10,将星节奏统计!CF67)</f>
        <v>0.81079269359788575</v>
      </c>
      <c r="DS68" s="28">
        <f>求节点($AT$5:$AT$10,BS$5:BS$10,将星节奏统计!CG67)</f>
        <v>0</v>
      </c>
      <c r="DT68" s="28">
        <f>求节点($AT$5:$AT$10,BT$5:BT$10,将星节奏统计!CH67)</f>
        <v>0.3412694061808571</v>
      </c>
      <c r="DU68" s="28">
        <f>求节点($AT$5:$AT$10,BU$5:BU$10,将星节奏统计!CI67)</f>
        <v>0.1</v>
      </c>
      <c r="DV68" s="28">
        <f>求节点($AT$5:$AT$10,BV$5:BV$10,将星节奏统计!CJ67)</f>
        <v>0.39114255269118758</v>
      </c>
      <c r="DW68" s="28">
        <f>求节点($AT$5:$AT$10,BW$5:BW$10,将星节奏统计!CK67)</f>
        <v>4.2313775326818827E-2</v>
      </c>
      <c r="DX68" s="28">
        <f>求节点($AT$5:$AT$10,BX$5:BX$10,将星节奏统计!CL67)</f>
        <v>2.6446109579261769E-2</v>
      </c>
      <c r="DY68" s="28">
        <f>求节点($AT$5:$AT$10,BY$5:BY$10,将星节奏统计!CM67)</f>
        <v>4.2313775326818827E-2</v>
      </c>
      <c r="DZ68" s="28">
        <f>求节点($AT$5:$AT$10,BZ$5:BZ$10,将星节奏统计!CN67)</f>
        <v>2.6446109579261769E-2</v>
      </c>
      <c r="EA68" s="28">
        <f>求节点($AT$5:$AT$10,CA$5:CA$10,将星节奏统计!CO67)</f>
        <v>5.2892219158523539E-2</v>
      </c>
      <c r="EB68" s="28">
        <f>求节点($AT$5:$AT$10,CB$5:CB$10,将星节奏统计!CP67)</f>
        <v>5.2892219158523539E-2</v>
      </c>
      <c r="EC68" s="28">
        <f>求节点($AT$5:$AT$10,CC$5:CC$10,将星节奏统计!CQ67)</f>
        <v>5.2892219158523539E-2</v>
      </c>
      <c r="ED68" s="28">
        <f>求节点($AT$5:$AT$10,CD$5:CD$10,将星节奏统计!CR67)</f>
        <v>5.2892219158523539E-2</v>
      </c>
      <c r="EE68" s="28">
        <f>求节点($AT$5:$AT$10,CE$5:CE$10,将星节奏统计!CS67)</f>
        <v>3.1735331495114122E-2</v>
      </c>
      <c r="EF68" s="28">
        <f>求节点($AT$5:$AT$10,CF$5:CF$10,将星节奏统计!CT67)</f>
        <v>3.1735331495114122E-2</v>
      </c>
      <c r="EG68" s="28">
        <f>求节点($AT$5:$AT$10,CG$5:CG$10,将星节奏统计!CU67)</f>
        <v>3.1735331495114122E-2</v>
      </c>
      <c r="EH68" s="28">
        <f>求节点($AT$5:$AT$10,CH$5:CH$10,将星节奏统计!CV67)</f>
        <v>3.1735331495114122E-2</v>
      </c>
      <c r="EI68" s="28">
        <f>求节点($AT$5:$AT$10,CI$5:CI$10,将星节奏统计!CW67)</f>
        <v>4.2313775326818827E-2</v>
      </c>
      <c r="EJ68" s="28">
        <f>求节点($AT$5:$AT$10,CJ$5:CJ$10,将星节奏统计!CX67)</f>
        <v>2.6446109579261769E-2</v>
      </c>
      <c r="EK68" s="28">
        <f>求节点($AT$5:$AT$10,CK$5:CK$10,将星节奏统计!CY67)</f>
        <v>0</v>
      </c>
      <c r="EL68" s="28">
        <f>求节点($AT$5:$AT$10,CL$5:CL$10,将星节奏统计!CZ67)</f>
        <v>0</v>
      </c>
      <c r="EM68" s="28">
        <f>求节点($AT$5:$AT$10,CM$5:CM$10,将星节奏统计!DA67)</f>
        <v>0</v>
      </c>
      <c r="EN68" s="28">
        <f>求节点($AT$5:$AT$10,CN$5:CN$10,将星节奏统计!DB67)</f>
        <v>0</v>
      </c>
      <c r="EO68" s="28">
        <f>求节点($AT$5:$AT$10,CO$5:CO$10,将星节奏统计!DC67)</f>
        <v>0</v>
      </c>
      <c r="EP68" s="28">
        <f>求节点($AT$5:$AT$10,CP$5:CP$10,将星节奏统计!DD67)</f>
        <v>0</v>
      </c>
      <c r="EQ68" s="28">
        <f>求节点($AT$5:$AT$10,CQ$5:CQ$10,将星节奏统计!DE67)</f>
        <v>0</v>
      </c>
      <c r="ER68" s="28">
        <f>求节点($AT$5:$AT$10,CR$5:CR$10,将星节奏统计!DF67)</f>
        <v>0</v>
      </c>
      <c r="ES68" s="28">
        <f>求节点($AT$5:$AT$10,CS$5:CS$10,将星节奏统计!DG67)</f>
        <v>0</v>
      </c>
      <c r="ET68" s="28">
        <f>求节点($AT$17:$AT$22,AV$17:AV$22,将星节奏统计!DJ67)</f>
        <v>0</v>
      </c>
      <c r="EU68" s="28">
        <f>求节点($AT$17:$AT$22,AW$17:AW$22,将星节奏统计!DK67)</f>
        <v>0</v>
      </c>
      <c r="EV68" s="28">
        <f>求节点($AT$17:$AT$22,AX$17:AX$22,将星节奏统计!DL67)</f>
        <v>0</v>
      </c>
      <c r="EW68" s="28">
        <f>求节点($AT$17:$AT$22,AY$17:AY$22,将星节奏统计!DM67)</f>
        <v>5.3566131887207435E-5</v>
      </c>
      <c r="EX68" s="28">
        <f>求节点($AT$17:$AT$22,AZ$17:AZ$22,将星节奏统计!DN67)</f>
        <v>8.0349197830807684E-5</v>
      </c>
      <c r="EY68" s="28">
        <f>求节点($AT$17:$AT$22,BA$17:BA$22,将星节奏统计!DO67)</f>
        <v>8.0349197830807684E-5</v>
      </c>
      <c r="EZ68" s="28">
        <f>求节点($AT$17:$AT$22,BB$17:BB$22,将星节奏统计!DP67)</f>
        <v>1.2174120883455888E-4</v>
      </c>
      <c r="FA68" s="28">
        <f>求节点($AT$17:$AT$22,BC$17:BC$22,将星节奏统计!DQ67)</f>
        <v>0</v>
      </c>
      <c r="FB68" s="28">
        <f>求节点($AT$17:$AT$22,BD$17:BD$22,将星节奏统计!DR67)</f>
        <v>8.0349197830807684E-5</v>
      </c>
      <c r="FC68" s="28">
        <f>求节点($AT$17:$AT$22,BE$17:BE$22,将星节奏统计!DS67)</f>
        <v>0</v>
      </c>
      <c r="FD68" s="28">
        <f>求节点($AT$17:$AT$22,BF$17:BF$22,将星节奏统计!DT67)</f>
        <v>0</v>
      </c>
      <c r="FE68" s="28">
        <f>求节点($AT$17:$AT$22,BG$17:BG$22,将星节奏统计!DU67)</f>
        <v>0</v>
      </c>
      <c r="FF68" s="28">
        <f>求节点($AT$17:$AT$22,BH$17:BH$22,将星节奏统计!DV67)</f>
        <v>0</v>
      </c>
      <c r="FG68" s="28">
        <f>求节点($AT$17:$AT$22,BI$17:BI$22,将星节奏统计!DW67)</f>
        <v>0</v>
      </c>
      <c r="FH68" s="28">
        <f>求节点($AT$17:$AT$22,BJ$17:BJ$22,将星节奏统计!DX67)</f>
        <v>0</v>
      </c>
      <c r="FI68" s="28">
        <f>求节点($AT$17:$AT$22,BK$17:BK$22,将星节奏统计!DY67)</f>
        <v>0</v>
      </c>
      <c r="FJ68" s="28">
        <f>求节点($AT$17:$AT$22,BL$17:BL$22,将星节奏统计!DZ67)</f>
        <v>0</v>
      </c>
      <c r="FK68" s="28">
        <f>求节点($AT$17:$AT$22,BM$17:BM$22,将星节奏统计!EA67)</f>
        <v>0</v>
      </c>
      <c r="FL68" s="28">
        <f>求节点($AT$17:$AT$22,BN$17:BN$22,将星节奏统计!EB67)</f>
        <v>0</v>
      </c>
      <c r="FM68" s="28">
        <f>求节点($AT$17:$AT$22,BO$17:BO$22,将星节奏统计!EC67)</f>
        <v>0</v>
      </c>
      <c r="FN68" s="28">
        <f>求节点($AT$5:$AT$10,AV$5:AV$10,将星节奏统计!EG67)</f>
        <v>9.2941979399901967E-2</v>
      </c>
      <c r="FO68" s="28">
        <f>求节点($AT$5:$AT$10,AW$5:AW$10,将星节奏统计!EH67)</f>
        <v>0.1</v>
      </c>
      <c r="FP68" s="28">
        <f>求节点($AT$5:$AT$10,AX$5:AX$10,将星节奏统计!EI67)</f>
        <v>4.1700037816582256E-2</v>
      </c>
      <c r="FQ68" s="28">
        <f>求节点($AT$5:$AT$10,AY$5:AY$10,将星节奏统计!EJ67)</f>
        <v>0</v>
      </c>
      <c r="FR68" s="28">
        <f>求节点($AT$5:$AT$10,AZ$5:AZ$10,将星节奏统计!EK67)</f>
        <v>0</v>
      </c>
      <c r="FS68" s="28">
        <f>求节点($AT$5:$AT$10,BA$5:BA$10,将星节奏统计!EL67)</f>
        <v>0</v>
      </c>
      <c r="FT68" s="28">
        <f>求节点($AT$5:$AT$10,BB$5:BB$10,将星节奏统计!EM67)</f>
        <v>0</v>
      </c>
      <c r="FU68" s="28">
        <f>求节点($AT$5:$AT$10,BC$5:BC$10,将星节奏统计!EN67)</f>
        <v>0</v>
      </c>
      <c r="FV68" s="28">
        <f>求节点($AT$5:$AT$10,BD$5:BD$10,将星节奏统计!EO67)</f>
        <v>0</v>
      </c>
      <c r="FW68" s="28">
        <f>求节点($AT$5:$AT$10,BE$5:BE$10,将星节奏统计!EP67)</f>
        <v>0</v>
      </c>
      <c r="FX68" s="28">
        <f>求节点($AT$5:$AT$10,BF$5:BF$10,将星节奏统计!EQ67)</f>
        <v>0</v>
      </c>
      <c r="FY68" s="28">
        <f>求节点($AT$5:$AT$10,BG$5:BG$10,将星节奏统计!ER67)</f>
        <v>0</v>
      </c>
      <c r="FZ68" s="28">
        <f>求节点($AT$5:$AT$10,BH$5:BH$10,将星节奏统计!ES67)</f>
        <v>0</v>
      </c>
      <c r="GA68" s="28">
        <f>求节点($AT$5:$AT$10,BI$5:BI$10,将星节奏统计!ET67)</f>
        <v>0</v>
      </c>
      <c r="GB68" s="28">
        <f>求节点($AT$5:$AT$10,BJ$5:BJ$10,将星节奏统计!EU67)</f>
        <v>0</v>
      </c>
      <c r="GC68" s="28">
        <f>求节点($AT$5:$AT$10,BK$5:BK$10,将星节奏统计!EV67)</f>
        <v>0</v>
      </c>
      <c r="GD68" s="28">
        <f>求节点($AT$5:$AT$10,BL$5:BL$10,将星节奏统计!EW67)</f>
        <v>0.7589669039986342</v>
      </c>
      <c r="GE68" s="28">
        <f>求节点($AT$5:$AT$10,BM$5:BM$10,将星节奏统计!EX67)</f>
        <v>0.53054416336763532</v>
      </c>
      <c r="GF68" s="28">
        <f>求节点($AT$5:$AT$10,BN$5:BN$10,将星节奏统计!EY67)</f>
        <v>0.6</v>
      </c>
      <c r="GG68" s="28">
        <f>求节点($AT$5:$AT$10,BO$5:BO$10,将星节奏统计!EZ67)</f>
        <v>0</v>
      </c>
      <c r="GH68" s="28">
        <f>求节点($AT$5:$AT$10,BP$5:BP$10,将星节奏统计!FA67)</f>
        <v>0.58140055693512049</v>
      </c>
      <c r="GI68" s="28">
        <f>求节点($AT$5:$AT$10,BQ$5:BQ$10,将星节奏统计!FB67)</f>
        <v>0.38760037129008035</v>
      </c>
      <c r="GJ68" s="28">
        <f>求节点($AT$5:$AT$10,BR$5:BR$10,将星节奏统计!FC67)</f>
        <v>0.9</v>
      </c>
      <c r="GK68" s="28">
        <f>求节点($AT$5:$AT$10,BS$5:BS$10,将星节奏统计!FD67)</f>
        <v>0</v>
      </c>
      <c r="GL68" s="28">
        <f>求节点($AT$5:$AT$10,BT$5:BT$10,将星节奏统计!FE67)</f>
        <v>0.38760037129008035</v>
      </c>
      <c r="GM68" s="28">
        <f>求节点($AT$5:$AT$10,BU$5:BU$10,将星节奏统计!FF67)</f>
        <v>0.1</v>
      </c>
      <c r="GN68" s="28">
        <f>求节点($AT$5:$AT$10,BV$5:BV$10,将星节奏统计!FG67)</f>
        <v>0.42867047178209311</v>
      </c>
      <c r="GO68" s="28">
        <f>求节点($AT$5:$AT$10,BW$5:BW$10,将星节奏统计!FH67)</f>
        <v>5.0757442905332184E-2</v>
      </c>
      <c r="GP68" s="28">
        <f>求节点($AT$5:$AT$10,BX$5:BX$10,将星节奏统计!FI67)</f>
        <v>3.1723401815832615E-2</v>
      </c>
      <c r="GQ68" s="28">
        <f>求节点($AT$5:$AT$10,BY$5:BY$10,将星节奏统计!FJ67)</f>
        <v>5.0757442905332184E-2</v>
      </c>
      <c r="GR68" s="28">
        <f>求节点($AT$5:$AT$10,BZ$5:BZ$10,将星节奏统计!FK67)</f>
        <v>3.1723401815832615E-2</v>
      </c>
      <c r="GS68" s="28">
        <f>求节点($AT$5:$AT$10,CA$5:CA$10,将星节奏统计!FL67)</f>
        <v>6.344680363166523E-2</v>
      </c>
      <c r="GT68" s="28">
        <f>求节点($AT$5:$AT$10,CB$5:CB$10,将星节奏统计!FM67)</f>
        <v>6.344680363166523E-2</v>
      </c>
      <c r="GU68" s="28">
        <f>求节点($AT$5:$AT$10,CC$5:CC$10,将星节奏统计!FN67)</f>
        <v>6.344680363166523E-2</v>
      </c>
      <c r="GV68" s="28">
        <f>求节点($AT$5:$AT$10,CD$5:CD$10,将星节奏统计!FO67)</f>
        <v>6.344680363166523E-2</v>
      </c>
      <c r="GW68" s="28">
        <f>求节点($AT$5:$AT$10,CE$5:CE$10,将星节奏统计!FP67)</f>
        <v>3.8068082178999138E-2</v>
      </c>
      <c r="GX68" s="28">
        <f>求节点($AT$5:$AT$10,CF$5:CF$10,将星节奏统计!FQ67)</f>
        <v>3.8068082178999138E-2</v>
      </c>
      <c r="GY68" s="28">
        <f>求节点($AT$5:$AT$10,CG$5:CG$10,将星节奏统计!FR67)</f>
        <v>3.8068082178999138E-2</v>
      </c>
      <c r="GZ68" s="28">
        <f>求节点($AT$5:$AT$10,CH$5:CH$10,将星节奏统计!FS67)</f>
        <v>3.8068082178999138E-2</v>
      </c>
      <c r="HA68" s="28">
        <f>求节点($AT$5:$AT$10,CI$5:CI$10,将星节奏统计!FT67)</f>
        <v>5.0757442905332184E-2</v>
      </c>
      <c r="HB68" s="28">
        <f>求节点($AT$5:$AT$10,CJ$5:CJ$10,将星节奏统计!FU67)</f>
        <v>3.1723401815832615E-2</v>
      </c>
      <c r="HC68" s="28">
        <f>求节点($AT$5:$AT$10,CK$5:CK$10,将星节奏统计!FV67)</f>
        <v>0</v>
      </c>
      <c r="HD68" s="28">
        <f>求节点($AT$5:$AT$10,CL$5:CL$10,将星节奏统计!FW67)</f>
        <v>0</v>
      </c>
      <c r="HE68" s="28">
        <f>求节点($AT$5:$AT$10,CM$5:CM$10,将星节奏统计!FX67)</f>
        <v>0</v>
      </c>
      <c r="HF68" s="28">
        <f>求节点($AT$5:$AT$10,CN$5:CN$10,将星节奏统计!FY67)</f>
        <v>0</v>
      </c>
      <c r="HG68" s="28">
        <f>求节点($AT$5:$AT$10,CO$5:CO$10,将星节奏统计!FZ67)</f>
        <v>0</v>
      </c>
      <c r="HH68" s="28">
        <f>求节点($AT$5:$AT$10,CP$5:CP$10,将星节奏统计!GA67)</f>
        <v>0</v>
      </c>
      <c r="HI68" s="28">
        <f>求节点($AT$5:$AT$10,CQ$5:CQ$10,将星节奏统计!GB67)</f>
        <v>0</v>
      </c>
      <c r="HJ68" s="28">
        <f>求节点($AT$5:$AT$10,CR$5:CR$10,将星节奏统计!GC67)</f>
        <v>0</v>
      </c>
      <c r="HK68" s="28">
        <f>求节点($AT$5:$AT$10,CS$5:CS$10,将星节奏统计!GD67)</f>
        <v>0</v>
      </c>
      <c r="HL68" s="28">
        <f>求节点($AT$17:$AT$22,AV$17:AV$22,将星节奏统计!GG67)</f>
        <v>0</v>
      </c>
      <c r="HM68" s="28">
        <f>求节点($AT$17:$AT$22,AW$17:AW$22,将星节奏统计!GH67)</f>
        <v>0</v>
      </c>
      <c r="HN68" s="28">
        <f>求节点($AT$17:$AT$22,AX$17:AX$22,将星节奏统计!GI67)</f>
        <v>0</v>
      </c>
      <c r="HO68" s="28">
        <f>求节点($AT$17:$AT$22,AY$17:AY$22,将星节奏统计!GJ67)</f>
        <v>0</v>
      </c>
      <c r="HP68" s="28">
        <f>求节点($AT$17:$AT$22,AZ$17:AZ$22,将星节奏统计!GK67)</f>
        <v>0</v>
      </c>
      <c r="HQ68" s="28">
        <f>求节点($AT$17:$AT$22,BA$17:BA$22,将星节奏统计!GL67)</f>
        <v>0</v>
      </c>
      <c r="HR68" s="28">
        <f>求节点($AT$17:$AT$22,BB$17:BB$22,将星节奏统计!GM67)</f>
        <v>0</v>
      </c>
      <c r="HS68" s="28">
        <f>求节点($AT$17:$AT$22,BC$17:BC$22,将星节奏统计!GN67)</f>
        <v>0</v>
      </c>
      <c r="HT68" s="28">
        <f>求节点($AT$17:$AT$22,BD$17:BD$22,将星节奏统计!GO67)</f>
        <v>0</v>
      </c>
      <c r="HU68" s="28">
        <f>求节点($AT$17:$AT$22,BE$17:BE$22,将星节奏统计!GP67)</f>
        <v>0</v>
      </c>
      <c r="HV68" s="28">
        <f>求节点($AT$17:$AT$22,BF$17:BF$22,将星节奏统计!GQ67)</f>
        <v>0</v>
      </c>
      <c r="HW68" s="28">
        <f>求节点($AT$17:$AT$22,BG$17:BG$22,将星节奏统计!GR67)</f>
        <v>0</v>
      </c>
      <c r="HX68" s="28">
        <f>求节点($AT$17:$AT$22,BH$17:BH$22,将星节奏统计!GS67)</f>
        <v>0</v>
      </c>
      <c r="HY68" s="28">
        <f>求节点($AT$17:$AT$22,BI$17:BI$22,将星节奏统计!GT67)</f>
        <v>0</v>
      </c>
      <c r="HZ68" s="28">
        <f>求节点($AT$17:$AT$22,BJ$17:BJ$22,将星节奏统计!GU67)</f>
        <v>0</v>
      </c>
      <c r="IA68" s="28">
        <f>求节点($AT$17:$AT$22,BK$17:BK$22,将星节奏统计!GV67)</f>
        <v>0</v>
      </c>
      <c r="IB68" s="28">
        <f>求节点($AT$17:$AT$22,BL$17:BL$22,将星节奏统计!GW67)</f>
        <v>0</v>
      </c>
      <c r="IC68" s="28">
        <f>求节点($AT$17:$AT$22,BM$17:BM$22,将星节奏统计!GX67)</f>
        <v>0</v>
      </c>
      <c r="ID68" s="28">
        <f>求节点($AT$17:$AT$22,BN$17:BN$22,将星节奏统计!GY67)</f>
        <v>0</v>
      </c>
      <c r="IE68" s="28">
        <f>求节点($AT$17:$AT$22,BO$17:BO$22,将星节奏统计!GZ67)</f>
        <v>0</v>
      </c>
      <c r="IF68" s="28">
        <f>求节点($AT$5:$AT$10,AV$5:AV$10,将星节奏统计!HD67)</f>
        <v>0.1</v>
      </c>
      <c r="IG68" s="28">
        <f>求节点($AT$5:$AT$10,AW$5:AW$10,将星节奏统计!HE67)</f>
        <v>0.1</v>
      </c>
      <c r="IH68" s="28">
        <f>求节点($AT$5:$AT$10,AX$5:AX$10,将星节奏统计!HF67)</f>
        <v>5.1613628207480902E-2</v>
      </c>
      <c r="II68" s="28">
        <f>求节点($AT$5:$AT$10,AY$5:AY$10,将星节奏统计!HG67)</f>
        <v>0</v>
      </c>
      <c r="IJ68" s="28">
        <f>求节点($AT$5:$AT$10,AZ$5:AZ$10,将星节奏统计!HH67)</f>
        <v>0</v>
      </c>
      <c r="IK68" s="28">
        <f>求节点($AT$5:$AT$10,BA$5:BA$10,将星节奏统计!HI67)</f>
        <v>0</v>
      </c>
      <c r="IL68" s="28">
        <f>求节点($AT$5:$AT$10,BB$5:BB$10,将星节奏统计!HJ67)</f>
        <v>0</v>
      </c>
      <c r="IM68" s="28">
        <f>求节点($AT$5:$AT$10,BC$5:BC$10,将星节奏统计!HK67)</f>
        <v>0</v>
      </c>
      <c r="IN68" s="28">
        <f>求节点($AT$5:$AT$10,BD$5:BD$10,将星节奏统计!HL67)</f>
        <v>0</v>
      </c>
      <c r="IO68" s="28">
        <f>求节点($AT$5:$AT$10,BE$5:BE$10,将星节奏统计!HM67)</f>
        <v>0</v>
      </c>
      <c r="IP68" s="28">
        <f>求节点($AT$5:$AT$10,BF$5:BF$10,将星节奏统计!HN67)</f>
        <v>0</v>
      </c>
      <c r="IQ68" s="28">
        <f>求节点($AT$5:$AT$10,BG$5:BG$10,将星节奏统计!HO67)</f>
        <v>0</v>
      </c>
      <c r="IR68" s="28">
        <f>求节点($AT$5:$AT$10,BH$5:BH$10,将星节奏统计!HP67)</f>
        <v>0</v>
      </c>
      <c r="IS68" s="28">
        <f>求节点($AT$5:$AT$10,BI$5:BI$10,将星节奏统计!HQ67)</f>
        <v>0</v>
      </c>
      <c r="IT68" s="28">
        <f>求节点($AT$5:$AT$10,BJ$5:BJ$10,将星节奏统计!HR67)</f>
        <v>0</v>
      </c>
      <c r="IU68" s="28">
        <f>求节点($AT$5:$AT$10,BK$5:BK$10,将星节奏统计!HS67)</f>
        <v>0</v>
      </c>
      <c r="IV68" s="28">
        <f>求节点($AT$5:$AT$10,BL$5:BL$10,将星节奏统计!HT67)</f>
        <v>0.9</v>
      </c>
      <c r="IW68" s="28">
        <f>求节点($AT$5:$AT$10,BM$5:BM$10,将星节奏统计!HU67)</f>
        <v>0.57337087385631746</v>
      </c>
      <c r="IX68" s="28">
        <f>求节点($AT$5:$AT$10,BN$5:BN$10,将星节奏统计!HV67)</f>
        <v>0.6</v>
      </c>
      <c r="IY68" s="28">
        <f>求节点($AT$5:$AT$10,BO$5:BO$10,将星节奏统计!HW67)</f>
        <v>0</v>
      </c>
      <c r="IZ68" s="28">
        <f>求节点($AT$5:$AT$10,BP$5:BP$10,将星节奏统计!HX67)</f>
        <v>0.70780059766245429</v>
      </c>
      <c r="JA68" s="28">
        <f>求节点($AT$5:$AT$10,BQ$5:BQ$10,将星节奏统计!HY67)</f>
        <v>0.4718670651083029</v>
      </c>
      <c r="JB68" s="28">
        <f>求节点($AT$5:$AT$10,BR$5:BR$10,将星节奏统计!HZ67)</f>
        <v>0.9</v>
      </c>
      <c r="JC68" s="28">
        <f>求节点($AT$5:$AT$10,BS$5:BS$10,将星节奏统计!IA67)</f>
        <v>0</v>
      </c>
      <c r="JD68" s="28">
        <f>求节点($AT$5:$AT$10,BT$5:BT$10,将星节奏统计!IB67)</f>
        <v>0.4718670651083029</v>
      </c>
      <c r="JE68" s="28">
        <f>求节点($AT$5:$AT$10,BU$5:BU$10,将星节奏统计!IC67)</f>
        <v>0.1</v>
      </c>
      <c r="JF68" s="28">
        <f>求节点($AT$5:$AT$10,BV$5:BV$10,将星节奏统计!ID67)</f>
        <v>0.52142055171295909</v>
      </c>
      <c r="JG68" s="28">
        <f>求节点($AT$5:$AT$10,BW$5:BW$10,将星节奏统计!IE67)</f>
        <v>6.8496144225044173E-2</v>
      </c>
      <c r="JH68" s="28">
        <f>求节点($AT$5:$AT$10,BX$5:BX$10,将星节奏统计!IF67)</f>
        <v>4.281009014065261E-2</v>
      </c>
      <c r="JI68" s="28">
        <f>求节点($AT$5:$AT$10,BY$5:BY$10,将星节奏统计!IG67)</f>
        <v>6.8496144225044173E-2</v>
      </c>
      <c r="JJ68" s="28">
        <f>求节点($AT$5:$AT$10,BZ$5:BZ$10,将星节奏统计!IH67)</f>
        <v>4.281009014065261E-2</v>
      </c>
      <c r="JK68" s="28">
        <f>求节点($AT$5:$AT$10,CA$5:CA$10,将星节奏统计!II67)</f>
        <v>8.5620180281305219E-2</v>
      </c>
      <c r="JL68" s="28">
        <f>求节点($AT$5:$AT$10,CB$5:CB$10,将星节奏统计!IJ67)</f>
        <v>8.5620180281305219E-2</v>
      </c>
      <c r="JM68" s="28">
        <f>求节点($AT$5:$AT$10,CC$5:CC$10,将星节奏统计!IK67)</f>
        <v>8.5620180281305219E-2</v>
      </c>
      <c r="JN68" s="28">
        <f>求节点($AT$5:$AT$10,CD$5:CD$10,将星节奏统计!IL67)</f>
        <v>8.5620180281305219E-2</v>
      </c>
      <c r="JO68" s="28">
        <f>求节点($AT$5:$AT$10,CE$5:CE$10,将星节奏统计!IM67)</f>
        <v>5.1372108168783126E-2</v>
      </c>
      <c r="JP68" s="28">
        <f>求节点($AT$5:$AT$10,CF$5:CF$10,将星节奏统计!IN67)</f>
        <v>5.1372108168783126E-2</v>
      </c>
      <c r="JQ68" s="28">
        <f>求节点($AT$5:$AT$10,CG$5:CG$10,将星节奏统计!IO67)</f>
        <v>5.1372108168783126E-2</v>
      </c>
      <c r="JR68" s="28">
        <f>求节点($AT$5:$AT$10,CH$5:CH$10,将星节奏统计!IP67)</f>
        <v>5.1372108168783126E-2</v>
      </c>
      <c r="JS68" s="28">
        <f>求节点($AT$5:$AT$10,CI$5:CI$10,将星节奏统计!IQ67)</f>
        <v>6.8496144225044173E-2</v>
      </c>
      <c r="JT68" s="28">
        <f>求节点($AT$5:$AT$10,CJ$5:CJ$10,将星节奏统计!IR67)</f>
        <v>4.281009014065261E-2</v>
      </c>
      <c r="JU68" s="28">
        <f>求节点($AT$5:$AT$10,CK$5:CK$10,将星节奏统计!IS67)</f>
        <v>0</v>
      </c>
      <c r="JV68" s="28">
        <f>求节点($AT$5:$AT$10,CL$5:CL$10,将星节奏统计!IT67)</f>
        <v>0</v>
      </c>
      <c r="JW68" s="28">
        <f>求节点($AT$5:$AT$10,CM$5:CM$10,将星节奏统计!IU67)</f>
        <v>0</v>
      </c>
      <c r="JX68" s="28">
        <f>求节点($AT$5:$AT$10,CN$5:CN$10,将星节奏统计!IV67)</f>
        <v>0</v>
      </c>
      <c r="JY68" s="28">
        <f>求节点($AT$5:$AT$10,CO$5:CO$10,将星节奏统计!IW67)</f>
        <v>0</v>
      </c>
      <c r="JZ68" s="28">
        <f>求节点($AT$5:$AT$10,CP$5:CP$10,将星节奏统计!IX67)</f>
        <v>0</v>
      </c>
      <c r="KA68" s="28">
        <f>求节点($AT$5:$AT$10,CQ$5:CQ$10,将星节奏统计!IY67)</f>
        <v>0</v>
      </c>
      <c r="KB68" s="28">
        <f>求节点($AT$5:$AT$10,CR$5:CR$10,将星节奏统计!IZ67)</f>
        <v>0</v>
      </c>
      <c r="KC68" s="28">
        <f>求节点($AT$5:$AT$10,CS$5:CS$10,将星节奏统计!JA67)</f>
        <v>0</v>
      </c>
      <c r="KD68" s="28">
        <f>求节点($AT$17:$AT$22,AV$17:AV$22,将星节奏统计!JD67)</f>
        <v>0</v>
      </c>
      <c r="KE68" s="28">
        <f>求节点($AT$17:$AT$22,AW$17:AW$22,将星节奏统计!JE67)</f>
        <v>0</v>
      </c>
      <c r="KF68" s="28">
        <f>求节点($AT$17:$AT$22,AX$17:AX$22,将星节奏统计!JF67)</f>
        <v>0</v>
      </c>
      <c r="KG68" s="28">
        <f>求节点($AT$17:$AT$22,AY$17:AY$22,将星节奏统计!JG67)</f>
        <v>4.6352156571959763E-5</v>
      </c>
      <c r="KH68" s="28">
        <f>求节点($AT$17:$AT$22,AZ$17:AZ$22,将星节奏统计!JH67)</f>
        <v>6.9528234857941379E-5</v>
      </c>
      <c r="KI68" s="28">
        <f>求节点($AT$17:$AT$22,BA$17:BA$22,将星节奏统计!JI67)</f>
        <v>6.9528234857941379E-5</v>
      </c>
      <c r="KJ68" s="28">
        <f>求节点($AT$17:$AT$22,BB$17:BB$22,将星节奏统计!JJ67)</f>
        <v>1.0534581039082017E-4</v>
      </c>
      <c r="KK68" s="28">
        <f>求节点($AT$17:$AT$22,BC$17:BC$22,将星节奏统计!JK67)</f>
        <v>0</v>
      </c>
      <c r="KL68" s="28">
        <f>求节点($AT$17:$AT$22,BD$17:BD$22,将星节奏统计!JL67)</f>
        <v>6.9528234857941379E-5</v>
      </c>
      <c r="KM68" s="28">
        <f>求节点($AT$17:$AT$22,BE$17:BE$22,将星节奏统计!JM67)</f>
        <v>0</v>
      </c>
      <c r="KN68" s="28">
        <f>求节点($AT$17:$AT$22,BF$17:BF$22,将星节奏统计!JN67)</f>
        <v>0</v>
      </c>
      <c r="KO68" s="28">
        <f>求节点($AT$17:$AT$22,BG$17:BG$22,将星节奏统计!JO67)</f>
        <v>0</v>
      </c>
      <c r="KP68" s="28">
        <f>求节点($AT$17:$AT$22,BH$17:BH$22,将星节奏统计!JP67)</f>
        <v>0</v>
      </c>
      <c r="KQ68" s="28">
        <f>求节点($AT$17:$AT$22,BI$17:BI$22,将星节奏统计!JQ67)</f>
        <v>0</v>
      </c>
      <c r="KR68" s="28">
        <f>求节点($AT$17:$AT$22,BJ$17:BJ$22,将星节奏统计!JR67)</f>
        <v>0</v>
      </c>
      <c r="KS68" s="28">
        <f>求节点($AT$17:$AT$22,BK$17:BK$22,将星节奏统计!JS67)</f>
        <v>0</v>
      </c>
      <c r="KT68" s="28">
        <f>求节点($AT$17:$AT$22,BL$17:BL$22,将星节奏统计!JT67)</f>
        <v>0</v>
      </c>
      <c r="KU68" s="28">
        <f>求节点($AT$17:$AT$22,BM$17:BM$22,将星节奏统计!JU67)</f>
        <v>0</v>
      </c>
      <c r="KV68" s="28">
        <f>求节点($AT$17:$AT$22,BN$17:BN$22,将星节奏统计!JV67)</f>
        <v>0</v>
      </c>
      <c r="KW68" s="28">
        <f>求节点($AT$17:$AT$22,BO$17:BO$22,将星节奏统计!JW67)</f>
        <v>0</v>
      </c>
      <c r="KX68" s="28">
        <f>求节点($AT$5:$AT$10,AV$5:AV$10,将星节奏统计!KA67)</f>
        <v>0.1</v>
      </c>
      <c r="KY68" s="28">
        <f>求节点($AT$5:$AT$10,AW$5:AW$10,将星节奏统计!KB67)</f>
        <v>0.1</v>
      </c>
      <c r="KZ68" s="28">
        <f>求节点($AT$5:$AT$10,AX$5:AX$10,将星节奏统计!KC67)</f>
        <v>6.1692593662787808E-2</v>
      </c>
      <c r="LA68" s="28">
        <f>求节点($AT$5:$AT$10,AY$5:AY$10,将星节奏统计!KD67)</f>
        <v>0</v>
      </c>
      <c r="LB68" s="28">
        <f>求节点($AT$5:$AT$10,AZ$5:AZ$10,将星节奏统计!KE67)</f>
        <v>0</v>
      </c>
      <c r="LC68" s="28">
        <f>求节点($AT$5:$AT$10,BA$5:BA$10,将星节奏统计!KF67)</f>
        <v>0</v>
      </c>
      <c r="LD68" s="28">
        <f>求节点($AT$5:$AT$10,BB$5:BB$10,将星节奏统计!KG67)</f>
        <v>0</v>
      </c>
      <c r="LE68" s="28">
        <f>求节点($AT$5:$AT$10,BC$5:BC$10,将星节奏统计!KH67)</f>
        <v>0</v>
      </c>
      <c r="LF68" s="28">
        <f>求节点($AT$5:$AT$10,BD$5:BD$10,将星节奏统计!KI67)</f>
        <v>0</v>
      </c>
      <c r="LG68" s="28">
        <f>求节点($AT$5:$AT$10,BE$5:BE$10,将星节奏统计!KJ67)</f>
        <v>0</v>
      </c>
      <c r="LH68" s="28">
        <f>求节点($AT$5:$AT$10,BF$5:BF$10,将星节奏统计!KK67)</f>
        <v>0</v>
      </c>
      <c r="LI68" s="28">
        <f>求节点($AT$5:$AT$10,BG$5:BG$10,将星节奏统计!KL67)</f>
        <v>0</v>
      </c>
      <c r="LJ68" s="28">
        <f>求节点($AT$5:$AT$10,BH$5:BH$10,将星节奏统计!KM67)</f>
        <v>0</v>
      </c>
      <c r="LK68" s="28">
        <f>求节点($AT$5:$AT$10,BI$5:BI$10,将星节奏统计!KN67)</f>
        <v>0</v>
      </c>
      <c r="LL68" s="28">
        <f>求节点($AT$5:$AT$10,BJ$5:BJ$10,将星节奏统计!KO67)</f>
        <v>0</v>
      </c>
      <c r="LM68" s="28">
        <f>求节点($AT$5:$AT$10,BK$5:BK$10,将星节奏统计!KP67)</f>
        <v>0</v>
      </c>
      <c r="LN68" s="28">
        <f>求节点($AT$5:$AT$10,BL$5:BL$10,将星节奏统计!KQ67)</f>
        <v>0.9</v>
      </c>
      <c r="LO68" s="28">
        <f>求节点($AT$5:$AT$10,BM$5:BM$10,将星节奏统计!KR67)</f>
        <v>0.8242164153020044</v>
      </c>
      <c r="LP68" s="28">
        <f>求节点($AT$5:$AT$10,BN$5:BN$10,将星节奏统计!KS67)</f>
        <v>0.6</v>
      </c>
      <c r="LQ68" s="28">
        <f>求节点($AT$5:$AT$10,BO$5:BO$10,将星节奏统计!KT67)</f>
        <v>0</v>
      </c>
      <c r="LR68" s="28">
        <f>求节点($AT$5:$AT$10,BP$5:BP$10,将星节奏统计!KU67)</f>
        <v>0.9</v>
      </c>
      <c r="LS68" s="28">
        <f>求节点($AT$5:$AT$10,BQ$5:BQ$10,将星节奏统计!KV67)</f>
        <v>0.6</v>
      </c>
      <c r="LT68" s="28">
        <f>求节点($AT$5:$AT$10,BR$5:BR$10,将星节奏统计!KW67)</f>
        <v>0.9</v>
      </c>
      <c r="LU68" s="28">
        <f>求节点($AT$5:$AT$10,BS$5:BS$10,将星节奏统计!KX67)</f>
        <v>0</v>
      </c>
      <c r="LV68" s="28">
        <f>求节点($AT$5:$AT$10,BT$5:BT$10,将星节奏统计!KY67)</f>
        <v>0.6</v>
      </c>
      <c r="LW68" s="28">
        <f>求节点($AT$5:$AT$10,BU$5:BU$10,将星节奏统计!KZ67)</f>
        <v>0.1</v>
      </c>
      <c r="LX68" s="28">
        <f>求节点($AT$5:$AT$10,BV$5:BV$10,将星节奏统计!LA67)</f>
        <v>0.6</v>
      </c>
      <c r="LY68" s="28">
        <f>求节点($AT$5:$AT$10,BW$5:BW$10,将星节奏统计!LB67)</f>
        <v>0.16879091153387943</v>
      </c>
      <c r="LZ68" s="28">
        <f>求节点($AT$5:$AT$10,BX$5:BX$10,将星节奏统计!LC67)</f>
        <v>0.10549431970867465</v>
      </c>
      <c r="MA68" s="28">
        <f>求节点($AT$5:$AT$10,BY$5:BY$10,将星节奏统计!LD67)</f>
        <v>0.16879091153387943</v>
      </c>
      <c r="MB68" s="28">
        <f>求节点($AT$5:$AT$10,BZ$5:BZ$10,将星节奏统计!LE67)</f>
        <v>0.10549431970867465</v>
      </c>
      <c r="MC68" s="28">
        <f>求节点($AT$5:$AT$10,CA$5:CA$10,将星节奏统计!LF67)</f>
        <v>0.2109886394173493</v>
      </c>
      <c r="MD68" s="28">
        <f>求节点($AT$5:$AT$10,CB$5:CB$10,将星节奏统计!LG67)</f>
        <v>0.2109886394173493</v>
      </c>
      <c r="ME68" s="28">
        <f>求节点($AT$5:$AT$10,CC$5:CC$10,将星节奏统计!LH67)</f>
        <v>0.2109886394173493</v>
      </c>
      <c r="MF68" s="28">
        <f>求节点($AT$5:$AT$10,CD$5:CD$10,将星节奏统计!LI67)</f>
        <v>0.2109886394173493</v>
      </c>
      <c r="MG68" s="28">
        <f>求节点($AT$5:$AT$10,CE$5:CE$10,将星节奏统计!LJ67)</f>
        <v>0.1276920475921445</v>
      </c>
      <c r="MH68" s="28">
        <f>求节点($AT$5:$AT$10,CF$5:CF$10,将星节奏统计!LK67)</f>
        <v>0.1276920475921445</v>
      </c>
      <c r="MI68" s="28">
        <f>求节点($AT$5:$AT$10,CG$5:CG$10,将星节奏统计!LL67)</f>
        <v>0.1276920475921445</v>
      </c>
      <c r="MJ68" s="28">
        <f>求节点($AT$5:$AT$10,CH$5:CH$10,将星节奏统计!LM67)</f>
        <v>0.1276920475921445</v>
      </c>
      <c r="MK68" s="28">
        <f>求节点($AT$5:$AT$10,CI$5:CI$10,将星节奏统计!LN67)</f>
        <v>0.16879091153387943</v>
      </c>
      <c r="ML68" s="28">
        <f>求节点($AT$5:$AT$10,CJ$5:CJ$10,将星节奏统计!LO67)</f>
        <v>0.10549431970867465</v>
      </c>
      <c r="MM68" s="28">
        <f>求节点($AT$5:$AT$10,CK$5:CK$10,将星节奏统计!LP67)</f>
        <v>0</v>
      </c>
      <c r="MN68" s="28">
        <f>求节点($AT$5:$AT$10,CL$5:CL$10,将星节奏统计!LQ67)</f>
        <v>0</v>
      </c>
      <c r="MO68" s="28">
        <f>求节点($AT$5:$AT$10,CM$5:CM$10,将星节奏统计!LR67)</f>
        <v>0</v>
      </c>
      <c r="MP68" s="28">
        <f>求节点($AT$5:$AT$10,CN$5:CN$10,将星节奏统计!LS67)</f>
        <v>0</v>
      </c>
      <c r="MQ68" s="28">
        <f>求节点($AT$5:$AT$10,CO$5:CO$10,将星节奏统计!LT67)</f>
        <v>0</v>
      </c>
      <c r="MR68" s="28">
        <f>求节点($AT$5:$AT$10,CP$5:CP$10,将星节奏统计!LU67)</f>
        <v>0</v>
      </c>
      <c r="MS68" s="28">
        <f>求节点($AT$5:$AT$10,CQ$5:CQ$10,将星节奏统计!LV67)</f>
        <v>0</v>
      </c>
      <c r="MT68" s="28">
        <f>求节点($AT$5:$AT$10,CR$5:CR$10,将星节奏统计!LW67)</f>
        <v>0</v>
      </c>
      <c r="MU68" s="28">
        <f>求节点($AT$5:$AT$10,CS$5:CS$10,将星节奏统计!LX67)</f>
        <v>0</v>
      </c>
      <c r="MV68" s="28">
        <f>求节点($AT$17:$AT$22,AV$17:AV$22,将星节奏统计!MA67)</f>
        <v>0</v>
      </c>
      <c r="MW68" s="28">
        <f>求节点($AT$17:$AT$22,AW$17:AW$22,将星节奏统计!MB67)</f>
        <v>0</v>
      </c>
      <c r="MX68" s="28">
        <f>求节点($AT$17:$AT$22,AX$17:AX$22,将星节奏统计!MC67)</f>
        <v>0</v>
      </c>
      <c r="MY68" s="28">
        <f>求节点($AT$17:$AT$22,AY$17:AY$22,将星节奏统计!MD67)</f>
        <v>0</v>
      </c>
      <c r="MZ68" s="28">
        <f>求节点($AT$17:$AT$22,AZ$17:AZ$22,将星节奏统计!ME67)</f>
        <v>0</v>
      </c>
      <c r="NA68" s="28">
        <f>求节点($AT$17:$AT$22,BA$17:BA$22,将星节奏统计!MF67)</f>
        <v>0</v>
      </c>
      <c r="NB68" s="28">
        <f>求节点($AT$17:$AT$22,BB$17:BB$22,将星节奏统计!MG67)</f>
        <v>0</v>
      </c>
      <c r="NC68" s="28">
        <f>求节点($AT$17:$AT$22,BC$17:BC$22,将星节奏统计!MH67)</f>
        <v>0</v>
      </c>
      <c r="ND68" s="28">
        <f>求节点($AT$17:$AT$22,BD$17:BD$22,将星节奏统计!MI67)</f>
        <v>0</v>
      </c>
      <c r="NE68" s="28">
        <f>求节点($AT$17:$AT$22,BE$17:BE$22,将星节奏统计!MJ67)</f>
        <v>0</v>
      </c>
      <c r="NF68" s="28">
        <f>求节点($AT$17:$AT$22,BF$17:BF$22,将星节奏统计!MK67)</f>
        <v>0</v>
      </c>
      <c r="NG68" s="28">
        <f>求节点($AT$17:$AT$22,BG$17:BG$22,将星节奏统计!ML67)</f>
        <v>0</v>
      </c>
      <c r="NH68" s="28">
        <f>求节点($AT$17:$AT$22,BH$17:BH$22,将星节奏统计!MM67)</f>
        <v>0</v>
      </c>
      <c r="NI68" s="28">
        <f>求节点($AT$17:$AT$22,BI$17:BI$22,将星节奏统计!MN67)</f>
        <v>0</v>
      </c>
      <c r="NJ68" s="28">
        <f>求节点($AT$17:$AT$22,BJ$17:BJ$22,将星节奏统计!MO67)</f>
        <v>0</v>
      </c>
      <c r="NK68" s="28">
        <f>求节点($AT$17:$AT$22,BK$17:BK$22,将星节奏统计!MP67)</f>
        <v>0</v>
      </c>
      <c r="NL68" s="28">
        <f>求节点($AT$17:$AT$22,BL$17:BL$22,将星节奏统计!MQ67)</f>
        <v>0</v>
      </c>
      <c r="NM68" s="28">
        <f>求节点($AT$17:$AT$22,BM$17:BM$22,将星节奏统计!MR67)</f>
        <v>0</v>
      </c>
      <c r="NN68" s="28">
        <f>求节点($AT$17:$AT$22,BN$17:BN$22,将星节奏统计!MS67)</f>
        <v>0</v>
      </c>
      <c r="NO68" s="28">
        <f>求节点($AT$17:$AT$22,BO$17:BO$22,将星节奏统计!MT67)</f>
        <v>0</v>
      </c>
      <c r="NP68" s="28">
        <f>求节点($AT$5:$AT$10,AV$5:AV$10,将星节奏统计!MX67)</f>
        <v>0.1</v>
      </c>
      <c r="NQ68" s="28">
        <f>求节点($AT$5:$AT$10,AW$5:AW$10,将星节奏统计!MY67)</f>
        <v>0.1</v>
      </c>
      <c r="NR68" s="28">
        <f>求节点($AT$5:$AT$10,AX$5:AX$10,将星节奏统计!MZ67)</f>
        <v>6.3396636694373468E-2</v>
      </c>
      <c r="NS68" s="28">
        <f>求节点($AT$5:$AT$10,AY$5:AY$10,将星节奏统计!NA67)</f>
        <v>0</v>
      </c>
      <c r="NT68" s="28">
        <f>求节点($AT$5:$AT$10,AZ$5:AZ$10,将星节奏统计!NB67)</f>
        <v>0</v>
      </c>
      <c r="NU68" s="28">
        <f>求节点($AT$5:$AT$10,BA$5:BA$10,将星节奏统计!NC67)</f>
        <v>0</v>
      </c>
      <c r="NV68" s="28">
        <f>求节点($AT$5:$AT$10,BB$5:BB$10,将星节奏统计!ND67)</f>
        <v>0</v>
      </c>
      <c r="NW68" s="28">
        <f>求节点($AT$5:$AT$10,BC$5:BC$10,将星节奏统计!NE67)</f>
        <v>0</v>
      </c>
      <c r="NX68" s="28">
        <f>求节点($AT$5:$AT$10,BD$5:BD$10,将星节奏统计!NF67)</f>
        <v>0</v>
      </c>
      <c r="NY68" s="28">
        <f>求节点($AT$5:$AT$10,BE$5:BE$10,将星节奏统计!NG67)</f>
        <v>0</v>
      </c>
      <c r="NZ68" s="28">
        <f>求节点($AT$5:$AT$10,BF$5:BF$10,将星节奏统计!NH67)</f>
        <v>0</v>
      </c>
      <c r="OA68" s="28">
        <f>求节点($AT$5:$AT$10,BG$5:BG$10,将星节奏统计!NI67)</f>
        <v>0</v>
      </c>
      <c r="OB68" s="28">
        <f>求节点($AT$5:$AT$10,BH$5:BH$10,将星节奏统计!NJ67)</f>
        <v>0</v>
      </c>
      <c r="OC68" s="28">
        <f>求节点($AT$5:$AT$10,BI$5:BI$10,将星节奏统计!NK67)</f>
        <v>0</v>
      </c>
      <c r="OD68" s="28">
        <f>求节点($AT$5:$AT$10,BJ$5:BJ$10,将星节奏统计!NL67)</f>
        <v>0</v>
      </c>
      <c r="OE68" s="28">
        <f>求节点($AT$5:$AT$10,BK$5:BK$10,将星节奏统计!NM67)</f>
        <v>0</v>
      </c>
      <c r="OF68" s="28">
        <f>求节点($AT$5:$AT$10,BL$5:BL$10,将星节奏统计!NN67)</f>
        <v>0.9</v>
      </c>
      <c r="OG68" s="28">
        <f>求节点($AT$5:$AT$10,BM$5:BM$10,将星节奏统计!NO67)</f>
        <v>0.9</v>
      </c>
      <c r="OH68" s="28">
        <f>求节点($AT$5:$AT$10,BN$5:BN$10,将星节奏统计!NP67)</f>
        <v>0.6</v>
      </c>
      <c r="OI68" s="28">
        <f>求节点($AT$5:$AT$10,BO$5:BO$10,将星节奏统计!NQ67)</f>
        <v>0</v>
      </c>
      <c r="OJ68" s="28">
        <f>求节点($AT$5:$AT$10,BP$5:BP$10,将星节奏统计!NR67)</f>
        <v>0.9</v>
      </c>
      <c r="OK68" s="28">
        <f>求节点($AT$5:$AT$10,BQ$5:BQ$10,将星节奏统计!NS67)</f>
        <v>0.6</v>
      </c>
      <c r="OL68" s="28">
        <f>求节点($AT$5:$AT$10,BR$5:BR$10,将星节奏统计!NT67)</f>
        <v>0.9</v>
      </c>
      <c r="OM68" s="28">
        <f>求节点($AT$5:$AT$10,BS$5:BS$10,将星节奏统计!NU67)</f>
        <v>0</v>
      </c>
      <c r="ON68" s="28">
        <f>求节点($AT$5:$AT$10,BT$5:BT$10,将星节奏统计!NV67)</f>
        <v>0.6</v>
      </c>
      <c r="OO68" s="28">
        <f>求节点($AT$5:$AT$10,BU$5:BU$10,将星节奏统计!NW67)</f>
        <v>0.1</v>
      </c>
      <c r="OP68" s="28">
        <f>求节点($AT$5:$AT$10,BV$5:BV$10,将星节奏统计!NX67)</f>
        <v>0.6</v>
      </c>
      <c r="OQ68" s="28">
        <f>求节点($AT$5:$AT$10,BW$5:BW$10,将星节奏统计!NY67)</f>
        <v>0.23879221519966948</v>
      </c>
      <c r="OR68" s="28">
        <f>求节点($AT$5:$AT$10,BX$5:BX$10,将星节奏统计!NZ67)</f>
        <v>0.14924513449979343</v>
      </c>
      <c r="OS68" s="28">
        <f>求节点($AT$5:$AT$10,BY$5:BY$10,将星节奏统计!OA67)</f>
        <v>0.23879221519966948</v>
      </c>
      <c r="OT68" s="28">
        <f>求节点($AT$5:$AT$10,BZ$5:BZ$10,将星节奏统计!OB67)</f>
        <v>0.14924513449979343</v>
      </c>
      <c r="OU68" s="28">
        <f>求节点($AT$5:$AT$10,CA$5:CA$10,将星节奏统计!OC67)</f>
        <v>0.29849026899958686</v>
      </c>
      <c r="OV68" s="28">
        <f>求节点($AT$5:$AT$10,CB$5:CB$10,将星节奏统计!OD67)</f>
        <v>0.29849026899958686</v>
      </c>
      <c r="OW68" s="28">
        <f>求节点($AT$5:$AT$10,CC$5:CC$10,将星节奏统计!OE67)</f>
        <v>0.29849026899958686</v>
      </c>
      <c r="OX68" s="28">
        <f>求节点($AT$5:$AT$10,CD$5:CD$10,将星节奏统计!OF67)</f>
        <v>0.29849026899958686</v>
      </c>
      <c r="OY68" s="28">
        <f>求节点($AT$5:$AT$10,CE$5:CE$10,将星节奏统计!OG67)</f>
        <v>0.1889431882997108</v>
      </c>
      <c r="OZ68" s="28">
        <f>求节点($AT$5:$AT$10,CF$5:CF$10,将星节奏统计!OH67)</f>
        <v>0.1889431882997108</v>
      </c>
      <c r="PA68" s="28">
        <f>求节点($AT$5:$AT$10,CG$5:CG$10,将星节奏统计!OI67)</f>
        <v>0.1889431882997108</v>
      </c>
      <c r="PB68" s="28">
        <f>求节点($AT$5:$AT$10,CH$5:CH$10,将星节奏统计!OJ67)</f>
        <v>0.1889431882997108</v>
      </c>
      <c r="PC68" s="28">
        <f>求节点($AT$5:$AT$10,CI$5:CI$10,将星节奏统计!OK67)</f>
        <v>0.23879221519966948</v>
      </c>
      <c r="PD68" s="28">
        <f>求节点($AT$5:$AT$10,CJ$5:CJ$10,将星节奏统计!OL67)</f>
        <v>0.14924513449979343</v>
      </c>
      <c r="PE68" s="28">
        <f>求节点($AT$5:$AT$10,CK$5:CK$10,将星节奏统计!OM67)</f>
        <v>0</v>
      </c>
      <c r="PF68" s="28">
        <f>求节点($AT$5:$AT$10,CL$5:CL$10,将星节奏统计!ON67)</f>
        <v>0</v>
      </c>
      <c r="PG68" s="28">
        <f>求节点($AT$5:$AT$10,CM$5:CM$10,将星节奏统计!OO67)</f>
        <v>0</v>
      </c>
      <c r="PH68" s="28">
        <f>求节点($AT$5:$AT$10,CN$5:CN$10,将星节奏统计!OP67)</f>
        <v>0</v>
      </c>
      <c r="PI68" s="28">
        <f>求节点($AT$5:$AT$10,CO$5:CO$10,将星节奏统计!OQ67)</f>
        <v>0</v>
      </c>
      <c r="PJ68" s="28">
        <f>求节点($AT$5:$AT$10,CP$5:CP$10,将星节奏统计!OR67)</f>
        <v>0</v>
      </c>
      <c r="PK68" s="28">
        <f>求节点($AT$5:$AT$10,CQ$5:CQ$10,将星节奏统计!OS67)</f>
        <v>0</v>
      </c>
      <c r="PL68" s="28">
        <f>求节点($AT$5:$AT$10,CR$5:CR$10,将星节奏统计!OT67)</f>
        <v>0</v>
      </c>
      <c r="PM68" s="28">
        <f>求节点($AT$5:$AT$10,CS$5:CS$10,将星节奏统计!OU67)</f>
        <v>0</v>
      </c>
      <c r="PN68" s="28">
        <f>求节点($AT$17:$AT$22,AV$17:AV$22,将星节奏统计!OX67)</f>
        <v>0</v>
      </c>
      <c r="PO68" s="28">
        <f>求节点($AT$17:$AT$22,AW$17:AW$22,将星节奏统计!OY67)</f>
        <v>0</v>
      </c>
      <c r="PP68" s="28">
        <f>求节点($AT$17:$AT$22,AX$17:AX$22,将星节奏统计!OZ67)</f>
        <v>0</v>
      </c>
      <c r="PQ68" s="28">
        <f>求节点($AT$17:$AT$22,AY$17:AY$22,将星节奏统计!PA67)</f>
        <v>3.8072149699638208E-5</v>
      </c>
      <c r="PR68" s="28">
        <f>求节点($AT$17:$AT$22,AZ$17:AZ$22,将星节奏统计!PB67)</f>
        <v>5.7108224549462516E-5</v>
      </c>
      <c r="PS68" s="28">
        <f>求节点($AT$17:$AT$22,BA$17:BA$22,将星节奏统计!PC67)</f>
        <v>5.7108224549462516E-5</v>
      </c>
      <c r="PT68" s="28">
        <f>求节点($AT$17:$AT$22,BB$17:BB$22,将星节奏统计!PD67)</f>
        <v>8.6527612953732347E-5</v>
      </c>
      <c r="PU68" s="28">
        <f>求节点($AT$17:$AT$22,BC$17:BC$22,将星节奏统计!PE67)</f>
        <v>0</v>
      </c>
      <c r="PV68" s="28">
        <f>求节点($AT$17:$AT$22,BD$17:BD$22,将星节奏统计!PF67)</f>
        <v>5.7108224549462516E-5</v>
      </c>
      <c r="PW68" s="28">
        <f>求节点($AT$17:$AT$22,BE$17:BE$22,将星节奏统计!PG67)</f>
        <v>0</v>
      </c>
      <c r="PX68" s="28">
        <f>求节点($AT$17:$AT$22,BF$17:BF$22,将星节奏统计!PH67)</f>
        <v>0</v>
      </c>
      <c r="PY68" s="28">
        <f>求节点($AT$17:$AT$22,BG$17:BG$22,将星节奏统计!PI67)</f>
        <v>0</v>
      </c>
      <c r="PZ68" s="28">
        <f>求节点($AT$17:$AT$22,BH$17:BH$22,将星节奏统计!PJ67)</f>
        <v>0</v>
      </c>
      <c r="QA68" s="28">
        <f>求节点($AT$17:$AT$22,BI$17:BI$22,将星节奏统计!PK67)</f>
        <v>0</v>
      </c>
      <c r="QB68" s="28">
        <f>求节点($AT$17:$AT$22,BJ$17:BJ$22,将星节奏统计!PL67)</f>
        <v>0</v>
      </c>
      <c r="QC68" s="28">
        <f>求节点($AT$17:$AT$22,BK$17:BK$22,将星节奏统计!PM67)</f>
        <v>0</v>
      </c>
      <c r="QD68" s="28">
        <f>求节点($AT$17:$AT$22,BL$17:BL$22,将星节奏统计!PN67)</f>
        <v>0</v>
      </c>
      <c r="QE68" s="28">
        <f>求节点($AT$17:$AT$22,BM$17:BM$22,将星节奏统计!PO67)</f>
        <v>0</v>
      </c>
      <c r="QF68" s="28">
        <f>求节点($AT$17:$AT$22,BN$17:BN$22,将星节奏统计!PP67)</f>
        <v>0</v>
      </c>
      <c r="QG68" s="28">
        <f>求节点($AT$17:$AT$22,BO$17:BO$22,将星节奏统计!PQ67)</f>
        <v>0</v>
      </c>
      <c r="QJ68" s="3">
        <v>64</v>
      </c>
      <c r="QK68" s="28">
        <f t="shared" ca="1" si="61"/>
        <v>0.67916843433053464</v>
      </c>
      <c r="QL68" s="28">
        <f t="shared" ca="1" si="61"/>
        <v>0.75617470970701262</v>
      </c>
      <c r="QM68" s="28">
        <f t="shared" ca="1" si="61"/>
        <v>0.85591304816099822</v>
      </c>
      <c r="QN68" s="28">
        <f t="shared" ca="1" si="61"/>
        <v>1.0920427432428503</v>
      </c>
      <c r="QO68" s="28">
        <f t="shared" ca="1" si="61"/>
        <v>1.1984902689995869</v>
      </c>
      <c r="QP68" s="28">
        <f t="shared" ca="1" si="62"/>
        <v>0.12694132598045649</v>
      </c>
      <c r="QQ68" s="28">
        <f t="shared" ca="1" si="62"/>
        <v>0.15227232871599655</v>
      </c>
      <c r="QR68" s="28">
        <f t="shared" ca="1" si="62"/>
        <v>0.2054884326751325</v>
      </c>
      <c r="QS68" s="28">
        <f t="shared" ca="1" si="62"/>
        <v>0.50637273460163823</v>
      </c>
      <c r="QT68" s="28">
        <f t="shared" ca="1" si="62"/>
        <v>0.71637664559900838</v>
      </c>
      <c r="QU68" s="28">
        <f t="shared" ca="1" si="63"/>
        <v>0.1</v>
      </c>
      <c r="QV68" s="28">
        <f t="shared" ca="1" si="63"/>
        <v>0.1</v>
      </c>
      <c r="QW68" s="28">
        <f t="shared" ca="1" si="63"/>
        <v>0.1</v>
      </c>
      <c r="QX68" s="28">
        <f t="shared" ca="1" si="63"/>
        <v>0.1</v>
      </c>
      <c r="QY68" s="28">
        <f t="shared" ca="1" si="63"/>
        <v>0.1</v>
      </c>
      <c r="QZ68" s="28">
        <f t="shared" ca="1" si="64"/>
        <v>0.45015567275833956</v>
      </c>
      <c r="RA68" s="28">
        <f t="shared" ca="1" si="64"/>
        <v>0.48903588576956258</v>
      </c>
      <c r="RB68" s="28">
        <f t="shared" ca="1" si="64"/>
        <v>0.56766077865117426</v>
      </c>
      <c r="RC68" s="28">
        <f t="shared" ca="1" si="64"/>
        <v>0.72769204759214445</v>
      </c>
      <c r="RD68" s="28">
        <f t="shared" ca="1" si="64"/>
        <v>0.78894318829971077</v>
      </c>
      <c r="RE68" s="28">
        <f t="shared" ca="1" si="65"/>
        <v>7.9338328737785305E-2</v>
      </c>
      <c r="RF68" s="28">
        <f t="shared" ca="1" si="65"/>
        <v>9.5170205447497852E-2</v>
      </c>
      <c r="RG68" s="28">
        <f t="shared" ca="1" si="65"/>
        <v>0.12843027042195782</v>
      </c>
      <c r="RH68" s="28">
        <f t="shared" ca="1" si="65"/>
        <v>0.31648295912602398</v>
      </c>
      <c r="RI68" s="28">
        <f t="shared" ca="1" si="65"/>
        <v>0.44773540349938029</v>
      </c>
      <c r="RJ68" s="28">
        <f t="shared" ca="1" si="66"/>
        <v>8.4001434095845422E-5</v>
      </c>
      <c r="RK68" s="28">
        <f t="shared" ca="1" si="66"/>
        <v>0</v>
      </c>
      <c r="RL68" s="28">
        <f t="shared" ca="1" si="66"/>
        <v>7.2688609169665672E-5</v>
      </c>
      <c r="RM68" s="28">
        <f t="shared" ca="1" si="66"/>
        <v>0</v>
      </c>
      <c r="RN68" s="28">
        <f t="shared" ca="1" si="66"/>
        <v>5.9704052938073897E-5</v>
      </c>
      <c r="RO68" s="28">
        <f t="shared" ca="1" si="67"/>
        <v>8.0349197830807684E-5</v>
      </c>
      <c r="RP68" s="28">
        <f t="shared" ca="1" si="67"/>
        <v>0</v>
      </c>
      <c r="RQ68" s="28">
        <f t="shared" ca="1" si="67"/>
        <v>6.9528234857941379E-5</v>
      </c>
      <c r="RR68" s="28">
        <f t="shared" ca="1" si="67"/>
        <v>0</v>
      </c>
      <c r="RS68" s="28">
        <f t="shared" ca="1" si="67"/>
        <v>5.7108224549462516E-5</v>
      </c>
      <c r="RT68" s="28">
        <f t="shared" ca="1" si="68"/>
        <v>8.7071507047015245E-2</v>
      </c>
      <c r="RU68" s="28">
        <f t="shared" ca="1" si="68"/>
        <v>9.2941979399901967E-2</v>
      </c>
      <c r="RV68" s="28">
        <f t="shared" ca="1" si="68"/>
        <v>0.1</v>
      </c>
      <c r="RW68" s="28">
        <f t="shared" ca="1" si="68"/>
        <v>0.1</v>
      </c>
      <c r="RX68" s="28">
        <f t="shared" ca="1" si="68"/>
        <v>0.1</v>
      </c>
      <c r="RY68" s="28">
        <f t="shared" ca="1" si="69"/>
        <v>0.13611861271415987</v>
      </c>
      <c r="RZ68" s="28">
        <f t="shared" ca="1" si="69"/>
        <v>0.14170003781658225</v>
      </c>
      <c r="SA68" s="28">
        <f t="shared" ca="1" si="69"/>
        <v>0.15161362820748092</v>
      </c>
      <c r="SB68" s="28">
        <f t="shared" ca="1" si="69"/>
        <v>0.16169259366278782</v>
      </c>
      <c r="SC68" s="28">
        <f t="shared" ca="1" si="69"/>
        <v>0.16339663669437349</v>
      </c>
    </row>
    <row r="69" spans="15:497" x14ac:dyDescent="0.2">
      <c r="AU69" s="28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U69" s="3">
        <v>65</v>
      </c>
      <c r="CV69" s="28">
        <f>求节点($AT$5:$AT$10,AV$5:AV$10,将星节奏统计!BJ68)</f>
        <v>8.8972791961976189E-2</v>
      </c>
      <c r="CW69" s="28">
        <f>求节点($AT$5:$AT$10,AW$5:AW$10,将星节奏统计!BK68)</f>
        <v>0.1</v>
      </c>
      <c r="CX69" s="28">
        <f>求节点($AT$5:$AT$10,AX$5:AX$10,将星节奏统计!BL68)</f>
        <v>3.7942940858753341E-2</v>
      </c>
      <c r="CY69" s="28">
        <f>求节点($AT$5:$AT$10,AY$5:AY$10,将星节奏统计!BM68)</f>
        <v>0</v>
      </c>
      <c r="CZ69" s="28">
        <f>求节点($AT$5:$AT$10,AZ$5:AZ$10,将星节奏统计!BN68)</f>
        <v>0</v>
      </c>
      <c r="DA69" s="28">
        <f>求节点($AT$5:$AT$10,BA$5:BA$10,将星节奏统计!BO68)</f>
        <v>0</v>
      </c>
      <c r="DB69" s="28">
        <f>求节点($AT$5:$AT$10,BB$5:BB$10,将星节奏统计!BP68)</f>
        <v>0</v>
      </c>
      <c r="DC69" s="28">
        <f>求节点($AT$5:$AT$10,BC$5:BC$10,将星节奏统计!BQ68)</f>
        <v>0</v>
      </c>
      <c r="DD69" s="28">
        <f>求节点($AT$5:$AT$10,BD$5:BD$10,将星节奏统计!BR68)</f>
        <v>0</v>
      </c>
      <c r="DE69" s="28">
        <f>求节点($AT$5:$AT$10,BE$5:BE$10,将星节奏统计!BS68)</f>
        <v>0</v>
      </c>
      <c r="DF69" s="28">
        <f>求节点($AT$5:$AT$10,BF$5:BF$10,将星节奏统计!BT68)</f>
        <v>0</v>
      </c>
      <c r="DG69" s="28">
        <f>求节点($AT$5:$AT$10,BG$5:BG$10,将星节奏统计!BU68)</f>
        <v>0</v>
      </c>
      <c r="DH69" s="28">
        <f>求节点($AT$5:$AT$10,BH$5:BH$10,将星节奏统计!BV68)</f>
        <v>0</v>
      </c>
      <c r="DI69" s="28">
        <f>求节点($AT$5:$AT$10,BI$5:BI$10,将星节奏统计!BW68)</f>
        <v>0</v>
      </c>
      <c r="DJ69" s="28">
        <f>求节点($AT$5:$AT$10,BJ$5:BJ$10,将星节奏统计!BX68)</f>
        <v>0</v>
      </c>
      <c r="DK69" s="28">
        <f>求节点($AT$5:$AT$10,BK$5:BK$10,将星节奏统计!BY68)</f>
        <v>0</v>
      </c>
      <c r="DL69" s="28">
        <f>求节点($AT$5:$AT$10,BL$5:BL$10,将星节奏统计!BZ68)</f>
        <v>0.69873933139762856</v>
      </c>
      <c r="DM69" s="28">
        <f>求节点($AT$5:$AT$10,BM$5:BM$10,将星节奏统计!CA68)</f>
        <v>0.51628828128541127</v>
      </c>
      <c r="DN69" s="28">
        <f>求节点($AT$5:$AT$10,BN$5:BN$10,将星节奏统计!CB68)</f>
        <v>0.6</v>
      </c>
      <c r="DO69" s="28">
        <f>求节点($AT$5:$AT$10,BO$5:BO$10,将星节奏统计!CC68)</f>
        <v>0</v>
      </c>
      <c r="DP69" s="28">
        <f>求节点($AT$5:$AT$10,BP$5:BP$10,将星节奏统计!CD68)</f>
        <v>0.53280095892753832</v>
      </c>
      <c r="DQ69" s="28">
        <f>求节点($AT$5:$AT$10,BQ$5:BQ$10,将星节奏统计!CE68)</f>
        <v>0.35520063928502554</v>
      </c>
      <c r="DR69" s="28">
        <f>求节点($AT$5:$AT$10,BR$5:BR$10,将星节奏统计!CF68)</f>
        <v>0.84144140642705623</v>
      </c>
      <c r="DS69" s="28">
        <f>求节点($AT$5:$AT$10,BS$5:BS$10,将星节奏统计!CG68)</f>
        <v>0</v>
      </c>
      <c r="DT69" s="28">
        <f>求节点($AT$5:$AT$10,BT$5:BT$10,将星节奏统计!CH68)</f>
        <v>0.35520063928502554</v>
      </c>
      <c r="DU69" s="28">
        <f>求节点($AT$5:$AT$10,BU$5:BU$10,将星节奏统计!CI68)</f>
        <v>0.1</v>
      </c>
      <c r="DV69" s="28">
        <f>求节点($AT$5:$AT$10,BV$5:BV$10,将星节奏统计!CJ68)</f>
        <v>0.39828510986414734</v>
      </c>
      <c r="DW69" s="28">
        <f>求节点($AT$5:$AT$10,BW$5:BW$10,将星节奏统计!CK68)</f>
        <v>4.4852697212280739E-2</v>
      </c>
      <c r="DX69" s="28">
        <f>求节点($AT$5:$AT$10,BX$5:BX$10,将星节奏统计!CL68)</f>
        <v>2.8032935757675459E-2</v>
      </c>
      <c r="DY69" s="28">
        <f>求节点($AT$5:$AT$10,BY$5:BY$10,将星节奏统计!CM68)</f>
        <v>4.4852697212280739E-2</v>
      </c>
      <c r="DZ69" s="28">
        <f>求节点($AT$5:$AT$10,BZ$5:BZ$10,将星节奏统计!CN68)</f>
        <v>2.8032935757675459E-2</v>
      </c>
      <c r="EA69" s="28">
        <f>求节点($AT$5:$AT$10,CA$5:CA$10,将星节奏统计!CO68)</f>
        <v>5.6065871515350918E-2</v>
      </c>
      <c r="EB69" s="28">
        <f>求节点($AT$5:$AT$10,CB$5:CB$10,将星节奏统计!CP68)</f>
        <v>5.6065871515350918E-2</v>
      </c>
      <c r="EC69" s="28">
        <f>求节点($AT$5:$AT$10,CC$5:CC$10,将星节奏统计!CQ68)</f>
        <v>5.6065871515350918E-2</v>
      </c>
      <c r="ED69" s="28">
        <f>求节点($AT$5:$AT$10,CD$5:CD$10,将星节奏统计!CR68)</f>
        <v>5.6065871515350918E-2</v>
      </c>
      <c r="EE69" s="28">
        <f>求节点($AT$5:$AT$10,CE$5:CE$10,将星节奏统计!CS68)</f>
        <v>3.3639522909210545E-2</v>
      </c>
      <c r="EF69" s="28">
        <f>求节点($AT$5:$AT$10,CF$5:CF$10,将星节奏统计!CT68)</f>
        <v>3.3639522909210545E-2</v>
      </c>
      <c r="EG69" s="28">
        <f>求节点($AT$5:$AT$10,CG$5:CG$10,将星节奏统计!CU68)</f>
        <v>3.3639522909210545E-2</v>
      </c>
      <c r="EH69" s="28">
        <f>求节点($AT$5:$AT$10,CH$5:CH$10,将星节奏统计!CV68)</f>
        <v>3.3639522909210545E-2</v>
      </c>
      <c r="EI69" s="28">
        <f>求节点($AT$5:$AT$10,CI$5:CI$10,将星节奏统计!CW68)</f>
        <v>4.4852697212280739E-2</v>
      </c>
      <c r="EJ69" s="28">
        <f>求节点($AT$5:$AT$10,CJ$5:CJ$10,将星节奏统计!CX68)</f>
        <v>2.8032935757675459E-2</v>
      </c>
      <c r="EK69" s="28">
        <f>求节点($AT$5:$AT$10,CK$5:CK$10,将星节奏统计!CY68)</f>
        <v>0</v>
      </c>
      <c r="EL69" s="28">
        <f>求节点($AT$5:$AT$10,CL$5:CL$10,将星节奏统计!CZ68)</f>
        <v>0</v>
      </c>
      <c r="EM69" s="28">
        <f>求节点($AT$5:$AT$10,CM$5:CM$10,将星节奏统计!DA68)</f>
        <v>0</v>
      </c>
      <c r="EN69" s="28">
        <f>求节点($AT$5:$AT$10,CN$5:CN$10,将星节奏统计!DB68)</f>
        <v>0</v>
      </c>
      <c r="EO69" s="28">
        <f>求节点($AT$5:$AT$10,CO$5:CO$10,将星节奏统计!DC68)</f>
        <v>0</v>
      </c>
      <c r="EP69" s="28">
        <f>求节点($AT$5:$AT$10,CP$5:CP$10,将星节奏统计!DD68)</f>
        <v>0</v>
      </c>
      <c r="EQ69" s="28">
        <f>求节点($AT$5:$AT$10,CQ$5:CQ$10,将星节奏统计!DE68)</f>
        <v>0</v>
      </c>
      <c r="ER69" s="28">
        <f>求节点($AT$5:$AT$10,CR$5:CR$10,将星节奏统计!DF68)</f>
        <v>0</v>
      </c>
      <c r="ES69" s="28">
        <f>求节点($AT$5:$AT$10,CS$5:CS$10,将星节奏统计!DG68)</f>
        <v>0</v>
      </c>
      <c r="ET69" s="28">
        <f>求节点($AT$17:$AT$22,AV$17:AV$22,将星节奏统计!DJ68)</f>
        <v>0</v>
      </c>
      <c r="EU69" s="28">
        <f>求节点($AT$17:$AT$22,AW$17:AW$22,将星节奏统计!DK68)</f>
        <v>0</v>
      </c>
      <c r="EV69" s="28">
        <f>求节点($AT$17:$AT$22,AX$17:AX$22,将星节奏统计!DL68)</f>
        <v>0</v>
      </c>
      <c r="EW69" s="28">
        <f>求节点($AT$17:$AT$22,AY$17:AY$22,将星节奏统计!DM68)</f>
        <v>5.6862331860366849E-5</v>
      </c>
      <c r="EX69" s="28">
        <f>求节点($AT$17:$AT$22,AZ$17:AZ$22,将星节奏统计!DN68)</f>
        <v>8.529349779054507E-5</v>
      </c>
      <c r="EY69" s="28">
        <f>求节点($AT$17:$AT$22,BA$17:BA$22,将星节奏统计!DO68)</f>
        <v>8.529349779054507E-5</v>
      </c>
      <c r="EZ69" s="28">
        <f>求节点($AT$17:$AT$22,BB$17:BB$22,将星节奏统计!DP68)</f>
        <v>1.2923257240991803E-4</v>
      </c>
      <c r="FA69" s="28">
        <f>求节点($AT$17:$AT$22,BC$17:BC$22,将星节奏统计!DQ68)</f>
        <v>0</v>
      </c>
      <c r="FB69" s="28">
        <f>求节点($AT$17:$AT$22,BD$17:BD$22,将星节奏统计!DR68)</f>
        <v>8.529349779054507E-5</v>
      </c>
      <c r="FC69" s="28">
        <f>求节点($AT$17:$AT$22,BE$17:BE$22,将星节奏统计!DS68)</f>
        <v>0</v>
      </c>
      <c r="FD69" s="28">
        <f>求节点($AT$17:$AT$22,BF$17:BF$22,将星节奏统计!DT68)</f>
        <v>0</v>
      </c>
      <c r="FE69" s="28">
        <f>求节点($AT$17:$AT$22,BG$17:BG$22,将星节奏统计!DU68)</f>
        <v>0</v>
      </c>
      <c r="FF69" s="28">
        <f>求节点($AT$17:$AT$22,BH$17:BH$22,将星节奏统计!DV68)</f>
        <v>0</v>
      </c>
      <c r="FG69" s="28">
        <f>求节点($AT$17:$AT$22,BI$17:BI$22,将星节奏统计!DW68)</f>
        <v>0</v>
      </c>
      <c r="FH69" s="28">
        <f>求节点($AT$17:$AT$22,BJ$17:BJ$22,将星节奏统计!DX68)</f>
        <v>0</v>
      </c>
      <c r="FI69" s="28">
        <f>求节点($AT$17:$AT$22,BK$17:BK$22,将星节奏统计!DY68)</f>
        <v>0</v>
      </c>
      <c r="FJ69" s="28">
        <f>求节点($AT$17:$AT$22,BL$17:BL$22,将星节奏统计!DZ68)</f>
        <v>0</v>
      </c>
      <c r="FK69" s="28">
        <f>求节点($AT$17:$AT$22,BM$17:BM$22,将星节奏统计!EA68)</f>
        <v>0</v>
      </c>
      <c r="FL69" s="28">
        <f>求节点($AT$17:$AT$22,BN$17:BN$22,将星节奏统计!EB68)</f>
        <v>0</v>
      </c>
      <c r="FM69" s="28">
        <f>求节点($AT$17:$AT$22,BO$17:BO$22,将星节奏统计!EC68)</f>
        <v>0</v>
      </c>
      <c r="FN69" s="28">
        <f>求节点($AT$5:$AT$10,AV$5:AV$10,将星节奏统计!EG68)</f>
        <v>9.4858232719721255E-2</v>
      </c>
      <c r="FO69" s="28">
        <f>求节点($AT$5:$AT$10,AW$5:AW$10,将星节奏统计!EH68)</f>
        <v>0.1</v>
      </c>
      <c r="FP69" s="28">
        <f>求节点($AT$5:$AT$10,AX$5:AX$10,将星节奏统计!EI68)</f>
        <v>4.3350144841982192E-2</v>
      </c>
      <c r="FQ69" s="28">
        <f>求节点($AT$5:$AT$10,AY$5:AY$10,将星节奏统计!EJ68)</f>
        <v>0</v>
      </c>
      <c r="FR69" s="28">
        <f>求节点($AT$5:$AT$10,AZ$5:AZ$10,将星节奏统计!EK68)</f>
        <v>0</v>
      </c>
      <c r="FS69" s="28">
        <f>求节点($AT$5:$AT$10,BA$5:BA$10,将星节奏统计!EL68)</f>
        <v>0</v>
      </c>
      <c r="FT69" s="28">
        <f>求节点($AT$5:$AT$10,BB$5:BB$10,将星节奏统计!EM68)</f>
        <v>0</v>
      </c>
      <c r="FU69" s="28">
        <f>求节点($AT$5:$AT$10,BC$5:BC$10,将星节奏统计!EN68)</f>
        <v>0</v>
      </c>
      <c r="FV69" s="28">
        <f>求节点($AT$5:$AT$10,BD$5:BD$10,将星节奏统计!EO68)</f>
        <v>0</v>
      </c>
      <c r="FW69" s="28">
        <f>求节点($AT$5:$AT$10,BE$5:BE$10,将星节奏统计!EP68)</f>
        <v>0</v>
      </c>
      <c r="FX69" s="28">
        <f>求节点($AT$5:$AT$10,BF$5:BF$10,将星节奏统计!EQ68)</f>
        <v>0</v>
      </c>
      <c r="FY69" s="28">
        <f>求节点($AT$5:$AT$10,BG$5:BG$10,将星节奏统计!ER68)</f>
        <v>0</v>
      </c>
      <c r="FZ69" s="28">
        <f>求节点($AT$5:$AT$10,BH$5:BH$10,将星节奏统计!ES68)</f>
        <v>0</v>
      </c>
      <c r="GA69" s="28">
        <f>求节点($AT$5:$AT$10,BI$5:BI$10,将星节奏统计!ET68)</f>
        <v>0</v>
      </c>
      <c r="GB69" s="28">
        <f>求节点($AT$5:$AT$10,BJ$5:BJ$10,将星节奏统计!EU68)</f>
        <v>0</v>
      </c>
      <c r="GC69" s="28">
        <f>求节点($AT$5:$AT$10,BK$5:BK$10,将星节奏统计!EV68)</f>
        <v>0</v>
      </c>
      <c r="GD69" s="28">
        <f>求节点($AT$5:$AT$10,BL$5:BL$10,将星节奏统计!EW68)</f>
        <v>0.78566526485903776</v>
      </c>
      <c r="GE69" s="28">
        <f>求节点($AT$5:$AT$10,BM$5:BM$10,将星节奏统计!EX68)</f>
        <v>0.53767262571736307</v>
      </c>
      <c r="GF69" s="28">
        <f>求节点($AT$5:$AT$10,BN$5:BN$10,将星节奏统计!EY68)</f>
        <v>0.6</v>
      </c>
      <c r="GG69" s="28">
        <f>求节点($AT$5:$AT$10,BO$5:BO$10,将星节奏统计!EZ68)</f>
        <v>0</v>
      </c>
      <c r="GH69" s="28">
        <f>求节点($AT$5:$AT$10,BP$5:BP$10,将星节奏统计!FA68)</f>
        <v>0.60482488187700889</v>
      </c>
      <c r="GI69" s="28">
        <f>求节点($AT$5:$AT$10,BQ$5:BQ$10,将星节奏统计!FB68)</f>
        <v>0.40321658791800596</v>
      </c>
      <c r="GJ69" s="28">
        <f>求节点($AT$5:$AT$10,BR$5:BR$10,将星节奏统计!FC68)</f>
        <v>0.9</v>
      </c>
      <c r="GK69" s="28">
        <f>求节点($AT$5:$AT$10,BS$5:BS$10,将星节奏统计!FD68)</f>
        <v>0</v>
      </c>
      <c r="GL69" s="28">
        <f>求节点($AT$5:$AT$10,BT$5:BT$10,将星节奏统计!FE68)</f>
        <v>0.40321658791800596</v>
      </c>
      <c r="GM69" s="28">
        <f>求节点($AT$5:$AT$10,BU$5:BU$10,将星节奏统计!FF68)</f>
        <v>0.1</v>
      </c>
      <c r="GN69" s="28">
        <f>求节点($AT$5:$AT$10,BV$5:BV$10,将星节奏统计!FG68)</f>
        <v>0.44465715567921749</v>
      </c>
      <c r="GO69" s="28">
        <f>求节点($AT$5:$AT$10,BW$5:BW$10,将星节奏统计!FH68)</f>
        <v>5.371003167639947E-2</v>
      </c>
      <c r="GP69" s="28">
        <f>求节点($AT$5:$AT$10,BX$5:BX$10,将星节奏统计!FI68)</f>
        <v>3.356876979774967E-2</v>
      </c>
      <c r="GQ69" s="28">
        <f>求节点($AT$5:$AT$10,BY$5:BY$10,将星节奏统计!FJ68)</f>
        <v>5.371003167639947E-2</v>
      </c>
      <c r="GR69" s="28">
        <f>求节点($AT$5:$AT$10,BZ$5:BZ$10,将星节奏统计!FK68)</f>
        <v>3.356876979774967E-2</v>
      </c>
      <c r="GS69" s="28">
        <f>求节点($AT$5:$AT$10,CA$5:CA$10,将星节奏统计!FL68)</f>
        <v>6.713753959549934E-2</v>
      </c>
      <c r="GT69" s="28">
        <f>求节点($AT$5:$AT$10,CB$5:CB$10,将星节奏统计!FM68)</f>
        <v>6.713753959549934E-2</v>
      </c>
      <c r="GU69" s="28">
        <f>求节点($AT$5:$AT$10,CC$5:CC$10,将星节奏统计!FN68)</f>
        <v>6.713753959549934E-2</v>
      </c>
      <c r="GV69" s="28">
        <f>求节点($AT$5:$AT$10,CD$5:CD$10,将星节奏统计!FO68)</f>
        <v>6.713753959549934E-2</v>
      </c>
      <c r="GW69" s="28">
        <f>求节点($AT$5:$AT$10,CE$5:CE$10,将星节奏统计!FP68)</f>
        <v>4.0282523757299599E-2</v>
      </c>
      <c r="GX69" s="28">
        <f>求节点($AT$5:$AT$10,CF$5:CF$10,将星节奏统计!FQ68)</f>
        <v>4.0282523757299599E-2</v>
      </c>
      <c r="GY69" s="28">
        <f>求节点($AT$5:$AT$10,CG$5:CG$10,将星节奏统计!FR68)</f>
        <v>4.0282523757299599E-2</v>
      </c>
      <c r="GZ69" s="28">
        <f>求节点($AT$5:$AT$10,CH$5:CH$10,将星节奏统计!FS68)</f>
        <v>4.0282523757299599E-2</v>
      </c>
      <c r="HA69" s="28">
        <f>求节点($AT$5:$AT$10,CI$5:CI$10,将星节奏统计!FT68)</f>
        <v>5.371003167639947E-2</v>
      </c>
      <c r="HB69" s="28">
        <f>求节点($AT$5:$AT$10,CJ$5:CJ$10,将星节奏统计!FU68)</f>
        <v>3.356876979774967E-2</v>
      </c>
      <c r="HC69" s="28">
        <f>求节点($AT$5:$AT$10,CK$5:CK$10,将星节奏统计!FV68)</f>
        <v>0</v>
      </c>
      <c r="HD69" s="28">
        <f>求节点($AT$5:$AT$10,CL$5:CL$10,将星节奏统计!FW68)</f>
        <v>0</v>
      </c>
      <c r="HE69" s="28">
        <f>求节点($AT$5:$AT$10,CM$5:CM$10,将星节奏统计!FX68)</f>
        <v>0</v>
      </c>
      <c r="HF69" s="28">
        <f>求节点($AT$5:$AT$10,CN$5:CN$10,将星节奏统计!FY68)</f>
        <v>0</v>
      </c>
      <c r="HG69" s="28">
        <f>求节点($AT$5:$AT$10,CO$5:CO$10,将星节奏统计!FZ68)</f>
        <v>0</v>
      </c>
      <c r="HH69" s="28">
        <f>求节点($AT$5:$AT$10,CP$5:CP$10,将星节奏统计!GA68)</f>
        <v>0</v>
      </c>
      <c r="HI69" s="28">
        <f>求节点($AT$5:$AT$10,CQ$5:CQ$10,将星节奏统计!GB68)</f>
        <v>0</v>
      </c>
      <c r="HJ69" s="28">
        <f>求节点($AT$5:$AT$10,CR$5:CR$10,将星节奏统计!GC68)</f>
        <v>0</v>
      </c>
      <c r="HK69" s="28">
        <f>求节点($AT$5:$AT$10,CS$5:CS$10,将星节奏统计!GD68)</f>
        <v>0</v>
      </c>
      <c r="HL69" s="28">
        <f>求节点($AT$17:$AT$22,AV$17:AV$22,将星节奏统计!GG68)</f>
        <v>0</v>
      </c>
      <c r="HM69" s="28">
        <f>求节点($AT$17:$AT$22,AW$17:AW$22,将星节奏统计!GH68)</f>
        <v>0</v>
      </c>
      <c r="HN69" s="28">
        <f>求节点($AT$17:$AT$22,AX$17:AX$22,将星节奏统计!GI68)</f>
        <v>0</v>
      </c>
      <c r="HO69" s="28">
        <f>求节点($AT$17:$AT$22,AY$17:AY$22,将星节奏统计!GJ68)</f>
        <v>0</v>
      </c>
      <c r="HP69" s="28">
        <f>求节点($AT$17:$AT$22,AZ$17:AZ$22,将星节奏统计!GK68)</f>
        <v>0</v>
      </c>
      <c r="HQ69" s="28">
        <f>求节点($AT$17:$AT$22,BA$17:BA$22,将星节奏统计!GL68)</f>
        <v>0</v>
      </c>
      <c r="HR69" s="28">
        <f>求节点($AT$17:$AT$22,BB$17:BB$22,将星节奏统计!GM68)</f>
        <v>0</v>
      </c>
      <c r="HS69" s="28">
        <f>求节点($AT$17:$AT$22,BC$17:BC$22,将星节奏统计!GN68)</f>
        <v>0</v>
      </c>
      <c r="HT69" s="28">
        <f>求节点($AT$17:$AT$22,BD$17:BD$22,将星节奏统计!GO68)</f>
        <v>0</v>
      </c>
      <c r="HU69" s="28">
        <f>求节点($AT$17:$AT$22,BE$17:BE$22,将星节奏统计!GP68)</f>
        <v>0</v>
      </c>
      <c r="HV69" s="28">
        <f>求节点($AT$17:$AT$22,BF$17:BF$22,将星节奏统计!GQ68)</f>
        <v>0</v>
      </c>
      <c r="HW69" s="28">
        <f>求节点($AT$17:$AT$22,BG$17:BG$22,将星节奏统计!GR68)</f>
        <v>0</v>
      </c>
      <c r="HX69" s="28">
        <f>求节点($AT$17:$AT$22,BH$17:BH$22,将星节奏统计!GS68)</f>
        <v>0</v>
      </c>
      <c r="HY69" s="28">
        <f>求节点($AT$17:$AT$22,BI$17:BI$22,将星节奏统计!GT68)</f>
        <v>0</v>
      </c>
      <c r="HZ69" s="28">
        <f>求节点($AT$17:$AT$22,BJ$17:BJ$22,将星节奏统计!GU68)</f>
        <v>0</v>
      </c>
      <c r="IA69" s="28">
        <f>求节点($AT$17:$AT$22,BK$17:BK$22,将星节奏统计!GV68)</f>
        <v>0</v>
      </c>
      <c r="IB69" s="28">
        <f>求节点($AT$17:$AT$22,BL$17:BL$22,将星节奏统计!GW68)</f>
        <v>0</v>
      </c>
      <c r="IC69" s="28">
        <f>求节点($AT$17:$AT$22,BM$17:BM$22,将星节奏统计!GX68)</f>
        <v>0</v>
      </c>
      <c r="ID69" s="28">
        <f>求节点($AT$17:$AT$22,BN$17:BN$22,将星节奏统计!GY68)</f>
        <v>0</v>
      </c>
      <c r="IE69" s="28">
        <f>求节点($AT$17:$AT$22,BO$17:BO$22,将星节奏统计!GZ68)</f>
        <v>0</v>
      </c>
      <c r="IF69" s="28">
        <f>求节点($AT$5:$AT$10,AV$5:AV$10,将星节奏统计!HD68)</f>
        <v>0.1</v>
      </c>
      <c r="IG69" s="28">
        <f>求节点($AT$5:$AT$10,AW$5:AW$10,将星节奏统计!HE68)</f>
        <v>0.1</v>
      </c>
      <c r="IH69" s="28">
        <f>求节点($AT$5:$AT$10,AX$5:AX$10,将星节奏统计!HF68)</f>
        <v>5.3966094531604503E-2</v>
      </c>
      <c r="II69" s="28">
        <f>求节点($AT$5:$AT$10,AY$5:AY$10,将星节奏统计!HG68)</f>
        <v>0</v>
      </c>
      <c r="IJ69" s="28">
        <f>求节点($AT$5:$AT$10,AZ$5:AZ$10,将星节奏统计!HH68)</f>
        <v>0</v>
      </c>
      <c r="IK69" s="28">
        <f>求节点($AT$5:$AT$10,BA$5:BA$10,将星节奏统计!HI68)</f>
        <v>0</v>
      </c>
      <c r="IL69" s="28">
        <f>求节点($AT$5:$AT$10,BB$5:BB$10,将星节奏统计!HJ68)</f>
        <v>0</v>
      </c>
      <c r="IM69" s="28">
        <f>求节点($AT$5:$AT$10,BC$5:BC$10,将星节奏统计!HK68)</f>
        <v>0</v>
      </c>
      <c r="IN69" s="28">
        <f>求节点($AT$5:$AT$10,BD$5:BD$10,将星节奏统计!HL68)</f>
        <v>0</v>
      </c>
      <c r="IO69" s="28">
        <f>求节点($AT$5:$AT$10,BE$5:BE$10,将星节奏统计!HM68)</f>
        <v>0</v>
      </c>
      <c r="IP69" s="28">
        <f>求节点($AT$5:$AT$10,BF$5:BF$10,将星节奏统计!HN68)</f>
        <v>0</v>
      </c>
      <c r="IQ69" s="28">
        <f>求节点($AT$5:$AT$10,BG$5:BG$10,将星节奏统计!HO68)</f>
        <v>0</v>
      </c>
      <c r="IR69" s="28">
        <f>求节点($AT$5:$AT$10,BH$5:BH$10,将星节奏统计!HP68)</f>
        <v>0</v>
      </c>
      <c r="IS69" s="28">
        <f>求节点($AT$5:$AT$10,BI$5:BI$10,将星节奏统计!HQ68)</f>
        <v>0</v>
      </c>
      <c r="IT69" s="28">
        <f>求节点($AT$5:$AT$10,BJ$5:BJ$10,将星节奏统计!HR68)</f>
        <v>0</v>
      </c>
      <c r="IU69" s="28">
        <f>求节点($AT$5:$AT$10,BK$5:BK$10,将星节奏统计!HS68)</f>
        <v>0</v>
      </c>
      <c r="IV69" s="28">
        <f>求节点($AT$5:$AT$10,BL$5:BL$10,将星节奏统计!HT68)</f>
        <v>0.9</v>
      </c>
      <c r="IW69" s="28">
        <f>求节点($AT$5:$AT$10,BM$5:BM$10,将星节奏统计!HU68)</f>
        <v>0.58353352837653139</v>
      </c>
      <c r="IX69" s="28">
        <f>求节点($AT$5:$AT$10,BN$5:BN$10,将星节奏统计!HV68)</f>
        <v>0.6</v>
      </c>
      <c r="IY69" s="28">
        <f>求节点($AT$5:$AT$10,BO$5:BO$10,将星节奏统计!HW68)</f>
        <v>0</v>
      </c>
      <c r="IZ69" s="28">
        <f>求节点($AT$5:$AT$10,BP$5:BP$10,将星节奏统计!HX68)</f>
        <v>0.73711594723999463</v>
      </c>
      <c r="JA69" s="28">
        <f>求节点($AT$5:$AT$10,BQ$5:BQ$10,将星节奏统计!HY68)</f>
        <v>0.49141063149332975</v>
      </c>
      <c r="JB69" s="28">
        <f>求节点($AT$5:$AT$10,BR$5:BR$10,将星节奏统计!HZ68)</f>
        <v>0.9</v>
      </c>
      <c r="JC69" s="28">
        <f>求节点($AT$5:$AT$10,BS$5:BS$10,将星节奏统计!IA68)</f>
        <v>0</v>
      </c>
      <c r="JD69" s="28">
        <f>求节点($AT$5:$AT$10,BT$5:BT$10,将星节奏统计!IB68)</f>
        <v>0.49141063149332975</v>
      </c>
      <c r="JE69" s="28">
        <f>求节点($AT$5:$AT$10,BU$5:BU$10,将星节奏统计!IC68)</f>
        <v>0.1</v>
      </c>
      <c r="JF69" s="28">
        <f>求节点($AT$5:$AT$10,BV$5:BV$10,将星节奏统计!ID68)</f>
        <v>0.54117303863271415</v>
      </c>
      <c r="JG69" s="28">
        <f>求节点($AT$5:$AT$10,BW$5:BW$10,将星节奏统计!IE68)</f>
        <v>7.2705486737986824E-2</v>
      </c>
      <c r="JH69" s="28">
        <f>求节点($AT$5:$AT$10,BX$5:BX$10,将星节奏统计!IF68)</f>
        <v>4.5440929211241765E-2</v>
      </c>
      <c r="JI69" s="28">
        <f>求节点($AT$5:$AT$10,BY$5:BY$10,将星节奏统计!IG68)</f>
        <v>7.2705486737986824E-2</v>
      </c>
      <c r="JJ69" s="28">
        <f>求节点($AT$5:$AT$10,BZ$5:BZ$10,将星节奏统计!IH68)</f>
        <v>4.5440929211241765E-2</v>
      </c>
      <c r="JK69" s="28">
        <f>求节点($AT$5:$AT$10,CA$5:CA$10,将星节奏统计!II68)</f>
        <v>9.088185842248353E-2</v>
      </c>
      <c r="JL69" s="28">
        <f>求节点($AT$5:$AT$10,CB$5:CB$10,将星节奏统计!IJ68)</f>
        <v>9.088185842248353E-2</v>
      </c>
      <c r="JM69" s="28">
        <f>求节点($AT$5:$AT$10,CC$5:CC$10,将星节奏统计!IK68)</f>
        <v>9.088185842248353E-2</v>
      </c>
      <c r="JN69" s="28">
        <f>求节点($AT$5:$AT$10,CD$5:CD$10,将星节奏统计!IL68)</f>
        <v>9.088185842248353E-2</v>
      </c>
      <c r="JO69" s="28">
        <f>求节点($AT$5:$AT$10,CE$5:CE$10,将星节奏统计!IM68)</f>
        <v>5.4529115053490111E-2</v>
      </c>
      <c r="JP69" s="28">
        <f>求节点($AT$5:$AT$10,CF$5:CF$10,将星节奏统计!IN68)</f>
        <v>5.4529115053490111E-2</v>
      </c>
      <c r="JQ69" s="28">
        <f>求节点($AT$5:$AT$10,CG$5:CG$10,将星节奏统计!IO68)</f>
        <v>5.4529115053490111E-2</v>
      </c>
      <c r="JR69" s="28">
        <f>求节点($AT$5:$AT$10,CH$5:CH$10,将星节奏统计!IP68)</f>
        <v>5.4529115053490111E-2</v>
      </c>
      <c r="JS69" s="28">
        <f>求节点($AT$5:$AT$10,CI$5:CI$10,将星节奏统计!IQ68)</f>
        <v>7.2705486737986824E-2</v>
      </c>
      <c r="JT69" s="28">
        <f>求节点($AT$5:$AT$10,CJ$5:CJ$10,将星节奏统计!IR68)</f>
        <v>4.5440929211241765E-2</v>
      </c>
      <c r="JU69" s="28">
        <f>求节点($AT$5:$AT$10,CK$5:CK$10,将星节奏统计!IS68)</f>
        <v>0</v>
      </c>
      <c r="JV69" s="28">
        <f>求节点($AT$5:$AT$10,CL$5:CL$10,将星节奏统计!IT68)</f>
        <v>0</v>
      </c>
      <c r="JW69" s="28">
        <f>求节点($AT$5:$AT$10,CM$5:CM$10,将星节奏统计!IU68)</f>
        <v>0</v>
      </c>
      <c r="JX69" s="28">
        <f>求节点($AT$5:$AT$10,CN$5:CN$10,将星节奏统计!IV68)</f>
        <v>0</v>
      </c>
      <c r="JY69" s="28">
        <f>求节点($AT$5:$AT$10,CO$5:CO$10,将星节奏统计!IW68)</f>
        <v>0</v>
      </c>
      <c r="JZ69" s="28">
        <f>求节点($AT$5:$AT$10,CP$5:CP$10,将星节奏统计!IX68)</f>
        <v>0</v>
      </c>
      <c r="KA69" s="28">
        <f>求节点($AT$5:$AT$10,CQ$5:CQ$10,将星节奏统计!IY68)</f>
        <v>0</v>
      </c>
      <c r="KB69" s="28">
        <f>求节点($AT$5:$AT$10,CR$5:CR$10,将星节奏统计!IZ68)</f>
        <v>0</v>
      </c>
      <c r="KC69" s="28">
        <f>求节点($AT$5:$AT$10,CS$5:CS$10,将星节奏统计!JA68)</f>
        <v>0</v>
      </c>
      <c r="KD69" s="28">
        <f>求节点($AT$17:$AT$22,AV$17:AV$22,将星节奏统计!JD68)</f>
        <v>0</v>
      </c>
      <c r="KE69" s="28">
        <f>求节点($AT$17:$AT$22,AW$17:AW$22,将星节奏统计!JE68)</f>
        <v>0</v>
      </c>
      <c r="KF69" s="28">
        <f>求节点($AT$17:$AT$22,AX$17:AX$22,将星节奏统计!JF68)</f>
        <v>0</v>
      </c>
      <c r="KG69" s="28">
        <f>求节点($AT$17:$AT$22,AY$17:AY$22,将星节奏统计!JG68)</f>
        <v>4.9399898812436255E-5</v>
      </c>
      <c r="KH69" s="28">
        <f>求节点($AT$17:$AT$22,AZ$17:AZ$22,将星节奏统计!JH68)</f>
        <v>7.4099848218656117E-5</v>
      </c>
      <c r="KI69" s="28">
        <f>求节点($AT$17:$AT$22,BA$17:BA$22,将星节奏统计!JI68)</f>
        <v>7.4099848218656117E-5</v>
      </c>
      <c r="KJ69" s="28">
        <f>求节点($AT$17:$AT$22,BB$17:BB$22,将星节奏统计!JJ68)</f>
        <v>1.1227249730099212E-4</v>
      </c>
      <c r="KK69" s="28">
        <f>求节点($AT$17:$AT$22,BC$17:BC$22,将星节奏统计!JK68)</f>
        <v>0</v>
      </c>
      <c r="KL69" s="28">
        <f>求节点($AT$17:$AT$22,BD$17:BD$22,将星节奏统计!JL68)</f>
        <v>7.4099848218656117E-5</v>
      </c>
      <c r="KM69" s="28">
        <f>求节点($AT$17:$AT$22,BE$17:BE$22,将星节奏统计!JM68)</f>
        <v>0</v>
      </c>
      <c r="KN69" s="28">
        <f>求节点($AT$17:$AT$22,BF$17:BF$22,将星节奏统计!JN68)</f>
        <v>0</v>
      </c>
      <c r="KO69" s="28">
        <f>求节点($AT$17:$AT$22,BG$17:BG$22,将星节奏统计!JO68)</f>
        <v>0</v>
      </c>
      <c r="KP69" s="28">
        <f>求节点($AT$17:$AT$22,BH$17:BH$22,将星节奏统计!JP68)</f>
        <v>0</v>
      </c>
      <c r="KQ69" s="28">
        <f>求节点($AT$17:$AT$22,BI$17:BI$22,将星节奏统计!JQ68)</f>
        <v>0</v>
      </c>
      <c r="KR69" s="28">
        <f>求节点($AT$17:$AT$22,BJ$17:BJ$22,将星节奏统计!JR68)</f>
        <v>0</v>
      </c>
      <c r="KS69" s="28">
        <f>求节点($AT$17:$AT$22,BK$17:BK$22,将星节奏统计!JS68)</f>
        <v>0</v>
      </c>
      <c r="KT69" s="28">
        <f>求节点($AT$17:$AT$22,BL$17:BL$22,将星节奏统计!JT68)</f>
        <v>0</v>
      </c>
      <c r="KU69" s="28">
        <f>求节点($AT$17:$AT$22,BM$17:BM$22,将星节奏统计!JU68)</f>
        <v>0</v>
      </c>
      <c r="KV69" s="28">
        <f>求节点($AT$17:$AT$22,BN$17:BN$22,将星节奏统计!JV68)</f>
        <v>0</v>
      </c>
      <c r="KW69" s="28">
        <f>求节点($AT$17:$AT$22,BO$17:BO$22,将星节奏统计!JW68)</f>
        <v>0</v>
      </c>
      <c r="KX69" s="28">
        <f>求节点($AT$5:$AT$10,AV$5:AV$10,将星节奏统计!KA68)</f>
        <v>0.1</v>
      </c>
      <c r="KY69" s="28">
        <f>求节点($AT$5:$AT$10,AW$5:AW$10,将星节奏统计!KB68)</f>
        <v>0.1</v>
      </c>
      <c r="KZ69" s="28">
        <f>求节点($AT$5:$AT$10,AX$5:AX$10,将星节奏统计!KC68)</f>
        <v>6.1972127322866201E-2</v>
      </c>
      <c r="LA69" s="28">
        <f>求节点($AT$5:$AT$10,AY$5:AY$10,将星节奏统计!KD68)</f>
        <v>0</v>
      </c>
      <c r="LB69" s="28">
        <f>求节点($AT$5:$AT$10,AZ$5:AZ$10,将星节奏统计!KE68)</f>
        <v>0</v>
      </c>
      <c r="LC69" s="28">
        <f>求节点($AT$5:$AT$10,BA$5:BA$10,将星节奏统计!KF68)</f>
        <v>0</v>
      </c>
      <c r="LD69" s="28">
        <f>求节点($AT$5:$AT$10,BB$5:BB$10,将星节奏统计!KG68)</f>
        <v>0</v>
      </c>
      <c r="LE69" s="28">
        <f>求节点($AT$5:$AT$10,BC$5:BC$10,将星节奏统计!KH68)</f>
        <v>0</v>
      </c>
      <c r="LF69" s="28">
        <f>求节点($AT$5:$AT$10,BD$5:BD$10,将星节奏统计!KI68)</f>
        <v>0</v>
      </c>
      <c r="LG69" s="28">
        <f>求节点($AT$5:$AT$10,BE$5:BE$10,将星节奏统计!KJ68)</f>
        <v>0</v>
      </c>
      <c r="LH69" s="28">
        <f>求节点($AT$5:$AT$10,BF$5:BF$10,将星节奏统计!KK68)</f>
        <v>0</v>
      </c>
      <c r="LI69" s="28">
        <f>求节点($AT$5:$AT$10,BG$5:BG$10,将星节奏统计!KL68)</f>
        <v>0</v>
      </c>
      <c r="LJ69" s="28">
        <f>求节点($AT$5:$AT$10,BH$5:BH$10,将星节奏统计!KM68)</f>
        <v>0</v>
      </c>
      <c r="LK69" s="28">
        <f>求节点($AT$5:$AT$10,BI$5:BI$10,将星节奏统计!KN68)</f>
        <v>0</v>
      </c>
      <c r="LL69" s="28">
        <f>求节点($AT$5:$AT$10,BJ$5:BJ$10,将星节奏统计!KO68)</f>
        <v>0</v>
      </c>
      <c r="LM69" s="28">
        <f>求节点($AT$5:$AT$10,BK$5:BK$10,将星节奏统计!KP68)</f>
        <v>0</v>
      </c>
      <c r="LN69" s="28">
        <f>求节点($AT$5:$AT$10,BL$5:BL$10,将星节奏统计!KQ68)</f>
        <v>0.9</v>
      </c>
      <c r="LO69" s="28">
        <f>求节点($AT$5:$AT$10,BM$5:BM$10,将星节奏统计!KR68)</f>
        <v>0.85530055830272134</v>
      </c>
      <c r="LP69" s="28">
        <f>求节点($AT$5:$AT$10,BN$5:BN$10,将星节奏统计!KS68)</f>
        <v>0.6</v>
      </c>
      <c r="LQ69" s="28">
        <f>求节点($AT$5:$AT$10,BO$5:BO$10,将星节奏统计!KT68)</f>
        <v>0</v>
      </c>
      <c r="LR69" s="28">
        <f>求节点($AT$5:$AT$10,BP$5:BP$10,将星节奏统计!KU68)</f>
        <v>0.9</v>
      </c>
      <c r="LS69" s="28">
        <f>求节点($AT$5:$AT$10,BQ$5:BQ$10,将星节奏统计!KV68)</f>
        <v>0.6</v>
      </c>
      <c r="LT69" s="28">
        <f>求节点($AT$5:$AT$10,BR$5:BR$10,将星节奏统计!KW68)</f>
        <v>0.9</v>
      </c>
      <c r="LU69" s="28">
        <f>求节点($AT$5:$AT$10,BS$5:BS$10,将星节奏统计!KX68)</f>
        <v>0</v>
      </c>
      <c r="LV69" s="28">
        <f>求节点($AT$5:$AT$10,BT$5:BT$10,将星节奏统计!KY68)</f>
        <v>0.6</v>
      </c>
      <c r="LW69" s="28">
        <f>求节点($AT$5:$AT$10,BU$5:BU$10,将星节奏统计!KZ68)</f>
        <v>0.1</v>
      </c>
      <c r="LX69" s="28">
        <f>求节点($AT$5:$AT$10,BV$5:BV$10,将星节奏统计!LA68)</f>
        <v>0.6</v>
      </c>
      <c r="LY69" s="28">
        <f>求节点($AT$5:$AT$10,BW$5:BW$10,将星节奏统计!LB68)</f>
        <v>0.18027402566964681</v>
      </c>
      <c r="LZ69" s="28">
        <f>求节点($AT$5:$AT$10,BX$5:BX$10,将星节奏统计!LC68)</f>
        <v>0.11267126604352927</v>
      </c>
      <c r="MA69" s="28">
        <f>求节点($AT$5:$AT$10,BY$5:BY$10,将星节奏统计!LD68)</f>
        <v>0.18027402566964681</v>
      </c>
      <c r="MB69" s="28">
        <f>求节点($AT$5:$AT$10,BZ$5:BZ$10,将星节奏统计!LE68)</f>
        <v>0.11267126604352927</v>
      </c>
      <c r="MC69" s="28">
        <f>求节点($AT$5:$AT$10,CA$5:CA$10,将星节奏统计!LF68)</f>
        <v>0.22534253208705854</v>
      </c>
      <c r="MD69" s="28">
        <f>求节点($AT$5:$AT$10,CB$5:CB$10,将星节奏统计!LG68)</f>
        <v>0.22534253208705854</v>
      </c>
      <c r="ME69" s="28">
        <f>求节点($AT$5:$AT$10,CC$5:CC$10,将星节奏统计!LH68)</f>
        <v>0.22534253208705854</v>
      </c>
      <c r="MF69" s="28">
        <f>求节点($AT$5:$AT$10,CD$5:CD$10,将星节奏统计!LI68)</f>
        <v>0.22534253208705854</v>
      </c>
      <c r="MG69" s="28">
        <f>求节点($AT$5:$AT$10,CE$5:CE$10,将星节奏统计!LJ68)</f>
        <v>0.13773977246094096</v>
      </c>
      <c r="MH69" s="28">
        <f>求节点($AT$5:$AT$10,CF$5:CF$10,将星节奏统计!LK68)</f>
        <v>0.13773977246094096</v>
      </c>
      <c r="MI69" s="28">
        <f>求节点($AT$5:$AT$10,CG$5:CG$10,将星节奏统计!LL68)</f>
        <v>0.13773977246094096</v>
      </c>
      <c r="MJ69" s="28">
        <f>求节点($AT$5:$AT$10,CH$5:CH$10,将星节奏统计!LM68)</f>
        <v>0.13773977246094096</v>
      </c>
      <c r="MK69" s="28">
        <f>求节点($AT$5:$AT$10,CI$5:CI$10,将星节奏统计!LN68)</f>
        <v>0.18027402566964681</v>
      </c>
      <c r="ML69" s="28">
        <f>求节点($AT$5:$AT$10,CJ$5:CJ$10,将星节奏统计!LO68)</f>
        <v>0.11267126604352927</v>
      </c>
      <c r="MM69" s="28">
        <f>求节点($AT$5:$AT$10,CK$5:CK$10,将星节奏统计!LP68)</f>
        <v>0</v>
      </c>
      <c r="MN69" s="28">
        <f>求节点($AT$5:$AT$10,CL$5:CL$10,将星节奏统计!LQ68)</f>
        <v>0</v>
      </c>
      <c r="MO69" s="28">
        <f>求节点($AT$5:$AT$10,CM$5:CM$10,将星节奏统计!LR68)</f>
        <v>0</v>
      </c>
      <c r="MP69" s="28">
        <f>求节点($AT$5:$AT$10,CN$5:CN$10,将星节奏统计!LS68)</f>
        <v>0</v>
      </c>
      <c r="MQ69" s="28">
        <f>求节点($AT$5:$AT$10,CO$5:CO$10,将星节奏统计!LT68)</f>
        <v>0</v>
      </c>
      <c r="MR69" s="28">
        <f>求节点($AT$5:$AT$10,CP$5:CP$10,将星节奏统计!LU68)</f>
        <v>0</v>
      </c>
      <c r="MS69" s="28">
        <f>求节点($AT$5:$AT$10,CQ$5:CQ$10,将星节奏统计!LV68)</f>
        <v>0</v>
      </c>
      <c r="MT69" s="28">
        <f>求节点($AT$5:$AT$10,CR$5:CR$10,将星节奏统计!LW68)</f>
        <v>0</v>
      </c>
      <c r="MU69" s="28">
        <f>求节点($AT$5:$AT$10,CS$5:CS$10,将星节奏统计!LX68)</f>
        <v>0</v>
      </c>
      <c r="MV69" s="28">
        <f>求节点($AT$17:$AT$22,AV$17:AV$22,将星节奏统计!MA68)</f>
        <v>0</v>
      </c>
      <c r="MW69" s="28">
        <f>求节点($AT$17:$AT$22,AW$17:AW$22,将星节奏统计!MB68)</f>
        <v>0</v>
      </c>
      <c r="MX69" s="28">
        <f>求节点($AT$17:$AT$22,AX$17:AX$22,将星节奏统计!MC68)</f>
        <v>0</v>
      </c>
      <c r="MY69" s="28">
        <f>求节点($AT$17:$AT$22,AY$17:AY$22,将星节奏统计!MD68)</f>
        <v>0</v>
      </c>
      <c r="MZ69" s="28">
        <f>求节点($AT$17:$AT$22,AZ$17:AZ$22,将星节奏统计!ME68)</f>
        <v>0</v>
      </c>
      <c r="NA69" s="28">
        <f>求节点($AT$17:$AT$22,BA$17:BA$22,将星节奏统计!MF68)</f>
        <v>0</v>
      </c>
      <c r="NB69" s="28">
        <f>求节点($AT$17:$AT$22,BB$17:BB$22,将星节奏统计!MG68)</f>
        <v>0</v>
      </c>
      <c r="NC69" s="28">
        <f>求节点($AT$17:$AT$22,BC$17:BC$22,将星节奏统计!MH68)</f>
        <v>0</v>
      </c>
      <c r="ND69" s="28">
        <f>求节点($AT$17:$AT$22,BD$17:BD$22,将星节奏统计!MI68)</f>
        <v>0</v>
      </c>
      <c r="NE69" s="28">
        <f>求节点($AT$17:$AT$22,BE$17:BE$22,将星节奏统计!MJ68)</f>
        <v>0</v>
      </c>
      <c r="NF69" s="28">
        <f>求节点($AT$17:$AT$22,BF$17:BF$22,将星节奏统计!MK68)</f>
        <v>0</v>
      </c>
      <c r="NG69" s="28">
        <f>求节点($AT$17:$AT$22,BG$17:BG$22,将星节奏统计!ML68)</f>
        <v>0</v>
      </c>
      <c r="NH69" s="28">
        <f>求节点($AT$17:$AT$22,BH$17:BH$22,将星节奏统计!MM68)</f>
        <v>0</v>
      </c>
      <c r="NI69" s="28">
        <f>求节点($AT$17:$AT$22,BI$17:BI$22,将星节奏统计!MN68)</f>
        <v>0</v>
      </c>
      <c r="NJ69" s="28">
        <f>求节点($AT$17:$AT$22,BJ$17:BJ$22,将星节奏统计!MO68)</f>
        <v>0</v>
      </c>
      <c r="NK69" s="28">
        <f>求节点($AT$17:$AT$22,BK$17:BK$22,将星节奏统计!MP68)</f>
        <v>0</v>
      </c>
      <c r="NL69" s="28">
        <f>求节点($AT$17:$AT$22,BL$17:BL$22,将星节奏统计!MQ68)</f>
        <v>0</v>
      </c>
      <c r="NM69" s="28">
        <f>求节点($AT$17:$AT$22,BM$17:BM$22,将星节奏统计!MR68)</f>
        <v>0</v>
      </c>
      <c r="NN69" s="28">
        <f>求节点($AT$17:$AT$22,BN$17:BN$22,将星节奏统计!MS68)</f>
        <v>0</v>
      </c>
      <c r="NO69" s="28">
        <f>求节点($AT$17:$AT$22,BO$17:BO$22,将星节奏统计!MT68)</f>
        <v>0</v>
      </c>
      <c r="NP69" s="28">
        <f>求节点($AT$5:$AT$10,AV$5:AV$10,将星节奏统计!MX68)</f>
        <v>0.1</v>
      </c>
      <c r="NQ69" s="28">
        <f>求节点($AT$5:$AT$10,AW$5:AW$10,将星节奏统计!MY68)</f>
        <v>0.1</v>
      </c>
      <c r="NR69" s="28">
        <f>求节点($AT$5:$AT$10,AX$5:AX$10,将星节奏统计!MZ68)</f>
        <v>6.371423941051646E-2</v>
      </c>
      <c r="NS69" s="28">
        <f>求节点($AT$5:$AT$10,AY$5:AY$10,将星节奏统计!NA68)</f>
        <v>0</v>
      </c>
      <c r="NT69" s="28">
        <f>求节点($AT$5:$AT$10,AZ$5:AZ$10,将星节奏统计!NB68)</f>
        <v>0</v>
      </c>
      <c r="NU69" s="28">
        <f>求节点($AT$5:$AT$10,BA$5:BA$10,将星节奏统计!NC68)</f>
        <v>0</v>
      </c>
      <c r="NV69" s="28">
        <f>求节点($AT$5:$AT$10,BB$5:BB$10,将星节奏统计!ND68)</f>
        <v>0</v>
      </c>
      <c r="NW69" s="28">
        <f>求节点($AT$5:$AT$10,BC$5:BC$10,将星节奏统计!NE68)</f>
        <v>0</v>
      </c>
      <c r="NX69" s="28">
        <f>求节点($AT$5:$AT$10,BD$5:BD$10,将星节奏统计!NF68)</f>
        <v>0</v>
      </c>
      <c r="NY69" s="28">
        <f>求节点($AT$5:$AT$10,BE$5:BE$10,将星节奏统计!NG68)</f>
        <v>0</v>
      </c>
      <c r="NZ69" s="28">
        <f>求节点($AT$5:$AT$10,BF$5:BF$10,将星节奏统计!NH68)</f>
        <v>0</v>
      </c>
      <c r="OA69" s="28">
        <f>求节点($AT$5:$AT$10,BG$5:BG$10,将星节奏统计!NI68)</f>
        <v>0</v>
      </c>
      <c r="OB69" s="28">
        <f>求节点($AT$5:$AT$10,BH$5:BH$10,将星节奏统计!NJ68)</f>
        <v>0</v>
      </c>
      <c r="OC69" s="28">
        <f>求节点($AT$5:$AT$10,BI$5:BI$10,将星节奏统计!NK68)</f>
        <v>0</v>
      </c>
      <c r="OD69" s="28">
        <f>求节点($AT$5:$AT$10,BJ$5:BJ$10,将星节奏统计!NL68)</f>
        <v>0</v>
      </c>
      <c r="OE69" s="28">
        <f>求节点($AT$5:$AT$10,BK$5:BK$10,将星节奏统计!NM68)</f>
        <v>0</v>
      </c>
      <c r="OF69" s="28">
        <f>求节点($AT$5:$AT$10,BL$5:BL$10,将星节奏统计!NN68)</f>
        <v>0.9</v>
      </c>
      <c r="OG69" s="28">
        <f>求节点($AT$5:$AT$10,BM$5:BM$10,将星节奏统计!NO68)</f>
        <v>0.9</v>
      </c>
      <c r="OH69" s="28">
        <f>求节点($AT$5:$AT$10,BN$5:BN$10,将星节奏统计!NP68)</f>
        <v>0.6</v>
      </c>
      <c r="OI69" s="28">
        <f>求节点($AT$5:$AT$10,BO$5:BO$10,将星节奏统计!NQ68)</f>
        <v>0</v>
      </c>
      <c r="OJ69" s="28">
        <f>求节点($AT$5:$AT$10,BP$5:BP$10,将星节奏统计!NR68)</f>
        <v>0.9</v>
      </c>
      <c r="OK69" s="28">
        <f>求节点($AT$5:$AT$10,BQ$5:BQ$10,将星节奏统计!NS68)</f>
        <v>0.6</v>
      </c>
      <c r="OL69" s="28">
        <f>求节点($AT$5:$AT$10,BR$5:BR$10,将星节奏统计!NT68)</f>
        <v>0.9</v>
      </c>
      <c r="OM69" s="28">
        <f>求节点($AT$5:$AT$10,BS$5:BS$10,将星节奏统计!NU68)</f>
        <v>0</v>
      </c>
      <c r="ON69" s="28">
        <f>求节点($AT$5:$AT$10,BT$5:BT$10,将星节奏统计!NV68)</f>
        <v>0.6</v>
      </c>
      <c r="OO69" s="28">
        <f>求节点($AT$5:$AT$10,BU$5:BU$10,将星节奏统计!NW68)</f>
        <v>0.1</v>
      </c>
      <c r="OP69" s="28">
        <f>求节点($AT$5:$AT$10,BV$5:BV$10,将星节奏统计!NX68)</f>
        <v>0.6</v>
      </c>
      <c r="OQ69" s="28">
        <f>求节点($AT$5:$AT$10,BW$5:BW$10,将星节奏统计!NY68)</f>
        <v>0.25007011662292516</v>
      </c>
      <c r="OR69" s="28">
        <f>求节点($AT$5:$AT$10,BX$5:BX$10,将星节奏统计!NZ68)</f>
        <v>0.15755258746719386</v>
      </c>
      <c r="OS69" s="28">
        <f>求节点($AT$5:$AT$10,BY$5:BY$10,将星节奏统计!OA68)</f>
        <v>0.25007011662292516</v>
      </c>
      <c r="OT69" s="28">
        <f>求节点($AT$5:$AT$10,BZ$5:BZ$10,将星节奏统计!OB68)</f>
        <v>0.15755258746719386</v>
      </c>
      <c r="OU69" s="28">
        <f>求节点($AT$5:$AT$10,CA$5:CA$10,将星节奏统计!OC68)</f>
        <v>0.31258764577865644</v>
      </c>
      <c r="OV69" s="28">
        <f>求节点($AT$5:$AT$10,CB$5:CB$10,将星节奏统计!OD68)</f>
        <v>0.31258764577865644</v>
      </c>
      <c r="OW69" s="28">
        <f>求节点($AT$5:$AT$10,CC$5:CC$10,将星节奏统计!OE68)</f>
        <v>0.31258764577865644</v>
      </c>
      <c r="OX69" s="28">
        <f>求节点($AT$5:$AT$10,CD$5:CD$10,将星节奏统计!OF68)</f>
        <v>0.31258764577865644</v>
      </c>
      <c r="OY69" s="28">
        <f>求节点($AT$5:$AT$10,CE$5:CE$10,将星节奏统计!OG68)</f>
        <v>0.19881135204505951</v>
      </c>
      <c r="OZ69" s="28">
        <f>求节点($AT$5:$AT$10,CF$5:CF$10,将星节奏统计!OH68)</f>
        <v>0.19881135204505951</v>
      </c>
      <c r="PA69" s="28">
        <f>求节点($AT$5:$AT$10,CG$5:CG$10,将星节奏统计!OI68)</f>
        <v>0.19881135204505951</v>
      </c>
      <c r="PB69" s="28">
        <f>求节点($AT$5:$AT$10,CH$5:CH$10,将星节奏统计!OJ68)</f>
        <v>0.19881135204505951</v>
      </c>
      <c r="PC69" s="28">
        <f>求节点($AT$5:$AT$10,CI$5:CI$10,将星节奏统计!OK68)</f>
        <v>0.25007011662292516</v>
      </c>
      <c r="PD69" s="28">
        <f>求节点($AT$5:$AT$10,CJ$5:CJ$10,将星节奏统计!OL68)</f>
        <v>0.15755258746719386</v>
      </c>
      <c r="PE69" s="28">
        <f>求节点($AT$5:$AT$10,CK$5:CK$10,将星节奏统计!OM68)</f>
        <v>0</v>
      </c>
      <c r="PF69" s="28">
        <f>求节点($AT$5:$AT$10,CL$5:CL$10,将星节奏统计!ON68)</f>
        <v>0</v>
      </c>
      <c r="PG69" s="28">
        <f>求节点($AT$5:$AT$10,CM$5:CM$10,将星节奏统计!OO68)</f>
        <v>0</v>
      </c>
      <c r="PH69" s="28">
        <f>求节点($AT$5:$AT$10,CN$5:CN$10,将星节奏统计!OP68)</f>
        <v>0</v>
      </c>
      <c r="PI69" s="28">
        <f>求节点($AT$5:$AT$10,CO$5:CO$10,将星节奏统计!OQ68)</f>
        <v>0</v>
      </c>
      <c r="PJ69" s="28">
        <f>求节点($AT$5:$AT$10,CP$5:CP$10,将星节奏统计!OR68)</f>
        <v>0</v>
      </c>
      <c r="PK69" s="28">
        <f>求节点($AT$5:$AT$10,CQ$5:CQ$10,将星节奏统计!OS68)</f>
        <v>0</v>
      </c>
      <c r="PL69" s="28">
        <f>求节点($AT$5:$AT$10,CR$5:CR$10,将星节奏统计!OT68)</f>
        <v>0</v>
      </c>
      <c r="PM69" s="28">
        <f>求节点($AT$5:$AT$10,CS$5:CS$10,将星节奏统计!OU68)</f>
        <v>0</v>
      </c>
      <c r="PN69" s="28">
        <f>求节点($AT$17:$AT$22,AV$17:AV$22,将星节奏统计!OX68)</f>
        <v>0</v>
      </c>
      <c r="PO69" s="28">
        <f>求节点($AT$17:$AT$22,AW$17:AW$22,将星节奏统计!OY68)</f>
        <v>0</v>
      </c>
      <c r="PP69" s="28">
        <f>求节点($AT$17:$AT$22,AX$17:AX$22,将星节奏统计!OZ68)</f>
        <v>0</v>
      </c>
      <c r="PQ69" s="28">
        <f>求节点($AT$17:$AT$22,AY$17:AY$22,将星节奏统计!PA68)</f>
        <v>4.055190891720864E-5</v>
      </c>
      <c r="PR69" s="28">
        <f>求节点($AT$17:$AT$22,AZ$17:AZ$22,将星节奏统计!PB68)</f>
        <v>6.0827863375814695E-5</v>
      </c>
      <c r="PS69" s="28">
        <f>求节点($AT$17:$AT$22,BA$17:BA$22,将星节奏统计!PC68)</f>
        <v>6.0827863375814695E-5</v>
      </c>
      <c r="PT69" s="28">
        <f>求节点($AT$17:$AT$22,BB$17:BB$22,将星节奏统计!PD68)</f>
        <v>9.2163429357295518E-5</v>
      </c>
      <c r="PU69" s="28">
        <f>求节点($AT$17:$AT$22,BC$17:BC$22,将星节奏统计!PE68)</f>
        <v>0</v>
      </c>
      <c r="PV69" s="28">
        <f>求节点($AT$17:$AT$22,BD$17:BD$22,将星节奏统计!PF68)</f>
        <v>6.0827863375814695E-5</v>
      </c>
      <c r="PW69" s="28">
        <f>求节点($AT$17:$AT$22,BE$17:BE$22,将星节奏统计!PG68)</f>
        <v>0</v>
      </c>
      <c r="PX69" s="28">
        <f>求节点($AT$17:$AT$22,BF$17:BF$22,将星节奏统计!PH68)</f>
        <v>0</v>
      </c>
      <c r="PY69" s="28">
        <f>求节点($AT$17:$AT$22,BG$17:BG$22,将星节奏统计!PI68)</f>
        <v>0</v>
      </c>
      <c r="PZ69" s="28">
        <f>求节点($AT$17:$AT$22,BH$17:BH$22,将星节奏统计!PJ68)</f>
        <v>0</v>
      </c>
      <c r="QA69" s="28">
        <f>求节点($AT$17:$AT$22,BI$17:BI$22,将星节奏统计!PK68)</f>
        <v>0</v>
      </c>
      <c r="QB69" s="28">
        <f>求节点($AT$17:$AT$22,BJ$17:BJ$22,将星节奏统计!PL68)</f>
        <v>0</v>
      </c>
      <c r="QC69" s="28">
        <f>求节点($AT$17:$AT$22,BK$17:BK$22,将星节奏统计!PM68)</f>
        <v>0</v>
      </c>
      <c r="QD69" s="28">
        <f>求节点($AT$17:$AT$22,BL$17:BL$22,将星节奏统计!PN68)</f>
        <v>0</v>
      </c>
      <c r="QE69" s="28">
        <f>求节点($AT$17:$AT$22,BM$17:BM$22,将星节奏统计!PO68)</f>
        <v>0</v>
      </c>
      <c r="QF69" s="28">
        <f>求节点($AT$17:$AT$22,BN$17:BN$22,将星节奏统计!PP68)</f>
        <v>0</v>
      </c>
      <c r="QG69" s="28">
        <f>求节点($AT$17:$AT$22,BO$17:BO$22,将星节奏统计!PQ68)</f>
        <v>0</v>
      </c>
      <c r="QJ69" s="3">
        <v>65</v>
      </c>
      <c r="QK69" s="28">
        <f t="shared" ca="1" si="61"/>
        <v>0.70338336602475959</v>
      </c>
      <c r="QL69" s="28">
        <f t="shared" ca="1" si="61"/>
        <v>0.77417823270885178</v>
      </c>
      <c r="QM69" s="28">
        <f t="shared" ca="1" si="61"/>
        <v>0.87104422732661513</v>
      </c>
      <c r="QN69" s="28">
        <f t="shared" ca="1" si="61"/>
        <v>1.1141676716627389</v>
      </c>
      <c r="QO69" s="28">
        <f t="shared" ca="1" si="61"/>
        <v>1.2125876457786564</v>
      </c>
      <c r="QP69" s="28">
        <f t="shared" ca="1" si="62"/>
        <v>0.13455809163684221</v>
      </c>
      <c r="QQ69" s="28">
        <f t="shared" ca="1" si="62"/>
        <v>0.16113009502919839</v>
      </c>
      <c r="QR69" s="28">
        <f t="shared" ca="1" si="62"/>
        <v>0.21811646021396047</v>
      </c>
      <c r="QS69" s="28">
        <f t="shared" ca="1" si="62"/>
        <v>0.54082207700894047</v>
      </c>
      <c r="QT69" s="28">
        <f t="shared" ca="1" si="62"/>
        <v>0.75021034986877555</v>
      </c>
      <c r="QU69" s="28">
        <f t="shared" ca="1" si="63"/>
        <v>0.1</v>
      </c>
      <c r="QV69" s="28">
        <f t="shared" ca="1" si="63"/>
        <v>0.1</v>
      </c>
      <c r="QW69" s="28">
        <f t="shared" ca="1" si="63"/>
        <v>0.1</v>
      </c>
      <c r="QX69" s="28">
        <f t="shared" ca="1" si="63"/>
        <v>0.1</v>
      </c>
      <c r="QY69" s="28">
        <f t="shared" ca="1" si="63"/>
        <v>0.1</v>
      </c>
      <c r="QZ69" s="28">
        <f t="shared" ca="1" si="64"/>
        <v>0.46081112001776015</v>
      </c>
      <c r="RA69" s="28">
        <f t="shared" ca="1" si="64"/>
        <v>0.50305510663610686</v>
      </c>
      <c r="RB69" s="28">
        <f t="shared" ca="1" si="64"/>
        <v>0.58552769045833353</v>
      </c>
      <c r="RC69" s="28">
        <f t="shared" ca="1" si="64"/>
        <v>0.73773977246094091</v>
      </c>
      <c r="RD69" s="28">
        <f t="shared" ca="1" si="64"/>
        <v>0.79881135204505949</v>
      </c>
      <c r="RE69" s="28">
        <f t="shared" ca="1" si="65"/>
        <v>8.4098807273026377E-2</v>
      </c>
      <c r="RF69" s="28">
        <f t="shared" ca="1" si="65"/>
        <v>0.10070630939324901</v>
      </c>
      <c r="RG69" s="28">
        <f t="shared" ca="1" si="65"/>
        <v>0.1363227876337253</v>
      </c>
      <c r="RH69" s="28">
        <f t="shared" ca="1" si="65"/>
        <v>0.33801379813058779</v>
      </c>
      <c r="RI69" s="28">
        <f t="shared" ca="1" si="65"/>
        <v>0.47265776240158158</v>
      </c>
      <c r="RJ69" s="28">
        <f t="shared" ca="1" si="66"/>
        <v>8.9170474962843756E-5</v>
      </c>
      <c r="RK69" s="28">
        <f t="shared" ca="1" si="66"/>
        <v>0</v>
      </c>
      <c r="RL69" s="28">
        <f t="shared" ca="1" si="66"/>
        <v>7.7468023137685152E-5</v>
      </c>
      <c r="RM69" s="28">
        <f t="shared" ca="1" si="66"/>
        <v>0</v>
      </c>
      <c r="RN69" s="28">
        <f t="shared" ca="1" si="66"/>
        <v>6.3592766256533387E-5</v>
      </c>
      <c r="RO69" s="28">
        <f t="shared" ca="1" si="67"/>
        <v>8.529349779054507E-5</v>
      </c>
      <c r="RP69" s="28">
        <f t="shared" ca="1" si="67"/>
        <v>0</v>
      </c>
      <c r="RQ69" s="28">
        <f t="shared" ca="1" si="67"/>
        <v>7.4099848218656117E-5</v>
      </c>
      <c r="RR69" s="28">
        <f t="shared" ca="1" si="67"/>
        <v>0</v>
      </c>
      <c r="RS69" s="28">
        <f t="shared" ca="1" si="67"/>
        <v>6.0827863375814695E-5</v>
      </c>
      <c r="RT69" s="28">
        <f t="shared" ca="1" si="68"/>
        <v>8.8972791961976189E-2</v>
      </c>
      <c r="RU69" s="28">
        <f t="shared" ca="1" si="68"/>
        <v>9.4858232719721255E-2</v>
      </c>
      <c r="RV69" s="28">
        <f t="shared" ca="1" si="68"/>
        <v>0.1</v>
      </c>
      <c r="RW69" s="28">
        <f t="shared" ca="1" si="68"/>
        <v>0.1</v>
      </c>
      <c r="RX69" s="28">
        <f t="shared" ca="1" si="68"/>
        <v>0.1</v>
      </c>
      <c r="RY69" s="28">
        <f t="shared" ca="1" si="69"/>
        <v>0.13794294085875336</v>
      </c>
      <c r="RZ69" s="28">
        <f t="shared" ca="1" si="69"/>
        <v>0.14335014484198219</v>
      </c>
      <c r="SA69" s="28">
        <f t="shared" ca="1" si="69"/>
        <v>0.15396609453160451</v>
      </c>
      <c r="SB69" s="28">
        <f t="shared" ca="1" si="69"/>
        <v>0.1619721273228662</v>
      </c>
      <c r="SC69" s="28">
        <f t="shared" ca="1" si="69"/>
        <v>0.16371423941051647</v>
      </c>
    </row>
    <row r="70" spans="15:497" x14ac:dyDescent="0.2">
      <c r="AU70" s="28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U70" s="3">
        <v>66</v>
      </c>
      <c r="CV70" s="28">
        <f>求节点($AT$5:$AT$10,AV$5:AV$10,将星节奏统计!BJ69)</f>
        <v>9.0334423528129093E-2</v>
      </c>
      <c r="CW70" s="28">
        <f>求节点($AT$5:$AT$10,AW$5:AW$10,将星节奏统计!BK69)</f>
        <v>0.1</v>
      </c>
      <c r="CX70" s="28">
        <f>求节点($AT$5:$AT$10,AX$5:AX$10,将星节奏统计!BL69)</f>
        <v>3.9298826049000063E-2</v>
      </c>
      <c r="CY70" s="28">
        <f>求节点($AT$5:$AT$10,AY$5:AY$10,将星节奏统计!BM69)</f>
        <v>0</v>
      </c>
      <c r="CZ70" s="28">
        <f>求节点($AT$5:$AT$10,AZ$5:AZ$10,将星节奏统计!BN69)</f>
        <v>0</v>
      </c>
      <c r="DA70" s="28">
        <f>求节点($AT$5:$AT$10,BA$5:BA$10,将星节奏统计!BO69)</f>
        <v>0</v>
      </c>
      <c r="DB70" s="28">
        <f>求节点($AT$5:$AT$10,BB$5:BB$10,将星节奏统计!BP69)</f>
        <v>0</v>
      </c>
      <c r="DC70" s="28">
        <f>求节点($AT$5:$AT$10,BC$5:BC$10,将星节奏统计!BQ69)</f>
        <v>0</v>
      </c>
      <c r="DD70" s="28">
        <f>求节点($AT$5:$AT$10,BD$5:BD$10,将星节奏统计!BR69)</f>
        <v>0</v>
      </c>
      <c r="DE70" s="28">
        <f>求节点($AT$5:$AT$10,BE$5:BE$10,将星节奏统计!BS69)</f>
        <v>0</v>
      </c>
      <c r="DF70" s="28">
        <f>求节点($AT$5:$AT$10,BF$5:BF$10,将星节奏统计!BT69)</f>
        <v>0</v>
      </c>
      <c r="DG70" s="28">
        <f>求节点($AT$5:$AT$10,BG$5:BG$10,将星节奏统计!BU69)</f>
        <v>0</v>
      </c>
      <c r="DH70" s="28">
        <f>求节点($AT$5:$AT$10,BH$5:BH$10,将星节奏统计!BV69)</f>
        <v>0</v>
      </c>
      <c r="DI70" s="28">
        <f>求节点($AT$5:$AT$10,BI$5:BI$10,将星节奏统计!BW69)</f>
        <v>0</v>
      </c>
      <c r="DJ70" s="28">
        <f>求节点($AT$5:$AT$10,BJ$5:BJ$10,将星节奏统计!BX69)</f>
        <v>0</v>
      </c>
      <c r="DK70" s="28">
        <f>求节点($AT$5:$AT$10,BK$5:BK$10,将星节奏统计!BY69)</f>
        <v>0</v>
      </c>
      <c r="DL70" s="28">
        <f>求节点($AT$5:$AT$10,BL$5:BL$10,将星节奏统计!BZ69)</f>
        <v>0.71842720624304335</v>
      </c>
      <c r="DM70" s="28">
        <f>求节点($AT$5:$AT$10,BM$5:BM$10,将星节奏统计!CA69)</f>
        <v>0.52084405552464019</v>
      </c>
      <c r="DN70" s="28">
        <f>求节点($AT$5:$AT$10,BN$5:BN$10,将星节奏统计!CB69)</f>
        <v>0.6</v>
      </c>
      <c r="DO70" s="28">
        <f>求节点($AT$5:$AT$10,BO$5:BO$10,将星节奏统计!CC69)</f>
        <v>0</v>
      </c>
      <c r="DP70" s="28">
        <f>求节点($AT$5:$AT$10,BP$5:BP$10,将星节奏统计!CD69)</f>
        <v>0.54833200747036437</v>
      </c>
      <c r="DQ70" s="28">
        <f>求节点($AT$5:$AT$10,BQ$5:BQ$10,将星节奏统计!CE69)</f>
        <v>0.36555467164690958</v>
      </c>
      <c r="DR70" s="28">
        <f>求节点($AT$5:$AT$10,BR$5:BR$10,将星节奏统计!CF69)</f>
        <v>0.86422027762320119</v>
      </c>
      <c r="DS70" s="28">
        <f>求节点($AT$5:$AT$10,BS$5:BS$10,将星节奏统计!CG69)</f>
        <v>0</v>
      </c>
      <c r="DT70" s="28">
        <f>求节点($AT$5:$AT$10,BT$5:BT$10,将星节奏统计!CH69)</f>
        <v>0.36555467164690958</v>
      </c>
      <c r="DU70" s="28">
        <f>求节点($AT$5:$AT$10,BU$5:BU$10,将星节奏统计!CI69)</f>
        <v>0.1</v>
      </c>
      <c r="DV70" s="28">
        <f>求节点($AT$5:$AT$10,BV$5:BV$10,将星节奏统计!CJ69)</f>
        <v>0.40691647347979415</v>
      </c>
      <c r="DW70" s="28">
        <f>求节点($AT$5:$AT$10,BW$5:BW$10,将星节奏统计!CK69)</f>
        <v>4.6739685906662894E-2</v>
      </c>
      <c r="DX70" s="28">
        <f>求节点($AT$5:$AT$10,BX$5:BX$10,将星节奏统计!CL69)</f>
        <v>2.9212303691664311E-2</v>
      </c>
      <c r="DY70" s="28">
        <f>求节点($AT$5:$AT$10,BY$5:BY$10,将星节奏统计!CM69)</f>
        <v>4.6739685906662894E-2</v>
      </c>
      <c r="DZ70" s="28">
        <f>求节点($AT$5:$AT$10,BZ$5:BZ$10,将星节奏统计!CN69)</f>
        <v>2.9212303691664311E-2</v>
      </c>
      <c r="EA70" s="28">
        <f>求节点($AT$5:$AT$10,CA$5:CA$10,将星节奏统计!CO69)</f>
        <v>5.8424607383328622E-2</v>
      </c>
      <c r="EB70" s="28">
        <f>求节点($AT$5:$AT$10,CB$5:CB$10,将星节奏统计!CP69)</f>
        <v>5.8424607383328622E-2</v>
      </c>
      <c r="EC70" s="28">
        <f>求节点($AT$5:$AT$10,CC$5:CC$10,将星节奏统计!CQ69)</f>
        <v>5.8424607383328622E-2</v>
      </c>
      <c r="ED70" s="28">
        <f>求节点($AT$5:$AT$10,CD$5:CD$10,将星节奏统计!CR69)</f>
        <v>5.8424607383328622E-2</v>
      </c>
      <c r="EE70" s="28">
        <f>求节点($AT$5:$AT$10,CE$5:CE$10,将星节奏统计!CS69)</f>
        <v>3.5054764429997172E-2</v>
      </c>
      <c r="EF70" s="28">
        <f>求节点($AT$5:$AT$10,CF$5:CF$10,将星节奏统计!CT69)</f>
        <v>3.5054764429997172E-2</v>
      </c>
      <c r="EG70" s="28">
        <f>求节点($AT$5:$AT$10,CG$5:CG$10,将星节奏统计!CU69)</f>
        <v>3.5054764429997172E-2</v>
      </c>
      <c r="EH70" s="28">
        <f>求节点($AT$5:$AT$10,CH$5:CH$10,将星节奏统计!CV69)</f>
        <v>3.5054764429997172E-2</v>
      </c>
      <c r="EI70" s="28">
        <f>求节点($AT$5:$AT$10,CI$5:CI$10,将星节奏统计!CW69)</f>
        <v>4.6739685906662894E-2</v>
      </c>
      <c r="EJ70" s="28">
        <f>求节点($AT$5:$AT$10,CJ$5:CJ$10,将星节奏统计!CX69)</f>
        <v>2.9212303691664311E-2</v>
      </c>
      <c r="EK70" s="28">
        <f>求节点($AT$5:$AT$10,CK$5:CK$10,将星节奏统计!CY69)</f>
        <v>0</v>
      </c>
      <c r="EL70" s="28">
        <f>求节点($AT$5:$AT$10,CL$5:CL$10,将星节奏统计!CZ69)</f>
        <v>0</v>
      </c>
      <c r="EM70" s="28">
        <f>求节点($AT$5:$AT$10,CM$5:CM$10,将星节奏统计!DA69)</f>
        <v>0</v>
      </c>
      <c r="EN70" s="28">
        <f>求节点($AT$5:$AT$10,CN$5:CN$10,将星节奏统计!DB69)</f>
        <v>0</v>
      </c>
      <c r="EO70" s="28">
        <f>求节点($AT$5:$AT$10,CO$5:CO$10,将星节奏统计!DC69)</f>
        <v>0</v>
      </c>
      <c r="EP70" s="28">
        <f>求节点($AT$5:$AT$10,CP$5:CP$10,将星节奏统计!DD69)</f>
        <v>0</v>
      </c>
      <c r="EQ70" s="28">
        <f>求节点($AT$5:$AT$10,CQ$5:CQ$10,将星节奏统计!DE69)</f>
        <v>0</v>
      </c>
      <c r="ER70" s="28">
        <f>求节点($AT$5:$AT$10,CR$5:CR$10,将星节奏统计!DF69)</f>
        <v>0</v>
      </c>
      <c r="ES70" s="28">
        <f>求节点($AT$5:$AT$10,CS$5:CS$10,将星节奏统计!DG69)</f>
        <v>0</v>
      </c>
      <c r="ET70" s="28">
        <f>求节点($AT$17:$AT$22,AV$17:AV$22,将星节奏统计!DJ69)</f>
        <v>0</v>
      </c>
      <c r="EU70" s="28">
        <f>求节点($AT$17:$AT$22,AW$17:AW$22,将星节奏统计!DK69)</f>
        <v>0</v>
      </c>
      <c r="EV70" s="28">
        <f>求节点($AT$17:$AT$22,AX$17:AX$22,将星节奏统计!DL69)</f>
        <v>0</v>
      </c>
      <c r="EW70" s="28">
        <f>求节点($AT$17:$AT$22,AY$17:AY$22,将星节奏统计!DM69)</f>
        <v>6.13956015635235E-5</v>
      </c>
      <c r="EX70" s="28">
        <f>求节点($AT$17:$AT$22,AZ$17:AZ$22,将星节奏统计!DN69)</f>
        <v>9.2093402345293923E-5</v>
      </c>
      <c r="EY70" s="28">
        <f>求节点($AT$17:$AT$22,BA$17:BA$22,将星节奏统计!DO69)</f>
        <v>9.2093402345293923E-5</v>
      </c>
      <c r="EZ70" s="28">
        <f>求节点($AT$17:$AT$22,BB$17:BB$22,将星节奏统计!DP69)</f>
        <v>1.3953545809892998E-4</v>
      </c>
      <c r="FA70" s="28">
        <f>求节点($AT$17:$AT$22,BC$17:BC$22,将星节奏统计!DQ69)</f>
        <v>0</v>
      </c>
      <c r="FB70" s="28">
        <f>求节点($AT$17:$AT$22,BD$17:BD$22,将星节奏统计!DR69)</f>
        <v>9.2093402345293923E-5</v>
      </c>
      <c r="FC70" s="28">
        <f>求节点($AT$17:$AT$22,BE$17:BE$22,将星节奏统计!DS69)</f>
        <v>0</v>
      </c>
      <c r="FD70" s="28">
        <f>求节点($AT$17:$AT$22,BF$17:BF$22,将星节奏统计!DT69)</f>
        <v>0</v>
      </c>
      <c r="FE70" s="28">
        <f>求节点($AT$17:$AT$22,BG$17:BG$22,将星节奏统计!DU69)</f>
        <v>0</v>
      </c>
      <c r="FF70" s="28">
        <f>求节点($AT$17:$AT$22,BH$17:BH$22,将星节奏统计!DV69)</f>
        <v>0</v>
      </c>
      <c r="FG70" s="28">
        <f>求节点($AT$17:$AT$22,BI$17:BI$22,将星节奏统计!DW69)</f>
        <v>0</v>
      </c>
      <c r="FH70" s="28">
        <f>求节点($AT$17:$AT$22,BJ$17:BJ$22,将星节奏统计!DX69)</f>
        <v>0</v>
      </c>
      <c r="FI70" s="28">
        <f>求节点($AT$17:$AT$22,BK$17:BK$22,将星节奏统计!DY69)</f>
        <v>0</v>
      </c>
      <c r="FJ70" s="28">
        <f>求节点($AT$17:$AT$22,BL$17:BL$22,将星节奏统计!DZ69)</f>
        <v>0</v>
      </c>
      <c r="FK70" s="28">
        <f>求节点($AT$17:$AT$22,BM$17:BM$22,将星节奏统计!EA69)</f>
        <v>0</v>
      </c>
      <c r="FL70" s="28">
        <f>求节点($AT$17:$AT$22,BN$17:BN$22,将星节奏统计!EB69)</f>
        <v>0</v>
      </c>
      <c r="FM70" s="28">
        <f>求节点($AT$17:$AT$22,BO$17:BO$22,将星节奏统计!EC69)</f>
        <v>0</v>
      </c>
      <c r="FN70" s="28">
        <f>求节点($AT$5:$AT$10,AV$5:AV$10,将星节奏统计!EG69)</f>
        <v>9.66814991914237E-2</v>
      </c>
      <c r="FO70" s="28">
        <f>求节点($AT$5:$AT$10,AW$5:AW$10,将星节奏统计!EH69)</f>
        <v>0.1</v>
      </c>
      <c r="FP70" s="28">
        <f>求节点($AT$5:$AT$10,AX$5:AX$10,将星节奏统计!EI69)</f>
        <v>4.4920179859281525E-2</v>
      </c>
      <c r="FQ70" s="28">
        <f>求节点($AT$5:$AT$10,AY$5:AY$10,将星节奏统计!EJ69)</f>
        <v>0</v>
      </c>
      <c r="FR70" s="28">
        <f>求节点($AT$5:$AT$10,AZ$5:AZ$10,将星节奏统计!EK69)</f>
        <v>0</v>
      </c>
      <c r="FS70" s="28">
        <f>求节点($AT$5:$AT$10,BA$5:BA$10,将星节奏统计!EL69)</f>
        <v>0</v>
      </c>
      <c r="FT70" s="28">
        <f>求节点($AT$5:$AT$10,BB$5:BB$10,将星节奏统计!EM69)</f>
        <v>0</v>
      </c>
      <c r="FU70" s="28">
        <f>求节点($AT$5:$AT$10,BC$5:BC$10,将星节奏统计!EN69)</f>
        <v>0</v>
      </c>
      <c r="FV70" s="28">
        <f>求节点($AT$5:$AT$10,BD$5:BD$10,将星节奏统计!EO69)</f>
        <v>0</v>
      </c>
      <c r="FW70" s="28">
        <f>求节点($AT$5:$AT$10,BE$5:BE$10,将星节奏统计!EP69)</f>
        <v>0</v>
      </c>
      <c r="FX70" s="28">
        <f>求节点($AT$5:$AT$10,BF$5:BF$10,将星节奏统计!EQ69)</f>
        <v>0</v>
      </c>
      <c r="FY70" s="28">
        <f>求节点($AT$5:$AT$10,BG$5:BG$10,将星节奏统计!ER69)</f>
        <v>0</v>
      </c>
      <c r="FZ70" s="28">
        <f>求节点($AT$5:$AT$10,BH$5:BH$10,将星节奏统计!ES69)</f>
        <v>0</v>
      </c>
      <c r="GA70" s="28">
        <f>求节点($AT$5:$AT$10,BI$5:BI$10,将星节奏统计!ET69)</f>
        <v>0</v>
      </c>
      <c r="GB70" s="28">
        <f>求节点($AT$5:$AT$10,BJ$5:BJ$10,将星节奏统计!EU69)</f>
        <v>0</v>
      </c>
      <c r="GC70" s="28">
        <f>求节点($AT$5:$AT$10,BK$5:BK$10,将星节奏统计!EV69)</f>
        <v>0</v>
      </c>
      <c r="GD70" s="28">
        <f>求节点($AT$5:$AT$10,BL$5:BL$10,将星节奏统计!EW69)</f>
        <v>0.81106807862208297</v>
      </c>
      <c r="GE70" s="28">
        <f>求节点($AT$5:$AT$10,BM$5:BM$10,将星节奏统计!EX69)</f>
        <v>0.54445517699209611</v>
      </c>
      <c r="GF70" s="28">
        <f>求节点($AT$5:$AT$10,BN$5:BN$10,将星节奏统计!EY69)</f>
        <v>0.6</v>
      </c>
      <c r="GG70" s="28">
        <f>求节点($AT$5:$AT$10,BO$5:BO$10,将星节奏统计!EZ69)</f>
        <v>0</v>
      </c>
      <c r="GH70" s="28">
        <f>求节点($AT$5:$AT$10,BP$5:BP$10,将星节奏统计!FA69)</f>
        <v>0.62438993363104667</v>
      </c>
      <c r="GI70" s="28">
        <f>求节点($AT$5:$AT$10,BQ$5:BQ$10,将星节奏统计!FB69)</f>
        <v>0.41625995575403113</v>
      </c>
      <c r="GJ70" s="28">
        <f>求节点($AT$5:$AT$10,BR$5:BR$10,将星节奏统计!FC69)</f>
        <v>0.9</v>
      </c>
      <c r="GK70" s="28">
        <f>求节点($AT$5:$AT$10,BS$5:BS$10,将星节奏统计!FD69)</f>
        <v>0</v>
      </c>
      <c r="GL70" s="28">
        <f>求节点($AT$5:$AT$10,BT$5:BT$10,将星节奏统计!FE69)</f>
        <v>0.41625995575403113</v>
      </c>
      <c r="GM70" s="28">
        <f>求节点($AT$5:$AT$10,BU$5:BU$10,将星节奏统计!FF69)</f>
        <v>0.1</v>
      </c>
      <c r="GN70" s="28">
        <f>求节点($AT$5:$AT$10,BV$5:BV$10,将星节奏统计!FG69)</f>
        <v>0.45986808026933429</v>
      </c>
      <c r="GO70" s="28">
        <f>求节点($AT$5:$AT$10,BW$5:BW$10,将星节奏统计!FH69)</f>
        <v>5.6519345066927504E-2</v>
      </c>
      <c r="GP70" s="28">
        <f>求节点($AT$5:$AT$10,BX$5:BX$10,将星节奏统计!FI69)</f>
        <v>3.5324590666829692E-2</v>
      </c>
      <c r="GQ70" s="28">
        <f>求节点($AT$5:$AT$10,BY$5:BY$10,将星节奏统计!FJ69)</f>
        <v>5.6519345066927504E-2</v>
      </c>
      <c r="GR70" s="28">
        <f>求节点($AT$5:$AT$10,BZ$5:BZ$10,将星节奏统计!FK69)</f>
        <v>3.5324590666829692E-2</v>
      </c>
      <c r="GS70" s="28">
        <f>求节点($AT$5:$AT$10,CA$5:CA$10,将星节奏统计!FL69)</f>
        <v>7.0649181333659383E-2</v>
      </c>
      <c r="GT70" s="28">
        <f>求节点($AT$5:$AT$10,CB$5:CB$10,将星节奏统计!FM69)</f>
        <v>7.0649181333659383E-2</v>
      </c>
      <c r="GU70" s="28">
        <f>求节点($AT$5:$AT$10,CC$5:CC$10,将星节奏统计!FN69)</f>
        <v>7.0649181333659383E-2</v>
      </c>
      <c r="GV70" s="28">
        <f>求节点($AT$5:$AT$10,CD$5:CD$10,将星节奏统计!FO69)</f>
        <v>7.0649181333659383E-2</v>
      </c>
      <c r="GW70" s="28">
        <f>求节点($AT$5:$AT$10,CE$5:CE$10,将星节奏统计!FP69)</f>
        <v>4.2389508800195624E-2</v>
      </c>
      <c r="GX70" s="28">
        <f>求节点($AT$5:$AT$10,CF$5:CF$10,将星节奏统计!FQ69)</f>
        <v>4.2389508800195624E-2</v>
      </c>
      <c r="GY70" s="28">
        <f>求节点($AT$5:$AT$10,CG$5:CG$10,将星节奏统计!FR69)</f>
        <v>4.2389508800195624E-2</v>
      </c>
      <c r="GZ70" s="28">
        <f>求节点($AT$5:$AT$10,CH$5:CH$10,将星节奏统计!FS69)</f>
        <v>4.2389508800195624E-2</v>
      </c>
      <c r="HA70" s="28">
        <f>求节点($AT$5:$AT$10,CI$5:CI$10,将星节奏统计!FT69)</f>
        <v>5.6519345066927504E-2</v>
      </c>
      <c r="HB70" s="28">
        <f>求节点($AT$5:$AT$10,CJ$5:CJ$10,将星节奏统计!FU69)</f>
        <v>3.5324590666829692E-2</v>
      </c>
      <c r="HC70" s="28">
        <f>求节点($AT$5:$AT$10,CK$5:CK$10,将星节奏统计!FV69)</f>
        <v>0</v>
      </c>
      <c r="HD70" s="28">
        <f>求节点($AT$5:$AT$10,CL$5:CL$10,将星节奏统计!FW69)</f>
        <v>0</v>
      </c>
      <c r="HE70" s="28">
        <f>求节点($AT$5:$AT$10,CM$5:CM$10,将星节奏统计!FX69)</f>
        <v>0</v>
      </c>
      <c r="HF70" s="28">
        <f>求节点($AT$5:$AT$10,CN$5:CN$10,将星节奏统计!FY69)</f>
        <v>0</v>
      </c>
      <c r="HG70" s="28">
        <f>求节点($AT$5:$AT$10,CO$5:CO$10,将星节奏统计!FZ69)</f>
        <v>0</v>
      </c>
      <c r="HH70" s="28">
        <f>求节点($AT$5:$AT$10,CP$5:CP$10,将星节奏统计!GA69)</f>
        <v>0</v>
      </c>
      <c r="HI70" s="28">
        <f>求节点($AT$5:$AT$10,CQ$5:CQ$10,将星节奏统计!GB69)</f>
        <v>0</v>
      </c>
      <c r="HJ70" s="28">
        <f>求节点($AT$5:$AT$10,CR$5:CR$10,将星节奏统计!GC69)</f>
        <v>0</v>
      </c>
      <c r="HK70" s="28">
        <f>求节点($AT$5:$AT$10,CS$5:CS$10,将星节奏统计!GD69)</f>
        <v>0</v>
      </c>
      <c r="HL70" s="28">
        <f>求节点($AT$17:$AT$22,AV$17:AV$22,将星节奏统计!GG69)</f>
        <v>0</v>
      </c>
      <c r="HM70" s="28">
        <f>求节点($AT$17:$AT$22,AW$17:AW$22,将星节奏统计!GH69)</f>
        <v>0</v>
      </c>
      <c r="HN70" s="28">
        <f>求节点($AT$17:$AT$22,AX$17:AX$22,将星节奏统计!GI69)</f>
        <v>0</v>
      </c>
      <c r="HO70" s="28">
        <f>求节点($AT$17:$AT$22,AY$17:AY$22,将星节奏统计!GJ69)</f>
        <v>0</v>
      </c>
      <c r="HP70" s="28">
        <f>求节点($AT$17:$AT$22,AZ$17:AZ$22,将星节奏统计!GK69)</f>
        <v>0</v>
      </c>
      <c r="HQ70" s="28">
        <f>求节点($AT$17:$AT$22,BA$17:BA$22,将星节奏统计!GL69)</f>
        <v>0</v>
      </c>
      <c r="HR70" s="28">
        <f>求节点($AT$17:$AT$22,BB$17:BB$22,将星节奏统计!GM69)</f>
        <v>0</v>
      </c>
      <c r="HS70" s="28">
        <f>求节点($AT$17:$AT$22,BC$17:BC$22,将星节奏统计!GN69)</f>
        <v>0</v>
      </c>
      <c r="HT70" s="28">
        <f>求节点($AT$17:$AT$22,BD$17:BD$22,将星节奏统计!GO69)</f>
        <v>0</v>
      </c>
      <c r="HU70" s="28">
        <f>求节点($AT$17:$AT$22,BE$17:BE$22,将星节奏统计!GP69)</f>
        <v>0</v>
      </c>
      <c r="HV70" s="28">
        <f>求节点($AT$17:$AT$22,BF$17:BF$22,将星节奏统计!GQ69)</f>
        <v>0</v>
      </c>
      <c r="HW70" s="28">
        <f>求节点($AT$17:$AT$22,BG$17:BG$22,将星节奏统计!GR69)</f>
        <v>0</v>
      </c>
      <c r="HX70" s="28">
        <f>求节点($AT$17:$AT$22,BH$17:BH$22,将星节奏统计!GS69)</f>
        <v>0</v>
      </c>
      <c r="HY70" s="28">
        <f>求节点($AT$17:$AT$22,BI$17:BI$22,将星节奏统计!GT69)</f>
        <v>0</v>
      </c>
      <c r="HZ70" s="28">
        <f>求节点($AT$17:$AT$22,BJ$17:BJ$22,将星节奏统计!GU69)</f>
        <v>0</v>
      </c>
      <c r="IA70" s="28">
        <f>求节点($AT$17:$AT$22,BK$17:BK$22,将星节奏统计!GV69)</f>
        <v>0</v>
      </c>
      <c r="IB70" s="28">
        <f>求节点($AT$17:$AT$22,BL$17:BL$22,将星节奏统计!GW69)</f>
        <v>0</v>
      </c>
      <c r="IC70" s="28">
        <f>求节点($AT$17:$AT$22,BM$17:BM$22,将星节奏统计!GX69)</f>
        <v>0</v>
      </c>
      <c r="ID70" s="28">
        <f>求节点($AT$17:$AT$22,BN$17:BN$22,将星节奏统计!GY69)</f>
        <v>0</v>
      </c>
      <c r="IE70" s="28">
        <f>求节点($AT$17:$AT$22,BO$17:BO$22,将星节奏统计!GZ69)</f>
        <v>0</v>
      </c>
      <c r="IF70" s="28">
        <f>求节点($AT$5:$AT$10,AV$5:AV$10,将星节奏统计!HD69)</f>
        <v>0.1</v>
      </c>
      <c r="IG70" s="28">
        <f>求节点($AT$5:$AT$10,AW$5:AW$10,将星节奏统计!HE69)</f>
        <v>0.1</v>
      </c>
      <c r="IH70" s="28">
        <f>求节点($AT$5:$AT$10,AX$5:AX$10,将星节奏统计!HF69)</f>
        <v>5.6364577365746141E-2</v>
      </c>
      <c r="II70" s="28">
        <f>求节点($AT$5:$AT$10,AY$5:AY$10,将星节奏统计!HG69)</f>
        <v>0</v>
      </c>
      <c r="IJ70" s="28">
        <f>求节点($AT$5:$AT$10,AZ$5:AZ$10,将星节奏统计!HH69)</f>
        <v>0</v>
      </c>
      <c r="IK70" s="28">
        <f>求节点($AT$5:$AT$10,BA$5:BA$10,将星节奏统计!HI69)</f>
        <v>0</v>
      </c>
      <c r="IL70" s="28">
        <f>求节点($AT$5:$AT$10,BB$5:BB$10,将星节奏统计!HJ69)</f>
        <v>0</v>
      </c>
      <c r="IM70" s="28">
        <f>求节点($AT$5:$AT$10,BC$5:BC$10,将星节奏统计!HK69)</f>
        <v>0</v>
      </c>
      <c r="IN70" s="28">
        <f>求节点($AT$5:$AT$10,BD$5:BD$10,将星节奏统计!HL69)</f>
        <v>0</v>
      </c>
      <c r="IO70" s="28">
        <f>求节点($AT$5:$AT$10,BE$5:BE$10,将星节奏统计!HM69)</f>
        <v>0</v>
      </c>
      <c r="IP70" s="28">
        <f>求节点($AT$5:$AT$10,BF$5:BF$10,将星节奏统计!HN69)</f>
        <v>0</v>
      </c>
      <c r="IQ70" s="28">
        <f>求节点($AT$5:$AT$10,BG$5:BG$10,将星节奏统计!HO69)</f>
        <v>0</v>
      </c>
      <c r="IR70" s="28">
        <f>求节点($AT$5:$AT$10,BH$5:BH$10,将星节奏统计!HP69)</f>
        <v>0</v>
      </c>
      <c r="IS70" s="28">
        <f>求节点($AT$5:$AT$10,BI$5:BI$10,将星节奏统计!HQ69)</f>
        <v>0</v>
      </c>
      <c r="IT70" s="28">
        <f>求节点($AT$5:$AT$10,BJ$5:BJ$10,将星节奏统计!HR69)</f>
        <v>0</v>
      </c>
      <c r="IU70" s="28">
        <f>求节点($AT$5:$AT$10,BK$5:BK$10,将星节奏统计!HS69)</f>
        <v>0</v>
      </c>
      <c r="IV70" s="28">
        <f>求节点($AT$5:$AT$10,BL$5:BL$10,将星节奏统计!HT69)</f>
        <v>0.9</v>
      </c>
      <c r="IW70" s="28">
        <f>求节点($AT$5:$AT$10,BM$5:BM$10,将星节奏统计!HU69)</f>
        <v>0.59389497422002335</v>
      </c>
      <c r="IX70" s="28">
        <f>求节点($AT$5:$AT$10,BN$5:BN$10,将星节奏统计!HV69)</f>
        <v>0.6</v>
      </c>
      <c r="IY70" s="28">
        <f>求节点($AT$5:$AT$10,BO$5:BO$10,将星节奏统计!HW69)</f>
        <v>0</v>
      </c>
      <c r="IZ70" s="28">
        <f>求节点($AT$5:$AT$10,BP$5:BP$10,将星节奏统计!HX69)</f>
        <v>0.76473743555005835</v>
      </c>
      <c r="JA70" s="28">
        <f>求节点($AT$5:$AT$10,BQ$5:BQ$10,将星节奏统计!HY69)</f>
        <v>0.50982495703337227</v>
      </c>
      <c r="JB70" s="28">
        <f>求节点($AT$5:$AT$10,BR$5:BR$10,将星节奏统计!HZ69)</f>
        <v>0.9</v>
      </c>
      <c r="JC70" s="28">
        <f>求节点($AT$5:$AT$10,BS$5:BS$10,将星节奏统计!IA69)</f>
        <v>0</v>
      </c>
      <c r="JD70" s="28">
        <f>求节点($AT$5:$AT$10,BT$5:BT$10,将星节奏统计!IB69)</f>
        <v>0.50982495703337227</v>
      </c>
      <c r="JE70" s="28">
        <f>求节点($AT$5:$AT$10,BU$5:BU$10,将星节奏统计!IC69)</f>
        <v>0.1</v>
      </c>
      <c r="JF70" s="28">
        <f>求节点($AT$5:$AT$10,BV$5:BV$10,将星节奏统计!ID69)</f>
        <v>0.56131190324591507</v>
      </c>
      <c r="JG70" s="28">
        <f>求节点($AT$5:$AT$10,BW$5:BW$10,将星节奏统计!IE69)</f>
        <v>7.6997168049971934E-2</v>
      </c>
      <c r="JH70" s="28">
        <f>求节点($AT$5:$AT$10,BX$5:BX$10,将星节奏统计!IF69)</f>
        <v>4.8123230031232457E-2</v>
      </c>
      <c r="JI70" s="28">
        <f>求节点($AT$5:$AT$10,BY$5:BY$10,将星节奏统计!IG69)</f>
        <v>7.6997168049971934E-2</v>
      </c>
      <c r="JJ70" s="28">
        <f>求节点($AT$5:$AT$10,BZ$5:BZ$10,将星节奏统计!IH69)</f>
        <v>4.8123230031232457E-2</v>
      </c>
      <c r="JK70" s="28">
        <f>求节点($AT$5:$AT$10,CA$5:CA$10,将星节奏统计!II69)</f>
        <v>9.6246460062464914E-2</v>
      </c>
      <c r="JL70" s="28">
        <f>求节点($AT$5:$AT$10,CB$5:CB$10,将星节奏统计!IJ69)</f>
        <v>9.6246460062464914E-2</v>
      </c>
      <c r="JM70" s="28">
        <f>求节点($AT$5:$AT$10,CC$5:CC$10,将星节奏统计!IK69)</f>
        <v>9.6246460062464914E-2</v>
      </c>
      <c r="JN70" s="28">
        <f>求节点($AT$5:$AT$10,CD$5:CD$10,将星节奏统计!IL69)</f>
        <v>9.6246460062464914E-2</v>
      </c>
      <c r="JO70" s="28">
        <f>求节点($AT$5:$AT$10,CE$5:CE$10,将星节奏统计!IM69)</f>
        <v>5.7747876037478947E-2</v>
      </c>
      <c r="JP70" s="28">
        <f>求节点($AT$5:$AT$10,CF$5:CF$10,将星节奏统计!IN69)</f>
        <v>5.7747876037478947E-2</v>
      </c>
      <c r="JQ70" s="28">
        <f>求节点($AT$5:$AT$10,CG$5:CG$10,将星节奏统计!IO69)</f>
        <v>5.7747876037478947E-2</v>
      </c>
      <c r="JR70" s="28">
        <f>求节点($AT$5:$AT$10,CH$5:CH$10,将星节奏统计!IP69)</f>
        <v>5.7747876037478947E-2</v>
      </c>
      <c r="JS70" s="28">
        <f>求节点($AT$5:$AT$10,CI$5:CI$10,将星节奏统计!IQ69)</f>
        <v>7.6997168049971934E-2</v>
      </c>
      <c r="JT70" s="28">
        <f>求节点($AT$5:$AT$10,CJ$5:CJ$10,将星节奏统计!IR69)</f>
        <v>4.8123230031232457E-2</v>
      </c>
      <c r="JU70" s="28">
        <f>求节点($AT$5:$AT$10,CK$5:CK$10,将星节奏统计!IS69)</f>
        <v>0</v>
      </c>
      <c r="JV70" s="28">
        <f>求节点($AT$5:$AT$10,CL$5:CL$10,将星节奏统计!IT69)</f>
        <v>0</v>
      </c>
      <c r="JW70" s="28">
        <f>求节点($AT$5:$AT$10,CM$5:CM$10,将星节奏统计!IU69)</f>
        <v>0</v>
      </c>
      <c r="JX70" s="28">
        <f>求节点($AT$5:$AT$10,CN$5:CN$10,将星节奏统计!IV69)</f>
        <v>0</v>
      </c>
      <c r="JY70" s="28">
        <f>求节点($AT$5:$AT$10,CO$5:CO$10,将星节奏统计!IW69)</f>
        <v>0</v>
      </c>
      <c r="JZ70" s="28">
        <f>求节点($AT$5:$AT$10,CP$5:CP$10,将星节奏统计!IX69)</f>
        <v>0</v>
      </c>
      <c r="KA70" s="28">
        <f>求节点($AT$5:$AT$10,CQ$5:CQ$10,将星节奏统计!IY69)</f>
        <v>0</v>
      </c>
      <c r="KB70" s="28">
        <f>求节点($AT$5:$AT$10,CR$5:CR$10,将星节奏统计!IZ69)</f>
        <v>0</v>
      </c>
      <c r="KC70" s="28">
        <f>求节点($AT$5:$AT$10,CS$5:CS$10,将星节奏统计!JA69)</f>
        <v>0</v>
      </c>
      <c r="KD70" s="28">
        <f>求节点($AT$17:$AT$22,AV$17:AV$22,将星节奏统计!JD69)</f>
        <v>0</v>
      </c>
      <c r="KE70" s="28">
        <f>求节点($AT$17:$AT$22,AW$17:AW$22,将星节奏统计!JE69)</f>
        <v>0</v>
      </c>
      <c r="KF70" s="28">
        <f>求节点($AT$17:$AT$22,AX$17:AX$22,将星节奏统计!JF69)</f>
        <v>0</v>
      </c>
      <c r="KG70" s="28">
        <f>求节点($AT$17:$AT$22,AY$17:AY$22,将星节奏统计!JG69)</f>
        <v>5.3306185113510818E-5</v>
      </c>
      <c r="KH70" s="28">
        <f>求节点($AT$17:$AT$22,AZ$17:AZ$22,将星节奏统计!JH69)</f>
        <v>7.9959277670266227E-5</v>
      </c>
      <c r="KI70" s="28">
        <f>求节点($AT$17:$AT$22,BA$17:BA$22,将星节奏统计!JI69)</f>
        <v>7.9959277670266227E-5</v>
      </c>
      <c r="KJ70" s="28">
        <f>求节点($AT$17:$AT$22,BB$17:BB$22,将星节奏统计!JJ69)</f>
        <v>1.211504207125208E-4</v>
      </c>
      <c r="KK70" s="28">
        <f>求节点($AT$17:$AT$22,BC$17:BC$22,将星节奏统计!JK69)</f>
        <v>0</v>
      </c>
      <c r="KL70" s="28">
        <f>求节点($AT$17:$AT$22,BD$17:BD$22,将星节奏统计!JL69)</f>
        <v>7.9959277670266227E-5</v>
      </c>
      <c r="KM70" s="28">
        <f>求节点($AT$17:$AT$22,BE$17:BE$22,将星节奏统计!JM69)</f>
        <v>0</v>
      </c>
      <c r="KN70" s="28">
        <f>求节点($AT$17:$AT$22,BF$17:BF$22,将星节奏统计!JN69)</f>
        <v>0</v>
      </c>
      <c r="KO70" s="28">
        <f>求节点($AT$17:$AT$22,BG$17:BG$22,将星节奏统计!JO69)</f>
        <v>0</v>
      </c>
      <c r="KP70" s="28">
        <f>求节点($AT$17:$AT$22,BH$17:BH$22,将星节奏统计!JP69)</f>
        <v>0</v>
      </c>
      <c r="KQ70" s="28">
        <f>求节点($AT$17:$AT$22,BI$17:BI$22,将星节奏统计!JQ69)</f>
        <v>0</v>
      </c>
      <c r="KR70" s="28">
        <f>求节点($AT$17:$AT$22,BJ$17:BJ$22,将星节奏统计!JR69)</f>
        <v>0</v>
      </c>
      <c r="KS70" s="28">
        <f>求节点($AT$17:$AT$22,BK$17:BK$22,将星节奏统计!JS69)</f>
        <v>0</v>
      </c>
      <c r="KT70" s="28">
        <f>求节点($AT$17:$AT$22,BL$17:BL$22,将星节奏统计!JT69)</f>
        <v>0</v>
      </c>
      <c r="KU70" s="28">
        <f>求节点($AT$17:$AT$22,BM$17:BM$22,将星节奏统计!JU69)</f>
        <v>0</v>
      </c>
      <c r="KV70" s="28">
        <f>求节点($AT$17:$AT$22,BN$17:BN$22,将星节奏统计!JV69)</f>
        <v>0</v>
      </c>
      <c r="KW70" s="28">
        <f>求节点($AT$17:$AT$22,BO$17:BO$22,将星节奏统计!JW69)</f>
        <v>0</v>
      </c>
      <c r="KX70" s="28">
        <f>求节点($AT$5:$AT$10,AV$5:AV$10,将星节奏统计!KA69)</f>
        <v>0.1</v>
      </c>
      <c r="KY70" s="28">
        <f>求节点($AT$5:$AT$10,AW$5:AW$10,将星节奏统计!KB69)</f>
        <v>0.1</v>
      </c>
      <c r="KZ70" s="28">
        <f>求节点($AT$5:$AT$10,AX$5:AX$10,将星节奏统计!KC69)</f>
        <v>6.2248939061375422E-2</v>
      </c>
      <c r="LA70" s="28">
        <f>求节点($AT$5:$AT$10,AY$5:AY$10,将星节奏统计!KD69)</f>
        <v>0</v>
      </c>
      <c r="LB70" s="28">
        <f>求节点($AT$5:$AT$10,AZ$5:AZ$10,将星节奏统计!KE69)</f>
        <v>0</v>
      </c>
      <c r="LC70" s="28">
        <f>求节点($AT$5:$AT$10,BA$5:BA$10,将星节奏统计!KF69)</f>
        <v>0</v>
      </c>
      <c r="LD70" s="28">
        <f>求节点($AT$5:$AT$10,BB$5:BB$10,将星节奏统计!KG69)</f>
        <v>0</v>
      </c>
      <c r="LE70" s="28">
        <f>求节点($AT$5:$AT$10,BC$5:BC$10,将星节奏统计!KH69)</f>
        <v>0</v>
      </c>
      <c r="LF70" s="28">
        <f>求节点($AT$5:$AT$10,BD$5:BD$10,将星节奏统计!KI69)</f>
        <v>0</v>
      </c>
      <c r="LG70" s="28">
        <f>求节点($AT$5:$AT$10,BE$5:BE$10,将星节奏统计!KJ69)</f>
        <v>0</v>
      </c>
      <c r="LH70" s="28">
        <f>求节点($AT$5:$AT$10,BF$5:BF$10,将星节奏统计!KK69)</f>
        <v>0</v>
      </c>
      <c r="LI70" s="28">
        <f>求节点($AT$5:$AT$10,BG$5:BG$10,将星节奏统计!KL69)</f>
        <v>0</v>
      </c>
      <c r="LJ70" s="28">
        <f>求节点($AT$5:$AT$10,BH$5:BH$10,将星节奏统计!KM69)</f>
        <v>0</v>
      </c>
      <c r="LK70" s="28">
        <f>求节点($AT$5:$AT$10,BI$5:BI$10,将星节奏统计!KN69)</f>
        <v>0</v>
      </c>
      <c r="LL70" s="28">
        <f>求节点($AT$5:$AT$10,BJ$5:BJ$10,将星节奏统计!KO69)</f>
        <v>0</v>
      </c>
      <c r="LM70" s="28">
        <f>求节点($AT$5:$AT$10,BK$5:BK$10,将星节奏统计!KP69)</f>
        <v>0</v>
      </c>
      <c r="LN70" s="28">
        <f>求节点($AT$5:$AT$10,BL$5:BL$10,将星节奏统计!KQ69)</f>
        <v>0.9</v>
      </c>
      <c r="LO70" s="28">
        <f>求节点($AT$5:$AT$10,BM$5:BM$10,将星节奏统计!KR69)</f>
        <v>0.88608202362494715</v>
      </c>
      <c r="LP70" s="28">
        <f>求节点($AT$5:$AT$10,BN$5:BN$10,将星节奏统计!KS69)</f>
        <v>0.6</v>
      </c>
      <c r="LQ70" s="28">
        <f>求节点($AT$5:$AT$10,BO$5:BO$10,将星节奏统计!KT69)</f>
        <v>0</v>
      </c>
      <c r="LR70" s="28">
        <f>求节点($AT$5:$AT$10,BP$5:BP$10,将星节奏统计!KU69)</f>
        <v>0.9</v>
      </c>
      <c r="LS70" s="28">
        <f>求节点($AT$5:$AT$10,BQ$5:BQ$10,将星节奏统计!KV69)</f>
        <v>0.6</v>
      </c>
      <c r="LT70" s="28">
        <f>求节点($AT$5:$AT$10,BR$5:BR$10,将星节奏统计!KW69)</f>
        <v>0.9</v>
      </c>
      <c r="LU70" s="28">
        <f>求节点($AT$5:$AT$10,BS$5:BS$10,将星节奏统计!KX69)</f>
        <v>0</v>
      </c>
      <c r="LV70" s="28">
        <f>求节点($AT$5:$AT$10,BT$5:BT$10,将星节奏统计!KY69)</f>
        <v>0.6</v>
      </c>
      <c r="LW70" s="28">
        <f>求节点($AT$5:$AT$10,BU$5:BU$10,将星节奏统计!KZ69)</f>
        <v>0.1</v>
      </c>
      <c r="LX70" s="28">
        <f>求节点($AT$5:$AT$10,BV$5:BV$10,将星节奏统计!LA69)</f>
        <v>0.6</v>
      </c>
      <c r="LY70" s="28">
        <f>求节点($AT$5:$AT$10,BW$5:BW$10,将星节奏统计!LB69)</f>
        <v>0.19164532451977534</v>
      </c>
      <c r="LZ70" s="28">
        <f>求节点($AT$5:$AT$10,BX$5:BX$10,将星节奏统计!LC69)</f>
        <v>0.1197783278248596</v>
      </c>
      <c r="MA70" s="28">
        <f>求节点($AT$5:$AT$10,BY$5:BY$10,将星节奏统计!LD69)</f>
        <v>0.19164532451977534</v>
      </c>
      <c r="MB70" s="28">
        <f>求节点($AT$5:$AT$10,BZ$5:BZ$10,将星节奏统计!LE69)</f>
        <v>0.1197783278248596</v>
      </c>
      <c r="MC70" s="28">
        <f>求节点($AT$5:$AT$10,CA$5:CA$10,将星节奏统计!LF69)</f>
        <v>0.2395566556497192</v>
      </c>
      <c r="MD70" s="28">
        <f>求节点($AT$5:$AT$10,CB$5:CB$10,将星节奏统计!LG69)</f>
        <v>0.2395566556497192</v>
      </c>
      <c r="ME70" s="28">
        <f>求节点($AT$5:$AT$10,CC$5:CC$10,将星节奏统计!LH69)</f>
        <v>0.2395566556497192</v>
      </c>
      <c r="MF70" s="28">
        <f>求节点($AT$5:$AT$10,CD$5:CD$10,将星节奏统计!LI69)</f>
        <v>0.2395566556497192</v>
      </c>
      <c r="MG70" s="28">
        <f>求节点($AT$5:$AT$10,CE$5:CE$10,将星节奏统计!LJ69)</f>
        <v>0.14768965895480343</v>
      </c>
      <c r="MH70" s="28">
        <f>求节点($AT$5:$AT$10,CF$5:CF$10,将星节奏统计!LK69)</f>
        <v>0.14768965895480343</v>
      </c>
      <c r="MI70" s="28">
        <f>求节点($AT$5:$AT$10,CG$5:CG$10,将星节奏统计!LL69)</f>
        <v>0.14768965895480343</v>
      </c>
      <c r="MJ70" s="28">
        <f>求节点($AT$5:$AT$10,CH$5:CH$10,将星节奏统计!LM69)</f>
        <v>0.14768965895480343</v>
      </c>
      <c r="MK70" s="28">
        <f>求节点($AT$5:$AT$10,CI$5:CI$10,将星节奏统计!LN69)</f>
        <v>0.19164532451977534</v>
      </c>
      <c r="ML70" s="28">
        <f>求节点($AT$5:$AT$10,CJ$5:CJ$10,将星节奏统计!LO69)</f>
        <v>0.1197783278248596</v>
      </c>
      <c r="MM70" s="28">
        <f>求节点($AT$5:$AT$10,CK$5:CK$10,将星节奏统计!LP69)</f>
        <v>0</v>
      </c>
      <c r="MN70" s="28">
        <f>求节点($AT$5:$AT$10,CL$5:CL$10,将星节奏统计!LQ69)</f>
        <v>0</v>
      </c>
      <c r="MO70" s="28">
        <f>求节点($AT$5:$AT$10,CM$5:CM$10,将星节奏统计!LR69)</f>
        <v>0</v>
      </c>
      <c r="MP70" s="28">
        <f>求节点($AT$5:$AT$10,CN$5:CN$10,将星节奏统计!LS69)</f>
        <v>0</v>
      </c>
      <c r="MQ70" s="28">
        <f>求节点($AT$5:$AT$10,CO$5:CO$10,将星节奏统计!LT69)</f>
        <v>0</v>
      </c>
      <c r="MR70" s="28">
        <f>求节点($AT$5:$AT$10,CP$5:CP$10,将星节奏统计!LU69)</f>
        <v>0</v>
      </c>
      <c r="MS70" s="28">
        <f>求节点($AT$5:$AT$10,CQ$5:CQ$10,将星节奏统计!LV69)</f>
        <v>0</v>
      </c>
      <c r="MT70" s="28">
        <f>求节点($AT$5:$AT$10,CR$5:CR$10,将星节奏统计!LW69)</f>
        <v>0</v>
      </c>
      <c r="MU70" s="28">
        <f>求节点($AT$5:$AT$10,CS$5:CS$10,将星节奏统计!LX69)</f>
        <v>0</v>
      </c>
      <c r="MV70" s="28">
        <f>求节点($AT$17:$AT$22,AV$17:AV$22,将星节奏统计!MA69)</f>
        <v>0</v>
      </c>
      <c r="MW70" s="28">
        <f>求节点($AT$17:$AT$22,AW$17:AW$22,将星节奏统计!MB69)</f>
        <v>0</v>
      </c>
      <c r="MX70" s="28">
        <f>求节点($AT$17:$AT$22,AX$17:AX$22,将星节奏统计!MC69)</f>
        <v>0</v>
      </c>
      <c r="MY70" s="28">
        <f>求节点($AT$17:$AT$22,AY$17:AY$22,将星节奏统计!MD69)</f>
        <v>0</v>
      </c>
      <c r="MZ70" s="28">
        <f>求节点($AT$17:$AT$22,AZ$17:AZ$22,将星节奏统计!ME69)</f>
        <v>0</v>
      </c>
      <c r="NA70" s="28">
        <f>求节点($AT$17:$AT$22,BA$17:BA$22,将星节奏统计!MF69)</f>
        <v>0</v>
      </c>
      <c r="NB70" s="28">
        <f>求节点($AT$17:$AT$22,BB$17:BB$22,将星节奏统计!MG69)</f>
        <v>0</v>
      </c>
      <c r="NC70" s="28">
        <f>求节点($AT$17:$AT$22,BC$17:BC$22,将星节奏统计!MH69)</f>
        <v>0</v>
      </c>
      <c r="ND70" s="28">
        <f>求节点($AT$17:$AT$22,BD$17:BD$22,将星节奏统计!MI69)</f>
        <v>0</v>
      </c>
      <c r="NE70" s="28">
        <f>求节点($AT$17:$AT$22,BE$17:BE$22,将星节奏统计!MJ69)</f>
        <v>0</v>
      </c>
      <c r="NF70" s="28">
        <f>求节点($AT$17:$AT$22,BF$17:BF$22,将星节奏统计!MK69)</f>
        <v>0</v>
      </c>
      <c r="NG70" s="28">
        <f>求节点($AT$17:$AT$22,BG$17:BG$22,将星节奏统计!ML69)</f>
        <v>0</v>
      </c>
      <c r="NH70" s="28">
        <f>求节点($AT$17:$AT$22,BH$17:BH$22,将星节奏统计!MM69)</f>
        <v>0</v>
      </c>
      <c r="NI70" s="28">
        <f>求节点($AT$17:$AT$22,BI$17:BI$22,将星节奏统计!MN69)</f>
        <v>0</v>
      </c>
      <c r="NJ70" s="28">
        <f>求节点($AT$17:$AT$22,BJ$17:BJ$22,将星节奏统计!MO69)</f>
        <v>0</v>
      </c>
      <c r="NK70" s="28">
        <f>求节点($AT$17:$AT$22,BK$17:BK$22,将星节奏统计!MP69)</f>
        <v>0</v>
      </c>
      <c r="NL70" s="28">
        <f>求节点($AT$17:$AT$22,BL$17:BL$22,将星节奏统计!MQ69)</f>
        <v>0</v>
      </c>
      <c r="NM70" s="28">
        <f>求节点($AT$17:$AT$22,BM$17:BM$22,将星节奏统计!MR69)</f>
        <v>0</v>
      </c>
      <c r="NN70" s="28">
        <f>求节点($AT$17:$AT$22,BN$17:BN$22,将星节奏统计!MS69)</f>
        <v>0</v>
      </c>
      <c r="NO70" s="28">
        <f>求节点($AT$17:$AT$22,BO$17:BO$22,将星节奏统计!MT69)</f>
        <v>0</v>
      </c>
      <c r="NP70" s="28">
        <f>求节点($AT$5:$AT$10,AV$5:AV$10,将星节奏统计!MX69)</f>
        <v>0.1</v>
      </c>
      <c r="NQ70" s="28">
        <f>求节点($AT$5:$AT$10,AW$5:AW$10,将星节奏统计!MY69)</f>
        <v>0.1</v>
      </c>
      <c r="NR70" s="28">
        <f>求节点($AT$5:$AT$10,AX$5:AX$10,将星节奏统计!MZ69)</f>
        <v>6.4070686957235126E-2</v>
      </c>
      <c r="NS70" s="28">
        <f>求节点($AT$5:$AT$10,AY$5:AY$10,将星节奏统计!NA69)</f>
        <v>0</v>
      </c>
      <c r="NT70" s="28">
        <f>求节点($AT$5:$AT$10,AZ$5:AZ$10,将星节奏统计!NB69)</f>
        <v>0</v>
      </c>
      <c r="NU70" s="28">
        <f>求节点($AT$5:$AT$10,BA$5:BA$10,将星节奏统计!NC69)</f>
        <v>0</v>
      </c>
      <c r="NV70" s="28">
        <f>求节点($AT$5:$AT$10,BB$5:BB$10,将星节奏统计!ND69)</f>
        <v>0</v>
      </c>
      <c r="NW70" s="28">
        <f>求节点($AT$5:$AT$10,BC$5:BC$10,将星节奏统计!NE69)</f>
        <v>0</v>
      </c>
      <c r="NX70" s="28">
        <f>求节点($AT$5:$AT$10,BD$5:BD$10,将星节奏统计!NF69)</f>
        <v>0</v>
      </c>
      <c r="NY70" s="28">
        <f>求节点($AT$5:$AT$10,BE$5:BE$10,将星节奏统计!NG69)</f>
        <v>0</v>
      </c>
      <c r="NZ70" s="28">
        <f>求节点($AT$5:$AT$10,BF$5:BF$10,将星节奏统计!NH69)</f>
        <v>0</v>
      </c>
      <c r="OA70" s="28">
        <f>求节点($AT$5:$AT$10,BG$5:BG$10,将星节奏统计!NI69)</f>
        <v>0</v>
      </c>
      <c r="OB70" s="28">
        <f>求节点($AT$5:$AT$10,BH$5:BH$10,将星节奏统计!NJ69)</f>
        <v>0</v>
      </c>
      <c r="OC70" s="28">
        <f>求节点($AT$5:$AT$10,BI$5:BI$10,将星节奏统计!NK69)</f>
        <v>0</v>
      </c>
      <c r="OD70" s="28">
        <f>求节点($AT$5:$AT$10,BJ$5:BJ$10,将星节奏统计!NL69)</f>
        <v>0</v>
      </c>
      <c r="OE70" s="28">
        <f>求节点($AT$5:$AT$10,BK$5:BK$10,将星节奏统计!NM69)</f>
        <v>0</v>
      </c>
      <c r="OF70" s="28">
        <f>求节点($AT$5:$AT$10,BL$5:BL$10,将星节奏统计!NN69)</f>
        <v>0.9</v>
      </c>
      <c r="OG70" s="28">
        <f>求节点($AT$5:$AT$10,BM$5:BM$10,将星节奏统计!NO69)</f>
        <v>0.9</v>
      </c>
      <c r="OH70" s="28">
        <f>求节点($AT$5:$AT$10,BN$5:BN$10,将星节奏统计!NP69)</f>
        <v>0.6</v>
      </c>
      <c r="OI70" s="28">
        <f>求节点($AT$5:$AT$10,BO$5:BO$10,将星节奏统计!NQ69)</f>
        <v>0</v>
      </c>
      <c r="OJ70" s="28">
        <f>求节点($AT$5:$AT$10,BP$5:BP$10,将星节奏统计!NR69)</f>
        <v>0.9</v>
      </c>
      <c r="OK70" s="28">
        <f>求节点($AT$5:$AT$10,BQ$5:BQ$10,将星节奏统计!NS69)</f>
        <v>0.6</v>
      </c>
      <c r="OL70" s="28">
        <f>求节点($AT$5:$AT$10,BR$5:BR$10,将星节奏统计!NT69)</f>
        <v>0.9</v>
      </c>
      <c r="OM70" s="28">
        <f>求节点($AT$5:$AT$10,BS$5:BS$10,将星节奏统计!NU69)</f>
        <v>0</v>
      </c>
      <c r="ON70" s="28">
        <f>求节点($AT$5:$AT$10,BT$5:BT$10,将星节奏统计!NV69)</f>
        <v>0.6</v>
      </c>
      <c r="OO70" s="28">
        <f>求节点($AT$5:$AT$10,BU$5:BU$10,将星节奏统计!NW69)</f>
        <v>0.1</v>
      </c>
      <c r="OP70" s="28">
        <f>求节点($AT$5:$AT$10,BV$5:BV$10,将星节奏统计!NX69)</f>
        <v>0.6</v>
      </c>
      <c r="OQ70" s="28">
        <f>求节点($AT$5:$AT$10,BW$5:BW$10,将星节奏统计!NY69)</f>
        <v>0.26252483064997162</v>
      </c>
      <c r="OR70" s="28">
        <f>求节点($AT$5:$AT$10,BX$5:BX$10,将星节奏统计!NZ69)</f>
        <v>0.16689362298747873</v>
      </c>
      <c r="OS70" s="28">
        <f>求节点($AT$5:$AT$10,BY$5:BY$10,将星节奏统计!OA69)</f>
        <v>0.26252483064997162</v>
      </c>
      <c r="OT70" s="28">
        <f>求节点($AT$5:$AT$10,BZ$5:BZ$10,将星节奏统计!OB69)</f>
        <v>0.16689362298747873</v>
      </c>
      <c r="OU70" s="28">
        <f>求节点($AT$5:$AT$10,CA$5:CA$10,将星节奏统计!OC69)</f>
        <v>0.32815603831246454</v>
      </c>
      <c r="OV70" s="28">
        <f>求节点($AT$5:$AT$10,CB$5:CB$10,将星节奏统计!OD69)</f>
        <v>0.32815603831246454</v>
      </c>
      <c r="OW70" s="28">
        <f>求节点($AT$5:$AT$10,CC$5:CC$10,将星节奏统计!OE69)</f>
        <v>0.32815603831246454</v>
      </c>
      <c r="OX70" s="28">
        <f>求节点($AT$5:$AT$10,CD$5:CD$10,将星节奏统计!OF69)</f>
        <v>0.32815603831246454</v>
      </c>
      <c r="OY70" s="28">
        <f>求节点($AT$5:$AT$10,CE$5:CE$10,将星节奏统计!OG69)</f>
        <v>0.2097092268187252</v>
      </c>
      <c r="OZ70" s="28">
        <f>求节点($AT$5:$AT$10,CF$5:CF$10,将星节奏统计!OH69)</f>
        <v>0.2097092268187252</v>
      </c>
      <c r="PA70" s="28">
        <f>求节点($AT$5:$AT$10,CG$5:CG$10,将星节奏统计!OI69)</f>
        <v>0.2097092268187252</v>
      </c>
      <c r="PB70" s="28">
        <f>求节点($AT$5:$AT$10,CH$5:CH$10,将星节奏统计!OJ69)</f>
        <v>0.2097092268187252</v>
      </c>
      <c r="PC70" s="28">
        <f>求节点($AT$5:$AT$10,CI$5:CI$10,将星节奏统计!OK69)</f>
        <v>0.26252483064997162</v>
      </c>
      <c r="PD70" s="28">
        <f>求节点($AT$5:$AT$10,CJ$5:CJ$10,将星节奏统计!OL69)</f>
        <v>0.16689362298747873</v>
      </c>
      <c r="PE70" s="28">
        <f>求节点($AT$5:$AT$10,CK$5:CK$10,将星节奏统计!OM69)</f>
        <v>0</v>
      </c>
      <c r="PF70" s="28">
        <f>求节点($AT$5:$AT$10,CL$5:CL$10,将星节奏统计!ON69)</f>
        <v>0</v>
      </c>
      <c r="PG70" s="28">
        <f>求节点($AT$5:$AT$10,CM$5:CM$10,将星节奏统计!OO69)</f>
        <v>0</v>
      </c>
      <c r="PH70" s="28">
        <f>求节点($AT$5:$AT$10,CN$5:CN$10,将星节奏统计!OP69)</f>
        <v>0</v>
      </c>
      <c r="PI70" s="28">
        <f>求节点($AT$5:$AT$10,CO$5:CO$10,将星节奏统计!OQ69)</f>
        <v>0</v>
      </c>
      <c r="PJ70" s="28">
        <f>求节点($AT$5:$AT$10,CP$5:CP$10,将星节奏统计!OR69)</f>
        <v>0</v>
      </c>
      <c r="PK70" s="28">
        <f>求节点($AT$5:$AT$10,CQ$5:CQ$10,将星节奏统计!OS69)</f>
        <v>0</v>
      </c>
      <c r="PL70" s="28">
        <f>求节点($AT$5:$AT$10,CR$5:CR$10,将星节奏统计!OT69)</f>
        <v>0</v>
      </c>
      <c r="PM70" s="28">
        <f>求节点($AT$5:$AT$10,CS$5:CS$10,将星节奏统计!OU69)</f>
        <v>0</v>
      </c>
      <c r="PN70" s="28">
        <f>求节点($AT$17:$AT$22,AV$17:AV$22,将星节奏统计!OX69)</f>
        <v>0</v>
      </c>
      <c r="PO70" s="28">
        <f>求节点($AT$17:$AT$22,AW$17:AW$22,将星节奏统计!OY69)</f>
        <v>0</v>
      </c>
      <c r="PP70" s="28">
        <f>求节点($AT$17:$AT$22,AX$17:AX$22,将星节奏统计!OZ69)</f>
        <v>0</v>
      </c>
      <c r="PQ70" s="28">
        <f>求节点($AT$17:$AT$22,AY$17:AY$22,将星节奏统计!PA69)</f>
        <v>4.3726390138679183E-5</v>
      </c>
      <c r="PR70" s="28">
        <f>求节点($AT$17:$AT$22,AZ$17:AZ$22,将星节奏统计!PB69)</f>
        <v>6.5589585208022244E-5</v>
      </c>
      <c r="PS70" s="28">
        <f>求节点($AT$17:$AT$22,BA$17:BA$22,将星节奏统计!PC69)</f>
        <v>6.5589585208022244E-5</v>
      </c>
      <c r="PT70" s="28">
        <f>求节点($AT$17:$AT$22,BB$17:BB$22,将星节奏统计!PD69)</f>
        <v>9.9378159406093153E-5</v>
      </c>
      <c r="PU70" s="28">
        <f>求节点($AT$17:$AT$22,BC$17:BC$22,将星节奏统计!PE69)</f>
        <v>0</v>
      </c>
      <c r="PV70" s="28">
        <f>求节点($AT$17:$AT$22,BD$17:BD$22,将星节奏统计!PF69)</f>
        <v>6.5589585208022244E-5</v>
      </c>
      <c r="PW70" s="28">
        <f>求节点($AT$17:$AT$22,BE$17:BE$22,将星节奏统计!PG69)</f>
        <v>0</v>
      </c>
      <c r="PX70" s="28">
        <f>求节点($AT$17:$AT$22,BF$17:BF$22,将星节奏统计!PH69)</f>
        <v>0</v>
      </c>
      <c r="PY70" s="28">
        <f>求节点($AT$17:$AT$22,BG$17:BG$22,将星节奏统计!PI69)</f>
        <v>0</v>
      </c>
      <c r="PZ70" s="28">
        <f>求节点($AT$17:$AT$22,BH$17:BH$22,将星节奏统计!PJ69)</f>
        <v>0</v>
      </c>
      <c r="QA70" s="28">
        <f>求节点($AT$17:$AT$22,BI$17:BI$22,将星节奏统计!PK69)</f>
        <v>0</v>
      </c>
      <c r="QB70" s="28">
        <f>求节点($AT$17:$AT$22,BJ$17:BJ$22,将星节奏统计!PL69)</f>
        <v>0</v>
      </c>
      <c r="QC70" s="28">
        <f>求节点($AT$17:$AT$22,BK$17:BK$22,将星节奏统计!PM69)</f>
        <v>0</v>
      </c>
      <c r="QD70" s="28">
        <f>求节点($AT$17:$AT$22,BL$17:BL$22,将星节奏统计!PN69)</f>
        <v>0</v>
      </c>
      <c r="QE70" s="28">
        <f>求节点($AT$17:$AT$22,BM$17:BM$22,将星节奏统计!PO69)</f>
        <v>0</v>
      </c>
      <c r="QF70" s="28">
        <f>求节点($AT$17:$AT$22,BN$17:BN$22,将星节奏统计!PP69)</f>
        <v>0</v>
      </c>
      <c r="QG70" s="28">
        <f>求节点($AT$17:$AT$22,BO$17:BO$22,将星节奏统计!PQ69)</f>
        <v>0</v>
      </c>
      <c r="QJ70" s="3">
        <v>66</v>
      </c>
      <c r="QK70" s="28">
        <f t="shared" ref="QK70:QO105" ca="1" si="71">(SUMIF(INDIRECT("r"&amp;ROW(QK$4)&amp;"c"&amp;QK$1&amp;":"&amp;"r"&amp;ROW(QK$4)&amp;"c"&amp;QK$2,FALSE),"木产量增加",INDIRECT("r"&amp;ROW($QJ70)&amp;"c"&amp;QK$1&amp;":"&amp;"r"&amp;ROW($QJ70)&amp;"c"&amp;QK$2,FALSE))+SUMIF(INDIRECT("r"&amp;ROW(QK$4)&amp;"c"&amp;QK$1&amp;":"&amp;"r"&amp;ROW(QK$4)&amp;"c"&amp;QK$2,FALSE),"石产量增加",INDIRECT("r"&amp;ROW($QJ70)&amp;"c"&amp;QK$1&amp;":"&amp;"r"&amp;ROW($QJ70)&amp;"c"&amp;QK$2,FALSE))+SUMIF(INDIRECT("r"&amp;ROW(QK$4)&amp;"c"&amp;QK$1&amp;":"&amp;"r"&amp;ROW(QK$4)&amp;"c"&amp;QK$2,FALSE),"铜产量增加",INDIRECT("r"&amp;ROW($QJ70)&amp;"c"&amp;QK$1&amp;":"&amp;"r"&amp;ROW($QJ70)&amp;"c"&amp;QK$2,FALSE))+SUMIF(INDIRECT("r"&amp;ROW(QK$4)&amp;"c"&amp;QK$1&amp;":"&amp;"r"&amp;ROW(QK$4)&amp;"c"&amp;QK$2,FALSE),"粮产量增加",INDIRECT("r"&amp;ROW($QJ70)&amp;"c"&amp;QK$1&amp;":"&amp;"r"&amp;ROW($QJ70)&amp;"c"&amp;QK$2,FALSE)))/4</f>
        <v>0.72138049409864102</v>
      </c>
      <c r="QL70" s="28">
        <f t="shared" ca="1" si="71"/>
        <v>0.79062747864496585</v>
      </c>
      <c r="QM70" s="28">
        <f t="shared" ca="1" si="71"/>
        <v>0.88590456250498528</v>
      </c>
      <c r="QN70" s="28">
        <f t="shared" ca="1" si="71"/>
        <v>1.1360771615559559</v>
      </c>
      <c r="QO70" s="28">
        <f t="shared" ca="1" si="71"/>
        <v>1.2281560383124646</v>
      </c>
      <c r="QP70" s="28">
        <f t="shared" ref="QP70:QT105" ca="1" si="72">SUMIF(INDIRECT("r"&amp;ROW(QP$4)&amp;"c"&amp;QP$1&amp;":"&amp;"r"&amp;ROW(QP$4)&amp;"c"&amp;QP$2,FALSE),"铁产量增加",INDIRECT("r"&amp;ROW($QJ70)&amp;"c"&amp;QP$1&amp;":"&amp;"r"&amp;ROW($QJ70)&amp;"c"&amp;QP$2,FALSE))</f>
        <v>0.14021905771998869</v>
      </c>
      <c r="QQ70" s="28">
        <f t="shared" ca="1" si="72"/>
        <v>0.1695580352007825</v>
      </c>
      <c r="QR70" s="28">
        <f t="shared" ca="1" si="72"/>
        <v>0.23099150414991582</v>
      </c>
      <c r="QS70" s="28">
        <f t="shared" ca="1" si="72"/>
        <v>0.57493597355932602</v>
      </c>
      <c r="QT70" s="28">
        <f t="shared" ca="1" si="72"/>
        <v>0.7875744919499148</v>
      </c>
      <c r="QU70" s="28">
        <f t="shared" ref="QU70:QY105" ca="1" si="73">SUMIF(INDIRECT("r"&amp;ROW(QU$4)&amp;"c"&amp;QU$1&amp;":"&amp;"r"&amp;ROW(QU$4)&amp;"c"&amp;QU$2,FALSE),"城建加速",INDIRECT("r"&amp;ROW($QJ70)&amp;"c"&amp;QU$1&amp;":"&amp;"r"&amp;ROW($QJ70)&amp;"c"&amp;QU$2,FALSE))</f>
        <v>0.1</v>
      </c>
      <c r="QV70" s="28">
        <f t="shared" ca="1" si="73"/>
        <v>0.1</v>
      </c>
      <c r="QW70" s="28">
        <f t="shared" ca="1" si="73"/>
        <v>0.1</v>
      </c>
      <c r="QX70" s="28">
        <f t="shared" ca="1" si="73"/>
        <v>0.1</v>
      </c>
      <c r="QY70" s="28">
        <f t="shared" ca="1" si="73"/>
        <v>0.1</v>
      </c>
      <c r="QZ70" s="28">
        <f t="shared" ref="QZ70:RD105" ca="1" si="74">(SUMIF(INDIRECT("r"&amp;ROW(QZ$4)&amp;"c"&amp;QZ$1&amp;":"&amp;"r"&amp;ROW(QZ$4)&amp;"c"&amp;QZ$2,FALSE),"木采集加速",INDIRECT("r"&amp;ROW($QJ70)&amp;"c"&amp;QZ$1&amp;":"&amp;"r"&amp;ROW($QJ70)&amp;"c"&amp;QZ$2,FALSE))+SUMIF(INDIRECT("r"&amp;ROW(QZ$4)&amp;"c"&amp;QZ$1&amp;":"&amp;"r"&amp;ROW(QZ$4)&amp;"c"&amp;QZ$2,FALSE),"石采集加速",INDIRECT("r"&amp;ROW($QJ70)&amp;"c"&amp;QZ$1&amp;":"&amp;"r"&amp;ROW($QJ70)&amp;"c"&amp;QZ$2,FALSE))+SUMIF(INDIRECT("r"&amp;ROW(QZ$4)&amp;"c"&amp;QZ$1&amp;":"&amp;"r"&amp;ROW(QZ$4)&amp;"c"&amp;QZ$2,FALSE),"铜采集加速",INDIRECT("r"&amp;ROW($QJ70)&amp;"c"&amp;QZ$1&amp;":"&amp;"r"&amp;ROW($QJ70)&amp;"c"&amp;QZ$2,FALSE))+SUMIF(INDIRECT("r"&amp;ROW(QZ$4)&amp;"c"&amp;QZ$1&amp;":"&amp;"r"&amp;ROW(QZ$4)&amp;"c"&amp;QZ$2,FALSE),"粮采集加速",INDIRECT("r"&amp;ROW($QJ70)&amp;"c"&amp;QZ$1&amp;":"&amp;"r"&amp;ROW($QJ70)&amp;"c"&amp;QZ$2,FALSE)))/4</f>
        <v>0.4695612186234005</v>
      </c>
      <c r="RA70" s="28">
        <f t="shared" ca="1" si="74"/>
        <v>0.51548650674454466</v>
      </c>
      <c r="RB70" s="28">
        <f t="shared" ca="1" si="74"/>
        <v>0.60298833036564392</v>
      </c>
      <c r="RC70" s="28">
        <f t="shared" ca="1" si="74"/>
        <v>0.74768965895480344</v>
      </c>
      <c r="RD70" s="28">
        <f t="shared" ca="1" si="74"/>
        <v>0.80970922681872515</v>
      </c>
      <c r="RE70" s="28">
        <f t="shared" ref="RE70:RI105" ca="1" si="75">SUMIF(INDIRECT("r"&amp;ROW(RE$4)&amp;"c"&amp;RE$1&amp;":"&amp;"r"&amp;ROW(RE$4)&amp;"c"&amp;RE$2,FALSE),"铁采集加速",INDIRECT("r"&amp;ROW($QJ70)&amp;"c"&amp;RE$1&amp;":"&amp;"r"&amp;ROW($QJ70)&amp;"c"&amp;RE$2,FALSE))</f>
        <v>8.763691107499294E-2</v>
      </c>
      <c r="RF70" s="28">
        <f t="shared" ca="1" si="75"/>
        <v>0.10597377200048907</v>
      </c>
      <c r="RG70" s="28">
        <f t="shared" ca="1" si="75"/>
        <v>0.14436969009369738</v>
      </c>
      <c r="RH70" s="28">
        <f t="shared" ca="1" si="75"/>
        <v>0.35933498347457882</v>
      </c>
      <c r="RI70" s="28">
        <f t="shared" ca="1" si="75"/>
        <v>0.50068086896243624</v>
      </c>
      <c r="RJ70" s="28">
        <f t="shared" ref="RJ70:RN105" ca="1" si="76">(SUMIF(INDIRECT("r"&amp;ROW(RJ$4)&amp;"c"&amp;RJ$1&amp;":"&amp;"r"&amp;ROW(RJ$4)&amp;"c"&amp;RJ$2,FALSE),"步兵招募加速",INDIRECT("r"&amp;ROW($QJ70)&amp;"c"&amp;RJ$1&amp;":"&amp;"r"&amp;ROW($QJ70)&amp;"c"&amp;RJ$2,FALSE))+SUMIF(INDIRECT("r"&amp;ROW(RJ$4)&amp;"c"&amp;RJ$1&amp;":"&amp;"r"&amp;ROW(RJ$4)&amp;"c"&amp;RJ$2,FALSE),"骑兵招募加速",INDIRECT("r"&amp;ROW($QJ70)&amp;"c"&amp;RJ$1&amp;":"&amp;"r"&amp;ROW($QJ70)&amp;"c"&amp;RJ$2,FALSE))+SUMIF(INDIRECT("r"&amp;ROW(RJ$4)&amp;"c"&amp;RJ$1&amp;":"&amp;"r"&amp;ROW(RJ$4)&amp;"c"&amp;RJ$2,FALSE),"弓兵招募加速",INDIRECT("r"&amp;ROW($QJ70)&amp;"c"&amp;RJ$1&amp;":"&amp;"r"&amp;ROW($QJ70)&amp;"c"&amp;RJ$2,FALSE))+SUMIF(INDIRECT("r"&amp;ROW(RJ$4)&amp;"c"&amp;RJ$1&amp;":"&amp;"r"&amp;ROW(RJ$4)&amp;"c"&amp;RJ$2,FALSE),"器械招募加速",INDIRECT("r"&amp;ROW($QJ70)&amp;"c"&amp;RJ$1&amp;":"&amp;"r"&amp;ROW($QJ70)&amp;"c"&amp;RJ$2,FALSE)))/4</f>
        <v>9.6279466088260331E-5</v>
      </c>
      <c r="RK70" s="28">
        <f t="shared" ca="1" si="76"/>
        <v>0</v>
      </c>
      <c r="RL70" s="28">
        <f t="shared" ca="1" si="76"/>
        <v>8.3593790291641018E-5</v>
      </c>
      <c r="RM70" s="28">
        <f t="shared" ca="1" si="76"/>
        <v>0</v>
      </c>
      <c r="RN70" s="28">
        <f t="shared" ca="1" si="76"/>
        <v>6.8570929990204206E-5</v>
      </c>
      <c r="RO70" s="28">
        <f t="shared" ref="RO70:RS105" ca="1" si="77">SUMIF(INDIRECT("r"&amp;ROW(RO$4)&amp;"c"&amp;RO$1&amp;":"&amp;"r"&amp;ROW(RO$4)&amp;"c"&amp;RO$2,FALSE),"治疗加速",INDIRECT("r"&amp;ROW($QJ70)&amp;"c"&amp;RO$1&amp;":"&amp;"r"&amp;ROW($QJ70)&amp;"c"&amp;RO$2,FALSE))</f>
        <v>9.2093402345293923E-5</v>
      </c>
      <c r="RP70" s="28">
        <f t="shared" ca="1" si="77"/>
        <v>0</v>
      </c>
      <c r="RQ70" s="28">
        <f t="shared" ca="1" si="77"/>
        <v>7.9959277670266227E-5</v>
      </c>
      <c r="RR70" s="28">
        <f t="shared" ca="1" si="77"/>
        <v>0</v>
      </c>
      <c r="RS70" s="28">
        <f t="shared" ca="1" si="77"/>
        <v>6.5589585208022244E-5</v>
      </c>
      <c r="RT70" s="28">
        <f t="shared" ref="RT70:RX105" ca="1" si="78">SUMIF(INDIRECT("r"&amp;ROW(RT$4)&amp;"c"&amp;RT$1&amp;":"&amp;"r"&amp;ROW(RT$4)&amp;"c"&amp;RT$2,FALSE),"士兵训练加速",INDIRECT("r"&amp;ROW($QJ70)&amp;"c"&amp;RT$1&amp;":"&amp;"r"&amp;ROW($QJ70)&amp;"c"&amp;RT$2,FALSE))</f>
        <v>9.0334423528129093E-2</v>
      </c>
      <c r="RU70" s="28">
        <f t="shared" ca="1" si="78"/>
        <v>9.66814991914237E-2</v>
      </c>
      <c r="RV70" s="28">
        <f t="shared" ca="1" si="78"/>
        <v>0.1</v>
      </c>
      <c r="RW70" s="28">
        <f t="shared" ca="1" si="78"/>
        <v>0.1</v>
      </c>
      <c r="RX70" s="28">
        <f t="shared" ca="1" si="78"/>
        <v>0.1</v>
      </c>
      <c r="RY70" s="28">
        <f t="shared" ref="RY70:SC105" ca="1" si="79">SUMIF(INDIRECT("r"&amp;ROW(RY$4)&amp;"c"&amp;RY$1&amp;":"&amp;"r"&amp;ROW(RY$4)&amp;"c"&amp;RY$2,FALSE),"科研加速",INDIRECT("r"&amp;ROW($QJ70)&amp;"c"&amp;RY$1&amp;":"&amp;"r"&amp;ROW($QJ70)&amp;"c"&amp;RY$2,FALSE))</f>
        <v>0.13929882604900007</v>
      </c>
      <c r="RZ70" s="28">
        <f t="shared" ca="1" si="79"/>
        <v>0.14492017985928152</v>
      </c>
      <c r="SA70" s="28">
        <f t="shared" ca="1" si="79"/>
        <v>0.15636457736574616</v>
      </c>
      <c r="SB70" s="28">
        <f t="shared" ca="1" si="79"/>
        <v>0.16224893906137544</v>
      </c>
      <c r="SC70" s="28">
        <f t="shared" ca="1" si="79"/>
        <v>0.16407068695723515</v>
      </c>
    </row>
    <row r="71" spans="15:497" x14ac:dyDescent="0.2">
      <c r="AU71" s="28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U71" s="3">
        <v>67</v>
      </c>
      <c r="CV71" s="28">
        <f>求节点($AT$5:$AT$10,AV$5:AV$10,将星节奏统计!BJ70)</f>
        <v>9.1599621319393587E-2</v>
      </c>
      <c r="CW71" s="28">
        <f>求节点($AT$5:$AT$10,AW$5:AW$10,将星节奏统计!BK70)</f>
        <v>0.1</v>
      </c>
      <c r="CX71" s="28">
        <f>求节点($AT$5:$AT$10,AX$5:AX$10,将星节奏统计!BL70)</f>
        <v>4.0544118358366694E-2</v>
      </c>
      <c r="CY71" s="28">
        <f>求节点($AT$5:$AT$10,AY$5:AY$10,将星节奏统计!BM70)</f>
        <v>0</v>
      </c>
      <c r="CZ71" s="28">
        <f>求节点($AT$5:$AT$10,AZ$5:AZ$10,将星节奏统计!BN70)</f>
        <v>0</v>
      </c>
      <c r="DA71" s="28">
        <f>求节点($AT$5:$AT$10,BA$5:BA$10,将星节奏统计!BO70)</f>
        <v>0</v>
      </c>
      <c r="DB71" s="28">
        <f>求节点($AT$5:$AT$10,BB$5:BB$10,将星节奏统计!BP70)</f>
        <v>0</v>
      </c>
      <c r="DC71" s="28">
        <f>求节点($AT$5:$AT$10,BC$5:BC$10,将星节奏统计!BQ70)</f>
        <v>0</v>
      </c>
      <c r="DD71" s="28">
        <f>求节点($AT$5:$AT$10,BD$5:BD$10,将星节奏统计!BR70)</f>
        <v>0</v>
      </c>
      <c r="DE71" s="28">
        <f>求节点($AT$5:$AT$10,BE$5:BE$10,将星节奏统计!BS70)</f>
        <v>0</v>
      </c>
      <c r="DF71" s="28">
        <f>求节点($AT$5:$AT$10,BF$5:BF$10,将星节奏统计!BT70)</f>
        <v>0</v>
      </c>
      <c r="DG71" s="28">
        <f>求节点($AT$5:$AT$10,BG$5:BG$10,将星节奏统计!BU70)</f>
        <v>0</v>
      </c>
      <c r="DH71" s="28">
        <f>求节点($AT$5:$AT$10,BH$5:BH$10,将星节奏统计!BV70)</f>
        <v>0</v>
      </c>
      <c r="DI71" s="28">
        <f>求节点($AT$5:$AT$10,BI$5:BI$10,将星节奏统计!BW70)</f>
        <v>0</v>
      </c>
      <c r="DJ71" s="28">
        <f>求节点($AT$5:$AT$10,BJ$5:BJ$10,将星节奏统计!BX70)</f>
        <v>0</v>
      </c>
      <c r="DK71" s="28">
        <f>求节点($AT$5:$AT$10,BK$5:BK$10,将星节奏统计!BY70)</f>
        <v>0</v>
      </c>
      <c r="DL71" s="28">
        <f>求节点($AT$5:$AT$10,BL$5:BL$10,将星节奏统计!BZ70)</f>
        <v>0.73876660029448615</v>
      </c>
      <c r="DM71" s="28">
        <f>求节点($AT$5:$AT$10,BM$5:BM$10,将星节奏统计!CA70)</f>
        <v>0.52555059130814408</v>
      </c>
      <c r="DN71" s="28">
        <f>求节点($AT$5:$AT$10,BN$5:BN$10,将星节奏统计!CB70)</f>
        <v>0.6</v>
      </c>
      <c r="DO71" s="28">
        <f>求节点($AT$5:$AT$10,BO$5:BO$10,将星节奏统计!CC70)</f>
        <v>0</v>
      </c>
      <c r="DP71" s="28">
        <f>求节点($AT$5:$AT$10,BP$5:BP$10,将星节奏统计!CD70)</f>
        <v>0.56437701582321853</v>
      </c>
      <c r="DQ71" s="28">
        <f>求节点($AT$5:$AT$10,BQ$5:BQ$10,将星节奏统计!CE70)</f>
        <v>0.37625134388214576</v>
      </c>
      <c r="DR71" s="28">
        <f>求节点($AT$5:$AT$10,BR$5:BR$10,将星节奏统计!CF70)</f>
        <v>0.88775295654072062</v>
      </c>
      <c r="DS71" s="28">
        <f>求节点($AT$5:$AT$10,BS$5:BS$10,将星节奏统计!CG70)</f>
        <v>0</v>
      </c>
      <c r="DT71" s="28">
        <f>求节点($AT$5:$AT$10,BT$5:BT$10,将星节奏统计!CH70)</f>
        <v>0.37625134388214576</v>
      </c>
      <c r="DU71" s="28">
        <f>求节点($AT$5:$AT$10,BU$5:BU$10,将星节奏统计!CI70)</f>
        <v>0.1</v>
      </c>
      <c r="DV71" s="28">
        <f>求节点($AT$5:$AT$10,BV$5:BV$10,将星节奏统计!CJ70)</f>
        <v>0.41747161091756918</v>
      </c>
      <c r="DW71" s="28">
        <f>求节点($AT$5:$AT$10,BW$5:BW$10,将星节奏统计!CK70)</f>
        <v>4.8689119602631108E-2</v>
      </c>
      <c r="DX71" s="28">
        <f>求节点($AT$5:$AT$10,BX$5:BX$10,将星节奏统计!CL70)</f>
        <v>3.0430699751644443E-2</v>
      </c>
      <c r="DY71" s="28">
        <f>求节点($AT$5:$AT$10,BY$5:BY$10,将星节奏统计!CM70)</f>
        <v>4.8689119602631108E-2</v>
      </c>
      <c r="DZ71" s="28">
        <f>求节点($AT$5:$AT$10,BZ$5:BZ$10,将星节奏统计!CN70)</f>
        <v>3.0430699751644443E-2</v>
      </c>
      <c r="EA71" s="28">
        <f>求节点($AT$5:$AT$10,CA$5:CA$10,将星节奏统计!CO70)</f>
        <v>6.0861399503288886E-2</v>
      </c>
      <c r="EB71" s="28">
        <f>求节点($AT$5:$AT$10,CB$5:CB$10,将星节奏统计!CP70)</f>
        <v>6.0861399503288886E-2</v>
      </c>
      <c r="EC71" s="28">
        <f>求节点($AT$5:$AT$10,CC$5:CC$10,将星节奏统计!CQ70)</f>
        <v>6.0861399503288886E-2</v>
      </c>
      <c r="ED71" s="28">
        <f>求节点($AT$5:$AT$10,CD$5:CD$10,将星节奏统计!CR70)</f>
        <v>6.0861399503288886E-2</v>
      </c>
      <c r="EE71" s="28">
        <f>求节点($AT$5:$AT$10,CE$5:CE$10,将星节奏统计!CS70)</f>
        <v>3.6516839701973329E-2</v>
      </c>
      <c r="EF71" s="28">
        <f>求节点($AT$5:$AT$10,CF$5:CF$10,将星节奏统计!CT70)</f>
        <v>3.6516839701973329E-2</v>
      </c>
      <c r="EG71" s="28">
        <f>求节点($AT$5:$AT$10,CG$5:CG$10,将星节奏统计!CU70)</f>
        <v>3.6516839701973329E-2</v>
      </c>
      <c r="EH71" s="28">
        <f>求节点($AT$5:$AT$10,CH$5:CH$10,将星节奏统计!CV70)</f>
        <v>3.6516839701973329E-2</v>
      </c>
      <c r="EI71" s="28">
        <f>求节点($AT$5:$AT$10,CI$5:CI$10,将星节奏统计!CW70)</f>
        <v>4.8689119602631108E-2</v>
      </c>
      <c r="EJ71" s="28">
        <f>求节点($AT$5:$AT$10,CJ$5:CJ$10,将星节奏统计!CX70)</f>
        <v>3.0430699751644443E-2</v>
      </c>
      <c r="EK71" s="28">
        <f>求节点($AT$5:$AT$10,CK$5:CK$10,将星节奏统计!CY70)</f>
        <v>0</v>
      </c>
      <c r="EL71" s="28">
        <f>求节点($AT$5:$AT$10,CL$5:CL$10,将星节奏统计!CZ70)</f>
        <v>0</v>
      </c>
      <c r="EM71" s="28">
        <f>求节点($AT$5:$AT$10,CM$5:CM$10,将星节奏统计!DA70)</f>
        <v>0</v>
      </c>
      <c r="EN71" s="28">
        <f>求节点($AT$5:$AT$10,CN$5:CN$10,将星节奏统计!DB70)</f>
        <v>0</v>
      </c>
      <c r="EO71" s="28">
        <f>求节点($AT$5:$AT$10,CO$5:CO$10,将星节奏统计!DC70)</f>
        <v>0</v>
      </c>
      <c r="EP71" s="28">
        <f>求节点($AT$5:$AT$10,CP$5:CP$10,将星节奏统计!DD70)</f>
        <v>0</v>
      </c>
      <c r="EQ71" s="28">
        <f>求节点($AT$5:$AT$10,CQ$5:CQ$10,将星节奏统计!DE70)</f>
        <v>0</v>
      </c>
      <c r="ER71" s="28">
        <f>求节点($AT$5:$AT$10,CR$5:CR$10,将星节奏统计!DF70)</f>
        <v>0</v>
      </c>
      <c r="ES71" s="28">
        <f>求节点($AT$5:$AT$10,CS$5:CS$10,将星节奏统计!DG70)</f>
        <v>0</v>
      </c>
      <c r="ET71" s="28">
        <f>求节点($AT$17:$AT$22,AV$17:AV$22,将星节奏统计!DJ70)</f>
        <v>0</v>
      </c>
      <c r="EU71" s="28">
        <f>求节点($AT$17:$AT$22,AW$17:AW$22,将星节奏统计!DK70)</f>
        <v>0</v>
      </c>
      <c r="EV71" s="28">
        <f>求节点($AT$17:$AT$22,AX$17:AX$22,将星节奏统计!DL70)</f>
        <v>0</v>
      </c>
      <c r="EW71" s="28">
        <f>求节点($AT$17:$AT$22,AY$17:AY$22,将星节奏统计!DM70)</f>
        <v>6.6029868435950323E-5</v>
      </c>
      <c r="EX71" s="28">
        <f>求节点($AT$17:$AT$22,AZ$17:AZ$22,将星节奏统计!DN70)</f>
        <v>9.9044802653928954E-5</v>
      </c>
      <c r="EY71" s="28">
        <f>求节点($AT$17:$AT$22,BA$17:BA$22,将星节奏统计!DO70)</f>
        <v>9.9044802653928954E-5</v>
      </c>
      <c r="EZ71" s="28">
        <f>求节点($AT$17:$AT$22,BB$17:BB$22,将星节奏统计!DP70)</f>
        <v>1.5006788280898242E-4</v>
      </c>
      <c r="FA71" s="28">
        <f>求节点($AT$17:$AT$22,BC$17:BC$22,将星节奏统计!DQ70)</f>
        <v>0</v>
      </c>
      <c r="FB71" s="28">
        <f>求节点($AT$17:$AT$22,BD$17:BD$22,将星节奏统计!DR70)</f>
        <v>9.9044802653928954E-5</v>
      </c>
      <c r="FC71" s="28">
        <f>求节点($AT$17:$AT$22,BE$17:BE$22,将星节奏统计!DS70)</f>
        <v>0</v>
      </c>
      <c r="FD71" s="28">
        <f>求节点($AT$17:$AT$22,BF$17:BF$22,将星节奏统计!DT70)</f>
        <v>0</v>
      </c>
      <c r="FE71" s="28">
        <f>求节点($AT$17:$AT$22,BG$17:BG$22,将星节奏统计!DU70)</f>
        <v>0</v>
      </c>
      <c r="FF71" s="28">
        <f>求节点($AT$17:$AT$22,BH$17:BH$22,将星节奏统计!DV70)</f>
        <v>0</v>
      </c>
      <c r="FG71" s="28">
        <f>求节点($AT$17:$AT$22,BI$17:BI$22,将星节奏统计!DW70)</f>
        <v>0</v>
      </c>
      <c r="FH71" s="28">
        <f>求节点($AT$17:$AT$22,BJ$17:BJ$22,将星节奏统计!DX70)</f>
        <v>0</v>
      </c>
      <c r="FI71" s="28">
        <f>求节点($AT$17:$AT$22,BK$17:BK$22,将星节奏统计!DY70)</f>
        <v>0</v>
      </c>
      <c r="FJ71" s="28">
        <f>求节点($AT$17:$AT$22,BL$17:BL$22,将星节奏统计!DZ70)</f>
        <v>0</v>
      </c>
      <c r="FK71" s="28">
        <f>求节点($AT$17:$AT$22,BM$17:BM$22,将星节奏统计!EA70)</f>
        <v>0</v>
      </c>
      <c r="FL71" s="28">
        <f>求节点($AT$17:$AT$22,BN$17:BN$22,将星节奏统计!EB70)</f>
        <v>0</v>
      </c>
      <c r="FM71" s="28">
        <f>求节点($AT$17:$AT$22,BO$17:BO$22,将星节奏统计!EC70)</f>
        <v>0</v>
      </c>
      <c r="FN71" s="28">
        <f>求节点($AT$5:$AT$10,AV$5:AV$10,将星节奏统计!EG70)</f>
        <v>9.8637202110375952E-2</v>
      </c>
      <c r="FO71" s="28">
        <f>求节点($AT$5:$AT$10,AW$5:AW$10,将星节奏统计!EH70)</f>
        <v>0.1</v>
      </c>
      <c r="FP71" s="28">
        <f>求节点($AT$5:$AT$10,AX$5:AX$10,将星节奏统计!EI70)</f>
        <v>4.660425737282374E-2</v>
      </c>
      <c r="FQ71" s="28">
        <f>求节点($AT$5:$AT$10,AY$5:AY$10,将星节奏统计!EJ70)</f>
        <v>0</v>
      </c>
      <c r="FR71" s="28">
        <f>求节点($AT$5:$AT$10,AZ$5:AZ$10,将星节奏统计!EK70)</f>
        <v>0</v>
      </c>
      <c r="FS71" s="28">
        <f>求节点($AT$5:$AT$10,BA$5:BA$10,将星节奏统计!EL70)</f>
        <v>0</v>
      </c>
      <c r="FT71" s="28">
        <f>求节点($AT$5:$AT$10,BB$5:BB$10,将星节奏统计!EM70)</f>
        <v>0</v>
      </c>
      <c r="FU71" s="28">
        <f>求节点($AT$5:$AT$10,BC$5:BC$10,将星节奏统计!EN70)</f>
        <v>0</v>
      </c>
      <c r="FV71" s="28">
        <f>求节点($AT$5:$AT$10,BD$5:BD$10,将星节奏统计!EO70)</f>
        <v>0</v>
      </c>
      <c r="FW71" s="28">
        <f>求节点($AT$5:$AT$10,BE$5:BE$10,将星节奏统计!EP70)</f>
        <v>0</v>
      </c>
      <c r="FX71" s="28">
        <f>求节点($AT$5:$AT$10,BF$5:BF$10,将星节奏统计!EQ70)</f>
        <v>0</v>
      </c>
      <c r="FY71" s="28">
        <f>求节点($AT$5:$AT$10,BG$5:BG$10,将星节奏统计!ER70)</f>
        <v>0</v>
      </c>
      <c r="FZ71" s="28">
        <f>求节点($AT$5:$AT$10,BH$5:BH$10,将星节奏统计!ES70)</f>
        <v>0</v>
      </c>
      <c r="GA71" s="28">
        <f>求节点($AT$5:$AT$10,BI$5:BI$10,将星节奏统计!ET70)</f>
        <v>0</v>
      </c>
      <c r="GB71" s="28">
        <f>求节点($AT$5:$AT$10,BJ$5:BJ$10,将星节奏统计!EU70)</f>
        <v>0</v>
      </c>
      <c r="GC71" s="28">
        <f>求节点($AT$5:$AT$10,BK$5:BK$10,将星节奏统计!EV70)</f>
        <v>0</v>
      </c>
      <c r="GD71" s="28">
        <f>求节点($AT$5:$AT$10,BL$5:BL$10,将星节奏统计!EW70)</f>
        <v>0.83831607434681099</v>
      </c>
      <c r="GE71" s="28">
        <f>求节点($AT$5:$AT$10,BM$5:BM$10,将星节奏统计!EX70)</f>
        <v>0.55173039185059858</v>
      </c>
      <c r="GF71" s="28">
        <f>求节点($AT$5:$AT$10,BN$5:BN$10,将星节奏统计!EY70)</f>
        <v>0.6</v>
      </c>
      <c r="GG71" s="28">
        <f>求节点($AT$5:$AT$10,BO$5:BO$10,将星节奏统计!EZ70)</f>
        <v>0</v>
      </c>
      <c r="GH71" s="28">
        <f>求节点($AT$5:$AT$10,BP$5:BP$10,将星节奏统计!FA70)</f>
        <v>0.64537613033826502</v>
      </c>
      <c r="GI71" s="28">
        <f>求节点($AT$5:$AT$10,BQ$5:BQ$10,将星节奏统计!FB70)</f>
        <v>0.43025075355884335</v>
      </c>
      <c r="GJ71" s="28">
        <f>求节点($AT$5:$AT$10,BR$5:BR$10,将星节奏统计!FC70)</f>
        <v>0.9</v>
      </c>
      <c r="GK71" s="28">
        <f>求节点($AT$5:$AT$10,BS$5:BS$10,将星节奏统计!FD70)</f>
        <v>0</v>
      </c>
      <c r="GL71" s="28">
        <f>求节点($AT$5:$AT$10,BT$5:BT$10,将星节奏统计!FE70)</f>
        <v>0.43025075355884335</v>
      </c>
      <c r="GM71" s="28">
        <f>求节点($AT$5:$AT$10,BU$5:BU$10,将星节奏统计!FF70)</f>
        <v>0.1</v>
      </c>
      <c r="GN71" s="28">
        <f>求节点($AT$5:$AT$10,BV$5:BV$10,将星节奏统计!FG70)</f>
        <v>0.47618387945861967</v>
      </c>
      <c r="GO71" s="28">
        <f>求节点($AT$5:$AT$10,BW$5:BW$10,将星节奏统计!FH70)</f>
        <v>5.9532718308512554E-2</v>
      </c>
      <c r="GP71" s="28">
        <f>求节点($AT$5:$AT$10,BX$5:BX$10,将星节奏统计!FI70)</f>
        <v>3.7207948942820347E-2</v>
      </c>
      <c r="GQ71" s="28">
        <f>求节点($AT$5:$AT$10,BY$5:BY$10,将星节奏统计!FJ70)</f>
        <v>5.9532718308512554E-2</v>
      </c>
      <c r="GR71" s="28">
        <f>求节点($AT$5:$AT$10,BZ$5:BZ$10,将星节奏统计!FK70)</f>
        <v>3.7207948942820347E-2</v>
      </c>
      <c r="GS71" s="28">
        <f>求节点($AT$5:$AT$10,CA$5:CA$10,将星节奏统计!FL70)</f>
        <v>7.4415897885640694E-2</v>
      </c>
      <c r="GT71" s="28">
        <f>求节点($AT$5:$AT$10,CB$5:CB$10,将星节奏统计!FM70)</f>
        <v>7.4415897885640694E-2</v>
      </c>
      <c r="GU71" s="28">
        <f>求节点($AT$5:$AT$10,CC$5:CC$10,将星节奏统计!FN70)</f>
        <v>7.4415897885640694E-2</v>
      </c>
      <c r="GV71" s="28">
        <f>求节点($AT$5:$AT$10,CD$5:CD$10,将星节奏统计!FO70)</f>
        <v>7.4415897885640694E-2</v>
      </c>
      <c r="GW71" s="28">
        <f>求节点($AT$5:$AT$10,CE$5:CE$10,将星节奏统计!FP70)</f>
        <v>4.4649538731384414E-2</v>
      </c>
      <c r="GX71" s="28">
        <f>求节点($AT$5:$AT$10,CF$5:CF$10,将星节奏统计!FQ70)</f>
        <v>4.4649538731384414E-2</v>
      </c>
      <c r="GY71" s="28">
        <f>求节点($AT$5:$AT$10,CG$5:CG$10,将星节奏统计!FR70)</f>
        <v>4.4649538731384414E-2</v>
      </c>
      <c r="GZ71" s="28">
        <f>求节点($AT$5:$AT$10,CH$5:CH$10,将星节奏统计!FS70)</f>
        <v>4.4649538731384414E-2</v>
      </c>
      <c r="HA71" s="28">
        <f>求节点($AT$5:$AT$10,CI$5:CI$10,将星节奏统计!FT70)</f>
        <v>5.9532718308512554E-2</v>
      </c>
      <c r="HB71" s="28">
        <f>求节点($AT$5:$AT$10,CJ$5:CJ$10,将星节奏统计!FU70)</f>
        <v>3.7207948942820347E-2</v>
      </c>
      <c r="HC71" s="28">
        <f>求节点($AT$5:$AT$10,CK$5:CK$10,将星节奏统计!FV70)</f>
        <v>0</v>
      </c>
      <c r="HD71" s="28">
        <f>求节点($AT$5:$AT$10,CL$5:CL$10,将星节奏统计!FW70)</f>
        <v>0</v>
      </c>
      <c r="HE71" s="28">
        <f>求节点($AT$5:$AT$10,CM$5:CM$10,将星节奏统计!FX70)</f>
        <v>0</v>
      </c>
      <c r="HF71" s="28">
        <f>求节点($AT$5:$AT$10,CN$5:CN$10,将星节奏统计!FY70)</f>
        <v>0</v>
      </c>
      <c r="HG71" s="28">
        <f>求节点($AT$5:$AT$10,CO$5:CO$10,将星节奏统计!FZ70)</f>
        <v>0</v>
      </c>
      <c r="HH71" s="28">
        <f>求节点($AT$5:$AT$10,CP$5:CP$10,将星节奏统计!GA70)</f>
        <v>0</v>
      </c>
      <c r="HI71" s="28">
        <f>求节点($AT$5:$AT$10,CQ$5:CQ$10,将星节奏统计!GB70)</f>
        <v>0</v>
      </c>
      <c r="HJ71" s="28">
        <f>求节点($AT$5:$AT$10,CR$5:CR$10,将星节奏统计!GC70)</f>
        <v>0</v>
      </c>
      <c r="HK71" s="28">
        <f>求节点($AT$5:$AT$10,CS$5:CS$10,将星节奏统计!GD70)</f>
        <v>0</v>
      </c>
      <c r="HL71" s="28">
        <f>求节点($AT$17:$AT$22,AV$17:AV$22,将星节奏统计!GG70)</f>
        <v>0</v>
      </c>
      <c r="HM71" s="28">
        <f>求节点($AT$17:$AT$22,AW$17:AW$22,将星节奏统计!GH70)</f>
        <v>0</v>
      </c>
      <c r="HN71" s="28">
        <f>求节点($AT$17:$AT$22,AX$17:AX$22,将星节奏统计!GI70)</f>
        <v>0</v>
      </c>
      <c r="HO71" s="28">
        <f>求节点($AT$17:$AT$22,AY$17:AY$22,将星节奏统计!GJ70)</f>
        <v>0</v>
      </c>
      <c r="HP71" s="28">
        <f>求节点($AT$17:$AT$22,AZ$17:AZ$22,将星节奏统计!GK70)</f>
        <v>0</v>
      </c>
      <c r="HQ71" s="28">
        <f>求节点($AT$17:$AT$22,BA$17:BA$22,将星节奏统计!GL70)</f>
        <v>0</v>
      </c>
      <c r="HR71" s="28">
        <f>求节点($AT$17:$AT$22,BB$17:BB$22,将星节奏统计!GM70)</f>
        <v>0</v>
      </c>
      <c r="HS71" s="28">
        <f>求节点($AT$17:$AT$22,BC$17:BC$22,将星节奏统计!GN70)</f>
        <v>0</v>
      </c>
      <c r="HT71" s="28">
        <f>求节点($AT$17:$AT$22,BD$17:BD$22,将星节奏统计!GO70)</f>
        <v>0</v>
      </c>
      <c r="HU71" s="28">
        <f>求节点($AT$17:$AT$22,BE$17:BE$22,将星节奏统计!GP70)</f>
        <v>0</v>
      </c>
      <c r="HV71" s="28">
        <f>求节点($AT$17:$AT$22,BF$17:BF$22,将星节奏统计!GQ70)</f>
        <v>0</v>
      </c>
      <c r="HW71" s="28">
        <f>求节点($AT$17:$AT$22,BG$17:BG$22,将星节奏统计!GR70)</f>
        <v>0</v>
      </c>
      <c r="HX71" s="28">
        <f>求节点($AT$17:$AT$22,BH$17:BH$22,将星节奏统计!GS70)</f>
        <v>0</v>
      </c>
      <c r="HY71" s="28">
        <f>求节点($AT$17:$AT$22,BI$17:BI$22,将星节奏统计!GT70)</f>
        <v>0</v>
      </c>
      <c r="HZ71" s="28">
        <f>求节点($AT$17:$AT$22,BJ$17:BJ$22,将星节奏统计!GU70)</f>
        <v>0</v>
      </c>
      <c r="IA71" s="28">
        <f>求节点($AT$17:$AT$22,BK$17:BK$22,将星节奏统计!GV70)</f>
        <v>0</v>
      </c>
      <c r="IB71" s="28">
        <f>求节点($AT$17:$AT$22,BL$17:BL$22,将星节奏统计!GW70)</f>
        <v>0</v>
      </c>
      <c r="IC71" s="28">
        <f>求节点($AT$17:$AT$22,BM$17:BM$22,将星节奏统计!GX70)</f>
        <v>0</v>
      </c>
      <c r="ID71" s="28">
        <f>求节点($AT$17:$AT$22,BN$17:BN$22,将星节奏统计!GY70)</f>
        <v>0</v>
      </c>
      <c r="IE71" s="28">
        <f>求节点($AT$17:$AT$22,BO$17:BO$22,将星节奏统计!GZ70)</f>
        <v>0</v>
      </c>
      <c r="IF71" s="28">
        <f>求节点($AT$5:$AT$10,AV$5:AV$10,将星节奏统计!HD70)</f>
        <v>0.1</v>
      </c>
      <c r="IG71" s="28">
        <f>求节点($AT$5:$AT$10,AW$5:AW$10,将星节奏统计!HE70)</f>
        <v>0.1</v>
      </c>
      <c r="IH71" s="28">
        <f>求节点($AT$5:$AT$10,AX$5:AX$10,将星节奏统计!HF70)</f>
        <v>5.8821471282760829E-2</v>
      </c>
      <c r="II71" s="28">
        <f>求节点($AT$5:$AT$10,AY$5:AY$10,将星节奏统计!HG70)</f>
        <v>0</v>
      </c>
      <c r="IJ71" s="28">
        <f>求节点($AT$5:$AT$10,AZ$5:AZ$10,将星节奏统计!HH70)</f>
        <v>0</v>
      </c>
      <c r="IK71" s="28">
        <f>求节点($AT$5:$AT$10,BA$5:BA$10,将星节奏统计!HI70)</f>
        <v>0</v>
      </c>
      <c r="IL71" s="28">
        <f>求节点($AT$5:$AT$10,BB$5:BB$10,将星节奏统计!HJ70)</f>
        <v>0</v>
      </c>
      <c r="IM71" s="28">
        <f>求节点($AT$5:$AT$10,BC$5:BC$10,将星节奏统计!HK70)</f>
        <v>0</v>
      </c>
      <c r="IN71" s="28">
        <f>求节点($AT$5:$AT$10,BD$5:BD$10,将星节奏统计!HL70)</f>
        <v>0</v>
      </c>
      <c r="IO71" s="28">
        <f>求节点($AT$5:$AT$10,BE$5:BE$10,将星节奏统计!HM70)</f>
        <v>0</v>
      </c>
      <c r="IP71" s="28">
        <f>求节点($AT$5:$AT$10,BF$5:BF$10,将星节奏统计!HN70)</f>
        <v>0</v>
      </c>
      <c r="IQ71" s="28">
        <f>求节点($AT$5:$AT$10,BG$5:BG$10,将星节奏统计!HO70)</f>
        <v>0</v>
      </c>
      <c r="IR71" s="28">
        <f>求节点($AT$5:$AT$10,BH$5:BH$10,将星节奏统计!HP70)</f>
        <v>0</v>
      </c>
      <c r="IS71" s="28">
        <f>求节点($AT$5:$AT$10,BI$5:BI$10,将星节奏统计!HQ70)</f>
        <v>0</v>
      </c>
      <c r="IT71" s="28">
        <f>求节点($AT$5:$AT$10,BJ$5:BJ$10,将星节奏统计!HR70)</f>
        <v>0</v>
      </c>
      <c r="IU71" s="28">
        <f>求节点($AT$5:$AT$10,BK$5:BK$10,将星节奏统计!HS70)</f>
        <v>0</v>
      </c>
      <c r="IV71" s="28">
        <f>求节点($AT$5:$AT$10,BL$5:BL$10,将星节奏统计!HT70)</f>
        <v>0.9</v>
      </c>
      <c r="IW71" s="28">
        <f>求节点($AT$5:$AT$10,BM$5:BM$10,将星节奏统计!HU70)</f>
        <v>0.60867068450293593</v>
      </c>
      <c r="IX71" s="28">
        <f>求节点($AT$5:$AT$10,BN$5:BN$10,将星节奏统计!HV70)</f>
        <v>0.6</v>
      </c>
      <c r="IY71" s="28">
        <f>求节点($AT$5:$AT$10,BO$5:BO$10,将星节奏统计!HW70)</f>
        <v>0</v>
      </c>
      <c r="IZ71" s="28">
        <f>求节点($AT$5:$AT$10,BP$5:BP$10,将星节奏统计!HX70)</f>
        <v>0.7912718898538168</v>
      </c>
      <c r="JA71" s="28">
        <f>求节点($AT$5:$AT$10,BQ$5:BQ$10,将星节奏统计!HY70)</f>
        <v>0.5275145932358779</v>
      </c>
      <c r="JB71" s="28">
        <f>求节点($AT$5:$AT$10,BR$5:BR$10,将星节奏统计!HZ70)</f>
        <v>0.9</v>
      </c>
      <c r="JC71" s="28">
        <f>求节点($AT$5:$AT$10,BS$5:BS$10,将星节奏统计!IA70)</f>
        <v>0</v>
      </c>
      <c r="JD71" s="28">
        <f>求节点($AT$5:$AT$10,BT$5:BT$10,将星节奏统计!IB70)</f>
        <v>0.5275145932358779</v>
      </c>
      <c r="JE71" s="28">
        <f>求节点($AT$5:$AT$10,BU$5:BU$10,将星节奏统计!IC70)</f>
        <v>0.1</v>
      </c>
      <c r="JF71" s="28">
        <f>求节点($AT$5:$AT$10,BV$5:BV$10,将星节奏统计!ID70)</f>
        <v>0.5819412166016068</v>
      </c>
      <c r="JG71" s="28">
        <f>求节点($AT$5:$AT$10,BW$5:BW$10,将星节奏统计!IE70)</f>
        <v>8.2512635212140625E-2</v>
      </c>
      <c r="JH71" s="28">
        <f>求节点($AT$5:$AT$10,BX$5:BX$10,将星节奏统计!IF70)</f>
        <v>5.1570397007587893E-2</v>
      </c>
      <c r="JI71" s="28">
        <f>求节点($AT$5:$AT$10,BY$5:BY$10,将星节奏统计!IG70)</f>
        <v>8.2512635212140625E-2</v>
      </c>
      <c r="JJ71" s="28">
        <f>求节点($AT$5:$AT$10,BZ$5:BZ$10,将星节奏统计!IH70)</f>
        <v>5.1570397007587893E-2</v>
      </c>
      <c r="JK71" s="28">
        <f>求节点($AT$5:$AT$10,CA$5:CA$10,将星节奏统计!II70)</f>
        <v>0.10314079401517579</v>
      </c>
      <c r="JL71" s="28">
        <f>求节点($AT$5:$AT$10,CB$5:CB$10,将星节奏统计!IJ70)</f>
        <v>0.10314079401517579</v>
      </c>
      <c r="JM71" s="28">
        <f>求节点($AT$5:$AT$10,CC$5:CC$10,将星节奏统计!IK70)</f>
        <v>0.10314079401517579</v>
      </c>
      <c r="JN71" s="28">
        <f>求节点($AT$5:$AT$10,CD$5:CD$10,将星节奏统计!IL70)</f>
        <v>0.10314079401517579</v>
      </c>
      <c r="JO71" s="28">
        <f>求节点($AT$5:$AT$10,CE$5:CE$10,将星节奏统计!IM70)</f>
        <v>6.1884476409105466E-2</v>
      </c>
      <c r="JP71" s="28">
        <f>求节点($AT$5:$AT$10,CF$5:CF$10,将星节奏统计!IN70)</f>
        <v>6.1884476409105466E-2</v>
      </c>
      <c r="JQ71" s="28">
        <f>求节点($AT$5:$AT$10,CG$5:CG$10,将星节奏统计!IO70)</f>
        <v>6.1884476409105466E-2</v>
      </c>
      <c r="JR71" s="28">
        <f>求节点($AT$5:$AT$10,CH$5:CH$10,将星节奏统计!IP70)</f>
        <v>6.1884476409105466E-2</v>
      </c>
      <c r="JS71" s="28">
        <f>求节点($AT$5:$AT$10,CI$5:CI$10,将星节奏统计!IQ70)</f>
        <v>8.2512635212140625E-2</v>
      </c>
      <c r="JT71" s="28">
        <f>求节点($AT$5:$AT$10,CJ$5:CJ$10,将星节奏统计!IR70)</f>
        <v>5.1570397007587893E-2</v>
      </c>
      <c r="JU71" s="28">
        <f>求节点($AT$5:$AT$10,CK$5:CK$10,将星节奏统计!IS70)</f>
        <v>0</v>
      </c>
      <c r="JV71" s="28">
        <f>求节点($AT$5:$AT$10,CL$5:CL$10,将星节奏统计!IT70)</f>
        <v>0</v>
      </c>
      <c r="JW71" s="28">
        <f>求节点($AT$5:$AT$10,CM$5:CM$10,将星节奏统计!IU70)</f>
        <v>0</v>
      </c>
      <c r="JX71" s="28">
        <f>求节点($AT$5:$AT$10,CN$5:CN$10,将星节奏统计!IV70)</f>
        <v>0</v>
      </c>
      <c r="JY71" s="28">
        <f>求节点($AT$5:$AT$10,CO$5:CO$10,将星节奏统计!IW70)</f>
        <v>0</v>
      </c>
      <c r="JZ71" s="28">
        <f>求节点($AT$5:$AT$10,CP$5:CP$10,将星节奏统计!IX70)</f>
        <v>0</v>
      </c>
      <c r="KA71" s="28">
        <f>求节点($AT$5:$AT$10,CQ$5:CQ$10,将星节奏统计!IY70)</f>
        <v>0</v>
      </c>
      <c r="KB71" s="28">
        <f>求节点($AT$5:$AT$10,CR$5:CR$10,将星节奏统计!IZ70)</f>
        <v>0</v>
      </c>
      <c r="KC71" s="28">
        <f>求节点($AT$5:$AT$10,CS$5:CS$10,将星节奏统计!JA70)</f>
        <v>0</v>
      </c>
      <c r="KD71" s="28">
        <f>求节点($AT$17:$AT$22,AV$17:AV$22,将星节奏统计!JD70)</f>
        <v>0</v>
      </c>
      <c r="KE71" s="28">
        <f>求节点($AT$17:$AT$22,AW$17:AW$22,将星节奏统计!JE70)</f>
        <v>0</v>
      </c>
      <c r="KF71" s="28">
        <f>求节点($AT$17:$AT$22,AX$17:AX$22,将星节奏统计!JF70)</f>
        <v>0</v>
      </c>
      <c r="KG71" s="28">
        <f>求节点($AT$17:$AT$22,AY$17:AY$22,将星节奏统计!JG70)</f>
        <v>5.721247141458885E-5</v>
      </c>
      <c r="KH71" s="28">
        <f>求节点($AT$17:$AT$22,AZ$17:AZ$22,将星节奏统计!JH70)</f>
        <v>8.5818707121879806E-5</v>
      </c>
      <c r="KI71" s="28">
        <f>求节点($AT$17:$AT$22,BA$17:BA$22,将星节奏统计!JI70)</f>
        <v>8.5818707121879806E-5</v>
      </c>
      <c r="KJ71" s="28">
        <f>求节点($AT$17:$AT$22,BB$17:BB$22,将星节奏统计!JJ70)</f>
        <v>1.3002834412405989E-4</v>
      </c>
      <c r="KK71" s="28">
        <f>求节点($AT$17:$AT$22,BC$17:BC$22,将星节奏统计!JK70)</f>
        <v>0</v>
      </c>
      <c r="KL71" s="28">
        <f>求节点($AT$17:$AT$22,BD$17:BD$22,将星节奏统计!JL70)</f>
        <v>8.5818707121879806E-5</v>
      </c>
      <c r="KM71" s="28">
        <f>求节点($AT$17:$AT$22,BE$17:BE$22,将星节奏统计!JM70)</f>
        <v>0</v>
      </c>
      <c r="KN71" s="28">
        <f>求节点($AT$17:$AT$22,BF$17:BF$22,将星节奏统计!JN70)</f>
        <v>0</v>
      </c>
      <c r="KO71" s="28">
        <f>求节点($AT$17:$AT$22,BG$17:BG$22,将星节奏统计!JO70)</f>
        <v>0</v>
      </c>
      <c r="KP71" s="28">
        <f>求节点($AT$17:$AT$22,BH$17:BH$22,将星节奏统计!JP70)</f>
        <v>0</v>
      </c>
      <c r="KQ71" s="28">
        <f>求节点($AT$17:$AT$22,BI$17:BI$22,将星节奏统计!JQ70)</f>
        <v>0</v>
      </c>
      <c r="KR71" s="28">
        <f>求节点($AT$17:$AT$22,BJ$17:BJ$22,将星节奏统计!JR70)</f>
        <v>0</v>
      </c>
      <c r="KS71" s="28">
        <f>求节点($AT$17:$AT$22,BK$17:BK$22,将星节奏统计!JS70)</f>
        <v>0</v>
      </c>
      <c r="KT71" s="28">
        <f>求节点($AT$17:$AT$22,BL$17:BL$22,将星节奏统计!JT70)</f>
        <v>0</v>
      </c>
      <c r="KU71" s="28">
        <f>求节点($AT$17:$AT$22,BM$17:BM$22,将星节奏统计!JU70)</f>
        <v>0</v>
      </c>
      <c r="KV71" s="28">
        <f>求节点($AT$17:$AT$22,BN$17:BN$22,将星节奏统计!JV70)</f>
        <v>0</v>
      </c>
      <c r="KW71" s="28">
        <f>求节点($AT$17:$AT$22,BO$17:BO$22,将星节奏统计!JW70)</f>
        <v>0</v>
      </c>
      <c r="KX71" s="28">
        <f>求节点($AT$5:$AT$10,AV$5:AV$10,将星节奏统计!KA70)</f>
        <v>0.1</v>
      </c>
      <c r="KY71" s="28">
        <f>求节点($AT$5:$AT$10,AW$5:AW$10,将星节奏统计!KB70)</f>
        <v>0.1</v>
      </c>
      <c r="KZ71" s="28">
        <f>求节点($AT$5:$AT$10,AX$5:AX$10,将星节奏统计!KC70)</f>
        <v>6.2545416072922369E-2</v>
      </c>
      <c r="LA71" s="28">
        <f>求节点($AT$5:$AT$10,AY$5:AY$10,将星节奏统计!KD70)</f>
        <v>0</v>
      </c>
      <c r="LB71" s="28">
        <f>求节点($AT$5:$AT$10,AZ$5:AZ$10,将星节奏统计!KE70)</f>
        <v>0</v>
      </c>
      <c r="LC71" s="28">
        <f>求节点($AT$5:$AT$10,BA$5:BA$10,将星节奏统计!KF70)</f>
        <v>0</v>
      </c>
      <c r="LD71" s="28">
        <f>求节点($AT$5:$AT$10,BB$5:BB$10,将星节奏统计!KG70)</f>
        <v>0</v>
      </c>
      <c r="LE71" s="28">
        <f>求节点($AT$5:$AT$10,BC$5:BC$10,将星节奏统计!KH70)</f>
        <v>0</v>
      </c>
      <c r="LF71" s="28">
        <f>求节点($AT$5:$AT$10,BD$5:BD$10,将星节奏统计!KI70)</f>
        <v>0</v>
      </c>
      <c r="LG71" s="28">
        <f>求节点($AT$5:$AT$10,BE$5:BE$10,将星节奏统计!KJ70)</f>
        <v>0</v>
      </c>
      <c r="LH71" s="28">
        <f>求节点($AT$5:$AT$10,BF$5:BF$10,将星节奏统计!KK70)</f>
        <v>0</v>
      </c>
      <c r="LI71" s="28">
        <f>求节点($AT$5:$AT$10,BG$5:BG$10,将星节奏统计!KL70)</f>
        <v>0</v>
      </c>
      <c r="LJ71" s="28">
        <f>求节点($AT$5:$AT$10,BH$5:BH$10,将星节奏统计!KM70)</f>
        <v>0</v>
      </c>
      <c r="LK71" s="28">
        <f>求节点($AT$5:$AT$10,BI$5:BI$10,将星节奏统计!KN70)</f>
        <v>0</v>
      </c>
      <c r="LL71" s="28">
        <f>求节点($AT$5:$AT$10,BJ$5:BJ$10,将星节奏统计!KO70)</f>
        <v>0</v>
      </c>
      <c r="LM71" s="28">
        <f>求节点($AT$5:$AT$10,BK$5:BK$10,将星节奏统计!KP70)</f>
        <v>0</v>
      </c>
      <c r="LN71" s="28">
        <f>求节点($AT$5:$AT$10,BL$5:BL$10,将星节奏统计!KQ70)</f>
        <v>0.9</v>
      </c>
      <c r="LO71" s="28">
        <f>求节点($AT$5:$AT$10,BM$5:BM$10,将星节奏统计!KR70)</f>
        <v>0.9</v>
      </c>
      <c r="LP71" s="28">
        <f>求节点($AT$5:$AT$10,BN$5:BN$10,将星节奏统计!KS70)</f>
        <v>0.6</v>
      </c>
      <c r="LQ71" s="28">
        <f>求节点($AT$5:$AT$10,BO$5:BO$10,将星节奏统计!KT70)</f>
        <v>0</v>
      </c>
      <c r="LR71" s="28">
        <f>求节点($AT$5:$AT$10,BP$5:BP$10,将星节奏统计!KU70)</f>
        <v>0.9</v>
      </c>
      <c r="LS71" s="28">
        <f>求节点($AT$5:$AT$10,BQ$5:BQ$10,将星节奏统计!KV70)</f>
        <v>0.6</v>
      </c>
      <c r="LT71" s="28">
        <f>求节点($AT$5:$AT$10,BR$5:BR$10,将星节奏统计!KW70)</f>
        <v>0.9</v>
      </c>
      <c r="LU71" s="28">
        <f>求节点($AT$5:$AT$10,BS$5:BS$10,将星节奏统计!KX70)</f>
        <v>0</v>
      </c>
      <c r="LV71" s="28">
        <f>求节点($AT$5:$AT$10,BT$5:BT$10,将星节奏统计!KY70)</f>
        <v>0.6</v>
      </c>
      <c r="LW71" s="28">
        <f>求节点($AT$5:$AT$10,BU$5:BU$10,将星节奏统计!KZ70)</f>
        <v>0.1</v>
      </c>
      <c r="LX71" s="28">
        <f>求节点($AT$5:$AT$10,BV$5:BV$10,将星节奏统计!LA70)</f>
        <v>0.6</v>
      </c>
      <c r="LY71" s="28">
        <f>求节点($AT$5:$AT$10,BW$5:BW$10,将星节奏统计!LB70)</f>
        <v>0.20382446373782154</v>
      </c>
      <c r="LZ71" s="28">
        <f>求节点($AT$5:$AT$10,BX$5:BX$10,将星节奏统计!LC70)</f>
        <v>0.12739028983613848</v>
      </c>
      <c r="MA71" s="28">
        <f>求节点($AT$5:$AT$10,BY$5:BY$10,将星节奏统计!LD70)</f>
        <v>0.20382446373782154</v>
      </c>
      <c r="MB71" s="28">
        <f>求节点($AT$5:$AT$10,BZ$5:BZ$10,将星节奏统计!LE70)</f>
        <v>0.12739028983613848</v>
      </c>
      <c r="MC71" s="28">
        <f>求节点($AT$5:$AT$10,CA$5:CA$10,将星节奏统计!LF70)</f>
        <v>0.25478057967227696</v>
      </c>
      <c r="MD71" s="28">
        <f>求节点($AT$5:$AT$10,CB$5:CB$10,将星节奏统计!LG70)</f>
        <v>0.25478057967227696</v>
      </c>
      <c r="ME71" s="28">
        <f>求节点($AT$5:$AT$10,CC$5:CC$10,将星节奏统计!LH70)</f>
        <v>0.25478057967227696</v>
      </c>
      <c r="MF71" s="28">
        <f>求节点($AT$5:$AT$10,CD$5:CD$10,将星节奏统计!LI70)</f>
        <v>0.25478057967227696</v>
      </c>
      <c r="MG71" s="28">
        <f>求节点($AT$5:$AT$10,CE$5:CE$10,将星节奏统计!LJ70)</f>
        <v>0.15834640577059386</v>
      </c>
      <c r="MH71" s="28">
        <f>求节点($AT$5:$AT$10,CF$5:CF$10,将星节奏统计!LK70)</f>
        <v>0.15834640577059386</v>
      </c>
      <c r="MI71" s="28">
        <f>求节点($AT$5:$AT$10,CG$5:CG$10,将星节奏统计!LL70)</f>
        <v>0.15834640577059386</v>
      </c>
      <c r="MJ71" s="28">
        <f>求节点($AT$5:$AT$10,CH$5:CH$10,将星节奏统计!LM70)</f>
        <v>0.15834640577059386</v>
      </c>
      <c r="MK71" s="28">
        <f>求节点($AT$5:$AT$10,CI$5:CI$10,将星节奏统计!LN70)</f>
        <v>0.20382446373782154</v>
      </c>
      <c r="ML71" s="28">
        <f>求节点($AT$5:$AT$10,CJ$5:CJ$10,将星节奏统计!LO70)</f>
        <v>0.12739028983613848</v>
      </c>
      <c r="MM71" s="28">
        <f>求节点($AT$5:$AT$10,CK$5:CK$10,将星节奏统计!LP70)</f>
        <v>0</v>
      </c>
      <c r="MN71" s="28">
        <f>求节点($AT$5:$AT$10,CL$5:CL$10,将星节奏统计!LQ70)</f>
        <v>0</v>
      </c>
      <c r="MO71" s="28">
        <f>求节点($AT$5:$AT$10,CM$5:CM$10,将星节奏统计!LR70)</f>
        <v>0</v>
      </c>
      <c r="MP71" s="28">
        <f>求节点($AT$5:$AT$10,CN$5:CN$10,将星节奏统计!LS70)</f>
        <v>0</v>
      </c>
      <c r="MQ71" s="28">
        <f>求节点($AT$5:$AT$10,CO$5:CO$10,将星节奏统计!LT70)</f>
        <v>0</v>
      </c>
      <c r="MR71" s="28">
        <f>求节点($AT$5:$AT$10,CP$5:CP$10,将星节奏统计!LU70)</f>
        <v>0</v>
      </c>
      <c r="MS71" s="28">
        <f>求节点($AT$5:$AT$10,CQ$5:CQ$10,将星节奏统计!LV70)</f>
        <v>0</v>
      </c>
      <c r="MT71" s="28">
        <f>求节点($AT$5:$AT$10,CR$5:CR$10,将星节奏统计!LW70)</f>
        <v>0</v>
      </c>
      <c r="MU71" s="28">
        <f>求节点($AT$5:$AT$10,CS$5:CS$10,将星节奏统计!LX70)</f>
        <v>0</v>
      </c>
      <c r="MV71" s="28">
        <f>求节点($AT$17:$AT$22,AV$17:AV$22,将星节奏统计!MA70)</f>
        <v>0</v>
      </c>
      <c r="MW71" s="28">
        <f>求节点($AT$17:$AT$22,AW$17:AW$22,将星节奏统计!MB70)</f>
        <v>0</v>
      </c>
      <c r="MX71" s="28">
        <f>求节点($AT$17:$AT$22,AX$17:AX$22,将星节奏统计!MC70)</f>
        <v>0</v>
      </c>
      <c r="MY71" s="28">
        <f>求节点($AT$17:$AT$22,AY$17:AY$22,将星节奏统计!MD70)</f>
        <v>0</v>
      </c>
      <c r="MZ71" s="28">
        <f>求节点($AT$17:$AT$22,AZ$17:AZ$22,将星节奏统计!ME70)</f>
        <v>0</v>
      </c>
      <c r="NA71" s="28">
        <f>求节点($AT$17:$AT$22,BA$17:BA$22,将星节奏统计!MF70)</f>
        <v>0</v>
      </c>
      <c r="NB71" s="28">
        <f>求节点($AT$17:$AT$22,BB$17:BB$22,将星节奏统计!MG70)</f>
        <v>0</v>
      </c>
      <c r="NC71" s="28">
        <f>求节点($AT$17:$AT$22,BC$17:BC$22,将星节奏统计!MH70)</f>
        <v>0</v>
      </c>
      <c r="ND71" s="28">
        <f>求节点($AT$17:$AT$22,BD$17:BD$22,将星节奏统计!MI70)</f>
        <v>0</v>
      </c>
      <c r="NE71" s="28">
        <f>求节点($AT$17:$AT$22,BE$17:BE$22,将星节奏统计!MJ70)</f>
        <v>0</v>
      </c>
      <c r="NF71" s="28">
        <f>求节点($AT$17:$AT$22,BF$17:BF$22,将星节奏统计!MK70)</f>
        <v>0</v>
      </c>
      <c r="NG71" s="28">
        <f>求节点($AT$17:$AT$22,BG$17:BG$22,将星节奏统计!ML70)</f>
        <v>0</v>
      </c>
      <c r="NH71" s="28">
        <f>求节点($AT$17:$AT$22,BH$17:BH$22,将星节奏统计!MM70)</f>
        <v>0</v>
      </c>
      <c r="NI71" s="28">
        <f>求节点($AT$17:$AT$22,BI$17:BI$22,将星节奏统计!MN70)</f>
        <v>0</v>
      </c>
      <c r="NJ71" s="28">
        <f>求节点($AT$17:$AT$22,BJ$17:BJ$22,将星节奏统计!MO70)</f>
        <v>0</v>
      </c>
      <c r="NK71" s="28">
        <f>求节点($AT$17:$AT$22,BK$17:BK$22,将星节奏统计!MP70)</f>
        <v>0</v>
      </c>
      <c r="NL71" s="28">
        <f>求节点($AT$17:$AT$22,BL$17:BL$22,将星节奏统计!MQ70)</f>
        <v>0</v>
      </c>
      <c r="NM71" s="28">
        <f>求节点($AT$17:$AT$22,BM$17:BM$22,将星节奏统计!MR70)</f>
        <v>0</v>
      </c>
      <c r="NN71" s="28">
        <f>求节点($AT$17:$AT$22,BN$17:BN$22,将星节奏统计!MS70)</f>
        <v>0</v>
      </c>
      <c r="NO71" s="28">
        <f>求节点($AT$17:$AT$22,BO$17:BO$22,将星节奏统计!MT70)</f>
        <v>0</v>
      </c>
      <c r="NP71" s="28">
        <f>求节点($AT$5:$AT$10,AV$5:AV$10,将星节奏统计!MX70)</f>
        <v>0.1</v>
      </c>
      <c r="NQ71" s="28">
        <f>求节点($AT$5:$AT$10,AW$5:AW$10,将星节奏统计!MY70)</f>
        <v>0.1</v>
      </c>
      <c r="NR71" s="28">
        <f>求节点($AT$5:$AT$10,AX$5:AX$10,将星节奏统计!MZ70)</f>
        <v>6.4444410188438203E-2</v>
      </c>
      <c r="NS71" s="28">
        <f>求节点($AT$5:$AT$10,AY$5:AY$10,将星节奏统计!NA70)</f>
        <v>0</v>
      </c>
      <c r="NT71" s="28">
        <f>求节点($AT$5:$AT$10,AZ$5:AZ$10,将星节奏统计!NB70)</f>
        <v>0</v>
      </c>
      <c r="NU71" s="28">
        <f>求节点($AT$5:$AT$10,BA$5:BA$10,将星节奏统计!NC70)</f>
        <v>0</v>
      </c>
      <c r="NV71" s="28">
        <f>求节点($AT$5:$AT$10,BB$5:BB$10,将星节奏统计!ND70)</f>
        <v>0</v>
      </c>
      <c r="NW71" s="28">
        <f>求节点($AT$5:$AT$10,BC$5:BC$10,将星节奏统计!NE70)</f>
        <v>0</v>
      </c>
      <c r="NX71" s="28">
        <f>求节点($AT$5:$AT$10,BD$5:BD$10,将星节奏统计!NF70)</f>
        <v>0</v>
      </c>
      <c r="NY71" s="28">
        <f>求节点($AT$5:$AT$10,BE$5:BE$10,将星节奏统计!NG70)</f>
        <v>0</v>
      </c>
      <c r="NZ71" s="28">
        <f>求节点($AT$5:$AT$10,BF$5:BF$10,将星节奏统计!NH70)</f>
        <v>0</v>
      </c>
      <c r="OA71" s="28">
        <f>求节点($AT$5:$AT$10,BG$5:BG$10,将星节奏统计!NI70)</f>
        <v>0</v>
      </c>
      <c r="OB71" s="28">
        <f>求节点($AT$5:$AT$10,BH$5:BH$10,将星节奏统计!NJ70)</f>
        <v>0</v>
      </c>
      <c r="OC71" s="28">
        <f>求节点($AT$5:$AT$10,BI$5:BI$10,将星节奏统计!NK70)</f>
        <v>0</v>
      </c>
      <c r="OD71" s="28">
        <f>求节点($AT$5:$AT$10,BJ$5:BJ$10,将星节奏统计!NL70)</f>
        <v>0</v>
      </c>
      <c r="OE71" s="28">
        <f>求节点($AT$5:$AT$10,BK$5:BK$10,将星节奏统计!NM70)</f>
        <v>0</v>
      </c>
      <c r="OF71" s="28">
        <f>求节点($AT$5:$AT$10,BL$5:BL$10,将星节奏统计!NN70)</f>
        <v>0.9</v>
      </c>
      <c r="OG71" s="28">
        <f>求节点($AT$5:$AT$10,BM$5:BM$10,将星节奏统计!NO70)</f>
        <v>0.9</v>
      </c>
      <c r="OH71" s="28">
        <f>求节点($AT$5:$AT$10,BN$5:BN$10,将星节奏统计!NP70)</f>
        <v>0.6</v>
      </c>
      <c r="OI71" s="28">
        <f>求节点($AT$5:$AT$10,BO$5:BO$10,将星节奏统计!NQ70)</f>
        <v>0</v>
      </c>
      <c r="OJ71" s="28">
        <f>求节点($AT$5:$AT$10,BP$5:BP$10,将星节奏统计!NR70)</f>
        <v>0.9</v>
      </c>
      <c r="OK71" s="28">
        <f>求节点($AT$5:$AT$10,BQ$5:BQ$10,将星节奏统计!NS70)</f>
        <v>0.6</v>
      </c>
      <c r="OL71" s="28">
        <f>求节点($AT$5:$AT$10,BR$5:BR$10,将星节奏统计!NT70)</f>
        <v>0.9</v>
      </c>
      <c r="OM71" s="28">
        <f>求节点($AT$5:$AT$10,BS$5:BS$10,将星节奏统计!NU70)</f>
        <v>0</v>
      </c>
      <c r="ON71" s="28">
        <f>求节点($AT$5:$AT$10,BT$5:BT$10,将星节奏统计!NV70)</f>
        <v>0.6</v>
      </c>
      <c r="OO71" s="28">
        <f>求节点($AT$5:$AT$10,BU$5:BU$10,将星节奏统计!NW70)</f>
        <v>0.1</v>
      </c>
      <c r="OP71" s="28">
        <f>求节点($AT$5:$AT$10,BV$5:BV$10,将星节奏统计!NX70)</f>
        <v>0.6</v>
      </c>
      <c r="OQ71" s="28">
        <f>求节点($AT$5:$AT$10,BW$5:BW$10,将星节奏统计!NY70)</f>
        <v>0.27558317826029083</v>
      </c>
      <c r="OR71" s="28">
        <f>求节点($AT$5:$AT$10,BX$5:BX$10,将星节奏统计!NZ70)</f>
        <v>0.17668738369521811</v>
      </c>
      <c r="OS71" s="28">
        <f>求节点($AT$5:$AT$10,BY$5:BY$10,将星节奏统计!OA70)</f>
        <v>0.27558317826029083</v>
      </c>
      <c r="OT71" s="28">
        <f>求节点($AT$5:$AT$10,BZ$5:BZ$10,将星节奏统计!OB70)</f>
        <v>0.17668738369521811</v>
      </c>
      <c r="OU71" s="28">
        <f>求节点($AT$5:$AT$10,CA$5:CA$10,将星节奏统计!OC70)</f>
        <v>0.34447897282536355</v>
      </c>
      <c r="OV71" s="28">
        <f>求节点($AT$5:$AT$10,CB$5:CB$10,将星节奏统计!OD70)</f>
        <v>0.34447897282536355</v>
      </c>
      <c r="OW71" s="28">
        <f>求节点($AT$5:$AT$10,CC$5:CC$10,将星节奏统计!OE70)</f>
        <v>0.34447897282536355</v>
      </c>
      <c r="OX71" s="28">
        <f>求节点($AT$5:$AT$10,CD$5:CD$10,将星节奏统计!OF70)</f>
        <v>0.34447897282536355</v>
      </c>
      <c r="OY71" s="28">
        <f>求节点($AT$5:$AT$10,CE$5:CE$10,将星节奏统计!OG70)</f>
        <v>0.22113528097775448</v>
      </c>
      <c r="OZ71" s="28">
        <f>求节点($AT$5:$AT$10,CF$5:CF$10,将星节奏统计!OH70)</f>
        <v>0.22113528097775448</v>
      </c>
      <c r="PA71" s="28">
        <f>求节点($AT$5:$AT$10,CG$5:CG$10,将星节奏统计!OI70)</f>
        <v>0.22113528097775448</v>
      </c>
      <c r="PB71" s="28">
        <f>求节点($AT$5:$AT$10,CH$5:CH$10,将星节奏统计!OJ70)</f>
        <v>0.22113528097775448</v>
      </c>
      <c r="PC71" s="28">
        <f>求节点($AT$5:$AT$10,CI$5:CI$10,将星节奏统计!OK70)</f>
        <v>0.27558317826029083</v>
      </c>
      <c r="PD71" s="28">
        <f>求节点($AT$5:$AT$10,CJ$5:CJ$10,将星节奏统计!OL70)</f>
        <v>0.17668738369521811</v>
      </c>
      <c r="PE71" s="28">
        <f>求节点($AT$5:$AT$10,CK$5:CK$10,将星节奏统计!OM70)</f>
        <v>0</v>
      </c>
      <c r="PF71" s="28">
        <f>求节点($AT$5:$AT$10,CL$5:CL$10,将星节奏统计!ON70)</f>
        <v>0</v>
      </c>
      <c r="PG71" s="28">
        <f>求节点($AT$5:$AT$10,CM$5:CM$10,将星节奏统计!OO70)</f>
        <v>0</v>
      </c>
      <c r="PH71" s="28">
        <f>求节点($AT$5:$AT$10,CN$5:CN$10,将星节奏统计!OP70)</f>
        <v>0</v>
      </c>
      <c r="PI71" s="28">
        <f>求节点($AT$5:$AT$10,CO$5:CO$10,将星节奏统计!OQ70)</f>
        <v>0</v>
      </c>
      <c r="PJ71" s="28">
        <f>求节点($AT$5:$AT$10,CP$5:CP$10,将星节奏统计!OR70)</f>
        <v>0</v>
      </c>
      <c r="PK71" s="28">
        <f>求节点($AT$5:$AT$10,CQ$5:CQ$10,将星节奏统计!OS70)</f>
        <v>0</v>
      </c>
      <c r="PL71" s="28">
        <f>求节点($AT$5:$AT$10,CR$5:CR$10,将星节奏统计!OT70)</f>
        <v>0</v>
      </c>
      <c r="PM71" s="28">
        <f>求节点($AT$5:$AT$10,CS$5:CS$10,将星节奏统计!OU70)</f>
        <v>0</v>
      </c>
      <c r="PN71" s="28">
        <f>求节点($AT$17:$AT$22,AV$17:AV$22,将星节奏统计!OX70)</f>
        <v>0</v>
      </c>
      <c r="PO71" s="28">
        <f>求节点($AT$17:$AT$22,AW$17:AW$22,将星节奏统计!OY70)</f>
        <v>0</v>
      </c>
      <c r="PP71" s="28">
        <f>求节点($AT$17:$AT$22,AX$17:AX$22,将星节奏统计!OZ70)</f>
        <v>0</v>
      </c>
      <c r="PQ71" s="28">
        <f>求节点($AT$17:$AT$22,AY$17:AY$22,将星节奏统计!PA70)</f>
        <v>4.6900871360149726E-5</v>
      </c>
      <c r="PR71" s="28">
        <f>求节点($AT$17:$AT$22,AZ$17:AZ$22,将星节奏统计!PB70)</f>
        <v>7.0351307040226324E-5</v>
      </c>
      <c r="PS71" s="28">
        <f>求节点($AT$17:$AT$22,BA$17:BA$22,将星节奏统计!PC70)</f>
        <v>7.0351307040226324E-5</v>
      </c>
      <c r="PT71" s="28">
        <f>求节点($AT$17:$AT$22,BB$17:BB$22,将星节奏统计!PD70)</f>
        <v>1.0659288945489079E-4</v>
      </c>
      <c r="PU71" s="28">
        <f>求节点($AT$17:$AT$22,BC$17:BC$22,将星节奏统计!PE70)</f>
        <v>0</v>
      </c>
      <c r="PV71" s="28">
        <f>求节点($AT$17:$AT$22,BD$17:BD$22,将星节奏统计!PF70)</f>
        <v>7.0351307040226324E-5</v>
      </c>
      <c r="PW71" s="28">
        <f>求节点($AT$17:$AT$22,BE$17:BE$22,将星节奏统计!PG70)</f>
        <v>0</v>
      </c>
      <c r="PX71" s="28">
        <f>求节点($AT$17:$AT$22,BF$17:BF$22,将星节奏统计!PH70)</f>
        <v>0</v>
      </c>
      <c r="PY71" s="28">
        <f>求节点($AT$17:$AT$22,BG$17:BG$22,将星节奏统计!PI70)</f>
        <v>0</v>
      </c>
      <c r="PZ71" s="28">
        <f>求节点($AT$17:$AT$22,BH$17:BH$22,将星节奏统计!PJ70)</f>
        <v>0</v>
      </c>
      <c r="QA71" s="28">
        <f>求节点($AT$17:$AT$22,BI$17:BI$22,将星节奏统计!PK70)</f>
        <v>0</v>
      </c>
      <c r="QB71" s="28">
        <f>求节点($AT$17:$AT$22,BJ$17:BJ$22,将星节奏统计!PL70)</f>
        <v>0</v>
      </c>
      <c r="QC71" s="28">
        <f>求节点($AT$17:$AT$22,BK$17:BK$22,将星节奏统计!PM70)</f>
        <v>0</v>
      </c>
      <c r="QD71" s="28">
        <f>求节点($AT$17:$AT$22,BL$17:BL$22,将星节奏统计!PN70)</f>
        <v>0</v>
      </c>
      <c r="QE71" s="28">
        <f>求节点($AT$17:$AT$22,BM$17:BM$22,将星节奏统计!PO70)</f>
        <v>0</v>
      </c>
      <c r="QF71" s="28">
        <f>求节点($AT$17:$AT$22,BN$17:BN$22,将星节奏统计!PP70)</f>
        <v>0</v>
      </c>
      <c r="QG71" s="28">
        <f>求节点($AT$17:$AT$22,BO$17:BO$22,将星节奏统计!PQ70)</f>
        <v>0</v>
      </c>
      <c r="QJ71" s="3">
        <v>67</v>
      </c>
      <c r="QK71" s="28">
        <f t="shared" ca="1" si="71"/>
        <v>0.73997319049493115</v>
      </c>
      <c r="QL71" s="28">
        <f t="shared" ca="1" si="71"/>
        <v>0.80827154701955939</v>
      </c>
      <c r="QM71" s="28">
        <f t="shared" ca="1" si="71"/>
        <v>0.90312643760436395</v>
      </c>
      <c r="QN71" s="28">
        <f t="shared" ca="1" si="71"/>
        <v>1.154780579672277</v>
      </c>
      <c r="QO71" s="28">
        <f t="shared" ca="1" si="71"/>
        <v>1.2444789728253636</v>
      </c>
      <c r="QP71" s="28">
        <f t="shared" ca="1" si="72"/>
        <v>0.14606735880789332</v>
      </c>
      <c r="QQ71" s="28">
        <f t="shared" ca="1" si="72"/>
        <v>0.17859815492553766</v>
      </c>
      <c r="QR71" s="28">
        <f t="shared" ca="1" si="72"/>
        <v>0.24753790563642186</v>
      </c>
      <c r="QS71" s="28">
        <f t="shared" ca="1" si="72"/>
        <v>0.61147339121346467</v>
      </c>
      <c r="QT71" s="28">
        <f t="shared" ca="1" si="72"/>
        <v>0.82674953478087243</v>
      </c>
      <c r="QU71" s="28">
        <f t="shared" ca="1" si="73"/>
        <v>0.1</v>
      </c>
      <c r="QV71" s="28">
        <f t="shared" ca="1" si="73"/>
        <v>0.1</v>
      </c>
      <c r="QW71" s="28">
        <f t="shared" ca="1" si="73"/>
        <v>0.1</v>
      </c>
      <c r="QX71" s="28">
        <f t="shared" ca="1" si="73"/>
        <v>0.1</v>
      </c>
      <c r="QY71" s="28">
        <f t="shared" ca="1" si="73"/>
        <v>0.1</v>
      </c>
      <c r="QZ71" s="28">
        <f t="shared" ca="1" si="74"/>
        <v>0.47901041437243852</v>
      </c>
      <c r="RA71" s="28">
        <f t="shared" ca="1" si="74"/>
        <v>0.52882088537546101</v>
      </c>
      <c r="RB71" s="28">
        <f t="shared" ca="1" si="74"/>
        <v>0.62112707717744609</v>
      </c>
      <c r="RC71" s="28">
        <f t="shared" ca="1" si="74"/>
        <v>0.75834640577059387</v>
      </c>
      <c r="RD71" s="28">
        <f t="shared" ca="1" si="74"/>
        <v>0.82113528097775446</v>
      </c>
      <c r="RE71" s="28">
        <f t="shared" ca="1" si="75"/>
        <v>9.1292099254933326E-2</v>
      </c>
      <c r="RF71" s="28">
        <f t="shared" ca="1" si="75"/>
        <v>0.11162384682846105</v>
      </c>
      <c r="RG71" s="28">
        <f t="shared" ca="1" si="75"/>
        <v>0.15471119102276368</v>
      </c>
      <c r="RH71" s="28">
        <f t="shared" ca="1" si="75"/>
        <v>0.38217086950841545</v>
      </c>
      <c r="RI71" s="28">
        <f t="shared" ca="1" si="75"/>
        <v>0.53006215108565435</v>
      </c>
      <c r="RJ71" s="28">
        <f t="shared" ca="1" si="76"/>
        <v>1.0354683913819766E-4</v>
      </c>
      <c r="RK71" s="28">
        <f t="shared" ca="1" si="76"/>
        <v>0</v>
      </c>
      <c r="RL71" s="28">
        <f t="shared" ca="1" si="76"/>
        <v>8.9719557445602088E-5</v>
      </c>
      <c r="RM71" s="28">
        <f t="shared" ca="1" si="76"/>
        <v>0</v>
      </c>
      <c r="RN71" s="28">
        <f t="shared" ca="1" si="76"/>
        <v>7.3549093723873291E-5</v>
      </c>
      <c r="RO71" s="28">
        <f t="shared" ca="1" si="77"/>
        <v>9.9044802653928954E-5</v>
      </c>
      <c r="RP71" s="28">
        <f t="shared" ca="1" si="77"/>
        <v>0</v>
      </c>
      <c r="RQ71" s="28">
        <f t="shared" ca="1" si="77"/>
        <v>8.5818707121879806E-5</v>
      </c>
      <c r="RR71" s="28">
        <f t="shared" ca="1" si="77"/>
        <v>0</v>
      </c>
      <c r="RS71" s="28">
        <f t="shared" ca="1" si="77"/>
        <v>7.0351307040226324E-5</v>
      </c>
      <c r="RT71" s="28">
        <f t="shared" ca="1" si="78"/>
        <v>9.1599621319393587E-2</v>
      </c>
      <c r="RU71" s="28">
        <f t="shared" ca="1" si="78"/>
        <v>9.8637202110375952E-2</v>
      </c>
      <c r="RV71" s="28">
        <f t="shared" ca="1" si="78"/>
        <v>0.1</v>
      </c>
      <c r="RW71" s="28">
        <f t="shared" ca="1" si="78"/>
        <v>0.1</v>
      </c>
      <c r="RX71" s="28">
        <f t="shared" ca="1" si="78"/>
        <v>0.1</v>
      </c>
      <c r="RY71" s="28">
        <f t="shared" ca="1" si="79"/>
        <v>0.14054411835836669</v>
      </c>
      <c r="RZ71" s="28">
        <f t="shared" ca="1" si="79"/>
        <v>0.14660425737282373</v>
      </c>
      <c r="SA71" s="28">
        <f t="shared" ca="1" si="79"/>
        <v>0.15882147128276083</v>
      </c>
      <c r="SB71" s="28">
        <f t="shared" ca="1" si="79"/>
        <v>0.16254541607292239</v>
      </c>
      <c r="SC71" s="28">
        <f t="shared" ca="1" si="79"/>
        <v>0.16444441018843819</v>
      </c>
    </row>
    <row r="72" spans="15:497" x14ac:dyDescent="0.2">
      <c r="AU72" s="28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U72" s="3">
        <v>68</v>
      </c>
      <c r="CV72" s="28">
        <f>求节点($AT$5:$AT$10,AV$5:AV$10,将星节奏统计!BJ71)</f>
        <v>9.2955626736930391E-2</v>
      </c>
      <c r="CW72" s="28">
        <f>求节点($AT$5:$AT$10,AW$5:AW$10,将星节奏统计!BK71)</f>
        <v>0.1</v>
      </c>
      <c r="CX72" s="28">
        <f>求节点($AT$5:$AT$10,AX$5:AX$10,将星节奏统计!BL71)</f>
        <v>4.1711789690134504E-2</v>
      </c>
      <c r="CY72" s="28">
        <f>求节点($AT$5:$AT$10,AY$5:AY$10,将星节奏统计!BM71)</f>
        <v>0</v>
      </c>
      <c r="CZ72" s="28">
        <f>求节点($AT$5:$AT$10,AZ$5:AZ$10,将星节奏统计!BN71)</f>
        <v>0</v>
      </c>
      <c r="DA72" s="28">
        <f>求节点($AT$5:$AT$10,BA$5:BA$10,将星节奏统计!BO71)</f>
        <v>0</v>
      </c>
      <c r="DB72" s="28">
        <f>求节点($AT$5:$AT$10,BB$5:BB$10,将星节奏统计!BP71)</f>
        <v>0</v>
      </c>
      <c r="DC72" s="28">
        <f>求节点($AT$5:$AT$10,BC$5:BC$10,将星节奏统计!BQ71)</f>
        <v>0</v>
      </c>
      <c r="DD72" s="28">
        <f>求节点($AT$5:$AT$10,BD$5:BD$10,将星节奏统计!BR71)</f>
        <v>0</v>
      </c>
      <c r="DE72" s="28">
        <f>求节点($AT$5:$AT$10,BE$5:BE$10,将星节奏统计!BS71)</f>
        <v>0</v>
      </c>
      <c r="DF72" s="28">
        <f>求节点($AT$5:$AT$10,BF$5:BF$10,将星节奏统计!BT71)</f>
        <v>0</v>
      </c>
      <c r="DG72" s="28">
        <f>求节点($AT$5:$AT$10,BG$5:BG$10,将星节奏统计!BU71)</f>
        <v>0</v>
      </c>
      <c r="DH72" s="28">
        <f>求节点($AT$5:$AT$10,BH$5:BH$10,将星节奏统计!BV71)</f>
        <v>0</v>
      </c>
      <c r="DI72" s="28">
        <f>求节点($AT$5:$AT$10,BI$5:BI$10,将星节奏统计!BW71)</f>
        <v>0</v>
      </c>
      <c r="DJ72" s="28">
        <f>求节点($AT$5:$AT$10,BJ$5:BJ$10,将星节奏统计!BX71)</f>
        <v>0</v>
      </c>
      <c r="DK72" s="28">
        <f>求节点($AT$5:$AT$10,BK$5:BK$10,将星节奏统计!BY71)</f>
        <v>0</v>
      </c>
      <c r="DL72" s="28">
        <f>求节点($AT$5:$AT$10,BL$5:BL$10,将星节奏统计!BZ71)</f>
        <v>0.75915704667183925</v>
      </c>
      <c r="DM72" s="28">
        <f>求节点($AT$5:$AT$10,BM$5:BM$10,将星节奏统计!CA71)</f>
        <v>0.53059493146138115</v>
      </c>
      <c r="DN72" s="28">
        <f>求节点($AT$5:$AT$10,BN$5:BN$10,将星节奏统计!CB71)</f>
        <v>0.6</v>
      </c>
      <c r="DO72" s="28">
        <f>求节点($AT$5:$AT$10,BO$5:BO$10,将星节奏统计!CC71)</f>
        <v>0</v>
      </c>
      <c r="DP72" s="28">
        <f>求节点($AT$5:$AT$10,BP$5:BP$10,将星节奏统计!CD71)</f>
        <v>0.58157362998198092</v>
      </c>
      <c r="DQ72" s="28">
        <f>求节点($AT$5:$AT$10,BQ$5:BQ$10,将星节奏统计!CE71)</f>
        <v>0.38771575332132063</v>
      </c>
      <c r="DR72" s="28">
        <f>求节点($AT$5:$AT$10,BR$5:BR$10,将星节奏统计!CF71)</f>
        <v>0.9</v>
      </c>
      <c r="DS72" s="28">
        <f>求节点($AT$5:$AT$10,BS$5:BS$10,将星节奏统计!CG71)</f>
        <v>0</v>
      </c>
      <c r="DT72" s="28">
        <f>求节点($AT$5:$AT$10,BT$5:BT$10,将星节奏统计!CH71)</f>
        <v>0.38771575332132063</v>
      </c>
      <c r="DU72" s="28">
        <f>求节点($AT$5:$AT$10,BU$5:BU$10,将星节奏统计!CI71)</f>
        <v>0.1</v>
      </c>
      <c r="DV72" s="28">
        <f>求节点($AT$5:$AT$10,BV$5:BV$10,将星节奏统计!CJ71)</f>
        <v>0.42878432711679992</v>
      </c>
      <c r="DW72" s="28">
        <f>求节点($AT$5:$AT$10,BW$5:BW$10,将星节奏统计!CK71)</f>
        <v>5.077847090494389E-2</v>
      </c>
      <c r="DX72" s="28">
        <f>求节点($AT$5:$AT$10,BX$5:BX$10,将星节奏统计!CL71)</f>
        <v>3.1736544315589935E-2</v>
      </c>
      <c r="DY72" s="28">
        <f>求节点($AT$5:$AT$10,BY$5:BY$10,将星节奏统计!CM71)</f>
        <v>5.077847090494389E-2</v>
      </c>
      <c r="DZ72" s="28">
        <f>求节点($AT$5:$AT$10,BZ$5:BZ$10,将星节奏统计!CN71)</f>
        <v>3.1736544315589935E-2</v>
      </c>
      <c r="EA72" s="28">
        <f>求节点($AT$5:$AT$10,CA$5:CA$10,将星节奏统计!CO71)</f>
        <v>6.3473088631179869E-2</v>
      </c>
      <c r="EB72" s="28">
        <f>求节点($AT$5:$AT$10,CB$5:CB$10,将星节奏统计!CP71)</f>
        <v>6.3473088631179869E-2</v>
      </c>
      <c r="EC72" s="28">
        <f>求节点($AT$5:$AT$10,CC$5:CC$10,将星节奏统计!CQ71)</f>
        <v>6.3473088631179869E-2</v>
      </c>
      <c r="ED72" s="28">
        <f>求节点($AT$5:$AT$10,CD$5:CD$10,将星节奏统计!CR71)</f>
        <v>6.3473088631179869E-2</v>
      </c>
      <c r="EE72" s="28">
        <f>求节点($AT$5:$AT$10,CE$5:CE$10,将星节奏统计!CS71)</f>
        <v>3.8083853178707917E-2</v>
      </c>
      <c r="EF72" s="28">
        <f>求节点($AT$5:$AT$10,CF$5:CF$10,将星节奏统计!CT71)</f>
        <v>3.8083853178707917E-2</v>
      </c>
      <c r="EG72" s="28">
        <f>求节点($AT$5:$AT$10,CG$5:CG$10,将星节奏统计!CU71)</f>
        <v>3.8083853178707917E-2</v>
      </c>
      <c r="EH72" s="28">
        <f>求节点($AT$5:$AT$10,CH$5:CH$10,将星节奏统计!CV71)</f>
        <v>3.8083853178707917E-2</v>
      </c>
      <c r="EI72" s="28">
        <f>求节点($AT$5:$AT$10,CI$5:CI$10,将星节奏统计!CW71)</f>
        <v>5.077847090494389E-2</v>
      </c>
      <c r="EJ72" s="28">
        <f>求节点($AT$5:$AT$10,CJ$5:CJ$10,将星节奏统计!CX71)</f>
        <v>3.1736544315589935E-2</v>
      </c>
      <c r="EK72" s="28">
        <f>求节点($AT$5:$AT$10,CK$5:CK$10,将星节奏统计!CY71)</f>
        <v>0</v>
      </c>
      <c r="EL72" s="28">
        <f>求节点($AT$5:$AT$10,CL$5:CL$10,将星节奏统计!CZ71)</f>
        <v>0</v>
      </c>
      <c r="EM72" s="28">
        <f>求节点($AT$5:$AT$10,CM$5:CM$10,将星节奏统计!DA71)</f>
        <v>0</v>
      </c>
      <c r="EN72" s="28">
        <f>求节点($AT$5:$AT$10,CN$5:CN$10,将星节奏统计!DB71)</f>
        <v>0</v>
      </c>
      <c r="EO72" s="28">
        <f>求节点($AT$5:$AT$10,CO$5:CO$10,将星节奏统计!DC71)</f>
        <v>0</v>
      </c>
      <c r="EP72" s="28">
        <f>求节点($AT$5:$AT$10,CP$5:CP$10,将星节奏统计!DD71)</f>
        <v>0</v>
      </c>
      <c r="EQ72" s="28">
        <f>求节点($AT$5:$AT$10,CQ$5:CQ$10,将星节奏统计!DE71)</f>
        <v>0</v>
      </c>
      <c r="ER72" s="28">
        <f>求节点($AT$5:$AT$10,CR$5:CR$10,将星节奏统计!DF71)</f>
        <v>0</v>
      </c>
      <c r="ES72" s="28">
        <f>求节点($AT$5:$AT$10,CS$5:CS$10,将星节奏统计!DG71)</f>
        <v>0</v>
      </c>
      <c r="ET72" s="28">
        <f>求节点($AT$17:$AT$22,AV$17:AV$22,将星节奏统计!DJ71)</f>
        <v>0</v>
      </c>
      <c r="EU72" s="28">
        <f>求节点($AT$17:$AT$22,AW$17:AW$22,将星节奏统计!DK71)</f>
        <v>0</v>
      </c>
      <c r="EV72" s="28">
        <f>求节点($AT$17:$AT$22,AX$17:AX$22,将星节奏统计!DL71)</f>
        <v>0</v>
      </c>
      <c r="EW72" s="28">
        <f>求节点($AT$17:$AT$22,AY$17:AY$22,将星节奏统计!DM71)</f>
        <v>7.0664135308373677E-5</v>
      </c>
      <c r="EX72" s="28">
        <f>求节点($AT$17:$AT$22,AZ$17:AZ$22,将星节奏统计!DN71)</f>
        <v>1.0599620296256398E-4</v>
      </c>
      <c r="EY72" s="28">
        <f>求节点($AT$17:$AT$22,BA$17:BA$22,将星节奏统计!DO71)</f>
        <v>1.0599620296256398E-4</v>
      </c>
      <c r="EZ72" s="28">
        <f>求节点($AT$17:$AT$22,BB$17:BB$22,将星节奏统计!DP71)</f>
        <v>1.6060030751903487E-4</v>
      </c>
      <c r="FA72" s="28">
        <f>求节点($AT$17:$AT$22,BC$17:BC$22,将星节奏统计!DQ71)</f>
        <v>0</v>
      </c>
      <c r="FB72" s="28">
        <f>求节点($AT$17:$AT$22,BD$17:BD$22,将星节奏统计!DR71)</f>
        <v>1.0599620296256398E-4</v>
      </c>
      <c r="FC72" s="28">
        <f>求节点($AT$17:$AT$22,BE$17:BE$22,将星节奏统计!DS71)</f>
        <v>0</v>
      </c>
      <c r="FD72" s="28">
        <f>求节点($AT$17:$AT$22,BF$17:BF$22,将星节奏统计!DT71)</f>
        <v>0</v>
      </c>
      <c r="FE72" s="28">
        <f>求节点($AT$17:$AT$22,BG$17:BG$22,将星节奏统计!DU71)</f>
        <v>0</v>
      </c>
      <c r="FF72" s="28">
        <f>求节点($AT$17:$AT$22,BH$17:BH$22,将星节奏统计!DV71)</f>
        <v>0</v>
      </c>
      <c r="FG72" s="28">
        <f>求节点($AT$17:$AT$22,BI$17:BI$22,将星节奏统计!DW71)</f>
        <v>0</v>
      </c>
      <c r="FH72" s="28">
        <f>求节点($AT$17:$AT$22,BJ$17:BJ$22,将星节奏统计!DX71)</f>
        <v>0</v>
      </c>
      <c r="FI72" s="28">
        <f>求节点($AT$17:$AT$22,BK$17:BK$22,将星节奏统计!DY71)</f>
        <v>0</v>
      </c>
      <c r="FJ72" s="28">
        <f>求节点($AT$17:$AT$22,BL$17:BL$22,将星节奏统计!DZ71)</f>
        <v>0</v>
      </c>
      <c r="FK72" s="28">
        <f>求节点($AT$17:$AT$22,BM$17:BM$22,将星节奏统计!EA71)</f>
        <v>0</v>
      </c>
      <c r="FL72" s="28">
        <f>求节点($AT$17:$AT$22,BN$17:BN$22,将星节奏统计!EB71)</f>
        <v>0</v>
      </c>
      <c r="FM72" s="28">
        <f>求节点($AT$17:$AT$22,BO$17:BO$22,将星节奏统计!EC71)</f>
        <v>0</v>
      </c>
      <c r="FN72" s="28">
        <f>求节点($AT$5:$AT$10,AV$5:AV$10,将星节奏统计!EG71)</f>
        <v>0.1</v>
      </c>
      <c r="FO72" s="28">
        <f>求节点($AT$5:$AT$10,AW$5:AW$10,将星节奏统计!EH71)</f>
        <v>0.1</v>
      </c>
      <c r="FP72" s="28">
        <f>求节点($AT$5:$AT$10,AX$5:AX$10,将星节奏统计!EI71)</f>
        <v>4.8355932878685552E-2</v>
      </c>
      <c r="FQ72" s="28">
        <f>求节点($AT$5:$AT$10,AY$5:AY$10,将星节奏统计!EJ71)</f>
        <v>0</v>
      </c>
      <c r="FR72" s="28">
        <f>求节点($AT$5:$AT$10,AZ$5:AZ$10,将星节奏统计!EK71)</f>
        <v>0</v>
      </c>
      <c r="FS72" s="28">
        <f>求节点($AT$5:$AT$10,BA$5:BA$10,将星节奏统计!EL71)</f>
        <v>0</v>
      </c>
      <c r="FT72" s="28">
        <f>求节点($AT$5:$AT$10,BB$5:BB$10,将星节奏统计!EM71)</f>
        <v>0</v>
      </c>
      <c r="FU72" s="28">
        <f>求节点($AT$5:$AT$10,BC$5:BC$10,将星节奏统计!EN71)</f>
        <v>0</v>
      </c>
      <c r="FV72" s="28">
        <f>求节点($AT$5:$AT$10,BD$5:BD$10,将星节奏统计!EO71)</f>
        <v>0</v>
      </c>
      <c r="FW72" s="28">
        <f>求节点($AT$5:$AT$10,BE$5:BE$10,将星节奏统计!EP71)</f>
        <v>0</v>
      </c>
      <c r="FX72" s="28">
        <f>求节点($AT$5:$AT$10,BF$5:BF$10,将星节奏统计!EQ71)</f>
        <v>0</v>
      </c>
      <c r="FY72" s="28">
        <f>求节点($AT$5:$AT$10,BG$5:BG$10,将星节奏统计!ER71)</f>
        <v>0</v>
      </c>
      <c r="FZ72" s="28">
        <f>求节点($AT$5:$AT$10,BH$5:BH$10,将星节奏统计!ES71)</f>
        <v>0</v>
      </c>
      <c r="GA72" s="28">
        <f>求节点($AT$5:$AT$10,BI$5:BI$10,将星节奏统计!ET71)</f>
        <v>0</v>
      </c>
      <c r="GB72" s="28">
        <f>求节点($AT$5:$AT$10,BJ$5:BJ$10,将星节奏统计!EU71)</f>
        <v>0</v>
      </c>
      <c r="GC72" s="28">
        <f>求节点($AT$5:$AT$10,BK$5:BK$10,将星节奏统计!EV71)</f>
        <v>0</v>
      </c>
      <c r="GD72" s="28">
        <f>求节点($AT$5:$AT$10,BL$5:BL$10,将星节奏统计!EW71)</f>
        <v>0.86665779039670998</v>
      </c>
      <c r="GE72" s="28">
        <f>求节点($AT$5:$AT$10,BM$5:BM$10,将星节奏统计!EX71)</f>
        <v>0.55929763003592159</v>
      </c>
      <c r="GF72" s="28">
        <f>求节点($AT$5:$AT$10,BN$5:BN$10,将星节奏统计!EY71)</f>
        <v>0.6</v>
      </c>
      <c r="GG72" s="28">
        <f>求节点($AT$5:$AT$10,BO$5:BO$10,将星节奏统计!EZ71)</f>
        <v>0</v>
      </c>
      <c r="GH72" s="28">
        <f>求节点($AT$5:$AT$10,BP$5:BP$10,将星节奏统计!FA71)</f>
        <v>0.66720470202669691</v>
      </c>
      <c r="GI72" s="28">
        <f>求节点($AT$5:$AT$10,BQ$5:BQ$10,将星节奏统计!FB71)</f>
        <v>0.44480313468446459</v>
      </c>
      <c r="GJ72" s="28">
        <f>求节点($AT$5:$AT$10,BR$5:BR$10,将星节奏统计!FC71)</f>
        <v>0.9</v>
      </c>
      <c r="GK72" s="28">
        <f>求节点($AT$5:$AT$10,BS$5:BS$10,将星节奏统计!FD71)</f>
        <v>0</v>
      </c>
      <c r="GL72" s="28">
        <f>求节点($AT$5:$AT$10,BT$5:BT$10,将星节奏统计!FE71)</f>
        <v>0.44480313468446459</v>
      </c>
      <c r="GM72" s="28">
        <f>求节点($AT$5:$AT$10,BU$5:BU$10,将星节奏统计!FF71)</f>
        <v>0.1</v>
      </c>
      <c r="GN72" s="28">
        <f>求节点($AT$5:$AT$10,BV$5:BV$10,将星节奏统计!FG71)</f>
        <v>0.49315458631065612</v>
      </c>
      <c r="GO72" s="28">
        <f>求节点($AT$5:$AT$10,BW$5:BW$10,将星节奏统计!FH71)</f>
        <v>6.2667046779059876E-2</v>
      </c>
      <c r="GP72" s="28">
        <f>求节点($AT$5:$AT$10,BX$5:BX$10,将星节奏统计!FI71)</f>
        <v>3.916690423691243E-2</v>
      </c>
      <c r="GQ72" s="28">
        <f>求节点($AT$5:$AT$10,BY$5:BY$10,将星节奏统计!FJ71)</f>
        <v>6.2667046779059876E-2</v>
      </c>
      <c r="GR72" s="28">
        <f>求节点($AT$5:$AT$10,BZ$5:BZ$10,将星节奏统计!FK71)</f>
        <v>3.916690423691243E-2</v>
      </c>
      <c r="GS72" s="28">
        <f>求节点($AT$5:$AT$10,CA$5:CA$10,将星节奏统计!FL71)</f>
        <v>7.8333808473824859E-2</v>
      </c>
      <c r="GT72" s="28">
        <f>求节点($AT$5:$AT$10,CB$5:CB$10,将星节奏统计!FM71)</f>
        <v>7.8333808473824859E-2</v>
      </c>
      <c r="GU72" s="28">
        <f>求节点($AT$5:$AT$10,CC$5:CC$10,将星节奏统计!FN71)</f>
        <v>7.8333808473824859E-2</v>
      </c>
      <c r="GV72" s="28">
        <f>求节点($AT$5:$AT$10,CD$5:CD$10,将星节奏统计!FO71)</f>
        <v>7.8333808473824859E-2</v>
      </c>
      <c r="GW72" s="28">
        <f>求节点($AT$5:$AT$10,CE$5:CE$10,将星节奏统计!FP71)</f>
        <v>4.7000285084294907E-2</v>
      </c>
      <c r="GX72" s="28">
        <f>求节点($AT$5:$AT$10,CF$5:CF$10,将星节奏统计!FQ71)</f>
        <v>4.7000285084294907E-2</v>
      </c>
      <c r="GY72" s="28">
        <f>求节点($AT$5:$AT$10,CG$5:CG$10,将星节奏统计!FR71)</f>
        <v>4.7000285084294907E-2</v>
      </c>
      <c r="GZ72" s="28">
        <f>求节点($AT$5:$AT$10,CH$5:CH$10,将星节奏统计!FS71)</f>
        <v>4.7000285084294907E-2</v>
      </c>
      <c r="HA72" s="28">
        <f>求节点($AT$5:$AT$10,CI$5:CI$10,将星节奏统计!FT71)</f>
        <v>6.2667046779059876E-2</v>
      </c>
      <c r="HB72" s="28">
        <f>求节点($AT$5:$AT$10,CJ$5:CJ$10,将星节奏统计!FU71)</f>
        <v>3.916690423691243E-2</v>
      </c>
      <c r="HC72" s="28">
        <f>求节点($AT$5:$AT$10,CK$5:CK$10,将星节奏统计!FV71)</f>
        <v>0</v>
      </c>
      <c r="HD72" s="28">
        <f>求节点($AT$5:$AT$10,CL$5:CL$10,将星节奏统计!FW71)</f>
        <v>0</v>
      </c>
      <c r="HE72" s="28">
        <f>求节点($AT$5:$AT$10,CM$5:CM$10,将星节奏统计!FX71)</f>
        <v>0</v>
      </c>
      <c r="HF72" s="28">
        <f>求节点($AT$5:$AT$10,CN$5:CN$10,将星节奏统计!FY71)</f>
        <v>0</v>
      </c>
      <c r="HG72" s="28">
        <f>求节点($AT$5:$AT$10,CO$5:CO$10,将星节奏统计!FZ71)</f>
        <v>0</v>
      </c>
      <c r="HH72" s="28">
        <f>求节点($AT$5:$AT$10,CP$5:CP$10,将星节奏统计!GA71)</f>
        <v>0</v>
      </c>
      <c r="HI72" s="28">
        <f>求节点($AT$5:$AT$10,CQ$5:CQ$10,将星节奏统计!GB71)</f>
        <v>0</v>
      </c>
      <c r="HJ72" s="28">
        <f>求节点($AT$5:$AT$10,CR$5:CR$10,将星节奏统计!GC71)</f>
        <v>0</v>
      </c>
      <c r="HK72" s="28">
        <f>求节点($AT$5:$AT$10,CS$5:CS$10,将星节奏统计!GD71)</f>
        <v>0</v>
      </c>
      <c r="HL72" s="28">
        <f>求节点($AT$17:$AT$22,AV$17:AV$22,将星节奏统计!GG71)</f>
        <v>0</v>
      </c>
      <c r="HM72" s="28">
        <f>求节点($AT$17:$AT$22,AW$17:AW$22,将星节奏统计!GH71)</f>
        <v>0</v>
      </c>
      <c r="HN72" s="28">
        <f>求节点($AT$17:$AT$22,AX$17:AX$22,将星节奏统计!GI71)</f>
        <v>0</v>
      </c>
      <c r="HO72" s="28">
        <f>求节点($AT$17:$AT$22,AY$17:AY$22,将星节奏统计!GJ71)</f>
        <v>0</v>
      </c>
      <c r="HP72" s="28">
        <f>求节点($AT$17:$AT$22,AZ$17:AZ$22,将星节奏统计!GK71)</f>
        <v>0</v>
      </c>
      <c r="HQ72" s="28">
        <f>求节点($AT$17:$AT$22,BA$17:BA$22,将星节奏统计!GL71)</f>
        <v>0</v>
      </c>
      <c r="HR72" s="28">
        <f>求节点($AT$17:$AT$22,BB$17:BB$22,将星节奏统计!GM71)</f>
        <v>0</v>
      </c>
      <c r="HS72" s="28">
        <f>求节点($AT$17:$AT$22,BC$17:BC$22,将星节奏统计!GN71)</f>
        <v>0</v>
      </c>
      <c r="HT72" s="28">
        <f>求节点($AT$17:$AT$22,BD$17:BD$22,将星节奏统计!GO71)</f>
        <v>0</v>
      </c>
      <c r="HU72" s="28">
        <f>求节点($AT$17:$AT$22,BE$17:BE$22,将星节奏统计!GP71)</f>
        <v>0</v>
      </c>
      <c r="HV72" s="28">
        <f>求节点($AT$17:$AT$22,BF$17:BF$22,将星节奏统计!GQ71)</f>
        <v>0</v>
      </c>
      <c r="HW72" s="28">
        <f>求节点($AT$17:$AT$22,BG$17:BG$22,将星节奏统计!GR71)</f>
        <v>0</v>
      </c>
      <c r="HX72" s="28">
        <f>求节点($AT$17:$AT$22,BH$17:BH$22,将星节奏统计!GS71)</f>
        <v>0</v>
      </c>
      <c r="HY72" s="28">
        <f>求节点($AT$17:$AT$22,BI$17:BI$22,将星节奏统计!GT71)</f>
        <v>0</v>
      </c>
      <c r="HZ72" s="28">
        <f>求节点($AT$17:$AT$22,BJ$17:BJ$22,将星节奏统计!GU71)</f>
        <v>0</v>
      </c>
      <c r="IA72" s="28">
        <f>求节点($AT$17:$AT$22,BK$17:BK$22,将星节奏统计!GV71)</f>
        <v>0</v>
      </c>
      <c r="IB72" s="28">
        <f>求节点($AT$17:$AT$22,BL$17:BL$22,将星节奏统计!GW71)</f>
        <v>0</v>
      </c>
      <c r="IC72" s="28">
        <f>求节点($AT$17:$AT$22,BM$17:BM$22,将星节奏统计!GX71)</f>
        <v>0</v>
      </c>
      <c r="ID72" s="28">
        <f>求节点($AT$17:$AT$22,BN$17:BN$22,将星节奏统计!GY71)</f>
        <v>0</v>
      </c>
      <c r="IE72" s="28">
        <f>求节点($AT$17:$AT$22,BO$17:BO$22,将星节奏统计!GZ71)</f>
        <v>0</v>
      </c>
      <c r="IF72" s="28">
        <f>求节点($AT$5:$AT$10,AV$5:AV$10,将星节奏统计!HD71)</f>
        <v>0.1</v>
      </c>
      <c r="IG72" s="28">
        <f>求节点($AT$5:$AT$10,AW$5:AW$10,将星节奏统计!HE71)</f>
        <v>0.1</v>
      </c>
      <c r="IH72" s="28">
        <f>求节点($AT$5:$AT$10,AX$5:AX$10,将星节奏统计!HF71)</f>
        <v>6.008793723676209E-2</v>
      </c>
      <c r="II72" s="28">
        <f>求节点($AT$5:$AT$10,AY$5:AY$10,将星节奏统计!HG71)</f>
        <v>0</v>
      </c>
      <c r="IJ72" s="28">
        <f>求节点($AT$5:$AT$10,AZ$5:AZ$10,将星节奏统计!HH71)</f>
        <v>0</v>
      </c>
      <c r="IK72" s="28">
        <f>求节点($AT$5:$AT$10,BA$5:BA$10,将星节奏统计!HI71)</f>
        <v>0</v>
      </c>
      <c r="IL72" s="28">
        <f>求节点($AT$5:$AT$10,BB$5:BB$10,将星节奏统计!HJ71)</f>
        <v>0</v>
      </c>
      <c r="IM72" s="28">
        <f>求节点($AT$5:$AT$10,BC$5:BC$10,将星节奏统计!HK71)</f>
        <v>0</v>
      </c>
      <c r="IN72" s="28">
        <f>求节点($AT$5:$AT$10,BD$5:BD$10,将星节奏统计!HL71)</f>
        <v>0</v>
      </c>
      <c r="IO72" s="28">
        <f>求节点($AT$5:$AT$10,BE$5:BE$10,将星节奏统计!HM71)</f>
        <v>0</v>
      </c>
      <c r="IP72" s="28">
        <f>求节点($AT$5:$AT$10,BF$5:BF$10,将星节奏统计!HN71)</f>
        <v>0</v>
      </c>
      <c r="IQ72" s="28">
        <f>求节点($AT$5:$AT$10,BG$5:BG$10,将星节奏统计!HO71)</f>
        <v>0</v>
      </c>
      <c r="IR72" s="28">
        <f>求节点($AT$5:$AT$10,BH$5:BH$10,将星节奏统计!HP71)</f>
        <v>0</v>
      </c>
      <c r="IS72" s="28">
        <f>求节点($AT$5:$AT$10,BI$5:BI$10,将星节奏统计!HQ71)</f>
        <v>0</v>
      </c>
      <c r="IT72" s="28">
        <f>求节点($AT$5:$AT$10,BJ$5:BJ$10,将星节奏统计!HR71)</f>
        <v>0</v>
      </c>
      <c r="IU72" s="28">
        <f>求节点($AT$5:$AT$10,BK$5:BK$10,将星节奏统计!HS71)</f>
        <v>0</v>
      </c>
      <c r="IV72" s="28">
        <f>求节点($AT$5:$AT$10,BL$5:BL$10,将星节奏统计!HT71)</f>
        <v>0.9</v>
      </c>
      <c r="IW72" s="28">
        <f>求节点($AT$5:$AT$10,BM$5:BM$10,将星节奏统计!HU71)</f>
        <v>0.62974456237839793</v>
      </c>
      <c r="IX72" s="28">
        <f>求节点($AT$5:$AT$10,BN$5:BN$10,将星节奏统计!HV71)</f>
        <v>0.6</v>
      </c>
      <c r="IY72" s="28">
        <f>求节点($AT$5:$AT$10,BO$5:BO$10,将星节奏统计!HW71)</f>
        <v>0</v>
      </c>
      <c r="IZ72" s="28">
        <f>求节点($AT$5:$AT$10,BP$5:BP$10,将星节奏统计!HX71)</f>
        <v>0.81866793109191727</v>
      </c>
      <c r="JA72" s="28">
        <f>求节点($AT$5:$AT$10,BQ$5:BQ$10,将星节奏统计!HY71)</f>
        <v>0.54577862072794481</v>
      </c>
      <c r="JB72" s="28">
        <f>求节点($AT$5:$AT$10,BR$5:BR$10,将星节奏统计!HZ71)</f>
        <v>0.9</v>
      </c>
      <c r="JC72" s="28">
        <f>求节点($AT$5:$AT$10,BS$5:BS$10,将星节奏统计!IA71)</f>
        <v>0</v>
      </c>
      <c r="JD72" s="28">
        <f>求节点($AT$5:$AT$10,BT$5:BT$10,将星节奏统计!IB71)</f>
        <v>0.54577862072794481</v>
      </c>
      <c r="JE72" s="28">
        <f>求节点($AT$5:$AT$10,BU$5:BU$10,将星节奏统计!IC71)</f>
        <v>0.1</v>
      </c>
      <c r="JF72" s="28">
        <f>求节点($AT$5:$AT$10,BV$5:BV$10,将星节奏统计!ID71)</f>
        <v>0.6</v>
      </c>
      <c r="JG72" s="28">
        <f>求节点($AT$5:$AT$10,BW$5:BW$10,将星节奏统计!IE71)</f>
        <v>9.0697642834672632E-2</v>
      </c>
      <c r="JH72" s="28">
        <f>求节点($AT$5:$AT$10,BX$5:BX$10,将星节奏统计!IF71)</f>
        <v>5.6686026771670395E-2</v>
      </c>
      <c r="JI72" s="28">
        <f>求节点($AT$5:$AT$10,BY$5:BY$10,将星节奏统计!IG71)</f>
        <v>9.0697642834672632E-2</v>
      </c>
      <c r="JJ72" s="28">
        <f>求节点($AT$5:$AT$10,BZ$5:BZ$10,将星节奏统计!IH71)</f>
        <v>5.6686026771670395E-2</v>
      </c>
      <c r="JK72" s="28">
        <f>求节点($AT$5:$AT$10,CA$5:CA$10,将星节奏统计!II71)</f>
        <v>0.11337205354334079</v>
      </c>
      <c r="JL72" s="28">
        <f>求节点($AT$5:$AT$10,CB$5:CB$10,将星节奏统计!IJ71)</f>
        <v>0.11337205354334079</v>
      </c>
      <c r="JM72" s="28">
        <f>求节点($AT$5:$AT$10,CC$5:CC$10,将星节奏统计!IK71)</f>
        <v>0.11337205354334079</v>
      </c>
      <c r="JN72" s="28">
        <f>求节点($AT$5:$AT$10,CD$5:CD$10,将星节奏统计!IL71)</f>
        <v>0.11337205354334079</v>
      </c>
      <c r="JO72" s="28">
        <f>求节点($AT$5:$AT$10,CE$5:CE$10,将星节奏统计!IM71)</f>
        <v>6.8023232126004474E-2</v>
      </c>
      <c r="JP72" s="28">
        <f>求节点($AT$5:$AT$10,CF$5:CF$10,将星节奏统计!IN71)</f>
        <v>6.8023232126004474E-2</v>
      </c>
      <c r="JQ72" s="28">
        <f>求节点($AT$5:$AT$10,CG$5:CG$10,将星节奏统计!IO71)</f>
        <v>6.8023232126004474E-2</v>
      </c>
      <c r="JR72" s="28">
        <f>求节点($AT$5:$AT$10,CH$5:CH$10,将星节奏统计!IP71)</f>
        <v>6.8023232126004474E-2</v>
      </c>
      <c r="JS72" s="28">
        <f>求节点($AT$5:$AT$10,CI$5:CI$10,将星节奏统计!IQ71)</f>
        <v>9.0697642834672632E-2</v>
      </c>
      <c r="JT72" s="28">
        <f>求节点($AT$5:$AT$10,CJ$5:CJ$10,将星节奏统计!IR71)</f>
        <v>5.6686026771670395E-2</v>
      </c>
      <c r="JU72" s="28">
        <f>求节点($AT$5:$AT$10,CK$5:CK$10,将星节奏统计!IS71)</f>
        <v>0</v>
      </c>
      <c r="JV72" s="28">
        <f>求节点($AT$5:$AT$10,CL$5:CL$10,将星节奏统计!IT71)</f>
        <v>0</v>
      </c>
      <c r="JW72" s="28">
        <f>求节点($AT$5:$AT$10,CM$5:CM$10,将星节奏统计!IU71)</f>
        <v>0</v>
      </c>
      <c r="JX72" s="28">
        <f>求节点($AT$5:$AT$10,CN$5:CN$10,将星节奏统计!IV71)</f>
        <v>0</v>
      </c>
      <c r="JY72" s="28">
        <f>求节点($AT$5:$AT$10,CO$5:CO$10,将星节奏统计!IW71)</f>
        <v>0</v>
      </c>
      <c r="JZ72" s="28">
        <f>求节点($AT$5:$AT$10,CP$5:CP$10,将星节奏统计!IX71)</f>
        <v>0</v>
      </c>
      <c r="KA72" s="28">
        <f>求节点($AT$5:$AT$10,CQ$5:CQ$10,将星节奏统计!IY71)</f>
        <v>0</v>
      </c>
      <c r="KB72" s="28">
        <f>求节点($AT$5:$AT$10,CR$5:CR$10,将星节奏统计!IZ71)</f>
        <v>0</v>
      </c>
      <c r="KC72" s="28">
        <f>求节点($AT$5:$AT$10,CS$5:CS$10,将星节奏统计!JA71)</f>
        <v>0</v>
      </c>
      <c r="KD72" s="28">
        <f>求节点($AT$17:$AT$22,AV$17:AV$22,将星节奏统计!JD71)</f>
        <v>0</v>
      </c>
      <c r="KE72" s="28">
        <f>求节点($AT$17:$AT$22,AW$17:AW$22,将星节奏统计!JE71)</f>
        <v>0</v>
      </c>
      <c r="KF72" s="28">
        <f>求节点($AT$17:$AT$22,AX$17:AX$22,将星节奏统计!JF71)</f>
        <v>0</v>
      </c>
      <c r="KG72" s="28">
        <f>求节点($AT$17:$AT$22,AY$17:AY$22,将星节奏统计!JG71)</f>
        <v>6.1118757715656474E-5</v>
      </c>
      <c r="KH72" s="28">
        <f>求节点($AT$17:$AT$22,AZ$17:AZ$22,将星节奏统计!JH71)</f>
        <v>9.1678136573496855E-5</v>
      </c>
      <c r="KI72" s="28">
        <f>求节点($AT$17:$AT$22,BA$17:BA$22,将星节奏统计!JI71)</f>
        <v>9.1678136573496855E-5</v>
      </c>
      <c r="KJ72" s="28">
        <f>求节点($AT$17:$AT$22,BB$17:BB$22,将星节奏统计!JJ71)</f>
        <v>1.3890626753560245E-4</v>
      </c>
      <c r="KK72" s="28">
        <f>求节点($AT$17:$AT$22,BC$17:BC$22,将星节奏统计!JK71)</f>
        <v>0</v>
      </c>
      <c r="KL72" s="28">
        <f>求节点($AT$17:$AT$22,BD$17:BD$22,将星节奏统计!JL71)</f>
        <v>9.1678136573496855E-5</v>
      </c>
      <c r="KM72" s="28">
        <f>求节点($AT$17:$AT$22,BE$17:BE$22,将星节奏统计!JM71)</f>
        <v>0</v>
      </c>
      <c r="KN72" s="28">
        <f>求节点($AT$17:$AT$22,BF$17:BF$22,将星节奏统计!JN71)</f>
        <v>0</v>
      </c>
      <c r="KO72" s="28">
        <f>求节点($AT$17:$AT$22,BG$17:BG$22,将星节奏统计!JO71)</f>
        <v>0</v>
      </c>
      <c r="KP72" s="28">
        <f>求节点($AT$17:$AT$22,BH$17:BH$22,将星节奏统计!JP71)</f>
        <v>0</v>
      </c>
      <c r="KQ72" s="28">
        <f>求节点($AT$17:$AT$22,BI$17:BI$22,将星节奏统计!JQ71)</f>
        <v>0</v>
      </c>
      <c r="KR72" s="28">
        <f>求节点($AT$17:$AT$22,BJ$17:BJ$22,将星节奏统计!JR71)</f>
        <v>0</v>
      </c>
      <c r="KS72" s="28">
        <f>求节点($AT$17:$AT$22,BK$17:BK$22,将星节奏统计!JS71)</f>
        <v>0</v>
      </c>
      <c r="KT72" s="28">
        <f>求节点($AT$17:$AT$22,BL$17:BL$22,将星节奏统计!JT71)</f>
        <v>0</v>
      </c>
      <c r="KU72" s="28">
        <f>求节点($AT$17:$AT$22,BM$17:BM$22,将星节奏统计!JU71)</f>
        <v>0</v>
      </c>
      <c r="KV72" s="28">
        <f>求节点($AT$17:$AT$22,BN$17:BN$22,将星节奏统计!JV71)</f>
        <v>0</v>
      </c>
      <c r="KW72" s="28">
        <f>求节点($AT$17:$AT$22,BO$17:BO$22,将星节奏统计!JW71)</f>
        <v>0</v>
      </c>
      <c r="KX72" s="28">
        <f>求节点($AT$5:$AT$10,AV$5:AV$10,将星节奏统计!KA71)</f>
        <v>0.1</v>
      </c>
      <c r="KY72" s="28">
        <f>求节点($AT$5:$AT$10,AW$5:AW$10,将星节奏统计!KB71)</f>
        <v>0.1</v>
      </c>
      <c r="KZ72" s="28">
        <f>求节点($AT$5:$AT$10,AX$5:AX$10,将星节奏统计!KC71)</f>
        <v>6.2869639483904824E-2</v>
      </c>
      <c r="LA72" s="28">
        <f>求节点($AT$5:$AT$10,AY$5:AY$10,将星节奏统计!KD71)</f>
        <v>0</v>
      </c>
      <c r="LB72" s="28">
        <f>求节点($AT$5:$AT$10,AZ$5:AZ$10,将星节奏统计!KE71)</f>
        <v>0</v>
      </c>
      <c r="LC72" s="28">
        <f>求节点($AT$5:$AT$10,BA$5:BA$10,将星节奏统计!KF71)</f>
        <v>0</v>
      </c>
      <c r="LD72" s="28">
        <f>求节点($AT$5:$AT$10,BB$5:BB$10,将星节奏统计!KG71)</f>
        <v>0</v>
      </c>
      <c r="LE72" s="28">
        <f>求节点($AT$5:$AT$10,BC$5:BC$10,将星节奏统计!KH71)</f>
        <v>0</v>
      </c>
      <c r="LF72" s="28">
        <f>求节点($AT$5:$AT$10,BD$5:BD$10,将星节奏统计!KI71)</f>
        <v>0</v>
      </c>
      <c r="LG72" s="28">
        <f>求节点($AT$5:$AT$10,BE$5:BE$10,将星节奏统计!KJ71)</f>
        <v>0</v>
      </c>
      <c r="LH72" s="28">
        <f>求节点($AT$5:$AT$10,BF$5:BF$10,将星节奏统计!KK71)</f>
        <v>0</v>
      </c>
      <c r="LI72" s="28">
        <f>求节点($AT$5:$AT$10,BG$5:BG$10,将星节奏统计!KL71)</f>
        <v>0</v>
      </c>
      <c r="LJ72" s="28">
        <f>求节点($AT$5:$AT$10,BH$5:BH$10,将星节奏统计!KM71)</f>
        <v>0</v>
      </c>
      <c r="LK72" s="28">
        <f>求节点($AT$5:$AT$10,BI$5:BI$10,将星节奏统计!KN71)</f>
        <v>0</v>
      </c>
      <c r="LL72" s="28">
        <f>求节点($AT$5:$AT$10,BJ$5:BJ$10,将星节奏统计!KO71)</f>
        <v>0</v>
      </c>
      <c r="LM72" s="28">
        <f>求节点($AT$5:$AT$10,BK$5:BK$10,将星节奏统计!KP71)</f>
        <v>0</v>
      </c>
      <c r="LN72" s="28">
        <f>求节点($AT$5:$AT$10,BL$5:BL$10,将星节奏统计!KQ71)</f>
        <v>0.9</v>
      </c>
      <c r="LO72" s="28">
        <f>求节点($AT$5:$AT$10,BM$5:BM$10,将星节奏统计!KR71)</f>
        <v>0.9</v>
      </c>
      <c r="LP72" s="28">
        <f>求节点($AT$5:$AT$10,BN$5:BN$10,将星节奏统计!KS71)</f>
        <v>0.6</v>
      </c>
      <c r="LQ72" s="28">
        <f>求节点($AT$5:$AT$10,BO$5:BO$10,将星节奏统计!KT71)</f>
        <v>0</v>
      </c>
      <c r="LR72" s="28">
        <f>求节点($AT$5:$AT$10,BP$5:BP$10,将星节奏统计!KU71)</f>
        <v>0.9</v>
      </c>
      <c r="LS72" s="28">
        <f>求节点($AT$5:$AT$10,BQ$5:BQ$10,将星节奏统计!KV71)</f>
        <v>0.6</v>
      </c>
      <c r="LT72" s="28">
        <f>求节点($AT$5:$AT$10,BR$5:BR$10,将星节奏统计!KW71)</f>
        <v>0.9</v>
      </c>
      <c r="LU72" s="28">
        <f>求节点($AT$5:$AT$10,BS$5:BS$10,将星节奏统计!KX71)</f>
        <v>0</v>
      </c>
      <c r="LV72" s="28">
        <f>求节点($AT$5:$AT$10,BT$5:BT$10,将星节奏统计!KY71)</f>
        <v>0.6</v>
      </c>
      <c r="LW72" s="28">
        <f>求节点($AT$5:$AT$10,BU$5:BU$10,将星节奏统计!KZ71)</f>
        <v>0.1</v>
      </c>
      <c r="LX72" s="28">
        <f>求节点($AT$5:$AT$10,BV$5:BV$10,将星节奏统计!LA71)</f>
        <v>0.6</v>
      </c>
      <c r="LY72" s="28">
        <f>求节点($AT$5:$AT$10,BW$5:BW$10,将星节奏统计!LB71)</f>
        <v>0.21714341227788436</v>
      </c>
      <c r="LZ72" s="28">
        <f>求节点($AT$5:$AT$10,BX$5:BX$10,将星节奏统计!LC71)</f>
        <v>0.13571463267367773</v>
      </c>
      <c r="MA72" s="28">
        <f>求节点($AT$5:$AT$10,BY$5:BY$10,将星节奏统计!LD71)</f>
        <v>0.21714341227788436</v>
      </c>
      <c r="MB72" s="28">
        <f>求节点($AT$5:$AT$10,BZ$5:BZ$10,将星节奏统计!LE71)</f>
        <v>0.13571463267367773</v>
      </c>
      <c r="MC72" s="28">
        <f>求节点($AT$5:$AT$10,CA$5:CA$10,将星节奏统计!LF71)</f>
        <v>0.27142926534735545</v>
      </c>
      <c r="MD72" s="28">
        <f>求节点($AT$5:$AT$10,CB$5:CB$10,将星节奏统计!LG71)</f>
        <v>0.27142926534735545</v>
      </c>
      <c r="ME72" s="28">
        <f>求节点($AT$5:$AT$10,CC$5:CC$10,将星节奏统计!LH71)</f>
        <v>0.27142926534735545</v>
      </c>
      <c r="MF72" s="28">
        <f>求节点($AT$5:$AT$10,CD$5:CD$10,将星节奏统计!LI71)</f>
        <v>0.27142926534735545</v>
      </c>
      <c r="MG72" s="28">
        <f>求节点($AT$5:$AT$10,CE$5:CE$10,将星节奏统计!LJ71)</f>
        <v>0.17000048574314883</v>
      </c>
      <c r="MH72" s="28">
        <f>求节点($AT$5:$AT$10,CF$5:CF$10,将星节奏统计!LK71)</f>
        <v>0.17000048574314883</v>
      </c>
      <c r="MI72" s="28">
        <f>求节点($AT$5:$AT$10,CG$5:CG$10,将星节奏统计!LL71)</f>
        <v>0.17000048574314883</v>
      </c>
      <c r="MJ72" s="28">
        <f>求节点($AT$5:$AT$10,CH$5:CH$10,将星节奏统计!LM71)</f>
        <v>0.17000048574314883</v>
      </c>
      <c r="MK72" s="28">
        <f>求节点($AT$5:$AT$10,CI$5:CI$10,将星节奏统计!LN71)</f>
        <v>0.21714341227788436</v>
      </c>
      <c r="ML72" s="28">
        <f>求节点($AT$5:$AT$10,CJ$5:CJ$10,将星节奏统计!LO71)</f>
        <v>0.13571463267367773</v>
      </c>
      <c r="MM72" s="28">
        <f>求节点($AT$5:$AT$10,CK$5:CK$10,将星节奏统计!LP71)</f>
        <v>0</v>
      </c>
      <c r="MN72" s="28">
        <f>求节点($AT$5:$AT$10,CL$5:CL$10,将星节奏统计!LQ71)</f>
        <v>0</v>
      </c>
      <c r="MO72" s="28">
        <f>求节点($AT$5:$AT$10,CM$5:CM$10,将星节奏统计!LR71)</f>
        <v>0</v>
      </c>
      <c r="MP72" s="28">
        <f>求节点($AT$5:$AT$10,CN$5:CN$10,将星节奏统计!LS71)</f>
        <v>0</v>
      </c>
      <c r="MQ72" s="28">
        <f>求节点($AT$5:$AT$10,CO$5:CO$10,将星节奏统计!LT71)</f>
        <v>0</v>
      </c>
      <c r="MR72" s="28">
        <f>求节点($AT$5:$AT$10,CP$5:CP$10,将星节奏统计!LU71)</f>
        <v>0</v>
      </c>
      <c r="MS72" s="28">
        <f>求节点($AT$5:$AT$10,CQ$5:CQ$10,将星节奏统计!LV71)</f>
        <v>0</v>
      </c>
      <c r="MT72" s="28">
        <f>求节点($AT$5:$AT$10,CR$5:CR$10,将星节奏统计!LW71)</f>
        <v>0</v>
      </c>
      <c r="MU72" s="28">
        <f>求节点($AT$5:$AT$10,CS$5:CS$10,将星节奏统计!LX71)</f>
        <v>0</v>
      </c>
      <c r="MV72" s="28">
        <f>求节点($AT$17:$AT$22,AV$17:AV$22,将星节奏统计!MA71)</f>
        <v>0</v>
      </c>
      <c r="MW72" s="28">
        <f>求节点($AT$17:$AT$22,AW$17:AW$22,将星节奏统计!MB71)</f>
        <v>0</v>
      </c>
      <c r="MX72" s="28">
        <f>求节点($AT$17:$AT$22,AX$17:AX$22,将星节奏统计!MC71)</f>
        <v>0</v>
      </c>
      <c r="MY72" s="28">
        <f>求节点($AT$17:$AT$22,AY$17:AY$22,将星节奏统计!MD71)</f>
        <v>0</v>
      </c>
      <c r="MZ72" s="28">
        <f>求节点($AT$17:$AT$22,AZ$17:AZ$22,将星节奏统计!ME71)</f>
        <v>0</v>
      </c>
      <c r="NA72" s="28">
        <f>求节点($AT$17:$AT$22,BA$17:BA$22,将星节奏统计!MF71)</f>
        <v>0</v>
      </c>
      <c r="NB72" s="28">
        <f>求节点($AT$17:$AT$22,BB$17:BB$22,将星节奏统计!MG71)</f>
        <v>0</v>
      </c>
      <c r="NC72" s="28">
        <f>求节点($AT$17:$AT$22,BC$17:BC$22,将星节奏统计!MH71)</f>
        <v>0</v>
      </c>
      <c r="ND72" s="28">
        <f>求节点($AT$17:$AT$22,BD$17:BD$22,将星节奏统计!MI71)</f>
        <v>0</v>
      </c>
      <c r="NE72" s="28">
        <f>求节点($AT$17:$AT$22,BE$17:BE$22,将星节奏统计!MJ71)</f>
        <v>0</v>
      </c>
      <c r="NF72" s="28">
        <f>求节点($AT$17:$AT$22,BF$17:BF$22,将星节奏统计!MK71)</f>
        <v>0</v>
      </c>
      <c r="NG72" s="28">
        <f>求节点($AT$17:$AT$22,BG$17:BG$22,将星节奏统计!ML71)</f>
        <v>0</v>
      </c>
      <c r="NH72" s="28">
        <f>求节点($AT$17:$AT$22,BH$17:BH$22,将星节奏统计!MM71)</f>
        <v>0</v>
      </c>
      <c r="NI72" s="28">
        <f>求节点($AT$17:$AT$22,BI$17:BI$22,将星节奏统计!MN71)</f>
        <v>0</v>
      </c>
      <c r="NJ72" s="28">
        <f>求节点($AT$17:$AT$22,BJ$17:BJ$22,将星节奏统计!MO71)</f>
        <v>0</v>
      </c>
      <c r="NK72" s="28">
        <f>求节点($AT$17:$AT$22,BK$17:BK$22,将星节奏统计!MP71)</f>
        <v>0</v>
      </c>
      <c r="NL72" s="28">
        <f>求节点($AT$17:$AT$22,BL$17:BL$22,将星节奏统计!MQ71)</f>
        <v>0</v>
      </c>
      <c r="NM72" s="28">
        <f>求节点($AT$17:$AT$22,BM$17:BM$22,将星节奏统计!MR71)</f>
        <v>0</v>
      </c>
      <c r="NN72" s="28">
        <f>求节点($AT$17:$AT$22,BN$17:BN$22,将星节奏统计!MS71)</f>
        <v>0</v>
      </c>
      <c r="NO72" s="28">
        <f>求节点($AT$17:$AT$22,BO$17:BO$22,将星节奏统计!MT71)</f>
        <v>0</v>
      </c>
      <c r="NP72" s="28">
        <f>求节点($AT$5:$AT$10,AV$5:AV$10,将星节奏统计!MX71)</f>
        <v>0.1</v>
      </c>
      <c r="NQ72" s="28">
        <f>求节点($AT$5:$AT$10,AW$5:AW$10,将星节奏统计!MY71)</f>
        <v>0.1</v>
      </c>
      <c r="NR72" s="28">
        <f>求节点($AT$5:$AT$10,AX$5:AX$10,将星节奏统计!MZ71)</f>
        <v>6.4839707117167217E-2</v>
      </c>
      <c r="NS72" s="28">
        <f>求节点($AT$5:$AT$10,AY$5:AY$10,将星节奏统计!NA71)</f>
        <v>0</v>
      </c>
      <c r="NT72" s="28">
        <f>求节点($AT$5:$AT$10,AZ$5:AZ$10,将星节奏统计!NB71)</f>
        <v>0</v>
      </c>
      <c r="NU72" s="28">
        <f>求节点($AT$5:$AT$10,BA$5:BA$10,将星节奏统计!NC71)</f>
        <v>0</v>
      </c>
      <c r="NV72" s="28">
        <f>求节点($AT$5:$AT$10,BB$5:BB$10,将星节奏统计!ND71)</f>
        <v>0</v>
      </c>
      <c r="NW72" s="28">
        <f>求节点($AT$5:$AT$10,BC$5:BC$10,将星节奏统计!NE71)</f>
        <v>0</v>
      </c>
      <c r="NX72" s="28">
        <f>求节点($AT$5:$AT$10,BD$5:BD$10,将星节奏统计!NF71)</f>
        <v>0</v>
      </c>
      <c r="NY72" s="28">
        <f>求节点($AT$5:$AT$10,BE$5:BE$10,将星节奏统计!NG71)</f>
        <v>0</v>
      </c>
      <c r="NZ72" s="28">
        <f>求节点($AT$5:$AT$10,BF$5:BF$10,将星节奏统计!NH71)</f>
        <v>0</v>
      </c>
      <c r="OA72" s="28">
        <f>求节点($AT$5:$AT$10,BG$5:BG$10,将星节奏统计!NI71)</f>
        <v>0</v>
      </c>
      <c r="OB72" s="28">
        <f>求节点($AT$5:$AT$10,BH$5:BH$10,将星节奏统计!NJ71)</f>
        <v>0</v>
      </c>
      <c r="OC72" s="28">
        <f>求节点($AT$5:$AT$10,BI$5:BI$10,将星节奏统计!NK71)</f>
        <v>0</v>
      </c>
      <c r="OD72" s="28">
        <f>求节点($AT$5:$AT$10,BJ$5:BJ$10,将星节奏统计!NL71)</f>
        <v>0</v>
      </c>
      <c r="OE72" s="28">
        <f>求节点($AT$5:$AT$10,BK$5:BK$10,将星节奏统计!NM71)</f>
        <v>0</v>
      </c>
      <c r="OF72" s="28">
        <f>求节点($AT$5:$AT$10,BL$5:BL$10,将星节奏统计!NN71)</f>
        <v>0.9</v>
      </c>
      <c r="OG72" s="28">
        <f>求节点($AT$5:$AT$10,BM$5:BM$10,将星节奏统计!NO71)</f>
        <v>0.9</v>
      </c>
      <c r="OH72" s="28">
        <f>求节点($AT$5:$AT$10,BN$5:BN$10,将星节奏统计!NP71)</f>
        <v>0.6</v>
      </c>
      <c r="OI72" s="28">
        <f>求节点($AT$5:$AT$10,BO$5:BO$10,将星节奏统计!NQ71)</f>
        <v>0</v>
      </c>
      <c r="OJ72" s="28">
        <f>求节点($AT$5:$AT$10,BP$5:BP$10,将星节奏统计!NR71)</f>
        <v>0.9</v>
      </c>
      <c r="OK72" s="28">
        <f>求节点($AT$5:$AT$10,BQ$5:BQ$10,将星节奏统计!NS71)</f>
        <v>0.6</v>
      </c>
      <c r="OL72" s="28">
        <f>求节点($AT$5:$AT$10,BR$5:BR$10,将星节奏统计!NT71)</f>
        <v>0.9</v>
      </c>
      <c r="OM72" s="28">
        <f>求节点($AT$5:$AT$10,BS$5:BS$10,将星节奏统计!NU71)</f>
        <v>0</v>
      </c>
      <c r="ON72" s="28">
        <f>求节点($AT$5:$AT$10,BT$5:BT$10,将星节奏统计!NV71)</f>
        <v>0.6</v>
      </c>
      <c r="OO72" s="28">
        <f>求节点($AT$5:$AT$10,BU$5:BU$10,将星节奏统计!NW71)</f>
        <v>0.1</v>
      </c>
      <c r="OP72" s="28">
        <f>求节点($AT$5:$AT$10,BV$5:BV$10,将星节奏统计!NX71)</f>
        <v>0.6</v>
      </c>
      <c r="OQ72" s="28">
        <f>求节点($AT$5:$AT$10,BW$5:BW$10,将星节奏统计!NY71)</f>
        <v>0.28939533729578365</v>
      </c>
      <c r="OR72" s="28">
        <f>求节点($AT$5:$AT$10,BX$5:BX$10,将星节奏统计!NZ71)</f>
        <v>0.18704650297183772</v>
      </c>
      <c r="OS72" s="28">
        <f>求节点($AT$5:$AT$10,BY$5:BY$10,将星节奏统计!OA71)</f>
        <v>0.28939533729578365</v>
      </c>
      <c r="OT72" s="28">
        <f>求节点($AT$5:$AT$10,BZ$5:BZ$10,将星节奏统计!OB71)</f>
        <v>0.18704650297183772</v>
      </c>
      <c r="OU72" s="28">
        <f>求节点($AT$5:$AT$10,CA$5:CA$10,将星节奏统计!OC71)</f>
        <v>0.36174417161972955</v>
      </c>
      <c r="OV72" s="28">
        <f>求节点($AT$5:$AT$10,CB$5:CB$10,将星节奏统计!OD71)</f>
        <v>0.36174417161972955</v>
      </c>
      <c r="OW72" s="28">
        <f>求节点($AT$5:$AT$10,CC$5:CC$10,将星节奏统计!OE71)</f>
        <v>0.36174417161972955</v>
      </c>
      <c r="OX72" s="28">
        <f>求节点($AT$5:$AT$10,CD$5:CD$10,将星节奏统计!OF71)</f>
        <v>0.36174417161972955</v>
      </c>
      <c r="OY72" s="28">
        <f>求节点($AT$5:$AT$10,CE$5:CE$10,将星节奏统计!OG71)</f>
        <v>0.23322092013381068</v>
      </c>
      <c r="OZ72" s="28">
        <f>求节点($AT$5:$AT$10,CF$5:CF$10,将星节奏统计!OH71)</f>
        <v>0.23322092013381068</v>
      </c>
      <c r="PA72" s="28">
        <f>求节点($AT$5:$AT$10,CG$5:CG$10,将星节奏统计!OI71)</f>
        <v>0.23322092013381068</v>
      </c>
      <c r="PB72" s="28">
        <f>求节点($AT$5:$AT$10,CH$5:CH$10,将星节奏统计!OJ71)</f>
        <v>0.23322092013381068</v>
      </c>
      <c r="PC72" s="28">
        <f>求节点($AT$5:$AT$10,CI$5:CI$10,将星节奏统计!OK71)</f>
        <v>0.28939533729578365</v>
      </c>
      <c r="PD72" s="28">
        <f>求节点($AT$5:$AT$10,CJ$5:CJ$10,将星节奏统计!OL71)</f>
        <v>0.18704650297183772</v>
      </c>
      <c r="PE72" s="28">
        <f>求节点($AT$5:$AT$10,CK$5:CK$10,将星节奏统计!OM71)</f>
        <v>0</v>
      </c>
      <c r="PF72" s="28">
        <f>求节点($AT$5:$AT$10,CL$5:CL$10,将星节奏统计!ON71)</f>
        <v>0</v>
      </c>
      <c r="PG72" s="28">
        <f>求节点($AT$5:$AT$10,CM$5:CM$10,将星节奏统计!OO71)</f>
        <v>0</v>
      </c>
      <c r="PH72" s="28">
        <f>求节点($AT$5:$AT$10,CN$5:CN$10,将星节奏统计!OP71)</f>
        <v>0</v>
      </c>
      <c r="PI72" s="28">
        <f>求节点($AT$5:$AT$10,CO$5:CO$10,将星节奏统计!OQ71)</f>
        <v>0</v>
      </c>
      <c r="PJ72" s="28">
        <f>求节点($AT$5:$AT$10,CP$5:CP$10,将星节奏统计!OR71)</f>
        <v>0</v>
      </c>
      <c r="PK72" s="28">
        <f>求节点($AT$5:$AT$10,CQ$5:CQ$10,将星节奏统计!OS71)</f>
        <v>0</v>
      </c>
      <c r="PL72" s="28">
        <f>求节点($AT$5:$AT$10,CR$5:CR$10,将星节奏统计!OT71)</f>
        <v>0</v>
      </c>
      <c r="PM72" s="28">
        <f>求节点($AT$5:$AT$10,CS$5:CS$10,将星节奏统计!OU71)</f>
        <v>0</v>
      </c>
      <c r="PN72" s="28">
        <f>求节点($AT$17:$AT$22,AV$17:AV$22,将星节奏统计!OX71)</f>
        <v>0</v>
      </c>
      <c r="PO72" s="28">
        <f>求节点($AT$17:$AT$22,AW$17:AW$22,将星节奏统计!OY71)</f>
        <v>0</v>
      </c>
      <c r="PP72" s="28">
        <f>求节点($AT$17:$AT$22,AX$17:AX$22,将星节奏统计!OZ71)</f>
        <v>0</v>
      </c>
      <c r="PQ72" s="28">
        <f>求节点($AT$17:$AT$22,AY$17:AY$22,将星节奏统计!PA71)</f>
        <v>5.0075352581620269E-5</v>
      </c>
      <c r="PR72" s="28">
        <f>求节点($AT$17:$AT$22,AZ$17:AZ$22,将星节奏统计!PB71)</f>
        <v>7.5113028872430404E-5</v>
      </c>
      <c r="PS72" s="28">
        <f>求节点($AT$17:$AT$22,BA$17:BA$22,将星节奏统计!PC71)</f>
        <v>7.5113028872430404E-5</v>
      </c>
      <c r="PT72" s="28">
        <f>求节点($AT$17:$AT$22,BB$17:BB$22,将星节奏统计!PD71)</f>
        <v>1.1380761950368495E-4</v>
      </c>
      <c r="PU72" s="28">
        <f>求节点($AT$17:$AT$22,BC$17:BC$22,将星节奏统计!PE71)</f>
        <v>0</v>
      </c>
      <c r="PV72" s="28">
        <f>求节点($AT$17:$AT$22,BD$17:BD$22,将星节奏统计!PF71)</f>
        <v>7.5113028872430404E-5</v>
      </c>
      <c r="PW72" s="28">
        <f>求节点($AT$17:$AT$22,BE$17:BE$22,将星节奏统计!PG71)</f>
        <v>0</v>
      </c>
      <c r="PX72" s="28">
        <f>求节点($AT$17:$AT$22,BF$17:BF$22,将星节奏统计!PH71)</f>
        <v>0</v>
      </c>
      <c r="PY72" s="28">
        <f>求节点($AT$17:$AT$22,BG$17:BG$22,将星节奏统计!PI71)</f>
        <v>0</v>
      </c>
      <c r="PZ72" s="28">
        <f>求节点($AT$17:$AT$22,BH$17:BH$22,将星节奏统计!PJ71)</f>
        <v>0</v>
      </c>
      <c r="QA72" s="28">
        <f>求节点($AT$17:$AT$22,BI$17:BI$22,将星节奏统计!PK71)</f>
        <v>0</v>
      </c>
      <c r="QB72" s="28">
        <f>求节点($AT$17:$AT$22,BJ$17:BJ$22,将星节奏统计!PL71)</f>
        <v>0</v>
      </c>
      <c r="QC72" s="28">
        <f>求节点($AT$17:$AT$22,BK$17:BK$22,将星节奏统计!PM71)</f>
        <v>0</v>
      </c>
      <c r="QD72" s="28">
        <f>求节点($AT$17:$AT$22,BL$17:BL$22,将星节奏统计!PN71)</f>
        <v>0</v>
      </c>
      <c r="QE72" s="28">
        <f>求节点($AT$17:$AT$22,BM$17:BM$22,将星节奏统计!PO71)</f>
        <v>0</v>
      </c>
      <c r="QF72" s="28">
        <f>求节点($AT$17:$AT$22,BN$17:BN$22,将星节奏统计!PP71)</f>
        <v>0</v>
      </c>
      <c r="QG72" s="28">
        <f>求节点($AT$17:$AT$22,BO$17:BO$22,将星节奏统计!PQ71)</f>
        <v>0</v>
      </c>
      <c r="QJ72" s="3">
        <v>68</v>
      </c>
      <c r="QK72" s="28">
        <f t="shared" ca="1" si="71"/>
        <v>0.75630449065998018</v>
      </c>
      <c r="QL72" s="28">
        <f t="shared" ca="1" si="71"/>
        <v>0.826623839088657</v>
      </c>
      <c r="QM72" s="28">
        <f t="shared" ca="1" si="71"/>
        <v>0.92547517691091963</v>
      </c>
      <c r="QN72" s="28">
        <f t="shared" ca="1" si="71"/>
        <v>1.1714292653473555</v>
      </c>
      <c r="QO72" s="28">
        <f t="shared" ca="1" si="71"/>
        <v>1.2617441716197295</v>
      </c>
      <c r="QP72" s="28">
        <f t="shared" ca="1" si="72"/>
        <v>0.15233541271483167</v>
      </c>
      <c r="QQ72" s="28">
        <f t="shared" ca="1" si="72"/>
        <v>0.18800114033717963</v>
      </c>
      <c r="QR72" s="28">
        <f t="shared" ca="1" si="72"/>
        <v>0.27209292850401789</v>
      </c>
      <c r="QS72" s="28">
        <f t="shared" ca="1" si="72"/>
        <v>0.65143023683365309</v>
      </c>
      <c r="QT72" s="28">
        <f t="shared" ca="1" si="72"/>
        <v>0.86818601188735101</v>
      </c>
      <c r="QU72" s="28">
        <f t="shared" ca="1" si="73"/>
        <v>0.1</v>
      </c>
      <c r="QV72" s="28">
        <f t="shared" ca="1" si="73"/>
        <v>0.1</v>
      </c>
      <c r="QW72" s="28">
        <f t="shared" ca="1" si="73"/>
        <v>0.1</v>
      </c>
      <c r="QX72" s="28">
        <f t="shared" ca="1" si="73"/>
        <v>0.1</v>
      </c>
      <c r="QY72" s="28">
        <f t="shared" ca="1" si="73"/>
        <v>0.1</v>
      </c>
      <c r="QZ72" s="28">
        <f t="shared" ca="1" si="74"/>
        <v>0.48913781161856823</v>
      </c>
      <c r="RA72" s="28">
        <f t="shared" ca="1" si="74"/>
        <v>0.5426904990041912</v>
      </c>
      <c r="RB72" s="28">
        <f t="shared" ca="1" si="74"/>
        <v>0.64091254248997687</v>
      </c>
      <c r="RC72" s="28">
        <f t="shared" ca="1" si="74"/>
        <v>0.77000048574314883</v>
      </c>
      <c r="RD72" s="28">
        <f t="shared" ca="1" si="74"/>
        <v>0.83322092013381066</v>
      </c>
      <c r="RE72" s="28">
        <f t="shared" ca="1" si="75"/>
        <v>9.5209632946769804E-2</v>
      </c>
      <c r="RF72" s="28">
        <f t="shared" ca="1" si="75"/>
        <v>0.11750071271073728</v>
      </c>
      <c r="RG72" s="28">
        <f t="shared" ca="1" si="75"/>
        <v>0.17005808031501118</v>
      </c>
      <c r="RH72" s="28">
        <f t="shared" ca="1" si="75"/>
        <v>0.40714389802103318</v>
      </c>
      <c r="RI72" s="28">
        <f t="shared" ca="1" si="75"/>
        <v>0.56113950891551312</v>
      </c>
      <c r="RJ72" s="28">
        <f t="shared" ca="1" si="76"/>
        <v>1.1081421218813413E-4</v>
      </c>
      <c r="RK72" s="28">
        <f t="shared" ca="1" si="76"/>
        <v>0</v>
      </c>
      <c r="RL72" s="28">
        <f t="shared" ca="1" si="76"/>
        <v>9.5845324599563159E-5</v>
      </c>
      <c r="RM72" s="28">
        <f t="shared" ca="1" si="76"/>
        <v>0</v>
      </c>
      <c r="RN72" s="28">
        <f t="shared" ca="1" si="76"/>
        <v>7.8527257457541508E-5</v>
      </c>
      <c r="RO72" s="28">
        <f t="shared" ca="1" si="77"/>
        <v>1.0599620296256398E-4</v>
      </c>
      <c r="RP72" s="28">
        <f t="shared" ca="1" si="77"/>
        <v>0</v>
      </c>
      <c r="RQ72" s="28">
        <f t="shared" ca="1" si="77"/>
        <v>9.1678136573496855E-5</v>
      </c>
      <c r="RR72" s="28">
        <f t="shared" ca="1" si="77"/>
        <v>0</v>
      </c>
      <c r="RS72" s="28">
        <f t="shared" ca="1" si="77"/>
        <v>7.5113028872430404E-5</v>
      </c>
      <c r="RT72" s="28">
        <f t="shared" ca="1" si="78"/>
        <v>9.2955626736930391E-2</v>
      </c>
      <c r="RU72" s="28">
        <f t="shared" ca="1" si="78"/>
        <v>0.1</v>
      </c>
      <c r="RV72" s="28">
        <f t="shared" ca="1" si="78"/>
        <v>0.1</v>
      </c>
      <c r="RW72" s="28">
        <f t="shared" ca="1" si="78"/>
        <v>0.1</v>
      </c>
      <c r="RX72" s="28">
        <f t="shared" ca="1" si="78"/>
        <v>0.1</v>
      </c>
      <c r="RY72" s="28">
        <f t="shared" ca="1" si="79"/>
        <v>0.14171178969013451</v>
      </c>
      <c r="RZ72" s="28">
        <f t="shared" ca="1" si="79"/>
        <v>0.14835593287868556</v>
      </c>
      <c r="SA72" s="28">
        <f t="shared" ca="1" si="79"/>
        <v>0.1600879372367621</v>
      </c>
      <c r="SB72" s="28">
        <f t="shared" ca="1" si="79"/>
        <v>0.16286963948390482</v>
      </c>
      <c r="SC72" s="28">
        <f t="shared" ca="1" si="79"/>
        <v>0.16483970711716722</v>
      </c>
    </row>
    <row r="73" spans="15:497" x14ac:dyDescent="0.2">
      <c r="AU73" s="28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U73" s="3">
        <v>69</v>
      </c>
      <c r="CV73" s="28">
        <f>求节点($AT$5:$AT$10,AV$5:AV$10,将星节奏统计!BJ72)</f>
        <v>9.4408957358501799E-2</v>
      </c>
      <c r="CW73" s="28">
        <f>求节点($AT$5:$AT$10,AW$5:AW$10,将星节奏统计!BK72)</f>
        <v>0.1</v>
      </c>
      <c r="CX73" s="28">
        <f>求节点($AT$5:$AT$10,AX$5:AX$10,将星节奏统计!BL72)</f>
        <v>4.2963268836487663E-2</v>
      </c>
      <c r="CY73" s="28">
        <f>求节点($AT$5:$AT$10,AY$5:AY$10,将星节奏统计!BM72)</f>
        <v>0</v>
      </c>
      <c r="CZ73" s="28">
        <f>求节点($AT$5:$AT$10,AZ$5:AZ$10,将星节奏统计!BN72)</f>
        <v>0</v>
      </c>
      <c r="DA73" s="28">
        <f>求节点($AT$5:$AT$10,BA$5:BA$10,将星节奏统计!BO72)</f>
        <v>0</v>
      </c>
      <c r="DB73" s="28">
        <f>求节点($AT$5:$AT$10,BB$5:BB$10,将星节奏统计!BP72)</f>
        <v>0</v>
      </c>
      <c r="DC73" s="28">
        <f>求节点($AT$5:$AT$10,BC$5:BC$10,将星节奏统计!BQ72)</f>
        <v>0</v>
      </c>
      <c r="DD73" s="28">
        <f>求节点($AT$5:$AT$10,BD$5:BD$10,将星节奏统计!BR72)</f>
        <v>0</v>
      </c>
      <c r="DE73" s="28">
        <f>求节点($AT$5:$AT$10,BE$5:BE$10,将星节奏统计!BS72)</f>
        <v>0</v>
      </c>
      <c r="DF73" s="28">
        <f>求节点($AT$5:$AT$10,BF$5:BF$10,将星节奏统计!BT72)</f>
        <v>0</v>
      </c>
      <c r="DG73" s="28">
        <f>求节点($AT$5:$AT$10,BG$5:BG$10,将星节奏统计!BU72)</f>
        <v>0</v>
      </c>
      <c r="DH73" s="28">
        <f>求节点($AT$5:$AT$10,BH$5:BH$10,将星节奏统计!BV72)</f>
        <v>0</v>
      </c>
      <c r="DI73" s="28">
        <f>求节点($AT$5:$AT$10,BI$5:BI$10,将星节奏统计!BW72)</f>
        <v>0</v>
      </c>
      <c r="DJ73" s="28">
        <f>求节点($AT$5:$AT$10,BJ$5:BJ$10,将星节奏统计!BX72)</f>
        <v>0</v>
      </c>
      <c r="DK73" s="28">
        <f>求节点($AT$5:$AT$10,BK$5:BK$10,将星节奏统计!BY72)</f>
        <v>0</v>
      </c>
      <c r="DL73" s="28">
        <f>求节点($AT$5:$AT$10,BL$5:BL$10,将星节奏统计!BZ72)</f>
        <v>0.77940569802856441</v>
      </c>
      <c r="DM73" s="28">
        <f>求节点($AT$5:$AT$10,BM$5:BM$10,将星节奏统计!CA72)</f>
        <v>0.53600132137362666</v>
      </c>
      <c r="DN73" s="28">
        <f>求节点($AT$5:$AT$10,BN$5:BN$10,将星节奏统计!CB72)</f>
        <v>0.6</v>
      </c>
      <c r="DO73" s="28">
        <f>求节点($AT$5:$AT$10,BO$5:BO$10,将星节奏统计!CC72)</f>
        <v>0</v>
      </c>
      <c r="DP73" s="28">
        <f>求节点($AT$5:$AT$10,BP$5:BP$10,将星节奏统计!CD72)</f>
        <v>0.60000381165469241</v>
      </c>
      <c r="DQ73" s="28">
        <f>求节点($AT$5:$AT$10,BQ$5:BQ$10,将星节奏统计!CE72)</f>
        <v>0.40000254110312827</v>
      </c>
      <c r="DR73" s="28">
        <f>求节点($AT$5:$AT$10,BR$5:BR$10,将星节奏统计!CF72)</f>
        <v>0.9</v>
      </c>
      <c r="DS73" s="28">
        <f>求节点($AT$5:$AT$10,BS$5:BS$10,将星节奏统计!CG72)</f>
        <v>0</v>
      </c>
      <c r="DT73" s="28">
        <f>求节点($AT$5:$AT$10,BT$5:BT$10,将星节奏统计!CH72)</f>
        <v>0.40000254110312827</v>
      </c>
      <c r="DU73" s="28">
        <f>求节点($AT$5:$AT$10,BU$5:BU$10,将星节奏统计!CI72)</f>
        <v>0.1</v>
      </c>
      <c r="DV73" s="28">
        <f>求节点($AT$5:$AT$10,BV$5:BV$10,将星节奏统计!CJ72)</f>
        <v>0.44090899612833967</v>
      </c>
      <c r="DW73" s="28">
        <f>求节点($AT$5:$AT$10,BW$5:BW$10,将星节奏统计!CK72)</f>
        <v>5.3017782184678369E-2</v>
      </c>
      <c r="DX73" s="28">
        <f>求节点($AT$5:$AT$10,BX$5:BX$10,将星节奏统计!CL72)</f>
        <v>3.3136113865423977E-2</v>
      </c>
      <c r="DY73" s="28">
        <f>求节点($AT$5:$AT$10,BY$5:BY$10,将星节奏统计!CM72)</f>
        <v>5.3017782184678369E-2</v>
      </c>
      <c r="DZ73" s="28">
        <f>求节点($AT$5:$AT$10,BZ$5:BZ$10,将星节奏统计!CN72)</f>
        <v>3.3136113865423977E-2</v>
      </c>
      <c r="EA73" s="28">
        <f>求节点($AT$5:$AT$10,CA$5:CA$10,将星节奏统计!CO72)</f>
        <v>6.6272227730847955E-2</v>
      </c>
      <c r="EB73" s="28">
        <f>求节点($AT$5:$AT$10,CB$5:CB$10,将星节奏统计!CP72)</f>
        <v>6.6272227730847955E-2</v>
      </c>
      <c r="EC73" s="28">
        <f>求节点($AT$5:$AT$10,CC$5:CC$10,将星节奏统计!CQ72)</f>
        <v>6.6272227730847955E-2</v>
      </c>
      <c r="ED73" s="28">
        <f>求节点($AT$5:$AT$10,CD$5:CD$10,将星节奏统计!CR72)</f>
        <v>6.6272227730847955E-2</v>
      </c>
      <c r="EE73" s="28">
        <f>求节点($AT$5:$AT$10,CE$5:CE$10,将星节奏统计!CS72)</f>
        <v>3.976333663850877E-2</v>
      </c>
      <c r="EF73" s="28">
        <f>求节点($AT$5:$AT$10,CF$5:CF$10,将星节奏统计!CT72)</f>
        <v>3.976333663850877E-2</v>
      </c>
      <c r="EG73" s="28">
        <f>求节点($AT$5:$AT$10,CG$5:CG$10,将星节奏统计!CU72)</f>
        <v>3.976333663850877E-2</v>
      </c>
      <c r="EH73" s="28">
        <f>求节点($AT$5:$AT$10,CH$5:CH$10,将星节奏统计!CV72)</f>
        <v>3.976333663850877E-2</v>
      </c>
      <c r="EI73" s="28">
        <f>求节点($AT$5:$AT$10,CI$5:CI$10,将星节奏统计!CW72)</f>
        <v>5.3017782184678369E-2</v>
      </c>
      <c r="EJ73" s="28">
        <f>求节点($AT$5:$AT$10,CJ$5:CJ$10,将星节奏统计!CX72)</f>
        <v>3.3136113865423977E-2</v>
      </c>
      <c r="EK73" s="28">
        <f>求节点($AT$5:$AT$10,CK$5:CK$10,将星节奏统计!CY72)</f>
        <v>0</v>
      </c>
      <c r="EL73" s="28">
        <f>求节点($AT$5:$AT$10,CL$5:CL$10,将星节奏统计!CZ72)</f>
        <v>0</v>
      </c>
      <c r="EM73" s="28">
        <f>求节点($AT$5:$AT$10,CM$5:CM$10,将星节奏统计!DA72)</f>
        <v>0</v>
      </c>
      <c r="EN73" s="28">
        <f>求节点($AT$5:$AT$10,CN$5:CN$10,将星节奏统计!DB72)</f>
        <v>0</v>
      </c>
      <c r="EO73" s="28">
        <f>求节点($AT$5:$AT$10,CO$5:CO$10,将星节奏统计!DC72)</f>
        <v>0</v>
      </c>
      <c r="EP73" s="28">
        <f>求节点($AT$5:$AT$10,CP$5:CP$10,将星节奏统计!DD72)</f>
        <v>0</v>
      </c>
      <c r="EQ73" s="28">
        <f>求节点($AT$5:$AT$10,CQ$5:CQ$10,将星节奏统计!DE72)</f>
        <v>0</v>
      </c>
      <c r="ER73" s="28">
        <f>求节点($AT$5:$AT$10,CR$5:CR$10,将星节奏统计!DF72)</f>
        <v>0</v>
      </c>
      <c r="ES73" s="28">
        <f>求节点($AT$5:$AT$10,CS$5:CS$10,将星节奏统计!DG72)</f>
        <v>0</v>
      </c>
      <c r="ET73" s="28">
        <f>求节点($AT$17:$AT$22,AV$17:AV$22,将星节奏统计!DJ72)</f>
        <v>0</v>
      </c>
      <c r="EU73" s="28">
        <f>求节点($AT$17:$AT$22,AW$17:AW$22,将星节奏统计!DK72)</f>
        <v>0</v>
      </c>
      <c r="EV73" s="28">
        <f>求节点($AT$17:$AT$22,AX$17:AX$22,将星节奏统计!DL72)</f>
        <v>0</v>
      </c>
      <c r="EW73" s="28">
        <f>求节点($AT$17:$AT$22,AY$17:AY$22,将星节奏统计!DM72)</f>
        <v>7.52984021808005E-5</v>
      </c>
      <c r="EX73" s="28">
        <f>求节点($AT$17:$AT$22,AZ$17:AZ$22,将星节奏统计!DN72)</f>
        <v>1.1294760327119902E-4</v>
      </c>
      <c r="EY73" s="28">
        <f>求节点($AT$17:$AT$22,BA$17:BA$22,将星节奏统计!DO72)</f>
        <v>1.1294760327119902E-4</v>
      </c>
      <c r="EZ73" s="28">
        <f>求节点($AT$17:$AT$22,BB$17:BB$22,将星节奏统计!DP72)</f>
        <v>1.7113273222909078E-4</v>
      </c>
      <c r="FA73" s="28">
        <f>求节点($AT$17:$AT$22,BC$17:BC$22,将星节奏统计!DQ72)</f>
        <v>0</v>
      </c>
      <c r="FB73" s="28">
        <f>求节点($AT$17:$AT$22,BD$17:BD$22,将星节奏统计!DR72)</f>
        <v>1.1294760327119902E-4</v>
      </c>
      <c r="FC73" s="28">
        <f>求节点($AT$17:$AT$22,BE$17:BE$22,将星节奏统计!DS72)</f>
        <v>0</v>
      </c>
      <c r="FD73" s="28">
        <f>求节点($AT$17:$AT$22,BF$17:BF$22,将星节奏统计!DT72)</f>
        <v>0</v>
      </c>
      <c r="FE73" s="28">
        <f>求节点($AT$17:$AT$22,BG$17:BG$22,将星节奏统计!DU72)</f>
        <v>0</v>
      </c>
      <c r="FF73" s="28">
        <f>求节点($AT$17:$AT$22,BH$17:BH$22,将星节奏统计!DV72)</f>
        <v>0</v>
      </c>
      <c r="FG73" s="28">
        <f>求节点($AT$17:$AT$22,BI$17:BI$22,将星节奏统计!DW72)</f>
        <v>0</v>
      </c>
      <c r="FH73" s="28">
        <f>求节点($AT$17:$AT$22,BJ$17:BJ$22,将星节奏统计!DX72)</f>
        <v>0</v>
      </c>
      <c r="FI73" s="28">
        <f>求节点($AT$17:$AT$22,BK$17:BK$22,将星节奏统计!DY72)</f>
        <v>0</v>
      </c>
      <c r="FJ73" s="28">
        <f>求节点($AT$17:$AT$22,BL$17:BL$22,将星节奏统计!DZ72)</f>
        <v>0</v>
      </c>
      <c r="FK73" s="28">
        <f>求节点($AT$17:$AT$22,BM$17:BM$22,将星节奏统计!EA72)</f>
        <v>0</v>
      </c>
      <c r="FL73" s="28">
        <f>求节点($AT$17:$AT$22,BN$17:BN$22,将星节奏统计!EB72)</f>
        <v>0</v>
      </c>
      <c r="FM73" s="28">
        <f>求节点($AT$17:$AT$22,BO$17:BO$22,将星节奏统计!EC72)</f>
        <v>0</v>
      </c>
      <c r="FN73" s="28">
        <f>求节点($AT$5:$AT$10,AV$5:AV$10,将星节奏统计!EG72)</f>
        <v>0.1</v>
      </c>
      <c r="FO73" s="28">
        <f>求节点($AT$5:$AT$10,AW$5:AW$10,将星节奏统计!EH72)</f>
        <v>0.1</v>
      </c>
      <c r="FP73" s="28">
        <f>求节点($AT$5:$AT$10,AX$5:AX$10,将星节奏统计!EI72)</f>
        <v>5.0170114202836479E-2</v>
      </c>
      <c r="FQ73" s="28">
        <f>求节点($AT$5:$AT$10,AY$5:AY$10,将星节奏统计!EJ72)</f>
        <v>0</v>
      </c>
      <c r="FR73" s="28">
        <f>求节点($AT$5:$AT$10,AZ$5:AZ$10,将星节奏统计!EK72)</f>
        <v>0</v>
      </c>
      <c r="FS73" s="28">
        <f>求节点($AT$5:$AT$10,BA$5:BA$10,将星节奏统计!EL72)</f>
        <v>0</v>
      </c>
      <c r="FT73" s="28">
        <f>求节点($AT$5:$AT$10,BB$5:BB$10,将星节奏统计!EM72)</f>
        <v>0</v>
      </c>
      <c r="FU73" s="28">
        <f>求节点($AT$5:$AT$10,BC$5:BC$10,将星节奏统计!EN72)</f>
        <v>0</v>
      </c>
      <c r="FV73" s="28">
        <f>求节点($AT$5:$AT$10,BD$5:BD$10,将星节奏统计!EO72)</f>
        <v>0</v>
      </c>
      <c r="FW73" s="28">
        <f>求节点($AT$5:$AT$10,BE$5:BE$10,将星节奏统计!EP72)</f>
        <v>0</v>
      </c>
      <c r="FX73" s="28">
        <f>求节点($AT$5:$AT$10,BF$5:BF$10,将星节奏统计!EQ72)</f>
        <v>0</v>
      </c>
      <c r="FY73" s="28">
        <f>求节点($AT$5:$AT$10,BG$5:BG$10,将星节奏统计!ER72)</f>
        <v>0</v>
      </c>
      <c r="FZ73" s="28">
        <f>求节点($AT$5:$AT$10,BH$5:BH$10,将星节奏统计!ES72)</f>
        <v>0</v>
      </c>
      <c r="GA73" s="28">
        <f>求节点($AT$5:$AT$10,BI$5:BI$10,将星节奏统计!ET72)</f>
        <v>0</v>
      </c>
      <c r="GB73" s="28">
        <f>求节点($AT$5:$AT$10,BJ$5:BJ$10,将星节奏统计!EU72)</f>
        <v>0</v>
      </c>
      <c r="GC73" s="28">
        <f>求节点($AT$5:$AT$10,BK$5:BK$10,将星节奏统计!EV72)</f>
        <v>0</v>
      </c>
      <c r="GD73" s="28">
        <f>求节点($AT$5:$AT$10,BL$5:BL$10,将星节奏统计!EW72)</f>
        <v>0.89601083654027558</v>
      </c>
      <c r="GE73" s="28">
        <f>求节点($AT$5:$AT$10,BM$5:BM$10,将星节奏统计!EX72)</f>
        <v>0.56713489335625367</v>
      </c>
      <c r="GF73" s="28">
        <f>求节点($AT$5:$AT$10,BN$5:BN$10,将星节奏统计!EY72)</f>
        <v>0.6</v>
      </c>
      <c r="GG73" s="28">
        <f>求节点($AT$5:$AT$10,BO$5:BO$10,将星节奏统计!EZ72)</f>
        <v>0</v>
      </c>
      <c r="GH73" s="28">
        <f>求节点($AT$5:$AT$10,BP$5:BP$10,将星节奏统计!FA72)</f>
        <v>0.68981219237380842</v>
      </c>
      <c r="GI73" s="28">
        <f>求节点($AT$5:$AT$10,BQ$5:BQ$10,将星节奏统计!FB72)</f>
        <v>0.45987479491587224</v>
      </c>
      <c r="GJ73" s="28">
        <f>求节点($AT$5:$AT$10,BR$5:BR$10,将星节奏统计!FC72)</f>
        <v>0.9</v>
      </c>
      <c r="GK73" s="28">
        <f>求节点($AT$5:$AT$10,BS$5:BS$10,将星节奏统计!FD72)</f>
        <v>0</v>
      </c>
      <c r="GL73" s="28">
        <f>求节点($AT$5:$AT$10,BT$5:BT$10,将星节奏统计!FE72)</f>
        <v>0.45987479491587224</v>
      </c>
      <c r="GM73" s="28">
        <f>求节点($AT$5:$AT$10,BU$5:BU$10,将星节奏统计!FF72)</f>
        <v>0.1</v>
      </c>
      <c r="GN73" s="28">
        <f>求节点($AT$5:$AT$10,BV$5:BV$10,将星节奏统计!FG72)</f>
        <v>0.50930008426871454</v>
      </c>
      <c r="GO73" s="28">
        <f>求节点($AT$5:$AT$10,BW$5:BW$10,将星节奏统计!FH72)</f>
        <v>6.5913218890271741E-2</v>
      </c>
      <c r="GP73" s="28">
        <f>求节点($AT$5:$AT$10,BX$5:BX$10,将星节奏统计!FI72)</f>
        <v>4.1195761806419838E-2</v>
      </c>
      <c r="GQ73" s="28">
        <f>求节点($AT$5:$AT$10,BY$5:BY$10,将星节奏统计!FJ72)</f>
        <v>6.5913218890271741E-2</v>
      </c>
      <c r="GR73" s="28">
        <f>求节点($AT$5:$AT$10,BZ$5:BZ$10,将星节奏统计!FK72)</f>
        <v>4.1195761806419838E-2</v>
      </c>
      <c r="GS73" s="28">
        <f>求节点($AT$5:$AT$10,CA$5:CA$10,将星节奏统计!FL72)</f>
        <v>8.2391523612839676E-2</v>
      </c>
      <c r="GT73" s="28">
        <f>求节点($AT$5:$AT$10,CB$5:CB$10,将星节奏统计!FM72)</f>
        <v>8.2391523612839676E-2</v>
      </c>
      <c r="GU73" s="28">
        <f>求节点($AT$5:$AT$10,CC$5:CC$10,将星节奏统计!FN72)</f>
        <v>8.2391523612839676E-2</v>
      </c>
      <c r="GV73" s="28">
        <f>求节点($AT$5:$AT$10,CD$5:CD$10,将星节奏统计!FO72)</f>
        <v>8.2391523612839676E-2</v>
      </c>
      <c r="GW73" s="28">
        <f>求节点($AT$5:$AT$10,CE$5:CE$10,将星节奏统计!FP72)</f>
        <v>4.9434914167703799E-2</v>
      </c>
      <c r="GX73" s="28">
        <f>求节点($AT$5:$AT$10,CF$5:CF$10,将星节奏统计!FQ72)</f>
        <v>4.9434914167703799E-2</v>
      </c>
      <c r="GY73" s="28">
        <f>求节点($AT$5:$AT$10,CG$5:CG$10,将星节奏统计!FR72)</f>
        <v>4.9434914167703799E-2</v>
      </c>
      <c r="GZ73" s="28">
        <f>求节点($AT$5:$AT$10,CH$5:CH$10,将星节奏统计!FS72)</f>
        <v>4.9434914167703799E-2</v>
      </c>
      <c r="HA73" s="28">
        <f>求节点($AT$5:$AT$10,CI$5:CI$10,将星节奏统计!FT72)</f>
        <v>6.5913218890271741E-2</v>
      </c>
      <c r="HB73" s="28">
        <f>求节点($AT$5:$AT$10,CJ$5:CJ$10,将星节奏统计!FU72)</f>
        <v>4.1195761806419838E-2</v>
      </c>
      <c r="HC73" s="28">
        <f>求节点($AT$5:$AT$10,CK$5:CK$10,将星节奏统计!FV72)</f>
        <v>0</v>
      </c>
      <c r="HD73" s="28">
        <f>求节点($AT$5:$AT$10,CL$5:CL$10,将星节奏统计!FW72)</f>
        <v>0</v>
      </c>
      <c r="HE73" s="28">
        <f>求节点($AT$5:$AT$10,CM$5:CM$10,将星节奏统计!FX72)</f>
        <v>0</v>
      </c>
      <c r="HF73" s="28">
        <f>求节点($AT$5:$AT$10,CN$5:CN$10,将星节奏统计!FY72)</f>
        <v>0</v>
      </c>
      <c r="HG73" s="28">
        <f>求节点($AT$5:$AT$10,CO$5:CO$10,将星节奏统计!FZ72)</f>
        <v>0</v>
      </c>
      <c r="HH73" s="28">
        <f>求节点($AT$5:$AT$10,CP$5:CP$10,将星节奏统计!GA72)</f>
        <v>0</v>
      </c>
      <c r="HI73" s="28">
        <f>求节点($AT$5:$AT$10,CQ$5:CQ$10,将星节奏统计!GB72)</f>
        <v>0</v>
      </c>
      <c r="HJ73" s="28">
        <f>求节点($AT$5:$AT$10,CR$5:CR$10,将星节奏统计!GC72)</f>
        <v>0</v>
      </c>
      <c r="HK73" s="28">
        <f>求节点($AT$5:$AT$10,CS$5:CS$10,将星节奏统计!GD72)</f>
        <v>0</v>
      </c>
      <c r="HL73" s="28">
        <f>求节点($AT$17:$AT$22,AV$17:AV$22,将星节奏统计!GG72)</f>
        <v>0</v>
      </c>
      <c r="HM73" s="28">
        <f>求节点($AT$17:$AT$22,AW$17:AW$22,将星节奏统计!GH72)</f>
        <v>0</v>
      </c>
      <c r="HN73" s="28">
        <f>求节点($AT$17:$AT$22,AX$17:AX$22,将星节奏统计!GI72)</f>
        <v>0</v>
      </c>
      <c r="HO73" s="28">
        <f>求节点($AT$17:$AT$22,AY$17:AY$22,将星节奏统计!GJ72)</f>
        <v>0</v>
      </c>
      <c r="HP73" s="28">
        <f>求节点($AT$17:$AT$22,AZ$17:AZ$22,将星节奏统计!GK72)</f>
        <v>0</v>
      </c>
      <c r="HQ73" s="28">
        <f>求节点($AT$17:$AT$22,BA$17:BA$22,将星节奏统计!GL72)</f>
        <v>0</v>
      </c>
      <c r="HR73" s="28">
        <f>求节点($AT$17:$AT$22,BB$17:BB$22,将星节奏统计!GM72)</f>
        <v>0</v>
      </c>
      <c r="HS73" s="28">
        <f>求节点($AT$17:$AT$22,BC$17:BC$22,将星节奏统计!GN72)</f>
        <v>0</v>
      </c>
      <c r="HT73" s="28">
        <f>求节点($AT$17:$AT$22,BD$17:BD$22,将星节奏统计!GO72)</f>
        <v>0</v>
      </c>
      <c r="HU73" s="28">
        <f>求节点($AT$17:$AT$22,BE$17:BE$22,将星节奏统计!GP72)</f>
        <v>0</v>
      </c>
      <c r="HV73" s="28">
        <f>求节点($AT$17:$AT$22,BF$17:BF$22,将星节奏统计!GQ72)</f>
        <v>0</v>
      </c>
      <c r="HW73" s="28">
        <f>求节点($AT$17:$AT$22,BG$17:BG$22,将星节奏统计!GR72)</f>
        <v>0</v>
      </c>
      <c r="HX73" s="28">
        <f>求节点($AT$17:$AT$22,BH$17:BH$22,将星节奏统计!GS72)</f>
        <v>0</v>
      </c>
      <c r="HY73" s="28">
        <f>求节点($AT$17:$AT$22,BI$17:BI$22,将星节奏统计!GT72)</f>
        <v>0</v>
      </c>
      <c r="HZ73" s="28">
        <f>求节点($AT$17:$AT$22,BJ$17:BJ$22,将星节奏统计!GU72)</f>
        <v>0</v>
      </c>
      <c r="IA73" s="28">
        <f>求节点($AT$17:$AT$22,BK$17:BK$22,将星节奏统计!GV72)</f>
        <v>0</v>
      </c>
      <c r="IB73" s="28">
        <f>求节点($AT$17:$AT$22,BL$17:BL$22,将星节奏统计!GW72)</f>
        <v>0</v>
      </c>
      <c r="IC73" s="28">
        <f>求节点($AT$17:$AT$22,BM$17:BM$22,将星节奏统计!GX72)</f>
        <v>0</v>
      </c>
      <c r="ID73" s="28">
        <f>求节点($AT$17:$AT$22,BN$17:BN$22,将星节奏统计!GY72)</f>
        <v>0</v>
      </c>
      <c r="IE73" s="28">
        <f>求节点($AT$17:$AT$22,BO$17:BO$22,将星节奏统计!GZ72)</f>
        <v>0</v>
      </c>
      <c r="IF73" s="28">
        <f>求节点($AT$5:$AT$10,AV$5:AV$10,将星节奏统计!HD72)</f>
        <v>0.1</v>
      </c>
      <c r="IG73" s="28">
        <f>求节点($AT$5:$AT$10,AW$5:AW$10,将星节奏统计!HE72)</f>
        <v>0.1</v>
      </c>
      <c r="IH73" s="28">
        <f>求节点($AT$5:$AT$10,AX$5:AX$10,将星节奏统计!HF72)</f>
        <v>6.0274884260597981E-2</v>
      </c>
      <c r="II73" s="28">
        <f>求节点($AT$5:$AT$10,AY$5:AY$10,将星节奏统计!HG72)</f>
        <v>0</v>
      </c>
      <c r="IJ73" s="28">
        <f>求节点($AT$5:$AT$10,AZ$5:AZ$10,将星节奏统计!HH72)</f>
        <v>0</v>
      </c>
      <c r="IK73" s="28">
        <f>求节点($AT$5:$AT$10,BA$5:BA$10,将星节奏统计!HI72)</f>
        <v>0</v>
      </c>
      <c r="IL73" s="28">
        <f>求节点($AT$5:$AT$10,BB$5:BB$10,将星节奏统计!HJ72)</f>
        <v>0</v>
      </c>
      <c r="IM73" s="28">
        <f>求节点($AT$5:$AT$10,BC$5:BC$10,将星节奏统计!HK72)</f>
        <v>0</v>
      </c>
      <c r="IN73" s="28">
        <f>求节点($AT$5:$AT$10,BD$5:BD$10,将星节奏统计!HL72)</f>
        <v>0</v>
      </c>
      <c r="IO73" s="28">
        <f>求节点($AT$5:$AT$10,BE$5:BE$10,将星节奏统计!HM72)</f>
        <v>0</v>
      </c>
      <c r="IP73" s="28">
        <f>求节点($AT$5:$AT$10,BF$5:BF$10,将星节奏统计!HN72)</f>
        <v>0</v>
      </c>
      <c r="IQ73" s="28">
        <f>求节点($AT$5:$AT$10,BG$5:BG$10,将星节奏统计!HO72)</f>
        <v>0</v>
      </c>
      <c r="IR73" s="28">
        <f>求节点($AT$5:$AT$10,BH$5:BH$10,将星节奏统计!HP72)</f>
        <v>0</v>
      </c>
      <c r="IS73" s="28">
        <f>求节点($AT$5:$AT$10,BI$5:BI$10,将星节奏统计!HQ72)</f>
        <v>0</v>
      </c>
      <c r="IT73" s="28">
        <f>求节点($AT$5:$AT$10,BJ$5:BJ$10,将星节奏统计!HR72)</f>
        <v>0</v>
      </c>
      <c r="IU73" s="28">
        <f>求节点($AT$5:$AT$10,BK$5:BK$10,将星节奏统计!HS72)</f>
        <v>0</v>
      </c>
      <c r="IV73" s="28">
        <f>求节点($AT$5:$AT$10,BL$5:BL$10,将星节奏统计!HT72)</f>
        <v>0.9</v>
      </c>
      <c r="IW73" s="28">
        <f>求节点($AT$5:$AT$10,BM$5:BM$10,将星节奏统计!HU72)</f>
        <v>0.65373130359057108</v>
      </c>
      <c r="IX73" s="28">
        <f>求节点($AT$5:$AT$10,BN$5:BN$10,将星节奏统计!HV72)</f>
        <v>0.6</v>
      </c>
      <c r="IY73" s="28">
        <f>求节点($AT$5:$AT$10,BO$5:BO$10,将星节奏统计!HW72)</f>
        <v>0</v>
      </c>
      <c r="IZ73" s="28">
        <f>求节点($AT$5:$AT$10,BP$5:BP$10,将星节奏统计!HX72)</f>
        <v>0.84985069466774255</v>
      </c>
      <c r="JA73" s="28">
        <f>求节点($AT$5:$AT$10,BQ$5:BQ$10,将星节奏统计!HY72)</f>
        <v>0.56656712977849499</v>
      </c>
      <c r="JB73" s="28">
        <f>求节点($AT$5:$AT$10,BR$5:BR$10,将星节奏统计!HZ72)</f>
        <v>0.9</v>
      </c>
      <c r="JC73" s="28">
        <f>求节点($AT$5:$AT$10,BS$5:BS$10,将星节奏统计!IA72)</f>
        <v>0</v>
      </c>
      <c r="JD73" s="28">
        <f>求节点($AT$5:$AT$10,BT$5:BT$10,将星节奏统计!IB72)</f>
        <v>0.56656712977849499</v>
      </c>
      <c r="JE73" s="28">
        <f>求节点($AT$5:$AT$10,BU$5:BU$10,将星节奏统计!IC72)</f>
        <v>0.1</v>
      </c>
      <c r="JF73" s="28">
        <f>求节点($AT$5:$AT$10,BV$5:BV$10,将星节奏统计!ID72)</f>
        <v>0.6</v>
      </c>
      <c r="JG73" s="28">
        <f>求节点($AT$5:$AT$10,BW$5:BW$10,将星节奏统计!IE72)</f>
        <v>0.1000139946148994</v>
      </c>
      <c r="JH73" s="28">
        <f>求节点($AT$5:$AT$10,BX$5:BX$10,将星节奏统计!IF72)</f>
        <v>6.2508746634312135E-2</v>
      </c>
      <c r="JI73" s="28">
        <f>求节点($AT$5:$AT$10,BY$5:BY$10,将星节奏统计!IG72)</f>
        <v>0.1000139946148994</v>
      </c>
      <c r="JJ73" s="28">
        <f>求节点($AT$5:$AT$10,BZ$5:BZ$10,将星节奏统计!IH72)</f>
        <v>6.2508746634312135E-2</v>
      </c>
      <c r="JK73" s="28">
        <f>求节点($AT$5:$AT$10,CA$5:CA$10,将星节奏统计!II72)</f>
        <v>0.12501749326862427</v>
      </c>
      <c r="JL73" s="28">
        <f>求节点($AT$5:$AT$10,CB$5:CB$10,将星节奏统计!IJ72)</f>
        <v>0.12501749326862427</v>
      </c>
      <c r="JM73" s="28">
        <f>求节点($AT$5:$AT$10,CC$5:CC$10,将星节奏统计!IK72)</f>
        <v>0.12501749326862427</v>
      </c>
      <c r="JN73" s="28">
        <f>求节点($AT$5:$AT$10,CD$5:CD$10,将星节奏统计!IL72)</f>
        <v>0.12501749326862427</v>
      </c>
      <c r="JO73" s="28">
        <f>求节点($AT$5:$AT$10,CE$5:CE$10,将星节奏统计!IM72)</f>
        <v>7.5010495961174553E-2</v>
      </c>
      <c r="JP73" s="28">
        <f>求节点($AT$5:$AT$10,CF$5:CF$10,将星节奏统计!IN72)</f>
        <v>7.5010495961174553E-2</v>
      </c>
      <c r="JQ73" s="28">
        <f>求节点($AT$5:$AT$10,CG$5:CG$10,将星节奏统计!IO72)</f>
        <v>7.5010495961174553E-2</v>
      </c>
      <c r="JR73" s="28">
        <f>求节点($AT$5:$AT$10,CH$5:CH$10,将星节奏统计!IP72)</f>
        <v>7.5010495961174553E-2</v>
      </c>
      <c r="JS73" s="28">
        <f>求节点($AT$5:$AT$10,CI$5:CI$10,将星节奏统计!IQ72)</f>
        <v>0.1000139946148994</v>
      </c>
      <c r="JT73" s="28">
        <f>求节点($AT$5:$AT$10,CJ$5:CJ$10,将星节奏统计!IR72)</f>
        <v>6.2508746634312135E-2</v>
      </c>
      <c r="JU73" s="28">
        <f>求节点($AT$5:$AT$10,CK$5:CK$10,将星节奏统计!IS72)</f>
        <v>0</v>
      </c>
      <c r="JV73" s="28">
        <f>求节点($AT$5:$AT$10,CL$5:CL$10,将星节奏统计!IT72)</f>
        <v>0</v>
      </c>
      <c r="JW73" s="28">
        <f>求节点($AT$5:$AT$10,CM$5:CM$10,将星节奏统计!IU72)</f>
        <v>0</v>
      </c>
      <c r="JX73" s="28">
        <f>求节点($AT$5:$AT$10,CN$5:CN$10,将星节奏统计!IV72)</f>
        <v>0</v>
      </c>
      <c r="JY73" s="28">
        <f>求节点($AT$5:$AT$10,CO$5:CO$10,将星节奏统计!IW72)</f>
        <v>0</v>
      </c>
      <c r="JZ73" s="28">
        <f>求节点($AT$5:$AT$10,CP$5:CP$10,将星节奏统计!IX72)</f>
        <v>0</v>
      </c>
      <c r="KA73" s="28">
        <f>求节点($AT$5:$AT$10,CQ$5:CQ$10,将星节奏统计!IY72)</f>
        <v>0</v>
      </c>
      <c r="KB73" s="28">
        <f>求节点($AT$5:$AT$10,CR$5:CR$10,将星节奏统计!IZ72)</f>
        <v>0</v>
      </c>
      <c r="KC73" s="28">
        <f>求节点($AT$5:$AT$10,CS$5:CS$10,将星节奏统计!JA72)</f>
        <v>0</v>
      </c>
      <c r="KD73" s="28">
        <f>求节点($AT$17:$AT$22,AV$17:AV$22,将星节奏统计!JD72)</f>
        <v>0</v>
      </c>
      <c r="KE73" s="28">
        <f>求节点($AT$17:$AT$22,AW$17:AW$22,将星节奏统计!JE72)</f>
        <v>0</v>
      </c>
      <c r="KF73" s="28">
        <f>求节点($AT$17:$AT$22,AX$17:AX$22,将星节奏统计!JF72)</f>
        <v>0</v>
      </c>
      <c r="KG73" s="28">
        <f>求节点($AT$17:$AT$22,AY$17:AY$22,将星节奏统计!JG72)</f>
        <v>6.5115502952194787E-5</v>
      </c>
      <c r="KH73" s="28">
        <f>求节点($AT$17:$AT$22,AZ$17:AZ$22,将星节奏统计!JH72)</f>
        <v>9.7673254428297385E-5</v>
      </c>
      <c r="KI73" s="28">
        <f>求节点($AT$17:$AT$22,BA$17:BA$22,将星节奏统计!JI72)</f>
        <v>9.7673254428297385E-5</v>
      </c>
      <c r="KJ73" s="28">
        <f>求节点($AT$17:$AT$22,BB$17:BB$22,将星节奏统计!JJ72)</f>
        <v>1.4798977943681485E-4</v>
      </c>
      <c r="KK73" s="28">
        <f>求节点($AT$17:$AT$22,BC$17:BC$22,将星节奏统计!JK72)</f>
        <v>0</v>
      </c>
      <c r="KL73" s="28">
        <f>求节点($AT$17:$AT$22,BD$17:BD$22,将星节奏统计!JL72)</f>
        <v>9.7673254428297385E-5</v>
      </c>
      <c r="KM73" s="28">
        <f>求节点($AT$17:$AT$22,BE$17:BE$22,将星节奏统计!JM72)</f>
        <v>0</v>
      </c>
      <c r="KN73" s="28">
        <f>求节点($AT$17:$AT$22,BF$17:BF$22,将星节奏统计!JN72)</f>
        <v>0</v>
      </c>
      <c r="KO73" s="28">
        <f>求节点($AT$17:$AT$22,BG$17:BG$22,将星节奏统计!JO72)</f>
        <v>0</v>
      </c>
      <c r="KP73" s="28">
        <f>求节点($AT$17:$AT$22,BH$17:BH$22,将星节奏统计!JP72)</f>
        <v>0</v>
      </c>
      <c r="KQ73" s="28">
        <f>求节点($AT$17:$AT$22,BI$17:BI$22,将星节奏统计!JQ72)</f>
        <v>0</v>
      </c>
      <c r="KR73" s="28">
        <f>求节点($AT$17:$AT$22,BJ$17:BJ$22,将星节奏统计!JR72)</f>
        <v>0</v>
      </c>
      <c r="KS73" s="28">
        <f>求节点($AT$17:$AT$22,BK$17:BK$22,将星节奏统计!JS72)</f>
        <v>0</v>
      </c>
      <c r="KT73" s="28">
        <f>求节点($AT$17:$AT$22,BL$17:BL$22,将星节奏统计!JT72)</f>
        <v>0</v>
      </c>
      <c r="KU73" s="28">
        <f>求节点($AT$17:$AT$22,BM$17:BM$22,将星节奏统计!JU72)</f>
        <v>0</v>
      </c>
      <c r="KV73" s="28">
        <f>求节点($AT$17:$AT$22,BN$17:BN$22,将星节奏统计!JV72)</f>
        <v>0</v>
      </c>
      <c r="KW73" s="28">
        <f>求节点($AT$17:$AT$22,BO$17:BO$22,将星节奏统计!JW72)</f>
        <v>0</v>
      </c>
      <c r="KX73" s="28">
        <f>求节点($AT$5:$AT$10,AV$5:AV$10,将星节奏统计!KA72)</f>
        <v>0.1</v>
      </c>
      <c r="KY73" s="28">
        <f>求节点($AT$5:$AT$10,AW$5:AW$10,将星节奏统计!KB72)</f>
        <v>0.1</v>
      </c>
      <c r="KZ73" s="28">
        <f>求节点($AT$5:$AT$10,AX$5:AX$10,将星节奏统计!KC72)</f>
        <v>6.3217677773535624E-2</v>
      </c>
      <c r="LA73" s="28">
        <f>求节点($AT$5:$AT$10,AY$5:AY$10,将星节奏统计!KD72)</f>
        <v>0</v>
      </c>
      <c r="LB73" s="28">
        <f>求节点($AT$5:$AT$10,AZ$5:AZ$10,将星节奏统计!KE72)</f>
        <v>0</v>
      </c>
      <c r="LC73" s="28">
        <f>求节点($AT$5:$AT$10,BA$5:BA$10,将星节奏统计!KF72)</f>
        <v>0</v>
      </c>
      <c r="LD73" s="28">
        <f>求节点($AT$5:$AT$10,BB$5:BB$10,将星节奏统计!KG72)</f>
        <v>0</v>
      </c>
      <c r="LE73" s="28">
        <f>求节点($AT$5:$AT$10,BC$5:BC$10,将星节奏统计!KH72)</f>
        <v>0</v>
      </c>
      <c r="LF73" s="28">
        <f>求节点($AT$5:$AT$10,BD$5:BD$10,将星节奏统计!KI72)</f>
        <v>0</v>
      </c>
      <c r="LG73" s="28">
        <f>求节点($AT$5:$AT$10,BE$5:BE$10,将星节奏统计!KJ72)</f>
        <v>0</v>
      </c>
      <c r="LH73" s="28">
        <f>求节点($AT$5:$AT$10,BF$5:BF$10,将星节奏统计!KK72)</f>
        <v>0</v>
      </c>
      <c r="LI73" s="28">
        <f>求节点($AT$5:$AT$10,BG$5:BG$10,将星节奏统计!KL72)</f>
        <v>0</v>
      </c>
      <c r="LJ73" s="28">
        <f>求节点($AT$5:$AT$10,BH$5:BH$10,将星节奏统计!KM72)</f>
        <v>0</v>
      </c>
      <c r="LK73" s="28">
        <f>求节点($AT$5:$AT$10,BI$5:BI$10,将星节奏统计!KN72)</f>
        <v>0</v>
      </c>
      <c r="LL73" s="28">
        <f>求节点($AT$5:$AT$10,BJ$5:BJ$10,将星节奏统计!KO72)</f>
        <v>0</v>
      </c>
      <c r="LM73" s="28">
        <f>求节点($AT$5:$AT$10,BK$5:BK$10,将星节奏统计!KP72)</f>
        <v>0</v>
      </c>
      <c r="LN73" s="28">
        <f>求节点($AT$5:$AT$10,BL$5:BL$10,将星节奏统计!KQ72)</f>
        <v>0.9</v>
      </c>
      <c r="LO73" s="28">
        <f>求节点($AT$5:$AT$10,BM$5:BM$10,将星节奏统计!KR72)</f>
        <v>0.9</v>
      </c>
      <c r="LP73" s="28">
        <f>求节点($AT$5:$AT$10,BN$5:BN$10,将星节奏统计!KS72)</f>
        <v>0.6</v>
      </c>
      <c r="LQ73" s="28">
        <f>求节点($AT$5:$AT$10,BO$5:BO$10,将星节奏统计!KT72)</f>
        <v>0</v>
      </c>
      <c r="LR73" s="28">
        <f>求节点($AT$5:$AT$10,BP$5:BP$10,将星节奏统计!KU72)</f>
        <v>0.9</v>
      </c>
      <c r="LS73" s="28">
        <f>求节点($AT$5:$AT$10,BQ$5:BQ$10,将星节奏统计!KV72)</f>
        <v>0.6</v>
      </c>
      <c r="LT73" s="28">
        <f>求节点($AT$5:$AT$10,BR$5:BR$10,将星节奏统计!KW72)</f>
        <v>0.9</v>
      </c>
      <c r="LU73" s="28">
        <f>求节点($AT$5:$AT$10,BS$5:BS$10,将星节奏统计!KX72)</f>
        <v>0</v>
      </c>
      <c r="LV73" s="28">
        <f>求节点($AT$5:$AT$10,BT$5:BT$10,将星节奏统计!KY72)</f>
        <v>0.6</v>
      </c>
      <c r="LW73" s="28">
        <f>求节点($AT$5:$AT$10,BU$5:BU$10,将星节奏统计!KZ72)</f>
        <v>0.1</v>
      </c>
      <c r="LX73" s="28">
        <f>求节点($AT$5:$AT$10,BV$5:BV$10,将星节奏统计!LA72)</f>
        <v>0.6</v>
      </c>
      <c r="LY73" s="28">
        <f>求节点($AT$5:$AT$10,BW$5:BW$10,将星节奏统计!LB72)</f>
        <v>0.23144066507501448</v>
      </c>
      <c r="LZ73" s="28">
        <f>求节点($AT$5:$AT$10,BX$5:BX$10,将星节奏统计!LC72)</f>
        <v>0.14465041567188405</v>
      </c>
      <c r="MA73" s="28">
        <f>求节点($AT$5:$AT$10,BY$5:BY$10,将星节奏统计!LD72)</f>
        <v>0.23144066507501448</v>
      </c>
      <c r="MB73" s="28">
        <f>求节点($AT$5:$AT$10,BZ$5:BZ$10,将星节奏统计!LE72)</f>
        <v>0.14465041567188405</v>
      </c>
      <c r="MC73" s="28">
        <f>求节点($AT$5:$AT$10,CA$5:CA$10,将星节奏统计!LF72)</f>
        <v>0.28930083134376811</v>
      </c>
      <c r="MD73" s="28">
        <f>求节点($AT$5:$AT$10,CB$5:CB$10,将星节奏统计!LG72)</f>
        <v>0.28930083134376811</v>
      </c>
      <c r="ME73" s="28">
        <f>求节点($AT$5:$AT$10,CC$5:CC$10,将星节奏统计!LH72)</f>
        <v>0.28930083134376811</v>
      </c>
      <c r="MF73" s="28">
        <f>求节点($AT$5:$AT$10,CD$5:CD$10,将星节奏统计!LI72)</f>
        <v>0.28930083134376811</v>
      </c>
      <c r="MG73" s="28">
        <f>求节点($AT$5:$AT$10,CE$5:CE$10,将星节奏统计!LJ72)</f>
        <v>0.18251058194063768</v>
      </c>
      <c r="MH73" s="28">
        <f>求节点($AT$5:$AT$10,CF$5:CF$10,将星节奏统计!LK72)</f>
        <v>0.18251058194063768</v>
      </c>
      <c r="MI73" s="28">
        <f>求节点($AT$5:$AT$10,CG$5:CG$10,将星节奏统计!LL72)</f>
        <v>0.18251058194063768</v>
      </c>
      <c r="MJ73" s="28">
        <f>求节点($AT$5:$AT$10,CH$5:CH$10,将星节奏统计!LM72)</f>
        <v>0.18251058194063768</v>
      </c>
      <c r="MK73" s="28">
        <f>求节点($AT$5:$AT$10,CI$5:CI$10,将星节奏统计!LN72)</f>
        <v>0.23144066507501448</v>
      </c>
      <c r="ML73" s="28">
        <f>求节点($AT$5:$AT$10,CJ$5:CJ$10,将星节奏统计!LO72)</f>
        <v>0.14465041567188405</v>
      </c>
      <c r="MM73" s="28">
        <f>求节点($AT$5:$AT$10,CK$5:CK$10,将星节奏统计!LP72)</f>
        <v>0</v>
      </c>
      <c r="MN73" s="28">
        <f>求节点($AT$5:$AT$10,CL$5:CL$10,将星节奏统计!LQ72)</f>
        <v>0</v>
      </c>
      <c r="MO73" s="28">
        <f>求节点($AT$5:$AT$10,CM$5:CM$10,将星节奏统计!LR72)</f>
        <v>0</v>
      </c>
      <c r="MP73" s="28">
        <f>求节点($AT$5:$AT$10,CN$5:CN$10,将星节奏统计!LS72)</f>
        <v>0</v>
      </c>
      <c r="MQ73" s="28">
        <f>求节点($AT$5:$AT$10,CO$5:CO$10,将星节奏统计!LT72)</f>
        <v>0</v>
      </c>
      <c r="MR73" s="28">
        <f>求节点($AT$5:$AT$10,CP$5:CP$10,将星节奏统计!LU72)</f>
        <v>0</v>
      </c>
      <c r="MS73" s="28">
        <f>求节点($AT$5:$AT$10,CQ$5:CQ$10,将星节奏统计!LV72)</f>
        <v>0</v>
      </c>
      <c r="MT73" s="28">
        <f>求节点($AT$5:$AT$10,CR$5:CR$10,将星节奏统计!LW72)</f>
        <v>0</v>
      </c>
      <c r="MU73" s="28">
        <f>求节点($AT$5:$AT$10,CS$5:CS$10,将星节奏统计!LX72)</f>
        <v>0</v>
      </c>
      <c r="MV73" s="28">
        <f>求节点($AT$17:$AT$22,AV$17:AV$22,将星节奏统计!MA72)</f>
        <v>0</v>
      </c>
      <c r="MW73" s="28">
        <f>求节点($AT$17:$AT$22,AW$17:AW$22,将星节奏统计!MB72)</f>
        <v>0</v>
      </c>
      <c r="MX73" s="28">
        <f>求节点($AT$17:$AT$22,AX$17:AX$22,将星节奏统计!MC72)</f>
        <v>0</v>
      </c>
      <c r="MY73" s="28">
        <f>求节点($AT$17:$AT$22,AY$17:AY$22,将星节奏统计!MD72)</f>
        <v>0</v>
      </c>
      <c r="MZ73" s="28">
        <f>求节点($AT$17:$AT$22,AZ$17:AZ$22,将星节奏统计!ME72)</f>
        <v>0</v>
      </c>
      <c r="NA73" s="28">
        <f>求节点($AT$17:$AT$22,BA$17:BA$22,将星节奏统计!MF72)</f>
        <v>0</v>
      </c>
      <c r="NB73" s="28">
        <f>求节点($AT$17:$AT$22,BB$17:BB$22,将星节奏统计!MG72)</f>
        <v>0</v>
      </c>
      <c r="NC73" s="28">
        <f>求节点($AT$17:$AT$22,BC$17:BC$22,将星节奏统计!MH72)</f>
        <v>0</v>
      </c>
      <c r="ND73" s="28">
        <f>求节点($AT$17:$AT$22,BD$17:BD$22,将星节奏统计!MI72)</f>
        <v>0</v>
      </c>
      <c r="NE73" s="28">
        <f>求节点($AT$17:$AT$22,BE$17:BE$22,将星节奏统计!MJ72)</f>
        <v>0</v>
      </c>
      <c r="NF73" s="28">
        <f>求节点($AT$17:$AT$22,BF$17:BF$22,将星节奏统计!MK72)</f>
        <v>0</v>
      </c>
      <c r="NG73" s="28">
        <f>求节点($AT$17:$AT$22,BG$17:BG$22,将星节奏统计!ML72)</f>
        <v>0</v>
      </c>
      <c r="NH73" s="28">
        <f>求节点($AT$17:$AT$22,BH$17:BH$22,将星节奏统计!MM72)</f>
        <v>0</v>
      </c>
      <c r="NI73" s="28">
        <f>求节点($AT$17:$AT$22,BI$17:BI$22,将星节奏统计!MN72)</f>
        <v>0</v>
      </c>
      <c r="NJ73" s="28">
        <f>求节点($AT$17:$AT$22,BJ$17:BJ$22,将星节奏统计!MO72)</f>
        <v>0</v>
      </c>
      <c r="NK73" s="28">
        <f>求节点($AT$17:$AT$22,BK$17:BK$22,将星节奏统计!MP72)</f>
        <v>0</v>
      </c>
      <c r="NL73" s="28">
        <f>求节点($AT$17:$AT$22,BL$17:BL$22,将星节奏统计!MQ72)</f>
        <v>0</v>
      </c>
      <c r="NM73" s="28">
        <f>求节点($AT$17:$AT$22,BM$17:BM$22,将星节奏统计!MR72)</f>
        <v>0</v>
      </c>
      <c r="NN73" s="28">
        <f>求节点($AT$17:$AT$22,BN$17:BN$22,将星节奏统计!MS72)</f>
        <v>0</v>
      </c>
      <c r="NO73" s="28">
        <f>求节点($AT$17:$AT$22,BO$17:BO$22,将星节奏统计!MT72)</f>
        <v>0</v>
      </c>
      <c r="NP73" s="28">
        <f>求节点($AT$5:$AT$10,AV$5:AV$10,将星节奏统计!MX72)</f>
        <v>0.1</v>
      </c>
      <c r="NQ73" s="28">
        <f>求节点($AT$5:$AT$10,AW$5:AW$10,将星节奏统计!MY72)</f>
        <v>0.1</v>
      </c>
      <c r="NR73" s="28">
        <f>求节点($AT$5:$AT$10,AX$5:AX$10,将星节奏统计!MZ72)</f>
        <v>6.5264029455955552E-2</v>
      </c>
      <c r="NS73" s="28">
        <f>求节点($AT$5:$AT$10,AY$5:AY$10,将星节奏统计!NA72)</f>
        <v>0</v>
      </c>
      <c r="NT73" s="28">
        <f>求节点($AT$5:$AT$10,AZ$5:AZ$10,将星节奏统计!NB72)</f>
        <v>0</v>
      </c>
      <c r="NU73" s="28">
        <f>求节点($AT$5:$AT$10,BA$5:BA$10,将星节奏统计!NC72)</f>
        <v>0</v>
      </c>
      <c r="NV73" s="28">
        <f>求节点($AT$5:$AT$10,BB$5:BB$10,将星节奏统计!ND72)</f>
        <v>0</v>
      </c>
      <c r="NW73" s="28">
        <f>求节点($AT$5:$AT$10,BC$5:BC$10,将星节奏统计!NE72)</f>
        <v>0</v>
      </c>
      <c r="NX73" s="28">
        <f>求节点($AT$5:$AT$10,BD$5:BD$10,将星节奏统计!NF72)</f>
        <v>0</v>
      </c>
      <c r="NY73" s="28">
        <f>求节点($AT$5:$AT$10,BE$5:BE$10,将星节奏统计!NG72)</f>
        <v>0</v>
      </c>
      <c r="NZ73" s="28">
        <f>求节点($AT$5:$AT$10,BF$5:BF$10,将星节奏统计!NH72)</f>
        <v>0</v>
      </c>
      <c r="OA73" s="28">
        <f>求节点($AT$5:$AT$10,BG$5:BG$10,将星节奏统计!NI72)</f>
        <v>0</v>
      </c>
      <c r="OB73" s="28">
        <f>求节点($AT$5:$AT$10,BH$5:BH$10,将星节奏统计!NJ72)</f>
        <v>0</v>
      </c>
      <c r="OC73" s="28">
        <f>求节点($AT$5:$AT$10,BI$5:BI$10,将星节奏统计!NK72)</f>
        <v>0</v>
      </c>
      <c r="OD73" s="28">
        <f>求节点($AT$5:$AT$10,BJ$5:BJ$10,将星节奏统计!NL72)</f>
        <v>0</v>
      </c>
      <c r="OE73" s="28">
        <f>求节点($AT$5:$AT$10,BK$5:BK$10,将星节奏统计!NM72)</f>
        <v>0</v>
      </c>
      <c r="OF73" s="28">
        <f>求节点($AT$5:$AT$10,BL$5:BL$10,将星节奏统计!NN72)</f>
        <v>0.9</v>
      </c>
      <c r="OG73" s="28">
        <f>求节点($AT$5:$AT$10,BM$5:BM$10,将星节奏统计!NO72)</f>
        <v>0.9</v>
      </c>
      <c r="OH73" s="28">
        <f>求节点($AT$5:$AT$10,BN$5:BN$10,将星节奏统计!NP72)</f>
        <v>0.6</v>
      </c>
      <c r="OI73" s="28">
        <f>求节点($AT$5:$AT$10,BO$5:BO$10,将星节奏统计!NQ72)</f>
        <v>0</v>
      </c>
      <c r="OJ73" s="28">
        <f>求节点($AT$5:$AT$10,BP$5:BP$10,将星节奏统计!NR72)</f>
        <v>0.9</v>
      </c>
      <c r="OK73" s="28">
        <f>求节点($AT$5:$AT$10,BQ$5:BQ$10,将星节奏统计!NS72)</f>
        <v>0.6</v>
      </c>
      <c r="OL73" s="28">
        <f>求节点($AT$5:$AT$10,BR$5:BR$10,将星节奏统计!NT72)</f>
        <v>0.9</v>
      </c>
      <c r="OM73" s="28">
        <f>求节点($AT$5:$AT$10,BS$5:BS$10,将星节奏统计!NU72)</f>
        <v>0</v>
      </c>
      <c r="ON73" s="28">
        <f>求节点($AT$5:$AT$10,BT$5:BT$10,将星节奏统计!NV72)</f>
        <v>0.6</v>
      </c>
      <c r="OO73" s="28">
        <f>求节点($AT$5:$AT$10,BU$5:BU$10,将星节奏统计!NW72)</f>
        <v>0.1</v>
      </c>
      <c r="OP73" s="28">
        <f>求节点($AT$5:$AT$10,BV$5:BV$10,将星节奏统计!NX72)</f>
        <v>0.6</v>
      </c>
      <c r="OQ73" s="28">
        <f>求节点($AT$5:$AT$10,BW$5:BW$10,将星节奏统计!NY72)</f>
        <v>0.30422167972273051</v>
      </c>
      <c r="OR73" s="28">
        <f>求节点($AT$5:$AT$10,BX$5:BX$10,将星节奏统计!NZ72)</f>
        <v>0.19816625979204788</v>
      </c>
      <c r="OS73" s="28">
        <f>求节点($AT$5:$AT$10,BY$5:BY$10,将星节奏统计!OA72)</f>
        <v>0.30422167972273051</v>
      </c>
      <c r="OT73" s="28">
        <f>求节点($AT$5:$AT$10,BZ$5:BZ$10,将星节奏统计!OB72)</f>
        <v>0.19816625979204788</v>
      </c>
      <c r="OU73" s="28">
        <f>求节点($AT$5:$AT$10,CA$5:CA$10,将星节奏统计!OC72)</f>
        <v>0.38027709965341316</v>
      </c>
      <c r="OV73" s="28">
        <f>求节点($AT$5:$AT$10,CB$5:CB$10,将星节奏统计!OD72)</f>
        <v>0.38027709965341316</v>
      </c>
      <c r="OW73" s="28">
        <f>求节点($AT$5:$AT$10,CC$5:CC$10,将星节奏统计!OE72)</f>
        <v>0.38027709965341316</v>
      </c>
      <c r="OX73" s="28">
        <f>求节点($AT$5:$AT$10,CD$5:CD$10,将星节奏统计!OF72)</f>
        <v>0.38027709965341316</v>
      </c>
      <c r="OY73" s="28">
        <f>求节点($AT$5:$AT$10,CE$5:CE$10,将星节奏统计!OG72)</f>
        <v>0.24619396975738922</v>
      </c>
      <c r="OZ73" s="28">
        <f>求节点($AT$5:$AT$10,CF$5:CF$10,将星节奏统计!OH72)</f>
        <v>0.24619396975738922</v>
      </c>
      <c r="PA73" s="28">
        <f>求节点($AT$5:$AT$10,CG$5:CG$10,将星节奏统计!OI72)</f>
        <v>0.24619396975738922</v>
      </c>
      <c r="PB73" s="28">
        <f>求节点($AT$5:$AT$10,CH$5:CH$10,将星节奏统计!OJ72)</f>
        <v>0.24619396975738922</v>
      </c>
      <c r="PC73" s="28">
        <f>求节点($AT$5:$AT$10,CI$5:CI$10,将星节奏统计!OK72)</f>
        <v>0.30422167972273051</v>
      </c>
      <c r="PD73" s="28">
        <f>求节点($AT$5:$AT$10,CJ$5:CJ$10,将星节奏统计!OL72)</f>
        <v>0.19816625979204788</v>
      </c>
      <c r="PE73" s="28">
        <f>求节点($AT$5:$AT$10,CK$5:CK$10,将星节奏统计!OM72)</f>
        <v>0</v>
      </c>
      <c r="PF73" s="28">
        <f>求节点($AT$5:$AT$10,CL$5:CL$10,将星节奏统计!ON72)</f>
        <v>0</v>
      </c>
      <c r="PG73" s="28">
        <f>求节点($AT$5:$AT$10,CM$5:CM$10,将星节奏统计!OO72)</f>
        <v>0</v>
      </c>
      <c r="PH73" s="28">
        <f>求节点($AT$5:$AT$10,CN$5:CN$10,将星节奏统计!OP72)</f>
        <v>0</v>
      </c>
      <c r="PI73" s="28">
        <f>求节点($AT$5:$AT$10,CO$5:CO$10,将星节奏统计!OQ72)</f>
        <v>0</v>
      </c>
      <c r="PJ73" s="28">
        <f>求节点($AT$5:$AT$10,CP$5:CP$10,将星节奏统计!OR72)</f>
        <v>0</v>
      </c>
      <c r="PK73" s="28">
        <f>求节点($AT$5:$AT$10,CQ$5:CQ$10,将星节奏统计!OS72)</f>
        <v>0</v>
      </c>
      <c r="PL73" s="28">
        <f>求节点($AT$5:$AT$10,CR$5:CR$10,将星节奏统计!OT72)</f>
        <v>0</v>
      </c>
      <c r="PM73" s="28">
        <f>求节点($AT$5:$AT$10,CS$5:CS$10,将星节奏统计!OU72)</f>
        <v>0</v>
      </c>
      <c r="PN73" s="28">
        <f>求节点($AT$17:$AT$22,AV$17:AV$22,将星节奏统计!OX72)</f>
        <v>0</v>
      </c>
      <c r="PO73" s="28">
        <f>求节点($AT$17:$AT$22,AW$17:AW$22,将星节奏统计!OY72)</f>
        <v>0</v>
      </c>
      <c r="PP73" s="28">
        <f>求节点($AT$17:$AT$22,AX$17:AX$22,将星节奏统计!OZ72)</f>
        <v>0</v>
      </c>
      <c r="PQ73" s="28">
        <f>求节点($AT$17:$AT$22,AY$17:AY$22,将星节奏统计!PA72)</f>
        <v>5.3249833803090812E-5</v>
      </c>
      <c r="PR73" s="28">
        <f>求节点($AT$17:$AT$22,AZ$17:AZ$22,将星节奏统计!PB72)</f>
        <v>7.9874750704634484E-5</v>
      </c>
      <c r="PS73" s="28">
        <f>求节点($AT$17:$AT$22,BA$17:BA$22,将星节奏统计!PC72)</f>
        <v>7.9874750704634484E-5</v>
      </c>
      <c r="PT73" s="28">
        <f>求节点($AT$17:$AT$22,BB$17:BB$22,将星节奏统计!PD72)</f>
        <v>1.2102234955247912E-4</v>
      </c>
      <c r="PU73" s="28">
        <f>求节点($AT$17:$AT$22,BC$17:BC$22,将星节奏统计!PE72)</f>
        <v>0</v>
      </c>
      <c r="PV73" s="28">
        <f>求节点($AT$17:$AT$22,BD$17:BD$22,将星节奏统计!PF72)</f>
        <v>7.9874750704634484E-5</v>
      </c>
      <c r="PW73" s="28">
        <f>求节点($AT$17:$AT$22,BE$17:BE$22,将星节奏统计!PG72)</f>
        <v>0</v>
      </c>
      <c r="PX73" s="28">
        <f>求节点($AT$17:$AT$22,BF$17:BF$22,将星节奏统计!PH72)</f>
        <v>0</v>
      </c>
      <c r="PY73" s="28">
        <f>求节点($AT$17:$AT$22,BG$17:BG$22,将星节奏统计!PI72)</f>
        <v>0</v>
      </c>
      <c r="PZ73" s="28">
        <f>求节点($AT$17:$AT$22,BH$17:BH$22,将星节奏统计!PJ72)</f>
        <v>0</v>
      </c>
      <c r="QA73" s="28">
        <f>求节点($AT$17:$AT$22,BI$17:BI$22,将星节奏统计!PK72)</f>
        <v>0</v>
      </c>
      <c r="QB73" s="28">
        <f>求节点($AT$17:$AT$22,BJ$17:BJ$22,将星节奏统计!PL72)</f>
        <v>0</v>
      </c>
      <c r="QC73" s="28">
        <f>求节点($AT$17:$AT$22,BK$17:BK$22,将星节奏统计!PM72)</f>
        <v>0</v>
      </c>
      <c r="QD73" s="28">
        <f>求节点($AT$17:$AT$22,BL$17:BL$22,将星节奏统计!PN72)</f>
        <v>0</v>
      </c>
      <c r="QE73" s="28">
        <f>求节点($AT$17:$AT$22,BM$17:BM$22,将星节奏统计!PO72)</f>
        <v>0</v>
      </c>
      <c r="QF73" s="28">
        <f>求节点($AT$17:$AT$22,BN$17:BN$22,将星节奏统计!PP72)</f>
        <v>0</v>
      </c>
      <c r="QG73" s="28">
        <f>求节点($AT$17:$AT$22,BO$17:BO$22,将星节奏统计!PQ72)</f>
        <v>0</v>
      </c>
      <c r="QJ73" s="3">
        <v>69</v>
      </c>
      <c r="QK73" s="28">
        <f t="shared" ca="1" si="71"/>
        <v>0.77012493549506889</v>
      </c>
      <c r="QL73" s="28">
        <f t="shared" ca="1" si="71"/>
        <v>0.84563100418042403</v>
      </c>
      <c r="QM73" s="28">
        <f t="shared" ca="1" si="71"/>
        <v>0.95091299283320263</v>
      </c>
      <c r="QN73" s="28">
        <f t="shared" ca="1" si="71"/>
        <v>1.1893008313437681</v>
      </c>
      <c r="QO73" s="28">
        <f t="shared" ca="1" si="71"/>
        <v>1.2802770996534132</v>
      </c>
      <c r="QP73" s="28">
        <f t="shared" ca="1" si="72"/>
        <v>0.15905334655403511</v>
      </c>
      <c r="QQ73" s="28">
        <f t="shared" ca="1" si="72"/>
        <v>0.19773965667081522</v>
      </c>
      <c r="QR73" s="28">
        <f t="shared" ca="1" si="72"/>
        <v>0.30004198384469821</v>
      </c>
      <c r="QS73" s="28">
        <f t="shared" ca="1" si="72"/>
        <v>0.69432199522504345</v>
      </c>
      <c r="QT73" s="28">
        <f t="shared" ca="1" si="72"/>
        <v>0.91266503916819153</v>
      </c>
      <c r="QU73" s="28">
        <f t="shared" ca="1" si="73"/>
        <v>0.1</v>
      </c>
      <c r="QV73" s="28">
        <f t="shared" ca="1" si="73"/>
        <v>0.1</v>
      </c>
      <c r="QW73" s="28">
        <f t="shared" ca="1" si="73"/>
        <v>0.1</v>
      </c>
      <c r="QX73" s="28">
        <f t="shared" ca="1" si="73"/>
        <v>0.1</v>
      </c>
      <c r="QY73" s="28">
        <f t="shared" ca="1" si="73"/>
        <v>0.1</v>
      </c>
      <c r="QZ73" s="28">
        <f t="shared" ca="1" si="74"/>
        <v>0.4999918562221578</v>
      </c>
      <c r="RA73" s="28">
        <f t="shared" ca="1" si="74"/>
        <v>0.55669733269281862</v>
      </c>
      <c r="RB73" s="28">
        <f t="shared" ca="1" si="74"/>
        <v>0.65829406085042208</v>
      </c>
      <c r="RC73" s="28">
        <f t="shared" ca="1" si="74"/>
        <v>0.78251058194063772</v>
      </c>
      <c r="RD73" s="28">
        <f t="shared" ca="1" si="74"/>
        <v>0.84619396975738925</v>
      </c>
      <c r="RE73" s="28">
        <f t="shared" ca="1" si="75"/>
        <v>9.9408341596271932E-2</v>
      </c>
      <c r="RF73" s="28">
        <f t="shared" ca="1" si="75"/>
        <v>0.12358728541925951</v>
      </c>
      <c r="RG73" s="28">
        <f t="shared" ca="1" si="75"/>
        <v>0.1875262399029364</v>
      </c>
      <c r="RH73" s="28">
        <f t="shared" ca="1" si="75"/>
        <v>0.43395124701565213</v>
      </c>
      <c r="RI73" s="28">
        <f t="shared" ca="1" si="75"/>
        <v>0.59449877937614359</v>
      </c>
      <c r="RJ73" s="28">
        <f t="shared" ca="1" si="76"/>
        <v>1.1808158523807233E-4</v>
      </c>
      <c r="RK73" s="28">
        <f t="shared" ca="1" si="76"/>
        <v>0</v>
      </c>
      <c r="RL73" s="28">
        <f t="shared" ca="1" si="76"/>
        <v>1.021129478114011E-4</v>
      </c>
      <c r="RM73" s="28">
        <f t="shared" ca="1" si="76"/>
        <v>0</v>
      </c>
      <c r="RN73" s="28">
        <f t="shared" ca="1" si="76"/>
        <v>8.3505421191209725E-5</v>
      </c>
      <c r="RO73" s="28">
        <f t="shared" ca="1" si="77"/>
        <v>1.1294760327119902E-4</v>
      </c>
      <c r="RP73" s="28">
        <f t="shared" ca="1" si="77"/>
        <v>0</v>
      </c>
      <c r="RQ73" s="28">
        <f t="shared" ca="1" si="77"/>
        <v>9.7673254428297385E-5</v>
      </c>
      <c r="RR73" s="28">
        <f t="shared" ca="1" si="77"/>
        <v>0</v>
      </c>
      <c r="RS73" s="28">
        <f t="shared" ca="1" si="77"/>
        <v>7.9874750704634484E-5</v>
      </c>
      <c r="RT73" s="28">
        <f t="shared" ca="1" si="78"/>
        <v>9.4408957358501799E-2</v>
      </c>
      <c r="RU73" s="28">
        <f t="shared" ca="1" si="78"/>
        <v>0.1</v>
      </c>
      <c r="RV73" s="28">
        <f t="shared" ca="1" si="78"/>
        <v>0.1</v>
      </c>
      <c r="RW73" s="28">
        <f t="shared" ca="1" si="78"/>
        <v>0.1</v>
      </c>
      <c r="RX73" s="28">
        <f t="shared" ca="1" si="78"/>
        <v>0.1</v>
      </c>
      <c r="RY73" s="28">
        <f t="shared" ca="1" si="79"/>
        <v>0.14296326883648766</v>
      </c>
      <c r="RZ73" s="28">
        <f t="shared" ca="1" si="79"/>
        <v>0.15017011420283649</v>
      </c>
      <c r="SA73" s="28">
        <f t="shared" ca="1" si="79"/>
        <v>0.16027488426059799</v>
      </c>
      <c r="SB73" s="28">
        <f t="shared" ca="1" si="79"/>
        <v>0.16321767777353563</v>
      </c>
      <c r="SC73" s="28">
        <f t="shared" ca="1" si="79"/>
        <v>0.16526402945595556</v>
      </c>
    </row>
    <row r="74" spans="15:497" x14ac:dyDescent="0.2">
      <c r="AU74" s="28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U74" s="3">
        <v>70</v>
      </c>
      <c r="CV74" s="28">
        <f>求节点($AT$5:$AT$10,AV$5:AV$10,将星节奏统计!BJ73)</f>
        <v>9.5925522027549073E-2</v>
      </c>
      <c r="CW74" s="28">
        <f>求节点($AT$5:$AT$10,AW$5:AW$10,将星节奏统计!BK73)</f>
        <v>0.1</v>
      </c>
      <c r="CX74" s="28">
        <f>求节点($AT$5:$AT$10,AX$5:AX$10,将星节奏统计!BL73)</f>
        <v>4.426919952372281E-2</v>
      </c>
      <c r="CY74" s="28">
        <f>求节点($AT$5:$AT$10,AY$5:AY$10,将星节奏统计!BM73)</f>
        <v>0</v>
      </c>
      <c r="CZ74" s="28">
        <f>求节点($AT$5:$AT$10,AZ$5:AZ$10,将星节奏统计!BN73)</f>
        <v>0</v>
      </c>
      <c r="DA74" s="28">
        <f>求节点($AT$5:$AT$10,BA$5:BA$10,将星节奏统计!BO73)</f>
        <v>0</v>
      </c>
      <c r="DB74" s="28">
        <f>求节点($AT$5:$AT$10,BB$5:BB$10,将星节奏统计!BP73)</f>
        <v>0</v>
      </c>
      <c r="DC74" s="28">
        <f>求节点($AT$5:$AT$10,BC$5:BC$10,将星节奏统计!BQ73)</f>
        <v>0</v>
      </c>
      <c r="DD74" s="28">
        <f>求节点($AT$5:$AT$10,BD$5:BD$10,将星节奏统计!BR73)</f>
        <v>0</v>
      </c>
      <c r="DE74" s="28">
        <f>求节点($AT$5:$AT$10,BE$5:BE$10,将星节奏统计!BS73)</f>
        <v>0</v>
      </c>
      <c r="DF74" s="28">
        <f>求节点($AT$5:$AT$10,BF$5:BF$10,将星节奏统计!BT73)</f>
        <v>0</v>
      </c>
      <c r="DG74" s="28">
        <f>求节点($AT$5:$AT$10,BG$5:BG$10,将星节奏统计!BU73)</f>
        <v>0</v>
      </c>
      <c r="DH74" s="28">
        <f>求节点($AT$5:$AT$10,BH$5:BH$10,将星节奏统计!BV73)</f>
        <v>0</v>
      </c>
      <c r="DI74" s="28">
        <f>求节点($AT$5:$AT$10,BI$5:BI$10,将星节奏统计!BW73)</f>
        <v>0</v>
      </c>
      <c r="DJ74" s="28">
        <f>求节点($AT$5:$AT$10,BJ$5:BJ$10,将星节奏统计!BX73)</f>
        <v>0</v>
      </c>
      <c r="DK74" s="28">
        <f>求节点($AT$5:$AT$10,BK$5:BK$10,将星节奏统计!BY73)</f>
        <v>0</v>
      </c>
      <c r="DL74" s="28">
        <f>求节点($AT$5:$AT$10,BL$5:BL$10,将星节奏统计!BZ73)</f>
        <v>0.80053536308045903</v>
      </c>
      <c r="DM74" s="28">
        <f>求节点($AT$5:$AT$10,BM$5:BM$10,将星节奏统计!CA73)</f>
        <v>0.54164294194248253</v>
      </c>
      <c r="DN74" s="28">
        <f>求节点($AT$5:$AT$10,BN$5:BN$10,将星节奏统计!CB73)</f>
        <v>0.6</v>
      </c>
      <c r="DO74" s="28">
        <f>求节点($AT$5:$AT$10,BO$5:BO$10,将星节奏统计!CC73)</f>
        <v>0</v>
      </c>
      <c r="DP74" s="28">
        <f>求节点($AT$5:$AT$10,BP$5:BP$10,将星节奏统计!CD73)</f>
        <v>0.61627771714177648</v>
      </c>
      <c r="DQ74" s="28">
        <f>求节点($AT$5:$AT$10,BQ$5:BQ$10,将星节奏统计!CE73)</f>
        <v>0.41085181142785104</v>
      </c>
      <c r="DR74" s="28">
        <f>求节点($AT$5:$AT$10,BR$5:BR$10,将星节奏统计!CF73)</f>
        <v>0.9</v>
      </c>
      <c r="DS74" s="28">
        <f>求节点($AT$5:$AT$10,BS$5:BS$10,将星节奏统计!CG73)</f>
        <v>0</v>
      </c>
      <c r="DT74" s="28">
        <f>求节点($AT$5:$AT$10,BT$5:BT$10,将星节奏统计!CH73)</f>
        <v>0.41085181142785104</v>
      </c>
      <c r="DU74" s="28">
        <f>求节点($AT$5:$AT$10,BU$5:BU$10,将星节奏统计!CI73)</f>
        <v>0.1</v>
      </c>
      <c r="DV74" s="28">
        <f>求节点($AT$5:$AT$10,BV$5:BV$10,将星节奏统计!CJ73)</f>
        <v>0.45356120641956166</v>
      </c>
      <c r="DW74" s="28">
        <f>求节点($AT$5:$AT$10,BW$5:BW$10,将星节奏统计!CK73)</f>
        <v>5.535452533137708E-2</v>
      </c>
      <c r="DX74" s="28">
        <f>求节点($AT$5:$AT$10,BX$5:BX$10,将星节奏统计!CL73)</f>
        <v>3.4596578332110675E-2</v>
      </c>
      <c r="DY74" s="28">
        <f>求节点($AT$5:$AT$10,BY$5:BY$10,将星节奏统计!CM73)</f>
        <v>5.535452533137708E-2</v>
      </c>
      <c r="DZ74" s="28">
        <f>求节点($AT$5:$AT$10,BZ$5:BZ$10,将星节奏统计!CN73)</f>
        <v>3.4596578332110675E-2</v>
      </c>
      <c r="EA74" s="28">
        <f>求节点($AT$5:$AT$10,CA$5:CA$10,将星节奏统计!CO73)</f>
        <v>6.919315666422135E-2</v>
      </c>
      <c r="EB74" s="28">
        <f>求节点($AT$5:$AT$10,CB$5:CB$10,将星节奏统计!CP73)</f>
        <v>6.919315666422135E-2</v>
      </c>
      <c r="EC74" s="28">
        <f>求节点($AT$5:$AT$10,CC$5:CC$10,将星节奏统计!CQ73)</f>
        <v>6.919315666422135E-2</v>
      </c>
      <c r="ED74" s="28">
        <f>求节点($AT$5:$AT$10,CD$5:CD$10,将星节奏统计!CR73)</f>
        <v>6.919315666422135E-2</v>
      </c>
      <c r="EE74" s="28">
        <f>求节点($AT$5:$AT$10,CE$5:CE$10,将星节奏统计!CS73)</f>
        <v>4.151589399853281E-2</v>
      </c>
      <c r="EF74" s="28">
        <f>求节点($AT$5:$AT$10,CF$5:CF$10,将星节奏统计!CT73)</f>
        <v>4.151589399853281E-2</v>
      </c>
      <c r="EG74" s="28">
        <f>求节点($AT$5:$AT$10,CG$5:CG$10,将星节奏统计!CU73)</f>
        <v>4.151589399853281E-2</v>
      </c>
      <c r="EH74" s="28">
        <f>求节点($AT$5:$AT$10,CH$5:CH$10,将星节奏统计!CV73)</f>
        <v>4.151589399853281E-2</v>
      </c>
      <c r="EI74" s="28">
        <f>求节点($AT$5:$AT$10,CI$5:CI$10,将星节奏统计!CW73)</f>
        <v>5.535452533137708E-2</v>
      </c>
      <c r="EJ74" s="28">
        <f>求节点($AT$5:$AT$10,CJ$5:CJ$10,将星节奏统计!CX73)</f>
        <v>3.4596578332110675E-2</v>
      </c>
      <c r="EK74" s="28">
        <f>求节点($AT$5:$AT$10,CK$5:CK$10,将星节奏统计!CY73)</f>
        <v>0</v>
      </c>
      <c r="EL74" s="28">
        <f>求节点($AT$5:$AT$10,CL$5:CL$10,将星节奏统计!CZ73)</f>
        <v>0</v>
      </c>
      <c r="EM74" s="28">
        <f>求节点($AT$5:$AT$10,CM$5:CM$10,将星节奏统计!DA73)</f>
        <v>0</v>
      </c>
      <c r="EN74" s="28">
        <f>求节点($AT$5:$AT$10,CN$5:CN$10,将星节奏统计!DB73)</f>
        <v>0</v>
      </c>
      <c r="EO74" s="28">
        <f>求节点($AT$5:$AT$10,CO$5:CO$10,将星节奏统计!DC73)</f>
        <v>0</v>
      </c>
      <c r="EP74" s="28">
        <f>求节点($AT$5:$AT$10,CP$5:CP$10,将星节奏统计!DD73)</f>
        <v>0</v>
      </c>
      <c r="EQ74" s="28">
        <f>求节点($AT$5:$AT$10,CQ$5:CQ$10,将星节奏统计!DE73)</f>
        <v>0</v>
      </c>
      <c r="ER74" s="28">
        <f>求节点($AT$5:$AT$10,CR$5:CR$10,将星节奏统计!DF73)</f>
        <v>0</v>
      </c>
      <c r="ES74" s="28">
        <f>求节点($AT$5:$AT$10,CS$5:CS$10,将星节奏统计!DG73)</f>
        <v>0</v>
      </c>
      <c r="ET74" s="28">
        <f>求节点($AT$17:$AT$22,AV$17:AV$22,将星节奏统计!DJ73)</f>
        <v>0</v>
      </c>
      <c r="EU74" s="28">
        <f>求节点($AT$17:$AT$22,AW$17:AW$22,将星节奏统计!DK73)</f>
        <v>0</v>
      </c>
      <c r="EV74" s="28">
        <f>求节点($AT$17:$AT$22,AX$17:AX$22,将星节奏统计!DL73)</f>
        <v>0</v>
      </c>
      <c r="EW74" s="28">
        <f>求节点($AT$17:$AT$22,AY$17:AY$22,将星节奏统计!DM73)</f>
        <v>8.1017791335003669E-5</v>
      </c>
      <c r="EX74" s="28">
        <f>求节点($AT$17:$AT$22,AZ$17:AZ$22,将星节奏统计!DN73)</f>
        <v>1.2152668700250724E-4</v>
      </c>
      <c r="EY74" s="28">
        <f>求节点($AT$17:$AT$22,BA$17:BA$22,将星节奏统计!DO73)</f>
        <v>1.2152668700250724E-4</v>
      </c>
      <c r="EZ74" s="28">
        <f>求节点($AT$17:$AT$22,BB$17:BB$22,将星节奏统计!DP73)</f>
        <v>1.8413134394319394E-4</v>
      </c>
      <c r="FA74" s="28">
        <f>求节点($AT$17:$AT$22,BC$17:BC$22,将星节奏统计!DQ73)</f>
        <v>0</v>
      </c>
      <c r="FB74" s="28">
        <f>求节点($AT$17:$AT$22,BD$17:BD$22,将星节奏统计!DR73)</f>
        <v>1.2152668700250724E-4</v>
      </c>
      <c r="FC74" s="28">
        <f>求节点($AT$17:$AT$22,BE$17:BE$22,将星节奏统计!DS73)</f>
        <v>0</v>
      </c>
      <c r="FD74" s="28">
        <f>求节点($AT$17:$AT$22,BF$17:BF$22,将星节奏统计!DT73)</f>
        <v>0</v>
      </c>
      <c r="FE74" s="28">
        <f>求节点($AT$17:$AT$22,BG$17:BG$22,将星节奏统计!DU73)</f>
        <v>0</v>
      </c>
      <c r="FF74" s="28">
        <f>求节点($AT$17:$AT$22,BH$17:BH$22,将星节奏统计!DV73)</f>
        <v>0</v>
      </c>
      <c r="FG74" s="28">
        <f>求节点($AT$17:$AT$22,BI$17:BI$22,将星节奏统计!DW73)</f>
        <v>0</v>
      </c>
      <c r="FH74" s="28">
        <f>求节点($AT$17:$AT$22,BJ$17:BJ$22,将星节奏统计!DX73)</f>
        <v>0</v>
      </c>
      <c r="FI74" s="28">
        <f>求节点($AT$17:$AT$22,BK$17:BK$22,将星节奏统计!DY73)</f>
        <v>0</v>
      </c>
      <c r="FJ74" s="28">
        <f>求节点($AT$17:$AT$22,BL$17:BL$22,将星节奏统计!DZ73)</f>
        <v>0</v>
      </c>
      <c r="FK74" s="28">
        <f>求节点($AT$17:$AT$22,BM$17:BM$22,将星节奏统计!EA73)</f>
        <v>0</v>
      </c>
      <c r="FL74" s="28">
        <f>求节点($AT$17:$AT$22,BN$17:BN$22,将星节奏统计!EB73)</f>
        <v>0</v>
      </c>
      <c r="FM74" s="28">
        <f>求节点($AT$17:$AT$22,BO$17:BO$22,将星节奏统计!EC73)</f>
        <v>0</v>
      </c>
      <c r="FN74" s="28">
        <f>求节点($AT$5:$AT$10,AV$5:AV$10,将星节奏统计!EG73)</f>
        <v>0.1</v>
      </c>
      <c r="FO74" s="28">
        <f>求节点($AT$5:$AT$10,AW$5:AW$10,将星节奏统计!EH73)</f>
        <v>0.1</v>
      </c>
      <c r="FP74" s="28">
        <f>求节点($AT$5:$AT$10,AX$5:AX$10,将星节奏统计!EI73)</f>
        <v>5.1860186214278917E-2</v>
      </c>
      <c r="FQ74" s="28">
        <f>求节点($AT$5:$AT$10,AY$5:AY$10,将星节奏统计!EJ73)</f>
        <v>0</v>
      </c>
      <c r="FR74" s="28">
        <f>求节点($AT$5:$AT$10,AZ$5:AZ$10,将星节奏统计!EK73)</f>
        <v>0</v>
      </c>
      <c r="FS74" s="28">
        <f>求节点($AT$5:$AT$10,BA$5:BA$10,将星节奏统计!EL73)</f>
        <v>0</v>
      </c>
      <c r="FT74" s="28">
        <f>求节点($AT$5:$AT$10,BB$5:BB$10,将星节奏统计!EM73)</f>
        <v>0</v>
      </c>
      <c r="FU74" s="28">
        <f>求节点($AT$5:$AT$10,BC$5:BC$10,将星节奏统计!EN73)</f>
        <v>0</v>
      </c>
      <c r="FV74" s="28">
        <f>求节点($AT$5:$AT$10,BD$5:BD$10,将星节奏统计!EO73)</f>
        <v>0</v>
      </c>
      <c r="FW74" s="28">
        <f>求节点($AT$5:$AT$10,BE$5:BE$10,将星节奏统计!EP73)</f>
        <v>0</v>
      </c>
      <c r="FX74" s="28">
        <f>求节点($AT$5:$AT$10,BF$5:BF$10,将星节奏统计!EQ73)</f>
        <v>0</v>
      </c>
      <c r="FY74" s="28">
        <f>求节点($AT$5:$AT$10,BG$5:BG$10,将星节奏统计!ER73)</f>
        <v>0</v>
      </c>
      <c r="FZ74" s="28">
        <f>求节点($AT$5:$AT$10,BH$5:BH$10,将星节奏统计!ES73)</f>
        <v>0</v>
      </c>
      <c r="GA74" s="28">
        <f>求节点($AT$5:$AT$10,BI$5:BI$10,将星节奏统计!ET73)</f>
        <v>0</v>
      </c>
      <c r="GB74" s="28">
        <f>求节点($AT$5:$AT$10,BJ$5:BJ$10,将星节奏统计!EU73)</f>
        <v>0</v>
      </c>
      <c r="GC74" s="28">
        <f>求节点($AT$5:$AT$10,BK$5:BK$10,将星节奏统计!EV73)</f>
        <v>0</v>
      </c>
      <c r="GD74" s="28">
        <f>求节点($AT$5:$AT$10,BL$5:BL$10,将星节奏统计!EW73)</f>
        <v>0.9</v>
      </c>
      <c r="GE74" s="28">
        <f>求节点($AT$5:$AT$10,BM$5:BM$10,将星节奏统计!EX73)</f>
        <v>0.57443600444568488</v>
      </c>
      <c r="GF74" s="28">
        <f>求节点($AT$5:$AT$10,BN$5:BN$10,将星节奏统计!EY73)</f>
        <v>0.6</v>
      </c>
      <c r="GG74" s="28">
        <f>求节点($AT$5:$AT$10,BO$5:BO$10,将星节奏统计!EZ73)</f>
        <v>0</v>
      </c>
      <c r="GH74" s="28">
        <f>求节点($AT$5:$AT$10,BP$5:BP$10,将星节奏统计!FA73)</f>
        <v>0.71087308974716812</v>
      </c>
      <c r="GI74" s="28">
        <f>求节点($AT$5:$AT$10,BQ$5:BQ$10,将星节奏统计!FB73)</f>
        <v>0.47391539316477871</v>
      </c>
      <c r="GJ74" s="28">
        <f>求节点($AT$5:$AT$10,BR$5:BR$10,将星节奏统计!FC73)</f>
        <v>0.9</v>
      </c>
      <c r="GK74" s="28">
        <f>求节点($AT$5:$AT$10,BS$5:BS$10,将星节奏统计!FD73)</f>
        <v>0</v>
      </c>
      <c r="GL74" s="28">
        <f>求节点($AT$5:$AT$10,BT$5:BT$10,将星节奏统计!FE73)</f>
        <v>0.47391539316477871</v>
      </c>
      <c r="GM74" s="28">
        <f>求节点($AT$5:$AT$10,BU$5:BU$10,将星节奏统计!FF73)</f>
        <v>0.1</v>
      </c>
      <c r="GN74" s="28">
        <f>求节点($AT$5:$AT$10,BV$5:BV$10,将星节奏统计!FG73)</f>
        <v>0.52349077637645269</v>
      </c>
      <c r="GO74" s="28">
        <f>求节点($AT$5:$AT$10,BW$5:BW$10,将星节奏统计!FH73)</f>
        <v>6.8937318276837647E-2</v>
      </c>
      <c r="GP74" s="28">
        <f>求节点($AT$5:$AT$10,BX$5:BX$10,将星节奏统计!FI73)</f>
        <v>4.3085823923023528E-2</v>
      </c>
      <c r="GQ74" s="28">
        <f>求节点($AT$5:$AT$10,BY$5:BY$10,将星节奏统计!FJ73)</f>
        <v>6.8937318276837647E-2</v>
      </c>
      <c r="GR74" s="28">
        <f>求节点($AT$5:$AT$10,BZ$5:BZ$10,将星节奏统计!FK73)</f>
        <v>4.3085823923023528E-2</v>
      </c>
      <c r="GS74" s="28">
        <f>求节点($AT$5:$AT$10,CA$5:CA$10,将星节奏统计!FL73)</f>
        <v>8.6171647846047056E-2</v>
      </c>
      <c r="GT74" s="28">
        <f>求节点($AT$5:$AT$10,CB$5:CB$10,将星节奏统计!FM73)</f>
        <v>8.6171647846047056E-2</v>
      </c>
      <c r="GU74" s="28">
        <f>求节点($AT$5:$AT$10,CC$5:CC$10,将星节奏统计!FN73)</f>
        <v>8.6171647846047056E-2</v>
      </c>
      <c r="GV74" s="28">
        <f>求节点($AT$5:$AT$10,CD$5:CD$10,将星节奏统计!FO73)</f>
        <v>8.6171647846047056E-2</v>
      </c>
      <c r="GW74" s="28">
        <f>求节点($AT$5:$AT$10,CE$5:CE$10,将星节奏统计!FP73)</f>
        <v>5.1702988707628225E-2</v>
      </c>
      <c r="GX74" s="28">
        <f>求节点($AT$5:$AT$10,CF$5:CF$10,将星节奏统计!FQ73)</f>
        <v>5.1702988707628225E-2</v>
      </c>
      <c r="GY74" s="28">
        <f>求节点($AT$5:$AT$10,CG$5:CG$10,将星节奏统计!FR73)</f>
        <v>5.1702988707628225E-2</v>
      </c>
      <c r="GZ74" s="28">
        <f>求节点($AT$5:$AT$10,CH$5:CH$10,将星节奏统计!FS73)</f>
        <v>5.1702988707628225E-2</v>
      </c>
      <c r="HA74" s="28">
        <f>求节点($AT$5:$AT$10,CI$5:CI$10,将星节奏统计!FT73)</f>
        <v>6.8937318276837647E-2</v>
      </c>
      <c r="HB74" s="28">
        <f>求节点($AT$5:$AT$10,CJ$5:CJ$10,将星节奏统计!FU73)</f>
        <v>4.3085823923023528E-2</v>
      </c>
      <c r="HC74" s="28">
        <f>求节点($AT$5:$AT$10,CK$5:CK$10,将星节奏统计!FV73)</f>
        <v>0</v>
      </c>
      <c r="HD74" s="28">
        <f>求节点($AT$5:$AT$10,CL$5:CL$10,将星节奏统计!FW73)</f>
        <v>0</v>
      </c>
      <c r="HE74" s="28">
        <f>求节点($AT$5:$AT$10,CM$5:CM$10,将星节奏统计!FX73)</f>
        <v>0</v>
      </c>
      <c r="HF74" s="28">
        <f>求节点($AT$5:$AT$10,CN$5:CN$10,将星节奏统计!FY73)</f>
        <v>0</v>
      </c>
      <c r="HG74" s="28">
        <f>求节点($AT$5:$AT$10,CO$5:CO$10,将星节奏统计!FZ73)</f>
        <v>0</v>
      </c>
      <c r="HH74" s="28">
        <f>求节点($AT$5:$AT$10,CP$5:CP$10,将星节奏统计!GA73)</f>
        <v>0</v>
      </c>
      <c r="HI74" s="28">
        <f>求节点($AT$5:$AT$10,CQ$5:CQ$10,将星节奏统计!GB73)</f>
        <v>0</v>
      </c>
      <c r="HJ74" s="28">
        <f>求节点($AT$5:$AT$10,CR$5:CR$10,将星节奏统计!GC73)</f>
        <v>0</v>
      </c>
      <c r="HK74" s="28">
        <f>求节点($AT$5:$AT$10,CS$5:CS$10,将星节奏统计!GD73)</f>
        <v>0</v>
      </c>
      <c r="HL74" s="28">
        <f>求节点($AT$17:$AT$22,AV$17:AV$22,将星节奏统计!GG73)</f>
        <v>0</v>
      </c>
      <c r="HM74" s="28">
        <f>求节点($AT$17:$AT$22,AW$17:AW$22,将星节奏统计!GH73)</f>
        <v>0</v>
      </c>
      <c r="HN74" s="28">
        <f>求节点($AT$17:$AT$22,AX$17:AX$22,将星节奏统计!GI73)</f>
        <v>0</v>
      </c>
      <c r="HO74" s="28">
        <f>求节点($AT$17:$AT$22,AY$17:AY$22,将星节奏统计!GJ73)</f>
        <v>0</v>
      </c>
      <c r="HP74" s="28">
        <f>求节点($AT$17:$AT$22,AZ$17:AZ$22,将星节奏统计!GK73)</f>
        <v>0</v>
      </c>
      <c r="HQ74" s="28">
        <f>求节点($AT$17:$AT$22,BA$17:BA$22,将星节奏统计!GL73)</f>
        <v>0</v>
      </c>
      <c r="HR74" s="28">
        <f>求节点($AT$17:$AT$22,BB$17:BB$22,将星节奏统计!GM73)</f>
        <v>0</v>
      </c>
      <c r="HS74" s="28">
        <f>求节点($AT$17:$AT$22,BC$17:BC$22,将星节奏统计!GN73)</f>
        <v>0</v>
      </c>
      <c r="HT74" s="28">
        <f>求节点($AT$17:$AT$22,BD$17:BD$22,将星节奏统计!GO73)</f>
        <v>0</v>
      </c>
      <c r="HU74" s="28">
        <f>求节点($AT$17:$AT$22,BE$17:BE$22,将星节奏统计!GP73)</f>
        <v>0</v>
      </c>
      <c r="HV74" s="28">
        <f>求节点($AT$17:$AT$22,BF$17:BF$22,将星节奏统计!GQ73)</f>
        <v>0</v>
      </c>
      <c r="HW74" s="28">
        <f>求节点($AT$17:$AT$22,BG$17:BG$22,将星节奏统计!GR73)</f>
        <v>0</v>
      </c>
      <c r="HX74" s="28">
        <f>求节点($AT$17:$AT$22,BH$17:BH$22,将星节奏统计!GS73)</f>
        <v>0</v>
      </c>
      <c r="HY74" s="28">
        <f>求节点($AT$17:$AT$22,BI$17:BI$22,将星节奏统计!GT73)</f>
        <v>0</v>
      </c>
      <c r="HZ74" s="28">
        <f>求节点($AT$17:$AT$22,BJ$17:BJ$22,将星节奏统计!GU73)</f>
        <v>0</v>
      </c>
      <c r="IA74" s="28">
        <f>求节点($AT$17:$AT$22,BK$17:BK$22,将星节奏统计!GV73)</f>
        <v>0</v>
      </c>
      <c r="IB74" s="28">
        <f>求节点($AT$17:$AT$22,BL$17:BL$22,将星节奏统计!GW73)</f>
        <v>0</v>
      </c>
      <c r="IC74" s="28">
        <f>求节点($AT$17:$AT$22,BM$17:BM$22,将星节奏统计!GX73)</f>
        <v>0</v>
      </c>
      <c r="ID74" s="28">
        <f>求节点($AT$17:$AT$22,BN$17:BN$22,将星节奏统计!GY73)</f>
        <v>0</v>
      </c>
      <c r="IE74" s="28">
        <f>求节点($AT$17:$AT$22,BO$17:BO$22,将星节奏统计!GZ73)</f>
        <v>0</v>
      </c>
      <c r="IF74" s="28">
        <f>求节点($AT$5:$AT$10,AV$5:AV$10,将星节奏统计!HD73)</f>
        <v>0.1</v>
      </c>
      <c r="IG74" s="28">
        <f>求节点($AT$5:$AT$10,AW$5:AW$10,将星节奏统计!HE73)</f>
        <v>0.1</v>
      </c>
      <c r="IH74" s="28">
        <f>求节点($AT$5:$AT$10,AX$5:AX$10,将星节奏统计!HF73)</f>
        <v>6.0449990549247969E-2</v>
      </c>
      <c r="II74" s="28">
        <f>求节点($AT$5:$AT$10,AY$5:AY$10,将星节奏统计!HG73)</f>
        <v>0</v>
      </c>
      <c r="IJ74" s="28">
        <f>求节点($AT$5:$AT$10,AZ$5:AZ$10,将星节奏统计!HH73)</f>
        <v>0</v>
      </c>
      <c r="IK74" s="28">
        <f>求节点($AT$5:$AT$10,BA$5:BA$10,将星节奏统计!HI73)</f>
        <v>0</v>
      </c>
      <c r="IL74" s="28">
        <f>求节点($AT$5:$AT$10,BB$5:BB$10,将星节奏统计!HJ73)</f>
        <v>0</v>
      </c>
      <c r="IM74" s="28">
        <f>求节点($AT$5:$AT$10,BC$5:BC$10,将星节奏统计!HK73)</f>
        <v>0</v>
      </c>
      <c r="IN74" s="28">
        <f>求节点($AT$5:$AT$10,BD$5:BD$10,将星节奏统计!HL73)</f>
        <v>0</v>
      </c>
      <c r="IO74" s="28">
        <f>求节点($AT$5:$AT$10,BE$5:BE$10,将星节奏统计!HM73)</f>
        <v>0</v>
      </c>
      <c r="IP74" s="28">
        <f>求节点($AT$5:$AT$10,BF$5:BF$10,将星节奏统计!HN73)</f>
        <v>0</v>
      </c>
      <c r="IQ74" s="28">
        <f>求节点($AT$5:$AT$10,BG$5:BG$10,将星节奏统计!HO73)</f>
        <v>0</v>
      </c>
      <c r="IR74" s="28">
        <f>求节点($AT$5:$AT$10,BH$5:BH$10,将星节奏统计!HP73)</f>
        <v>0</v>
      </c>
      <c r="IS74" s="28">
        <f>求节点($AT$5:$AT$10,BI$5:BI$10,将星节奏统计!HQ73)</f>
        <v>0</v>
      </c>
      <c r="IT74" s="28">
        <f>求节点($AT$5:$AT$10,BJ$5:BJ$10,将星节奏统计!HR73)</f>
        <v>0</v>
      </c>
      <c r="IU74" s="28">
        <f>求节点($AT$5:$AT$10,BK$5:BK$10,将星节奏统计!HS73)</f>
        <v>0</v>
      </c>
      <c r="IV74" s="28">
        <f>求节点($AT$5:$AT$10,BL$5:BL$10,将星节奏统计!HT73)</f>
        <v>0.9</v>
      </c>
      <c r="IW74" s="28">
        <f>求节点($AT$5:$AT$10,BM$5:BM$10,将星节奏统计!HU73)</f>
        <v>0.67619878739581685</v>
      </c>
      <c r="IX74" s="28">
        <f>求节点($AT$5:$AT$10,BN$5:BN$10,将星节奏统计!HV73)</f>
        <v>0.6</v>
      </c>
      <c r="IY74" s="28">
        <f>求节点($AT$5:$AT$10,BO$5:BO$10,将星节奏统计!HW73)</f>
        <v>0</v>
      </c>
      <c r="IZ74" s="28">
        <f>求节点($AT$5:$AT$10,BP$5:BP$10,将星节奏统计!HX73)</f>
        <v>0.87905842361456188</v>
      </c>
      <c r="JA74" s="28">
        <f>求节点($AT$5:$AT$10,BQ$5:BQ$10,将星节奏统计!HY73)</f>
        <v>0.58603894907637455</v>
      </c>
      <c r="JB74" s="28">
        <f>求节点($AT$5:$AT$10,BR$5:BR$10,将星节奏统计!HZ73)</f>
        <v>0.9</v>
      </c>
      <c r="JC74" s="28">
        <f>求节点($AT$5:$AT$10,BS$5:BS$10,将星节奏统计!IA73)</f>
        <v>0</v>
      </c>
      <c r="JD74" s="28">
        <f>求节点($AT$5:$AT$10,BT$5:BT$10,将星节奏统计!IB73)</f>
        <v>0.58603894907637455</v>
      </c>
      <c r="JE74" s="28">
        <f>求节点($AT$5:$AT$10,BU$5:BU$10,将星节奏统计!IC73)</f>
        <v>0.1</v>
      </c>
      <c r="JF74" s="28">
        <f>求节点($AT$5:$AT$10,BV$5:BV$10,将星节奏统计!ID73)</f>
        <v>0.6</v>
      </c>
      <c r="JG74" s="28">
        <f>求节点($AT$5:$AT$10,BW$5:BW$10,将星节奏统计!IE73)</f>
        <v>0.10874027305742455</v>
      </c>
      <c r="JH74" s="28">
        <f>求节点($AT$5:$AT$10,BX$5:BX$10,将星节奏统计!IF73)</f>
        <v>6.7962670660890345E-2</v>
      </c>
      <c r="JI74" s="28">
        <f>求节点($AT$5:$AT$10,BY$5:BY$10,将星节奏统计!IG73)</f>
        <v>0.10874027305742455</v>
      </c>
      <c r="JJ74" s="28">
        <f>求节点($AT$5:$AT$10,BZ$5:BZ$10,将星节奏统计!IH73)</f>
        <v>6.7962670660890345E-2</v>
      </c>
      <c r="JK74" s="28">
        <f>求节点($AT$5:$AT$10,CA$5:CA$10,将星节奏统计!II73)</f>
        <v>0.13592534132178069</v>
      </c>
      <c r="JL74" s="28">
        <f>求节点($AT$5:$AT$10,CB$5:CB$10,将星节奏统计!IJ73)</f>
        <v>0.13592534132178069</v>
      </c>
      <c r="JM74" s="28">
        <f>求节点($AT$5:$AT$10,CC$5:CC$10,将星节奏统计!IK73)</f>
        <v>0.13592534132178069</v>
      </c>
      <c r="JN74" s="28">
        <f>求节点($AT$5:$AT$10,CD$5:CD$10,将星节奏统计!IL73)</f>
        <v>0.13592534132178069</v>
      </c>
      <c r="JO74" s="28">
        <f>求节点($AT$5:$AT$10,CE$5:CE$10,将星节奏统计!IM73)</f>
        <v>8.1555204793068409E-2</v>
      </c>
      <c r="JP74" s="28">
        <f>求节点($AT$5:$AT$10,CF$5:CF$10,将星节奏统计!IN73)</f>
        <v>8.1555204793068409E-2</v>
      </c>
      <c r="JQ74" s="28">
        <f>求节点($AT$5:$AT$10,CG$5:CG$10,将星节奏统计!IO73)</f>
        <v>8.1555204793068409E-2</v>
      </c>
      <c r="JR74" s="28">
        <f>求节点($AT$5:$AT$10,CH$5:CH$10,将星节奏统计!IP73)</f>
        <v>8.1555204793068409E-2</v>
      </c>
      <c r="JS74" s="28">
        <f>求节点($AT$5:$AT$10,CI$5:CI$10,将星节奏统计!IQ73)</f>
        <v>0.10874027305742455</v>
      </c>
      <c r="JT74" s="28">
        <f>求节点($AT$5:$AT$10,CJ$5:CJ$10,将星节奏统计!IR73)</f>
        <v>6.7962670660890345E-2</v>
      </c>
      <c r="JU74" s="28">
        <f>求节点($AT$5:$AT$10,CK$5:CK$10,将星节奏统计!IS73)</f>
        <v>0</v>
      </c>
      <c r="JV74" s="28">
        <f>求节点($AT$5:$AT$10,CL$5:CL$10,将星节奏统计!IT73)</f>
        <v>0</v>
      </c>
      <c r="JW74" s="28">
        <f>求节点($AT$5:$AT$10,CM$5:CM$10,将星节奏统计!IU73)</f>
        <v>0</v>
      </c>
      <c r="JX74" s="28">
        <f>求节点($AT$5:$AT$10,CN$5:CN$10,将星节奏统计!IV73)</f>
        <v>0</v>
      </c>
      <c r="JY74" s="28">
        <f>求节点($AT$5:$AT$10,CO$5:CO$10,将星节奏统计!IW73)</f>
        <v>0</v>
      </c>
      <c r="JZ74" s="28">
        <f>求节点($AT$5:$AT$10,CP$5:CP$10,将星节奏统计!IX73)</f>
        <v>0</v>
      </c>
      <c r="KA74" s="28">
        <f>求节点($AT$5:$AT$10,CQ$5:CQ$10,将星节奏统计!IY73)</f>
        <v>0</v>
      </c>
      <c r="KB74" s="28">
        <f>求节点($AT$5:$AT$10,CR$5:CR$10,将星节奏统计!IZ73)</f>
        <v>0</v>
      </c>
      <c r="KC74" s="28">
        <f>求节点($AT$5:$AT$10,CS$5:CS$10,将星节奏统计!JA73)</f>
        <v>0</v>
      </c>
      <c r="KD74" s="28">
        <f>求节点($AT$17:$AT$22,AV$17:AV$22,将星节奏统计!JD73)</f>
        <v>0</v>
      </c>
      <c r="KE74" s="28">
        <f>求节点($AT$17:$AT$22,AW$17:AW$22,将星节奏统计!JE73)</f>
        <v>0</v>
      </c>
      <c r="KF74" s="28">
        <f>求节点($AT$17:$AT$22,AX$17:AX$22,将星节奏统计!JF73)</f>
        <v>0</v>
      </c>
      <c r="KG74" s="28">
        <f>求节点($AT$17:$AT$22,AY$17:AY$22,将星节奏统计!JG73)</f>
        <v>7.0203202589720626E-5</v>
      </c>
      <c r="KH74" s="28">
        <f>求节点($AT$17:$AT$22,AZ$17:AZ$22,将星节奏统计!JH73)</f>
        <v>1.0530480388457747E-4</v>
      </c>
      <c r="KI74" s="28">
        <f>求节点($AT$17:$AT$22,BA$17:BA$22,将星节奏统计!JI73)</f>
        <v>1.0530480388457747E-4</v>
      </c>
      <c r="KJ74" s="28">
        <f>求节点($AT$17:$AT$22,BB$17:BB$22,将星节奏统计!JJ73)</f>
        <v>1.5955273315844745E-4</v>
      </c>
      <c r="KK74" s="28">
        <f>求节点($AT$17:$AT$22,BC$17:BC$22,将星节奏统计!JK73)</f>
        <v>0</v>
      </c>
      <c r="KL74" s="28">
        <f>求节点($AT$17:$AT$22,BD$17:BD$22,将星节奏统计!JL73)</f>
        <v>1.0530480388457747E-4</v>
      </c>
      <c r="KM74" s="28">
        <f>求节点($AT$17:$AT$22,BE$17:BE$22,将星节奏统计!JM73)</f>
        <v>0</v>
      </c>
      <c r="KN74" s="28">
        <f>求节点($AT$17:$AT$22,BF$17:BF$22,将星节奏统计!JN73)</f>
        <v>0</v>
      </c>
      <c r="KO74" s="28">
        <f>求节点($AT$17:$AT$22,BG$17:BG$22,将星节奏统计!JO73)</f>
        <v>0</v>
      </c>
      <c r="KP74" s="28">
        <f>求节点($AT$17:$AT$22,BH$17:BH$22,将星节奏统计!JP73)</f>
        <v>0</v>
      </c>
      <c r="KQ74" s="28">
        <f>求节点($AT$17:$AT$22,BI$17:BI$22,将星节奏统计!JQ73)</f>
        <v>0</v>
      </c>
      <c r="KR74" s="28">
        <f>求节点($AT$17:$AT$22,BJ$17:BJ$22,将星节奏统计!JR73)</f>
        <v>0</v>
      </c>
      <c r="KS74" s="28">
        <f>求节点($AT$17:$AT$22,BK$17:BK$22,将星节奏统计!JS73)</f>
        <v>0</v>
      </c>
      <c r="KT74" s="28">
        <f>求节点($AT$17:$AT$22,BL$17:BL$22,将星节奏统计!JT73)</f>
        <v>0</v>
      </c>
      <c r="KU74" s="28">
        <f>求节点($AT$17:$AT$22,BM$17:BM$22,将星节奏统计!JU73)</f>
        <v>0</v>
      </c>
      <c r="KV74" s="28">
        <f>求节点($AT$17:$AT$22,BN$17:BN$22,将星节奏统计!JV73)</f>
        <v>0</v>
      </c>
      <c r="KW74" s="28">
        <f>求节点($AT$17:$AT$22,BO$17:BO$22,将星节奏统计!JW73)</f>
        <v>0</v>
      </c>
      <c r="KX74" s="28">
        <f>求节点($AT$5:$AT$10,AV$5:AV$10,将星节奏统计!KA73)</f>
        <v>0.1</v>
      </c>
      <c r="KY74" s="28">
        <f>求节点($AT$5:$AT$10,AW$5:AW$10,将星节奏统计!KB73)</f>
        <v>0.1</v>
      </c>
      <c r="KZ74" s="28">
        <f>求节点($AT$5:$AT$10,AX$5:AX$10,将星节奏统计!KC73)</f>
        <v>6.3579507295956683E-2</v>
      </c>
      <c r="LA74" s="28">
        <f>求节点($AT$5:$AT$10,AY$5:AY$10,将星节奏统计!KD73)</f>
        <v>0</v>
      </c>
      <c r="LB74" s="28">
        <f>求节点($AT$5:$AT$10,AZ$5:AZ$10,将星节奏统计!KE73)</f>
        <v>0</v>
      </c>
      <c r="LC74" s="28">
        <f>求节点($AT$5:$AT$10,BA$5:BA$10,将星节奏统计!KF73)</f>
        <v>0</v>
      </c>
      <c r="LD74" s="28">
        <f>求节点($AT$5:$AT$10,BB$5:BB$10,将星节奏统计!KG73)</f>
        <v>0</v>
      </c>
      <c r="LE74" s="28">
        <f>求节点($AT$5:$AT$10,BC$5:BC$10,将星节奏统计!KH73)</f>
        <v>0</v>
      </c>
      <c r="LF74" s="28">
        <f>求节点($AT$5:$AT$10,BD$5:BD$10,将星节奏统计!KI73)</f>
        <v>0</v>
      </c>
      <c r="LG74" s="28">
        <f>求节点($AT$5:$AT$10,BE$5:BE$10,将星节奏统计!KJ73)</f>
        <v>0</v>
      </c>
      <c r="LH74" s="28">
        <f>求节点($AT$5:$AT$10,BF$5:BF$10,将星节奏统计!KK73)</f>
        <v>0</v>
      </c>
      <c r="LI74" s="28">
        <f>求节点($AT$5:$AT$10,BG$5:BG$10,将星节奏统计!KL73)</f>
        <v>0</v>
      </c>
      <c r="LJ74" s="28">
        <f>求节点($AT$5:$AT$10,BH$5:BH$10,将星节奏统计!KM73)</f>
        <v>0</v>
      </c>
      <c r="LK74" s="28">
        <f>求节点($AT$5:$AT$10,BI$5:BI$10,将星节奏统计!KN73)</f>
        <v>0</v>
      </c>
      <c r="LL74" s="28">
        <f>求节点($AT$5:$AT$10,BJ$5:BJ$10,将星节奏统计!KO73)</f>
        <v>0</v>
      </c>
      <c r="LM74" s="28">
        <f>求节点($AT$5:$AT$10,BK$5:BK$10,将星节奏统计!KP73)</f>
        <v>0</v>
      </c>
      <c r="LN74" s="28">
        <f>求节点($AT$5:$AT$10,BL$5:BL$10,将星节奏统计!KQ73)</f>
        <v>0.9</v>
      </c>
      <c r="LO74" s="28">
        <f>求节点($AT$5:$AT$10,BM$5:BM$10,将星节奏统计!KR73)</f>
        <v>0.9</v>
      </c>
      <c r="LP74" s="28">
        <f>求节点($AT$5:$AT$10,BN$5:BN$10,将星节奏统计!KS73)</f>
        <v>0.6</v>
      </c>
      <c r="LQ74" s="28">
        <f>求节点($AT$5:$AT$10,BO$5:BO$10,将星节奏统计!KT73)</f>
        <v>0</v>
      </c>
      <c r="LR74" s="28">
        <f>求节点($AT$5:$AT$10,BP$5:BP$10,将星节奏统计!KU73)</f>
        <v>0.9</v>
      </c>
      <c r="LS74" s="28">
        <f>求节点($AT$5:$AT$10,BQ$5:BQ$10,将星节奏统计!KV73)</f>
        <v>0.6</v>
      </c>
      <c r="LT74" s="28">
        <f>求节点($AT$5:$AT$10,BR$5:BR$10,将星节奏统计!KW73)</f>
        <v>0.9</v>
      </c>
      <c r="LU74" s="28">
        <f>求节点($AT$5:$AT$10,BS$5:BS$10,将星节奏统计!KX73)</f>
        <v>0</v>
      </c>
      <c r="LV74" s="28">
        <f>求节点($AT$5:$AT$10,BT$5:BT$10,将星节奏统计!KY73)</f>
        <v>0.6</v>
      </c>
      <c r="LW74" s="28">
        <f>求节点($AT$5:$AT$10,BU$5:BU$10,将星节奏统计!KZ73)</f>
        <v>0.1</v>
      </c>
      <c r="LX74" s="28">
        <f>求节点($AT$5:$AT$10,BV$5:BV$10,将星节奏统计!LA73)</f>
        <v>0.6</v>
      </c>
      <c r="LY74" s="28">
        <f>求节点($AT$5:$AT$10,BW$5:BW$10,将星节奏统计!LB73)</f>
        <v>0.24536241145690915</v>
      </c>
      <c r="LZ74" s="28">
        <f>求节点($AT$5:$AT$10,BX$5:BX$10,将星节奏统计!LC73)</f>
        <v>0.15402180859268186</v>
      </c>
      <c r="MA74" s="28">
        <f>求节点($AT$5:$AT$10,BY$5:BY$10,将星节奏统计!LD73)</f>
        <v>0.24536241145690915</v>
      </c>
      <c r="MB74" s="28">
        <f>求节点($AT$5:$AT$10,BZ$5:BZ$10,将星节奏统计!LE73)</f>
        <v>0.15402180859268186</v>
      </c>
      <c r="MC74" s="28">
        <f>求节点($AT$5:$AT$10,CA$5:CA$10,将星节奏统计!LF73)</f>
        <v>0.30670301432113645</v>
      </c>
      <c r="MD74" s="28">
        <f>求节点($AT$5:$AT$10,CB$5:CB$10,将星节奏统计!LG73)</f>
        <v>0.30670301432113645</v>
      </c>
      <c r="ME74" s="28">
        <f>求节点($AT$5:$AT$10,CC$5:CC$10,将星节奏统计!LH73)</f>
        <v>0.30670301432113645</v>
      </c>
      <c r="MF74" s="28">
        <f>求节点($AT$5:$AT$10,CD$5:CD$10,将星节奏统计!LI73)</f>
        <v>0.30670301432113645</v>
      </c>
      <c r="MG74" s="28">
        <f>求节点($AT$5:$AT$10,CE$5:CE$10,将星节奏统计!LJ73)</f>
        <v>0.19469211002479553</v>
      </c>
      <c r="MH74" s="28">
        <f>求节点($AT$5:$AT$10,CF$5:CF$10,将星节奏统计!LK73)</f>
        <v>0.19469211002479553</v>
      </c>
      <c r="MI74" s="28">
        <f>求节点($AT$5:$AT$10,CG$5:CG$10,将星节奏统计!LL73)</f>
        <v>0.19469211002479553</v>
      </c>
      <c r="MJ74" s="28">
        <f>求节点($AT$5:$AT$10,CH$5:CH$10,将星节奏统计!LM73)</f>
        <v>0.19469211002479553</v>
      </c>
      <c r="MK74" s="28">
        <f>求节点($AT$5:$AT$10,CI$5:CI$10,将星节奏统计!LN73)</f>
        <v>0.24536241145690915</v>
      </c>
      <c r="ML74" s="28">
        <f>求节点($AT$5:$AT$10,CJ$5:CJ$10,将星节奏统计!LO73)</f>
        <v>0.15402180859268186</v>
      </c>
      <c r="MM74" s="28">
        <f>求节点($AT$5:$AT$10,CK$5:CK$10,将星节奏统计!LP73)</f>
        <v>0</v>
      </c>
      <c r="MN74" s="28">
        <f>求节点($AT$5:$AT$10,CL$5:CL$10,将星节奏统计!LQ73)</f>
        <v>0</v>
      </c>
      <c r="MO74" s="28">
        <f>求节点($AT$5:$AT$10,CM$5:CM$10,将星节奏统计!LR73)</f>
        <v>0</v>
      </c>
      <c r="MP74" s="28">
        <f>求节点($AT$5:$AT$10,CN$5:CN$10,将星节奏统计!LS73)</f>
        <v>0</v>
      </c>
      <c r="MQ74" s="28">
        <f>求节点($AT$5:$AT$10,CO$5:CO$10,将星节奏统计!LT73)</f>
        <v>0</v>
      </c>
      <c r="MR74" s="28">
        <f>求节点($AT$5:$AT$10,CP$5:CP$10,将星节奏统计!LU73)</f>
        <v>0</v>
      </c>
      <c r="MS74" s="28">
        <f>求节点($AT$5:$AT$10,CQ$5:CQ$10,将星节奏统计!LV73)</f>
        <v>0</v>
      </c>
      <c r="MT74" s="28">
        <f>求节点($AT$5:$AT$10,CR$5:CR$10,将星节奏统计!LW73)</f>
        <v>0</v>
      </c>
      <c r="MU74" s="28">
        <f>求节点($AT$5:$AT$10,CS$5:CS$10,将星节奏统计!LX73)</f>
        <v>0</v>
      </c>
      <c r="MV74" s="28">
        <f>求节点($AT$17:$AT$22,AV$17:AV$22,将星节奏统计!MA73)</f>
        <v>0</v>
      </c>
      <c r="MW74" s="28">
        <f>求节点($AT$17:$AT$22,AW$17:AW$22,将星节奏统计!MB73)</f>
        <v>0</v>
      </c>
      <c r="MX74" s="28">
        <f>求节点($AT$17:$AT$22,AX$17:AX$22,将星节奏统计!MC73)</f>
        <v>0</v>
      </c>
      <c r="MY74" s="28">
        <f>求节点($AT$17:$AT$22,AY$17:AY$22,将星节奏统计!MD73)</f>
        <v>0</v>
      </c>
      <c r="MZ74" s="28">
        <f>求节点($AT$17:$AT$22,AZ$17:AZ$22,将星节奏统计!ME73)</f>
        <v>0</v>
      </c>
      <c r="NA74" s="28">
        <f>求节点($AT$17:$AT$22,BA$17:BA$22,将星节奏统计!MF73)</f>
        <v>0</v>
      </c>
      <c r="NB74" s="28">
        <f>求节点($AT$17:$AT$22,BB$17:BB$22,将星节奏统计!MG73)</f>
        <v>0</v>
      </c>
      <c r="NC74" s="28">
        <f>求节点($AT$17:$AT$22,BC$17:BC$22,将星节奏统计!MH73)</f>
        <v>0</v>
      </c>
      <c r="ND74" s="28">
        <f>求节点($AT$17:$AT$22,BD$17:BD$22,将星节奏统计!MI73)</f>
        <v>0</v>
      </c>
      <c r="NE74" s="28">
        <f>求节点($AT$17:$AT$22,BE$17:BE$22,将星节奏统计!MJ73)</f>
        <v>0</v>
      </c>
      <c r="NF74" s="28">
        <f>求节点($AT$17:$AT$22,BF$17:BF$22,将星节奏统计!MK73)</f>
        <v>0</v>
      </c>
      <c r="NG74" s="28">
        <f>求节点($AT$17:$AT$22,BG$17:BG$22,将星节奏统计!ML73)</f>
        <v>0</v>
      </c>
      <c r="NH74" s="28">
        <f>求节点($AT$17:$AT$22,BH$17:BH$22,将星节奏统计!MM73)</f>
        <v>0</v>
      </c>
      <c r="NI74" s="28">
        <f>求节点($AT$17:$AT$22,BI$17:BI$22,将星节奏统计!MN73)</f>
        <v>0</v>
      </c>
      <c r="NJ74" s="28">
        <f>求节点($AT$17:$AT$22,BJ$17:BJ$22,将星节奏统计!MO73)</f>
        <v>0</v>
      </c>
      <c r="NK74" s="28">
        <f>求节点($AT$17:$AT$22,BK$17:BK$22,将星节奏统计!MP73)</f>
        <v>0</v>
      </c>
      <c r="NL74" s="28">
        <f>求节点($AT$17:$AT$22,BL$17:BL$22,将星节奏统计!MQ73)</f>
        <v>0</v>
      </c>
      <c r="NM74" s="28">
        <f>求节点($AT$17:$AT$22,BM$17:BM$22,将星节奏统计!MR73)</f>
        <v>0</v>
      </c>
      <c r="NN74" s="28">
        <f>求节点($AT$17:$AT$22,BN$17:BN$22,将星节奏统计!MS73)</f>
        <v>0</v>
      </c>
      <c r="NO74" s="28">
        <f>求节点($AT$17:$AT$22,BO$17:BO$22,将星节奏统计!MT73)</f>
        <v>0</v>
      </c>
      <c r="NP74" s="28">
        <f>求节点($AT$5:$AT$10,AV$5:AV$10,将星节奏统计!MX73)</f>
        <v>0.1</v>
      </c>
      <c r="NQ74" s="28">
        <f>求节点($AT$5:$AT$10,AW$5:AW$10,将星节奏统计!MY73)</f>
        <v>0.1</v>
      </c>
      <c r="NR74" s="28">
        <f>求节点($AT$5:$AT$10,AX$5:AX$10,将星节奏统计!MZ73)</f>
        <v>6.5736890105661555E-2</v>
      </c>
      <c r="NS74" s="28">
        <f>求节点($AT$5:$AT$10,AY$5:AY$10,将星节奏统计!NA73)</f>
        <v>0</v>
      </c>
      <c r="NT74" s="28">
        <f>求节点($AT$5:$AT$10,AZ$5:AZ$10,将星节奏统计!NB73)</f>
        <v>0</v>
      </c>
      <c r="NU74" s="28">
        <f>求节点($AT$5:$AT$10,BA$5:BA$10,将星节奏统计!NC73)</f>
        <v>0</v>
      </c>
      <c r="NV74" s="28">
        <f>求节点($AT$5:$AT$10,BB$5:BB$10,将星节奏统计!ND73)</f>
        <v>0</v>
      </c>
      <c r="NW74" s="28">
        <f>求节点($AT$5:$AT$10,BC$5:BC$10,将星节奏统计!NE73)</f>
        <v>0</v>
      </c>
      <c r="NX74" s="28">
        <f>求节点($AT$5:$AT$10,BD$5:BD$10,将星节奏统计!NF73)</f>
        <v>0</v>
      </c>
      <c r="NY74" s="28">
        <f>求节点($AT$5:$AT$10,BE$5:BE$10,将星节奏统计!NG73)</f>
        <v>0</v>
      </c>
      <c r="NZ74" s="28">
        <f>求节点($AT$5:$AT$10,BF$5:BF$10,将星节奏统计!NH73)</f>
        <v>0</v>
      </c>
      <c r="OA74" s="28">
        <f>求节点($AT$5:$AT$10,BG$5:BG$10,将星节奏统计!NI73)</f>
        <v>0</v>
      </c>
      <c r="OB74" s="28">
        <f>求节点($AT$5:$AT$10,BH$5:BH$10,将星节奏统计!NJ73)</f>
        <v>0</v>
      </c>
      <c r="OC74" s="28">
        <f>求节点($AT$5:$AT$10,BI$5:BI$10,将星节奏统计!NK73)</f>
        <v>0</v>
      </c>
      <c r="OD74" s="28">
        <f>求节点($AT$5:$AT$10,BJ$5:BJ$10,将星节奏统计!NL73)</f>
        <v>0</v>
      </c>
      <c r="OE74" s="28">
        <f>求节点($AT$5:$AT$10,BK$5:BK$10,将星节奏统计!NM73)</f>
        <v>0</v>
      </c>
      <c r="OF74" s="28">
        <f>求节点($AT$5:$AT$10,BL$5:BL$10,将星节奏统计!NN73)</f>
        <v>0.9</v>
      </c>
      <c r="OG74" s="28">
        <f>求节点($AT$5:$AT$10,BM$5:BM$10,将星节奏统计!NO73)</f>
        <v>0.9</v>
      </c>
      <c r="OH74" s="28">
        <f>求节点($AT$5:$AT$10,BN$5:BN$10,将星节奏统计!NP73)</f>
        <v>0.6</v>
      </c>
      <c r="OI74" s="28">
        <f>求节点($AT$5:$AT$10,BO$5:BO$10,将星节奏统计!NQ73)</f>
        <v>0</v>
      </c>
      <c r="OJ74" s="28">
        <f>求节点($AT$5:$AT$10,BP$5:BP$10,将星节奏统计!NR73)</f>
        <v>0.9</v>
      </c>
      <c r="OK74" s="28">
        <f>求节点($AT$5:$AT$10,BQ$5:BQ$10,将星节奏统计!NS73)</f>
        <v>0.6</v>
      </c>
      <c r="OL74" s="28">
        <f>求节点($AT$5:$AT$10,BR$5:BR$10,将星节奏统计!NT73)</f>
        <v>0.9</v>
      </c>
      <c r="OM74" s="28">
        <f>求节点($AT$5:$AT$10,BS$5:BS$10,将星节奏统计!NU73)</f>
        <v>0</v>
      </c>
      <c r="ON74" s="28">
        <f>求节点($AT$5:$AT$10,BT$5:BT$10,将星节奏统计!NV73)</f>
        <v>0.6</v>
      </c>
      <c r="OO74" s="28">
        <f>求节点($AT$5:$AT$10,BU$5:BU$10,将星节奏统计!NW73)</f>
        <v>0.1</v>
      </c>
      <c r="OP74" s="28">
        <f>求节点($AT$5:$AT$10,BV$5:BV$10,将星节奏统计!NX73)</f>
        <v>0.6</v>
      </c>
      <c r="OQ74" s="28">
        <f>求节点($AT$5:$AT$10,BW$5:BW$10,将星节奏统计!NY73)</f>
        <v>0.32072820010365732</v>
      </c>
      <c r="OR74" s="28">
        <f>求节点($AT$5:$AT$10,BX$5:BX$10,将星节奏统计!NZ73)</f>
        <v>0.21048546673577154</v>
      </c>
      <c r="OS74" s="28">
        <f>求节点($AT$5:$AT$10,BY$5:BY$10,将星节奏统计!OA73)</f>
        <v>0.32072820010365732</v>
      </c>
      <c r="OT74" s="28">
        <f>求节点($AT$5:$AT$10,BZ$5:BZ$10,将星节奏统计!OB73)</f>
        <v>0.21048546673577154</v>
      </c>
      <c r="OU74" s="28">
        <f>求节点($AT$5:$AT$10,CA$5:CA$10,将星节奏统计!OC73)</f>
        <v>0.40080911122628593</v>
      </c>
      <c r="OV74" s="28">
        <f>求节点($AT$5:$AT$10,CB$5:CB$10,将星节奏统计!OD73)</f>
        <v>0.40080911122628593</v>
      </c>
      <c r="OW74" s="28">
        <f>求节点($AT$5:$AT$10,CC$5:CC$10,将星节奏统计!OE73)</f>
        <v>0.40080911122628593</v>
      </c>
      <c r="OX74" s="28">
        <f>求节点($AT$5:$AT$10,CD$5:CD$10,将星节奏统计!OF73)</f>
        <v>0.40080911122628593</v>
      </c>
      <c r="OY74" s="28">
        <f>求节点($AT$5:$AT$10,CE$5:CE$10,将星节奏统计!OG73)</f>
        <v>0.26056637785840014</v>
      </c>
      <c r="OZ74" s="28">
        <f>求节点($AT$5:$AT$10,CF$5:CF$10,将星节奏统计!OH73)</f>
        <v>0.26056637785840014</v>
      </c>
      <c r="PA74" s="28">
        <f>求节点($AT$5:$AT$10,CG$5:CG$10,将星节奏统计!OI73)</f>
        <v>0.26056637785840014</v>
      </c>
      <c r="PB74" s="28">
        <f>求节点($AT$5:$AT$10,CH$5:CH$10,将星节奏统计!OJ73)</f>
        <v>0.26056637785840014</v>
      </c>
      <c r="PC74" s="28">
        <f>求节点($AT$5:$AT$10,CI$5:CI$10,将星节奏统计!OK73)</f>
        <v>0.32072820010365732</v>
      </c>
      <c r="PD74" s="28">
        <f>求节点($AT$5:$AT$10,CJ$5:CJ$10,将星节奏统计!OL73)</f>
        <v>0.21048546673577154</v>
      </c>
      <c r="PE74" s="28">
        <f>求节点($AT$5:$AT$10,CK$5:CK$10,将星节奏统计!OM73)</f>
        <v>0</v>
      </c>
      <c r="PF74" s="28">
        <f>求节点($AT$5:$AT$10,CL$5:CL$10,将星节奏统计!ON73)</f>
        <v>0</v>
      </c>
      <c r="PG74" s="28">
        <f>求节点($AT$5:$AT$10,CM$5:CM$10,将星节奏统计!OO73)</f>
        <v>0</v>
      </c>
      <c r="PH74" s="28">
        <f>求节点($AT$5:$AT$10,CN$5:CN$10,将星节奏统计!OP73)</f>
        <v>0</v>
      </c>
      <c r="PI74" s="28">
        <f>求节点($AT$5:$AT$10,CO$5:CO$10,将星节奏统计!OQ73)</f>
        <v>0</v>
      </c>
      <c r="PJ74" s="28">
        <f>求节点($AT$5:$AT$10,CP$5:CP$10,将星节奏统计!OR73)</f>
        <v>0</v>
      </c>
      <c r="PK74" s="28">
        <f>求节点($AT$5:$AT$10,CQ$5:CQ$10,将星节奏统计!OS73)</f>
        <v>0</v>
      </c>
      <c r="PL74" s="28">
        <f>求节点($AT$5:$AT$10,CR$5:CR$10,将星节奏统计!OT73)</f>
        <v>0</v>
      </c>
      <c r="PM74" s="28">
        <f>求节点($AT$5:$AT$10,CS$5:CS$10,将星节奏统计!OU73)</f>
        <v>0</v>
      </c>
      <c r="PN74" s="28">
        <f>求节点($AT$17:$AT$22,AV$17:AV$22,将星节奏统计!OX73)</f>
        <v>0</v>
      </c>
      <c r="PO74" s="28">
        <f>求节点($AT$17:$AT$22,AW$17:AW$22,将星节奏统计!OY73)</f>
        <v>0</v>
      </c>
      <c r="PP74" s="28">
        <f>求节点($AT$17:$AT$22,AX$17:AX$22,将星节奏统计!OZ73)</f>
        <v>0</v>
      </c>
      <c r="PQ74" s="28">
        <f>求节点($AT$17:$AT$22,AY$17:AY$22,将星节奏统计!PA73)</f>
        <v>5.7378877706074777E-5</v>
      </c>
      <c r="PR74" s="28">
        <f>求节点($AT$17:$AT$22,AZ$17:AZ$22,将星节奏统计!PB73)</f>
        <v>8.6068316559120839E-5</v>
      </c>
      <c r="PS74" s="28">
        <f>求节点($AT$17:$AT$22,BA$17:BA$22,将星节奏统计!PC73)</f>
        <v>8.6068316559120839E-5</v>
      </c>
      <c r="PT74" s="28">
        <f>求节点($AT$17:$AT$22,BB$17:BB$22,将星节奏统计!PD73)</f>
        <v>1.3040654024109102E-4</v>
      </c>
      <c r="PU74" s="28">
        <f>求节点($AT$17:$AT$22,BC$17:BC$22,将星节奏统计!PE73)</f>
        <v>0</v>
      </c>
      <c r="PV74" s="28">
        <f>求节点($AT$17:$AT$22,BD$17:BD$22,将星节奏统计!PF73)</f>
        <v>8.6068316559120839E-5</v>
      </c>
      <c r="PW74" s="28">
        <f>求节点($AT$17:$AT$22,BE$17:BE$22,将星节奏统计!PG73)</f>
        <v>0</v>
      </c>
      <c r="PX74" s="28">
        <f>求节点($AT$17:$AT$22,BF$17:BF$22,将星节奏统计!PH73)</f>
        <v>0</v>
      </c>
      <c r="PY74" s="28">
        <f>求节点($AT$17:$AT$22,BG$17:BG$22,将星节奏统计!PI73)</f>
        <v>0</v>
      </c>
      <c r="PZ74" s="28">
        <f>求节点($AT$17:$AT$22,BH$17:BH$22,将星节奏统计!PJ73)</f>
        <v>0</v>
      </c>
      <c r="QA74" s="28">
        <f>求节点($AT$17:$AT$22,BI$17:BI$22,将星节奏统计!PK73)</f>
        <v>0</v>
      </c>
      <c r="QB74" s="28">
        <f>求节点($AT$17:$AT$22,BJ$17:BJ$22,将星节奏统计!PL73)</f>
        <v>0</v>
      </c>
      <c r="QC74" s="28">
        <f>求节点($AT$17:$AT$22,BK$17:BK$22,将星节奏统计!PM73)</f>
        <v>0</v>
      </c>
      <c r="QD74" s="28">
        <f>求节点($AT$17:$AT$22,BL$17:BL$22,将星节奏统计!PN73)</f>
        <v>0</v>
      </c>
      <c r="QE74" s="28">
        <f>求节点($AT$17:$AT$22,BM$17:BM$22,将星节奏统计!PO73)</f>
        <v>0</v>
      </c>
      <c r="QF74" s="28">
        <f>求节点($AT$17:$AT$22,BN$17:BN$22,将星节奏统计!PP73)</f>
        <v>0</v>
      </c>
      <c r="QG74" s="28">
        <f>求节点($AT$17:$AT$22,BO$17:BO$22,将星节奏统计!PQ73)</f>
        <v>0</v>
      </c>
      <c r="QJ74" s="3">
        <v>70</v>
      </c>
      <c r="QK74" s="28">
        <f t="shared" ca="1" si="71"/>
        <v>0.78380716220540081</v>
      </c>
      <c r="QL74" s="28">
        <f t="shared" ca="1" si="71"/>
        <v>0.85749892139426032</v>
      </c>
      <c r="QM74" s="28">
        <f t="shared" ca="1" si="71"/>
        <v>0.97473964407437552</v>
      </c>
      <c r="QN74" s="28">
        <f t="shared" ca="1" si="71"/>
        <v>1.2067030143211364</v>
      </c>
      <c r="QO74" s="28">
        <f t="shared" ca="1" si="71"/>
        <v>1.3008091112262861</v>
      </c>
      <c r="QP74" s="28">
        <f t="shared" ca="1" si="72"/>
        <v>0.16606357599413124</v>
      </c>
      <c r="QQ74" s="28">
        <f t="shared" ca="1" si="72"/>
        <v>0.20681195483051296</v>
      </c>
      <c r="QR74" s="28">
        <f t="shared" ca="1" si="72"/>
        <v>0.32622081917227364</v>
      </c>
      <c r="QS74" s="28">
        <f t="shared" ca="1" si="72"/>
        <v>0.73608723437072743</v>
      </c>
      <c r="QT74" s="28">
        <f t="shared" ca="1" si="72"/>
        <v>0.96218460031097197</v>
      </c>
      <c r="QU74" s="28">
        <f t="shared" ca="1" si="73"/>
        <v>0.1</v>
      </c>
      <c r="QV74" s="28">
        <f t="shared" ca="1" si="73"/>
        <v>0.1</v>
      </c>
      <c r="QW74" s="28">
        <f t="shared" ca="1" si="73"/>
        <v>0.1</v>
      </c>
      <c r="QX74" s="28">
        <f t="shared" ca="1" si="73"/>
        <v>0.1</v>
      </c>
      <c r="QY74" s="28">
        <f t="shared" ca="1" si="73"/>
        <v>0.1</v>
      </c>
      <c r="QZ74" s="28">
        <f t="shared" ca="1" si="74"/>
        <v>0.51033210131734874</v>
      </c>
      <c r="RA74" s="28">
        <f t="shared" ca="1" si="74"/>
        <v>0.56953337938413073</v>
      </c>
      <c r="RB74" s="28">
        <f t="shared" ca="1" si="74"/>
        <v>0.6745746793312557</v>
      </c>
      <c r="RC74" s="28">
        <f t="shared" ca="1" si="74"/>
        <v>0.79469211002479545</v>
      </c>
      <c r="RD74" s="28">
        <f t="shared" ca="1" si="74"/>
        <v>0.86056637785840007</v>
      </c>
      <c r="RE74" s="28">
        <f t="shared" ca="1" si="75"/>
        <v>0.10378973499633203</v>
      </c>
      <c r="RF74" s="28">
        <f t="shared" ca="1" si="75"/>
        <v>0.1292574717690706</v>
      </c>
      <c r="RG74" s="28">
        <f t="shared" ca="1" si="75"/>
        <v>0.20388801198267104</v>
      </c>
      <c r="RH74" s="28">
        <f t="shared" ca="1" si="75"/>
        <v>0.46206542577804555</v>
      </c>
      <c r="RI74" s="28">
        <f t="shared" ca="1" si="75"/>
        <v>0.63145640020731464</v>
      </c>
      <c r="RJ74" s="28">
        <f t="shared" ca="1" si="76"/>
        <v>1.2705062732080302E-4</v>
      </c>
      <c r="RK74" s="28">
        <f t="shared" ca="1" si="76"/>
        <v>0</v>
      </c>
      <c r="RL74" s="28">
        <f t="shared" ca="1" si="76"/>
        <v>1.1009138587933075E-4</v>
      </c>
      <c r="RM74" s="28">
        <f t="shared" ca="1" si="76"/>
        <v>0</v>
      </c>
      <c r="RN74" s="28">
        <f t="shared" ca="1" si="76"/>
        <v>8.9980512766351869E-5</v>
      </c>
      <c r="RO74" s="28">
        <f t="shared" ca="1" si="77"/>
        <v>1.2152668700250724E-4</v>
      </c>
      <c r="RP74" s="28">
        <f t="shared" ca="1" si="77"/>
        <v>0</v>
      </c>
      <c r="RQ74" s="28">
        <f t="shared" ca="1" si="77"/>
        <v>1.0530480388457747E-4</v>
      </c>
      <c r="RR74" s="28">
        <f t="shared" ca="1" si="77"/>
        <v>0</v>
      </c>
      <c r="RS74" s="28">
        <f t="shared" ca="1" si="77"/>
        <v>8.6068316559120839E-5</v>
      </c>
      <c r="RT74" s="28">
        <f t="shared" ca="1" si="78"/>
        <v>9.5925522027549073E-2</v>
      </c>
      <c r="RU74" s="28">
        <f t="shared" ca="1" si="78"/>
        <v>0.1</v>
      </c>
      <c r="RV74" s="28">
        <f t="shared" ca="1" si="78"/>
        <v>0.1</v>
      </c>
      <c r="RW74" s="28">
        <f t="shared" ca="1" si="78"/>
        <v>0.1</v>
      </c>
      <c r="RX74" s="28">
        <f t="shared" ca="1" si="78"/>
        <v>0.1</v>
      </c>
      <c r="RY74" s="28">
        <f t="shared" ca="1" si="79"/>
        <v>0.1442691995237228</v>
      </c>
      <c r="RZ74" s="28">
        <f t="shared" ca="1" si="79"/>
        <v>0.15186018621427894</v>
      </c>
      <c r="SA74" s="28">
        <f t="shared" ca="1" si="79"/>
        <v>0.16044999054924797</v>
      </c>
      <c r="SB74" s="28">
        <f t="shared" ca="1" si="79"/>
        <v>0.16357950729595669</v>
      </c>
      <c r="SC74" s="28">
        <f t="shared" ca="1" si="79"/>
        <v>0.16573689010566156</v>
      </c>
    </row>
    <row r="75" spans="15:497" x14ac:dyDescent="0.2">
      <c r="AU75" s="28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U75" s="3">
        <v>71</v>
      </c>
      <c r="CV75" s="28">
        <f>求节点($AT$5:$AT$10,AV$5:AV$10,将星节奏统计!BJ74)</f>
        <v>9.7541050500026552E-2</v>
      </c>
      <c r="CW75" s="28">
        <f>求节点($AT$5:$AT$10,AW$5:AW$10,将星节奏统计!BK74)</f>
        <v>0.1</v>
      </c>
      <c r="CX75" s="28">
        <f>求节点($AT$5:$AT$10,AX$5:AX$10,将星节奏统计!BL74)</f>
        <v>4.566034904168953E-2</v>
      </c>
      <c r="CY75" s="28">
        <f>求节点($AT$5:$AT$10,AY$5:AY$10,将星节奏统计!BM74)</f>
        <v>0</v>
      </c>
      <c r="CZ75" s="28">
        <f>求节点($AT$5:$AT$10,AZ$5:AZ$10,将星节奏统计!BN74)</f>
        <v>0</v>
      </c>
      <c r="DA75" s="28">
        <f>求节点($AT$5:$AT$10,BA$5:BA$10,将星节奏统计!BO74)</f>
        <v>0</v>
      </c>
      <c r="DB75" s="28">
        <f>求节点($AT$5:$AT$10,BB$5:BB$10,将星节奏统计!BP74)</f>
        <v>0</v>
      </c>
      <c r="DC75" s="28">
        <f>求节点($AT$5:$AT$10,BC$5:BC$10,将星节奏统计!BQ74)</f>
        <v>0</v>
      </c>
      <c r="DD75" s="28">
        <f>求节点($AT$5:$AT$10,BD$5:BD$10,将星节奏统计!BR74)</f>
        <v>0</v>
      </c>
      <c r="DE75" s="28">
        <f>求节点($AT$5:$AT$10,BE$5:BE$10,将星节奏统计!BS74)</f>
        <v>0</v>
      </c>
      <c r="DF75" s="28">
        <f>求节点($AT$5:$AT$10,BF$5:BF$10,将星节奏统计!BT74)</f>
        <v>0</v>
      </c>
      <c r="DG75" s="28">
        <f>求节点($AT$5:$AT$10,BG$5:BG$10,将星节奏统计!BU74)</f>
        <v>0</v>
      </c>
      <c r="DH75" s="28">
        <f>求节点($AT$5:$AT$10,BH$5:BH$10,将星节奏统计!BV74)</f>
        <v>0</v>
      </c>
      <c r="DI75" s="28">
        <f>求节点($AT$5:$AT$10,BI$5:BI$10,将星节奏统计!BW74)</f>
        <v>0</v>
      </c>
      <c r="DJ75" s="28">
        <f>求节点($AT$5:$AT$10,BJ$5:BJ$10,将星节奏统计!BX74)</f>
        <v>0</v>
      </c>
      <c r="DK75" s="28">
        <f>求节点($AT$5:$AT$10,BK$5:BK$10,将星节奏统计!BY74)</f>
        <v>0</v>
      </c>
      <c r="DL75" s="28">
        <f>求节点($AT$5:$AT$10,BL$5:BL$10,将星节奏统计!BZ74)</f>
        <v>0.82304384966329125</v>
      </c>
      <c r="DM75" s="28">
        <f>求节点($AT$5:$AT$10,BM$5:BM$10,将星节奏统计!CA74)</f>
        <v>0.54765270786009879</v>
      </c>
      <c r="DN75" s="28">
        <f>求节点($AT$5:$AT$10,BN$5:BN$10,将星节奏统计!CB74)</f>
        <v>0.6</v>
      </c>
      <c r="DO75" s="28">
        <f>求节点($AT$5:$AT$10,BO$5:BO$10,将星节奏统计!CC74)</f>
        <v>0</v>
      </c>
      <c r="DP75" s="28">
        <f>求节点($AT$5:$AT$10,BP$5:BP$10,将星节奏统计!CD74)</f>
        <v>0.6336135803656695</v>
      </c>
      <c r="DQ75" s="28">
        <f>求节点($AT$5:$AT$10,BQ$5:BQ$10,将星节奏统计!CE74)</f>
        <v>0.422409053577113</v>
      </c>
      <c r="DR75" s="28">
        <f>求节点($AT$5:$AT$10,BR$5:BR$10,将星节奏统计!CF74)</f>
        <v>0.9</v>
      </c>
      <c r="DS75" s="28">
        <f>求节点($AT$5:$AT$10,BS$5:BS$10,将星节奏统计!CG74)</f>
        <v>0</v>
      </c>
      <c r="DT75" s="28">
        <f>求节点($AT$5:$AT$10,BT$5:BT$10,将星节奏统计!CH74)</f>
        <v>0.422409053577113</v>
      </c>
      <c r="DU75" s="28">
        <f>求节点($AT$5:$AT$10,BU$5:BU$10,将星节奏统计!CI74)</f>
        <v>0.1</v>
      </c>
      <c r="DV75" s="28">
        <f>求节点($AT$5:$AT$10,BV$5:BV$10,将星节奏统计!CJ74)</f>
        <v>0.46703903982977968</v>
      </c>
      <c r="DW75" s="28">
        <f>求节点($AT$5:$AT$10,BW$5:BW$10,将星节奏统计!CK74)</f>
        <v>5.7843753231384756E-2</v>
      </c>
      <c r="DX75" s="28">
        <f>求节点($AT$5:$AT$10,BX$5:BX$10,将星节奏统计!CL74)</f>
        <v>3.6152345769615478E-2</v>
      </c>
      <c r="DY75" s="28">
        <f>求节点($AT$5:$AT$10,BY$5:BY$10,将星节奏统计!CM74)</f>
        <v>5.7843753231384756E-2</v>
      </c>
      <c r="DZ75" s="28">
        <f>求节点($AT$5:$AT$10,BZ$5:BZ$10,将星节奏统计!CN74)</f>
        <v>3.6152345769615478E-2</v>
      </c>
      <c r="EA75" s="28">
        <f>求节点($AT$5:$AT$10,CA$5:CA$10,将星节奏统计!CO74)</f>
        <v>7.2304691539230956E-2</v>
      </c>
      <c r="EB75" s="28">
        <f>求节点($AT$5:$AT$10,CB$5:CB$10,将星节奏统计!CP74)</f>
        <v>7.2304691539230956E-2</v>
      </c>
      <c r="EC75" s="28">
        <f>求节点($AT$5:$AT$10,CC$5:CC$10,将星节奏统计!CQ74)</f>
        <v>7.2304691539230956E-2</v>
      </c>
      <c r="ED75" s="28">
        <f>求节点($AT$5:$AT$10,CD$5:CD$10,将星节奏统计!CR74)</f>
        <v>7.2304691539230956E-2</v>
      </c>
      <c r="EE75" s="28">
        <f>求节点($AT$5:$AT$10,CE$5:CE$10,将星节奏统计!CS74)</f>
        <v>4.3382814923538571E-2</v>
      </c>
      <c r="EF75" s="28">
        <f>求节点($AT$5:$AT$10,CF$5:CF$10,将星节奏统计!CT74)</f>
        <v>4.3382814923538571E-2</v>
      </c>
      <c r="EG75" s="28">
        <f>求节点($AT$5:$AT$10,CG$5:CG$10,将星节奏统计!CU74)</f>
        <v>4.3382814923538571E-2</v>
      </c>
      <c r="EH75" s="28">
        <f>求节点($AT$5:$AT$10,CH$5:CH$10,将星节奏统计!CV74)</f>
        <v>4.3382814923538571E-2</v>
      </c>
      <c r="EI75" s="28">
        <f>求节点($AT$5:$AT$10,CI$5:CI$10,将星节奏统计!CW74)</f>
        <v>5.7843753231384756E-2</v>
      </c>
      <c r="EJ75" s="28">
        <f>求节点($AT$5:$AT$10,CJ$5:CJ$10,将星节奏统计!CX74)</f>
        <v>3.6152345769615478E-2</v>
      </c>
      <c r="EK75" s="28">
        <f>求节点($AT$5:$AT$10,CK$5:CK$10,将星节奏统计!CY74)</f>
        <v>0</v>
      </c>
      <c r="EL75" s="28">
        <f>求节点($AT$5:$AT$10,CL$5:CL$10,将星节奏统计!CZ74)</f>
        <v>0</v>
      </c>
      <c r="EM75" s="28">
        <f>求节点($AT$5:$AT$10,CM$5:CM$10,将星节奏统计!DA74)</f>
        <v>0</v>
      </c>
      <c r="EN75" s="28">
        <f>求节点($AT$5:$AT$10,CN$5:CN$10,将星节奏统计!DB74)</f>
        <v>0</v>
      </c>
      <c r="EO75" s="28">
        <f>求节点($AT$5:$AT$10,CO$5:CO$10,将星节奏统计!DC74)</f>
        <v>0</v>
      </c>
      <c r="EP75" s="28">
        <f>求节点($AT$5:$AT$10,CP$5:CP$10,将星节奏统计!DD74)</f>
        <v>0</v>
      </c>
      <c r="EQ75" s="28">
        <f>求节点($AT$5:$AT$10,CQ$5:CQ$10,将星节奏统计!DE74)</f>
        <v>0</v>
      </c>
      <c r="ER75" s="28">
        <f>求节点($AT$5:$AT$10,CR$5:CR$10,将星节奏统计!DF74)</f>
        <v>0</v>
      </c>
      <c r="ES75" s="28">
        <f>求节点($AT$5:$AT$10,CS$5:CS$10,将星节奏统计!DG74)</f>
        <v>0</v>
      </c>
      <c r="ET75" s="28">
        <f>求节点($AT$17:$AT$22,AV$17:AV$22,将星节奏统计!DJ74)</f>
        <v>0</v>
      </c>
      <c r="EU75" s="28">
        <f>求节点($AT$17:$AT$22,AW$17:AW$22,将星节奏统计!DK74)</f>
        <v>0</v>
      </c>
      <c r="EV75" s="28">
        <f>求节点($AT$17:$AT$22,AX$17:AX$22,将星节奏统计!DL74)</f>
        <v>0</v>
      </c>
      <c r="EW75" s="28">
        <f>求节点($AT$17:$AT$22,AY$17:AY$22,将星节奏统计!DM74)</f>
        <v>8.6980833394222079E-5</v>
      </c>
      <c r="EX75" s="28">
        <f>求节点($AT$17:$AT$22,AZ$17:AZ$22,将星节奏统计!DN74)</f>
        <v>1.3047125009133659E-4</v>
      </c>
      <c r="EY75" s="28">
        <f>求节点($AT$17:$AT$22,BA$17:BA$22,将星节奏统计!DO74)</f>
        <v>1.3047125009133659E-4</v>
      </c>
      <c r="EZ75" s="28">
        <f>求节点($AT$17:$AT$22,BB$17:BB$22,将星节奏统计!DP74)</f>
        <v>1.976837122595991E-4</v>
      </c>
      <c r="FA75" s="28">
        <f>求节点($AT$17:$AT$22,BC$17:BC$22,将星节奏统计!DQ74)</f>
        <v>0</v>
      </c>
      <c r="FB75" s="28">
        <f>求节点($AT$17:$AT$22,BD$17:BD$22,将星节奏统计!DR74)</f>
        <v>1.3047125009133659E-4</v>
      </c>
      <c r="FC75" s="28">
        <f>求节点($AT$17:$AT$22,BE$17:BE$22,将星节奏统计!DS74)</f>
        <v>0</v>
      </c>
      <c r="FD75" s="28">
        <f>求节点($AT$17:$AT$22,BF$17:BF$22,将星节奏统计!DT74)</f>
        <v>0</v>
      </c>
      <c r="FE75" s="28">
        <f>求节点($AT$17:$AT$22,BG$17:BG$22,将星节奏统计!DU74)</f>
        <v>0</v>
      </c>
      <c r="FF75" s="28">
        <f>求节点($AT$17:$AT$22,BH$17:BH$22,将星节奏统计!DV74)</f>
        <v>0</v>
      </c>
      <c r="FG75" s="28">
        <f>求节点($AT$17:$AT$22,BI$17:BI$22,将星节奏统计!DW74)</f>
        <v>0</v>
      </c>
      <c r="FH75" s="28">
        <f>求节点($AT$17:$AT$22,BJ$17:BJ$22,将星节奏统计!DX74)</f>
        <v>0</v>
      </c>
      <c r="FI75" s="28">
        <f>求节点($AT$17:$AT$22,BK$17:BK$22,将星节奏统计!DY74)</f>
        <v>0</v>
      </c>
      <c r="FJ75" s="28">
        <f>求节点($AT$17:$AT$22,BL$17:BL$22,将星节奏统计!DZ74)</f>
        <v>0</v>
      </c>
      <c r="FK75" s="28">
        <f>求节点($AT$17:$AT$22,BM$17:BM$22,将星节奏统计!EA74)</f>
        <v>0</v>
      </c>
      <c r="FL75" s="28">
        <f>求节点($AT$17:$AT$22,BN$17:BN$22,将星节奏统计!EB74)</f>
        <v>0</v>
      </c>
      <c r="FM75" s="28">
        <f>求节点($AT$17:$AT$22,BO$17:BO$22,将星节奏统计!EC74)</f>
        <v>0</v>
      </c>
      <c r="FN75" s="28">
        <f>求节点($AT$5:$AT$10,AV$5:AV$10,将星节奏统计!EG74)</f>
        <v>0.1</v>
      </c>
      <c r="FO75" s="28">
        <f>求节点($AT$5:$AT$10,AW$5:AW$10,将星节奏统计!EH74)</f>
        <v>0.1</v>
      </c>
      <c r="FP75" s="28">
        <f>求节点($AT$5:$AT$10,AX$5:AX$10,将星节奏统计!EI74)</f>
        <v>5.3687621158335447E-2</v>
      </c>
      <c r="FQ75" s="28">
        <f>求节点($AT$5:$AT$10,AY$5:AY$10,将星节奏统计!EJ74)</f>
        <v>0</v>
      </c>
      <c r="FR75" s="28">
        <f>求节点($AT$5:$AT$10,AZ$5:AZ$10,将星节奏统计!EK74)</f>
        <v>0</v>
      </c>
      <c r="FS75" s="28">
        <f>求节点($AT$5:$AT$10,BA$5:BA$10,将星节奏统计!EL74)</f>
        <v>0</v>
      </c>
      <c r="FT75" s="28">
        <f>求节点($AT$5:$AT$10,BB$5:BB$10,将星节奏统计!EM74)</f>
        <v>0</v>
      </c>
      <c r="FU75" s="28">
        <f>求节点($AT$5:$AT$10,BC$5:BC$10,将星节奏统计!EN74)</f>
        <v>0</v>
      </c>
      <c r="FV75" s="28">
        <f>求节点($AT$5:$AT$10,BD$5:BD$10,将星节奏统计!EO74)</f>
        <v>0</v>
      </c>
      <c r="FW75" s="28">
        <f>求节点($AT$5:$AT$10,BE$5:BE$10,将星节奏统计!EP74)</f>
        <v>0</v>
      </c>
      <c r="FX75" s="28">
        <f>求节点($AT$5:$AT$10,BF$5:BF$10,将星节奏统计!EQ74)</f>
        <v>0</v>
      </c>
      <c r="FY75" s="28">
        <f>求节点($AT$5:$AT$10,BG$5:BG$10,将星节奏统计!ER74)</f>
        <v>0</v>
      </c>
      <c r="FZ75" s="28">
        <f>求节点($AT$5:$AT$10,BH$5:BH$10,将星节奏统计!ES74)</f>
        <v>0</v>
      </c>
      <c r="GA75" s="28">
        <f>求节点($AT$5:$AT$10,BI$5:BI$10,将星节奏统计!ET74)</f>
        <v>0</v>
      </c>
      <c r="GB75" s="28">
        <f>求节点($AT$5:$AT$10,BJ$5:BJ$10,将星节奏统计!EU74)</f>
        <v>0</v>
      </c>
      <c r="GC75" s="28">
        <f>求节点($AT$5:$AT$10,BK$5:BK$10,将星节奏统计!EV74)</f>
        <v>0</v>
      </c>
      <c r="GD75" s="28">
        <f>求节点($AT$5:$AT$10,BL$5:BL$10,将星节奏统计!EW74)</f>
        <v>0.9</v>
      </c>
      <c r="GE75" s="28">
        <f>求节点($AT$5:$AT$10,BM$5:BM$10,将星节奏统计!EX74)</f>
        <v>0.58233052340400904</v>
      </c>
      <c r="GF75" s="28">
        <f>求节点($AT$5:$AT$10,BN$5:BN$10,将星节奏统计!EY74)</f>
        <v>0.6</v>
      </c>
      <c r="GG75" s="28">
        <f>求节点($AT$5:$AT$10,BO$5:BO$10,将星节奏统计!EZ74)</f>
        <v>0</v>
      </c>
      <c r="GH75" s="28">
        <f>求节点($AT$5:$AT$10,BP$5:BP$10,将星节奏统计!FA74)</f>
        <v>0.73364574058848786</v>
      </c>
      <c r="GI75" s="28">
        <f>求节点($AT$5:$AT$10,BQ$5:BQ$10,将星节奏统计!FB74)</f>
        <v>0.4890971603923252</v>
      </c>
      <c r="GJ75" s="28">
        <f>求节点($AT$5:$AT$10,BR$5:BR$10,将星节奏统计!FC74)</f>
        <v>0.9</v>
      </c>
      <c r="GK75" s="28">
        <f>求节点($AT$5:$AT$10,BS$5:BS$10,将星节奏统计!FD74)</f>
        <v>0</v>
      </c>
      <c r="GL75" s="28">
        <f>求节点($AT$5:$AT$10,BT$5:BT$10,将星节奏统计!FE74)</f>
        <v>0.4890971603923252</v>
      </c>
      <c r="GM75" s="28">
        <f>求节点($AT$5:$AT$10,BU$5:BU$10,将星节奏统计!FF74)</f>
        <v>0.1</v>
      </c>
      <c r="GN75" s="28">
        <f>求节点($AT$5:$AT$10,BV$5:BV$10,将星节奏统计!FG74)</f>
        <v>0.53883483654812259</v>
      </c>
      <c r="GO75" s="28">
        <f>求节点($AT$5:$AT$10,BW$5:BW$10,将星节奏统计!FH74)</f>
        <v>7.2207205509982123E-2</v>
      </c>
      <c r="GP75" s="28">
        <f>求节点($AT$5:$AT$10,BX$5:BX$10,将星节奏统计!FI74)</f>
        <v>4.5129503443738832E-2</v>
      </c>
      <c r="GQ75" s="28">
        <f>求节点($AT$5:$AT$10,BY$5:BY$10,将星节奏统计!FJ74)</f>
        <v>7.2207205509982123E-2</v>
      </c>
      <c r="GR75" s="28">
        <f>求节点($AT$5:$AT$10,BZ$5:BZ$10,将星节奏统计!FK74)</f>
        <v>4.5129503443738832E-2</v>
      </c>
      <c r="GS75" s="28">
        <f>求节点($AT$5:$AT$10,CA$5:CA$10,将星节奏统计!FL74)</f>
        <v>9.0259006887477664E-2</v>
      </c>
      <c r="GT75" s="28">
        <f>求节点($AT$5:$AT$10,CB$5:CB$10,将星节奏统计!FM74)</f>
        <v>9.0259006887477664E-2</v>
      </c>
      <c r="GU75" s="28">
        <f>求节点($AT$5:$AT$10,CC$5:CC$10,将星节奏统计!FN74)</f>
        <v>9.0259006887477664E-2</v>
      </c>
      <c r="GV75" s="28">
        <f>求节点($AT$5:$AT$10,CD$5:CD$10,将星节奏统计!FO74)</f>
        <v>9.0259006887477664E-2</v>
      </c>
      <c r="GW75" s="28">
        <f>求节点($AT$5:$AT$10,CE$5:CE$10,将星节奏统计!FP74)</f>
        <v>5.4155404132486588E-2</v>
      </c>
      <c r="GX75" s="28">
        <f>求节点($AT$5:$AT$10,CF$5:CF$10,将星节奏统计!FQ74)</f>
        <v>5.4155404132486588E-2</v>
      </c>
      <c r="GY75" s="28">
        <f>求节点($AT$5:$AT$10,CG$5:CG$10,将星节奏统计!FR74)</f>
        <v>5.4155404132486588E-2</v>
      </c>
      <c r="GZ75" s="28">
        <f>求节点($AT$5:$AT$10,CH$5:CH$10,将星节奏统计!FS74)</f>
        <v>5.4155404132486588E-2</v>
      </c>
      <c r="HA75" s="28">
        <f>求节点($AT$5:$AT$10,CI$5:CI$10,将星节奏统计!FT74)</f>
        <v>7.2207205509982123E-2</v>
      </c>
      <c r="HB75" s="28">
        <f>求节点($AT$5:$AT$10,CJ$5:CJ$10,将星节奏统计!FU74)</f>
        <v>4.5129503443738832E-2</v>
      </c>
      <c r="HC75" s="28">
        <f>求节点($AT$5:$AT$10,CK$5:CK$10,将星节奏统计!FV74)</f>
        <v>0</v>
      </c>
      <c r="HD75" s="28">
        <f>求节点($AT$5:$AT$10,CL$5:CL$10,将星节奏统计!FW74)</f>
        <v>0</v>
      </c>
      <c r="HE75" s="28">
        <f>求节点($AT$5:$AT$10,CM$5:CM$10,将星节奏统计!FX74)</f>
        <v>0</v>
      </c>
      <c r="HF75" s="28">
        <f>求节点($AT$5:$AT$10,CN$5:CN$10,将星节奏统计!FY74)</f>
        <v>0</v>
      </c>
      <c r="HG75" s="28">
        <f>求节点($AT$5:$AT$10,CO$5:CO$10,将星节奏统计!FZ74)</f>
        <v>0</v>
      </c>
      <c r="HH75" s="28">
        <f>求节点($AT$5:$AT$10,CP$5:CP$10,将星节奏统计!GA74)</f>
        <v>0</v>
      </c>
      <c r="HI75" s="28">
        <f>求节点($AT$5:$AT$10,CQ$5:CQ$10,将星节奏统计!GB74)</f>
        <v>0</v>
      </c>
      <c r="HJ75" s="28">
        <f>求节点($AT$5:$AT$10,CR$5:CR$10,将星节奏统计!GC74)</f>
        <v>0</v>
      </c>
      <c r="HK75" s="28">
        <f>求节点($AT$5:$AT$10,CS$5:CS$10,将星节奏统计!GD74)</f>
        <v>0</v>
      </c>
      <c r="HL75" s="28">
        <f>求节点($AT$17:$AT$22,AV$17:AV$22,将星节奏统计!GG74)</f>
        <v>0</v>
      </c>
      <c r="HM75" s="28">
        <f>求节点($AT$17:$AT$22,AW$17:AW$22,将星节奏统计!GH74)</f>
        <v>0</v>
      </c>
      <c r="HN75" s="28">
        <f>求节点($AT$17:$AT$22,AX$17:AX$22,将星节奏统计!GI74)</f>
        <v>0</v>
      </c>
      <c r="HO75" s="28">
        <f>求节点($AT$17:$AT$22,AY$17:AY$22,将星节奏统计!GJ74)</f>
        <v>0</v>
      </c>
      <c r="HP75" s="28">
        <f>求节点($AT$17:$AT$22,AZ$17:AZ$22,将星节奏统计!GK74)</f>
        <v>0</v>
      </c>
      <c r="HQ75" s="28">
        <f>求节点($AT$17:$AT$22,BA$17:BA$22,将星节奏统计!GL74)</f>
        <v>0</v>
      </c>
      <c r="HR75" s="28">
        <f>求节点($AT$17:$AT$22,BB$17:BB$22,将星节奏统计!GM74)</f>
        <v>0</v>
      </c>
      <c r="HS75" s="28">
        <f>求节点($AT$17:$AT$22,BC$17:BC$22,将星节奏统计!GN74)</f>
        <v>0</v>
      </c>
      <c r="HT75" s="28">
        <f>求节点($AT$17:$AT$22,BD$17:BD$22,将星节奏统计!GO74)</f>
        <v>0</v>
      </c>
      <c r="HU75" s="28">
        <f>求节点($AT$17:$AT$22,BE$17:BE$22,将星节奏统计!GP74)</f>
        <v>0</v>
      </c>
      <c r="HV75" s="28">
        <f>求节点($AT$17:$AT$22,BF$17:BF$22,将星节奏统计!GQ74)</f>
        <v>0</v>
      </c>
      <c r="HW75" s="28">
        <f>求节点($AT$17:$AT$22,BG$17:BG$22,将星节奏统计!GR74)</f>
        <v>0</v>
      </c>
      <c r="HX75" s="28">
        <f>求节点($AT$17:$AT$22,BH$17:BH$22,将星节奏统计!GS74)</f>
        <v>0</v>
      </c>
      <c r="HY75" s="28">
        <f>求节点($AT$17:$AT$22,BI$17:BI$22,将星节奏统计!GT74)</f>
        <v>0</v>
      </c>
      <c r="HZ75" s="28">
        <f>求节点($AT$17:$AT$22,BJ$17:BJ$22,将星节奏统计!GU74)</f>
        <v>0</v>
      </c>
      <c r="IA75" s="28">
        <f>求节点($AT$17:$AT$22,BK$17:BK$22,将星节奏统计!GV74)</f>
        <v>0</v>
      </c>
      <c r="IB75" s="28">
        <f>求节点($AT$17:$AT$22,BL$17:BL$22,将星节奏统计!GW74)</f>
        <v>0</v>
      </c>
      <c r="IC75" s="28">
        <f>求节点($AT$17:$AT$22,BM$17:BM$22,将星节奏统计!GX74)</f>
        <v>0</v>
      </c>
      <c r="ID75" s="28">
        <f>求节点($AT$17:$AT$22,BN$17:BN$22,将星节奏统计!GY74)</f>
        <v>0</v>
      </c>
      <c r="IE75" s="28">
        <f>求节点($AT$17:$AT$22,BO$17:BO$22,将星节奏统计!GZ74)</f>
        <v>0</v>
      </c>
      <c r="IF75" s="28">
        <f>求节点($AT$5:$AT$10,AV$5:AV$10,将星节奏统计!HD74)</f>
        <v>0.1</v>
      </c>
      <c r="IG75" s="28">
        <f>求节点($AT$5:$AT$10,AW$5:AW$10,将星节奏统计!HE74)</f>
        <v>0.1</v>
      </c>
      <c r="IH75" s="28">
        <f>求节点($AT$5:$AT$10,AX$5:AX$10,将星节奏统计!HF74)</f>
        <v>6.063202517746312E-2</v>
      </c>
      <c r="II75" s="28">
        <f>求节点($AT$5:$AT$10,AY$5:AY$10,将星节奏统计!HG74)</f>
        <v>0</v>
      </c>
      <c r="IJ75" s="28">
        <f>求节点($AT$5:$AT$10,AZ$5:AZ$10,将星节奏统计!HH74)</f>
        <v>0</v>
      </c>
      <c r="IK75" s="28">
        <f>求节点($AT$5:$AT$10,BA$5:BA$10,将星节奏统计!HI74)</f>
        <v>0</v>
      </c>
      <c r="IL75" s="28">
        <f>求节点($AT$5:$AT$10,BB$5:BB$10,将星节奏统计!HJ74)</f>
        <v>0</v>
      </c>
      <c r="IM75" s="28">
        <f>求节点($AT$5:$AT$10,BC$5:BC$10,将星节奏统计!HK74)</f>
        <v>0</v>
      </c>
      <c r="IN75" s="28">
        <f>求节点($AT$5:$AT$10,BD$5:BD$10,将星节奏统计!HL74)</f>
        <v>0</v>
      </c>
      <c r="IO75" s="28">
        <f>求节点($AT$5:$AT$10,BE$5:BE$10,将星节奏统计!HM74)</f>
        <v>0</v>
      </c>
      <c r="IP75" s="28">
        <f>求节点($AT$5:$AT$10,BF$5:BF$10,将星节奏统计!HN74)</f>
        <v>0</v>
      </c>
      <c r="IQ75" s="28">
        <f>求节点($AT$5:$AT$10,BG$5:BG$10,将星节奏统计!HO74)</f>
        <v>0</v>
      </c>
      <c r="IR75" s="28">
        <f>求节点($AT$5:$AT$10,BH$5:BH$10,将星节奏统计!HP74)</f>
        <v>0</v>
      </c>
      <c r="IS75" s="28">
        <f>求节点($AT$5:$AT$10,BI$5:BI$10,将星节奏统计!HQ74)</f>
        <v>0</v>
      </c>
      <c r="IT75" s="28">
        <f>求节点($AT$5:$AT$10,BJ$5:BJ$10,将星节奏统计!HR74)</f>
        <v>0</v>
      </c>
      <c r="IU75" s="28">
        <f>求节点($AT$5:$AT$10,BK$5:BK$10,将星节奏统计!HS74)</f>
        <v>0</v>
      </c>
      <c r="IV75" s="28">
        <f>求节点($AT$5:$AT$10,BL$5:BL$10,将星节奏统计!HT74)</f>
        <v>0.9</v>
      </c>
      <c r="IW75" s="28">
        <f>求节点($AT$5:$AT$10,BM$5:BM$10,将星节奏统计!HU74)</f>
        <v>0.69955523046219115</v>
      </c>
      <c r="IX75" s="28">
        <f>求节点($AT$5:$AT$10,BN$5:BN$10,将星节奏统计!HV74)</f>
        <v>0.6</v>
      </c>
      <c r="IY75" s="28">
        <f>求节点($AT$5:$AT$10,BO$5:BO$10,将星节奏统计!HW74)</f>
        <v>0</v>
      </c>
      <c r="IZ75" s="28">
        <f>求节点($AT$5:$AT$10,BP$5:BP$10,将星节奏统计!HX74)</f>
        <v>0.9</v>
      </c>
      <c r="JA75" s="28">
        <f>求节点($AT$5:$AT$10,BQ$5:BQ$10,将星节奏统计!HY74)</f>
        <v>0.6</v>
      </c>
      <c r="JB75" s="28">
        <f>求节点($AT$5:$AT$10,BR$5:BR$10,将星节奏统计!HZ74)</f>
        <v>0.9</v>
      </c>
      <c r="JC75" s="28">
        <f>求节点($AT$5:$AT$10,BS$5:BS$10,将星节奏统计!IA74)</f>
        <v>0</v>
      </c>
      <c r="JD75" s="28">
        <f>求节点($AT$5:$AT$10,BT$5:BT$10,将星节奏统计!IB74)</f>
        <v>0.6</v>
      </c>
      <c r="JE75" s="28">
        <f>求节点($AT$5:$AT$10,BU$5:BU$10,将星节奏统计!IC74)</f>
        <v>0.1</v>
      </c>
      <c r="JF75" s="28">
        <f>求节点($AT$5:$AT$10,BV$5:BV$10,将星节奏统计!ID74)</f>
        <v>0.6</v>
      </c>
      <c r="JG75" s="28">
        <f>求节点($AT$5:$AT$10,BW$5:BW$10,将星节奏统计!IE74)</f>
        <v>0.11781181962627446</v>
      </c>
      <c r="JH75" s="28">
        <f>求节点($AT$5:$AT$10,BX$5:BX$10,将星节奏统计!IF74)</f>
        <v>7.3632387266421545E-2</v>
      </c>
      <c r="JI75" s="28">
        <f>求节点($AT$5:$AT$10,BY$5:BY$10,将星节奏统计!IG74)</f>
        <v>0.11781181962627446</v>
      </c>
      <c r="JJ75" s="28">
        <f>求节点($AT$5:$AT$10,BZ$5:BZ$10,将星节奏统计!IH74)</f>
        <v>7.3632387266421545E-2</v>
      </c>
      <c r="JK75" s="28">
        <f>求节点($AT$5:$AT$10,CA$5:CA$10,将星节奏统计!II74)</f>
        <v>0.14726477453284309</v>
      </c>
      <c r="JL75" s="28">
        <f>求节点($AT$5:$AT$10,CB$5:CB$10,将星节奏统计!IJ74)</f>
        <v>0.14726477453284309</v>
      </c>
      <c r="JM75" s="28">
        <f>求节点($AT$5:$AT$10,CC$5:CC$10,将星节奏统计!IK74)</f>
        <v>0.14726477453284309</v>
      </c>
      <c r="JN75" s="28">
        <f>求节点($AT$5:$AT$10,CD$5:CD$10,将星节奏统计!IL74)</f>
        <v>0.14726477453284309</v>
      </c>
      <c r="JO75" s="28">
        <f>求节点($AT$5:$AT$10,CE$5:CE$10,将星节奏统计!IM74)</f>
        <v>8.8358864719705846E-2</v>
      </c>
      <c r="JP75" s="28">
        <f>求节点($AT$5:$AT$10,CF$5:CF$10,将星节奏统计!IN74)</f>
        <v>8.8358864719705846E-2</v>
      </c>
      <c r="JQ75" s="28">
        <f>求节点($AT$5:$AT$10,CG$5:CG$10,将星节奏统计!IO74)</f>
        <v>8.8358864719705846E-2</v>
      </c>
      <c r="JR75" s="28">
        <f>求节点($AT$5:$AT$10,CH$5:CH$10,将星节奏统计!IP74)</f>
        <v>8.8358864719705846E-2</v>
      </c>
      <c r="JS75" s="28">
        <f>求节点($AT$5:$AT$10,CI$5:CI$10,将星节奏统计!IQ74)</f>
        <v>0.11781181962627446</v>
      </c>
      <c r="JT75" s="28">
        <f>求节点($AT$5:$AT$10,CJ$5:CJ$10,将星节奏统计!IR74)</f>
        <v>7.3632387266421545E-2</v>
      </c>
      <c r="JU75" s="28">
        <f>求节点($AT$5:$AT$10,CK$5:CK$10,将星节奏统计!IS74)</f>
        <v>0</v>
      </c>
      <c r="JV75" s="28">
        <f>求节点($AT$5:$AT$10,CL$5:CL$10,将星节奏统计!IT74)</f>
        <v>0</v>
      </c>
      <c r="JW75" s="28">
        <f>求节点($AT$5:$AT$10,CM$5:CM$10,将星节奏统计!IU74)</f>
        <v>0</v>
      </c>
      <c r="JX75" s="28">
        <f>求节点($AT$5:$AT$10,CN$5:CN$10,将星节奏统计!IV74)</f>
        <v>0</v>
      </c>
      <c r="JY75" s="28">
        <f>求节点($AT$5:$AT$10,CO$5:CO$10,将星节奏统计!IW74)</f>
        <v>0</v>
      </c>
      <c r="JZ75" s="28">
        <f>求节点($AT$5:$AT$10,CP$5:CP$10,将星节奏统计!IX74)</f>
        <v>0</v>
      </c>
      <c r="KA75" s="28">
        <f>求节点($AT$5:$AT$10,CQ$5:CQ$10,将星节奏统计!IY74)</f>
        <v>0</v>
      </c>
      <c r="KB75" s="28">
        <f>求节点($AT$5:$AT$10,CR$5:CR$10,将星节奏统计!IZ74)</f>
        <v>0</v>
      </c>
      <c r="KC75" s="28">
        <f>求节点($AT$5:$AT$10,CS$5:CS$10,将星节奏统计!JA74)</f>
        <v>0</v>
      </c>
      <c r="KD75" s="28">
        <f>求节点($AT$17:$AT$22,AV$17:AV$22,将星节奏统计!JD74)</f>
        <v>0</v>
      </c>
      <c r="KE75" s="28">
        <f>求节点($AT$17:$AT$22,AW$17:AW$22,将星节奏统计!JE74)</f>
        <v>0</v>
      </c>
      <c r="KF75" s="28">
        <f>求节点($AT$17:$AT$22,AX$17:AX$22,将星节奏统计!JF74)</f>
        <v>0</v>
      </c>
      <c r="KG75" s="28">
        <f>求节点($AT$17:$AT$22,AY$17:AY$22,将星节奏统计!JG74)</f>
        <v>7.5290902227236056E-5</v>
      </c>
      <c r="KH75" s="28">
        <f>求节点($AT$17:$AT$22,AZ$17:AZ$22,将星节奏统计!JH74)</f>
        <v>1.1293635334086102E-4</v>
      </c>
      <c r="KI75" s="28">
        <f>求节点($AT$17:$AT$22,BA$17:BA$22,将星节奏统计!JI74)</f>
        <v>1.1293635334086102E-4</v>
      </c>
      <c r="KJ75" s="28">
        <f>求节点($AT$17:$AT$22,BB$17:BB$22,将星节奏统计!JJ74)</f>
        <v>1.7111568688009046E-4</v>
      </c>
      <c r="KK75" s="28">
        <f>求节点($AT$17:$AT$22,BC$17:BC$22,将星节奏统计!JK74)</f>
        <v>0</v>
      </c>
      <c r="KL75" s="28">
        <f>求节点($AT$17:$AT$22,BD$17:BD$22,将星节奏统计!JL74)</f>
        <v>1.1293635334086102E-4</v>
      </c>
      <c r="KM75" s="28">
        <f>求节点($AT$17:$AT$22,BE$17:BE$22,将星节奏统计!JM74)</f>
        <v>0</v>
      </c>
      <c r="KN75" s="28">
        <f>求节点($AT$17:$AT$22,BF$17:BF$22,将星节奏统计!JN74)</f>
        <v>0</v>
      </c>
      <c r="KO75" s="28">
        <f>求节点($AT$17:$AT$22,BG$17:BG$22,将星节奏统计!JO74)</f>
        <v>0</v>
      </c>
      <c r="KP75" s="28">
        <f>求节点($AT$17:$AT$22,BH$17:BH$22,将星节奏统计!JP74)</f>
        <v>0</v>
      </c>
      <c r="KQ75" s="28">
        <f>求节点($AT$17:$AT$22,BI$17:BI$22,将星节奏统计!JQ74)</f>
        <v>0</v>
      </c>
      <c r="KR75" s="28">
        <f>求节点($AT$17:$AT$22,BJ$17:BJ$22,将星节奏统计!JR74)</f>
        <v>0</v>
      </c>
      <c r="KS75" s="28">
        <f>求节点($AT$17:$AT$22,BK$17:BK$22,将星节奏统计!JS74)</f>
        <v>0</v>
      </c>
      <c r="KT75" s="28">
        <f>求节点($AT$17:$AT$22,BL$17:BL$22,将星节奏统计!JT74)</f>
        <v>0</v>
      </c>
      <c r="KU75" s="28">
        <f>求节点($AT$17:$AT$22,BM$17:BM$22,将星节奏统计!JU74)</f>
        <v>0</v>
      </c>
      <c r="KV75" s="28">
        <f>求节点($AT$17:$AT$22,BN$17:BN$22,将星节奏统计!JV74)</f>
        <v>0</v>
      </c>
      <c r="KW75" s="28">
        <f>求节点($AT$17:$AT$22,BO$17:BO$22,将星节奏统计!JW74)</f>
        <v>0</v>
      </c>
      <c r="KX75" s="28">
        <f>求节点($AT$5:$AT$10,AV$5:AV$10,将星节奏统计!KA74)</f>
        <v>0.1</v>
      </c>
      <c r="KY75" s="28">
        <f>求节点($AT$5:$AT$10,AW$5:AW$10,将星节奏统计!KB74)</f>
        <v>0.1</v>
      </c>
      <c r="KZ75" s="28">
        <f>求节点($AT$5:$AT$10,AX$5:AX$10,将星节奏统计!KC74)</f>
        <v>6.3965802680240214E-2</v>
      </c>
      <c r="LA75" s="28">
        <f>求节点($AT$5:$AT$10,AY$5:AY$10,将星节奏统计!KD74)</f>
        <v>0</v>
      </c>
      <c r="LB75" s="28">
        <f>求节点($AT$5:$AT$10,AZ$5:AZ$10,将星节奏统计!KE74)</f>
        <v>0</v>
      </c>
      <c r="LC75" s="28">
        <f>求节点($AT$5:$AT$10,BA$5:BA$10,将星节奏统计!KF74)</f>
        <v>0</v>
      </c>
      <c r="LD75" s="28">
        <f>求节点($AT$5:$AT$10,BB$5:BB$10,将星节奏统计!KG74)</f>
        <v>0</v>
      </c>
      <c r="LE75" s="28">
        <f>求节点($AT$5:$AT$10,BC$5:BC$10,将星节奏统计!KH74)</f>
        <v>0</v>
      </c>
      <c r="LF75" s="28">
        <f>求节点($AT$5:$AT$10,BD$5:BD$10,将星节奏统计!KI74)</f>
        <v>0</v>
      </c>
      <c r="LG75" s="28">
        <f>求节点($AT$5:$AT$10,BE$5:BE$10,将星节奏统计!KJ74)</f>
        <v>0</v>
      </c>
      <c r="LH75" s="28">
        <f>求节点($AT$5:$AT$10,BF$5:BF$10,将星节奏统计!KK74)</f>
        <v>0</v>
      </c>
      <c r="LI75" s="28">
        <f>求节点($AT$5:$AT$10,BG$5:BG$10,将星节奏统计!KL74)</f>
        <v>0</v>
      </c>
      <c r="LJ75" s="28">
        <f>求节点($AT$5:$AT$10,BH$5:BH$10,将星节奏统计!KM74)</f>
        <v>0</v>
      </c>
      <c r="LK75" s="28">
        <f>求节点($AT$5:$AT$10,BI$5:BI$10,将星节奏统计!KN74)</f>
        <v>0</v>
      </c>
      <c r="LL75" s="28">
        <f>求节点($AT$5:$AT$10,BJ$5:BJ$10,将星节奏统计!KO74)</f>
        <v>0</v>
      </c>
      <c r="LM75" s="28">
        <f>求节点($AT$5:$AT$10,BK$5:BK$10,将星节奏统计!KP74)</f>
        <v>0</v>
      </c>
      <c r="LN75" s="28">
        <f>求节点($AT$5:$AT$10,BL$5:BL$10,将星节奏统计!KQ74)</f>
        <v>0.9</v>
      </c>
      <c r="LO75" s="28">
        <f>求节点($AT$5:$AT$10,BM$5:BM$10,将星节奏统计!KR74)</f>
        <v>0.9</v>
      </c>
      <c r="LP75" s="28">
        <f>求节点($AT$5:$AT$10,BN$5:BN$10,将星节奏统计!KS74)</f>
        <v>0.6</v>
      </c>
      <c r="LQ75" s="28">
        <f>求节点($AT$5:$AT$10,BO$5:BO$10,将星节奏统计!KT74)</f>
        <v>0</v>
      </c>
      <c r="LR75" s="28">
        <f>求节点($AT$5:$AT$10,BP$5:BP$10,将星节奏统计!KU74)</f>
        <v>0.9</v>
      </c>
      <c r="LS75" s="28">
        <f>求节点($AT$5:$AT$10,BQ$5:BQ$10,将星节奏统计!KV74)</f>
        <v>0.6</v>
      </c>
      <c r="LT75" s="28">
        <f>求节点($AT$5:$AT$10,BR$5:BR$10,将星节奏统计!KW74)</f>
        <v>0.9</v>
      </c>
      <c r="LU75" s="28">
        <f>求节点($AT$5:$AT$10,BS$5:BS$10,将星节奏统计!KX74)</f>
        <v>0</v>
      </c>
      <c r="LV75" s="28">
        <f>求节点($AT$5:$AT$10,BT$5:BT$10,将星节奏统计!KY74)</f>
        <v>0.6</v>
      </c>
      <c r="LW75" s="28">
        <f>求节点($AT$5:$AT$10,BU$5:BU$10,将星节奏统计!KZ74)</f>
        <v>0.1</v>
      </c>
      <c r="LX75" s="28">
        <f>求节点($AT$5:$AT$10,BV$5:BV$10,将星节奏统计!LA74)</f>
        <v>0.6</v>
      </c>
      <c r="LY75" s="28">
        <f>求节点($AT$5:$AT$10,BW$5:BW$10,将星节奏统计!LB74)</f>
        <v>0.25886004550014929</v>
      </c>
      <c r="LZ75" s="28">
        <f>求节点($AT$5:$AT$10,BX$5:BX$10,将星节奏统计!LC74)</f>
        <v>0.16414503412511194</v>
      </c>
      <c r="MA75" s="28">
        <f>求节点($AT$5:$AT$10,BY$5:BY$10,将星节奏统计!LD74)</f>
        <v>0.25886004550014929</v>
      </c>
      <c r="MB75" s="28">
        <f>求节点($AT$5:$AT$10,BZ$5:BZ$10,将星节奏统计!LE74)</f>
        <v>0.16414503412511194</v>
      </c>
      <c r="MC75" s="28">
        <f>求节点($AT$5:$AT$10,CA$5:CA$10,将星节奏统计!LF74)</f>
        <v>0.32357505687518662</v>
      </c>
      <c r="MD75" s="28">
        <f>求节点($AT$5:$AT$10,CB$5:CB$10,将星节奏统计!LG74)</f>
        <v>0.32357505687518662</v>
      </c>
      <c r="ME75" s="28">
        <f>求节点($AT$5:$AT$10,CC$5:CC$10,将星节奏统计!LH74)</f>
        <v>0.32357505687518662</v>
      </c>
      <c r="MF75" s="28">
        <f>求节点($AT$5:$AT$10,CD$5:CD$10,将星节奏统计!LI74)</f>
        <v>0.32357505687518662</v>
      </c>
      <c r="MG75" s="28">
        <f>求节点($AT$5:$AT$10,CE$5:CE$10,将星节奏统计!LJ74)</f>
        <v>0.20650253981263061</v>
      </c>
      <c r="MH75" s="28">
        <f>求节点($AT$5:$AT$10,CF$5:CF$10,将星节奏统计!LK74)</f>
        <v>0.20650253981263061</v>
      </c>
      <c r="MI75" s="28">
        <f>求节点($AT$5:$AT$10,CG$5:CG$10,将星节奏统计!LL74)</f>
        <v>0.20650253981263061</v>
      </c>
      <c r="MJ75" s="28">
        <f>求节点($AT$5:$AT$10,CH$5:CH$10,将星节奏统计!LM74)</f>
        <v>0.20650253981263061</v>
      </c>
      <c r="MK75" s="28">
        <f>求节点($AT$5:$AT$10,CI$5:CI$10,将星节奏统计!LN74)</f>
        <v>0.25886004550014929</v>
      </c>
      <c r="ML75" s="28">
        <f>求节点($AT$5:$AT$10,CJ$5:CJ$10,将星节奏统计!LO74)</f>
        <v>0.16414503412511194</v>
      </c>
      <c r="MM75" s="28">
        <f>求节点($AT$5:$AT$10,CK$5:CK$10,将星节奏统计!LP74)</f>
        <v>0</v>
      </c>
      <c r="MN75" s="28">
        <f>求节点($AT$5:$AT$10,CL$5:CL$10,将星节奏统计!LQ74)</f>
        <v>0</v>
      </c>
      <c r="MO75" s="28">
        <f>求节点($AT$5:$AT$10,CM$5:CM$10,将星节奏统计!LR74)</f>
        <v>0</v>
      </c>
      <c r="MP75" s="28">
        <f>求节点($AT$5:$AT$10,CN$5:CN$10,将星节奏统计!LS74)</f>
        <v>0</v>
      </c>
      <c r="MQ75" s="28">
        <f>求节点($AT$5:$AT$10,CO$5:CO$10,将星节奏统计!LT74)</f>
        <v>0</v>
      </c>
      <c r="MR75" s="28">
        <f>求节点($AT$5:$AT$10,CP$5:CP$10,将星节奏统计!LU74)</f>
        <v>0</v>
      </c>
      <c r="MS75" s="28">
        <f>求节点($AT$5:$AT$10,CQ$5:CQ$10,将星节奏统计!LV74)</f>
        <v>0</v>
      </c>
      <c r="MT75" s="28">
        <f>求节点($AT$5:$AT$10,CR$5:CR$10,将星节奏统计!LW74)</f>
        <v>0</v>
      </c>
      <c r="MU75" s="28">
        <f>求节点($AT$5:$AT$10,CS$5:CS$10,将星节奏统计!LX74)</f>
        <v>0</v>
      </c>
      <c r="MV75" s="28">
        <f>求节点($AT$17:$AT$22,AV$17:AV$22,将星节奏统计!MA74)</f>
        <v>0</v>
      </c>
      <c r="MW75" s="28">
        <f>求节点($AT$17:$AT$22,AW$17:AW$22,将星节奏统计!MB74)</f>
        <v>0</v>
      </c>
      <c r="MX75" s="28">
        <f>求节点($AT$17:$AT$22,AX$17:AX$22,将星节奏统计!MC74)</f>
        <v>0</v>
      </c>
      <c r="MY75" s="28">
        <f>求节点($AT$17:$AT$22,AY$17:AY$22,将星节奏统计!MD74)</f>
        <v>0</v>
      </c>
      <c r="MZ75" s="28">
        <f>求节点($AT$17:$AT$22,AZ$17:AZ$22,将星节奏统计!ME74)</f>
        <v>0</v>
      </c>
      <c r="NA75" s="28">
        <f>求节点($AT$17:$AT$22,BA$17:BA$22,将星节奏统计!MF74)</f>
        <v>0</v>
      </c>
      <c r="NB75" s="28">
        <f>求节点($AT$17:$AT$22,BB$17:BB$22,将星节奏统计!MG74)</f>
        <v>0</v>
      </c>
      <c r="NC75" s="28">
        <f>求节点($AT$17:$AT$22,BC$17:BC$22,将星节奏统计!MH74)</f>
        <v>0</v>
      </c>
      <c r="ND75" s="28">
        <f>求节点($AT$17:$AT$22,BD$17:BD$22,将星节奏统计!MI74)</f>
        <v>0</v>
      </c>
      <c r="NE75" s="28">
        <f>求节点($AT$17:$AT$22,BE$17:BE$22,将星节奏统计!MJ74)</f>
        <v>0</v>
      </c>
      <c r="NF75" s="28">
        <f>求节点($AT$17:$AT$22,BF$17:BF$22,将星节奏统计!MK74)</f>
        <v>0</v>
      </c>
      <c r="NG75" s="28">
        <f>求节点($AT$17:$AT$22,BG$17:BG$22,将星节奏统计!ML74)</f>
        <v>0</v>
      </c>
      <c r="NH75" s="28">
        <f>求节点($AT$17:$AT$22,BH$17:BH$22,将星节奏统计!MM74)</f>
        <v>0</v>
      </c>
      <c r="NI75" s="28">
        <f>求节点($AT$17:$AT$22,BI$17:BI$22,将星节奏统计!MN74)</f>
        <v>0</v>
      </c>
      <c r="NJ75" s="28">
        <f>求节点($AT$17:$AT$22,BJ$17:BJ$22,将星节奏统计!MO74)</f>
        <v>0</v>
      </c>
      <c r="NK75" s="28">
        <f>求节点($AT$17:$AT$22,BK$17:BK$22,将星节奏统计!MP74)</f>
        <v>0</v>
      </c>
      <c r="NL75" s="28">
        <f>求节点($AT$17:$AT$22,BL$17:BL$22,将星节奏统计!MQ74)</f>
        <v>0</v>
      </c>
      <c r="NM75" s="28">
        <f>求节点($AT$17:$AT$22,BM$17:BM$22,将星节奏统计!MR74)</f>
        <v>0</v>
      </c>
      <c r="NN75" s="28">
        <f>求节点($AT$17:$AT$22,BN$17:BN$22,将星节奏统计!MS74)</f>
        <v>0</v>
      </c>
      <c r="NO75" s="28">
        <f>求节点($AT$17:$AT$22,BO$17:BO$22,将星节奏统计!MT74)</f>
        <v>0</v>
      </c>
      <c r="NP75" s="28">
        <f>求节点($AT$5:$AT$10,AV$5:AV$10,将星节奏统计!MX74)</f>
        <v>0.1</v>
      </c>
      <c r="NQ75" s="28">
        <f>求节点($AT$5:$AT$10,AW$5:AW$10,将星节奏统计!MY74)</f>
        <v>0.1</v>
      </c>
      <c r="NR75" s="28">
        <f>求节点($AT$5:$AT$10,AX$5:AX$10,将星节奏统计!MZ74)</f>
        <v>6.624597012735102E-2</v>
      </c>
      <c r="NS75" s="28">
        <f>求节点($AT$5:$AT$10,AY$5:AY$10,将星节奏统计!NA74)</f>
        <v>0</v>
      </c>
      <c r="NT75" s="28">
        <f>求节点($AT$5:$AT$10,AZ$5:AZ$10,将星节奏统计!NB74)</f>
        <v>0</v>
      </c>
      <c r="NU75" s="28">
        <f>求节点($AT$5:$AT$10,BA$5:BA$10,将星节奏统计!NC74)</f>
        <v>0</v>
      </c>
      <c r="NV75" s="28">
        <f>求节点($AT$5:$AT$10,BB$5:BB$10,将星节奏统计!ND74)</f>
        <v>0</v>
      </c>
      <c r="NW75" s="28">
        <f>求节点($AT$5:$AT$10,BC$5:BC$10,将星节奏统计!NE74)</f>
        <v>0</v>
      </c>
      <c r="NX75" s="28">
        <f>求节点($AT$5:$AT$10,BD$5:BD$10,将星节奏统计!NF74)</f>
        <v>0</v>
      </c>
      <c r="NY75" s="28">
        <f>求节点($AT$5:$AT$10,BE$5:BE$10,将星节奏统计!NG74)</f>
        <v>0</v>
      </c>
      <c r="NZ75" s="28">
        <f>求节点($AT$5:$AT$10,BF$5:BF$10,将星节奏统计!NH74)</f>
        <v>0</v>
      </c>
      <c r="OA75" s="28">
        <f>求节点($AT$5:$AT$10,BG$5:BG$10,将星节奏统计!NI74)</f>
        <v>0</v>
      </c>
      <c r="OB75" s="28">
        <f>求节点($AT$5:$AT$10,BH$5:BH$10,将星节奏统计!NJ74)</f>
        <v>0</v>
      </c>
      <c r="OC75" s="28">
        <f>求节点($AT$5:$AT$10,BI$5:BI$10,将星节奏统计!NK74)</f>
        <v>0</v>
      </c>
      <c r="OD75" s="28">
        <f>求节点($AT$5:$AT$10,BJ$5:BJ$10,将星节奏统计!NL74)</f>
        <v>0</v>
      </c>
      <c r="OE75" s="28">
        <f>求节点($AT$5:$AT$10,BK$5:BK$10,将星节奏统计!NM74)</f>
        <v>0</v>
      </c>
      <c r="OF75" s="28">
        <f>求节点($AT$5:$AT$10,BL$5:BL$10,将星节奏统计!NN74)</f>
        <v>0.9</v>
      </c>
      <c r="OG75" s="28">
        <f>求节点($AT$5:$AT$10,BM$5:BM$10,将星节奏统计!NO74)</f>
        <v>0.9</v>
      </c>
      <c r="OH75" s="28">
        <f>求节点($AT$5:$AT$10,BN$5:BN$10,将星节奏统计!NP74)</f>
        <v>0.6</v>
      </c>
      <c r="OI75" s="28">
        <f>求节点($AT$5:$AT$10,BO$5:BO$10,将星节奏统计!NQ74)</f>
        <v>0</v>
      </c>
      <c r="OJ75" s="28">
        <f>求节点($AT$5:$AT$10,BP$5:BP$10,将星节奏统计!NR74)</f>
        <v>0.9</v>
      </c>
      <c r="OK75" s="28">
        <f>求节点($AT$5:$AT$10,BQ$5:BQ$10,将星节奏统计!NS74)</f>
        <v>0.6</v>
      </c>
      <c r="OL75" s="28">
        <f>求节点($AT$5:$AT$10,BR$5:BR$10,将星节奏统计!NT74)</f>
        <v>0.9</v>
      </c>
      <c r="OM75" s="28">
        <f>求节点($AT$5:$AT$10,BS$5:BS$10,将星节奏统计!NU74)</f>
        <v>0</v>
      </c>
      <c r="ON75" s="28">
        <f>求节点($AT$5:$AT$10,BT$5:BT$10,将星节奏统计!NV74)</f>
        <v>0.6</v>
      </c>
      <c r="OO75" s="28">
        <f>求节点($AT$5:$AT$10,BU$5:BU$10,将星节奏统计!NW74)</f>
        <v>0.1</v>
      </c>
      <c r="OP75" s="28">
        <f>求节点($AT$5:$AT$10,BV$5:BV$10,将星节奏统计!NX74)</f>
        <v>0.6</v>
      </c>
      <c r="OQ75" s="28">
        <f>求节点($AT$5:$AT$10,BW$5:BW$10,将星节奏统计!NY74)</f>
        <v>0.33813809012345164</v>
      </c>
      <c r="OR75" s="28">
        <f>求节点($AT$5:$AT$10,BX$5:BX$10,将星节奏统计!NZ74)</f>
        <v>0.22209206008230109</v>
      </c>
      <c r="OS75" s="28">
        <f>求节点($AT$5:$AT$10,BY$5:BY$10,将星节奏统计!OA74)</f>
        <v>0.33813809012345164</v>
      </c>
      <c r="OT75" s="28">
        <f>求节点($AT$5:$AT$10,BZ$5:BZ$10,将星节奏统计!OB74)</f>
        <v>0.22209206008230109</v>
      </c>
      <c r="OU75" s="28">
        <f>求节点($AT$5:$AT$10,CA$5:CA$10,将星节奏统计!OC74)</f>
        <v>0.42015343347050182</v>
      </c>
      <c r="OV75" s="28">
        <f>求节点($AT$5:$AT$10,CB$5:CB$10,将星节奏统计!OD74)</f>
        <v>0.42015343347050182</v>
      </c>
      <c r="OW75" s="28">
        <f>求节点($AT$5:$AT$10,CC$5:CC$10,将星节奏统计!OE74)</f>
        <v>0.42015343347050182</v>
      </c>
      <c r="OX75" s="28">
        <f>求节点($AT$5:$AT$10,CD$5:CD$10,将星节奏统计!OF74)</f>
        <v>0.42015343347050182</v>
      </c>
      <c r="OY75" s="28">
        <f>求节点($AT$5:$AT$10,CE$5:CE$10,将星节奏统计!OG74)</f>
        <v>0.27410740342935125</v>
      </c>
      <c r="OZ75" s="28">
        <f>求节点($AT$5:$AT$10,CF$5:CF$10,将星节奏统计!OH74)</f>
        <v>0.27410740342935125</v>
      </c>
      <c r="PA75" s="28">
        <f>求节点($AT$5:$AT$10,CG$5:CG$10,将星节奏统计!OI74)</f>
        <v>0.27410740342935125</v>
      </c>
      <c r="PB75" s="28">
        <f>求节点($AT$5:$AT$10,CH$5:CH$10,将星节奏统计!OJ74)</f>
        <v>0.27410740342935125</v>
      </c>
      <c r="PC75" s="28">
        <f>求节点($AT$5:$AT$10,CI$5:CI$10,将星节奏统计!OK74)</f>
        <v>0.33813809012345164</v>
      </c>
      <c r="PD75" s="28">
        <f>求节点($AT$5:$AT$10,CJ$5:CJ$10,将星节奏统计!OL74)</f>
        <v>0.22209206008230109</v>
      </c>
      <c r="PE75" s="28">
        <f>求节点($AT$5:$AT$10,CK$5:CK$10,将星节奏统计!OM74)</f>
        <v>0</v>
      </c>
      <c r="PF75" s="28">
        <f>求节点($AT$5:$AT$10,CL$5:CL$10,将星节奏统计!ON74)</f>
        <v>0</v>
      </c>
      <c r="PG75" s="28">
        <f>求节点($AT$5:$AT$10,CM$5:CM$10,将星节奏统计!OO74)</f>
        <v>0</v>
      </c>
      <c r="PH75" s="28">
        <f>求节点($AT$5:$AT$10,CN$5:CN$10,将星节奏统计!OP74)</f>
        <v>0</v>
      </c>
      <c r="PI75" s="28">
        <f>求节点($AT$5:$AT$10,CO$5:CO$10,将星节奏统计!OQ74)</f>
        <v>0</v>
      </c>
      <c r="PJ75" s="28">
        <f>求节点($AT$5:$AT$10,CP$5:CP$10,将星节奏统计!OR74)</f>
        <v>0</v>
      </c>
      <c r="PK75" s="28">
        <f>求节点($AT$5:$AT$10,CQ$5:CQ$10,将星节奏统计!OS74)</f>
        <v>0</v>
      </c>
      <c r="PL75" s="28">
        <f>求节点($AT$5:$AT$10,CR$5:CR$10,将星节奏统计!OT74)</f>
        <v>0</v>
      </c>
      <c r="PM75" s="28">
        <f>求节点($AT$5:$AT$10,CS$5:CS$10,将星节奏统计!OU74)</f>
        <v>0</v>
      </c>
      <c r="PN75" s="28">
        <f>求节点($AT$17:$AT$22,AV$17:AV$22,将星节奏统计!OX74)</f>
        <v>0</v>
      </c>
      <c r="PO75" s="28">
        <f>求节点($AT$17:$AT$22,AW$17:AW$22,将星节奏统计!OY74)</f>
        <v>0</v>
      </c>
      <c r="PP75" s="28">
        <f>求节点($AT$17:$AT$22,AX$17:AX$22,将星节奏统计!OZ74)</f>
        <v>0</v>
      </c>
      <c r="PQ75" s="28">
        <f>求节点($AT$17:$AT$22,AY$17:AY$22,将星节奏统计!PA74)</f>
        <v>6.1524404973031105E-5</v>
      </c>
      <c r="PR75" s="28">
        <f>求节点($AT$17:$AT$22,AZ$17:AZ$22,将星节奏统计!PB74)</f>
        <v>9.2286607459548392E-5</v>
      </c>
      <c r="PS75" s="28">
        <f>求节点($AT$17:$AT$22,BA$17:BA$22,将星节奏统计!PC74)</f>
        <v>9.2286607459548392E-5</v>
      </c>
      <c r="PT75" s="28">
        <f>求节点($AT$17:$AT$22,BB$17:BB$22,将星节奏统计!PD74)</f>
        <v>1.3982819312053155E-4</v>
      </c>
      <c r="PU75" s="28">
        <f>求节点($AT$17:$AT$22,BC$17:BC$22,将星节奏统计!PE74)</f>
        <v>0</v>
      </c>
      <c r="PV75" s="28">
        <f>求节点($AT$17:$AT$22,BD$17:BD$22,将星节奏统计!PF74)</f>
        <v>9.2286607459548392E-5</v>
      </c>
      <c r="PW75" s="28">
        <f>求节点($AT$17:$AT$22,BE$17:BE$22,将星节奏统计!PG74)</f>
        <v>0</v>
      </c>
      <c r="PX75" s="28">
        <f>求节点($AT$17:$AT$22,BF$17:BF$22,将星节奏统计!PH74)</f>
        <v>0</v>
      </c>
      <c r="PY75" s="28">
        <f>求节点($AT$17:$AT$22,BG$17:BG$22,将星节奏统计!PI74)</f>
        <v>0</v>
      </c>
      <c r="PZ75" s="28">
        <f>求节点($AT$17:$AT$22,BH$17:BH$22,将星节奏统计!PJ74)</f>
        <v>0</v>
      </c>
      <c r="QA75" s="28">
        <f>求节点($AT$17:$AT$22,BI$17:BI$22,将星节奏统计!PK74)</f>
        <v>0</v>
      </c>
      <c r="QB75" s="28">
        <f>求节点($AT$17:$AT$22,BJ$17:BJ$22,将星节奏统计!PL74)</f>
        <v>0</v>
      </c>
      <c r="QC75" s="28">
        <f>求节点($AT$17:$AT$22,BK$17:BK$22,将星节奏统计!PM74)</f>
        <v>0</v>
      </c>
      <c r="QD75" s="28">
        <f>求节点($AT$17:$AT$22,BL$17:BL$22,将星节奏统计!PN74)</f>
        <v>0</v>
      </c>
      <c r="QE75" s="28">
        <f>求节点($AT$17:$AT$22,BM$17:BM$22,将星节奏统计!PO74)</f>
        <v>0</v>
      </c>
      <c r="QF75" s="28">
        <f>求节点($AT$17:$AT$22,BN$17:BN$22,将星节奏统计!PP74)</f>
        <v>0</v>
      </c>
      <c r="QG75" s="28">
        <f>求节点($AT$17:$AT$22,BO$17:BO$22,将星节奏统计!PQ74)</f>
        <v>0</v>
      </c>
      <c r="QJ75" s="3">
        <v>71</v>
      </c>
      <c r="QK75" s="28">
        <f t="shared" ca="1" si="71"/>
        <v>0.79838222601149578</v>
      </c>
      <c r="QL75" s="28">
        <f t="shared" ca="1" si="71"/>
        <v>0.86925307288560194</v>
      </c>
      <c r="QM75" s="28">
        <f t="shared" ca="1" si="71"/>
        <v>0.997153582148391</v>
      </c>
      <c r="QN75" s="28">
        <f t="shared" ca="1" si="71"/>
        <v>1.2235750568751866</v>
      </c>
      <c r="QO75" s="28">
        <f t="shared" ca="1" si="71"/>
        <v>1.3201534334705018</v>
      </c>
      <c r="QP75" s="28">
        <f t="shared" ca="1" si="72"/>
        <v>0.17353125969415428</v>
      </c>
      <c r="QQ75" s="28">
        <f t="shared" ca="1" si="72"/>
        <v>0.21662161652994638</v>
      </c>
      <c r="QR75" s="28">
        <f t="shared" ca="1" si="72"/>
        <v>0.35343545887882338</v>
      </c>
      <c r="QS75" s="28">
        <f t="shared" ca="1" si="72"/>
        <v>0.77658013650044788</v>
      </c>
      <c r="QT75" s="28">
        <f t="shared" ca="1" si="72"/>
        <v>1.0144142703703549</v>
      </c>
      <c r="QU75" s="28">
        <f t="shared" ca="1" si="73"/>
        <v>0.1</v>
      </c>
      <c r="QV75" s="28">
        <f t="shared" ca="1" si="73"/>
        <v>0.1</v>
      </c>
      <c r="QW75" s="28">
        <f t="shared" ca="1" si="73"/>
        <v>0.1</v>
      </c>
      <c r="QX75" s="28">
        <f t="shared" ca="1" si="73"/>
        <v>0.1</v>
      </c>
      <c r="QY75" s="28">
        <f t="shared" ca="1" si="73"/>
        <v>0.1</v>
      </c>
      <c r="QZ75" s="28">
        <f t="shared" ca="1" si="74"/>
        <v>0.5213471016695399</v>
      </c>
      <c r="RA75" s="28">
        <f t="shared" ca="1" si="74"/>
        <v>0.5834126934656797</v>
      </c>
      <c r="RB75" s="28">
        <f t="shared" ca="1" si="74"/>
        <v>0.68835886471970587</v>
      </c>
      <c r="RC75" s="28">
        <f t="shared" ca="1" si="74"/>
        <v>0.80650253981263065</v>
      </c>
      <c r="RD75" s="28">
        <f t="shared" ca="1" si="74"/>
        <v>0.87410740342935123</v>
      </c>
      <c r="RE75" s="28">
        <f t="shared" ca="1" si="75"/>
        <v>0.10845703730884643</v>
      </c>
      <c r="RF75" s="28">
        <f t="shared" ca="1" si="75"/>
        <v>0.13538851033121649</v>
      </c>
      <c r="RG75" s="28">
        <f t="shared" ca="1" si="75"/>
        <v>0.22089716179926464</v>
      </c>
      <c r="RH75" s="28">
        <f t="shared" ca="1" si="75"/>
        <v>0.49243510237533583</v>
      </c>
      <c r="RI75" s="28">
        <f t="shared" ca="1" si="75"/>
        <v>0.66627618024690327</v>
      </c>
      <c r="RJ75" s="28">
        <f t="shared" ca="1" si="76"/>
        <v>1.3640176145912359E-4</v>
      </c>
      <c r="RK75" s="28">
        <f t="shared" ca="1" si="76"/>
        <v>0</v>
      </c>
      <c r="RL75" s="28">
        <f t="shared" ca="1" si="76"/>
        <v>1.1806982394726214E-4</v>
      </c>
      <c r="RM75" s="28">
        <f t="shared" ca="1" si="76"/>
        <v>0</v>
      </c>
      <c r="RN75" s="28">
        <f t="shared" ca="1" si="76"/>
        <v>9.6481453253164859E-5</v>
      </c>
      <c r="RO75" s="28">
        <f t="shared" ca="1" si="77"/>
        <v>1.3047125009133659E-4</v>
      </c>
      <c r="RP75" s="28">
        <f t="shared" ca="1" si="77"/>
        <v>0</v>
      </c>
      <c r="RQ75" s="28">
        <f t="shared" ca="1" si="77"/>
        <v>1.1293635334086102E-4</v>
      </c>
      <c r="RR75" s="28">
        <f t="shared" ca="1" si="77"/>
        <v>0</v>
      </c>
      <c r="RS75" s="28">
        <f t="shared" ca="1" si="77"/>
        <v>9.2286607459548392E-5</v>
      </c>
      <c r="RT75" s="28">
        <f t="shared" ca="1" si="78"/>
        <v>9.7541050500026552E-2</v>
      </c>
      <c r="RU75" s="28">
        <f t="shared" ca="1" si="78"/>
        <v>0.1</v>
      </c>
      <c r="RV75" s="28">
        <f t="shared" ca="1" si="78"/>
        <v>0.1</v>
      </c>
      <c r="RW75" s="28">
        <f t="shared" ca="1" si="78"/>
        <v>0.1</v>
      </c>
      <c r="RX75" s="28">
        <f t="shared" ca="1" si="78"/>
        <v>0.1</v>
      </c>
      <c r="RY75" s="28">
        <f t="shared" ca="1" si="79"/>
        <v>0.14566034904168954</v>
      </c>
      <c r="RZ75" s="28">
        <f t="shared" ca="1" si="79"/>
        <v>0.15368762115833545</v>
      </c>
      <c r="SA75" s="28">
        <f t="shared" ca="1" si="79"/>
        <v>0.16063202517746311</v>
      </c>
      <c r="SB75" s="28">
        <f t="shared" ca="1" si="79"/>
        <v>0.16396580268024022</v>
      </c>
      <c r="SC75" s="28">
        <f t="shared" ca="1" si="79"/>
        <v>0.16624597012735104</v>
      </c>
    </row>
    <row r="76" spans="15:497" x14ac:dyDescent="0.2">
      <c r="AU76" s="28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U76" s="3">
        <v>72</v>
      </c>
      <c r="CV76" s="28">
        <f>求节点($AT$5:$AT$10,AV$5:AV$10,将星节奏统计!BJ75)</f>
        <v>9.9272531044799731E-2</v>
      </c>
      <c r="CW76" s="28">
        <f>求节点($AT$5:$AT$10,AW$5:AW$10,将星节奏统计!BK75)</f>
        <v>0.1</v>
      </c>
      <c r="CX76" s="28">
        <f>求节点($AT$5:$AT$10,AX$5:AX$10,将星节奏统计!BL75)</f>
        <v>4.7151346177466427E-2</v>
      </c>
      <c r="CY76" s="28">
        <f>求节点($AT$5:$AT$10,AY$5:AY$10,将星节奏统计!BM75)</f>
        <v>0</v>
      </c>
      <c r="CZ76" s="28">
        <f>求节点($AT$5:$AT$10,AZ$5:AZ$10,将星节奏统计!BN75)</f>
        <v>0</v>
      </c>
      <c r="DA76" s="28">
        <f>求节点($AT$5:$AT$10,BA$5:BA$10,将星节奏统计!BO75)</f>
        <v>0</v>
      </c>
      <c r="DB76" s="28">
        <f>求节点($AT$5:$AT$10,BB$5:BB$10,将星节奏统计!BP75)</f>
        <v>0</v>
      </c>
      <c r="DC76" s="28">
        <f>求节点($AT$5:$AT$10,BC$5:BC$10,将星节奏统计!BQ75)</f>
        <v>0</v>
      </c>
      <c r="DD76" s="28">
        <f>求节点($AT$5:$AT$10,BD$5:BD$10,将星节奏统计!BR75)</f>
        <v>0</v>
      </c>
      <c r="DE76" s="28">
        <f>求节点($AT$5:$AT$10,BE$5:BE$10,将星节奏统计!BS75)</f>
        <v>0</v>
      </c>
      <c r="DF76" s="28">
        <f>求节点($AT$5:$AT$10,BF$5:BF$10,将星节奏统计!BT75)</f>
        <v>0</v>
      </c>
      <c r="DG76" s="28">
        <f>求节点($AT$5:$AT$10,BG$5:BG$10,将星节奏统计!BU75)</f>
        <v>0</v>
      </c>
      <c r="DH76" s="28">
        <f>求节点($AT$5:$AT$10,BH$5:BH$10,将星节奏统计!BV75)</f>
        <v>0</v>
      </c>
      <c r="DI76" s="28">
        <f>求节点($AT$5:$AT$10,BI$5:BI$10,将星节奏统计!BW75)</f>
        <v>0</v>
      </c>
      <c r="DJ76" s="28">
        <f>求节点($AT$5:$AT$10,BJ$5:BJ$10,将星节奏统计!BX75)</f>
        <v>0</v>
      </c>
      <c r="DK76" s="28">
        <f>求节点($AT$5:$AT$10,BK$5:BK$10,将星节奏统计!BY75)</f>
        <v>0</v>
      </c>
      <c r="DL76" s="28">
        <f>求节点($AT$5:$AT$10,BL$5:BL$10,将星节奏统计!BZ75)</f>
        <v>0.84716784826462532</v>
      </c>
      <c r="DM76" s="28">
        <f>求节点($AT$5:$AT$10,BM$5:BM$10,将星节奏统计!CA75)</f>
        <v>0.55409381548665493</v>
      </c>
      <c r="DN76" s="28">
        <f>求节点($AT$5:$AT$10,BN$5:BN$10,将星节奏统计!CB75)</f>
        <v>0.6</v>
      </c>
      <c r="DO76" s="28">
        <f>求节点($AT$5:$AT$10,BO$5:BO$10,将星节奏统计!CC75)</f>
        <v>0</v>
      </c>
      <c r="DP76" s="28">
        <f>求节点($AT$5:$AT$10,BP$5:BP$10,将星节奏统计!CD75)</f>
        <v>0.65219369851919706</v>
      </c>
      <c r="DQ76" s="28">
        <f>求节点($AT$5:$AT$10,BQ$5:BQ$10,将星节奏统计!CE75)</f>
        <v>0.43479579901279808</v>
      </c>
      <c r="DR76" s="28">
        <f>求节点($AT$5:$AT$10,BR$5:BR$10,将星节奏统计!CF75)</f>
        <v>0.9</v>
      </c>
      <c r="DS76" s="28">
        <f>求节点($AT$5:$AT$10,BS$5:BS$10,将星节奏统计!CG75)</f>
        <v>0</v>
      </c>
      <c r="DT76" s="28">
        <f>求节点($AT$5:$AT$10,BT$5:BT$10,将星节奏统计!CH75)</f>
        <v>0.43479579901279808</v>
      </c>
      <c r="DU76" s="28">
        <f>求节点($AT$5:$AT$10,BU$5:BU$10,将星节奏统计!CI75)</f>
        <v>0.1</v>
      </c>
      <c r="DV76" s="28">
        <f>求节点($AT$5:$AT$10,BV$5:BV$10,将星节奏统计!CJ75)</f>
        <v>0.4814842240113365</v>
      </c>
      <c r="DW76" s="28">
        <f>求节点($AT$5:$AT$10,BW$5:BW$10,将星节奏统计!CK75)</f>
        <v>6.051164163681795E-2</v>
      </c>
      <c r="DX76" s="28">
        <f>求节点($AT$5:$AT$10,BX$5:BX$10,将星节奏统计!CL75)</f>
        <v>3.7819776023011224E-2</v>
      </c>
      <c r="DY76" s="28">
        <f>求节点($AT$5:$AT$10,BY$5:BY$10,将星节奏统计!CM75)</f>
        <v>6.051164163681795E-2</v>
      </c>
      <c r="DZ76" s="28">
        <f>求节点($AT$5:$AT$10,BZ$5:BZ$10,将星节奏统计!CN75)</f>
        <v>3.7819776023011224E-2</v>
      </c>
      <c r="EA76" s="28">
        <f>求节点($AT$5:$AT$10,CA$5:CA$10,将星节奏统计!CO75)</f>
        <v>7.5639552046022449E-2</v>
      </c>
      <c r="EB76" s="28">
        <f>求节点($AT$5:$AT$10,CB$5:CB$10,将星节奏统计!CP75)</f>
        <v>7.5639552046022449E-2</v>
      </c>
      <c r="EC76" s="28">
        <f>求节点($AT$5:$AT$10,CC$5:CC$10,将星节奏统计!CQ75)</f>
        <v>7.5639552046022449E-2</v>
      </c>
      <c r="ED76" s="28">
        <f>求节点($AT$5:$AT$10,CD$5:CD$10,将星节奏统计!CR75)</f>
        <v>7.5639552046022449E-2</v>
      </c>
      <c r="EE76" s="28">
        <f>求节点($AT$5:$AT$10,CE$5:CE$10,将星节奏统计!CS75)</f>
        <v>4.5383731227613466E-2</v>
      </c>
      <c r="EF76" s="28">
        <f>求节点($AT$5:$AT$10,CF$5:CF$10,将星节奏统计!CT75)</f>
        <v>4.5383731227613466E-2</v>
      </c>
      <c r="EG76" s="28">
        <f>求节点($AT$5:$AT$10,CG$5:CG$10,将星节奏统计!CU75)</f>
        <v>4.5383731227613466E-2</v>
      </c>
      <c r="EH76" s="28">
        <f>求节点($AT$5:$AT$10,CH$5:CH$10,将星节奏统计!CV75)</f>
        <v>4.5383731227613466E-2</v>
      </c>
      <c r="EI76" s="28">
        <f>求节点($AT$5:$AT$10,CI$5:CI$10,将星节奏统计!CW75)</f>
        <v>6.051164163681795E-2</v>
      </c>
      <c r="EJ76" s="28">
        <f>求节点($AT$5:$AT$10,CJ$5:CJ$10,将星节奏统计!CX75)</f>
        <v>3.7819776023011224E-2</v>
      </c>
      <c r="EK76" s="28">
        <f>求节点($AT$5:$AT$10,CK$5:CK$10,将星节奏统计!CY75)</f>
        <v>0</v>
      </c>
      <c r="EL76" s="28">
        <f>求节点($AT$5:$AT$10,CL$5:CL$10,将星节奏统计!CZ75)</f>
        <v>0</v>
      </c>
      <c r="EM76" s="28">
        <f>求节点($AT$5:$AT$10,CM$5:CM$10,将星节奏统计!DA75)</f>
        <v>0</v>
      </c>
      <c r="EN76" s="28">
        <f>求节点($AT$5:$AT$10,CN$5:CN$10,将星节奏统计!DB75)</f>
        <v>0</v>
      </c>
      <c r="EO76" s="28">
        <f>求节点($AT$5:$AT$10,CO$5:CO$10,将星节奏统计!DC75)</f>
        <v>0</v>
      </c>
      <c r="EP76" s="28">
        <f>求节点($AT$5:$AT$10,CP$5:CP$10,将星节奏统计!DD75)</f>
        <v>0</v>
      </c>
      <c r="EQ76" s="28">
        <f>求节点($AT$5:$AT$10,CQ$5:CQ$10,将星节奏统计!DE75)</f>
        <v>0</v>
      </c>
      <c r="ER76" s="28">
        <f>求节点($AT$5:$AT$10,CR$5:CR$10,将星节奏统计!DF75)</f>
        <v>0</v>
      </c>
      <c r="ES76" s="28">
        <f>求节点($AT$5:$AT$10,CS$5:CS$10,将星节奏统计!DG75)</f>
        <v>0</v>
      </c>
      <c r="ET76" s="28">
        <f>求节点($AT$17:$AT$22,AV$17:AV$22,将星节奏统计!DJ75)</f>
        <v>0</v>
      </c>
      <c r="EU76" s="28">
        <f>求节点($AT$17:$AT$22,AW$17:AW$22,将星节奏统计!DK75)</f>
        <v>0</v>
      </c>
      <c r="EV76" s="28">
        <f>求节点($AT$17:$AT$22,AX$17:AX$22,将星节奏统计!DL75)</f>
        <v>0</v>
      </c>
      <c r="EW76" s="28">
        <f>求节点($AT$17:$AT$22,AY$17:AY$22,将星节奏统计!DM75)</f>
        <v>9.2943875453440489E-5</v>
      </c>
      <c r="EX76" s="28">
        <f>求节点($AT$17:$AT$22,AZ$17:AZ$22,将星节奏统计!DN75)</f>
        <v>1.3941581318016247E-4</v>
      </c>
      <c r="EY76" s="28">
        <f>求节点($AT$17:$AT$22,BA$17:BA$22,将星节奏统计!DO75)</f>
        <v>1.3941581318016247E-4</v>
      </c>
      <c r="EZ76" s="28">
        <f>求节点($AT$17:$AT$22,BB$17:BB$22,将星节奏统计!DP75)</f>
        <v>2.1123608057600426E-4</v>
      </c>
      <c r="FA76" s="28">
        <f>求节点($AT$17:$AT$22,BC$17:BC$22,将星节奏统计!DQ75)</f>
        <v>0</v>
      </c>
      <c r="FB76" s="28">
        <f>求节点($AT$17:$AT$22,BD$17:BD$22,将星节奏统计!DR75)</f>
        <v>1.3941581318016247E-4</v>
      </c>
      <c r="FC76" s="28">
        <f>求节点($AT$17:$AT$22,BE$17:BE$22,将星节奏统计!DS75)</f>
        <v>0</v>
      </c>
      <c r="FD76" s="28">
        <f>求节点($AT$17:$AT$22,BF$17:BF$22,将星节奏统计!DT75)</f>
        <v>0</v>
      </c>
      <c r="FE76" s="28">
        <f>求节点($AT$17:$AT$22,BG$17:BG$22,将星节奏统计!DU75)</f>
        <v>0</v>
      </c>
      <c r="FF76" s="28">
        <f>求节点($AT$17:$AT$22,BH$17:BH$22,将星节奏统计!DV75)</f>
        <v>0</v>
      </c>
      <c r="FG76" s="28">
        <f>求节点($AT$17:$AT$22,BI$17:BI$22,将星节奏统计!DW75)</f>
        <v>0</v>
      </c>
      <c r="FH76" s="28">
        <f>求节点($AT$17:$AT$22,BJ$17:BJ$22,将星节奏统计!DX75)</f>
        <v>0</v>
      </c>
      <c r="FI76" s="28">
        <f>求节点($AT$17:$AT$22,BK$17:BK$22,将星节奏统计!DY75)</f>
        <v>0</v>
      </c>
      <c r="FJ76" s="28">
        <f>求节点($AT$17:$AT$22,BL$17:BL$22,将星节奏统计!DZ75)</f>
        <v>0</v>
      </c>
      <c r="FK76" s="28">
        <f>求节点($AT$17:$AT$22,BM$17:BM$22,将星节奏统计!EA75)</f>
        <v>0</v>
      </c>
      <c r="FL76" s="28">
        <f>求节点($AT$17:$AT$22,BN$17:BN$22,将星节奏统计!EB75)</f>
        <v>0</v>
      </c>
      <c r="FM76" s="28">
        <f>求节点($AT$17:$AT$22,BO$17:BO$22,将星节奏统计!EC75)</f>
        <v>0</v>
      </c>
      <c r="FN76" s="28">
        <f>求节点($AT$5:$AT$10,AV$5:AV$10,将星节奏统计!EG75)</f>
        <v>0.1</v>
      </c>
      <c r="FO76" s="28">
        <f>求节点($AT$5:$AT$10,AW$5:AW$10,将星节奏统计!EH75)</f>
        <v>0.1</v>
      </c>
      <c r="FP76" s="28">
        <f>求节点($AT$5:$AT$10,AX$5:AX$10,将星节奏统计!EI75)</f>
        <v>5.5624849969415489E-2</v>
      </c>
      <c r="FQ76" s="28">
        <f>求节点($AT$5:$AT$10,AY$5:AY$10,将星节奏统计!EJ75)</f>
        <v>0</v>
      </c>
      <c r="FR76" s="28">
        <f>求节点($AT$5:$AT$10,AZ$5:AZ$10,将星节奏统计!EK75)</f>
        <v>0</v>
      </c>
      <c r="FS76" s="28">
        <f>求节点($AT$5:$AT$10,BA$5:BA$10,将星节奏统计!EL75)</f>
        <v>0</v>
      </c>
      <c r="FT76" s="28">
        <f>求节点($AT$5:$AT$10,BB$5:BB$10,将星节奏统计!EM75)</f>
        <v>0</v>
      </c>
      <c r="FU76" s="28">
        <f>求节点($AT$5:$AT$10,BC$5:BC$10,将星节奏统计!EN75)</f>
        <v>0</v>
      </c>
      <c r="FV76" s="28">
        <f>求节点($AT$5:$AT$10,BD$5:BD$10,将星节奏统计!EO75)</f>
        <v>0</v>
      </c>
      <c r="FW76" s="28">
        <f>求节点($AT$5:$AT$10,BE$5:BE$10,将星节奏统计!EP75)</f>
        <v>0</v>
      </c>
      <c r="FX76" s="28">
        <f>求节点($AT$5:$AT$10,BF$5:BF$10,将星节奏统计!EQ75)</f>
        <v>0</v>
      </c>
      <c r="FY76" s="28">
        <f>求节点($AT$5:$AT$10,BG$5:BG$10,将星节奏统计!ER75)</f>
        <v>0</v>
      </c>
      <c r="FZ76" s="28">
        <f>求节点($AT$5:$AT$10,BH$5:BH$10,将星节奏统计!ES75)</f>
        <v>0</v>
      </c>
      <c r="GA76" s="28">
        <f>求节点($AT$5:$AT$10,BI$5:BI$10,将星节奏统计!ET75)</f>
        <v>0</v>
      </c>
      <c r="GB76" s="28">
        <f>求节点($AT$5:$AT$10,BJ$5:BJ$10,将星节奏统计!EU75)</f>
        <v>0</v>
      </c>
      <c r="GC76" s="28">
        <f>求节点($AT$5:$AT$10,BK$5:BK$10,将星节奏统计!EV75)</f>
        <v>0</v>
      </c>
      <c r="GD76" s="28">
        <f>求节点($AT$5:$AT$10,BL$5:BL$10,将星节奏统计!EW75)</f>
        <v>0.9</v>
      </c>
      <c r="GE76" s="28">
        <f>求节点($AT$5:$AT$10,BM$5:BM$10,将星节奏统计!EX75)</f>
        <v>0.59069935186787492</v>
      </c>
      <c r="GF76" s="28">
        <f>求节点($AT$5:$AT$10,BN$5:BN$10,将星节奏统计!EY75)</f>
        <v>0.6</v>
      </c>
      <c r="GG76" s="28">
        <f>求节点($AT$5:$AT$10,BO$5:BO$10,将星节奏统计!EZ75)</f>
        <v>0</v>
      </c>
      <c r="GH76" s="28">
        <f>求节点($AT$5:$AT$10,BP$5:BP$10,将星节奏统计!FA75)</f>
        <v>0.75674837966968722</v>
      </c>
      <c r="GI76" s="28">
        <f>求节点($AT$5:$AT$10,BQ$5:BQ$10,将星节奏统计!FB75)</f>
        <v>0.50449891977979155</v>
      </c>
      <c r="GJ76" s="28">
        <f>求节点($AT$5:$AT$10,BR$5:BR$10,将星节奏统计!FC75)</f>
        <v>0.9</v>
      </c>
      <c r="GK76" s="28">
        <f>求节点($AT$5:$AT$10,BS$5:BS$10,将星节奏统计!FD75)</f>
        <v>0</v>
      </c>
      <c r="GL76" s="28">
        <f>求节点($AT$5:$AT$10,BT$5:BT$10,将星节奏统计!FE75)</f>
        <v>0.50449891977979155</v>
      </c>
      <c r="GM76" s="28">
        <f>求节点($AT$5:$AT$10,BU$5:BU$10,将星节奏统计!FF75)</f>
        <v>0.1</v>
      </c>
      <c r="GN76" s="28">
        <f>求节点($AT$5:$AT$10,BV$5:BV$10,将星节奏统计!FG75)</f>
        <v>0.55510078108430494</v>
      </c>
      <c r="GO76" s="28">
        <f>求节点($AT$5:$AT$10,BW$5:BW$10,将星节奏统计!FH75)</f>
        <v>7.5673550387337377E-2</v>
      </c>
      <c r="GP76" s="28">
        <f>求节点($AT$5:$AT$10,BX$5:BX$10,将星节奏统计!FI75)</f>
        <v>4.7295968992085866E-2</v>
      </c>
      <c r="GQ76" s="28">
        <f>求节点($AT$5:$AT$10,BY$5:BY$10,将星节奏统计!FJ75)</f>
        <v>7.5673550387337377E-2</v>
      </c>
      <c r="GR76" s="28">
        <f>求节点($AT$5:$AT$10,BZ$5:BZ$10,将星节奏统计!FK75)</f>
        <v>4.7295968992085866E-2</v>
      </c>
      <c r="GS76" s="28">
        <f>求节点($AT$5:$AT$10,CA$5:CA$10,将星节奏统计!FL75)</f>
        <v>9.4591937984171731E-2</v>
      </c>
      <c r="GT76" s="28">
        <f>求节点($AT$5:$AT$10,CB$5:CB$10,将星节奏统计!FM75)</f>
        <v>9.4591937984171731E-2</v>
      </c>
      <c r="GU76" s="28">
        <f>求节点($AT$5:$AT$10,CC$5:CC$10,将星节奏统计!FN75)</f>
        <v>9.4591937984171731E-2</v>
      </c>
      <c r="GV76" s="28">
        <f>求节点($AT$5:$AT$10,CD$5:CD$10,将星节奏统计!FO75)</f>
        <v>9.4591937984171731E-2</v>
      </c>
      <c r="GW76" s="28">
        <f>求节点($AT$5:$AT$10,CE$5:CE$10,将星节奏统计!FP75)</f>
        <v>5.6755162790503036E-2</v>
      </c>
      <c r="GX76" s="28">
        <f>求节点($AT$5:$AT$10,CF$5:CF$10,将星节奏统计!FQ75)</f>
        <v>5.6755162790503036E-2</v>
      </c>
      <c r="GY76" s="28">
        <f>求节点($AT$5:$AT$10,CG$5:CG$10,将星节奏统计!FR75)</f>
        <v>5.6755162790503036E-2</v>
      </c>
      <c r="GZ76" s="28">
        <f>求节点($AT$5:$AT$10,CH$5:CH$10,将星节奏统计!FS75)</f>
        <v>5.6755162790503036E-2</v>
      </c>
      <c r="HA76" s="28">
        <f>求节点($AT$5:$AT$10,CI$5:CI$10,将星节奏统计!FT75)</f>
        <v>7.5673550387337377E-2</v>
      </c>
      <c r="HB76" s="28">
        <f>求节点($AT$5:$AT$10,CJ$5:CJ$10,将星节奏统计!FU75)</f>
        <v>4.7295968992085866E-2</v>
      </c>
      <c r="HC76" s="28">
        <f>求节点($AT$5:$AT$10,CK$5:CK$10,将星节奏统计!FV75)</f>
        <v>0</v>
      </c>
      <c r="HD76" s="28">
        <f>求节点($AT$5:$AT$10,CL$5:CL$10,将星节奏统计!FW75)</f>
        <v>0</v>
      </c>
      <c r="HE76" s="28">
        <f>求节点($AT$5:$AT$10,CM$5:CM$10,将星节奏统计!FX75)</f>
        <v>0</v>
      </c>
      <c r="HF76" s="28">
        <f>求节点($AT$5:$AT$10,CN$5:CN$10,将星节奏统计!FY75)</f>
        <v>0</v>
      </c>
      <c r="HG76" s="28">
        <f>求节点($AT$5:$AT$10,CO$5:CO$10,将星节奏统计!FZ75)</f>
        <v>0</v>
      </c>
      <c r="HH76" s="28">
        <f>求节点($AT$5:$AT$10,CP$5:CP$10,将星节奏统计!GA75)</f>
        <v>0</v>
      </c>
      <c r="HI76" s="28">
        <f>求节点($AT$5:$AT$10,CQ$5:CQ$10,将星节奏统计!GB75)</f>
        <v>0</v>
      </c>
      <c r="HJ76" s="28">
        <f>求节点($AT$5:$AT$10,CR$5:CR$10,将星节奏统计!GC75)</f>
        <v>0</v>
      </c>
      <c r="HK76" s="28">
        <f>求节点($AT$5:$AT$10,CS$5:CS$10,将星节奏统计!GD75)</f>
        <v>0</v>
      </c>
      <c r="HL76" s="28">
        <f>求节点($AT$17:$AT$22,AV$17:AV$22,将星节奏统计!GG75)</f>
        <v>0</v>
      </c>
      <c r="HM76" s="28">
        <f>求节点($AT$17:$AT$22,AW$17:AW$22,将星节奏统计!GH75)</f>
        <v>0</v>
      </c>
      <c r="HN76" s="28">
        <f>求节点($AT$17:$AT$22,AX$17:AX$22,将星节奏统计!GI75)</f>
        <v>0</v>
      </c>
      <c r="HO76" s="28">
        <f>求节点($AT$17:$AT$22,AY$17:AY$22,将星节奏统计!GJ75)</f>
        <v>0</v>
      </c>
      <c r="HP76" s="28">
        <f>求节点($AT$17:$AT$22,AZ$17:AZ$22,将星节奏统计!GK75)</f>
        <v>0</v>
      </c>
      <c r="HQ76" s="28">
        <f>求节点($AT$17:$AT$22,BA$17:BA$22,将星节奏统计!GL75)</f>
        <v>0</v>
      </c>
      <c r="HR76" s="28">
        <f>求节点($AT$17:$AT$22,BB$17:BB$22,将星节奏统计!GM75)</f>
        <v>0</v>
      </c>
      <c r="HS76" s="28">
        <f>求节点($AT$17:$AT$22,BC$17:BC$22,将星节奏统计!GN75)</f>
        <v>0</v>
      </c>
      <c r="HT76" s="28">
        <f>求节点($AT$17:$AT$22,BD$17:BD$22,将星节奏统计!GO75)</f>
        <v>0</v>
      </c>
      <c r="HU76" s="28">
        <f>求节点($AT$17:$AT$22,BE$17:BE$22,将星节奏统计!GP75)</f>
        <v>0</v>
      </c>
      <c r="HV76" s="28">
        <f>求节点($AT$17:$AT$22,BF$17:BF$22,将星节奏统计!GQ75)</f>
        <v>0</v>
      </c>
      <c r="HW76" s="28">
        <f>求节点($AT$17:$AT$22,BG$17:BG$22,将星节奏统计!GR75)</f>
        <v>0</v>
      </c>
      <c r="HX76" s="28">
        <f>求节点($AT$17:$AT$22,BH$17:BH$22,将星节奏统计!GS75)</f>
        <v>0</v>
      </c>
      <c r="HY76" s="28">
        <f>求节点($AT$17:$AT$22,BI$17:BI$22,将星节奏统计!GT75)</f>
        <v>0</v>
      </c>
      <c r="HZ76" s="28">
        <f>求节点($AT$17:$AT$22,BJ$17:BJ$22,将星节奏统计!GU75)</f>
        <v>0</v>
      </c>
      <c r="IA76" s="28">
        <f>求节点($AT$17:$AT$22,BK$17:BK$22,将星节奏统计!GV75)</f>
        <v>0</v>
      </c>
      <c r="IB76" s="28">
        <f>求节点($AT$17:$AT$22,BL$17:BL$22,将星节奏统计!GW75)</f>
        <v>0</v>
      </c>
      <c r="IC76" s="28">
        <f>求节点($AT$17:$AT$22,BM$17:BM$22,将星节奏统计!GX75)</f>
        <v>0</v>
      </c>
      <c r="ID76" s="28">
        <f>求节点($AT$17:$AT$22,BN$17:BN$22,将星节奏统计!GY75)</f>
        <v>0</v>
      </c>
      <c r="IE76" s="28">
        <f>求节点($AT$17:$AT$22,BO$17:BO$22,将星节奏统计!GZ75)</f>
        <v>0</v>
      </c>
      <c r="IF76" s="28">
        <f>求节点($AT$5:$AT$10,AV$5:AV$10,将星节奏统计!HD75)</f>
        <v>0.1</v>
      </c>
      <c r="IG76" s="28">
        <f>求节点($AT$5:$AT$10,AW$5:AW$10,将星节奏统计!HE75)</f>
        <v>0.1</v>
      </c>
      <c r="IH76" s="28">
        <f>求节点($AT$5:$AT$10,AX$5:AX$10,将星节奏统计!HF75)</f>
        <v>6.0821295797565351E-2</v>
      </c>
      <c r="II76" s="28">
        <f>求节点($AT$5:$AT$10,AY$5:AY$10,将星节奏统计!HG75)</f>
        <v>0</v>
      </c>
      <c r="IJ76" s="28">
        <f>求节点($AT$5:$AT$10,AZ$5:AZ$10,将星节奏统计!HH75)</f>
        <v>0</v>
      </c>
      <c r="IK76" s="28">
        <f>求节点($AT$5:$AT$10,BA$5:BA$10,将星节奏统计!HI75)</f>
        <v>0</v>
      </c>
      <c r="IL76" s="28">
        <f>求节点($AT$5:$AT$10,BB$5:BB$10,将星节奏统计!HJ75)</f>
        <v>0</v>
      </c>
      <c r="IM76" s="28">
        <f>求节点($AT$5:$AT$10,BC$5:BC$10,将星节奏统计!HK75)</f>
        <v>0</v>
      </c>
      <c r="IN76" s="28">
        <f>求节点($AT$5:$AT$10,BD$5:BD$10,将星节奏统计!HL75)</f>
        <v>0</v>
      </c>
      <c r="IO76" s="28">
        <f>求节点($AT$5:$AT$10,BE$5:BE$10,将星节奏统计!HM75)</f>
        <v>0</v>
      </c>
      <c r="IP76" s="28">
        <f>求节点($AT$5:$AT$10,BF$5:BF$10,将星节奏统计!HN75)</f>
        <v>0</v>
      </c>
      <c r="IQ76" s="28">
        <f>求节点($AT$5:$AT$10,BG$5:BG$10,将星节奏统计!HO75)</f>
        <v>0</v>
      </c>
      <c r="IR76" s="28">
        <f>求节点($AT$5:$AT$10,BH$5:BH$10,将星节奏统计!HP75)</f>
        <v>0</v>
      </c>
      <c r="IS76" s="28">
        <f>求节点($AT$5:$AT$10,BI$5:BI$10,将星节奏统计!HQ75)</f>
        <v>0</v>
      </c>
      <c r="IT76" s="28">
        <f>求节点($AT$5:$AT$10,BJ$5:BJ$10,将星节奏统计!HR75)</f>
        <v>0</v>
      </c>
      <c r="IU76" s="28">
        <f>求节点($AT$5:$AT$10,BK$5:BK$10,将星节奏统计!HS75)</f>
        <v>0</v>
      </c>
      <c r="IV76" s="28">
        <f>求节点($AT$5:$AT$10,BL$5:BL$10,将星节奏统计!HT75)</f>
        <v>0.9</v>
      </c>
      <c r="IW76" s="28">
        <f>求节点($AT$5:$AT$10,BM$5:BM$10,将星节奏统计!HU75)</f>
        <v>0.72384010694915457</v>
      </c>
      <c r="IX76" s="28">
        <f>求节点($AT$5:$AT$10,BN$5:BN$10,将星节奏统计!HV75)</f>
        <v>0.6</v>
      </c>
      <c r="IY76" s="28">
        <f>求节点($AT$5:$AT$10,BO$5:BO$10,将星节奏统计!HW75)</f>
        <v>0</v>
      </c>
      <c r="IZ76" s="28">
        <f>求节点($AT$5:$AT$10,BP$5:BP$10,将星节奏统计!HX75)</f>
        <v>0.9</v>
      </c>
      <c r="JA76" s="28">
        <f>求节点($AT$5:$AT$10,BQ$5:BQ$10,将星节奏统计!HY75)</f>
        <v>0.6</v>
      </c>
      <c r="JB76" s="28">
        <f>求节点($AT$5:$AT$10,BR$5:BR$10,将星节奏统计!HZ75)</f>
        <v>0.9</v>
      </c>
      <c r="JC76" s="28">
        <f>求节点($AT$5:$AT$10,BS$5:BS$10,将星节奏统计!IA75)</f>
        <v>0</v>
      </c>
      <c r="JD76" s="28">
        <f>求节点($AT$5:$AT$10,BT$5:BT$10,将星节奏统计!IB75)</f>
        <v>0.6</v>
      </c>
      <c r="JE76" s="28">
        <f>求节点($AT$5:$AT$10,BU$5:BU$10,将星节奏统计!IC75)</f>
        <v>0.1</v>
      </c>
      <c r="JF76" s="28">
        <f>求节点($AT$5:$AT$10,BV$5:BV$10,将星节奏统计!ID75)</f>
        <v>0.6</v>
      </c>
      <c r="JG76" s="28">
        <f>求节点($AT$5:$AT$10,BW$5:BW$10,将星节奏统计!IE75)</f>
        <v>0.12724396592287476</v>
      </c>
      <c r="JH76" s="28">
        <f>求节点($AT$5:$AT$10,BX$5:BX$10,将星节奏统计!IF75)</f>
        <v>7.9527478701796731E-2</v>
      </c>
      <c r="JI76" s="28">
        <f>求节点($AT$5:$AT$10,BY$5:BY$10,将星节奏统计!IG75)</f>
        <v>0.12724396592287476</v>
      </c>
      <c r="JJ76" s="28">
        <f>求节点($AT$5:$AT$10,BZ$5:BZ$10,将星节奏统计!IH75)</f>
        <v>7.9527478701796731E-2</v>
      </c>
      <c r="JK76" s="28">
        <f>求节点($AT$5:$AT$10,CA$5:CA$10,将星节奏统计!II75)</f>
        <v>0.15905495740359346</v>
      </c>
      <c r="JL76" s="28">
        <f>求节点($AT$5:$AT$10,CB$5:CB$10,将星节奏统计!IJ75)</f>
        <v>0.15905495740359346</v>
      </c>
      <c r="JM76" s="28">
        <f>求节点($AT$5:$AT$10,CC$5:CC$10,将星节奏统计!IK75)</f>
        <v>0.15905495740359346</v>
      </c>
      <c r="JN76" s="28">
        <f>求节点($AT$5:$AT$10,CD$5:CD$10,将星节奏统计!IL75)</f>
        <v>0.15905495740359346</v>
      </c>
      <c r="JO76" s="28">
        <f>求节点($AT$5:$AT$10,CE$5:CE$10,将星节奏统计!IM75)</f>
        <v>9.5432974442156066E-2</v>
      </c>
      <c r="JP76" s="28">
        <f>求节点($AT$5:$AT$10,CF$5:CF$10,将星节奏统计!IN75)</f>
        <v>9.5432974442156066E-2</v>
      </c>
      <c r="JQ76" s="28">
        <f>求节点($AT$5:$AT$10,CG$5:CG$10,将星节奏统计!IO75)</f>
        <v>9.5432974442156066E-2</v>
      </c>
      <c r="JR76" s="28">
        <f>求节点($AT$5:$AT$10,CH$5:CH$10,将星节奏统计!IP75)</f>
        <v>9.5432974442156066E-2</v>
      </c>
      <c r="JS76" s="28">
        <f>求节点($AT$5:$AT$10,CI$5:CI$10,将星节奏统计!IQ75)</f>
        <v>0.12724396592287476</v>
      </c>
      <c r="JT76" s="28">
        <f>求节点($AT$5:$AT$10,CJ$5:CJ$10,将星节奏统计!IR75)</f>
        <v>7.9527478701796731E-2</v>
      </c>
      <c r="JU76" s="28">
        <f>求节点($AT$5:$AT$10,CK$5:CK$10,将星节奏统计!IS75)</f>
        <v>0</v>
      </c>
      <c r="JV76" s="28">
        <f>求节点($AT$5:$AT$10,CL$5:CL$10,将星节奏统计!IT75)</f>
        <v>0</v>
      </c>
      <c r="JW76" s="28">
        <f>求节点($AT$5:$AT$10,CM$5:CM$10,将星节奏统计!IU75)</f>
        <v>0</v>
      </c>
      <c r="JX76" s="28">
        <f>求节点($AT$5:$AT$10,CN$5:CN$10,将星节奏统计!IV75)</f>
        <v>0</v>
      </c>
      <c r="JY76" s="28">
        <f>求节点($AT$5:$AT$10,CO$5:CO$10,将星节奏统计!IW75)</f>
        <v>0</v>
      </c>
      <c r="JZ76" s="28">
        <f>求节点($AT$5:$AT$10,CP$5:CP$10,将星节奏统计!IX75)</f>
        <v>0</v>
      </c>
      <c r="KA76" s="28">
        <f>求节点($AT$5:$AT$10,CQ$5:CQ$10,将星节奏统计!IY75)</f>
        <v>0</v>
      </c>
      <c r="KB76" s="28">
        <f>求节点($AT$5:$AT$10,CR$5:CR$10,将星节奏统计!IZ75)</f>
        <v>0</v>
      </c>
      <c r="KC76" s="28">
        <f>求节点($AT$5:$AT$10,CS$5:CS$10,将星节奏统计!JA75)</f>
        <v>0</v>
      </c>
      <c r="KD76" s="28">
        <f>求节点($AT$17:$AT$22,AV$17:AV$22,将星节奏统计!JD75)</f>
        <v>0</v>
      </c>
      <c r="KE76" s="28">
        <f>求节点($AT$17:$AT$22,AW$17:AW$22,将星节奏统计!JE75)</f>
        <v>0</v>
      </c>
      <c r="KF76" s="28">
        <f>求节点($AT$17:$AT$22,AX$17:AX$22,将星节奏统计!JF75)</f>
        <v>0</v>
      </c>
      <c r="KG76" s="28">
        <f>求节点($AT$17:$AT$22,AY$17:AY$22,将星节奏统计!JG75)</f>
        <v>8.0378601864758425E-5</v>
      </c>
      <c r="KH76" s="28">
        <f>求节点($AT$17:$AT$22,AZ$17:AZ$22,将星节奏统计!JH75)</f>
        <v>1.2056790279713764E-4</v>
      </c>
      <c r="KI76" s="28">
        <f>求节点($AT$17:$AT$22,BA$17:BA$22,将星节奏统计!JI75)</f>
        <v>1.2056790279713764E-4</v>
      </c>
      <c r="KJ76" s="28">
        <f>求节点($AT$17:$AT$22,BB$17:BB$22,将星节奏统计!JJ75)</f>
        <v>1.8267864060172653E-4</v>
      </c>
      <c r="KK76" s="28">
        <f>求节点($AT$17:$AT$22,BC$17:BC$22,将星节奏统计!JK75)</f>
        <v>0</v>
      </c>
      <c r="KL76" s="28">
        <f>求节点($AT$17:$AT$22,BD$17:BD$22,将星节奏统计!JL75)</f>
        <v>1.2056790279713764E-4</v>
      </c>
      <c r="KM76" s="28">
        <f>求节点($AT$17:$AT$22,BE$17:BE$22,将星节奏统计!JM75)</f>
        <v>0</v>
      </c>
      <c r="KN76" s="28">
        <f>求节点($AT$17:$AT$22,BF$17:BF$22,将星节奏统计!JN75)</f>
        <v>0</v>
      </c>
      <c r="KO76" s="28">
        <f>求节点($AT$17:$AT$22,BG$17:BG$22,将星节奏统计!JO75)</f>
        <v>0</v>
      </c>
      <c r="KP76" s="28">
        <f>求节点($AT$17:$AT$22,BH$17:BH$22,将星节奏统计!JP75)</f>
        <v>0</v>
      </c>
      <c r="KQ76" s="28">
        <f>求节点($AT$17:$AT$22,BI$17:BI$22,将星节奏统计!JQ75)</f>
        <v>0</v>
      </c>
      <c r="KR76" s="28">
        <f>求节点($AT$17:$AT$22,BJ$17:BJ$22,将星节奏统计!JR75)</f>
        <v>0</v>
      </c>
      <c r="KS76" s="28">
        <f>求节点($AT$17:$AT$22,BK$17:BK$22,将星节奏统计!JS75)</f>
        <v>0</v>
      </c>
      <c r="KT76" s="28">
        <f>求节点($AT$17:$AT$22,BL$17:BL$22,将星节奏统计!JT75)</f>
        <v>0</v>
      </c>
      <c r="KU76" s="28">
        <f>求节点($AT$17:$AT$22,BM$17:BM$22,将星节奏统计!JU75)</f>
        <v>0</v>
      </c>
      <c r="KV76" s="28">
        <f>求节点($AT$17:$AT$22,BN$17:BN$22,将星节奏统计!JV75)</f>
        <v>0</v>
      </c>
      <c r="KW76" s="28">
        <f>求节点($AT$17:$AT$22,BO$17:BO$22,将星节奏统计!JW75)</f>
        <v>0</v>
      </c>
      <c r="KX76" s="28">
        <f>求节点($AT$5:$AT$10,AV$5:AV$10,将星节奏统计!KA75)</f>
        <v>0.1</v>
      </c>
      <c r="KY76" s="28">
        <f>求节点($AT$5:$AT$10,AW$5:AW$10,将星节奏统计!KB75)</f>
        <v>0.1</v>
      </c>
      <c r="KZ76" s="28">
        <f>求节点($AT$5:$AT$10,AX$5:AX$10,将星节奏统计!KC75)</f>
        <v>6.4372737804237315E-2</v>
      </c>
      <c r="LA76" s="28">
        <f>求节点($AT$5:$AT$10,AY$5:AY$10,将星节奏统计!KD75)</f>
        <v>0</v>
      </c>
      <c r="LB76" s="28">
        <f>求节点($AT$5:$AT$10,AZ$5:AZ$10,将星节奏统计!KE75)</f>
        <v>0</v>
      </c>
      <c r="LC76" s="28">
        <f>求节点($AT$5:$AT$10,BA$5:BA$10,将星节奏统计!KF75)</f>
        <v>0</v>
      </c>
      <c r="LD76" s="28">
        <f>求节点($AT$5:$AT$10,BB$5:BB$10,将星节奏统计!KG75)</f>
        <v>0</v>
      </c>
      <c r="LE76" s="28">
        <f>求节点($AT$5:$AT$10,BC$5:BC$10,将星节奏统计!KH75)</f>
        <v>0</v>
      </c>
      <c r="LF76" s="28">
        <f>求节点($AT$5:$AT$10,BD$5:BD$10,将星节奏统计!KI75)</f>
        <v>0</v>
      </c>
      <c r="LG76" s="28">
        <f>求节点($AT$5:$AT$10,BE$5:BE$10,将星节奏统计!KJ75)</f>
        <v>0</v>
      </c>
      <c r="LH76" s="28">
        <f>求节点($AT$5:$AT$10,BF$5:BF$10,将星节奏统计!KK75)</f>
        <v>0</v>
      </c>
      <c r="LI76" s="28">
        <f>求节点($AT$5:$AT$10,BG$5:BG$10,将星节奏统计!KL75)</f>
        <v>0</v>
      </c>
      <c r="LJ76" s="28">
        <f>求节点($AT$5:$AT$10,BH$5:BH$10,将星节奏统计!KM75)</f>
        <v>0</v>
      </c>
      <c r="LK76" s="28">
        <f>求节点($AT$5:$AT$10,BI$5:BI$10,将星节奏统计!KN75)</f>
        <v>0</v>
      </c>
      <c r="LL76" s="28">
        <f>求节点($AT$5:$AT$10,BJ$5:BJ$10,将星节奏统计!KO75)</f>
        <v>0</v>
      </c>
      <c r="LM76" s="28">
        <f>求节点($AT$5:$AT$10,BK$5:BK$10,将星节奏统计!KP75)</f>
        <v>0</v>
      </c>
      <c r="LN76" s="28">
        <f>求节点($AT$5:$AT$10,BL$5:BL$10,将星节奏统计!KQ75)</f>
        <v>0.9</v>
      </c>
      <c r="LO76" s="28">
        <f>求节点($AT$5:$AT$10,BM$5:BM$10,将星节奏统计!KR75)</f>
        <v>0.9</v>
      </c>
      <c r="LP76" s="28">
        <f>求节点($AT$5:$AT$10,BN$5:BN$10,将星节奏统计!KS75)</f>
        <v>0.6</v>
      </c>
      <c r="LQ76" s="28">
        <f>求节点($AT$5:$AT$10,BO$5:BO$10,将星节奏统计!KT75)</f>
        <v>0</v>
      </c>
      <c r="LR76" s="28">
        <f>求节点($AT$5:$AT$10,BP$5:BP$10,将星节奏统计!KU75)</f>
        <v>0.9</v>
      </c>
      <c r="LS76" s="28">
        <f>求节点($AT$5:$AT$10,BQ$5:BQ$10,将星节奏统计!KV75)</f>
        <v>0.6</v>
      </c>
      <c r="LT76" s="28">
        <f>求节点($AT$5:$AT$10,BR$5:BR$10,将星节奏统计!KW75)</f>
        <v>0.9</v>
      </c>
      <c r="LU76" s="28">
        <f>求节点($AT$5:$AT$10,BS$5:BS$10,将星节奏统计!KX75)</f>
        <v>0</v>
      </c>
      <c r="LV76" s="28">
        <f>求节点($AT$5:$AT$10,BT$5:BT$10,将星节奏统计!KY75)</f>
        <v>0.6</v>
      </c>
      <c r="LW76" s="28">
        <f>求节点($AT$5:$AT$10,BU$5:BU$10,将星节奏统计!KZ75)</f>
        <v>0.1</v>
      </c>
      <c r="LX76" s="28">
        <f>求节点($AT$5:$AT$10,BV$5:BV$10,将星节奏统计!LA75)</f>
        <v>0.6</v>
      </c>
      <c r="LY76" s="28">
        <f>求节点($AT$5:$AT$10,BW$5:BW$10,将星节奏统计!LB75)</f>
        <v>0.27307885733824733</v>
      </c>
      <c r="LZ76" s="28">
        <f>求节点($AT$5:$AT$10,BX$5:BX$10,将星节奏统计!LC75)</f>
        <v>0.1748091430036855</v>
      </c>
      <c r="MA76" s="28">
        <f>求节点($AT$5:$AT$10,BY$5:BY$10,将星节奏统计!LD75)</f>
        <v>0.27307885733824733</v>
      </c>
      <c r="MB76" s="28">
        <f>求节点($AT$5:$AT$10,BZ$5:BZ$10,将星节奏统计!LE75)</f>
        <v>0.1748091430036855</v>
      </c>
      <c r="MC76" s="28">
        <f>求节点($AT$5:$AT$10,CA$5:CA$10,将星节奏统计!LF75)</f>
        <v>0.34134857167280919</v>
      </c>
      <c r="MD76" s="28">
        <f>求节点($AT$5:$AT$10,CB$5:CB$10,将星节奏统计!LG75)</f>
        <v>0.34134857167280919</v>
      </c>
      <c r="ME76" s="28">
        <f>求节点($AT$5:$AT$10,CC$5:CC$10,将星节奏统计!LH75)</f>
        <v>0.34134857167280919</v>
      </c>
      <c r="MF76" s="28">
        <f>求节点($AT$5:$AT$10,CD$5:CD$10,将星节奏统计!LI75)</f>
        <v>0.34134857167280919</v>
      </c>
      <c r="MG76" s="28">
        <f>求节点($AT$5:$AT$10,CE$5:CE$10,将星节奏统计!LJ75)</f>
        <v>0.21894400017096644</v>
      </c>
      <c r="MH76" s="28">
        <f>求节点($AT$5:$AT$10,CF$5:CF$10,将星节奏统计!LK75)</f>
        <v>0.21894400017096644</v>
      </c>
      <c r="MI76" s="28">
        <f>求节点($AT$5:$AT$10,CG$5:CG$10,将星节奏统计!LL75)</f>
        <v>0.21894400017096644</v>
      </c>
      <c r="MJ76" s="28">
        <f>求节点($AT$5:$AT$10,CH$5:CH$10,将星节奏统计!LM75)</f>
        <v>0.21894400017096644</v>
      </c>
      <c r="MK76" s="28">
        <f>求节点($AT$5:$AT$10,CI$5:CI$10,将星节奏统计!LN75)</f>
        <v>0.27307885733824733</v>
      </c>
      <c r="ML76" s="28">
        <f>求节点($AT$5:$AT$10,CJ$5:CJ$10,将星节奏统计!LO75)</f>
        <v>0.1748091430036855</v>
      </c>
      <c r="MM76" s="28">
        <f>求节点($AT$5:$AT$10,CK$5:CK$10,将星节奏统计!LP75)</f>
        <v>0</v>
      </c>
      <c r="MN76" s="28">
        <f>求节点($AT$5:$AT$10,CL$5:CL$10,将星节奏统计!LQ75)</f>
        <v>0</v>
      </c>
      <c r="MO76" s="28">
        <f>求节点($AT$5:$AT$10,CM$5:CM$10,将星节奏统计!LR75)</f>
        <v>0</v>
      </c>
      <c r="MP76" s="28">
        <f>求节点($AT$5:$AT$10,CN$5:CN$10,将星节奏统计!LS75)</f>
        <v>0</v>
      </c>
      <c r="MQ76" s="28">
        <f>求节点($AT$5:$AT$10,CO$5:CO$10,将星节奏统计!LT75)</f>
        <v>0</v>
      </c>
      <c r="MR76" s="28">
        <f>求节点($AT$5:$AT$10,CP$5:CP$10,将星节奏统计!LU75)</f>
        <v>0</v>
      </c>
      <c r="MS76" s="28">
        <f>求节点($AT$5:$AT$10,CQ$5:CQ$10,将星节奏统计!LV75)</f>
        <v>0</v>
      </c>
      <c r="MT76" s="28">
        <f>求节点($AT$5:$AT$10,CR$5:CR$10,将星节奏统计!LW75)</f>
        <v>0</v>
      </c>
      <c r="MU76" s="28">
        <f>求节点($AT$5:$AT$10,CS$5:CS$10,将星节奏统计!LX75)</f>
        <v>0</v>
      </c>
      <c r="MV76" s="28">
        <f>求节点($AT$17:$AT$22,AV$17:AV$22,将星节奏统计!MA75)</f>
        <v>0</v>
      </c>
      <c r="MW76" s="28">
        <f>求节点($AT$17:$AT$22,AW$17:AW$22,将星节奏统计!MB75)</f>
        <v>0</v>
      </c>
      <c r="MX76" s="28">
        <f>求节点($AT$17:$AT$22,AX$17:AX$22,将星节奏统计!MC75)</f>
        <v>0</v>
      </c>
      <c r="MY76" s="28">
        <f>求节点($AT$17:$AT$22,AY$17:AY$22,将星节奏统计!MD75)</f>
        <v>0</v>
      </c>
      <c r="MZ76" s="28">
        <f>求节点($AT$17:$AT$22,AZ$17:AZ$22,将星节奏统计!ME75)</f>
        <v>0</v>
      </c>
      <c r="NA76" s="28">
        <f>求节点($AT$17:$AT$22,BA$17:BA$22,将星节奏统计!MF75)</f>
        <v>0</v>
      </c>
      <c r="NB76" s="28">
        <f>求节点($AT$17:$AT$22,BB$17:BB$22,将星节奏统计!MG75)</f>
        <v>0</v>
      </c>
      <c r="NC76" s="28">
        <f>求节点($AT$17:$AT$22,BC$17:BC$22,将星节奏统计!MH75)</f>
        <v>0</v>
      </c>
      <c r="ND76" s="28">
        <f>求节点($AT$17:$AT$22,BD$17:BD$22,将星节奏统计!MI75)</f>
        <v>0</v>
      </c>
      <c r="NE76" s="28">
        <f>求节点($AT$17:$AT$22,BE$17:BE$22,将星节奏统计!MJ75)</f>
        <v>0</v>
      </c>
      <c r="NF76" s="28">
        <f>求节点($AT$17:$AT$22,BF$17:BF$22,将星节奏统计!MK75)</f>
        <v>0</v>
      </c>
      <c r="NG76" s="28">
        <f>求节点($AT$17:$AT$22,BG$17:BG$22,将星节奏统计!ML75)</f>
        <v>0</v>
      </c>
      <c r="NH76" s="28">
        <f>求节点($AT$17:$AT$22,BH$17:BH$22,将星节奏统计!MM75)</f>
        <v>0</v>
      </c>
      <c r="NI76" s="28">
        <f>求节点($AT$17:$AT$22,BI$17:BI$22,将星节奏统计!MN75)</f>
        <v>0</v>
      </c>
      <c r="NJ76" s="28">
        <f>求节点($AT$17:$AT$22,BJ$17:BJ$22,将星节奏统计!MO75)</f>
        <v>0</v>
      </c>
      <c r="NK76" s="28">
        <f>求节点($AT$17:$AT$22,BK$17:BK$22,将星节奏统计!MP75)</f>
        <v>0</v>
      </c>
      <c r="NL76" s="28">
        <f>求节点($AT$17:$AT$22,BL$17:BL$22,将星节奏统计!MQ75)</f>
        <v>0</v>
      </c>
      <c r="NM76" s="28">
        <f>求节点($AT$17:$AT$22,BM$17:BM$22,将星节奏统计!MR75)</f>
        <v>0</v>
      </c>
      <c r="NN76" s="28">
        <f>求节点($AT$17:$AT$22,BN$17:BN$22,将星节奏统计!MS75)</f>
        <v>0</v>
      </c>
      <c r="NO76" s="28">
        <f>求节点($AT$17:$AT$22,BO$17:BO$22,将星节奏统计!MT75)</f>
        <v>0</v>
      </c>
      <c r="NP76" s="28">
        <f>求节点($AT$5:$AT$10,AV$5:AV$10,将星节奏统计!MX75)</f>
        <v>0.1</v>
      </c>
      <c r="NQ76" s="28">
        <f>求节点($AT$5:$AT$10,AW$5:AW$10,将星节奏统计!MY75)</f>
        <v>0.1</v>
      </c>
      <c r="NR76" s="28">
        <f>求节点($AT$5:$AT$10,AX$5:AX$10,将星节奏统计!MZ75)</f>
        <v>6.6776091479680805E-2</v>
      </c>
      <c r="NS76" s="28">
        <f>求节点($AT$5:$AT$10,AY$5:AY$10,将星节奏统计!NA75)</f>
        <v>0</v>
      </c>
      <c r="NT76" s="28">
        <f>求节点($AT$5:$AT$10,AZ$5:AZ$10,将星节奏统计!NB75)</f>
        <v>0</v>
      </c>
      <c r="NU76" s="28">
        <f>求节点($AT$5:$AT$10,BA$5:BA$10,将星节奏统计!NC75)</f>
        <v>0</v>
      </c>
      <c r="NV76" s="28">
        <f>求节点($AT$5:$AT$10,BB$5:BB$10,将星节奏统计!ND75)</f>
        <v>0</v>
      </c>
      <c r="NW76" s="28">
        <f>求节点($AT$5:$AT$10,BC$5:BC$10,将星节奏统计!NE75)</f>
        <v>0</v>
      </c>
      <c r="NX76" s="28">
        <f>求节点($AT$5:$AT$10,BD$5:BD$10,将星节奏统计!NF75)</f>
        <v>0</v>
      </c>
      <c r="NY76" s="28">
        <f>求节点($AT$5:$AT$10,BE$5:BE$10,将星节奏统计!NG75)</f>
        <v>0</v>
      </c>
      <c r="NZ76" s="28">
        <f>求节点($AT$5:$AT$10,BF$5:BF$10,将星节奏统计!NH75)</f>
        <v>0</v>
      </c>
      <c r="OA76" s="28">
        <f>求节点($AT$5:$AT$10,BG$5:BG$10,将星节奏统计!NI75)</f>
        <v>0</v>
      </c>
      <c r="OB76" s="28">
        <f>求节点($AT$5:$AT$10,BH$5:BH$10,将星节奏统计!NJ75)</f>
        <v>0</v>
      </c>
      <c r="OC76" s="28">
        <f>求节点($AT$5:$AT$10,BI$5:BI$10,将星节奏统计!NK75)</f>
        <v>0</v>
      </c>
      <c r="OD76" s="28">
        <f>求节点($AT$5:$AT$10,BJ$5:BJ$10,将星节奏统计!NL75)</f>
        <v>0</v>
      </c>
      <c r="OE76" s="28">
        <f>求节点($AT$5:$AT$10,BK$5:BK$10,将星节奏统计!NM75)</f>
        <v>0</v>
      </c>
      <c r="OF76" s="28">
        <f>求节点($AT$5:$AT$10,BL$5:BL$10,将星节奏统计!NN75)</f>
        <v>0.9</v>
      </c>
      <c r="OG76" s="28">
        <f>求节点($AT$5:$AT$10,BM$5:BM$10,将星节奏统计!NO75)</f>
        <v>0.9</v>
      </c>
      <c r="OH76" s="28">
        <f>求节点($AT$5:$AT$10,BN$5:BN$10,将星节奏统计!NP75)</f>
        <v>0.6</v>
      </c>
      <c r="OI76" s="28">
        <f>求节点($AT$5:$AT$10,BO$5:BO$10,将星节奏统计!NQ75)</f>
        <v>0</v>
      </c>
      <c r="OJ76" s="28">
        <f>求节点($AT$5:$AT$10,BP$5:BP$10,将星节奏统计!NR75)</f>
        <v>0.9</v>
      </c>
      <c r="OK76" s="28">
        <f>求节点($AT$5:$AT$10,BQ$5:BQ$10,将星节奏统计!NS75)</f>
        <v>0.6</v>
      </c>
      <c r="OL76" s="28">
        <f>求节点($AT$5:$AT$10,BR$5:BR$10,将星节奏统计!NT75)</f>
        <v>0.9</v>
      </c>
      <c r="OM76" s="28">
        <f>求节点($AT$5:$AT$10,BS$5:BS$10,将星节奏统计!NU75)</f>
        <v>0</v>
      </c>
      <c r="ON76" s="28">
        <f>求节点($AT$5:$AT$10,BT$5:BT$10,将星节奏统计!NV75)</f>
        <v>0.6</v>
      </c>
      <c r="OO76" s="28">
        <f>求节点($AT$5:$AT$10,BU$5:BU$10,将星节奏统计!NW75)</f>
        <v>0.1</v>
      </c>
      <c r="OP76" s="28">
        <f>求节点($AT$5:$AT$10,BV$5:BV$10,将星节奏统计!NX75)</f>
        <v>0.6</v>
      </c>
      <c r="OQ76" s="28">
        <f>求节点($AT$5:$AT$10,BW$5:BW$10,将星节奏统计!NY75)</f>
        <v>0.35626756692078743</v>
      </c>
      <c r="OR76" s="28">
        <f>求节点($AT$5:$AT$10,BX$5:BX$10,将星节奏统计!NZ75)</f>
        <v>0.23417837794719165</v>
      </c>
      <c r="OS76" s="28">
        <f>求节点($AT$5:$AT$10,BY$5:BY$10,将星节奏统计!OA75)</f>
        <v>0.35626756692078743</v>
      </c>
      <c r="OT76" s="28">
        <f>求节点($AT$5:$AT$10,BZ$5:BZ$10,将星节奏统计!OB75)</f>
        <v>0.23417837794719165</v>
      </c>
      <c r="OU76" s="28">
        <f>求节点($AT$5:$AT$10,CA$5:CA$10,将星节奏统计!OC75)</f>
        <v>0.44029729657865274</v>
      </c>
      <c r="OV76" s="28">
        <f>求节点($AT$5:$AT$10,CB$5:CB$10,将星节奏统计!OD75)</f>
        <v>0.44029729657865274</v>
      </c>
      <c r="OW76" s="28">
        <f>求节点($AT$5:$AT$10,CC$5:CC$10,将星节奏统计!OE75)</f>
        <v>0.44029729657865274</v>
      </c>
      <c r="OX76" s="28">
        <f>求节点($AT$5:$AT$10,CD$5:CD$10,将星节奏统计!OF75)</f>
        <v>0.44029729657865274</v>
      </c>
      <c r="OY76" s="28">
        <f>求节点($AT$5:$AT$10,CE$5:CE$10,将星节奏统计!OG75)</f>
        <v>0.28820810760505694</v>
      </c>
      <c r="OZ76" s="28">
        <f>求节点($AT$5:$AT$10,CF$5:CF$10,将星节奏统计!OH75)</f>
        <v>0.28820810760505694</v>
      </c>
      <c r="PA76" s="28">
        <f>求节点($AT$5:$AT$10,CG$5:CG$10,将星节奏统计!OI75)</f>
        <v>0.28820810760505694</v>
      </c>
      <c r="PB76" s="28">
        <f>求节点($AT$5:$AT$10,CH$5:CH$10,将星节奏统计!OJ75)</f>
        <v>0.28820810760505694</v>
      </c>
      <c r="PC76" s="28">
        <f>求节点($AT$5:$AT$10,CI$5:CI$10,将星节奏统计!OK75)</f>
        <v>0.35626756692078743</v>
      </c>
      <c r="PD76" s="28">
        <f>求节点($AT$5:$AT$10,CJ$5:CJ$10,将星节奏统计!OL75)</f>
        <v>0.23417837794719165</v>
      </c>
      <c r="PE76" s="28">
        <f>求节点($AT$5:$AT$10,CK$5:CK$10,将星节奏统计!OM75)</f>
        <v>0</v>
      </c>
      <c r="PF76" s="28">
        <f>求节点($AT$5:$AT$10,CL$5:CL$10,将星节奏统计!ON75)</f>
        <v>0</v>
      </c>
      <c r="PG76" s="28">
        <f>求节点($AT$5:$AT$10,CM$5:CM$10,将星节奏统计!OO75)</f>
        <v>0</v>
      </c>
      <c r="PH76" s="28">
        <f>求节点($AT$5:$AT$10,CN$5:CN$10,将星节奏统计!OP75)</f>
        <v>0</v>
      </c>
      <c r="PI76" s="28">
        <f>求节点($AT$5:$AT$10,CO$5:CO$10,将星节奏统计!OQ75)</f>
        <v>0</v>
      </c>
      <c r="PJ76" s="28">
        <f>求节点($AT$5:$AT$10,CP$5:CP$10,将星节奏统计!OR75)</f>
        <v>0</v>
      </c>
      <c r="PK76" s="28">
        <f>求节点($AT$5:$AT$10,CQ$5:CQ$10,将星节奏统计!OS75)</f>
        <v>0</v>
      </c>
      <c r="PL76" s="28">
        <f>求节点($AT$5:$AT$10,CR$5:CR$10,将星节奏统计!OT75)</f>
        <v>0</v>
      </c>
      <c r="PM76" s="28">
        <f>求节点($AT$5:$AT$10,CS$5:CS$10,将星节奏统计!OU75)</f>
        <v>0</v>
      </c>
      <c r="PN76" s="28">
        <f>求节点($AT$17:$AT$22,AV$17:AV$22,将星节奏统计!OX75)</f>
        <v>0</v>
      </c>
      <c r="PO76" s="28">
        <f>求节点($AT$17:$AT$22,AW$17:AW$22,将星节奏统计!OY75)</f>
        <v>0</v>
      </c>
      <c r="PP76" s="28">
        <f>求节点($AT$17:$AT$22,AX$17:AX$22,将星节奏统计!OZ75)</f>
        <v>0</v>
      </c>
      <c r="PQ76" s="28">
        <f>求节点($AT$17:$AT$22,AY$17:AY$22,将星节奏统计!PA75)</f>
        <v>6.5669932239987433E-5</v>
      </c>
      <c r="PR76" s="28">
        <f>求节点($AT$17:$AT$22,AZ$17:AZ$22,将星节奏统计!PB75)</f>
        <v>9.8504898359982884E-5</v>
      </c>
      <c r="PS76" s="28">
        <f>求节点($AT$17:$AT$22,BA$17:BA$22,将星节奏统计!PC75)</f>
        <v>9.8504898359982884E-5</v>
      </c>
      <c r="PT76" s="28">
        <f>求节点($AT$17:$AT$22,BB$17:BB$22,将星节奏统计!PD75)</f>
        <v>1.4924984599997554E-4</v>
      </c>
      <c r="PU76" s="28">
        <f>求节点($AT$17:$AT$22,BC$17:BC$22,将星节奏统计!PE75)</f>
        <v>0</v>
      </c>
      <c r="PV76" s="28">
        <f>求节点($AT$17:$AT$22,BD$17:BD$22,将星节奏统计!PF75)</f>
        <v>9.8504898359982884E-5</v>
      </c>
      <c r="PW76" s="28">
        <f>求节点($AT$17:$AT$22,BE$17:BE$22,将星节奏统计!PG75)</f>
        <v>0</v>
      </c>
      <c r="PX76" s="28">
        <f>求节点($AT$17:$AT$22,BF$17:BF$22,将星节奏统计!PH75)</f>
        <v>0</v>
      </c>
      <c r="PY76" s="28">
        <f>求节点($AT$17:$AT$22,BG$17:BG$22,将星节奏统计!PI75)</f>
        <v>0</v>
      </c>
      <c r="PZ76" s="28">
        <f>求节点($AT$17:$AT$22,BH$17:BH$22,将星节奏统计!PJ75)</f>
        <v>0</v>
      </c>
      <c r="QA76" s="28">
        <f>求节点($AT$17:$AT$22,BI$17:BI$22,将星节奏统计!PK75)</f>
        <v>0</v>
      </c>
      <c r="QB76" s="28">
        <f>求节点($AT$17:$AT$22,BJ$17:BJ$22,将星节奏统计!PL75)</f>
        <v>0</v>
      </c>
      <c r="QC76" s="28">
        <f>求节点($AT$17:$AT$22,BK$17:BK$22,将星节奏统计!PM75)</f>
        <v>0</v>
      </c>
      <c r="QD76" s="28">
        <f>求节点($AT$17:$AT$22,BL$17:BL$22,将星节奏统计!PN75)</f>
        <v>0</v>
      </c>
      <c r="QE76" s="28">
        <f>求节点($AT$17:$AT$22,BM$17:BM$22,将星节奏统计!PO75)</f>
        <v>0</v>
      </c>
      <c r="QF76" s="28">
        <f>求节点($AT$17:$AT$22,BN$17:BN$22,将星节奏统计!PP75)</f>
        <v>0</v>
      </c>
      <c r="QG76" s="28">
        <f>求节点($AT$17:$AT$22,BO$17:BO$22,将星节奏统计!PQ75)</f>
        <v>0</v>
      </c>
      <c r="QJ76" s="3">
        <v>72</v>
      </c>
      <c r="QK76" s="28">
        <f t="shared" ca="1" si="71"/>
        <v>0.81400339261364185</v>
      </c>
      <c r="QL76" s="28">
        <f t="shared" ca="1" si="71"/>
        <v>0.88145387086856231</v>
      </c>
      <c r="QM76" s="28">
        <f t="shared" ca="1" si="71"/>
        <v>1.015014984140882</v>
      </c>
      <c r="QN76" s="28">
        <f t="shared" ca="1" si="71"/>
        <v>1.2413485716728092</v>
      </c>
      <c r="QO76" s="28">
        <f t="shared" ca="1" si="71"/>
        <v>1.3402972965786528</v>
      </c>
      <c r="QP76" s="28">
        <f t="shared" ca="1" si="72"/>
        <v>0.18153492491045387</v>
      </c>
      <c r="QQ76" s="28">
        <f t="shared" ca="1" si="72"/>
        <v>0.22702065116201214</v>
      </c>
      <c r="QR76" s="28">
        <f t="shared" ca="1" si="72"/>
        <v>0.38173189776862426</v>
      </c>
      <c r="QS76" s="28">
        <f t="shared" ca="1" si="72"/>
        <v>0.81923657201474198</v>
      </c>
      <c r="QT76" s="28">
        <f t="shared" ca="1" si="72"/>
        <v>1.0688027007623622</v>
      </c>
      <c r="QU76" s="28">
        <f t="shared" ca="1" si="73"/>
        <v>0.1</v>
      </c>
      <c r="QV76" s="28">
        <f t="shared" ca="1" si="73"/>
        <v>0.1</v>
      </c>
      <c r="QW76" s="28">
        <f t="shared" ca="1" si="73"/>
        <v>0.1</v>
      </c>
      <c r="QX76" s="28">
        <f t="shared" ca="1" si="73"/>
        <v>0.1</v>
      </c>
      <c r="QY76" s="28">
        <f t="shared" ca="1" si="73"/>
        <v>0.1</v>
      </c>
      <c r="QZ76" s="28">
        <f t="shared" ca="1" si="74"/>
        <v>0.53315268673684657</v>
      </c>
      <c r="RA76" s="28">
        <f t="shared" ca="1" si="74"/>
        <v>0.59777981795147506</v>
      </c>
      <c r="RB76" s="28">
        <f t="shared" ca="1" si="74"/>
        <v>0.69543297444215602</v>
      </c>
      <c r="RC76" s="28">
        <f t="shared" ca="1" si="74"/>
        <v>0.81894400017096647</v>
      </c>
      <c r="RD76" s="28">
        <f t="shared" ca="1" si="74"/>
        <v>0.88820810760505697</v>
      </c>
      <c r="RE76" s="28">
        <f t="shared" ca="1" si="75"/>
        <v>0.11345932806903367</v>
      </c>
      <c r="RF76" s="28">
        <f t="shared" ca="1" si="75"/>
        <v>0.14188790697625758</v>
      </c>
      <c r="RG76" s="28">
        <f t="shared" ca="1" si="75"/>
        <v>0.23858243610539021</v>
      </c>
      <c r="RH76" s="28">
        <f t="shared" ca="1" si="75"/>
        <v>0.52442742901105643</v>
      </c>
      <c r="RI76" s="28">
        <f t="shared" ca="1" si="75"/>
        <v>0.70253513384157495</v>
      </c>
      <c r="RJ76" s="28">
        <f t="shared" ca="1" si="76"/>
        <v>1.4575289559744242E-4</v>
      </c>
      <c r="RK76" s="28">
        <f t="shared" ca="1" si="76"/>
        <v>0</v>
      </c>
      <c r="RL76" s="28">
        <f t="shared" ca="1" si="76"/>
        <v>1.2604826201519006E-4</v>
      </c>
      <c r="RM76" s="28">
        <f t="shared" ca="1" si="76"/>
        <v>0</v>
      </c>
      <c r="RN76" s="28">
        <f t="shared" ca="1" si="76"/>
        <v>1.0298239373998219E-4</v>
      </c>
      <c r="RO76" s="28">
        <f t="shared" ca="1" si="77"/>
        <v>1.3941581318016247E-4</v>
      </c>
      <c r="RP76" s="28">
        <f t="shared" ca="1" si="77"/>
        <v>0</v>
      </c>
      <c r="RQ76" s="28">
        <f t="shared" ca="1" si="77"/>
        <v>1.2056790279713764E-4</v>
      </c>
      <c r="RR76" s="28">
        <f t="shared" ca="1" si="77"/>
        <v>0</v>
      </c>
      <c r="RS76" s="28">
        <f t="shared" ca="1" si="77"/>
        <v>9.8504898359982884E-5</v>
      </c>
      <c r="RT76" s="28">
        <f t="shared" ca="1" si="78"/>
        <v>9.9272531044799731E-2</v>
      </c>
      <c r="RU76" s="28">
        <f t="shared" ca="1" si="78"/>
        <v>0.1</v>
      </c>
      <c r="RV76" s="28">
        <f t="shared" ca="1" si="78"/>
        <v>0.1</v>
      </c>
      <c r="RW76" s="28">
        <f t="shared" ca="1" si="78"/>
        <v>0.1</v>
      </c>
      <c r="RX76" s="28">
        <f t="shared" ca="1" si="78"/>
        <v>0.1</v>
      </c>
      <c r="RY76" s="28">
        <f t="shared" ca="1" si="79"/>
        <v>0.14715134617746645</v>
      </c>
      <c r="RZ76" s="28">
        <f t="shared" ca="1" si="79"/>
        <v>0.1556248499694155</v>
      </c>
      <c r="SA76" s="28">
        <f t="shared" ca="1" si="79"/>
        <v>0.16082129579756535</v>
      </c>
      <c r="SB76" s="28">
        <f t="shared" ca="1" si="79"/>
        <v>0.16437273780423733</v>
      </c>
      <c r="SC76" s="28">
        <f t="shared" ca="1" si="79"/>
        <v>0.16677609147968081</v>
      </c>
    </row>
    <row r="77" spans="15:497" x14ac:dyDescent="0.2">
      <c r="CU77" s="3">
        <v>73</v>
      </c>
      <c r="CV77" s="28">
        <f>求节点($AT$5:$AT$10,AV$5:AV$10,将星节奏统计!BJ76)</f>
        <v>0.1</v>
      </c>
      <c r="CW77" s="28">
        <f>求节点($AT$5:$AT$10,AW$5:AW$10,将星节奏统计!BK76)</f>
        <v>0.1</v>
      </c>
      <c r="CX77" s="28">
        <f>求节点($AT$5:$AT$10,AX$5:AX$10,将星节奏统计!BL76)</f>
        <v>4.8696887448213613E-2</v>
      </c>
      <c r="CY77" s="28">
        <f>求节点($AT$5:$AT$10,AY$5:AY$10,将星节奏统计!BM76)</f>
        <v>0</v>
      </c>
      <c r="CZ77" s="28">
        <f>求节点($AT$5:$AT$10,AZ$5:AZ$10,将星节奏统计!BN76)</f>
        <v>0</v>
      </c>
      <c r="DA77" s="28">
        <f>求节点($AT$5:$AT$10,BA$5:BA$10,将星节奏统计!BO76)</f>
        <v>0</v>
      </c>
      <c r="DB77" s="28">
        <f>求节点($AT$5:$AT$10,BB$5:BB$10,将星节奏统计!BP76)</f>
        <v>0</v>
      </c>
      <c r="DC77" s="28">
        <f>求节点($AT$5:$AT$10,BC$5:BC$10,将星节奏统计!BQ76)</f>
        <v>0</v>
      </c>
      <c r="DD77" s="28">
        <f>求节点($AT$5:$AT$10,BD$5:BD$10,将星节奏统计!BR76)</f>
        <v>0</v>
      </c>
      <c r="DE77" s="28">
        <f>求节点($AT$5:$AT$10,BE$5:BE$10,将星节奏统计!BS76)</f>
        <v>0</v>
      </c>
      <c r="DF77" s="28">
        <f>求节点($AT$5:$AT$10,BF$5:BF$10,将星节奏统计!BT76)</f>
        <v>0</v>
      </c>
      <c r="DG77" s="28">
        <f>求节点($AT$5:$AT$10,BG$5:BG$10,将星节奏统计!BU76)</f>
        <v>0</v>
      </c>
      <c r="DH77" s="28">
        <f>求节点($AT$5:$AT$10,BH$5:BH$10,将星节奏统计!BV76)</f>
        <v>0</v>
      </c>
      <c r="DI77" s="28">
        <f>求节点($AT$5:$AT$10,BI$5:BI$10,将星节奏统计!BW76)</f>
        <v>0</v>
      </c>
      <c r="DJ77" s="28">
        <f>求节点($AT$5:$AT$10,BJ$5:BJ$10,将星节奏统计!BX76)</f>
        <v>0</v>
      </c>
      <c r="DK77" s="28">
        <f>求节点($AT$5:$AT$10,BK$5:BK$10,将星节奏统计!BY76)</f>
        <v>0</v>
      </c>
      <c r="DL77" s="28">
        <f>求节点($AT$5:$AT$10,BL$5:BL$10,将星节奏统计!BZ76)</f>
        <v>0.87217435871266968</v>
      </c>
      <c r="DM77" s="28">
        <f>求节点($AT$5:$AT$10,BM$5:BM$10,将星节奏统计!CA76)</f>
        <v>0.56077055377628271</v>
      </c>
      <c r="DN77" s="28">
        <f>求节点($AT$5:$AT$10,BN$5:BN$10,将星节奏统计!CB76)</f>
        <v>0.6</v>
      </c>
      <c r="DO77" s="28">
        <f>求节点($AT$5:$AT$10,BO$5:BO$10,将星节奏统计!CC76)</f>
        <v>0</v>
      </c>
      <c r="DP77" s="28">
        <f>求节点($AT$5:$AT$10,BP$5:BP$10,将星节奏统计!CD76)</f>
        <v>0.67145352050850793</v>
      </c>
      <c r="DQ77" s="28">
        <f>求节点($AT$5:$AT$10,BQ$5:BQ$10,将星节奏统计!CE76)</f>
        <v>0.4476356803390053</v>
      </c>
      <c r="DR77" s="28">
        <f>求节点($AT$5:$AT$10,BR$5:BR$10,将星节奏统计!CF76)</f>
        <v>0.9</v>
      </c>
      <c r="DS77" s="28">
        <f>求节点($AT$5:$AT$10,BS$5:BS$10,将星节奏统计!CG76)</f>
        <v>0</v>
      </c>
      <c r="DT77" s="28">
        <f>求节点($AT$5:$AT$10,BT$5:BT$10,将星节奏统计!CH76)</f>
        <v>0.4476356803390053</v>
      </c>
      <c r="DU77" s="28">
        <f>求节点($AT$5:$AT$10,BU$5:BU$10,将星节奏统计!CI76)</f>
        <v>0.1</v>
      </c>
      <c r="DV77" s="28">
        <f>求节点($AT$5:$AT$10,BV$5:BV$10,将星节奏统计!CJ76)</f>
        <v>0.49645784654918768</v>
      </c>
      <c r="DW77" s="28">
        <f>求节点($AT$5:$AT$10,BW$5:BW$10,将星节奏统计!CK76)</f>
        <v>6.3277127590750659E-2</v>
      </c>
      <c r="DX77" s="28">
        <f>求节点($AT$5:$AT$10,BX$5:BX$10,将星节奏统计!CL76)</f>
        <v>3.9548204744219162E-2</v>
      </c>
      <c r="DY77" s="28">
        <f>求节点($AT$5:$AT$10,BY$5:BY$10,将星节奏统计!CM76)</f>
        <v>6.3277127590750659E-2</v>
      </c>
      <c r="DZ77" s="28">
        <f>求节点($AT$5:$AT$10,BZ$5:BZ$10,将星节奏统计!CN76)</f>
        <v>3.9548204744219162E-2</v>
      </c>
      <c r="EA77" s="28">
        <f>求节点($AT$5:$AT$10,CA$5:CA$10,将星节奏统计!CO76)</f>
        <v>7.9096409488438324E-2</v>
      </c>
      <c r="EB77" s="28">
        <f>求节点($AT$5:$AT$10,CB$5:CB$10,将星节奏统计!CP76)</f>
        <v>7.9096409488438324E-2</v>
      </c>
      <c r="EC77" s="28">
        <f>求节点($AT$5:$AT$10,CC$5:CC$10,将星节奏统计!CQ76)</f>
        <v>7.9096409488438324E-2</v>
      </c>
      <c r="ED77" s="28">
        <f>求节点($AT$5:$AT$10,CD$5:CD$10,将星节奏统计!CR76)</f>
        <v>7.9096409488438324E-2</v>
      </c>
      <c r="EE77" s="28">
        <f>求节点($AT$5:$AT$10,CE$5:CE$10,将星节奏统计!CS76)</f>
        <v>4.7457845693062987E-2</v>
      </c>
      <c r="EF77" s="28">
        <f>求节点($AT$5:$AT$10,CF$5:CF$10,将星节奏统计!CT76)</f>
        <v>4.7457845693062987E-2</v>
      </c>
      <c r="EG77" s="28">
        <f>求节点($AT$5:$AT$10,CG$5:CG$10,将星节奏统计!CU76)</f>
        <v>4.7457845693062987E-2</v>
      </c>
      <c r="EH77" s="28">
        <f>求节点($AT$5:$AT$10,CH$5:CH$10,将星节奏统计!CV76)</f>
        <v>4.7457845693062987E-2</v>
      </c>
      <c r="EI77" s="28">
        <f>求节点($AT$5:$AT$10,CI$5:CI$10,将星节奏统计!CW76)</f>
        <v>6.3277127590750659E-2</v>
      </c>
      <c r="EJ77" s="28">
        <f>求节点($AT$5:$AT$10,CJ$5:CJ$10,将星节奏统计!CX76)</f>
        <v>3.9548204744219162E-2</v>
      </c>
      <c r="EK77" s="28">
        <f>求节点($AT$5:$AT$10,CK$5:CK$10,将星节奏统计!CY76)</f>
        <v>0</v>
      </c>
      <c r="EL77" s="28">
        <f>求节点($AT$5:$AT$10,CL$5:CL$10,将星节奏统计!CZ76)</f>
        <v>0</v>
      </c>
      <c r="EM77" s="28">
        <f>求节点($AT$5:$AT$10,CM$5:CM$10,将星节奏统计!DA76)</f>
        <v>0</v>
      </c>
      <c r="EN77" s="28">
        <f>求节点($AT$5:$AT$10,CN$5:CN$10,将星节奏统计!DB76)</f>
        <v>0</v>
      </c>
      <c r="EO77" s="28">
        <f>求节点($AT$5:$AT$10,CO$5:CO$10,将星节奏统计!DC76)</f>
        <v>0</v>
      </c>
      <c r="EP77" s="28">
        <f>求节点($AT$5:$AT$10,CP$5:CP$10,将星节奏统计!DD76)</f>
        <v>0</v>
      </c>
      <c r="EQ77" s="28">
        <f>求节点($AT$5:$AT$10,CQ$5:CQ$10,将星节奏统计!DE76)</f>
        <v>0</v>
      </c>
      <c r="ER77" s="28">
        <f>求节点($AT$5:$AT$10,CR$5:CR$10,将星节奏统计!DF76)</f>
        <v>0</v>
      </c>
      <c r="ES77" s="28">
        <f>求节点($AT$5:$AT$10,CS$5:CS$10,将星节奏统计!DG76)</f>
        <v>0</v>
      </c>
      <c r="ET77" s="28">
        <f>求节点($AT$17:$AT$22,AV$17:AV$22,将星节奏统计!DJ76)</f>
        <v>0</v>
      </c>
      <c r="EU77" s="28">
        <f>求节点($AT$17:$AT$22,AW$17:AW$22,将星节奏统计!DK76)</f>
        <v>0</v>
      </c>
      <c r="EV77" s="28">
        <f>求节点($AT$17:$AT$22,AX$17:AX$22,将星节奏统计!DL76)</f>
        <v>0</v>
      </c>
      <c r="EW77" s="28">
        <f>求节点($AT$17:$AT$22,AY$17:AY$22,将星节奏统计!DM76)</f>
        <v>9.9715779226600132E-5</v>
      </c>
      <c r="EX77" s="28">
        <f>求节点($AT$17:$AT$22,AZ$17:AZ$22,将星节奏统计!DN76)</f>
        <v>1.495736688399002E-4</v>
      </c>
      <c r="EY77" s="28">
        <f>求节点($AT$17:$AT$22,BA$17:BA$22,将星节奏统计!DO76)</f>
        <v>1.495736688399002E-4</v>
      </c>
      <c r="EZ77" s="28">
        <f>求节点($AT$17:$AT$22,BB$17:BB$22,将星节奏统计!DP76)</f>
        <v>2.2662677096954922E-4</v>
      </c>
      <c r="FA77" s="28">
        <f>求节点($AT$17:$AT$22,BC$17:BC$22,将星节奏统计!DQ76)</f>
        <v>0</v>
      </c>
      <c r="FB77" s="28">
        <f>求节点($AT$17:$AT$22,BD$17:BD$22,将星节奏统计!DR76)</f>
        <v>1.495736688399002E-4</v>
      </c>
      <c r="FC77" s="28">
        <f>求节点($AT$17:$AT$22,BE$17:BE$22,将星节奏统计!DS76)</f>
        <v>0</v>
      </c>
      <c r="FD77" s="28">
        <f>求节点($AT$17:$AT$22,BF$17:BF$22,将星节奏统计!DT76)</f>
        <v>0</v>
      </c>
      <c r="FE77" s="28">
        <f>求节点($AT$17:$AT$22,BG$17:BG$22,将星节奏统计!DU76)</f>
        <v>0</v>
      </c>
      <c r="FF77" s="28">
        <f>求节点($AT$17:$AT$22,BH$17:BH$22,将星节奏统计!DV76)</f>
        <v>0</v>
      </c>
      <c r="FG77" s="28">
        <f>求节点($AT$17:$AT$22,BI$17:BI$22,将星节奏统计!DW76)</f>
        <v>0</v>
      </c>
      <c r="FH77" s="28">
        <f>求节点($AT$17:$AT$22,BJ$17:BJ$22,将星节奏统计!DX76)</f>
        <v>0</v>
      </c>
      <c r="FI77" s="28">
        <f>求节点($AT$17:$AT$22,BK$17:BK$22,将星节奏统计!DY76)</f>
        <v>0</v>
      </c>
      <c r="FJ77" s="28">
        <f>求节点($AT$17:$AT$22,BL$17:BL$22,将星节奏统计!DZ76)</f>
        <v>0</v>
      </c>
      <c r="FK77" s="28">
        <f>求节点($AT$17:$AT$22,BM$17:BM$22,将星节奏统计!EA76)</f>
        <v>0</v>
      </c>
      <c r="FL77" s="28">
        <f>求节点($AT$17:$AT$22,BN$17:BN$22,将星节奏统计!EB76)</f>
        <v>0</v>
      </c>
      <c r="FM77" s="28">
        <f>求节点($AT$17:$AT$22,BO$17:BO$22,将星节奏统计!EC76)</f>
        <v>0</v>
      </c>
      <c r="FN77" s="28">
        <f>求节点($AT$5:$AT$10,AV$5:AV$10,将星节奏统计!EG76)</f>
        <v>0.1</v>
      </c>
      <c r="FO77" s="28">
        <f>求节点($AT$5:$AT$10,AW$5:AW$10,将星节奏统计!EH76)</f>
        <v>0.1</v>
      </c>
      <c r="FP77" s="28">
        <f>求节点($AT$5:$AT$10,AX$5:AX$10,将星节奏统计!EI76)</f>
        <v>5.7532133093340945E-2</v>
      </c>
      <c r="FQ77" s="28">
        <f>求节点($AT$5:$AT$10,AY$5:AY$10,将星节奏统计!EJ76)</f>
        <v>0</v>
      </c>
      <c r="FR77" s="28">
        <f>求节点($AT$5:$AT$10,AZ$5:AZ$10,将星节奏统计!EK76)</f>
        <v>0</v>
      </c>
      <c r="FS77" s="28">
        <f>求节点($AT$5:$AT$10,BA$5:BA$10,将星节奏统计!EL76)</f>
        <v>0</v>
      </c>
      <c r="FT77" s="28">
        <f>求节点($AT$5:$AT$10,BB$5:BB$10,将星节奏统计!EM76)</f>
        <v>0</v>
      </c>
      <c r="FU77" s="28">
        <f>求节点($AT$5:$AT$10,BC$5:BC$10,将星节奏统计!EN76)</f>
        <v>0</v>
      </c>
      <c r="FV77" s="28">
        <f>求节点($AT$5:$AT$10,BD$5:BD$10,将星节奏统计!EO76)</f>
        <v>0</v>
      </c>
      <c r="FW77" s="28">
        <f>求节点($AT$5:$AT$10,BE$5:BE$10,将星节奏统计!EP76)</f>
        <v>0</v>
      </c>
      <c r="FX77" s="28">
        <f>求节点($AT$5:$AT$10,BF$5:BF$10,将星节奏统计!EQ76)</f>
        <v>0</v>
      </c>
      <c r="FY77" s="28">
        <f>求节点($AT$5:$AT$10,BG$5:BG$10,将星节奏统计!ER76)</f>
        <v>0</v>
      </c>
      <c r="FZ77" s="28">
        <f>求节点($AT$5:$AT$10,BH$5:BH$10,将星节奏统计!ES76)</f>
        <v>0</v>
      </c>
      <c r="GA77" s="28">
        <f>求节点($AT$5:$AT$10,BI$5:BI$10,将星节奏统计!ET76)</f>
        <v>0</v>
      </c>
      <c r="GB77" s="28">
        <f>求节点($AT$5:$AT$10,BJ$5:BJ$10,将星节奏统计!EU76)</f>
        <v>0</v>
      </c>
      <c r="GC77" s="28">
        <f>求节点($AT$5:$AT$10,BK$5:BK$10,将星节奏统计!EV76)</f>
        <v>0</v>
      </c>
      <c r="GD77" s="28">
        <f>求节点($AT$5:$AT$10,BL$5:BL$10,将星节奏统计!EW76)</f>
        <v>0.9</v>
      </c>
      <c r="GE77" s="28">
        <f>求节点($AT$5:$AT$10,BM$5:BM$10,将星节奏统计!EX76)</f>
        <v>0.59893881496323287</v>
      </c>
      <c r="GF77" s="28">
        <f>求节点($AT$5:$AT$10,BN$5:BN$10,将星节奏统计!EY76)</f>
        <v>0.6</v>
      </c>
      <c r="GG77" s="28">
        <f>求节点($AT$5:$AT$10,BO$5:BO$10,将星节奏统计!EZ76)</f>
        <v>0</v>
      </c>
      <c r="GH77" s="28">
        <f>求节点($AT$5:$AT$10,BP$5:BP$10,将星节奏统计!FA76)</f>
        <v>0.7773470374080822</v>
      </c>
      <c r="GI77" s="28">
        <f>求节点($AT$5:$AT$10,BQ$5:BQ$10,将星节奏统计!FB76)</f>
        <v>0.5182313582720548</v>
      </c>
      <c r="GJ77" s="28">
        <f>求节点($AT$5:$AT$10,BR$5:BR$10,将星节奏统计!FC76)</f>
        <v>0.9</v>
      </c>
      <c r="GK77" s="28">
        <f>求节点($AT$5:$AT$10,BS$5:BS$10,将星节奏统计!FD76)</f>
        <v>0</v>
      </c>
      <c r="GL77" s="28">
        <f>求节点($AT$5:$AT$10,BT$5:BT$10,将星节奏统计!FE76)</f>
        <v>0.5182313582720548</v>
      </c>
      <c r="GM77" s="28">
        <f>求节点($AT$5:$AT$10,BU$5:BU$10,将星节奏统计!FF76)</f>
        <v>0.1</v>
      </c>
      <c r="GN77" s="28">
        <f>求节点($AT$5:$AT$10,BV$5:BV$10,将星节奏统计!FG76)</f>
        <v>0.57111528661464117</v>
      </c>
      <c r="GO77" s="28">
        <f>求节点($AT$5:$AT$10,BW$5:BW$10,将星节奏统计!FH76)</f>
        <v>7.9086312498075947E-2</v>
      </c>
      <c r="GP77" s="28">
        <f>求节点($AT$5:$AT$10,BX$5:BX$10,将星节奏统计!FI76)</f>
        <v>4.9428945311297462E-2</v>
      </c>
      <c r="GQ77" s="28">
        <f>求节点($AT$5:$AT$10,BY$5:BY$10,将星节奏统计!FJ76)</f>
        <v>7.9086312498075947E-2</v>
      </c>
      <c r="GR77" s="28">
        <f>求节点($AT$5:$AT$10,BZ$5:BZ$10,将星节奏统计!FK76)</f>
        <v>4.9428945311297462E-2</v>
      </c>
      <c r="GS77" s="28">
        <f>求节点($AT$5:$AT$10,CA$5:CA$10,将星节奏统计!FL76)</f>
        <v>9.8857890622594924E-2</v>
      </c>
      <c r="GT77" s="28">
        <f>求节点($AT$5:$AT$10,CB$5:CB$10,将星节奏统计!FM76)</f>
        <v>9.8857890622594924E-2</v>
      </c>
      <c r="GU77" s="28">
        <f>求节点($AT$5:$AT$10,CC$5:CC$10,将星节奏统计!FN76)</f>
        <v>9.8857890622594924E-2</v>
      </c>
      <c r="GV77" s="28">
        <f>求节点($AT$5:$AT$10,CD$5:CD$10,将星节奏统计!FO76)</f>
        <v>9.8857890622594924E-2</v>
      </c>
      <c r="GW77" s="28">
        <f>求节点($AT$5:$AT$10,CE$5:CE$10,将星节奏统计!FP76)</f>
        <v>5.931473437355695E-2</v>
      </c>
      <c r="GX77" s="28">
        <f>求节点($AT$5:$AT$10,CF$5:CF$10,将星节奏统计!FQ76)</f>
        <v>5.931473437355695E-2</v>
      </c>
      <c r="GY77" s="28">
        <f>求节点($AT$5:$AT$10,CG$5:CG$10,将星节奏统计!FR76)</f>
        <v>5.931473437355695E-2</v>
      </c>
      <c r="GZ77" s="28">
        <f>求节点($AT$5:$AT$10,CH$5:CH$10,将星节奏统计!FS76)</f>
        <v>5.931473437355695E-2</v>
      </c>
      <c r="HA77" s="28">
        <f>求节点($AT$5:$AT$10,CI$5:CI$10,将星节奏统计!FT76)</f>
        <v>7.9086312498075947E-2</v>
      </c>
      <c r="HB77" s="28">
        <f>求节点($AT$5:$AT$10,CJ$5:CJ$10,将星节奏统计!FU76)</f>
        <v>4.9428945311297462E-2</v>
      </c>
      <c r="HC77" s="28">
        <f>求节点($AT$5:$AT$10,CK$5:CK$10,将星节奏统计!FV76)</f>
        <v>0</v>
      </c>
      <c r="HD77" s="28">
        <f>求节点($AT$5:$AT$10,CL$5:CL$10,将星节奏统计!FW76)</f>
        <v>0</v>
      </c>
      <c r="HE77" s="28">
        <f>求节点($AT$5:$AT$10,CM$5:CM$10,将星节奏统计!FX76)</f>
        <v>0</v>
      </c>
      <c r="HF77" s="28">
        <f>求节点($AT$5:$AT$10,CN$5:CN$10,将星节奏统计!FY76)</f>
        <v>0</v>
      </c>
      <c r="HG77" s="28">
        <f>求节点($AT$5:$AT$10,CO$5:CO$10,将星节奏统计!FZ76)</f>
        <v>0</v>
      </c>
      <c r="HH77" s="28">
        <f>求节点($AT$5:$AT$10,CP$5:CP$10,将星节奏统计!GA76)</f>
        <v>0</v>
      </c>
      <c r="HI77" s="28">
        <f>求节点($AT$5:$AT$10,CQ$5:CQ$10,将星节奏统计!GB76)</f>
        <v>0</v>
      </c>
      <c r="HJ77" s="28">
        <f>求节点($AT$5:$AT$10,CR$5:CR$10,将星节奏统计!GC76)</f>
        <v>0</v>
      </c>
      <c r="HK77" s="28">
        <f>求节点($AT$5:$AT$10,CS$5:CS$10,将星节奏统计!GD76)</f>
        <v>0</v>
      </c>
      <c r="HL77" s="28">
        <f>求节点($AT$17:$AT$22,AV$17:AV$22,将星节奏统计!GG76)</f>
        <v>0</v>
      </c>
      <c r="HM77" s="28">
        <f>求节点($AT$17:$AT$22,AW$17:AW$22,将星节奏统计!GH76)</f>
        <v>0</v>
      </c>
      <c r="HN77" s="28">
        <f>求节点($AT$17:$AT$22,AX$17:AX$22,将星节奏统计!GI76)</f>
        <v>0</v>
      </c>
      <c r="HO77" s="28">
        <f>求节点($AT$17:$AT$22,AY$17:AY$22,将星节奏统计!GJ76)</f>
        <v>0</v>
      </c>
      <c r="HP77" s="28">
        <f>求节点($AT$17:$AT$22,AZ$17:AZ$22,将星节奏统计!GK76)</f>
        <v>0</v>
      </c>
      <c r="HQ77" s="28">
        <f>求节点($AT$17:$AT$22,BA$17:BA$22,将星节奏统计!GL76)</f>
        <v>0</v>
      </c>
      <c r="HR77" s="28">
        <f>求节点($AT$17:$AT$22,BB$17:BB$22,将星节奏统计!GM76)</f>
        <v>0</v>
      </c>
      <c r="HS77" s="28">
        <f>求节点($AT$17:$AT$22,BC$17:BC$22,将星节奏统计!GN76)</f>
        <v>0</v>
      </c>
      <c r="HT77" s="28">
        <f>求节点($AT$17:$AT$22,BD$17:BD$22,将星节奏统计!GO76)</f>
        <v>0</v>
      </c>
      <c r="HU77" s="28">
        <f>求节点($AT$17:$AT$22,BE$17:BE$22,将星节奏统计!GP76)</f>
        <v>0</v>
      </c>
      <c r="HV77" s="28">
        <f>求节点($AT$17:$AT$22,BF$17:BF$22,将星节奏统计!GQ76)</f>
        <v>0</v>
      </c>
      <c r="HW77" s="28">
        <f>求节点($AT$17:$AT$22,BG$17:BG$22,将星节奏统计!GR76)</f>
        <v>0</v>
      </c>
      <c r="HX77" s="28">
        <f>求节点($AT$17:$AT$22,BH$17:BH$22,将星节奏统计!GS76)</f>
        <v>0</v>
      </c>
      <c r="HY77" s="28">
        <f>求节点($AT$17:$AT$22,BI$17:BI$22,将星节奏统计!GT76)</f>
        <v>0</v>
      </c>
      <c r="HZ77" s="28">
        <f>求节点($AT$17:$AT$22,BJ$17:BJ$22,将星节奏统计!GU76)</f>
        <v>0</v>
      </c>
      <c r="IA77" s="28">
        <f>求节点($AT$17:$AT$22,BK$17:BK$22,将星节奏统计!GV76)</f>
        <v>0</v>
      </c>
      <c r="IB77" s="28">
        <f>求节点($AT$17:$AT$22,BL$17:BL$22,将星节奏统计!GW76)</f>
        <v>0</v>
      </c>
      <c r="IC77" s="28">
        <f>求节点($AT$17:$AT$22,BM$17:BM$22,将星节奏统计!GX76)</f>
        <v>0</v>
      </c>
      <c r="ID77" s="28">
        <f>求节点($AT$17:$AT$22,BN$17:BN$22,将星节奏统计!GY76)</f>
        <v>0</v>
      </c>
      <c r="IE77" s="28">
        <f>求节点($AT$17:$AT$22,BO$17:BO$22,将星节奏统计!GZ76)</f>
        <v>0</v>
      </c>
      <c r="IF77" s="28">
        <f>求节点($AT$5:$AT$10,AV$5:AV$10,将星节奏统计!HD76)</f>
        <v>0.1</v>
      </c>
      <c r="IG77" s="28">
        <f>求节点($AT$5:$AT$10,AW$5:AW$10,将星节奏统计!HE76)</f>
        <v>0.1</v>
      </c>
      <c r="IH77" s="28">
        <f>求节点($AT$5:$AT$10,AX$5:AX$10,将星节奏统计!HF76)</f>
        <v>6.1008792381787219E-2</v>
      </c>
      <c r="II77" s="28">
        <f>求节点($AT$5:$AT$10,AY$5:AY$10,将星节奏统计!HG76)</f>
        <v>0</v>
      </c>
      <c r="IJ77" s="28">
        <f>求节点($AT$5:$AT$10,AZ$5:AZ$10,将星节奏统计!HH76)</f>
        <v>0</v>
      </c>
      <c r="IK77" s="28">
        <f>求节点($AT$5:$AT$10,BA$5:BA$10,将星节奏统计!HI76)</f>
        <v>0</v>
      </c>
      <c r="IL77" s="28">
        <f>求节点($AT$5:$AT$10,BB$5:BB$10,将星节奏统计!HJ76)</f>
        <v>0</v>
      </c>
      <c r="IM77" s="28">
        <f>求节点($AT$5:$AT$10,BC$5:BC$10,将星节奏统计!HK76)</f>
        <v>0</v>
      </c>
      <c r="IN77" s="28">
        <f>求节点($AT$5:$AT$10,BD$5:BD$10,将星节奏统计!HL76)</f>
        <v>0</v>
      </c>
      <c r="IO77" s="28">
        <f>求节点($AT$5:$AT$10,BE$5:BE$10,将星节奏统计!HM76)</f>
        <v>0</v>
      </c>
      <c r="IP77" s="28">
        <f>求节点($AT$5:$AT$10,BF$5:BF$10,将星节奏统计!HN76)</f>
        <v>0</v>
      </c>
      <c r="IQ77" s="28">
        <f>求节点($AT$5:$AT$10,BG$5:BG$10,将星节奏统计!HO76)</f>
        <v>0</v>
      </c>
      <c r="IR77" s="28">
        <f>求节点($AT$5:$AT$10,BH$5:BH$10,将星节奏统计!HP76)</f>
        <v>0</v>
      </c>
      <c r="IS77" s="28">
        <f>求节点($AT$5:$AT$10,BI$5:BI$10,将星节奏统计!HQ76)</f>
        <v>0</v>
      </c>
      <c r="IT77" s="28">
        <f>求节点($AT$5:$AT$10,BJ$5:BJ$10,将星节奏统计!HR76)</f>
        <v>0</v>
      </c>
      <c r="IU77" s="28">
        <f>求节点($AT$5:$AT$10,BK$5:BK$10,将星节奏统计!HS76)</f>
        <v>0</v>
      </c>
      <c r="IV77" s="28">
        <f>求节点($AT$5:$AT$10,BL$5:BL$10,将星节奏统计!HT76)</f>
        <v>0.9</v>
      </c>
      <c r="IW77" s="28">
        <f>求节点($AT$5:$AT$10,BM$5:BM$10,将星节奏统计!HU76)</f>
        <v>0.74789736098623694</v>
      </c>
      <c r="IX77" s="28">
        <f>求节点($AT$5:$AT$10,BN$5:BN$10,将星节奏统计!HV76)</f>
        <v>0.6</v>
      </c>
      <c r="IY77" s="28">
        <f>求节点($AT$5:$AT$10,BO$5:BO$10,将星节奏统计!HW76)</f>
        <v>0</v>
      </c>
      <c r="IZ77" s="28">
        <f>求节点($AT$5:$AT$10,BP$5:BP$10,将星节奏统计!HX76)</f>
        <v>0.9</v>
      </c>
      <c r="JA77" s="28">
        <f>求节点($AT$5:$AT$10,BQ$5:BQ$10,将星节奏统计!HY76)</f>
        <v>0.6</v>
      </c>
      <c r="JB77" s="28">
        <f>求节点($AT$5:$AT$10,BR$5:BR$10,将星节奏统计!HZ76)</f>
        <v>0.9</v>
      </c>
      <c r="JC77" s="28">
        <f>求节点($AT$5:$AT$10,BS$5:BS$10,将星节奏统计!IA76)</f>
        <v>0</v>
      </c>
      <c r="JD77" s="28">
        <f>求节点($AT$5:$AT$10,BT$5:BT$10,将星节奏统计!IB76)</f>
        <v>0.6</v>
      </c>
      <c r="JE77" s="28">
        <f>求节点($AT$5:$AT$10,BU$5:BU$10,将星节奏统计!IC76)</f>
        <v>0.1</v>
      </c>
      <c r="JF77" s="28">
        <f>求节点($AT$5:$AT$10,BV$5:BV$10,将星节奏统计!ID76)</f>
        <v>0.6</v>
      </c>
      <c r="JG77" s="28">
        <f>求节点($AT$5:$AT$10,BW$5:BW$10,将星节奏统计!IE76)</f>
        <v>0.13658770459472055</v>
      </c>
      <c r="JH77" s="28">
        <f>求节点($AT$5:$AT$10,BX$5:BX$10,将星节奏统计!IF76)</f>
        <v>8.536731537170035E-2</v>
      </c>
      <c r="JI77" s="28">
        <f>求节点($AT$5:$AT$10,BY$5:BY$10,将星节奏统计!IG76)</f>
        <v>0.13658770459472055</v>
      </c>
      <c r="JJ77" s="28">
        <f>求节点($AT$5:$AT$10,BZ$5:BZ$10,将星节奏统计!IH76)</f>
        <v>8.536731537170035E-2</v>
      </c>
      <c r="JK77" s="28">
        <f>求节点($AT$5:$AT$10,CA$5:CA$10,将星节奏统计!II76)</f>
        <v>0.1707346307434007</v>
      </c>
      <c r="JL77" s="28">
        <f>求节点($AT$5:$AT$10,CB$5:CB$10,将星节奏统计!IJ76)</f>
        <v>0.1707346307434007</v>
      </c>
      <c r="JM77" s="28">
        <f>求节点($AT$5:$AT$10,CC$5:CC$10,将星节奏统计!IK76)</f>
        <v>0.1707346307434007</v>
      </c>
      <c r="JN77" s="28">
        <f>求节点($AT$5:$AT$10,CD$5:CD$10,将星节奏统计!IL76)</f>
        <v>0.1707346307434007</v>
      </c>
      <c r="JO77" s="28">
        <f>求节点($AT$5:$AT$10,CE$5:CE$10,将星节奏统计!IM76)</f>
        <v>0.10244077844604041</v>
      </c>
      <c r="JP77" s="28">
        <f>求节点($AT$5:$AT$10,CF$5:CF$10,将星节奏统计!IN76)</f>
        <v>0.10244077844604041</v>
      </c>
      <c r="JQ77" s="28">
        <f>求节点($AT$5:$AT$10,CG$5:CG$10,将星节奏统计!IO76)</f>
        <v>0.10244077844604041</v>
      </c>
      <c r="JR77" s="28">
        <f>求节点($AT$5:$AT$10,CH$5:CH$10,将星节奏统计!IP76)</f>
        <v>0.10244077844604041</v>
      </c>
      <c r="JS77" s="28">
        <f>求节点($AT$5:$AT$10,CI$5:CI$10,将星节奏统计!IQ76)</f>
        <v>0.13658770459472055</v>
      </c>
      <c r="JT77" s="28">
        <f>求节点($AT$5:$AT$10,CJ$5:CJ$10,将星节奏统计!IR76)</f>
        <v>8.536731537170035E-2</v>
      </c>
      <c r="JU77" s="28">
        <f>求节点($AT$5:$AT$10,CK$5:CK$10,将星节奏统计!IS76)</f>
        <v>0</v>
      </c>
      <c r="JV77" s="28">
        <f>求节点($AT$5:$AT$10,CL$5:CL$10,将星节奏统计!IT76)</f>
        <v>0</v>
      </c>
      <c r="JW77" s="28">
        <f>求节点($AT$5:$AT$10,CM$5:CM$10,将星节奏统计!IU76)</f>
        <v>0</v>
      </c>
      <c r="JX77" s="28">
        <f>求节点($AT$5:$AT$10,CN$5:CN$10,将星节奏统计!IV76)</f>
        <v>0</v>
      </c>
      <c r="JY77" s="28">
        <f>求节点($AT$5:$AT$10,CO$5:CO$10,将星节奏统计!IW76)</f>
        <v>0</v>
      </c>
      <c r="JZ77" s="28">
        <f>求节点($AT$5:$AT$10,CP$5:CP$10,将星节奏统计!IX76)</f>
        <v>0</v>
      </c>
      <c r="KA77" s="28">
        <f>求节点($AT$5:$AT$10,CQ$5:CQ$10,将星节奏统计!IY76)</f>
        <v>0</v>
      </c>
      <c r="KB77" s="28">
        <f>求节点($AT$5:$AT$10,CR$5:CR$10,将星节奏统计!IZ76)</f>
        <v>0</v>
      </c>
      <c r="KC77" s="28">
        <f>求节点($AT$5:$AT$10,CS$5:CS$10,将星节奏统计!JA76)</f>
        <v>0</v>
      </c>
      <c r="KD77" s="28">
        <f>求节点($AT$17:$AT$22,AV$17:AV$22,将星节奏统计!JD76)</f>
        <v>0</v>
      </c>
      <c r="KE77" s="28">
        <f>求节点($AT$17:$AT$22,AW$17:AW$22,将星节奏统计!JE76)</f>
        <v>0</v>
      </c>
      <c r="KF77" s="28">
        <f>求节点($AT$17:$AT$22,AX$17:AX$22,将星节奏统计!JF76)</f>
        <v>0</v>
      </c>
      <c r="KG77" s="28">
        <f>求节点($AT$17:$AT$22,AY$17:AY$22,将星节奏统计!JG76)</f>
        <v>8.6407816186975794E-5</v>
      </c>
      <c r="KH77" s="28">
        <f>求节点($AT$17:$AT$22,AZ$17:AZ$22,将星节奏统计!JH76)</f>
        <v>1.2961172428046716E-4</v>
      </c>
      <c r="KI77" s="28">
        <f>求节点($AT$17:$AT$22,BA$17:BA$22,将星节奏统计!JI76)</f>
        <v>1.2961172428046716E-4</v>
      </c>
      <c r="KJ77" s="28">
        <f>求节点($AT$17:$AT$22,BB$17:BB$22,将星节奏统计!JJ76)</f>
        <v>1.9638140042494909E-4</v>
      </c>
      <c r="KK77" s="28">
        <f>求节点($AT$17:$AT$22,BC$17:BC$22,将星节奏统计!JK76)</f>
        <v>0</v>
      </c>
      <c r="KL77" s="28">
        <f>求节点($AT$17:$AT$22,BD$17:BD$22,将星节奏统计!JL76)</f>
        <v>1.2961172428046716E-4</v>
      </c>
      <c r="KM77" s="28">
        <f>求节点($AT$17:$AT$22,BE$17:BE$22,将星节奏统计!JM76)</f>
        <v>0</v>
      </c>
      <c r="KN77" s="28">
        <f>求节点($AT$17:$AT$22,BF$17:BF$22,将星节奏统计!JN76)</f>
        <v>0</v>
      </c>
      <c r="KO77" s="28">
        <f>求节点($AT$17:$AT$22,BG$17:BG$22,将星节奏统计!JO76)</f>
        <v>0</v>
      </c>
      <c r="KP77" s="28">
        <f>求节点($AT$17:$AT$22,BH$17:BH$22,将星节奏统计!JP76)</f>
        <v>0</v>
      </c>
      <c r="KQ77" s="28">
        <f>求节点($AT$17:$AT$22,BI$17:BI$22,将星节奏统计!JQ76)</f>
        <v>0</v>
      </c>
      <c r="KR77" s="28">
        <f>求节点($AT$17:$AT$22,BJ$17:BJ$22,将星节奏统计!JR76)</f>
        <v>0</v>
      </c>
      <c r="KS77" s="28">
        <f>求节点($AT$17:$AT$22,BK$17:BK$22,将星节奏统计!JS76)</f>
        <v>0</v>
      </c>
      <c r="KT77" s="28">
        <f>求节点($AT$17:$AT$22,BL$17:BL$22,将星节奏统计!JT76)</f>
        <v>0</v>
      </c>
      <c r="KU77" s="28">
        <f>求节点($AT$17:$AT$22,BM$17:BM$22,将星节奏统计!JU76)</f>
        <v>0</v>
      </c>
      <c r="KV77" s="28">
        <f>求节点($AT$17:$AT$22,BN$17:BN$22,将星节奏统计!JV76)</f>
        <v>0</v>
      </c>
      <c r="KW77" s="28">
        <f>求节点($AT$17:$AT$22,BO$17:BO$22,将星节奏统计!JW76)</f>
        <v>0</v>
      </c>
      <c r="KX77" s="28">
        <f>求节点($AT$5:$AT$10,AV$5:AV$10,将星节奏统计!KA76)</f>
        <v>0.1</v>
      </c>
      <c r="KY77" s="28">
        <f>求节点($AT$5:$AT$10,AW$5:AW$10,将星节奏统计!KB76)</f>
        <v>0.1</v>
      </c>
      <c r="KZ77" s="28">
        <f>求节点($AT$5:$AT$10,AX$5:AX$10,将星节奏统计!KC76)</f>
        <v>6.4787858097332576E-2</v>
      </c>
      <c r="LA77" s="28">
        <f>求节点($AT$5:$AT$10,AY$5:AY$10,将星节奏统计!KD76)</f>
        <v>0</v>
      </c>
      <c r="LB77" s="28">
        <f>求节点($AT$5:$AT$10,AZ$5:AZ$10,将星节奏统计!KE76)</f>
        <v>0</v>
      </c>
      <c r="LC77" s="28">
        <f>求节点($AT$5:$AT$10,BA$5:BA$10,将星节奏统计!KF76)</f>
        <v>0</v>
      </c>
      <c r="LD77" s="28">
        <f>求节点($AT$5:$AT$10,BB$5:BB$10,将星节奏统计!KG76)</f>
        <v>0</v>
      </c>
      <c r="LE77" s="28">
        <f>求节点($AT$5:$AT$10,BC$5:BC$10,将星节奏统计!KH76)</f>
        <v>0</v>
      </c>
      <c r="LF77" s="28">
        <f>求节点($AT$5:$AT$10,BD$5:BD$10,将星节奏统计!KI76)</f>
        <v>0</v>
      </c>
      <c r="LG77" s="28">
        <f>求节点($AT$5:$AT$10,BE$5:BE$10,将星节奏统计!KJ76)</f>
        <v>0</v>
      </c>
      <c r="LH77" s="28">
        <f>求节点($AT$5:$AT$10,BF$5:BF$10,将星节奏统计!KK76)</f>
        <v>0</v>
      </c>
      <c r="LI77" s="28">
        <f>求节点($AT$5:$AT$10,BG$5:BG$10,将星节奏统计!KL76)</f>
        <v>0</v>
      </c>
      <c r="LJ77" s="28">
        <f>求节点($AT$5:$AT$10,BH$5:BH$10,将星节奏统计!KM76)</f>
        <v>0</v>
      </c>
      <c r="LK77" s="28">
        <f>求节点($AT$5:$AT$10,BI$5:BI$10,将星节奏统计!KN76)</f>
        <v>0</v>
      </c>
      <c r="LL77" s="28">
        <f>求节点($AT$5:$AT$10,BJ$5:BJ$10,将星节奏统计!KO76)</f>
        <v>0</v>
      </c>
      <c r="LM77" s="28">
        <f>求节点($AT$5:$AT$10,BK$5:BK$10,将星节奏统计!KP76)</f>
        <v>0</v>
      </c>
      <c r="LN77" s="28">
        <f>求节点($AT$5:$AT$10,BL$5:BL$10,将星节奏统计!KQ76)</f>
        <v>0.9</v>
      </c>
      <c r="LO77" s="28">
        <f>求节点($AT$5:$AT$10,BM$5:BM$10,将星节奏统计!KR76)</f>
        <v>0.9</v>
      </c>
      <c r="LP77" s="28">
        <f>求节点($AT$5:$AT$10,BN$5:BN$10,将星节奏统计!KS76)</f>
        <v>0.6</v>
      </c>
      <c r="LQ77" s="28">
        <f>求节点($AT$5:$AT$10,BO$5:BO$10,将星节奏统计!KT76)</f>
        <v>0</v>
      </c>
      <c r="LR77" s="28">
        <f>求节点($AT$5:$AT$10,BP$5:BP$10,将星节奏统计!KU76)</f>
        <v>0.9</v>
      </c>
      <c r="LS77" s="28">
        <f>求节点($AT$5:$AT$10,BQ$5:BQ$10,将星节奏统计!KV76)</f>
        <v>0.6</v>
      </c>
      <c r="LT77" s="28">
        <f>求节点($AT$5:$AT$10,BR$5:BR$10,将星节奏统计!KW76)</f>
        <v>0.9</v>
      </c>
      <c r="LU77" s="28">
        <f>求节点($AT$5:$AT$10,BS$5:BS$10,将星节奏统计!KX76)</f>
        <v>0</v>
      </c>
      <c r="LV77" s="28">
        <f>求节点($AT$5:$AT$10,BT$5:BT$10,将星节奏统计!KY76)</f>
        <v>0.6</v>
      </c>
      <c r="LW77" s="28">
        <f>求节点($AT$5:$AT$10,BU$5:BU$10,将星节奏统计!KZ76)</f>
        <v>0.1</v>
      </c>
      <c r="LX77" s="28">
        <f>求节点($AT$5:$AT$10,BV$5:BV$10,将星节奏统计!LA76)</f>
        <v>0.6</v>
      </c>
      <c r="LY77" s="28">
        <f>求节点($AT$5:$AT$10,BW$5:BW$10,将星节奏统计!LB76)</f>
        <v>0.28758366901368237</v>
      </c>
      <c r="LZ77" s="28">
        <f>求节点($AT$5:$AT$10,BX$5:BX$10,将星节奏统计!LC76)</f>
        <v>0.18568775176026178</v>
      </c>
      <c r="MA77" s="28">
        <f>求节点($AT$5:$AT$10,BY$5:BY$10,将星节奏统计!LD76)</f>
        <v>0.28758366901368237</v>
      </c>
      <c r="MB77" s="28">
        <f>求节点($AT$5:$AT$10,BZ$5:BZ$10,将星节奏统计!LE76)</f>
        <v>0.18568775176026178</v>
      </c>
      <c r="MC77" s="28">
        <f>求节点($AT$5:$AT$10,CA$5:CA$10,将星节奏统计!LF76)</f>
        <v>0.35947958626710297</v>
      </c>
      <c r="MD77" s="28">
        <f>求节点($AT$5:$AT$10,CB$5:CB$10,将星节奏统计!LG76)</f>
        <v>0.35947958626710297</v>
      </c>
      <c r="ME77" s="28">
        <f>求节点($AT$5:$AT$10,CC$5:CC$10,将星节奏统计!LH76)</f>
        <v>0.35947958626710297</v>
      </c>
      <c r="MF77" s="28">
        <f>求节点($AT$5:$AT$10,CD$5:CD$10,将星节奏统计!LI76)</f>
        <v>0.35947958626710297</v>
      </c>
      <c r="MG77" s="28">
        <f>求节点($AT$5:$AT$10,CE$5:CE$10,将星节奏统计!LJ76)</f>
        <v>0.23163571038697209</v>
      </c>
      <c r="MH77" s="28">
        <f>求节点($AT$5:$AT$10,CF$5:CF$10,将星节奏统计!LK76)</f>
        <v>0.23163571038697209</v>
      </c>
      <c r="MI77" s="28">
        <f>求节点($AT$5:$AT$10,CG$5:CG$10,将星节奏统计!LL76)</f>
        <v>0.23163571038697209</v>
      </c>
      <c r="MJ77" s="28">
        <f>求节点($AT$5:$AT$10,CH$5:CH$10,将星节奏统计!LM76)</f>
        <v>0.23163571038697209</v>
      </c>
      <c r="MK77" s="28">
        <f>求节点($AT$5:$AT$10,CI$5:CI$10,将星节奏统计!LN76)</f>
        <v>0.28758366901368237</v>
      </c>
      <c r="ML77" s="28">
        <f>求节点($AT$5:$AT$10,CJ$5:CJ$10,将星节奏统计!LO76)</f>
        <v>0.18568775176026178</v>
      </c>
      <c r="MM77" s="28">
        <f>求节点($AT$5:$AT$10,CK$5:CK$10,将星节奏统计!LP76)</f>
        <v>0</v>
      </c>
      <c r="MN77" s="28">
        <f>求节点($AT$5:$AT$10,CL$5:CL$10,将星节奏统计!LQ76)</f>
        <v>0</v>
      </c>
      <c r="MO77" s="28">
        <f>求节点($AT$5:$AT$10,CM$5:CM$10,将星节奏统计!LR76)</f>
        <v>0</v>
      </c>
      <c r="MP77" s="28">
        <f>求节点($AT$5:$AT$10,CN$5:CN$10,将星节奏统计!LS76)</f>
        <v>0</v>
      </c>
      <c r="MQ77" s="28">
        <f>求节点($AT$5:$AT$10,CO$5:CO$10,将星节奏统计!LT76)</f>
        <v>0</v>
      </c>
      <c r="MR77" s="28">
        <f>求节点($AT$5:$AT$10,CP$5:CP$10,将星节奏统计!LU76)</f>
        <v>0</v>
      </c>
      <c r="MS77" s="28">
        <f>求节点($AT$5:$AT$10,CQ$5:CQ$10,将星节奏统计!LV76)</f>
        <v>0</v>
      </c>
      <c r="MT77" s="28">
        <f>求节点($AT$5:$AT$10,CR$5:CR$10,将星节奏统计!LW76)</f>
        <v>0</v>
      </c>
      <c r="MU77" s="28">
        <f>求节点($AT$5:$AT$10,CS$5:CS$10,将星节奏统计!LX76)</f>
        <v>0</v>
      </c>
      <c r="MV77" s="28">
        <f>求节点($AT$17:$AT$22,AV$17:AV$22,将星节奏统计!MA76)</f>
        <v>0</v>
      </c>
      <c r="MW77" s="28">
        <f>求节点($AT$17:$AT$22,AW$17:AW$22,将星节奏统计!MB76)</f>
        <v>0</v>
      </c>
      <c r="MX77" s="28">
        <f>求节点($AT$17:$AT$22,AX$17:AX$22,将星节奏统计!MC76)</f>
        <v>0</v>
      </c>
      <c r="MY77" s="28">
        <f>求节点($AT$17:$AT$22,AY$17:AY$22,将星节奏统计!MD76)</f>
        <v>0</v>
      </c>
      <c r="MZ77" s="28">
        <f>求节点($AT$17:$AT$22,AZ$17:AZ$22,将星节奏统计!ME76)</f>
        <v>0</v>
      </c>
      <c r="NA77" s="28">
        <f>求节点($AT$17:$AT$22,BA$17:BA$22,将星节奏统计!MF76)</f>
        <v>0</v>
      </c>
      <c r="NB77" s="28">
        <f>求节点($AT$17:$AT$22,BB$17:BB$22,将星节奏统计!MG76)</f>
        <v>0</v>
      </c>
      <c r="NC77" s="28">
        <f>求节点($AT$17:$AT$22,BC$17:BC$22,将星节奏统计!MH76)</f>
        <v>0</v>
      </c>
      <c r="ND77" s="28">
        <f>求节点($AT$17:$AT$22,BD$17:BD$22,将星节奏统计!MI76)</f>
        <v>0</v>
      </c>
      <c r="NE77" s="28">
        <f>求节点($AT$17:$AT$22,BE$17:BE$22,将星节奏统计!MJ76)</f>
        <v>0</v>
      </c>
      <c r="NF77" s="28">
        <f>求节点($AT$17:$AT$22,BF$17:BF$22,将星节奏统计!MK76)</f>
        <v>0</v>
      </c>
      <c r="NG77" s="28">
        <f>求节点($AT$17:$AT$22,BG$17:BG$22,将星节奏统计!ML76)</f>
        <v>0</v>
      </c>
      <c r="NH77" s="28">
        <f>求节点($AT$17:$AT$22,BH$17:BH$22,将星节奏统计!MM76)</f>
        <v>0</v>
      </c>
      <c r="NI77" s="28">
        <f>求节点($AT$17:$AT$22,BI$17:BI$22,将星节奏统计!MN76)</f>
        <v>0</v>
      </c>
      <c r="NJ77" s="28">
        <f>求节点($AT$17:$AT$22,BJ$17:BJ$22,将星节奏统计!MO76)</f>
        <v>0</v>
      </c>
      <c r="NK77" s="28">
        <f>求节点($AT$17:$AT$22,BK$17:BK$22,将星节奏统计!MP76)</f>
        <v>0</v>
      </c>
      <c r="NL77" s="28">
        <f>求节点($AT$17:$AT$22,BL$17:BL$22,将星节奏统计!MQ76)</f>
        <v>0</v>
      </c>
      <c r="NM77" s="28">
        <f>求节点($AT$17:$AT$22,BM$17:BM$22,将星节奏统计!MR76)</f>
        <v>0</v>
      </c>
      <c r="NN77" s="28">
        <f>求节点($AT$17:$AT$22,BN$17:BN$22,将星节奏统计!MS76)</f>
        <v>0</v>
      </c>
      <c r="NO77" s="28">
        <f>求节点($AT$17:$AT$22,BO$17:BO$22,将星节奏统计!MT76)</f>
        <v>0</v>
      </c>
      <c r="NP77" s="28">
        <f>求节点($AT$5:$AT$10,AV$5:AV$10,将星节奏统计!MX76)</f>
        <v>0.1</v>
      </c>
      <c r="NQ77" s="28">
        <f>求节点($AT$5:$AT$10,AW$5:AW$10,将星节奏统计!MY76)</f>
        <v>0.1</v>
      </c>
      <c r="NR77" s="28">
        <f>求节点($AT$5:$AT$10,AX$5:AX$10,将星节奏统计!MZ76)</f>
        <v>6.7322382205033879E-2</v>
      </c>
      <c r="NS77" s="28">
        <f>求节点($AT$5:$AT$10,AY$5:AY$10,将星节奏统计!NA76)</f>
        <v>0</v>
      </c>
      <c r="NT77" s="28">
        <f>求节点($AT$5:$AT$10,AZ$5:AZ$10,将星节奏统计!NB76)</f>
        <v>0</v>
      </c>
      <c r="NU77" s="28">
        <f>求节点($AT$5:$AT$10,BA$5:BA$10,将星节奏统计!NC76)</f>
        <v>0</v>
      </c>
      <c r="NV77" s="28">
        <f>求节点($AT$5:$AT$10,BB$5:BB$10,将星节奏统计!ND76)</f>
        <v>0</v>
      </c>
      <c r="NW77" s="28">
        <f>求节点($AT$5:$AT$10,BC$5:BC$10,将星节奏统计!NE76)</f>
        <v>0</v>
      </c>
      <c r="NX77" s="28">
        <f>求节点($AT$5:$AT$10,BD$5:BD$10,将星节奏统计!NF76)</f>
        <v>0</v>
      </c>
      <c r="NY77" s="28">
        <f>求节点($AT$5:$AT$10,BE$5:BE$10,将星节奏统计!NG76)</f>
        <v>0</v>
      </c>
      <c r="NZ77" s="28">
        <f>求节点($AT$5:$AT$10,BF$5:BF$10,将星节奏统计!NH76)</f>
        <v>0</v>
      </c>
      <c r="OA77" s="28">
        <f>求节点($AT$5:$AT$10,BG$5:BG$10,将星节奏统计!NI76)</f>
        <v>0</v>
      </c>
      <c r="OB77" s="28">
        <f>求节点($AT$5:$AT$10,BH$5:BH$10,将星节奏统计!NJ76)</f>
        <v>0</v>
      </c>
      <c r="OC77" s="28">
        <f>求节点($AT$5:$AT$10,BI$5:BI$10,将星节奏统计!NK76)</f>
        <v>0</v>
      </c>
      <c r="OD77" s="28">
        <f>求节点($AT$5:$AT$10,BJ$5:BJ$10,将星节奏统计!NL76)</f>
        <v>0</v>
      </c>
      <c r="OE77" s="28">
        <f>求节点($AT$5:$AT$10,BK$5:BK$10,将星节奏统计!NM76)</f>
        <v>0</v>
      </c>
      <c r="OF77" s="28">
        <f>求节点($AT$5:$AT$10,BL$5:BL$10,将星节奏统计!NN76)</f>
        <v>0.9</v>
      </c>
      <c r="OG77" s="28">
        <f>求节点($AT$5:$AT$10,BM$5:BM$10,将星节奏统计!NO76)</f>
        <v>0.9</v>
      </c>
      <c r="OH77" s="28">
        <f>求节点($AT$5:$AT$10,BN$5:BN$10,将星节奏统计!NP76)</f>
        <v>0.6</v>
      </c>
      <c r="OI77" s="28">
        <f>求节点($AT$5:$AT$10,BO$5:BO$10,将星节奏统计!NQ76)</f>
        <v>0</v>
      </c>
      <c r="OJ77" s="28">
        <f>求节点($AT$5:$AT$10,BP$5:BP$10,将星节奏统计!NR76)</f>
        <v>0.9</v>
      </c>
      <c r="OK77" s="28">
        <f>求节点($AT$5:$AT$10,BQ$5:BQ$10,将星节奏统计!NS76)</f>
        <v>0.6</v>
      </c>
      <c r="OL77" s="28">
        <f>求节点($AT$5:$AT$10,BR$5:BR$10,将星节奏统计!NT76)</f>
        <v>0.9</v>
      </c>
      <c r="OM77" s="28">
        <f>求节点($AT$5:$AT$10,BS$5:BS$10,将星节奏统计!NU76)</f>
        <v>0</v>
      </c>
      <c r="ON77" s="28">
        <f>求节点($AT$5:$AT$10,BT$5:BT$10,将星节奏统计!NV76)</f>
        <v>0.6</v>
      </c>
      <c r="OO77" s="28">
        <f>求节点($AT$5:$AT$10,BU$5:BU$10,将星节奏统计!NW76)</f>
        <v>0.1</v>
      </c>
      <c r="OP77" s="28">
        <f>求节点($AT$5:$AT$10,BV$5:BV$10,将星节奏统计!NX76)</f>
        <v>0.6</v>
      </c>
      <c r="OQ77" s="28">
        <f>求节点($AT$5:$AT$10,BW$5:BW$10,将星节奏统计!NY76)</f>
        <v>0.37495001573436959</v>
      </c>
      <c r="OR77" s="28">
        <f>求节点($AT$5:$AT$10,BX$5:BX$10,将星节奏统计!NZ76)</f>
        <v>0.24663334382291308</v>
      </c>
      <c r="OS77" s="28">
        <f>求节点($AT$5:$AT$10,BY$5:BY$10,将星节奏统计!OA76)</f>
        <v>0.37495001573436959</v>
      </c>
      <c r="OT77" s="28">
        <f>求节点($AT$5:$AT$10,BZ$5:BZ$10,将星节奏统计!OB76)</f>
        <v>0.24663334382291308</v>
      </c>
      <c r="OU77" s="28">
        <f>求节点($AT$5:$AT$10,CA$5:CA$10,将星节奏统计!OC76)</f>
        <v>0.46105557303818845</v>
      </c>
      <c r="OV77" s="28">
        <f>求节点($AT$5:$AT$10,CB$5:CB$10,将星节奏统计!OD76)</f>
        <v>0.46105557303818845</v>
      </c>
      <c r="OW77" s="28">
        <f>求节点($AT$5:$AT$10,CC$5:CC$10,将星节奏统计!OE76)</f>
        <v>0.46105557303818845</v>
      </c>
      <c r="OX77" s="28">
        <f>求节点($AT$5:$AT$10,CD$5:CD$10,将星节奏统计!OF76)</f>
        <v>0.46105557303818845</v>
      </c>
      <c r="OY77" s="28">
        <f>求节点($AT$5:$AT$10,CE$5:CE$10,将星节奏统计!OG76)</f>
        <v>0.30273890112673191</v>
      </c>
      <c r="OZ77" s="28">
        <f>求节点($AT$5:$AT$10,CF$5:CF$10,将星节奏统计!OH76)</f>
        <v>0.30273890112673191</v>
      </c>
      <c r="PA77" s="28">
        <f>求节点($AT$5:$AT$10,CG$5:CG$10,将星节奏统计!OI76)</f>
        <v>0.30273890112673191</v>
      </c>
      <c r="PB77" s="28">
        <f>求节点($AT$5:$AT$10,CH$5:CH$10,将星节奏统计!OJ76)</f>
        <v>0.30273890112673191</v>
      </c>
      <c r="PC77" s="28">
        <f>求节点($AT$5:$AT$10,CI$5:CI$10,将星节奏统计!OK76)</f>
        <v>0.37495001573436959</v>
      </c>
      <c r="PD77" s="28">
        <f>求节点($AT$5:$AT$10,CJ$5:CJ$10,将星节奏统计!OL76)</f>
        <v>0.24663334382291308</v>
      </c>
      <c r="PE77" s="28">
        <f>求节点($AT$5:$AT$10,CK$5:CK$10,将星节奏统计!OM76)</f>
        <v>0</v>
      </c>
      <c r="PF77" s="28">
        <f>求节点($AT$5:$AT$10,CL$5:CL$10,将星节奏统计!ON76)</f>
        <v>0</v>
      </c>
      <c r="PG77" s="28">
        <f>求节点($AT$5:$AT$10,CM$5:CM$10,将星节奏统计!OO76)</f>
        <v>0</v>
      </c>
      <c r="PH77" s="28">
        <f>求节点($AT$5:$AT$10,CN$5:CN$10,将星节奏统计!OP76)</f>
        <v>0</v>
      </c>
      <c r="PI77" s="28">
        <f>求节点($AT$5:$AT$10,CO$5:CO$10,将星节奏统计!OQ76)</f>
        <v>0</v>
      </c>
      <c r="PJ77" s="28">
        <f>求节点($AT$5:$AT$10,CP$5:CP$10,将星节奏统计!OR76)</f>
        <v>0</v>
      </c>
      <c r="PK77" s="28">
        <f>求节点($AT$5:$AT$10,CQ$5:CQ$10,将星节奏统计!OS76)</f>
        <v>0</v>
      </c>
      <c r="PL77" s="28">
        <f>求节点($AT$5:$AT$10,CR$5:CR$10,将星节奏统计!OT76)</f>
        <v>0</v>
      </c>
      <c r="PM77" s="28">
        <f>求节点($AT$5:$AT$10,CS$5:CS$10,将星节奏统计!OU76)</f>
        <v>0</v>
      </c>
      <c r="PN77" s="28">
        <f>求节点($AT$17:$AT$22,AV$17:AV$22,将星节奏统计!OX76)</f>
        <v>0</v>
      </c>
      <c r="PO77" s="28">
        <f>求节点($AT$17:$AT$22,AW$17:AW$22,将星节奏统计!OY76)</f>
        <v>0</v>
      </c>
      <c r="PP77" s="28">
        <f>求节点($AT$17:$AT$22,AX$17:AX$22,将星节奏统计!OZ76)</f>
        <v>0</v>
      </c>
      <c r="PQ77" s="28">
        <f>求节点($AT$17:$AT$22,AY$17:AY$22,将星节奏统计!PA76)</f>
        <v>7.0554435627825929E-5</v>
      </c>
      <c r="PR77" s="28">
        <f>求节点($AT$17:$AT$22,AZ$17:AZ$22,将星节奏统计!PB76)</f>
        <v>1.0583165344173889E-4</v>
      </c>
      <c r="PS77" s="28">
        <f>求节点($AT$17:$AT$22,BA$17:BA$22,将星节奏统计!PC76)</f>
        <v>1.0583165344173889E-4</v>
      </c>
      <c r="PT77" s="28">
        <f>求节点($AT$17:$AT$22,BB$17:BB$22,将星节奏统计!PD76)</f>
        <v>1.6035099006324327E-4</v>
      </c>
      <c r="PU77" s="28">
        <f>求节点($AT$17:$AT$22,BC$17:BC$22,将星节奏统计!PE76)</f>
        <v>0</v>
      </c>
      <c r="PV77" s="28">
        <f>求节点($AT$17:$AT$22,BD$17:BD$22,将星节奏统计!PF76)</f>
        <v>1.0583165344173889E-4</v>
      </c>
      <c r="PW77" s="28">
        <f>求节点($AT$17:$AT$22,BE$17:BE$22,将星节奏统计!PG76)</f>
        <v>0</v>
      </c>
      <c r="PX77" s="28">
        <f>求节点($AT$17:$AT$22,BF$17:BF$22,将星节奏统计!PH76)</f>
        <v>0</v>
      </c>
      <c r="PY77" s="28">
        <f>求节点($AT$17:$AT$22,BG$17:BG$22,将星节奏统计!PI76)</f>
        <v>0</v>
      </c>
      <c r="PZ77" s="28">
        <f>求节点($AT$17:$AT$22,BH$17:BH$22,将星节奏统计!PJ76)</f>
        <v>0</v>
      </c>
      <c r="QA77" s="28">
        <f>求节点($AT$17:$AT$22,BI$17:BI$22,将星节奏统计!PK76)</f>
        <v>0</v>
      </c>
      <c r="QB77" s="28">
        <f>求节点($AT$17:$AT$22,BJ$17:BJ$22,将星节奏统计!PL76)</f>
        <v>0</v>
      </c>
      <c r="QC77" s="28">
        <f>求节点($AT$17:$AT$22,BK$17:BK$22,将星节奏统计!PM76)</f>
        <v>0</v>
      </c>
      <c r="QD77" s="28">
        <f>求节点($AT$17:$AT$22,BL$17:BL$22,将星节奏统计!PN76)</f>
        <v>0</v>
      </c>
      <c r="QE77" s="28">
        <f>求节点($AT$17:$AT$22,BM$17:BM$22,将星节奏统计!PO76)</f>
        <v>0</v>
      </c>
      <c r="QF77" s="28">
        <f>求节点($AT$17:$AT$22,BN$17:BN$22,将星节奏统计!PP76)</f>
        <v>0</v>
      </c>
      <c r="QG77" s="28">
        <f>求节点($AT$17:$AT$22,BO$17:BO$22,将星节奏统计!PQ76)</f>
        <v>0</v>
      </c>
      <c r="QJ77" s="3">
        <v>73</v>
      </c>
      <c r="QK77" s="28">
        <f t="shared" ca="1" si="71"/>
        <v>0.83019601773780349</v>
      </c>
      <c r="QL77" s="28">
        <f t="shared" ca="1" si="71"/>
        <v>0.8929293537154237</v>
      </c>
      <c r="QM77" s="28">
        <f t="shared" ca="1" si="71"/>
        <v>1.03270897098996</v>
      </c>
      <c r="QN77" s="28">
        <f t="shared" ca="1" si="71"/>
        <v>1.2594795862671031</v>
      </c>
      <c r="QO77" s="28">
        <f t="shared" ca="1" si="71"/>
        <v>1.3610555730381884</v>
      </c>
      <c r="QP77" s="28">
        <f t="shared" ca="1" si="72"/>
        <v>0.18983138277225198</v>
      </c>
      <c r="QQ77" s="28">
        <f t="shared" ca="1" si="72"/>
        <v>0.23725893749422783</v>
      </c>
      <c r="QR77" s="28">
        <f t="shared" ca="1" si="72"/>
        <v>0.40976311378416164</v>
      </c>
      <c r="QS77" s="28">
        <f t="shared" ca="1" si="72"/>
        <v>0.86275100704104712</v>
      </c>
      <c r="QT77" s="28">
        <f t="shared" ca="1" si="72"/>
        <v>1.1248500472031089</v>
      </c>
      <c r="QU77" s="28">
        <f t="shared" ca="1" si="73"/>
        <v>0.1</v>
      </c>
      <c r="QV77" s="28">
        <f t="shared" ca="1" si="73"/>
        <v>0.1</v>
      </c>
      <c r="QW77" s="28">
        <f t="shared" ca="1" si="73"/>
        <v>0.1</v>
      </c>
      <c r="QX77" s="28">
        <f t="shared" ca="1" si="73"/>
        <v>0.1</v>
      </c>
      <c r="QY77" s="28">
        <f t="shared" ca="1" si="73"/>
        <v>0.1</v>
      </c>
      <c r="QZ77" s="28">
        <f t="shared" ca="1" si="74"/>
        <v>0.54539014749986259</v>
      </c>
      <c r="RA77" s="28">
        <f t="shared" ca="1" si="74"/>
        <v>0.61120923516324466</v>
      </c>
      <c r="RB77" s="28">
        <f t="shared" ca="1" si="74"/>
        <v>0.70244077844604036</v>
      </c>
      <c r="RC77" s="28">
        <f t="shared" ca="1" si="74"/>
        <v>0.83163571038697204</v>
      </c>
      <c r="RD77" s="28">
        <f t="shared" ca="1" si="74"/>
        <v>0.90273890112673194</v>
      </c>
      <c r="RE77" s="28">
        <f t="shared" ca="1" si="75"/>
        <v>0.11864461423265749</v>
      </c>
      <c r="RF77" s="28">
        <f t="shared" ca="1" si="75"/>
        <v>0.14828683593389239</v>
      </c>
      <c r="RG77" s="28">
        <f t="shared" ca="1" si="75"/>
        <v>0.25610194611510106</v>
      </c>
      <c r="RH77" s="28">
        <f t="shared" ca="1" si="75"/>
        <v>0.55706325528078537</v>
      </c>
      <c r="RI77" s="28">
        <f t="shared" ca="1" si="75"/>
        <v>0.73990003146873917</v>
      </c>
      <c r="RJ77" s="28">
        <f t="shared" ca="1" si="76"/>
        <v>1.5637247196898744E-4</v>
      </c>
      <c r="RK77" s="28">
        <f t="shared" ca="1" si="76"/>
        <v>0</v>
      </c>
      <c r="RL77" s="28">
        <f t="shared" ca="1" si="76"/>
        <v>1.355031662932148E-4</v>
      </c>
      <c r="RM77" s="28">
        <f t="shared" ca="1" si="76"/>
        <v>0</v>
      </c>
      <c r="RN77" s="28">
        <f t="shared" ca="1" si="76"/>
        <v>1.1064218314363675E-4</v>
      </c>
      <c r="RO77" s="28">
        <f t="shared" ca="1" si="77"/>
        <v>1.495736688399002E-4</v>
      </c>
      <c r="RP77" s="28">
        <f t="shared" ca="1" si="77"/>
        <v>0</v>
      </c>
      <c r="RQ77" s="28">
        <f t="shared" ca="1" si="77"/>
        <v>1.2961172428046716E-4</v>
      </c>
      <c r="RR77" s="28">
        <f t="shared" ca="1" si="77"/>
        <v>0</v>
      </c>
      <c r="RS77" s="28">
        <f t="shared" ca="1" si="77"/>
        <v>1.0583165344173889E-4</v>
      </c>
      <c r="RT77" s="28">
        <f t="shared" ca="1" si="78"/>
        <v>0.1</v>
      </c>
      <c r="RU77" s="28">
        <f t="shared" ca="1" si="78"/>
        <v>0.1</v>
      </c>
      <c r="RV77" s="28">
        <f t="shared" ca="1" si="78"/>
        <v>0.1</v>
      </c>
      <c r="RW77" s="28">
        <f t="shared" ca="1" si="78"/>
        <v>0.1</v>
      </c>
      <c r="RX77" s="28">
        <f t="shared" ca="1" si="78"/>
        <v>0.1</v>
      </c>
      <c r="RY77" s="28">
        <f t="shared" ca="1" si="79"/>
        <v>0.14869688744821363</v>
      </c>
      <c r="RZ77" s="28">
        <f t="shared" ca="1" si="79"/>
        <v>0.15753213309334096</v>
      </c>
      <c r="SA77" s="28">
        <f t="shared" ca="1" si="79"/>
        <v>0.16100879238178722</v>
      </c>
      <c r="SB77" s="28">
        <f t="shared" ca="1" si="79"/>
        <v>0.1647878580973326</v>
      </c>
      <c r="SC77" s="28">
        <f t="shared" ca="1" si="79"/>
        <v>0.16732238220503387</v>
      </c>
    </row>
    <row r="78" spans="15:497" x14ac:dyDescent="0.2">
      <c r="CU78" s="3">
        <v>74</v>
      </c>
      <c r="CV78" s="28">
        <f>求节点($AT$5:$AT$10,AV$5:AV$10,将星节奏统计!BJ77)</f>
        <v>0.1</v>
      </c>
      <c r="CW78" s="28">
        <f>求节点($AT$5:$AT$10,AW$5:AW$10,将星节奏统计!BK77)</f>
        <v>0.1</v>
      </c>
      <c r="CX78" s="28">
        <f>求节点($AT$5:$AT$10,AX$5:AX$10,将星节奏统计!BL77)</f>
        <v>5.0319490387659052E-2</v>
      </c>
      <c r="CY78" s="28">
        <f>求节点($AT$5:$AT$10,AY$5:AY$10,将星节奏统计!BM77)</f>
        <v>0</v>
      </c>
      <c r="CZ78" s="28">
        <f>求节点($AT$5:$AT$10,AZ$5:AZ$10,将星节奏统计!BN77)</f>
        <v>0</v>
      </c>
      <c r="DA78" s="28">
        <f>求节点($AT$5:$AT$10,BA$5:BA$10,将星节奏统计!BO77)</f>
        <v>0</v>
      </c>
      <c r="DB78" s="28">
        <f>求节点($AT$5:$AT$10,BB$5:BB$10,将星节奏统计!BP77)</f>
        <v>0</v>
      </c>
      <c r="DC78" s="28">
        <f>求节点($AT$5:$AT$10,BC$5:BC$10,将星节奏统计!BQ77)</f>
        <v>0</v>
      </c>
      <c r="DD78" s="28">
        <f>求节点($AT$5:$AT$10,BD$5:BD$10,将星节奏统计!BR77)</f>
        <v>0</v>
      </c>
      <c r="DE78" s="28">
        <f>求节点($AT$5:$AT$10,BE$5:BE$10,将星节奏统计!BS77)</f>
        <v>0</v>
      </c>
      <c r="DF78" s="28">
        <f>求节点($AT$5:$AT$10,BF$5:BF$10,将星节奏统计!BT77)</f>
        <v>0</v>
      </c>
      <c r="DG78" s="28">
        <f>求节点($AT$5:$AT$10,BG$5:BG$10,将星节奏统计!BU77)</f>
        <v>0</v>
      </c>
      <c r="DH78" s="28">
        <f>求节点($AT$5:$AT$10,BH$5:BH$10,将星节奏统计!BV77)</f>
        <v>0</v>
      </c>
      <c r="DI78" s="28">
        <f>求节点($AT$5:$AT$10,BI$5:BI$10,将星节奏统计!BW77)</f>
        <v>0</v>
      </c>
      <c r="DJ78" s="28">
        <f>求节点($AT$5:$AT$10,BJ$5:BJ$10,将星节奏统计!BX77)</f>
        <v>0</v>
      </c>
      <c r="DK78" s="28">
        <f>求节点($AT$5:$AT$10,BK$5:BK$10,将星节奏统计!BY77)</f>
        <v>0</v>
      </c>
      <c r="DL78" s="28">
        <f>求节点($AT$5:$AT$10,BL$5:BL$10,将星节奏统计!BZ77)</f>
        <v>0.89842770964302288</v>
      </c>
      <c r="DM78" s="28">
        <f>求节点($AT$5:$AT$10,BM$5:BM$10,将星节奏统计!CA77)</f>
        <v>0.56778019847468708</v>
      </c>
      <c r="DN78" s="28">
        <f>求节点($AT$5:$AT$10,BN$5:BN$10,将星节奏统计!CB77)</f>
        <v>0.6</v>
      </c>
      <c r="DO78" s="28">
        <f>求节点($AT$5:$AT$10,BO$5:BO$10,将星节奏统计!CC77)</f>
        <v>0</v>
      </c>
      <c r="DP78" s="28">
        <f>求节点($AT$5:$AT$10,BP$5:BP$10,将星节奏统计!CD77)</f>
        <v>0.69167364944621279</v>
      </c>
      <c r="DQ78" s="28">
        <f>求节点($AT$5:$AT$10,BQ$5:BQ$10,将星节奏统计!CE77)</f>
        <v>0.46111576629747519</v>
      </c>
      <c r="DR78" s="28">
        <f>求节点($AT$5:$AT$10,BR$5:BR$10,将星节奏统计!CF77)</f>
        <v>0.9</v>
      </c>
      <c r="DS78" s="28">
        <f>求节点($AT$5:$AT$10,BS$5:BS$10,将星节奏统计!CG77)</f>
        <v>0</v>
      </c>
      <c r="DT78" s="28">
        <f>求节点($AT$5:$AT$10,BT$5:BT$10,将星节奏统计!CH77)</f>
        <v>0.46111576629747519</v>
      </c>
      <c r="DU78" s="28">
        <f>求节点($AT$5:$AT$10,BU$5:BU$10,将星节奏统计!CI77)</f>
        <v>0.1</v>
      </c>
      <c r="DV78" s="28">
        <f>求节点($AT$5:$AT$10,BV$5:BV$10,将星节奏统计!CJ77)</f>
        <v>0.51055432162232672</v>
      </c>
      <c r="DW78" s="28">
        <f>求节点($AT$5:$AT$10,BW$5:BW$10,将星节奏统计!CK77)</f>
        <v>6.6180502429571325E-2</v>
      </c>
      <c r="DX78" s="28">
        <f>求节点($AT$5:$AT$10,BX$5:BX$10,将星节奏统计!CL77)</f>
        <v>4.1362814018482075E-2</v>
      </c>
      <c r="DY78" s="28">
        <f>求节点($AT$5:$AT$10,BY$5:BY$10,将星节奏统计!CM77)</f>
        <v>6.6180502429571325E-2</v>
      </c>
      <c r="DZ78" s="28">
        <f>求节点($AT$5:$AT$10,BZ$5:BZ$10,将星节奏统计!CN77)</f>
        <v>4.1362814018482075E-2</v>
      </c>
      <c r="EA78" s="28">
        <f>求节点($AT$5:$AT$10,CA$5:CA$10,将星节奏统计!CO77)</f>
        <v>8.2725628036964149E-2</v>
      </c>
      <c r="EB78" s="28">
        <f>求节点($AT$5:$AT$10,CB$5:CB$10,将星节奏统计!CP77)</f>
        <v>8.2725628036964149E-2</v>
      </c>
      <c r="EC78" s="28">
        <f>求节点($AT$5:$AT$10,CC$5:CC$10,将星节奏统计!CQ77)</f>
        <v>8.2725628036964149E-2</v>
      </c>
      <c r="ED78" s="28">
        <f>求节点($AT$5:$AT$10,CD$5:CD$10,将星节奏统计!CR77)</f>
        <v>8.2725628036964149E-2</v>
      </c>
      <c r="EE78" s="28">
        <f>求节点($AT$5:$AT$10,CE$5:CE$10,将星节奏统计!CS77)</f>
        <v>4.9635376822178487E-2</v>
      </c>
      <c r="EF78" s="28">
        <f>求节点($AT$5:$AT$10,CF$5:CF$10,将星节奏统计!CT77)</f>
        <v>4.9635376822178487E-2</v>
      </c>
      <c r="EG78" s="28">
        <f>求节点($AT$5:$AT$10,CG$5:CG$10,将星节奏统计!CU77)</f>
        <v>4.9635376822178487E-2</v>
      </c>
      <c r="EH78" s="28">
        <f>求节点($AT$5:$AT$10,CH$5:CH$10,将星节奏统计!CV77)</f>
        <v>4.9635376822178487E-2</v>
      </c>
      <c r="EI78" s="28">
        <f>求节点($AT$5:$AT$10,CI$5:CI$10,将星节奏统计!CW77)</f>
        <v>6.6180502429571325E-2</v>
      </c>
      <c r="EJ78" s="28">
        <f>求节点($AT$5:$AT$10,CJ$5:CJ$10,将星节奏统计!CX77)</f>
        <v>4.1362814018482075E-2</v>
      </c>
      <c r="EK78" s="28">
        <f>求节点($AT$5:$AT$10,CK$5:CK$10,将星节奏统计!CY77)</f>
        <v>0</v>
      </c>
      <c r="EL78" s="28">
        <f>求节点($AT$5:$AT$10,CL$5:CL$10,将星节奏统计!CZ77)</f>
        <v>0</v>
      </c>
      <c r="EM78" s="28">
        <f>求节点($AT$5:$AT$10,CM$5:CM$10,将星节奏统计!DA77)</f>
        <v>0</v>
      </c>
      <c r="EN78" s="28">
        <f>求节点($AT$5:$AT$10,CN$5:CN$10,将星节奏统计!DB77)</f>
        <v>0</v>
      </c>
      <c r="EO78" s="28">
        <f>求节点($AT$5:$AT$10,CO$5:CO$10,将星节奏统计!DC77)</f>
        <v>0</v>
      </c>
      <c r="EP78" s="28">
        <f>求节点($AT$5:$AT$10,CP$5:CP$10,将星节奏统计!DD77)</f>
        <v>0</v>
      </c>
      <c r="EQ78" s="28">
        <f>求节点($AT$5:$AT$10,CQ$5:CQ$10,将星节奏统计!DE77)</f>
        <v>0</v>
      </c>
      <c r="ER78" s="28">
        <f>求节点($AT$5:$AT$10,CR$5:CR$10,将星节奏统计!DF77)</f>
        <v>0</v>
      </c>
      <c r="ES78" s="28">
        <f>求节点($AT$5:$AT$10,CS$5:CS$10,将星节奏统计!DG77)</f>
        <v>0</v>
      </c>
      <c r="ET78" s="28">
        <f>求节点($AT$17:$AT$22,AV$17:AV$22,将星节奏统计!DJ77)</f>
        <v>0</v>
      </c>
      <c r="EU78" s="28">
        <f>求节点($AT$17:$AT$22,AW$17:AW$22,将星节奏统计!DK77)</f>
        <v>0</v>
      </c>
      <c r="EV78" s="28">
        <f>求节点($AT$17:$AT$22,AX$17:AX$22,将星节奏统计!DL77)</f>
        <v>0</v>
      </c>
      <c r="EW78" s="28">
        <f>求节点($AT$17:$AT$22,AY$17:AY$22,将星节奏统计!DM77)</f>
        <v>1.069748076893591E-4</v>
      </c>
      <c r="EX78" s="28">
        <f>求节点($AT$17:$AT$22,AZ$17:AZ$22,将星节奏统计!DN77)</f>
        <v>1.6046221153404039E-4</v>
      </c>
      <c r="EY78" s="28">
        <f>求节点($AT$17:$AT$22,BA$17:BA$22,将星节奏统计!DO77)</f>
        <v>1.6046221153404039E-4</v>
      </c>
      <c r="EZ78" s="28">
        <f>求节点($AT$17:$AT$22,BB$17:BB$22,将星节奏统计!DP77)</f>
        <v>2.4312456293036286E-4</v>
      </c>
      <c r="FA78" s="28">
        <f>求节点($AT$17:$AT$22,BC$17:BC$22,将星节奏统计!DQ77)</f>
        <v>0</v>
      </c>
      <c r="FB78" s="28">
        <f>求节点($AT$17:$AT$22,BD$17:BD$22,将星节奏统计!DR77)</f>
        <v>1.6046221153404039E-4</v>
      </c>
      <c r="FC78" s="28">
        <f>求节点($AT$17:$AT$22,BE$17:BE$22,将星节奏统计!DS77)</f>
        <v>0</v>
      </c>
      <c r="FD78" s="28">
        <f>求节点($AT$17:$AT$22,BF$17:BF$22,将星节奏统计!DT77)</f>
        <v>0</v>
      </c>
      <c r="FE78" s="28">
        <f>求节点($AT$17:$AT$22,BG$17:BG$22,将星节奏统计!DU77)</f>
        <v>0</v>
      </c>
      <c r="FF78" s="28">
        <f>求节点($AT$17:$AT$22,BH$17:BH$22,将星节奏统计!DV77)</f>
        <v>0</v>
      </c>
      <c r="FG78" s="28">
        <f>求节点($AT$17:$AT$22,BI$17:BI$22,将星节奏统计!DW77)</f>
        <v>0</v>
      </c>
      <c r="FH78" s="28">
        <f>求节点($AT$17:$AT$22,BJ$17:BJ$22,将星节奏统计!DX77)</f>
        <v>0</v>
      </c>
      <c r="FI78" s="28">
        <f>求节点($AT$17:$AT$22,BK$17:BK$22,将星节奏统计!DY77)</f>
        <v>0</v>
      </c>
      <c r="FJ78" s="28">
        <f>求节点($AT$17:$AT$22,BL$17:BL$22,将星节奏统计!DZ77)</f>
        <v>0</v>
      </c>
      <c r="FK78" s="28">
        <f>求节点($AT$17:$AT$22,BM$17:BM$22,将星节奏统计!EA77)</f>
        <v>0</v>
      </c>
      <c r="FL78" s="28">
        <f>求节点($AT$17:$AT$22,BN$17:BN$22,将星节奏统计!EB77)</f>
        <v>0</v>
      </c>
      <c r="FM78" s="28">
        <f>求节点($AT$17:$AT$22,BO$17:BO$22,将星节奏统计!EC77)</f>
        <v>0</v>
      </c>
      <c r="FN78" s="28">
        <f>求节点($AT$5:$AT$10,AV$5:AV$10,将星节奏统计!EG77)</f>
        <v>0.1</v>
      </c>
      <c r="FO78" s="28">
        <f>求节点($AT$5:$AT$10,AW$5:AW$10,将星节奏统计!EH77)</f>
        <v>0.1</v>
      </c>
      <c r="FP78" s="28">
        <f>求节点($AT$5:$AT$10,AX$5:AX$10,将星节奏统计!EI77)</f>
        <v>5.9624518440742243E-2</v>
      </c>
      <c r="FQ78" s="28">
        <f>求节点($AT$5:$AT$10,AY$5:AY$10,将星节奏统计!EJ77)</f>
        <v>0</v>
      </c>
      <c r="FR78" s="28">
        <f>求节点($AT$5:$AT$10,AZ$5:AZ$10,将星节奏统计!EK77)</f>
        <v>0</v>
      </c>
      <c r="FS78" s="28">
        <f>求节点($AT$5:$AT$10,BA$5:BA$10,将星节奏统计!EL77)</f>
        <v>0</v>
      </c>
      <c r="FT78" s="28">
        <f>求节点($AT$5:$AT$10,BB$5:BB$10,将星节奏统计!EM77)</f>
        <v>0</v>
      </c>
      <c r="FU78" s="28">
        <f>求节点($AT$5:$AT$10,BC$5:BC$10,将星节奏统计!EN77)</f>
        <v>0</v>
      </c>
      <c r="FV78" s="28">
        <f>求节点($AT$5:$AT$10,BD$5:BD$10,将星节奏统计!EO77)</f>
        <v>0</v>
      </c>
      <c r="FW78" s="28">
        <f>求节点($AT$5:$AT$10,BE$5:BE$10,将星节奏统计!EP77)</f>
        <v>0</v>
      </c>
      <c r="FX78" s="28">
        <f>求节点($AT$5:$AT$10,BF$5:BF$10,将星节奏统计!EQ77)</f>
        <v>0</v>
      </c>
      <c r="FY78" s="28">
        <f>求节点($AT$5:$AT$10,BG$5:BG$10,将星节奏统计!ER77)</f>
        <v>0</v>
      </c>
      <c r="FZ78" s="28">
        <f>求节点($AT$5:$AT$10,BH$5:BH$10,将星节奏统计!ES77)</f>
        <v>0</v>
      </c>
      <c r="GA78" s="28">
        <f>求节点($AT$5:$AT$10,BI$5:BI$10,将星节奏统计!ET77)</f>
        <v>0</v>
      </c>
      <c r="GB78" s="28">
        <f>求节点($AT$5:$AT$10,BJ$5:BJ$10,将星节奏统计!EU77)</f>
        <v>0</v>
      </c>
      <c r="GC78" s="28">
        <f>求节点($AT$5:$AT$10,BK$5:BK$10,将星节奏统计!EV77)</f>
        <v>0</v>
      </c>
      <c r="GD78" s="28">
        <f>求节点($AT$5:$AT$10,BL$5:BL$10,将星节奏统计!EW77)</f>
        <v>0.9</v>
      </c>
      <c r="GE78" s="28">
        <f>求节点($AT$5:$AT$10,BM$5:BM$10,将星节奏统计!EX77)</f>
        <v>0.6153421532000124</v>
      </c>
      <c r="GF78" s="28">
        <f>求节点($AT$5:$AT$10,BN$5:BN$10,将星节奏统计!EY77)</f>
        <v>0.6</v>
      </c>
      <c r="GG78" s="28">
        <f>求节点($AT$5:$AT$10,BO$5:BO$10,将星节奏统计!EZ77)</f>
        <v>0</v>
      </c>
      <c r="GH78" s="28">
        <f>求节点($AT$5:$AT$10,BP$5:BP$10,将星节奏统计!FA77)</f>
        <v>0.79994479916001615</v>
      </c>
      <c r="GI78" s="28">
        <f>求节点($AT$5:$AT$10,BQ$5:BQ$10,将星节奏统计!FB77)</f>
        <v>0.5332965327733441</v>
      </c>
      <c r="GJ78" s="28">
        <f>求节点($AT$5:$AT$10,BR$5:BR$10,将星节奏统计!FC77)</f>
        <v>0.9</v>
      </c>
      <c r="GK78" s="28">
        <f>求节点($AT$5:$AT$10,BS$5:BS$10,将星节奏统计!FD77)</f>
        <v>0</v>
      </c>
      <c r="GL78" s="28">
        <f>求节点($AT$5:$AT$10,BT$5:BT$10,将星节奏统计!FE77)</f>
        <v>0.5332965327733441</v>
      </c>
      <c r="GM78" s="28">
        <f>求节点($AT$5:$AT$10,BU$5:BU$10,将星节奏统计!FF77)</f>
        <v>0.1</v>
      </c>
      <c r="GN78" s="28">
        <f>求节点($AT$5:$AT$10,BV$5:BV$10,将星节奏统计!FG77)</f>
        <v>0.58868400323422043</v>
      </c>
      <c r="GO78" s="28">
        <f>求节点($AT$5:$AT$10,BW$5:BW$10,将星节奏统计!FH77)</f>
        <v>8.5103806256300291E-2</v>
      </c>
      <c r="GP78" s="28">
        <f>求节点($AT$5:$AT$10,BX$5:BX$10,将星节奏统计!FI77)</f>
        <v>5.3189878910187685E-2</v>
      </c>
      <c r="GQ78" s="28">
        <f>求节点($AT$5:$AT$10,BY$5:BY$10,将星节奏统计!FJ77)</f>
        <v>8.5103806256300291E-2</v>
      </c>
      <c r="GR78" s="28">
        <f>求节点($AT$5:$AT$10,BZ$5:BZ$10,将星节奏统计!FK77)</f>
        <v>5.3189878910187685E-2</v>
      </c>
      <c r="GS78" s="28">
        <f>求节点($AT$5:$AT$10,CA$5:CA$10,将星节奏统计!FL77)</f>
        <v>0.10637975782037537</v>
      </c>
      <c r="GT78" s="28">
        <f>求节点($AT$5:$AT$10,CB$5:CB$10,将星节奏统计!FM77)</f>
        <v>0.10637975782037537</v>
      </c>
      <c r="GU78" s="28">
        <f>求节点($AT$5:$AT$10,CC$5:CC$10,将星节奏统计!FN77)</f>
        <v>0.10637975782037537</v>
      </c>
      <c r="GV78" s="28">
        <f>求节点($AT$5:$AT$10,CD$5:CD$10,将星节奏统计!FO77)</f>
        <v>0.10637975782037537</v>
      </c>
      <c r="GW78" s="28">
        <f>求节点($AT$5:$AT$10,CE$5:CE$10,将星节奏统计!FP77)</f>
        <v>6.3827854692225211E-2</v>
      </c>
      <c r="GX78" s="28">
        <f>求节点($AT$5:$AT$10,CF$5:CF$10,将星节奏统计!FQ77)</f>
        <v>6.3827854692225211E-2</v>
      </c>
      <c r="GY78" s="28">
        <f>求节点($AT$5:$AT$10,CG$5:CG$10,将星节奏统计!FR77)</f>
        <v>6.3827854692225211E-2</v>
      </c>
      <c r="GZ78" s="28">
        <f>求节点($AT$5:$AT$10,CH$5:CH$10,将星节奏统计!FS77)</f>
        <v>6.3827854692225211E-2</v>
      </c>
      <c r="HA78" s="28">
        <f>求节点($AT$5:$AT$10,CI$5:CI$10,将星节奏统计!FT77)</f>
        <v>8.5103806256300291E-2</v>
      </c>
      <c r="HB78" s="28">
        <f>求节点($AT$5:$AT$10,CJ$5:CJ$10,将星节奏统计!FU77)</f>
        <v>5.3189878910187685E-2</v>
      </c>
      <c r="HC78" s="28">
        <f>求节点($AT$5:$AT$10,CK$5:CK$10,将星节奏统计!FV77)</f>
        <v>0</v>
      </c>
      <c r="HD78" s="28">
        <f>求节点($AT$5:$AT$10,CL$5:CL$10,将星节奏统计!FW77)</f>
        <v>0</v>
      </c>
      <c r="HE78" s="28">
        <f>求节点($AT$5:$AT$10,CM$5:CM$10,将星节奏统计!FX77)</f>
        <v>0</v>
      </c>
      <c r="HF78" s="28">
        <f>求节点($AT$5:$AT$10,CN$5:CN$10,将星节奏统计!FY77)</f>
        <v>0</v>
      </c>
      <c r="HG78" s="28">
        <f>求节点($AT$5:$AT$10,CO$5:CO$10,将星节奏统计!FZ77)</f>
        <v>0</v>
      </c>
      <c r="HH78" s="28">
        <f>求节点($AT$5:$AT$10,CP$5:CP$10,将星节奏统计!GA77)</f>
        <v>0</v>
      </c>
      <c r="HI78" s="28">
        <f>求节点($AT$5:$AT$10,CQ$5:CQ$10,将星节奏统计!GB77)</f>
        <v>0</v>
      </c>
      <c r="HJ78" s="28">
        <f>求节点($AT$5:$AT$10,CR$5:CR$10,将星节奏统计!GC77)</f>
        <v>0</v>
      </c>
      <c r="HK78" s="28">
        <f>求节点($AT$5:$AT$10,CS$5:CS$10,将星节奏统计!GD77)</f>
        <v>0</v>
      </c>
      <c r="HL78" s="28">
        <f>求节点($AT$17:$AT$22,AV$17:AV$22,将星节奏统计!GG77)</f>
        <v>0</v>
      </c>
      <c r="HM78" s="28">
        <f>求节点($AT$17:$AT$22,AW$17:AW$22,将星节奏统计!GH77)</f>
        <v>0</v>
      </c>
      <c r="HN78" s="28">
        <f>求节点($AT$17:$AT$22,AX$17:AX$22,将星节奏统计!GI77)</f>
        <v>0</v>
      </c>
      <c r="HO78" s="28">
        <f>求节点($AT$17:$AT$22,AY$17:AY$22,将星节奏统计!GJ77)</f>
        <v>0</v>
      </c>
      <c r="HP78" s="28">
        <f>求节点($AT$17:$AT$22,AZ$17:AZ$22,将星节奏统计!GK77)</f>
        <v>0</v>
      </c>
      <c r="HQ78" s="28">
        <f>求节点($AT$17:$AT$22,BA$17:BA$22,将星节奏统计!GL77)</f>
        <v>0</v>
      </c>
      <c r="HR78" s="28">
        <f>求节点($AT$17:$AT$22,BB$17:BB$22,将星节奏统计!GM77)</f>
        <v>0</v>
      </c>
      <c r="HS78" s="28">
        <f>求节点($AT$17:$AT$22,BC$17:BC$22,将星节奏统计!GN77)</f>
        <v>0</v>
      </c>
      <c r="HT78" s="28">
        <f>求节点($AT$17:$AT$22,BD$17:BD$22,将星节奏统计!GO77)</f>
        <v>0</v>
      </c>
      <c r="HU78" s="28">
        <f>求节点($AT$17:$AT$22,BE$17:BE$22,将星节奏统计!GP77)</f>
        <v>0</v>
      </c>
      <c r="HV78" s="28">
        <f>求节点($AT$17:$AT$22,BF$17:BF$22,将星节奏统计!GQ77)</f>
        <v>0</v>
      </c>
      <c r="HW78" s="28">
        <f>求节点($AT$17:$AT$22,BG$17:BG$22,将星节奏统计!GR77)</f>
        <v>0</v>
      </c>
      <c r="HX78" s="28">
        <f>求节点($AT$17:$AT$22,BH$17:BH$22,将星节奏统计!GS77)</f>
        <v>0</v>
      </c>
      <c r="HY78" s="28">
        <f>求节点($AT$17:$AT$22,BI$17:BI$22,将星节奏统计!GT77)</f>
        <v>0</v>
      </c>
      <c r="HZ78" s="28">
        <f>求节点($AT$17:$AT$22,BJ$17:BJ$22,将星节奏统计!GU77)</f>
        <v>0</v>
      </c>
      <c r="IA78" s="28">
        <f>求节点($AT$17:$AT$22,BK$17:BK$22,将星节奏统计!GV77)</f>
        <v>0</v>
      </c>
      <c r="IB78" s="28">
        <f>求节点($AT$17:$AT$22,BL$17:BL$22,将星节奏统计!GW77)</f>
        <v>0</v>
      </c>
      <c r="IC78" s="28">
        <f>求节点($AT$17:$AT$22,BM$17:BM$22,将星节奏统计!GX77)</f>
        <v>0</v>
      </c>
      <c r="ID78" s="28">
        <f>求节点($AT$17:$AT$22,BN$17:BN$22,将星节奏统计!GY77)</f>
        <v>0</v>
      </c>
      <c r="IE78" s="28">
        <f>求节点($AT$17:$AT$22,BO$17:BO$22,将星节奏统计!GZ77)</f>
        <v>0</v>
      </c>
      <c r="IF78" s="28">
        <f>求节点($AT$5:$AT$10,AV$5:AV$10,将星节奏统计!HD77)</f>
        <v>0.1</v>
      </c>
      <c r="IG78" s="28">
        <f>求节点($AT$5:$AT$10,AW$5:AW$10,将星节奏统计!HE77)</f>
        <v>0.1</v>
      </c>
      <c r="IH78" s="28">
        <f>求节点($AT$5:$AT$10,AX$5:AX$10,将星节奏统计!HF77)</f>
        <v>6.1212870600111741E-2</v>
      </c>
      <c r="II78" s="28">
        <f>求节点($AT$5:$AT$10,AY$5:AY$10,将星节奏统计!HG77)</f>
        <v>0</v>
      </c>
      <c r="IJ78" s="28">
        <f>求节点($AT$5:$AT$10,AZ$5:AZ$10,将星节奏统计!HH77)</f>
        <v>0</v>
      </c>
      <c r="IK78" s="28">
        <f>求节点($AT$5:$AT$10,BA$5:BA$10,将星节奏统计!HI77)</f>
        <v>0</v>
      </c>
      <c r="IL78" s="28">
        <f>求节点($AT$5:$AT$10,BB$5:BB$10,将星节奏统计!HJ77)</f>
        <v>0</v>
      </c>
      <c r="IM78" s="28">
        <f>求节点($AT$5:$AT$10,BC$5:BC$10,将星节奏统计!HK77)</f>
        <v>0</v>
      </c>
      <c r="IN78" s="28">
        <f>求节点($AT$5:$AT$10,BD$5:BD$10,将星节奏统计!HL77)</f>
        <v>0</v>
      </c>
      <c r="IO78" s="28">
        <f>求节点($AT$5:$AT$10,BE$5:BE$10,将星节奏统计!HM77)</f>
        <v>0</v>
      </c>
      <c r="IP78" s="28">
        <f>求节点($AT$5:$AT$10,BF$5:BF$10,将星节奏统计!HN77)</f>
        <v>0</v>
      </c>
      <c r="IQ78" s="28">
        <f>求节点($AT$5:$AT$10,BG$5:BG$10,将星节奏统计!HO77)</f>
        <v>0</v>
      </c>
      <c r="IR78" s="28">
        <f>求节点($AT$5:$AT$10,BH$5:BH$10,将星节奏统计!HP77)</f>
        <v>0</v>
      </c>
      <c r="IS78" s="28">
        <f>求节点($AT$5:$AT$10,BI$5:BI$10,将星节奏统计!HQ77)</f>
        <v>0</v>
      </c>
      <c r="IT78" s="28">
        <f>求节点($AT$5:$AT$10,BJ$5:BJ$10,将星节奏统计!HR77)</f>
        <v>0</v>
      </c>
      <c r="IU78" s="28">
        <f>求节点($AT$5:$AT$10,BK$5:BK$10,将星节奏统计!HS77)</f>
        <v>0</v>
      </c>
      <c r="IV78" s="28">
        <f>求节点($AT$5:$AT$10,BL$5:BL$10,将星节奏统计!HT77)</f>
        <v>0.9</v>
      </c>
      <c r="IW78" s="28">
        <f>求节点($AT$5:$AT$10,BM$5:BM$10,将星节奏统计!HU77)</f>
        <v>0.7708712107324257</v>
      </c>
      <c r="IX78" s="28">
        <f>求节点($AT$5:$AT$10,BN$5:BN$10,将星节奏统计!HV77)</f>
        <v>0.6</v>
      </c>
      <c r="IY78" s="28">
        <f>求节点($AT$5:$AT$10,BO$5:BO$10,将星节奏统计!HW77)</f>
        <v>0</v>
      </c>
      <c r="IZ78" s="28">
        <f>求节点($AT$5:$AT$10,BP$5:BP$10,将星节奏统计!HX77)</f>
        <v>0.9</v>
      </c>
      <c r="JA78" s="28">
        <f>求节点($AT$5:$AT$10,BQ$5:BQ$10,将星节奏统计!HY77)</f>
        <v>0.6</v>
      </c>
      <c r="JB78" s="28">
        <f>求节点($AT$5:$AT$10,BR$5:BR$10,将星节奏统计!HZ77)</f>
        <v>0.9</v>
      </c>
      <c r="JC78" s="28">
        <f>求节点($AT$5:$AT$10,BS$5:BS$10,将星节奏统计!IA77)</f>
        <v>0</v>
      </c>
      <c r="JD78" s="28">
        <f>求节点($AT$5:$AT$10,BT$5:BT$10,将星节奏统计!IB77)</f>
        <v>0.6</v>
      </c>
      <c r="JE78" s="28">
        <f>求节点($AT$5:$AT$10,BU$5:BU$10,将星节奏统计!IC77)</f>
        <v>0.1</v>
      </c>
      <c r="JF78" s="28">
        <f>求节点($AT$5:$AT$10,BV$5:BV$10,将星节奏统计!ID77)</f>
        <v>0.6</v>
      </c>
      <c r="JG78" s="28">
        <f>求节点($AT$5:$AT$10,BW$5:BW$10,将星节奏统计!IE77)</f>
        <v>0.14675777541789808</v>
      </c>
      <c r="JH78" s="28">
        <f>求节点($AT$5:$AT$10,BX$5:BX$10,将星节奏统计!IF77)</f>
        <v>9.172360963618631E-2</v>
      </c>
      <c r="JI78" s="28">
        <f>求节点($AT$5:$AT$10,BY$5:BY$10,将星节奏统计!IG77)</f>
        <v>0.14675777541789808</v>
      </c>
      <c r="JJ78" s="28">
        <f>求节点($AT$5:$AT$10,BZ$5:BZ$10,将星节奏统计!IH77)</f>
        <v>9.172360963618631E-2</v>
      </c>
      <c r="JK78" s="28">
        <f>求节点($AT$5:$AT$10,CA$5:CA$10,将星节奏统计!II77)</f>
        <v>0.18344721927237262</v>
      </c>
      <c r="JL78" s="28">
        <f>求节点($AT$5:$AT$10,CB$5:CB$10,将星节奏统计!IJ77)</f>
        <v>0.18344721927237262</v>
      </c>
      <c r="JM78" s="28">
        <f>求节点($AT$5:$AT$10,CC$5:CC$10,将星节奏统计!IK77)</f>
        <v>0.18344721927237262</v>
      </c>
      <c r="JN78" s="28">
        <f>求节点($AT$5:$AT$10,CD$5:CD$10,将星节奏统计!IL77)</f>
        <v>0.18344721927237262</v>
      </c>
      <c r="JO78" s="28">
        <f>求节点($AT$5:$AT$10,CE$5:CE$10,将星节奏统计!IM77)</f>
        <v>0.11006833156342355</v>
      </c>
      <c r="JP78" s="28">
        <f>求节点($AT$5:$AT$10,CF$5:CF$10,将星节奏统计!IN77)</f>
        <v>0.11006833156342355</v>
      </c>
      <c r="JQ78" s="28">
        <f>求节点($AT$5:$AT$10,CG$5:CG$10,将星节奏统计!IO77)</f>
        <v>0.11006833156342355</v>
      </c>
      <c r="JR78" s="28">
        <f>求节点($AT$5:$AT$10,CH$5:CH$10,将星节奏统计!IP77)</f>
        <v>0.11006833156342355</v>
      </c>
      <c r="JS78" s="28">
        <f>求节点($AT$5:$AT$10,CI$5:CI$10,将星节奏统计!IQ77)</f>
        <v>0.14675777541789808</v>
      </c>
      <c r="JT78" s="28">
        <f>求节点($AT$5:$AT$10,CJ$5:CJ$10,将星节奏统计!IR77)</f>
        <v>9.172360963618631E-2</v>
      </c>
      <c r="JU78" s="28">
        <f>求节点($AT$5:$AT$10,CK$5:CK$10,将星节奏统计!IS77)</f>
        <v>0</v>
      </c>
      <c r="JV78" s="28">
        <f>求节点($AT$5:$AT$10,CL$5:CL$10,将星节奏统计!IT77)</f>
        <v>0</v>
      </c>
      <c r="JW78" s="28">
        <f>求节点($AT$5:$AT$10,CM$5:CM$10,将星节奏统计!IU77)</f>
        <v>0</v>
      </c>
      <c r="JX78" s="28">
        <f>求节点($AT$5:$AT$10,CN$5:CN$10,将星节奏统计!IV77)</f>
        <v>0</v>
      </c>
      <c r="JY78" s="28">
        <f>求节点($AT$5:$AT$10,CO$5:CO$10,将星节奏统计!IW77)</f>
        <v>0</v>
      </c>
      <c r="JZ78" s="28">
        <f>求节点($AT$5:$AT$10,CP$5:CP$10,将星节奏统计!IX77)</f>
        <v>0</v>
      </c>
      <c r="KA78" s="28">
        <f>求节点($AT$5:$AT$10,CQ$5:CQ$10,将星节奏统计!IY77)</f>
        <v>0</v>
      </c>
      <c r="KB78" s="28">
        <f>求节点($AT$5:$AT$10,CR$5:CR$10,将星节奏统计!IZ77)</f>
        <v>0</v>
      </c>
      <c r="KC78" s="28">
        <f>求节点($AT$5:$AT$10,CS$5:CS$10,将星节奏统计!JA77)</f>
        <v>0</v>
      </c>
      <c r="KD78" s="28">
        <f>求节点($AT$17:$AT$22,AV$17:AV$22,将星节奏统计!JD77)</f>
        <v>0</v>
      </c>
      <c r="KE78" s="28">
        <f>求节点($AT$17:$AT$22,AW$17:AW$22,将星节奏统计!JE77)</f>
        <v>0</v>
      </c>
      <c r="KF78" s="28">
        <f>求节点($AT$17:$AT$22,AX$17:AX$22,将星节奏统计!JF77)</f>
        <v>0</v>
      </c>
      <c r="KG78" s="28">
        <f>求节点($AT$17:$AT$22,AY$17:AY$22,将星节奏统计!JG77)</f>
        <v>9.2546246562831558E-5</v>
      </c>
      <c r="KH78" s="28">
        <f>求节点($AT$17:$AT$22,AZ$17:AZ$22,将星节奏统计!JH77)</f>
        <v>1.3881936984425081E-4</v>
      </c>
      <c r="KI78" s="28">
        <f>求节点($AT$17:$AT$22,BA$17:BA$22,将星节奏统计!JI77)</f>
        <v>1.3881936984425081E-4</v>
      </c>
      <c r="KJ78" s="28">
        <f>求节点($AT$17:$AT$22,BB$17:BB$22,将星节奏统计!JJ77)</f>
        <v>2.1033237855189874E-4</v>
      </c>
      <c r="KK78" s="28">
        <f>求节点($AT$17:$AT$22,BC$17:BC$22,将星节奏统计!JK77)</f>
        <v>0</v>
      </c>
      <c r="KL78" s="28">
        <f>求节点($AT$17:$AT$22,BD$17:BD$22,将星节奏统计!JL77)</f>
        <v>1.3881936984425081E-4</v>
      </c>
      <c r="KM78" s="28">
        <f>求节点($AT$17:$AT$22,BE$17:BE$22,将星节奏统计!JM77)</f>
        <v>0</v>
      </c>
      <c r="KN78" s="28">
        <f>求节点($AT$17:$AT$22,BF$17:BF$22,将星节奏统计!JN77)</f>
        <v>0</v>
      </c>
      <c r="KO78" s="28">
        <f>求节点($AT$17:$AT$22,BG$17:BG$22,将星节奏统计!JO77)</f>
        <v>0</v>
      </c>
      <c r="KP78" s="28">
        <f>求节点($AT$17:$AT$22,BH$17:BH$22,将星节奏统计!JP77)</f>
        <v>0</v>
      </c>
      <c r="KQ78" s="28">
        <f>求节点($AT$17:$AT$22,BI$17:BI$22,将星节奏统计!JQ77)</f>
        <v>0</v>
      </c>
      <c r="KR78" s="28">
        <f>求节点($AT$17:$AT$22,BJ$17:BJ$22,将星节奏统计!JR77)</f>
        <v>0</v>
      </c>
      <c r="KS78" s="28">
        <f>求节点($AT$17:$AT$22,BK$17:BK$22,将星节奏统计!JS77)</f>
        <v>0</v>
      </c>
      <c r="KT78" s="28">
        <f>求节点($AT$17:$AT$22,BL$17:BL$22,将星节奏统计!JT77)</f>
        <v>0</v>
      </c>
      <c r="KU78" s="28">
        <f>求节点($AT$17:$AT$22,BM$17:BM$22,将星节奏统计!JU77)</f>
        <v>0</v>
      </c>
      <c r="KV78" s="28">
        <f>求节点($AT$17:$AT$22,BN$17:BN$22,将星节奏统计!JV77)</f>
        <v>0</v>
      </c>
      <c r="KW78" s="28">
        <f>求节点($AT$17:$AT$22,BO$17:BO$22,将星节奏统计!JW77)</f>
        <v>0</v>
      </c>
      <c r="KX78" s="28">
        <f>求节点($AT$5:$AT$10,AV$5:AV$10,将星节奏统计!KA77)</f>
        <v>0.1</v>
      </c>
      <c r="KY78" s="28">
        <f>求节点($AT$5:$AT$10,AW$5:AW$10,将星节奏统计!KB77)</f>
        <v>0.1</v>
      </c>
      <c r="KZ78" s="28">
        <f>求节点($AT$5:$AT$10,AX$5:AX$10,将星节奏统计!KC77)</f>
        <v>6.5245227990440441E-2</v>
      </c>
      <c r="LA78" s="28">
        <f>求节点($AT$5:$AT$10,AY$5:AY$10,将星节奏统计!KD77)</f>
        <v>0</v>
      </c>
      <c r="LB78" s="28">
        <f>求节点($AT$5:$AT$10,AZ$5:AZ$10,将星节奏统计!KE77)</f>
        <v>0</v>
      </c>
      <c r="LC78" s="28">
        <f>求节点($AT$5:$AT$10,BA$5:BA$10,将星节奏统计!KF77)</f>
        <v>0</v>
      </c>
      <c r="LD78" s="28">
        <f>求节点($AT$5:$AT$10,BB$5:BB$10,将星节奏统计!KG77)</f>
        <v>0</v>
      </c>
      <c r="LE78" s="28">
        <f>求节点($AT$5:$AT$10,BC$5:BC$10,将星节奏统计!KH77)</f>
        <v>0</v>
      </c>
      <c r="LF78" s="28">
        <f>求节点($AT$5:$AT$10,BD$5:BD$10,将星节奏统计!KI77)</f>
        <v>0</v>
      </c>
      <c r="LG78" s="28">
        <f>求节点($AT$5:$AT$10,BE$5:BE$10,将星节奏统计!KJ77)</f>
        <v>0</v>
      </c>
      <c r="LH78" s="28">
        <f>求节点($AT$5:$AT$10,BF$5:BF$10,将星节奏统计!KK77)</f>
        <v>0</v>
      </c>
      <c r="LI78" s="28">
        <f>求节点($AT$5:$AT$10,BG$5:BG$10,将星节奏统计!KL77)</f>
        <v>0</v>
      </c>
      <c r="LJ78" s="28">
        <f>求节点($AT$5:$AT$10,BH$5:BH$10,将星节奏统计!KM77)</f>
        <v>0</v>
      </c>
      <c r="LK78" s="28">
        <f>求节点($AT$5:$AT$10,BI$5:BI$10,将星节奏统计!KN77)</f>
        <v>0</v>
      </c>
      <c r="LL78" s="28">
        <f>求节点($AT$5:$AT$10,BJ$5:BJ$10,将星节奏统计!KO77)</f>
        <v>0</v>
      </c>
      <c r="LM78" s="28">
        <f>求节点($AT$5:$AT$10,BK$5:BK$10,将星节奏统计!KP77)</f>
        <v>0</v>
      </c>
      <c r="LN78" s="28">
        <f>求节点($AT$5:$AT$10,BL$5:BL$10,将星节奏统计!KQ77)</f>
        <v>0.9</v>
      </c>
      <c r="LO78" s="28">
        <f>求节点($AT$5:$AT$10,BM$5:BM$10,将星节奏统计!KR77)</f>
        <v>0.9</v>
      </c>
      <c r="LP78" s="28">
        <f>求节点($AT$5:$AT$10,BN$5:BN$10,将星节奏统计!KS77)</f>
        <v>0.6</v>
      </c>
      <c r="LQ78" s="28">
        <f>求节点($AT$5:$AT$10,BO$5:BO$10,将星节奏统计!KT77)</f>
        <v>0</v>
      </c>
      <c r="LR78" s="28">
        <f>求节点($AT$5:$AT$10,BP$5:BP$10,将星节奏统计!KU77)</f>
        <v>0.9</v>
      </c>
      <c r="LS78" s="28">
        <f>求节点($AT$5:$AT$10,BQ$5:BQ$10,将星节奏统计!KV77)</f>
        <v>0.6</v>
      </c>
      <c r="LT78" s="28">
        <f>求节点($AT$5:$AT$10,BR$5:BR$10,将星节奏统计!KW77)</f>
        <v>0.9</v>
      </c>
      <c r="LU78" s="28">
        <f>求节点($AT$5:$AT$10,BS$5:BS$10,将星节奏统计!KX77)</f>
        <v>0</v>
      </c>
      <c r="LV78" s="28">
        <f>求节点($AT$5:$AT$10,BT$5:BT$10,将星节奏统计!KY77)</f>
        <v>0.6</v>
      </c>
      <c r="LW78" s="28">
        <f>求节点($AT$5:$AT$10,BU$5:BU$10,将星节奏统计!KZ77)</f>
        <v>0.1</v>
      </c>
      <c r="LX78" s="28">
        <f>求节点($AT$5:$AT$10,BV$5:BV$10,将星节奏统计!LA77)</f>
        <v>0.6</v>
      </c>
      <c r="LY78" s="28">
        <f>求节点($AT$5:$AT$10,BW$5:BW$10,将星节奏统计!LB77)</f>
        <v>0.30356473348074969</v>
      </c>
      <c r="LZ78" s="28">
        <f>求节点($AT$5:$AT$10,BX$5:BX$10,将星节奏统计!LC77)</f>
        <v>0.19767355011056226</v>
      </c>
      <c r="MA78" s="28">
        <f>求节点($AT$5:$AT$10,BY$5:BY$10,将星节奏统计!LD77)</f>
        <v>0.30356473348074969</v>
      </c>
      <c r="MB78" s="28">
        <f>求节点($AT$5:$AT$10,BZ$5:BZ$10,将星节奏统计!LE77)</f>
        <v>0.19767355011056226</v>
      </c>
      <c r="MC78" s="28">
        <f>求节点($AT$5:$AT$10,CA$5:CA$10,将星节奏统计!LF77)</f>
        <v>0.3794559168509371</v>
      </c>
      <c r="MD78" s="28">
        <f>求节点($AT$5:$AT$10,CB$5:CB$10,将星节奏统计!LG77)</f>
        <v>0.3794559168509371</v>
      </c>
      <c r="ME78" s="28">
        <f>求节点($AT$5:$AT$10,CC$5:CC$10,将星节奏统计!LH77)</f>
        <v>0.3794559168509371</v>
      </c>
      <c r="MF78" s="28">
        <f>求节点($AT$5:$AT$10,CD$5:CD$10,将星节奏统计!LI77)</f>
        <v>0.3794559168509371</v>
      </c>
      <c r="MG78" s="28">
        <f>求节点($AT$5:$AT$10,CE$5:CE$10,将星节奏统计!LJ77)</f>
        <v>0.24561914179565597</v>
      </c>
      <c r="MH78" s="28">
        <f>求节点($AT$5:$AT$10,CF$5:CF$10,将星节奏统计!LK77)</f>
        <v>0.24561914179565597</v>
      </c>
      <c r="MI78" s="28">
        <f>求节点($AT$5:$AT$10,CG$5:CG$10,将星节奏统计!LL77)</f>
        <v>0.24561914179565597</v>
      </c>
      <c r="MJ78" s="28">
        <f>求节点($AT$5:$AT$10,CH$5:CH$10,将星节奏统计!LM77)</f>
        <v>0.24561914179565597</v>
      </c>
      <c r="MK78" s="28">
        <f>求节点($AT$5:$AT$10,CI$5:CI$10,将星节奏统计!LN77)</f>
        <v>0.30356473348074969</v>
      </c>
      <c r="ML78" s="28">
        <f>求节点($AT$5:$AT$10,CJ$5:CJ$10,将星节奏统计!LO77)</f>
        <v>0.19767355011056226</v>
      </c>
      <c r="MM78" s="28">
        <f>求节点($AT$5:$AT$10,CK$5:CK$10,将星节奏统计!LP77)</f>
        <v>0</v>
      </c>
      <c r="MN78" s="28">
        <f>求节点($AT$5:$AT$10,CL$5:CL$10,将星节奏统计!LQ77)</f>
        <v>0</v>
      </c>
      <c r="MO78" s="28">
        <f>求节点($AT$5:$AT$10,CM$5:CM$10,将星节奏统计!LR77)</f>
        <v>0</v>
      </c>
      <c r="MP78" s="28">
        <f>求节点($AT$5:$AT$10,CN$5:CN$10,将星节奏统计!LS77)</f>
        <v>0</v>
      </c>
      <c r="MQ78" s="28">
        <f>求节点($AT$5:$AT$10,CO$5:CO$10,将星节奏统计!LT77)</f>
        <v>0</v>
      </c>
      <c r="MR78" s="28">
        <f>求节点($AT$5:$AT$10,CP$5:CP$10,将星节奏统计!LU77)</f>
        <v>0</v>
      </c>
      <c r="MS78" s="28">
        <f>求节点($AT$5:$AT$10,CQ$5:CQ$10,将星节奏统计!LV77)</f>
        <v>0</v>
      </c>
      <c r="MT78" s="28">
        <f>求节点($AT$5:$AT$10,CR$5:CR$10,将星节奏统计!LW77)</f>
        <v>0</v>
      </c>
      <c r="MU78" s="28">
        <f>求节点($AT$5:$AT$10,CS$5:CS$10,将星节奏统计!LX77)</f>
        <v>0</v>
      </c>
      <c r="MV78" s="28">
        <f>求节点($AT$17:$AT$22,AV$17:AV$22,将星节奏统计!MA77)</f>
        <v>0</v>
      </c>
      <c r="MW78" s="28">
        <f>求节点($AT$17:$AT$22,AW$17:AW$22,将星节奏统计!MB77)</f>
        <v>0</v>
      </c>
      <c r="MX78" s="28">
        <f>求节点($AT$17:$AT$22,AX$17:AX$22,将星节奏统计!MC77)</f>
        <v>0</v>
      </c>
      <c r="MY78" s="28">
        <f>求节点($AT$17:$AT$22,AY$17:AY$22,将星节奏统计!MD77)</f>
        <v>0</v>
      </c>
      <c r="MZ78" s="28">
        <f>求节点($AT$17:$AT$22,AZ$17:AZ$22,将星节奏统计!ME77)</f>
        <v>0</v>
      </c>
      <c r="NA78" s="28">
        <f>求节点($AT$17:$AT$22,BA$17:BA$22,将星节奏统计!MF77)</f>
        <v>0</v>
      </c>
      <c r="NB78" s="28">
        <f>求节点($AT$17:$AT$22,BB$17:BB$22,将星节奏统计!MG77)</f>
        <v>0</v>
      </c>
      <c r="NC78" s="28">
        <f>求节点($AT$17:$AT$22,BC$17:BC$22,将星节奏统计!MH77)</f>
        <v>0</v>
      </c>
      <c r="ND78" s="28">
        <f>求节点($AT$17:$AT$22,BD$17:BD$22,将星节奏统计!MI77)</f>
        <v>0</v>
      </c>
      <c r="NE78" s="28">
        <f>求节点($AT$17:$AT$22,BE$17:BE$22,将星节奏统计!MJ77)</f>
        <v>0</v>
      </c>
      <c r="NF78" s="28">
        <f>求节点($AT$17:$AT$22,BF$17:BF$22,将星节奏统计!MK77)</f>
        <v>0</v>
      </c>
      <c r="NG78" s="28">
        <f>求节点($AT$17:$AT$22,BG$17:BG$22,将星节奏统计!ML77)</f>
        <v>0</v>
      </c>
      <c r="NH78" s="28">
        <f>求节点($AT$17:$AT$22,BH$17:BH$22,将星节奏统计!MM77)</f>
        <v>0</v>
      </c>
      <c r="NI78" s="28">
        <f>求节点($AT$17:$AT$22,BI$17:BI$22,将星节奏统计!MN77)</f>
        <v>0</v>
      </c>
      <c r="NJ78" s="28">
        <f>求节点($AT$17:$AT$22,BJ$17:BJ$22,将星节奏统计!MO77)</f>
        <v>0</v>
      </c>
      <c r="NK78" s="28">
        <f>求节点($AT$17:$AT$22,BK$17:BK$22,将星节奏统计!MP77)</f>
        <v>0</v>
      </c>
      <c r="NL78" s="28">
        <f>求节点($AT$17:$AT$22,BL$17:BL$22,将星节奏统计!MQ77)</f>
        <v>0</v>
      </c>
      <c r="NM78" s="28">
        <f>求节点($AT$17:$AT$22,BM$17:BM$22,将星节奏统计!MR77)</f>
        <v>0</v>
      </c>
      <c r="NN78" s="28">
        <f>求节点($AT$17:$AT$22,BN$17:BN$22,将星节奏统计!MS77)</f>
        <v>0</v>
      </c>
      <c r="NO78" s="28">
        <f>求节点($AT$17:$AT$22,BO$17:BO$22,将星节奏统计!MT77)</f>
        <v>0</v>
      </c>
      <c r="NP78" s="28">
        <f>求节点($AT$5:$AT$10,AV$5:AV$10,将星节奏统计!MX77)</f>
        <v>0.1</v>
      </c>
      <c r="NQ78" s="28">
        <f>求节点($AT$5:$AT$10,AW$5:AW$10,将星节奏统计!MY77)</f>
        <v>0.1</v>
      </c>
      <c r="NR78" s="28">
        <f>求节点($AT$5:$AT$10,AX$5:AX$10,将星节奏统计!MZ77)</f>
        <v>6.7925719127920836E-2</v>
      </c>
      <c r="NS78" s="28">
        <f>求节点($AT$5:$AT$10,AY$5:AY$10,将星节奏统计!NA77)</f>
        <v>0</v>
      </c>
      <c r="NT78" s="28">
        <f>求节点($AT$5:$AT$10,AZ$5:AZ$10,将星节奏统计!NB77)</f>
        <v>0</v>
      </c>
      <c r="NU78" s="28">
        <f>求节点($AT$5:$AT$10,BA$5:BA$10,将星节奏统计!NC77)</f>
        <v>0</v>
      </c>
      <c r="NV78" s="28">
        <f>求节点($AT$5:$AT$10,BB$5:BB$10,将星节奏统计!ND77)</f>
        <v>0</v>
      </c>
      <c r="NW78" s="28">
        <f>求节点($AT$5:$AT$10,BC$5:BC$10,将星节奏统计!NE77)</f>
        <v>0</v>
      </c>
      <c r="NX78" s="28">
        <f>求节点($AT$5:$AT$10,BD$5:BD$10,将星节奏统计!NF77)</f>
        <v>0</v>
      </c>
      <c r="NY78" s="28">
        <f>求节点($AT$5:$AT$10,BE$5:BE$10,将星节奏统计!NG77)</f>
        <v>0</v>
      </c>
      <c r="NZ78" s="28">
        <f>求节点($AT$5:$AT$10,BF$5:BF$10,将星节奏统计!NH77)</f>
        <v>0</v>
      </c>
      <c r="OA78" s="28">
        <f>求节点($AT$5:$AT$10,BG$5:BG$10,将星节奏统计!NI77)</f>
        <v>0</v>
      </c>
      <c r="OB78" s="28">
        <f>求节点($AT$5:$AT$10,BH$5:BH$10,将星节奏统计!NJ77)</f>
        <v>0</v>
      </c>
      <c r="OC78" s="28">
        <f>求节点($AT$5:$AT$10,BI$5:BI$10,将星节奏统计!NK77)</f>
        <v>0</v>
      </c>
      <c r="OD78" s="28">
        <f>求节点($AT$5:$AT$10,BJ$5:BJ$10,将星节奏统计!NL77)</f>
        <v>0</v>
      </c>
      <c r="OE78" s="28">
        <f>求节点($AT$5:$AT$10,BK$5:BK$10,将星节奏统计!NM77)</f>
        <v>0</v>
      </c>
      <c r="OF78" s="28">
        <f>求节点($AT$5:$AT$10,BL$5:BL$10,将星节奏统计!NN77)</f>
        <v>0.9</v>
      </c>
      <c r="OG78" s="28">
        <f>求节点($AT$5:$AT$10,BM$5:BM$10,将星节奏统计!NO77)</f>
        <v>0.9</v>
      </c>
      <c r="OH78" s="28">
        <f>求节点($AT$5:$AT$10,BN$5:BN$10,将星节奏统计!NP77)</f>
        <v>0.6</v>
      </c>
      <c r="OI78" s="28">
        <f>求节点($AT$5:$AT$10,BO$5:BO$10,将星节奏统计!NQ77)</f>
        <v>0</v>
      </c>
      <c r="OJ78" s="28">
        <f>求节点($AT$5:$AT$10,BP$5:BP$10,将星节奏统计!NR77)</f>
        <v>0.9</v>
      </c>
      <c r="OK78" s="28">
        <f>求节点($AT$5:$AT$10,BQ$5:BQ$10,将星节奏统计!NS77)</f>
        <v>0.6</v>
      </c>
      <c r="OL78" s="28">
        <f>求节点($AT$5:$AT$10,BR$5:BR$10,将星节奏统计!NT77)</f>
        <v>0.9</v>
      </c>
      <c r="OM78" s="28">
        <f>求节点($AT$5:$AT$10,BS$5:BS$10,将星节奏统计!NU77)</f>
        <v>0</v>
      </c>
      <c r="ON78" s="28">
        <f>求节点($AT$5:$AT$10,BT$5:BT$10,将星节奏统计!NV77)</f>
        <v>0.6</v>
      </c>
      <c r="OO78" s="28">
        <f>求节点($AT$5:$AT$10,BU$5:BU$10,将星节奏统计!NW77)</f>
        <v>0.1</v>
      </c>
      <c r="OP78" s="28">
        <f>求节点($AT$5:$AT$10,BV$5:BV$10,将星节奏统计!NX77)</f>
        <v>0.6</v>
      </c>
      <c r="OQ78" s="28">
        <f>求节点($AT$5:$AT$10,BW$5:BW$10,将星节奏统计!NY77)</f>
        <v>0.39558337203360849</v>
      </c>
      <c r="OR78" s="28">
        <f>求节点($AT$5:$AT$10,BX$5:BX$10,将星节奏统计!NZ77)</f>
        <v>0.26038891468907238</v>
      </c>
      <c r="OS78" s="28">
        <f>求节点($AT$5:$AT$10,BY$5:BY$10,将星节奏统计!OA77)</f>
        <v>0.39558337203360849</v>
      </c>
      <c r="OT78" s="28">
        <f>求节点($AT$5:$AT$10,BZ$5:BZ$10,将星节奏统计!OB77)</f>
        <v>0.26038891468907238</v>
      </c>
      <c r="OU78" s="28">
        <f>求节点($AT$5:$AT$10,CA$5:CA$10,将星节奏统计!OC77)</f>
        <v>0.48398152448178722</v>
      </c>
      <c r="OV78" s="28">
        <f>求节点($AT$5:$AT$10,CB$5:CB$10,将星节奏统计!OD77)</f>
        <v>0.48398152448178722</v>
      </c>
      <c r="OW78" s="28">
        <f>求节点($AT$5:$AT$10,CC$5:CC$10,将星节奏统计!OE77)</f>
        <v>0.48398152448178722</v>
      </c>
      <c r="OX78" s="28">
        <f>求节点($AT$5:$AT$10,CD$5:CD$10,将星节奏统计!OF77)</f>
        <v>0.48398152448178722</v>
      </c>
      <c r="OY78" s="28">
        <f>求节点($AT$5:$AT$10,CE$5:CE$10,将星节奏统计!OG77)</f>
        <v>0.31878706713725108</v>
      </c>
      <c r="OZ78" s="28">
        <f>求节点($AT$5:$AT$10,CF$5:CF$10,将星节奏统计!OH77)</f>
        <v>0.31878706713725108</v>
      </c>
      <c r="PA78" s="28">
        <f>求节点($AT$5:$AT$10,CG$5:CG$10,将星节奏统计!OI77)</f>
        <v>0.31878706713725108</v>
      </c>
      <c r="PB78" s="28">
        <f>求节点($AT$5:$AT$10,CH$5:CH$10,将星节奏统计!OJ77)</f>
        <v>0.31878706713725108</v>
      </c>
      <c r="PC78" s="28">
        <f>求节点($AT$5:$AT$10,CI$5:CI$10,将星节奏统计!OK77)</f>
        <v>0.39558337203360849</v>
      </c>
      <c r="PD78" s="28">
        <f>求节点($AT$5:$AT$10,CJ$5:CJ$10,将星节奏统计!OL77)</f>
        <v>0.26038891468907238</v>
      </c>
      <c r="PE78" s="28">
        <f>求节点($AT$5:$AT$10,CK$5:CK$10,将星节奏统计!OM77)</f>
        <v>0</v>
      </c>
      <c r="PF78" s="28">
        <f>求节点($AT$5:$AT$10,CL$5:CL$10,将星节奏统计!ON77)</f>
        <v>0</v>
      </c>
      <c r="PG78" s="28">
        <f>求节点($AT$5:$AT$10,CM$5:CM$10,将星节奏统计!OO77)</f>
        <v>0</v>
      </c>
      <c r="PH78" s="28">
        <f>求节点($AT$5:$AT$10,CN$5:CN$10,将星节奏统计!OP77)</f>
        <v>0</v>
      </c>
      <c r="PI78" s="28">
        <f>求节点($AT$5:$AT$10,CO$5:CO$10,将星节奏统计!OQ77)</f>
        <v>0</v>
      </c>
      <c r="PJ78" s="28">
        <f>求节点($AT$5:$AT$10,CP$5:CP$10,将星节奏统计!OR77)</f>
        <v>0</v>
      </c>
      <c r="PK78" s="28">
        <f>求节点($AT$5:$AT$10,CQ$5:CQ$10,将星节奏统计!OS77)</f>
        <v>0</v>
      </c>
      <c r="PL78" s="28">
        <f>求节点($AT$5:$AT$10,CR$5:CR$10,将星节奏统计!OT77)</f>
        <v>0</v>
      </c>
      <c r="PM78" s="28">
        <f>求节点($AT$5:$AT$10,CS$5:CS$10,将星节奏统计!OU77)</f>
        <v>0</v>
      </c>
      <c r="PN78" s="28">
        <f>求节点($AT$17:$AT$22,AV$17:AV$22,将星节奏统计!OX77)</f>
        <v>0</v>
      </c>
      <c r="PO78" s="28">
        <f>求节点($AT$17:$AT$22,AW$17:AW$22,将星节奏统计!OY77)</f>
        <v>0</v>
      </c>
      <c r="PP78" s="28">
        <f>求节点($AT$17:$AT$22,AX$17:AX$22,将星节奏统计!OZ77)</f>
        <v>0</v>
      </c>
      <c r="PQ78" s="28">
        <f>求节点($AT$17:$AT$22,AY$17:AY$22,将星节奏统计!PA77)</f>
        <v>7.5661553924924463E-5</v>
      </c>
      <c r="PR78" s="28">
        <f>求节点($AT$17:$AT$22,AZ$17:AZ$22,将星节奏统计!PB77)</f>
        <v>1.1349233088738669E-4</v>
      </c>
      <c r="PS78" s="28">
        <f>求节点($AT$17:$AT$22,BA$17:BA$22,将星节奏统计!PC77)</f>
        <v>1.1349233088738669E-4</v>
      </c>
      <c r="PT78" s="28">
        <f>求节点($AT$17:$AT$22,BB$17:BB$22,将星节奏统计!PD77)</f>
        <v>1.7195807710210231E-4</v>
      </c>
      <c r="PU78" s="28">
        <f>求节点($AT$17:$AT$22,BC$17:BC$22,将星节奏统计!PE77)</f>
        <v>0</v>
      </c>
      <c r="PV78" s="28">
        <f>求节点($AT$17:$AT$22,BD$17:BD$22,将星节奏统计!PF77)</f>
        <v>1.1349233088738669E-4</v>
      </c>
      <c r="PW78" s="28">
        <f>求节点($AT$17:$AT$22,BE$17:BE$22,将星节奏统计!PG77)</f>
        <v>0</v>
      </c>
      <c r="PX78" s="28">
        <f>求节点($AT$17:$AT$22,BF$17:BF$22,将星节奏统计!PH77)</f>
        <v>0</v>
      </c>
      <c r="PY78" s="28">
        <f>求节点($AT$17:$AT$22,BG$17:BG$22,将星节奏统计!PI77)</f>
        <v>0</v>
      </c>
      <c r="PZ78" s="28">
        <f>求节点($AT$17:$AT$22,BH$17:BH$22,将星节奏统计!PJ77)</f>
        <v>0</v>
      </c>
      <c r="QA78" s="28">
        <f>求节点($AT$17:$AT$22,BI$17:BI$22,将星节奏统计!PK77)</f>
        <v>0</v>
      </c>
      <c r="QB78" s="28">
        <f>求节点($AT$17:$AT$22,BJ$17:BJ$22,将星节奏统计!PL77)</f>
        <v>0</v>
      </c>
      <c r="QC78" s="28">
        <f>求节点($AT$17:$AT$22,BK$17:BK$22,将星节奏统计!PM77)</f>
        <v>0</v>
      </c>
      <c r="QD78" s="28">
        <f>求节点($AT$17:$AT$22,BL$17:BL$22,将星节奏统计!PN77)</f>
        <v>0</v>
      </c>
      <c r="QE78" s="28">
        <f>求节点($AT$17:$AT$22,BM$17:BM$22,将星节奏统计!PO77)</f>
        <v>0</v>
      </c>
      <c r="QF78" s="28">
        <f>求节点($AT$17:$AT$22,BN$17:BN$22,将星节奏统计!PP77)</f>
        <v>0</v>
      </c>
      <c r="QG78" s="28">
        <f>求节点($AT$17:$AT$22,BO$17:BO$22,将星节奏统计!PQ77)</f>
        <v>0</v>
      </c>
      <c r="QJ78" s="3">
        <v>74</v>
      </c>
      <c r="QK78" s="28">
        <f t="shared" ca="1" si="71"/>
        <v>0.84719601742794481</v>
      </c>
      <c r="QL78" s="28">
        <f t="shared" ca="1" si="71"/>
        <v>0.91020149591038257</v>
      </c>
      <c r="QM78" s="28">
        <f t="shared" ca="1" si="71"/>
        <v>1.0511650219554791</v>
      </c>
      <c r="QN78" s="28">
        <f t="shared" ca="1" si="71"/>
        <v>1.2794559168509372</v>
      </c>
      <c r="QO78" s="28">
        <f t="shared" ca="1" si="71"/>
        <v>1.3839815244817872</v>
      </c>
      <c r="QP78" s="28">
        <f t="shared" ca="1" si="72"/>
        <v>0.19854150728871398</v>
      </c>
      <c r="QQ78" s="28">
        <f t="shared" ca="1" si="72"/>
        <v>0.25531141876890084</v>
      </c>
      <c r="QR78" s="28">
        <f t="shared" ca="1" si="72"/>
        <v>0.44027332625369425</v>
      </c>
      <c r="QS78" s="28">
        <f t="shared" ca="1" si="72"/>
        <v>0.91069420044224914</v>
      </c>
      <c r="QT78" s="28">
        <f t="shared" ca="1" si="72"/>
        <v>1.1867501161008254</v>
      </c>
      <c r="QU78" s="28">
        <f t="shared" ca="1" si="73"/>
        <v>0.1</v>
      </c>
      <c r="QV78" s="28">
        <f t="shared" ca="1" si="73"/>
        <v>0.1</v>
      </c>
      <c r="QW78" s="28">
        <f t="shared" ca="1" si="73"/>
        <v>0.1</v>
      </c>
      <c r="QX78" s="28">
        <f t="shared" ca="1" si="73"/>
        <v>0.1</v>
      </c>
      <c r="QY78" s="28">
        <f t="shared" ca="1" si="73"/>
        <v>0.1</v>
      </c>
      <c r="QZ78" s="28">
        <f t="shared" ca="1" si="74"/>
        <v>0.55783184037649769</v>
      </c>
      <c r="RA78" s="28">
        <f t="shared" ca="1" si="74"/>
        <v>0.62764712188745242</v>
      </c>
      <c r="RB78" s="28">
        <f t="shared" ca="1" si="74"/>
        <v>0.71006833156342353</v>
      </c>
      <c r="RC78" s="28">
        <f t="shared" ca="1" si="74"/>
        <v>0.845619141795656</v>
      </c>
      <c r="RD78" s="28">
        <f t="shared" ca="1" si="74"/>
        <v>0.91878706713725111</v>
      </c>
      <c r="RE78" s="28">
        <f t="shared" ca="1" si="75"/>
        <v>0.12408844205544622</v>
      </c>
      <c r="RF78" s="28">
        <f t="shared" ca="1" si="75"/>
        <v>0.15956963673056307</v>
      </c>
      <c r="RG78" s="28">
        <f t="shared" ca="1" si="75"/>
        <v>0.27517082890855893</v>
      </c>
      <c r="RH78" s="28">
        <f t="shared" ca="1" si="75"/>
        <v>0.59302065033168683</v>
      </c>
      <c r="RI78" s="28">
        <f t="shared" ca="1" si="75"/>
        <v>0.7811667440672172</v>
      </c>
      <c r="RJ78" s="28">
        <f t="shared" ca="1" si="76"/>
        <v>1.6775594842195068E-4</v>
      </c>
      <c r="RK78" s="28">
        <f t="shared" ca="1" si="76"/>
        <v>0</v>
      </c>
      <c r="RL78" s="28">
        <f t="shared" ca="1" si="76"/>
        <v>1.4512934120080798E-4</v>
      </c>
      <c r="RM78" s="28">
        <f t="shared" ca="1" si="76"/>
        <v>0</v>
      </c>
      <c r="RN78" s="28">
        <f t="shared" ca="1" si="76"/>
        <v>1.1865107320045004E-4</v>
      </c>
      <c r="RO78" s="28">
        <f t="shared" ca="1" si="77"/>
        <v>1.6046221153404039E-4</v>
      </c>
      <c r="RP78" s="28">
        <f t="shared" ca="1" si="77"/>
        <v>0</v>
      </c>
      <c r="RQ78" s="28">
        <f t="shared" ca="1" si="77"/>
        <v>1.3881936984425081E-4</v>
      </c>
      <c r="RR78" s="28">
        <f t="shared" ca="1" si="77"/>
        <v>0</v>
      </c>
      <c r="RS78" s="28">
        <f t="shared" ca="1" si="77"/>
        <v>1.1349233088738669E-4</v>
      </c>
      <c r="RT78" s="28">
        <f t="shared" ca="1" si="78"/>
        <v>0.1</v>
      </c>
      <c r="RU78" s="28">
        <f t="shared" ca="1" si="78"/>
        <v>0.1</v>
      </c>
      <c r="RV78" s="28">
        <f t="shared" ca="1" si="78"/>
        <v>0.1</v>
      </c>
      <c r="RW78" s="28">
        <f t="shared" ca="1" si="78"/>
        <v>0.1</v>
      </c>
      <c r="RX78" s="28">
        <f t="shared" ca="1" si="78"/>
        <v>0.1</v>
      </c>
      <c r="RY78" s="28">
        <f t="shared" ca="1" si="79"/>
        <v>0.15031949038765907</v>
      </c>
      <c r="RZ78" s="28">
        <f t="shared" ca="1" si="79"/>
        <v>0.15962451844074224</v>
      </c>
      <c r="SA78" s="28">
        <f t="shared" ca="1" si="79"/>
        <v>0.16121287060011175</v>
      </c>
      <c r="SB78" s="28">
        <f t="shared" ca="1" si="79"/>
        <v>0.16524522799044045</v>
      </c>
      <c r="SC78" s="28">
        <f t="shared" ca="1" si="79"/>
        <v>0.16792571912792084</v>
      </c>
    </row>
    <row r="79" spans="15:497" x14ac:dyDescent="0.2">
      <c r="CU79" s="3">
        <v>75</v>
      </c>
      <c r="CV79" s="28">
        <f>求节点($AT$5:$AT$10,AV$5:AV$10,将星节奏统计!BJ78)</f>
        <v>0.1</v>
      </c>
      <c r="CW79" s="28">
        <f>求节点($AT$5:$AT$10,AW$5:AW$10,将星节奏统计!BK78)</f>
        <v>0.1</v>
      </c>
      <c r="CX79" s="28">
        <f>求节点($AT$5:$AT$10,AX$5:AX$10,将星节奏统计!BL78)</f>
        <v>5.2058249784026317E-2</v>
      </c>
      <c r="CY79" s="28">
        <f>求节点($AT$5:$AT$10,AY$5:AY$10,将星节奏统计!BM78)</f>
        <v>0</v>
      </c>
      <c r="CZ79" s="28">
        <f>求节点($AT$5:$AT$10,AZ$5:AZ$10,将星节奏统计!BN78)</f>
        <v>0</v>
      </c>
      <c r="DA79" s="28">
        <f>求节点($AT$5:$AT$10,BA$5:BA$10,将星节奏统计!BO78)</f>
        <v>0</v>
      </c>
      <c r="DB79" s="28">
        <f>求节点($AT$5:$AT$10,BB$5:BB$10,将星节奏统计!BP78)</f>
        <v>0</v>
      </c>
      <c r="DC79" s="28">
        <f>求节点($AT$5:$AT$10,BC$5:BC$10,将星节奏统计!BQ78)</f>
        <v>0</v>
      </c>
      <c r="DD79" s="28">
        <f>求节点($AT$5:$AT$10,BD$5:BD$10,将星节奏统计!BR78)</f>
        <v>0</v>
      </c>
      <c r="DE79" s="28">
        <f>求节点($AT$5:$AT$10,BE$5:BE$10,将星节奏统计!BS78)</f>
        <v>0</v>
      </c>
      <c r="DF79" s="28">
        <f>求节点($AT$5:$AT$10,BF$5:BF$10,将星节奏统计!BT78)</f>
        <v>0</v>
      </c>
      <c r="DG79" s="28">
        <f>求节点($AT$5:$AT$10,BG$5:BG$10,将星节奏统计!BU78)</f>
        <v>0</v>
      </c>
      <c r="DH79" s="28">
        <f>求节点($AT$5:$AT$10,BH$5:BH$10,将星节奏统计!BV78)</f>
        <v>0</v>
      </c>
      <c r="DI79" s="28">
        <f>求节点($AT$5:$AT$10,BI$5:BI$10,将星节奏统计!BW78)</f>
        <v>0</v>
      </c>
      <c r="DJ79" s="28">
        <f>求节点($AT$5:$AT$10,BJ$5:BJ$10,将星节奏统计!BX78)</f>
        <v>0</v>
      </c>
      <c r="DK79" s="28">
        <f>求节点($AT$5:$AT$10,BK$5:BK$10,将星节奏统计!BY78)</f>
        <v>0</v>
      </c>
      <c r="DL79" s="28">
        <f>求节点($AT$5:$AT$10,BL$5:BL$10,将星节奏统计!BZ78)</f>
        <v>0.9</v>
      </c>
      <c r="DM79" s="28">
        <f>求节点($AT$5:$AT$10,BM$5:BM$10,将星节奏统计!CA78)</f>
        <v>0.57529163906699377</v>
      </c>
      <c r="DN79" s="28">
        <f>求节点($AT$5:$AT$10,BN$5:BN$10,将星节奏统计!CB78)</f>
        <v>0.6</v>
      </c>
      <c r="DO79" s="28">
        <f>求节点($AT$5:$AT$10,BO$5:BO$10,将星节奏统计!CC78)</f>
        <v>0</v>
      </c>
      <c r="DP79" s="28">
        <f>求节点($AT$5:$AT$10,BP$5:BP$10,将星节奏统计!CD78)</f>
        <v>0.71334126653940488</v>
      </c>
      <c r="DQ79" s="28">
        <f>求节点($AT$5:$AT$10,BQ$5:BQ$10,将星节奏统计!CE78)</f>
        <v>0.47556084435960322</v>
      </c>
      <c r="DR79" s="28">
        <f>求节点($AT$5:$AT$10,BR$5:BR$10,将星节奏统计!CF78)</f>
        <v>0.9</v>
      </c>
      <c r="DS79" s="28">
        <f>求节点($AT$5:$AT$10,BS$5:BS$10,将星节奏统计!CG78)</f>
        <v>0</v>
      </c>
      <c r="DT79" s="28">
        <f>求节点($AT$5:$AT$10,BT$5:BT$10,将星节奏统计!CH78)</f>
        <v>0.47556084435960322</v>
      </c>
      <c r="DU79" s="28">
        <f>求节点($AT$5:$AT$10,BU$5:BU$10,将星节奏统计!CI78)</f>
        <v>0.1</v>
      </c>
      <c r="DV79" s="28">
        <f>求节点($AT$5:$AT$10,BV$5:BV$10,将星节奏统计!CJ78)</f>
        <v>0.52515381742855916</v>
      </c>
      <c r="DW79" s="28">
        <f>求节点($AT$5:$AT$10,BW$5:BW$10,将星节奏统计!CK78)</f>
        <v>6.9291719696255832E-2</v>
      </c>
      <c r="DX79" s="28">
        <f>求节点($AT$5:$AT$10,BX$5:BX$10,将星节奏统计!CL78)</f>
        <v>4.3307324810159899E-2</v>
      </c>
      <c r="DY79" s="28">
        <f>求节点($AT$5:$AT$10,BY$5:BY$10,将星节奏统计!CM78)</f>
        <v>6.9291719696255832E-2</v>
      </c>
      <c r="DZ79" s="28">
        <f>求节点($AT$5:$AT$10,BZ$5:BZ$10,将星节奏统计!CN78)</f>
        <v>4.3307324810159899E-2</v>
      </c>
      <c r="EA79" s="28">
        <f>求节点($AT$5:$AT$10,CA$5:CA$10,将星节奏统计!CO78)</f>
        <v>8.6614649620319797E-2</v>
      </c>
      <c r="EB79" s="28">
        <f>求节点($AT$5:$AT$10,CB$5:CB$10,将星节奏统计!CP78)</f>
        <v>8.6614649620319797E-2</v>
      </c>
      <c r="EC79" s="28">
        <f>求节点($AT$5:$AT$10,CC$5:CC$10,将星节奏统计!CQ78)</f>
        <v>8.6614649620319797E-2</v>
      </c>
      <c r="ED79" s="28">
        <f>求节点($AT$5:$AT$10,CD$5:CD$10,将星节奏统计!CR78)</f>
        <v>8.6614649620319797E-2</v>
      </c>
      <c r="EE79" s="28">
        <f>求节点($AT$5:$AT$10,CE$5:CE$10,将星节奏统计!CS78)</f>
        <v>5.1968789772191874E-2</v>
      </c>
      <c r="EF79" s="28">
        <f>求节点($AT$5:$AT$10,CF$5:CF$10,将星节奏统计!CT78)</f>
        <v>5.1968789772191874E-2</v>
      </c>
      <c r="EG79" s="28">
        <f>求节点($AT$5:$AT$10,CG$5:CG$10,将星节奏统计!CU78)</f>
        <v>5.1968789772191874E-2</v>
      </c>
      <c r="EH79" s="28">
        <f>求节点($AT$5:$AT$10,CH$5:CH$10,将星节奏统计!CV78)</f>
        <v>5.1968789772191874E-2</v>
      </c>
      <c r="EI79" s="28">
        <f>求节点($AT$5:$AT$10,CI$5:CI$10,将星节奏统计!CW78)</f>
        <v>6.9291719696255832E-2</v>
      </c>
      <c r="EJ79" s="28">
        <f>求节点($AT$5:$AT$10,CJ$5:CJ$10,将星节奏统计!CX78)</f>
        <v>4.3307324810159899E-2</v>
      </c>
      <c r="EK79" s="28">
        <f>求节点($AT$5:$AT$10,CK$5:CK$10,将星节奏统计!CY78)</f>
        <v>0</v>
      </c>
      <c r="EL79" s="28">
        <f>求节点($AT$5:$AT$10,CL$5:CL$10,将星节奏统计!CZ78)</f>
        <v>0</v>
      </c>
      <c r="EM79" s="28">
        <f>求节点($AT$5:$AT$10,CM$5:CM$10,将星节奏统计!DA78)</f>
        <v>0</v>
      </c>
      <c r="EN79" s="28">
        <f>求节点($AT$5:$AT$10,CN$5:CN$10,将星节奏统计!DB78)</f>
        <v>0</v>
      </c>
      <c r="EO79" s="28">
        <f>求节点($AT$5:$AT$10,CO$5:CO$10,将星节奏统计!DC78)</f>
        <v>0</v>
      </c>
      <c r="EP79" s="28">
        <f>求节点($AT$5:$AT$10,CP$5:CP$10,将星节奏统计!DD78)</f>
        <v>0</v>
      </c>
      <c r="EQ79" s="28">
        <f>求节点($AT$5:$AT$10,CQ$5:CQ$10,将星节奏统计!DE78)</f>
        <v>0</v>
      </c>
      <c r="ER79" s="28">
        <f>求节点($AT$5:$AT$10,CR$5:CR$10,将星节奏统计!DF78)</f>
        <v>0</v>
      </c>
      <c r="ES79" s="28">
        <f>求节点($AT$5:$AT$10,CS$5:CS$10,将星节奏统计!DG78)</f>
        <v>0</v>
      </c>
      <c r="ET79" s="28">
        <f>求节点($AT$17:$AT$22,AV$17:AV$22,将星节奏统计!DJ78)</f>
        <v>0</v>
      </c>
      <c r="EU79" s="28">
        <f>求节点($AT$17:$AT$22,AW$17:AW$22,将星节奏统计!DK78)</f>
        <v>0</v>
      </c>
      <c r="EV79" s="28">
        <f>求节点($AT$17:$AT$22,AX$17:AX$22,将星节奏统计!DL78)</f>
        <v>0</v>
      </c>
      <c r="EW79" s="28">
        <f>求节点($AT$17:$AT$22,AY$17:AY$22,将星节奏统计!DM78)</f>
        <v>1.1423633069343117E-4</v>
      </c>
      <c r="EX79" s="28">
        <f>求节点($AT$17:$AT$22,AZ$17:AZ$22,将星节奏统计!DN78)</f>
        <v>1.7135449604014502E-4</v>
      </c>
      <c r="EY79" s="28">
        <f>求节点($AT$17:$AT$22,BA$17:BA$22,将星节奏统计!DO78)</f>
        <v>1.7135449604014502E-4</v>
      </c>
      <c r="EZ79" s="28">
        <f>求节点($AT$17:$AT$22,BB$17:BB$22,将星节奏统计!DP78)</f>
        <v>2.5962802430325171E-4</v>
      </c>
      <c r="FA79" s="28">
        <f>求节点($AT$17:$AT$22,BC$17:BC$22,将星节奏统计!DQ78)</f>
        <v>0</v>
      </c>
      <c r="FB79" s="28">
        <f>求节点($AT$17:$AT$22,BD$17:BD$22,将星节奏统计!DR78)</f>
        <v>1.7135449604014502E-4</v>
      </c>
      <c r="FC79" s="28">
        <f>求节点($AT$17:$AT$22,BE$17:BE$22,将星节奏统计!DS78)</f>
        <v>0</v>
      </c>
      <c r="FD79" s="28">
        <f>求节点($AT$17:$AT$22,BF$17:BF$22,将星节奏统计!DT78)</f>
        <v>0</v>
      </c>
      <c r="FE79" s="28">
        <f>求节点($AT$17:$AT$22,BG$17:BG$22,将星节奏统计!DU78)</f>
        <v>0</v>
      </c>
      <c r="FF79" s="28">
        <f>求节点($AT$17:$AT$22,BH$17:BH$22,将星节奏统计!DV78)</f>
        <v>0</v>
      </c>
      <c r="FG79" s="28">
        <f>求节点($AT$17:$AT$22,BI$17:BI$22,将星节奏统计!DW78)</f>
        <v>0</v>
      </c>
      <c r="FH79" s="28">
        <f>求节点($AT$17:$AT$22,BJ$17:BJ$22,将星节奏统计!DX78)</f>
        <v>0</v>
      </c>
      <c r="FI79" s="28">
        <f>求节点($AT$17:$AT$22,BK$17:BK$22,将星节奏统计!DY78)</f>
        <v>0</v>
      </c>
      <c r="FJ79" s="28">
        <f>求节点($AT$17:$AT$22,BL$17:BL$22,将星节奏统计!DZ78)</f>
        <v>0</v>
      </c>
      <c r="FK79" s="28">
        <f>求节点($AT$17:$AT$22,BM$17:BM$22,将星节奏统计!EA78)</f>
        <v>0</v>
      </c>
      <c r="FL79" s="28">
        <f>求节点($AT$17:$AT$22,BN$17:BN$22,将星节奏统计!EB78)</f>
        <v>0</v>
      </c>
      <c r="FM79" s="28">
        <f>求节点($AT$17:$AT$22,BO$17:BO$22,将星节奏统计!EC78)</f>
        <v>0</v>
      </c>
      <c r="FN79" s="28">
        <f>求节点($AT$5:$AT$10,AV$5:AV$10,将星节奏统计!EG78)</f>
        <v>0.1</v>
      </c>
      <c r="FO79" s="28">
        <f>求节点($AT$5:$AT$10,AW$5:AW$10,将星节奏统计!EH78)</f>
        <v>0.1</v>
      </c>
      <c r="FP79" s="28">
        <f>求节点($AT$5:$AT$10,AX$5:AX$10,将星节奏统计!EI78)</f>
        <v>6.012258740211876E-2</v>
      </c>
      <c r="FQ79" s="28">
        <f>求节点($AT$5:$AT$10,AY$5:AY$10,将星节奏统计!EJ78)</f>
        <v>0</v>
      </c>
      <c r="FR79" s="28">
        <f>求节点($AT$5:$AT$10,AZ$5:AZ$10,将星节奏统计!EK78)</f>
        <v>0</v>
      </c>
      <c r="FS79" s="28">
        <f>求节点($AT$5:$AT$10,BA$5:BA$10,将星节奏统计!EL78)</f>
        <v>0</v>
      </c>
      <c r="FT79" s="28">
        <f>求节点($AT$5:$AT$10,BB$5:BB$10,将星节奏统计!EM78)</f>
        <v>0</v>
      </c>
      <c r="FU79" s="28">
        <f>求节点($AT$5:$AT$10,BC$5:BC$10,将星节奏统计!EN78)</f>
        <v>0</v>
      </c>
      <c r="FV79" s="28">
        <f>求节点($AT$5:$AT$10,BD$5:BD$10,将星节奏统计!EO78)</f>
        <v>0</v>
      </c>
      <c r="FW79" s="28">
        <f>求节点($AT$5:$AT$10,BE$5:BE$10,将星节奏统计!EP78)</f>
        <v>0</v>
      </c>
      <c r="FX79" s="28">
        <f>求节点($AT$5:$AT$10,BF$5:BF$10,将星节奏统计!EQ78)</f>
        <v>0</v>
      </c>
      <c r="FY79" s="28">
        <f>求节点($AT$5:$AT$10,BG$5:BG$10,将星节奏统计!ER78)</f>
        <v>0</v>
      </c>
      <c r="FZ79" s="28">
        <f>求节点($AT$5:$AT$10,BH$5:BH$10,将星节奏统计!ES78)</f>
        <v>0</v>
      </c>
      <c r="GA79" s="28">
        <f>求节点($AT$5:$AT$10,BI$5:BI$10,将星节奏统计!ET78)</f>
        <v>0</v>
      </c>
      <c r="GB79" s="28">
        <f>求节点($AT$5:$AT$10,BJ$5:BJ$10,将星节奏统计!EU78)</f>
        <v>0</v>
      </c>
      <c r="GC79" s="28">
        <f>求节点($AT$5:$AT$10,BK$5:BK$10,将星节奏统计!EV78)</f>
        <v>0</v>
      </c>
      <c r="GD79" s="28">
        <f>求节点($AT$5:$AT$10,BL$5:BL$10,将星节奏统计!EW78)</f>
        <v>0.9</v>
      </c>
      <c r="GE79" s="28">
        <f>求节点($AT$5:$AT$10,BM$5:BM$10,将星节奏统计!EX78)</f>
        <v>0.63419044513339184</v>
      </c>
      <c r="GF79" s="28">
        <f>求节点($AT$5:$AT$10,BN$5:BN$10,将星节奏统计!EY78)</f>
        <v>0.6</v>
      </c>
      <c r="GG79" s="28">
        <f>求节点($AT$5:$AT$10,BO$5:BO$10,将星节奏统计!EZ78)</f>
        <v>0</v>
      </c>
      <c r="GH79" s="28">
        <f>求节点($AT$5:$AT$10,BP$5:BP$10,将星节奏统计!FA78)</f>
        <v>0.82444757867340956</v>
      </c>
      <c r="GI79" s="28">
        <f>求节点($AT$5:$AT$10,BQ$5:BQ$10,将星节奏统计!FB78)</f>
        <v>0.54963171911560638</v>
      </c>
      <c r="GJ79" s="28">
        <f>求节点($AT$5:$AT$10,BR$5:BR$10,将星节奏统计!FC78)</f>
        <v>0.9</v>
      </c>
      <c r="GK79" s="28">
        <f>求节点($AT$5:$AT$10,BS$5:BS$10,将星节奏统计!FD78)</f>
        <v>0</v>
      </c>
      <c r="GL79" s="28">
        <f>求节点($AT$5:$AT$10,BT$5:BT$10,将星节奏统计!FE78)</f>
        <v>0.54963171911560638</v>
      </c>
      <c r="GM79" s="28">
        <f>求节点($AT$5:$AT$10,BU$5:BU$10,将星节奏统计!FF78)</f>
        <v>0.1</v>
      </c>
      <c r="GN79" s="28">
        <f>求节点($AT$5:$AT$10,BV$5:BV$10,将星节奏统计!FG78)</f>
        <v>0.6</v>
      </c>
      <c r="GO79" s="28">
        <f>求节点($AT$5:$AT$10,BW$5:BW$10,将星节奏统计!FH78)</f>
        <v>9.2424405438762777E-2</v>
      </c>
      <c r="GP79" s="28">
        <f>求节点($AT$5:$AT$10,BX$5:BX$10,将星节奏统计!FI78)</f>
        <v>5.7765253399226738E-2</v>
      </c>
      <c r="GQ79" s="28">
        <f>求节点($AT$5:$AT$10,BY$5:BY$10,将星节奏统计!FJ78)</f>
        <v>9.2424405438762777E-2</v>
      </c>
      <c r="GR79" s="28">
        <f>求节点($AT$5:$AT$10,BZ$5:BZ$10,将星节奏统计!FK78)</f>
        <v>5.7765253399226738E-2</v>
      </c>
      <c r="GS79" s="28">
        <f>求节点($AT$5:$AT$10,CA$5:CA$10,将星节奏统计!FL78)</f>
        <v>0.11553050679845348</v>
      </c>
      <c r="GT79" s="28">
        <f>求节点($AT$5:$AT$10,CB$5:CB$10,将星节奏统计!FM78)</f>
        <v>0.11553050679845348</v>
      </c>
      <c r="GU79" s="28">
        <f>求节点($AT$5:$AT$10,CC$5:CC$10,将星节奏统计!FN78)</f>
        <v>0.11553050679845348</v>
      </c>
      <c r="GV79" s="28">
        <f>求节点($AT$5:$AT$10,CD$5:CD$10,将星节奏统计!FO78)</f>
        <v>0.11553050679845348</v>
      </c>
      <c r="GW79" s="28">
        <f>求节点($AT$5:$AT$10,CE$5:CE$10,将星节奏统计!FP78)</f>
        <v>6.9318304079072079E-2</v>
      </c>
      <c r="GX79" s="28">
        <f>求节点($AT$5:$AT$10,CF$5:CF$10,将星节奏统计!FQ78)</f>
        <v>6.9318304079072079E-2</v>
      </c>
      <c r="GY79" s="28">
        <f>求节点($AT$5:$AT$10,CG$5:CG$10,将星节奏统计!FR78)</f>
        <v>6.9318304079072079E-2</v>
      </c>
      <c r="GZ79" s="28">
        <f>求节点($AT$5:$AT$10,CH$5:CH$10,将星节奏统计!FS78)</f>
        <v>6.9318304079072079E-2</v>
      </c>
      <c r="HA79" s="28">
        <f>求节点($AT$5:$AT$10,CI$5:CI$10,将星节奏统计!FT78)</f>
        <v>9.2424405438762777E-2</v>
      </c>
      <c r="HB79" s="28">
        <f>求节点($AT$5:$AT$10,CJ$5:CJ$10,将星节奏统计!FU78)</f>
        <v>5.7765253399226738E-2</v>
      </c>
      <c r="HC79" s="28">
        <f>求节点($AT$5:$AT$10,CK$5:CK$10,将星节奏统计!FV78)</f>
        <v>0</v>
      </c>
      <c r="HD79" s="28">
        <f>求节点($AT$5:$AT$10,CL$5:CL$10,将星节奏统计!FW78)</f>
        <v>0</v>
      </c>
      <c r="HE79" s="28">
        <f>求节点($AT$5:$AT$10,CM$5:CM$10,将星节奏统计!FX78)</f>
        <v>0</v>
      </c>
      <c r="HF79" s="28">
        <f>求节点($AT$5:$AT$10,CN$5:CN$10,将星节奏统计!FY78)</f>
        <v>0</v>
      </c>
      <c r="HG79" s="28">
        <f>求节点($AT$5:$AT$10,CO$5:CO$10,将星节奏统计!FZ78)</f>
        <v>0</v>
      </c>
      <c r="HH79" s="28">
        <f>求节点($AT$5:$AT$10,CP$5:CP$10,将星节奏统计!GA78)</f>
        <v>0</v>
      </c>
      <c r="HI79" s="28">
        <f>求节点($AT$5:$AT$10,CQ$5:CQ$10,将星节奏统计!GB78)</f>
        <v>0</v>
      </c>
      <c r="HJ79" s="28">
        <f>求节点($AT$5:$AT$10,CR$5:CR$10,将星节奏统计!GC78)</f>
        <v>0</v>
      </c>
      <c r="HK79" s="28">
        <f>求节点($AT$5:$AT$10,CS$5:CS$10,将星节奏统计!GD78)</f>
        <v>0</v>
      </c>
      <c r="HL79" s="28">
        <f>求节点($AT$17:$AT$22,AV$17:AV$22,将星节奏统计!GG78)</f>
        <v>0</v>
      </c>
      <c r="HM79" s="28">
        <f>求节点($AT$17:$AT$22,AW$17:AW$22,将星节奏统计!GH78)</f>
        <v>0</v>
      </c>
      <c r="HN79" s="28">
        <f>求节点($AT$17:$AT$22,AX$17:AX$22,将星节奏统计!GI78)</f>
        <v>0</v>
      </c>
      <c r="HO79" s="28">
        <f>求节点($AT$17:$AT$22,AY$17:AY$22,将星节奏统计!GJ78)</f>
        <v>0</v>
      </c>
      <c r="HP79" s="28">
        <f>求节点($AT$17:$AT$22,AZ$17:AZ$22,将星节奏统计!GK78)</f>
        <v>0</v>
      </c>
      <c r="HQ79" s="28">
        <f>求节点($AT$17:$AT$22,BA$17:BA$22,将星节奏统计!GL78)</f>
        <v>0</v>
      </c>
      <c r="HR79" s="28">
        <f>求节点($AT$17:$AT$22,BB$17:BB$22,将星节奏统计!GM78)</f>
        <v>0</v>
      </c>
      <c r="HS79" s="28">
        <f>求节点($AT$17:$AT$22,BC$17:BC$22,将星节奏统计!GN78)</f>
        <v>0</v>
      </c>
      <c r="HT79" s="28">
        <f>求节点($AT$17:$AT$22,BD$17:BD$22,将星节奏统计!GO78)</f>
        <v>0</v>
      </c>
      <c r="HU79" s="28">
        <f>求节点($AT$17:$AT$22,BE$17:BE$22,将星节奏统计!GP78)</f>
        <v>0</v>
      </c>
      <c r="HV79" s="28">
        <f>求节点($AT$17:$AT$22,BF$17:BF$22,将星节奏统计!GQ78)</f>
        <v>0</v>
      </c>
      <c r="HW79" s="28">
        <f>求节点($AT$17:$AT$22,BG$17:BG$22,将星节奏统计!GR78)</f>
        <v>0</v>
      </c>
      <c r="HX79" s="28">
        <f>求节点($AT$17:$AT$22,BH$17:BH$22,将星节奏统计!GS78)</f>
        <v>0</v>
      </c>
      <c r="HY79" s="28">
        <f>求节点($AT$17:$AT$22,BI$17:BI$22,将星节奏统计!GT78)</f>
        <v>0</v>
      </c>
      <c r="HZ79" s="28">
        <f>求节点($AT$17:$AT$22,BJ$17:BJ$22,将星节奏统计!GU78)</f>
        <v>0</v>
      </c>
      <c r="IA79" s="28">
        <f>求节点($AT$17:$AT$22,BK$17:BK$22,将星节奏统计!GV78)</f>
        <v>0</v>
      </c>
      <c r="IB79" s="28">
        <f>求节点($AT$17:$AT$22,BL$17:BL$22,将星节奏统计!GW78)</f>
        <v>0</v>
      </c>
      <c r="IC79" s="28">
        <f>求节点($AT$17:$AT$22,BM$17:BM$22,将星节奏统计!GX78)</f>
        <v>0</v>
      </c>
      <c r="ID79" s="28">
        <f>求节点($AT$17:$AT$22,BN$17:BN$22,将星节奏统计!GY78)</f>
        <v>0</v>
      </c>
      <c r="IE79" s="28">
        <f>求节点($AT$17:$AT$22,BO$17:BO$22,将星节奏统计!GZ78)</f>
        <v>0</v>
      </c>
      <c r="IF79" s="28">
        <f>求节点($AT$5:$AT$10,AV$5:AV$10,将星节奏统计!HD78)</f>
        <v>0.1</v>
      </c>
      <c r="IG79" s="28">
        <f>求节点($AT$5:$AT$10,AW$5:AW$10,将星节奏统计!HE78)</f>
        <v>0.1</v>
      </c>
      <c r="IH79" s="28">
        <f>求节点($AT$5:$AT$10,AX$5:AX$10,将星节奏统计!HF78)</f>
        <v>6.1431265339928029E-2</v>
      </c>
      <c r="II79" s="28">
        <f>求节点($AT$5:$AT$10,AY$5:AY$10,将星节奏统计!HG78)</f>
        <v>0</v>
      </c>
      <c r="IJ79" s="28">
        <f>求节点($AT$5:$AT$10,AZ$5:AZ$10,将星节奏统计!HH78)</f>
        <v>0</v>
      </c>
      <c r="IK79" s="28">
        <f>求节点($AT$5:$AT$10,BA$5:BA$10,将星节奏统计!HI78)</f>
        <v>0</v>
      </c>
      <c r="IL79" s="28">
        <f>求节点($AT$5:$AT$10,BB$5:BB$10,将星节奏统计!HJ78)</f>
        <v>0</v>
      </c>
      <c r="IM79" s="28">
        <f>求节点($AT$5:$AT$10,BC$5:BC$10,将星节奏统计!HK78)</f>
        <v>0</v>
      </c>
      <c r="IN79" s="28">
        <f>求节点($AT$5:$AT$10,BD$5:BD$10,将星节奏统计!HL78)</f>
        <v>0</v>
      </c>
      <c r="IO79" s="28">
        <f>求节点($AT$5:$AT$10,BE$5:BE$10,将星节奏统计!HM78)</f>
        <v>0</v>
      </c>
      <c r="IP79" s="28">
        <f>求节点($AT$5:$AT$10,BF$5:BF$10,将星节奏统计!HN78)</f>
        <v>0</v>
      </c>
      <c r="IQ79" s="28">
        <f>求节点($AT$5:$AT$10,BG$5:BG$10,将星节奏统计!HO78)</f>
        <v>0</v>
      </c>
      <c r="IR79" s="28">
        <f>求节点($AT$5:$AT$10,BH$5:BH$10,将星节奏统计!HP78)</f>
        <v>0</v>
      </c>
      <c r="IS79" s="28">
        <f>求节点($AT$5:$AT$10,BI$5:BI$10,将星节奏统计!HQ78)</f>
        <v>0</v>
      </c>
      <c r="IT79" s="28">
        <f>求节点($AT$5:$AT$10,BJ$5:BJ$10,将星节奏统计!HR78)</f>
        <v>0</v>
      </c>
      <c r="IU79" s="28">
        <f>求节点($AT$5:$AT$10,BK$5:BK$10,将星节奏统计!HS78)</f>
        <v>0</v>
      </c>
      <c r="IV79" s="28">
        <f>求节点($AT$5:$AT$10,BL$5:BL$10,将星节奏统计!HT78)</f>
        <v>0.9</v>
      </c>
      <c r="IW79" s="28">
        <f>求节点($AT$5:$AT$10,BM$5:BM$10,将星节奏统计!HU78)</f>
        <v>0.7951567057999972</v>
      </c>
      <c r="IX79" s="28">
        <f>求节点($AT$5:$AT$10,BN$5:BN$10,将星节奏统计!HV78)</f>
        <v>0.6</v>
      </c>
      <c r="IY79" s="28">
        <f>求节点($AT$5:$AT$10,BO$5:BO$10,将星节奏统计!HW78)</f>
        <v>0</v>
      </c>
      <c r="IZ79" s="28">
        <f>求节点($AT$5:$AT$10,BP$5:BP$10,将星节奏统计!HX78)</f>
        <v>0.9</v>
      </c>
      <c r="JA79" s="28">
        <f>求节点($AT$5:$AT$10,BQ$5:BQ$10,将星节奏统计!HY78)</f>
        <v>0.6</v>
      </c>
      <c r="JB79" s="28">
        <f>求节点($AT$5:$AT$10,BR$5:BR$10,将星节奏统计!HZ78)</f>
        <v>0.9</v>
      </c>
      <c r="JC79" s="28">
        <f>求节点($AT$5:$AT$10,BS$5:BS$10,将星节奏统计!IA78)</f>
        <v>0</v>
      </c>
      <c r="JD79" s="28">
        <f>求节点($AT$5:$AT$10,BT$5:BT$10,将星节奏统计!IB78)</f>
        <v>0.6</v>
      </c>
      <c r="JE79" s="28">
        <f>求节点($AT$5:$AT$10,BU$5:BU$10,将星节奏统计!IC78)</f>
        <v>0.1</v>
      </c>
      <c r="JF79" s="28">
        <f>求节点($AT$5:$AT$10,BV$5:BV$10,将星节奏统计!ID78)</f>
        <v>0.6</v>
      </c>
      <c r="JG79" s="28">
        <f>求节点($AT$5:$AT$10,BW$5:BW$10,将星节奏统计!IE78)</f>
        <v>0.15764129836109203</v>
      </c>
      <c r="JH79" s="28">
        <f>求节点($AT$5:$AT$10,BX$5:BX$10,将星节奏统计!IF78)</f>
        <v>9.8525811475682512E-2</v>
      </c>
      <c r="JI79" s="28">
        <f>求节点($AT$5:$AT$10,BY$5:BY$10,将星节奏统计!IG78)</f>
        <v>0.15764129836109203</v>
      </c>
      <c r="JJ79" s="28">
        <f>求节点($AT$5:$AT$10,BZ$5:BZ$10,将星节奏统计!IH78)</f>
        <v>9.8525811475682512E-2</v>
      </c>
      <c r="JK79" s="28">
        <f>求节点($AT$5:$AT$10,CA$5:CA$10,将星节奏统计!II78)</f>
        <v>0.19705162295136502</v>
      </c>
      <c r="JL79" s="28">
        <f>求节点($AT$5:$AT$10,CB$5:CB$10,将星节奏统计!IJ78)</f>
        <v>0.19705162295136502</v>
      </c>
      <c r="JM79" s="28">
        <f>求节点($AT$5:$AT$10,CC$5:CC$10,将星节奏统计!IK78)</f>
        <v>0.19705162295136502</v>
      </c>
      <c r="JN79" s="28">
        <f>求节点($AT$5:$AT$10,CD$5:CD$10,将星节奏统计!IL78)</f>
        <v>0.19705162295136502</v>
      </c>
      <c r="JO79" s="28">
        <f>求节点($AT$5:$AT$10,CE$5:CE$10,将星节奏统计!IM78)</f>
        <v>0.11823097377081901</v>
      </c>
      <c r="JP79" s="28">
        <f>求节点($AT$5:$AT$10,CF$5:CF$10,将星节奏统计!IN78)</f>
        <v>0.11823097377081901</v>
      </c>
      <c r="JQ79" s="28">
        <f>求节点($AT$5:$AT$10,CG$5:CG$10,将星节奏统计!IO78)</f>
        <v>0.11823097377081901</v>
      </c>
      <c r="JR79" s="28">
        <f>求节点($AT$5:$AT$10,CH$5:CH$10,将星节奏统计!IP78)</f>
        <v>0.11823097377081901</v>
      </c>
      <c r="JS79" s="28">
        <f>求节点($AT$5:$AT$10,CI$5:CI$10,将星节奏统计!IQ78)</f>
        <v>0.15764129836109203</v>
      </c>
      <c r="JT79" s="28">
        <f>求节点($AT$5:$AT$10,CJ$5:CJ$10,将星节奏统计!IR78)</f>
        <v>9.8525811475682512E-2</v>
      </c>
      <c r="JU79" s="28">
        <f>求节点($AT$5:$AT$10,CK$5:CK$10,将星节奏统计!IS78)</f>
        <v>0</v>
      </c>
      <c r="JV79" s="28">
        <f>求节点($AT$5:$AT$10,CL$5:CL$10,将星节奏统计!IT78)</f>
        <v>0</v>
      </c>
      <c r="JW79" s="28">
        <f>求节点($AT$5:$AT$10,CM$5:CM$10,将星节奏统计!IU78)</f>
        <v>0</v>
      </c>
      <c r="JX79" s="28">
        <f>求节点($AT$5:$AT$10,CN$5:CN$10,将星节奏统计!IV78)</f>
        <v>0</v>
      </c>
      <c r="JY79" s="28">
        <f>求节点($AT$5:$AT$10,CO$5:CO$10,将星节奏统计!IW78)</f>
        <v>0</v>
      </c>
      <c r="JZ79" s="28">
        <f>求节点($AT$5:$AT$10,CP$5:CP$10,将星节奏统计!IX78)</f>
        <v>0</v>
      </c>
      <c r="KA79" s="28">
        <f>求节点($AT$5:$AT$10,CQ$5:CQ$10,将星节奏统计!IY78)</f>
        <v>0</v>
      </c>
      <c r="KB79" s="28">
        <f>求节点($AT$5:$AT$10,CR$5:CR$10,将星节奏统计!IZ78)</f>
        <v>0</v>
      </c>
      <c r="KC79" s="28">
        <f>求节点($AT$5:$AT$10,CS$5:CS$10,将星节奏统计!JA78)</f>
        <v>0</v>
      </c>
      <c r="KD79" s="28">
        <f>求节点($AT$17:$AT$22,AV$17:AV$22,将星节奏统计!JD78)</f>
        <v>0</v>
      </c>
      <c r="KE79" s="28">
        <f>求节点($AT$17:$AT$22,AW$17:AW$22,将星节奏统计!JE78)</f>
        <v>0</v>
      </c>
      <c r="KF79" s="28">
        <f>求节点($AT$17:$AT$22,AX$17:AX$22,将星节奏统计!JF78)</f>
        <v>0</v>
      </c>
      <c r="KG79" s="28">
        <f>求节点($AT$17:$AT$22,AY$17:AY$22,将星节奏统计!JG78)</f>
        <v>9.9043460080779078E-5</v>
      </c>
      <c r="KH79" s="28">
        <f>求节点($AT$17:$AT$22,AZ$17:AZ$22,将星节奏统计!JH78)</f>
        <v>1.4856519012117209E-4</v>
      </c>
      <c r="KI79" s="28">
        <f>求节点($AT$17:$AT$22,BA$17:BA$22,将星节奏统计!JI78)</f>
        <v>1.4856519012117209E-4</v>
      </c>
      <c r="KJ79" s="28">
        <f>求节点($AT$17:$AT$22,BB$17:BB$22,将星节奏统计!JJ78)</f>
        <v>2.2509877291086722E-4</v>
      </c>
      <c r="KK79" s="28">
        <f>求节点($AT$17:$AT$22,BC$17:BC$22,将星节奏统计!JK78)</f>
        <v>0</v>
      </c>
      <c r="KL79" s="28">
        <f>求节点($AT$17:$AT$22,BD$17:BD$22,将星节奏统计!JL78)</f>
        <v>1.4856519012117209E-4</v>
      </c>
      <c r="KM79" s="28">
        <f>求节点($AT$17:$AT$22,BE$17:BE$22,将星节奏统计!JM78)</f>
        <v>0</v>
      </c>
      <c r="KN79" s="28">
        <f>求节点($AT$17:$AT$22,BF$17:BF$22,将星节奏统计!JN78)</f>
        <v>0</v>
      </c>
      <c r="KO79" s="28">
        <f>求节点($AT$17:$AT$22,BG$17:BG$22,将星节奏统计!JO78)</f>
        <v>0</v>
      </c>
      <c r="KP79" s="28">
        <f>求节点($AT$17:$AT$22,BH$17:BH$22,将星节奏统计!JP78)</f>
        <v>0</v>
      </c>
      <c r="KQ79" s="28">
        <f>求节点($AT$17:$AT$22,BI$17:BI$22,将星节奏统计!JQ78)</f>
        <v>0</v>
      </c>
      <c r="KR79" s="28">
        <f>求节点($AT$17:$AT$22,BJ$17:BJ$22,将星节奏统计!JR78)</f>
        <v>0</v>
      </c>
      <c r="KS79" s="28">
        <f>求节点($AT$17:$AT$22,BK$17:BK$22,将星节奏统计!JS78)</f>
        <v>0</v>
      </c>
      <c r="KT79" s="28">
        <f>求节点($AT$17:$AT$22,BL$17:BL$22,将星节奏统计!JT78)</f>
        <v>0</v>
      </c>
      <c r="KU79" s="28">
        <f>求节点($AT$17:$AT$22,BM$17:BM$22,将星节奏统计!JU78)</f>
        <v>0</v>
      </c>
      <c r="KV79" s="28">
        <f>求节点($AT$17:$AT$22,BN$17:BN$22,将星节奏统计!JV78)</f>
        <v>0</v>
      </c>
      <c r="KW79" s="28">
        <f>求节点($AT$17:$AT$22,BO$17:BO$22,将星节奏统计!JW78)</f>
        <v>0</v>
      </c>
      <c r="KX79" s="28">
        <f>求节点($AT$5:$AT$10,AV$5:AV$10,将星节奏统计!KA78)</f>
        <v>0.1</v>
      </c>
      <c r="KY79" s="28">
        <f>求节点($AT$5:$AT$10,AW$5:AW$10,将星节奏统计!KB78)</f>
        <v>0.1</v>
      </c>
      <c r="KZ79" s="28">
        <f>求节点($AT$5:$AT$10,AX$5:AX$10,将星节奏统计!KC78)</f>
        <v>6.5721718309494054E-2</v>
      </c>
      <c r="LA79" s="28">
        <f>求节点($AT$5:$AT$10,AY$5:AY$10,将星节奏统计!KD78)</f>
        <v>0</v>
      </c>
      <c r="LB79" s="28">
        <f>求节点($AT$5:$AT$10,AZ$5:AZ$10,将星节奏统计!KE78)</f>
        <v>0</v>
      </c>
      <c r="LC79" s="28">
        <f>求节点($AT$5:$AT$10,BA$5:BA$10,将星节奏统计!KF78)</f>
        <v>0</v>
      </c>
      <c r="LD79" s="28">
        <f>求节点($AT$5:$AT$10,BB$5:BB$10,将星节奏统计!KG78)</f>
        <v>0</v>
      </c>
      <c r="LE79" s="28">
        <f>求节点($AT$5:$AT$10,BC$5:BC$10,将星节奏统计!KH78)</f>
        <v>0</v>
      </c>
      <c r="LF79" s="28">
        <f>求节点($AT$5:$AT$10,BD$5:BD$10,将星节奏统计!KI78)</f>
        <v>0</v>
      </c>
      <c r="LG79" s="28">
        <f>求节点($AT$5:$AT$10,BE$5:BE$10,将星节奏统计!KJ78)</f>
        <v>0</v>
      </c>
      <c r="LH79" s="28">
        <f>求节点($AT$5:$AT$10,BF$5:BF$10,将星节奏统计!KK78)</f>
        <v>0</v>
      </c>
      <c r="LI79" s="28">
        <f>求节点($AT$5:$AT$10,BG$5:BG$10,将星节奏统计!KL78)</f>
        <v>0</v>
      </c>
      <c r="LJ79" s="28">
        <f>求节点($AT$5:$AT$10,BH$5:BH$10,将星节奏统计!KM78)</f>
        <v>0</v>
      </c>
      <c r="LK79" s="28">
        <f>求节点($AT$5:$AT$10,BI$5:BI$10,将星节奏统计!KN78)</f>
        <v>0</v>
      </c>
      <c r="LL79" s="28">
        <f>求节点($AT$5:$AT$10,BJ$5:BJ$10,将星节奏统计!KO78)</f>
        <v>0</v>
      </c>
      <c r="LM79" s="28">
        <f>求节点($AT$5:$AT$10,BK$5:BK$10,将星节奏统计!KP78)</f>
        <v>0</v>
      </c>
      <c r="LN79" s="28">
        <f>求节点($AT$5:$AT$10,BL$5:BL$10,将星节奏统计!KQ78)</f>
        <v>0.9</v>
      </c>
      <c r="LO79" s="28">
        <f>求节点($AT$5:$AT$10,BM$5:BM$10,将星节奏统计!KR78)</f>
        <v>0.9</v>
      </c>
      <c r="LP79" s="28">
        <f>求节点($AT$5:$AT$10,BN$5:BN$10,将星节奏统计!KS78)</f>
        <v>0.6</v>
      </c>
      <c r="LQ79" s="28">
        <f>求节点($AT$5:$AT$10,BO$5:BO$10,将星节奏统计!KT78)</f>
        <v>0</v>
      </c>
      <c r="LR79" s="28">
        <f>求节点($AT$5:$AT$10,BP$5:BP$10,将星节奏统计!KU78)</f>
        <v>0.9</v>
      </c>
      <c r="LS79" s="28">
        <f>求节点($AT$5:$AT$10,BQ$5:BQ$10,将星节奏统计!KV78)</f>
        <v>0.6</v>
      </c>
      <c r="LT79" s="28">
        <f>求节点($AT$5:$AT$10,BR$5:BR$10,将星节奏统计!KW78)</f>
        <v>0.9</v>
      </c>
      <c r="LU79" s="28">
        <f>求节点($AT$5:$AT$10,BS$5:BS$10,将星节奏统计!KX78)</f>
        <v>0</v>
      </c>
      <c r="LV79" s="28">
        <f>求节点($AT$5:$AT$10,BT$5:BT$10,将星节奏统计!KY78)</f>
        <v>0.6</v>
      </c>
      <c r="LW79" s="28">
        <f>求节点($AT$5:$AT$10,BU$5:BU$10,将星节奏统计!KZ78)</f>
        <v>0.1</v>
      </c>
      <c r="LX79" s="28">
        <f>求节点($AT$5:$AT$10,BV$5:BV$10,将星节奏统计!LA78)</f>
        <v>0.6</v>
      </c>
      <c r="LY79" s="28">
        <f>求节点($AT$5:$AT$10,BW$5:BW$10,将星节奏统计!LB78)</f>
        <v>0.32020934394858325</v>
      </c>
      <c r="LZ79" s="28">
        <f>求节点($AT$5:$AT$10,BX$5:BX$10,将星节奏统计!LC78)</f>
        <v>0.21013956263238881</v>
      </c>
      <c r="MA79" s="28">
        <f>求节点($AT$5:$AT$10,BY$5:BY$10,将星节奏统计!LD78)</f>
        <v>0.32020934394858325</v>
      </c>
      <c r="MB79" s="28">
        <f>求节点($AT$5:$AT$10,BZ$5:BZ$10,将星节奏统计!LE78)</f>
        <v>0.21013956263238881</v>
      </c>
      <c r="MC79" s="28">
        <f>求节点($AT$5:$AT$10,CA$5:CA$10,将星节奏统计!LF78)</f>
        <v>0.40023260438731473</v>
      </c>
      <c r="MD79" s="28">
        <f>求节点($AT$5:$AT$10,CB$5:CB$10,将星节奏统计!LG78)</f>
        <v>0.40023260438731473</v>
      </c>
      <c r="ME79" s="28">
        <f>求节点($AT$5:$AT$10,CC$5:CC$10,将星节奏统计!LH78)</f>
        <v>0.40023260438731473</v>
      </c>
      <c r="MF79" s="28">
        <f>求节点($AT$5:$AT$10,CD$5:CD$10,将星节奏统计!LI78)</f>
        <v>0.40023260438731473</v>
      </c>
      <c r="MG79" s="28">
        <f>求节点($AT$5:$AT$10,CE$5:CE$10,将星节奏统计!LJ78)</f>
        <v>0.26016282307112032</v>
      </c>
      <c r="MH79" s="28">
        <f>求节点($AT$5:$AT$10,CF$5:CF$10,将星节奏统计!LK78)</f>
        <v>0.26016282307112032</v>
      </c>
      <c r="MI79" s="28">
        <f>求节点($AT$5:$AT$10,CG$5:CG$10,将星节奏统计!LL78)</f>
        <v>0.26016282307112032</v>
      </c>
      <c r="MJ79" s="28">
        <f>求节点($AT$5:$AT$10,CH$5:CH$10,将星节奏统计!LM78)</f>
        <v>0.26016282307112032</v>
      </c>
      <c r="MK79" s="28">
        <f>求节点($AT$5:$AT$10,CI$5:CI$10,将星节奏统计!LN78)</f>
        <v>0.32020934394858325</v>
      </c>
      <c r="ML79" s="28">
        <f>求节点($AT$5:$AT$10,CJ$5:CJ$10,将星节奏统计!LO78)</f>
        <v>0.21013956263238881</v>
      </c>
      <c r="MM79" s="28">
        <f>求节点($AT$5:$AT$10,CK$5:CK$10,将星节奏统计!LP78)</f>
        <v>0</v>
      </c>
      <c r="MN79" s="28">
        <f>求节点($AT$5:$AT$10,CL$5:CL$10,将星节奏统计!LQ78)</f>
        <v>0</v>
      </c>
      <c r="MO79" s="28">
        <f>求节点($AT$5:$AT$10,CM$5:CM$10,将星节奏统计!LR78)</f>
        <v>0</v>
      </c>
      <c r="MP79" s="28">
        <f>求节点($AT$5:$AT$10,CN$5:CN$10,将星节奏统计!LS78)</f>
        <v>0</v>
      </c>
      <c r="MQ79" s="28">
        <f>求节点($AT$5:$AT$10,CO$5:CO$10,将星节奏统计!LT78)</f>
        <v>0</v>
      </c>
      <c r="MR79" s="28">
        <f>求节点($AT$5:$AT$10,CP$5:CP$10,将星节奏统计!LU78)</f>
        <v>0</v>
      </c>
      <c r="MS79" s="28">
        <f>求节点($AT$5:$AT$10,CQ$5:CQ$10,将星节奏统计!LV78)</f>
        <v>0</v>
      </c>
      <c r="MT79" s="28">
        <f>求节点($AT$5:$AT$10,CR$5:CR$10,将星节奏统计!LW78)</f>
        <v>0</v>
      </c>
      <c r="MU79" s="28">
        <f>求节点($AT$5:$AT$10,CS$5:CS$10,将星节奏统计!LX78)</f>
        <v>0</v>
      </c>
      <c r="MV79" s="28">
        <f>求节点($AT$17:$AT$22,AV$17:AV$22,将星节奏统计!MA78)</f>
        <v>0</v>
      </c>
      <c r="MW79" s="28">
        <f>求节点($AT$17:$AT$22,AW$17:AW$22,将星节奏统计!MB78)</f>
        <v>0</v>
      </c>
      <c r="MX79" s="28">
        <f>求节点($AT$17:$AT$22,AX$17:AX$22,将星节奏统计!MC78)</f>
        <v>0</v>
      </c>
      <c r="MY79" s="28">
        <f>求节点($AT$17:$AT$22,AY$17:AY$22,将星节奏统计!MD78)</f>
        <v>0</v>
      </c>
      <c r="MZ79" s="28">
        <f>求节点($AT$17:$AT$22,AZ$17:AZ$22,将星节奏统计!ME78)</f>
        <v>0</v>
      </c>
      <c r="NA79" s="28">
        <f>求节点($AT$17:$AT$22,BA$17:BA$22,将星节奏统计!MF78)</f>
        <v>0</v>
      </c>
      <c r="NB79" s="28">
        <f>求节点($AT$17:$AT$22,BB$17:BB$22,将星节奏统计!MG78)</f>
        <v>0</v>
      </c>
      <c r="NC79" s="28">
        <f>求节点($AT$17:$AT$22,BC$17:BC$22,将星节奏统计!MH78)</f>
        <v>0</v>
      </c>
      <c r="ND79" s="28">
        <f>求节点($AT$17:$AT$22,BD$17:BD$22,将星节奏统计!MI78)</f>
        <v>0</v>
      </c>
      <c r="NE79" s="28">
        <f>求节点($AT$17:$AT$22,BE$17:BE$22,将星节奏统计!MJ78)</f>
        <v>0</v>
      </c>
      <c r="NF79" s="28">
        <f>求节点($AT$17:$AT$22,BF$17:BF$22,将星节奏统计!MK78)</f>
        <v>0</v>
      </c>
      <c r="NG79" s="28">
        <f>求节点($AT$17:$AT$22,BG$17:BG$22,将星节奏统计!ML78)</f>
        <v>0</v>
      </c>
      <c r="NH79" s="28">
        <f>求节点($AT$17:$AT$22,BH$17:BH$22,将星节奏统计!MM78)</f>
        <v>0</v>
      </c>
      <c r="NI79" s="28">
        <f>求节点($AT$17:$AT$22,BI$17:BI$22,将星节奏统计!MN78)</f>
        <v>0</v>
      </c>
      <c r="NJ79" s="28">
        <f>求节点($AT$17:$AT$22,BJ$17:BJ$22,将星节奏统计!MO78)</f>
        <v>0</v>
      </c>
      <c r="NK79" s="28">
        <f>求节点($AT$17:$AT$22,BK$17:BK$22,将星节奏统计!MP78)</f>
        <v>0</v>
      </c>
      <c r="NL79" s="28">
        <f>求节点($AT$17:$AT$22,BL$17:BL$22,将星节奏统计!MQ78)</f>
        <v>0</v>
      </c>
      <c r="NM79" s="28">
        <f>求节点($AT$17:$AT$22,BM$17:BM$22,将星节奏统计!MR78)</f>
        <v>0</v>
      </c>
      <c r="NN79" s="28">
        <f>求节点($AT$17:$AT$22,BN$17:BN$22,将星节奏统计!MS78)</f>
        <v>0</v>
      </c>
      <c r="NO79" s="28">
        <f>求节点($AT$17:$AT$22,BO$17:BO$22,将星节奏统计!MT78)</f>
        <v>0</v>
      </c>
      <c r="NP79" s="28">
        <f>求节点($AT$5:$AT$10,AV$5:AV$10,将星节奏统计!MX78)</f>
        <v>0.1</v>
      </c>
      <c r="NQ79" s="28">
        <f>求节点($AT$5:$AT$10,AW$5:AW$10,将星节奏统计!MY78)</f>
        <v>0.1</v>
      </c>
      <c r="NR79" s="28">
        <f>求节点($AT$5:$AT$10,AX$5:AX$10,将星节奏统计!MZ78)</f>
        <v>6.8583620878556989E-2</v>
      </c>
      <c r="NS79" s="28">
        <f>求节点($AT$5:$AT$10,AY$5:AY$10,将星节奏统计!NA78)</f>
        <v>0</v>
      </c>
      <c r="NT79" s="28">
        <f>求节点($AT$5:$AT$10,AZ$5:AZ$10,将星节奏统计!NB78)</f>
        <v>0</v>
      </c>
      <c r="NU79" s="28">
        <f>求节点($AT$5:$AT$10,BA$5:BA$10,将星节奏统计!NC78)</f>
        <v>0</v>
      </c>
      <c r="NV79" s="28">
        <f>求节点($AT$5:$AT$10,BB$5:BB$10,将星节奏统计!ND78)</f>
        <v>0</v>
      </c>
      <c r="NW79" s="28">
        <f>求节点($AT$5:$AT$10,BC$5:BC$10,将星节奏统计!NE78)</f>
        <v>0</v>
      </c>
      <c r="NX79" s="28">
        <f>求节点($AT$5:$AT$10,BD$5:BD$10,将星节奏统计!NF78)</f>
        <v>0</v>
      </c>
      <c r="NY79" s="28">
        <f>求节点($AT$5:$AT$10,BE$5:BE$10,将星节奏统计!NG78)</f>
        <v>0</v>
      </c>
      <c r="NZ79" s="28">
        <f>求节点($AT$5:$AT$10,BF$5:BF$10,将星节奏统计!NH78)</f>
        <v>0</v>
      </c>
      <c r="OA79" s="28">
        <f>求节点($AT$5:$AT$10,BG$5:BG$10,将星节奏统计!NI78)</f>
        <v>0</v>
      </c>
      <c r="OB79" s="28">
        <f>求节点($AT$5:$AT$10,BH$5:BH$10,将星节奏统计!NJ78)</f>
        <v>0</v>
      </c>
      <c r="OC79" s="28">
        <f>求节点($AT$5:$AT$10,BI$5:BI$10,将星节奏统计!NK78)</f>
        <v>0</v>
      </c>
      <c r="OD79" s="28">
        <f>求节点($AT$5:$AT$10,BJ$5:BJ$10,将星节奏统计!NL78)</f>
        <v>0</v>
      </c>
      <c r="OE79" s="28">
        <f>求节点($AT$5:$AT$10,BK$5:BK$10,将星节奏统计!NM78)</f>
        <v>0</v>
      </c>
      <c r="OF79" s="28">
        <f>求节点($AT$5:$AT$10,BL$5:BL$10,将星节奏统计!NN78)</f>
        <v>0.9</v>
      </c>
      <c r="OG79" s="28">
        <f>求节点($AT$5:$AT$10,BM$5:BM$10,将星节奏统计!NO78)</f>
        <v>0.9</v>
      </c>
      <c r="OH79" s="28">
        <f>求节点($AT$5:$AT$10,BN$5:BN$10,将星节奏统计!NP78)</f>
        <v>0.6</v>
      </c>
      <c r="OI79" s="28">
        <f>求节点($AT$5:$AT$10,BO$5:BO$10,将星节奏统计!NQ78)</f>
        <v>0</v>
      </c>
      <c r="OJ79" s="28">
        <f>求节点($AT$5:$AT$10,BP$5:BP$10,将星节奏统计!NR78)</f>
        <v>0.9</v>
      </c>
      <c r="OK79" s="28">
        <f>求节点($AT$5:$AT$10,BQ$5:BQ$10,将星节奏统计!NS78)</f>
        <v>0.6</v>
      </c>
      <c r="OL79" s="28">
        <f>求节点($AT$5:$AT$10,BR$5:BR$10,将星节奏统计!NT78)</f>
        <v>0.9</v>
      </c>
      <c r="OM79" s="28">
        <f>求节点($AT$5:$AT$10,BS$5:BS$10,将星节奏统计!NU78)</f>
        <v>0</v>
      </c>
      <c r="ON79" s="28">
        <f>求节点($AT$5:$AT$10,BT$5:BT$10,将星节奏统计!NV78)</f>
        <v>0.6</v>
      </c>
      <c r="OO79" s="28">
        <f>求节点($AT$5:$AT$10,BU$5:BU$10,将星节奏统计!NW78)</f>
        <v>0.1</v>
      </c>
      <c r="OP79" s="28">
        <f>求节点($AT$5:$AT$10,BV$5:BV$10,将星节奏统计!NX78)</f>
        <v>0.6</v>
      </c>
      <c r="OQ79" s="28">
        <f>求节点($AT$5:$AT$10,BW$5:BW$10,将星节奏统计!NY78)</f>
        <v>0.41715290009326256</v>
      </c>
      <c r="OR79" s="28">
        <f>求节点($AT$5:$AT$10,BX$5:BX$10,将星节奏统计!NZ78)</f>
        <v>0.27476860006217507</v>
      </c>
      <c r="OS79" s="28">
        <f>求节点($AT$5:$AT$10,BY$5:BY$10,将星节奏统计!OA78)</f>
        <v>0.41715290009326256</v>
      </c>
      <c r="OT79" s="28">
        <f>求节点($AT$5:$AT$10,BZ$5:BZ$10,将星节奏统计!OB78)</f>
        <v>0.27476860006217507</v>
      </c>
      <c r="OU79" s="28">
        <f>求节点($AT$5:$AT$10,CA$5:CA$10,将星节奏统计!OC78)</f>
        <v>0.50794766677029179</v>
      </c>
      <c r="OV79" s="28">
        <f>求节点($AT$5:$AT$10,CB$5:CB$10,将星节奏统计!OD78)</f>
        <v>0.50794766677029179</v>
      </c>
      <c r="OW79" s="28">
        <f>求节点($AT$5:$AT$10,CC$5:CC$10,将星节奏统计!OE78)</f>
        <v>0.50794766677029179</v>
      </c>
      <c r="OX79" s="28">
        <f>求节点($AT$5:$AT$10,CD$5:CD$10,将星节奏统计!OF78)</f>
        <v>0.50794766677029179</v>
      </c>
      <c r="OY79" s="28">
        <f>求节点($AT$5:$AT$10,CE$5:CE$10,将星节奏统计!OG78)</f>
        <v>0.33556336673920423</v>
      </c>
      <c r="OZ79" s="28">
        <f>求节点($AT$5:$AT$10,CF$5:CF$10,将星节奏统计!OH78)</f>
        <v>0.33556336673920423</v>
      </c>
      <c r="PA79" s="28">
        <f>求节点($AT$5:$AT$10,CG$5:CG$10,将星节奏统计!OI78)</f>
        <v>0.33556336673920423</v>
      </c>
      <c r="PB79" s="28">
        <f>求节点($AT$5:$AT$10,CH$5:CH$10,将星节奏统计!OJ78)</f>
        <v>0.33556336673920423</v>
      </c>
      <c r="PC79" s="28">
        <f>求节点($AT$5:$AT$10,CI$5:CI$10,将星节奏统计!OK78)</f>
        <v>0.41715290009326256</v>
      </c>
      <c r="PD79" s="28">
        <f>求节点($AT$5:$AT$10,CJ$5:CJ$10,将星节奏统计!OL78)</f>
        <v>0.27476860006217507</v>
      </c>
      <c r="PE79" s="28">
        <f>求节点($AT$5:$AT$10,CK$5:CK$10,将星节奏统计!OM78)</f>
        <v>0</v>
      </c>
      <c r="PF79" s="28">
        <f>求节点($AT$5:$AT$10,CL$5:CL$10,将星节奏统计!ON78)</f>
        <v>0</v>
      </c>
      <c r="PG79" s="28">
        <f>求节点($AT$5:$AT$10,CM$5:CM$10,将星节奏统计!OO78)</f>
        <v>0</v>
      </c>
      <c r="PH79" s="28">
        <f>求节点($AT$5:$AT$10,CN$5:CN$10,将星节奏统计!OP78)</f>
        <v>0</v>
      </c>
      <c r="PI79" s="28">
        <f>求节点($AT$5:$AT$10,CO$5:CO$10,将星节奏统计!OQ78)</f>
        <v>0</v>
      </c>
      <c r="PJ79" s="28">
        <f>求节点($AT$5:$AT$10,CP$5:CP$10,将星节奏统计!OR78)</f>
        <v>0</v>
      </c>
      <c r="PK79" s="28">
        <f>求节点($AT$5:$AT$10,CQ$5:CQ$10,将星节奏统计!OS78)</f>
        <v>0</v>
      </c>
      <c r="PL79" s="28">
        <f>求节点($AT$5:$AT$10,CR$5:CR$10,将星节奏统计!OT78)</f>
        <v>0</v>
      </c>
      <c r="PM79" s="28">
        <f>求节点($AT$5:$AT$10,CS$5:CS$10,将星节奏统计!OU78)</f>
        <v>0</v>
      </c>
      <c r="PN79" s="28">
        <f>求节点($AT$17:$AT$22,AV$17:AV$22,将星节奏统计!OX78)</f>
        <v>0</v>
      </c>
      <c r="PO79" s="28">
        <f>求节点($AT$17:$AT$22,AW$17:AW$22,将星节奏统计!OY78)</f>
        <v>0</v>
      </c>
      <c r="PP79" s="28">
        <f>求节点($AT$17:$AT$22,AX$17:AX$22,将星节奏统计!OZ78)</f>
        <v>0</v>
      </c>
      <c r="PQ79" s="28">
        <f>求节点($AT$17:$AT$22,AY$17:AY$22,将星节奏统计!PA78)</f>
        <v>8.0945669625125116E-5</v>
      </c>
      <c r="PR79" s="28">
        <f>求节点($AT$17:$AT$22,AZ$17:AZ$22,将星节奏统计!PB78)</f>
        <v>1.2141850443769808E-4</v>
      </c>
      <c r="PS79" s="28">
        <f>求节点($AT$17:$AT$22,BA$17:BA$22,将星节奏统计!PC78)</f>
        <v>1.2141850443769808E-4</v>
      </c>
      <c r="PT79" s="28">
        <f>求节点($AT$17:$AT$22,BB$17:BB$22,将星节奏统计!PD78)</f>
        <v>1.8396743096620732E-4</v>
      </c>
      <c r="PU79" s="28">
        <f>求节点($AT$17:$AT$22,BC$17:BC$22,将星节奏统计!PE78)</f>
        <v>0</v>
      </c>
      <c r="PV79" s="28">
        <f>求节点($AT$17:$AT$22,BD$17:BD$22,将星节奏统计!PF78)</f>
        <v>1.2141850443769808E-4</v>
      </c>
      <c r="PW79" s="28">
        <f>求节点($AT$17:$AT$22,BE$17:BE$22,将星节奏统计!PG78)</f>
        <v>0</v>
      </c>
      <c r="PX79" s="28">
        <f>求节点($AT$17:$AT$22,BF$17:BF$22,将星节奏统计!PH78)</f>
        <v>0</v>
      </c>
      <c r="PY79" s="28">
        <f>求节点($AT$17:$AT$22,BG$17:BG$22,将星节奏统计!PI78)</f>
        <v>0</v>
      </c>
      <c r="PZ79" s="28">
        <f>求节点($AT$17:$AT$22,BH$17:BH$22,将星节奏统计!PJ78)</f>
        <v>0</v>
      </c>
      <c r="QA79" s="28">
        <f>求节点($AT$17:$AT$22,BI$17:BI$22,将星节奏统计!PK78)</f>
        <v>0</v>
      </c>
      <c r="QB79" s="28">
        <f>求节点($AT$17:$AT$22,BJ$17:BJ$22,将星节奏统计!PL78)</f>
        <v>0</v>
      </c>
      <c r="QC79" s="28">
        <f>求节点($AT$17:$AT$22,BK$17:BK$22,将星节奏统计!PM78)</f>
        <v>0</v>
      </c>
      <c r="QD79" s="28">
        <f>求节点($AT$17:$AT$22,BL$17:BL$22,将星节奏统计!PN78)</f>
        <v>0</v>
      </c>
      <c r="QE79" s="28">
        <f>求节点($AT$17:$AT$22,BM$17:BM$22,将星节奏统计!PO78)</f>
        <v>0</v>
      </c>
      <c r="QF79" s="28">
        <f>求节点($AT$17:$AT$22,BN$17:BN$22,将星节奏统计!PP78)</f>
        <v>0</v>
      </c>
      <c r="QG79" s="28">
        <f>求节点($AT$17:$AT$22,BO$17:BO$22,将星节奏统计!PQ78)</f>
        <v>0</v>
      </c>
      <c r="QJ79" s="3">
        <v>75</v>
      </c>
      <c r="QK79" s="28">
        <f t="shared" ca="1" si="71"/>
        <v>0.85877287602191954</v>
      </c>
      <c r="QL79" s="28">
        <f t="shared" ca="1" si="71"/>
        <v>0.93019001275015378</v>
      </c>
      <c r="QM79" s="28">
        <f t="shared" ca="1" si="71"/>
        <v>1.0708407994013645</v>
      </c>
      <c r="QN79" s="28">
        <f t="shared" ca="1" si="71"/>
        <v>1.3002326043873147</v>
      </c>
      <c r="QO79" s="28">
        <f t="shared" ca="1" si="71"/>
        <v>1.4079476667702919</v>
      </c>
      <c r="QP79" s="28">
        <f t="shared" ca="1" si="72"/>
        <v>0.2078751590887675</v>
      </c>
      <c r="QQ79" s="28">
        <f t="shared" ca="1" si="72"/>
        <v>0.27727321631628832</v>
      </c>
      <c r="QR79" s="28">
        <f t="shared" ca="1" si="72"/>
        <v>0.47292389508327609</v>
      </c>
      <c r="QS79" s="28">
        <f t="shared" ca="1" si="72"/>
        <v>0.96062803184574974</v>
      </c>
      <c r="QT79" s="28">
        <f t="shared" ca="1" si="72"/>
        <v>1.2514587002797877</v>
      </c>
      <c r="QU79" s="28">
        <f t="shared" ca="1" si="73"/>
        <v>0.1</v>
      </c>
      <c r="QV79" s="28">
        <f t="shared" ca="1" si="73"/>
        <v>0.1</v>
      </c>
      <c r="QW79" s="28">
        <f t="shared" ca="1" si="73"/>
        <v>0.1</v>
      </c>
      <c r="QX79" s="28">
        <f t="shared" ca="1" si="73"/>
        <v>0.1</v>
      </c>
      <c r="QY79" s="28">
        <f t="shared" ca="1" si="73"/>
        <v>0.1</v>
      </c>
      <c r="QZ79" s="28">
        <f t="shared" ca="1" si="74"/>
        <v>0.57103766630913322</v>
      </c>
      <c r="RA79" s="28">
        <f t="shared" ca="1" si="74"/>
        <v>0.64413416363687526</v>
      </c>
      <c r="RB79" s="28">
        <f t="shared" ca="1" si="74"/>
        <v>0.71823097377081901</v>
      </c>
      <c r="RC79" s="28">
        <f t="shared" ca="1" si="74"/>
        <v>0.86016282307112024</v>
      </c>
      <c r="RD79" s="28">
        <f t="shared" ca="1" si="74"/>
        <v>0.93556336673920426</v>
      </c>
      <c r="RE79" s="28">
        <f t="shared" ca="1" si="75"/>
        <v>0.1299219744304797</v>
      </c>
      <c r="RF79" s="28">
        <f t="shared" ca="1" si="75"/>
        <v>0.17329576019768023</v>
      </c>
      <c r="RG79" s="28">
        <f t="shared" ca="1" si="75"/>
        <v>0.29557743442704754</v>
      </c>
      <c r="RH79" s="28">
        <f t="shared" ca="1" si="75"/>
        <v>0.63041868789716649</v>
      </c>
      <c r="RI79" s="28">
        <f t="shared" ca="1" si="75"/>
        <v>0.82430580018652522</v>
      </c>
      <c r="RJ79" s="28">
        <f t="shared" ca="1" si="76"/>
        <v>1.7914333676924323E-4</v>
      </c>
      <c r="RK79" s="28">
        <f t="shared" ca="1" si="76"/>
        <v>0</v>
      </c>
      <c r="RL79" s="28">
        <f t="shared" ca="1" si="76"/>
        <v>1.5531815330849762E-4</v>
      </c>
      <c r="RM79" s="28">
        <f t="shared" ca="1" si="76"/>
        <v>0</v>
      </c>
      <c r="RN79" s="28">
        <f t="shared" ca="1" si="76"/>
        <v>1.2693752736668215E-4</v>
      </c>
      <c r="RO79" s="28">
        <f t="shared" ca="1" si="77"/>
        <v>1.7135449604014502E-4</v>
      </c>
      <c r="RP79" s="28">
        <f t="shared" ca="1" si="77"/>
        <v>0</v>
      </c>
      <c r="RQ79" s="28">
        <f t="shared" ca="1" si="77"/>
        <v>1.4856519012117209E-4</v>
      </c>
      <c r="RR79" s="28">
        <f t="shared" ca="1" si="77"/>
        <v>0</v>
      </c>
      <c r="RS79" s="28">
        <f t="shared" ca="1" si="77"/>
        <v>1.2141850443769808E-4</v>
      </c>
      <c r="RT79" s="28">
        <f t="shared" ca="1" si="78"/>
        <v>0.1</v>
      </c>
      <c r="RU79" s="28">
        <f t="shared" ca="1" si="78"/>
        <v>0.1</v>
      </c>
      <c r="RV79" s="28">
        <f t="shared" ca="1" si="78"/>
        <v>0.1</v>
      </c>
      <c r="RW79" s="28">
        <f t="shared" ca="1" si="78"/>
        <v>0.1</v>
      </c>
      <c r="RX79" s="28">
        <f t="shared" ca="1" si="78"/>
        <v>0.1</v>
      </c>
      <c r="RY79" s="28">
        <f t="shared" ca="1" si="79"/>
        <v>0.15205824978402632</v>
      </c>
      <c r="RZ79" s="28">
        <f t="shared" ca="1" si="79"/>
        <v>0.16012258740211877</v>
      </c>
      <c r="SA79" s="28">
        <f t="shared" ca="1" si="79"/>
        <v>0.16143126533992802</v>
      </c>
      <c r="SB79" s="28">
        <f t="shared" ca="1" si="79"/>
        <v>0.16572171830949406</v>
      </c>
      <c r="SC79" s="28">
        <f t="shared" ca="1" si="79"/>
        <v>0.16858362087855699</v>
      </c>
    </row>
    <row r="80" spans="15:497" x14ac:dyDescent="0.2">
      <c r="CU80" s="3">
        <v>76</v>
      </c>
      <c r="CV80" s="28">
        <f>求节点($AT$5:$AT$10,AV$5:AV$10,将星节奏统计!BJ79)</f>
        <v>0.1</v>
      </c>
      <c r="CW80" s="28">
        <f>求节点($AT$5:$AT$10,AW$5:AW$10,将星节奏统计!BK79)</f>
        <v>0.1</v>
      </c>
      <c r="CX80" s="28">
        <f>求节点($AT$5:$AT$10,AX$5:AX$10,将星节奏统计!BL79)</f>
        <v>5.3718285450363404E-2</v>
      </c>
      <c r="CY80" s="28">
        <f>求节点($AT$5:$AT$10,AY$5:AY$10,将星节奏统计!BM79)</f>
        <v>0</v>
      </c>
      <c r="CZ80" s="28">
        <f>求节点($AT$5:$AT$10,AZ$5:AZ$10,将星节奏统计!BN79)</f>
        <v>0</v>
      </c>
      <c r="DA80" s="28">
        <f>求节点($AT$5:$AT$10,BA$5:BA$10,将星节奏统计!BO79)</f>
        <v>0</v>
      </c>
      <c r="DB80" s="28">
        <f>求节点($AT$5:$AT$10,BB$5:BB$10,将星节奏统计!BP79)</f>
        <v>0</v>
      </c>
      <c r="DC80" s="28">
        <f>求节点($AT$5:$AT$10,BC$5:BC$10,将星节奏统计!BQ79)</f>
        <v>0</v>
      </c>
      <c r="DD80" s="28">
        <f>求节点($AT$5:$AT$10,BD$5:BD$10,将星节奏统计!BR79)</f>
        <v>0</v>
      </c>
      <c r="DE80" s="28">
        <f>求节点($AT$5:$AT$10,BE$5:BE$10,将星节奏统计!BS79)</f>
        <v>0</v>
      </c>
      <c r="DF80" s="28">
        <f>求节点($AT$5:$AT$10,BF$5:BF$10,将星节奏统计!BT79)</f>
        <v>0</v>
      </c>
      <c r="DG80" s="28">
        <f>求节点($AT$5:$AT$10,BG$5:BG$10,将星节奏统计!BU79)</f>
        <v>0</v>
      </c>
      <c r="DH80" s="28">
        <f>求节点($AT$5:$AT$10,BH$5:BH$10,将星节奏统计!BV79)</f>
        <v>0</v>
      </c>
      <c r="DI80" s="28">
        <f>求节点($AT$5:$AT$10,BI$5:BI$10,将星节奏统计!BW79)</f>
        <v>0</v>
      </c>
      <c r="DJ80" s="28">
        <f>求节点($AT$5:$AT$10,BJ$5:BJ$10,将星节奏统计!BX79)</f>
        <v>0</v>
      </c>
      <c r="DK80" s="28">
        <f>求节点($AT$5:$AT$10,BK$5:BK$10,将星节奏统计!BY79)</f>
        <v>0</v>
      </c>
      <c r="DL80" s="28">
        <f>求节点($AT$5:$AT$10,BL$5:BL$10,将星节奏统计!BZ79)</f>
        <v>0.9</v>
      </c>
      <c r="DM80" s="28">
        <f>求节点($AT$5:$AT$10,BM$5:BM$10,将星节奏统计!CA79)</f>
        <v>0.58246299314556982</v>
      </c>
      <c r="DN80" s="28">
        <f>求节点($AT$5:$AT$10,BN$5:BN$10,将星节奏统计!CB79)</f>
        <v>0.6</v>
      </c>
      <c r="DO80" s="28">
        <f>求节点($AT$5:$AT$10,BO$5:BO$10,将星节奏统计!CC79)</f>
        <v>0</v>
      </c>
      <c r="DP80" s="28">
        <f>求节点($AT$5:$AT$10,BP$5:BP$10,将星节奏统计!CD79)</f>
        <v>0.73402786484298999</v>
      </c>
      <c r="DQ80" s="28">
        <f>求节点($AT$5:$AT$10,BQ$5:BQ$10,将星节奏统计!CE79)</f>
        <v>0.48935190989532662</v>
      </c>
      <c r="DR80" s="28">
        <f>求节点($AT$5:$AT$10,BR$5:BR$10,将星节奏统计!CF79)</f>
        <v>0.9</v>
      </c>
      <c r="DS80" s="28">
        <f>求节点($AT$5:$AT$10,BS$5:BS$10,将星节奏统计!CG79)</f>
        <v>0</v>
      </c>
      <c r="DT80" s="28">
        <f>求节点($AT$5:$AT$10,BT$5:BT$10,将星节奏统计!CH79)</f>
        <v>0.48935190989532662</v>
      </c>
      <c r="DU80" s="28">
        <f>求节点($AT$5:$AT$10,BU$5:BU$10,将星节奏统计!CI79)</f>
        <v>0.1</v>
      </c>
      <c r="DV80" s="28">
        <f>求节点($AT$5:$AT$10,BV$5:BV$10,将星节奏统计!CJ79)</f>
        <v>0.53909230932083552</v>
      </c>
      <c r="DW80" s="28">
        <f>求节点($AT$5:$AT$10,BW$5:BW$10,将星节奏统计!CK79)</f>
        <v>7.226207409906199E-2</v>
      </c>
      <c r="DX80" s="28">
        <f>求节点($AT$5:$AT$10,BX$5:BX$10,将星节奏统计!CL79)</f>
        <v>4.5163796311913744E-2</v>
      </c>
      <c r="DY80" s="28">
        <f>求节点($AT$5:$AT$10,BY$5:BY$10,将星节奏统计!CM79)</f>
        <v>7.226207409906199E-2</v>
      </c>
      <c r="DZ80" s="28">
        <f>求节点($AT$5:$AT$10,BZ$5:BZ$10,将星节奏统计!CN79)</f>
        <v>4.5163796311913744E-2</v>
      </c>
      <c r="EA80" s="28">
        <f>求节点($AT$5:$AT$10,CA$5:CA$10,将星节奏统计!CO79)</f>
        <v>9.0327592623827488E-2</v>
      </c>
      <c r="EB80" s="28">
        <f>求节点($AT$5:$AT$10,CB$5:CB$10,将星节奏统计!CP79)</f>
        <v>9.0327592623827488E-2</v>
      </c>
      <c r="EC80" s="28">
        <f>求节点($AT$5:$AT$10,CC$5:CC$10,将星节奏统计!CQ79)</f>
        <v>9.0327592623827488E-2</v>
      </c>
      <c r="ED80" s="28">
        <f>求节点($AT$5:$AT$10,CD$5:CD$10,将星节奏统计!CR79)</f>
        <v>9.0327592623827488E-2</v>
      </c>
      <c r="EE80" s="28">
        <f>求节点($AT$5:$AT$10,CE$5:CE$10,将星节奏统计!CS79)</f>
        <v>5.4196555574296486E-2</v>
      </c>
      <c r="EF80" s="28">
        <f>求节点($AT$5:$AT$10,CF$5:CF$10,将星节奏统计!CT79)</f>
        <v>5.4196555574296486E-2</v>
      </c>
      <c r="EG80" s="28">
        <f>求节点($AT$5:$AT$10,CG$5:CG$10,将星节奏统计!CU79)</f>
        <v>5.4196555574296486E-2</v>
      </c>
      <c r="EH80" s="28">
        <f>求节点($AT$5:$AT$10,CH$5:CH$10,将星节奏统计!CV79)</f>
        <v>5.4196555574296486E-2</v>
      </c>
      <c r="EI80" s="28">
        <f>求节点($AT$5:$AT$10,CI$5:CI$10,将星节奏统计!CW79)</f>
        <v>7.226207409906199E-2</v>
      </c>
      <c r="EJ80" s="28">
        <f>求节点($AT$5:$AT$10,CJ$5:CJ$10,将星节奏统计!CX79)</f>
        <v>4.5163796311913744E-2</v>
      </c>
      <c r="EK80" s="28">
        <f>求节点($AT$5:$AT$10,CK$5:CK$10,将星节奏统计!CY79)</f>
        <v>0</v>
      </c>
      <c r="EL80" s="28">
        <f>求节点($AT$5:$AT$10,CL$5:CL$10,将星节奏统计!CZ79)</f>
        <v>0</v>
      </c>
      <c r="EM80" s="28">
        <f>求节点($AT$5:$AT$10,CM$5:CM$10,将星节奏统计!DA79)</f>
        <v>0</v>
      </c>
      <c r="EN80" s="28">
        <f>求节点($AT$5:$AT$10,CN$5:CN$10,将星节奏统计!DB79)</f>
        <v>0</v>
      </c>
      <c r="EO80" s="28">
        <f>求节点($AT$5:$AT$10,CO$5:CO$10,将星节奏统计!DC79)</f>
        <v>0</v>
      </c>
      <c r="EP80" s="28">
        <f>求节点($AT$5:$AT$10,CP$5:CP$10,将星节奏统计!DD79)</f>
        <v>0</v>
      </c>
      <c r="EQ80" s="28">
        <f>求节点($AT$5:$AT$10,CQ$5:CQ$10,将星节奏统计!DE79)</f>
        <v>0</v>
      </c>
      <c r="ER80" s="28">
        <f>求节点($AT$5:$AT$10,CR$5:CR$10,将星节奏统计!DF79)</f>
        <v>0</v>
      </c>
      <c r="ES80" s="28">
        <f>求节点($AT$5:$AT$10,CS$5:CS$10,将星节奏统计!DG79)</f>
        <v>0</v>
      </c>
      <c r="ET80" s="28">
        <f>求节点($AT$17:$AT$22,AV$17:AV$22,将星节奏统计!DJ79)</f>
        <v>0</v>
      </c>
      <c r="EU80" s="28">
        <f>求节点($AT$17:$AT$22,AW$17:AW$22,将星节奏统计!DK79)</f>
        <v>0</v>
      </c>
      <c r="EV80" s="28">
        <f>求节点($AT$17:$AT$22,AX$17:AX$22,将星节奏统计!DL79)</f>
        <v>0</v>
      </c>
      <c r="EW80" s="28">
        <f>求节点($AT$17:$AT$22,AY$17:AY$22,将星节奏统计!DM79)</f>
        <v>1.230592638899429E-4</v>
      </c>
      <c r="EX80" s="28">
        <f>求节点($AT$17:$AT$22,AZ$17:AZ$22,将星节奏统计!DN79)</f>
        <v>1.8458889583492302E-4</v>
      </c>
      <c r="EY80" s="28">
        <f>求节点($AT$17:$AT$22,BA$17:BA$22,将星节奏统计!DO79)</f>
        <v>1.8458889583492302E-4</v>
      </c>
      <c r="EZ80" s="28">
        <f>求节点($AT$17:$AT$22,BB$17:BB$22,将星节奏统计!DP79)</f>
        <v>2.7968014520442577E-4</v>
      </c>
      <c r="FA80" s="28">
        <f>求节点($AT$17:$AT$22,BC$17:BC$22,将星节奏统计!DQ79)</f>
        <v>0</v>
      </c>
      <c r="FB80" s="28">
        <f>求节点($AT$17:$AT$22,BD$17:BD$22,将星节奏统计!DR79)</f>
        <v>1.8458889583492302E-4</v>
      </c>
      <c r="FC80" s="28">
        <f>求节点($AT$17:$AT$22,BE$17:BE$22,将星节奏统计!DS79)</f>
        <v>0</v>
      </c>
      <c r="FD80" s="28">
        <f>求节点($AT$17:$AT$22,BF$17:BF$22,将星节奏统计!DT79)</f>
        <v>0</v>
      </c>
      <c r="FE80" s="28">
        <f>求节点($AT$17:$AT$22,BG$17:BG$22,将星节奏统计!DU79)</f>
        <v>0</v>
      </c>
      <c r="FF80" s="28">
        <f>求节点($AT$17:$AT$22,BH$17:BH$22,将星节奏统计!DV79)</f>
        <v>0</v>
      </c>
      <c r="FG80" s="28">
        <f>求节点($AT$17:$AT$22,BI$17:BI$22,将星节奏统计!DW79)</f>
        <v>0</v>
      </c>
      <c r="FH80" s="28">
        <f>求节点($AT$17:$AT$22,BJ$17:BJ$22,将星节奏统计!DX79)</f>
        <v>0</v>
      </c>
      <c r="FI80" s="28">
        <f>求节点($AT$17:$AT$22,BK$17:BK$22,将星节奏统计!DY79)</f>
        <v>0</v>
      </c>
      <c r="FJ80" s="28">
        <f>求节点($AT$17:$AT$22,BL$17:BL$22,将星节奏统计!DZ79)</f>
        <v>0</v>
      </c>
      <c r="FK80" s="28">
        <f>求节点($AT$17:$AT$22,BM$17:BM$22,将星节奏统计!EA79)</f>
        <v>0</v>
      </c>
      <c r="FL80" s="28">
        <f>求节点($AT$17:$AT$22,BN$17:BN$22,将星节奏统计!EB79)</f>
        <v>0</v>
      </c>
      <c r="FM80" s="28">
        <f>求节点($AT$17:$AT$22,BO$17:BO$22,将星节奏统计!EC79)</f>
        <v>0</v>
      </c>
      <c r="FN80" s="28">
        <f>求节点($AT$5:$AT$10,AV$5:AV$10,将星节奏统计!EG79)</f>
        <v>0.1</v>
      </c>
      <c r="FO80" s="28">
        <f>求节点($AT$5:$AT$10,AW$5:AW$10,将星节奏统计!EH79)</f>
        <v>0.1</v>
      </c>
      <c r="FP80" s="28">
        <f>求节点($AT$5:$AT$10,AX$5:AX$10,将星节奏统计!EI79)</f>
        <v>6.0277448512077059E-2</v>
      </c>
      <c r="FQ80" s="28">
        <f>求节点($AT$5:$AT$10,AY$5:AY$10,将星节奏统计!EJ79)</f>
        <v>0</v>
      </c>
      <c r="FR80" s="28">
        <f>求节点($AT$5:$AT$10,AZ$5:AZ$10,将星节奏统计!EK79)</f>
        <v>0</v>
      </c>
      <c r="FS80" s="28">
        <f>求节点($AT$5:$AT$10,BA$5:BA$10,将星节奏统计!EL79)</f>
        <v>0</v>
      </c>
      <c r="FT80" s="28">
        <f>求节点($AT$5:$AT$10,BB$5:BB$10,将星节奏统计!EM79)</f>
        <v>0</v>
      </c>
      <c r="FU80" s="28">
        <f>求节点($AT$5:$AT$10,BC$5:BC$10,将星节奏统计!EN79)</f>
        <v>0</v>
      </c>
      <c r="FV80" s="28">
        <f>求节点($AT$5:$AT$10,BD$5:BD$10,将星节奏统计!EO79)</f>
        <v>0</v>
      </c>
      <c r="FW80" s="28">
        <f>求节点($AT$5:$AT$10,BE$5:BE$10,将星节奏统计!EP79)</f>
        <v>0</v>
      </c>
      <c r="FX80" s="28">
        <f>求节点($AT$5:$AT$10,BF$5:BF$10,将星节奏统计!EQ79)</f>
        <v>0</v>
      </c>
      <c r="FY80" s="28">
        <f>求节点($AT$5:$AT$10,BG$5:BG$10,将星节奏统计!ER79)</f>
        <v>0</v>
      </c>
      <c r="FZ80" s="28">
        <f>求节点($AT$5:$AT$10,BH$5:BH$10,将星节奏统计!ES79)</f>
        <v>0</v>
      </c>
      <c r="GA80" s="28">
        <f>求节点($AT$5:$AT$10,BI$5:BI$10,将星节奏统计!ET79)</f>
        <v>0</v>
      </c>
      <c r="GB80" s="28">
        <f>求节点($AT$5:$AT$10,BJ$5:BJ$10,将星节奏统计!EU79)</f>
        <v>0</v>
      </c>
      <c r="GC80" s="28">
        <f>求节点($AT$5:$AT$10,BK$5:BK$10,将星节奏统计!EV79)</f>
        <v>0</v>
      </c>
      <c r="GD80" s="28">
        <f>求节点($AT$5:$AT$10,BL$5:BL$10,将星节奏统计!EW79)</f>
        <v>0.9</v>
      </c>
      <c r="GE80" s="28">
        <f>求节点($AT$5:$AT$10,BM$5:BM$10,将星节奏统计!EX79)</f>
        <v>0.65406031678034893</v>
      </c>
      <c r="GF80" s="28">
        <f>求节点($AT$5:$AT$10,BN$5:BN$10,将星节奏统计!EY79)</f>
        <v>0.6</v>
      </c>
      <c r="GG80" s="28">
        <f>求节点($AT$5:$AT$10,BO$5:BO$10,将星节奏统计!EZ79)</f>
        <v>0</v>
      </c>
      <c r="GH80" s="28">
        <f>求节点($AT$5:$AT$10,BP$5:BP$10,将星节奏统计!FA79)</f>
        <v>0.85027841181445363</v>
      </c>
      <c r="GI80" s="28">
        <f>求节点($AT$5:$AT$10,BQ$5:BQ$10,将星节奏统计!FB79)</f>
        <v>0.56685227454296905</v>
      </c>
      <c r="GJ80" s="28">
        <f>求节点($AT$5:$AT$10,BR$5:BR$10,将星节奏统计!FC79)</f>
        <v>0.9</v>
      </c>
      <c r="GK80" s="28">
        <f>求节点($AT$5:$AT$10,BS$5:BS$10,将星节奏统计!FD79)</f>
        <v>0</v>
      </c>
      <c r="GL80" s="28">
        <f>求节点($AT$5:$AT$10,BT$5:BT$10,将星节奏统计!FE79)</f>
        <v>0.56685227454296905</v>
      </c>
      <c r="GM80" s="28">
        <f>求节点($AT$5:$AT$10,BU$5:BU$10,将星节奏统计!FF79)</f>
        <v>0.1</v>
      </c>
      <c r="GN80" s="28">
        <f>求节点($AT$5:$AT$10,BV$5:BV$10,将星节奏统计!FG79)</f>
        <v>0.6</v>
      </c>
      <c r="GO80" s="28">
        <f>求节点($AT$5:$AT$10,BW$5:BW$10,将星节奏统计!FH79)</f>
        <v>0.10014178198664749</v>
      </c>
      <c r="GP80" s="28">
        <f>求节点($AT$5:$AT$10,BX$5:BX$10,将星节奏统计!FI79)</f>
        <v>6.2588613741654683E-2</v>
      </c>
      <c r="GQ80" s="28">
        <f>求节点($AT$5:$AT$10,BY$5:BY$10,将星节奏统计!FJ79)</f>
        <v>0.10014178198664749</v>
      </c>
      <c r="GR80" s="28">
        <f>求节点($AT$5:$AT$10,BZ$5:BZ$10,将星节奏统计!FK79)</f>
        <v>6.2588613741654683E-2</v>
      </c>
      <c r="GS80" s="28">
        <f>求节点($AT$5:$AT$10,CA$5:CA$10,将星节奏统计!FL79)</f>
        <v>0.12517722748330937</v>
      </c>
      <c r="GT80" s="28">
        <f>求节点($AT$5:$AT$10,CB$5:CB$10,将星节奏统计!FM79)</f>
        <v>0.12517722748330937</v>
      </c>
      <c r="GU80" s="28">
        <f>求节点($AT$5:$AT$10,CC$5:CC$10,将星节奏统计!FN79)</f>
        <v>0.12517722748330937</v>
      </c>
      <c r="GV80" s="28">
        <f>求节点($AT$5:$AT$10,CD$5:CD$10,将星节奏统计!FO79)</f>
        <v>0.12517722748330937</v>
      </c>
      <c r="GW80" s="28">
        <f>求节点($AT$5:$AT$10,CE$5:CE$10,将星节奏统计!FP79)</f>
        <v>7.5106336489985603E-2</v>
      </c>
      <c r="GX80" s="28">
        <f>求节点($AT$5:$AT$10,CF$5:CF$10,将星节奏统计!FQ79)</f>
        <v>7.5106336489985603E-2</v>
      </c>
      <c r="GY80" s="28">
        <f>求节点($AT$5:$AT$10,CG$5:CG$10,将星节奏统计!FR79)</f>
        <v>7.5106336489985603E-2</v>
      </c>
      <c r="GZ80" s="28">
        <f>求节点($AT$5:$AT$10,CH$5:CH$10,将星节奏统计!FS79)</f>
        <v>7.5106336489985603E-2</v>
      </c>
      <c r="HA80" s="28">
        <f>求节点($AT$5:$AT$10,CI$5:CI$10,将星节奏统计!FT79)</f>
        <v>0.10014178198664749</v>
      </c>
      <c r="HB80" s="28">
        <f>求节点($AT$5:$AT$10,CJ$5:CJ$10,将星节奏统计!FU79)</f>
        <v>6.2588613741654683E-2</v>
      </c>
      <c r="HC80" s="28">
        <f>求节点($AT$5:$AT$10,CK$5:CK$10,将星节奏统计!FV79)</f>
        <v>0</v>
      </c>
      <c r="HD80" s="28">
        <f>求节点($AT$5:$AT$10,CL$5:CL$10,将星节奏统计!FW79)</f>
        <v>0</v>
      </c>
      <c r="HE80" s="28">
        <f>求节点($AT$5:$AT$10,CM$5:CM$10,将星节奏统计!FX79)</f>
        <v>0</v>
      </c>
      <c r="HF80" s="28">
        <f>求节点($AT$5:$AT$10,CN$5:CN$10,将星节奏统计!FY79)</f>
        <v>0</v>
      </c>
      <c r="HG80" s="28">
        <f>求节点($AT$5:$AT$10,CO$5:CO$10,将星节奏统计!FZ79)</f>
        <v>0</v>
      </c>
      <c r="HH80" s="28">
        <f>求节点($AT$5:$AT$10,CP$5:CP$10,将星节奏统计!GA79)</f>
        <v>0</v>
      </c>
      <c r="HI80" s="28">
        <f>求节点($AT$5:$AT$10,CQ$5:CQ$10,将星节奏统计!GB79)</f>
        <v>0</v>
      </c>
      <c r="HJ80" s="28">
        <f>求节点($AT$5:$AT$10,CR$5:CR$10,将星节奏统计!GC79)</f>
        <v>0</v>
      </c>
      <c r="HK80" s="28">
        <f>求节点($AT$5:$AT$10,CS$5:CS$10,将星节奏统计!GD79)</f>
        <v>0</v>
      </c>
      <c r="HL80" s="28">
        <f>求节点($AT$17:$AT$22,AV$17:AV$22,将星节奏统计!GG79)</f>
        <v>0</v>
      </c>
      <c r="HM80" s="28">
        <f>求节点($AT$17:$AT$22,AW$17:AW$22,将星节奏统计!GH79)</f>
        <v>0</v>
      </c>
      <c r="HN80" s="28">
        <f>求节点($AT$17:$AT$22,AX$17:AX$22,将星节奏统计!GI79)</f>
        <v>0</v>
      </c>
      <c r="HO80" s="28">
        <f>求节点($AT$17:$AT$22,AY$17:AY$22,将星节奏统计!GJ79)</f>
        <v>0</v>
      </c>
      <c r="HP80" s="28">
        <f>求节点($AT$17:$AT$22,AZ$17:AZ$22,将星节奏统计!GK79)</f>
        <v>0</v>
      </c>
      <c r="HQ80" s="28">
        <f>求节点($AT$17:$AT$22,BA$17:BA$22,将星节奏统计!GL79)</f>
        <v>0</v>
      </c>
      <c r="HR80" s="28">
        <f>求节点($AT$17:$AT$22,BB$17:BB$22,将星节奏统计!GM79)</f>
        <v>0</v>
      </c>
      <c r="HS80" s="28">
        <f>求节点($AT$17:$AT$22,BC$17:BC$22,将星节奏统计!GN79)</f>
        <v>0</v>
      </c>
      <c r="HT80" s="28">
        <f>求节点($AT$17:$AT$22,BD$17:BD$22,将星节奏统计!GO79)</f>
        <v>0</v>
      </c>
      <c r="HU80" s="28">
        <f>求节点($AT$17:$AT$22,BE$17:BE$22,将星节奏统计!GP79)</f>
        <v>0</v>
      </c>
      <c r="HV80" s="28">
        <f>求节点($AT$17:$AT$22,BF$17:BF$22,将星节奏统计!GQ79)</f>
        <v>0</v>
      </c>
      <c r="HW80" s="28">
        <f>求节点($AT$17:$AT$22,BG$17:BG$22,将星节奏统计!GR79)</f>
        <v>0</v>
      </c>
      <c r="HX80" s="28">
        <f>求节点($AT$17:$AT$22,BH$17:BH$22,将星节奏统计!GS79)</f>
        <v>0</v>
      </c>
      <c r="HY80" s="28">
        <f>求节点($AT$17:$AT$22,BI$17:BI$22,将星节奏统计!GT79)</f>
        <v>0</v>
      </c>
      <c r="HZ80" s="28">
        <f>求节点($AT$17:$AT$22,BJ$17:BJ$22,将星节奏统计!GU79)</f>
        <v>0</v>
      </c>
      <c r="IA80" s="28">
        <f>求节点($AT$17:$AT$22,BK$17:BK$22,将星节奏统计!GV79)</f>
        <v>0</v>
      </c>
      <c r="IB80" s="28">
        <f>求节点($AT$17:$AT$22,BL$17:BL$22,将星节奏统计!GW79)</f>
        <v>0</v>
      </c>
      <c r="IC80" s="28">
        <f>求节点($AT$17:$AT$22,BM$17:BM$22,将星节奏统计!GX79)</f>
        <v>0</v>
      </c>
      <c r="ID80" s="28">
        <f>求节点($AT$17:$AT$22,BN$17:BN$22,将星节奏统计!GY79)</f>
        <v>0</v>
      </c>
      <c r="IE80" s="28">
        <f>求节点($AT$17:$AT$22,BO$17:BO$22,将星节奏统计!GZ79)</f>
        <v>0</v>
      </c>
      <c r="IF80" s="28">
        <f>求节点($AT$5:$AT$10,AV$5:AV$10,将星节奏统计!HD79)</f>
        <v>0.1</v>
      </c>
      <c r="IG80" s="28">
        <f>求节点($AT$5:$AT$10,AW$5:AW$10,将星节奏统计!HE79)</f>
        <v>0.1</v>
      </c>
      <c r="IH80" s="28">
        <f>求节点($AT$5:$AT$10,AX$5:AX$10,将星节奏统计!HF79)</f>
        <v>6.1662988017373688E-2</v>
      </c>
      <c r="II80" s="28">
        <f>求节点($AT$5:$AT$10,AY$5:AY$10,将星节奏统计!HG79)</f>
        <v>0</v>
      </c>
      <c r="IJ80" s="28">
        <f>求节点($AT$5:$AT$10,AZ$5:AZ$10,将星节奏统计!HH79)</f>
        <v>0</v>
      </c>
      <c r="IK80" s="28">
        <f>求节点($AT$5:$AT$10,BA$5:BA$10,将星节奏统计!HI79)</f>
        <v>0</v>
      </c>
      <c r="IL80" s="28">
        <f>求节点($AT$5:$AT$10,BB$5:BB$10,将星节奏统计!HJ79)</f>
        <v>0</v>
      </c>
      <c r="IM80" s="28">
        <f>求节点($AT$5:$AT$10,BC$5:BC$10,将星节奏统计!HK79)</f>
        <v>0</v>
      </c>
      <c r="IN80" s="28">
        <f>求节点($AT$5:$AT$10,BD$5:BD$10,将星节奏统计!HL79)</f>
        <v>0</v>
      </c>
      <c r="IO80" s="28">
        <f>求节点($AT$5:$AT$10,BE$5:BE$10,将星节奏统计!HM79)</f>
        <v>0</v>
      </c>
      <c r="IP80" s="28">
        <f>求节点($AT$5:$AT$10,BF$5:BF$10,将星节奏统计!HN79)</f>
        <v>0</v>
      </c>
      <c r="IQ80" s="28">
        <f>求节点($AT$5:$AT$10,BG$5:BG$10,将星节奏统计!HO79)</f>
        <v>0</v>
      </c>
      <c r="IR80" s="28">
        <f>求节点($AT$5:$AT$10,BH$5:BH$10,将星节奏统计!HP79)</f>
        <v>0</v>
      </c>
      <c r="IS80" s="28">
        <f>求节点($AT$5:$AT$10,BI$5:BI$10,将星节奏统计!HQ79)</f>
        <v>0</v>
      </c>
      <c r="IT80" s="28">
        <f>求节点($AT$5:$AT$10,BJ$5:BJ$10,将星节奏统计!HR79)</f>
        <v>0</v>
      </c>
      <c r="IU80" s="28">
        <f>求节点($AT$5:$AT$10,BK$5:BK$10,将星节奏统计!HS79)</f>
        <v>0</v>
      </c>
      <c r="IV80" s="28">
        <f>求节点($AT$5:$AT$10,BL$5:BL$10,将星节奏统计!HT79)</f>
        <v>0.9</v>
      </c>
      <c r="IW80" s="28">
        <f>求节点($AT$5:$AT$10,BM$5:BM$10,将星节奏统计!HU79)</f>
        <v>0.82092426753195491</v>
      </c>
      <c r="IX80" s="28">
        <f>求节点($AT$5:$AT$10,BN$5:BN$10,将星节奏统计!HV79)</f>
        <v>0.6</v>
      </c>
      <c r="IY80" s="28">
        <f>求节点($AT$5:$AT$10,BO$5:BO$10,将星节奏统计!HW79)</f>
        <v>0</v>
      </c>
      <c r="IZ80" s="28">
        <f>求节点($AT$5:$AT$10,BP$5:BP$10,将星节奏统计!HX79)</f>
        <v>0.9</v>
      </c>
      <c r="JA80" s="28">
        <f>求节点($AT$5:$AT$10,BQ$5:BQ$10,将星节奏统计!HY79)</f>
        <v>0.6</v>
      </c>
      <c r="JB80" s="28">
        <f>求节点($AT$5:$AT$10,BR$5:BR$10,将星节奏统计!HZ79)</f>
        <v>0.9</v>
      </c>
      <c r="JC80" s="28">
        <f>求节点($AT$5:$AT$10,BS$5:BS$10,将星节奏统计!IA79)</f>
        <v>0</v>
      </c>
      <c r="JD80" s="28">
        <f>求节点($AT$5:$AT$10,BT$5:BT$10,将星节奏统计!IB79)</f>
        <v>0.6</v>
      </c>
      <c r="JE80" s="28">
        <f>求节点($AT$5:$AT$10,BU$5:BU$10,将星节奏统计!IC79)</f>
        <v>0.1</v>
      </c>
      <c r="JF80" s="28">
        <f>求节点($AT$5:$AT$10,BV$5:BV$10,将星节奏统计!ID79)</f>
        <v>0.6</v>
      </c>
      <c r="JG80" s="28">
        <f>求节点($AT$5:$AT$10,BW$5:BW$10,将星节奏统计!IE79)</f>
        <v>0.16757472524254699</v>
      </c>
      <c r="JH80" s="28">
        <f>求节点($AT$5:$AT$10,BX$5:BX$10,将星节奏统计!IF79)</f>
        <v>0.10473420327659187</v>
      </c>
      <c r="JI80" s="28">
        <f>求节点($AT$5:$AT$10,BY$5:BY$10,将星节奏统计!IG79)</f>
        <v>0.16757472524254699</v>
      </c>
      <c r="JJ80" s="28">
        <f>求节点($AT$5:$AT$10,BZ$5:BZ$10,将星节奏统计!IH79)</f>
        <v>0.10473420327659187</v>
      </c>
      <c r="JK80" s="28">
        <f>求节点($AT$5:$AT$10,CA$5:CA$10,将星节奏统计!II79)</f>
        <v>0.20946840655318374</v>
      </c>
      <c r="JL80" s="28">
        <f>求节点($AT$5:$AT$10,CB$5:CB$10,将星节奏统计!IJ79)</f>
        <v>0.20946840655318374</v>
      </c>
      <c r="JM80" s="28">
        <f>求节点($AT$5:$AT$10,CC$5:CC$10,将星节奏统计!IK79)</f>
        <v>0.20946840655318374</v>
      </c>
      <c r="JN80" s="28">
        <f>求节点($AT$5:$AT$10,CD$5:CD$10,将星节奏统计!IL79)</f>
        <v>0.20946840655318374</v>
      </c>
      <c r="JO80" s="28">
        <f>求节点($AT$5:$AT$10,CE$5:CE$10,将星节奏统计!IM79)</f>
        <v>0.1266278845872286</v>
      </c>
      <c r="JP80" s="28">
        <f>求节点($AT$5:$AT$10,CF$5:CF$10,将星节奏统计!IN79)</f>
        <v>0.1266278845872286</v>
      </c>
      <c r="JQ80" s="28">
        <f>求节点($AT$5:$AT$10,CG$5:CG$10,将星节奏统计!IO79)</f>
        <v>0.1266278845872286</v>
      </c>
      <c r="JR80" s="28">
        <f>求节点($AT$5:$AT$10,CH$5:CH$10,将星节奏统计!IP79)</f>
        <v>0.1266278845872286</v>
      </c>
      <c r="JS80" s="28">
        <f>求节点($AT$5:$AT$10,CI$5:CI$10,将星节奏统计!IQ79)</f>
        <v>0.16757472524254699</v>
      </c>
      <c r="JT80" s="28">
        <f>求节点($AT$5:$AT$10,CJ$5:CJ$10,将星节奏统计!IR79)</f>
        <v>0.10473420327659187</v>
      </c>
      <c r="JU80" s="28">
        <f>求节点($AT$5:$AT$10,CK$5:CK$10,将星节奏统计!IS79)</f>
        <v>0</v>
      </c>
      <c r="JV80" s="28">
        <f>求节点($AT$5:$AT$10,CL$5:CL$10,将星节奏统计!IT79)</f>
        <v>0</v>
      </c>
      <c r="JW80" s="28">
        <f>求节点($AT$5:$AT$10,CM$5:CM$10,将星节奏统计!IU79)</f>
        <v>0</v>
      </c>
      <c r="JX80" s="28">
        <f>求节点($AT$5:$AT$10,CN$5:CN$10,将星节奏统计!IV79)</f>
        <v>0</v>
      </c>
      <c r="JY80" s="28">
        <f>求节点($AT$5:$AT$10,CO$5:CO$10,将星节奏统计!IW79)</f>
        <v>0</v>
      </c>
      <c r="JZ80" s="28">
        <f>求节点($AT$5:$AT$10,CP$5:CP$10,将星节奏统计!IX79)</f>
        <v>0</v>
      </c>
      <c r="KA80" s="28">
        <f>求节点($AT$5:$AT$10,CQ$5:CQ$10,将星节奏统计!IY79)</f>
        <v>0</v>
      </c>
      <c r="KB80" s="28">
        <f>求节点($AT$5:$AT$10,CR$5:CR$10,将星节奏统计!IZ79)</f>
        <v>0</v>
      </c>
      <c r="KC80" s="28">
        <f>求节点($AT$5:$AT$10,CS$5:CS$10,将星节奏统计!JA79)</f>
        <v>0</v>
      </c>
      <c r="KD80" s="28">
        <f>求节点($AT$17:$AT$22,AV$17:AV$22,将星节奏统计!JD79)</f>
        <v>0</v>
      </c>
      <c r="KE80" s="28">
        <f>求节点($AT$17:$AT$22,AW$17:AW$22,将星节奏统计!JE79)</f>
        <v>0</v>
      </c>
      <c r="KF80" s="28">
        <f>求节点($AT$17:$AT$22,AX$17:AX$22,将星节奏统计!JF79)</f>
        <v>0</v>
      </c>
      <c r="KG80" s="28">
        <f>求节点($AT$17:$AT$22,AY$17:AY$22,将星节奏统计!JG79)</f>
        <v>1.0656202780935306E-4</v>
      </c>
      <c r="KH80" s="28">
        <f>求节点($AT$17:$AT$22,AZ$17:AZ$22,将星节奏统计!JH79)</f>
        <v>1.5984304171403826E-4</v>
      </c>
      <c r="KI80" s="28">
        <f>求节点($AT$17:$AT$22,BA$17:BA$22,将星节奏统计!JI79)</f>
        <v>1.5984304171403826E-4</v>
      </c>
      <c r="KJ80" s="28">
        <f>求节点($AT$17:$AT$22,BB$17:BB$22,将星节奏统计!JJ79)</f>
        <v>2.421864268394476E-4</v>
      </c>
      <c r="KK80" s="28">
        <f>求节点($AT$17:$AT$22,BC$17:BC$22,将星节奏统计!JK79)</f>
        <v>0</v>
      </c>
      <c r="KL80" s="28">
        <f>求节点($AT$17:$AT$22,BD$17:BD$22,将星节奏统计!JL79)</f>
        <v>1.5984304171403826E-4</v>
      </c>
      <c r="KM80" s="28">
        <f>求节点($AT$17:$AT$22,BE$17:BE$22,将星节奏统计!JM79)</f>
        <v>0</v>
      </c>
      <c r="KN80" s="28">
        <f>求节点($AT$17:$AT$22,BF$17:BF$22,将星节奏统计!JN79)</f>
        <v>0</v>
      </c>
      <c r="KO80" s="28">
        <f>求节点($AT$17:$AT$22,BG$17:BG$22,将星节奏统计!JO79)</f>
        <v>0</v>
      </c>
      <c r="KP80" s="28">
        <f>求节点($AT$17:$AT$22,BH$17:BH$22,将星节奏统计!JP79)</f>
        <v>0</v>
      </c>
      <c r="KQ80" s="28">
        <f>求节点($AT$17:$AT$22,BI$17:BI$22,将星节奏统计!JQ79)</f>
        <v>0</v>
      </c>
      <c r="KR80" s="28">
        <f>求节点($AT$17:$AT$22,BJ$17:BJ$22,将星节奏统计!JR79)</f>
        <v>0</v>
      </c>
      <c r="KS80" s="28">
        <f>求节点($AT$17:$AT$22,BK$17:BK$22,将星节奏统计!JS79)</f>
        <v>0</v>
      </c>
      <c r="KT80" s="28">
        <f>求节点($AT$17:$AT$22,BL$17:BL$22,将星节奏统计!JT79)</f>
        <v>0</v>
      </c>
      <c r="KU80" s="28">
        <f>求节点($AT$17:$AT$22,BM$17:BM$22,将星节奏统计!JU79)</f>
        <v>0</v>
      </c>
      <c r="KV80" s="28">
        <f>求节点($AT$17:$AT$22,BN$17:BN$22,将星节奏统计!JV79)</f>
        <v>0</v>
      </c>
      <c r="KW80" s="28">
        <f>求节点($AT$17:$AT$22,BO$17:BO$22,将星节奏统计!JW79)</f>
        <v>0</v>
      </c>
      <c r="KX80" s="28">
        <f>求节点($AT$5:$AT$10,AV$5:AV$10,将星节奏统计!KA79)</f>
        <v>0.1</v>
      </c>
      <c r="KY80" s="28">
        <f>求节点($AT$5:$AT$10,AW$5:AW$10,将星节奏统计!KB79)</f>
        <v>0.1</v>
      </c>
      <c r="KZ80" s="28">
        <f>求节点($AT$5:$AT$10,AX$5:AX$10,将星节奏统计!KC79)</f>
        <v>6.6219496663018323E-2</v>
      </c>
      <c r="LA80" s="28">
        <f>求节点($AT$5:$AT$10,AY$5:AY$10,将星节奏统计!KD79)</f>
        <v>0</v>
      </c>
      <c r="LB80" s="28">
        <f>求节点($AT$5:$AT$10,AZ$5:AZ$10,将星节奏统计!KE79)</f>
        <v>0</v>
      </c>
      <c r="LC80" s="28">
        <f>求节点($AT$5:$AT$10,BA$5:BA$10,将星节奏统计!KF79)</f>
        <v>0</v>
      </c>
      <c r="LD80" s="28">
        <f>求节点($AT$5:$AT$10,BB$5:BB$10,将星节奏统计!KG79)</f>
        <v>0</v>
      </c>
      <c r="LE80" s="28">
        <f>求节点($AT$5:$AT$10,BC$5:BC$10,将星节奏统计!KH79)</f>
        <v>0</v>
      </c>
      <c r="LF80" s="28">
        <f>求节点($AT$5:$AT$10,BD$5:BD$10,将星节奏统计!KI79)</f>
        <v>0</v>
      </c>
      <c r="LG80" s="28">
        <f>求节点($AT$5:$AT$10,BE$5:BE$10,将星节奏统计!KJ79)</f>
        <v>0</v>
      </c>
      <c r="LH80" s="28">
        <f>求节点($AT$5:$AT$10,BF$5:BF$10,将星节奏统计!KK79)</f>
        <v>0</v>
      </c>
      <c r="LI80" s="28">
        <f>求节点($AT$5:$AT$10,BG$5:BG$10,将星节奏统计!KL79)</f>
        <v>0</v>
      </c>
      <c r="LJ80" s="28">
        <f>求节点($AT$5:$AT$10,BH$5:BH$10,将星节奏统计!KM79)</f>
        <v>0</v>
      </c>
      <c r="LK80" s="28">
        <f>求节点($AT$5:$AT$10,BI$5:BI$10,将星节奏统计!KN79)</f>
        <v>0</v>
      </c>
      <c r="LL80" s="28">
        <f>求节点($AT$5:$AT$10,BJ$5:BJ$10,将星节奏统计!KO79)</f>
        <v>0</v>
      </c>
      <c r="LM80" s="28">
        <f>求节点($AT$5:$AT$10,BK$5:BK$10,将星节奏统计!KP79)</f>
        <v>0</v>
      </c>
      <c r="LN80" s="28">
        <f>求节点($AT$5:$AT$10,BL$5:BL$10,将星节奏统计!KQ79)</f>
        <v>0.9</v>
      </c>
      <c r="LO80" s="28">
        <f>求节点($AT$5:$AT$10,BM$5:BM$10,将星节奏统计!KR79)</f>
        <v>0.9</v>
      </c>
      <c r="LP80" s="28">
        <f>求节点($AT$5:$AT$10,BN$5:BN$10,将星节奏统计!KS79)</f>
        <v>0.6</v>
      </c>
      <c r="LQ80" s="28">
        <f>求节点($AT$5:$AT$10,BO$5:BO$10,将星节奏统计!KT79)</f>
        <v>0</v>
      </c>
      <c r="LR80" s="28">
        <f>求节点($AT$5:$AT$10,BP$5:BP$10,将星节奏统计!KU79)</f>
        <v>0.9</v>
      </c>
      <c r="LS80" s="28">
        <f>求节点($AT$5:$AT$10,BQ$5:BQ$10,将星节奏统计!KV79)</f>
        <v>0.6</v>
      </c>
      <c r="LT80" s="28">
        <f>求节点($AT$5:$AT$10,BR$5:BR$10,将星节奏统计!KW79)</f>
        <v>0.9</v>
      </c>
      <c r="LU80" s="28">
        <f>求节点($AT$5:$AT$10,BS$5:BS$10,将星节奏统计!KX79)</f>
        <v>0</v>
      </c>
      <c r="LV80" s="28">
        <f>求节点($AT$5:$AT$10,BT$5:BT$10,将星节奏统计!KY79)</f>
        <v>0.6</v>
      </c>
      <c r="LW80" s="28">
        <f>求节点($AT$5:$AT$10,BU$5:BU$10,将星节奏统计!KZ79)</f>
        <v>0.1</v>
      </c>
      <c r="LX80" s="28">
        <f>求节点($AT$5:$AT$10,BV$5:BV$10,将星节奏统计!LA79)</f>
        <v>0.6</v>
      </c>
      <c r="LY80" s="28">
        <f>求节点($AT$5:$AT$10,BW$5:BW$10,将星节奏统计!LB79)</f>
        <v>0.33723273127447234</v>
      </c>
      <c r="LZ80" s="28">
        <f>求节点($AT$5:$AT$10,BX$5:BX$10,将星节奏统计!LC79)</f>
        <v>0.22148848751631489</v>
      </c>
      <c r="MA80" s="28">
        <f>求节点($AT$5:$AT$10,BY$5:BY$10,将星节奏统计!LD79)</f>
        <v>0.33723273127447234</v>
      </c>
      <c r="MB80" s="28">
        <f>求节点($AT$5:$AT$10,BZ$5:BZ$10,将星节奏统计!LE79)</f>
        <v>0.22148848751631489</v>
      </c>
      <c r="MC80" s="28">
        <f>求节点($AT$5:$AT$10,CA$5:CA$10,将星节奏统计!LF79)</f>
        <v>0.4191474791938582</v>
      </c>
      <c r="MD80" s="28">
        <f>求节点($AT$5:$AT$10,CB$5:CB$10,将星节奏统计!LG79)</f>
        <v>0.4191474791938582</v>
      </c>
      <c r="ME80" s="28">
        <f>求节点($AT$5:$AT$10,CC$5:CC$10,将星节奏统计!LH79)</f>
        <v>0.4191474791938582</v>
      </c>
      <c r="MF80" s="28">
        <f>求节点($AT$5:$AT$10,CD$5:CD$10,将星节奏统计!LI79)</f>
        <v>0.4191474791938582</v>
      </c>
      <c r="MG80" s="28">
        <f>求节点($AT$5:$AT$10,CE$5:CE$10,将星节奏统计!LJ79)</f>
        <v>0.27340323543570072</v>
      </c>
      <c r="MH80" s="28">
        <f>求节点($AT$5:$AT$10,CF$5:CF$10,将星节奏统计!LK79)</f>
        <v>0.27340323543570072</v>
      </c>
      <c r="MI80" s="28">
        <f>求节点($AT$5:$AT$10,CG$5:CG$10,将星节奏统计!LL79)</f>
        <v>0.27340323543570072</v>
      </c>
      <c r="MJ80" s="28">
        <f>求节点($AT$5:$AT$10,CH$5:CH$10,将星节奏统计!LM79)</f>
        <v>0.27340323543570072</v>
      </c>
      <c r="MK80" s="28">
        <f>求节点($AT$5:$AT$10,CI$5:CI$10,将星节奏统计!LN79)</f>
        <v>0.33723273127447234</v>
      </c>
      <c r="ML80" s="28">
        <f>求节点($AT$5:$AT$10,CJ$5:CJ$10,将星节奏统计!LO79)</f>
        <v>0.22148848751631489</v>
      </c>
      <c r="MM80" s="28">
        <f>求节点($AT$5:$AT$10,CK$5:CK$10,将星节奏统计!LP79)</f>
        <v>0</v>
      </c>
      <c r="MN80" s="28">
        <f>求节点($AT$5:$AT$10,CL$5:CL$10,将星节奏统计!LQ79)</f>
        <v>0</v>
      </c>
      <c r="MO80" s="28">
        <f>求节点($AT$5:$AT$10,CM$5:CM$10,将星节奏统计!LR79)</f>
        <v>0</v>
      </c>
      <c r="MP80" s="28">
        <f>求节点($AT$5:$AT$10,CN$5:CN$10,将星节奏统计!LS79)</f>
        <v>0</v>
      </c>
      <c r="MQ80" s="28">
        <f>求节点($AT$5:$AT$10,CO$5:CO$10,将星节奏统计!LT79)</f>
        <v>0</v>
      </c>
      <c r="MR80" s="28">
        <f>求节点($AT$5:$AT$10,CP$5:CP$10,将星节奏统计!LU79)</f>
        <v>0</v>
      </c>
      <c r="MS80" s="28">
        <f>求节点($AT$5:$AT$10,CQ$5:CQ$10,将星节奏统计!LV79)</f>
        <v>0</v>
      </c>
      <c r="MT80" s="28">
        <f>求节点($AT$5:$AT$10,CR$5:CR$10,将星节奏统计!LW79)</f>
        <v>0</v>
      </c>
      <c r="MU80" s="28">
        <f>求节点($AT$5:$AT$10,CS$5:CS$10,将星节奏统计!LX79)</f>
        <v>0</v>
      </c>
      <c r="MV80" s="28">
        <f>求节点($AT$17:$AT$22,AV$17:AV$22,将星节奏统计!MA79)</f>
        <v>0</v>
      </c>
      <c r="MW80" s="28">
        <f>求节点($AT$17:$AT$22,AW$17:AW$22,将星节奏统计!MB79)</f>
        <v>0</v>
      </c>
      <c r="MX80" s="28">
        <f>求节点($AT$17:$AT$22,AX$17:AX$22,将星节奏统计!MC79)</f>
        <v>0</v>
      </c>
      <c r="MY80" s="28">
        <f>求节点($AT$17:$AT$22,AY$17:AY$22,将星节奏统计!MD79)</f>
        <v>0</v>
      </c>
      <c r="MZ80" s="28">
        <f>求节点($AT$17:$AT$22,AZ$17:AZ$22,将星节奏统计!ME79)</f>
        <v>0</v>
      </c>
      <c r="NA80" s="28">
        <f>求节点($AT$17:$AT$22,BA$17:BA$22,将星节奏统计!MF79)</f>
        <v>0</v>
      </c>
      <c r="NB80" s="28">
        <f>求节点($AT$17:$AT$22,BB$17:BB$22,将星节奏统计!MG79)</f>
        <v>0</v>
      </c>
      <c r="NC80" s="28">
        <f>求节点($AT$17:$AT$22,BC$17:BC$22,将星节奏统计!MH79)</f>
        <v>0</v>
      </c>
      <c r="ND80" s="28">
        <f>求节点($AT$17:$AT$22,BD$17:BD$22,将星节奏统计!MI79)</f>
        <v>0</v>
      </c>
      <c r="NE80" s="28">
        <f>求节点($AT$17:$AT$22,BE$17:BE$22,将星节奏统计!MJ79)</f>
        <v>0</v>
      </c>
      <c r="NF80" s="28">
        <f>求节点($AT$17:$AT$22,BF$17:BF$22,将星节奏统计!MK79)</f>
        <v>0</v>
      </c>
      <c r="NG80" s="28">
        <f>求节点($AT$17:$AT$22,BG$17:BG$22,将星节奏统计!ML79)</f>
        <v>0</v>
      </c>
      <c r="NH80" s="28">
        <f>求节点($AT$17:$AT$22,BH$17:BH$22,将星节奏统计!MM79)</f>
        <v>0</v>
      </c>
      <c r="NI80" s="28">
        <f>求节点($AT$17:$AT$22,BI$17:BI$22,将星节奏统计!MN79)</f>
        <v>0</v>
      </c>
      <c r="NJ80" s="28">
        <f>求节点($AT$17:$AT$22,BJ$17:BJ$22,将星节奏统计!MO79)</f>
        <v>0</v>
      </c>
      <c r="NK80" s="28">
        <f>求节点($AT$17:$AT$22,BK$17:BK$22,将星节奏统计!MP79)</f>
        <v>0</v>
      </c>
      <c r="NL80" s="28">
        <f>求节点($AT$17:$AT$22,BL$17:BL$22,将星节奏统计!MQ79)</f>
        <v>0</v>
      </c>
      <c r="NM80" s="28">
        <f>求节点($AT$17:$AT$22,BM$17:BM$22,将星节奏统计!MR79)</f>
        <v>0</v>
      </c>
      <c r="NN80" s="28">
        <f>求节点($AT$17:$AT$22,BN$17:BN$22,将星节奏统计!MS79)</f>
        <v>0</v>
      </c>
      <c r="NO80" s="28">
        <f>求节点($AT$17:$AT$22,BO$17:BO$22,将星节奏统计!MT79)</f>
        <v>0</v>
      </c>
      <c r="NP80" s="28">
        <f>求节点($AT$5:$AT$10,AV$5:AV$10,将星节奏统计!MX79)</f>
        <v>0.1</v>
      </c>
      <c r="NQ80" s="28">
        <f>求节点($AT$5:$AT$10,AW$5:AW$10,将星节奏统计!MY79)</f>
        <v>0.1</v>
      </c>
      <c r="NR80" s="28">
        <f>求节点($AT$5:$AT$10,AX$5:AX$10,将星节奏统计!MZ79)</f>
        <v>6.9301249585862021E-2</v>
      </c>
      <c r="NS80" s="28">
        <f>求节点($AT$5:$AT$10,AY$5:AY$10,将星节奏统计!NA79)</f>
        <v>0</v>
      </c>
      <c r="NT80" s="28">
        <f>求节点($AT$5:$AT$10,AZ$5:AZ$10,将星节奏统计!NB79)</f>
        <v>0</v>
      </c>
      <c r="NU80" s="28">
        <f>求节点($AT$5:$AT$10,BA$5:BA$10,将星节奏统计!NC79)</f>
        <v>0</v>
      </c>
      <c r="NV80" s="28">
        <f>求节点($AT$5:$AT$10,BB$5:BB$10,将星节奏统计!ND79)</f>
        <v>0</v>
      </c>
      <c r="NW80" s="28">
        <f>求节点($AT$5:$AT$10,BC$5:BC$10,将星节奏统计!NE79)</f>
        <v>0</v>
      </c>
      <c r="NX80" s="28">
        <f>求节点($AT$5:$AT$10,BD$5:BD$10,将星节奏统计!NF79)</f>
        <v>0</v>
      </c>
      <c r="NY80" s="28">
        <f>求节点($AT$5:$AT$10,BE$5:BE$10,将星节奏统计!NG79)</f>
        <v>0</v>
      </c>
      <c r="NZ80" s="28">
        <f>求节点($AT$5:$AT$10,BF$5:BF$10,将星节奏统计!NH79)</f>
        <v>0</v>
      </c>
      <c r="OA80" s="28">
        <f>求节点($AT$5:$AT$10,BG$5:BG$10,将星节奏统计!NI79)</f>
        <v>0</v>
      </c>
      <c r="OB80" s="28">
        <f>求节点($AT$5:$AT$10,BH$5:BH$10,将星节奏统计!NJ79)</f>
        <v>0</v>
      </c>
      <c r="OC80" s="28">
        <f>求节点($AT$5:$AT$10,BI$5:BI$10,将星节奏统计!NK79)</f>
        <v>0</v>
      </c>
      <c r="OD80" s="28">
        <f>求节点($AT$5:$AT$10,BJ$5:BJ$10,将星节奏统计!NL79)</f>
        <v>0</v>
      </c>
      <c r="OE80" s="28">
        <f>求节点($AT$5:$AT$10,BK$5:BK$10,将星节奏统计!NM79)</f>
        <v>0</v>
      </c>
      <c r="OF80" s="28">
        <f>求节点($AT$5:$AT$10,BL$5:BL$10,将星节奏统计!NN79)</f>
        <v>0.9</v>
      </c>
      <c r="OG80" s="28">
        <f>求节点($AT$5:$AT$10,BM$5:BM$10,将星节奏统计!NO79)</f>
        <v>0.9</v>
      </c>
      <c r="OH80" s="28">
        <f>求节点($AT$5:$AT$10,BN$5:BN$10,将星节奏统计!NP79)</f>
        <v>0.6</v>
      </c>
      <c r="OI80" s="28">
        <f>求节点($AT$5:$AT$10,BO$5:BO$10,将星节奏统计!NQ79)</f>
        <v>0</v>
      </c>
      <c r="OJ80" s="28">
        <f>求节点($AT$5:$AT$10,BP$5:BP$10,将星节奏统计!NR79)</f>
        <v>0.9</v>
      </c>
      <c r="OK80" s="28">
        <f>求节点($AT$5:$AT$10,BQ$5:BQ$10,将星节奏统计!NS79)</f>
        <v>0.6</v>
      </c>
      <c r="OL80" s="28">
        <f>求节点($AT$5:$AT$10,BR$5:BR$10,将星节奏统计!NT79)</f>
        <v>0.9</v>
      </c>
      <c r="OM80" s="28">
        <f>求节点($AT$5:$AT$10,BS$5:BS$10,将星节奏统计!NU79)</f>
        <v>0</v>
      </c>
      <c r="ON80" s="28">
        <f>求节点($AT$5:$AT$10,BT$5:BT$10,将星节奏统计!NV79)</f>
        <v>0.6</v>
      </c>
      <c r="OO80" s="28">
        <f>求节点($AT$5:$AT$10,BU$5:BU$10,将星节奏统计!NW79)</f>
        <v>0.1</v>
      </c>
      <c r="OP80" s="28">
        <f>求节点($AT$5:$AT$10,BV$5:BV$10,将星节奏统计!NX79)</f>
        <v>0.6</v>
      </c>
      <c r="OQ80" s="28">
        <f>求节点($AT$5:$AT$10,BW$5:BW$10,将星节奏统计!NY79)</f>
        <v>0.43887147806887361</v>
      </c>
      <c r="OR80" s="28">
        <f>求节点($AT$5:$AT$10,BX$5:BX$10,将星节奏统计!NZ79)</f>
        <v>0.28924765204591574</v>
      </c>
      <c r="OS80" s="28">
        <f>求节点($AT$5:$AT$10,BY$5:BY$10,将星节奏统计!OA79)</f>
        <v>0.43887147806887361</v>
      </c>
      <c r="OT80" s="28">
        <f>求节点($AT$5:$AT$10,BZ$5:BZ$10,将星节奏统计!OB79)</f>
        <v>0.28924765204591574</v>
      </c>
      <c r="OU80" s="28">
        <f>求节点($AT$5:$AT$10,CA$5:CA$10,将星节奏统计!OC79)</f>
        <v>0.5320794200765262</v>
      </c>
      <c r="OV80" s="28">
        <f>求节点($AT$5:$AT$10,CB$5:CB$10,将星节奏统计!OD79)</f>
        <v>0.5320794200765262</v>
      </c>
      <c r="OW80" s="28">
        <f>求节点($AT$5:$AT$10,CC$5:CC$10,将星节奏统计!OE79)</f>
        <v>0.5320794200765262</v>
      </c>
      <c r="OX80" s="28">
        <f>求节点($AT$5:$AT$10,CD$5:CD$10,将星节奏统计!OF79)</f>
        <v>0.5320794200765262</v>
      </c>
      <c r="OY80" s="28">
        <f>求节点($AT$5:$AT$10,CE$5:CE$10,将星节奏统计!OG79)</f>
        <v>0.35245559405356841</v>
      </c>
      <c r="OZ80" s="28">
        <f>求节点($AT$5:$AT$10,CF$5:CF$10,将星节奏统计!OH79)</f>
        <v>0.35245559405356841</v>
      </c>
      <c r="PA80" s="28">
        <f>求节点($AT$5:$AT$10,CG$5:CG$10,将星节奏统计!OI79)</f>
        <v>0.35245559405356841</v>
      </c>
      <c r="PB80" s="28">
        <f>求节点($AT$5:$AT$10,CH$5:CH$10,将星节奏统计!OJ79)</f>
        <v>0.35245559405356841</v>
      </c>
      <c r="PC80" s="28">
        <f>求节点($AT$5:$AT$10,CI$5:CI$10,将星节奏统计!OK79)</f>
        <v>0.43887147806887361</v>
      </c>
      <c r="PD80" s="28">
        <f>求节点($AT$5:$AT$10,CJ$5:CJ$10,将星节奏统计!OL79)</f>
        <v>0.28924765204591574</v>
      </c>
      <c r="PE80" s="28">
        <f>求节点($AT$5:$AT$10,CK$5:CK$10,将星节奏统计!OM79)</f>
        <v>0</v>
      </c>
      <c r="PF80" s="28">
        <f>求节点($AT$5:$AT$10,CL$5:CL$10,将星节奏统计!ON79)</f>
        <v>0</v>
      </c>
      <c r="PG80" s="28">
        <f>求节点($AT$5:$AT$10,CM$5:CM$10,将星节奏统计!OO79)</f>
        <v>0</v>
      </c>
      <c r="PH80" s="28">
        <f>求节点($AT$5:$AT$10,CN$5:CN$10,将星节奏统计!OP79)</f>
        <v>0</v>
      </c>
      <c r="PI80" s="28">
        <f>求节点($AT$5:$AT$10,CO$5:CO$10,将星节奏统计!OQ79)</f>
        <v>0</v>
      </c>
      <c r="PJ80" s="28">
        <f>求节点($AT$5:$AT$10,CP$5:CP$10,将星节奏统计!OR79)</f>
        <v>0</v>
      </c>
      <c r="PK80" s="28">
        <f>求节点($AT$5:$AT$10,CQ$5:CQ$10,将星节奏统计!OS79)</f>
        <v>0</v>
      </c>
      <c r="PL80" s="28">
        <f>求节点($AT$5:$AT$10,CR$5:CR$10,将星节奏统计!OT79)</f>
        <v>0</v>
      </c>
      <c r="PM80" s="28">
        <f>求节点($AT$5:$AT$10,CS$5:CS$10,将星节奏统计!OU79)</f>
        <v>0</v>
      </c>
      <c r="PN80" s="28">
        <f>求节点($AT$17:$AT$22,AV$17:AV$22,将星节奏统计!OX79)</f>
        <v>0</v>
      </c>
      <c r="PO80" s="28">
        <f>求节点($AT$17:$AT$22,AW$17:AW$22,将星节奏统计!OY79)</f>
        <v>0</v>
      </c>
      <c r="PP80" s="28">
        <f>求节点($AT$17:$AT$22,AX$17:AX$22,将星节奏统计!OZ79)</f>
        <v>0</v>
      </c>
      <c r="PQ80" s="28">
        <f>求节点($AT$17:$AT$22,AY$17:AY$22,将星节奏统计!PA79)</f>
        <v>8.7164527661859337E-5</v>
      </c>
      <c r="PR80" s="28">
        <f>求节点($AT$17:$AT$22,AZ$17:AZ$22,将星节奏统计!PB79)</f>
        <v>1.3074679149278901E-4</v>
      </c>
      <c r="PS80" s="28">
        <f>求节点($AT$17:$AT$22,BA$17:BA$22,将星节奏统计!PC79)</f>
        <v>1.3074679149278901E-4</v>
      </c>
      <c r="PT80" s="28">
        <f>求节点($AT$17:$AT$22,BB$17:BB$22,将星节奏统计!PD79)</f>
        <v>1.9810119923149849E-4</v>
      </c>
      <c r="PU80" s="28">
        <f>求节点($AT$17:$AT$22,BC$17:BC$22,将星节奏统计!PE79)</f>
        <v>0</v>
      </c>
      <c r="PV80" s="28">
        <f>求节点($AT$17:$AT$22,BD$17:BD$22,将星节奏统计!PF79)</f>
        <v>1.3074679149278901E-4</v>
      </c>
      <c r="PW80" s="28">
        <f>求节点($AT$17:$AT$22,BE$17:BE$22,将星节奏统计!PG79)</f>
        <v>0</v>
      </c>
      <c r="PX80" s="28">
        <f>求节点($AT$17:$AT$22,BF$17:BF$22,将星节奏统计!PH79)</f>
        <v>0</v>
      </c>
      <c r="PY80" s="28">
        <f>求节点($AT$17:$AT$22,BG$17:BG$22,将星节奏统计!PI79)</f>
        <v>0</v>
      </c>
      <c r="PZ80" s="28">
        <f>求节点($AT$17:$AT$22,BH$17:BH$22,将星节奏统计!PJ79)</f>
        <v>0</v>
      </c>
      <c r="QA80" s="28">
        <f>求节点($AT$17:$AT$22,BI$17:BI$22,将星节奏统计!PK79)</f>
        <v>0</v>
      </c>
      <c r="QB80" s="28">
        <f>求节点($AT$17:$AT$22,BJ$17:BJ$22,将星节奏统计!PL79)</f>
        <v>0</v>
      </c>
      <c r="QC80" s="28">
        <f>求节点($AT$17:$AT$22,BK$17:BK$22,将星节奏统计!PM79)</f>
        <v>0</v>
      </c>
      <c r="QD80" s="28">
        <f>求节点($AT$17:$AT$22,BL$17:BL$22,将星节奏统计!PN79)</f>
        <v>0</v>
      </c>
      <c r="QE80" s="28">
        <f>求节点($AT$17:$AT$22,BM$17:BM$22,将星节奏统计!PO79)</f>
        <v>0</v>
      </c>
      <c r="QF80" s="28">
        <f>求节点($AT$17:$AT$22,BN$17:BN$22,将星节奏统计!PP79)</f>
        <v>0</v>
      </c>
      <c r="QG80" s="28">
        <f>求节点($AT$17:$AT$22,BO$17:BO$22,将星节奏统计!PQ79)</f>
        <v>0</v>
      </c>
      <c r="QJ80" s="3">
        <v>76</v>
      </c>
      <c r="QK80" s="28">
        <f t="shared" ca="1" si="71"/>
        <v>0.86945030712096749</v>
      </c>
      <c r="QL80" s="28">
        <f t="shared" ca="1" si="71"/>
        <v>0.95126190963200996</v>
      </c>
      <c r="QM80" s="28">
        <f t="shared" ca="1" si="71"/>
        <v>1.0896994734361725</v>
      </c>
      <c r="QN80" s="28">
        <f t="shared" ca="1" si="71"/>
        <v>1.3191474791938582</v>
      </c>
      <c r="QO80" s="28">
        <f t="shared" ca="1" si="71"/>
        <v>1.4320794200765263</v>
      </c>
      <c r="QP80" s="28">
        <f t="shared" ca="1" si="72"/>
        <v>0.21678622229718597</v>
      </c>
      <c r="QQ80" s="28">
        <f t="shared" ca="1" si="72"/>
        <v>0.30042534595994247</v>
      </c>
      <c r="QR80" s="28">
        <f t="shared" ca="1" si="72"/>
        <v>0.50272417572764094</v>
      </c>
      <c r="QS80" s="28">
        <f t="shared" ca="1" si="72"/>
        <v>1.0116981938234171</v>
      </c>
      <c r="QT80" s="28">
        <f t="shared" ca="1" si="72"/>
        <v>1.3166144342066208</v>
      </c>
      <c r="QU80" s="28">
        <f t="shared" ca="1" si="73"/>
        <v>0.1</v>
      </c>
      <c r="QV80" s="28">
        <f t="shared" ca="1" si="73"/>
        <v>0.1</v>
      </c>
      <c r="QW80" s="28">
        <f t="shared" ca="1" si="73"/>
        <v>0.1</v>
      </c>
      <c r="QX80" s="28">
        <f t="shared" ca="1" si="73"/>
        <v>0.1</v>
      </c>
      <c r="QY80" s="28">
        <f t="shared" ca="1" si="73"/>
        <v>0.1</v>
      </c>
      <c r="QZ80" s="28">
        <f t="shared" ca="1" si="74"/>
        <v>0.58364558785216869</v>
      </c>
      <c r="RA80" s="28">
        <f t="shared" ca="1" si="74"/>
        <v>0.65853247376147017</v>
      </c>
      <c r="RB80" s="28">
        <f t="shared" ca="1" si="74"/>
        <v>0.7266278845872286</v>
      </c>
      <c r="RC80" s="28">
        <f t="shared" ca="1" si="74"/>
        <v>0.87340323543570064</v>
      </c>
      <c r="RD80" s="28">
        <f t="shared" ca="1" si="74"/>
        <v>0.95245559405356839</v>
      </c>
      <c r="RE80" s="28">
        <f t="shared" ca="1" si="75"/>
        <v>0.13549138893574122</v>
      </c>
      <c r="RF80" s="28">
        <f t="shared" ca="1" si="75"/>
        <v>0.18776584122496404</v>
      </c>
      <c r="RG80" s="28">
        <f t="shared" ca="1" si="75"/>
        <v>0.3142026098297756</v>
      </c>
      <c r="RH80" s="28">
        <f t="shared" ca="1" si="75"/>
        <v>0.66446546254894467</v>
      </c>
      <c r="RI80" s="28">
        <f t="shared" ca="1" si="75"/>
        <v>0.86774295613774721</v>
      </c>
      <c r="RJ80" s="28">
        <f t="shared" ca="1" si="76"/>
        <v>1.9297930019105368E-4</v>
      </c>
      <c r="RK80" s="28">
        <f t="shared" ca="1" si="76"/>
        <v>0</v>
      </c>
      <c r="RL80" s="28">
        <f t="shared" ca="1" si="76"/>
        <v>1.671086345192193E-4</v>
      </c>
      <c r="RM80" s="28">
        <f t="shared" ca="1" si="76"/>
        <v>0</v>
      </c>
      <c r="RN80" s="28">
        <f t="shared" ca="1" si="76"/>
        <v>1.3668982746973396E-4</v>
      </c>
      <c r="RO80" s="28">
        <f t="shared" ca="1" si="77"/>
        <v>1.8458889583492302E-4</v>
      </c>
      <c r="RP80" s="28">
        <f t="shared" ca="1" si="77"/>
        <v>0</v>
      </c>
      <c r="RQ80" s="28">
        <f t="shared" ca="1" si="77"/>
        <v>1.5984304171403826E-4</v>
      </c>
      <c r="RR80" s="28">
        <f t="shared" ca="1" si="77"/>
        <v>0</v>
      </c>
      <c r="RS80" s="28">
        <f t="shared" ca="1" si="77"/>
        <v>1.3074679149278901E-4</v>
      </c>
      <c r="RT80" s="28">
        <f t="shared" ca="1" si="78"/>
        <v>0.1</v>
      </c>
      <c r="RU80" s="28">
        <f t="shared" ca="1" si="78"/>
        <v>0.1</v>
      </c>
      <c r="RV80" s="28">
        <f t="shared" ca="1" si="78"/>
        <v>0.1</v>
      </c>
      <c r="RW80" s="28">
        <f t="shared" ca="1" si="78"/>
        <v>0.1</v>
      </c>
      <c r="RX80" s="28">
        <f t="shared" ca="1" si="78"/>
        <v>0.1</v>
      </c>
      <c r="RY80" s="28">
        <f t="shared" ca="1" si="79"/>
        <v>0.15371828545036342</v>
      </c>
      <c r="RZ80" s="28">
        <f t="shared" ca="1" si="79"/>
        <v>0.16027744851207706</v>
      </c>
      <c r="SA80" s="28">
        <f t="shared" ca="1" si="79"/>
        <v>0.16166298801737369</v>
      </c>
      <c r="SB80" s="28">
        <f t="shared" ca="1" si="79"/>
        <v>0.16621949666301833</v>
      </c>
      <c r="SC80" s="28">
        <f t="shared" ca="1" si="79"/>
        <v>0.16930124958586201</v>
      </c>
    </row>
    <row r="81" spans="46:497" x14ac:dyDescent="0.2">
      <c r="AT81" s="39"/>
      <c r="AX81" s="3"/>
      <c r="AZ81" s="3"/>
      <c r="BB81" s="3"/>
      <c r="BD81" s="3"/>
      <c r="BF81" s="3"/>
      <c r="BH81" s="3"/>
      <c r="BJ81" s="3"/>
      <c r="BL81" s="3"/>
      <c r="BN81" s="3"/>
      <c r="BP81" s="3"/>
      <c r="BR81" s="3"/>
      <c r="BT81" s="3"/>
      <c r="BV81" s="3"/>
      <c r="BX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U81" s="3">
        <v>77</v>
      </c>
      <c r="CV81" s="28">
        <f>求节点($AT$5:$AT$10,AV$5:AV$10,将星节奏统计!BJ80)</f>
        <v>0.1</v>
      </c>
      <c r="CW81" s="28">
        <f>求节点($AT$5:$AT$10,AW$5:AW$10,将星节奏统计!BK80)</f>
        <v>0.1</v>
      </c>
      <c r="CX81" s="28">
        <f>求节点($AT$5:$AT$10,AX$5:AX$10,将星节奏统计!BL80)</f>
        <v>5.5497467624407236E-2</v>
      </c>
      <c r="CY81" s="28">
        <f>求节点($AT$5:$AT$10,AY$5:AY$10,将星节奏统计!BM80)</f>
        <v>0</v>
      </c>
      <c r="CZ81" s="28">
        <f>求节点($AT$5:$AT$10,AZ$5:AZ$10,将星节奏统计!BN80)</f>
        <v>0</v>
      </c>
      <c r="DA81" s="28">
        <f>求节点($AT$5:$AT$10,BA$5:BA$10,将星节奏统计!BO80)</f>
        <v>0</v>
      </c>
      <c r="DB81" s="28">
        <f>求节点($AT$5:$AT$10,BB$5:BB$10,将星节奏统计!BP80)</f>
        <v>0</v>
      </c>
      <c r="DC81" s="28">
        <f>求节点($AT$5:$AT$10,BC$5:BC$10,将星节奏统计!BQ80)</f>
        <v>0</v>
      </c>
      <c r="DD81" s="28">
        <f>求节点($AT$5:$AT$10,BD$5:BD$10,将星节奏统计!BR80)</f>
        <v>0</v>
      </c>
      <c r="DE81" s="28">
        <f>求节点($AT$5:$AT$10,BE$5:BE$10,将星节奏统计!BS80)</f>
        <v>0</v>
      </c>
      <c r="DF81" s="28">
        <f>求节点($AT$5:$AT$10,BF$5:BF$10,将星节奏统计!BT80)</f>
        <v>0</v>
      </c>
      <c r="DG81" s="28">
        <f>求节点($AT$5:$AT$10,BG$5:BG$10,将星节奏统计!BU80)</f>
        <v>0</v>
      </c>
      <c r="DH81" s="28">
        <f>求节点($AT$5:$AT$10,BH$5:BH$10,将星节奏统计!BV80)</f>
        <v>0</v>
      </c>
      <c r="DI81" s="28">
        <f>求节点($AT$5:$AT$10,BI$5:BI$10,将星节奏统计!BW80)</f>
        <v>0</v>
      </c>
      <c r="DJ81" s="28">
        <f>求节点($AT$5:$AT$10,BJ$5:BJ$10,将星节奏统计!BX80)</f>
        <v>0</v>
      </c>
      <c r="DK81" s="28">
        <f>求节点($AT$5:$AT$10,BK$5:BK$10,将星节奏统计!BY80)</f>
        <v>0</v>
      </c>
      <c r="DL81" s="28">
        <f>求节点($AT$5:$AT$10,BL$5:BL$10,将星节奏统计!BZ80)</f>
        <v>0.9</v>
      </c>
      <c r="DM81" s="28">
        <f>求节点($AT$5:$AT$10,BM$5:BM$10,将星节奏统计!CA80)</f>
        <v>0.59014906013743929</v>
      </c>
      <c r="DN81" s="28">
        <f>求节点($AT$5:$AT$10,BN$5:BN$10,将星节奏统计!CB80)</f>
        <v>0.6</v>
      </c>
      <c r="DO81" s="28">
        <f>求节点($AT$5:$AT$10,BO$5:BO$10,将星节奏统计!CC80)</f>
        <v>0</v>
      </c>
      <c r="DP81" s="28">
        <f>求节点($AT$5:$AT$10,BP$5:BP$10,将星节奏统计!CD80)</f>
        <v>0.75537265034359802</v>
      </c>
      <c r="DQ81" s="28">
        <f>求节点($AT$5:$AT$10,BQ$5:BQ$10,将星节奏统计!CE80)</f>
        <v>0.50358176689573209</v>
      </c>
      <c r="DR81" s="28">
        <f>求节点($AT$5:$AT$10,BR$5:BR$10,将星节奏统计!CF80)</f>
        <v>0.9</v>
      </c>
      <c r="DS81" s="28">
        <f>求节点($AT$5:$AT$10,BS$5:BS$10,将星节奏统计!CG80)</f>
        <v>0</v>
      </c>
      <c r="DT81" s="28">
        <f>求节点($AT$5:$AT$10,BT$5:BT$10,将星节奏统计!CH80)</f>
        <v>0.50358176689573209</v>
      </c>
      <c r="DU81" s="28">
        <f>求节点($AT$5:$AT$10,BU$5:BU$10,将星节奏统计!CI80)</f>
        <v>0.1</v>
      </c>
      <c r="DV81" s="28">
        <f>求节点($AT$5:$AT$10,BV$5:BV$10,将星节奏统计!CJ80)</f>
        <v>0.55403121503875463</v>
      </c>
      <c r="DW81" s="28">
        <f>求节点($AT$5:$AT$10,BW$5:BW$10,将星节奏统计!CK80)</f>
        <v>7.5445621122317452E-2</v>
      </c>
      <c r="DX81" s="28">
        <f>求节点($AT$5:$AT$10,BX$5:BX$10,将星节奏统计!CL80)</f>
        <v>4.7153513201448415E-2</v>
      </c>
      <c r="DY81" s="28">
        <f>求节点($AT$5:$AT$10,BY$5:BY$10,将星节奏统计!CM80)</f>
        <v>7.5445621122317452E-2</v>
      </c>
      <c r="DZ81" s="28">
        <f>求节点($AT$5:$AT$10,BZ$5:BZ$10,将星节奏统计!CN80)</f>
        <v>4.7153513201448415E-2</v>
      </c>
      <c r="EA81" s="28">
        <f>求节点($AT$5:$AT$10,CA$5:CA$10,将星节奏统计!CO80)</f>
        <v>9.4307026402896829E-2</v>
      </c>
      <c r="EB81" s="28">
        <f>求节点($AT$5:$AT$10,CB$5:CB$10,将星节奏统计!CP80)</f>
        <v>9.4307026402896829E-2</v>
      </c>
      <c r="EC81" s="28">
        <f>求节点($AT$5:$AT$10,CC$5:CC$10,将星节奏统计!CQ80)</f>
        <v>9.4307026402896829E-2</v>
      </c>
      <c r="ED81" s="28">
        <f>求节点($AT$5:$AT$10,CD$5:CD$10,将星节奏统计!CR80)</f>
        <v>9.4307026402896829E-2</v>
      </c>
      <c r="EE81" s="28">
        <f>求节点($AT$5:$AT$10,CE$5:CE$10,将星节奏统计!CS80)</f>
        <v>5.6584215841738089E-2</v>
      </c>
      <c r="EF81" s="28">
        <f>求节点($AT$5:$AT$10,CF$5:CF$10,将星节奏统计!CT80)</f>
        <v>5.6584215841738089E-2</v>
      </c>
      <c r="EG81" s="28">
        <f>求节点($AT$5:$AT$10,CG$5:CG$10,将星节奏统计!CU80)</f>
        <v>5.6584215841738089E-2</v>
      </c>
      <c r="EH81" s="28">
        <f>求节点($AT$5:$AT$10,CH$5:CH$10,将星节奏统计!CV80)</f>
        <v>5.6584215841738089E-2</v>
      </c>
      <c r="EI81" s="28">
        <f>求节点($AT$5:$AT$10,CI$5:CI$10,将星节奏统计!CW80)</f>
        <v>7.5445621122317452E-2</v>
      </c>
      <c r="EJ81" s="28">
        <f>求节点($AT$5:$AT$10,CJ$5:CJ$10,将星节奏统计!CX80)</f>
        <v>4.7153513201448415E-2</v>
      </c>
      <c r="EK81" s="28">
        <f>求节点($AT$5:$AT$10,CK$5:CK$10,将星节奏统计!CY80)</f>
        <v>0</v>
      </c>
      <c r="EL81" s="28">
        <f>求节点($AT$5:$AT$10,CL$5:CL$10,将星节奏统计!CZ80)</f>
        <v>0</v>
      </c>
      <c r="EM81" s="28">
        <f>求节点($AT$5:$AT$10,CM$5:CM$10,将星节奏统计!DA80)</f>
        <v>0</v>
      </c>
      <c r="EN81" s="28">
        <f>求节点($AT$5:$AT$10,CN$5:CN$10,将星节奏统计!DB80)</f>
        <v>0</v>
      </c>
      <c r="EO81" s="28">
        <f>求节点($AT$5:$AT$10,CO$5:CO$10,将星节奏统计!DC80)</f>
        <v>0</v>
      </c>
      <c r="EP81" s="28">
        <f>求节点($AT$5:$AT$10,CP$5:CP$10,将星节奏统计!DD80)</f>
        <v>0</v>
      </c>
      <c r="EQ81" s="28">
        <f>求节点($AT$5:$AT$10,CQ$5:CQ$10,将星节奏统计!DE80)</f>
        <v>0</v>
      </c>
      <c r="ER81" s="28">
        <f>求节点($AT$5:$AT$10,CR$5:CR$10,将星节奏统计!DF80)</f>
        <v>0</v>
      </c>
      <c r="ES81" s="28">
        <f>求节点($AT$5:$AT$10,CS$5:CS$10,将星节奏统计!DG80)</f>
        <v>0</v>
      </c>
      <c r="ET81" s="28">
        <f>求节点($AT$17:$AT$22,AV$17:AV$22,将星节奏统计!DJ80)</f>
        <v>0</v>
      </c>
      <c r="EU81" s="28">
        <f>求节点($AT$17:$AT$22,AW$17:AW$22,将星节奏统计!DK80)</f>
        <v>0</v>
      </c>
      <c r="EV81" s="28">
        <f>求节点($AT$17:$AT$22,AX$17:AX$22,将星节奏统计!DL80)</f>
        <v>0</v>
      </c>
      <c r="EW81" s="28">
        <f>求节点($AT$17:$AT$22,AY$17:AY$22,将星节奏统计!DM80)</f>
        <v>1.3188219708646157E-4</v>
      </c>
      <c r="EX81" s="28">
        <f>求节点($AT$17:$AT$22,AZ$17:AZ$22,将星节奏统计!DN80)</f>
        <v>1.9782329562969408E-4</v>
      </c>
      <c r="EY81" s="28">
        <f>求节点($AT$17:$AT$22,BA$17:BA$22,将星节奏统计!DO80)</f>
        <v>1.9782329562969408E-4</v>
      </c>
      <c r="EZ81" s="28">
        <f>求节点($AT$17:$AT$22,BB$17:BB$22,将星节奏统计!DP80)</f>
        <v>2.9973226610559983E-4</v>
      </c>
      <c r="FA81" s="28">
        <f>求节点($AT$17:$AT$22,BC$17:BC$22,将星节奏统计!DQ80)</f>
        <v>0</v>
      </c>
      <c r="FB81" s="28">
        <f>求节点($AT$17:$AT$22,BD$17:BD$22,将星节奏统计!DR80)</f>
        <v>1.9782329562969408E-4</v>
      </c>
      <c r="FC81" s="28">
        <f>求节点($AT$17:$AT$22,BE$17:BE$22,将星节奏统计!DS80)</f>
        <v>0</v>
      </c>
      <c r="FD81" s="28">
        <f>求节点($AT$17:$AT$22,BF$17:BF$22,将星节奏统计!DT80)</f>
        <v>0</v>
      </c>
      <c r="FE81" s="28">
        <f>求节点($AT$17:$AT$22,BG$17:BG$22,将星节奏统计!DU80)</f>
        <v>0</v>
      </c>
      <c r="FF81" s="28">
        <f>求节点($AT$17:$AT$22,BH$17:BH$22,将星节奏统计!DV80)</f>
        <v>0</v>
      </c>
      <c r="FG81" s="28">
        <f>求节点($AT$17:$AT$22,BI$17:BI$22,将星节奏统计!DW80)</f>
        <v>0</v>
      </c>
      <c r="FH81" s="28">
        <f>求节点($AT$17:$AT$22,BJ$17:BJ$22,将星节奏统计!DX80)</f>
        <v>0</v>
      </c>
      <c r="FI81" s="28">
        <f>求节点($AT$17:$AT$22,BK$17:BK$22,将星节奏统计!DY80)</f>
        <v>0</v>
      </c>
      <c r="FJ81" s="28">
        <f>求节点($AT$17:$AT$22,BL$17:BL$22,将星节奏统计!DZ80)</f>
        <v>0</v>
      </c>
      <c r="FK81" s="28">
        <f>求节点($AT$17:$AT$22,BM$17:BM$22,将星节奏统计!EA80)</f>
        <v>0</v>
      </c>
      <c r="FL81" s="28">
        <f>求节点($AT$17:$AT$22,BN$17:BN$22,将星节奏统计!EB80)</f>
        <v>0</v>
      </c>
      <c r="FM81" s="28">
        <f>求节点($AT$17:$AT$22,BO$17:BO$22,将星节奏统计!EC80)</f>
        <v>0</v>
      </c>
      <c r="FN81" s="28">
        <f>求节点($AT$5:$AT$10,AV$5:AV$10,将星节奏统计!EG80)</f>
        <v>0.1</v>
      </c>
      <c r="FO81" s="28">
        <f>求节点($AT$5:$AT$10,AW$5:AW$10,将星节奏统计!EH80)</f>
        <v>0.1</v>
      </c>
      <c r="FP81" s="28">
        <f>求节点($AT$5:$AT$10,AX$5:AX$10,将星节奏统计!EI80)</f>
        <v>6.0445118676421161E-2</v>
      </c>
      <c r="FQ81" s="28">
        <f>求节点($AT$5:$AT$10,AY$5:AY$10,将星节奏统计!EJ80)</f>
        <v>0</v>
      </c>
      <c r="FR81" s="28">
        <f>求节点($AT$5:$AT$10,AZ$5:AZ$10,将星节奏统计!EK80)</f>
        <v>0</v>
      </c>
      <c r="FS81" s="28">
        <f>求节点($AT$5:$AT$10,BA$5:BA$10,将星节奏统计!EL80)</f>
        <v>0</v>
      </c>
      <c r="FT81" s="28">
        <f>求节点($AT$5:$AT$10,BB$5:BB$10,将星节奏统计!EM80)</f>
        <v>0</v>
      </c>
      <c r="FU81" s="28">
        <f>求节点($AT$5:$AT$10,BC$5:BC$10,将星节奏统计!EN80)</f>
        <v>0</v>
      </c>
      <c r="FV81" s="28">
        <f>求节点($AT$5:$AT$10,BD$5:BD$10,将星节奏统计!EO80)</f>
        <v>0</v>
      </c>
      <c r="FW81" s="28">
        <f>求节点($AT$5:$AT$10,BE$5:BE$10,将星节奏统计!EP80)</f>
        <v>0</v>
      </c>
      <c r="FX81" s="28">
        <f>求节点($AT$5:$AT$10,BF$5:BF$10,将星节奏统计!EQ80)</f>
        <v>0</v>
      </c>
      <c r="FY81" s="28">
        <f>求节点($AT$5:$AT$10,BG$5:BG$10,将星节奏统计!ER80)</f>
        <v>0</v>
      </c>
      <c r="FZ81" s="28">
        <f>求节点($AT$5:$AT$10,BH$5:BH$10,将星节奏统计!ES80)</f>
        <v>0</v>
      </c>
      <c r="GA81" s="28">
        <f>求节点($AT$5:$AT$10,BI$5:BI$10,将星节奏统计!ET80)</f>
        <v>0</v>
      </c>
      <c r="GB81" s="28">
        <f>求节点($AT$5:$AT$10,BJ$5:BJ$10,将星节奏统计!EU80)</f>
        <v>0</v>
      </c>
      <c r="GC81" s="28">
        <f>求节点($AT$5:$AT$10,BK$5:BK$10,将星节奏统计!EV80)</f>
        <v>0</v>
      </c>
      <c r="GD81" s="28">
        <f>求节点($AT$5:$AT$10,BL$5:BL$10,将星节奏统计!EW80)</f>
        <v>0.9</v>
      </c>
      <c r="GE81" s="28">
        <f>求节点($AT$5:$AT$10,BM$5:BM$10,将星节奏统计!EX80)</f>
        <v>0.67557368863619183</v>
      </c>
      <c r="GF81" s="28">
        <f>求节点($AT$5:$AT$10,BN$5:BN$10,将星节奏统计!EY80)</f>
        <v>0.6</v>
      </c>
      <c r="GG81" s="28">
        <f>求节点($AT$5:$AT$10,BO$5:BO$10,将星节奏统计!EZ80)</f>
        <v>0</v>
      </c>
      <c r="GH81" s="28">
        <f>求节点($AT$5:$AT$10,BP$5:BP$10,将星节奏统计!FA80)</f>
        <v>0.87824579522704949</v>
      </c>
      <c r="GI81" s="28">
        <f>求节点($AT$5:$AT$10,BQ$5:BQ$10,将星节奏统计!FB80)</f>
        <v>0.58549719681803292</v>
      </c>
      <c r="GJ81" s="28">
        <f>求节点($AT$5:$AT$10,BR$5:BR$10,将星节奏统计!FC80)</f>
        <v>0.9</v>
      </c>
      <c r="GK81" s="28">
        <f>求节点($AT$5:$AT$10,BS$5:BS$10,将星节奏统计!FD80)</f>
        <v>0</v>
      </c>
      <c r="GL81" s="28">
        <f>求节点($AT$5:$AT$10,BT$5:BT$10,将星节奏统计!FE80)</f>
        <v>0.58549719681803292</v>
      </c>
      <c r="GM81" s="28">
        <f>求节点($AT$5:$AT$10,BU$5:BU$10,将星节奏统计!FF80)</f>
        <v>0.1</v>
      </c>
      <c r="GN81" s="28">
        <f>求节点($AT$5:$AT$10,BV$5:BV$10,将星节奏统计!FG80)</f>
        <v>0.6</v>
      </c>
      <c r="GO81" s="28">
        <f>求节点($AT$5:$AT$10,BW$5:BW$10,将星节奏统计!FH80)</f>
        <v>0.1084974872662853</v>
      </c>
      <c r="GP81" s="28">
        <f>求节点($AT$5:$AT$10,BX$5:BX$10,将星节奏统计!FI80)</f>
        <v>6.7810929541428311E-2</v>
      </c>
      <c r="GQ81" s="28">
        <f>求节点($AT$5:$AT$10,BY$5:BY$10,将星节奏统计!FJ80)</f>
        <v>0.1084974872662853</v>
      </c>
      <c r="GR81" s="28">
        <f>求节点($AT$5:$AT$10,BZ$5:BZ$10,将星节奏统计!FK80)</f>
        <v>6.7810929541428311E-2</v>
      </c>
      <c r="GS81" s="28">
        <f>求节点($AT$5:$AT$10,CA$5:CA$10,将星节奏统计!FL80)</f>
        <v>0.13562185908285662</v>
      </c>
      <c r="GT81" s="28">
        <f>求节点($AT$5:$AT$10,CB$5:CB$10,将星节奏统计!FM80)</f>
        <v>0.13562185908285662</v>
      </c>
      <c r="GU81" s="28">
        <f>求节点($AT$5:$AT$10,CC$5:CC$10,将星节奏统计!FN80)</f>
        <v>0.13562185908285662</v>
      </c>
      <c r="GV81" s="28">
        <f>求节点($AT$5:$AT$10,CD$5:CD$10,将星节奏统计!FO80)</f>
        <v>0.13562185908285662</v>
      </c>
      <c r="GW81" s="28">
        <f>求节点($AT$5:$AT$10,CE$5:CE$10,将星节奏统计!FP80)</f>
        <v>8.137311544971397E-2</v>
      </c>
      <c r="GX81" s="28">
        <f>求节点($AT$5:$AT$10,CF$5:CF$10,将星节奏统计!FQ80)</f>
        <v>8.137311544971397E-2</v>
      </c>
      <c r="GY81" s="28">
        <f>求节点($AT$5:$AT$10,CG$5:CG$10,将星节奏统计!FR80)</f>
        <v>8.137311544971397E-2</v>
      </c>
      <c r="GZ81" s="28">
        <f>求节点($AT$5:$AT$10,CH$5:CH$10,将星节奏统计!FS80)</f>
        <v>8.137311544971397E-2</v>
      </c>
      <c r="HA81" s="28">
        <f>求节点($AT$5:$AT$10,CI$5:CI$10,将星节奏统计!FT80)</f>
        <v>0.1084974872662853</v>
      </c>
      <c r="HB81" s="28">
        <f>求节点($AT$5:$AT$10,CJ$5:CJ$10,将星节奏统计!FU80)</f>
        <v>6.7810929541428311E-2</v>
      </c>
      <c r="HC81" s="28">
        <f>求节点($AT$5:$AT$10,CK$5:CK$10,将星节奏统计!FV80)</f>
        <v>0</v>
      </c>
      <c r="HD81" s="28">
        <f>求节点($AT$5:$AT$10,CL$5:CL$10,将星节奏统计!FW80)</f>
        <v>0</v>
      </c>
      <c r="HE81" s="28">
        <f>求节点($AT$5:$AT$10,CM$5:CM$10,将星节奏统计!FX80)</f>
        <v>0</v>
      </c>
      <c r="HF81" s="28">
        <f>求节点($AT$5:$AT$10,CN$5:CN$10,将星节奏统计!FY80)</f>
        <v>0</v>
      </c>
      <c r="HG81" s="28">
        <f>求节点($AT$5:$AT$10,CO$5:CO$10,将星节奏统计!FZ80)</f>
        <v>0</v>
      </c>
      <c r="HH81" s="28">
        <f>求节点($AT$5:$AT$10,CP$5:CP$10,将星节奏统计!GA80)</f>
        <v>0</v>
      </c>
      <c r="HI81" s="28">
        <f>求节点($AT$5:$AT$10,CQ$5:CQ$10,将星节奏统计!GB80)</f>
        <v>0</v>
      </c>
      <c r="HJ81" s="28">
        <f>求节点($AT$5:$AT$10,CR$5:CR$10,将星节奏统计!GC80)</f>
        <v>0</v>
      </c>
      <c r="HK81" s="28">
        <f>求节点($AT$5:$AT$10,CS$5:CS$10,将星节奏统计!GD80)</f>
        <v>0</v>
      </c>
      <c r="HL81" s="28">
        <f>求节点($AT$17:$AT$22,AV$17:AV$22,将星节奏统计!GG80)</f>
        <v>0</v>
      </c>
      <c r="HM81" s="28">
        <f>求节点($AT$17:$AT$22,AW$17:AW$22,将星节奏统计!GH80)</f>
        <v>0</v>
      </c>
      <c r="HN81" s="28">
        <f>求节点($AT$17:$AT$22,AX$17:AX$22,将星节奏统计!GI80)</f>
        <v>0</v>
      </c>
      <c r="HO81" s="28">
        <f>求节点($AT$17:$AT$22,AY$17:AY$22,将星节奏统计!GJ80)</f>
        <v>0</v>
      </c>
      <c r="HP81" s="28">
        <f>求节点($AT$17:$AT$22,AZ$17:AZ$22,将星节奏统计!GK80)</f>
        <v>0</v>
      </c>
      <c r="HQ81" s="28">
        <f>求节点($AT$17:$AT$22,BA$17:BA$22,将星节奏统计!GL80)</f>
        <v>0</v>
      </c>
      <c r="HR81" s="28">
        <f>求节点($AT$17:$AT$22,BB$17:BB$22,将星节奏统计!GM80)</f>
        <v>0</v>
      </c>
      <c r="HS81" s="28">
        <f>求节点($AT$17:$AT$22,BC$17:BC$22,将星节奏统计!GN80)</f>
        <v>0</v>
      </c>
      <c r="HT81" s="28">
        <f>求节点($AT$17:$AT$22,BD$17:BD$22,将星节奏统计!GO80)</f>
        <v>0</v>
      </c>
      <c r="HU81" s="28">
        <f>求节点($AT$17:$AT$22,BE$17:BE$22,将星节奏统计!GP80)</f>
        <v>0</v>
      </c>
      <c r="HV81" s="28">
        <f>求节点($AT$17:$AT$22,BF$17:BF$22,将星节奏统计!GQ80)</f>
        <v>0</v>
      </c>
      <c r="HW81" s="28">
        <f>求节点($AT$17:$AT$22,BG$17:BG$22,将星节奏统计!GR80)</f>
        <v>0</v>
      </c>
      <c r="HX81" s="28">
        <f>求节点($AT$17:$AT$22,BH$17:BH$22,将星节奏统计!GS80)</f>
        <v>0</v>
      </c>
      <c r="HY81" s="28">
        <f>求节点($AT$17:$AT$22,BI$17:BI$22,将星节奏统计!GT80)</f>
        <v>0</v>
      </c>
      <c r="HZ81" s="28">
        <f>求节点($AT$17:$AT$22,BJ$17:BJ$22,将星节奏统计!GU80)</f>
        <v>0</v>
      </c>
      <c r="IA81" s="28">
        <f>求节点($AT$17:$AT$22,BK$17:BK$22,将星节奏统计!GV80)</f>
        <v>0</v>
      </c>
      <c r="IB81" s="28">
        <f>求节点($AT$17:$AT$22,BL$17:BL$22,将星节奏统计!GW80)</f>
        <v>0</v>
      </c>
      <c r="IC81" s="28">
        <f>求节点($AT$17:$AT$22,BM$17:BM$22,将星节奏统计!GX80)</f>
        <v>0</v>
      </c>
      <c r="ID81" s="28">
        <f>求节点($AT$17:$AT$22,BN$17:BN$22,将星节奏统计!GY80)</f>
        <v>0</v>
      </c>
      <c r="IE81" s="28">
        <f>求节点($AT$17:$AT$22,BO$17:BO$22,将星节奏统计!GZ80)</f>
        <v>0</v>
      </c>
      <c r="IF81" s="28">
        <f>求节点($AT$5:$AT$10,AV$5:AV$10,将星节奏统计!HD80)</f>
        <v>0.1</v>
      </c>
      <c r="IG81" s="28">
        <f>求节点($AT$5:$AT$10,AW$5:AW$10,将星节奏统计!HE80)</f>
        <v>0.1</v>
      </c>
      <c r="IH81" s="28">
        <f>求节点($AT$5:$AT$10,AX$5:AX$10,将星节奏统计!HF80)</f>
        <v>6.1917009580798862E-2</v>
      </c>
      <c r="II81" s="28">
        <f>求节点($AT$5:$AT$10,AY$5:AY$10,将星节奏统计!HG80)</f>
        <v>0</v>
      </c>
      <c r="IJ81" s="28">
        <f>求节点($AT$5:$AT$10,AZ$5:AZ$10,将星节奏统计!HH80)</f>
        <v>0</v>
      </c>
      <c r="IK81" s="28">
        <f>求节点($AT$5:$AT$10,BA$5:BA$10,将星节奏统计!HI80)</f>
        <v>0</v>
      </c>
      <c r="IL81" s="28">
        <f>求节点($AT$5:$AT$10,BB$5:BB$10,将星节奏统计!HJ80)</f>
        <v>0</v>
      </c>
      <c r="IM81" s="28">
        <f>求节点($AT$5:$AT$10,BC$5:BC$10,将星节奏统计!HK80)</f>
        <v>0</v>
      </c>
      <c r="IN81" s="28">
        <f>求节点($AT$5:$AT$10,BD$5:BD$10,将星节奏统计!HL80)</f>
        <v>0</v>
      </c>
      <c r="IO81" s="28">
        <f>求节点($AT$5:$AT$10,BE$5:BE$10,将星节奏统计!HM80)</f>
        <v>0</v>
      </c>
      <c r="IP81" s="28">
        <f>求节点($AT$5:$AT$10,BF$5:BF$10,将星节奏统计!HN80)</f>
        <v>0</v>
      </c>
      <c r="IQ81" s="28">
        <f>求节点($AT$5:$AT$10,BG$5:BG$10,将星节奏统计!HO80)</f>
        <v>0</v>
      </c>
      <c r="IR81" s="28">
        <f>求节点($AT$5:$AT$10,BH$5:BH$10,将星节奏统计!HP80)</f>
        <v>0</v>
      </c>
      <c r="IS81" s="28">
        <f>求节点($AT$5:$AT$10,BI$5:BI$10,将星节奏统计!HQ80)</f>
        <v>0</v>
      </c>
      <c r="IT81" s="28">
        <f>求节点($AT$5:$AT$10,BJ$5:BJ$10,将星节奏统计!HR80)</f>
        <v>0</v>
      </c>
      <c r="IU81" s="28">
        <f>求节点($AT$5:$AT$10,BK$5:BK$10,将星节奏统计!HS80)</f>
        <v>0</v>
      </c>
      <c r="IV81" s="28">
        <f>求节点($AT$5:$AT$10,BL$5:BL$10,将星节奏统计!HT80)</f>
        <v>0.9</v>
      </c>
      <c r="IW81" s="28">
        <f>求节点($AT$5:$AT$10,BM$5:BM$10,将星节奏统计!HU80)</f>
        <v>0.84917146538483368</v>
      </c>
      <c r="IX81" s="28">
        <f>求节点($AT$5:$AT$10,BN$5:BN$10,将星节奏统计!HV80)</f>
        <v>0.6</v>
      </c>
      <c r="IY81" s="28">
        <f>求节点($AT$5:$AT$10,BO$5:BO$10,将星节奏统计!HW80)</f>
        <v>0</v>
      </c>
      <c r="IZ81" s="28">
        <f>求节点($AT$5:$AT$10,BP$5:BP$10,将星节奏统计!HX80)</f>
        <v>0.9</v>
      </c>
      <c r="JA81" s="28">
        <f>求节点($AT$5:$AT$10,BQ$5:BQ$10,将星节奏统计!HY80)</f>
        <v>0.6</v>
      </c>
      <c r="JB81" s="28">
        <f>求节点($AT$5:$AT$10,BR$5:BR$10,将星节奏统计!HZ80)</f>
        <v>0.9</v>
      </c>
      <c r="JC81" s="28">
        <f>求节点($AT$5:$AT$10,BS$5:BS$10,将星节奏统计!IA80)</f>
        <v>0</v>
      </c>
      <c r="JD81" s="28">
        <f>求节点($AT$5:$AT$10,BT$5:BT$10,将星节奏统计!IB80)</f>
        <v>0.6</v>
      </c>
      <c r="JE81" s="28">
        <f>求节点($AT$5:$AT$10,BU$5:BU$10,将星节奏统计!IC80)</f>
        <v>0.1</v>
      </c>
      <c r="JF81" s="28">
        <f>求节点($AT$5:$AT$10,BV$5:BV$10,将星节奏统计!ID80)</f>
        <v>0.6</v>
      </c>
      <c r="JG81" s="28">
        <f>求节点($AT$5:$AT$10,BW$5:BW$10,将星节奏统计!IE80)</f>
        <v>0.17800981418653769</v>
      </c>
      <c r="JH81" s="28">
        <f>求节点($AT$5:$AT$10,BX$5:BX$10,将星节奏统计!IF80)</f>
        <v>0.11125613386658606</v>
      </c>
      <c r="JI81" s="28">
        <f>求节点($AT$5:$AT$10,BY$5:BY$10,将星节奏统计!IG80)</f>
        <v>0.17800981418653769</v>
      </c>
      <c r="JJ81" s="28">
        <f>求节点($AT$5:$AT$10,BZ$5:BZ$10,将星节奏统计!IH80)</f>
        <v>0.11125613386658606</v>
      </c>
      <c r="JK81" s="28">
        <f>求节点($AT$5:$AT$10,CA$5:CA$10,将星节奏统计!II80)</f>
        <v>0.22251226773317212</v>
      </c>
      <c r="JL81" s="28">
        <f>求节点($AT$5:$AT$10,CB$5:CB$10,将星节奏统计!IJ80)</f>
        <v>0.22251226773317212</v>
      </c>
      <c r="JM81" s="28">
        <f>求节点($AT$5:$AT$10,CC$5:CC$10,将星节奏统计!IK80)</f>
        <v>0.22251226773317212</v>
      </c>
      <c r="JN81" s="28">
        <f>求节点($AT$5:$AT$10,CD$5:CD$10,将星节奏统计!IL80)</f>
        <v>0.22251226773317212</v>
      </c>
      <c r="JO81" s="28">
        <f>求节点($AT$5:$AT$10,CE$5:CE$10,将星节奏统计!IM80)</f>
        <v>0.13575858741322047</v>
      </c>
      <c r="JP81" s="28">
        <f>求节点($AT$5:$AT$10,CF$5:CF$10,将星节奏统计!IN80)</f>
        <v>0.13575858741322047</v>
      </c>
      <c r="JQ81" s="28">
        <f>求节点($AT$5:$AT$10,CG$5:CG$10,将星节奏统计!IO80)</f>
        <v>0.13575858741322047</v>
      </c>
      <c r="JR81" s="28">
        <f>求节点($AT$5:$AT$10,CH$5:CH$10,将星节奏统计!IP80)</f>
        <v>0.13575858741322047</v>
      </c>
      <c r="JS81" s="28">
        <f>求节点($AT$5:$AT$10,CI$5:CI$10,将星节奏统计!IQ80)</f>
        <v>0.17800981418653769</v>
      </c>
      <c r="JT81" s="28">
        <f>求节点($AT$5:$AT$10,CJ$5:CJ$10,将星节奏统计!IR80)</f>
        <v>0.11125613386658606</v>
      </c>
      <c r="JU81" s="28">
        <f>求节点($AT$5:$AT$10,CK$5:CK$10,将星节奏统计!IS80)</f>
        <v>0</v>
      </c>
      <c r="JV81" s="28">
        <f>求节点($AT$5:$AT$10,CL$5:CL$10,将星节奏统计!IT80)</f>
        <v>0</v>
      </c>
      <c r="JW81" s="28">
        <f>求节点($AT$5:$AT$10,CM$5:CM$10,将星节奏统计!IU80)</f>
        <v>0</v>
      </c>
      <c r="JX81" s="28">
        <f>求节点($AT$5:$AT$10,CN$5:CN$10,将星节奏统计!IV80)</f>
        <v>0</v>
      </c>
      <c r="JY81" s="28">
        <f>求节点($AT$5:$AT$10,CO$5:CO$10,将星节奏统计!IW80)</f>
        <v>0</v>
      </c>
      <c r="JZ81" s="28">
        <f>求节点($AT$5:$AT$10,CP$5:CP$10,将星节奏统计!IX80)</f>
        <v>0</v>
      </c>
      <c r="KA81" s="28">
        <f>求节点($AT$5:$AT$10,CQ$5:CQ$10,将星节奏统计!IY80)</f>
        <v>0</v>
      </c>
      <c r="KB81" s="28">
        <f>求节点($AT$5:$AT$10,CR$5:CR$10,将星节奏统计!IZ80)</f>
        <v>0</v>
      </c>
      <c r="KC81" s="28">
        <f>求节点($AT$5:$AT$10,CS$5:CS$10,将星节奏统计!JA80)</f>
        <v>0</v>
      </c>
      <c r="KD81" s="28">
        <f>求节点($AT$17:$AT$22,AV$17:AV$22,将星节奏统计!JD80)</f>
        <v>0</v>
      </c>
      <c r="KE81" s="28">
        <f>求节点($AT$17:$AT$22,AW$17:AW$22,将星节奏统计!JE80)</f>
        <v>0</v>
      </c>
      <c r="KF81" s="28">
        <f>求节点($AT$17:$AT$22,AX$17:AX$22,将星节奏统计!JF80)</f>
        <v>0</v>
      </c>
      <c r="KG81" s="28">
        <f>求节点($AT$17:$AT$22,AY$17:AY$22,将星节奏统计!JG80)</f>
        <v>1.1408059553793051E-4</v>
      </c>
      <c r="KH81" s="28">
        <f>求节点($AT$17:$AT$22,AZ$17:AZ$22,将星节奏统计!JH80)</f>
        <v>1.7112089330690097E-4</v>
      </c>
      <c r="KI81" s="28">
        <f>求节点($AT$17:$AT$22,BA$17:BA$22,将星节奏统计!JI80)</f>
        <v>1.7112089330690097E-4</v>
      </c>
      <c r="KJ81" s="28">
        <f>求节点($AT$17:$AT$22,BB$17:BB$22,将星节奏统计!JJ80)</f>
        <v>2.5927408076802799E-4</v>
      </c>
      <c r="KK81" s="28">
        <f>求节点($AT$17:$AT$22,BC$17:BC$22,将星节奏统计!JK80)</f>
        <v>0</v>
      </c>
      <c r="KL81" s="28">
        <f>求节点($AT$17:$AT$22,BD$17:BD$22,将星节奏统计!JL80)</f>
        <v>1.7112089330690097E-4</v>
      </c>
      <c r="KM81" s="28">
        <f>求节点($AT$17:$AT$22,BE$17:BE$22,将星节奏统计!JM80)</f>
        <v>0</v>
      </c>
      <c r="KN81" s="28">
        <f>求节点($AT$17:$AT$22,BF$17:BF$22,将星节奏统计!JN80)</f>
        <v>0</v>
      </c>
      <c r="KO81" s="28">
        <f>求节点($AT$17:$AT$22,BG$17:BG$22,将星节奏统计!JO80)</f>
        <v>0</v>
      </c>
      <c r="KP81" s="28">
        <f>求节点($AT$17:$AT$22,BH$17:BH$22,将星节奏统计!JP80)</f>
        <v>0</v>
      </c>
      <c r="KQ81" s="28">
        <f>求节点($AT$17:$AT$22,BI$17:BI$22,将星节奏统计!JQ80)</f>
        <v>0</v>
      </c>
      <c r="KR81" s="28">
        <f>求节点($AT$17:$AT$22,BJ$17:BJ$22,将星节奏统计!JR80)</f>
        <v>0</v>
      </c>
      <c r="KS81" s="28">
        <f>求节点($AT$17:$AT$22,BK$17:BK$22,将星节奏统计!JS80)</f>
        <v>0</v>
      </c>
      <c r="KT81" s="28">
        <f>求节点($AT$17:$AT$22,BL$17:BL$22,将星节奏统计!JT80)</f>
        <v>0</v>
      </c>
      <c r="KU81" s="28">
        <f>求节点($AT$17:$AT$22,BM$17:BM$22,将星节奏统计!JU80)</f>
        <v>0</v>
      </c>
      <c r="KV81" s="28">
        <f>求节点($AT$17:$AT$22,BN$17:BN$22,将星节奏统计!JV80)</f>
        <v>0</v>
      </c>
      <c r="KW81" s="28">
        <f>求节点($AT$17:$AT$22,BO$17:BO$22,将星节奏统计!JW80)</f>
        <v>0</v>
      </c>
      <c r="KX81" s="28">
        <f>求节点($AT$5:$AT$10,AV$5:AV$10,将星节奏统计!KA80)</f>
        <v>0.1</v>
      </c>
      <c r="KY81" s="28">
        <f>求节点($AT$5:$AT$10,AW$5:AW$10,将星节奏统计!KB80)</f>
        <v>0.1</v>
      </c>
      <c r="KZ81" s="28">
        <f>求节点($AT$5:$AT$10,AX$5:AX$10,将星节奏统计!KC80)</f>
        <v>6.6758041327928022E-2</v>
      </c>
      <c r="LA81" s="28">
        <f>求节点($AT$5:$AT$10,AY$5:AY$10,将星节奏统计!KD80)</f>
        <v>0</v>
      </c>
      <c r="LB81" s="28">
        <f>求节点($AT$5:$AT$10,AZ$5:AZ$10,将星节奏统计!KE80)</f>
        <v>0</v>
      </c>
      <c r="LC81" s="28">
        <f>求节点($AT$5:$AT$10,BA$5:BA$10,将星节奏统计!KF80)</f>
        <v>0</v>
      </c>
      <c r="LD81" s="28">
        <f>求节点($AT$5:$AT$10,BB$5:BB$10,将星节奏统计!KG80)</f>
        <v>0</v>
      </c>
      <c r="LE81" s="28">
        <f>求节点($AT$5:$AT$10,BC$5:BC$10,将星节奏统计!KH80)</f>
        <v>0</v>
      </c>
      <c r="LF81" s="28">
        <f>求节点($AT$5:$AT$10,BD$5:BD$10,将星节奏统计!KI80)</f>
        <v>0</v>
      </c>
      <c r="LG81" s="28">
        <f>求节点($AT$5:$AT$10,BE$5:BE$10,将星节奏统计!KJ80)</f>
        <v>0</v>
      </c>
      <c r="LH81" s="28">
        <f>求节点($AT$5:$AT$10,BF$5:BF$10,将星节奏统计!KK80)</f>
        <v>0</v>
      </c>
      <c r="LI81" s="28">
        <f>求节点($AT$5:$AT$10,BG$5:BG$10,将星节奏统计!KL80)</f>
        <v>0</v>
      </c>
      <c r="LJ81" s="28">
        <f>求节点($AT$5:$AT$10,BH$5:BH$10,将星节奏统计!KM80)</f>
        <v>0</v>
      </c>
      <c r="LK81" s="28">
        <f>求节点($AT$5:$AT$10,BI$5:BI$10,将星节奏统计!KN80)</f>
        <v>0</v>
      </c>
      <c r="LL81" s="28">
        <f>求节点($AT$5:$AT$10,BJ$5:BJ$10,将星节奏统计!KO80)</f>
        <v>0</v>
      </c>
      <c r="LM81" s="28">
        <f>求节点($AT$5:$AT$10,BK$5:BK$10,将星节奏统计!KP80)</f>
        <v>0</v>
      </c>
      <c r="LN81" s="28">
        <f>求节点($AT$5:$AT$10,BL$5:BL$10,将星节奏统计!KQ80)</f>
        <v>0.9</v>
      </c>
      <c r="LO81" s="28">
        <f>求节点($AT$5:$AT$10,BM$5:BM$10,将星节奏统计!KR80)</f>
        <v>0.9</v>
      </c>
      <c r="LP81" s="28">
        <f>求节点($AT$5:$AT$10,BN$5:BN$10,将星节奏统计!KS80)</f>
        <v>0.6</v>
      </c>
      <c r="LQ81" s="28">
        <f>求节点($AT$5:$AT$10,BO$5:BO$10,将星节奏统计!KT80)</f>
        <v>0</v>
      </c>
      <c r="LR81" s="28">
        <f>求节点($AT$5:$AT$10,BP$5:BP$10,将星节奏统计!KU80)</f>
        <v>0.9</v>
      </c>
      <c r="LS81" s="28">
        <f>求节点($AT$5:$AT$10,BQ$5:BQ$10,将星节奏统计!KV80)</f>
        <v>0.6</v>
      </c>
      <c r="LT81" s="28">
        <f>求节点($AT$5:$AT$10,BR$5:BR$10,将星节奏统计!KW80)</f>
        <v>0.9</v>
      </c>
      <c r="LU81" s="28">
        <f>求节点($AT$5:$AT$10,BS$5:BS$10,将星节奏统计!KX80)</f>
        <v>0</v>
      </c>
      <c r="LV81" s="28">
        <f>求节点($AT$5:$AT$10,BT$5:BT$10,将星节奏统计!KY80)</f>
        <v>0.6</v>
      </c>
      <c r="LW81" s="28">
        <f>求节点($AT$5:$AT$10,BU$5:BU$10,将星节奏统计!KZ80)</f>
        <v>0.1</v>
      </c>
      <c r="LX81" s="28">
        <f>求节点($AT$5:$AT$10,BV$5:BV$10,将星节奏统计!LA80)</f>
        <v>0.6</v>
      </c>
      <c r="LY81" s="28">
        <f>求节点($AT$5:$AT$10,BW$5:BW$10,将星节奏统计!LB80)</f>
        <v>0.35565027466128424</v>
      </c>
      <c r="LZ81" s="28">
        <f>求节点($AT$5:$AT$10,BX$5:BX$10,将星节奏统计!LC80)</f>
        <v>0.23376684977418952</v>
      </c>
      <c r="MA81" s="28">
        <f>求节点($AT$5:$AT$10,BY$5:BY$10,将星节奏统计!LD80)</f>
        <v>0.35565027466128424</v>
      </c>
      <c r="MB81" s="28">
        <f>求节点($AT$5:$AT$10,BZ$5:BZ$10,将星节奏统计!LE80)</f>
        <v>0.23376684977418952</v>
      </c>
      <c r="MC81" s="28">
        <f>求节点($AT$5:$AT$10,CA$5:CA$10,将星节奏统计!LF80)</f>
        <v>0.43961141629031586</v>
      </c>
      <c r="MD81" s="28">
        <f>求节点($AT$5:$AT$10,CB$5:CB$10,将星节奏统计!LG80)</f>
        <v>0.43961141629031586</v>
      </c>
      <c r="ME81" s="28">
        <f>求节点($AT$5:$AT$10,CC$5:CC$10,将星节奏统计!LH80)</f>
        <v>0.43961141629031586</v>
      </c>
      <c r="MF81" s="28">
        <f>求节点($AT$5:$AT$10,CD$5:CD$10,将星节奏统计!LI80)</f>
        <v>0.43961141629031586</v>
      </c>
      <c r="MG81" s="28">
        <f>求节点($AT$5:$AT$10,CE$5:CE$10,将星节奏统计!LJ80)</f>
        <v>0.28772799140322108</v>
      </c>
      <c r="MH81" s="28">
        <f>求节点($AT$5:$AT$10,CF$5:CF$10,将星节奏统计!LK80)</f>
        <v>0.28772799140322108</v>
      </c>
      <c r="MI81" s="28">
        <f>求节点($AT$5:$AT$10,CG$5:CG$10,将星节奏统计!LL80)</f>
        <v>0.28772799140322108</v>
      </c>
      <c r="MJ81" s="28">
        <f>求节点($AT$5:$AT$10,CH$5:CH$10,将星节奏统计!LM80)</f>
        <v>0.28772799140322108</v>
      </c>
      <c r="MK81" s="28">
        <f>求节点($AT$5:$AT$10,CI$5:CI$10,将星节奏统计!LN80)</f>
        <v>0.35565027466128424</v>
      </c>
      <c r="ML81" s="28">
        <f>求节点($AT$5:$AT$10,CJ$5:CJ$10,将星节奏统计!LO80)</f>
        <v>0.23376684977418952</v>
      </c>
      <c r="MM81" s="28">
        <f>求节点($AT$5:$AT$10,CK$5:CK$10,将星节奏统计!LP80)</f>
        <v>0</v>
      </c>
      <c r="MN81" s="28">
        <f>求节点($AT$5:$AT$10,CL$5:CL$10,将星节奏统计!LQ80)</f>
        <v>0</v>
      </c>
      <c r="MO81" s="28">
        <f>求节点($AT$5:$AT$10,CM$5:CM$10,将星节奏统计!LR80)</f>
        <v>0</v>
      </c>
      <c r="MP81" s="28">
        <f>求节点($AT$5:$AT$10,CN$5:CN$10,将星节奏统计!LS80)</f>
        <v>0</v>
      </c>
      <c r="MQ81" s="28">
        <f>求节点($AT$5:$AT$10,CO$5:CO$10,将星节奏统计!LT80)</f>
        <v>0</v>
      </c>
      <c r="MR81" s="28">
        <f>求节点($AT$5:$AT$10,CP$5:CP$10,将星节奏统计!LU80)</f>
        <v>0</v>
      </c>
      <c r="MS81" s="28">
        <f>求节点($AT$5:$AT$10,CQ$5:CQ$10,将星节奏统计!LV80)</f>
        <v>0</v>
      </c>
      <c r="MT81" s="28">
        <f>求节点($AT$5:$AT$10,CR$5:CR$10,将星节奏统计!LW80)</f>
        <v>0</v>
      </c>
      <c r="MU81" s="28">
        <f>求节点($AT$5:$AT$10,CS$5:CS$10,将星节奏统计!LX80)</f>
        <v>0</v>
      </c>
      <c r="MV81" s="28">
        <f>求节点($AT$17:$AT$22,AV$17:AV$22,将星节奏统计!MA80)</f>
        <v>0</v>
      </c>
      <c r="MW81" s="28">
        <f>求节点($AT$17:$AT$22,AW$17:AW$22,将星节奏统计!MB80)</f>
        <v>0</v>
      </c>
      <c r="MX81" s="28">
        <f>求节点($AT$17:$AT$22,AX$17:AX$22,将星节奏统计!MC80)</f>
        <v>0</v>
      </c>
      <c r="MY81" s="28">
        <f>求节点($AT$17:$AT$22,AY$17:AY$22,将星节奏统计!MD80)</f>
        <v>0</v>
      </c>
      <c r="MZ81" s="28">
        <f>求节点($AT$17:$AT$22,AZ$17:AZ$22,将星节奏统计!ME80)</f>
        <v>0</v>
      </c>
      <c r="NA81" s="28">
        <f>求节点($AT$17:$AT$22,BA$17:BA$22,将星节奏统计!MF80)</f>
        <v>0</v>
      </c>
      <c r="NB81" s="28">
        <f>求节点($AT$17:$AT$22,BB$17:BB$22,将星节奏统计!MG80)</f>
        <v>0</v>
      </c>
      <c r="NC81" s="28">
        <f>求节点($AT$17:$AT$22,BC$17:BC$22,将星节奏统计!MH80)</f>
        <v>0</v>
      </c>
      <c r="ND81" s="28">
        <f>求节点($AT$17:$AT$22,BD$17:BD$22,将星节奏统计!MI80)</f>
        <v>0</v>
      </c>
      <c r="NE81" s="28">
        <f>求节点($AT$17:$AT$22,BE$17:BE$22,将星节奏统计!MJ80)</f>
        <v>0</v>
      </c>
      <c r="NF81" s="28">
        <f>求节点($AT$17:$AT$22,BF$17:BF$22,将星节奏统计!MK80)</f>
        <v>0</v>
      </c>
      <c r="NG81" s="28">
        <f>求节点($AT$17:$AT$22,BG$17:BG$22,将星节奏统计!ML80)</f>
        <v>0</v>
      </c>
      <c r="NH81" s="28">
        <f>求节点($AT$17:$AT$22,BH$17:BH$22,将星节奏统计!MM80)</f>
        <v>0</v>
      </c>
      <c r="NI81" s="28">
        <f>求节点($AT$17:$AT$22,BI$17:BI$22,将星节奏统计!MN80)</f>
        <v>0</v>
      </c>
      <c r="NJ81" s="28">
        <f>求节点($AT$17:$AT$22,BJ$17:BJ$22,将星节奏统计!MO80)</f>
        <v>0</v>
      </c>
      <c r="NK81" s="28">
        <f>求节点($AT$17:$AT$22,BK$17:BK$22,将星节奏统计!MP80)</f>
        <v>0</v>
      </c>
      <c r="NL81" s="28">
        <f>求节点($AT$17:$AT$22,BL$17:BL$22,将星节奏统计!MQ80)</f>
        <v>0</v>
      </c>
      <c r="NM81" s="28">
        <f>求节点($AT$17:$AT$22,BM$17:BM$22,将星节奏统计!MR80)</f>
        <v>0</v>
      </c>
      <c r="NN81" s="28">
        <f>求节点($AT$17:$AT$22,BN$17:BN$22,将星节奏统计!MS80)</f>
        <v>0</v>
      </c>
      <c r="NO81" s="28">
        <f>求节点($AT$17:$AT$22,BO$17:BO$22,将星节奏统计!MT80)</f>
        <v>0</v>
      </c>
      <c r="NP81" s="28">
        <f>求节点($AT$5:$AT$10,AV$5:AV$10,将星节奏统计!MX80)</f>
        <v>0.1</v>
      </c>
      <c r="NQ81" s="28">
        <f>求节点($AT$5:$AT$10,AW$5:AW$10,将星节奏统计!MY80)</f>
        <v>0.1</v>
      </c>
      <c r="NR81" s="28">
        <f>求节点($AT$5:$AT$10,AX$5:AX$10,将星节奏统计!MZ80)</f>
        <v>7.0011913605139725E-2</v>
      </c>
      <c r="NS81" s="28">
        <f>求节点($AT$5:$AT$10,AY$5:AY$10,将星节奏统计!NA80)</f>
        <v>0</v>
      </c>
      <c r="NT81" s="28">
        <f>求节点($AT$5:$AT$10,AZ$5:AZ$10,将星节奏统计!NB80)</f>
        <v>0</v>
      </c>
      <c r="NU81" s="28">
        <f>求节点($AT$5:$AT$10,BA$5:BA$10,将星节奏统计!NC80)</f>
        <v>0</v>
      </c>
      <c r="NV81" s="28">
        <f>求节点($AT$5:$AT$10,BB$5:BB$10,将星节奏统计!ND80)</f>
        <v>0</v>
      </c>
      <c r="NW81" s="28">
        <f>求节点($AT$5:$AT$10,BC$5:BC$10,将星节奏统计!NE80)</f>
        <v>0</v>
      </c>
      <c r="NX81" s="28">
        <f>求节点($AT$5:$AT$10,BD$5:BD$10,将星节奏统计!NF80)</f>
        <v>0</v>
      </c>
      <c r="NY81" s="28">
        <f>求节点($AT$5:$AT$10,BE$5:BE$10,将星节奏统计!NG80)</f>
        <v>0</v>
      </c>
      <c r="NZ81" s="28">
        <f>求节点($AT$5:$AT$10,BF$5:BF$10,将星节奏统计!NH80)</f>
        <v>0</v>
      </c>
      <c r="OA81" s="28">
        <f>求节点($AT$5:$AT$10,BG$5:BG$10,将星节奏统计!NI80)</f>
        <v>0</v>
      </c>
      <c r="OB81" s="28">
        <f>求节点($AT$5:$AT$10,BH$5:BH$10,将星节奏统计!NJ80)</f>
        <v>0</v>
      </c>
      <c r="OC81" s="28">
        <f>求节点($AT$5:$AT$10,BI$5:BI$10,将星节奏统计!NK80)</f>
        <v>0</v>
      </c>
      <c r="OD81" s="28">
        <f>求节点($AT$5:$AT$10,BJ$5:BJ$10,将星节奏统计!NL80)</f>
        <v>0</v>
      </c>
      <c r="OE81" s="28">
        <f>求节点($AT$5:$AT$10,BK$5:BK$10,将星节奏统计!NM80)</f>
        <v>0</v>
      </c>
      <c r="OF81" s="28">
        <f>求节点($AT$5:$AT$10,BL$5:BL$10,将星节奏统计!NN80)</f>
        <v>0.9</v>
      </c>
      <c r="OG81" s="28">
        <f>求节点($AT$5:$AT$10,BM$5:BM$10,将星节奏统计!NO80)</f>
        <v>0.9</v>
      </c>
      <c r="OH81" s="28">
        <f>求节点($AT$5:$AT$10,BN$5:BN$10,将星节奏统计!NP80)</f>
        <v>0.6</v>
      </c>
      <c r="OI81" s="28">
        <f>求节点($AT$5:$AT$10,BO$5:BO$10,将星节奏统计!NQ80)</f>
        <v>0</v>
      </c>
      <c r="OJ81" s="28">
        <f>求节点($AT$5:$AT$10,BP$5:BP$10,将星节奏统计!NR80)</f>
        <v>0.9</v>
      </c>
      <c r="OK81" s="28">
        <f>求节点($AT$5:$AT$10,BQ$5:BQ$10,将星节奏统计!NS80)</f>
        <v>0.6</v>
      </c>
      <c r="OL81" s="28">
        <f>求节点($AT$5:$AT$10,BR$5:BR$10,将星节奏统计!NT80)</f>
        <v>0.9</v>
      </c>
      <c r="OM81" s="28">
        <f>求节点($AT$5:$AT$10,BS$5:BS$10,将星节奏统计!NU80)</f>
        <v>0</v>
      </c>
      <c r="ON81" s="28">
        <f>求节点($AT$5:$AT$10,BT$5:BT$10,将星节奏统计!NV80)</f>
        <v>0.6</v>
      </c>
      <c r="OO81" s="28">
        <f>求节点($AT$5:$AT$10,BU$5:BU$10,将星节奏统计!NW80)</f>
        <v>0.1</v>
      </c>
      <c r="OP81" s="28">
        <f>求节点($AT$5:$AT$10,BV$5:BV$10,将星节奏统计!NX80)</f>
        <v>0.6</v>
      </c>
      <c r="OQ81" s="28">
        <f>求节点($AT$5:$AT$10,BW$5:BW$10,将星节奏统计!NY80)</f>
        <v>0.4603792741757301</v>
      </c>
      <c r="OR81" s="28">
        <f>求节点($AT$5:$AT$10,BX$5:BX$10,将星节奏统计!NZ80)</f>
        <v>0.3035861827838201</v>
      </c>
      <c r="OS81" s="28">
        <f>求节点($AT$5:$AT$10,BY$5:BY$10,将星节奏统计!OA80)</f>
        <v>0.4603792741757301</v>
      </c>
      <c r="OT81" s="28">
        <f>求节点($AT$5:$AT$10,BZ$5:BZ$10,将星节奏统计!OB80)</f>
        <v>0.3035861827838201</v>
      </c>
      <c r="OU81" s="28">
        <f>求节点($AT$5:$AT$10,CA$5:CA$10,将星节奏统计!OC80)</f>
        <v>0.55597697130636681</v>
      </c>
      <c r="OV81" s="28">
        <f>求节点($AT$5:$AT$10,CB$5:CB$10,将星节奏统计!OD80)</f>
        <v>0.55597697130636681</v>
      </c>
      <c r="OW81" s="28">
        <f>求节点($AT$5:$AT$10,CC$5:CC$10,将星节奏统计!OE80)</f>
        <v>0.55597697130636681</v>
      </c>
      <c r="OX81" s="28">
        <f>求节点($AT$5:$AT$10,CD$5:CD$10,将星节奏统计!OF80)</f>
        <v>0.55597697130636681</v>
      </c>
      <c r="OY81" s="28">
        <f>求节点($AT$5:$AT$10,CE$5:CE$10,将星节奏统计!OG80)</f>
        <v>0.36918387991445678</v>
      </c>
      <c r="OZ81" s="28">
        <f>求节点($AT$5:$AT$10,CF$5:CF$10,将星节奏统计!OH80)</f>
        <v>0.36918387991445678</v>
      </c>
      <c r="PA81" s="28">
        <f>求节点($AT$5:$AT$10,CG$5:CG$10,将星节奏统计!OI80)</f>
        <v>0.36918387991445678</v>
      </c>
      <c r="PB81" s="28">
        <f>求节点($AT$5:$AT$10,CH$5:CH$10,将星节奏统计!OJ80)</f>
        <v>0.36918387991445678</v>
      </c>
      <c r="PC81" s="28">
        <f>求节点($AT$5:$AT$10,CI$5:CI$10,将星节奏统计!OK80)</f>
        <v>0.4603792741757301</v>
      </c>
      <c r="PD81" s="28">
        <f>求节点($AT$5:$AT$10,CJ$5:CJ$10,将星节奏统计!OL80)</f>
        <v>0.3035861827838201</v>
      </c>
      <c r="PE81" s="28">
        <f>求节点($AT$5:$AT$10,CK$5:CK$10,将星节奏统计!OM80)</f>
        <v>0</v>
      </c>
      <c r="PF81" s="28">
        <f>求节点($AT$5:$AT$10,CL$5:CL$10,将星节奏统计!ON80)</f>
        <v>0</v>
      </c>
      <c r="PG81" s="28">
        <f>求节点($AT$5:$AT$10,CM$5:CM$10,将星节奏统计!OO80)</f>
        <v>0</v>
      </c>
      <c r="PH81" s="28">
        <f>求节点($AT$5:$AT$10,CN$5:CN$10,将星节奏统计!OP80)</f>
        <v>0</v>
      </c>
      <c r="PI81" s="28">
        <f>求节点($AT$5:$AT$10,CO$5:CO$10,将星节奏统计!OQ80)</f>
        <v>0</v>
      </c>
      <c r="PJ81" s="28">
        <f>求节点($AT$5:$AT$10,CP$5:CP$10,将星节奏统计!OR80)</f>
        <v>0</v>
      </c>
      <c r="PK81" s="28">
        <f>求节点($AT$5:$AT$10,CQ$5:CQ$10,将星节奏统计!OS80)</f>
        <v>0</v>
      </c>
      <c r="PL81" s="28">
        <f>求节点($AT$5:$AT$10,CR$5:CR$10,将星节奏统计!OT80)</f>
        <v>0</v>
      </c>
      <c r="PM81" s="28">
        <f>求节点($AT$5:$AT$10,CS$5:CS$10,将星节奏统计!OU80)</f>
        <v>0</v>
      </c>
      <c r="PN81" s="28">
        <f>求节点($AT$17:$AT$22,AV$17:AV$22,将星节奏统计!OX80)</f>
        <v>0</v>
      </c>
      <c r="PO81" s="28">
        <f>求节点($AT$17:$AT$22,AW$17:AW$22,将星节奏统计!OY80)</f>
        <v>0</v>
      </c>
      <c r="PP81" s="28">
        <f>求节点($AT$17:$AT$22,AX$17:AX$22,将星节奏统计!OZ80)</f>
        <v>0</v>
      </c>
      <c r="PQ81" s="28">
        <f>求节点($AT$17:$AT$22,AY$17:AY$22,将星节奏统计!PA80)</f>
        <v>9.3383385698583149E-5</v>
      </c>
      <c r="PR81" s="28">
        <f>求节点($AT$17:$AT$22,AZ$17:AZ$22,将星节奏统计!PB80)</f>
        <v>1.4007507854787993E-4</v>
      </c>
      <c r="PS81" s="28">
        <f>求节点($AT$17:$AT$22,BA$17:BA$22,将星节奏统计!PC80)</f>
        <v>1.4007507854787993E-4</v>
      </c>
      <c r="PT81" s="28">
        <f>求节点($AT$17:$AT$22,BB$17:BB$22,将星节奏统计!PD80)</f>
        <v>2.1223496749678966E-4</v>
      </c>
      <c r="PU81" s="28">
        <f>求节点($AT$17:$AT$22,BC$17:BC$22,将星节奏统计!PE80)</f>
        <v>0</v>
      </c>
      <c r="PV81" s="28">
        <f>求节点($AT$17:$AT$22,BD$17:BD$22,将星节奏统计!PF80)</f>
        <v>1.4007507854787993E-4</v>
      </c>
      <c r="PW81" s="28">
        <f>求节点($AT$17:$AT$22,BE$17:BE$22,将星节奏统计!PG80)</f>
        <v>0</v>
      </c>
      <c r="PX81" s="28">
        <f>求节点($AT$17:$AT$22,BF$17:BF$22,将星节奏统计!PH80)</f>
        <v>0</v>
      </c>
      <c r="PY81" s="28">
        <f>求节点($AT$17:$AT$22,BG$17:BG$22,将星节奏统计!PI80)</f>
        <v>0</v>
      </c>
      <c r="PZ81" s="28">
        <f>求节点($AT$17:$AT$22,BH$17:BH$22,将星节奏统计!PJ80)</f>
        <v>0</v>
      </c>
      <c r="QA81" s="28">
        <f>求节点($AT$17:$AT$22,BI$17:BI$22,将星节奏统计!PK80)</f>
        <v>0</v>
      </c>
      <c r="QB81" s="28">
        <f>求节点($AT$17:$AT$22,BJ$17:BJ$22,将星节奏统计!PL80)</f>
        <v>0</v>
      </c>
      <c r="QC81" s="28">
        <f>求节点($AT$17:$AT$22,BK$17:BK$22,将星节奏统计!PM80)</f>
        <v>0</v>
      </c>
      <c r="QD81" s="28">
        <f>求节点($AT$17:$AT$22,BL$17:BL$22,将星节奏统计!PN80)</f>
        <v>0</v>
      </c>
      <c r="QE81" s="28">
        <f>求节点($AT$17:$AT$22,BM$17:BM$22,将星节奏统计!PO80)</f>
        <v>0</v>
      </c>
      <c r="QF81" s="28">
        <f>求节点($AT$17:$AT$22,BN$17:BN$22,将星节奏统计!PP80)</f>
        <v>0</v>
      </c>
      <c r="QG81" s="28">
        <f>求节点($AT$17:$AT$22,BO$17:BO$22,将星节奏统计!PQ80)</f>
        <v>0</v>
      </c>
      <c r="QJ81" s="3">
        <v>77</v>
      </c>
      <c r="QK81" s="28">
        <f t="shared" ca="1" si="71"/>
        <v>0.88068745402315618</v>
      </c>
      <c r="QL81" s="28">
        <f t="shared" ca="1" si="71"/>
        <v>0.97407673004866702</v>
      </c>
      <c r="QM81" s="28">
        <f t="shared" ca="1" si="71"/>
        <v>1.1098051340793804</v>
      </c>
      <c r="QN81" s="28">
        <f t="shared" ca="1" si="71"/>
        <v>1.3396114162903159</v>
      </c>
      <c r="QO81" s="28">
        <f t="shared" ca="1" si="71"/>
        <v>1.4559769713063668</v>
      </c>
      <c r="QP81" s="28">
        <f t="shared" ca="1" si="72"/>
        <v>0.22633686336695236</v>
      </c>
      <c r="QQ81" s="28">
        <f t="shared" ca="1" si="72"/>
        <v>0.32549246179885594</v>
      </c>
      <c r="QR81" s="28">
        <f t="shared" ca="1" si="72"/>
        <v>0.53402944255961304</v>
      </c>
      <c r="QS81" s="28">
        <f t="shared" ca="1" si="72"/>
        <v>1.0669508239838528</v>
      </c>
      <c r="QT81" s="28">
        <f t="shared" ca="1" si="72"/>
        <v>1.3811378225271902</v>
      </c>
      <c r="QU81" s="28">
        <f t="shared" ca="1" si="73"/>
        <v>0.1</v>
      </c>
      <c r="QV81" s="28">
        <f t="shared" ca="1" si="73"/>
        <v>0.1</v>
      </c>
      <c r="QW81" s="28">
        <f t="shared" ca="1" si="73"/>
        <v>0.1</v>
      </c>
      <c r="QX81" s="28">
        <f t="shared" ca="1" si="73"/>
        <v>0.1</v>
      </c>
      <c r="QY81" s="28">
        <f t="shared" ca="1" si="73"/>
        <v>0.1</v>
      </c>
      <c r="QZ81" s="28">
        <f t="shared" ca="1" si="74"/>
        <v>0.59688290304929281</v>
      </c>
      <c r="RA81" s="28">
        <f t="shared" ca="1" si="74"/>
        <v>0.67412171385873043</v>
      </c>
      <c r="RB81" s="28">
        <f t="shared" ca="1" si="74"/>
        <v>0.73575858741322042</v>
      </c>
      <c r="RC81" s="28">
        <f t="shared" ca="1" si="74"/>
        <v>0.88772799140322101</v>
      </c>
      <c r="RD81" s="28">
        <f t="shared" ca="1" si="74"/>
        <v>0.96918387991445676</v>
      </c>
      <c r="RE81" s="28">
        <f t="shared" ca="1" si="75"/>
        <v>0.14146053960434524</v>
      </c>
      <c r="RF81" s="28">
        <f t="shared" ca="1" si="75"/>
        <v>0.20343278862428493</v>
      </c>
      <c r="RG81" s="28">
        <f t="shared" ca="1" si="75"/>
        <v>0.33376840159975818</v>
      </c>
      <c r="RH81" s="28">
        <f t="shared" ca="1" si="75"/>
        <v>0.70130054932256858</v>
      </c>
      <c r="RI81" s="28">
        <f t="shared" ca="1" si="75"/>
        <v>0.91075854835146031</v>
      </c>
      <c r="RJ81" s="28">
        <f t="shared" ca="1" si="76"/>
        <v>2.0681526361286239E-4</v>
      </c>
      <c r="RK81" s="28">
        <f t="shared" ca="1" si="76"/>
        <v>0</v>
      </c>
      <c r="RL81" s="28">
        <f t="shared" ca="1" si="76"/>
        <v>1.7889911572994011E-4</v>
      </c>
      <c r="RM81" s="28">
        <f t="shared" ca="1" si="76"/>
        <v>0</v>
      </c>
      <c r="RN81" s="28">
        <f t="shared" ca="1" si="76"/>
        <v>1.4644212757278317E-4</v>
      </c>
      <c r="RO81" s="28">
        <f t="shared" ca="1" si="77"/>
        <v>1.9782329562969408E-4</v>
      </c>
      <c r="RP81" s="28">
        <f t="shared" ca="1" si="77"/>
        <v>0</v>
      </c>
      <c r="RQ81" s="28">
        <f t="shared" ca="1" si="77"/>
        <v>1.7112089330690097E-4</v>
      </c>
      <c r="RR81" s="28">
        <f t="shared" ca="1" si="77"/>
        <v>0</v>
      </c>
      <c r="RS81" s="28">
        <f t="shared" ca="1" si="77"/>
        <v>1.4007507854787993E-4</v>
      </c>
      <c r="RT81" s="28">
        <f t="shared" ca="1" si="78"/>
        <v>0.1</v>
      </c>
      <c r="RU81" s="28">
        <f t="shared" ca="1" si="78"/>
        <v>0.1</v>
      </c>
      <c r="RV81" s="28">
        <f t="shared" ca="1" si="78"/>
        <v>0.1</v>
      </c>
      <c r="RW81" s="28">
        <f t="shared" ca="1" si="78"/>
        <v>0.1</v>
      </c>
      <c r="RX81" s="28">
        <f t="shared" ca="1" si="78"/>
        <v>0.1</v>
      </c>
      <c r="RY81" s="28">
        <f t="shared" ca="1" si="79"/>
        <v>0.15549746762440725</v>
      </c>
      <c r="RZ81" s="28">
        <f t="shared" ca="1" si="79"/>
        <v>0.16044511867642117</v>
      </c>
      <c r="SA81" s="28">
        <f t="shared" ca="1" si="79"/>
        <v>0.16191700958079885</v>
      </c>
      <c r="SB81" s="28">
        <f t="shared" ca="1" si="79"/>
        <v>0.16675804132792804</v>
      </c>
      <c r="SC81" s="28">
        <f t="shared" ca="1" si="79"/>
        <v>0.17001191360513973</v>
      </c>
    </row>
    <row r="82" spans="46:497" x14ac:dyDescent="0.2"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U82" s="3">
        <v>78</v>
      </c>
      <c r="CV82" s="28">
        <f>求节点($AT$5:$AT$10,AV$5:AV$10,将星节奏统计!BJ81)</f>
        <v>0.1</v>
      </c>
      <c r="CW82" s="28">
        <f>求节点($AT$5:$AT$10,AW$5:AW$10,将星节奏统计!BK81)</f>
        <v>0.1</v>
      </c>
      <c r="CX82" s="28">
        <f>求节点($AT$5:$AT$10,AX$5:AX$10,将星节奏统计!BL81)</f>
        <v>5.7390144326946481E-2</v>
      </c>
      <c r="CY82" s="28">
        <f>求节点($AT$5:$AT$10,AY$5:AY$10,将星节奏统计!BM81)</f>
        <v>0</v>
      </c>
      <c r="CZ82" s="28">
        <f>求节点($AT$5:$AT$10,AZ$5:AZ$10,将星节奏统计!BN81)</f>
        <v>0</v>
      </c>
      <c r="DA82" s="28">
        <f>求节点($AT$5:$AT$10,BA$5:BA$10,将星节奏统计!BO81)</f>
        <v>0</v>
      </c>
      <c r="DB82" s="28">
        <f>求节点($AT$5:$AT$10,BB$5:BB$10,将星节奏统计!BP81)</f>
        <v>0</v>
      </c>
      <c r="DC82" s="28">
        <f>求节点($AT$5:$AT$10,BC$5:BC$10,将星节奏统计!BQ81)</f>
        <v>0</v>
      </c>
      <c r="DD82" s="28">
        <f>求节点($AT$5:$AT$10,BD$5:BD$10,将星节奏统计!BR81)</f>
        <v>0</v>
      </c>
      <c r="DE82" s="28">
        <f>求节点($AT$5:$AT$10,BE$5:BE$10,将星节奏统计!BS81)</f>
        <v>0</v>
      </c>
      <c r="DF82" s="28">
        <f>求节点($AT$5:$AT$10,BF$5:BF$10,将星节奏统计!BT81)</f>
        <v>0</v>
      </c>
      <c r="DG82" s="28">
        <f>求节点($AT$5:$AT$10,BG$5:BG$10,将星节奏统计!BU81)</f>
        <v>0</v>
      </c>
      <c r="DH82" s="28">
        <f>求节点($AT$5:$AT$10,BH$5:BH$10,将星节奏统计!BV81)</f>
        <v>0</v>
      </c>
      <c r="DI82" s="28">
        <f>求节点($AT$5:$AT$10,BI$5:BI$10,将星节奏统计!BW81)</f>
        <v>0</v>
      </c>
      <c r="DJ82" s="28">
        <f>求节点($AT$5:$AT$10,BJ$5:BJ$10,将星节奏统计!BX81)</f>
        <v>0</v>
      </c>
      <c r="DK82" s="28">
        <f>求节点($AT$5:$AT$10,BK$5:BK$10,将星节奏统计!BY81)</f>
        <v>0</v>
      </c>
      <c r="DL82" s="28">
        <f>求节点($AT$5:$AT$10,BL$5:BL$10,将星节奏统计!BZ81)</f>
        <v>0.9</v>
      </c>
      <c r="DM82" s="28">
        <f>求节点($AT$5:$AT$10,BM$5:BM$10,将星节奏统计!CA81)</f>
        <v>0.59832542349240869</v>
      </c>
      <c r="DN82" s="28">
        <f>求节点($AT$5:$AT$10,BN$5:BN$10,将星节奏统计!CB81)</f>
        <v>0.6</v>
      </c>
      <c r="DO82" s="28">
        <f>求节点($AT$5:$AT$10,BO$5:BO$10,将星节奏统计!CC81)</f>
        <v>0</v>
      </c>
      <c r="DP82" s="28">
        <f>求节点($AT$5:$AT$10,BP$5:BP$10,将星节奏统计!CD81)</f>
        <v>0.77581355873102187</v>
      </c>
      <c r="DQ82" s="28">
        <f>求节点($AT$5:$AT$10,BQ$5:BQ$10,将星节奏统计!CE81)</f>
        <v>0.51720903915401462</v>
      </c>
      <c r="DR82" s="28">
        <f>求节点($AT$5:$AT$10,BR$5:BR$10,将星节奏统计!CF81)</f>
        <v>0.9</v>
      </c>
      <c r="DS82" s="28">
        <f>求节点($AT$5:$AT$10,BS$5:BS$10,将星节奏统计!CG81)</f>
        <v>0</v>
      </c>
      <c r="DT82" s="28">
        <f>求节点($AT$5:$AT$10,BT$5:BT$10,将星节奏统计!CH81)</f>
        <v>0.51720903915401462</v>
      </c>
      <c r="DU82" s="28">
        <f>求节点($AT$5:$AT$10,BU$5:BU$10,将星节奏统计!CI81)</f>
        <v>0.1</v>
      </c>
      <c r="DV82" s="28">
        <f>求节点($AT$5:$AT$10,BV$5:BV$10,将星节奏统计!CJ81)</f>
        <v>0.56992307773062933</v>
      </c>
      <c r="DW82" s="28">
        <f>求节点($AT$5:$AT$10,BW$5:BW$10,将星节奏统计!CK81)</f>
        <v>7.8832247500581376E-2</v>
      </c>
      <c r="DX82" s="28">
        <f>求节点($AT$5:$AT$10,BX$5:BX$10,将星节奏统计!CL81)</f>
        <v>4.927015468786336E-2</v>
      </c>
      <c r="DY82" s="28">
        <f>求节点($AT$5:$AT$10,BY$5:BY$10,将星节奏统计!CM81)</f>
        <v>7.8832247500581376E-2</v>
      </c>
      <c r="DZ82" s="28">
        <f>求节点($AT$5:$AT$10,BZ$5:BZ$10,将星节奏统计!CN81)</f>
        <v>4.927015468786336E-2</v>
      </c>
      <c r="EA82" s="28">
        <f>求节点($AT$5:$AT$10,CA$5:CA$10,将星节奏统计!CO81)</f>
        <v>9.854030937572672E-2</v>
      </c>
      <c r="EB82" s="28">
        <f>求节点($AT$5:$AT$10,CB$5:CB$10,将星节奏统计!CP81)</f>
        <v>9.854030937572672E-2</v>
      </c>
      <c r="EC82" s="28">
        <f>求节点($AT$5:$AT$10,CC$5:CC$10,将星节奏统计!CQ81)</f>
        <v>9.854030937572672E-2</v>
      </c>
      <c r="ED82" s="28">
        <f>求节点($AT$5:$AT$10,CD$5:CD$10,将星节奏统计!CR81)</f>
        <v>9.854030937572672E-2</v>
      </c>
      <c r="EE82" s="28">
        <f>求节点($AT$5:$AT$10,CE$5:CE$10,将星节奏统计!CS81)</f>
        <v>5.9124185625436032E-2</v>
      </c>
      <c r="EF82" s="28">
        <f>求节点($AT$5:$AT$10,CF$5:CF$10,将星节奏统计!CT81)</f>
        <v>5.9124185625436032E-2</v>
      </c>
      <c r="EG82" s="28">
        <f>求节点($AT$5:$AT$10,CG$5:CG$10,将星节奏统计!CU81)</f>
        <v>5.9124185625436032E-2</v>
      </c>
      <c r="EH82" s="28">
        <f>求节点($AT$5:$AT$10,CH$5:CH$10,将星节奏统计!CV81)</f>
        <v>5.9124185625436032E-2</v>
      </c>
      <c r="EI82" s="28">
        <f>求节点($AT$5:$AT$10,CI$5:CI$10,将星节奏统计!CW81)</f>
        <v>7.8832247500581376E-2</v>
      </c>
      <c r="EJ82" s="28">
        <f>求节点($AT$5:$AT$10,CJ$5:CJ$10,将星节奏统计!CX81)</f>
        <v>4.927015468786336E-2</v>
      </c>
      <c r="EK82" s="28">
        <f>求节点($AT$5:$AT$10,CK$5:CK$10,将星节奏统计!CY81)</f>
        <v>0</v>
      </c>
      <c r="EL82" s="28">
        <f>求节点($AT$5:$AT$10,CL$5:CL$10,将星节奏统计!CZ81)</f>
        <v>0</v>
      </c>
      <c r="EM82" s="28">
        <f>求节点($AT$5:$AT$10,CM$5:CM$10,将星节奏统计!DA81)</f>
        <v>0</v>
      </c>
      <c r="EN82" s="28">
        <f>求节点($AT$5:$AT$10,CN$5:CN$10,将星节奏统计!DB81)</f>
        <v>0</v>
      </c>
      <c r="EO82" s="28">
        <f>求节点($AT$5:$AT$10,CO$5:CO$10,将星节奏统计!DC81)</f>
        <v>0</v>
      </c>
      <c r="EP82" s="28">
        <f>求节点($AT$5:$AT$10,CP$5:CP$10,将星节奏统计!DD81)</f>
        <v>0</v>
      </c>
      <c r="EQ82" s="28">
        <f>求节点($AT$5:$AT$10,CQ$5:CQ$10,将星节奏统计!DE81)</f>
        <v>0</v>
      </c>
      <c r="ER82" s="28">
        <f>求节点($AT$5:$AT$10,CR$5:CR$10,将星节奏统计!DF81)</f>
        <v>0</v>
      </c>
      <c r="ES82" s="28">
        <f>求节点($AT$5:$AT$10,CS$5:CS$10,将星节奏统计!DG81)</f>
        <v>0</v>
      </c>
      <c r="ET82" s="28">
        <f>求节点($AT$17:$AT$22,AV$17:AV$22,将星节奏统计!DJ81)</f>
        <v>0</v>
      </c>
      <c r="EU82" s="28">
        <f>求节点($AT$17:$AT$22,AW$17:AW$22,将星节奏统计!DK81)</f>
        <v>0</v>
      </c>
      <c r="EV82" s="28">
        <f>求节点($AT$17:$AT$22,AX$17:AX$22,将星节奏统计!DL81)</f>
        <v>0</v>
      </c>
      <c r="EW82" s="28">
        <f>求节点($AT$17:$AT$22,AY$17:AY$22,将星节奏统计!DM81)</f>
        <v>1.4092549260179624E-4</v>
      </c>
      <c r="EX82" s="28">
        <f>求节点($AT$17:$AT$22,AZ$17:AZ$22,将星节奏统计!DN81)</f>
        <v>2.1138823890269609E-4</v>
      </c>
      <c r="EY82" s="28">
        <f>求节点($AT$17:$AT$22,BA$17:BA$22,将星节奏统计!DO81)</f>
        <v>2.1138823890269609E-4</v>
      </c>
      <c r="EZ82" s="28">
        <f>求节点($AT$17:$AT$22,BB$17:BB$22,将星节奏统计!DP81)</f>
        <v>3.2028521045863317E-4</v>
      </c>
      <c r="FA82" s="28">
        <f>求节点($AT$17:$AT$22,BC$17:BC$22,将星节奏统计!DQ81)</f>
        <v>0</v>
      </c>
      <c r="FB82" s="28">
        <f>求节点($AT$17:$AT$22,BD$17:BD$22,将星节奏统计!DR81)</f>
        <v>2.1138823890269609E-4</v>
      </c>
      <c r="FC82" s="28">
        <f>求节点($AT$17:$AT$22,BE$17:BE$22,将星节奏统计!DS81)</f>
        <v>0</v>
      </c>
      <c r="FD82" s="28">
        <f>求节点($AT$17:$AT$22,BF$17:BF$22,将星节奏统计!DT81)</f>
        <v>0</v>
      </c>
      <c r="FE82" s="28">
        <f>求节点($AT$17:$AT$22,BG$17:BG$22,将星节奏统计!DU81)</f>
        <v>0</v>
      </c>
      <c r="FF82" s="28">
        <f>求节点($AT$17:$AT$22,BH$17:BH$22,将星节奏统计!DV81)</f>
        <v>0</v>
      </c>
      <c r="FG82" s="28">
        <f>求节点($AT$17:$AT$22,BI$17:BI$22,将星节奏统计!DW81)</f>
        <v>0</v>
      </c>
      <c r="FH82" s="28">
        <f>求节点($AT$17:$AT$22,BJ$17:BJ$22,将星节奏统计!DX81)</f>
        <v>0</v>
      </c>
      <c r="FI82" s="28">
        <f>求节点($AT$17:$AT$22,BK$17:BK$22,将星节奏统计!DY81)</f>
        <v>0</v>
      </c>
      <c r="FJ82" s="28">
        <f>求节点($AT$17:$AT$22,BL$17:BL$22,将星节奏统计!DZ81)</f>
        <v>0</v>
      </c>
      <c r="FK82" s="28">
        <f>求节点($AT$17:$AT$22,BM$17:BM$22,将星节奏统计!EA81)</f>
        <v>0</v>
      </c>
      <c r="FL82" s="28">
        <f>求节点($AT$17:$AT$22,BN$17:BN$22,将星节奏统计!EB81)</f>
        <v>0</v>
      </c>
      <c r="FM82" s="28">
        <f>求节点($AT$17:$AT$22,BO$17:BO$22,将星节奏统计!EC81)</f>
        <v>0</v>
      </c>
      <c r="FN82" s="28">
        <f>求节点($AT$5:$AT$10,AV$5:AV$10,将星节奏统计!EG81)</f>
        <v>0.1</v>
      </c>
      <c r="FO82" s="28">
        <f>求节点($AT$5:$AT$10,AW$5:AW$10,将星节奏统计!EH81)</f>
        <v>0.1</v>
      </c>
      <c r="FP82" s="28">
        <f>求节点($AT$5:$AT$10,AX$5:AX$10,将星节奏统计!EI81)</f>
        <v>6.0614468156806142E-2</v>
      </c>
      <c r="FQ82" s="28">
        <f>求节点($AT$5:$AT$10,AY$5:AY$10,将星节奏统计!EJ81)</f>
        <v>0</v>
      </c>
      <c r="FR82" s="28">
        <f>求节点($AT$5:$AT$10,AZ$5:AZ$10,将星节奏统计!EK81)</f>
        <v>0</v>
      </c>
      <c r="FS82" s="28">
        <f>求节点($AT$5:$AT$10,BA$5:BA$10,将星节奏统计!EL81)</f>
        <v>0</v>
      </c>
      <c r="FT82" s="28">
        <f>求节点($AT$5:$AT$10,BB$5:BB$10,将星节奏统计!EM81)</f>
        <v>0</v>
      </c>
      <c r="FU82" s="28">
        <f>求节点($AT$5:$AT$10,BC$5:BC$10,将星节奏统计!EN81)</f>
        <v>0</v>
      </c>
      <c r="FV82" s="28">
        <f>求节点($AT$5:$AT$10,BD$5:BD$10,将星节奏统计!EO81)</f>
        <v>0</v>
      </c>
      <c r="FW82" s="28">
        <f>求节点($AT$5:$AT$10,BE$5:BE$10,将星节奏统计!EP81)</f>
        <v>0</v>
      </c>
      <c r="FX82" s="28">
        <f>求节点($AT$5:$AT$10,BF$5:BF$10,将星节奏统计!EQ81)</f>
        <v>0</v>
      </c>
      <c r="FY82" s="28">
        <f>求节点($AT$5:$AT$10,BG$5:BG$10,将星节奏统计!ER81)</f>
        <v>0</v>
      </c>
      <c r="FZ82" s="28">
        <f>求节点($AT$5:$AT$10,BH$5:BH$10,将星节奏统计!ES81)</f>
        <v>0</v>
      </c>
      <c r="GA82" s="28">
        <f>求节点($AT$5:$AT$10,BI$5:BI$10,将星节奏统计!ET81)</f>
        <v>0</v>
      </c>
      <c r="GB82" s="28">
        <f>求节点($AT$5:$AT$10,BJ$5:BJ$10,将星节奏统计!EU81)</f>
        <v>0</v>
      </c>
      <c r="GC82" s="28">
        <f>求节点($AT$5:$AT$10,BK$5:BK$10,将星节奏统计!EV81)</f>
        <v>0</v>
      </c>
      <c r="GD82" s="28">
        <f>求节点($AT$5:$AT$10,BL$5:BL$10,将星节奏统计!EW81)</f>
        <v>0.9</v>
      </c>
      <c r="GE82" s="28">
        <f>求节点($AT$5:$AT$10,BM$5:BM$10,将星节奏统计!EX81)</f>
        <v>0.69730252965789585</v>
      </c>
      <c r="GF82" s="28">
        <f>求节点($AT$5:$AT$10,BN$5:BN$10,将星节奏统计!EY81)</f>
        <v>0.6</v>
      </c>
      <c r="GG82" s="28">
        <f>求节点($AT$5:$AT$10,BO$5:BO$10,将星节奏统计!EZ81)</f>
        <v>0</v>
      </c>
      <c r="GH82" s="28">
        <f>求节点($AT$5:$AT$10,BP$5:BP$10,将星节奏统计!FA81)</f>
        <v>0.9</v>
      </c>
      <c r="GI82" s="28">
        <f>求节点($AT$5:$AT$10,BQ$5:BQ$10,将星节奏统计!FB81)</f>
        <v>0.6</v>
      </c>
      <c r="GJ82" s="28">
        <f>求节点($AT$5:$AT$10,BR$5:BR$10,将星节奏统计!FC81)</f>
        <v>0.9</v>
      </c>
      <c r="GK82" s="28">
        <f>求节点($AT$5:$AT$10,BS$5:BS$10,将星节奏统计!FD81)</f>
        <v>0</v>
      </c>
      <c r="GL82" s="28">
        <f>求节点($AT$5:$AT$10,BT$5:BT$10,将星节奏统计!FE81)</f>
        <v>0.6</v>
      </c>
      <c r="GM82" s="28">
        <f>求节点($AT$5:$AT$10,BU$5:BU$10,将星节奏统计!FF81)</f>
        <v>0.1</v>
      </c>
      <c r="GN82" s="28">
        <f>求节点($AT$5:$AT$10,BV$5:BV$10,将星节奏统计!FG81)</f>
        <v>0.6</v>
      </c>
      <c r="GO82" s="28">
        <f>求节点($AT$5:$AT$10,BW$5:BW$10,将星节奏统计!FH81)</f>
        <v>0.11693687988507434</v>
      </c>
      <c r="GP82" s="28">
        <f>求节点($AT$5:$AT$10,BX$5:BX$10,将星节奏统计!FI81)</f>
        <v>7.3085549928171456E-2</v>
      </c>
      <c r="GQ82" s="28">
        <f>求节点($AT$5:$AT$10,BY$5:BY$10,将星节奏统计!FJ81)</f>
        <v>0.11693687988507434</v>
      </c>
      <c r="GR82" s="28">
        <f>求节点($AT$5:$AT$10,BZ$5:BZ$10,将星节奏统计!FK81)</f>
        <v>7.3085549928171456E-2</v>
      </c>
      <c r="GS82" s="28">
        <f>求节点($AT$5:$AT$10,CA$5:CA$10,将星节奏统计!FL81)</f>
        <v>0.14617109985634291</v>
      </c>
      <c r="GT82" s="28">
        <f>求节点($AT$5:$AT$10,CB$5:CB$10,将星节奏统计!FM81)</f>
        <v>0.14617109985634291</v>
      </c>
      <c r="GU82" s="28">
        <f>求节点($AT$5:$AT$10,CC$5:CC$10,将星节奏统计!FN81)</f>
        <v>0.14617109985634291</v>
      </c>
      <c r="GV82" s="28">
        <f>求节点($AT$5:$AT$10,CD$5:CD$10,将星节奏统计!FO81)</f>
        <v>0.14617109985634291</v>
      </c>
      <c r="GW82" s="28">
        <f>求节点($AT$5:$AT$10,CE$5:CE$10,将星节奏统计!FP81)</f>
        <v>8.7702659913805742E-2</v>
      </c>
      <c r="GX82" s="28">
        <f>求节点($AT$5:$AT$10,CF$5:CF$10,将星节奏统计!FQ81)</f>
        <v>8.7702659913805742E-2</v>
      </c>
      <c r="GY82" s="28">
        <f>求节点($AT$5:$AT$10,CG$5:CG$10,将星节奏统计!FR81)</f>
        <v>8.7702659913805742E-2</v>
      </c>
      <c r="GZ82" s="28">
        <f>求节点($AT$5:$AT$10,CH$5:CH$10,将星节奏统计!FS81)</f>
        <v>8.7702659913805742E-2</v>
      </c>
      <c r="HA82" s="28">
        <f>求节点($AT$5:$AT$10,CI$5:CI$10,将星节奏统计!FT81)</f>
        <v>0.11693687988507434</v>
      </c>
      <c r="HB82" s="28">
        <f>求节点($AT$5:$AT$10,CJ$5:CJ$10,将星节奏统计!FU81)</f>
        <v>7.3085549928171456E-2</v>
      </c>
      <c r="HC82" s="28">
        <f>求节点($AT$5:$AT$10,CK$5:CK$10,将星节奏统计!FV81)</f>
        <v>0</v>
      </c>
      <c r="HD82" s="28">
        <f>求节点($AT$5:$AT$10,CL$5:CL$10,将星节奏统计!FW81)</f>
        <v>0</v>
      </c>
      <c r="HE82" s="28">
        <f>求节点($AT$5:$AT$10,CM$5:CM$10,将星节奏统计!FX81)</f>
        <v>0</v>
      </c>
      <c r="HF82" s="28">
        <f>求节点($AT$5:$AT$10,CN$5:CN$10,将星节奏统计!FY81)</f>
        <v>0</v>
      </c>
      <c r="HG82" s="28">
        <f>求节点($AT$5:$AT$10,CO$5:CO$10,将星节奏统计!FZ81)</f>
        <v>0</v>
      </c>
      <c r="HH82" s="28">
        <f>求节点($AT$5:$AT$10,CP$5:CP$10,将星节奏统计!GA81)</f>
        <v>0</v>
      </c>
      <c r="HI82" s="28">
        <f>求节点($AT$5:$AT$10,CQ$5:CQ$10,将星节奏统计!GB81)</f>
        <v>0</v>
      </c>
      <c r="HJ82" s="28">
        <f>求节点($AT$5:$AT$10,CR$5:CR$10,将星节奏统计!GC81)</f>
        <v>0</v>
      </c>
      <c r="HK82" s="28">
        <f>求节点($AT$5:$AT$10,CS$5:CS$10,将星节奏统计!GD81)</f>
        <v>0</v>
      </c>
      <c r="HL82" s="28">
        <f>求节点($AT$17:$AT$22,AV$17:AV$22,将星节奏统计!GG81)</f>
        <v>0</v>
      </c>
      <c r="HM82" s="28">
        <f>求节点($AT$17:$AT$22,AW$17:AW$22,将星节奏统计!GH81)</f>
        <v>0</v>
      </c>
      <c r="HN82" s="28">
        <f>求节点($AT$17:$AT$22,AX$17:AX$22,将星节奏统计!GI81)</f>
        <v>0</v>
      </c>
      <c r="HO82" s="28">
        <f>求节点($AT$17:$AT$22,AY$17:AY$22,将星节奏统计!GJ81)</f>
        <v>0</v>
      </c>
      <c r="HP82" s="28">
        <f>求节点($AT$17:$AT$22,AZ$17:AZ$22,将星节奏统计!GK81)</f>
        <v>0</v>
      </c>
      <c r="HQ82" s="28">
        <f>求节点($AT$17:$AT$22,BA$17:BA$22,将星节奏统计!GL81)</f>
        <v>0</v>
      </c>
      <c r="HR82" s="28">
        <f>求节点($AT$17:$AT$22,BB$17:BB$22,将星节奏统计!GM81)</f>
        <v>0</v>
      </c>
      <c r="HS82" s="28">
        <f>求节点($AT$17:$AT$22,BC$17:BC$22,将星节奏统计!GN81)</f>
        <v>0</v>
      </c>
      <c r="HT82" s="28">
        <f>求节点($AT$17:$AT$22,BD$17:BD$22,将星节奏统计!GO81)</f>
        <v>0</v>
      </c>
      <c r="HU82" s="28">
        <f>求节点($AT$17:$AT$22,BE$17:BE$22,将星节奏统计!GP81)</f>
        <v>0</v>
      </c>
      <c r="HV82" s="28">
        <f>求节点($AT$17:$AT$22,BF$17:BF$22,将星节奏统计!GQ81)</f>
        <v>0</v>
      </c>
      <c r="HW82" s="28">
        <f>求节点($AT$17:$AT$22,BG$17:BG$22,将星节奏统计!GR81)</f>
        <v>0</v>
      </c>
      <c r="HX82" s="28">
        <f>求节点($AT$17:$AT$22,BH$17:BH$22,将星节奏统计!GS81)</f>
        <v>0</v>
      </c>
      <c r="HY82" s="28">
        <f>求节点($AT$17:$AT$22,BI$17:BI$22,将星节奏统计!GT81)</f>
        <v>0</v>
      </c>
      <c r="HZ82" s="28">
        <f>求节点($AT$17:$AT$22,BJ$17:BJ$22,将星节奏统计!GU81)</f>
        <v>0</v>
      </c>
      <c r="IA82" s="28">
        <f>求节点($AT$17:$AT$22,BK$17:BK$22,将星节奏统计!GV81)</f>
        <v>0</v>
      </c>
      <c r="IB82" s="28">
        <f>求节点($AT$17:$AT$22,BL$17:BL$22,将星节奏统计!GW81)</f>
        <v>0</v>
      </c>
      <c r="IC82" s="28">
        <f>求节点($AT$17:$AT$22,BM$17:BM$22,将星节奏统计!GX81)</f>
        <v>0</v>
      </c>
      <c r="ID82" s="28">
        <f>求节点($AT$17:$AT$22,BN$17:BN$22,将星节奏统计!GY81)</f>
        <v>0</v>
      </c>
      <c r="IE82" s="28">
        <f>求节点($AT$17:$AT$22,BO$17:BO$22,将星节奏统计!GZ81)</f>
        <v>0</v>
      </c>
      <c r="IF82" s="28">
        <f>求节点($AT$5:$AT$10,AV$5:AV$10,将星节奏统计!HD81)</f>
        <v>0.1</v>
      </c>
      <c r="IG82" s="28">
        <f>求节点($AT$5:$AT$10,AW$5:AW$10,将星节奏统计!HE81)</f>
        <v>0.1</v>
      </c>
      <c r="IH82" s="28">
        <f>求节点($AT$5:$AT$10,AX$5:AX$10,将星节奏统计!HF81)</f>
        <v>6.218328803022366E-2</v>
      </c>
      <c r="II82" s="28">
        <f>求节点($AT$5:$AT$10,AY$5:AY$10,将星节奏统计!HG81)</f>
        <v>0</v>
      </c>
      <c r="IJ82" s="28">
        <f>求节点($AT$5:$AT$10,AZ$5:AZ$10,将星节奏统计!HH81)</f>
        <v>0</v>
      </c>
      <c r="IK82" s="28">
        <f>求节点($AT$5:$AT$10,BA$5:BA$10,将星节奏统计!HI81)</f>
        <v>0</v>
      </c>
      <c r="IL82" s="28">
        <f>求节点($AT$5:$AT$10,BB$5:BB$10,将星节奏统计!HJ81)</f>
        <v>0</v>
      </c>
      <c r="IM82" s="28">
        <f>求节点($AT$5:$AT$10,BC$5:BC$10,将星节奏统计!HK81)</f>
        <v>0</v>
      </c>
      <c r="IN82" s="28">
        <f>求节点($AT$5:$AT$10,BD$5:BD$10,将星节奏统计!HL81)</f>
        <v>0</v>
      </c>
      <c r="IO82" s="28">
        <f>求节点($AT$5:$AT$10,BE$5:BE$10,将星节奏统计!HM81)</f>
        <v>0</v>
      </c>
      <c r="IP82" s="28">
        <f>求节点($AT$5:$AT$10,BF$5:BF$10,将星节奏统计!HN81)</f>
        <v>0</v>
      </c>
      <c r="IQ82" s="28">
        <f>求节点($AT$5:$AT$10,BG$5:BG$10,将星节奏统计!HO81)</f>
        <v>0</v>
      </c>
      <c r="IR82" s="28">
        <f>求节点($AT$5:$AT$10,BH$5:BH$10,将星节奏统计!HP81)</f>
        <v>0</v>
      </c>
      <c r="IS82" s="28">
        <f>求节点($AT$5:$AT$10,BI$5:BI$10,将星节奏统计!HQ81)</f>
        <v>0</v>
      </c>
      <c r="IT82" s="28">
        <f>求节点($AT$5:$AT$10,BJ$5:BJ$10,将星节奏统计!HR81)</f>
        <v>0</v>
      </c>
      <c r="IU82" s="28">
        <f>求节点($AT$5:$AT$10,BK$5:BK$10,将星节奏统计!HS81)</f>
        <v>0</v>
      </c>
      <c r="IV82" s="28">
        <f>求节点($AT$5:$AT$10,BL$5:BL$10,将星节奏统计!HT81)</f>
        <v>0.9</v>
      </c>
      <c r="IW82" s="28">
        <f>求节点($AT$5:$AT$10,BM$5:BM$10,将星节奏统计!HU81)</f>
        <v>0.87878162896087142</v>
      </c>
      <c r="IX82" s="28">
        <f>求节点($AT$5:$AT$10,BN$5:BN$10,将星节奏统计!HV81)</f>
        <v>0.6</v>
      </c>
      <c r="IY82" s="28">
        <f>求节点($AT$5:$AT$10,BO$5:BO$10,将星节奏统计!HW81)</f>
        <v>0</v>
      </c>
      <c r="IZ82" s="28">
        <f>求节点($AT$5:$AT$10,BP$5:BP$10,将星节奏统计!HX81)</f>
        <v>0.9</v>
      </c>
      <c r="JA82" s="28">
        <f>求节点($AT$5:$AT$10,BQ$5:BQ$10,将星节奏统计!HY81)</f>
        <v>0.6</v>
      </c>
      <c r="JB82" s="28">
        <f>求节点($AT$5:$AT$10,BR$5:BR$10,将星节奏统计!HZ81)</f>
        <v>0.9</v>
      </c>
      <c r="JC82" s="28">
        <f>求节点($AT$5:$AT$10,BS$5:BS$10,将星节奏统计!IA81)</f>
        <v>0</v>
      </c>
      <c r="JD82" s="28">
        <f>求节点($AT$5:$AT$10,BT$5:BT$10,将星节奏统计!IB81)</f>
        <v>0.6</v>
      </c>
      <c r="JE82" s="28">
        <f>求节点($AT$5:$AT$10,BU$5:BU$10,将星节奏统计!IC81)</f>
        <v>0.1</v>
      </c>
      <c r="JF82" s="28">
        <f>求节点($AT$5:$AT$10,BV$5:BV$10,将星节奏统计!ID81)</f>
        <v>0.6</v>
      </c>
      <c r="JG82" s="28">
        <f>求节点($AT$5:$AT$10,BW$5:BW$10,将星节奏统计!IE81)</f>
        <v>0.18894841036770124</v>
      </c>
      <c r="JH82" s="28">
        <f>求节点($AT$5:$AT$10,BX$5:BX$10,将星节奏统计!IF81)</f>
        <v>0.11809275647981328</v>
      </c>
      <c r="JI82" s="28">
        <f>求节点($AT$5:$AT$10,BY$5:BY$10,将星节奏统计!IG81)</f>
        <v>0.18894841036770124</v>
      </c>
      <c r="JJ82" s="28">
        <f>求节点($AT$5:$AT$10,BZ$5:BZ$10,将星节奏统计!IH81)</f>
        <v>0.11809275647981328</v>
      </c>
      <c r="JK82" s="28">
        <f>求节点($AT$5:$AT$10,CA$5:CA$10,将星节奏统计!II81)</f>
        <v>0.23618551295962656</v>
      </c>
      <c r="JL82" s="28">
        <f>求节点($AT$5:$AT$10,CB$5:CB$10,将星节奏统计!IJ81)</f>
        <v>0.23618551295962656</v>
      </c>
      <c r="JM82" s="28">
        <f>求节点($AT$5:$AT$10,CC$5:CC$10,将星节奏统计!IK81)</f>
        <v>0.23618551295962656</v>
      </c>
      <c r="JN82" s="28">
        <f>求节点($AT$5:$AT$10,CD$5:CD$10,将星节奏统计!IL81)</f>
        <v>0.23618551295962656</v>
      </c>
      <c r="JO82" s="28">
        <f>求节点($AT$5:$AT$10,CE$5:CE$10,将星节奏统计!IM81)</f>
        <v>0.14532985907173859</v>
      </c>
      <c r="JP82" s="28">
        <f>求节点($AT$5:$AT$10,CF$5:CF$10,将星节奏统计!IN81)</f>
        <v>0.14532985907173859</v>
      </c>
      <c r="JQ82" s="28">
        <f>求节点($AT$5:$AT$10,CG$5:CG$10,将星节奏统计!IO81)</f>
        <v>0.14532985907173859</v>
      </c>
      <c r="JR82" s="28">
        <f>求节点($AT$5:$AT$10,CH$5:CH$10,将星节奏统计!IP81)</f>
        <v>0.14532985907173859</v>
      </c>
      <c r="JS82" s="28">
        <f>求节点($AT$5:$AT$10,CI$5:CI$10,将星节奏统计!IQ81)</f>
        <v>0.18894841036770124</v>
      </c>
      <c r="JT82" s="28">
        <f>求节点($AT$5:$AT$10,CJ$5:CJ$10,将星节奏统计!IR81)</f>
        <v>0.11809275647981328</v>
      </c>
      <c r="JU82" s="28">
        <f>求节点($AT$5:$AT$10,CK$5:CK$10,将星节奏统计!IS81)</f>
        <v>0</v>
      </c>
      <c r="JV82" s="28">
        <f>求节点($AT$5:$AT$10,CL$5:CL$10,将星节奏统计!IT81)</f>
        <v>0</v>
      </c>
      <c r="JW82" s="28">
        <f>求节点($AT$5:$AT$10,CM$5:CM$10,将星节奏统计!IU81)</f>
        <v>0</v>
      </c>
      <c r="JX82" s="28">
        <f>求节点($AT$5:$AT$10,CN$5:CN$10,将星节奏统计!IV81)</f>
        <v>0</v>
      </c>
      <c r="JY82" s="28">
        <f>求节点($AT$5:$AT$10,CO$5:CO$10,将星节奏统计!IW81)</f>
        <v>0</v>
      </c>
      <c r="JZ82" s="28">
        <f>求节点($AT$5:$AT$10,CP$5:CP$10,将星节奏统计!IX81)</f>
        <v>0</v>
      </c>
      <c r="KA82" s="28">
        <f>求节点($AT$5:$AT$10,CQ$5:CQ$10,将星节奏统计!IY81)</f>
        <v>0</v>
      </c>
      <c r="KB82" s="28">
        <f>求节点($AT$5:$AT$10,CR$5:CR$10,将星节奏统计!IZ81)</f>
        <v>0</v>
      </c>
      <c r="KC82" s="28">
        <f>求节点($AT$5:$AT$10,CS$5:CS$10,将星节奏统计!JA81)</f>
        <v>0</v>
      </c>
      <c r="KD82" s="28">
        <f>求节点($AT$17:$AT$22,AV$17:AV$22,将星节奏统计!JD81)</f>
        <v>0</v>
      </c>
      <c r="KE82" s="28">
        <f>求节点($AT$17:$AT$22,AW$17:AW$22,将星节奏统计!JE81)</f>
        <v>0</v>
      </c>
      <c r="KF82" s="28">
        <f>求节点($AT$17:$AT$22,AX$17:AX$22,将星节奏统计!JF81)</f>
        <v>0</v>
      </c>
      <c r="KG82" s="28">
        <f>求节点($AT$17:$AT$22,AY$17:AY$22,将星节奏统计!JG81)</f>
        <v>1.2219596134230987E-4</v>
      </c>
      <c r="KH82" s="28">
        <f>求节点($AT$17:$AT$22,AZ$17:AZ$22,将星节奏统计!JH81)</f>
        <v>1.832939420134648E-4</v>
      </c>
      <c r="KI82" s="28">
        <f>求节点($AT$17:$AT$22,BA$17:BA$22,将星节奏统计!JI81)</f>
        <v>1.832939420134648E-4</v>
      </c>
      <c r="KJ82" s="28">
        <f>求节点($AT$17:$AT$22,BB$17:BB$22,将星节奏统计!JJ81)</f>
        <v>2.7771809395979799E-4</v>
      </c>
      <c r="KK82" s="28">
        <f>求节点($AT$17:$AT$22,BC$17:BC$22,将星节奏统计!JK81)</f>
        <v>0</v>
      </c>
      <c r="KL82" s="28">
        <f>求节点($AT$17:$AT$22,BD$17:BD$22,将星节奏统计!JL81)</f>
        <v>1.832939420134648E-4</v>
      </c>
      <c r="KM82" s="28">
        <f>求节点($AT$17:$AT$22,BE$17:BE$22,将星节奏统计!JM81)</f>
        <v>0</v>
      </c>
      <c r="KN82" s="28">
        <f>求节点($AT$17:$AT$22,BF$17:BF$22,将星节奏统计!JN81)</f>
        <v>0</v>
      </c>
      <c r="KO82" s="28">
        <f>求节点($AT$17:$AT$22,BG$17:BG$22,将星节奏统计!JO81)</f>
        <v>0</v>
      </c>
      <c r="KP82" s="28">
        <f>求节点($AT$17:$AT$22,BH$17:BH$22,将星节奏统计!JP81)</f>
        <v>0</v>
      </c>
      <c r="KQ82" s="28">
        <f>求节点($AT$17:$AT$22,BI$17:BI$22,将星节奏统计!JQ81)</f>
        <v>0</v>
      </c>
      <c r="KR82" s="28">
        <f>求节点($AT$17:$AT$22,BJ$17:BJ$22,将星节奏统计!JR81)</f>
        <v>0</v>
      </c>
      <c r="KS82" s="28">
        <f>求节点($AT$17:$AT$22,BK$17:BK$22,将星节奏统计!JS81)</f>
        <v>0</v>
      </c>
      <c r="KT82" s="28">
        <f>求节点($AT$17:$AT$22,BL$17:BL$22,将星节奏统计!JT81)</f>
        <v>0</v>
      </c>
      <c r="KU82" s="28">
        <f>求节点($AT$17:$AT$22,BM$17:BM$22,将星节奏统计!JU81)</f>
        <v>0</v>
      </c>
      <c r="KV82" s="28">
        <f>求节点($AT$17:$AT$22,BN$17:BN$22,将星节奏统计!JV81)</f>
        <v>0</v>
      </c>
      <c r="KW82" s="28">
        <f>求节点($AT$17:$AT$22,BO$17:BO$22,将星节奏统计!JW81)</f>
        <v>0</v>
      </c>
      <c r="KX82" s="28">
        <f>求节点($AT$5:$AT$10,AV$5:AV$10,将星节奏统计!KA81)</f>
        <v>0.1</v>
      </c>
      <c r="KY82" s="28">
        <f>求节点($AT$5:$AT$10,AW$5:AW$10,将星节奏统计!KB81)</f>
        <v>0.1</v>
      </c>
      <c r="KZ82" s="28">
        <f>求节点($AT$5:$AT$10,AX$5:AX$10,将星节奏统计!KC81)</f>
        <v>6.7298794658258179E-2</v>
      </c>
      <c r="LA82" s="28">
        <f>求节点($AT$5:$AT$10,AY$5:AY$10,将星节奏统计!KD81)</f>
        <v>0</v>
      </c>
      <c r="LB82" s="28">
        <f>求节点($AT$5:$AT$10,AZ$5:AZ$10,将星节奏统计!KE81)</f>
        <v>0</v>
      </c>
      <c r="LC82" s="28">
        <f>求节点($AT$5:$AT$10,BA$5:BA$10,将星节奏统计!KF81)</f>
        <v>0</v>
      </c>
      <c r="LD82" s="28">
        <f>求节点($AT$5:$AT$10,BB$5:BB$10,将星节奏统计!KG81)</f>
        <v>0</v>
      </c>
      <c r="LE82" s="28">
        <f>求节点($AT$5:$AT$10,BC$5:BC$10,将星节奏统计!KH81)</f>
        <v>0</v>
      </c>
      <c r="LF82" s="28">
        <f>求节点($AT$5:$AT$10,BD$5:BD$10,将星节奏统计!KI81)</f>
        <v>0</v>
      </c>
      <c r="LG82" s="28">
        <f>求节点($AT$5:$AT$10,BE$5:BE$10,将星节奏统计!KJ81)</f>
        <v>0</v>
      </c>
      <c r="LH82" s="28">
        <f>求节点($AT$5:$AT$10,BF$5:BF$10,将星节奏统计!KK81)</f>
        <v>0</v>
      </c>
      <c r="LI82" s="28">
        <f>求节点($AT$5:$AT$10,BG$5:BG$10,将星节奏统计!KL81)</f>
        <v>0</v>
      </c>
      <c r="LJ82" s="28">
        <f>求节点($AT$5:$AT$10,BH$5:BH$10,将星节奏统计!KM81)</f>
        <v>0</v>
      </c>
      <c r="LK82" s="28">
        <f>求节点($AT$5:$AT$10,BI$5:BI$10,将星节奏统计!KN81)</f>
        <v>0</v>
      </c>
      <c r="LL82" s="28">
        <f>求节点($AT$5:$AT$10,BJ$5:BJ$10,将星节奏统计!KO81)</f>
        <v>0</v>
      </c>
      <c r="LM82" s="28">
        <f>求节点($AT$5:$AT$10,BK$5:BK$10,将星节奏统计!KP81)</f>
        <v>0</v>
      </c>
      <c r="LN82" s="28">
        <f>求节点($AT$5:$AT$10,BL$5:BL$10,将星节奏统计!KQ81)</f>
        <v>0.9</v>
      </c>
      <c r="LO82" s="28">
        <f>求节点($AT$5:$AT$10,BM$5:BM$10,将星节奏统计!KR81)</f>
        <v>0.9</v>
      </c>
      <c r="LP82" s="28">
        <f>求节点($AT$5:$AT$10,BN$5:BN$10,将星节奏统计!KS81)</f>
        <v>0.6</v>
      </c>
      <c r="LQ82" s="28">
        <f>求节点($AT$5:$AT$10,BO$5:BO$10,将星节奏统计!KT81)</f>
        <v>0</v>
      </c>
      <c r="LR82" s="28">
        <f>求节点($AT$5:$AT$10,BP$5:BP$10,将星节奏统计!KU81)</f>
        <v>0.9</v>
      </c>
      <c r="LS82" s="28">
        <f>求节点($AT$5:$AT$10,BQ$5:BQ$10,将星节奏统计!KV81)</f>
        <v>0.6</v>
      </c>
      <c r="LT82" s="28">
        <f>求节点($AT$5:$AT$10,BR$5:BR$10,将星节奏统计!KW81)</f>
        <v>0.9</v>
      </c>
      <c r="LU82" s="28">
        <f>求节点($AT$5:$AT$10,BS$5:BS$10,将星节奏统计!KX81)</f>
        <v>0</v>
      </c>
      <c r="LV82" s="28">
        <f>求节点($AT$5:$AT$10,BT$5:BT$10,将星节奏统计!KY81)</f>
        <v>0.6</v>
      </c>
      <c r="LW82" s="28">
        <f>求节点($AT$5:$AT$10,BU$5:BU$10,将星节奏统计!KZ81)</f>
        <v>0.1</v>
      </c>
      <c r="LX82" s="28">
        <f>求节点($AT$5:$AT$10,BV$5:BV$10,将星节奏统计!LA81)</f>
        <v>0.6</v>
      </c>
      <c r="LY82" s="28">
        <f>求节点($AT$5:$AT$10,BW$5:BW$10,将星节奏统计!LB81)</f>
        <v>0.37414335159964462</v>
      </c>
      <c r="LZ82" s="28">
        <f>求节点($AT$5:$AT$10,BX$5:BX$10,将星节奏统计!LC81)</f>
        <v>0.24609556773309643</v>
      </c>
      <c r="MA82" s="28">
        <f>求节点($AT$5:$AT$10,BY$5:BY$10,将星节奏统计!LD81)</f>
        <v>0.37414335159964462</v>
      </c>
      <c r="MB82" s="28">
        <f>求节点($AT$5:$AT$10,BZ$5:BZ$10,将星节奏统计!LE81)</f>
        <v>0.24609556773309643</v>
      </c>
      <c r="MC82" s="28">
        <f>求节点($AT$5:$AT$10,CA$5:CA$10,将星节奏统计!LF81)</f>
        <v>0.46015927955516067</v>
      </c>
      <c r="MD82" s="28">
        <f>求节点($AT$5:$AT$10,CB$5:CB$10,将星节奏统计!LG81)</f>
        <v>0.46015927955516067</v>
      </c>
      <c r="ME82" s="28">
        <f>求节点($AT$5:$AT$10,CC$5:CC$10,将星节奏统计!LH81)</f>
        <v>0.46015927955516067</v>
      </c>
      <c r="MF82" s="28">
        <f>求节点($AT$5:$AT$10,CD$5:CD$10,将星节奏统计!LI81)</f>
        <v>0.46015927955516067</v>
      </c>
      <c r="MG82" s="28">
        <f>求节点($AT$5:$AT$10,CE$5:CE$10,将星节奏统计!LJ81)</f>
        <v>0.30211149568861251</v>
      </c>
      <c r="MH82" s="28">
        <f>求节点($AT$5:$AT$10,CF$5:CF$10,将星节奏统计!LK81)</f>
        <v>0.30211149568861251</v>
      </c>
      <c r="MI82" s="28">
        <f>求节点($AT$5:$AT$10,CG$5:CG$10,将星节奏统计!LL81)</f>
        <v>0.30211149568861251</v>
      </c>
      <c r="MJ82" s="28">
        <f>求节点($AT$5:$AT$10,CH$5:CH$10,将星节奏统计!LM81)</f>
        <v>0.30211149568861251</v>
      </c>
      <c r="MK82" s="28">
        <f>求节点($AT$5:$AT$10,CI$5:CI$10,将星节奏统计!LN81)</f>
        <v>0.37414335159964462</v>
      </c>
      <c r="ML82" s="28">
        <f>求节点($AT$5:$AT$10,CJ$5:CJ$10,将星节奏统计!LO81)</f>
        <v>0.24609556773309643</v>
      </c>
      <c r="MM82" s="28">
        <f>求节点($AT$5:$AT$10,CK$5:CK$10,将星节奏统计!LP81)</f>
        <v>0</v>
      </c>
      <c r="MN82" s="28">
        <f>求节点($AT$5:$AT$10,CL$5:CL$10,将星节奏统计!LQ81)</f>
        <v>0</v>
      </c>
      <c r="MO82" s="28">
        <f>求节点($AT$5:$AT$10,CM$5:CM$10,将星节奏统计!LR81)</f>
        <v>0</v>
      </c>
      <c r="MP82" s="28">
        <f>求节点($AT$5:$AT$10,CN$5:CN$10,将星节奏统计!LS81)</f>
        <v>0</v>
      </c>
      <c r="MQ82" s="28">
        <f>求节点($AT$5:$AT$10,CO$5:CO$10,将星节奏统计!LT81)</f>
        <v>0</v>
      </c>
      <c r="MR82" s="28">
        <f>求节点($AT$5:$AT$10,CP$5:CP$10,将星节奏统计!LU81)</f>
        <v>0</v>
      </c>
      <c r="MS82" s="28">
        <f>求节点($AT$5:$AT$10,CQ$5:CQ$10,将星节奏统计!LV81)</f>
        <v>0</v>
      </c>
      <c r="MT82" s="28">
        <f>求节点($AT$5:$AT$10,CR$5:CR$10,将星节奏统计!LW81)</f>
        <v>0</v>
      </c>
      <c r="MU82" s="28">
        <f>求节点($AT$5:$AT$10,CS$5:CS$10,将星节奏统计!LX81)</f>
        <v>0</v>
      </c>
      <c r="MV82" s="28">
        <f>求节点($AT$17:$AT$22,AV$17:AV$22,将星节奏统计!MA81)</f>
        <v>0</v>
      </c>
      <c r="MW82" s="28">
        <f>求节点($AT$17:$AT$22,AW$17:AW$22,将星节奏统计!MB81)</f>
        <v>0</v>
      </c>
      <c r="MX82" s="28">
        <f>求节点($AT$17:$AT$22,AX$17:AX$22,将星节奏统计!MC81)</f>
        <v>0</v>
      </c>
      <c r="MY82" s="28">
        <f>求节点($AT$17:$AT$22,AY$17:AY$22,将星节奏统计!MD81)</f>
        <v>0</v>
      </c>
      <c r="MZ82" s="28">
        <f>求节点($AT$17:$AT$22,AZ$17:AZ$22,将星节奏统计!ME81)</f>
        <v>0</v>
      </c>
      <c r="NA82" s="28">
        <f>求节点($AT$17:$AT$22,BA$17:BA$22,将星节奏统计!MF81)</f>
        <v>0</v>
      </c>
      <c r="NB82" s="28">
        <f>求节点($AT$17:$AT$22,BB$17:BB$22,将星节奏统计!MG81)</f>
        <v>0</v>
      </c>
      <c r="NC82" s="28">
        <f>求节点($AT$17:$AT$22,BC$17:BC$22,将星节奏统计!MH81)</f>
        <v>0</v>
      </c>
      <c r="ND82" s="28">
        <f>求节点($AT$17:$AT$22,BD$17:BD$22,将星节奏统计!MI81)</f>
        <v>0</v>
      </c>
      <c r="NE82" s="28">
        <f>求节点($AT$17:$AT$22,BE$17:BE$22,将星节奏统计!MJ81)</f>
        <v>0</v>
      </c>
      <c r="NF82" s="28">
        <f>求节点($AT$17:$AT$22,BF$17:BF$22,将星节奏统计!MK81)</f>
        <v>0</v>
      </c>
      <c r="NG82" s="28">
        <f>求节点($AT$17:$AT$22,BG$17:BG$22,将星节奏统计!ML81)</f>
        <v>0</v>
      </c>
      <c r="NH82" s="28">
        <f>求节点($AT$17:$AT$22,BH$17:BH$22,将星节奏统计!MM81)</f>
        <v>0</v>
      </c>
      <c r="NI82" s="28">
        <f>求节点($AT$17:$AT$22,BI$17:BI$22,将星节奏统计!MN81)</f>
        <v>0</v>
      </c>
      <c r="NJ82" s="28">
        <f>求节点($AT$17:$AT$22,BJ$17:BJ$22,将星节奏统计!MO81)</f>
        <v>0</v>
      </c>
      <c r="NK82" s="28">
        <f>求节点($AT$17:$AT$22,BK$17:BK$22,将星节奏统计!MP81)</f>
        <v>0</v>
      </c>
      <c r="NL82" s="28">
        <f>求节点($AT$17:$AT$22,BL$17:BL$22,将星节奏统计!MQ81)</f>
        <v>0</v>
      </c>
      <c r="NM82" s="28">
        <f>求节点($AT$17:$AT$22,BM$17:BM$22,将星节奏统计!MR81)</f>
        <v>0</v>
      </c>
      <c r="NN82" s="28">
        <f>求节点($AT$17:$AT$22,BN$17:BN$22,将星节奏统计!MS81)</f>
        <v>0</v>
      </c>
      <c r="NO82" s="28">
        <f>求节点($AT$17:$AT$22,BO$17:BO$22,将星节奏统计!MT81)</f>
        <v>0</v>
      </c>
      <c r="NP82" s="28">
        <f>求节点($AT$5:$AT$10,AV$5:AV$10,将星节奏统计!MX81)</f>
        <v>0.1</v>
      </c>
      <c r="NQ82" s="28">
        <f>求节点($AT$5:$AT$10,AW$5:AW$10,将星节奏统计!MY81)</f>
        <v>0.1</v>
      </c>
      <c r="NR82" s="28">
        <f>求节点($AT$5:$AT$10,AX$5:AX$10,将星节奏统计!MZ81)</f>
        <v>7.0733606470552768E-2</v>
      </c>
      <c r="NS82" s="28">
        <f>求节点($AT$5:$AT$10,AY$5:AY$10,将星节奏统计!NA81)</f>
        <v>0</v>
      </c>
      <c r="NT82" s="28">
        <f>求节点($AT$5:$AT$10,AZ$5:AZ$10,将星节奏统计!NB81)</f>
        <v>0</v>
      </c>
      <c r="NU82" s="28">
        <f>求节点($AT$5:$AT$10,BA$5:BA$10,将星节奏统计!NC81)</f>
        <v>0</v>
      </c>
      <c r="NV82" s="28">
        <f>求节点($AT$5:$AT$10,BB$5:BB$10,将星节奏统计!ND81)</f>
        <v>0</v>
      </c>
      <c r="NW82" s="28">
        <f>求节点($AT$5:$AT$10,BC$5:BC$10,将星节奏统计!NE81)</f>
        <v>0</v>
      </c>
      <c r="NX82" s="28">
        <f>求节点($AT$5:$AT$10,BD$5:BD$10,将星节奏统计!NF81)</f>
        <v>0</v>
      </c>
      <c r="NY82" s="28">
        <f>求节点($AT$5:$AT$10,BE$5:BE$10,将星节奏统计!NG81)</f>
        <v>0</v>
      </c>
      <c r="NZ82" s="28">
        <f>求节点($AT$5:$AT$10,BF$5:BF$10,将星节奏统计!NH81)</f>
        <v>0</v>
      </c>
      <c r="OA82" s="28">
        <f>求节点($AT$5:$AT$10,BG$5:BG$10,将星节奏统计!NI81)</f>
        <v>0</v>
      </c>
      <c r="OB82" s="28">
        <f>求节点($AT$5:$AT$10,BH$5:BH$10,将星节奏统计!NJ81)</f>
        <v>0</v>
      </c>
      <c r="OC82" s="28">
        <f>求节点($AT$5:$AT$10,BI$5:BI$10,将星节奏统计!NK81)</f>
        <v>0</v>
      </c>
      <c r="OD82" s="28">
        <f>求节点($AT$5:$AT$10,BJ$5:BJ$10,将星节奏统计!NL81)</f>
        <v>0</v>
      </c>
      <c r="OE82" s="28">
        <f>求节点($AT$5:$AT$10,BK$5:BK$10,将星节奏统计!NM81)</f>
        <v>0</v>
      </c>
      <c r="OF82" s="28">
        <f>求节点($AT$5:$AT$10,BL$5:BL$10,将星节奏统计!NN81)</f>
        <v>0.9</v>
      </c>
      <c r="OG82" s="28">
        <f>求节点($AT$5:$AT$10,BM$5:BM$10,将星节奏统计!NO81)</f>
        <v>0.9</v>
      </c>
      <c r="OH82" s="28">
        <f>求节点($AT$5:$AT$10,BN$5:BN$10,将星节奏统计!NP81)</f>
        <v>0.6</v>
      </c>
      <c r="OI82" s="28">
        <f>求节点($AT$5:$AT$10,BO$5:BO$10,将星节奏统计!NQ81)</f>
        <v>0</v>
      </c>
      <c r="OJ82" s="28">
        <f>求节点($AT$5:$AT$10,BP$5:BP$10,将星节奏统计!NR81)</f>
        <v>0.9</v>
      </c>
      <c r="OK82" s="28">
        <f>求节点($AT$5:$AT$10,BQ$5:BQ$10,将星节奏统计!NS81)</f>
        <v>0.6</v>
      </c>
      <c r="OL82" s="28">
        <f>求节点($AT$5:$AT$10,BR$5:BR$10,将星节奏统计!NT81)</f>
        <v>0.9</v>
      </c>
      <c r="OM82" s="28">
        <f>求节点($AT$5:$AT$10,BS$5:BS$10,将星节奏统计!NU81)</f>
        <v>0</v>
      </c>
      <c r="ON82" s="28">
        <f>求节点($AT$5:$AT$10,BT$5:BT$10,将星节奏统计!NV81)</f>
        <v>0.6</v>
      </c>
      <c r="OO82" s="28">
        <f>求节点($AT$5:$AT$10,BU$5:BU$10,将星节奏统计!NW81)</f>
        <v>0.1</v>
      </c>
      <c r="OP82" s="28">
        <f>求节点($AT$5:$AT$10,BV$5:BV$10,将星节奏统计!NX81)</f>
        <v>0.6</v>
      </c>
      <c r="OQ82" s="28">
        <f>求节点($AT$5:$AT$10,BW$5:BW$10,将星节奏统计!NY81)</f>
        <v>0.48222085132051479</v>
      </c>
      <c r="OR82" s="28">
        <f>求节点($AT$5:$AT$10,BX$5:BX$10,将星节奏统计!NZ81)</f>
        <v>0.31814723421367652</v>
      </c>
      <c r="OS82" s="28">
        <f>求节点($AT$5:$AT$10,BY$5:BY$10,将星节奏统计!OA81)</f>
        <v>0.48222085132051479</v>
      </c>
      <c r="OT82" s="28">
        <f>求节点($AT$5:$AT$10,BZ$5:BZ$10,将星节奏统计!OB81)</f>
        <v>0.31814723421367652</v>
      </c>
      <c r="OU82" s="28">
        <f>求节点($AT$5:$AT$10,CA$5:CA$10,将星节奏统计!OC81)</f>
        <v>0.58024539035612754</v>
      </c>
      <c r="OV82" s="28">
        <f>求节点($AT$5:$AT$10,CB$5:CB$10,将星节奏统计!OD81)</f>
        <v>0.58024539035612754</v>
      </c>
      <c r="OW82" s="28">
        <f>求节点($AT$5:$AT$10,CC$5:CC$10,将星节奏统计!OE81)</f>
        <v>0.58024539035612754</v>
      </c>
      <c r="OX82" s="28">
        <f>求节点($AT$5:$AT$10,CD$5:CD$10,将星节奏统计!OF81)</f>
        <v>0.58024539035612754</v>
      </c>
      <c r="OY82" s="28">
        <f>求节点($AT$5:$AT$10,CE$5:CE$10,将星节奏统计!OG81)</f>
        <v>0.38617177324928931</v>
      </c>
      <c r="OZ82" s="28">
        <f>求节点($AT$5:$AT$10,CF$5:CF$10,将星节奏统计!OH81)</f>
        <v>0.38617177324928931</v>
      </c>
      <c r="PA82" s="28">
        <f>求节点($AT$5:$AT$10,CG$5:CG$10,将星节奏统计!OI81)</f>
        <v>0.38617177324928931</v>
      </c>
      <c r="PB82" s="28">
        <f>求节点($AT$5:$AT$10,CH$5:CH$10,将星节奏统计!OJ81)</f>
        <v>0.38617177324928931</v>
      </c>
      <c r="PC82" s="28">
        <f>求节点($AT$5:$AT$10,CI$5:CI$10,将星节奏统计!OK81)</f>
        <v>0.48222085132051479</v>
      </c>
      <c r="PD82" s="28">
        <f>求节点($AT$5:$AT$10,CJ$5:CJ$10,将星节奏统计!OL81)</f>
        <v>0.31814723421367652</v>
      </c>
      <c r="PE82" s="28">
        <f>求节点($AT$5:$AT$10,CK$5:CK$10,将星节奏统计!OM81)</f>
        <v>0</v>
      </c>
      <c r="PF82" s="28">
        <f>求节点($AT$5:$AT$10,CL$5:CL$10,将星节奏统计!ON81)</f>
        <v>0</v>
      </c>
      <c r="PG82" s="28">
        <f>求节点($AT$5:$AT$10,CM$5:CM$10,将星节奏统计!OO81)</f>
        <v>0</v>
      </c>
      <c r="PH82" s="28">
        <f>求节点($AT$5:$AT$10,CN$5:CN$10,将星节奏统计!OP81)</f>
        <v>0</v>
      </c>
      <c r="PI82" s="28">
        <f>求节点($AT$5:$AT$10,CO$5:CO$10,将星节奏统计!OQ81)</f>
        <v>0</v>
      </c>
      <c r="PJ82" s="28">
        <f>求节点($AT$5:$AT$10,CP$5:CP$10,将星节奏统计!OR81)</f>
        <v>0</v>
      </c>
      <c r="PK82" s="28">
        <f>求节点($AT$5:$AT$10,CQ$5:CQ$10,将星节奏统计!OS81)</f>
        <v>0</v>
      </c>
      <c r="PL82" s="28">
        <f>求节点($AT$5:$AT$10,CR$5:CR$10,将星节奏统计!OT81)</f>
        <v>0</v>
      </c>
      <c r="PM82" s="28">
        <f>求节点($AT$5:$AT$10,CS$5:CS$10,将星节奏统计!OU81)</f>
        <v>0</v>
      </c>
      <c r="PN82" s="28">
        <f>求节点($AT$17:$AT$22,AV$17:AV$22,将星节奏统计!OX81)</f>
        <v>0</v>
      </c>
      <c r="PO82" s="28">
        <f>求节点($AT$17:$AT$22,AW$17:AW$22,将星节奏统计!OY81)</f>
        <v>0</v>
      </c>
      <c r="PP82" s="28">
        <f>求节点($AT$17:$AT$22,AX$17:AX$22,将星节奏统计!OZ81)</f>
        <v>0</v>
      </c>
      <c r="PQ82" s="28">
        <f>求节点($AT$17:$AT$22,AY$17:AY$22,将星节奏统计!PA81)</f>
        <v>9.9926135653922304E-5</v>
      </c>
      <c r="PR82" s="28">
        <f>求节点($AT$17:$AT$22,AZ$17:AZ$22,将星节奏统计!PB81)</f>
        <v>1.4988920348088866E-4</v>
      </c>
      <c r="PS82" s="28">
        <f>求节点($AT$17:$AT$22,BA$17:BA$22,将星节奏统计!PC81)</f>
        <v>1.4988920348088866E-4</v>
      </c>
      <c r="PT82" s="28">
        <f>求节点($AT$17:$AT$22,BB$17:BB$22,将星节奏统计!PD81)</f>
        <v>2.2710485375892001E-4</v>
      </c>
      <c r="PU82" s="28">
        <f>求节点($AT$17:$AT$22,BC$17:BC$22,将星节奏统计!PE81)</f>
        <v>0</v>
      </c>
      <c r="PV82" s="28">
        <f>求节点($AT$17:$AT$22,BD$17:BD$22,将星节奏统计!PF81)</f>
        <v>1.4988920348088866E-4</v>
      </c>
      <c r="PW82" s="28">
        <f>求节点($AT$17:$AT$22,BE$17:BE$22,将星节奏统计!PG81)</f>
        <v>0</v>
      </c>
      <c r="PX82" s="28">
        <f>求节点($AT$17:$AT$22,BF$17:BF$22,将星节奏统计!PH81)</f>
        <v>0</v>
      </c>
      <c r="PY82" s="28">
        <f>求节点($AT$17:$AT$22,BG$17:BG$22,将星节奏统计!PI81)</f>
        <v>0</v>
      </c>
      <c r="PZ82" s="28">
        <f>求节点($AT$17:$AT$22,BH$17:BH$22,将星节奏统计!PJ81)</f>
        <v>0</v>
      </c>
      <c r="QA82" s="28">
        <f>求节点($AT$17:$AT$22,BI$17:BI$22,将星节奏统计!PK81)</f>
        <v>0</v>
      </c>
      <c r="QB82" s="28">
        <f>求节点($AT$17:$AT$22,BJ$17:BJ$22,将星节奏统计!PL81)</f>
        <v>0</v>
      </c>
      <c r="QC82" s="28">
        <f>求节点($AT$17:$AT$22,BK$17:BK$22,将星节奏统计!PM81)</f>
        <v>0</v>
      </c>
      <c r="QD82" s="28">
        <f>求节点($AT$17:$AT$22,BL$17:BL$22,将星节奏统计!PN81)</f>
        <v>0</v>
      </c>
      <c r="QE82" s="28">
        <f>求节点($AT$17:$AT$22,BM$17:BM$22,将星节奏统计!PO81)</f>
        <v>0</v>
      </c>
      <c r="QF82" s="28">
        <f>求节点($AT$17:$AT$22,BN$17:BN$22,将星节奏统计!PP81)</f>
        <v>0</v>
      </c>
      <c r="QG82" s="28">
        <f>求节点($AT$17:$AT$22,BO$17:BO$22,将星节奏统计!PQ81)</f>
        <v>0</v>
      </c>
      <c r="QJ82" s="3">
        <v>78</v>
      </c>
      <c r="QK82" s="28">
        <f t="shared" ca="1" si="71"/>
        <v>0.89207505493158434</v>
      </c>
      <c r="QL82" s="28">
        <f t="shared" ca="1" si="71"/>
        <v>0.99549673227081692</v>
      </c>
      <c r="QM82" s="28">
        <f t="shared" ca="1" si="71"/>
        <v>1.1308809201998444</v>
      </c>
      <c r="QN82" s="28">
        <f t="shared" ca="1" si="71"/>
        <v>1.3601592795551607</v>
      </c>
      <c r="QO82" s="28">
        <f t="shared" ca="1" si="71"/>
        <v>1.4802453903561275</v>
      </c>
      <c r="QP82" s="28">
        <f t="shared" ca="1" si="72"/>
        <v>0.23649674250174413</v>
      </c>
      <c r="QQ82" s="28">
        <f t="shared" ca="1" si="72"/>
        <v>0.35081063965522302</v>
      </c>
      <c r="QR82" s="28">
        <f t="shared" ca="1" si="72"/>
        <v>0.5668452311031037</v>
      </c>
      <c r="QS82" s="28">
        <f t="shared" ca="1" si="72"/>
        <v>1.1224300547989339</v>
      </c>
      <c r="QT82" s="28">
        <f t="shared" ca="1" si="72"/>
        <v>1.4466625539615443</v>
      </c>
      <c r="QU82" s="28">
        <f t="shared" ca="1" si="73"/>
        <v>0.1</v>
      </c>
      <c r="QV82" s="28">
        <f t="shared" ca="1" si="73"/>
        <v>0.1</v>
      </c>
      <c r="QW82" s="28">
        <f t="shared" ca="1" si="73"/>
        <v>0.1</v>
      </c>
      <c r="QX82" s="28">
        <f t="shared" ca="1" si="73"/>
        <v>0.1</v>
      </c>
      <c r="QY82" s="28">
        <f t="shared" ca="1" si="73"/>
        <v>0.1</v>
      </c>
      <c r="QZ82" s="28">
        <f t="shared" ca="1" si="74"/>
        <v>0.61020947463510056</v>
      </c>
      <c r="RA82" s="28">
        <f t="shared" ca="1" si="74"/>
        <v>0.68770265991380575</v>
      </c>
      <c r="RB82" s="28">
        <f t="shared" ca="1" si="74"/>
        <v>0.74532985907173854</v>
      </c>
      <c r="RC82" s="28">
        <f t="shared" ca="1" si="74"/>
        <v>0.90211149568861249</v>
      </c>
      <c r="RD82" s="28">
        <f t="shared" ca="1" si="74"/>
        <v>0.98617177324928929</v>
      </c>
      <c r="RE82" s="28">
        <f t="shared" ca="1" si="75"/>
        <v>0.14781046406359008</v>
      </c>
      <c r="RF82" s="28">
        <f t="shared" ca="1" si="75"/>
        <v>0.21925664978451437</v>
      </c>
      <c r="RG82" s="28">
        <f t="shared" ca="1" si="75"/>
        <v>0.35427826943943985</v>
      </c>
      <c r="RH82" s="28">
        <f t="shared" ca="1" si="75"/>
        <v>0.73828670319928924</v>
      </c>
      <c r="RI82" s="28">
        <f t="shared" ca="1" si="75"/>
        <v>0.95444170264102957</v>
      </c>
      <c r="RJ82" s="28">
        <f t="shared" ca="1" si="76"/>
        <v>2.209967952164554E-4</v>
      </c>
      <c r="RK82" s="28">
        <f t="shared" ca="1" si="76"/>
        <v>0</v>
      </c>
      <c r="RL82" s="28">
        <f t="shared" ca="1" si="76"/>
        <v>1.9162548483225936E-4</v>
      </c>
      <c r="RM82" s="28">
        <f t="shared" ca="1" si="76"/>
        <v>0</v>
      </c>
      <c r="RN82" s="28">
        <f t="shared" ca="1" si="76"/>
        <v>1.5670234909365491E-4</v>
      </c>
      <c r="RO82" s="28">
        <f t="shared" ca="1" si="77"/>
        <v>2.1138823890269609E-4</v>
      </c>
      <c r="RP82" s="28">
        <f t="shared" ca="1" si="77"/>
        <v>0</v>
      </c>
      <c r="RQ82" s="28">
        <f t="shared" ca="1" si="77"/>
        <v>1.832939420134648E-4</v>
      </c>
      <c r="RR82" s="28">
        <f t="shared" ca="1" si="77"/>
        <v>0</v>
      </c>
      <c r="RS82" s="28">
        <f t="shared" ca="1" si="77"/>
        <v>1.4988920348088866E-4</v>
      </c>
      <c r="RT82" s="28">
        <f t="shared" ca="1" si="78"/>
        <v>0.1</v>
      </c>
      <c r="RU82" s="28">
        <f t="shared" ca="1" si="78"/>
        <v>0.1</v>
      </c>
      <c r="RV82" s="28">
        <f t="shared" ca="1" si="78"/>
        <v>0.1</v>
      </c>
      <c r="RW82" s="28">
        <f t="shared" ca="1" si="78"/>
        <v>0.1</v>
      </c>
      <c r="RX82" s="28">
        <f t="shared" ca="1" si="78"/>
        <v>0.1</v>
      </c>
      <c r="RY82" s="28">
        <f t="shared" ca="1" si="79"/>
        <v>0.15739014432694648</v>
      </c>
      <c r="RZ82" s="28">
        <f t="shared" ca="1" si="79"/>
        <v>0.16061446815680613</v>
      </c>
      <c r="SA82" s="28">
        <f t="shared" ca="1" si="79"/>
        <v>0.16218328803022367</v>
      </c>
      <c r="SB82" s="28">
        <f t="shared" ca="1" si="79"/>
        <v>0.1672987946582582</v>
      </c>
      <c r="SC82" s="28">
        <f t="shared" ca="1" si="79"/>
        <v>0.17073360647055277</v>
      </c>
    </row>
    <row r="83" spans="46:497" x14ac:dyDescent="0.2">
      <c r="AU83" s="28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U83" s="3">
        <v>79</v>
      </c>
      <c r="CV83" s="28">
        <f>求节点($AT$5:$AT$10,AV$5:AV$10,将星节奏统计!BJ82)</f>
        <v>0.1</v>
      </c>
      <c r="CW83" s="28">
        <f>求节点($AT$5:$AT$10,AW$5:AW$10,将星节奏统计!BK82)</f>
        <v>0.1</v>
      </c>
      <c r="CX83" s="28">
        <f>求节点($AT$5:$AT$10,AX$5:AX$10,将星节奏统计!BL82)</f>
        <v>5.9311803328913018E-2</v>
      </c>
      <c r="CY83" s="28">
        <f>求节点($AT$5:$AT$10,AY$5:AY$10,将星节奏统计!BM82)</f>
        <v>0</v>
      </c>
      <c r="CZ83" s="28">
        <f>求节点($AT$5:$AT$10,AZ$5:AZ$10,将星节奏统计!BN82)</f>
        <v>0</v>
      </c>
      <c r="DA83" s="28">
        <f>求节点($AT$5:$AT$10,BA$5:BA$10,将星节奏统计!BO82)</f>
        <v>0</v>
      </c>
      <c r="DB83" s="28">
        <f>求节点($AT$5:$AT$10,BB$5:BB$10,将星节奏统计!BP82)</f>
        <v>0</v>
      </c>
      <c r="DC83" s="28">
        <f>求节点($AT$5:$AT$10,BC$5:BC$10,将星节奏统计!BQ82)</f>
        <v>0</v>
      </c>
      <c r="DD83" s="28">
        <f>求节点($AT$5:$AT$10,BD$5:BD$10,将星节奏统计!BR82)</f>
        <v>0</v>
      </c>
      <c r="DE83" s="28">
        <f>求节点($AT$5:$AT$10,BE$5:BE$10,将星节奏统计!BS82)</f>
        <v>0</v>
      </c>
      <c r="DF83" s="28">
        <f>求节点($AT$5:$AT$10,BF$5:BF$10,将星节奏统计!BT82)</f>
        <v>0</v>
      </c>
      <c r="DG83" s="28">
        <f>求节点($AT$5:$AT$10,BG$5:BG$10,将星节奏统计!BU82)</f>
        <v>0</v>
      </c>
      <c r="DH83" s="28">
        <f>求节点($AT$5:$AT$10,BH$5:BH$10,将星节奏统计!BV82)</f>
        <v>0</v>
      </c>
      <c r="DI83" s="28">
        <f>求节点($AT$5:$AT$10,BI$5:BI$10,将星节奏统计!BW82)</f>
        <v>0</v>
      </c>
      <c r="DJ83" s="28">
        <f>求节点($AT$5:$AT$10,BJ$5:BJ$10,将星节奏统计!BX82)</f>
        <v>0</v>
      </c>
      <c r="DK83" s="28">
        <f>求节点($AT$5:$AT$10,BK$5:BK$10,将星节奏统计!BY82)</f>
        <v>0</v>
      </c>
      <c r="DL83" s="28">
        <f>求节点($AT$5:$AT$10,BL$5:BL$10,将星节奏统计!BZ82)</f>
        <v>0.9</v>
      </c>
      <c r="DM83" s="28">
        <f>求节点($AT$5:$AT$10,BM$5:BM$10,将星节奏统计!CA82)</f>
        <v>0.61274421227096953</v>
      </c>
      <c r="DN83" s="28">
        <f>求节点($AT$5:$AT$10,BN$5:BN$10,将星节奏统计!CB82)</f>
        <v>0.6</v>
      </c>
      <c r="DO83" s="28">
        <f>求节点($AT$5:$AT$10,BO$5:BO$10,将星节奏统计!CC82)</f>
        <v>0</v>
      </c>
      <c r="DP83" s="28">
        <f>求节点($AT$5:$AT$10,BP$5:BP$10,将星节奏统计!CD82)</f>
        <v>0.79656747595226041</v>
      </c>
      <c r="DQ83" s="28">
        <f>求节点($AT$5:$AT$10,BQ$5:BQ$10,将星节奏统计!CE82)</f>
        <v>0.53104498396817357</v>
      </c>
      <c r="DR83" s="28">
        <f>求节点($AT$5:$AT$10,BR$5:BR$10,将星节奏统计!CF82)</f>
        <v>0.9</v>
      </c>
      <c r="DS83" s="28">
        <f>求节点($AT$5:$AT$10,BS$5:BS$10,将星节奏统计!CG82)</f>
        <v>0</v>
      </c>
      <c r="DT83" s="28">
        <f>求节点($AT$5:$AT$10,BT$5:BT$10,将星节奏统计!CH82)</f>
        <v>0.53104498396817357</v>
      </c>
      <c r="DU83" s="28">
        <f>求节点($AT$5:$AT$10,BU$5:BU$10,将星节奏统计!CI82)</f>
        <v>0.1</v>
      </c>
      <c r="DV83" s="28">
        <f>求节点($AT$5:$AT$10,BV$5:BV$10,将星节奏统计!CJ82)</f>
        <v>0.58605829034189338</v>
      </c>
      <c r="DW83" s="28">
        <f>求节点($AT$5:$AT$10,BW$5:BW$10,将星节奏统计!CK82)</f>
        <v>8.4094776668449112E-2</v>
      </c>
      <c r="DX83" s="28">
        <f>求节点($AT$5:$AT$10,BX$5:BX$10,将星节奏统计!CL82)</f>
        <v>5.2559235417780695E-2</v>
      </c>
      <c r="DY83" s="28">
        <f>求节点($AT$5:$AT$10,BY$5:BY$10,将星节奏统计!CM82)</f>
        <v>8.4094776668449112E-2</v>
      </c>
      <c r="DZ83" s="28">
        <f>求节点($AT$5:$AT$10,BZ$5:BZ$10,将星节奏统计!CN82)</f>
        <v>5.2559235417780695E-2</v>
      </c>
      <c r="EA83" s="28">
        <f>求节点($AT$5:$AT$10,CA$5:CA$10,将星节奏统计!CO82)</f>
        <v>0.10511847083556139</v>
      </c>
      <c r="EB83" s="28">
        <f>求节点($AT$5:$AT$10,CB$5:CB$10,将星节奏统计!CP82)</f>
        <v>0.10511847083556139</v>
      </c>
      <c r="EC83" s="28">
        <f>求节点($AT$5:$AT$10,CC$5:CC$10,将星节奏统计!CQ82)</f>
        <v>0.10511847083556139</v>
      </c>
      <c r="ED83" s="28">
        <f>求节点($AT$5:$AT$10,CD$5:CD$10,将星节奏统计!CR82)</f>
        <v>0.10511847083556139</v>
      </c>
      <c r="EE83" s="28">
        <f>求节点($AT$5:$AT$10,CE$5:CE$10,将星节奏统计!CS82)</f>
        <v>6.3071082501336834E-2</v>
      </c>
      <c r="EF83" s="28">
        <f>求节点($AT$5:$AT$10,CF$5:CF$10,将星节奏统计!CT82)</f>
        <v>6.3071082501336834E-2</v>
      </c>
      <c r="EG83" s="28">
        <f>求节点($AT$5:$AT$10,CG$5:CG$10,将星节奏统计!CU82)</f>
        <v>6.3071082501336834E-2</v>
      </c>
      <c r="EH83" s="28">
        <f>求节点($AT$5:$AT$10,CH$5:CH$10,将星节奏统计!CV82)</f>
        <v>6.3071082501336834E-2</v>
      </c>
      <c r="EI83" s="28">
        <f>求节点($AT$5:$AT$10,CI$5:CI$10,将星节奏统计!CW82)</f>
        <v>8.4094776668449112E-2</v>
      </c>
      <c r="EJ83" s="28">
        <f>求节点($AT$5:$AT$10,CJ$5:CJ$10,将星节奏统计!CX82)</f>
        <v>5.2559235417780695E-2</v>
      </c>
      <c r="EK83" s="28">
        <f>求节点($AT$5:$AT$10,CK$5:CK$10,将星节奏统计!CY82)</f>
        <v>0</v>
      </c>
      <c r="EL83" s="28">
        <f>求节点($AT$5:$AT$10,CL$5:CL$10,将星节奏统计!CZ82)</f>
        <v>0</v>
      </c>
      <c r="EM83" s="28">
        <f>求节点($AT$5:$AT$10,CM$5:CM$10,将星节奏统计!DA82)</f>
        <v>0</v>
      </c>
      <c r="EN83" s="28">
        <f>求节点($AT$5:$AT$10,CN$5:CN$10,将星节奏统计!DB82)</f>
        <v>0</v>
      </c>
      <c r="EO83" s="28">
        <f>求节点($AT$5:$AT$10,CO$5:CO$10,将星节奏统计!DC82)</f>
        <v>0</v>
      </c>
      <c r="EP83" s="28">
        <f>求节点($AT$5:$AT$10,CP$5:CP$10,将星节奏统计!DD82)</f>
        <v>0</v>
      </c>
      <c r="EQ83" s="28">
        <f>求节点($AT$5:$AT$10,CQ$5:CQ$10,将星节奏统计!DE82)</f>
        <v>0</v>
      </c>
      <c r="ER83" s="28">
        <f>求节点($AT$5:$AT$10,CR$5:CR$10,将星节奏统计!DF82)</f>
        <v>0</v>
      </c>
      <c r="ES83" s="28">
        <f>求节点($AT$5:$AT$10,CS$5:CS$10,将星节奏统计!DG82)</f>
        <v>0</v>
      </c>
      <c r="ET83" s="28">
        <f>求节点($AT$17:$AT$22,AV$17:AV$22,将星节奏统计!DJ82)</f>
        <v>0</v>
      </c>
      <c r="EU83" s="28">
        <f>求节点($AT$17:$AT$22,AW$17:AW$22,将星节奏统计!DK82)</f>
        <v>0</v>
      </c>
      <c r="EV83" s="28">
        <f>求节点($AT$17:$AT$22,AX$17:AX$22,将星节奏统计!DL82)</f>
        <v>0</v>
      </c>
      <c r="EW83" s="28">
        <f>求节点($AT$17:$AT$22,AY$17:AY$22,将星节奏统计!DM82)</f>
        <v>1.51515679282406E-4</v>
      </c>
      <c r="EX83" s="28">
        <f>求节点($AT$17:$AT$22,AZ$17:AZ$22,将星节奏统计!DN82)</f>
        <v>2.2727351892361247E-4</v>
      </c>
      <c r="EY83" s="28">
        <f>求节点($AT$17:$AT$22,BA$17:BA$22,将星节奏统计!DO82)</f>
        <v>2.2727351892361247E-4</v>
      </c>
      <c r="EZ83" s="28">
        <f>求节点($AT$17:$AT$22,BB$17:BB$22,将星节奏统计!DP82)</f>
        <v>3.443538165509262E-4</v>
      </c>
      <c r="FA83" s="28">
        <f>求节点($AT$17:$AT$22,BC$17:BC$22,将星节奏统计!DQ82)</f>
        <v>0</v>
      </c>
      <c r="FB83" s="28">
        <f>求节点($AT$17:$AT$22,BD$17:BD$22,将星节奏统计!DR82)</f>
        <v>2.2727351892361247E-4</v>
      </c>
      <c r="FC83" s="28">
        <f>求节点($AT$17:$AT$22,BE$17:BE$22,将星节奏统计!DS82)</f>
        <v>0</v>
      </c>
      <c r="FD83" s="28">
        <f>求节点($AT$17:$AT$22,BF$17:BF$22,将星节奏统计!DT82)</f>
        <v>0</v>
      </c>
      <c r="FE83" s="28">
        <f>求节点($AT$17:$AT$22,BG$17:BG$22,将星节奏统计!DU82)</f>
        <v>0</v>
      </c>
      <c r="FF83" s="28">
        <f>求节点($AT$17:$AT$22,BH$17:BH$22,将星节奏统计!DV82)</f>
        <v>0</v>
      </c>
      <c r="FG83" s="28">
        <f>求节点($AT$17:$AT$22,BI$17:BI$22,将星节奏统计!DW82)</f>
        <v>0</v>
      </c>
      <c r="FH83" s="28">
        <f>求节点($AT$17:$AT$22,BJ$17:BJ$22,将星节奏统计!DX82)</f>
        <v>0</v>
      </c>
      <c r="FI83" s="28">
        <f>求节点($AT$17:$AT$22,BK$17:BK$22,将星节奏统计!DY82)</f>
        <v>0</v>
      </c>
      <c r="FJ83" s="28">
        <f>求节点($AT$17:$AT$22,BL$17:BL$22,将星节奏统计!DZ82)</f>
        <v>0</v>
      </c>
      <c r="FK83" s="28">
        <f>求节点($AT$17:$AT$22,BM$17:BM$22,将星节奏统计!EA82)</f>
        <v>0</v>
      </c>
      <c r="FL83" s="28">
        <f>求节点($AT$17:$AT$22,BN$17:BN$22,将星节奏统计!EB82)</f>
        <v>0</v>
      </c>
      <c r="FM83" s="28">
        <f>求节点($AT$17:$AT$22,BO$17:BO$22,将星节奏统计!EC82)</f>
        <v>0</v>
      </c>
      <c r="FN83" s="28">
        <f>求节点($AT$5:$AT$10,AV$5:AV$10,将星节奏统计!EG82)</f>
        <v>0.1</v>
      </c>
      <c r="FO83" s="28">
        <f>求节点($AT$5:$AT$10,AW$5:AW$10,将星节奏统计!EH82)</f>
        <v>0.1</v>
      </c>
      <c r="FP83" s="28">
        <f>求节点($AT$5:$AT$10,AX$5:AX$10,将星节奏统计!EI82)</f>
        <v>6.0783318138049207E-2</v>
      </c>
      <c r="FQ83" s="28">
        <f>求节点($AT$5:$AT$10,AY$5:AY$10,将星节奏统计!EJ82)</f>
        <v>0</v>
      </c>
      <c r="FR83" s="28">
        <f>求节点($AT$5:$AT$10,AZ$5:AZ$10,将星节奏统计!EK82)</f>
        <v>0</v>
      </c>
      <c r="FS83" s="28">
        <f>求节点($AT$5:$AT$10,BA$5:BA$10,将星节奏统计!EL82)</f>
        <v>0</v>
      </c>
      <c r="FT83" s="28">
        <f>求节点($AT$5:$AT$10,BB$5:BB$10,将星节奏统计!EM82)</f>
        <v>0</v>
      </c>
      <c r="FU83" s="28">
        <f>求节点($AT$5:$AT$10,BC$5:BC$10,将星节奏统计!EN82)</f>
        <v>0</v>
      </c>
      <c r="FV83" s="28">
        <f>求节点($AT$5:$AT$10,BD$5:BD$10,将星节奏统计!EO82)</f>
        <v>0</v>
      </c>
      <c r="FW83" s="28">
        <f>求节点($AT$5:$AT$10,BE$5:BE$10,将星节奏统计!EP82)</f>
        <v>0</v>
      </c>
      <c r="FX83" s="28">
        <f>求节点($AT$5:$AT$10,BF$5:BF$10,将星节奏统计!EQ82)</f>
        <v>0</v>
      </c>
      <c r="FY83" s="28">
        <f>求节点($AT$5:$AT$10,BG$5:BG$10,将星节奏统计!ER82)</f>
        <v>0</v>
      </c>
      <c r="FZ83" s="28">
        <f>求节点($AT$5:$AT$10,BH$5:BH$10,将星节奏统计!ES82)</f>
        <v>0</v>
      </c>
      <c r="GA83" s="28">
        <f>求节点($AT$5:$AT$10,BI$5:BI$10,将星节奏统计!ET82)</f>
        <v>0</v>
      </c>
      <c r="GB83" s="28">
        <f>求节点($AT$5:$AT$10,BJ$5:BJ$10,将星节奏统计!EU82)</f>
        <v>0</v>
      </c>
      <c r="GC83" s="28">
        <f>求节点($AT$5:$AT$10,BK$5:BK$10,将星节奏统计!EV82)</f>
        <v>0</v>
      </c>
      <c r="GD83" s="28">
        <f>求节点($AT$5:$AT$10,BL$5:BL$10,将星节奏统计!EW82)</f>
        <v>0.9</v>
      </c>
      <c r="GE83" s="28">
        <f>求节点($AT$5:$AT$10,BM$5:BM$10,将星节奏统计!EX82)</f>
        <v>0.71896728109739105</v>
      </c>
      <c r="GF83" s="28">
        <f>求节点($AT$5:$AT$10,BN$5:BN$10,将星节奏统计!EY82)</f>
        <v>0.6</v>
      </c>
      <c r="GG83" s="28">
        <f>求节点($AT$5:$AT$10,BO$5:BO$10,将星节奏统计!EZ82)</f>
        <v>0</v>
      </c>
      <c r="GH83" s="28">
        <f>求节点($AT$5:$AT$10,BP$5:BP$10,将星节奏统计!FA82)</f>
        <v>0.9</v>
      </c>
      <c r="GI83" s="28">
        <f>求节点($AT$5:$AT$10,BQ$5:BQ$10,将星节奏统计!FB82)</f>
        <v>0.6</v>
      </c>
      <c r="GJ83" s="28">
        <f>求节点($AT$5:$AT$10,BR$5:BR$10,将星节奏统计!FC82)</f>
        <v>0.9</v>
      </c>
      <c r="GK83" s="28">
        <f>求节点($AT$5:$AT$10,BS$5:BS$10,将星节奏统计!FD82)</f>
        <v>0</v>
      </c>
      <c r="GL83" s="28">
        <f>求节点($AT$5:$AT$10,BT$5:BT$10,将星节奏统计!FE82)</f>
        <v>0.6</v>
      </c>
      <c r="GM83" s="28">
        <f>求节点($AT$5:$AT$10,BU$5:BU$10,将星节奏统计!FF82)</f>
        <v>0.1</v>
      </c>
      <c r="GN83" s="28">
        <f>求节点($AT$5:$AT$10,BV$5:BV$10,将星节奏统计!FG82)</f>
        <v>0.6</v>
      </c>
      <c r="GO83" s="28">
        <f>求节点($AT$5:$AT$10,BW$5:BW$10,将星节奏统计!FH82)</f>
        <v>0.12535138037333071</v>
      </c>
      <c r="GP83" s="28">
        <f>求节点($AT$5:$AT$10,BX$5:BX$10,将星节奏统计!FI82)</f>
        <v>7.8344612733331695E-2</v>
      </c>
      <c r="GQ83" s="28">
        <f>求节点($AT$5:$AT$10,BY$5:BY$10,将星节奏统计!FJ82)</f>
        <v>0.12535138037333071</v>
      </c>
      <c r="GR83" s="28">
        <f>求节点($AT$5:$AT$10,BZ$5:BZ$10,将星节奏统计!FK82)</f>
        <v>7.8344612733331695E-2</v>
      </c>
      <c r="GS83" s="28">
        <f>求节点($AT$5:$AT$10,CA$5:CA$10,将星节奏统计!FL82)</f>
        <v>0.15668922546666339</v>
      </c>
      <c r="GT83" s="28">
        <f>求节点($AT$5:$AT$10,CB$5:CB$10,将星节奏统计!FM82)</f>
        <v>0.15668922546666339</v>
      </c>
      <c r="GU83" s="28">
        <f>求节点($AT$5:$AT$10,CC$5:CC$10,将星节奏统计!FN82)</f>
        <v>0.15668922546666339</v>
      </c>
      <c r="GV83" s="28">
        <f>求节点($AT$5:$AT$10,CD$5:CD$10,将星节奏统计!FO82)</f>
        <v>0.15668922546666339</v>
      </c>
      <c r="GW83" s="28">
        <f>求节点($AT$5:$AT$10,CE$5:CE$10,将星节奏统计!FP82)</f>
        <v>9.401353527999802E-2</v>
      </c>
      <c r="GX83" s="28">
        <f>求节点($AT$5:$AT$10,CF$5:CF$10,将星节奏统计!FQ82)</f>
        <v>9.401353527999802E-2</v>
      </c>
      <c r="GY83" s="28">
        <f>求节点($AT$5:$AT$10,CG$5:CG$10,将星节奏统计!FR82)</f>
        <v>9.401353527999802E-2</v>
      </c>
      <c r="GZ83" s="28">
        <f>求节点($AT$5:$AT$10,CH$5:CH$10,将星节奏统计!FS82)</f>
        <v>9.401353527999802E-2</v>
      </c>
      <c r="HA83" s="28">
        <f>求节点($AT$5:$AT$10,CI$5:CI$10,将星节奏统计!FT82)</f>
        <v>0.12535138037333071</v>
      </c>
      <c r="HB83" s="28">
        <f>求节点($AT$5:$AT$10,CJ$5:CJ$10,将星节奏统计!FU82)</f>
        <v>7.8344612733331695E-2</v>
      </c>
      <c r="HC83" s="28">
        <f>求节点($AT$5:$AT$10,CK$5:CK$10,将星节奏统计!FV82)</f>
        <v>0</v>
      </c>
      <c r="HD83" s="28">
        <f>求节点($AT$5:$AT$10,CL$5:CL$10,将星节奏统计!FW82)</f>
        <v>0</v>
      </c>
      <c r="HE83" s="28">
        <f>求节点($AT$5:$AT$10,CM$5:CM$10,将星节奏统计!FX82)</f>
        <v>0</v>
      </c>
      <c r="HF83" s="28">
        <f>求节点($AT$5:$AT$10,CN$5:CN$10,将星节奏统计!FY82)</f>
        <v>0</v>
      </c>
      <c r="HG83" s="28">
        <f>求节点($AT$5:$AT$10,CO$5:CO$10,将星节奏统计!FZ82)</f>
        <v>0</v>
      </c>
      <c r="HH83" s="28">
        <f>求节点($AT$5:$AT$10,CP$5:CP$10,将星节奏统计!GA82)</f>
        <v>0</v>
      </c>
      <c r="HI83" s="28">
        <f>求节点($AT$5:$AT$10,CQ$5:CQ$10,将星节奏统计!GB82)</f>
        <v>0</v>
      </c>
      <c r="HJ83" s="28">
        <f>求节点($AT$5:$AT$10,CR$5:CR$10,将星节奏统计!GC82)</f>
        <v>0</v>
      </c>
      <c r="HK83" s="28">
        <f>求节点($AT$5:$AT$10,CS$5:CS$10,将星节奏统计!GD82)</f>
        <v>0</v>
      </c>
      <c r="HL83" s="28">
        <f>求节点($AT$17:$AT$22,AV$17:AV$22,将星节奏统计!GG82)</f>
        <v>0</v>
      </c>
      <c r="HM83" s="28">
        <f>求节点($AT$17:$AT$22,AW$17:AW$22,将星节奏统计!GH82)</f>
        <v>0</v>
      </c>
      <c r="HN83" s="28">
        <f>求节点($AT$17:$AT$22,AX$17:AX$22,将星节奏统计!GI82)</f>
        <v>0</v>
      </c>
      <c r="HO83" s="28">
        <f>求节点($AT$17:$AT$22,AY$17:AY$22,将星节奏统计!GJ82)</f>
        <v>0</v>
      </c>
      <c r="HP83" s="28">
        <f>求节点($AT$17:$AT$22,AZ$17:AZ$22,将星节奏统计!GK82)</f>
        <v>0</v>
      </c>
      <c r="HQ83" s="28">
        <f>求节点($AT$17:$AT$22,BA$17:BA$22,将星节奏统计!GL82)</f>
        <v>0</v>
      </c>
      <c r="HR83" s="28">
        <f>求节点($AT$17:$AT$22,BB$17:BB$22,将星节奏统计!GM82)</f>
        <v>0</v>
      </c>
      <c r="HS83" s="28">
        <f>求节点($AT$17:$AT$22,BC$17:BC$22,将星节奏统计!GN82)</f>
        <v>0</v>
      </c>
      <c r="HT83" s="28">
        <f>求节点($AT$17:$AT$22,BD$17:BD$22,将星节奏统计!GO82)</f>
        <v>0</v>
      </c>
      <c r="HU83" s="28">
        <f>求节点($AT$17:$AT$22,BE$17:BE$22,将星节奏统计!GP82)</f>
        <v>0</v>
      </c>
      <c r="HV83" s="28">
        <f>求节点($AT$17:$AT$22,BF$17:BF$22,将星节奏统计!GQ82)</f>
        <v>0</v>
      </c>
      <c r="HW83" s="28">
        <f>求节点($AT$17:$AT$22,BG$17:BG$22,将星节奏统计!GR82)</f>
        <v>0</v>
      </c>
      <c r="HX83" s="28">
        <f>求节点($AT$17:$AT$22,BH$17:BH$22,将星节奏统计!GS82)</f>
        <v>0</v>
      </c>
      <c r="HY83" s="28">
        <f>求节点($AT$17:$AT$22,BI$17:BI$22,将星节奏统计!GT82)</f>
        <v>0</v>
      </c>
      <c r="HZ83" s="28">
        <f>求节点($AT$17:$AT$22,BJ$17:BJ$22,将星节奏统计!GU82)</f>
        <v>0</v>
      </c>
      <c r="IA83" s="28">
        <f>求节点($AT$17:$AT$22,BK$17:BK$22,将星节奏统计!GV82)</f>
        <v>0</v>
      </c>
      <c r="IB83" s="28">
        <f>求节点($AT$17:$AT$22,BL$17:BL$22,将星节奏统计!GW82)</f>
        <v>0</v>
      </c>
      <c r="IC83" s="28">
        <f>求节点($AT$17:$AT$22,BM$17:BM$22,将星节奏统计!GX82)</f>
        <v>0</v>
      </c>
      <c r="ID83" s="28">
        <f>求节点($AT$17:$AT$22,BN$17:BN$22,将星节奏统计!GY82)</f>
        <v>0</v>
      </c>
      <c r="IE83" s="28">
        <f>求节点($AT$17:$AT$22,BO$17:BO$22,将星节奏统计!GZ82)</f>
        <v>0</v>
      </c>
      <c r="IF83" s="28">
        <f>求节点($AT$5:$AT$10,AV$5:AV$10,将星节奏统计!HD82)</f>
        <v>0.1</v>
      </c>
      <c r="IG83" s="28">
        <f>求节点($AT$5:$AT$10,AW$5:AW$10,将星节奏统计!HE82)</f>
        <v>0.1</v>
      </c>
      <c r="IH83" s="28">
        <f>求节点($AT$5:$AT$10,AX$5:AX$10,将星节奏统计!HF82)</f>
        <v>6.245671220350018E-2</v>
      </c>
      <c r="II83" s="28">
        <f>求节点($AT$5:$AT$10,AY$5:AY$10,将星节奏统计!HG82)</f>
        <v>0</v>
      </c>
      <c r="IJ83" s="28">
        <f>求节点($AT$5:$AT$10,AZ$5:AZ$10,将星节奏统计!HH82)</f>
        <v>0</v>
      </c>
      <c r="IK83" s="28">
        <f>求节点($AT$5:$AT$10,BA$5:BA$10,将星节奏统计!HI82)</f>
        <v>0</v>
      </c>
      <c r="IL83" s="28">
        <f>求节点($AT$5:$AT$10,BB$5:BB$10,将星节奏统计!HJ82)</f>
        <v>0</v>
      </c>
      <c r="IM83" s="28">
        <f>求节点($AT$5:$AT$10,BC$5:BC$10,将星节奏统计!HK82)</f>
        <v>0</v>
      </c>
      <c r="IN83" s="28">
        <f>求节点($AT$5:$AT$10,BD$5:BD$10,将星节奏统计!HL82)</f>
        <v>0</v>
      </c>
      <c r="IO83" s="28">
        <f>求节点($AT$5:$AT$10,BE$5:BE$10,将星节奏统计!HM82)</f>
        <v>0</v>
      </c>
      <c r="IP83" s="28">
        <f>求节点($AT$5:$AT$10,BF$5:BF$10,将星节奏统计!HN82)</f>
        <v>0</v>
      </c>
      <c r="IQ83" s="28">
        <f>求节点($AT$5:$AT$10,BG$5:BG$10,将星节奏统计!HO82)</f>
        <v>0</v>
      </c>
      <c r="IR83" s="28">
        <f>求节点($AT$5:$AT$10,BH$5:BH$10,将星节奏统计!HP82)</f>
        <v>0</v>
      </c>
      <c r="IS83" s="28">
        <f>求节点($AT$5:$AT$10,BI$5:BI$10,将星节奏统计!HQ82)</f>
        <v>0</v>
      </c>
      <c r="IT83" s="28">
        <f>求节点($AT$5:$AT$10,BJ$5:BJ$10,将星节奏统计!HR82)</f>
        <v>0</v>
      </c>
      <c r="IU83" s="28">
        <f>求节点($AT$5:$AT$10,BK$5:BK$10,将星节奏统计!HS82)</f>
        <v>0</v>
      </c>
      <c r="IV83" s="28">
        <f>求节点($AT$5:$AT$10,BL$5:BL$10,将星节奏统计!HT82)</f>
        <v>0.9</v>
      </c>
      <c r="IW83" s="28">
        <f>求节点($AT$5:$AT$10,BM$5:BM$10,将星节奏统计!HU82)</f>
        <v>0.9</v>
      </c>
      <c r="IX83" s="28">
        <f>求节点($AT$5:$AT$10,BN$5:BN$10,将星节奏统计!HV82)</f>
        <v>0.6</v>
      </c>
      <c r="IY83" s="28">
        <f>求节点($AT$5:$AT$10,BO$5:BO$10,将星节奏统计!HW82)</f>
        <v>0</v>
      </c>
      <c r="IZ83" s="28">
        <f>求节点($AT$5:$AT$10,BP$5:BP$10,将星节奏统计!HX82)</f>
        <v>0.9</v>
      </c>
      <c r="JA83" s="28">
        <f>求节点($AT$5:$AT$10,BQ$5:BQ$10,将星节奏统计!HY82)</f>
        <v>0.6</v>
      </c>
      <c r="JB83" s="28">
        <f>求节点($AT$5:$AT$10,BR$5:BR$10,将星节奏统计!HZ82)</f>
        <v>0.9</v>
      </c>
      <c r="JC83" s="28">
        <f>求节点($AT$5:$AT$10,BS$5:BS$10,将星节奏统计!IA82)</f>
        <v>0</v>
      </c>
      <c r="JD83" s="28">
        <f>求节点($AT$5:$AT$10,BT$5:BT$10,将星节奏统计!IB82)</f>
        <v>0.6</v>
      </c>
      <c r="JE83" s="28">
        <f>求节点($AT$5:$AT$10,BU$5:BU$10,将星节奏统计!IC82)</f>
        <v>0.1</v>
      </c>
      <c r="JF83" s="28">
        <f>求节点($AT$5:$AT$10,BV$5:BV$10,将星节奏统计!ID82)</f>
        <v>0.6</v>
      </c>
      <c r="JG83" s="28">
        <f>求节点($AT$5:$AT$10,BW$5:BW$10,将星节奏统计!IE82)</f>
        <v>0.2001805495967714</v>
      </c>
      <c r="JH83" s="28">
        <f>求节点($AT$5:$AT$10,BX$5:BX$10,将星节奏统计!IF82)</f>
        <v>0.12511284349798213</v>
      </c>
      <c r="JI83" s="28">
        <f>求节点($AT$5:$AT$10,BY$5:BY$10,将星节奏统计!IG82)</f>
        <v>0.2001805495967714</v>
      </c>
      <c r="JJ83" s="28">
        <f>求节点($AT$5:$AT$10,BZ$5:BZ$10,将星节奏统计!IH82)</f>
        <v>0.12511284349798213</v>
      </c>
      <c r="JK83" s="28">
        <f>求节点($AT$5:$AT$10,CA$5:CA$10,将星节奏统计!II82)</f>
        <v>0.25022568699596426</v>
      </c>
      <c r="JL83" s="28">
        <f>求节点($AT$5:$AT$10,CB$5:CB$10,将星节奏统计!IJ82)</f>
        <v>0.25022568699596426</v>
      </c>
      <c r="JM83" s="28">
        <f>求节点($AT$5:$AT$10,CC$5:CC$10,将星节奏统计!IK82)</f>
        <v>0.25022568699596426</v>
      </c>
      <c r="JN83" s="28">
        <f>求节点($AT$5:$AT$10,CD$5:CD$10,将星节奏统计!IL82)</f>
        <v>0.25022568699596426</v>
      </c>
      <c r="JO83" s="28">
        <f>求节点($AT$5:$AT$10,CE$5:CE$10,将星节奏统计!IM82)</f>
        <v>0.15515798089717497</v>
      </c>
      <c r="JP83" s="28">
        <f>求节点($AT$5:$AT$10,CF$5:CF$10,将星节奏统计!IN82)</f>
        <v>0.15515798089717497</v>
      </c>
      <c r="JQ83" s="28">
        <f>求节点($AT$5:$AT$10,CG$5:CG$10,将星节奏统计!IO82)</f>
        <v>0.15515798089717497</v>
      </c>
      <c r="JR83" s="28">
        <f>求节点($AT$5:$AT$10,CH$5:CH$10,将星节奏统计!IP82)</f>
        <v>0.15515798089717497</v>
      </c>
      <c r="JS83" s="28">
        <f>求节点($AT$5:$AT$10,CI$5:CI$10,将星节奏统计!IQ82)</f>
        <v>0.2001805495967714</v>
      </c>
      <c r="JT83" s="28">
        <f>求节点($AT$5:$AT$10,CJ$5:CJ$10,将星节奏统计!IR82)</f>
        <v>0.12511284349798213</v>
      </c>
      <c r="JU83" s="28">
        <f>求节点($AT$5:$AT$10,CK$5:CK$10,将星节奏统计!IS82)</f>
        <v>0</v>
      </c>
      <c r="JV83" s="28">
        <f>求节点($AT$5:$AT$10,CL$5:CL$10,将星节奏统计!IT82)</f>
        <v>0</v>
      </c>
      <c r="JW83" s="28">
        <f>求节点($AT$5:$AT$10,CM$5:CM$10,将星节奏统计!IU82)</f>
        <v>0</v>
      </c>
      <c r="JX83" s="28">
        <f>求节点($AT$5:$AT$10,CN$5:CN$10,将星节奏统计!IV82)</f>
        <v>0</v>
      </c>
      <c r="JY83" s="28">
        <f>求节点($AT$5:$AT$10,CO$5:CO$10,将星节奏统计!IW82)</f>
        <v>0</v>
      </c>
      <c r="JZ83" s="28">
        <f>求节点($AT$5:$AT$10,CP$5:CP$10,将星节奏统计!IX82)</f>
        <v>0</v>
      </c>
      <c r="KA83" s="28">
        <f>求节点($AT$5:$AT$10,CQ$5:CQ$10,将星节奏统计!IY82)</f>
        <v>0</v>
      </c>
      <c r="KB83" s="28">
        <f>求节点($AT$5:$AT$10,CR$5:CR$10,将星节奏统计!IZ82)</f>
        <v>0</v>
      </c>
      <c r="KC83" s="28">
        <f>求节点($AT$5:$AT$10,CS$5:CS$10,将星节奏统计!JA82)</f>
        <v>0</v>
      </c>
      <c r="KD83" s="28">
        <f>求节点($AT$17:$AT$22,AV$17:AV$22,将星节奏统计!JD82)</f>
        <v>0</v>
      </c>
      <c r="KE83" s="28">
        <f>求节点($AT$17:$AT$22,AW$17:AW$22,将星节奏统计!JE82)</f>
        <v>0</v>
      </c>
      <c r="KF83" s="28">
        <f>求节点($AT$17:$AT$22,AX$17:AX$22,将星节奏统计!JF82)</f>
        <v>0</v>
      </c>
      <c r="KG83" s="28">
        <f>求节点($AT$17:$AT$22,AY$17:AY$22,将星节奏统计!JG82)</f>
        <v>1.3124337920104867E-4</v>
      </c>
      <c r="KH83" s="28">
        <f>求节点($AT$17:$AT$22,AZ$17:AZ$22,将星节奏统计!JH82)</f>
        <v>1.9686506880157648E-4</v>
      </c>
      <c r="KI83" s="28">
        <f>求节点($AT$17:$AT$22,BA$17:BA$22,将星节奏统计!JI82)</f>
        <v>1.9686506880157648E-4</v>
      </c>
      <c r="KJ83" s="28">
        <f>求节点($AT$17:$AT$22,BB$17:BB$22,将星节奏统计!JJ82)</f>
        <v>2.9828040727511787E-4</v>
      </c>
      <c r="KK83" s="28">
        <f>求节点($AT$17:$AT$22,BC$17:BC$22,将星节奏统计!JK82)</f>
        <v>0</v>
      </c>
      <c r="KL83" s="28">
        <f>求节点($AT$17:$AT$22,BD$17:BD$22,将星节奏统计!JL82)</f>
        <v>1.9686506880157648E-4</v>
      </c>
      <c r="KM83" s="28">
        <f>求节点($AT$17:$AT$22,BE$17:BE$22,将星节奏统计!JM82)</f>
        <v>0</v>
      </c>
      <c r="KN83" s="28">
        <f>求节点($AT$17:$AT$22,BF$17:BF$22,将星节奏统计!JN82)</f>
        <v>0</v>
      </c>
      <c r="KO83" s="28">
        <f>求节点($AT$17:$AT$22,BG$17:BG$22,将星节奏统计!JO82)</f>
        <v>0</v>
      </c>
      <c r="KP83" s="28">
        <f>求节点($AT$17:$AT$22,BH$17:BH$22,将星节奏统计!JP82)</f>
        <v>0</v>
      </c>
      <c r="KQ83" s="28">
        <f>求节点($AT$17:$AT$22,BI$17:BI$22,将星节奏统计!JQ82)</f>
        <v>0</v>
      </c>
      <c r="KR83" s="28">
        <f>求节点($AT$17:$AT$22,BJ$17:BJ$22,将星节奏统计!JR82)</f>
        <v>0</v>
      </c>
      <c r="KS83" s="28">
        <f>求节点($AT$17:$AT$22,BK$17:BK$22,将星节奏统计!JS82)</f>
        <v>0</v>
      </c>
      <c r="KT83" s="28">
        <f>求节点($AT$17:$AT$22,BL$17:BL$22,将星节奏统计!JT82)</f>
        <v>0</v>
      </c>
      <c r="KU83" s="28">
        <f>求节点($AT$17:$AT$22,BM$17:BM$22,将星节奏统计!JU82)</f>
        <v>0</v>
      </c>
      <c r="KV83" s="28">
        <f>求节点($AT$17:$AT$22,BN$17:BN$22,将星节奏统计!JV82)</f>
        <v>0</v>
      </c>
      <c r="KW83" s="28">
        <f>求节点($AT$17:$AT$22,BO$17:BO$22,将星节奏统计!JW82)</f>
        <v>0</v>
      </c>
      <c r="KX83" s="28">
        <f>求节点($AT$5:$AT$10,AV$5:AV$10,将星节奏统计!KA82)</f>
        <v>0.1</v>
      </c>
      <c r="KY83" s="28">
        <f>求节点($AT$5:$AT$10,AW$5:AW$10,将星节奏统计!KB82)</f>
        <v>0.1</v>
      </c>
      <c r="KZ83" s="28">
        <f>求节点($AT$5:$AT$10,AX$5:AX$10,将星节奏统计!KC82)</f>
        <v>6.7840979764043935E-2</v>
      </c>
      <c r="LA83" s="28">
        <f>求节点($AT$5:$AT$10,AY$5:AY$10,将星节奏统计!KD82)</f>
        <v>0</v>
      </c>
      <c r="LB83" s="28">
        <f>求节点($AT$5:$AT$10,AZ$5:AZ$10,将星节奏统计!KE82)</f>
        <v>0</v>
      </c>
      <c r="LC83" s="28">
        <f>求节点($AT$5:$AT$10,BA$5:BA$10,将星节奏统计!KF82)</f>
        <v>0</v>
      </c>
      <c r="LD83" s="28">
        <f>求节点($AT$5:$AT$10,BB$5:BB$10,将星节奏统计!KG82)</f>
        <v>0</v>
      </c>
      <c r="LE83" s="28">
        <f>求节点($AT$5:$AT$10,BC$5:BC$10,将星节奏统计!KH82)</f>
        <v>0</v>
      </c>
      <c r="LF83" s="28">
        <f>求节点($AT$5:$AT$10,BD$5:BD$10,将星节奏统计!KI82)</f>
        <v>0</v>
      </c>
      <c r="LG83" s="28">
        <f>求节点($AT$5:$AT$10,BE$5:BE$10,将星节奏统计!KJ82)</f>
        <v>0</v>
      </c>
      <c r="LH83" s="28">
        <f>求节点($AT$5:$AT$10,BF$5:BF$10,将星节奏统计!KK82)</f>
        <v>0</v>
      </c>
      <c r="LI83" s="28">
        <f>求节点($AT$5:$AT$10,BG$5:BG$10,将星节奏统计!KL82)</f>
        <v>0</v>
      </c>
      <c r="LJ83" s="28">
        <f>求节点($AT$5:$AT$10,BH$5:BH$10,将星节奏统计!KM82)</f>
        <v>0</v>
      </c>
      <c r="LK83" s="28">
        <f>求节点($AT$5:$AT$10,BI$5:BI$10,将星节奏统计!KN82)</f>
        <v>0</v>
      </c>
      <c r="LL83" s="28">
        <f>求节点($AT$5:$AT$10,BJ$5:BJ$10,将星节奏统计!KO82)</f>
        <v>0</v>
      </c>
      <c r="LM83" s="28">
        <f>求节点($AT$5:$AT$10,BK$5:BK$10,将星节奏统计!KP82)</f>
        <v>0</v>
      </c>
      <c r="LN83" s="28">
        <f>求节点($AT$5:$AT$10,BL$5:BL$10,将星节奏统计!KQ82)</f>
        <v>0.9</v>
      </c>
      <c r="LO83" s="28">
        <f>求节点($AT$5:$AT$10,BM$5:BM$10,将星节奏统计!KR82)</f>
        <v>0.9</v>
      </c>
      <c r="LP83" s="28">
        <f>求节点($AT$5:$AT$10,BN$5:BN$10,将星节奏统计!KS82)</f>
        <v>0.6</v>
      </c>
      <c r="LQ83" s="28">
        <f>求节点($AT$5:$AT$10,BO$5:BO$10,将星节奏统计!KT82)</f>
        <v>0</v>
      </c>
      <c r="LR83" s="28">
        <f>求节点($AT$5:$AT$10,BP$5:BP$10,将星节奏统计!KU82)</f>
        <v>0.9</v>
      </c>
      <c r="LS83" s="28">
        <f>求节点($AT$5:$AT$10,BQ$5:BQ$10,将星节奏统计!KV82)</f>
        <v>0.6</v>
      </c>
      <c r="LT83" s="28">
        <f>求节点($AT$5:$AT$10,BR$5:BR$10,将星节奏统计!KW82)</f>
        <v>0.9</v>
      </c>
      <c r="LU83" s="28">
        <f>求节点($AT$5:$AT$10,BS$5:BS$10,将星节奏统计!KX82)</f>
        <v>0</v>
      </c>
      <c r="LV83" s="28">
        <f>求节点($AT$5:$AT$10,BT$5:BT$10,将星节奏统计!KY82)</f>
        <v>0.6</v>
      </c>
      <c r="LW83" s="28">
        <f>求节点($AT$5:$AT$10,BU$5:BU$10,将星节奏统计!KZ82)</f>
        <v>0.1</v>
      </c>
      <c r="LX83" s="28">
        <f>求节点($AT$5:$AT$10,BV$5:BV$10,将星节奏统计!LA82)</f>
        <v>0.6</v>
      </c>
      <c r="LY83" s="28">
        <f>求节点($AT$5:$AT$10,BW$5:BW$10,将星节奏统计!LB82)</f>
        <v>0.39268539343969638</v>
      </c>
      <c r="LZ83" s="28">
        <f>求节点($AT$5:$AT$10,BX$5:BX$10,将星节奏统计!LC82)</f>
        <v>0.2584569289597976</v>
      </c>
      <c r="MA83" s="28">
        <f>求节点($AT$5:$AT$10,BY$5:BY$10,将星节奏统计!LD82)</f>
        <v>0.39268539343969638</v>
      </c>
      <c r="MB83" s="28">
        <f>求节点($AT$5:$AT$10,BZ$5:BZ$10,将星节奏统计!LE82)</f>
        <v>0.2584569289597976</v>
      </c>
      <c r="MC83" s="28">
        <f>求节点($AT$5:$AT$10,CA$5:CA$10,将星节奏统计!LF82)</f>
        <v>0.48076154826632933</v>
      </c>
      <c r="MD83" s="28">
        <f>求节点($AT$5:$AT$10,CB$5:CB$10,将星节奏统计!LG82)</f>
        <v>0.48076154826632933</v>
      </c>
      <c r="ME83" s="28">
        <f>求节点($AT$5:$AT$10,CC$5:CC$10,将星节奏统计!LH82)</f>
        <v>0.48076154826632933</v>
      </c>
      <c r="MF83" s="28">
        <f>求节点($AT$5:$AT$10,CD$5:CD$10,将星节奏统计!LI82)</f>
        <v>0.48076154826632933</v>
      </c>
      <c r="MG83" s="28">
        <f>求节点($AT$5:$AT$10,CE$5:CE$10,将星节奏统计!LJ82)</f>
        <v>0.31653308378643058</v>
      </c>
      <c r="MH83" s="28">
        <f>求节点($AT$5:$AT$10,CF$5:CF$10,将星节奏统计!LK82)</f>
        <v>0.31653308378643058</v>
      </c>
      <c r="MI83" s="28">
        <f>求节点($AT$5:$AT$10,CG$5:CG$10,将星节奏统计!LL82)</f>
        <v>0.31653308378643058</v>
      </c>
      <c r="MJ83" s="28">
        <f>求节点($AT$5:$AT$10,CH$5:CH$10,将星节奏统计!LM82)</f>
        <v>0.31653308378643058</v>
      </c>
      <c r="MK83" s="28">
        <f>求节点($AT$5:$AT$10,CI$5:CI$10,将星节奏统计!LN82)</f>
        <v>0.39268539343969638</v>
      </c>
      <c r="ML83" s="28">
        <f>求节点($AT$5:$AT$10,CJ$5:CJ$10,将星节奏统计!LO82)</f>
        <v>0.2584569289597976</v>
      </c>
      <c r="MM83" s="28">
        <f>求节点($AT$5:$AT$10,CK$5:CK$10,将星节奏统计!LP82)</f>
        <v>0</v>
      </c>
      <c r="MN83" s="28">
        <f>求节点($AT$5:$AT$10,CL$5:CL$10,将星节奏统计!LQ82)</f>
        <v>0</v>
      </c>
      <c r="MO83" s="28">
        <f>求节点($AT$5:$AT$10,CM$5:CM$10,将星节奏统计!LR82)</f>
        <v>0</v>
      </c>
      <c r="MP83" s="28">
        <f>求节点($AT$5:$AT$10,CN$5:CN$10,将星节奏统计!LS82)</f>
        <v>0</v>
      </c>
      <c r="MQ83" s="28">
        <f>求节点($AT$5:$AT$10,CO$5:CO$10,将星节奏统计!LT82)</f>
        <v>0</v>
      </c>
      <c r="MR83" s="28">
        <f>求节点($AT$5:$AT$10,CP$5:CP$10,将星节奏统计!LU82)</f>
        <v>0</v>
      </c>
      <c r="MS83" s="28">
        <f>求节点($AT$5:$AT$10,CQ$5:CQ$10,将星节奏统计!LV82)</f>
        <v>0</v>
      </c>
      <c r="MT83" s="28">
        <f>求节点($AT$5:$AT$10,CR$5:CR$10,将星节奏统计!LW82)</f>
        <v>0</v>
      </c>
      <c r="MU83" s="28">
        <f>求节点($AT$5:$AT$10,CS$5:CS$10,将星节奏统计!LX82)</f>
        <v>0</v>
      </c>
      <c r="MV83" s="28">
        <f>求节点($AT$17:$AT$22,AV$17:AV$22,将星节奏统计!MA82)</f>
        <v>0</v>
      </c>
      <c r="MW83" s="28">
        <f>求节点($AT$17:$AT$22,AW$17:AW$22,将星节奏统计!MB82)</f>
        <v>0</v>
      </c>
      <c r="MX83" s="28">
        <f>求节点($AT$17:$AT$22,AX$17:AX$22,将星节奏统计!MC82)</f>
        <v>0</v>
      </c>
      <c r="MY83" s="28">
        <f>求节点($AT$17:$AT$22,AY$17:AY$22,将星节奏统计!MD82)</f>
        <v>0</v>
      </c>
      <c r="MZ83" s="28">
        <f>求节点($AT$17:$AT$22,AZ$17:AZ$22,将星节奏统计!ME82)</f>
        <v>0</v>
      </c>
      <c r="NA83" s="28">
        <f>求节点($AT$17:$AT$22,BA$17:BA$22,将星节奏统计!MF82)</f>
        <v>0</v>
      </c>
      <c r="NB83" s="28">
        <f>求节点($AT$17:$AT$22,BB$17:BB$22,将星节奏统计!MG82)</f>
        <v>0</v>
      </c>
      <c r="NC83" s="28">
        <f>求节点($AT$17:$AT$22,BC$17:BC$22,将星节奏统计!MH82)</f>
        <v>0</v>
      </c>
      <c r="ND83" s="28">
        <f>求节点($AT$17:$AT$22,BD$17:BD$22,将星节奏统计!MI82)</f>
        <v>0</v>
      </c>
      <c r="NE83" s="28">
        <f>求节点($AT$17:$AT$22,BE$17:BE$22,将星节奏统计!MJ82)</f>
        <v>0</v>
      </c>
      <c r="NF83" s="28">
        <f>求节点($AT$17:$AT$22,BF$17:BF$22,将星节奏统计!MK82)</f>
        <v>0</v>
      </c>
      <c r="NG83" s="28">
        <f>求节点($AT$17:$AT$22,BG$17:BG$22,将星节奏统计!ML82)</f>
        <v>0</v>
      </c>
      <c r="NH83" s="28">
        <f>求节点($AT$17:$AT$22,BH$17:BH$22,将星节奏统计!MM82)</f>
        <v>0</v>
      </c>
      <c r="NI83" s="28">
        <f>求节点($AT$17:$AT$22,BI$17:BI$22,将星节奏统计!MN82)</f>
        <v>0</v>
      </c>
      <c r="NJ83" s="28">
        <f>求节点($AT$17:$AT$22,BJ$17:BJ$22,将星节奏统计!MO82)</f>
        <v>0</v>
      </c>
      <c r="NK83" s="28">
        <f>求节点($AT$17:$AT$22,BK$17:BK$22,将星节奏统计!MP82)</f>
        <v>0</v>
      </c>
      <c r="NL83" s="28">
        <f>求节点($AT$17:$AT$22,BL$17:BL$22,将星节奏统计!MQ82)</f>
        <v>0</v>
      </c>
      <c r="NM83" s="28">
        <f>求节点($AT$17:$AT$22,BM$17:BM$22,将星节奏统计!MR82)</f>
        <v>0</v>
      </c>
      <c r="NN83" s="28">
        <f>求节点($AT$17:$AT$22,BN$17:BN$22,将星节奏统计!MS82)</f>
        <v>0</v>
      </c>
      <c r="NO83" s="28">
        <f>求节点($AT$17:$AT$22,BO$17:BO$22,将星节奏统计!MT82)</f>
        <v>0</v>
      </c>
      <c r="NP83" s="28">
        <f>求节点($AT$5:$AT$10,AV$5:AV$10,将星节奏统计!MX82)</f>
        <v>0.1</v>
      </c>
      <c r="NQ83" s="28">
        <f>求节点($AT$5:$AT$10,AW$5:AW$10,将星节奏统计!MY82)</f>
        <v>0.1</v>
      </c>
      <c r="NR83" s="28">
        <f>求节点($AT$5:$AT$10,AX$5:AX$10,将星节奏统计!MZ82)</f>
        <v>7.1506065442905484E-2</v>
      </c>
      <c r="NS83" s="28">
        <f>求节点($AT$5:$AT$10,AY$5:AY$10,将星节奏统计!NA82)</f>
        <v>0</v>
      </c>
      <c r="NT83" s="28">
        <f>求节点($AT$5:$AT$10,AZ$5:AZ$10,将星节奏统计!NB82)</f>
        <v>0</v>
      </c>
      <c r="NU83" s="28">
        <f>求节点($AT$5:$AT$10,BA$5:BA$10,将星节奏统计!NC82)</f>
        <v>0</v>
      </c>
      <c r="NV83" s="28">
        <f>求节点($AT$5:$AT$10,BB$5:BB$10,将星节奏统计!ND82)</f>
        <v>0</v>
      </c>
      <c r="NW83" s="28">
        <f>求节点($AT$5:$AT$10,BC$5:BC$10,将星节奏统计!NE82)</f>
        <v>0</v>
      </c>
      <c r="NX83" s="28">
        <f>求节点($AT$5:$AT$10,BD$5:BD$10,将星节奏统计!NF82)</f>
        <v>0</v>
      </c>
      <c r="NY83" s="28">
        <f>求节点($AT$5:$AT$10,BE$5:BE$10,将星节奏统计!NG82)</f>
        <v>0</v>
      </c>
      <c r="NZ83" s="28">
        <f>求节点($AT$5:$AT$10,BF$5:BF$10,将星节奏统计!NH82)</f>
        <v>0</v>
      </c>
      <c r="OA83" s="28">
        <f>求节点($AT$5:$AT$10,BG$5:BG$10,将星节奏统计!NI82)</f>
        <v>0</v>
      </c>
      <c r="OB83" s="28">
        <f>求节点($AT$5:$AT$10,BH$5:BH$10,将星节奏统计!NJ82)</f>
        <v>0</v>
      </c>
      <c r="OC83" s="28">
        <f>求节点($AT$5:$AT$10,BI$5:BI$10,将星节奏统计!NK82)</f>
        <v>0</v>
      </c>
      <c r="OD83" s="28">
        <f>求节点($AT$5:$AT$10,BJ$5:BJ$10,将星节奏统计!NL82)</f>
        <v>0</v>
      </c>
      <c r="OE83" s="28">
        <f>求节点($AT$5:$AT$10,BK$5:BK$10,将星节奏统计!NM82)</f>
        <v>0</v>
      </c>
      <c r="OF83" s="28">
        <f>求节点($AT$5:$AT$10,BL$5:BL$10,将星节奏统计!NN82)</f>
        <v>0.9</v>
      </c>
      <c r="OG83" s="28">
        <f>求节点($AT$5:$AT$10,BM$5:BM$10,将星节奏统计!NO82)</f>
        <v>0.9</v>
      </c>
      <c r="OH83" s="28">
        <f>求节点($AT$5:$AT$10,BN$5:BN$10,将星节奏统计!NP82)</f>
        <v>0.6</v>
      </c>
      <c r="OI83" s="28">
        <f>求节点($AT$5:$AT$10,BO$5:BO$10,将星节奏统计!NQ82)</f>
        <v>0</v>
      </c>
      <c r="OJ83" s="28">
        <f>求节点($AT$5:$AT$10,BP$5:BP$10,将星节奏统计!NR82)</f>
        <v>0.9</v>
      </c>
      <c r="OK83" s="28">
        <f>求节点($AT$5:$AT$10,BQ$5:BQ$10,将星节奏统计!NS82)</f>
        <v>0.6</v>
      </c>
      <c r="OL83" s="28">
        <f>求节点($AT$5:$AT$10,BR$5:BR$10,将星节奏统计!NT82)</f>
        <v>0.9</v>
      </c>
      <c r="OM83" s="28">
        <f>求节点($AT$5:$AT$10,BS$5:BS$10,将星节奏统计!NU82)</f>
        <v>0</v>
      </c>
      <c r="ON83" s="28">
        <f>求节点($AT$5:$AT$10,BT$5:BT$10,将星节奏统计!NV82)</f>
        <v>0.6</v>
      </c>
      <c r="OO83" s="28">
        <f>求节点($AT$5:$AT$10,BU$5:BU$10,将星节奏统计!NW82)</f>
        <v>0.1</v>
      </c>
      <c r="OP83" s="28">
        <f>求节点($AT$5:$AT$10,BV$5:BV$10,将星节奏统计!NX82)</f>
        <v>0.6</v>
      </c>
      <c r="OQ83" s="28">
        <f>求节点($AT$5:$AT$10,BW$5:BW$10,将星节奏统计!NY82)</f>
        <v>0.5</v>
      </c>
      <c r="OR83" s="28">
        <f>求节点($AT$5:$AT$10,BX$5:BX$10,将星节奏统计!NZ82)</f>
        <v>0.33</v>
      </c>
      <c r="OS83" s="28">
        <f>求节点($AT$5:$AT$10,BY$5:BY$10,将星节奏统计!OA82)</f>
        <v>0.5</v>
      </c>
      <c r="OT83" s="28">
        <f>求节点($AT$5:$AT$10,BZ$5:BZ$10,将星节奏统计!OB82)</f>
        <v>0.33</v>
      </c>
      <c r="OU83" s="28">
        <f>求节点($AT$5:$AT$10,CA$5:CA$10,将星节奏统计!OC82)</f>
        <v>0.6</v>
      </c>
      <c r="OV83" s="28">
        <f>求节点($AT$5:$AT$10,CB$5:CB$10,将星节奏统计!OD82)</f>
        <v>0.6</v>
      </c>
      <c r="OW83" s="28">
        <f>求节点($AT$5:$AT$10,CC$5:CC$10,将星节奏统计!OE82)</f>
        <v>0.6</v>
      </c>
      <c r="OX83" s="28">
        <f>求节点($AT$5:$AT$10,CD$5:CD$10,将星节奏统计!OF82)</f>
        <v>0.6</v>
      </c>
      <c r="OY83" s="28">
        <f>求节点($AT$5:$AT$10,CE$5:CE$10,将星节奏统计!OG82)</f>
        <v>0.4</v>
      </c>
      <c r="OZ83" s="28">
        <f>求节点($AT$5:$AT$10,CF$5:CF$10,将星节奏统计!OH82)</f>
        <v>0.4</v>
      </c>
      <c r="PA83" s="28">
        <f>求节点($AT$5:$AT$10,CG$5:CG$10,将星节奏统计!OI82)</f>
        <v>0.4</v>
      </c>
      <c r="PB83" s="28">
        <f>求节点($AT$5:$AT$10,CH$5:CH$10,将星节奏统计!OJ82)</f>
        <v>0.4</v>
      </c>
      <c r="PC83" s="28">
        <f>求节点($AT$5:$AT$10,CI$5:CI$10,将星节奏统计!OK82)</f>
        <v>0.5</v>
      </c>
      <c r="PD83" s="28">
        <f>求节点($AT$5:$AT$10,CJ$5:CJ$10,将星节奏统计!OL82)</f>
        <v>0.33</v>
      </c>
      <c r="PE83" s="28">
        <f>求节点($AT$5:$AT$10,CK$5:CK$10,将星节奏统计!OM82)</f>
        <v>0</v>
      </c>
      <c r="PF83" s="28">
        <f>求节点($AT$5:$AT$10,CL$5:CL$10,将星节奏统计!ON82)</f>
        <v>0</v>
      </c>
      <c r="PG83" s="28">
        <f>求节点($AT$5:$AT$10,CM$5:CM$10,将星节奏统计!OO82)</f>
        <v>0</v>
      </c>
      <c r="PH83" s="28">
        <f>求节点($AT$5:$AT$10,CN$5:CN$10,将星节奏统计!OP82)</f>
        <v>0</v>
      </c>
      <c r="PI83" s="28">
        <f>求节点($AT$5:$AT$10,CO$5:CO$10,将星节奏统计!OQ82)</f>
        <v>0</v>
      </c>
      <c r="PJ83" s="28">
        <f>求节点($AT$5:$AT$10,CP$5:CP$10,将星节奏统计!OR82)</f>
        <v>0</v>
      </c>
      <c r="PK83" s="28">
        <f>求节点($AT$5:$AT$10,CQ$5:CQ$10,将星节奏统计!OS82)</f>
        <v>0</v>
      </c>
      <c r="PL83" s="28">
        <f>求节点($AT$5:$AT$10,CR$5:CR$10,将星节奏统计!OT82)</f>
        <v>0</v>
      </c>
      <c r="PM83" s="28">
        <f>求节点($AT$5:$AT$10,CS$5:CS$10,将星节奏统计!OU82)</f>
        <v>0</v>
      </c>
      <c r="PN83" s="28">
        <f>求节点($AT$17:$AT$22,AV$17:AV$22,将星节奏统计!OX82)</f>
        <v>0</v>
      </c>
      <c r="PO83" s="28">
        <f>求节点($AT$17:$AT$22,AW$17:AW$22,将星节奏统计!OY82)</f>
        <v>0</v>
      </c>
      <c r="PP83" s="28">
        <f>求节点($AT$17:$AT$22,AX$17:AX$22,将星节奏统计!OZ82)</f>
        <v>0</v>
      </c>
      <c r="PQ83" s="28">
        <f>求节点($AT$17:$AT$22,AY$17:AY$22,将星节奏统计!PA82)</f>
        <v>1.0721710578021418E-4</v>
      </c>
      <c r="PR83" s="28">
        <f>求节点($AT$17:$AT$22,AZ$17:AZ$22,将星节奏统计!PB82)</f>
        <v>1.6082565867032994E-4</v>
      </c>
      <c r="PS83" s="28">
        <f>求节点($AT$17:$AT$22,BA$17:BA$22,将星节奏统计!PC82)</f>
        <v>1.6082565867032994E-4</v>
      </c>
      <c r="PT83" s="28">
        <f>求节点($AT$17:$AT$22,BB$17:BB$22,将星节奏统计!PD82)</f>
        <v>2.4367524040959029E-4</v>
      </c>
      <c r="PU83" s="28">
        <f>求节点($AT$17:$AT$22,BC$17:BC$22,将星节奏统计!PE82)</f>
        <v>0</v>
      </c>
      <c r="PV83" s="28">
        <f>求节点($AT$17:$AT$22,BD$17:BD$22,将星节奏统计!PF82)</f>
        <v>1.6082565867032994E-4</v>
      </c>
      <c r="PW83" s="28">
        <f>求节点($AT$17:$AT$22,BE$17:BE$22,将星节奏统计!PG82)</f>
        <v>0</v>
      </c>
      <c r="PX83" s="28">
        <f>求节点($AT$17:$AT$22,BF$17:BF$22,将星节奏统计!PH82)</f>
        <v>0</v>
      </c>
      <c r="PY83" s="28">
        <f>求节点($AT$17:$AT$22,BG$17:BG$22,将星节奏统计!PI82)</f>
        <v>0</v>
      </c>
      <c r="PZ83" s="28">
        <f>求节点($AT$17:$AT$22,BH$17:BH$22,将星节奏统计!PJ82)</f>
        <v>0</v>
      </c>
      <c r="QA83" s="28">
        <f>求节点($AT$17:$AT$22,BI$17:BI$22,将星节奏统计!PK82)</f>
        <v>0</v>
      </c>
      <c r="QB83" s="28">
        <f>求节点($AT$17:$AT$22,BJ$17:BJ$22,将星节奏统计!PL82)</f>
        <v>0</v>
      </c>
      <c r="QC83" s="28">
        <f>求节点($AT$17:$AT$22,BK$17:BK$22,将星节奏统计!PM82)</f>
        <v>0</v>
      </c>
      <c r="QD83" s="28">
        <f>求节点($AT$17:$AT$22,BL$17:BL$22,将星节奏统计!PN82)</f>
        <v>0</v>
      </c>
      <c r="QE83" s="28">
        <f>求节点($AT$17:$AT$22,BM$17:BM$22,将星节奏统计!PO82)</f>
        <v>0</v>
      </c>
      <c r="QF83" s="28">
        <f>求节点($AT$17:$AT$22,BN$17:BN$22,将星节奏统计!PP82)</f>
        <v>0</v>
      </c>
      <c r="QG83" s="28">
        <f>求节点($AT$17:$AT$22,BO$17:BO$22,将星节奏统计!PQ82)</f>
        <v>0</v>
      </c>
      <c r="QJ83" s="3">
        <v>79</v>
      </c>
      <c r="QK83" s="28">
        <f t="shared" ca="1" si="71"/>
        <v>0.90744639289136875</v>
      </c>
      <c r="QL83" s="28">
        <f t="shared" ca="1" si="71"/>
        <v>1.0114310457410112</v>
      </c>
      <c r="QM83" s="28">
        <f t="shared" ca="1" si="71"/>
        <v>1.1502256869959644</v>
      </c>
      <c r="QN83" s="28">
        <f t="shared" ca="1" si="71"/>
        <v>1.3807615482663294</v>
      </c>
      <c r="QO83" s="28">
        <f t="shared" ca="1" si="71"/>
        <v>1.5</v>
      </c>
      <c r="QP83" s="28">
        <f t="shared" ca="1" si="72"/>
        <v>0.25228433000534733</v>
      </c>
      <c r="QQ83" s="28">
        <f t="shared" ca="1" si="72"/>
        <v>0.37605414111999214</v>
      </c>
      <c r="QR83" s="28">
        <f t="shared" ca="1" si="72"/>
        <v>0.60054164879031413</v>
      </c>
      <c r="QS83" s="28">
        <f t="shared" ca="1" si="72"/>
        <v>1.1780561803190892</v>
      </c>
      <c r="QT83" s="28">
        <f t="shared" ca="1" si="72"/>
        <v>1.5</v>
      </c>
      <c r="QU83" s="28">
        <f t="shared" ca="1" si="73"/>
        <v>0.1</v>
      </c>
      <c r="QV83" s="28">
        <f t="shared" ca="1" si="73"/>
        <v>0.1</v>
      </c>
      <c r="QW83" s="28">
        <f t="shared" ca="1" si="73"/>
        <v>0.1</v>
      </c>
      <c r="QX83" s="28">
        <f t="shared" ca="1" si="73"/>
        <v>0.1</v>
      </c>
      <c r="QY83" s="28">
        <f t="shared" ca="1" si="73"/>
        <v>0.1</v>
      </c>
      <c r="QZ83" s="28">
        <f t="shared" ca="1" si="74"/>
        <v>0.62510814707089701</v>
      </c>
      <c r="RA83" s="28">
        <f t="shared" ca="1" si="74"/>
        <v>0.69401353527999798</v>
      </c>
      <c r="RB83" s="28">
        <f t="shared" ca="1" si="74"/>
        <v>0.7551579808971749</v>
      </c>
      <c r="RC83" s="28">
        <f t="shared" ca="1" si="74"/>
        <v>0.9165330837864305</v>
      </c>
      <c r="RD83" s="28">
        <f t="shared" ca="1" si="74"/>
        <v>1</v>
      </c>
      <c r="RE83" s="28">
        <f t="shared" ca="1" si="75"/>
        <v>0.1576777062533421</v>
      </c>
      <c r="RF83" s="28">
        <f t="shared" ca="1" si="75"/>
        <v>0.23503383819999507</v>
      </c>
      <c r="RG83" s="28">
        <f t="shared" ca="1" si="75"/>
        <v>0.37533853049394639</v>
      </c>
      <c r="RH83" s="28">
        <f t="shared" ca="1" si="75"/>
        <v>0.77537078687939287</v>
      </c>
      <c r="RI83" s="28">
        <f t="shared" ca="1" si="75"/>
        <v>0.99</v>
      </c>
      <c r="RJ83" s="28">
        <f t="shared" ca="1" si="76"/>
        <v>2.3760413342013929E-4</v>
      </c>
      <c r="RK83" s="28">
        <f t="shared" ca="1" si="76"/>
        <v>0</v>
      </c>
      <c r="RL83" s="28">
        <f t="shared" ca="1" si="76"/>
        <v>2.0581348101982987E-4</v>
      </c>
      <c r="RM83" s="28">
        <f t="shared" ca="1" si="76"/>
        <v>0</v>
      </c>
      <c r="RN83" s="28">
        <f t="shared" ca="1" si="76"/>
        <v>1.6813591588261609E-4</v>
      </c>
      <c r="RO83" s="28">
        <f t="shared" ca="1" si="77"/>
        <v>2.2727351892361247E-4</v>
      </c>
      <c r="RP83" s="28">
        <f t="shared" ca="1" si="77"/>
        <v>0</v>
      </c>
      <c r="RQ83" s="28">
        <f t="shared" ca="1" si="77"/>
        <v>1.9686506880157648E-4</v>
      </c>
      <c r="RR83" s="28">
        <f t="shared" ca="1" si="77"/>
        <v>0</v>
      </c>
      <c r="RS83" s="28">
        <f t="shared" ca="1" si="77"/>
        <v>1.6082565867032994E-4</v>
      </c>
      <c r="RT83" s="28">
        <f t="shared" ca="1" si="78"/>
        <v>0.1</v>
      </c>
      <c r="RU83" s="28">
        <f t="shared" ca="1" si="78"/>
        <v>0.1</v>
      </c>
      <c r="RV83" s="28">
        <f t="shared" ca="1" si="78"/>
        <v>0.1</v>
      </c>
      <c r="RW83" s="28">
        <f t="shared" ca="1" si="78"/>
        <v>0.1</v>
      </c>
      <c r="RX83" s="28">
        <f t="shared" ca="1" si="78"/>
        <v>0.1</v>
      </c>
      <c r="RY83" s="28">
        <f t="shared" ca="1" si="79"/>
        <v>0.15931180332891304</v>
      </c>
      <c r="RZ83" s="28">
        <f t="shared" ca="1" si="79"/>
        <v>0.16078331813804922</v>
      </c>
      <c r="SA83" s="28">
        <f t="shared" ca="1" si="79"/>
        <v>0.16245671220350019</v>
      </c>
      <c r="SB83" s="28">
        <f t="shared" ca="1" si="79"/>
        <v>0.16784097976404394</v>
      </c>
      <c r="SC83" s="28">
        <f t="shared" ca="1" si="79"/>
        <v>0.17150606544290548</v>
      </c>
    </row>
    <row r="84" spans="46:497" x14ac:dyDescent="0.2">
      <c r="AU84" s="28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U84" s="3">
        <v>80</v>
      </c>
      <c r="CV84" s="28">
        <f>求节点($AT$5:$AT$10,AV$5:AV$10,将星节奏统计!BJ83)</f>
        <v>0.1</v>
      </c>
      <c r="CW84" s="28">
        <f>求节点($AT$5:$AT$10,AW$5:AW$10,将星节奏统计!BK83)</f>
        <v>0.1</v>
      </c>
      <c r="CX84" s="28">
        <f>求节点($AT$5:$AT$10,AX$5:AX$10,将星节奏统计!BL83)</f>
        <v>6.0088794806196999E-2</v>
      </c>
      <c r="CY84" s="28">
        <f>求节点($AT$5:$AT$10,AY$5:AY$10,将星节奏统计!BM83)</f>
        <v>0</v>
      </c>
      <c r="CZ84" s="28">
        <f>求节点($AT$5:$AT$10,AZ$5:AZ$10,将星节奏统计!BN83)</f>
        <v>0</v>
      </c>
      <c r="DA84" s="28">
        <f>求节点($AT$5:$AT$10,BA$5:BA$10,将星节奏统计!BO83)</f>
        <v>0</v>
      </c>
      <c r="DB84" s="28">
        <f>求节点($AT$5:$AT$10,BB$5:BB$10,将星节奏统计!BP83)</f>
        <v>0</v>
      </c>
      <c r="DC84" s="28">
        <f>求节点($AT$5:$AT$10,BC$5:BC$10,将星节奏统计!BQ83)</f>
        <v>0</v>
      </c>
      <c r="DD84" s="28">
        <f>求节点($AT$5:$AT$10,BD$5:BD$10,将星节奏统计!BR83)</f>
        <v>0</v>
      </c>
      <c r="DE84" s="28">
        <f>求节点($AT$5:$AT$10,BE$5:BE$10,将星节奏统计!BS83)</f>
        <v>0</v>
      </c>
      <c r="DF84" s="28">
        <f>求节点($AT$5:$AT$10,BF$5:BF$10,将星节奏统计!BT83)</f>
        <v>0</v>
      </c>
      <c r="DG84" s="28">
        <f>求节点($AT$5:$AT$10,BG$5:BG$10,将星节奏统计!BU83)</f>
        <v>0</v>
      </c>
      <c r="DH84" s="28">
        <f>求节点($AT$5:$AT$10,BH$5:BH$10,将星节奏统计!BV83)</f>
        <v>0</v>
      </c>
      <c r="DI84" s="28">
        <f>求节点($AT$5:$AT$10,BI$5:BI$10,将星节奏统计!BW83)</f>
        <v>0</v>
      </c>
      <c r="DJ84" s="28">
        <f>求节点($AT$5:$AT$10,BJ$5:BJ$10,将星节奏统计!BX83)</f>
        <v>0</v>
      </c>
      <c r="DK84" s="28">
        <f>求节点($AT$5:$AT$10,BK$5:BK$10,将星节奏统计!BY83)</f>
        <v>0</v>
      </c>
      <c r="DL84" s="28">
        <f>求节点($AT$5:$AT$10,BL$5:BL$10,将星节奏统计!BZ83)</f>
        <v>0.9</v>
      </c>
      <c r="DM84" s="28">
        <f>求节点($AT$5:$AT$10,BM$5:BM$10,将星节奏统计!CA83)</f>
        <v>0.62985459513358377</v>
      </c>
      <c r="DN84" s="28">
        <f>求节点($AT$5:$AT$10,BN$5:BN$10,将星节奏统计!CB83)</f>
        <v>0.6</v>
      </c>
      <c r="DO84" s="28">
        <f>求节点($AT$5:$AT$10,BO$5:BO$10,将星节奏统计!CC83)</f>
        <v>0</v>
      </c>
      <c r="DP84" s="28">
        <f>求节点($AT$5:$AT$10,BP$5:BP$10,将星节奏统计!CD83)</f>
        <v>0.81881097367365896</v>
      </c>
      <c r="DQ84" s="28">
        <f>求节点($AT$5:$AT$10,BQ$5:BQ$10,将星节奏统计!CE83)</f>
        <v>0.54587398244910601</v>
      </c>
      <c r="DR84" s="28">
        <f>求节点($AT$5:$AT$10,BR$5:BR$10,将星节奏统计!CF83)</f>
        <v>0.9</v>
      </c>
      <c r="DS84" s="28">
        <f>求节点($AT$5:$AT$10,BS$5:BS$10,将星节奏统计!CG83)</f>
        <v>0</v>
      </c>
      <c r="DT84" s="28">
        <f>求节点($AT$5:$AT$10,BT$5:BT$10,将星节奏统计!CH83)</f>
        <v>0.54587398244910601</v>
      </c>
      <c r="DU84" s="28">
        <f>求节点($AT$5:$AT$10,BU$5:BU$10,将星节奏统计!CI83)</f>
        <v>0.1</v>
      </c>
      <c r="DV84" s="28">
        <f>求节点($AT$5:$AT$10,BV$5:BV$10,将星节奏统计!CJ83)</f>
        <v>0.6</v>
      </c>
      <c r="DW84" s="28">
        <f>求节点($AT$5:$AT$10,BW$5:BW$10,将星节奏统计!CK83)</f>
        <v>9.0740379104914268E-2</v>
      </c>
      <c r="DX84" s="28">
        <f>求节点($AT$5:$AT$10,BX$5:BX$10,将星节奏统计!CL83)</f>
        <v>5.6712736940571419E-2</v>
      </c>
      <c r="DY84" s="28">
        <f>求节点($AT$5:$AT$10,BY$5:BY$10,将星节奏统计!CM83)</f>
        <v>9.0740379104914268E-2</v>
      </c>
      <c r="DZ84" s="28">
        <f>求节点($AT$5:$AT$10,BZ$5:BZ$10,将星节奏统计!CN83)</f>
        <v>5.6712736940571419E-2</v>
      </c>
      <c r="EA84" s="28">
        <f>求节点($AT$5:$AT$10,CA$5:CA$10,将星节奏统计!CO83)</f>
        <v>0.11342547388114284</v>
      </c>
      <c r="EB84" s="28">
        <f>求节点($AT$5:$AT$10,CB$5:CB$10,将星节奏统计!CP83)</f>
        <v>0.11342547388114284</v>
      </c>
      <c r="EC84" s="28">
        <f>求节点($AT$5:$AT$10,CC$5:CC$10,将星节奏统计!CQ83)</f>
        <v>0.11342547388114284</v>
      </c>
      <c r="ED84" s="28">
        <f>求节点($AT$5:$AT$10,CD$5:CD$10,将星节奏统计!CR83)</f>
        <v>0.11342547388114284</v>
      </c>
      <c r="EE84" s="28">
        <f>求节点($AT$5:$AT$10,CE$5:CE$10,将星节奏统计!CS83)</f>
        <v>6.8055284328685697E-2</v>
      </c>
      <c r="EF84" s="28">
        <f>求节点($AT$5:$AT$10,CF$5:CF$10,将星节奏统计!CT83)</f>
        <v>6.8055284328685697E-2</v>
      </c>
      <c r="EG84" s="28">
        <f>求节点($AT$5:$AT$10,CG$5:CG$10,将星节奏统计!CU83)</f>
        <v>6.8055284328685697E-2</v>
      </c>
      <c r="EH84" s="28">
        <f>求节点($AT$5:$AT$10,CH$5:CH$10,将星节奏统计!CV83)</f>
        <v>6.8055284328685697E-2</v>
      </c>
      <c r="EI84" s="28">
        <f>求节点($AT$5:$AT$10,CI$5:CI$10,将星节奏统计!CW83)</f>
        <v>9.0740379104914268E-2</v>
      </c>
      <c r="EJ84" s="28">
        <f>求节点($AT$5:$AT$10,CJ$5:CJ$10,将星节奏统计!CX83)</f>
        <v>5.6712736940571419E-2</v>
      </c>
      <c r="EK84" s="28">
        <f>求节点($AT$5:$AT$10,CK$5:CK$10,将星节奏统计!CY83)</f>
        <v>0</v>
      </c>
      <c r="EL84" s="28">
        <f>求节点($AT$5:$AT$10,CL$5:CL$10,将星节奏统计!CZ83)</f>
        <v>0</v>
      </c>
      <c r="EM84" s="28">
        <f>求节点($AT$5:$AT$10,CM$5:CM$10,将星节奏统计!DA83)</f>
        <v>0</v>
      </c>
      <c r="EN84" s="28">
        <f>求节点($AT$5:$AT$10,CN$5:CN$10,将星节奏统计!DB83)</f>
        <v>0</v>
      </c>
      <c r="EO84" s="28">
        <f>求节点($AT$5:$AT$10,CO$5:CO$10,将星节奏统计!DC83)</f>
        <v>0</v>
      </c>
      <c r="EP84" s="28">
        <f>求节点($AT$5:$AT$10,CP$5:CP$10,将星节奏统计!DD83)</f>
        <v>0</v>
      </c>
      <c r="EQ84" s="28">
        <f>求节点($AT$5:$AT$10,CQ$5:CQ$10,将星节奏统计!DE83)</f>
        <v>0</v>
      </c>
      <c r="ER84" s="28">
        <f>求节点($AT$5:$AT$10,CR$5:CR$10,将星节奏统计!DF83)</f>
        <v>0</v>
      </c>
      <c r="ES84" s="28">
        <f>求节点($AT$5:$AT$10,CS$5:CS$10,将星节奏统计!DG83)</f>
        <v>0</v>
      </c>
      <c r="ET84" s="28">
        <f>求节点($AT$17:$AT$22,AV$17:AV$22,将星节奏统计!DJ83)</f>
        <v>0</v>
      </c>
      <c r="EU84" s="28">
        <f>求节点($AT$17:$AT$22,AW$17:AW$22,将星节奏统计!DK83)</f>
        <v>0</v>
      </c>
      <c r="EV84" s="28">
        <f>求节点($AT$17:$AT$22,AX$17:AX$22,将星节奏统计!DL83)</f>
        <v>0</v>
      </c>
      <c r="EW84" s="28">
        <f>求节点($AT$17:$AT$22,AY$17:AY$22,将星节奏统计!DM83)</f>
        <v>1.6210586596301924E-4</v>
      </c>
      <c r="EX84" s="28">
        <f>求节点($AT$17:$AT$22,AZ$17:AZ$22,将星节奏统计!DN83)</f>
        <v>2.4315879894453232E-4</v>
      </c>
      <c r="EY84" s="28">
        <f>求节点($AT$17:$AT$22,BA$17:BA$22,将星节奏统计!DO83)</f>
        <v>2.4315879894453232E-4</v>
      </c>
      <c r="EZ84" s="28">
        <f>求节点($AT$17:$AT$22,BB$17:BB$22,将星节奏统计!DP83)</f>
        <v>3.6842242264322964E-4</v>
      </c>
      <c r="FA84" s="28">
        <f>求节点($AT$17:$AT$22,BC$17:BC$22,将星节奏统计!DQ83)</f>
        <v>0</v>
      </c>
      <c r="FB84" s="28">
        <f>求节点($AT$17:$AT$22,BD$17:BD$22,将星节奏统计!DR83)</f>
        <v>2.4315879894453232E-4</v>
      </c>
      <c r="FC84" s="28">
        <f>求节点($AT$17:$AT$22,BE$17:BE$22,将星节奏统计!DS83)</f>
        <v>0</v>
      </c>
      <c r="FD84" s="28">
        <f>求节点($AT$17:$AT$22,BF$17:BF$22,将星节奏统计!DT83)</f>
        <v>0</v>
      </c>
      <c r="FE84" s="28">
        <f>求节点($AT$17:$AT$22,BG$17:BG$22,将星节奏统计!DU83)</f>
        <v>0</v>
      </c>
      <c r="FF84" s="28">
        <f>求节点($AT$17:$AT$22,BH$17:BH$22,将星节奏统计!DV83)</f>
        <v>0</v>
      </c>
      <c r="FG84" s="28">
        <f>求节点($AT$17:$AT$22,BI$17:BI$22,将星节奏统计!DW83)</f>
        <v>0</v>
      </c>
      <c r="FH84" s="28">
        <f>求节点($AT$17:$AT$22,BJ$17:BJ$22,将星节奏统计!DX83)</f>
        <v>0</v>
      </c>
      <c r="FI84" s="28">
        <f>求节点($AT$17:$AT$22,BK$17:BK$22,将星节奏统计!DY83)</f>
        <v>0</v>
      </c>
      <c r="FJ84" s="28">
        <f>求节点($AT$17:$AT$22,BL$17:BL$22,将星节奏统计!DZ83)</f>
        <v>0</v>
      </c>
      <c r="FK84" s="28">
        <f>求节点($AT$17:$AT$22,BM$17:BM$22,将星节奏统计!EA83)</f>
        <v>0</v>
      </c>
      <c r="FL84" s="28">
        <f>求节点($AT$17:$AT$22,BN$17:BN$22,将星节奏统计!EB83)</f>
        <v>0</v>
      </c>
      <c r="FM84" s="28">
        <f>求节点($AT$17:$AT$22,BO$17:BO$22,将星节奏统计!EC83)</f>
        <v>0</v>
      </c>
      <c r="FN84" s="28">
        <f>求节点($AT$5:$AT$10,AV$5:AV$10,将星节奏统计!EG83)</f>
        <v>0.1</v>
      </c>
      <c r="FO84" s="28">
        <f>求节点($AT$5:$AT$10,AW$5:AW$10,将星节奏统计!EH83)</f>
        <v>0.1</v>
      </c>
      <c r="FP84" s="28">
        <f>求节点($AT$5:$AT$10,AX$5:AX$10,将星节奏统计!EI83)</f>
        <v>6.0963857998456127E-2</v>
      </c>
      <c r="FQ84" s="28">
        <f>求节点($AT$5:$AT$10,AY$5:AY$10,将星节奏统计!EJ83)</f>
        <v>0</v>
      </c>
      <c r="FR84" s="28">
        <f>求节点($AT$5:$AT$10,AZ$5:AZ$10,将星节奏统计!EK83)</f>
        <v>0</v>
      </c>
      <c r="FS84" s="28">
        <f>求节点($AT$5:$AT$10,BA$5:BA$10,将星节奏统计!EL83)</f>
        <v>0</v>
      </c>
      <c r="FT84" s="28">
        <f>求节点($AT$5:$AT$10,BB$5:BB$10,将星节奏统计!EM83)</f>
        <v>0</v>
      </c>
      <c r="FU84" s="28">
        <f>求节点($AT$5:$AT$10,BC$5:BC$10,将星节奏统计!EN83)</f>
        <v>0</v>
      </c>
      <c r="FV84" s="28">
        <f>求节点($AT$5:$AT$10,BD$5:BD$10,将星节奏统计!EO83)</f>
        <v>0</v>
      </c>
      <c r="FW84" s="28">
        <f>求节点($AT$5:$AT$10,BE$5:BE$10,将星节奏统计!EP83)</f>
        <v>0</v>
      </c>
      <c r="FX84" s="28">
        <f>求节点($AT$5:$AT$10,BF$5:BF$10,将星节奏统计!EQ83)</f>
        <v>0</v>
      </c>
      <c r="FY84" s="28">
        <f>求节点($AT$5:$AT$10,BG$5:BG$10,将星节奏统计!ER83)</f>
        <v>0</v>
      </c>
      <c r="FZ84" s="28">
        <f>求节点($AT$5:$AT$10,BH$5:BH$10,将星节奏统计!ES83)</f>
        <v>0</v>
      </c>
      <c r="GA84" s="28">
        <f>求节点($AT$5:$AT$10,BI$5:BI$10,将星节奏统计!ET83)</f>
        <v>0</v>
      </c>
      <c r="GB84" s="28">
        <f>求节点($AT$5:$AT$10,BJ$5:BJ$10,将星节奏统计!EU83)</f>
        <v>0</v>
      </c>
      <c r="GC84" s="28">
        <f>求节点($AT$5:$AT$10,BK$5:BK$10,将星节奏统计!EV83)</f>
        <v>0</v>
      </c>
      <c r="GD84" s="28">
        <f>求节点($AT$5:$AT$10,BL$5:BL$10,将星节奏统计!EW83)</f>
        <v>0.9</v>
      </c>
      <c r="GE84" s="28">
        <f>求节点($AT$5:$AT$10,BM$5:BM$10,将星节奏统计!EX83)</f>
        <v>0.74213193395575527</v>
      </c>
      <c r="GF84" s="28">
        <f>求节点($AT$5:$AT$10,BN$5:BN$10,将星节奏统计!EY83)</f>
        <v>0.6</v>
      </c>
      <c r="GG84" s="28">
        <f>求节点($AT$5:$AT$10,BO$5:BO$10,将星节奏统计!EZ83)</f>
        <v>0</v>
      </c>
      <c r="GH84" s="28">
        <f>求节点($AT$5:$AT$10,BP$5:BP$10,将星节奏统计!FA83)</f>
        <v>0.9</v>
      </c>
      <c r="GI84" s="28">
        <f>求节点($AT$5:$AT$10,BQ$5:BQ$10,将星节奏统计!FB83)</f>
        <v>0.6</v>
      </c>
      <c r="GJ84" s="28">
        <f>求节点($AT$5:$AT$10,BR$5:BR$10,将星节奏统计!FC83)</f>
        <v>0.9</v>
      </c>
      <c r="GK84" s="28">
        <f>求节点($AT$5:$AT$10,BS$5:BS$10,将星节奏统计!FD83)</f>
        <v>0</v>
      </c>
      <c r="GL84" s="28">
        <f>求节点($AT$5:$AT$10,BT$5:BT$10,将星节奏统计!FE83)</f>
        <v>0.6</v>
      </c>
      <c r="GM84" s="28">
        <f>求节点($AT$5:$AT$10,BU$5:BU$10,将星节奏统计!FF83)</f>
        <v>0.1</v>
      </c>
      <c r="GN84" s="28">
        <f>求节点($AT$5:$AT$10,BV$5:BV$10,将星节奏统计!FG83)</f>
        <v>0.6</v>
      </c>
      <c r="GO84" s="28">
        <f>求节点($AT$5:$AT$10,BW$5:BW$10,将星节奏统计!FH83)</f>
        <v>0.13434843641301622</v>
      </c>
      <c r="GP84" s="28">
        <f>求节点($AT$5:$AT$10,BX$5:BX$10,将星节奏统计!FI83)</f>
        <v>8.3967772758135134E-2</v>
      </c>
      <c r="GQ84" s="28">
        <f>求节点($AT$5:$AT$10,BY$5:BY$10,将星节奏统计!FJ83)</f>
        <v>0.13434843641301622</v>
      </c>
      <c r="GR84" s="28">
        <f>求节点($AT$5:$AT$10,BZ$5:BZ$10,将星节奏统计!FK83)</f>
        <v>8.3967772758135134E-2</v>
      </c>
      <c r="GS84" s="28">
        <f>求节点($AT$5:$AT$10,CA$5:CA$10,将星节奏统计!FL83)</f>
        <v>0.16793554551627027</v>
      </c>
      <c r="GT84" s="28">
        <f>求节点($AT$5:$AT$10,CB$5:CB$10,将星节奏统计!FM83)</f>
        <v>0.16793554551627027</v>
      </c>
      <c r="GU84" s="28">
        <f>求节点($AT$5:$AT$10,CC$5:CC$10,将星节奏统计!FN83)</f>
        <v>0.16793554551627027</v>
      </c>
      <c r="GV84" s="28">
        <f>求节点($AT$5:$AT$10,CD$5:CD$10,将星节奏统计!FO83)</f>
        <v>0.16793554551627027</v>
      </c>
      <c r="GW84" s="28">
        <f>求节点($AT$5:$AT$10,CE$5:CE$10,将星节奏统计!FP83)</f>
        <v>0.10076132730976217</v>
      </c>
      <c r="GX84" s="28">
        <f>求节点($AT$5:$AT$10,CF$5:CF$10,将星节奏统计!FQ83)</f>
        <v>0.10076132730976217</v>
      </c>
      <c r="GY84" s="28">
        <f>求节点($AT$5:$AT$10,CG$5:CG$10,将星节奏统计!FR83)</f>
        <v>0.10076132730976217</v>
      </c>
      <c r="GZ84" s="28">
        <f>求节点($AT$5:$AT$10,CH$5:CH$10,将星节奏统计!FS83)</f>
        <v>0.10076132730976217</v>
      </c>
      <c r="HA84" s="28">
        <f>求节点($AT$5:$AT$10,CI$5:CI$10,将星节奏统计!FT83)</f>
        <v>0.13434843641301622</v>
      </c>
      <c r="HB84" s="28">
        <f>求节点($AT$5:$AT$10,CJ$5:CJ$10,将星节奏统计!FU83)</f>
        <v>8.3967772758135134E-2</v>
      </c>
      <c r="HC84" s="28">
        <f>求节点($AT$5:$AT$10,CK$5:CK$10,将星节奏统计!FV83)</f>
        <v>0</v>
      </c>
      <c r="HD84" s="28">
        <f>求节点($AT$5:$AT$10,CL$5:CL$10,将星节奏统计!FW83)</f>
        <v>0</v>
      </c>
      <c r="HE84" s="28">
        <f>求节点($AT$5:$AT$10,CM$5:CM$10,将星节奏统计!FX83)</f>
        <v>0</v>
      </c>
      <c r="HF84" s="28">
        <f>求节点($AT$5:$AT$10,CN$5:CN$10,将星节奏统计!FY83)</f>
        <v>0</v>
      </c>
      <c r="HG84" s="28">
        <f>求节点($AT$5:$AT$10,CO$5:CO$10,将星节奏统计!FZ83)</f>
        <v>0</v>
      </c>
      <c r="HH84" s="28">
        <f>求节点($AT$5:$AT$10,CP$5:CP$10,将星节奏统计!GA83)</f>
        <v>0</v>
      </c>
      <c r="HI84" s="28">
        <f>求节点($AT$5:$AT$10,CQ$5:CQ$10,将星节奏统计!GB83)</f>
        <v>0</v>
      </c>
      <c r="HJ84" s="28">
        <f>求节点($AT$5:$AT$10,CR$5:CR$10,将星节奏统计!GC83)</f>
        <v>0</v>
      </c>
      <c r="HK84" s="28">
        <f>求节点($AT$5:$AT$10,CS$5:CS$10,将星节奏统计!GD83)</f>
        <v>0</v>
      </c>
      <c r="HL84" s="28">
        <f>求节点($AT$17:$AT$22,AV$17:AV$22,将星节奏统计!GG83)</f>
        <v>0</v>
      </c>
      <c r="HM84" s="28">
        <f>求节点($AT$17:$AT$22,AW$17:AW$22,将星节奏统计!GH83)</f>
        <v>0</v>
      </c>
      <c r="HN84" s="28">
        <f>求节点($AT$17:$AT$22,AX$17:AX$22,将星节奏统计!GI83)</f>
        <v>0</v>
      </c>
      <c r="HO84" s="28">
        <f>求节点($AT$17:$AT$22,AY$17:AY$22,将星节奏统计!GJ83)</f>
        <v>0</v>
      </c>
      <c r="HP84" s="28">
        <f>求节点($AT$17:$AT$22,AZ$17:AZ$22,将星节奏统计!GK83)</f>
        <v>0</v>
      </c>
      <c r="HQ84" s="28">
        <f>求节点($AT$17:$AT$22,BA$17:BA$22,将星节奏统计!GL83)</f>
        <v>0</v>
      </c>
      <c r="HR84" s="28">
        <f>求节点($AT$17:$AT$22,BB$17:BB$22,将星节奏统计!GM83)</f>
        <v>0</v>
      </c>
      <c r="HS84" s="28">
        <f>求节点($AT$17:$AT$22,BC$17:BC$22,将星节奏统计!GN83)</f>
        <v>0</v>
      </c>
      <c r="HT84" s="28">
        <f>求节点($AT$17:$AT$22,BD$17:BD$22,将星节奏统计!GO83)</f>
        <v>0</v>
      </c>
      <c r="HU84" s="28">
        <f>求节点($AT$17:$AT$22,BE$17:BE$22,将星节奏统计!GP83)</f>
        <v>0</v>
      </c>
      <c r="HV84" s="28">
        <f>求节点($AT$17:$AT$22,BF$17:BF$22,将星节奏统计!GQ83)</f>
        <v>0</v>
      </c>
      <c r="HW84" s="28">
        <f>求节点($AT$17:$AT$22,BG$17:BG$22,将星节奏统计!GR83)</f>
        <v>0</v>
      </c>
      <c r="HX84" s="28">
        <f>求节点($AT$17:$AT$22,BH$17:BH$22,将星节奏统计!GS83)</f>
        <v>0</v>
      </c>
      <c r="HY84" s="28">
        <f>求节点($AT$17:$AT$22,BI$17:BI$22,将星节奏统计!GT83)</f>
        <v>0</v>
      </c>
      <c r="HZ84" s="28">
        <f>求节点($AT$17:$AT$22,BJ$17:BJ$22,将星节奏统计!GU83)</f>
        <v>0</v>
      </c>
      <c r="IA84" s="28">
        <f>求节点($AT$17:$AT$22,BK$17:BK$22,将星节奏统计!GV83)</f>
        <v>0</v>
      </c>
      <c r="IB84" s="28">
        <f>求节点($AT$17:$AT$22,BL$17:BL$22,将星节奏统计!GW83)</f>
        <v>0</v>
      </c>
      <c r="IC84" s="28">
        <f>求节点($AT$17:$AT$22,BM$17:BM$22,将星节奏统计!GX83)</f>
        <v>0</v>
      </c>
      <c r="ID84" s="28">
        <f>求节点($AT$17:$AT$22,BN$17:BN$22,将星节奏统计!GY83)</f>
        <v>0</v>
      </c>
      <c r="IE84" s="28">
        <f>求节点($AT$17:$AT$22,BO$17:BO$22,将星节奏统计!GZ83)</f>
        <v>0</v>
      </c>
      <c r="IF84" s="28">
        <f>求节点($AT$5:$AT$10,AV$5:AV$10,将星节奏统计!HD83)</f>
        <v>0.1</v>
      </c>
      <c r="IG84" s="28">
        <f>求节点($AT$5:$AT$10,AW$5:AW$10,将星节奏统计!HE83)</f>
        <v>0.1</v>
      </c>
      <c r="IH84" s="28">
        <f>求节点($AT$5:$AT$10,AX$5:AX$10,将星节奏统计!HF83)</f>
        <v>6.2732468908076724E-2</v>
      </c>
      <c r="II84" s="28">
        <f>求节点($AT$5:$AT$10,AY$5:AY$10,将星节奏统计!HG83)</f>
        <v>0</v>
      </c>
      <c r="IJ84" s="28">
        <f>求节点($AT$5:$AT$10,AZ$5:AZ$10,将星节奏统计!HH83)</f>
        <v>0</v>
      </c>
      <c r="IK84" s="28">
        <f>求节点($AT$5:$AT$10,BA$5:BA$10,将星节奏统计!HI83)</f>
        <v>0</v>
      </c>
      <c r="IL84" s="28">
        <f>求节点($AT$5:$AT$10,BB$5:BB$10,将星节奏统计!HJ83)</f>
        <v>0</v>
      </c>
      <c r="IM84" s="28">
        <f>求节点($AT$5:$AT$10,BC$5:BC$10,将星节奏统计!HK83)</f>
        <v>0</v>
      </c>
      <c r="IN84" s="28">
        <f>求节点($AT$5:$AT$10,BD$5:BD$10,将星节奏统计!HL83)</f>
        <v>0</v>
      </c>
      <c r="IO84" s="28">
        <f>求节点($AT$5:$AT$10,BE$5:BE$10,将星节奏统计!HM83)</f>
        <v>0</v>
      </c>
      <c r="IP84" s="28">
        <f>求节点($AT$5:$AT$10,BF$5:BF$10,将星节奏统计!HN83)</f>
        <v>0</v>
      </c>
      <c r="IQ84" s="28">
        <f>求节点($AT$5:$AT$10,BG$5:BG$10,将星节奏统计!HO83)</f>
        <v>0</v>
      </c>
      <c r="IR84" s="28">
        <f>求节点($AT$5:$AT$10,BH$5:BH$10,将星节奏统计!HP83)</f>
        <v>0</v>
      </c>
      <c r="IS84" s="28">
        <f>求节点($AT$5:$AT$10,BI$5:BI$10,将星节奏统计!HQ83)</f>
        <v>0</v>
      </c>
      <c r="IT84" s="28">
        <f>求节点($AT$5:$AT$10,BJ$5:BJ$10,将星节奏统计!HR83)</f>
        <v>0</v>
      </c>
      <c r="IU84" s="28">
        <f>求节点($AT$5:$AT$10,BK$5:BK$10,将星节奏统计!HS83)</f>
        <v>0</v>
      </c>
      <c r="IV84" s="28">
        <f>求节点($AT$5:$AT$10,BL$5:BL$10,将星节奏统计!HT83)</f>
        <v>0.9</v>
      </c>
      <c r="IW84" s="28">
        <f>求节点($AT$5:$AT$10,BM$5:BM$10,将星节奏统计!HU83)</f>
        <v>0.9</v>
      </c>
      <c r="IX84" s="28">
        <f>求节点($AT$5:$AT$10,BN$5:BN$10,将星节奏统计!HV83)</f>
        <v>0.6</v>
      </c>
      <c r="IY84" s="28">
        <f>求节点($AT$5:$AT$10,BO$5:BO$10,将星节奏统计!HW83)</f>
        <v>0</v>
      </c>
      <c r="IZ84" s="28">
        <f>求节点($AT$5:$AT$10,BP$5:BP$10,将星节奏统计!HX83)</f>
        <v>0.9</v>
      </c>
      <c r="JA84" s="28">
        <f>求节点($AT$5:$AT$10,BQ$5:BQ$10,将星节奏统计!HY83)</f>
        <v>0.6</v>
      </c>
      <c r="JB84" s="28">
        <f>求节点($AT$5:$AT$10,BR$5:BR$10,将星节奏统计!HZ83)</f>
        <v>0.9</v>
      </c>
      <c r="JC84" s="28">
        <f>求节点($AT$5:$AT$10,BS$5:BS$10,将星节奏统计!IA83)</f>
        <v>0</v>
      </c>
      <c r="JD84" s="28">
        <f>求节点($AT$5:$AT$10,BT$5:BT$10,将星节奏统计!IB83)</f>
        <v>0.6</v>
      </c>
      <c r="JE84" s="28">
        <f>求节点($AT$5:$AT$10,BU$5:BU$10,将星节奏统计!IC83)</f>
        <v>0.1</v>
      </c>
      <c r="JF84" s="28">
        <f>求节点($AT$5:$AT$10,BV$5:BV$10,将星节奏统计!ID83)</f>
        <v>0.6</v>
      </c>
      <c r="JG84" s="28">
        <f>求节点($AT$5:$AT$10,BW$5:BW$10,将星节奏统计!IE83)</f>
        <v>0.21150850813839234</v>
      </c>
      <c r="JH84" s="28">
        <f>求节点($AT$5:$AT$10,BX$5:BX$10,将星节奏统计!IF83)</f>
        <v>0.1321928175864952</v>
      </c>
      <c r="JI84" s="28">
        <f>求节点($AT$5:$AT$10,BY$5:BY$10,将星节奏统计!IG83)</f>
        <v>0.21150850813839234</v>
      </c>
      <c r="JJ84" s="28">
        <f>求节点($AT$5:$AT$10,BZ$5:BZ$10,将星节奏统计!IH83)</f>
        <v>0.1321928175864952</v>
      </c>
      <c r="JK84" s="28">
        <f>求节点($AT$5:$AT$10,CA$5:CA$10,将星节奏统计!II83)</f>
        <v>0.26438563517299041</v>
      </c>
      <c r="JL84" s="28">
        <f>求节点($AT$5:$AT$10,CB$5:CB$10,将星节奏统计!IJ83)</f>
        <v>0.26438563517299041</v>
      </c>
      <c r="JM84" s="28">
        <f>求节点($AT$5:$AT$10,CC$5:CC$10,将星节奏统计!IK83)</f>
        <v>0.26438563517299041</v>
      </c>
      <c r="JN84" s="28">
        <f>求节点($AT$5:$AT$10,CD$5:CD$10,将星节奏统计!IL83)</f>
        <v>0.26438563517299041</v>
      </c>
      <c r="JO84" s="28">
        <f>求节点($AT$5:$AT$10,CE$5:CE$10,将星节奏统计!IM83)</f>
        <v>0.16506994462109331</v>
      </c>
      <c r="JP84" s="28">
        <f>求节点($AT$5:$AT$10,CF$5:CF$10,将星节奏统计!IN83)</f>
        <v>0.16506994462109331</v>
      </c>
      <c r="JQ84" s="28">
        <f>求节点($AT$5:$AT$10,CG$5:CG$10,将星节奏统计!IO83)</f>
        <v>0.16506994462109331</v>
      </c>
      <c r="JR84" s="28">
        <f>求节点($AT$5:$AT$10,CH$5:CH$10,将星节奏统计!IP83)</f>
        <v>0.16506994462109331</v>
      </c>
      <c r="JS84" s="28">
        <f>求节点($AT$5:$AT$10,CI$5:CI$10,将星节奏统计!IQ83)</f>
        <v>0.21150850813839234</v>
      </c>
      <c r="JT84" s="28">
        <f>求节点($AT$5:$AT$10,CJ$5:CJ$10,将星节奏统计!IR83)</f>
        <v>0.1321928175864952</v>
      </c>
      <c r="JU84" s="28">
        <f>求节点($AT$5:$AT$10,CK$5:CK$10,将星节奏统计!IS83)</f>
        <v>0</v>
      </c>
      <c r="JV84" s="28">
        <f>求节点($AT$5:$AT$10,CL$5:CL$10,将星节奏统计!IT83)</f>
        <v>0</v>
      </c>
      <c r="JW84" s="28">
        <f>求节点($AT$5:$AT$10,CM$5:CM$10,将星节奏统计!IU83)</f>
        <v>0</v>
      </c>
      <c r="JX84" s="28">
        <f>求节点($AT$5:$AT$10,CN$5:CN$10,将星节奏统计!IV83)</f>
        <v>0</v>
      </c>
      <c r="JY84" s="28">
        <f>求节点($AT$5:$AT$10,CO$5:CO$10,将星节奏统计!IW83)</f>
        <v>0</v>
      </c>
      <c r="JZ84" s="28">
        <f>求节点($AT$5:$AT$10,CP$5:CP$10,将星节奏统计!IX83)</f>
        <v>0</v>
      </c>
      <c r="KA84" s="28">
        <f>求节点($AT$5:$AT$10,CQ$5:CQ$10,将星节奏统计!IY83)</f>
        <v>0</v>
      </c>
      <c r="KB84" s="28">
        <f>求节点($AT$5:$AT$10,CR$5:CR$10,将星节奏统计!IZ83)</f>
        <v>0</v>
      </c>
      <c r="KC84" s="28">
        <f>求节点($AT$5:$AT$10,CS$5:CS$10,将星节奏统计!JA83)</f>
        <v>0</v>
      </c>
      <c r="KD84" s="28">
        <f>求节点($AT$17:$AT$22,AV$17:AV$22,将星节奏统计!JD83)</f>
        <v>0</v>
      </c>
      <c r="KE84" s="28">
        <f>求节点($AT$17:$AT$22,AW$17:AW$22,将星节奏统计!JE83)</f>
        <v>0</v>
      </c>
      <c r="KF84" s="28">
        <f>求节点($AT$17:$AT$22,AX$17:AX$22,将星节奏统计!JF83)</f>
        <v>0</v>
      </c>
      <c r="KG84" s="28">
        <f>求节点($AT$17:$AT$22,AY$17:AY$22,将星节奏统计!JG83)</f>
        <v>1.4029757298779366E-4</v>
      </c>
      <c r="KH84" s="28">
        <f>求节点($AT$17:$AT$22,AZ$17:AZ$22,将星节奏统计!JH83)</f>
        <v>2.1044635948169049E-4</v>
      </c>
      <c r="KI84" s="28">
        <f>求节点($AT$17:$AT$22,BA$17:BA$22,将星节奏统计!JI83)</f>
        <v>2.1044635948169049E-4</v>
      </c>
      <c r="KJ84" s="28">
        <f>求节点($AT$17:$AT$22,BB$17:BB$22,将星节奏统计!JJ83)</f>
        <v>3.188581204268022E-4</v>
      </c>
      <c r="KK84" s="28">
        <f>求节点($AT$17:$AT$22,BC$17:BC$22,将星节奏统计!JK83)</f>
        <v>0</v>
      </c>
      <c r="KL84" s="28">
        <f>求节点($AT$17:$AT$22,BD$17:BD$22,将星节奏统计!JL83)</f>
        <v>2.1044635948169049E-4</v>
      </c>
      <c r="KM84" s="28">
        <f>求节点($AT$17:$AT$22,BE$17:BE$22,将星节奏统计!JM83)</f>
        <v>0</v>
      </c>
      <c r="KN84" s="28">
        <f>求节点($AT$17:$AT$22,BF$17:BF$22,将星节奏统计!JN83)</f>
        <v>0</v>
      </c>
      <c r="KO84" s="28">
        <f>求节点($AT$17:$AT$22,BG$17:BG$22,将星节奏统计!JO83)</f>
        <v>0</v>
      </c>
      <c r="KP84" s="28">
        <f>求节点($AT$17:$AT$22,BH$17:BH$22,将星节奏统计!JP83)</f>
        <v>0</v>
      </c>
      <c r="KQ84" s="28">
        <f>求节点($AT$17:$AT$22,BI$17:BI$22,将星节奏统计!JQ83)</f>
        <v>0</v>
      </c>
      <c r="KR84" s="28">
        <f>求节点($AT$17:$AT$22,BJ$17:BJ$22,将星节奏统计!JR83)</f>
        <v>0</v>
      </c>
      <c r="KS84" s="28">
        <f>求节点($AT$17:$AT$22,BK$17:BK$22,将星节奏统计!JS83)</f>
        <v>0</v>
      </c>
      <c r="KT84" s="28">
        <f>求节点($AT$17:$AT$22,BL$17:BL$22,将星节奏统计!JT83)</f>
        <v>0</v>
      </c>
      <c r="KU84" s="28">
        <f>求节点($AT$17:$AT$22,BM$17:BM$22,将星节奏统计!JU83)</f>
        <v>0</v>
      </c>
      <c r="KV84" s="28">
        <f>求节点($AT$17:$AT$22,BN$17:BN$22,将星节奏统计!JV83)</f>
        <v>0</v>
      </c>
      <c r="KW84" s="28">
        <f>求节点($AT$17:$AT$22,BO$17:BO$22,将星节奏统计!JW83)</f>
        <v>0</v>
      </c>
      <c r="KX84" s="28">
        <f>求节点($AT$5:$AT$10,AV$5:AV$10,将星节奏统计!KA83)</f>
        <v>0.1</v>
      </c>
      <c r="KY84" s="28">
        <f>求节点($AT$5:$AT$10,AW$5:AW$10,将星节奏统计!KB83)</f>
        <v>0.1</v>
      </c>
      <c r="KZ84" s="28">
        <f>求节点($AT$5:$AT$10,AX$5:AX$10,将星节奏统计!KC83)</f>
        <v>6.8419593309855642E-2</v>
      </c>
      <c r="LA84" s="28">
        <f>求节点($AT$5:$AT$10,AY$5:AY$10,将星节奏统计!KD83)</f>
        <v>0</v>
      </c>
      <c r="LB84" s="28">
        <f>求节点($AT$5:$AT$10,AZ$5:AZ$10,将星节奏统计!KE83)</f>
        <v>0</v>
      </c>
      <c r="LC84" s="28">
        <f>求节点($AT$5:$AT$10,BA$5:BA$10,将星节奏统计!KF83)</f>
        <v>0</v>
      </c>
      <c r="LD84" s="28">
        <f>求节点($AT$5:$AT$10,BB$5:BB$10,将星节奏统计!KG83)</f>
        <v>0</v>
      </c>
      <c r="LE84" s="28">
        <f>求节点($AT$5:$AT$10,BC$5:BC$10,将星节奏统计!KH83)</f>
        <v>0</v>
      </c>
      <c r="LF84" s="28">
        <f>求节点($AT$5:$AT$10,BD$5:BD$10,将星节奏统计!KI83)</f>
        <v>0</v>
      </c>
      <c r="LG84" s="28">
        <f>求节点($AT$5:$AT$10,BE$5:BE$10,将星节奏统计!KJ83)</f>
        <v>0</v>
      </c>
      <c r="LH84" s="28">
        <f>求节点($AT$5:$AT$10,BF$5:BF$10,将星节奏统计!KK83)</f>
        <v>0</v>
      </c>
      <c r="LI84" s="28">
        <f>求节点($AT$5:$AT$10,BG$5:BG$10,将星节奏统计!KL83)</f>
        <v>0</v>
      </c>
      <c r="LJ84" s="28">
        <f>求节点($AT$5:$AT$10,BH$5:BH$10,将星节奏统计!KM83)</f>
        <v>0</v>
      </c>
      <c r="LK84" s="28">
        <f>求节点($AT$5:$AT$10,BI$5:BI$10,将星节奏统计!KN83)</f>
        <v>0</v>
      </c>
      <c r="LL84" s="28">
        <f>求节点($AT$5:$AT$10,BJ$5:BJ$10,将星节奏统计!KO83)</f>
        <v>0</v>
      </c>
      <c r="LM84" s="28">
        <f>求节点($AT$5:$AT$10,BK$5:BK$10,将星节奏统计!KP83)</f>
        <v>0</v>
      </c>
      <c r="LN84" s="28">
        <f>求节点($AT$5:$AT$10,BL$5:BL$10,将星节奏统计!KQ83)</f>
        <v>0.9</v>
      </c>
      <c r="LO84" s="28">
        <f>求节点($AT$5:$AT$10,BM$5:BM$10,将星节奏统计!KR83)</f>
        <v>0.9</v>
      </c>
      <c r="LP84" s="28">
        <f>求节点($AT$5:$AT$10,BN$5:BN$10,将星节奏统计!KS83)</f>
        <v>0.6</v>
      </c>
      <c r="LQ84" s="28">
        <f>求节点($AT$5:$AT$10,BO$5:BO$10,将星节奏统计!KT83)</f>
        <v>0</v>
      </c>
      <c r="LR84" s="28">
        <f>求节点($AT$5:$AT$10,BP$5:BP$10,将星节奏统计!KU83)</f>
        <v>0.9</v>
      </c>
      <c r="LS84" s="28">
        <f>求节点($AT$5:$AT$10,BQ$5:BQ$10,将星节奏统计!KV83)</f>
        <v>0.6</v>
      </c>
      <c r="LT84" s="28">
        <f>求节点($AT$5:$AT$10,BR$5:BR$10,将星节奏统计!KW83)</f>
        <v>0.9</v>
      </c>
      <c r="LU84" s="28">
        <f>求节点($AT$5:$AT$10,BS$5:BS$10,将星节奏统计!KX83)</f>
        <v>0</v>
      </c>
      <c r="LV84" s="28">
        <f>求节点($AT$5:$AT$10,BT$5:BT$10,将星节奏统计!KY83)</f>
        <v>0.6</v>
      </c>
      <c r="LW84" s="28">
        <f>求节点($AT$5:$AT$10,BU$5:BU$10,将星节奏统计!KZ83)</f>
        <v>0.1</v>
      </c>
      <c r="LX84" s="28">
        <f>求节点($AT$5:$AT$10,BV$5:BV$10,将星节奏统计!LA83)</f>
        <v>0.6</v>
      </c>
      <c r="LY84" s="28">
        <f>求节点($AT$5:$AT$10,BW$5:BW$10,将星节奏统计!LB83)</f>
        <v>0.41218870969128141</v>
      </c>
      <c r="LZ84" s="28">
        <f>求节点($AT$5:$AT$10,BX$5:BX$10,将星节奏统计!LC83)</f>
        <v>0.27145913979418768</v>
      </c>
      <c r="MA84" s="28">
        <f>求节点($AT$5:$AT$10,BY$5:BY$10,将星节奏统计!LD83)</f>
        <v>0.41218870969128141</v>
      </c>
      <c r="MB84" s="28">
        <f>求节点($AT$5:$AT$10,BZ$5:BZ$10,将星节奏统计!LE83)</f>
        <v>0.27145913979418768</v>
      </c>
      <c r="MC84" s="28">
        <f>求节点($AT$5:$AT$10,CA$5:CA$10,将星节奏统计!LF83)</f>
        <v>0.50243189965697943</v>
      </c>
      <c r="MD84" s="28">
        <f>求节点($AT$5:$AT$10,CB$5:CB$10,将星节奏统计!LG83)</f>
        <v>0.50243189965697943</v>
      </c>
      <c r="ME84" s="28">
        <f>求节点($AT$5:$AT$10,CC$5:CC$10,将星节奏统计!LH83)</f>
        <v>0.50243189965697943</v>
      </c>
      <c r="MF84" s="28">
        <f>求节点($AT$5:$AT$10,CD$5:CD$10,将星节奏统计!LI83)</f>
        <v>0.50243189965697943</v>
      </c>
      <c r="MG84" s="28">
        <f>求节点($AT$5:$AT$10,CE$5:CE$10,将星节奏统计!LJ83)</f>
        <v>0.33170232975988556</v>
      </c>
      <c r="MH84" s="28">
        <f>求节点($AT$5:$AT$10,CF$5:CF$10,将星节奏统计!LK83)</f>
        <v>0.33170232975988556</v>
      </c>
      <c r="MI84" s="28">
        <f>求节点($AT$5:$AT$10,CG$5:CG$10,将星节奏统计!LL83)</f>
        <v>0.33170232975988556</v>
      </c>
      <c r="MJ84" s="28">
        <f>求节点($AT$5:$AT$10,CH$5:CH$10,将星节奏统计!LM83)</f>
        <v>0.33170232975988556</v>
      </c>
      <c r="MK84" s="28">
        <f>求节点($AT$5:$AT$10,CI$5:CI$10,将星节奏统计!LN83)</f>
        <v>0.41218870969128141</v>
      </c>
      <c r="ML84" s="28">
        <f>求节点($AT$5:$AT$10,CJ$5:CJ$10,将星节奏统计!LO83)</f>
        <v>0.27145913979418768</v>
      </c>
      <c r="MM84" s="28">
        <f>求节点($AT$5:$AT$10,CK$5:CK$10,将星节奏统计!LP83)</f>
        <v>0</v>
      </c>
      <c r="MN84" s="28">
        <f>求节点($AT$5:$AT$10,CL$5:CL$10,将星节奏统计!LQ83)</f>
        <v>0</v>
      </c>
      <c r="MO84" s="28">
        <f>求节点($AT$5:$AT$10,CM$5:CM$10,将星节奏统计!LR83)</f>
        <v>0</v>
      </c>
      <c r="MP84" s="28">
        <f>求节点($AT$5:$AT$10,CN$5:CN$10,将星节奏统计!LS83)</f>
        <v>0</v>
      </c>
      <c r="MQ84" s="28">
        <f>求节点($AT$5:$AT$10,CO$5:CO$10,将星节奏统计!LT83)</f>
        <v>0</v>
      </c>
      <c r="MR84" s="28">
        <f>求节点($AT$5:$AT$10,CP$5:CP$10,将星节奏统计!LU83)</f>
        <v>0</v>
      </c>
      <c r="MS84" s="28">
        <f>求节点($AT$5:$AT$10,CQ$5:CQ$10,将星节奏统计!LV83)</f>
        <v>0</v>
      </c>
      <c r="MT84" s="28">
        <f>求节点($AT$5:$AT$10,CR$5:CR$10,将星节奏统计!LW83)</f>
        <v>0</v>
      </c>
      <c r="MU84" s="28">
        <f>求节点($AT$5:$AT$10,CS$5:CS$10,将星节奏统计!LX83)</f>
        <v>0</v>
      </c>
      <c r="MV84" s="28">
        <f>求节点($AT$17:$AT$22,AV$17:AV$22,将星节奏统计!MA83)</f>
        <v>0</v>
      </c>
      <c r="MW84" s="28">
        <f>求节点($AT$17:$AT$22,AW$17:AW$22,将星节奏统计!MB83)</f>
        <v>0</v>
      </c>
      <c r="MX84" s="28">
        <f>求节点($AT$17:$AT$22,AX$17:AX$22,将星节奏统计!MC83)</f>
        <v>0</v>
      </c>
      <c r="MY84" s="28">
        <f>求节点($AT$17:$AT$22,AY$17:AY$22,将星节奏统计!MD83)</f>
        <v>0</v>
      </c>
      <c r="MZ84" s="28">
        <f>求节点($AT$17:$AT$22,AZ$17:AZ$22,将星节奏统计!ME83)</f>
        <v>0</v>
      </c>
      <c r="NA84" s="28">
        <f>求节点($AT$17:$AT$22,BA$17:BA$22,将星节奏统计!MF83)</f>
        <v>0</v>
      </c>
      <c r="NB84" s="28">
        <f>求节点($AT$17:$AT$22,BB$17:BB$22,将星节奏统计!MG83)</f>
        <v>0</v>
      </c>
      <c r="NC84" s="28">
        <f>求节点($AT$17:$AT$22,BC$17:BC$22,将星节奏统计!MH83)</f>
        <v>0</v>
      </c>
      <c r="ND84" s="28">
        <f>求节点($AT$17:$AT$22,BD$17:BD$22,将星节奏统计!MI83)</f>
        <v>0</v>
      </c>
      <c r="NE84" s="28">
        <f>求节点($AT$17:$AT$22,BE$17:BE$22,将星节奏统计!MJ83)</f>
        <v>0</v>
      </c>
      <c r="NF84" s="28">
        <f>求节点($AT$17:$AT$22,BF$17:BF$22,将星节奏统计!MK83)</f>
        <v>0</v>
      </c>
      <c r="NG84" s="28">
        <f>求节点($AT$17:$AT$22,BG$17:BG$22,将星节奏统计!ML83)</f>
        <v>0</v>
      </c>
      <c r="NH84" s="28">
        <f>求节点($AT$17:$AT$22,BH$17:BH$22,将星节奏统计!MM83)</f>
        <v>0</v>
      </c>
      <c r="NI84" s="28">
        <f>求节点($AT$17:$AT$22,BI$17:BI$22,将星节奏统计!MN83)</f>
        <v>0</v>
      </c>
      <c r="NJ84" s="28">
        <f>求节点($AT$17:$AT$22,BJ$17:BJ$22,将星节奏统计!MO83)</f>
        <v>0</v>
      </c>
      <c r="NK84" s="28">
        <f>求节点($AT$17:$AT$22,BK$17:BK$22,将星节奏统计!MP83)</f>
        <v>0</v>
      </c>
      <c r="NL84" s="28">
        <f>求节点($AT$17:$AT$22,BL$17:BL$22,将星节奏统计!MQ83)</f>
        <v>0</v>
      </c>
      <c r="NM84" s="28">
        <f>求节点($AT$17:$AT$22,BM$17:BM$22,将星节奏统计!MR83)</f>
        <v>0</v>
      </c>
      <c r="NN84" s="28">
        <f>求节点($AT$17:$AT$22,BN$17:BN$22,将星节奏统计!MS83)</f>
        <v>0</v>
      </c>
      <c r="NO84" s="28">
        <f>求节点($AT$17:$AT$22,BO$17:BO$22,将星节奏统计!MT83)</f>
        <v>0</v>
      </c>
      <c r="NP84" s="28">
        <f>求节点($AT$5:$AT$10,AV$5:AV$10,将星节奏统计!MX83)</f>
        <v>0.1</v>
      </c>
      <c r="NQ84" s="28">
        <f>求节点($AT$5:$AT$10,AW$5:AW$10,将星节奏统计!MY83)</f>
        <v>0.1</v>
      </c>
      <c r="NR84" s="28">
        <f>求节点($AT$5:$AT$10,AX$5:AX$10,将星节奏统计!MZ83)</f>
        <v>7.2311984040985572E-2</v>
      </c>
      <c r="NS84" s="28">
        <f>求节点($AT$5:$AT$10,AY$5:AY$10,将星节奏统计!NA83)</f>
        <v>0</v>
      </c>
      <c r="NT84" s="28">
        <f>求节点($AT$5:$AT$10,AZ$5:AZ$10,将星节奏统计!NB83)</f>
        <v>0</v>
      </c>
      <c r="NU84" s="28">
        <f>求节点($AT$5:$AT$10,BA$5:BA$10,将星节奏统计!NC83)</f>
        <v>0</v>
      </c>
      <c r="NV84" s="28">
        <f>求节点($AT$5:$AT$10,BB$5:BB$10,将星节奏统计!ND83)</f>
        <v>0</v>
      </c>
      <c r="NW84" s="28">
        <f>求节点($AT$5:$AT$10,BC$5:BC$10,将星节奏统计!NE83)</f>
        <v>0</v>
      </c>
      <c r="NX84" s="28">
        <f>求节点($AT$5:$AT$10,BD$5:BD$10,将星节奏统计!NF83)</f>
        <v>0</v>
      </c>
      <c r="NY84" s="28">
        <f>求节点($AT$5:$AT$10,BE$5:BE$10,将星节奏统计!NG83)</f>
        <v>0</v>
      </c>
      <c r="NZ84" s="28">
        <f>求节点($AT$5:$AT$10,BF$5:BF$10,将星节奏统计!NH83)</f>
        <v>0</v>
      </c>
      <c r="OA84" s="28">
        <f>求节点($AT$5:$AT$10,BG$5:BG$10,将星节奏统计!NI83)</f>
        <v>0</v>
      </c>
      <c r="OB84" s="28">
        <f>求节点($AT$5:$AT$10,BH$5:BH$10,将星节奏统计!NJ83)</f>
        <v>0</v>
      </c>
      <c r="OC84" s="28">
        <f>求节点($AT$5:$AT$10,BI$5:BI$10,将星节奏统计!NK83)</f>
        <v>0</v>
      </c>
      <c r="OD84" s="28">
        <f>求节点($AT$5:$AT$10,BJ$5:BJ$10,将星节奏统计!NL83)</f>
        <v>0</v>
      </c>
      <c r="OE84" s="28">
        <f>求节点($AT$5:$AT$10,BK$5:BK$10,将星节奏统计!NM83)</f>
        <v>0</v>
      </c>
      <c r="OF84" s="28">
        <f>求节点($AT$5:$AT$10,BL$5:BL$10,将星节奏统计!NN83)</f>
        <v>0.9</v>
      </c>
      <c r="OG84" s="28">
        <f>求节点($AT$5:$AT$10,BM$5:BM$10,将星节奏统计!NO83)</f>
        <v>0.9</v>
      </c>
      <c r="OH84" s="28">
        <f>求节点($AT$5:$AT$10,BN$5:BN$10,将星节奏统计!NP83)</f>
        <v>0.6</v>
      </c>
      <c r="OI84" s="28">
        <f>求节点($AT$5:$AT$10,BO$5:BO$10,将星节奏统计!NQ83)</f>
        <v>0</v>
      </c>
      <c r="OJ84" s="28">
        <f>求节点($AT$5:$AT$10,BP$5:BP$10,将星节奏统计!NR83)</f>
        <v>0.9</v>
      </c>
      <c r="OK84" s="28">
        <f>求节点($AT$5:$AT$10,BQ$5:BQ$10,将星节奏统计!NS83)</f>
        <v>0.6</v>
      </c>
      <c r="OL84" s="28">
        <f>求节点($AT$5:$AT$10,BR$5:BR$10,将星节奏统计!NT83)</f>
        <v>0.9</v>
      </c>
      <c r="OM84" s="28">
        <f>求节点($AT$5:$AT$10,BS$5:BS$10,将星节奏统计!NU83)</f>
        <v>0</v>
      </c>
      <c r="ON84" s="28">
        <f>求节点($AT$5:$AT$10,BT$5:BT$10,将星节奏统计!NV83)</f>
        <v>0.6</v>
      </c>
      <c r="OO84" s="28">
        <f>求节点($AT$5:$AT$10,BU$5:BU$10,将星节奏统计!NW83)</f>
        <v>0.1</v>
      </c>
      <c r="OP84" s="28">
        <f>求节点($AT$5:$AT$10,BV$5:BV$10,将星节奏统计!NX83)</f>
        <v>0.6</v>
      </c>
      <c r="OQ84" s="28">
        <f>求节点($AT$5:$AT$10,BW$5:BW$10,将星节奏统计!NY83)</f>
        <v>0.5</v>
      </c>
      <c r="OR84" s="28">
        <f>求节点($AT$5:$AT$10,BX$5:BX$10,将星节奏统计!NZ83)</f>
        <v>0.33</v>
      </c>
      <c r="OS84" s="28">
        <f>求节点($AT$5:$AT$10,BY$5:BY$10,将星节奏统计!OA83)</f>
        <v>0.5</v>
      </c>
      <c r="OT84" s="28">
        <f>求节点($AT$5:$AT$10,BZ$5:BZ$10,将星节奏统计!OB83)</f>
        <v>0.33</v>
      </c>
      <c r="OU84" s="28">
        <f>求节点($AT$5:$AT$10,CA$5:CA$10,将星节奏统计!OC83)</f>
        <v>0.6</v>
      </c>
      <c r="OV84" s="28">
        <f>求节点($AT$5:$AT$10,CB$5:CB$10,将星节奏统计!OD83)</f>
        <v>0.6</v>
      </c>
      <c r="OW84" s="28">
        <f>求节点($AT$5:$AT$10,CC$5:CC$10,将星节奏统计!OE83)</f>
        <v>0.6</v>
      </c>
      <c r="OX84" s="28">
        <f>求节点($AT$5:$AT$10,CD$5:CD$10,将星节奏统计!OF83)</f>
        <v>0.6</v>
      </c>
      <c r="OY84" s="28">
        <f>求节点($AT$5:$AT$10,CE$5:CE$10,将星节奏统计!OG83)</f>
        <v>0.4</v>
      </c>
      <c r="OZ84" s="28">
        <f>求节点($AT$5:$AT$10,CF$5:CF$10,将星节奏统计!OH83)</f>
        <v>0.4</v>
      </c>
      <c r="PA84" s="28">
        <f>求节点($AT$5:$AT$10,CG$5:CG$10,将星节奏统计!OI83)</f>
        <v>0.4</v>
      </c>
      <c r="PB84" s="28">
        <f>求节点($AT$5:$AT$10,CH$5:CH$10,将星节奏统计!OJ83)</f>
        <v>0.4</v>
      </c>
      <c r="PC84" s="28">
        <f>求节点($AT$5:$AT$10,CI$5:CI$10,将星节奏统计!OK83)</f>
        <v>0.5</v>
      </c>
      <c r="PD84" s="28">
        <f>求节点($AT$5:$AT$10,CJ$5:CJ$10,将星节奏统计!OL83)</f>
        <v>0.33</v>
      </c>
      <c r="PE84" s="28">
        <f>求节点($AT$5:$AT$10,CK$5:CK$10,将星节奏统计!OM83)</f>
        <v>0</v>
      </c>
      <c r="PF84" s="28">
        <f>求节点($AT$5:$AT$10,CL$5:CL$10,将星节奏统计!ON83)</f>
        <v>0</v>
      </c>
      <c r="PG84" s="28">
        <f>求节点($AT$5:$AT$10,CM$5:CM$10,将星节奏统计!OO83)</f>
        <v>0</v>
      </c>
      <c r="PH84" s="28">
        <f>求节点($AT$5:$AT$10,CN$5:CN$10,将星节奏统计!OP83)</f>
        <v>0</v>
      </c>
      <c r="PI84" s="28">
        <f>求节点($AT$5:$AT$10,CO$5:CO$10,将星节奏统计!OQ83)</f>
        <v>0</v>
      </c>
      <c r="PJ84" s="28">
        <f>求节点($AT$5:$AT$10,CP$5:CP$10,将星节奏统计!OR83)</f>
        <v>0</v>
      </c>
      <c r="PK84" s="28">
        <f>求节点($AT$5:$AT$10,CQ$5:CQ$10,将星节奏统计!OS83)</f>
        <v>0</v>
      </c>
      <c r="PL84" s="28">
        <f>求节点($AT$5:$AT$10,CR$5:CR$10,将星节奏统计!OT83)</f>
        <v>0</v>
      </c>
      <c r="PM84" s="28">
        <f>求节点($AT$5:$AT$10,CS$5:CS$10,将星节奏统计!OU83)</f>
        <v>0</v>
      </c>
      <c r="PN84" s="28">
        <f>求节点($AT$17:$AT$22,AV$17:AV$22,将星节奏统计!OX83)</f>
        <v>0</v>
      </c>
      <c r="PO84" s="28">
        <f>求节点($AT$17:$AT$22,AW$17:AW$22,将星节奏统计!OY83)</f>
        <v>0</v>
      </c>
      <c r="PP84" s="28">
        <f>求节点($AT$17:$AT$22,AX$17:AX$22,将星节奏统计!OZ83)</f>
        <v>0</v>
      </c>
      <c r="PQ84" s="28">
        <f>求节点($AT$17:$AT$22,AY$17:AY$22,将星节奏统计!PA83)</f>
        <v>1.1450807590650952E-4</v>
      </c>
      <c r="PR84" s="28">
        <f>求节点($AT$17:$AT$22,AZ$17:AZ$22,将星节奏统计!PB83)</f>
        <v>1.7176211385977122E-4</v>
      </c>
      <c r="PS84" s="28">
        <f>求节点($AT$17:$AT$22,BA$17:BA$22,将星节奏统计!PC83)</f>
        <v>1.7176211385977122E-4</v>
      </c>
      <c r="PT84" s="28">
        <f>求节点($AT$17:$AT$22,BB$17:BB$22,将星节奏统计!PD83)</f>
        <v>2.6024562706026058E-4</v>
      </c>
      <c r="PU84" s="28">
        <f>求节点($AT$17:$AT$22,BC$17:BC$22,将星节奏统计!PE83)</f>
        <v>0</v>
      </c>
      <c r="PV84" s="28">
        <f>求节点($AT$17:$AT$22,BD$17:BD$22,将星节奏统计!PF83)</f>
        <v>1.7176211385977122E-4</v>
      </c>
      <c r="PW84" s="28">
        <f>求节点($AT$17:$AT$22,BE$17:BE$22,将星节奏统计!PG83)</f>
        <v>0</v>
      </c>
      <c r="PX84" s="28">
        <f>求节点($AT$17:$AT$22,BF$17:BF$22,将星节奏统计!PH83)</f>
        <v>0</v>
      </c>
      <c r="PY84" s="28">
        <f>求节点($AT$17:$AT$22,BG$17:BG$22,将星节奏统计!PI83)</f>
        <v>0</v>
      </c>
      <c r="PZ84" s="28">
        <f>求节点($AT$17:$AT$22,BH$17:BH$22,将星节奏统计!PJ83)</f>
        <v>0</v>
      </c>
      <c r="QA84" s="28">
        <f>求节点($AT$17:$AT$22,BI$17:BI$22,将星节奏统计!PK83)</f>
        <v>0</v>
      </c>
      <c r="QB84" s="28">
        <f>求节点($AT$17:$AT$22,BJ$17:BJ$22,将星节奏统计!PL83)</f>
        <v>0</v>
      </c>
      <c r="QC84" s="28">
        <f>求节点($AT$17:$AT$22,BK$17:BK$22,将星节奏统计!PM83)</f>
        <v>0</v>
      </c>
      <c r="QD84" s="28">
        <f>求节点($AT$17:$AT$22,BL$17:BL$22,将星节奏统计!PN83)</f>
        <v>0</v>
      </c>
      <c r="QE84" s="28">
        <f>求节点($AT$17:$AT$22,BM$17:BM$22,将星节奏统计!PO83)</f>
        <v>0</v>
      </c>
      <c r="QF84" s="28">
        <f>求节点($AT$17:$AT$22,BN$17:BN$22,将星节奏统计!PP83)</f>
        <v>0</v>
      </c>
      <c r="QG84" s="28">
        <f>求节点($AT$17:$AT$22,BO$17:BO$22,将星节奏统计!PQ83)</f>
        <v>0</v>
      </c>
      <c r="QJ84" s="3">
        <v>80</v>
      </c>
      <c r="QK84" s="28">
        <f t="shared" ca="1" si="71"/>
        <v>0.92559186608295363</v>
      </c>
      <c r="QL84" s="28">
        <f t="shared" ca="1" si="71"/>
        <v>1.0284685290052091</v>
      </c>
      <c r="QM84" s="28">
        <f t="shared" ca="1" si="71"/>
        <v>1.1643856351729904</v>
      </c>
      <c r="QN84" s="28">
        <f t="shared" ca="1" si="71"/>
        <v>1.4024318996569796</v>
      </c>
      <c r="QO84" s="28">
        <f t="shared" ca="1" si="71"/>
        <v>1.5</v>
      </c>
      <c r="QP84" s="28">
        <f t="shared" ca="1" si="72"/>
        <v>0.27222113731474279</v>
      </c>
      <c r="QQ84" s="28">
        <f t="shared" ca="1" si="72"/>
        <v>0.40304530923904869</v>
      </c>
      <c r="QR84" s="28">
        <f t="shared" ca="1" si="72"/>
        <v>0.63452552441517707</v>
      </c>
      <c r="QS84" s="28">
        <f t="shared" ca="1" si="72"/>
        <v>1.2365661290738443</v>
      </c>
      <c r="QT84" s="28">
        <f t="shared" ca="1" si="72"/>
        <v>1.5</v>
      </c>
      <c r="QU84" s="28">
        <f t="shared" ca="1" si="73"/>
        <v>0.1</v>
      </c>
      <c r="QV84" s="28">
        <f t="shared" ca="1" si="73"/>
        <v>0.1</v>
      </c>
      <c r="QW84" s="28">
        <f t="shared" ca="1" si="73"/>
        <v>0.1</v>
      </c>
      <c r="QX84" s="28">
        <f t="shared" ca="1" si="73"/>
        <v>0.1</v>
      </c>
      <c r="QY84" s="28">
        <f t="shared" ca="1" si="73"/>
        <v>0.1</v>
      </c>
      <c r="QZ84" s="28">
        <f t="shared" ca="1" si="74"/>
        <v>0.64099227555323868</v>
      </c>
      <c r="RA84" s="28">
        <f t="shared" ca="1" si="74"/>
        <v>0.70076132730976215</v>
      </c>
      <c r="RB84" s="28">
        <f t="shared" ca="1" si="74"/>
        <v>0.76506994462109335</v>
      </c>
      <c r="RC84" s="28">
        <f t="shared" ca="1" si="74"/>
        <v>0.93170232975988554</v>
      </c>
      <c r="RD84" s="28">
        <f t="shared" ca="1" si="74"/>
        <v>1</v>
      </c>
      <c r="RE84" s="28">
        <f t="shared" ca="1" si="75"/>
        <v>0.17013821082171426</v>
      </c>
      <c r="RF84" s="28">
        <f t="shared" ca="1" si="75"/>
        <v>0.25190331827440537</v>
      </c>
      <c r="RG84" s="28">
        <f t="shared" ca="1" si="75"/>
        <v>0.39657845275948561</v>
      </c>
      <c r="RH84" s="28">
        <f t="shared" ca="1" si="75"/>
        <v>0.81437741938256303</v>
      </c>
      <c r="RI84" s="28">
        <f t="shared" ca="1" si="75"/>
        <v>0.99</v>
      </c>
      <c r="RJ84" s="28">
        <f t="shared" ca="1" si="76"/>
        <v>2.5421147162382838E-4</v>
      </c>
      <c r="RK84" s="28">
        <f t="shared" ca="1" si="76"/>
        <v>0</v>
      </c>
      <c r="RL84" s="28">
        <f t="shared" ca="1" si="76"/>
        <v>2.2001210309449421E-4</v>
      </c>
      <c r="RM84" s="28">
        <f t="shared" ca="1" si="76"/>
        <v>0</v>
      </c>
      <c r="RN84" s="28">
        <f t="shared" ca="1" si="76"/>
        <v>1.7956948267157814E-4</v>
      </c>
      <c r="RO84" s="28">
        <f t="shared" ca="1" si="77"/>
        <v>2.4315879894453232E-4</v>
      </c>
      <c r="RP84" s="28">
        <f t="shared" ca="1" si="77"/>
        <v>0</v>
      </c>
      <c r="RQ84" s="28">
        <f t="shared" ca="1" si="77"/>
        <v>2.1044635948169049E-4</v>
      </c>
      <c r="RR84" s="28">
        <f t="shared" ca="1" si="77"/>
        <v>0</v>
      </c>
      <c r="RS84" s="28">
        <f t="shared" ca="1" si="77"/>
        <v>1.7176211385977122E-4</v>
      </c>
      <c r="RT84" s="28">
        <f t="shared" ca="1" si="78"/>
        <v>0.1</v>
      </c>
      <c r="RU84" s="28">
        <f t="shared" ca="1" si="78"/>
        <v>0.1</v>
      </c>
      <c r="RV84" s="28">
        <f t="shared" ca="1" si="78"/>
        <v>0.1</v>
      </c>
      <c r="RW84" s="28">
        <f t="shared" ca="1" si="78"/>
        <v>0.1</v>
      </c>
      <c r="RX84" s="28">
        <f t="shared" ca="1" si="78"/>
        <v>0.1</v>
      </c>
      <c r="RY84" s="28">
        <f t="shared" ca="1" si="79"/>
        <v>0.160088794806197</v>
      </c>
      <c r="RZ84" s="28">
        <f t="shared" ca="1" si="79"/>
        <v>0.16096385799845614</v>
      </c>
      <c r="SA84" s="28">
        <f t="shared" ca="1" si="79"/>
        <v>0.16273246890807674</v>
      </c>
      <c r="SB84" s="28">
        <f t="shared" ca="1" si="79"/>
        <v>0.16841959330985565</v>
      </c>
      <c r="SC84" s="28">
        <f t="shared" ca="1" si="79"/>
        <v>0.17231198404098558</v>
      </c>
    </row>
    <row r="85" spans="46:497" x14ac:dyDescent="0.2">
      <c r="AU85" s="28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U85" s="3">
        <v>81</v>
      </c>
      <c r="CV85" s="28">
        <f>求节点($AT$5:$AT$10,AV$5:AV$10,将星节奏统计!BJ84)</f>
        <v>0.1</v>
      </c>
      <c r="CW85" s="28">
        <f>求节点($AT$5:$AT$10,AW$5:AW$10,将星节奏统计!BK84)</f>
        <v>0.1</v>
      </c>
      <c r="CX85" s="28">
        <f>求节点($AT$5:$AT$10,AX$5:AX$10,将星节奏统计!BL84)</f>
        <v>6.0234008832524021E-2</v>
      </c>
      <c r="CY85" s="28">
        <f>求节点($AT$5:$AT$10,AY$5:AY$10,将星节奏统计!BM84)</f>
        <v>0</v>
      </c>
      <c r="CZ85" s="28">
        <f>求节点($AT$5:$AT$10,AZ$5:AZ$10,将星节奏统计!BN84)</f>
        <v>0</v>
      </c>
      <c r="DA85" s="28">
        <f>求节点($AT$5:$AT$10,BA$5:BA$10,将星节奏统计!BO84)</f>
        <v>0</v>
      </c>
      <c r="DB85" s="28">
        <f>求节点($AT$5:$AT$10,BB$5:BB$10,将星节奏统计!BP84)</f>
        <v>0</v>
      </c>
      <c r="DC85" s="28">
        <f>求节点($AT$5:$AT$10,BC$5:BC$10,将星节奏统计!BQ84)</f>
        <v>0</v>
      </c>
      <c r="DD85" s="28">
        <f>求节点($AT$5:$AT$10,BD$5:BD$10,将星节奏统计!BR84)</f>
        <v>0</v>
      </c>
      <c r="DE85" s="28">
        <f>求节点($AT$5:$AT$10,BE$5:BE$10,将星节奏统计!BS84)</f>
        <v>0</v>
      </c>
      <c r="DF85" s="28">
        <f>求节点($AT$5:$AT$10,BF$5:BF$10,将星节奏统计!BT84)</f>
        <v>0</v>
      </c>
      <c r="DG85" s="28">
        <f>求节点($AT$5:$AT$10,BG$5:BG$10,将星节奏统计!BU84)</f>
        <v>0</v>
      </c>
      <c r="DH85" s="28">
        <f>求节点($AT$5:$AT$10,BH$5:BH$10,将星节奏统计!BV84)</f>
        <v>0</v>
      </c>
      <c r="DI85" s="28">
        <f>求节点($AT$5:$AT$10,BI$5:BI$10,将星节奏统计!BW84)</f>
        <v>0</v>
      </c>
      <c r="DJ85" s="28">
        <f>求节点($AT$5:$AT$10,BJ$5:BJ$10,将星节奏统计!BX84)</f>
        <v>0</v>
      </c>
      <c r="DK85" s="28">
        <f>求节点($AT$5:$AT$10,BK$5:BK$10,将星节奏统计!BY84)</f>
        <v>0</v>
      </c>
      <c r="DL85" s="28">
        <f>求节点($AT$5:$AT$10,BL$5:BL$10,将星节奏统计!BZ84)</f>
        <v>0.9</v>
      </c>
      <c r="DM85" s="28">
        <f>求节点($AT$5:$AT$10,BM$5:BM$10,将星节奏统计!CA84)</f>
        <v>0.64848667174231311</v>
      </c>
      <c r="DN85" s="28">
        <f>求节点($AT$5:$AT$10,BN$5:BN$10,将星节奏统计!CB84)</f>
        <v>0.6</v>
      </c>
      <c r="DO85" s="28">
        <f>求节点($AT$5:$AT$10,BO$5:BO$10,将星节奏统计!CC84)</f>
        <v>0</v>
      </c>
      <c r="DP85" s="28">
        <f>求节点($AT$5:$AT$10,BP$5:BP$10,将星节奏统计!CD84)</f>
        <v>0.84303267326500719</v>
      </c>
      <c r="DQ85" s="28">
        <f>求节点($AT$5:$AT$10,BQ$5:BQ$10,将星节奏统计!CE84)</f>
        <v>0.56202178217667143</v>
      </c>
      <c r="DR85" s="28">
        <f>求节点($AT$5:$AT$10,BR$5:BR$10,将星节奏统计!CF84)</f>
        <v>0.9</v>
      </c>
      <c r="DS85" s="28">
        <f>求节点($AT$5:$AT$10,BS$5:BS$10,将星节奏统计!CG84)</f>
        <v>0</v>
      </c>
      <c r="DT85" s="28">
        <f>求节点($AT$5:$AT$10,BT$5:BT$10,将星节奏统计!CH84)</f>
        <v>0.56202178217667143</v>
      </c>
      <c r="DU85" s="28">
        <f>求节点($AT$5:$AT$10,BU$5:BU$10,将星节奏统计!CI84)</f>
        <v>0.1</v>
      </c>
      <c r="DV85" s="28">
        <f>求节点($AT$5:$AT$10,BV$5:BV$10,将星节奏统计!CJ84)</f>
        <v>0.6</v>
      </c>
      <c r="DW85" s="28">
        <f>求节点($AT$5:$AT$10,BW$5:BW$10,将星节奏统计!CK84)</f>
        <v>9.7977001143216183E-2</v>
      </c>
      <c r="DX85" s="28">
        <f>求节点($AT$5:$AT$10,BX$5:BX$10,将星节奏统计!CL84)</f>
        <v>6.1235625714510113E-2</v>
      </c>
      <c r="DY85" s="28">
        <f>求节点($AT$5:$AT$10,BY$5:BY$10,将星节奏统计!CM84)</f>
        <v>9.7977001143216183E-2</v>
      </c>
      <c r="DZ85" s="28">
        <f>求节点($AT$5:$AT$10,BZ$5:BZ$10,将星节奏统计!CN84)</f>
        <v>6.1235625714510113E-2</v>
      </c>
      <c r="EA85" s="28">
        <f>求节点($AT$5:$AT$10,CA$5:CA$10,将星节奏统计!CO84)</f>
        <v>0.12247125142902023</v>
      </c>
      <c r="EB85" s="28">
        <f>求节点($AT$5:$AT$10,CB$5:CB$10,将星节奏统计!CP84)</f>
        <v>0.12247125142902023</v>
      </c>
      <c r="EC85" s="28">
        <f>求节点($AT$5:$AT$10,CC$5:CC$10,将星节奏统计!CQ84)</f>
        <v>0.12247125142902023</v>
      </c>
      <c r="ED85" s="28">
        <f>求节点($AT$5:$AT$10,CD$5:CD$10,将星节奏统计!CR84)</f>
        <v>0.12247125142902023</v>
      </c>
      <c r="EE85" s="28">
        <f>求节点($AT$5:$AT$10,CE$5:CE$10,将星节奏统计!CS84)</f>
        <v>7.3482750857412127E-2</v>
      </c>
      <c r="EF85" s="28">
        <f>求节点($AT$5:$AT$10,CF$5:CF$10,将星节奏统计!CT84)</f>
        <v>7.3482750857412127E-2</v>
      </c>
      <c r="EG85" s="28">
        <f>求节点($AT$5:$AT$10,CG$5:CG$10,将星节奏统计!CU84)</f>
        <v>7.3482750857412127E-2</v>
      </c>
      <c r="EH85" s="28">
        <f>求节点($AT$5:$AT$10,CH$5:CH$10,将星节奏统计!CV84)</f>
        <v>7.3482750857412127E-2</v>
      </c>
      <c r="EI85" s="28">
        <f>求节点($AT$5:$AT$10,CI$5:CI$10,将星节奏统计!CW84)</f>
        <v>9.7977001143216183E-2</v>
      </c>
      <c r="EJ85" s="28">
        <f>求节点($AT$5:$AT$10,CJ$5:CJ$10,将星节奏统计!CX84)</f>
        <v>6.1235625714510113E-2</v>
      </c>
      <c r="EK85" s="28">
        <f>求节点($AT$5:$AT$10,CK$5:CK$10,将星节奏统计!CY84)</f>
        <v>0</v>
      </c>
      <c r="EL85" s="28">
        <f>求节点($AT$5:$AT$10,CL$5:CL$10,将星节奏统计!CZ84)</f>
        <v>0</v>
      </c>
      <c r="EM85" s="28">
        <f>求节点($AT$5:$AT$10,CM$5:CM$10,将星节奏统计!DA84)</f>
        <v>0</v>
      </c>
      <c r="EN85" s="28">
        <f>求节点($AT$5:$AT$10,CN$5:CN$10,将星节奏统计!DB84)</f>
        <v>0</v>
      </c>
      <c r="EO85" s="28">
        <f>求节点($AT$5:$AT$10,CO$5:CO$10,将星节奏统计!DC84)</f>
        <v>0</v>
      </c>
      <c r="EP85" s="28">
        <f>求节点($AT$5:$AT$10,CP$5:CP$10,将星节奏统计!DD84)</f>
        <v>0</v>
      </c>
      <c r="EQ85" s="28">
        <f>求节点($AT$5:$AT$10,CQ$5:CQ$10,将星节奏统计!DE84)</f>
        <v>0</v>
      </c>
      <c r="ER85" s="28">
        <f>求节点($AT$5:$AT$10,CR$5:CR$10,将星节奏统计!DF84)</f>
        <v>0</v>
      </c>
      <c r="ES85" s="28">
        <f>求节点($AT$5:$AT$10,CS$5:CS$10,将星节奏统计!DG84)</f>
        <v>0</v>
      </c>
      <c r="ET85" s="28">
        <f>求节点($AT$17:$AT$22,AV$17:AV$22,将星节奏统计!DJ84)</f>
        <v>0</v>
      </c>
      <c r="EU85" s="28">
        <f>求节点($AT$17:$AT$22,AW$17:AW$22,将星节奏统计!DK84)</f>
        <v>0</v>
      </c>
      <c r="EV85" s="28">
        <f>求节点($AT$17:$AT$22,AX$17:AX$22,将星节奏统计!DL84)</f>
        <v>0</v>
      </c>
      <c r="EW85" s="28">
        <f>求节点($AT$17:$AT$22,AY$17:AY$22,将星节奏统计!DM84)</f>
        <v>1.7397222558042033E-4</v>
      </c>
      <c r="EX85" s="28">
        <f>求节点($AT$17:$AT$22,AZ$17:AZ$22,将星节奏统计!DN84)</f>
        <v>2.6095833837063223E-4</v>
      </c>
      <c r="EY85" s="28">
        <f>求节点($AT$17:$AT$22,BA$17:BA$22,将星节奏统计!DO84)</f>
        <v>2.6095833837063223E-4</v>
      </c>
      <c r="EZ85" s="28">
        <f>求节点($AT$17:$AT$22,BB$17:BB$22,将星节奏统计!DP84)</f>
        <v>3.953914217736873E-4</v>
      </c>
      <c r="FA85" s="28">
        <f>求节点($AT$17:$AT$22,BC$17:BC$22,将星节奏统计!DQ84)</f>
        <v>0</v>
      </c>
      <c r="FB85" s="28">
        <f>求节点($AT$17:$AT$22,BD$17:BD$22,将星节奏统计!DR84)</f>
        <v>2.6095833837063223E-4</v>
      </c>
      <c r="FC85" s="28">
        <f>求节点($AT$17:$AT$22,BE$17:BE$22,将星节奏统计!DS84)</f>
        <v>0</v>
      </c>
      <c r="FD85" s="28">
        <f>求节点($AT$17:$AT$22,BF$17:BF$22,将星节奏统计!DT84)</f>
        <v>0</v>
      </c>
      <c r="FE85" s="28">
        <f>求节点($AT$17:$AT$22,BG$17:BG$22,将星节奏统计!DU84)</f>
        <v>0</v>
      </c>
      <c r="FF85" s="28">
        <f>求节点($AT$17:$AT$22,BH$17:BH$22,将星节奏统计!DV84)</f>
        <v>0</v>
      </c>
      <c r="FG85" s="28">
        <f>求节点($AT$17:$AT$22,BI$17:BI$22,将星节奏统计!DW84)</f>
        <v>0</v>
      </c>
      <c r="FH85" s="28">
        <f>求节点($AT$17:$AT$22,BJ$17:BJ$22,将星节奏统计!DX84)</f>
        <v>0</v>
      </c>
      <c r="FI85" s="28">
        <f>求节点($AT$17:$AT$22,BK$17:BK$22,将星节奏统计!DY84)</f>
        <v>0</v>
      </c>
      <c r="FJ85" s="28">
        <f>求节点($AT$17:$AT$22,BL$17:BL$22,将星节奏统计!DZ84)</f>
        <v>0</v>
      </c>
      <c r="FK85" s="28">
        <f>求节点($AT$17:$AT$22,BM$17:BM$22,将星节奏统计!EA84)</f>
        <v>0</v>
      </c>
      <c r="FL85" s="28">
        <f>求节点($AT$17:$AT$22,BN$17:BN$22,将星节奏统计!EB84)</f>
        <v>0</v>
      </c>
      <c r="FM85" s="28">
        <f>求节点($AT$17:$AT$22,BO$17:BO$22,将星节奏统计!EC84)</f>
        <v>0</v>
      </c>
      <c r="FN85" s="28">
        <f>求节点($AT$5:$AT$10,AV$5:AV$10,将星节奏统计!EG84)</f>
        <v>0.1</v>
      </c>
      <c r="FO85" s="28">
        <f>求节点($AT$5:$AT$10,AW$5:AW$10,将星节奏统计!EH84)</f>
        <v>0.1</v>
      </c>
      <c r="FP85" s="28">
        <f>求节点($AT$5:$AT$10,AX$5:AX$10,将星节奏统计!EI84)</f>
        <v>6.1150976408702734E-2</v>
      </c>
      <c r="FQ85" s="28">
        <f>求节点($AT$5:$AT$10,AY$5:AY$10,将星节奏统计!EJ84)</f>
        <v>0</v>
      </c>
      <c r="FR85" s="28">
        <f>求节点($AT$5:$AT$10,AZ$5:AZ$10,将星节奏统计!EK84)</f>
        <v>0</v>
      </c>
      <c r="FS85" s="28">
        <f>求节点($AT$5:$AT$10,BA$5:BA$10,将星节奏统计!EL84)</f>
        <v>0</v>
      </c>
      <c r="FT85" s="28">
        <f>求节点($AT$5:$AT$10,BB$5:BB$10,将星节奏统计!EM84)</f>
        <v>0</v>
      </c>
      <c r="FU85" s="28">
        <f>求节点($AT$5:$AT$10,BC$5:BC$10,将星节奏统计!EN84)</f>
        <v>0</v>
      </c>
      <c r="FV85" s="28">
        <f>求节点($AT$5:$AT$10,BD$5:BD$10,将星节奏统计!EO84)</f>
        <v>0</v>
      </c>
      <c r="FW85" s="28">
        <f>求节点($AT$5:$AT$10,BE$5:BE$10,将星节奏统计!EP84)</f>
        <v>0</v>
      </c>
      <c r="FX85" s="28">
        <f>求节点($AT$5:$AT$10,BF$5:BF$10,将星节奏统计!EQ84)</f>
        <v>0</v>
      </c>
      <c r="FY85" s="28">
        <f>求节点($AT$5:$AT$10,BG$5:BG$10,将星节奏统计!ER84)</f>
        <v>0</v>
      </c>
      <c r="FZ85" s="28">
        <f>求节点($AT$5:$AT$10,BH$5:BH$10,将星节奏统计!ES84)</f>
        <v>0</v>
      </c>
      <c r="GA85" s="28">
        <f>求节点($AT$5:$AT$10,BI$5:BI$10,将星节奏统计!ET84)</f>
        <v>0</v>
      </c>
      <c r="GB85" s="28">
        <f>求节点($AT$5:$AT$10,BJ$5:BJ$10,将星节奏统计!EU84)</f>
        <v>0</v>
      </c>
      <c r="GC85" s="28">
        <f>求节点($AT$5:$AT$10,BK$5:BK$10,将星节奏统计!EV84)</f>
        <v>0</v>
      </c>
      <c r="GD85" s="28">
        <f>求节点($AT$5:$AT$10,BL$5:BL$10,将星节奏统计!EW84)</f>
        <v>0.9</v>
      </c>
      <c r="GE85" s="28">
        <f>求节点($AT$5:$AT$10,BM$5:BM$10,将星节奏统计!EX84)</f>
        <v>0.76398857664774444</v>
      </c>
      <c r="GF85" s="28">
        <f>求节点($AT$5:$AT$10,BN$5:BN$10,将星节奏统计!EY84)</f>
        <v>0.6</v>
      </c>
      <c r="GG85" s="28">
        <f>求节点($AT$5:$AT$10,BO$5:BO$10,将星节奏统计!EZ84)</f>
        <v>0</v>
      </c>
      <c r="GH85" s="28">
        <f>求节点($AT$5:$AT$10,BP$5:BP$10,将星节奏统计!FA84)</f>
        <v>0.9</v>
      </c>
      <c r="GI85" s="28">
        <f>求节点($AT$5:$AT$10,BQ$5:BQ$10,将星节奏统计!FB84)</f>
        <v>0.6</v>
      </c>
      <c r="GJ85" s="28">
        <f>求节点($AT$5:$AT$10,BR$5:BR$10,将星节奏统计!FC84)</f>
        <v>0.9</v>
      </c>
      <c r="GK85" s="28">
        <f>求节点($AT$5:$AT$10,BS$5:BS$10,将星节奏统计!FD84)</f>
        <v>0</v>
      </c>
      <c r="GL85" s="28">
        <f>求节点($AT$5:$AT$10,BT$5:BT$10,将星节奏统计!FE84)</f>
        <v>0.6</v>
      </c>
      <c r="GM85" s="28">
        <f>求节点($AT$5:$AT$10,BU$5:BU$10,将星节奏统计!FF84)</f>
        <v>0.1</v>
      </c>
      <c r="GN85" s="28">
        <f>求节点($AT$5:$AT$10,BV$5:BV$10,将星节奏统计!FG84)</f>
        <v>0.6</v>
      </c>
      <c r="GO85" s="28">
        <f>求节点($AT$5:$AT$10,BW$5:BW$10,将星节奏统计!FH84)</f>
        <v>0.14367332909461678</v>
      </c>
      <c r="GP85" s="28">
        <f>求节点($AT$5:$AT$10,BX$5:BX$10,将星节奏统计!FI84)</f>
        <v>8.9795830684135491E-2</v>
      </c>
      <c r="GQ85" s="28">
        <f>求节点($AT$5:$AT$10,BY$5:BY$10,将星节奏统计!FJ84)</f>
        <v>0.14367332909461678</v>
      </c>
      <c r="GR85" s="28">
        <f>求节点($AT$5:$AT$10,BZ$5:BZ$10,将星节奏统计!FK84)</f>
        <v>8.9795830684135491E-2</v>
      </c>
      <c r="GS85" s="28">
        <f>求节点($AT$5:$AT$10,CA$5:CA$10,将星节奏统计!FL84)</f>
        <v>0.17959166136827098</v>
      </c>
      <c r="GT85" s="28">
        <f>求节点($AT$5:$AT$10,CB$5:CB$10,将星节奏统计!FM84)</f>
        <v>0.17959166136827098</v>
      </c>
      <c r="GU85" s="28">
        <f>求节点($AT$5:$AT$10,CC$5:CC$10,将星节奏统计!FN84)</f>
        <v>0.17959166136827098</v>
      </c>
      <c r="GV85" s="28">
        <f>求节点($AT$5:$AT$10,CD$5:CD$10,将星节奏统计!FO84)</f>
        <v>0.17959166136827098</v>
      </c>
      <c r="GW85" s="28">
        <f>求节点($AT$5:$AT$10,CE$5:CE$10,将星节奏统计!FP84)</f>
        <v>0.1077549968209626</v>
      </c>
      <c r="GX85" s="28">
        <f>求节点($AT$5:$AT$10,CF$5:CF$10,将星节奏统计!FQ84)</f>
        <v>0.1077549968209626</v>
      </c>
      <c r="GY85" s="28">
        <f>求节点($AT$5:$AT$10,CG$5:CG$10,将星节奏统计!FR84)</f>
        <v>0.1077549968209626</v>
      </c>
      <c r="GZ85" s="28">
        <f>求节点($AT$5:$AT$10,CH$5:CH$10,将星节奏统计!FS84)</f>
        <v>0.1077549968209626</v>
      </c>
      <c r="HA85" s="28">
        <f>求节点($AT$5:$AT$10,CI$5:CI$10,将星节奏统计!FT84)</f>
        <v>0.14367332909461678</v>
      </c>
      <c r="HB85" s="28">
        <f>求节点($AT$5:$AT$10,CJ$5:CJ$10,将星节奏统计!FU84)</f>
        <v>8.9795830684135491E-2</v>
      </c>
      <c r="HC85" s="28">
        <f>求节点($AT$5:$AT$10,CK$5:CK$10,将星节奏统计!FV84)</f>
        <v>0</v>
      </c>
      <c r="HD85" s="28">
        <f>求节点($AT$5:$AT$10,CL$5:CL$10,将星节奏统计!FW84)</f>
        <v>0</v>
      </c>
      <c r="HE85" s="28">
        <f>求节点($AT$5:$AT$10,CM$5:CM$10,将星节奏统计!FX84)</f>
        <v>0</v>
      </c>
      <c r="HF85" s="28">
        <f>求节点($AT$5:$AT$10,CN$5:CN$10,将星节奏统计!FY84)</f>
        <v>0</v>
      </c>
      <c r="HG85" s="28">
        <f>求节点($AT$5:$AT$10,CO$5:CO$10,将星节奏统计!FZ84)</f>
        <v>0</v>
      </c>
      <c r="HH85" s="28">
        <f>求节点($AT$5:$AT$10,CP$5:CP$10,将星节奏统计!GA84)</f>
        <v>0</v>
      </c>
      <c r="HI85" s="28">
        <f>求节点($AT$5:$AT$10,CQ$5:CQ$10,将星节奏统计!GB84)</f>
        <v>0</v>
      </c>
      <c r="HJ85" s="28">
        <f>求节点($AT$5:$AT$10,CR$5:CR$10,将星节奏统计!GC84)</f>
        <v>0</v>
      </c>
      <c r="HK85" s="28">
        <f>求节点($AT$5:$AT$10,CS$5:CS$10,将星节奏统计!GD84)</f>
        <v>0</v>
      </c>
      <c r="HL85" s="28">
        <f>求节点($AT$17:$AT$22,AV$17:AV$22,将星节奏统计!GG84)</f>
        <v>0</v>
      </c>
      <c r="HM85" s="28">
        <f>求节点($AT$17:$AT$22,AW$17:AW$22,将星节奏统计!GH84)</f>
        <v>0</v>
      </c>
      <c r="HN85" s="28">
        <f>求节点($AT$17:$AT$22,AX$17:AX$22,将星节奏统计!GI84)</f>
        <v>0</v>
      </c>
      <c r="HO85" s="28">
        <f>求节点($AT$17:$AT$22,AY$17:AY$22,将星节奏统计!GJ84)</f>
        <v>0</v>
      </c>
      <c r="HP85" s="28">
        <f>求节点($AT$17:$AT$22,AZ$17:AZ$22,将星节奏统计!GK84)</f>
        <v>0</v>
      </c>
      <c r="HQ85" s="28">
        <f>求节点($AT$17:$AT$22,BA$17:BA$22,将星节奏统计!GL84)</f>
        <v>0</v>
      </c>
      <c r="HR85" s="28">
        <f>求节点($AT$17:$AT$22,BB$17:BB$22,将星节奏统计!GM84)</f>
        <v>0</v>
      </c>
      <c r="HS85" s="28">
        <f>求节点($AT$17:$AT$22,BC$17:BC$22,将星节奏统计!GN84)</f>
        <v>0</v>
      </c>
      <c r="HT85" s="28">
        <f>求节点($AT$17:$AT$22,BD$17:BD$22,将星节奏统计!GO84)</f>
        <v>0</v>
      </c>
      <c r="HU85" s="28">
        <f>求节点($AT$17:$AT$22,BE$17:BE$22,将星节奏统计!GP84)</f>
        <v>0</v>
      </c>
      <c r="HV85" s="28">
        <f>求节点($AT$17:$AT$22,BF$17:BF$22,将星节奏统计!GQ84)</f>
        <v>0</v>
      </c>
      <c r="HW85" s="28">
        <f>求节点($AT$17:$AT$22,BG$17:BG$22,将星节奏统计!GR84)</f>
        <v>0</v>
      </c>
      <c r="HX85" s="28">
        <f>求节点($AT$17:$AT$22,BH$17:BH$22,将星节奏统计!GS84)</f>
        <v>0</v>
      </c>
      <c r="HY85" s="28">
        <f>求节点($AT$17:$AT$22,BI$17:BI$22,将星节奏统计!GT84)</f>
        <v>0</v>
      </c>
      <c r="HZ85" s="28">
        <f>求节点($AT$17:$AT$22,BJ$17:BJ$22,将星节奏统计!GU84)</f>
        <v>0</v>
      </c>
      <c r="IA85" s="28">
        <f>求节点($AT$17:$AT$22,BK$17:BK$22,将星节奏统计!GV84)</f>
        <v>0</v>
      </c>
      <c r="IB85" s="28">
        <f>求节点($AT$17:$AT$22,BL$17:BL$22,将星节奏统计!GW84)</f>
        <v>0</v>
      </c>
      <c r="IC85" s="28">
        <f>求节点($AT$17:$AT$22,BM$17:BM$22,将星节奏统计!GX84)</f>
        <v>0</v>
      </c>
      <c r="ID85" s="28">
        <f>求节点($AT$17:$AT$22,BN$17:BN$22,将星节奏统计!GY84)</f>
        <v>0</v>
      </c>
      <c r="IE85" s="28">
        <f>求节点($AT$17:$AT$22,BO$17:BO$22,将星节奏统计!GZ84)</f>
        <v>0</v>
      </c>
      <c r="IF85" s="28">
        <f>求节点($AT$5:$AT$10,AV$5:AV$10,将星节奏统计!HD84)</f>
        <v>0.1</v>
      </c>
      <c r="IG85" s="28">
        <f>求节点($AT$5:$AT$10,AW$5:AW$10,将星节奏统计!HE84)</f>
        <v>0.1</v>
      </c>
      <c r="IH85" s="28">
        <f>求节点($AT$5:$AT$10,AX$5:AX$10,将星节奏统计!HF84)</f>
        <v>6.3015697782332555E-2</v>
      </c>
      <c r="II85" s="28">
        <f>求节点($AT$5:$AT$10,AY$5:AY$10,将星节奏统计!HG84)</f>
        <v>0</v>
      </c>
      <c r="IJ85" s="28">
        <f>求节点($AT$5:$AT$10,AZ$5:AZ$10,将星节奏统计!HH84)</f>
        <v>0</v>
      </c>
      <c r="IK85" s="28">
        <f>求节点($AT$5:$AT$10,BA$5:BA$10,将星节奏统计!HI84)</f>
        <v>0</v>
      </c>
      <c r="IL85" s="28">
        <f>求节点($AT$5:$AT$10,BB$5:BB$10,将星节奏统计!HJ84)</f>
        <v>0</v>
      </c>
      <c r="IM85" s="28">
        <f>求节点($AT$5:$AT$10,BC$5:BC$10,将星节奏统计!HK84)</f>
        <v>0</v>
      </c>
      <c r="IN85" s="28">
        <f>求节点($AT$5:$AT$10,BD$5:BD$10,将星节奏统计!HL84)</f>
        <v>0</v>
      </c>
      <c r="IO85" s="28">
        <f>求节点($AT$5:$AT$10,BE$5:BE$10,将星节奏统计!HM84)</f>
        <v>0</v>
      </c>
      <c r="IP85" s="28">
        <f>求节点($AT$5:$AT$10,BF$5:BF$10,将星节奏统计!HN84)</f>
        <v>0</v>
      </c>
      <c r="IQ85" s="28">
        <f>求节点($AT$5:$AT$10,BG$5:BG$10,将星节奏统计!HO84)</f>
        <v>0</v>
      </c>
      <c r="IR85" s="28">
        <f>求节点($AT$5:$AT$10,BH$5:BH$10,将星节奏统计!HP84)</f>
        <v>0</v>
      </c>
      <c r="IS85" s="28">
        <f>求节点($AT$5:$AT$10,BI$5:BI$10,将星节奏统计!HQ84)</f>
        <v>0</v>
      </c>
      <c r="IT85" s="28">
        <f>求节点($AT$5:$AT$10,BJ$5:BJ$10,将星节奏统计!HR84)</f>
        <v>0</v>
      </c>
      <c r="IU85" s="28">
        <f>求节点($AT$5:$AT$10,BK$5:BK$10,将星节奏统计!HS84)</f>
        <v>0</v>
      </c>
      <c r="IV85" s="28">
        <f>求节点($AT$5:$AT$10,BL$5:BL$10,将星节奏统计!HT84)</f>
        <v>0.9</v>
      </c>
      <c r="IW85" s="28">
        <f>求节点($AT$5:$AT$10,BM$5:BM$10,将星节奏统计!HU84)</f>
        <v>0.9</v>
      </c>
      <c r="IX85" s="28">
        <f>求节点($AT$5:$AT$10,BN$5:BN$10,将星节奏统计!HV84)</f>
        <v>0.6</v>
      </c>
      <c r="IY85" s="28">
        <f>求节点($AT$5:$AT$10,BO$5:BO$10,将星节奏统计!HW84)</f>
        <v>0</v>
      </c>
      <c r="IZ85" s="28">
        <f>求节点($AT$5:$AT$10,BP$5:BP$10,将星节奏统计!HX84)</f>
        <v>0.9</v>
      </c>
      <c r="JA85" s="28">
        <f>求节点($AT$5:$AT$10,BQ$5:BQ$10,将星节奏统计!HY84)</f>
        <v>0.6</v>
      </c>
      <c r="JB85" s="28">
        <f>求节点($AT$5:$AT$10,BR$5:BR$10,将星节奏统计!HZ84)</f>
        <v>0.9</v>
      </c>
      <c r="JC85" s="28">
        <f>求节点($AT$5:$AT$10,BS$5:BS$10,将星节奏统计!IA84)</f>
        <v>0</v>
      </c>
      <c r="JD85" s="28">
        <f>求节点($AT$5:$AT$10,BT$5:BT$10,将星节奏统计!IB84)</f>
        <v>0.6</v>
      </c>
      <c r="JE85" s="28">
        <f>求节点($AT$5:$AT$10,BU$5:BU$10,将星节奏统计!IC84)</f>
        <v>0.1</v>
      </c>
      <c r="JF85" s="28">
        <f>求节点($AT$5:$AT$10,BV$5:BV$10,将星节奏统计!ID84)</f>
        <v>0.6</v>
      </c>
      <c r="JG85" s="28">
        <f>求节点($AT$5:$AT$10,BW$5:BW$10,将星节奏统计!IE84)</f>
        <v>0.22314341997231074</v>
      </c>
      <c r="JH85" s="28">
        <f>求节点($AT$5:$AT$10,BX$5:BX$10,将星节奏统计!IF84)</f>
        <v>0.13946463748269422</v>
      </c>
      <c r="JI85" s="28">
        <f>求节点($AT$5:$AT$10,BY$5:BY$10,将星节奏统计!IG84)</f>
        <v>0.22314341997231074</v>
      </c>
      <c r="JJ85" s="28">
        <f>求节点($AT$5:$AT$10,BZ$5:BZ$10,将星节奏统计!IH84)</f>
        <v>0.13946463748269422</v>
      </c>
      <c r="JK85" s="28">
        <f>求节点($AT$5:$AT$10,CA$5:CA$10,将星节奏统计!II84)</f>
        <v>0.27892927496538844</v>
      </c>
      <c r="JL85" s="28">
        <f>求节点($AT$5:$AT$10,CB$5:CB$10,将星节奏统计!IJ84)</f>
        <v>0.27892927496538844</v>
      </c>
      <c r="JM85" s="28">
        <f>求节点($AT$5:$AT$10,CC$5:CC$10,将星节奏统计!IK84)</f>
        <v>0.27892927496538844</v>
      </c>
      <c r="JN85" s="28">
        <f>求节点($AT$5:$AT$10,CD$5:CD$10,将星节奏统计!IL84)</f>
        <v>0.27892927496538844</v>
      </c>
      <c r="JO85" s="28">
        <f>求节点($AT$5:$AT$10,CE$5:CE$10,将星节奏统计!IM84)</f>
        <v>0.1752504924757719</v>
      </c>
      <c r="JP85" s="28">
        <f>求节点($AT$5:$AT$10,CF$5:CF$10,将星节奏统计!IN84)</f>
        <v>0.1752504924757719</v>
      </c>
      <c r="JQ85" s="28">
        <f>求节点($AT$5:$AT$10,CG$5:CG$10,将星节奏统计!IO84)</f>
        <v>0.1752504924757719</v>
      </c>
      <c r="JR85" s="28">
        <f>求节点($AT$5:$AT$10,CH$5:CH$10,将星节奏统计!IP84)</f>
        <v>0.1752504924757719</v>
      </c>
      <c r="JS85" s="28">
        <f>求节点($AT$5:$AT$10,CI$5:CI$10,将星节奏统计!IQ84)</f>
        <v>0.22314341997231074</v>
      </c>
      <c r="JT85" s="28">
        <f>求节点($AT$5:$AT$10,CJ$5:CJ$10,将星节奏统计!IR84)</f>
        <v>0.13946463748269422</v>
      </c>
      <c r="JU85" s="28">
        <f>求节点($AT$5:$AT$10,CK$5:CK$10,将星节奏统计!IS84)</f>
        <v>0</v>
      </c>
      <c r="JV85" s="28">
        <f>求节点($AT$5:$AT$10,CL$5:CL$10,将星节奏统计!IT84)</f>
        <v>0</v>
      </c>
      <c r="JW85" s="28">
        <f>求节点($AT$5:$AT$10,CM$5:CM$10,将星节奏统计!IU84)</f>
        <v>0</v>
      </c>
      <c r="JX85" s="28">
        <f>求节点($AT$5:$AT$10,CN$5:CN$10,将星节奏统计!IV84)</f>
        <v>0</v>
      </c>
      <c r="JY85" s="28">
        <f>求节点($AT$5:$AT$10,CO$5:CO$10,将星节奏统计!IW84)</f>
        <v>0</v>
      </c>
      <c r="JZ85" s="28">
        <f>求节点($AT$5:$AT$10,CP$5:CP$10,将星节奏统计!IX84)</f>
        <v>0</v>
      </c>
      <c r="KA85" s="28">
        <f>求节点($AT$5:$AT$10,CQ$5:CQ$10,将星节奏统计!IY84)</f>
        <v>0</v>
      </c>
      <c r="KB85" s="28">
        <f>求节点($AT$5:$AT$10,CR$5:CR$10,将星节奏统计!IZ84)</f>
        <v>0</v>
      </c>
      <c r="KC85" s="28">
        <f>求节点($AT$5:$AT$10,CS$5:CS$10,将星节奏统计!JA84)</f>
        <v>0</v>
      </c>
      <c r="KD85" s="28">
        <f>求节点($AT$17:$AT$22,AV$17:AV$22,将星节奏统计!JD84)</f>
        <v>0</v>
      </c>
      <c r="KE85" s="28">
        <f>求节点($AT$17:$AT$22,AW$17:AW$22,将星节奏统计!JE84)</f>
        <v>0</v>
      </c>
      <c r="KF85" s="28">
        <f>求节点($AT$17:$AT$22,AX$17:AX$22,将星节奏统计!JF84)</f>
        <v>0</v>
      </c>
      <c r="KG85" s="28">
        <f>求节点($AT$17:$AT$22,AY$17:AY$22,将星节奏统计!JG84)</f>
        <v>1.5054123512411172E-4</v>
      </c>
      <c r="KH85" s="28">
        <f>求节点($AT$17:$AT$22,AZ$17:AZ$22,将星节奏统计!JH84)</f>
        <v>2.2581185268617798E-4</v>
      </c>
      <c r="KI85" s="28">
        <f>求节点($AT$17:$AT$22,BA$17:BA$22,将星节奏统计!JI84)</f>
        <v>2.2581185268617798E-4</v>
      </c>
      <c r="KJ85" s="28">
        <f>求节点($AT$17:$AT$22,BB$17:BB$22,将星节奏统计!JJ84)</f>
        <v>3.4213917073663141E-4</v>
      </c>
      <c r="KK85" s="28">
        <f>求节点($AT$17:$AT$22,BC$17:BC$22,将星节奏统计!JK84)</f>
        <v>0</v>
      </c>
      <c r="KL85" s="28">
        <f>求节点($AT$17:$AT$22,BD$17:BD$22,将星节奏统计!JL84)</f>
        <v>2.2581185268617798E-4</v>
      </c>
      <c r="KM85" s="28">
        <f>求节点($AT$17:$AT$22,BE$17:BE$22,将星节奏统计!JM84)</f>
        <v>0</v>
      </c>
      <c r="KN85" s="28">
        <f>求节点($AT$17:$AT$22,BF$17:BF$22,将星节奏统计!JN84)</f>
        <v>0</v>
      </c>
      <c r="KO85" s="28">
        <f>求节点($AT$17:$AT$22,BG$17:BG$22,将星节奏统计!JO84)</f>
        <v>0</v>
      </c>
      <c r="KP85" s="28">
        <f>求节点($AT$17:$AT$22,BH$17:BH$22,将星节奏统计!JP84)</f>
        <v>0</v>
      </c>
      <c r="KQ85" s="28">
        <f>求节点($AT$17:$AT$22,BI$17:BI$22,将星节奏统计!JQ84)</f>
        <v>0</v>
      </c>
      <c r="KR85" s="28">
        <f>求节点($AT$17:$AT$22,BJ$17:BJ$22,将星节奏统计!JR84)</f>
        <v>0</v>
      </c>
      <c r="KS85" s="28">
        <f>求节点($AT$17:$AT$22,BK$17:BK$22,将星节奏统计!JS84)</f>
        <v>0</v>
      </c>
      <c r="KT85" s="28">
        <f>求节点($AT$17:$AT$22,BL$17:BL$22,将星节奏统计!JT84)</f>
        <v>0</v>
      </c>
      <c r="KU85" s="28">
        <f>求节点($AT$17:$AT$22,BM$17:BM$22,将星节奏统计!JU84)</f>
        <v>0</v>
      </c>
      <c r="KV85" s="28">
        <f>求节点($AT$17:$AT$22,BN$17:BN$22,将星节奏统计!JV84)</f>
        <v>0</v>
      </c>
      <c r="KW85" s="28">
        <f>求节点($AT$17:$AT$22,BO$17:BO$22,将星节奏统计!JW84)</f>
        <v>0</v>
      </c>
      <c r="KX85" s="28">
        <f>求节点($AT$5:$AT$10,AV$5:AV$10,将星节奏统计!KA84)</f>
        <v>0.1</v>
      </c>
      <c r="KY85" s="28">
        <f>求节点($AT$5:$AT$10,AW$5:AW$10,将星节奏统计!KB84)</f>
        <v>0.1</v>
      </c>
      <c r="KZ85" s="28">
        <f>求节点($AT$5:$AT$10,AX$5:AX$10,将星节奏统计!KC84)</f>
        <v>6.9051861223789132E-2</v>
      </c>
      <c r="LA85" s="28">
        <f>求节点($AT$5:$AT$10,AY$5:AY$10,将星节奏统计!KD84)</f>
        <v>0</v>
      </c>
      <c r="LB85" s="28">
        <f>求节点($AT$5:$AT$10,AZ$5:AZ$10,将星节奏统计!KE84)</f>
        <v>0</v>
      </c>
      <c r="LC85" s="28">
        <f>求节点($AT$5:$AT$10,BA$5:BA$10,将星节奏统计!KF84)</f>
        <v>0</v>
      </c>
      <c r="LD85" s="28">
        <f>求节点($AT$5:$AT$10,BB$5:BB$10,将星节奏统计!KG84)</f>
        <v>0</v>
      </c>
      <c r="LE85" s="28">
        <f>求节点($AT$5:$AT$10,BC$5:BC$10,将星节奏统计!KH84)</f>
        <v>0</v>
      </c>
      <c r="LF85" s="28">
        <f>求节点($AT$5:$AT$10,BD$5:BD$10,将星节奏统计!KI84)</f>
        <v>0</v>
      </c>
      <c r="LG85" s="28">
        <f>求节点($AT$5:$AT$10,BE$5:BE$10,将星节奏统计!KJ84)</f>
        <v>0</v>
      </c>
      <c r="LH85" s="28">
        <f>求节点($AT$5:$AT$10,BF$5:BF$10,将星节奏统计!KK84)</f>
        <v>0</v>
      </c>
      <c r="LI85" s="28">
        <f>求节点($AT$5:$AT$10,BG$5:BG$10,将星节奏统计!KL84)</f>
        <v>0</v>
      </c>
      <c r="LJ85" s="28">
        <f>求节点($AT$5:$AT$10,BH$5:BH$10,将星节奏统计!KM84)</f>
        <v>0</v>
      </c>
      <c r="LK85" s="28">
        <f>求节点($AT$5:$AT$10,BI$5:BI$10,将星节奏统计!KN84)</f>
        <v>0</v>
      </c>
      <c r="LL85" s="28">
        <f>求节点($AT$5:$AT$10,BJ$5:BJ$10,将星节奏统计!KO84)</f>
        <v>0</v>
      </c>
      <c r="LM85" s="28">
        <f>求节点($AT$5:$AT$10,BK$5:BK$10,将星节奏统计!KP84)</f>
        <v>0</v>
      </c>
      <c r="LN85" s="28">
        <f>求节点($AT$5:$AT$10,BL$5:BL$10,将星节奏统计!KQ84)</f>
        <v>0.9</v>
      </c>
      <c r="LO85" s="28">
        <f>求节点($AT$5:$AT$10,BM$5:BM$10,将星节奏统计!KR84)</f>
        <v>0.9</v>
      </c>
      <c r="LP85" s="28">
        <f>求节点($AT$5:$AT$10,BN$5:BN$10,将星节奏统计!KS84)</f>
        <v>0.6</v>
      </c>
      <c r="LQ85" s="28">
        <f>求节点($AT$5:$AT$10,BO$5:BO$10,将星节奏统计!KT84)</f>
        <v>0</v>
      </c>
      <c r="LR85" s="28">
        <f>求节点($AT$5:$AT$10,BP$5:BP$10,将星节奏统计!KU84)</f>
        <v>0.9</v>
      </c>
      <c r="LS85" s="28">
        <f>求节点($AT$5:$AT$10,BQ$5:BQ$10,将星节奏统计!KV84)</f>
        <v>0.6</v>
      </c>
      <c r="LT85" s="28">
        <f>求节点($AT$5:$AT$10,BR$5:BR$10,将星节奏统计!KW84)</f>
        <v>0.9</v>
      </c>
      <c r="LU85" s="28">
        <f>求节点($AT$5:$AT$10,BS$5:BS$10,将星节奏统计!KX84)</f>
        <v>0</v>
      </c>
      <c r="LV85" s="28">
        <f>求节点($AT$5:$AT$10,BT$5:BT$10,将星节奏统计!KY84)</f>
        <v>0.6</v>
      </c>
      <c r="LW85" s="28">
        <f>求节点($AT$5:$AT$10,BU$5:BU$10,将星节奏统计!KZ84)</f>
        <v>0.1</v>
      </c>
      <c r="LX85" s="28">
        <f>求节点($AT$5:$AT$10,BV$5:BV$10,将星节奏统计!LA84)</f>
        <v>0.6</v>
      </c>
      <c r="LY85" s="28">
        <f>求节点($AT$5:$AT$10,BW$5:BW$10,将星节奏统计!LB84)</f>
        <v>0.43132389735930254</v>
      </c>
      <c r="LZ85" s="28">
        <f>求节点($AT$5:$AT$10,BX$5:BX$10,将星节奏统计!LC84)</f>
        <v>0.2842159315728684</v>
      </c>
      <c r="MA85" s="28">
        <f>求节点($AT$5:$AT$10,BY$5:BY$10,将星节奏统计!LD84)</f>
        <v>0.43132389735930254</v>
      </c>
      <c r="MB85" s="28">
        <f>求节点($AT$5:$AT$10,BZ$5:BZ$10,将星节奏统计!LE84)</f>
        <v>0.2842159315728684</v>
      </c>
      <c r="MC85" s="28">
        <f>求节点($AT$5:$AT$10,CA$5:CA$10,将星节奏统计!LF84)</f>
        <v>0.52369321928811396</v>
      </c>
      <c r="MD85" s="28">
        <f>求节点($AT$5:$AT$10,CB$5:CB$10,将星节奏统计!LG84)</f>
        <v>0.52369321928811396</v>
      </c>
      <c r="ME85" s="28">
        <f>求节点($AT$5:$AT$10,CC$5:CC$10,将星节奏统计!LH84)</f>
        <v>0.52369321928811396</v>
      </c>
      <c r="MF85" s="28">
        <f>求节点($AT$5:$AT$10,CD$5:CD$10,将星节奏统计!LI84)</f>
        <v>0.52369321928811396</v>
      </c>
      <c r="MG85" s="28">
        <f>求节点($AT$5:$AT$10,CE$5:CE$10,将星节奏统计!LJ84)</f>
        <v>0.34658525350167979</v>
      </c>
      <c r="MH85" s="28">
        <f>求节点($AT$5:$AT$10,CF$5:CF$10,将星节奏统计!LK84)</f>
        <v>0.34658525350167979</v>
      </c>
      <c r="MI85" s="28">
        <f>求节点($AT$5:$AT$10,CG$5:CG$10,将星节奏统计!LL84)</f>
        <v>0.34658525350167979</v>
      </c>
      <c r="MJ85" s="28">
        <f>求节点($AT$5:$AT$10,CH$5:CH$10,将星节奏统计!LM84)</f>
        <v>0.34658525350167979</v>
      </c>
      <c r="MK85" s="28">
        <f>求节点($AT$5:$AT$10,CI$5:CI$10,将星节奏统计!LN84)</f>
        <v>0.43132389735930254</v>
      </c>
      <c r="ML85" s="28">
        <f>求节点($AT$5:$AT$10,CJ$5:CJ$10,将星节奏统计!LO84)</f>
        <v>0.2842159315728684</v>
      </c>
      <c r="MM85" s="28">
        <f>求节点($AT$5:$AT$10,CK$5:CK$10,将星节奏统计!LP84)</f>
        <v>0</v>
      </c>
      <c r="MN85" s="28">
        <f>求节点($AT$5:$AT$10,CL$5:CL$10,将星节奏统计!LQ84)</f>
        <v>0</v>
      </c>
      <c r="MO85" s="28">
        <f>求节点($AT$5:$AT$10,CM$5:CM$10,将星节奏统计!LR84)</f>
        <v>0</v>
      </c>
      <c r="MP85" s="28">
        <f>求节点($AT$5:$AT$10,CN$5:CN$10,将星节奏统计!LS84)</f>
        <v>0</v>
      </c>
      <c r="MQ85" s="28">
        <f>求节点($AT$5:$AT$10,CO$5:CO$10,将星节奏统计!LT84)</f>
        <v>0</v>
      </c>
      <c r="MR85" s="28">
        <f>求节点($AT$5:$AT$10,CP$5:CP$10,将星节奏统计!LU84)</f>
        <v>0</v>
      </c>
      <c r="MS85" s="28">
        <f>求节点($AT$5:$AT$10,CQ$5:CQ$10,将星节奏统计!LV84)</f>
        <v>0</v>
      </c>
      <c r="MT85" s="28">
        <f>求节点($AT$5:$AT$10,CR$5:CR$10,将星节奏统计!LW84)</f>
        <v>0</v>
      </c>
      <c r="MU85" s="28">
        <f>求节点($AT$5:$AT$10,CS$5:CS$10,将星节奏统计!LX84)</f>
        <v>0</v>
      </c>
      <c r="MV85" s="28">
        <f>求节点($AT$17:$AT$22,AV$17:AV$22,将星节奏统计!MA84)</f>
        <v>0</v>
      </c>
      <c r="MW85" s="28">
        <f>求节点($AT$17:$AT$22,AW$17:AW$22,将星节奏统计!MB84)</f>
        <v>0</v>
      </c>
      <c r="MX85" s="28">
        <f>求节点($AT$17:$AT$22,AX$17:AX$22,将星节奏统计!MC84)</f>
        <v>0</v>
      </c>
      <c r="MY85" s="28">
        <f>求节点($AT$17:$AT$22,AY$17:AY$22,将星节奏统计!MD84)</f>
        <v>0</v>
      </c>
      <c r="MZ85" s="28">
        <f>求节点($AT$17:$AT$22,AZ$17:AZ$22,将星节奏统计!ME84)</f>
        <v>0</v>
      </c>
      <c r="NA85" s="28">
        <f>求节点($AT$17:$AT$22,BA$17:BA$22,将星节奏统计!MF84)</f>
        <v>0</v>
      </c>
      <c r="NB85" s="28">
        <f>求节点($AT$17:$AT$22,BB$17:BB$22,将星节奏统计!MG84)</f>
        <v>0</v>
      </c>
      <c r="NC85" s="28">
        <f>求节点($AT$17:$AT$22,BC$17:BC$22,将星节奏统计!MH84)</f>
        <v>0</v>
      </c>
      <c r="ND85" s="28">
        <f>求节点($AT$17:$AT$22,BD$17:BD$22,将星节奏统计!MI84)</f>
        <v>0</v>
      </c>
      <c r="NE85" s="28">
        <f>求节点($AT$17:$AT$22,BE$17:BE$22,将星节奏统计!MJ84)</f>
        <v>0</v>
      </c>
      <c r="NF85" s="28">
        <f>求节点($AT$17:$AT$22,BF$17:BF$22,将星节奏统计!MK84)</f>
        <v>0</v>
      </c>
      <c r="NG85" s="28">
        <f>求节点($AT$17:$AT$22,BG$17:BG$22,将星节奏统计!ML84)</f>
        <v>0</v>
      </c>
      <c r="NH85" s="28">
        <f>求节点($AT$17:$AT$22,BH$17:BH$22,将星节奏统计!MM84)</f>
        <v>0</v>
      </c>
      <c r="NI85" s="28">
        <f>求节点($AT$17:$AT$22,BI$17:BI$22,将星节奏统计!MN84)</f>
        <v>0</v>
      </c>
      <c r="NJ85" s="28">
        <f>求节点($AT$17:$AT$22,BJ$17:BJ$22,将星节奏统计!MO84)</f>
        <v>0</v>
      </c>
      <c r="NK85" s="28">
        <f>求节点($AT$17:$AT$22,BK$17:BK$22,将星节奏统计!MP84)</f>
        <v>0</v>
      </c>
      <c r="NL85" s="28">
        <f>求节点($AT$17:$AT$22,BL$17:BL$22,将星节奏统计!MQ84)</f>
        <v>0</v>
      </c>
      <c r="NM85" s="28">
        <f>求节点($AT$17:$AT$22,BM$17:BM$22,将星节奏统计!MR84)</f>
        <v>0</v>
      </c>
      <c r="NN85" s="28">
        <f>求节点($AT$17:$AT$22,BN$17:BN$22,将星节奏统计!MS84)</f>
        <v>0</v>
      </c>
      <c r="NO85" s="28">
        <f>求节点($AT$17:$AT$22,BO$17:BO$22,将星节奏统计!MT84)</f>
        <v>0</v>
      </c>
      <c r="NP85" s="28">
        <f>求节点($AT$5:$AT$10,AV$5:AV$10,将星节奏统计!MX84)</f>
        <v>0.1</v>
      </c>
      <c r="NQ85" s="28">
        <f>求节点($AT$5:$AT$10,AW$5:AW$10,将星节奏统计!MY84)</f>
        <v>0.1</v>
      </c>
      <c r="NR85" s="28">
        <f>求节点($AT$5:$AT$10,AX$5:AX$10,将星节奏统计!MZ84)</f>
        <v>7.319592246760917E-2</v>
      </c>
      <c r="NS85" s="28">
        <f>求节点($AT$5:$AT$10,AY$5:AY$10,将星节奏统计!NA84)</f>
        <v>0</v>
      </c>
      <c r="NT85" s="28">
        <f>求节点($AT$5:$AT$10,AZ$5:AZ$10,将星节奏统计!NB84)</f>
        <v>0</v>
      </c>
      <c r="NU85" s="28">
        <f>求节点($AT$5:$AT$10,BA$5:BA$10,将星节奏统计!NC84)</f>
        <v>0</v>
      </c>
      <c r="NV85" s="28">
        <f>求节点($AT$5:$AT$10,BB$5:BB$10,将星节奏统计!ND84)</f>
        <v>0</v>
      </c>
      <c r="NW85" s="28">
        <f>求节点($AT$5:$AT$10,BC$5:BC$10,将星节奏统计!NE84)</f>
        <v>0</v>
      </c>
      <c r="NX85" s="28">
        <f>求节点($AT$5:$AT$10,BD$5:BD$10,将星节奏统计!NF84)</f>
        <v>0</v>
      </c>
      <c r="NY85" s="28">
        <f>求节点($AT$5:$AT$10,BE$5:BE$10,将星节奏统计!NG84)</f>
        <v>0</v>
      </c>
      <c r="NZ85" s="28">
        <f>求节点($AT$5:$AT$10,BF$5:BF$10,将星节奏统计!NH84)</f>
        <v>0</v>
      </c>
      <c r="OA85" s="28">
        <f>求节点($AT$5:$AT$10,BG$5:BG$10,将星节奏统计!NI84)</f>
        <v>0</v>
      </c>
      <c r="OB85" s="28">
        <f>求节点($AT$5:$AT$10,BH$5:BH$10,将星节奏统计!NJ84)</f>
        <v>0</v>
      </c>
      <c r="OC85" s="28">
        <f>求节点($AT$5:$AT$10,BI$5:BI$10,将星节奏统计!NK84)</f>
        <v>0</v>
      </c>
      <c r="OD85" s="28">
        <f>求节点($AT$5:$AT$10,BJ$5:BJ$10,将星节奏统计!NL84)</f>
        <v>0</v>
      </c>
      <c r="OE85" s="28">
        <f>求节点($AT$5:$AT$10,BK$5:BK$10,将星节奏统计!NM84)</f>
        <v>0</v>
      </c>
      <c r="OF85" s="28">
        <f>求节点($AT$5:$AT$10,BL$5:BL$10,将星节奏统计!NN84)</f>
        <v>0.9</v>
      </c>
      <c r="OG85" s="28">
        <f>求节点($AT$5:$AT$10,BM$5:BM$10,将星节奏统计!NO84)</f>
        <v>0.9</v>
      </c>
      <c r="OH85" s="28">
        <f>求节点($AT$5:$AT$10,BN$5:BN$10,将星节奏统计!NP84)</f>
        <v>0.6</v>
      </c>
      <c r="OI85" s="28">
        <f>求节点($AT$5:$AT$10,BO$5:BO$10,将星节奏统计!NQ84)</f>
        <v>0</v>
      </c>
      <c r="OJ85" s="28">
        <f>求节点($AT$5:$AT$10,BP$5:BP$10,将星节奏统计!NR84)</f>
        <v>0.9</v>
      </c>
      <c r="OK85" s="28">
        <f>求节点($AT$5:$AT$10,BQ$5:BQ$10,将星节奏统计!NS84)</f>
        <v>0.6</v>
      </c>
      <c r="OL85" s="28">
        <f>求节点($AT$5:$AT$10,BR$5:BR$10,将星节奏统计!NT84)</f>
        <v>0.9</v>
      </c>
      <c r="OM85" s="28">
        <f>求节点($AT$5:$AT$10,BS$5:BS$10,将星节奏统计!NU84)</f>
        <v>0</v>
      </c>
      <c r="ON85" s="28">
        <f>求节点($AT$5:$AT$10,BT$5:BT$10,将星节奏统计!NV84)</f>
        <v>0.6</v>
      </c>
      <c r="OO85" s="28">
        <f>求节点($AT$5:$AT$10,BU$5:BU$10,将星节奏统计!NW84)</f>
        <v>0.1</v>
      </c>
      <c r="OP85" s="28">
        <f>求节点($AT$5:$AT$10,BV$5:BV$10,将星节奏统计!NX84)</f>
        <v>0.6</v>
      </c>
      <c r="OQ85" s="28">
        <f>求节点($AT$5:$AT$10,BW$5:BW$10,将星节奏统计!NY84)</f>
        <v>0.5</v>
      </c>
      <c r="OR85" s="28">
        <f>求节点($AT$5:$AT$10,BX$5:BX$10,将星节奏统计!NZ84)</f>
        <v>0.33</v>
      </c>
      <c r="OS85" s="28">
        <f>求节点($AT$5:$AT$10,BY$5:BY$10,将星节奏统计!OA84)</f>
        <v>0.5</v>
      </c>
      <c r="OT85" s="28">
        <f>求节点($AT$5:$AT$10,BZ$5:BZ$10,将星节奏统计!OB84)</f>
        <v>0.33</v>
      </c>
      <c r="OU85" s="28">
        <f>求节点($AT$5:$AT$10,CA$5:CA$10,将星节奏统计!OC84)</f>
        <v>0.6</v>
      </c>
      <c r="OV85" s="28">
        <f>求节点($AT$5:$AT$10,CB$5:CB$10,将星节奏统计!OD84)</f>
        <v>0.6</v>
      </c>
      <c r="OW85" s="28">
        <f>求节点($AT$5:$AT$10,CC$5:CC$10,将星节奏统计!OE84)</f>
        <v>0.6</v>
      </c>
      <c r="OX85" s="28">
        <f>求节点($AT$5:$AT$10,CD$5:CD$10,将星节奏统计!OF84)</f>
        <v>0.6</v>
      </c>
      <c r="OY85" s="28">
        <f>求节点($AT$5:$AT$10,CE$5:CE$10,将星节奏统计!OG84)</f>
        <v>0.4</v>
      </c>
      <c r="OZ85" s="28">
        <f>求节点($AT$5:$AT$10,CF$5:CF$10,将星节奏统计!OH84)</f>
        <v>0.4</v>
      </c>
      <c r="PA85" s="28">
        <f>求节点($AT$5:$AT$10,CG$5:CG$10,将星节奏统计!OI84)</f>
        <v>0.4</v>
      </c>
      <c r="PB85" s="28">
        <f>求节点($AT$5:$AT$10,CH$5:CH$10,将星节奏统计!OJ84)</f>
        <v>0.4</v>
      </c>
      <c r="PC85" s="28">
        <f>求节点($AT$5:$AT$10,CI$5:CI$10,将星节奏统计!OK84)</f>
        <v>0.5</v>
      </c>
      <c r="PD85" s="28">
        <f>求节点($AT$5:$AT$10,CJ$5:CJ$10,将星节奏统计!OL84)</f>
        <v>0.33</v>
      </c>
      <c r="PE85" s="28">
        <f>求节点($AT$5:$AT$10,CK$5:CK$10,将星节奏统计!OM84)</f>
        <v>0</v>
      </c>
      <c r="PF85" s="28">
        <f>求节点($AT$5:$AT$10,CL$5:CL$10,将星节奏统计!ON84)</f>
        <v>0</v>
      </c>
      <c r="PG85" s="28">
        <f>求节点($AT$5:$AT$10,CM$5:CM$10,将星节奏统计!OO84)</f>
        <v>0</v>
      </c>
      <c r="PH85" s="28">
        <f>求节点($AT$5:$AT$10,CN$5:CN$10,将星节奏统计!OP84)</f>
        <v>0</v>
      </c>
      <c r="PI85" s="28">
        <f>求节点($AT$5:$AT$10,CO$5:CO$10,将星节奏统计!OQ84)</f>
        <v>0</v>
      </c>
      <c r="PJ85" s="28">
        <f>求节点($AT$5:$AT$10,CP$5:CP$10,将星节奏统计!OR84)</f>
        <v>0</v>
      </c>
      <c r="PK85" s="28">
        <f>求节点($AT$5:$AT$10,CQ$5:CQ$10,将星节奏统计!OS84)</f>
        <v>0</v>
      </c>
      <c r="PL85" s="28">
        <f>求节点($AT$5:$AT$10,CR$5:CR$10,将星节奏统计!OT84)</f>
        <v>0</v>
      </c>
      <c r="PM85" s="28">
        <f>求节点($AT$5:$AT$10,CS$5:CS$10,将星节奏统计!OU84)</f>
        <v>0</v>
      </c>
      <c r="PN85" s="28">
        <f>求节点($AT$17:$AT$22,AV$17:AV$22,将星节奏统计!OX84)</f>
        <v>0</v>
      </c>
      <c r="PO85" s="28">
        <f>求节点($AT$17:$AT$22,AW$17:AW$22,将星节奏统计!OY84)</f>
        <v>0</v>
      </c>
      <c r="PP85" s="28">
        <f>求节点($AT$17:$AT$22,AX$17:AX$22,将星节奏统计!OZ84)</f>
        <v>0</v>
      </c>
      <c r="PQ85" s="28">
        <f>求节点($AT$17:$AT$22,AY$17:AY$22,将星节奏统计!PA84)</f>
        <v>1.2279795815345329E-4</v>
      </c>
      <c r="PR85" s="28">
        <f>求节点($AT$17:$AT$22,AZ$17:AZ$22,将星节奏统计!PB84)</f>
        <v>1.8419693723017994E-4</v>
      </c>
      <c r="PS85" s="28">
        <f>求节点($AT$17:$AT$22,BA$17:BA$22,将星节奏统计!PC84)</f>
        <v>1.8419693723017994E-4</v>
      </c>
      <c r="PT85" s="28">
        <f>求节点($AT$17:$AT$22,BB$17:BB$22,将星节奏统计!PD84)</f>
        <v>2.7908626853057408E-4</v>
      </c>
      <c r="PU85" s="28">
        <f>求节点($AT$17:$AT$22,BC$17:BC$22,将星节奏统计!PE84)</f>
        <v>0</v>
      </c>
      <c r="PV85" s="28">
        <f>求节点($AT$17:$AT$22,BD$17:BD$22,将星节奏统计!PF84)</f>
        <v>1.8419693723017994E-4</v>
      </c>
      <c r="PW85" s="28">
        <f>求节点($AT$17:$AT$22,BE$17:BE$22,将星节奏统计!PG84)</f>
        <v>0</v>
      </c>
      <c r="PX85" s="28">
        <f>求节点($AT$17:$AT$22,BF$17:BF$22,将星节奏统计!PH84)</f>
        <v>0</v>
      </c>
      <c r="PY85" s="28">
        <f>求节点($AT$17:$AT$22,BG$17:BG$22,将星节奏统计!PI84)</f>
        <v>0</v>
      </c>
      <c r="PZ85" s="28">
        <f>求节点($AT$17:$AT$22,BH$17:BH$22,将星节奏统计!PJ84)</f>
        <v>0</v>
      </c>
      <c r="QA85" s="28">
        <f>求节点($AT$17:$AT$22,BI$17:BI$22,将星节奏统计!PK84)</f>
        <v>0</v>
      </c>
      <c r="QB85" s="28">
        <f>求节点($AT$17:$AT$22,BJ$17:BJ$22,将星节奏统计!PL84)</f>
        <v>0</v>
      </c>
      <c r="QC85" s="28">
        <f>求节点($AT$17:$AT$22,BK$17:BK$22,将星节奏统计!PM84)</f>
        <v>0</v>
      </c>
      <c r="QD85" s="28">
        <f>求节点($AT$17:$AT$22,BL$17:BL$22,将星节奏统计!PN84)</f>
        <v>0</v>
      </c>
      <c r="QE85" s="28">
        <f>求节点($AT$17:$AT$22,BM$17:BM$22,将星节奏统计!PO84)</f>
        <v>0</v>
      </c>
      <c r="QF85" s="28">
        <f>求节点($AT$17:$AT$22,BN$17:BN$22,将星节奏统计!PP84)</f>
        <v>0</v>
      </c>
      <c r="QG85" s="28">
        <f>求节点($AT$17:$AT$22,BO$17:BO$22,将星节奏统计!PQ84)</f>
        <v>0</v>
      </c>
      <c r="QJ85" s="3">
        <v>81</v>
      </c>
      <c r="QK85" s="28">
        <f t="shared" ca="1" si="71"/>
        <v>0.9453510876808503</v>
      </c>
      <c r="QL85" s="28">
        <f t="shared" ca="1" si="71"/>
        <v>1.0455888055302072</v>
      </c>
      <c r="QM85" s="28">
        <f t="shared" ca="1" si="71"/>
        <v>1.1789292749653884</v>
      </c>
      <c r="QN85" s="28">
        <f t="shared" ca="1" si="71"/>
        <v>1.423693219288114</v>
      </c>
      <c r="QO85" s="28">
        <f t="shared" ca="1" si="71"/>
        <v>1.5</v>
      </c>
      <c r="QP85" s="28">
        <f t="shared" ca="1" si="72"/>
        <v>0.29393100342964856</v>
      </c>
      <c r="QQ85" s="28">
        <f t="shared" ca="1" si="72"/>
        <v>0.43101998728385033</v>
      </c>
      <c r="QR85" s="28">
        <f t="shared" ca="1" si="72"/>
        <v>0.66943025991693217</v>
      </c>
      <c r="QS85" s="28">
        <f t="shared" ca="1" si="72"/>
        <v>1.2939716920779076</v>
      </c>
      <c r="QT85" s="28">
        <f t="shared" ca="1" si="72"/>
        <v>1.5</v>
      </c>
      <c r="QU85" s="28">
        <f t="shared" ca="1" si="73"/>
        <v>0.1</v>
      </c>
      <c r="QV85" s="28">
        <f t="shared" ca="1" si="73"/>
        <v>0.1</v>
      </c>
      <c r="QW85" s="28">
        <f t="shared" ca="1" si="73"/>
        <v>0.1</v>
      </c>
      <c r="QX85" s="28">
        <f t="shared" ca="1" si="73"/>
        <v>0.1</v>
      </c>
      <c r="QY85" s="28">
        <f t="shared" ca="1" si="73"/>
        <v>0.1</v>
      </c>
      <c r="QZ85" s="28">
        <f t="shared" ca="1" si="74"/>
        <v>0.65449364194574788</v>
      </c>
      <c r="RA85" s="28">
        <f t="shared" ca="1" si="74"/>
        <v>0.70775499682096255</v>
      </c>
      <c r="RB85" s="28">
        <f t="shared" ca="1" si="74"/>
        <v>0.77525049247577194</v>
      </c>
      <c r="RC85" s="28">
        <f t="shared" ca="1" si="74"/>
        <v>0.94658525350167977</v>
      </c>
      <c r="RD85" s="28">
        <f t="shared" ca="1" si="74"/>
        <v>1</v>
      </c>
      <c r="RE85" s="28">
        <f t="shared" ca="1" si="75"/>
        <v>0.18370687714353034</v>
      </c>
      <c r="RF85" s="28">
        <f t="shared" ca="1" si="75"/>
        <v>0.26938749205240647</v>
      </c>
      <c r="RG85" s="28">
        <f t="shared" ca="1" si="75"/>
        <v>0.41839391244808266</v>
      </c>
      <c r="RH85" s="28">
        <f t="shared" ca="1" si="75"/>
        <v>0.85264779471860519</v>
      </c>
      <c r="RI85" s="28">
        <f t="shared" ca="1" si="75"/>
        <v>0.99</v>
      </c>
      <c r="RJ85" s="28">
        <f t="shared" ca="1" si="76"/>
        <v>2.7282008102384302E-4</v>
      </c>
      <c r="RK85" s="28">
        <f t="shared" ca="1" si="76"/>
        <v>0</v>
      </c>
      <c r="RL85" s="28">
        <f t="shared" ca="1" si="76"/>
        <v>2.3607602780827477E-4</v>
      </c>
      <c r="RM85" s="28">
        <f t="shared" ca="1" si="76"/>
        <v>0</v>
      </c>
      <c r="RN85" s="28">
        <f t="shared" ca="1" si="76"/>
        <v>1.9256952528609681E-4</v>
      </c>
      <c r="RO85" s="28">
        <f t="shared" ca="1" si="77"/>
        <v>2.6095833837063223E-4</v>
      </c>
      <c r="RP85" s="28">
        <f t="shared" ca="1" si="77"/>
        <v>0</v>
      </c>
      <c r="RQ85" s="28">
        <f t="shared" ca="1" si="77"/>
        <v>2.2581185268617798E-4</v>
      </c>
      <c r="RR85" s="28">
        <f t="shared" ca="1" si="77"/>
        <v>0</v>
      </c>
      <c r="RS85" s="28">
        <f t="shared" ca="1" si="77"/>
        <v>1.8419693723017994E-4</v>
      </c>
      <c r="RT85" s="28">
        <f t="shared" ca="1" si="78"/>
        <v>0.1</v>
      </c>
      <c r="RU85" s="28">
        <f t="shared" ca="1" si="78"/>
        <v>0.1</v>
      </c>
      <c r="RV85" s="28">
        <f t="shared" ca="1" si="78"/>
        <v>0.1</v>
      </c>
      <c r="RW85" s="28">
        <f t="shared" ca="1" si="78"/>
        <v>0.1</v>
      </c>
      <c r="RX85" s="28">
        <f t="shared" ca="1" si="78"/>
        <v>0.1</v>
      </c>
      <c r="RY85" s="28">
        <f t="shared" ca="1" si="79"/>
        <v>0.16023400883252403</v>
      </c>
      <c r="RZ85" s="28">
        <f t="shared" ca="1" si="79"/>
        <v>0.16115097640870274</v>
      </c>
      <c r="SA85" s="28">
        <f t="shared" ca="1" si="79"/>
        <v>0.16301569778233255</v>
      </c>
      <c r="SB85" s="28">
        <f t="shared" ca="1" si="79"/>
        <v>0.16905186122378912</v>
      </c>
      <c r="SC85" s="28">
        <f t="shared" ca="1" si="79"/>
        <v>0.17319592246760918</v>
      </c>
    </row>
    <row r="86" spans="46:497" x14ac:dyDescent="0.2">
      <c r="AU86" s="28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U86" s="3">
        <v>82</v>
      </c>
      <c r="CV86" s="28">
        <f>求节点($AT$5:$AT$10,AV$5:AV$10,将星节奏统计!BJ85)</f>
        <v>0.1</v>
      </c>
      <c r="CW86" s="28">
        <f>求节点($AT$5:$AT$10,AW$5:AW$10,将星节奏统计!BK85)</f>
        <v>0.1</v>
      </c>
      <c r="CX86" s="28">
        <f>求节点($AT$5:$AT$10,AX$5:AX$10,将星节奏统计!BL85)</f>
        <v>6.0390562326970071E-2</v>
      </c>
      <c r="CY86" s="28">
        <f>求节点($AT$5:$AT$10,AY$5:AY$10,将星节奏统计!BM85)</f>
        <v>0</v>
      </c>
      <c r="CZ86" s="28">
        <f>求节点($AT$5:$AT$10,AZ$5:AZ$10,将星节奏统计!BN85)</f>
        <v>0</v>
      </c>
      <c r="DA86" s="28">
        <f>求节点($AT$5:$AT$10,BA$5:BA$10,将星节奏统计!BO85)</f>
        <v>0</v>
      </c>
      <c r="DB86" s="28">
        <f>求节点($AT$5:$AT$10,BB$5:BB$10,将星节奏统计!BP85)</f>
        <v>0</v>
      </c>
      <c r="DC86" s="28">
        <f>求节点($AT$5:$AT$10,BC$5:BC$10,将星节奏统计!BQ85)</f>
        <v>0</v>
      </c>
      <c r="DD86" s="28">
        <f>求节点($AT$5:$AT$10,BD$5:BD$10,将星节奏统计!BR85)</f>
        <v>0</v>
      </c>
      <c r="DE86" s="28">
        <f>求节点($AT$5:$AT$10,BE$5:BE$10,将星节奏统计!BS85)</f>
        <v>0</v>
      </c>
      <c r="DF86" s="28">
        <f>求节点($AT$5:$AT$10,BF$5:BF$10,将星节奏统计!BT85)</f>
        <v>0</v>
      </c>
      <c r="DG86" s="28">
        <f>求节点($AT$5:$AT$10,BG$5:BG$10,将星节奏统计!BU85)</f>
        <v>0</v>
      </c>
      <c r="DH86" s="28">
        <f>求节点($AT$5:$AT$10,BH$5:BH$10,将星节奏统计!BV85)</f>
        <v>0</v>
      </c>
      <c r="DI86" s="28">
        <f>求节点($AT$5:$AT$10,BI$5:BI$10,将星节奏统计!BW85)</f>
        <v>0</v>
      </c>
      <c r="DJ86" s="28">
        <f>求节点($AT$5:$AT$10,BJ$5:BJ$10,将星节奏统计!BX85)</f>
        <v>0</v>
      </c>
      <c r="DK86" s="28">
        <f>求节点($AT$5:$AT$10,BK$5:BK$10,将星节奏统计!BY85)</f>
        <v>0</v>
      </c>
      <c r="DL86" s="28">
        <f>求节点($AT$5:$AT$10,BL$5:BL$10,将星节奏统计!BZ85)</f>
        <v>0.9</v>
      </c>
      <c r="DM86" s="28">
        <f>求节点($AT$5:$AT$10,BM$5:BM$10,将星节奏统计!CA85)</f>
        <v>0.66857368933739081</v>
      </c>
      <c r="DN86" s="28">
        <f>求节点($AT$5:$AT$10,BN$5:BN$10,将星节奏统计!CB85)</f>
        <v>0.6</v>
      </c>
      <c r="DO86" s="28">
        <f>求节点($AT$5:$AT$10,BO$5:BO$10,将星节奏统计!CC85)</f>
        <v>0</v>
      </c>
      <c r="DP86" s="28">
        <f>求节点($AT$5:$AT$10,BP$5:BP$10,将星节奏统计!CD85)</f>
        <v>0.8691457961386081</v>
      </c>
      <c r="DQ86" s="28">
        <f>求节点($AT$5:$AT$10,BQ$5:BQ$10,将星节奏统计!CE85)</f>
        <v>0.57943053075907203</v>
      </c>
      <c r="DR86" s="28">
        <f>求节点($AT$5:$AT$10,BR$5:BR$10,将星节奏统计!CF85)</f>
        <v>0.9</v>
      </c>
      <c r="DS86" s="28">
        <f>求节点($AT$5:$AT$10,BS$5:BS$10,将星节奏统计!CG85)</f>
        <v>0</v>
      </c>
      <c r="DT86" s="28">
        <f>求节点($AT$5:$AT$10,BT$5:BT$10,将星节奏统计!CH85)</f>
        <v>0.57943053075907203</v>
      </c>
      <c r="DU86" s="28">
        <f>求节点($AT$5:$AT$10,BU$5:BU$10,将星节奏统计!CI85)</f>
        <v>0.1</v>
      </c>
      <c r="DV86" s="28">
        <f>求节点($AT$5:$AT$10,BV$5:BV$10,将星节奏统计!CJ85)</f>
        <v>0.6</v>
      </c>
      <c r="DW86" s="28">
        <f>求节点($AT$5:$AT$10,BW$5:BW$10,将星节奏统计!CK85)</f>
        <v>0.10577871628559557</v>
      </c>
      <c r="DX86" s="28">
        <f>求节点($AT$5:$AT$10,BX$5:BX$10,将星节奏统计!CL85)</f>
        <v>6.6111697678497228E-2</v>
      </c>
      <c r="DY86" s="28">
        <f>求节点($AT$5:$AT$10,BY$5:BY$10,将星节奏统计!CM85)</f>
        <v>0.10577871628559557</v>
      </c>
      <c r="DZ86" s="28">
        <f>求节点($AT$5:$AT$10,BZ$5:BZ$10,将星节奏统计!CN85)</f>
        <v>6.6111697678497228E-2</v>
      </c>
      <c r="EA86" s="28">
        <f>求节点($AT$5:$AT$10,CA$5:CA$10,将星节奏统计!CO85)</f>
        <v>0.13222339535699446</v>
      </c>
      <c r="EB86" s="28">
        <f>求节点($AT$5:$AT$10,CB$5:CB$10,将星节奏统计!CP85)</f>
        <v>0.13222339535699446</v>
      </c>
      <c r="EC86" s="28">
        <f>求节点($AT$5:$AT$10,CC$5:CC$10,将星节奏统计!CQ85)</f>
        <v>0.13222339535699446</v>
      </c>
      <c r="ED86" s="28">
        <f>求节点($AT$5:$AT$10,CD$5:CD$10,将星节奏统计!CR85)</f>
        <v>0.13222339535699446</v>
      </c>
      <c r="EE86" s="28">
        <f>求节点($AT$5:$AT$10,CE$5:CE$10,将星节奏统计!CS85)</f>
        <v>7.933403721419667E-2</v>
      </c>
      <c r="EF86" s="28">
        <f>求节点($AT$5:$AT$10,CF$5:CF$10,将星节奏统计!CT85)</f>
        <v>7.933403721419667E-2</v>
      </c>
      <c r="EG86" s="28">
        <f>求节点($AT$5:$AT$10,CG$5:CG$10,将星节奏统计!CU85)</f>
        <v>7.933403721419667E-2</v>
      </c>
      <c r="EH86" s="28">
        <f>求节点($AT$5:$AT$10,CH$5:CH$10,将星节奏统计!CV85)</f>
        <v>7.933403721419667E-2</v>
      </c>
      <c r="EI86" s="28">
        <f>求节点($AT$5:$AT$10,CI$5:CI$10,将星节奏统计!CW85)</f>
        <v>0.10577871628559557</v>
      </c>
      <c r="EJ86" s="28">
        <f>求节点($AT$5:$AT$10,CJ$5:CJ$10,将星节奏统计!CX85)</f>
        <v>6.6111697678497228E-2</v>
      </c>
      <c r="EK86" s="28">
        <f>求节点($AT$5:$AT$10,CK$5:CK$10,将星节奏统计!CY85)</f>
        <v>0</v>
      </c>
      <c r="EL86" s="28">
        <f>求节点($AT$5:$AT$10,CL$5:CL$10,将星节奏统计!CZ85)</f>
        <v>0</v>
      </c>
      <c r="EM86" s="28">
        <f>求节点($AT$5:$AT$10,CM$5:CM$10,将星节奏统计!DA85)</f>
        <v>0</v>
      </c>
      <c r="EN86" s="28">
        <f>求节点($AT$5:$AT$10,CN$5:CN$10,将星节奏统计!DB85)</f>
        <v>0</v>
      </c>
      <c r="EO86" s="28">
        <f>求节点($AT$5:$AT$10,CO$5:CO$10,将星节奏统计!DC85)</f>
        <v>0</v>
      </c>
      <c r="EP86" s="28">
        <f>求节点($AT$5:$AT$10,CP$5:CP$10,将星节奏统计!DD85)</f>
        <v>0</v>
      </c>
      <c r="EQ86" s="28">
        <f>求节点($AT$5:$AT$10,CQ$5:CQ$10,将星节奏统计!DE85)</f>
        <v>0</v>
      </c>
      <c r="ER86" s="28">
        <f>求节点($AT$5:$AT$10,CR$5:CR$10,将星节奏统计!DF85)</f>
        <v>0</v>
      </c>
      <c r="ES86" s="28">
        <f>求节点($AT$5:$AT$10,CS$5:CS$10,将星节奏统计!DG85)</f>
        <v>0</v>
      </c>
      <c r="ET86" s="28">
        <f>求节点($AT$17:$AT$22,AV$17:AV$22,将星节奏统计!DJ85)</f>
        <v>0</v>
      </c>
      <c r="EU86" s="28">
        <f>求节点($AT$17:$AT$22,AW$17:AW$22,将星节奏统计!DK85)</f>
        <v>0</v>
      </c>
      <c r="EV86" s="28">
        <f>求节点($AT$17:$AT$22,AX$17:AX$22,将星节奏统计!DL85)</f>
        <v>0</v>
      </c>
      <c r="EW86" s="28">
        <f>求节点($AT$17:$AT$22,AY$17:AY$22,将星节奏统计!DM85)</f>
        <v>1.8631569463598702E-4</v>
      </c>
      <c r="EX86" s="28">
        <f>求节点($AT$17:$AT$22,AZ$17:AZ$22,将星节奏统计!DN85)</f>
        <v>2.7947354195398399E-4</v>
      </c>
      <c r="EY86" s="28">
        <f>求节点($AT$17:$AT$22,BA$17:BA$22,将星节奏统计!DO85)</f>
        <v>2.7947354195398399E-4</v>
      </c>
      <c r="EZ86" s="28">
        <f>求节点($AT$17:$AT$22,BB$17:BB$22,将星节奏统计!DP85)</f>
        <v>4.2344476053634422E-4</v>
      </c>
      <c r="FA86" s="28">
        <f>求节点($AT$17:$AT$22,BC$17:BC$22,将星节奏统计!DQ85)</f>
        <v>0</v>
      </c>
      <c r="FB86" s="28">
        <f>求节点($AT$17:$AT$22,BD$17:BD$22,将星节奏统计!DR85)</f>
        <v>2.7947354195398399E-4</v>
      </c>
      <c r="FC86" s="28">
        <f>求节点($AT$17:$AT$22,BE$17:BE$22,将星节奏统计!DS85)</f>
        <v>0</v>
      </c>
      <c r="FD86" s="28">
        <f>求节点($AT$17:$AT$22,BF$17:BF$22,将星节奏统计!DT85)</f>
        <v>0</v>
      </c>
      <c r="FE86" s="28">
        <f>求节点($AT$17:$AT$22,BG$17:BG$22,将星节奏统计!DU85)</f>
        <v>0</v>
      </c>
      <c r="FF86" s="28">
        <f>求节点($AT$17:$AT$22,BH$17:BH$22,将星节奏统计!DV85)</f>
        <v>0</v>
      </c>
      <c r="FG86" s="28">
        <f>求节点($AT$17:$AT$22,BI$17:BI$22,将星节奏统计!DW85)</f>
        <v>0</v>
      </c>
      <c r="FH86" s="28">
        <f>求节点($AT$17:$AT$22,BJ$17:BJ$22,将星节奏统计!DX85)</f>
        <v>0</v>
      </c>
      <c r="FI86" s="28">
        <f>求节点($AT$17:$AT$22,BK$17:BK$22,将星节奏统计!DY85)</f>
        <v>0</v>
      </c>
      <c r="FJ86" s="28">
        <f>求节点($AT$17:$AT$22,BL$17:BL$22,将星节奏统计!DZ85)</f>
        <v>0</v>
      </c>
      <c r="FK86" s="28">
        <f>求节点($AT$17:$AT$22,BM$17:BM$22,将星节奏统计!EA85)</f>
        <v>0</v>
      </c>
      <c r="FL86" s="28">
        <f>求节点($AT$17:$AT$22,BN$17:BN$22,将星节奏统计!EB85)</f>
        <v>0</v>
      </c>
      <c r="FM86" s="28">
        <f>求节点($AT$17:$AT$22,BO$17:BO$22,将星节奏统计!EC85)</f>
        <v>0</v>
      </c>
      <c r="FN86" s="28">
        <f>求节点($AT$5:$AT$10,AV$5:AV$10,将星节奏统计!EG85)</f>
        <v>0.1</v>
      </c>
      <c r="FO86" s="28">
        <f>求节点($AT$5:$AT$10,AW$5:AW$10,将星节奏统计!EH85)</f>
        <v>0.1</v>
      </c>
      <c r="FP86" s="28">
        <f>求节点($AT$5:$AT$10,AX$5:AX$10,将星节奏统计!EI85)</f>
        <v>6.1356688258929183E-2</v>
      </c>
      <c r="FQ86" s="28">
        <f>求节点($AT$5:$AT$10,AY$5:AY$10,将星节奏统计!EJ85)</f>
        <v>0</v>
      </c>
      <c r="FR86" s="28">
        <f>求节点($AT$5:$AT$10,AZ$5:AZ$10,将星节奏统计!EK85)</f>
        <v>0</v>
      </c>
      <c r="FS86" s="28">
        <f>求节点($AT$5:$AT$10,BA$5:BA$10,将星节奏统计!EL85)</f>
        <v>0</v>
      </c>
      <c r="FT86" s="28">
        <f>求节点($AT$5:$AT$10,BB$5:BB$10,将星节奏统计!EM85)</f>
        <v>0</v>
      </c>
      <c r="FU86" s="28">
        <f>求节点($AT$5:$AT$10,BC$5:BC$10,将星节奏统计!EN85)</f>
        <v>0</v>
      </c>
      <c r="FV86" s="28">
        <f>求节点($AT$5:$AT$10,BD$5:BD$10,将星节奏统计!EO85)</f>
        <v>0</v>
      </c>
      <c r="FW86" s="28">
        <f>求节点($AT$5:$AT$10,BE$5:BE$10,将星节奏统计!EP85)</f>
        <v>0</v>
      </c>
      <c r="FX86" s="28">
        <f>求节点($AT$5:$AT$10,BF$5:BF$10,将星节奏统计!EQ85)</f>
        <v>0</v>
      </c>
      <c r="FY86" s="28">
        <f>求节点($AT$5:$AT$10,BG$5:BG$10,将星节奏统计!ER85)</f>
        <v>0</v>
      </c>
      <c r="FZ86" s="28">
        <f>求节点($AT$5:$AT$10,BH$5:BH$10,将星节奏统计!ES85)</f>
        <v>0</v>
      </c>
      <c r="GA86" s="28">
        <f>求节点($AT$5:$AT$10,BI$5:BI$10,将星节奏统计!ET85)</f>
        <v>0</v>
      </c>
      <c r="GB86" s="28">
        <f>求节点($AT$5:$AT$10,BJ$5:BJ$10,将星节奏统计!EU85)</f>
        <v>0</v>
      </c>
      <c r="GC86" s="28">
        <f>求节点($AT$5:$AT$10,BK$5:BK$10,将星节奏统计!EV85)</f>
        <v>0</v>
      </c>
      <c r="GD86" s="28">
        <f>求节点($AT$5:$AT$10,BL$5:BL$10,将星节奏统计!EW85)</f>
        <v>0.9</v>
      </c>
      <c r="GE86" s="28">
        <f>求节点($AT$5:$AT$10,BM$5:BM$10,将星节奏统计!EX85)</f>
        <v>0.78686373439292523</v>
      </c>
      <c r="GF86" s="28">
        <f>求节点($AT$5:$AT$10,BN$5:BN$10,将星节奏统计!EY85)</f>
        <v>0.6</v>
      </c>
      <c r="GG86" s="28">
        <f>求节点($AT$5:$AT$10,BO$5:BO$10,将星节奏统计!EZ85)</f>
        <v>0</v>
      </c>
      <c r="GH86" s="28">
        <f>求节点($AT$5:$AT$10,BP$5:BP$10,将星节奏统计!FA85)</f>
        <v>0.9</v>
      </c>
      <c r="GI86" s="28">
        <f>求节点($AT$5:$AT$10,BQ$5:BQ$10,将星节奏统计!FB85)</f>
        <v>0.6</v>
      </c>
      <c r="GJ86" s="28">
        <f>求节点($AT$5:$AT$10,BR$5:BR$10,将星节奏统计!FC85)</f>
        <v>0.9</v>
      </c>
      <c r="GK86" s="28">
        <f>求节点($AT$5:$AT$10,BS$5:BS$10,将星节奏统计!FD85)</f>
        <v>0</v>
      </c>
      <c r="GL86" s="28">
        <f>求节点($AT$5:$AT$10,BT$5:BT$10,将星节奏统计!FE85)</f>
        <v>0.6</v>
      </c>
      <c r="GM86" s="28">
        <f>求节点($AT$5:$AT$10,BU$5:BU$10,将星节奏统计!FF85)</f>
        <v>0.1</v>
      </c>
      <c r="GN86" s="28">
        <f>求节点($AT$5:$AT$10,BV$5:BV$10,将星节奏统计!FG85)</f>
        <v>0.6</v>
      </c>
      <c r="GO86" s="28">
        <f>求节点($AT$5:$AT$10,BW$5:BW$10,将星节奏统计!FH85)</f>
        <v>0.15392481062530611</v>
      </c>
      <c r="GP86" s="28">
        <f>求节点($AT$5:$AT$10,BX$5:BX$10,将星节奏统计!FI85)</f>
        <v>9.6203006640816324E-2</v>
      </c>
      <c r="GQ86" s="28">
        <f>求节点($AT$5:$AT$10,BY$5:BY$10,将星节奏统计!FJ85)</f>
        <v>0.15392481062530611</v>
      </c>
      <c r="GR86" s="28">
        <f>求节点($AT$5:$AT$10,BZ$5:BZ$10,将星节奏统计!FK85)</f>
        <v>9.6203006640816324E-2</v>
      </c>
      <c r="GS86" s="28">
        <f>求节点($AT$5:$AT$10,CA$5:CA$10,将星节奏统计!FL85)</f>
        <v>0.19240601328163265</v>
      </c>
      <c r="GT86" s="28">
        <f>求节点($AT$5:$AT$10,CB$5:CB$10,将星节奏统计!FM85)</f>
        <v>0.19240601328163265</v>
      </c>
      <c r="GU86" s="28">
        <f>求节点($AT$5:$AT$10,CC$5:CC$10,将星节奏统计!FN85)</f>
        <v>0.19240601328163265</v>
      </c>
      <c r="GV86" s="28">
        <f>求节点($AT$5:$AT$10,CD$5:CD$10,将星节奏统计!FO85)</f>
        <v>0.19240601328163265</v>
      </c>
      <c r="GW86" s="28">
        <f>求节点($AT$5:$AT$10,CE$5:CE$10,将星节奏统计!FP85)</f>
        <v>0.11544360796897957</v>
      </c>
      <c r="GX86" s="28">
        <f>求节点($AT$5:$AT$10,CF$5:CF$10,将星节奏统计!FQ85)</f>
        <v>0.11544360796897957</v>
      </c>
      <c r="GY86" s="28">
        <f>求节点($AT$5:$AT$10,CG$5:CG$10,将星节奏统计!FR85)</f>
        <v>0.11544360796897957</v>
      </c>
      <c r="GZ86" s="28">
        <f>求节点($AT$5:$AT$10,CH$5:CH$10,将星节奏统计!FS85)</f>
        <v>0.11544360796897957</v>
      </c>
      <c r="HA86" s="28">
        <f>求节点($AT$5:$AT$10,CI$5:CI$10,将星节奏统计!FT85)</f>
        <v>0.15392481062530611</v>
      </c>
      <c r="HB86" s="28">
        <f>求节点($AT$5:$AT$10,CJ$5:CJ$10,将星节奏统计!FU85)</f>
        <v>9.6203006640816324E-2</v>
      </c>
      <c r="HC86" s="28">
        <f>求节点($AT$5:$AT$10,CK$5:CK$10,将星节奏统计!FV85)</f>
        <v>0</v>
      </c>
      <c r="HD86" s="28">
        <f>求节点($AT$5:$AT$10,CL$5:CL$10,将星节奏统计!FW85)</f>
        <v>0</v>
      </c>
      <c r="HE86" s="28">
        <f>求节点($AT$5:$AT$10,CM$5:CM$10,将星节奏统计!FX85)</f>
        <v>0</v>
      </c>
      <c r="HF86" s="28">
        <f>求节点($AT$5:$AT$10,CN$5:CN$10,将星节奏统计!FY85)</f>
        <v>0</v>
      </c>
      <c r="HG86" s="28">
        <f>求节点($AT$5:$AT$10,CO$5:CO$10,将星节奏统计!FZ85)</f>
        <v>0</v>
      </c>
      <c r="HH86" s="28">
        <f>求节点($AT$5:$AT$10,CP$5:CP$10,将星节奏统计!GA85)</f>
        <v>0</v>
      </c>
      <c r="HI86" s="28">
        <f>求节点($AT$5:$AT$10,CQ$5:CQ$10,将星节奏统计!GB85)</f>
        <v>0</v>
      </c>
      <c r="HJ86" s="28">
        <f>求节点($AT$5:$AT$10,CR$5:CR$10,将星节奏统计!GC85)</f>
        <v>0</v>
      </c>
      <c r="HK86" s="28">
        <f>求节点($AT$5:$AT$10,CS$5:CS$10,将星节奏统计!GD85)</f>
        <v>0</v>
      </c>
      <c r="HL86" s="28">
        <f>求节点($AT$17:$AT$22,AV$17:AV$22,将星节奏统计!GG85)</f>
        <v>0</v>
      </c>
      <c r="HM86" s="28">
        <f>求节点($AT$17:$AT$22,AW$17:AW$22,将星节奏统计!GH85)</f>
        <v>0</v>
      </c>
      <c r="HN86" s="28">
        <f>求节点($AT$17:$AT$22,AX$17:AX$22,将星节奏统计!GI85)</f>
        <v>0</v>
      </c>
      <c r="HO86" s="28">
        <f>求节点($AT$17:$AT$22,AY$17:AY$22,将星节奏统计!GJ85)</f>
        <v>0</v>
      </c>
      <c r="HP86" s="28">
        <f>求节点($AT$17:$AT$22,AZ$17:AZ$22,将星节奏统计!GK85)</f>
        <v>0</v>
      </c>
      <c r="HQ86" s="28">
        <f>求节点($AT$17:$AT$22,BA$17:BA$22,将星节奏统计!GL85)</f>
        <v>0</v>
      </c>
      <c r="HR86" s="28">
        <f>求节点($AT$17:$AT$22,BB$17:BB$22,将星节奏统计!GM85)</f>
        <v>0</v>
      </c>
      <c r="HS86" s="28">
        <f>求节点($AT$17:$AT$22,BC$17:BC$22,将星节奏统计!GN85)</f>
        <v>0</v>
      </c>
      <c r="HT86" s="28">
        <f>求节点($AT$17:$AT$22,BD$17:BD$22,将星节奏统计!GO85)</f>
        <v>0</v>
      </c>
      <c r="HU86" s="28">
        <f>求节点($AT$17:$AT$22,BE$17:BE$22,将星节奏统计!GP85)</f>
        <v>0</v>
      </c>
      <c r="HV86" s="28">
        <f>求节点($AT$17:$AT$22,BF$17:BF$22,将星节奏统计!GQ85)</f>
        <v>0</v>
      </c>
      <c r="HW86" s="28">
        <f>求节点($AT$17:$AT$22,BG$17:BG$22,将星节奏统计!GR85)</f>
        <v>0</v>
      </c>
      <c r="HX86" s="28">
        <f>求节点($AT$17:$AT$22,BH$17:BH$22,将星节奏统计!GS85)</f>
        <v>0</v>
      </c>
      <c r="HY86" s="28">
        <f>求节点($AT$17:$AT$22,BI$17:BI$22,将星节奏统计!GT85)</f>
        <v>0</v>
      </c>
      <c r="HZ86" s="28">
        <f>求节点($AT$17:$AT$22,BJ$17:BJ$22,将星节奏统计!GU85)</f>
        <v>0</v>
      </c>
      <c r="IA86" s="28">
        <f>求节点($AT$17:$AT$22,BK$17:BK$22,将星节奏统计!GV85)</f>
        <v>0</v>
      </c>
      <c r="IB86" s="28">
        <f>求节点($AT$17:$AT$22,BL$17:BL$22,将星节奏统计!GW85)</f>
        <v>0</v>
      </c>
      <c r="IC86" s="28">
        <f>求节点($AT$17:$AT$22,BM$17:BM$22,将星节奏统计!GX85)</f>
        <v>0</v>
      </c>
      <c r="ID86" s="28">
        <f>求节点($AT$17:$AT$22,BN$17:BN$22,将星节奏统计!GY85)</f>
        <v>0</v>
      </c>
      <c r="IE86" s="28">
        <f>求节点($AT$17:$AT$22,BO$17:BO$22,将星节奏统计!GZ85)</f>
        <v>0</v>
      </c>
      <c r="IF86" s="28">
        <f>求节点($AT$5:$AT$10,AV$5:AV$10,将星节奏统计!HD85)</f>
        <v>0.1</v>
      </c>
      <c r="IG86" s="28">
        <f>求节点($AT$5:$AT$10,AW$5:AW$10,将星节奏统计!HE85)</f>
        <v>0.1</v>
      </c>
      <c r="IH86" s="28">
        <f>求节点($AT$5:$AT$10,AX$5:AX$10,将星节奏统计!HF85)</f>
        <v>6.3328534629581115E-2</v>
      </c>
      <c r="II86" s="28">
        <f>求节点($AT$5:$AT$10,AY$5:AY$10,将星节奏统计!HG85)</f>
        <v>0</v>
      </c>
      <c r="IJ86" s="28">
        <f>求节点($AT$5:$AT$10,AZ$5:AZ$10,将星节奏统计!HH85)</f>
        <v>0</v>
      </c>
      <c r="IK86" s="28">
        <f>求节点($AT$5:$AT$10,BA$5:BA$10,将星节奏统计!HI85)</f>
        <v>0</v>
      </c>
      <c r="IL86" s="28">
        <f>求节点($AT$5:$AT$10,BB$5:BB$10,将星节奏统计!HJ85)</f>
        <v>0</v>
      </c>
      <c r="IM86" s="28">
        <f>求节点($AT$5:$AT$10,BC$5:BC$10,将星节奏统计!HK85)</f>
        <v>0</v>
      </c>
      <c r="IN86" s="28">
        <f>求节点($AT$5:$AT$10,BD$5:BD$10,将星节奏统计!HL85)</f>
        <v>0</v>
      </c>
      <c r="IO86" s="28">
        <f>求节点($AT$5:$AT$10,BE$5:BE$10,将星节奏统计!HM85)</f>
        <v>0</v>
      </c>
      <c r="IP86" s="28">
        <f>求节点($AT$5:$AT$10,BF$5:BF$10,将星节奏统计!HN85)</f>
        <v>0</v>
      </c>
      <c r="IQ86" s="28">
        <f>求节点($AT$5:$AT$10,BG$5:BG$10,将星节奏统计!HO85)</f>
        <v>0</v>
      </c>
      <c r="IR86" s="28">
        <f>求节点($AT$5:$AT$10,BH$5:BH$10,将星节奏统计!HP85)</f>
        <v>0</v>
      </c>
      <c r="IS86" s="28">
        <f>求节点($AT$5:$AT$10,BI$5:BI$10,将星节奏统计!HQ85)</f>
        <v>0</v>
      </c>
      <c r="IT86" s="28">
        <f>求节点($AT$5:$AT$10,BJ$5:BJ$10,将星节奏统计!HR85)</f>
        <v>0</v>
      </c>
      <c r="IU86" s="28">
        <f>求节点($AT$5:$AT$10,BK$5:BK$10,将星节奏统计!HS85)</f>
        <v>0</v>
      </c>
      <c r="IV86" s="28">
        <f>求节点($AT$5:$AT$10,BL$5:BL$10,将星节奏统计!HT85)</f>
        <v>0.9</v>
      </c>
      <c r="IW86" s="28">
        <f>求节点($AT$5:$AT$10,BM$5:BM$10,将星节奏统计!HU85)</f>
        <v>0.9</v>
      </c>
      <c r="IX86" s="28">
        <f>求节点($AT$5:$AT$10,BN$5:BN$10,将星节奏统计!HV85)</f>
        <v>0.6</v>
      </c>
      <c r="IY86" s="28">
        <f>求节点($AT$5:$AT$10,BO$5:BO$10,将星节奏统计!HW85)</f>
        <v>0</v>
      </c>
      <c r="IZ86" s="28">
        <f>求节点($AT$5:$AT$10,BP$5:BP$10,将星节奏统计!HX85)</f>
        <v>0.9</v>
      </c>
      <c r="JA86" s="28">
        <f>求节点($AT$5:$AT$10,BQ$5:BQ$10,将星节奏统计!HY85)</f>
        <v>0.6</v>
      </c>
      <c r="JB86" s="28">
        <f>求节点($AT$5:$AT$10,BR$5:BR$10,将星节奏统计!HZ85)</f>
        <v>0.9</v>
      </c>
      <c r="JC86" s="28">
        <f>求节点($AT$5:$AT$10,BS$5:BS$10,将星节奏统计!IA85)</f>
        <v>0</v>
      </c>
      <c r="JD86" s="28">
        <f>求节点($AT$5:$AT$10,BT$5:BT$10,将星节奏统计!IB85)</f>
        <v>0.6</v>
      </c>
      <c r="JE86" s="28">
        <f>求节点($AT$5:$AT$10,BU$5:BU$10,将星节奏统计!IC85)</f>
        <v>0.1</v>
      </c>
      <c r="JF86" s="28">
        <f>求节点($AT$5:$AT$10,BV$5:BV$10,将星节奏统计!ID85)</f>
        <v>0.6</v>
      </c>
      <c r="JG86" s="28">
        <f>求节点($AT$5:$AT$10,BW$5:BW$10,将星节奏统计!IE85)</f>
        <v>0.23599461371342018</v>
      </c>
      <c r="JH86" s="28">
        <f>求节点($AT$5:$AT$10,BX$5:BX$10,将星节奏统计!IF85)</f>
        <v>0.1474966335708876</v>
      </c>
      <c r="JI86" s="28">
        <f>求节点($AT$5:$AT$10,BY$5:BY$10,将星节奏统计!IG85)</f>
        <v>0.23599461371342018</v>
      </c>
      <c r="JJ86" s="28">
        <f>求节点($AT$5:$AT$10,BZ$5:BZ$10,将星节奏统计!IH85)</f>
        <v>0.1474966335708876</v>
      </c>
      <c r="JK86" s="28">
        <f>求节点($AT$5:$AT$10,CA$5:CA$10,将星节奏统计!II85)</f>
        <v>0.29499326714177521</v>
      </c>
      <c r="JL86" s="28">
        <f>求节点($AT$5:$AT$10,CB$5:CB$10,将星节奏统计!IJ85)</f>
        <v>0.29499326714177521</v>
      </c>
      <c r="JM86" s="28">
        <f>求节点($AT$5:$AT$10,CC$5:CC$10,将星节奏统计!IK85)</f>
        <v>0.29499326714177521</v>
      </c>
      <c r="JN86" s="28">
        <f>求节点($AT$5:$AT$10,CD$5:CD$10,将星节奏统计!IL85)</f>
        <v>0.29499326714177521</v>
      </c>
      <c r="JO86" s="28">
        <f>求节点($AT$5:$AT$10,CE$5:CE$10,将星节奏统计!IM85)</f>
        <v>0.18649528699924267</v>
      </c>
      <c r="JP86" s="28">
        <f>求节点($AT$5:$AT$10,CF$5:CF$10,将星节奏统计!IN85)</f>
        <v>0.18649528699924267</v>
      </c>
      <c r="JQ86" s="28">
        <f>求节点($AT$5:$AT$10,CG$5:CG$10,将星节奏统计!IO85)</f>
        <v>0.18649528699924267</v>
      </c>
      <c r="JR86" s="28">
        <f>求节点($AT$5:$AT$10,CH$5:CH$10,将星节奏统计!IP85)</f>
        <v>0.18649528699924267</v>
      </c>
      <c r="JS86" s="28">
        <f>求节点($AT$5:$AT$10,CI$5:CI$10,将星节奏统计!IQ85)</f>
        <v>0.23599461371342018</v>
      </c>
      <c r="JT86" s="28">
        <f>求节点($AT$5:$AT$10,CJ$5:CJ$10,将星节奏统计!IR85)</f>
        <v>0.1474966335708876</v>
      </c>
      <c r="JU86" s="28">
        <f>求节点($AT$5:$AT$10,CK$5:CK$10,将星节奏统计!IS85)</f>
        <v>0</v>
      </c>
      <c r="JV86" s="28">
        <f>求节点($AT$5:$AT$10,CL$5:CL$10,将星节奏统计!IT85)</f>
        <v>0</v>
      </c>
      <c r="JW86" s="28">
        <f>求节点($AT$5:$AT$10,CM$5:CM$10,将星节奏统计!IU85)</f>
        <v>0</v>
      </c>
      <c r="JX86" s="28">
        <f>求节点($AT$5:$AT$10,CN$5:CN$10,将星节奏统计!IV85)</f>
        <v>0</v>
      </c>
      <c r="JY86" s="28">
        <f>求节点($AT$5:$AT$10,CO$5:CO$10,将星节奏统计!IW85)</f>
        <v>0</v>
      </c>
      <c r="JZ86" s="28">
        <f>求节点($AT$5:$AT$10,CP$5:CP$10,将星节奏统计!IX85)</f>
        <v>0</v>
      </c>
      <c r="KA86" s="28">
        <f>求节点($AT$5:$AT$10,CQ$5:CQ$10,将星节奏统计!IY85)</f>
        <v>0</v>
      </c>
      <c r="KB86" s="28">
        <f>求节点($AT$5:$AT$10,CR$5:CR$10,将星节奏统计!IZ85)</f>
        <v>0</v>
      </c>
      <c r="KC86" s="28">
        <f>求节点($AT$5:$AT$10,CS$5:CS$10,将星节奏统计!JA85)</f>
        <v>0</v>
      </c>
      <c r="KD86" s="28">
        <f>求节点($AT$17:$AT$22,AV$17:AV$22,将星节奏统计!JD85)</f>
        <v>0</v>
      </c>
      <c r="KE86" s="28">
        <f>求节点($AT$17:$AT$22,AW$17:AW$22,将星节奏统计!JE85)</f>
        <v>0</v>
      </c>
      <c r="KF86" s="28">
        <f>求节点($AT$17:$AT$22,AX$17:AX$22,将星节奏统计!JF85)</f>
        <v>0</v>
      </c>
      <c r="KG86" s="28">
        <f>求节点($AT$17:$AT$22,AY$17:AY$22,将星节奏统计!JG85)</f>
        <v>1.6078489726044018E-4</v>
      </c>
      <c r="KH86" s="28">
        <f>求节点($AT$17:$AT$22,AZ$17:AZ$22,将星节奏统计!JH85)</f>
        <v>2.4117734589065506E-4</v>
      </c>
      <c r="KI86" s="28">
        <f>求节点($AT$17:$AT$22,BA$17:BA$22,将星节奏统计!JI85)</f>
        <v>2.4117734589065506E-4</v>
      </c>
      <c r="KJ86" s="28">
        <f>求节点($AT$17:$AT$22,BB$17:BB$22,将星节奏统计!JJ85)</f>
        <v>3.6542022104645022E-4</v>
      </c>
      <c r="KK86" s="28">
        <f>求节点($AT$17:$AT$22,BC$17:BC$22,将星节奏统计!JK85)</f>
        <v>0</v>
      </c>
      <c r="KL86" s="28">
        <f>求节点($AT$17:$AT$22,BD$17:BD$22,将星节奏统计!JL85)</f>
        <v>2.4117734589065506E-4</v>
      </c>
      <c r="KM86" s="28">
        <f>求节点($AT$17:$AT$22,BE$17:BE$22,将星节奏统计!JM85)</f>
        <v>0</v>
      </c>
      <c r="KN86" s="28">
        <f>求节点($AT$17:$AT$22,BF$17:BF$22,将星节奏统计!JN85)</f>
        <v>0</v>
      </c>
      <c r="KO86" s="28">
        <f>求节点($AT$17:$AT$22,BG$17:BG$22,将星节奏统计!JO85)</f>
        <v>0</v>
      </c>
      <c r="KP86" s="28">
        <f>求节点($AT$17:$AT$22,BH$17:BH$22,将星节奏统计!JP85)</f>
        <v>0</v>
      </c>
      <c r="KQ86" s="28">
        <f>求节点($AT$17:$AT$22,BI$17:BI$22,将星节奏统计!JQ85)</f>
        <v>0</v>
      </c>
      <c r="KR86" s="28">
        <f>求节点($AT$17:$AT$22,BJ$17:BJ$22,将星节奏统计!JR85)</f>
        <v>0</v>
      </c>
      <c r="KS86" s="28">
        <f>求节点($AT$17:$AT$22,BK$17:BK$22,将星节奏统计!JS85)</f>
        <v>0</v>
      </c>
      <c r="KT86" s="28">
        <f>求节点($AT$17:$AT$22,BL$17:BL$22,将星节奏统计!JT85)</f>
        <v>0</v>
      </c>
      <c r="KU86" s="28">
        <f>求节点($AT$17:$AT$22,BM$17:BM$22,将星节奏统计!JU85)</f>
        <v>0</v>
      </c>
      <c r="KV86" s="28">
        <f>求节点($AT$17:$AT$22,BN$17:BN$22,将星节奏统计!JV85)</f>
        <v>0</v>
      </c>
      <c r="KW86" s="28">
        <f>求节点($AT$17:$AT$22,BO$17:BO$22,将星节奏统计!JW85)</f>
        <v>0</v>
      </c>
      <c r="KX86" s="28">
        <f>求节点($AT$5:$AT$10,AV$5:AV$10,将星节奏统计!KA85)</f>
        <v>0.1</v>
      </c>
      <c r="KY86" s="28">
        <f>求节点($AT$5:$AT$10,AW$5:AW$10,将星节奏统计!KB85)</f>
        <v>0.1</v>
      </c>
      <c r="KZ86" s="28">
        <f>求节点($AT$5:$AT$10,AX$5:AX$10,将星节奏统计!KC85)</f>
        <v>6.9741412348591908E-2</v>
      </c>
      <c r="LA86" s="28">
        <f>求节点($AT$5:$AT$10,AY$5:AY$10,将星节奏统计!KD85)</f>
        <v>0</v>
      </c>
      <c r="LB86" s="28">
        <f>求节点($AT$5:$AT$10,AZ$5:AZ$10,将星节奏统计!KE85)</f>
        <v>0</v>
      </c>
      <c r="LC86" s="28">
        <f>求节点($AT$5:$AT$10,BA$5:BA$10,将星节奏统计!KF85)</f>
        <v>0</v>
      </c>
      <c r="LD86" s="28">
        <f>求节点($AT$5:$AT$10,BB$5:BB$10,将星节奏统计!KG85)</f>
        <v>0</v>
      </c>
      <c r="LE86" s="28">
        <f>求节点($AT$5:$AT$10,BC$5:BC$10,将星节奏统计!KH85)</f>
        <v>0</v>
      </c>
      <c r="LF86" s="28">
        <f>求节点($AT$5:$AT$10,BD$5:BD$10,将星节奏统计!KI85)</f>
        <v>0</v>
      </c>
      <c r="LG86" s="28">
        <f>求节点($AT$5:$AT$10,BE$5:BE$10,将星节奏统计!KJ85)</f>
        <v>0</v>
      </c>
      <c r="LH86" s="28">
        <f>求节点($AT$5:$AT$10,BF$5:BF$10,将星节奏统计!KK85)</f>
        <v>0</v>
      </c>
      <c r="LI86" s="28">
        <f>求节点($AT$5:$AT$10,BG$5:BG$10,将星节奏统计!KL85)</f>
        <v>0</v>
      </c>
      <c r="LJ86" s="28">
        <f>求节点($AT$5:$AT$10,BH$5:BH$10,将星节奏统计!KM85)</f>
        <v>0</v>
      </c>
      <c r="LK86" s="28">
        <f>求节点($AT$5:$AT$10,BI$5:BI$10,将星节奏统计!KN85)</f>
        <v>0</v>
      </c>
      <c r="LL86" s="28">
        <f>求节点($AT$5:$AT$10,BJ$5:BJ$10,将星节奏统计!KO85)</f>
        <v>0</v>
      </c>
      <c r="LM86" s="28">
        <f>求节点($AT$5:$AT$10,BK$5:BK$10,将星节奏统计!KP85)</f>
        <v>0</v>
      </c>
      <c r="LN86" s="28">
        <f>求节点($AT$5:$AT$10,BL$5:BL$10,将星节奏统计!KQ85)</f>
        <v>0.9</v>
      </c>
      <c r="LO86" s="28">
        <f>求节点($AT$5:$AT$10,BM$5:BM$10,将星节奏统计!KR85)</f>
        <v>0.9</v>
      </c>
      <c r="LP86" s="28">
        <f>求节点($AT$5:$AT$10,BN$5:BN$10,将星节奏统计!KS85)</f>
        <v>0.6</v>
      </c>
      <c r="LQ86" s="28">
        <f>求节点($AT$5:$AT$10,BO$5:BO$10,将星节奏统计!KT85)</f>
        <v>0</v>
      </c>
      <c r="LR86" s="28">
        <f>求节点($AT$5:$AT$10,BP$5:BP$10,将星节奏统计!KU85)</f>
        <v>0.9</v>
      </c>
      <c r="LS86" s="28">
        <f>求节点($AT$5:$AT$10,BQ$5:BQ$10,将星节奏统计!KV85)</f>
        <v>0.6</v>
      </c>
      <c r="LT86" s="28">
        <f>求节点($AT$5:$AT$10,BR$5:BR$10,将星节奏统计!KW85)</f>
        <v>0.9</v>
      </c>
      <c r="LU86" s="28">
        <f>求节点($AT$5:$AT$10,BS$5:BS$10,将星节奏统计!KX85)</f>
        <v>0</v>
      </c>
      <c r="LV86" s="28">
        <f>求节点($AT$5:$AT$10,BT$5:BT$10,将星节奏统计!KY85)</f>
        <v>0.6</v>
      </c>
      <c r="LW86" s="28">
        <f>求节点($AT$5:$AT$10,BU$5:BU$10,将星节奏统计!KZ85)</f>
        <v>0.1</v>
      </c>
      <c r="LX86" s="28">
        <f>求节点($AT$5:$AT$10,BV$5:BV$10,将星节奏统计!LA85)</f>
        <v>0.6</v>
      </c>
      <c r="LY86" s="28">
        <f>求节点($AT$5:$AT$10,BW$5:BW$10,将星节奏统计!LB85)</f>
        <v>0.45219272509675446</v>
      </c>
      <c r="LZ86" s="28">
        <f>求节点($AT$5:$AT$10,BX$5:BX$10,将星节奏统计!LC85)</f>
        <v>0.29812848339783632</v>
      </c>
      <c r="MA86" s="28">
        <f>求节点($AT$5:$AT$10,BY$5:BY$10,将星节奏统计!LD85)</f>
        <v>0.45219272509675446</v>
      </c>
      <c r="MB86" s="28">
        <f>求节点($AT$5:$AT$10,BZ$5:BZ$10,将星节奏统计!LE85)</f>
        <v>0.29812848339783632</v>
      </c>
      <c r="MC86" s="28">
        <f>求节点($AT$5:$AT$10,CA$5:CA$10,将星节奏统计!LF85)</f>
        <v>0.54688080566306052</v>
      </c>
      <c r="MD86" s="28">
        <f>求节点($AT$5:$AT$10,CB$5:CB$10,将星节奏统计!LG85)</f>
        <v>0.54688080566306052</v>
      </c>
      <c r="ME86" s="28">
        <f>求节点($AT$5:$AT$10,CC$5:CC$10,将星节奏统计!LH85)</f>
        <v>0.54688080566306052</v>
      </c>
      <c r="MF86" s="28">
        <f>求节点($AT$5:$AT$10,CD$5:CD$10,将星节奏统计!LI85)</f>
        <v>0.54688080566306052</v>
      </c>
      <c r="MG86" s="28">
        <f>求节点($AT$5:$AT$10,CE$5:CE$10,将星节奏统计!LJ85)</f>
        <v>0.36281656396414241</v>
      </c>
      <c r="MH86" s="28">
        <f>求节点($AT$5:$AT$10,CF$5:CF$10,将星节奏统计!LK85)</f>
        <v>0.36281656396414241</v>
      </c>
      <c r="MI86" s="28">
        <f>求节点($AT$5:$AT$10,CG$5:CG$10,将星节奏统计!LL85)</f>
        <v>0.36281656396414241</v>
      </c>
      <c r="MJ86" s="28">
        <f>求节点($AT$5:$AT$10,CH$5:CH$10,将星节奏统计!LM85)</f>
        <v>0.36281656396414241</v>
      </c>
      <c r="MK86" s="28">
        <f>求节点($AT$5:$AT$10,CI$5:CI$10,将星节奏统计!LN85)</f>
        <v>0.45219272509675446</v>
      </c>
      <c r="ML86" s="28">
        <f>求节点($AT$5:$AT$10,CJ$5:CJ$10,将星节奏统计!LO85)</f>
        <v>0.29812848339783632</v>
      </c>
      <c r="MM86" s="28">
        <f>求节点($AT$5:$AT$10,CK$5:CK$10,将星节奏统计!LP85)</f>
        <v>0</v>
      </c>
      <c r="MN86" s="28">
        <f>求节点($AT$5:$AT$10,CL$5:CL$10,将星节奏统计!LQ85)</f>
        <v>0</v>
      </c>
      <c r="MO86" s="28">
        <f>求节点($AT$5:$AT$10,CM$5:CM$10,将星节奏统计!LR85)</f>
        <v>0</v>
      </c>
      <c r="MP86" s="28">
        <f>求节点($AT$5:$AT$10,CN$5:CN$10,将星节奏统计!LS85)</f>
        <v>0</v>
      </c>
      <c r="MQ86" s="28">
        <f>求节点($AT$5:$AT$10,CO$5:CO$10,将星节奏统计!LT85)</f>
        <v>0</v>
      </c>
      <c r="MR86" s="28">
        <f>求节点($AT$5:$AT$10,CP$5:CP$10,将星节奏统计!LU85)</f>
        <v>0</v>
      </c>
      <c r="MS86" s="28">
        <f>求节点($AT$5:$AT$10,CQ$5:CQ$10,将星节奏统计!LV85)</f>
        <v>0</v>
      </c>
      <c r="MT86" s="28">
        <f>求节点($AT$5:$AT$10,CR$5:CR$10,将星节奏统计!LW85)</f>
        <v>0</v>
      </c>
      <c r="MU86" s="28">
        <f>求节点($AT$5:$AT$10,CS$5:CS$10,将星节奏统计!LX85)</f>
        <v>0</v>
      </c>
      <c r="MV86" s="28">
        <f>求节点($AT$17:$AT$22,AV$17:AV$22,将星节奏统计!MA85)</f>
        <v>0</v>
      </c>
      <c r="MW86" s="28">
        <f>求节点($AT$17:$AT$22,AW$17:AW$22,将星节奏统计!MB85)</f>
        <v>0</v>
      </c>
      <c r="MX86" s="28">
        <f>求节点($AT$17:$AT$22,AX$17:AX$22,将星节奏统计!MC85)</f>
        <v>0</v>
      </c>
      <c r="MY86" s="28">
        <f>求节点($AT$17:$AT$22,AY$17:AY$22,将星节奏统计!MD85)</f>
        <v>0</v>
      </c>
      <c r="MZ86" s="28">
        <f>求节点($AT$17:$AT$22,AZ$17:AZ$22,将星节奏统计!ME85)</f>
        <v>0</v>
      </c>
      <c r="NA86" s="28">
        <f>求节点($AT$17:$AT$22,BA$17:BA$22,将星节奏统计!MF85)</f>
        <v>0</v>
      </c>
      <c r="NB86" s="28">
        <f>求节点($AT$17:$AT$22,BB$17:BB$22,将星节奏统计!MG85)</f>
        <v>0</v>
      </c>
      <c r="NC86" s="28">
        <f>求节点($AT$17:$AT$22,BC$17:BC$22,将星节奏统计!MH85)</f>
        <v>0</v>
      </c>
      <c r="ND86" s="28">
        <f>求节点($AT$17:$AT$22,BD$17:BD$22,将星节奏统计!MI85)</f>
        <v>0</v>
      </c>
      <c r="NE86" s="28">
        <f>求节点($AT$17:$AT$22,BE$17:BE$22,将星节奏统计!MJ85)</f>
        <v>0</v>
      </c>
      <c r="NF86" s="28">
        <f>求节点($AT$17:$AT$22,BF$17:BF$22,将星节奏统计!MK85)</f>
        <v>0</v>
      </c>
      <c r="NG86" s="28">
        <f>求节点($AT$17:$AT$22,BG$17:BG$22,将星节奏统计!ML85)</f>
        <v>0</v>
      </c>
      <c r="NH86" s="28">
        <f>求节点($AT$17:$AT$22,BH$17:BH$22,将星节奏统计!MM85)</f>
        <v>0</v>
      </c>
      <c r="NI86" s="28">
        <f>求节点($AT$17:$AT$22,BI$17:BI$22,将星节奏统计!MN85)</f>
        <v>0</v>
      </c>
      <c r="NJ86" s="28">
        <f>求节点($AT$17:$AT$22,BJ$17:BJ$22,将星节奏统计!MO85)</f>
        <v>0</v>
      </c>
      <c r="NK86" s="28">
        <f>求节点($AT$17:$AT$22,BK$17:BK$22,将星节奏统计!MP85)</f>
        <v>0</v>
      </c>
      <c r="NL86" s="28">
        <f>求节点($AT$17:$AT$22,BL$17:BL$22,将星节奏统计!MQ85)</f>
        <v>0</v>
      </c>
      <c r="NM86" s="28">
        <f>求节点($AT$17:$AT$22,BM$17:BM$22,将星节奏统计!MR85)</f>
        <v>0</v>
      </c>
      <c r="NN86" s="28">
        <f>求节点($AT$17:$AT$22,BN$17:BN$22,将星节奏统计!MS85)</f>
        <v>0</v>
      </c>
      <c r="NO86" s="28">
        <f>求节点($AT$17:$AT$22,BO$17:BO$22,将星节奏统计!MT85)</f>
        <v>0</v>
      </c>
      <c r="NP86" s="28">
        <f>求节点($AT$5:$AT$10,AV$5:AV$10,将星节奏统计!MX85)</f>
        <v>0.1</v>
      </c>
      <c r="NQ86" s="28">
        <f>求节点($AT$5:$AT$10,AW$5:AW$10,将星节奏统计!MY85)</f>
        <v>0.1</v>
      </c>
      <c r="NR86" s="28">
        <f>求节点($AT$5:$AT$10,AX$5:AX$10,将星节奏统计!MZ85)</f>
        <v>7.4123423718084155E-2</v>
      </c>
      <c r="NS86" s="28">
        <f>求节点($AT$5:$AT$10,AY$5:AY$10,将星节奏统计!NA85)</f>
        <v>0</v>
      </c>
      <c r="NT86" s="28">
        <f>求节点($AT$5:$AT$10,AZ$5:AZ$10,将星节奏统计!NB85)</f>
        <v>0</v>
      </c>
      <c r="NU86" s="28">
        <f>求节点($AT$5:$AT$10,BA$5:BA$10,将星节奏统计!NC85)</f>
        <v>0</v>
      </c>
      <c r="NV86" s="28">
        <f>求节点($AT$5:$AT$10,BB$5:BB$10,将星节奏统计!ND85)</f>
        <v>0</v>
      </c>
      <c r="NW86" s="28">
        <f>求节点($AT$5:$AT$10,BC$5:BC$10,将星节奏统计!NE85)</f>
        <v>0</v>
      </c>
      <c r="NX86" s="28">
        <f>求节点($AT$5:$AT$10,BD$5:BD$10,将星节奏统计!NF85)</f>
        <v>0</v>
      </c>
      <c r="NY86" s="28">
        <f>求节点($AT$5:$AT$10,BE$5:BE$10,将星节奏统计!NG85)</f>
        <v>0</v>
      </c>
      <c r="NZ86" s="28">
        <f>求节点($AT$5:$AT$10,BF$5:BF$10,将星节奏统计!NH85)</f>
        <v>0</v>
      </c>
      <c r="OA86" s="28">
        <f>求节点($AT$5:$AT$10,BG$5:BG$10,将星节奏统计!NI85)</f>
        <v>0</v>
      </c>
      <c r="OB86" s="28">
        <f>求节点($AT$5:$AT$10,BH$5:BH$10,将星节奏统计!NJ85)</f>
        <v>0</v>
      </c>
      <c r="OC86" s="28">
        <f>求节点($AT$5:$AT$10,BI$5:BI$10,将星节奏统计!NK85)</f>
        <v>0</v>
      </c>
      <c r="OD86" s="28">
        <f>求节点($AT$5:$AT$10,BJ$5:BJ$10,将星节奏统计!NL85)</f>
        <v>0</v>
      </c>
      <c r="OE86" s="28">
        <f>求节点($AT$5:$AT$10,BK$5:BK$10,将星节奏统计!NM85)</f>
        <v>0</v>
      </c>
      <c r="OF86" s="28">
        <f>求节点($AT$5:$AT$10,BL$5:BL$10,将星节奏统计!NN85)</f>
        <v>0.9</v>
      </c>
      <c r="OG86" s="28">
        <f>求节点($AT$5:$AT$10,BM$5:BM$10,将星节奏统计!NO85)</f>
        <v>0.9</v>
      </c>
      <c r="OH86" s="28">
        <f>求节点($AT$5:$AT$10,BN$5:BN$10,将星节奏统计!NP85)</f>
        <v>0.6</v>
      </c>
      <c r="OI86" s="28">
        <f>求节点($AT$5:$AT$10,BO$5:BO$10,将星节奏统计!NQ85)</f>
        <v>0</v>
      </c>
      <c r="OJ86" s="28">
        <f>求节点($AT$5:$AT$10,BP$5:BP$10,将星节奏统计!NR85)</f>
        <v>0.9</v>
      </c>
      <c r="OK86" s="28">
        <f>求节点($AT$5:$AT$10,BQ$5:BQ$10,将星节奏统计!NS85)</f>
        <v>0.6</v>
      </c>
      <c r="OL86" s="28">
        <f>求节点($AT$5:$AT$10,BR$5:BR$10,将星节奏统计!NT85)</f>
        <v>0.9</v>
      </c>
      <c r="OM86" s="28">
        <f>求节点($AT$5:$AT$10,BS$5:BS$10,将星节奏统计!NU85)</f>
        <v>0</v>
      </c>
      <c r="ON86" s="28">
        <f>求节点($AT$5:$AT$10,BT$5:BT$10,将星节奏统计!NV85)</f>
        <v>0.6</v>
      </c>
      <c r="OO86" s="28">
        <f>求节点($AT$5:$AT$10,BU$5:BU$10,将星节奏统计!NW85)</f>
        <v>0.1</v>
      </c>
      <c r="OP86" s="28">
        <f>求节点($AT$5:$AT$10,BV$5:BV$10,将星节奏统计!NX85)</f>
        <v>0.6</v>
      </c>
      <c r="OQ86" s="28">
        <f>求节点($AT$5:$AT$10,BW$5:BW$10,将星节奏统计!NY85)</f>
        <v>0.5</v>
      </c>
      <c r="OR86" s="28">
        <f>求节点($AT$5:$AT$10,BX$5:BX$10,将星节奏统计!NZ85)</f>
        <v>0.33</v>
      </c>
      <c r="OS86" s="28">
        <f>求节点($AT$5:$AT$10,BY$5:BY$10,将星节奏统计!OA85)</f>
        <v>0.5</v>
      </c>
      <c r="OT86" s="28">
        <f>求节点($AT$5:$AT$10,BZ$5:BZ$10,将星节奏统计!OB85)</f>
        <v>0.33</v>
      </c>
      <c r="OU86" s="28">
        <f>求节点($AT$5:$AT$10,CA$5:CA$10,将星节奏统计!OC85)</f>
        <v>0.6</v>
      </c>
      <c r="OV86" s="28">
        <f>求节点($AT$5:$AT$10,CB$5:CB$10,将星节奏统计!OD85)</f>
        <v>0.6</v>
      </c>
      <c r="OW86" s="28">
        <f>求节点($AT$5:$AT$10,CC$5:CC$10,将星节奏统计!OE85)</f>
        <v>0.6</v>
      </c>
      <c r="OX86" s="28">
        <f>求节点($AT$5:$AT$10,CD$5:CD$10,将星节奏统计!OF85)</f>
        <v>0.6</v>
      </c>
      <c r="OY86" s="28">
        <f>求节点($AT$5:$AT$10,CE$5:CE$10,将星节奏统计!OG85)</f>
        <v>0.4</v>
      </c>
      <c r="OZ86" s="28">
        <f>求节点($AT$5:$AT$10,CF$5:CF$10,将星节奏统计!OH85)</f>
        <v>0.4</v>
      </c>
      <c r="PA86" s="28">
        <f>求节点($AT$5:$AT$10,CG$5:CG$10,将星节奏统计!OI85)</f>
        <v>0.4</v>
      </c>
      <c r="PB86" s="28">
        <f>求节点($AT$5:$AT$10,CH$5:CH$10,将星节奏统计!OJ85)</f>
        <v>0.4</v>
      </c>
      <c r="PC86" s="28">
        <f>求节点($AT$5:$AT$10,CI$5:CI$10,将星节奏统计!OK85)</f>
        <v>0.5</v>
      </c>
      <c r="PD86" s="28">
        <f>求节点($AT$5:$AT$10,CJ$5:CJ$10,将星节奏统计!OL85)</f>
        <v>0.33</v>
      </c>
      <c r="PE86" s="28">
        <f>求节点($AT$5:$AT$10,CK$5:CK$10,将星节奏统计!OM85)</f>
        <v>0</v>
      </c>
      <c r="PF86" s="28">
        <f>求节点($AT$5:$AT$10,CL$5:CL$10,将星节奏统计!ON85)</f>
        <v>0</v>
      </c>
      <c r="PG86" s="28">
        <f>求节点($AT$5:$AT$10,CM$5:CM$10,将星节奏统计!OO85)</f>
        <v>0</v>
      </c>
      <c r="PH86" s="28">
        <f>求节点($AT$5:$AT$10,CN$5:CN$10,将星节奏统计!OP85)</f>
        <v>0</v>
      </c>
      <c r="PI86" s="28">
        <f>求节点($AT$5:$AT$10,CO$5:CO$10,将星节奏统计!OQ85)</f>
        <v>0</v>
      </c>
      <c r="PJ86" s="28">
        <f>求节点($AT$5:$AT$10,CP$5:CP$10,将星节奏统计!OR85)</f>
        <v>0</v>
      </c>
      <c r="PK86" s="28">
        <f>求节点($AT$5:$AT$10,CQ$5:CQ$10,将星节奏统计!OS85)</f>
        <v>0</v>
      </c>
      <c r="PL86" s="28">
        <f>求节点($AT$5:$AT$10,CR$5:CR$10,将星节奏统计!OT85)</f>
        <v>0</v>
      </c>
      <c r="PM86" s="28">
        <f>求节点($AT$5:$AT$10,CS$5:CS$10,将星节奏统计!OU85)</f>
        <v>0</v>
      </c>
      <c r="PN86" s="28">
        <f>求节点($AT$17:$AT$22,AV$17:AV$22,将星节奏统计!OX85)</f>
        <v>0</v>
      </c>
      <c r="PO86" s="28">
        <f>求节点($AT$17:$AT$22,AW$17:AW$22,将星节奏统计!OY85)</f>
        <v>0</v>
      </c>
      <c r="PP86" s="28">
        <f>求节点($AT$17:$AT$22,AX$17:AX$22,将星节奏统计!OZ85)</f>
        <v>0</v>
      </c>
      <c r="PQ86" s="28">
        <f>求节点($AT$17:$AT$22,AY$17:AY$22,将星节奏统计!PA85)</f>
        <v>1.3124356363562045E-4</v>
      </c>
      <c r="PR86" s="28">
        <f>求节点($AT$17:$AT$22,AZ$17:AZ$22,将星节奏统计!PB85)</f>
        <v>1.9686534545342721E-4</v>
      </c>
      <c r="PS86" s="28">
        <f>求节点($AT$17:$AT$22,BA$17:BA$22,将星节奏统计!PC85)</f>
        <v>1.9686534545342721E-4</v>
      </c>
      <c r="PT86" s="28">
        <f>求节点($AT$17:$AT$22,BB$17:BB$22,将星节奏统计!PD85)</f>
        <v>2.9828082644458437E-4</v>
      </c>
      <c r="PU86" s="28">
        <f>求节点($AT$17:$AT$22,BC$17:BC$22,将星节奏统计!PE85)</f>
        <v>0</v>
      </c>
      <c r="PV86" s="28">
        <f>求节点($AT$17:$AT$22,BD$17:BD$22,将星节奏统计!PF85)</f>
        <v>1.9686534545342721E-4</v>
      </c>
      <c r="PW86" s="28">
        <f>求节点($AT$17:$AT$22,BE$17:BE$22,将星节奏统计!PG85)</f>
        <v>0</v>
      </c>
      <c r="PX86" s="28">
        <f>求节点($AT$17:$AT$22,BF$17:BF$22,将星节奏统计!PH85)</f>
        <v>0</v>
      </c>
      <c r="PY86" s="28">
        <f>求节点($AT$17:$AT$22,BG$17:BG$22,将星节奏统计!PI85)</f>
        <v>0</v>
      </c>
      <c r="PZ86" s="28">
        <f>求节点($AT$17:$AT$22,BH$17:BH$22,将星节奏统计!PJ85)</f>
        <v>0</v>
      </c>
      <c r="QA86" s="28">
        <f>求节点($AT$17:$AT$22,BI$17:BI$22,将星节奏统计!PK85)</f>
        <v>0</v>
      </c>
      <c r="QB86" s="28">
        <f>求节点($AT$17:$AT$22,BJ$17:BJ$22,将星节奏统计!PL85)</f>
        <v>0</v>
      </c>
      <c r="QC86" s="28">
        <f>求节点($AT$17:$AT$22,BK$17:BK$22,将星节奏统计!PM85)</f>
        <v>0</v>
      </c>
      <c r="QD86" s="28">
        <f>求节点($AT$17:$AT$22,BL$17:BL$22,将星节奏统计!PN85)</f>
        <v>0</v>
      </c>
      <c r="QE86" s="28">
        <f>求节点($AT$17:$AT$22,BM$17:BM$22,将星节奏统计!PO85)</f>
        <v>0</v>
      </c>
      <c r="QF86" s="28">
        <f>求节点($AT$17:$AT$22,BN$17:BN$22,将星节奏统计!PP85)</f>
        <v>0</v>
      </c>
      <c r="QG86" s="28">
        <f>求节点($AT$17:$AT$22,BO$17:BO$22,将星节奏统计!PQ85)</f>
        <v>0</v>
      </c>
      <c r="QJ86" s="3">
        <v>82</v>
      </c>
      <c r="QK86" s="28">
        <f t="shared" ca="1" si="71"/>
        <v>0.96665326672599416</v>
      </c>
      <c r="QL86" s="28">
        <f t="shared" ca="1" si="71"/>
        <v>1.0641219468798639</v>
      </c>
      <c r="QM86" s="28">
        <f t="shared" ca="1" si="71"/>
        <v>1.1949932671417751</v>
      </c>
      <c r="QN86" s="28">
        <f t="shared" ca="1" si="71"/>
        <v>1.4468808056630604</v>
      </c>
      <c r="QO86" s="28">
        <f t="shared" ca="1" si="71"/>
        <v>1.5</v>
      </c>
      <c r="QP86" s="28">
        <f t="shared" ca="1" si="72"/>
        <v>0.31733614885678674</v>
      </c>
      <c r="QQ86" s="28">
        <f t="shared" ca="1" si="72"/>
        <v>0.46177443187591832</v>
      </c>
      <c r="QR86" s="28">
        <f t="shared" ca="1" si="72"/>
        <v>0.70798384114026058</v>
      </c>
      <c r="QS86" s="28">
        <f t="shared" ca="1" si="72"/>
        <v>1.3565781752902635</v>
      </c>
      <c r="QT86" s="28">
        <f t="shared" ca="1" si="72"/>
        <v>1.5</v>
      </c>
      <c r="QU86" s="28">
        <f t="shared" ca="1" si="73"/>
        <v>0.1</v>
      </c>
      <c r="QV86" s="28">
        <f t="shared" ca="1" si="73"/>
        <v>0.1</v>
      </c>
      <c r="QW86" s="28">
        <f t="shared" ca="1" si="73"/>
        <v>0.1</v>
      </c>
      <c r="QX86" s="28">
        <f t="shared" ca="1" si="73"/>
        <v>0.1</v>
      </c>
      <c r="QY86" s="28">
        <f t="shared" ca="1" si="73"/>
        <v>0.1</v>
      </c>
      <c r="QZ86" s="28">
        <f t="shared" ca="1" si="74"/>
        <v>0.66904930259373263</v>
      </c>
      <c r="RA86" s="28">
        <f t="shared" ca="1" si="74"/>
        <v>0.71544360796897954</v>
      </c>
      <c r="RB86" s="28">
        <f t="shared" ca="1" si="74"/>
        <v>0.78649528699924265</v>
      </c>
      <c r="RC86" s="28">
        <f t="shared" ca="1" si="74"/>
        <v>0.96281656396414239</v>
      </c>
      <c r="RD86" s="28">
        <f t="shared" ca="1" si="74"/>
        <v>1</v>
      </c>
      <c r="RE86" s="28">
        <f t="shared" ca="1" si="75"/>
        <v>0.19833509303549168</v>
      </c>
      <c r="RF86" s="28">
        <f t="shared" ca="1" si="75"/>
        <v>0.28860901992244897</v>
      </c>
      <c r="RG86" s="28">
        <f t="shared" ca="1" si="75"/>
        <v>0.44248990071266281</v>
      </c>
      <c r="RH86" s="28">
        <f t="shared" ca="1" si="75"/>
        <v>0.8943854501935089</v>
      </c>
      <c r="RI86" s="28">
        <f t="shared" ca="1" si="75"/>
        <v>0.99</v>
      </c>
      <c r="RJ86" s="28">
        <f t="shared" ca="1" si="76"/>
        <v>2.9217688477007481E-4</v>
      </c>
      <c r="RK86" s="28">
        <f t="shared" ca="1" si="76"/>
        <v>0</v>
      </c>
      <c r="RL86" s="28">
        <f t="shared" ca="1" si="76"/>
        <v>2.5213995252205013E-4</v>
      </c>
      <c r="RM86" s="28">
        <f t="shared" ca="1" si="76"/>
        <v>0</v>
      </c>
      <c r="RN86" s="28">
        <f t="shared" ca="1" si="76"/>
        <v>2.0581377024676481E-4</v>
      </c>
      <c r="RO86" s="28">
        <f t="shared" ca="1" si="77"/>
        <v>2.7947354195398399E-4</v>
      </c>
      <c r="RP86" s="28">
        <f t="shared" ca="1" si="77"/>
        <v>0</v>
      </c>
      <c r="RQ86" s="28">
        <f t="shared" ca="1" si="77"/>
        <v>2.4117734589065506E-4</v>
      </c>
      <c r="RR86" s="28">
        <f t="shared" ca="1" si="77"/>
        <v>0</v>
      </c>
      <c r="RS86" s="28">
        <f t="shared" ca="1" si="77"/>
        <v>1.9686534545342721E-4</v>
      </c>
      <c r="RT86" s="28">
        <f t="shared" ca="1" si="78"/>
        <v>0.1</v>
      </c>
      <c r="RU86" s="28">
        <f t="shared" ca="1" si="78"/>
        <v>0.1</v>
      </c>
      <c r="RV86" s="28">
        <f t="shared" ca="1" si="78"/>
        <v>0.1</v>
      </c>
      <c r="RW86" s="28">
        <f t="shared" ca="1" si="78"/>
        <v>0.1</v>
      </c>
      <c r="RX86" s="28">
        <f t="shared" ca="1" si="78"/>
        <v>0.1</v>
      </c>
      <c r="RY86" s="28">
        <f t="shared" ca="1" si="79"/>
        <v>0.16039056232697008</v>
      </c>
      <c r="RZ86" s="28">
        <f t="shared" ca="1" si="79"/>
        <v>0.16135668825892918</v>
      </c>
      <c r="SA86" s="28">
        <f t="shared" ca="1" si="79"/>
        <v>0.16332853462958113</v>
      </c>
      <c r="SB86" s="28">
        <f t="shared" ca="1" si="79"/>
        <v>0.16974141234859191</v>
      </c>
      <c r="SC86" s="28">
        <f t="shared" ca="1" si="79"/>
        <v>0.17412342371808415</v>
      </c>
    </row>
    <row r="87" spans="46:497" x14ac:dyDescent="0.2">
      <c r="AU87" s="28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U87" s="3">
        <v>83</v>
      </c>
      <c r="CV87" s="28">
        <f>求节点($AT$5:$AT$10,AV$5:AV$10,将星节奏统计!BJ86)</f>
        <v>0.1</v>
      </c>
      <c r="CW87" s="28">
        <f>求节点($AT$5:$AT$10,AW$5:AW$10,将星节奏统计!BK86)</f>
        <v>0.1</v>
      </c>
      <c r="CX87" s="28">
        <f>求节点($AT$5:$AT$10,AX$5:AX$10,将星节奏统计!BL86)</f>
        <v>6.0552614579985585E-2</v>
      </c>
      <c r="CY87" s="28">
        <f>求节点($AT$5:$AT$10,AY$5:AY$10,将星节奏统计!BM86)</f>
        <v>0</v>
      </c>
      <c r="CZ87" s="28">
        <f>求节点($AT$5:$AT$10,AZ$5:AZ$10,将星节奏统计!BN86)</f>
        <v>0</v>
      </c>
      <c r="DA87" s="28">
        <f>求节点($AT$5:$AT$10,BA$5:BA$10,将星节奏统计!BO86)</f>
        <v>0</v>
      </c>
      <c r="DB87" s="28">
        <f>求节点($AT$5:$AT$10,BB$5:BB$10,将星节奏统计!BP86)</f>
        <v>0</v>
      </c>
      <c r="DC87" s="28">
        <f>求节点($AT$5:$AT$10,BC$5:BC$10,将星节奏统计!BQ86)</f>
        <v>0</v>
      </c>
      <c r="DD87" s="28">
        <f>求节点($AT$5:$AT$10,BD$5:BD$10,将星节奏统计!BR86)</f>
        <v>0</v>
      </c>
      <c r="DE87" s="28">
        <f>求节点($AT$5:$AT$10,BE$5:BE$10,将星节奏统计!BS86)</f>
        <v>0</v>
      </c>
      <c r="DF87" s="28">
        <f>求节点($AT$5:$AT$10,BF$5:BF$10,将星节奏统计!BT86)</f>
        <v>0</v>
      </c>
      <c r="DG87" s="28">
        <f>求节点($AT$5:$AT$10,BG$5:BG$10,将星节奏统计!BU86)</f>
        <v>0</v>
      </c>
      <c r="DH87" s="28">
        <f>求节点($AT$5:$AT$10,BH$5:BH$10,将星节奏统计!BV86)</f>
        <v>0</v>
      </c>
      <c r="DI87" s="28">
        <f>求节点($AT$5:$AT$10,BI$5:BI$10,将星节奏统计!BW86)</f>
        <v>0</v>
      </c>
      <c r="DJ87" s="28">
        <f>求节点($AT$5:$AT$10,BJ$5:BJ$10,将星节奏统计!BX86)</f>
        <v>0</v>
      </c>
      <c r="DK87" s="28">
        <f>求节点($AT$5:$AT$10,BK$5:BK$10,将星节奏统计!BY86)</f>
        <v>0</v>
      </c>
      <c r="DL87" s="28">
        <f>求节点($AT$5:$AT$10,BL$5:BL$10,将星节奏统计!BZ86)</f>
        <v>0.9</v>
      </c>
      <c r="DM87" s="28">
        <f>求节点($AT$5:$AT$10,BM$5:BM$10,将星节奏统计!CA86)</f>
        <v>0.68936623995507385</v>
      </c>
      <c r="DN87" s="28">
        <f>求节点($AT$5:$AT$10,BN$5:BN$10,将星节奏统计!CB86)</f>
        <v>0.6</v>
      </c>
      <c r="DO87" s="28">
        <f>求节点($AT$5:$AT$10,BO$5:BO$10,将星节奏统计!CC86)</f>
        <v>0</v>
      </c>
      <c r="DP87" s="28">
        <f>求节点($AT$5:$AT$10,BP$5:BP$10,将星节奏统计!CD86)</f>
        <v>0.89617611194159608</v>
      </c>
      <c r="DQ87" s="28">
        <f>求节点($AT$5:$AT$10,BQ$5:BQ$10,将星节奏统计!CE86)</f>
        <v>0.59745074129439735</v>
      </c>
      <c r="DR87" s="28">
        <f>求节点($AT$5:$AT$10,BR$5:BR$10,将星节奏统计!CF86)</f>
        <v>0.9</v>
      </c>
      <c r="DS87" s="28">
        <f>求节点($AT$5:$AT$10,BS$5:BS$10,将星节奏统计!CG86)</f>
        <v>0</v>
      </c>
      <c r="DT87" s="28">
        <f>求节点($AT$5:$AT$10,BT$5:BT$10,将星节奏统计!CH86)</f>
        <v>0.59745074129439735</v>
      </c>
      <c r="DU87" s="28">
        <f>求节点($AT$5:$AT$10,BU$5:BU$10,将星节奏统计!CI86)</f>
        <v>0.1</v>
      </c>
      <c r="DV87" s="28">
        <f>求节点($AT$5:$AT$10,BV$5:BV$10,将星节奏统计!CJ86)</f>
        <v>0.6</v>
      </c>
      <c r="DW87" s="28">
        <f>求节点($AT$5:$AT$10,BW$5:BW$10,将星节奏统计!CK86)</f>
        <v>0.11385445755653564</v>
      </c>
      <c r="DX87" s="28">
        <f>求节点($AT$5:$AT$10,BX$5:BX$10,将星节奏统计!CL86)</f>
        <v>7.115903597283478E-2</v>
      </c>
      <c r="DY87" s="28">
        <f>求节点($AT$5:$AT$10,BY$5:BY$10,将星节奏统计!CM86)</f>
        <v>0.11385445755653564</v>
      </c>
      <c r="DZ87" s="28">
        <f>求节点($AT$5:$AT$10,BZ$5:BZ$10,将星节奏统计!CN86)</f>
        <v>7.115903597283478E-2</v>
      </c>
      <c r="EA87" s="28">
        <f>求节点($AT$5:$AT$10,CA$5:CA$10,将星节奏统计!CO86)</f>
        <v>0.14231807194566956</v>
      </c>
      <c r="EB87" s="28">
        <f>求节点($AT$5:$AT$10,CB$5:CB$10,将星节奏统计!CP86)</f>
        <v>0.14231807194566956</v>
      </c>
      <c r="EC87" s="28">
        <f>求节点($AT$5:$AT$10,CC$5:CC$10,将星节奏统计!CQ86)</f>
        <v>0.14231807194566956</v>
      </c>
      <c r="ED87" s="28">
        <f>求节点($AT$5:$AT$10,CD$5:CD$10,将星节奏统计!CR86)</f>
        <v>0.14231807194566956</v>
      </c>
      <c r="EE87" s="28">
        <f>求节点($AT$5:$AT$10,CE$5:CE$10,将星节奏统计!CS86)</f>
        <v>8.5390843167401725E-2</v>
      </c>
      <c r="EF87" s="28">
        <f>求节点($AT$5:$AT$10,CF$5:CF$10,将星节奏统计!CT86)</f>
        <v>8.5390843167401725E-2</v>
      </c>
      <c r="EG87" s="28">
        <f>求节点($AT$5:$AT$10,CG$5:CG$10,将星节奏统计!CU86)</f>
        <v>8.5390843167401725E-2</v>
      </c>
      <c r="EH87" s="28">
        <f>求节点($AT$5:$AT$10,CH$5:CH$10,将星节奏统计!CV86)</f>
        <v>8.5390843167401725E-2</v>
      </c>
      <c r="EI87" s="28">
        <f>求节点($AT$5:$AT$10,CI$5:CI$10,将星节奏统计!CW86)</f>
        <v>0.11385445755653564</v>
      </c>
      <c r="EJ87" s="28">
        <f>求节点($AT$5:$AT$10,CJ$5:CJ$10,将星节奏统计!CX86)</f>
        <v>7.115903597283478E-2</v>
      </c>
      <c r="EK87" s="28">
        <f>求节点($AT$5:$AT$10,CK$5:CK$10,将星节奏统计!CY86)</f>
        <v>0</v>
      </c>
      <c r="EL87" s="28">
        <f>求节点($AT$5:$AT$10,CL$5:CL$10,将星节奏统计!CZ86)</f>
        <v>0</v>
      </c>
      <c r="EM87" s="28">
        <f>求节点($AT$5:$AT$10,CM$5:CM$10,将星节奏统计!DA86)</f>
        <v>0</v>
      </c>
      <c r="EN87" s="28">
        <f>求节点($AT$5:$AT$10,CN$5:CN$10,将星节奏统计!DB86)</f>
        <v>0</v>
      </c>
      <c r="EO87" s="28">
        <f>求节点($AT$5:$AT$10,CO$5:CO$10,将星节奏统计!DC86)</f>
        <v>0</v>
      </c>
      <c r="EP87" s="28">
        <f>求节点($AT$5:$AT$10,CP$5:CP$10,将星节奏统计!DD86)</f>
        <v>0</v>
      </c>
      <c r="EQ87" s="28">
        <f>求节点($AT$5:$AT$10,CQ$5:CQ$10,将星节奏统计!DE86)</f>
        <v>0</v>
      </c>
      <c r="ER87" s="28">
        <f>求节点($AT$5:$AT$10,CR$5:CR$10,将星节奏统计!DF86)</f>
        <v>0</v>
      </c>
      <c r="ES87" s="28">
        <f>求节点($AT$5:$AT$10,CS$5:CS$10,将星节奏统计!DG86)</f>
        <v>0</v>
      </c>
      <c r="ET87" s="28">
        <f>求节点($AT$17:$AT$22,AV$17:AV$22,将星节奏统计!DJ86)</f>
        <v>0</v>
      </c>
      <c r="EU87" s="28">
        <f>求节点($AT$17:$AT$22,AW$17:AW$22,将星节奏统计!DK86)</f>
        <v>0</v>
      </c>
      <c r="EV87" s="28">
        <f>求节点($AT$17:$AT$22,AX$17:AX$22,将星节奏统计!DL86)</f>
        <v>0</v>
      </c>
      <c r="EW87" s="28">
        <f>求节点($AT$17:$AT$22,AY$17:AY$22,将星节奏统计!DM86)</f>
        <v>1.9982005896904131E-4</v>
      </c>
      <c r="EX87" s="28">
        <f>求节点($AT$17:$AT$22,AZ$17:AZ$22,将星节奏统计!DN86)</f>
        <v>2.9973008845356544E-4</v>
      </c>
      <c r="EY87" s="28">
        <f>求节点($AT$17:$AT$22,BA$17:BA$22,将星节奏统计!DO86)</f>
        <v>2.9973008845356544E-4</v>
      </c>
      <c r="EZ87" s="28">
        <f>求节点($AT$17:$AT$22,BB$17:BB$22,将星节奏统计!DP86)</f>
        <v>4.5413649765691649E-4</v>
      </c>
      <c r="FA87" s="28">
        <f>求节点($AT$17:$AT$22,BC$17:BC$22,将星节奏统计!DQ86)</f>
        <v>0</v>
      </c>
      <c r="FB87" s="28">
        <f>求节点($AT$17:$AT$22,BD$17:BD$22,将星节奏统计!DR86)</f>
        <v>2.9973008845356544E-4</v>
      </c>
      <c r="FC87" s="28">
        <f>求节点($AT$17:$AT$22,BE$17:BE$22,将星节奏统计!DS86)</f>
        <v>0</v>
      </c>
      <c r="FD87" s="28">
        <f>求节点($AT$17:$AT$22,BF$17:BF$22,将星节奏统计!DT86)</f>
        <v>0</v>
      </c>
      <c r="FE87" s="28">
        <f>求节点($AT$17:$AT$22,BG$17:BG$22,将星节奏统计!DU86)</f>
        <v>0</v>
      </c>
      <c r="FF87" s="28">
        <f>求节点($AT$17:$AT$22,BH$17:BH$22,将星节奏统计!DV86)</f>
        <v>0</v>
      </c>
      <c r="FG87" s="28">
        <f>求节点($AT$17:$AT$22,BI$17:BI$22,将星节奏统计!DW86)</f>
        <v>0</v>
      </c>
      <c r="FH87" s="28">
        <f>求节点($AT$17:$AT$22,BJ$17:BJ$22,将星节奏统计!DX86)</f>
        <v>0</v>
      </c>
      <c r="FI87" s="28">
        <f>求节点($AT$17:$AT$22,BK$17:BK$22,将星节奏统计!DY86)</f>
        <v>0</v>
      </c>
      <c r="FJ87" s="28">
        <f>求节点($AT$17:$AT$22,BL$17:BL$22,将星节奏统计!DZ86)</f>
        <v>0</v>
      </c>
      <c r="FK87" s="28">
        <f>求节点($AT$17:$AT$22,BM$17:BM$22,将星节奏统计!EA86)</f>
        <v>0</v>
      </c>
      <c r="FL87" s="28">
        <f>求节点($AT$17:$AT$22,BN$17:BN$22,将星节奏统计!EB86)</f>
        <v>0</v>
      </c>
      <c r="FM87" s="28">
        <f>求节点($AT$17:$AT$22,BO$17:BO$22,将星节奏统计!EC86)</f>
        <v>0</v>
      </c>
      <c r="FN87" s="28">
        <f>求节点($AT$5:$AT$10,AV$5:AV$10,将星节奏统计!EG86)</f>
        <v>0.1</v>
      </c>
      <c r="FO87" s="28">
        <f>求节点($AT$5:$AT$10,AW$5:AW$10,将星节奏统计!EH86)</f>
        <v>0.1</v>
      </c>
      <c r="FP87" s="28">
        <f>求节点($AT$5:$AT$10,AX$5:AX$10,将星节奏统计!EI86)</f>
        <v>6.1571776054183E-2</v>
      </c>
      <c r="FQ87" s="28">
        <f>求节点($AT$5:$AT$10,AY$5:AY$10,将星节奏统计!EJ86)</f>
        <v>0</v>
      </c>
      <c r="FR87" s="28">
        <f>求节点($AT$5:$AT$10,AZ$5:AZ$10,将星节奏统计!EK86)</f>
        <v>0</v>
      </c>
      <c r="FS87" s="28">
        <f>求节点($AT$5:$AT$10,BA$5:BA$10,将星节奏统计!EL86)</f>
        <v>0</v>
      </c>
      <c r="FT87" s="28">
        <f>求节点($AT$5:$AT$10,BB$5:BB$10,将星节奏统计!EM86)</f>
        <v>0</v>
      </c>
      <c r="FU87" s="28">
        <f>求节点($AT$5:$AT$10,BC$5:BC$10,将星节奏统计!EN86)</f>
        <v>0</v>
      </c>
      <c r="FV87" s="28">
        <f>求节点($AT$5:$AT$10,BD$5:BD$10,将星节奏统计!EO86)</f>
        <v>0</v>
      </c>
      <c r="FW87" s="28">
        <f>求节点($AT$5:$AT$10,BE$5:BE$10,将星节奏统计!EP86)</f>
        <v>0</v>
      </c>
      <c r="FX87" s="28">
        <f>求节点($AT$5:$AT$10,BF$5:BF$10,将星节奏统计!EQ86)</f>
        <v>0</v>
      </c>
      <c r="FY87" s="28">
        <f>求节点($AT$5:$AT$10,BG$5:BG$10,将星节奏统计!ER86)</f>
        <v>0</v>
      </c>
      <c r="FZ87" s="28">
        <f>求节点($AT$5:$AT$10,BH$5:BH$10,将星节奏统计!ES86)</f>
        <v>0</v>
      </c>
      <c r="GA87" s="28">
        <f>求节点($AT$5:$AT$10,BI$5:BI$10,将星节奏统计!ET86)</f>
        <v>0</v>
      </c>
      <c r="GB87" s="28">
        <f>求节点($AT$5:$AT$10,BJ$5:BJ$10,将星节奏统计!EU86)</f>
        <v>0</v>
      </c>
      <c r="GC87" s="28">
        <f>求节点($AT$5:$AT$10,BK$5:BK$10,将星节奏统计!EV86)</f>
        <v>0</v>
      </c>
      <c r="GD87" s="28">
        <f>求节点($AT$5:$AT$10,BL$5:BL$10,将星节奏统计!EW86)</f>
        <v>0.9</v>
      </c>
      <c r="GE87" s="28">
        <f>求节点($AT$5:$AT$10,BM$5:BM$10,将星节奏统计!EX86)</f>
        <v>0.81078149722514992</v>
      </c>
      <c r="GF87" s="28">
        <f>求节点($AT$5:$AT$10,BN$5:BN$10,将星节奏统计!EY86)</f>
        <v>0.6</v>
      </c>
      <c r="GG87" s="28">
        <f>求节点($AT$5:$AT$10,BO$5:BO$10,将星节奏统计!EZ86)</f>
        <v>0</v>
      </c>
      <c r="GH87" s="28">
        <f>求节点($AT$5:$AT$10,BP$5:BP$10,将星节奏统计!FA86)</f>
        <v>0.9</v>
      </c>
      <c r="GI87" s="28">
        <f>求节点($AT$5:$AT$10,BQ$5:BQ$10,将星节奏统计!FB86)</f>
        <v>0.6</v>
      </c>
      <c r="GJ87" s="28">
        <f>求节点($AT$5:$AT$10,BR$5:BR$10,将星节奏统计!FC86)</f>
        <v>0.9</v>
      </c>
      <c r="GK87" s="28">
        <f>求节点($AT$5:$AT$10,BS$5:BS$10,将星节奏统计!FD86)</f>
        <v>0</v>
      </c>
      <c r="GL87" s="28">
        <f>求节点($AT$5:$AT$10,BT$5:BT$10,将星节奏统计!FE86)</f>
        <v>0.6</v>
      </c>
      <c r="GM87" s="28">
        <f>求节点($AT$5:$AT$10,BU$5:BU$10,将星节奏统计!FF86)</f>
        <v>0.1</v>
      </c>
      <c r="GN87" s="28">
        <f>求节点($AT$5:$AT$10,BV$5:BV$10,将星节奏统计!FG86)</f>
        <v>0.6</v>
      </c>
      <c r="GO87" s="28">
        <f>求节点($AT$5:$AT$10,BW$5:BW$10,将星节奏统计!FH86)</f>
        <v>0.16382777976352159</v>
      </c>
      <c r="GP87" s="28">
        <f>求节点($AT$5:$AT$10,BX$5:BX$10,将星节奏统计!FI86)</f>
        <v>0.10239236235220101</v>
      </c>
      <c r="GQ87" s="28">
        <f>求节点($AT$5:$AT$10,BY$5:BY$10,将星节奏统计!FJ86)</f>
        <v>0.16382777976352159</v>
      </c>
      <c r="GR87" s="28">
        <f>求节点($AT$5:$AT$10,BZ$5:BZ$10,将星节奏统计!FK86)</f>
        <v>0.10239236235220101</v>
      </c>
      <c r="GS87" s="28">
        <f>求节点($AT$5:$AT$10,CA$5:CA$10,将星节奏统计!FL86)</f>
        <v>0.20478472470440201</v>
      </c>
      <c r="GT87" s="28">
        <f>求节点($AT$5:$AT$10,CB$5:CB$10,将星节奏统计!FM86)</f>
        <v>0.20478472470440201</v>
      </c>
      <c r="GU87" s="28">
        <f>求节点($AT$5:$AT$10,CC$5:CC$10,将星节奏统计!FN86)</f>
        <v>0.20478472470440201</v>
      </c>
      <c r="GV87" s="28">
        <f>求节点($AT$5:$AT$10,CD$5:CD$10,将星节奏统计!FO86)</f>
        <v>0.20478472470440201</v>
      </c>
      <c r="GW87" s="28">
        <f>求节点($AT$5:$AT$10,CE$5:CE$10,将星节奏统计!FP86)</f>
        <v>0.12334930729308138</v>
      </c>
      <c r="GX87" s="28">
        <f>求节点($AT$5:$AT$10,CF$5:CF$10,将星节奏统计!FQ86)</f>
        <v>0.12334930729308138</v>
      </c>
      <c r="GY87" s="28">
        <f>求节点($AT$5:$AT$10,CG$5:CG$10,将星节奏统计!FR86)</f>
        <v>0.12334930729308138</v>
      </c>
      <c r="GZ87" s="28">
        <f>求节点($AT$5:$AT$10,CH$5:CH$10,将星节奏统计!FS86)</f>
        <v>0.12334930729308138</v>
      </c>
      <c r="HA87" s="28">
        <f>求节点($AT$5:$AT$10,CI$5:CI$10,将星节奏统计!FT86)</f>
        <v>0.16382777976352159</v>
      </c>
      <c r="HB87" s="28">
        <f>求节点($AT$5:$AT$10,CJ$5:CJ$10,将星节奏统计!FU86)</f>
        <v>0.10239236235220101</v>
      </c>
      <c r="HC87" s="28">
        <f>求节点($AT$5:$AT$10,CK$5:CK$10,将星节奏统计!FV86)</f>
        <v>0</v>
      </c>
      <c r="HD87" s="28">
        <f>求节点($AT$5:$AT$10,CL$5:CL$10,将星节奏统计!FW86)</f>
        <v>0</v>
      </c>
      <c r="HE87" s="28">
        <f>求节点($AT$5:$AT$10,CM$5:CM$10,将星节奏统计!FX86)</f>
        <v>0</v>
      </c>
      <c r="HF87" s="28">
        <f>求节点($AT$5:$AT$10,CN$5:CN$10,将星节奏统计!FY86)</f>
        <v>0</v>
      </c>
      <c r="HG87" s="28">
        <f>求节点($AT$5:$AT$10,CO$5:CO$10,将星节奏统计!FZ86)</f>
        <v>0</v>
      </c>
      <c r="HH87" s="28">
        <f>求节点($AT$5:$AT$10,CP$5:CP$10,将星节奏统计!GA86)</f>
        <v>0</v>
      </c>
      <c r="HI87" s="28">
        <f>求节点($AT$5:$AT$10,CQ$5:CQ$10,将星节奏统计!GB86)</f>
        <v>0</v>
      </c>
      <c r="HJ87" s="28">
        <f>求节点($AT$5:$AT$10,CR$5:CR$10,将星节奏统计!GC86)</f>
        <v>0</v>
      </c>
      <c r="HK87" s="28">
        <f>求节点($AT$5:$AT$10,CS$5:CS$10,将星节奏统计!GD86)</f>
        <v>0</v>
      </c>
      <c r="HL87" s="28">
        <f>求节点($AT$17:$AT$22,AV$17:AV$22,将星节奏统计!GG86)</f>
        <v>0</v>
      </c>
      <c r="HM87" s="28">
        <f>求节点($AT$17:$AT$22,AW$17:AW$22,将星节奏统计!GH86)</f>
        <v>0</v>
      </c>
      <c r="HN87" s="28">
        <f>求节点($AT$17:$AT$22,AX$17:AX$22,将星节奏统计!GI86)</f>
        <v>0</v>
      </c>
      <c r="HO87" s="28">
        <f>求节点($AT$17:$AT$22,AY$17:AY$22,将星节奏统计!GJ86)</f>
        <v>0</v>
      </c>
      <c r="HP87" s="28">
        <f>求节点($AT$17:$AT$22,AZ$17:AZ$22,将星节奏统计!GK86)</f>
        <v>0</v>
      </c>
      <c r="HQ87" s="28">
        <f>求节点($AT$17:$AT$22,BA$17:BA$22,将星节奏统计!GL86)</f>
        <v>0</v>
      </c>
      <c r="HR87" s="28">
        <f>求节点($AT$17:$AT$22,BB$17:BB$22,将星节奏统计!GM86)</f>
        <v>0</v>
      </c>
      <c r="HS87" s="28">
        <f>求节点($AT$17:$AT$22,BC$17:BC$22,将星节奏统计!GN86)</f>
        <v>0</v>
      </c>
      <c r="HT87" s="28">
        <f>求节点($AT$17:$AT$22,BD$17:BD$22,将星节奏统计!GO86)</f>
        <v>0</v>
      </c>
      <c r="HU87" s="28">
        <f>求节点($AT$17:$AT$22,BE$17:BE$22,将星节奏统计!GP86)</f>
        <v>0</v>
      </c>
      <c r="HV87" s="28">
        <f>求节点($AT$17:$AT$22,BF$17:BF$22,将星节奏统计!GQ86)</f>
        <v>0</v>
      </c>
      <c r="HW87" s="28">
        <f>求节点($AT$17:$AT$22,BG$17:BG$22,将星节奏统计!GR86)</f>
        <v>0</v>
      </c>
      <c r="HX87" s="28">
        <f>求节点($AT$17:$AT$22,BH$17:BH$22,将星节奏统计!GS86)</f>
        <v>0</v>
      </c>
      <c r="HY87" s="28">
        <f>求节点($AT$17:$AT$22,BI$17:BI$22,将星节奏统计!GT86)</f>
        <v>0</v>
      </c>
      <c r="HZ87" s="28">
        <f>求节点($AT$17:$AT$22,BJ$17:BJ$22,将星节奏统计!GU86)</f>
        <v>0</v>
      </c>
      <c r="IA87" s="28">
        <f>求节点($AT$17:$AT$22,BK$17:BK$22,将星节奏统计!GV86)</f>
        <v>0</v>
      </c>
      <c r="IB87" s="28">
        <f>求节点($AT$17:$AT$22,BL$17:BL$22,将星节奏统计!GW86)</f>
        <v>0</v>
      </c>
      <c r="IC87" s="28">
        <f>求节点($AT$17:$AT$22,BM$17:BM$22,将星节奏统计!GX86)</f>
        <v>0</v>
      </c>
      <c r="ID87" s="28">
        <f>求节点($AT$17:$AT$22,BN$17:BN$22,将星节奏统计!GY86)</f>
        <v>0</v>
      </c>
      <c r="IE87" s="28">
        <f>求节点($AT$17:$AT$22,BO$17:BO$22,将星节奏统计!GZ86)</f>
        <v>0</v>
      </c>
      <c r="IF87" s="28">
        <f>求节点($AT$5:$AT$10,AV$5:AV$10,将星节奏统计!HD86)</f>
        <v>0.1</v>
      </c>
      <c r="IG87" s="28">
        <f>求节点($AT$5:$AT$10,AW$5:AW$10,将星节奏统计!HE86)</f>
        <v>0.1</v>
      </c>
      <c r="IH87" s="28">
        <f>求节点($AT$5:$AT$10,AX$5:AX$10,将星节奏统计!HF86)</f>
        <v>6.3661865948265478E-2</v>
      </c>
      <c r="II87" s="28">
        <f>求节点($AT$5:$AT$10,AY$5:AY$10,将星节奏统计!HG86)</f>
        <v>0</v>
      </c>
      <c r="IJ87" s="28">
        <f>求节点($AT$5:$AT$10,AZ$5:AZ$10,将星节奏统计!HH86)</f>
        <v>0</v>
      </c>
      <c r="IK87" s="28">
        <f>求节点($AT$5:$AT$10,BA$5:BA$10,将星节奏统计!HI86)</f>
        <v>0</v>
      </c>
      <c r="IL87" s="28">
        <f>求节点($AT$5:$AT$10,BB$5:BB$10,将星节奏统计!HJ86)</f>
        <v>0</v>
      </c>
      <c r="IM87" s="28">
        <f>求节点($AT$5:$AT$10,BC$5:BC$10,将星节奏统计!HK86)</f>
        <v>0</v>
      </c>
      <c r="IN87" s="28">
        <f>求节点($AT$5:$AT$10,BD$5:BD$10,将星节奏统计!HL86)</f>
        <v>0</v>
      </c>
      <c r="IO87" s="28">
        <f>求节点($AT$5:$AT$10,BE$5:BE$10,将星节奏统计!HM86)</f>
        <v>0</v>
      </c>
      <c r="IP87" s="28">
        <f>求节点($AT$5:$AT$10,BF$5:BF$10,将星节奏统计!HN86)</f>
        <v>0</v>
      </c>
      <c r="IQ87" s="28">
        <f>求节点($AT$5:$AT$10,BG$5:BG$10,将星节奏统计!HO86)</f>
        <v>0</v>
      </c>
      <c r="IR87" s="28">
        <f>求节点($AT$5:$AT$10,BH$5:BH$10,将星节奏统计!HP86)</f>
        <v>0</v>
      </c>
      <c r="IS87" s="28">
        <f>求节点($AT$5:$AT$10,BI$5:BI$10,将星节奏统计!HQ86)</f>
        <v>0</v>
      </c>
      <c r="IT87" s="28">
        <f>求节点($AT$5:$AT$10,BJ$5:BJ$10,将星节奏统计!HR86)</f>
        <v>0</v>
      </c>
      <c r="IU87" s="28">
        <f>求节点($AT$5:$AT$10,BK$5:BK$10,将星节奏统计!HS86)</f>
        <v>0</v>
      </c>
      <c r="IV87" s="28">
        <f>求节点($AT$5:$AT$10,BL$5:BL$10,将星节奏统计!HT86)</f>
        <v>0.9</v>
      </c>
      <c r="IW87" s="28">
        <f>求节点($AT$5:$AT$10,BM$5:BM$10,将星节奏统计!HU86)</f>
        <v>0.9</v>
      </c>
      <c r="IX87" s="28">
        <f>求节点($AT$5:$AT$10,BN$5:BN$10,将星节奏统计!HV86)</f>
        <v>0.6</v>
      </c>
      <c r="IY87" s="28">
        <f>求节点($AT$5:$AT$10,BO$5:BO$10,将星节奏统计!HW86)</f>
        <v>0</v>
      </c>
      <c r="IZ87" s="28">
        <f>求节点($AT$5:$AT$10,BP$5:BP$10,将星节奏统计!HX86)</f>
        <v>0.9</v>
      </c>
      <c r="JA87" s="28">
        <f>求节点($AT$5:$AT$10,BQ$5:BQ$10,将星节奏统计!HY86)</f>
        <v>0.6</v>
      </c>
      <c r="JB87" s="28">
        <f>求节点($AT$5:$AT$10,BR$5:BR$10,将星节奏统计!HZ86)</f>
        <v>0.9</v>
      </c>
      <c r="JC87" s="28">
        <f>求节点($AT$5:$AT$10,BS$5:BS$10,将星节奏统计!IA86)</f>
        <v>0</v>
      </c>
      <c r="JD87" s="28">
        <f>求节点($AT$5:$AT$10,BT$5:BT$10,将星节奏统计!IB86)</f>
        <v>0.6</v>
      </c>
      <c r="JE87" s="28">
        <f>求节点($AT$5:$AT$10,BU$5:BU$10,将星节奏统计!IC86)</f>
        <v>0.1</v>
      </c>
      <c r="JF87" s="28">
        <f>求节点($AT$5:$AT$10,BV$5:BV$10,将星节奏统计!ID86)</f>
        <v>0.6</v>
      </c>
      <c r="JG87" s="28">
        <f>求节点($AT$5:$AT$10,BW$5:BW$10,将星节奏统计!IE86)</f>
        <v>0.2482401236802132</v>
      </c>
      <c r="JH87" s="28">
        <f>求节点($AT$5:$AT$10,BX$5:BX$10,将星节奏统计!IF86)</f>
        <v>0.1561800927601599</v>
      </c>
      <c r="JI87" s="28">
        <f>求节点($AT$5:$AT$10,BY$5:BY$10,将星节奏统计!IG86)</f>
        <v>0.2482401236802132</v>
      </c>
      <c r="JJ87" s="28">
        <f>求节点($AT$5:$AT$10,BZ$5:BZ$10,将星节奏统计!IH86)</f>
        <v>0.1561800927601599</v>
      </c>
      <c r="JK87" s="28">
        <f>求节点($AT$5:$AT$10,CA$5:CA$10,将星节奏统计!II86)</f>
        <v>0.3103001546002665</v>
      </c>
      <c r="JL87" s="28">
        <f>求节点($AT$5:$AT$10,CB$5:CB$10,将星节奏统计!IJ86)</f>
        <v>0.3103001546002665</v>
      </c>
      <c r="JM87" s="28">
        <f>求节点($AT$5:$AT$10,CC$5:CC$10,将星节奏统计!IK86)</f>
        <v>0.3103001546002665</v>
      </c>
      <c r="JN87" s="28">
        <f>求节点($AT$5:$AT$10,CD$5:CD$10,将星节奏统计!IL86)</f>
        <v>0.3103001546002665</v>
      </c>
      <c r="JO87" s="28">
        <f>求节点($AT$5:$AT$10,CE$5:CE$10,将星节奏统计!IM86)</f>
        <v>0.19721010822018656</v>
      </c>
      <c r="JP87" s="28">
        <f>求节点($AT$5:$AT$10,CF$5:CF$10,将星节奏统计!IN86)</f>
        <v>0.19721010822018656</v>
      </c>
      <c r="JQ87" s="28">
        <f>求节点($AT$5:$AT$10,CG$5:CG$10,将星节奏统计!IO86)</f>
        <v>0.19721010822018656</v>
      </c>
      <c r="JR87" s="28">
        <f>求节点($AT$5:$AT$10,CH$5:CH$10,将星节奏统计!IP86)</f>
        <v>0.19721010822018656</v>
      </c>
      <c r="JS87" s="28">
        <f>求节点($AT$5:$AT$10,CI$5:CI$10,将星节奏统计!IQ86)</f>
        <v>0.2482401236802132</v>
      </c>
      <c r="JT87" s="28">
        <f>求节点($AT$5:$AT$10,CJ$5:CJ$10,将星节奏统计!IR86)</f>
        <v>0.1561800927601599</v>
      </c>
      <c r="JU87" s="28">
        <f>求节点($AT$5:$AT$10,CK$5:CK$10,将星节奏统计!IS86)</f>
        <v>0</v>
      </c>
      <c r="JV87" s="28">
        <f>求节点($AT$5:$AT$10,CL$5:CL$10,将星节奏统计!IT86)</f>
        <v>0</v>
      </c>
      <c r="JW87" s="28">
        <f>求节点($AT$5:$AT$10,CM$5:CM$10,将星节奏统计!IU86)</f>
        <v>0</v>
      </c>
      <c r="JX87" s="28">
        <f>求节点($AT$5:$AT$10,CN$5:CN$10,将星节奏统计!IV86)</f>
        <v>0</v>
      </c>
      <c r="JY87" s="28">
        <f>求节点($AT$5:$AT$10,CO$5:CO$10,将星节奏统计!IW86)</f>
        <v>0</v>
      </c>
      <c r="JZ87" s="28">
        <f>求节点($AT$5:$AT$10,CP$5:CP$10,将星节奏统计!IX86)</f>
        <v>0</v>
      </c>
      <c r="KA87" s="28">
        <f>求节点($AT$5:$AT$10,CQ$5:CQ$10,将星节奏统计!IY86)</f>
        <v>0</v>
      </c>
      <c r="KB87" s="28">
        <f>求节点($AT$5:$AT$10,CR$5:CR$10,将星节奏统计!IZ86)</f>
        <v>0</v>
      </c>
      <c r="KC87" s="28">
        <f>求节点($AT$5:$AT$10,CS$5:CS$10,将星节奏统计!JA86)</f>
        <v>0</v>
      </c>
      <c r="KD87" s="28">
        <f>求节点($AT$17:$AT$22,AV$17:AV$22,将星节奏统计!JD86)</f>
        <v>0</v>
      </c>
      <c r="KE87" s="28">
        <f>求节点($AT$17:$AT$22,AW$17:AW$22,将星节奏统计!JE86)</f>
        <v>0</v>
      </c>
      <c r="KF87" s="28">
        <f>求节点($AT$17:$AT$22,AX$17:AX$22,将星节奏统计!JF86)</f>
        <v>0</v>
      </c>
      <c r="KG87" s="28">
        <f>求节点($AT$17:$AT$22,AY$17:AY$22,将星节奏统计!JG86)</f>
        <v>1.7268733229652486E-4</v>
      </c>
      <c r="KH87" s="28">
        <f>求节点($AT$17:$AT$22,AZ$17:AZ$22,将星节奏统计!JH86)</f>
        <v>2.5903099844479596E-4</v>
      </c>
      <c r="KI87" s="28">
        <f>求节点($AT$17:$AT$22,BA$17:BA$22,将星节奏统计!JI86)</f>
        <v>2.5903099844479596E-4</v>
      </c>
      <c r="KJ87" s="28">
        <f>求节点($AT$17:$AT$22,BB$17:BB$22,将星节奏统计!JJ86)</f>
        <v>3.9247120976483932E-4</v>
      </c>
      <c r="KK87" s="28">
        <f>求节点($AT$17:$AT$22,BC$17:BC$22,将星节奏统计!JK86)</f>
        <v>0</v>
      </c>
      <c r="KL87" s="28">
        <f>求节点($AT$17:$AT$22,BD$17:BD$22,将星节奏统计!JL86)</f>
        <v>2.5903099844479596E-4</v>
      </c>
      <c r="KM87" s="28">
        <f>求节点($AT$17:$AT$22,BE$17:BE$22,将星节奏统计!JM86)</f>
        <v>0</v>
      </c>
      <c r="KN87" s="28">
        <f>求节点($AT$17:$AT$22,BF$17:BF$22,将星节奏统计!JN86)</f>
        <v>0</v>
      </c>
      <c r="KO87" s="28">
        <f>求节点($AT$17:$AT$22,BG$17:BG$22,将星节奏统计!JO86)</f>
        <v>0</v>
      </c>
      <c r="KP87" s="28">
        <f>求节点($AT$17:$AT$22,BH$17:BH$22,将星节奏统计!JP86)</f>
        <v>0</v>
      </c>
      <c r="KQ87" s="28">
        <f>求节点($AT$17:$AT$22,BI$17:BI$22,将星节奏统计!JQ86)</f>
        <v>0</v>
      </c>
      <c r="KR87" s="28">
        <f>求节点($AT$17:$AT$22,BJ$17:BJ$22,将星节奏统计!JR86)</f>
        <v>0</v>
      </c>
      <c r="KS87" s="28">
        <f>求节点($AT$17:$AT$22,BK$17:BK$22,将星节奏统计!JS86)</f>
        <v>0</v>
      </c>
      <c r="KT87" s="28">
        <f>求节点($AT$17:$AT$22,BL$17:BL$22,将星节奏统计!JT86)</f>
        <v>0</v>
      </c>
      <c r="KU87" s="28">
        <f>求节点($AT$17:$AT$22,BM$17:BM$22,将星节奏统计!JU86)</f>
        <v>0</v>
      </c>
      <c r="KV87" s="28">
        <f>求节点($AT$17:$AT$22,BN$17:BN$22,将星节奏统计!JV86)</f>
        <v>0</v>
      </c>
      <c r="KW87" s="28">
        <f>求节点($AT$17:$AT$22,BO$17:BO$22,将星节奏统计!JW86)</f>
        <v>0</v>
      </c>
      <c r="KX87" s="28">
        <f>求节点($AT$5:$AT$10,AV$5:AV$10,将星节奏统计!KA86)</f>
        <v>0.1</v>
      </c>
      <c r="KY87" s="28">
        <f>求节点($AT$5:$AT$10,AW$5:AW$10,将星节奏统计!KB86)</f>
        <v>0.1</v>
      </c>
      <c r="KZ87" s="28">
        <f>求节点($AT$5:$AT$10,AX$5:AX$10,将星节奏统计!KC86)</f>
        <v>7.0446545720803624E-2</v>
      </c>
      <c r="LA87" s="28">
        <f>求节点($AT$5:$AT$10,AY$5:AY$10,将星节奏统计!KD86)</f>
        <v>0</v>
      </c>
      <c r="LB87" s="28">
        <f>求节点($AT$5:$AT$10,AZ$5:AZ$10,将星节奏统计!KE86)</f>
        <v>0</v>
      </c>
      <c r="LC87" s="28">
        <f>求节点($AT$5:$AT$10,BA$5:BA$10,将星节奏统计!KF86)</f>
        <v>0</v>
      </c>
      <c r="LD87" s="28">
        <f>求节点($AT$5:$AT$10,BB$5:BB$10,将星节奏统计!KG86)</f>
        <v>0</v>
      </c>
      <c r="LE87" s="28">
        <f>求节点($AT$5:$AT$10,BC$5:BC$10,将星节奏统计!KH86)</f>
        <v>0</v>
      </c>
      <c r="LF87" s="28">
        <f>求节点($AT$5:$AT$10,BD$5:BD$10,将星节奏统计!KI86)</f>
        <v>0</v>
      </c>
      <c r="LG87" s="28">
        <f>求节点($AT$5:$AT$10,BE$5:BE$10,将星节奏统计!KJ86)</f>
        <v>0</v>
      </c>
      <c r="LH87" s="28">
        <f>求节点($AT$5:$AT$10,BF$5:BF$10,将星节奏统计!KK86)</f>
        <v>0</v>
      </c>
      <c r="LI87" s="28">
        <f>求节点($AT$5:$AT$10,BG$5:BG$10,将星节奏统计!KL86)</f>
        <v>0</v>
      </c>
      <c r="LJ87" s="28">
        <f>求节点($AT$5:$AT$10,BH$5:BH$10,将星节奏统计!KM86)</f>
        <v>0</v>
      </c>
      <c r="LK87" s="28">
        <f>求节点($AT$5:$AT$10,BI$5:BI$10,将星节奏统计!KN86)</f>
        <v>0</v>
      </c>
      <c r="LL87" s="28">
        <f>求节点($AT$5:$AT$10,BJ$5:BJ$10,将星节奏统计!KO86)</f>
        <v>0</v>
      </c>
      <c r="LM87" s="28">
        <f>求节点($AT$5:$AT$10,BK$5:BK$10,将星节奏统计!KP86)</f>
        <v>0</v>
      </c>
      <c r="LN87" s="28">
        <f>求节点($AT$5:$AT$10,BL$5:BL$10,将星节奏统计!KQ86)</f>
        <v>0.9</v>
      </c>
      <c r="LO87" s="28">
        <f>求节点($AT$5:$AT$10,BM$5:BM$10,将星节奏统计!KR86)</f>
        <v>0.9</v>
      </c>
      <c r="LP87" s="28">
        <f>求节点($AT$5:$AT$10,BN$5:BN$10,将星节奏统计!KS86)</f>
        <v>0.6</v>
      </c>
      <c r="LQ87" s="28">
        <f>求节点($AT$5:$AT$10,BO$5:BO$10,将星节奏统计!KT86)</f>
        <v>0</v>
      </c>
      <c r="LR87" s="28">
        <f>求节点($AT$5:$AT$10,BP$5:BP$10,将星节奏统计!KU86)</f>
        <v>0.9</v>
      </c>
      <c r="LS87" s="28">
        <f>求节点($AT$5:$AT$10,BQ$5:BQ$10,将星节奏统计!KV86)</f>
        <v>0.6</v>
      </c>
      <c r="LT87" s="28">
        <f>求节点($AT$5:$AT$10,BR$5:BR$10,将星节奏统计!KW86)</f>
        <v>0.9</v>
      </c>
      <c r="LU87" s="28">
        <f>求节点($AT$5:$AT$10,BS$5:BS$10,将星节奏统计!KX86)</f>
        <v>0</v>
      </c>
      <c r="LV87" s="28">
        <f>求节点($AT$5:$AT$10,BT$5:BT$10,将星节奏统计!KY86)</f>
        <v>0.6</v>
      </c>
      <c r="LW87" s="28">
        <f>求节点($AT$5:$AT$10,BU$5:BU$10,将星节奏统计!KZ86)</f>
        <v>0.1</v>
      </c>
      <c r="LX87" s="28">
        <f>求节点($AT$5:$AT$10,BV$5:BV$10,将星节奏统计!LA86)</f>
        <v>0.6</v>
      </c>
      <c r="LY87" s="28">
        <f>求节点($AT$5:$AT$10,BW$5:BW$10,将星节奏统计!LB86)</f>
        <v>0.47353313967562161</v>
      </c>
      <c r="LZ87" s="28">
        <f>求节点($AT$5:$AT$10,BX$5:BX$10,将星节奏统计!LC86)</f>
        <v>0.31235542645041442</v>
      </c>
      <c r="MA87" s="28">
        <f>求节点($AT$5:$AT$10,BY$5:BY$10,将星节奏统计!LD86)</f>
        <v>0.47353313967562161</v>
      </c>
      <c r="MB87" s="28">
        <f>求节点($AT$5:$AT$10,BZ$5:BZ$10,将星节奏统计!LE86)</f>
        <v>0.31235542645041442</v>
      </c>
      <c r="MC87" s="28">
        <f>求节点($AT$5:$AT$10,CA$5:CA$10,将星节奏统计!LF86)</f>
        <v>0.57059237741735735</v>
      </c>
      <c r="MD87" s="28">
        <f>求节点($AT$5:$AT$10,CB$5:CB$10,将星节奏统计!LG86)</f>
        <v>0.57059237741735735</v>
      </c>
      <c r="ME87" s="28">
        <f>求节点($AT$5:$AT$10,CC$5:CC$10,将星节奏统计!LH86)</f>
        <v>0.57059237741735735</v>
      </c>
      <c r="MF87" s="28">
        <f>求节点($AT$5:$AT$10,CD$5:CD$10,将星节奏统计!LI86)</f>
        <v>0.57059237741735735</v>
      </c>
      <c r="MG87" s="28">
        <f>求节点($AT$5:$AT$10,CE$5:CE$10,将星节奏统计!LJ86)</f>
        <v>0.3794146641921502</v>
      </c>
      <c r="MH87" s="28">
        <f>求节点($AT$5:$AT$10,CF$5:CF$10,将星节奏统计!LK86)</f>
        <v>0.3794146641921502</v>
      </c>
      <c r="MI87" s="28">
        <f>求节点($AT$5:$AT$10,CG$5:CG$10,将星节奏统计!LL86)</f>
        <v>0.3794146641921502</v>
      </c>
      <c r="MJ87" s="28">
        <f>求节点($AT$5:$AT$10,CH$5:CH$10,将星节奏统计!LM86)</f>
        <v>0.3794146641921502</v>
      </c>
      <c r="MK87" s="28">
        <f>求节点($AT$5:$AT$10,CI$5:CI$10,将星节奏统计!LN86)</f>
        <v>0.47353313967562161</v>
      </c>
      <c r="ML87" s="28">
        <f>求节点($AT$5:$AT$10,CJ$5:CJ$10,将星节奏统计!LO86)</f>
        <v>0.31235542645041442</v>
      </c>
      <c r="MM87" s="28">
        <f>求节点($AT$5:$AT$10,CK$5:CK$10,将星节奏统计!LP86)</f>
        <v>0</v>
      </c>
      <c r="MN87" s="28">
        <f>求节点($AT$5:$AT$10,CL$5:CL$10,将星节奏统计!LQ86)</f>
        <v>0</v>
      </c>
      <c r="MO87" s="28">
        <f>求节点($AT$5:$AT$10,CM$5:CM$10,将星节奏统计!LR86)</f>
        <v>0</v>
      </c>
      <c r="MP87" s="28">
        <f>求节点($AT$5:$AT$10,CN$5:CN$10,将星节奏统计!LS86)</f>
        <v>0</v>
      </c>
      <c r="MQ87" s="28">
        <f>求节点($AT$5:$AT$10,CO$5:CO$10,将星节奏统计!LT86)</f>
        <v>0</v>
      </c>
      <c r="MR87" s="28">
        <f>求节点($AT$5:$AT$10,CP$5:CP$10,将星节奏统计!LU86)</f>
        <v>0</v>
      </c>
      <c r="MS87" s="28">
        <f>求节点($AT$5:$AT$10,CQ$5:CQ$10,将星节奏统计!LV86)</f>
        <v>0</v>
      </c>
      <c r="MT87" s="28">
        <f>求节点($AT$5:$AT$10,CR$5:CR$10,将星节奏统计!LW86)</f>
        <v>0</v>
      </c>
      <c r="MU87" s="28">
        <f>求节点($AT$5:$AT$10,CS$5:CS$10,将星节奏统计!LX86)</f>
        <v>0</v>
      </c>
      <c r="MV87" s="28">
        <f>求节点($AT$17:$AT$22,AV$17:AV$22,将星节奏统计!MA86)</f>
        <v>0</v>
      </c>
      <c r="MW87" s="28">
        <f>求节点($AT$17:$AT$22,AW$17:AW$22,将星节奏统计!MB86)</f>
        <v>0</v>
      </c>
      <c r="MX87" s="28">
        <f>求节点($AT$17:$AT$22,AX$17:AX$22,将星节奏统计!MC86)</f>
        <v>0</v>
      </c>
      <c r="MY87" s="28">
        <f>求节点($AT$17:$AT$22,AY$17:AY$22,将星节奏统计!MD86)</f>
        <v>0</v>
      </c>
      <c r="MZ87" s="28">
        <f>求节点($AT$17:$AT$22,AZ$17:AZ$22,将星节奏统计!ME86)</f>
        <v>0</v>
      </c>
      <c r="NA87" s="28">
        <f>求节点($AT$17:$AT$22,BA$17:BA$22,将星节奏统计!MF86)</f>
        <v>0</v>
      </c>
      <c r="NB87" s="28">
        <f>求节点($AT$17:$AT$22,BB$17:BB$22,将星节奏统计!MG86)</f>
        <v>0</v>
      </c>
      <c r="NC87" s="28">
        <f>求节点($AT$17:$AT$22,BC$17:BC$22,将星节奏统计!MH86)</f>
        <v>0</v>
      </c>
      <c r="ND87" s="28">
        <f>求节点($AT$17:$AT$22,BD$17:BD$22,将星节奏统计!MI86)</f>
        <v>0</v>
      </c>
      <c r="NE87" s="28">
        <f>求节点($AT$17:$AT$22,BE$17:BE$22,将星节奏统计!MJ86)</f>
        <v>0</v>
      </c>
      <c r="NF87" s="28">
        <f>求节点($AT$17:$AT$22,BF$17:BF$22,将星节奏统计!MK86)</f>
        <v>0</v>
      </c>
      <c r="NG87" s="28">
        <f>求节点($AT$17:$AT$22,BG$17:BG$22,将星节奏统计!ML86)</f>
        <v>0</v>
      </c>
      <c r="NH87" s="28">
        <f>求节点($AT$17:$AT$22,BH$17:BH$22,将星节奏统计!MM86)</f>
        <v>0</v>
      </c>
      <c r="NI87" s="28">
        <f>求节点($AT$17:$AT$22,BI$17:BI$22,将星节奏统计!MN86)</f>
        <v>0</v>
      </c>
      <c r="NJ87" s="28">
        <f>求节点($AT$17:$AT$22,BJ$17:BJ$22,将星节奏统计!MO86)</f>
        <v>0</v>
      </c>
      <c r="NK87" s="28">
        <f>求节点($AT$17:$AT$22,BK$17:BK$22,将星节奏统计!MP86)</f>
        <v>0</v>
      </c>
      <c r="NL87" s="28">
        <f>求节点($AT$17:$AT$22,BL$17:BL$22,将星节奏统计!MQ86)</f>
        <v>0</v>
      </c>
      <c r="NM87" s="28">
        <f>求节点($AT$17:$AT$22,BM$17:BM$22,将星节奏统计!MR86)</f>
        <v>0</v>
      </c>
      <c r="NN87" s="28">
        <f>求节点($AT$17:$AT$22,BN$17:BN$22,将星节奏统计!MS86)</f>
        <v>0</v>
      </c>
      <c r="NO87" s="28">
        <f>求节点($AT$17:$AT$22,BO$17:BO$22,将星节奏统计!MT86)</f>
        <v>0</v>
      </c>
      <c r="NP87" s="28">
        <f>求节点($AT$5:$AT$10,AV$5:AV$10,将星节奏统计!MX86)</f>
        <v>0.1</v>
      </c>
      <c r="NQ87" s="28">
        <f>求节点($AT$5:$AT$10,AW$5:AW$10,将星节奏统计!MY86)</f>
        <v>0.1</v>
      </c>
      <c r="NR87" s="28">
        <f>求节点($AT$5:$AT$10,AX$5:AX$10,将星节奏统计!MZ86)</f>
        <v>7.5098837324409959E-2</v>
      </c>
      <c r="NS87" s="28">
        <f>求节点($AT$5:$AT$10,AY$5:AY$10,将星节奏统计!NA86)</f>
        <v>0</v>
      </c>
      <c r="NT87" s="28">
        <f>求节点($AT$5:$AT$10,AZ$5:AZ$10,将星节奏统计!NB86)</f>
        <v>0</v>
      </c>
      <c r="NU87" s="28">
        <f>求节点($AT$5:$AT$10,BA$5:BA$10,将星节奏统计!NC86)</f>
        <v>0</v>
      </c>
      <c r="NV87" s="28">
        <f>求节点($AT$5:$AT$10,BB$5:BB$10,将星节奏统计!ND86)</f>
        <v>0</v>
      </c>
      <c r="NW87" s="28">
        <f>求节点($AT$5:$AT$10,BC$5:BC$10,将星节奏统计!NE86)</f>
        <v>0</v>
      </c>
      <c r="NX87" s="28">
        <f>求节点($AT$5:$AT$10,BD$5:BD$10,将星节奏统计!NF86)</f>
        <v>0</v>
      </c>
      <c r="NY87" s="28">
        <f>求节点($AT$5:$AT$10,BE$5:BE$10,将星节奏统计!NG86)</f>
        <v>0</v>
      </c>
      <c r="NZ87" s="28">
        <f>求节点($AT$5:$AT$10,BF$5:BF$10,将星节奏统计!NH86)</f>
        <v>0</v>
      </c>
      <c r="OA87" s="28">
        <f>求节点($AT$5:$AT$10,BG$5:BG$10,将星节奏统计!NI86)</f>
        <v>0</v>
      </c>
      <c r="OB87" s="28">
        <f>求节点($AT$5:$AT$10,BH$5:BH$10,将星节奏统计!NJ86)</f>
        <v>0</v>
      </c>
      <c r="OC87" s="28">
        <f>求节点($AT$5:$AT$10,BI$5:BI$10,将星节奏统计!NK86)</f>
        <v>0</v>
      </c>
      <c r="OD87" s="28">
        <f>求节点($AT$5:$AT$10,BJ$5:BJ$10,将星节奏统计!NL86)</f>
        <v>0</v>
      </c>
      <c r="OE87" s="28">
        <f>求节点($AT$5:$AT$10,BK$5:BK$10,将星节奏统计!NM86)</f>
        <v>0</v>
      </c>
      <c r="OF87" s="28">
        <f>求节点($AT$5:$AT$10,BL$5:BL$10,将星节奏统计!NN86)</f>
        <v>0.9</v>
      </c>
      <c r="OG87" s="28">
        <f>求节点($AT$5:$AT$10,BM$5:BM$10,将星节奏统计!NO86)</f>
        <v>0.9</v>
      </c>
      <c r="OH87" s="28">
        <f>求节点($AT$5:$AT$10,BN$5:BN$10,将星节奏统计!NP86)</f>
        <v>0.6</v>
      </c>
      <c r="OI87" s="28">
        <f>求节点($AT$5:$AT$10,BO$5:BO$10,将星节奏统计!NQ86)</f>
        <v>0</v>
      </c>
      <c r="OJ87" s="28">
        <f>求节点($AT$5:$AT$10,BP$5:BP$10,将星节奏统计!NR86)</f>
        <v>0.9</v>
      </c>
      <c r="OK87" s="28">
        <f>求节点($AT$5:$AT$10,BQ$5:BQ$10,将星节奏统计!NS86)</f>
        <v>0.6</v>
      </c>
      <c r="OL87" s="28">
        <f>求节点($AT$5:$AT$10,BR$5:BR$10,将星节奏统计!NT86)</f>
        <v>0.9</v>
      </c>
      <c r="OM87" s="28">
        <f>求节点($AT$5:$AT$10,BS$5:BS$10,将星节奏统计!NU86)</f>
        <v>0</v>
      </c>
      <c r="ON87" s="28">
        <f>求节点($AT$5:$AT$10,BT$5:BT$10,将星节奏统计!NV86)</f>
        <v>0.6</v>
      </c>
      <c r="OO87" s="28">
        <f>求节点($AT$5:$AT$10,BU$5:BU$10,将星节奏统计!NW86)</f>
        <v>0.1</v>
      </c>
      <c r="OP87" s="28">
        <f>求节点($AT$5:$AT$10,BV$5:BV$10,将星节奏统计!NX86)</f>
        <v>0.6</v>
      </c>
      <c r="OQ87" s="28">
        <f>求节点($AT$5:$AT$10,BW$5:BW$10,将星节奏统计!NY86)</f>
        <v>0.5</v>
      </c>
      <c r="OR87" s="28">
        <f>求节点($AT$5:$AT$10,BX$5:BX$10,将星节奏统计!NZ86)</f>
        <v>0.33</v>
      </c>
      <c r="OS87" s="28">
        <f>求节点($AT$5:$AT$10,BY$5:BY$10,将星节奏统计!OA86)</f>
        <v>0.5</v>
      </c>
      <c r="OT87" s="28">
        <f>求节点($AT$5:$AT$10,BZ$5:BZ$10,将星节奏统计!OB86)</f>
        <v>0.33</v>
      </c>
      <c r="OU87" s="28">
        <f>求节点($AT$5:$AT$10,CA$5:CA$10,将星节奏统计!OC86)</f>
        <v>0.6</v>
      </c>
      <c r="OV87" s="28">
        <f>求节点($AT$5:$AT$10,CB$5:CB$10,将星节奏统计!OD86)</f>
        <v>0.6</v>
      </c>
      <c r="OW87" s="28">
        <f>求节点($AT$5:$AT$10,CC$5:CC$10,将星节奏统计!OE86)</f>
        <v>0.6</v>
      </c>
      <c r="OX87" s="28">
        <f>求节点($AT$5:$AT$10,CD$5:CD$10,将星节奏统计!OF86)</f>
        <v>0.6</v>
      </c>
      <c r="OY87" s="28">
        <f>求节点($AT$5:$AT$10,CE$5:CE$10,将星节奏统计!OG86)</f>
        <v>0.4</v>
      </c>
      <c r="OZ87" s="28">
        <f>求节点($AT$5:$AT$10,CF$5:CF$10,将星节奏统计!OH86)</f>
        <v>0.4</v>
      </c>
      <c r="PA87" s="28">
        <f>求节点($AT$5:$AT$10,CG$5:CG$10,将星节奏统计!OI86)</f>
        <v>0.4</v>
      </c>
      <c r="PB87" s="28">
        <f>求节点($AT$5:$AT$10,CH$5:CH$10,将星节奏统计!OJ86)</f>
        <v>0.4</v>
      </c>
      <c r="PC87" s="28">
        <f>求节点($AT$5:$AT$10,CI$5:CI$10,将星节奏统计!OK86)</f>
        <v>0.5</v>
      </c>
      <c r="PD87" s="28">
        <f>求节点($AT$5:$AT$10,CJ$5:CJ$10,将星节奏统计!OL86)</f>
        <v>0.33</v>
      </c>
      <c r="PE87" s="28">
        <f>求节点($AT$5:$AT$10,CK$5:CK$10,将星节奏统计!OM86)</f>
        <v>0</v>
      </c>
      <c r="PF87" s="28">
        <f>求节点($AT$5:$AT$10,CL$5:CL$10,将星节奏统计!ON86)</f>
        <v>0</v>
      </c>
      <c r="PG87" s="28">
        <f>求节点($AT$5:$AT$10,CM$5:CM$10,将星节奏统计!OO86)</f>
        <v>0</v>
      </c>
      <c r="PH87" s="28">
        <f>求节点($AT$5:$AT$10,CN$5:CN$10,将星节奏统计!OP86)</f>
        <v>0</v>
      </c>
      <c r="PI87" s="28">
        <f>求节点($AT$5:$AT$10,CO$5:CO$10,将星节奏统计!OQ86)</f>
        <v>0</v>
      </c>
      <c r="PJ87" s="28">
        <f>求节点($AT$5:$AT$10,CP$5:CP$10,将星节奏统计!OR86)</f>
        <v>0</v>
      </c>
      <c r="PK87" s="28">
        <f>求节点($AT$5:$AT$10,CQ$5:CQ$10,将星节奏统计!OS86)</f>
        <v>0</v>
      </c>
      <c r="PL87" s="28">
        <f>求节点($AT$5:$AT$10,CR$5:CR$10,将星节奏统计!OT86)</f>
        <v>0</v>
      </c>
      <c r="PM87" s="28">
        <f>求节点($AT$5:$AT$10,CS$5:CS$10,将星节奏统计!OU86)</f>
        <v>0</v>
      </c>
      <c r="PN87" s="28">
        <f>求节点($AT$17:$AT$22,AV$17:AV$22,将星节奏统计!OX86)</f>
        <v>0</v>
      </c>
      <c r="PO87" s="28">
        <f>求节点($AT$17:$AT$22,AW$17:AW$22,将星节奏统计!OY86)</f>
        <v>0</v>
      </c>
      <c r="PP87" s="28">
        <f>求节点($AT$17:$AT$22,AX$17:AX$22,将星节奏统计!OZ86)</f>
        <v>0</v>
      </c>
      <c r="PQ87" s="28">
        <f>求节点($AT$17:$AT$22,AY$17:AY$22,将星节奏统计!PA86)</f>
        <v>1.4075319363177768E-4</v>
      </c>
      <c r="PR87" s="28">
        <f>求节点($AT$17:$AT$22,AZ$17:AZ$22,将星节奏统计!PB86)</f>
        <v>2.1112979044767E-4</v>
      </c>
      <c r="PS87" s="28">
        <f>求节点($AT$17:$AT$22,BA$17:BA$22,将星节奏统计!PC86)</f>
        <v>2.1112979044767E-4</v>
      </c>
      <c r="PT87" s="28">
        <f>求节点($AT$17:$AT$22,BB$17:BB$22,将星节奏统计!PD86)</f>
        <v>3.1989362189040887E-4</v>
      </c>
      <c r="PU87" s="28">
        <f>求节点($AT$17:$AT$22,BC$17:BC$22,将星节奏统计!PE86)</f>
        <v>0</v>
      </c>
      <c r="PV87" s="28">
        <f>求节点($AT$17:$AT$22,BD$17:BD$22,将星节奏统计!PF86)</f>
        <v>2.1112979044767E-4</v>
      </c>
      <c r="PW87" s="28">
        <f>求节点($AT$17:$AT$22,BE$17:BE$22,将星节奏统计!PG86)</f>
        <v>0</v>
      </c>
      <c r="PX87" s="28">
        <f>求节点($AT$17:$AT$22,BF$17:BF$22,将星节奏统计!PH86)</f>
        <v>0</v>
      </c>
      <c r="PY87" s="28">
        <f>求节点($AT$17:$AT$22,BG$17:BG$22,将星节奏统计!PI86)</f>
        <v>0</v>
      </c>
      <c r="PZ87" s="28">
        <f>求节点($AT$17:$AT$22,BH$17:BH$22,将星节奏统计!PJ86)</f>
        <v>0</v>
      </c>
      <c r="QA87" s="28">
        <f>求节点($AT$17:$AT$22,BI$17:BI$22,将星节奏统计!PK86)</f>
        <v>0</v>
      </c>
      <c r="QB87" s="28">
        <f>求节点($AT$17:$AT$22,BJ$17:BJ$22,将星节奏统计!PL86)</f>
        <v>0</v>
      </c>
      <c r="QC87" s="28">
        <f>求节点($AT$17:$AT$22,BK$17:BK$22,将星节奏统计!PM86)</f>
        <v>0</v>
      </c>
      <c r="QD87" s="28">
        <f>求节点($AT$17:$AT$22,BL$17:BL$22,将星节奏统计!PN86)</f>
        <v>0</v>
      </c>
      <c r="QE87" s="28">
        <f>求节点($AT$17:$AT$22,BM$17:BM$22,将星节奏统计!PO86)</f>
        <v>0</v>
      </c>
      <c r="QF87" s="28">
        <f>求节点($AT$17:$AT$22,BN$17:BN$22,将星节奏统计!PP86)</f>
        <v>0</v>
      </c>
      <c r="QG87" s="28">
        <f>求节点($AT$17:$AT$22,BO$17:BO$22,将星节奏统计!PQ86)</f>
        <v>0</v>
      </c>
      <c r="QJ87" s="3">
        <v>83</v>
      </c>
      <c r="QK87" s="28">
        <f t="shared" ca="1" si="71"/>
        <v>0.98870365991983711</v>
      </c>
      <c r="QL87" s="28">
        <f t="shared" ca="1" si="71"/>
        <v>1.0824800990106893</v>
      </c>
      <c r="QM87" s="28">
        <f t="shared" ca="1" si="71"/>
        <v>1.2103001546002665</v>
      </c>
      <c r="QN87" s="28">
        <f t="shared" ca="1" si="71"/>
        <v>1.4705923774173573</v>
      </c>
      <c r="QO87" s="28">
        <f t="shared" ca="1" si="71"/>
        <v>1.5</v>
      </c>
      <c r="QP87" s="28">
        <f t="shared" ca="1" si="72"/>
        <v>0.3415633726696069</v>
      </c>
      <c r="QQ87" s="28">
        <f t="shared" ca="1" si="72"/>
        <v>0.49148333929056476</v>
      </c>
      <c r="QR87" s="28">
        <f t="shared" ca="1" si="72"/>
        <v>0.74472037104063959</v>
      </c>
      <c r="QS87" s="28">
        <f t="shared" ca="1" si="72"/>
        <v>1.4205994190268649</v>
      </c>
      <c r="QT87" s="28">
        <f t="shared" ca="1" si="72"/>
        <v>1.5</v>
      </c>
      <c r="QU87" s="28">
        <f t="shared" ca="1" si="73"/>
        <v>0.1</v>
      </c>
      <c r="QV87" s="28">
        <f t="shared" ca="1" si="73"/>
        <v>0.1</v>
      </c>
      <c r="QW87" s="28">
        <f t="shared" ca="1" si="73"/>
        <v>0.1</v>
      </c>
      <c r="QX87" s="28">
        <f t="shared" ca="1" si="73"/>
        <v>0.1</v>
      </c>
      <c r="QY87" s="28">
        <f t="shared" ca="1" si="73"/>
        <v>0.1</v>
      </c>
      <c r="QZ87" s="28">
        <f t="shared" ca="1" si="74"/>
        <v>0.68411621381460042</v>
      </c>
      <c r="RA87" s="28">
        <f t="shared" ca="1" si="74"/>
        <v>0.72334930729308133</v>
      </c>
      <c r="RB87" s="28">
        <f t="shared" ca="1" si="74"/>
        <v>0.79721010822018656</v>
      </c>
      <c r="RC87" s="28">
        <f t="shared" ca="1" si="74"/>
        <v>0.97941466419215018</v>
      </c>
      <c r="RD87" s="28">
        <f t="shared" ca="1" si="74"/>
        <v>1</v>
      </c>
      <c r="RE87" s="28">
        <f t="shared" ca="1" si="75"/>
        <v>0.21347710791850433</v>
      </c>
      <c r="RF87" s="28">
        <f t="shared" ca="1" si="75"/>
        <v>0.30717708705660302</v>
      </c>
      <c r="RG87" s="28">
        <f t="shared" ca="1" si="75"/>
        <v>0.46854027828047973</v>
      </c>
      <c r="RH87" s="28">
        <f t="shared" ca="1" si="75"/>
        <v>0.9370662793512432</v>
      </c>
      <c r="RI87" s="28">
        <f t="shared" ca="1" si="75"/>
        <v>0.99</v>
      </c>
      <c r="RJ87" s="28">
        <f t="shared" ca="1" si="76"/>
        <v>3.1335418338327217E-4</v>
      </c>
      <c r="RK87" s="28">
        <f t="shared" ca="1" si="76"/>
        <v>0</v>
      </c>
      <c r="RL87" s="28">
        <f t="shared" ca="1" si="76"/>
        <v>2.7080513473773903E-4</v>
      </c>
      <c r="RM87" s="28">
        <f t="shared" ca="1" si="76"/>
        <v>0</v>
      </c>
      <c r="RN87" s="28">
        <f t="shared" ca="1" si="76"/>
        <v>2.2072659910438164E-4</v>
      </c>
      <c r="RO87" s="28">
        <f t="shared" ca="1" si="77"/>
        <v>2.9973008845356544E-4</v>
      </c>
      <c r="RP87" s="28">
        <f t="shared" ca="1" si="77"/>
        <v>0</v>
      </c>
      <c r="RQ87" s="28">
        <f t="shared" ca="1" si="77"/>
        <v>2.5903099844479596E-4</v>
      </c>
      <c r="RR87" s="28">
        <f t="shared" ca="1" si="77"/>
        <v>0</v>
      </c>
      <c r="RS87" s="28">
        <f t="shared" ca="1" si="77"/>
        <v>2.1112979044767E-4</v>
      </c>
      <c r="RT87" s="28">
        <f t="shared" ca="1" si="78"/>
        <v>0.1</v>
      </c>
      <c r="RU87" s="28">
        <f t="shared" ca="1" si="78"/>
        <v>0.1</v>
      </c>
      <c r="RV87" s="28">
        <f t="shared" ca="1" si="78"/>
        <v>0.1</v>
      </c>
      <c r="RW87" s="28">
        <f t="shared" ca="1" si="78"/>
        <v>0.1</v>
      </c>
      <c r="RX87" s="28">
        <f t="shared" ca="1" si="78"/>
        <v>0.1</v>
      </c>
      <c r="RY87" s="28">
        <f t="shared" ca="1" si="79"/>
        <v>0.1605526145799856</v>
      </c>
      <c r="RZ87" s="28">
        <f t="shared" ca="1" si="79"/>
        <v>0.16157177605418299</v>
      </c>
      <c r="SA87" s="28">
        <f t="shared" ca="1" si="79"/>
        <v>0.16366186594826548</v>
      </c>
      <c r="SB87" s="28">
        <f t="shared" ca="1" si="79"/>
        <v>0.17044654572080364</v>
      </c>
      <c r="SC87" s="28">
        <f t="shared" ca="1" si="79"/>
        <v>0.17509883732440995</v>
      </c>
    </row>
    <row r="88" spans="46:497" x14ac:dyDescent="0.2">
      <c r="AU88" s="28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U88" s="3">
        <v>84</v>
      </c>
      <c r="CV88" s="28">
        <f>求节点($AT$5:$AT$10,AV$5:AV$10,将星节奏统计!BJ87)</f>
        <v>0.1</v>
      </c>
      <c r="CW88" s="28">
        <f>求节点($AT$5:$AT$10,AW$5:AW$10,将星节奏统计!BK87)</f>
        <v>0.1</v>
      </c>
      <c r="CX88" s="28">
        <f>求节点($AT$5:$AT$10,AX$5:AX$10,将星节奏统计!BL87)</f>
        <v>6.0723289664544315E-2</v>
      </c>
      <c r="CY88" s="28">
        <f>求节点($AT$5:$AT$10,AY$5:AY$10,将星节奏统计!BM87)</f>
        <v>0</v>
      </c>
      <c r="CZ88" s="28">
        <f>求节点($AT$5:$AT$10,AZ$5:AZ$10,将星节奏统计!BN87)</f>
        <v>0</v>
      </c>
      <c r="DA88" s="28">
        <f>求节点($AT$5:$AT$10,BA$5:BA$10,将星节奏统计!BO87)</f>
        <v>0</v>
      </c>
      <c r="DB88" s="28">
        <f>求节点($AT$5:$AT$10,BB$5:BB$10,将星节奏统计!BP87)</f>
        <v>0</v>
      </c>
      <c r="DC88" s="28">
        <f>求节点($AT$5:$AT$10,BC$5:BC$10,将星节奏统计!BQ87)</f>
        <v>0</v>
      </c>
      <c r="DD88" s="28">
        <f>求节点($AT$5:$AT$10,BD$5:BD$10,将星节奏统计!BR87)</f>
        <v>0</v>
      </c>
      <c r="DE88" s="28">
        <f>求节点($AT$5:$AT$10,BE$5:BE$10,将星节奏统计!BS87)</f>
        <v>0</v>
      </c>
      <c r="DF88" s="28">
        <f>求节点($AT$5:$AT$10,BF$5:BF$10,将星节奏统计!BT87)</f>
        <v>0</v>
      </c>
      <c r="DG88" s="28">
        <f>求节点($AT$5:$AT$10,BG$5:BG$10,将星节奏统计!BU87)</f>
        <v>0</v>
      </c>
      <c r="DH88" s="28">
        <f>求节点($AT$5:$AT$10,BH$5:BH$10,将星节奏统计!BV87)</f>
        <v>0</v>
      </c>
      <c r="DI88" s="28">
        <f>求节点($AT$5:$AT$10,BI$5:BI$10,将星节奏统计!BW87)</f>
        <v>0</v>
      </c>
      <c r="DJ88" s="28">
        <f>求节点($AT$5:$AT$10,BJ$5:BJ$10,将星节奏统计!BX87)</f>
        <v>0</v>
      </c>
      <c r="DK88" s="28">
        <f>求节点($AT$5:$AT$10,BK$5:BK$10,将星节奏统计!BY87)</f>
        <v>0</v>
      </c>
      <c r="DL88" s="28">
        <f>求节点($AT$5:$AT$10,BL$5:BL$10,将星节奏统计!BZ87)</f>
        <v>0.9</v>
      </c>
      <c r="DM88" s="28">
        <f>求节点($AT$5:$AT$10,BM$5:BM$10,将星节奏统计!CA87)</f>
        <v>0.7112651661892242</v>
      </c>
      <c r="DN88" s="28">
        <f>求节点($AT$5:$AT$10,BN$5:BN$10,将星节奏统计!CB87)</f>
        <v>0.6</v>
      </c>
      <c r="DO88" s="28">
        <f>求节点($AT$5:$AT$10,BO$5:BO$10,将星节奏统计!CC87)</f>
        <v>0</v>
      </c>
      <c r="DP88" s="28">
        <f>求节点($AT$5:$AT$10,BP$5:BP$10,将星节奏统计!CD87)</f>
        <v>0.9</v>
      </c>
      <c r="DQ88" s="28">
        <f>求节点($AT$5:$AT$10,BQ$5:BQ$10,将星节奏统计!CE87)</f>
        <v>0.6</v>
      </c>
      <c r="DR88" s="28">
        <f>求节点($AT$5:$AT$10,BR$5:BR$10,将星节奏统计!CF87)</f>
        <v>0.9</v>
      </c>
      <c r="DS88" s="28">
        <f>求节点($AT$5:$AT$10,BS$5:BS$10,将星节奏统计!CG87)</f>
        <v>0</v>
      </c>
      <c r="DT88" s="28">
        <f>求节点($AT$5:$AT$10,BT$5:BT$10,将星节奏统计!CH87)</f>
        <v>0.6</v>
      </c>
      <c r="DU88" s="28">
        <f>求节点($AT$5:$AT$10,BU$5:BU$10,将星节奏统计!CI87)</f>
        <v>0.1</v>
      </c>
      <c r="DV88" s="28">
        <f>求节点($AT$5:$AT$10,BV$5:BV$10,将星节奏统计!CJ87)</f>
        <v>0.6</v>
      </c>
      <c r="DW88" s="28">
        <f>求节点($AT$5:$AT$10,BW$5:BW$10,将星节奏统计!CK87)</f>
        <v>0.12235991057334822</v>
      </c>
      <c r="DX88" s="28">
        <f>求节点($AT$5:$AT$10,BX$5:BX$10,将星节奏统计!CL87)</f>
        <v>7.6474944108342643E-2</v>
      </c>
      <c r="DY88" s="28">
        <f>求节点($AT$5:$AT$10,BY$5:BY$10,将星节奏统计!CM87)</f>
        <v>0.12235991057334822</v>
      </c>
      <c r="DZ88" s="28">
        <f>求节点($AT$5:$AT$10,BZ$5:BZ$10,将星节奏统计!CN87)</f>
        <v>7.6474944108342643E-2</v>
      </c>
      <c r="EA88" s="28">
        <f>求节点($AT$5:$AT$10,CA$5:CA$10,将星节奏统计!CO87)</f>
        <v>0.15294988821668529</v>
      </c>
      <c r="EB88" s="28">
        <f>求节点($AT$5:$AT$10,CB$5:CB$10,将星节奏统计!CP87)</f>
        <v>0.15294988821668529</v>
      </c>
      <c r="EC88" s="28">
        <f>求节点($AT$5:$AT$10,CC$5:CC$10,将星节奏统计!CQ87)</f>
        <v>0.15294988821668529</v>
      </c>
      <c r="ED88" s="28">
        <f>求节点($AT$5:$AT$10,CD$5:CD$10,将星节奏统计!CR87)</f>
        <v>0.15294988821668529</v>
      </c>
      <c r="EE88" s="28">
        <f>求节点($AT$5:$AT$10,CE$5:CE$10,将星节奏统计!CS87)</f>
        <v>9.176993293001115E-2</v>
      </c>
      <c r="EF88" s="28">
        <f>求节点($AT$5:$AT$10,CF$5:CF$10,将星节奏统计!CT87)</f>
        <v>9.176993293001115E-2</v>
      </c>
      <c r="EG88" s="28">
        <f>求节点($AT$5:$AT$10,CG$5:CG$10,将星节奏统计!CU87)</f>
        <v>9.176993293001115E-2</v>
      </c>
      <c r="EH88" s="28">
        <f>求节点($AT$5:$AT$10,CH$5:CH$10,将星节奏统计!CV87)</f>
        <v>9.176993293001115E-2</v>
      </c>
      <c r="EI88" s="28">
        <f>求节点($AT$5:$AT$10,CI$5:CI$10,将星节奏统计!CW87)</f>
        <v>0.12235991057334822</v>
      </c>
      <c r="EJ88" s="28">
        <f>求节点($AT$5:$AT$10,CJ$5:CJ$10,将星节奏统计!CX87)</f>
        <v>7.6474944108342643E-2</v>
      </c>
      <c r="EK88" s="28">
        <f>求节点($AT$5:$AT$10,CK$5:CK$10,将星节奏统计!CY87)</f>
        <v>0</v>
      </c>
      <c r="EL88" s="28">
        <f>求节点($AT$5:$AT$10,CL$5:CL$10,将星节奏统计!CZ87)</f>
        <v>0</v>
      </c>
      <c r="EM88" s="28">
        <f>求节点($AT$5:$AT$10,CM$5:CM$10,将星节奏统计!DA87)</f>
        <v>0</v>
      </c>
      <c r="EN88" s="28">
        <f>求节点($AT$5:$AT$10,CN$5:CN$10,将星节奏统计!DB87)</f>
        <v>0</v>
      </c>
      <c r="EO88" s="28">
        <f>求节点($AT$5:$AT$10,CO$5:CO$10,将星节奏统计!DC87)</f>
        <v>0</v>
      </c>
      <c r="EP88" s="28">
        <f>求节点($AT$5:$AT$10,CP$5:CP$10,将星节奏统计!DD87)</f>
        <v>0</v>
      </c>
      <c r="EQ88" s="28">
        <f>求节点($AT$5:$AT$10,CQ$5:CQ$10,将星节奏统计!DE87)</f>
        <v>0</v>
      </c>
      <c r="ER88" s="28">
        <f>求节点($AT$5:$AT$10,CR$5:CR$10,将星节奏统计!DF87)</f>
        <v>0</v>
      </c>
      <c r="ES88" s="28">
        <f>求节点($AT$5:$AT$10,CS$5:CS$10,将星节奏统计!DG87)</f>
        <v>0</v>
      </c>
      <c r="ET88" s="28">
        <f>求节点($AT$17:$AT$22,AV$17:AV$22,将星节奏统计!DJ87)</f>
        <v>0</v>
      </c>
      <c r="EU88" s="28">
        <f>求节点($AT$17:$AT$22,AW$17:AW$22,将星节奏统计!DK87)</f>
        <v>0</v>
      </c>
      <c r="EV88" s="28">
        <f>求节点($AT$17:$AT$22,AX$17:AX$22,将星节奏统计!DL87)</f>
        <v>0</v>
      </c>
      <c r="EW88" s="28">
        <f>求节点($AT$17:$AT$22,AY$17:AY$22,将星节奏统计!DM87)</f>
        <v>2.1389231724113986E-4</v>
      </c>
      <c r="EX88" s="28">
        <f>求节点($AT$17:$AT$22,AZ$17:AZ$22,将星节奏统计!DN87)</f>
        <v>3.2083847586171152E-4</v>
      </c>
      <c r="EY88" s="28">
        <f>求节点($AT$17:$AT$22,BA$17:BA$22,将星节奏统计!DO87)</f>
        <v>3.2083847586171152E-4</v>
      </c>
      <c r="EZ88" s="28">
        <f>求节点($AT$17:$AT$22,BB$17:BB$22,将星节奏统计!DP87)</f>
        <v>4.8611890282077713E-4</v>
      </c>
      <c r="FA88" s="28">
        <f>求节点($AT$17:$AT$22,BC$17:BC$22,将星节奏统计!DQ87)</f>
        <v>0</v>
      </c>
      <c r="FB88" s="28">
        <f>求节点($AT$17:$AT$22,BD$17:BD$22,将星节奏统计!DR87)</f>
        <v>3.2083847586171152E-4</v>
      </c>
      <c r="FC88" s="28">
        <f>求节点($AT$17:$AT$22,BE$17:BE$22,将星节奏统计!DS87)</f>
        <v>0</v>
      </c>
      <c r="FD88" s="28">
        <f>求节点($AT$17:$AT$22,BF$17:BF$22,将星节奏统计!DT87)</f>
        <v>0</v>
      </c>
      <c r="FE88" s="28">
        <f>求节点($AT$17:$AT$22,BG$17:BG$22,将星节奏统计!DU87)</f>
        <v>0</v>
      </c>
      <c r="FF88" s="28">
        <f>求节点($AT$17:$AT$22,BH$17:BH$22,将星节奏统计!DV87)</f>
        <v>0</v>
      </c>
      <c r="FG88" s="28">
        <f>求节点($AT$17:$AT$22,BI$17:BI$22,将星节奏统计!DW87)</f>
        <v>0</v>
      </c>
      <c r="FH88" s="28">
        <f>求节点($AT$17:$AT$22,BJ$17:BJ$22,将星节奏统计!DX87)</f>
        <v>0</v>
      </c>
      <c r="FI88" s="28">
        <f>求节点($AT$17:$AT$22,BK$17:BK$22,将星节奏统计!DY87)</f>
        <v>0</v>
      </c>
      <c r="FJ88" s="28">
        <f>求节点($AT$17:$AT$22,BL$17:BL$22,将星节奏统计!DZ87)</f>
        <v>0</v>
      </c>
      <c r="FK88" s="28">
        <f>求节点($AT$17:$AT$22,BM$17:BM$22,将星节奏统计!EA87)</f>
        <v>0</v>
      </c>
      <c r="FL88" s="28">
        <f>求节点($AT$17:$AT$22,BN$17:BN$22,将星节奏统计!EB87)</f>
        <v>0</v>
      </c>
      <c r="FM88" s="28">
        <f>求节点($AT$17:$AT$22,BO$17:BO$22,将星节奏统计!EC87)</f>
        <v>0</v>
      </c>
      <c r="FN88" s="28">
        <f>求节点($AT$5:$AT$10,AV$5:AV$10,将星节奏统计!EG87)</f>
        <v>0.1</v>
      </c>
      <c r="FO88" s="28">
        <f>求节点($AT$5:$AT$10,AW$5:AW$10,将星节奏统计!EH87)</f>
        <v>0.1</v>
      </c>
      <c r="FP88" s="28">
        <f>求节点($AT$5:$AT$10,AX$5:AX$10,将星节奏统计!EI87)</f>
        <v>6.1801091121932702E-2</v>
      </c>
      <c r="FQ88" s="28">
        <f>求节点($AT$5:$AT$10,AY$5:AY$10,将星节奏统计!EJ87)</f>
        <v>0</v>
      </c>
      <c r="FR88" s="28">
        <f>求节点($AT$5:$AT$10,AZ$5:AZ$10,将星节奏统计!EK87)</f>
        <v>0</v>
      </c>
      <c r="FS88" s="28">
        <f>求节点($AT$5:$AT$10,BA$5:BA$10,将星节奏统计!EL87)</f>
        <v>0</v>
      </c>
      <c r="FT88" s="28">
        <f>求节点($AT$5:$AT$10,BB$5:BB$10,将星节奏统计!EM87)</f>
        <v>0</v>
      </c>
      <c r="FU88" s="28">
        <f>求节点($AT$5:$AT$10,BC$5:BC$10,将星节奏统计!EN87)</f>
        <v>0</v>
      </c>
      <c r="FV88" s="28">
        <f>求节点($AT$5:$AT$10,BD$5:BD$10,将星节奏统计!EO87)</f>
        <v>0</v>
      </c>
      <c r="FW88" s="28">
        <f>求节点($AT$5:$AT$10,BE$5:BE$10,将星节奏统计!EP87)</f>
        <v>0</v>
      </c>
      <c r="FX88" s="28">
        <f>求节点($AT$5:$AT$10,BF$5:BF$10,将星节奏统计!EQ87)</f>
        <v>0</v>
      </c>
      <c r="FY88" s="28">
        <f>求节点($AT$5:$AT$10,BG$5:BG$10,将星节奏统计!ER87)</f>
        <v>0</v>
      </c>
      <c r="FZ88" s="28">
        <f>求节点($AT$5:$AT$10,BH$5:BH$10,将星节奏统计!ES87)</f>
        <v>0</v>
      </c>
      <c r="GA88" s="28">
        <f>求节点($AT$5:$AT$10,BI$5:BI$10,将星节奏统计!ET87)</f>
        <v>0</v>
      </c>
      <c r="GB88" s="28">
        <f>求节点($AT$5:$AT$10,BJ$5:BJ$10,将星节奏统计!EU87)</f>
        <v>0</v>
      </c>
      <c r="GC88" s="28">
        <f>求节点($AT$5:$AT$10,BK$5:BK$10,将星节奏统计!EV87)</f>
        <v>0</v>
      </c>
      <c r="GD88" s="28">
        <f>求节点($AT$5:$AT$10,BL$5:BL$10,将星节奏统计!EW87)</f>
        <v>0.9</v>
      </c>
      <c r="GE88" s="28">
        <f>求节点($AT$5:$AT$10,BM$5:BM$10,将星节奏统计!EX87)</f>
        <v>0.83628133275891692</v>
      </c>
      <c r="GF88" s="28">
        <f>求节点($AT$5:$AT$10,BN$5:BN$10,将星节奏统计!EY87)</f>
        <v>0.6</v>
      </c>
      <c r="GG88" s="28">
        <f>求节点($AT$5:$AT$10,BO$5:BO$10,将星节奏统计!EZ87)</f>
        <v>0</v>
      </c>
      <c r="GH88" s="28">
        <f>求节点($AT$5:$AT$10,BP$5:BP$10,将星节奏统计!FA87)</f>
        <v>0.9</v>
      </c>
      <c r="GI88" s="28">
        <f>求节点($AT$5:$AT$10,BQ$5:BQ$10,将星节奏统计!FB87)</f>
        <v>0.6</v>
      </c>
      <c r="GJ88" s="28">
        <f>求节点($AT$5:$AT$10,BR$5:BR$10,将星节奏统计!FC87)</f>
        <v>0.9</v>
      </c>
      <c r="GK88" s="28">
        <f>求节点($AT$5:$AT$10,BS$5:BS$10,将星节奏统计!FD87)</f>
        <v>0</v>
      </c>
      <c r="GL88" s="28">
        <f>求节点($AT$5:$AT$10,BT$5:BT$10,将星节奏统计!FE87)</f>
        <v>0.6</v>
      </c>
      <c r="GM88" s="28">
        <f>求节点($AT$5:$AT$10,BU$5:BU$10,将星节奏统计!FF87)</f>
        <v>0.1</v>
      </c>
      <c r="GN88" s="28">
        <f>求节点($AT$5:$AT$10,BV$5:BV$10,将星节奏统计!FG87)</f>
        <v>0.6</v>
      </c>
      <c r="GO88" s="28">
        <f>求节点($AT$5:$AT$10,BW$5:BW$10,将星节奏统计!FH87)</f>
        <v>0.17324793723322532</v>
      </c>
      <c r="GP88" s="28">
        <f>求节点($AT$5:$AT$10,BX$5:BX$10,将星节奏统计!FI87)</f>
        <v>0.10827996077076583</v>
      </c>
      <c r="GQ88" s="28">
        <f>求节点($AT$5:$AT$10,BY$5:BY$10,将星节奏统计!FJ87)</f>
        <v>0.17324793723322532</v>
      </c>
      <c r="GR88" s="28">
        <f>求节点($AT$5:$AT$10,BZ$5:BZ$10,将星节奏统计!FK87)</f>
        <v>0.10827996077076583</v>
      </c>
      <c r="GS88" s="28">
        <f>求节点($AT$5:$AT$10,CA$5:CA$10,将星节奏统计!FL87)</f>
        <v>0.21655992154153167</v>
      </c>
      <c r="GT88" s="28">
        <f>求节点($AT$5:$AT$10,CB$5:CB$10,将星节奏统计!FM87)</f>
        <v>0.21655992154153167</v>
      </c>
      <c r="GU88" s="28">
        <f>求节点($AT$5:$AT$10,CC$5:CC$10,将星节奏统计!FN87)</f>
        <v>0.21655992154153167</v>
      </c>
      <c r="GV88" s="28">
        <f>求节点($AT$5:$AT$10,CD$5:CD$10,将星节奏统计!FO87)</f>
        <v>0.21655992154153167</v>
      </c>
      <c r="GW88" s="28">
        <f>求节点($AT$5:$AT$10,CE$5:CE$10,将星节奏统计!FP87)</f>
        <v>0.13159194507907215</v>
      </c>
      <c r="GX88" s="28">
        <f>求节点($AT$5:$AT$10,CF$5:CF$10,将星节奏统计!FQ87)</f>
        <v>0.13159194507907215</v>
      </c>
      <c r="GY88" s="28">
        <f>求节点($AT$5:$AT$10,CG$5:CG$10,将星节奏统计!FR87)</f>
        <v>0.13159194507907215</v>
      </c>
      <c r="GZ88" s="28">
        <f>求节点($AT$5:$AT$10,CH$5:CH$10,将星节奏统计!FS87)</f>
        <v>0.13159194507907215</v>
      </c>
      <c r="HA88" s="28">
        <f>求节点($AT$5:$AT$10,CI$5:CI$10,将星节奏统计!FT87)</f>
        <v>0.17324793723322532</v>
      </c>
      <c r="HB88" s="28">
        <f>求节点($AT$5:$AT$10,CJ$5:CJ$10,将星节奏统计!FU87)</f>
        <v>0.10827996077076583</v>
      </c>
      <c r="HC88" s="28">
        <f>求节点($AT$5:$AT$10,CK$5:CK$10,将星节奏统计!FV87)</f>
        <v>0</v>
      </c>
      <c r="HD88" s="28">
        <f>求节点($AT$5:$AT$10,CL$5:CL$10,将星节奏统计!FW87)</f>
        <v>0</v>
      </c>
      <c r="HE88" s="28">
        <f>求节点($AT$5:$AT$10,CM$5:CM$10,将星节奏统计!FX87)</f>
        <v>0</v>
      </c>
      <c r="HF88" s="28">
        <f>求节点($AT$5:$AT$10,CN$5:CN$10,将星节奏统计!FY87)</f>
        <v>0</v>
      </c>
      <c r="HG88" s="28">
        <f>求节点($AT$5:$AT$10,CO$5:CO$10,将星节奏统计!FZ87)</f>
        <v>0</v>
      </c>
      <c r="HH88" s="28">
        <f>求节点($AT$5:$AT$10,CP$5:CP$10,将星节奏统计!GA87)</f>
        <v>0</v>
      </c>
      <c r="HI88" s="28">
        <f>求节点($AT$5:$AT$10,CQ$5:CQ$10,将星节奏统计!GB87)</f>
        <v>0</v>
      </c>
      <c r="HJ88" s="28">
        <f>求节点($AT$5:$AT$10,CR$5:CR$10,将星节奏统计!GC87)</f>
        <v>0</v>
      </c>
      <c r="HK88" s="28">
        <f>求节点($AT$5:$AT$10,CS$5:CS$10,将星节奏统计!GD87)</f>
        <v>0</v>
      </c>
      <c r="HL88" s="28">
        <f>求节点($AT$17:$AT$22,AV$17:AV$22,将星节奏统计!GG87)</f>
        <v>0</v>
      </c>
      <c r="HM88" s="28">
        <f>求节点($AT$17:$AT$22,AW$17:AW$22,将星节奏统计!GH87)</f>
        <v>0</v>
      </c>
      <c r="HN88" s="28">
        <f>求节点($AT$17:$AT$22,AX$17:AX$22,将星节奏统计!GI87)</f>
        <v>0</v>
      </c>
      <c r="HO88" s="28">
        <f>求节点($AT$17:$AT$22,AY$17:AY$22,将星节奏统计!GJ87)</f>
        <v>0</v>
      </c>
      <c r="HP88" s="28">
        <f>求节点($AT$17:$AT$22,AZ$17:AZ$22,将星节奏统计!GK87)</f>
        <v>0</v>
      </c>
      <c r="HQ88" s="28">
        <f>求节点($AT$17:$AT$22,BA$17:BA$22,将星节奏统计!GL87)</f>
        <v>0</v>
      </c>
      <c r="HR88" s="28">
        <f>求节点($AT$17:$AT$22,BB$17:BB$22,将星节奏统计!GM87)</f>
        <v>0</v>
      </c>
      <c r="HS88" s="28">
        <f>求节点($AT$17:$AT$22,BC$17:BC$22,将星节奏统计!GN87)</f>
        <v>0</v>
      </c>
      <c r="HT88" s="28">
        <f>求节点($AT$17:$AT$22,BD$17:BD$22,将星节奏统计!GO87)</f>
        <v>0</v>
      </c>
      <c r="HU88" s="28">
        <f>求节点($AT$17:$AT$22,BE$17:BE$22,将星节奏统计!GP87)</f>
        <v>0</v>
      </c>
      <c r="HV88" s="28">
        <f>求节点($AT$17:$AT$22,BF$17:BF$22,将星节奏统计!GQ87)</f>
        <v>0</v>
      </c>
      <c r="HW88" s="28">
        <f>求节点($AT$17:$AT$22,BG$17:BG$22,将星节奏统计!GR87)</f>
        <v>0</v>
      </c>
      <c r="HX88" s="28">
        <f>求节点($AT$17:$AT$22,BH$17:BH$22,将星节奏统计!GS87)</f>
        <v>0</v>
      </c>
      <c r="HY88" s="28">
        <f>求节点($AT$17:$AT$22,BI$17:BI$22,将星节奏统计!GT87)</f>
        <v>0</v>
      </c>
      <c r="HZ88" s="28">
        <f>求节点($AT$17:$AT$22,BJ$17:BJ$22,将星节奏统计!GU87)</f>
        <v>0</v>
      </c>
      <c r="IA88" s="28">
        <f>求节点($AT$17:$AT$22,BK$17:BK$22,将星节奏统计!GV87)</f>
        <v>0</v>
      </c>
      <c r="IB88" s="28">
        <f>求节点($AT$17:$AT$22,BL$17:BL$22,将星节奏统计!GW87)</f>
        <v>0</v>
      </c>
      <c r="IC88" s="28">
        <f>求节点($AT$17:$AT$22,BM$17:BM$22,将星节奏统计!GX87)</f>
        <v>0</v>
      </c>
      <c r="ID88" s="28">
        <f>求节点($AT$17:$AT$22,BN$17:BN$22,将星节奏统计!GY87)</f>
        <v>0</v>
      </c>
      <c r="IE88" s="28">
        <f>求节点($AT$17:$AT$22,BO$17:BO$22,将星节奏统计!GZ87)</f>
        <v>0</v>
      </c>
      <c r="IF88" s="28">
        <f>求节点($AT$5:$AT$10,AV$5:AV$10,将星节奏统计!HD87)</f>
        <v>0.1</v>
      </c>
      <c r="IG88" s="28">
        <f>求节点($AT$5:$AT$10,AW$5:AW$10,将星节奏统计!HE87)</f>
        <v>0.1</v>
      </c>
      <c r="IH88" s="28">
        <f>求节点($AT$5:$AT$10,AX$5:AX$10,将星节奏统计!HF87)</f>
        <v>6.4002778106769978E-2</v>
      </c>
      <c r="II88" s="28">
        <f>求节点($AT$5:$AT$10,AY$5:AY$10,将星节奏统计!HG87)</f>
        <v>0</v>
      </c>
      <c r="IJ88" s="28">
        <f>求节点($AT$5:$AT$10,AZ$5:AZ$10,将星节奏统计!HH87)</f>
        <v>0</v>
      </c>
      <c r="IK88" s="28">
        <f>求节点($AT$5:$AT$10,BA$5:BA$10,将星节奏统计!HI87)</f>
        <v>0</v>
      </c>
      <c r="IL88" s="28">
        <f>求节点($AT$5:$AT$10,BB$5:BB$10,将星节奏统计!HJ87)</f>
        <v>0</v>
      </c>
      <c r="IM88" s="28">
        <f>求节点($AT$5:$AT$10,BC$5:BC$10,将星节奏统计!HK87)</f>
        <v>0</v>
      </c>
      <c r="IN88" s="28">
        <f>求节点($AT$5:$AT$10,BD$5:BD$10,将星节奏统计!HL87)</f>
        <v>0</v>
      </c>
      <c r="IO88" s="28">
        <f>求节点($AT$5:$AT$10,BE$5:BE$10,将星节奏统计!HM87)</f>
        <v>0</v>
      </c>
      <c r="IP88" s="28">
        <f>求节点($AT$5:$AT$10,BF$5:BF$10,将星节奏统计!HN87)</f>
        <v>0</v>
      </c>
      <c r="IQ88" s="28">
        <f>求节点($AT$5:$AT$10,BG$5:BG$10,将星节奏统计!HO87)</f>
        <v>0</v>
      </c>
      <c r="IR88" s="28">
        <f>求节点($AT$5:$AT$10,BH$5:BH$10,将星节奏统计!HP87)</f>
        <v>0</v>
      </c>
      <c r="IS88" s="28">
        <f>求节点($AT$5:$AT$10,BI$5:BI$10,将星节奏统计!HQ87)</f>
        <v>0</v>
      </c>
      <c r="IT88" s="28">
        <f>求节点($AT$5:$AT$10,BJ$5:BJ$10,将星节奏统计!HR87)</f>
        <v>0</v>
      </c>
      <c r="IU88" s="28">
        <f>求节点($AT$5:$AT$10,BK$5:BK$10,将星节奏统计!HS87)</f>
        <v>0</v>
      </c>
      <c r="IV88" s="28">
        <f>求节点($AT$5:$AT$10,BL$5:BL$10,将星节奏统计!HT87)</f>
        <v>0.9</v>
      </c>
      <c r="IW88" s="28">
        <f>求节点($AT$5:$AT$10,BM$5:BM$10,将星节奏统计!HU87)</f>
        <v>0.9</v>
      </c>
      <c r="IX88" s="28">
        <f>求节点($AT$5:$AT$10,BN$5:BN$10,将星节奏统计!HV87)</f>
        <v>0.6</v>
      </c>
      <c r="IY88" s="28">
        <f>求节点($AT$5:$AT$10,BO$5:BO$10,将星节奏统计!HW87)</f>
        <v>0</v>
      </c>
      <c r="IZ88" s="28">
        <f>求节点($AT$5:$AT$10,BP$5:BP$10,将星节奏统计!HX87)</f>
        <v>0.9</v>
      </c>
      <c r="JA88" s="28">
        <f>求节点($AT$5:$AT$10,BQ$5:BQ$10,将星节奏统计!HY87)</f>
        <v>0.6</v>
      </c>
      <c r="JB88" s="28">
        <f>求节点($AT$5:$AT$10,BR$5:BR$10,将星节奏统计!HZ87)</f>
        <v>0.9</v>
      </c>
      <c r="JC88" s="28">
        <f>求节点($AT$5:$AT$10,BS$5:BS$10,将星节奏统计!IA87)</f>
        <v>0</v>
      </c>
      <c r="JD88" s="28">
        <f>求节点($AT$5:$AT$10,BT$5:BT$10,将星节奏统计!IB87)</f>
        <v>0.6</v>
      </c>
      <c r="JE88" s="28">
        <f>求节点($AT$5:$AT$10,BU$5:BU$10,将星节奏统计!IC87)</f>
        <v>0.1</v>
      </c>
      <c r="JF88" s="28">
        <f>求节点($AT$5:$AT$10,BV$5:BV$10,将星节奏统计!ID87)</f>
        <v>0.6</v>
      </c>
      <c r="JG88" s="28">
        <f>求节点($AT$5:$AT$10,BW$5:BW$10,将星节奏统计!IE87)</f>
        <v>0.26015201220800221</v>
      </c>
      <c r="JH88" s="28">
        <f>求节点($AT$5:$AT$10,BX$5:BX$10,将星节奏统计!IF87)</f>
        <v>0.16511400915600166</v>
      </c>
      <c r="JI88" s="28">
        <f>求节点($AT$5:$AT$10,BY$5:BY$10,将星节奏统计!IG87)</f>
        <v>0.26015201220800221</v>
      </c>
      <c r="JJ88" s="28">
        <f>求节点($AT$5:$AT$10,BZ$5:BZ$10,将星节奏统计!IH87)</f>
        <v>0.16511400915600166</v>
      </c>
      <c r="JK88" s="28">
        <f>求节点($AT$5:$AT$10,CA$5:CA$10,将星节奏统计!II87)</f>
        <v>0.3251900152600028</v>
      </c>
      <c r="JL88" s="28">
        <f>求节点($AT$5:$AT$10,CB$5:CB$10,将星节奏统计!IJ87)</f>
        <v>0.3251900152600028</v>
      </c>
      <c r="JM88" s="28">
        <f>求节点($AT$5:$AT$10,CC$5:CC$10,将星节奏统计!IK87)</f>
        <v>0.3251900152600028</v>
      </c>
      <c r="JN88" s="28">
        <f>求节点($AT$5:$AT$10,CD$5:CD$10,将星节奏统计!IL87)</f>
        <v>0.3251900152600028</v>
      </c>
      <c r="JO88" s="28">
        <f>求节点($AT$5:$AT$10,CE$5:CE$10,将星节奏统计!IM87)</f>
        <v>0.20763301068200193</v>
      </c>
      <c r="JP88" s="28">
        <f>求节点($AT$5:$AT$10,CF$5:CF$10,将星节奏统计!IN87)</f>
        <v>0.20763301068200193</v>
      </c>
      <c r="JQ88" s="28">
        <f>求节点($AT$5:$AT$10,CG$5:CG$10,将星节奏统计!IO87)</f>
        <v>0.20763301068200193</v>
      </c>
      <c r="JR88" s="28">
        <f>求节点($AT$5:$AT$10,CH$5:CH$10,将星节奏统计!IP87)</f>
        <v>0.20763301068200193</v>
      </c>
      <c r="JS88" s="28">
        <f>求节点($AT$5:$AT$10,CI$5:CI$10,将星节奏统计!IQ87)</f>
        <v>0.26015201220800221</v>
      </c>
      <c r="JT88" s="28">
        <f>求节点($AT$5:$AT$10,CJ$5:CJ$10,将星节奏统计!IR87)</f>
        <v>0.16511400915600166</v>
      </c>
      <c r="JU88" s="28">
        <f>求节点($AT$5:$AT$10,CK$5:CK$10,将星节奏统计!IS87)</f>
        <v>0</v>
      </c>
      <c r="JV88" s="28">
        <f>求节点($AT$5:$AT$10,CL$5:CL$10,将星节奏统计!IT87)</f>
        <v>0</v>
      </c>
      <c r="JW88" s="28">
        <f>求节点($AT$5:$AT$10,CM$5:CM$10,将星节奏统计!IU87)</f>
        <v>0</v>
      </c>
      <c r="JX88" s="28">
        <f>求节点($AT$5:$AT$10,CN$5:CN$10,将星节奏统计!IV87)</f>
        <v>0</v>
      </c>
      <c r="JY88" s="28">
        <f>求节点($AT$5:$AT$10,CO$5:CO$10,将星节奏统计!IW87)</f>
        <v>0</v>
      </c>
      <c r="JZ88" s="28">
        <f>求节点($AT$5:$AT$10,CP$5:CP$10,将星节奏统计!IX87)</f>
        <v>0</v>
      </c>
      <c r="KA88" s="28">
        <f>求节点($AT$5:$AT$10,CQ$5:CQ$10,将星节奏统计!IY87)</f>
        <v>0</v>
      </c>
      <c r="KB88" s="28">
        <f>求节点($AT$5:$AT$10,CR$5:CR$10,将星节奏统计!IZ87)</f>
        <v>0</v>
      </c>
      <c r="KC88" s="28">
        <f>求节点($AT$5:$AT$10,CS$5:CS$10,将星节奏统计!JA87)</f>
        <v>0</v>
      </c>
      <c r="KD88" s="28">
        <f>求节点($AT$17:$AT$22,AV$17:AV$22,将星节奏统计!JD87)</f>
        <v>0</v>
      </c>
      <c r="KE88" s="28">
        <f>求节点($AT$17:$AT$22,AW$17:AW$22,将星节奏统计!JE87)</f>
        <v>0</v>
      </c>
      <c r="KF88" s="28">
        <f>求节点($AT$17:$AT$22,AX$17:AX$22,将星节奏统计!JF87)</f>
        <v>0</v>
      </c>
      <c r="KG88" s="28">
        <f>求节点($AT$17:$AT$22,AY$17:AY$22,将星节奏统计!JG87)</f>
        <v>1.8496034425522639E-4</v>
      </c>
      <c r="KH88" s="28">
        <f>求节点($AT$17:$AT$22,AZ$17:AZ$22,将星节奏统计!JH87)</f>
        <v>2.7744051638283612E-4</v>
      </c>
      <c r="KI88" s="28">
        <f>求节点($AT$17:$AT$22,BA$17:BA$22,将星节奏统计!JI87)</f>
        <v>2.7744051638283612E-4</v>
      </c>
      <c r="KJ88" s="28">
        <f>求节点($AT$17:$AT$22,BB$17:BB$22,将星节奏统计!JJ87)</f>
        <v>4.2036441876187533E-4</v>
      </c>
      <c r="KK88" s="28">
        <f>求节点($AT$17:$AT$22,BC$17:BC$22,将星节奏统计!JK87)</f>
        <v>0</v>
      </c>
      <c r="KL88" s="28">
        <f>求节点($AT$17:$AT$22,BD$17:BD$22,将星节奏统计!JL87)</f>
        <v>2.7744051638283612E-4</v>
      </c>
      <c r="KM88" s="28">
        <f>求节点($AT$17:$AT$22,BE$17:BE$22,将星节奏统计!JM87)</f>
        <v>0</v>
      </c>
      <c r="KN88" s="28">
        <f>求节点($AT$17:$AT$22,BF$17:BF$22,将星节奏统计!JN87)</f>
        <v>0</v>
      </c>
      <c r="KO88" s="28">
        <f>求节点($AT$17:$AT$22,BG$17:BG$22,将星节奏统计!JO87)</f>
        <v>0</v>
      </c>
      <c r="KP88" s="28">
        <f>求节点($AT$17:$AT$22,BH$17:BH$22,将星节奏统计!JP87)</f>
        <v>0</v>
      </c>
      <c r="KQ88" s="28">
        <f>求节点($AT$17:$AT$22,BI$17:BI$22,将星节奏统计!JQ87)</f>
        <v>0</v>
      </c>
      <c r="KR88" s="28">
        <f>求节点($AT$17:$AT$22,BJ$17:BJ$22,将星节奏统计!JR87)</f>
        <v>0</v>
      </c>
      <c r="KS88" s="28">
        <f>求节点($AT$17:$AT$22,BK$17:BK$22,将星节奏统计!JS87)</f>
        <v>0</v>
      </c>
      <c r="KT88" s="28">
        <f>求节点($AT$17:$AT$22,BL$17:BL$22,将星节奏统计!JT87)</f>
        <v>0</v>
      </c>
      <c r="KU88" s="28">
        <f>求节点($AT$17:$AT$22,BM$17:BM$22,将星节奏统计!JU87)</f>
        <v>0</v>
      </c>
      <c r="KV88" s="28">
        <f>求节点($AT$17:$AT$22,BN$17:BN$22,将星节奏统计!JV87)</f>
        <v>0</v>
      </c>
      <c r="KW88" s="28">
        <f>求节点($AT$17:$AT$22,BO$17:BO$22,将星节奏统计!JW87)</f>
        <v>0</v>
      </c>
      <c r="KX88" s="28">
        <f>求节点($AT$5:$AT$10,AV$5:AV$10,将星节奏统计!KA87)</f>
        <v>0.1</v>
      </c>
      <c r="KY88" s="28">
        <f>求节点($AT$5:$AT$10,AW$5:AW$10,将星节奏统计!KB87)</f>
        <v>0.1</v>
      </c>
      <c r="KZ88" s="28">
        <f>求节点($AT$5:$AT$10,AX$5:AX$10,将星节奏统计!KC87)</f>
        <v>7.1188405238458777E-2</v>
      </c>
      <c r="LA88" s="28">
        <f>求节点($AT$5:$AT$10,AY$5:AY$10,将星节奏统计!KD87)</f>
        <v>0</v>
      </c>
      <c r="LB88" s="28">
        <f>求节点($AT$5:$AT$10,AZ$5:AZ$10,将星节奏统计!KE87)</f>
        <v>0</v>
      </c>
      <c r="LC88" s="28">
        <f>求节点($AT$5:$AT$10,BA$5:BA$10,将星节奏统计!KF87)</f>
        <v>0</v>
      </c>
      <c r="LD88" s="28">
        <f>求节点($AT$5:$AT$10,BB$5:BB$10,将星节奏统计!KG87)</f>
        <v>0</v>
      </c>
      <c r="LE88" s="28">
        <f>求节点($AT$5:$AT$10,BC$5:BC$10,将星节奏统计!KH87)</f>
        <v>0</v>
      </c>
      <c r="LF88" s="28">
        <f>求节点($AT$5:$AT$10,BD$5:BD$10,将星节奏统计!KI87)</f>
        <v>0</v>
      </c>
      <c r="LG88" s="28">
        <f>求节点($AT$5:$AT$10,BE$5:BE$10,将星节奏统计!KJ87)</f>
        <v>0</v>
      </c>
      <c r="LH88" s="28">
        <f>求节点($AT$5:$AT$10,BF$5:BF$10,将星节奏统计!KK87)</f>
        <v>0</v>
      </c>
      <c r="LI88" s="28">
        <f>求节点($AT$5:$AT$10,BG$5:BG$10,将星节奏统计!KL87)</f>
        <v>0</v>
      </c>
      <c r="LJ88" s="28">
        <f>求节点($AT$5:$AT$10,BH$5:BH$10,将星节奏统计!KM87)</f>
        <v>0</v>
      </c>
      <c r="LK88" s="28">
        <f>求节点($AT$5:$AT$10,BI$5:BI$10,将星节奏统计!KN87)</f>
        <v>0</v>
      </c>
      <c r="LL88" s="28">
        <f>求节点($AT$5:$AT$10,BJ$5:BJ$10,将星节奏统计!KO87)</f>
        <v>0</v>
      </c>
      <c r="LM88" s="28">
        <f>求节点($AT$5:$AT$10,BK$5:BK$10,将星节奏统计!KP87)</f>
        <v>0</v>
      </c>
      <c r="LN88" s="28">
        <f>求节点($AT$5:$AT$10,BL$5:BL$10,将星节奏统计!KQ87)</f>
        <v>0.9</v>
      </c>
      <c r="LO88" s="28">
        <f>求节点($AT$5:$AT$10,BM$5:BM$10,将星节奏统计!KR87)</f>
        <v>0.9</v>
      </c>
      <c r="LP88" s="28">
        <f>求节点($AT$5:$AT$10,BN$5:BN$10,将星节奏统计!KS87)</f>
        <v>0.6</v>
      </c>
      <c r="LQ88" s="28">
        <f>求节点($AT$5:$AT$10,BO$5:BO$10,将星节奏统计!KT87)</f>
        <v>0</v>
      </c>
      <c r="LR88" s="28">
        <f>求节点($AT$5:$AT$10,BP$5:BP$10,将星节奏统计!KU87)</f>
        <v>0.9</v>
      </c>
      <c r="LS88" s="28">
        <f>求节点($AT$5:$AT$10,BQ$5:BQ$10,将星节奏统计!KV87)</f>
        <v>0.6</v>
      </c>
      <c r="LT88" s="28">
        <f>求节点($AT$5:$AT$10,BR$5:BR$10,将星节奏统计!KW87)</f>
        <v>0.9</v>
      </c>
      <c r="LU88" s="28">
        <f>求节点($AT$5:$AT$10,BS$5:BS$10,将星节奏统计!KX87)</f>
        <v>0</v>
      </c>
      <c r="LV88" s="28">
        <f>求节点($AT$5:$AT$10,BT$5:BT$10,将星节奏统计!KY87)</f>
        <v>0.6</v>
      </c>
      <c r="LW88" s="28">
        <f>求节点($AT$5:$AT$10,BU$5:BU$10,将星节奏统计!KZ87)</f>
        <v>0.1</v>
      </c>
      <c r="LX88" s="28">
        <f>求节点($AT$5:$AT$10,BV$5:BV$10,将星节奏统计!LA87)</f>
        <v>0.6</v>
      </c>
      <c r="LY88" s="28">
        <f>求节点($AT$5:$AT$10,BW$5:BW$10,将星节奏统计!LB87)</f>
        <v>0.49598504776838642</v>
      </c>
      <c r="LZ88" s="28">
        <f>求节点($AT$5:$AT$10,BX$5:BX$10,将星节奏统计!LC87)</f>
        <v>0.3273233651789243</v>
      </c>
      <c r="MA88" s="28">
        <f>求节点($AT$5:$AT$10,BY$5:BY$10,将星节奏统计!LD87)</f>
        <v>0.49598504776838642</v>
      </c>
      <c r="MB88" s="28">
        <f>求节点($AT$5:$AT$10,BZ$5:BZ$10,将星节奏统计!LE87)</f>
        <v>0.3273233651789243</v>
      </c>
      <c r="MC88" s="28">
        <f>求节点($AT$5:$AT$10,CA$5:CA$10,将星节奏统计!LF87)</f>
        <v>0.59553894196487378</v>
      </c>
      <c r="MD88" s="28">
        <f>求节点($AT$5:$AT$10,CB$5:CB$10,将星节奏统计!LG87)</f>
        <v>0.59553894196487378</v>
      </c>
      <c r="ME88" s="28">
        <f>求节点($AT$5:$AT$10,CC$5:CC$10,将星节奏统计!LH87)</f>
        <v>0.59553894196487378</v>
      </c>
      <c r="MF88" s="28">
        <f>求节点($AT$5:$AT$10,CD$5:CD$10,将星节奏统计!LI87)</f>
        <v>0.59553894196487378</v>
      </c>
      <c r="MG88" s="28">
        <f>求节点($AT$5:$AT$10,CE$5:CE$10,将星节奏统计!LJ87)</f>
        <v>0.39687725937541168</v>
      </c>
      <c r="MH88" s="28">
        <f>求节点($AT$5:$AT$10,CF$5:CF$10,将星节奏统计!LK87)</f>
        <v>0.39687725937541168</v>
      </c>
      <c r="MI88" s="28">
        <f>求节点($AT$5:$AT$10,CG$5:CG$10,将星节奏统计!LL87)</f>
        <v>0.39687725937541168</v>
      </c>
      <c r="MJ88" s="28">
        <f>求节点($AT$5:$AT$10,CH$5:CH$10,将星节奏统计!LM87)</f>
        <v>0.39687725937541168</v>
      </c>
      <c r="MK88" s="28">
        <f>求节点($AT$5:$AT$10,CI$5:CI$10,将星节奏统计!LN87)</f>
        <v>0.49598504776838642</v>
      </c>
      <c r="ML88" s="28">
        <f>求节点($AT$5:$AT$10,CJ$5:CJ$10,将星节奏统计!LO87)</f>
        <v>0.3273233651789243</v>
      </c>
      <c r="MM88" s="28">
        <f>求节点($AT$5:$AT$10,CK$5:CK$10,将星节奏统计!LP87)</f>
        <v>0</v>
      </c>
      <c r="MN88" s="28">
        <f>求节点($AT$5:$AT$10,CL$5:CL$10,将星节奏统计!LQ87)</f>
        <v>0</v>
      </c>
      <c r="MO88" s="28">
        <f>求节点($AT$5:$AT$10,CM$5:CM$10,将星节奏统计!LR87)</f>
        <v>0</v>
      </c>
      <c r="MP88" s="28">
        <f>求节点($AT$5:$AT$10,CN$5:CN$10,将星节奏统计!LS87)</f>
        <v>0</v>
      </c>
      <c r="MQ88" s="28">
        <f>求节点($AT$5:$AT$10,CO$5:CO$10,将星节奏统计!LT87)</f>
        <v>0</v>
      </c>
      <c r="MR88" s="28">
        <f>求节点($AT$5:$AT$10,CP$5:CP$10,将星节奏统计!LU87)</f>
        <v>0</v>
      </c>
      <c r="MS88" s="28">
        <f>求节点($AT$5:$AT$10,CQ$5:CQ$10,将星节奏统计!LV87)</f>
        <v>0</v>
      </c>
      <c r="MT88" s="28">
        <f>求节点($AT$5:$AT$10,CR$5:CR$10,将星节奏统计!LW87)</f>
        <v>0</v>
      </c>
      <c r="MU88" s="28">
        <f>求节点($AT$5:$AT$10,CS$5:CS$10,将星节奏统计!LX87)</f>
        <v>0</v>
      </c>
      <c r="MV88" s="28">
        <f>求节点($AT$17:$AT$22,AV$17:AV$22,将星节奏统计!MA87)</f>
        <v>0</v>
      </c>
      <c r="MW88" s="28">
        <f>求节点($AT$17:$AT$22,AW$17:AW$22,将星节奏统计!MB87)</f>
        <v>0</v>
      </c>
      <c r="MX88" s="28">
        <f>求节点($AT$17:$AT$22,AX$17:AX$22,将星节奏统计!MC87)</f>
        <v>0</v>
      </c>
      <c r="MY88" s="28">
        <f>求节点($AT$17:$AT$22,AY$17:AY$22,将星节奏统计!MD87)</f>
        <v>0</v>
      </c>
      <c r="MZ88" s="28">
        <f>求节点($AT$17:$AT$22,AZ$17:AZ$22,将星节奏统计!ME87)</f>
        <v>0</v>
      </c>
      <c r="NA88" s="28">
        <f>求节点($AT$17:$AT$22,BA$17:BA$22,将星节奏统计!MF87)</f>
        <v>0</v>
      </c>
      <c r="NB88" s="28">
        <f>求节点($AT$17:$AT$22,BB$17:BB$22,将星节奏统计!MG87)</f>
        <v>0</v>
      </c>
      <c r="NC88" s="28">
        <f>求节点($AT$17:$AT$22,BC$17:BC$22,将星节奏统计!MH87)</f>
        <v>0</v>
      </c>
      <c r="ND88" s="28">
        <f>求节点($AT$17:$AT$22,BD$17:BD$22,将星节奏统计!MI87)</f>
        <v>0</v>
      </c>
      <c r="NE88" s="28">
        <f>求节点($AT$17:$AT$22,BE$17:BE$22,将星节奏统计!MJ87)</f>
        <v>0</v>
      </c>
      <c r="NF88" s="28">
        <f>求节点($AT$17:$AT$22,BF$17:BF$22,将星节奏统计!MK87)</f>
        <v>0</v>
      </c>
      <c r="NG88" s="28">
        <f>求节点($AT$17:$AT$22,BG$17:BG$22,将星节奏统计!ML87)</f>
        <v>0</v>
      </c>
      <c r="NH88" s="28">
        <f>求节点($AT$17:$AT$22,BH$17:BH$22,将星节奏统计!MM87)</f>
        <v>0</v>
      </c>
      <c r="NI88" s="28">
        <f>求节点($AT$17:$AT$22,BI$17:BI$22,将星节奏统计!MN87)</f>
        <v>0</v>
      </c>
      <c r="NJ88" s="28">
        <f>求节点($AT$17:$AT$22,BJ$17:BJ$22,将星节奏统计!MO87)</f>
        <v>0</v>
      </c>
      <c r="NK88" s="28">
        <f>求节点($AT$17:$AT$22,BK$17:BK$22,将星节奏统计!MP87)</f>
        <v>0</v>
      </c>
      <c r="NL88" s="28">
        <f>求节点($AT$17:$AT$22,BL$17:BL$22,将星节奏统计!MQ87)</f>
        <v>0</v>
      </c>
      <c r="NM88" s="28">
        <f>求节点($AT$17:$AT$22,BM$17:BM$22,将星节奏统计!MR87)</f>
        <v>0</v>
      </c>
      <c r="NN88" s="28">
        <f>求节点($AT$17:$AT$22,BN$17:BN$22,将星节奏统计!MS87)</f>
        <v>0</v>
      </c>
      <c r="NO88" s="28">
        <f>求节点($AT$17:$AT$22,BO$17:BO$22,将星节奏统计!MT87)</f>
        <v>0</v>
      </c>
      <c r="NP88" s="28">
        <f>求节点($AT$5:$AT$10,AV$5:AV$10,将星节奏统计!MX87)</f>
        <v>0.1</v>
      </c>
      <c r="NQ88" s="28">
        <f>求节点($AT$5:$AT$10,AW$5:AW$10,将星节奏统计!MY87)</f>
        <v>0.1</v>
      </c>
      <c r="NR88" s="28">
        <f>求节点($AT$5:$AT$10,AX$5:AX$10,将星节奏统计!MZ87)</f>
        <v>7.6143725180018426E-2</v>
      </c>
      <c r="NS88" s="28">
        <f>求节点($AT$5:$AT$10,AY$5:AY$10,将星节奏统计!NA87)</f>
        <v>0</v>
      </c>
      <c r="NT88" s="28">
        <f>求节点($AT$5:$AT$10,AZ$5:AZ$10,将星节奏统计!NB87)</f>
        <v>0</v>
      </c>
      <c r="NU88" s="28">
        <f>求节点($AT$5:$AT$10,BA$5:BA$10,将星节奏统计!NC87)</f>
        <v>0</v>
      </c>
      <c r="NV88" s="28">
        <f>求节点($AT$5:$AT$10,BB$5:BB$10,将星节奏统计!ND87)</f>
        <v>0</v>
      </c>
      <c r="NW88" s="28">
        <f>求节点($AT$5:$AT$10,BC$5:BC$10,将星节奏统计!NE87)</f>
        <v>0</v>
      </c>
      <c r="NX88" s="28">
        <f>求节点($AT$5:$AT$10,BD$5:BD$10,将星节奏统计!NF87)</f>
        <v>0</v>
      </c>
      <c r="NY88" s="28">
        <f>求节点($AT$5:$AT$10,BE$5:BE$10,将星节奏统计!NG87)</f>
        <v>0</v>
      </c>
      <c r="NZ88" s="28">
        <f>求节点($AT$5:$AT$10,BF$5:BF$10,将星节奏统计!NH87)</f>
        <v>0</v>
      </c>
      <c r="OA88" s="28">
        <f>求节点($AT$5:$AT$10,BG$5:BG$10,将星节奏统计!NI87)</f>
        <v>0</v>
      </c>
      <c r="OB88" s="28">
        <f>求节点($AT$5:$AT$10,BH$5:BH$10,将星节奏统计!NJ87)</f>
        <v>0</v>
      </c>
      <c r="OC88" s="28">
        <f>求节点($AT$5:$AT$10,BI$5:BI$10,将星节奏统计!NK87)</f>
        <v>0</v>
      </c>
      <c r="OD88" s="28">
        <f>求节点($AT$5:$AT$10,BJ$5:BJ$10,将星节奏统计!NL87)</f>
        <v>0</v>
      </c>
      <c r="OE88" s="28">
        <f>求节点($AT$5:$AT$10,BK$5:BK$10,将星节奏统计!NM87)</f>
        <v>0</v>
      </c>
      <c r="OF88" s="28">
        <f>求节点($AT$5:$AT$10,BL$5:BL$10,将星节奏统计!NN87)</f>
        <v>0.9</v>
      </c>
      <c r="OG88" s="28">
        <f>求节点($AT$5:$AT$10,BM$5:BM$10,将星节奏统计!NO87)</f>
        <v>0.9</v>
      </c>
      <c r="OH88" s="28">
        <f>求节点($AT$5:$AT$10,BN$5:BN$10,将星节奏统计!NP87)</f>
        <v>0.6</v>
      </c>
      <c r="OI88" s="28">
        <f>求节点($AT$5:$AT$10,BO$5:BO$10,将星节奏统计!NQ87)</f>
        <v>0</v>
      </c>
      <c r="OJ88" s="28">
        <f>求节点($AT$5:$AT$10,BP$5:BP$10,将星节奏统计!NR87)</f>
        <v>0.9</v>
      </c>
      <c r="OK88" s="28">
        <f>求节点($AT$5:$AT$10,BQ$5:BQ$10,将星节奏统计!NS87)</f>
        <v>0.6</v>
      </c>
      <c r="OL88" s="28">
        <f>求节点($AT$5:$AT$10,BR$5:BR$10,将星节奏统计!NT87)</f>
        <v>0.9</v>
      </c>
      <c r="OM88" s="28">
        <f>求节点($AT$5:$AT$10,BS$5:BS$10,将星节奏统计!NU87)</f>
        <v>0</v>
      </c>
      <c r="ON88" s="28">
        <f>求节点($AT$5:$AT$10,BT$5:BT$10,将星节奏统计!NV87)</f>
        <v>0.6</v>
      </c>
      <c r="OO88" s="28">
        <f>求节点($AT$5:$AT$10,BU$5:BU$10,将星节奏统计!NW87)</f>
        <v>0.1</v>
      </c>
      <c r="OP88" s="28">
        <f>求节点($AT$5:$AT$10,BV$5:BV$10,将星节奏统计!NX87)</f>
        <v>0.6</v>
      </c>
      <c r="OQ88" s="28">
        <f>求节点($AT$5:$AT$10,BW$5:BW$10,将星节奏统计!NY87)</f>
        <v>0.5</v>
      </c>
      <c r="OR88" s="28">
        <f>求节点($AT$5:$AT$10,BX$5:BX$10,将星节奏统计!NZ87)</f>
        <v>0.33</v>
      </c>
      <c r="OS88" s="28">
        <f>求节点($AT$5:$AT$10,BY$5:BY$10,将星节奏统计!OA87)</f>
        <v>0.5</v>
      </c>
      <c r="OT88" s="28">
        <f>求节点($AT$5:$AT$10,BZ$5:BZ$10,将星节奏统计!OB87)</f>
        <v>0.33</v>
      </c>
      <c r="OU88" s="28">
        <f>求节点($AT$5:$AT$10,CA$5:CA$10,将星节奏统计!OC87)</f>
        <v>0.6</v>
      </c>
      <c r="OV88" s="28">
        <f>求节点($AT$5:$AT$10,CB$5:CB$10,将星节奏统计!OD87)</f>
        <v>0.6</v>
      </c>
      <c r="OW88" s="28">
        <f>求节点($AT$5:$AT$10,CC$5:CC$10,将星节奏统计!OE87)</f>
        <v>0.6</v>
      </c>
      <c r="OX88" s="28">
        <f>求节点($AT$5:$AT$10,CD$5:CD$10,将星节奏统计!OF87)</f>
        <v>0.6</v>
      </c>
      <c r="OY88" s="28">
        <f>求节点($AT$5:$AT$10,CE$5:CE$10,将星节奏统计!OG87)</f>
        <v>0.4</v>
      </c>
      <c r="OZ88" s="28">
        <f>求节点($AT$5:$AT$10,CF$5:CF$10,将星节奏统计!OH87)</f>
        <v>0.4</v>
      </c>
      <c r="PA88" s="28">
        <f>求节点($AT$5:$AT$10,CG$5:CG$10,将星节奏统计!OI87)</f>
        <v>0.4</v>
      </c>
      <c r="PB88" s="28">
        <f>求节点($AT$5:$AT$10,CH$5:CH$10,将星节奏统计!OJ87)</f>
        <v>0.4</v>
      </c>
      <c r="PC88" s="28">
        <f>求节点($AT$5:$AT$10,CI$5:CI$10,将星节奏统计!OK87)</f>
        <v>0.5</v>
      </c>
      <c r="PD88" s="28">
        <f>求节点($AT$5:$AT$10,CJ$5:CJ$10,将星节奏统计!OL87)</f>
        <v>0.33</v>
      </c>
      <c r="PE88" s="28">
        <f>求节点($AT$5:$AT$10,CK$5:CK$10,将星节奏统计!OM87)</f>
        <v>0</v>
      </c>
      <c r="PF88" s="28">
        <f>求节点($AT$5:$AT$10,CL$5:CL$10,将星节奏统计!ON87)</f>
        <v>0</v>
      </c>
      <c r="PG88" s="28">
        <f>求节点($AT$5:$AT$10,CM$5:CM$10,将星节奏统计!OO87)</f>
        <v>0</v>
      </c>
      <c r="PH88" s="28">
        <f>求节点($AT$5:$AT$10,CN$5:CN$10,将星节奏统计!OP87)</f>
        <v>0</v>
      </c>
      <c r="PI88" s="28">
        <f>求节点($AT$5:$AT$10,CO$5:CO$10,将星节奏统计!OQ87)</f>
        <v>0</v>
      </c>
      <c r="PJ88" s="28">
        <f>求节点($AT$5:$AT$10,CP$5:CP$10,将星节奏统计!OR87)</f>
        <v>0</v>
      </c>
      <c r="PK88" s="28">
        <f>求节点($AT$5:$AT$10,CQ$5:CQ$10,将星节奏统计!OS87)</f>
        <v>0</v>
      </c>
      <c r="PL88" s="28">
        <f>求节点($AT$5:$AT$10,CR$5:CR$10,将星节奏统计!OT87)</f>
        <v>0</v>
      </c>
      <c r="PM88" s="28">
        <f>求节点($AT$5:$AT$10,CS$5:CS$10,将星节奏统计!OU87)</f>
        <v>0</v>
      </c>
      <c r="PN88" s="28">
        <f>求节点($AT$17:$AT$22,AV$17:AV$22,将星节奏统计!OX87)</f>
        <v>0</v>
      </c>
      <c r="PO88" s="28">
        <f>求节点($AT$17:$AT$22,AW$17:AW$22,将星节奏统计!OY87)</f>
        <v>0</v>
      </c>
      <c r="PP88" s="28">
        <f>求节点($AT$17:$AT$22,AX$17:AX$22,将星节奏统计!OZ87)</f>
        <v>0</v>
      </c>
      <c r="PQ88" s="28">
        <f>求节点($AT$17:$AT$22,AY$17:AY$22,将星节奏统计!PA87)</f>
        <v>1.5059639082959722E-4</v>
      </c>
      <c r="PR88" s="28">
        <f>求节点($AT$17:$AT$22,AZ$17:AZ$22,将星节奏统计!PB87)</f>
        <v>2.258945862444045E-4</v>
      </c>
      <c r="PS88" s="28">
        <f>求节点($AT$17:$AT$22,BA$17:BA$22,将星节奏统计!PC87)</f>
        <v>2.258945862444045E-4</v>
      </c>
      <c r="PT88" s="28">
        <f>求节点($AT$17:$AT$22,BB$17:BB$22,将星节奏统计!PD87)</f>
        <v>3.4226452461273357E-4</v>
      </c>
      <c r="PU88" s="28">
        <f>求节点($AT$17:$AT$22,BC$17:BC$22,将星节奏统计!PE87)</f>
        <v>0</v>
      </c>
      <c r="PV88" s="28">
        <f>求节点($AT$17:$AT$22,BD$17:BD$22,将星节奏统计!PF87)</f>
        <v>2.258945862444045E-4</v>
      </c>
      <c r="PW88" s="28">
        <f>求节点($AT$17:$AT$22,BE$17:BE$22,将星节奏统计!PG87)</f>
        <v>0</v>
      </c>
      <c r="PX88" s="28">
        <f>求节点($AT$17:$AT$22,BF$17:BF$22,将星节奏统计!PH87)</f>
        <v>0</v>
      </c>
      <c r="PY88" s="28">
        <f>求节点($AT$17:$AT$22,BG$17:BG$22,将星节奏统计!PI87)</f>
        <v>0</v>
      </c>
      <c r="PZ88" s="28">
        <f>求节点($AT$17:$AT$22,BH$17:BH$22,将星节奏统计!PJ87)</f>
        <v>0</v>
      </c>
      <c r="QA88" s="28">
        <f>求节点($AT$17:$AT$22,BI$17:BI$22,将星节奏统计!PK87)</f>
        <v>0</v>
      </c>
      <c r="QB88" s="28">
        <f>求节点($AT$17:$AT$22,BJ$17:BJ$22,将星节奏统计!PL87)</f>
        <v>0</v>
      </c>
      <c r="QC88" s="28">
        <f>求节点($AT$17:$AT$22,BK$17:BK$22,将星节奏统计!PM87)</f>
        <v>0</v>
      </c>
      <c r="QD88" s="28">
        <f>求节点($AT$17:$AT$22,BL$17:BL$22,将星节奏统计!PN87)</f>
        <v>0</v>
      </c>
      <c r="QE88" s="28">
        <f>求节点($AT$17:$AT$22,BM$17:BM$22,将星节奏统计!PO87)</f>
        <v>0</v>
      </c>
      <c r="QF88" s="28">
        <f>求节点($AT$17:$AT$22,BN$17:BN$22,将星节奏统计!PP87)</f>
        <v>0</v>
      </c>
      <c r="QG88" s="28">
        <f>求节点($AT$17:$AT$22,BO$17:BO$22,将星节奏统计!PQ87)</f>
        <v>0</v>
      </c>
      <c r="QJ88" s="3">
        <v>84</v>
      </c>
      <c r="QK88" s="28">
        <f t="shared" ca="1" si="71"/>
        <v>1.0057661797639912</v>
      </c>
      <c r="QL88" s="28">
        <f t="shared" ca="1" si="71"/>
        <v>1.1006302547312607</v>
      </c>
      <c r="QM88" s="28">
        <f t="shared" ca="1" si="71"/>
        <v>1.2251900152600028</v>
      </c>
      <c r="QN88" s="28">
        <f t="shared" ca="1" si="71"/>
        <v>1.4955389419648739</v>
      </c>
      <c r="QO88" s="28">
        <f t="shared" ca="1" si="71"/>
        <v>1.5</v>
      </c>
      <c r="QP88" s="28">
        <f t="shared" ca="1" si="72"/>
        <v>0.36707973172004466</v>
      </c>
      <c r="QQ88" s="28">
        <f t="shared" ca="1" si="72"/>
        <v>0.51974381169967598</v>
      </c>
      <c r="QR88" s="28">
        <f t="shared" ca="1" si="72"/>
        <v>0.78045603662400664</v>
      </c>
      <c r="QS88" s="28">
        <f t="shared" ca="1" si="72"/>
        <v>1.4879551433051592</v>
      </c>
      <c r="QT88" s="28">
        <f t="shared" ca="1" si="72"/>
        <v>1.5</v>
      </c>
      <c r="QU88" s="28">
        <f t="shared" ca="1" si="73"/>
        <v>0.1</v>
      </c>
      <c r="QV88" s="28">
        <f t="shared" ca="1" si="73"/>
        <v>0.1</v>
      </c>
      <c r="QW88" s="28">
        <f t="shared" ca="1" si="73"/>
        <v>0.1</v>
      </c>
      <c r="QX88" s="28">
        <f t="shared" ca="1" si="73"/>
        <v>0.1</v>
      </c>
      <c r="QY88" s="28">
        <f t="shared" ca="1" si="73"/>
        <v>0.1</v>
      </c>
      <c r="QZ88" s="28">
        <f t="shared" ca="1" si="74"/>
        <v>0.6917699329300111</v>
      </c>
      <c r="RA88" s="28">
        <f t="shared" ca="1" si="74"/>
        <v>0.7315919450790721</v>
      </c>
      <c r="RB88" s="28">
        <f t="shared" ca="1" si="74"/>
        <v>0.80763301068200188</v>
      </c>
      <c r="RC88" s="28">
        <f t="shared" ca="1" si="74"/>
        <v>0.99687725937541161</v>
      </c>
      <c r="RD88" s="28">
        <f t="shared" ca="1" si="74"/>
        <v>1</v>
      </c>
      <c r="RE88" s="28">
        <f t="shared" ca="1" si="75"/>
        <v>0.22942483232502792</v>
      </c>
      <c r="RF88" s="28">
        <f t="shared" ca="1" si="75"/>
        <v>0.32483988231229749</v>
      </c>
      <c r="RG88" s="28">
        <f t="shared" ca="1" si="75"/>
        <v>0.49534202746800499</v>
      </c>
      <c r="RH88" s="28">
        <f t="shared" ca="1" si="75"/>
        <v>0.98197009553677295</v>
      </c>
      <c r="RI88" s="28">
        <f t="shared" ca="1" si="75"/>
        <v>0.99</v>
      </c>
      <c r="RJ88" s="28">
        <f t="shared" ca="1" si="76"/>
        <v>3.3542204294633501E-4</v>
      </c>
      <c r="RK88" s="28">
        <f t="shared" ca="1" si="76"/>
        <v>0</v>
      </c>
      <c r="RL88" s="28">
        <f t="shared" ca="1" si="76"/>
        <v>2.9005144894569349E-4</v>
      </c>
      <c r="RM88" s="28">
        <f t="shared" ca="1" si="76"/>
        <v>0</v>
      </c>
      <c r="RN88" s="28">
        <f t="shared" ca="1" si="76"/>
        <v>2.3616252198278495E-4</v>
      </c>
      <c r="RO88" s="28">
        <f t="shared" ca="1" si="77"/>
        <v>3.2083847586171152E-4</v>
      </c>
      <c r="RP88" s="28">
        <f t="shared" ca="1" si="77"/>
        <v>0</v>
      </c>
      <c r="RQ88" s="28">
        <f t="shared" ca="1" si="77"/>
        <v>2.7744051638283612E-4</v>
      </c>
      <c r="RR88" s="28">
        <f t="shared" ca="1" si="77"/>
        <v>0</v>
      </c>
      <c r="RS88" s="28">
        <f t="shared" ca="1" si="77"/>
        <v>2.258945862444045E-4</v>
      </c>
      <c r="RT88" s="28">
        <f t="shared" ca="1" si="78"/>
        <v>0.1</v>
      </c>
      <c r="RU88" s="28">
        <f t="shared" ca="1" si="78"/>
        <v>0.1</v>
      </c>
      <c r="RV88" s="28">
        <f t="shared" ca="1" si="78"/>
        <v>0.1</v>
      </c>
      <c r="RW88" s="28">
        <f t="shared" ca="1" si="78"/>
        <v>0.1</v>
      </c>
      <c r="RX88" s="28">
        <f t="shared" ca="1" si="78"/>
        <v>0.1</v>
      </c>
      <c r="RY88" s="28">
        <f t="shared" ca="1" si="79"/>
        <v>0.16072328966454433</v>
      </c>
      <c r="RZ88" s="28">
        <f t="shared" ca="1" si="79"/>
        <v>0.16180109112193269</v>
      </c>
      <c r="SA88" s="28">
        <f t="shared" ca="1" si="79"/>
        <v>0.16400277810677</v>
      </c>
      <c r="SB88" s="28">
        <f t="shared" ca="1" si="79"/>
        <v>0.1711884052384588</v>
      </c>
      <c r="SC88" s="28">
        <f t="shared" ca="1" si="79"/>
        <v>0.17614372518001842</v>
      </c>
    </row>
    <row r="89" spans="46:497" x14ac:dyDescent="0.2">
      <c r="AU89" s="28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U89" s="3">
        <v>85</v>
      </c>
      <c r="CV89" s="28">
        <f>求节点($AT$5:$AT$10,AV$5:AV$10,将星节奏统计!BJ88)</f>
        <v>0.1</v>
      </c>
      <c r="CW89" s="28">
        <f>求节点($AT$5:$AT$10,AW$5:AW$10,将星节奏统计!BK88)</f>
        <v>0.1</v>
      </c>
      <c r="CX89" s="28">
        <f>求节点($AT$5:$AT$10,AX$5:AX$10,将星节奏统计!BL88)</f>
        <v>6.089415243905133E-2</v>
      </c>
      <c r="CY89" s="28">
        <f>求节点($AT$5:$AT$10,AY$5:AY$10,将星节奏统计!BM88)</f>
        <v>0</v>
      </c>
      <c r="CZ89" s="28">
        <f>求节点($AT$5:$AT$10,AZ$5:AZ$10,将星节奏统计!BN88)</f>
        <v>0</v>
      </c>
      <c r="DA89" s="28">
        <f>求节点($AT$5:$AT$10,BA$5:BA$10,将星节奏统计!BO88)</f>
        <v>0</v>
      </c>
      <c r="DB89" s="28">
        <f>求节点($AT$5:$AT$10,BB$5:BB$10,将星节奏统计!BP88)</f>
        <v>0</v>
      </c>
      <c r="DC89" s="28">
        <f>求节点($AT$5:$AT$10,BC$5:BC$10,将星节奏统计!BQ88)</f>
        <v>0</v>
      </c>
      <c r="DD89" s="28">
        <f>求节点($AT$5:$AT$10,BD$5:BD$10,将星节奏统计!BR88)</f>
        <v>0</v>
      </c>
      <c r="DE89" s="28">
        <f>求节点($AT$5:$AT$10,BE$5:BE$10,将星节奏统计!BS88)</f>
        <v>0</v>
      </c>
      <c r="DF89" s="28">
        <f>求节点($AT$5:$AT$10,BF$5:BF$10,将星节奏统计!BT88)</f>
        <v>0</v>
      </c>
      <c r="DG89" s="28">
        <f>求节点($AT$5:$AT$10,BG$5:BG$10,将星节奏统计!BU88)</f>
        <v>0</v>
      </c>
      <c r="DH89" s="28">
        <f>求节点($AT$5:$AT$10,BH$5:BH$10,将星节奏统计!BV88)</f>
        <v>0</v>
      </c>
      <c r="DI89" s="28">
        <f>求节点($AT$5:$AT$10,BI$5:BI$10,将星节奏统计!BW88)</f>
        <v>0</v>
      </c>
      <c r="DJ89" s="28">
        <f>求节点($AT$5:$AT$10,BJ$5:BJ$10,将星节奏统计!BX88)</f>
        <v>0</v>
      </c>
      <c r="DK89" s="28">
        <f>求节点($AT$5:$AT$10,BK$5:BK$10,将星节奏统计!BY88)</f>
        <v>0</v>
      </c>
      <c r="DL89" s="28">
        <f>求节点($AT$5:$AT$10,BL$5:BL$10,将星节奏统计!BZ88)</f>
        <v>0.9</v>
      </c>
      <c r="DM89" s="28">
        <f>求节点($AT$5:$AT$10,BM$5:BM$10,将星节奏统计!CA88)</f>
        <v>0.73318817448750984</v>
      </c>
      <c r="DN89" s="28">
        <f>求节点($AT$5:$AT$10,BN$5:BN$10,将星节奏统计!CB88)</f>
        <v>0.6</v>
      </c>
      <c r="DO89" s="28">
        <f>求节点($AT$5:$AT$10,BO$5:BO$10,将星节奏统计!CC88)</f>
        <v>0</v>
      </c>
      <c r="DP89" s="28">
        <f>求节点($AT$5:$AT$10,BP$5:BP$10,将星节奏统计!CD88)</f>
        <v>0.9</v>
      </c>
      <c r="DQ89" s="28">
        <f>求节点($AT$5:$AT$10,BQ$5:BQ$10,将星节奏统计!CE88)</f>
        <v>0.6</v>
      </c>
      <c r="DR89" s="28">
        <f>求节点($AT$5:$AT$10,BR$5:BR$10,将星节奏统计!CF88)</f>
        <v>0.9</v>
      </c>
      <c r="DS89" s="28">
        <f>求节点($AT$5:$AT$10,BS$5:BS$10,将星节奏统计!CG88)</f>
        <v>0</v>
      </c>
      <c r="DT89" s="28">
        <f>求节点($AT$5:$AT$10,BT$5:BT$10,将星节奏统计!CH88)</f>
        <v>0.6</v>
      </c>
      <c r="DU89" s="28">
        <f>求节点($AT$5:$AT$10,BU$5:BU$10,将星节奏统计!CI88)</f>
        <v>0.1</v>
      </c>
      <c r="DV89" s="28">
        <f>求节点($AT$5:$AT$10,BV$5:BV$10,将星节奏统计!CJ88)</f>
        <v>0.6</v>
      </c>
      <c r="DW89" s="28">
        <f>求节点($AT$5:$AT$10,BW$5:BW$10,将星节奏统计!CK88)</f>
        <v>0.13087471696497288</v>
      </c>
      <c r="DX89" s="28">
        <f>求节点($AT$5:$AT$10,BX$5:BX$10,将星节奏统计!CL88)</f>
        <v>8.1796698103108051E-2</v>
      </c>
      <c r="DY89" s="28">
        <f>求节点($AT$5:$AT$10,BY$5:BY$10,将星节奏统计!CM88)</f>
        <v>0.13087471696497288</v>
      </c>
      <c r="DZ89" s="28">
        <f>求节点($AT$5:$AT$10,BZ$5:BZ$10,将星节奏统计!CN88)</f>
        <v>8.1796698103108051E-2</v>
      </c>
      <c r="EA89" s="28">
        <f>求节点($AT$5:$AT$10,CA$5:CA$10,将星节奏统计!CO88)</f>
        <v>0.1635933962062161</v>
      </c>
      <c r="EB89" s="28">
        <f>求节点($AT$5:$AT$10,CB$5:CB$10,将星节奏统计!CP88)</f>
        <v>0.1635933962062161</v>
      </c>
      <c r="EC89" s="28">
        <f>求节点($AT$5:$AT$10,CC$5:CC$10,将星节奏统计!CQ88)</f>
        <v>0.1635933962062161</v>
      </c>
      <c r="ED89" s="28">
        <f>求节点($AT$5:$AT$10,CD$5:CD$10,将星节奏统计!CR88)</f>
        <v>0.1635933962062161</v>
      </c>
      <c r="EE89" s="28">
        <f>求节点($AT$5:$AT$10,CE$5:CE$10,将星节奏统计!CS88)</f>
        <v>9.8156037723729661E-2</v>
      </c>
      <c r="EF89" s="28">
        <f>求节点($AT$5:$AT$10,CF$5:CF$10,将星节奏统计!CT88)</f>
        <v>9.8156037723729661E-2</v>
      </c>
      <c r="EG89" s="28">
        <f>求节点($AT$5:$AT$10,CG$5:CG$10,将星节奏统计!CU88)</f>
        <v>9.8156037723729661E-2</v>
      </c>
      <c r="EH89" s="28">
        <f>求节点($AT$5:$AT$10,CH$5:CH$10,将星节奏统计!CV88)</f>
        <v>9.8156037723729661E-2</v>
      </c>
      <c r="EI89" s="28">
        <f>求节点($AT$5:$AT$10,CI$5:CI$10,将星节奏统计!CW88)</f>
        <v>0.13087471696497288</v>
      </c>
      <c r="EJ89" s="28">
        <f>求节点($AT$5:$AT$10,CJ$5:CJ$10,将星节奏统计!CX88)</f>
        <v>8.1796698103108051E-2</v>
      </c>
      <c r="EK89" s="28">
        <f>求节点($AT$5:$AT$10,CK$5:CK$10,将星节奏统计!CY88)</f>
        <v>0</v>
      </c>
      <c r="EL89" s="28">
        <f>求节点($AT$5:$AT$10,CL$5:CL$10,将星节奏统计!CZ88)</f>
        <v>0</v>
      </c>
      <c r="EM89" s="28">
        <f>求节点($AT$5:$AT$10,CM$5:CM$10,将星节奏统计!DA88)</f>
        <v>0</v>
      </c>
      <c r="EN89" s="28">
        <f>求节点($AT$5:$AT$10,CN$5:CN$10,将星节奏统计!DB88)</f>
        <v>0</v>
      </c>
      <c r="EO89" s="28">
        <f>求节点($AT$5:$AT$10,CO$5:CO$10,将星节奏统计!DC88)</f>
        <v>0</v>
      </c>
      <c r="EP89" s="28">
        <f>求节点($AT$5:$AT$10,CP$5:CP$10,将星节奏统计!DD88)</f>
        <v>0</v>
      </c>
      <c r="EQ89" s="28">
        <f>求节点($AT$5:$AT$10,CQ$5:CQ$10,将星节奏统计!DE88)</f>
        <v>0</v>
      </c>
      <c r="ER89" s="28">
        <f>求节点($AT$5:$AT$10,CR$5:CR$10,将星节奏统计!DF88)</f>
        <v>0</v>
      </c>
      <c r="ES89" s="28">
        <f>求节点($AT$5:$AT$10,CS$5:CS$10,将星节奏统计!DG88)</f>
        <v>0</v>
      </c>
      <c r="ET89" s="28">
        <f>求节点($AT$17:$AT$22,AV$17:AV$22,将星节奏统计!DJ88)</f>
        <v>0</v>
      </c>
      <c r="EU89" s="28">
        <f>求节点($AT$17:$AT$22,AW$17:AW$22,将星节奏统计!DK88)</f>
        <v>0</v>
      </c>
      <c r="EV89" s="28">
        <f>求节点($AT$17:$AT$22,AX$17:AX$22,将星节奏统计!DL88)</f>
        <v>0</v>
      </c>
      <c r="EW89" s="28">
        <f>求节点($AT$17:$AT$22,AY$17:AY$22,将星节奏统计!DM88)</f>
        <v>2.1575315301023551E-4</v>
      </c>
      <c r="EX89" s="28">
        <f>求节点($AT$17:$AT$22,AZ$17:AZ$22,将星节奏统计!DN88)</f>
        <v>3.2362972951534633E-4</v>
      </c>
      <c r="EY89" s="28">
        <f>求节点($AT$17:$AT$22,BA$17:BA$22,将星节奏统计!DO88)</f>
        <v>3.2362972951534633E-4</v>
      </c>
      <c r="EZ89" s="28">
        <f>求节点($AT$17:$AT$22,BB$17:BB$22,将星节奏统计!DP88)</f>
        <v>4.9034807502325306E-4</v>
      </c>
      <c r="FA89" s="28">
        <f>求节点($AT$17:$AT$22,BC$17:BC$22,将星节奏统计!DQ88)</f>
        <v>0</v>
      </c>
      <c r="FB89" s="28">
        <f>求节点($AT$17:$AT$22,BD$17:BD$22,将星节奏统计!DR88)</f>
        <v>3.2362972951534633E-4</v>
      </c>
      <c r="FC89" s="28">
        <f>求节点($AT$17:$AT$22,BE$17:BE$22,将星节奏统计!DS88)</f>
        <v>0</v>
      </c>
      <c r="FD89" s="28">
        <f>求节点($AT$17:$AT$22,BF$17:BF$22,将星节奏统计!DT88)</f>
        <v>0</v>
      </c>
      <c r="FE89" s="28">
        <f>求节点($AT$17:$AT$22,BG$17:BG$22,将星节奏统计!DU88)</f>
        <v>0</v>
      </c>
      <c r="FF89" s="28">
        <f>求节点($AT$17:$AT$22,BH$17:BH$22,将星节奏统计!DV88)</f>
        <v>0</v>
      </c>
      <c r="FG89" s="28">
        <f>求节点($AT$17:$AT$22,BI$17:BI$22,将星节奏统计!DW88)</f>
        <v>0</v>
      </c>
      <c r="FH89" s="28">
        <f>求节点($AT$17:$AT$22,BJ$17:BJ$22,将星节奏统计!DX88)</f>
        <v>0</v>
      </c>
      <c r="FI89" s="28">
        <f>求节点($AT$17:$AT$22,BK$17:BK$22,将星节奏统计!DY88)</f>
        <v>0</v>
      </c>
      <c r="FJ89" s="28">
        <f>求节点($AT$17:$AT$22,BL$17:BL$22,将星节奏统计!DZ88)</f>
        <v>0</v>
      </c>
      <c r="FK89" s="28">
        <f>求节点($AT$17:$AT$22,BM$17:BM$22,将星节奏统计!EA88)</f>
        <v>0</v>
      </c>
      <c r="FL89" s="28">
        <f>求节点($AT$17:$AT$22,BN$17:BN$22,将星节奏统计!EB88)</f>
        <v>0</v>
      </c>
      <c r="FM89" s="28">
        <f>求节点($AT$17:$AT$22,BO$17:BO$22,将星节奏统计!EC88)</f>
        <v>0</v>
      </c>
      <c r="FN89" s="28">
        <f>求节点($AT$5:$AT$10,AV$5:AV$10,将星节奏统计!EG88)</f>
        <v>0.1</v>
      </c>
      <c r="FO89" s="28">
        <f>求节点($AT$5:$AT$10,AW$5:AW$10,将星节奏统计!EH88)</f>
        <v>0.1</v>
      </c>
      <c r="FP89" s="28">
        <f>求节点($AT$5:$AT$10,AX$5:AX$10,将星节奏统计!EI88)</f>
        <v>6.2038050166087495E-2</v>
      </c>
      <c r="FQ89" s="28">
        <f>求节点($AT$5:$AT$10,AY$5:AY$10,将星节奏统计!EJ88)</f>
        <v>0</v>
      </c>
      <c r="FR89" s="28">
        <f>求节点($AT$5:$AT$10,AZ$5:AZ$10,将星节奏统计!EK88)</f>
        <v>0</v>
      </c>
      <c r="FS89" s="28">
        <f>求节点($AT$5:$AT$10,BA$5:BA$10,将星节奏统计!EL88)</f>
        <v>0</v>
      </c>
      <c r="FT89" s="28">
        <f>求节点($AT$5:$AT$10,BB$5:BB$10,将星节奏统计!EM88)</f>
        <v>0</v>
      </c>
      <c r="FU89" s="28">
        <f>求节点($AT$5:$AT$10,BC$5:BC$10,将星节奏统计!EN88)</f>
        <v>0</v>
      </c>
      <c r="FV89" s="28">
        <f>求节点($AT$5:$AT$10,BD$5:BD$10,将星节奏统计!EO88)</f>
        <v>0</v>
      </c>
      <c r="FW89" s="28">
        <f>求节点($AT$5:$AT$10,BE$5:BE$10,将星节奏统计!EP88)</f>
        <v>0</v>
      </c>
      <c r="FX89" s="28">
        <f>求节点($AT$5:$AT$10,BF$5:BF$10,将星节奏统计!EQ88)</f>
        <v>0</v>
      </c>
      <c r="FY89" s="28">
        <f>求节点($AT$5:$AT$10,BG$5:BG$10,将星节奏统计!ER88)</f>
        <v>0</v>
      </c>
      <c r="FZ89" s="28">
        <f>求节点($AT$5:$AT$10,BH$5:BH$10,将星节奏统计!ES88)</f>
        <v>0</v>
      </c>
      <c r="GA89" s="28">
        <f>求节点($AT$5:$AT$10,BI$5:BI$10,将星节奏统计!ET88)</f>
        <v>0</v>
      </c>
      <c r="GB89" s="28">
        <f>求节点($AT$5:$AT$10,BJ$5:BJ$10,将星节奏统计!EU88)</f>
        <v>0</v>
      </c>
      <c r="GC89" s="28">
        <f>求节点($AT$5:$AT$10,BK$5:BK$10,将星节奏统计!EV88)</f>
        <v>0</v>
      </c>
      <c r="GD89" s="28">
        <f>求节点($AT$5:$AT$10,BL$5:BL$10,将星节奏统计!EW88)</f>
        <v>0.9</v>
      </c>
      <c r="GE89" s="28">
        <f>求节点($AT$5:$AT$10,BM$5:BM$10,将星节奏统计!EX88)</f>
        <v>0.86263117846893012</v>
      </c>
      <c r="GF89" s="28">
        <f>求节点($AT$5:$AT$10,BN$5:BN$10,将星节奏统计!EY88)</f>
        <v>0.6</v>
      </c>
      <c r="GG89" s="28">
        <f>求节点($AT$5:$AT$10,BO$5:BO$10,将星节奏统计!EZ88)</f>
        <v>0</v>
      </c>
      <c r="GH89" s="28">
        <f>求节点($AT$5:$AT$10,BP$5:BP$10,将星节奏统计!FA88)</f>
        <v>0.9</v>
      </c>
      <c r="GI89" s="28">
        <f>求节点($AT$5:$AT$10,BQ$5:BQ$10,将星节奏统计!FB88)</f>
        <v>0.6</v>
      </c>
      <c r="GJ89" s="28">
        <f>求节点($AT$5:$AT$10,BR$5:BR$10,将星节奏统计!FC88)</f>
        <v>0.9</v>
      </c>
      <c r="GK89" s="28">
        <f>求节点($AT$5:$AT$10,BS$5:BS$10,将星节奏统计!FD88)</f>
        <v>0</v>
      </c>
      <c r="GL89" s="28">
        <f>求节点($AT$5:$AT$10,BT$5:BT$10,将星节奏统计!FE88)</f>
        <v>0.6</v>
      </c>
      <c r="GM89" s="28">
        <f>求节点($AT$5:$AT$10,BU$5:BU$10,将星节奏统计!FF88)</f>
        <v>0.1</v>
      </c>
      <c r="GN89" s="28">
        <f>求节点($AT$5:$AT$10,BV$5:BV$10,将星节奏统计!FG88)</f>
        <v>0.6</v>
      </c>
      <c r="GO89" s="28">
        <f>求节点($AT$5:$AT$10,BW$5:BW$10,将星节奏统计!FH88)</f>
        <v>0.18298210573647028</v>
      </c>
      <c r="GP89" s="28">
        <f>求节点($AT$5:$AT$10,BX$5:BX$10,将星节奏统计!FI88)</f>
        <v>0.11436381608529393</v>
      </c>
      <c r="GQ89" s="28">
        <f>求节点($AT$5:$AT$10,BY$5:BY$10,将星节奏统计!FJ88)</f>
        <v>0.18298210573647028</v>
      </c>
      <c r="GR89" s="28">
        <f>求节点($AT$5:$AT$10,BZ$5:BZ$10,将星节奏统计!FK88)</f>
        <v>0.11436381608529393</v>
      </c>
      <c r="GS89" s="28">
        <f>求节点($AT$5:$AT$10,CA$5:CA$10,将星节奏统计!FL88)</f>
        <v>0.22872763217058786</v>
      </c>
      <c r="GT89" s="28">
        <f>求节点($AT$5:$AT$10,CB$5:CB$10,将星节奏统计!FM88)</f>
        <v>0.22872763217058786</v>
      </c>
      <c r="GU89" s="28">
        <f>求节点($AT$5:$AT$10,CC$5:CC$10,将星节奏统计!FN88)</f>
        <v>0.22872763217058786</v>
      </c>
      <c r="GV89" s="28">
        <f>求节点($AT$5:$AT$10,CD$5:CD$10,将星节奏统计!FO88)</f>
        <v>0.22872763217058786</v>
      </c>
      <c r="GW89" s="28">
        <f>求节点($AT$5:$AT$10,CE$5:CE$10,将星节奏统计!FP88)</f>
        <v>0.14010934251941151</v>
      </c>
      <c r="GX89" s="28">
        <f>求节点($AT$5:$AT$10,CF$5:CF$10,将星节奏统计!FQ88)</f>
        <v>0.14010934251941151</v>
      </c>
      <c r="GY89" s="28">
        <f>求节点($AT$5:$AT$10,CG$5:CG$10,将星节奏统计!FR88)</f>
        <v>0.14010934251941151</v>
      </c>
      <c r="GZ89" s="28">
        <f>求节点($AT$5:$AT$10,CH$5:CH$10,将星节奏统计!FS88)</f>
        <v>0.14010934251941151</v>
      </c>
      <c r="HA89" s="28">
        <f>求节点($AT$5:$AT$10,CI$5:CI$10,将星节奏统计!FT88)</f>
        <v>0.18298210573647028</v>
      </c>
      <c r="HB89" s="28">
        <f>求节点($AT$5:$AT$10,CJ$5:CJ$10,将星节奏统计!FU88)</f>
        <v>0.11436381608529393</v>
      </c>
      <c r="HC89" s="28">
        <f>求节点($AT$5:$AT$10,CK$5:CK$10,将星节奏统计!FV88)</f>
        <v>0</v>
      </c>
      <c r="HD89" s="28">
        <f>求节点($AT$5:$AT$10,CL$5:CL$10,将星节奏统计!FW88)</f>
        <v>0</v>
      </c>
      <c r="HE89" s="28">
        <f>求节点($AT$5:$AT$10,CM$5:CM$10,将星节奏统计!FX88)</f>
        <v>0</v>
      </c>
      <c r="HF89" s="28">
        <f>求节点($AT$5:$AT$10,CN$5:CN$10,将星节奏统计!FY88)</f>
        <v>0</v>
      </c>
      <c r="HG89" s="28">
        <f>求节点($AT$5:$AT$10,CO$5:CO$10,将星节奏统计!FZ88)</f>
        <v>0</v>
      </c>
      <c r="HH89" s="28">
        <f>求节点($AT$5:$AT$10,CP$5:CP$10,将星节奏统计!GA88)</f>
        <v>0</v>
      </c>
      <c r="HI89" s="28">
        <f>求节点($AT$5:$AT$10,CQ$5:CQ$10,将星节奏统计!GB88)</f>
        <v>0</v>
      </c>
      <c r="HJ89" s="28">
        <f>求节点($AT$5:$AT$10,CR$5:CR$10,将星节奏统计!GC88)</f>
        <v>0</v>
      </c>
      <c r="HK89" s="28">
        <f>求节点($AT$5:$AT$10,CS$5:CS$10,将星节奏统计!GD88)</f>
        <v>0</v>
      </c>
      <c r="HL89" s="28">
        <f>求节点($AT$17:$AT$22,AV$17:AV$22,将星节奏统计!GG88)</f>
        <v>0</v>
      </c>
      <c r="HM89" s="28">
        <f>求节点($AT$17:$AT$22,AW$17:AW$22,将星节奏统计!GH88)</f>
        <v>0</v>
      </c>
      <c r="HN89" s="28">
        <f>求节点($AT$17:$AT$22,AX$17:AX$22,将星节奏统计!GI88)</f>
        <v>0</v>
      </c>
      <c r="HO89" s="28">
        <f>求节点($AT$17:$AT$22,AY$17:AY$22,将星节奏统计!GJ88)</f>
        <v>0</v>
      </c>
      <c r="HP89" s="28">
        <f>求节点($AT$17:$AT$22,AZ$17:AZ$22,将星节奏统计!GK88)</f>
        <v>0</v>
      </c>
      <c r="HQ89" s="28">
        <f>求节点($AT$17:$AT$22,BA$17:BA$22,将星节奏统计!GL88)</f>
        <v>0</v>
      </c>
      <c r="HR89" s="28">
        <f>求节点($AT$17:$AT$22,BB$17:BB$22,将星节奏统计!GM88)</f>
        <v>0</v>
      </c>
      <c r="HS89" s="28">
        <f>求节点($AT$17:$AT$22,BC$17:BC$22,将星节奏统计!GN88)</f>
        <v>0</v>
      </c>
      <c r="HT89" s="28">
        <f>求节点($AT$17:$AT$22,BD$17:BD$22,将星节奏统计!GO88)</f>
        <v>0</v>
      </c>
      <c r="HU89" s="28">
        <f>求节点($AT$17:$AT$22,BE$17:BE$22,将星节奏统计!GP88)</f>
        <v>0</v>
      </c>
      <c r="HV89" s="28">
        <f>求节点($AT$17:$AT$22,BF$17:BF$22,将星节奏统计!GQ88)</f>
        <v>0</v>
      </c>
      <c r="HW89" s="28">
        <f>求节点($AT$17:$AT$22,BG$17:BG$22,将星节奏统计!GR88)</f>
        <v>0</v>
      </c>
      <c r="HX89" s="28">
        <f>求节点($AT$17:$AT$22,BH$17:BH$22,将星节奏统计!GS88)</f>
        <v>0</v>
      </c>
      <c r="HY89" s="28">
        <f>求节点($AT$17:$AT$22,BI$17:BI$22,将星节奏统计!GT88)</f>
        <v>0</v>
      </c>
      <c r="HZ89" s="28">
        <f>求节点($AT$17:$AT$22,BJ$17:BJ$22,将星节奏统计!GU88)</f>
        <v>0</v>
      </c>
      <c r="IA89" s="28">
        <f>求节点($AT$17:$AT$22,BK$17:BK$22,将星节奏统计!GV88)</f>
        <v>0</v>
      </c>
      <c r="IB89" s="28">
        <f>求节点($AT$17:$AT$22,BL$17:BL$22,将星节奏统计!GW88)</f>
        <v>0</v>
      </c>
      <c r="IC89" s="28">
        <f>求节点($AT$17:$AT$22,BM$17:BM$22,将星节奏统计!GX88)</f>
        <v>0</v>
      </c>
      <c r="ID89" s="28">
        <f>求节点($AT$17:$AT$22,BN$17:BN$22,将星节奏统计!GY88)</f>
        <v>0</v>
      </c>
      <c r="IE89" s="28">
        <f>求节点($AT$17:$AT$22,BO$17:BO$22,将星节奏统计!GZ88)</f>
        <v>0</v>
      </c>
      <c r="IF89" s="28">
        <f>求节点($AT$5:$AT$10,AV$5:AV$10,将星节奏统计!HD88)</f>
        <v>0.1</v>
      </c>
      <c r="IG89" s="28">
        <f>求节点($AT$5:$AT$10,AW$5:AW$10,将星节奏统计!HE88)</f>
        <v>0.1</v>
      </c>
      <c r="IH89" s="28">
        <f>求节点($AT$5:$AT$10,AX$5:AX$10,将星节奏统计!HF88)</f>
        <v>6.4361640938783604E-2</v>
      </c>
      <c r="II89" s="28">
        <f>求节点($AT$5:$AT$10,AY$5:AY$10,将星节奏统计!HG88)</f>
        <v>0</v>
      </c>
      <c r="IJ89" s="28">
        <f>求节点($AT$5:$AT$10,AZ$5:AZ$10,将星节奏统计!HH88)</f>
        <v>0</v>
      </c>
      <c r="IK89" s="28">
        <f>求节点($AT$5:$AT$10,BA$5:BA$10,将星节奏统计!HI88)</f>
        <v>0</v>
      </c>
      <c r="IL89" s="28">
        <f>求节点($AT$5:$AT$10,BB$5:BB$10,将星节奏统计!HJ88)</f>
        <v>0</v>
      </c>
      <c r="IM89" s="28">
        <f>求节点($AT$5:$AT$10,BC$5:BC$10,将星节奏统计!HK88)</f>
        <v>0</v>
      </c>
      <c r="IN89" s="28">
        <f>求节点($AT$5:$AT$10,BD$5:BD$10,将星节奏统计!HL88)</f>
        <v>0</v>
      </c>
      <c r="IO89" s="28">
        <f>求节点($AT$5:$AT$10,BE$5:BE$10,将星节奏统计!HM88)</f>
        <v>0</v>
      </c>
      <c r="IP89" s="28">
        <f>求节点($AT$5:$AT$10,BF$5:BF$10,将星节奏统计!HN88)</f>
        <v>0</v>
      </c>
      <c r="IQ89" s="28">
        <f>求节点($AT$5:$AT$10,BG$5:BG$10,将星节奏统计!HO88)</f>
        <v>0</v>
      </c>
      <c r="IR89" s="28">
        <f>求节点($AT$5:$AT$10,BH$5:BH$10,将星节奏统计!HP88)</f>
        <v>0</v>
      </c>
      <c r="IS89" s="28">
        <f>求节点($AT$5:$AT$10,BI$5:BI$10,将星节奏统计!HQ88)</f>
        <v>0</v>
      </c>
      <c r="IT89" s="28">
        <f>求节点($AT$5:$AT$10,BJ$5:BJ$10,将星节奏统计!HR88)</f>
        <v>0</v>
      </c>
      <c r="IU89" s="28">
        <f>求节点($AT$5:$AT$10,BK$5:BK$10,将星节奏统计!HS88)</f>
        <v>0</v>
      </c>
      <c r="IV89" s="28">
        <f>求节点($AT$5:$AT$10,BL$5:BL$10,将星节奏统计!HT88)</f>
        <v>0.9</v>
      </c>
      <c r="IW89" s="28">
        <f>求节点($AT$5:$AT$10,BM$5:BM$10,将星节奏统计!HU88)</f>
        <v>0.9</v>
      </c>
      <c r="IX89" s="28">
        <f>求节点($AT$5:$AT$10,BN$5:BN$10,将星节奏统计!HV88)</f>
        <v>0.6</v>
      </c>
      <c r="IY89" s="28">
        <f>求节点($AT$5:$AT$10,BO$5:BO$10,将星节奏统计!HW88)</f>
        <v>0</v>
      </c>
      <c r="IZ89" s="28">
        <f>求节点($AT$5:$AT$10,BP$5:BP$10,将星节奏统计!HX88)</f>
        <v>0.9</v>
      </c>
      <c r="JA89" s="28">
        <f>求节点($AT$5:$AT$10,BQ$5:BQ$10,将星节奏统计!HY88)</f>
        <v>0.6</v>
      </c>
      <c r="JB89" s="28">
        <f>求节点($AT$5:$AT$10,BR$5:BR$10,将星节奏统计!HZ88)</f>
        <v>0.9</v>
      </c>
      <c r="JC89" s="28">
        <f>求节点($AT$5:$AT$10,BS$5:BS$10,将星节奏统计!IA88)</f>
        <v>0</v>
      </c>
      <c r="JD89" s="28">
        <f>求节点($AT$5:$AT$10,BT$5:BT$10,将星节奏统计!IB88)</f>
        <v>0.6</v>
      </c>
      <c r="JE89" s="28">
        <f>求节点($AT$5:$AT$10,BU$5:BU$10,将星节奏统计!IC88)</f>
        <v>0.1</v>
      </c>
      <c r="JF89" s="28">
        <f>求节点($AT$5:$AT$10,BV$5:BV$10,将星节奏统计!ID88)</f>
        <v>0.6</v>
      </c>
      <c r="JG89" s="28">
        <f>求节点($AT$5:$AT$10,BW$5:BW$10,将星节奏统计!IE88)</f>
        <v>0.27269111926263173</v>
      </c>
      <c r="JH89" s="28">
        <f>求节点($AT$5:$AT$10,BX$5:BX$10,将星节奏统计!IF88)</f>
        <v>0.17451833944697379</v>
      </c>
      <c r="JI89" s="28">
        <f>求节点($AT$5:$AT$10,BY$5:BY$10,将星节奏统计!IG88)</f>
        <v>0.27269111926263173</v>
      </c>
      <c r="JJ89" s="28">
        <f>求节点($AT$5:$AT$10,BZ$5:BZ$10,将星节奏统计!IH88)</f>
        <v>0.17451833944697379</v>
      </c>
      <c r="JK89" s="28">
        <f>求节点($AT$5:$AT$10,CA$5:CA$10,将星节奏统计!II88)</f>
        <v>0.34086389907828962</v>
      </c>
      <c r="JL89" s="28">
        <f>求节点($AT$5:$AT$10,CB$5:CB$10,将星节奏统计!IJ88)</f>
        <v>0.34086389907828962</v>
      </c>
      <c r="JM89" s="28">
        <f>求节点($AT$5:$AT$10,CC$5:CC$10,将星节奏统计!IK88)</f>
        <v>0.34086389907828962</v>
      </c>
      <c r="JN89" s="28">
        <f>求节点($AT$5:$AT$10,CD$5:CD$10,将星节奏统计!IL88)</f>
        <v>0.34086389907828962</v>
      </c>
      <c r="JO89" s="28">
        <f>求节点($AT$5:$AT$10,CE$5:CE$10,将星节奏统计!IM88)</f>
        <v>0.21860472935480277</v>
      </c>
      <c r="JP89" s="28">
        <f>求节点($AT$5:$AT$10,CF$5:CF$10,将星节奏统计!IN88)</f>
        <v>0.21860472935480277</v>
      </c>
      <c r="JQ89" s="28">
        <f>求节点($AT$5:$AT$10,CG$5:CG$10,将星节奏统计!IO88)</f>
        <v>0.21860472935480277</v>
      </c>
      <c r="JR89" s="28">
        <f>求节点($AT$5:$AT$10,CH$5:CH$10,将星节奏统计!IP88)</f>
        <v>0.21860472935480277</v>
      </c>
      <c r="JS89" s="28">
        <f>求节点($AT$5:$AT$10,CI$5:CI$10,将星节奏统计!IQ88)</f>
        <v>0.27269111926263173</v>
      </c>
      <c r="JT89" s="28">
        <f>求节点($AT$5:$AT$10,CJ$5:CJ$10,将星节奏统计!IR88)</f>
        <v>0.17451833944697379</v>
      </c>
      <c r="JU89" s="28">
        <f>求节点($AT$5:$AT$10,CK$5:CK$10,将星节奏统计!IS88)</f>
        <v>0</v>
      </c>
      <c r="JV89" s="28">
        <f>求节点($AT$5:$AT$10,CL$5:CL$10,将星节奏统计!IT88)</f>
        <v>0</v>
      </c>
      <c r="JW89" s="28">
        <f>求节点($AT$5:$AT$10,CM$5:CM$10,将星节奏统计!IU88)</f>
        <v>0</v>
      </c>
      <c r="JX89" s="28">
        <f>求节点($AT$5:$AT$10,CN$5:CN$10,将星节奏统计!IV88)</f>
        <v>0</v>
      </c>
      <c r="JY89" s="28">
        <f>求节点($AT$5:$AT$10,CO$5:CO$10,将星节奏统计!IW88)</f>
        <v>0</v>
      </c>
      <c r="JZ89" s="28">
        <f>求节点($AT$5:$AT$10,CP$5:CP$10,将星节奏统计!IX88)</f>
        <v>0</v>
      </c>
      <c r="KA89" s="28">
        <f>求节点($AT$5:$AT$10,CQ$5:CQ$10,将星节奏统计!IY88)</f>
        <v>0</v>
      </c>
      <c r="KB89" s="28">
        <f>求节点($AT$5:$AT$10,CR$5:CR$10,将星节奏统计!IZ88)</f>
        <v>0</v>
      </c>
      <c r="KC89" s="28">
        <f>求节点($AT$5:$AT$10,CS$5:CS$10,将星节奏统计!JA88)</f>
        <v>0</v>
      </c>
      <c r="KD89" s="28">
        <f>求节点($AT$17:$AT$22,AV$17:AV$22,将星节奏统计!JD88)</f>
        <v>0</v>
      </c>
      <c r="KE89" s="28">
        <f>求节点($AT$17:$AT$22,AW$17:AW$22,将星节奏统计!JE88)</f>
        <v>0</v>
      </c>
      <c r="KF89" s="28">
        <f>求节点($AT$17:$AT$22,AX$17:AX$22,将星节奏统计!JF88)</f>
        <v>0</v>
      </c>
      <c r="KG89" s="28">
        <f>求节点($AT$17:$AT$22,AY$17:AY$22,将星节奏统计!JG88)</f>
        <v>1.9866410858036809E-4</v>
      </c>
      <c r="KH89" s="28">
        <f>求节点($AT$17:$AT$22,AZ$17:AZ$22,将星节奏统计!JH88)</f>
        <v>2.979961628705452E-4</v>
      </c>
      <c r="KI89" s="28">
        <f>求节点($AT$17:$AT$22,BA$17:BA$22,将星节奏统计!JI88)</f>
        <v>2.979961628705452E-4</v>
      </c>
      <c r="KJ89" s="28">
        <f>求节点($AT$17:$AT$22,BB$17:BB$22,将星节奏统计!JJ88)</f>
        <v>4.5150933768264845E-4</v>
      </c>
      <c r="KK89" s="28">
        <f>求节点($AT$17:$AT$22,BC$17:BC$22,将星节奏统计!JK88)</f>
        <v>0</v>
      </c>
      <c r="KL89" s="28">
        <f>求节点($AT$17:$AT$22,BD$17:BD$22,将星节奏统计!JL88)</f>
        <v>2.979961628705452E-4</v>
      </c>
      <c r="KM89" s="28">
        <f>求节点($AT$17:$AT$22,BE$17:BE$22,将星节奏统计!JM88)</f>
        <v>0</v>
      </c>
      <c r="KN89" s="28">
        <f>求节点($AT$17:$AT$22,BF$17:BF$22,将星节奏统计!JN88)</f>
        <v>0</v>
      </c>
      <c r="KO89" s="28">
        <f>求节点($AT$17:$AT$22,BG$17:BG$22,将星节奏统计!JO88)</f>
        <v>0</v>
      </c>
      <c r="KP89" s="28">
        <f>求节点($AT$17:$AT$22,BH$17:BH$22,将星节奏统计!JP88)</f>
        <v>0</v>
      </c>
      <c r="KQ89" s="28">
        <f>求节点($AT$17:$AT$22,BI$17:BI$22,将星节奏统计!JQ88)</f>
        <v>0</v>
      </c>
      <c r="KR89" s="28">
        <f>求节点($AT$17:$AT$22,BJ$17:BJ$22,将星节奏统计!JR88)</f>
        <v>0</v>
      </c>
      <c r="KS89" s="28">
        <f>求节点($AT$17:$AT$22,BK$17:BK$22,将星节奏统计!JS88)</f>
        <v>0</v>
      </c>
      <c r="KT89" s="28">
        <f>求节点($AT$17:$AT$22,BL$17:BL$22,将星节奏统计!JT88)</f>
        <v>0</v>
      </c>
      <c r="KU89" s="28">
        <f>求节点($AT$17:$AT$22,BM$17:BM$22,将星节奏统计!JU88)</f>
        <v>0</v>
      </c>
      <c r="KV89" s="28">
        <f>求节点($AT$17:$AT$22,BN$17:BN$22,将星节奏统计!JV88)</f>
        <v>0</v>
      </c>
      <c r="KW89" s="28">
        <f>求节点($AT$17:$AT$22,BO$17:BO$22,将星节奏统计!JW88)</f>
        <v>0</v>
      </c>
      <c r="KX89" s="28">
        <f>求节点($AT$5:$AT$10,AV$5:AV$10,将星节奏统计!KA88)</f>
        <v>0.1</v>
      </c>
      <c r="KY89" s="28">
        <f>求节点($AT$5:$AT$10,AW$5:AW$10,将星节奏统计!KB88)</f>
        <v>0.1</v>
      </c>
      <c r="KZ89" s="28">
        <f>求节点($AT$5:$AT$10,AX$5:AX$10,将星节奏统计!KC88)</f>
        <v>7.1993825912624723E-2</v>
      </c>
      <c r="LA89" s="28">
        <f>求节点($AT$5:$AT$10,AY$5:AY$10,将星节奏统计!KD88)</f>
        <v>0</v>
      </c>
      <c r="LB89" s="28">
        <f>求节点($AT$5:$AT$10,AZ$5:AZ$10,将星节奏统计!KE88)</f>
        <v>0</v>
      </c>
      <c r="LC89" s="28">
        <f>求节点($AT$5:$AT$10,BA$5:BA$10,将星节奏统计!KF88)</f>
        <v>0</v>
      </c>
      <c r="LD89" s="28">
        <f>求节点($AT$5:$AT$10,BB$5:BB$10,将星节奏统计!KG88)</f>
        <v>0</v>
      </c>
      <c r="LE89" s="28">
        <f>求节点($AT$5:$AT$10,BC$5:BC$10,将星节奏统计!KH88)</f>
        <v>0</v>
      </c>
      <c r="LF89" s="28">
        <f>求节点($AT$5:$AT$10,BD$5:BD$10,将星节奏统计!KI88)</f>
        <v>0</v>
      </c>
      <c r="LG89" s="28">
        <f>求节点($AT$5:$AT$10,BE$5:BE$10,将星节奏统计!KJ88)</f>
        <v>0</v>
      </c>
      <c r="LH89" s="28">
        <f>求节点($AT$5:$AT$10,BF$5:BF$10,将星节奏统计!KK88)</f>
        <v>0</v>
      </c>
      <c r="LI89" s="28">
        <f>求节点($AT$5:$AT$10,BG$5:BG$10,将星节奏统计!KL88)</f>
        <v>0</v>
      </c>
      <c r="LJ89" s="28">
        <f>求节点($AT$5:$AT$10,BH$5:BH$10,将星节奏统计!KM88)</f>
        <v>0</v>
      </c>
      <c r="LK89" s="28">
        <f>求节点($AT$5:$AT$10,BI$5:BI$10,将星节奏统计!KN88)</f>
        <v>0</v>
      </c>
      <c r="LL89" s="28">
        <f>求节点($AT$5:$AT$10,BJ$5:BJ$10,将星节奏统计!KO88)</f>
        <v>0</v>
      </c>
      <c r="LM89" s="28">
        <f>求节点($AT$5:$AT$10,BK$5:BK$10,将星节奏统计!KP88)</f>
        <v>0</v>
      </c>
      <c r="LN89" s="28">
        <f>求节点($AT$5:$AT$10,BL$5:BL$10,将星节奏统计!KQ88)</f>
        <v>0.9</v>
      </c>
      <c r="LO89" s="28">
        <f>求节点($AT$5:$AT$10,BM$5:BM$10,将星节奏统计!KR88)</f>
        <v>0.9</v>
      </c>
      <c r="LP89" s="28">
        <f>求节点($AT$5:$AT$10,BN$5:BN$10,将星节奏统计!KS88)</f>
        <v>0.6</v>
      </c>
      <c r="LQ89" s="28">
        <f>求节点($AT$5:$AT$10,BO$5:BO$10,将星节奏统计!KT88)</f>
        <v>0</v>
      </c>
      <c r="LR89" s="28">
        <f>求节点($AT$5:$AT$10,BP$5:BP$10,将星节奏统计!KU88)</f>
        <v>0.9</v>
      </c>
      <c r="LS89" s="28">
        <f>求节点($AT$5:$AT$10,BQ$5:BQ$10,将星节奏统计!KV88)</f>
        <v>0.6</v>
      </c>
      <c r="LT89" s="28">
        <f>求节点($AT$5:$AT$10,BR$5:BR$10,将星节奏统计!KW88)</f>
        <v>0.9</v>
      </c>
      <c r="LU89" s="28">
        <f>求节点($AT$5:$AT$10,BS$5:BS$10,将星节奏统计!KX88)</f>
        <v>0</v>
      </c>
      <c r="LV89" s="28">
        <f>求节点($AT$5:$AT$10,BT$5:BT$10,将星节奏统计!KY88)</f>
        <v>0.6</v>
      </c>
      <c r="LW89" s="28">
        <f>求节点($AT$5:$AT$10,BU$5:BU$10,将星节奏统计!KZ88)</f>
        <v>0.1</v>
      </c>
      <c r="LX89" s="28">
        <f>求节点($AT$5:$AT$10,BV$5:BV$10,将星节奏统计!LA88)</f>
        <v>0.6</v>
      </c>
      <c r="LY89" s="28">
        <f>求节点($AT$5:$AT$10,BW$5:BW$10,将星节奏统计!LB88)</f>
        <v>0.5</v>
      </c>
      <c r="LZ89" s="28">
        <f>求节点($AT$5:$AT$10,BX$5:BX$10,将星节奏统计!LC88)</f>
        <v>0.33</v>
      </c>
      <c r="MA89" s="28">
        <f>求节点($AT$5:$AT$10,BY$5:BY$10,将星节奏统计!LD88)</f>
        <v>0.5</v>
      </c>
      <c r="MB89" s="28">
        <f>求节点($AT$5:$AT$10,BZ$5:BZ$10,将星节奏统计!LE88)</f>
        <v>0.33</v>
      </c>
      <c r="MC89" s="28">
        <f>求节点($AT$5:$AT$10,CA$5:CA$10,将星节奏统计!LF88)</f>
        <v>0.6</v>
      </c>
      <c r="MD89" s="28">
        <f>求节点($AT$5:$AT$10,CB$5:CB$10,将星节奏统计!LG88)</f>
        <v>0.6</v>
      </c>
      <c r="ME89" s="28">
        <f>求节点($AT$5:$AT$10,CC$5:CC$10,将星节奏统计!LH88)</f>
        <v>0.6</v>
      </c>
      <c r="MF89" s="28">
        <f>求节点($AT$5:$AT$10,CD$5:CD$10,将星节奏统计!LI88)</f>
        <v>0.6</v>
      </c>
      <c r="MG89" s="28">
        <f>求节点($AT$5:$AT$10,CE$5:CE$10,将星节奏统计!LJ88)</f>
        <v>0.4</v>
      </c>
      <c r="MH89" s="28">
        <f>求节点($AT$5:$AT$10,CF$5:CF$10,将星节奏统计!LK88)</f>
        <v>0.4</v>
      </c>
      <c r="MI89" s="28">
        <f>求节点($AT$5:$AT$10,CG$5:CG$10,将星节奏统计!LL88)</f>
        <v>0.4</v>
      </c>
      <c r="MJ89" s="28">
        <f>求节点($AT$5:$AT$10,CH$5:CH$10,将星节奏统计!LM88)</f>
        <v>0.4</v>
      </c>
      <c r="MK89" s="28">
        <f>求节点($AT$5:$AT$10,CI$5:CI$10,将星节奏统计!LN88)</f>
        <v>0.5</v>
      </c>
      <c r="ML89" s="28">
        <f>求节点($AT$5:$AT$10,CJ$5:CJ$10,将星节奏统计!LO88)</f>
        <v>0.33</v>
      </c>
      <c r="MM89" s="28">
        <f>求节点($AT$5:$AT$10,CK$5:CK$10,将星节奏统计!LP88)</f>
        <v>0</v>
      </c>
      <c r="MN89" s="28">
        <f>求节点($AT$5:$AT$10,CL$5:CL$10,将星节奏统计!LQ88)</f>
        <v>0</v>
      </c>
      <c r="MO89" s="28">
        <f>求节点($AT$5:$AT$10,CM$5:CM$10,将星节奏统计!LR88)</f>
        <v>0</v>
      </c>
      <c r="MP89" s="28">
        <f>求节点($AT$5:$AT$10,CN$5:CN$10,将星节奏统计!LS88)</f>
        <v>0</v>
      </c>
      <c r="MQ89" s="28">
        <f>求节点($AT$5:$AT$10,CO$5:CO$10,将星节奏统计!LT88)</f>
        <v>0</v>
      </c>
      <c r="MR89" s="28">
        <f>求节点($AT$5:$AT$10,CP$5:CP$10,将星节奏统计!LU88)</f>
        <v>0</v>
      </c>
      <c r="MS89" s="28">
        <f>求节点($AT$5:$AT$10,CQ$5:CQ$10,将星节奏统计!LV88)</f>
        <v>0</v>
      </c>
      <c r="MT89" s="28">
        <f>求节点($AT$5:$AT$10,CR$5:CR$10,将星节奏统计!LW88)</f>
        <v>0</v>
      </c>
      <c r="MU89" s="28">
        <f>求节点($AT$5:$AT$10,CS$5:CS$10,将星节奏统计!LX88)</f>
        <v>0</v>
      </c>
      <c r="MV89" s="28">
        <f>求节点($AT$17:$AT$22,AV$17:AV$22,将星节奏统计!MA88)</f>
        <v>0</v>
      </c>
      <c r="MW89" s="28">
        <f>求节点($AT$17:$AT$22,AW$17:AW$22,将星节奏统计!MB88)</f>
        <v>0</v>
      </c>
      <c r="MX89" s="28">
        <f>求节点($AT$17:$AT$22,AX$17:AX$22,将星节奏统计!MC88)</f>
        <v>0</v>
      </c>
      <c r="MY89" s="28">
        <f>求节点($AT$17:$AT$22,AY$17:AY$22,将星节奏统计!MD88)</f>
        <v>0</v>
      </c>
      <c r="MZ89" s="28">
        <f>求节点($AT$17:$AT$22,AZ$17:AZ$22,将星节奏统计!ME88)</f>
        <v>0</v>
      </c>
      <c r="NA89" s="28">
        <f>求节点($AT$17:$AT$22,BA$17:BA$22,将星节奏统计!MF88)</f>
        <v>0</v>
      </c>
      <c r="NB89" s="28">
        <f>求节点($AT$17:$AT$22,BB$17:BB$22,将星节奏统计!MG88)</f>
        <v>0</v>
      </c>
      <c r="NC89" s="28">
        <f>求节点($AT$17:$AT$22,BC$17:BC$22,将星节奏统计!MH88)</f>
        <v>0</v>
      </c>
      <c r="ND89" s="28">
        <f>求节点($AT$17:$AT$22,BD$17:BD$22,将星节奏统计!MI88)</f>
        <v>0</v>
      </c>
      <c r="NE89" s="28">
        <f>求节点($AT$17:$AT$22,BE$17:BE$22,将星节奏统计!MJ88)</f>
        <v>0</v>
      </c>
      <c r="NF89" s="28">
        <f>求节点($AT$17:$AT$22,BF$17:BF$22,将星节奏统计!MK88)</f>
        <v>0</v>
      </c>
      <c r="NG89" s="28">
        <f>求节点($AT$17:$AT$22,BG$17:BG$22,将星节奏统计!ML88)</f>
        <v>0</v>
      </c>
      <c r="NH89" s="28">
        <f>求节点($AT$17:$AT$22,BH$17:BH$22,将星节奏统计!MM88)</f>
        <v>0</v>
      </c>
      <c r="NI89" s="28">
        <f>求节点($AT$17:$AT$22,BI$17:BI$22,将星节奏统计!MN88)</f>
        <v>0</v>
      </c>
      <c r="NJ89" s="28">
        <f>求节点($AT$17:$AT$22,BJ$17:BJ$22,将星节奏统计!MO88)</f>
        <v>0</v>
      </c>
      <c r="NK89" s="28">
        <f>求节点($AT$17:$AT$22,BK$17:BK$22,将星节奏统计!MP88)</f>
        <v>0</v>
      </c>
      <c r="NL89" s="28">
        <f>求节点($AT$17:$AT$22,BL$17:BL$22,将星节奏统计!MQ88)</f>
        <v>0</v>
      </c>
      <c r="NM89" s="28">
        <f>求节点($AT$17:$AT$22,BM$17:BM$22,将星节奏统计!MR88)</f>
        <v>0</v>
      </c>
      <c r="NN89" s="28">
        <f>求节点($AT$17:$AT$22,BN$17:BN$22,将星节奏统计!MS88)</f>
        <v>0</v>
      </c>
      <c r="NO89" s="28">
        <f>求节点($AT$17:$AT$22,BO$17:BO$22,将星节奏统计!MT88)</f>
        <v>0</v>
      </c>
      <c r="NP89" s="28">
        <f>求节点($AT$5:$AT$10,AV$5:AV$10,将星节奏统计!MX88)</f>
        <v>0.1</v>
      </c>
      <c r="NQ89" s="28">
        <f>求节点($AT$5:$AT$10,AW$5:AW$10,将星节奏统计!MY88)</f>
        <v>0.1</v>
      </c>
      <c r="NR89" s="28">
        <f>求节点($AT$5:$AT$10,AX$5:AX$10,将星节奏统计!MZ88)</f>
        <v>7.7234264922520363E-2</v>
      </c>
      <c r="NS89" s="28">
        <f>求节点($AT$5:$AT$10,AY$5:AY$10,将星节奏统计!NA88)</f>
        <v>0</v>
      </c>
      <c r="NT89" s="28">
        <f>求节点($AT$5:$AT$10,AZ$5:AZ$10,将星节奏统计!NB88)</f>
        <v>0</v>
      </c>
      <c r="NU89" s="28">
        <f>求节点($AT$5:$AT$10,BA$5:BA$10,将星节奏统计!NC88)</f>
        <v>0</v>
      </c>
      <c r="NV89" s="28">
        <f>求节点($AT$5:$AT$10,BB$5:BB$10,将星节奏统计!ND88)</f>
        <v>0</v>
      </c>
      <c r="NW89" s="28">
        <f>求节点($AT$5:$AT$10,BC$5:BC$10,将星节奏统计!NE88)</f>
        <v>0</v>
      </c>
      <c r="NX89" s="28">
        <f>求节点($AT$5:$AT$10,BD$5:BD$10,将星节奏统计!NF88)</f>
        <v>0</v>
      </c>
      <c r="NY89" s="28">
        <f>求节点($AT$5:$AT$10,BE$5:BE$10,将星节奏统计!NG88)</f>
        <v>0</v>
      </c>
      <c r="NZ89" s="28">
        <f>求节点($AT$5:$AT$10,BF$5:BF$10,将星节奏统计!NH88)</f>
        <v>0</v>
      </c>
      <c r="OA89" s="28">
        <f>求节点($AT$5:$AT$10,BG$5:BG$10,将星节奏统计!NI88)</f>
        <v>0</v>
      </c>
      <c r="OB89" s="28">
        <f>求节点($AT$5:$AT$10,BH$5:BH$10,将星节奏统计!NJ88)</f>
        <v>0</v>
      </c>
      <c r="OC89" s="28">
        <f>求节点($AT$5:$AT$10,BI$5:BI$10,将星节奏统计!NK88)</f>
        <v>0</v>
      </c>
      <c r="OD89" s="28">
        <f>求节点($AT$5:$AT$10,BJ$5:BJ$10,将星节奏统计!NL88)</f>
        <v>0</v>
      </c>
      <c r="OE89" s="28">
        <f>求节点($AT$5:$AT$10,BK$5:BK$10,将星节奏统计!NM88)</f>
        <v>0</v>
      </c>
      <c r="OF89" s="28">
        <f>求节点($AT$5:$AT$10,BL$5:BL$10,将星节奏统计!NN88)</f>
        <v>0.9</v>
      </c>
      <c r="OG89" s="28">
        <f>求节点($AT$5:$AT$10,BM$5:BM$10,将星节奏统计!NO88)</f>
        <v>0.9</v>
      </c>
      <c r="OH89" s="28">
        <f>求节点($AT$5:$AT$10,BN$5:BN$10,将星节奏统计!NP88)</f>
        <v>0.6</v>
      </c>
      <c r="OI89" s="28">
        <f>求节点($AT$5:$AT$10,BO$5:BO$10,将星节奏统计!NQ88)</f>
        <v>0</v>
      </c>
      <c r="OJ89" s="28">
        <f>求节点($AT$5:$AT$10,BP$5:BP$10,将星节奏统计!NR88)</f>
        <v>0.9</v>
      </c>
      <c r="OK89" s="28">
        <f>求节点($AT$5:$AT$10,BQ$5:BQ$10,将星节奏统计!NS88)</f>
        <v>0.6</v>
      </c>
      <c r="OL89" s="28">
        <f>求节点($AT$5:$AT$10,BR$5:BR$10,将星节奏统计!NT88)</f>
        <v>0.9</v>
      </c>
      <c r="OM89" s="28">
        <f>求节点($AT$5:$AT$10,BS$5:BS$10,将星节奏统计!NU88)</f>
        <v>0</v>
      </c>
      <c r="ON89" s="28">
        <f>求节点($AT$5:$AT$10,BT$5:BT$10,将星节奏统计!NV88)</f>
        <v>0.6</v>
      </c>
      <c r="OO89" s="28">
        <f>求节点($AT$5:$AT$10,BU$5:BU$10,将星节奏统计!NW88)</f>
        <v>0.1</v>
      </c>
      <c r="OP89" s="28">
        <f>求节点($AT$5:$AT$10,BV$5:BV$10,将星节奏统计!NX88)</f>
        <v>0.6</v>
      </c>
      <c r="OQ89" s="28">
        <f>求节点($AT$5:$AT$10,BW$5:BW$10,将星节奏统计!NY88)</f>
        <v>0.5</v>
      </c>
      <c r="OR89" s="28">
        <f>求节点($AT$5:$AT$10,BX$5:BX$10,将星节奏统计!NZ88)</f>
        <v>0.33</v>
      </c>
      <c r="OS89" s="28">
        <f>求节点($AT$5:$AT$10,BY$5:BY$10,将星节奏统计!OA88)</f>
        <v>0.5</v>
      </c>
      <c r="OT89" s="28">
        <f>求节点($AT$5:$AT$10,BZ$5:BZ$10,将星节奏统计!OB88)</f>
        <v>0.33</v>
      </c>
      <c r="OU89" s="28">
        <f>求节点($AT$5:$AT$10,CA$5:CA$10,将星节奏统计!OC88)</f>
        <v>0.6</v>
      </c>
      <c r="OV89" s="28">
        <f>求节点($AT$5:$AT$10,CB$5:CB$10,将星节奏统计!OD88)</f>
        <v>0.6</v>
      </c>
      <c r="OW89" s="28">
        <f>求节点($AT$5:$AT$10,CC$5:CC$10,将星节奏统计!OE88)</f>
        <v>0.6</v>
      </c>
      <c r="OX89" s="28">
        <f>求节点($AT$5:$AT$10,CD$5:CD$10,将星节奏统计!OF88)</f>
        <v>0.6</v>
      </c>
      <c r="OY89" s="28">
        <f>求节点($AT$5:$AT$10,CE$5:CE$10,将星节奏统计!OG88)</f>
        <v>0.4</v>
      </c>
      <c r="OZ89" s="28">
        <f>求节点($AT$5:$AT$10,CF$5:CF$10,将星节奏统计!OH88)</f>
        <v>0.4</v>
      </c>
      <c r="PA89" s="28">
        <f>求节点($AT$5:$AT$10,CG$5:CG$10,将星节奏统计!OI88)</f>
        <v>0.4</v>
      </c>
      <c r="PB89" s="28">
        <f>求节点($AT$5:$AT$10,CH$5:CH$10,将星节奏统计!OJ88)</f>
        <v>0.4</v>
      </c>
      <c r="PC89" s="28">
        <f>求节点($AT$5:$AT$10,CI$5:CI$10,将星节奏统计!OK88)</f>
        <v>0.5</v>
      </c>
      <c r="PD89" s="28">
        <f>求节点($AT$5:$AT$10,CJ$5:CJ$10,将星节奏统计!OL88)</f>
        <v>0.33</v>
      </c>
      <c r="PE89" s="28">
        <f>求节点($AT$5:$AT$10,CK$5:CK$10,将星节奏统计!OM88)</f>
        <v>0</v>
      </c>
      <c r="PF89" s="28">
        <f>求节点($AT$5:$AT$10,CL$5:CL$10,将星节奏统计!ON88)</f>
        <v>0</v>
      </c>
      <c r="PG89" s="28">
        <f>求节点($AT$5:$AT$10,CM$5:CM$10,将星节奏统计!OO88)</f>
        <v>0</v>
      </c>
      <c r="PH89" s="28">
        <f>求节点($AT$5:$AT$10,CN$5:CN$10,将星节奏统计!OP88)</f>
        <v>0</v>
      </c>
      <c r="PI89" s="28">
        <f>求节点($AT$5:$AT$10,CO$5:CO$10,将星节奏统计!OQ88)</f>
        <v>0</v>
      </c>
      <c r="PJ89" s="28">
        <f>求节点($AT$5:$AT$10,CP$5:CP$10,将星节奏统计!OR88)</f>
        <v>0</v>
      </c>
      <c r="PK89" s="28">
        <f>求节点($AT$5:$AT$10,CQ$5:CQ$10,将星节奏统计!OS88)</f>
        <v>0</v>
      </c>
      <c r="PL89" s="28">
        <f>求节点($AT$5:$AT$10,CR$5:CR$10,将星节奏统计!OT88)</f>
        <v>0</v>
      </c>
      <c r="PM89" s="28">
        <f>求节点($AT$5:$AT$10,CS$5:CS$10,将星节奏统计!OU88)</f>
        <v>0</v>
      </c>
      <c r="PN89" s="28">
        <f>求节点($AT$17:$AT$22,AV$17:AV$22,将星节奏统计!OX88)</f>
        <v>0</v>
      </c>
      <c r="PO89" s="28">
        <f>求节点($AT$17:$AT$22,AW$17:AW$22,将星节奏统计!OY88)</f>
        <v>0</v>
      </c>
      <c r="PP89" s="28">
        <f>求节点($AT$17:$AT$22,AX$17:AX$22,将星节奏统计!OZ88)</f>
        <v>0</v>
      </c>
      <c r="PQ89" s="28">
        <f>求节点($AT$17:$AT$22,AY$17:AY$22,将星节奏统计!PA88)</f>
        <v>1.6191216743631498E-4</v>
      </c>
      <c r="PR89" s="28">
        <f>求节点($AT$17:$AT$22,AZ$17:AZ$22,将星节奏统计!PB88)</f>
        <v>2.4286825115447247E-4</v>
      </c>
      <c r="PS89" s="28">
        <f>求节点($AT$17:$AT$22,BA$17:BA$22,将星节奏统计!PC88)</f>
        <v>2.4286825115447247E-4</v>
      </c>
      <c r="PT89" s="28">
        <f>求节点($AT$17:$AT$22,BB$17:BB$22,将星节奏统计!PD88)</f>
        <v>3.6798219871889831E-4</v>
      </c>
      <c r="PU89" s="28">
        <f>求节点($AT$17:$AT$22,BC$17:BC$22,将星节奏统计!PE88)</f>
        <v>0</v>
      </c>
      <c r="PV89" s="28">
        <f>求节点($AT$17:$AT$22,BD$17:BD$22,将星节奏统计!PF88)</f>
        <v>2.4286825115447247E-4</v>
      </c>
      <c r="PW89" s="28">
        <f>求节点($AT$17:$AT$22,BE$17:BE$22,将星节奏统计!PG88)</f>
        <v>0</v>
      </c>
      <c r="PX89" s="28">
        <f>求节点($AT$17:$AT$22,BF$17:BF$22,将星节奏统计!PH88)</f>
        <v>0</v>
      </c>
      <c r="PY89" s="28">
        <f>求节点($AT$17:$AT$22,BG$17:BG$22,将星节奏统计!PI88)</f>
        <v>0</v>
      </c>
      <c r="PZ89" s="28">
        <f>求节点($AT$17:$AT$22,BH$17:BH$22,将星节奏统计!PJ88)</f>
        <v>0</v>
      </c>
      <c r="QA89" s="28">
        <f>求节点($AT$17:$AT$22,BI$17:BI$22,将星节奏统计!PK88)</f>
        <v>0</v>
      </c>
      <c r="QB89" s="28">
        <f>求节点($AT$17:$AT$22,BJ$17:BJ$22,将星节奏统计!PL88)</f>
        <v>0</v>
      </c>
      <c r="QC89" s="28">
        <f>求节点($AT$17:$AT$22,BK$17:BK$22,将星节奏统计!PM88)</f>
        <v>0</v>
      </c>
      <c r="QD89" s="28">
        <f>求节点($AT$17:$AT$22,BL$17:BL$22,将星节奏统计!PN88)</f>
        <v>0</v>
      </c>
      <c r="QE89" s="28">
        <f>求节点($AT$17:$AT$22,BM$17:BM$22,将星节奏统计!PO88)</f>
        <v>0</v>
      </c>
      <c r="QF89" s="28">
        <f>求节点($AT$17:$AT$22,BN$17:BN$22,将星节奏统计!PP88)</f>
        <v>0</v>
      </c>
      <c r="QG89" s="28">
        <f>求节点($AT$17:$AT$22,BO$17:BO$22,将星节奏统计!PQ88)</f>
        <v>0</v>
      </c>
      <c r="QJ89" s="3">
        <v>85</v>
      </c>
      <c r="QK89" s="28">
        <f t="shared" ca="1" si="71"/>
        <v>1.0218904398280935</v>
      </c>
      <c r="QL89" s="28">
        <f t="shared" ca="1" si="71"/>
        <v>1.1193854267878205</v>
      </c>
      <c r="QM89" s="28">
        <f t="shared" ca="1" si="71"/>
        <v>1.2408638990782896</v>
      </c>
      <c r="QN89" s="28">
        <f t="shared" ca="1" si="71"/>
        <v>1.5</v>
      </c>
      <c r="QO89" s="28">
        <f t="shared" ca="1" si="71"/>
        <v>1.5</v>
      </c>
      <c r="QP89" s="28">
        <f t="shared" ca="1" si="72"/>
        <v>0.39262415089491864</v>
      </c>
      <c r="QQ89" s="28">
        <f t="shared" ca="1" si="72"/>
        <v>0.54894631720941089</v>
      </c>
      <c r="QR89" s="28">
        <f t="shared" ca="1" si="72"/>
        <v>0.81807335778789514</v>
      </c>
      <c r="QS89" s="28">
        <f t="shared" ca="1" si="72"/>
        <v>1.5</v>
      </c>
      <c r="QT89" s="28">
        <f t="shared" ca="1" si="72"/>
        <v>1.5</v>
      </c>
      <c r="QU89" s="28">
        <f t="shared" ca="1" si="73"/>
        <v>0.1</v>
      </c>
      <c r="QV89" s="28">
        <f t="shared" ca="1" si="73"/>
        <v>0.1</v>
      </c>
      <c r="QW89" s="28">
        <f t="shared" ca="1" si="73"/>
        <v>0.1</v>
      </c>
      <c r="QX89" s="28">
        <f t="shared" ca="1" si="73"/>
        <v>0.1</v>
      </c>
      <c r="QY89" s="28">
        <f t="shared" ca="1" si="73"/>
        <v>0.1</v>
      </c>
      <c r="QZ89" s="28">
        <f t="shared" ca="1" si="74"/>
        <v>0.69815603772372969</v>
      </c>
      <c r="RA89" s="28">
        <f t="shared" ca="1" si="74"/>
        <v>0.74010934251941152</v>
      </c>
      <c r="RB89" s="28">
        <f t="shared" ca="1" si="74"/>
        <v>0.81860472935480277</v>
      </c>
      <c r="RC89" s="28">
        <f t="shared" ca="1" si="74"/>
        <v>1</v>
      </c>
      <c r="RD89" s="28">
        <f t="shared" ca="1" si="74"/>
        <v>1</v>
      </c>
      <c r="RE89" s="28">
        <f t="shared" ca="1" si="75"/>
        <v>0.24539009430932415</v>
      </c>
      <c r="RF89" s="28">
        <f t="shared" ca="1" si="75"/>
        <v>0.34309144825588178</v>
      </c>
      <c r="RG89" s="28">
        <f t="shared" ca="1" si="75"/>
        <v>0.52355501834092133</v>
      </c>
      <c r="RH89" s="28">
        <f t="shared" ca="1" si="75"/>
        <v>0.99</v>
      </c>
      <c r="RI89" s="28">
        <f t="shared" ca="1" si="75"/>
        <v>0.99</v>
      </c>
      <c r="RJ89" s="28">
        <f t="shared" ca="1" si="76"/>
        <v>3.3834017176604531E-4</v>
      </c>
      <c r="RK89" s="28">
        <f t="shared" ca="1" si="76"/>
        <v>0</v>
      </c>
      <c r="RL89" s="28">
        <f t="shared" ca="1" si="76"/>
        <v>3.1154144300102674E-4</v>
      </c>
      <c r="RM89" s="28">
        <f t="shared" ca="1" si="76"/>
        <v>0</v>
      </c>
      <c r="RN89" s="28">
        <f t="shared" ca="1" si="76"/>
        <v>2.5390771711603956E-4</v>
      </c>
      <c r="RO89" s="28">
        <f t="shared" ca="1" si="77"/>
        <v>3.2362972951534633E-4</v>
      </c>
      <c r="RP89" s="28">
        <f t="shared" ca="1" si="77"/>
        <v>0</v>
      </c>
      <c r="RQ89" s="28">
        <f t="shared" ca="1" si="77"/>
        <v>2.979961628705452E-4</v>
      </c>
      <c r="RR89" s="28">
        <f t="shared" ca="1" si="77"/>
        <v>0</v>
      </c>
      <c r="RS89" s="28">
        <f t="shared" ca="1" si="77"/>
        <v>2.4286825115447247E-4</v>
      </c>
      <c r="RT89" s="28">
        <f t="shared" ca="1" si="78"/>
        <v>0.1</v>
      </c>
      <c r="RU89" s="28">
        <f t="shared" ca="1" si="78"/>
        <v>0.1</v>
      </c>
      <c r="RV89" s="28">
        <f t="shared" ca="1" si="78"/>
        <v>0.1</v>
      </c>
      <c r="RW89" s="28">
        <f t="shared" ca="1" si="78"/>
        <v>0.1</v>
      </c>
      <c r="RX89" s="28">
        <f t="shared" ca="1" si="78"/>
        <v>0.1</v>
      </c>
      <c r="RY89" s="28">
        <f t="shared" ca="1" si="79"/>
        <v>0.16089415243905134</v>
      </c>
      <c r="RZ89" s="28">
        <f t="shared" ca="1" si="79"/>
        <v>0.16203805016608749</v>
      </c>
      <c r="SA89" s="28">
        <f t="shared" ca="1" si="79"/>
        <v>0.16436164093878361</v>
      </c>
      <c r="SB89" s="28">
        <f t="shared" ca="1" si="79"/>
        <v>0.17199382591262474</v>
      </c>
      <c r="SC89" s="28">
        <f t="shared" ca="1" si="79"/>
        <v>0.17723426492252037</v>
      </c>
    </row>
    <row r="90" spans="46:497" x14ac:dyDescent="0.2">
      <c r="AU90" s="28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U90" s="3">
        <v>86</v>
      </c>
      <c r="CV90" s="28">
        <f>求节点($AT$5:$AT$10,AV$5:AV$10,将星节奏统计!BJ89)</f>
        <v>0.1</v>
      </c>
      <c r="CW90" s="28">
        <f>求节点($AT$5:$AT$10,AW$5:AW$10,将星节奏统计!BK89)</f>
        <v>0.1</v>
      </c>
      <c r="CX90" s="28">
        <f>求节点($AT$5:$AT$10,AX$5:AX$10,将星节奏统计!BL89)</f>
        <v>6.1075308594964475E-2</v>
      </c>
      <c r="CY90" s="28">
        <f>求节点($AT$5:$AT$10,AY$5:AY$10,将星节奏统计!BM89)</f>
        <v>0</v>
      </c>
      <c r="CZ90" s="28">
        <f>求节点($AT$5:$AT$10,AZ$5:AZ$10,将星节奏统计!BN89)</f>
        <v>0</v>
      </c>
      <c r="DA90" s="28">
        <f>求节点($AT$5:$AT$10,BA$5:BA$10,将星节奏统计!BO89)</f>
        <v>0</v>
      </c>
      <c r="DB90" s="28">
        <f>求节点($AT$5:$AT$10,BB$5:BB$10,将星节奏统计!BP89)</f>
        <v>0</v>
      </c>
      <c r="DC90" s="28">
        <f>求节点($AT$5:$AT$10,BC$5:BC$10,将星节奏统计!BQ89)</f>
        <v>0</v>
      </c>
      <c r="DD90" s="28">
        <f>求节点($AT$5:$AT$10,BD$5:BD$10,将星节奏统计!BR89)</f>
        <v>0</v>
      </c>
      <c r="DE90" s="28">
        <f>求节点($AT$5:$AT$10,BE$5:BE$10,将星节奏统计!BS89)</f>
        <v>0</v>
      </c>
      <c r="DF90" s="28">
        <f>求节点($AT$5:$AT$10,BF$5:BF$10,将星节奏统计!BT89)</f>
        <v>0</v>
      </c>
      <c r="DG90" s="28">
        <f>求节点($AT$5:$AT$10,BG$5:BG$10,将星节奏统计!BU89)</f>
        <v>0</v>
      </c>
      <c r="DH90" s="28">
        <f>求节点($AT$5:$AT$10,BH$5:BH$10,将星节奏统计!BV89)</f>
        <v>0</v>
      </c>
      <c r="DI90" s="28">
        <f>求节点($AT$5:$AT$10,BI$5:BI$10,将星节奏统计!BW89)</f>
        <v>0</v>
      </c>
      <c r="DJ90" s="28">
        <f>求节点($AT$5:$AT$10,BJ$5:BJ$10,将星节奏统计!BX89)</f>
        <v>0</v>
      </c>
      <c r="DK90" s="28">
        <f>求节点($AT$5:$AT$10,BK$5:BK$10,将星节奏统计!BY89)</f>
        <v>0</v>
      </c>
      <c r="DL90" s="28">
        <f>求节点($AT$5:$AT$10,BL$5:BL$10,将星节奏统计!BZ89)</f>
        <v>0.9</v>
      </c>
      <c r="DM90" s="28">
        <f>求节点($AT$5:$AT$10,BM$5:BM$10,将星节奏统计!CA89)</f>
        <v>0.75557431576005052</v>
      </c>
      <c r="DN90" s="28">
        <f>求节点($AT$5:$AT$10,BN$5:BN$10,将星节奏统计!CB89)</f>
        <v>0.6</v>
      </c>
      <c r="DO90" s="28">
        <f>求节点($AT$5:$AT$10,BO$5:BO$10,将星节奏统计!CC89)</f>
        <v>0</v>
      </c>
      <c r="DP90" s="28">
        <f>求节点($AT$5:$AT$10,BP$5:BP$10,将星节奏统计!CD89)</f>
        <v>0.9</v>
      </c>
      <c r="DQ90" s="28">
        <f>求节点($AT$5:$AT$10,BQ$5:BQ$10,将星节奏统计!CE89)</f>
        <v>0.6</v>
      </c>
      <c r="DR90" s="28">
        <f>求节点($AT$5:$AT$10,BR$5:BR$10,将星节奏统计!CF89)</f>
        <v>0.9</v>
      </c>
      <c r="DS90" s="28">
        <f>求节点($AT$5:$AT$10,BS$5:BS$10,将星节奏统计!CG89)</f>
        <v>0</v>
      </c>
      <c r="DT90" s="28">
        <f>求节点($AT$5:$AT$10,BT$5:BT$10,将星节奏统计!CH89)</f>
        <v>0.6</v>
      </c>
      <c r="DU90" s="28">
        <f>求节点($AT$5:$AT$10,BU$5:BU$10,将星节奏统计!CI89)</f>
        <v>0.1</v>
      </c>
      <c r="DV90" s="28">
        <f>求节点($AT$5:$AT$10,BV$5:BV$10,将星节奏统计!CJ89)</f>
        <v>0.6</v>
      </c>
      <c r="DW90" s="28">
        <f>求节点($AT$5:$AT$10,BW$5:BW$10,将星节奏统计!CK89)</f>
        <v>0.13990248558632362</v>
      </c>
      <c r="DX90" s="28">
        <f>求节点($AT$5:$AT$10,BX$5:BX$10,将星节奏统计!CL89)</f>
        <v>8.743905349145227E-2</v>
      </c>
      <c r="DY90" s="28">
        <f>求节点($AT$5:$AT$10,BY$5:BY$10,将星节奏统计!CM89)</f>
        <v>0.13990248558632362</v>
      </c>
      <c r="DZ90" s="28">
        <f>求节点($AT$5:$AT$10,BZ$5:BZ$10,将星节奏统计!CN89)</f>
        <v>8.743905349145227E-2</v>
      </c>
      <c r="EA90" s="28">
        <f>求节点($AT$5:$AT$10,CA$5:CA$10,将星节奏统计!CO89)</f>
        <v>0.17487810698290454</v>
      </c>
      <c r="EB90" s="28">
        <f>求节点($AT$5:$AT$10,CB$5:CB$10,将星节奏统计!CP89)</f>
        <v>0.17487810698290454</v>
      </c>
      <c r="EC90" s="28">
        <f>求节点($AT$5:$AT$10,CC$5:CC$10,将星节奏统计!CQ89)</f>
        <v>0.17487810698290454</v>
      </c>
      <c r="ED90" s="28">
        <f>求节点($AT$5:$AT$10,CD$5:CD$10,将星节奏统计!CR89)</f>
        <v>0.17487810698290454</v>
      </c>
      <c r="EE90" s="28">
        <f>求节点($AT$5:$AT$10,CE$5:CE$10,将星节奏统计!CS89)</f>
        <v>0.10492686418974272</v>
      </c>
      <c r="EF90" s="28">
        <f>求节点($AT$5:$AT$10,CF$5:CF$10,将星节奏统计!CT89)</f>
        <v>0.10492686418974272</v>
      </c>
      <c r="EG90" s="28">
        <f>求节点($AT$5:$AT$10,CG$5:CG$10,将星节奏统计!CU89)</f>
        <v>0.10492686418974272</v>
      </c>
      <c r="EH90" s="28">
        <f>求节点($AT$5:$AT$10,CH$5:CH$10,将星节奏统计!CV89)</f>
        <v>0.10492686418974272</v>
      </c>
      <c r="EI90" s="28">
        <f>求节点($AT$5:$AT$10,CI$5:CI$10,将星节奏统计!CW89)</f>
        <v>0.13990248558632362</v>
      </c>
      <c r="EJ90" s="28">
        <f>求节点($AT$5:$AT$10,CJ$5:CJ$10,将星节奏统计!CX89)</f>
        <v>8.743905349145227E-2</v>
      </c>
      <c r="EK90" s="28">
        <f>求节点($AT$5:$AT$10,CK$5:CK$10,将星节奏统计!CY89)</f>
        <v>0</v>
      </c>
      <c r="EL90" s="28">
        <f>求节点($AT$5:$AT$10,CL$5:CL$10,将星节奏统计!CZ89)</f>
        <v>0</v>
      </c>
      <c r="EM90" s="28">
        <f>求节点($AT$5:$AT$10,CM$5:CM$10,将星节奏统计!DA89)</f>
        <v>0</v>
      </c>
      <c r="EN90" s="28">
        <f>求节点($AT$5:$AT$10,CN$5:CN$10,将星节奏统计!DB89)</f>
        <v>0</v>
      </c>
      <c r="EO90" s="28">
        <f>求节点($AT$5:$AT$10,CO$5:CO$10,将星节奏统计!DC89)</f>
        <v>0</v>
      </c>
      <c r="EP90" s="28">
        <f>求节点($AT$5:$AT$10,CP$5:CP$10,将星节奏统计!DD89)</f>
        <v>0</v>
      </c>
      <c r="EQ90" s="28">
        <f>求节点($AT$5:$AT$10,CQ$5:CQ$10,将星节奏统计!DE89)</f>
        <v>0</v>
      </c>
      <c r="ER90" s="28">
        <f>求节点($AT$5:$AT$10,CR$5:CR$10,将星节奏统计!DF89)</f>
        <v>0</v>
      </c>
      <c r="ES90" s="28">
        <f>求节点($AT$5:$AT$10,CS$5:CS$10,将星节奏统计!DG89)</f>
        <v>0</v>
      </c>
      <c r="ET90" s="28">
        <f>求节点($AT$17:$AT$22,AV$17:AV$22,将星节奏统计!DJ89)</f>
        <v>0</v>
      </c>
      <c r="EU90" s="28">
        <f>求节点($AT$17:$AT$22,AW$17:AW$22,将星节奏统计!DK89)</f>
        <v>0</v>
      </c>
      <c r="EV90" s="28">
        <f>求节点($AT$17:$AT$22,AX$17:AX$22,将星节奏统计!DL89)</f>
        <v>0</v>
      </c>
      <c r="EW90" s="28">
        <f>求节点($AT$17:$AT$22,AY$17:AY$22,将星节奏统计!DM89)</f>
        <v>2.1575315301023551E-4</v>
      </c>
      <c r="EX90" s="28">
        <f>求节点($AT$17:$AT$22,AZ$17:AZ$22,将星节奏统计!DN89)</f>
        <v>3.2362972951534633E-4</v>
      </c>
      <c r="EY90" s="28">
        <f>求节点($AT$17:$AT$22,BA$17:BA$22,将星节奏统计!DO89)</f>
        <v>3.2362972951534633E-4</v>
      </c>
      <c r="EZ90" s="28">
        <f>求节点($AT$17:$AT$22,BB$17:BB$22,将星节奏统计!DP89)</f>
        <v>4.9034807502325306E-4</v>
      </c>
      <c r="FA90" s="28">
        <f>求节点($AT$17:$AT$22,BC$17:BC$22,将星节奏统计!DQ89)</f>
        <v>0</v>
      </c>
      <c r="FB90" s="28">
        <f>求节点($AT$17:$AT$22,BD$17:BD$22,将星节奏统计!DR89)</f>
        <v>3.2362972951534633E-4</v>
      </c>
      <c r="FC90" s="28">
        <f>求节点($AT$17:$AT$22,BE$17:BE$22,将星节奏统计!DS89)</f>
        <v>0</v>
      </c>
      <c r="FD90" s="28">
        <f>求节点($AT$17:$AT$22,BF$17:BF$22,将星节奏统计!DT89)</f>
        <v>0</v>
      </c>
      <c r="FE90" s="28">
        <f>求节点($AT$17:$AT$22,BG$17:BG$22,将星节奏统计!DU89)</f>
        <v>0</v>
      </c>
      <c r="FF90" s="28">
        <f>求节点($AT$17:$AT$22,BH$17:BH$22,将星节奏统计!DV89)</f>
        <v>0</v>
      </c>
      <c r="FG90" s="28">
        <f>求节点($AT$17:$AT$22,BI$17:BI$22,将星节奏统计!DW89)</f>
        <v>0</v>
      </c>
      <c r="FH90" s="28">
        <f>求节点($AT$17:$AT$22,BJ$17:BJ$22,将星节奏统计!DX89)</f>
        <v>0</v>
      </c>
      <c r="FI90" s="28">
        <f>求节点($AT$17:$AT$22,BK$17:BK$22,将星节奏统计!DY89)</f>
        <v>0</v>
      </c>
      <c r="FJ90" s="28">
        <f>求节点($AT$17:$AT$22,BL$17:BL$22,将星节奏统计!DZ89)</f>
        <v>0</v>
      </c>
      <c r="FK90" s="28">
        <f>求节点($AT$17:$AT$22,BM$17:BM$22,将星节奏统计!EA89)</f>
        <v>0</v>
      </c>
      <c r="FL90" s="28">
        <f>求节点($AT$17:$AT$22,BN$17:BN$22,将星节奏统计!EB89)</f>
        <v>0</v>
      </c>
      <c r="FM90" s="28">
        <f>求节点($AT$17:$AT$22,BO$17:BO$22,将星节奏统计!EC89)</f>
        <v>0</v>
      </c>
      <c r="FN90" s="28">
        <f>求节点($AT$5:$AT$10,AV$5:AV$10,将星节奏统计!EG89)</f>
        <v>0.1</v>
      </c>
      <c r="FO90" s="28">
        <f>求节点($AT$5:$AT$10,AW$5:AW$10,将星节奏统计!EH89)</f>
        <v>0.1</v>
      </c>
      <c r="FP90" s="28">
        <f>求节点($AT$5:$AT$10,AX$5:AX$10,将星节奏统计!EI89)</f>
        <v>6.2296076175345286E-2</v>
      </c>
      <c r="FQ90" s="28">
        <f>求节点($AT$5:$AT$10,AY$5:AY$10,将星节奏统计!EJ89)</f>
        <v>0</v>
      </c>
      <c r="FR90" s="28">
        <f>求节点($AT$5:$AT$10,AZ$5:AZ$10,将星节奏统计!EK89)</f>
        <v>0</v>
      </c>
      <c r="FS90" s="28">
        <f>求节点($AT$5:$AT$10,BA$5:BA$10,将星节奏统计!EL89)</f>
        <v>0</v>
      </c>
      <c r="FT90" s="28">
        <f>求节点($AT$5:$AT$10,BB$5:BB$10,将星节奏统计!EM89)</f>
        <v>0</v>
      </c>
      <c r="FU90" s="28">
        <f>求节点($AT$5:$AT$10,BC$5:BC$10,将星节奏统计!EN89)</f>
        <v>0</v>
      </c>
      <c r="FV90" s="28">
        <f>求节点($AT$5:$AT$10,BD$5:BD$10,将星节奏统计!EO89)</f>
        <v>0</v>
      </c>
      <c r="FW90" s="28">
        <f>求节点($AT$5:$AT$10,BE$5:BE$10,将星节奏统计!EP89)</f>
        <v>0</v>
      </c>
      <c r="FX90" s="28">
        <f>求节点($AT$5:$AT$10,BF$5:BF$10,将星节奏统计!EQ89)</f>
        <v>0</v>
      </c>
      <c r="FY90" s="28">
        <f>求节点($AT$5:$AT$10,BG$5:BG$10,将星节奏统计!ER89)</f>
        <v>0</v>
      </c>
      <c r="FZ90" s="28">
        <f>求节点($AT$5:$AT$10,BH$5:BH$10,将星节奏统计!ES89)</f>
        <v>0</v>
      </c>
      <c r="GA90" s="28">
        <f>求节点($AT$5:$AT$10,BI$5:BI$10,将星节奏统计!ET89)</f>
        <v>0</v>
      </c>
      <c r="GB90" s="28">
        <f>求节点($AT$5:$AT$10,BJ$5:BJ$10,将星节奏统计!EU89)</f>
        <v>0</v>
      </c>
      <c r="GC90" s="28">
        <f>求节点($AT$5:$AT$10,BK$5:BK$10,将星节奏统计!EV89)</f>
        <v>0</v>
      </c>
      <c r="GD90" s="28">
        <f>求节点($AT$5:$AT$10,BL$5:BL$10,将星节奏统计!EW89)</f>
        <v>0.9</v>
      </c>
      <c r="GE90" s="28">
        <f>求节点($AT$5:$AT$10,BM$5:BM$10,将星节奏统计!EX89)</f>
        <v>0.89132367069839602</v>
      </c>
      <c r="GF90" s="28">
        <f>求节点($AT$5:$AT$10,BN$5:BN$10,将星节奏统计!EY89)</f>
        <v>0.6</v>
      </c>
      <c r="GG90" s="28">
        <f>求节点($AT$5:$AT$10,BO$5:BO$10,将星节奏统计!EZ89)</f>
        <v>0</v>
      </c>
      <c r="GH90" s="28">
        <f>求节点($AT$5:$AT$10,BP$5:BP$10,将星节奏统计!FA89)</f>
        <v>0.9</v>
      </c>
      <c r="GI90" s="28">
        <f>求节点($AT$5:$AT$10,BQ$5:BQ$10,将星节奏统计!FB89)</f>
        <v>0.6</v>
      </c>
      <c r="GJ90" s="28">
        <f>求节点($AT$5:$AT$10,BR$5:BR$10,将星节奏统计!FC89)</f>
        <v>0.9</v>
      </c>
      <c r="GK90" s="28">
        <f>求节点($AT$5:$AT$10,BS$5:BS$10,将星节奏统计!FD89)</f>
        <v>0</v>
      </c>
      <c r="GL90" s="28">
        <f>求节点($AT$5:$AT$10,BT$5:BT$10,将星节奏统计!FE89)</f>
        <v>0.6</v>
      </c>
      <c r="GM90" s="28">
        <f>求节点($AT$5:$AT$10,BU$5:BU$10,将星节奏统计!FF89)</f>
        <v>0.1</v>
      </c>
      <c r="GN90" s="28">
        <f>求节点($AT$5:$AT$10,BV$5:BV$10,将星节奏统计!FG89)</f>
        <v>0.6</v>
      </c>
      <c r="GO90" s="28">
        <f>求节点($AT$5:$AT$10,BW$5:BW$10,将星节奏统计!FH89)</f>
        <v>0.19358169547272183</v>
      </c>
      <c r="GP90" s="28">
        <f>求节点($AT$5:$AT$10,BX$5:BX$10,将星节奏统计!FI89)</f>
        <v>0.12098855967045115</v>
      </c>
      <c r="GQ90" s="28">
        <f>求节点($AT$5:$AT$10,BY$5:BY$10,将星节奏统计!FJ89)</f>
        <v>0.19358169547272183</v>
      </c>
      <c r="GR90" s="28">
        <f>求节点($AT$5:$AT$10,BZ$5:BZ$10,将星节奏统计!FK89)</f>
        <v>0.12098855967045115</v>
      </c>
      <c r="GS90" s="28">
        <f>求节点($AT$5:$AT$10,CA$5:CA$10,将星节奏统计!FL89)</f>
        <v>0.2419771193409023</v>
      </c>
      <c r="GT90" s="28">
        <f>求节点($AT$5:$AT$10,CB$5:CB$10,将星节奏统计!FM89)</f>
        <v>0.2419771193409023</v>
      </c>
      <c r="GU90" s="28">
        <f>求节点($AT$5:$AT$10,CC$5:CC$10,将星节奏统计!FN89)</f>
        <v>0.2419771193409023</v>
      </c>
      <c r="GV90" s="28">
        <f>求节点($AT$5:$AT$10,CD$5:CD$10,将星节奏统计!FO89)</f>
        <v>0.2419771193409023</v>
      </c>
      <c r="GW90" s="28">
        <f>求节点($AT$5:$AT$10,CE$5:CE$10,将星节奏统计!FP89)</f>
        <v>0.14938398353863161</v>
      </c>
      <c r="GX90" s="28">
        <f>求节点($AT$5:$AT$10,CF$5:CF$10,将星节奏统计!FQ89)</f>
        <v>0.14938398353863161</v>
      </c>
      <c r="GY90" s="28">
        <f>求节点($AT$5:$AT$10,CG$5:CG$10,将星节奏统计!FR89)</f>
        <v>0.14938398353863161</v>
      </c>
      <c r="GZ90" s="28">
        <f>求节点($AT$5:$AT$10,CH$5:CH$10,将星节奏统计!FS89)</f>
        <v>0.14938398353863161</v>
      </c>
      <c r="HA90" s="28">
        <f>求节点($AT$5:$AT$10,CI$5:CI$10,将星节奏统计!FT89)</f>
        <v>0.19358169547272183</v>
      </c>
      <c r="HB90" s="28">
        <f>求节点($AT$5:$AT$10,CJ$5:CJ$10,将星节奏统计!FU89)</f>
        <v>0.12098855967045115</v>
      </c>
      <c r="HC90" s="28">
        <f>求节点($AT$5:$AT$10,CK$5:CK$10,将星节奏统计!FV89)</f>
        <v>0</v>
      </c>
      <c r="HD90" s="28">
        <f>求节点($AT$5:$AT$10,CL$5:CL$10,将星节奏统计!FW89)</f>
        <v>0</v>
      </c>
      <c r="HE90" s="28">
        <f>求节点($AT$5:$AT$10,CM$5:CM$10,将星节奏统计!FX89)</f>
        <v>0</v>
      </c>
      <c r="HF90" s="28">
        <f>求节点($AT$5:$AT$10,CN$5:CN$10,将星节奏统计!FY89)</f>
        <v>0</v>
      </c>
      <c r="HG90" s="28">
        <f>求节点($AT$5:$AT$10,CO$5:CO$10,将星节奏统计!FZ89)</f>
        <v>0</v>
      </c>
      <c r="HH90" s="28">
        <f>求节点($AT$5:$AT$10,CP$5:CP$10,将星节奏统计!GA89)</f>
        <v>0</v>
      </c>
      <c r="HI90" s="28">
        <f>求节点($AT$5:$AT$10,CQ$5:CQ$10,将星节奏统计!GB89)</f>
        <v>0</v>
      </c>
      <c r="HJ90" s="28">
        <f>求节点($AT$5:$AT$10,CR$5:CR$10,将星节奏统计!GC89)</f>
        <v>0</v>
      </c>
      <c r="HK90" s="28">
        <f>求节点($AT$5:$AT$10,CS$5:CS$10,将星节奏统计!GD89)</f>
        <v>0</v>
      </c>
      <c r="HL90" s="28">
        <f>求节点($AT$17:$AT$22,AV$17:AV$22,将星节奏统计!GG89)</f>
        <v>0</v>
      </c>
      <c r="HM90" s="28">
        <f>求节点($AT$17:$AT$22,AW$17:AW$22,将星节奏统计!GH89)</f>
        <v>0</v>
      </c>
      <c r="HN90" s="28">
        <f>求节点($AT$17:$AT$22,AX$17:AX$22,将星节奏统计!GI89)</f>
        <v>0</v>
      </c>
      <c r="HO90" s="28">
        <f>求节点($AT$17:$AT$22,AY$17:AY$22,将星节奏统计!GJ89)</f>
        <v>0</v>
      </c>
      <c r="HP90" s="28">
        <f>求节点($AT$17:$AT$22,AZ$17:AZ$22,将星节奏统计!GK89)</f>
        <v>0</v>
      </c>
      <c r="HQ90" s="28">
        <f>求节点($AT$17:$AT$22,BA$17:BA$22,将星节奏统计!GL89)</f>
        <v>0</v>
      </c>
      <c r="HR90" s="28">
        <f>求节点($AT$17:$AT$22,BB$17:BB$22,将星节奏统计!GM89)</f>
        <v>0</v>
      </c>
      <c r="HS90" s="28">
        <f>求节点($AT$17:$AT$22,BC$17:BC$22,将星节奏统计!GN89)</f>
        <v>0</v>
      </c>
      <c r="HT90" s="28">
        <f>求节点($AT$17:$AT$22,BD$17:BD$22,将星节奏统计!GO89)</f>
        <v>0</v>
      </c>
      <c r="HU90" s="28">
        <f>求节点($AT$17:$AT$22,BE$17:BE$22,将星节奏统计!GP89)</f>
        <v>0</v>
      </c>
      <c r="HV90" s="28">
        <f>求节点($AT$17:$AT$22,BF$17:BF$22,将星节奏统计!GQ89)</f>
        <v>0</v>
      </c>
      <c r="HW90" s="28">
        <f>求节点($AT$17:$AT$22,BG$17:BG$22,将星节奏统计!GR89)</f>
        <v>0</v>
      </c>
      <c r="HX90" s="28">
        <f>求节点($AT$17:$AT$22,BH$17:BH$22,将星节奏统计!GS89)</f>
        <v>0</v>
      </c>
      <c r="HY90" s="28">
        <f>求节点($AT$17:$AT$22,BI$17:BI$22,将星节奏统计!GT89)</f>
        <v>0</v>
      </c>
      <c r="HZ90" s="28">
        <f>求节点($AT$17:$AT$22,BJ$17:BJ$22,将星节奏统计!GU89)</f>
        <v>0</v>
      </c>
      <c r="IA90" s="28">
        <f>求节点($AT$17:$AT$22,BK$17:BK$22,将星节奏统计!GV89)</f>
        <v>0</v>
      </c>
      <c r="IB90" s="28">
        <f>求节点($AT$17:$AT$22,BL$17:BL$22,将星节奏统计!GW89)</f>
        <v>0</v>
      </c>
      <c r="IC90" s="28">
        <f>求节点($AT$17:$AT$22,BM$17:BM$22,将星节奏统计!GX89)</f>
        <v>0</v>
      </c>
      <c r="ID90" s="28">
        <f>求节点($AT$17:$AT$22,BN$17:BN$22,将星节奏统计!GY89)</f>
        <v>0</v>
      </c>
      <c r="IE90" s="28">
        <f>求节点($AT$17:$AT$22,BO$17:BO$22,将星节奏统计!GZ89)</f>
        <v>0</v>
      </c>
      <c r="IF90" s="28">
        <f>求节点($AT$5:$AT$10,AV$5:AV$10,将星节奏统计!HD89)</f>
        <v>0.1</v>
      </c>
      <c r="IG90" s="28">
        <f>求节点($AT$5:$AT$10,AW$5:AW$10,将星节奏统计!HE89)</f>
        <v>0.1</v>
      </c>
      <c r="IH90" s="28">
        <f>求节点($AT$5:$AT$10,AX$5:AX$10,将星节奏统计!HF89)</f>
        <v>6.4756320140001239E-2</v>
      </c>
      <c r="II90" s="28">
        <f>求节点($AT$5:$AT$10,AY$5:AY$10,将星节奏统计!HG89)</f>
        <v>0</v>
      </c>
      <c r="IJ90" s="28">
        <f>求节点($AT$5:$AT$10,AZ$5:AZ$10,将星节奏统计!HH89)</f>
        <v>0</v>
      </c>
      <c r="IK90" s="28">
        <f>求节点($AT$5:$AT$10,BA$5:BA$10,将星节奏统计!HI89)</f>
        <v>0</v>
      </c>
      <c r="IL90" s="28">
        <f>求节点($AT$5:$AT$10,BB$5:BB$10,将星节奏统计!HJ89)</f>
        <v>0</v>
      </c>
      <c r="IM90" s="28">
        <f>求节点($AT$5:$AT$10,BC$5:BC$10,将星节奏统计!HK89)</f>
        <v>0</v>
      </c>
      <c r="IN90" s="28">
        <f>求节点($AT$5:$AT$10,BD$5:BD$10,将星节奏统计!HL89)</f>
        <v>0</v>
      </c>
      <c r="IO90" s="28">
        <f>求节点($AT$5:$AT$10,BE$5:BE$10,将星节奏统计!HM89)</f>
        <v>0</v>
      </c>
      <c r="IP90" s="28">
        <f>求节点($AT$5:$AT$10,BF$5:BF$10,将星节奏统计!HN89)</f>
        <v>0</v>
      </c>
      <c r="IQ90" s="28">
        <f>求节点($AT$5:$AT$10,BG$5:BG$10,将星节奏统计!HO89)</f>
        <v>0</v>
      </c>
      <c r="IR90" s="28">
        <f>求节点($AT$5:$AT$10,BH$5:BH$10,将星节奏统计!HP89)</f>
        <v>0</v>
      </c>
      <c r="IS90" s="28">
        <f>求节点($AT$5:$AT$10,BI$5:BI$10,将星节奏统计!HQ89)</f>
        <v>0</v>
      </c>
      <c r="IT90" s="28">
        <f>求节点($AT$5:$AT$10,BJ$5:BJ$10,将星节奏统计!HR89)</f>
        <v>0</v>
      </c>
      <c r="IU90" s="28">
        <f>求节点($AT$5:$AT$10,BK$5:BK$10,将星节奏统计!HS89)</f>
        <v>0</v>
      </c>
      <c r="IV90" s="28">
        <f>求节点($AT$5:$AT$10,BL$5:BL$10,将星节奏统计!HT89)</f>
        <v>0.9</v>
      </c>
      <c r="IW90" s="28">
        <f>求节点($AT$5:$AT$10,BM$5:BM$10,将星节奏统计!HU89)</f>
        <v>0.9</v>
      </c>
      <c r="IX90" s="28">
        <f>求节点($AT$5:$AT$10,BN$5:BN$10,将星节奏统计!HV89)</f>
        <v>0.6</v>
      </c>
      <c r="IY90" s="28">
        <f>求节点($AT$5:$AT$10,BO$5:BO$10,将星节奏统计!HW89)</f>
        <v>0</v>
      </c>
      <c r="IZ90" s="28">
        <f>求节点($AT$5:$AT$10,BP$5:BP$10,将星节奏统计!HX89)</f>
        <v>0.9</v>
      </c>
      <c r="JA90" s="28">
        <f>求节点($AT$5:$AT$10,BQ$5:BQ$10,将星节奏统计!HY89)</f>
        <v>0.6</v>
      </c>
      <c r="JB90" s="28">
        <f>求节点($AT$5:$AT$10,BR$5:BR$10,将星节奏统计!HZ89)</f>
        <v>0.9</v>
      </c>
      <c r="JC90" s="28">
        <f>求节点($AT$5:$AT$10,BS$5:BS$10,将星节奏统计!IA89)</f>
        <v>0</v>
      </c>
      <c r="JD90" s="28">
        <f>求节点($AT$5:$AT$10,BT$5:BT$10,将星节奏统计!IB89)</f>
        <v>0.6</v>
      </c>
      <c r="JE90" s="28">
        <f>求节点($AT$5:$AT$10,BU$5:BU$10,将星节奏统计!IC89)</f>
        <v>0.1</v>
      </c>
      <c r="JF90" s="28">
        <f>求节点($AT$5:$AT$10,BV$5:BV$10,将星节奏统计!ID89)</f>
        <v>0.6</v>
      </c>
      <c r="JG90" s="28">
        <f>求节点($AT$5:$AT$10,BW$5:BW$10,将星节奏统计!IE89)</f>
        <v>0.28648169414199415</v>
      </c>
      <c r="JH90" s="28">
        <f>求节点($AT$5:$AT$10,BX$5:BX$10,将星节奏统计!IF89)</f>
        <v>0.1848612706064956</v>
      </c>
      <c r="JI90" s="28">
        <f>求节点($AT$5:$AT$10,BY$5:BY$10,将星节奏统计!IG89)</f>
        <v>0.28648169414199415</v>
      </c>
      <c r="JJ90" s="28">
        <f>求节点($AT$5:$AT$10,BZ$5:BZ$10,将星节奏统计!IH89)</f>
        <v>0.1848612706064956</v>
      </c>
      <c r="JK90" s="28">
        <f>求节点($AT$5:$AT$10,CA$5:CA$10,将星节奏统计!II89)</f>
        <v>0.35810211767749267</v>
      </c>
      <c r="JL90" s="28">
        <f>求节点($AT$5:$AT$10,CB$5:CB$10,将星节奏统计!IJ89)</f>
        <v>0.35810211767749267</v>
      </c>
      <c r="JM90" s="28">
        <f>求节点($AT$5:$AT$10,CC$5:CC$10,将星节奏统计!IK89)</f>
        <v>0.35810211767749267</v>
      </c>
      <c r="JN90" s="28">
        <f>求节点($AT$5:$AT$10,CD$5:CD$10,将星节奏统计!IL89)</f>
        <v>0.35810211767749267</v>
      </c>
      <c r="JO90" s="28">
        <f>求节点($AT$5:$AT$10,CE$5:CE$10,将星节奏统计!IM89)</f>
        <v>0.2306714823742449</v>
      </c>
      <c r="JP90" s="28">
        <f>求节点($AT$5:$AT$10,CF$5:CF$10,将星节奏统计!IN89)</f>
        <v>0.2306714823742449</v>
      </c>
      <c r="JQ90" s="28">
        <f>求节点($AT$5:$AT$10,CG$5:CG$10,将星节奏统计!IO89)</f>
        <v>0.2306714823742449</v>
      </c>
      <c r="JR90" s="28">
        <f>求节点($AT$5:$AT$10,CH$5:CH$10,将星节奏统计!IP89)</f>
        <v>0.2306714823742449</v>
      </c>
      <c r="JS90" s="28">
        <f>求节点($AT$5:$AT$10,CI$5:CI$10,将星节奏统计!IQ89)</f>
        <v>0.28648169414199415</v>
      </c>
      <c r="JT90" s="28">
        <f>求节点($AT$5:$AT$10,CJ$5:CJ$10,将星节奏统计!IR89)</f>
        <v>0.1848612706064956</v>
      </c>
      <c r="JU90" s="28">
        <f>求节点($AT$5:$AT$10,CK$5:CK$10,将星节奏统计!IS89)</f>
        <v>0</v>
      </c>
      <c r="JV90" s="28">
        <f>求节点($AT$5:$AT$10,CL$5:CL$10,将星节奏统计!IT89)</f>
        <v>0</v>
      </c>
      <c r="JW90" s="28">
        <f>求节点($AT$5:$AT$10,CM$5:CM$10,将星节奏统计!IU89)</f>
        <v>0</v>
      </c>
      <c r="JX90" s="28">
        <f>求节点($AT$5:$AT$10,CN$5:CN$10,将星节奏统计!IV89)</f>
        <v>0</v>
      </c>
      <c r="JY90" s="28">
        <f>求节点($AT$5:$AT$10,CO$5:CO$10,将星节奏统计!IW89)</f>
        <v>0</v>
      </c>
      <c r="JZ90" s="28">
        <f>求节点($AT$5:$AT$10,CP$5:CP$10,将星节奏统计!IX89)</f>
        <v>0</v>
      </c>
      <c r="KA90" s="28">
        <f>求节点($AT$5:$AT$10,CQ$5:CQ$10,将星节奏统计!IY89)</f>
        <v>0</v>
      </c>
      <c r="KB90" s="28">
        <f>求节点($AT$5:$AT$10,CR$5:CR$10,将星节奏统计!IZ89)</f>
        <v>0</v>
      </c>
      <c r="KC90" s="28">
        <f>求节点($AT$5:$AT$10,CS$5:CS$10,将星节奏统计!JA89)</f>
        <v>0</v>
      </c>
      <c r="KD90" s="28">
        <f>求节点($AT$17:$AT$22,AV$17:AV$22,将星节奏统计!JD89)</f>
        <v>0</v>
      </c>
      <c r="KE90" s="28">
        <f>求节点($AT$17:$AT$22,AW$17:AW$22,将星节奏统计!JE89)</f>
        <v>0</v>
      </c>
      <c r="KF90" s="28">
        <f>求节点($AT$17:$AT$22,AX$17:AX$22,将星节奏统计!JF89)</f>
        <v>0</v>
      </c>
      <c r="KG90" s="28">
        <f>求节点($AT$17:$AT$22,AY$17:AY$22,将星节奏统计!JG89)</f>
        <v>2.1236787290550285E-4</v>
      </c>
      <c r="KH90" s="28">
        <f>求节点($AT$17:$AT$22,AZ$17:AZ$22,将星节奏统计!JH89)</f>
        <v>3.1855180935825775E-4</v>
      </c>
      <c r="KI90" s="28">
        <f>求节点($AT$17:$AT$22,BA$17:BA$22,将星节奏统计!JI89)</f>
        <v>3.1855180935825775E-4</v>
      </c>
      <c r="KJ90" s="28">
        <f>求节点($AT$17:$AT$22,BB$17:BB$22,将星节奏统计!JJ89)</f>
        <v>4.8265425660342157E-4</v>
      </c>
      <c r="KK90" s="28">
        <f>求节点($AT$17:$AT$22,BC$17:BC$22,将星节奏统计!JK89)</f>
        <v>0</v>
      </c>
      <c r="KL90" s="28">
        <f>求节点($AT$17:$AT$22,BD$17:BD$22,将星节奏统计!JL89)</f>
        <v>3.1855180935825775E-4</v>
      </c>
      <c r="KM90" s="28">
        <f>求节点($AT$17:$AT$22,BE$17:BE$22,将星节奏统计!JM89)</f>
        <v>0</v>
      </c>
      <c r="KN90" s="28">
        <f>求节点($AT$17:$AT$22,BF$17:BF$22,将星节奏统计!JN89)</f>
        <v>0</v>
      </c>
      <c r="KO90" s="28">
        <f>求节点($AT$17:$AT$22,BG$17:BG$22,将星节奏统计!JO89)</f>
        <v>0</v>
      </c>
      <c r="KP90" s="28">
        <f>求节点($AT$17:$AT$22,BH$17:BH$22,将星节奏统计!JP89)</f>
        <v>0</v>
      </c>
      <c r="KQ90" s="28">
        <f>求节点($AT$17:$AT$22,BI$17:BI$22,将星节奏统计!JQ89)</f>
        <v>0</v>
      </c>
      <c r="KR90" s="28">
        <f>求节点($AT$17:$AT$22,BJ$17:BJ$22,将星节奏统计!JR89)</f>
        <v>0</v>
      </c>
      <c r="KS90" s="28">
        <f>求节点($AT$17:$AT$22,BK$17:BK$22,将星节奏统计!JS89)</f>
        <v>0</v>
      </c>
      <c r="KT90" s="28">
        <f>求节点($AT$17:$AT$22,BL$17:BL$22,将星节奏统计!JT89)</f>
        <v>0</v>
      </c>
      <c r="KU90" s="28">
        <f>求节点($AT$17:$AT$22,BM$17:BM$22,将星节奏统计!JU89)</f>
        <v>0</v>
      </c>
      <c r="KV90" s="28">
        <f>求节点($AT$17:$AT$22,BN$17:BN$22,将星节奏统计!JV89)</f>
        <v>0</v>
      </c>
      <c r="KW90" s="28">
        <f>求节点($AT$17:$AT$22,BO$17:BO$22,将星节奏统计!JW89)</f>
        <v>0</v>
      </c>
      <c r="KX90" s="28">
        <f>求节点($AT$5:$AT$10,AV$5:AV$10,将星节奏统计!KA89)</f>
        <v>0.1</v>
      </c>
      <c r="KY90" s="28">
        <f>求节点($AT$5:$AT$10,AW$5:AW$10,将星节奏统计!KB89)</f>
        <v>0.1</v>
      </c>
      <c r="KZ90" s="28">
        <f>求节点($AT$5:$AT$10,AX$5:AX$10,将星节奏统计!KC89)</f>
        <v>7.2877517929474195E-2</v>
      </c>
      <c r="LA90" s="28">
        <f>求节点($AT$5:$AT$10,AY$5:AY$10,将星节奏统计!KD89)</f>
        <v>0</v>
      </c>
      <c r="LB90" s="28">
        <f>求节点($AT$5:$AT$10,AZ$5:AZ$10,将星节奏统计!KE89)</f>
        <v>0</v>
      </c>
      <c r="LC90" s="28">
        <f>求节点($AT$5:$AT$10,BA$5:BA$10,将星节奏统计!KF89)</f>
        <v>0</v>
      </c>
      <c r="LD90" s="28">
        <f>求节点($AT$5:$AT$10,BB$5:BB$10,将星节奏统计!KG89)</f>
        <v>0</v>
      </c>
      <c r="LE90" s="28">
        <f>求节点($AT$5:$AT$10,BC$5:BC$10,将星节奏统计!KH89)</f>
        <v>0</v>
      </c>
      <c r="LF90" s="28">
        <f>求节点($AT$5:$AT$10,BD$5:BD$10,将星节奏统计!KI89)</f>
        <v>0</v>
      </c>
      <c r="LG90" s="28">
        <f>求节点($AT$5:$AT$10,BE$5:BE$10,将星节奏统计!KJ89)</f>
        <v>0</v>
      </c>
      <c r="LH90" s="28">
        <f>求节点($AT$5:$AT$10,BF$5:BF$10,将星节奏统计!KK89)</f>
        <v>0</v>
      </c>
      <c r="LI90" s="28">
        <f>求节点($AT$5:$AT$10,BG$5:BG$10,将星节奏统计!KL89)</f>
        <v>0</v>
      </c>
      <c r="LJ90" s="28">
        <f>求节点($AT$5:$AT$10,BH$5:BH$10,将星节奏统计!KM89)</f>
        <v>0</v>
      </c>
      <c r="LK90" s="28">
        <f>求节点($AT$5:$AT$10,BI$5:BI$10,将星节奏统计!KN89)</f>
        <v>0</v>
      </c>
      <c r="LL90" s="28">
        <f>求节点($AT$5:$AT$10,BJ$5:BJ$10,将星节奏统计!KO89)</f>
        <v>0</v>
      </c>
      <c r="LM90" s="28">
        <f>求节点($AT$5:$AT$10,BK$5:BK$10,将星节奏统计!KP89)</f>
        <v>0</v>
      </c>
      <c r="LN90" s="28">
        <f>求节点($AT$5:$AT$10,BL$5:BL$10,将星节奏统计!KQ89)</f>
        <v>0.9</v>
      </c>
      <c r="LO90" s="28">
        <f>求节点($AT$5:$AT$10,BM$5:BM$10,将星节奏统计!KR89)</f>
        <v>0.9</v>
      </c>
      <c r="LP90" s="28">
        <f>求节点($AT$5:$AT$10,BN$5:BN$10,将星节奏统计!KS89)</f>
        <v>0.6</v>
      </c>
      <c r="LQ90" s="28">
        <f>求节点($AT$5:$AT$10,BO$5:BO$10,将星节奏统计!KT89)</f>
        <v>0</v>
      </c>
      <c r="LR90" s="28">
        <f>求节点($AT$5:$AT$10,BP$5:BP$10,将星节奏统计!KU89)</f>
        <v>0.9</v>
      </c>
      <c r="LS90" s="28">
        <f>求节点($AT$5:$AT$10,BQ$5:BQ$10,将星节奏统计!KV89)</f>
        <v>0.6</v>
      </c>
      <c r="LT90" s="28">
        <f>求节点($AT$5:$AT$10,BR$5:BR$10,将星节奏统计!KW89)</f>
        <v>0.9</v>
      </c>
      <c r="LU90" s="28">
        <f>求节点($AT$5:$AT$10,BS$5:BS$10,将星节奏统计!KX89)</f>
        <v>0</v>
      </c>
      <c r="LV90" s="28">
        <f>求节点($AT$5:$AT$10,BT$5:BT$10,将星节奏统计!KY89)</f>
        <v>0.6</v>
      </c>
      <c r="LW90" s="28">
        <f>求节点($AT$5:$AT$10,BU$5:BU$10,将星节奏统计!KZ89)</f>
        <v>0.1</v>
      </c>
      <c r="LX90" s="28">
        <f>求节点($AT$5:$AT$10,BV$5:BV$10,将星节奏统计!LA89)</f>
        <v>0.6</v>
      </c>
      <c r="LY90" s="28">
        <f>求节点($AT$5:$AT$10,BW$5:BW$10,将星节奏统计!LB89)</f>
        <v>0.5</v>
      </c>
      <c r="LZ90" s="28">
        <f>求节点($AT$5:$AT$10,BX$5:BX$10,将星节奏统计!LC89)</f>
        <v>0.33</v>
      </c>
      <c r="MA90" s="28">
        <f>求节点($AT$5:$AT$10,BY$5:BY$10,将星节奏统计!LD89)</f>
        <v>0.5</v>
      </c>
      <c r="MB90" s="28">
        <f>求节点($AT$5:$AT$10,BZ$5:BZ$10,将星节奏统计!LE89)</f>
        <v>0.33</v>
      </c>
      <c r="MC90" s="28">
        <f>求节点($AT$5:$AT$10,CA$5:CA$10,将星节奏统计!LF89)</f>
        <v>0.6</v>
      </c>
      <c r="MD90" s="28">
        <f>求节点($AT$5:$AT$10,CB$5:CB$10,将星节奏统计!LG89)</f>
        <v>0.6</v>
      </c>
      <c r="ME90" s="28">
        <f>求节点($AT$5:$AT$10,CC$5:CC$10,将星节奏统计!LH89)</f>
        <v>0.6</v>
      </c>
      <c r="MF90" s="28">
        <f>求节点($AT$5:$AT$10,CD$5:CD$10,将星节奏统计!LI89)</f>
        <v>0.6</v>
      </c>
      <c r="MG90" s="28">
        <f>求节点($AT$5:$AT$10,CE$5:CE$10,将星节奏统计!LJ89)</f>
        <v>0.4</v>
      </c>
      <c r="MH90" s="28">
        <f>求节点($AT$5:$AT$10,CF$5:CF$10,将星节奏统计!LK89)</f>
        <v>0.4</v>
      </c>
      <c r="MI90" s="28">
        <f>求节点($AT$5:$AT$10,CG$5:CG$10,将星节奏统计!LL89)</f>
        <v>0.4</v>
      </c>
      <c r="MJ90" s="28">
        <f>求节点($AT$5:$AT$10,CH$5:CH$10,将星节奏统计!LM89)</f>
        <v>0.4</v>
      </c>
      <c r="MK90" s="28">
        <f>求节点($AT$5:$AT$10,CI$5:CI$10,将星节奏统计!LN89)</f>
        <v>0.5</v>
      </c>
      <c r="ML90" s="28">
        <f>求节点($AT$5:$AT$10,CJ$5:CJ$10,将星节奏统计!LO89)</f>
        <v>0.33</v>
      </c>
      <c r="MM90" s="28">
        <f>求节点($AT$5:$AT$10,CK$5:CK$10,将星节奏统计!LP89)</f>
        <v>0</v>
      </c>
      <c r="MN90" s="28">
        <f>求节点($AT$5:$AT$10,CL$5:CL$10,将星节奏统计!LQ89)</f>
        <v>0</v>
      </c>
      <c r="MO90" s="28">
        <f>求节点($AT$5:$AT$10,CM$5:CM$10,将星节奏统计!LR89)</f>
        <v>0</v>
      </c>
      <c r="MP90" s="28">
        <f>求节点($AT$5:$AT$10,CN$5:CN$10,将星节奏统计!LS89)</f>
        <v>0</v>
      </c>
      <c r="MQ90" s="28">
        <f>求节点($AT$5:$AT$10,CO$5:CO$10,将星节奏统计!LT89)</f>
        <v>0</v>
      </c>
      <c r="MR90" s="28">
        <f>求节点($AT$5:$AT$10,CP$5:CP$10,将星节奏统计!LU89)</f>
        <v>0</v>
      </c>
      <c r="MS90" s="28">
        <f>求节点($AT$5:$AT$10,CQ$5:CQ$10,将星节奏统计!LV89)</f>
        <v>0</v>
      </c>
      <c r="MT90" s="28">
        <f>求节点($AT$5:$AT$10,CR$5:CR$10,将星节奏统计!LW89)</f>
        <v>0</v>
      </c>
      <c r="MU90" s="28">
        <f>求节点($AT$5:$AT$10,CS$5:CS$10,将星节奏统计!LX89)</f>
        <v>0</v>
      </c>
      <c r="MV90" s="28">
        <f>求节点($AT$17:$AT$22,AV$17:AV$22,将星节奏统计!MA89)</f>
        <v>0</v>
      </c>
      <c r="MW90" s="28">
        <f>求节点($AT$17:$AT$22,AW$17:AW$22,将星节奏统计!MB89)</f>
        <v>0</v>
      </c>
      <c r="MX90" s="28">
        <f>求节点($AT$17:$AT$22,AX$17:AX$22,将星节奏统计!MC89)</f>
        <v>0</v>
      </c>
      <c r="MY90" s="28">
        <f>求节点($AT$17:$AT$22,AY$17:AY$22,将星节奏统计!MD89)</f>
        <v>0</v>
      </c>
      <c r="MZ90" s="28">
        <f>求节点($AT$17:$AT$22,AZ$17:AZ$22,将星节奏统计!ME89)</f>
        <v>0</v>
      </c>
      <c r="NA90" s="28">
        <f>求节点($AT$17:$AT$22,BA$17:BA$22,将星节奏统计!MF89)</f>
        <v>0</v>
      </c>
      <c r="NB90" s="28">
        <f>求节点($AT$17:$AT$22,BB$17:BB$22,将星节奏统计!MG89)</f>
        <v>0</v>
      </c>
      <c r="NC90" s="28">
        <f>求节点($AT$17:$AT$22,BC$17:BC$22,将星节奏统计!MH89)</f>
        <v>0</v>
      </c>
      <c r="ND90" s="28">
        <f>求节点($AT$17:$AT$22,BD$17:BD$22,将星节奏统计!MI89)</f>
        <v>0</v>
      </c>
      <c r="NE90" s="28">
        <f>求节点($AT$17:$AT$22,BE$17:BE$22,将星节奏统计!MJ89)</f>
        <v>0</v>
      </c>
      <c r="NF90" s="28">
        <f>求节点($AT$17:$AT$22,BF$17:BF$22,将星节奏统计!MK89)</f>
        <v>0</v>
      </c>
      <c r="NG90" s="28">
        <f>求节点($AT$17:$AT$22,BG$17:BG$22,将星节奏统计!ML89)</f>
        <v>0</v>
      </c>
      <c r="NH90" s="28">
        <f>求节点($AT$17:$AT$22,BH$17:BH$22,将星节奏统计!MM89)</f>
        <v>0</v>
      </c>
      <c r="NI90" s="28">
        <f>求节点($AT$17:$AT$22,BI$17:BI$22,将星节奏统计!MN89)</f>
        <v>0</v>
      </c>
      <c r="NJ90" s="28">
        <f>求节点($AT$17:$AT$22,BJ$17:BJ$22,将星节奏统计!MO89)</f>
        <v>0</v>
      </c>
      <c r="NK90" s="28">
        <f>求节点($AT$17:$AT$22,BK$17:BK$22,将星节奏统计!MP89)</f>
        <v>0</v>
      </c>
      <c r="NL90" s="28">
        <f>求节点($AT$17:$AT$22,BL$17:BL$22,将星节奏统计!MQ89)</f>
        <v>0</v>
      </c>
      <c r="NM90" s="28">
        <f>求节点($AT$17:$AT$22,BM$17:BM$22,将星节奏统计!MR89)</f>
        <v>0</v>
      </c>
      <c r="NN90" s="28">
        <f>求节点($AT$17:$AT$22,BN$17:BN$22,将星节奏统计!MS89)</f>
        <v>0</v>
      </c>
      <c r="NO90" s="28">
        <f>求节点($AT$17:$AT$22,BO$17:BO$22,将星节奏统计!MT89)</f>
        <v>0</v>
      </c>
      <c r="NP90" s="28">
        <f>求节点($AT$5:$AT$10,AV$5:AV$10,将星节奏统计!MX89)</f>
        <v>0.1</v>
      </c>
      <c r="NQ90" s="28">
        <f>求节点($AT$5:$AT$10,AW$5:AW$10,将星节奏统计!MY89)</f>
        <v>0.1</v>
      </c>
      <c r="NR90" s="28">
        <f>求节点($AT$5:$AT$10,AX$5:AX$10,将星节奏统计!MZ89)</f>
        <v>7.8249832092188457E-2</v>
      </c>
      <c r="NS90" s="28">
        <f>求节点($AT$5:$AT$10,AY$5:AY$10,将星节奏统计!NA89)</f>
        <v>0</v>
      </c>
      <c r="NT90" s="28">
        <f>求节点($AT$5:$AT$10,AZ$5:AZ$10,将星节奏统计!NB89)</f>
        <v>0</v>
      </c>
      <c r="NU90" s="28">
        <f>求节点($AT$5:$AT$10,BA$5:BA$10,将星节奏统计!NC89)</f>
        <v>0</v>
      </c>
      <c r="NV90" s="28">
        <f>求节点($AT$5:$AT$10,BB$5:BB$10,将星节奏统计!ND89)</f>
        <v>0</v>
      </c>
      <c r="NW90" s="28">
        <f>求节点($AT$5:$AT$10,BC$5:BC$10,将星节奏统计!NE89)</f>
        <v>0</v>
      </c>
      <c r="NX90" s="28">
        <f>求节点($AT$5:$AT$10,BD$5:BD$10,将星节奏统计!NF89)</f>
        <v>0</v>
      </c>
      <c r="NY90" s="28">
        <f>求节点($AT$5:$AT$10,BE$5:BE$10,将星节奏统计!NG89)</f>
        <v>0</v>
      </c>
      <c r="NZ90" s="28">
        <f>求节点($AT$5:$AT$10,BF$5:BF$10,将星节奏统计!NH89)</f>
        <v>0</v>
      </c>
      <c r="OA90" s="28">
        <f>求节点($AT$5:$AT$10,BG$5:BG$10,将星节奏统计!NI89)</f>
        <v>0</v>
      </c>
      <c r="OB90" s="28">
        <f>求节点($AT$5:$AT$10,BH$5:BH$10,将星节奏统计!NJ89)</f>
        <v>0</v>
      </c>
      <c r="OC90" s="28">
        <f>求节点($AT$5:$AT$10,BI$5:BI$10,将星节奏统计!NK89)</f>
        <v>0</v>
      </c>
      <c r="OD90" s="28">
        <f>求节点($AT$5:$AT$10,BJ$5:BJ$10,将星节奏统计!NL89)</f>
        <v>0</v>
      </c>
      <c r="OE90" s="28">
        <f>求节点($AT$5:$AT$10,BK$5:BK$10,将星节奏统计!NM89)</f>
        <v>0</v>
      </c>
      <c r="OF90" s="28">
        <f>求节点($AT$5:$AT$10,BL$5:BL$10,将星节奏统计!NN89)</f>
        <v>0.9</v>
      </c>
      <c r="OG90" s="28">
        <f>求节点($AT$5:$AT$10,BM$5:BM$10,将星节奏统计!NO89)</f>
        <v>0.9</v>
      </c>
      <c r="OH90" s="28">
        <f>求节点($AT$5:$AT$10,BN$5:BN$10,将星节奏统计!NP89)</f>
        <v>0.6</v>
      </c>
      <c r="OI90" s="28">
        <f>求节点($AT$5:$AT$10,BO$5:BO$10,将星节奏统计!NQ89)</f>
        <v>0</v>
      </c>
      <c r="OJ90" s="28">
        <f>求节点($AT$5:$AT$10,BP$5:BP$10,将星节奏统计!NR89)</f>
        <v>0.9</v>
      </c>
      <c r="OK90" s="28">
        <f>求节点($AT$5:$AT$10,BQ$5:BQ$10,将星节奏统计!NS89)</f>
        <v>0.6</v>
      </c>
      <c r="OL90" s="28">
        <f>求节点($AT$5:$AT$10,BR$5:BR$10,将星节奏统计!NT89)</f>
        <v>0.9</v>
      </c>
      <c r="OM90" s="28">
        <f>求节点($AT$5:$AT$10,BS$5:BS$10,将星节奏统计!NU89)</f>
        <v>0</v>
      </c>
      <c r="ON90" s="28">
        <f>求节点($AT$5:$AT$10,BT$5:BT$10,将星节奏统计!NV89)</f>
        <v>0.6</v>
      </c>
      <c r="OO90" s="28">
        <f>求节点($AT$5:$AT$10,BU$5:BU$10,将星节奏统计!NW89)</f>
        <v>0.1</v>
      </c>
      <c r="OP90" s="28">
        <f>求节点($AT$5:$AT$10,BV$5:BV$10,将星节奏统计!NX89)</f>
        <v>0.6</v>
      </c>
      <c r="OQ90" s="28">
        <f>求节点($AT$5:$AT$10,BW$5:BW$10,将星节奏统计!NY89)</f>
        <v>0.5</v>
      </c>
      <c r="OR90" s="28">
        <f>求节点($AT$5:$AT$10,BX$5:BX$10,将星节奏统计!NZ89)</f>
        <v>0.33</v>
      </c>
      <c r="OS90" s="28">
        <f>求节点($AT$5:$AT$10,BY$5:BY$10,将星节奏统计!OA89)</f>
        <v>0.5</v>
      </c>
      <c r="OT90" s="28">
        <f>求节点($AT$5:$AT$10,BZ$5:BZ$10,将星节奏统计!OB89)</f>
        <v>0.33</v>
      </c>
      <c r="OU90" s="28">
        <f>求节点($AT$5:$AT$10,CA$5:CA$10,将星节奏统计!OC89)</f>
        <v>0.6</v>
      </c>
      <c r="OV90" s="28">
        <f>求节点($AT$5:$AT$10,CB$5:CB$10,将星节奏统计!OD89)</f>
        <v>0.6</v>
      </c>
      <c r="OW90" s="28">
        <f>求节点($AT$5:$AT$10,CC$5:CC$10,将星节奏统计!OE89)</f>
        <v>0.6</v>
      </c>
      <c r="OX90" s="28">
        <f>求节点($AT$5:$AT$10,CD$5:CD$10,将星节奏统计!OF89)</f>
        <v>0.6</v>
      </c>
      <c r="OY90" s="28">
        <f>求节点($AT$5:$AT$10,CE$5:CE$10,将星节奏统计!OG89)</f>
        <v>0.4</v>
      </c>
      <c r="OZ90" s="28">
        <f>求节点($AT$5:$AT$10,CF$5:CF$10,将星节奏统计!OH89)</f>
        <v>0.4</v>
      </c>
      <c r="PA90" s="28">
        <f>求节点($AT$5:$AT$10,CG$5:CG$10,将星节奏统计!OI89)</f>
        <v>0.4</v>
      </c>
      <c r="PB90" s="28">
        <f>求节点($AT$5:$AT$10,CH$5:CH$10,将星节奏统计!OJ89)</f>
        <v>0.4</v>
      </c>
      <c r="PC90" s="28">
        <f>求节点($AT$5:$AT$10,CI$5:CI$10,将星节奏统计!OK89)</f>
        <v>0.5</v>
      </c>
      <c r="PD90" s="28">
        <f>求节点($AT$5:$AT$10,CJ$5:CJ$10,将星节奏统计!OL89)</f>
        <v>0.33</v>
      </c>
      <c r="PE90" s="28">
        <f>求节点($AT$5:$AT$10,CK$5:CK$10,将星节奏统计!OM89)</f>
        <v>0</v>
      </c>
      <c r="PF90" s="28">
        <f>求节点($AT$5:$AT$10,CL$5:CL$10,将星节奏统计!ON89)</f>
        <v>0</v>
      </c>
      <c r="PG90" s="28">
        <f>求节点($AT$5:$AT$10,CM$5:CM$10,将星节奏统计!OO89)</f>
        <v>0</v>
      </c>
      <c r="PH90" s="28">
        <f>求节点($AT$5:$AT$10,CN$5:CN$10,将星节奏统计!OP89)</f>
        <v>0</v>
      </c>
      <c r="PI90" s="28">
        <f>求节点($AT$5:$AT$10,CO$5:CO$10,将星节奏统计!OQ89)</f>
        <v>0</v>
      </c>
      <c r="PJ90" s="28">
        <f>求节点($AT$5:$AT$10,CP$5:CP$10,将星节奏统计!OR89)</f>
        <v>0</v>
      </c>
      <c r="PK90" s="28">
        <f>求节点($AT$5:$AT$10,CQ$5:CQ$10,将星节奏统计!OS89)</f>
        <v>0</v>
      </c>
      <c r="PL90" s="28">
        <f>求节点($AT$5:$AT$10,CR$5:CR$10,将星节奏统计!OT89)</f>
        <v>0</v>
      </c>
      <c r="PM90" s="28">
        <f>求节点($AT$5:$AT$10,CS$5:CS$10,将星节奏统计!OU89)</f>
        <v>0</v>
      </c>
      <c r="PN90" s="28">
        <f>求节点($AT$17:$AT$22,AV$17:AV$22,将星节奏统计!OX89)</f>
        <v>0</v>
      </c>
      <c r="PO90" s="28">
        <f>求节点($AT$17:$AT$22,AW$17:AW$22,将星节奏统计!OY89)</f>
        <v>0</v>
      </c>
      <c r="PP90" s="28">
        <f>求节点($AT$17:$AT$22,AX$17:AX$22,将星节奏统计!OZ89)</f>
        <v>0</v>
      </c>
      <c r="PQ90" s="28">
        <f>求节点($AT$17:$AT$22,AY$17:AY$22,将星节奏统计!PA89)</f>
        <v>1.7329534581785391E-4</v>
      </c>
      <c r="PR90" s="28">
        <f>求节点($AT$17:$AT$22,AZ$17:AZ$22,将星节奏统计!PB89)</f>
        <v>2.599430187267826E-4</v>
      </c>
      <c r="PS90" s="28">
        <f>求节点($AT$17:$AT$22,BA$17:BA$22,将星节奏统计!PC89)</f>
        <v>2.599430187267826E-4</v>
      </c>
      <c r="PT90" s="28">
        <f>求节点($AT$17:$AT$22,BB$17:BB$22,将星节奏统计!PD89)</f>
        <v>3.9385305867694134E-4</v>
      </c>
      <c r="PU90" s="28">
        <f>求节点($AT$17:$AT$22,BC$17:BC$22,将星节奏统计!PE89)</f>
        <v>0</v>
      </c>
      <c r="PV90" s="28">
        <f>求节点($AT$17:$AT$22,BD$17:BD$22,将星节奏统计!PF89)</f>
        <v>2.599430187267826E-4</v>
      </c>
      <c r="PW90" s="28">
        <f>求节点($AT$17:$AT$22,BE$17:BE$22,将星节奏统计!PG89)</f>
        <v>0</v>
      </c>
      <c r="PX90" s="28">
        <f>求节点($AT$17:$AT$22,BF$17:BF$22,将星节奏统计!PH89)</f>
        <v>0</v>
      </c>
      <c r="PY90" s="28">
        <f>求节点($AT$17:$AT$22,BG$17:BG$22,将星节奏统计!PI89)</f>
        <v>0</v>
      </c>
      <c r="PZ90" s="28">
        <f>求节点($AT$17:$AT$22,BH$17:BH$22,将星节奏统计!PJ89)</f>
        <v>0</v>
      </c>
      <c r="QA90" s="28">
        <f>求节点($AT$17:$AT$22,BI$17:BI$22,将星节奏统计!PK89)</f>
        <v>0</v>
      </c>
      <c r="QB90" s="28">
        <f>求节点($AT$17:$AT$22,BJ$17:BJ$22,将星节奏统计!PL89)</f>
        <v>0</v>
      </c>
      <c r="QC90" s="28">
        <f>求节点($AT$17:$AT$22,BK$17:BK$22,将星节奏统计!PM89)</f>
        <v>0</v>
      </c>
      <c r="QD90" s="28">
        <f>求节点($AT$17:$AT$22,BL$17:BL$22,将星节奏统计!PN89)</f>
        <v>0</v>
      </c>
      <c r="QE90" s="28">
        <f>求节点($AT$17:$AT$22,BM$17:BM$22,将星节奏统计!PO89)</f>
        <v>0</v>
      </c>
      <c r="QF90" s="28">
        <f>求节点($AT$17:$AT$22,BN$17:BN$22,将星节奏统计!PP89)</f>
        <v>0</v>
      </c>
      <c r="QG90" s="28">
        <f>求节点($AT$17:$AT$22,BO$17:BO$22,将星节奏统计!PQ89)</f>
        <v>0</v>
      </c>
      <c r="QJ90" s="3">
        <v>86</v>
      </c>
      <c r="QK90" s="28">
        <f t="shared" ca="1" si="71"/>
        <v>1.038771685922917</v>
      </c>
      <c r="QL90" s="28">
        <f t="shared" ca="1" si="71"/>
        <v>1.1398080370155013</v>
      </c>
      <c r="QM90" s="28">
        <f t="shared" ca="1" si="71"/>
        <v>1.2581021176774927</v>
      </c>
      <c r="QN90" s="28">
        <f t="shared" ca="1" si="71"/>
        <v>1.5</v>
      </c>
      <c r="QO90" s="28">
        <f t="shared" ca="1" si="71"/>
        <v>1.5</v>
      </c>
      <c r="QP90" s="28">
        <f t="shared" ca="1" si="72"/>
        <v>0.41970745675897086</v>
      </c>
      <c r="QQ90" s="28">
        <f t="shared" ca="1" si="72"/>
        <v>0.58074508641816547</v>
      </c>
      <c r="QR90" s="28">
        <f t="shared" ca="1" si="72"/>
        <v>0.8594450824259825</v>
      </c>
      <c r="QS90" s="28">
        <f t="shared" ca="1" si="72"/>
        <v>1.5</v>
      </c>
      <c r="QT90" s="28">
        <f t="shared" ca="1" si="72"/>
        <v>1.5</v>
      </c>
      <c r="QU90" s="28">
        <f t="shared" ca="1" si="73"/>
        <v>0.1</v>
      </c>
      <c r="QV90" s="28">
        <f t="shared" ca="1" si="73"/>
        <v>0.1</v>
      </c>
      <c r="QW90" s="28">
        <f t="shared" ca="1" si="73"/>
        <v>0.1</v>
      </c>
      <c r="QX90" s="28">
        <f t="shared" ca="1" si="73"/>
        <v>0.1</v>
      </c>
      <c r="QY90" s="28">
        <f t="shared" ca="1" si="73"/>
        <v>0.1</v>
      </c>
      <c r="QZ90" s="28">
        <f t="shared" ca="1" si="74"/>
        <v>0.70492686418974271</v>
      </c>
      <c r="RA90" s="28">
        <f t="shared" ca="1" si="74"/>
        <v>0.74938398353863156</v>
      </c>
      <c r="RB90" s="28">
        <f t="shared" ca="1" si="74"/>
        <v>0.83067148237424493</v>
      </c>
      <c r="RC90" s="28">
        <f t="shared" ca="1" si="74"/>
        <v>1</v>
      </c>
      <c r="RD90" s="28">
        <f t="shared" ca="1" si="74"/>
        <v>1</v>
      </c>
      <c r="RE90" s="28">
        <f t="shared" ca="1" si="75"/>
        <v>0.26231716047435683</v>
      </c>
      <c r="RF90" s="28">
        <f t="shared" ca="1" si="75"/>
        <v>0.36296567901135346</v>
      </c>
      <c r="RG90" s="28">
        <f t="shared" ca="1" si="75"/>
        <v>0.55458381181948679</v>
      </c>
      <c r="RH90" s="28">
        <f t="shared" ca="1" si="75"/>
        <v>0.99</v>
      </c>
      <c r="RI90" s="28">
        <f t="shared" ca="1" si="75"/>
        <v>0.99</v>
      </c>
      <c r="RJ90" s="28">
        <f t="shared" ca="1" si="76"/>
        <v>3.3834017176604531E-4</v>
      </c>
      <c r="RK90" s="28">
        <f t="shared" ca="1" si="76"/>
        <v>0</v>
      </c>
      <c r="RL90" s="28">
        <f t="shared" ca="1" si="76"/>
        <v>3.3303143705635998E-4</v>
      </c>
      <c r="RM90" s="28">
        <f t="shared" ca="1" si="76"/>
        <v>0</v>
      </c>
      <c r="RN90" s="28">
        <f t="shared" ca="1" si="76"/>
        <v>2.7175861048709012E-4</v>
      </c>
      <c r="RO90" s="28">
        <f t="shared" ca="1" si="77"/>
        <v>3.2362972951534633E-4</v>
      </c>
      <c r="RP90" s="28">
        <f t="shared" ca="1" si="77"/>
        <v>0</v>
      </c>
      <c r="RQ90" s="28">
        <f t="shared" ca="1" si="77"/>
        <v>3.1855180935825775E-4</v>
      </c>
      <c r="RR90" s="28">
        <f t="shared" ca="1" si="77"/>
        <v>0</v>
      </c>
      <c r="RS90" s="28">
        <f t="shared" ca="1" si="77"/>
        <v>2.599430187267826E-4</v>
      </c>
      <c r="RT90" s="28">
        <f t="shared" ca="1" si="78"/>
        <v>0.1</v>
      </c>
      <c r="RU90" s="28">
        <f t="shared" ca="1" si="78"/>
        <v>0.1</v>
      </c>
      <c r="RV90" s="28">
        <f t="shared" ca="1" si="78"/>
        <v>0.1</v>
      </c>
      <c r="RW90" s="28">
        <f t="shared" ca="1" si="78"/>
        <v>0.1</v>
      </c>
      <c r="RX90" s="28">
        <f t="shared" ca="1" si="78"/>
        <v>0.1</v>
      </c>
      <c r="RY90" s="28">
        <f t="shared" ca="1" si="79"/>
        <v>0.16107530859496449</v>
      </c>
      <c r="RZ90" s="28">
        <f t="shared" ca="1" si="79"/>
        <v>0.16229607617534531</v>
      </c>
      <c r="SA90" s="28">
        <f t="shared" ca="1" si="79"/>
        <v>0.16475632014000124</v>
      </c>
      <c r="SB90" s="28">
        <f t="shared" ca="1" si="79"/>
        <v>0.1728775179294742</v>
      </c>
      <c r="SC90" s="28">
        <f t="shared" ca="1" si="79"/>
        <v>0.17824983209218848</v>
      </c>
    </row>
    <row r="91" spans="46:497" x14ac:dyDescent="0.2">
      <c r="AU91" s="28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U91" s="3">
        <v>87</v>
      </c>
      <c r="CV91" s="28">
        <f>求节点($AT$5:$AT$10,AV$5:AV$10,将星节奏统计!BJ90)</f>
        <v>0.1</v>
      </c>
      <c r="CW91" s="28">
        <f>求节点($AT$5:$AT$10,AW$5:AW$10,将星节奏统计!BK90)</f>
        <v>0.1</v>
      </c>
      <c r="CX91" s="28">
        <f>求节点($AT$5:$AT$10,AX$5:AX$10,将星节奏统计!BL90)</f>
        <v>6.1260891232061986E-2</v>
      </c>
      <c r="CY91" s="28">
        <f>求节点($AT$5:$AT$10,AY$5:AY$10,将星节奏统计!BM90)</f>
        <v>0</v>
      </c>
      <c r="CZ91" s="28">
        <f>求节点($AT$5:$AT$10,AZ$5:AZ$10,将星节奏统计!BN90)</f>
        <v>0</v>
      </c>
      <c r="DA91" s="28">
        <f>求节点($AT$5:$AT$10,BA$5:BA$10,将星节奏统计!BO90)</f>
        <v>0</v>
      </c>
      <c r="DB91" s="28">
        <f>求节点($AT$5:$AT$10,BB$5:BB$10,将星节奏统计!BP90)</f>
        <v>0</v>
      </c>
      <c r="DC91" s="28">
        <f>求节点($AT$5:$AT$10,BC$5:BC$10,将星节奏统计!BQ90)</f>
        <v>0</v>
      </c>
      <c r="DD91" s="28">
        <f>求节点($AT$5:$AT$10,BD$5:BD$10,将星节奏统计!BR90)</f>
        <v>0</v>
      </c>
      <c r="DE91" s="28">
        <f>求节点($AT$5:$AT$10,BE$5:BE$10,将星节奏统计!BS90)</f>
        <v>0</v>
      </c>
      <c r="DF91" s="28">
        <f>求节点($AT$5:$AT$10,BF$5:BF$10,将星节奏统计!BT90)</f>
        <v>0</v>
      </c>
      <c r="DG91" s="28">
        <f>求节点($AT$5:$AT$10,BG$5:BG$10,将星节奏统计!BU90)</f>
        <v>0</v>
      </c>
      <c r="DH91" s="28">
        <f>求节点($AT$5:$AT$10,BH$5:BH$10,将星节奏统计!BV90)</f>
        <v>0</v>
      </c>
      <c r="DI91" s="28">
        <f>求节点($AT$5:$AT$10,BI$5:BI$10,将星节奏统计!BW90)</f>
        <v>0</v>
      </c>
      <c r="DJ91" s="28">
        <f>求节点($AT$5:$AT$10,BJ$5:BJ$10,将星节奏统计!BX90)</f>
        <v>0</v>
      </c>
      <c r="DK91" s="28">
        <f>求节点($AT$5:$AT$10,BK$5:BK$10,将星节奏统计!BY90)</f>
        <v>0</v>
      </c>
      <c r="DL91" s="28">
        <f>求节点($AT$5:$AT$10,BL$5:BL$10,将星节奏统计!BZ90)</f>
        <v>0.9</v>
      </c>
      <c r="DM91" s="28">
        <f>求节点($AT$5:$AT$10,BM$5:BM$10,将星节奏统计!CA90)</f>
        <v>0.77621110500529245</v>
      </c>
      <c r="DN91" s="28">
        <f>求节点($AT$5:$AT$10,BN$5:BN$10,将星节奏统计!CB90)</f>
        <v>0.6</v>
      </c>
      <c r="DO91" s="28">
        <f>求节点($AT$5:$AT$10,BO$5:BO$10,将星节奏统计!CC90)</f>
        <v>0</v>
      </c>
      <c r="DP91" s="28">
        <f>求节点($AT$5:$AT$10,BP$5:BP$10,将星节奏统计!CD90)</f>
        <v>0.9</v>
      </c>
      <c r="DQ91" s="28">
        <f>求节点($AT$5:$AT$10,BQ$5:BQ$10,将星节奏统计!CE90)</f>
        <v>0.6</v>
      </c>
      <c r="DR91" s="28">
        <f>求节点($AT$5:$AT$10,BR$5:BR$10,将星节奏统计!CF90)</f>
        <v>0.9</v>
      </c>
      <c r="DS91" s="28">
        <f>求节点($AT$5:$AT$10,BS$5:BS$10,将星节奏统计!CG90)</f>
        <v>0</v>
      </c>
      <c r="DT91" s="28">
        <f>求节点($AT$5:$AT$10,BT$5:BT$10,将星节奏统计!CH90)</f>
        <v>0.6</v>
      </c>
      <c r="DU91" s="28">
        <f>求节点($AT$5:$AT$10,BU$5:BU$10,将星节奏统计!CI90)</f>
        <v>0.1</v>
      </c>
      <c r="DV91" s="28">
        <f>求节点($AT$5:$AT$10,BV$5:BV$10,将星节奏统计!CJ90)</f>
        <v>0.6</v>
      </c>
      <c r="DW91" s="28">
        <f>求节点($AT$5:$AT$10,BW$5:BW$10,将星节奏统计!CK90)</f>
        <v>0.14915084427118985</v>
      </c>
      <c r="DX91" s="28">
        <f>求节点($AT$5:$AT$10,BX$5:BX$10,将星节奏统计!CL90)</f>
        <v>9.3219277669493658E-2</v>
      </c>
      <c r="DY91" s="28">
        <f>求节点($AT$5:$AT$10,BY$5:BY$10,将星节奏统计!CM90)</f>
        <v>0.14915084427118985</v>
      </c>
      <c r="DZ91" s="28">
        <f>求节点($AT$5:$AT$10,BZ$5:BZ$10,将星节奏统计!CN90)</f>
        <v>9.3219277669493658E-2</v>
      </c>
      <c r="EA91" s="28">
        <f>求节点($AT$5:$AT$10,CA$5:CA$10,将星节奏统计!CO90)</f>
        <v>0.18643855533898732</v>
      </c>
      <c r="EB91" s="28">
        <f>求节点($AT$5:$AT$10,CB$5:CB$10,将星节奏统计!CP90)</f>
        <v>0.18643855533898732</v>
      </c>
      <c r="EC91" s="28">
        <f>求节点($AT$5:$AT$10,CC$5:CC$10,将星节奏统计!CQ90)</f>
        <v>0.18643855533898732</v>
      </c>
      <c r="ED91" s="28">
        <f>求节点($AT$5:$AT$10,CD$5:CD$10,将星节奏统计!CR90)</f>
        <v>0.18643855533898732</v>
      </c>
      <c r="EE91" s="28">
        <f>求节点($AT$5:$AT$10,CE$5:CE$10,将星节奏统计!CS90)</f>
        <v>0.11186313320339238</v>
      </c>
      <c r="EF91" s="28">
        <f>求节点($AT$5:$AT$10,CF$5:CF$10,将星节奏统计!CT90)</f>
        <v>0.11186313320339238</v>
      </c>
      <c r="EG91" s="28">
        <f>求节点($AT$5:$AT$10,CG$5:CG$10,将星节奏统计!CU90)</f>
        <v>0.11186313320339238</v>
      </c>
      <c r="EH91" s="28">
        <f>求节点($AT$5:$AT$10,CH$5:CH$10,将星节奏统计!CV90)</f>
        <v>0.11186313320339238</v>
      </c>
      <c r="EI91" s="28">
        <f>求节点($AT$5:$AT$10,CI$5:CI$10,将星节奏统计!CW90)</f>
        <v>0.14915084427118985</v>
      </c>
      <c r="EJ91" s="28">
        <f>求节点($AT$5:$AT$10,CJ$5:CJ$10,将星节奏统计!CX90)</f>
        <v>9.3219277669493658E-2</v>
      </c>
      <c r="EK91" s="28">
        <f>求节点($AT$5:$AT$10,CK$5:CK$10,将星节奏统计!CY90)</f>
        <v>0</v>
      </c>
      <c r="EL91" s="28">
        <f>求节点($AT$5:$AT$10,CL$5:CL$10,将星节奏统计!CZ90)</f>
        <v>0</v>
      </c>
      <c r="EM91" s="28">
        <f>求节点($AT$5:$AT$10,CM$5:CM$10,将星节奏统计!DA90)</f>
        <v>0</v>
      </c>
      <c r="EN91" s="28">
        <f>求节点($AT$5:$AT$10,CN$5:CN$10,将星节奏统计!DB90)</f>
        <v>0</v>
      </c>
      <c r="EO91" s="28">
        <f>求节点($AT$5:$AT$10,CO$5:CO$10,将星节奏统计!DC90)</f>
        <v>0</v>
      </c>
      <c r="EP91" s="28">
        <f>求节点($AT$5:$AT$10,CP$5:CP$10,将星节奏统计!DD90)</f>
        <v>0</v>
      </c>
      <c r="EQ91" s="28">
        <f>求节点($AT$5:$AT$10,CQ$5:CQ$10,将星节奏统计!DE90)</f>
        <v>0</v>
      </c>
      <c r="ER91" s="28">
        <f>求节点($AT$5:$AT$10,CR$5:CR$10,将星节奏统计!DF90)</f>
        <v>0</v>
      </c>
      <c r="ES91" s="28">
        <f>求节点($AT$5:$AT$10,CS$5:CS$10,将星节奏统计!DG90)</f>
        <v>0</v>
      </c>
      <c r="ET91" s="28">
        <f>求节点($AT$17:$AT$22,AV$17:AV$22,将星节奏统计!DJ90)</f>
        <v>0</v>
      </c>
      <c r="EU91" s="28">
        <f>求节点($AT$17:$AT$22,AW$17:AW$22,将星节奏统计!DK90)</f>
        <v>0</v>
      </c>
      <c r="EV91" s="28">
        <f>求节点($AT$17:$AT$22,AX$17:AX$22,将星节奏统计!DL90)</f>
        <v>0</v>
      </c>
      <c r="EW91" s="28">
        <f>求节点($AT$17:$AT$22,AY$17:AY$22,将星节奏统计!DM90)</f>
        <v>2.1575315301023551E-4</v>
      </c>
      <c r="EX91" s="28">
        <f>求节点($AT$17:$AT$22,AZ$17:AZ$22,将星节奏统计!DN90)</f>
        <v>3.2362972951534633E-4</v>
      </c>
      <c r="EY91" s="28">
        <f>求节点($AT$17:$AT$22,BA$17:BA$22,将星节奏统计!DO90)</f>
        <v>3.2362972951534633E-4</v>
      </c>
      <c r="EZ91" s="28">
        <f>求节点($AT$17:$AT$22,BB$17:BB$22,将星节奏统计!DP90)</f>
        <v>4.9034807502325306E-4</v>
      </c>
      <c r="FA91" s="28">
        <f>求节点($AT$17:$AT$22,BC$17:BC$22,将星节奏统计!DQ90)</f>
        <v>0</v>
      </c>
      <c r="FB91" s="28">
        <f>求节点($AT$17:$AT$22,BD$17:BD$22,将星节奏统计!DR90)</f>
        <v>3.2362972951534633E-4</v>
      </c>
      <c r="FC91" s="28">
        <f>求节点($AT$17:$AT$22,BE$17:BE$22,将星节奏统计!DS90)</f>
        <v>0</v>
      </c>
      <c r="FD91" s="28">
        <f>求节点($AT$17:$AT$22,BF$17:BF$22,将星节奏统计!DT90)</f>
        <v>0</v>
      </c>
      <c r="FE91" s="28">
        <f>求节点($AT$17:$AT$22,BG$17:BG$22,将星节奏统计!DU90)</f>
        <v>0</v>
      </c>
      <c r="FF91" s="28">
        <f>求节点($AT$17:$AT$22,BH$17:BH$22,将星节奏统计!DV90)</f>
        <v>0</v>
      </c>
      <c r="FG91" s="28">
        <f>求节点($AT$17:$AT$22,BI$17:BI$22,将星节奏统计!DW90)</f>
        <v>0</v>
      </c>
      <c r="FH91" s="28">
        <f>求节点($AT$17:$AT$22,BJ$17:BJ$22,将星节奏统计!DX90)</f>
        <v>0</v>
      </c>
      <c r="FI91" s="28">
        <f>求节点($AT$17:$AT$22,BK$17:BK$22,将星节奏统计!DY90)</f>
        <v>0</v>
      </c>
      <c r="FJ91" s="28">
        <f>求节点($AT$17:$AT$22,BL$17:BL$22,将星节奏统计!DZ90)</f>
        <v>0</v>
      </c>
      <c r="FK91" s="28">
        <f>求节点($AT$17:$AT$22,BM$17:BM$22,将星节奏统计!EA90)</f>
        <v>0</v>
      </c>
      <c r="FL91" s="28">
        <f>求节点($AT$17:$AT$22,BN$17:BN$22,将星节奏统计!EB90)</f>
        <v>0</v>
      </c>
      <c r="FM91" s="28">
        <f>求节点($AT$17:$AT$22,BO$17:BO$22,将星节奏统计!EC90)</f>
        <v>0</v>
      </c>
      <c r="FN91" s="28">
        <f>求节点($AT$5:$AT$10,AV$5:AV$10,将星节奏统计!EG90)</f>
        <v>0.1</v>
      </c>
      <c r="FO91" s="28">
        <f>求节点($AT$5:$AT$10,AW$5:AW$10,将星节奏统计!EH90)</f>
        <v>0.1</v>
      </c>
      <c r="FP91" s="28">
        <f>求节点($AT$5:$AT$10,AX$5:AX$10,将星节奏统计!EI90)</f>
        <v>6.2554600281971823E-2</v>
      </c>
      <c r="FQ91" s="28">
        <f>求节点($AT$5:$AT$10,AY$5:AY$10,将星节奏统计!EJ90)</f>
        <v>0</v>
      </c>
      <c r="FR91" s="28">
        <f>求节点($AT$5:$AT$10,AZ$5:AZ$10,将星节奏统计!EK90)</f>
        <v>0</v>
      </c>
      <c r="FS91" s="28">
        <f>求节点($AT$5:$AT$10,BA$5:BA$10,将星节奏统计!EL90)</f>
        <v>0</v>
      </c>
      <c r="FT91" s="28">
        <f>求节点($AT$5:$AT$10,BB$5:BB$10,将星节奏统计!EM90)</f>
        <v>0</v>
      </c>
      <c r="FU91" s="28">
        <f>求节点($AT$5:$AT$10,BC$5:BC$10,将星节奏统计!EN90)</f>
        <v>0</v>
      </c>
      <c r="FV91" s="28">
        <f>求节点($AT$5:$AT$10,BD$5:BD$10,将星节奏统计!EO90)</f>
        <v>0</v>
      </c>
      <c r="FW91" s="28">
        <f>求节点($AT$5:$AT$10,BE$5:BE$10,将星节奏统计!EP90)</f>
        <v>0</v>
      </c>
      <c r="FX91" s="28">
        <f>求节点($AT$5:$AT$10,BF$5:BF$10,将星节奏统计!EQ90)</f>
        <v>0</v>
      </c>
      <c r="FY91" s="28">
        <f>求节点($AT$5:$AT$10,BG$5:BG$10,将星节奏统计!ER90)</f>
        <v>0</v>
      </c>
      <c r="FZ91" s="28">
        <f>求节点($AT$5:$AT$10,BH$5:BH$10,将星节奏统计!ES90)</f>
        <v>0</v>
      </c>
      <c r="GA91" s="28">
        <f>求节点($AT$5:$AT$10,BI$5:BI$10,将星节奏统计!ET90)</f>
        <v>0</v>
      </c>
      <c r="GB91" s="28">
        <f>求节点($AT$5:$AT$10,BJ$5:BJ$10,将星节奏统计!EU90)</f>
        <v>0</v>
      </c>
      <c r="GC91" s="28">
        <f>求节点($AT$5:$AT$10,BK$5:BK$10,将星节奏统计!EV90)</f>
        <v>0</v>
      </c>
      <c r="GD91" s="28">
        <f>求节点($AT$5:$AT$10,BL$5:BL$10,将星节奏统计!EW90)</f>
        <v>0.9</v>
      </c>
      <c r="GE91" s="28">
        <f>求节点($AT$5:$AT$10,BM$5:BM$10,将星节奏统计!EX90)</f>
        <v>0.9</v>
      </c>
      <c r="GF91" s="28">
        <f>求节点($AT$5:$AT$10,BN$5:BN$10,将星节奏统计!EY90)</f>
        <v>0.6</v>
      </c>
      <c r="GG91" s="28">
        <f>求节点($AT$5:$AT$10,BO$5:BO$10,将星节奏统计!EZ90)</f>
        <v>0</v>
      </c>
      <c r="GH91" s="28">
        <f>求节点($AT$5:$AT$10,BP$5:BP$10,将星节奏统计!FA90)</f>
        <v>0.9</v>
      </c>
      <c r="GI91" s="28">
        <f>求节点($AT$5:$AT$10,BQ$5:BQ$10,将星节奏统计!FB90)</f>
        <v>0.6</v>
      </c>
      <c r="GJ91" s="28">
        <f>求节点($AT$5:$AT$10,BR$5:BR$10,将星节奏统计!FC90)</f>
        <v>0.9</v>
      </c>
      <c r="GK91" s="28">
        <f>求节点($AT$5:$AT$10,BS$5:BS$10,将星节奏统计!FD90)</f>
        <v>0</v>
      </c>
      <c r="GL91" s="28">
        <f>求节点($AT$5:$AT$10,BT$5:BT$10,将星节奏统计!FE90)</f>
        <v>0.6</v>
      </c>
      <c r="GM91" s="28">
        <f>求节点($AT$5:$AT$10,BU$5:BU$10,将星节奏统计!FF90)</f>
        <v>0.1</v>
      </c>
      <c r="GN91" s="28">
        <f>求节点($AT$5:$AT$10,BV$5:BV$10,将星节奏统计!FG90)</f>
        <v>0.6</v>
      </c>
      <c r="GO91" s="28">
        <f>求节点($AT$5:$AT$10,BW$5:BW$10,将星节奏统计!FH90)</f>
        <v>0.20420174681969505</v>
      </c>
      <c r="GP91" s="28">
        <f>求节点($AT$5:$AT$10,BX$5:BX$10,将星节奏统计!FI90)</f>
        <v>0.12762609176230941</v>
      </c>
      <c r="GQ91" s="28">
        <f>求节点($AT$5:$AT$10,BY$5:BY$10,将星节奏统计!FJ90)</f>
        <v>0.20420174681969505</v>
      </c>
      <c r="GR91" s="28">
        <f>求节点($AT$5:$AT$10,BZ$5:BZ$10,将星节奏统计!FK90)</f>
        <v>0.12762609176230941</v>
      </c>
      <c r="GS91" s="28">
        <f>求节点($AT$5:$AT$10,CA$5:CA$10,将星节奏统计!FL90)</f>
        <v>0.25525218352461881</v>
      </c>
      <c r="GT91" s="28">
        <f>求节点($AT$5:$AT$10,CB$5:CB$10,将星节奏统计!FM90)</f>
        <v>0.25525218352461881</v>
      </c>
      <c r="GU91" s="28">
        <f>求节点($AT$5:$AT$10,CC$5:CC$10,将星节奏统计!FN90)</f>
        <v>0.25525218352461881</v>
      </c>
      <c r="GV91" s="28">
        <f>求节点($AT$5:$AT$10,CD$5:CD$10,将星节奏统计!FO90)</f>
        <v>0.25525218352461881</v>
      </c>
      <c r="GW91" s="28">
        <f>求节点($AT$5:$AT$10,CE$5:CE$10,将星节奏统计!FP90)</f>
        <v>0.15867652846723318</v>
      </c>
      <c r="GX91" s="28">
        <f>求节点($AT$5:$AT$10,CF$5:CF$10,将星节奏统计!FQ90)</f>
        <v>0.15867652846723318</v>
      </c>
      <c r="GY91" s="28">
        <f>求节点($AT$5:$AT$10,CG$5:CG$10,将星节奏统计!FR90)</f>
        <v>0.15867652846723318</v>
      </c>
      <c r="GZ91" s="28">
        <f>求节点($AT$5:$AT$10,CH$5:CH$10,将星节奏统计!FS90)</f>
        <v>0.15867652846723318</v>
      </c>
      <c r="HA91" s="28">
        <f>求节点($AT$5:$AT$10,CI$5:CI$10,将星节奏统计!FT90)</f>
        <v>0.20420174681969505</v>
      </c>
      <c r="HB91" s="28">
        <f>求节点($AT$5:$AT$10,CJ$5:CJ$10,将星节奏统计!FU90)</f>
        <v>0.12762609176230941</v>
      </c>
      <c r="HC91" s="28">
        <f>求节点($AT$5:$AT$10,CK$5:CK$10,将星节奏统计!FV90)</f>
        <v>0</v>
      </c>
      <c r="HD91" s="28">
        <f>求节点($AT$5:$AT$10,CL$5:CL$10,将星节奏统计!FW90)</f>
        <v>0</v>
      </c>
      <c r="HE91" s="28">
        <f>求节点($AT$5:$AT$10,CM$5:CM$10,将星节奏统计!FX90)</f>
        <v>0</v>
      </c>
      <c r="HF91" s="28">
        <f>求节点($AT$5:$AT$10,CN$5:CN$10,将星节奏统计!FY90)</f>
        <v>0</v>
      </c>
      <c r="HG91" s="28">
        <f>求节点($AT$5:$AT$10,CO$5:CO$10,将星节奏统计!FZ90)</f>
        <v>0</v>
      </c>
      <c r="HH91" s="28">
        <f>求节点($AT$5:$AT$10,CP$5:CP$10,将星节奏统计!GA90)</f>
        <v>0</v>
      </c>
      <c r="HI91" s="28">
        <f>求节点($AT$5:$AT$10,CQ$5:CQ$10,将星节奏统计!GB90)</f>
        <v>0</v>
      </c>
      <c r="HJ91" s="28">
        <f>求节点($AT$5:$AT$10,CR$5:CR$10,将星节奏统计!GC90)</f>
        <v>0</v>
      </c>
      <c r="HK91" s="28">
        <f>求节点($AT$5:$AT$10,CS$5:CS$10,将星节奏统计!GD90)</f>
        <v>0</v>
      </c>
      <c r="HL91" s="28">
        <f>求节点($AT$17:$AT$22,AV$17:AV$22,将星节奏统计!GG90)</f>
        <v>0</v>
      </c>
      <c r="HM91" s="28">
        <f>求节点($AT$17:$AT$22,AW$17:AW$22,将星节奏统计!GH90)</f>
        <v>0</v>
      </c>
      <c r="HN91" s="28">
        <f>求节点($AT$17:$AT$22,AX$17:AX$22,将星节奏统计!GI90)</f>
        <v>0</v>
      </c>
      <c r="HO91" s="28">
        <f>求节点($AT$17:$AT$22,AY$17:AY$22,将星节奏统计!GJ90)</f>
        <v>0</v>
      </c>
      <c r="HP91" s="28">
        <f>求节点($AT$17:$AT$22,AZ$17:AZ$22,将星节奏统计!GK90)</f>
        <v>0</v>
      </c>
      <c r="HQ91" s="28">
        <f>求节点($AT$17:$AT$22,BA$17:BA$22,将星节奏统计!GL90)</f>
        <v>0</v>
      </c>
      <c r="HR91" s="28">
        <f>求节点($AT$17:$AT$22,BB$17:BB$22,将星节奏统计!GM90)</f>
        <v>0</v>
      </c>
      <c r="HS91" s="28">
        <f>求节点($AT$17:$AT$22,BC$17:BC$22,将星节奏统计!GN90)</f>
        <v>0</v>
      </c>
      <c r="HT91" s="28">
        <f>求节点($AT$17:$AT$22,BD$17:BD$22,将星节奏统计!GO90)</f>
        <v>0</v>
      </c>
      <c r="HU91" s="28">
        <f>求节点($AT$17:$AT$22,BE$17:BE$22,将星节奏统计!GP90)</f>
        <v>0</v>
      </c>
      <c r="HV91" s="28">
        <f>求节点($AT$17:$AT$22,BF$17:BF$22,将星节奏统计!GQ90)</f>
        <v>0</v>
      </c>
      <c r="HW91" s="28">
        <f>求节点($AT$17:$AT$22,BG$17:BG$22,将星节奏统计!GR90)</f>
        <v>0</v>
      </c>
      <c r="HX91" s="28">
        <f>求节点($AT$17:$AT$22,BH$17:BH$22,将星节奏统计!GS90)</f>
        <v>0</v>
      </c>
      <c r="HY91" s="28">
        <f>求节点($AT$17:$AT$22,BI$17:BI$22,将星节奏统计!GT90)</f>
        <v>0</v>
      </c>
      <c r="HZ91" s="28">
        <f>求节点($AT$17:$AT$22,BJ$17:BJ$22,将星节奏统计!GU90)</f>
        <v>0</v>
      </c>
      <c r="IA91" s="28">
        <f>求节点($AT$17:$AT$22,BK$17:BK$22,将星节奏统计!GV90)</f>
        <v>0</v>
      </c>
      <c r="IB91" s="28">
        <f>求节点($AT$17:$AT$22,BL$17:BL$22,将星节奏统计!GW90)</f>
        <v>0</v>
      </c>
      <c r="IC91" s="28">
        <f>求节点($AT$17:$AT$22,BM$17:BM$22,将星节奏统计!GX90)</f>
        <v>0</v>
      </c>
      <c r="ID91" s="28">
        <f>求节点($AT$17:$AT$22,BN$17:BN$22,将星节奏统计!GY90)</f>
        <v>0</v>
      </c>
      <c r="IE91" s="28">
        <f>求节点($AT$17:$AT$22,BO$17:BO$22,将星节奏统计!GZ90)</f>
        <v>0</v>
      </c>
      <c r="IF91" s="28">
        <f>求节点($AT$5:$AT$10,AV$5:AV$10,将星节奏统计!HD90)</f>
        <v>0.1</v>
      </c>
      <c r="IG91" s="28">
        <f>求节点($AT$5:$AT$10,AW$5:AW$10,将星节奏统计!HE90)</f>
        <v>0.1</v>
      </c>
      <c r="IH91" s="28">
        <f>求节点($AT$5:$AT$10,AX$5:AX$10,将星节奏统计!HF90)</f>
        <v>6.5177247071927791E-2</v>
      </c>
      <c r="II91" s="28">
        <f>求节点($AT$5:$AT$10,AY$5:AY$10,将星节奏统计!HG90)</f>
        <v>0</v>
      </c>
      <c r="IJ91" s="28">
        <f>求节点($AT$5:$AT$10,AZ$5:AZ$10,将星节奏统计!HH90)</f>
        <v>0</v>
      </c>
      <c r="IK91" s="28">
        <f>求节点($AT$5:$AT$10,BA$5:BA$10,将星节奏统计!HI90)</f>
        <v>0</v>
      </c>
      <c r="IL91" s="28">
        <f>求节点($AT$5:$AT$10,BB$5:BB$10,将星节奏统计!HJ90)</f>
        <v>0</v>
      </c>
      <c r="IM91" s="28">
        <f>求节点($AT$5:$AT$10,BC$5:BC$10,将星节奏统计!HK90)</f>
        <v>0</v>
      </c>
      <c r="IN91" s="28">
        <f>求节点($AT$5:$AT$10,BD$5:BD$10,将星节奏统计!HL90)</f>
        <v>0</v>
      </c>
      <c r="IO91" s="28">
        <f>求节点($AT$5:$AT$10,BE$5:BE$10,将星节奏统计!HM90)</f>
        <v>0</v>
      </c>
      <c r="IP91" s="28">
        <f>求节点($AT$5:$AT$10,BF$5:BF$10,将星节奏统计!HN90)</f>
        <v>0</v>
      </c>
      <c r="IQ91" s="28">
        <f>求节点($AT$5:$AT$10,BG$5:BG$10,将星节奏统计!HO90)</f>
        <v>0</v>
      </c>
      <c r="IR91" s="28">
        <f>求节点($AT$5:$AT$10,BH$5:BH$10,将星节奏统计!HP90)</f>
        <v>0</v>
      </c>
      <c r="IS91" s="28">
        <f>求节点($AT$5:$AT$10,BI$5:BI$10,将星节奏统计!HQ90)</f>
        <v>0</v>
      </c>
      <c r="IT91" s="28">
        <f>求节点($AT$5:$AT$10,BJ$5:BJ$10,将星节奏统计!HR90)</f>
        <v>0</v>
      </c>
      <c r="IU91" s="28">
        <f>求节点($AT$5:$AT$10,BK$5:BK$10,将星节奏统计!HS90)</f>
        <v>0</v>
      </c>
      <c r="IV91" s="28">
        <f>求节点($AT$5:$AT$10,BL$5:BL$10,将星节奏统计!HT90)</f>
        <v>0.9</v>
      </c>
      <c r="IW91" s="28">
        <f>求节点($AT$5:$AT$10,BM$5:BM$10,将星节奏统计!HU90)</f>
        <v>0.9</v>
      </c>
      <c r="IX91" s="28">
        <f>求节点($AT$5:$AT$10,BN$5:BN$10,将星节奏统计!HV90)</f>
        <v>0.6</v>
      </c>
      <c r="IY91" s="28">
        <f>求节点($AT$5:$AT$10,BO$5:BO$10,将星节奏统计!HW90)</f>
        <v>0</v>
      </c>
      <c r="IZ91" s="28">
        <f>求节点($AT$5:$AT$10,BP$5:BP$10,将星节奏统计!HX90)</f>
        <v>0.9</v>
      </c>
      <c r="JA91" s="28">
        <f>求节点($AT$5:$AT$10,BQ$5:BQ$10,将星节奏统计!HY90)</f>
        <v>0.6</v>
      </c>
      <c r="JB91" s="28">
        <f>求节点($AT$5:$AT$10,BR$5:BR$10,将星节奏统计!HZ90)</f>
        <v>0.9</v>
      </c>
      <c r="JC91" s="28">
        <f>求节点($AT$5:$AT$10,BS$5:BS$10,将星节奏统计!IA90)</f>
        <v>0</v>
      </c>
      <c r="JD91" s="28">
        <f>求节点($AT$5:$AT$10,BT$5:BT$10,将星节奏统计!IB90)</f>
        <v>0.6</v>
      </c>
      <c r="JE91" s="28">
        <f>求节点($AT$5:$AT$10,BU$5:BU$10,将星节奏统计!IC90)</f>
        <v>0.1</v>
      </c>
      <c r="JF91" s="28">
        <f>求节点($AT$5:$AT$10,BV$5:BV$10,将星节奏统计!ID90)</f>
        <v>0.6</v>
      </c>
      <c r="JG91" s="28">
        <f>求节点($AT$5:$AT$10,BW$5:BW$10,将星节奏统计!IE90)</f>
        <v>0.30118939689289781</v>
      </c>
      <c r="JH91" s="28">
        <f>求节点($AT$5:$AT$10,BX$5:BX$10,将星节奏统计!IF90)</f>
        <v>0.19589204766967333</v>
      </c>
      <c r="JI91" s="28">
        <f>求节点($AT$5:$AT$10,BY$5:BY$10,将星节奏统计!IG90)</f>
        <v>0.30118939689289781</v>
      </c>
      <c r="JJ91" s="28">
        <f>求节点($AT$5:$AT$10,BZ$5:BZ$10,将星节奏统计!IH90)</f>
        <v>0.19589204766967333</v>
      </c>
      <c r="JK91" s="28">
        <f>求节点($AT$5:$AT$10,CA$5:CA$10,将星节奏统计!II90)</f>
        <v>0.37648674611612226</v>
      </c>
      <c r="JL91" s="28">
        <f>求节点($AT$5:$AT$10,CB$5:CB$10,将星节奏统计!IJ90)</f>
        <v>0.37648674611612226</v>
      </c>
      <c r="JM91" s="28">
        <f>求节点($AT$5:$AT$10,CC$5:CC$10,将星节奏统计!IK90)</f>
        <v>0.37648674611612226</v>
      </c>
      <c r="JN91" s="28">
        <f>求节点($AT$5:$AT$10,CD$5:CD$10,将星节奏统计!IL90)</f>
        <v>0.37648674611612226</v>
      </c>
      <c r="JO91" s="28">
        <f>求节点($AT$5:$AT$10,CE$5:CE$10,将星节奏统计!IM90)</f>
        <v>0.24354072228128557</v>
      </c>
      <c r="JP91" s="28">
        <f>求节点($AT$5:$AT$10,CF$5:CF$10,将星节奏统计!IN90)</f>
        <v>0.24354072228128557</v>
      </c>
      <c r="JQ91" s="28">
        <f>求节点($AT$5:$AT$10,CG$5:CG$10,将星节奏统计!IO90)</f>
        <v>0.24354072228128557</v>
      </c>
      <c r="JR91" s="28">
        <f>求节点($AT$5:$AT$10,CH$5:CH$10,将星节奏统计!IP90)</f>
        <v>0.24354072228128557</v>
      </c>
      <c r="JS91" s="28">
        <f>求节点($AT$5:$AT$10,CI$5:CI$10,将星节奏统计!IQ90)</f>
        <v>0.30118939689289781</v>
      </c>
      <c r="JT91" s="28">
        <f>求节点($AT$5:$AT$10,CJ$5:CJ$10,将星节奏统计!IR90)</f>
        <v>0.19589204766967333</v>
      </c>
      <c r="JU91" s="28">
        <f>求节点($AT$5:$AT$10,CK$5:CK$10,将星节奏统计!IS90)</f>
        <v>0</v>
      </c>
      <c r="JV91" s="28">
        <f>求节点($AT$5:$AT$10,CL$5:CL$10,将星节奏统计!IT90)</f>
        <v>0</v>
      </c>
      <c r="JW91" s="28">
        <f>求节点($AT$5:$AT$10,CM$5:CM$10,将星节奏统计!IU90)</f>
        <v>0</v>
      </c>
      <c r="JX91" s="28">
        <f>求节点($AT$5:$AT$10,CN$5:CN$10,将星节奏统计!IV90)</f>
        <v>0</v>
      </c>
      <c r="JY91" s="28">
        <f>求节点($AT$5:$AT$10,CO$5:CO$10,将星节奏统计!IW90)</f>
        <v>0</v>
      </c>
      <c r="JZ91" s="28">
        <f>求节点($AT$5:$AT$10,CP$5:CP$10,将星节奏统计!IX90)</f>
        <v>0</v>
      </c>
      <c r="KA91" s="28">
        <f>求节点($AT$5:$AT$10,CQ$5:CQ$10,将星节奏统计!IY90)</f>
        <v>0</v>
      </c>
      <c r="KB91" s="28">
        <f>求节点($AT$5:$AT$10,CR$5:CR$10,将星节奏统计!IZ90)</f>
        <v>0</v>
      </c>
      <c r="KC91" s="28">
        <f>求节点($AT$5:$AT$10,CS$5:CS$10,将星节奏统计!JA90)</f>
        <v>0</v>
      </c>
      <c r="KD91" s="28">
        <f>求节点($AT$17:$AT$22,AV$17:AV$22,将星节奏统计!JD90)</f>
        <v>0</v>
      </c>
      <c r="KE91" s="28">
        <f>求节点($AT$17:$AT$22,AW$17:AW$22,将星节奏统计!JE90)</f>
        <v>0</v>
      </c>
      <c r="KF91" s="28">
        <f>求节点($AT$17:$AT$22,AX$17:AX$22,将星节奏统计!JF90)</f>
        <v>0</v>
      </c>
      <c r="KG91" s="28">
        <f>求节点($AT$17:$AT$22,AY$17:AY$22,将星节奏统计!JG90)</f>
        <v>2.1575315301023551E-4</v>
      </c>
      <c r="KH91" s="28">
        <f>求节点($AT$17:$AT$22,AZ$17:AZ$22,将星节奏统计!JH90)</f>
        <v>3.2362972951534633E-4</v>
      </c>
      <c r="KI91" s="28">
        <f>求节点($AT$17:$AT$22,BA$17:BA$22,将星节奏统计!JI90)</f>
        <v>3.2362972951534633E-4</v>
      </c>
      <c r="KJ91" s="28">
        <f>求节点($AT$17:$AT$22,BB$17:BB$22,将星节奏统计!JJ90)</f>
        <v>4.9034807502325306E-4</v>
      </c>
      <c r="KK91" s="28">
        <f>求节点($AT$17:$AT$22,BC$17:BC$22,将星节奏统计!JK90)</f>
        <v>0</v>
      </c>
      <c r="KL91" s="28">
        <f>求节点($AT$17:$AT$22,BD$17:BD$22,将星节奏统计!JL90)</f>
        <v>3.2362972951534633E-4</v>
      </c>
      <c r="KM91" s="28">
        <f>求节点($AT$17:$AT$22,BE$17:BE$22,将星节奏统计!JM90)</f>
        <v>0</v>
      </c>
      <c r="KN91" s="28">
        <f>求节点($AT$17:$AT$22,BF$17:BF$22,将星节奏统计!JN90)</f>
        <v>0</v>
      </c>
      <c r="KO91" s="28">
        <f>求节点($AT$17:$AT$22,BG$17:BG$22,将星节奏统计!JO90)</f>
        <v>0</v>
      </c>
      <c r="KP91" s="28">
        <f>求节点($AT$17:$AT$22,BH$17:BH$22,将星节奏统计!JP90)</f>
        <v>0</v>
      </c>
      <c r="KQ91" s="28">
        <f>求节点($AT$17:$AT$22,BI$17:BI$22,将星节奏统计!JQ90)</f>
        <v>0</v>
      </c>
      <c r="KR91" s="28">
        <f>求节点($AT$17:$AT$22,BJ$17:BJ$22,将星节奏统计!JR90)</f>
        <v>0</v>
      </c>
      <c r="KS91" s="28">
        <f>求节点($AT$17:$AT$22,BK$17:BK$22,将星节奏统计!JS90)</f>
        <v>0</v>
      </c>
      <c r="KT91" s="28">
        <f>求节点($AT$17:$AT$22,BL$17:BL$22,将星节奏统计!JT90)</f>
        <v>0</v>
      </c>
      <c r="KU91" s="28">
        <f>求节点($AT$17:$AT$22,BM$17:BM$22,将星节奏统计!JU90)</f>
        <v>0</v>
      </c>
      <c r="KV91" s="28">
        <f>求节点($AT$17:$AT$22,BN$17:BN$22,将星节奏统计!JV90)</f>
        <v>0</v>
      </c>
      <c r="KW91" s="28">
        <f>求节点($AT$17:$AT$22,BO$17:BO$22,将星节奏统计!JW90)</f>
        <v>0</v>
      </c>
      <c r="KX91" s="28">
        <f>求节点($AT$5:$AT$10,AV$5:AV$10,将星节奏统计!KA90)</f>
        <v>0.1</v>
      </c>
      <c r="KY91" s="28">
        <f>求节点($AT$5:$AT$10,AW$5:AW$10,将星节奏统计!KB90)</f>
        <v>0.1</v>
      </c>
      <c r="KZ91" s="28">
        <f>求节点($AT$5:$AT$10,AX$5:AX$10,将星节奏统计!KC90)</f>
        <v>7.3675953271950034E-2</v>
      </c>
      <c r="LA91" s="28">
        <f>求节点($AT$5:$AT$10,AY$5:AY$10,将星节奏统计!KD90)</f>
        <v>0</v>
      </c>
      <c r="LB91" s="28">
        <f>求节点($AT$5:$AT$10,AZ$5:AZ$10,将星节奏统计!KE90)</f>
        <v>0</v>
      </c>
      <c r="LC91" s="28">
        <f>求节点($AT$5:$AT$10,BA$5:BA$10,将星节奏统计!KF90)</f>
        <v>0</v>
      </c>
      <c r="LD91" s="28">
        <f>求节点($AT$5:$AT$10,BB$5:BB$10,将星节奏统计!KG90)</f>
        <v>0</v>
      </c>
      <c r="LE91" s="28">
        <f>求节点($AT$5:$AT$10,BC$5:BC$10,将星节奏统计!KH90)</f>
        <v>0</v>
      </c>
      <c r="LF91" s="28">
        <f>求节点($AT$5:$AT$10,BD$5:BD$10,将星节奏统计!KI90)</f>
        <v>0</v>
      </c>
      <c r="LG91" s="28">
        <f>求节点($AT$5:$AT$10,BE$5:BE$10,将星节奏统计!KJ90)</f>
        <v>0</v>
      </c>
      <c r="LH91" s="28">
        <f>求节点($AT$5:$AT$10,BF$5:BF$10,将星节奏统计!KK90)</f>
        <v>0</v>
      </c>
      <c r="LI91" s="28">
        <f>求节点($AT$5:$AT$10,BG$5:BG$10,将星节奏统计!KL90)</f>
        <v>0</v>
      </c>
      <c r="LJ91" s="28">
        <f>求节点($AT$5:$AT$10,BH$5:BH$10,将星节奏统计!KM90)</f>
        <v>0</v>
      </c>
      <c r="LK91" s="28">
        <f>求节点($AT$5:$AT$10,BI$5:BI$10,将星节奏统计!KN90)</f>
        <v>0</v>
      </c>
      <c r="LL91" s="28">
        <f>求节点($AT$5:$AT$10,BJ$5:BJ$10,将星节奏统计!KO90)</f>
        <v>0</v>
      </c>
      <c r="LM91" s="28">
        <f>求节点($AT$5:$AT$10,BK$5:BK$10,将星节奏统计!KP90)</f>
        <v>0</v>
      </c>
      <c r="LN91" s="28">
        <f>求节点($AT$5:$AT$10,BL$5:BL$10,将星节奏统计!KQ90)</f>
        <v>0.9</v>
      </c>
      <c r="LO91" s="28">
        <f>求节点($AT$5:$AT$10,BM$5:BM$10,将星节奏统计!KR90)</f>
        <v>0.9</v>
      </c>
      <c r="LP91" s="28">
        <f>求节点($AT$5:$AT$10,BN$5:BN$10,将星节奏统计!KS90)</f>
        <v>0.6</v>
      </c>
      <c r="LQ91" s="28">
        <f>求节点($AT$5:$AT$10,BO$5:BO$10,将星节奏统计!KT90)</f>
        <v>0</v>
      </c>
      <c r="LR91" s="28">
        <f>求节点($AT$5:$AT$10,BP$5:BP$10,将星节奏统计!KU90)</f>
        <v>0.9</v>
      </c>
      <c r="LS91" s="28">
        <f>求节点($AT$5:$AT$10,BQ$5:BQ$10,将星节奏统计!KV90)</f>
        <v>0.6</v>
      </c>
      <c r="LT91" s="28">
        <f>求节点($AT$5:$AT$10,BR$5:BR$10,将星节奏统计!KW90)</f>
        <v>0.9</v>
      </c>
      <c r="LU91" s="28">
        <f>求节点($AT$5:$AT$10,BS$5:BS$10,将星节奏统计!KX90)</f>
        <v>0</v>
      </c>
      <c r="LV91" s="28">
        <f>求节点($AT$5:$AT$10,BT$5:BT$10,将星节奏统计!KY90)</f>
        <v>0.6</v>
      </c>
      <c r="LW91" s="28">
        <f>求节点($AT$5:$AT$10,BU$5:BU$10,将星节奏统计!KZ90)</f>
        <v>0.1</v>
      </c>
      <c r="LX91" s="28">
        <f>求节点($AT$5:$AT$10,BV$5:BV$10,将星节奏统计!LA90)</f>
        <v>0.6</v>
      </c>
      <c r="LY91" s="28">
        <f>求节点($AT$5:$AT$10,BW$5:BW$10,将星节奏统计!LB90)</f>
        <v>0.5</v>
      </c>
      <c r="LZ91" s="28">
        <f>求节点($AT$5:$AT$10,BX$5:BX$10,将星节奏统计!LC90)</f>
        <v>0.33</v>
      </c>
      <c r="MA91" s="28">
        <f>求节点($AT$5:$AT$10,BY$5:BY$10,将星节奏统计!LD90)</f>
        <v>0.5</v>
      </c>
      <c r="MB91" s="28">
        <f>求节点($AT$5:$AT$10,BZ$5:BZ$10,将星节奏统计!LE90)</f>
        <v>0.33</v>
      </c>
      <c r="MC91" s="28">
        <f>求节点($AT$5:$AT$10,CA$5:CA$10,将星节奏统计!LF90)</f>
        <v>0.6</v>
      </c>
      <c r="MD91" s="28">
        <f>求节点($AT$5:$AT$10,CB$5:CB$10,将星节奏统计!LG90)</f>
        <v>0.6</v>
      </c>
      <c r="ME91" s="28">
        <f>求节点($AT$5:$AT$10,CC$5:CC$10,将星节奏统计!LH90)</f>
        <v>0.6</v>
      </c>
      <c r="MF91" s="28">
        <f>求节点($AT$5:$AT$10,CD$5:CD$10,将星节奏统计!LI90)</f>
        <v>0.6</v>
      </c>
      <c r="MG91" s="28">
        <f>求节点($AT$5:$AT$10,CE$5:CE$10,将星节奏统计!LJ90)</f>
        <v>0.4</v>
      </c>
      <c r="MH91" s="28">
        <f>求节点($AT$5:$AT$10,CF$5:CF$10,将星节奏统计!LK90)</f>
        <v>0.4</v>
      </c>
      <c r="MI91" s="28">
        <f>求节点($AT$5:$AT$10,CG$5:CG$10,将星节奏统计!LL90)</f>
        <v>0.4</v>
      </c>
      <c r="MJ91" s="28">
        <f>求节点($AT$5:$AT$10,CH$5:CH$10,将星节奏统计!LM90)</f>
        <v>0.4</v>
      </c>
      <c r="MK91" s="28">
        <f>求节点($AT$5:$AT$10,CI$5:CI$10,将星节奏统计!LN90)</f>
        <v>0.5</v>
      </c>
      <c r="ML91" s="28">
        <f>求节点($AT$5:$AT$10,CJ$5:CJ$10,将星节奏统计!LO90)</f>
        <v>0.33</v>
      </c>
      <c r="MM91" s="28">
        <f>求节点($AT$5:$AT$10,CK$5:CK$10,将星节奏统计!LP90)</f>
        <v>0</v>
      </c>
      <c r="MN91" s="28">
        <f>求节点($AT$5:$AT$10,CL$5:CL$10,将星节奏统计!LQ90)</f>
        <v>0</v>
      </c>
      <c r="MO91" s="28">
        <f>求节点($AT$5:$AT$10,CM$5:CM$10,将星节奏统计!LR90)</f>
        <v>0</v>
      </c>
      <c r="MP91" s="28">
        <f>求节点($AT$5:$AT$10,CN$5:CN$10,将星节奏统计!LS90)</f>
        <v>0</v>
      </c>
      <c r="MQ91" s="28">
        <f>求节点($AT$5:$AT$10,CO$5:CO$10,将星节奏统计!LT90)</f>
        <v>0</v>
      </c>
      <c r="MR91" s="28">
        <f>求节点($AT$5:$AT$10,CP$5:CP$10,将星节奏统计!LU90)</f>
        <v>0</v>
      </c>
      <c r="MS91" s="28">
        <f>求节点($AT$5:$AT$10,CQ$5:CQ$10,将星节奏统计!LV90)</f>
        <v>0</v>
      </c>
      <c r="MT91" s="28">
        <f>求节点($AT$5:$AT$10,CR$5:CR$10,将星节奏统计!LW90)</f>
        <v>0</v>
      </c>
      <c r="MU91" s="28">
        <f>求节点($AT$5:$AT$10,CS$5:CS$10,将星节奏统计!LX90)</f>
        <v>0</v>
      </c>
      <c r="MV91" s="28">
        <f>求节点($AT$17:$AT$22,AV$17:AV$22,将星节奏统计!MA90)</f>
        <v>0</v>
      </c>
      <c r="MW91" s="28">
        <f>求节点($AT$17:$AT$22,AW$17:AW$22,将星节奏统计!MB90)</f>
        <v>0</v>
      </c>
      <c r="MX91" s="28">
        <f>求节点($AT$17:$AT$22,AX$17:AX$22,将星节奏统计!MC90)</f>
        <v>0</v>
      </c>
      <c r="MY91" s="28">
        <f>求节点($AT$17:$AT$22,AY$17:AY$22,将星节奏统计!MD90)</f>
        <v>0</v>
      </c>
      <c r="MZ91" s="28">
        <f>求节点($AT$17:$AT$22,AZ$17:AZ$22,将星节奏统计!ME90)</f>
        <v>0</v>
      </c>
      <c r="NA91" s="28">
        <f>求节点($AT$17:$AT$22,BA$17:BA$22,将星节奏统计!MF90)</f>
        <v>0</v>
      </c>
      <c r="NB91" s="28">
        <f>求节点($AT$17:$AT$22,BB$17:BB$22,将星节奏统计!MG90)</f>
        <v>0</v>
      </c>
      <c r="NC91" s="28">
        <f>求节点($AT$17:$AT$22,BC$17:BC$22,将星节奏统计!MH90)</f>
        <v>0</v>
      </c>
      <c r="ND91" s="28">
        <f>求节点($AT$17:$AT$22,BD$17:BD$22,将星节奏统计!MI90)</f>
        <v>0</v>
      </c>
      <c r="NE91" s="28">
        <f>求节点($AT$17:$AT$22,BE$17:BE$22,将星节奏统计!MJ90)</f>
        <v>0</v>
      </c>
      <c r="NF91" s="28">
        <f>求节点($AT$17:$AT$22,BF$17:BF$22,将星节奏统计!MK90)</f>
        <v>0</v>
      </c>
      <c r="NG91" s="28">
        <f>求节点($AT$17:$AT$22,BG$17:BG$22,将星节奏统计!ML90)</f>
        <v>0</v>
      </c>
      <c r="NH91" s="28">
        <f>求节点($AT$17:$AT$22,BH$17:BH$22,将星节奏统计!MM90)</f>
        <v>0</v>
      </c>
      <c r="NI91" s="28">
        <f>求节点($AT$17:$AT$22,BI$17:BI$22,将星节奏统计!MN90)</f>
        <v>0</v>
      </c>
      <c r="NJ91" s="28">
        <f>求节点($AT$17:$AT$22,BJ$17:BJ$22,将星节奏统计!MO90)</f>
        <v>0</v>
      </c>
      <c r="NK91" s="28">
        <f>求节点($AT$17:$AT$22,BK$17:BK$22,将星节奏统计!MP90)</f>
        <v>0</v>
      </c>
      <c r="NL91" s="28">
        <f>求节点($AT$17:$AT$22,BL$17:BL$22,将星节奏统计!MQ90)</f>
        <v>0</v>
      </c>
      <c r="NM91" s="28">
        <f>求节点($AT$17:$AT$22,BM$17:BM$22,将星节奏统计!MR90)</f>
        <v>0</v>
      </c>
      <c r="NN91" s="28">
        <f>求节点($AT$17:$AT$22,BN$17:BN$22,将星节奏统计!MS90)</f>
        <v>0</v>
      </c>
      <c r="NO91" s="28">
        <f>求节点($AT$17:$AT$22,BO$17:BO$22,将星节奏统计!MT90)</f>
        <v>0</v>
      </c>
      <c r="NP91" s="28">
        <f>求节点($AT$5:$AT$10,AV$5:AV$10,将星节奏统计!MX90)</f>
        <v>0.1</v>
      </c>
      <c r="NQ91" s="28">
        <f>求节点($AT$5:$AT$10,AW$5:AW$10,将星节奏统计!MY90)</f>
        <v>0.1</v>
      </c>
      <c r="NR91" s="28">
        <f>求节点($AT$5:$AT$10,AX$5:AX$10,将星节奏统计!MZ90)</f>
        <v>7.9282211801607272E-2</v>
      </c>
      <c r="NS91" s="28">
        <f>求节点($AT$5:$AT$10,AY$5:AY$10,将星节奏统计!NA90)</f>
        <v>0</v>
      </c>
      <c r="NT91" s="28">
        <f>求节点($AT$5:$AT$10,AZ$5:AZ$10,将星节奏统计!NB90)</f>
        <v>0</v>
      </c>
      <c r="NU91" s="28">
        <f>求节点($AT$5:$AT$10,BA$5:BA$10,将星节奏统计!NC90)</f>
        <v>0</v>
      </c>
      <c r="NV91" s="28">
        <f>求节点($AT$5:$AT$10,BB$5:BB$10,将星节奏统计!ND90)</f>
        <v>0</v>
      </c>
      <c r="NW91" s="28">
        <f>求节点($AT$5:$AT$10,BC$5:BC$10,将星节奏统计!NE90)</f>
        <v>0</v>
      </c>
      <c r="NX91" s="28">
        <f>求节点($AT$5:$AT$10,BD$5:BD$10,将星节奏统计!NF90)</f>
        <v>0</v>
      </c>
      <c r="NY91" s="28">
        <f>求节点($AT$5:$AT$10,BE$5:BE$10,将星节奏统计!NG90)</f>
        <v>0</v>
      </c>
      <c r="NZ91" s="28">
        <f>求节点($AT$5:$AT$10,BF$5:BF$10,将星节奏统计!NH90)</f>
        <v>0</v>
      </c>
      <c r="OA91" s="28">
        <f>求节点($AT$5:$AT$10,BG$5:BG$10,将星节奏统计!NI90)</f>
        <v>0</v>
      </c>
      <c r="OB91" s="28">
        <f>求节点($AT$5:$AT$10,BH$5:BH$10,将星节奏统计!NJ90)</f>
        <v>0</v>
      </c>
      <c r="OC91" s="28">
        <f>求节点($AT$5:$AT$10,BI$5:BI$10,将星节奏统计!NK90)</f>
        <v>0</v>
      </c>
      <c r="OD91" s="28">
        <f>求节点($AT$5:$AT$10,BJ$5:BJ$10,将星节奏统计!NL90)</f>
        <v>0</v>
      </c>
      <c r="OE91" s="28">
        <f>求节点($AT$5:$AT$10,BK$5:BK$10,将星节奏统计!NM90)</f>
        <v>0</v>
      </c>
      <c r="OF91" s="28">
        <f>求节点($AT$5:$AT$10,BL$5:BL$10,将星节奏统计!NN90)</f>
        <v>0.9</v>
      </c>
      <c r="OG91" s="28">
        <f>求节点($AT$5:$AT$10,BM$5:BM$10,将星节奏统计!NO90)</f>
        <v>0.9</v>
      </c>
      <c r="OH91" s="28">
        <f>求节点($AT$5:$AT$10,BN$5:BN$10,将星节奏统计!NP90)</f>
        <v>0.6</v>
      </c>
      <c r="OI91" s="28">
        <f>求节点($AT$5:$AT$10,BO$5:BO$10,将星节奏统计!NQ90)</f>
        <v>0</v>
      </c>
      <c r="OJ91" s="28">
        <f>求节点($AT$5:$AT$10,BP$5:BP$10,将星节奏统计!NR90)</f>
        <v>0.9</v>
      </c>
      <c r="OK91" s="28">
        <f>求节点($AT$5:$AT$10,BQ$5:BQ$10,将星节奏统计!NS90)</f>
        <v>0.6</v>
      </c>
      <c r="OL91" s="28">
        <f>求节点($AT$5:$AT$10,BR$5:BR$10,将星节奏统计!NT90)</f>
        <v>0.9</v>
      </c>
      <c r="OM91" s="28">
        <f>求节点($AT$5:$AT$10,BS$5:BS$10,将星节奏统计!NU90)</f>
        <v>0</v>
      </c>
      <c r="ON91" s="28">
        <f>求节点($AT$5:$AT$10,BT$5:BT$10,将星节奏统计!NV90)</f>
        <v>0.6</v>
      </c>
      <c r="OO91" s="28">
        <f>求节点($AT$5:$AT$10,BU$5:BU$10,将星节奏统计!NW90)</f>
        <v>0.1</v>
      </c>
      <c r="OP91" s="28">
        <f>求节点($AT$5:$AT$10,BV$5:BV$10,将星节奏统计!NX90)</f>
        <v>0.6</v>
      </c>
      <c r="OQ91" s="28">
        <f>求节点($AT$5:$AT$10,BW$5:BW$10,将星节奏统计!NY90)</f>
        <v>0.5</v>
      </c>
      <c r="OR91" s="28">
        <f>求节点($AT$5:$AT$10,BX$5:BX$10,将星节奏统计!NZ90)</f>
        <v>0.33</v>
      </c>
      <c r="OS91" s="28">
        <f>求节点($AT$5:$AT$10,BY$5:BY$10,将星节奏统计!OA90)</f>
        <v>0.5</v>
      </c>
      <c r="OT91" s="28">
        <f>求节点($AT$5:$AT$10,BZ$5:BZ$10,将星节奏统计!OB90)</f>
        <v>0.33</v>
      </c>
      <c r="OU91" s="28">
        <f>求节点($AT$5:$AT$10,CA$5:CA$10,将星节奏统计!OC90)</f>
        <v>0.6</v>
      </c>
      <c r="OV91" s="28">
        <f>求节点($AT$5:$AT$10,CB$5:CB$10,将星节奏统计!OD90)</f>
        <v>0.6</v>
      </c>
      <c r="OW91" s="28">
        <f>求节点($AT$5:$AT$10,CC$5:CC$10,将星节奏统计!OE90)</f>
        <v>0.6</v>
      </c>
      <c r="OX91" s="28">
        <f>求节点($AT$5:$AT$10,CD$5:CD$10,将星节奏统计!OF90)</f>
        <v>0.6</v>
      </c>
      <c r="OY91" s="28">
        <f>求节点($AT$5:$AT$10,CE$5:CE$10,将星节奏统计!OG90)</f>
        <v>0.4</v>
      </c>
      <c r="OZ91" s="28">
        <f>求节点($AT$5:$AT$10,CF$5:CF$10,将星节奏统计!OH90)</f>
        <v>0.4</v>
      </c>
      <c r="PA91" s="28">
        <f>求节点($AT$5:$AT$10,CG$5:CG$10,将星节奏统计!OI90)</f>
        <v>0.4</v>
      </c>
      <c r="PB91" s="28">
        <f>求节点($AT$5:$AT$10,CH$5:CH$10,将星节奏统计!OJ90)</f>
        <v>0.4</v>
      </c>
      <c r="PC91" s="28">
        <f>求节点($AT$5:$AT$10,CI$5:CI$10,将星节奏统计!OK90)</f>
        <v>0.5</v>
      </c>
      <c r="PD91" s="28">
        <f>求节点($AT$5:$AT$10,CJ$5:CJ$10,将星节奏统计!OL90)</f>
        <v>0.33</v>
      </c>
      <c r="PE91" s="28">
        <f>求节点($AT$5:$AT$10,CK$5:CK$10,将星节奏统计!OM90)</f>
        <v>0</v>
      </c>
      <c r="PF91" s="28">
        <f>求节点($AT$5:$AT$10,CL$5:CL$10,将星节奏统计!ON90)</f>
        <v>0</v>
      </c>
      <c r="PG91" s="28">
        <f>求节点($AT$5:$AT$10,CM$5:CM$10,将星节奏统计!OO90)</f>
        <v>0</v>
      </c>
      <c r="PH91" s="28">
        <f>求节点($AT$5:$AT$10,CN$5:CN$10,将星节奏统计!OP90)</f>
        <v>0</v>
      </c>
      <c r="PI91" s="28">
        <f>求节点($AT$5:$AT$10,CO$5:CO$10,将星节奏统计!OQ90)</f>
        <v>0</v>
      </c>
      <c r="PJ91" s="28">
        <f>求节点($AT$5:$AT$10,CP$5:CP$10,将星节奏统计!OR90)</f>
        <v>0</v>
      </c>
      <c r="PK91" s="28">
        <f>求节点($AT$5:$AT$10,CQ$5:CQ$10,将星节奏统计!OS90)</f>
        <v>0</v>
      </c>
      <c r="PL91" s="28">
        <f>求节点($AT$5:$AT$10,CR$5:CR$10,将星节奏统计!OT90)</f>
        <v>0</v>
      </c>
      <c r="PM91" s="28">
        <f>求节点($AT$5:$AT$10,CS$5:CS$10,将星节奏统计!OU90)</f>
        <v>0</v>
      </c>
      <c r="PN91" s="28">
        <f>求节点($AT$17:$AT$22,AV$17:AV$22,将星节奏统计!OX90)</f>
        <v>0</v>
      </c>
      <c r="PO91" s="28">
        <f>求节点($AT$17:$AT$22,AW$17:AW$22,将星节奏统计!OY90)</f>
        <v>0</v>
      </c>
      <c r="PP91" s="28">
        <f>求节点($AT$17:$AT$22,AX$17:AX$22,将星节奏统计!OZ90)</f>
        <v>0</v>
      </c>
      <c r="PQ91" s="28">
        <f>求节点($AT$17:$AT$22,AY$17:AY$22,将星节奏统计!PA90)</f>
        <v>1.8583014258192684E-4</v>
      </c>
      <c r="PR91" s="28">
        <f>求节点($AT$17:$AT$22,AZ$17:AZ$22,将星节奏统计!PB90)</f>
        <v>2.7874521387288853E-4</v>
      </c>
      <c r="PS91" s="28">
        <f>求节点($AT$17:$AT$22,BA$17:BA$22,将星节奏统计!PC90)</f>
        <v>2.7874521387288853E-4</v>
      </c>
      <c r="PT91" s="28">
        <f>求节点($AT$17:$AT$22,BB$17:BB$22,将星节奏统计!PD90)</f>
        <v>4.2234123314073904E-4</v>
      </c>
      <c r="PU91" s="28">
        <f>求节点($AT$17:$AT$22,BC$17:BC$22,将星节奏统计!PE90)</f>
        <v>0</v>
      </c>
      <c r="PV91" s="28">
        <f>求节点($AT$17:$AT$22,BD$17:BD$22,将星节奏统计!PF90)</f>
        <v>2.7874521387288853E-4</v>
      </c>
      <c r="PW91" s="28">
        <f>求节点($AT$17:$AT$22,BE$17:BE$22,将星节奏统计!PG90)</f>
        <v>0</v>
      </c>
      <c r="PX91" s="28">
        <f>求节点($AT$17:$AT$22,BF$17:BF$22,将星节奏统计!PH90)</f>
        <v>0</v>
      </c>
      <c r="PY91" s="28">
        <f>求节点($AT$17:$AT$22,BG$17:BG$22,将星节奏统计!PI90)</f>
        <v>0</v>
      </c>
      <c r="PZ91" s="28">
        <f>求节点($AT$17:$AT$22,BH$17:BH$22,将星节奏统计!PJ90)</f>
        <v>0</v>
      </c>
      <c r="QA91" s="28">
        <f>求节点($AT$17:$AT$22,BI$17:BI$22,将星节奏统计!PK90)</f>
        <v>0</v>
      </c>
      <c r="QB91" s="28">
        <f>求节点($AT$17:$AT$22,BJ$17:BJ$22,将星节奏统计!PL90)</f>
        <v>0</v>
      </c>
      <c r="QC91" s="28">
        <f>求节点($AT$17:$AT$22,BK$17:BK$22,将星节奏统计!PM90)</f>
        <v>0</v>
      </c>
      <c r="QD91" s="28">
        <f>求节点($AT$17:$AT$22,BL$17:BL$22,将星节奏统计!PN90)</f>
        <v>0</v>
      </c>
      <c r="QE91" s="28">
        <f>求节点($AT$17:$AT$22,BM$17:BM$22,将星节奏统计!PO90)</f>
        <v>0</v>
      </c>
      <c r="QF91" s="28">
        <f>求节点($AT$17:$AT$22,BN$17:BN$22,将星节奏统计!PP90)</f>
        <v>0</v>
      </c>
      <c r="QG91" s="28">
        <f>求节点($AT$17:$AT$22,BO$17:BO$22,将星节奏统计!PQ90)</f>
        <v>0</v>
      </c>
      <c r="QJ91" s="3">
        <v>87</v>
      </c>
      <c r="QK91" s="28">
        <f t="shared" ca="1" si="71"/>
        <v>1.0554913315903105</v>
      </c>
      <c r="QL91" s="28">
        <f t="shared" ca="1" si="71"/>
        <v>1.1552521835246188</v>
      </c>
      <c r="QM91" s="28">
        <f t="shared" ca="1" si="71"/>
        <v>1.2764867461161222</v>
      </c>
      <c r="QN91" s="28">
        <f t="shared" ca="1" si="71"/>
        <v>1.5</v>
      </c>
      <c r="QO91" s="28">
        <f t="shared" ca="1" si="71"/>
        <v>1.5</v>
      </c>
      <c r="QP91" s="28">
        <f t="shared" ca="1" si="72"/>
        <v>0.44745253281356956</v>
      </c>
      <c r="QQ91" s="28">
        <f t="shared" ca="1" si="72"/>
        <v>0.61260524045908515</v>
      </c>
      <c r="QR91" s="28">
        <f t="shared" ca="1" si="72"/>
        <v>0.90356819067869343</v>
      </c>
      <c r="QS91" s="28">
        <f t="shared" ca="1" si="72"/>
        <v>1.5</v>
      </c>
      <c r="QT91" s="28">
        <f t="shared" ca="1" si="72"/>
        <v>1.5</v>
      </c>
      <c r="QU91" s="28">
        <f t="shared" ca="1" si="73"/>
        <v>0.1</v>
      </c>
      <c r="QV91" s="28">
        <f t="shared" ca="1" si="73"/>
        <v>0.1</v>
      </c>
      <c r="QW91" s="28">
        <f t="shared" ca="1" si="73"/>
        <v>0.1</v>
      </c>
      <c r="QX91" s="28">
        <f t="shared" ca="1" si="73"/>
        <v>0.1</v>
      </c>
      <c r="QY91" s="28">
        <f t="shared" ca="1" si="73"/>
        <v>0.1</v>
      </c>
      <c r="QZ91" s="28">
        <f t="shared" ca="1" si="74"/>
        <v>0.71186313320339234</v>
      </c>
      <c r="RA91" s="28">
        <f t="shared" ca="1" si="74"/>
        <v>0.75867652846723321</v>
      </c>
      <c r="RB91" s="28">
        <f t="shared" ca="1" si="74"/>
        <v>0.84354072228128552</v>
      </c>
      <c r="RC91" s="28">
        <f t="shared" ca="1" si="74"/>
        <v>1</v>
      </c>
      <c r="RD91" s="28">
        <f t="shared" ca="1" si="74"/>
        <v>1</v>
      </c>
      <c r="RE91" s="28">
        <f t="shared" ca="1" si="75"/>
        <v>0.27965783300848096</v>
      </c>
      <c r="RF91" s="28">
        <f t="shared" ca="1" si="75"/>
        <v>0.38287827528692819</v>
      </c>
      <c r="RG91" s="28">
        <f t="shared" ca="1" si="75"/>
        <v>0.58767614300902005</v>
      </c>
      <c r="RH91" s="28">
        <f t="shared" ca="1" si="75"/>
        <v>0.99</v>
      </c>
      <c r="RI91" s="28">
        <f t="shared" ca="1" si="75"/>
        <v>0.99</v>
      </c>
      <c r="RJ91" s="28">
        <f t="shared" ca="1" si="76"/>
        <v>3.3834017176604531E-4</v>
      </c>
      <c r="RK91" s="28">
        <f t="shared" ca="1" si="76"/>
        <v>0</v>
      </c>
      <c r="RL91" s="28">
        <f t="shared" ca="1" si="76"/>
        <v>3.3834017176604531E-4</v>
      </c>
      <c r="RM91" s="28">
        <f t="shared" ca="1" si="76"/>
        <v>0</v>
      </c>
      <c r="RN91" s="28">
        <f t="shared" ca="1" si="76"/>
        <v>2.9141545086711074E-4</v>
      </c>
      <c r="RO91" s="28">
        <f t="shared" ca="1" si="77"/>
        <v>3.2362972951534633E-4</v>
      </c>
      <c r="RP91" s="28">
        <f t="shared" ca="1" si="77"/>
        <v>0</v>
      </c>
      <c r="RQ91" s="28">
        <f t="shared" ca="1" si="77"/>
        <v>3.2362972951534633E-4</v>
      </c>
      <c r="RR91" s="28">
        <f t="shared" ca="1" si="77"/>
        <v>0</v>
      </c>
      <c r="RS91" s="28">
        <f t="shared" ca="1" si="77"/>
        <v>2.7874521387288853E-4</v>
      </c>
      <c r="RT91" s="28">
        <f t="shared" ca="1" si="78"/>
        <v>0.1</v>
      </c>
      <c r="RU91" s="28">
        <f t="shared" ca="1" si="78"/>
        <v>0.1</v>
      </c>
      <c r="RV91" s="28">
        <f t="shared" ca="1" si="78"/>
        <v>0.1</v>
      </c>
      <c r="RW91" s="28">
        <f t="shared" ca="1" si="78"/>
        <v>0.1</v>
      </c>
      <c r="RX91" s="28">
        <f t="shared" ca="1" si="78"/>
        <v>0.1</v>
      </c>
      <c r="RY91" s="28">
        <f t="shared" ca="1" si="79"/>
        <v>0.161260891232062</v>
      </c>
      <c r="RZ91" s="28">
        <f t="shared" ca="1" si="79"/>
        <v>0.16255460028197183</v>
      </c>
      <c r="SA91" s="28">
        <f t="shared" ca="1" si="79"/>
        <v>0.1651772470719278</v>
      </c>
      <c r="SB91" s="28">
        <f t="shared" ca="1" si="79"/>
        <v>0.17367595327195004</v>
      </c>
      <c r="SC91" s="28">
        <f t="shared" ca="1" si="79"/>
        <v>0.17928221180160728</v>
      </c>
    </row>
    <row r="92" spans="46:497" x14ac:dyDescent="0.2">
      <c r="AU92" s="28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U92" s="3">
        <v>88</v>
      </c>
      <c r="CV92" s="28">
        <f>求节点($AT$5:$AT$10,AV$5:AV$10,将星节奏统计!BJ91)</f>
        <v>0.1</v>
      </c>
      <c r="CW92" s="28">
        <f>求节点($AT$5:$AT$10,AW$5:AW$10,将星节奏统计!BK91)</f>
        <v>0.1</v>
      </c>
      <c r="CX92" s="28">
        <f>求节点($AT$5:$AT$10,AX$5:AX$10,将星节奏统计!BL91)</f>
        <v>6.1451774631913585E-2</v>
      </c>
      <c r="CY92" s="28">
        <f>求节点($AT$5:$AT$10,AY$5:AY$10,将星节奏统计!BM91)</f>
        <v>0</v>
      </c>
      <c r="CZ92" s="28">
        <f>求节点($AT$5:$AT$10,AZ$5:AZ$10,将星节奏统计!BN91)</f>
        <v>0</v>
      </c>
      <c r="DA92" s="28">
        <f>求节点($AT$5:$AT$10,BA$5:BA$10,将星节奏统计!BO91)</f>
        <v>0</v>
      </c>
      <c r="DB92" s="28">
        <f>求节点($AT$5:$AT$10,BB$5:BB$10,将星节奏统计!BP91)</f>
        <v>0</v>
      </c>
      <c r="DC92" s="28">
        <f>求节点($AT$5:$AT$10,BC$5:BC$10,将星节奏统计!BQ91)</f>
        <v>0</v>
      </c>
      <c r="DD92" s="28">
        <f>求节点($AT$5:$AT$10,BD$5:BD$10,将星节奏统计!BR91)</f>
        <v>0</v>
      </c>
      <c r="DE92" s="28">
        <f>求节点($AT$5:$AT$10,BE$5:BE$10,将星节奏统计!BS91)</f>
        <v>0</v>
      </c>
      <c r="DF92" s="28">
        <f>求节点($AT$5:$AT$10,BF$5:BF$10,将星节奏统计!BT91)</f>
        <v>0</v>
      </c>
      <c r="DG92" s="28">
        <f>求节点($AT$5:$AT$10,BG$5:BG$10,将星节奏统计!BU91)</f>
        <v>0</v>
      </c>
      <c r="DH92" s="28">
        <f>求节点($AT$5:$AT$10,BH$5:BH$10,将星节奏统计!BV91)</f>
        <v>0</v>
      </c>
      <c r="DI92" s="28">
        <f>求节点($AT$5:$AT$10,BI$5:BI$10,将星节奏统计!BW91)</f>
        <v>0</v>
      </c>
      <c r="DJ92" s="28">
        <f>求节点($AT$5:$AT$10,BJ$5:BJ$10,将星节奏统计!BX91)</f>
        <v>0</v>
      </c>
      <c r="DK92" s="28">
        <f>求节点($AT$5:$AT$10,BK$5:BK$10,将星节奏统计!BY91)</f>
        <v>0</v>
      </c>
      <c r="DL92" s="28">
        <f>求节点($AT$5:$AT$10,BL$5:BL$10,将星节奏统计!BZ91)</f>
        <v>0.9</v>
      </c>
      <c r="DM92" s="28">
        <f>求节点($AT$5:$AT$10,BM$5:BM$10,将星节奏统计!CA91)</f>
        <v>0.79743733906879088</v>
      </c>
      <c r="DN92" s="28">
        <f>求节点($AT$5:$AT$10,BN$5:BN$10,将星节奏统计!CB91)</f>
        <v>0.6</v>
      </c>
      <c r="DO92" s="28">
        <f>求节点($AT$5:$AT$10,BO$5:BO$10,将星节奏统计!CC91)</f>
        <v>0</v>
      </c>
      <c r="DP92" s="28">
        <f>求节点($AT$5:$AT$10,BP$5:BP$10,将星节奏统计!CD91)</f>
        <v>0.9</v>
      </c>
      <c r="DQ92" s="28">
        <f>求节点($AT$5:$AT$10,BQ$5:BQ$10,将星节奏统计!CE91)</f>
        <v>0.6</v>
      </c>
      <c r="DR92" s="28">
        <f>求节点($AT$5:$AT$10,BR$5:BR$10,将星节奏统计!CF91)</f>
        <v>0.9</v>
      </c>
      <c r="DS92" s="28">
        <f>求节点($AT$5:$AT$10,BS$5:BS$10,将星节奏统计!CG91)</f>
        <v>0</v>
      </c>
      <c r="DT92" s="28">
        <f>求节点($AT$5:$AT$10,BT$5:BT$10,将星节奏统计!CH91)</f>
        <v>0.6</v>
      </c>
      <c r="DU92" s="28">
        <f>求节点($AT$5:$AT$10,BU$5:BU$10,将星节奏统计!CI91)</f>
        <v>0.1</v>
      </c>
      <c r="DV92" s="28">
        <f>求节点($AT$5:$AT$10,BV$5:BV$10,将星节奏统计!CJ91)</f>
        <v>0.6</v>
      </c>
      <c r="DW92" s="28">
        <f>求节点($AT$5:$AT$10,BW$5:BW$10,将星节奏统计!CK91)</f>
        <v>0.15866336212536222</v>
      </c>
      <c r="DX92" s="28">
        <f>求节点($AT$5:$AT$10,BX$5:BX$10,将星节奏统计!CL91)</f>
        <v>9.9164601328351393E-2</v>
      </c>
      <c r="DY92" s="28">
        <f>求节点($AT$5:$AT$10,BY$5:BY$10,将星节奏统计!CM91)</f>
        <v>0.15866336212536222</v>
      </c>
      <c r="DZ92" s="28">
        <f>求节点($AT$5:$AT$10,BZ$5:BZ$10,将星节奏统计!CN91)</f>
        <v>9.9164601328351393E-2</v>
      </c>
      <c r="EA92" s="28">
        <f>求节点($AT$5:$AT$10,CA$5:CA$10,将星节奏统计!CO91)</f>
        <v>0.19832920265670279</v>
      </c>
      <c r="EB92" s="28">
        <f>求节点($AT$5:$AT$10,CB$5:CB$10,将星节奏统计!CP91)</f>
        <v>0.19832920265670279</v>
      </c>
      <c r="EC92" s="28">
        <f>求节点($AT$5:$AT$10,CC$5:CC$10,将星节奏统计!CQ91)</f>
        <v>0.19832920265670279</v>
      </c>
      <c r="ED92" s="28">
        <f>求节点($AT$5:$AT$10,CD$5:CD$10,将星节奏统计!CR91)</f>
        <v>0.19832920265670279</v>
      </c>
      <c r="EE92" s="28">
        <f>求节点($AT$5:$AT$10,CE$5:CE$10,将星节奏统计!CS91)</f>
        <v>0.11899752159402166</v>
      </c>
      <c r="EF92" s="28">
        <f>求节点($AT$5:$AT$10,CF$5:CF$10,将星节奏统计!CT91)</f>
        <v>0.11899752159402166</v>
      </c>
      <c r="EG92" s="28">
        <f>求节点($AT$5:$AT$10,CG$5:CG$10,将星节奏统计!CU91)</f>
        <v>0.11899752159402166</v>
      </c>
      <c r="EH92" s="28">
        <f>求节点($AT$5:$AT$10,CH$5:CH$10,将星节奏统计!CV91)</f>
        <v>0.11899752159402166</v>
      </c>
      <c r="EI92" s="28">
        <f>求节点($AT$5:$AT$10,CI$5:CI$10,将星节奏统计!CW91)</f>
        <v>0.15866336212536222</v>
      </c>
      <c r="EJ92" s="28">
        <f>求节点($AT$5:$AT$10,CJ$5:CJ$10,将星节奏统计!CX91)</f>
        <v>9.9164601328351393E-2</v>
      </c>
      <c r="EK92" s="28">
        <f>求节点($AT$5:$AT$10,CK$5:CK$10,将星节奏统计!CY91)</f>
        <v>0</v>
      </c>
      <c r="EL92" s="28">
        <f>求节点($AT$5:$AT$10,CL$5:CL$10,将星节奏统计!CZ91)</f>
        <v>0</v>
      </c>
      <c r="EM92" s="28">
        <f>求节点($AT$5:$AT$10,CM$5:CM$10,将星节奏统计!DA91)</f>
        <v>0</v>
      </c>
      <c r="EN92" s="28">
        <f>求节点($AT$5:$AT$10,CN$5:CN$10,将星节奏统计!DB91)</f>
        <v>0</v>
      </c>
      <c r="EO92" s="28">
        <f>求节点($AT$5:$AT$10,CO$5:CO$10,将星节奏统计!DC91)</f>
        <v>0</v>
      </c>
      <c r="EP92" s="28">
        <f>求节点($AT$5:$AT$10,CP$5:CP$10,将星节奏统计!DD91)</f>
        <v>0</v>
      </c>
      <c r="EQ92" s="28">
        <f>求节点($AT$5:$AT$10,CQ$5:CQ$10,将星节奏统计!DE91)</f>
        <v>0</v>
      </c>
      <c r="ER92" s="28">
        <f>求节点($AT$5:$AT$10,CR$5:CR$10,将星节奏统计!DF91)</f>
        <v>0</v>
      </c>
      <c r="ES92" s="28">
        <f>求节点($AT$5:$AT$10,CS$5:CS$10,将星节奏统计!DG91)</f>
        <v>0</v>
      </c>
      <c r="ET92" s="28">
        <f>求节点($AT$17:$AT$22,AV$17:AV$22,将星节奏统计!DJ91)</f>
        <v>0</v>
      </c>
      <c r="EU92" s="28">
        <f>求节点($AT$17:$AT$22,AW$17:AW$22,将星节奏统计!DK91)</f>
        <v>0</v>
      </c>
      <c r="EV92" s="28">
        <f>求节点($AT$17:$AT$22,AX$17:AX$22,将星节奏统计!DL91)</f>
        <v>0</v>
      </c>
      <c r="EW92" s="28">
        <f>求节点($AT$17:$AT$22,AY$17:AY$22,将星节奏统计!DM91)</f>
        <v>2.1575315301023551E-4</v>
      </c>
      <c r="EX92" s="28">
        <f>求节点($AT$17:$AT$22,AZ$17:AZ$22,将星节奏统计!DN91)</f>
        <v>3.2362972951534633E-4</v>
      </c>
      <c r="EY92" s="28">
        <f>求节点($AT$17:$AT$22,BA$17:BA$22,将星节奏统计!DO91)</f>
        <v>3.2362972951534633E-4</v>
      </c>
      <c r="EZ92" s="28">
        <f>求节点($AT$17:$AT$22,BB$17:BB$22,将星节奏统计!DP91)</f>
        <v>4.9034807502325306E-4</v>
      </c>
      <c r="FA92" s="28">
        <f>求节点($AT$17:$AT$22,BC$17:BC$22,将星节奏统计!DQ91)</f>
        <v>0</v>
      </c>
      <c r="FB92" s="28">
        <f>求节点($AT$17:$AT$22,BD$17:BD$22,将星节奏统计!DR91)</f>
        <v>3.2362972951534633E-4</v>
      </c>
      <c r="FC92" s="28">
        <f>求节点($AT$17:$AT$22,BE$17:BE$22,将星节奏统计!DS91)</f>
        <v>0</v>
      </c>
      <c r="FD92" s="28">
        <f>求节点($AT$17:$AT$22,BF$17:BF$22,将星节奏统计!DT91)</f>
        <v>0</v>
      </c>
      <c r="FE92" s="28">
        <f>求节点($AT$17:$AT$22,BG$17:BG$22,将星节奏统计!DU91)</f>
        <v>0</v>
      </c>
      <c r="FF92" s="28">
        <f>求节点($AT$17:$AT$22,BH$17:BH$22,将星节奏统计!DV91)</f>
        <v>0</v>
      </c>
      <c r="FG92" s="28">
        <f>求节点($AT$17:$AT$22,BI$17:BI$22,将星节奏统计!DW91)</f>
        <v>0</v>
      </c>
      <c r="FH92" s="28">
        <f>求节点($AT$17:$AT$22,BJ$17:BJ$22,将星节奏统计!DX91)</f>
        <v>0</v>
      </c>
      <c r="FI92" s="28">
        <f>求节点($AT$17:$AT$22,BK$17:BK$22,将星节奏统计!DY91)</f>
        <v>0</v>
      </c>
      <c r="FJ92" s="28">
        <f>求节点($AT$17:$AT$22,BL$17:BL$22,将星节奏统计!DZ91)</f>
        <v>0</v>
      </c>
      <c r="FK92" s="28">
        <f>求节点($AT$17:$AT$22,BM$17:BM$22,将星节奏统计!EA91)</f>
        <v>0</v>
      </c>
      <c r="FL92" s="28">
        <f>求节点($AT$17:$AT$22,BN$17:BN$22,将星节奏统计!EB91)</f>
        <v>0</v>
      </c>
      <c r="FM92" s="28">
        <f>求节点($AT$17:$AT$22,BO$17:BO$22,将星节奏统计!EC91)</f>
        <v>0</v>
      </c>
      <c r="FN92" s="28">
        <f>求节点($AT$5:$AT$10,AV$5:AV$10,将星节奏统计!EG91)</f>
        <v>0.1</v>
      </c>
      <c r="FO92" s="28">
        <f>求节点($AT$5:$AT$10,AW$5:AW$10,将星节奏统计!EH91)</f>
        <v>0.1</v>
      </c>
      <c r="FP92" s="28">
        <f>求节点($AT$5:$AT$10,AX$5:AX$10,将星节奏统计!EI91)</f>
        <v>6.2828482679898531E-2</v>
      </c>
      <c r="FQ92" s="28">
        <f>求节点($AT$5:$AT$10,AY$5:AY$10,将星节奏统计!EJ91)</f>
        <v>0</v>
      </c>
      <c r="FR92" s="28">
        <f>求节点($AT$5:$AT$10,AZ$5:AZ$10,将星节奏统计!EK91)</f>
        <v>0</v>
      </c>
      <c r="FS92" s="28">
        <f>求节点($AT$5:$AT$10,BA$5:BA$10,将星节奏统计!EL91)</f>
        <v>0</v>
      </c>
      <c r="FT92" s="28">
        <f>求节点($AT$5:$AT$10,BB$5:BB$10,将星节奏统计!EM91)</f>
        <v>0</v>
      </c>
      <c r="FU92" s="28">
        <f>求节点($AT$5:$AT$10,BC$5:BC$10,将星节奏统计!EN91)</f>
        <v>0</v>
      </c>
      <c r="FV92" s="28">
        <f>求节点($AT$5:$AT$10,BD$5:BD$10,将星节奏统计!EO91)</f>
        <v>0</v>
      </c>
      <c r="FW92" s="28">
        <f>求节点($AT$5:$AT$10,BE$5:BE$10,将星节奏统计!EP91)</f>
        <v>0</v>
      </c>
      <c r="FX92" s="28">
        <f>求节点($AT$5:$AT$10,BF$5:BF$10,将星节奏统计!EQ91)</f>
        <v>0</v>
      </c>
      <c r="FY92" s="28">
        <f>求节点($AT$5:$AT$10,BG$5:BG$10,将星节奏统计!ER91)</f>
        <v>0</v>
      </c>
      <c r="FZ92" s="28">
        <f>求节点($AT$5:$AT$10,BH$5:BH$10,将星节奏统计!ES91)</f>
        <v>0</v>
      </c>
      <c r="GA92" s="28">
        <f>求节点($AT$5:$AT$10,BI$5:BI$10,将星节奏统计!ET91)</f>
        <v>0</v>
      </c>
      <c r="GB92" s="28">
        <f>求节点($AT$5:$AT$10,BJ$5:BJ$10,将星节奏统计!EU91)</f>
        <v>0</v>
      </c>
      <c r="GC92" s="28">
        <f>求节点($AT$5:$AT$10,BK$5:BK$10,将星节奏统计!EV91)</f>
        <v>0</v>
      </c>
      <c r="GD92" s="28">
        <f>求节点($AT$5:$AT$10,BL$5:BL$10,将星节奏统计!EW91)</f>
        <v>0.9</v>
      </c>
      <c r="GE92" s="28">
        <f>求节点($AT$5:$AT$10,BM$5:BM$10,将星节奏统计!EX91)</f>
        <v>0.9</v>
      </c>
      <c r="GF92" s="28">
        <f>求节点($AT$5:$AT$10,BN$5:BN$10,将星节奏统计!EY91)</f>
        <v>0.6</v>
      </c>
      <c r="GG92" s="28">
        <f>求节点($AT$5:$AT$10,BO$5:BO$10,将星节奏统计!EZ91)</f>
        <v>0</v>
      </c>
      <c r="GH92" s="28">
        <f>求节点($AT$5:$AT$10,BP$5:BP$10,将星节奏统计!FA91)</f>
        <v>0.9</v>
      </c>
      <c r="GI92" s="28">
        <f>求节点($AT$5:$AT$10,BQ$5:BQ$10,将星节奏统计!FB91)</f>
        <v>0.6</v>
      </c>
      <c r="GJ92" s="28">
        <f>求节点($AT$5:$AT$10,BR$5:BR$10,将星节奏统计!FC91)</f>
        <v>0.9</v>
      </c>
      <c r="GK92" s="28">
        <f>求节点($AT$5:$AT$10,BS$5:BS$10,将星节奏统计!FD91)</f>
        <v>0</v>
      </c>
      <c r="GL92" s="28">
        <f>求节点($AT$5:$AT$10,BT$5:BT$10,将星节奏统计!FE91)</f>
        <v>0.6</v>
      </c>
      <c r="GM92" s="28">
        <f>求节点($AT$5:$AT$10,BU$5:BU$10,将星节奏统计!FF91)</f>
        <v>0.1</v>
      </c>
      <c r="GN92" s="28">
        <f>求节点($AT$5:$AT$10,BV$5:BV$10,将星节奏统计!FG91)</f>
        <v>0.6</v>
      </c>
      <c r="GO92" s="28">
        <f>求节点($AT$5:$AT$10,BW$5:BW$10,将星节奏统计!FH91)</f>
        <v>0.21545270970655506</v>
      </c>
      <c r="GP92" s="28">
        <f>求节点($AT$5:$AT$10,BX$5:BX$10,将星节奏统计!FI91)</f>
        <v>0.13465794356659691</v>
      </c>
      <c r="GQ92" s="28">
        <f>求节点($AT$5:$AT$10,BY$5:BY$10,将星节奏统计!FJ91)</f>
        <v>0.21545270970655506</v>
      </c>
      <c r="GR92" s="28">
        <f>求节点($AT$5:$AT$10,BZ$5:BZ$10,将星节奏统计!FK91)</f>
        <v>0.13465794356659691</v>
      </c>
      <c r="GS92" s="28">
        <f>求节点($AT$5:$AT$10,CA$5:CA$10,将星节奏统计!FL91)</f>
        <v>0.26931588713319382</v>
      </c>
      <c r="GT92" s="28">
        <f>求节点($AT$5:$AT$10,CB$5:CB$10,将星节奏统计!FM91)</f>
        <v>0.26931588713319382</v>
      </c>
      <c r="GU92" s="28">
        <f>求节点($AT$5:$AT$10,CC$5:CC$10,将星节奏统计!FN91)</f>
        <v>0.26931588713319382</v>
      </c>
      <c r="GV92" s="28">
        <f>求节点($AT$5:$AT$10,CD$5:CD$10,将星节奏统计!FO91)</f>
        <v>0.26931588713319382</v>
      </c>
      <c r="GW92" s="28">
        <f>求节点($AT$5:$AT$10,CE$5:CE$10,将星节奏统计!FP91)</f>
        <v>0.16852112099323566</v>
      </c>
      <c r="GX92" s="28">
        <f>求节点($AT$5:$AT$10,CF$5:CF$10,将星节奏统计!FQ91)</f>
        <v>0.16852112099323566</v>
      </c>
      <c r="GY92" s="28">
        <f>求节点($AT$5:$AT$10,CG$5:CG$10,将星节奏统计!FR91)</f>
        <v>0.16852112099323566</v>
      </c>
      <c r="GZ92" s="28">
        <f>求节点($AT$5:$AT$10,CH$5:CH$10,将星节奏统计!FS91)</f>
        <v>0.16852112099323566</v>
      </c>
      <c r="HA92" s="28">
        <f>求节点($AT$5:$AT$10,CI$5:CI$10,将星节奏统计!FT91)</f>
        <v>0.21545270970655506</v>
      </c>
      <c r="HB92" s="28">
        <f>求节点($AT$5:$AT$10,CJ$5:CJ$10,将星节奏统计!FU91)</f>
        <v>0.13465794356659691</v>
      </c>
      <c r="HC92" s="28">
        <f>求节点($AT$5:$AT$10,CK$5:CK$10,将星节奏统计!FV91)</f>
        <v>0</v>
      </c>
      <c r="HD92" s="28">
        <f>求节点($AT$5:$AT$10,CL$5:CL$10,将星节奏统计!FW91)</f>
        <v>0</v>
      </c>
      <c r="HE92" s="28">
        <f>求节点($AT$5:$AT$10,CM$5:CM$10,将星节奏统计!FX91)</f>
        <v>0</v>
      </c>
      <c r="HF92" s="28">
        <f>求节点($AT$5:$AT$10,CN$5:CN$10,将星节奏统计!FY91)</f>
        <v>0</v>
      </c>
      <c r="HG92" s="28">
        <f>求节点($AT$5:$AT$10,CO$5:CO$10,将星节奏统计!FZ91)</f>
        <v>0</v>
      </c>
      <c r="HH92" s="28">
        <f>求节点($AT$5:$AT$10,CP$5:CP$10,将星节奏统计!GA91)</f>
        <v>0</v>
      </c>
      <c r="HI92" s="28">
        <f>求节点($AT$5:$AT$10,CQ$5:CQ$10,将星节奏统计!GB91)</f>
        <v>0</v>
      </c>
      <c r="HJ92" s="28">
        <f>求节点($AT$5:$AT$10,CR$5:CR$10,将星节奏统计!GC91)</f>
        <v>0</v>
      </c>
      <c r="HK92" s="28">
        <f>求节点($AT$5:$AT$10,CS$5:CS$10,将星节奏统计!GD91)</f>
        <v>0</v>
      </c>
      <c r="HL92" s="28">
        <f>求节点($AT$17:$AT$22,AV$17:AV$22,将星节奏统计!GG91)</f>
        <v>0</v>
      </c>
      <c r="HM92" s="28">
        <f>求节点($AT$17:$AT$22,AW$17:AW$22,将星节奏统计!GH91)</f>
        <v>0</v>
      </c>
      <c r="HN92" s="28">
        <f>求节点($AT$17:$AT$22,AX$17:AX$22,将星节奏统计!GI91)</f>
        <v>0</v>
      </c>
      <c r="HO92" s="28">
        <f>求节点($AT$17:$AT$22,AY$17:AY$22,将星节奏统计!GJ91)</f>
        <v>0</v>
      </c>
      <c r="HP92" s="28">
        <f>求节点($AT$17:$AT$22,AZ$17:AZ$22,将星节奏统计!GK91)</f>
        <v>0</v>
      </c>
      <c r="HQ92" s="28">
        <f>求节点($AT$17:$AT$22,BA$17:BA$22,将星节奏统计!GL91)</f>
        <v>0</v>
      </c>
      <c r="HR92" s="28">
        <f>求节点($AT$17:$AT$22,BB$17:BB$22,将星节奏统计!GM91)</f>
        <v>0</v>
      </c>
      <c r="HS92" s="28">
        <f>求节点($AT$17:$AT$22,BC$17:BC$22,将星节奏统计!GN91)</f>
        <v>0</v>
      </c>
      <c r="HT92" s="28">
        <f>求节点($AT$17:$AT$22,BD$17:BD$22,将星节奏统计!GO91)</f>
        <v>0</v>
      </c>
      <c r="HU92" s="28">
        <f>求节点($AT$17:$AT$22,BE$17:BE$22,将星节奏统计!GP91)</f>
        <v>0</v>
      </c>
      <c r="HV92" s="28">
        <f>求节点($AT$17:$AT$22,BF$17:BF$22,将星节奏统计!GQ91)</f>
        <v>0</v>
      </c>
      <c r="HW92" s="28">
        <f>求节点($AT$17:$AT$22,BG$17:BG$22,将星节奏统计!GR91)</f>
        <v>0</v>
      </c>
      <c r="HX92" s="28">
        <f>求节点($AT$17:$AT$22,BH$17:BH$22,将星节奏统计!GS91)</f>
        <v>0</v>
      </c>
      <c r="HY92" s="28">
        <f>求节点($AT$17:$AT$22,BI$17:BI$22,将星节奏统计!GT91)</f>
        <v>0</v>
      </c>
      <c r="HZ92" s="28">
        <f>求节点($AT$17:$AT$22,BJ$17:BJ$22,将星节奏统计!GU91)</f>
        <v>0</v>
      </c>
      <c r="IA92" s="28">
        <f>求节点($AT$17:$AT$22,BK$17:BK$22,将星节奏统计!GV91)</f>
        <v>0</v>
      </c>
      <c r="IB92" s="28">
        <f>求节点($AT$17:$AT$22,BL$17:BL$22,将星节奏统计!GW91)</f>
        <v>0</v>
      </c>
      <c r="IC92" s="28">
        <f>求节点($AT$17:$AT$22,BM$17:BM$22,将星节奏统计!GX91)</f>
        <v>0</v>
      </c>
      <c r="ID92" s="28">
        <f>求节点($AT$17:$AT$22,BN$17:BN$22,将星节奏统计!GY91)</f>
        <v>0</v>
      </c>
      <c r="IE92" s="28">
        <f>求节点($AT$17:$AT$22,BO$17:BO$22,将星节奏统计!GZ91)</f>
        <v>0</v>
      </c>
      <c r="IF92" s="28">
        <f>求节点($AT$5:$AT$10,AV$5:AV$10,将星节奏统计!HD91)</f>
        <v>0.1</v>
      </c>
      <c r="IG92" s="28">
        <f>求节点($AT$5:$AT$10,AW$5:AW$10,将星节奏统计!HE91)</f>
        <v>0.1</v>
      </c>
      <c r="IH92" s="28">
        <f>求节点($AT$5:$AT$10,AX$5:AX$10,将星节奏统计!HF91)</f>
        <v>6.5596367480372023E-2</v>
      </c>
      <c r="II92" s="28">
        <f>求节点($AT$5:$AT$10,AY$5:AY$10,将星节奏统计!HG91)</f>
        <v>0</v>
      </c>
      <c r="IJ92" s="28">
        <f>求节点($AT$5:$AT$10,AZ$5:AZ$10,将星节奏统计!HH91)</f>
        <v>0</v>
      </c>
      <c r="IK92" s="28">
        <f>求节点($AT$5:$AT$10,BA$5:BA$10,将星节奏统计!HI91)</f>
        <v>0</v>
      </c>
      <c r="IL92" s="28">
        <f>求节点($AT$5:$AT$10,BB$5:BB$10,将星节奏统计!HJ91)</f>
        <v>0</v>
      </c>
      <c r="IM92" s="28">
        <f>求节点($AT$5:$AT$10,BC$5:BC$10,将星节奏统计!HK91)</f>
        <v>0</v>
      </c>
      <c r="IN92" s="28">
        <f>求节点($AT$5:$AT$10,BD$5:BD$10,将星节奏统计!HL91)</f>
        <v>0</v>
      </c>
      <c r="IO92" s="28">
        <f>求节点($AT$5:$AT$10,BE$5:BE$10,将星节奏统计!HM91)</f>
        <v>0</v>
      </c>
      <c r="IP92" s="28">
        <f>求节点($AT$5:$AT$10,BF$5:BF$10,将星节奏统计!HN91)</f>
        <v>0</v>
      </c>
      <c r="IQ92" s="28">
        <f>求节点($AT$5:$AT$10,BG$5:BG$10,将星节奏统计!HO91)</f>
        <v>0</v>
      </c>
      <c r="IR92" s="28">
        <f>求节点($AT$5:$AT$10,BH$5:BH$10,将星节奏统计!HP91)</f>
        <v>0</v>
      </c>
      <c r="IS92" s="28">
        <f>求节点($AT$5:$AT$10,BI$5:BI$10,将星节奏统计!HQ91)</f>
        <v>0</v>
      </c>
      <c r="IT92" s="28">
        <f>求节点($AT$5:$AT$10,BJ$5:BJ$10,将星节奏统计!HR91)</f>
        <v>0</v>
      </c>
      <c r="IU92" s="28">
        <f>求节点($AT$5:$AT$10,BK$5:BK$10,将星节奏统计!HS91)</f>
        <v>0</v>
      </c>
      <c r="IV92" s="28">
        <f>求节点($AT$5:$AT$10,BL$5:BL$10,将星节奏统计!HT91)</f>
        <v>0.9</v>
      </c>
      <c r="IW92" s="28">
        <f>求节点($AT$5:$AT$10,BM$5:BM$10,将星节奏统计!HU91)</f>
        <v>0.9</v>
      </c>
      <c r="IX92" s="28">
        <f>求节点($AT$5:$AT$10,BN$5:BN$10,将星节奏统计!HV91)</f>
        <v>0.6</v>
      </c>
      <c r="IY92" s="28">
        <f>求节点($AT$5:$AT$10,BO$5:BO$10,将星节奏统计!HW91)</f>
        <v>0</v>
      </c>
      <c r="IZ92" s="28">
        <f>求节点($AT$5:$AT$10,BP$5:BP$10,将星节奏统计!HX91)</f>
        <v>0.9</v>
      </c>
      <c r="JA92" s="28">
        <f>求节点($AT$5:$AT$10,BQ$5:BQ$10,将星节奏统计!HY91)</f>
        <v>0.6</v>
      </c>
      <c r="JB92" s="28">
        <f>求节点($AT$5:$AT$10,BR$5:BR$10,将星节奏统计!HZ91)</f>
        <v>0.9</v>
      </c>
      <c r="JC92" s="28">
        <f>求节点($AT$5:$AT$10,BS$5:BS$10,将星节奏统计!IA91)</f>
        <v>0</v>
      </c>
      <c r="JD92" s="28">
        <f>求节点($AT$5:$AT$10,BT$5:BT$10,将星节奏统计!IB91)</f>
        <v>0.6</v>
      </c>
      <c r="JE92" s="28">
        <f>求节点($AT$5:$AT$10,BU$5:BU$10,将星节奏统计!IC91)</f>
        <v>0.1</v>
      </c>
      <c r="JF92" s="28">
        <f>求节点($AT$5:$AT$10,BV$5:BV$10,将星节奏统计!ID91)</f>
        <v>0.6</v>
      </c>
      <c r="JG92" s="28">
        <f>求节点($AT$5:$AT$10,BW$5:BW$10,将星节奏统计!IE91)</f>
        <v>0.31583397749984937</v>
      </c>
      <c r="JH92" s="28">
        <f>求节点($AT$5:$AT$10,BX$5:BX$10,将星节奏统计!IF91)</f>
        <v>0.20687548312488702</v>
      </c>
      <c r="JI92" s="28">
        <f>求节点($AT$5:$AT$10,BY$5:BY$10,将星节奏统计!IG91)</f>
        <v>0.31583397749984937</v>
      </c>
      <c r="JJ92" s="28">
        <f>求节点($AT$5:$AT$10,BZ$5:BZ$10,将星节奏统计!IH91)</f>
        <v>0.20687548312488702</v>
      </c>
      <c r="JK92" s="28">
        <f>求节点($AT$5:$AT$10,CA$5:CA$10,将星节奏统计!II91)</f>
        <v>0.3947924718748117</v>
      </c>
      <c r="JL92" s="28">
        <f>求节点($AT$5:$AT$10,CB$5:CB$10,将星节奏统计!IJ91)</f>
        <v>0.3947924718748117</v>
      </c>
      <c r="JM92" s="28">
        <f>求节点($AT$5:$AT$10,CC$5:CC$10,将星节奏统计!IK91)</f>
        <v>0.3947924718748117</v>
      </c>
      <c r="JN92" s="28">
        <f>求节点($AT$5:$AT$10,CD$5:CD$10,将星节奏统计!IL91)</f>
        <v>0.3947924718748117</v>
      </c>
      <c r="JO92" s="28">
        <f>求节点($AT$5:$AT$10,CE$5:CE$10,将星节奏统计!IM91)</f>
        <v>0.25635473031236822</v>
      </c>
      <c r="JP92" s="28">
        <f>求节点($AT$5:$AT$10,CF$5:CF$10,将星节奏统计!IN91)</f>
        <v>0.25635473031236822</v>
      </c>
      <c r="JQ92" s="28">
        <f>求节点($AT$5:$AT$10,CG$5:CG$10,将星节奏统计!IO91)</f>
        <v>0.25635473031236822</v>
      </c>
      <c r="JR92" s="28">
        <f>求节点($AT$5:$AT$10,CH$5:CH$10,将星节奏统计!IP91)</f>
        <v>0.25635473031236822</v>
      </c>
      <c r="JS92" s="28">
        <f>求节点($AT$5:$AT$10,CI$5:CI$10,将星节奏统计!IQ91)</f>
        <v>0.31583397749984937</v>
      </c>
      <c r="JT92" s="28">
        <f>求节点($AT$5:$AT$10,CJ$5:CJ$10,将星节奏统计!IR91)</f>
        <v>0.20687548312488702</v>
      </c>
      <c r="JU92" s="28">
        <f>求节点($AT$5:$AT$10,CK$5:CK$10,将星节奏统计!IS91)</f>
        <v>0</v>
      </c>
      <c r="JV92" s="28">
        <f>求节点($AT$5:$AT$10,CL$5:CL$10,将星节奏统计!IT91)</f>
        <v>0</v>
      </c>
      <c r="JW92" s="28">
        <f>求节点($AT$5:$AT$10,CM$5:CM$10,将星节奏统计!IU91)</f>
        <v>0</v>
      </c>
      <c r="JX92" s="28">
        <f>求节点($AT$5:$AT$10,CN$5:CN$10,将星节奏统计!IV91)</f>
        <v>0</v>
      </c>
      <c r="JY92" s="28">
        <f>求节点($AT$5:$AT$10,CO$5:CO$10,将星节奏统计!IW91)</f>
        <v>0</v>
      </c>
      <c r="JZ92" s="28">
        <f>求节点($AT$5:$AT$10,CP$5:CP$10,将星节奏统计!IX91)</f>
        <v>0</v>
      </c>
      <c r="KA92" s="28">
        <f>求节点($AT$5:$AT$10,CQ$5:CQ$10,将星节奏统计!IY91)</f>
        <v>0</v>
      </c>
      <c r="KB92" s="28">
        <f>求节点($AT$5:$AT$10,CR$5:CR$10,将星节奏统计!IZ91)</f>
        <v>0</v>
      </c>
      <c r="KC92" s="28">
        <f>求节点($AT$5:$AT$10,CS$5:CS$10,将星节奏统计!JA91)</f>
        <v>0</v>
      </c>
      <c r="KD92" s="28">
        <f>求节点($AT$17:$AT$22,AV$17:AV$22,将星节奏统计!JD91)</f>
        <v>0</v>
      </c>
      <c r="KE92" s="28">
        <f>求节点($AT$17:$AT$22,AW$17:AW$22,将星节奏统计!JE91)</f>
        <v>0</v>
      </c>
      <c r="KF92" s="28">
        <f>求节点($AT$17:$AT$22,AX$17:AX$22,将星节奏统计!JF91)</f>
        <v>0</v>
      </c>
      <c r="KG92" s="28">
        <f>求节点($AT$17:$AT$22,AY$17:AY$22,将星节奏统计!JG91)</f>
        <v>2.1575315301023551E-4</v>
      </c>
      <c r="KH92" s="28">
        <f>求节点($AT$17:$AT$22,AZ$17:AZ$22,将星节奏统计!JH91)</f>
        <v>3.2362972951534633E-4</v>
      </c>
      <c r="KI92" s="28">
        <f>求节点($AT$17:$AT$22,BA$17:BA$22,将星节奏统计!JI91)</f>
        <v>3.2362972951534633E-4</v>
      </c>
      <c r="KJ92" s="28">
        <f>求节点($AT$17:$AT$22,BB$17:BB$22,将星节奏统计!JJ91)</f>
        <v>4.9034807502325306E-4</v>
      </c>
      <c r="KK92" s="28">
        <f>求节点($AT$17:$AT$22,BC$17:BC$22,将星节奏统计!JK91)</f>
        <v>0</v>
      </c>
      <c r="KL92" s="28">
        <f>求节点($AT$17:$AT$22,BD$17:BD$22,将星节奏统计!JL91)</f>
        <v>3.2362972951534633E-4</v>
      </c>
      <c r="KM92" s="28">
        <f>求节点($AT$17:$AT$22,BE$17:BE$22,将星节奏统计!JM91)</f>
        <v>0</v>
      </c>
      <c r="KN92" s="28">
        <f>求节点($AT$17:$AT$22,BF$17:BF$22,将星节奏统计!JN91)</f>
        <v>0</v>
      </c>
      <c r="KO92" s="28">
        <f>求节点($AT$17:$AT$22,BG$17:BG$22,将星节奏统计!JO91)</f>
        <v>0</v>
      </c>
      <c r="KP92" s="28">
        <f>求节点($AT$17:$AT$22,BH$17:BH$22,将星节奏统计!JP91)</f>
        <v>0</v>
      </c>
      <c r="KQ92" s="28">
        <f>求节点($AT$17:$AT$22,BI$17:BI$22,将星节奏统计!JQ91)</f>
        <v>0</v>
      </c>
      <c r="KR92" s="28">
        <f>求节点($AT$17:$AT$22,BJ$17:BJ$22,将星节奏统计!JR91)</f>
        <v>0</v>
      </c>
      <c r="KS92" s="28">
        <f>求节点($AT$17:$AT$22,BK$17:BK$22,将星节奏统计!JS91)</f>
        <v>0</v>
      </c>
      <c r="KT92" s="28">
        <f>求节点($AT$17:$AT$22,BL$17:BL$22,将星节奏统计!JT91)</f>
        <v>0</v>
      </c>
      <c r="KU92" s="28">
        <f>求节点($AT$17:$AT$22,BM$17:BM$22,将星节奏统计!JU91)</f>
        <v>0</v>
      </c>
      <c r="KV92" s="28">
        <f>求节点($AT$17:$AT$22,BN$17:BN$22,将星节奏统计!JV91)</f>
        <v>0</v>
      </c>
      <c r="KW92" s="28">
        <f>求节点($AT$17:$AT$22,BO$17:BO$22,将星节奏统计!JW91)</f>
        <v>0</v>
      </c>
      <c r="KX92" s="28">
        <f>求节点($AT$5:$AT$10,AV$5:AV$10,将星节奏统计!KA91)</f>
        <v>0.1</v>
      </c>
      <c r="KY92" s="28">
        <f>求节点($AT$5:$AT$10,AW$5:AW$10,将星节奏统计!KB91)</f>
        <v>0.1</v>
      </c>
      <c r="KZ92" s="28">
        <f>求节点($AT$5:$AT$10,AX$5:AX$10,将星节奏统计!KC91)</f>
        <v>7.4486732525702717E-2</v>
      </c>
      <c r="LA92" s="28">
        <f>求节点($AT$5:$AT$10,AY$5:AY$10,将星节奏统计!KD91)</f>
        <v>0</v>
      </c>
      <c r="LB92" s="28">
        <f>求节点($AT$5:$AT$10,AZ$5:AZ$10,将星节奏统计!KE91)</f>
        <v>0</v>
      </c>
      <c r="LC92" s="28">
        <f>求节点($AT$5:$AT$10,BA$5:BA$10,将星节奏统计!KF91)</f>
        <v>0</v>
      </c>
      <c r="LD92" s="28">
        <f>求节点($AT$5:$AT$10,BB$5:BB$10,将星节奏统计!KG91)</f>
        <v>0</v>
      </c>
      <c r="LE92" s="28">
        <f>求节点($AT$5:$AT$10,BC$5:BC$10,将星节奏统计!KH91)</f>
        <v>0</v>
      </c>
      <c r="LF92" s="28">
        <f>求节点($AT$5:$AT$10,BD$5:BD$10,将星节奏统计!KI91)</f>
        <v>0</v>
      </c>
      <c r="LG92" s="28">
        <f>求节点($AT$5:$AT$10,BE$5:BE$10,将星节奏统计!KJ91)</f>
        <v>0</v>
      </c>
      <c r="LH92" s="28">
        <f>求节点($AT$5:$AT$10,BF$5:BF$10,将星节奏统计!KK91)</f>
        <v>0</v>
      </c>
      <c r="LI92" s="28">
        <f>求节点($AT$5:$AT$10,BG$5:BG$10,将星节奏统计!KL91)</f>
        <v>0</v>
      </c>
      <c r="LJ92" s="28">
        <f>求节点($AT$5:$AT$10,BH$5:BH$10,将星节奏统计!KM91)</f>
        <v>0</v>
      </c>
      <c r="LK92" s="28">
        <f>求节点($AT$5:$AT$10,BI$5:BI$10,将星节奏统计!KN91)</f>
        <v>0</v>
      </c>
      <c r="LL92" s="28">
        <f>求节点($AT$5:$AT$10,BJ$5:BJ$10,将星节奏统计!KO91)</f>
        <v>0</v>
      </c>
      <c r="LM92" s="28">
        <f>求节点($AT$5:$AT$10,BK$5:BK$10,将星节奏统计!KP91)</f>
        <v>0</v>
      </c>
      <c r="LN92" s="28">
        <f>求节点($AT$5:$AT$10,BL$5:BL$10,将星节奏统计!KQ91)</f>
        <v>0.9</v>
      </c>
      <c r="LO92" s="28">
        <f>求节点($AT$5:$AT$10,BM$5:BM$10,将星节奏统计!KR91)</f>
        <v>0.9</v>
      </c>
      <c r="LP92" s="28">
        <f>求节点($AT$5:$AT$10,BN$5:BN$10,将星节奏统计!KS91)</f>
        <v>0.6</v>
      </c>
      <c r="LQ92" s="28">
        <f>求节点($AT$5:$AT$10,BO$5:BO$10,将星节奏统计!KT91)</f>
        <v>0</v>
      </c>
      <c r="LR92" s="28">
        <f>求节点($AT$5:$AT$10,BP$5:BP$10,将星节奏统计!KU91)</f>
        <v>0.9</v>
      </c>
      <c r="LS92" s="28">
        <f>求节点($AT$5:$AT$10,BQ$5:BQ$10,将星节奏统计!KV91)</f>
        <v>0.6</v>
      </c>
      <c r="LT92" s="28">
        <f>求节点($AT$5:$AT$10,BR$5:BR$10,将星节奏统计!KW91)</f>
        <v>0.9</v>
      </c>
      <c r="LU92" s="28">
        <f>求节点($AT$5:$AT$10,BS$5:BS$10,将星节奏统计!KX91)</f>
        <v>0</v>
      </c>
      <c r="LV92" s="28">
        <f>求节点($AT$5:$AT$10,BT$5:BT$10,将星节奏统计!KY91)</f>
        <v>0.6</v>
      </c>
      <c r="LW92" s="28">
        <f>求节点($AT$5:$AT$10,BU$5:BU$10,将星节奏统计!KZ91)</f>
        <v>0.1</v>
      </c>
      <c r="LX92" s="28">
        <f>求节点($AT$5:$AT$10,BV$5:BV$10,将星节奏统计!LA91)</f>
        <v>0.6</v>
      </c>
      <c r="LY92" s="28">
        <f>求节点($AT$5:$AT$10,BW$5:BW$10,将星节奏统计!LB91)</f>
        <v>0.5</v>
      </c>
      <c r="LZ92" s="28">
        <f>求节点($AT$5:$AT$10,BX$5:BX$10,将星节奏统计!LC91)</f>
        <v>0.33</v>
      </c>
      <c r="MA92" s="28">
        <f>求节点($AT$5:$AT$10,BY$5:BY$10,将星节奏统计!LD91)</f>
        <v>0.5</v>
      </c>
      <c r="MB92" s="28">
        <f>求节点($AT$5:$AT$10,BZ$5:BZ$10,将星节奏统计!LE91)</f>
        <v>0.33</v>
      </c>
      <c r="MC92" s="28">
        <f>求节点($AT$5:$AT$10,CA$5:CA$10,将星节奏统计!LF91)</f>
        <v>0.6</v>
      </c>
      <c r="MD92" s="28">
        <f>求节点($AT$5:$AT$10,CB$5:CB$10,将星节奏统计!LG91)</f>
        <v>0.6</v>
      </c>
      <c r="ME92" s="28">
        <f>求节点($AT$5:$AT$10,CC$5:CC$10,将星节奏统计!LH91)</f>
        <v>0.6</v>
      </c>
      <c r="MF92" s="28">
        <f>求节点($AT$5:$AT$10,CD$5:CD$10,将星节奏统计!LI91)</f>
        <v>0.6</v>
      </c>
      <c r="MG92" s="28">
        <f>求节点($AT$5:$AT$10,CE$5:CE$10,将星节奏统计!LJ91)</f>
        <v>0.4</v>
      </c>
      <c r="MH92" s="28">
        <f>求节点($AT$5:$AT$10,CF$5:CF$10,将星节奏统计!LK91)</f>
        <v>0.4</v>
      </c>
      <c r="MI92" s="28">
        <f>求节点($AT$5:$AT$10,CG$5:CG$10,将星节奏统计!LL91)</f>
        <v>0.4</v>
      </c>
      <c r="MJ92" s="28">
        <f>求节点($AT$5:$AT$10,CH$5:CH$10,将星节奏统计!LM91)</f>
        <v>0.4</v>
      </c>
      <c r="MK92" s="28">
        <f>求节点($AT$5:$AT$10,CI$5:CI$10,将星节奏统计!LN91)</f>
        <v>0.5</v>
      </c>
      <c r="ML92" s="28">
        <f>求节点($AT$5:$AT$10,CJ$5:CJ$10,将星节奏统计!LO91)</f>
        <v>0.33</v>
      </c>
      <c r="MM92" s="28">
        <f>求节点($AT$5:$AT$10,CK$5:CK$10,将星节奏统计!LP91)</f>
        <v>0</v>
      </c>
      <c r="MN92" s="28">
        <f>求节点($AT$5:$AT$10,CL$5:CL$10,将星节奏统计!LQ91)</f>
        <v>0</v>
      </c>
      <c r="MO92" s="28">
        <f>求节点($AT$5:$AT$10,CM$5:CM$10,将星节奏统计!LR91)</f>
        <v>0</v>
      </c>
      <c r="MP92" s="28">
        <f>求节点($AT$5:$AT$10,CN$5:CN$10,将星节奏统计!LS91)</f>
        <v>0</v>
      </c>
      <c r="MQ92" s="28">
        <f>求节点($AT$5:$AT$10,CO$5:CO$10,将星节奏统计!LT91)</f>
        <v>0</v>
      </c>
      <c r="MR92" s="28">
        <f>求节点($AT$5:$AT$10,CP$5:CP$10,将星节奏统计!LU91)</f>
        <v>0</v>
      </c>
      <c r="MS92" s="28">
        <f>求节点($AT$5:$AT$10,CQ$5:CQ$10,将星节奏统计!LV91)</f>
        <v>0</v>
      </c>
      <c r="MT92" s="28">
        <f>求节点($AT$5:$AT$10,CR$5:CR$10,将星节奏统计!LW91)</f>
        <v>0</v>
      </c>
      <c r="MU92" s="28">
        <f>求节点($AT$5:$AT$10,CS$5:CS$10,将星节奏统计!LX91)</f>
        <v>0</v>
      </c>
      <c r="MV92" s="28">
        <f>求节点($AT$17:$AT$22,AV$17:AV$22,将星节奏统计!MA91)</f>
        <v>0</v>
      </c>
      <c r="MW92" s="28">
        <f>求节点($AT$17:$AT$22,AW$17:AW$22,将星节奏统计!MB91)</f>
        <v>0</v>
      </c>
      <c r="MX92" s="28">
        <f>求节点($AT$17:$AT$22,AX$17:AX$22,将星节奏统计!MC91)</f>
        <v>0</v>
      </c>
      <c r="MY92" s="28">
        <f>求节点($AT$17:$AT$22,AY$17:AY$22,将星节奏统计!MD91)</f>
        <v>0</v>
      </c>
      <c r="MZ92" s="28">
        <f>求节点($AT$17:$AT$22,AZ$17:AZ$22,将星节奏统计!ME91)</f>
        <v>0</v>
      </c>
      <c r="NA92" s="28">
        <f>求节点($AT$17:$AT$22,BA$17:BA$22,将星节奏统计!MF91)</f>
        <v>0</v>
      </c>
      <c r="NB92" s="28">
        <f>求节点($AT$17:$AT$22,BB$17:BB$22,将星节奏统计!MG91)</f>
        <v>0</v>
      </c>
      <c r="NC92" s="28">
        <f>求节点($AT$17:$AT$22,BC$17:BC$22,将星节奏统计!MH91)</f>
        <v>0</v>
      </c>
      <c r="ND92" s="28">
        <f>求节点($AT$17:$AT$22,BD$17:BD$22,将星节奏统计!MI91)</f>
        <v>0</v>
      </c>
      <c r="NE92" s="28">
        <f>求节点($AT$17:$AT$22,BE$17:BE$22,将星节奏统计!MJ91)</f>
        <v>0</v>
      </c>
      <c r="NF92" s="28">
        <f>求节点($AT$17:$AT$22,BF$17:BF$22,将星节奏统计!MK91)</f>
        <v>0</v>
      </c>
      <c r="NG92" s="28">
        <f>求节点($AT$17:$AT$22,BG$17:BG$22,将星节奏统计!ML91)</f>
        <v>0</v>
      </c>
      <c r="NH92" s="28">
        <f>求节点($AT$17:$AT$22,BH$17:BH$22,将星节奏统计!MM91)</f>
        <v>0</v>
      </c>
      <c r="NI92" s="28">
        <f>求节点($AT$17:$AT$22,BI$17:BI$22,将星节奏统计!MN91)</f>
        <v>0</v>
      </c>
      <c r="NJ92" s="28">
        <f>求节点($AT$17:$AT$22,BJ$17:BJ$22,将星节奏统计!MO91)</f>
        <v>0</v>
      </c>
      <c r="NK92" s="28">
        <f>求节点($AT$17:$AT$22,BK$17:BK$22,将星节奏统计!MP91)</f>
        <v>0</v>
      </c>
      <c r="NL92" s="28">
        <f>求节点($AT$17:$AT$22,BL$17:BL$22,将星节奏统计!MQ91)</f>
        <v>0</v>
      </c>
      <c r="NM92" s="28">
        <f>求节点($AT$17:$AT$22,BM$17:BM$22,将星节奏统计!MR91)</f>
        <v>0</v>
      </c>
      <c r="NN92" s="28">
        <f>求节点($AT$17:$AT$22,BN$17:BN$22,将星节奏统计!MS91)</f>
        <v>0</v>
      </c>
      <c r="NO92" s="28">
        <f>求节点($AT$17:$AT$22,BO$17:BO$22,将星节奏统计!MT91)</f>
        <v>0</v>
      </c>
      <c r="NP92" s="28">
        <f>求节点($AT$5:$AT$10,AV$5:AV$10,将星节奏统计!MX91)</f>
        <v>0.1</v>
      </c>
      <c r="NQ92" s="28">
        <f>求节点($AT$5:$AT$10,AW$5:AW$10,将星节奏统计!MY91)</f>
        <v>0.1</v>
      </c>
      <c r="NR92" s="28">
        <f>求节点($AT$5:$AT$10,AX$5:AX$10,将星节奏统计!MZ91)</f>
        <v>8.0429903379741194E-2</v>
      </c>
      <c r="NS92" s="28">
        <f>求节点($AT$5:$AT$10,AY$5:AY$10,将星节奏统计!NA91)</f>
        <v>0</v>
      </c>
      <c r="NT92" s="28">
        <f>求节点($AT$5:$AT$10,AZ$5:AZ$10,将星节奏统计!NB91)</f>
        <v>0</v>
      </c>
      <c r="NU92" s="28">
        <f>求节点($AT$5:$AT$10,BA$5:BA$10,将星节奏统计!NC91)</f>
        <v>0</v>
      </c>
      <c r="NV92" s="28">
        <f>求节点($AT$5:$AT$10,BB$5:BB$10,将星节奏统计!ND91)</f>
        <v>0</v>
      </c>
      <c r="NW92" s="28">
        <f>求节点($AT$5:$AT$10,BC$5:BC$10,将星节奏统计!NE91)</f>
        <v>0</v>
      </c>
      <c r="NX92" s="28">
        <f>求节点($AT$5:$AT$10,BD$5:BD$10,将星节奏统计!NF91)</f>
        <v>0</v>
      </c>
      <c r="NY92" s="28">
        <f>求节点($AT$5:$AT$10,BE$5:BE$10,将星节奏统计!NG91)</f>
        <v>0</v>
      </c>
      <c r="NZ92" s="28">
        <f>求节点($AT$5:$AT$10,BF$5:BF$10,将星节奏统计!NH91)</f>
        <v>0</v>
      </c>
      <c r="OA92" s="28">
        <f>求节点($AT$5:$AT$10,BG$5:BG$10,将星节奏统计!NI91)</f>
        <v>0</v>
      </c>
      <c r="OB92" s="28">
        <f>求节点($AT$5:$AT$10,BH$5:BH$10,将星节奏统计!NJ91)</f>
        <v>0</v>
      </c>
      <c r="OC92" s="28">
        <f>求节点($AT$5:$AT$10,BI$5:BI$10,将星节奏统计!NK91)</f>
        <v>0</v>
      </c>
      <c r="OD92" s="28">
        <f>求节点($AT$5:$AT$10,BJ$5:BJ$10,将星节奏统计!NL91)</f>
        <v>0</v>
      </c>
      <c r="OE92" s="28">
        <f>求节点($AT$5:$AT$10,BK$5:BK$10,将星节奏统计!NM91)</f>
        <v>0</v>
      </c>
      <c r="OF92" s="28">
        <f>求节点($AT$5:$AT$10,BL$5:BL$10,将星节奏统计!NN91)</f>
        <v>0.9</v>
      </c>
      <c r="OG92" s="28">
        <f>求节点($AT$5:$AT$10,BM$5:BM$10,将星节奏统计!NO91)</f>
        <v>0.9</v>
      </c>
      <c r="OH92" s="28">
        <f>求节点($AT$5:$AT$10,BN$5:BN$10,将星节奏统计!NP91)</f>
        <v>0.6</v>
      </c>
      <c r="OI92" s="28">
        <f>求节点($AT$5:$AT$10,BO$5:BO$10,将星节奏统计!NQ91)</f>
        <v>0</v>
      </c>
      <c r="OJ92" s="28">
        <f>求节点($AT$5:$AT$10,BP$5:BP$10,将星节奏统计!NR91)</f>
        <v>0.9</v>
      </c>
      <c r="OK92" s="28">
        <f>求节点($AT$5:$AT$10,BQ$5:BQ$10,将星节奏统计!NS91)</f>
        <v>0.6</v>
      </c>
      <c r="OL92" s="28">
        <f>求节点($AT$5:$AT$10,BR$5:BR$10,将星节奏统计!NT91)</f>
        <v>0.9</v>
      </c>
      <c r="OM92" s="28">
        <f>求节点($AT$5:$AT$10,BS$5:BS$10,将星节奏统计!NU91)</f>
        <v>0</v>
      </c>
      <c r="ON92" s="28">
        <f>求节点($AT$5:$AT$10,BT$5:BT$10,将星节奏统计!NV91)</f>
        <v>0.6</v>
      </c>
      <c r="OO92" s="28">
        <f>求节点($AT$5:$AT$10,BU$5:BU$10,将星节奏统计!NW91)</f>
        <v>0.1</v>
      </c>
      <c r="OP92" s="28">
        <f>求节点($AT$5:$AT$10,BV$5:BV$10,将星节奏统计!NX91)</f>
        <v>0.6</v>
      </c>
      <c r="OQ92" s="28">
        <f>求节点($AT$5:$AT$10,BW$5:BW$10,将星节奏统计!NY91)</f>
        <v>0.5</v>
      </c>
      <c r="OR92" s="28">
        <f>求节点($AT$5:$AT$10,BX$5:BX$10,将星节奏统计!NZ91)</f>
        <v>0.33</v>
      </c>
      <c r="OS92" s="28">
        <f>求节点($AT$5:$AT$10,BY$5:BY$10,将星节奏统计!OA91)</f>
        <v>0.5</v>
      </c>
      <c r="OT92" s="28">
        <f>求节点($AT$5:$AT$10,BZ$5:BZ$10,将星节奏统计!OB91)</f>
        <v>0.33</v>
      </c>
      <c r="OU92" s="28">
        <f>求节点($AT$5:$AT$10,CA$5:CA$10,将星节奏统计!OC91)</f>
        <v>0.6</v>
      </c>
      <c r="OV92" s="28">
        <f>求节点($AT$5:$AT$10,CB$5:CB$10,将星节奏统计!OD91)</f>
        <v>0.6</v>
      </c>
      <c r="OW92" s="28">
        <f>求节点($AT$5:$AT$10,CC$5:CC$10,将星节奏统计!OE91)</f>
        <v>0.6</v>
      </c>
      <c r="OX92" s="28">
        <f>求节点($AT$5:$AT$10,CD$5:CD$10,将星节奏统计!OF91)</f>
        <v>0.6</v>
      </c>
      <c r="OY92" s="28">
        <f>求节点($AT$5:$AT$10,CE$5:CE$10,将星节奏统计!OG91)</f>
        <v>0.4</v>
      </c>
      <c r="OZ92" s="28">
        <f>求节点($AT$5:$AT$10,CF$5:CF$10,将星节奏统计!OH91)</f>
        <v>0.4</v>
      </c>
      <c r="PA92" s="28">
        <f>求节点($AT$5:$AT$10,CG$5:CG$10,将星节奏统计!OI91)</f>
        <v>0.4</v>
      </c>
      <c r="PB92" s="28">
        <f>求节点($AT$5:$AT$10,CH$5:CH$10,将星节奏统计!OJ91)</f>
        <v>0.4</v>
      </c>
      <c r="PC92" s="28">
        <f>求节点($AT$5:$AT$10,CI$5:CI$10,将星节奏统计!OK91)</f>
        <v>0.5</v>
      </c>
      <c r="PD92" s="28">
        <f>求节点($AT$5:$AT$10,CJ$5:CJ$10,将星节奏统计!OL91)</f>
        <v>0.33</v>
      </c>
      <c r="PE92" s="28">
        <f>求节点($AT$5:$AT$10,CK$5:CK$10,将星节奏统计!OM91)</f>
        <v>0</v>
      </c>
      <c r="PF92" s="28">
        <f>求节点($AT$5:$AT$10,CL$5:CL$10,将星节奏统计!ON91)</f>
        <v>0</v>
      </c>
      <c r="PG92" s="28">
        <f>求节点($AT$5:$AT$10,CM$5:CM$10,将星节奏统计!OO91)</f>
        <v>0</v>
      </c>
      <c r="PH92" s="28">
        <f>求节点($AT$5:$AT$10,CN$5:CN$10,将星节奏统计!OP91)</f>
        <v>0</v>
      </c>
      <c r="PI92" s="28">
        <f>求节点($AT$5:$AT$10,CO$5:CO$10,将星节奏统计!OQ91)</f>
        <v>0</v>
      </c>
      <c r="PJ92" s="28">
        <f>求节点($AT$5:$AT$10,CP$5:CP$10,将星节奏统计!OR91)</f>
        <v>0</v>
      </c>
      <c r="PK92" s="28">
        <f>求节点($AT$5:$AT$10,CQ$5:CQ$10,将星节奏统计!OS91)</f>
        <v>0</v>
      </c>
      <c r="PL92" s="28">
        <f>求节点($AT$5:$AT$10,CR$5:CR$10,将星节奏统计!OT91)</f>
        <v>0</v>
      </c>
      <c r="PM92" s="28">
        <f>求节点($AT$5:$AT$10,CS$5:CS$10,将星节奏统计!OU91)</f>
        <v>0</v>
      </c>
      <c r="PN92" s="28">
        <f>求节点($AT$17:$AT$22,AV$17:AV$22,将星节奏统计!OX91)</f>
        <v>0</v>
      </c>
      <c r="PO92" s="28">
        <f>求节点($AT$17:$AT$22,AW$17:AW$22,将星节奏统计!OY91)</f>
        <v>0</v>
      </c>
      <c r="PP92" s="28">
        <f>求节点($AT$17:$AT$22,AX$17:AX$22,将星节奏统计!OZ91)</f>
        <v>0</v>
      </c>
      <c r="PQ92" s="28">
        <f>求节点($AT$17:$AT$22,AY$17:AY$22,将星节奏统计!PA91)</f>
        <v>1.9908619159451912E-4</v>
      </c>
      <c r="PR92" s="28">
        <f>求节点($AT$17:$AT$22,AZ$17:AZ$22,将星节奏统计!PB91)</f>
        <v>2.9862928739178216E-4</v>
      </c>
      <c r="PS92" s="28">
        <f>求节点($AT$17:$AT$22,BA$17:BA$22,将星节奏统计!PC91)</f>
        <v>2.9862928739178216E-4</v>
      </c>
      <c r="PT92" s="28">
        <f>求节点($AT$17:$AT$22,BB$17:BB$22,将星节奏统计!PD91)</f>
        <v>4.5246861726027862E-4</v>
      </c>
      <c r="PU92" s="28">
        <f>求节点($AT$17:$AT$22,BC$17:BC$22,将星节奏统计!PE91)</f>
        <v>0</v>
      </c>
      <c r="PV92" s="28">
        <f>求节点($AT$17:$AT$22,BD$17:BD$22,将星节奏统计!PF91)</f>
        <v>2.9862928739178216E-4</v>
      </c>
      <c r="PW92" s="28">
        <f>求节点($AT$17:$AT$22,BE$17:BE$22,将星节奏统计!PG91)</f>
        <v>0</v>
      </c>
      <c r="PX92" s="28">
        <f>求节点($AT$17:$AT$22,BF$17:BF$22,将星节奏统计!PH91)</f>
        <v>0</v>
      </c>
      <c r="PY92" s="28">
        <f>求节点($AT$17:$AT$22,BG$17:BG$22,将星节奏统计!PI91)</f>
        <v>0</v>
      </c>
      <c r="PZ92" s="28">
        <f>求节点($AT$17:$AT$22,BH$17:BH$22,将星节奏统计!PJ91)</f>
        <v>0</v>
      </c>
      <c r="QA92" s="28">
        <f>求节点($AT$17:$AT$22,BI$17:BI$22,将星节奏统计!PK91)</f>
        <v>0</v>
      </c>
      <c r="QB92" s="28">
        <f>求节点($AT$17:$AT$22,BJ$17:BJ$22,将星节奏统计!PL91)</f>
        <v>0</v>
      </c>
      <c r="QC92" s="28">
        <f>求节点($AT$17:$AT$22,BK$17:BK$22,将星节奏统计!PM91)</f>
        <v>0</v>
      </c>
      <c r="QD92" s="28">
        <f>求节点($AT$17:$AT$22,BL$17:BL$22,将星节奏统计!PN91)</f>
        <v>0</v>
      </c>
      <c r="QE92" s="28">
        <f>求节点($AT$17:$AT$22,BM$17:BM$22,将星节奏统计!PO91)</f>
        <v>0</v>
      </c>
      <c r="QF92" s="28">
        <f>求节点($AT$17:$AT$22,BN$17:BN$22,将星节奏统计!PP91)</f>
        <v>0</v>
      </c>
      <c r="QG92" s="28">
        <f>求节点($AT$17:$AT$22,BO$17:BO$22,将星节奏统计!PQ91)</f>
        <v>0</v>
      </c>
      <c r="QJ92" s="3">
        <v>88</v>
      </c>
      <c r="QK92" s="28">
        <f t="shared" ca="1" si="71"/>
        <v>1.0726885374239006</v>
      </c>
      <c r="QL92" s="28">
        <f t="shared" ca="1" si="71"/>
        <v>1.1693158871331939</v>
      </c>
      <c r="QM92" s="28">
        <f t="shared" ca="1" si="71"/>
        <v>1.2947924718748118</v>
      </c>
      <c r="QN92" s="28">
        <f t="shared" ca="1" si="71"/>
        <v>1.5</v>
      </c>
      <c r="QO92" s="28">
        <f t="shared" ca="1" si="71"/>
        <v>1.5</v>
      </c>
      <c r="QP92" s="28">
        <f t="shared" ca="1" si="72"/>
        <v>0.47599008637608664</v>
      </c>
      <c r="QQ92" s="28">
        <f t="shared" ca="1" si="72"/>
        <v>0.64635812911966517</v>
      </c>
      <c r="QR92" s="28">
        <f t="shared" ca="1" si="72"/>
        <v>0.94750193249954817</v>
      </c>
      <c r="QS92" s="28">
        <f t="shared" ca="1" si="72"/>
        <v>1.5</v>
      </c>
      <c r="QT92" s="28">
        <f t="shared" ca="1" si="72"/>
        <v>1.5</v>
      </c>
      <c r="QU92" s="28">
        <f t="shared" ca="1" si="73"/>
        <v>0.1</v>
      </c>
      <c r="QV92" s="28">
        <f t="shared" ca="1" si="73"/>
        <v>0.1</v>
      </c>
      <c r="QW92" s="28">
        <f t="shared" ca="1" si="73"/>
        <v>0.1</v>
      </c>
      <c r="QX92" s="28">
        <f t="shared" ca="1" si="73"/>
        <v>0.1</v>
      </c>
      <c r="QY92" s="28">
        <f t="shared" ca="1" si="73"/>
        <v>0.1</v>
      </c>
      <c r="QZ92" s="28">
        <f t="shared" ca="1" si="74"/>
        <v>0.71899752159402164</v>
      </c>
      <c r="RA92" s="28">
        <f t="shared" ca="1" si="74"/>
        <v>0.76852112099323566</v>
      </c>
      <c r="RB92" s="28">
        <f t="shared" ca="1" si="74"/>
        <v>0.8563547303123682</v>
      </c>
      <c r="RC92" s="28">
        <f t="shared" ca="1" si="74"/>
        <v>1</v>
      </c>
      <c r="RD92" s="28">
        <f t="shared" ca="1" si="74"/>
        <v>1</v>
      </c>
      <c r="RE92" s="28">
        <f t="shared" ca="1" si="75"/>
        <v>0.29749380398505421</v>
      </c>
      <c r="RF92" s="28">
        <f t="shared" ca="1" si="75"/>
        <v>0.40397383069979076</v>
      </c>
      <c r="RG92" s="28">
        <f t="shared" ca="1" si="75"/>
        <v>0.62062644937466105</v>
      </c>
      <c r="RH92" s="28">
        <f t="shared" ca="1" si="75"/>
        <v>0.99</v>
      </c>
      <c r="RI92" s="28">
        <f t="shared" ca="1" si="75"/>
        <v>0.99</v>
      </c>
      <c r="RJ92" s="28">
        <f t="shared" ca="1" si="76"/>
        <v>3.3834017176604531E-4</v>
      </c>
      <c r="RK92" s="28">
        <f t="shared" ca="1" si="76"/>
        <v>0</v>
      </c>
      <c r="RL92" s="28">
        <f t="shared" ca="1" si="76"/>
        <v>3.3834017176604531E-4</v>
      </c>
      <c r="RM92" s="28">
        <f t="shared" ca="1" si="76"/>
        <v>0</v>
      </c>
      <c r="RN92" s="28">
        <f t="shared" ca="1" si="76"/>
        <v>3.1220334590959051E-4</v>
      </c>
      <c r="RO92" s="28">
        <f t="shared" ca="1" si="77"/>
        <v>3.2362972951534633E-4</v>
      </c>
      <c r="RP92" s="28">
        <f t="shared" ca="1" si="77"/>
        <v>0</v>
      </c>
      <c r="RQ92" s="28">
        <f t="shared" ca="1" si="77"/>
        <v>3.2362972951534633E-4</v>
      </c>
      <c r="RR92" s="28">
        <f t="shared" ca="1" si="77"/>
        <v>0</v>
      </c>
      <c r="RS92" s="28">
        <f t="shared" ca="1" si="77"/>
        <v>2.9862928739178216E-4</v>
      </c>
      <c r="RT92" s="28">
        <f t="shared" ca="1" si="78"/>
        <v>0.1</v>
      </c>
      <c r="RU92" s="28">
        <f t="shared" ca="1" si="78"/>
        <v>0.1</v>
      </c>
      <c r="RV92" s="28">
        <f t="shared" ca="1" si="78"/>
        <v>0.1</v>
      </c>
      <c r="RW92" s="28">
        <f t="shared" ca="1" si="78"/>
        <v>0.1</v>
      </c>
      <c r="RX92" s="28">
        <f t="shared" ca="1" si="78"/>
        <v>0.1</v>
      </c>
      <c r="RY92" s="28">
        <f t="shared" ca="1" si="79"/>
        <v>0.1614517746319136</v>
      </c>
      <c r="RZ92" s="28">
        <f t="shared" ca="1" si="79"/>
        <v>0.16282848267989852</v>
      </c>
      <c r="SA92" s="28">
        <f t="shared" ca="1" si="79"/>
        <v>0.16559636748037204</v>
      </c>
      <c r="SB92" s="28">
        <f t="shared" ca="1" si="79"/>
        <v>0.17448673252570274</v>
      </c>
      <c r="SC92" s="28">
        <f t="shared" ca="1" si="79"/>
        <v>0.18042990337974119</v>
      </c>
    </row>
    <row r="93" spans="46:497" x14ac:dyDescent="0.2">
      <c r="AU93" s="28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U93" s="3">
        <v>89</v>
      </c>
      <c r="CV93" s="28">
        <f>求节点($AT$5:$AT$10,AV$5:AV$10,将星节奏统计!BJ92)</f>
        <v>0.1</v>
      </c>
      <c r="CW93" s="28">
        <f>求节点($AT$5:$AT$10,AW$5:AW$10,将星节奏统计!BK92)</f>
        <v>0.1</v>
      </c>
      <c r="CX93" s="28">
        <f>求节点($AT$5:$AT$10,AX$5:AX$10,将星节奏统计!BL92)</f>
        <v>6.1656358394313236E-2</v>
      </c>
      <c r="CY93" s="28">
        <f>求节点($AT$5:$AT$10,AY$5:AY$10,将星节奏统计!BM92)</f>
        <v>0</v>
      </c>
      <c r="CZ93" s="28">
        <f>求节点($AT$5:$AT$10,AZ$5:AZ$10,将星节奏统计!BN92)</f>
        <v>0</v>
      </c>
      <c r="DA93" s="28">
        <f>求节点($AT$5:$AT$10,BA$5:BA$10,将星节奏统计!BO92)</f>
        <v>0</v>
      </c>
      <c r="DB93" s="28">
        <f>求节点($AT$5:$AT$10,BB$5:BB$10,将星节奏统计!BP92)</f>
        <v>0</v>
      </c>
      <c r="DC93" s="28">
        <f>求节点($AT$5:$AT$10,BC$5:BC$10,将星节奏统计!BQ92)</f>
        <v>0</v>
      </c>
      <c r="DD93" s="28">
        <f>求节点($AT$5:$AT$10,BD$5:BD$10,将星节奏统计!BR92)</f>
        <v>0</v>
      </c>
      <c r="DE93" s="28">
        <f>求节点($AT$5:$AT$10,BE$5:BE$10,将星节奏统计!BS92)</f>
        <v>0</v>
      </c>
      <c r="DF93" s="28">
        <f>求节点($AT$5:$AT$10,BF$5:BF$10,将星节奏统计!BT92)</f>
        <v>0</v>
      </c>
      <c r="DG93" s="28">
        <f>求节点($AT$5:$AT$10,BG$5:BG$10,将星节奏统计!BU92)</f>
        <v>0</v>
      </c>
      <c r="DH93" s="28">
        <f>求节点($AT$5:$AT$10,BH$5:BH$10,将星节奏统计!BV92)</f>
        <v>0</v>
      </c>
      <c r="DI93" s="28">
        <f>求节点($AT$5:$AT$10,BI$5:BI$10,将星节奏统计!BW92)</f>
        <v>0</v>
      </c>
      <c r="DJ93" s="28">
        <f>求节点($AT$5:$AT$10,BJ$5:BJ$10,将星节奏统计!BX92)</f>
        <v>0</v>
      </c>
      <c r="DK93" s="28">
        <f>求节点($AT$5:$AT$10,BK$5:BK$10,将星节奏统计!BY92)</f>
        <v>0</v>
      </c>
      <c r="DL93" s="28">
        <f>求节点($AT$5:$AT$10,BL$5:BL$10,将星节奏统计!BZ92)</f>
        <v>0.9</v>
      </c>
      <c r="DM93" s="28">
        <f>求节点($AT$5:$AT$10,BM$5:BM$10,将星节奏统计!CA92)</f>
        <v>0.82018705344763199</v>
      </c>
      <c r="DN93" s="28">
        <f>求节点($AT$5:$AT$10,BN$5:BN$10,将星节奏统计!CB92)</f>
        <v>0.6</v>
      </c>
      <c r="DO93" s="28">
        <f>求节点($AT$5:$AT$10,BO$5:BO$10,将星节奏统计!CC92)</f>
        <v>0</v>
      </c>
      <c r="DP93" s="28">
        <f>求节点($AT$5:$AT$10,BP$5:BP$10,将星节奏统计!CD92)</f>
        <v>0.9</v>
      </c>
      <c r="DQ93" s="28">
        <f>求节点($AT$5:$AT$10,BQ$5:BQ$10,将星节奏统计!CE92)</f>
        <v>0.6</v>
      </c>
      <c r="DR93" s="28">
        <f>求节点($AT$5:$AT$10,BR$5:BR$10,将星节奏统计!CF92)</f>
        <v>0.9</v>
      </c>
      <c r="DS93" s="28">
        <f>求节点($AT$5:$AT$10,BS$5:BS$10,将星节奏统计!CG92)</f>
        <v>0</v>
      </c>
      <c r="DT93" s="28">
        <f>求节点($AT$5:$AT$10,BT$5:BT$10,将星节奏统计!CH92)</f>
        <v>0.6</v>
      </c>
      <c r="DU93" s="28">
        <f>求节点($AT$5:$AT$10,BU$5:BU$10,将星节奏统计!CI92)</f>
        <v>0.1</v>
      </c>
      <c r="DV93" s="28">
        <f>求节点($AT$5:$AT$10,BV$5:BV$10,将星节奏统计!CJ92)</f>
        <v>0.6</v>
      </c>
      <c r="DW93" s="28">
        <f>求节点($AT$5:$AT$10,BW$5:BW$10,将星节奏统计!CK92)</f>
        <v>0.16730238337767456</v>
      </c>
      <c r="DX93" s="28">
        <f>求节点($AT$5:$AT$10,BX$5:BX$10,将星节奏统计!CL92)</f>
        <v>0.10456398961104661</v>
      </c>
      <c r="DY93" s="28">
        <f>求节点($AT$5:$AT$10,BY$5:BY$10,将星节奏统计!CM92)</f>
        <v>0.16730238337767456</v>
      </c>
      <c r="DZ93" s="28">
        <f>求节点($AT$5:$AT$10,BZ$5:BZ$10,将星节奏统计!CN92)</f>
        <v>0.10456398961104661</v>
      </c>
      <c r="EA93" s="28">
        <f>求节点($AT$5:$AT$10,CA$5:CA$10,将星节奏统计!CO92)</f>
        <v>0.20912797922209322</v>
      </c>
      <c r="EB93" s="28">
        <f>求节点($AT$5:$AT$10,CB$5:CB$10,将星节奏统计!CP92)</f>
        <v>0.20912797922209322</v>
      </c>
      <c r="EC93" s="28">
        <f>求节点($AT$5:$AT$10,CC$5:CC$10,将星节奏统计!CQ92)</f>
        <v>0.20912797922209322</v>
      </c>
      <c r="ED93" s="28">
        <f>求节点($AT$5:$AT$10,CD$5:CD$10,将星节奏统计!CR92)</f>
        <v>0.20912797922209322</v>
      </c>
      <c r="EE93" s="28">
        <f>求节点($AT$5:$AT$10,CE$5:CE$10,将星节奏统计!CS92)</f>
        <v>0.12638958545546525</v>
      </c>
      <c r="EF93" s="28">
        <f>求节点($AT$5:$AT$10,CF$5:CF$10,将星节奏统计!CT92)</f>
        <v>0.12638958545546525</v>
      </c>
      <c r="EG93" s="28">
        <f>求节点($AT$5:$AT$10,CG$5:CG$10,将星节奏统计!CU92)</f>
        <v>0.12638958545546525</v>
      </c>
      <c r="EH93" s="28">
        <f>求节点($AT$5:$AT$10,CH$5:CH$10,将星节奏统计!CV92)</f>
        <v>0.12638958545546525</v>
      </c>
      <c r="EI93" s="28">
        <f>求节点($AT$5:$AT$10,CI$5:CI$10,将星节奏统计!CW92)</f>
        <v>0.16730238337767456</v>
      </c>
      <c r="EJ93" s="28">
        <f>求节点($AT$5:$AT$10,CJ$5:CJ$10,将星节奏统计!CX92)</f>
        <v>0.10456398961104661</v>
      </c>
      <c r="EK93" s="28">
        <f>求节点($AT$5:$AT$10,CK$5:CK$10,将星节奏统计!CY92)</f>
        <v>0</v>
      </c>
      <c r="EL93" s="28">
        <f>求节点($AT$5:$AT$10,CL$5:CL$10,将星节奏统计!CZ92)</f>
        <v>0</v>
      </c>
      <c r="EM93" s="28">
        <f>求节点($AT$5:$AT$10,CM$5:CM$10,将星节奏统计!DA92)</f>
        <v>0</v>
      </c>
      <c r="EN93" s="28">
        <f>求节点($AT$5:$AT$10,CN$5:CN$10,将星节奏统计!DB92)</f>
        <v>0</v>
      </c>
      <c r="EO93" s="28">
        <f>求节点($AT$5:$AT$10,CO$5:CO$10,将星节奏统计!DC92)</f>
        <v>0</v>
      </c>
      <c r="EP93" s="28">
        <f>求节点($AT$5:$AT$10,CP$5:CP$10,将星节奏统计!DD92)</f>
        <v>0</v>
      </c>
      <c r="EQ93" s="28">
        <f>求节点($AT$5:$AT$10,CQ$5:CQ$10,将星节奏统计!DE92)</f>
        <v>0</v>
      </c>
      <c r="ER93" s="28">
        <f>求节点($AT$5:$AT$10,CR$5:CR$10,将星节奏统计!DF92)</f>
        <v>0</v>
      </c>
      <c r="ES93" s="28">
        <f>求节点($AT$5:$AT$10,CS$5:CS$10,将星节奏统计!DG92)</f>
        <v>0</v>
      </c>
      <c r="ET93" s="28">
        <f>求节点($AT$17:$AT$22,AV$17:AV$22,将星节奏统计!DJ92)</f>
        <v>0</v>
      </c>
      <c r="EU93" s="28">
        <f>求节点($AT$17:$AT$22,AW$17:AW$22,将星节奏统计!DK92)</f>
        <v>0</v>
      </c>
      <c r="EV93" s="28">
        <f>求节点($AT$17:$AT$22,AX$17:AX$22,将星节奏统计!DL92)</f>
        <v>0</v>
      </c>
      <c r="EW93" s="28">
        <f>求节点($AT$17:$AT$22,AY$17:AY$22,将星节奏统计!DM92)</f>
        <v>2.1575315301023551E-4</v>
      </c>
      <c r="EX93" s="28">
        <f>求节点($AT$17:$AT$22,AZ$17:AZ$22,将星节奏统计!DN92)</f>
        <v>3.2362972951534633E-4</v>
      </c>
      <c r="EY93" s="28">
        <f>求节点($AT$17:$AT$22,BA$17:BA$22,将星节奏统计!DO92)</f>
        <v>3.2362972951534633E-4</v>
      </c>
      <c r="EZ93" s="28">
        <f>求节点($AT$17:$AT$22,BB$17:BB$22,将星节奏统计!DP92)</f>
        <v>4.9034807502325306E-4</v>
      </c>
      <c r="FA93" s="28">
        <f>求节点($AT$17:$AT$22,BC$17:BC$22,将星节奏统计!DQ92)</f>
        <v>0</v>
      </c>
      <c r="FB93" s="28">
        <f>求节点($AT$17:$AT$22,BD$17:BD$22,将星节奏统计!DR92)</f>
        <v>3.2362972951534633E-4</v>
      </c>
      <c r="FC93" s="28">
        <f>求节点($AT$17:$AT$22,BE$17:BE$22,将星节奏统计!DS92)</f>
        <v>0</v>
      </c>
      <c r="FD93" s="28">
        <f>求节点($AT$17:$AT$22,BF$17:BF$22,将星节奏统计!DT92)</f>
        <v>0</v>
      </c>
      <c r="FE93" s="28">
        <f>求节点($AT$17:$AT$22,BG$17:BG$22,将星节奏统计!DU92)</f>
        <v>0</v>
      </c>
      <c r="FF93" s="28">
        <f>求节点($AT$17:$AT$22,BH$17:BH$22,将星节奏统计!DV92)</f>
        <v>0</v>
      </c>
      <c r="FG93" s="28">
        <f>求节点($AT$17:$AT$22,BI$17:BI$22,将星节奏统计!DW92)</f>
        <v>0</v>
      </c>
      <c r="FH93" s="28">
        <f>求节点($AT$17:$AT$22,BJ$17:BJ$22,将星节奏统计!DX92)</f>
        <v>0</v>
      </c>
      <c r="FI93" s="28">
        <f>求节点($AT$17:$AT$22,BK$17:BK$22,将星节奏统计!DY92)</f>
        <v>0</v>
      </c>
      <c r="FJ93" s="28">
        <f>求节点($AT$17:$AT$22,BL$17:BL$22,将星节奏统计!DZ92)</f>
        <v>0</v>
      </c>
      <c r="FK93" s="28">
        <f>求节点($AT$17:$AT$22,BM$17:BM$22,将星节奏统计!EA92)</f>
        <v>0</v>
      </c>
      <c r="FL93" s="28">
        <f>求节点($AT$17:$AT$22,BN$17:BN$22,将星节奏统计!EB92)</f>
        <v>0</v>
      </c>
      <c r="FM93" s="28">
        <f>求节点($AT$17:$AT$22,BO$17:BO$22,将星节奏统计!EC92)</f>
        <v>0</v>
      </c>
      <c r="FN93" s="28">
        <f>求节点($AT$5:$AT$10,AV$5:AV$10,将星节奏统计!EG92)</f>
        <v>0.1</v>
      </c>
      <c r="FO93" s="28">
        <f>求节点($AT$5:$AT$10,AW$5:AW$10,将星节奏统计!EH92)</f>
        <v>0.1</v>
      </c>
      <c r="FP93" s="28">
        <f>求节点($AT$5:$AT$10,AX$5:AX$10,将星节奏统计!EI92)</f>
        <v>6.3107766024247045E-2</v>
      </c>
      <c r="FQ93" s="28">
        <f>求节点($AT$5:$AT$10,AY$5:AY$10,将星节奏统计!EJ92)</f>
        <v>0</v>
      </c>
      <c r="FR93" s="28">
        <f>求节点($AT$5:$AT$10,AZ$5:AZ$10,将星节奏统计!EK92)</f>
        <v>0</v>
      </c>
      <c r="FS93" s="28">
        <f>求节点($AT$5:$AT$10,BA$5:BA$10,将星节奏统计!EL92)</f>
        <v>0</v>
      </c>
      <c r="FT93" s="28">
        <f>求节点($AT$5:$AT$10,BB$5:BB$10,将星节奏统计!EM92)</f>
        <v>0</v>
      </c>
      <c r="FU93" s="28">
        <f>求节点($AT$5:$AT$10,BC$5:BC$10,将星节奏统计!EN92)</f>
        <v>0</v>
      </c>
      <c r="FV93" s="28">
        <f>求节点($AT$5:$AT$10,BD$5:BD$10,将星节奏统计!EO92)</f>
        <v>0</v>
      </c>
      <c r="FW93" s="28">
        <f>求节点($AT$5:$AT$10,BE$5:BE$10,将星节奏统计!EP92)</f>
        <v>0</v>
      </c>
      <c r="FX93" s="28">
        <f>求节点($AT$5:$AT$10,BF$5:BF$10,将星节奏统计!EQ92)</f>
        <v>0</v>
      </c>
      <c r="FY93" s="28">
        <f>求节点($AT$5:$AT$10,BG$5:BG$10,将星节奏统计!ER92)</f>
        <v>0</v>
      </c>
      <c r="FZ93" s="28">
        <f>求节点($AT$5:$AT$10,BH$5:BH$10,将星节奏统计!ES92)</f>
        <v>0</v>
      </c>
      <c r="GA93" s="28">
        <f>求节点($AT$5:$AT$10,BI$5:BI$10,将星节奏统计!ET92)</f>
        <v>0</v>
      </c>
      <c r="GB93" s="28">
        <f>求节点($AT$5:$AT$10,BJ$5:BJ$10,将星节奏统计!EU92)</f>
        <v>0</v>
      </c>
      <c r="GC93" s="28">
        <f>求节点($AT$5:$AT$10,BK$5:BK$10,将星节奏统计!EV92)</f>
        <v>0</v>
      </c>
      <c r="GD93" s="28">
        <f>求节点($AT$5:$AT$10,BL$5:BL$10,将星节奏统计!EW92)</f>
        <v>0.9</v>
      </c>
      <c r="GE93" s="28">
        <f>求节点($AT$5:$AT$10,BM$5:BM$10,将星节奏统计!EX92)</f>
        <v>0.9</v>
      </c>
      <c r="GF93" s="28">
        <f>求节点($AT$5:$AT$10,BN$5:BN$10,将星节奏统计!EY92)</f>
        <v>0.6</v>
      </c>
      <c r="GG93" s="28">
        <f>求节点($AT$5:$AT$10,BO$5:BO$10,将星节奏统计!EZ92)</f>
        <v>0</v>
      </c>
      <c r="GH93" s="28">
        <f>求节点($AT$5:$AT$10,BP$5:BP$10,将星节奏统计!FA92)</f>
        <v>0.9</v>
      </c>
      <c r="GI93" s="28">
        <f>求节点($AT$5:$AT$10,BQ$5:BQ$10,将星节奏统计!FB92)</f>
        <v>0.6</v>
      </c>
      <c r="GJ93" s="28">
        <f>求节点($AT$5:$AT$10,BR$5:BR$10,将星节奏统计!FC92)</f>
        <v>0.9</v>
      </c>
      <c r="GK93" s="28">
        <f>求节点($AT$5:$AT$10,BS$5:BS$10,将星节奏统计!FD92)</f>
        <v>0</v>
      </c>
      <c r="GL93" s="28">
        <f>求节点($AT$5:$AT$10,BT$5:BT$10,将星节奏统计!FE92)</f>
        <v>0.6</v>
      </c>
      <c r="GM93" s="28">
        <f>求节点($AT$5:$AT$10,BU$5:BU$10,将星节奏统计!FF92)</f>
        <v>0.1</v>
      </c>
      <c r="GN93" s="28">
        <f>求节点($AT$5:$AT$10,BV$5:BV$10,将星节奏统计!FG92)</f>
        <v>0.6</v>
      </c>
      <c r="GO93" s="28">
        <f>求节点($AT$5:$AT$10,BW$5:BW$10,将星节奏统计!FH92)</f>
        <v>0.2269255409873151</v>
      </c>
      <c r="GP93" s="28">
        <f>求节点($AT$5:$AT$10,BX$5:BX$10,将星节奏统计!FI92)</f>
        <v>0.14182846311707192</v>
      </c>
      <c r="GQ93" s="28">
        <f>求节点($AT$5:$AT$10,BY$5:BY$10,将星节奏统计!FJ92)</f>
        <v>0.2269255409873151</v>
      </c>
      <c r="GR93" s="28">
        <f>求节点($AT$5:$AT$10,BZ$5:BZ$10,将星节奏统计!FK92)</f>
        <v>0.14182846311707192</v>
      </c>
      <c r="GS93" s="28">
        <f>求节点($AT$5:$AT$10,CA$5:CA$10,将星节奏统计!FL92)</f>
        <v>0.28365692623414385</v>
      </c>
      <c r="GT93" s="28">
        <f>求节点($AT$5:$AT$10,CB$5:CB$10,将星节奏统计!FM92)</f>
        <v>0.28365692623414385</v>
      </c>
      <c r="GU93" s="28">
        <f>求节点($AT$5:$AT$10,CC$5:CC$10,将星节奏统计!FN92)</f>
        <v>0.28365692623414385</v>
      </c>
      <c r="GV93" s="28">
        <f>求节点($AT$5:$AT$10,CD$5:CD$10,将星节奏统计!FO92)</f>
        <v>0.28365692623414385</v>
      </c>
      <c r="GW93" s="28">
        <f>求节点($AT$5:$AT$10,CE$5:CE$10,将星节奏统计!FP92)</f>
        <v>0.17855984836390071</v>
      </c>
      <c r="GX93" s="28">
        <f>求节点($AT$5:$AT$10,CF$5:CF$10,将星节奏统计!FQ92)</f>
        <v>0.17855984836390071</v>
      </c>
      <c r="GY93" s="28">
        <f>求节点($AT$5:$AT$10,CG$5:CG$10,将星节奏统计!FR92)</f>
        <v>0.17855984836390071</v>
      </c>
      <c r="GZ93" s="28">
        <f>求节点($AT$5:$AT$10,CH$5:CH$10,将星节奏统计!FS92)</f>
        <v>0.17855984836390071</v>
      </c>
      <c r="HA93" s="28">
        <f>求节点($AT$5:$AT$10,CI$5:CI$10,将星节奏统计!FT92)</f>
        <v>0.2269255409873151</v>
      </c>
      <c r="HB93" s="28">
        <f>求节点($AT$5:$AT$10,CJ$5:CJ$10,将星节奏统计!FU92)</f>
        <v>0.14182846311707192</v>
      </c>
      <c r="HC93" s="28">
        <f>求节点($AT$5:$AT$10,CK$5:CK$10,将星节奏统计!FV92)</f>
        <v>0</v>
      </c>
      <c r="HD93" s="28">
        <f>求节点($AT$5:$AT$10,CL$5:CL$10,将星节奏统计!FW92)</f>
        <v>0</v>
      </c>
      <c r="HE93" s="28">
        <f>求节点($AT$5:$AT$10,CM$5:CM$10,将星节奏统计!FX92)</f>
        <v>0</v>
      </c>
      <c r="HF93" s="28">
        <f>求节点($AT$5:$AT$10,CN$5:CN$10,将星节奏统计!FY92)</f>
        <v>0</v>
      </c>
      <c r="HG93" s="28">
        <f>求节点($AT$5:$AT$10,CO$5:CO$10,将星节奏统计!FZ92)</f>
        <v>0</v>
      </c>
      <c r="HH93" s="28">
        <f>求节点($AT$5:$AT$10,CP$5:CP$10,将星节奏统计!GA92)</f>
        <v>0</v>
      </c>
      <c r="HI93" s="28">
        <f>求节点($AT$5:$AT$10,CQ$5:CQ$10,将星节奏统计!GB92)</f>
        <v>0</v>
      </c>
      <c r="HJ93" s="28">
        <f>求节点($AT$5:$AT$10,CR$5:CR$10,将星节奏统计!GC92)</f>
        <v>0</v>
      </c>
      <c r="HK93" s="28">
        <f>求节点($AT$5:$AT$10,CS$5:CS$10,将星节奏统计!GD92)</f>
        <v>0</v>
      </c>
      <c r="HL93" s="28">
        <f>求节点($AT$17:$AT$22,AV$17:AV$22,将星节奏统计!GG92)</f>
        <v>0</v>
      </c>
      <c r="HM93" s="28">
        <f>求节点($AT$17:$AT$22,AW$17:AW$22,将星节奏统计!GH92)</f>
        <v>0</v>
      </c>
      <c r="HN93" s="28">
        <f>求节点($AT$17:$AT$22,AX$17:AX$22,将星节奏统计!GI92)</f>
        <v>0</v>
      </c>
      <c r="HO93" s="28">
        <f>求节点($AT$17:$AT$22,AY$17:AY$22,将星节奏统计!GJ92)</f>
        <v>0</v>
      </c>
      <c r="HP93" s="28">
        <f>求节点($AT$17:$AT$22,AZ$17:AZ$22,将星节奏统计!GK92)</f>
        <v>0</v>
      </c>
      <c r="HQ93" s="28">
        <f>求节点($AT$17:$AT$22,BA$17:BA$22,将星节奏统计!GL92)</f>
        <v>0</v>
      </c>
      <c r="HR93" s="28">
        <f>求节点($AT$17:$AT$22,BB$17:BB$22,将星节奏统计!GM92)</f>
        <v>0</v>
      </c>
      <c r="HS93" s="28">
        <f>求节点($AT$17:$AT$22,BC$17:BC$22,将星节奏统计!GN92)</f>
        <v>0</v>
      </c>
      <c r="HT93" s="28">
        <f>求节点($AT$17:$AT$22,BD$17:BD$22,将星节奏统计!GO92)</f>
        <v>0</v>
      </c>
      <c r="HU93" s="28">
        <f>求节点($AT$17:$AT$22,BE$17:BE$22,将星节奏统计!GP92)</f>
        <v>0</v>
      </c>
      <c r="HV93" s="28">
        <f>求节点($AT$17:$AT$22,BF$17:BF$22,将星节奏统计!GQ92)</f>
        <v>0</v>
      </c>
      <c r="HW93" s="28">
        <f>求节点($AT$17:$AT$22,BG$17:BG$22,将星节奏统计!GR92)</f>
        <v>0</v>
      </c>
      <c r="HX93" s="28">
        <f>求节点($AT$17:$AT$22,BH$17:BH$22,将星节奏统计!GS92)</f>
        <v>0</v>
      </c>
      <c r="HY93" s="28">
        <f>求节点($AT$17:$AT$22,BI$17:BI$22,将星节奏统计!GT92)</f>
        <v>0</v>
      </c>
      <c r="HZ93" s="28">
        <f>求节点($AT$17:$AT$22,BJ$17:BJ$22,将星节奏统计!GU92)</f>
        <v>0</v>
      </c>
      <c r="IA93" s="28">
        <f>求节点($AT$17:$AT$22,BK$17:BK$22,将星节奏统计!GV92)</f>
        <v>0</v>
      </c>
      <c r="IB93" s="28">
        <f>求节点($AT$17:$AT$22,BL$17:BL$22,将星节奏统计!GW92)</f>
        <v>0</v>
      </c>
      <c r="IC93" s="28">
        <f>求节点($AT$17:$AT$22,BM$17:BM$22,将星节奏统计!GX92)</f>
        <v>0</v>
      </c>
      <c r="ID93" s="28">
        <f>求节点($AT$17:$AT$22,BN$17:BN$22,将星节奏统计!GY92)</f>
        <v>0</v>
      </c>
      <c r="IE93" s="28">
        <f>求节点($AT$17:$AT$22,BO$17:BO$22,将星节奏统计!GZ92)</f>
        <v>0</v>
      </c>
      <c r="IF93" s="28">
        <f>求节点($AT$5:$AT$10,AV$5:AV$10,将星节奏统计!HD92)</f>
        <v>0.1</v>
      </c>
      <c r="IG93" s="28">
        <f>求节点($AT$5:$AT$10,AW$5:AW$10,将星节奏统计!HE92)</f>
        <v>0.1</v>
      </c>
      <c r="IH93" s="28">
        <f>求节点($AT$5:$AT$10,AX$5:AX$10,将星节奏统计!HF92)</f>
        <v>6.5998983500102068E-2</v>
      </c>
      <c r="II93" s="28">
        <f>求节点($AT$5:$AT$10,AY$5:AY$10,将星节奏统计!HG92)</f>
        <v>0</v>
      </c>
      <c r="IJ93" s="28">
        <f>求节点($AT$5:$AT$10,AZ$5:AZ$10,将星节奏统计!HH92)</f>
        <v>0</v>
      </c>
      <c r="IK93" s="28">
        <f>求节点($AT$5:$AT$10,BA$5:BA$10,将星节奏统计!HI92)</f>
        <v>0</v>
      </c>
      <c r="IL93" s="28">
        <f>求节点($AT$5:$AT$10,BB$5:BB$10,将星节奏统计!HJ92)</f>
        <v>0</v>
      </c>
      <c r="IM93" s="28">
        <f>求节点($AT$5:$AT$10,BC$5:BC$10,将星节奏统计!HK92)</f>
        <v>0</v>
      </c>
      <c r="IN93" s="28">
        <f>求节点($AT$5:$AT$10,BD$5:BD$10,将星节奏统计!HL92)</f>
        <v>0</v>
      </c>
      <c r="IO93" s="28">
        <f>求节点($AT$5:$AT$10,BE$5:BE$10,将星节奏统计!HM92)</f>
        <v>0</v>
      </c>
      <c r="IP93" s="28">
        <f>求节点($AT$5:$AT$10,BF$5:BF$10,将星节奏统计!HN92)</f>
        <v>0</v>
      </c>
      <c r="IQ93" s="28">
        <f>求节点($AT$5:$AT$10,BG$5:BG$10,将星节奏统计!HO92)</f>
        <v>0</v>
      </c>
      <c r="IR93" s="28">
        <f>求节点($AT$5:$AT$10,BH$5:BH$10,将星节奏统计!HP92)</f>
        <v>0</v>
      </c>
      <c r="IS93" s="28">
        <f>求节点($AT$5:$AT$10,BI$5:BI$10,将星节奏统计!HQ92)</f>
        <v>0</v>
      </c>
      <c r="IT93" s="28">
        <f>求节点($AT$5:$AT$10,BJ$5:BJ$10,将星节奏统计!HR92)</f>
        <v>0</v>
      </c>
      <c r="IU93" s="28">
        <f>求节点($AT$5:$AT$10,BK$5:BK$10,将星节奏统计!HS92)</f>
        <v>0</v>
      </c>
      <c r="IV93" s="28">
        <f>求节点($AT$5:$AT$10,BL$5:BL$10,将星节奏统计!HT92)</f>
        <v>0.9</v>
      </c>
      <c r="IW93" s="28">
        <f>求节点($AT$5:$AT$10,BM$5:BM$10,将星节奏统计!HU92)</f>
        <v>0.9</v>
      </c>
      <c r="IX93" s="28">
        <f>求节点($AT$5:$AT$10,BN$5:BN$10,将星节奏统计!HV92)</f>
        <v>0.6</v>
      </c>
      <c r="IY93" s="28">
        <f>求节点($AT$5:$AT$10,BO$5:BO$10,将星节奏统计!HW92)</f>
        <v>0</v>
      </c>
      <c r="IZ93" s="28">
        <f>求节点($AT$5:$AT$10,BP$5:BP$10,将星节奏统计!HX92)</f>
        <v>0.9</v>
      </c>
      <c r="JA93" s="28">
        <f>求节点($AT$5:$AT$10,BQ$5:BQ$10,将星节奏统计!HY92)</f>
        <v>0.6</v>
      </c>
      <c r="JB93" s="28">
        <f>求节点($AT$5:$AT$10,BR$5:BR$10,将星节奏统计!HZ92)</f>
        <v>0.9</v>
      </c>
      <c r="JC93" s="28">
        <f>求节点($AT$5:$AT$10,BS$5:BS$10,将星节奏统计!IA92)</f>
        <v>0</v>
      </c>
      <c r="JD93" s="28">
        <f>求节点($AT$5:$AT$10,BT$5:BT$10,将星节奏统计!IB92)</f>
        <v>0.6</v>
      </c>
      <c r="JE93" s="28">
        <f>求节点($AT$5:$AT$10,BU$5:BU$10,将星节奏统计!IC92)</f>
        <v>0.1</v>
      </c>
      <c r="JF93" s="28">
        <f>求节点($AT$5:$AT$10,BV$5:BV$10,将星节奏统计!ID92)</f>
        <v>0.6</v>
      </c>
      <c r="JG93" s="28">
        <f>求节点($AT$5:$AT$10,BW$5:BW$10,将星节奏统计!IE92)</f>
        <v>0.32969146123690901</v>
      </c>
      <c r="JH93" s="28">
        <f>求节点($AT$5:$AT$10,BX$5:BX$10,将星节奏统计!IF92)</f>
        <v>0.21646097415793933</v>
      </c>
      <c r="JI93" s="28">
        <f>求节点($AT$5:$AT$10,BY$5:BY$10,将星节奏统计!IG92)</f>
        <v>0.32969146123690901</v>
      </c>
      <c r="JJ93" s="28">
        <f>求节点($AT$5:$AT$10,BZ$5:BZ$10,将星节奏统计!IH92)</f>
        <v>0.21646097415793933</v>
      </c>
      <c r="JK93" s="28">
        <f>求节点($AT$5:$AT$10,CA$5:CA$10,将星节奏统计!II92)</f>
        <v>0.41076829026323225</v>
      </c>
      <c r="JL93" s="28">
        <f>求节点($AT$5:$AT$10,CB$5:CB$10,将星节奏统计!IJ92)</f>
        <v>0.41076829026323225</v>
      </c>
      <c r="JM93" s="28">
        <f>求节点($AT$5:$AT$10,CC$5:CC$10,将星节奏统计!IK92)</f>
        <v>0.41076829026323225</v>
      </c>
      <c r="JN93" s="28">
        <f>求节点($AT$5:$AT$10,CD$5:CD$10,将星节奏统计!IL92)</f>
        <v>0.41076829026323225</v>
      </c>
      <c r="JO93" s="28">
        <f>求节点($AT$5:$AT$10,CE$5:CE$10,将星节奏统计!IM92)</f>
        <v>0.26753780318426257</v>
      </c>
      <c r="JP93" s="28">
        <f>求节点($AT$5:$AT$10,CF$5:CF$10,将星节奏统计!IN92)</f>
        <v>0.26753780318426257</v>
      </c>
      <c r="JQ93" s="28">
        <f>求节点($AT$5:$AT$10,CG$5:CG$10,将星节奏统计!IO92)</f>
        <v>0.26753780318426257</v>
      </c>
      <c r="JR93" s="28">
        <f>求节点($AT$5:$AT$10,CH$5:CH$10,将星节奏统计!IP92)</f>
        <v>0.26753780318426257</v>
      </c>
      <c r="JS93" s="28">
        <f>求节点($AT$5:$AT$10,CI$5:CI$10,将星节奏统计!IQ92)</f>
        <v>0.32969146123690901</v>
      </c>
      <c r="JT93" s="28">
        <f>求节点($AT$5:$AT$10,CJ$5:CJ$10,将星节奏统计!IR92)</f>
        <v>0.21646097415793933</v>
      </c>
      <c r="JU93" s="28">
        <f>求节点($AT$5:$AT$10,CK$5:CK$10,将星节奏统计!IS92)</f>
        <v>0</v>
      </c>
      <c r="JV93" s="28">
        <f>求节点($AT$5:$AT$10,CL$5:CL$10,将星节奏统计!IT92)</f>
        <v>0</v>
      </c>
      <c r="JW93" s="28">
        <f>求节点($AT$5:$AT$10,CM$5:CM$10,将星节奏统计!IU92)</f>
        <v>0</v>
      </c>
      <c r="JX93" s="28">
        <f>求节点($AT$5:$AT$10,CN$5:CN$10,将星节奏统计!IV92)</f>
        <v>0</v>
      </c>
      <c r="JY93" s="28">
        <f>求节点($AT$5:$AT$10,CO$5:CO$10,将星节奏统计!IW92)</f>
        <v>0</v>
      </c>
      <c r="JZ93" s="28">
        <f>求节点($AT$5:$AT$10,CP$5:CP$10,将星节奏统计!IX92)</f>
        <v>0</v>
      </c>
      <c r="KA93" s="28">
        <f>求节点($AT$5:$AT$10,CQ$5:CQ$10,将星节奏统计!IY92)</f>
        <v>0</v>
      </c>
      <c r="KB93" s="28">
        <f>求节点($AT$5:$AT$10,CR$5:CR$10,将星节奏统计!IZ92)</f>
        <v>0</v>
      </c>
      <c r="KC93" s="28">
        <f>求节点($AT$5:$AT$10,CS$5:CS$10,将星节奏统计!JA92)</f>
        <v>0</v>
      </c>
      <c r="KD93" s="28">
        <f>求节点($AT$17:$AT$22,AV$17:AV$22,将星节奏统计!JD92)</f>
        <v>0</v>
      </c>
      <c r="KE93" s="28">
        <f>求节点($AT$17:$AT$22,AW$17:AW$22,将星节奏统计!JE92)</f>
        <v>0</v>
      </c>
      <c r="KF93" s="28">
        <f>求节点($AT$17:$AT$22,AX$17:AX$22,将星节奏统计!JF92)</f>
        <v>0</v>
      </c>
      <c r="KG93" s="28">
        <f>求节点($AT$17:$AT$22,AY$17:AY$22,将星节奏统计!JG92)</f>
        <v>2.1575315301023551E-4</v>
      </c>
      <c r="KH93" s="28">
        <f>求节点($AT$17:$AT$22,AZ$17:AZ$22,将星节奏统计!JH92)</f>
        <v>3.2362972951534633E-4</v>
      </c>
      <c r="KI93" s="28">
        <f>求节点($AT$17:$AT$22,BA$17:BA$22,将星节奏统计!JI92)</f>
        <v>3.2362972951534633E-4</v>
      </c>
      <c r="KJ93" s="28">
        <f>求节点($AT$17:$AT$22,BB$17:BB$22,将星节奏统计!JJ92)</f>
        <v>4.9034807502325306E-4</v>
      </c>
      <c r="KK93" s="28">
        <f>求节点($AT$17:$AT$22,BC$17:BC$22,将星节奏统计!JK92)</f>
        <v>0</v>
      </c>
      <c r="KL93" s="28">
        <f>求节点($AT$17:$AT$22,BD$17:BD$22,将星节奏统计!JL92)</f>
        <v>3.2362972951534633E-4</v>
      </c>
      <c r="KM93" s="28">
        <f>求节点($AT$17:$AT$22,BE$17:BE$22,将星节奏统计!JM92)</f>
        <v>0</v>
      </c>
      <c r="KN93" s="28">
        <f>求节点($AT$17:$AT$22,BF$17:BF$22,将星节奏统计!JN92)</f>
        <v>0</v>
      </c>
      <c r="KO93" s="28">
        <f>求节点($AT$17:$AT$22,BG$17:BG$22,将星节奏统计!JO92)</f>
        <v>0</v>
      </c>
      <c r="KP93" s="28">
        <f>求节点($AT$17:$AT$22,BH$17:BH$22,将星节奏统计!JP92)</f>
        <v>0</v>
      </c>
      <c r="KQ93" s="28">
        <f>求节点($AT$17:$AT$22,BI$17:BI$22,将星节奏统计!JQ92)</f>
        <v>0</v>
      </c>
      <c r="KR93" s="28">
        <f>求节点($AT$17:$AT$22,BJ$17:BJ$22,将星节奏统计!JR92)</f>
        <v>0</v>
      </c>
      <c r="KS93" s="28">
        <f>求节点($AT$17:$AT$22,BK$17:BK$22,将星节奏统计!JS92)</f>
        <v>0</v>
      </c>
      <c r="KT93" s="28">
        <f>求节点($AT$17:$AT$22,BL$17:BL$22,将星节奏统计!JT92)</f>
        <v>0</v>
      </c>
      <c r="KU93" s="28">
        <f>求节点($AT$17:$AT$22,BM$17:BM$22,将星节奏统计!JU92)</f>
        <v>0</v>
      </c>
      <c r="KV93" s="28">
        <f>求节点($AT$17:$AT$22,BN$17:BN$22,将星节奏统计!JV92)</f>
        <v>0</v>
      </c>
      <c r="KW93" s="28">
        <f>求节点($AT$17:$AT$22,BO$17:BO$22,将星节奏统计!JW92)</f>
        <v>0</v>
      </c>
      <c r="KX93" s="28">
        <f>求节点($AT$5:$AT$10,AV$5:AV$10,将星节奏统计!KA92)</f>
        <v>0.1</v>
      </c>
      <c r="KY93" s="28">
        <f>求节点($AT$5:$AT$10,AW$5:AW$10,将星节奏统计!KB92)</f>
        <v>0.1</v>
      </c>
      <c r="KZ93" s="28">
        <f>求节点($AT$5:$AT$10,AX$5:AX$10,将星节奏统计!KC92)</f>
        <v>7.5350451097300819E-2</v>
      </c>
      <c r="LA93" s="28">
        <f>求节点($AT$5:$AT$10,AY$5:AY$10,将星节奏统计!KD92)</f>
        <v>0</v>
      </c>
      <c r="LB93" s="28">
        <f>求节点($AT$5:$AT$10,AZ$5:AZ$10,将星节奏统计!KE92)</f>
        <v>0</v>
      </c>
      <c r="LC93" s="28">
        <f>求节点($AT$5:$AT$10,BA$5:BA$10,将星节奏统计!KF92)</f>
        <v>0</v>
      </c>
      <c r="LD93" s="28">
        <f>求节点($AT$5:$AT$10,BB$5:BB$10,将星节奏统计!KG92)</f>
        <v>0</v>
      </c>
      <c r="LE93" s="28">
        <f>求节点($AT$5:$AT$10,BC$5:BC$10,将星节奏统计!KH92)</f>
        <v>0</v>
      </c>
      <c r="LF93" s="28">
        <f>求节点($AT$5:$AT$10,BD$5:BD$10,将星节奏统计!KI92)</f>
        <v>0</v>
      </c>
      <c r="LG93" s="28">
        <f>求节点($AT$5:$AT$10,BE$5:BE$10,将星节奏统计!KJ92)</f>
        <v>0</v>
      </c>
      <c r="LH93" s="28">
        <f>求节点($AT$5:$AT$10,BF$5:BF$10,将星节奏统计!KK92)</f>
        <v>0</v>
      </c>
      <c r="LI93" s="28">
        <f>求节点($AT$5:$AT$10,BG$5:BG$10,将星节奏统计!KL92)</f>
        <v>0</v>
      </c>
      <c r="LJ93" s="28">
        <f>求节点($AT$5:$AT$10,BH$5:BH$10,将星节奏统计!KM92)</f>
        <v>0</v>
      </c>
      <c r="LK93" s="28">
        <f>求节点($AT$5:$AT$10,BI$5:BI$10,将星节奏统计!KN92)</f>
        <v>0</v>
      </c>
      <c r="LL93" s="28">
        <f>求节点($AT$5:$AT$10,BJ$5:BJ$10,将星节奏统计!KO92)</f>
        <v>0</v>
      </c>
      <c r="LM93" s="28">
        <f>求节点($AT$5:$AT$10,BK$5:BK$10,将星节奏统计!KP92)</f>
        <v>0</v>
      </c>
      <c r="LN93" s="28">
        <f>求节点($AT$5:$AT$10,BL$5:BL$10,将星节奏统计!KQ92)</f>
        <v>0.9</v>
      </c>
      <c r="LO93" s="28">
        <f>求节点($AT$5:$AT$10,BM$5:BM$10,将星节奏统计!KR92)</f>
        <v>0.9</v>
      </c>
      <c r="LP93" s="28">
        <f>求节点($AT$5:$AT$10,BN$5:BN$10,将星节奏统计!KS92)</f>
        <v>0.6</v>
      </c>
      <c r="LQ93" s="28">
        <f>求节点($AT$5:$AT$10,BO$5:BO$10,将星节奏统计!KT92)</f>
        <v>0</v>
      </c>
      <c r="LR93" s="28">
        <f>求节点($AT$5:$AT$10,BP$5:BP$10,将星节奏统计!KU92)</f>
        <v>0.9</v>
      </c>
      <c r="LS93" s="28">
        <f>求节点($AT$5:$AT$10,BQ$5:BQ$10,将星节奏统计!KV92)</f>
        <v>0.6</v>
      </c>
      <c r="LT93" s="28">
        <f>求节点($AT$5:$AT$10,BR$5:BR$10,将星节奏统计!KW92)</f>
        <v>0.9</v>
      </c>
      <c r="LU93" s="28">
        <f>求节点($AT$5:$AT$10,BS$5:BS$10,将星节奏统计!KX92)</f>
        <v>0</v>
      </c>
      <c r="LV93" s="28">
        <f>求节点($AT$5:$AT$10,BT$5:BT$10,将星节奏统计!KY92)</f>
        <v>0.6</v>
      </c>
      <c r="LW93" s="28">
        <f>求节点($AT$5:$AT$10,BU$5:BU$10,将星节奏统计!KZ92)</f>
        <v>0.1</v>
      </c>
      <c r="LX93" s="28">
        <f>求节点($AT$5:$AT$10,BV$5:BV$10,将星节奏统计!LA92)</f>
        <v>0.6</v>
      </c>
      <c r="LY93" s="28">
        <f>求节点($AT$5:$AT$10,BW$5:BW$10,将星节奏统计!LB92)</f>
        <v>0.5</v>
      </c>
      <c r="LZ93" s="28">
        <f>求节点($AT$5:$AT$10,BX$5:BX$10,将星节奏统计!LC92)</f>
        <v>0.33</v>
      </c>
      <c r="MA93" s="28">
        <f>求节点($AT$5:$AT$10,BY$5:BY$10,将星节奏统计!LD92)</f>
        <v>0.5</v>
      </c>
      <c r="MB93" s="28">
        <f>求节点($AT$5:$AT$10,BZ$5:BZ$10,将星节奏统计!LE92)</f>
        <v>0.33</v>
      </c>
      <c r="MC93" s="28">
        <f>求节点($AT$5:$AT$10,CA$5:CA$10,将星节奏统计!LF92)</f>
        <v>0.6</v>
      </c>
      <c r="MD93" s="28">
        <f>求节点($AT$5:$AT$10,CB$5:CB$10,将星节奏统计!LG92)</f>
        <v>0.6</v>
      </c>
      <c r="ME93" s="28">
        <f>求节点($AT$5:$AT$10,CC$5:CC$10,将星节奏统计!LH92)</f>
        <v>0.6</v>
      </c>
      <c r="MF93" s="28">
        <f>求节点($AT$5:$AT$10,CD$5:CD$10,将星节奏统计!LI92)</f>
        <v>0.6</v>
      </c>
      <c r="MG93" s="28">
        <f>求节点($AT$5:$AT$10,CE$5:CE$10,将星节奏统计!LJ92)</f>
        <v>0.4</v>
      </c>
      <c r="MH93" s="28">
        <f>求节点($AT$5:$AT$10,CF$5:CF$10,将星节奏统计!LK92)</f>
        <v>0.4</v>
      </c>
      <c r="MI93" s="28">
        <f>求节点($AT$5:$AT$10,CG$5:CG$10,将星节奏统计!LL92)</f>
        <v>0.4</v>
      </c>
      <c r="MJ93" s="28">
        <f>求节点($AT$5:$AT$10,CH$5:CH$10,将星节奏统计!LM92)</f>
        <v>0.4</v>
      </c>
      <c r="MK93" s="28">
        <f>求节点($AT$5:$AT$10,CI$5:CI$10,将星节奏统计!LN92)</f>
        <v>0.5</v>
      </c>
      <c r="ML93" s="28">
        <f>求节点($AT$5:$AT$10,CJ$5:CJ$10,将星节奏统计!LO92)</f>
        <v>0.33</v>
      </c>
      <c r="MM93" s="28">
        <f>求节点($AT$5:$AT$10,CK$5:CK$10,将星节奏统计!LP92)</f>
        <v>0</v>
      </c>
      <c r="MN93" s="28">
        <f>求节点($AT$5:$AT$10,CL$5:CL$10,将星节奏统计!LQ92)</f>
        <v>0</v>
      </c>
      <c r="MO93" s="28">
        <f>求节点($AT$5:$AT$10,CM$5:CM$10,将星节奏统计!LR92)</f>
        <v>0</v>
      </c>
      <c r="MP93" s="28">
        <f>求节点($AT$5:$AT$10,CN$5:CN$10,将星节奏统计!LS92)</f>
        <v>0</v>
      </c>
      <c r="MQ93" s="28">
        <f>求节点($AT$5:$AT$10,CO$5:CO$10,将星节奏统计!LT92)</f>
        <v>0</v>
      </c>
      <c r="MR93" s="28">
        <f>求节点($AT$5:$AT$10,CP$5:CP$10,将星节奏统计!LU92)</f>
        <v>0</v>
      </c>
      <c r="MS93" s="28">
        <f>求节点($AT$5:$AT$10,CQ$5:CQ$10,将星节奏统计!LV92)</f>
        <v>0</v>
      </c>
      <c r="MT93" s="28">
        <f>求节点($AT$5:$AT$10,CR$5:CR$10,将星节奏统计!LW92)</f>
        <v>0</v>
      </c>
      <c r="MU93" s="28">
        <f>求节点($AT$5:$AT$10,CS$5:CS$10,将星节奏统计!LX92)</f>
        <v>0</v>
      </c>
      <c r="MV93" s="28">
        <f>求节点($AT$17:$AT$22,AV$17:AV$22,将星节奏统计!MA92)</f>
        <v>0</v>
      </c>
      <c r="MW93" s="28">
        <f>求节点($AT$17:$AT$22,AW$17:AW$22,将星节奏统计!MB92)</f>
        <v>0</v>
      </c>
      <c r="MX93" s="28">
        <f>求节点($AT$17:$AT$22,AX$17:AX$22,将星节奏统计!MC92)</f>
        <v>0</v>
      </c>
      <c r="MY93" s="28">
        <f>求节点($AT$17:$AT$22,AY$17:AY$22,将星节奏统计!MD92)</f>
        <v>0</v>
      </c>
      <c r="MZ93" s="28">
        <f>求节点($AT$17:$AT$22,AZ$17:AZ$22,将星节奏统计!ME92)</f>
        <v>0</v>
      </c>
      <c r="NA93" s="28">
        <f>求节点($AT$17:$AT$22,BA$17:BA$22,将星节奏统计!MF92)</f>
        <v>0</v>
      </c>
      <c r="NB93" s="28">
        <f>求节点($AT$17:$AT$22,BB$17:BB$22,将星节奏统计!MG92)</f>
        <v>0</v>
      </c>
      <c r="NC93" s="28">
        <f>求节点($AT$17:$AT$22,BC$17:BC$22,将星节奏统计!MH92)</f>
        <v>0</v>
      </c>
      <c r="ND93" s="28">
        <f>求节点($AT$17:$AT$22,BD$17:BD$22,将星节奏统计!MI92)</f>
        <v>0</v>
      </c>
      <c r="NE93" s="28">
        <f>求节点($AT$17:$AT$22,BE$17:BE$22,将星节奏统计!MJ92)</f>
        <v>0</v>
      </c>
      <c r="NF93" s="28">
        <f>求节点($AT$17:$AT$22,BF$17:BF$22,将星节奏统计!MK92)</f>
        <v>0</v>
      </c>
      <c r="NG93" s="28">
        <f>求节点($AT$17:$AT$22,BG$17:BG$22,将星节奏统计!ML92)</f>
        <v>0</v>
      </c>
      <c r="NH93" s="28">
        <f>求节点($AT$17:$AT$22,BH$17:BH$22,将星节奏统计!MM92)</f>
        <v>0</v>
      </c>
      <c r="NI93" s="28">
        <f>求节点($AT$17:$AT$22,BI$17:BI$22,将星节奏统计!MN92)</f>
        <v>0</v>
      </c>
      <c r="NJ93" s="28">
        <f>求节点($AT$17:$AT$22,BJ$17:BJ$22,将星节奏统计!MO92)</f>
        <v>0</v>
      </c>
      <c r="NK93" s="28">
        <f>求节点($AT$17:$AT$22,BK$17:BK$22,将星节奏统计!MP92)</f>
        <v>0</v>
      </c>
      <c r="NL93" s="28">
        <f>求节点($AT$17:$AT$22,BL$17:BL$22,将星节奏统计!MQ92)</f>
        <v>0</v>
      </c>
      <c r="NM93" s="28">
        <f>求节点($AT$17:$AT$22,BM$17:BM$22,将星节奏统计!MR92)</f>
        <v>0</v>
      </c>
      <c r="NN93" s="28">
        <f>求节点($AT$17:$AT$22,BN$17:BN$22,将星节奏统计!MS92)</f>
        <v>0</v>
      </c>
      <c r="NO93" s="28">
        <f>求节点($AT$17:$AT$22,BO$17:BO$22,将星节奏统计!MT92)</f>
        <v>0</v>
      </c>
      <c r="NP93" s="28">
        <f>求节点($AT$5:$AT$10,AV$5:AV$10,将星节奏统计!MX92)</f>
        <v>0.1</v>
      </c>
      <c r="NQ93" s="28">
        <f>求节点($AT$5:$AT$10,AW$5:AW$10,将星节奏统计!MY92)</f>
        <v>0.1</v>
      </c>
      <c r="NR93" s="28">
        <f>求节点($AT$5:$AT$10,AX$5:AX$10,将星节奏统计!MZ92)</f>
        <v>8.1626167031058114E-2</v>
      </c>
      <c r="NS93" s="28">
        <f>求节点($AT$5:$AT$10,AY$5:AY$10,将星节奏统计!NA92)</f>
        <v>0</v>
      </c>
      <c r="NT93" s="28">
        <f>求节点($AT$5:$AT$10,AZ$5:AZ$10,将星节奏统计!NB92)</f>
        <v>0</v>
      </c>
      <c r="NU93" s="28">
        <f>求节点($AT$5:$AT$10,BA$5:BA$10,将星节奏统计!NC92)</f>
        <v>0</v>
      </c>
      <c r="NV93" s="28">
        <f>求节点($AT$5:$AT$10,BB$5:BB$10,将星节奏统计!ND92)</f>
        <v>0</v>
      </c>
      <c r="NW93" s="28">
        <f>求节点($AT$5:$AT$10,BC$5:BC$10,将星节奏统计!NE92)</f>
        <v>0</v>
      </c>
      <c r="NX93" s="28">
        <f>求节点($AT$5:$AT$10,BD$5:BD$10,将星节奏统计!NF92)</f>
        <v>0</v>
      </c>
      <c r="NY93" s="28">
        <f>求节点($AT$5:$AT$10,BE$5:BE$10,将星节奏统计!NG92)</f>
        <v>0</v>
      </c>
      <c r="NZ93" s="28">
        <f>求节点($AT$5:$AT$10,BF$5:BF$10,将星节奏统计!NH92)</f>
        <v>0</v>
      </c>
      <c r="OA93" s="28">
        <f>求节点($AT$5:$AT$10,BG$5:BG$10,将星节奏统计!NI92)</f>
        <v>0</v>
      </c>
      <c r="OB93" s="28">
        <f>求节点($AT$5:$AT$10,BH$5:BH$10,将星节奏统计!NJ92)</f>
        <v>0</v>
      </c>
      <c r="OC93" s="28">
        <f>求节点($AT$5:$AT$10,BI$5:BI$10,将星节奏统计!NK92)</f>
        <v>0</v>
      </c>
      <c r="OD93" s="28">
        <f>求节点($AT$5:$AT$10,BJ$5:BJ$10,将星节奏统计!NL92)</f>
        <v>0</v>
      </c>
      <c r="OE93" s="28">
        <f>求节点($AT$5:$AT$10,BK$5:BK$10,将星节奏统计!NM92)</f>
        <v>0</v>
      </c>
      <c r="OF93" s="28">
        <f>求节点($AT$5:$AT$10,BL$5:BL$10,将星节奏统计!NN92)</f>
        <v>0.9</v>
      </c>
      <c r="OG93" s="28">
        <f>求节点($AT$5:$AT$10,BM$5:BM$10,将星节奏统计!NO92)</f>
        <v>0.9</v>
      </c>
      <c r="OH93" s="28">
        <f>求节点($AT$5:$AT$10,BN$5:BN$10,将星节奏统计!NP92)</f>
        <v>0.6</v>
      </c>
      <c r="OI93" s="28">
        <f>求节点($AT$5:$AT$10,BO$5:BO$10,将星节奏统计!NQ92)</f>
        <v>0</v>
      </c>
      <c r="OJ93" s="28">
        <f>求节点($AT$5:$AT$10,BP$5:BP$10,将星节奏统计!NR92)</f>
        <v>0.9</v>
      </c>
      <c r="OK93" s="28">
        <f>求节点($AT$5:$AT$10,BQ$5:BQ$10,将星节奏统计!NS92)</f>
        <v>0.6</v>
      </c>
      <c r="OL93" s="28">
        <f>求节点($AT$5:$AT$10,BR$5:BR$10,将星节奏统计!NT92)</f>
        <v>0.9</v>
      </c>
      <c r="OM93" s="28">
        <f>求节点($AT$5:$AT$10,BS$5:BS$10,将星节奏统计!NU92)</f>
        <v>0</v>
      </c>
      <c r="ON93" s="28">
        <f>求节点($AT$5:$AT$10,BT$5:BT$10,将星节奏统计!NV92)</f>
        <v>0.6</v>
      </c>
      <c r="OO93" s="28">
        <f>求节点($AT$5:$AT$10,BU$5:BU$10,将星节奏统计!NW92)</f>
        <v>0.1</v>
      </c>
      <c r="OP93" s="28">
        <f>求节点($AT$5:$AT$10,BV$5:BV$10,将星节奏统计!NX92)</f>
        <v>0.6</v>
      </c>
      <c r="OQ93" s="28">
        <f>求节点($AT$5:$AT$10,BW$5:BW$10,将星节奏统计!NY92)</f>
        <v>0.5</v>
      </c>
      <c r="OR93" s="28">
        <f>求节点($AT$5:$AT$10,BX$5:BX$10,将星节奏统计!NZ92)</f>
        <v>0.33</v>
      </c>
      <c r="OS93" s="28">
        <f>求节点($AT$5:$AT$10,BY$5:BY$10,将星节奏统计!OA92)</f>
        <v>0.5</v>
      </c>
      <c r="OT93" s="28">
        <f>求节点($AT$5:$AT$10,BZ$5:BZ$10,将星节奏统计!OB92)</f>
        <v>0.33</v>
      </c>
      <c r="OU93" s="28">
        <f>求节点($AT$5:$AT$10,CA$5:CA$10,将星节奏统计!OC92)</f>
        <v>0.6</v>
      </c>
      <c r="OV93" s="28">
        <f>求节点($AT$5:$AT$10,CB$5:CB$10,将星节奏统计!OD92)</f>
        <v>0.6</v>
      </c>
      <c r="OW93" s="28">
        <f>求节点($AT$5:$AT$10,CC$5:CC$10,将星节奏统计!OE92)</f>
        <v>0.6</v>
      </c>
      <c r="OX93" s="28">
        <f>求节点($AT$5:$AT$10,CD$5:CD$10,将星节奏统计!OF92)</f>
        <v>0.6</v>
      </c>
      <c r="OY93" s="28">
        <f>求节点($AT$5:$AT$10,CE$5:CE$10,将星节奏统计!OG92)</f>
        <v>0.4</v>
      </c>
      <c r="OZ93" s="28">
        <f>求节点($AT$5:$AT$10,CF$5:CF$10,将星节奏统计!OH92)</f>
        <v>0.4</v>
      </c>
      <c r="PA93" s="28">
        <f>求节点($AT$5:$AT$10,CG$5:CG$10,将星节奏统计!OI92)</f>
        <v>0.4</v>
      </c>
      <c r="PB93" s="28">
        <f>求节点($AT$5:$AT$10,CH$5:CH$10,将星节奏统计!OJ92)</f>
        <v>0.4</v>
      </c>
      <c r="PC93" s="28">
        <f>求节点($AT$5:$AT$10,CI$5:CI$10,将星节奏统计!OK92)</f>
        <v>0.5</v>
      </c>
      <c r="PD93" s="28">
        <f>求节点($AT$5:$AT$10,CJ$5:CJ$10,将星节奏统计!OL92)</f>
        <v>0.33</v>
      </c>
      <c r="PE93" s="28">
        <f>求节点($AT$5:$AT$10,CK$5:CK$10,将星节奏统计!OM92)</f>
        <v>0</v>
      </c>
      <c r="PF93" s="28">
        <f>求节点($AT$5:$AT$10,CL$5:CL$10,将星节奏统计!ON92)</f>
        <v>0</v>
      </c>
      <c r="PG93" s="28">
        <f>求节点($AT$5:$AT$10,CM$5:CM$10,将星节奏统计!OO92)</f>
        <v>0</v>
      </c>
      <c r="PH93" s="28">
        <f>求节点($AT$5:$AT$10,CN$5:CN$10,将星节奏统计!OP92)</f>
        <v>0</v>
      </c>
      <c r="PI93" s="28">
        <f>求节点($AT$5:$AT$10,CO$5:CO$10,将星节奏统计!OQ92)</f>
        <v>0</v>
      </c>
      <c r="PJ93" s="28">
        <f>求节点($AT$5:$AT$10,CP$5:CP$10,将星节奏统计!OR92)</f>
        <v>0</v>
      </c>
      <c r="PK93" s="28">
        <f>求节点($AT$5:$AT$10,CQ$5:CQ$10,将星节奏统计!OS92)</f>
        <v>0</v>
      </c>
      <c r="PL93" s="28">
        <f>求节点($AT$5:$AT$10,CR$5:CR$10,将星节奏统计!OT92)</f>
        <v>0</v>
      </c>
      <c r="PM93" s="28">
        <f>求节点($AT$5:$AT$10,CS$5:CS$10,将星节奏统计!OU92)</f>
        <v>0</v>
      </c>
      <c r="PN93" s="28">
        <f>求节点($AT$17:$AT$22,AV$17:AV$22,将星节奏统计!OX92)</f>
        <v>0</v>
      </c>
      <c r="PO93" s="28">
        <f>求节点($AT$17:$AT$22,AW$17:AW$22,将星节奏统计!OY92)</f>
        <v>0</v>
      </c>
      <c r="PP93" s="28">
        <f>求节点($AT$17:$AT$22,AX$17:AX$22,将星节奏统计!OZ92)</f>
        <v>0</v>
      </c>
      <c r="PQ93" s="28">
        <f>求节点($AT$17:$AT$22,AY$17:AY$22,将星节奏统计!PA92)</f>
        <v>2.1234224060711834E-4</v>
      </c>
      <c r="PR93" s="28">
        <f>求节点($AT$17:$AT$22,AZ$17:AZ$22,将星节奏统计!PB92)</f>
        <v>3.1851336091068272E-4</v>
      </c>
      <c r="PS93" s="28">
        <f>求节点($AT$17:$AT$22,BA$17:BA$22,将星节奏统计!PC92)</f>
        <v>3.1851336091068272E-4</v>
      </c>
      <c r="PT93" s="28">
        <f>求节点($AT$17:$AT$22,BB$17:BB$22,将星节奏统计!PD92)</f>
        <v>4.8259600137982167E-4</v>
      </c>
      <c r="PU93" s="28">
        <f>求节点($AT$17:$AT$22,BC$17:BC$22,将星节奏统计!PE92)</f>
        <v>0</v>
      </c>
      <c r="PV93" s="28">
        <f>求节点($AT$17:$AT$22,BD$17:BD$22,将星节奏统计!PF92)</f>
        <v>3.1851336091068272E-4</v>
      </c>
      <c r="PW93" s="28">
        <f>求节点($AT$17:$AT$22,BE$17:BE$22,将星节奏统计!PG92)</f>
        <v>0</v>
      </c>
      <c r="PX93" s="28">
        <f>求节点($AT$17:$AT$22,BF$17:BF$22,将星节奏统计!PH92)</f>
        <v>0</v>
      </c>
      <c r="PY93" s="28">
        <f>求节点($AT$17:$AT$22,BG$17:BG$22,将星节奏统计!PI92)</f>
        <v>0</v>
      </c>
      <c r="PZ93" s="28">
        <f>求节点($AT$17:$AT$22,BH$17:BH$22,将星节奏统计!PJ92)</f>
        <v>0</v>
      </c>
      <c r="QA93" s="28">
        <f>求节点($AT$17:$AT$22,BI$17:BI$22,将星节奏统计!PK92)</f>
        <v>0</v>
      </c>
      <c r="QB93" s="28">
        <f>求节点($AT$17:$AT$22,BJ$17:BJ$22,将星节奏统计!PL92)</f>
        <v>0</v>
      </c>
      <c r="QC93" s="28">
        <f>求节点($AT$17:$AT$22,BK$17:BK$22,将星节奏统计!PM92)</f>
        <v>0</v>
      </c>
      <c r="QD93" s="28">
        <f>求节点($AT$17:$AT$22,BL$17:BL$22,将星节奏统计!PN92)</f>
        <v>0</v>
      </c>
      <c r="QE93" s="28">
        <f>求节点($AT$17:$AT$22,BM$17:BM$22,将星节奏统计!PO92)</f>
        <v>0</v>
      </c>
      <c r="QF93" s="28">
        <f>求节点($AT$17:$AT$22,BN$17:BN$22,将星节奏统计!PP92)</f>
        <v>0</v>
      </c>
      <c r="QG93" s="28">
        <f>求节点($AT$17:$AT$22,BO$17:BO$22,将星节奏统计!PQ92)</f>
        <v>0</v>
      </c>
      <c r="QJ93" s="3">
        <v>89</v>
      </c>
      <c r="QK93" s="28">
        <f t="shared" ca="1" si="71"/>
        <v>1.0891747425840013</v>
      </c>
      <c r="QL93" s="28">
        <f t="shared" ca="1" si="71"/>
        <v>1.1836569262341439</v>
      </c>
      <c r="QM93" s="28">
        <f t="shared" ca="1" si="71"/>
        <v>1.3107682902632323</v>
      </c>
      <c r="QN93" s="28">
        <f t="shared" ca="1" si="71"/>
        <v>1.5</v>
      </c>
      <c r="QO93" s="28">
        <f t="shared" ca="1" si="71"/>
        <v>1.5</v>
      </c>
      <c r="QP93" s="28">
        <f t="shared" ca="1" si="72"/>
        <v>0.50190715013302367</v>
      </c>
      <c r="QQ93" s="28">
        <f t="shared" ca="1" si="72"/>
        <v>0.6807766229619453</v>
      </c>
      <c r="QR93" s="28">
        <f t="shared" ca="1" si="72"/>
        <v>0.98907438371072698</v>
      </c>
      <c r="QS93" s="28">
        <f t="shared" ca="1" si="72"/>
        <v>1.5</v>
      </c>
      <c r="QT93" s="28">
        <f t="shared" ca="1" si="72"/>
        <v>1.5</v>
      </c>
      <c r="QU93" s="28">
        <f t="shared" ca="1" si="73"/>
        <v>0.1</v>
      </c>
      <c r="QV93" s="28">
        <f t="shared" ca="1" si="73"/>
        <v>0.1</v>
      </c>
      <c r="QW93" s="28">
        <f t="shared" ca="1" si="73"/>
        <v>0.1</v>
      </c>
      <c r="QX93" s="28">
        <f t="shared" ca="1" si="73"/>
        <v>0.1</v>
      </c>
      <c r="QY93" s="28">
        <f t="shared" ca="1" si="73"/>
        <v>0.1</v>
      </c>
      <c r="QZ93" s="28">
        <f t="shared" ca="1" si="74"/>
        <v>0.72638958545546517</v>
      </c>
      <c r="RA93" s="28">
        <f t="shared" ca="1" si="74"/>
        <v>0.77855984836390069</v>
      </c>
      <c r="RB93" s="28">
        <f t="shared" ca="1" si="74"/>
        <v>0.86753780318426255</v>
      </c>
      <c r="RC93" s="28">
        <f t="shared" ca="1" si="74"/>
        <v>1</v>
      </c>
      <c r="RD93" s="28">
        <f t="shared" ca="1" si="74"/>
        <v>1</v>
      </c>
      <c r="RE93" s="28">
        <f t="shared" ca="1" si="75"/>
        <v>0.31369196883313982</v>
      </c>
      <c r="RF93" s="28">
        <f t="shared" ca="1" si="75"/>
        <v>0.42548538935121577</v>
      </c>
      <c r="RG93" s="28">
        <f t="shared" ca="1" si="75"/>
        <v>0.64938292247381801</v>
      </c>
      <c r="RH93" s="28">
        <f t="shared" ca="1" si="75"/>
        <v>0.99</v>
      </c>
      <c r="RI93" s="28">
        <f t="shared" ca="1" si="75"/>
        <v>0.99</v>
      </c>
      <c r="RJ93" s="28">
        <f t="shared" ca="1" si="76"/>
        <v>3.3834017176604531E-4</v>
      </c>
      <c r="RK93" s="28">
        <f t="shared" ca="1" si="76"/>
        <v>0</v>
      </c>
      <c r="RL93" s="28">
        <f t="shared" ca="1" si="76"/>
        <v>3.3834017176604531E-4</v>
      </c>
      <c r="RM93" s="28">
        <f t="shared" ca="1" si="76"/>
        <v>0</v>
      </c>
      <c r="RN93" s="28">
        <f t="shared" ca="1" si="76"/>
        <v>3.3299124095207636E-4</v>
      </c>
      <c r="RO93" s="28">
        <f t="shared" ca="1" si="77"/>
        <v>3.2362972951534633E-4</v>
      </c>
      <c r="RP93" s="28">
        <f t="shared" ca="1" si="77"/>
        <v>0</v>
      </c>
      <c r="RQ93" s="28">
        <f t="shared" ca="1" si="77"/>
        <v>3.2362972951534633E-4</v>
      </c>
      <c r="RR93" s="28">
        <f t="shared" ca="1" si="77"/>
        <v>0</v>
      </c>
      <c r="RS93" s="28">
        <f t="shared" ca="1" si="77"/>
        <v>3.1851336091068272E-4</v>
      </c>
      <c r="RT93" s="28">
        <f t="shared" ca="1" si="78"/>
        <v>0.1</v>
      </c>
      <c r="RU93" s="28">
        <f t="shared" ca="1" si="78"/>
        <v>0.1</v>
      </c>
      <c r="RV93" s="28">
        <f t="shared" ca="1" si="78"/>
        <v>0.1</v>
      </c>
      <c r="RW93" s="28">
        <f t="shared" ca="1" si="78"/>
        <v>0.1</v>
      </c>
      <c r="RX93" s="28">
        <f t="shared" ca="1" si="78"/>
        <v>0.1</v>
      </c>
      <c r="RY93" s="28">
        <f t="shared" ca="1" si="79"/>
        <v>0.16165635839431325</v>
      </c>
      <c r="RZ93" s="28">
        <f t="shared" ca="1" si="79"/>
        <v>0.16310776602424704</v>
      </c>
      <c r="SA93" s="28">
        <f t="shared" ca="1" si="79"/>
        <v>0.16599898350010206</v>
      </c>
      <c r="SB93" s="28">
        <f t="shared" ca="1" si="79"/>
        <v>0.17535045109730082</v>
      </c>
      <c r="SC93" s="28">
        <f t="shared" ca="1" si="79"/>
        <v>0.18162616703105811</v>
      </c>
    </row>
    <row r="94" spans="46:497" x14ac:dyDescent="0.2">
      <c r="AU94" s="28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U94" s="3">
        <v>90</v>
      </c>
      <c r="CV94" s="28">
        <f>求节点($AT$5:$AT$10,AV$5:AV$10,将星节奏统计!BJ93)</f>
        <v>0.1</v>
      </c>
      <c r="CW94" s="28">
        <f>求节点($AT$5:$AT$10,AW$5:AW$10,将星节奏统计!BK93)</f>
        <v>0.1</v>
      </c>
      <c r="CX94" s="28">
        <f>求节点($AT$5:$AT$10,AX$5:AX$10,将星节奏统计!BL93)</f>
        <v>6.1875625841719017E-2</v>
      </c>
      <c r="CY94" s="28">
        <f>求节点($AT$5:$AT$10,AY$5:AY$10,将星节奏统计!BM93)</f>
        <v>0</v>
      </c>
      <c r="CZ94" s="28">
        <f>求节点($AT$5:$AT$10,AZ$5:AZ$10,将星节奏统计!BN93)</f>
        <v>0</v>
      </c>
      <c r="DA94" s="28">
        <f>求节点($AT$5:$AT$10,BA$5:BA$10,将星节奏统计!BO93)</f>
        <v>0</v>
      </c>
      <c r="DB94" s="28">
        <f>求节点($AT$5:$AT$10,BB$5:BB$10,将星节奏统计!BP93)</f>
        <v>0</v>
      </c>
      <c r="DC94" s="28">
        <f>求节点($AT$5:$AT$10,BC$5:BC$10,将星节奏统计!BQ93)</f>
        <v>0</v>
      </c>
      <c r="DD94" s="28">
        <f>求节点($AT$5:$AT$10,BD$5:BD$10,将星节奏统计!BR93)</f>
        <v>0</v>
      </c>
      <c r="DE94" s="28">
        <f>求节点($AT$5:$AT$10,BE$5:BE$10,将星节奏统计!BS93)</f>
        <v>0</v>
      </c>
      <c r="DF94" s="28">
        <f>求节点($AT$5:$AT$10,BF$5:BF$10,将星节奏统计!BT93)</f>
        <v>0</v>
      </c>
      <c r="DG94" s="28">
        <f>求节点($AT$5:$AT$10,BG$5:BG$10,将星节奏统计!BU93)</f>
        <v>0</v>
      </c>
      <c r="DH94" s="28">
        <f>求节点($AT$5:$AT$10,BH$5:BH$10,将星节奏统计!BV93)</f>
        <v>0</v>
      </c>
      <c r="DI94" s="28">
        <f>求节点($AT$5:$AT$10,BI$5:BI$10,将星节奏统计!BW93)</f>
        <v>0</v>
      </c>
      <c r="DJ94" s="28">
        <f>求节点($AT$5:$AT$10,BJ$5:BJ$10,将星节奏统计!BX93)</f>
        <v>0</v>
      </c>
      <c r="DK94" s="28">
        <f>求节点($AT$5:$AT$10,BK$5:BK$10,将星节奏统计!BY93)</f>
        <v>0</v>
      </c>
      <c r="DL94" s="28">
        <f>求节点($AT$5:$AT$10,BL$5:BL$10,将星节奏统计!BZ93)</f>
        <v>0.9</v>
      </c>
      <c r="DM94" s="28">
        <f>求节点($AT$5:$AT$10,BM$5:BM$10,将星节奏统计!CA93)</f>
        <v>0.8445695935991544</v>
      </c>
      <c r="DN94" s="28">
        <f>求节点($AT$5:$AT$10,BN$5:BN$10,将星节奏统计!CB93)</f>
        <v>0.6</v>
      </c>
      <c r="DO94" s="28">
        <f>求节点($AT$5:$AT$10,BO$5:BO$10,将星节奏统计!CC93)</f>
        <v>0</v>
      </c>
      <c r="DP94" s="28">
        <f>求节点($AT$5:$AT$10,BP$5:BP$10,将星节奏统计!CD93)</f>
        <v>0.9</v>
      </c>
      <c r="DQ94" s="28">
        <f>求节点($AT$5:$AT$10,BQ$5:BQ$10,将星节奏统计!CE93)</f>
        <v>0.6</v>
      </c>
      <c r="DR94" s="28">
        <f>求节点($AT$5:$AT$10,BR$5:BR$10,将星节奏统计!CF93)</f>
        <v>0.9</v>
      </c>
      <c r="DS94" s="28">
        <f>求节点($AT$5:$AT$10,BS$5:BS$10,将星节奏统计!CG93)</f>
        <v>0</v>
      </c>
      <c r="DT94" s="28">
        <f>求节点($AT$5:$AT$10,BT$5:BT$10,将星节奏统计!CH93)</f>
        <v>0.6</v>
      </c>
      <c r="DU94" s="28">
        <f>求节点($AT$5:$AT$10,BU$5:BU$10,将星节奏统计!CI93)</f>
        <v>0.1</v>
      </c>
      <c r="DV94" s="28">
        <f>求节点($AT$5:$AT$10,BV$5:BV$10,将星节奏统计!CJ93)</f>
        <v>0.6</v>
      </c>
      <c r="DW94" s="28">
        <f>求节点($AT$5:$AT$10,BW$5:BW$10,将星节奏统计!CK93)</f>
        <v>0.1763097892268049</v>
      </c>
      <c r="DX94" s="28">
        <f>求节点($AT$5:$AT$10,BX$5:BX$10,将星节奏统计!CL93)</f>
        <v>0.11019361826675307</v>
      </c>
      <c r="DY94" s="28">
        <f>求节点($AT$5:$AT$10,BY$5:BY$10,将星节奏统计!CM93)</f>
        <v>0.1763097892268049</v>
      </c>
      <c r="DZ94" s="28">
        <f>求节点($AT$5:$AT$10,BZ$5:BZ$10,将星节奏统计!CN93)</f>
        <v>0.11019361826675307</v>
      </c>
      <c r="EA94" s="28">
        <f>求节点($AT$5:$AT$10,CA$5:CA$10,将星节奏统计!CO93)</f>
        <v>0.22038723653350614</v>
      </c>
      <c r="EB94" s="28">
        <f>求节点($AT$5:$AT$10,CB$5:CB$10,将星节奏统计!CP93)</f>
        <v>0.22038723653350614</v>
      </c>
      <c r="EC94" s="28">
        <f>求节点($AT$5:$AT$10,CC$5:CC$10,将星节奏统计!CQ93)</f>
        <v>0.22038723653350614</v>
      </c>
      <c r="ED94" s="28">
        <f>求节点($AT$5:$AT$10,CD$5:CD$10,将星节奏统计!CR93)</f>
        <v>0.22038723653350614</v>
      </c>
      <c r="EE94" s="28">
        <f>求节点($AT$5:$AT$10,CE$5:CE$10,将星节奏统计!CS93)</f>
        <v>0.13427106557345431</v>
      </c>
      <c r="EF94" s="28">
        <f>求节点($AT$5:$AT$10,CF$5:CF$10,将星节奏统计!CT93)</f>
        <v>0.13427106557345431</v>
      </c>
      <c r="EG94" s="28">
        <f>求节点($AT$5:$AT$10,CG$5:CG$10,将星节奏统计!CU93)</f>
        <v>0.13427106557345431</v>
      </c>
      <c r="EH94" s="28">
        <f>求节点($AT$5:$AT$10,CH$5:CH$10,将星节奏统计!CV93)</f>
        <v>0.13427106557345431</v>
      </c>
      <c r="EI94" s="28">
        <f>求节点($AT$5:$AT$10,CI$5:CI$10,将星节奏统计!CW93)</f>
        <v>0.1763097892268049</v>
      </c>
      <c r="EJ94" s="28">
        <f>求节点($AT$5:$AT$10,CJ$5:CJ$10,将星节奏统计!CX93)</f>
        <v>0.11019361826675307</v>
      </c>
      <c r="EK94" s="28">
        <f>求节点($AT$5:$AT$10,CK$5:CK$10,将星节奏统计!CY93)</f>
        <v>0</v>
      </c>
      <c r="EL94" s="28">
        <f>求节点($AT$5:$AT$10,CL$5:CL$10,将星节奏统计!CZ93)</f>
        <v>0</v>
      </c>
      <c r="EM94" s="28">
        <f>求节点($AT$5:$AT$10,CM$5:CM$10,将星节奏统计!DA93)</f>
        <v>0</v>
      </c>
      <c r="EN94" s="28">
        <f>求节点($AT$5:$AT$10,CN$5:CN$10,将星节奏统计!DB93)</f>
        <v>0</v>
      </c>
      <c r="EO94" s="28">
        <f>求节点($AT$5:$AT$10,CO$5:CO$10,将星节奏统计!DC93)</f>
        <v>0</v>
      </c>
      <c r="EP94" s="28">
        <f>求节点($AT$5:$AT$10,CP$5:CP$10,将星节奏统计!DD93)</f>
        <v>0</v>
      </c>
      <c r="EQ94" s="28">
        <f>求节点($AT$5:$AT$10,CQ$5:CQ$10,将星节奏统计!DE93)</f>
        <v>0</v>
      </c>
      <c r="ER94" s="28">
        <f>求节点($AT$5:$AT$10,CR$5:CR$10,将星节奏统计!DF93)</f>
        <v>0</v>
      </c>
      <c r="ES94" s="28">
        <f>求节点($AT$5:$AT$10,CS$5:CS$10,将星节奏统计!DG93)</f>
        <v>0</v>
      </c>
      <c r="ET94" s="28">
        <f>求节点($AT$17:$AT$22,AV$17:AV$22,将星节奏统计!DJ93)</f>
        <v>0</v>
      </c>
      <c r="EU94" s="28">
        <f>求节点($AT$17:$AT$22,AW$17:AW$22,将星节奏统计!DK93)</f>
        <v>0</v>
      </c>
      <c r="EV94" s="28">
        <f>求节点($AT$17:$AT$22,AX$17:AX$22,将星节奏统计!DL93)</f>
        <v>0</v>
      </c>
      <c r="EW94" s="28">
        <f>求节点($AT$17:$AT$22,AY$17:AY$22,将星节奏统计!DM93)</f>
        <v>2.1575315301023551E-4</v>
      </c>
      <c r="EX94" s="28">
        <f>求节点($AT$17:$AT$22,AZ$17:AZ$22,将星节奏统计!DN93)</f>
        <v>3.2362972951534633E-4</v>
      </c>
      <c r="EY94" s="28">
        <f>求节点($AT$17:$AT$22,BA$17:BA$22,将星节奏统计!DO93)</f>
        <v>3.2362972951534633E-4</v>
      </c>
      <c r="EZ94" s="28">
        <f>求节点($AT$17:$AT$22,BB$17:BB$22,将星节奏统计!DP93)</f>
        <v>4.9034807502325306E-4</v>
      </c>
      <c r="FA94" s="28">
        <f>求节点($AT$17:$AT$22,BC$17:BC$22,将星节奏统计!DQ93)</f>
        <v>0</v>
      </c>
      <c r="FB94" s="28">
        <f>求节点($AT$17:$AT$22,BD$17:BD$22,将星节奏统计!DR93)</f>
        <v>3.2362972951534633E-4</v>
      </c>
      <c r="FC94" s="28">
        <f>求节点($AT$17:$AT$22,BE$17:BE$22,将星节奏统计!DS93)</f>
        <v>0</v>
      </c>
      <c r="FD94" s="28">
        <f>求节点($AT$17:$AT$22,BF$17:BF$22,将星节奏统计!DT93)</f>
        <v>0</v>
      </c>
      <c r="FE94" s="28">
        <f>求节点($AT$17:$AT$22,BG$17:BG$22,将星节奏统计!DU93)</f>
        <v>0</v>
      </c>
      <c r="FF94" s="28">
        <f>求节点($AT$17:$AT$22,BH$17:BH$22,将星节奏统计!DV93)</f>
        <v>0</v>
      </c>
      <c r="FG94" s="28">
        <f>求节点($AT$17:$AT$22,BI$17:BI$22,将星节奏统计!DW93)</f>
        <v>0</v>
      </c>
      <c r="FH94" s="28">
        <f>求节点($AT$17:$AT$22,BJ$17:BJ$22,将星节奏统计!DX93)</f>
        <v>0</v>
      </c>
      <c r="FI94" s="28">
        <f>求节点($AT$17:$AT$22,BK$17:BK$22,将星节奏统计!DY93)</f>
        <v>0</v>
      </c>
      <c r="FJ94" s="28">
        <f>求节点($AT$17:$AT$22,BL$17:BL$22,将星节奏统计!DZ93)</f>
        <v>0</v>
      </c>
      <c r="FK94" s="28">
        <f>求节点($AT$17:$AT$22,BM$17:BM$22,将星节奏统计!EA93)</f>
        <v>0</v>
      </c>
      <c r="FL94" s="28">
        <f>求节点($AT$17:$AT$22,BN$17:BN$22,将星节奏统计!EB93)</f>
        <v>0</v>
      </c>
      <c r="FM94" s="28">
        <f>求节点($AT$17:$AT$22,BO$17:BO$22,将星节奏统计!EC93)</f>
        <v>0</v>
      </c>
      <c r="FN94" s="28">
        <f>求节点($AT$5:$AT$10,AV$5:AV$10,将星节奏统计!EG93)</f>
        <v>0.1</v>
      </c>
      <c r="FO94" s="28">
        <f>求节点($AT$5:$AT$10,AW$5:AW$10,将星节奏统计!EH93)</f>
        <v>0.1</v>
      </c>
      <c r="FP94" s="28">
        <f>求节点($AT$5:$AT$10,AX$5:AX$10,将星节奏统计!EI93)</f>
        <v>6.338017964112011E-2</v>
      </c>
      <c r="FQ94" s="28">
        <f>求节点($AT$5:$AT$10,AY$5:AY$10,将星节奏统计!EJ93)</f>
        <v>0</v>
      </c>
      <c r="FR94" s="28">
        <f>求节点($AT$5:$AT$10,AZ$5:AZ$10,将星节奏统计!EK93)</f>
        <v>0</v>
      </c>
      <c r="FS94" s="28">
        <f>求节点($AT$5:$AT$10,BA$5:BA$10,将星节奏统计!EL93)</f>
        <v>0</v>
      </c>
      <c r="FT94" s="28">
        <f>求节点($AT$5:$AT$10,BB$5:BB$10,将星节奏统计!EM93)</f>
        <v>0</v>
      </c>
      <c r="FU94" s="28">
        <f>求节点($AT$5:$AT$10,BC$5:BC$10,将星节奏统计!EN93)</f>
        <v>0</v>
      </c>
      <c r="FV94" s="28">
        <f>求节点($AT$5:$AT$10,BD$5:BD$10,将星节奏统计!EO93)</f>
        <v>0</v>
      </c>
      <c r="FW94" s="28">
        <f>求节点($AT$5:$AT$10,BE$5:BE$10,将星节奏统计!EP93)</f>
        <v>0</v>
      </c>
      <c r="FX94" s="28">
        <f>求节点($AT$5:$AT$10,BF$5:BF$10,将星节奏统计!EQ93)</f>
        <v>0</v>
      </c>
      <c r="FY94" s="28">
        <f>求节点($AT$5:$AT$10,BG$5:BG$10,将星节奏统计!ER93)</f>
        <v>0</v>
      </c>
      <c r="FZ94" s="28">
        <f>求节点($AT$5:$AT$10,BH$5:BH$10,将星节奏统计!ES93)</f>
        <v>0</v>
      </c>
      <c r="GA94" s="28">
        <f>求节点($AT$5:$AT$10,BI$5:BI$10,将星节奏统计!ET93)</f>
        <v>0</v>
      </c>
      <c r="GB94" s="28">
        <f>求节点($AT$5:$AT$10,BJ$5:BJ$10,将星节奏统计!EU93)</f>
        <v>0</v>
      </c>
      <c r="GC94" s="28">
        <f>求节点($AT$5:$AT$10,BK$5:BK$10,将星节奏统计!EV93)</f>
        <v>0</v>
      </c>
      <c r="GD94" s="28">
        <f>求节点($AT$5:$AT$10,BL$5:BL$10,将星节奏统计!EW93)</f>
        <v>0.9</v>
      </c>
      <c r="GE94" s="28">
        <f>求节点($AT$5:$AT$10,BM$5:BM$10,将星节奏统计!EX93)</f>
        <v>0.9</v>
      </c>
      <c r="GF94" s="28">
        <f>求节点($AT$5:$AT$10,BN$5:BN$10,将星节奏统计!EY93)</f>
        <v>0.6</v>
      </c>
      <c r="GG94" s="28">
        <f>求节点($AT$5:$AT$10,BO$5:BO$10,将星节奏统计!EZ93)</f>
        <v>0</v>
      </c>
      <c r="GH94" s="28">
        <f>求节点($AT$5:$AT$10,BP$5:BP$10,将星节奏统计!FA93)</f>
        <v>0.9</v>
      </c>
      <c r="GI94" s="28">
        <f>求节点($AT$5:$AT$10,BQ$5:BQ$10,将星节奏统计!FB93)</f>
        <v>0.6</v>
      </c>
      <c r="GJ94" s="28">
        <f>求节点($AT$5:$AT$10,BR$5:BR$10,将星节奏统计!FC93)</f>
        <v>0.9</v>
      </c>
      <c r="GK94" s="28">
        <f>求节点($AT$5:$AT$10,BS$5:BS$10,将星节奏统计!FD93)</f>
        <v>0</v>
      </c>
      <c r="GL94" s="28">
        <f>求节点($AT$5:$AT$10,BT$5:BT$10,将星节奏统计!FE93)</f>
        <v>0.6</v>
      </c>
      <c r="GM94" s="28">
        <f>求节点($AT$5:$AT$10,BU$5:BU$10,将星节奏统计!FF93)</f>
        <v>0.1</v>
      </c>
      <c r="GN94" s="28">
        <f>求节点($AT$5:$AT$10,BV$5:BV$10,将星节奏统计!FG93)</f>
        <v>0.6</v>
      </c>
      <c r="GO94" s="28">
        <f>求节点($AT$5:$AT$10,BW$5:BW$10,将星节奏统计!FH93)</f>
        <v>0.23811616702431279</v>
      </c>
      <c r="GP94" s="28">
        <f>求节点($AT$5:$AT$10,BX$5:BX$10,将星节奏统计!FI93)</f>
        <v>0.14882260439019551</v>
      </c>
      <c r="GQ94" s="28">
        <f>求节点($AT$5:$AT$10,BY$5:BY$10,将星节奏统计!FJ93)</f>
        <v>0.23811616702431279</v>
      </c>
      <c r="GR94" s="28">
        <f>求节点($AT$5:$AT$10,BZ$5:BZ$10,将星节奏统计!FK93)</f>
        <v>0.14882260439019551</v>
      </c>
      <c r="GS94" s="28">
        <f>求节点($AT$5:$AT$10,CA$5:CA$10,将星节奏统计!FL93)</f>
        <v>0.29764520878039102</v>
      </c>
      <c r="GT94" s="28">
        <f>求节点($AT$5:$AT$10,CB$5:CB$10,将星节奏统计!FM93)</f>
        <v>0.29764520878039102</v>
      </c>
      <c r="GU94" s="28">
        <f>求节点($AT$5:$AT$10,CC$5:CC$10,将星节奏统计!FN93)</f>
        <v>0.29764520878039102</v>
      </c>
      <c r="GV94" s="28">
        <f>求节点($AT$5:$AT$10,CD$5:CD$10,将星节奏统计!FO93)</f>
        <v>0.29764520878039102</v>
      </c>
      <c r="GW94" s="28">
        <f>求节点($AT$5:$AT$10,CE$5:CE$10,将星节奏统计!FP93)</f>
        <v>0.1883516461462737</v>
      </c>
      <c r="GX94" s="28">
        <f>求节点($AT$5:$AT$10,CF$5:CF$10,将星节奏统计!FQ93)</f>
        <v>0.1883516461462737</v>
      </c>
      <c r="GY94" s="28">
        <f>求节点($AT$5:$AT$10,CG$5:CG$10,将星节奏统计!FR93)</f>
        <v>0.1883516461462737</v>
      </c>
      <c r="GZ94" s="28">
        <f>求节点($AT$5:$AT$10,CH$5:CH$10,将星节奏统计!FS93)</f>
        <v>0.1883516461462737</v>
      </c>
      <c r="HA94" s="28">
        <f>求节点($AT$5:$AT$10,CI$5:CI$10,将星节奏统计!FT93)</f>
        <v>0.23811616702431279</v>
      </c>
      <c r="HB94" s="28">
        <f>求节点($AT$5:$AT$10,CJ$5:CJ$10,将星节奏统计!FU93)</f>
        <v>0.14882260439019551</v>
      </c>
      <c r="HC94" s="28">
        <f>求节点($AT$5:$AT$10,CK$5:CK$10,将星节奏统计!FV93)</f>
        <v>0</v>
      </c>
      <c r="HD94" s="28">
        <f>求节点($AT$5:$AT$10,CL$5:CL$10,将星节奏统计!FW93)</f>
        <v>0</v>
      </c>
      <c r="HE94" s="28">
        <f>求节点($AT$5:$AT$10,CM$5:CM$10,将星节奏统计!FX93)</f>
        <v>0</v>
      </c>
      <c r="HF94" s="28">
        <f>求节点($AT$5:$AT$10,CN$5:CN$10,将星节奏统计!FY93)</f>
        <v>0</v>
      </c>
      <c r="HG94" s="28">
        <f>求节点($AT$5:$AT$10,CO$5:CO$10,将星节奏统计!FZ93)</f>
        <v>0</v>
      </c>
      <c r="HH94" s="28">
        <f>求节点($AT$5:$AT$10,CP$5:CP$10,将星节奏统计!GA93)</f>
        <v>0</v>
      </c>
      <c r="HI94" s="28">
        <f>求节点($AT$5:$AT$10,CQ$5:CQ$10,将星节奏统计!GB93)</f>
        <v>0</v>
      </c>
      <c r="HJ94" s="28">
        <f>求节点($AT$5:$AT$10,CR$5:CR$10,将星节奏统计!GC93)</f>
        <v>0</v>
      </c>
      <c r="HK94" s="28">
        <f>求节点($AT$5:$AT$10,CS$5:CS$10,将星节奏统计!GD93)</f>
        <v>0</v>
      </c>
      <c r="HL94" s="28">
        <f>求节点($AT$17:$AT$22,AV$17:AV$22,将星节奏统计!GG93)</f>
        <v>0</v>
      </c>
      <c r="HM94" s="28">
        <f>求节点($AT$17:$AT$22,AW$17:AW$22,将星节奏统计!GH93)</f>
        <v>0</v>
      </c>
      <c r="HN94" s="28">
        <f>求节点($AT$17:$AT$22,AX$17:AX$22,将星节奏统计!GI93)</f>
        <v>0</v>
      </c>
      <c r="HO94" s="28">
        <f>求节点($AT$17:$AT$22,AY$17:AY$22,将星节奏统计!GJ93)</f>
        <v>0</v>
      </c>
      <c r="HP94" s="28">
        <f>求节点($AT$17:$AT$22,AZ$17:AZ$22,将星节奏统计!GK93)</f>
        <v>0</v>
      </c>
      <c r="HQ94" s="28">
        <f>求节点($AT$17:$AT$22,BA$17:BA$22,将星节奏统计!GL93)</f>
        <v>0</v>
      </c>
      <c r="HR94" s="28">
        <f>求节点($AT$17:$AT$22,BB$17:BB$22,将星节奏统计!GM93)</f>
        <v>0</v>
      </c>
      <c r="HS94" s="28">
        <f>求节点($AT$17:$AT$22,BC$17:BC$22,将星节奏统计!GN93)</f>
        <v>0</v>
      </c>
      <c r="HT94" s="28">
        <f>求节点($AT$17:$AT$22,BD$17:BD$22,将星节奏统计!GO93)</f>
        <v>0</v>
      </c>
      <c r="HU94" s="28">
        <f>求节点($AT$17:$AT$22,BE$17:BE$22,将星节奏统计!GP93)</f>
        <v>0</v>
      </c>
      <c r="HV94" s="28">
        <f>求节点($AT$17:$AT$22,BF$17:BF$22,将星节奏统计!GQ93)</f>
        <v>0</v>
      </c>
      <c r="HW94" s="28">
        <f>求节点($AT$17:$AT$22,BG$17:BG$22,将星节奏统计!GR93)</f>
        <v>0</v>
      </c>
      <c r="HX94" s="28">
        <f>求节点($AT$17:$AT$22,BH$17:BH$22,将星节奏统计!GS93)</f>
        <v>0</v>
      </c>
      <c r="HY94" s="28">
        <f>求节点($AT$17:$AT$22,BI$17:BI$22,将星节奏统计!GT93)</f>
        <v>0</v>
      </c>
      <c r="HZ94" s="28">
        <f>求节点($AT$17:$AT$22,BJ$17:BJ$22,将星节奏统计!GU93)</f>
        <v>0</v>
      </c>
      <c r="IA94" s="28">
        <f>求节点($AT$17:$AT$22,BK$17:BK$22,将星节奏统计!GV93)</f>
        <v>0</v>
      </c>
      <c r="IB94" s="28">
        <f>求节点($AT$17:$AT$22,BL$17:BL$22,将星节奏统计!GW93)</f>
        <v>0</v>
      </c>
      <c r="IC94" s="28">
        <f>求节点($AT$17:$AT$22,BM$17:BM$22,将星节奏统计!GX93)</f>
        <v>0</v>
      </c>
      <c r="ID94" s="28">
        <f>求节点($AT$17:$AT$22,BN$17:BN$22,将星节奏统计!GY93)</f>
        <v>0</v>
      </c>
      <c r="IE94" s="28">
        <f>求节点($AT$17:$AT$22,BO$17:BO$22,将星节奏统计!GZ93)</f>
        <v>0</v>
      </c>
      <c r="IF94" s="28">
        <f>求节点($AT$5:$AT$10,AV$5:AV$10,将星节奏统计!HD93)</f>
        <v>0.1</v>
      </c>
      <c r="IG94" s="28">
        <f>求节点($AT$5:$AT$10,AW$5:AW$10,将星节奏统计!HE93)</f>
        <v>0.1</v>
      </c>
      <c r="IH94" s="28">
        <f>求节点($AT$5:$AT$10,AX$5:AX$10,将星节奏统计!HF93)</f>
        <v>6.6438887438172126E-2</v>
      </c>
      <c r="II94" s="28">
        <f>求节点($AT$5:$AT$10,AY$5:AY$10,将星节奏统计!HG93)</f>
        <v>0</v>
      </c>
      <c r="IJ94" s="28">
        <f>求节点($AT$5:$AT$10,AZ$5:AZ$10,将星节奏统计!HH93)</f>
        <v>0</v>
      </c>
      <c r="IK94" s="28">
        <f>求节点($AT$5:$AT$10,BA$5:BA$10,将星节奏统计!HI93)</f>
        <v>0</v>
      </c>
      <c r="IL94" s="28">
        <f>求节点($AT$5:$AT$10,BB$5:BB$10,将星节奏统计!HJ93)</f>
        <v>0</v>
      </c>
      <c r="IM94" s="28">
        <f>求节点($AT$5:$AT$10,BC$5:BC$10,将星节奏统计!HK93)</f>
        <v>0</v>
      </c>
      <c r="IN94" s="28">
        <f>求节点($AT$5:$AT$10,BD$5:BD$10,将星节奏统计!HL93)</f>
        <v>0</v>
      </c>
      <c r="IO94" s="28">
        <f>求节点($AT$5:$AT$10,BE$5:BE$10,将星节奏统计!HM93)</f>
        <v>0</v>
      </c>
      <c r="IP94" s="28">
        <f>求节点($AT$5:$AT$10,BF$5:BF$10,将星节奏统计!HN93)</f>
        <v>0</v>
      </c>
      <c r="IQ94" s="28">
        <f>求节点($AT$5:$AT$10,BG$5:BG$10,将星节奏统计!HO93)</f>
        <v>0</v>
      </c>
      <c r="IR94" s="28">
        <f>求节点($AT$5:$AT$10,BH$5:BH$10,将星节奏统计!HP93)</f>
        <v>0</v>
      </c>
      <c r="IS94" s="28">
        <f>求节点($AT$5:$AT$10,BI$5:BI$10,将星节奏统计!HQ93)</f>
        <v>0</v>
      </c>
      <c r="IT94" s="28">
        <f>求节点($AT$5:$AT$10,BJ$5:BJ$10,将星节奏统计!HR93)</f>
        <v>0</v>
      </c>
      <c r="IU94" s="28">
        <f>求节点($AT$5:$AT$10,BK$5:BK$10,将星节奏统计!HS93)</f>
        <v>0</v>
      </c>
      <c r="IV94" s="28">
        <f>求节点($AT$5:$AT$10,BL$5:BL$10,将星节奏统计!HT93)</f>
        <v>0.9</v>
      </c>
      <c r="IW94" s="28">
        <f>求节点($AT$5:$AT$10,BM$5:BM$10,将星节奏统计!HU93)</f>
        <v>0.9</v>
      </c>
      <c r="IX94" s="28">
        <f>求节点($AT$5:$AT$10,BN$5:BN$10,将星节奏统计!HV93)</f>
        <v>0.6</v>
      </c>
      <c r="IY94" s="28">
        <f>求节点($AT$5:$AT$10,BO$5:BO$10,将星节奏统计!HW93)</f>
        <v>0</v>
      </c>
      <c r="IZ94" s="28">
        <f>求节点($AT$5:$AT$10,BP$5:BP$10,将星节奏统计!HX93)</f>
        <v>0.9</v>
      </c>
      <c r="JA94" s="28">
        <f>求节点($AT$5:$AT$10,BQ$5:BQ$10,将星节奏统计!HY93)</f>
        <v>0.6</v>
      </c>
      <c r="JB94" s="28">
        <f>求节点($AT$5:$AT$10,BR$5:BR$10,将星节奏统计!HZ93)</f>
        <v>0.9</v>
      </c>
      <c r="JC94" s="28">
        <f>求节点($AT$5:$AT$10,BS$5:BS$10,将星节奏统计!IA93)</f>
        <v>0</v>
      </c>
      <c r="JD94" s="28">
        <f>求节点($AT$5:$AT$10,BT$5:BT$10,将星节奏统计!IB93)</f>
        <v>0.6</v>
      </c>
      <c r="JE94" s="28">
        <f>求节点($AT$5:$AT$10,BU$5:BU$10,将星节奏统计!IC93)</f>
        <v>0.1</v>
      </c>
      <c r="JF94" s="28">
        <f>求节点($AT$5:$AT$10,BV$5:BV$10,将星节奏统计!ID93)</f>
        <v>0.6</v>
      </c>
      <c r="JG94" s="28">
        <f>求节点($AT$5:$AT$10,BW$5:BW$10,将星节奏统计!IE93)</f>
        <v>0.34473561707641254</v>
      </c>
      <c r="JH94" s="28">
        <f>求节点($AT$5:$AT$10,BX$5:BX$10,将星节奏统计!IF93)</f>
        <v>0.22649041138427503</v>
      </c>
      <c r="JI94" s="28">
        <f>求节点($AT$5:$AT$10,BY$5:BY$10,将星节奏统计!IG93)</f>
        <v>0.34473561707641254</v>
      </c>
      <c r="JJ94" s="28">
        <f>求节点($AT$5:$AT$10,BZ$5:BZ$10,将星节奏统计!IH93)</f>
        <v>0.22649041138427503</v>
      </c>
      <c r="JK94" s="28">
        <f>求节点($AT$5:$AT$10,CA$5:CA$10,将星节奏统计!II93)</f>
        <v>0.42748401897379174</v>
      </c>
      <c r="JL94" s="28">
        <f>求节点($AT$5:$AT$10,CB$5:CB$10,将星节奏统计!IJ93)</f>
        <v>0.42748401897379174</v>
      </c>
      <c r="JM94" s="28">
        <f>求节点($AT$5:$AT$10,CC$5:CC$10,将星节奏统计!IK93)</f>
        <v>0.42748401897379174</v>
      </c>
      <c r="JN94" s="28">
        <f>求节点($AT$5:$AT$10,CD$5:CD$10,将星节奏统计!IL93)</f>
        <v>0.42748401897379174</v>
      </c>
      <c r="JO94" s="28">
        <f>求节点($AT$5:$AT$10,CE$5:CE$10,将星节奏统计!IM93)</f>
        <v>0.27923881328165423</v>
      </c>
      <c r="JP94" s="28">
        <f>求节点($AT$5:$AT$10,CF$5:CF$10,将星节奏统计!IN93)</f>
        <v>0.27923881328165423</v>
      </c>
      <c r="JQ94" s="28">
        <f>求节点($AT$5:$AT$10,CG$5:CG$10,将星节奏统计!IO93)</f>
        <v>0.27923881328165423</v>
      </c>
      <c r="JR94" s="28">
        <f>求节点($AT$5:$AT$10,CH$5:CH$10,将星节奏统计!IP93)</f>
        <v>0.27923881328165423</v>
      </c>
      <c r="JS94" s="28">
        <f>求节点($AT$5:$AT$10,CI$5:CI$10,将星节奏统计!IQ93)</f>
        <v>0.34473561707641254</v>
      </c>
      <c r="JT94" s="28">
        <f>求节点($AT$5:$AT$10,CJ$5:CJ$10,将星节奏统计!IR93)</f>
        <v>0.22649041138427503</v>
      </c>
      <c r="JU94" s="28">
        <f>求节点($AT$5:$AT$10,CK$5:CK$10,将星节奏统计!IS93)</f>
        <v>0</v>
      </c>
      <c r="JV94" s="28">
        <f>求节点($AT$5:$AT$10,CL$5:CL$10,将星节奏统计!IT93)</f>
        <v>0</v>
      </c>
      <c r="JW94" s="28">
        <f>求节点($AT$5:$AT$10,CM$5:CM$10,将星节奏统计!IU93)</f>
        <v>0</v>
      </c>
      <c r="JX94" s="28">
        <f>求节点($AT$5:$AT$10,CN$5:CN$10,将星节奏统计!IV93)</f>
        <v>0</v>
      </c>
      <c r="JY94" s="28">
        <f>求节点($AT$5:$AT$10,CO$5:CO$10,将星节奏统计!IW93)</f>
        <v>0</v>
      </c>
      <c r="JZ94" s="28">
        <f>求节点($AT$5:$AT$10,CP$5:CP$10,将星节奏统计!IX93)</f>
        <v>0</v>
      </c>
      <c r="KA94" s="28">
        <f>求节点($AT$5:$AT$10,CQ$5:CQ$10,将星节奏统计!IY93)</f>
        <v>0</v>
      </c>
      <c r="KB94" s="28">
        <f>求节点($AT$5:$AT$10,CR$5:CR$10,将星节奏统计!IZ93)</f>
        <v>0</v>
      </c>
      <c r="KC94" s="28">
        <f>求节点($AT$5:$AT$10,CS$5:CS$10,将星节奏统计!JA93)</f>
        <v>0</v>
      </c>
      <c r="KD94" s="28">
        <f>求节点($AT$17:$AT$22,AV$17:AV$22,将星节奏统计!JD93)</f>
        <v>0</v>
      </c>
      <c r="KE94" s="28">
        <f>求节点($AT$17:$AT$22,AW$17:AW$22,将星节奏统计!JE93)</f>
        <v>0</v>
      </c>
      <c r="KF94" s="28">
        <f>求节点($AT$17:$AT$22,AX$17:AX$22,将星节奏统计!JF93)</f>
        <v>0</v>
      </c>
      <c r="KG94" s="28">
        <f>求节点($AT$17:$AT$22,AY$17:AY$22,将星节奏统计!JG93)</f>
        <v>2.1575315301023551E-4</v>
      </c>
      <c r="KH94" s="28">
        <f>求节点($AT$17:$AT$22,AZ$17:AZ$22,将星节奏统计!JH93)</f>
        <v>3.2362972951534633E-4</v>
      </c>
      <c r="KI94" s="28">
        <f>求节点($AT$17:$AT$22,BA$17:BA$22,将星节奏统计!JI93)</f>
        <v>3.2362972951534633E-4</v>
      </c>
      <c r="KJ94" s="28">
        <f>求节点($AT$17:$AT$22,BB$17:BB$22,将星节奏统计!JJ93)</f>
        <v>4.9034807502325306E-4</v>
      </c>
      <c r="KK94" s="28">
        <f>求节点($AT$17:$AT$22,BC$17:BC$22,将星节奏统计!JK93)</f>
        <v>0</v>
      </c>
      <c r="KL94" s="28">
        <f>求节点($AT$17:$AT$22,BD$17:BD$22,将星节奏统计!JL93)</f>
        <v>3.2362972951534633E-4</v>
      </c>
      <c r="KM94" s="28">
        <f>求节点($AT$17:$AT$22,BE$17:BE$22,将星节奏统计!JM93)</f>
        <v>0</v>
      </c>
      <c r="KN94" s="28">
        <f>求节点($AT$17:$AT$22,BF$17:BF$22,将星节奏统计!JN93)</f>
        <v>0</v>
      </c>
      <c r="KO94" s="28">
        <f>求节点($AT$17:$AT$22,BG$17:BG$22,将星节奏统计!JO93)</f>
        <v>0</v>
      </c>
      <c r="KP94" s="28">
        <f>求节点($AT$17:$AT$22,BH$17:BH$22,将星节奏统计!JP93)</f>
        <v>0</v>
      </c>
      <c r="KQ94" s="28">
        <f>求节点($AT$17:$AT$22,BI$17:BI$22,将星节奏统计!JQ93)</f>
        <v>0</v>
      </c>
      <c r="KR94" s="28">
        <f>求节点($AT$17:$AT$22,BJ$17:BJ$22,将星节奏统计!JR93)</f>
        <v>0</v>
      </c>
      <c r="KS94" s="28">
        <f>求节点($AT$17:$AT$22,BK$17:BK$22,将星节奏统计!JS93)</f>
        <v>0</v>
      </c>
      <c r="KT94" s="28">
        <f>求节点($AT$17:$AT$22,BL$17:BL$22,将星节奏统计!JT93)</f>
        <v>0</v>
      </c>
      <c r="KU94" s="28">
        <f>求节点($AT$17:$AT$22,BM$17:BM$22,将星节奏统计!JU93)</f>
        <v>0</v>
      </c>
      <c r="KV94" s="28">
        <f>求节点($AT$17:$AT$22,BN$17:BN$22,将星节奏统计!JV93)</f>
        <v>0</v>
      </c>
      <c r="KW94" s="28">
        <f>求节点($AT$17:$AT$22,BO$17:BO$22,将星节奏统计!JW93)</f>
        <v>0</v>
      </c>
      <c r="KX94" s="28">
        <f>求节点($AT$5:$AT$10,AV$5:AV$10,将星节奏统计!KA93)</f>
        <v>0.1</v>
      </c>
      <c r="KY94" s="28">
        <f>求节点($AT$5:$AT$10,AW$5:AW$10,将星节奏统计!KB93)</f>
        <v>0.1</v>
      </c>
      <c r="KZ94" s="28">
        <f>求节点($AT$5:$AT$10,AX$5:AX$10,将星节奏统计!KC93)</f>
        <v>7.6230626427346862E-2</v>
      </c>
      <c r="LA94" s="28">
        <f>求节点($AT$5:$AT$10,AY$5:AY$10,将星节奏统计!KD93)</f>
        <v>0</v>
      </c>
      <c r="LB94" s="28">
        <f>求节点($AT$5:$AT$10,AZ$5:AZ$10,将星节奏统计!KE93)</f>
        <v>0</v>
      </c>
      <c r="LC94" s="28">
        <f>求节点($AT$5:$AT$10,BA$5:BA$10,将星节奏统计!KF93)</f>
        <v>0</v>
      </c>
      <c r="LD94" s="28">
        <f>求节点($AT$5:$AT$10,BB$5:BB$10,将星节奏统计!KG93)</f>
        <v>0</v>
      </c>
      <c r="LE94" s="28">
        <f>求节点($AT$5:$AT$10,BC$5:BC$10,将星节奏统计!KH93)</f>
        <v>0</v>
      </c>
      <c r="LF94" s="28">
        <f>求节点($AT$5:$AT$10,BD$5:BD$10,将星节奏统计!KI93)</f>
        <v>0</v>
      </c>
      <c r="LG94" s="28">
        <f>求节点($AT$5:$AT$10,BE$5:BE$10,将星节奏统计!KJ93)</f>
        <v>0</v>
      </c>
      <c r="LH94" s="28">
        <f>求节点($AT$5:$AT$10,BF$5:BF$10,将星节奏统计!KK93)</f>
        <v>0</v>
      </c>
      <c r="LI94" s="28">
        <f>求节点($AT$5:$AT$10,BG$5:BG$10,将星节奏统计!KL93)</f>
        <v>0</v>
      </c>
      <c r="LJ94" s="28">
        <f>求节点($AT$5:$AT$10,BH$5:BH$10,将星节奏统计!KM93)</f>
        <v>0</v>
      </c>
      <c r="LK94" s="28">
        <f>求节点($AT$5:$AT$10,BI$5:BI$10,将星节奏统计!KN93)</f>
        <v>0</v>
      </c>
      <c r="LL94" s="28">
        <f>求节点($AT$5:$AT$10,BJ$5:BJ$10,将星节奏统计!KO93)</f>
        <v>0</v>
      </c>
      <c r="LM94" s="28">
        <f>求节点($AT$5:$AT$10,BK$5:BK$10,将星节奏统计!KP93)</f>
        <v>0</v>
      </c>
      <c r="LN94" s="28">
        <f>求节点($AT$5:$AT$10,BL$5:BL$10,将星节奏统计!KQ93)</f>
        <v>0.9</v>
      </c>
      <c r="LO94" s="28">
        <f>求节点($AT$5:$AT$10,BM$5:BM$10,将星节奏统计!KR93)</f>
        <v>0.9</v>
      </c>
      <c r="LP94" s="28">
        <f>求节点($AT$5:$AT$10,BN$5:BN$10,将星节奏统计!KS93)</f>
        <v>0.6</v>
      </c>
      <c r="LQ94" s="28">
        <f>求节点($AT$5:$AT$10,BO$5:BO$10,将星节奏统计!KT93)</f>
        <v>0</v>
      </c>
      <c r="LR94" s="28">
        <f>求节点($AT$5:$AT$10,BP$5:BP$10,将星节奏统计!KU93)</f>
        <v>0.9</v>
      </c>
      <c r="LS94" s="28">
        <f>求节点($AT$5:$AT$10,BQ$5:BQ$10,将星节奏统计!KV93)</f>
        <v>0.6</v>
      </c>
      <c r="LT94" s="28">
        <f>求节点($AT$5:$AT$10,BR$5:BR$10,将星节奏统计!KW93)</f>
        <v>0.9</v>
      </c>
      <c r="LU94" s="28">
        <f>求节点($AT$5:$AT$10,BS$5:BS$10,将星节奏统计!KX93)</f>
        <v>0</v>
      </c>
      <c r="LV94" s="28">
        <f>求节点($AT$5:$AT$10,BT$5:BT$10,将星节奏统计!KY93)</f>
        <v>0.6</v>
      </c>
      <c r="LW94" s="28">
        <f>求节点($AT$5:$AT$10,BU$5:BU$10,将星节奏统计!KZ93)</f>
        <v>0.1</v>
      </c>
      <c r="LX94" s="28">
        <f>求节点($AT$5:$AT$10,BV$5:BV$10,将星节奏统计!LA93)</f>
        <v>0.6</v>
      </c>
      <c r="LY94" s="28">
        <f>求节点($AT$5:$AT$10,BW$5:BW$10,将星节奏统计!LB93)</f>
        <v>0.5</v>
      </c>
      <c r="LZ94" s="28">
        <f>求节点($AT$5:$AT$10,BX$5:BX$10,将星节奏统计!LC93)</f>
        <v>0.33</v>
      </c>
      <c r="MA94" s="28">
        <f>求节点($AT$5:$AT$10,BY$5:BY$10,将星节奏统计!LD93)</f>
        <v>0.5</v>
      </c>
      <c r="MB94" s="28">
        <f>求节点($AT$5:$AT$10,BZ$5:BZ$10,将星节奏统计!LE93)</f>
        <v>0.33</v>
      </c>
      <c r="MC94" s="28">
        <f>求节点($AT$5:$AT$10,CA$5:CA$10,将星节奏统计!LF93)</f>
        <v>0.6</v>
      </c>
      <c r="MD94" s="28">
        <f>求节点($AT$5:$AT$10,CB$5:CB$10,将星节奏统计!LG93)</f>
        <v>0.6</v>
      </c>
      <c r="ME94" s="28">
        <f>求节点($AT$5:$AT$10,CC$5:CC$10,将星节奏统计!LH93)</f>
        <v>0.6</v>
      </c>
      <c r="MF94" s="28">
        <f>求节点($AT$5:$AT$10,CD$5:CD$10,将星节奏统计!LI93)</f>
        <v>0.6</v>
      </c>
      <c r="MG94" s="28">
        <f>求节点($AT$5:$AT$10,CE$5:CE$10,将星节奏统计!LJ93)</f>
        <v>0.4</v>
      </c>
      <c r="MH94" s="28">
        <f>求节点($AT$5:$AT$10,CF$5:CF$10,将星节奏统计!LK93)</f>
        <v>0.4</v>
      </c>
      <c r="MI94" s="28">
        <f>求节点($AT$5:$AT$10,CG$5:CG$10,将星节奏统计!LL93)</f>
        <v>0.4</v>
      </c>
      <c r="MJ94" s="28">
        <f>求节点($AT$5:$AT$10,CH$5:CH$10,将星节奏统计!LM93)</f>
        <v>0.4</v>
      </c>
      <c r="MK94" s="28">
        <f>求节点($AT$5:$AT$10,CI$5:CI$10,将星节奏统计!LN93)</f>
        <v>0.5</v>
      </c>
      <c r="ML94" s="28">
        <f>求节点($AT$5:$AT$10,CJ$5:CJ$10,将星节奏统计!LO93)</f>
        <v>0.33</v>
      </c>
      <c r="MM94" s="28">
        <f>求节点($AT$5:$AT$10,CK$5:CK$10,将星节奏统计!LP93)</f>
        <v>0</v>
      </c>
      <c r="MN94" s="28">
        <f>求节点($AT$5:$AT$10,CL$5:CL$10,将星节奏统计!LQ93)</f>
        <v>0</v>
      </c>
      <c r="MO94" s="28">
        <f>求节点($AT$5:$AT$10,CM$5:CM$10,将星节奏统计!LR93)</f>
        <v>0</v>
      </c>
      <c r="MP94" s="28">
        <f>求节点($AT$5:$AT$10,CN$5:CN$10,将星节奏统计!LS93)</f>
        <v>0</v>
      </c>
      <c r="MQ94" s="28">
        <f>求节点($AT$5:$AT$10,CO$5:CO$10,将星节奏统计!LT93)</f>
        <v>0</v>
      </c>
      <c r="MR94" s="28">
        <f>求节点($AT$5:$AT$10,CP$5:CP$10,将星节奏统计!LU93)</f>
        <v>0</v>
      </c>
      <c r="MS94" s="28">
        <f>求节点($AT$5:$AT$10,CQ$5:CQ$10,将星节奏统计!LV93)</f>
        <v>0</v>
      </c>
      <c r="MT94" s="28">
        <f>求节点($AT$5:$AT$10,CR$5:CR$10,将星节奏统计!LW93)</f>
        <v>0</v>
      </c>
      <c r="MU94" s="28">
        <f>求节点($AT$5:$AT$10,CS$5:CS$10,将星节奏统计!LX93)</f>
        <v>0</v>
      </c>
      <c r="MV94" s="28">
        <f>求节点($AT$17:$AT$22,AV$17:AV$22,将星节奏统计!MA93)</f>
        <v>0</v>
      </c>
      <c r="MW94" s="28">
        <f>求节点($AT$17:$AT$22,AW$17:AW$22,将星节奏统计!MB93)</f>
        <v>0</v>
      </c>
      <c r="MX94" s="28">
        <f>求节点($AT$17:$AT$22,AX$17:AX$22,将星节奏统计!MC93)</f>
        <v>0</v>
      </c>
      <c r="MY94" s="28">
        <f>求节点($AT$17:$AT$22,AY$17:AY$22,将星节奏统计!MD93)</f>
        <v>0</v>
      </c>
      <c r="MZ94" s="28">
        <f>求节点($AT$17:$AT$22,AZ$17:AZ$22,将星节奏统计!ME93)</f>
        <v>0</v>
      </c>
      <c r="NA94" s="28">
        <f>求节点($AT$17:$AT$22,BA$17:BA$22,将星节奏统计!MF93)</f>
        <v>0</v>
      </c>
      <c r="NB94" s="28">
        <f>求节点($AT$17:$AT$22,BB$17:BB$22,将星节奏统计!MG93)</f>
        <v>0</v>
      </c>
      <c r="NC94" s="28">
        <f>求节点($AT$17:$AT$22,BC$17:BC$22,将星节奏统计!MH93)</f>
        <v>0</v>
      </c>
      <c r="ND94" s="28">
        <f>求节点($AT$17:$AT$22,BD$17:BD$22,将星节奏统计!MI93)</f>
        <v>0</v>
      </c>
      <c r="NE94" s="28">
        <f>求节点($AT$17:$AT$22,BE$17:BE$22,将星节奏统计!MJ93)</f>
        <v>0</v>
      </c>
      <c r="NF94" s="28">
        <f>求节点($AT$17:$AT$22,BF$17:BF$22,将星节奏统计!MK93)</f>
        <v>0</v>
      </c>
      <c r="NG94" s="28">
        <f>求节点($AT$17:$AT$22,BG$17:BG$22,将星节奏统计!ML93)</f>
        <v>0</v>
      </c>
      <c r="NH94" s="28">
        <f>求节点($AT$17:$AT$22,BH$17:BH$22,将星节奏统计!MM93)</f>
        <v>0</v>
      </c>
      <c r="NI94" s="28">
        <f>求节点($AT$17:$AT$22,BI$17:BI$22,将星节奏统计!MN93)</f>
        <v>0</v>
      </c>
      <c r="NJ94" s="28">
        <f>求节点($AT$17:$AT$22,BJ$17:BJ$22,将星节奏统计!MO93)</f>
        <v>0</v>
      </c>
      <c r="NK94" s="28">
        <f>求节点($AT$17:$AT$22,BK$17:BK$22,将星节奏统计!MP93)</f>
        <v>0</v>
      </c>
      <c r="NL94" s="28">
        <f>求节点($AT$17:$AT$22,BL$17:BL$22,将星节奏统计!MQ93)</f>
        <v>0</v>
      </c>
      <c r="NM94" s="28">
        <f>求节点($AT$17:$AT$22,BM$17:BM$22,将星节奏统计!MR93)</f>
        <v>0</v>
      </c>
      <c r="NN94" s="28">
        <f>求节点($AT$17:$AT$22,BN$17:BN$22,将星节奏统计!MS93)</f>
        <v>0</v>
      </c>
      <c r="NO94" s="28">
        <f>求节点($AT$17:$AT$22,BO$17:BO$22,将星节奏统计!MT93)</f>
        <v>0</v>
      </c>
      <c r="NP94" s="28">
        <f>求节点($AT$5:$AT$10,AV$5:AV$10,将星节奏统计!MX93)</f>
        <v>0.1</v>
      </c>
      <c r="NQ94" s="28">
        <f>求节点($AT$5:$AT$10,AW$5:AW$10,将星节奏统计!MY93)</f>
        <v>0.1</v>
      </c>
      <c r="NR94" s="28">
        <f>求节点($AT$5:$AT$10,AX$5:AX$10,将星节奏统计!MZ93)</f>
        <v>8.2891697917756163E-2</v>
      </c>
      <c r="NS94" s="28">
        <f>求节点($AT$5:$AT$10,AY$5:AY$10,将星节奏统计!NA93)</f>
        <v>0</v>
      </c>
      <c r="NT94" s="28">
        <f>求节点($AT$5:$AT$10,AZ$5:AZ$10,将星节奏统计!NB93)</f>
        <v>0</v>
      </c>
      <c r="NU94" s="28">
        <f>求节点($AT$5:$AT$10,BA$5:BA$10,将星节奏统计!NC93)</f>
        <v>0</v>
      </c>
      <c r="NV94" s="28">
        <f>求节点($AT$5:$AT$10,BB$5:BB$10,将星节奏统计!ND93)</f>
        <v>0</v>
      </c>
      <c r="NW94" s="28">
        <f>求节点($AT$5:$AT$10,BC$5:BC$10,将星节奏统计!NE93)</f>
        <v>0</v>
      </c>
      <c r="NX94" s="28">
        <f>求节点($AT$5:$AT$10,BD$5:BD$10,将星节奏统计!NF93)</f>
        <v>0</v>
      </c>
      <c r="NY94" s="28">
        <f>求节点($AT$5:$AT$10,BE$5:BE$10,将星节奏统计!NG93)</f>
        <v>0</v>
      </c>
      <c r="NZ94" s="28">
        <f>求节点($AT$5:$AT$10,BF$5:BF$10,将星节奏统计!NH93)</f>
        <v>0</v>
      </c>
      <c r="OA94" s="28">
        <f>求节点($AT$5:$AT$10,BG$5:BG$10,将星节奏统计!NI93)</f>
        <v>0</v>
      </c>
      <c r="OB94" s="28">
        <f>求节点($AT$5:$AT$10,BH$5:BH$10,将星节奏统计!NJ93)</f>
        <v>0</v>
      </c>
      <c r="OC94" s="28">
        <f>求节点($AT$5:$AT$10,BI$5:BI$10,将星节奏统计!NK93)</f>
        <v>0</v>
      </c>
      <c r="OD94" s="28">
        <f>求节点($AT$5:$AT$10,BJ$5:BJ$10,将星节奏统计!NL93)</f>
        <v>0</v>
      </c>
      <c r="OE94" s="28">
        <f>求节点($AT$5:$AT$10,BK$5:BK$10,将星节奏统计!NM93)</f>
        <v>0</v>
      </c>
      <c r="OF94" s="28">
        <f>求节点($AT$5:$AT$10,BL$5:BL$10,将星节奏统计!NN93)</f>
        <v>0.9</v>
      </c>
      <c r="OG94" s="28">
        <f>求节点($AT$5:$AT$10,BM$5:BM$10,将星节奏统计!NO93)</f>
        <v>0.9</v>
      </c>
      <c r="OH94" s="28">
        <f>求节点($AT$5:$AT$10,BN$5:BN$10,将星节奏统计!NP93)</f>
        <v>0.6</v>
      </c>
      <c r="OI94" s="28">
        <f>求节点($AT$5:$AT$10,BO$5:BO$10,将星节奏统计!NQ93)</f>
        <v>0</v>
      </c>
      <c r="OJ94" s="28">
        <f>求节点($AT$5:$AT$10,BP$5:BP$10,将星节奏统计!NR93)</f>
        <v>0.9</v>
      </c>
      <c r="OK94" s="28">
        <f>求节点($AT$5:$AT$10,BQ$5:BQ$10,将星节奏统计!NS93)</f>
        <v>0.6</v>
      </c>
      <c r="OL94" s="28">
        <f>求节点($AT$5:$AT$10,BR$5:BR$10,将星节奏统计!NT93)</f>
        <v>0.9</v>
      </c>
      <c r="OM94" s="28">
        <f>求节点($AT$5:$AT$10,BS$5:BS$10,将星节奏统计!NU93)</f>
        <v>0</v>
      </c>
      <c r="ON94" s="28">
        <f>求节点($AT$5:$AT$10,BT$5:BT$10,将星节奏统计!NV93)</f>
        <v>0.6</v>
      </c>
      <c r="OO94" s="28">
        <f>求节点($AT$5:$AT$10,BU$5:BU$10,将星节奏统计!NW93)</f>
        <v>0.1</v>
      </c>
      <c r="OP94" s="28">
        <f>求节点($AT$5:$AT$10,BV$5:BV$10,将星节奏统计!NX93)</f>
        <v>0.6</v>
      </c>
      <c r="OQ94" s="28">
        <f>求节点($AT$5:$AT$10,BW$5:BW$10,将星节奏统计!NY93)</f>
        <v>0.5</v>
      </c>
      <c r="OR94" s="28">
        <f>求节点($AT$5:$AT$10,BX$5:BX$10,将星节奏统计!NZ93)</f>
        <v>0.33</v>
      </c>
      <c r="OS94" s="28">
        <f>求节点($AT$5:$AT$10,BY$5:BY$10,将星节奏统计!OA93)</f>
        <v>0.5</v>
      </c>
      <c r="OT94" s="28">
        <f>求节点($AT$5:$AT$10,BZ$5:BZ$10,将星节奏统计!OB93)</f>
        <v>0.33</v>
      </c>
      <c r="OU94" s="28">
        <f>求节点($AT$5:$AT$10,CA$5:CA$10,将星节奏统计!OC93)</f>
        <v>0.6</v>
      </c>
      <c r="OV94" s="28">
        <f>求节点($AT$5:$AT$10,CB$5:CB$10,将星节奏统计!OD93)</f>
        <v>0.6</v>
      </c>
      <c r="OW94" s="28">
        <f>求节点($AT$5:$AT$10,CC$5:CC$10,将星节奏统计!OE93)</f>
        <v>0.6</v>
      </c>
      <c r="OX94" s="28">
        <f>求节点($AT$5:$AT$10,CD$5:CD$10,将星节奏统计!OF93)</f>
        <v>0.6</v>
      </c>
      <c r="OY94" s="28">
        <f>求节点($AT$5:$AT$10,CE$5:CE$10,将星节奏统计!OG93)</f>
        <v>0.4</v>
      </c>
      <c r="OZ94" s="28">
        <f>求节点($AT$5:$AT$10,CF$5:CF$10,将星节奏统计!OH93)</f>
        <v>0.4</v>
      </c>
      <c r="PA94" s="28">
        <f>求节点($AT$5:$AT$10,CG$5:CG$10,将星节奏统计!OI93)</f>
        <v>0.4</v>
      </c>
      <c r="PB94" s="28">
        <f>求节点($AT$5:$AT$10,CH$5:CH$10,将星节奏统计!OJ93)</f>
        <v>0.4</v>
      </c>
      <c r="PC94" s="28">
        <f>求节点($AT$5:$AT$10,CI$5:CI$10,将星节奏统计!OK93)</f>
        <v>0.5</v>
      </c>
      <c r="PD94" s="28">
        <f>求节点($AT$5:$AT$10,CJ$5:CJ$10,将星节奏统计!OL93)</f>
        <v>0.33</v>
      </c>
      <c r="PE94" s="28">
        <f>求节点($AT$5:$AT$10,CK$5:CK$10,将星节奏统计!OM93)</f>
        <v>0</v>
      </c>
      <c r="PF94" s="28">
        <f>求节点($AT$5:$AT$10,CL$5:CL$10,将星节奏统计!ON93)</f>
        <v>0</v>
      </c>
      <c r="PG94" s="28">
        <f>求节点($AT$5:$AT$10,CM$5:CM$10,将星节奏统计!OO93)</f>
        <v>0</v>
      </c>
      <c r="PH94" s="28">
        <f>求节点($AT$5:$AT$10,CN$5:CN$10,将星节奏统计!OP93)</f>
        <v>0</v>
      </c>
      <c r="PI94" s="28">
        <f>求节点($AT$5:$AT$10,CO$5:CO$10,将星节奏统计!OQ93)</f>
        <v>0</v>
      </c>
      <c r="PJ94" s="28">
        <f>求节点($AT$5:$AT$10,CP$5:CP$10,将星节奏统计!OR93)</f>
        <v>0</v>
      </c>
      <c r="PK94" s="28">
        <f>求节点($AT$5:$AT$10,CQ$5:CQ$10,将星节奏统计!OS93)</f>
        <v>0</v>
      </c>
      <c r="PL94" s="28">
        <f>求节点($AT$5:$AT$10,CR$5:CR$10,将星节奏统计!OT93)</f>
        <v>0</v>
      </c>
      <c r="PM94" s="28">
        <f>求节点($AT$5:$AT$10,CS$5:CS$10,将星节奏统计!OU93)</f>
        <v>0</v>
      </c>
      <c r="PN94" s="28">
        <f>求节点($AT$17:$AT$22,AV$17:AV$22,将星节奏统计!OX93)</f>
        <v>0</v>
      </c>
      <c r="PO94" s="28">
        <f>求节点($AT$17:$AT$22,AW$17:AW$22,将星节奏统计!OY93)</f>
        <v>0</v>
      </c>
      <c r="PP94" s="28">
        <f>求节点($AT$17:$AT$22,AX$17:AX$22,将星节奏统计!OZ93)</f>
        <v>0</v>
      </c>
      <c r="PQ94" s="28">
        <f>求节点($AT$17:$AT$22,AY$17:AY$22,将星节奏统计!PA93)</f>
        <v>2.2559828961972103E-4</v>
      </c>
      <c r="PR94" s="28">
        <f>求节点($AT$17:$AT$22,AZ$17:AZ$22,将星节奏统计!PB93)</f>
        <v>3.3839743442958328E-4</v>
      </c>
      <c r="PS94" s="28">
        <f>求节点($AT$17:$AT$22,BA$17:BA$22,将星节奏统计!PC93)</f>
        <v>3.3839743442958328E-4</v>
      </c>
      <c r="PT94" s="28">
        <f>求节点($AT$17:$AT$22,BB$17:BB$22,将星节奏统计!PD93)</f>
        <v>5.1272338549936819E-4</v>
      </c>
      <c r="PU94" s="28">
        <f>求节点($AT$17:$AT$22,BC$17:BC$22,将星节奏统计!PE93)</f>
        <v>0</v>
      </c>
      <c r="PV94" s="28">
        <f>求节点($AT$17:$AT$22,BD$17:BD$22,将星节奏统计!PF93)</f>
        <v>3.3839743442958328E-4</v>
      </c>
      <c r="PW94" s="28">
        <f>求节点($AT$17:$AT$22,BE$17:BE$22,将星节奏统计!PG93)</f>
        <v>0</v>
      </c>
      <c r="PX94" s="28">
        <f>求节点($AT$17:$AT$22,BF$17:BF$22,将星节奏统计!PH93)</f>
        <v>0</v>
      </c>
      <c r="PY94" s="28">
        <f>求节点($AT$17:$AT$22,BG$17:BG$22,将星节奏统计!PI93)</f>
        <v>0</v>
      </c>
      <c r="PZ94" s="28">
        <f>求节点($AT$17:$AT$22,BH$17:BH$22,将星节奏统计!PJ93)</f>
        <v>0</v>
      </c>
      <c r="QA94" s="28">
        <f>求节点($AT$17:$AT$22,BI$17:BI$22,将星节奏统计!PK93)</f>
        <v>0</v>
      </c>
      <c r="QB94" s="28">
        <f>求节点($AT$17:$AT$22,BJ$17:BJ$22,将星节奏统计!PL93)</f>
        <v>0</v>
      </c>
      <c r="QC94" s="28">
        <f>求节点($AT$17:$AT$22,BK$17:BK$22,将星节奏统计!PM93)</f>
        <v>0</v>
      </c>
      <c r="QD94" s="28">
        <f>求节点($AT$17:$AT$22,BL$17:BL$22,将星节奏统计!PN93)</f>
        <v>0</v>
      </c>
      <c r="QE94" s="28">
        <f>求节点($AT$17:$AT$22,BM$17:BM$22,将星节奏统计!PO93)</f>
        <v>0</v>
      </c>
      <c r="QF94" s="28">
        <f>求节点($AT$17:$AT$22,BN$17:BN$22,将星节奏统计!PP93)</f>
        <v>0</v>
      </c>
      <c r="QG94" s="28">
        <f>求节点($AT$17:$AT$22,BO$17:BO$22,将星节奏统计!PQ93)</f>
        <v>0</v>
      </c>
      <c r="QJ94" s="3">
        <v>90</v>
      </c>
      <c r="QK94" s="28">
        <f t="shared" ca="1" si="71"/>
        <v>1.1065296349332947</v>
      </c>
      <c r="QL94" s="28">
        <f t="shared" ca="1" si="71"/>
        <v>1.197645208780391</v>
      </c>
      <c r="QM94" s="28">
        <f t="shared" ca="1" si="71"/>
        <v>1.3274840189737918</v>
      </c>
      <c r="QN94" s="28">
        <f t="shared" ca="1" si="71"/>
        <v>1.5</v>
      </c>
      <c r="QO94" s="28">
        <f t="shared" ca="1" si="71"/>
        <v>1.5</v>
      </c>
      <c r="QP94" s="28">
        <f t="shared" ca="1" si="72"/>
        <v>0.52892936768041476</v>
      </c>
      <c r="QQ94" s="28">
        <f t="shared" ca="1" si="72"/>
        <v>0.71434850107293835</v>
      </c>
      <c r="QR94" s="28">
        <f t="shared" ca="1" si="72"/>
        <v>1.0342068512292375</v>
      </c>
      <c r="QS94" s="28">
        <f t="shared" ca="1" si="72"/>
        <v>1.5</v>
      </c>
      <c r="QT94" s="28">
        <f t="shared" ca="1" si="72"/>
        <v>1.5</v>
      </c>
      <c r="QU94" s="28">
        <f t="shared" ca="1" si="73"/>
        <v>0.1</v>
      </c>
      <c r="QV94" s="28">
        <f t="shared" ca="1" si="73"/>
        <v>0.1</v>
      </c>
      <c r="QW94" s="28">
        <f t="shared" ca="1" si="73"/>
        <v>0.1</v>
      </c>
      <c r="QX94" s="28">
        <f t="shared" ca="1" si="73"/>
        <v>0.1</v>
      </c>
      <c r="QY94" s="28">
        <f t="shared" ca="1" si="73"/>
        <v>0.1</v>
      </c>
      <c r="QZ94" s="28">
        <f t="shared" ca="1" si="74"/>
        <v>0.73427106557345434</v>
      </c>
      <c r="RA94" s="28">
        <f t="shared" ca="1" si="74"/>
        <v>0.78835164614627362</v>
      </c>
      <c r="RB94" s="28">
        <f t="shared" ca="1" si="74"/>
        <v>0.87923881328165421</v>
      </c>
      <c r="RC94" s="28">
        <f t="shared" ca="1" si="74"/>
        <v>1</v>
      </c>
      <c r="RD94" s="28">
        <f t="shared" ca="1" si="74"/>
        <v>1</v>
      </c>
      <c r="RE94" s="28">
        <f t="shared" ca="1" si="75"/>
        <v>0.33058085480025923</v>
      </c>
      <c r="RF94" s="28">
        <f t="shared" ca="1" si="75"/>
        <v>0.44646781317058654</v>
      </c>
      <c r="RG94" s="28">
        <f t="shared" ca="1" si="75"/>
        <v>0.67947123415282507</v>
      </c>
      <c r="RH94" s="28">
        <f t="shared" ca="1" si="75"/>
        <v>0.99</v>
      </c>
      <c r="RI94" s="28">
        <f t="shared" ca="1" si="75"/>
        <v>0.99</v>
      </c>
      <c r="RJ94" s="28">
        <f t="shared" ca="1" si="76"/>
        <v>3.3834017176604531E-4</v>
      </c>
      <c r="RK94" s="28">
        <f t="shared" ca="1" si="76"/>
        <v>0</v>
      </c>
      <c r="RL94" s="28">
        <f t="shared" ca="1" si="76"/>
        <v>3.3834017176604531E-4</v>
      </c>
      <c r="RM94" s="28">
        <f t="shared" ca="1" si="76"/>
        <v>0</v>
      </c>
      <c r="RN94" s="28">
        <f t="shared" ca="1" si="76"/>
        <v>3.5377913599456395E-4</v>
      </c>
      <c r="RO94" s="28">
        <f t="shared" ca="1" si="77"/>
        <v>3.2362972951534633E-4</v>
      </c>
      <c r="RP94" s="28">
        <f t="shared" ca="1" si="77"/>
        <v>0</v>
      </c>
      <c r="RQ94" s="28">
        <f t="shared" ca="1" si="77"/>
        <v>3.2362972951534633E-4</v>
      </c>
      <c r="RR94" s="28">
        <f t="shared" ca="1" si="77"/>
        <v>0</v>
      </c>
      <c r="RS94" s="28">
        <f t="shared" ca="1" si="77"/>
        <v>3.3839743442958328E-4</v>
      </c>
      <c r="RT94" s="28">
        <f t="shared" ca="1" si="78"/>
        <v>0.1</v>
      </c>
      <c r="RU94" s="28">
        <f t="shared" ca="1" si="78"/>
        <v>0.1</v>
      </c>
      <c r="RV94" s="28">
        <f t="shared" ca="1" si="78"/>
        <v>0.1</v>
      </c>
      <c r="RW94" s="28">
        <f t="shared" ca="1" si="78"/>
        <v>0.1</v>
      </c>
      <c r="RX94" s="28">
        <f t="shared" ca="1" si="78"/>
        <v>0.1</v>
      </c>
      <c r="RY94" s="28">
        <f t="shared" ca="1" si="79"/>
        <v>0.16187562584171902</v>
      </c>
      <c r="RZ94" s="28">
        <f t="shared" ca="1" si="79"/>
        <v>0.16338017964112012</v>
      </c>
      <c r="SA94" s="28">
        <f t="shared" ca="1" si="79"/>
        <v>0.16643888743817215</v>
      </c>
      <c r="SB94" s="28">
        <f t="shared" ca="1" si="79"/>
        <v>0.17623062642734688</v>
      </c>
      <c r="SC94" s="28">
        <f t="shared" ca="1" si="79"/>
        <v>0.18289169791775617</v>
      </c>
    </row>
    <row r="95" spans="46:497" x14ac:dyDescent="0.2">
      <c r="CU95" s="3">
        <v>91</v>
      </c>
      <c r="CV95" s="28">
        <f>求节点($AT$5:$AT$10,AV$5:AV$10,将星节奏统计!BJ94)</f>
        <v>0.1</v>
      </c>
      <c r="CW95" s="28">
        <f>求节点($AT$5:$AT$10,AW$5:AW$10,将星节奏统计!BK94)</f>
        <v>0.1</v>
      </c>
      <c r="CX95" s="28">
        <f>求节点($AT$5:$AT$10,AX$5:AX$10,将星节奏统计!BL94)</f>
        <v>6.2109189168882313E-2</v>
      </c>
      <c r="CY95" s="28">
        <f>求节点($AT$5:$AT$10,AY$5:AY$10,将星节奏统计!BM94)</f>
        <v>0</v>
      </c>
      <c r="CZ95" s="28">
        <f>求节点($AT$5:$AT$10,AZ$5:AZ$10,将星节奏统计!BN94)</f>
        <v>0</v>
      </c>
      <c r="DA95" s="28">
        <f>求节点($AT$5:$AT$10,BA$5:BA$10,将星节奏统计!BO94)</f>
        <v>0</v>
      </c>
      <c r="DB95" s="28">
        <f>求节点($AT$5:$AT$10,BB$5:BB$10,将星节奏统计!BP94)</f>
        <v>0</v>
      </c>
      <c r="DC95" s="28">
        <f>求节点($AT$5:$AT$10,BC$5:BC$10,将星节奏统计!BQ94)</f>
        <v>0</v>
      </c>
      <c r="DD95" s="28">
        <f>求节点($AT$5:$AT$10,BD$5:BD$10,将星节奏统计!BR94)</f>
        <v>0</v>
      </c>
      <c r="DE95" s="28">
        <f>求节点($AT$5:$AT$10,BE$5:BE$10,将星节奏统计!BS94)</f>
        <v>0</v>
      </c>
      <c r="DF95" s="28">
        <f>求节点($AT$5:$AT$10,BF$5:BF$10,将星节奏统计!BT94)</f>
        <v>0</v>
      </c>
      <c r="DG95" s="28">
        <f>求节点($AT$5:$AT$10,BG$5:BG$10,将星节奏统计!BU94)</f>
        <v>0</v>
      </c>
      <c r="DH95" s="28">
        <f>求节点($AT$5:$AT$10,BH$5:BH$10,将星节奏统计!BV94)</f>
        <v>0</v>
      </c>
      <c r="DI95" s="28">
        <f>求节点($AT$5:$AT$10,BI$5:BI$10,将星节奏统计!BW94)</f>
        <v>0</v>
      </c>
      <c r="DJ95" s="28">
        <f>求节点($AT$5:$AT$10,BJ$5:BJ$10,将星节奏统计!BX94)</f>
        <v>0</v>
      </c>
      <c r="DK95" s="28">
        <f>求节点($AT$5:$AT$10,BK$5:BK$10,将星节奏统计!BY94)</f>
        <v>0</v>
      </c>
      <c r="DL95" s="28">
        <f>求节点($AT$5:$AT$10,BL$5:BL$10,将星节奏统计!BZ94)</f>
        <v>0.9</v>
      </c>
      <c r="DM95" s="28">
        <f>求节点($AT$5:$AT$10,BM$5:BM$10,将星节奏统计!CA94)</f>
        <v>0.8705418355797131</v>
      </c>
      <c r="DN95" s="28">
        <f>求节点($AT$5:$AT$10,BN$5:BN$10,将星节奏统计!CB94)</f>
        <v>0.6</v>
      </c>
      <c r="DO95" s="28">
        <f>求节点($AT$5:$AT$10,BO$5:BO$10,将星节奏统计!CC94)</f>
        <v>0</v>
      </c>
      <c r="DP95" s="28">
        <f>求节点($AT$5:$AT$10,BP$5:BP$10,将星节奏统计!CD94)</f>
        <v>0.9</v>
      </c>
      <c r="DQ95" s="28">
        <f>求节点($AT$5:$AT$10,BQ$5:BQ$10,将星节奏统计!CE94)</f>
        <v>0.6</v>
      </c>
      <c r="DR95" s="28">
        <f>求节点($AT$5:$AT$10,BR$5:BR$10,将星节奏统计!CF94)</f>
        <v>0.9</v>
      </c>
      <c r="DS95" s="28">
        <f>求节点($AT$5:$AT$10,BS$5:BS$10,将星节奏统计!CG94)</f>
        <v>0</v>
      </c>
      <c r="DT95" s="28">
        <f>求节点($AT$5:$AT$10,BT$5:BT$10,将星节奏统计!CH94)</f>
        <v>0.6</v>
      </c>
      <c r="DU95" s="28">
        <f>求节点($AT$5:$AT$10,BU$5:BU$10,将星节奏统计!CI94)</f>
        <v>0.1</v>
      </c>
      <c r="DV95" s="28">
        <f>求节点($AT$5:$AT$10,BV$5:BV$10,将星节奏统计!CJ94)</f>
        <v>0.6</v>
      </c>
      <c r="DW95" s="28">
        <f>求节点($AT$5:$AT$10,BW$5:BW$10,将星节奏统计!CK94)</f>
        <v>0.18590446323849136</v>
      </c>
      <c r="DX95" s="28">
        <f>求节点($AT$5:$AT$10,BX$5:BX$10,将星节奏统计!CL94)</f>
        <v>0.11619028952405711</v>
      </c>
      <c r="DY95" s="28">
        <f>求节点($AT$5:$AT$10,BY$5:BY$10,将星节奏统计!CM94)</f>
        <v>0.18590446323849136</v>
      </c>
      <c r="DZ95" s="28">
        <f>求节点($AT$5:$AT$10,BZ$5:BZ$10,将星节奏统计!CN94)</f>
        <v>0.11619028952405711</v>
      </c>
      <c r="EA95" s="28">
        <f>求节点($AT$5:$AT$10,CA$5:CA$10,将星节奏统计!CO94)</f>
        <v>0.23238057904811421</v>
      </c>
      <c r="EB95" s="28">
        <f>求节点($AT$5:$AT$10,CB$5:CB$10,将星节奏统计!CP94)</f>
        <v>0.23238057904811421</v>
      </c>
      <c r="EC95" s="28">
        <f>求节点($AT$5:$AT$10,CC$5:CC$10,将星节奏统计!CQ94)</f>
        <v>0.23238057904811421</v>
      </c>
      <c r="ED95" s="28">
        <f>求节点($AT$5:$AT$10,CD$5:CD$10,将星节奏统计!CR94)</f>
        <v>0.23238057904811421</v>
      </c>
      <c r="EE95" s="28">
        <f>求节点($AT$5:$AT$10,CE$5:CE$10,将星节奏统计!CS94)</f>
        <v>0.14266640533367994</v>
      </c>
      <c r="EF95" s="28">
        <f>求节点($AT$5:$AT$10,CF$5:CF$10,将星节奏统计!CT94)</f>
        <v>0.14266640533367994</v>
      </c>
      <c r="EG95" s="28">
        <f>求节点($AT$5:$AT$10,CG$5:CG$10,将星节奏统计!CU94)</f>
        <v>0.14266640533367994</v>
      </c>
      <c r="EH95" s="28">
        <f>求节点($AT$5:$AT$10,CH$5:CH$10,将星节奏统计!CV94)</f>
        <v>0.14266640533367994</v>
      </c>
      <c r="EI95" s="28">
        <f>求节点($AT$5:$AT$10,CI$5:CI$10,将星节奏统计!CW94)</f>
        <v>0.18590446323849136</v>
      </c>
      <c r="EJ95" s="28">
        <f>求节点($AT$5:$AT$10,CJ$5:CJ$10,将星节奏统计!CX94)</f>
        <v>0.11619028952405711</v>
      </c>
      <c r="EK95" s="28">
        <f>求节点($AT$5:$AT$10,CK$5:CK$10,将星节奏统计!CY94)</f>
        <v>0</v>
      </c>
      <c r="EL95" s="28">
        <f>求节点($AT$5:$AT$10,CL$5:CL$10,将星节奏统计!CZ94)</f>
        <v>0</v>
      </c>
      <c r="EM95" s="28">
        <f>求节点($AT$5:$AT$10,CM$5:CM$10,将星节奏统计!DA94)</f>
        <v>0</v>
      </c>
      <c r="EN95" s="28">
        <f>求节点($AT$5:$AT$10,CN$5:CN$10,将星节奏统计!DB94)</f>
        <v>0</v>
      </c>
      <c r="EO95" s="28">
        <f>求节点($AT$5:$AT$10,CO$5:CO$10,将星节奏统计!DC94)</f>
        <v>0</v>
      </c>
      <c r="EP95" s="28">
        <f>求节点($AT$5:$AT$10,CP$5:CP$10,将星节奏统计!DD94)</f>
        <v>0</v>
      </c>
      <c r="EQ95" s="28">
        <f>求节点($AT$5:$AT$10,CQ$5:CQ$10,将星节奏统计!DE94)</f>
        <v>0</v>
      </c>
      <c r="ER95" s="28">
        <f>求节点($AT$5:$AT$10,CR$5:CR$10,将星节奏统计!DF94)</f>
        <v>0</v>
      </c>
      <c r="ES95" s="28">
        <f>求节点($AT$5:$AT$10,CS$5:CS$10,将星节奏统计!DG94)</f>
        <v>0</v>
      </c>
      <c r="ET95" s="28">
        <f>求节点($AT$17:$AT$22,AV$17:AV$22,将星节奏统计!DJ94)</f>
        <v>0</v>
      </c>
      <c r="EU95" s="28">
        <f>求节点($AT$17:$AT$22,AW$17:AW$22,将星节奏统计!DK94)</f>
        <v>0</v>
      </c>
      <c r="EV95" s="28">
        <f>求节点($AT$17:$AT$22,AX$17:AX$22,将星节奏统计!DL94)</f>
        <v>0</v>
      </c>
      <c r="EW95" s="28">
        <f>求节点($AT$17:$AT$22,AY$17:AY$22,将星节奏统计!DM94)</f>
        <v>2.1575315301023551E-4</v>
      </c>
      <c r="EX95" s="28">
        <f>求节点($AT$17:$AT$22,AZ$17:AZ$22,将星节奏统计!DN94)</f>
        <v>3.2362972951534633E-4</v>
      </c>
      <c r="EY95" s="28">
        <f>求节点($AT$17:$AT$22,BA$17:BA$22,将星节奏统计!DO94)</f>
        <v>3.2362972951534633E-4</v>
      </c>
      <c r="EZ95" s="28">
        <f>求节点($AT$17:$AT$22,BB$17:BB$22,将星节奏统计!DP94)</f>
        <v>4.9034807502325306E-4</v>
      </c>
      <c r="FA95" s="28">
        <f>求节点($AT$17:$AT$22,BC$17:BC$22,将星节奏统计!DQ94)</f>
        <v>0</v>
      </c>
      <c r="FB95" s="28">
        <f>求节点($AT$17:$AT$22,BD$17:BD$22,将星节奏统计!DR94)</f>
        <v>3.2362972951534633E-4</v>
      </c>
      <c r="FC95" s="28">
        <f>求节点($AT$17:$AT$22,BE$17:BE$22,将星节奏统计!DS94)</f>
        <v>0</v>
      </c>
      <c r="FD95" s="28">
        <f>求节点($AT$17:$AT$22,BF$17:BF$22,将星节奏统计!DT94)</f>
        <v>0</v>
      </c>
      <c r="FE95" s="28">
        <f>求节点($AT$17:$AT$22,BG$17:BG$22,将星节奏统计!DU94)</f>
        <v>0</v>
      </c>
      <c r="FF95" s="28">
        <f>求节点($AT$17:$AT$22,BH$17:BH$22,将星节奏统计!DV94)</f>
        <v>0</v>
      </c>
      <c r="FG95" s="28">
        <f>求节点($AT$17:$AT$22,BI$17:BI$22,将星节奏统计!DW94)</f>
        <v>0</v>
      </c>
      <c r="FH95" s="28">
        <f>求节点($AT$17:$AT$22,BJ$17:BJ$22,将星节奏统计!DX94)</f>
        <v>0</v>
      </c>
      <c r="FI95" s="28">
        <f>求节点($AT$17:$AT$22,BK$17:BK$22,将星节奏统计!DY94)</f>
        <v>0</v>
      </c>
      <c r="FJ95" s="28">
        <f>求节点($AT$17:$AT$22,BL$17:BL$22,将星节奏统计!DZ94)</f>
        <v>0</v>
      </c>
      <c r="FK95" s="28">
        <f>求节点($AT$17:$AT$22,BM$17:BM$22,将星节奏统计!EA94)</f>
        <v>0</v>
      </c>
      <c r="FL95" s="28">
        <f>求节点($AT$17:$AT$22,BN$17:BN$22,将星节奏统计!EB94)</f>
        <v>0</v>
      </c>
      <c r="FM95" s="28">
        <f>求节点($AT$17:$AT$22,BO$17:BO$22,将星节奏统计!EC94)</f>
        <v>0</v>
      </c>
      <c r="FN95" s="28">
        <f>求节点($AT$5:$AT$10,AV$5:AV$10,将星节奏统计!EG94)</f>
        <v>0.1</v>
      </c>
      <c r="FO95" s="28">
        <f>求节点($AT$5:$AT$10,AW$5:AW$10,将星节奏统计!EH94)</f>
        <v>0.1</v>
      </c>
      <c r="FP95" s="28">
        <f>求节点($AT$5:$AT$10,AX$5:AX$10,将星节奏统计!EI94)</f>
        <v>6.3698032681328898E-2</v>
      </c>
      <c r="FQ95" s="28">
        <f>求节点($AT$5:$AT$10,AY$5:AY$10,将星节奏统计!EJ94)</f>
        <v>0</v>
      </c>
      <c r="FR95" s="28">
        <f>求节点($AT$5:$AT$10,AZ$5:AZ$10,将星节奏统计!EK94)</f>
        <v>0</v>
      </c>
      <c r="FS95" s="28">
        <f>求节点($AT$5:$AT$10,BA$5:BA$10,将星节奏统计!EL94)</f>
        <v>0</v>
      </c>
      <c r="FT95" s="28">
        <f>求节点($AT$5:$AT$10,BB$5:BB$10,将星节奏统计!EM94)</f>
        <v>0</v>
      </c>
      <c r="FU95" s="28">
        <f>求节点($AT$5:$AT$10,BC$5:BC$10,将星节奏统计!EN94)</f>
        <v>0</v>
      </c>
      <c r="FV95" s="28">
        <f>求节点($AT$5:$AT$10,BD$5:BD$10,将星节奏统计!EO94)</f>
        <v>0</v>
      </c>
      <c r="FW95" s="28">
        <f>求节点($AT$5:$AT$10,BE$5:BE$10,将星节奏统计!EP94)</f>
        <v>0</v>
      </c>
      <c r="FX95" s="28">
        <f>求节点($AT$5:$AT$10,BF$5:BF$10,将星节奏统计!EQ94)</f>
        <v>0</v>
      </c>
      <c r="FY95" s="28">
        <f>求节点($AT$5:$AT$10,BG$5:BG$10,将星节奏统计!ER94)</f>
        <v>0</v>
      </c>
      <c r="FZ95" s="28">
        <f>求节点($AT$5:$AT$10,BH$5:BH$10,将星节奏统计!ES94)</f>
        <v>0</v>
      </c>
      <c r="GA95" s="28">
        <f>求节点($AT$5:$AT$10,BI$5:BI$10,将星节奏统计!ET94)</f>
        <v>0</v>
      </c>
      <c r="GB95" s="28">
        <f>求节点($AT$5:$AT$10,BJ$5:BJ$10,将星节奏统计!EU94)</f>
        <v>0</v>
      </c>
      <c r="GC95" s="28">
        <f>求节点($AT$5:$AT$10,BK$5:BK$10,将星节奏统计!EV94)</f>
        <v>0</v>
      </c>
      <c r="GD95" s="28">
        <f>求节点($AT$5:$AT$10,BL$5:BL$10,将星节奏统计!EW94)</f>
        <v>0.9</v>
      </c>
      <c r="GE95" s="28">
        <f>求节点($AT$5:$AT$10,BM$5:BM$10,将星节奏统计!EX94)</f>
        <v>0.9</v>
      </c>
      <c r="GF95" s="28">
        <f>求节点($AT$5:$AT$10,BN$5:BN$10,将星节奏统计!EY94)</f>
        <v>0.6</v>
      </c>
      <c r="GG95" s="28">
        <f>求节点($AT$5:$AT$10,BO$5:BO$10,将星节奏统计!EZ94)</f>
        <v>0</v>
      </c>
      <c r="GH95" s="28">
        <f>求节点($AT$5:$AT$10,BP$5:BP$10,将星节奏统计!FA94)</f>
        <v>0.9</v>
      </c>
      <c r="GI95" s="28">
        <f>求节点($AT$5:$AT$10,BQ$5:BQ$10,将星节奏统计!FB94)</f>
        <v>0.6</v>
      </c>
      <c r="GJ95" s="28">
        <f>求节点($AT$5:$AT$10,BR$5:BR$10,将星节奏统计!FC94)</f>
        <v>0.9</v>
      </c>
      <c r="GK95" s="28">
        <f>求节点($AT$5:$AT$10,BS$5:BS$10,将星节奏统计!FD94)</f>
        <v>0</v>
      </c>
      <c r="GL95" s="28">
        <f>求节点($AT$5:$AT$10,BT$5:BT$10,将星节奏统计!FE94)</f>
        <v>0.6</v>
      </c>
      <c r="GM95" s="28">
        <f>求节点($AT$5:$AT$10,BU$5:BU$10,将星节奏统计!FF94)</f>
        <v>0.1</v>
      </c>
      <c r="GN95" s="28">
        <f>求节点($AT$5:$AT$10,BV$5:BV$10,将星节奏统计!FG94)</f>
        <v>0.6</v>
      </c>
      <c r="GO95" s="28">
        <f>求节点($AT$5:$AT$10,BW$5:BW$10,将星节奏统计!FH94)</f>
        <v>0.24950383364748316</v>
      </c>
      <c r="GP95" s="28">
        <f>求节点($AT$5:$AT$10,BX$5:BX$10,将星节奏统计!FI94)</f>
        <v>0.15712787523561236</v>
      </c>
      <c r="GQ95" s="28">
        <f>求节点($AT$5:$AT$10,BY$5:BY$10,将星节奏统计!FJ94)</f>
        <v>0.24950383364748316</v>
      </c>
      <c r="GR95" s="28">
        <f>求节点($AT$5:$AT$10,BZ$5:BZ$10,将星节奏统计!FK94)</f>
        <v>0.15712787523561236</v>
      </c>
      <c r="GS95" s="28">
        <f>求节点($AT$5:$AT$10,CA$5:CA$10,将星节奏统计!FL94)</f>
        <v>0.31187979205935396</v>
      </c>
      <c r="GT95" s="28">
        <f>求节点($AT$5:$AT$10,CB$5:CB$10,将星节奏统计!FM94)</f>
        <v>0.31187979205935396</v>
      </c>
      <c r="GU95" s="28">
        <f>求节点($AT$5:$AT$10,CC$5:CC$10,将星节奏统计!FN94)</f>
        <v>0.31187979205935396</v>
      </c>
      <c r="GV95" s="28">
        <f>求节点($AT$5:$AT$10,CD$5:CD$10,将星节奏统计!FO94)</f>
        <v>0.31187979205935396</v>
      </c>
      <c r="GW95" s="28">
        <f>求节点($AT$5:$AT$10,CE$5:CE$10,将星节奏统计!FP94)</f>
        <v>0.19831585444154776</v>
      </c>
      <c r="GX95" s="28">
        <f>求节点($AT$5:$AT$10,CF$5:CF$10,将星节奏统计!FQ94)</f>
        <v>0.19831585444154776</v>
      </c>
      <c r="GY95" s="28">
        <f>求节点($AT$5:$AT$10,CG$5:CG$10,将星节奏统计!FR94)</f>
        <v>0.19831585444154776</v>
      </c>
      <c r="GZ95" s="28">
        <f>求节点($AT$5:$AT$10,CH$5:CH$10,将星节奏统计!FS94)</f>
        <v>0.19831585444154776</v>
      </c>
      <c r="HA95" s="28">
        <f>求节点($AT$5:$AT$10,CI$5:CI$10,将星节奏统计!FT94)</f>
        <v>0.24950383364748316</v>
      </c>
      <c r="HB95" s="28">
        <f>求节点($AT$5:$AT$10,CJ$5:CJ$10,将星节奏统计!FU94)</f>
        <v>0.15712787523561236</v>
      </c>
      <c r="HC95" s="28">
        <f>求节点($AT$5:$AT$10,CK$5:CK$10,将星节奏统计!FV94)</f>
        <v>0</v>
      </c>
      <c r="HD95" s="28">
        <f>求节点($AT$5:$AT$10,CL$5:CL$10,将星节奏统计!FW94)</f>
        <v>0</v>
      </c>
      <c r="HE95" s="28">
        <f>求节点($AT$5:$AT$10,CM$5:CM$10,将星节奏统计!FX94)</f>
        <v>0</v>
      </c>
      <c r="HF95" s="28">
        <f>求节点($AT$5:$AT$10,CN$5:CN$10,将星节奏统计!FY94)</f>
        <v>0</v>
      </c>
      <c r="HG95" s="28">
        <f>求节点($AT$5:$AT$10,CO$5:CO$10,将星节奏统计!FZ94)</f>
        <v>0</v>
      </c>
      <c r="HH95" s="28">
        <f>求节点($AT$5:$AT$10,CP$5:CP$10,将星节奏统计!GA94)</f>
        <v>0</v>
      </c>
      <c r="HI95" s="28">
        <f>求节点($AT$5:$AT$10,CQ$5:CQ$10,将星节奏统计!GB94)</f>
        <v>0</v>
      </c>
      <c r="HJ95" s="28">
        <f>求节点($AT$5:$AT$10,CR$5:CR$10,将星节奏统计!GC94)</f>
        <v>0</v>
      </c>
      <c r="HK95" s="28">
        <f>求节点($AT$5:$AT$10,CS$5:CS$10,将星节奏统计!GD94)</f>
        <v>0</v>
      </c>
      <c r="HL95" s="28">
        <f>求节点($AT$17:$AT$22,AV$17:AV$22,将星节奏统计!GG94)</f>
        <v>0</v>
      </c>
      <c r="HM95" s="28">
        <f>求节点($AT$17:$AT$22,AW$17:AW$22,将星节奏统计!GH94)</f>
        <v>0</v>
      </c>
      <c r="HN95" s="28">
        <f>求节点($AT$17:$AT$22,AX$17:AX$22,将星节奏统计!GI94)</f>
        <v>0</v>
      </c>
      <c r="HO95" s="28">
        <f>求节点($AT$17:$AT$22,AY$17:AY$22,将星节奏统计!GJ94)</f>
        <v>0</v>
      </c>
      <c r="HP95" s="28">
        <f>求节点($AT$17:$AT$22,AZ$17:AZ$22,将星节奏统计!GK94)</f>
        <v>0</v>
      </c>
      <c r="HQ95" s="28">
        <f>求节点($AT$17:$AT$22,BA$17:BA$22,将星节奏统计!GL94)</f>
        <v>0</v>
      </c>
      <c r="HR95" s="28">
        <f>求节点($AT$17:$AT$22,BB$17:BB$22,将星节奏统计!GM94)</f>
        <v>0</v>
      </c>
      <c r="HS95" s="28">
        <f>求节点($AT$17:$AT$22,BC$17:BC$22,将星节奏统计!GN94)</f>
        <v>0</v>
      </c>
      <c r="HT95" s="28">
        <f>求节点($AT$17:$AT$22,BD$17:BD$22,将星节奏统计!GO94)</f>
        <v>0</v>
      </c>
      <c r="HU95" s="28">
        <f>求节点($AT$17:$AT$22,BE$17:BE$22,将星节奏统计!GP94)</f>
        <v>0</v>
      </c>
      <c r="HV95" s="28">
        <f>求节点($AT$17:$AT$22,BF$17:BF$22,将星节奏统计!GQ94)</f>
        <v>0</v>
      </c>
      <c r="HW95" s="28">
        <f>求节点($AT$17:$AT$22,BG$17:BG$22,将星节奏统计!GR94)</f>
        <v>0</v>
      </c>
      <c r="HX95" s="28">
        <f>求节点($AT$17:$AT$22,BH$17:BH$22,将星节奏统计!GS94)</f>
        <v>0</v>
      </c>
      <c r="HY95" s="28">
        <f>求节点($AT$17:$AT$22,BI$17:BI$22,将星节奏统计!GT94)</f>
        <v>0</v>
      </c>
      <c r="HZ95" s="28">
        <f>求节点($AT$17:$AT$22,BJ$17:BJ$22,将星节奏统计!GU94)</f>
        <v>0</v>
      </c>
      <c r="IA95" s="28">
        <f>求节点($AT$17:$AT$22,BK$17:BK$22,将星节奏统计!GV94)</f>
        <v>0</v>
      </c>
      <c r="IB95" s="28">
        <f>求节点($AT$17:$AT$22,BL$17:BL$22,将星节奏统计!GW94)</f>
        <v>0</v>
      </c>
      <c r="IC95" s="28">
        <f>求节点($AT$17:$AT$22,BM$17:BM$22,将星节奏统计!GX94)</f>
        <v>0</v>
      </c>
      <c r="ID95" s="28">
        <f>求节点($AT$17:$AT$22,BN$17:BN$22,将星节奏统计!GY94)</f>
        <v>0</v>
      </c>
      <c r="IE95" s="28">
        <f>求节点($AT$17:$AT$22,BO$17:BO$22,将星节奏统计!GZ94)</f>
        <v>0</v>
      </c>
      <c r="IF95" s="28">
        <f>求节点($AT$5:$AT$10,AV$5:AV$10,将星节奏统计!HD94)</f>
        <v>0.1</v>
      </c>
      <c r="IG95" s="28">
        <f>求节点($AT$5:$AT$10,AW$5:AW$10,将星节奏统计!HE94)</f>
        <v>0.1</v>
      </c>
      <c r="IH95" s="28">
        <f>求节点($AT$5:$AT$10,AX$5:AX$10,将星节奏统计!HF94)</f>
        <v>6.6919365050495089E-2</v>
      </c>
      <c r="II95" s="28">
        <f>求节点($AT$5:$AT$10,AY$5:AY$10,将星节奏统计!HG94)</f>
        <v>0</v>
      </c>
      <c r="IJ95" s="28">
        <f>求节点($AT$5:$AT$10,AZ$5:AZ$10,将星节奏统计!HH94)</f>
        <v>0</v>
      </c>
      <c r="IK95" s="28">
        <f>求节点($AT$5:$AT$10,BA$5:BA$10,将星节奏统计!HI94)</f>
        <v>0</v>
      </c>
      <c r="IL95" s="28">
        <f>求节点($AT$5:$AT$10,BB$5:BB$10,将星节奏统计!HJ94)</f>
        <v>0</v>
      </c>
      <c r="IM95" s="28">
        <f>求节点($AT$5:$AT$10,BC$5:BC$10,将星节奏统计!HK94)</f>
        <v>0</v>
      </c>
      <c r="IN95" s="28">
        <f>求节点($AT$5:$AT$10,BD$5:BD$10,将星节奏统计!HL94)</f>
        <v>0</v>
      </c>
      <c r="IO95" s="28">
        <f>求节点($AT$5:$AT$10,BE$5:BE$10,将星节奏统计!HM94)</f>
        <v>0</v>
      </c>
      <c r="IP95" s="28">
        <f>求节点($AT$5:$AT$10,BF$5:BF$10,将星节奏统计!HN94)</f>
        <v>0</v>
      </c>
      <c r="IQ95" s="28">
        <f>求节点($AT$5:$AT$10,BG$5:BG$10,将星节奏统计!HO94)</f>
        <v>0</v>
      </c>
      <c r="IR95" s="28">
        <f>求节点($AT$5:$AT$10,BH$5:BH$10,将星节奏统计!HP94)</f>
        <v>0</v>
      </c>
      <c r="IS95" s="28">
        <f>求节点($AT$5:$AT$10,BI$5:BI$10,将星节奏统计!HQ94)</f>
        <v>0</v>
      </c>
      <c r="IT95" s="28">
        <f>求节点($AT$5:$AT$10,BJ$5:BJ$10,将星节奏统计!HR94)</f>
        <v>0</v>
      </c>
      <c r="IU95" s="28">
        <f>求节点($AT$5:$AT$10,BK$5:BK$10,将星节奏统计!HS94)</f>
        <v>0</v>
      </c>
      <c r="IV95" s="28">
        <f>求节点($AT$5:$AT$10,BL$5:BL$10,将星节奏统计!HT94)</f>
        <v>0.9</v>
      </c>
      <c r="IW95" s="28">
        <f>求节点($AT$5:$AT$10,BM$5:BM$10,将星节奏统计!HU94)</f>
        <v>0.9</v>
      </c>
      <c r="IX95" s="28">
        <f>求节点($AT$5:$AT$10,BN$5:BN$10,将星节奏统计!HV94)</f>
        <v>0.6</v>
      </c>
      <c r="IY95" s="28">
        <f>求节点($AT$5:$AT$10,BO$5:BO$10,将星节奏统计!HW94)</f>
        <v>0</v>
      </c>
      <c r="IZ95" s="28">
        <f>求节点($AT$5:$AT$10,BP$5:BP$10,将星节奏统计!HX94)</f>
        <v>0.9</v>
      </c>
      <c r="JA95" s="28">
        <f>求节点($AT$5:$AT$10,BQ$5:BQ$10,将星节奏统计!HY94)</f>
        <v>0.6</v>
      </c>
      <c r="JB95" s="28">
        <f>求节点($AT$5:$AT$10,BR$5:BR$10,将星节奏统计!HZ94)</f>
        <v>0.9</v>
      </c>
      <c r="JC95" s="28">
        <f>求节点($AT$5:$AT$10,BS$5:BS$10,将星节奏统计!IA94)</f>
        <v>0</v>
      </c>
      <c r="JD95" s="28">
        <f>求节点($AT$5:$AT$10,BT$5:BT$10,将星节奏统计!IB94)</f>
        <v>0.6</v>
      </c>
      <c r="JE95" s="28">
        <f>求节点($AT$5:$AT$10,BU$5:BU$10,将星节奏统计!IC94)</f>
        <v>0.1</v>
      </c>
      <c r="JF95" s="28">
        <f>求节点($AT$5:$AT$10,BV$5:BV$10,将星节奏统计!ID94)</f>
        <v>0.6</v>
      </c>
      <c r="JG95" s="28">
        <f>求节点($AT$5:$AT$10,BW$5:BW$10,将星节奏统计!IE94)</f>
        <v>0.3611673410316274</v>
      </c>
      <c r="JH95" s="28">
        <f>求节点($AT$5:$AT$10,BX$5:BX$10,将星节奏统计!IF94)</f>
        <v>0.23744489402108493</v>
      </c>
      <c r="JI95" s="28">
        <f>求节点($AT$5:$AT$10,BY$5:BY$10,将星节奏统计!IG94)</f>
        <v>0.3611673410316274</v>
      </c>
      <c r="JJ95" s="28">
        <f>求节点($AT$5:$AT$10,BZ$5:BZ$10,将星节奏统计!IH94)</f>
        <v>0.23744489402108493</v>
      </c>
      <c r="JK95" s="28">
        <f>求节点($AT$5:$AT$10,CA$5:CA$10,将星节奏统计!II94)</f>
        <v>0.44574149003514157</v>
      </c>
      <c r="JL95" s="28">
        <f>求节点($AT$5:$AT$10,CB$5:CB$10,将星节奏统计!IJ94)</f>
        <v>0.44574149003514157</v>
      </c>
      <c r="JM95" s="28">
        <f>求节点($AT$5:$AT$10,CC$5:CC$10,将星节奏统计!IK94)</f>
        <v>0.44574149003514157</v>
      </c>
      <c r="JN95" s="28">
        <f>求节点($AT$5:$AT$10,CD$5:CD$10,将星节奏统计!IL94)</f>
        <v>0.44574149003514157</v>
      </c>
      <c r="JO95" s="28">
        <f>求节点($AT$5:$AT$10,CE$5:CE$10,将星节奏统计!IM94)</f>
        <v>0.29201904302459913</v>
      </c>
      <c r="JP95" s="28">
        <f>求节点($AT$5:$AT$10,CF$5:CF$10,将星节奏统计!IN94)</f>
        <v>0.29201904302459913</v>
      </c>
      <c r="JQ95" s="28">
        <f>求节点($AT$5:$AT$10,CG$5:CG$10,将星节奏统计!IO94)</f>
        <v>0.29201904302459913</v>
      </c>
      <c r="JR95" s="28">
        <f>求节点($AT$5:$AT$10,CH$5:CH$10,将星节奏统计!IP94)</f>
        <v>0.29201904302459913</v>
      </c>
      <c r="JS95" s="28">
        <f>求节点($AT$5:$AT$10,CI$5:CI$10,将星节奏统计!IQ94)</f>
        <v>0.3611673410316274</v>
      </c>
      <c r="JT95" s="28">
        <f>求节点($AT$5:$AT$10,CJ$5:CJ$10,将星节奏统计!IR94)</f>
        <v>0.23744489402108493</v>
      </c>
      <c r="JU95" s="28">
        <f>求节点($AT$5:$AT$10,CK$5:CK$10,将星节奏统计!IS94)</f>
        <v>0</v>
      </c>
      <c r="JV95" s="28">
        <f>求节点($AT$5:$AT$10,CL$5:CL$10,将星节奏统计!IT94)</f>
        <v>0</v>
      </c>
      <c r="JW95" s="28">
        <f>求节点($AT$5:$AT$10,CM$5:CM$10,将星节奏统计!IU94)</f>
        <v>0</v>
      </c>
      <c r="JX95" s="28">
        <f>求节点($AT$5:$AT$10,CN$5:CN$10,将星节奏统计!IV94)</f>
        <v>0</v>
      </c>
      <c r="JY95" s="28">
        <f>求节点($AT$5:$AT$10,CO$5:CO$10,将星节奏统计!IW94)</f>
        <v>0</v>
      </c>
      <c r="JZ95" s="28">
        <f>求节点($AT$5:$AT$10,CP$5:CP$10,将星节奏统计!IX94)</f>
        <v>0</v>
      </c>
      <c r="KA95" s="28">
        <f>求节点($AT$5:$AT$10,CQ$5:CQ$10,将星节奏统计!IY94)</f>
        <v>0</v>
      </c>
      <c r="KB95" s="28">
        <f>求节点($AT$5:$AT$10,CR$5:CR$10,将星节奏统计!IZ94)</f>
        <v>0</v>
      </c>
      <c r="KC95" s="28">
        <f>求节点($AT$5:$AT$10,CS$5:CS$10,将星节奏统计!JA94)</f>
        <v>0</v>
      </c>
      <c r="KD95" s="28">
        <f>求节点($AT$17:$AT$22,AV$17:AV$22,将星节奏统计!JD94)</f>
        <v>0</v>
      </c>
      <c r="KE95" s="28">
        <f>求节点($AT$17:$AT$22,AW$17:AW$22,将星节奏统计!JE94)</f>
        <v>0</v>
      </c>
      <c r="KF95" s="28">
        <f>求节点($AT$17:$AT$22,AX$17:AX$22,将星节奏统计!JF94)</f>
        <v>0</v>
      </c>
      <c r="KG95" s="28">
        <f>求节点($AT$17:$AT$22,AY$17:AY$22,将星节奏统计!JG94)</f>
        <v>2.1575315301023551E-4</v>
      </c>
      <c r="KH95" s="28">
        <f>求节点($AT$17:$AT$22,AZ$17:AZ$22,将星节奏统计!JH94)</f>
        <v>3.2362972951534633E-4</v>
      </c>
      <c r="KI95" s="28">
        <f>求节点($AT$17:$AT$22,BA$17:BA$22,将星节奏统计!JI94)</f>
        <v>3.2362972951534633E-4</v>
      </c>
      <c r="KJ95" s="28">
        <f>求节点($AT$17:$AT$22,BB$17:BB$22,将星节奏统计!JJ94)</f>
        <v>4.9034807502325306E-4</v>
      </c>
      <c r="KK95" s="28">
        <f>求节点($AT$17:$AT$22,BC$17:BC$22,将星节奏统计!JK94)</f>
        <v>0</v>
      </c>
      <c r="KL95" s="28">
        <f>求节点($AT$17:$AT$22,BD$17:BD$22,将星节奏统计!JL94)</f>
        <v>3.2362972951534633E-4</v>
      </c>
      <c r="KM95" s="28">
        <f>求节点($AT$17:$AT$22,BE$17:BE$22,将星节奏统计!JM94)</f>
        <v>0</v>
      </c>
      <c r="KN95" s="28">
        <f>求节点($AT$17:$AT$22,BF$17:BF$22,将星节奏统计!JN94)</f>
        <v>0</v>
      </c>
      <c r="KO95" s="28">
        <f>求节点($AT$17:$AT$22,BG$17:BG$22,将星节奏统计!JO94)</f>
        <v>0</v>
      </c>
      <c r="KP95" s="28">
        <f>求节点($AT$17:$AT$22,BH$17:BH$22,将星节奏统计!JP94)</f>
        <v>0</v>
      </c>
      <c r="KQ95" s="28">
        <f>求节点($AT$17:$AT$22,BI$17:BI$22,将星节奏统计!JQ94)</f>
        <v>0</v>
      </c>
      <c r="KR95" s="28">
        <f>求节点($AT$17:$AT$22,BJ$17:BJ$22,将星节奏统计!JR94)</f>
        <v>0</v>
      </c>
      <c r="KS95" s="28">
        <f>求节点($AT$17:$AT$22,BK$17:BK$22,将星节奏统计!JS94)</f>
        <v>0</v>
      </c>
      <c r="KT95" s="28">
        <f>求节点($AT$17:$AT$22,BL$17:BL$22,将星节奏统计!JT94)</f>
        <v>0</v>
      </c>
      <c r="KU95" s="28">
        <f>求节点($AT$17:$AT$22,BM$17:BM$22,将星节奏统计!JU94)</f>
        <v>0</v>
      </c>
      <c r="KV95" s="28">
        <f>求节点($AT$17:$AT$22,BN$17:BN$22,将星节奏统计!JV94)</f>
        <v>0</v>
      </c>
      <c r="KW95" s="28">
        <f>求节点($AT$17:$AT$22,BO$17:BO$22,将星节奏统计!JW94)</f>
        <v>0</v>
      </c>
      <c r="KX95" s="28">
        <f>求节点($AT$5:$AT$10,AV$5:AV$10,将星节奏统计!KA94)</f>
        <v>0.1</v>
      </c>
      <c r="KY95" s="28">
        <f>求节点($AT$5:$AT$10,AW$5:AW$10,将星节奏统计!KB94)</f>
        <v>0.1</v>
      </c>
      <c r="KZ95" s="28">
        <f>求节点($AT$5:$AT$10,AX$5:AX$10,将星节奏统计!KC94)</f>
        <v>7.728657853852379E-2</v>
      </c>
      <c r="LA95" s="28">
        <f>求节点($AT$5:$AT$10,AY$5:AY$10,将星节奏统计!KD94)</f>
        <v>0</v>
      </c>
      <c r="LB95" s="28">
        <f>求节点($AT$5:$AT$10,AZ$5:AZ$10,将星节奏统计!KE94)</f>
        <v>0</v>
      </c>
      <c r="LC95" s="28">
        <f>求节点($AT$5:$AT$10,BA$5:BA$10,将星节奏统计!KF94)</f>
        <v>0</v>
      </c>
      <c r="LD95" s="28">
        <f>求节点($AT$5:$AT$10,BB$5:BB$10,将星节奏统计!KG94)</f>
        <v>0</v>
      </c>
      <c r="LE95" s="28">
        <f>求节点($AT$5:$AT$10,BC$5:BC$10,将星节奏统计!KH94)</f>
        <v>0</v>
      </c>
      <c r="LF95" s="28">
        <f>求节点($AT$5:$AT$10,BD$5:BD$10,将星节奏统计!KI94)</f>
        <v>0</v>
      </c>
      <c r="LG95" s="28">
        <f>求节点($AT$5:$AT$10,BE$5:BE$10,将星节奏统计!KJ94)</f>
        <v>0</v>
      </c>
      <c r="LH95" s="28">
        <f>求节点($AT$5:$AT$10,BF$5:BF$10,将星节奏统计!KK94)</f>
        <v>0</v>
      </c>
      <c r="LI95" s="28">
        <f>求节点($AT$5:$AT$10,BG$5:BG$10,将星节奏统计!KL94)</f>
        <v>0</v>
      </c>
      <c r="LJ95" s="28">
        <f>求节点($AT$5:$AT$10,BH$5:BH$10,将星节奏统计!KM94)</f>
        <v>0</v>
      </c>
      <c r="LK95" s="28">
        <f>求节点($AT$5:$AT$10,BI$5:BI$10,将星节奏统计!KN94)</f>
        <v>0</v>
      </c>
      <c r="LL95" s="28">
        <f>求节点($AT$5:$AT$10,BJ$5:BJ$10,将星节奏统计!KO94)</f>
        <v>0</v>
      </c>
      <c r="LM95" s="28">
        <f>求节点($AT$5:$AT$10,BK$5:BK$10,将星节奏统计!KP94)</f>
        <v>0</v>
      </c>
      <c r="LN95" s="28">
        <f>求节点($AT$5:$AT$10,BL$5:BL$10,将星节奏统计!KQ94)</f>
        <v>0.9</v>
      </c>
      <c r="LO95" s="28">
        <f>求节点($AT$5:$AT$10,BM$5:BM$10,将星节奏统计!KR94)</f>
        <v>0.9</v>
      </c>
      <c r="LP95" s="28">
        <f>求节点($AT$5:$AT$10,BN$5:BN$10,将星节奏统计!KS94)</f>
        <v>0.6</v>
      </c>
      <c r="LQ95" s="28">
        <f>求节点($AT$5:$AT$10,BO$5:BO$10,将星节奏统计!KT94)</f>
        <v>0</v>
      </c>
      <c r="LR95" s="28">
        <f>求节点($AT$5:$AT$10,BP$5:BP$10,将星节奏统计!KU94)</f>
        <v>0.9</v>
      </c>
      <c r="LS95" s="28">
        <f>求节点($AT$5:$AT$10,BQ$5:BQ$10,将星节奏统计!KV94)</f>
        <v>0.6</v>
      </c>
      <c r="LT95" s="28">
        <f>求节点($AT$5:$AT$10,BR$5:BR$10,将星节奏统计!KW94)</f>
        <v>0.9</v>
      </c>
      <c r="LU95" s="28">
        <f>求节点($AT$5:$AT$10,BS$5:BS$10,将星节奏统计!KX94)</f>
        <v>0</v>
      </c>
      <c r="LV95" s="28">
        <f>求节点($AT$5:$AT$10,BT$5:BT$10,将星节奏统计!KY94)</f>
        <v>0.6</v>
      </c>
      <c r="LW95" s="28">
        <f>求节点($AT$5:$AT$10,BU$5:BU$10,将星节奏统计!KZ94)</f>
        <v>0.1</v>
      </c>
      <c r="LX95" s="28">
        <f>求节点($AT$5:$AT$10,BV$5:BV$10,将星节奏统计!LA94)</f>
        <v>0.6</v>
      </c>
      <c r="LY95" s="28">
        <f>求节点($AT$5:$AT$10,BW$5:BW$10,将星节奏统计!LB94)</f>
        <v>0.5</v>
      </c>
      <c r="LZ95" s="28">
        <f>求节点($AT$5:$AT$10,BX$5:BX$10,将星节奏统计!LC94)</f>
        <v>0.33</v>
      </c>
      <c r="MA95" s="28">
        <f>求节点($AT$5:$AT$10,BY$5:BY$10,将星节奏统计!LD94)</f>
        <v>0.5</v>
      </c>
      <c r="MB95" s="28">
        <f>求节点($AT$5:$AT$10,BZ$5:BZ$10,将星节奏统计!LE94)</f>
        <v>0.33</v>
      </c>
      <c r="MC95" s="28">
        <f>求节点($AT$5:$AT$10,CA$5:CA$10,将星节奏统计!LF94)</f>
        <v>0.6</v>
      </c>
      <c r="MD95" s="28">
        <f>求节点($AT$5:$AT$10,CB$5:CB$10,将星节奏统计!LG94)</f>
        <v>0.6</v>
      </c>
      <c r="ME95" s="28">
        <f>求节点($AT$5:$AT$10,CC$5:CC$10,将星节奏统计!LH94)</f>
        <v>0.6</v>
      </c>
      <c r="MF95" s="28">
        <f>求节点($AT$5:$AT$10,CD$5:CD$10,将星节奏统计!LI94)</f>
        <v>0.6</v>
      </c>
      <c r="MG95" s="28">
        <f>求节点($AT$5:$AT$10,CE$5:CE$10,将星节奏统计!LJ94)</f>
        <v>0.4</v>
      </c>
      <c r="MH95" s="28">
        <f>求节点($AT$5:$AT$10,CF$5:CF$10,将星节奏统计!LK94)</f>
        <v>0.4</v>
      </c>
      <c r="MI95" s="28">
        <f>求节点($AT$5:$AT$10,CG$5:CG$10,将星节奏统计!LL94)</f>
        <v>0.4</v>
      </c>
      <c r="MJ95" s="28">
        <f>求节点($AT$5:$AT$10,CH$5:CH$10,将星节奏统计!LM94)</f>
        <v>0.4</v>
      </c>
      <c r="MK95" s="28">
        <f>求节点($AT$5:$AT$10,CI$5:CI$10,将星节奏统计!LN94)</f>
        <v>0.5</v>
      </c>
      <c r="ML95" s="28">
        <f>求节点($AT$5:$AT$10,CJ$5:CJ$10,将星节奏统计!LO94)</f>
        <v>0.33</v>
      </c>
      <c r="MM95" s="28">
        <f>求节点($AT$5:$AT$10,CK$5:CK$10,将星节奏统计!LP94)</f>
        <v>0</v>
      </c>
      <c r="MN95" s="28">
        <f>求节点($AT$5:$AT$10,CL$5:CL$10,将星节奏统计!LQ94)</f>
        <v>0</v>
      </c>
      <c r="MO95" s="28">
        <f>求节点($AT$5:$AT$10,CM$5:CM$10,将星节奏统计!LR94)</f>
        <v>0</v>
      </c>
      <c r="MP95" s="28">
        <f>求节点($AT$5:$AT$10,CN$5:CN$10,将星节奏统计!LS94)</f>
        <v>0</v>
      </c>
      <c r="MQ95" s="28">
        <f>求节点($AT$5:$AT$10,CO$5:CO$10,将星节奏统计!LT94)</f>
        <v>0</v>
      </c>
      <c r="MR95" s="28">
        <f>求节点($AT$5:$AT$10,CP$5:CP$10,将星节奏统计!LU94)</f>
        <v>0</v>
      </c>
      <c r="MS95" s="28">
        <f>求节点($AT$5:$AT$10,CQ$5:CQ$10,将星节奏统计!LV94)</f>
        <v>0</v>
      </c>
      <c r="MT95" s="28">
        <f>求节点($AT$5:$AT$10,CR$5:CR$10,将星节奏统计!LW94)</f>
        <v>0</v>
      </c>
      <c r="MU95" s="28">
        <f>求节点($AT$5:$AT$10,CS$5:CS$10,将星节奏统计!LX94)</f>
        <v>0</v>
      </c>
      <c r="MV95" s="28">
        <f>求节点($AT$17:$AT$22,AV$17:AV$22,将星节奏统计!MA94)</f>
        <v>0</v>
      </c>
      <c r="MW95" s="28">
        <f>求节点($AT$17:$AT$22,AW$17:AW$22,将星节奏统计!MB94)</f>
        <v>0</v>
      </c>
      <c r="MX95" s="28">
        <f>求节点($AT$17:$AT$22,AX$17:AX$22,将星节奏统计!MC94)</f>
        <v>0</v>
      </c>
      <c r="MY95" s="28">
        <f>求节点($AT$17:$AT$22,AY$17:AY$22,将星节奏统计!MD94)</f>
        <v>0</v>
      </c>
      <c r="MZ95" s="28">
        <f>求节点($AT$17:$AT$22,AZ$17:AZ$22,将星节奏统计!ME94)</f>
        <v>0</v>
      </c>
      <c r="NA95" s="28">
        <f>求节点($AT$17:$AT$22,BA$17:BA$22,将星节奏统计!MF94)</f>
        <v>0</v>
      </c>
      <c r="NB95" s="28">
        <f>求节点($AT$17:$AT$22,BB$17:BB$22,将星节奏统计!MG94)</f>
        <v>0</v>
      </c>
      <c r="NC95" s="28">
        <f>求节点($AT$17:$AT$22,BC$17:BC$22,将星节奏统计!MH94)</f>
        <v>0</v>
      </c>
      <c r="ND95" s="28">
        <f>求节点($AT$17:$AT$22,BD$17:BD$22,将星节奏统计!MI94)</f>
        <v>0</v>
      </c>
      <c r="NE95" s="28">
        <f>求节点($AT$17:$AT$22,BE$17:BE$22,将星节奏统计!MJ94)</f>
        <v>0</v>
      </c>
      <c r="NF95" s="28">
        <f>求节点($AT$17:$AT$22,BF$17:BF$22,将星节奏统计!MK94)</f>
        <v>0</v>
      </c>
      <c r="NG95" s="28">
        <f>求节点($AT$17:$AT$22,BG$17:BG$22,将星节奏统计!ML94)</f>
        <v>0</v>
      </c>
      <c r="NH95" s="28">
        <f>求节点($AT$17:$AT$22,BH$17:BH$22,将星节奏统计!MM94)</f>
        <v>0</v>
      </c>
      <c r="NI95" s="28">
        <f>求节点($AT$17:$AT$22,BI$17:BI$22,将星节奏统计!MN94)</f>
        <v>0</v>
      </c>
      <c r="NJ95" s="28">
        <f>求节点($AT$17:$AT$22,BJ$17:BJ$22,将星节奏统计!MO94)</f>
        <v>0</v>
      </c>
      <c r="NK95" s="28">
        <f>求节点($AT$17:$AT$22,BK$17:BK$22,将星节奏统计!MP94)</f>
        <v>0</v>
      </c>
      <c r="NL95" s="28">
        <f>求节点($AT$17:$AT$22,BL$17:BL$22,将星节奏统计!MQ94)</f>
        <v>0</v>
      </c>
      <c r="NM95" s="28">
        <f>求节点($AT$17:$AT$22,BM$17:BM$22,将星节奏统计!MR94)</f>
        <v>0</v>
      </c>
      <c r="NN95" s="28">
        <f>求节点($AT$17:$AT$22,BN$17:BN$22,将星节奏统计!MS94)</f>
        <v>0</v>
      </c>
      <c r="NO95" s="28">
        <f>求节点($AT$17:$AT$22,BO$17:BO$22,将星节奏统计!MT94)</f>
        <v>0</v>
      </c>
      <c r="NP95" s="28">
        <f>求节点($AT$5:$AT$10,AV$5:AV$10,将星节奏统计!MX94)</f>
        <v>0.1</v>
      </c>
      <c r="NQ95" s="28">
        <f>求节点($AT$5:$AT$10,AW$5:AW$10,将星节奏统计!MY94)</f>
        <v>0.1</v>
      </c>
      <c r="NR95" s="28">
        <f>求节点($AT$5:$AT$10,AX$5:AX$10,将星节奏统计!MZ94)</f>
        <v>8.439091852470175E-2</v>
      </c>
      <c r="NS95" s="28">
        <f>求节点($AT$5:$AT$10,AY$5:AY$10,将星节奏统计!NA94)</f>
        <v>0</v>
      </c>
      <c r="NT95" s="28">
        <f>求节点($AT$5:$AT$10,AZ$5:AZ$10,将星节奏统计!NB94)</f>
        <v>0</v>
      </c>
      <c r="NU95" s="28">
        <f>求节点($AT$5:$AT$10,BA$5:BA$10,将星节奏统计!NC94)</f>
        <v>0</v>
      </c>
      <c r="NV95" s="28">
        <f>求节点($AT$5:$AT$10,BB$5:BB$10,将星节奏统计!ND94)</f>
        <v>0</v>
      </c>
      <c r="NW95" s="28">
        <f>求节点($AT$5:$AT$10,BC$5:BC$10,将星节奏统计!NE94)</f>
        <v>0</v>
      </c>
      <c r="NX95" s="28">
        <f>求节点($AT$5:$AT$10,BD$5:BD$10,将星节奏统计!NF94)</f>
        <v>0</v>
      </c>
      <c r="NY95" s="28">
        <f>求节点($AT$5:$AT$10,BE$5:BE$10,将星节奏统计!NG94)</f>
        <v>0</v>
      </c>
      <c r="NZ95" s="28">
        <f>求节点($AT$5:$AT$10,BF$5:BF$10,将星节奏统计!NH94)</f>
        <v>0</v>
      </c>
      <c r="OA95" s="28">
        <f>求节点($AT$5:$AT$10,BG$5:BG$10,将星节奏统计!NI94)</f>
        <v>0</v>
      </c>
      <c r="OB95" s="28">
        <f>求节点($AT$5:$AT$10,BH$5:BH$10,将星节奏统计!NJ94)</f>
        <v>0</v>
      </c>
      <c r="OC95" s="28">
        <f>求节点($AT$5:$AT$10,BI$5:BI$10,将星节奏统计!NK94)</f>
        <v>0</v>
      </c>
      <c r="OD95" s="28">
        <f>求节点($AT$5:$AT$10,BJ$5:BJ$10,将星节奏统计!NL94)</f>
        <v>0</v>
      </c>
      <c r="OE95" s="28">
        <f>求节点($AT$5:$AT$10,BK$5:BK$10,将星节奏统计!NM94)</f>
        <v>0</v>
      </c>
      <c r="OF95" s="28">
        <f>求节点($AT$5:$AT$10,BL$5:BL$10,将星节奏统计!NN94)</f>
        <v>0.9</v>
      </c>
      <c r="OG95" s="28">
        <f>求节点($AT$5:$AT$10,BM$5:BM$10,将星节奏统计!NO94)</f>
        <v>0.9</v>
      </c>
      <c r="OH95" s="28">
        <f>求节点($AT$5:$AT$10,BN$5:BN$10,将星节奏统计!NP94)</f>
        <v>0.6</v>
      </c>
      <c r="OI95" s="28">
        <f>求节点($AT$5:$AT$10,BO$5:BO$10,将星节奏统计!NQ94)</f>
        <v>0</v>
      </c>
      <c r="OJ95" s="28">
        <f>求节点($AT$5:$AT$10,BP$5:BP$10,将星节奏统计!NR94)</f>
        <v>0.9</v>
      </c>
      <c r="OK95" s="28">
        <f>求节点($AT$5:$AT$10,BQ$5:BQ$10,将星节奏统计!NS94)</f>
        <v>0.6</v>
      </c>
      <c r="OL95" s="28">
        <f>求节点($AT$5:$AT$10,BR$5:BR$10,将星节奏统计!NT94)</f>
        <v>0.9</v>
      </c>
      <c r="OM95" s="28">
        <f>求节点($AT$5:$AT$10,BS$5:BS$10,将星节奏统计!NU94)</f>
        <v>0</v>
      </c>
      <c r="ON95" s="28">
        <f>求节点($AT$5:$AT$10,BT$5:BT$10,将星节奏统计!NV94)</f>
        <v>0.6</v>
      </c>
      <c r="OO95" s="28">
        <f>求节点($AT$5:$AT$10,BU$5:BU$10,将星节奏统计!NW94)</f>
        <v>0.1</v>
      </c>
      <c r="OP95" s="28">
        <f>求节点($AT$5:$AT$10,BV$5:BV$10,将星节奏统计!NX94)</f>
        <v>0.6</v>
      </c>
      <c r="OQ95" s="28">
        <f>求节点($AT$5:$AT$10,BW$5:BW$10,将星节奏统计!NY94)</f>
        <v>0.5</v>
      </c>
      <c r="OR95" s="28">
        <f>求节点($AT$5:$AT$10,BX$5:BX$10,将星节奏统计!NZ94)</f>
        <v>0.33</v>
      </c>
      <c r="OS95" s="28">
        <f>求节点($AT$5:$AT$10,BY$5:BY$10,将星节奏统计!OA94)</f>
        <v>0.5</v>
      </c>
      <c r="OT95" s="28">
        <f>求节点($AT$5:$AT$10,BZ$5:BZ$10,将星节奏统计!OB94)</f>
        <v>0.33</v>
      </c>
      <c r="OU95" s="28">
        <f>求节点($AT$5:$AT$10,CA$5:CA$10,将星节奏统计!OC94)</f>
        <v>0.6</v>
      </c>
      <c r="OV95" s="28">
        <f>求节点($AT$5:$AT$10,CB$5:CB$10,将星节奏统计!OD94)</f>
        <v>0.6</v>
      </c>
      <c r="OW95" s="28">
        <f>求节点($AT$5:$AT$10,CC$5:CC$10,将星节奏统计!OE94)</f>
        <v>0.6</v>
      </c>
      <c r="OX95" s="28">
        <f>求节点($AT$5:$AT$10,CD$5:CD$10,将星节奏统计!OF94)</f>
        <v>0.6</v>
      </c>
      <c r="OY95" s="28">
        <f>求节点($AT$5:$AT$10,CE$5:CE$10,将星节奏统计!OG94)</f>
        <v>0.4</v>
      </c>
      <c r="OZ95" s="28">
        <f>求节点($AT$5:$AT$10,CF$5:CF$10,将星节奏统计!OH94)</f>
        <v>0.4</v>
      </c>
      <c r="PA95" s="28">
        <f>求节点($AT$5:$AT$10,CG$5:CG$10,将星节奏统计!OI94)</f>
        <v>0.4</v>
      </c>
      <c r="PB95" s="28">
        <f>求节点($AT$5:$AT$10,CH$5:CH$10,将星节奏统计!OJ94)</f>
        <v>0.4</v>
      </c>
      <c r="PC95" s="28">
        <f>求节点($AT$5:$AT$10,CI$5:CI$10,将星节奏统计!OK94)</f>
        <v>0.5</v>
      </c>
      <c r="PD95" s="28">
        <f>求节点($AT$5:$AT$10,CJ$5:CJ$10,将星节奏统计!OL94)</f>
        <v>0.33</v>
      </c>
      <c r="PE95" s="28">
        <f>求节点($AT$5:$AT$10,CK$5:CK$10,将星节奏统计!OM94)</f>
        <v>0</v>
      </c>
      <c r="PF95" s="28">
        <f>求节点($AT$5:$AT$10,CL$5:CL$10,将星节奏统计!ON94)</f>
        <v>0</v>
      </c>
      <c r="PG95" s="28">
        <f>求节点($AT$5:$AT$10,CM$5:CM$10,将星节奏统计!OO94)</f>
        <v>0</v>
      </c>
      <c r="PH95" s="28">
        <f>求节点($AT$5:$AT$10,CN$5:CN$10,将星节奏统计!OP94)</f>
        <v>0</v>
      </c>
      <c r="PI95" s="28">
        <f>求节点($AT$5:$AT$10,CO$5:CO$10,将星节奏统计!OQ94)</f>
        <v>0</v>
      </c>
      <c r="PJ95" s="28">
        <f>求节点($AT$5:$AT$10,CP$5:CP$10,将星节奏统计!OR94)</f>
        <v>0</v>
      </c>
      <c r="PK95" s="28">
        <f>求节点($AT$5:$AT$10,CQ$5:CQ$10,将星节奏统计!OS94)</f>
        <v>0</v>
      </c>
      <c r="PL95" s="28">
        <f>求节点($AT$5:$AT$10,CR$5:CR$10,将星节奏统计!OT94)</f>
        <v>0</v>
      </c>
      <c r="PM95" s="28">
        <f>求节点($AT$5:$AT$10,CS$5:CS$10,将星节奏统计!OU94)</f>
        <v>0</v>
      </c>
      <c r="PN95" s="28">
        <f>求节点($AT$17:$AT$22,AV$17:AV$22,将星节奏统计!OX94)</f>
        <v>0</v>
      </c>
      <c r="PO95" s="28">
        <f>求节点($AT$17:$AT$22,AW$17:AW$22,将星节奏统计!OY94)</f>
        <v>0</v>
      </c>
      <c r="PP95" s="28">
        <f>求节点($AT$17:$AT$22,AX$17:AX$22,将星节奏统计!OZ94)</f>
        <v>0</v>
      </c>
      <c r="PQ95" s="28">
        <f>求节点($AT$17:$AT$22,AY$17:AY$22,将星节奏统计!PA94)</f>
        <v>2.3098278734036415E-4</v>
      </c>
      <c r="PR95" s="28">
        <f>求节点($AT$17:$AT$22,AZ$17:AZ$22,将星节奏统计!PB94)</f>
        <v>3.4647418101054969E-4</v>
      </c>
      <c r="PS95" s="28">
        <f>求节点($AT$17:$AT$22,BA$17:BA$22,将星节奏统计!PC94)</f>
        <v>3.4647418101054969E-4</v>
      </c>
      <c r="PT95" s="28">
        <f>求节点($AT$17:$AT$22,BB$17:BB$22,将星节奏统计!PD94)</f>
        <v>5.2496088031901353E-4</v>
      </c>
      <c r="PU95" s="28">
        <f>求节点($AT$17:$AT$22,BC$17:BC$22,将星节奏统计!PE94)</f>
        <v>0</v>
      </c>
      <c r="PV95" s="28">
        <f>求节点($AT$17:$AT$22,BD$17:BD$22,将星节奏统计!PF94)</f>
        <v>3.4647418101054969E-4</v>
      </c>
      <c r="PW95" s="28">
        <f>求节点($AT$17:$AT$22,BE$17:BE$22,将星节奏统计!PG94)</f>
        <v>0</v>
      </c>
      <c r="PX95" s="28">
        <f>求节点($AT$17:$AT$22,BF$17:BF$22,将星节奏统计!PH94)</f>
        <v>0</v>
      </c>
      <c r="PY95" s="28">
        <f>求节点($AT$17:$AT$22,BG$17:BG$22,将星节奏统计!PI94)</f>
        <v>0</v>
      </c>
      <c r="PZ95" s="28">
        <f>求节点($AT$17:$AT$22,BH$17:BH$22,将星节奏统计!PJ94)</f>
        <v>0</v>
      </c>
      <c r="QA95" s="28">
        <f>求节点($AT$17:$AT$22,BI$17:BI$22,将星节奏统计!PK94)</f>
        <v>0</v>
      </c>
      <c r="QB95" s="28">
        <f>求节点($AT$17:$AT$22,BJ$17:BJ$22,将星节奏统计!PL94)</f>
        <v>0</v>
      </c>
      <c r="QC95" s="28">
        <f>求节点($AT$17:$AT$22,BK$17:BK$22,将星节奏统计!PM94)</f>
        <v>0</v>
      </c>
      <c r="QD95" s="28">
        <f>求节点($AT$17:$AT$22,BL$17:BL$22,将星节奏统计!PN94)</f>
        <v>0</v>
      </c>
      <c r="QE95" s="28">
        <f>求节点($AT$17:$AT$22,BM$17:BM$22,将星节奏统计!PO94)</f>
        <v>0</v>
      </c>
      <c r="QF95" s="28">
        <f>求节点($AT$17:$AT$22,BN$17:BN$22,将星节奏统计!PP94)</f>
        <v>0</v>
      </c>
      <c r="QG95" s="28">
        <f>求节点($AT$17:$AT$22,BO$17:BO$22,将星节奏统计!PQ94)</f>
        <v>0</v>
      </c>
      <c r="QJ95" s="3">
        <v>91</v>
      </c>
      <c r="QK95" s="28">
        <f t="shared" ca="1" si="71"/>
        <v>1.1250160379430425</v>
      </c>
      <c r="QL95" s="28">
        <f t="shared" ca="1" si="71"/>
        <v>1.211879792059354</v>
      </c>
      <c r="QM95" s="28">
        <f t="shared" ca="1" si="71"/>
        <v>1.3457414900351417</v>
      </c>
      <c r="QN95" s="28">
        <f t="shared" ca="1" si="71"/>
        <v>1.5</v>
      </c>
      <c r="QO95" s="28">
        <f t="shared" ca="1" si="71"/>
        <v>1.5</v>
      </c>
      <c r="QP95" s="28">
        <f t="shared" ca="1" si="72"/>
        <v>0.55771338971547402</v>
      </c>
      <c r="QQ95" s="28">
        <f t="shared" ca="1" si="72"/>
        <v>0.74851150094244945</v>
      </c>
      <c r="QR95" s="28">
        <f t="shared" ca="1" si="72"/>
        <v>1.0835020230948822</v>
      </c>
      <c r="QS95" s="28">
        <f t="shared" ca="1" si="72"/>
        <v>1.5</v>
      </c>
      <c r="QT95" s="28">
        <f t="shared" ca="1" si="72"/>
        <v>1.5</v>
      </c>
      <c r="QU95" s="28">
        <f t="shared" ca="1" si="73"/>
        <v>0.1</v>
      </c>
      <c r="QV95" s="28">
        <f t="shared" ca="1" si="73"/>
        <v>0.1</v>
      </c>
      <c r="QW95" s="28">
        <f t="shared" ca="1" si="73"/>
        <v>0.1</v>
      </c>
      <c r="QX95" s="28">
        <f t="shared" ca="1" si="73"/>
        <v>0.1</v>
      </c>
      <c r="QY95" s="28">
        <f t="shared" ca="1" si="73"/>
        <v>0.1</v>
      </c>
      <c r="QZ95" s="28">
        <f t="shared" ca="1" si="74"/>
        <v>0.74266640533367989</v>
      </c>
      <c r="RA95" s="28">
        <f t="shared" ca="1" si="74"/>
        <v>0.79831585444154773</v>
      </c>
      <c r="RB95" s="28">
        <f t="shared" ca="1" si="74"/>
        <v>0.89201904302459911</v>
      </c>
      <c r="RC95" s="28">
        <f t="shared" ca="1" si="74"/>
        <v>1</v>
      </c>
      <c r="RD95" s="28">
        <f t="shared" ca="1" si="74"/>
        <v>1</v>
      </c>
      <c r="RE95" s="28">
        <f t="shared" ca="1" si="75"/>
        <v>0.34857086857217134</v>
      </c>
      <c r="RF95" s="28">
        <f t="shared" ca="1" si="75"/>
        <v>0.47138362570683712</v>
      </c>
      <c r="RG95" s="28">
        <f t="shared" ca="1" si="75"/>
        <v>0.71233468206325479</v>
      </c>
      <c r="RH95" s="28">
        <f t="shared" ca="1" si="75"/>
        <v>0.99</v>
      </c>
      <c r="RI95" s="28">
        <f t="shared" ca="1" si="75"/>
        <v>0.99</v>
      </c>
      <c r="RJ95" s="28">
        <f t="shared" ca="1" si="76"/>
        <v>3.3834017176604531E-4</v>
      </c>
      <c r="RK95" s="28">
        <f t="shared" ca="1" si="76"/>
        <v>0</v>
      </c>
      <c r="RL95" s="28">
        <f t="shared" ca="1" si="76"/>
        <v>3.3834017176604531E-4</v>
      </c>
      <c r="RM95" s="28">
        <f t="shared" ca="1" si="76"/>
        <v>0</v>
      </c>
      <c r="RN95" s="28">
        <f t="shared" ca="1" si="76"/>
        <v>3.6222300742011927E-4</v>
      </c>
      <c r="RO95" s="28">
        <f t="shared" ca="1" si="77"/>
        <v>3.2362972951534633E-4</v>
      </c>
      <c r="RP95" s="28">
        <f t="shared" ca="1" si="77"/>
        <v>0</v>
      </c>
      <c r="RQ95" s="28">
        <f t="shared" ca="1" si="77"/>
        <v>3.2362972951534633E-4</v>
      </c>
      <c r="RR95" s="28">
        <f t="shared" ca="1" si="77"/>
        <v>0</v>
      </c>
      <c r="RS95" s="28">
        <f t="shared" ca="1" si="77"/>
        <v>3.4647418101054969E-4</v>
      </c>
      <c r="RT95" s="28">
        <f t="shared" ca="1" si="78"/>
        <v>0.1</v>
      </c>
      <c r="RU95" s="28">
        <f t="shared" ca="1" si="78"/>
        <v>0.1</v>
      </c>
      <c r="RV95" s="28">
        <f t="shared" ca="1" si="78"/>
        <v>0.1</v>
      </c>
      <c r="RW95" s="28">
        <f t="shared" ca="1" si="78"/>
        <v>0.1</v>
      </c>
      <c r="RX95" s="28">
        <f t="shared" ca="1" si="78"/>
        <v>0.1</v>
      </c>
      <c r="RY95" s="28">
        <f t="shared" ca="1" si="79"/>
        <v>0.16210918916888231</v>
      </c>
      <c r="RZ95" s="28">
        <f t="shared" ca="1" si="79"/>
        <v>0.1636980326813289</v>
      </c>
      <c r="SA95" s="28">
        <f t="shared" ca="1" si="79"/>
        <v>0.16691936505049509</v>
      </c>
      <c r="SB95" s="28">
        <f t="shared" ca="1" si="79"/>
        <v>0.17728657853852381</v>
      </c>
      <c r="SC95" s="28">
        <f t="shared" ca="1" si="79"/>
        <v>0.18439091852470174</v>
      </c>
    </row>
    <row r="96" spans="46:497" x14ac:dyDescent="0.2">
      <c r="CU96" s="3">
        <v>92</v>
      </c>
      <c r="CV96" s="28">
        <f>求节点($AT$5:$AT$10,AV$5:AV$10,将星节奏统计!BJ95)</f>
        <v>0.1</v>
      </c>
      <c r="CW96" s="28">
        <f>求节点($AT$5:$AT$10,AW$5:AW$10,将星节奏统计!BK95)</f>
        <v>0.1</v>
      </c>
      <c r="CX96" s="28">
        <f>求节点($AT$5:$AT$10,AX$5:AX$10,将星节奏统计!BL95)</f>
        <v>6.2359014969323258E-2</v>
      </c>
      <c r="CY96" s="28">
        <f>求节点($AT$5:$AT$10,AY$5:AY$10,将星节奏统计!BM95)</f>
        <v>0</v>
      </c>
      <c r="CZ96" s="28">
        <f>求节点($AT$5:$AT$10,AZ$5:AZ$10,将星节奏统计!BN95)</f>
        <v>0</v>
      </c>
      <c r="DA96" s="28">
        <f>求节点($AT$5:$AT$10,BA$5:BA$10,将星节奏统计!BO95)</f>
        <v>0</v>
      </c>
      <c r="DB96" s="28">
        <f>求节点($AT$5:$AT$10,BB$5:BB$10,将星节奏统计!BP95)</f>
        <v>0</v>
      </c>
      <c r="DC96" s="28">
        <f>求节点($AT$5:$AT$10,BC$5:BC$10,将星节奏统计!BQ95)</f>
        <v>0</v>
      </c>
      <c r="DD96" s="28">
        <f>求节点($AT$5:$AT$10,BD$5:BD$10,将星节奏统计!BR95)</f>
        <v>0</v>
      </c>
      <c r="DE96" s="28">
        <f>求节点($AT$5:$AT$10,BE$5:BE$10,将星节奏统计!BS95)</f>
        <v>0</v>
      </c>
      <c r="DF96" s="28">
        <f>求节点($AT$5:$AT$10,BF$5:BF$10,将星节奏统计!BT95)</f>
        <v>0</v>
      </c>
      <c r="DG96" s="28">
        <f>求节点($AT$5:$AT$10,BG$5:BG$10,将星节奏统计!BU95)</f>
        <v>0</v>
      </c>
      <c r="DH96" s="28">
        <f>求节点($AT$5:$AT$10,BH$5:BH$10,将星节奏统计!BV95)</f>
        <v>0</v>
      </c>
      <c r="DI96" s="28">
        <f>求节点($AT$5:$AT$10,BI$5:BI$10,将星节奏统计!BW95)</f>
        <v>0</v>
      </c>
      <c r="DJ96" s="28">
        <f>求节点($AT$5:$AT$10,BJ$5:BJ$10,将星节奏统计!BX95)</f>
        <v>0</v>
      </c>
      <c r="DK96" s="28">
        <f>求节点($AT$5:$AT$10,BK$5:BK$10,将星节奏统计!BY95)</f>
        <v>0</v>
      </c>
      <c r="DL96" s="28">
        <f>求节点($AT$5:$AT$10,BL$5:BL$10,将星节奏统计!BZ95)</f>
        <v>0.9</v>
      </c>
      <c r="DM96" s="28">
        <f>求节点($AT$5:$AT$10,BM$5:BM$10,将星节奏统计!CA95)</f>
        <v>0.89832246458874576</v>
      </c>
      <c r="DN96" s="28">
        <f>求节点($AT$5:$AT$10,BN$5:BN$10,将星节奏统计!CB95)</f>
        <v>0.6</v>
      </c>
      <c r="DO96" s="28">
        <f>求节点($AT$5:$AT$10,BO$5:BO$10,将星节奏统计!CC95)</f>
        <v>0</v>
      </c>
      <c r="DP96" s="28">
        <f>求节点($AT$5:$AT$10,BP$5:BP$10,将星节奏统计!CD95)</f>
        <v>0.9</v>
      </c>
      <c r="DQ96" s="28">
        <f>求节点($AT$5:$AT$10,BQ$5:BQ$10,将星节奏统计!CE95)</f>
        <v>0.6</v>
      </c>
      <c r="DR96" s="28">
        <f>求节点($AT$5:$AT$10,BR$5:BR$10,将星节奏统计!CF95)</f>
        <v>0.9</v>
      </c>
      <c r="DS96" s="28">
        <f>求节点($AT$5:$AT$10,BS$5:BS$10,将星节奏统计!CG95)</f>
        <v>0</v>
      </c>
      <c r="DT96" s="28">
        <f>求节点($AT$5:$AT$10,BT$5:BT$10,将星节奏统计!CH95)</f>
        <v>0.6</v>
      </c>
      <c r="DU96" s="28">
        <f>求节点($AT$5:$AT$10,BU$5:BU$10,将星节奏统计!CI95)</f>
        <v>0.1</v>
      </c>
      <c r="DV96" s="28">
        <f>求节点($AT$5:$AT$10,BV$5:BV$10,将星节奏统计!CJ95)</f>
        <v>0.6</v>
      </c>
      <c r="DW96" s="28">
        <f>求节点($AT$5:$AT$10,BW$5:BW$10,将星节奏统计!CK95)</f>
        <v>0.19616719216966289</v>
      </c>
      <c r="DX96" s="28">
        <f>求节点($AT$5:$AT$10,BX$5:BX$10,将星节奏统计!CL95)</f>
        <v>0.1226044951060393</v>
      </c>
      <c r="DY96" s="28">
        <f>求节点($AT$5:$AT$10,BY$5:BY$10,将星节奏统计!CM95)</f>
        <v>0.19616719216966289</v>
      </c>
      <c r="DZ96" s="28">
        <f>求节点($AT$5:$AT$10,BZ$5:BZ$10,将星节奏统计!CN95)</f>
        <v>0.1226044951060393</v>
      </c>
      <c r="EA96" s="28">
        <f>求节点($AT$5:$AT$10,CA$5:CA$10,将星节奏统计!CO95)</f>
        <v>0.24520899021207859</v>
      </c>
      <c r="EB96" s="28">
        <f>求节点($AT$5:$AT$10,CB$5:CB$10,将星节奏统计!CP95)</f>
        <v>0.24520899021207859</v>
      </c>
      <c r="EC96" s="28">
        <f>求节点($AT$5:$AT$10,CC$5:CC$10,将星节奏统计!CQ95)</f>
        <v>0.24520899021207859</v>
      </c>
      <c r="ED96" s="28">
        <f>求节点($AT$5:$AT$10,CD$5:CD$10,将星节奏统计!CR95)</f>
        <v>0.24520899021207859</v>
      </c>
      <c r="EE96" s="28">
        <f>求节点($AT$5:$AT$10,CE$5:CE$10,将星节奏统计!CS95)</f>
        <v>0.15164629314845501</v>
      </c>
      <c r="EF96" s="28">
        <f>求节点($AT$5:$AT$10,CF$5:CF$10,将星节奏统计!CT95)</f>
        <v>0.15164629314845501</v>
      </c>
      <c r="EG96" s="28">
        <f>求节点($AT$5:$AT$10,CG$5:CG$10,将星节奏统计!CU95)</f>
        <v>0.15164629314845501</v>
      </c>
      <c r="EH96" s="28">
        <f>求节点($AT$5:$AT$10,CH$5:CH$10,将星节奏统计!CV95)</f>
        <v>0.15164629314845501</v>
      </c>
      <c r="EI96" s="28">
        <f>求节点($AT$5:$AT$10,CI$5:CI$10,将星节奏统计!CW95)</f>
        <v>0.19616719216966289</v>
      </c>
      <c r="EJ96" s="28">
        <f>求节点($AT$5:$AT$10,CJ$5:CJ$10,将星节奏统计!CX95)</f>
        <v>0.1226044951060393</v>
      </c>
      <c r="EK96" s="28">
        <f>求节点($AT$5:$AT$10,CK$5:CK$10,将星节奏统计!CY95)</f>
        <v>0</v>
      </c>
      <c r="EL96" s="28">
        <f>求节点($AT$5:$AT$10,CL$5:CL$10,将星节奏统计!CZ95)</f>
        <v>0</v>
      </c>
      <c r="EM96" s="28">
        <f>求节点($AT$5:$AT$10,CM$5:CM$10,将星节奏统计!DA95)</f>
        <v>0</v>
      </c>
      <c r="EN96" s="28">
        <f>求节点($AT$5:$AT$10,CN$5:CN$10,将星节奏统计!DB95)</f>
        <v>0</v>
      </c>
      <c r="EO96" s="28">
        <f>求节点($AT$5:$AT$10,CO$5:CO$10,将星节奏统计!DC95)</f>
        <v>0</v>
      </c>
      <c r="EP96" s="28">
        <f>求节点($AT$5:$AT$10,CP$5:CP$10,将星节奏统计!DD95)</f>
        <v>0</v>
      </c>
      <c r="EQ96" s="28">
        <f>求节点($AT$5:$AT$10,CQ$5:CQ$10,将星节奏统计!DE95)</f>
        <v>0</v>
      </c>
      <c r="ER96" s="28">
        <f>求节点($AT$5:$AT$10,CR$5:CR$10,将星节奏统计!DF95)</f>
        <v>0</v>
      </c>
      <c r="ES96" s="28">
        <f>求节点($AT$5:$AT$10,CS$5:CS$10,将星节奏统计!DG95)</f>
        <v>0</v>
      </c>
      <c r="ET96" s="28">
        <f>求节点($AT$17:$AT$22,AV$17:AV$22,将星节奏统计!DJ95)</f>
        <v>0</v>
      </c>
      <c r="EU96" s="28">
        <f>求节点($AT$17:$AT$22,AW$17:AW$22,将星节奏统计!DK95)</f>
        <v>0</v>
      </c>
      <c r="EV96" s="28">
        <f>求节点($AT$17:$AT$22,AX$17:AX$22,将星节奏统计!DL95)</f>
        <v>0</v>
      </c>
      <c r="EW96" s="28">
        <f>求节点($AT$17:$AT$22,AY$17:AY$22,将星节奏统计!DM95)</f>
        <v>2.1575315301023551E-4</v>
      </c>
      <c r="EX96" s="28">
        <f>求节点($AT$17:$AT$22,AZ$17:AZ$22,将星节奏统计!DN95)</f>
        <v>3.2362972951534633E-4</v>
      </c>
      <c r="EY96" s="28">
        <f>求节点($AT$17:$AT$22,BA$17:BA$22,将星节奏统计!DO95)</f>
        <v>3.2362972951534633E-4</v>
      </c>
      <c r="EZ96" s="28">
        <f>求节点($AT$17:$AT$22,BB$17:BB$22,将星节奏统计!DP95)</f>
        <v>4.9034807502325306E-4</v>
      </c>
      <c r="FA96" s="28">
        <f>求节点($AT$17:$AT$22,BC$17:BC$22,将星节奏统计!DQ95)</f>
        <v>0</v>
      </c>
      <c r="FB96" s="28">
        <f>求节点($AT$17:$AT$22,BD$17:BD$22,将星节奏统计!DR95)</f>
        <v>3.2362972951534633E-4</v>
      </c>
      <c r="FC96" s="28">
        <f>求节点($AT$17:$AT$22,BE$17:BE$22,将星节奏统计!DS95)</f>
        <v>0</v>
      </c>
      <c r="FD96" s="28">
        <f>求节点($AT$17:$AT$22,BF$17:BF$22,将星节奏统计!DT95)</f>
        <v>0</v>
      </c>
      <c r="FE96" s="28">
        <f>求节点($AT$17:$AT$22,BG$17:BG$22,将星节奏统计!DU95)</f>
        <v>0</v>
      </c>
      <c r="FF96" s="28">
        <f>求节点($AT$17:$AT$22,BH$17:BH$22,将星节奏统计!DV95)</f>
        <v>0</v>
      </c>
      <c r="FG96" s="28">
        <f>求节点($AT$17:$AT$22,BI$17:BI$22,将星节奏统计!DW95)</f>
        <v>0</v>
      </c>
      <c r="FH96" s="28">
        <f>求节点($AT$17:$AT$22,BJ$17:BJ$22,将星节奏统计!DX95)</f>
        <v>0</v>
      </c>
      <c r="FI96" s="28">
        <f>求节点($AT$17:$AT$22,BK$17:BK$22,将星节奏统计!DY95)</f>
        <v>0</v>
      </c>
      <c r="FJ96" s="28">
        <f>求节点($AT$17:$AT$22,BL$17:BL$22,将星节奏统计!DZ95)</f>
        <v>0</v>
      </c>
      <c r="FK96" s="28">
        <f>求节点($AT$17:$AT$22,BM$17:BM$22,将星节奏统计!EA95)</f>
        <v>0</v>
      </c>
      <c r="FL96" s="28">
        <f>求节点($AT$17:$AT$22,BN$17:BN$22,将星节奏统计!EB95)</f>
        <v>0</v>
      </c>
      <c r="FM96" s="28">
        <f>求节点($AT$17:$AT$22,BO$17:BO$22,将星节奏统计!EC95)</f>
        <v>0</v>
      </c>
      <c r="FN96" s="28">
        <f>求节点($AT$5:$AT$10,AV$5:AV$10,将星节奏统计!EG95)</f>
        <v>0.1</v>
      </c>
      <c r="FO96" s="28">
        <f>求节点($AT$5:$AT$10,AW$5:AW$10,将星节奏统计!EH95)</f>
        <v>0.1</v>
      </c>
      <c r="FP96" s="28">
        <f>求节点($AT$5:$AT$10,AX$5:AX$10,将星节奏统计!EI95)</f>
        <v>6.4026296129161234E-2</v>
      </c>
      <c r="FQ96" s="28">
        <f>求节点($AT$5:$AT$10,AY$5:AY$10,将星节奏统计!EJ95)</f>
        <v>0</v>
      </c>
      <c r="FR96" s="28">
        <f>求节点($AT$5:$AT$10,AZ$5:AZ$10,将星节奏统计!EK95)</f>
        <v>0</v>
      </c>
      <c r="FS96" s="28">
        <f>求节点($AT$5:$AT$10,BA$5:BA$10,将星节奏统计!EL95)</f>
        <v>0</v>
      </c>
      <c r="FT96" s="28">
        <f>求节点($AT$5:$AT$10,BB$5:BB$10,将星节奏统计!EM95)</f>
        <v>0</v>
      </c>
      <c r="FU96" s="28">
        <f>求节点($AT$5:$AT$10,BC$5:BC$10,将星节奏统计!EN95)</f>
        <v>0</v>
      </c>
      <c r="FV96" s="28">
        <f>求节点($AT$5:$AT$10,BD$5:BD$10,将星节奏统计!EO95)</f>
        <v>0</v>
      </c>
      <c r="FW96" s="28">
        <f>求节点($AT$5:$AT$10,BE$5:BE$10,将星节奏统计!EP95)</f>
        <v>0</v>
      </c>
      <c r="FX96" s="28">
        <f>求节点($AT$5:$AT$10,BF$5:BF$10,将星节奏统计!EQ95)</f>
        <v>0</v>
      </c>
      <c r="FY96" s="28">
        <f>求节点($AT$5:$AT$10,BG$5:BG$10,将星节奏统计!ER95)</f>
        <v>0</v>
      </c>
      <c r="FZ96" s="28">
        <f>求节点($AT$5:$AT$10,BH$5:BH$10,将星节奏统计!ES95)</f>
        <v>0</v>
      </c>
      <c r="GA96" s="28">
        <f>求节点($AT$5:$AT$10,BI$5:BI$10,将星节奏统计!ET95)</f>
        <v>0</v>
      </c>
      <c r="GB96" s="28">
        <f>求节点($AT$5:$AT$10,BJ$5:BJ$10,将星节奏统计!EU95)</f>
        <v>0</v>
      </c>
      <c r="GC96" s="28">
        <f>求节点($AT$5:$AT$10,BK$5:BK$10,将星节奏统计!EV95)</f>
        <v>0</v>
      </c>
      <c r="GD96" s="28">
        <f>求节点($AT$5:$AT$10,BL$5:BL$10,将星节奏统计!EW95)</f>
        <v>0.9</v>
      </c>
      <c r="GE96" s="28">
        <f>求节点($AT$5:$AT$10,BM$5:BM$10,将星节奏统计!EX95)</f>
        <v>0.9</v>
      </c>
      <c r="GF96" s="28">
        <f>求节点($AT$5:$AT$10,BN$5:BN$10,将星节奏统计!EY95)</f>
        <v>0.6</v>
      </c>
      <c r="GG96" s="28">
        <f>求节点($AT$5:$AT$10,BO$5:BO$10,将星节奏统计!EZ95)</f>
        <v>0</v>
      </c>
      <c r="GH96" s="28">
        <f>求节点($AT$5:$AT$10,BP$5:BP$10,将星节奏统计!FA95)</f>
        <v>0.9</v>
      </c>
      <c r="GI96" s="28">
        <f>求节点($AT$5:$AT$10,BQ$5:BQ$10,将星节奏统计!FB95)</f>
        <v>0.6</v>
      </c>
      <c r="GJ96" s="28">
        <f>求节点($AT$5:$AT$10,BR$5:BR$10,将星节奏统计!FC95)</f>
        <v>0.9</v>
      </c>
      <c r="GK96" s="28">
        <f>求节点($AT$5:$AT$10,BS$5:BS$10,将星节奏统计!FD95)</f>
        <v>0</v>
      </c>
      <c r="GL96" s="28">
        <f>求节点($AT$5:$AT$10,BT$5:BT$10,将星节奏统计!FE95)</f>
        <v>0.6</v>
      </c>
      <c r="GM96" s="28">
        <f>求节点($AT$5:$AT$10,BU$5:BU$10,将星节奏统计!FF95)</f>
        <v>0.1</v>
      </c>
      <c r="GN96" s="28">
        <f>求节点($AT$5:$AT$10,BV$5:BV$10,将星节奏统计!FG95)</f>
        <v>0.6</v>
      </c>
      <c r="GO96" s="28">
        <f>求节点($AT$5:$AT$10,BW$5:BW$10,将星节奏统计!FH95)</f>
        <v>0.26097376072629347</v>
      </c>
      <c r="GP96" s="28">
        <f>求节点($AT$5:$AT$10,BX$5:BX$10,将星节奏统计!FI95)</f>
        <v>0.16573032054472012</v>
      </c>
      <c r="GQ96" s="28">
        <f>求节点($AT$5:$AT$10,BY$5:BY$10,将星节奏统计!FJ95)</f>
        <v>0.26097376072629347</v>
      </c>
      <c r="GR96" s="28">
        <f>求节点($AT$5:$AT$10,BZ$5:BZ$10,将星节奏统计!FK95)</f>
        <v>0.16573032054472012</v>
      </c>
      <c r="GS96" s="28">
        <f>求节点($AT$5:$AT$10,CA$5:CA$10,将星节奏统计!FL95)</f>
        <v>0.32621720090786688</v>
      </c>
      <c r="GT96" s="28">
        <f>求节点($AT$5:$AT$10,CB$5:CB$10,将星节奏统计!FM95)</f>
        <v>0.32621720090786688</v>
      </c>
      <c r="GU96" s="28">
        <f>求节点($AT$5:$AT$10,CC$5:CC$10,将星节奏统计!FN95)</f>
        <v>0.32621720090786688</v>
      </c>
      <c r="GV96" s="28">
        <f>求节点($AT$5:$AT$10,CD$5:CD$10,将星节奏统计!FO95)</f>
        <v>0.32621720090786688</v>
      </c>
      <c r="GW96" s="28">
        <f>求节点($AT$5:$AT$10,CE$5:CE$10,将星节奏统计!FP95)</f>
        <v>0.2083520406355068</v>
      </c>
      <c r="GX96" s="28">
        <f>求节点($AT$5:$AT$10,CF$5:CF$10,将星节奏统计!FQ95)</f>
        <v>0.2083520406355068</v>
      </c>
      <c r="GY96" s="28">
        <f>求节点($AT$5:$AT$10,CG$5:CG$10,将星节奏统计!FR95)</f>
        <v>0.2083520406355068</v>
      </c>
      <c r="GZ96" s="28">
        <f>求节点($AT$5:$AT$10,CH$5:CH$10,将星节奏统计!FS95)</f>
        <v>0.2083520406355068</v>
      </c>
      <c r="HA96" s="28">
        <f>求节点($AT$5:$AT$10,CI$5:CI$10,将星节奏统计!FT95)</f>
        <v>0.26097376072629347</v>
      </c>
      <c r="HB96" s="28">
        <f>求节点($AT$5:$AT$10,CJ$5:CJ$10,将星节奏统计!FU95)</f>
        <v>0.16573032054472012</v>
      </c>
      <c r="HC96" s="28">
        <f>求节点($AT$5:$AT$10,CK$5:CK$10,将星节奏统计!FV95)</f>
        <v>0</v>
      </c>
      <c r="HD96" s="28">
        <f>求节点($AT$5:$AT$10,CL$5:CL$10,将星节奏统计!FW95)</f>
        <v>0</v>
      </c>
      <c r="HE96" s="28">
        <f>求节点($AT$5:$AT$10,CM$5:CM$10,将星节奏统计!FX95)</f>
        <v>0</v>
      </c>
      <c r="HF96" s="28">
        <f>求节点($AT$5:$AT$10,CN$5:CN$10,将星节奏统计!FY95)</f>
        <v>0</v>
      </c>
      <c r="HG96" s="28">
        <f>求节点($AT$5:$AT$10,CO$5:CO$10,将星节奏统计!FZ95)</f>
        <v>0</v>
      </c>
      <c r="HH96" s="28">
        <f>求节点($AT$5:$AT$10,CP$5:CP$10,将星节奏统计!GA95)</f>
        <v>0</v>
      </c>
      <c r="HI96" s="28">
        <f>求节点($AT$5:$AT$10,CQ$5:CQ$10,将星节奏统计!GB95)</f>
        <v>0</v>
      </c>
      <c r="HJ96" s="28">
        <f>求节点($AT$5:$AT$10,CR$5:CR$10,将星节奏统计!GC95)</f>
        <v>0</v>
      </c>
      <c r="HK96" s="28">
        <f>求节点($AT$5:$AT$10,CS$5:CS$10,将星节奏统计!GD95)</f>
        <v>0</v>
      </c>
      <c r="HL96" s="28">
        <f>求节点($AT$17:$AT$22,AV$17:AV$22,将星节奏统计!GG95)</f>
        <v>0</v>
      </c>
      <c r="HM96" s="28">
        <f>求节点($AT$17:$AT$22,AW$17:AW$22,将星节奏统计!GH95)</f>
        <v>0</v>
      </c>
      <c r="HN96" s="28">
        <f>求节点($AT$17:$AT$22,AX$17:AX$22,将星节奏统计!GI95)</f>
        <v>0</v>
      </c>
      <c r="HO96" s="28">
        <f>求节点($AT$17:$AT$22,AY$17:AY$22,将星节奏统计!GJ95)</f>
        <v>0</v>
      </c>
      <c r="HP96" s="28">
        <f>求节点($AT$17:$AT$22,AZ$17:AZ$22,将星节奏统计!GK95)</f>
        <v>0</v>
      </c>
      <c r="HQ96" s="28">
        <f>求节点($AT$17:$AT$22,BA$17:BA$22,将星节奏统计!GL95)</f>
        <v>0</v>
      </c>
      <c r="HR96" s="28">
        <f>求节点($AT$17:$AT$22,BB$17:BB$22,将星节奏统计!GM95)</f>
        <v>0</v>
      </c>
      <c r="HS96" s="28">
        <f>求节点($AT$17:$AT$22,BC$17:BC$22,将星节奏统计!GN95)</f>
        <v>0</v>
      </c>
      <c r="HT96" s="28">
        <f>求节点($AT$17:$AT$22,BD$17:BD$22,将星节奏统计!GO95)</f>
        <v>0</v>
      </c>
      <c r="HU96" s="28">
        <f>求节点($AT$17:$AT$22,BE$17:BE$22,将星节奏统计!GP95)</f>
        <v>0</v>
      </c>
      <c r="HV96" s="28">
        <f>求节点($AT$17:$AT$22,BF$17:BF$22,将星节奏统计!GQ95)</f>
        <v>0</v>
      </c>
      <c r="HW96" s="28">
        <f>求节点($AT$17:$AT$22,BG$17:BG$22,将星节奏统计!GR95)</f>
        <v>0</v>
      </c>
      <c r="HX96" s="28">
        <f>求节点($AT$17:$AT$22,BH$17:BH$22,将星节奏统计!GS95)</f>
        <v>0</v>
      </c>
      <c r="HY96" s="28">
        <f>求节点($AT$17:$AT$22,BI$17:BI$22,将星节奏统计!GT95)</f>
        <v>0</v>
      </c>
      <c r="HZ96" s="28">
        <f>求节点($AT$17:$AT$22,BJ$17:BJ$22,将星节奏统计!GU95)</f>
        <v>0</v>
      </c>
      <c r="IA96" s="28">
        <f>求节点($AT$17:$AT$22,BK$17:BK$22,将星节奏统计!GV95)</f>
        <v>0</v>
      </c>
      <c r="IB96" s="28">
        <f>求节点($AT$17:$AT$22,BL$17:BL$22,将星节奏统计!GW95)</f>
        <v>0</v>
      </c>
      <c r="IC96" s="28">
        <f>求节点($AT$17:$AT$22,BM$17:BM$22,将星节奏统计!GX95)</f>
        <v>0</v>
      </c>
      <c r="ID96" s="28">
        <f>求节点($AT$17:$AT$22,BN$17:BN$22,将星节奏统计!GY95)</f>
        <v>0</v>
      </c>
      <c r="IE96" s="28">
        <f>求节点($AT$17:$AT$22,BO$17:BO$22,将星节奏统计!GZ95)</f>
        <v>0</v>
      </c>
      <c r="IF96" s="28">
        <f>求节点($AT$5:$AT$10,AV$5:AV$10,将星节奏统计!HD95)</f>
        <v>0.1</v>
      </c>
      <c r="IG96" s="28">
        <f>求节点($AT$5:$AT$10,AW$5:AW$10,将星节奏统计!HE95)</f>
        <v>0.1</v>
      </c>
      <c r="IH96" s="28">
        <f>求节点($AT$5:$AT$10,AX$5:AX$10,将星节奏统计!HF95)</f>
        <v>6.743417210427663E-2</v>
      </c>
      <c r="II96" s="28">
        <f>求节点($AT$5:$AT$10,AY$5:AY$10,将星节奏统计!HG95)</f>
        <v>0</v>
      </c>
      <c r="IJ96" s="28">
        <f>求节点($AT$5:$AT$10,AZ$5:AZ$10,将星节奏统计!HH95)</f>
        <v>0</v>
      </c>
      <c r="IK96" s="28">
        <f>求节点($AT$5:$AT$10,BA$5:BA$10,将星节奏统计!HI95)</f>
        <v>0</v>
      </c>
      <c r="IL96" s="28">
        <f>求节点($AT$5:$AT$10,BB$5:BB$10,将星节奏统计!HJ95)</f>
        <v>0</v>
      </c>
      <c r="IM96" s="28">
        <f>求节点($AT$5:$AT$10,BC$5:BC$10,将星节奏统计!HK95)</f>
        <v>0</v>
      </c>
      <c r="IN96" s="28">
        <f>求节点($AT$5:$AT$10,BD$5:BD$10,将星节奏统计!HL95)</f>
        <v>0</v>
      </c>
      <c r="IO96" s="28">
        <f>求节点($AT$5:$AT$10,BE$5:BE$10,将星节奏统计!HM95)</f>
        <v>0</v>
      </c>
      <c r="IP96" s="28">
        <f>求节点($AT$5:$AT$10,BF$5:BF$10,将星节奏统计!HN95)</f>
        <v>0</v>
      </c>
      <c r="IQ96" s="28">
        <f>求节点($AT$5:$AT$10,BG$5:BG$10,将星节奏统计!HO95)</f>
        <v>0</v>
      </c>
      <c r="IR96" s="28">
        <f>求节点($AT$5:$AT$10,BH$5:BH$10,将星节奏统计!HP95)</f>
        <v>0</v>
      </c>
      <c r="IS96" s="28">
        <f>求节点($AT$5:$AT$10,BI$5:BI$10,将星节奏统计!HQ95)</f>
        <v>0</v>
      </c>
      <c r="IT96" s="28">
        <f>求节点($AT$5:$AT$10,BJ$5:BJ$10,将星节奏统计!HR95)</f>
        <v>0</v>
      </c>
      <c r="IU96" s="28">
        <f>求节点($AT$5:$AT$10,BK$5:BK$10,将星节奏统计!HS95)</f>
        <v>0</v>
      </c>
      <c r="IV96" s="28">
        <f>求节点($AT$5:$AT$10,BL$5:BL$10,将星节奏统计!HT95)</f>
        <v>0.9</v>
      </c>
      <c r="IW96" s="28">
        <f>求节点($AT$5:$AT$10,BM$5:BM$10,将星节奏统计!HU95)</f>
        <v>0.9</v>
      </c>
      <c r="IX96" s="28">
        <f>求节点($AT$5:$AT$10,BN$5:BN$10,将星节奏统计!HV95)</f>
        <v>0.6</v>
      </c>
      <c r="IY96" s="28">
        <f>求节点($AT$5:$AT$10,BO$5:BO$10,将星节奏统计!HW95)</f>
        <v>0</v>
      </c>
      <c r="IZ96" s="28">
        <f>求节点($AT$5:$AT$10,BP$5:BP$10,将星节奏统计!HX95)</f>
        <v>0.9</v>
      </c>
      <c r="JA96" s="28">
        <f>求节点($AT$5:$AT$10,BQ$5:BQ$10,将星节奏统计!HY95)</f>
        <v>0.6</v>
      </c>
      <c r="JB96" s="28">
        <f>求节点($AT$5:$AT$10,BR$5:BR$10,将星节奏统计!HZ95)</f>
        <v>0.9</v>
      </c>
      <c r="JC96" s="28">
        <f>求节点($AT$5:$AT$10,BS$5:BS$10,将星节奏统计!IA95)</f>
        <v>0</v>
      </c>
      <c r="JD96" s="28">
        <f>求节点($AT$5:$AT$10,BT$5:BT$10,将星节奏统计!IB95)</f>
        <v>0.6</v>
      </c>
      <c r="JE96" s="28">
        <f>求节点($AT$5:$AT$10,BU$5:BU$10,将星节奏统计!IC95)</f>
        <v>0.1</v>
      </c>
      <c r="JF96" s="28">
        <f>求节点($AT$5:$AT$10,BV$5:BV$10,将星节奏统计!ID95)</f>
        <v>0.6</v>
      </c>
      <c r="JG96" s="28">
        <f>求节点($AT$5:$AT$10,BW$5:BW$10,将星节奏统计!IE95)</f>
        <v>0.37877308827349854</v>
      </c>
      <c r="JH96" s="28">
        <f>求节点($AT$5:$AT$10,BX$5:BX$10,将星节奏统计!IF95)</f>
        <v>0.24918205884899905</v>
      </c>
      <c r="JI96" s="28">
        <f>求节点($AT$5:$AT$10,BY$5:BY$10,将星节奏统计!IG95)</f>
        <v>0.37877308827349854</v>
      </c>
      <c r="JJ96" s="28">
        <f>求节点($AT$5:$AT$10,BZ$5:BZ$10,将星节奏统计!IH95)</f>
        <v>0.24918205884899905</v>
      </c>
      <c r="JK96" s="28">
        <f>求节点($AT$5:$AT$10,CA$5:CA$10,将星节奏统计!II95)</f>
        <v>0.46530343141499841</v>
      </c>
      <c r="JL96" s="28">
        <f>求节点($AT$5:$AT$10,CB$5:CB$10,将星节奏统计!IJ95)</f>
        <v>0.46530343141499841</v>
      </c>
      <c r="JM96" s="28">
        <f>求节点($AT$5:$AT$10,CC$5:CC$10,将星节奏统计!IK95)</f>
        <v>0.46530343141499841</v>
      </c>
      <c r="JN96" s="28">
        <f>求节点($AT$5:$AT$10,CD$5:CD$10,将星节奏统计!IL95)</f>
        <v>0.46530343141499841</v>
      </c>
      <c r="JO96" s="28">
        <f>求节点($AT$5:$AT$10,CE$5:CE$10,将星节奏统计!IM95)</f>
        <v>0.30571240199049887</v>
      </c>
      <c r="JP96" s="28">
        <f>求节点($AT$5:$AT$10,CF$5:CF$10,将星节奏统计!IN95)</f>
        <v>0.30571240199049887</v>
      </c>
      <c r="JQ96" s="28">
        <f>求节点($AT$5:$AT$10,CG$5:CG$10,将星节奏统计!IO95)</f>
        <v>0.30571240199049887</v>
      </c>
      <c r="JR96" s="28">
        <f>求节点($AT$5:$AT$10,CH$5:CH$10,将星节奏统计!IP95)</f>
        <v>0.30571240199049887</v>
      </c>
      <c r="JS96" s="28">
        <f>求节点($AT$5:$AT$10,CI$5:CI$10,将星节奏统计!IQ95)</f>
        <v>0.37877308827349854</v>
      </c>
      <c r="JT96" s="28">
        <f>求节点($AT$5:$AT$10,CJ$5:CJ$10,将星节奏统计!IR95)</f>
        <v>0.24918205884899905</v>
      </c>
      <c r="JU96" s="28">
        <f>求节点($AT$5:$AT$10,CK$5:CK$10,将星节奏统计!IS95)</f>
        <v>0</v>
      </c>
      <c r="JV96" s="28">
        <f>求节点($AT$5:$AT$10,CL$5:CL$10,将星节奏统计!IT95)</f>
        <v>0</v>
      </c>
      <c r="JW96" s="28">
        <f>求节点($AT$5:$AT$10,CM$5:CM$10,将星节奏统计!IU95)</f>
        <v>0</v>
      </c>
      <c r="JX96" s="28">
        <f>求节点($AT$5:$AT$10,CN$5:CN$10,将星节奏统计!IV95)</f>
        <v>0</v>
      </c>
      <c r="JY96" s="28">
        <f>求节点($AT$5:$AT$10,CO$5:CO$10,将星节奏统计!IW95)</f>
        <v>0</v>
      </c>
      <c r="JZ96" s="28">
        <f>求节点($AT$5:$AT$10,CP$5:CP$10,将星节奏统计!IX95)</f>
        <v>0</v>
      </c>
      <c r="KA96" s="28">
        <f>求节点($AT$5:$AT$10,CQ$5:CQ$10,将星节奏统计!IY95)</f>
        <v>0</v>
      </c>
      <c r="KB96" s="28">
        <f>求节点($AT$5:$AT$10,CR$5:CR$10,将星节奏统计!IZ95)</f>
        <v>0</v>
      </c>
      <c r="KC96" s="28">
        <f>求节点($AT$5:$AT$10,CS$5:CS$10,将星节奏统计!JA95)</f>
        <v>0</v>
      </c>
      <c r="KD96" s="28">
        <f>求节点($AT$17:$AT$22,AV$17:AV$22,将星节奏统计!JD95)</f>
        <v>0</v>
      </c>
      <c r="KE96" s="28">
        <f>求节点($AT$17:$AT$22,AW$17:AW$22,将星节奏统计!JE95)</f>
        <v>0</v>
      </c>
      <c r="KF96" s="28">
        <f>求节点($AT$17:$AT$22,AX$17:AX$22,将星节奏统计!JF95)</f>
        <v>0</v>
      </c>
      <c r="KG96" s="28">
        <f>求节点($AT$17:$AT$22,AY$17:AY$22,将星节奏统计!JG95)</f>
        <v>2.1575315301023551E-4</v>
      </c>
      <c r="KH96" s="28">
        <f>求节点($AT$17:$AT$22,AZ$17:AZ$22,将星节奏统计!JH95)</f>
        <v>3.2362972951534633E-4</v>
      </c>
      <c r="KI96" s="28">
        <f>求节点($AT$17:$AT$22,BA$17:BA$22,将星节奏统计!JI95)</f>
        <v>3.2362972951534633E-4</v>
      </c>
      <c r="KJ96" s="28">
        <f>求节点($AT$17:$AT$22,BB$17:BB$22,将星节奏统计!JJ95)</f>
        <v>4.9034807502325306E-4</v>
      </c>
      <c r="KK96" s="28">
        <f>求节点($AT$17:$AT$22,BC$17:BC$22,将星节奏统计!JK95)</f>
        <v>0</v>
      </c>
      <c r="KL96" s="28">
        <f>求节点($AT$17:$AT$22,BD$17:BD$22,将星节奏统计!JL95)</f>
        <v>3.2362972951534633E-4</v>
      </c>
      <c r="KM96" s="28">
        <f>求节点($AT$17:$AT$22,BE$17:BE$22,将星节奏统计!JM95)</f>
        <v>0</v>
      </c>
      <c r="KN96" s="28">
        <f>求节点($AT$17:$AT$22,BF$17:BF$22,将星节奏统计!JN95)</f>
        <v>0</v>
      </c>
      <c r="KO96" s="28">
        <f>求节点($AT$17:$AT$22,BG$17:BG$22,将星节奏统计!JO95)</f>
        <v>0</v>
      </c>
      <c r="KP96" s="28">
        <f>求节点($AT$17:$AT$22,BH$17:BH$22,将星节奏统计!JP95)</f>
        <v>0</v>
      </c>
      <c r="KQ96" s="28">
        <f>求节点($AT$17:$AT$22,BI$17:BI$22,将星节奏统计!JQ95)</f>
        <v>0</v>
      </c>
      <c r="KR96" s="28">
        <f>求节点($AT$17:$AT$22,BJ$17:BJ$22,将星节奏统计!JR95)</f>
        <v>0</v>
      </c>
      <c r="KS96" s="28">
        <f>求节点($AT$17:$AT$22,BK$17:BK$22,将星节奏统计!JS95)</f>
        <v>0</v>
      </c>
      <c r="KT96" s="28">
        <f>求节点($AT$17:$AT$22,BL$17:BL$22,将星节奏统计!JT95)</f>
        <v>0</v>
      </c>
      <c r="KU96" s="28">
        <f>求节点($AT$17:$AT$22,BM$17:BM$22,将星节奏统计!JU95)</f>
        <v>0</v>
      </c>
      <c r="KV96" s="28">
        <f>求节点($AT$17:$AT$22,BN$17:BN$22,将星节奏统计!JV95)</f>
        <v>0</v>
      </c>
      <c r="KW96" s="28">
        <f>求节点($AT$17:$AT$22,BO$17:BO$22,将星节奏统计!JW95)</f>
        <v>0</v>
      </c>
      <c r="KX96" s="28">
        <f>求节点($AT$5:$AT$10,AV$5:AV$10,将星节奏统计!KA95)</f>
        <v>0.1</v>
      </c>
      <c r="KY96" s="28">
        <f>求节点($AT$5:$AT$10,AW$5:AW$10,将星节奏统计!KB95)</f>
        <v>0.1</v>
      </c>
      <c r="KZ96" s="28">
        <f>求节点($AT$5:$AT$10,AX$5:AX$10,将星节奏统计!KC95)</f>
        <v>7.8409435322342069E-2</v>
      </c>
      <c r="LA96" s="28">
        <f>求节点($AT$5:$AT$10,AY$5:AY$10,将星节奏统计!KD95)</f>
        <v>0</v>
      </c>
      <c r="LB96" s="28">
        <f>求节点($AT$5:$AT$10,AZ$5:AZ$10,将星节奏统计!KE95)</f>
        <v>0</v>
      </c>
      <c r="LC96" s="28">
        <f>求节点($AT$5:$AT$10,BA$5:BA$10,将星节奏统计!KF95)</f>
        <v>0</v>
      </c>
      <c r="LD96" s="28">
        <f>求节点($AT$5:$AT$10,BB$5:BB$10,将星节奏统计!KG95)</f>
        <v>0</v>
      </c>
      <c r="LE96" s="28">
        <f>求节点($AT$5:$AT$10,BC$5:BC$10,将星节奏统计!KH95)</f>
        <v>0</v>
      </c>
      <c r="LF96" s="28">
        <f>求节点($AT$5:$AT$10,BD$5:BD$10,将星节奏统计!KI95)</f>
        <v>0</v>
      </c>
      <c r="LG96" s="28">
        <f>求节点($AT$5:$AT$10,BE$5:BE$10,将星节奏统计!KJ95)</f>
        <v>0</v>
      </c>
      <c r="LH96" s="28">
        <f>求节点($AT$5:$AT$10,BF$5:BF$10,将星节奏统计!KK95)</f>
        <v>0</v>
      </c>
      <c r="LI96" s="28">
        <f>求节点($AT$5:$AT$10,BG$5:BG$10,将星节奏统计!KL95)</f>
        <v>0</v>
      </c>
      <c r="LJ96" s="28">
        <f>求节点($AT$5:$AT$10,BH$5:BH$10,将星节奏统计!KM95)</f>
        <v>0</v>
      </c>
      <c r="LK96" s="28">
        <f>求节点($AT$5:$AT$10,BI$5:BI$10,将星节奏统计!KN95)</f>
        <v>0</v>
      </c>
      <c r="LL96" s="28">
        <f>求节点($AT$5:$AT$10,BJ$5:BJ$10,将星节奏统计!KO95)</f>
        <v>0</v>
      </c>
      <c r="LM96" s="28">
        <f>求节点($AT$5:$AT$10,BK$5:BK$10,将星节奏统计!KP95)</f>
        <v>0</v>
      </c>
      <c r="LN96" s="28">
        <f>求节点($AT$5:$AT$10,BL$5:BL$10,将星节奏统计!KQ95)</f>
        <v>0.9</v>
      </c>
      <c r="LO96" s="28">
        <f>求节点($AT$5:$AT$10,BM$5:BM$10,将星节奏统计!KR95)</f>
        <v>0.9</v>
      </c>
      <c r="LP96" s="28">
        <f>求节点($AT$5:$AT$10,BN$5:BN$10,将星节奏统计!KS95)</f>
        <v>0.6</v>
      </c>
      <c r="LQ96" s="28">
        <f>求节点($AT$5:$AT$10,BO$5:BO$10,将星节奏统计!KT95)</f>
        <v>0</v>
      </c>
      <c r="LR96" s="28">
        <f>求节点($AT$5:$AT$10,BP$5:BP$10,将星节奏统计!KU95)</f>
        <v>0.9</v>
      </c>
      <c r="LS96" s="28">
        <f>求节点($AT$5:$AT$10,BQ$5:BQ$10,将星节奏统计!KV95)</f>
        <v>0.6</v>
      </c>
      <c r="LT96" s="28">
        <f>求节点($AT$5:$AT$10,BR$5:BR$10,将星节奏统计!KW95)</f>
        <v>0.9</v>
      </c>
      <c r="LU96" s="28">
        <f>求节点($AT$5:$AT$10,BS$5:BS$10,将星节奏统计!KX95)</f>
        <v>0</v>
      </c>
      <c r="LV96" s="28">
        <f>求节点($AT$5:$AT$10,BT$5:BT$10,将星节奏统计!KY95)</f>
        <v>0.6</v>
      </c>
      <c r="LW96" s="28">
        <f>求节点($AT$5:$AT$10,BU$5:BU$10,将星节奏统计!KZ95)</f>
        <v>0.1</v>
      </c>
      <c r="LX96" s="28">
        <f>求节点($AT$5:$AT$10,BV$5:BV$10,将星节奏统计!LA95)</f>
        <v>0.6</v>
      </c>
      <c r="LY96" s="28">
        <f>求节点($AT$5:$AT$10,BW$5:BW$10,将星节奏统计!LB95)</f>
        <v>0.5</v>
      </c>
      <c r="LZ96" s="28">
        <f>求节点($AT$5:$AT$10,BX$5:BX$10,将星节奏统计!LC95)</f>
        <v>0.33</v>
      </c>
      <c r="MA96" s="28">
        <f>求节点($AT$5:$AT$10,BY$5:BY$10,将星节奏统计!LD95)</f>
        <v>0.5</v>
      </c>
      <c r="MB96" s="28">
        <f>求节点($AT$5:$AT$10,BZ$5:BZ$10,将星节奏统计!LE95)</f>
        <v>0.33</v>
      </c>
      <c r="MC96" s="28">
        <f>求节点($AT$5:$AT$10,CA$5:CA$10,将星节奏统计!LF95)</f>
        <v>0.6</v>
      </c>
      <c r="MD96" s="28">
        <f>求节点($AT$5:$AT$10,CB$5:CB$10,将星节奏统计!LG95)</f>
        <v>0.6</v>
      </c>
      <c r="ME96" s="28">
        <f>求节点($AT$5:$AT$10,CC$5:CC$10,将星节奏统计!LH95)</f>
        <v>0.6</v>
      </c>
      <c r="MF96" s="28">
        <f>求节点($AT$5:$AT$10,CD$5:CD$10,将星节奏统计!LI95)</f>
        <v>0.6</v>
      </c>
      <c r="MG96" s="28">
        <f>求节点($AT$5:$AT$10,CE$5:CE$10,将星节奏统计!LJ95)</f>
        <v>0.4</v>
      </c>
      <c r="MH96" s="28">
        <f>求节点($AT$5:$AT$10,CF$5:CF$10,将星节奏统计!LK95)</f>
        <v>0.4</v>
      </c>
      <c r="MI96" s="28">
        <f>求节点($AT$5:$AT$10,CG$5:CG$10,将星节奏统计!LL95)</f>
        <v>0.4</v>
      </c>
      <c r="MJ96" s="28">
        <f>求节点($AT$5:$AT$10,CH$5:CH$10,将星节奏统计!LM95)</f>
        <v>0.4</v>
      </c>
      <c r="MK96" s="28">
        <f>求节点($AT$5:$AT$10,CI$5:CI$10,将星节奏统计!LN95)</f>
        <v>0.5</v>
      </c>
      <c r="ML96" s="28">
        <f>求节点($AT$5:$AT$10,CJ$5:CJ$10,将星节奏统计!LO95)</f>
        <v>0.33</v>
      </c>
      <c r="MM96" s="28">
        <f>求节点($AT$5:$AT$10,CK$5:CK$10,将星节奏统计!LP95)</f>
        <v>0</v>
      </c>
      <c r="MN96" s="28">
        <f>求节点($AT$5:$AT$10,CL$5:CL$10,将星节奏统计!LQ95)</f>
        <v>0</v>
      </c>
      <c r="MO96" s="28">
        <f>求节点($AT$5:$AT$10,CM$5:CM$10,将星节奏统计!LR95)</f>
        <v>0</v>
      </c>
      <c r="MP96" s="28">
        <f>求节点($AT$5:$AT$10,CN$5:CN$10,将星节奏统计!LS95)</f>
        <v>0</v>
      </c>
      <c r="MQ96" s="28">
        <f>求节点($AT$5:$AT$10,CO$5:CO$10,将星节奏统计!LT95)</f>
        <v>0</v>
      </c>
      <c r="MR96" s="28">
        <f>求节点($AT$5:$AT$10,CP$5:CP$10,将星节奏统计!LU95)</f>
        <v>0</v>
      </c>
      <c r="MS96" s="28">
        <f>求节点($AT$5:$AT$10,CQ$5:CQ$10,将星节奏统计!LV95)</f>
        <v>0</v>
      </c>
      <c r="MT96" s="28">
        <f>求节点($AT$5:$AT$10,CR$5:CR$10,将星节奏统计!LW95)</f>
        <v>0</v>
      </c>
      <c r="MU96" s="28">
        <f>求节点($AT$5:$AT$10,CS$5:CS$10,将星节奏统计!LX95)</f>
        <v>0</v>
      </c>
      <c r="MV96" s="28">
        <f>求节点($AT$17:$AT$22,AV$17:AV$22,将星节奏统计!MA95)</f>
        <v>0</v>
      </c>
      <c r="MW96" s="28">
        <f>求节点($AT$17:$AT$22,AW$17:AW$22,将星节奏统计!MB95)</f>
        <v>0</v>
      </c>
      <c r="MX96" s="28">
        <f>求节点($AT$17:$AT$22,AX$17:AX$22,将星节奏统计!MC95)</f>
        <v>0</v>
      </c>
      <c r="MY96" s="28">
        <f>求节点($AT$17:$AT$22,AY$17:AY$22,将星节奏统计!MD95)</f>
        <v>0</v>
      </c>
      <c r="MZ96" s="28">
        <f>求节点($AT$17:$AT$22,AZ$17:AZ$22,将星节奏统计!ME95)</f>
        <v>0</v>
      </c>
      <c r="NA96" s="28">
        <f>求节点($AT$17:$AT$22,BA$17:BA$22,将星节奏统计!MF95)</f>
        <v>0</v>
      </c>
      <c r="NB96" s="28">
        <f>求节点($AT$17:$AT$22,BB$17:BB$22,将星节奏统计!MG95)</f>
        <v>0</v>
      </c>
      <c r="NC96" s="28">
        <f>求节点($AT$17:$AT$22,BC$17:BC$22,将星节奏统计!MH95)</f>
        <v>0</v>
      </c>
      <c r="ND96" s="28">
        <f>求节点($AT$17:$AT$22,BD$17:BD$22,将星节奏统计!MI95)</f>
        <v>0</v>
      </c>
      <c r="NE96" s="28">
        <f>求节点($AT$17:$AT$22,BE$17:BE$22,将星节奏统计!MJ95)</f>
        <v>0</v>
      </c>
      <c r="NF96" s="28">
        <f>求节点($AT$17:$AT$22,BF$17:BF$22,将星节奏统计!MK95)</f>
        <v>0</v>
      </c>
      <c r="NG96" s="28">
        <f>求节点($AT$17:$AT$22,BG$17:BG$22,将星节奏统计!ML95)</f>
        <v>0</v>
      </c>
      <c r="NH96" s="28">
        <f>求节点($AT$17:$AT$22,BH$17:BH$22,将星节奏统计!MM95)</f>
        <v>0</v>
      </c>
      <c r="NI96" s="28">
        <f>求节点($AT$17:$AT$22,BI$17:BI$22,将星节奏统计!MN95)</f>
        <v>0</v>
      </c>
      <c r="NJ96" s="28">
        <f>求节点($AT$17:$AT$22,BJ$17:BJ$22,将星节奏统计!MO95)</f>
        <v>0</v>
      </c>
      <c r="NK96" s="28">
        <f>求节点($AT$17:$AT$22,BK$17:BK$22,将星节奏统计!MP95)</f>
        <v>0</v>
      </c>
      <c r="NL96" s="28">
        <f>求节点($AT$17:$AT$22,BL$17:BL$22,将星节奏统计!MQ95)</f>
        <v>0</v>
      </c>
      <c r="NM96" s="28">
        <f>求节点($AT$17:$AT$22,BM$17:BM$22,将星节奏统计!MR95)</f>
        <v>0</v>
      </c>
      <c r="NN96" s="28">
        <f>求节点($AT$17:$AT$22,BN$17:BN$22,将星节奏统计!MS95)</f>
        <v>0</v>
      </c>
      <c r="NO96" s="28">
        <f>求节点($AT$17:$AT$22,BO$17:BO$22,将星节奏统计!MT95)</f>
        <v>0</v>
      </c>
      <c r="NP96" s="28">
        <f>求节点($AT$5:$AT$10,AV$5:AV$10,将星节奏统计!MX95)</f>
        <v>0.1</v>
      </c>
      <c r="NQ96" s="28">
        <f>求节点($AT$5:$AT$10,AW$5:AW$10,将星节奏统计!MY95)</f>
        <v>0.1</v>
      </c>
      <c r="NR96" s="28">
        <f>求节点($AT$5:$AT$10,AX$5:AX$10,将星节奏统计!MZ95)</f>
        <v>8.5929652365773726E-2</v>
      </c>
      <c r="NS96" s="28">
        <f>求节点($AT$5:$AT$10,AY$5:AY$10,将星节奏统计!NA95)</f>
        <v>0</v>
      </c>
      <c r="NT96" s="28">
        <f>求节点($AT$5:$AT$10,AZ$5:AZ$10,将星节奏统计!NB95)</f>
        <v>0</v>
      </c>
      <c r="NU96" s="28">
        <f>求节点($AT$5:$AT$10,BA$5:BA$10,将星节奏统计!NC95)</f>
        <v>0</v>
      </c>
      <c r="NV96" s="28">
        <f>求节点($AT$5:$AT$10,BB$5:BB$10,将星节奏统计!ND95)</f>
        <v>0</v>
      </c>
      <c r="NW96" s="28">
        <f>求节点($AT$5:$AT$10,BC$5:BC$10,将星节奏统计!NE95)</f>
        <v>0</v>
      </c>
      <c r="NX96" s="28">
        <f>求节点($AT$5:$AT$10,BD$5:BD$10,将星节奏统计!NF95)</f>
        <v>0</v>
      </c>
      <c r="NY96" s="28">
        <f>求节点($AT$5:$AT$10,BE$5:BE$10,将星节奏统计!NG95)</f>
        <v>0</v>
      </c>
      <c r="NZ96" s="28">
        <f>求节点($AT$5:$AT$10,BF$5:BF$10,将星节奏统计!NH95)</f>
        <v>0</v>
      </c>
      <c r="OA96" s="28">
        <f>求节点($AT$5:$AT$10,BG$5:BG$10,将星节奏统计!NI95)</f>
        <v>0</v>
      </c>
      <c r="OB96" s="28">
        <f>求节点($AT$5:$AT$10,BH$5:BH$10,将星节奏统计!NJ95)</f>
        <v>0</v>
      </c>
      <c r="OC96" s="28">
        <f>求节点($AT$5:$AT$10,BI$5:BI$10,将星节奏统计!NK95)</f>
        <v>0</v>
      </c>
      <c r="OD96" s="28">
        <f>求节点($AT$5:$AT$10,BJ$5:BJ$10,将星节奏统计!NL95)</f>
        <v>0</v>
      </c>
      <c r="OE96" s="28">
        <f>求节点($AT$5:$AT$10,BK$5:BK$10,将星节奏统计!NM95)</f>
        <v>0</v>
      </c>
      <c r="OF96" s="28">
        <f>求节点($AT$5:$AT$10,BL$5:BL$10,将星节奏统计!NN95)</f>
        <v>0.9</v>
      </c>
      <c r="OG96" s="28">
        <f>求节点($AT$5:$AT$10,BM$5:BM$10,将星节奏统计!NO95)</f>
        <v>0.9</v>
      </c>
      <c r="OH96" s="28">
        <f>求节点($AT$5:$AT$10,BN$5:BN$10,将星节奏统计!NP95)</f>
        <v>0.6</v>
      </c>
      <c r="OI96" s="28">
        <f>求节点($AT$5:$AT$10,BO$5:BO$10,将星节奏统计!NQ95)</f>
        <v>0</v>
      </c>
      <c r="OJ96" s="28">
        <f>求节点($AT$5:$AT$10,BP$5:BP$10,将星节奏统计!NR95)</f>
        <v>0.9</v>
      </c>
      <c r="OK96" s="28">
        <f>求节点($AT$5:$AT$10,BQ$5:BQ$10,将星节奏统计!NS95)</f>
        <v>0.6</v>
      </c>
      <c r="OL96" s="28">
        <f>求节点($AT$5:$AT$10,BR$5:BR$10,将星节奏统计!NT95)</f>
        <v>0.9</v>
      </c>
      <c r="OM96" s="28">
        <f>求节点($AT$5:$AT$10,BS$5:BS$10,将星节奏统计!NU95)</f>
        <v>0</v>
      </c>
      <c r="ON96" s="28">
        <f>求节点($AT$5:$AT$10,BT$5:BT$10,将星节奏统计!NV95)</f>
        <v>0.6</v>
      </c>
      <c r="OO96" s="28">
        <f>求节点($AT$5:$AT$10,BU$5:BU$10,将星节奏统计!NW95)</f>
        <v>0.1</v>
      </c>
      <c r="OP96" s="28">
        <f>求节点($AT$5:$AT$10,BV$5:BV$10,将星节奏统计!NX95)</f>
        <v>0.6</v>
      </c>
      <c r="OQ96" s="28">
        <f>求节点($AT$5:$AT$10,BW$5:BW$10,将星节奏统计!NY95)</f>
        <v>0.5</v>
      </c>
      <c r="OR96" s="28">
        <f>求节点($AT$5:$AT$10,BX$5:BX$10,将星节奏统计!NZ95)</f>
        <v>0.33</v>
      </c>
      <c r="OS96" s="28">
        <f>求节点($AT$5:$AT$10,BY$5:BY$10,将星节奏统计!OA95)</f>
        <v>0.5</v>
      </c>
      <c r="OT96" s="28">
        <f>求节点($AT$5:$AT$10,BZ$5:BZ$10,将星节奏统计!OB95)</f>
        <v>0.33</v>
      </c>
      <c r="OU96" s="28">
        <f>求节点($AT$5:$AT$10,CA$5:CA$10,将星节奏统计!OC95)</f>
        <v>0.6</v>
      </c>
      <c r="OV96" s="28">
        <f>求节点($AT$5:$AT$10,CB$5:CB$10,将星节奏统计!OD95)</f>
        <v>0.6</v>
      </c>
      <c r="OW96" s="28">
        <f>求节点($AT$5:$AT$10,CC$5:CC$10,将星节奏统计!OE95)</f>
        <v>0.6</v>
      </c>
      <c r="OX96" s="28">
        <f>求节点($AT$5:$AT$10,CD$5:CD$10,将星节奏统计!OF95)</f>
        <v>0.6</v>
      </c>
      <c r="OY96" s="28">
        <f>求节点($AT$5:$AT$10,CE$5:CE$10,将星节奏统计!OG95)</f>
        <v>0.4</v>
      </c>
      <c r="OZ96" s="28">
        <f>求节点($AT$5:$AT$10,CF$5:CF$10,将星节奏统计!OH95)</f>
        <v>0.4</v>
      </c>
      <c r="PA96" s="28">
        <f>求节点($AT$5:$AT$10,CG$5:CG$10,将星节奏统计!OI95)</f>
        <v>0.4</v>
      </c>
      <c r="PB96" s="28">
        <f>求节点($AT$5:$AT$10,CH$5:CH$10,将星节奏统计!OJ95)</f>
        <v>0.4</v>
      </c>
      <c r="PC96" s="28">
        <f>求节点($AT$5:$AT$10,CI$5:CI$10,将星节奏统计!OK95)</f>
        <v>0.5</v>
      </c>
      <c r="PD96" s="28">
        <f>求节点($AT$5:$AT$10,CJ$5:CJ$10,将星节奏统计!OL95)</f>
        <v>0.33</v>
      </c>
      <c r="PE96" s="28">
        <f>求节点($AT$5:$AT$10,CK$5:CK$10,将星节奏统计!OM95)</f>
        <v>0</v>
      </c>
      <c r="PF96" s="28">
        <f>求节点($AT$5:$AT$10,CL$5:CL$10,将星节奏统计!ON95)</f>
        <v>0</v>
      </c>
      <c r="PG96" s="28">
        <f>求节点($AT$5:$AT$10,CM$5:CM$10,将星节奏统计!OO95)</f>
        <v>0</v>
      </c>
      <c r="PH96" s="28">
        <f>求节点($AT$5:$AT$10,CN$5:CN$10,将星节奏统计!OP95)</f>
        <v>0</v>
      </c>
      <c r="PI96" s="28">
        <f>求节点($AT$5:$AT$10,CO$5:CO$10,将星节奏统计!OQ95)</f>
        <v>0</v>
      </c>
      <c r="PJ96" s="28">
        <f>求节点($AT$5:$AT$10,CP$5:CP$10,将星节奏统计!OR95)</f>
        <v>0</v>
      </c>
      <c r="PK96" s="28">
        <f>求节点($AT$5:$AT$10,CQ$5:CQ$10,将星节奏统计!OS95)</f>
        <v>0</v>
      </c>
      <c r="PL96" s="28">
        <f>求节点($AT$5:$AT$10,CR$5:CR$10,将星节奏统计!OT95)</f>
        <v>0</v>
      </c>
      <c r="PM96" s="28">
        <f>求节点($AT$5:$AT$10,CS$5:CS$10,将星节奏统计!OU95)</f>
        <v>0</v>
      </c>
      <c r="PN96" s="28">
        <f>求节点($AT$17:$AT$22,AV$17:AV$22,将星节奏统计!OX95)</f>
        <v>0</v>
      </c>
      <c r="PO96" s="28">
        <f>求节点($AT$17:$AT$22,AW$17:AW$22,将星节奏统计!OY95)</f>
        <v>0</v>
      </c>
      <c r="PP96" s="28">
        <f>求节点($AT$17:$AT$22,AX$17:AX$22,将星节奏统计!OZ95)</f>
        <v>0</v>
      </c>
      <c r="PQ96" s="28">
        <f>求节点($AT$17:$AT$22,AY$17:AY$22,将星节奏统计!PA95)</f>
        <v>2.3098278734036415E-4</v>
      </c>
      <c r="PR96" s="28">
        <f>求节点($AT$17:$AT$22,AZ$17:AZ$22,将星节奏统计!PB95)</f>
        <v>3.4647418101054969E-4</v>
      </c>
      <c r="PS96" s="28">
        <f>求节点($AT$17:$AT$22,BA$17:BA$22,将星节奏统计!PC95)</f>
        <v>3.4647418101054969E-4</v>
      </c>
      <c r="PT96" s="28">
        <f>求节点($AT$17:$AT$22,BB$17:BB$22,将星节奏统计!PD95)</f>
        <v>5.2496088031901353E-4</v>
      </c>
      <c r="PU96" s="28">
        <f>求节点($AT$17:$AT$22,BC$17:BC$22,将星节奏统计!PE95)</f>
        <v>0</v>
      </c>
      <c r="PV96" s="28">
        <f>求节点($AT$17:$AT$22,BD$17:BD$22,将星节奏统计!PF95)</f>
        <v>3.4647418101054969E-4</v>
      </c>
      <c r="PW96" s="28">
        <f>求节点($AT$17:$AT$22,BE$17:BE$22,将星节奏统计!PG95)</f>
        <v>0</v>
      </c>
      <c r="PX96" s="28">
        <f>求节点($AT$17:$AT$22,BF$17:BF$22,将星节奏统计!PH95)</f>
        <v>0</v>
      </c>
      <c r="PY96" s="28">
        <f>求节点($AT$17:$AT$22,BG$17:BG$22,将星节奏统计!PI95)</f>
        <v>0</v>
      </c>
      <c r="PZ96" s="28">
        <f>求节点($AT$17:$AT$22,BH$17:BH$22,将星节奏统计!PJ95)</f>
        <v>0</v>
      </c>
      <c r="QA96" s="28">
        <f>求节点($AT$17:$AT$22,BI$17:BI$22,将星节奏统计!PK95)</f>
        <v>0</v>
      </c>
      <c r="QB96" s="28">
        <f>求节点($AT$17:$AT$22,BJ$17:BJ$22,将星节奏统计!PL95)</f>
        <v>0</v>
      </c>
      <c r="QC96" s="28">
        <f>求节点($AT$17:$AT$22,BK$17:BK$22,将星节奏统计!PM95)</f>
        <v>0</v>
      </c>
      <c r="QD96" s="28">
        <f>求节点($AT$17:$AT$22,BL$17:BL$22,将星节奏统计!PN95)</f>
        <v>0</v>
      </c>
      <c r="QE96" s="28">
        <f>求节点($AT$17:$AT$22,BM$17:BM$22,将星节奏统计!PO95)</f>
        <v>0</v>
      </c>
      <c r="QF96" s="28">
        <f>求节点($AT$17:$AT$22,BN$17:BN$22,将星节奏统计!PP95)</f>
        <v>0</v>
      </c>
      <c r="QG96" s="28">
        <f>求节点($AT$17:$AT$22,BO$17:BO$22,将星节奏统计!PQ95)</f>
        <v>0</v>
      </c>
      <c r="QJ96" s="3">
        <v>92</v>
      </c>
      <c r="QK96" s="28">
        <f t="shared" ca="1" si="71"/>
        <v>1.1447896063592651</v>
      </c>
      <c r="QL96" s="28">
        <f t="shared" ca="1" si="71"/>
        <v>1.2262172009078669</v>
      </c>
      <c r="QM96" s="28">
        <f t="shared" ca="1" si="71"/>
        <v>1.3653034314149983</v>
      </c>
      <c r="QN96" s="28">
        <f t="shared" ca="1" si="71"/>
        <v>1.5</v>
      </c>
      <c r="QO96" s="28">
        <f t="shared" ca="1" si="71"/>
        <v>1.5</v>
      </c>
      <c r="QP96" s="28">
        <f t="shared" ca="1" si="72"/>
        <v>0.58850157650898871</v>
      </c>
      <c r="QQ96" s="28">
        <f t="shared" ca="1" si="72"/>
        <v>0.78292128217888046</v>
      </c>
      <c r="QR96" s="28">
        <f t="shared" ca="1" si="72"/>
        <v>1.1363192648204956</v>
      </c>
      <c r="QS96" s="28">
        <f t="shared" ca="1" si="72"/>
        <v>1.5</v>
      </c>
      <c r="QT96" s="28">
        <f t="shared" ca="1" si="72"/>
        <v>1.5</v>
      </c>
      <c r="QU96" s="28">
        <f t="shared" ca="1" si="73"/>
        <v>0.1</v>
      </c>
      <c r="QV96" s="28">
        <f t="shared" ca="1" si="73"/>
        <v>0.1</v>
      </c>
      <c r="QW96" s="28">
        <f t="shared" ca="1" si="73"/>
        <v>0.1</v>
      </c>
      <c r="QX96" s="28">
        <f t="shared" ca="1" si="73"/>
        <v>0.1</v>
      </c>
      <c r="QY96" s="28">
        <f t="shared" ca="1" si="73"/>
        <v>0.1</v>
      </c>
      <c r="QZ96" s="28">
        <f t="shared" ca="1" si="74"/>
        <v>0.75164629314845499</v>
      </c>
      <c r="RA96" s="28">
        <f t="shared" ca="1" si="74"/>
        <v>0.80835204063550681</v>
      </c>
      <c r="RB96" s="28">
        <f t="shared" ca="1" si="74"/>
        <v>0.90571240199049885</v>
      </c>
      <c r="RC96" s="28">
        <f t="shared" ca="1" si="74"/>
        <v>1</v>
      </c>
      <c r="RD96" s="28">
        <f t="shared" ca="1" si="74"/>
        <v>1</v>
      </c>
      <c r="RE96" s="28">
        <f t="shared" ca="1" si="75"/>
        <v>0.36781348531811786</v>
      </c>
      <c r="RF96" s="28">
        <f t="shared" ca="1" si="75"/>
        <v>0.49719096163416032</v>
      </c>
      <c r="RG96" s="28">
        <f t="shared" ca="1" si="75"/>
        <v>0.74754617654699718</v>
      </c>
      <c r="RH96" s="28">
        <f t="shared" ca="1" si="75"/>
        <v>0.99</v>
      </c>
      <c r="RI96" s="28">
        <f t="shared" ca="1" si="75"/>
        <v>0.99</v>
      </c>
      <c r="RJ96" s="28">
        <f t="shared" ca="1" si="76"/>
        <v>3.3834017176604531E-4</v>
      </c>
      <c r="RK96" s="28">
        <f t="shared" ca="1" si="76"/>
        <v>0</v>
      </c>
      <c r="RL96" s="28">
        <f t="shared" ca="1" si="76"/>
        <v>3.3834017176604531E-4</v>
      </c>
      <c r="RM96" s="28">
        <f t="shared" ca="1" si="76"/>
        <v>0</v>
      </c>
      <c r="RN96" s="28">
        <f t="shared" ca="1" si="76"/>
        <v>3.6222300742011927E-4</v>
      </c>
      <c r="RO96" s="28">
        <f t="shared" ca="1" si="77"/>
        <v>3.2362972951534633E-4</v>
      </c>
      <c r="RP96" s="28">
        <f t="shared" ca="1" si="77"/>
        <v>0</v>
      </c>
      <c r="RQ96" s="28">
        <f t="shared" ca="1" si="77"/>
        <v>3.2362972951534633E-4</v>
      </c>
      <c r="RR96" s="28">
        <f t="shared" ca="1" si="77"/>
        <v>0</v>
      </c>
      <c r="RS96" s="28">
        <f t="shared" ca="1" si="77"/>
        <v>3.4647418101054969E-4</v>
      </c>
      <c r="RT96" s="28">
        <f t="shared" ca="1" si="78"/>
        <v>0.1</v>
      </c>
      <c r="RU96" s="28">
        <f t="shared" ca="1" si="78"/>
        <v>0.1</v>
      </c>
      <c r="RV96" s="28">
        <f t="shared" ca="1" si="78"/>
        <v>0.1</v>
      </c>
      <c r="RW96" s="28">
        <f t="shared" ca="1" si="78"/>
        <v>0.1</v>
      </c>
      <c r="RX96" s="28">
        <f t="shared" ca="1" si="78"/>
        <v>0.1</v>
      </c>
      <c r="RY96" s="28">
        <f t="shared" ca="1" si="79"/>
        <v>0.16235901496932326</v>
      </c>
      <c r="RZ96" s="28">
        <f t="shared" ca="1" si="79"/>
        <v>0.16402629612916125</v>
      </c>
      <c r="SA96" s="28">
        <f t="shared" ca="1" si="79"/>
        <v>0.16743417210427664</v>
      </c>
      <c r="SB96" s="28">
        <f t="shared" ca="1" si="79"/>
        <v>0.17840943532234207</v>
      </c>
      <c r="SC96" s="28">
        <f t="shared" ca="1" si="79"/>
        <v>0.18592965236577375</v>
      </c>
    </row>
    <row r="97" spans="46:497" x14ac:dyDescent="0.2">
      <c r="CU97" s="3">
        <v>93</v>
      </c>
      <c r="CV97" s="28">
        <f>求节点($AT$5:$AT$10,AV$5:AV$10,将星节奏统计!BJ96)</f>
        <v>0.1</v>
      </c>
      <c r="CW97" s="28">
        <f>求节点($AT$5:$AT$10,AW$5:AW$10,将星节奏统计!BK96)</f>
        <v>0.1</v>
      </c>
      <c r="CX97" s="28">
        <f>求节点($AT$5:$AT$10,AX$5:AX$10,将星节奏统计!BL96)</f>
        <v>6.262677163249275E-2</v>
      </c>
      <c r="CY97" s="28">
        <f>求节点($AT$5:$AT$10,AY$5:AY$10,将星节奏统计!BM96)</f>
        <v>0</v>
      </c>
      <c r="CZ97" s="28">
        <f>求节点($AT$5:$AT$10,AZ$5:AZ$10,将星节奏统计!BN96)</f>
        <v>0</v>
      </c>
      <c r="DA97" s="28">
        <f>求节点($AT$5:$AT$10,BA$5:BA$10,将星节奏统计!BO96)</f>
        <v>0</v>
      </c>
      <c r="DB97" s="28">
        <f>求节点($AT$5:$AT$10,BB$5:BB$10,将星节奏统计!BP96)</f>
        <v>0</v>
      </c>
      <c r="DC97" s="28">
        <f>求节点($AT$5:$AT$10,BC$5:BC$10,将星节奏统计!BQ96)</f>
        <v>0</v>
      </c>
      <c r="DD97" s="28">
        <f>求节点($AT$5:$AT$10,BD$5:BD$10,将星节奏统计!BR96)</f>
        <v>0</v>
      </c>
      <c r="DE97" s="28">
        <f>求节点($AT$5:$AT$10,BE$5:BE$10,将星节奏统计!BS96)</f>
        <v>0</v>
      </c>
      <c r="DF97" s="28">
        <f>求节点($AT$5:$AT$10,BF$5:BF$10,将星节奏统计!BT96)</f>
        <v>0</v>
      </c>
      <c r="DG97" s="28">
        <f>求节点($AT$5:$AT$10,BG$5:BG$10,将星节奏统计!BU96)</f>
        <v>0</v>
      </c>
      <c r="DH97" s="28">
        <f>求节点($AT$5:$AT$10,BH$5:BH$10,将星节奏统计!BV96)</f>
        <v>0</v>
      </c>
      <c r="DI97" s="28">
        <f>求节点($AT$5:$AT$10,BI$5:BI$10,将星节奏统计!BW96)</f>
        <v>0</v>
      </c>
      <c r="DJ97" s="28">
        <f>求节点($AT$5:$AT$10,BJ$5:BJ$10,将星节奏统计!BX96)</f>
        <v>0</v>
      </c>
      <c r="DK97" s="28">
        <f>求节点($AT$5:$AT$10,BK$5:BK$10,将星节奏统计!BY96)</f>
        <v>0</v>
      </c>
      <c r="DL97" s="28">
        <f>求节点($AT$5:$AT$10,BL$5:BL$10,将星节奏统计!BZ96)</f>
        <v>0.9</v>
      </c>
      <c r="DM97" s="28">
        <f>求节点($AT$5:$AT$10,BM$5:BM$10,将星节奏统计!CA96)</f>
        <v>0.9</v>
      </c>
      <c r="DN97" s="28">
        <f>求节点($AT$5:$AT$10,BN$5:BN$10,将星节奏统计!CB96)</f>
        <v>0.6</v>
      </c>
      <c r="DO97" s="28">
        <f>求节点($AT$5:$AT$10,BO$5:BO$10,将星节奏统计!CC96)</f>
        <v>0</v>
      </c>
      <c r="DP97" s="28">
        <f>求节点($AT$5:$AT$10,BP$5:BP$10,将星节奏统计!CD96)</f>
        <v>0.9</v>
      </c>
      <c r="DQ97" s="28">
        <f>求节点($AT$5:$AT$10,BQ$5:BQ$10,将星节奏统计!CE96)</f>
        <v>0.6</v>
      </c>
      <c r="DR97" s="28">
        <f>求节点($AT$5:$AT$10,BR$5:BR$10,将星节奏统计!CF96)</f>
        <v>0.9</v>
      </c>
      <c r="DS97" s="28">
        <f>求节点($AT$5:$AT$10,BS$5:BS$10,将星节奏统计!CG96)</f>
        <v>0</v>
      </c>
      <c r="DT97" s="28">
        <f>求节点($AT$5:$AT$10,BT$5:BT$10,将星节奏统计!CH96)</f>
        <v>0.6</v>
      </c>
      <c r="DU97" s="28">
        <f>求节点($AT$5:$AT$10,BU$5:BU$10,将星节奏统计!CI96)</f>
        <v>0.1</v>
      </c>
      <c r="DV97" s="28">
        <f>求节点($AT$5:$AT$10,BV$5:BV$10,将星节奏统计!CJ96)</f>
        <v>0.6</v>
      </c>
      <c r="DW97" s="28">
        <f>求节点($AT$5:$AT$10,BW$5:BW$10,将星节奏统计!CK96)</f>
        <v>0.20716651269129627</v>
      </c>
      <c r="DX97" s="28">
        <f>求节点($AT$5:$AT$10,BX$5:BX$10,将星节奏统计!CL96)</f>
        <v>0.12947907043206017</v>
      </c>
      <c r="DY97" s="28">
        <f>求节点($AT$5:$AT$10,BY$5:BY$10,将星节奏统计!CM96)</f>
        <v>0.20716651269129627</v>
      </c>
      <c r="DZ97" s="28">
        <f>求节点($AT$5:$AT$10,BZ$5:BZ$10,将星节奏统计!CN96)</f>
        <v>0.12947907043206017</v>
      </c>
      <c r="EA97" s="28">
        <f>求节点($AT$5:$AT$10,CA$5:CA$10,将星节奏统计!CO96)</f>
        <v>0.25895814086412033</v>
      </c>
      <c r="EB97" s="28">
        <f>求节点($AT$5:$AT$10,CB$5:CB$10,将星节奏统计!CP96)</f>
        <v>0.25895814086412033</v>
      </c>
      <c r="EC97" s="28">
        <f>求节点($AT$5:$AT$10,CC$5:CC$10,将星节奏统计!CQ96)</f>
        <v>0.25895814086412033</v>
      </c>
      <c r="ED97" s="28">
        <f>求节点($AT$5:$AT$10,CD$5:CD$10,将星节奏统计!CR96)</f>
        <v>0.25895814086412033</v>
      </c>
      <c r="EE97" s="28">
        <f>求节点($AT$5:$AT$10,CE$5:CE$10,将星节奏统计!CS96)</f>
        <v>0.16127069860488424</v>
      </c>
      <c r="EF97" s="28">
        <f>求节点($AT$5:$AT$10,CF$5:CF$10,将星节奏统计!CT96)</f>
        <v>0.16127069860488424</v>
      </c>
      <c r="EG97" s="28">
        <f>求节点($AT$5:$AT$10,CG$5:CG$10,将星节奏统计!CU96)</f>
        <v>0.16127069860488424</v>
      </c>
      <c r="EH97" s="28">
        <f>求节点($AT$5:$AT$10,CH$5:CH$10,将星节奏统计!CV96)</f>
        <v>0.16127069860488424</v>
      </c>
      <c r="EI97" s="28">
        <f>求节点($AT$5:$AT$10,CI$5:CI$10,将星节奏统计!CW96)</f>
        <v>0.20716651269129627</v>
      </c>
      <c r="EJ97" s="28">
        <f>求节点($AT$5:$AT$10,CJ$5:CJ$10,将星节奏统计!CX96)</f>
        <v>0.12947907043206017</v>
      </c>
      <c r="EK97" s="28">
        <f>求节点($AT$5:$AT$10,CK$5:CK$10,将星节奏统计!CY96)</f>
        <v>0</v>
      </c>
      <c r="EL97" s="28">
        <f>求节点($AT$5:$AT$10,CL$5:CL$10,将星节奏统计!CZ96)</f>
        <v>0</v>
      </c>
      <c r="EM97" s="28">
        <f>求节点($AT$5:$AT$10,CM$5:CM$10,将星节奏统计!DA96)</f>
        <v>0</v>
      </c>
      <c r="EN97" s="28">
        <f>求节点($AT$5:$AT$10,CN$5:CN$10,将星节奏统计!DB96)</f>
        <v>0</v>
      </c>
      <c r="EO97" s="28">
        <f>求节点($AT$5:$AT$10,CO$5:CO$10,将星节奏统计!DC96)</f>
        <v>0</v>
      </c>
      <c r="EP97" s="28">
        <f>求节点($AT$5:$AT$10,CP$5:CP$10,将星节奏统计!DD96)</f>
        <v>0</v>
      </c>
      <c r="EQ97" s="28">
        <f>求节点($AT$5:$AT$10,CQ$5:CQ$10,将星节奏统计!DE96)</f>
        <v>0</v>
      </c>
      <c r="ER97" s="28">
        <f>求节点($AT$5:$AT$10,CR$5:CR$10,将星节奏统计!DF96)</f>
        <v>0</v>
      </c>
      <c r="ES97" s="28">
        <f>求节点($AT$5:$AT$10,CS$5:CS$10,将星节奏统计!DG96)</f>
        <v>0</v>
      </c>
      <c r="ET97" s="28">
        <f>求节点($AT$17:$AT$22,AV$17:AV$22,将星节奏统计!DJ96)</f>
        <v>0</v>
      </c>
      <c r="EU97" s="28">
        <f>求节点($AT$17:$AT$22,AW$17:AW$22,将星节奏统计!DK96)</f>
        <v>0</v>
      </c>
      <c r="EV97" s="28">
        <f>求节点($AT$17:$AT$22,AX$17:AX$22,将星节奏统计!DL96)</f>
        <v>0</v>
      </c>
      <c r="EW97" s="28">
        <f>求节点($AT$17:$AT$22,AY$17:AY$22,将星节奏统计!DM96)</f>
        <v>2.1575315301023551E-4</v>
      </c>
      <c r="EX97" s="28">
        <f>求节点($AT$17:$AT$22,AZ$17:AZ$22,将星节奏统计!DN96)</f>
        <v>3.2362972951534633E-4</v>
      </c>
      <c r="EY97" s="28">
        <f>求节点($AT$17:$AT$22,BA$17:BA$22,将星节奏统计!DO96)</f>
        <v>3.2362972951534633E-4</v>
      </c>
      <c r="EZ97" s="28">
        <f>求节点($AT$17:$AT$22,BB$17:BB$22,将星节奏统计!DP96)</f>
        <v>4.9034807502325306E-4</v>
      </c>
      <c r="FA97" s="28">
        <f>求节点($AT$17:$AT$22,BC$17:BC$22,将星节奏统计!DQ96)</f>
        <v>0</v>
      </c>
      <c r="FB97" s="28">
        <f>求节点($AT$17:$AT$22,BD$17:BD$22,将星节奏统计!DR96)</f>
        <v>3.2362972951534633E-4</v>
      </c>
      <c r="FC97" s="28">
        <f>求节点($AT$17:$AT$22,BE$17:BE$22,将星节奏统计!DS96)</f>
        <v>0</v>
      </c>
      <c r="FD97" s="28">
        <f>求节点($AT$17:$AT$22,BF$17:BF$22,将星节奏统计!DT96)</f>
        <v>0</v>
      </c>
      <c r="FE97" s="28">
        <f>求节点($AT$17:$AT$22,BG$17:BG$22,将星节奏统计!DU96)</f>
        <v>0</v>
      </c>
      <c r="FF97" s="28">
        <f>求节点($AT$17:$AT$22,BH$17:BH$22,将星节奏统计!DV96)</f>
        <v>0</v>
      </c>
      <c r="FG97" s="28">
        <f>求节点($AT$17:$AT$22,BI$17:BI$22,将星节奏统计!DW96)</f>
        <v>0</v>
      </c>
      <c r="FH97" s="28">
        <f>求节点($AT$17:$AT$22,BJ$17:BJ$22,将星节奏统计!DX96)</f>
        <v>0</v>
      </c>
      <c r="FI97" s="28">
        <f>求节点($AT$17:$AT$22,BK$17:BK$22,将星节奏统计!DY96)</f>
        <v>0</v>
      </c>
      <c r="FJ97" s="28">
        <f>求节点($AT$17:$AT$22,BL$17:BL$22,将星节奏统计!DZ96)</f>
        <v>0</v>
      </c>
      <c r="FK97" s="28">
        <f>求节点($AT$17:$AT$22,BM$17:BM$22,将星节奏统计!EA96)</f>
        <v>0</v>
      </c>
      <c r="FL97" s="28">
        <f>求节点($AT$17:$AT$22,BN$17:BN$22,将星节奏统计!EB96)</f>
        <v>0</v>
      </c>
      <c r="FM97" s="28">
        <f>求节点($AT$17:$AT$22,BO$17:BO$22,将星节奏统计!EC96)</f>
        <v>0</v>
      </c>
      <c r="FN97" s="28">
        <f>求节点($AT$5:$AT$10,AV$5:AV$10,将星节奏统计!EG96)</f>
        <v>0.1</v>
      </c>
      <c r="FO97" s="28">
        <f>求节点($AT$5:$AT$10,AW$5:AW$10,将星节奏统计!EH96)</f>
        <v>0.1</v>
      </c>
      <c r="FP97" s="28">
        <f>求节点($AT$5:$AT$10,AX$5:AX$10,将星节奏统计!EI96)</f>
        <v>6.4388700683862737E-2</v>
      </c>
      <c r="FQ97" s="28">
        <f>求节点($AT$5:$AT$10,AY$5:AY$10,将星节奏统计!EJ96)</f>
        <v>0</v>
      </c>
      <c r="FR97" s="28">
        <f>求节点($AT$5:$AT$10,AZ$5:AZ$10,将星节奏统计!EK96)</f>
        <v>0</v>
      </c>
      <c r="FS97" s="28">
        <f>求节点($AT$5:$AT$10,BA$5:BA$10,将星节奏统计!EL96)</f>
        <v>0</v>
      </c>
      <c r="FT97" s="28">
        <f>求节点($AT$5:$AT$10,BB$5:BB$10,将星节奏统计!EM96)</f>
        <v>0</v>
      </c>
      <c r="FU97" s="28">
        <f>求节点($AT$5:$AT$10,BC$5:BC$10,将星节奏统计!EN96)</f>
        <v>0</v>
      </c>
      <c r="FV97" s="28">
        <f>求节点($AT$5:$AT$10,BD$5:BD$10,将星节奏统计!EO96)</f>
        <v>0</v>
      </c>
      <c r="FW97" s="28">
        <f>求节点($AT$5:$AT$10,BE$5:BE$10,将星节奏统计!EP96)</f>
        <v>0</v>
      </c>
      <c r="FX97" s="28">
        <f>求节点($AT$5:$AT$10,BF$5:BF$10,将星节奏统计!EQ96)</f>
        <v>0</v>
      </c>
      <c r="FY97" s="28">
        <f>求节点($AT$5:$AT$10,BG$5:BG$10,将星节奏统计!ER96)</f>
        <v>0</v>
      </c>
      <c r="FZ97" s="28">
        <f>求节点($AT$5:$AT$10,BH$5:BH$10,将星节奏统计!ES96)</f>
        <v>0</v>
      </c>
      <c r="GA97" s="28">
        <f>求节点($AT$5:$AT$10,BI$5:BI$10,将星节奏统计!ET96)</f>
        <v>0</v>
      </c>
      <c r="GB97" s="28">
        <f>求节点($AT$5:$AT$10,BJ$5:BJ$10,将星节奏统计!EU96)</f>
        <v>0</v>
      </c>
      <c r="GC97" s="28">
        <f>求节点($AT$5:$AT$10,BK$5:BK$10,将星节奏统计!EV96)</f>
        <v>0</v>
      </c>
      <c r="GD97" s="28">
        <f>求节点($AT$5:$AT$10,BL$5:BL$10,将星节奏统计!EW96)</f>
        <v>0.9</v>
      </c>
      <c r="GE97" s="28">
        <f>求节点($AT$5:$AT$10,BM$5:BM$10,将星节奏统计!EX96)</f>
        <v>0.9</v>
      </c>
      <c r="GF97" s="28">
        <f>求节点($AT$5:$AT$10,BN$5:BN$10,将星节奏统计!EY96)</f>
        <v>0.6</v>
      </c>
      <c r="GG97" s="28">
        <f>求节点($AT$5:$AT$10,BO$5:BO$10,将星节奏统计!EZ96)</f>
        <v>0</v>
      </c>
      <c r="GH97" s="28">
        <f>求节点($AT$5:$AT$10,BP$5:BP$10,将星节奏统计!FA96)</f>
        <v>0.9</v>
      </c>
      <c r="GI97" s="28">
        <f>求节点($AT$5:$AT$10,BQ$5:BQ$10,将星节奏统计!FB96)</f>
        <v>0.6</v>
      </c>
      <c r="GJ97" s="28">
        <f>求节点($AT$5:$AT$10,BR$5:BR$10,将星节奏统计!FC96)</f>
        <v>0.9</v>
      </c>
      <c r="GK97" s="28">
        <f>求节点($AT$5:$AT$10,BS$5:BS$10,将星节奏统计!FD96)</f>
        <v>0</v>
      </c>
      <c r="GL97" s="28">
        <f>求节点($AT$5:$AT$10,BT$5:BT$10,将星节奏统计!FE96)</f>
        <v>0.6</v>
      </c>
      <c r="GM97" s="28">
        <f>求节点($AT$5:$AT$10,BU$5:BU$10,将星节奏统计!FF96)</f>
        <v>0.1</v>
      </c>
      <c r="GN97" s="28">
        <f>求节点($AT$5:$AT$10,BV$5:BV$10,将星节奏统计!FG96)</f>
        <v>0.6</v>
      </c>
      <c r="GO97" s="28">
        <f>求节点($AT$5:$AT$10,BW$5:BW$10,将星节奏统计!FH96)</f>
        <v>0.27363661991120641</v>
      </c>
      <c r="GP97" s="28">
        <f>求节点($AT$5:$AT$10,BX$5:BX$10,将星节奏统计!FI96)</f>
        <v>0.1752274649334048</v>
      </c>
      <c r="GQ97" s="28">
        <f>求节点($AT$5:$AT$10,BY$5:BY$10,将星节奏统计!FJ96)</f>
        <v>0.27363661991120641</v>
      </c>
      <c r="GR97" s="28">
        <f>求节点($AT$5:$AT$10,BZ$5:BZ$10,将星节奏统计!FK96)</f>
        <v>0.1752274649334048</v>
      </c>
      <c r="GS97" s="28">
        <f>求节点($AT$5:$AT$10,CA$5:CA$10,将星节奏统计!FL96)</f>
        <v>0.342045774889008</v>
      </c>
      <c r="GT97" s="28">
        <f>求节点($AT$5:$AT$10,CB$5:CB$10,将星节奏统计!FM96)</f>
        <v>0.342045774889008</v>
      </c>
      <c r="GU97" s="28">
        <f>求节点($AT$5:$AT$10,CC$5:CC$10,将星节奏统计!FN96)</f>
        <v>0.342045774889008</v>
      </c>
      <c r="GV97" s="28">
        <f>求节点($AT$5:$AT$10,CD$5:CD$10,将星节奏统计!FO96)</f>
        <v>0.342045774889008</v>
      </c>
      <c r="GW97" s="28">
        <f>求节点($AT$5:$AT$10,CE$5:CE$10,将星节奏统计!FP96)</f>
        <v>0.2194320424223056</v>
      </c>
      <c r="GX97" s="28">
        <f>求节点($AT$5:$AT$10,CF$5:CF$10,将星节奏统计!FQ96)</f>
        <v>0.2194320424223056</v>
      </c>
      <c r="GY97" s="28">
        <f>求节点($AT$5:$AT$10,CG$5:CG$10,将星节奏统计!FR96)</f>
        <v>0.2194320424223056</v>
      </c>
      <c r="GZ97" s="28">
        <f>求节点($AT$5:$AT$10,CH$5:CH$10,将星节奏统计!FS96)</f>
        <v>0.2194320424223056</v>
      </c>
      <c r="HA97" s="28">
        <f>求节点($AT$5:$AT$10,CI$5:CI$10,将星节奏统计!FT96)</f>
        <v>0.27363661991120641</v>
      </c>
      <c r="HB97" s="28">
        <f>求节点($AT$5:$AT$10,CJ$5:CJ$10,将星节奏统计!FU96)</f>
        <v>0.1752274649334048</v>
      </c>
      <c r="HC97" s="28">
        <f>求节点($AT$5:$AT$10,CK$5:CK$10,将星节奏统计!FV96)</f>
        <v>0</v>
      </c>
      <c r="HD97" s="28">
        <f>求节点($AT$5:$AT$10,CL$5:CL$10,将星节奏统计!FW96)</f>
        <v>0</v>
      </c>
      <c r="HE97" s="28">
        <f>求节点($AT$5:$AT$10,CM$5:CM$10,将星节奏统计!FX96)</f>
        <v>0</v>
      </c>
      <c r="HF97" s="28">
        <f>求节点($AT$5:$AT$10,CN$5:CN$10,将星节奏统计!FY96)</f>
        <v>0</v>
      </c>
      <c r="HG97" s="28">
        <f>求节点($AT$5:$AT$10,CO$5:CO$10,将星节奏统计!FZ96)</f>
        <v>0</v>
      </c>
      <c r="HH97" s="28">
        <f>求节点($AT$5:$AT$10,CP$5:CP$10,将星节奏统计!GA96)</f>
        <v>0</v>
      </c>
      <c r="HI97" s="28">
        <f>求节点($AT$5:$AT$10,CQ$5:CQ$10,将星节奏统计!GB96)</f>
        <v>0</v>
      </c>
      <c r="HJ97" s="28">
        <f>求节点($AT$5:$AT$10,CR$5:CR$10,将星节奏统计!GC96)</f>
        <v>0</v>
      </c>
      <c r="HK97" s="28">
        <f>求节点($AT$5:$AT$10,CS$5:CS$10,将星节奏统计!GD96)</f>
        <v>0</v>
      </c>
      <c r="HL97" s="28">
        <f>求节点($AT$17:$AT$22,AV$17:AV$22,将星节奏统计!GG96)</f>
        <v>0</v>
      </c>
      <c r="HM97" s="28">
        <f>求节点($AT$17:$AT$22,AW$17:AW$22,将星节奏统计!GH96)</f>
        <v>0</v>
      </c>
      <c r="HN97" s="28">
        <f>求节点($AT$17:$AT$22,AX$17:AX$22,将星节奏统计!GI96)</f>
        <v>0</v>
      </c>
      <c r="HO97" s="28">
        <f>求节点($AT$17:$AT$22,AY$17:AY$22,将星节奏统计!GJ96)</f>
        <v>0</v>
      </c>
      <c r="HP97" s="28">
        <f>求节点($AT$17:$AT$22,AZ$17:AZ$22,将星节奏统计!GK96)</f>
        <v>0</v>
      </c>
      <c r="HQ97" s="28">
        <f>求节点($AT$17:$AT$22,BA$17:BA$22,将星节奏统计!GL96)</f>
        <v>0</v>
      </c>
      <c r="HR97" s="28">
        <f>求节点($AT$17:$AT$22,BB$17:BB$22,将星节奏统计!GM96)</f>
        <v>0</v>
      </c>
      <c r="HS97" s="28">
        <f>求节点($AT$17:$AT$22,BC$17:BC$22,将星节奏统计!GN96)</f>
        <v>0</v>
      </c>
      <c r="HT97" s="28">
        <f>求节点($AT$17:$AT$22,BD$17:BD$22,将星节奏统计!GO96)</f>
        <v>0</v>
      </c>
      <c r="HU97" s="28">
        <f>求节点($AT$17:$AT$22,BE$17:BE$22,将星节奏统计!GP96)</f>
        <v>0</v>
      </c>
      <c r="HV97" s="28">
        <f>求节点($AT$17:$AT$22,BF$17:BF$22,将星节奏统计!GQ96)</f>
        <v>0</v>
      </c>
      <c r="HW97" s="28">
        <f>求节点($AT$17:$AT$22,BG$17:BG$22,将星节奏统计!GR96)</f>
        <v>0</v>
      </c>
      <c r="HX97" s="28">
        <f>求节点($AT$17:$AT$22,BH$17:BH$22,将星节奏统计!GS96)</f>
        <v>0</v>
      </c>
      <c r="HY97" s="28">
        <f>求节点($AT$17:$AT$22,BI$17:BI$22,将星节奏统计!GT96)</f>
        <v>0</v>
      </c>
      <c r="HZ97" s="28">
        <f>求节点($AT$17:$AT$22,BJ$17:BJ$22,将星节奏统计!GU96)</f>
        <v>0</v>
      </c>
      <c r="IA97" s="28">
        <f>求节点($AT$17:$AT$22,BK$17:BK$22,将星节奏统计!GV96)</f>
        <v>0</v>
      </c>
      <c r="IB97" s="28">
        <f>求节点($AT$17:$AT$22,BL$17:BL$22,将星节奏统计!GW96)</f>
        <v>0</v>
      </c>
      <c r="IC97" s="28">
        <f>求节点($AT$17:$AT$22,BM$17:BM$22,将星节奏统计!GX96)</f>
        <v>0</v>
      </c>
      <c r="ID97" s="28">
        <f>求节点($AT$17:$AT$22,BN$17:BN$22,将星节奏统计!GY96)</f>
        <v>0</v>
      </c>
      <c r="IE97" s="28">
        <f>求节点($AT$17:$AT$22,BO$17:BO$22,将星节奏统计!GZ96)</f>
        <v>0</v>
      </c>
      <c r="IF97" s="28">
        <f>求节点($AT$5:$AT$10,AV$5:AV$10,将星节奏统计!HD96)</f>
        <v>0.1</v>
      </c>
      <c r="IG97" s="28">
        <f>求节点($AT$5:$AT$10,AW$5:AW$10,将星节奏统计!HE96)</f>
        <v>0.1</v>
      </c>
      <c r="IH97" s="28">
        <f>求节点($AT$5:$AT$10,AX$5:AX$10,将星节奏统计!HF96)</f>
        <v>6.7985194417889402E-2</v>
      </c>
      <c r="II97" s="28">
        <f>求节点($AT$5:$AT$10,AY$5:AY$10,将星节奏统计!HG96)</f>
        <v>0</v>
      </c>
      <c r="IJ97" s="28">
        <f>求节点($AT$5:$AT$10,AZ$5:AZ$10,将星节奏统计!HH96)</f>
        <v>0</v>
      </c>
      <c r="IK97" s="28">
        <f>求节点($AT$5:$AT$10,BA$5:BA$10,将星节奏统计!HI96)</f>
        <v>0</v>
      </c>
      <c r="IL97" s="28">
        <f>求节点($AT$5:$AT$10,BB$5:BB$10,将星节奏统计!HJ96)</f>
        <v>0</v>
      </c>
      <c r="IM97" s="28">
        <f>求节点($AT$5:$AT$10,BC$5:BC$10,将星节奏统计!HK96)</f>
        <v>0</v>
      </c>
      <c r="IN97" s="28">
        <f>求节点($AT$5:$AT$10,BD$5:BD$10,将星节奏统计!HL96)</f>
        <v>0</v>
      </c>
      <c r="IO97" s="28">
        <f>求节点($AT$5:$AT$10,BE$5:BE$10,将星节奏统计!HM96)</f>
        <v>0</v>
      </c>
      <c r="IP97" s="28">
        <f>求节点($AT$5:$AT$10,BF$5:BF$10,将星节奏统计!HN96)</f>
        <v>0</v>
      </c>
      <c r="IQ97" s="28">
        <f>求节点($AT$5:$AT$10,BG$5:BG$10,将星节奏统计!HO96)</f>
        <v>0</v>
      </c>
      <c r="IR97" s="28">
        <f>求节点($AT$5:$AT$10,BH$5:BH$10,将星节奏统计!HP96)</f>
        <v>0</v>
      </c>
      <c r="IS97" s="28">
        <f>求节点($AT$5:$AT$10,BI$5:BI$10,将星节奏统计!HQ96)</f>
        <v>0</v>
      </c>
      <c r="IT97" s="28">
        <f>求节点($AT$5:$AT$10,BJ$5:BJ$10,将星节奏统计!HR96)</f>
        <v>0</v>
      </c>
      <c r="IU97" s="28">
        <f>求节点($AT$5:$AT$10,BK$5:BK$10,将星节奏统计!HS96)</f>
        <v>0</v>
      </c>
      <c r="IV97" s="28">
        <f>求节点($AT$5:$AT$10,BL$5:BL$10,将星节奏统计!HT96)</f>
        <v>0.9</v>
      </c>
      <c r="IW97" s="28">
        <f>求节点($AT$5:$AT$10,BM$5:BM$10,将星节奏统计!HU96)</f>
        <v>0.9</v>
      </c>
      <c r="IX97" s="28">
        <f>求节点($AT$5:$AT$10,BN$5:BN$10,将星节奏统计!HV96)</f>
        <v>0.6</v>
      </c>
      <c r="IY97" s="28">
        <f>求节点($AT$5:$AT$10,BO$5:BO$10,将星节奏统计!HW96)</f>
        <v>0</v>
      </c>
      <c r="IZ97" s="28">
        <f>求节点($AT$5:$AT$10,BP$5:BP$10,将星节奏统计!HX96)</f>
        <v>0.9</v>
      </c>
      <c r="JA97" s="28">
        <f>求节点($AT$5:$AT$10,BQ$5:BQ$10,将星节奏统计!HY96)</f>
        <v>0.6</v>
      </c>
      <c r="JB97" s="28">
        <f>求节点($AT$5:$AT$10,BR$5:BR$10,将星节奏统计!HZ96)</f>
        <v>0.9</v>
      </c>
      <c r="JC97" s="28">
        <f>求节点($AT$5:$AT$10,BS$5:BS$10,将星节奏统计!IA96)</f>
        <v>0</v>
      </c>
      <c r="JD97" s="28">
        <f>求节点($AT$5:$AT$10,BT$5:BT$10,将星节奏统计!IB96)</f>
        <v>0.6</v>
      </c>
      <c r="JE97" s="28">
        <f>求节点($AT$5:$AT$10,BU$5:BU$10,将星节奏统计!IC96)</f>
        <v>0.1</v>
      </c>
      <c r="JF97" s="28">
        <f>求节点($AT$5:$AT$10,BV$5:BV$10,将星节奏统计!ID96)</f>
        <v>0.6</v>
      </c>
      <c r="JG97" s="28">
        <f>求节点($AT$5:$AT$10,BW$5:BW$10,将星节奏统计!IE96)</f>
        <v>0.39761735139467552</v>
      </c>
      <c r="JH97" s="28">
        <f>求节点($AT$5:$AT$10,BX$5:BX$10,将星节奏统计!IF96)</f>
        <v>0.2617449009297837</v>
      </c>
      <c r="JI97" s="28">
        <f>求节点($AT$5:$AT$10,BY$5:BY$10,将星节奏统计!IG96)</f>
        <v>0.39761735139467552</v>
      </c>
      <c r="JJ97" s="28">
        <f>求节点($AT$5:$AT$10,BZ$5:BZ$10,将星节奏统计!IH96)</f>
        <v>0.2617449009297837</v>
      </c>
      <c r="JK97" s="28">
        <f>求节点($AT$5:$AT$10,CA$5:CA$10,将星节奏统计!II96)</f>
        <v>0.48624150154963947</v>
      </c>
      <c r="JL97" s="28">
        <f>求节点($AT$5:$AT$10,CB$5:CB$10,将星节奏统计!IJ96)</f>
        <v>0.48624150154963947</v>
      </c>
      <c r="JM97" s="28">
        <f>求节点($AT$5:$AT$10,CC$5:CC$10,将星节奏统计!IK96)</f>
        <v>0.48624150154963947</v>
      </c>
      <c r="JN97" s="28">
        <f>求节点($AT$5:$AT$10,CD$5:CD$10,将星节奏统计!IL96)</f>
        <v>0.48624150154963947</v>
      </c>
      <c r="JO97" s="28">
        <f>求节点($AT$5:$AT$10,CE$5:CE$10,将星节奏统计!IM96)</f>
        <v>0.32036905108474767</v>
      </c>
      <c r="JP97" s="28">
        <f>求节点($AT$5:$AT$10,CF$5:CF$10,将星节奏统计!IN96)</f>
        <v>0.32036905108474767</v>
      </c>
      <c r="JQ97" s="28">
        <f>求节点($AT$5:$AT$10,CG$5:CG$10,将星节奏统计!IO96)</f>
        <v>0.32036905108474767</v>
      </c>
      <c r="JR97" s="28">
        <f>求节点($AT$5:$AT$10,CH$5:CH$10,将星节奏统计!IP96)</f>
        <v>0.32036905108474767</v>
      </c>
      <c r="JS97" s="28">
        <f>求节点($AT$5:$AT$10,CI$5:CI$10,将星节奏统计!IQ96)</f>
        <v>0.39761735139467552</v>
      </c>
      <c r="JT97" s="28">
        <f>求节点($AT$5:$AT$10,CJ$5:CJ$10,将星节奏统计!IR96)</f>
        <v>0.2617449009297837</v>
      </c>
      <c r="JU97" s="28">
        <f>求节点($AT$5:$AT$10,CK$5:CK$10,将星节奏统计!IS96)</f>
        <v>0</v>
      </c>
      <c r="JV97" s="28">
        <f>求节点($AT$5:$AT$10,CL$5:CL$10,将星节奏统计!IT96)</f>
        <v>0</v>
      </c>
      <c r="JW97" s="28">
        <f>求节点($AT$5:$AT$10,CM$5:CM$10,将星节奏统计!IU96)</f>
        <v>0</v>
      </c>
      <c r="JX97" s="28">
        <f>求节点($AT$5:$AT$10,CN$5:CN$10,将星节奏统计!IV96)</f>
        <v>0</v>
      </c>
      <c r="JY97" s="28">
        <f>求节点($AT$5:$AT$10,CO$5:CO$10,将星节奏统计!IW96)</f>
        <v>0</v>
      </c>
      <c r="JZ97" s="28">
        <f>求节点($AT$5:$AT$10,CP$5:CP$10,将星节奏统计!IX96)</f>
        <v>0</v>
      </c>
      <c r="KA97" s="28">
        <f>求节点($AT$5:$AT$10,CQ$5:CQ$10,将星节奏统计!IY96)</f>
        <v>0</v>
      </c>
      <c r="KB97" s="28">
        <f>求节点($AT$5:$AT$10,CR$5:CR$10,将星节奏统计!IZ96)</f>
        <v>0</v>
      </c>
      <c r="KC97" s="28">
        <f>求节点($AT$5:$AT$10,CS$5:CS$10,将星节奏统计!JA96)</f>
        <v>0</v>
      </c>
      <c r="KD97" s="28">
        <f>求节点($AT$17:$AT$22,AV$17:AV$22,将星节奏统计!JD96)</f>
        <v>0</v>
      </c>
      <c r="KE97" s="28">
        <f>求节点($AT$17:$AT$22,AW$17:AW$22,将星节奏统计!JE96)</f>
        <v>0</v>
      </c>
      <c r="KF97" s="28">
        <f>求节点($AT$17:$AT$22,AX$17:AX$22,将星节奏统计!JF96)</f>
        <v>0</v>
      </c>
      <c r="KG97" s="28">
        <f>求节点($AT$17:$AT$22,AY$17:AY$22,将星节奏统计!JG96)</f>
        <v>2.1575315301023551E-4</v>
      </c>
      <c r="KH97" s="28">
        <f>求节点($AT$17:$AT$22,AZ$17:AZ$22,将星节奏统计!JH96)</f>
        <v>3.2362972951534633E-4</v>
      </c>
      <c r="KI97" s="28">
        <f>求节点($AT$17:$AT$22,BA$17:BA$22,将星节奏统计!JI96)</f>
        <v>3.2362972951534633E-4</v>
      </c>
      <c r="KJ97" s="28">
        <f>求节点($AT$17:$AT$22,BB$17:BB$22,将星节奏统计!JJ96)</f>
        <v>4.9034807502325306E-4</v>
      </c>
      <c r="KK97" s="28">
        <f>求节点($AT$17:$AT$22,BC$17:BC$22,将星节奏统计!JK96)</f>
        <v>0</v>
      </c>
      <c r="KL97" s="28">
        <f>求节点($AT$17:$AT$22,BD$17:BD$22,将星节奏统计!JL96)</f>
        <v>3.2362972951534633E-4</v>
      </c>
      <c r="KM97" s="28">
        <f>求节点($AT$17:$AT$22,BE$17:BE$22,将星节奏统计!JM96)</f>
        <v>0</v>
      </c>
      <c r="KN97" s="28">
        <f>求节点($AT$17:$AT$22,BF$17:BF$22,将星节奏统计!JN96)</f>
        <v>0</v>
      </c>
      <c r="KO97" s="28">
        <f>求节点($AT$17:$AT$22,BG$17:BG$22,将星节奏统计!JO96)</f>
        <v>0</v>
      </c>
      <c r="KP97" s="28">
        <f>求节点($AT$17:$AT$22,BH$17:BH$22,将星节奏统计!JP96)</f>
        <v>0</v>
      </c>
      <c r="KQ97" s="28">
        <f>求节点($AT$17:$AT$22,BI$17:BI$22,将星节奏统计!JQ96)</f>
        <v>0</v>
      </c>
      <c r="KR97" s="28">
        <f>求节点($AT$17:$AT$22,BJ$17:BJ$22,将星节奏统计!JR96)</f>
        <v>0</v>
      </c>
      <c r="KS97" s="28">
        <f>求节点($AT$17:$AT$22,BK$17:BK$22,将星节奏统计!JS96)</f>
        <v>0</v>
      </c>
      <c r="KT97" s="28">
        <f>求节点($AT$17:$AT$22,BL$17:BL$22,将星节奏统计!JT96)</f>
        <v>0</v>
      </c>
      <c r="KU97" s="28">
        <f>求节点($AT$17:$AT$22,BM$17:BM$22,将星节奏统计!JU96)</f>
        <v>0</v>
      </c>
      <c r="KV97" s="28">
        <f>求节点($AT$17:$AT$22,BN$17:BN$22,将星节奏统计!JV96)</f>
        <v>0</v>
      </c>
      <c r="KW97" s="28">
        <f>求节点($AT$17:$AT$22,BO$17:BO$22,将星节奏统计!JW96)</f>
        <v>0</v>
      </c>
      <c r="KX97" s="28">
        <f>求节点($AT$5:$AT$10,AV$5:AV$10,将星节奏统计!KA96)</f>
        <v>0.1</v>
      </c>
      <c r="KY97" s="28">
        <f>求节点($AT$5:$AT$10,AW$5:AW$10,将星节奏统计!KB96)</f>
        <v>0.1</v>
      </c>
      <c r="KZ97" s="28">
        <f>求节点($AT$5:$AT$10,AX$5:AX$10,将星节奏统计!KC96)</f>
        <v>7.9591489018098399E-2</v>
      </c>
      <c r="LA97" s="28">
        <f>求节点($AT$5:$AT$10,AY$5:AY$10,将星节奏统计!KD96)</f>
        <v>0</v>
      </c>
      <c r="LB97" s="28">
        <f>求节点($AT$5:$AT$10,AZ$5:AZ$10,将星节奏统计!KE96)</f>
        <v>0</v>
      </c>
      <c r="LC97" s="28">
        <f>求节点($AT$5:$AT$10,BA$5:BA$10,将星节奏统计!KF96)</f>
        <v>0</v>
      </c>
      <c r="LD97" s="28">
        <f>求节点($AT$5:$AT$10,BB$5:BB$10,将星节奏统计!KG96)</f>
        <v>0</v>
      </c>
      <c r="LE97" s="28">
        <f>求节点($AT$5:$AT$10,BC$5:BC$10,将星节奏统计!KH96)</f>
        <v>0</v>
      </c>
      <c r="LF97" s="28">
        <f>求节点($AT$5:$AT$10,BD$5:BD$10,将星节奏统计!KI96)</f>
        <v>0</v>
      </c>
      <c r="LG97" s="28">
        <f>求节点($AT$5:$AT$10,BE$5:BE$10,将星节奏统计!KJ96)</f>
        <v>0</v>
      </c>
      <c r="LH97" s="28">
        <f>求节点($AT$5:$AT$10,BF$5:BF$10,将星节奏统计!KK96)</f>
        <v>0</v>
      </c>
      <c r="LI97" s="28">
        <f>求节点($AT$5:$AT$10,BG$5:BG$10,将星节奏统计!KL96)</f>
        <v>0</v>
      </c>
      <c r="LJ97" s="28">
        <f>求节点($AT$5:$AT$10,BH$5:BH$10,将星节奏统计!KM96)</f>
        <v>0</v>
      </c>
      <c r="LK97" s="28">
        <f>求节点($AT$5:$AT$10,BI$5:BI$10,将星节奏统计!KN96)</f>
        <v>0</v>
      </c>
      <c r="LL97" s="28">
        <f>求节点($AT$5:$AT$10,BJ$5:BJ$10,将星节奏统计!KO96)</f>
        <v>0</v>
      </c>
      <c r="LM97" s="28">
        <f>求节点($AT$5:$AT$10,BK$5:BK$10,将星节奏统计!KP96)</f>
        <v>0</v>
      </c>
      <c r="LN97" s="28">
        <f>求节点($AT$5:$AT$10,BL$5:BL$10,将星节奏统计!KQ96)</f>
        <v>0.9</v>
      </c>
      <c r="LO97" s="28">
        <f>求节点($AT$5:$AT$10,BM$5:BM$10,将星节奏统计!KR96)</f>
        <v>0.9</v>
      </c>
      <c r="LP97" s="28">
        <f>求节点($AT$5:$AT$10,BN$5:BN$10,将星节奏统计!KS96)</f>
        <v>0.6</v>
      </c>
      <c r="LQ97" s="28">
        <f>求节点($AT$5:$AT$10,BO$5:BO$10,将星节奏统计!KT96)</f>
        <v>0</v>
      </c>
      <c r="LR97" s="28">
        <f>求节点($AT$5:$AT$10,BP$5:BP$10,将星节奏统计!KU96)</f>
        <v>0.9</v>
      </c>
      <c r="LS97" s="28">
        <f>求节点($AT$5:$AT$10,BQ$5:BQ$10,将星节奏统计!KV96)</f>
        <v>0.6</v>
      </c>
      <c r="LT97" s="28">
        <f>求节点($AT$5:$AT$10,BR$5:BR$10,将星节奏统计!KW96)</f>
        <v>0.9</v>
      </c>
      <c r="LU97" s="28">
        <f>求节点($AT$5:$AT$10,BS$5:BS$10,将星节奏统计!KX96)</f>
        <v>0</v>
      </c>
      <c r="LV97" s="28">
        <f>求节点($AT$5:$AT$10,BT$5:BT$10,将星节奏统计!KY96)</f>
        <v>0.6</v>
      </c>
      <c r="LW97" s="28">
        <f>求节点($AT$5:$AT$10,BU$5:BU$10,将星节奏统计!KZ96)</f>
        <v>0.1</v>
      </c>
      <c r="LX97" s="28">
        <f>求节点($AT$5:$AT$10,BV$5:BV$10,将星节奏统计!LA96)</f>
        <v>0.6</v>
      </c>
      <c r="LY97" s="28">
        <f>求节点($AT$5:$AT$10,BW$5:BW$10,将星节奏统计!LB96)</f>
        <v>0.5</v>
      </c>
      <c r="LZ97" s="28">
        <f>求节点($AT$5:$AT$10,BX$5:BX$10,将星节奏统计!LC96)</f>
        <v>0.33</v>
      </c>
      <c r="MA97" s="28">
        <f>求节点($AT$5:$AT$10,BY$5:BY$10,将星节奏统计!LD96)</f>
        <v>0.5</v>
      </c>
      <c r="MB97" s="28">
        <f>求节点($AT$5:$AT$10,BZ$5:BZ$10,将星节奏统计!LE96)</f>
        <v>0.33</v>
      </c>
      <c r="MC97" s="28">
        <f>求节点($AT$5:$AT$10,CA$5:CA$10,将星节奏统计!LF96)</f>
        <v>0.6</v>
      </c>
      <c r="MD97" s="28">
        <f>求节点($AT$5:$AT$10,CB$5:CB$10,将星节奏统计!LG96)</f>
        <v>0.6</v>
      </c>
      <c r="ME97" s="28">
        <f>求节点($AT$5:$AT$10,CC$5:CC$10,将星节奏统计!LH96)</f>
        <v>0.6</v>
      </c>
      <c r="MF97" s="28">
        <f>求节点($AT$5:$AT$10,CD$5:CD$10,将星节奏统计!LI96)</f>
        <v>0.6</v>
      </c>
      <c r="MG97" s="28">
        <f>求节点($AT$5:$AT$10,CE$5:CE$10,将星节奏统计!LJ96)</f>
        <v>0.4</v>
      </c>
      <c r="MH97" s="28">
        <f>求节点($AT$5:$AT$10,CF$5:CF$10,将星节奏统计!LK96)</f>
        <v>0.4</v>
      </c>
      <c r="MI97" s="28">
        <f>求节点($AT$5:$AT$10,CG$5:CG$10,将星节奏统计!LL96)</f>
        <v>0.4</v>
      </c>
      <c r="MJ97" s="28">
        <f>求节点($AT$5:$AT$10,CH$5:CH$10,将星节奏统计!LM96)</f>
        <v>0.4</v>
      </c>
      <c r="MK97" s="28">
        <f>求节点($AT$5:$AT$10,CI$5:CI$10,将星节奏统计!LN96)</f>
        <v>0.5</v>
      </c>
      <c r="ML97" s="28">
        <f>求节点($AT$5:$AT$10,CJ$5:CJ$10,将星节奏统计!LO96)</f>
        <v>0.33</v>
      </c>
      <c r="MM97" s="28">
        <f>求节点($AT$5:$AT$10,CK$5:CK$10,将星节奏统计!LP96)</f>
        <v>0</v>
      </c>
      <c r="MN97" s="28">
        <f>求节点($AT$5:$AT$10,CL$5:CL$10,将星节奏统计!LQ96)</f>
        <v>0</v>
      </c>
      <c r="MO97" s="28">
        <f>求节点($AT$5:$AT$10,CM$5:CM$10,将星节奏统计!LR96)</f>
        <v>0</v>
      </c>
      <c r="MP97" s="28">
        <f>求节点($AT$5:$AT$10,CN$5:CN$10,将星节奏统计!LS96)</f>
        <v>0</v>
      </c>
      <c r="MQ97" s="28">
        <f>求节点($AT$5:$AT$10,CO$5:CO$10,将星节奏统计!LT96)</f>
        <v>0</v>
      </c>
      <c r="MR97" s="28">
        <f>求节点($AT$5:$AT$10,CP$5:CP$10,将星节奏统计!LU96)</f>
        <v>0</v>
      </c>
      <c r="MS97" s="28">
        <f>求节点($AT$5:$AT$10,CQ$5:CQ$10,将星节奏统计!LV96)</f>
        <v>0</v>
      </c>
      <c r="MT97" s="28">
        <f>求节点($AT$5:$AT$10,CR$5:CR$10,将星节奏统计!LW96)</f>
        <v>0</v>
      </c>
      <c r="MU97" s="28">
        <f>求节点($AT$5:$AT$10,CS$5:CS$10,将星节奏统计!LX96)</f>
        <v>0</v>
      </c>
      <c r="MV97" s="28">
        <f>求节点($AT$17:$AT$22,AV$17:AV$22,将星节奏统计!MA96)</f>
        <v>0</v>
      </c>
      <c r="MW97" s="28">
        <f>求节点($AT$17:$AT$22,AW$17:AW$22,将星节奏统计!MB96)</f>
        <v>0</v>
      </c>
      <c r="MX97" s="28">
        <f>求节点($AT$17:$AT$22,AX$17:AX$22,将星节奏统计!MC96)</f>
        <v>0</v>
      </c>
      <c r="MY97" s="28">
        <f>求节点($AT$17:$AT$22,AY$17:AY$22,将星节奏统计!MD96)</f>
        <v>0</v>
      </c>
      <c r="MZ97" s="28">
        <f>求节点($AT$17:$AT$22,AZ$17:AZ$22,将星节奏统计!ME96)</f>
        <v>0</v>
      </c>
      <c r="NA97" s="28">
        <f>求节点($AT$17:$AT$22,BA$17:BA$22,将星节奏统计!MF96)</f>
        <v>0</v>
      </c>
      <c r="NB97" s="28">
        <f>求节点($AT$17:$AT$22,BB$17:BB$22,将星节奏统计!MG96)</f>
        <v>0</v>
      </c>
      <c r="NC97" s="28">
        <f>求节点($AT$17:$AT$22,BC$17:BC$22,将星节奏统计!MH96)</f>
        <v>0</v>
      </c>
      <c r="ND97" s="28">
        <f>求节点($AT$17:$AT$22,BD$17:BD$22,将星节奏统计!MI96)</f>
        <v>0</v>
      </c>
      <c r="NE97" s="28">
        <f>求节点($AT$17:$AT$22,BE$17:BE$22,将星节奏统计!MJ96)</f>
        <v>0</v>
      </c>
      <c r="NF97" s="28">
        <f>求节点($AT$17:$AT$22,BF$17:BF$22,将星节奏统计!MK96)</f>
        <v>0</v>
      </c>
      <c r="NG97" s="28">
        <f>求节点($AT$17:$AT$22,BG$17:BG$22,将星节奏统计!ML96)</f>
        <v>0</v>
      </c>
      <c r="NH97" s="28">
        <f>求节点($AT$17:$AT$22,BH$17:BH$22,将星节奏统计!MM96)</f>
        <v>0</v>
      </c>
      <c r="NI97" s="28">
        <f>求节点($AT$17:$AT$22,BI$17:BI$22,将星节奏统计!MN96)</f>
        <v>0</v>
      </c>
      <c r="NJ97" s="28">
        <f>求节点($AT$17:$AT$22,BJ$17:BJ$22,将星节奏统计!MO96)</f>
        <v>0</v>
      </c>
      <c r="NK97" s="28">
        <f>求节点($AT$17:$AT$22,BK$17:BK$22,将星节奏统计!MP96)</f>
        <v>0</v>
      </c>
      <c r="NL97" s="28">
        <f>求节点($AT$17:$AT$22,BL$17:BL$22,将星节奏统计!MQ96)</f>
        <v>0</v>
      </c>
      <c r="NM97" s="28">
        <f>求节点($AT$17:$AT$22,BM$17:BM$22,将星节奏统计!MR96)</f>
        <v>0</v>
      </c>
      <c r="NN97" s="28">
        <f>求节点($AT$17:$AT$22,BN$17:BN$22,将星节奏统计!MS96)</f>
        <v>0</v>
      </c>
      <c r="NO97" s="28">
        <f>求节点($AT$17:$AT$22,BO$17:BO$22,将星节奏统计!MT96)</f>
        <v>0</v>
      </c>
      <c r="NP97" s="28">
        <f>求节点($AT$5:$AT$10,AV$5:AV$10,将星节奏统计!MX96)</f>
        <v>0.1</v>
      </c>
      <c r="NQ97" s="28">
        <f>求节点($AT$5:$AT$10,AW$5:AW$10,将星节奏统计!MY96)</f>
        <v>0.1</v>
      </c>
      <c r="NR97" s="28">
        <f>求节点($AT$5:$AT$10,AX$5:AX$10,将星节奏统计!MZ96)</f>
        <v>8.7618464125647916E-2</v>
      </c>
      <c r="NS97" s="28">
        <f>求节点($AT$5:$AT$10,AY$5:AY$10,将星节奏统计!NA96)</f>
        <v>0</v>
      </c>
      <c r="NT97" s="28">
        <f>求节点($AT$5:$AT$10,AZ$5:AZ$10,将星节奏统计!NB96)</f>
        <v>0</v>
      </c>
      <c r="NU97" s="28">
        <f>求节点($AT$5:$AT$10,BA$5:BA$10,将星节奏统计!NC96)</f>
        <v>0</v>
      </c>
      <c r="NV97" s="28">
        <f>求节点($AT$5:$AT$10,BB$5:BB$10,将星节奏统计!ND96)</f>
        <v>0</v>
      </c>
      <c r="NW97" s="28">
        <f>求节点($AT$5:$AT$10,BC$5:BC$10,将星节奏统计!NE96)</f>
        <v>0</v>
      </c>
      <c r="NX97" s="28">
        <f>求节点($AT$5:$AT$10,BD$5:BD$10,将星节奏统计!NF96)</f>
        <v>0</v>
      </c>
      <c r="NY97" s="28">
        <f>求节点($AT$5:$AT$10,BE$5:BE$10,将星节奏统计!NG96)</f>
        <v>0</v>
      </c>
      <c r="NZ97" s="28">
        <f>求节点($AT$5:$AT$10,BF$5:BF$10,将星节奏统计!NH96)</f>
        <v>0</v>
      </c>
      <c r="OA97" s="28">
        <f>求节点($AT$5:$AT$10,BG$5:BG$10,将星节奏统计!NI96)</f>
        <v>0</v>
      </c>
      <c r="OB97" s="28">
        <f>求节点($AT$5:$AT$10,BH$5:BH$10,将星节奏统计!NJ96)</f>
        <v>0</v>
      </c>
      <c r="OC97" s="28">
        <f>求节点($AT$5:$AT$10,BI$5:BI$10,将星节奏统计!NK96)</f>
        <v>0</v>
      </c>
      <c r="OD97" s="28">
        <f>求节点($AT$5:$AT$10,BJ$5:BJ$10,将星节奏统计!NL96)</f>
        <v>0</v>
      </c>
      <c r="OE97" s="28">
        <f>求节点($AT$5:$AT$10,BK$5:BK$10,将星节奏统计!NM96)</f>
        <v>0</v>
      </c>
      <c r="OF97" s="28">
        <f>求节点($AT$5:$AT$10,BL$5:BL$10,将星节奏统计!NN96)</f>
        <v>0.9</v>
      </c>
      <c r="OG97" s="28">
        <f>求节点($AT$5:$AT$10,BM$5:BM$10,将星节奏统计!NO96)</f>
        <v>0.9</v>
      </c>
      <c r="OH97" s="28">
        <f>求节点($AT$5:$AT$10,BN$5:BN$10,将星节奏统计!NP96)</f>
        <v>0.6</v>
      </c>
      <c r="OI97" s="28">
        <f>求节点($AT$5:$AT$10,BO$5:BO$10,将星节奏统计!NQ96)</f>
        <v>0</v>
      </c>
      <c r="OJ97" s="28">
        <f>求节点($AT$5:$AT$10,BP$5:BP$10,将星节奏统计!NR96)</f>
        <v>0.9</v>
      </c>
      <c r="OK97" s="28">
        <f>求节点($AT$5:$AT$10,BQ$5:BQ$10,将星节奏统计!NS96)</f>
        <v>0.6</v>
      </c>
      <c r="OL97" s="28">
        <f>求节点($AT$5:$AT$10,BR$5:BR$10,将星节奏统计!NT96)</f>
        <v>0.9</v>
      </c>
      <c r="OM97" s="28">
        <f>求节点($AT$5:$AT$10,BS$5:BS$10,将星节奏统计!NU96)</f>
        <v>0</v>
      </c>
      <c r="ON97" s="28">
        <f>求节点($AT$5:$AT$10,BT$5:BT$10,将星节奏统计!NV96)</f>
        <v>0.6</v>
      </c>
      <c r="OO97" s="28">
        <f>求节点($AT$5:$AT$10,BU$5:BU$10,将星节奏统计!NW96)</f>
        <v>0.1</v>
      </c>
      <c r="OP97" s="28">
        <f>求节点($AT$5:$AT$10,BV$5:BV$10,将星节奏统计!NX96)</f>
        <v>0.6</v>
      </c>
      <c r="OQ97" s="28">
        <f>求节点($AT$5:$AT$10,BW$5:BW$10,将星节奏统计!NY96)</f>
        <v>0.5</v>
      </c>
      <c r="OR97" s="28">
        <f>求节点($AT$5:$AT$10,BX$5:BX$10,将星节奏统计!NZ96)</f>
        <v>0.33</v>
      </c>
      <c r="OS97" s="28">
        <f>求节点($AT$5:$AT$10,BY$5:BY$10,将星节奏统计!OA96)</f>
        <v>0.5</v>
      </c>
      <c r="OT97" s="28">
        <f>求节点($AT$5:$AT$10,BZ$5:BZ$10,将星节奏统计!OB96)</f>
        <v>0.33</v>
      </c>
      <c r="OU97" s="28">
        <f>求节点($AT$5:$AT$10,CA$5:CA$10,将星节奏统计!OC96)</f>
        <v>0.6</v>
      </c>
      <c r="OV97" s="28">
        <f>求节点($AT$5:$AT$10,CB$5:CB$10,将星节奏统计!OD96)</f>
        <v>0.6</v>
      </c>
      <c r="OW97" s="28">
        <f>求节点($AT$5:$AT$10,CC$5:CC$10,将星节奏统计!OE96)</f>
        <v>0.6</v>
      </c>
      <c r="OX97" s="28">
        <f>求节点($AT$5:$AT$10,CD$5:CD$10,将星节奏统计!OF96)</f>
        <v>0.6</v>
      </c>
      <c r="OY97" s="28">
        <f>求节点($AT$5:$AT$10,CE$5:CE$10,将星节奏统计!OG96)</f>
        <v>0.4</v>
      </c>
      <c r="OZ97" s="28">
        <f>求节点($AT$5:$AT$10,CF$5:CF$10,将星节奏统计!OH96)</f>
        <v>0.4</v>
      </c>
      <c r="PA97" s="28">
        <f>求节点($AT$5:$AT$10,CG$5:CG$10,将星节奏统计!OI96)</f>
        <v>0.4</v>
      </c>
      <c r="PB97" s="28">
        <f>求节点($AT$5:$AT$10,CH$5:CH$10,将星节奏统计!OJ96)</f>
        <v>0.4</v>
      </c>
      <c r="PC97" s="28">
        <f>求节点($AT$5:$AT$10,CI$5:CI$10,将星节奏统计!OK96)</f>
        <v>0.5</v>
      </c>
      <c r="PD97" s="28">
        <f>求节点($AT$5:$AT$10,CJ$5:CJ$10,将星节奏统计!OL96)</f>
        <v>0.33</v>
      </c>
      <c r="PE97" s="28">
        <f>求节点($AT$5:$AT$10,CK$5:CK$10,将星节奏统计!OM96)</f>
        <v>0</v>
      </c>
      <c r="PF97" s="28">
        <f>求节点($AT$5:$AT$10,CL$5:CL$10,将星节奏统计!ON96)</f>
        <v>0</v>
      </c>
      <c r="PG97" s="28">
        <f>求节点($AT$5:$AT$10,CM$5:CM$10,将星节奏统计!OO96)</f>
        <v>0</v>
      </c>
      <c r="PH97" s="28">
        <f>求节点($AT$5:$AT$10,CN$5:CN$10,将星节奏统计!OP96)</f>
        <v>0</v>
      </c>
      <c r="PI97" s="28">
        <f>求节点($AT$5:$AT$10,CO$5:CO$10,将星节奏统计!OQ96)</f>
        <v>0</v>
      </c>
      <c r="PJ97" s="28">
        <f>求节点($AT$5:$AT$10,CP$5:CP$10,将星节奏统计!OR96)</f>
        <v>0</v>
      </c>
      <c r="PK97" s="28">
        <f>求节点($AT$5:$AT$10,CQ$5:CQ$10,将星节奏统计!OS96)</f>
        <v>0</v>
      </c>
      <c r="PL97" s="28">
        <f>求节点($AT$5:$AT$10,CR$5:CR$10,将星节奏统计!OT96)</f>
        <v>0</v>
      </c>
      <c r="PM97" s="28">
        <f>求节点($AT$5:$AT$10,CS$5:CS$10,将星节奏统计!OU96)</f>
        <v>0</v>
      </c>
      <c r="PN97" s="28">
        <f>求节点($AT$17:$AT$22,AV$17:AV$22,将星节奏统计!OX96)</f>
        <v>0</v>
      </c>
      <c r="PO97" s="28">
        <f>求节点($AT$17:$AT$22,AW$17:AW$22,将星节奏统计!OY96)</f>
        <v>0</v>
      </c>
      <c r="PP97" s="28">
        <f>求节点($AT$17:$AT$22,AX$17:AX$22,将星节奏统计!OZ96)</f>
        <v>0</v>
      </c>
      <c r="PQ97" s="28">
        <f>求节点($AT$17:$AT$22,AY$17:AY$22,将星节奏统计!PA96)</f>
        <v>2.3098278734036415E-4</v>
      </c>
      <c r="PR97" s="28">
        <f>求节点($AT$17:$AT$22,AZ$17:AZ$22,将星节奏统计!PB96)</f>
        <v>3.4647418101054969E-4</v>
      </c>
      <c r="PS97" s="28">
        <f>求节点($AT$17:$AT$22,BA$17:BA$22,将星节奏统计!PC96)</f>
        <v>3.4647418101054969E-4</v>
      </c>
      <c r="PT97" s="28">
        <f>求节点($AT$17:$AT$22,BB$17:BB$22,将星节奏统计!PD96)</f>
        <v>5.2496088031901353E-4</v>
      </c>
      <c r="PU97" s="28">
        <f>求节点($AT$17:$AT$22,BC$17:BC$22,将星节奏统计!PE96)</f>
        <v>0</v>
      </c>
      <c r="PV97" s="28">
        <f>求节点($AT$17:$AT$22,BD$17:BD$22,将星节奏统计!PF96)</f>
        <v>3.4647418101054969E-4</v>
      </c>
      <c r="PW97" s="28">
        <f>求节点($AT$17:$AT$22,BE$17:BE$22,将星节奏统计!PG96)</f>
        <v>0</v>
      </c>
      <c r="PX97" s="28">
        <f>求节点($AT$17:$AT$22,BF$17:BF$22,将星节奏统计!PH96)</f>
        <v>0</v>
      </c>
      <c r="PY97" s="28">
        <f>求节点($AT$17:$AT$22,BG$17:BG$22,将星节奏统计!PI96)</f>
        <v>0</v>
      </c>
      <c r="PZ97" s="28">
        <f>求节点($AT$17:$AT$22,BH$17:BH$22,将星节奏统计!PJ96)</f>
        <v>0</v>
      </c>
      <c r="QA97" s="28">
        <f>求节点($AT$17:$AT$22,BI$17:BI$22,将星节奏统计!PK96)</f>
        <v>0</v>
      </c>
      <c r="QB97" s="28">
        <f>求节点($AT$17:$AT$22,BJ$17:BJ$22,将星节奏统计!PL96)</f>
        <v>0</v>
      </c>
      <c r="QC97" s="28">
        <f>求节点($AT$17:$AT$22,BK$17:BK$22,将星节奏统计!PM96)</f>
        <v>0</v>
      </c>
      <c r="QD97" s="28">
        <f>求节点($AT$17:$AT$22,BL$17:BL$22,将星节奏统计!PN96)</f>
        <v>0</v>
      </c>
      <c r="QE97" s="28">
        <f>求节点($AT$17:$AT$22,BM$17:BM$22,将星节奏统计!PO96)</f>
        <v>0</v>
      </c>
      <c r="QF97" s="28">
        <f>求节点($AT$17:$AT$22,BN$17:BN$22,将星节奏统计!PP96)</f>
        <v>0</v>
      </c>
      <c r="QG97" s="28">
        <f>求节点($AT$17:$AT$22,BO$17:BO$22,将星节奏统计!PQ96)</f>
        <v>0</v>
      </c>
      <c r="QJ97" s="3">
        <v>93</v>
      </c>
      <c r="QK97" s="28">
        <f t="shared" ca="1" si="71"/>
        <v>1.1589581408641203</v>
      </c>
      <c r="QL97" s="28">
        <f t="shared" ca="1" si="71"/>
        <v>1.2420457748890081</v>
      </c>
      <c r="QM97" s="28">
        <f t="shared" ca="1" si="71"/>
        <v>1.3862415015496394</v>
      </c>
      <c r="QN97" s="28">
        <f t="shared" ca="1" si="71"/>
        <v>1.5</v>
      </c>
      <c r="QO97" s="28">
        <f t="shared" ca="1" si="71"/>
        <v>1.5</v>
      </c>
      <c r="QP97" s="28">
        <f t="shared" ca="1" si="72"/>
        <v>0.6214995380738888</v>
      </c>
      <c r="QQ97" s="28">
        <f t="shared" ca="1" si="72"/>
        <v>0.8209098597336193</v>
      </c>
      <c r="QR97" s="28">
        <f t="shared" ca="1" si="72"/>
        <v>1.1928520541840266</v>
      </c>
      <c r="QS97" s="28">
        <f t="shared" ca="1" si="72"/>
        <v>1.5</v>
      </c>
      <c r="QT97" s="28">
        <f t="shared" ca="1" si="72"/>
        <v>1.5</v>
      </c>
      <c r="QU97" s="28">
        <f t="shared" ca="1" si="73"/>
        <v>0.1</v>
      </c>
      <c r="QV97" s="28">
        <f t="shared" ca="1" si="73"/>
        <v>0.1</v>
      </c>
      <c r="QW97" s="28">
        <f t="shared" ca="1" si="73"/>
        <v>0.1</v>
      </c>
      <c r="QX97" s="28">
        <f t="shared" ca="1" si="73"/>
        <v>0.1</v>
      </c>
      <c r="QY97" s="28">
        <f t="shared" ca="1" si="73"/>
        <v>0.1</v>
      </c>
      <c r="QZ97" s="28">
        <f t="shared" ca="1" si="74"/>
        <v>0.76127069860488428</v>
      </c>
      <c r="RA97" s="28">
        <f t="shared" ca="1" si="74"/>
        <v>0.81943204242230561</v>
      </c>
      <c r="RB97" s="28">
        <f t="shared" ca="1" si="74"/>
        <v>0.92036905108474765</v>
      </c>
      <c r="RC97" s="28">
        <f t="shared" ca="1" si="74"/>
        <v>1</v>
      </c>
      <c r="RD97" s="28">
        <f t="shared" ca="1" si="74"/>
        <v>1</v>
      </c>
      <c r="RE97" s="28">
        <f t="shared" ca="1" si="75"/>
        <v>0.38843721129618047</v>
      </c>
      <c r="RF97" s="28">
        <f t="shared" ca="1" si="75"/>
        <v>0.52568239480021439</v>
      </c>
      <c r="RG97" s="28">
        <f t="shared" ca="1" si="75"/>
        <v>0.78523470278935115</v>
      </c>
      <c r="RH97" s="28">
        <f t="shared" ca="1" si="75"/>
        <v>0.99</v>
      </c>
      <c r="RI97" s="28">
        <f t="shared" ca="1" si="75"/>
        <v>0.99</v>
      </c>
      <c r="RJ97" s="28">
        <f t="shared" ca="1" si="76"/>
        <v>3.3834017176604531E-4</v>
      </c>
      <c r="RK97" s="28">
        <f t="shared" ca="1" si="76"/>
        <v>0</v>
      </c>
      <c r="RL97" s="28">
        <f t="shared" ca="1" si="76"/>
        <v>3.3834017176604531E-4</v>
      </c>
      <c r="RM97" s="28">
        <f t="shared" ca="1" si="76"/>
        <v>0</v>
      </c>
      <c r="RN97" s="28">
        <f t="shared" ca="1" si="76"/>
        <v>3.6222300742011927E-4</v>
      </c>
      <c r="RO97" s="28">
        <f t="shared" ca="1" si="77"/>
        <v>3.2362972951534633E-4</v>
      </c>
      <c r="RP97" s="28">
        <f t="shared" ca="1" si="77"/>
        <v>0</v>
      </c>
      <c r="RQ97" s="28">
        <f t="shared" ca="1" si="77"/>
        <v>3.2362972951534633E-4</v>
      </c>
      <c r="RR97" s="28">
        <f t="shared" ca="1" si="77"/>
        <v>0</v>
      </c>
      <c r="RS97" s="28">
        <f t="shared" ca="1" si="77"/>
        <v>3.4647418101054969E-4</v>
      </c>
      <c r="RT97" s="28">
        <f t="shared" ca="1" si="78"/>
        <v>0.1</v>
      </c>
      <c r="RU97" s="28">
        <f t="shared" ca="1" si="78"/>
        <v>0.1</v>
      </c>
      <c r="RV97" s="28">
        <f t="shared" ca="1" si="78"/>
        <v>0.1</v>
      </c>
      <c r="RW97" s="28">
        <f t="shared" ca="1" si="78"/>
        <v>0.1</v>
      </c>
      <c r="RX97" s="28">
        <f t="shared" ca="1" si="78"/>
        <v>0.1</v>
      </c>
      <c r="RY97" s="28">
        <f t="shared" ca="1" si="79"/>
        <v>0.16262677163249276</v>
      </c>
      <c r="RZ97" s="28">
        <f t="shared" ca="1" si="79"/>
        <v>0.16438870068386274</v>
      </c>
      <c r="SA97" s="28">
        <f t="shared" ca="1" si="79"/>
        <v>0.16798519441788939</v>
      </c>
      <c r="SB97" s="28">
        <f t="shared" ca="1" si="79"/>
        <v>0.1795914890180984</v>
      </c>
      <c r="SC97" s="28">
        <f t="shared" ca="1" si="79"/>
        <v>0.18761846412564792</v>
      </c>
    </row>
    <row r="98" spans="46:497" x14ac:dyDescent="0.2">
      <c r="CU98" s="3">
        <v>94</v>
      </c>
      <c r="CV98" s="28">
        <f>求节点($AT$5:$AT$10,AV$5:AV$10,将星节奏统计!BJ97)</f>
        <v>0.1</v>
      </c>
      <c r="CW98" s="28">
        <f>求节点($AT$5:$AT$10,AW$5:AW$10,将星节奏统计!BK97)</f>
        <v>0.1</v>
      </c>
      <c r="CX98" s="28">
        <f>求节点($AT$5:$AT$10,AX$5:AX$10,将星节奏统计!BL97)</f>
        <v>6.2892401588257846E-2</v>
      </c>
      <c r="CY98" s="28">
        <f>求节点($AT$5:$AT$10,AY$5:AY$10,将星节奏统计!BM97)</f>
        <v>0</v>
      </c>
      <c r="CZ98" s="28">
        <f>求节点($AT$5:$AT$10,AZ$5:AZ$10,将星节奏统计!BN97)</f>
        <v>0</v>
      </c>
      <c r="DA98" s="28">
        <f>求节点($AT$5:$AT$10,BA$5:BA$10,将星节奏统计!BO97)</f>
        <v>0</v>
      </c>
      <c r="DB98" s="28">
        <f>求节点($AT$5:$AT$10,BB$5:BB$10,将星节奏统计!BP97)</f>
        <v>0</v>
      </c>
      <c r="DC98" s="28">
        <f>求节点($AT$5:$AT$10,BC$5:BC$10,将星节奏统计!BQ97)</f>
        <v>0</v>
      </c>
      <c r="DD98" s="28">
        <f>求节点($AT$5:$AT$10,BD$5:BD$10,将星节奏统计!BR97)</f>
        <v>0</v>
      </c>
      <c r="DE98" s="28">
        <f>求节点($AT$5:$AT$10,BE$5:BE$10,将星节奏统计!BS97)</f>
        <v>0</v>
      </c>
      <c r="DF98" s="28">
        <f>求节点($AT$5:$AT$10,BF$5:BF$10,将星节奏统计!BT97)</f>
        <v>0</v>
      </c>
      <c r="DG98" s="28">
        <f>求节点($AT$5:$AT$10,BG$5:BG$10,将星节奏统计!BU97)</f>
        <v>0</v>
      </c>
      <c r="DH98" s="28">
        <f>求节点($AT$5:$AT$10,BH$5:BH$10,将星节奏统计!BV97)</f>
        <v>0</v>
      </c>
      <c r="DI98" s="28">
        <f>求节点($AT$5:$AT$10,BI$5:BI$10,将星节奏统计!BW97)</f>
        <v>0</v>
      </c>
      <c r="DJ98" s="28">
        <f>求节点($AT$5:$AT$10,BJ$5:BJ$10,将星节奏统计!BX97)</f>
        <v>0</v>
      </c>
      <c r="DK98" s="28">
        <f>求节点($AT$5:$AT$10,BK$5:BK$10,将星节奏统计!BY97)</f>
        <v>0</v>
      </c>
      <c r="DL98" s="28">
        <f>求节点($AT$5:$AT$10,BL$5:BL$10,将星节奏统计!BZ97)</f>
        <v>0.9</v>
      </c>
      <c r="DM98" s="28">
        <f>求节点($AT$5:$AT$10,BM$5:BM$10,将星节奏统计!CA97)</f>
        <v>0.9</v>
      </c>
      <c r="DN98" s="28">
        <f>求节点($AT$5:$AT$10,BN$5:BN$10,将星节奏统计!CB97)</f>
        <v>0.6</v>
      </c>
      <c r="DO98" s="28">
        <f>求节点($AT$5:$AT$10,BO$5:BO$10,将星节奏统计!CC97)</f>
        <v>0</v>
      </c>
      <c r="DP98" s="28">
        <f>求节点($AT$5:$AT$10,BP$5:BP$10,将星节奏统计!CD97)</f>
        <v>0.9</v>
      </c>
      <c r="DQ98" s="28">
        <f>求节点($AT$5:$AT$10,BQ$5:BQ$10,将星节奏统计!CE97)</f>
        <v>0.6</v>
      </c>
      <c r="DR98" s="28">
        <f>求节点($AT$5:$AT$10,BR$5:BR$10,将星节奏统计!CF97)</f>
        <v>0.9</v>
      </c>
      <c r="DS98" s="28">
        <f>求节点($AT$5:$AT$10,BS$5:BS$10,将星节奏统计!CG97)</f>
        <v>0</v>
      </c>
      <c r="DT98" s="28">
        <f>求节点($AT$5:$AT$10,BT$5:BT$10,将星节奏统计!CH97)</f>
        <v>0.6</v>
      </c>
      <c r="DU98" s="28">
        <f>求节点($AT$5:$AT$10,BU$5:BU$10,将星节奏统计!CI97)</f>
        <v>0.1</v>
      </c>
      <c r="DV98" s="28">
        <f>求节点($AT$5:$AT$10,BV$5:BV$10,将星节奏统计!CJ97)</f>
        <v>0.6</v>
      </c>
      <c r="DW98" s="28">
        <f>求节点($AT$5:$AT$10,BW$5:BW$10,将星节奏统计!CK97)</f>
        <v>0.21807846905130729</v>
      </c>
      <c r="DX98" s="28">
        <f>求节点($AT$5:$AT$10,BX$5:BX$10,将星节奏统计!CL97)</f>
        <v>0.13629904315706706</v>
      </c>
      <c r="DY98" s="28">
        <f>求节点($AT$5:$AT$10,BY$5:BY$10,将星节奏统计!CM97)</f>
        <v>0.21807846905130729</v>
      </c>
      <c r="DZ98" s="28">
        <f>求节点($AT$5:$AT$10,BZ$5:BZ$10,将星节奏统计!CN97)</f>
        <v>0.13629904315706706</v>
      </c>
      <c r="EA98" s="28">
        <f>求节点($AT$5:$AT$10,CA$5:CA$10,将星节奏统计!CO97)</f>
        <v>0.27259808631413412</v>
      </c>
      <c r="EB98" s="28">
        <f>求节点($AT$5:$AT$10,CB$5:CB$10,将星节奏统计!CP97)</f>
        <v>0.27259808631413412</v>
      </c>
      <c r="EC98" s="28">
        <f>求节点($AT$5:$AT$10,CC$5:CC$10,将星节奏统计!CQ97)</f>
        <v>0.27259808631413412</v>
      </c>
      <c r="ED98" s="28">
        <f>求节点($AT$5:$AT$10,CD$5:CD$10,将星节奏统计!CR97)</f>
        <v>0.27259808631413412</v>
      </c>
      <c r="EE98" s="28">
        <f>求节点($AT$5:$AT$10,CE$5:CE$10,将星节奏统计!CS97)</f>
        <v>0.17081866041989391</v>
      </c>
      <c r="EF98" s="28">
        <f>求节点($AT$5:$AT$10,CF$5:CF$10,将星节奏统计!CT97)</f>
        <v>0.17081866041989391</v>
      </c>
      <c r="EG98" s="28">
        <f>求节点($AT$5:$AT$10,CG$5:CG$10,将星节奏统计!CU97)</f>
        <v>0.17081866041989391</v>
      </c>
      <c r="EH98" s="28">
        <f>求节点($AT$5:$AT$10,CH$5:CH$10,将星节奏统计!CV97)</f>
        <v>0.17081866041989391</v>
      </c>
      <c r="EI98" s="28">
        <f>求节点($AT$5:$AT$10,CI$5:CI$10,将星节奏统计!CW97)</f>
        <v>0.21807846905130729</v>
      </c>
      <c r="EJ98" s="28">
        <f>求节点($AT$5:$AT$10,CJ$5:CJ$10,将星节奏统计!CX97)</f>
        <v>0.13629904315706706</v>
      </c>
      <c r="EK98" s="28">
        <f>求节点($AT$5:$AT$10,CK$5:CK$10,将星节奏统计!CY97)</f>
        <v>0</v>
      </c>
      <c r="EL98" s="28">
        <f>求节点($AT$5:$AT$10,CL$5:CL$10,将星节奏统计!CZ97)</f>
        <v>0</v>
      </c>
      <c r="EM98" s="28">
        <f>求节点($AT$5:$AT$10,CM$5:CM$10,将星节奏统计!DA97)</f>
        <v>0</v>
      </c>
      <c r="EN98" s="28">
        <f>求节点($AT$5:$AT$10,CN$5:CN$10,将星节奏统计!DB97)</f>
        <v>0</v>
      </c>
      <c r="EO98" s="28">
        <f>求节点($AT$5:$AT$10,CO$5:CO$10,将星节奏统计!DC97)</f>
        <v>0</v>
      </c>
      <c r="EP98" s="28">
        <f>求节点($AT$5:$AT$10,CP$5:CP$10,将星节奏统计!DD97)</f>
        <v>0</v>
      </c>
      <c r="EQ98" s="28">
        <f>求节点($AT$5:$AT$10,CQ$5:CQ$10,将星节奏统计!DE97)</f>
        <v>0</v>
      </c>
      <c r="ER98" s="28">
        <f>求节点($AT$5:$AT$10,CR$5:CR$10,将星节奏统计!DF97)</f>
        <v>0</v>
      </c>
      <c r="ES98" s="28">
        <f>求节点($AT$5:$AT$10,CS$5:CS$10,将星节奏统计!DG97)</f>
        <v>0</v>
      </c>
      <c r="ET98" s="28">
        <f>求节点($AT$17:$AT$22,AV$17:AV$22,将星节奏统计!DJ97)</f>
        <v>0</v>
      </c>
      <c r="EU98" s="28">
        <f>求节点($AT$17:$AT$22,AW$17:AW$22,将星节奏统计!DK97)</f>
        <v>0</v>
      </c>
      <c r="EV98" s="28">
        <f>求节点($AT$17:$AT$22,AX$17:AX$22,将星节奏统计!DL97)</f>
        <v>0</v>
      </c>
      <c r="EW98" s="28">
        <f>求节点($AT$17:$AT$22,AY$17:AY$22,将星节奏统计!DM97)</f>
        <v>2.1575315301023551E-4</v>
      </c>
      <c r="EX98" s="28">
        <f>求节点($AT$17:$AT$22,AZ$17:AZ$22,将星节奏统计!DN97)</f>
        <v>3.2362972951534633E-4</v>
      </c>
      <c r="EY98" s="28">
        <f>求节点($AT$17:$AT$22,BA$17:BA$22,将星节奏统计!DO97)</f>
        <v>3.2362972951534633E-4</v>
      </c>
      <c r="EZ98" s="28">
        <f>求节点($AT$17:$AT$22,BB$17:BB$22,将星节奏统计!DP97)</f>
        <v>4.9034807502325306E-4</v>
      </c>
      <c r="FA98" s="28">
        <f>求节点($AT$17:$AT$22,BC$17:BC$22,将星节奏统计!DQ97)</f>
        <v>0</v>
      </c>
      <c r="FB98" s="28">
        <f>求节点($AT$17:$AT$22,BD$17:BD$22,将星节奏统计!DR97)</f>
        <v>3.2362972951534633E-4</v>
      </c>
      <c r="FC98" s="28">
        <f>求节点($AT$17:$AT$22,BE$17:BE$22,将星节奏统计!DS97)</f>
        <v>0</v>
      </c>
      <c r="FD98" s="28">
        <f>求节点($AT$17:$AT$22,BF$17:BF$22,将星节奏统计!DT97)</f>
        <v>0</v>
      </c>
      <c r="FE98" s="28">
        <f>求节点($AT$17:$AT$22,BG$17:BG$22,将星节奏统计!DU97)</f>
        <v>0</v>
      </c>
      <c r="FF98" s="28">
        <f>求节点($AT$17:$AT$22,BH$17:BH$22,将星节奏统计!DV97)</f>
        <v>0</v>
      </c>
      <c r="FG98" s="28">
        <f>求节点($AT$17:$AT$22,BI$17:BI$22,将星节奏统计!DW97)</f>
        <v>0</v>
      </c>
      <c r="FH98" s="28">
        <f>求节点($AT$17:$AT$22,BJ$17:BJ$22,将星节奏统计!DX97)</f>
        <v>0</v>
      </c>
      <c r="FI98" s="28">
        <f>求节点($AT$17:$AT$22,BK$17:BK$22,将星节奏统计!DY97)</f>
        <v>0</v>
      </c>
      <c r="FJ98" s="28">
        <f>求节点($AT$17:$AT$22,BL$17:BL$22,将星节奏统计!DZ97)</f>
        <v>0</v>
      </c>
      <c r="FK98" s="28">
        <f>求节点($AT$17:$AT$22,BM$17:BM$22,将星节奏统计!EA97)</f>
        <v>0</v>
      </c>
      <c r="FL98" s="28">
        <f>求节点($AT$17:$AT$22,BN$17:BN$22,将星节奏统计!EB97)</f>
        <v>0</v>
      </c>
      <c r="FM98" s="28">
        <f>求节点($AT$17:$AT$22,BO$17:BO$22,将星节奏统计!EC97)</f>
        <v>0</v>
      </c>
      <c r="FN98" s="28">
        <f>求节点($AT$5:$AT$10,AV$5:AV$10,将星节奏统计!EG97)</f>
        <v>0.1</v>
      </c>
      <c r="FO98" s="28">
        <f>求节点($AT$5:$AT$10,AW$5:AW$10,将星节奏统计!EH97)</f>
        <v>0.1</v>
      </c>
      <c r="FP98" s="28">
        <f>求节点($AT$5:$AT$10,AX$5:AX$10,将星节奏统计!EI97)</f>
        <v>6.4754450635718927E-2</v>
      </c>
      <c r="FQ98" s="28">
        <f>求节点($AT$5:$AT$10,AY$5:AY$10,将星节奏统计!EJ97)</f>
        <v>0</v>
      </c>
      <c r="FR98" s="28">
        <f>求节点($AT$5:$AT$10,AZ$5:AZ$10,将星节奏统计!EK97)</f>
        <v>0</v>
      </c>
      <c r="FS98" s="28">
        <f>求节点($AT$5:$AT$10,BA$5:BA$10,将星节奏统计!EL97)</f>
        <v>0</v>
      </c>
      <c r="FT98" s="28">
        <f>求节点($AT$5:$AT$10,BB$5:BB$10,将星节奏统计!EM97)</f>
        <v>0</v>
      </c>
      <c r="FU98" s="28">
        <f>求节点($AT$5:$AT$10,BC$5:BC$10,将星节奏统计!EN97)</f>
        <v>0</v>
      </c>
      <c r="FV98" s="28">
        <f>求节点($AT$5:$AT$10,BD$5:BD$10,将星节奏统计!EO97)</f>
        <v>0</v>
      </c>
      <c r="FW98" s="28">
        <f>求节点($AT$5:$AT$10,BE$5:BE$10,将星节奏统计!EP97)</f>
        <v>0</v>
      </c>
      <c r="FX98" s="28">
        <f>求节点($AT$5:$AT$10,BF$5:BF$10,将星节奏统计!EQ97)</f>
        <v>0</v>
      </c>
      <c r="FY98" s="28">
        <f>求节点($AT$5:$AT$10,BG$5:BG$10,将星节奏统计!ER97)</f>
        <v>0</v>
      </c>
      <c r="FZ98" s="28">
        <f>求节点($AT$5:$AT$10,BH$5:BH$10,将星节奏统计!ES97)</f>
        <v>0</v>
      </c>
      <c r="GA98" s="28">
        <f>求节点($AT$5:$AT$10,BI$5:BI$10,将星节奏统计!ET97)</f>
        <v>0</v>
      </c>
      <c r="GB98" s="28">
        <f>求节点($AT$5:$AT$10,BJ$5:BJ$10,将星节奏统计!EU97)</f>
        <v>0</v>
      </c>
      <c r="GC98" s="28">
        <f>求节点($AT$5:$AT$10,BK$5:BK$10,将星节奏统计!EV97)</f>
        <v>0</v>
      </c>
      <c r="GD98" s="28">
        <f>求节点($AT$5:$AT$10,BL$5:BL$10,将星节奏统计!EW97)</f>
        <v>0.9</v>
      </c>
      <c r="GE98" s="28">
        <f>求节点($AT$5:$AT$10,BM$5:BM$10,将星节奏统计!EX97)</f>
        <v>0.9</v>
      </c>
      <c r="GF98" s="28">
        <f>求节点($AT$5:$AT$10,BN$5:BN$10,将星节奏统计!EY97)</f>
        <v>0.6</v>
      </c>
      <c r="GG98" s="28">
        <f>求节点($AT$5:$AT$10,BO$5:BO$10,将星节奏统计!EZ97)</f>
        <v>0</v>
      </c>
      <c r="GH98" s="28">
        <f>求节点($AT$5:$AT$10,BP$5:BP$10,将星节奏统计!FA97)</f>
        <v>0.9</v>
      </c>
      <c r="GI98" s="28">
        <f>求节点($AT$5:$AT$10,BQ$5:BQ$10,将星节奏统计!FB97)</f>
        <v>0.6</v>
      </c>
      <c r="GJ98" s="28">
        <f>求节点($AT$5:$AT$10,BR$5:BR$10,将星节奏统计!FC97)</f>
        <v>0.9</v>
      </c>
      <c r="GK98" s="28">
        <f>求节点($AT$5:$AT$10,BS$5:BS$10,将星节奏统计!FD97)</f>
        <v>0</v>
      </c>
      <c r="GL98" s="28">
        <f>求节点($AT$5:$AT$10,BT$5:BT$10,将星节奏统计!FE97)</f>
        <v>0.6</v>
      </c>
      <c r="GM98" s="28">
        <f>求节点($AT$5:$AT$10,BU$5:BU$10,将星节奏统计!FF97)</f>
        <v>0.1</v>
      </c>
      <c r="GN98" s="28">
        <f>求节点($AT$5:$AT$10,BV$5:BV$10,将星节奏统计!FG97)</f>
        <v>0.6</v>
      </c>
      <c r="GO98" s="28">
        <f>求节点($AT$5:$AT$10,BW$5:BW$10,将星节奏统计!FH97)</f>
        <v>0.28641637137172116</v>
      </c>
      <c r="GP98" s="28">
        <f>求节点($AT$5:$AT$10,BX$5:BX$10,将星节奏统计!FI97)</f>
        <v>0.1848122785287909</v>
      </c>
      <c r="GQ98" s="28">
        <f>求节点($AT$5:$AT$10,BY$5:BY$10,将星节奏统计!FJ97)</f>
        <v>0.28641637137172116</v>
      </c>
      <c r="GR98" s="28">
        <f>求节点($AT$5:$AT$10,BZ$5:BZ$10,将星节奏统计!FK97)</f>
        <v>0.1848122785287909</v>
      </c>
      <c r="GS98" s="28">
        <f>求节点($AT$5:$AT$10,CA$5:CA$10,将星节奏统计!FL97)</f>
        <v>0.3580204642146515</v>
      </c>
      <c r="GT98" s="28">
        <f>求节点($AT$5:$AT$10,CB$5:CB$10,将星节奏统计!FM97)</f>
        <v>0.3580204642146515</v>
      </c>
      <c r="GU98" s="28">
        <f>求节点($AT$5:$AT$10,CC$5:CC$10,将星节奏统计!FN97)</f>
        <v>0.3580204642146515</v>
      </c>
      <c r="GV98" s="28">
        <f>求节点($AT$5:$AT$10,CD$5:CD$10,将星节奏统计!FO97)</f>
        <v>0.3580204642146515</v>
      </c>
      <c r="GW98" s="28">
        <f>求节点($AT$5:$AT$10,CE$5:CE$10,将星节奏统计!FP97)</f>
        <v>0.23061432495025605</v>
      </c>
      <c r="GX98" s="28">
        <f>求节点($AT$5:$AT$10,CF$5:CF$10,将星节奏统计!FQ97)</f>
        <v>0.23061432495025605</v>
      </c>
      <c r="GY98" s="28">
        <f>求节点($AT$5:$AT$10,CG$5:CG$10,将星节奏统计!FR97)</f>
        <v>0.23061432495025605</v>
      </c>
      <c r="GZ98" s="28">
        <f>求节点($AT$5:$AT$10,CH$5:CH$10,将星节奏统计!FS97)</f>
        <v>0.23061432495025605</v>
      </c>
      <c r="HA98" s="28">
        <f>求节点($AT$5:$AT$10,CI$5:CI$10,将星节奏统计!FT97)</f>
        <v>0.28641637137172116</v>
      </c>
      <c r="HB98" s="28">
        <f>求节点($AT$5:$AT$10,CJ$5:CJ$10,将星节奏统计!FU97)</f>
        <v>0.1848122785287909</v>
      </c>
      <c r="HC98" s="28">
        <f>求节点($AT$5:$AT$10,CK$5:CK$10,将星节奏统计!FV97)</f>
        <v>0</v>
      </c>
      <c r="HD98" s="28">
        <f>求节点($AT$5:$AT$10,CL$5:CL$10,将星节奏统计!FW97)</f>
        <v>0</v>
      </c>
      <c r="HE98" s="28">
        <f>求节点($AT$5:$AT$10,CM$5:CM$10,将星节奏统计!FX97)</f>
        <v>0</v>
      </c>
      <c r="HF98" s="28">
        <f>求节点($AT$5:$AT$10,CN$5:CN$10,将星节奏统计!FY97)</f>
        <v>0</v>
      </c>
      <c r="HG98" s="28">
        <f>求节点($AT$5:$AT$10,CO$5:CO$10,将星节奏统计!FZ97)</f>
        <v>0</v>
      </c>
      <c r="HH98" s="28">
        <f>求节点($AT$5:$AT$10,CP$5:CP$10,将星节奏统计!GA97)</f>
        <v>0</v>
      </c>
      <c r="HI98" s="28">
        <f>求节点($AT$5:$AT$10,CQ$5:CQ$10,将星节奏统计!GB97)</f>
        <v>0</v>
      </c>
      <c r="HJ98" s="28">
        <f>求节点($AT$5:$AT$10,CR$5:CR$10,将星节奏统计!GC97)</f>
        <v>0</v>
      </c>
      <c r="HK98" s="28">
        <f>求节点($AT$5:$AT$10,CS$5:CS$10,将星节奏统计!GD97)</f>
        <v>0</v>
      </c>
      <c r="HL98" s="28">
        <f>求节点($AT$17:$AT$22,AV$17:AV$22,将星节奏统计!GG97)</f>
        <v>0</v>
      </c>
      <c r="HM98" s="28">
        <f>求节点($AT$17:$AT$22,AW$17:AW$22,将星节奏统计!GH97)</f>
        <v>0</v>
      </c>
      <c r="HN98" s="28">
        <f>求节点($AT$17:$AT$22,AX$17:AX$22,将星节奏统计!GI97)</f>
        <v>0</v>
      </c>
      <c r="HO98" s="28">
        <f>求节点($AT$17:$AT$22,AY$17:AY$22,将星节奏统计!GJ97)</f>
        <v>0</v>
      </c>
      <c r="HP98" s="28">
        <f>求节点($AT$17:$AT$22,AZ$17:AZ$22,将星节奏统计!GK97)</f>
        <v>0</v>
      </c>
      <c r="HQ98" s="28">
        <f>求节点($AT$17:$AT$22,BA$17:BA$22,将星节奏统计!GL97)</f>
        <v>0</v>
      </c>
      <c r="HR98" s="28">
        <f>求节点($AT$17:$AT$22,BB$17:BB$22,将星节奏统计!GM97)</f>
        <v>0</v>
      </c>
      <c r="HS98" s="28">
        <f>求节点($AT$17:$AT$22,BC$17:BC$22,将星节奏统计!GN97)</f>
        <v>0</v>
      </c>
      <c r="HT98" s="28">
        <f>求节点($AT$17:$AT$22,BD$17:BD$22,将星节奏统计!GO97)</f>
        <v>0</v>
      </c>
      <c r="HU98" s="28">
        <f>求节点($AT$17:$AT$22,BE$17:BE$22,将星节奏统计!GP97)</f>
        <v>0</v>
      </c>
      <c r="HV98" s="28">
        <f>求节点($AT$17:$AT$22,BF$17:BF$22,将星节奏统计!GQ97)</f>
        <v>0</v>
      </c>
      <c r="HW98" s="28">
        <f>求节点($AT$17:$AT$22,BG$17:BG$22,将星节奏统计!GR97)</f>
        <v>0</v>
      </c>
      <c r="HX98" s="28">
        <f>求节点($AT$17:$AT$22,BH$17:BH$22,将星节奏统计!GS97)</f>
        <v>0</v>
      </c>
      <c r="HY98" s="28">
        <f>求节点($AT$17:$AT$22,BI$17:BI$22,将星节奏统计!GT97)</f>
        <v>0</v>
      </c>
      <c r="HZ98" s="28">
        <f>求节点($AT$17:$AT$22,BJ$17:BJ$22,将星节奏统计!GU97)</f>
        <v>0</v>
      </c>
      <c r="IA98" s="28">
        <f>求节点($AT$17:$AT$22,BK$17:BK$22,将星节奏统计!GV97)</f>
        <v>0</v>
      </c>
      <c r="IB98" s="28">
        <f>求节点($AT$17:$AT$22,BL$17:BL$22,将星节奏统计!GW97)</f>
        <v>0</v>
      </c>
      <c r="IC98" s="28">
        <f>求节点($AT$17:$AT$22,BM$17:BM$22,将星节奏统计!GX97)</f>
        <v>0</v>
      </c>
      <c r="ID98" s="28">
        <f>求节点($AT$17:$AT$22,BN$17:BN$22,将星节奏统计!GY97)</f>
        <v>0</v>
      </c>
      <c r="IE98" s="28">
        <f>求节点($AT$17:$AT$22,BO$17:BO$22,将星节奏统计!GZ97)</f>
        <v>0</v>
      </c>
      <c r="IF98" s="28">
        <f>求节点($AT$5:$AT$10,AV$5:AV$10,将星节奏统计!HD97)</f>
        <v>0.1</v>
      </c>
      <c r="IG98" s="28">
        <f>求节点($AT$5:$AT$10,AW$5:AW$10,将星节奏统计!HE97)</f>
        <v>0.1</v>
      </c>
      <c r="IH98" s="28">
        <f>求节点($AT$5:$AT$10,AX$5:AX$10,将星节奏统计!HF97)</f>
        <v>6.8555054563356047E-2</v>
      </c>
      <c r="II98" s="28">
        <f>求节点($AT$5:$AT$10,AY$5:AY$10,将星节奏统计!HG97)</f>
        <v>0</v>
      </c>
      <c r="IJ98" s="28">
        <f>求节点($AT$5:$AT$10,AZ$5:AZ$10,将星节奏统计!HH97)</f>
        <v>0</v>
      </c>
      <c r="IK98" s="28">
        <f>求节点($AT$5:$AT$10,BA$5:BA$10,将星节奏统计!HI97)</f>
        <v>0</v>
      </c>
      <c r="IL98" s="28">
        <f>求节点($AT$5:$AT$10,BB$5:BB$10,将星节奏统计!HJ97)</f>
        <v>0</v>
      </c>
      <c r="IM98" s="28">
        <f>求节点($AT$5:$AT$10,BC$5:BC$10,将星节奏统计!HK97)</f>
        <v>0</v>
      </c>
      <c r="IN98" s="28">
        <f>求节点($AT$5:$AT$10,BD$5:BD$10,将星节奏统计!HL97)</f>
        <v>0</v>
      </c>
      <c r="IO98" s="28">
        <f>求节点($AT$5:$AT$10,BE$5:BE$10,将星节奏统计!HM97)</f>
        <v>0</v>
      </c>
      <c r="IP98" s="28">
        <f>求节点($AT$5:$AT$10,BF$5:BF$10,将星节奏统计!HN97)</f>
        <v>0</v>
      </c>
      <c r="IQ98" s="28">
        <f>求节点($AT$5:$AT$10,BG$5:BG$10,将星节奏统计!HO97)</f>
        <v>0</v>
      </c>
      <c r="IR98" s="28">
        <f>求节点($AT$5:$AT$10,BH$5:BH$10,将星节奏统计!HP97)</f>
        <v>0</v>
      </c>
      <c r="IS98" s="28">
        <f>求节点($AT$5:$AT$10,BI$5:BI$10,将星节奏统计!HQ97)</f>
        <v>0</v>
      </c>
      <c r="IT98" s="28">
        <f>求节点($AT$5:$AT$10,BJ$5:BJ$10,将星节奏统计!HR97)</f>
        <v>0</v>
      </c>
      <c r="IU98" s="28">
        <f>求节点($AT$5:$AT$10,BK$5:BK$10,将星节奏统计!HS97)</f>
        <v>0</v>
      </c>
      <c r="IV98" s="28">
        <f>求节点($AT$5:$AT$10,BL$5:BL$10,将星节奏统计!HT97)</f>
        <v>0.9</v>
      </c>
      <c r="IW98" s="28">
        <f>求节点($AT$5:$AT$10,BM$5:BM$10,将星节奏统计!HU97)</f>
        <v>0.9</v>
      </c>
      <c r="IX98" s="28">
        <f>求节点($AT$5:$AT$10,BN$5:BN$10,将星节奏统计!HV97)</f>
        <v>0.6</v>
      </c>
      <c r="IY98" s="28">
        <f>求节点($AT$5:$AT$10,BO$5:BO$10,将星节奏统计!HW97)</f>
        <v>0</v>
      </c>
      <c r="IZ98" s="28">
        <f>求节点($AT$5:$AT$10,BP$5:BP$10,将星节奏统计!HX97)</f>
        <v>0.9</v>
      </c>
      <c r="JA98" s="28">
        <f>求节点($AT$5:$AT$10,BQ$5:BQ$10,将星节奏统计!HY97)</f>
        <v>0.6</v>
      </c>
      <c r="JB98" s="28">
        <f>求节点($AT$5:$AT$10,BR$5:BR$10,将星节奏统计!HZ97)</f>
        <v>0.9</v>
      </c>
      <c r="JC98" s="28">
        <f>求节点($AT$5:$AT$10,BS$5:BS$10,将星节奏统计!IA97)</f>
        <v>0</v>
      </c>
      <c r="JD98" s="28">
        <f>求节点($AT$5:$AT$10,BT$5:BT$10,将星节奏统计!IB97)</f>
        <v>0.6</v>
      </c>
      <c r="JE98" s="28">
        <f>求节点($AT$5:$AT$10,BU$5:BU$10,将星节奏统计!IC97)</f>
        <v>0.1</v>
      </c>
      <c r="JF98" s="28">
        <f>求节点($AT$5:$AT$10,BV$5:BV$10,将星节奏统计!ID97)</f>
        <v>0.6</v>
      </c>
      <c r="JG98" s="28">
        <f>求节点($AT$5:$AT$10,BW$5:BW$10,将星节奏统计!IE97)</f>
        <v>0.41628835866974956</v>
      </c>
      <c r="JH98" s="28">
        <f>求节点($AT$5:$AT$10,BX$5:BX$10,将星节奏统计!IF97)</f>
        <v>0.27419223911316642</v>
      </c>
      <c r="JI98" s="28">
        <f>求节点($AT$5:$AT$10,BY$5:BY$10,将星节奏统计!IG97)</f>
        <v>0.41628835866974956</v>
      </c>
      <c r="JJ98" s="28">
        <f>求节点($AT$5:$AT$10,BZ$5:BZ$10,将星节奏统计!IH97)</f>
        <v>0.27419223911316642</v>
      </c>
      <c r="JK98" s="28">
        <f>求节点($AT$5:$AT$10,CA$5:CA$10,将星节奏统计!II97)</f>
        <v>0.5069870651886107</v>
      </c>
      <c r="JL98" s="28">
        <f>求节点($AT$5:$AT$10,CB$5:CB$10,将星节奏统计!IJ97)</f>
        <v>0.5069870651886107</v>
      </c>
      <c r="JM98" s="28">
        <f>求节点($AT$5:$AT$10,CC$5:CC$10,将星节奏统计!IK97)</f>
        <v>0.5069870651886107</v>
      </c>
      <c r="JN98" s="28">
        <f>求节点($AT$5:$AT$10,CD$5:CD$10,将星节奏统计!IL97)</f>
        <v>0.5069870651886107</v>
      </c>
      <c r="JO98" s="28">
        <f>求节点($AT$5:$AT$10,CE$5:CE$10,将星节奏统计!IM97)</f>
        <v>0.33489094563202748</v>
      </c>
      <c r="JP98" s="28">
        <f>求节点($AT$5:$AT$10,CF$5:CF$10,将星节奏统计!IN97)</f>
        <v>0.33489094563202748</v>
      </c>
      <c r="JQ98" s="28">
        <f>求节点($AT$5:$AT$10,CG$5:CG$10,将星节奏统计!IO97)</f>
        <v>0.33489094563202748</v>
      </c>
      <c r="JR98" s="28">
        <f>求节点($AT$5:$AT$10,CH$5:CH$10,将星节奏统计!IP97)</f>
        <v>0.33489094563202748</v>
      </c>
      <c r="JS98" s="28">
        <f>求节点($AT$5:$AT$10,CI$5:CI$10,将星节奏统计!IQ97)</f>
        <v>0.41628835866974956</v>
      </c>
      <c r="JT98" s="28">
        <f>求节点($AT$5:$AT$10,CJ$5:CJ$10,将星节奏统计!IR97)</f>
        <v>0.27419223911316642</v>
      </c>
      <c r="JU98" s="28">
        <f>求节点($AT$5:$AT$10,CK$5:CK$10,将星节奏统计!IS97)</f>
        <v>0</v>
      </c>
      <c r="JV98" s="28">
        <f>求节点($AT$5:$AT$10,CL$5:CL$10,将星节奏统计!IT97)</f>
        <v>0</v>
      </c>
      <c r="JW98" s="28">
        <f>求节点($AT$5:$AT$10,CM$5:CM$10,将星节奏统计!IU97)</f>
        <v>0</v>
      </c>
      <c r="JX98" s="28">
        <f>求节点($AT$5:$AT$10,CN$5:CN$10,将星节奏统计!IV97)</f>
        <v>0</v>
      </c>
      <c r="JY98" s="28">
        <f>求节点($AT$5:$AT$10,CO$5:CO$10,将星节奏统计!IW97)</f>
        <v>0</v>
      </c>
      <c r="JZ98" s="28">
        <f>求节点($AT$5:$AT$10,CP$5:CP$10,将星节奏统计!IX97)</f>
        <v>0</v>
      </c>
      <c r="KA98" s="28">
        <f>求节点($AT$5:$AT$10,CQ$5:CQ$10,将星节奏统计!IY97)</f>
        <v>0</v>
      </c>
      <c r="KB98" s="28">
        <f>求节点($AT$5:$AT$10,CR$5:CR$10,将星节奏统计!IZ97)</f>
        <v>0</v>
      </c>
      <c r="KC98" s="28">
        <f>求节点($AT$5:$AT$10,CS$5:CS$10,将星节奏统计!JA97)</f>
        <v>0</v>
      </c>
      <c r="KD98" s="28">
        <f>求节点($AT$17:$AT$22,AV$17:AV$22,将星节奏统计!JD97)</f>
        <v>0</v>
      </c>
      <c r="KE98" s="28">
        <f>求节点($AT$17:$AT$22,AW$17:AW$22,将星节奏统计!JE97)</f>
        <v>0</v>
      </c>
      <c r="KF98" s="28">
        <f>求节点($AT$17:$AT$22,AX$17:AX$22,将星节奏统计!JF97)</f>
        <v>0</v>
      </c>
      <c r="KG98" s="28">
        <f>求节点($AT$17:$AT$22,AY$17:AY$22,将星节奏统计!JG97)</f>
        <v>2.1575315301023551E-4</v>
      </c>
      <c r="KH98" s="28">
        <f>求节点($AT$17:$AT$22,AZ$17:AZ$22,将星节奏统计!JH97)</f>
        <v>3.2362972951534633E-4</v>
      </c>
      <c r="KI98" s="28">
        <f>求节点($AT$17:$AT$22,BA$17:BA$22,将星节奏统计!JI97)</f>
        <v>3.2362972951534633E-4</v>
      </c>
      <c r="KJ98" s="28">
        <f>求节点($AT$17:$AT$22,BB$17:BB$22,将星节奏统计!JJ97)</f>
        <v>4.9034807502325306E-4</v>
      </c>
      <c r="KK98" s="28">
        <f>求节点($AT$17:$AT$22,BC$17:BC$22,将星节奏统计!JK97)</f>
        <v>0</v>
      </c>
      <c r="KL98" s="28">
        <f>求节点($AT$17:$AT$22,BD$17:BD$22,将星节奏统计!JL97)</f>
        <v>3.2362972951534633E-4</v>
      </c>
      <c r="KM98" s="28">
        <f>求节点($AT$17:$AT$22,BE$17:BE$22,将星节奏统计!JM97)</f>
        <v>0</v>
      </c>
      <c r="KN98" s="28">
        <f>求节点($AT$17:$AT$22,BF$17:BF$22,将星节奏统计!JN97)</f>
        <v>0</v>
      </c>
      <c r="KO98" s="28">
        <f>求节点($AT$17:$AT$22,BG$17:BG$22,将星节奏统计!JO97)</f>
        <v>0</v>
      </c>
      <c r="KP98" s="28">
        <f>求节点($AT$17:$AT$22,BH$17:BH$22,将星节奏统计!JP97)</f>
        <v>0</v>
      </c>
      <c r="KQ98" s="28">
        <f>求节点($AT$17:$AT$22,BI$17:BI$22,将星节奏统计!JQ97)</f>
        <v>0</v>
      </c>
      <c r="KR98" s="28">
        <f>求节点($AT$17:$AT$22,BJ$17:BJ$22,将星节奏统计!JR97)</f>
        <v>0</v>
      </c>
      <c r="KS98" s="28">
        <f>求节点($AT$17:$AT$22,BK$17:BK$22,将星节奏统计!JS97)</f>
        <v>0</v>
      </c>
      <c r="KT98" s="28">
        <f>求节点($AT$17:$AT$22,BL$17:BL$22,将星节奏统计!JT97)</f>
        <v>0</v>
      </c>
      <c r="KU98" s="28">
        <f>求节点($AT$17:$AT$22,BM$17:BM$22,将星节奏统计!JU97)</f>
        <v>0</v>
      </c>
      <c r="KV98" s="28">
        <f>求节点($AT$17:$AT$22,BN$17:BN$22,将星节奏统计!JV97)</f>
        <v>0</v>
      </c>
      <c r="KW98" s="28">
        <f>求节点($AT$17:$AT$22,BO$17:BO$22,将星节奏统计!JW97)</f>
        <v>0</v>
      </c>
      <c r="KX98" s="28">
        <f>求节点($AT$5:$AT$10,AV$5:AV$10,将星节奏统计!KA97)</f>
        <v>0.1</v>
      </c>
      <c r="KY98" s="28">
        <f>求节点($AT$5:$AT$10,AW$5:AW$10,将星节奏统计!KB97)</f>
        <v>0.1</v>
      </c>
      <c r="KZ98" s="28">
        <f>求节点($AT$5:$AT$10,AX$5:AX$10,将星节奏统计!KC97)</f>
        <v>8.0855993246993635E-2</v>
      </c>
      <c r="LA98" s="28">
        <f>求节点($AT$5:$AT$10,AY$5:AY$10,将星节奏统计!KD97)</f>
        <v>0</v>
      </c>
      <c r="LB98" s="28">
        <f>求节点($AT$5:$AT$10,AZ$5:AZ$10,将星节奏统计!KE97)</f>
        <v>0</v>
      </c>
      <c r="LC98" s="28">
        <f>求节点($AT$5:$AT$10,BA$5:BA$10,将星节奏统计!KF97)</f>
        <v>0</v>
      </c>
      <c r="LD98" s="28">
        <f>求节点($AT$5:$AT$10,BB$5:BB$10,将星节奏统计!KG97)</f>
        <v>0</v>
      </c>
      <c r="LE98" s="28">
        <f>求节点($AT$5:$AT$10,BC$5:BC$10,将星节奏统计!KH97)</f>
        <v>0</v>
      </c>
      <c r="LF98" s="28">
        <f>求节点($AT$5:$AT$10,BD$5:BD$10,将星节奏统计!KI97)</f>
        <v>0</v>
      </c>
      <c r="LG98" s="28">
        <f>求节点($AT$5:$AT$10,BE$5:BE$10,将星节奏统计!KJ97)</f>
        <v>0</v>
      </c>
      <c r="LH98" s="28">
        <f>求节点($AT$5:$AT$10,BF$5:BF$10,将星节奏统计!KK97)</f>
        <v>0</v>
      </c>
      <c r="LI98" s="28">
        <f>求节点($AT$5:$AT$10,BG$5:BG$10,将星节奏统计!KL97)</f>
        <v>0</v>
      </c>
      <c r="LJ98" s="28">
        <f>求节点($AT$5:$AT$10,BH$5:BH$10,将星节奏统计!KM97)</f>
        <v>0</v>
      </c>
      <c r="LK98" s="28">
        <f>求节点($AT$5:$AT$10,BI$5:BI$10,将星节奏统计!KN97)</f>
        <v>0</v>
      </c>
      <c r="LL98" s="28">
        <f>求节点($AT$5:$AT$10,BJ$5:BJ$10,将星节奏统计!KO97)</f>
        <v>0</v>
      </c>
      <c r="LM98" s="28">
        <f>求节点($AT$5:$AT$10,BK$5:BK$10,将星节奏统计!KP97)</f>
        <v>0</v>
      </c>
      <c r="LN98" s="28">
        <f>求节点($AT$5:$AT$10,BL$5:BL$10,将星节奏统计!KQ97)</f>
        <v>0.9</v>
      </c>
      <c r="LO98" s="28">
        <f>求节点($AT$5:$AT$10,BM$5:BM$10,将星节奏统计!KR97)</f>
        <v>0.9</v>
      </c>
      <c r="LP98" s="28">
        <f>求节点($AT$5:$AT$10,BN$5:BN$10,将星节奏统计!KS97)</f>
        <v>0.6</v>
      </c>
      <c r="LQ98" s="28">
        <f>求节点($AT$5:$AT$10,BO$5:BO$10,将星节奏统计!KT97)</f>
        <v>0</v>
      </c>
      <c r="LR98" s="28">
        <f>求节点($AT$5:$AT$10,BP$5:BP$10,将星节奏统计!KU97)</f>
        <v>0.9</v>
      </c>
      <c r="LS98" s="28">
        <f>求节点($AT$5:$AT$10,BQ$5:BQ$10,将星节奏统计!KV97)</f>
        <v>0.6</v>
      </c>
      <c r="LT98" s="28">
        <f>求节点($AT$5:$AT$10,BR$5:BR$10,将星节奏统计!KW97)</f>
        <v>0.9</v>
      </c>
      <c r="LU98" s="28">
        <f>求节点($AT$5:$AT$10,BS$5:BS$10,将星节奏统计!KX97)</f>
        <v>0</v>
      </c>
      <c r="LV98" s="28">
        <f>求节点($AT$5:$AT$10,BT$5:BT$10,将星节奏统计!KY97)</f>
        <v>0.6</v>
      </c>
      <c r="LW98" s="28">
        <f>求节点($AT$5:$AT$10,BU$5:BU$10,将星节奏统计!KZ97)</f>
        <v>0.1</v>
      </c>
      <c r="LX98" s="28">
        <f>求节点($AT$5:$AT$10,BV$5:BV$10,将星节奏统计!LA97)</f>
        <v>0.6</v>
      </c>
      <c r="LY98" s="28">
        <f>求节点($AT$5:$AT$10,BW$5:BW$10,将星节奏统计!LB97)</f>
        <v>0.5</v>
      </c>
      <c r="LZ98" s="28">
        <f>求节点($AT$5:$AT$10,BX$5:BX$10,将星节奏统计!LC97)</f>
        <v>0.33</v>
      </c>
      <c r="MA98" s="28">
        <f>求节点($AT$5:$AT$10,BY$5:BY$10,将星节奏统计!LD97)</f>
        <v>0.5</v>
      </c>
      <c r="MB98" s="28">
        <f>求节点($AT$5:$AT$10,BZ$5:BZ$10,将星节奏统计!LE97)</f>
        <v>0.33</v>
      </c>
      <c r="MC98" s="28">
        <f>求节点($AT$5:$AT$10,CA$5:CA$10,将星节奏统计!LF97)</f>
        <v>0.6</v>
      </c>
      <c r="MD98" s="28">
        <f>求节点($AT$5:$AT$10,CB$5:CB$10,将星节奏统计!LG97)</f>
        <v>0.6</v>
      </c>
      <c r="ME98" s="28">
        <f>求节点($AT$5:$AT$10,CC$5:CC$10,将星节奏统计!LH97)</f>
        <v>0.6</v>
      </c>
      <c r="MF98" s="28">
        <f>求节点($AT$5:$AT$10,CD$5:CD$10,将星节奏统计!LI97)</f>
        <v>0.6</v>
      </c>
      <c r="MG98" s="28">
        <f>求节点($AT$5:$AT$10,CE$5:CE$10,将星节奏统计!LJ97)</f>
        <v>0.4</v>
      </c>
      <c r="MH98" s="28">
        <f>求节点($AT$5:$AT$10,CF$5:CF$10,将星节奏统计!LK97)</f>
        <v>0.4</v>
      </c>
      <c r="MI98" s="28">
        <f>求节点($AT$5:$AT$10,CG$5:CG$10,将星节奏统计!LL97)</f>
        <v>0.4</v>
      </c>
      <c r="MJ98" s="28">
        <f>求节点($AT$5:$AT$10,CH$5:CH$10,将星节奏统计!LM97)</f>
        <v>0.4</v>
      </c>
      <c r="MK98" s="28">
        <f>求节点($AT$5:$AT$10,CI$5:CI$10,将星节奏统计!LN97)</f>
        <v>0.5</v>
      </c>
      <c r="ML98" s="28">
        <f>求节点($AT$5:$AT$10,CJ$5:CJ$10,将星节奏统计!LO97)</f>
        <v>0.33</v>
      </c>
      <c r="MM98" s="28">
        <f>求节点($AT$5:$AT$10,CK$5:CK$10,将星节奏统计!LP97)</f>
        <v>0</v>
      </c>
      <c r="MN98" s="28">
        <f>求节点($AT$5:$AT$10,CL$5:CL$10,将星节奏统计!LQ97)</f>
        <v>0</v>
      </c>
      <c r="MO98" s="28">
        <f>求节点($AT$5:$AT$10,CM$5:CM$10,将星节奏统计!LR97)</f>
        <v>0</v>
      </c>
      <c r="MP98" s="28">
        <f>求节点($AT$5:$AT$10,CN$5:CN$10,将星节奏统计!LS97)</f>
        <v>0</v>
      </c>
      <c r="MQ98" s="28">
        <f>求节点($AT$5:$AT$10,CO$5:CO$10,将星节奏统计!LT97)</f>
        <v>0</v>
      </c>
      <c r="MR98" s="28">
        <f>求节点($AT$5:$AT$10,CP$5:CP$10,将星节奏统计!LU97)</f>
        <v>0</v>
      </c>
      <c r="MS98" s="28">
        <f>求节点($AT$5:$AT$10,CQ$5:CQ$10,将星节奏统计!LV97)</f>
        <v>0</v>
      </c>
      <c r="MT98" s="28">
        <f>求节点($AT$5:$AT$10,CR$5:CR$10,将星节奏统计!LW97)</f>
        <v>0</v>
      </c>
      <c r="MU98" s="28">
        <f>求节点($AT$5:$AT$10,CS$5:CS$10,将星节奏统计!LX97)</f>
        <v>0</v>
      </c>
      <c r="MV98" s="28">
        <f>求节点($AT$17:$AT$22,AV$17:AV$22,将星节奏统计!MA97)</f>
        <v>0</v>
      </c>
      <c r="MW98" s="28">
        <f>求节点($AT$17:$AT$22,AW$17:AW$22,将星节奏统计!MB97)</f>
        <v>0</v>
      </c>
      <c r="MX98" s="28">
        <f>求节点($AT$17:$AT$22,AX$17:AX$22,将星节奏统计!MC97)</f>
        <v>0</v>
      </c>
      <c r="MY98" s="28">
        <f>求节点($AT$17:$AT$22,AY$17:AY$22,将星节奏统计!MD97)</f>
        <v>0</v>
      </c>
      <c r="MZ98" s="28">
        <f>求节点($AT$17:$AT$22,AZ$17:AZ$22,将星节奏统计!ME97)</f>
        <v>0</v>
      </c>
      <c r="NA98" s="28">
        <f>求节点($AT$17:$AT$22,BA$17:BA$22,将星节奏统计!MF97)</f>
        <v>0</v>
      </c>
      <c r="NB98" s="28">
        <f>求节点($AT$17:$AT$22,BB$17:BB$22,将星节奏统计!MG97)</f>
        <v>0</v>
      </c>
      <c r="NC98" s="28">
        <f>求节点($AT$17:$AT$22,BC$17:BC$22,将星节奏统计!MH97)</f>
        <v>0</v>
      </c>
      <c r="ND98" s="28">
        <f>求节点($AT$17:$AT$22,BD$17:BD$22,将星节奏统计!MI97)</f>
        <v>0</v>
      </c>
      <c r="NE98" s="28">
        <f>求节点($AT$17:$AT$22,BE$17:BE$22,将星节奏统计!MJ97)</f>
        <v>0</v>
      </c>
      <c r="NF98" s="28">
        <f>求节点($AT$17:$AT$22,BF$17:BF$22,将星节奏统计!MK97)</f>
        <v>0</v>
      </c>
      <c r="NG98" s="28">
        <f>求节点($AT$17:$AT$22,BG$17:BG$22,将星节奏统计!ML97)</f>
        <v>0</v>
      </c>
      <c r="NH98" s="28">
        <f>求节点($AT$17:$AT$22,BH$17:BH$22,将星节奏统计!MM97)</f>
        <v>0</v>
      </c>
      <c r="NI98" s="28">
        <f>求节点($AT$17:$AT$22,BI$17:BI$22,将星节奏统计!MN97)</f>
        <v>0</v>
      </c>
      <c r="NJ98" s="28">
        <f>求节点($AT$17:$AT$22,BJ$17:BJ$22,将星节奏统计!MO97)</f>
        <v>0</v>
      </c>
      <c r="NK98" s="28">
        <f>求节点($AT$17:$AT$22,BK$17:BK$22,将星节奏统计!MP97)</f>
        <v>0</v>
      </c>
      <c r="NL98" s="28">
        <f>求节点($AT$17:$AT$22,BL$17:BL$22,将星节奏统计!MQ97)</f>
        <v>0</v>
      </c>
      <c r="NM98" s="28">
        <f>求节点($AT$17:$AT$22,BM$17:BM$22,将星节奏统计!MR97)</f>
        <v>0</v>
      </c>
      <c r="NN98" s="28">
        <f>求节点($AT$17:$AT$22,BN$17:BN$22,将星节奏统计!MS97)</f>
        <v>0</v>
      </c>
      <c r="NO98" s="28">
        <f>求节点($AT$17:$AT$22,BO$17:BO$22,将星节奏统计!MT97)</f>
        <v>0</v>
      </c>
      <c r="NP98" s="28">
        <f>求节点($AT$5:$AT$10,AV$5:AV$10,将星节奏统计!MX97)</f>
        <v>0.1</v>
      </c>
      <c r="NQ98" s="28">
        <f>求节点($AT$5:$AT$10,AW$5:AW$10,将星节奏统计!MY97)</f>
        <v>0.1</v>
      </c>
      <c r="NR98" s="28">
        <f>求节点($AT$5:$AT$10,AX$5:AX$10,将星节奏统计!MZ97)</f>
        <v>8.936555003021579E-2</v>
      </c>
      <c r="NS98" s="28">
        <f>求节点($AT$5:$AT$10,AY$5:AY$10,将星节奏统计!NA97)</f>
        <v>0</v>
      </c>
      <c r="NT98" s="28">
        <f>求节点($AT$5:$AT$10,AZ$5:AZ$10,将星节奏统计!NB97)</f>
        <v>0</v>
      </c>
      <c r="NU98" s="28">
        <f>求节点($AT$5:$AT$10,BA$5:BA$10,将星节奏统计!NC97)</f>
        <v>0</v>
      </c>
      <c r="NV98" s="28">
        <f>求节点($AT$5:$AT$10,BB$5:BB$10,将星节奏统计!ND97)</f>
        <v>0</v>
      </c>
      <c r="NW98" s="28">
        <f>求节点($AT$5:$AT$10,BC$5:BC$10,将星节奏统计!NE97)</f>
        <v>0</v>
      </c>
      <c r="NX98" s="28">
        <f>求节点($AT$5:$AT$10,BD$5:BD$10,将星节奏统计!NF97)</f>
        <v>0</v>
      </c>
      <c r="NY98" s="28">
        <f>求节点($AT$5:$AT$10,BE$5:BE$10,将星节奏统计!NG97)</f>
        <v>0</v>
      </c>
      <c r="NZ98" s="28">
        <f>求节点($AT$5:$AT$10,BF$5:BF$10,将星节奏统计!NH97)</f>
        <v>0</v>
      </c>
      <c r="OA98" s="28">
        <f>求节点($AT$5:$AT$10,BG$5:BG$10,将星节奏统计!NI97)</f>
        <v>0</v>
      </c>
      <c r="OB98" s="28">
        <f>求节点($AT$5:$AT$10,BH$5:BH$10,将星节奏统计!NJ97)</f>
        <v>0</v>
      </c>
      <c r="OC98" s="28">
        <f>求节点($AT$5:$AT$10,BI$5:BI$10,将星节奏统计!NK97)</f>
        <v>0</v>
      </c>
      <c r="OD98" s="28">
        <f>求节点($AT$5:$AT$10,BJ$5:BJ$10,将星节奏统计!NL97)</f>
        <v>0</v>
      </c>
      <c r="OE98" s="28">
        <f>求节点($AT$5:$AT$10,BK$5:BK$10,将星节奏统计!NM97)</f>
        <v>0</v>
      </c>
      <c r="OF98" s="28">
        <f>求节点($AT$5:$AT$10,BL$5:BL$10,将星节奏统计!NN97)</f>
        <v>0.9</v>
      </c>
      <c r="OG98" s="28">
        <f>求节点($AT$5:$AT$10,BM$5:BM$10,将星节奏统计!NO97)</f>
        <v>0.9</v>
      </c>
      <c r="OH98" s="28">
        <f>求节点($AT$5:$AT$10,BN$5:BN$10,将星节奏统计!NP97)</f>
        <v>0.6</v>
      </c>
      <c r="OI98" s="28">
        <f>求节点($AT$5:$AT$10,BO$5:BO$10,将星节奏统计!NQ97)</f>
        <v>0</v>
      </c>
      <c r="OJ98" s="28">
        <f>求节点($AT$5:$AT$10,BP$5:BP$10,将星节奏统计!NR97)</f>
        <v>0.9</v>
      </c>
      <c r="OK98" s="28">
        <f>求节点($AT$5:$AT$10,BQ$5:BQ$10,将星节奏统计!NS97)</f>
        <v>0.6</v>
      </c>
      <c r="OL98" s="28">
        <f>求节点($AT$5:$AT$10,BR$5:BR$10,将星节奏统计!NT97)</f>
        <v>0.9</v>
      </c>
      <c r="OM98" s="28">
        <f>求节点($AT$5:$AT$10,BS$5:BS$10,将星节奏统计!NU97)</f>
        <v>0</v>
      </c>
      <c r="ON98" s="28">
        <f>求节点($AT$5:$AT$10,BT$5:BT$10,将星节奏统计!NV97)</f>
        <v>0.6</v>
      </c>
      <c r="OO98" s="28">
        <f>求节点($AT$5:$AT$10,BU$5:BU$10,将星节奏统计!NW97)</f>
        <v>0.1</v>
      </c>
      <c r="OP98" s="28">
        <f>求节点($AT$5:$AT$10,BV$5:BV$10,将星节奏统计!NX97)</f>
        <v>0.6</v>
      </c>
      <c r="OQ98" s="28">
        <f>求节点($AT$5:$AT$10,BW$5:BW$10,将星节奏统计!NY97)</f>
        <v>0.5</v>
      </c>
      <c r="OR98" s="28">
        <f>求节点($AT$5:$AT$10,BX$5:BX$10,将星节奏统计!NZ97)</f>
        <v>0.33</v>
      </c>
      <c r="OS98" s="28">
        <f>求节点($AT$5:$AT$10,BY$5:BY$10,将星节奏统计!OA97)</f>
        <v>0.5</v>
      </c>
      <c r="OT98" s="28">
        <f>求节点($AT$5:$AT$10,BZ$5:BZ$10,将星节奏统计!OB97)</f>
        <v>0.33</v>
      </c>
      <c r="OU98" s="28">
        <f>求节点($AT$5:$AT$10,CA$5:CA$10,将星节奏统计!OC97)</f>
        <v>0.6</v>
      </c>
      <c r="OV98" s="28">
        <f>求节点($AT$5:$AT$10,CB$5:CB$10,将星节奏统计!OD97)</f>
        <v>0.6</v>
      </c>
      <c r="OW98" s="28">
        <f>求节点($AT$5:$AT$10,CC$5:CC$10,将星节奏统计!OE97)</f>
        <v>0.6</v>
      </c>
      <c r="OX98" s="28">
        <f>求节点($AT$5:$AT$10,CD$5:CD$10,将星节奏统计!OF97)</f>
        <v>0.6</v>
      </c>
      <c r="OY98" s="28">
        <f>求节点($AT$5:$AT$10,CE$5:CE$10,将星节奏统计!OG97)</f>
        <v>0.4</v>
      </c>
      <c r="OZ98" s="28">
        <f>求节点($AT$5:$AT$10,CF$5:CF$10,将星节奏统计!OH97)</f>
        <v>0.4</v>
      </c>
      <c r="PA98" s="28">
        <f>求节点($AT$5:$AT$10,CG$5:CG$10,将星节奏统计!OI97)</f>
        <v>0.4</v>
      </c>
      <c r="PB98" s="28">
        <f>求节点($AT$5:$AT$10,CH$5:CH$10,将星节奏统计!OJ97)</f>
        <v>0.4</v>
      </c>
      <c r="PC98" s="28">
        <f>求节点($AT$5:$AT$10,CI$5:CI$10,将星节奏统计!OK97)</f>
        <v>0.5</v>
      </c>
      <c r="PD98" s="28">
        <f>求节点($AT$5:$AT$10,CJ$5:CJ$10,将星节奏统计!OL97)</f>
        <v>0.33</v>
      </c>
      <c r="PE98" s="28">
        <f>求节点($AT$5:$AT$10,CK$5:CK$10,将星节奏统计!OM97)</f>
        <v>0</v>
      </c>
      <c r="PF98" s="28">
        <f>求节点($AT$5:$AT$10,CL$5:CL$10,将星节奏统计!ON97)</f>
        <v>0</v>
      </c>
      <c r="PG98" s="28">
        <f>求节点($AT$5:$AT$10,CM$5:CM$10,将星节奏统计!OO97)</f>
        <v>0</v>
      </c>
      <c r="PH98" s="28">
        <f>求节点($AT$5:$AT$10,CN$5:CN$10,将星节奏统计!OP97)</f>
        <v>0</v>
      </c>
      <c r="PI98" s="28">
        <f>求节点($AT$5:$AT$10,CO$5:CO$10,将星节奏统计!OQ97)</f>
        <v>0</v>
      </c>
      <c r="PJ98" s="28">
        <f>求节点($AT$5:$AT$10,CP$5:CP$10,将星节奏统计!OR97)</f>
        <v>0</v>
      </c>
      <c r="PK98" s="28">
        <f>求节点($AT$5:$AT$10,CQ$5:CQ$10,将星节奏统计!OS97)</f>
        <v>0</v>
      </c>
      <c r="PL98" s="28">
        <f>求节点($AT$5:$AT$10,CR$5:CR$10,将星节奏统计!OT97)</f>
        <v>0</v>
      </c>
      <c r="PM98" s="28">
        <f>求节点($AT$5:$AT$10,CS$5:CS$10,将星节奏统计!OU97)</f>
        <v>0</v>
      </c>
      <c r="PN98" s="28">
        <f>求节点($AT$17:$AT$22,AV$17:AV$22,将星节奏统计!OX97)</f>
        <v>0</v>
      </c>
      <c r="PO98" s="28">
        <f>求节点($AT$17:$AT$22,AW$17:AW$22,将星节奏统计!OY97)</f>
        <v>0</v>
      </c>
      <c r="PP98" s="28">
        <f>求节点($AT$17:$AT$22,AX$17:AX$22,将星节奏统计!OZ97)</f>
        <v>0</v>
      </c>
      <c r="PQ98" s="28">
        <f>求节点($AT$17:$AT$22,AY$17:AY$22,将星节奏统计!PA97)</f>
        <v>2.3098278734036415E-4</v>
      </c>
      <c r="PR98" s="28">
        <f>求节点($AT$17:$AT$22,AZ$17:AZ$22,将星节奏统计!PB97)</f>
        <v>3.4647418101054969E-4</v>
      </c>
      <c r="PS98" s="28">
        <f>求节点($AT$17:$AT$22,BA$17:BA$22,将星节奏统计!PC97)</f>
        <v>3.4647418101054969E-4</v>
      </c>
      <c r="PT98" s="28">
        <f>求节点($AT$17:$AT$22,BB$17:BB$22,将星节奏统计!PD97)</f>
        <v>5.2496088031901353E-4</v>
      </c>
      <c r="PU98" s="28">
        <f>求节点($AT$17:$AT$22,BC$17:BC$22,将星节奏统计!PE97)</f>
        <v>0</v>
      </c>
      <c r="PV98" s="28">
        <f>求节点($AT$17:$AT$22,BD$17:BD$22,将星节奏统计!PF97)</f>
        <v>3.4647418101054969E-4</v>
      </c>
      <c r="PW98" s="28">
        <f>求节点($AT$17:$AT$22,BE$17:BE$22,将星节奏统计!PG97)</f>
        <v>0</v>
      </c>
      <c r="PX98" s="28">
        <f>求节点($AT$17:$AT$22,BF$17:BF$22,将星节奏统计!PH97)</f>
        <v>0</v>
      </c>
      <c r="PY98" s="28">
        <f>求节点($AT$17:$AT$22,BG$17:BG$22,将星节奏统计!PI97)</f>
        <v>0</v>
      </c>
      <c r="PZ98" s="28">
        <f>求节点($AT$17:$AT$22,BH$17:BH$22,将星节奏统计!PJ97)</f>
        <v>0</v>
      </c>
      <c r="QA98" s="28">
        <f>求节点($AT$17:$AT$22,BI$17:BI$22,将星节奏统计!PK97)</f>
        <v>0</v>
      </c>
      <c r="QB98" s="28">
        <f>求节点($AT$17:$AT$22,BJ$17:BJ$22,将星节奏统计!PL97)</f>
        <v>0</v>
      </c>
      <c r="QC98" s="28">
        <f>求节点($AT$17:$AT$22,BK$17:BK$22,将星节奏统计!PM97)</f>
        <v>0</v>
      </c>
      <c r="QD98" s="28">
        <f>求节点($AT$17:$AT$22,BL$17:BL$22,将星节奏统计!PN97)</f>
        <v>0</v>
      </c>
      <c r="QE98" s="28">
        <f>求节点($AT$17:$AT$22,BM$17:BM$22,将星节奏统计!PO97)</f>
        <v>0</v>
      </c>
      <c r="QF98" s="28">
        <f>求节点($AT$17:$AT$22,BN$17:BN$22,将星节奏统计!PP97)</f>
        <v>0</v>
      </c>
      <c r="QG98" s="28">
        <f>求节点($AT$17:$AT$22,BO$17:BO$22,将星节奏统计!PQ97)</f>
        <v>0</v>
      </c>
      <c r="QJ98" s="3">
        <v>94</v>
      </c>
      <c r="QK98" s="28">
        <f t="shared" ca="1" si="71"/>
        <v>1.1725980863141341</v>
      </c>
      <c r="QL98" s="28">
        <f t="shared" ca="1" si="71"/>
        <v>1.2580204642146515</v>
      </c>
      <c r="QM98" s="28">
        <f t="shared" ca="1" si="71"/>
        <v>1.4069870651886107</v>
      </c>
      <c r="QN98" s="28">
        <f t="shared" ca="1" si="71"/>
        <v>1.5</v>
      </c>
      <c r="QO98" s="28">
        <f t="shared" ca="1" si="71"/>
        <v>1.5</v>
      </c>
      <c r="QP98" s="28">
        <f t="shared" ca="1" si="72"/>
        <v>0.65423540715392181</v>
      </c>
      <c r="QQ98" s="28">
        <f t="shared" ca="1" si="72"/>
        <v>0.85924911411516347</v>
      </c>
      <c r="QR98" s="28">
        <f t="shared" ca="1" si="72"/>
        <v>1.2488650760092486</v>
      </c>
      <c r="QS98" s="28">
        <f t="shared" ca="1" si="72"/>
        <v>1.5</v>
      </c>
      <c r="QT98" s="28">
        <f t="shared" ca="1" si="72"/>
        <v>1.5</v>
      </c>
      <c r="QU98" s="28">
        <f t="shared" ca="1" si="73"/>
        <v>0.1</v>
      </c>
      <c r="QV98" s="28">
        <f t="shared" ca="1" si="73"/>
        <v>0.1</v>
      </c>
      <c r="QW98" s="28">
        <f t="shared" ca="1" si="73"/>
        <v>0.1</v>
      </c>
      <c r="QX98" s="28">
        <f t="shared" ca="1" si="73"/>
        <v>0.1</v>
      </c>
      <c r="QY98" s="28">
        <f t="shared" ca="1" si="73"/>
        <v>0.1</v>
      </c>
      <c r="QZ98" s="28">
        <f t="shared" ca="1" si="74"/>
        <v>0.77081866041989389</v>
      </c>
      <c r="RA98" s="28">
        <f t="shared" ca="1" si="74"/>
        <v>0.830614324950256</v>
      </c>
      <c r="RB98" s="28">
        <f t="shared" ca="1" si="74"/>
        <v>0.93489094563202746</v>
      </c>
      <c r="RC98" s="28">
        <f t="shared" ca="1" si="74"/>
        <v>1</v>
      </c>
      <c r="RD98" s="28">
        <f t="shared" ca="1" si="74"/>
        <v>1</v>
      </c>
      <c r="RE98" s="28">
        <f t="shared" ca="1" si="75"/>
        <v>0.40889712947120116</v>
      </c>
      <c r="RF98" s="28">
        <f t="shared" ca="1" si="75"/>
        <v>0.55443683558637269</v>
      </c>
      <c r="RG98" s="28">
        <f t="shared" ca="1" si="75"/>
        <v>0.82257671733949933</v>
      </c>
      <c r="RH98" s="28">
        <f t="shared" ca="1" si="75"/>
        <v>0.99</v>
      </c>
      <c r="RI98" s="28">
        <f t="shared" ca="1" si="75"/>
        <v>0.99</v>
      </c>
      <c r="RJ98" s="28">
        <f t="shared" ca="1" si="76"/>
        <v>3.3834017176604531E-4</v>
      </c>
      <c r="RK98" s="28">
        <f t="shared" ca="1" si="76"/>
        <v>0</v>
      </c>
      <c r="RL98" s="28">
        <f t="shared" ca="1" si="76"/>
        <v>3.3834017176604531E-4</v>
      </c>
      <c r="RM98" s="28">
        <f t="shared" ca="1" si="76"/>
        <v>0</v>
      </c>
      <c r="RN98" s="28">
        <f t="shared" ca="1" si="76"/>
        <v>3.6222300742011927E-4</v>
      </c>
      <c r="RO98" s="28">
        <f t="shared" ca="1" si="77"/>
        <v>3.2362972951534633E-4</v>
      </c>
      <c r="RP98" s="28">
        <f t="shared" ca="1" si="77"/>
        <v>0</v>
      </c>
      <c r="RQ98" s="28">
        <f t="shared" ca="1" si="77"/>
        <v>3.2362972951534633E-4</v>
      </c>
      <c r="RR98" s="28">
        <f t="shared" ca="1" si="77"/>
        <v>0</v>
      </c>
      <c r="RS98" s="28">
        <f t="shared" ca="1" si="77"/>
        <v>3.4647418101054969E-4</v>
      </c>
      <c r="RT98" s="28">
        <f t="shared" ca="1" si="78"/>
        <v>0.1</v>
      </c>
      <c r="RU98" s="28">
        <f t="shared" ca="1" si="78"/>
        <v>0.1</v>
      </c>
      <c r="RV98" s="28">
        <f t="shared" ca="1" si="78"/>
        <v>0.1</v>
      </c>
      <c r="RW98" s="28">
        <f t="shared" ca="1" si="78"/>
        <v>0.1</v>
      </c>
      <c r="RX98" s="28">
        <f t="shared" ca="1" si="78"/>
        <v>0.1</v>
      </c>
      <c r="RY98" s="28">
        <f t="shared" ca="1" si="79"/>
        <v>0.16289240158825785</v>
      </c>
      <c r="RZ98" s="28">
        <f t="shared" ca="1" si="79"/>
        <v>0.16475445063571892</v>
      </c>
      <c r="SA98" s="28">
        <f t="shared" ca="1" si="79"/>
        <v>0.16855505456335607</v>
      </c>
      <c r="SB98" s="28">
        <f t="shared" ca="1" si="79"/>
        <v>0.18085599324699364</v>
      </c>
      <c r="SC98" s="28">
        <f t="shared" ca="1" si="79"/>
        <v>0.1893655500302158</v>
      </c>
    </row>
    <row r="99" spans="46:497" x14ac:dyDescent="0.2">
      <c r="AT99" s="39"/>
      <c r="AV99" s="5"/>
      <c r="CU99" s="3">
        <v>95</v>
      </c>
      <c r="CV99" s="28">
        <f>求节点($AT$5:$AT$10,AV$5:AV$10,将星节奏统计!BJ98)</f>
        <v>0.1</v>
      </c>
      <c r="CW99" s="28">
        <f>求节点($AT$5:$AT$10,AW$5:AW$10,将星节奏统计!BK98)</f>
        <v>0.1</v>
      </c>
      <c r="CX99" s="28">
        <f>求节点($AT$5:$AT$10,AX$5:AX$10,将星节奏统计!BL98)</f>
        <v>6.3170050141078821E-2</v>
      </c>
      <c r="CY99" s="28">
        <f>求节点($AT$5:$AT$10,AY$5:AY$10,将星节奏统计!BM98)</f>
        <v>0</v>
      </c>
      <c r="CZ99" s="28">
        <f>求节点($AT$5:$AT$10,AZ$5:AZ$10,将星节奏统计!BN98)</f>
        <v>0</v>
      </c>
      <c r="DA99" s="28">
        <f>求节点($AT$5:$AT$10,BA$5:BA$10,将星节奏统计!BO98)</f>
        <v>0</v>
      </c>
      <c r="DB99" s="28">
        <f>求节点($AT$5:$AT$10,BB$5:BB$10,将星节奏统计!BP98)</f>
        <v>0</v>
      </c>
      <c r="DC99" s="28">
        <f>求节点($AT$5:$AT$10,BC$5:BC$10,将星节奏统计!BQ98)</f>
        <v>0</v>
      </c>
      <c r="DD99" s="28">
        <f>求节点($AT$5:$AT$10,BD$5:BD$10,将星节奏统计!BR98)</f>
        <v>0</v>
      </c>
      <c r="DE99" s="28">
        <f>求节点($AT$5:$AT$10,BE$5:BE$10,将星节奏统计!BS98)</f>
        <v>0</v>
      </c>
      <c r="DF99" s="28">
        <f>求节点($AT$5:$AT$10,BF$5:BF$10,将星节奏统计!BT98)</f>
        <v>0</v>
      </c>
      <c r="DG99" s="28">
        <f>求节点($AT$5:$AT$10,BG$5:BG$10,将星节奏统计!BU98)</f>
        <v>0</v>
      </c>
      <c r="DH99" s="28">
        <f>求节点($AT$5:$AT$10,BH$5:BH$10,将星节奏统计!BV98)</f>
        <v>0</v>
      </c>
      <c r="DI99" s="28">
        <f>求节点($AT$5:$AT$10,BI$5:BI$10,将星节奏统计!BW98)</f>
        <v>0</v>
      </c>
      <c r="DJ99" s="28">
        <f>求节点($AT$5:$AT$10,BJ$5:BJ$10,将星节奏统计!BX98)</f>
        <v>0</v>
      </c>
      <c r="DK99" s="28">
        <f>求节点($AT$5:$AT$10,BK$5:BK$10,将星节奏统计!BY98)</f>
        <v>0</v>
      </c>
      <c r="DL99" s="28">
        <f>求节点($AT$5:$AT$10,BL$5:BL$10,将星节奏统计!BZ98)</f>
        <v>0.9</v>
      </c>
      <c r="DM99" s="28">
        <f>求节点($AT$5:$AT$10,BM$5:BM$10,将星节奏统计!CA98)</f>
        <v>0.9</v>
      </c>
      <c r="DN99" s="28">
        <f>求节点($AT$5:$AT$10,BN$5:BN$10,将星节奏统计!CB98)</f>
        <v>0.6</v>
      </c>
      <c r="DO99" s="28">
        <f>求节点($AT$5:$AT$10,BO$5:BO$10,将星节奏统计!CC98)</f>
        <v>0</v>
      </c>
      <c r="DP99" s="28">
        <f>求节点($AT$5:$AT$10,BP$5:BP$10,将星节奏统计!CD98)</f>
        <v>0.9</v>
      </c>
      <c r="DQ99" s="28">
        <f>求节点($AT$5:$AT$10,BQ$5:BQ$10,将星节奏统计!CE98)</f>
        <v>0.6</v>
      </c>
      <c r="DR99" s="28">
        <f>求节点($AT$5:$AT$10,BR$5:BR$10,将星节奏统计!CF98)</f>
        <v>0.9</v>
      </c>
      <c r="DS99" s="28">
        <f>求节点($AT$5:$AT$10,BS$5:BS$10,将星节奏统计!CG98)</f>
        <v>0</v>
      </c>
      <c r="DT99" s="28">
        <f>求节点($AT$5:$AT$10,BT$5:BT$10,将星节奏统计!CH98)</f>
        <v>0.6</v>
      </c>
      <c r="DU99" s="28">
        <f>求节点($AT$5:$AT$10,BU$5:BU$10,将星节奏统计!CI98)</f>
        <v>0.1</v>
      </c>
      <c r="DV99" s="28">
        <f>求节点($AT$5:$AT$10,BV$5:BV$10,将星节奏统计!CJ98)</f>
        <v>0.6</v>
      </c>
      <c r="DW99" s="28">
        <f>求节点($AT$5:$AT$10,BW$5:BW$10,将星节奏统计!CK98)</f>
        <v>0.22948414384832372</v>
      </c>
      <c r="DX99" s="28">
        <f>求节点($AT$5:$AT$10,BX$5:BX$10,将星节奏统计!CL98)</f>
        <v>0.14342758990520232</v>
      </c>
      <c r="DY99" s="28">
        <f>求节点($AT$5:$AT$10,BY$5:BY$10,将星节奏统计!CM98)</f>
        <v>0.22948414384832372</v>
      </c>
      <c r="DZ99" s="28">
        <f>求节点($AT$5:$AT$10,BZ$5:BZ$10,将星节奏统计!CN98)</f>
        <v>0.14342758990520232</v>
      </c>
      <c r="EA99" s="28">
        <f>求节点($AT$5:$AT$10,CA$5:CA$10,将星节奏统计!CO98)</f>
        <v>0.28685517981040465</v>
      </c>
      <c r="EB99" s="28">
        <f>求节点($AT$5:$AT$10,CB$5:CB$10,将星节奏统计!CP98)</f>
        <v>0.28685517981040465</v>
      </c>
      <c r="EC99" s="28">
        <f>求节点($AT$5:$AT$10,CC$5:CC$10,将星节奏统计!CQ98)</f>
        <v>0.28685517981040465</v>
      </c>
      <c r="ED99" s="28">
        <f>求节点($AT$5:$AT$10,CD$5:CD$10,将星节奏统计!CR98)</f>
        <v>0.28685517981040465</v>
      </c>
      <c r="EE99" s="28">
        <f>求节点($AT$5:$AT$10,CE$5:CE$10,将星节奏统计!CS98)</f>
        <v>0.18079862586728326</v>
      </c>
      <c r="EF99" s="28">
        <f>求节点($AT$5:$AT$10,CF$5:CF$10,将星节奏统计!CT98)</f>
        <v>0.18079862586728326</v>
      </c>
      <c r="EG99" s="28">
        <f>求节点($AT$5:$AT$10,CG$5:CG$10,将星节奏统计!CU98)</f>
        <v>0.18079862586728326</v>
      </c>
      <c r="EH99" s="28">
        <f>求节点($AT$5:$AT$10,CH$5:CH$10,将星节奏统计!CV98)</f>
        <v>0.18079862586728326</v>
      </c>
      <c r="EI99" s="28">
        <f>求节点($AT$5:$AT$10,CI$5:CI$10,将星节奏统计!CW98)</f>
        <v>0.22948414384832372</v>
      </c>
      <c r="EJ99" s="28">
        <f>求节点($AT$5:$AT$10,CJ$5:CJ$10,将星节奏统计!CX98)</f>
        <v>0.14342758990520232</v>
      </c>
      <c r="EK99" s="28">
        <f>求节点($AT$5:$AT$10,CK$5:CK$10,将星节奏统计!CY98)</f>
        <v>0</v>
      </c>
      <c r="EL99" s="28">
        <f>求节点($AT$5:$AT$10,CL$5:CL$10,将星节奏统计!CZ98)</f>
        <v>0</v>
      </c>
      <c r="EM99" s="28">
        <f>求节点($AT$5:$AT$10,CM$5:CM$10,将星节奏统计!DA98)</f>
        <v>0</v>
      </c>
      <c r="EN99" s="28">
        <f>求节点($AT$5:$AT$10,CN$5:CN$10,将星节奏统计!DB98)</f>
        <v>0</v>
      </c>
      <c r="EO99" s="28">
        <f>求节点($AT$5:$AT$10,CO$5:CO$10,将星节奏统计!DC98)</f>
        <v>0</v>
      </c>
      <c r="EP99" s="28">
        <f>求节点($AT$5:$AT$10,CP$5:CP$10,将星节奏统计!DD98)</f>
        <v>0</v>
      </c>
      <c r="EQ99" s="28">
        <f>求节点($AT$5:$AT$10,CQ$5:CQ$10,将星节奏统计!DE98)</f>
        <v>0</v>
      </c>
      <c r="ER99" s="28">
        <f>求节点($AT$5:$AT$10,CR$5:CR$10,将星节奏统计!DF98)</f>
        <v>0</v>
      </c>
      <c r="ES99" s="28">
        <f>求节点($AT$5:$AT$10,CS$5:CS$10,将星节奏统计!DG98)</f>
        <v>0</v>
      </c>
      <c r="ET99" s="28">
        <f>求节点($AT$17:$AT$22,AV$17:AV$22,将星节奏统计!DJ98)</f>
        <v>0</v>
      </c>
      <c r="EU99" s="28">
        <f>求节点($AT$17:$AT$22,AW$17:AW$22,将星节奏统计!DK98)</f>
        <v>0</v>
      </c>
      <c r="EV99" s="28">
        <f>求节点($AT$17:$AT$22,AX$17:AX$22,将星节奏统计!DL98)</f>
        <v>0</v>
      </c>
      <c r="EW99" s="28">
        <f>求节点($AT$17:$AT$22,AY$17:AY$22,将星节奏统计!DM98)</f>
        <v>2.1575315301023551E-4</v>
      </c>
      <c r="EX99" s="28">
        <f>求节点($AT$17:$AT$22,AZ$17:AZ$22,将星节奏统计!DN98)</f>
        <v>3.2362972951534633E-4</v>
      </c>
      <c r="EY99" s="28">
        <f>求节点($AT$17:$AT$22,BA$17:BA$22,将星节奏统计!DO98)</f>
        <v>3.2362972951534633E-4</v>
      </c>
      <c r="EZ99" s="28">
        <f>求节点($AT$17:$AT$22,BB$17:BB$22,将星节奏统计!DP98)</f>
        <v>4.9034807502325306E-4</v>
      </c>
      <c r="FA99" s="28">
        <f>求节点($AT$17:$AT$22,BC$17:BC$22,将星节奏统计!DQ98)</f>
        <v>0</v>
      </c>
      <c r="FB99" s="28">
        <f>求节点($AT$17:$AT$22,BD$17:BD$22,将星节奏统计!DR98)</f>
        <v>3.2362972951534633E-4</v>
      </c>
      <c r="FC99" s="28">
        <f>求节点($AT$17:$AT$22,BE$17:BE$22,将星节奏统计!DS98)</f>
        <v>0</v>
      </c>
      <c r="FD99" s="28">
        <f>求节点($AT$17:$AT$22,BF$17:BF$22,将星节奏统计!DT98)</f>
        <v>0</v>
      </c>
      <c r="FE99" s="28">
        <f>求节点($AT$17:$AT$22,BG$17:BG$22,将星节奏统计!DU98)</f>
        <v>0</v>
      </c>
      <c r="FF99" s="28">
        <f>求节点($AT$17:$AT$22,BH$17:BH$22,将星节奏统计!DV98)</f>
        <v>0</v>
      </c>
      <c r="FG99" s="28">
        <f>求节点($AT$17:$AT$22,BI$17:BI$22,将星节奏统计!DW98)</f>
        <v>0</v>
      </c>
      <c r="FH99" s="28">
        <f>求节点($AT$17:$AT$22,BJ$17:BJ$22,将星节奏统计!DX98)</f>
        <v>0</v>
      </c>
      <c r="FI99" s="28">
        <f>求节点($AT$17:$AT$22,BK$17:BK$22,将星节奏统计!DY98)</f>
        <v>0</v>
      </c>
      <c r="FJ99" s="28">
        <f>求节点($AT$17:$AT$22,BL$17:BL$22,将星节奏统计!DZ98)</f>
        <v>0</v>
      </c>
      <c r="FK99" s="28">
        <f>求节点($AT$17:$AT$22,BM$17:BM$22,将星节奏统计!EA98)</f>
        <v>0</v>
      </c>
      <c r="FL99" s="28">
        <f>求节点($AT$17:$AT$22,BN$17:BN$22,将星节奏统计!EB98)</f>
        <v>0</v>
      </c>
      <c r="FM99" s="28">
        <f>求节点($AT$17:$AT$22,BO$17:BO$22,将星节奏统计!EC98)</f>
        <v>0</v>
      </c>
      <c r="FN99" s="28">
        <f>求节点($AT$5:$AT$10,AV$5:AV$10,将星节奏统计!EG98)</f>
        <v>0.1</v>
      </c>
      <c r="FO99" s="28">
        <f>求节点($AT$5:$AT$10,AW$5:AW$10,将星节奏统计!EH98)</f>
        <v>0.1</v>
      </c>
      <c r="FP99" s="28">
        <f>求节点($AT$5:$AT$10,AX$5:AX$10,将星节奏统计!EI98)</f>
        <v>6.5154722268219847E-2</v>
      </c>
      <c r="FQ99" s="28">
        <f>求节点($AT$5:$AT$10,AY$5:AY$10,将星节奏统计!EJ98)</f>
        <v>0</v>
      </c>
      <c r="FR99" s="28">
        <f>求节点($AT$5:$AT$10,AZ$5:AZ$10,将星节奏统计!EK98)</f>
        <v>0</v>
      </c>
      <c r="FS99" s="28">
        <f>求节点($AT$5:$AT$10,BA$5:BA$10,将星节奏统计!EL98)</f>
        <v>0</v>
      </c>
      <c r="FT99" s="28">
        <f>求节点($AT$5:$AT$10,BB$5:BB$10,将星节奏统计!EM98)</f>
        <v>0</v>
      </c>
      <c r="FU99" s="28">
        <f>求节点($AT$5:$AT$10,BC$5:BC$10,将星节奏统计!EN98)</f>
        <v>0</v>
      </c>
      <c r="FV99" s="28">
        <f>求节点($AT$5:$AT$10,BD$5:BD$10,将星节奏统计!EO98)</f>
        <v>0</v>
      </c>
      <c r="FW99" s="28">
        <f>求节点($AT$5:$AT$10,BE$5:BE$10,将星节奏统计!EP98)</f>
        <v>0</v>
      </c>
      <c r="FX99" s="28">
        <f>求节点($AT$5:$AT$10,BF$5:BF$10,将星节奏统计!EQ98)</f>
        <v>0</v>
      </c>
      <c r="FY99" s="28">
        <f>求节点($AT$5:$AT$10,BG$5:BG$10,将星节奏统计!ER98)</f>
        <v>0</v>
      </c>
      <c r="FZ99" s="28">
        <f>求节点($AT$5:$AT$10,BH$5:BH$10,将星节奏统计!ES98)</f>
        <v>0</v>
      </c>
      <c r="GA99" s="28">
        <f>求节点($AT$5:$AT$10,BI$5:BI$10,将星节奏统计!ET98)</f>
        <v>0</v>
      </c>
      <c r="GB99" s="28">
        <f>求节点($AT$5:$AT$10,BJ$5:BJ$10,将星节奏统计!EU98)</f>
        <v>0</v>
      </c>
      <c r="GC99" s="28">
        <f>求节点($AT$5:$AT$10,BK$5:BK$10,将星节奏统计!EV98)</f>
        <v>0</v>
      </c>
      <c r="GD99" s="28">
        <f>求节点($AT$5:$AT$10,BL$5:BL$10,将星节奏统计!EW98)</f>
        <v>0.9</v>
      </c>
      <c r="GE99" s="28">
        <f>求节点($AT$5:$AT$10,BM$5:BM$10,将星节奏统计!EX98)</f>
        <v>0.9</v>
      </c>
      <c r="GF99" s="28">
        <f>求节点($AT$5:$AT$10,BN$5:BN$10,将星节奏统计!EY98)</f>
        <v>0.6</v>
      </c>
      <c r="GG99" s="28">
        <f>求节点($AT$5:$AT$10,BO$5:BO$10,将星节奏统计!EZ98)</f>
        <v>0</v>
      </c>
      <c r="GH99" s="28">
        <f>求节点($AT$5:$AT$10,BP$5:BP$10,将星节奏统计!FA98)</f>
        <v>0.9</v>
      </c>
      <c r="GI99" s="28">
        <f>求节点($AT$5:$AT$10,BQ$5:BQ$10,将星节奏统计!FB98)</f>
        <v>0.6</v>
      </c>
      <c r="GJ99" s="28">
        <f>求节点($AT$5:$AT$10,BR$5:BR$10,将星节奏统计!FC98)</f>
        <v>0.9</v>
      </c>
      <c r="GK99" s="28">
        <f>求节点($AT$5:$AT$10,BS$5:BS$10,将星节奏统计!FD98)</f>
        <v>0</v>
      </c>
      <c r="GL99" s="28">
        <f>求节点($AT$5:$AT$10,BT$5:BT$10,将星节奏统计!FE98)</f>
        <v>0.6</v>
      </c>
      <c r="GM99" s="28">
        <f>求节点($AT$5:$AT$10,BU$5:BU$10,将星节奏统计!FF98)</f>
        <v>0.1</v>
      </c>
      <c r="GN99" s="28">
        <f>求节点($AT$5:$AT$10,BV$5:BV$10,将星节奏统计!FG98)</f>
        <v>0.6</v>
      </c>
      <c r="GO99" s="28">
        <f>求节点($AT$5:$AT$10,BW$5:BW$10,将星节奏统计!FH98)</f>
        <v>0.30040235265236293</v>
      </c>
      <c r="GP99" s="28">
        <f>求节点($AT$5:$AT$10,BX$5:BX$10,将星节奏统计!FI98)</f>
        <v>0.19530176448927217</v>
      </c>
      <c r="GQ99" s="28">
        <f>求节点($AT$5:$AT$10,BY$5:BY$10,将星节奏统计!FJ98)</f>
        <v>0.30040235265236293</v>
      </c>
      <c r="GR99" s="28">
        <f>求节点($AT$5:$AT$10,BZ$5:BZ$10,将星节奏统计!FK98)</f>
        <v>0.19530176448927217</v>
      </c>
      <c r="GS99" s="28">
        <f>求节点($AT$5:$AT$10,CA$5:CA$10,将星节奏统计!FL98)</f>
        <v>0.37550294081545366</v>
      </c>
      <c r="GT99" s="28">
        <f>求节点($AT$5:$AT$10,CB$5:CB$10,将星节奏统计!FM98)</f>
        <v>0.37550294081545366</v>
      </c>
      <c r="GU99" s="28">
        <f>求节点($AT$5:$AT$10,CC$5:CC$10,将星节奏统计!FN98)</f>
        <v>0.37550294081545366</v>
      </c>
      <c r="GV99" s="28">
        <f>求节点($AT$5:$AT$10,CD$5:CD$10,将星节奏统计!FO98)</f>
        <v>0.37550294081545366</v>
      </c>
      <c r="GW99" s="28">
        <f>求节点($AT$5:$AT$10,CE$5:CE$10,将星节奏统计!FP98)</f>
        <v>0.24285205857081754</v>
      </c>
      <c r="GX99" s="28">
        <f>求节点($AT$5:$AT$10,CF$5:CF$10,将星节奏统计!FQ98)</f>
        <v>0.24285205857081754</v>
      </c>
      <c r="GY99" s="28">
        <f>求节点($AT$5:$AT$10,CG$5:CG$10,将星节奏统计!FR98)</f>
        <v>0.24285205857081754</v>
      </c>
      <c r="GZ99" s="28">
        <f>求节点($AT$5:$AT$10,CH$5:CH$10,将星节奏统计!FS98)</f>
        <v>0.24285205857081754</v>
      </c>
      <c r="HA99" s="28">
        <f>求节点($AT$5:$AT$10,CI$5:CI$10,将星节奏统计!FT98)</f>
        <v>0.30040235265236293</v>
      </c>
      <c r="HB99" s="28">
        <f>求节点($AT$5:$AT$10,CJ$5:CJ$10,将星节奏统计!FU98)</f>
        <v>0.19530176448927217</v>
      </c>
      <c r="HC99" s="28">
        <f>求节点($AT$5:$AT$10,CK$5:CK$10,将星节奏统计!FV98)</f>
        <v>0</v>
      </c>
      <c r="HD99" s="28">
        <f>求节点($AT$5:$AT$10,CL$5:CL$10,将星节奏统计!FW98)</f>
        <v>0</v>
      </c>
      <c r="HE99" s="28">
        <f>求节点($AT$5:$AT$10,CM$5:CM$10,将星节奏统计!FX98)</f>
        <v>0</v>
      </c>
      <c r="HF99" s="28">
        <f>求节点($AT$5:$AT$10,CN$5:CN$10,将星节奏统计!FY98)</f>
        <v>0</v>
      </c>
      <c r="HG99" s="28">
        <f>求节点($AT$5:$AT$10,CO$5:CO$10,将星节奏统计!FZ98)</f>
        <v>0</v>
      </c>
      <c r="HH99" s="28">
        <f>求节点($AT$5:$AT$10,CP$5:CP$10,将星节奏统计!GA98)</f>
        <v>0</v>
      </c>
      <c r="HI99" s="28">
        <f>求节点($AT$5:$AT$10,CQ$5:CQ$10,将星节奏统计!GB98)</f>
        <v>0</v>
      </c>
      <c r="HJ99" s="28">
        <f>求节点($AT$5:$AT$10,CR$5:CR$10,将星节奏统计!GC98)</f>
        <v>0</v>
      </c>
      <c r="HK99" s="28">
        <f>求节点($AT$5:$AT$10,CS$5:CS$10,将星节奏统计!GD98)</f>
        <v>0</v>
      </c>
      <c r="HL99" s="28">
        <f>求节点($AT$17:$AT$22,AV$17:AV$22,将星节奏统计!GG98)</f>
        <v>0</v>
      </c>
      <c r="HM99" s="28">
        <f>求节点($AT$17:$AT$22,AW$17:AW$22,将星节奏统计!GH98)</f>
        <v>0</v>
      </c>
      <c r="HN99" s="28">
        <f>求节点($AT$17:$AT$22,AX$17:AX$22,将星节奏统计!GI98)</f>
        <v>0</v>
      </c>
      <c r="HO99" s="28">
        <f>求节点($AT$17:$AT$22,AY$17:AY$22,将星节奏统计!GJ98)</f>
        <v>0</v>
      </c>
      <c r="HP99" s="28">
        <f>求节点($AT$17:$AT$22,AZ$17:AZ$22,将星节奏统计!GK98)</f>
        <v>0</v>
      </c>
      <c r="HQ99" s="28">
        <f>求节点($AT$17:$AT$22,BA$17:BA$22,将星节奏统计!GL98)</f>
        <v>0</v>
      </c>
      <c r="HR99" s="28">
        <f>求节点($AT$17:$AT$22,BB$17:BB$22,将星节奏统计!GM98)</f>
        <v>0</v>
      </c>
      <c r="HS99" s="28">
        <f>求节点($AT$17:$AT$22,BC$17:BC$22,将星节奏统计!GN98)</f>
        <v>0</v>
      </c>
      <c r="HT99" s="28">
        <f>求节点($AT$17:$AT$22,BD$17:BD$22,将星节奏统计!GO98)</f>
        <v>0</v>
      </c>
      <c r="HU99" s="28">
        <f>求节点($AT$17:$AT$22,BE$17:BE$22,将星节奏统计!GP98)</f>
        <v>0</v>
      </c>
      <c r="HV99" s="28">
        <f>求节点($AT$17:$AT$22,BF$17:BF$22,将星节奏统计!GQ98)</f>
        <v>0</v>
      </c>
      <c r="HW99" s="28">
        <f>求节点($AT$17:$AT$22,BG$17:BG$22,将星节奏统计!GR98)</f>
        <v>0</v>
      </c>
      <c r="HX99" s="28">
        <f>求节点($AT$17:$AT$22,BH$17:BH$22,将星节奏统计!GS98)</f>
        <v>0</v>
      </c>
      <c r="HY99" s="28">
        <f>求节点($AT$17:$AT$22,BI$17:BI$22,将星节奏统计!GT98)</f>
        <v>0</v>
      </c>
      <c r="HZ99" s="28">
        <f>求节点($AT$17:$AT$22,BJ$17:BJ$22,将星节奏统计!GU98)</f>
        <v>0</v>
      </c>
      <c r="IA99" s="28">
        <f>求节点($AT$17:$AT$22,BK$17:BK$22,将星节奏统计!GV98)</f>
        <v>0</v>
      </c>
      <c r="IB99" s="28">
        <f>求节点($AT$17:$AT$22,BL$17:BL$22,将星节奏统计!GW98)</f>
        <v>0</v>
      </c>
      <c r="IC99" s="28">
        <f>求节点($AT$17:$AT$22,BM$17:BM$22,将星节奏统计!GX98)</f>
        <v>0</v>
      </c>
      <c r="ID99" s="28">
        <f>求节点($AT$17:$AT$22,BN$17:BN$22,将星节奏统计!GY98)</f>
        <v>0</v>
      </c>
      <c r="IE99" s="28">
        <f>求节点($AT$17:$AT$22,BO$17:BO$22,将星节奏统计!GZ98)</f>
        <v>0</v>
      </c>
      <c r="IF99" s="28">
        <f>求节点($AT$5:$AT$10,AV$5:AV$10,将星节奏统计!HD98)</f>
        <v>0.1</v>
      </c>
      <c r="IG99" s="28">
        <f>求节点($AT$5:$AT$10,AW$5:AW$10,将星节奏统计!HE98)</f>
        <v>0.1</v>
      </c>
      <c r="IH99" s="28">
        <f>求节点($AT$5:$AT$10,AX$5:AX$10,将星节奏统计!HF98)</f>
        <v>6.9138849212660808E-2</v>
      </c>
      <c r="II99" s="28">
        <f>求节点($AT$5:$AT$10,AY$5:AY$10,将星节奏统计!HG98)</f>
        <v>0</v>
      </c>
      <c r="IJ99" s="28">
        <f>求节点($AT$5:$AT$10,AZ$5:AZ$10,将星节奏统计!HH98)</f>
        <v>0</v>
      </c>
      <c r="IK99" s="28">
        <f>求节点($AT$5:$AT$10,BA$5:BA$10,将星节奏统计!HI98)</f>
        <v>0</v>
      </c>
      <c r="IL99" s="28">
        <f>求节点($AT$5:$AT$10,BB$5:BB$10,将星节奏统计!HJ98)</f>
        <v>0</v>
      </c>
      <c r="IM99" s="28">
        <f>求节点($AT$5:$AT$10,BC$5:BC$10,将星节奏统计!HK98)</f>
        <v>0</v>
      </c>
      <c r="IN99" s="28">
        <f>求节点($AT$5:$AT$10,BD$5:BD$10,将星节奏统计!HL98)</f>
        <v>0</v>
      </c>
      <c r="IO99" s="28">
        <f>求节点($AT$5:$AT$10,BE$5:BE$10,将星节奏统计!HM98)</f>
        <v>0</v>
      </c>
      <c r="IP99" s="28">
        <f>求节点($AT$5:$AT$10,BF$5:BF$10,将星节奏统计!HN98)</f>
        <v>0</v>
      </c>
      <c r="IQ99" s="28">
        <f>求节点($AT$5:$AT$10,BG$5:BG$10,将星节奏统计!HO98)</f>
        <v>0</v>
      </c>
      <c r="IR99" s="28">
        <f>求节点($AT$5:$AT$10,BH$5:BH$10,将星节奏统计!HP98)</f>
        <v>0</v>
      </c>
      <c r="IS99" s="28">
        <f>求节点($AT$5:$AT$10,BI$5:BI$10,将星节奏统计!HQ98)</f>
        <v>0</v>
      </c>
      <c r="IT99" s="28">
        <f>求节点($AT$5:$AT$10,BJ$5:BJ$10,将星节奏统计!HR98)</f>
        <v>0</v>
      </c>
      <c r="IU99" s="28">
        <f>求节点($AT$5:$AT$10,BK$5:BK$10,将星节奏统计!HS98)</f>
        <v>0</v>
      </c>
      <c r="IV99" s="28">
        <f>求节点($AT$5:$AT$10,BL$5:BL$10,将星节奏统计!HT98)</f>
        <v>0.9</v>
      </c>
      <c r="IW99" s="28">
        <f>求节点($AT$5:$AT$10,BM$5:BM$10,将星节奏统计!HU98)</f>
        <v>0.9</v>
      </c>
      <c r="IX99" s="28">
        <f>求节点($AT$5:$AT$10,BN$5:BN$10,将星节奏统计!HV98)</f>
        <v>0.6</v>
      </c>
      <c r="IY99" s="28">
        <f>求节点($AT$5:$AT$10,BO$5:BO$10,将星节奏统计!HW98)</f>
        <v>0</v>
      </c>
      <c r="IZ99" s="28">
        <f>求节点($AT$5:$AT$10,BP$5:BP$10,将星节奏统计!HX98)</f>
        <v>0.9</v>
      </c>
      <c r="JA99" s="28">
        <f>求节点($AT$5:$AT$10,BQ$5:BQ$10,将星节奏统计!HY98)</f>
        <v>0.6</v>
      </c>
      <c r="JB99" s="28">
        <f>求节点($AT$5:$AT$10,BR$5:BR$10,将星节奏统计!HZ98)</f>
        <v>0.9</v>
      </c>
      <c r="JC99" s="28">
        <f>求节点($AT$5:$AT$10,BS$5:BS$10,将星节奏统计!IA98)</f>
        <v>0</v>
      </c>
      <c r="JD99" s="28">
        <f>求节点($AT$5:$AT$10,BT$5:BT$10,将星节奏统计!IB98)</f>
        <v>0.6</v>
      </c>
      <c r="JE99" s="28">
        <f>求节点($AT$5:$AT$10,BU$5:BU$10,将星节奏统计!IC98)</f>
        <v>0.1</v>
      </c>
      <c r="JF99" s="28">
        <f>求节点($AT$5:$AT$10,BV$5:BV$10,将星节奏统计!ID98)</f>
        <v>0.6</v>
      </c>
      <c r="JG99" s="28">
        <f>求节点($AT$5:$AT$10,BW$5:BW$10,将星节奏统计!IE98)</f>
        <v>0.43395653370734633</v>
      </c>
      <c r="JH99" s="28">
        <f>求节点($AT$5:$AT$10,BX$5:BX$10,将星节奏统计!IF98)</f>
        <v>0.28597102247156425</v>
      </c>
      <c r="JI99" s="28">
        <f>求节点($AT$5:$AT$10,BY$5:BY$10,将星节奏统计!IG98)</f>
        <v>0.43395653370734633</v>
      </c>
      <c r="JJ99" s="28">
        <f>求节点($AT$5:$AT$10,BZ$5:BZ$10,将星节奏统计!IH98)</f>
        <v>0.28597102247156425</v>
      </c>
      <c r="JK99" s="28">
        <f>求节点($AT$5:$AT$10,CA$5:CA$10,将星节奏统计!II98)</f>
        <v>0.52661837078594043</v>
      </c>
      <c r="JL99" s="28">
        <f>求节点($AT$5:$AT$10,CB$5:CB$10,将星节奏统计!IJ98)</f>
        <v>0.52661837078594043</v>
      </c>
      <c r="JM99" s="28">
        <f>求节点($AT$5:$AT$10,CC$5:CC$10,将星节奏统计!IK98)</f>
        <v>0.52661837078594043</v>
      </c>
      <c r="JN99" s="28">
        <f>求节点($AT$5:$AT$10,CD$5:CD$10,将星节奏统计!IL98)</f>
        <v>0.52661837078594043</v>
      </c>
      <c r="JO99" s="28">
        <f>求节点($AT$5:$AT$10,CE$5:CE$10,将星节奏统计!IM98)</f>
        <v>0.34863285955015827</v>
      </c>
      <c r="JP99" s="28">
        <f>求节点($AT$5:$AT$10,CF$5:CF$10,将星节奏统计!IN98)</f>
        <v>0.34863285955015827</v>
      </c>
      <c r="JQ99" s="28">
        <f>求节点($AT$5:$AT$10,CG$5:CG$10,将星节奏统计!IO98)</f>
        <v>0.34863285955015827</v>
      </c>
      <c r="JR99" s="28">
        <f>求节点($AT$5:$AT$10,CH$5:CH$10,将星节奏统计!IP98)</f>
        <v>0.34863285955015827</v>
      </c>
      <c r="JS99" s="28">
        <f>求节点($AT$5:$AT$10,CI$5:CI$10,将星节奏统计!IQ98)</f>
        <v>0.43395653370734633</v>
      </c>
      <c r="JT99" s="28">
        <f>求节点($AT$5:$AT$10,CJ$5:CJ$10,将星节奏统计!IR98)</f>
        <v>0.28597102247156425</v>
      </c>
      <c r="JU99" s="28">
        <f>求节点($AT$5:$AT$10,CK$5:CK$10,将星节奏统计!IS98)</f>
        <v>0</v>
      </c>
      <c r="JV99" s="28">
        <f>求节点($AT$5:$AT$10,CL$5:CL$10,将星节奏统计!IT98)</f>
        <v>0</v>
      </c>
      <c r="JW99" s="28">
        <f>求节点($AT$5:$AT$10,CM$5:CM$10,将星节奏统计!IU98)</f>
        <v>0</v>
      </c>
      <c r="JX99" s="28">
        <f>求节点($AT$5:$AT$10,CN$5:CN$10,将星节奏统计!IV98)</f>
        <v>0</v>
      </c>
      <c r="JY99" s="28">
        <f>求节点($AT$5:$AT$10,CO$5:CO$10,将星节奏统计!IW98)</f>
        <v>0</v>
      </c>
      <c r="JZ99" s="28">
        <f>求节点($AT$5:$AT$10,CP$5:CP$10,将星节奏统计!IX98)</f>
        <v>0</v>
      </c>
      <c r="KA99" s="28">
        <f>求节点($AT$5:$AT$10,CQ$5:CQ$10,将星节奏统计!IY98)</f>
        <v>0</v>
      </c>
      <c r="KB99" s="28">
        <f>求节点($AT$5:$AT$10,CR$5:CR$10,将星节奏统计!IZ98)</f>
        <v>0</v>
      </c>
      <c r="KC99" s="28">
        <f>求节点($AT$5:$AT$10,CS$5:CS$10,将星节奏统计!JA98)</f>
        <v>0</v>
      </c>
      <c r="KD99" s="28">
        <f>求节点($AT$17:$AT$22,AV$17:AV$22,将星节奏统计!JD98)</f>
        <v>0</v>
      </c>
      <c r="KE99" s="28">
        <f>求节点($AT$17:$AT$22,AW$17:AW$22,将星节奏统计!JE98)</f>
        <v>0</v>
      </c>
      <c r="KF99" s="28">
        <f>求节点($AT$17:$AT$22,AX$17:AX$22,将星节奏统计!JF98)</f>
        <v>0</v>
      </c>
      <c r="KG99" s="28">
        <f>求节点($AT$17:$AT$22,AY$17:AY$22,将星节奏统计!JG98)</f>
        <v>2.1575315301023551E-4</v>
      </c>
      <c r="KH99" s="28">
        <f>求节点($AT$17:$AT$22,AZ$17:AZ$22,将星节奏统计!JH98)</f>
        <v>3.2362972951534633E-4</v>
      </c>
      <c r="KI99" s="28">
        <f>求节点($AT$17:$AT$22,BA$17:BA$22,将星节奏统计!JI98)</f>
        <v>3.2362972951534633E-4</v>
      </c>
      <c r="KJ99" s="28">
        <f>求节点($AT$17:$AT$22,BB$17:BB$22,将星节奏统计!JJ98)</f>
        <v>4.9034807502325306E-4</v>
      </c>
      <c r="KK99" s="28">
        <f>求节点($AT$17:$AT$22,BC$17:BC$22,将星节奏统计!JK98)</f>
        <v>0</v>
      </c>
      <c r="KL99" s="28">
        <f>求节点($AT$17:$AT$22,BD$17:BD$22,将星节奏统计!JL98)</f>
        <v>3.2362972951534633E-4</v>
      </c>
      <c r="KM99" s="28">
        <f>求节点($AT$17:$AT$22,BE$17:BE$22,将星节奏统计!JM98)</f>
        <v>0</v>
      </c>
      <c r="KN99" s="28">
        <f>求节点($AT$17:$AT$22,BF$17:BF$22,将星节奏统计!JN98)</f>
        <v>0</v>
      </c>
      <c r="KO99" s="28">
        <f>求节点($AT$17:$AT$22,BG$17:BG$22,将星节奏统计!JO98)</f>
        <v>0</v>
      </c>
      <c r="KP99" s="28">
        <f>求节点($AT$17:$AT$22,BH$17:BH$22,将星节奏统计!JP98)</f>
        <v>0</v>
      </c>
      <c r="KQ99" s="28">
        <f>求节点($AT$17:$AT$22,BI$17:BI$22,将星节奏统计!JQ98)</f>
        <v>0</v>
      </c>
      <c r="KR99" s="28">
        <f>求节点($AT$17:$AT$22,BJ$17:BJ$22,将星节奏统计!JR98)</f>
        <v>0</v>
      </c>
      <c r="KS99" s="28">
        <f>求节点($AT$17:$AT$22,BK$17:BK$22,将星节奏统计!JS98)</f>
        <v>0</v>
      </c>
      <c r="KT99" s="28">
        <f>求节点($AT$17:$AT$22,BL$17:BL$22,将星节奏统计!JT98)</f>
        <v>0</v>
      </c>
      <c r="KU99" s="28">
        <f>求节点($AT$17:$AT$22,BM$17:BM$22,将星节奏统计!JU98)</f>
        <v>0</v>
      </c>
      <c r="KV99" s="28">
        <f>求节点($AT$17:$AT$22,BN$17:BN$22,将星节奏统计!JV98)</f>
        <v>0</v>
      </c>
      <c r="KW99" s="28">
        <f>求节点($AT$17:$AT$22,BO$17:BO$22,将星节奏统计!JW98)</f>
        <v>0</v>
      </c>
      <c r="KX99" s="28">
        <f>求节点($AT$5:$AT$10,AV$5:AV$10,将星节奏统计!KA98)</f>
        <v>0.1</v>
      </c>
      <c r="KY99" s="28">
        <f>求节点($AT$5:$AT$10,AW$5:AW$10,将星节奏统计!KB98)</f>
        <v>0.1</v>
      </c>
      <c r="KZ99" s="28">
        <f>求节点($AT$5:$AT$10,AX$5:AX$10,将星节奏统计!KC98)</f>
        <v>8.2205875595968245E-2</v>
      </c>
      <c r="LA99" s="28">
        <f>求节点($AT$5:$AT$10,AY$5:AY$10,将星节奏统计!KD98)</f>
        <v>0</v>
      </c>
      <c r="LB99" s="28">
        <f>求节点($AT$5:$AT$10,AZ$5:AZ$10,将星节奏统计!KE98)</f>
        <v>0</v>
      </c>
      <c r="LC99" s="28">
        <f>求节点($AT$5:$AT$10,BA$5:BA$10,将星节奏统计!KF98)</f>
        <v>0</v>
      </c>
      <c r="LD99" s="28">
        <f>求节点($AT$5:$AT$10,BB$5:BB$10,将星节奏统计!KG98)</f>
        <v>0</v>
      </c>
      <c r="LE99" s="28">
        <f>求节点($AT$5:$AT$10,BC$5:BC$10,将星节奏统计!KH98)</f>
        <v>0</v>
      </c>
      <c r="LF99" s="28">
        <f>求节点($AT$5:$AT$10,BD$5:BD$10,将星节奏统计!KI98)</f>
        <v>0</v>
      </c>
      <c r="LG99" s="28">
        <f>求节点($AT$5:$AT$10,BE$5:BE$10,将星节奏统计!KJ98)</f>
        <v>0</v>
      </c>
      <c r="LH99" s="28">
        <f>求节点($AT$5:$AT$10,BF$5:BF$10,将星节奏统计!KK98)</f>
        <v>0</v>
      </c>
      <c r="LI99" s="28">
        <f>求节点($AT$5:$AT$10,BG$5:BG$10,将星节奏统计!KL98)</f>
        <v>0</v>
      </c>
      <c r="LJ99" s="28">
        <f>求节点($AT$5:$AT$10,BH$5:BH$10,将星节奏统计!KM98)</f>
        <v>0</v>
      </c>
      <c r="LK99" s="28">
        <f>求节点($AT$5:$AT$10,BI$5:BI$10,将星节奏统计!KN98)</f>
        <v>0</v>
      </c>
      <c r="LL99" s="28">
        <f>求节点($AT$5:$AT$10,BJ$5:BJ$10,将星节奏统计!KO98)</f>
        <v>0</v>
      </c>
      <c r="LM99" s="28">
        <f>求节点($AT$5:$AT$10,BK$5:BK$10,将星节奏统计!KP98)</f>
        <v>0</v>
      </c>
      <c r="LN99" s="28">
        <f>求节点($AT$5:$AT$10,BL$5:BL$10,将星节奏统计!KQ98)</f>
        <v>0.9</v>
      </c>
      <c r="LO99" s="28">
        <f>求节点($AT$5:$AT$10,BM$5:BM$10,将星节奏统计!KR98)</f>
        <v>0.9</v>
      </c>
      <c r="LP99" s="28">
        <f>求节点($AT$5:$AT$10,BN$5:BN$10,将星节奏统计!KS98)</f>
        <v>0.6</v>
      </c>
      <c r="LQ99" s="28">
        <f>求节点($AT$5:$AT$10,BO$5:BO$10,将星节奏统计!KT98)</f>
        <v>0</v>
      </c>
      <c r="LR99" s="28">
        <f>求节点($AT$5:$AT$10,BP$5:BP$10,将星节奏统计!KU98)</f>
        <v>0.9</v>
      </c>
      <c r="LS99" s="28">
        <f>求节点($AT$5:$AT$10,BQ$5:BQ$10,将星节奏统计!KV98)</f>
        <v>0.6</v>
      </c>
      <c r="LT99" s="28">
        <f>求节点($AT$5:$AT$10,BR$5:BR$10,将星节奏统计!KW98)</f>
        <v>0.9</v>
      </c>
      <c r="LU99" s="28">
        <f>求节点($AT$5:$AT$10,BS$5:BS$10,将星节奏统计!KX98)</f>
        <v>0</v>
      </c>
      <c r="LV99" s="28">
        <f>求节点($AT$5:$AT$10,BT$5:BT$10,将星节奏统计!KY98)</f>
        <v>0.6</v>
      </c>
      <c r="LW99" s="28">
        <f>求节点($AT$5:$AT$10,BU$5:BU$10,将星节奏统计!KZ98)</f>
        <v>0.1</v>
      </c>
      <c r="LX99" s="28">
        <f>求节点($AT$5:$AT$10,BV$5:BV$10,将星节奏统计!LA98)</f>
        <v>0.6</v>
      </c>
      <c r="LY99" s="28">
        <f>求节点($AT$5:$AT$10,BW$5:BW$10,将星节奏统计!LB98)</f>
        <v>0.5</v>
      </c>
      <c r="LZ99" s="28">
        <f>求节点($AT$5:$AT$10,BX$5:BX$10,将星节奏统计!LC98)</f>
        <v>0.33</v>
      </c>
      <c r="MA99" s="28">
        <f>求节点($AT$5:$AT$10,BY$5:BY$10,将星节奏统计!LD98)</f>
        <v>0.5</v>
      </c>
      <c r="MB99" s="28">
        <f>求节点($AT$5:$AT$10,BZ$5:BZ$10,将星节奏统计!LE98)</f>
        <v>0.33</v>
      </c>
      <c r="MC99" s="28">
        <f>求节点($AT$5:$AT$10,CA$5:CA$10,将星节奏统计!LF98)</f>
        <v>0.6</v>
      </c>
      <c r="MD99" s="28">
        <f>求节点($AT$5:$AT$10,CB$5:CB$10,将星节奏统计!LG98)</f>
        <v>0.6</v>
      </c>
      <c r="ME99" s="28">
        <f>求节点($AT$5:$AT$10,CC$5:CC$10,将星节奏统计!LH98)</f>
        <v>0.6</v>
      </c>
      <c r="MF99" s="28">
        <f>求节点($AT$5:$AT$10,CD$5:CD$10,将星节奏统计!LI98)</f>
        <v>0.6</v>
      </c>
      <c r="MG99" s="28">
        <f>求节点($AT$5:$AT$10,CE$5:CE$10,将星节奏统计!LJ98)</f>
        <v>0.4</v>
      </c>
      <c r="MH99" s="28">
        <f>求节点($AT$5:$AT$10,CF$5:CF$10,将星节奏统计!LK98)</f>
        <v>0.4</v>
      </c>
      <c r="MI99" s="28">
        <f>求节点($AT$5:$AT$10,CG$5:CG$10,将星节奏统计!LL98)</f>
        <v>0.4</v>
      </c>
      <c r="MJ99" s="28">
        <f>求节点($AT$5:$AT$10,CH$5:CH$10,将星节奏统计!LM98)</f>
        <v>0.4</v>
      </c>
      <c r="MK99" s="28">
        <f>求节点($AT$5:$AT$10,CI$5:CI$10,将星节奏统计!LN98)</f>
        <v>0.5</v>
      </c>
      <c r="ML99" s="28">
        <f>求节点($AT$5:$AT$10,CJ$5:CJ$10,将星节奏统计!LO98)</f>
        <v>0.33</v>
      </c>
      <c r="MM99" s="28">
        <f>求节点($AT$5:$AT$10,CK$5:CK$10,将星节奏统计!LP98)</f>
        <v>0</v>
      </c>
      <c r="MN99" s="28">
        <f>求节点($AT$5:$AT$10,CL$5:CL$10,将星节奏统计!LQ98)</f>
        <v>0</v>
      </c>
      <c r="MO99" s="28">
        <f>求节点($AT$5:$AT$10,CM$5:CM$10,将星节奏统计!LR98)</f>
        <v>0</v>
      </c>
      <c r="MP99" s="28">
        <f>求节点($AT$5:$AT$10,CN$5:CN$10,将星节奏统计!LS98)</f>
        <v>0</v>
      </c>
      <c r="MQ99" s="28">
        <f>求节点($AT$5:$AT$10,CO$5:CO$10,将星节奏统计!LT98)</f>
        <v>0</v>
      </c>
      <c r="MR99" s="28">
        <f>求节点($AT$5:$AT$10,CP$5:CP$10,将星节奏统计!LU98)</f>
        <v>0</v>
      </c>
      <c r="MS99" s="28">
        <f>求节点($AT$5:$AT$10,CQ$5:CQ$10,将星节奏统计!LV98)</f>
        <v>0</v>
      </c>
      <c r="MT99" s="28">
        <f>求节点($AT$5:$AT$10,CR$5:CR$10,将星节奏统计!LW98)</f>
        <v>0</v>
      </c>
      <c r="MU99" s="28">
        <f>求节点($AT$5:$AT$10,CS$5:CS$10,将星节奏统计!LX98)</f>
        <v>0</v>
      </c>
      <c r="MV99" s="28">
        <f>求节点($AT$17:$AT$22,AV$17:AV$22,将星节奏统计!MA98)</f>
        <v>0</v>
      </c>
      <c r="MW99" s="28">
        <f>求节点($AT$17:$AT$22,AW$17:AW$22,将星节奏统计!MB98)</f>
        <v>0</v>
      </c>
      <c r="MX99" s="28">
        <f>求节点($AT$17:$AT$22,AX$17:AX$22,将星节奏统计!MC98)</f>
        <v>0</v>
      </c>
      <c r="MY99" s="28">
        <f>求节点($AT$17:$AT$22,AY$17:AY$22,将星节奏统计!MD98)</f>
        <v>0</v>
      </c>
      <c r="MZ99" s="28">
        <f>求节点($AT$17:$AT$22,AZ$17:AZ$22,将星节奏统计!ME98)</f>
        <v>0</v>
      </c>
      <c r="NA99" s="28">
        <f>求节点($AT$17:$AT$22,BA$17:BA$22,将星节奏统计!MF98)</f>
        <v>0</v>
      </c>
      <c r="NB99" s="28">
        <f>求节点($AT$17:$AT$22,BB$17:BB$22,将星节奏统计!MG98)</f>
        <v>0</v>
      </c>
      <c r="NC99" s="28">
        <f>求节点($AT$17:$AT$22,BC$17:BC$22,将星节奏统计!MH98)</f>
        <v>0</v>
      </c>
      <c r="ND99" s="28">
        <f>求节点($AT$17:$AT$22,BD$17:BD$22,将星节奏统计!MI98)</f>
        <v>0</v>
      </c>
      <c r="NE99" s="28">
        <f>求节点($AT$17:$AT$22,BE$17:BE$22,将星节奏统计!MJ98)</f>
        <v>0</v>
      </c>
      <c r="NF99" s="28">
        <f>求节点($AT$17:$AT$22,BF$17:BF$22,将星节奏统计!MK98)</f>
        <v>0</v>
      </c>
      <c r="NG99" s="28">
        <f>求节点($AT$17:$AT$22,BG$17:BG$22,将星节奏统计!ML98)</f>
        <v>0</v>
      </c>
      <c r="NH99" s="28">
        <f>求节点($AT$17:$AT$22,BH$17:BH$22,将星节奏统计!MM98)</f>
        <v>0</v>
      </c>
      <c r="NI99" s="28">
        <f>求节点($AT$17:$AT$22,BI$17:BI$22,将星节奏统计!MN98)</f>
        <v>0</v>
      </c>
      <c r="NJ99" s="28">
        <f>求节点($AT$17:$AT$22,BJ$17:BJ$22,将星节奏统计!MO98)</f>
        <v>0</v>
      </c>
      <c r="NK99" s="28">
        <f>求节点($AT$17:$AT$22,BK$17:BK$22,将星节奏统计!MP98)</f>
        <v>0</v>
      </c>
      <c r="NL99" s="28">
        <f>求节点($AT$17:$AT$22,BL$17:BL$22,将星节奏统计!MQ98)</f>
        <v>0</v>
      </c>
      <c r="NM99" s="28">
        <f>求节点($AT$17:$AT$22,BM$17:BM$22,将星节奏统计!MR98)</f>
        <v>0</v>
      </c>
      <c r="NN99" s="28">
        <f>求节点($AT$17:$AT$22,BN$17:BN$22,将星节奏统计!MS98)</f>
        <v>0</v>
      </c>
      <c r="NO99" s="28">
        <f>求节点($AT$17:$AT$22,BO$17:BO$22,将星节奏统计!MT98)</f>
        <v>0</v>
      </c>
      <c r="NP99" s="28">
        <f>求节点($AT$5:$AT$10,AV$5:AV$10,将星节奏统计!MX98)</f>
        <v>0.1</v>
      </c>
      <c r="NQ99" s="28">
        <f>求节点($AT$5:$AT$10,AW$5:AW$10,将星节奏统计!MY98)</f>
        <v>0.1</v>
      </c>
      <c r="NR99" s="28">
        <f>求节点($AT$5:$AT$10,AX$5:AX$10,将星节奏统计!MZ98)</f>
        <v>9.1146853391020549E-2</v>
      </c>
      <c r="NS99" s="28">
        <f>求节点($AT$5:$AT$10,AY$5:AY$10,将星节奏统计!NA98)</f>
        <v>0</v>
      </c>
      <c r="NT99" s="28">
        <f>求节点($AT$5:$AT$10,AZ$5:AZ$10,将星节奏统计!NB98)</f>
        <v>0</v>
      </c>
      <c r="NU99" s="28">
        <f>求节点($AT$5:$AT$10,BA$5:BA$10,将星节奏统计!NC98)</f>
        <v>0</v>
      </c>
      <c r="NV99" s="28">
        <f>求节点($AT$5:$AT$10,BB$5:BB$10,将星节奏统计!ND98)</f>
        <v>0</v>
      </c>
      <c r="NW99" s="28">
        <f>求节点($AT$5:$AT$10,BC$5:BC$10,将星节奏统计!NE98)</f>
        <v>0</v>
      </c>
      <c r="NX99" s="28">
        <f>求节点($AT$5:$AT$10,BD$5:BD$10,将星节奏统计!NF98)</f>
        <v>0</v>
      </c>
      <c r="NY99" s="28">
        <f>求节点($AT$5:$AT$10,BE$5:BE$10,将星节奏统计!NG98)</f>
        <v>0</v>
      </c>
      <c r="NZ99" s="28">
        <f>求节点($AT$5:$AT$10,BF$5:BF$10,将星节奏统计!NH98)</f>
        <v>0</v>
      </c>
      <c r="OA99" s="28">
        <f>求节点($AT$5:$AT$10,BG$5:BG$10,将星节奏统计!NI98)</f>
        <v>0</v>
      </c>
      <c r="OB99" s="28">
        <f>求节点($AT$5:$AT$10,BH$5:BH$10,将星节奏统计!NJ98)</f>
        <v>0</v>
      </c>
      <c r="OC99" s="28">
        <f>求节点($AT$5:$AT$10,BI$5:BI$10,将星节奏统计!NK98)</f>
        <v>0</v>
      </c>
      <c r="OD99" s="28">
        <f>求节点($AT$5:$AT$10,BJ$5:BJ$10,将星节奏统计!NL98)</f>
        <v>0</v>
      </c>
      <c r="OE99" s="28">
        <f>求节点($AT$5:$AT$10,BK$5:BK$10,将星节奏统计!NM98)</f>
        <v>0</v>
      </c>
      <c r="OF99" s="28">
        <f>求节点($AT$5:$AT$10,BL$5:BL$10,将星节奏统计!NN98)</f>
        <v>0.9</v>
      </c>
      <c r="OG99" s="28">
        <f>求节点($AT$5:$AT$10,BM$5:BM$10,将星节奏统计!NO98)</f>
        <v>0.9</v>
      </c>
      <c r="OH99" s="28">
        <f>求节点($AT$5:$AT$10,BN$5:BN$10,将星节奏统计!NP98)</f>
        <v>0.6</v>
      </c>
      <c r="OI99" s="28">
        <f>求节点($AT$5:$AT$10,BO$5:BO$10,将星节奏统计!NQ98)</f>
        <v>0</v>
      </c>
      <c r="OJ99" s="28">
        <f>求节点($AT$5:$AT$10,BP$5:BP$10,将星节奏统计!NR98)</f>
        <v>0.9</v>
      </c>
      <c r="OK99" s="28">
        <f>求节点($AT$5:$AT$10,BQ$5:BQ$10,将星节奏统计!NS98)</f>
        <v>0.6</v>
      </c>
      <c r="OL99" s="28">
        <f>求节点($AT$5:$AT$10,BR$5:BR$10,将星节奏统计!NT98)</f>
        <v>0.9</v>
      </c>
      <c r="OM99" s="28">
        <f>求节点($AT$5:$AT$10,BS$5:BS$10,将星节奏统计!NU98)</f>
        <v>0</v>
      </c>
      <c r="ON99" s="28">
        <f>求节点($AT$5:$AT$10,BT$5:BT$10,将星节奏统计!NV98)</f>
        <v>0.6</v>
      </c>
      <c r="OO99" s="28">
        <f>求节点($AT$5:$AT$10,BU$5:BU$10,将星节奏统计!NW98)</f>
        <v>0.1</v>
      </c>
      <c r="OP99" s="28">
        <f>求节点($AT$5:$AT$10,BV$5:BV$10,将星节奏统计!NX98)</f>
        <v>0.6</v>
      </c>
      <c r="OQ99" s="28">
        <f>求节点($AT$5:$AT$10,BW$5:BW$10,将星节奏统计!NY98)</f>
        <v>0.5</v>
      </c>
      <c r="OR99" s="28">
        <f>求节点($AT$5:$AT$10,BX$5:BX$10,将星节奏统计!NZ98)</f>
        <v>0.33</v>
      </c>
      <c r="OS99" s="28">
        <f>求节点($AT$5:$AT$10,BY$5:BY$10,将星节奏统计!OA98)</f>
        <v>0.5</v>
      </c>
      <c r="OT99" s="28">
        <f>求节点($AT$5:$AT$10,BZ$5:BZ$10,将星节奏统计!OB98)</f>
        <v>0.33</v>
      </c>
      <c r="OU99" s="28">
        <f>求节点($AT$5:$AT$10,CA$5:CA$10,将星节奏统计!OC98)</f>
        <v>0.6</v>
      </c>
      <c r="OV99" s="28">
        <f>求节点($AT$5:$AT$10,CB$5:CB$10,将星节奏统计!OD98)</f>
        <v>0.6</v>
      </c>
      <c r="OW99" s="28">
        <f>求节点($AT$5:$AT$10,CC$5:CC$10,将星节奏统计!OE98)</f>
        <v>0.6</v>
      </c>
      <c r="OX99" s="28">
        <f>求节点($AT$5:$AT$10,CD$5:CD$10,将星节奏统计!OF98)</f>
        <v>0.6</v>
      </c>
      <c r="OY99" s="28">
        <f>求节点($AT$5:$AT$10,CE$5:CE$10,将星节奏统计!OG98)</f>
        <v>0.4</v>
      </c>
      <c r="OZ99" s="28">
        <f>求节点($AT$5:$AT$10,CF$5:CF$10,将星节奏统计!OH98)</f>
        <v>0.4</v>
      </c>
      <c r="PA99" s="28">
        <f>求节点($AT$5:$AT$10,CG$5:CG$10,将星节奏统计!OI98)</f>
        <v>0.4</v>
      </c>
      <c r="PB99" s="28">
        <f>求节点($AT$5:$AT$10,CH$5:CH$10,将星节奏统计!OJ98)</f>
        <v>0.4</v>
      </c>
      <c r="PC99" s="28">
        <f>求节点($AT$5:$AT$10,CI$5:CI$10,将星节奏统计!OK98)</f>
        <v>0.5</v>
      </c>
      <c r="PD99" s="28">
        <f>求节点($AT$5:$AT$10,CJ$5:CJ$10,将星节奏统计!OL98)</f>
        <v>0.33</v>
      </c>
      <c r="PE99" s="28">
        <f>求节点($AT$5:$AT$10,CK$5:CK$10,将星节奏统计!OM98)</f>
        <v>0</v>
      </c>
      <c r="PF99" s="28">
        <f>求节点($AT$5:$AT$10,CL$5:CL$10,将星节奏统计!ON98)</f>
        <v>0</v>
      </c>
      <c r="PG99" s="28">
        <f>求节点($AT$5:$AT$10,CM$5:CM$10,将星节奏统计!OO98)</f>
        <v>0</v>
      </c>
      <c r="PH99" s="28">
        <f>求节点($AT$5:$AT$10,CN$5:CN$10,将星节奏统计!OP98)</f>
        <v>0</v>
      </c>
      <c r="PI99" s="28">
        <f>求节点($AT$5:$AT$10,CO$5:CO$10,将星节奏统计!OQ98)</f>
        <v>0</v>
      </c>
      <c r="PJ99" s="28">
        <f>求节点($AT$5:$AT$10,CP$5:CP$10,将星节奏统计!OR98)</f>
        <v>0</v>
      </c>
      <c r="PK99" s="28">
        <f>求节点($AT$5:$AT$10,CQ$5:CQ$10,将星节奏统计!OS98)</f>
        <v>0</v>
      </c>
      <c r="PL99" s="28">
        <f>求节点($AT$5:$AT$10,CR$5:CR$10,将星节奏统计!OT98)</f>
        <v>0</v>
      </c>
      <c r="PM99" s="28">
        <f>求节点($AT$5:$AT$10,CS$5:CS$10,将星节奏统计!OU98)</f>
        <v>0</v>
      </c>
      <c r="PN99" s="28">
        <f>求节点($AT$17:$AT$22,AV$17:AV$22,将星节奏统计!OX98)</f>
        <v>0</v>
      </c>
      <c r="PO99" s="28">
        <f>求节点($AT$17:$AT$22,AW$17:AW$22,将星节奏统计!OY98)</f>
        <v>0</v>
      </c>
      <c r="PP99" s="28">
        <f>求节点($AT$17:$AT$22,AX$17:AX$22,将星节奏统计!OZ98)</f>
        <v>0</v>
      </c>
      <c r="PQ99" s="28">
        <f>求节点($AT$17:$AT$22,AY$17:AY$22,将星节奏统计!PA98)</f>
        <v>2.3098278734036415E-4</v>
      </c>
      <c r="PR99" s="28">
        <f>求节点($AT$17:$AT$22,AZ$17:AZ$22,将星节奏统计!PB98)</f>
        <v>3.4647418101054969E-4</v>
      </c>
      <c r="PS99" s="28">
        <f>求节点($AT$17:$AT$22,BA$17:BA$22,将星节奏统计!PC98)</f>
        <v>3.4647418101054969E-4</v>
      </c>
      <c r="PT99" s="28">
        <f>求节点($AT$17:$AT$22,BB$17:BB$22,将星节奏统计!PD98)</f>
        <v>5.2496088031901353E-4</v>
      </c>
      <c r="PU99" s="28">
        <f>求节点($AT$17:$AT$22,BC$17:BC$22,将星节奏统计!PE98)</f>
        <v>0</v>
      </c>
      <c r="PV99" s="28">
        <f>求节点($AT$17:$AT$22,BD$17:BD$22,将星节奏统计!PF98)</f>
        <v>3.4647418101054969E-4</v>
      </c>
      <c r="PW99" s="28">
        <f>求节点($AT$17:$AT$22,BE$17:BE$22,将星节奏统计!PG98)</f>
        <v>0</v>
      </c>
      <c r="PX99" s="28">
        <f>求节点($AT$17:$AT$22,BF$17:BF$22,将星节奏统计!PH98)</f>
        <v>0</v>
      </c>
      <c r="PY99" s="28">
        <f>求节点($AT$17:$AT$22,BG$17:BG$22,将星节奏统计!PI98)</f>
        <v>0</v>
      </c>
      <c r="PZ99" s="28">
        <f>求节点($AT$17:$AT$22,BH$17:BH$22,将星节奏统计!PJ98)</f>
        <v>0</v>
      </c>
      <c r="QA99" s="28">
        <f>求节点($AT$17:$AT$22,BI$17:BI$22,将星节奏统计!PK98)</f>
        <v>0</v>
      </c>
      <c r="QB99" s="28">
        <f>求节点($AT$17:$AT$22,BJ$17:BJ$22,将星节奏统计!PL98)</f>
        <v>0</v>
      </c>
      <c r="QC99" s="28">
        <f>求节点($AT$17:$AT$22,BK$17:BK$22,将星节奏统计!PM98)</f>
        <v>0</v>
      </c>
      <c r="QD99" s="28">
        <f>求节点($AT$17:$AT$22,BL$17:BL$22,将星节奏统计!PN98)</f>
        <v>0</v>
      </c>
      <c r="QE99" s="28">
        <f>求节点($AT$17:$AT$22,BM$17:BM$22,将星节奏统计!PO98)</f>
        <v>0</v>
      </c>
      <c r="QF99" s="28">
        <f>求节点($AT$17:$AT$22,BN$17:BN$22,将星节奏统计!PP98)</f>
        <v>0</v>
      </c>
      <c r="QG99" s="28">
        <f>求节点($AT$17:$AT$22,BO$17:BO$22,将星节奏统计!PQ98)</f>
        <v>0</v>
      </c>
      <c r="QJ99" s="3">
        <v>95</v>
      </c>
      <c r="QK99" s="28">
        <f t="shared" ca="1" si="71"/>
        <v>1.1868551798104048</v>
      </c>
      <c r="QL99" s="28">
        <f t="shared" ca="1" si="71"/>
        <v>1.2755029408154537</v>
      </c>
      <c r="QM99" s="28">
        <f t="shared" ca="1" si="71"/>
        <v>1.4266183707859406</v>
      </c>
      <c r="QN99" s="28">
        <f t="shared" ca="1" si="71"/>
        <v>1.5</v>
      </c>
      <c r="QO99" s="28">
        <f t="shared" ca="1" si="71"/>
        <v>1.5</v>
      </c>
      <c r="QP99" s="28">
        <f t="shared" ca="1" si="72"/>
        <v>0.68845243154497116</v>
      </c>
      <c r="QQ99" s="28">
        <f t="shared" ca="1" si="72"/>
        <v>0.90120705795708878</v>
      </c>
      <c r="QR99" s="28">
        <f t="shared" ca="1" si="72"/>
        <v>1.301869601122039</v>
      </c>
      <c r="QS99" s="28">
        <f t="shared" ca="1" si="72"/>
        <v>1.5</v>
      </c>
      <c r="QT99" s="28">
        <f t="shared" ca="1" si="72"/>
        <v>1.5</v>
      </c>
      <c r="QU99" s="28">
        <f t="shared" ca="1" si="73"/>
        <v>0.1</v>
      </c>
      <c r="QV99" s="28">
        <f t="shared" ca="1" si="73"/>
        <v>0.1</v>
      </c>
      <c r="QW99" s="28">
        <f t="shared" ca="1" si="73"/>
        <v>0.1</v>
      </c>
      <c r="QX99" s="28">
        <f t="shared" ca="1" si="73"/>
        <v>0.1</v>
      </c>
      <c r="QY99" s="28">
        <f t="shared" ca="1" si="73"/>
        <v>0.1</v>
      </c>
      <c r="QZ99" s="28">
        <f t="shared" ca="1" si="74"/>
        <v>0.78079862586728321</v>
      </c>
      <c r="RA99" s="28">
        <f t="shared" ca="1" si="74"/>
        <v>0.84285205857081746</v>
      </c>
      <c r="RB99" s="28">
        <f t="shared" ca="1" si="74"/>
        <v>0.9486328595501583</v>
      </c>
      <c r="RC99" s="28">
        <f t="shared" ca="1" si="74"/>
        <v>1</v>
      </c>
      <c r="RD99" s="28">
        <f t="shared" ca="1" si="74"/>
        <v>1</v>
      </c>
      <c r="RE99" s="28">
        <f t="shared" ca="1" si="75"/>
        <v>0.43028276971560697</v>
      </c>
      <c r="RF99" s="28">
        <f t="shared" ca="1" si="75"/>
        <v>0.5859052934678165</v>
      </c>
      <c r="RG99" s="28">
        <f t="shared" ca="1" si="75"/>
        <v>0.85791306741469275</v>
      </c>
      <c r="RH99" s="28">
        <f t="shared" ca="1" si="75"/>
        <v>0.99</v>
      </c>
      <c r="RI99" s="28">
        <f t="shared" ca="1" si="75"/>
        <v>0.99</v>
      </c>
      <c r="RJ99" s="28">
        <f t="shared" ca="1" si="76"/>
        <v>3.3834017176604531E-4</v>
      </c>
      <c r="RK99" s="28">
        <f t="shared" ca="1" si="76"/>
        <v>0</v>
      </c>
      <c r="RL99" s="28">
        <f t="shared" ca="1" si="76"/>
        <v>3.3834017176604531E-4</v>
      </c>
      <c r="RM99" s="28">
        <f t="shared" ca="1" si="76"/>
        <v>0</v>
      </c>
      <c r="RN99" s="28">
        <f t="shared" ca="1" si="76"/>
        <v>3.6222300742011927E-4</v>
      </c>
      <c r="RO99" s="28">
        <f t="shared" ca="1" si="77"/>
        <v>3.2362972951534633E-4</v>
      </c>
      <c r="RP99" s="28">
        <f t="shared" ca="1" si="77"/>
        <v>0</v>
      </c>
      <c r="RQ99" s="28">
        <f t="shared" ca="1" si="77"/>
        <v>3.2362972951534633E-4</v>
      </c>
      <c r="RR99" s="28">
        <f t="shared" ca="1" si="77"/>
        <v>0</v>
      </c>
      <c r="RS99" s="28">
        <f t="shared" ca="1" si="77"/>
        <v>3.4647418101054969E-4</v>
      </c>
      <c r="RT99" s="28">
        <f t="shared" ca="1" si="78"/>
        <v>0.1</v>
      </c>
      <c r="RU99" s="28">
        <f t="shared" ca="1" si="78"/>
        <v>0.1</v>
      </c>
      <c r="RV99" s="28">
        <f t="shared" ca="1" si="78"/>
        <v>0.1</v>
      </c>
      <c r="RW99" s="28">
        <f t="shared" ca="1" si="78"/>
        <v>0.1</v>
      </c>
      <c r="RX99" s="28">
        <f t="shared" ca="1" si="78"/>
        <v>0.1</v>
      </c>
      <c r="RY99" s="28">
        <f t="shared" ca="1" si="79"/>
        <v>0.16317005014107883</v>
      </c>
      <c r="RZ99" s="28">
        <f t="shared" ca="1" si="79"/>
        <v>0.16515472226821987</v>
      </c>
      <c r="SA99" s="28">
        <f t="shared" ca="1" si="79"/>
        <v>0.16913884921266081</v>
      </c>
      <c r="SB99" s="28">
        <f t="shared" ca="1" si="79"/>
        <v>0.18220587559596824</v>
      </c>
      <c r="SC99" s="28">
        <f t="shared" ca="1" si="79"/>
        <v>0.19114685339102055</v>
      </c>
    </row>
    <row r="100" spans="46:497" x14ac:dyDescent="0.2"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U100" s="3">
        <v>96</v>
      </c>
      <c r="CV100" s="28">
        <f>求节点($AT$5:$AT$10,AV$5:AV$10,将星节奏统计!BJ99)</f>
        <v>0.1</v>
      </c>
      <c r="CW100" s="28">
        <f>求节点($AT$5:$AT$10,AW$5:AW$10,将星节奏统计!BK99)</f>
        <v>0.1</v>
      </c>
      <c r="CX100" s="28">
        <f>求节点($AT$5:$AT$10,AX$5:AX$10,将星节奏统计!BL99)</f>
        <v>6.3467626491903947E-2</v>
      </c>
      <c r="CY100" s="28">
        <f>求节点($AT$5:$AT$10,AY$5:AY$10,将星节奏统计!BM99)</f>
        <v>0</v>
      </c>
      <c r="CZ100" s="28">
        <f>求节点($AT$5:$AT$10,AZ$5:AZ$10,将星节奏统计!BN99)</f>
        <v>0</v>
      </c>
      <c r="DA100" s="28">
        <f>求节点($AT$5:$AT$10,BA$5:BA$10,将星节奏统计!BO99)</f>
        <v>0</v>
      </c>
      <c r="DB100" s="28">
        <f>求节点($AT$5:$AT$10,BB$5:BB$10,将星节奏统计!BP99)</f>
        <v>0</v>
      </c>
      <c r="DC100" s="28">
        <f>求节点($AT$5:$AT$10,BC$5:BC$10,将星节奏统计!BQ99)</f>
        <v>0</v>
      </c>
      <c r="DD100" s="28">
        <f>求节点($AT$5:$AT$10,BD$5:BD$10,将星节奏统计!BR99)</f>
        <v>0</v>
      </c>
      <c r="DE100" s="28">
        <f>求节点($AT$5:$AT$10,BE$5:BE$10,将星节奏统计!BS99)</f>
        <v>0</v>
      </c>
      <c r="DF100" s="28">
        <f>求节点($AT$5:$AT$10,BF$5:BF$10,将星节奏统计!BT99)</f>
        <v>0</v>
      </c>
      <c r="DG100" s="28">
        <f>求节点($AT$5:$AT$10,BG$5:BG$10,将星节奏统计!BU99)</f>
        <v>0</v>
      </c>
      <c r="DH100" s="28">
        <f>求节点($AT$5:$AT$10,BH$5:BH$10,将星节奏统计!BV99)</f>
        <v>0</v>
      </c>
      <c r="DI100" s="28">
        <f>求节点($AT$5:$AT$10,BI$5:BI$10,将星节奏统计!BW99)</f>
        <v>0</v>
      </c>
      <c r="DJ100" s="28">
        <f>求节点($AT$5:$AT$10,BJ$5:BJ$10,将星节奏统计!BX99)</f>
        <v>0</v>
      </c>
      <c r="DK100" s="28">
        <f>求节点($AT$5:$AT$10,BK$5:BK$10,将星节奏统计!BY99)</f>
        <v>0</v>
      </c>
      <c r="DL100" s="28">
        <f>求节点($AT$5:$AT$10,BL$5:BL$10,将星节奏统计!BZ99)</f>
        <v>0.9</v>
      </c>
      <c r="DM100" s="28">
        <f>求节点($AT$5:$AT$10,BM$5:BM$10,将星节奏统计!CA99)</f>
        <v>0.9</v>
      </c>
      <c r="DN100" s="28">
        <f>求节点($AT$5:$AT$10,BN$5:BN$10,将星节奏统计!CB99)</f>
        <v>0.6</v>
      </c>
      <c r="DO100" s="28">
        <f>求节点($AT$5:$AT$10,BO$5:BO$10,将星节奏统计!CC99)</f>
        <v>0</v>
      </c>
      <c r="DP100" s="28">
        <f>求节点($AT$5:$AT$10,BP$5:BP$10,将星节奏统计!CD99)</f>
        <v>0.9</v>
      </c>
      <c r="DQ100" s="28">
        <f>求节点($AT$5:$AT$10,BQ$5:BQ$10,将星节奏统计!CE99)</f>
        <v>0.6</v>
      </c>
      <c r="DR100" s="28">
        <f>求节点($AT$5:$AT$10,BR$5:BR$10,将星节奏统计!CF99)</f>
        <v>0.9</v>
      </c>
      <c r="DS100" s="28">
        <f>求节点($AT$5:$AT$10,BS$5:BS$10,将星节奏统计!CG99)</f>
        <v>0</v>
      </c>
      <c r="DT100" s="28">
        <f>求节点($AT$5:$AT$10,BT$5:BT$10,将星节奏统计!CH99)</f>
        <v>0.6</v>
      </c>
      <c r="DU100" s="28">
        <f>求节点($AT$5:$AT$10,BU$5:BU$10,将星节奏统计!CI99)</f>
        <v>0.1</v>
      </c>
      <c r="DV100" s="28">
        <f>求节点($AT$5:$AT$10,BV$5:BV$10,将星节奏统计!CJ99)</f>
        <v>0.6</v>
      </c>
      <c r="DW100" s="28">
        <f>求节点($AT$5:$AT$10,BW$5:BW$10,将星节奏统计!CK99)</f>
        <v>0.24145315907904791</v>
      </c>
      <c r="DX100" s="28">
        <f>求节点($AT$5:$AT$10,BX$5:BX$10,将星节奏统计!CL99)</f>
        <v>0.15108986930928592</v>
      </c>
      <c r="DY100" s="28">
        <f>求节点($AT$5:$AT$10,BY$5:BY$10,将星节奏统计!CM99)</f>
        <v>0.24145315907904791</v>
      </c>
      <c r="DZ100" s="28">
        <f>求节点($AT$5:$AT$10,BZ$5:BZ$10,将星节奏统计!CN99)</f>
        <v>0.15108986930928592</v>
      </c>
      <c r="EA100" s="28">
        <f>求节点($AT$5:$AT$10,CA$5:CA$10,将星节奏统计!CO99)</f>
        <v>0.30181644884880987</v>
      </c>
      <c r="EB100" s="28">
        <f>求节点($AT$5:$AT$10,CB$5:CB$10,将星节奏统计!CP99)</f>
        <v>0.30181644884880987</v>
      </c>
      <c r="EC100" s="28">
        <f>求节点($AT$5:$AT$10,CC$5:CC$10,将星节奏统计!CQ99)</f>
        <v>0.30181644884880987</v>
      </c>
      <c r="ED100" s="28">
        <f>求节点($AT$5:$AT$10,CD$5:CD$10,将星节奏统计!CR99)</f>
        <v>0.30181644884880987</v>
      </c>
      <c r="EE100" s="28">
        <f>求节点($AT$5:$AT$10,CE$5:CE$10,将星节奏统计!CS99)</f>
        <v>0.19127151419416694</v>
      </c>
      <c r="EF100" s="28">
        <f>求节点($AT$5:$AT$10,CF$5:CF$10,将星节奏统计!CT99)</f>
        <v>0.19127151419416694</v>
      </c>
      <c r="EG100" s="28">
        <f>求节点($AT$5:$AT$10,CG$5:CG$10,将星节奏统计!CU99)</f>
        <v>0.19127151419416694</v>
      </c>
      <c r="EH100" s="28">
        <f>求节点($AT$5:$AT$10,CH$5:CH$10,将星节奏统计!CV99)</f>
        <v>0.19127151419416694</v>
      </c>
      <c r="EI100" s="28">
        <f>求节点($AT$5:$AT$10,CI$5:CI$10,将星节奏统计!CW99)</f>
        <v>0.24145315907904791</v>
      </c>
      <c r="EJ100" s="28">
        <f>求节点($AT$5:$AT$10,CJ$5:CJ$10,将星节奏统计!CX99)</f>
        <v>0.15108986930928592</v>
      </c>
      <c r="EK100" s="28">
        <f>求节点($AT$5:$AT$10,CK$5:CK$10,将星节奏统计!CY99)</f>
        <v>0</v>
      </c>
      <c r="EL100" s="28">
        <f>求节点($AT$5:$AT$10,CL$5:CL$10,将星节奏统计!CZ99)</f>
        <v>0</v>
      </c>
      <c r="EM100" s="28">
        <f>求节点($AT$5:$AT$10,CM$5:CM$10,将星节奏统计!DA99)</f>
        <v>0</v>
      </c>
      <c r="EN100" s="28">
        <f>求节点($AT$5:$AT$10,CN$5:CN$10,将星节奏统计!DB99)</f>
        <v>0</v>
      </c>
      <c r="EO100" s="28">
        <f>求节点($AT$5:$AT$10,CO$5:CO$10,将星节奏统计!DC99)</f>
        <v>0</v>
      </c>
      <c r="EP100" s="28">
        <f>求节点($AT$5:$AT$10,CP$5:CP$10,将星节奏统计!DD99)</f>
        <v>0</v>
      </c>
      <c r="EQ100" s="28">
        <f>求节点($AT$5:$AT$10,CQ$5:CQ$10,将星节奏统计!DE99)</f>
        <v>0</v>
      </c>
      <c r="ER100" s="28">
        <f>求节点($AT$5:$AT$10,CR$5:CR$10,将星节奏统计!DF99)</f>
        <v>0</v>
      </c>
      <c r="ES100" s="28">
        <f>求节点($AT$5:$AT$10,CS$5:CS$10,将星节奏统计!DG99)</f>
        <v>0</v>
      </c>
      <c r="ET100" s="28">
        <f>求节点($AT$17:$AT$22,AV$17:AV$22,将星节奏统计!DJ99)</f>
        <v>0</v>
      </c>
      <c r="EU100" s="28">
        <f>求节点($AT$17:$AT$22,AW$17:AW$22,将星节奏统计!DK99)</f>
        <v>0</v>
      </c>
      <c r="EV100" s="28">
        <f>求节点($AT$17:$AT$22,AX$17:AX$22,将星节奏统计!DL99)</f>
        <v>0</v>
      </c>
      <c r="EW100" s="28">
        <f>求节点($AT$17:$AT$22,AY$17:AY$22,将星节奏统计!DM99)</f>
        <v>2.1575315301023551E-4</v>
      </c>
      <c r="EX100" s="28">
        <f>求节点($AT$17:$AT$22,AZ$17:AZ$22,将星节奏统计!DN99)</f>
        <v>3.2362972951534633E-4</v>
      </c>
      <c r="EY100" s="28">
        <f>求节点($AT$17:$AT$22,BA$17:BA$22,将星节奏统计!DO99)</f>
        <v>3.2362972951534633E-4</v>
      </c>
      <c r="EZ100" s="28">
        <f>求节点($AT$17:$AT$22,BB$17:BB$22,将星节奏统计!DP99)</f>
        <v>4.9034807502325306E-4</v>
      </c>
      <c r="FA100" s="28">
        <f>求节点($AT$17:$AT$22,BC$17:BC$22,将星节奏统计!DQ99)</f>
        <v>0</v>
      </c>
      <c r="FB100" s="28">
        <f>求节点($AT$17:$AT$22,BD$17:BD$22,将星节奏统计!DR99)</f>
        <v>3.2362972951534633E-4</v>
      </c>
      <c r="FC100" s="28">
        <f>求节点($AT$17:$AT$22,BE$17:BE$22,将星节奏统计!DS99)</f>
        <v>0</v>
      </c>
      <c r="FD100" s="28">
        <f>求节点($AT$17:$AT$22,BF$17:BF$22,将星节奏统计!DT99)</f>
        <v>0</v>
      </c>
      <c r="FE100" s="28">
        <f>求节点($AT$17:$AT$22,BG$17:BG$22,将星节奏统计!DU99)</f>
        <v>0</v>
      </c>
      <c r="FF100" s="28">
        <f>求节点($AT$17:$AT$22,BH$17:BH$22,将星节奏统计!DV99)</f>
        <v>0</v>
      </c>
      <c r="FG100" s="28">
        <f>求节点($AT$17:$AT$22,BI$17:BI$22,将星节奏统计!DW99)</f>
        <v>0</v>
      </c>
      <c r="FH100" s="28">
        <f>求节点($AT$17:$AT$22,BJ$17:BJ$22,将星节奏统计!DX99)</f>
        <v>0</v>
      </c>
      <c r="FI100" s="28">
        <f>求节点($AT$17:$AT$22,BK$17:BK$22,将星节奏统计!DY99)</f>
        <v>0</v>
      </c>
      <c r="FJ100" s="28">
        <f>求节点($AT$17:$AT$22,BL$17:BL$22,将星节奏统计!DZ99)</f>
        <v>0</v>
      </c>
      <c r="FK100" s="28">
        <f>求节点($AT$17:$AT$22,BM$17:BM$22,将星节奏统计!EA99)</f>
        <v>0</v>
      </c>
      <c r="FL100" s="28">
        <f>求节点($AT$17:$AT$22,BN$17:BN$22,将星节奏统计!EB99)</f>
        <v>0</v>
      </c>
      <c r="FM100" s="28">
        <f>求节点($AT$17:$AT$22,BO$17:BO$22,将星节奏统计!EC99)</f>
        <v>0</v>
      </c>
      <c r="FN100" s="28">
        <f>求节点($AT$5:$AT$10,AV$5:AV$10,将星节奏统计!EG99)</f>
        <v>0.1</v>
      </c>
      <c r="FO100" s="28">
        <f>求节点($AT$5:$AT$10,AW$5:AW$10,将星节奏统计!EH99)</f>
        <v>0.1</v>
      </c>
      <c r="FP100" s="28">
        <f>求节点($AT$5:$AT$10,AX$5:AX$10,将星节奏统计!EI99)</f>
        <v>6.5564751665305177E-2</v>
      </c>
      <c r="FQ100" s="28">
        <f>求节点($AT$5:$AT$10,AY$5:AY$10,将星节奏统计!EJ99)</f>
        <v>0</v>
      </c>
      <c r="FR100" s="28">
        <f>求节点($AT$5:$AT$10,AZ$5:AZ$10,将星节奏统计!EK99)</f>
        <v>0</v>
      </c>
      <c r="FS100" s="28">
        <f>求节点($AT$5:$AT$10,BA$5:BA$10,将星节奏统计!EL99)</f>
        <v>0</v>
      </c>
      <c r="FT100" s="28">
        <f>求节点($AT$5:$AT$10,BB$5:BB$10,将星节奏统计!EM99)</f>
        <v>0</v>
      </c>
      <c r="FU100" s="28">
        <f>求节点($AT$5:$AT$10,BC$5:BC$10,将星节奏统计!EN99)</f>
        <v>0</v>
      </c>
      <c r="FV100" s="28">
        <f>求节点($AT$5:$AT$10,BD$5:BD$10,将星节奏统计!EO99)</f>
        <v>0</v>
      </c>
      <c r="FW100" s="28">
        <f>求节点($AT$5:$AT$10,BE$5:BE$10,将星节奏统计!EP99)</f>
        <v>0</v>
      </c>
      <c r="FX100" s="28">
        <f>求节点($AT$5:$AT$10,BF$5:BF$10,将星节奏统计!EQ99)</f>
        <v>0</v>
      </c>
      <c r="FY100" s="28">
        <f>求节点($AT$5:$AT$10,BG$5:BG$10,将星节奏统计!ER99)</f>
        <v>0</v>
      </c>
      <c r="FZ100" s="28">
        <f>求节点($AT$5:$AT$10,BH$5:BH$10,将星节奏统计!ES99)</f>
        <v>0</v>
      </c>
      <c r="GA100" s="28">
        <f>求节点($AT$5:$AT$10,BI$5:BI$10,将星节奏统计!ET99)</f>
        <v>0</v>
      </c>
      <c r="GB100" s="28">
        <f>求节点($AT$5:$AT$10,BJ$5:BJ$10,将星节奏统计!EU99)</f>
        <v>0</v>
      </c>
      <c r="GC100" s="28">
        <f>求节点($AT$5:$AT$10,BK$5:BK$10,将星节奏统计!EV99)</f>
        <v>0</v>
      </c>
      <c r="GD100" s="28">
        <f>求节点($AT$5:$AT$10,BL$5:BL$10,将星节奏统计!EW99)</f>
        <v>0.9</v>
      </c>
      <c r="GE100" s="28">
        <f>求节点($AT$5:$AT$10,BM$5:BM$10,将星节奏统计!EX99)</f>
        <v>0.9</v>
      </c>
      <c r="GF100" s="28">
        <f>求节点($AT$5:$AT$10,BN$5:BN$10,将星节奏统计!EY99)</f>
        <v>0.6</v>
      </c>
      <c r="GG100" s="28">
        <f>求节点($AT$5:$AT$10,BO$5:BO$10,将星节奏统计!EZ99)</f>
        <v>0</v>
      </c>
      <c r="GH100" s="28">
        <f>求节点($AT$5:$AT$10,BP$5:BP$10,将星节奏统计!FA99)</f>
        <v>0.9</v>
      </c>
      <c r="GI100" s="28">
        <f>求节点($AT$5:$AT$10,BQ$5:BQ$10,将星节奏统计!FB99)</f>
        <v>0.6</v>
      </c>
      <c r="GJ100" s="28">
        <f>求节点($AT$5:$AT$10,BR$5:BR$10,将星节奏统计!FC99)</f>
        <v>0.9</v>
      </c>
      <c r="GK100" s="28">
        <f>求节点($AT$5:$AT$10,BS$5:BS$10,将星节奏统计!FD99)</f>
        <v>0</v>
      </c>
      <c r="GL100" s="28">
        <f>求节点($AT$5:$AT$10,BT$5:BT$10,将星节奏统计!FE99)</f>
        <v>0.6</v>
      </c>
      <c r="GM100" s="28">
        <f>求节点($AT$5:$AT$10,BU$5:BU$10,将星节奏统计!FF99)</f>
        <v>0.1</v>
      </c>
      <c r="GN100" s="28">
        <f>求节点($AT$5:$AT$10,BV$5:BV$10,将星节奏统计!FG99)</f>
        <v>0.6</v>
      </c>
      <c r="GO100" s="28">
        <f>求节点($AT$5:$AT$10,BW$5:BW$10,将星节奏统计!FH99)</f>
        <v>0.31472928218348545</v>
      </c>
      <c r="GP100" s="28">
        <f>求节点($AT$5:$AT$10,BX$5:BX$10,将星节奏统计!FI99)</f>
        <v>0.20604696163761405</v>
      </c>
      <c r="GQ100" s="28">
        <f>求节点($AT$5:$AT$10,BY$5:BY$10,将星节奏统计!FJ99)</f>
        <v>0.31472928218348545</v>
      </c>
      <c r="GR100" s="28">
        <f>求节点($AT$5:$AT$10,BZ$5:BZ$10,将星节奏统计!FK99)</f>
        <v>0.20604696163761405</v>
      </c>
      <c r="GS100" s="28">
        <f>求节点($AT$5:$AT$10,CA$5:CA$10,将星节奏统计!FL99)</f>
        <v>0.39341160272935682</v>
      </c>
      <c r="GT100" s="28">
        <f>求节点($AT$5:$AT$10,CB$5:CB$10,将星节奏统计!FM99)</f>
        <v>0.39341160272935682</v>
      </c>
      <c r="GU100" s="28">
        <f>求节点($AT$5:$AT$10,CC$5:CC$10,将星节奏统计!FN99)</f>
        <v>0.39341160272935682</v>
      </c>
      <c r="GV100" s="28">
        <f>求节点($AT$5:$AT$10,CD$5:CD$10,将星节奏统计!FO99)</f>
        <v>0.39341160272935682</v>
      </c>
      <c r="GW100" s="28">
        <f>求节点($AT$5:$AT$10,CE$5:CE$10,将星节奏统计!FP99)</f>
        <v>0.25538812191054977</v>
      </c>
      <c r="GX100" s="28">
        <f>求节点($AT$5:$AT$10,CF$5:CF$10,将星节奏统计!FQ99)</f>
        <v>0.25538812191054977</v>
      </c>
      <c r="GY100" s="28">
        <f>求节点($AT$5:$AT$10,CG$5:CG$10,将星节奏统计!FR99)</f>
        <v>0.25538812191054977</v>
      </c>
      <c r="GZ100" s="28">
        <f>求节点($AT$5:$AT$10,CH$5:CH$10,将星节奏统计!FS99)</f>
        <v>0.25538812191054977</v>
      </c>
      <c r="HA100" s="28">
        <f>求节点($AT$5:$AT$10,CI$5:CI$10,将星节奏统计!FT99)</f>
        <v>0.31472928218348545</v>
      </c>
      <c r="HB100" s="28">
        <f>求节点($AT$5:$AT$10,CJ$5:CJ$10,将星节奏统计!FU99)</f>
        <v>0.20604696163761405</v>
      </c>
      <c r="HC100" s="28">
        <f>求节点($AT$5:$AT$10,CK$5:CK$10,将星节奏统计!FV99)</f>
        <v>0</v>
      </c>
      <c r="HD100" s="28">
        <f>求节点($AT$5:$AT$10,CL$5:CL$10,将星节奏统计!FW99)</f>
        <v>0</v>
      </c>
      <c r="HE100" s="28">
        <f>求节点($AT$5:$AT$10,CM$5:CM$10,将星节奏统计!FX99)</f>
        <v>0</v>
      </c>
      <c r="HF100" s="28">
        <f>求节点($AT$5:$AT$10,CN$5:CN$10,将星节奏统计!FY99)</f>
        <v>0</v>
      </c>
      <c r="HG100" s="28">
        <f>求节点($AT$5:$AT$10,CO$5:CO$10,将星节奏统计!FZ99)</f>
        <v>0</v>
      </c>
      <c r="HH100" s="28">
        <f>求节点($AT$5:$AT$10,CP$5:CP$10,将星节奏统计!GA99)</f>
        <v>0</v>
      </c>
      <c r="HI100" s="28">
        <f>求节点($AT$5:$AT$10,CQ$5:CQ$10,将星节奏统计!GB99)</f>
        <v>0</v>
      </c>
      <c r="HJ100" s="28">
        <f>求节点($AT$5:$AT$10,CR$5:CR$10,将星节奏统计!GC99)</f>
        <v>0</v>
      </c>
      <c r="HK100" s="28">
        <f>求节点($AT$5:$AT$10,CS$5:CS$10,将星节奏统计!GD99)</f>
        <v>0</v>
      </c>
      <c r="HL100" s="28">
        <f>求节点($AT$17:$AT$22,AV$17:AV$22,将星节奏统计!GG99)</f>
        <v>0</v>
      </c>
      <c r="HM100" s="28">
        <f>求节点($AT$17:$AT$22,AW$17:AW$22,将星节奏统计!GH99)</f>
        <v>0</v>
      </c>
      <c r="HN100" s="28">
        <f>求节点($AT$17:$AT$22,AX$17:AX$22,将星节奏统计!GI99)</f>
        <v>0</v>
      </c>
      <c r="HO100" s="28">
        <f>求节点($AT$17:$AT$22,AY$17:AY$22,将星节奏统计!GJ99)</f>
        <v>0</v>
      </c>
      <c r="HP100" s="28">
        <f>求节点($AT$17:$AT$22,AZ$17:AZ$22,将星节奏统计!GK99)</f>
        <v>0</v>
      </c>
      <c r="HQ100" s="28">
        <f>求节点($AT$17:$AT$22,BA$17:BA$22,将星节奏统计!GL99)</f>
        <v>0</v>
      </c>
      <c r="HR100" s="28">
        <f>求节点($AT$17:$AT$22,BB$17:BB$22,将星节奏统计!GM99)</f>
        <v>0</v>
      </c>
      <c r="HS100" s="28">
        <f>求节点($AT$17:$AT$22,BC$17:BC$22,将星节奏统计!GN99)</f>
        <v>0</v>
      </c>
      <c r="HT100" s="28">
        <f>求节点($AT$17:$AT$22,BD$17:BD$22,将星节奏统计!GO99)</f>
        <v>0</v>
      </c>
      <c r="HU100" s="28">
        <f>求节点($AT$17:$AT$22,BE$17:BE$22,将星节奏统计!GP99)</f>
        <v>0</v>
      </c>
      <c r="HV100" s="28">
        <f>求节点($AT$17:$AT$22,BF$17:BF$22,将星节奏统计!GQ99)</f>
        <v>0</v>
      </c>
      <c r="HW100" s="28">
        <f>求节点($AT$17:$AT$22,BG$17:BG$22,将星节奏统计!GR99)</f>
        <v>0</v>
      </c>
      <c r="HX100" s="28">
        <f>求节点($AT$17:$AT$22,BH$17:BH$22,将星节奏统计!GS99)</f>
        <v>0</v>
      </c>
      <c r="HY100" s="28">
        <f>求节点($AT$17:$AT$22,BI$17:BI$22,将星节奏统计!GT99)</f>
        <v>0</v>
      </c>
      <c r="HZ100" s="28">
        <f>求节点($AT$17:$AT$22,BJ$17:BJ$22,将星节奏统计!GU99)</f>
        <v>0</v>
      </c>
      <c r="IA100" s="28">
        <f>求节点($AT$17:$AT$22,BK$17:BK$22,将星节奏统计!GV99)</f>
        <v>0</v>
      </c>
      <c r="IB100" s="28">
        <f>求节点($AT$17:$AT$22,BL$17:BL$22,将星节奏统计!GW99)</f>
        <v>0</v>
      </c>
      <c r="IC100" s="28">
        <f>求节点($AT$17:$AT$22,BM$17:BM$22,将星节奏统计!GX99)</f>
        <v>0</v>
      </c>
      <c r="ID100" s="28">
        <f>求节点($AT$17:$AT$22,BN$17:BN$22,将星节奏统计!GY99)</f>
        <v>0</v>
      </c>
      <c r="IE100" s="28">
        <f>求节点($AT$17:$AT$22,BO$17:BO$22,将星节奏统计!GZ99)</f>
        <v>0</v>
      </c>
      <c r="IF100" s="28">
        <f>求节点($AT$5:$AT$10,AV$5:AV$10,将星节奏统计!HD99)</f>
        <v>0.1</v>
      </c>
      <c r="IG100" s="28">
        <f>求节点($AT$5:$AT$10,AW$5:AW$10,将星节奏统计!HE99)</f>
        <v>0.1</v>
      </c>
      <c r="IH100" s="28">
        <f>求节点($AT$5:$AT$10,AX$5:AX$10,将星节奏统计!HF99)</f>
        <v>6.9761222640189885E-2</v>
      </c>
      <c r="II100" s="28">
        <f>求节点($AT$5:$AT$10,AY$5:AY$10,将星节奏统计!HG99)</f>
        <v>0</v>
      </c>
      <c r="IJ100" s="28">
        <f>求节点($AT$5:$AT$10,AZ$5:AZ$10,将星节奏统计!HH99)</f>
        <v>0</v>
      </c>
      <c r="IK100" s="28">
        <f>求节点($AT$5:$AT$10,BA$5:BA$10,将星节奏统计!HI99)</f>
        <v>0</v>
      </c>
      <c r="IL100" s="28">
        <f>求节点($AT$5:$AT$10,BB$5:BB$10,将星节奏统计!HJ99)</f>
        <v>0</v>
      </c>
      <c r="IM100" s="28">
        <f>求节点($AT$5:$AT$10,BC$5:BC$10,将星节奏统计!HK99)</f>
        <v>0</v>
      </c>
      <c r="IN100" s="28">
        <f>求节点($AT$5:$AT$10,BD$5:BD$10,将星节奏统计!HL99)</f>
        <v>0</v>
      </c>
      <c r="IO100" s="28">
        <f>求节点($AT$5:$AT$10,BE$5:BE$10,将星节奏统计!HM99)</f>
        <v>0</v>
      </c>
      <c r="IP100" s="28">
        <f>求节点($AT$5:$AT$10,BF$5:BF$10,将星节奏统计!HN99)</f>
        <v>0</v>
      </c>
      <c r="IQ100" s="28">
        <f>求节点($AT$5:$AT$10,BG$5:BG$10,将星节奏统计!HO99)</f>
        <v>0</v>
      </c>
      <c r="IR100" s="28">
        <f>求节点($AT$5:$AT$10,BH$5:BH$10,将星节奏统计!HP99)</f>
        <v>0</v>
      </c>
      <c r="IS100" s="28">
        <f>求节点($AT$5:$AT$10,BI$5:BI$10,将星节奏统计!HQ99)</f>
        <v>0</v>
      </c>
      <c r="IT100" s="28">
        <f>求节点($AT$5:$AT$10,BJ$5:BJ$10,将星节奏统计!HR99)</f>
        <v>0</v>
      </c>
      <c r="IU100" s="28">
        <f>求节点($AT$5:$AT$10,BK$5:BK$10,将星节奏统计!HS99)</f>
        <v>0</v>
      </c>
      <c r="IV100" s="28">
        <f>求节点($AT$5:$AT$10,BL$5:BL$10,将星节奏统计!HT99)</f>
        <v>0.9</v>
      </c>
      <c r="IW100" s="28">
        <f>求节点($AT$5:$AT$10,BM$5:BM$10,将星节奏统计!HU99)</f>
        <v>0.9</v>
      </c>
      <c r="IX100" s="28">
        <f>求节点($AT$5:$AT$10,BN$5:BN$10,将星节奏统计!HV99)</f>
        <v>0.6</v>
      </c>
      <c r="IY100" s="28">
        <f>求节点($AT$5:$AT$10,BO$5:BO$10,将星节奏统计!HW99)</f>
        <v>0</v>
      </c>
      <c r="IZ100" s="28">
        <f>求节点($AT$5:$AT$10,BP$5:BP$10,将星节奏统计!HX99)</f>
        <v>0.9</v>
      </c>
      <c r="JA100" s="28">
        <f>求节点($AT$5:$AT$10,BQ$5:BQ$10,将星节奏统计!HY99)</f>
        <v>0.6</v>
      </c>
      <c r="JB100" s="28">
        <f>求节点($AT$5:$AT$10,BR$5:BR$10,将星节奏统计!HZ99)</f>
        <v>0.9</v>
      </c>
      <c r="JC100" s="28">
        <f>求节点($AT$5:$AT$10,BS$5:BS$10,将星节奏统计!IA99)</f>
        <v>0</v>
      </c>
      <c r="JD100" s="28">
        <f>求节点($AT$5:$AT$10,BT$5:BT$10,将星节奏统计!IB99)</f>
        <v>0.6</v>
      </c>
      <c r="JE100" s="28">
        <f>求节点($AT$5:$AT$10,BU$5:BU$10,将星节奏统计!IC99)</f>
        <v>0.1</v>
      </c>
      <c r="JF100" s="28">
        <f>求节点($AT$5:$AT$10,BV$5:BV$10,将星节奏统计!ID99)</f>
        <v>0.6</v>
      </c>
      <c r="JG100" s="28">
        <f>求节点($AT$5:$AT$10,BW$5:BW$10,将星节奏统计!IE99)</f>
        <v>0.45279227101571029</v>
      </c>
      <c r="JH100" s="28">
        <f>求节点($AT$5:$AT$10,BX$5:BX$10,将星节奏统计!IF99)</f>
        <v>0.29852818067714021</v>
      </c>
      <c r="JI100" s="28">
        <f>求节点($AT$5:$AT$10,BY$5:BY$10,将星节奏统计!IG99)</f>
        <v>0.45279227101571029</v>
      </c>
      <c r="JJ100" s="28">
        <f>求节点($AT$5:$AT$10,BZ$5:BZ$10,将星节奏统计!IH99)</f>
        <v>0.29852818067714021</v>
      </c>
      <c r="JK100" s="28">
        <f>求节点($AT$5:$AT$10,CA$5:CA$10,将星节奏统计!II99)</f>
        <v>0.5475469677952336</v>
      </c>
      <c r="JL100" s="28">
        <f>求节点($AT$5:$AT$10,CB$5:CB$10,将星节奏统计!IJ99)</f>
        <v>0.5475469677952336</v>
      </c>
      <c r="JM100" s="28">
        <f>求节点($AT$5:$AT$10,CC$5:CC$10,将星节奏统计!IK99)</f>
        <v>0.5475469677952336</v>
      </c>
      <c r="JN100" s="28">
        <f>求节点($AT$5:$AT$10,CD$5:CD$10,将星节奏统计!IL99)</f>
        <v>0.5475469677952336</v>
      </c>
      <c r="JO100" s="28">
        <f>求节点($AT$5:$AT$10,CE$5:CE$10,将星节奏统计!IM99)</f>
        <v>0.36328287745666354</v>
      </c>
      <c r="JP100" s="28">
        <f>求节点($AT$5:$AT$10,CF$5:CF$10,将星节奏统计!IN99)</f>
        <v>0.36328287745666354</v>
      </c>
      <c r="JQ100" s="28">
        <f>求节点($AT$5:$AT$10,CG$5:CG$10,将星节奏统计!IO99)</f>
        <v>0.36328287745666354</v>
      </c>
      <c r="JR100" s="28">
        <f>求节点($AT$5:$AT$10,CH$5:CH$10,将星节奏统计!IP99)</f>
        <v>0.36328287745666354</v>
      </c>
      <c r="JS100" s="28">
        <f>求节点($AT$5:$AT$10,CI$5:CI$10,将星节奏统计!IQ99)</f>
        <v>0.45279227101571029</v>
      </c>
      <c r="JT100" s="28">
        <f>求节点($AT$5:$AT$10,CJ$5:CJ$10,将星节奏统计!IR99)</f>
        <v>0.29852818067714021</v>
      </c>
      <c r="JU100" s="28">
        <f>求节点($AT$5:$AT$10,CK$5:CK$10,将星节奏统计!IS99)</f>
        <v>0</v>
      </c>
      <c r="JV100" s="28">
        <f>求节点($AT$5:$AT$10,CL$5:CL$10,将星节奏统计!IT99)</f>
        <v>0</v>
      </c>
      <c r="JW100" s="28">
        <f>求节点($AT$5:$AT$10,CM$5:CM$10,将星节奏统计!IU99)</f>
        <v>0</v>
      </c>
      <c r="JX100" s="28">
        <f>求节点($AT$5:$AT$10,CN$5:CN$10,将星节奏统计!IV99)</f>
        <v>0</v>
      </c>
      <c r="JY100" s="28">
        <f>求节点($AT$5:$AT$10,CO$5:CO$10,将星节奏统计!IW99)</f>
        <v>0</v>
      </c>
      <c r="JZ100" s="28">
        <f>求节点($AT$5:$AT$10,CP$5:CP$10,将星节奏统计!IX99)</f>
        <v>0</v>
      </c>
      <c r="KA100" s="28">
        <f>求节点($AT$5:$AT$10,CQ$5:CQ$10,将星节奏统计!IY99)</f>
        <v>0</v>
      </c>
      <c r="KB100" s="28">
        <f>求节点($AT$5:$AT$10,CR$5:CR$10,将星节奏统计!IZ99)</f>
        <v>0</v>
      </c>
      <c r="KC100" s="28">
        <f>求节点($AT$5:$AT$10,CS$5:CS$10,将星节奏统计!JA99)</f>
        <v>0</v>
      </c>
      <c r="KD100" s="28">
        <f>求节点($AT$17:$AT$22,AV$17:AV$22,将星节奏统计!JD99)</f>
        <v>0</v>
      </c>
      <c r="KE100" s="28">
        <f>求节点($AT$17:$AT$22,AW$17:AW$22,将星节奏统计!JE99)</f>
        <v>0</v>
      </c>
      <c r="KF100" s="28">
        <f>求节点($AT$17:$AT$22,AX$17:AX$22,将星节奏统计!JF99)</f>
        <v>0</v>
      </c>
      <c r="KG100" s="28">
        <f>求节点($AT$17:$AT$22,AY$17:AY$22,将星节奏统计!JG99)</f>
        <v>2.1575315301023551E-4</v>
      </c>
      <c r="KH100" s="28">
        <f>求节点($AT$17:$AT$22,AZ$17:AZ$22,将星节奏统计!JH99)</f>
        <v>3.2362972951534633E-4</v>
      </c>
      <c r="KI100" s="28">
        <f>求节点($AT$17:$AT$22,BA$17:BA$22,将星节奏统计!JI99)</f>
        <v>3.2362972951534633E-4</v>
      </c>
      <c r="KJ100" s="28">
        <f>求节点($AT$17:$AT$22,BB$17:BB$22,将星节奏统计!JJ99)</f>
        <v>4.9034807502325306E-4</v>
      </c>
      <c r="KK100" s="28">
        <f>求节点($AT$17:$AT$22,BC$17:BC$22,将星节奏统计!JK99)</f>
        <v>0</v>
      </c>
      <c r="KL100" s="28">
        <f>求节点($AT$17:$AT$22,BD$17:BD$22,将星节奏统计!JL99)</f>
        <v>3.2362972951534633E-4</v>
      </c>
      <c r="KM100" s="28">
        <f>求节点($AT$17:$AT$22,BE$17:BE$22,将星节奏统计!JM99)</f>
        <v>0</v>
      </c>
      <c r="KN100" s="28">
        <f>求节点($AT$17:$AT$22,BF$17:BF$22,将星节奏统计!JN99)</f>
        <v>0</v>
      </c>
      <c r="KO100" s="28">
        <f>求节点($AT$17:$AT$22,BG$17:BG$22,将星节奏统计!JO99)</f>
        <v>0</v>
      </c>
      <c r="KP100" s="28">
        <f>求节点($AT$17:$AT$22,BH$17:BH$22,将星节奏统计!JP99)</f>
        <v>0</v>
      </c>
      <c r="KQ100" s="28">
        <f>求节点($AT$17:$AT$22,BI$17:BI$22,将星节奏统计!JQ99)</f>
        <v>0</v>
      </c>
      <c r="KR100" s="28">
        <f>求节点($AT$17:$AT$22,BJ$17:BJ$22,将星节奏统计!JR99)</f>
        <v>0</v>
      </c>
      <c r="KS100" s="28">
        <f>求节点($AT$17:$AT$22,BK$17:BK$22,将星节奏统计!JS99)</f>
        <v>0</v>
      </c>
      <c r="KT100" s="28">
        <f>求节点($AT$17:$AT$22,BL$17:BL$22,将星节奏统计!JT99)</f>
        <v>0</v>
      </c>
      <c r="KU100" s="28">
        <f>求节点($AT$17:$AT$22,BM$17:BM$22,将星节奏统计!JU99)</f>
        <v>0</v>
      </c>
      <c r="KV100" s="28">
        <f>求节点($AT$17:$AT$22,BN$17:BN$22,将星节奏统计!JV99)</f>
        <v>0</v>
      </c>
      <c r="KW100" s="28">
        <f>求节点($AT$17:$AT$22,BO$17:BO$22,将星节奏统计!JW99)</f>
        <v>0</v>
      </c>
      <c r="KX100" s="28">
        <f>求节点($AT$5:$AT$10,AV$5:AV$10,将星节奏统计!KA99)</f>
        <v>0.1</v>
      </c>
      <c r="KY100" s="28">
        <f>求节点($AT$5:$AT$10,AW$5:AW$10,将星节奏统计!KB99)</f>
        <v>0.1</v>
      </c>
      <c r="KZ100" s="28">
        <f>求节点($AT$5:$AT$10,AX$5:AX$10,将星节奏统计!KC99)</f>
        <v>8.3711944787764087E-2</v>
      </c>
      <c r="LA100" s="28">
        <f>求节点($AT$5:$AT$10,AY$5:AY$10,将星节奏统计!KD99)</f>
        <v>0</v>
      </c>
      <c r="LB100" s="28">
        <f>求节点($AT$5:$AT$10,AZ$5:AZ$10,将星节奏统计!KE99)</f>
        <v>0</v>
      </c>
      <c r="LC100" s="28">
        <f>求节点($AT$5:$AT$10,BA$5:BA$10,将星节奏统计!KF99)</f>
        <v>0</v>
      </c>
      <c r="LD100" s="28">
        <f>求节点($AT$5:$AT$10,BB$5:BB$10,将星节奏统计!KG99)</f>
        <v>0</v>
      </c>
      <c r="LE100" s="28">
        <f>求节点($AT$5:$AT$10,BC$5:BC$10,将星节奏统计!KH99)</f>
        <v>0</v>
      </c>
      <c r="LF100" s="28">
        <f>求节点($AT$5:$AT$10,BD$5:BD$10,将星节奏统计!KI99)</f>
        <v>0</v>
      </c>
      <c r="LG100" s="28">
        <f>求节点($AT$5:$AT$10,BE$5:BE$10,将星节奏统计!KJ99)</f>
        <v>0</v>
      </c>
      <c r="LH100" s="28">
        <f>求节点($AT$5:$AT$10,BF$5:BF$10,将星节奏统计!KK99)</f>
        <v>0</v>
      </c>
      <c r="LI100" s="28">
        <f>求节点($AT$5:$AT$10,BG$5:BG$10,将星节奏统计!KL99)</f>
        <v>0</v>
      </c>
      <c r="LJ100" s="28">
        <f>求节点($AT$5:$AT$10,BH$5:BH$10,将星节奏统计!KM99)</f>
        <v>0</v>
      </c>
      <c r="LK100" s="28">
        <f>求节点($AT$5:$AT$10,BI$5:BI$10,将星节奏统计!KN99)</f>
        <v>0</v>
      </c>
      <c r="LL100" s="28">
        <f>求节点($AT$5:$AT$10,BJ$5:BJ$10,将星节奏统计!KO99)</f>
        <v>0</v>
      </c>
      <c r="LM100" s="28">
        <f>求节点($AT$5:$AT$10,BK$5:BK$10,将星节奏统计!KP99)</f>
        <v>0</v>
      </c>
      <c r="LN100" s="28">
        <f>求节点($AT$5:$AT$10,BL$5:BL$10,将星节奏统计!KQ99)</f>
        <v>0.9</v>
      </c>
      <c r="LO100" s="28">
        <f>求节点($AT$5:$AT$10,BM$5:BM$10,将星节奏统计!KR99)</f>
        <v>0.9</v>
      </c>
      <c r="LP100" s="28">
        <f>求节点($AT$5:$AT$10,BN$5:BN$10,将星节奏统计!KS99)</f>
        <v>0.6</v>
      </c>
      <c r="LQ100" s="28">
        <f>求节点($AT$5:$AT$10,BO$5:BO$10,将星节奏统计!KT99)</f>
        <v>0</v>
      </c>
      <c r="LR100" s="28">
        <f>求节点($AT$5:$AT$10,BP$5:BP$10,将星节奏统计!KU99)</f>
        <v>0.9</v>
      </c>
      <c r="LS100" s="28">
        <f>求节点($AT$5:$AT$10,BQ$5:BQ$10,将星节奏统计!KV99)</f>
        <v>0.6</v>
      </c>
      <c r="LT100" s="28">
        <f>求节点($AT$5:$AT$10,BR$5:BR$10,将星节奏统计!KW99)</f>
        <v>0.9</v>
      </c>
      <c r="LU100" s="28">
        <f>求节点($AT$5:$AT$10,BS$5:BS$10,将星节奏统计!KX99)</f>
        <v>0</v>
      </c>
      <c r="LV100" s="28">
        <f>求节点($AT$5:$AT$10,BT$5:BT$10,将星节奏统计!KY99)</f>
        <v>0.6</v>
      </c>
      <c r="LW100" s="28">
        <f>求节点($AT$5:$AT$10,BU$5:BU$10,将星节奏统计!KZ99)</f>
        <v>0.1</v>
      </c>
      <c r="LX100" s="28">
        <f>求节点($AT$5:$AT$10,BV$5:BV$10,将星节奏统计!LA99)</f>
        <v>0.6</v>
      </c>
      <c r="LY100" s="28">
        <f>求节点($AT$5:$AT$10,BW$5:BW$10,将星节奏统计!LB99)</f>
        <v>0.5</v>
      </c>
      <c r="LZ100" s="28">
        <f>求节点($AT$5:$AT$10,BX$5:BX$10,将星节奏统计!LC99)</f>
        <v>0.33</v>
      </c>
      <c r="MA100" s="28">
        <f>求节点($AT$5:$AT$10,BY$5:BY$10,将星节奏统计!LD99)</f>
        <v>0.5</v>
      </c>
      <c r="MB100" s="28">
        <f>求节点($AT$5:$AT$10,BZ$5:BZ$10,将星节奏统计!LE99)</f>
        <v>0.33</v>
      </c>
      <c r="MC100" s="28">
        <f>求节点($AT$5:$AT$10,CA$5:CA$10,将星节奏统计!LF99)</f>
        <v>0.6</v>
      </c>
      <c r="MD100" s="28">
        <f>求节点($AT$5:$AT$10,CB$5:CB$10,将星节奏统计!LG99)</f>
        <v>0.6</v>
      </c>
      <c r="ME100" s="28">
        <f>求节点($AT$5:$AT$10,CC$5:CC$10,将星节奏统计!LH99)</f>
        <v>0.6</v>
      </c>
      <c r="MF100" s="28">
        <f>求节点($AT$5:$AT$10,CD$5:CD$10,将星节奏统计!LI99)</f>
        <v>0.6</v>
      </c>
      <c r="MG100" s="28">
        <f>求节点($AT$5:$AT$10,CE$5:CE$10,将星节奏统计!LJ99)</f>
        <v>0.4</v>
      </c>
      <c r="MH100" s="28">
        <f>求节点($AT$5:$AT$10,CF$5:CF$10,将星节奏统计!LK99)</f>
        <v>0.4</v>
      </c>
      <c r="MI100" s="28">
        <f>求节点($AT$5:$AT$10,CG$5:CG$10,将星节奏统计!LL99)</f>
        <v>0.4</v>
      </c>
      <c r="MJ100" s="28">
        <f>求节点($AT$5:$AT$10,CH$5:CH$10,将星节奏统计!LM99)</f>
        <v>0.4</v>
      </c>
      <c r="MK100" s="28">
        <f>求节点($AT$5:$AT$10,CI$5:CI$10,将星节奏统计!LN99)</f>
        <v>0.5</v>
      </c>
      <c r="ML100" s="28">
        <f>求节点($AT$5:$AT$10,CJ$5:CJ$10,将星节奏统计!LO99)</f>
        <v>0.33</v>
      </c>
      <c r="MM100" s="28">
        <f>求节点($AT$5:$AT$10,CK$5:CK$10,将星节奏统计!LP99)</f>
        <v>0</v>
      </c>
      <c r="MN100" s="28">
        <f>求节点($AT$5:$AT$10,CL$5:CL$10,将星节奏统计!LQ99)</f>
        <v>0</v>
      </c>
      <c r="MO100" s="28">
        <f>求节点($AT$5:$AT$10,CM$5:CM$10,将星节奏统计!LR99)</f>
        <v>0</v>
      </c>
      <c r="MP100" s="28">
        <f>求节点($AT$5:$AT$10,CN$5:CN$10,将星节奏统计!LS99)</f>
        <v>0</v>
      </c>
      <c r="MQ100" s="28">
        <f>求节点($AT$5:$AT$10,CO$5:CO$10,将星节奏统计!LT99)</f>
        <v>0</v>
      </c>
      <c r="MR100" s="28">
        <f>求节点($AT$5:$AT$10,CP$5:CP$10,将星节奏统计!LU99)</f>
        <v>0</v>
      </c>
      <c r="MS100" s="28">
        <f>求节点($AT$5:$AT$10,CQ$5:CQ$10,将星节奏统计!LV99)</f>
        <v>0</v>
      </c>
      <c r="MT100" s="28">
        <f>求节点($AT$5:$AT$10,CR$5:CR$10,将星节奏统计!LW99)</f>
        <v>0</v>
      </c>
      <c r="MU100" s="28">
        <f>求节点($AT$5:$AT$10,CS$5:CS$10,将星节奏统计!LX99)</f>
        <v>0</v>
      </c>
      <c r="MV100" s="28">
        <f>求节点($AT$17:$AT$22,AV$17:AV$22,将星节奏统计!MA99)</f>
        <v>0</v>
      </c>
      <c r="MW100" s="28">
        <f>求节点($AT$17:$AT$22,AW$17:AW$22,将星节奏统计!MB99)</f>
        <v>0</v>
      </c>
      <c r="MX100" s="28">
        <f>求节点($AT$17:$AT$22,AX$17:AX$22,将星节奏统计!MC99)</f>
        <v>0</v>
      </c>
      <c r="MY100" s="28">
        <f>求节点($AT$17:$AT$22,AY$17:AY$22,将星节奏统计!MD99)</f>
        <v>0</v>
      </c>
      <c r="MZ100" s="28">
        <f>求节点($AT$17:$AT$22,AZ$17:AZ$22,将星节奏统计!ME99)</f>
        <v>0</v>
      </c>
      <c r="NA100" s="28">
        <f>求节点($AT$17:$AT$22,BA$17:BA$22,将星节奏统计!MF99)</f>
        <v>0</v>
      </c>
      <c r="NB100" s="28">
        <f>求节点($AT$17:$AT$22,BB$17:BB$22,将星节奏统计!MG99)</f>
        <v>0</v>
      </c>
      <c r="NC100" s="28">
        <f>求节点($AT$17:$AT$22,BC$17:BC$22,将星节奏统计!MH99)</f>
        <v>0</v>
      </c>
      <c r="ND100" s="28">
        <f>求节点($AT$17:$AT$22,BD$17:BD$22,将星节奏统计!MI99)</f>
        <v>0</v>
      </c>
      <c r="NE100" s="28">
        <f>求节点($AT$17:$AT$22,BE$17:BE$22,将星节奏统计!MJ99)</f>
        <v>0</v>
      </c>
      <c r="NF100" s="28">
        <f>求节点($AT$17:$AT$22,BF$17:BF$22,将星节奏统计!MK99)</f>
        <v>0</v>
      </c>
      <c r="NG100" s="28">
        <f>求节点($AT$17:$AT$22,BG$17:BG$22,将星节奏统计!ML99)</f>
        <v>0</v>
      </c>
      <c r="NH100" s="28">
        <f>求节点($AT$17:$AT$22,BH$17:BH$22,将星节奏统计!MM99)</f>
        <v>0</v>
      </c>
      <c r="NI100" s="28">
        <f>求节点($AT$17:$AT$22,BI$17:BI$22,将星节奏统计!MN99)</f>
        <v>0</v>
      </c>
      <c r="NJ100" s="28">
        <f>求节点($AT$17:$AT$22,BJ$17:BJ$22,将星节奏统计!MO99)</f>
        <v>0</v>
      </c>
      <c r="NK100" s="28">
        <f>求节点($AT$17:$AT$22,BK$17:BK$22,将星节奏统计!MP99)</f>
        <v>0</v>
      </c>
      <c r="NL100" s="28">
        <f>求节点($AT$17:$AT$22,BL$17:BL$22,将星节奏统计!MQ99)</f>
        <v>0</v>
      </c>
      <c r="NM100" s="28">
        <f>求节点($AT$17:$AT$22,BM$17:BM$22,将星节奏统计!MR99)</f>
        <v>0</v>
      </c>
      <c r="NN100" s="28">
        <f>求节点($AT$17:$AT$22,BN$17:BN$22,将星节奏统计!MS99)</f>
        <v>0</v>
      </c>
      <c r="NO100" s="28">
        <f>求节点($AT$17:$AT$22,BO$17:BO$22,将星节奏统计!MT99)</f>
        <v>0</v>
      </c>
      <c r="NP100" s="28">
        <f>求节点($AT$5:$AT$10,AV$5:AV$10,将星节奏统计!MX99)</f>
        <v>0.1</v>
      </c>
      <c r="NQ100" s="28">
        <f>求节点($AT$5:$AT$10,AW$5:AW$10,将星节奏统计!MY99)</f>
        <v>0.1</v>
      </c>
      <c r="NR100" s="28">
        <f>求节点($AT$5:$AT$10,AX$5:AX$10,将星节奏统计!MZ99)</f>
        <v>9.2948095731319139E-2</v>
      </c>
      <c r="NS100" s="28">
        <f>求节点($AT$5:$AT$10,AY$5:AY$10,将星节奏统计!NA99)</f>
        <v>0</v>
      </c>
      <c r="NT100" s="28">
        <f>求节点($AT$5:$AT$10,AZ$5:AZ$10,将星节奏统计!NB99)</f>
        <v>0</v>
      </c>
      <c r="NU100" s="28">
        <f>求节点($AT$5:$AT$10,BA$5:BA$10,将星节奏统计!NC99)</f>
        <v>0</v>
      </c>
      <c r="NV100" s="28">
        <f>求节点($AT$5:$AT$10,BB$5:BB$10,将星节奏统计!ND99)</f>
        <v>0</v>
      </c>
      <c r="NW100" s="28">
        <f>求节点($AT$5:$AT$10,BC$5:BC$10,将星节奏统计!NE99)</f>
        <v>0</v>
      </c>
      <c r="NX100" s="28">
        <f>求节点($AT$5:$AT$10,BD$5:BD$10,将星节奏统计!NF99)</f>
        <v>0</v>
      </c>
      <c r="NY100" s="28">
        <f>求节点($AT$5:$AT$10,BE$5:BE$10,将星节奏统计!NG99)</f>
        <v>0</v>
      </c>
      <c r="NZ100" s="28">
        <f>求节点($AT$5:$AT$10,BF$5:BF$10,将星节奏统计!NH99)</f>
        <v>0</v>
      </c>
      <c r="OA100" s="28">
        <f>求节点($AT$5:$AT$10,BG$5:BG$10,将星节奏统计!NI99)</f>
        <v>0</v>
      </c>
      <c r="OB100" s="28">
        <f>求节点($AT$5:$AT$10,BH$5:BH$10,将星节奏统计!NJ99)</f>
        <v>0</v>
      </c>
      <c r="OC100" s="28">
        <f>求节点($AT$5:$AT$10,BI$5:BI$10,将星节奏统计!NK99)</f>
        <v>0</v>
      </c>
      <c r="OD100" s="28">
        <f>求节点($AT$5:$AT$10,BJ$5:BJ$10,将星节奏统计!NL99)</f>
        <v>0</v>
      </c>
      <c r="OE100" s="28">
        <f>求节点($AT$5:$AT$10,BK$5:BK$10,将星节奏统计!NM99)</f>
        <v>0</v>
      </c>
      <c r="OF100" s="28">
        <f>求节点($AT$5:$AT$10,BL$5:BL$10,将星节奏统计!NN99)</f>
        <v>0.9</v>
      </c>
      <c r="OG100" s="28">
        <f>求节点($AT$5:$AT$10,BM$5:BM$10,将星节奏统计!NO99)</f>
        <v>0.9</v>
      </c>
      <c r="OH100" s="28">
        <f>求节点($AT$5:$AT$10,BN$5:BN$10,将星节奏统计!NP99)</f>
        <v>0.6</v>
      </c>
      <c r="OI100" s="28">
        <f>求节点($AT$5:$AT$10,BO$5:BO$10,将星节奏统计!NQ99)</f>
        <v>0</v>
      </c>
      <c r="OJ100" s="28">
        <f>求节点($AT$5:$AT$10,BP$5:BP$10,将星节奏统计!NR99)</f>
        <v>0.9</v>
      </c>
      <c r="OK100" s="28">
        <f>求节点($AT$5:$AT$10,BQ$5:BQ$10,将星节奏统计!NS99)</f>
        <v>0.6</v>
      </c>
      <c r="OL100" s="28">
        <f>求节点($AT$5:$AT$10,BR$5:BR$10,将星节奏统计!NT99)</f>
        <v>0.9</v>
      </c>
      <c r="OM100" s="28">
        <f>求节点($AT$5:$AT$10,BS$5:BS$10,将星节奏统计!NU99)</f>
        <v>0</v>
      </c>
      <c r="ON100" s="28">
        <f>求节点($AT$5:$AT$10,BT$5:BT$10,将星节奏统计!NV99)</f>
        <v>0.6</v>
      </c>
      <c r="OO100" s="28">
        <f>求节点($AT$5:$AT$10,BU$5:BU$10,将星节奏统计!NW99)</f>
        <v>0.1</v>
      </c>
      <c r="OP100" s="28">
        <f>求节点($AT$5:$AT$10,BV$5:BV$10,将星节奏统计!NX99)</f>
        <v>0.6</v>
      </c>
      <c r="OQ100" s="28">
        <f>求节点($AT$5:$AT$10,BW$5:BW$10,将星节奏统计!NY99)</f>
        <v>0.5</v>
      </c>
      <c r="OR100" s="28">
        <f>求节点($AT$5:$AT$10,BX$5:BX$10,将星节奏统计!NZ99)</f>
        <v>0.33</v>
      </c>
      <c r="OS100" s="28">
        <f>求节点($AT$5:$AT$10,BY$5:BY$10,将星节奏统计!OA99)</f>
        <v>0.5</v>
      </c>
      <c r="OT100" s="28">
        <f>求节点($AT$5:$AT$10,BZ$5:BZ$10,将星节奏统计!OB99)</f>
        <v>0.33</v>
      </c>
      <c r="OU100" s="28">
        <f>求节点($AT$5:$AT$10,CA$5:CA$10,将星节奏统计!OC99)</f>
        <v>0.6</v>
      </c>
      <c r="OV100" s="28">
        <f>求节点($AT$5:$AT$10,CB$5:CB$10,将星节奏统计!OD99)</f>
        <v>0.6</v>
      </c>
      <c r="OW100" s="28">
        <f>求节点($AT$5:$AT$10,CC$5:CC$10,将星节奏统计!OE99)</f>
        <v>0.6</v>
      </c>
      <c r="OX100" s="28">
        <f>求节点($AT$5:$AT$10,CD$5:CD$10,将星节奏统计!OF99)</f>
        <v>0.6</v>
      </c>
      <c r="OY100" s="28">
        <f>求节点($AT$5:$AT$10,CE$5:CE$10,将星节奏统计!OG99)</f>
        <v>0.4</v>
      </c>
      <c r="OZ100" s="28">
        <f>求节点($AT$5:$AT$10,CF$5:CF$10,将星节奏统计!OH99)</f>
        <v>0.4</v>
      </c>
      <c r="PA100" s="28">
        <f>求节点($AT$5:$AT$10,CG$5:CG$10,将星节奏统计!OI99)</f>
        <v>0.4</v>
      </c>
      <c r="PB100" s="28">
        <f>求节点($AT$5:$AT$10,CH$5:CH$10,将星节奏统计!OJ99)</f>
        <v>0.4</v>
      </c>
      <c r="PC100" s="28">
        <f>求节点($AT$5:$AT$10,CI$5:CI$10,将星节奏统计!OK99)</f>
        <v>0.5</v>
      </c>
      <c r="PD100" s="28">
        <f>求节点($AT$5:$AT$10,CJ$5:CJ$10,将星节奏统计!OL99)</f>
        <v>0.33</v>
      </c>
      <c r="PE100" s="28">
        <f>求节点($AT$5:$AT$10,CK$5:CK$10,将星节奏统计!OM99)</f>
        <v>0</v>
      </c>
      <c r="PF100" s="28">
        <f>求节点($AT$5:$AT$10,CL$5:CL$10,将星节奏统计!ON99)</f>
        <v>0</v>
      </c>
      <c r="PG100" s="28">
        <f>求节点($AT$5:$AT$10,CM$5:CM$10,将星节奏统计!OO99)</f>
        <v>0</v>
      </c>
      <c r="PH100" s="28">
        <f>求节点($AT$5:$AT$10,CN$5:CN$10,将星节奏统计!OP99)</f>
        <v>0</v>
      </c>
      <c r="PI100" s="28">
        <f>求节点($AT$5:$AT$10,CO$5:CO$10,将星节奏统计!OQ99)</f>
        <v>0</v>
      </c>
      <c r="PJ100" s="28">
        <f>求节点($AT$5:$AT$10,CP$5:CP$10,将星节奏统计!OR99)</f>
        <v>0</v>
      </c>
      <c r="PK100" s="28">
        <f>求节点($AT$5:$AT$10,CQ$5:CQ$10,将星节奏统计!OS99)</f>
        <v>0</v>
      </c>
      <c r="PL100" s="28">
        <f>求节点($AT$5:$AT$10,CR$5:CR$10,将星节奏统计!OT99)</f>
        <v>0</v>
      </c>
      <c r="PM100" s="28">
        <f>求节点($AT$5:$AT$10,CS$5:CS$10,将星节奏统计!OU99)</f>
        <v>0</v>
      </c>
      <c r="PN100" s="28">
        <f>求节点($AT$17:$AT$22,AV$17:AV$22,将星节奏统计!OX99)</f>
        <v>0</v>
      </c>
      <c r="PO100" s="28">
        <f>求节点($AT$17:$AT$22,AW$17:AW$22,将星节奏统计!OY99)</f>
        <v>0</v>
      </c>
      <c r="PP100" s="28">
        <f>求节点($AT$17:$AT$22,AX$17:AX$22,将星节奏统计!OZ99)</f>
        <v>0</v>
      </c>
      <c r="PQ100" s="28">
        <f>求节点($AT$17:$AT$22,AY$17:AY$22,将星节奏统计!PA99)</f>
        <v>2.3098278734036415E-4</v>
      </c>
      <c r="PR100" s="28">
        <f>求节点($AT$17:$AT$22,AZ$17:AZ$22,将星节奏统计!PB99)</f>
        <v>3.4647418101054969E-4</v>
      </c>
      <c r="PS100" s="28">
        <f>求节点($AT$17:$AT$22,BA$17:BA$22,将星节奏统计!PC99)</f>
        <v>3.4647418101054969E-4</v>
      </c>
      <c r="PT100" s="28">
        <f>求节点($AT$17:$AT$22,BB$17:BB$22,将星节奏统计!PD99)</f>
        <v>5.2496088031901353E-4</v>
      </c>
      <c r="PU100" s="28">
        <f>求节点($AT$17:$AT$22,BC$17:BC$22,将星节奏统计!PE99)</f>
        <v>0</v>
      </c>
      <c r="PV100" s="28">
        <f>求节点($AT$17:$AT$22,BD$17:BD$22,将星节奏统计!PF99)</f>
        <v>3.4647418101054969E-4</v>
      </c>
      <c r="PW100" s="28">
        <f>求节点($AT$17:$AT$22,BE$17:BE$22,将星节奏统计!PG99)</f>
        <v>0</v>
      </c>
      <c r="PX100" s="28">
        <f>求节点($AT$17:$AT$22,BF$17:BF$22,将星节奏统计!PH99)</f>
        <v>0</v>
      </c>
      <c r="PY100" s="28">
        <f>求节点($AT$17:$AT$22,BG$17:BG$22,将星节奏统计!PI99)</f>
        <v>0</v>
      </c>
      <c r="PZ100" s="28">
        <f>求节点($AT$17:$AT$22,BH$17:BH$22,将星节奏统计!PJ99)</f>
        <v>0</v>
      </c>
      <c r="QA100" s="28">
        <f>求节点($AT$17:$AT$22,BI$17:BI$22,将星节奏统计!PK99)</f>
        <v>0</v>
      </c>
      <c r="QB100" s="28">
        <f>求节点($AT$17:$AT$22,BJ$17:BJ$22,将星节奏统计!PL99)</f>
        <v>0</v>
      </c>
      <c r="QC100" s="28">
        <f>求节点($AT$17:$AT$22,BK$17:BK$22,将星节奏统计!PM99)</f>
        <v>0</v>
      </c>
      <c r="QD100" s="28">
        <f>求节点($AT$17:$AT$22,BL$17:BL$22,将星节奏统计!PN99)</f>
        <v>0</v>
      </c>
      <c r="QE100" s="28">
        <f>求节点($AT$17:$AT$22,BM$17:BM$22,将星节奏统计!PO99)</f>
        <v>0</v>
      </c>
      <c r="QF100" s="28">
        <f>求节点($AT$17:$AT$22,BN$17:BN$22,将星节奏统计!PP99)</f>
        <v>0</v>
      </c>
      <c r="QG100" s="28">
        <f>求节点($AT$17:$AT$22,BO$17:BO$22,将星节奏统计!PQ99)</f>
        <v>0</v>
      </c>
      <c r="QJ100" s="3">
        <v>96</v>
      </c>
      <c r="QK100" s="28">
        <f t="shared" ca="1" si="71"/>
        <v>1.2018164488488099</v>
      </c>
      <c r="QL100" s="28">
        <f t="shared" ca="1" si="71"/>
        <v>1.293411602729357</v>
      </c>
      <c r="QM100" s="28">
        <f t="shared" ca="1" si="71"/>
        <v>1.4475469677952337</v>
      </c>
      <c r="QN100" s="28">
        <f t="shared" ca="1" si="71"/>
        <v>1.5</v>
      </c>
      <c r="QO100" s="28">
        <f t="shared" ca="1" si="71"/>
        <v>1.5</v>
      </c>
      <c r="QP100" s="28">
        <f t="shared" ca="1" si="72"/>
        <v>0.72435947723714378</v>
      </c>
      <c r="QQ100" s="28">
        <f t="shared" ca="1" si="72"/>
        <v>0.94418784655045629</v>
      </c>
      <c r="QR100" s="28">
        <f t="shared" ca="1" si="72"/>
        <v>1.3583768130471308</v>
      </c>
      <c r="QS100" s="28">
        <f t="shared" ca="1" si="72"/>
        <v>1.5</v>
      </c>
      <c r="QT100" s="28">
        <f t="shared" ca="1" si="72"/>
        <v>1.5</v>
      </c>
      <c r="QU100" s="28">
        <f t="shared" ca="1" si="73"/>
        <v>0.1</v>
      </c>
      <c r="QV100" s="28">
        <f t="shared" ca="1" si="73"/>
        <v>0.1</v>
      </c>
      <c r="QW100" s="28">
        <f t="shared" ca="1" si="73"/>
        <v>0.1</v>
      </c>
      <c r="QX100" s="28">
        <f t="shared" ca="1" si="73"/>
        <v>0.1</v>
      </c>
      <c r="QY100" s="28">
        <f t="shared" ca="1" si="73"/>
        <v>0.1</v>
      </c>
      <c r="QZ100" s="28">
        <f t="shared" ca="1" si="74"/>
        <v>0.79127151419416686</v>
      </c>
      <c r="RA100" s="28">
        <f t="shared" ca="1" si="74"/>
        <v>0.85538812191054969</v>
      </c>
      <c r="RB100" s="28">
        <f t="shared" ca="1" si="74"/>
        <v>0.96328287745666352</v>
      </c>
      <c r="RC100" s="28">
        <f t="shared" ca="1" si="74"/>
        <v>1</v>
      </c>
      <c r="RD100" s="28">
        <f t="shared" ca="1" si="74"/>
        <v>1</v>
      </c>
      <c r="RE100" s="28">
        <f t="shared" ca="1" si="75"/>
        <v>0.45326960792785775</v>
      </c>
      <c r="RF100" s="28">
        <f t="shared" ca="1" si="75"/>
        <v>0.61814088491284214</v>
      </c>
      <c r="RG100" s="28">
        <f t="shared" ca="1" si="75"/>
        <v>0.89558454203142057</v>
      </c>
      <c r="RH100" s="28">
        <f t="shared" ca="1" si="75"/>
        <v>0.99</v>
      </c>
      <c r="RI100" s="28">
        <f t="shared" ca="1" si="75"/>
        <v>0.99</v>
      </c>
      <c r="RJ100" s="28">
        <f t="shared" ca="1" si="76"/>
        <v>3.3834017176604531E-4</v>
      </c>
      <c r="RK100" s="28">
        <f t="shared" ca="1" si="76"/>
        <v>0</v>
      </c>
      <c r="RL100" s="28">
        <f t="shared" ca="1" si="76"/>
        <v>3.3834017176604531E-4</v>
      </c>
      <c r="RM100" s="28">
        <f t="shared" ca="1" si="76"/>
        <v>0</v>
      </c>
      <c r="RN100" s="28">
        <f t="shared" ca="1" si="76"/>
        <v>3.6222300742011927E-4</v>
      </c>
      <c r="RO100" s="28">
        <f t="shared" ca="1" si="77"/>
        <v>3.2362972951534633E-4</v>
      </c>
      <c r="RP100" s="28">
        <f t="shared" ca="1" si="77"/>
        <v>0</v>
      </c>
      <c r="RQ100" s="28">
        <f t="shared" ca="1" si="77"/>
        <v>3.2362972951534633E-4</v>
      </c>
      <c r="RR100" s="28">
        <f t="shared" ca="1" si="77"/>
        <v>0</v>
      </c>
      <c r="RS100" s="28">
        <f t="shared" ca="1" si="77"/>
        <v>3.4647418101054969E-4</v>
      </c>
      <c r="RT100" s="28">
        <f t="shared" ca="1" si="78"/>
        <v>0.1</v>
      </c>
      <c r="RU100" s="28">
        <f t="shared" ca="1" si="78"/>
        <v>0.1</v>
      </c>
      <c r="RV100" s="28">
        <f t="shared" ca="1" si="78"/>
        <v>0.1</v>
      </c>
      <c r="RW100" s="28">
        <f t="shared" ca="1" si="78"/>
        <v>0.1</v>
      </c>
      <c r="RX100" s="28">
        <f t="shared" ca="1" si="78"/>
        <v>0.1</v>
      </c>
      <c r="RY100" s="28">
        <f t="shared" ca="1" si="79"/>
        <v>0.16346762649190394</v>
      </c>
      <c r="RZ100" s="28">
        <f t="shared" ca="1" si="79"/>
        <v>0.16556475166530518</v>
      </c>
      <c r="SA100" s="28">
        <f t="shared" ca="1" si="79"/>
        <v>0.16976122264018989</v>
      </c>
      <c r="SB100" s="28">
        <f t="shared" ca="1" si="79"/>
        <v>0.18371194478776409</v>
      </c>
      <c r="SC100" s="28">
        <f t="shared" ca="1" si="79"/>
        <v>0.19294809573131916</v>
      </c>
    </row>
    <row r="101" spans="46:497" x14ac:dyDescent="0.2">
      <c r="AU101" s="28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U101" s="3">
        <v>97</v>
      </c>
      <c r="CV101" s="28">
        <f>求节点($AT$5:$AT$10,AV$5:AV$10,将星节奏统计!BJ100)</f>
        <v>0.1</v>
      </c>
      <c r="CW101" s="28">
        <f>求节点($AT$5:$AT$10,AW$5:AW$10,将星节奏统计!BK100)</f>
        <v>0.1</v>
      </c>
      <c r="CX101" s="28">
        <f>求节点($AT$5:$AT$10,AX$5:AX$10,将星节奏统计!BL100)</f>
        <v>6.3782311232818717E-2</v>
      </c>
      <c r="CY101" s="28">
        <f>求节点($AT$5:$AT$10,AY$5:AY$10,将星节奏统计!BM100)</f>
        <v>0</v>
      </c>
      <c r="CZ101" s="28">
        <f>求节点($AT$5:$AT$10,AZ$5:AZ$10,将星节奏统计!BN100)</f>
        <v>0</v>
      </c>
      <c r="DA101" s="28">
        <f>求节点($AT$5:$AT$10,BA$5:BA$10,将星节奏统计!BO100)</f>
        <v>0</v>
      </c>
      <c r="DB101" s="28">
        <f>求节点($AT$5:$AT$10,BB$5:BB$10,将星节奏统计!BP100)</f>
        <v>0</v>
      </c>
      <c r="DC101" s="28">
        <f>求节点($AT$5:$AT$10,BC$5:BC$10,将星节奏统计!BQ100)</f>
        <v>0</v>
      </c>
      <c r="DD101" s="28">
        <f>求节点($AT$5:$AT$10,BD$5:BD$10,将星节奏统计!BR100)</f>
        <v>0</v>
      </c>
      <c r="DE101" s="28">
        <f>求节点($AT$5:$AT$10,BE$5:BE$10,将星节奏统计!BS100)</f>
        <v>0</v>
      </c>
      <c r="DF101" s="28">
        <f>求节点($AT$5:$AT$10,BF$5:BF$10,将星节奏统计!BT100)</f>
        <v>0</v>
      </c>
      <c r="DG101" s="28">
        <f>求节点($AT$5:$AT$10,BG$5:BG$10,将星节奏统计!BU100)</f>
        <v>0</v>
      </c>
      <c r="DH101" s="28">
        <f>求节点($AT$5:$AT$10,BH$5:BH$10,将星节奏统计!BV100)</f>
        <v>0</v>
      </c>
      <c r="DI101" s="28">
        <f>求节点($AT$5:$AT$10,BI$5:BI$10,将星节奏统计!BW100)</f>
        <v>0</v>
      </c>
      <c r="DJ101" s="28">
        <f>求节点($AT$5:$AT$10,BJ$5:BJ$10,将星节奏统计!BX100)</f>
        <v>0</v>
      </c>
      <c r="DK101" s="28">
        <f>求节点($AT$5:$AT$10,BK$5:BK$10,将星节奏统计!BY100)</f>
        <v>0</v>
      </c>
      <c r="DL101" s="28">
        <f>求节点($AT$5:$AT$10,BL$5:BL$10,将星节奏统计!BZ100)</f>
        <v>0.9</v>
      </c>
      <c r="DM101" s="28">
        <f>求节点($AT$5:$AT$10,BM$5:BM$10,将星节奏统计!CA100)</f>
        <v>0.9</v>
      </c>
      <c r="DN101" s="28">
        <f>求节点($AT$5:$AT$10,BN$5:BN$10,将星节奏统计!CB100)</f>
        <v>0.6</v>
      </c>
      <c r="DO101" s="28">
        <f>求节点($AT$5:$AT$10,BO$5:BO$10,将星节奏统计!CC100)</f>
        <v>0</v>
      </c>
      <c r="DP101" s="28">
        <f>求节点($AT$5:$AT$10,BP$5:BP$10,将星节奏统计!CD100)</f>
        <v>0.9</v>
      </c>
      <c r="DQ101" s="28">
        <f>求节点($AT$5:$AT$10,BQ$5:BQ$10,将星节奏统计!CE100)</f>
        <v>0.6</v>
      </c>
      <c r="DR101" s="28">
        <f>求节点($AT$5:$AT$10,BR$5:BR$10,将星节奏统计!CF100)</f>
        <v>0.9</v>
      </c>
      <c r="DS101" s="28">
        <f>求节点($AT$5:$AT$10,BS$5:BS$10,将星节奏统计!CG100)</f>
        <v>0</v>
      </c>
      <c r="DT101" s="28">
        <f>求节点($AT$5:$AT$10,BT$5:BT$10,将星节奏统计!CH100)</f>
        <v>0.6</v>
      </c>
      <c r="DU101" s="28">
        <f>求节点($AT$5:$AT$10,BU$5:BU$10,将星节奏统计!CI100)</f>
        <v>0.1</v>
      </c>
      <c r="DV101" s="28">
        <f>求节点($AT$5:$AT$10,BV$5:BV$10,将星节奏统计!CJ100)</f>
        <v>0.6</v>
      </c>
      <c r="DW101" s="28">
        <f>求节点($AT$5:$AT$10,BW$5:BW$10,将星节奏统计!CK100)</f>
        <v>0.25244862950056796</v>
      </c>
      <c r="DX101" s="28">
        <f>求节点($AT$5:$AT$10,BX$5:BX$10,将星节奏统计!CL100)</f>
        <v>0.15933647212542598</v>
      </c>
      <c r="DY101" s="28">
        <f>求节点($AT$5:$AT$10,BY$5:BY$10,将星节奏统计!CM100)</f>
        <v>0.25244862950056796</v>
      </c>
      <c r="DZ101" s="28">
        <f>求节点($AT$5:$AT$10,BZ$5:BZ$10,将星节奏统计!CN100)</f>
        <v>0.15933647212542598</v>
      </c>
      <c r="EA101" s="28">
        <f>求节点($AT$5:$AT$10,CA$5:CA$10,将星节奏统计!CO100)</f>
        <v>0.31556078687570999</v>
      </c>
      <c r="EB101" s="28">
        <f>求节点($AT$5:$AT$10,CB$5:CB$10,将星节奏统计!CP100)</f>
        <v>0.31556078687570999</v>
      </c>
      <c r="EC101" s="28">
        <f>求节点($AT$5:$AT$10,CC$5:CC$10,将星节奏统计!CQ100)</f>
        <v>0.31556078687570999</v>
      </c>
      <c r="ED101" s="28">
        <f>求节点($AT$5:$AT$10,CD$5:CD$10,将星节奏统计!CR100)</f>
        <v>0.31556078687570999</v>
      </c>
      <c r="EE101" s="28">
        <f>求节点($AT$5:$AT$10,CE$5:CE$10,将星节奏统计!CS100)</f>
        <v>0.20089255081299701</v>
      </c>
      <c r="EF101" s="28">
        <f>求节点($AT$5:$AT$10,CF$5:CF$10,将星节奏统计!CT100)</f>
        <v>0.20089255081299701</v>
      </c>
      <c r="EG101" s="28">
        <f>求节点($AT$5:$AT$10,CG$5:CG$10,将星节奏统计!CU100)</f>
        <v>0.20089255081299701</v>
      </c>
      <c r="EH101" s="28">
        <f>求节点($AT$5:$AT$10,CH$5:CH$10,将星节奏统计!CV100)</f>
        <v>0.20089255081299701</v>
      </c>
      <c r="EI101" s="28">
        <f>求节点($AT$5:$AT$10,CI$5:CI$10,将星节奏统计!CW100)</f>
        <v>0.25244862950056796</v>
      </c>
      <c r="EJ101" s="28">
        <f>求节点($AT$5:$AT$10,CJ$5:CJ$10,将星节奏统计!CX100)</f>
        <v>0.15933647212542598</v>
      </c>
      <c r="EK101" s="28">
        <f>求节点($AT$5:$AT$10,CK$5:CK$10,将星节奏统计!CY100)</f>
        <v>0</v>
      </c>
      <c r="EL101" s="28">
        <f>求节点($AT$5:$AT$10,CL$5:CL$10,将星节奏统计!CZ100)</f>
        <v>0</v>
      </c>
      <c r="EM101" s="28">
        <f>求节点($AT$5:$AT$10,CM$5:CM$10,将星节奏统计!DA100)</f>
        <v>0</v>
      </c>
      <c r="EN101" s="28">
        <f>求节点($AT$5:$AT$10,CN$5:CN$10,将星节奏统计!DB100)</f>
        <v>0</v>
      </c>
      <c r="EO101" s="28">
        <f>求节点($AT$5:$AT$10,CO$5:CO$10,将星节奏统计!DC100)</f>
        <v>0</v>
      </c>
      <c r="EP101" s="28">
        <f>求节点($AT$5:$AT$10,CP$5:CP$10,将星节奏统计!DD100)</f>
        <v>0</v>
      </c>
      <c r="EQ101" s="28">
        <f>求节点($AT$5:$AT$10,CQ$5:CQ$10,将星节奏统计!DE100)</f>
        <v>0</v>
      </c>
      <c r="ER101" s="28">
        <f>求节点($AT$5:$AT$10,CR$5:CR$10,将星节奏统计!DF100)</f>
        <v>0</v>
      </c>
      <c r="ES101" s="28">
        <f>求节点($AT$5:$AT$10,CS$5:CS$10,将星节奏统计!DG100)</f>
        <v>0</v>
      </c>
      <c r="ET101" s="28">
        <f>求节点($AT$17:$AT$22,AV$17:AV$22,将星节奏统计!DJ100)</f>
        <v>0</v>
      </c>
      <c r="EU101" s="28">
        <f>求节点($AT$17:$AT$22,AW$17:AW$22,将星节奏统计!DK100)</f>
        <v>0</v>
      </c>
      <c r="EV101" s="28">
        <f>求节点($AT$17:$AT$22,AX$17:AX$22,将星节奏统计!DL100)</f>
        <v>0</v>
      </c>
      <c r="EW101" s="28">
        <f>求节点($AT$17:$AT$22,AY$17:AY$22,将星节奏统计!DM100)</f>
        <v>2.1575315301023551E-4</v>
      </c>
      <c r="EX101" s="28">
        <f>求节点($AT$17:$AT$22,AZ$17:AZ$22,将星节奏统计!DN100)</f>
        <v>3.2362972951534633E-4</v>
      </c>
      <c r="EY101" s="28">
        <f>求节点($AT$17:$AT$22,BA$17:BA$22,将星节奏统计!DO100)</f>
        <v>3.2362972951534633E-4</v>
      </c>
      <c r="EZ101" s="28">
        <f>求节点($AT$17:$AT$22,BB$17:BB$22,将星节奏统计!DP100)</f>
        <v>4.9034807502325306E-4</v>
      </c>
      <c r="FA101" s="28">
        <f>求节点($AT$17:$AT$22,BC$17:BC$22,将星节奏统计!DQ100)</f>
        <v>0</v>
      </c>
      <c r="FB101" s="28">
        <f>求节点($AT$17:$AT$22,BD$17:BD$22,将星节奏统计!DR100)</f>
        <v>3.2362972951534633E-4</v>
      </c>
      <c r="FC101" s="28">
        <f>求节点($AT$17:$AT$22,BE$17:BE$22,将星节奏统计!DS100)</f>
        <v>0</v>
      </c>
      <c r="FD101" s="28">
        <f>求节点($AT$17:$AT$22,BF$17:BF$22,将星节奏统计!DT100)</f>
        <v>0</v>
      </c>
      <c r="FE101" s="28">
        <f>求节点($AT$17:$AT$22,BG$17:BG$22,将星节奏统计!DU100)</f>
        <v>0</v>
      </c>
      <c r="FF101" s="28">
        <f>求节点($AT$17:$AT$22,BH$17:BH$22,将星节奏统计!DV100)</f>
        <v>0</v>
      </c>
      <c r="FG101" s="28">
        <f>求节点($AT$17:$AT$22,BI$17:BI$22,将星节奏统计!DW100)</f>
        <v>0</v>
      </c>
      <c r="FH101" s="28">
        <f>求节点($AT$17:$AT$22,BJ$17:BJ$22,将星节奏统计!DX100)</f>
        <v>0</v>
      </c>
      <c r="FI101" s="28">
        <f>求节点($AT$17:$AT$22,BK$17:BK$22,将星节奏统计!DY100)</f>
        <v>0</v>
      </c>
      <c r="FJ101" s="28">
        <f>求节点($AT$17:$AT$22,BL$17:BL$22,将星节奏统计!DZ100)</f>
        <v>0</v>
      </c>
      <c r="FK101" s="28">
        <f>求节点($AT$17:$AT$22,BM$17:BM$22,将星节奏统计!EA100)</f>
        <v>0</v>
      </c>
      <c r="FL101" s="28">
        <f>求节点($AT$17:$AT$22,BN$17:BN$22,将星节奏统计!EB100)</f>
        <v>0</v>
      </c>
      <c r="FM101" s="28">
        <f>求节点($AT$17:$AT$22,BO$17:BO$22,将星节奏统计!EC100)</f>
        <v>0</v>
      </c>
      <c r="FN101" s="28">
        <f>求节点($AT$5:$AT$10,AV$5:AV$10,将星节奏统计!EG100)</f>
        <v>0.1</v>
      </c>
      <c r="FO101" s="28">
        <f>求节点($AT$5:$AT$10,AW$5:AW$10,将星节奏统计!EH100)</f>
        <v>0.1</v>
      </c>
      <c r="FP101" s="28">
        <f>求节点($AT$5:$AT$10,AX$5:AX$10,将星节奏统计!EI100)</f>
        <v>6.6002286241438529E-2</v>
      </c>
      <c r="FQ101" s="28">
        <f>求节点($AT$5:$AT$10,AY$5:AY$10,将星节奏统计!EJ100)</f>
        <v>0</v>
      </c>
      <c r="FR101" s="28">
        <f>求节点($AT$5:$AT$10,AZ$5:AZ$10,将星节奏统计!EK100)</f>
        <v>0</v>
      </c>
      <c r="FS101" s="28">
        <f>求节点($AT$5:$AT$10,BA$5:BA$10,将星节奏统计!EL100)</f>
        <v>0</v>
      </c>
      <c r="FT101" s="28">
        <f>求节点($AT$5:$AT$10,BB$5:BB$10,将星节奏统计!EM100)</f>
        <v>0</v>
      </c>
      <c r="FU101" s="28">
        <f>求节点($AT$5:$AT$10,BC$5:BC$10,将星节奏统计!EN100)</f>
        <v>0</v>
      </c>
      <c r="FV101" s="28">
        <f>求节点($AT$5:$AT$10,BD$5:BD$10,将星节奏统计!EO100)</f>
        <v>0</v>
      </c>
      <c r="FW101" s="28">
        <f>求节点($AT$5:$AT$10,BE$5:BE$10,将星节奏统计!EP100)</f>
        <v>0</v>
      </c>
      <c r="FX101" s="28">
        <f>求节点($AT$5:$AT$10,BF$5:BF$10,将星节奏统计!EQ100)</f>
        <v>0</v>
      </c>
      <c r="FY101" s="28">
        <f>求节点($AT$5:$AT$10,BG$5:BG$10,将星节奏统计!ER100)</f>
        <v>0</v>
      </c>
      <c r="FZ101" s="28">
        <f>求节点($AT$5:$AT$10,BH$5:BH$10,将星节奏统计!ES100)</f>
        <v>0</v>
      </c>
      <c r="GA101" s="28">
        <f>求节点($AT$5:$AT$10,BI$5:BI$10,将星节奏统计!ET100)</f>
        <v>0</v>
      </c>
      <c r="GB101" s="28">
        <f>求节点($AT$5:$AT$10,BJ$5:BJ$10,将星节奏统计!EU100)</f>
        <v>0</v>
      </c>
      <c r="GC101" s="28">
        <f>求节点($AT$5:$AT$10,BK$5:BK$10,将星节奏统计!EV100)</f>
        <v>0</v>
      </c>
      <c r="GD101" s="28">
        <f>求节点($AT$5:$AT$10,BL$5:BL$10,将星节奏统计!EW100)</f>
        <v>0.9</v>
      </c>
      <c r="GE101" s="28">
        <f>求节点($AT$5:$AT$10,BM$5:BM$10,将星节奏统计!EX100)</f>
        <v>0.9</v>
      </c>
      <c r="GF101" s="28">
        <f>求节点($AT$5:$AT$10,BN$5:BN$10,将星节奏统计!EY100)</f>
        <v>0.6</v>
      </c>
      <c r="GG101" s="28">
        <f>求节点($AT$5:$AT$10,BO$5:BO$10,将星节奏统计!EZ100)</f>
        <v>0</v>
      </c>
      <c r="GH101" s="28">
        <f>求节点($AT$5:$AT$10,BP$5:BP$10,将星节奏统计!FA100)</f>
        <v>0.9</v>
      </c>
      <c r="GI101" s="28">
        <f>求节点($AT$5:$AT$10,BQ$5:BQ$10,将星节奏统计!FB100)</f>
        <v>0.6</v>
      </c>
      <c r="GJ101" s="28">
        <f>求节点($AT$5:$AT$10,BR$5:BR$10,将星节奏统计!FC100)</f>
        <v>0.9</v>
      </c>
      <c r="GK101" s="28">
        <f>求节点($AT$5:$AT$10,BS$5:BS$10,将星节奏统计!FD100)</f>
        <v>0</v>
      </c>
      <c r="GL101" s="28">
        <f>求节点($AT$5:$AT$10,BT$5:BT$10,将星节奏统计!FE100)</f>
        <v>0.6</v>
      </c>
      <c r="GM101" s="28">
        <f>求节点($AT$5:$AT$10,BU$5:BU$10,将星节奏统计!FF100)</f>
        <v>0.1</v>
      </c>
      <c r="GN101" s="28">
        <f>求节点($AT$5:$AT$10,BV$5:BV$10,将星节奏统计!FG100)</f>
        <v>0.6</v>
      </c>
      <c r="GO101" s="28">
        <f>求节点($AT$5:$AT$10,BW$5:BW$10,将星节奏统计!FH100)</f>
        <v>0.32980441079489919</v>
      </c>
      <c r="GP101" s="28">
        <f>求节点($AT$5:$AT$10,BX$5:BX$10,将星节奏统计!FI100)</f>
        <v>0.21653627386326613</v>
      </c>
      <c r="GQ101" s="28">
        <f>求节点($AT$5:$AT$10,BY$5:BY$10,将星节奏统计!FJ100)</f>
        <v>0.32980441079489919</v>
      </c>
      <c r="GR101" s="28">
        <f>求节点($AT$5:$AT$10,BZ$5:BZ$10,将星节奏统计!FK100)</f>
        <v>0.21653627386326613</v>
      </c>
      <c r="GS101" s="28">
        <f>求节点($AT$5:$AT$10,CA$5:CA$10,将星节奏统计!FL100)</f>
        <v>0.41089378977211022</v>
      </c>
      <c r="GT101" s="28">
        <f>求节点($AT$5:$AT$10,CB$5:CB$10,将星节奏统计!FM100)</f>
        <v>0.41089378977211022</v>
      </c>
      <c r="GU101" s="28">
        <f>求节点($AT$5:$AT$10,CC$5:CC$10,将星节奏统计!FN100)</f>
        <v>0.41089378977211022</v>
      </c>
      <c r="GV101" s="28">
        <f>求节点($AT$5:$AT$10,CD$5:CD$10,将星节奏统计!FO100)</f>
        <v>0.41089378977211022</v>
      </c>
      <c r="GW101" s="28">
        <f>求节点($AT$5:$AT$10,CE$5:CE$10,将星节奏统计!FP100)</f>
        <v>0.26762565284047712</v>
      </c>
      <c r="GX101" s="28">
        <f>求节点($AT$5:$AT$10,CF$5:CF$10,将星节奏统计!FQ100)</f>
        <v>0.26762565284047712</v>
      </c>
      <c r="GY101" s="28">
        <f>求节点($AT$5:$AT$10,CG$5:CG$10,将星节奏统计!FR100)</f>
        <v>0.26762565284047712</v>
      </c>
      <c r="GZ101" s="28">
        <f>求节点($AT$5:$AT$10,CH$5:CH$10,将星节奏统计!FS100)</f>
        <v>0.26762565284047712</v>
      </c>
      <c r="HA101" s="28">
        <f>求节点($AT$5:$AT$10,CI$5:CI$10,将星节奏统计!FT100)</f>
        <v>0.32980441079489919</v>
      </c>
      <c r="HB101" s="28">
        <f>求节点($AT$5:$AT$10,CJ$5:CJ$10,将星节奏统计!FU100)</f>
        <v>0.21653627386326613</v>
      </c>
      <c r="HC101" s="28">
        <f>求节点($AT$5:$AT$10,CK$5:CK$10,将星节奏统计!FV100)</f>
        <v>0</v>
      </c>
      <c r="HD101" s="28">
        <f>求节点($AT$5:$AT$10,CL$5:CL$10,将星节奏统计!FW100)</f>
        <v>0</v>
      </c>
      <c r="HE101" s="28">
        <f>求节点($AT$5:$AT$10,CM$5:CM$10,将星节奏统计!FX100)</f>
        <v>0</v>
      </c>
      <c r="HF101" s="28">
        <f>求节点($AT$5:$AT$10,CN$5:CN$10,将星节奏统计!FY100)</f>
        <v>0</v>
      </c>
      <c r="HG101" s="28">
        <f>求节点($AT$5:$AT$10,CO$5:CO$10,将星节奏统计!FZ100)</f>
        <v>0</v>
      </c>
      <c r="HH101" s="28">
        <f>求节点($AT$5:$AT$10,CP$5:CP$10,将星节奏统计!GA100)</f>
        <v>0</v>
      </c>
      <c r="HI101" s="28">
        <f>求节点($AT$5:$AT$10,CQ$5:CQ$10,将星节奏统计!GB100)</f>
        <v>0</v>
      </c>
      <c r="HJ101" s="28">
        <f>求节点($AT$5:$AT$10,CR$5:CR$10,将星节奏统计!GC100)</f>
        <v>0</v>
      </c>
      <c r="HK101" s="28">
        <f>求节点($AT$5:$AT$10,CS$5:CS$10,将星节奏统计!GD100)</f>
        <v>0</v>
      </c>
      <c r="HL101" s="28">
        <f>求节点($AT$17:$AT$22,AV$17:AV$22,将星节奏统计!GG100)</f>
        <v>0</v>
      </c>
      <c r="HM101" s="28">
        <f>求节点($AT$17:$AT$22,AW$17:AW$22,将星节奏统计!GH100)</f>
        <v>0</v>
      </c>
      <c r="HN101" s="28">
        <f>求节点($AT$17:$AT$22,AX$17:AX$22,将星节奏统计!GI100)</f>
        <v>0</v>
      </c>
      <c r="HO101" s="28">
        <f>求节点($AT$17:$AT$22,AY$17:AY$22,将星节奏统计!GJ100)</f>
        <v>0</v>
      </c>
      <c r="HP101" s="28">
        <f>求节点($AT$17:$AT$22,AZ$17:AZ$22,将星节奏统计!GK100)</f>
        <v>0</v>
      </c>
      <c r="HQ101" s="28">
        <f>求节点($AT$17:$AT$22,BA$17:BA$22,将星节奏统计!GL100)</f>
        <v>0</v>
      </c>
      <c r="HR101" s="28">
        <f>求节点($AT$17:$AT$22,BB$17:BB$22,将星节奏统计!GM100)</f>
        <v>0</v>
      </c>
      <c r="HS101" s="28">
        <f>求节点($AT$17:$AT$22,BC$17:BC$22,将星节奏统计!GN100)</f>
        <v>0</v>
      </c>
      <c r="HT101" s="28">
        <f>求节点($AT$17:$AT$22,BD$17:BD$22,将星节奏统计!GO100)</f>
        <v>0</v>
      </c>
      <c r="HU101" s="28">
        <f>求节点($AT$17:$AT$22,BE$17:BE$22,将星节奏统计!GP100)</f>
        <v>0</v>
      </c>
      <c r="HV101" s="28">
        <f>求节点($AT$17:$AT$22,BF$17:BF$22,将星节奏统计!GQ100)</f>
        <v>0</v>
      </c>
      <c r="HW101" s="28">
        <f>求节点($AT$17:$AT$22,BG$17:BG$22,将星节奏统计!GR100)</f>
        <v>0</v>
      </c>
      <c r="HX101" s="28">
        <f>求节点($AT$17:$AT$22,BH$17:BH$22,将星节奏统计!GS100)</f>
        <v>0</v>
      </c>
      <c r="HY101" s="28">
        <f>求节点($AT$17:$AT$22,BI$17:BI$22,将星节奏统计!GT100)</f>
        <v>0</v>
      </c>
      <c r="HZ101" s="28">
        <f>求节点($AT$17:$AT$22,BJ$17:BJ$22,将星节奏统计!GU100)</f>
        <v>0</v>
      </c>
      <c r="IA101" s="28">
        <f>求节点($AT$17:$AT$22,BK$17:BK$22,将星节奏统计!GV100)</f>
        <v>0</v>
      </c>
      <c r="IB101" s="28">
        <f>求节点($AT$17:$AT$22,BL$17:BL$22,将星节奏统计!GW100)</f>
        <v>0</v>
      </c>
      <c r="IC101" s="28">
        <f>求节点($AT$17:$AT$22,BM$17:BM$22,将星节奏统计!GX100)</f>
        <v>0</v>
      </c>
      <c r="ID101" s="28">
        <f>求节点($AT$17:$AT$22,BN$17:BN$22,将星节奏统计!GY100)</f>
        <v>0</v>
      </c>
      <c r="IE101" s="28">
        <f>求节点($AT$17:$AT$22,BO$17:BO$22,将星节奏统计!GZ100)</f>
        <v>0</v>
      </c>
      <c r="IF101" s="28">
        <f>求节点($AT$5:$AT$10,AV$5:AV$10,将星节奏统计!HD100)</f>
        <v>0.1</v>
      </c>
      <c r="IG101" s="28">
        <f>求节点($AT$5:$AT$10,AW$5:AW$10,将星节奏统计!HE100)</f>
        <v>0.1</v>
      </c>
      <c r="IH101" s="28">
        <f>求节点($AT$5:$AT$10,AX$5:AX$10,将星节奏统计!HF100)</f>
        <v>7.0480838596286483E-2</v>
      </c>
      <c r="II101" s="28">
        <f>求节点($AT$5:$AT$10,AY$5:AY$10,将星节奏统计!HG100)</f>
        <v>0</v>
      </c>
      <c r="IJ101" s="28">
        <f>求节点($AT$5:$AT$10,AZ$5:AZ$10,将星节奏统计!HH100)</f>
        <v>0</v>
      </c>
      <c r="IK101" s="28">
        <f>求节点($AT$5:$AT$10,BA$5:BA$10,将星节奏统计!HI100)</f>
        <v>0</v>
      </c>
      <c r="IL101" s="28">
        <f>求节点($AT$5:$AT$10,BB$5:BB$10,将星节奏统计!HJ100)</f>
        <v>0</v>
      </c>
      <c r="IM101" s="28">
        <f>求节点($AT$5:$AT$10,BC$5:BC$10,将星节奏统计!HK100)</f>
        <v>0</v>
      </c>
      <c r="IN101" s="28">
        <f>求节点($AT$5:$AT$10,BD$5:BD$10,将星节奏统计!HL100)</f>
        <v>0</v>
      </c>
      <c r="IO101" s="28">
        <f>求节点($AT$5:$AT$10,BE$5:BE$10,将星节奏统计!HM100)</f>
        <v>0</v>
      </c>
      <c r="IP101" s="28">
        <f>求节点($AT$5:$AT$10,BF$5:BF$10,将星节奏统计!HN100)</f>
        <v>0</v>
      </c>
      <c r="IQ101" s="28">
        <f>求节点($AT$5:$AT$10,BG$5:BG$10,将星节奏统计!HO100)</f>
        <v>0</v>
      </c>
      <c r="IR101" s="28">
        <f>求节点($AT$5:$AT$10,BH$5:BH$10,将星节奏统计!HP100)</f>
        <v>0</v>
      </c>
      <c r="IS101" s="28">
        <f>求节点($AT$5:$AT$10,BI$5:BI$10,将星节奏统计!HQ100)</f>
        <v>0</v>
      </c>
      <c r="IT101" s="28">
        <f>求节点($AT$5:$AT$10,BJ$5:BJ$10,将星节奏统计!HR100)</f>
        <v>0</v>
      </c>
      <c r="IU101" s="28">
        <f>求节点($AT$5:$AT$10,BK$5:BK$10,将星节奏统计!HS100)</f>
        <v>0</v>
      </c>
      <c r="IV101" s="28">
        <f>求节点($AT$5:$AT$10,BL$5:BL$10,将星节奏统计!HT100)</f>
        <v>0.9</v>
      </c>
      <c r="IW101" s="28">
        <f>求节点($AT$5:$AT$10,BM$5:BM$10,将星节奏统计!HU100)</f>
        <v>0.9</v>
      </c>
      <c r="IX101" s="28">
        <f>求节点($AT$5:$AT$10,BN$5:BN$10,将星节奏统计!HV100)</f>
        <v>0.6</v>
      </c>
      <c r="IY101" s="28">
        <f>求节点($AT$5:$AT$10,BO$5:BO$10,将星节奏统计!HW100)</f>
        <v>0</v>
      </c>
      <c r="IZ101" s="28">
        <f>求节点($AT$5:$AT$10,BP$5:BP$10,将星节奏统计!HX100)</f>
        <v>0.9</v>
      </c>
      <c r="JA101" s="28">
        <f>求节点($AT$5:$AT$10,BQ$5:BQ$10,将星节奏统计!HY100)</f>
        <v>0.6</v>
      </c>
      <c r="JB101" s="28">
        <f>求节点($AT$5:$AT$10,BR$5:BR$10,将星节奏统计!HZ100)</f>
        <v>0.9</v>
      </c>
      <c r="JC101" s="28">
        <f>求节点($AT$5:$AT$10,BS$5:BS$10,将星节奏统计!IA100)</f>
        <v>0</v>
      </c>
      <c r="JD101" s="28">
        <f>求节点($AT$5:$AT$10,BT$5:BT$10,将星节奏统计!IB100)</f>
        <v>0.6</v>
      </c>
      <c r="JE101" s="28">
        <f>求节点($AT$5:$AT$10,BU$5:BU$10,将星节奏统计!IC100)</f>
        <v>0.1</v>
      </c>
      <c r="JF101" s="28">
        <f>求节点($AT$5:$AT$10,BV$5:BV$10,将星节奏统计!ID100)</f>
        <v>0.6</v>
      </c>
      <c r="JG101" s="28">
        <f>求节点($AT$5:$AT$10,BW$5:BW$10,将星节奏统计!IE100)</f>
        <v>0.47457099181643003</v>
      </c>
      <c r="JH101" s="28">
        <f>求节点($AT$5:$AT$10,BX$5:BX$10,将星节奏统计!IF100)</f>
        <v>0.31304732787762002</v>
      </c>
      <c r="JI101" s="28">
        <f>求节点($AT$5:$AT$10,BY$5:BY$10,将星节奏统计!IG100)</f>
        <v>0.47457099181643003</v>
      </c>
      <c r="JJ101" s="28">
        <f>求节点($AT$5:$AT$10,BZ$5:BZ$10,将星节奏统计!IH100)</f>
        <v>0.31304732787762002</v>
      </c>
      <c r="JK101" s="28">
        <f>求节点($AT$5:$AT$10,CA$5:CA$10,将星节奏统计!II100)</f>
        <v>0.57174554646270004</v>
      </c>
      <c r="JL101" s="28">
        <f>求节点($AT$5:$AT$10,CB$5:CB$10,将星节奏统计!IJ100)</f>
        <v>0.57174554646270004</v>
      </c>
      <c r="JM101" s="28">
        <f>求节点($AT$5:$AT$10,CC$5:CC$10,将星节奏统计!IK100)</f>
        <v>0.57174554646270004</v>
      </c>
      <c r="JN101" s="28">
        <f>求节点($AT$5:$AT$10,CD$5:CD$10,将星节奏统计!IL100)</f>
        <v>0.57174554646270004</v>
      </c>
      <c r="JO101" s="28">
        <f>求节点($AT$5:$AT$10,CE$5:CE$10,将星节奏统计!IM100)</f>
        <v>0.38022188252389005</v>
      </c>
      <c r="JP101" s="28">
        <f>求节点($AT$5:$AT$10,CF$5:CF$10,将星节奏统计!IN100)</f>
        <v>0.38022188252389005</v>
      </c>
      <c r="JQ101" s="28">
        <f>求节点($AT$5:$AT$10,CG$5:CG$10,将星节奏统计!IO100)</f>
        <v>0.38022188252389005</v>
      </c>
      <c r="JR101" s="28">
        <f>求节点($AT$5:$AT$10,CH$5:CH$10,将星节奏统计!IP100)</f>
        <v>0.38022188252389005</v>
      </c>
      <c r="JS101" s="28">
        <f>求节点($AT$5:$AT$10,CI$5:CI$10,将星节奏统计!IQ100)</f>
        <v>0.47457099181643003</v>
      </c>
      <c r="JT101" s="28">
        <f>求节点($AT$5:$AT$10,CJ$5:CJ$10,将星节奏统计!IR100)</f>
        <v>0.31304732787762002</v>
      </c>
      <c r="JU101" s="28">
        <f>求节点($AT$5:$AT$10,CK$5:CK$10,将星节奏统计!IS100)</f>
        <v>0</v>
      </c>
      <c r="JV101" s="28">
        <f>求节点($AT$5:$AT$10,CL$5:CL$10,将星节奏统计!IT100)</f>
        <v>0</v>
      </c>
      <c r="JW101" s="28">
        <f>求节点($AT$5:$AT$10,CM$5:CM$10,将星节奏统计!IU100)</f>
        <v>0</v>
      </c>
      <c r="JX101" s="28">
        <f>求节点($AT$5:$AT$10,CN$5:CN$10,将星节奏统计!IV100)</f>
        <v>0</v>
      </c>
      <c r="JY101" s="28">
        <f>求节点($AT$5:$AT$10,CO$5:CO$10,将星节奏统计!IW100)</f>
        <v>0</v>
      </c>
      <c r="JZ101" s="28">
        <f>求节点($AT$5:$AT$10,CP$5:CP$10,将星节奏统计!IX100)</f>
        <v>0</v>
      </c>
      <c r="KA101" s="28">
        <f>求节点($AT$5:$AT$10,CQ$5:CQ$10,将星节奏统计!IY100)</f>
        <v>0</v>
      </c>
      <c r="KB101" s="28">
        <f>求节点($AT$5:$AT$10,CR$5:CR$10,将星节奏统计!IZ100)</f>
        <v>0</v>
      </c>
      <c r="KC101" s="28">
        <f>求节点($AT$5:$AT$10,CS$5:CS$10,将星节奏统计!JA100)</f>
        <v>0</v>
      </c>
      <c r="KD101" s="28">
        <f>求节点($AT$17:$AT$22,AV$17:AV$22,将星节奏统计!JD100)</f>
        <v>0</v>
      </c>
      <c r="KE101" s="28">
        <f>求节点($AT$17:$AT$22,AW$17:AW$22,将星节奏统计!JE100)</f>
        <v>0</v>
      </c>
      <c r="KF101" s="28">
        <f>求节点($AT$17:$AT$22,AX$17:AX$22,将星节奏统计!JF100)</f>
        <v>0</v>
      </c>
      <c r="KG101" s="28">
        <f>求节点($AT$17:$AT$22,AY$17:AY$22,将星节奏统计!JG100)</f>
        <v>2.1575315301023551E-4</v>
      </c>
      <c r="KH101" s="28">
        <f>求节点($AT$17:$AT$22,AZ$17:AZ$22,将星节奏统计!JH100)</f>
        <v>3.2362972951534633E-4</v>
      </c>
      <c r="KI101" s="28">
        <f>求节点($AT$17:$AT$22,BA$17:BA$22,将星节奏统计!JI100)</f>
        <v>3.2362972951534633E-4</v>
      </c>
      <c r="KJ101" s="28">
        <f>求节点($AT$17:$AT$22,BB$17:BB$22,将星节奏统计!JJ100)</f>
        <v>4.9034807502325306E-4</v>
      </c>
      <c r="KK101" s="28">
        <f>求节点($AT$17:$AT$22,BC$17:BC$22,将星节奏统计!JK100)</f>
        <v>0</v>
      </c>
      <c r="KL101" s="28">
        <f>求节点($AT$17:$AT$22,BD$17:BD$22,将星节奏统计!JL100)</f>
        <v>3.2362972951534633E-4</v>
      </c>
      <c r="KM101" s="28">
        <f>求节点($AT$17:$AT$22,BE$17:BE$22,将星节奏统计!JM100)</f>
        <v>0</v>
      </c>
      <c r="KN101" s="28">
        <f>求节点($AT$17:$AT$22,BF$17:BF$22,将星节奏统计!JN100)</f>
        <v>0</v>
      </c>
      <c r="KO101" s="28">
        <f>求节点($AT$17:$AT$22,BG$17:BG$22,将星节奏统计!JO100)</f>
        <v>0</v>
      </c>
      <c r="KP101" s="28">
        <f>求节点($AT$17:$AT$22,BH$17:BH$22,将星节奏统计!JP100)</f>
        <v>0</v>
      </c>
      <c r="KQ101" s="28">
        <f>求节点($AT$17:$AT$22,BI$17:BI$22,将星节奏统计!JQ100)</f>
        <v>0</v>
      </c>
      <c r="KR101" s="28">
        <f>求节点($AT$17:$AT$22,BJ$17:BJ$22,将星节奏统计!JR100)</f>
        <v>0</v>
      </c>
      <c r="KS101" s="28">
        <f>求节点($AT$17:$AT$22,BK$17:BK$22,将星节奏统计!JS100)</f>
        <v>0</v>
      </c>
      <c r="KT101" s="28">
        <f>求节点($AT$17:$AT$22,BL$17:BL$22,将星节奏统计!JT100)</f>
        <v>0</v>
      </c>
      <c r="KU101" s="28">
        <f>求节点($AT$17:$AT$22,BM$17:BM$22,将星节奏统计!JU100)</f>
        <v>0</v>
      </c>
      <c r="KV101" s="28">
        <f>求节点($AT$17:$AT$22,BN$17:BN$22,将星节奏统计!JV100)</f>
        <v>0</v>
      </c>
      <c r="KW101" s="28">
        <f>求节点($AT$17:$AT$22,BO$17:BO$22,将星节奏统计!JW100)</f>
        <v>0</v>
      </c>
      <c r="KX101" s="28">
        <f>求节点($AT$5:$AT$10,AV$5:AV$10,将星节奏统计!KA100)</f>
        <v>0.1</v>
      </c>
      <c r="KY101" s="28">
        <f>求节点($AT$5:$AT$10,AW$5:AW$10,将星节奏统计!KB100)</f>
        <v>0.1</v>
      </c>
      <c r="KZ101" s="28">
        <f>求节点($AT$5:$AT$10,AX$5:AX$10,将星节奏统计!KC100)</f>
        <v>8.5443752167732506E-2</v>
      </c>
      <c r="LA101" s="28">
        <f>求节点($AT$5:$AT$10,AY$5:AY$10,将星节奏统计!KD100)</f>
        <v>0</v>
      </c>
      <c r="LB101" s="28">
        <f>求节点($AT$5:$AT$10,AZ$5:AZ$10,将星节奏统计!KE100)</f>
        <v>0</v>
      </c>
      <c r="LC101" s="28">
        <f>求节点($AT$5:$AT$10,BA$5:BA$10,将星节奏统计!KF100)</f>
        <v>0</v>
      </c>
      <c r="LD101" s="28">
        <f>求节点($AT$5:$AT$10,BB$5:BB$10,将星节奏统计!KG100)</f>
        <v>0</v>
      </c>
      <c r="LE101" s="28">
        <f>求节点($AT$5:$AT$10,BC$5:BC$10,将星节奏统计!KH100)</f>
        <v>0</v>
      </c>
      <c r="LF101" s="28">
        <f>求节点($AT$5:$AT$10,BD$5:BD$10,将星节奏统计!KI100)</f>
        <v>0</v>
      </c>
      <c r="LG101" s="28">
        <f>求节点($AT$5:$AT$10,BE$5:BE$10,将星节奏统计!KJ100)</f>
        <v>0</v>
      </c>
      <c r="LH101" s="28">
        <f>求节点($AT$5:$AT$10,BF$5:BF$10,将星节奏统计!KK100)</f>
        <v>0</v>
      </c>
      <c r="LI101" s="28">
        <f>求节点($AT$5:$AT$10,BG$5:BG$10,将星节奏统计!KL100)</f>
        <v>0</v>
      </c>
      <c r="LJ101" s="28">
        <f>求节点($AT$5:$AT$10,BH$5:BH$10,将星节奏统计!KM100)</f>
        <v>0</v>
      </c>
      <c r="LK101" s="28">
        <f>求节点($AT$5:$AT$10,BI$5:BI$10,将星节奏统计!KN100)</f>
        <v>0</v>
      </c>
      <c r="LL101" s="28">
        <f>求节点($AT$5:$AT$10,BJ$5:BJ$10,将星节奏统计!KO100)</f>
        <v>0</v>
      </c>
      <c r="LM101" s="28">
        <f>求节点($AT$5:$AT$10,BK$5:BK$10,将星节奏统计!KP100)</f>
        <v>0</v>
      </c>
      <c r="LN101" s="28">
        <f>求节点($AT$5:$AT$10,BL$5:BL$10,将星节奏统计!KQ100)</f>
        <v>0.9</v>
      </c>
      <c r="LO101" s="28">
        <f>求节点($AT$5:$AT$10,BM$5:BM$10,将星节奏统计!KR100)</f>
        <v>0.9</v>
      </c>
      <c r="LP101" s="28">
        <f>求节点($AT$5:$AT$10,BN$5:BN$10,将星节奏统计!KS100)</f>
        <v>0.6</v>
      </c>
      <c r="LQ101" s="28">
        <f>求节点($AT$5:$AT$10,BO$5:BO$10,将星节奏统计!KT100)</f>
        <v>0</v>
      </c>
      <c r="LR101" s="28">
        <f>求节点($AT$5:$AT$10,BP$5:BP$10,将星节奏统计!KU100)</f>
        <v>0.9</v>
      </c>
      <c r="LS101" s="28">
        <f>求节点($AT$5:$AT$10,BQ$5:BQ$10,将星节奏统计!KV100)</f>
        <v>0.6</v>
      </c>
      <c r="LT101" s="28">
        <f>求节点($AT$5:$AT$10,BR$5:BR$10,将星节奏统计!KW100)</f>
        <v>0.9</v>
      </c>
      <c r="LU101" s="28">
        <f>求节点($AT$5:$AT$10,BS$5:BS$10,将星节奏统计!KX100)</f>
        <v>0</v>
      </c>
      <c r="LV101" s="28">
        <f>求节点($AT$5:$AT$10,BT$5:BT$10,将星节奏统计!KY100)</f>
        <v>0.6</v>
      </c>
      <c r="LW101" s="28">
        <f>求节点($AT$5:$AT$10,BU$5:BU$10,将星节奏统计!KZ100)</f>
        <v>0.1</v>
      </c>
      <c r="LX101" s="28">
        <f>求节点($AT$5:$AT$10,BV$5:BV$10,将星节奏统计!LA100)</f>
        <v>0.6</v>
      </c>
      <c r="LY101" s="28">
        <f>求节点($AT$5:$AT$10,BW$5:BW$10,将星节奏统计!LB100)</f>
        <v>0.5</v>
      </c>
      <c r="LZ101" s="28">
        <f>求节点($AT$5:$AT$10,BX$5:BX$10,将星节奏统计!LC100)</f>
        <v>0.33</v>
      </c>
      <c r="MA101" s="28">
        <f>求节点($AT$5:$AT$10,BY$5:BY$10,将星节奏统计!LD100)</f>
        <v>0.5</v>
      </c>
      <c r="MB101" s="28">
        <f>求节点($AT$5:$AT$10,BZ$5:BZ$10,将星节奏统计!LE100)</f>
        <v>0.33</v>
      </c>
      <c r="MC101" s="28">
        <f>求节点($AT$5:$AT$10,CA$5:CA$10,将星节奏统计!LF100)</f>
        <v>0.6</v>
      </c>
      <c r="MD101" s="28">
        <f>求节点($AT$5:$AT$10,CB$5:CB$10,将星节奏统计!LG100)</f>
        <v>0.6</v>
      </c>
      <c r="ME101" s="28">
        <f>求节点($AT$5:$AT$10,CC$5:CC$10,将星节奏统计!LH100)</f>
        <v>0.6</v>
      </c>
      <c r="MF101" s="28">
        <f>求节点($AT$5:$AT$10,CD$5:CD$10,将星节奏统计!LI100)</f>
        <v>0.6</v>
      </c>
      <c r="MG101" s="28">
        <f>求节点($AT$5:$AT$10,CE$5:CE$10,将星节奏统计!LJ100)</f>
        <v>0.4</v>
      </c>
      <c r="MH101" s="28">
        <f>求节点($AT$5:$AT$10,CF$5:CF$10,将星节奏统计!LK100)</f>
        <v>0.4</v>
      </c>
      <c r="MI101" s="28">
        <f>求节点($AT$5:$AT$10,CG$5:CG$10,将星节奏统计!LL100)</f>
        <v>0.4</v>
      </c>
      <c r="MJ101" s="28">
        <f>求节点($AT$5:$AT$10,CH$5:CH$10,将星节奏统计!LM100)</f>
        <v>0.4</v>
      </c>
      <c r="MK101" s="28">
        <f>求节点($AT$5:$AT$10,CI$5:CI$10,将星节奏统计!LN100)</f>
        <v>0.5</v>
      </c>
      <c r="ML101" s="28">
        <f>求节点($AT$5:$AT$10,CJ$5:CJ$10,将星节奏统计!LO100)</f>
        <v>0.33</v>
      </c>
      <c r="MM101" s="28">
        <f>求节点($AT$5:$AT$10,CK$5:CK$10,将星节奏统计!LP100)</f>
        <v>0</v>
      </c>
      <c r="MN101" s="28">
        <f>求节点($AT$5:$AT$10,CL$5:CL$10,将星节奏统计!LQ100)</f>
        <v>0</v>
      </c>
      <c r="MO101" s="28">
        <f>求节点($AT$5:$AT$10,CM$5:CM$10,将星节奏统计!LR100)</f>
        <v>0</v>
      </c>
      <c r="MP101" s="28">
        <f>求节点($AT$5:$AT$10,CN$5:CN$10,将星节奏统计!LS100)</f>
        <v>0</v>
      </c>
      <c r="MQ101" s="28">
        <f>求节点($AT$5:$AT$10,CO$5:CO$10,将星节奏统计!LT100)</f>
        <v>0</v>
      </c>
      <c r="MR101" s="28">
        <f>求节点($AT$5:$AT$10,CP$5:CP$10,将星节奏统计!LU100)</f>
        <v>0</v>
      </c>
      <c r="MS101" s="28">
        <f>求节点($AT$5:$AT$10,CQ$5:CQ$10,将星节奏统计!LV100)</f>
        <v>0</v>
      </c>
      <c r="MT101" s="28">
        <f>求节点($AT$5:$AT$10,CR$5:CR$10,将星节奏统计!LW100)</f>
        <v>0</v>
      </c>
      <c r="MU101" s="28">
        <f>求节点($AT$5:$AT$10,CS$5:CS$10,将星节奏统计!LX100)</f>
        <v>0</v>
      </c>
      <c r="MV101" s="28">
        <f>求节点($AT$17:$AT$22,AV$17:AV$22,将星节奏统计!MA100)</f>
        <v>0</v>
      </c>
      <c r="MW101" s="28">
        <f>求节点($AT$17:$AT$22,AW$17:AW$22,将星节奏统计!MB100)</f>
        <v>0</v>
      </c>
      <c r="MX101" s="28">
        <f>求节点($AT$17:$AT$22,AX$17:AX$22,将星节奏统计!MC100)</f>
        <v>0</v>
      </c>
      <c r="MY101" s="28">
        <f>求节点($AT$17:$AT$22,AY$17:AY$22,将星节奏统计!MD100)</f>
        <v>0</v>
      </c>
      <c r="MZ101" s="28">
        <f>求节点($AT$17:$AT$22,AZ$17:AZ$22,将星节奏统计!ME100)</f>
        <v>0</v>
      </c>
      <c r="NA101" s="28">
        <f>求节点($AT$17:$AT$22,BA$17:BA$22,将星节奏统计!MF100)</f>
        <v>0</v>
      </c>
      <c r="NB101" s="28">
        <f>求节点($AT$17:$AT$22,BB$17:BB$22,将星节奏统计!MG100)</f>
        <v>0</v>
      </c>
      <c r="NC101" s="28">
        <f>求节点($AT$17:$AT$22,BC$17:BC$22,将星节奏统计!MH100)</f>
        <v>0</v>
      </c>
      <c r="ND101" s="28">
        <f>求节点($AT$17:$AT$22,BD$17:BD$22,将星节奏统计!MI100)</f>
        <v>0</v>
      </c>
      <c r="NE101" s="28">
        <f>求节点($AT$17:$AT$22,BE$17:BE$22,将星节奏统计!MJ100)</f>
        <v>0</v>
      </c>
      <c r="NF101" s="28">
        <f>求节点($AT$17:$AT$22,BF$17:BF$22,将星节奏统计!MK100)</f>
        <v>0</v>
      </c>
      <c r="NG101" s="28">
        <f>求节点($AT$17:$AT$22,BG$17:BG$22,将星节奏统计!ML100)</f>
        <v>0</v>
      </c>
      <c r="NH101" s="28">
        <f>求节点($AT$17:$AT$22,BH$17:BH$22,将星节奏统计!MM100)</f>
        <v>0</v>
      </c>
      <c r="NI101" s="28">
        <f>求节点($AT$17:$AT$22,BI$17:BI$22,将星节奏统计!MN100)</f>
        <v>0</v>
      </c>
      <c r="NJ101" s="28">
        <f>求节点($AT$17:$AT$22,BJ$17:BJ$22,将星节奏统计!MO100)</f>
        <v>0</v>
      </c>
      <c r="NK101" s="28">
        <f>求节点($AT$17:$AT$22,BK$17:BK$22,将星节奏统计!MP100)</f>
        <v>0</v>
      </c>
      <c r="NL101" s="28">
        <f>求节点($AT$17:$AT$22,BL$17:BL$22,将星节奏统计!MQ100)</f>
        <v>0</v>
      </c>
      <c r="NM101" s="28">
        <f>求节点($AT$17:$AT$22,BM$17:BM$22,将星节奏统计!MR100)</f>
        <v>0</v>
      </c>
      <c r="NN101" s="28">
        <f>求节点($AT$17:$AT$22,BN$17:BN$22,将星节奏统计!MS100)</f>
        <v>0</v>
      </c>
      <c r="NO101" s="28">
        <f>求节点($AT$17:$AT$22,BO$17:BO$22,将星节奏统计!MT100)</f>
        <v>0</v>
      </c>
      <c r="NP101" s="28">
        <f>求节点($AT$5:$AT$10,AV$5:AV$10,将星节奏统计!MX100)</f>
        <v>0.1</v>
      </c>
      <c r="NQ101" s="28">
        <f>求节点($AT$5:$AT$10,AW$5:AW$10,将星节奏统计!MY100)</f>
        <v>0.1</v>
      </c>
      <c r="NR101" s="28">
        <f>求节点($AT$5:$AT$10,AX$5:AX$10,将星节奏统计!MZ100)</f>
        <v>9.5061557611568662E-2</v>
      </c>
      <c r="NS101" s="28">
        <f>求节点($AT$5:$AT$10,AY$5:AY$10,将星节奏统计!NA100)</f>
        <v>0</v>
      </c>
      <c r="NT101" s="28">
        <f>求节点($AT$5:$AT$10,AZ$5:AZ$10,将星节奏统计!NB100)</f>
        <v>0</v>
      </c>
      <c r="NU101" s="28">
        <f>求节点($AT$5:$AT$10,BA$5:BA$10,将星节奏统计!NC100)</f>
        <v>0</v>
      </c>
      <c r="NV101" s="28">
        <f>求节点($AT$5:$AT$10,BB$5:BB$10,将星节奏统计!ND100)</f>
        <v>0</v>
      </c>
      <c r="NW101" s="28">
        <f>求节点($AT$5:$AT$10,BC$5:BC$10,将星节奏统计!NE100)</f>
        <v>0</v>
      </c>
      <c r="NX101" s="28">
        <f>求节点($AT$5:$AT$10,BD$5:BD$10,将星节奏统计!NF100)</f>
        <v>0</v>
      </c>
      <c r="NY101" s="28">
        <f>求节点($AT$5:$AT$10,BE$5:BE$10,将星节奏统计!NG100)</f>
        <v>0</v>
      </c>
      <c r="NZ101" s="28">
        <f>求节点($AT$5:$AT$10,BF$5:BF$10,将星节奏统计!NH100)</f>
        <v>0</v>
      </c>
      <c r="OA101" s="28">
        <f>求节点($AT$5:$AT$10,BG$5:BG$10,将星节奏统计!NI100)</f>
        <v>0</v>
      </c>
      <c r="OB101" s="28">
        <f>求节点($AT$5:$AT$10,BH$5:BH$10,将星节奏统计!NJ100)</f>
        <v>0</v>
      </c>
      <c r="OC101" s="28">
        <f>求节点($AT$5:$AT$10,BI$5:BI$10,将星节奏统计!NK100)</f>
        <v>0</v>
      </c>
      <c r="OD101" s="28">
        <f>求节点($AT$5:$AT$10,BJ$5:BJ$10,将星节奏统计!NL100)</f>
        <v>0</v>
      </c>
      <c r="OE101" s="28">
        <f>求节点($AT$5:$AT$10,BK$5:BK$10,将星节奏统计!NM100)</f>
        <v>0</v>
      </c>
      <c r="OF101" s="28">
        <f>求节点($AT$5:$AT$10,BL$5:BL$10,将星节奏统计!NN100)</f>
        <v>0.9</v>
      </c>
      <c r="OG101" s="28">
        <f>求节点($AT$5:$AT$10,BM$5:BM$10,将星节奏统计!NO100)</f>
        <v>0.9</v>
      </c>
      <c r="OH101" s="28">
        <f>求节点($AT$5:$AT$10,BN$5:BN$10,将星节奏统计!NP100)</f>
        <v>0.6</v>
      </c>
      <c r="OI101" s="28">
        <f>求节点($AT$5:$AT$10,BO$5:BO$10,将星节奏统计!NQ100)</f>
        <v>0</v>
      </c>
      <c r="OJ101" s="28">
        <f>求节点($AT$5:$AT$10,BP$5:BP$10,将星节奏统计!NR100)</f>
        <v>0.9</v>
      </c>
      <c r="OK101" s="28">
        <f>求节点($AT$5:$AT$10,BQ$5:BQ$10,将星节奏统计!NS100)</f>
        <v>0.6</v>
      </c>
      <c r="OL101" s="28">
        <f>求节点($AT$5:$AT$10,BR$5:BR$10,将星节奏统计!NT100)</f>
        <v>0.9</v>
      </c>
      <c r="OM101" s="28">
        <f>求节点($AT$5:$AT$10,BS$5:BS$10,将星节奏统计!NU100)</f>
        <v>0</v>
      </c>
      <c r="ON101" s="28">
        <f>求节点($AT$5:$AT$10,BT$5:BT$10,将星节奏统计!NV100)</f>
        <v>0.6</v>
      </c>
      <c r="OO101" s="28">
        <f>求节点($AT$5:$AT$10,BU$5:BU$10,将星节奏统计!NW100)</f>
        <v>0.1</v>
      </c>
      <c r="OP101" s="28">
        <f>求节点($AT$5:$AT$10,BV$5:BV$10,将星节奏统计!NX100)</f>
        <v>0.6</v>
      </c>
      <c r="OQ101" s="28">
        <f>求节点($AT$5:$AT$10,BW$5:BW$10,将星节奏统计!NY100)</f>
        <v>0.5</v>
      </c>
      <c r="OR101" s="28">
        <f>求节点($AT$5:$AT$10,BX$5:BX$10,将星节奏统计!NZ100)</f>
        <v>0.33</v>
      </c>
      <c r="OS101" s="28">
        <f>求节点($AT$5:$AT$10,BY$5:BY$10,将星节奏统计!OA100)</f>
        <v>0.5</v>
      </c>
      <c r="OT101" s="28">
        <f>求节点($AT$5:$AT$10,BZ$5:BZ$10,将星节奏统计!OB100)</f>
        <v>0.33</v>
      </c>
      <c r="OU101" s="28">
        <f>求节点($AT$5:$AT$10,CA$5:CA$10,将星节奏统计!OC100)</f>
        <v>0.6</v>
      </c>
      <c r="OV101" s="28">
        <f>求节点($AT$5:$AT$10,CB$5:CB$10,将星节奏统计!OD100)</f>
        <v>0.6</v>
      </c>
      <c r="OW101" s="28">
        <f>求节点($AT$5:$AT$10,CC$5:CC$10,将星节奏统计!OE100)</f>
        <v>0.6</v>
      </c>
      <c r="OX101" s="28">
        <f>求节点($AT$5:$AT$10,CD$5:CD$10,将星节奏统计!OF100)</f>
        <v>0.6</v>
      </c>
      <c r="OY101" s="28">
        <f>求节点($AT$5:$AT$10,CE$5:CE$10,将星节奏统计!OG100)</f>
        <v>0.4</v>
      </c>
      <c r="OZ101" s="28">
        <f>求节点($AT$5:$AT$10,CF$5:CF$10,将星节奏统计!OH100)</f>
        <v>0.4</v>
      </c>
      <c r="PA101" s="28">
        <f>求节点($AT$5:$AT$10,CG$5:CG$10,将星节奏统计!OI100)</f>
        <v>0.4</v>
      </c>
      <c r="PB101" s="28">
        <f>求节点($AT$5:$AT$10,CH$5:CH$10,将星节奏统计!OJ100)</f>
        <v>0.4</v>
      </c>
      <c r="PC101" s="28">
        <f>求节点($AT$5:$AT$10,CI$5:CI$10,将星节奏统计!OK100)</f>
        <v>0.5</v>
      </c>
      <c r="PD101" s="28">
        <f>求节点($AT$5:$AT$10,CJ$5:CJ$10,将星节奏统计!OL100)</f>
        <v>0.33</v>
      </c>
      <c r="PE101" s="28">
        <f>求节点($AT$5:$AT$10,CK$5:CK$10,将星节奏统计!OM100)</f>
        <v>0</v>
      </c>
      <c r="PF101" s="28">
        <f>求节点($AT$5:$AT$10,CL$5:CL$10,将星节奏统计!ON100)</f>
        <v>0</v>
      </c>
      <c r="PG101" s="28">
        <f>求节点($AT$5:$AT$10,CM$5:CM$10,将星节奏统计!OO100)</f>
        <v>0</v>
      </c>
      <c r="PH101" s="28">
        <f>求节点($AT$5:$AT$10,CN$5:CN$10,将星节奏统计!OP100)</f>
        <v>0</v>
      </c>
      <c r="PI101" s="28">
        <f>求节点($AT$5:$AT$10,CO$5:CO$10,将星节奏统计!OQ100)</f>
        <v>0</v>
      </c>
      <c r="PJ101" s="28">
        <f>求节点($AT$5:$AT$10,CP$5:CP$10,将星节奏统计!OR100)</f>
        <v>0</v>
      </c>
      <c r="PK101" s="28">
        <f>求节点($AT$5:$AT$10,CQ$5:CQ$10,将星节奏统计!OS100)</f>
        <v>0</v>
      </c>
      <c r="PL101" s="28">
        <f>求节点($AT$5:$AT$10,CR$5:CR$10,将星节奏统计!OT100)</f>
        <v>0</v>
      </c>
      <c r="PM101" s="28">
        <f>求节点($AT$5:$AT$10,CS$5:CS$10,将星节奏统计!OU100)</f>
        <v>0</v>
      </c>
      <c r="PN101" s="28">
        <f>求节点($AT$17:$AT$22,AV$17:AV$22,将星节奏统计!OX100)</f>
        <v>0</v>
      </c>
      <c r="PO101" s="28">
        <f>求节点($AT$17:$AT$22,AW$17:AW$22,将星节奏统计!OY100)</f>
        <v>0</v>
      </c>
      <c r="PP101" s="28">
        <f>求节点($AT$17:$AT$22,AX$17:AX$22,将星节奏统计!OZ100)</f>
        <v>0</v>
      </c>
      <c r="PQ101" s="28">
        <f>求节点($AT$17:$AT$22,AY$17:AY$22,将星节奏统计!PA100)</f>
        <v>2.3098278734036415E-4</v>
      </c>
      <c r="PR101" s="28">
        <f>求节点($AT$17:$AT$22,AZ$17:AZ$22,将星节奏统计!PB100)</f>
        <v>3.4647418101054969E-4</v>
      </c>
      <c r="PS101" s="28">
        <f>求节点($AT$17:$AT$22,BA$17:BA$22,将星节奏统计!PC100)</f>
        <v>3.4647418101054969E-4</v>
      </c>
      <c r="PT101" s="28">
        <f>求节点($AT$17:$AT$22,BB$17:BB$22,将星节奏统计!PD100)</f>
        <v>5.2496088031901353E-4</v>
      </c>
      <c r="PU101" s="28">
        <f>求节点($AT$17:$AT$22,BC$17:BC$22,将星节奏统计!PE100)</f>
        <v>0</v>
      </c>
      <c r="PV101" s="28">
        <f>求节点($AT$17:$AT$22,BD$17:BD$22,将星节奏统计!PF100)</f>
        <v>3.4647418101054969E-4</v>
      </c>
      <c r="PW101" s="28">
        <f>求节点($AT$17:$AT$22,BE$17:BE$22,将星节奏统计!PG100)</f>
        <v>0</v>
      </c>
      <c r="PX101" s="28">
        <f>求节点($AT$17:$AT$22,BF$17:BF$22,将星节奏统计!PH100)</f>
        <v>0</v>
      </c>
      <c r="PY101" s="28">
        <f>求节点($AT$17:$AT$22,BG$17:BG$22,将星节奏统计!PI100)</f>
        <v>0</v>
      </c>
      <c r="PZ101" s="28">
        <f>求节点($AT$17:$AT$22,BH$17:BH$22,将星节奏统计!PJ100)</f>
        <v>0</v>
      </c>
      <c r="QA101" s="28">
        <f>求节点($AT$17:$AT$22,BI$17:BI$22,将星节奏统计!PK100)</f>
        <v>0</v>
      </c>
      <c r="QB101" s="28">
        <f>求节点($AT$17:$AT$22,BJ$17:BJ$22,将星节奏统计!PL100)</f>
        <v>0</v>
      </c>
      <c r="QC101" s="28">
        <f>求节点($AT$17:$AT$22,BK$17:BK$22,将星节奏统计!PM100)</f>
        <v>0</v>
      </c>
      <c r="QD101" s="28">
        <f>求节点($AT$17:$AT$22,BL$17:BL$22,将星节奏统计!PN100)</f>
        <v>0</v>
      </c>
      <c r="QE101" s="28">
        <f>求节点($AT$17:$AT$22,BM$17:BM$22,将星节奏统计!PO100)</f>
        <v>0</v>
      </c>
      <c r="QF101" s="28">
        <f>求节点($AT$17:$AT$22,BN$17:BN$22,将星节奏统计!PP100)</f>
        <v>0</v>
      </c>
      <c r="QG101" s="28">
        <f>求节点($AT$17:$AT$22,BO$17:BO$22,将星节奏统计!PQ100)</f>
        <v>0</v>
      </c>
      <c r="QJ101" s="3">
        <v>97</v>
      </c>
      <c r="QK101" s="28">
        <f t="shared" ca="1" si="71"/>
        <v>1.2155607868757099</v>
      </c>
      <c r="QL101" s="28">
        <f t="shared" ca="1" si="71"/>
        <v>1.3108937897721102</v>
      </c>
      <c r="QM101" s="28">
        <f t="shared" ca="1" si="71"/>
        <v>1.4717455464627001</v>
      </c>
      <c r="QN101" s="28">
        <f t="shared" ca="1" si="71"/>
        <v>1.5</v>
      </c>
      <c r="QO101" s="28">
        <f t="shared" ca="1" si="71"/>
        <v>1.5</v>
      </c>
      <c r="QP101" s="28">
        <f t="shared" ca="1" si="72"/>
        <v>0.75734588850170392</v>
      </c>
      <c r="QQ101" s="28">
        <f t="shared" ca="1" si="72"/>
        <v>0.98941323238469758</v>
      </c>
      <c r="QR101" s="28">
        <f t="shared" ca="1" si="72"/>
        <v>1.4237129754492901</v>
      </c>
      <c r="QS101" s="28">
        <f t="shared" ca="1" si="72"/>
        <v>1.5</v>
      </c>
      <c r="QT101" s="28">
        <f t="shared" ca="1" si="72"/>
        <v>1.5</v>
      </c>
      <c r="QU101" s="28">
        <f t="shared" ca="1" si="73"/>
        <v>0.1</v>
      </c>
      <c r="QV101" s="28">
        <f t="shared" ca="1" si="73"/>
        <v>0.1</v>
      </c>
      <c r="QW101" s="28">
        <f t="shared" ca="1" si="73"/>
        <v>0.1</v>
      </c>
      <c r="QX101" s="28">
        <f t="shared" ca="1" si="73"/>
        <v>0.1</v>
      </c>
      <c r="QY101" s="28">
        <f t="shared" ca="1" si="73"/>
        <v>0.1</v>
      </c>
      <c r="QZ101" s="28">
        <f t="shared" ca="1" si="74"/>
        <v>0.80089255081299693</v>
      </c>
      <c r="RA101" s="28">
        <f t="shared" ca="1" si="74"/>
        <v>0.8676256528404771</v>
      </c>
      <c r="RB101" s="28">
        <f t="shared" ca="1" si="74"/>
        <v>0.98022188252388998</v>
      </c>
      <c r="RC101" s="28">
        <f t="shared" ca="1" si="74"/>
        <v>1</v>
      </c>
      <c r="RD101" s="28">
        <f t="shared" ca="1" si="74"/>
        <v>1</v>
      </c>
      <c r="RE101" s="28">
        <f t="shared" ca="1" si="75"/>
        <v>0.47800941637627792</v>
      </c>
      <c r="RF101" s="28">
        <f t="shared" ca="1" si="75"/>
        <v>0.64960882158979838</v>
      </c>
      <c r="RG101" s="28">
        <f t="shared" ca="1" si="75"/>
        <v>0.93914198363286006</v>
      </c>
      <c r="RH101" s="28">
        <f t="shared" ca="1" si="75"/>
        <v>0.99</v>
      </c>
      <c r="RI101" s="28">
        <f t="shared" ca="1" si="75"/>
        <v>0.99</v>
      </c>
      <c r="RJ101" s="28">
        <f t="shared" ca="1" si="76"/>
        <v>3.3834017176604531E-4</v>
      </c>
      <c r="RK101" s="28">
        <f t="shared" ca="1" si="76"/>
        <v>0</v>
      </c>
      <c r="RL101" s="28">
        <f t="shared" ca="1" si="76"/>
        <v>3.3834017176604531E-4</v>
      </c>
      <c r="RM101" s="28">
        <f t="shared" ca="1" si="76"/>
        <v>0</v>
      </c>
      <c r="RN101" s="28">
        <f t="shared" ca="1" si="76"/>
        <v>3.6222300742011927E-4</v>
      </c>
      <c r="RO101" s="28">
        <f t="shared" ca="1" si="77"/>
        <v>3.2362972951534633E-4</v>
      </c>
      <c r="RP101" s="28">
        <f t="shared" ca="1" si="77"/>
        <v>0</v>
      </c>
      <c r="RQ101" s="28">
        <f t="shared" ca="1" si="77"/>
        <v>3.2362972951534633E-4</v>
      </c>
      <c r="RR101" s="28">
        <f t="shared" ca="1" si="77"/>
        <v>0</v>
      </c>
      <c r="RS101" s="28">
        <f t="shared" ca="1" si="77"/>
        <v>3.4647418101054969E-4</v>
      </c>
      <c r="RT101" s="28">
        <f t="shared" ca="1" si="78"/>
        <v>0.1</v>
      </c>
      <c r="RU101" s="28">
        <f t="shared" ca="1" si="78"/>
        <v>0.1</v>
      </c>
      <c r="RV101" s="28">
        <f t="shared" ca="1" si="78"/>
        <v>0.1</v>
      </c>
      <c r="RW101" s="28">
        <f t="shared" ca="1" si="78"/>
        <v>0.1</v>
      </c>
      <c r="RX101" s="28">
        <f t="shared" ca="1" si="78"/>
        <v>0.1</v>
      </c>
      <c r="RY101" s="28">
        <f t="shared" ca="1" si="79"/>
        <v>0.16378231123281872</v>
      </c>
      <c r="RZ101" s="28">
        <f t="shared" ca="1" si="79"/>
        <v>0.16600228624143853</v>
      </c>
      <c r="SA101" s="28">
        <f t="shared" ca="1" si="79"/>
        <v>0.17048083859628649</v>
      </c>
      <c r="SB101" s="28">
        <f t="shared" ca="1" si="79"/>
        <v>0.18544375216773251</v>
      </c>
      <c r="SC101" s="28">
        <f t="shared" ca="1" si="79"/>
        <v>0.19506155761156868</v>
      </c>
    </row>
    <row r="102" spans="46:497" x14ac:dyDescent="0.2">
      <c r="AU102" s="28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U102" s="3">
        <v>98</v>
      </c>
      <c r="CV102" s="28">
        <f>求节点($AT$5:$AT$10,AV$5:AV$10,将星节奏统计!BJ101)</f>
        <v>0.1</v>
      </c>
      <c r="CW102" s="28">
        <f>求节点($AT$5:$AT$10,AW$5:AW$10,将星节奏统计!BK101)</f>
        <v>0.1</v>
      </c>
      <c r="CX102" s="28">
        <f>求节点($AT$5:$AT$10,AX$5:AX$10,将星节奏统计!BL101)</f>
        <v>6.410052933672325E-2</v>
      </c>
      <c r="CY102" s="28">
        <f>求节点($AT$5:$AT$10,AY$5:AY$10,将星节奏统计!BM101)</f>
        <v>0</v>
      </c>
      <c r="CZ102" s="28">
        <f>求节点($AT$5:$AT$10,AZ$5:AZ$10,将星节奏统计!BN101)</f>
        <v>0</v>
      </c>
      <c r="DA102" s="28">
        <f>求节点($AT$5:$AT$10,BA$5:BA$10,将星节奏统计!BO101)</f>
        <v>0</v>
      </c>
      <c r="DB102" s="28">
        <f>求节点($AT$5:$AT$10,BB$5:BB$10,将星节奏统计!BP101)</f>
        <v>0</v>
      </c>
      <c r="DC102" s="28">
        <f>求节点($AT$5:$AT$10,BC$5:BC$10,将星节奏统计!BQ101)</f>
        <v>0</v>
      </c>
      <c r="DD102" s="28">
        <f>求节点($AT$5:$AT$10,BD$5:BD$10,将星节奏统计!BR101)</f>
        <v>0</v>
      </c>
      <c r="DE102" s="28">
        <f>求节点($AT$5:$AT$10,BE$5:BE$10,将星节奏统计!BS101)</f>
        <v>0</v>
      </c>
      <c r="DF102" s="28">
        <f>求节点($AT$5:$AT$10,BF$5:BF$10,将星节奏统计!BT101)</f>
        <v>0</v>
      </c>
      <c r="DG102" s="28">
        <f>求节点($AT$5:$AT$10,BG$5:BG$10,将星节奏统计!BU101)</f>
        <v>0</v>
      </c>
      <c r="DH102" s="28">
        <f>求节点($AT$5:$AT$10,BH$5:BH$10,将星节奏统计!BV101)</f>
        <v>0</v>
      </c>
      <c r="DI102" s="28">
        <f>求节点($AT$5:$AT$10,BI$5:BI$10,将星节奏统计!BW101)</f>
        <v>0</v>
      </c>
      <c r="DJ102" s="28">
        <f>求节点($AT$5:$AT$10,BJ$5:BJ$10,将星节奏统计!BX101)</f>
        <v>0</v>
      </c>
      <c r="DK102" s="28">
        <f>求节点($AT$5:$AT$10,BK$5:BK$10,将星节奏统计!BY101)</f>
        <v>0</v>
      </c>
      <c r="DL102" s="28">
        <f>求节点($AT$5:$AT$10,BL$5:BL$10,将星节奏统计!BZ101)</f>
        <v>0.9</v>
      </c>
      <c r="DM102" s="28">
        <f>求节点($AT$5:$AT$10,BM$5:BM$10,将星节奏统计!CA101)</f>
        <v>0.9</v>
      </c>
      <c r="DN102" s="28">
        <f>求节点($AT$5:$AT$10,BN$5:BN$10,将星节奏统计!CB101)</f>
        <v>0.6</v>
      </c>
      <c r="DO102" s="28">
        <f>求节点($AT$5:$AT$10,BO$5:BO$10,将星节奏统计!CC101)</f>
        <v>0</v>
      </c>
      <c r="DP102" s="28">
        <f>求节点($AT$5:$AT$10,BP$5:BP$10,将星节奏统计!CD101)</f>
        <v>0.9</v>
      </c>
      <c r="DQ102" s="28">
        <f>求节点($AT$5:$AT$10,BQ$5:BQ$10,将星节奏统计!CE101)</f>
        <v>0.6</v>
      </c>
      <c r="DR102" s="28">
        <f>求节点($AT$5:$AT$10,BR$5:BR$10,将星节奏统计!CF101)</f>
        <v>0.9</v>
      </c>
      <c r="DS102" s="28">
        <f>求节点($AT$5:$AT$10,BS$5:BS$10,将星节奏统计!CG101)</f>
        <v>0</v>
      </c>
      <c r="DT102" s="28">
        <f>求节点($AT$5:$AT$10,BT$5:BT$10,将星节奏统计!CH101)</f>
        <v>0.6</v>
      </c>
      <c r="DU102" s="28">
        <f>求节点($AT$5:$AT$10,BU$5:BU$10,将星节奏统计!CI101)</f>
        <v>0.1</v>
      </c>
      <c r="DV102" s="28">
        <f>求节点($AT$5:$AT$10,BV$5:BV$10,将星节奏统计!CJ101)</f>
        <v>0.6</v>
      </c>
      <c r="DW102" s="28">
        <f>求节点($AT$5:$AT$10,BW$5:BW$10,将星节奏统计!CK101)</f>
        <v>0.26356755995427644</v>
      </c>
      <c r="DX102" s="28">
        <f>求节点($AT$5:$AT$10,BX$5:BX$10,将星节奏统计!CL101)</f>
        <v>0.16767566996570732</v>
      </c>
      <c r="DY102" s="28">
        <f>求节点($AT$5:$AT$10,BY$5:BY$10,将星节奏统计!CM101)</f>
        <v>0.26356755995427644</v>
      </c>
      <c r="DZ102" s="28">
        <f>求节点($AT$5:$AT$10,BZ$5:BZ$10,将星节奏统计!CN101)</f>
        <v>0.16767566996570732</v>
      </c>
      <c r="EA102" s="28">
        <f>求节点($AT$5:$AT$10,CA$5:CA$10,将星节奏统计!CO101)</f>
        <v>0.32945944994284554</v>
      </c>
      <c r="EB102" s="28">
        <f>求节点($AT$5:$AT$10,CB$5:CB$10,将星节奏统计!CP101)</f>
        <v>0.32945944994284554</v>
      </c>
      <c r="EC102" s="28">
        <f>求节点($AT$5:$AT$10,CC$5:CC$10,将星节奏统计!CQ101)</f>
        <v>0.32945944994284554</v>
      </c>
      <c r="ED102" s="28">
        <f>求节点($AT$5:$AT$10,CD$5:CD$10,将星节奏统计!CR101)</f>
        <v>0.32945944994284554</v>
      </c>
      <c r="EE102" s="28">
        <f>求节点($AT$5:$AT$10,CE$5:CE$10,将星节奏统计!CS101)</f>
        <v>0.21062161495999188</v>
      </c>
      <c r="EF102" s="28">
        <f>求节点($AT$5:$AT$10,CF$5:CF$10,将星节奏统计!CT101)</f>
        <v>0.21062161495999188</v>
      </c>
      <c r="EG102" s="28">
        <f>求节点($AT$5:$AT$10,CG$5:CG$10,将星节奏统计!CU101)</f>
        <v>0.21062161495999188</v>
      </c>
      <c r="EH102" s="28">
        <f>求节点($AT$5:$AT$10,CH$5:CH$10,将星节奏统计!CV101)</f>
        <v>0.21062161495999188</v>
      </c>
      <c r="EI102" s="28">
        <f>求节点($AT$5:$AT$10,CI$5:CI$10,将星节奏统计!CW101)</f>
        <v>0.26356755995427644</v>
      </c>
      <c r="EJ102" s="28">
        <f>求节点($AT$5:$AT$10,CJ$5:CJ$10,将星节奏统计!CX101)</f>
        <v>0.16767566996570732</v>
      </c>
      <c r="EK102" s="28">
        <f>求节点($AT$5:$AT$10,CK$5:CK$10,将星节奏统计!CY101)</f>
        <v>0</v>
      </c>
      <c r="EL102" s="28">
        <f>求节点($AT$5:$AT$10,CL$5:CL$10,将星节奏统计!CZ101)</f>
        <v>0</v>
      </c>
      <c r="EM102" s="28">
        <f>求节点($AT$5:$AT$10,CM$5:CM$10,将星节奏统计!DA101)</f>
        <v>0</v>
      </c>
      <c r="EN102" s="28">
        <f>求节点($AT$5:$AT$10,CN$5:CN$10,将星节奏统计!DB101)</f>
        <v>0</v>
      </c>
      <c r="EO102" s="28">
        <f>求节点($AT$5:$AT$10,CO$5:CO$10,将星节奏统计!DC101)</f>
        <v>0</v>
      </c>
      <c r="EP102" s="28">
        <f>求节点($AT$5:$AT$10,CP$5:CP$10,将星节奏统计!DD101)</f>
        <v>0</v>
      </c>
      <c r="EQ102" s="28">
        <f>求节点($AT$5:$AT$10,CQ$5:CQ$10,将星节奏统计!DE101)</f>
        <v>0</v>
      </c>
      <c r="ER102" s="28">
        <f>求节点($AT$5:$AT$10,CR$5:CR$10,将星节奏统计!DF101)</f>
        <v>0</v>
      </c>
      <c r="ES102" s="28">
        <f>求节点($AT$5:$AT$10,CS$5:CS$10,将星节奏统计!DG101)</f>
        <v>0</v>
      </c>
      <c r="ET102" s="28">
        <f>求节点($AT$17:$AT$22,AV$17:AV$22,将星节奏统计!DJ101)</f>
        <v>0</v>
      </c>
      <c r="EU102" s="28">
        <f>求节点($AT$17:$AT$22,AW$17:AW$22,将星节奏统计!DK101)</f>
        <v>0</v>
      </c>
      <c r="EV102" s="28">
        <f>求节点($AT$17:$AT$22,AX$17:AX$22,将星节奏统计!DL101)</f>
        <v>0</v>
      </c>
      <c r="EW102" s="28">
        <f>求节点($AT$17:$AT$22,AY$17:AY$22,将星节奏统计!DM101)</f>
        <v>2.1575315301023551E-4</v>
      </c>
      <c r="EX102" s="28">
        <f>求节点($AT$17:$AT$22,AZ$17:AZ$22,将星节奏统计!DN101)</f>
        <v>3.2362972951534633E-4</v>
      </c>
      <c r="EY102" s="28">
        <f>求节点($AT$17:$AT$22,BA$17:BA$22,将星节奏统计!DO101)</f>
        <v>3.2362972951534633E-4</v>
      </c>
      <c r="EZ102" s="28">
        <f>求节点($AT$17:$AT$22,BB$17:BB$22,将星节奏统计!DP101)</f>
        <v>4.9034807502325306E-4</v>
      </c>
      <c r="FA102" s="28">
        <f>求节点($AT$17:$AT$22,BC$17:BC$22,将星节奏统计!DQ101)</f>
        <v>0</v>
      </c>
      <c r="FB102" s="28">
        <f>求节点($AT$17:$AT$22,BD$17:BD$22,将星节奏统计!DR101)</f>
        <v>3.2362972951534633E-4</v>
      </c>
      <c r="FC102" s="28">
        <f>求节点($AT$17:$AT$22,BE$17:BE$22,将星节奏统计!DS101)</f>
        <v>0</v>
      </c>
      <c r="FD102" s="28">
        <f>求节点($AT$17:$AT$22,BF$17:BF$22,将星节奏统计!DT101)</f>
        <v>0</v>
      </c>
      <c r="FE102" s="28">
        <f>求节点($AT$17:$AT$22,BG$17:BG$22,将星节奏统计!DU101)</f>
        <v>0</v>
      </c>
      <c r="FF102" s="28">
        <f>求节点($AT$17:$AT$22,BH$17:BH$22,将星节奏统计!DV101)</f>
        <v>0</v>
      </c>
      <c r="FG102" s="28">
        <f>求节点($AT$17:$AT$22,BI$17:BI$22,将星节奏统计!DW101)</f>
        <v>0</v>
      </c>
      <c r="FH102" s="28">
        <f>求节点($AT$17:$AT$22,BJ$17:BJ$22,将星节奏统计!DX101)</f>
        <v>0</v>
      </c>
      <c r="FI102" s="28">
        <f>求节点($AT$17:$AT$22,BK$17:BK$22,将星节奏统计!DY101)</f>
        <v>0</v>
      </c>
      <c r="FJ102" s="28">
        <f>求节点($AT$17:$AT$22,BL$17:BL$22,将星节奏统计!DZ101)</f>
        <v>0</v>
      </c>
      <c r="FK102" s="28">
        <f>求节点($AT$17:$AT$22,BM$17:BM$22,将星节奏统计!EA101)</f>
        <v>0</v>
      </c>
      <c r="FL102" s="28">
        <f>求节点($AT$17:$AT$22,BN$17:BN$22,将星节奏统计!EB101)</f>
        <v>0</v>
      </c>
      <c r="FM102" s="28">
        <f>求节点($AT$17:$AT$22,BO$17:BO$22,将星节奏统计!EC101)</f>
        <v>0</v>
      </c>
      <c r="FN102" s="28">
        <f>求节点($AT$5:$AT$10,AV$5:AV$10,将星节奏统计!EG101)</f>
        <v>0.1</v>
      </c>
      <c r="FO102" s="28">
        <f>求节点($AT$5:$AT$10,AW$5:AW$10,将星节奏统计!EH101)</f>
        <v>0.1</v>
      </c>
      <c r="FP102" s="28">
        <f>求节点($AT$5:$AT$10,AX$5:AX$10,将星节奏统计!EI101)</f>
        <v>6.6462385204374225E-2</v>
      </c>
      <c r="FQ102" s="28">
        <f>求节点($AT$5:$AT$10,AY$5:AY$10,将星节奏统计!EJ101)</f>
        <v>0</v>
      </c>
      <c r="FR102" s="28">
        <f>求节点($AT$5:$AT$10,AZ$5:AZ$10,将星节奏统计!EK101)</f>
        <v>0</v>
      </c>
      <c r="FS102" s="28">
        <f>求节点($AT$5:$AT$10,BA$5:BA$10,将星节奏统计!EL101)</f>
        <v>0</v>
      </c>
      <c r="FT102" s="28">
        <f>求节点($AT$5:$AT$10,BB$5:BB$10,将星节奏统计!EM101)</f>
        <v>0</v>
      </c>
      <c r="FU102" s="28">
        <f>求节点($AT$5:$AT$10,BC$5:BC$10,将星节奏统计!EN101)</f>
        <v>0</v>
      </c>
      <c r="FV102" s="28">
        <f>求节点($AT$5:$AT$10,BD$5:BD$10,将星节奏统计!EO101)</f>
        <v>0</v>
      </c>
      <c r="FW102" s="28">
        <f>求节点($AT$5:$AT$10,BE$5:BE$10,将星节奏统计!EP101)</f>
        <v>0</v>
      </c>
      <c r="FX102" s="28">
        <f>求节点($AT$5:$AT$10,BF$5:BF$10,将星节奏统计!EQ101)</f>
        <v>0</v>
      </c>
      <c r="FY102" s="28">
        <f>求节点($AT$5:$AT$10,BG$5:BG$10,将星节奏统计!ER101)</f>
        <v>0</v>
      </c>
      <c r="FZ102" s="28">
        <f>求节点($AT$5:$AT$10,BH$5:BH$10,将星节奏统计!ES101)</f>
        <v>0</v>
      </c>
      <c r="GA102" s="28">
        <f>求节点($AT$5:$AT$10,BI$5:BI$10,将星节奏统计!ET101)</f>
        <v>0</v>
      </c>
      <c r="GB102" s="28">
        <f>求节点($AT$5:$AT$10,BJ$5:BJ$10,将星节奏统计!EU101)</f>
        <v>0</v>
      </c>
      <c r="GC102" s="28">
        <f>求节点($AT$5:$AT$10,BK$5:BK$10,将星节奏统计!EV101)</f>
        <v>0</v>
      </c>
      <c r="GD102" s="28">
        <f>求节点($AT$5:$AT$10,BL$5:BL$10,将星节奏统计!EW101)</f>
        <v>0.9</v>
      </c>
      <c r="GE102" s="28">
        <f>求节点($AT$5:$AT$10,BM$5:BM$10,将星节奏统计!EX101)</f>
        <v>0.9</v>
      </c>
      <c r="GF102" s="28">
        <f>求节点($AT$5:$AT$10,BN$5:BN$10,将星节奏统计!EY101)</f>
        <v>0.6</v>
      </c>
      <c r="GG102" s="28">
        <f>求节点($AT$5:$AT$10,BO$5:BO$10,将星节奏统计!EZ101)</f>
        <v>0</v>
      </c>
      <c r="GH102" s="28">
        <f>求节点($AT$5:$AT$10,BP$5:BP$10,将星节奏统计!FA101)</f>
        <v>0.9</v>
      </c>
      <c r="GI102" s="28">
        <f>求节点($AT$5:$AT$10,BQ$5:BQ$10,将星节奏统计!FB101)</f>
        <v>0.6</v>
      </c>
      <c r="GJ102" s="28">
        <f>求节点($AT$5:$AT$10,BR$5:BR$10,将星节奏统计!FC101)</f>
        <v>0.9</v>
      </c>
      <c r="GK102" s="28">
        <f>求节点($AT$5:$AT$10,BS$5:BS$10,将星节奏统计!FD101)</f>
        <v>0</v>
      </c>
      <c r="GL102" s="28">
        <f>求节点($AT$5:$AT$10,BT$5:BT$10,将星节奏统计!FE101)</f>
        <v>0.6</v>
      </c>
      <c r="GM102" s="28">
        <f>求节点($AT$5:$AT$10,BU$5:BU$10,将星节奏统计!FF101)</f>
        <v>0.1</v>
      </c>
      <c r="GN102" s="28">
        <f>求节点($AT$5:$AT$10,BV$5:BV$10,将星节奏统计!FG101)</f>
        <v>0.6</v>
      </c>
      <c r="GO102" s="28">
        <f>求节点($AT$5:$AT$10,BW$5:BW$10,将星节奏统计!FH101)</f>
        <v>0.34553921082957501</v>
      </c>
      <c r="GP102" s="28">
        <f>求节点($AT$5:$AT$10,BX$5:BX$10,将星节奏统计!FI101)</f>
        <v>0.22702614055305001</v>
      </c>
      <c r="GQ102" s="28">
        <f>求节点($AT$5:$AT$10,BY$5:BY$10,将星节奏统计!FJ101)</f>
        <v>0.34553921082957501</v>
      </c>
      <c r="GR102" s="28">
        <f>求节点($AT$5:$AT$10,BZ$5:BZ$10,将星节奏统计!FK101)</f>
        <v>0.22702614055305001</v>
      </c>
      <c r="GS102" s="28">
        <f>求节点($AT$5:$AT$10,CA$5:CA$10,将星节奏统计!FL101)</f>
        <v>0.42837690092175001</v>
      </c>
      <c r="GT102" s="28">
        <f>求节点($AT$5:$AT$10,CB$5:CB$10,将星节奏统计!FM101)</f>
        <v>0.42837690092175001</v>
      </c>
      <c r="GU102" s="28">
        <f>求节点($AT$5:$AT$10,CC$5:CC$10,将星节奏统计!FN101)</f>
        <v>0.42837690092175001</v>
      </c>
      <c r="GV102" s="28">
        <f>求节点($AT$5:$AT$10,CD$5:CD$10,将星节奏统计!FO101)</f>
        <v>0.42837690092175001</v>
      </c>
      <c r="GW102" s="28">
        <f>求节点($AT$5:$AT$10,CE$5:CE$10,将星节奏统计!FP101)</f>
        <v>0.27986383064522502</v>
      </c>
      <c r="GX102" s="28">
        <f>求节点($AT$5:$AT$10,CF$5:CF$10,将星节奏统计!FQ101)</f>
        <v>0.27986383064522502</v>
      </c>
      <c r="GY102" s="28">
        <f>求节点($AT$5:$AT$10,CG$5:CG$10,将星节奏统计!FR101)</f>
        <v>0.27986383064522502</v>
      </c>
      <c r="GZ102" s="28">
        <f>求节点($AT$5:$AT$10,CH$5:CH$10,将星节奏统计!FS101)</f>
        <v>0.27986383064522502</v>
      </c>
      <c r="HA102" s="28">
        <f>求节点($AT$5:$AT$10,CI$5:CI$10,将星节奏统计!FT101)</f>
        <v>0.34553921082957501</v>
      </c>
      <c r="HB102" s="28">
        <f>求节点($AT$5:$AT$10,CJ$5:CJ$10,将星节奏统计!FU101)</f>
        <v>0.22702614055305001</v>
      </c>
      <c r="HC102" s="28">
        <f>求节点($AT$5:$AT$10,CK$5:CK$10,将星节奏统计!FV101)</f>
        <v>0</v>
      </c>
      <c r="HD102" s="28">
        <f>求节点($AT$5:$AT$10,CL$5:CL$10,将星节奏统计!FW101)</f>
        <v>0</v>
      </c>
      <c r="HE102" s="28">
        <f>求节点($AT$5:$AT$10,CM$5:CM$10,将星节奏统计!FX101)</f>
        <v>0</v>
      </c>
      <c r="HF102" s="28">
        <f>求节点($AT$5:$AT$10,CN$5:CN$10,将星节奏统计!FY101)</f>
        <v>0</v>
      </c>
      <c r="HG102" s="28">
        <f>求节点($AT$5:$AT$10,CO$5:CO$10,将星节奏统计!FZ101)</f>
        <v>0</v>
      </c>
      <c r="HH102" s="28">
        <f>求节点($AT$5:$AT$10,CP$5:CP$10,将星节奏统计!GA101)</f>
        <v>0</v>
      </c>
      <c r="HI102" s="28">
        <f>求节点($AT$5:$AT$10,CQ$5:CQ$10,将星节奏统计!GB101)</f>
        <v>0</v>
      </c>
      <c r="HJ102" s="28">
        <f>求节点($AT$5:$AT$10,CR$5:CR$10,将星节奏统计!GC101)</f>
        <v>0</v>
      </c>
      <c r="HK102" s="28">
        <f>求节点($AT$5:$AT$10,CS$5:CS$10,将星节奏统计!GD101)</f>
        <v>0</v>
      </c>
      <c r="HL102" s="28">
        <f>求节点($AT$17:$AT$22,AV$17:AV$22,将星节奏统计!GG101)</f>
        <v>0</v>
      </c>
      <c r="HM102" s="28">
        <f>求节点($AT$17:$AT$22,AW$17:AW$22,将星节奏统计!GH101)</f>
        <v>0</v>
      </c>
      <c r="HN102" s="28">
        <f>求节点($AT$17:$AT$22,AX$17:AX$22,将星节奏统计!GI101)</f>
        <v>0</v>
      </c>
      <c r="HO102" s="28">
        <f>求节点($AT$17:$AT$22,AY$17:AY$22,将星节奏统计!GJ101)</f>
        <v>0</v>
      </c>
      <c r="HP102" s="28">
        <f>求节点($AT$17:$AT$22,AZ$17:AZ$22,将星节奏统计!GK101)</f>
        <v>0</v>
      </c>
      <c r="HQ102" s="28">
        <f>求节点($AT$17:$AT$22,BA$17:BA$22,将星节奏统计!GL101)</f>
        <v>0</v>
      </c>
      <c r="HR102" s="28">
        <f>求节点($AT$17:$AT$22,BB$17:BB$22,将星节奏统计!GM101)</f>
        <v>0</v>
      </c>
      <c r="HS102" s="28">
        <f>求节点($AT$17:$AT$22,BC$17:BC$22,将星节奏统计!GN101)</f>
        <v>0</v>
      </c>
      <c r="HT102" s="28">
        <f>求节点($AT$17:$AT$22,BD$17:BD$22,将星节奏统计!GO101)</f>
        <v>0</v>
      </c>
      <c r="HU102" s="28">
        <f>求节点($AT$17:$AT$22,BE$17:BE$22,将星节奏统计!GP101)</f>
        <v>0</v>
      </c>
      <c r="HV102" s="28">
        <f>求节点($AT$17:$AT$22,BF$17:BF$22,将星节奏统计!GQ101)</f>
        <v>0</v>
      </c>
      <c r="HW102" s="28">
        <f>求节点($AT$17:$AT$22,BG$17:BG$22,将星节奏统计!GR101)</f>
        <v>0</v>
      </c>
      <c r="HX102" s="28">
        <f>求节点($AT$17:$AT$22,BH$17:BH$22,将星节奏统计!GS101)</f>
        <v>0</v>
      </c>
      <c r="HY102" s="28">
        <f>求节点($AT$17:$AT$22,BI$17:BI$22,将星节奏统计!GT101)</f>
        <v>0</v>
      </c>
      <c r="HZ102" s="28">
        <f>求节点($AT$17:$AT$22,BJ$17:BJ$22,将星节奏统计!GU101)</f>
        <v>0</v>
      </c>
      <c r="IA102" s="28">
        <f>求节点($AT$17:$AT$22,BK$17:BK$22,将星节奏统计!GV101)</f>
        <v>0</v>
      </c>
      <c r="IB102" s="28">
        <f>求节点($AT$17:$AT$22,BL$17:BL$22,将星节奏统计!GW101)</f>
        <v>0</v>
      </c>
      <c r="IC102" s="28">
        <f>求节点($AT$17:$AT$22,BM$17:BM$22,将星节奏统计!GX101)</f>
        <v>0</v>
      </c>
      <c r="ID102" s="28">
        <f>求节点($AT$17:$AT$22,BN$17:BN$22,将星节奏统计!GY101)</f>
        <v>0</v>
      </c>
      <c r="IE102" s="28">
        <f>求节点($AT$17:$AT$22,BO$17:BO$22,将星节奏统计!GZ101)</f>
        <v>0</v>
      </c>
      <c r="IF102" s="28">
        <f>求节点($AT$5:$AT$10,AV$5:AV$10,将星节奏统计!HD101)</f>
        <v>0.1</v>
      </c>
      <c r="IG102" s="28">
        <f>求节点($AT$5:$AT$10,AW$5:AW$10,将星节奏统计!HE101)</f>
        <v>0.1</v>
      </c>
      <c r="IH102" s="28">
        <f>求节点($AT$5:$AT$10,AX$5:AX$10,将星节奏统计!HF101)</f>
        <v>7.1252600256125218E-2</v>
      </c>
      <c r="II102" s="28">
        <f>求节点($AT$5:$AT$10,AY$5:AY$10,将星节奏统计!HG101)</f>
        <v>0</v>
      </c>
      <c r="IJ102" s="28">
        <f>求节点($AT$5:$AT$10,AZ$5:AZ$10,将星节奏统计!HH101)</f>
        <v>0</v>
      </c>
      <c r="IK102" s="28">
        <f>求节点($AT$5:$AT$10,BA$5:BA$10,将星节奏统计!HI101)</f>
        <v>0</v>
      </c>
      <c r="IL102" s="28">
        <f>求节点($AT$5:$AT$10,BB$5:BB$10,将星节奏统计!HJ101)</f>
        <v>0</v>
      </c>
      <c r="IM102" s="28">
        <f>求节点($AT$5:$AT$10,BC$5:BC$10,将星节奏统计!HK101)</f>
        <v>0</v>
      </c>
      <c r="IN102" s="28">
        <f>求节点($AT$5:$AT$10,BD$5:BD$10,将星节奏统计!HL101)</f>
        <v>0</v>
      </c>
      <c r="IO102" s="28">
        <f>求节点($AT$5:$AT$10,BE$5:BE$10,将星节奏统计!HM101)</f>
        <v>0</v>
      </c>
      <c r="IP102" s="28">
        <f>求节点($AT$5:$AT$10,BF$5:BF$10,将星节奏统计!HN101)</f>
        <v>0</v>
      </c>
      <c r="IQ102" s="28">
        <f>求节点($AT$5:$AT$10,BG$5:BG$10,将星节奏统计!HO101)</f>
        <v>0</v>
      </c>
      <c r="IR102" s="28">
        <f>求节点($AT$5:$AT$10,BH$5:BH$10,将星节奏统计!HP101)</f>
        <v>0</v>
      </c>
      <c r="IS102" s="28">
        <f>求节点($AT$5:$AT$10,BI$5:BI$10,将星节奏统计!HQ101)</f>
        <v>0</v>
      </c>
      <c r="IT102" s="28">
        <f>求节点($AT$5:$AT$10,BJ$5:BJ$10,将星节奏统计!HR101)</f>
        <v>0</v>
      </c>
      <c r="IU102" s="28">
        <f>求节点($AT$5:$AT$10,BK$5:BK$10,将星节奏统计!HS101)</f>
        <v>0</v>
      </c>
      <c r="IV102" s="28">
        <f>求节点($AT$5:$AT$10,BL$5:BL$10,将星节奏统计!HT101)</f>
        <v>0.9</v>
      </c>
      <c r="IW102" s="28">
        <f>求节点($AT$5:$AT$10,BM$5:BM$10,将星节奏统计!HU101)</f>
        <v>0.9</v>
      </c>
      <c r="IX102" s="28">
        <f>求节点($AT$5:$AT$10,BN$5:BN$10,将星节奏统计!HV101)</f>
        <v>0.6</v>
      </c>
      <c r="IY102" s="28">
        <f>求节点($AT$5:$AT$10,BO$5:BO$10,将星节奏统计!HW101)</f>
        <v>0</v>
      </c>
      <c r="IZ102" s="28">
        <f>求节点($AT$5:$AT$10,BP$5:BP$10,将星节奏统计!HX101)</f>
        <v>0.9</v>
      </c>
      <c r="JA102" s="28">
        <f>求节点($AT$5:$AT$10,BQ$5:BQ$10,将星节奏统计!HY101)</f>
        <v>0.6</v>
      </c>
      <c r="JB102" s="28">
        <f>求节点($AT$5:$AT$10,BR$5:BR$10,将星节奏统计!HZ101)</f>
        <v>0.9</v>
      </c>
      <c r="JC102" s="28">
        <f>求节点($AT$5:$AT$10,BS$5:BS$10,将星节奏统计!IA101)</f>
        <v>0</v>
      </c>
      <c r="JD102" s="28">
        <f>求节点($AT$5:$AT$10,BT$5:BT$10,将星节奏统计!IB101)</f>
        <v>0.6</v>
      </c>
      <c r="JE102" s="28">
        <f>求节点($AT$5:$AT$10,BU$5:BU$10,将星节奏统计!IC101)</f>
        <v>0.1</v>
      </c>
      <c r="JF102" s="28">
        <f>求节点($AT$5:$AT$10,BV$5:BV$10,将星节奏统计!ID101)</f>
        <v>0.6</v>
      </c>
      <c r="JG102" s="28">
        <f>求节点($AT$5:$AT$10,BW$5:BW$10,将星节奏统计!IE101)</f>
        <v>0.4979278692896576</v>
      </c>
      <c r="JH102" s="28">
        <f>求节点($AT$5:$AT$10,BX$5:BX$10,将星节奏统计!IF101)</f>
        <v>0.32861857952643841</v>
      </c>
      <c r="JI102" s="28">
        <f>求节点($AT$5:$AT$10,BY$5:BY$10,将星节奏统计!IG101)</f>
        <v>0.4979278692896576</v>
      </c>
      <c r="JJ102" s="28">
        <f>求节点($AT$5:$AT$10,BZ$5:BZ$10,将星节奏统计!IH101)</f>
        <v>0.32861857952643841</v>
      </c>
      <c r="JK102" s="28">
        <f>求节点($AT$5:$AT$10,CA$5:CA$10,将星节奏统计!II101)</f>
        <v>0.59769763254406405</v>
      </c>
      <c r="JL102" s="28">
        <f>求节点($AT$5:$AT$10,CB$5:CB$10,将星节奏统计!IJ101)</f>
        <v>0.59769763254406405</v>
      </c>
      <c r="JM102" s="28">
        <f>求节点($AT$5:$AT$10,CC$5:CC$10,将星节奏统计!IK101)</f>
        <v>0.59769763254406405</v>
      </c>
      <c r="JN102" s="28">
        <f>求节点($AT$5:$AT$10,CD$5:CD$10,将星节奏统计!IL101)</f>
        <v>0.59769763254406405</v>
      </c>
      <c r="JO102" s="28">
        <f>求节点($AT$5:$AT$10,CE$5:CE$10,将星节奏统计!IM101)</f>
        <v>0.39838834278084484</v>
      </c>
      <c r="JP102" s="28">
        <f>求节点($AT$5:$AT$10,CF$5:CF$10,将星节奏统计!IN101)</f>
        <v>0.39838834278084484</v>
      </c>
      <c r="JQ102" s="28">
        <f>求节点($AT$5:$AT$10,CG$5:CG$10,将星节奏统计!IO101)</f>
        <v>0.39838834278084484</v>
      </c>
      <c r="JR102" s="28">
        <f>求节点($AT$5:$AT$10,CH$5:CH$10,将星节奏统计!IP101)</f>
        <v>0.39838834278084484</v>
      </c>
      <c r="JS102" s="28">
        <f>求节点($AT$5:$AT$10,CI$5:CI$10,将星节奏统计!IQ101)</f>
        <v>0.4979278692896576</v>
      </c>
      <c r="JT102" s="28">
        <f>求节点($AT$5:$AT$10,CJ$5:CJ$10,将星节奏统计!IR101)</f>
        <v>0.32861857952643841</v>
      </c>
      <c r="JU102" s="28">
        <f>求节点($AT$5:$AT$10,CK$5:CK$10,将星节奏统计!IS101)</f>
        <v>0</v>
      </c>
      <c r="JV102" s="28">
        <f>求节点($AT$5:$AT$10,CL$5:CL$10,将星节奏统计!IT101)</f>
        <v>0</v>
      </c>
      <c r="JW102" s="28">
        <f>求节点($AT$5:$AT$10,CM$5:CM$10,将星节奏统计!IU101)</f>
        <v>0</v>
      </c>
      <c r="JX102" s="28">
        <f>求节点($AT$5:$AT$10,CN$5:CN$10,将星节奏统计!IV101)</f>
        <v>0</v>
      </c>
      <c r="JY102" s="28">
        <f>求节点($AT$5:$AT$10,CO$5:CO$10,将星节奏统计!IW101)</f>
        <v>0</v>
      </c>
      <c r="JZ102" s="28">
        <f>求节点($AT$5:$AT$10,CP$5:CP$10,将星节奏统计!IX101)</f>
        <v>0</v>
      </c>
      <c r="KA102" s="28">
        <f>求节点($AT$5:$AT$10,CQ$5:CQ$10,将星节奏统计!IY101)</f>
        <v>0</v>
      </c>
      <c r="KB102" s="28">
        <f>求节点($AT$5:$AT$10,CR$5:CR$10,将星节奏统计!IZ101)</f>
        <v>0</v>
      </c>
      <c r="KC102" s="28">
        <f>求节点($AT$5:$AT$10,CS$5:CS$10,将星节奏统计!JA101)</f>
        <v>0</v>
      </c>
      <c r="KD102" s="28">
        <f>求节点($AT$17:$AT$22,AV$17:AV$22,将星节奏统计!JD101)</f>
        <v>0</v>
      </c>
      <c r="KE102" s="28">
        <f>求节点($AT$17:$AT$22,AW$17:AW$22,将星节奏统计!JE101)</f>
        <v>0</v>
      </c>
      <c r="KF102" s="28">
        <f>求节点($AT$17:$AT$22,AX$17:AX$22,将星节奏统计!JF101)</f>
        <v>0</v>
      </c>
      <c r="KG102" s="28">
        <f>求节点($AT$17:$AT$22,AY$17:AY$22,将星节奏统计!JG101)</f>
        <v>2.1575315301023551E-4</v>
      </c>
      <c r="KH102" s="28">
        <f>求节点($AT$17:$AT$22,AZ$17:AZ$22,将星节奏统计!JH101)</f>
        <v>3.2362972951534633E-4</v>
      </c>
      <c r="KI102" s="28">
        <f>求节点($AT$17:$AT$22,BA$17:BA$22,将星节奏统计!JI101)</f>
        <v>3.2362972951534633E-4</v>
      </c>
      <c r="KJ102" s="28">
        <f>求节点($AT$17:$AT$22,BB$17:BB$22,将星节奏统计!JJ101)</f>
        <v>4.9034807502325306E-4</v>
      </c>
      <c r="KK102" s="28">
        <f>求节点($AT$17:$AT$22,BC$17:BC$22,将星节奏统计!JK101)</f>
        <v>0</v>
      </c>
      <c r="KL102" s="28">
        <f>求节点($AT$17:$AT$22,BD$17:BD$22,将星节奏统计!JL101)</f>
        <v>3.2362972951534633E-4</v>
      </c>
      <c r="KM102" s="28">
        <f>求节点($AT$17:$AT$22,BE$17:BE$22,将星节奏统计!JM101)</f>
        <v>0</v>
      </c>
      <c r="KN102" s="28">
        <f>求节点($AT$17:$AT$22,BF$17:BF$22,将星节奏统计!JN101)</f>
        <v>0</v>
      </c>
      <c r="KO102" s="28">
        <f>求节点($AT$17:$AT$22,BG$17:BG$22,将星节奏统计!JO101)</f>
        <v>0</v>
      </c>
      <c r="KP102" s="28">
        <f>求节点($AT$17:$AT$22,BH$17:BH$22,将星节奏统计!JP101)</f>
        <v>0</v>
      </c>
      <c r="KQ102" s="28">
        <f>求节点($AT$17:$AT$22,BI$17:BI$22,将星节奏统计!JQ101)</f>
        <v>0</v>
      </c>
      <c r="KR102" s="28">
        <f>求节点($AT$17:$AT$22,BJ$17:BJ$22,将星节奏统计!JR101)</f>
        <v>0</v>
      </c>
      <c r="KS102" s="28">
        <f>求节点($AT$17:$AT$22,BK$17:BK$22,将星节奏统计!JS101)</f>
        <v>0</v>
      </c>
      <c r="KT102" s="28">
        <f>求节点($AT$17:$AT$22,BL$17:BL$22,将星节奏统计!JT101)</f>
        <v>0</v>
      </c>
      <c r="KU102" s="28">
        <f>求节点($AT$17:$AT$22,BM$17:BM$22,将星节奏统计!JU101)</f>
        <v>0</v>
      </c>
      <c r="KV102" s="28">
        <f>求节点($AT$17:$AT$22,BN$17:BN$22,将星节奏统计!JV101)</f>
        <v>0</v>
      </c>
      <c r="KW102" s="28">
        <f>求节点($AT$17:$AT$22,BO$17:BO$22,将星节奏统计!JW101)</f>
        <v>0</v>
      </c>
      <c r="KX102" s="28">
        <f>求节点($AT$5:$AT$10,AV$5:AV$10,将星节奏统计!KA101)</f>
        <v>0.1</v>
      </c>
      <c r="KY102" s="28">
        <f>求节点($AT$5:$AT$10,AW$5:AW$10,将星节奏统计!KB101)</f>
        <v>0.1</v>
      </c>
      <c r="KZ102" s="28">
        <f>求节点($AT$5:$AT$10,AX$5:AX$10,将星节奏统计!KC101)</f>
        <v>8.7274299721816911E-2</v>
      </c>
      <c r="LA102" s="28">
        <f>求节点($AT$5:$AT$10,AY$5:AY$10,将星节奏统计!KD101)</f>
        <v>0</v>
      </c>
      <c r="LB102" s="28">
        <f>求节点($AT$5:$AT$10,AZ$5:AZ$10,将星节奏统计!KE101)</f>
        <v>0</v>
      </c>
      <c r="LC102" s="28">
        <f>求节点($AT$5:$AT$10,BA$5:BA$10,将星节奏统计!KF101)</f>
        <v>0</v>
      </c>
      <c r="LD102" s="28">
        <f>求节点($AT$5:$AT$10,BB$5:BB$10,将星节奏统计!KG101)</f>
        <v>0</v>
      </c>
      <c r="LE102" s="28">
        <f>求节点($AT$5:$AT$10,BC$5:BC$10,将星节奏统计!KH101)</f>
        <v>0</v>
      </c>
      <c r="LF102" s="28">
        <f>求节点($AT$5:$AT$10,BD$5:BD$10,将星节奏统计!KI101)</f>
        <v>0</v>
      </c>
      <c r="LG102" s="28">
        <f>求节点($AT$5:$AT$10,BE$5:BE$10,将星节奏统计!KJ101)</f>
        <v>0</v>
      </c>
      <c r="LH102" s="28">
        <f>求节点($AT$5:$AT$10,BF$5:BF$10,将星节奏统计!KK101)</f>
        <v>0</v>
      </c>
      <c r="LI102" s="28">
        <f>求节点($AT$5:$AT$10,BG$5:BG$10,将星节奏统计!KL101)</f>
        <v>0</v>
      </c>
      <c r="LJ102" s="28">
        <f>求节点($AT$5:$AT$10,BH$5:BH$10,将星节奏统计!KM101)</f>
        <v>0</v>
      </c>
      <c r="LK102" s="28">
        <f>求节点($AT$5:$AT$10,BI$5:BI$10,将星节奏统计!KN101)</f>
        <v>0</v>
      </c>
      <c r="LL102" s="28">
        <f>求节点($AT$5:$AT$10,BJ$5:BJ$10,将星节奏统计!KO101)</f>
        <v>0</v>
      </c>
      <c r="LM102" s="28">
        <f>求节点($AT$5:$AT$10,BK$5:BK$10,将星节奏统计!KP101)</f>
        <v>0</v>
      </c>
      <c r="LN102" s="28">
        <f>求节点($AT$5:$AT$10,BL$5:BL$10,将星节奏统计!KQ101)</f>
        <v>0.9</v>
      </c>
      <c r="LO102" s="28">
        <f>求节点($AT$5:$AT$10,BM$5:BM$10,将星节奏统计!KR101)</f>
        <v>0.9</v>
      </c>
      <c r="LP102" s="28">
        <f>求节点($AT$5:$AT$10,BN$5:BN$10,将星节奏统计!KS101)</f>
        <v>0.6</v>
      </c>
      <c r="LQ102" s="28">
        <f>求节点($AT$5:$AT$10,BO$5:BO$10,将星节奏统计!KT101)</f>
        <v>0</v>
      </c>
      <c r="LR102" s="28">
        <f>求节点($AT$5:$AT$10,BP$5:BP$10,将星节奏统计!KU101)</f>
        <v>0.9</v>
      </c>
      <c r="LS102" s="28">
        <f>求节点($AT$5:$AT$10,BQ$5:BQ$10,将星节奏统计!KV101)</f>
        <v>0.6</v>
      </c>
      <c r="LT102" s="28">
        <f>求节点($AT$5:$AT$10,BR$5:BR$10,将星节奏统计!KW101)</f>
        <v>0.9</v>
      </c>
      <c r="LU102" s="28">
        <f>求节点($AT$5:$AT$10,BS$5:BS$10,将星节奏统计!KX101)</f>
        <v>0</v>
      </c>
      <c r="LV102" s="28">
        <f>求节点($AT$5:$AT$10,BT$5:BT$10,将星节奏统计!KY101)</f>
        <v>0.6</v>
      </c>
      <c r="LW102" s="28">
        <f>求节点($AT$5:$AT$10,BU$5:BU$10,将星节奏统计!KZ101)</f>
        <v>0.1</v>
      </c>
      <c r="LX102" s="28">
        <f>求节点($AT$5:$AT$10,BV$5:BV$10,将星节奏统计!LA101)</f>
        <v>0.6</v>
      </c>
      <c r="LY102" s="28">
        <f>求节点($AT$5:$AT$10,BW$5:BW$10,将星节奏统计!LB101)</f>
        <v>0.5</v>
      </c>
      <c r="LZ102" s="28">
        <f>求节点($AT$5:$AT$10,BX$5:BX$10,将星节奏统计!LC101)</f>
        <v>0.33</v>
      </c>
      <c r="MA102" s="28">
        <f>求节点($AT$5:$AT$10,BY$5:BY$10,将星节奏统计!LD101)</f>
        <v>0.5</v>
      </c>
      <c r="MB102" s="28">
        <f>求节点($AT$5:$AT$10,BZ$5:BZ$10,将星节奏统计!LE101)</f>
        <v>0.33</v>
      </c>
      <c r="MC102" s="28">
        <f>求节点($AT$5:$AT$10,CA$5:CA$10,将星节奏统计!LF101)</f>
        <v>0.6</v>
      </c>
      <c r="MD102" s="28">
        <f>求节点($AT$5:$AT$10,CB$5:CB$10,将星节奏统计!LG101)</f>
        <v>0.6</v>
      </c>
      <c r="ME102" s="28">
        <f>求节点($AT$5:$AT$10,CC$5:CC$10,将星节奏统计!LH101)</f>
        <v>0.6</v>
      </c>
      <c r="MF102" s="28">
        <f>求节点($AT$5:$AT$10,CD$5:CD$10,将星节奏统计!LI101)</f>
        <v>0.6</v>
      </c>
      <c r="MG102" s="28">
        <f>求节点($AT$5:$AT$10,CE$5:CE$10,将星节奏统计!LJ101)</f>
        <v>0.4</v>
      </c>
      <c r="MH102" s="28">
        <f>求节点($AT$5:$AT$10,CF$5:CF$10,将星节奏统计!LK101)</f>
        <v>0.4</v>
      </c>
      <c r="MI102" s="28">
        <f>求节点($AT$5:$AT$10,CG$5:CG$10,将星节奏统计!LL101)</f>
        <v>0.4</v>
      </c>
      <c r="MJ102" s="28">
        <f>求节点($AT$5:$AT$10,CH$5:CH$10,将星节奏统计!LM101)</f>
        <v>0.4</v>
      </c>
      <c r="MK102" s="28">
        <f>求节点($AT$5:$AT$10,CI$5:CI$10,将星节奏统计!LN101)</f>
        <v>0.5</v>
      </c>
      <c r="ML102" s="28">
        <f>求节点($AT$5:$AT$10,CJ$5:CJ$10,将星节奏统计!LO101)</f>
        <v>0.33</v>
      </c>
      <c r="MM102" s="28">
        <f>求节点($AT$5:$AT$10,CK$5:CK$10,将星节奏统计!LP101)</f>
        <v>0</v>
      </c>
      <c r="MN102" s="28">
        <f>求节点($AT$5:$AT$10,CL$5:CL$10,将星节奏统计!LQ101)</f>
        <v>0</v>
      </c>
      <c r="MO102" s="28">
        <f>求节点($AT$5:$AT$10,CM$5:CM$10,将星节奏统计!LR101)</f>
        <v>0</v>
      </c>
      <c r="MP102" s="28">
        <f>求节点($AT$5:$AT$10,CN$5:CN$10,将星节奏统计!LS101)</f>
        <v>0</v>
      </c>
      <c r="MQ102" s="28">
        <f>求节点($AT$5:$AT$10,CO$5:CO$10,将星节奏统计!LT101)</f>
        <v>0</v>
      </c>
      <c r="MR102" s="28">
        <f>求节点($AT$5:$AT$10,CP$5:CP$10,将星节奏统计!LU101)</f>
        <v>0</v>
      </c>
      <c r="MS102" s="28">
        <f>求节点($AT$5:$AT$10,CQ$5:CQ$10,将星节奏统计!LV101)</f>
        <v>0</v>
      </c>
      <c r="MT102" s="28">
        <f>求节点($AT$5:$AT$10,CR$5:CR$10,将星节奏统计!LW101)</f>
        <v>0</v>
      </c>
      <c r="MU102" s="28">
        <f>求节点($AT$5:$AT$10,CS$5:CS$10,将星节奏统计!LX101)</f>
        <v>0</v>
      </c>
      <c r="MV102" s="28">
        <f>求节点($AT$17:$AT$22,AV$17:AV$22,将星节奏统计!MA101)</f>
        <v>0</v>
      </c>
      <c r="MW102" s="28">
        <f>求节点($AT$17:$AT$22,AW$17:AW$22,将星节奏统计!MB101)</f>
        <v>0</v>
      </c>
      <c r="MX102" s="28">
        <f>求节点($AT$17:$AT$22,AX$17:AX$22,将星节奏统计!MC101)</f>
        <v>0</v>
      </c>
      <c r="MY102" s="28">
        <f>求节点($AT$17:$AT$22,AY$17:AY$22,将星节奏统计!MD101)</f>
        <v>0</v>
      </c>
      <c r="MZ102" s="28">
        <f>求节点($AT$17:$AT$22,AZ$17:AZ$22,将星节奏统计!ME101)</f>
        <v>0</v>
      </c>
      <c r="NA102" s="28">
        <f>求节点($AT$17:$AT$22,BA$17:BA$22,将星节奏统计!MF101)</f>
        <v>0</v>
      </c>
      <c r="NB102" s="28">
        <f>求节点($AT$17:$AT$22,BB$17:BB$22,将星节奏统计!MG101)</f>
        <v>0</v>
      </c>
      <c r="NC102" s="28">
        <f>求节点($AT$17:$AT$22,BC$17:BC$22,将星节奏统计!MH101)</f>
        <v>0</v>
      </c>
      <c r="ND102" s="28">
        <f>求节点($AT$17:$AT$22,BD$17:BD$22,将星节奏统计!MI101)</f>
        <v>0</v>
      </c>
      <c r="NE102" s="28">
        <f>求节点($AT$17:$AT$22,BE$17:BE$22,将星节奏统计!MJ101)</f>
        <v>0</v>
      </c>
      <c r="NF102" s="28">
        <f>求节点($AT$17:$AT$22,BF$17:BF$22,将星节奏统计!MK101)</f>
        <v>0</v>
      </c>
      <c r="NG102" s="28">
        <f>求节点($AT$17:$AT$22,BG$17:BG$22,将星节奏统计!ML101)</f>
        <v>0</v>
      </c>
      <c r="NH102" s="28">
        <f>求节点($AT$17:$AT$22,BH$17:BH$22,将星节奏统计!MM101)</f>
        <v>0</v>
      </c>
      <c r="NI102" s="28">
        <f>求节点($AT$17:$AT$22,BI$17:BI$22,将星节奏统计!MN101)</f>
        <v>0</v>
      </c>
      <c r="NJ102" s="28">
        <f>求节点($AT$17:$AT$22,BJ$17:BJ$22,将星节奏统计!MO101)</f>
        <v>0</v>
      </c>
      <c r="NK102" s="28">
        <f>求节点($AT$17:$AT$22,BK$17:BK$22,将星节奏统计!MP101)</f>
        <v>0</v>
      </c>
      <c r="NL102" s="28">
        <f>求节点($AT$17:$AT$22,BL$17:BL$22,将星节奏统计!MQ101)</f>
        <v>0</v>
      </c>
      <c r="NM102" s="28">
        <f>求节点($AT$17:$AT$22,BM$17:BM$22,将星节奏统计!MR101)</f>
        <v>0</v>
      </c>
      <c r="NN102" s="28">
        <f>求节点($AT$17:$AT$22,BN$17:BN$22,将星节奏统计!MS101)</f>
        <v>0</v>
      </c>
      <c r="NO102" s="28">
        <f>求节点($AT$17:$AT$22,BO$17:BO$22,将星节奏统计!MT101)</f>
        <v>0</v>
      </c>
      <c r="NP102" s="28">
        <f>求节点($AT$5:$AT$10,AV$5:AV$10,将星节奏统计!MX101)</f>
        <v>0.1</v>
      </c>
      <c r="NQ102" s="28">
        <f>求节点($AT$5:$AT$10,AW$5:AW$10,将星节奏统计!MY101)</f>
        <v>0.1</v>
      </c>
      <c r="NR102" s="28">
        <f>求节点($AT$5:$AT$10,AX$5:AX$10,将星节奏统计!MZ101)</f>
        <v>9.7235790283672796E-2</v>
      </c>
      <c r="NS102" s="28">
        <f>求节点($AT$5:$AT$10,AY$5:AY$10,将星节奏统计!NA101)</f>
        <v>0</v>
      </c>
      <c r="NT102" s="28">
        <f>求节点($AT$5:$AT$10,AZ$5:AZ$10,将星节奏统计!NB101)</f>
        <v>0</v>
      </c>
      <c r="NU102" s="28">
        <f>求节点($AT$5:$AT$10,BA$5:BA$10,将星节奏统计!NC101)</f>
        <v>0</v>
      </c>
      <c r="NV102" s="28">
        <f>求节点($AT$5:$AT$10,BB$5:BB$10,将星节奏统计!ND101)</f>
        <v>0</v>
      </c>
      <c r="NW102" s="28">
        <f>求节点($AT$5:$AT$10,BC$5:BC$10,将星节奏统计!NE101)</f>
        <v>0</v>
      </c>
      <c r="NX102" s="28">
        <f>求节点($AT$5:$AT$10,BD$5:BD$10,将星节奏统计!NF101)</f>
        <v>0</v>
      </c>
      <c r="NY102" s="28">
        <f>求节点($AT$5:$AT$10,BE$5:BE$10,将星节奏统计!NG101)</f>
        <v>0</v>
      </c>
      <c r="NZ102" s="28">
        <f>求节点($AT$5:$AT$10,BF$5:BF$10,将星节奏统计!NH101)</f>
        <v>0</v>
      </c>
      <c r="OA102" s="28">
        <f>求节点($AT$5:$AT$10,BG$5:BG$10,将星节奏统计!NI101)</f>
        <v>0</v>
      </c>
      <c r="OB102" s="28">
        <f>求节点($AT$5:$AT$10,BH$5:BH$10,将星节奏统计!NJ101)</f>
        <v>0</v>
      </c>
      <c r="OC102" s="28">
        <f>求节点($AT$5:$AT$10,BI$5:BI$10,将星节奏统计!NK101)</f>
        <v>0</v>
      </c>
      <c r="OD102" s="28">
        <f>求节点($AT$5:$AT$10,BJ$5:BJ$10,将星节奏统计!NL101)</f>
        <v>0</v>
      </c>
      <c r="OE102" s="28">
        <f>求节点($AT$5:$AT$10,BK$5:BK$10,将星节奏统计!NM101)</f>
        <v>0</v>
      </c>
      <c r="OF102" s="28">
        <f>求节点($AT$5:$AT$10,BL$5:BL$10,将星节奏统计!NN101)</f>
        <v>0.9</v>
      </c>
      <c r="OG102" s="28">
        <f>求节点($AT$5:$AT$10,BM$5:BM$10,将星节奏统计!NO101)</f>
        <v>0.9</v>
      </c>
      <c r="OH102" s="28">
        <f>求节点($AT$5:$AT$10,BN$5:BN$10,将星节奏统计!NP101)</f>
        <v>0.6</v>
      </c>
      <c r="OI102" s="28">
        <f>求节点($AT$5:$AT$10,BO$5:BO$10,将星节奏统计!NQ101)</f>
        <v>0</v>
      </c>
      <c r="OJ102" s="28">
        <f>求节点($AT$5:$AT$10,BP$5:BP$10,将星节奏统计!NR101)</f>
        <v>0.9</v>
      </c>
      <c r="OK102" s="28">
        <f>求节点($AT$5:$AT$10,BQ$5:BQ$10,将星节奏统计!NS101)</f>
        <v>0.6</v>
      </c>
      <c r="OL102" s="28">
        <f>求节点($AT$5:$AT$10,BR$5:BR$10,将星节奏统计!NT101)</f>
        <v>0.9</v>
      </c>
      <c r="OM102" s="28">
        <f>求节点($AT$5:$AT$10,BS$5:BS$10,将星节奏统计!NU101)</f>
        <v>0</v>
      </c>
      <c r="ON102" s="28">
        <f>求节点($AT$5:$AT$10,BT$5:BT$10,将星节奏统计!NV101)</f>
        <v>0.6</v>
      </c>
      <c r="OO102" s="28">
        <f>求节点($AT$5:$AT$10,BU$5:BU$10,将星节奏统计!NW101)</f>
        <v>0.1</v>
      </c>
      <c r="OP102" s="28">
        <f>求节点($AT$5:$AT$10,BV$5:BV$10,将星节奏统计!NX101)</f>
        <v>0.6</v>
      </c>
      <c r="OQ102" s="28">
        <f>求节点($AT$5:$AT$10,BW$5:BW$10,将星节奏统计!NY101)</f>
        <v>0.5</v>
      </c>
      <c r="OR102" s="28">
        <f>求节点($AT$5:$AT$10,BX$5:BX$10,将星节奏统计!NZ101)</f>
        <v>0.33</v>
      </c>
      <c r="OS102" s="28">
        <f>求节点($AT$5:$AT$10,BY$5:BY$10,将星节奏统计!OA101)</f>
        <v>0.5</v>
      </c>
      <c r="OT102" s="28">
        <f>求节点($AT$5:$AT$10,BZ$5:BZ$10,将星节奏统计!OB101)</f>
        <v>0.33</v>
      </c>
      <c r="OU102" s="28">
        <f>求节点($AT$5:$AT$10,CA$5:CA$10,将星节奏统计!OC101)</f>
        <v>0.6</v>
      </c>
      <c r="OV102" s="28">
        <f>求节点($AT$5:$AT$10,CB$5:CB$10,将星节奏统计!OD101)</f>
        <v>0.6</v>
      </c>
      <c r="OW102" s="28">
        <f>求节点($AT$5:$AT$10,CC$5:CC$10,将星节奏统计!OE101)</f>
        <v>0.6</v>
      </c>
      <c r="OX102" s="28">
        <f>求节点($AT$5:$AT$10,CD$5:CD$10,将星节奏统计!OF101)</f>
        <v>0.6</v>
      </c>
      <c r="OY102" s="28">
        <f>求节点($AT$5:$AT$10,CE$5:CE$10,将星节奏统计!OG101)</f>
        <v>0.4</v>
      </c>
      <c r="OZ102" s="28">
        <f>求节点($AT$5:$AT$10,CF$5:CF$10,将星节奏统计!OH101)</f>
        <v>0.4</v>
      </c>
      <c r="PA102" s="28">
        <f>求节点($AT$5:$AT$10,CG$5:CG$10,将星节奏统计!OI101)</f>
        <v>0.4</v>
      </c>
      <c r="PB102" s="28">
        <f>求节点($AT$5:$AT$10,CH$5:CH$10,将星节奏统计!OJ101)</f>
        <v>0.4</v>
      </c>
      <c r="PC102" s="28">
        <f>求节点($AT$5:$AT$10,CI$5:CI$10,将星节奏统计!OK101)</f>
        <v>0.5</v>
      </c>
      <c r="PD102" s="28">
        <f>求节点($AT$5:$AT$10,CJ$5:CJ$10,将星节奏统计!OL101)</f>
        <v>0.33</v>
      </c>
      <c r="PE102" s="28">
        <f>求节点($AT$5:$AT$10,CK$5:CK$10,将星节奏统计!OM101)</f>
        <v>0</v>
      </c>
      <c r="PF102" s="28">
        <f>求节点($AT$5:$AT$10,CL$5:CL$10,将星节奏统计!ON101)</f>
        <v>0</v>
      </c>
      <c r="PG102" s="28">
        <f>求节点($AT$5:$AT$10,CM$5:CM$10,将星节奏统计!OO101)</f>
        <v>0</v>
      </c>
      <c r="PH102" s="28">
        <f>求节点($AT$5:$AT$10,CN$5:CN$10,将星节奏统计!OP101)</f>
        <v>0</v>
      </c>
      <c r="PI102" s="28">
        <f>求节点($AT$5:$AT$10,CO$5:CO$10,将星节奏统计!OQ101)</f>
        <v>0</v>
      </c>
      <c r="PJ102" s="28">
        <f>求节点($AT$5:$AT$10,CP$5:CP$10,将星节奏统计!OR101)</f>
        <v>0</v>
      </c>
      <c r="PK102" s="28">
        <f>求节点($AT$5:$AT$10,CQ$5:CQ$10,将星节奏统计!OS101)</f>
        <v>0</v>
      </c>
      <c r="PL102" s="28">
        <f>求节点($AT$5:$AT$10,CR$5:CR$10,将星节奏统计!OT101)</f>
        <v>0</v>
      </c>
      <c r="PM102" s="28">
        <f>求节点($AT$5:$AT$10,CS$5:CS$10,将星节奏统计!OU101)</f>
        <v>0</v>
      </c>
      <c r="PN102" s="28">
        <f>求节点($AT$17:$AT$22,AV$17:AV$22,将星节奏统计!OX101)</f>
        <v>0</v>
      </c>
      <c r="PO102" s="28">
        <f>求节点($AT$17:$AT$22,AW$17:AW$22,将星节奏统计!OY101)</f>
        <v>0</v>
      </c>
      <c r="PP102" s="28">
        <f>求节点($AT$17:$AT$22,AX$17:AX$22,将星节奏统计!OZ101)</f>
        <v>0</v>
      </c>
      <c r="PQ102" s="28">
        <f>求节点($AT$17:$AT$22,AY$17:AY$22,将星节奏统计!PA101)</f>
        <v>2.3098278734036415E-4</v>
      </c>
      <c r="PR102" s="28">
        <f>求节点($AT$17:$AT$22,AZ$17:AZ$22,将星节奏统计!PB101)</f>
        <v>3.4647418101054969E-4</v>
      </c>
      <c r="PS102" s="28">
        <f>求节点($AT$17:$AT$22,BA$17:BA$22,将星节奏统计!PC101)</f>
        <v>3.4647418101054969E-4</v>
      </c>
      <c r="PT102" s="28">
        <f>求节点($AT$17:$AT$22,BB$17:BB$22,将星节奏统计!PD101)</f>
        <v>5.2496088031901353E-4</v>
      </c>
      <c r="PU102" s="28">
        <f>求节点($AT$17:$AT$22,BC$17:BC$22,将星节奏统计!PE101)</f>
        <v>0</v>
      </c>
      <c r="PV102" s="28">
        <f>求节点($AT$17:$AT$22,BD$17:BD$22,将星节奏统计!PF101)</f>
        <v>3.4647418101054969E-4</v>
      </c>
      <c r="PW102" s="28">
        <f>求节点($AT$17:$AT$22,BE$17:BE$22,将星节奏统计!PG101)</f>
        <v>0</v>
      </c>
      <c r="PX102" s="28">
        <f>求节点($AT$17:$AT$22,BF$17:BF$22,将星节奏统计!PH101)</f>
        <v>0</v>
      </c>
      <c r="PY102" s="28">
        <f>求节点($AT$17:$AT$22,BG$17:BG$22,将星节奏统计!PI101)</f>
        <v>0</v>
      </c>
      <c r="PZ102" s="28">
        <f>求节点($AT$17:$AT$22,BH$17:BH$22,将星节奏统计!PJ101)</f>
        <v>0</v>
      </c>
      <c r="QA102" s="28">
        <f>求节点($AT$17:$AT$22,BI$17:BI$22,将星节奏统计!PK101)</f>
        <v>0</v>
      </c>
      <c r="QB102" s="28">
        <f>求节点($AT$17:$AT$22,BJ$17:BJ$22,将星节奏统计!PL101)</f>
        <v>0</v>
      </c>
      <c r="QC102" s="28">
        <f>求节点($AT$17:$AT$22,BK$17:BK$22,将星节奏统计!PM101)</f>
        <v>0</v>
      </c>
      <c r="QD102" s="28">
        <f>求节点($AT$17:$AT$22,BL$17:BL$22,将星节奏统计!PN101)</f>
        <v>0</v>
      </c>
      <c r="QE102" s="28">
        <f>求节点($AT$17:$AT$22,BM$17:BM$22,将星节奏统计!PO101)</f>
        <v>0</v>
      </c>
      <c r="QF102" s="28">
        <f>求节点($AT$17:$AT$22,BN$17:BN$22,将星节奏统计!PP101)</f>
        <v>0</v>
      </c>
      <c r="QG102" s="28">
        <f>求节点($AT$17:$AT$22,BO$17:BO$22,将星节奏统计!PQ101)</f>
        <v>0</v>
      </c>
      <c r="QJ102" s="3">
        <v>98</v>
      </c>
      <c r="QK102" s="28">
        <f t="shared" ca="1" si="71"/>
        <v>1.2294594499428455</v>
      </c>
      <c r="QL102" s="28">
        <f t="shared" ca="1" si="71"/>
        <v>1.3283769009217501</v>
      </c>
      <c r="QM102" s="28">
        <f t="shared" ca="1" si="71"/>
        <v>1.4976976325440641</v>
      </c>
      <c r="QN102" s="28">
        <f t="shared" ca="1" si="71"/>
        <v>1.5</v>
      </c>
      <c r="QO102" s="28">
        <f t="shared" ca="1" si="71"/>
        <v>1.5</v>
      </c>
      <c r="QP102" s="28">
        <f t="shared" ca="1" si="72"/>
        <v>0.79070267986282938</v>
      </c>
      <c r="QQ102" s="28">
        <f t="shared" ca="1" si="72"/>
        <v>1.0366176324887251</v>
      </c>
      <c r="QR102" s="28">
        <f t="shared" ca="1" si="72"/>
        <v>1.4937836078689728</v>
      </c>
      <c r="QS102" s="28">
        <f t="shared" ca="1" si="72"/>
        <v>1.5</v>
      </c>
      <c r="QT102" s="28">
        <f t="shared" ca="1" si="72"/>
        <v>1.5</v>
      </c>
      <c r="QU102" s="28">
        <f t="shared" ca="1" si="73"/>
        <v>0.1</v>
      </c>
      <c r="QV102" s="28">
        <f t="shared" ca="1" si="73"/>
        <v>0.1</v>
      </c>
      <c r="QW102" s="28">
        <f t="shared" ca="1" si="73"/>
        <v>0.1</v>
      </c>
      <c r="QX102" s="28">
        <f t="shared" ca="1" si="73"/>
        <v>0.1</v>
      </c>
      <c r="QY102" s="28">
        <f t="shared" ca="1" si="73"/>
        <v>0.1</v>
      </c>
      <c r="QZ102" s="28">
        <f t="shared" ca="1" si="74"/>
        <v>0.81062161495999185</v>
      </c>
      <c r="RA102" s="28">
        <f t="shared" ca="1" si="74"/>
        <v>0.879863830645225</v>
      </c>
      <c r="RB102" s="28">
        <f t="shared" ca="1" si="74"/>
        <v>0.99838834278084487</v>
      </c>
      <c r="RC102" s="28">
        <f t="shared" ca="1" si="74"/>
        <v>1</v>
      </c>
      <c r="RD102" s="28">
        <f t="shared" ca="1" si="74"/>
        <v>1</v>
      </c>
      <c r="RE102" s="28">
        <f t="shared" ca="1" si="75"/>
        <v>0.5030270098971219</v>
      </c>
      <c r="RF102" s="28">
        <f t="shared" ca="1" si="75"/>
        <v>0.68107842165915</v>
      </c>
      <c r="RG102" s="28">
        <f t="shared" ca="1" si="75"/>
        <v>0.98585573857931519</v>
      </c>
      <c r="RH102" s="28">
        <f t="shared" ca="1" si="75"/>
        <v>0.99</v>
      </c>
      <c r="RI102" s="28">
        <f t="shared" ca="1" si="75"/>
        <v>0.99</v>
      </c>
      <c r="RJ102" s="28">
        <f t="shared" ca="1" si="76"/>
        <v>3.3834017176604531E-4</v>
      </c>
      <c r="RK102" s="28">
        <f t="shared" ca="1" si="76"/>
        <v>0</v>
      </c>
      <c r="RL102" s="28">
        <f t="shared" ca="1" si="76"/>
        <v>3.3834017176604531E-4</v>
      </c>
      <c r="RM102" s="28">
        <f t="shared" ca="1" si="76"/>
        <v>0</v>
      </c>
      <c r="RN102" s="28">
        <f t="shared" ca="1" si="76"/>
        <v>3.6222300742011927E-4</v>
      </c>
      <c r="RO102" s="28">
        <f t="shared" ca="1" si="77"/>
        <v>3.2362972951534633E-4</v>
      </c>
      <c r="RP102" s="28">
        <f t="shared" ca="1" si="77"/>
        <v>0</v>
      </c>
      <c r="RQ102" s="28">
        <f t="shared" ca="1" si="77"/>
        <v>3.2362972951534633E-4</v>
      </c>
      <c r="RR102" s="28">
        <f t="shared" ca="1" si="77"/>
        <v>0</v>
      </c>
      <c r="RS102" s="28">
        <f t="shared" ca="1" si="77"/>
        <v>3.4647418101054969E-4</v>
      </c>
      <c r="RT102" s="28">
        <f t="shared" ca="1" si="78"/>
        <v>0.1</v>
      </c>
      <c r="RU102" s="28">
        <f t="shared" ca="1" si="78"/>
        <v>0.1</v>
      </c>
      <c r="RV102" s="28">
        <f t="shared" ca="1" si="78"/>
        <v>0.1</v>
      </c>
      <c r="RW102" s="28">
        <f t="shared" ca="1" si="78"/>
        <v>0.1</v>
      </c>
      <c r="RX102" s="28">
        <f t="shared" ca="1" si="78"/>
        <v>0.1</v>
      </c>
      <c r="RY102" s="28">
        <f t="shared" ca="1" si="79"/>
        <v>0.16410052933672326</v>
      </c>
      <c r="RZ102" s="28">
        <f t="shared" ca="1" si="79"/>
        <v>0.16646238520437423</v>
      </c>
      <c r="SA102" s="28">
        <f t="shared" ca="1" si="79"/>
        <v>0.17125260025612521</v>
      </c>
      <c r="SB102" s="28">
        <f t="shared" ca="1" si="79"/>
        <v>0.18727429972181692</v>
      </c>
      <c r="SC102" s="28">
        <f t="shared" ca="1" si="79"/>
        <v>0.1972357902836728</v>
      </c>
    </row>
    <row r="103" spans="46:497" x14ac:dyDescent="0.2">
      <c r="AU103" s="28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U103" s="3">
        <v>99</v>
      </c>
      <c r="CV103" s="28">
        <f>求节点($AT$5:$AT$10,AV$5:AV$10,将星节奏统计!BJ102)</f>
        <v>0.1</v>
      </c>
      <c r="CW103" s="28">
        <f>求节点($AT$5:$AT$10,AW$5:AW$10,将星节奏统计!BK102)</f>
        <v>0.1</v>
      </c>
      <c r="CX103" s="28">
        <f>求节点($AT$5:$AT$10,AX$5:AX$10,将星节奏统计!BL102)</f>
        <v>6.4441587055786745E-2</v>
      </c>
      <c r="CY103" s="28">
        <f>求节点($AT$5:$AT$10,AY$5:AY$10,将星节奏统计!BM102)</f>
        <v>0</v>
      </c>
      <c r="CZ103" s="28">
        <f>求节点($AT$5:$AT$10,AZ$5:AZ$10,将星节奏统计!BN102)</f>
        <v>0</v>
      </c>
      <c r="DA103" s="28">
        <f>求节点($AT$5:$AT$10,BA$5:BA$10,将星节奏统计!BO102)</f>
        <v>0</v>
      </c>
      <c r="DB103" s="28">
        <f>求节点($AT$5:$AT$10,BB$5:BB$10,将星节奏统计!BP102)</f>
        <v>0</v>
      </c>
      <c r="DC103" s="28">
        <f>求节点($AT$5:$AT$10,BC$5:BC$10,将星节奏统计!BQ102)</f>
        <v>0</v>
      </c>
      <c r="DD103" s="28">
        <f>求节点($AT$5:$AT$10,BD$5:BD$10,将星节奏统计!BR102)</f>
        <v>0</v>
      </c>
      <c r="DE103" s="28">
        <f>求节点($AT$5:$AT$10,BE$5:BE$10,将星节奏统计!BS102)</f>
        <v>0</v>
      </c>
      <c r="DF103" s="28">
        <f>求节点($AT$5:$AT$10,BF$5:BF$10,将星节奏统计!BT102)</f>
        <v>0</v>
      </c>
      <c r="DG103" s="28">
        <f>求节点($AT$5:$AT$10,BG$5:BG$10,将星节奏统计!BU102)</f>
        <v>0</v>
      </c>
      <c r="DH103" s="28">
        <f>求节点($AT$5:$AT$10,BH$5:BH$10,将星节奏统计!BV102)</f>
        <v>0</v>
      </c>
      <c r="DI103" s="28">
        <f>求节点($AT$5:$AT$10,BI$5:BI$10,将星节奏统计!BW102)</f>
        <v>0</v>
      </c>
      <c r="DJ103" s="28">
        <f>求节点($AT$5:$AT$10,BJ$5:BJ$10,将星节奏统计!BX102)</f>
        <v>0</v>
      </c>
      <c r="DK103" s="28">
        <f>求节点($AT$5:$AT$10,BK$5:BK$10,将星节奏统计!BY102)</f>
        <v>0</v>
      </c>
      <c r="DL103" s="28">
        <f>求节点($AT$5:$AT$10,BL$5:BL$10,将星节奏统计!BZ102)</f>
        <v>0.9</v>
      </c>
      <c r="DM103" s="28">
        <f>求节点($AT$5:$AT$10,BM$5:BM$10,将星节奏统计!CA102)</f>
        <v>0.9</v>
      </c>
      <c r="DN103" s="28">
        <f>求节点($AT$5:$AT$10,BN$5:BN$10,将星节奏统计!CB102)</f>
        <v>0.6</v>
      </c>
      <c r="DO103" s="28">
        <f>求节点($AT$5:$AT$10,BO$5:BO$10,将星节奏统计!CC102)</f>
        <v>0</v>
      </c>
      <c r="DP103" s="28">
        <f>求节点($AT$5:$AT$10,BP$5:BP$10,将星节奏统计!CD102)</f>
        <v>0.9</v>
      </c>
      <c r="DQ103" s="28">
        <f>求节点($AT$5:$AT$10,BQ$5:BQ$10,将星节奏统计!CE102)</f>
        <v>0.6</v>
      </c>
      <c r="DR103" s="28">
        <f>求节点($AT$5:$AT$10,BR$5:BR$10,将星节奏统计!CF102)</f>
        <v>0.9</v>
      </c>
      <c r="DS103" s="28">
        <f>求节点($AT$5:$AT$10,BS$5:BS$10,将星节奏统计!CG102)</f>
        <v>0</v>
      </c>
      <c r="DT103" s="28">
        <f>求节点($AT$5:$AT$10,BT$5:BT$10,将星节奏统计!CH102)</f>
        <v>0.6</v>
      </c>
      <c r="DU103" s="28">
        <f>求节点($AT$5:$AT$10,BU$5:BU$10,将星节奏统计!CI102)</f>
        <v>0.1</v>
      </c>
      <c r="DV103" s="28">
        <f>求节点($AT$5:$AT$10,BV$5:BV$10,将星节奏统计!CJ102)</f>
        <v>0.6</v>
      </c>
      <c r="DW103" s="28">
        <f>求节点($AT$5:$AT$10,BW$5:BW$10,将星节奏统计!CK102)</f>
        <v>0.27548453454634769</v>
      </c>
      <c r="DX103" s="28">
        <f>求节点($AT$5:$AT$10,BX$5:BX$10,将星节奏统计!CL102)</f>
        <v>0.17661340090976077</v>
      </c>
      <c r="DY103" s="28">
        <f>求节点($AT$5:$AT$10,BY$5:BY$10,将星节奏统计!CM102)</f>
        <v>0.27548453454634769</v>
      </c>
      <c r="DZ103" s="28">
        <f>求节点($AT$5:$AT$10,BZ$5:BZ$10,将星节奏统计!CN102)</f>
        <v>0.17661340090976077</v>
      </c>
      <c r="EA103" s="28">
        <f>求节点($AT$5:$AT$10,CA$5:CA$10,将星节奏统计!CO102)</f>
        <v>0.34435566818293462</v>
      </c>
      <c r="EB103" s="28">
        <f>求节点($AT$5:$AT$10,CB$5:CB$10,将星节奏统计!CP102)</f>
        <v>0.34435566818293462</v>
      </c>
      <c r="EC103" s="28">
        <f>求节点($AT$5:$AT$10,CC$5:CC$10,将星节奏统计!CQ102)</f>
        <v>0.34435566818293462</v>
      </c>
      <c r="ED103" s="28">
        <f>求节点($AT$5:$AT$10,CD$5:CD$10,将星节奏统计!CR102)</f>
        <v>0.34435566818293462</v>
      </c>
      <c r="EE103" s="28">
        <f>求节点($AT$5:$AT$10,CE$5:CE$10,将星节奏统计!CS102)</f>
        <v>0.22104896772805424</v>
      </c>
      <c r="EF103" s="28">
        <f>求节点($AT$5:$AT$10,CF$5:CF$10,将星节奏统计!CT102)</f>
        <v>0.22104896772805424</v>
      </c>
      <c r="EG103" s="28">
        <f>求节点($AT$5:$AT$10,CG$5:CG$10,将星节奏统计!CU102)</f>
        <v>0.22104896772805424</v>
      </c>
      <c r="EH103" s="28">
        <f>求节点($AT$5:$AT$10,CH$5:CH$10,将星节奏统计!CV102)</f>
        <v>0.22104896772805424</v>
      </c>
      <c r="EI103" s="28">
        <f>求节点($AT$5:$AT$10,CI$5:CI$10,将星节奏统计!CW102)</f>
        <v>0.27548453454634769</v>
      </c>
      <c r="EJ103" s="28">
        <f>求节点($AT$5:$AT$10,CJ$5:CJ$10,将星节奏统计!CX102)</f>
        <v>0.17661340090976077</v>
      </c>
      <c r="EK103" s="28">
        <f>求节点($AT$5:$AT$10,CK$5:CK$10,将星节奏统计!CY102)</f>
        <v>0</v>
      </c>
      <c r="EL103" s="28">
        <f>求节点($AT$5:$AT$10,CL$5:CL$10,将星节奏统计!CZ102)</f>
        <v>0</v>
      </c>
      <c r="EM103" s="28">
        <f>求节点($AT$5:$AT$10,CM$5:CM$10,将星节奏统计!DA102)</f>
        <v>0</v>
      </c>
      <c r="EN103" s="28">
        <f>求节点($AT$5:$AT$10,CN$5:CN$10,将星节奏统计!DB102)</f>
        <v>0</v>
      </c>
      <c r="EO103" s="28">
        <f>求节点($AT$5:$AT$10,CO$5:CO$10,将星节奏统计!DC102)</f>
        <v>0</v>
      </c>
      <c r="EP103" s="28">
        <f>求节点($AT$5:$AT$10,CP$5:CP$10,将星节奏统计!DD102)</f>
        <v>0</v>
      </c>
      <c r="EQ103" s="28">
        <f>求节点($AT$5:$AT$10,CQ$5:CQ$10,将星节奏统计!DE102)</f>
        <v>0</v>
      </c>
      <c r="ER103" s="28">
        <f>求节点($AT$5:$AT$10,CR$5:CR$10,将星节奏统计!DF102)</f>
        <v>0</v>
      </c>
      <c r="ES103" s="28">
        <f>求节点($AT$5:$AT$10,CS$5:CS$10,将星节奏统计!DG102)</f>
        <v>0</v>
      </c>
      <c r="ET103" s="28">
        <f>求节点($AT$17:$AT$22,AV$17:AV$22,将星节奏统计!DJ102)</f>
        <v>0</v>
      </c>
      <c r="EU103" s="28">
        <f>求节点($AT$17:$AT$22,AW$17:AW$22,将星节奏统计!DK102)</f>
        <v>0</v>
      </c>
      <c r="EV103" s="28">
        <f>求节点($AT$17:$AT$22,AX$17:AX$22,将星节奏统计!DL102)</f>
        <v>0</v>
      </c>
      <c r="EW103" s="28">
        <f>求节点($AT$17:$AT$22,AY$17:AY$22,将星节奏统计!DM102)</f>
        <v>2.1575315301023551E-4</v>
      </c>
      <c r="EX103" s="28">
        <f>求节点($AT$17:$AT$22,AZ$17:AZ$22,将星节奏统计!DN102)</f>
        <v>3.2362972951534633E-4</v>
      </c>
      <c r="EY103" s="28">
        <f>求节点($AT$17:$AT$22,BA$17:BA$22,将星节奏统计!DO102)</f>
        <v>3.2362972951534633E-4</v>
      </c>
      <c r="EZ103" s="28">
        <f>求节点($AT$17:$AT$22,BB$17:BB$22,将星节奏统计!DP102)</f>
        <v>4.9034807502325306E-4</v>
      </c>
      <c r="FA103" s="28">
        <f>求节点($AT$17:$AT$22,BC$17:BC$22,将星节奏统计!DQ102)</f>
        <v>0</v>
      </c>
      <c r="FB103" s="28">
        <f>求节点($AT$17:$AT$22,BD$17:BD$22,将星节奏统计!DR102)</f>
        <v>3.2362972951534633E-4</v>
      </c>
      <c r="FC103" s="28">
        <f>求节点($AT$17:$AT$22,BE$17:BE$22,将星节奏统计!DS102)</f>
        <v>0</v>
      </c>
      <c r="FD103" s="28">
        <f>求节点($AT$17:$AT$22,BF$17:BF$22,将星节奏统计!DT102)</f>
        <v>0</v>
      </c>
      <c r="FE103" s="28">
        <f>求节点($AT$17:$AT$22,BG$17:BG$22,将星节奏统计!DU102)</f>
        <v>0</v>
      </c>
      <c r="FF103" s="28">
        <f>求节点($AT$17:$AT$22,BH$17:BH$22,将星节奏统计!DV102)</f>
        <v>0</v>
      </c>
      <c r="FG103" s="28">
        <f>求节点($AT$17:$AT$22,BI$17:BI$22,将星节奏统计!DW102)</f>
        <v>0</v>
      </c>
      <c r="FH103" s="28">
        <f>求节点($AT$17:$AT$22,BJ$17:BJ$22,将星节奏统计!DX102)</f>
        <v>0</v>
      </c>
      <c r="FI103" s="28">
        <f>求节点($AT$17:$AT$22,BK$17:BK$22,将星节奏统计!DY102)</f>
        <v>0</v>
      </c>
      <c r="FJ103" s="28">
        <f>求节点($AT$17:$AT$22,BL$17:BL$22,将星节奏统计!DZ102)</f>
        <v>0</v>
      </c>
      <c r="FK103" s="28">
        <f>求节点($AT$17:$AT$22,BM$17:BM$22,将星节奏统计!EA102)</f>
        <v>0</v>
      </c>
      <c r="FL103" s="28">
        <f>求节点($AT$17:$AT$22,BN$17:BN$22,将星节奏统计!EB102)</f>
        <v>0</v>
      </c>
      <c r="FM103" s="28">
        <f>求节点($AT$17:$AT$22,BO$17:BO$22,将星节奏统计!EC102)</f>
        <v>0</v>
      </c>
      <c r="FN103" s="28">
        <f>求节点($AT$5:$AT$10,AV$5:AV$10,将星节奏统计!EG102)</f>
        <v>0.1</v>
      </c>
      <c r="FO103" s="28">
        <f>求节点($AT$5:$AT$10,AW$5:AW$10,将星节奏统计!EH102)</f>
        <v>0.1</v>
      </c>
      <c r="FP103" s="28">
        <f>求节点($AT$5:$AT$10,AX$5:AX$10,将星节奏统计!EI102)</f>
        <v>6.6953289803499003E-2</v>
      </c>
      <c r="FQ103" s="28">
        <f>求节点($AT$5:$AT$10,AY$5:AY$10,将星节奏统计!EJ102)</f>
        <v>0</v>
      </c>
      <c r="FR103" s="28">
        <f>求节点($AT$5:$AT$10,AZ$5:AZ$10,将星节奏统计!EK102)</f>
        <v>0</v>
      </c>
      <c r="FS103" s="28">
        <f>求节点($AT$5:$AT$10,BA$5:BA$10,将星节奏统计!EL102)</f>
        <v>0</v>
      </c>
      <c r="FT103" s="28">
        <f>求节点($AT$5:$AT$10,BB$5:BB$10,将星节奏统计!EM102)</f>
        <v>0</v>
      </c>
      <c r="FU103" s="28">
        <f>求节点($AT$5:$AT$10,BC$5:BC$10,将星节奏统计!EN102)</f>
        <v>0</v>
      </c>
      <c r="FV103" s="28">
        <f>求节点($AT$5:$AT$10,BD$5:BD$10,将星节奏统计!EO102)</f>
        <v>0</v>
      </c>
      <c r="FW103" s="28">
        <f>求节点($AT$5:$AT$10,BE$5:BE$10,将星节奏统计!EP102)</f>
        <v>0</v>
      </c>
      <c r="FX103" s="28">
        <f>求节点($AT$5:$AT$10,BF$5:BF$10,将星节奏统计!EQ102)</f>
        <v>0</v>
      </c>
      <c r="FY103" s="28">
        <f>求节点($AT$5:$AT$10,BG$5:BG$10,将星节奏统计!ER102)</f>
        <v>0</v>
      </c>
      <c r="FZ103" s="28">
        <f>求节点($AT$5:$AT$10,BH$5:BH$10,将星节奏统计!ES102)</f>
        <v>0</v>
      </c>
      <c r="GA103" s="28">
        <f>求节点($AT$5:$AT$10,BI$5:BI$10,将星节奏统计!ET102)</f>
        <v>0</v>
      </c>
      <c r="GB103" s="28">
        <f>求节点($AT$5:$AT$10,BJ$5:BJ$10,将星节奏统计!EU102)</f>
        <v>0</v>
      </c>
      <c r="GC103" s="28">
        <f>求节点($AT$5:$AT$10,BK$5:BK$10,将星节奏统计!EV102)</f>
        <v>0</v>
      </c>
      <c r="GD103" s="28">
        <f>求节点($AT$5:$AT$10,BL$5:BL$10,将星节奏统计!EW102)</f>
        <v>0.9</v>
      </c>
      <c r="GE103" s="28">
        <f>求节点($AT$5:$AT$10,BM$5:BM$10,将星节奏统计!EX102)</f>
        <v>0.9</v>
      </c>
      <c r="GF103" s="28">
        <f>求节点($AT$5:$AT$10,BN$5:BN$10,将星节奏统计!EY102)</f>
        <v>0.6</v>
      </c>
      <c r="GG103" s="28">
        <f>求节点($AT$5:$AT$10,BO$5:BO$10,将星节奏统计!EZ102)</f>
        <v>0</v>
      </c>
      <c r="GH103" s="28">
        <f>求节点($AT$5:$AT$10,BP$5:BP$10,将星节奏统计!FA102)</f>
        <v>0.9</v>
      </c>
      <c r="GI103" s="28">
        <f>求节点($AT$5:$AT$10,BQ$5:BQ$10,将星节奏统计!FB102)</f>
        <v>0.6</v>
      </c>
      <c r="GJ103" s="28">
        <f>求节点($AT$5:$AT$10,BR$5:BR$10,将星节奏统计!FC102)</f>
        <v>0.9</v>
      </c>
      <c r="GK103" s="28">
        <f>求节点($AT$5:$AT$10,BS$5:BS$10,将星节奏统计!FD102)</f>
        <v>0</v>
      </c>
      <c r="GL103" s="28">
        <f>求节点($AT$5:$AT$10,BT$5:BT$10,将星节奏统计!FE102)</f>
        <v>0.6</v>
      </c>
      <c r="GM103" s="28">
        <f>求节点($AT$5:$AT$10,BU$5:BU$10,将星节奏统计!FF102)</f>
        <v>0.1</v>
      </c>
      <c r="GN103" s="28">
        <f>求节点($AT$5:$AT$10,BV$5:BV$10,将星节奏统计!FG102)</f>
        <v>0.6</v>
      </c>
      <c r="GO103" s="28">
        <f>求节点($AT$5:$AT$10,BW$5:BW$10,将星节奏统计!FH102)</f>
        <v>0.36232752448723921</v>
      </c>
      <c r="GP103" s="28">
        <f>求节点($AT$5:$AT$10,BX$5:BX$10,将星节奏统计!FI102)</f>
        <v>0.2382183496581595</v>
      </c>
      <c r="GQ103" s="28">
        <f>求节点($AT$5:$AT$10,BY$5:BY$10,将星节奏统计!FJ102)</f>
        <v>0.36232752448723921</v>
      </c>
      <c r="GR103" s="28">
        <f>求节点($AT$5:$AT$10,BZ$5:BZ$10,将星节奏统计!FK102)</f>
        <v>0.2382183496581595</v>
      </c>
      <c r="GS103" s="28">
        <f>求节点($AT$5:$AT$10,CA$5:CA$10,将星节奏统计!FL102)</f>
        <v>0.44703058276359914</v>
      </c>
      <c r="GT103" s="28">
        <f>求节点($AT$5:$AT$10,CB$5:CB$10,将星节奏统计!FM102)</f>
        <v>0.44703058276359914</v>
      </c>
      <c r="GU103" s="28">
        <f>求节点($AT$5:$AT$10,CC$5:CC$10,将星节奏统计!FN102)</f>
        <v>0.44703058276359914</v>
      </c>
      <c r="GV103" s="28">
        <f>求节点($AT$5:$AT$10,CD$5:CD$10,将星节奏统计!FO102)</f>
        <v>0.44703058276359914</v>
      </c>
      <c r="GW103" s="28">
        <f>求节点($AT$5:$AT$10,CE$5:CE$10,将星节奏统计!FP102)</f>
        <v>0.29292140793451943</v>
      </c>
      <c r="GX103" s="28">
        <f>求节点($AT$5:$AT$10,CF$5:CF$10,将星节奏统计!FQ102)</f>
        <v>0.29292140793451943</v>
      </c>
      <c r="GY103" s="28">
        <f>求节点($AT$5:$AT$10,CG$5:CG$10,将星节奏统计!FR102)</f>
        <v>0.29292140793451943</v>
      </c>
      <c r="GZ103" s="28">
        <f>求节点($AT$5:$AT$10,CH$5:CH$10,将星节奏统计!FS102)</f>
        <v>0.29292140793451943</v>
      </c>
      <c r="HA103" s="28">
        <f>求节点($AT$5:$AT$10,CI$5:CI$10,将星节奏统计!FT102)</f>
        <v>0.36232752448723921</v>
      </c>
      <c r="HB103" s="28">
        <f>求节点($AT$5:$AT$10,CJ$5:CJ$10,将星节奏统计!FU102)</f>
        <v>0.2382183496581595</v>
      </c>
      <c r="HC103" s="28">
        <f>求节点($AT$5:$AT$10,CK$5:CK$10,将星节奏统计!FV102)</f>
        <v>0</v>
      </c>
      <c r="HD103" s="28">
        <f>求节点($AT$5:$AT$10,CL$5:CL$10,将星节奏统计!FW102)</f>
        <v>0</v>
      </c>
      <c r="HE103" s="28">
        <f>求节点($AT$5:$AT$10,CM$5:CM$10,将星节奏统计!FX102)</f>
        <v>0</v>
      </c>
      <c r="HF103" s="28">
        <f>求节点($AT$5:$AT$10,CN$5:CN$10,将星节奏统计!FY102)</f>
        <v>0</v>
      </c>
      <c r="HG103" s="28">
        <f>求节点($AT$5:$AT$10,CO$5:CO$10,将星节奏统计!FZ102)</f>
        <v>0</v>
      </c>
      <c r="HH103" s="28">
        <f>求节点($AT$5:$AT$10,CP$5:CP$10,将星节奏统计!GA102)</f>
        <v>0</v>
      </c>
      <c r="HI103" s="28">
        <f>求节点($AT$5:$AT$10,CQ$5:CQ$10,将星节奏统计!GB102)</f>
        <v>0</v>
      </c>
      <c r="HJ103" s="28">
        <f>求节点($AT$5:$AT$10,CR$5:CR$10,将星节奏统计!GC102)</f>
        <v>0</v>
      </c>
      <c r="HK103" s="28">
        <f>求节点($AT$5:$AT$10,CS$5:CS$10,将星节奏统计!GD102)</f>
        <v>0</v>
      </c>
      <c r="HL103" s="28">
        <f>求节点($AT$17:$AT$22,AV$17:AV$22,将星节奏统计!GG102)</f>
        <v>0</v>
      </c>
      <c r="HM103" s="28">
        <f>求节点($AT$17:$AT$22,AW$17:AW$22,将星节奏统计!GH102)</f>
        <v>0</v>
      </c>
      <c r="HN103" s="28">
        <f>求节点($AT$17:$AT$22,AX$17:AX$22,将星节奏统计!GI102)</f>
        <v>0</v>
      </c>
      <c r="HO103" s="28">
        <f>求节点($AT$17:$AT$22,AY$17:AY$22,将星节奏统计!GJ102)</f>
        <v>0</v>
      </c>
      <c r="HP103" s="28">
        <f>求节点($AT$17:$AT$22,AZ$17:AZ$22,将星节奏统计!GK102)</f>
        <v>0</v>
      </c>
      <c r="HQ103" s="28">
        <f>求节点($AT$17:$AT$22,BA$17:BA$22,将星节奏统计!GL102)</f>
        <v>0</v>
      </c>
      <c r="HR103" s="28">
        <f>求节点($AT$17:$AT$22,BB$17:BB$22,将星节奏统计!GM102)</f>
        <v>0</v>
      </c>
      <c r="HS103" s="28">
        <f>求节点($AT$17:$AT$22,BC$17:BC$22,将星节奏统计!GN102)</f>
        <v>0</v>
      </c>
      <c r="HT103" s="28">
        <f>求节点($AT$17:$AT$22,BD$17:BD$22,将星节奏统计!GO102)</f>
        <v>0</v>
      </c>
      <c r="HU103" s="28">
        <f>求节点($AT$17:$AT$22,BE$17:BE$22,将星节奏统计!GP102)</f>
        <v>0</v>
      </c>
      <c r="HV103" s="28">
        <f>求节点($AT$17:$AT$22,BF$17:BF$22,将星节奏统计!GQ102)</f>
        <v>0</v>
      </c>
      <c r="HW103" s="28">
        <f>求节点($AT$17:$AT$22,BG$17:BG$22,将星节奏统计!GR102)</f>
        <v>0</v>
      </c>
      <c r="HX103" s="28">
        <f>求节点($AT$17:$AT$22,BH$17:BH$22,将星节奏统计!GS102)</f>
        <v>0</v>
      </c>
      <c r="HY103" s="28">
        <f>求节点($AT$17:$AT$22,BI$17:BI$22,将星节奏统计!GT102)</f>
        <v>0</v>
      </c>
      <c r="HZ103" s="28">
        <f>求节点($AT$17:$AT$22,BJ$17:BJ$22,将星节奏统计!GU102)</f>
        <v>0</v>
      </c>
      <c r="IA103" s="28">
        <f>求节点($AT$17:$AT$22,BK$17:BK$22,将星节奏统计!GV102)</f>
        <v>0</v>
      </c>
      <c r="IB103" s="28">
        <f>求节点($AT$17:$AT$22,BL$17:BL$22,将星节奏统计!GW102)</f>
        <v>0</v>
      </c>
      <c r="IC103" s="28">
        <f>求节点($AT$17:$AT$22,BM$17:BM$22,将星节奏统计!GX102)</f>
        <v>0</v>
      </c>
      <c r="ID103" s="28">
        <f>求节点($AT$17:$AT$22,BN$17:BN$22,将星节奏统计!GY102)</f>
        <v>0</v>
      </c>
      <c r="IE103" s="28">
        <f>求节点($AT$17:$AT$22,BO$17:BO$22,将星节奏统计!GZ102)</f>
        <v>0</v>
      </c>
      <c r="IF103" s="28">
        <f>求节点($AT$5:$AT$10,AV$5:AV$10,将星节奏统计!HD102)</f>
        <v>0.1</v>
      </c>
      <c r="IG103" s="28">
        <f>求节点($AT$5:$AT$10,AW$5:AW$10,将星节奏统计!HE102)</f>
        <v>0.1</v>
      </c>
      <c r="IH103" s="28">
        <f>求节点($AT$5:$AT$10,AX$5:AX$10,将星节奏统计!HF102)</f>
        <v>7.2056226582889848E-2</v>
      </c>
      <c r="II103" s="28">
        <f>求节点($AT$5:$AT$10,AY$5:AY$10,将星节奏统计!HG102)</f>
        <v>0</v>
      </c>
      <c r="IJ103" s="28">
        <f>求节点($AT$5:$AT$10,AZ$5:AZ$10,将星节奏统计!HH102)</f>
        <v>0</v>
      </c>
      <c r="IK103" s="28">
        <f>求节点($AT$5:$AT$10,BA$5:BA$10,将星节奏统计!HI102)</f>
        <v>0</v>
      </c>
      <c r="IL103" s="28">
        <f>求节点($AT$5:$AT$10,BB$5:BB$10,将星节奏统计!HJ102)</f>
        <v>0</v>
      </c>
      <c r="IM103" s="28">
        <f>求节点($AT$5:$AT$10,BC$5:BC$10,将星节奏统计!HK102)</f>
        <v>0</v>
      </c>
      <c r="IN103" s="28">
        <f>求节点($AT$5:$AT$10,BD$5:BD$10,将星节奏统计!HL102)</f>
        <v>0</v>
      </c>
      <c r="IO103" s="28">
        <f>求节点($AT$5:$AT$10,BE$5:BE$10,将星节奏统计!HM102)</f>
        <v>0</v>
      </c>
      <c r="IP103" s="28">
        <f>求节点($AT$5:$AT$10,BF$5:BF$10,将星节奏统计!HN102)</f>
        <v>0</v>
      </c>
      <c r="IQ103" s="28">
        <f>求节点($AT$5:$AT$10,BG$5:BG$10,将星节奏统计!HO102)</f>
        <v>0</v>
      </c>
      <c r="IR103" s="28">
        <f>求节点($AT$5:$AT$10,BH$5:BH$10,将星节奏统计!HP102)</f>
        <v>0</v>
      </c>
      <c r="IS103" s="28">
        <f>求节点($AT$5:$AT$10,BI$5:BI$10,将星节奏统计!HQ102)</f>
        <v>0</v>
      </c>
      <c r="IT103" s="28">
        <f>求节点($AT$5:$AT$10,BJ$5:BJ$10,将星节奏统计!HR102)</f>
        <v>0</v>
      </c>
      <c r="IU103" s="28">
        <f>求节点($AT$5:$AT$10,BK$5:BK$10,将星节奏统计!HS102)</f>
        <v>0</v>
      </c>
      <c r="IV103" s="28">
        <f>求节点($AT$5:$AT$10,BL$5:BL$10,将星节奏统计!HT102)</f>
        <v>0.9</v>
      </c>
      <c r="IW103" s="28">
        <f>求节点($AT$5:$AT$10,BM$5:BM$10,将星节奏统计!HU102)</f>
        <v>0.9</v>
      </c>
      <c r="IX103" s="28">
        <f>求节点($AT$5:$AT$10,BN$5:BN$10,将星节奏统计!HV102)</f>
        <v>0.6</v>
      </c>
      <c r="IY103" s="28">
        <f>求节点($AT$5:$AT$10,BO$5:BO$10,将星节奏统计!HW102)</f>
        <v>0</v>
      </c>
      <c r="IZ103" s="28">
        <f>求节点($AT$5:$AT$10,BP$5:BP$10,将星节奏统计!HX102)</f>
        <v>0.9</v>
      </c>
      <c r="JA103" s="28">
        <f>求节点($AT$5:$AT$10,BQ$5:BQ$10,将星节奏统计!HY102)</f>
        <v>0.6</v>
      </c>
      <c r="JB103" s="28">
        <f>求节点($AT$5:$AT$10,BR$5:BR$10,将星节奏统计!HZ102)</f>
        <v>0.9</v>
      </c>
      <c r="JC103" s="28">
        <f>求节点($AT$5:$AT$10,BS$5:BS$10,将星节奏统计!IA102)</f>
        <v>0</v>
      </c>
      <c r="JD103" s="28">
        <f>求节点($AT$5:$AT$10,BT$5:BT$10,将星节奏统计!IB102)</f>
        <v>0.6</v>
      </c>
      <c r="JE103" s="28">
        <f>求节点($AT$5:$AT$10,BU$5:BU$10,将星节奏统计!IC102)</f>
        <v>0.1</v>
      </c>
      <c r="JF103" s="28">
        <f>求节点($AT$5:$AT$10,BV$5:BV$10,将星节奏统计!ID102)</f>
        <v>0.6</v>
      </c>
      <c r="JG103" s="28">
        <f>求节点($AT$5:$AT$10,BW$5:BW$10,将星节奏统计!IE102)</f>
        <v>0.5</v>
      </c>
      <c r="JH103" s="28">
        <f>求节点($AT$5:$AT$10,BX$5:BX$10,将星节奏统计!IF102)</f>
        <v>0.33</v>
      </c>
      <c r="JI103" s="28">
        <f>求节点($AT$5:$AT$10,BY$5:BY$10,将星节奏统计!IG102)</f>
        <v>0.5</v>
      </c>
      <c r="JJ103" s="28">
        <f>求节点($AT$5:$AT$10,BZ$5:BZ$10,将星节奏统计!IH102)</f>
        <v>0.33</v>
      </c>
      <c r="JK103" s="28">
        <f>求节点($AT$5:$AT$10,CA$5:CA$10,将星节奏统计!II102)</f>
        <v>0.6</v>
      </c>
      <c r="JL103" s="28">
        <f>求节点($AT$5:$AT$10,CB$5:CB$10,将星节奏统计!IJ102)</f>
        <v>0.6</v>
      </c>
      <c r="JM103" s="28">
        <f>求节点($AT$5:$AT$10,CC$5:CC$10,将星节奏统计!IK102)</f>
        <v>0.6</v>
      </c>
      <c r="JN103" s="28">
        <f>求节点($AT$5:$AT$10,CD$5:CD$10,将星节奏统计!IL102)</f>
        <v>0.6</v>
      </c>
      <c r="JO103" s="28">
        <f>求节点($AT$5:$AT$10,CE$5:CE$10,将星节奏统计!IM102)</f>
        <v>0.4</v>
      </c>
      <c r="JP103" s="28">
        <f>求节点($AT$5:$AT$10,CF$5:CF$10,将星节奏统计!IN102)</f>
        <v>0.4</v>
      </c>
      <c r="JQ103" s="28">
        <f>求节点($AT$5:$AT$10,CG$5:CG$10,将星节奏统计!IO102)</f>
        <v>0.4</v>
      </c>
      <c r="JR103" s="28">
        <f>求节点($AT$5:$AT$10,CH$5:CH$10,将星节奏统计!IP102)</f>
        <v>0.4</v>
      </c>
      <c r="JS103" s="28">
        <f>求节点($AT$5:$AT$10,CI$5:CI$10,将星节奏统计!IQ102)</f>
        <v>0.5</v>
      </c>
      <c r="JT103" s="28">
        <f>求节点($AT$5:$AT$10,CJ$5:CJ$10,将星节奏统计!IR102)</f>
        <v>0.33</v>
      </c>
      <c r="JU103" s="28">
        <f>求节点($AT$5:$AT$10,CK$5:CK$10,将星节奏统计!IS102)</f>
        <v>0</v>
      </c>
      <c r="JV103" s="28">
        <f>求节点($AT$5:$AT$10,CL$5:CL$10,将星节奏统计!IT102)</f>
        <v>0</v>
      </c>
      <c r="JW103" s="28">
        <f>求节点($AT$5:$AT$10,CM$5:CM$10,将星节奏统计!IU102)</f>
        <v>0</v>
      </c>
      <c r="JX103" s="28">
        <f>求节点($AT$5:$AT$10,CN$5:CN$10,将星节奏统计!IV102)</f>
        <v>0</v>
      </c>
      <c r="JY103" s="28">
        <f>求节点($AT$5:$AT$10,CO$5:CO$10,将星节奏统计!IW102)</f>
        <v>0</v>
      </c>
      <c r="JZ103" s="28">
        <f>求节点($AT$5:$AT$10,CP$5:CP$10,将星节奏统计!IX102)</f>
        <v>0</v>
      </c>
      <c r="KA103" s="28">
        <f>求节点($AT$5:$AT$10,CQ$5:CQ$10,将星节奏统计!IY102)</f>
        <v>0</v>
      </c>
      <c r="KB103" s="28">
        <f>求节点($AT$5:$AT$10,CR$5:CR$10,将星节奏统计!IZ102)</f>
        <v>0</v>
      </c>
      <c r="KC103" s="28">
        <f>求节点($AT$5:$AT$10,CS$5:CS$10,将星节奏统计!JA102)</f>
        <v>0</v>
      </c>
      <c r="KD103" s="28">
        <f>求节点($AT$17:$AT$22,AV$17:AV$22,将星节奏统计!JD102)</f>
        <v>0</v>
      </c>
      <c r="KE103" s="28">
        <f>求节点($AT$17:$AT$22,AW$17:AW$22,将星节奏统计!JE102)</f>
        <v>0</v>
      </c>
      <c r="KF103" s="28">
        <f>求节点($AT$17:$AT$22,AX$17:AX$22,将星节奏统计!JF102)</f>
        <v>0</v>
      </c>
      <c r="KG103" s="28">
        <f>求节点($AT$17:$AT$22,AY$17:AY$22,将星节奏统计!JG102)</f>
        <v>2.1575315301023551E-4</v>
      </c>
      <c r="KH103" s="28">
        <f>求节点($AT$17:$AT$22,AZ$17:AZ$22,将星节奏统计!JH102)</f>
        <v>3.2362972951534633E-4</v>
      </c>
      <c r="KI103" s="28">
        <f>求节点($AT$17:$AT$22,BA$17:BA$22,将星节奏统计!JI102)</f>
        <v>3.2362972951534633E-4</v>
      </c>
      <c r="KJ103" s="28">
        <f>求节点($AT$17:$AT$22,BB$17:BB$22,将星节奏统计!JJ102)</f>
        <v>4.9034807502325306E-4</v>
      </c>
      <c r="KK103" s="28">
        <f>求节点($AT$17:$AT$22,BC$17:BC$22,将星节奏统计!JK102)</f>
        <v>0</v>
      </c>
      <c r="KL103" s="28">
        <f>求节点($AT$17:$AT$22,BD$17:BD$22,将星节奏统计!JL102)</f>
        <v>3.2362972951534633E-4</v>
      </c>
      <c r="KM103" s="28">
        <f>求节点($AT$17:$AT$22,BE$17:BE$22,将星节奏统计!JM102)</f>
        <v>0</v>
      </c>
      <c r="KN103" s="28">
        <f>求节点($AT$17:$AT$22,BF$17:BF$22,将星节奏统计!JN102)</f>
        <v>0</v>
      </c>
      <c r="KO103" s="28">
        <f>求节点($AT$17:$AT$22,BG$17:BG$22,将星节奏统计!JO102)</f>
        <v>0</v>
      </c>
      <c r="KP103" s="28">
        <f>求节点($AT$17:$AT$22,BH$17:BH$22,将星节奏统计!JP102)</f>
        <v>0</v>
      </c>
      <c r="KQ103" s="28">
        <f>求节点($AT$17:$AT$22,BI$17:BI$22,将星节奏统计!JQ102)</f>
        <v>0</v>
      </c>
      <c r="KR103" s="28">
        <f>求节点($AT$17:$AT$22,BJ$17:BJ$22,将星节奏统计!JR102)</f>
        <v>0</v>
      </c>
      <c r="KS103" s="28">
        <f>求节点($AT$17:$AT$22,BK$17:BK$22,将星节奏统计!JS102)</f>
        <v>0</v>
      </c>
      <c r="KT103" s="28">
        <f>求节点($AT$17:$AT$22,BL$17:BL$22,将星节奏统计!JT102)</f>
        <v>0</v>
      </c>
      <c r="KU103" s="28">
        <f>求节点($AT$17:$AT$22,BM$17:BM$22,将星节奏统计!JU102)</f>
        <v>0</v>
      </c>
      <c r="KV103" s="28">
        <f>求节点($AT$17:$AT$22,BN$17:BN$22,将星节奏统计!JV102)</f>
        <v>0</v>
      </c>
      <c r="KW103" s="28">
        <f>求节点($AT$17:$AT$22,BO$17:BO$22,将星节奏统计!JW102)</f>
        <v>0</v>
      </c>
      <c r="KX103" s="28">
        <f>求节点($AT$5:$AT$10,AV$5:AV$10,将星节奏统计!KA102)</f>
        <v>0.1</v>
      </c>
      <c r="KY103" s="28">
        <f>求节点($AT$5:$AT$10,AW$5:AW$10,将星节奏统计!KB102)</f>
        <v>0.1</v>
      </c>
      <c r="KZ103" s="28">
        <f>求节点($AT$5:$AT$10,AX$5:AX$10,将星节奏统计!KC102)</f>
        <v>8.9181403346159982E-2</v>
      </c>
      <c r="LA103" s="28">
        <f>求节点($AT$5:$AT$10,AY$5:AY$10,将星节奏统计!KD102)</f>
        <v>0</v>
      </c>
      <c r="LB103" s="28">
        <f>求节点($AT$5:$AT$10,AZ$5:AZ$10,将星节奏统计!KE102)</f>
        <v>0</v>
      </c>
      <c r="LC103" s="28">
        <f>求节点($AT$5:$AT$10,BA$5:BA$10,将星节奏统计!KF102)</f>
        <v>0</v>
      </c>
      <c r="LD103" s="28">
        <f>求节点($AT$5:$AT$10,BB$5:BB$10,将星节奏统计!KG102)</f>
        <v>0</v>
      </c>
      <c r="LE103" s="28">
        <f>求节点($AT$5:$AT$10,BC$5:BC$10,将星节奏统计!KH102)</f>
        <v>0</v>
      </c>
      <c r="LF103" s="28">
        <f>求节点($AT$5:$AT$10,BD$5:BD$10,将星节奏统计!KI102)</f>
        <v>0</v>
      </c>
      <c r="LG103" s="28">
        <f>求节点($AT$5:$AT$10,BE$5:BE$10,将星节奏统计!KJ102)</f>
        <v>0</v>
      </c>
      <c r="LH103" s="28">
        <f>求节点($AT$5:$AT$10,BF$5:BF$10,将星节奏统计!KK102)</f>
        <v>0</v>
      </c>
      <c r="LI103" s="28">
        <f>求节点($AT$5:$AT$10,BG$5:BG$10,将星节奏统计!KL102)</f>
        <v>0</v>
      </c>
      <c r="LJ103" s="28">
        <f>求节点($AT$5:$AT$10,BH$5:BH$10,将星节奏统计!KM102)</f>
        <v>0</v>
      </c>
      <c r="LK103" s="28">
        <f>求节点($AT$5:$AT$10,BI$5:BI$10,将星节奏统计!KN102)</f>
        <v>0</v>
      </c>
      <c r="LL103" s="28">
        <f>求节点($AT$5:$AT$10,BJ$5:BJ$10,将星节奏统计!KO102)</f>
        <v>0</v>
      </c>
      <c r="LM103" s="28">
        <f>求节点($AT$5:$AT$10,BK$5:BK$10,将星节奏统计!KP102)</f>
        <v>0</v>
      </c>
      <c r="LN103" s="28">
        <f>求节点($AT$5:$AT$10,BL$5:BL$10,将星节奏统计!KQ102)</f>
        <v>0.9</v>
      </c>
      <c r="LO103" s="28">
        <f>求节点($AT$5:$AT$10,BM$5:BM$10,将星节奏统计!KR102)</f>
        <v>0.9</v>
      </c>
      <c r="LP103" s="28">
        <f>求节点($AT$5:$AT$10,BN$5:BN$10,将星节奏统计!KS102)</f>
        <v>0.6</v>
      </c>
      <c r="LQ103" s="28">
        <f>求节点($AT$5:$AT$10,BO$5:BO$10,将星节奏统计!KT102)</f>
        <v>0</v>
      </c>
      <c r="LR103" s="28">
        <f>求节点($AT$5:$AT$10,BP$5:BP$10,将星节奏统计!KU102)</f>
        <v>0.9</v>
      </c>
      <c r="LS103" s="28">
        <f>求节点($AT$5:$AT$10,BQ$5:BQ$10,将星节奏统计!KV102)</f>
        <v>0.6</v>
      </c>
      <c r="LT103" s="28">
        <f>求节点($AT$5:$AT$10,BR$5:BR$10,将星节奏统计!KW102)</f>
        <v>0.9</v>
      </c>
      <c r="LU103" s="28">
        <f>求节点($AT$5:$AT$10,BS$5:BS$10,将星节奏统计!KX102)</f>
        <v>0</v>
      </c>
      <c r="LV103" s="28">
        <f>求节点($AT$5:$AT$10,BT$5:BT$10,将星节奏统计!KY102)</f>
        <v>0.6</v>
      </c>
      <c r="LW103" s="28">
        <f>求节点($AT$5:$AT$10,BU$5:BU$10,将星节奏统计!KZ102)</f>
        <v>0.1</v>
      </c>
      <c r="LX103" s="28">
        <f>求节点($AT$5:$AT$10,BV$5:BV$10,将星节奏统计!LA102)</f>
        <v>0.6</v>
      </c>
      <c r="LY103" s="28">
        <f>求节点($AT$5:$AT$10,BW$5:BW$10,将星节奏统计!LB102)</f>
        <v>0.5</v>
      </c>
      <c r="LZ103" s="28">
        <f>求节点($AT$5:$AT$10,BX$5:BX$10,将星节奏统计!LC102)</f>
        <v>0.33</v>
      </c>
      <c r="MA103" s="28">
        <f>求节点($AT$5:$AT$10,BY$5:BY$10,将星节奏统计!LD102)</f>
        <v>0.5</v>
      </c>
      <c r="MB103" s="28">
        <f>求节点($AT$5:$AT$10,BZ$5:BZ$10,将星节奏统计!LE102)</f>
        <v>0.33</v>
      </c>
      <c r="MC103" s="28">
        <f>求节点($AT$5:$AT$10,CA$5:CA$10,将星节奏统计!LF102)</f>
        <v>0.6</v>
      </c>
      <c r="MD103" s="28">
        <f>求节点($AT$5:$AT$10,CB$5:CB$10,将星节奏统计!LG102)</f>
        <v>0.6</v>
      </c>
      <c r="ME103" s="28">
        <f>求节点($AT$5:$AT$10,CC$5:CC$10,将星节奏统计!LH102)</f>
        <v>0.6</v>
      </c>
      <c r="MF103" s="28">
        <f>求节点($AT$5:$AT$10,CD$5:CD$10,将星节奏统计!LI102)</f>
        <v>0.6</v>
      </c>
      <c r="MG103" s="28">
        <f>求节点($AT$5:$AT$10,CE$5:CE$10,将星节奏统计!LJ102)</f>
        <v>0.4</v>
      </c>
      <c r="MH103" s="28">
        <f>求节点($AT$5:$AT$10,CF$5:CF$10,将星节奏统计!LK102)</f>
        <v>0.4</v>
      </c>
      <c r="MI103" s="28">
        <f>求节点($AT$5:$AT$10,CG$5:CG$10,将星节奏统计!LL102)</f>
        <v>0.4</v>
      </c>
      <c r="MJ103" s="28">
        <f>求节点($AT$5:$AT$10,CH$5:CH$10,将星节奏统计!LM102)</f>
        <v>0.4</v>
      </c>
      <c r="MK103" s="28">
        <f>求节点($AT$5:$AT$10,CI$5:CI$10,将星节奏统计!LN102)</f>
        <v>0.5</v>
      </c>
      <c r="ML103" s="28">
        <f>求节点($AT$5:$AT$10,CJ$5:CJ$10,将星节奏统计!LO102)</f>
        <v>0.33</v>
      </c>
      <c r="MM103" s="28">
        <f>求节点($AT$5:$AT$10,CK$5:CK$10,将星节奏统计!LP102)</f>
        <v>0</v>
      </c>
      <c r="MN103" s="28">
        <f>求节点($AT$5:$AT$10,CL$5:CL$10,将星节奏统计!LQ102)</f>
        <v>0</v>
      </c>
      <c r="MO103" s="28">
        <f>求节点($AT$5:$AT$10,CM$5:CM$10,将星节奏统计!LR102)</f>
        <v>0</v>
      </c>
      <c r="MP103" s="28">
        <f>求节点($AT$5:$AT$10,CN$5:CN$10,将星节奏统计!LS102)</f>
        <v>0</v>
      </c>
      <c r="MQ103" s="28">
        <f>求节点($AT$5:$AT$10,CO$5:CO$10,将星节奏统计!LT102)</f>
        <v>0</v>
      </c>
      <c r="MR103" s="28">
        <f>求节点($AT$5:$AT$10,CP$5:CP$10,将星节奏统计!LU102)</f>
        <v>0</v>
      </c>
      <c r="MS103" s="28">
        <f>求节点($AT$5:$AT$10,CQ$5:CQ$10,将星节奏统计!LV102)</f>
        <v>0</v>
      </c>
      <c r="MT103" s="28">
        <f>求节点($AT$5:$AT$10,CR$5:CR$10,将星节奏统计!LW102)</f>
        <v>0</v>
      </c>
      <c r="MU103" s="28">
        <f>求节点($AT$5:$AT$10,CS$5:CS$10,将星节奏统计!LX102)</f>
        <v>0</v>
      </c>
      <c r="MV103" s="28">
        <f>求节点($AT$17:$AT$22,AV$17:AV$22,将星节奏统计!MA102)</f>
        <v>0</v>
      </c>
      <c r="MW103" s="28">
        <f>求节点($AT$17:$AT$22,AW$17:AW$22,将星节奏统计!MB102)</f>
        <v>0</v>
      </c>
      <c r="MX103" s="28">
        <f>求节点($AT$17:$AT$22,AX$17:AX$22,将星节奏统计!MC102)</f>
        <v>0</v>
      </c>
      <c r="MY103" s="28">
        <f>求节点($AT$17:$AT$22,AY$17:AY$22,将星节奏统计!MD102)</f>
        <v>0</v>
      </c>
      <c r="MZ103" s="28">
        <f>求节点($AT$17:$AT$22,AZ$17:AZ$22,将星节奏统计!ME102)</f>
        <v>0</v>
      </c>
      <c r="NA103" s="28">
        <f>求节点($AT$17:$AT$22,BA$17:BA$22,将星节奏统计!MF102)</f>
        <v>0</v>
      </c>
      <c r="NB103" s="28">
        <f>求节点($AT$17:$AT$22,BB$17:BB$22,将星节奏统计!MG102)</f>
        <v>0</v>
      </c>
      <c r="NC103" s="28">
        <f>求节点($AT$17:$AT$22,BC$17:BC$22,将星节奏统计!MH102)</f>
        <v>0</v>
      </c>
      <c r="ND103" s="28">
        <f>求节点($AT$17:$AT$22,BD$17:BD$22,将星节奏统计!MI102)</f>
        <v>0</v>
      </c>
      <c r="NE103" s="28">
        <f>求节点($AT$17:$AT$22,BE$17:BE$22,将星节奏统计!MJ102)</f>
        <v>0</v>
      </c>
      <c r="NF103" s="28">
        <f>求节点($AT$17:$AT$22,BF$17:BF$22,将星节奏统计!MK102)</f>
        <v>0</v>
      </c>
      <c r="NG103" s="28">
        <f>求节点($AT$17:$AT$22,BG$17:BG$22,将星节奏统计!ML102)</f>
        <v>0</v>
      </c>
      <c r="NH103" s="28">
        <f>求节点($AT$17:$AT$22,BH$17:BH$22,将星节奏统计!MM102)</f>
        <v>0</v>
      </c>
      <c r="NI103" s="28">
        <f>求节点($AT$17:$AT$22,BI$17:BI$22,将星节奏统计!MN102)</f>
        <v>0</v>
      </c>
      <c r="NJ103" s="28">
        <f>求节点($AT$17:$AT$22,BJ$17:BJ$22,将星节奏统计!MO102)</f>
        <v>0</v>
      </c>
      <c r="NK103" s="28">
        <f>求节点($AT$17:$AT$22,BK$17:BK$22,将星节奏统计!MP102)</f>
        <v>0</v>
      </c>
      <c r="NL103" s="28">
        <f>求节点($AT$17:$AT$22,BL$17:BL$22,将星节奏统计!MQ102)</f>
        <v>0</v>
      </c>
      <c r="NM103" s="28">
        <f>求节点($AT$17:$AT$22,BM$17:BM$22,将星节奏统计!MR102)</f>
        <v>0</v>
      </c>
      <c r="NN103" s="28">
        <f>求节点($AT$17:$AT$22,BN$17:BN$22,将星节奏统计!MS102)</f>
        <v>0</v>
      </c>
      <c r="NO103" s="28">
        <f>求节点($AT$17:$AT$22,BO$17:BO$22,将星节奏统计!MT102)</f>
        <v>0</v>
      </c>
      <c r="NP103" s="28">
        <f>求节点($AT$5:$AT$10,AV$5:AV$10,将星节奏统计!MX102)</f>
        <v>0.1</v>
      </c>
      <c r="NQ103" s="28">
        <f>求节点($AT$5:$AT$10,AW$5:AW$10,将星节奏统计!MY102)</f>
        <v>0.1</v>
      </c>
      <c r="NR103" s="28">
        <f>求节点($AT$5:$AT$10,AX$5:AX$10,将星节奏统计!MZ102)</f>
        <v>9.9319552988680171E-2</v>
      </c>
      <c r="NS103" s="28">
        <f>求节点($AT$5:$AT$10,AY$5:AY$10,将星节奏统计!NA102)</f>
        <v>0</v>
      </c>
      <c r="NT103" s="28">
        <f>求节点($AT$5:$AT$10,AZ$5:AZ$10,将星节奏统计!NB102)</f>
        <v>0</v>
      </c>
      <c r="NU103" s="28">
        <f>求节点($AT$5:$AT$10,BA$5:BA$10,将星节奏统计!NC102)</f>
        <v>0</v>
      </c>
      <c r="NV103" s="28">
        <f>求节点($AT$5:$AT$10,BB$5:BB$10,将星节奏统计!ND102)</f>
        <v>0</v>
      </c>
      <c r="NW103" s="28">
        <f>求节点($AT$5:$AT$10,BC$5:BC$10,将星节奏统计!NE102)</f>
        <v>0</v>
      </c>
      <c r="NX103" s="28">
        <f>求节点($AT$5:$AT$10,BD$5:BD$10,将星节奏统计!NF102)</f>
        <v>0</v>
      </c>
      <c r="NY103" s="28">
        <f>求节点($AT$5:$AT$10,BE$5:BE$10,将星节奏统计!NG102)</f>
        <v>0</v>
      </c>
      <c r="NZ103" s="28">
        <f>求节点($AT$5:$AT$10,BF$5:BF$10,将星节奏统计!NH102)</f>
        <v>0</v>
      </c>
      <c r="OA103" s="28">
        <f>求节点($AT$5:$AT$10,BG$5:BG$10,将星节奏统计!NI102)</f>
        <v>0</v>
      </c>
      <c r="OB103" s="28">
        <f>求节点($AT$5:$AT$10,BH$5:BH$10,将星节奏统计!NJ102)</f>
        <v>0</v>
      </c>
      <c r="OC103" s="28">
        <f>求节点($AT$5:$AT$10,BI$5:BI$10,将星节奏统计!NK102)</f>
        <v>0</v>
      </c>
      <c r="OD103" s="28">
        <f>求节点($AT$5:$AT$10,BJ$5:BJ$10,将星节奏统计!NL102)</f>
        <v>0</v>
      </c>
      <c r="OE103" s="28">
        <f>求节点($AT$5:$AT$10,BK$5:BK$10,将星节奏统计!NM102)</f>
        <v>0</v>
      </c>
      <c r="OF103" s="28">
        <f>求节点($AT$5:$AT$10,BL$5:BL$10,将星节奏统计!NN102)</f>
        <v>0.9</v>
      </c>
      <c r="OG103" s="28">
        <f>求节点($AT$5:$AT$10,BM$5:BM$10,将星节奏统计!NO102)</f>
        <v>0.9</v>
      </c>
      <c r="OH103" s="28">
        <f>求节点($AT$5:$AT$10,BN$5:BN$10,将星节奏统计!NP102)</f>
        <v>0.6</v>
      </c>
      <c r="OI103" s="28">
        <f>求节点($AT$5:$AT$10,BO$5:BO$10,将星节奏统计!NQ102)</f>
        <v>0</v>
      </c>
      <c r="OJ103" s="28">
        <f>求节点($AT$5:$AT$10,BP$5:BP$10,将星节奏统计!NR102)</f>
        <v>0.9</v>
      </c>
      <c r="OK103" s="28">
        <f>求节点($AT$5:$AT$10,BQ$5:BQ$10,将星节奏统计!NS102)</f>
        <v>0.6</v>
      </c>
      <c r="OL103" s="28">
        <f>求节点($AT$5:$AT$10,BR$5:BR$10,将星节奏统计!NT102)</f>
        <v>0.9</v>
      </c>
      <c r="OM103" s="28">
        <f>求节点($AT$5:$AT$10,BS$5:BS$10,将星节奏统计!NU102)</f>
        <v>0</v>
      </c>
      <c r="ON103" s="28">
        <f>求节点($AT$5:$AT$10,BT$5:BT$10,将星节奏统计!NV102)</f>
        <v>0.6</v>
      </c>
      <c r="OO103" s="28">
        <f>求节点($AT$5:$AT$10,BU$5:BU$10,将星节奏统计!NW102)</f>
        <v>0.1</v>
      </c>
      <c r="OP103" s="28">
        <f>求节点($AT$5:$AT$10,BV$5:BV$10,将星节奏统计!NX102)</f>
        <v>0.6</v>
      </c>
      <c r="OQ103" s="28">
        <f>求节点($AT$5:$AT$10,BW$5:BW$10,将星节奏统计!NY102)</f>
        <v>0.5</v>
      </c>
      <c r="OR103" s="28">
        <f>求节点($AT$5:$AT$10,BX$5:BX$10,将星节奏统计!NZ102)</f>
        <v>0.33</v>
      </c>
      <c r="OS103" s="28">
        <f>求节点($AT$5:$AT$10,BY$5:BY$10,将星节奏统计!OA102)</f>
        <v>0.5</v>
      </c>
      <c r="OT103" s="28">
        <f>求节点($AT$5:$AT$10,BZ$5:BZ$10,将星节奏统计!OB102)</f>
        <v>0.33</v>
      </c>
      <c r="OU103" s="28">
        <f>求节点($AT$5:$AT$10,CA$5:CA$10,将星节奏统计!OC102)</f>
        <v>0.6</v>
      </c>
      <c r="OV103" s="28">
        <f>求节点($AT$5:$AT$10,CB$5:CB$10,将星节奏统计!OD102)</f>
        <v>0.6</v>
      </c>
      <c r="OW103" s="28">
        <f>求节点($AT$5:$AT$10,CC$5:CC$10,将星节奏统计!OE102)</f>
        <v>0.6</v>
      </c>
      <c r="OX103" s="28">
        <f>求节点($AT$5:$AT$10,CD$5:CD$10,将星节奏统计!OF102)</f>
        <v>0.6</v>
      </c>
      <c r="OY103" s="28">
        <f>求节点($AT$5:$AT$10,CE$5:CE$10,将星节奏统计!OG102)</f>
        <v>0.4</v>
      </c>
      <c r="OZ103" s="28">
        <f>求节点($AT$5:$AT$10,CF$5:CF$10,将星节奏统计!OH102)</f>
        <v>0.4</v>
      </c>
      <c r="PA103" s="28">
        <f>求节点($AT$5:$AT$10,CG$5:CG$10,将星节奏统计!OI102)</f>
        <v>0.4</v>
      </c>
      <c r="PB103" s="28">
        <f>求节点($AT$5:$AT$10,CH$5:CH$10,将星节奏统计!OJ102)</f>
        <v>0.4</v>
      </c>
      <c r="PC103" s="28">
        <f>求节点($AT$5:$AT$10,CI$5:CI$10,将星节奏统计!OK102)</f>
        <v>0.5</v>
      </c>
      <c r="PD103" s="28">
        <f>求节点($AT$5:$AT$10,CJ$5:CJ$10,将星节奏统计!OL102)</f>
        <v>0.33</v>
      </c>
      <c r="PE103" s="28">
        <f>求节点($AT$5:$AT$10,CK$5:CK$10,将星节奏统计!OM102)</f>
        <v>0</v>
      </c>
      <c r="PF103" s="28">
        <f>求节点($AT$5:$AT$10,CL$5:CL$10,将星节奏统计!ON102)</f>
        <v>0</v>
      </c>
      <c r="PG103" s="28">
        <f>求节点($AT$5:$AT$10,CM$5:CM$10,将星节奏统计!OO102)</f>
        <v>0</v>
      </c>
      <c r="PH103" s="28">
        <f>求节点($AT$5:$AT$10,CN$5:CN$10,将星节奏统计!OP102)</f>
        <v>0</v>
      </c>
      <c r="PI103" s="28">
        <f>求节点($AT$5:$AT$10,CO$5:CO$10,将星节奏统计!OQ102)</f>
        <v>0</v>
      </c>
      <c r="PJ103" s="28">
        <f>求节点($AT$5:$AT$10,CP$5:CP$10,将星节奏统计!OR102)</f>
        <v>0</v>
      </c>
      <c r="PK103" s="28">
        <f>求节点($AT$5:$AT$10,CQ$5:CQ$10,将星节奏统计!OS102)</f>
        <v>0</v>
      </c>
      <c r="PL103" s="28">
        <f>求节点($AT$5:$AT$10,CR$5:CR$10,将星节奏统计!OT102)</f>
        <v>0</v>
      </c>
      <c r="PM103" s="28">
        <f>求节点($AT$5:$AT$10,CS$5:CS$10,将星节奏统计!OU102)</f>
        <v>0</v>
      </c>
      <c r="PN103" s="28">
        <f>求节点($AT$17:$AT$22,AV$17:AV$22,将星节奏统计!OX102)</f>
        <v>0</v>
      </c>
      <c r="PO103" s="28">
        <f>求节点($AT$17:$AT$22,AW$17:AW$22,将星节奏统计!OY102)</f>
        <v>0</v>
      </c>
      <c r="PP103" s="28">
        <f>求节点($AT$17:$AT$22,AX$17:AX$22,将星节奏统计!OZ102)</f>
        <v>0</v>
      </c>
      <c r="PQ103" s="28">
        <f>求节点($AT$17:$AT$22,AY$17:AY$22,将星节奏统计!PA102)</f>
        <v>2.3098278734036415E-4</v>
      </c>
      <c r="PR103" s="28">
        <f>求节点($AT$17:$AT$22,AZ$17:AZ$22,将星节奏统计!PB102)</f>
        <v>3.4647418101054969E-4</v>
      </c>
      <c r="PS103" s="28">
        <f>求节点($AT$17:$AT$22,BA$17:BA$22,将星节奏统计!PC102)</f>
        <v>3.4647418101054969E-4</v>
      </c>
      <c r="PT103" s="28">
        <f>求节点($AT$17:$AT$22,BB$17:BB$22,将星节奏统计!PD102)</f>
        <v>5.2496088031901353E-4</v>
      </c>
      <c r="PU103" s="28">
        <f>求节点($AT$17:$AT$22,BC$17:BC$22,将星节奏统计!PE102)</f>
        <v>0</v>
      </c>
      <c r="PV103" s="28">
        <f>求节点($AT$17:$AT$22,BD$17:BD$22,将星节奏统计!PF102)</f>
        <v>3.4647418101054969E-4</v>
      </c>
      <c r="PW103" s="28">
        <f>求节点($AT$17:$AT$22,BE$17:BE$22,将星节奏统计!PG102)</f>
        <v>0</v>
      </c>
      <c r="PX103" s="28">
        <f>求节点($AT$17:$AT$22,BF$17:BF$22,将星节奏统计!PH102)</f>
        <v>0</v>
      </c>
      <c r="PY103" s="28">
        <f>求节点($AT$17:$AT$22,BG$17:BG$22,将星节奏统计!PI102)</f>
        <v>0</v>
      </c>
      <c r="PZ103" s="28">
        <f>求节点($AT$17:$AT$22,BH$17:BH$22,将星节奏统计!PJ102)</f>
        <v>0</v>
      </c>
      <c r="QA103" s="28">
        <f>求节点($AT$17:$AT$22,BI$17:BI$22,将星节奏统计!PK102)</f>
        <v>0</v>
      </c>
      <c r="QB103" s="28">
        <f>求节点($AT$17:$AT$22,BJ$17:BJ$22,将星节奏统计!PL102)</f>
        <v>0</v>
      </c>
      <c r="QC103" s="28">
        <f>求节点($AT$17:$AT$22,BK$17:BK$22,将星节奏统计!PM102)</f>
        <v>0</v>
      </c>
      <c r="QD103" s="28">
        <f>求节点($AT$17:$AT$22,BL$17:BL$22,将星节奏统计!PN102)</f>
        <v>0</v>
      </c>
      <c r="QE103" s="28">
        <f>求节点($AT$17:$AT$22,BM$17:BM$22,将星节奏统计!PO102)</f>
        <v>0</v>
      </c>
      <c r="QF103" s="28">
        <f>求节点($AT$17:$AT$22,BN$17:BN$22,将星节奏统计!PP102)</f>
        <v>0</v>
      </c>
      <c r="QG103" s="28">
        <f>求节点($AT$17:$AT$22,BO$17:BO$22,将星节奏统计!PQ102)</f>
        <v>0</v>
      </c>
      <c r="QJ103" s="3">
        <v>99</v>
      </c>
      <c r="QK103" s="28">
        <f t="shared" ca="1" si="71"/>
        <v>1.2443556681829346</v>
      </c>
      <c r="QL103" s="28">
        <f t="shared" ca="1" si="71"/>
        <v>1.3470305827635991</v>
      </c>
      <c r="QM103" s="28">
        <f t="shared" ca="1" si="71"/>
        <v>1.5</v>
      </c>
      <c r="QN103" s="28">
        <f t="shared" ca="1" si="71"/>
        <v>1.5</v>
      </c>
      <c r="QO103" s="28">
        <f t="shared" ca="1" si="71"/>
        <v>1.5</v>
      </c>
      <c r="QP103" s="28">
        <f t="shared" ca="1" si="72"/>
        <v>0.82645360363904308</v>
      </c>
      <c r="QQ103" s="28">
        <f t="shared" ca="1" si="72"/>
        <v>1.0869825734617176</v>
      </c>
      <c r="QR103" s="28">
        <f t="shared" ca="1" si="72"/>
        <v>1.5</v>
      </c>
      <c r="QS103" s="28">
        <f t="shared" ca="1" si="72"/>
        <v>1.5</v>
      </c>
      <c r="QT103" s="28">
        <f t="shared" ca="1" si="72"/>
        <v>1.5</v>
      </c>
      <c r="QU103" s="28">
        <f t="shared" ca="1" si="73"/>
        <v>0.1</v>
      </c>
      <c r="QV103" s="28">
        <f t="shared" ca="1" si="73"/>
        <v>0.1</v>
      </c>
      <c r="QW103" s="28">
        <f t="shared" ca="1" si="73"/>
        <v>0.1</v>
      </c>
      <c r="QX103" s="28">
        <f t="shared" ca="1" si="73"/>
        <v>0.1</v>
      </c>
      <c r="QY103" s="28">
        <f t="shared" ca="1" si="73"/>
        <v>0.1</v>
      </c>
      <c r="QZ103" s="28">
        <f t="shared" ca="1" si="74"/>
        <v>0.82104896772805425</v>
      </c>
      <c r="RA103" s="28">
        <f t="shared" ca="1" si="74"/>
        <v>0.89292140793451935</v>
      </c>
      <c r="RB103" s="28">
        <f t="shared" ca="1" si="74"/>
        <v>1</v>
      </c>
      <c r="RC103" s="28">
        <f t="shared" ca="1" si="74"/>
        <v>1</v>
      </c>
      <c r="RD103" s="28">
        <f t="shared" ca="1" si="74"/>
        <v>1</v>
      </c>
      <c r="RE103" s="28">
        <f t="shared" ca="1" si="75"/>
        <v>0.52984020272928234</v>
      </c>
      <c r="RF103" s="28">
        <f t="shared" ca="1" si="75"/>
        <v>0.71465504897447851</v>
      </c>
      <c r="RG103" s="28">
        <f t="shared" ca="1" si="75"/>
        <v>0.99</v>
      </c>
      <c r="RH103" s="28">
        <f t="shared" ca="1" si="75"/>
        <v>0.99</v>
      </c>
      <c r="RI103" s="28">
        <f t="shared" ca="1" si="75"/>
        <v>0.99</v>
      </c>
      <c r="RJ103" s="28">
        <f t="shared" ca="1" si="76"/>
        <v>3.3834017176604531E-4</v>
      </c>
      <c r="RK103" s="28">
        <f t="shared" ca="1" si="76"/>
        <v>0</v>
      </c>
      <c r="RL103" s="28">
        <f t="shared" ca="1" si="76"/>
        <v>3.3834017176604531E-4</v>
      </c>
      <c r="RM103" s="28">
        <f t="shared" ca="1" si="76"/>
        <v>0</v>
      </c>
      <c r="RN103" s="28">
        <f t="shared" ca="1" si="76"/>
        <v>3.6222300742011927E-4</v>
      </c>
      <c r="RO103" s="28">
        <f t="shared" ca="1" si="77"/>
        <v>3.2362972951534633E-4</v>
      </c>
      <c r="RP103" s="28">
        <f t="shared" ca="1" si="77"/>
        <v>0</v>
      </c>
      <c r="RQ103" s="28">
        <f t="shared" ca="1" si="77"/>
        <v>3.2362972951534633E-4</v>
      </c>
      <c r="RR103" s="28">
        <f t="shared" ca="1" si="77"/>
        <v>0</v>
      </c>
      <c r="RS103" s="28">
        <f t="shared" ca="1" si="77"/>
        <v>3.4647418101054969E-4</v>
      </c>
      <c r="RT103" s="28">
        <f t="shared" ca="1" si="78"/>
        <v>0.1</v>
      </c>
      <c r="RU103" s="28">
        <f t="shared" ca="1" si="78"/>
        <v>0.1</v>
      </c>
      <c r="RV103" s="28">
        <f t="shared" ca="1" si="78"/>
        <v>0.1</v>
      </c>
      <c r="RW103" s="28">
        <f t="shared" ca="1" si="78"/>
        <v>0.1</v>
      </c>
      <c r="RX103" s="28">
        <f t="shared" ca="1" si="78"/>
        <v>0.1</v>
      </c>
      <c r="RY103" s="28">
        <f t="shared" ca="1" si="79"/>
        <v>0.16444158705578676</v>
      </c>
      <c r="RZ103" s="28">
        <f t="shared" ca="1" si="79"/>
        <v>0.16695328980349899</v>
      </c>
      <c r="SA103" s="28">
        <f t="shared" ca="1" si="79"/>
        <v>0.17205622658288985</v>
      </c>
      <c r="SB103" s="28">
        <f t="shared" ca="1" si="79"/>
        <v>0.18918140334615999</v>
      </c>
      <c r="SC103" s="28">
        <f t="shared" ca="1" si="79"/>
        <v>0.19931955298868018</v>
      </c>
    </row>
    <row r="104" spans="46:497" x14ac:dyDescent="0.2">
      <c r="AU104" s="28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U104" s="3">
        <v>100</v>
      </c>
      <c r="CV104" s="28">
        <f>求节点($AT$5:$AT$10,AV$5:AV$10,将星节奏统计!BJ103)</f>
        <v>0.1</v>
      </c>
      <c r="CW104" s="28">
        <f>求节点($AT$5:$AT$10,AW$5:AW$10,将星节奏统计!BK103)</f>
        <v>0.1</v>
      </c>
      <c r="CX104" s="28">
        <f>求节点($AT$5:$AT$10,AX$5:AX$10,将星节奏统计!BL103)</f>
        <v>6.4807123668272154E-2</v>
      </c>
      <c r="CY104" s="28">
        <f>求节点($AT$5:$AT$10,AY$5:AY$10,将星节奏统计!BM103)</f>
        <v>0</v>
      </c>
      <c r="CZ104" s="28">
        <f>求节点($AT$5:$AT$10,AZ$5:AZ$10,将星节奏统计!BN103)</f>
        <v>0</v>
      </c>
      <c r="DA104" s="28">
        <f>求节点($AT$5:$AT$10,BA$5:BA$10,将星节奏统计!BO103)</f>
        <v>0</v>
      </c>
      <c r="DB104" s="28">
        <f>求节点($AT$5:$AT$10,BB$5:BB$10,将星节奏统计!BP103)</f>
        <v>0</v>
      </c>
      <c r="DC104" s="28">
        <f>求节点($AT$5:$AT$10,BC$5:BC$10,将星节奏统计!BQ103)</f>
        <v>0</v>
      </c>
      <c r="DD104" s="28">
        <f>求节点($AT$5:$AT$10,BD$5:BD$10,将星节奏统计!BR103)</f>
        <v>0</v>
      </c>
      <c r="DE104" s="28">
        <f>求节点($AT$5:$AT$10,BE$5:BE$10,将星节奏统计!BS103)</f>
        <v>0</v>
      </c>
      <c r="DF104" s="28">
        <f>求节点($AT$5:$AT$10,BF$5:BF$10,将星节奏统计!BT103)</f>
        <v>0</v>
      </c>
      <c r="DG104" s="28">
        <f>求节点($AT$5:$AT$10,BG$5:BG$10,将星节奏统计!BU103)</f>
        <v>0</v>
      </c>
      <c r="DH104" s="28">
        <f>求节点($AT$5:$AT$10,BH$5:BH$10,将星节奏统计!BV103)</f>
        <v>0</v>
      </c>
      <c r="DI104" s="28">
        <f>求节点($AT$5:$AT$10,BI$5:BI$10,将星节奏统计!BW103)</f>
        <v>0</v>
      </c>
      <c r="DJ104" s="28">
        <f>求节点($AT$5:$AT$10,BJ$5:BJ$10,将星节奏统计!BX103)</f>
        <v>0</v>
      </c>
      <c r="DK104" s="28">
        <f>求节点($AT$5:$AT$10,BK$5:BK$10,将星节奏统计!BY103)</f>
        <v>0</v>
      </c>
      <c r="DL104" s="28">
        <f>求节点($AT$5:$AT$10,BL$5:BL$10,将星节奏统计!BZ103)</f>
        <v>0.9</v>
      </c>
      <c r="DM104" s="28">
        <f>求节点($AT$5:$AT$10,BM$5:BM$10,将星节奏统计!CA103)</f>
        <v>0.9</v>
      </c>
      <c r="DN104" s="28">
        <f>求节点($AT$5:$AT$10,BN$5:BN$10,将星节奏统计!CB103)</f>
        <v>0.6</v>
      </c>
      <c r="DO104" s="28">
        <f>求节点($AT$5:$AT$10,BO$5:BO$10,将星节奏统计!CC103)</f>
        <v>0</v>
      </c>
      <c r="DP104" s="28">
        <f>求节点($AT$5:$AT$10,BP$5:BP$10,将星节奏统计!CD103)</f>
        <v>0.9</v>
      </c>
      <c r="DQ104" s="28">
        <f>求节点($AT$5:$AT$10,BQ$5:BQ$10,将星节奏统计!CE103)</f>
        <v>0.6</v>
      </c>
      <c r="DR104" s="28">
        <f>求节点($AT$5:$AT$10,BR$5:BR$10,将星节奏统计!CF103)</f>
        <v>0.9</v>
      </c>
      <c r="DS104" s="28">
        <f>求节点($AT$5:$AT$10,BS$5:BS$10,将星节奏统计!CG103)</f>
        <v>0</v>
      </c>
      <c r="DT104" s="28">
        <f>求节点($AT$5:$AT$10,BT$5:BT$10,将星节奏统计!CH103)</f>
        <v>0.6</v>
      </c>
      <c r="DU104" s="28">
        <f>求节点($AT$5:$AT$10,BU$5:BU$10,将星节奏统计!CI103)</f>
        <v>0.1</v>
      </c>
      <c r="DV104" s="28">
        <f>求节点($AT$5:$AT$10,BV$5:BV$10,将星节奏统计!CJ103)</f>
        <v>0.6</v>
      </c>
      <c r="DW104" s="28">
        <f>求节点($AT$5:$AT$10,BW$5:BW$10,将星节奏统计!CK103)</f>
        <v>0.28825683166784893</v>
      </c>
      <c r="DX104" s="28">
        <f>求节点($AT$5:$AT$10,BX$5:BX$10,将星节奏统计!CL103)</f>
        <v>0.18619262375088669</v>
      </c>
      <c r="DY104" s="28">
        <f>求节点($AT$5:$AT$10,BY$5:BY$10,将星节奏统计!CM103)</f>
        <v>0.28825683166784893</v>
      </c>
      <c r="DZ104" s="28">
        <f>求节点($AT$5:$AT$10,BZ$5:BZ$10,将星节奏统计!CN103)</f>
        <v>0.18619262375088669</v>
      </c>
      <c r="EA104" s="28">
        <f>求节点($AT$5:$AT$10,CA$5:CA$10,将星节奏统计!CO103)</f>
        <v>0.36032103958481115</v>
      </c>
      <c r="EB104" s="28">
        <f>求节点($AT$5:$AT$10,CB$5:CB$10,将星节奏统计!CP103)</f>
        <v>0.36032103958481115</v>
      </c>
      <c r="EC104" s="28">
        <f>求节点($AT$5:$AT$10,CC$5:CC$10,将星节奏统计!CQ103)</f>
        <v>0.36032103958481115</v>
      </c>
      <c r="ED104" s="28">
        <f>求节点($AT$5:$AT$10,CD$5:CD$10,将星节奏统计!CR103)</f>
        <v>0.36032103958481115</v>
      </c>
      <c r="EE104" s="28">
        <f>求节点($AT$5:$AT$10,CE$5:CE$10,将星节奏统计!CS103)</f>
        <v>0.23222472770936781</v>
      </c>
      <c r="EF104" s="28">
        <f>求节点($AT$5:$AT$10,CF$5:CF$10,将星节奏统计!CT103)</f>
        <v>0.23222472770936781</v>
      </c>
      <c r="EG104" s="28">
        <f>求节点($AT$5:$AT$10,CG$5:CG$10,将星节奏统计!CU103)</f>
        <v>0.23222472770936781</v>
      </c>
      <c r="EH104" s="28">
        <f>求节点($AT$5:$AT$10,CH$5:CH$10,将星节奏统计!CV103)</f>
        <v>0.23222472770936781</v>
      </c>
      <c r="EI104" s="28">
        <f>求节点($AT$5:$AT$10,CI$5:CI$10,将星节奏统计!CW103)</f>
        <v>0.28825683166784893</v>
      </c>
      <c r="EJ104" s="28">
        <f>求节点($AT$5:$AT$10,CJ$5:CJ$10,将星节奏统计!CX103)</f>
        <v>0.18619262375088669</v>
      </c>
      <c r="EK104" s="28">
        <f>求节点($AT$5:$AT$10,CK$5:CK$10,将星节奏统计!CY103)</f>
        <v>0</v>
      </c>
      <c r="EL104" s="28">
        <f>求节点($AT$5:$AT$10,CL$5:CL$10,将星节奏统计!CZ103)</f>
        <v>0</v>
      </c>
      <c r="EM104" s="28">
        <f>求节点($AT$5:$AT$10,CM$5:CM$10,将星节奏统计!DA103)</f>
        <v>0</v>
      </c>
      <c r="EN104" s="28">
        <f>求节点($AT$5:$AT$10,CN$5:CN$10,将星节奏统计!DB103)</f>
        <v>0</v>
      </c>
      <c r="EO104" s="28">
        <f>求节点($AT$5:$AT$10,CO$5:CO$10,将星节奏统计!DC103)</f>
        <v>0</v>
      </c>
      <c r="EP104" s="28">
        <f>求节点($AT$5:$AT$10,CP$5:CP$10,将星节奏统计!DD103)</f>
        <v>0</v>
      </c>
      <c r="EQ104" s="28">
        <f>求节点($AT$5:$AT$10,CQ$5:CQ$10,将星节奏统计!DE103)</f>
        <v>0</v>
      </c>
      <c r="ER104" s="28">
        <f>求节点($AT$5:$AT$10,CR$5:CR$10,将星节奏统计!DF103)</f>
        <v>0</v>
      </c>
      <c r="ES104" s="28">
        <f>求节点($AT$5:$AT$10,CS$5:CS$10,将星节奏统计!DG103)</f>
        <v>0</v>
      </c>
      <c r="ET104" s="28">
        <f>求节点($AT$17:$AT$22,AV$17:AV$22,将星节奏统计!DJ103)</f>
        <v>0</v>
      </c>
      <c r="EU104" s="28">
        <f>求节点($AT$17:$AT$22,AW$17:AW$22,将星节奏统计!DK103)</f>
        <v>0</v>
      </c>
      <c r="EV104" s="28">
        <f>求节点($AT$17:$AT$22,AX$17:AX$22,将星节奏统计!DL103)</f>
        <v>0</v>
      </c>
      <c r="EW104" s="28">
        <f>求节点($AT$17:$AT$22,AY$17:AY$22,将星节奏统计!DM103)</f>
        <v>2.1575315301023551E-4</v>
      </c>
      <c r="EX104" s="28">
        <f>求节点($AT$17:$AT$22,AZ$17:AZ$22,将星节奏统计!DN103)</f>
        <v>3.2362972951534633E-4</v>
      </c>
      <c r="EY104" s="28">
        <f>求节点($AT$17:$AT$22,BA$17:BA$22,将星节奏统计!DO103)</f>
        <v>3.2362972951534633E-4</v>
      </c>
      <c r="EZ104" s="28">
        <f>求节点($AT$17:$AT$22,BB$17:BB$22,将星节奏统计!DP103)</f>
        <v>4.9034807502325306E-4</v>
      </c>
      <c r="FA104" s="28">
        <f>求节点($AT$17:$AT$22,BC$17:BC$22,将星节奏统计!DQ103)</f>
        <v>0</v>
      </c>
      <c r="FB104" s="28">
        <f>求节点($AT$17:$AT$22,BD$17:BD$22,将星节奏统计!DR103)</f>
        <v>3.2362972951534633E-4</v>
      </c>
      <c r="FC104" s="28">
        <f>求节点($AT$17:$AT$22,BE$17:BE$22,将星节奏统计!DS103)</f>
        <v>0</v>
      </c>
      <c r="FD104" s="28">
        <f>求节点($AT$17:$AT$22,BF$17:BF$22,将星节奏统计!DT103)</f>
        <v>0</v>
      </c>
      <c r="FE104" s="28">
        <f>求节点($AT$17:$AT$22,BG$17:BG$22,将星节奏统计!DU103)</f>
        <v>0</v>
      </c>
      <c r="FF104" s="28">
        <f>求节点($AT$17:$AT$22,BH$17:BH$22,将星节奏统计!DV103)</f>
        <v>0</v>
      </c>
      <c r="FG104" s="28">
        <f>求节点($AT$17:$AT$22,BI$17:BI$22,将星节奏统计!DW103)</f>
        <v>0</v>
      </c>
      <c r="FH104" s="28">
        <f>求节点($AT$17:$AT$22,BJ$17:BJ$22,将星节奏统计!DX103)</f>
        <v>0</v>
      </c>
      <c r="FI104" s="28">
        <f>求节点($AT$17:$AT$22,BK$17:BK$22,将星节奏统计!DY103)</f>
        <v>0</v>
      </c>
      <c r="FJ104" s="28">
        <f>求节点($AT$17:$AT$22,BL$17:BL$22,将星节奏统计!DZ103)</f>
        <v>0</v>
      </c>
      <c r="FK104" s="28">
        <f>求节点($AT$17:$AT$22,BM$17:BM$22,将星节奏统计!EA103)</f>
        <v>0</v>
      </c>
      <c r="FL104" s="28">
        <f>求节点($AT$17:$AT$22,BN$17:BN$22,将星节奏统计!EB103)</f>
        <v>0</v>
      </c>
      <c r="FM104" s="28">
        <f>求节点($AT$17:$AT$22,BO$17:BO$22,将星节奏统计!EC103)</f>
        <v>0</v>
      </c>
      <c r="FN104" s="28">
        <f>求节点($AT$5:$AT$10,AV$5:AV$10,将星节奏统计!EG103)</f>
        <v>0.1</v>
      </c>
      <c r="FO104" s="28">
        <f>求节点($AT$5:$AT$10,AW$5:AW$10,将星节奏统计!EH103)</f>
        <v>0.1</v>
      </c>
      <c r="FP104" s="28">
        <f>求节点($AT$5:$AT$10,AX$5:AX$10,将星节奏统计!EI103)</f>
        <v>6.7467869555236842E-2</v>
      </c>
      <c r="FQ104" s="28">
        <f>求节点($AT$5:$AT$10,AY$5:AY$10,将星节奏统计!EJ103)</f>
        <v>0</v>
      </c>
      <c r="FR104" s="28">
        <f>求节点($AT$5:$AT$10,AZ$5:AZ$10,将星节奏统计!EK103)</f>
        <v>0</v>
      </c>
      <c r="FS104" s="28">
        <f>求节点($AT$5:$AT$10,BA$5:BA$10,将星节奏统计!EL103)</f>
        <v>0</v>
      </c>
      <c r="FT104" s="28">
        <f>求节点($AT$5:$AT$10,BB$5:BB$10,将星节奏统计!EM103)</f>
        <v>0</v>
      </c>
      <c r="FU104" s="28">
        <f>求节点($AT$5:$AT$10,BC$5:BC$10,将星节奏统计!EN103)</f>
        <v>0</v>
      </c>
      <c r="FV104" s="28">
        <f>求节点($AT$5:$AT$10,BD$5:BD$10,将星节奏统计!EO103)</f>
        <v>0</v>
      </c>
      <c r="FW104" s="28">
        <f>求节点($AT$5:$AT$10,BE$5:BE$10,将星节奏统计!EP103)</f>
        <v>0</v>
      </c>
      <c r="FX104" s="28">
        <f>求节点($AT$5:$AT$10,BF$5:BF$10,将星节奏统计!EQ103)</f>
        <v>0</v>
      </c>
      <c r="FY104" s="28">
        <f>求节点($AT$5:$AT$10,BG$5:BG$10,将星节奏统计!ER103)</f>
        <v>0</v>
      </c>
      <c r="FZ104" s="28">
        <f>求节点($AT$5:$AT$10,BH$5:BH$10,将星节奏统计!ES103)</f>
        <v>0</v>
      </c>
      <c r="GA104" s="28">
        <f>求节点($AT$5:$AT$10,BI$5:BI$10,将星节奏统计!ET103)</f>
        <v>0</v>
      </c>
      <c r="GB104" s="28">
        <f>求节点($AT$5:$AT$10,BJ$5:BJ$10,将星节奏统计!EU103)</f>
        <v>0</v>
      </c>
      <c r="GC104" s="28">
        <f>求节点($AT$5:$AT$10,BK$5:BK$10,将星节奏统计!EV103)</f>
        <v>0</v>
      </c>
      <c r="GD104" s="28">
        <f>求节点($AT$5:$AT$10,BL$5:BL$10,将星节奏统计!EW103)</f>
        <v>0.9</v>
      </c>
      <c r="GE104" s="28">
        <f>求节点($AT$5:$AT$10,BM$5:BM$10,将星节奏统计!EX103)</f>
        <v>0.9</v>
      </c>
      <c r="GF104" s="28">
        <f>求节点($AT$5:$AT$10,BN$5:BN$10,将星节奏统计!EY103)</f>
        <v>0.6</v>
      </c>
      <c r="GG104" s="28">
        <f>求节点($AT$5:$AT$10,BO$5:BO$10,将星节奏统计!EZ103)</f>
        <v>0</v>
      </c>
      <c r="GH104" s="28">
        <f>求节点($AT$5:$AT$10,BP$5:BP$10,将星节奏统计!FA103)</f>
        <v>0.9</v>
      </c>
      <c r="GI104" s="28">
        <f>求节点($AT$5:$AT$10,BQ$5:BQ$10,将星节奏统计!FB103)</f>
        <v>0.6</v>
      </c>
      <c r="GJ104" s="28">
        <f>求节点($AT$5:$AT$10,BR$5:BR$10,将星节奏统计!FC103)</f>
        <v>0.9</v>
      </c>
      <c r="GK104" s="28">
        <f>求节点($AT$5:$AT$10,BS$5:BS$10,将星节奏统计!FD103)</f>
        <v>0</v>
      </c>
      <c r="GL104" s="28">
        <f>求节点($AT$5:$AT$10,BT$5:BT$10,将星节奏统计!FE103)</f>
        <v>0.6</v>
      </c>
      <c r="GM104" s="28">
        <f>求节点($AT$5:$AT$10,BU$5:BU$10,将星节奏统计!FF103)</f>
        <v>0.1</v>
      </c>
      <c r="GN104" s="28">
        <f>求节点($AT$5:$AT$10,BV$5:BV$10,将星节奏统计!FG103)</f>
        <v>0.6</v>
      </c>
      <c r="GO104" s="28">
        <f>求节点($AT$5:$AT$10,BW$5:BW$10,将星节奏统计!FH103)</f>
        <v>0.37992549828797439</v>
      </c>
      <c r="GP104" s="28">
        <f>求节点($AT$5:$AT$10,BX$5:BX$10,将星节奏统计!FI103)</f>
        <v>0.24995033219198295</v>
      </c>
      <c r="GQ104" s="28">
        <f>求节点($AT$5:$AT$10,BY$5:BY$10,将星节奏统计!FJ103)</f>
        <v>0.37992549828797439</v>
      </c>
      <c r="GR104" s="28">
        <f>求节点($AT$5:$AT$10,BZ$5:BZ$10,将星节奏统计!FK103)</f>
        <v>0.24995033219198295</v>
      </c>
      <c r="GS104" s="28">
        <f>求节点($AT$5:$AT$10,CA$5:CA$10,将星节奏统计!FL103)</f>
        <v>0.46658388698663822</v>
      </c>
      <c r="GT104" s="28">
        <f>求节点($AT$5:$AT$10,CB$5:CB$10,将星节奏统计!FM103)</f>
        <v>0.46658388698663822</v>
      </c>
      <c r="GU104" s="28">
        <f>求节点($AT$5:$AT$10,CC$5:CC$10,将星节奏统计!FN103)</f>
        <v>0.46658388698663822</v>
      </c>
      <c r="GV104" s="28">
        <f>求节点($AT$5:$AT$10,CD$5:CD$10,将星节奏统计!FO103)</f>
        <v>0.46658388698663822</v>
      </c>
      <c r="GW104" s="28">
        <f>求节点($AT$5:$AT$10,CE$5:CE$10,将星节奏统计!FP103)</f>
        <v>0.30660872089064678</v>
      </c>
      <c r="GX104" s="28">
        <f>求节点($AT$5:$AT$10,CF$5:CF$10,将星节奏统计!FQ103)</f>
        <v>0.30660872089064678</v>
      </c>
      <c r="GY104" s="28">
        <f>求节点($AT$5:$AT$10,CG$5:CG$10,将星节奏统计!FR103)</f>
        <v>0.30660872089064678</v>
      </c>
      <c r="GZ104" s="28">
        <f>求节点($AT$5:$AT$10,CH$5:CH$10,将星节奏统计!FS103)</f>
        <v>0.30660872089064678</v>
      </c>
      <c r="HA104" s="28">
        <f>求节点($AT$5:$AT$10,CI$5:CI$10,将星节奏统计!FT103)</f>
        <v>0.37992549828797439</v>
      </c>
      <c r="HB104" s="28">
        <f>求节点($AT$5:$AT$10,CJ$5:CJ$10,将星节奏统计!FU103)</f>
        <v>0.24995033219198295</v>
      </c>
      <c r="HC104" s="28">
        <f>求节点($AT$5:$AT$10,CK$5:CK$10,将星节奏统计!FV103)</f>
        <v>0</v>
      </c>
      <c r="HD104" s="28">
        <f>求节点($AT$5:$AT$10,CL$5:CL$10,将星节奏统计!FW103)</f>
        <v>0</v>
      </c>
      <c r="HE104" s="28">
        <f>求节点($AT$5:$AT$10,CM$5:CM$10,将星节奏统计!FX103)</f>
        <v>0</v>
      </c>
      <c r="HF104" s="28">
        <f>求节点($AT$5:$AT$10,CN$5:CN$10,将星节奏统计!FY103)</f>
        <v>0</v>
      </c>
      <c r="HG104" s="28">
        <f>求节点($AT$5:$AT$10,CO$5:CO$10,将星节奏统计!FZ103)</f>
        <v>0</v>
      </c>
      <c r="HH104" s="28">
        <f>求节点($AT$5:$AT$10,CP$5:CP$10,将星节奏统计!GA103)</f>
        <v>0</v>
      </c>
      <c r="HI104" s="28">
        <f>求节点($AT$5:$AT$10,CQ$5:CQ$10,将星节奏统计!GB103)</f>
        <v>0</v>
      </c>
      <c r="HJ104" s="28">
        <f>求节点($AT$5:$AT$10,CR$5:CR$10,将星节奏统计!GC103)</f>
        <v>0</v>
      </c>
      <c r="HK104" s="28">
        <f>求节点($AT$5:$AT$10,CS$5:CS$10,将星节奏统计!GD103)</f>
        <v>0</v>
      </c>
      <c r="HL104" s="28">
        <f>求节点($AT$17:$AT$22,AV$17:AV$22,将星节奏统计!GG103)</f>
        <v>0</v>
      </c>
      <c r="HM104" s="28">
        <f>求节点($AT$17:$AT$22,AW$17:AW$22,将星节奏统计!GH103)</f>
        <v>0</v>
      </c>
      <c r="HN104" s="28">
        <f>求节点($AT$17:$AT$22,AX$17:AX$22,将星节奏统计!GI103)</f>
        <v>0</v>
      </c>
      <c r="HO104" s="28">
        <f>求节点($AT$17:$AT$22,AY$17:AY$22,将星节奏统计!GJ103)</f>
        <v>0</v>
      </c>
      <c r="HP104" s="28">
        <f>求节点($AT$17:$AT$22,AZ$17:AZ$22,将星节奏统计!GK103)</f>
        <v>0</v>
      </c>
      <c r="HQ104" s="28">
        <f>求节点($AT$17:$AT$22,BA$17:BA$22,将星节奏统计!GL103)</f>
        <v>0</v>
      </c>
      <c r="HR104" s="28">
        <f>求节点($AT$17:$AT$22,BB$17:BB$22,将星节奏统计!GM103)</f>
        <v>0</v>
      </c>
      <c r="HS104" s="28">
        <f>求节点($AT$17:$AT$22,BC$17:BC$22,将星节奏统计!GN103)</f>
        <v>0</v>
      </c>
      <c r="HT104" s="28">
        <f>求节点($AT$17:$AT$22,BD$17:BD$22,将星节奏统计!GO103)</f>
        <v>0</v>
      </c>
      <c r="HU104" s="28">
        <f>求节点($AT$17:$AT$22,BE$17:BE$22,将星节奏统计!GP103)</f>
        <v>0</v>
      </c>
      <c r="HV104" s="28">
        <f>求节点($AT$17:$AT$22,BF$17:BF$22,将星节奏统计!GQ103)</f>
        <v>0</v>
      </c>
      <c r="HW104" s="28">
        <f>求节点($AT$17:$AT$22,BG$17:BG$22,将星节奏统计!GR103)</f>
        <v>0</v>
      </c>
      <c r="HX104" s="28">
        <f>求节点($AT$17:$AT$22,BH$17:BH$22,将星节奏统计!GS103)</f>
        <v>0</v>
      </c>
      <c r="HY104" s="28">
        <f>求节点($AT$17:$AT$22,BI$17:BI$22,将星节奏统计!GT103)</f>
        <v>0</v>
      </c>
      <c r="HZ104" s="28">
        <f>求节点($AT$17:$AT$22,BJ$17:BJ$22,将星节奏统计!GU103)</f>
        <v>0</v>
      </c>
      <c r="IA104" s="28">
        <f>求节点($AT$17:$AT$22,BK$17:BK$22,将星节奏统计!GV103)</f>
        <v>0</v>
      </c>
      <c r="IB104" s="28">
        <f>求节点($AT$17:$AT$22,BL$17:BL$22,将星节奏统计!GW103)</f>
        <v>0</v>
      </c>
      <c r="IC104" s="28">
        <f>求节点($AT$17:$AT$22,BM$17:BM$22,将星节奏统计!GX103)</f>
        <v>0</v>
      </c>
      <c r="ID104" s="28">
        <f>求节点($AT$17:$AT$22,BN$17:BN$22,将星节奏统计!GY103)</f>
        <v>0</v>
      </c>
      <c r="IE104" s="28">
        <f>求节点($AT$17:$AT$22,BO$17:BO$22,将星节奏统计!GZ103)</f>
        <v>0</v>
      </c>
      <c r="IF104" s="28">
        <f>求节点($AT$5:$AT$10,AV$5:AV$10,将星节奏统计!HD103)</f>
        <v>0.1</v>
      </c>
      <c r="IG104" s="28">
        <f>求节点($AT$5:$AT$10,AW$5:AW$10,将星节奏统计!HE103)</f>
        <v>0.1</v>
      </c>
      <c r="IH104" s="28">
        <f>求节点($AT$5:$AT$10,AX$5:AX$10,将星节奏统计!HF103)</f>
        <v>7.290158353923118E-2</v>
      </c>
      <c r="II104" s="28">
        <f>求节点($AT$5:$AT$10,AY$5:AY$10,将星节奏统计!HG103)</f>
        <v>0</v>
      </c>
      <c r="IJ104" s="28">
        <f>求节点($AT$5:$AT$10,AZ$5:AZ$10,将星节奏统计!HH103)</f>
        <v>0</v>
      </c>
      <c r="IK104" s="28">
        <f>求节点($AT$5:$AT$10,BA$5:BA$10,将星节奏统计!HI103)</f>
        <v>0</v>
      </c>
      <c r="IL104" s="28">
        <f>求节点($AT$5:$AT$10,BB$5:BB$10,将星节奏统计!HJ103)</f>
        <v>0</v>
      </c>
      <c r="IM104" s="28">
        <f>求节点($AT$5:$AT$10,BC$5:BC$10,将星节奏统计!HK103)</f>
        <v>0</v>
      </c>
      <c r="IN104" s="28">
        <f>求节点($AT$5:$AT$10,BD$5:BD$10,将星节奏统计!HL103)</f>
        <v>0</v>
      </c>
      <c r="IO104" s="28">
        <f>求节点($AT$5:$AT$10,BE$5:BE$10,将星节奏统计!HM103)</f>
        <v>0</v>
      </c>
      <c r="IP104" s="28">
        <f>求节点($AT$5:$AT$10,BF$5:BF$10,将星节奏统计!HN103)</f>
        <v>0</v>
      </c>
      <c r="IQ104" s="28">
        <f>求节点($AT$5:$AT$10,BG$5:BG$10,将星节奏统计!HO103)</f>
        <v>0</v>
      </c>
      <c r="IR104" s="28">
        <f>求节点($AT$5:$AT$10,BH$5:BH$10,将星节奏统计!HP103)</f>
        <v>0</v>
      </c>
      <c r="IS104" s="28">
        <f>求节点($AT$5:$AT$10,BI$5:BI$10,将星节奏统计!HQ103)</f>
        <v>0</v>
      </c>
      <c r="IT104" s="28">
        <f>求节点($AT$5:$AT$10,BJ$5:BJ$10,将星节奏统计!HR103)</f>
        <v>0</v>
      </c>
      <c r="IU104" s="28">
        <f>求节点($AT$5:$AT$10,BK$5:BK$10,将星节奏统计!HS103)</f>
        <v>0</v>
      </c>
      <c r="IV104" s="28">
        <f>求节点($AT$5:$AT$10,BL$5:BL$10,将星节奏统计!HT103)</f>
        <v>0.9</v>
      </c>
      <c r="IW104" s="28">
        <f>求节点($AT$5:$AT$10,BM$5:BM$10,将星节奏统计!HU103)</f>
        <v>0.9</v>
      </c>
      <c r="IX104" s="28">
        <f>求节点($AT$5:$AT$10,BN$5:BN$10,将星节奏统计!HV103)</f>
        <v>0.6</v>
      </c>
      <c r="IY104" s="28">
        <f>求节点($AT$5:$AT$10,BO$5:BO$10,将星节奏统计!HW103)</f>
        <v>0</v>
      </c>
      <c r="IZ104" s="28">
        <f>求节点($AT$5:$AT$10,BP$5:BP$10,将星节奏统计!HX103)</f>
        <v>0.9</v>
      </c>
      <c r="JA104" s="28">
        <f>求节点($AT$5:$AT$10,BQ$5:BQ$10,将星节奏统计!HY103)</f>
        <v>0.6</v>
      </c>
      <c r="JB104" s="28">
        <f>求节点($AT$5:$AT$10,BR$5:BR$10,将星节奏统计!HZ103)</f>
        <v>0.9</v>
      </c>
      <c r="JC104" s="28">
        <f>求节点($AT$5:$AT$10,BS$5:BS$10,将星节奏统计!IA103)</f>
        <v>0</v>
      </c>
      <c r="JD104" s="28">
        <f>求节点($AT$5:$AT$10,BT$5:BT$10,将星节奏统计!IB103)</f>
        <v>0.6</v>
      </c>
      <c r="JE104" s="28">
        <f>求节点($AT$5:$AT$10,BU$5:BU$10,将星节奏统计!IC103)</f>
        <v>0.1</v>
      </c>
      <c r="JF104" s="28">
        <f>求节点($AT$5:$AT$10,BV$5:BV$10,将星节奏统计!ID103)</f>
        <v>0.6</v>
      </c>
      <c r="JG104" s="28">
        <f>求节点($AT$5:$AT$10,BW$5:BW$10,将星节奏统计!IE103)</f>
        <v>0.5</v>
      </c>
      <c r="JH104" s="28">
        <f>求节点($AT$5:$AT$10,BX$5:BX$10,将星节奏统计!IF103)</f>
        <v>0.33</v>
      </c>
      <c r="JI104" s="28">
        <f>求节点($AT$5:$AT$10,BY$5:BY$10,将星节奏统计!IG103)</f>
        <v>0.5</v>
      </c>
      <c r="JJ104" s="28">
        <f>求节点($AT$5:$AT$10,BZ$5:BZ$10,将星节奏统计!IH103)</f>
        <v>0.33</v>
      </c>
      <c r="JK104" s="28">
        <f>求节点($AT$5:$AT$10,CA$5:CA$10,将星节奏统计!II103)</f>
        <v>0.6</v>
      </c>
      <c r="JL104" s="28">
        <f>求节点($AT$5:$AT$10,CB$5:CB$10,将星节奏统计!IJ103)</f>
        <v>0.6</v>
      </c>
      <c r="JM104" s="28">
        <f>求节点($AT$5:$AT$10,CC$5:CC$10,将星节奏统计!IK103)</f>
        <v>0.6</v>
      </c>
      <c r="JN104" s="28">
        <f>求节点($AT$5:$AT$10,CD$5:CD$10,将星节奏统计!IL103)</f>
        <v>0.6</v>
      </c>
      <c r="JO104" s="28">
        <f>求节点($AT$5:$AT$10,CE$5:CE$10,将星节奏统计!IM103)</f>
        <v>0.4</v>
      </c>
      <c r="JP104" s="28">
        <f>求节点($AT$5:$AT$10,CF$5:CF$10,将星节奏统计!IN103)</f>
        <v>0.4</v>
      </c>
      <c r="JQ104" s="28">
        <f>求节点($AT$5:$AT$10,CG$5:CG$10,将星节奏统计!IO103)</f>
        <v>0.4</v>
      </c>
      <c r="JR104" s="28">
        <f>求节点($AT$5:$AT$10,CH$5:CH$10,将星节奏统计!IP103)</f>
        <v>0.4</v>
      </c>
      <c r="JS104" s="28">
        <f>求节点($AT$5:$AT$10,CI$5:CI$10,将星节奏统计!IQ103)</f>
        <v>0.5</v>
      </c>
      <c r="JT104" s="28">
        <f>求节点($AT$5:$AT$10,CJ$5:CJ$10,将星节奏统计!IR103)</f>
        <v>0.33</v>
      </c>
      <c r="JU104" s="28">
        <f>求节点($AT$5:$AT$10,CK$5:CK$10,将星节奏统计!IS103)</f>
        <v>0</v>
      </c>
      <c r="JV104" s="28">
        <f>求节点($AT$5:$AT$10,CL$5:CL$10,将星节奏统计!IT103)</f>
        <v>0</v>
      </c>
      <c r="JW104" s="28">
        <f>求节点($AT$5:$AT$10,CM$5:CM$10,将星节奏统计!IU103)</f>
        <v>0</v>
      </c>
      <c r="JX104" s="28">
        <f>求节点($AT$5:$AT$10,CN$5:CN$10,将星节奏统计!IV103)</f>
        <v>0</v>
      </c>
      <c r="JY104" s="28">
        <f>求节点($AT$5:$AT$10,CO$5:CO$10,将星节奏统计!IW103)</f>
        <v>0</v>
      </c>
      <c r="JZ104" s="28">
        <f>求节点($AT$5:$AT$10,CP$5:CP$10,将星节奏统计!IX103)</f>
        <v>0</v>
      </c>
      <c r="KA104" s="28">
        <f>求节点($AT$5:$AT$10,CQ$5:CQ$10,将星节奏统计!IY103)</f>
        <v>0</v>
      </c>
      <c r="KB104" s="28">
        <f>求节点($AT$5:$AT$10,CR$5:CR$10,将星节奏统计!IZ103)</f>
        <v>0</v>
      </c>
      <c r="KC104" s="28">
        <f>求节点($AT$5:$AT$10,CS$5:CS$10,将星节奏统计!JA103)</f>
        <v>0</v>
      </c>
      <c r="KD104" s="28">
        <f>求节点($AT$17:$AT$22,AV$17:AV$22,将星节奏统计!JD103)</f>
        <v>0</v>
      </c>
      <c r="KE104" s="28">
        <f>求节点($AT$17:$AT$22,AW$17:AW$22,将星节奏统计!JE103)</f>
        <v>0</v>
      </c>
      <c r="KF104" s="28">
        <f>求节点($AT$17:$AT$22,AX$17:AX$22,将星节奏统计!JF103)</f>
        <v>0</v>
      </c>
      <c r="KG104" s="28">
        <f>求节点($AT$17:$AT$22,AY$17:AY$22,将星节奏统计!JG103)</f>
        <v>2.1575315301023551E-4</v>
      </c>
      <c r="KH104" s="28">
        <f>求节点($AT$17:$AT$22,AZ$17:AZ$22,将星节奏统计!JH103)</f>
        <v>3.2362972951534633E-4</v>
      </c>
      <c r="KI104" s="28">
        <f>求节点($AT$17:$AT$22,BA$17:BA$22,将星节奏统计!JI103)</f>
        <v>3.2362972951534633E-4</v>
      </c>
      <c r="KJ104" s="28">
        <f>求节点($AT$17:$AT$22,BB$17:BB$22,将星节奏统计!JJ103)</f>
        <v>4.9034807502325306E-4</v>
      </c>
      <c r="KK104" s="28">
        <f>求节点($AT$17:$AT$22,BC$17:BC$22,将星节奏统计!JK103)</f>
        <v>0</v>
      </c>
      <c r="KL104" s="28">
        <f>求节点($AT$17:$AT$22,BD$17:BD$22,将星节奏统计!JL103)</f>
        <v>3.2362972951534633E-4</v>
      </c>
      <c r="KM104" s="28">
        <f>求节点($AT$17:$AT$22,BE$17:BE$22,将星节奏统计!JM103)</f>
        <v>0</v>
      </c>
      <c r="KN104" s="28">
        <f>求节点($AT$17:$AT$22,BF$17:BF$22,将星节奏统计!JN103)</f>
        <v>0</v>
      </c>
      <c r="KO104" s="28">
        <f>求节点($AT$17:$AT$22,BG$17:BG$22,将星节奏统计!JO103)</f>
        <v>0</v>
      </c>
      <c r="KP104" s="28">
        <f>求节点($AT$17:$AT$22,BH$17:BH$22,将星节奏统计!JP103)</f>
        <v>0</v>
      </c>
      <c r="KQ104" s="28">
        <f>求节点($AT$17:$AT$22,BI$17:BI$22,将星节奏统计!JQ103)</f>
        <v>0</v>
      </c>
      <c r="KR104" s="28">
        <f>求节点($AT$17:$AT$22,BJ$17:BJ$22,将星节奏统计!JR103)</f>
        <v>0</v>
      </c>
      <c r="KS104" s="28">
        <f>求节点($AT$17:$AT$22,BK$17:BK$22,将星节奏统计!JS103)</f>
        <v>0</v>
      </c>
      <c r="KT104" s="28">
        <f>求节点($AT$17:$AT$22,BL$17:BL$22,将星节奏统计!JT103)</f>
        <v>0</v>
      </c>
      <c r="KU104" s="28">
        <f>求节点($AT$17:$AT$22,BM$17:BM$22,将星节奏统计!JU103)</f>
        <v>0</v>
      </c>
      <c r="KV104" s="28">
        <f>求节点($AT$17:$AT$22,BN$17:BN$22,将星节奏统计!JV103)</f>
        <v>0</v>
      </c>
      <c r="KW104" s="28">
        <f>求节点($AT$17:$AT$22,BO$17:BO$22,将星节奏统计!JW103)</f>
        <v>0</v>
      </c>
      <c r="KX104" s="28">
        <f>求节点($AT$5:$AT$10,AV$5:AV$10,将星节奏统计!KA103)</f>
        <v>0.1</v>
      </c>
      <c r="KY104" s="28">
        <f>求节点($AT$5:$AT$10,AW$5:AW$10,将星节奏统计!KB103)</f>
        <v>0.1</v>
      </c>
      <c r="KZ104" s="28">
        <f>求节点($AT$5:$AT$10,AX$5:AX$10,将星节奏统计!KC103)</f>
        <v>9.0911507551149892E-2</v>
      </c>
      <c r="LA104" s="28">
        <f>求节点($AT$5:$AT$10,AY$5:AY$10,将星节奏统计!KD103)</f>
        <v>0</v>
      </c>
      <c r="LB104" s="28">
        <f>求节点($AT$5:$AT$10,AZ$5:AZ$10,将星节奏统计!KE103)</f>
        <v>0</v>
      </c>
      <c r="LC104" s="28">
        <f>求节点($AT$5:$AT$10,BA$5:BA$10,将星节奏统计!KF103)</f>
        <v>0</v>
      </c>
      <c r="LD104" s="28">
        <f>求节点($AT$5:$AT$10,BB$5:BB$10,将星节奏统计!KG103)</f>
        <v>0</v>
      </c>
      <c r="LE104" s="28">
        <f>求节点($AT$5:$AT$10,BC$5:BC$10,将星节奏统计!KH103)</f>
        <v>0</v>
      </c>
      <c r="LF104" s="28">
        <f>求节点($AT$5:$AT$10,BD$5:BD$10,将星节奏统计!KI103)</f>
        <v>0</v>
      </c>
      <c r="LG104" s="28">
        <f>求节点($AT$5:$AT$10,BE$5:BE$10,将星节奏统计!KJ103)</f>
        <v>0</v>
      </c>
      <c r="LH104" s="28">
        <f>求节点($AT$5:$AT$10,BF$5:BF$10,将星节奏统计!KK103)</f>
        <v>0</v>
      </c>
      <c r="LI104" s="28">
        <f>求节点($AT$5:$AT$10,BG$5:BG$10,将星节奏统计!KL103)</f>
        <v>0</v>
      </c>
      <c r="LJ104" s="28">
        <f>求节点($AT$5:$AT$10,BH$5:BH$10,将星节奏统计!KM103)</f>
        <v>0</v>
      </c>
      <c r="LK104" s="28">
        <f>求节点($AT$5:$AT$10,BI$5:BI$10,将星节奏统计!KN103)</f>
        <v>0</v>
      </c>
      <c r="LL104" s="28">
        <f>求节点($AT$5:$AT$10,BJ$5:BJ$10,将星节奏统计!KO103)</f>
        <v>0</v>
      </c>
      <c r="LM104" s="28">
        <f>求节点($AT$5:$AT$10,BK$5:BK$10,将星节奏统计!KP103)</f>
        <v>0</v>
      </c>
      <c r="LN104" s="28">
        <f>求节点($AT$5:$AT$10,BL$5:BL$10,将星节奏统计!KQ103)</f>
        <v>0.9</v>
      </c>
      <c r="LO104" s="28">
        <f>求节点($AT$5:$AT$10,BM$5:BM$10,将星节奏统计!KR103)</f>
        <v>0.9</v>
      </c>
      <c r="LP104" s="28">
        <f>求节点($AT$5:$AT$10,BN$5:BN$10,将星节奏统计!KS103)</f>
        <v>0.6</v>
      </c>
      <c r="LQ104" s="28">
        <f>求节点($AT$5:$AT$10,BO$5:BO$10,将星节奏统计!KT103)</f>
        <v>0</v>
      </c>
      <c r="LR104" s="28">
        <f>求节点($AT$5:$AT$10,BP$5:BP$10,将星节奏统计!KU103)</f>
        <v>0.9</v>
      </c>
      <c r="LS104" s="28">
        <f>求节点($AT$5:$AT$10,BQ$5:BQ$10,将星节奏统计!KV103)</f>
        <v>0.6</v>
      </c>
      <c r="LT104" s="28">
        <f>求节点($AT$5:$AT$10,BR$5:BR$10,将星节奏统计!KW103)</f>
        <v>0.9</v>
      </c>
      <c r="LU104" s="28">
        <f>求节点($AT$5:$AT$10,BS$5:BS$10,将星节奏统计!KX103)</f>
        <v>0</v>
      </c>
      <c r="LV104" s="28">
        <f>求节点($AT$5:$AT$10,BT$5:BT$10,将星节奏统计!KY103)</f>
        <v>0.6</v>
      </c>
      <c r="LW104" s="28">
        <f>求节点($AT$5:$AT$10,BU$5:BU$10,将星节奏统计!KZ103)</f>
        <v>0.1</v>
      </c>
      <c r="LX104" s="28">
        <f>求节点($AT$5:$AT$10,BV$5:BV$10,将星节奏统计!LA103)</f>
        <v>0.6</v>
      </c>
      <c r="LY104" s="28">
        <f>求节点($AT$5:$AT$10,BW$5:BW$10,将星节奏统计!LB103)</f>
        <v>0.5</v>
      </c>
      <c r="LZ104" s="28">
        <f>求节点($AT$5:$AT$10,BX$5:BX$10,将星节奏统计!LC103)</f>
        <v>0.33</v>
      </c>
      <c r="MA104" s="28">
        <f>求节点($AT$5:$AT$10,BY$5:BY$10,将星节奏统计!LD103)</f>
        <v>0.5</v>
      </c>
      <c r="MB104" s="28">
        <f>求节点($AT$5:$AT$10,BZ$5:BZ$10,将星节奏统计!LE103)</f>
        <v>0.33</v>
      </c>
      <c r="MC104" s="28">
        <f>求节点($AT$5:$AT$10,CA$5:CA$10,将星节奏统计!LF103)</f>
        <v>0.6</v>
      </c>
      <c r="MD104" s="28">
        <f>求节点($AT$5:$AT$10,CB$5:CB$10,将星节奏统计!LG103)</f>
        <v>0.6</v>
      </c>
      <c r="ME104" s="28">
        <f>求节点($AT$5:$AT$10,CC$5:CC$10,将星节奏统计!LH103)</f>
        <v>0.6</v>
      </c>
      <c r="MF104" s="28">
        <f>求节点($AT$5:$AT$10,CD$5:CD$10,将星节奏统计!LI103)</f>
        <v>0.6</v>
      </c>
      <c r="MG104" s="28">
        <f>求节点($AT$5:$AT$10,CE$5:CE$10,将星节奏统计!LJ103)</f>
        <v>0.4</v>
      </c>
      <c r="MH104" s="28">
        <f>求节点($AT$5:$AT$10,CF$5:CF$10,将星节奏统计!LK103)</f>
        <v>0.4</v>
      </c>
      <c r="MI104" s="28">
        <f>求节点($AT$5:$AT$10,CG$5:CG$10,将星节奏统计!LL103)</f>
        <v>0.4</v>
      </c>
      <c r="MJ104" s="28">
        <f>求节点($AT$5:$AT$10,CH$5:CH$10,将星节奏统计!LM103)</f>
        <v>0.4</v>
      </c>
      <c r="MK104" s="28">
        <f>求节点($AT$5:$AT$10,CI$5:CI$10,将星节奏统计!LN103)</f>
        <v>0.5</v>
      </c>
      <c r="ML104" s="28">
        <f>求节点($AT$5:$AT$10,CJ$5:CJ$10,将星节奏统计!LO103)</f>
        <v>0.33</v>
      </c>
      <c r="MM104" s="28">
        <f>求节点($AT$5:$AT$10,CK$5:CK$10,将星节奏统计!LP103)</f>
        <v>0</v>
      </c>
      <c r="MN104" s="28">
        <f>求节点($AT$5:$AT$10,CL$5:CL$10,将星节奏统计!LQ103)</f>
        <v>0</v>
      </c>
      <c r="MO104" s="28">
        <f>求节点($AT$5:$AT$10,CM$5:CM$10,将星节奏统计!LR103)</f>
        <v>0</v>
      </c>
      <c r="MP104" s="28">
        <f>求节点($AT$5:$AT$10,CN$5:CN$10,将星节奏统计!LS103)</f>
        <v>0</v>
      </c>
      <c r="MQ104" s="28">
        <f>求节点($AT$5:$AT$10,CO$5:CO$10,将星节奏统计!LT103)</f>
        <v>0</v>
      </c>
      <c r="MR104" s="28">
        <f>求节点($AT$5:$AT$10,CP$5:CP$10,将星节奏统计!LU103)</f>
        <v>0</v>
      </c>
      <c r="MS104" s="28">
        <f>求节点($AT$5:$AT$10,CQ$5:CQ$10,将星节奏统计!LV103)</f>
        <v>0</v>
      </c>
      <c r="MT104" s="28">
        <f>求节点($AT$5:$AT$10,CR$5:CR$10,将星节奏统计!LW103)</f>
        <v>0</v>
      </c>
      <c r="MU104" s="28">
        <f>求节点($AT$5:$AT$10,CS$5:CS$10,将星节奏统计!LX103)</f>
        <v>0</v>
      </c>
      <c r="MV104" s="28">
        <f>求节点($AT$17:$AT$22,AV$17:AV$22,将星节奏统计!MA103)</f>
        <v>0</v>
      </c>
      <c r="MW104" s="28">
        <f>求节点($AT$17:$AT$22,AW$17:AW$22,将星节奏统计!MB103)</f>
        <v>0</v>
      </c>
      <c r="MX104" s="28">
        <f>求节点($AT$17:$AT$22,AX$17:AX$22,将星节奏统计!MC103)</f>
        <v>0</v>
      </c>
      <c r="MY104" s="28">
        <f>求节点($AT$17:$AT$22,AY$17:AY$22,将星节奏统计!MD103)</f>
        <v>0</v>
      </c>
      <c r="MZ104" s="28">
        <f>求节点($AT$17:$AT$22,AZ$17:AZ$22,将星节奏统计!ME103)</f>
        <v>0</v>
      </c>
      <c r="NA104" s="28">
        <f>求节点($AT$17:$AT$22,BA$17:BA$22,将星节奏统计!MF103)</f>
        <v>0</v>
      </c>
      <c r="NB104" s="28">
        <f>求节点($AT$17:$AT$22,BB$17:BB$22,将星节奏统计!MG103)</f>
        <v>0</v>
      </c>
      <c r="NC104" s="28">
        <f>求节点($AT$17:$AT$22,BC$17:BC$22,将星节奏统计!MH103)</f>
        <v>0</v>
      </c>
      <c r="ND104" s="28">
        <f>求节点($AT$17:$AT$22,BD$17:BD$22,将星节奏统计!MI103)</f>
        <v>0</v>
      </c>
      <c r="NE104" s="28">
        <f>求节点($AT$17:$AT$22,BE$17:BE$22,将星节奏统计!MJ103)</f>
        <v>0</v>
      </c>
      <c r="NF104" s="28">
        <f>求节点($AT$17:$AT$22,BF$17:BF$22,将星节奏统计!MK103)</f>
        <v>0</v>
      </c>
      <c r="NG104" s="28">
        <f>求节点($AT$17:$AT$22,BG$17:BG$22,将星节奏统计!ML103)</f>
        <v>0</v>
      </c>
      <c r="NH104" s="28">
        <f>求节点($AT$17:$AT$22,BH$17:BH$22,将星节奏统计!MM103)</f>
        <v>0</v>
      </c>
      <c r="NI104" s="28">
        <f>求节点($AT$17:$AT$22,BI$17:BI$22,将星节奏统计!MN103)</f>
        <v>0</v>
      </c>
      <c r="NJ104" s="28">
        <f>求节点($AT$17:$AT$22,BJ$17:BJ$22,将星节奏统计!MO103)</f>
        <v>0</v>
      </c>
      <c r="NK104" s="28">
        <f>求节点($AT$17:$AT$22,BK$17:BK$22,将星节奏统计!MP103)</f>
        <v>0</v>
      </c>
      <c r="NL104" s="28">
        <f>求节点($AT$17:$AT$22,BL$17:BL$22,将星节奏统计!MQ103)</f>
        <v>0</v>
      </c>
      <c r="NM104" s="28">
        <f>求节点($AT$17:$AT$22,BM$17:BM$22,将星节奏统计!MR103)</f>
        <v>0</v>
      </c>
      <c r="NN104" s="28">
        <f>求节点($AT$17:$AT$22,BN$17:BN$22,将星节奏统计!MS103)</f>
        <v>0</v>
      </c>
      <c r="NO104" s="28">
        <f>求节点($AT$17:$AT$22,BO$17:BO$22,将星节奏统计!MT103)</f>
        <v>0</v>
      </c>
      <c r="NP104" s="28">
        <f>求节点($AT$5:$AT$10,AV$5:AV$10,将星节奏统计!MX103)</f>
        <v>0.1</v>
      </c>
      <c r="NQ104" s="28">
        <f>求节点($AT$5:$AT$10,AW$5:AW$10,将星节奏统计!MY103)</f>
        <v>0.1</v>
      </c>
      <c r="NR104" s="28">
        <f>求节点($AT$5:$AT$10,AX$5:AX$10,将星节奏统计!MZ103)</f>
        <v>0.1</v>
      </c>
      <c r="NS104" s="28">
        <f>求节点($AT$5:$AT$10,AY$5:AY$10,将星节奏统计!NA103)</f>
        <v>0</v>
      </c>
      <c r="NT104" s="28">
        <f>求节点($AT$5:$AT$10,AZ$5:AZ$10,将星节奏统计!NB103)</f>
        <v>0</v>
      </c>
      <c r="NU104" s="28">
        <f>求节点($AT$5:$AT$10,BA$5:BA$10,将星节奏统计!NC103)</f>
        <v>0</v>
      </c>
      <c r="NV104" s="28">
        <f>求节点($AT$5:$AT$10,BB$5:BB$10,将星节奏统计!ND103)</f>
        <v>0</v>
      </c>
      <c r="NW104" s="28">
        <f>求节点($AT$5:$AT$10,BC$5:BC$10,将星节奏统计!NE103)</f>
        <v>0</v>
      </c>
      <c r="NX104" s="28">
        <f>求节点($AT$5:$AT$10,BD$5:BD$10,将星节奏统计!NF103)</f>
        <v>0</v>
      </c>
      <c r="NY104" s="28">
        <f>求节点($AT$5:$AT$10,BE$5:BE$10,将星节奏统计!NG103)</f>
        <v>0</v>
      </c>
      <c r="NZ104" s="28">
        <f>求节点($AT$5:$AT$10,BF$5:BF$10,将星节奏统计!NH103)</f>
        <v>0</v>
      </c>
      <c r="OA104" s="28">
        <f>求节点($AT$5:$AT$10,BG$5:BG$10,将星节奏统计!NI103)</f>
        <v>0</v>
      </c>
      <c r="OB104" s="28">
        <f>求节点($AT$5:$AT$10,BH$5:BH$10,将星节奏统计!NJ103)</f>
        <v>0</v>
      </c>
      <c r="OC104" s="28">
        <f>求节点($AT$5:$AT$10,BI$5:BI$10,将星节奏统计!NK103)</f>
        <v>0</v>
      </c>
      <c r="OD104" s="28">
        <f>求节点($AT$5:$AT$10,BJ$5:BJ$10,将星节奏统计!NL103)</f>
        <v>0</v>
      </c>
      <c r="OE104" s="28">
        <f>求节点($AT$5:$AT$10,BK$5:BK$10,将星节奏统计!NM103)</f>
        <v>0</v>
      </c>
      <c r="OF104" s="28">
        <f>求节点($AT$5:$AT$10,BL$5:BL$10,将星节奏统计!NN103)</f>
        <v>0.9</v>
      </c>
      <c r="OG104" s="28">
        <f>求节点($AT$5:$AT$10,BM$5:BM$10,将星节奏统计!NO103)</f>
        <v>0.9</v>
      </c>
      <c r="OH104" s="28">
        <f>求节点($AT$5:$AT$10,BN$5:BN$10,将星节奏统计!NP103)</f>
        <v>0.6</v>
      </c>
      <c r="OI104" s="28">
        <f>求节点($AT$5:$AT$10,BO$5:BO$10,将星节奏统计!NQ103)</f>
        <v>0</v>
      </c>
      <c r="OJ104" s="28">
        <f>求节点($AT$5:$AT$10,BP$5:BP$10,将星节奏统计!NR103)</f>
        <v>0.9</v>
      </c>
      <c r="OK104" s="28">
        <f>求节点($AT$5:$AT$10,BQ$5:BQ$10,将星节奏统计!NS103)</f>
        <v>0.6</v>
      </c>
      <c r="OL104" s="28">
        <f>求节点($AT$5:$AT$10,BR$5:BR$10,将星节奏统计!NT103)</f>
        <v>0.9</v>
      </c>
      <c r="OM104" s="28">
        <f>求节点($AT$5:$AT$10,BS$5:BS$10,将星节奏统计!NU103)</f>
        <v>0</v>
      </c>
      <c r="ON104" s="28">
        <f>求节点($AT$5:$AT$10,BT$5:BT$10,将星节奏统计!NV103)</f>
        <v>0.6</v>
      </c>
      <c r="OO104" s="28">
        <f>求节点($AT$5:$AT$10,BU$5:BU$10,将星节奏统计!NW103)</f>
        <v>0.1</v>
      </c>
      <c r="OP104" s="28">
        <f>求节点($AT$5:$AT$10,BV$5:BV$10,将星节奏统计!NX103)</f>
        <v>0.6</v>
      </c>
      <c r="OQ104" s="28">
        <f>求节点($AT$5:$AT$10,BW$5:BW$10,将星节奏统计!NY103)</f>
        <v>0.5</v>
      </c>
      <c r="OR104" s="28">
        <f>求节点($AT$5:$AT$10,BX$5:BX$10,将星节奏统计!NZ103)</f>
        <v>0.33</v>
      </c>
      <c r="OS104" s="28">
        <f>求节点($AT$5:$AT$10,BY$5:BY$10,将星节奏统计!OA103)</f>
        <v>0.5</v>
      </c>
      <c r="OT104" s="28">
        <f>求节点($AT$5:$AT$10,BZ$5:BZ$10,将星节奏统计!OB103)</f>
        <v>0.33</v>
      </c>
      <c r="OU104" s="28">
        <f>求节点($AT$5:$AT$10,CA$5:CA$10,将星节奏统计!OC103)</f>
        <v>0.6</v>
      </c>
      <c r="OV104" s="28">
        <f>求节点($AT$5:$AT$10,CB$5:CB$10,将星节奏统计!OD103)</f>
        <v>0.6</v>
      </c>
      <c r="OW104" s="28">
        <f>求节点($AT$5:$AT$10,CC$5:CC$10,将星节奏统计!OE103)</f>
        <v>0.6</v>
      </c>
      <c r="OX104" s="28">
        <f>求节点($AT$5:$AT$10,CD$5:CD$10,将星节奏统计!OF103)</f>
        <v>0.6</v>
      </c>
      <c r="OY104" s="28">
        <f>求节点($AT$5:$AT$10,CE$5:CE$10,将星节奏统计!OG103)</f>
        <v>0.4</v>
      </c>
      <c r="OZ104" s="28">
        <f>求节点($AT$5:$AT$10,CF$5:CF$10,将星节奏统计!OH103)</f>
        <v>0.4</v>
      </c>
      <c r="PA104" s="28">
        <f>求节点($AT$5:$AT$10,CG$5:CG$10,将星节奏统计!OI103)</f>
        <v>0.4</v>
      </c>
      <c r="PB104" s="28">
        <f>求节点($AT$5:$AT$10,CH$5:CH$10,将星节奏统计!OJ103)</f>
        <v>0.4</v>
      </c>
      <c r="PC104" s="28">
        <f>求节点($AT$5:$AT$10,CI$5:CI$10,将星节奏统计!OK103)</f>
        <v>0.5</v>
      </c>
      <c r="PD104" s="28">
        <f>求节点($AT$5:$AT$10,CJ$5:CJ$10,将星节奏统计!OL103)</f>
        <v>0.33</v>
      </c>
      <c r="PE104" s="28">
        <f>求节点($AT$5:$AT$10,CK$5:CK$10,将星节奏统计!OM103)</f>
        <v>0</v>
      </c>
      <c r="PF104" s="28">
        <f>求节点($AT$5:$AT$10,CL$5:CL$10,将星节奏统计!ON103)</f>
        <v>0</v>
      </c>
      <c r="PG104" s="28">
        <f>求节点($AT$5:$AT$10,CM$5:CM$10,将星节奏统计!OO103)</f>
        <v>0</v>
      </c>
      <c r="PH104" s="28">
        <f>求节点($AT$5:$AT$10,CN$5:CN$10,将星节奏统计!OP103)</f>
        <v>0</v>
      </c>
      <c r="PI104" s="28">
        <f>求节点($AT$5:$AT$10,CO$5:CO$10,将星节奏统计!OQ103)</f>
        <v>0</v>
      </c>
      <c r="PJ104" s="28">
        <f>求节点($AT$5:$AT$10,CP$5:CP$10,将星节奏统计!OR103)</f>
        <v>0</v>
      </c>
      <c r="PK104" s="28">
        <f>求节点($AT$5:$AT$10,CQ$5:CQ$10,将星节奏统计!OS103)</f>
        <v>0</v>
      </c>
      <c r="PL104" s="28">
        <f>求节点($AT$5:$AT$10,CR$5:CR$10,将星节奏统计!OT103)</f>
        <v>0</v>
      </c>
      <c r="PM104" s="28">
        <f>求节点($AT$5:$AT$10,CS$5:CS$10,将星节奏统计!OU103)</f>
        <v>0</v>
      </c>
      <c r="PN104" s="28">
        <f>求节点($AT$17:$AT$22,AV$17:AV$22,将星节奏统计!OX103)</f>
        <v>0</v>
      </c>
      <c r="PO104" s="28">
        <f>求节点($AT$17:$AT$22,AW$17:AW$22,将星节奏统计!OY103)</f>
        <v>0</v>
      </c>
      <c r="PP104" s="28">
        <f>求节点($AT$17:$AT$22,AX$17:AX$22,将星节奏统计!OZ103)</f>
        <v>0</v>
      </c>
      <c r="PQ104" s="28">
        <f>求节点($AT$17:$AT$22,AY$17:AY$22,将星节奏统计!PA103)</f>
        <v>2.3098278734036415E-4</v>
      </c>
      <c r="PR104" s="28">
        <f>求节点($AT$17:$AT$22,AZ$17:AZ$22,将星节奏统计!PB103)</f>
        <v>3.4647418101054969E-4</v>
      </c>
      <c r="PS104" s="28">
        <f>求节点($AT$17:$AT$22,BA$17:BA$22,将星节奏统计!PC103)</f>
        <v>3.4647418101054969E-4</v>
      </c>
      <c r="PT104" s="28">
        <f>求节点($AT$17:$AT$22,BB$17:BB$22,将星节奏统计!PD103)</f>
        <v>5.2496088031901353E-4</v>
      </c>
      <c r="PU104" s="28">
        <f>求节点($AT$17:$AT$22,BC$17:BC$22,将星节奏统计!PE103)</f>
        <v>0</v>
      </c>
      <c r="PV104" s="28">
        <f>求节点($AT$17:$AT$22,BD$17:BD$22,将星节奏统计!PF103)</f>
        <v>3.4647418101054969E-4</v>
      </c>
      <c r="PW104" s="28">
        <f>求节点($AT$17:$AT$22,BE$17:BE$22,将星节奏统计!PG103)</f>
        <v>0</v>
      </c>
      <c r="PX104" s="28">
        <f>求节点($AT$17:$AT$22,BF$17:BF$22,将星节奏统计!PH103)</f>
        <v>0</v>
      </c>
      <c r="PY104" s="28">
        <f>求节点($AT$17:$AT$22,BG$17:BG$22,将星节奏统计!PI103)</f>
        <v>0</v>
      </c>
      <c r="PZ104" s="28">
        <f>求节点($AT$17:$AT$22,BH$17:BH$22,将星节奏统计!PJ103)</f>
        <v>0</v>
      </c>
      <c r="QA104" s="28">
        <f>求节点($AT$17:$AT$22,BI$17:BI$22,将星节奏统计!PK103)</f>
        <v>0</v>
      </c>
      <c r="QB104" s="28">
        <f>求节点($AT$17:$AT$22,BJ$17:BJ$22,将星节奏统计!PL103)</f>
        <v>0</v>
      </c>
      <c r="QC104" s="28">
        <f>求节点($AT$17:$AT$22,BK$17:BK$22,将星节奏统计!PM103)</f>
        <v>0</v>
      </c>
      <c r="QD104" s="28">
        <f>求节点($AT$17:$AT$22,BL$17:BL$22,将星节奏统计!PN103)</f>
        <v>0</v>
      </c>
      <c r="QE104" s="28">
        <f>求节点($AT$17:$AT$22,BM$17:BM$22,将星节奏统计!PO103)</f>
        <v>0</v>
      </c>
      <c r="QF104" s="28">
        <f>求节点($AT$17:$AT$22,BN$17:BN$22,将星节奏统计!PP103)</f>
        <v>0</v>
      </c>
      <c r="QG104" s="28">
        <f>求节点($AT$17:$AT$22,BO$17:BO$22,将星节奏统计!PQ103)</f>
        <v>0</v>
      </c>
      <c r="QJ104" s="3">
        <v>100</v>
      </c>
      <c r="QK104" s="28">
        <f t="shared" ca="1" si="71"/>
        <v>1.2603210395848112</v>
      </c>
      <c r="QL104" s="28">
        <f t="shared" ca="1" si="71"/>
        <v>1.3665838869866382</v>
      </c>
      <c r="QM104" s="28">
        <f t="shared" ca="1" si="71"/>
        <v>1.5</v>
      </c>
      <c r="QN104" s="28">
        <f t="shared" ca="1" si="71"/>
        <v>1.5</v>
      </c>
      <c r="QO104" s="28">
        <f t="shared" ca="1" si="71"/>
        <v>1.5</v>
      </c>
      <c r="QP104" s="28">
        <f t="shared" ca="1" si="72"/>
        <v>0.86477049500354686</v>
      </c>
      <c r="QQ104" s="28">
        <f t="shared" ca="1" si="72"/>
        <v>1.1397764948639231</v>
      </c>
      <c r="QR104" s="28">
        <f t="shared" ca="1" si="72"/>
        <v>1.5</v>
      </c>
      <c r="QS104" s="28">
        <f t="shared" ca="1" si="72"/>
        <v>1.5</v>
      </c>
      <c r="QT104" s="28">
        <f t="shared" ca="1" si="72"/>
        <v>1.5</v>
      </c>
      <c r="QU104" s="28">
        <f t="shared" ca="1" si="73"/>
        <v>0.1</v>
      </c>
      <c r="QV104" s="28">
        <f t="shared" ca="1" si="73"/>
        <v>0.1</v>
      </c>
      <c r="QW104" s="28">
        <f t="shared" ca="1" si="73"/>
        <v>0.1</v>
      </c>
      <c r="QX104" s="28">
        <f t="shared" ca="1" si="73"/>
        <v>0.1</v>
      </c>
      <c r="QY104" s="28">
        <f t="shared" ca="1" si="73"/>
        <v>0.1</v>
      </c>
      <c r="QZ104" s="28">
        <f t="shared" ca="1" si="74"/>
        <v>0.83222472770936773</v>
      </c>
      <c r="RA104" s="28">
        <f t="shared" ca="1" si="74"/>
        <v>0.90660872089064681</v>
      </c>
      <c r="RB104" s="28">
        <f t="shared" ca="1" si="74"/>
        <v>1</v>
      </c>
      <c r="RC104" s="28">
        <f t="shared" ca="1" si="74"/>
        <v>1</v>
      </c>
      <c r="RD104" s="28">
        <f t="shared" ca="1" si="74"/>
        <v>1</v>
      </c>
      <c r="RE104" s="28">
        <f t="shared" ca="1" si="75"/>
        <v>0.55857787125266012</v>
      </c>
      <c r="RF104" s="28">
        <f t="shared" ca="1" si="75"/>
        <v>0.74985099657594889</v>
      </c>
      <c r="RG104" s="28">
        <f t="shared" ca="1" si="75"/>
        <v>0.99</v>
      </c>
      <c r="RH104" s="28">
        <f t="shared" ca="1" si="75"/>
        <v>0.99</v>
      </c>
      <c r="RI104" s="28">
        <f t="shared" ca="1" si="75"/>
        <v>0.99</v>
      </c>
      <c r="RJ104" s="28">
        <f t="shared" ca="1" si="76"/>
        <v>3.3834017176604531E-4</v>
      </c>
      <c r="RK104" s="28">
        <f t="shared" ca="1" si="76"/>
        <v>0</v>
      </c>
      <c r="RL104" s="28">
        <f t="shared" ca="1" si="76"/>
        <v>3.3834017176604531E-4</v>
      </c>
      <c r="RM104" s="28">
        <f t="shared" ca="1" si="76"/>
        <v>0</v>
      </c>
      <c r="RN104" s="28">
        <f t="shared" ca="1" si="76"/>
        <v>3.6222300742011927E-4</v>
      </c>
      <c r="RO104" s="28">
        <f t="shared" ca="1" si="77"/>
        <v>3.2362972951534633E-4</v>
      </c>
      <c r="RP104" s="28">
        <f t="shared" ca="1" si="77"/>
        <v>0</v>
      </c>
      <c r="RQ104" s="28">
        <f t="shared" ca="1" si="77"/>
        <v>3.2362972951534633E-4</v>
      </c>
      <c r="RR104" s="28">
        <f t="shared" ca="1" si="77"/>
        <v>0</v>
      </c>
      <c r="RS104" s="28">
        <f t="shared" ca="1" si="77"/>
        <v>3.4647418101054969E-4</v>
      </c>
      <c r="RT104" s="28">
        <f t="shared" ca="1" si="78"/>
        <v>0.1</v>
      </c>
      <c r="RU104" s="28">
        <f t="shared" ca="1" si="78"/>
        <v>0.1</v>
      </c>
      <c r="RV104" s="28">
        <f t="shared" ca="1" si="78"/>
        <v>0.1</v>
      </c>
      <c r="RW104" s="28">
        <f t="shared" ca="1" si="78"/>
        <v>0.1</v>
      </c>
      <c r="RX104" s="28">
        <f t="shared" ca="1" si="78"/>
        <v>0.1</v>
      </c>
      <c r="RY104" s="28">
        <f t="shared" ca="1" si="79"/>
        <v>0.16480712366827216</v>
      </c>
      <c r="RZ104" s="28">
        <f t="shared" ca="1" si="79"/>
        <v>0.16746786955523685</v>
      </c>
      <c r="SA104" s="28">
        <f t="shared" ca="1" si="79"/>
        <v>0.17290158353923119</v>
      </c>
      <c r="SB104" s="28">
        <f t="shared" ca="1" si="79"/>
        <v>0.19091150755114988</v>
      </c>
      <c r="SC104" s="28">
        <f t="shared" ca="1" si="79"/>
        <v>0.2</v>
      </c>
    </row>
    <row r="105" spans="46:497" x14ac:dyDescent="0.2">
      <c r="AU105" s="28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U105" s="3">
        <v>101</v>
      </c>
      <c r="CV105" s="28">
        <f>求节点($AT$5:$AT$10,AV$5:AV$10,将星节奏统计!BJ104)</f>
        <v>0.1</v>
      </c>
      <c r="CW105" s="28">
        <f>求节点($AT$5:$AT$10,AW$5:AW$10,将星节奏统计!BK104)</f>
        <v>0.1</v>
      </c>
      <c r="CX105" s="28">
        <f>求节点($AT$5:$AT$10,AX$5:AX$10,将星节奏统计!BL104)</f>
        <v>6.522473336480708E-2</v>
      </c>
      <c r="CY105" s="28">
        <f>求节点($AT$5:$AT$10,AY$5:AY$10,将星节奏统计!BM104)</f>
        <v>0</v>
      </c>
      <c r="CZ105" s="28">
        <f>求节点($AT$5:$AT$10,AZ$5:AZ$10,将星节奏统计!BN104)</f>
        <v>0</v>
      </c>
      <c r="DA105" s="28">
        <f>求节点($AT$5:$AT$10,BA$5:BA$10,将星节奏统计!BO104)</f>
        <v>0</v>
      </c>
      <c r="DB105" s="28">
        <f>求节点($AT$5:$AT$10,BB$5:BB$10,将星节奏统计!BP104)</f>
        <v>0</v>
      </c>
      <c r="DC105" s="28">
        <f>求节点($AT$5:$AT$10,BC$5:BC$10,将星节奏统计!BQ104)</f>
        <v>0</v>
      </c>
      <c r="DD105" s="28">
        <f>求节点($AT$5:$AT$10,BD$5:BD$10,将星节奏统计!BR104)</f>
        <v>0</v>
      </c>
      <c r="DE105" s="28">
        <f>求节点($AT$5:$AT$10,BE$5:BE$10,将星节奏统计!BS104)</f>
        <v>0</v>
      </c>
      <c r="DF105" s="28">
        <f>求节点($AT$5:$AT$10,BF$5:BF$10,将星节奏统计!BT104)</f>
        <v>0</v>
      </c>
      <c r="DG105" s="28">
        <f>求节点($AT$5:$AT$10,BG$5:BG$10,将星节奏统计!BU104)</f>
        <v>0</v>
      </c>
      <c r="DH105" s="28">
        <f>求节点($AT$5:$AT$10,BH$5:BH$10,将星节奏统计!BV104)</f>
        <v>0</v>
      </c>
      <c r="DI105" s="28">
        <f>求节点($AT$5:$AT$10,BI$5:BI$10,将星节奏统计!BW104)</f>
        <v>0</v>
      </c>
      <c r="DJ105" s="28">
        <f>求节点($AT$5:$AT$10,BJ$5:BJ$10,将星节奏统计!BX104)</f>
        <v>0</v>
      </c>
      <c r="DK105" s="28">
        <f>求节点($AT$5:$AT$10,BK$5:BK$10,将星节奏统计!BY104)</f>
        <v>0</v>
      </c>
      <c r="DL105" s="28">
        <f>求节点($AT$5:$AT$10,BL$5:BL$10,将星节奏统计!BZ104)</f>
        <v>0.9</v>
      </c>
      <c r="DM105" s="28">
        <f>求节点($AT$5:$AT$10,BM$5:BM$10,将星节奏统计!CA104)</f>
        <v>0.9</v>
      </c>
      <c r="DN105" s="28">
        <f>求节点($AT$5:$AT$10,BN$5:BN$10,将星节奏统计!CB104)</f>
        <v>0.6</v>
      </c>
      <c r="DO105" s="28">
        <f>求节点($AT$5:$AT$10,BO$5:BO$10,将星节奏统计!CC104)</f>
        <v>0</v>
      </c>
      <c r="DP105" s="28">
        <f>求节点($AT$5:$AT$10,BP$5:BP$10,将星节奏统计!CD104)</f>
        <v>0.9</v>
      </c>
      <c r="DQ105" s="28">
        <f>求节点($AT$5:$AT$10,BQ$5:BQ$10,将星节奏统计!CE104)</f>
        <v>0.6</v>
      </c>
      <c r="DR105" s="28">
        <f>求节点($AT$5:$AT$10,BR$5:BR$10,将星节奏统计!CF104)</f>
        <v>0.9</v>
      </c>
      <c r="DS105" s="28">
        <f>求节点($AT$5:$AT$10,BS$5:BS$10,将星节奏统计!CG104)</f>
        <v>0</v>
      </c>
      <c r="DT105" s="28">
        <f>求节点($AT$5:$AT$10,BT$5:BT$10,将星节奏统计!CH104)</f>
        <v>0.6</v>
      </c>
      <c r="DU105" s="28">
        <f>求节点($AT$5:$AT$10,BU$5:BU$10,将星节奏统计!CI104)</f>
        <v>0.1</v>
      </c>
      <c r="DV105" s="28">
        <f>求节点($AT$5:$AT$10,BV$5:BV$10,将星节奏统计!CJ104)</f>
        <v>0.6</v>
      </c>
      <c r="DW105" s="28">
        <f>求节点($AT$5:$AT$10,BW$5:BW$10,将星节奏统计!CK104)</f>
        <v>0.30284862614965841</v>
      </c>
      <c r="DX105" s="28">
        <f>求节点($AT$5:$AT$10,BX$5:BX$10,将星节奏统计!CL104)</f>
        <v>0.19713646961224379</v>
      </c>
      <c r="DY105" s="28">
        <f>求节点($AT$5:$AT$10,BY$5:BY$10,将星节奏统计!CM104)</f>
        <v>0.30284862614965841</v>
      </c>
      <c r="DZ105" s="28">
        <f>求节点($AT$5:$AT$10,BZ$5:BZ$10,将星节奏统计!CN104)</f>
        <v>0.19713646961224379</v>
      </c>
      <c r="EA105" s="28">
        <f>求节点($AT$5:$AT$10,CA$5:CA$10,将星节奏统计!CO104)</f>
        <v>0.37856078268707299</v>
      </c>
      <c r="EB105" s="28">
        <f>求节点($AT$5:$AT$10,CB$5:CB$10,将星节奏统计!CP104)</f>
        <v>0.37856078268707299</v>
      </c>
      <c r="EC105" s="28">
        <f>求节点($AT$5:$AT$10,CC$5:CC$10,将星节奏统计!CQ104)</f>
        <v>0.37856078268707299</v>
      </c>
      <c r="ED105" s="28">
        <f>求节点($AT$5:$AT$10,CD$5:CD$10,将星节奏统计!CR104)</f>
        <v>0.37856078268707299</v>
      </c>
      <c r="EE105" s="28">
        <f>求节点($AT$5:$AT$10,CE$5:CE$10,将星节奏统计!CS104)</f>
        <v>0.24499254788095109</v>
      </c>
      <c r="EF105" s="28">
        <f>求节点($AT$5:$AT$10,CF$5:CF$10,将星节奏统计!CT104)</f>
        <v>0.24499254788095109</v>
      </c>
      <c r="EG105" s="28">
        <f>求节点($AT$5:$AT$10,CG$5:CG$10,将星节奏统计!CU104)</f>
        <v>0.24499254788095109</v>
      </c>
      <c r="EH105" s="28">
        <f>求节点($AT$5:$AT$10,CH$5:CH$10,将星节奏统计!CV104)</f>
        <v>0.24499254788095109</v>
      </c>
      <c r="EI105" s="28">
        <f>求节点($AT$5:$AT$10,CI$5:CI$10,将星节奏统计!CW104)</f>
        <v>0.30284862614965841</v>
      </c>
      <c r="EJ105" s="28">
        <f>求节点($AT$5:$AT$10,CJ$5:CJ$10,将星节奏统计!CX104)</f>
        <v>0.19713646961224379</v>
      </c>
      <c r="EK105" s="28">
        <f>求节点($AT$5:$AT$10,CK$5:CK$10,将星节奏统计!CY104)</f>
        <v>0</v>
      </c>
      <c r="EL105" s="28">
        <f>求节点($AT$5:$AT$10,CL$5:CL$10,将星节奏统计!CZ104)</f>
        <v>0</v>
      </c>
      <c r="EM105" s="28">
        <f>求节点($AT$5:$AT$10,CM$5:CM$10,将星节奏统计!DA104)</f>
        <v>0</v>
      </c>
      <c r="EN105" s="28">
        <f>求节点($AT$5:$AT$10,CN$5:CN$10,将星节奏统计!DB104)</f>
        <v>0</v>
      </c>
      <c r="EO105" s="28">
        <f>求节点($AT$5:$AT$10,CO$5:CO$10,将星节奏统计!DC104)</f>
        <v>0</v>
      </c>
      <c r="EP105" s="28">
        <f>求节点($AT$5:$AT$10,CP$5:CP$10,将星节奏统计!DD104)</f>
        <v>0</v>
      </c>
      <c r="EQ105" s="28">
        <f>求节点($AT$5:$AT$10,CQ$5:CQ$10,将星节奏统计!DE104)</f>
        <v>0</v>
      </c>
      <c r="ER105" s="28">
        <f>求节点($AT$5:$AT$10,CR$5:CR$10,将星节奏统计!DF104)</f>
        <v>0</v>
      </c>
      <c r="ES105" s="28">
        <f>求节点($AT$5:$AT$10,CS$5:CS$10,将星节奏统计!DG104)</f>
        <v>0</v>
      </c>
      <c r="ET105" s="28">
        <f>求节点($AT$17:$AT$22,AV$17:AV$22,将星节奏统计!DJ104)</f>
        <v>0</v>
      </c>
      <c r="EU105" s="28">
        <f>求节点($AT$17:$AT$22,AW$17:AW$22,将星节奏统计!DK104)</f>
        <v>0</v>
      </c>
      <c r="EV105" s="28">
        <f>求节点($AT$17:$AT$22,AX$17:AX$22,将星节奏统计!DL104)</f>
        <v>0</v>
      </c>
      <c r="EW105" s="28">
        <f>求节点($AT$17:$AT$22,AY$17:AY$22,将星节奏统计!DM104)</f>
        <v>2.1575315301023551E-4</v>
      </c>
      <c r="EX105" s="28">
        <f>求节点($AT$17:$AT$22,AZ$17:AZ$22,将星节奏统计!DN104)</f>
        <v>3.2362972951534633E-4</v>
      </c>
      <c r="EY105" s="28">
        <f>求节点($AT$17:$AT$22,BA$17:BA$22,将星节奏统计!DO104)</f>
        <v>3.2362972951534633E-4</v>
      </c>
      <c r="EZ105" s="28">
        <f>求节点($AT$17:$AT$22,BB$17:BB$22,将星节奏统计!DP104)</f>
        <v>4.9034807502325306E-4</v>
      </c>
      <c r="FA105" s="28">
        <f>求节点($AT$17:$AT$22,BC$17:BC$22,将星节奏统计!DQ104)</f>
        <v>0</v>
      </c>
      <c r="FB105" s="28">
        <f>求节点($AT$17:$AT$22,BD$17:BD$22,将星节奏统计!DR104)</f>
        <v>3.2362972951534633E-4</v>
      </c>
      <c r="FC105" s="28">
        <f>求节点($AT$17:$AT$22,BE$17:BE$22,将星节奏统计!DS104)</f>
        <v>0</v>
      </c>
      <c r="FD105" s="28">
        <f>求节点($AT$17:$AT$22,BF$17:BF$22,将星节奏统计!DT104)</f>
        <v>0</v>
      </c>
      <c r="FE105" s="28">
        <f>求节点($AT$17:$AT$22,BG$17:BG$22,将星节奏统计!DU104)</f>
        <v>0</v>
      </c>
      <c r="FF105" s="28">
        <f>求节点($AT$17:$AT$22,BH$17:BH$22,将星节奏统计!DV104)</f>
        <v>0</v>
      </c>
      <c r="FG105" s="28">
        <f>求节点($AT$17:$AT$22,BI$17:BI$22,将星节奏统计!DW104)</f>
        <v>0</v>
      </c>
      <c r="FH105" s="28">
        <f>求节点($AT$17:$AT$22,BJ$17:BJ$22,将星节奏统计!DX104)</f>
        <v>0</v>
      </c>
      <c r="FI105" s="28">
        <f>求节点($AT$17:$AT$22,BK$17:BK$22,将星节奏统计!DY104)</f>
        <v>0</v>
      </c>
      <c r="FJ105" s="28">
        <f>求节点($AT$17:$AT$22,BL$17:BL$22,将星节奏统计!DZ104)</f>
        <v>0</v>
      </c>
      <c r="FK105" s="28">
        <f>求节点($AT$17:$AT$22,BM$17:BM$22,将星节奏统计!EA104)</f>
        <v>0</v>
      </c>
      <c r="FL105" s="28">
        <f>求节点($AT$17:$AT$22,BN$17:BN$22,将星节奏统计!EB104)</f>
        <v>0</v>
      </c>
      <c r="FM105" s="28">
        <f>求节点($AT$17:$AT$22,BO$17:BO$22,将星节奏统计!EC104)</f>
        <v>0</v>
      </c>
      <c r="FN105" s="28">
        <f>求节点($AT$5:$AT$10,AV$5:AV$10,将星节奏统计!EG104)</f>
        <v>0.1</v>
      </c>
      <c r="FO105" s="28">
        <f>求节点($AT$5:$AT$10,AW$5:AW$10,将星节奏统计!EH104)</f>
        <v>0.1</v>
      </c>
      <c r="FP105" s="28">
        <f>求节点($AT$5:$AT$10,AX$5:AX$10,将星节奏统计!EI104)</f>
        <v>6.8064431527839003E-2</v>
      </c>
      <c r="FQ105" s="28">
        <f>求节点($AT$5:$AT$10,AY$5:AY$10,将星节奏统计!EJ104)</f>
        <v>0</v>
      </c>
      <c r="FR105" s="28">
        <f>求节点($AT$5:$AT$10,AZ$5:AZ$10,将星节奏统计!EK104)</f>
        <v>0</v>
      </c>
      <c r="FS105" s="28">
        <f>求节点($AT$5:$AT$10,BA$5:BA$10,将星节奏统计!EL104)</f>
        <v>0</v>
      </c>
      <c r="FT105" s="28">
        <f>求节点($AT$5:$AT$10,BB$5:BB$10,将星节奏统计!EM104)</f>
        <v>0</v>
      </c>
      <c r="FU105" s="28">
        <f>求节点($AT$5:$AT$10,BC$5:BC$10,将星节奏统计!EN104)</f>
        <v>0</v>
      </c>
      <c r="FV105" s="28">
        <f>求节点($AT$5:$AT$10,BD$5:BD$10,将星节奏统计!EO104)</f>
        <v>0</v>
      </c>
      <c r="FW105" s="28">
        <f>求节点($AT$5:$AT$10,BE$5:BE$10,将星节奏统计!EP104)</f>
        <v>0</v>
      </c>
      <c r="FX105" s="28">
        <f>求节点($AT$5:$AT$10,BF$5:BF$10,将星节奏统计!EQ104)</f>
        <v>0</v>
      </c>
      <c r="FY105" s="28">
        <f>求节点($AT$5:$AT$10,BG$5:BG$10,将星节奏统计!ER104)</f>
        <v>0</v>
      </c>
      <c r="FZ105" s="28">
        <f>求节点($AT$5:$AT$10,BH$5:BH$10,将星节奏统计!ES104)</f>
        <v>0</v>
      </c>
      <c r="GA105" s="28">
        <f>求节点($AT$5:$AT$10,BI$5:BI$10,将星节奏统计!ET104)</f>
        <v>0</v>
      </c>
      <c r="GB105" s="28">
        <f>求节点($AT$5:$AT$10,BJ$5:BJ$10,将星节奏统计!EU104)</f>
        <v>0</v>
      </c>
      <c r="GC105" s="28">
        <f>求节点($AT$5:$AT$10,BK$5:BK$10,将星节奏统计!EV104)</f>
        <v>0</v>
      </c>
      <c r="GD105" s="28">
        <f>求节点($AT$5:$AT$10,BL$5:BL$10,将星节奏统计!EW104)</f>
        <v>0.9</v>
      </c>
      <c r="GE105" s="28">
        <f>求节点($AT$5:$AT$10,BM$5:BM$10,将星节奏统计!EX104)</f>
        <v>0.9</v>
      </c>
      <c r="GF105" s="28">
        <f>求节点($AT$5:$AT$10,BN$5:BN$10,将星节奏统计!EY104)</f>
        <v>0.6</v>
      </c>
      <c r="GG105" s="28">
        <f>求节点($AT$5:$AT$10,BO$5:BO$10,将星节奏统计!EZ104)</f>
        <v>0</v>
      </c>
      <c r="GH105" s="28">
        <f>求节点($AT$5:$AT$10,BP$5:BP$10,将星节奏统计!FA104)</f>
        <v>0.9</v>
      </c>
      <c r="GI105" s="28">
        <f>求节点($AT$5:$AT$10,BQ$5:BQ$10,将星节奏统计!FB104)</f>
        <v>0.6</v>
      </c>
      <c r="GJ105" s="28">
        <f>求节点($AT$5:$AT$10,BR$5:BR$10,将星节奏统计!FC104)</f>
        <v>0.9</v>
      </c>
      <c r="GK105" s="28">
        <f>求节点($AT$5:$AT$10,BS$5:BS$10,将星节奏统计!FD104)</f>
        <v>0</v>
      </c>
      <c r="GL105" s="28">
        <f>求节点($AT$5:$AT$10,BT$5:BT$10,将星节奏统计!FE104)</f>
        <v>0.6</v>
      </c>
      <c r="GM105" s="28">
        <f>求节点($AT$5:$AT$10,BU$5:BU$10,将星节奏统计!FF104)</f>
        <v>0.1</v>
      </c>
      <c r="GN105" s="28">
        <f>求节点($AT$5:$AT$10,BV$5:BV$10,将星节奏统计!FG104)</f>
        <v>0.6</v>
      </c>
      <c r="GO105" s="28">
        <f>求节点($AT$5:$AT$10,BW$5:BW$10,将星节奏统计!FH104)</f>
        <v>0.40032715989419371</v>
      </c>
      <c r="GP105" s="28">
        <f>求节点($AT$5:$AT$10,BX$5:BX$10,将星节奏统计!FI104)</f>
        <v>0.26355143992946251</v>
      </c>
      <c r="GQ105" s="28">
        <f>求节点($AT$5:$AT$10,BY$5:BY$10,将星节奏统计!FJ104)</f>
        <v>0.40032715989419371</v>
      </c>
      <c r="GR105" s="28">
        <f>求节点($AT$5:$AT$10,BZ$5:BZ$10,将星节奏统计!FK104)</f>
        <v>0.26355143992946251</v>
      </c>
      <c r="GS105" s="28">
        <f>求节点($AT$5:$AT$10,CA$5:CA$10,将星节奏统计!FL104)</f>
        <v>0.48925239988243752</v>
      </c>
      <c r="GT105" s="28">
        <f>求节点($AT$5:$AT$10,CB$5:CB$10,将星节奏统计!FM104)</f>
        <v>0.48925239988243752</v>
      </c>
      <c r="GU105" s="28">
        <f>求节点($AT$5:$AT$10,CC$5:CC$10,将星节奏统计!FN104)</f>
        <v>0.48925239988243752</v>
      </c>
      <c r="GV105" s="28">
        <f>求节点($AT$5:$AT$10,CD$5:CD$10,将星节奏统计!FO104)</f>
        <v>0.48925239988243752</v>
      </c>
      <c r="GW105" s="28">
        <f>求节点($AT$5:$AT$10,CE$5:CE$10,将星节奏统计!FP104)</f>
        <v>0.32247667991770623</v>
      </c>
      <c r="GX105" s="28">
        <f>求节点($AT$5:$AT$10,CF$5:CF$10,将星节奏统计!FQ104)</f>
        <v>0.32247667991770623</v>
      </c>
      <c r="GY105" s="28">
        <f>求节点($AT$5:$AT$10,CG$5:CG$10,将星节奏统计!FR104)</f>
        <v>0.32247667991770623</v>
      </c>
      <c r="GZ105" s="28">
        <f>求节点($AT$5:$AT$10,CH$5:CH$10,将星节奏统计!FS104)</f>
        <v>0.32247667991770623</v>
      </c>
      <c r="HA105" s="28">
        <f>求节点($AT$5:$AT$10,CI$5:CI$10,将星节奏统计!FT104)</f>
        <v>0.40032715989419371</v>
      </c>
      <c r="HB105" s="28">
        <f>求节点($AT$5:$AT$10,CJ$5:CJ$10,将星节奏统计!FU104)</f>
        <v>0.26355143992946251</v>
      </c>
      <c r="HC105" s="28">
        <f>求节点($AT$5:$AT$10,CK$5:CK$10,将星节奏统计!FV104)</f>
        <v>0</v>
      </c>
      <c r="HD105" s="28">
        <f>求节点($AT$5:$AT$10,CL$5:CL$10,将星节奏统计!FW104)</f>
        <v>0</v>
      </c>
      <c r="HE105" s="28">
        <f>求节点($AT$5:$AT$10,CM$5:CM$10,将星节奏统计!FX104)</f>
        <v>0</v>
      </c>
      <c r="HF105" s="28">
        <f>求节点($AT$5:$AT$10,CN$5:CN$10,将星节奏统计!FY104)</f>
        <v>0</v>
      </c>
      <c r="HG105" s="28">
        <f>求节点($AT$5:$AT$10,CO$5:CO$10,将星节奏统计!FZ104)</f>
        <v>0</v>
      </c>
      <c r="HH105" s="28">
        <f>求节点($AT$5:$AT$10,CP$5:CP$10,将星节奏统计!GA104)</f>
        <v>0</v>
      </c>
      <c r="HI105" s="28">
        <f>求节点($AT$5:$AT$10,CQ$5:CQ$10,将星节奏统计!GB104)</f>
        <v>0</v>
      </c>
      <c r="HJ105" s="28">
        <f>求节点($AT$5:$AT$10,CR$5:CR$10,将星节奏统计!GC104)</f>
        <v>0</v>
      </c>
      <c r="HK105" s="28">
        <f>求节点($AT$5:$AT$10,CS$5:CS$10,将星节奏统计!GD104)</f>
        <v>0</v>
      </c>
      <c r="HL105" s="28">
        <f>求节点($AT$17:$AT$22,AV$17:AV$22,将星节奏统计!GG104)</f>
        <v>0</v>
      </c>
      <c r="HM105" s="28">
        <f>求节点($AT$17:$AT$22,AW$17:AW$22,将星节奏统计!GH104)</f>
        <v>0</v>
      </c>
      <c r="HN105" s="28">
        <f>求节点($AT$17:$AT$22,AX$17:AX$22,将星节奏统计!GI104)</f>
        <v>0</v>
      </c>
      <c r="HO105" s="28">
        <f>求节点($AT$17:$AT$22,AY$17:AY$22,将星节奏统计!GJ104)</f>
        <v>0</v>
      </c>
      <c r="HP105" s="28">
        <f>求节点($AT$17:$AT$22,AZ$17:AZ$22,将星节奏统计!GK104)</f>
        <v>0</v>
      </c>
      <c r="HQ105" s="28">
        <f>求节点($AT$17:$AT$22,BA$17:BA$22,将星节奏统计!GL104)</f>
        <v>0</v>
      </c>
      <c r="HR105" s="28">
        <f>求节点($AT$17:$AT$22,BB$17:BB$22,将星节奏统计!GM104)</f>
        <v>0</v>
      </c>
      <c r="HS105" s="28">
        <f>求节点($AT$17:$AT$22,BC$17:BC$22,将星节奏统计!GN104)</f>
        <v>0</v>
      </c>
      <c r="HT105" s="28">
        <f>求节点($AT$17:$AT$22,BD$17:BD$22,将星节奏统计!GO104)</f>
        <v>0</v>
      </c>
      <c r="HU105" s="28">
        <f>求节点($AT$17:$AT$22,BE$17:BE$22,将星节奏统计!GP104)</f>
        <v>0</v>
      </c>
      <c r="HV105" s="28">
        <f>求节点($AT$17:$AT$22,BF$17:BF$22,将星节奏统计!GQ104)</f>
        <v>0</v>
      </c>
      <c r="HW105" s="28">
        <f>求节点($AT$17:$AT$22,BG$17:BG$22,将星节奏统计!GR104)</f>
        <v>0</v>
      </c>
      <c r="HX105" s="28">
        <f>求节点($AT$17:$AT$22,BH$17:BH$22,将星节奏统计!GS104)</f>
        <v>0</v>
      </c>
      <c r="HY105" s="28">
        <f>求节点($AT$17:$AT$22,BI$17:BI$22,将星节奏统计!GT104)</f>
        <v>0</v>
      </c>
      <c r="HZ105" s="28">
        <f>求节点($AT$17:$AT$22,BJ$17:BJ$22,将星节奏统计!GU104)</f>
        <v>0</v>
      </c>
      <c r="IA105" s="28">
        <f>求节点($AT$17:$AT$22,BK$17:BK$22,将星节奏统计!GV104)</f>
        <v>0</v>
      </c>
      <c r="IB105" s="28">
        <f>求节点($AT$17:$AT$22,BL$17:BL$22,将星节奏统计!GW104)</f>
        <v>0</v>
      </c>
      <c r="IC105" s="28">
        <f>求节点($AT$17:$AT$22,BM$17:BM$22,将星节奏统计!GX104)</f>
        <v>0</v>
      </c>
      <c r="ID105" s="28">
        <f>求节点($AT$17:$AT$22,BN$17:BN$22,将星节奏统计!GY104)</f>
        <v>0</v>
      </c>
      <c r="IE105" s="28">
        <f>求节点($AT$17:$AT$22,BO$17:BO$22,将星节奏统计!GZ104)</f>
        <v>0</v>
      </c>
      <c r="IF105" s="28">
        <f>求节点($AT$5:$AT$10,AV$5:AV$10,将星节奏统计!HD104)</f>
        <v>0.1</v>
      </c>
      <c r="IG105" s="28">
        <f>求节点($AT$5:$AT$10,AW$5:AW$10,将星节奏统计!HE104)</f>
        <v>0.1</v>
      </c>
      <c r="IH105" s="28">
        <f>求节点($AT$5:$AT$10,AX$5:AX$10,将星节奏统计!HF104)</f>
        <v>7.3794453371859831E-2</v>
      </c>
      <c r="II105" s="28">
        <f>求节点($AT$5:$AT$10,AY$5:AY$10,将星节奏统计!HG104)</f>
        <v>0</v>
      </c>
      <c r="IJ105" s="28">
        <f>求节点($AT$5:$AT$10,AZ$5:AZ$10,将星节奏统计!HH104)</f>
        <v>0</v>
      </c>
      <c r="IK105" s="28">
        <f>求节点($AT$5:$AT$10,BA$5:BA$10,将星节奏统计!HI104)</f>
        <v>0</v>
      </c>
      <c r="IL105" s="28">
        <f>求节点($AT$5:$AT$10,BB$5:BB$10,将星节奏统计!HJ104)</f>
        <v>0</v>
      </c>
      <c r="IM105" s="28">
        <f>求节点($AT$5:$AT$10,BC$5:BC$10,将星节奏统计!HK104)</f>
        <v>0</v>
      </c>
      <c r="IN105" s="28">
        <f>求节点($AT$5:$AT$10,BD$5:BD$10,将星节奏统计!HL104)</f>
        <v>0</v>
      </c>
      <c r="IO105" s="28">
        <f>求节点($AT$5:$AT$10,BE$5:BE$10,将星节奏统计!HM104)</f>
        <v>0</v>
      </c>
      <c r="IP105" s="28">
        <f>求节点($AT$5:$AT$10,BF$5:BF$10,将星节奏统计!HN104)</f>
        <v>0</v>
      </c>
      <c r="IQ105" s="28">
        <f>求节点($AT$5:$AT$10,BG$5:BG$10,将星节奏统计!HO104)</f>
        <v>0</v>
      </c>
      <c r="IR105" s="28">
        <f>求节点($AT$5:$AT$10,BH$5:BH$10,将星节奏统计!HP104)</f>
        <v>0</v>
      </c>
      <c r="IS105" s="28">
        <f>求节点($AT$5:$AT$10,BI$5:BI$10,将星节奏统计!HQ104)</f>
        <v>0</v>
      </c>
      <c r="IT105" s="28">
        <f>求节点($AT$5:$AT$10,BJ$5:BJ$10,将星节奏统计!HR104)</f>
        <v>0</v>
      </c>
      <c r="IU105" s="28">
        <f>求节点($AT$5:$AT$10,BK$5:BK$10,将星节奏统计!HS104)</f>
        <v>0</v>
      </c>
      <c r="IV105" s="28">
        <f>求节点($AT$5:$AT$10,BL$5:BL$10,将星节奏统计!HT104)</f>
        <v>0.9</v>
      </c>
      <c r="IW105" s="28">
        <f>求节点($AT$5:$AT$10,BM$5:BM$10,将星节奏统计!HU104)</f>
        <v>0.9</v>
      </c>
      <c r="IX105" s="28">
        <f>求节点($AT$5:$AT$10,BN$5:BN$10,将星节奏统计!HV104)</f>
        <v>0.6</v>
      </c>
      <c r="IY105" s="28">
        <f>求节点($AT$5:$AT$10,BO$5:BO$10,将星节奏统计!HW104)</f>
        <v>0</v>
      </c>
      <c r="IZ105" s="28">
        <f>求节点($AT$5:$AT$10,BP$5:BP$10,将星节奏统计!HX104)</f>
        <v>0.9</v>
      </c>
      <c r="JA105" s="28">
        <f>求节点($AT$5:$AT$10,BQ$5:BQ$10,将星节奏统计!HY104)</f>
        <v>0.6</v>
      </c>
      <c r="JB105" s="28">
        <f>求节点($AT$5:$AT$10,BR$5:BR$10,将星节奏统计!HZ104)</f>
        <v>0.9</v>
      </c>
      <c r="JC105" s="28">
        <f>求节点($AT$5:$AT$10,BS$5:BS$10,将星节奏统计!IA104)</f>
        <v>0</v>
      </c>
      <c r="JD105" s="28">
        <f>求节点($AT$5:$AT$10,BT$5:BT$10,将星节奏统计!IB104)</f>
        <v>0.6</v>
      </c>
      <c r="JE105" s="28">
        <f>求节点($AT$5:$AT$10,BU$5:BU$10,将星节奏统计!IC104)</f>
        <v>0.1</v>
      </c>
      <c r="JF105" s="28">
        <f>求节点($AT$5:$AT$10,BV$5:BV$10,将星节奏统计!ID104)</f>
        <v>0.6</v>
      </c>
      <c r="JG105" s="28">
        <f>求节点($AT$5:$AT$10,BW$5:BW$10,将星节奏统计!IE104)</f>
        <v>0.5</v>
      </c>
      <c r="JH105" s="28">
        <f>求节点($AT$5:$AT$10,BX$5:BX$10,将星节奏统计!IF104)</f>
        <v>0.33</v>
      </c>
      <c r="JI105" s="28">
        <f>求节点($AT$5:$AT$10,BY$5:BY$10,将星节奏统计!IG104)</f>
        <v>0.5</v>
      </c>
      <c r="JJ105" s="28">
        <f>求节点($AT$5:$AT$10,BZ$5:BZ$10,将星节奏统计!IH104)</f>
        <v>0.33</v>
      </c>
      <c r="JK105" s="28">
        <f>求节点($AT$5:$AT$10,CA$5:CA$10,将星节奏统计!II104)</f>
        <v>0.6</v>
      </c>
      <c r="JL105" s="28">
        <f>求节点($AT$5:$AT$10,CB$5:CB$10,将星节奏统计!IJ104)</f>
        <v>0.6</v>
      </c>
      <c r="JM105" s="28">
        <f>求节点($AT$5:$AT$10,CC$5:CC$10,将星节奏统计!IK104)</f>
        <v>0.6</v>
      </c>
      <c r="JN105" s="28">
        <f>求节点($AT$5:$AT$10,CD$5:CD$10,将星节奏统计!IL104)</f>
        <v>0.6</v>
      </c>
      <c r="JO105" s="28">
        <f>求节点($AT$5:$AT$10,CE$5:CE$10,将星节奏统计!IM104)</f>
        <v>0.4</v>
      </c>
      <c r="JP105" s="28">
        <f>求节点($AT$5:$AT$10,CF$5:CF$10,将星节奏统计!IN104)</f>
        <v>0.4</v>
      </c>
      <c r="JQ105" s="28">
        <f>求节点($AT$5:$AT$10,CG$5:CG$10,将星节奏统计!IO104)</f>
        <v>0.4</v>
      </c>
      <c r="JR105" s="28">
        <f>求节点($AT$5:$AT$10,CH$5:CH$10,将星节奏统计!IP104)</f>
        <v>0.4</v>
      </c>
      <c r="JS105" s="28">
        <f>求节点($AT$5:$AT$10,CI$5:CI$10,将星节奏统计!IQ104)</f>
        <v>0.5</v>
      </c>
      <c r="JT105" s="28">
        <f>求节点($AT$5:$AT$10,CJ$5:CJ$10,将星节奏统计!IR104)</f>
        <v>0.33</v>
      </c>
      <c r="JU105" s="28">
        <f>求节点($AT$5:$AT$10,CK$5:CK$10,将星节奏统计!IS104)</f>
        <v>0</v>
      </c>
      <c r="JV105" s="28">
        <f>求节点($AT$5:$AT$10,CL$5:CL$10,将星节奏统计!IT104)</f>
        <v>0</v>
      </c>
      <c r="JW105" s="28">
        <f>求节点($AT$5:$AT$10,CM$5:CM$10,将星节奏统计!IU104)</f>
        <v>0</v>
      </c>
      <c r="JX105" s="28">
        <f>求节点($AT$5:$AT$10,CN$5:CN$10,将星节奏统计!IV104)</f>
        <v>0</v>
      </c>
      <c r="JY105" s="28">
        <f>求节点($AT$5:$AT$10,CO$5:CO$10,将星节奏统计!IW104)</f>
        <v>0</v>
      </c>
      <c r="JZ105" s="28">
        <f>求节点($AT$5:$AT$10,CP$5:CP$10,将星节奏统计!IX104)</f>
        <v>0</v>
      </c>
      <c r="KA105" s="28">
        <f>求节点($AT$5:$AT$10,CQ$5:CQ$10,将星节奏统计!IY104)</f>
        <v>0</v>
      </c>
      <c r="KB105" s="28">
        <f>求节点($AT$5:$AT$10,CR$5:CR$10,将星节奏统计!IZ104)</f>
        <v>0</v>
      </c>
      <c r="KC105" s="28">
        <f>求节点($AT$5:$AT$10,CS$5:CS$10,将星节奏统计!JA104)</f>
        <v>0</v>
      </c>
      <c r="KD105" s="28">
        <f>求节点($AT$17:$AT$22,AV$17:AV$22,将星节奏统计!JD104)</f>
        <v>0</v>
      </c>
      <c r="KE105" s="28">
        <f>求节点($AT$17:$AT$22,AW$17:AW$22,将星节奏统计!JE104)</f>
        <v>0</v>
      </c>
      <c r="KF105" s="28">
        <f>求节点($AT$17:$AT$22,AX$17:AX$22,将星节奏统计!JF104)</f>
        <v>0</v>
      </c>
      <c r="KG105" s="28">
        <f>求节点($AT$17:$AT$22,AY$17:AY$22,将星节奏统计!JG104)</f>
        <v>2.1575315301023551E-4</v>
      </c>
      <c r="KH105" s="28">
        <f>求节点($AT$17:$AT$22,AZ$17:AZ$22,将星节奏统计!JH104)</f>
        <v>3.2362972951534633E-4</v>
      </c>
      <c r="KI105" s="28">
        <f>求节点($AT$17:$AT$22,BA$17:BA$22,将星节奏统计!JI104)</f>
        <v>3.2362972951534633E-4</v>
      </c>
      <c r="KJ105" s="28">
        <f>求节点($AT$17:$AT$22,BB$17:BB$22,将星节奏统计!JJ104)</f>
        <v>4.9034807502325306E-4</v>
      </c>
      <c r="KK105" s="28">
        <f>求节点($AT$17:$AT$22,BC$17:BC$22,将星节奏统计!JK104)</f>
        <v>0</v>
      </c>
      <c r="KL105" s="28">
        <f>求节点($AT$17:$AT$22,BD$17:BD$22,将星节奏统计!JL104)</f>
        <v>3.2362972951534633E-4</v>
      </c>
      <c r="KM105" s="28">
        <f>求节点($AT$17:$AT$22,BE$17:BE$22,将星节奏统计!JM104)</f>
        <v>0</v>
      </c>
      <c r="KN105" s="28">
        <f>求节点($AT$17:$AT$22,BF$17:BF$22,将星节奏统计!JN104)</f>
        <v>0</v>
      </c>
      <c r="KO105" s="28">
        <f>求节点($AT$17:$AT$22,BG$17:BG$22,将星节奏统计!JO104)</f>
        <v>0</v>
      </c>
      <c r="KP105" s="28">
        <f>求节点($AT$17:$AT$22,BH$17:BH$22,将星节奏统计!JP104)</f>
        <v>0</v>
      </c>
      <c r="KQ105" s="28">
        <f>求节点($AT$17:$AT$22,BI$17:BI$22,将星节奏统计!JQ104)</f>
        <v>0</v>
      </c>
      <c r="KR105" s="28">
        <f>求节点($AT$17:$AT$22,BJ$17:BJ$22,将星节奏统计!JR104)</f>
        <v>0</v>
      </c>
      <c r="KS105" s="28">
        <f>求节点($AT$17:$AT$22,BK$17:BK$22,将星节奏统计!JS104)</f>
        <v>0</v>
      </c>
      <c r="KT105" s="28">
        <f>求节点($AT$17:$AT$22,BL$17:BL$22,将星节奏统计!JT104)</f>
        <v>0</v>
      </c>
      <c r="KU105" s="28">
        <f>求节点($AT$17:$AT$22,BM$17:BM$22,将星节奏统计!JU104)</f>
        <v>0</v>
      </c>
      <c r="KV105" s="28">
        <f>求节点($AT$17:$AT$22,BN$17:BN$22,将星节奏统计!JV104)</f>
        <v>0</v>
      </c>
      <c r="KW105" s="28">
        <f>求节点($AT$17:$AT$22,BO$17:BO$22,将星节奏统计!JW104)</f>
        <v>0</v>
      </c>
      <c r="KX105" s="28">
        <f>求节点($AT$5:$AT$10,AV$5:AV$10,将星节奏统计!KA104)</f>
        <v>0.1</v>
      </c>
      <c r="KY105" s="28">
        <f>求节点($AT$5:$AT$10,AW$5:AW$10,将星节奏统计!KB104)</f>
        <v>0.1</v>
      </c>
      <c r="KZ105" s="28">
        <f>求节点($AT$5:$AT$10,AX$5:AX$10,将星节奏统计!KC104)</f>
        <v>9.264230900403142E-2</v>
      </c>
      <c r="LA105" s="28">
        <f>求节点($AT$5:$AT$10,AY$5:AY$10,将星节奏统计!KD104)</f>
        <v>0</v>
      </c>
      <c r="LB105" s="28">
        <f>求节点($AT$5:$AT$10,AZ$5:AZ$10,将星节奏统计!KE104)</f>
        <v>0</v>
      </c>
      <c r="LC105" s="28">
        <f>求节点($AT$5:$AT$10,BA$5:BA$10,将星节奏统计!KF104)</f>
        <v>0</v>
      </c>
      <c r="LD105" s="28">
        <f>求节点($AT$5:$AT$10,BB$5:BB$10,将星节奏统计!KG104)</f>
        <v>0</v>
      </c>
      <c r="LE105" s="28">
        <f>求节点($AT$5:$AT$10,BC$5:BC$10,将星节奏统计!KH104)</f>
        <v>0</v>
      </c>
      <c r="LF105" s="28">
        <f>求节点($AT$5:$AT$10,BD$5:BD$10,将星节奏统计!KI104)</f>
        <v>0</v>
      </c>
      <c r="LG105" s="28">
        <f>求节点($AT$5:$AT$10,BE$5:BE$10,将星节奏统计!KJ104)</f>
        <v>0</v>
      </c>
      <c r="LH105" s="28">
        <f>求节点($AT$5:$AT$10,BF$5:BF$10,将星节奏统计!KK104)</f>
        <v>0</v>
      </c>
      <c r="LI105" s="28">
        <f>求节点($AT$5:$AT$10,BG$5:BG$10,将星节奏统计!KL104)</f>
        <v>0</v>
      </c>
      <c r="LJ105" s="28">
        <f>求节点($AT$5:$AT$10,BH$5:BH$10,将星节奏统计!KM104)</f>
        <v>0</v>
      </c>
      <c r="LK105" s="28">
        <f>求节点($AT$5:$AT$10,BI$5:BI$10,将星节奏统计!KN104)</f>
        <v>0</v>
      </c>
      <c r="LL105" s="28">
        <f>求节点($AT$5:$AT$10,BJ$5:BJ$10,将星节奏统计!KO104)</f>
        <v>0</v>
      </c>
      <c r="LM105" s="28">
        <f>求节点($AT$5:$AT$10,BK$5:BK$10,将星节奏统计!KP104)</f>
        <v>0</v>
      </c>
      <c r="LN105" s="28">
        <f>求节点($AT$5:$AT$10,BL$5:BL$10,将星节奏统计!KQ104)</f>
        <v>0.9</v>
      </c>
      <c r="LO105" s="28">
        <f>求节点($AT$5:$AT$10,BM$5:BM$10,将星节奏统计!KR104)</f>
        <v>0.9</v>
      </c>
      <c r="LP105" s="28">
        <f>求节点($AT$5:$AT$10,BN$5:BN$10,将星节奏统计!KS104)</f>
        <v>0.6</v>
      </c>
      <c r="LQ105" s="28">
        <f>求节点($AT$5:$AT$10,BO$5:BO$10,将星节奏统计!KT104)</f>
        <v>0</v>
      </c>
      <c r="LR105" s="28">
        <f>求节点($AT$5:$AT$10,BP$5:BP$10,将星节奏统计!KU104)</f>
        <v>0.9</v>
      </c>
      <c r="LS105" s="28">
        <f>求节点($AT$5:$AT$10,BQ$5:BQ$10,将星节奏统计!KV104)</f>
        <v>0.6</v>
      </c>
      <c r="LT105" s="28">
        <f>求节点($AT$5:$AT$10,BR$5:BR$10,将星节奏统计!KW104)</f>
        <v>0.9</v>
      </c>
      <c r="LU105" s="28">
        <f>求节点($AT$5:$AT$10,BS$5:BS$10,将星节奏统计!KX104)</f>
        <v>0</v>
      </c>
      <c r="LV105" s="28">
        <f>求节点($AT$5:$AT$10,BT$5:BT$10,将星节奏统计!KY104)</f>
        <v>0.6</v>
      </c>
      <c r="LW105" s="28">
        <f>求节点($AT$5:$AT$10,BU$5:BU$10,将星节奏统计!KZ104)</f>
        <v>0.1</v>
      </c>
      <c r="LX105" s="28">
        <f>求节点($AT$5:$AT$10,BV$5:BV$10,将星节奏统计!LA104)</f>
        <v>0.6</v>
      </c>
      <c r="LY105" s="28">
        <f>求节点($AT$5:$AT$10,BW$5:BW$10,将星节奏统计!LB104)</f>
        <v>0.5</v>
      </c>
      <c r="LZ105" s="28">
        <f>求节点($AT$5:$AT$10,BX$5:BX$10,将星节奏统计!LC104)</f>
        <v>0.33</v>
      </c>
      <c r="MA105" s="28">
        <f>求节点($AT$5:$AT$10,BY$5:BY$10,将星节奏统计!LD104)</f>
        <v>0.5</v>
      </c>
      <c r="MB105" s="28">
        <f>求节点($AT$5:$AT$10,BZ$5:BZ$10,将星节奏统计!LE104)</f>
        <v>0.33</v>
      </c>
      <c r="MC105" s="28">
        <f>求节点($AT$5:$AT$10,CA$5:CA$10,将星节奏统计!LF104)</f>
        <v>0.6</v>
      </c>
      <c r="MD105" s="28">
        <f>求节点($AT$5:$AT$10,CB$5:CB$10,将星节奏统计!LG104)</f>
        <v>0.6</v>
      </c>
      <c r="ME105" s="28">
        <f>求节点($AT$5:$AT$10,CC$5:CC$10,将星节奏统计!LH104)</f>
        <v>0.6</v>
      </c>
      <c r="MF105" s="28">
        <f>求节点($AT$5:$AT$10,CD$5:CD$10,将星节奏统计!LI104)</f>
        <v>0.6</v>
      </c>
      <c r="MG105" s="28">
        <f>求节点($AT$5:$AT$10,CE$5:CE$10,将星节奏统计!LJ104)</f>
        <v>0.4</v>
      </c>
      <c r="MH105" s="28">
        <f>求节点($AT$5:$AT$10,CF$5:CF$10,将星节奏统计!LK104)</f>
        <v>0.4</v>
      </c>
      <c r="MI105" s="28">
        <f>求节点($AT$5:$AT$10,CG$5:CG$10,将星节奏统计!LL104)</f>
        <v>0.4</v>
      </c>
      <c r="MJ105" s="28">
        <f>求节点($AT$5:$AT$10,CH$5:CH$10,将星节奏统计!LM104)</f>
        <v>0.4</v>
      </c>
      <c r="MK105" s="28">
        <f>求节点($AT$5:$AT$10,CI$5:CI$10,将星节奏统计!LN104)</f>
        <v>0.5</v>
      </c>
      <c r="ML105" s="28">
        <f>求节点($AT$5:$AT$10,CJ$5:CJ$10,将星节奏统计!LO104)</f>
        <v>0.33</v>
      </c>
      <c r="MM105" s="28">
        <f>求节点($AT$5:$AT$10,CK$5:CK$10,将星节奏统计!LP104)</f>
        <v>0</v>
      </c>
      <c r="MN105" s="28">
        <f>求节点($AT$5:$AT$10,CL$5:CL$10,将星节奏统计!LQ104)</f>
        <v>0</v>
      </c>
      <c r="MO105" s="28">
        <f>求节点($AT$5:$AT$10,CM$5:CM$10,将星节奏统计!LR104)</f>
        <v>0</v>
      </c>
      <c r="MP105" s="28">
        <f>求节点($AT$5:$AT$10,CN$5:CN$10,将星节奏统计!LS104)</f>
        <v>0</v>
      </c>
      <c r="MQ105" s="28">
        <f>求节点($AT$5:$AT$10,CO$5:CO$10,将星节奏统计!LT104)</f>
        <v>0</v>
      </c>
      <c r="MR105" s="28">
        <f>求节点($AT$5:$AT$10,CP$5:CP$10,将星节奏统计!LU104)</f>
        <v>0</v>
      </c>
      <c r="MS105" s="28">
        <f>求节点($AT$5:$AT$10,CQ$5:CQ$10,将星节奏统计!LV104)</f>
        <v>0</v>
      </c>
      <c r="MT105" s="28">
        <f>求节点($AT$5:$AT$10,CR$5:CR$10,将星节奏统计!LW104)</f>
        <v>0</v>
      </c>
      <c r="MU105" s="28">
        <f>求节点($AT$5:$AT$10,CS$5:CS$10,将星节奏统计!LX104)</f>
        <v>0</v>
      </c>
      <c r="MV105" s="28">
        <f>求节点($AT$17:$AT$22,AV$17:AV$22,将星节奏统计!MA104)</f>
        <v>0</v>
      </c>
      <c r="MW105" s="28">
        <f>求节点($AT$17:$AT$22,AW$17:AW$22,将星节奏统计!MB104)</f>
        <v>0</v>
      </c>
      <c r="MX105" s="28">
        <f>求节点($AT$17:$AT$22,AX$17:AX$22,将星节奏统计!MC104)</f>
        <v>0</v>
      </c>
      <c r="MY105" s="28">
        <f>求节点($AT$17:$AT$22,AY$17:AY$22,将星节奏统计!MD104)</f>
        <v>0</v>
      </c>
      <c r="MZ105" s="28">
        <f>求节点($AT$17:$AT$22,AZ$17:AZ$22,将星节奏统计!ME104)</f>
        <v>0</v>
      </c>
      <c r="NA105" s="28">
        <f>求节点($AT$17:$AT$22,BA$17:BA$22,将星节奏统计!MF104)</f>
        <v>0</v>
      </c>
      <c r="NB105" s="28">
        <f>求节点($AT$17:$AT$22,BB$17:BB$22,将星节奏统计!MG104)</f>
        <v>0</v>
      </c>
      <c r="NC105" s="28">
        <f>求节点($AT$17:$AT$22,BC$17:BC$22,将星节奏统计!MH104)</f>
        <v>0</v>
      </c>
      <c r="ND105" s="28">
        <f>求节点($AT$17:$AT$22,BD$17:BD$22,将星节奏统计!MI104)</f>
        <v>0</v>
      </c>
      <c r="NE105" s="28">
        <f>求节点($AT$17:$AT$22,BE$17:BE$22,将星节奏统计!MJ104)</f>
        <v>0</v>
      </c>
      <c r="NF105" s="28">
        <f>求节点($AT$17:$AT$22,BF$17:BF$22,将星节奏统计!MK104)</f>
        <v>0</v>
      </c>
      <c r="NG105" s="28">
        <f>求节点($AT$17:$AT$22,BG$17:BG$22,将星节奏统计!ML104)</f>
        <v>0</v>
      </c>
      <c r="NH105" s="28">
        <f>求节点($AT$17:$AT$22,BH$17:BH$22,将星节奏统计!MM104)</f>
        <v>0</v>
      </c>
      <c r="NI105" s="28">
        <f>求节点($AT$17:$AT$22,BI$17:BI$22,将星节奏统计!MN104)</f>
        <v>0</v>
      </c>
      <c r="NJ105" s="28">
        <f>求节点($AT$17:$AT$22,BJ$17:BJ$22,将星节奏统计!MO104)</f>
        <v>0</v>
      </c>
      <c r="NK105" s="28">
        <f>求节点($AT$17:$AT$22,BK$17:BK$22,将星节奏统计!MP104)</f>
        <v>0</v>
      </c>
      <c r="NL105" s="28">
        <f>求节点($AT$17:$AT$22,BL$17:BL$22,将星节奏统计!MQ104)</f>
        <v>0</v>
      </c>
      <c r="NM105" s="28">
        <f>求节点($AT$17:$AT$22,BM$17:BM$22,将星节奏统计!MR104)</f>
        <v>0</v>
      </c>
      <c r="NN105" s="28">
        <f>求节点($AT$17:$AT$22,BN$17:BN$22,将星节奏统计!MS104)</f>
        <v>0</v>
      </c>
      <c r="NO105" s="28">
        <f>求节点($AT$17:$AT$22,BO$17:BO$22,将星节奏统计!MT104)</f>
        <v>0</v>
      </c>
      <c r="NP105" s="28">
        <f>求节点($AT$5:$AT$10,AV$5:AV$10,将星节奏统计!MX104)</f>
        <v>0.1</v>
      </c>
      <c r="NQ105" s="28">
        <f>求节点($AT$5:$AT$10,AW$5:AW$10,将星节奏统计!MY104)</f>
        <v>0.1</v>
      </c>
      <c r="NR105" s="28">
        <f>求节点($AT$5:$AT$10,AX$5:AX$10,将星节奏统计!MZ104)</f>
        <v>0.1</v>
      </c>
      <c r="NS105" s="28">
        <f>求节点($AT$5:$AT$10,AY$5:AY$10,将星节奏统计!NA104)</f>
        <v>0</v>
      </c>
      <c r="NT105" s="28">
        <f>求节点($AT$5:$AT$10,AZ$5:AZ$10,将星节奏统计!NB104)</f>
        <v>0</v>
      </c>
      <c r="NU105" s="28">
        <f>求节点($AT$5:$AT$10,BA$5:BA$10,将星节奏统计!NC104)</f>
        <v>0</v>
      </c>
      <c r="NV105" s="28">
        <f>求节点($AT$5:$AT$10,BB$5:BB$10,将星节奏统计!ND104)</f>
        <v>0</v>
      </c>
      <c r="NW105" s="28">
        <f>求节点($AT$5:$AT$10,BC$5:BC$10,将星节奏统计!NE104)</f>
        <v>0</v>
      </c>
      <c r="NX105" s="28">
        <f>求节点($AT$5:$AT$10,BD$5:BD$10,将星节奏统计!NF104)</f>
        <v>0</v>
      </c>
      <c r="NY105" s="28">
        <f>求节点($AT$5:$AT$10,BE$5:BE$10,将星节奏统计!NG104)</f>
        <v>0</v>
      </c>
      <c r="NZ105" s="28">
        <f>求节点($AT$5:$AT$10,BF$5:BF$10,将星节奏统计!NH104)</f>
        <v>0</v>
      </c>
      <c r="OA105" s="28">
        <f>求节点($AT$5:$AT$10,BG$5:BG$10,将星节奏统计!NI104)</f>
        <v>0</v>
      </c>
      <c r="OB105" s="28">
        <f>求节点($AT$5:$AT$10,BH$5:BH$10,将星节奏统计!NJ104)</f>
        <v>0</v>
      </c>
      <c r="OC105" s="28">
        <f>求节点($AT$5:$AT$10,BI$5:BI$10,将星节奏统计!NK104)</f>
        <v>0</v>
      </c>
      <c r="OD105" s="28">
        <f>求节点($AT$5:$AT$10,BJ$5:BJ$10,将星节奏统计!NL104)</f>
        <v>0</v>
      </c>
      <c r="OE105" s="28">
        <f>求节点($AT$5:$AT$10,BK$5:BK$10,将星节奏统计!NM104)</f>
        <v>0</v>
      </c>
      <c r="OF105" s="28">
        <f>求节点($AT$5:$AT$10,BL$5:BL$10,将星节奏统计!NN104)</f>
        <v>0.9</v>
      </c>
      <c r="OG105" s="28">
        <f>求节点($AT$5:$AT$10,BM$5:BM$10,将星节奏统计!NO104)</f>
        <v>0.9</v>
      </c>
      <c r="OH105" s="28">
        <f>求节点($AT$5:$AT$10,BN$5:BN$10,将星节奏统计!NP104)</f>
        <v>0.6</v>
      </c>
      <c r="OI105" s="28">
        <f>求节点($AT$5:$AT$10,BO$5:BO$10,将星节奏统计!NQ104)</f>
        <v>0</v>
      </c>
      <c r="OJ105" s="28">
        <f>求节点($AT$5:$AT$10,BP$5:BP$10,将星节奏统计!NR104)</f>
        <v>0.9</v>
      </c>
      <c r="OK105" s="28">
        <f>求节点($AT$5:$AT$10,BQ$5:BQ$10,将星节奏统计!NS104)</f>
        <v>0.6</v>
      </c>
      <c r="OL105" s="28">
        <f>求节点($AT$5:$AT$10,BR$5:BR$10,将星节奏统计!NT104)</f>
        <v>0.9</v>
      </c>
      <c r="OM105" s="28">
        <f>求节点($AT$5:$AT$10,BS$5:BS$10,将星节奏统计!NU104)</f>
        <v>0</v>
      </c>
      <c r="ON105" s="28">
        <f>求节点($AT$5:$AT$10,BT$5:BT$10,将星节奏统计!NV104)</f>
        <v>0.6</v>
      </c>
      <c r="OO105" s="28">
        <f>求节点($AT$5:$AT$10,BU$5:BU$10,将星节奏统计!NW104)</f>
        <v>0.1</v>
      </c>
      <c r="OP105" s="28">
        <f>求节点($AT$5:$AT$10,BV$5:BV$10,将星节奏统计!NX104)</f>
        <v>0.6</v>
      </c>
      <c r="OQ105" s="28">
        <f>求节点($AT$5:$AT$10,BW$5:BW$10,将星节奏统计!NY104)</f>
        <v>0.5</v>
      </c>
      <c r="OR105" s="28">
        <f>求节点($AT$5:$AT$10,BX$5:BX$10,将星节奏统计!NZ104)</f>
        <v>0.33</v>
      </c>
      <c r="OS105" s="28">
        <f>求节点($AT$5:$AT$10,BY$5:BY$10,将星节奏统计!OA104)</f>
        <v>0.5</v>
      </c>
      <c r="OT105" s="28">
        <f>求节点($AT$5:$AT$10,BZ$5:BZ$10,将星节奏统计!OB104)</f>
        <v>0.33</v>
      </c>
      <c r="OU105" s="28">
        <f>求节点($AT$5:$AT$10,CA$5:CA$10,将星节奏统计!OC104)</f>
        <v>0.6</v>
      </c>
      <c r="OV105" s="28">
        <f>求节点($AT$5:$AT$10,CB$5:CB$10,将星节奏统计!OD104)</f>
        <v>0.6</v>
      </c>
      <c r="OW105" s="28">
        <f>求节点($AT$5:$AT$10,CC$5:CC$10,将星节奏统计!OE104)</f>
        <v>0.6</v>
      </c>
      <c r="OX105" s="28">
        <f>求节点($AT$5:$AT$10,CD$5:CD$10,将星节奏统计!OF104)</f>
        <v>0.6</v>
      </c>
      <c r="OY105" s="28">
        <f>求节点($AT$5:$AT$10,CE$5:CE$10,将星节奏统计!OG104)</f>
        <v>0.4</v>
      </c>
      <c r="OZ105" s="28">
        <f>求节点($AT$5:$AT$10,CF$5:CF$10,将星节奏统计!OH104)</f>
        <v>0.4</v>
      </c>
      <c r="PA105" s="28">
        <f>求节点($AT$5:$AT$10,CG$5:CG$10,将星节奏统计!OI104)</f>
        <v>0.4</v>
      </c>
      <c r="PB105" s="28">
        <f>求节点($AT$5:$AT$10,CH$5:CH$10,将星节奏统计!OJ104)</f>
        <v>0.4</v>
      </c>
      <c r="PC105" s="28">
        <f>求节点($AT$5:$AT$10,CI$5:CI$10,将星节奏统计!OK104)</f>
        <v>0.5</v>
      </c>
      <c r="PD105" s="28">
        <f>求节点($AT$5:$AT$10,CJ$5:CJ$10,将星节奏统计!OL104)</f>
        <v>0.33</v>
      </c>
      <c r="PE105" s="28">
        <f>求节点($AT$5:$AT$10,CK$5:CK$10,将星节奏统计!OM104)</f>
        <v>0</v>
      </c>
      <c r="PF105" s="28">
        <f>求节点($AT$5:$AT$10,CL$5:CL$10,将星节奏统计!ON104)</f>
        <v>0</v>
      </c>
      <c r="PG105" s="28">
        <f>求节点($AT$5:$AT$10,CM$5:CM$10,将星节奏统计!OO104)</f>
        <v>0</v>
      </c>
      <c r="PH105" s="28">
        <f>求节点($AT$5:$AT$10,CN$5:CN$10,将星节奏统计!OP104)</f>
        <v>0</v>
      </c>
      <c r="PI105" s="28">
        <f>求节点($AT$5:$AT$10,CO$5:CO$10,将星节奏统计!OQ104)</f>
        <v>0</v>
      </c>
      <c r="PJ105" s="28">
        <f>求节点($AT$5:$AT$10,CP$5:CP$10,将星节奏统计!OR104)</f>
        <v>0</v>
      </c>
      <c r="PK105" s="28">
        <f>求节点($AT$5:$AT$10,CQ$5:CQ$10,将星节奏统计!OS104)</f>
        <v>0</v>
      </c>
      <c r="PL105" s="28">
        <f>求节点($AT$5:$AT$10,CR$5:CR$10,将星节奏统计!OT104)</f>
        <v>0</v>
      </c>
      <c r="PM105" s="28">
        <f>求节点($AT$5:$AT$10,CS$5:CS$10,将星节奏统计!OU104)</f>
        <v>0</v>
      </c>
      <c r="PN105" s="28">
        <f>求节点($AT$17:$AT$22,AV$17:AV$22,将星节奏统计!OX104)</f>
        <v>0</v>
      </c>
      <c r="PO105" s="28">
        <f>求节点($AT$17:$AT$22,AW$17:AW$22,将星节奏统计!OY104)</f>
        <v>0</v>
      </c>
      <c r="PP105" s="28">
        <f>求节点($AT$17:$AT$22,AX$17:AX$22,将星节奏统计!OZ104)</f>
        <v>0</v>
      </c>
      <c r="PQ105" s="28">
        <f>求节点($AT$17:$AT$22,AY$17:AY$22,将星节奏统计!PA104)</f>
        <v>2.3098278734036415E-4</v>
      </c>
      <c r="PR105" s="28">
        <f>求节点($AT$17:$AT$22,AZ$17:AZ$22,将星节奏统计!PB104)</f>
        <v>3.4647418101054969E-4</v>
      </c>
      <c r="PS105" s="28">
        <f>求节点($AT$17:$AT$22,BA$17:BA$22,将星节奏统计!PC104)</f>
        <v>3.4647418101054969E-4</v>
      </c>
      <c r="PT105" s="28">
        <f>求节点($AT$17:$AT$22,BB$17:BB$22,将星节奏统计!PD104)</f>
        <v>5.2496088031901353E-4</v>
      </c>
      <c r="PU105" s="28">
        <f>求节点($AT$17:$AT$22,BC$17:BC$22,将星节奏统计!PE104)</f>
        <v>0</v>
      </c>
      <c r="PV105" s="28">
        <f>求节点($AT$17:$AT$22,BD$17:BD$22,将星节奏统计!PF104)</f>
        <v>3.4647418101054969E-4</v>
      </c>
      <c r="PW105" s="28">
        <f>求节点($AT$17:$AT$22,BE$17:BE$22,将星节奏统计!PG104)</f>
        <v>0</v>
      </c>
      <c r="PX105" s="28">
        <f>求节点($AT$17:$AT$22,BF$17:BF$22,将星节奏统计!PH104)</f>
        <v>0</v>
      </c>
      <c r="PY105" s="28">
        <f>求节点($AT$17:$AT$22,BG$17:BG$22,将星节奏统计!PI104)</f>
        <v>0</v>
      </c>
      <c r="PZ105" s="28">
        <f>求节点($AT$17:$AT$22,BH$17:BH$22,将星节奏统计!PJ104)</f>
        <v>0</v>
      </c>
      <c r="QA105" s="28">
        <f>求节点($AT$17:$AT$22,BI$17:BI$22,将星节奏统计!PK104)</f>
        <v>0</v>
      </c>
      <c r="QB105" s="28">
        <f>求节点($AT$17:$AT$22,BJ$17:BJ$22,将星节奏统计!PL104)</f>
        <v>0</v>
      </c>
      <c r="QC105" s="28">
        <f>求节点($AT$17:$AT$22,BK$17:BK$22,将星节奏统计!PM104)</f>
        <v>0</v>
      </c>
      <c r="QD105" s="28">
        <f>求节点($AT$17:$AT$22,BL$17:BL$22,将星节奏统计!PN104)</f>
        <v>0</v>
      </c>
      <c r="QE105" s="28">
        <f>求节点($AT$17:$AT$22,BM$17:BM$22,将星节奏统计!PO104)</f>
        <v>0</v>
      </c>
      <c r="QF105" s="28">
        <f>求节点($AT$17:$AT$22,BN$17:BN$22,将星节奏统计!PP104)</f>
        <v>0</v>
      </c>
      <c r="QG105" s="28">
        <f>求节点($AT$17:$AT$22,BO$17:BO$22,将星节奏统计!PQ104)</f>
        <v>0</v>
      </c>
      <c r="QJ105" s="3">
        <v>101</v>
      </c>
      <c r="QK105" s="28">
        <f t="shared" ca="1" si="71"/>
        <v>1.2785607826870731</v>
      </c>
      <c r="QL105" s="28">
        <f t="shared" ca="1" si="71"/>
        <v>1.3892523998824375</v>
      </c>
      <c r="QM105" s="28">
        <f t="shared" ca="1" si="71"/>
        <v>1.5</v>
      </c>
      <c r="QN105" s="28">
        <f t="shared" ca="1" si="71"/>
        <v>1.5</v>
      </c>
      <c r="QO105" s="28">
        <f t="shared" ca="1" si="71"/>
        <v>1.5</v>
      </c>
      <c r="QP105" s="28">
        <f t="shared" ca="1" si="72"/>
        <v>0.90854587844897527</v>
      </c>
      <c r="QQ105" s="28">
        <f t="shared" ca="1" si="72"/>
        <v>1.2009814796825811</v>
      </c>
      <c r="QR105" s="28">
        <f t="shared" ca="1" si="72"/>
        <v>1.5</v>
      </c>
      <c r="QS105" s="28">
        <f t="shared" ca="1" si="72"/>
        <v>1.5</v>
      </c>
      <c r="QT105" s="28">
        <f t="shared" ca="1" si="72"/>
        <v>1.5</v>
      </c>
      <c r="QU105" s="28">
        <f t="shared" ca="1" si="73"/>
        <v>0.1</v>
      </c>
      <c r="QV105" s="28">
        <f t="shared" ca="1" si="73"/>
        <v>0.1</v>
      </c>
      <c r="QW105" s="28">
        <f t="shared" ca="1" si="73"/>
        <v>0.1</v>
      </c>
      <c r="QX105" s="28">
        <f t="shared" ca="1" si="73"/>
        <v>0.1</v>
      </c>
      <c r="QY105" s="28">
        <f t="shared" ca="1" si="73"/>
        <v>0.1</v>
      </c>
      <c r="QZ105" s="28">
        <f t="shared" ca="1" si="74"/>
        <v>0.84499254788095102</v>
      </c>
      <c r="RA105" s="28">
        <f t="shared" ca="1" si="74"/>
        <v>0.92247667991770621</v>
      </c>
      <c r="RB105" s="28">
        <f t="shared" ca="1" si="74"/>
        <v>1</v>
      </c>
      <c r="RC105" s="28">
        <f t="shared" ca="1" si="74"/>
        <v>1</v>
      </c>
      <c r="RD105" s="28">
        <f t="shared" ca="1" si="74"/>
        <v>1</v>
      </c>
      <c r="RE105" s="28">
        <f t="shared" ca="1" si="75"/>
        <v>0.59140940883673143</v>
      </c>
      <c r="RF105" s="28">
        <f t="shared" ca="1" si="75"/>
        <v>0.79065431978838752</v>
      </c>
      <c r="RG105" s="28">
        <f t="shared" ca="1" si="75"/>
        <v>0.99</v>
      </c>
      <c r="RH105" s="28">
        <f t="shared" ca="1" si="75"/>
        <v>0.99</v>
      </c>
      <c r="RI105" s="28">
        <f t="shared" ca="1" si="75"/>
        <v>0.99</v>
      </c>
      <c r="RJ105" s="28">
        <f t="shared" ca="1" si="76"/>
        <v>3.3834017176604531E-4</v>
      </c>
      <c r="RK105" s="28">
        <f t="shared" ca="1" si="76"/>
        <v>0</v>
      </c>
      <c r="RL105" s="28">
        <f t="shared" ca="1" si="76"/>
        <v>3.3834017176604531E-4</v>
      </c>
      <c r="RM105" s="28">
        <f t="shared" ca="1" si="76"/>
        <v>0</v>
      </c>
      <c r="RN105" s="28">
        <f t="shared" ca="1" si="76"/>
        <v>3.6222300742011927E-4</v>
      </c>
      <c r="RO105" s="28">
        <f t="shared" ca="1" si="77"/>
        <v>3.2362972951534633E-4</v>
      </c>
      <c r="RP105" s="28">
        <f t="shared" ca="1" si="77"/>
        <v>0</v>
      </c>
      <c r="RQ105" s="28">
        <f t="shared" ca="1" si="77"/>
        <v>3.2362972951534633E-4</v>
      </c>
      <c r="RR105" s="28">
        <f t="shared" ca="1" si="77"/>
        <v>0</v>
      </c>
      <c r="RS105" s="28">
        <f t="shared" ca="1" si="77"/>
        <v>3.4647418101054969E-4</v>
      </c>
      <c r="RT105" s="28">
        <f t="shared" ca="1" si="78"/>
        <v>0.1</v>
      </c>
      <c r="RU105" s="28">
        <f t="shared" ca="1" si="78"/>
        <v>0.1</v>
      </c>
      <c r="RV105" s="28">
        <f t="shared" ca="1" si="78"/>
        <v>0.1</v>
      </c>
      <c r="RW105" s="28">
        <f t="shared" ca="1" si="78"/>
        <v>0.1</v>
      </c>
      <c r="RX105" s="28">
        <f t="shared" ca="1" si="78"/>
        <v>0.1</v>
      </c>
      <c r="RY105" s="28">
        <f t="shared" ca="1" si="79"/>
        <v>0.16522473336480709</v>
      </c>
      <c r="RZ105" s="28">
        <f t="shared" ca="1" si="79"/>
        <v>0.16806443152783901</v>
      </c>
      <c r="SA105" s="28">
        <f t="shared" ca="1" si="79"/>
        <v>0.17379445337185984</v>
      </c>
      <c r="SB105" s="28">
        <f t="shared" ca="1" si="79"/>
        <v>0.19264230900403143</v>
      </c>
      <c r="SC105" s="28">
        <f t="shared" ca="1" si="79"/>
        <v>0.2</v>
      </c>
    </row>
    <row r="106" spans="46:497" x14ac:dyDescent="0.2">
      <c r="AU106" s="28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U106" s="3">
        <v>102</v>
      </c>
      <c r="CV106" s="28">
        <f>求节点($AT$5:$AT$10,AV$5:AV$10,将星节奏统计!BJ105)</f>
        <v>0.1</v>
      </c>
      <c r="CW106" s="28">
        <f>求节点($AT$5:$AT$10,AW$5:AW$10,将星节奏统计!BK105)</f>
        <v>0.1</v>
      </c>
      <c r="CX106" s="28">
        <f>求节点($AT$5:$AT$10,AX$5:AX$10,将星节奏统计!BL105)</f>
        <v>6.5700390435285014E-2</v>
      </c>
      <c r="CY106" s="28">
        <f>求节点($AT$5:$AT$10,AY$5:AY$10,将星节奏统计!BM105)</f>
        <v>0</v>
      </c>
      <c r="CZ106" s="28">
        <f>求节点($AT$5:$AT$10,AZ$5:AZ$10,将星节奏统计!BN105)</f>
        <v>0</v>
      </c>
      <c r="DA106" s="28">
        <f>求节点($AT$5:$AT$10,BA$5:BA$10,将星节奏统计!BO105)</f>
        <v>0</v>
      </c>
      <c r="DB106" s="28">
        <f>求节点($AT$5:$AT$10,BB$5:BB$10,将星节奏统计!BP105)</f>
        <v>0</v>
      </c>
      <c r="DC106" s="28">
        <f>求节点($AT$5:$AT$10,BC$5:BC$10,将星节奏统计!BQ105)</f>
        <v>0</v>
      </c>
      <c r="DD106" s="28">
        <f>求节点($AT$5:$AT$10,BD$5:BD$10,将星节奏统计!BR105)</f>
        <v>0</v>
      </c>
      <c r="DE106" s="28">
        <f>求节点($AT$5:$AT$10,BE$5:BE$10,将星节奏统计!BS105)</f>
        <v>0</v>
      </c>
      <c r="DF106" s="28">
        <f>求节点($AT$5:$AT$10,BF$5:BF$10,将星节奏统计!BT105)</f>
        <v>0</v>
      </c>
      <c r="DG106" s="28">
        <f>求节点($AT$5:$AT$10,BG$5:BG$10,将星节奏统计!BU105)</f>
        <v>0</v>
      </c>
      <c r="DH106" s="28">
        <f>求节点($AT$5:$AT$10,BH$5:BH$10,将星节奏统计!BV105)</f>
        <v>0</v>
      </c>
      <c r="DI106" s="28">
        <f>求节点($AT$5:$AT$10,BI$5:BI$10,将星节奏统计!BW105)</f>
        <v>0</v>
      </c>
      <c r="DJ106" s="28">
        <f>求节点($AT$5:$AT$10,BJ$5:BJ$10,将星节奏统计!BX105)</f>
        <v>0</v>
      </c>
      <c r="DK106" s="28">
        <f>求节点($AT$5:$AT$10,BK$5:BK$10,将星节奏统计!BY105)</f>
        <v>0</v>
      </c>
      <c r="DL106" s="28">
        <f>求节点($AT$5:$AT$10,BL$5:BL$10,将星节奏统计!BZ105)</f>
        <v>0.9</v>
      </c>
      <c r="DM106" s="28">
        <f>求节点($AT$5:$AT$10,BM$5:BM$10,将星节奏统计!CA105)</f>
        <v>0.9</v>
      </c>
      <c r="DN106" s="28">
        <f>求节点($AT$5:$AT$10,BN$5:BN$10,将星节奏统计!CB105)</f>
        <v>0.6</v>
      </c>
      <c r="DO106" s="28">
        <f>求节点($AT$5:$AT$10,BO$5:BO$10,将星节奏统计!CC105)</f>
        <v>0</v>
      </c>
      <c r="DP106" s="28">
        <f>求节点($AT$5:$AT$10,BP$5:BP$10,将星节奏统计!CD105)</f>
        <v>0.9</v>
      </c>
      <c r="DQ106" s="28">
        <f>求节点($AT$5:$AT$10,BQ$5:BQ$10,将星节奏统计!CE105)</f>
        <v>0.6</v>
      </c>
      <c r="DR106" s="28">
        <f>求节点($AT$5:$AT$10,BR$5:BR$10,将星节奏统计!CF105)</f>
        <v>0.9</v>
      </c>
      <c r="DS106" s="28">
        <f>求节点($AT$5:$AT$10,BS$5:BS$10,将星节奏统计!CG105)</f>
        <v>0</v>
      </c>
      <c r="DT106" s="28">
        <f>求节点($AT$5:$AT$10,BT$5:BT$10,将星节奏统计!CH105)</f>
        <v>0.6</v>
      </c>
      <c r="DU106" s="28">
        <f>求节点($AT$5:$AT$10,BU$5:BU$10,将星节奏统计!CI105)</f>
        <v>0.1</v>
      </c>
      <c r="DV106" s="28">
        <f>求节点($AT$5:$AT$10,BV$5:BV$10,将星节奏统计!CJ105)</f>
        <v>0.6</v>
      </c>
      <c r="DW106" s="28">
        <f>求节点($AT$5:$AT$10,BW$5:BW$10,将星节奏统计!CK105)</f>
        <v>0.31946866700077681</v>
      </c>
      <c r="DX106" s="28">
        <f>求节点($AT$5:$AT$10,BX$5:BX$10,将星节奏统计!CL105)</f>
        <v>0.20960150025058258</v>
      </c>
      <c r="DY106" s="28">
        <f>求节点($AT$5:$AT$10,BY$5:BY$10,将星节奏统计!CM105)</f>
        <v>0.31946866700077681</v>
      </c>
      <c r="DZ106" s="28">
        <f>求节点($AT$5:$AT$10,BZ$5:BZ$10,将星节奏统计!CN105)</f>
        <v>0.20960150025058258</v>
      </c>
      <c r="EA106" s="28">
        <f>求节点($AT$5:$AT$10,CA$5:CA$10,将星节奏统计!CO105)</f>
        <v>0.39933583375097098</v>
      </c>
      <c r="EB106" s="28">
        <f>求节点($AT$5:$AT$10,CB$5:CB$10,将星节奏统计!CP105)</f>
        <v>0.39933583375097098</v>
      </c>
      <c r="EC106" s="28">
        <f>求节点($AT$5:$AT$10,CC$5:CC$10,将星节奏统计!CQ105)</f>
        <v>0.39933583375097098</v>
      </c>
      <c r="ED106" s="28">
        <f>求节点($AT$5:$AT$10,CD$5:CD$10,将星节奏统计!CR105)</f>
        <v>0.39933583375097098</v>
      </c>
      <c r="EE106" s="28">
        <f>求节点($AT$5:$AT$10,CE$5:CE$10,将星节奏统计!CS105)</f>
        <v>0.25953508362567967</v>
      </c>
      <c r="EF106" s="28">
        <f>求节点($AT$5:$AT$10,CF$5:CF$10,将星节奏统计!CT105)</f>
        <v>0.25953508362567967</v>
      </c>
      <c r="EG106" s="28">
        <f>求节点($AT$5:$AT$10,CG$5:CG$10,将星节奏统计!CU105)</f>
        <v>0.25953508362567967</v>
      </c>
      <c r="EH106" s="28">
        <f>求节点($AT$5:$AT$10,CH$5:CH$10,将星节奏统计!CV105)</f>
        <v>0.25953508362567967</v>
      </c>
      <c r="EI106" s="28">
        <f>求节点($AT$5:$AT$10,CI$5:CI$10,将星节奏统计!CW105)</f>
        <v>0.31946866700077681</v>
      </c>
      <c r="EJ106" s="28">
        <f>求节点($AT$5:$AT$10,CJ$5:CJ$10,将星节奏统计!CX105)</f>
        <v>0.20960150025058258</v>
      </c>
      <c r="EK106" s="28">
        <f>求节点($AT$5:$AT$10,CK$5:CK$10,将星节奏统计!CY105)</f>
        <v>0</v>
      </c>
      <c r="EL106" s="28">
        <f>求节点($AT$5:$AT$10,CL$5:CL$10,将星节奏统计!CZ105)</f>
        <v>0</v>
      </c>
      <c r="EM106" s="28">
        <f>求节点($AT$5:$AT$10,CM$5:CM$10,将星节奏统计!DA105)</f>
        <v>0</v>
      </c>
      <c r="EN106" s="28">
        <f>求节点($AT$5:$AT$10,CN$5:CN$10,将星节奏统计!DB105)</f>
        <v>0</v>
      </c>
      <c r="EO106" s="28">
        <f>求节点($AT$5:$AT$10,CO$5:CO$10,将星节奏统计!DC105)</f>
        <v>0</v>
      </c>
      <c r="EP106" s="28">
        <f>求节点($AT$5:$AT$10,CP$5:CP$10,将星节奏统计!DD105)</f>
        <v>0</v>
      </c>
      <c r="EQ106" s="28">
        <f>求节点($AT$5:$AT$10,CQ$5:CQ$10,将星节奏统计!DE105)</f>
        <v>0</v>
      </c>
      <c r="ER106" s="28">
        <f>求节点($AT$5:$AT$10,CR$5:CR$10,将星节奏统计!DF105)</f>
        <v>0</v>
      </c>
      <c r="ES106" s="28">
        <f>求节点($AT$5:$AT$10,CS$5:CS$10,将星节奏统计!DG105)</f>
        <v>0</v>
      </c>
      <c r="ET106" s="28">
        <f>求节点($AT$17:$AT$22,AV$17:AV$22,将星节奏统计!DJ105)</f>
        <v>0</v>
      </c>
      <c r="EU106" s="28">
        <f>求节点($AT$17:$AT$22,AW$17:AW$22,将星节奏统计!DK105)</f>
        <v>0</v>
      </c>
      <c r="EV106" s="28">
        <f>求节点($AT$17:$AT$22,AX$17:AX$22,将星节奏统计!DL105)</f>
        <v>0</v>
      </c>
      <c r="EW106" s="28">
        <f>求节点($AT$17:$AT$22,AY$17:AY$22,将星节奏统计!DM105)</f>
        <v>2.1575315301023551E-4</v>
      </c>
      <c r="EX106" s="28">
        <f>求节点($AT$17:$AT$22,AZ$17:AZ$22,将星节奏统计!DN105)</f>
        <v>3.2362972951534633E-4</v>
      </c>
      <c r="EY106" s="28">
        <f>求节点($AT$17:$AT$22,BA$17:BA$22,将星节奏统计!DO105)</f>
        <v>3.2362972951534633E-4</v>
      </c>
      <c r="EZ106" s="28">
        <f>求节点($AT$17:$AT$22,BB$17:BB$22,将星节奏统计!DP105)</f>
        <v>4.9034807502325306E-4</v>
      </c>
      <c r="FA106" s="28">
        <f>求节点($AT$17:$AT$22,BC$17:BC$22,将星节奏统计!DQ105)</f>
        <v>0</v>
      </c>
      <c r="FB106" s="28">
        <f>求节点($AT$17:$AT$22,BD$17:BD$22,将星节奏统计!DR105)</f>
        <v>3.2362972951534633E-4</v>
      </c>
      <c r="FC106" s="28">
        <f>求节点($AT$17:$AT$22,BE$17:BE$22,将星节奏统计!DS105)</f>
        <v>0</v>
      </c>
      <c r="FD106" s="28">
        <f>求节点($AT$17:$AT$22,BF$17:BF$22,将星节奏统计!DT105)</f>
        <v>0</v>
      </c>
      <c r="FE106" s="28">
        <f>求节点($AT$17:$AT$22,BG$17:BG$22,将星节奏统计!DU105)</f>
        <v>0</v>
      </c>
      <c r="FF106" s="28">
        <f>求节点($AT$17:$AT$22,BH$17:BH$22,将星节奏统计!DV105)</f>
        <v>0</v>
      </c>
      <c r="FG106" s="28">
        <f>求节点($AT$17:$AT$22,BI$17:BI$22,将星节奏统计!DW105)</f>
        <v>0</v>
      </c>
      <c r="FH106" s="28">
        <f>求节点($AT$17:$AT$22,BJ$17:BJ$22,将星节奏统计!DX105)</f>
        <v>0</v>
      </c>
      <c r="FI106" s="28">
        <f>求节点($AT$17:$AT$22,BK$17:BK$22,将星节奏统计!DY105)</f>
        <v>0</v>
      </c>
      <c r="FJ106" s="28">
        <f>求节点($AT$17:$AT$22,BL$17:BL$22,将星节奏统计!DZ105)</f>
        <v>0</v>
      </c>
      <c r="FK106" s="28">
        <f>求节点($AT$17:$AT$22,BM$17:BM$22,将星节奏统计!EA105)</f>
        <v>0</v>
      </c>
      <c r="FL106" s="28">
        <f>求节点($AT$17:$AT$22,BN$17:BN$22,将星节奏统计!EB105)</f>
        <v>0</v>
      </c>
      <c r="FM106" s="28">
        <f>求节点($AT$17:$AT$22,BO$17:BO$22,将星节奏统计!EC105)</f>
        <v>0</v>
      </c>
      <c r="FN106" s="28">
        <f>求节点($AT$5:$AT$10,AV$5:AV$10,将星节奏统计!EG105)</f>
        <v>0.1</v>
      </c>
      <c r="FO106" s="28">
        <f>求节点($AT$5:$AT$10,AW$5:AW$10,将星节奏统计!EH105)</f>
        <v>0.1</v>
      </c>
      <c r="FP106" s="28">
        <f>求节点($AT$5:$AT$10,AX$5:AX$10,将星节奏统计!EI105)</f>
        <v>6.8700476226957199E-2</v>
      </c>
      <c r="FQ106" s="28">
        <f>求节点($AT$5:$AT$10,AY$5:AY$10,将星节奏统计!EJ105)</f>
        <v>0</v>
      </c>
      <c r="FR106" s="28">
        <f>求节点($AT$5:$AT$10,AZ$5:AZ$10,将星节奏统计!EK105)</f>
        <v>0</v>
      </c>
      <c r="FS106" s="28">
        <f>求节点($AT$5:$AT$10,BA$5:BA$10,将星节奏统计!EL105)</f>
        <v>0</v>
      </c>
      <c r="FT106" s="28">
        <f>求节点($AT$5:$AT$10,BB$5:BB$10,将星节奏统计!EM105)</f>
        <v>0</v>
      </c>
      <c r="FU106" s="28">
        <f>求节点($AT$5:$AT$10,BC$5:BC$10,将星节奏统计!EN105)</f>
        <v>0</v>
      </c>
      <c r="FV106" s="28">
        <f>求节点($AT$5:$AT$10,BD$5:BD$10,将星节奏统计!EO105)</f>
        <v>0</v>
      </c>
      <c r="FW106" s="28">
        <f>求节点($AT$5:$AT$10,BE$5:BE$10,将星节奏统计!EP105)</f>
        <v>0</v>
      </c>
      <c r="FX106" s="28">
        <f>求节点($AT$5:$AT$10,BF$5:BF$10,将星节奏统计!EQ105)</f>
        <v>0</v>
      </c>
      <c r="FY106" s="28">
        <f>求节点($AT$5:$AT$10,BG$5:BG$10,将星节奏统计!ER105)</f>
        <v>0</v>
      </c>
      <c r="FZ106" s="28">
        <f>求节点($AT$5:$AT$10,BH$5:BH$10,将星节奏统计!ES105)</f>
        <v>0</v>
      </c>
      <c r="GA106" s="28">
        <f>求节点($AT$5:$AT$10,BI$5:BI$10,将星节奏统计!ET105)</f>
        <v>0</v>
      </c>
      <c r="GB106" s="28">
        <f>求节点($AT$5:$AT$10,BJ$5:BJ$10,将星节奏统计!EU105)</f>
        <v>0</v>
      </c>
      <c r="GC106" s="28">
        <f>求节点($AT$5:$AT$10,BK$5:BK$10,将星节奏统计!EV105)</f>
        <v>0</v>
      </c>
      <c r="GD106" s="28">
        <f>求节点($AT$5:$AT$10,BL$5:BL$10,将星节奏统计!EW105)</f>
        <v>0.9</v>
      </c>
      <c r="GE106" s="28">
        <f>求节点($AT$5:$AT$10,BM$5:BM$10,将星节奏统计!EX105)</f>
        <v>0.9</v>
      </c>
      <c r="GF106" s="28">
        <f>求节点($AT$5:$AT$10,BN$5:BN$10,将星节奏统计!EY105)</f>
        <v>0.6</v>
      </c>
      <c r="GG106" s="28">
        <f>求节点($AT$5:$AT$10,BO$5:BO$10,将星节奏统计!EZ105)</f>
        <v>0</v>
      </c>
      <c r="GH106" s="28">
        <f>求节点($AT$5:$AT$10,BP$5:BP$10,将星节奏统计!FA105)</f>
        <v>0.9</v>
      </c>
      <c r="GI106" s="28">
        <f>求节点($AT$5:$AT$10,BQ$5:BQ$10,将星节奏统计!FB105)</f>
        <v>0.6</v>
      </c>
      <c r="GJ106" s="28">
        <f>求节点($AT$5:$AT$10,BR$5:BR$10,将星节奏统计!FC105)</f>
        <v>0.9</v>
      </c>
      <c r="GK106" s="28">
        <f>求节点($AT$5:$AT$10,BS$5:BS$10,将星节奏统计!FD105)</f>
        <v>0</v>
      </c>
      <c r="GL106" s="28">
        <f>求节点($AT$5:$AT$10,BT$5:BT$10,将星节奏统计!FE105)</f>
        <v>0.6</v>
      </c>
      <c r="GM106" s="28">
        <f>求节点($AT$5:$AT$10,BU$5:BU$10,将星节奏统计!FF105)</f>
        <v>0.1</v>
      </c>
      <c r="GN106" s="28">
        <f>求节点($AT$5:$AT$10,BV$5:BV$10,将星节奏统计!FG105)</f>
        <v>0.6</v>
      </c>
      <c r="GO106" s="28">
        <f>求节点($AT$5:$AT$10,BW$5:BW$10,将星节奏统计!FH105)</f>
        <v>0.42068945314676065</v>
      </c>
      <c r="GP106" s="28">
        <f>求节点($AT$5:$AT$10,BX$5:BX$10,将星节奏统计!FI105)</f>
        <v>0.27712630209784045</v>
      </c>
      <c r="GQ106" s="28">
        <f>求节点($AT$5:$AT$10,BY$5:BY$10,将星节奏统计!FJ105)</f>
        <v>0.42068945314676065</v>
      </c>
      <c r="GR106" s="28">
        <f>求节点($AT$5:$AT$10,BZ$5:BZ$10,将星节奏统计!FK105)</f>
        <v>0.27712630209784045</v>
      </c>
      <c r="GS106" s="28">
        <f>求节点($AT$5:$AT$10,CA$5:CA$10,将星节奏统计!FL105)</f>
        <v>0.51187717016306744</v>
      </c>
      <c r="GT106" s="28">
        <f>求节点($AT$5:$AT$10,CB$5:CB$10,将星节奏统计!FM105)</f>
        <v>0.51187717016306744</v>
      </c>
      <c r="GU106" s="28">
        <f>求节点($AT$5:$AT$10,CC$5:CC$10,将星节奏统计!FN105)</f>
        <v>0.51187717016306744</v>
      </c>
      <c r="GV106" s="28">
        <f>求节点($AT$5:$AT$10,CD$5:CD$10,将星节奏统计!FO105)</f>
        <v>0.51187717016306744</v>
      </c>
      <c r="GW106" s="28">
        <f>求节点($AT$5:$AT$10,CE$5:CE$10,将星节奏统计!FP105)</f>
        <v>0.33831401911414721</v>
      </c>
      <c r="GX106" s="28">
        <f>求节点($AT$5:$AT$10,CF$5:CF$10,将星节奏统计!FQ105)</f>
        <v>0.33831401911414721</v>
      </c>
      <c r="GY106" s="28">
        <f>求节点($AT$5:$AT$10,CG$5:CG$10,将星节奏统计!FR105)</f>
        <v>0.33831401911414721</v>
      </c>
      <c r="GZ106" s="28">
        <f>求节点($AT$5:$AT$10,CH$5:CH$10,将星节奏统计!FS105)</f>
        <v>0.33831401911414721</v>
      </c>
      <c r="HA106" s="28">
        <f>求节点($AT$5:$AT$10,CI$5:CI$10,将星节奏统计!FT105)</f>
        <v>0.42068945314676065</v>
      </c>
      <c r="HB106" s="28">
        <f>求节点($AT$5:$AT$10,CJ$5:CJ$10,将星节奏统计!FU105)</f>
        <v>0.27712630209784045</v>
      </c>
      <c r="HC106" s="28">
        <f>求节点($AT$5:$AT$10,CK$5:CK$10,将星节奏统计!FV105)</f>
        <v>0</v>
      </c>
      <c r="HD106" s="28">
        <f>求节点($AT$5:$AT$10,CL$5:CL$10,将星节奏统计!FW105)</f>
        <v>0</v>
      </c>
      <c r="HE106" s="28">
        <f>求节点($AT$5:$AT$10,CM$5:CM$10,将星节奏统计!FX105)</f>
        <v>0</v>
      </c>
      <c r="HF106" s="28">
        <f>求节点($AT$5:$AT$10,CN$5:CN$10,将星节奏统计!FY105)</f>
        <v>0</v>
      </c>
      <c r="HG106" s="28">
        <f>求节点($AT$5:$AT$10,CO$5:CO$10,将星节奏统计!FZ105)</f>
        <v>0</v>
      </c>
      <c r="HH106" s="28">
        <f>求节点($AT$5:$AT$10,CP$5:CP$10,将星节奏统计!GA105)</f>
        <v>0</v>
      </c>
      <c r="HI106" s="28">
        <f>求节点($AT$5:$AT$10,CQ$5:CQ$10,将星节奏统计!GB105)</f>
        <v>0</v>
      </c>
      <c r="HJ106" s="28">
        <f>求节点($AT$5:$AT$10,CR$5:CR$10,将星节奏统计!GC105)</f>
        <v>0</v>
      </c>
      <c r="HK106" s="28">
        <f>求节点($AT$5:$AT$10,CS$5:CS$10,将星节奏统计!GD105)</f>
        <v>0</v>
      </c>
      <c r="HL106" s="28">
        <f>求节点($AT$17:$AT$22,AV$17:AV$22,将星节奏统计!GG105)</f>
        <v>0</v>
      </c>
      <c r="HM106" s="28">
        <f>求节点($AT$17:$AT$22,AW$17:AW$22,将星节奏统计!GH105)</f>
        <v>0</v>
      </c>
      <c r="HN106" s="28">
        <f>求节点($AT$17:$AT$22,AX$17:AX$22,将星节奏统计!GI105)</f>
        <v>0</v>
      </c>
      <c r="HO106" s="28">
        <f>求节点($AT$17:$AT$22,AY$17:AY$22,将星节奏统计!GJ105)</f>
        <v>0</v>
      </c>
      <c r="HP106" s="28">
        <f>求节点($AT$17:$AT$22,AZ$17:AZ$22,将星节奏统计!GK105)</f>
        <v>0</v>
      </c>
      <c r="HQ106" s="28">
        <f>求节点($AT$17:$AT$22,BA$17:BA$22,将星节奏统计!GL105)</f>
        <v>0</v>
      </c>
      <c r="HR106" s="28">
        <f>求节点($AT$17:$AT$22,BB$17:BB$22,将星节奏统计!GM105)</f>
        <v>0</v>
      </c>
      <c r="HS106" s="28">
        <f>求节点($AT$17:$AT$22,BC$17:BC$22,将星节奏统计!GN105)</f>
        <v>0</v>
      </c>
      <c r="HT106" s="28">
        <f>求节点($AT$17:$AT$22,BD$17:BD$22,将星节奏统计!GO105)</f>
        <v>0</v>
      </c>
      <c r="HU106" s="28">
        <f>求节点($AT$17:$AT$22,BE$17:BE$22,将星节奏统计!GP105)</f>
        <v>0</v>
      </c>
      <c r="HV106" s="28">
        <f>求节点($AT$17:$AT$22,BF$17:BF$22,将星节奏统计!GQ105)</f>
        <v>0</v>
      </c>
      <c r="HW106" s="28">
        <f>求节点($AT$17:$AT$22,BG$17:BG$22,将星节奏统计!GR105)</f>
        <v>0</v>
      </c>
      <c r="HX106" s="28">
        <f>求节点($AT$17:$AT$22,BH$17:BH$22,将星节奏统计!GS105)</f>
        <v>0</v>
      </c>
      <c r="HY106" s="28">
        <f>求节点($AT$17:$AT$22,BI$17:BI$22,将星节奏统计!GT105)</f>
        <v>0</v>
      </c>
      <c r="HZ106" s="28">
        <f>求节点($AT$17:$AT$22,BJ$17:BJ$22,将星节奏统计!GU105)</f>
        <v>0</v>
      </c>
      <c r="IA106" s="28">
        <f>求节点($AT$17:$AT$22,BK$17:BK$22,将星节奏统计!GV105)</f>
        <v>0</v>
      </c>
      <c r="IB106" s="28">
        <f>求节点($AT$17:$AT$22,BL$17:BL$22,将星节奏统计!GW105)</f>
        <v>0</v>
      </c>
      <c r="IC106" s="28">
        <f>求节点($AT$17:$AT$22,BM$17:BM$22,将星节奏统计!GX105)</f>
        <v>0</v>
      </c>
      <c r="ID106" s="28">
        <f>求节点($AT$17:$AT$22,BN$17:BN$22,将星节奏统计!GY105)</f>
        <v>0</v>
      </c>
      <c r="IE106" s="28">
        <f>求节点($AT$17:$AT$22,BO$17:BO$22,将星节奏统计!GZ105)</f>
        <v>0</v>
      </c>
      <c r="IF106" s="28">
        <f>求节点($AT$5:$AT$10,AV$5:AV$10,将星节奏统计!HD105)</f>
        <v>0.1</v>
      </c>
      <c r="IG106" s="28">
        <f>求节点($AT$5:$AT$10,AW$5:AW$10,将星节奏统计!HE105)</f>
        <v>0.1</v>
      </c>
      <c r="IH106" s="28">
        <f>求节点($AT$5:$AT$10,AX$5:AX$10,将星节奏统计!HF105)</f>
        <v>7.474642186763443E-2</v>
      </c>
      <c r="II106" s="28">
        <f>求节点($AT$5:$AT$10,AY$5:AY$10,将星节奏统计!HG105)</f>
        <v>0</v>
      </c>
      <c r="IJ106" s="28">
        <f>求节点($AT$5:$AT$10,AZ$5:AZ$10,将星节奏统计!HH105)</f>
        <v>0</v>
      </c>
      <c r="IK106" s="28">
        <f>求节点($AT$5:$AT$10,BA$5:BA$10,将星节奏统计!HI105)</f>
        <v>0</v>
      </c>
      <c r="IL106" s="28">
        <f>求节点($AT$5:$AT$10,BB$5:BB$10,将星节奏统计!HJ105)</f>
        <v>0</v>
      </c>
      <c r="IM106" s="28">
        <f>求节点($AT$5:$AT$10,BC$5:BC$10,将星节奏统计!HK105)</f>
        <v>0</v>
      </c>
      <c r="IN106" s="28">
        <f>求节点($AT$5:$AT$10,BD$5:BD$10,将星节奏统计!HL105)</f>
        <v>0</v>
      </c>
      <c r="IO106" s="28">
        <f>求节点($AT$5:$AT$10,BE$5:BE$10,将星节奏统计!HM105)</f>
        <v>0</v>
      </c>
      <c r="IP106" s="28">
        <f>求节点($AT$5:$AT$10,BF$5:BF$10,将星节奏统计!HN105)</f>
        <v>0</v>
      </c>
      <c r="IQ106" s="28">
        <f>求节点($AT$5:$AT$10,BG$5:BG$10,将星节奏统计!HO105)</f>
        <v>0</v>
      </c>
      <c r="IR106" s="28">
        <f>求节点($AT$5:$AT$10,BH$5:BH$10,将星节奏统计!HP105)</f>
        <v>0</v>
      </c>
      <c r="IS106" s="28">
        <f>求节点($AT$5:$AT$10,BI$5:BI$10,将星节奏统计!HQ105)</f>
        <v>0</v>
      </c>
      <c r="IT106" s="28">
        <f>求节点($AT$5:$AT$10,BJ$5:BJ$10,将星节奏统计!HR105)</f>
        <v>0</v>
      </c>
      <c r="IU106" s="28">
        <f>求节点($AT$5:$AT$10,BK$5:BK$10,将星节奏统计!HS105)</f>
        <v>0</v>
      </c>
      <c r="IV106" s="28">
        <f>求节点($AT$5:$AT$10,BL$5:BL$10,将星节奏统计!HT105)</f>
        <v>0.9</v>
      </c>
      <c r="IW106" s="28">
        <f>求节点($AT$5:$AT$10,BM$5:BM$10,将星节奏统计!HU105)</f>
        <v>0.9</v>
      </c>
      <c r="IX106" s="28">
        <f>求节点($AT$5:$AT$10,BN$5:BN$10,将星节奏统计!HV105)</f>
        <v>0.6</v>
      </c>
      <c r="IY106" s="28">
        <f>求节点($AT$5:$AT$10,BO$5:BO$10,将星节奏统计!HW105)</f>
        <v>0</v>
      </c>
      <c r="IZ106" s="28">
        <f>求节点($AT$5:$AT$10,BP$5:BP$10,将星节奏统计!HX105)</f>
        <v>0.9</v>
      </c>
      <c r="JA106" s="28">
        <f>求节点($AT$5:$AT$10,BQ$5:BQ$10,将星节奏统计!HY105)</f>
        <v>0.6</v>
      </c>
      <c r="JB106" s="28">
        <f>求节点($AT$5:$AT$10,BR$5:BR$10,将星节奏统计!HZ105)</f>
        <v>0.9</v>
      </c>
      <c r="JC106" s="28">
        <f>求节点($AT$5:$AT$10,BS$5:BS$10,将星节奏统计!IA105)</f>
        <v>0</v>
      </c>
      <c r="JD106" s="28">
        <f>求节点($AT$5:$AT$10,BT$5:BT$10,将星节奏统计!IB105)</f>
        <v>0.6</v>
      </c>
      <c r="JE106" s="28">
        <f>求节点($AT$5:$AT$10,BU$5:BU$10,将星节奏统计!IC105)</f>
        <v>0.1</v>
      </c>
      <c r="JF106" s="28">
        <f>求节点($AT$5:$AT$10,BV$5:BV$10,将星节奏统计!ID105)</f>
        <v>0.6</v>
      </c>
      <c r="JG106" s="28">
        <f>求节点($AT$5:$AT$10,BW$5:BW$10,将星节奏统计!IE105)</f>
        <v>0.5</v>
      </c>
      <c r="JH106" s="28">
        <f>求节点($AT$5:$AT$10,BX$5:BX$10,将星节奏统计!IF105)</f>
        <v>0.33</v>
      </c>
      <c r="JI106" s="28">
        <f>求节点($AT$5:$AT$10,BY$5:BY$10,将星节奏统计!IG105)</f>
        <v>0.5</v>
      </c>
      <c r="JJ106" s="28">
        <f>求节点($AT$5:$AT$10,BZ$5:BZ$10,将星节奏统计!IH105)</f>
        <v>0.33</v>
      </c>
      <c r="JK106" s="28">
        <f>求节点($AT$5:$AT$10,CA$5:CA$10,将星节奏统计!II105)</f>
        <v>0.6</v>
      </c>
      <c r="JL106" s="28">
        <f>求节点($AT$5:$AT$10,CB$5:CB$10,将星节奏统计!IJ105)</f>
        <v>0.6</v>
      </c>
      <c r="JM106" s="28">
        <f>求节点($AT$5:$AT$10,CC$5:CC$10,将星节奏统计!IK105)</f>
        <v>0.6</v>
      </c>
      <c r="JN106" s="28">
        <f>求节点($AT$5:$AT$10,CD$5:CD$10,将星节奏统计!IL105)</f>
        <v>0.6</v>
      </c>
      <c r="JO106" s="28">
        <f>求节点($AT$5:$AT$10,CE$5:CE$10,将星节奏统计!IM105)</f>
        <v>0.4</v>
      </c>
      <c r="JP106" s="28">
        <f>求节点($AT$5:$AT$10,CF$5:CF$10,将星节奏统计!IN105)</f>
        <v>0.4</v>
      </c>
      <c r="JQ106" s="28">
        <f>求节点($AT$5:$AT$10,CG$5:CG$10,将星节奏统计!IO105)</f>
        <v>0.4</v>
      </c>
      <c r="JR106" s="28">
        <f>求节点($AT$5:$AT$10,CH$5:CH$10,将星节奏统计!IP105)</f>
        <v>0.4</v>
      </c>
      <c r="JS106" s="28">
        <f>求节点($AT$5:$AT$10,CI$5:CI$10,将星节奏统计!IQ105)</f>
        <v>0.5</v>
      </c>
      <c r="JT106" s="28">
        <f>求节点($AT$5:$AT$10,CJ$5:CJ$10,将星节奏统计!IR105)</f>
        <v>0.33</v>
      </c>
      <c r="JU106" s="28">
        <f>求节点($AT$5:$AT$10,CK$5:CK$10,将星节奏统计!IS105)</f>
        <v>0</v>
      </c>
      <c r="JV106" s="28">
        <f>求节点($AT$5:$AT$10,CL$5:CL$10,将星节奏统计!IT105)</f>
        <v>0</v>
      </c>
      <c r="JW106" s="28">
        <f>求节点($AT$5:$AT$10,CM$5:CM$10,将星节奏统计!IU105)</f>
        <v>0</v>
      </c>
      <c r="JX106" s="28">
        <f>求节点($AT$5:$AT$10,CN$5:CN$10,将星节奏统计!IV105)</f>
        <v>0</v>
      </c>
      <c r="JY106" s="28">
        <f>求节点($AT$5:$AT$10,CO$5:CO$10,将星节奏统计!IW105)</f>
        <v>0</v>
      </c>
      <c r="JZ106" s="28">
        <f>求节点($AT$5:$AT$10,CP$5:CP$10,将星节奏统计!IX105)</f>
        <v>0</v>
      </c>
      <c r="KA106" s="28">
        <f>求节点($AT$5:$AT$10,CQ$5:CQ$10,将星节奏统计!IY105)</f>
        <v>0</v>
      </c>
      <c r="KB106" s="28">
        <f>求节点($AT$5:$AT$10,CR$5:CR$10,将星节奏统计!IZ105)</f>
        <v>0</v>
      </c>
      <c r="KC106" s="28">
        <f>求节点($AT$5:$AT$10,CS$5:CS$10,将星节奏统计!JA105)</f>
        <v>0</v>
      </c>
      <c r="KD106" s="28">
        <f>求节点($AT$17:$AT$22,AV$17:AV$22,将星节奏统计!JD105)</f>
        <v>0</v>
      </c>
      <c r="KE106" s="28">
        <f>求节点($AT$17:$AT$22,AW$17:AW$22,将星节奏统计!JE105)</f>
        <v>0</v>
      </c>
      <c r="KF106" s="28">
        <f>求节点($AT$17:$AT$22,AX$17:AX$22,将星节奏统计!JF105)</f>
        <v>0</v>
      </c>
      <c r="KG106" s="28">
        <f>求节点($AT$17:$AT$22,AY$17:AY$22,将星节奏统计!JG105)</f>
        <v>2.1575315301023551E-4</v>
      </c>
      <c r="KH106" s="28">
        <f>求节点($AT$17:$AT$22,AZ$17:AZ$22,将星节奏统计!JH105)</f>
        <v>3.2362972951534633E-4</v>
      </c>
      <c r="KI106" s="28">
        <f>求节点($AT$17:$AT$22,BA$17:BA$22,将星节奏统计!JI105)</f>
        <v>3.2362972951534633E-4</v>
      </c>
      <c r="KJ106" s="28">
        <f>求节点($AT$17:$AT$22,BB$17:BB$22,将星节奏统计!JJ105)</f>
        <v>4.9034807502325306E-4</v>
      </c>
      <c r="KK106" s="28">
        <f>求节点($AT$17:$AT$22,BC$17:BC$22,将星节奏统计!JK105)</f>
        <v>0</v>
      </c>
      <c r="KL106" s="28">
        <f>求节点($AT$17:$AT$22,BD$17:BD$22,将星节奏统计!JL105)</f>
        <v>3.2362972951534633E-4</v>
      </c>
      <c r="KM106" s="28">
        <f>求节点($AT$17:$AT$22,BE$17:BE$22,将星节奏统计!JM105)</f>
        <v>0</v>
      </c>
      <c r="KN106" s="28">
        <f>求节点($AT$17:$AT$22,BF$17:BF$22,将星节奏统计!JN105)</f>
        <v>0</v>
      </c>
      <c r="KO106" s="28">
        <f>求节点($AT$17:$AT$22,BG$17:BG$22,将星节奏统计!JO105)</f>
        <v>0</v>
      </c>
      <c r="KP106" s="28">
        <f>求节点($AT$17:$AT$22,BH$17:BH$22,将星节奏统计!JP105)</f>
        <v>0</v>
      </c>
      <c r="KQ106" s="28">
        <f>求节点($AT$17:$AT$22,BI$17:BI$22,将星节奏统计!JQ105)</f>
        <v>0</v>
      </c>
      <c r="KR106" s="28">
        <f>求节点($AT$17:$AT$22,BJ$17:BJ$22,将星节奏统计!JR105)</f>
        <v>0</v>
      </c>
      <c r="KS106" s="28">
        <f>求节点($AT$17:$AT$22,BK$17:BK$22,将星节奏统计!JS105)</f>
        <v>0</v>
      </c>
      <c r="KT106" s="28">
        <f>求节点($AT$17:$AT$22,BL$17:BL$22,将星节奏统计!JT105)</f>
        <v>0</v>
      </c>
      <c r="KU106" s="28">
        <f>求节点($AT$17:$AT$22,BM$17:BM$22,将星节奏统计!JU105)</f>
        <v>0</v>
      </c>
      <c r="KV106" s="28">
        <f>求节点($AT$17:$AT$22,BN$17:BN$22,将星节奏统计!JV105)</f>
        <v>0</v>
      </c>
      <c r="KW106" s="28">
        <f>求节点($AT$17:$AT$22,BO$17:BO$22,将星节奏统计!JW105)</f>
        <v>0</v>
      </c>
      <c r="KX106" s="28">
        <f>求节点($AT$5:$AT$10,AV$5:AV$10,将星节奏统计!KA105)</f>
        <v>0.1</v>
      </c>
      <c r="KY106" s="28">
        <f>求节点($AT$5:$AT$10,AW$5:AW$10,将星节奏统计!KB105)</f>
        <v>0.1</v>
      </c>
      <c r="KZ106" s="28">
        <f>求节点($AT$5:$AT$10,AX$5:AX$10,将星节奏统计!KC105)</f>
        <v>9.4609484125324828E-2</v>
      </c>
      <c r="LA106" s="28">
        <f>求节点($AT$5:$AT$10,AY$5:AY$10,将星节奏统计!KD105)</f>
        <v>0</v>
      </c>
      <c r="LB106" s="28">
        <f>求节点($AT$5:$AT$10,AZ$5:AZ$10,将星节奏统计!KE105)</f>
        <v>0</v>
      </c>
      <c r="LC106" s="28">
        <f>求节点($AT$5:$AT$10,BA$5:BA$10,将星节奏统计!KF105)</f>
        <v>0</v>
      </c>
      <c r="LD106" s="28">
        <f>求节点($AT$5:$AT$10,BB$5:BB$10,将星节奏统计!KG105)</f>
        <v>0</v>
      </c>
      <c r="LE106" s="28">
        <f>求节点($AT$5:$AT$10,BC$5:BC$10,将星节奏统计!KH105)</f>
        <v>0</v>
      </c>
      <c r="LF106" s="28">
        <f>求节点($AT$5:$AT$10,BD$5:BD$10,将星节奏统计!KI105)</f>
        <v>0</v>
      </c>
      <c r="LG106" s="28">
        <f>求节点($AT$5:$AT$10,BE$5:BE$10,将星节奏统计!KJ105)</f>
        <v>0</v>
      </c>
      <c r="LH106" s="28">
        <f>求节点($AT$5:$AT$10,BF$5:BF$10,将星节奏统计!KK105)</f>
        <v>0</v>
      </c>
      <c r="LI106" s="28">
        <f>求节点($AT$5:$AT$10,BG$5:BG$10,将星节奏统计!KL105)</f>
        <v>0</v>
      </c>
      <c r="LJ106" s="28">
        <f>求节点($AT$5:$AT$10,BH$5:BH$10,将星节奏统计!KM105)</f>
        <v>0</v>
      </c>
      <c r="LK106" s="28">
        <f>求节点($AT$5:$AT$10,BI$5:BI$10,将星节奏统计!KN105)</f>
        <v>0</v>
      </c>
      <c r="LL106" s="28">
        <f>求节点($AT$5:$AT$10,BJ$5:BJ$10,将星节奏统计!KO105)</f>
        <v>0</v>
      </c>
      <c r="LM106" s="28">
        <f>求节点($AT$5:$AT$10,BK$5:BK$10,将星节奏统计!KP105)</f>
        <v>0</v>
      </c>
      <c r="LN106" s="28">
        <f>求节点($AT$5:$AT$10,BL$5:BL$10,将星节奏统计!KQ105)</f>
        <v>0.9</v>
      </c>
      <c r="LO106" s="28">
        <f>求节点($AT$5:$AT$10,BM$5:BM$10,将星节奏统计!KR105)</f>
        <v>0.9</v>
      </c>
      <c r="LP106" s="28">
        <f>求节点($AT$5:$AT$10,BN$5:BN$10,将星节奏统计!KS105)</f>
        <v>0.6</v>
      </c>
      <c r="LQ106" s="28">
        <f>求节点($AT$5:$AT$10,BO$5:BO$10,将星节奏统计!KT105)</f>
        <v>0</v>
      </c>
      <c r="LR106" s="28">
        <f>求节点($AT$5:$AT$10,BP$5:BP$10,将星节奏统计!KU105)</f>
        <v>0.9</v>
      </c>
      <c r="LS106" s="28">
        <f>求节点($AT$5:$AT$10,BQ$5:BQ$10,将星节奏统计!KV105)</f>
        <v>0.6</v>
      </c>
      <c r="LT106" s="28">
        <f>求节点($AT$5:$AT$10,BR$5:BR$10,将星节奏统计!KW105)</f>
        <v>0.9</v>
      </c>
      <c r="LU106" s="28">
        <f>求节点($AT$5:$AT$10,BS$5:BS$10,将星节奏统计!KX105)</f>
        <v>0</v>
      </c>
      <c r="LV106" s="28">
        <f>求节点($AT$5:$AT$10,BT$5:BT$10,将星节奏统计!KY105)</f>
        <v>0.6</v>
      </c>
      <c r="LW106" s="28">
        <f>求节点($AT$5:$AT$10,BU$5:BU$10,将星节奏统计!KZ105)</f>
        <v>0.1</v>
      </c>
      <c r="LX106" s="28">
        <f>求节点($AT$5:$AT$10,BV$5:BV$10,将星节奏统计!LA105)</f>
        <v>0.6</v>
      </c>
      <c r="LY106" s="28">
        <f>求节点($AT$5:$AT$10,BW$5:BW$10,将星节奏统计!LB105)</f>
        <v>0.5</v>
      </c>
      <c r="LZ106" s="28">
        <f>求节点($AT$5:$AT$10,BX$5:BX$10,将星节奏统计!LC105)</f>
        <v>0.33</v>
      </c>
      <c r="MA106" s="28">
        <f>求节点($AT$5:$AT$10,BY$5:BY$10,将星节奏统计!LD105)</f>
        <v>0.5</v>
      </c>
      <c r="MB106" s="28">
        <f>求节点($AT$5:$AT$10,BZ$5:BZ$10,将星节奏统计!LE105)</f>
        <v>0.33</v>
      </c>
      <c r="MC106" s="28">
        <f>求节点($AT$5:$AT$10,CA$5:CA$10,将星节奏统计!LF105)</f>
        <v>0.6</v>
      </c>
      <c r="MD106" s="28">
        <f>求节点($AT$5:$AT$10,CB$5:CB$10,将星节奏统计!LG105)</f>
        <v>0.6</v>
      </c>
      <c r="ME106" s="28">
        <f>求节点($AT$5:$AT$10,CC$5:CC$10,将星节奏统计!LH105)</f>
        <v>0.6</v>
      </c>
      <c r="MF106" s="28">
        <f>求节点($AT$5:$AT$10,CD$5:CD$10,将星节奏统计!LI105)</f>
        <v>0.6</v>
      </c>
      <c r="MG106" s="28">
        <f>求节点($AT$5:$AT$10,CE$5:CE$10,将星节奏统计!LJ105)</f>
        <v>0.4</v>
      </c>
      <c r="MH106" s="28">
        <f>求节点($AT$5:$AT$10,CF$5:CF$10,将星节奏统计!LK105)</f>
        <v>0.4</v>
      </c>
      <c r="MI106" s="28">
        <f>求节点($AT$5:$AT$10,CG$5:CG$10,将星节奏统计!LL105)</f>
        <v>0.4</v>
      </c>
      <c r="MJ106" s="28">
        <f>求节点($AT$5:$AT$10,CH$5:CH$10,将星节奏统计!LM105)</f>
        <v>0.4</v>
      </c>
      <c r="MK106" s="28">
        <f>求节点($AT$5:$AT$10,CI$5:CI$10,将星节奏统计!LN105)</f>
        <v>0.5</v>
      </c>
      <c r="ML106" s="28">
        <f>求节点($AT$5:$AT$10,CJ$5:CJ$10,将星节奏统计!LO105)</f>
        <v>0.33</v>
      </c>
      <c r="MM106" s="28">
        <f>求节点($AT$5:$AT$10,CK$5:CK$10,将星节奏统计!LP105)</f>
        <v>0</v>
      </c>
      <c r="MN106" s="28">
        <f>求节点($AT$5:$AT$10,CL$5:CL$10,将星节奏统计!LQ105)</f>
        <v>0</v>
      </c>
      <c r="MO106" s="28">
        <f>求节点($AT$5:$AT$10,CM$5:CM$10,将星节奏统计!LR105)</f>
        <v>0</v>
      </c>
      <c r="MP106" s="28">
        <f>求节点($AT$5:$AT$10,CN$5:CN$10,将星节奏统计!LS105)</f>
        <v>0</v>
      </c>
      <c r="MQ106" s="28">
        <f>求节点($AT$5:$AT$10,CO$5:CO$10,将星节奏统计!LT105)</f>
        <v>0</v>
      </c>
      <c r="MR106" s="28">
        <f>求节点($AT$5:$AT$10,CP$5:CP$10,将星节奏统计!LU105)</f>
        <v>0</v>
      </c>
      <c r="MS106" s="28">
        <f>求节点($AT$5:$AT$10,CQ$5:CQ$10,将星节奏统计!LV105)</f>
        <v>0</v>
      </c>
      <c r="MT106" s="28">
        <f>求节点($AT$5:$AT$10,CR$5:CR$10,将星节奏统计!LW105)</f>
        <v>0</v>
      </c>
      <c r="MU106" s="28">
        <f>求节点($AT$5:$AT$10,CS$5:CS$10,将星节奏统计!LX105)</f>
        <v>0</v>
      </c>
      <c r="MV106" s="28">
        <f>求节点($AT$17:$AT$22,AV$17:AV$22,将星节奏统计!MA105)</f>
        <v>0</v>
      </c>
      <c r="MW106" s="28">
        <f>求节点($AT$17:$AT$22,AW$17:AW$22,将星节奏统计!MB105)</f>
        <v>0</v>
      </c>
      <c r="MX106" s="28">
        <f>求节点($AT$17:$AT$22,AX$17:AX$22,将星节奏统计!MC105)</f>
        <v>0</v>
      </c>
      <c r="MY106" s="28">
        <f>求节点($AT$17:$AT$22,AY$17:AY$22,将星节奏统计!MD105)</f>
        <v>0</v>
      </c>
      <c r="MZ106" s="28">
        <f>求节点($AT$17:$AT$22,AZ$17:AZ$22,将星节奏统计!ME105)</f>
        <v>0</v>
      </c>
      <c r="NA106" s="28">
        <f>求节点($AT$17:$AT$22,BA$17:BA$22,将星节奏统计!MF105)</f>
        <v>0</v>
      </c>
      <c r="NB106" s="28">
        <f>求节点($AT$17:$AT$22,BB$17:BB$22,将星节奏统计!MG105)</f>
        <v>0</v>
      </c>
      <c r="NC106" s="28">
        <f>求节点($AT$17:$AT$22,BC$17:BC$22,将星节奏统计!MH105)</f>
        <v>0</v>
      </c>
      <c r="ND106" s="28">
        <f>求节点($AT$17:$AT$22,BD$17:BD$22,将星节奏统计!MI105)</f>
        <v>0</v>
      </c>
      <c r="NE106" s="28">
        <f>求节点($AT$17:$AT$22,BE$17:BE$22,将星节奏统计!MJ105)</f>
        <v>0</v>
      </c>
      <c r="NF106" s="28">
        <f>求节点($AT$17:$AT$22,BF$17:BF$22,将星节奏统计!MK105)</f>
        <v>0</v>
      </c>
      <c r="NG106" s="28">
        <f>求节点($AT$17:$AT$22,BG$17:BG$22,将星节奏统计!ML105)</f>
        <v>0</v>
      </c>
      <c r="NH106" s="28">
        <f>求节点($AT$17:$AT$22,BH$17:BH$22,将星节奏统计!MM105)</f>
        <v>0</v>
      </c>
      <c r="NI106" s="28">
        <f>求节点($AT$17:$AT$22,BI$17:BI$22,将星节奏统计!MN105)</f>
        <v>0</v>
      </c>
      <c r="NJ106" s="28">
        <f>求节点($AT$17:$AT$22,BJ$17:BJ$22,将星节奏统计!MO105)</f>
        <v>0</v>
      </c>
      <c r="NK106" s="28">
        <f>求节点($AT$17:$AT$22,BK$17:BK$22,将星节奏统计!MP105)</f>
        <v>0</v>
      </c>
      <c r="NL106" s="28">
        <f>求节点($AT$17:$AT$22,BL$17:BL$22,将星节奏统计!MQ105)</f>
        <v>0</v>
      </c>
      <c r="NM106" s="28">
        <f>求节点($AT$17:$AT$22,BM$17:BM$22,将星节奏统计!MR105)</f>
        <v>0</v>
      </c>
      <c r="NN106" s="28">
        <f>求节点($AT$17:$AT$22,BN$17:BN$22,将星节奏统计!MS105)</f>
        <v>0</v>
      </c>
      <c r="NO106" s="28">
        <f>求节点($AT$17:$AT$22,BO$17:BO$22,将星节奏统计!MT105)</f>
        <v>0</v>
      </c>
      <c r="NP106" s="28">
        <f>求节点($AT$5:$AT$10,AV$5:AV$10,将星节奏统计!MX105)</f>
        <v>0.1</v>
      </c>
      <c r="NQ106" s="28">
        <f>求节点($AT$5:$AT$10,AW$5:AW$10,将星节奏统计!MY105)</f>
        <v>0.1</v>
      </c>
      <c r="NR106" s="28">
        <f>求节点($AT$5:$AT$10,AX$5:AX$10,将星节奏统计!MZ105)</f>
        <v>0.1</v>
      </c>
      <c r="NS106" s="28">
        <f>求节点($AT$5:$AT$10,AY$5:AY$10,将星节奏统计!NA105)</f>
        <v>0</v>
      </c>
      <c r="NT106" s="28">
        <f>求节点($AT$5:$AT$10,AZ$5:AZ$10,将星节奏统计!NB105)</f>
        <v>0</v>
      </c>
      <c r="NU106" s="28">
        <f>求节点($AT$5:$AT$10,BA$5:BA$10,将星节奏统计!NC105)</f>
        <v>0</v>
      </c>
      <c r="NV106" s="28">
        <f>求节点($AT$5:$AT$10,BB$5:BB$10,将星节奏统计!ND105)</f>
        <v>0</v>
      </c>
      <c r="NW106" s="28">
        <f>求节点($AT$5:$AT$10,BC$5:BC$10,将星节奏统计!NE105)</f>
        <v>0</v>
      </c>
      <c r="NX106" s="28">
        <f>求节点($AT$5:$AT$10,BD$5:BD$10,将星节奏统计!NF105)</f>
        <v>0</v>
      </c>
      <c r="NY106" s="28">
        <f>求节点($AT$5:$AT$10,BE$5:BE$10,将星节奏统计!NG105)</f>
        <v>0</v>
      </c>
      <c r="NZ106" s="28">
        <f>求节点($AT$5:$AT$10,BF$5:BF$10,将星节奏统计!NH105)</f>
        <v>0</v>
      </c>
      <c r="OA106" s="28">
        <f>求节点($AT$5:$AT$10,BG$5:BG$10,将星节奏统计!NI105)</f>
        <v>0</v>
      </c>
      <c r="OB106" s="28">
        <f>求节点($AT$5:$AT$10,BH$5:BH$10,将星节奏统计!NJ105)</f>
        <v>0</v>
      </c>
      <c r="OC106" s="28">
        <f>求节点($AT$5:$AT$10,BI$5:BI$10,将星节奏统计!NK105)</f>
        <v>0</v>
      </c>
      <c r="OD106" s="28">
        <f>求节点($AT$5:$AT$10,BJ$5:BJ$10,将星节奏统计!NL105)</f>
        <v>0</v>
      </c>
      <c r="OE106" s="28">
        <f>求节点($AT$5:$AT$10,BK$5:BK$10,将星节奏统计!NM105)</f>
        <v>0</v>
      </c>
      <c r="OF106" s="28">
        <f>求节点($AT$5:$AT$10,BL$5:BL$10,将星节奏统计!NN105)</f>
        <v>0.9</v>
      </c>
      <c r="OG106" s="28">
        <f>求节点($AT$5:$AT$10,BM$5:BM$10,将星节奏统计!NO105)</f>
        <v>0.9</v>
      </c>
      <c r="OH106" s="28">
        <f>求节点($AT$5:$AT$10,BN$5:BN$10,将星节奏统计!NP105)</f>
        <v>0.6</v>
      </c>
      <c r="OI106" s="28">
        <f>求节点($AT$5:$AT$10,BO$5:BO$10,将星节奏统计!NQ105)</f>
        <v>0</v>
      </c>
      <c r="OJ106" s="28">
        <f>求节点($AT$5:$AT$10,BP$5:BP$10,将星节奏统计!NR105)</f>
        <v>0.9</v>
      </c>
      <c r="OK106" s="28">
        <f>求节点($AT$5:$AT$10,BQ$5:BQ$10,将星节奏统计!NS105)</f>
        <v>0.6</v>
      </c>
      <c r="OL106" s="28">
        <f>求节点($AT$5:$AT$10,BR$5:BR$10,将星节奏统计!NT105)</f>
        <v>0.9</v>
      </c>
      <c r="OM106" s="28">
        <f>求节点($AT$5:$AT$10,BS$5:BS$10,将星节奏统计!NU105)</f>
        <v>0</v>
      </c>
      <c r="ON106" s="28">
        <f>求节点($AT$5:$AT$10,BT$5:BT$10,将星节奏统计!NV105)</f>
        <v>0.6</v>
      </c>
      <c r="OO106" s="28">
        <f>求节点($AT$5:$AT$10,BU$5:BU$10,将星节奏统计!NW105)</f>
        <v>0.1</v>
      </c>
      <c r="OP106" s="28">
        <f>求节点($AT$5:$AT$10,BV$5:BV$10,将星节奏统计!NX105)</f>
        <v>0.6</v>
      </c>
      <c r="OQ106" s="28">
        <f>求节点($AT$5:$AT$10,BW$5:BW$10,将星节奏统计!NY105)</f>
        <v>0.5</v>
      </c>
      <c r="OR106" s="28">
        <f>求节点($AT$5:$AT$10,BX$5:BX$10,将星节奏统计!NZ105)</f>
        <v>0.33</v>
      </c>
      <c r="OS106" s="28">
        <f>求节点($AT$5:$AT$10,BY$5:BY$10,将星节奏统计!OA105)</f>
        <v>0.5</v>
      </c>
      <c r="OT106" s="28">
        <f>求节点($AT$5:$AT$10,BZ$5:BZ$10,将星节奏统计!OB105)</f>
        <v>0.33</v>
      </c>
      <c r="OU106" s="28">
        <f>求节点($AT$5:$AT$10,CA$5:CA$10,将星节奏统计!OC105)</f>
        <v>0.6</v>
      </c>
      <c r="OV106" s="28">
        <f>求节点($AT$5:$AT$10,CB$5:CB$10,将星节奏统计!OD105)</f>
        <v>0.6</v>
      </c>
      <c r="OW106" s="28">
        <f>求节点($AT$5:$AT$10,CC$5:CC$10,将星节奏统计!OE105)</f>
        <v>0.6</v>
      </c>
      <c r="OX106" s="28">
        <f>求节点($AT$5:$AT$10,CD$5:CD$10,将星节奏统计!OF105)</f>
        <v>0.6</v>
      </c>
      <c r="OY106" s="28">
        <f>求节点($AT$5:$AT$10,CE$5:CE$10,将星节奏统计!OG105)</f>
        <v>0.4</v>
      </c>
      <c r="OZ106" s="28">
        <f>求节点($AT$5:$AT$10,CF$5:CF$10,将星节奏统计!OH105)</f>
        <v>0.4</v>
      </c>
      <c r="PA106" s="28">
        <f>求节点($AT$5:$AT$10,CG$5:CG$10,将星节奏统计!OI105)</f>
        <v>0.4</v>
      </c>
      <c r="PB106" s="28">
        <f>求节点($AT$5:$AT$10,CH$5:CH$10,将星节奏统计!OJ105)</f>
        <v>0.4</v>
      </c>
      <c r="PC106" s="28">
        <f>求节点($AT$5:$AT$10,CI$5:CI$10,将星节奏统计!OK105)</f>
        <v>0.5</v>
      </c>
      <c r="PD106" s="28">
        <f>求节点($AT$5:$AT$10,CJ$5:CJ$10,将星节奏统计!OL105)</f>
        <v>0.33</v>
      </c>
      <c r="PE106" s="28">
        <f>求节点($AT$5:$AT$10,CK$5:CK$10,将星节奏统计!OM105)</f>
        <v>0</v>
      </c>
      <c r="PF106" s="28">
        <f>求节点($AT$5:$AT$10,CL$5:CL$10,将星节奏统计!ON105)</f>
        <v>0</v>
      </c>
      <c r="PG106" s="28">
        <f>求节点($AT$5:$AT$10,CM$5:CM$10,将星节奏统计!OO105)</f>
        <v>0</v>
      </c>
      <c r="PH106" s="28">
        <f>求节点($AT$5:$AT$10,CN$5:CN$10,将星节奏统计!OP105)</f>
        <v>0</v>
      </c>
      <c r="PI106" s="28">
        <f>求节点($AT$5:$AT$10,CO$5:CO$10,将星节奏统计!OQ105)</f>
        <v>0</v>
      </c>
      <c r="PJ106" s="28">
        <f>求节点($AT$5:$AT$10,CP$5:CP$10,将星节奏统计!OR105)</f>
        <v>0</v>
      </c>
      <c r="PK106" s="28">
        <f>求节点($AT$5:$AT$10,CQ$5:CQ$10,将星节奏统计!OS105)</f>
        <v>0</v>
      </c>
      <c r="PL106" s="28">
        <f>求节点($AT$5:$AT$10,CR$5:CR$10,将星节奏统计!OT105)</f>
        <v>0</v>
      </c>
      <c r="PM106" s="28">
        <f>求节点($AT$5:$AT$10,CS$5:CS$10,将星节奏统计!OU105)</f>
        <v>0</v>
      </c>
      <c r="PN106" s="28">
        <f>求节点($AT$17:$AT$22,AV$17:AV$22,将星节奏统计!OX105)</f>
        <v>0</v>
      </c>
      <c r="PO106" s="28">
        <f>求节点($AT$17:$AT$22,AW$17:AW$22,将星节奏统计!OY105)</f>
        <v>0</v>
      </c>
      <c r="PP106" s="28">
        <f>求节点($AT$17:$AT$22,AX$17:AX$22,将星节奏统计!OZ105)</f>
        <v>0</v>
      </c>
      <c r="PQ106" s="28">
        <f>求节点($AT$17:$AT$22,AY$17:AY$22,将星节奏统计!PA105)</f>
        <v>2.3098278734036415E-4</v>
      </c>
      <c r="PR106" s="28">
        <f>求节点($AT$17:$AT$22,AZ$17:AZ$22,将星节奏统计!PB105)</f>
        <v>3.4647418101054969E-4</v>
      </c>
      <c r="PS106" s="28">
        <f>求节点($AT$17:$AT$22,BA$17:BA$22,将星节奏统计!PC105)</f>
        <v>3.4647418101054969E-4</v>
      </c>
      <c r="PT106" s="28">
        <f>求节点($AT$17:$AT$22,BB$17:BB$22,将星节奏统计!PD105)</f>
        <v>5.2496088031901353E-4</v>
      </c>
      <c r="PU106" s="28">
        <f>求节点($AT$17:$AT$22,BC$17:BC$22,将星节奏统计!PE105)</f>
        <v>0</v>
      </c>
      <c r="PV106" s="28">
        <f>求节点($AT$17:$AT$22,BD$17:BD$22,将星节奏统计!PF105)</f>
        <v>3.4647418101054969E-4</v>
      </c>
      <c r="PW106" s="28">
        <f>求节点($AT$17:$AT$22,BE$17:BE$22,将星节奏统计!PG105)</f>
        <v>0</v>
      </c>
      <c r="PX106" s="28">
        <f>求节点($AT$17:$AT$22,BF$17:BF$22,将星节奏统计!PH105)</f>
        <v>0</v>
      </c>
      <c r="PY106" s="28">
        <f>求节点($AT$17:$AT$22,BG$17:BG$22,将星节奏统计!PI105)</f>
        <v>0</v>
      </c>
      <c r="PZ106" s="28">
        <f>求节点($AT$17:$AT$22,BH$17:BH$22,将星节奏统计!PJ105)</f>
        <v>0</v>
      </c>
      <c r="QA106" s="28">
        <f>求节点($AT$17:$AT$22,BI$17:BI$22,将星节奏统计!PK105)</f>
        <v>0</v>
      </c>
      <c r="QB106" s="28">
        <f>求节点($AT$17:$AT$22,BJ$17:BJ$22,将星节奏统计!PL105)</f>
        <v>0</v>
      </c>
      <c r="QC106" s="28">
        <f>求节点($AT$17:$AT$22,BK$17:BK$22,将星节奏统计!PM105)</f>
        <v>0</v>
      </c>
      <c r="QD106" s="28">
        <f>求节点($AT$17:$AT$22,BL$17:BL$22,将星节奏统计!PN105)</f>
        <v>0</v>
      </c>
      <c r="QE106" s="28">
        <f>求节点($AT$17:$AT$22,BM$17:BM$22,将星节奏统计!PO105)</f>
        <v>0</v>
      </c>
      <c r="QF106" s="28">
        <f>求节点($AT$17:$AT$22,BN$17:BN$22,将星节奏统计!PP105)</f>
        <v>0</v>
      </c>
      <c r="QG106" s="28">
        <f>求节点($AT$17:$AT$22,BO$17:BO$22,将星节奏统计!PQ105)</f>
        <v>0</v>
      </c>
      <c r="QJ106" s="3">
        <v>102</v>
      </c>
      <c r="QK106" s="28">
        <f t="shared" ref="QK106:QO156" ca="1" si="80">(SUMIF(INDIRECT("r"&amp;ROW(QK$4)&amp;"c"&amp;QK$1&amp;":"&amp;"r"&amp;ROW(QK$4)&amp;"c"&amp;QK$2,FALSE),"木产量增加",INDIRECT("r"&amp;ROW($QJ106)&amp;"c"&amp;QK$1&amp;":"&amp;"r"&amp;ROW($QJ106)&amp;"c"&amp;QK$2,FALSE))+SUMIF(INDIRECT("r"&amp;ROW(QK$4)&amp;"c"&amp;QK$1&amp;":"&amp;"r"&amp;ROW(QK$4)&amp;"c"&amp;QK$2,FALSE),"石产量增加",INDIRECT("r"&amp;ROW($QJ106)&amp;"c"&amp;QK$1&amp;":"&amp;"r"&amp;ROW($QJ106)&amp;"c"&amp;QK$2,FALSE))+SUMIF(INDIRECT("r"&amp;ROW(QK$4)&amp;"c"&amp;QK$1&amp;":"&amp;"r"&amp;ROW(QK$4)&amp;"c"&amp;QK$2,FALSE),"铜产量增加",INDIRECT("r"&amp;ROW($QJ106)&amp;"c"&amp;QK$1&amp;":"&amp;"r"&amp;ROW($QJ106)&amp;"c"&amp;QK$2,FALSE))+SUMIF(INDIRECT("r"&amp;ROW(QK$4)&amp;"c"&amp;QK$1&amp;":"&amp;"r"&amp;ROW(QK$4)&amp;"c"&amp;QK$2,FALSE),"粮产量增加",INDIRECT("r"&amp;ROW($QJ106)&amp;"c"&amp;QK$1&amp;":"&amp;"r"&amp;ROW($QJ106)&amp;"c"&amp;QK$2,FALSE)))/4</f>
        <v>1.2993358337509711</v>
      </c>
      <c r="QL106" s="28">
        <f t="shared" ca="1" si="80"/>
        <v>1.4118771701630675</v>
      </c>
      <c r="QM106" s="28">
        <f t="shared" ca="1" si="80"/>
        <v>1.5</v>
      </c>
      <c r="QN106" s="28">
        <f t="shared" ca="1" si="80"/>
        <v>1.5</v>
      </c>
      <c r="QO106" s="28">
        <f t="shared" ca="1" si="80"/>
        <v>1.5</v>
      </c>
      <c r="QP106" s="28">
        <f t="shared" ref="QP106:QT156" ca="1" si="81">SUMIF(INDIRECT("r"&amp;ROW(QP$4)&amp;"c"&amp;QP$1&amp;":"&amp;"r"&amp;ROW(QP$4)&amp;"c"&amp;QP$2,FALSE),"铁产量增加",INDIRECT("r"&amp;ROW($QJ106)&amp;"c"&amp;QP$1&amp;":"&amp;"r"&amp;ROW($QJ106)&amp;"c"&amp;QP$2,FALSE))</f>
        <v>0.95840600100233042</v>
      </c>
      <c r="QQ106" s="28">
        <f t="shared" ca="1" si="81"/>
        <v>1.262068359440282</v>
      </c>
      <c r="QR106" s="28">
        <f t="shared" ca="1" si="81"/>
        <v>1.5</v>
      </c>
      <c r="QS106" s="28">
        <f t="shared" ca="1" si="81"/>
        <v>1.5</v>
      </c>
      <c r="QT106" s="28">
        <f t="shared" ca="1" si="81"/>
        <v>1.5</v>
      </c>
      <c r="QU106" s="28">
        <f t="shared" ref="QU106:QY156" ca="1" si="82">SUMIF(INDIRECT("r"&amp;ROW(QU$4)&amp;"c"&amp;QU$1&amp;":"&amp;"r"&amp;ROW(QU$4)&amp;"c"&amp;QU$2,FALSE),"城建加速",INDIRECT("r"&amp;ROW($QJ106)&amp;"c"&amp;QU$1&amp;":"&amp;"r"&amp;ROW($QJ106)&amp;"c"&amp;QU$2,FALSE))</f>
        <v>0.1</v>
      </c>
      <c r="QV106" s="28">
        <f t="shared" ca="1" si="82"/>
        <v>0.1</v>
      </c>
      <c r="QW106" s="28">
        <f t="shared" ca="1" si="82"/>
        <v>0.1</v>
      </c>
      <c r="QX106" s="28">
        <f t="shared" ca="1" si="82"/>
        <v>0.1</v>
      </c>
      <c r="QY106" s="28">
        <f t="shared" ca="1" si="82"/>
        <v>0.1</v>
      </c>
      <c r="QZ106" s="28">
        <f t="shared" ref="QZ106:RD156" ca="1" si="83">(SUMIF(INDIRECT("r"&amp;ROW(QZ$4)&amp;"c"&amp;QZ$1&amp;":"&amp;"r"&amp;ROW(QZ$4)&amp;"c"&amp;QZ$2,FALSE),"木采集加速",INDIRECT("r"&amp;ROW($QJ106)&amp;"c"&amp;QZ$1&amp;":"&amp;"r"&amp;ROW($QJ106)&amp;"c"&amp;QZ$2,FALSE))+SUMIF(INDIRECT("r"&amp;ROW(QZ$4)&amp;"c"&amp;QZ$1&amp;":"&amp;"r"&amp;ROW(QZ$4)&amp;"c"&amp;QZ$2,FALSE),"石采集加速",INDIRECT("r"&amp;ROW($QJ106)&amp;"c"&amp;QZ$1&amp;":"&amp;"r"&amp;ROW($QJ106)&amp;"c"&amp;QZ$2,FALSE))+SUMIF(INDIRECT("r"&amp;ROW(QZ$4)&amp;"c"&amp;QZ$1&amp;":"&amp;"r"&amp;ROW(QZ$4)&amp;"c"&amp;QZ$2,FALSE),"铜采集加速",INDIRECT("r"&amp;ROW($QJ106)&amp;"c"&amp;QZ$1&amp;":"&amp;"r"&amp;ROW($QJ106)&amp;"c"&amp;QZ$2,FALSE))+SUMIF(INDIRECT("r"&amp;ROW(QZ$4)&amp;"c"&amp;QZ$1&amp;":"&amp;"r"&amp;ROW(QZ$4)&amp;"c"&amp;QZ$2,FALSE),"粮采集加速",INDIRECT("r"&amp;ROW($QJ106)&amp;"c"&amp;QZ$1&amp;":"&amp;"r"&amp;ROW($QJ106)&amp;"c"&amp;QZ$2,FALSE)))/4</f>
        <v>0.85953508362567965</v>
      </c>
      <c r="RA106" s="28">
        <f t="shared" ca="1" si="83"/>
        <v>0.93831401911414725</v>
      </c>
      <c r="RB106" s="28">
        <f t="shared" ca="1" si="83"/>
        <v>1</v>
      </c>
      <c r="RC106" s="28">
        <f t="shared" ca="1" si="83"/>
        <v>1</v>
      </c>
      <c r="RD106" s="28">
        <f t="shared" ca="1" si="83"/>
        <v>1</v>
      </c>
      <c r="RE106" s="28">
        <f t="shared" ref="RE106:RI156" ca="1" si="84">SUMIF(INDIRECT("r"&amp;ROW(RE$4)&amp;"c"&amp;RE$1&amp;":"&amp;"r"&amp;ROW(RE$4)&amp;"c"&amp;RE$2,FALSE),"铁采集加速",INDIRECT("r"&amp;ROW($QJ106)&amp;"c"&amp;RE$1&amp;":"&amp;"r"&amp;ROW($QJ106)&amp;"c"&amp;RE$2,FALSE))</f>
        <v>0.62880450075174776</v>
      </c>
      <c r="RF106" s="28">
        <f t="shared" ca="1" si="84"/>
        <v>0.83137890629352129</v>
      </c>
      <c r="RG106" s="28">
        <f t="shared" ca="1" si="84"/>
        <v>0.99</v>
      </c>
      <c r="RH106" s="28">
        <f t="shared" ca="1" si="84"/>
        <v>0.99</v>
      </c>
      <c r="RI106" s="28">
        <f t="shared" ca="1" si="84"/>
        <v>0.99</v>
      </c>
      <c r="RJ106" s="28">
        <f t="shared" ref="RJ106:RN156" ca="1" si="85">(SUMIF(INDIRECT("r"&amp;ROW(RJ$4)&amp;"c"&amp;RJ$1&amp;":"&amp;"r"&amp;ROW(RJ$4)&amp;"c"&amp;RJ$2,FALSE),"步兵招募加速",INDIRECT("r"&amp;ROW($QJ106)&amp;"c"&amp;RJ$1&amp;":"&amp;"r"&amp;ROW($QJ106)&amp;"c"&amp;RJ$2,FALSE))+SUMIF(INDIRECT("r"&amp;ROW(RJ$4)&amp;"c"&amp;RJ$1&amp;":"&amp;"r"&amp;ROW(RJ$4)&amp;"c"&amp;RJ$2,FALSE),"骑兵招募加速",INDIRECT("r"&amp;ROW($QJ106)&amp;"c"&amp;RJ$1&amp;":"&amp;"r"&amp;ROW($QJ106)&amp;"c"&amp;RJ$2,FALSE))+SUMIF(INDIRECT("r"&amp;ROW(RJ$4)&amp;"c"&amp;RJ$1&amp;":"&amp;"r"&amp;ROW(RJ$4)&amp;"c"&amp;RJ$2,FALSE),"弓兵招募加速",INDIRECT("r"&amp;ROW($QJ106)&amp;"c"&amp;RJ$1&amp;":"&amp;"r"&amp;ROW($QJ106)&amp;"c"&amp;RJ$2,FALSE))+SUMIF(INDIRECT("r"&amp;ROW(RJ$4)&amp;"c"&amp;RJ$1&amp;":"&amp;"r"&amp;ROW(RJ$4)&amp;"c"&amp;RJ$2,FALSE),"器械招募加速",INDIRECT("r"&amp;ROW($QJ106)&amp;"c"&amp;RJ$1&amp;":"&amp;"r"&amp;ROW($QJ106)&amp;"c"&amp;RJ$2,FALSE)))/4</f>
        <v>3.3834017176604531E-4</v>
      </c>
      <c r="RK106" s="28">
        <f t="shared" ca="1" si="85"/>
        <v>0</v>
      </c>
      <c r="RL106" s="28">
        <f t="shared" ca="1" si="85"/>
        <v>3.3834017176604531E-4</v>
      </c>
      <c r="RM106" s="28">
        <f t="shared" ca="1" si="85"/>
        <v>0</v>
      </c>
      <c r="RN106" s="28">
        <f t="shared" ca="1" si="85"/>
        <v>3.6222300742011927E-4</v>
      </c>
      <c r="RO106" s="28">
        <f t="shared" ref="RO106:RS156" ca="1" si="86">SUMIF(INDIRECT("r"&amp;ROW(RO$4)&amp;"c"&amp;RO$1&amp;":"&amp;"r"&amp;ROW(RO$4)&amp;"c"&amp;RO$2,FALSE),"治疗加速",INDIRECT("r"&amp;ROW($QJ106)&amp;"c"&amp;RO$1&amp;":"&amp;"r"&amp;ROW($QJ106)&amp;"c"&amp;RO$2,FALSE))</f>
        <v>3.2362972951534633E-4</v>
      </c>
      <c r="RP106" s="28">
        <f t="shared" ca="1" si="86"/>
        <v>0</v>
      </c>
      <c r="RQ106" s="28">
        <f t="shared" ca="1" si="86"/>
        <v>3.2362972951534633E-4</v>
      </c>
      <c r="RR106" s="28">
        <f t="shared" ca="1" si="86"/>
        <v>0</v>
      </c>
      <c r="RS106" s="28">
        <f t="shared" ca="1" si="86"/>
        <v>3.4647418101054969E-4</v>
      </c>
      <c r="RT106" s="28">
        <f t="shared" ref="RT106:RX156" ca="1" si="87">SUMIF(INDIRECT("r"&amp;ROW(RT$4)&amp;"c"&amp;RT$1&amp;":"&amp;"r"&amp;ROW(RT$4)&amp;"c"&amp;RT$2,FALSE),"士兵训练加速",INDIRECT("r"&amp;ROW($QJ106)&amp;"c"&amp;RT$1&amp;":"&amp;"r"&amp;ROW($QJ106)&amp;"c"&amp;RT$2,FALSE))</f>
        <v>0.1</v>
      </c>
      <c r="RU106" s="28">
        <f t="shared" ca="1" si="87"/>
        <v>0.1</v>
      </c>
      <c r="RV106" s="28">
        <f t="shared" ca="1" si="87"/>
        <v>0.1</v>
      </c>
      <c r="RW106" s="28">
        <f t="shared" ca="1" si="87"/>
        <v>0.1</v>
      </c>
      <c r="RX106" s="28">
        <f t="shared" ca="1" si="87"/>
        <v>0.1</v>
      </c>
      <c r="RY106" s="28">
        <f t="shared" ref="RY106:SC156" ca="1" si="88">SUMIF(INDIRECT("r"&amp;ROW(RY$4)&amp;"c"&amp;RY$1&amp;":"&amp;"r"&amp;ROW(RY$4)&amp;"c"&amp;RY$2,FALSE),"科研加速",INDIRECT("r"&amp;ROW($QJ106)&amp;"c"&amp;RY$1&amp;":"&amp;"r"&amp;ROW($QJ106)&amp;"c"&amp;RY$2,FALSE))</f>
        <v>0.16570039043528501</v>
      </c>
      <c r="RZ106" s="28">
        <f t="shared" ca="1" si="88"/>
        <v>0.16870047622695722</v>
      </c>
      <c r="SA106" s="28">
        <f t="shared" ca="1" si="88"/>
        <v>0.17474642186763445</v>
      </c>
      <c r="SB106" s="28">
        <f t="shared" ca="1" si="88"/>
        <v>0.19460948412532483</v>
      </c>
      <c r="SC106" s="28">
        <f t="shared" ca="1" si="88"/>
        <v>0.2</v>
      </c>
    </row>
    <row r="107" spans="46:497" x14ac:dyDescent="0.2">
      <c r="AU107" s="28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U107" s="3">
        <v>103</v>
      </c>
      <c r="CV107" s="28">
        <f>求节点($AT$5:$AT$10,AV$5:AV$10,将星节奏统计!BJ106)</f>
        <v>0.1</v>
      </c>
      <c r="CW107" s="28">
        <f>求节点($AT$5:$AT$10,AW$5:AW$10,将星节奏统计!BK106)</f>
        <v>0.1</v>
      </c>
      <c r="CX107" s="28">
        <f>求节点($AT$5:$AT$10,AX$5:AX$10,将星节奏统计!BL106)</f>
        <v>6.6210187060691025E-2</v>
      </c>
      <c r="CY107" s="28">
        <f>求节点($AT$5:$AT$10,AY$5:AY$10,将星节奏统计!BM106)</f>
        <v>0</v>
      </c>
      <c r="CZ107" s="28">
        <f>求节点($AT$5:$AT$10,AZ$5:AZ$10,将星节奏统计!BN106)</f>
        <v>0</v>
      </c>
      <c r="DA107" s="28">
        <f>求节点($AT$5:$AT$10,BA$5:BA$10,将星节奏统计!BO106)</f>
        <v>0</v>
      </c>
      <c r="DB107" s="28">
        <f>求节点($AT$5:$AT$10,BB$5:BB$10,将星节奏统计!BP106)</f>
        <v>0</v>
      </c>
      <c r="DC107" s="28">
        <f>求节点($AT$5:$AT$10,BC$5:BC$10,将星节奏统计!BQ106)</f>
        <v>0</v>
      </c>
      <c r="DD107" s="28">
        <f>求节点($AT$5:$AT$10,BD$5:BD$10,将星节奏统计!BR106)</f>
        <v>0</v>
      </c>
      <c r="DE107" s="28">
        <f>求节点($AT$5:$AT$10,BE$5:BE$10,将星节奏统计!BS106)</f>
        <v>0</v>
      </c>
      <c r="DF107" s="28">
        <f>求节点($AT$5:$AT$10,BF$5:BF$10,将星节奏统计!BT106)</f>
        <v>0</v>
      </c>
      <c r="DG107" s="28">
        <f>求节点($AT$5:$AT$10,BG$5:BG$10,将星节奏统计!BU106)</f>
        <v>0</v>
      </c>
      <c r="DH107" s="28">
        <f>求节点($AT$5:$AT$10,BH$5:BH$10,将星节奏统计!BV106)</f>
        <v>0</v>
      </c>
      <c r="DI107" s="28">
        <f>求节点($AT$5:$AT$10,BI$5:BI$10,将星节奏统计!BW106)</f>
        <v>0</v>
      </c>
      <c r="DJ107" s="28">
        <f>求节点($AT$5:$AT$10,BJ$5:BJ$10,将星节奏统计!BX106)</f>
        <v>0</v>
      </c>
      <c r="DK107" s="28">
        <f>求节点($AT$5:$AT$10,BK$5:BK$10,将星节奏统计!BY106)</f>
        <v>0</v>
      </c>
      <c r="DL107" s="28">
        <f>求节点($AT$5:$AT$10,BL$5:BL$10,将星节奏统计!BZ106)</f>
        <v>0.9</v>
      </c>
      <c r="DM107" s="28">
        <f>求节点($AT$5:$AT$10,BM$5:BM$10,将星节奏统计!CA106)</f>
        <v>0.9</v>
      </c>
      <c r="DN107" s="28">
        <f>求节点($AT$5:$AT$10,BN$5:BN$10,将星节奏统计!CB106)</f>
        <v>0.6</v>
      </c>
      <c r="DO107" s="28">
        <f>求节点($AT$5:$AT$10,BO$5:BO$10,将星节奏统计!CC106)</f>
        <v>0</v>
      </c>
      <c r="DP107" s="28">
        <f>求节点($AT$5:$AT$10,BP$5:BP$10,将星节奏统计!CD106)</f>
        <v>0.9</v>
      </c>
      <c r="DQ107" s="28">
        <f>求节点($AT$5:$AT$10,BQ$5:BQ$10,将星节奏统计!CE106)</f>
        <v>0.6</v>
      </c>
      <c r="DR107" s="28">
        <f>求节点($AT$5:$AT$10,BR$5:BR$10,将星节奏统计!CF106)</f>
        <v>0.9</v>
      </c>
      <c r="DS107" s="28">
        <f>求节点($AT$5:$AT$10,BS$5:BS$10,将星节奏统计!CG106)</f>
        <v>0</v>
      </c>
      <c r="DT107" s="28">
        <f>求节点($AT$5:$AT$10,BT$5:BT$10,将星节奏统计!CH106)</f>
        <v>0.6</v>
      </c>
      <c r="DU107" s="28">
        <f>求节点($AT$5:$AT$10,BU$5:BU$10,将星节奏统计!CI106)</f>
        <v>0.1</v>
      </c>
      <c r="DV107" s="28">
        <f>求节点($AT$5:$AT$10,BV$5:BV$10,将星节奏统计!CJ106)</f>
        <v>0.6</v>
      </c>
      <c r="DW107" s="28">
        <f>求节点($AT$5:$AT$10,BW$5:BW$10,将星节奏统计!CK106)</f>
        <v>0.33691435470155501</v>
      </c>
      <c r="DX107" s="28">
        <f>求节点($AT$5:$AT$10,BX$5:BX$10,将星节奏统计!CL106)</f>
        <v>0.22127623646770334</v>
      </c>
      <c r="DY107" s="28">
        <f>求节点($AT$5:$AT$10,BY$5:BY$10,将星节奏统计!CM106)</f>
        <v>0.33691435470155501</v>
      </c>
      <c r="DZ107" s="28">
        <f>求节点($AT$5:$AT$10,BZ$5:BZ$10,将星节奏统计!CN106)</f>
        <v>0.22127623646770334</v>
      </c>
      <c r="EA107" s="28">
        <f>求节点($AT$5:$AT$10,CA$5:CA$10,将星节奏统计!CO106)</f>
        <v>0.41879372744617227</v>
      </c>
      <c r="EB107" s="28">
        <f>求节点($AT$5:$AT$10,CB$5:CB$10,将星节奏统计!CP106)</f>
        <v>0.41879372744617227</v>
      </c>
      <c r="EC107" s="28">
        <f>求节点($AT$5:$AT$10,CC$5:CC$10,将星节奏统计!CQ106)</f>
        <v>0.41879372744617227</v>
      </c>
      <c r="ED107" s="28">
        <f>求节点($AT$5:$AT$10,CD$5:CD$10,将星节奏统计!CR106)</f>
        <v>0.41879372744617227</v>
      </c>
      <c r="EE107" s="28">
        <f>求节点($AT$5:$AT$10,CE$5:CE$10,将星节奏统计!CS106)</f>
        <v>0.27315560921232057</v>
      </c>
      <c r="EF107" s="28">
        <f>求节点($AT$5:$AT$10,CF$5:CF$10,将星节奏统计!CT106)</f>
        <v>0.27315560921232057</v>
      </c>
      <c r="EG107" s="28">
        <f>求节点($AT$5:$AT$10,CG$5:CG$10,将星节奏统计!CU106)</f>
        <v>0.27315560921232057</v>
      </c>
      <c r="EH107" s="28">
        <f>求节点($AT$5:$AT$10,CH$5:CH$10,将星节奏统计!CV106)</f>
        <v>0.27315560921232057</v>
      </c>
      <c r="EI107" s="28">
        <f>求节点($AT$5:$AT$10,CI$5:CI$10,将星节奏统计!CW106)</f>
        <v>0.33691435470155501</v>
      </c>
      <c r="EJ107" s="28">
        <f>求节点($AT$5:$AT$10,CJ$5:CJ$10,将星节奏统计!CX106)</f>
        <v>0.22127623646770334</v>
      </c>
      <c r="EK107" s="28">
        <f>求节点($AT$5:$AT$10,CK$5:CK$10,将星节奏统计!CY106)</f>
        <v>0</v>
      </c>
      <c r="EL107" s="28">
        <f>求节点($AT$5:$AT$10,CL$5:CL$10,将星节奏统计!CZ106)</f>
        <v>0</v>
      </c>
      <c r="EM107" s="28">
        <f>求节点($AT$5:$AT$10,CM$5:CM$10,将星节奏统计!DA106)</f>
        <v>0</v>
      </c>
      <c r="EN107" s="28">
        <f>求节点($AT$5:$AT$10,CN$5:CN$10,将星节奏统计!DB106)</f>
        <v>0</v>
      </c>
      <c r="EO107" s="28">
        <f>求节点($AT$5:$AT$10,CO$5:CO$10,将星节奏统计!DC106)</f>
        <v>0</v>
      </c>
      <c r="EP107" s="28">
        <f>求节点($AT$5:$AT$10,CP$5:CP$10,将星节奏统计!DD106)</f>
        <v>0</v>
      </c>
      <c r="EQ107" s="28">
        <f>求节点($AT$5:$AT$10,CQ$5:CQ$10,将星节奏统计!DE106)</f>
        <v>0</v>
      </c>
      <c r="ER107" s="28">
        <f>求节点($AT$5:$AT$10,CR$5:CR$10,将星节奏统计!DF106)</f>
        <v>0</v>
      </c>
      <c r="ES107" s="28">
        <f>求节点($AT$5:$AT$10,CS$5:CS$10,将星节奏统计!DG106)</f>
        <v>0</v>
      </c>
      <c r="ET107" s="28">
        <f>求节点($AT$17:$AT$22,AV$17:AV$22,将星节奏统计!DJ106)</f>
        <v>0</v>
      </c>
      <c r="EU107" s="28">
        <f>求节点($AT$17:$AT$22,AW$17:AW$22,将星节奏统计!DK106)</f>
        <v>0</v>
      </c>
      <c r="EV107" s="28">
        <f>求节点($AT$17:$AT$22,AX$17:AX$22,将星节奏统计!DL106)</f>
        <v>0</v>
      </c>
      <c r="EW107" s="28">
        <f>求节点($AT$17:$AT$22,AY$17:AY$22,将星节奏统计!DM106)</f>
        <v>2.1575315301023551E-4</v>
      </c>
      <c r="EX107" s="28">
        <f>求节点($AT$17:$AT$22,AZ$17:AZ$22,将星节奏统计!DN106)</f>
        <v>3.2362972951534633E-4</v>
      </c>
      <c r="EY107" s="28">
        <f>求节点($AT$17:$AT$22,BA$17:BA$22,将星节奏统计!DO106)</f>
        <v>3.2362972951534633E-4</v>
      </c>
      <c r="EZ107" s="28">
        <f>求节点($AT$17:$AT$22,BB$17:BB$22,将星节奏统计!DP106)</f>
        <v>4.9034807502325306E-4</v>
      </c>
      <c r="FA107" s="28">
        <f>求节点($AT$17:$AT$22,BC$17:BC$22,将星节奏统计!DQ106)</f>
        <v>0</v>
      </c>
      <c r="FB107" s="28">
        <f>求节点($AT$17:$AT$22,BD$17:BD$22,将星节奏统计!DR106)</f>
        <v>3.2362972951534633E-4</v>
      </c>
      <c r="FC107" s="28">
        <f>求节点($AT$17:$AT$22,BE$17:BE$22,将星节奏统计!DS106)</f>
        <v>0</v>
      </c>
      <c r="FD107" s="28">
        <f>求节点($AT$17:$AT$22,BF$17:BF$22,将星节奏统计!DT106)</f>
        <v>0</v>
      </c>
      <c r="FE107" s="28">
        <f>求节点($AT$17:$AT$22,BG$17:BG$22,将星节奏统计!DU106)</f>
        <v>0</v>
      </c>
      <c r="FF107" s="28">
        <f>求节点($AT$17:$AT$22,BH$17:BH$22,将星节奏统计!DV106)</f>
        <v>0</v>
      </c>
      <c r="FG107" s="28">
        <f>求节点($AT$17:$AT$22,BI$17:BI$22,将星节奏统计!DW106)</f>
        <v>0</v>
      </c>
      <c r="FH107" s="28">
        <f>求节点($AT$17:$AT$22,BJ$17:BJ$22,将星节奏统计!DX106)</f>
        <v>0</v>
      </c>
      <c r="FI107" s="28">
        <f>求节点($AT$17:$AT$22,BK$17:BK$22,将星节奏统计!DY106)</f>
        <v>0</v>
      </c>
      <c r="FJ107" s="28">
        <f>求节点($AT$17:$AT$22,BL$17:BL$22,将星节奏统计!DZ106)</f>
        <v>0</v>
      </c>
      <c r="FK107" s="28">
        <f>求节点($AT$17:$AT$22,BM$17:BM$22,将星节奏统计!EA106)</f>
        <v>0</v>
      </c>
      <c r="FL107" s="28">
        <f>求节点($AT$17:$AT$22,BN$17:BN$22,将星节奏统计!EB106)</f>
        <v>0</v>
      </c>
      <c r="FM107" s="28">
        <f>求节点($AT$17:$AT$22,BO$17:BO$22,将星节奏统计!EC106)</f>
        <v>0</v>
      </c>
      <c r="FN107" s="28">
        <f>求节点($AT$5:$AT$10,AV$5:AV$10,将星节奏统计!EG106)</f>
        <v>0.1</v>
      </c>
      <c r="FO107" s="28">
        <f>求节点($AT$5:$AT$10,AW$5:AW$10,将星节奏统计!EH106)</f>
        <v>0.1</v>
      </c>
      <c r="FP107" s="28">
        <f>求节点($AT$5:$AT$10,AX$5:AX$10,将星节奏统计!EI106)</f>
        <v>6.9375599641952682E-2</v>
      </c>
      <c r="FQ107" s="28">
        <f>求节点($AT$5:$AT$10,AY$5:AY$10,将星节奏统计!EJ106)</f>
        <v>0</v>
      </c>
      <c r="FR107" s="28">
        <f>求节点($AT$5:$AT$10,AZ$5:AZ$10,将星节奏统计!EK106)</f>
        <v>0</v>
      </c>
      <c r="FS107" s="28">
        <f>求节点($AT$5:$AT$10,BA$5:BA$10,将星节奏统计!EL106)</f>
        <v>0</v>
      </c>
      <c r="FT107" s="28">
        <f>求节点($AT$5:$AT$10,BB$5:BB$10,将星节奏统计!EM106)</f>
        <v>0</v>
      </c>
      <c r="FU107" s="28">
        <f>求节点($AT$5:$AT$10,BC$5:BC$10,将星节奏统计!EN106)</f>
        <v>0</v>
      </c>
      <c r="FV107" s="28">
        <f>求节点($AT$5:$AT$10,BD$5:BD$10,将星节奏统计!EO106)</f>
        <v>0</v>
      </c>
      <c r="FW107" s="28">
        <f>求节点($AT$5:$AT$10,BE$5:BE$10,将星节奏统计!EP106)</f>
        <v>0</v>
      </c>
      <c r="FX107" s="28">
        <f>求节点($AT$5:$AT$10,BF$5:BF$10,将星节奏统计!EQ106)</f>
        <v>0</v>
      </c>
      <c r="FY107" s="28">
        <f>求节点($AT$5:$AT$10,BG$5:BG$10,将星节奏统计!ER106)</f>
        <v>0</v>
      </c>
      <c r="FZ107" s="28">
        <f>求节点($AT$5:$AT$10,BH$5:BH$10,将星节奏统计!ES106)</f>
        <v>0</v>
      </c>
      <c r="GA107" s="28">
        <f>求节点($AT$5:$AT$10,BI$5:BI$10,将星节奏统计!ET106)</f>
        <v>0</v>
      </c>
      <c r="GB107" s="28">
        <f>求节点($AT$5:$AT$10,BJ$5:BJ$10,将星节奏统计!EU106)</f>
        <v>0</v>
      </c>
      <c r="GC107" s="28">
        <f>求节点($AT$5:$AT$10,BK$5:BK$10,将星节奏统计!EV106)</f>
        <v>0</v>
      </c>
      <c r="GD107" s="28">
        <f>求节点($AT$5:$AT$10,BL$5:BL$10,将星节奏统计!EW106)</f>
        <v>0.9</v>
      </c>
      <c r="GE107" s="28">
        <f>求节点($AT$5:$AT$10,BM$5:BM$10,将星节奏统计!EX106)</f>
        <v>0.9</v>
      </c>
      <c r="GF107" s="28">
        <f>求节点($AT$5:$AT$10,BN$5:BN$10,将星节奏统计!EY106)</f>
        <v>0.6</v>
      </c>
      <c r="GG107" s="28">
        <f>求节点($AT$5:$AT$10,BO$5:BO$10,将星节奏统计!EZ106)</f>
        <v>0</v>
      </c>
      <c r="GH107" s="28">
        <f>求节点($AT$5:$AT$10,BP$5:BP$10,将星节奏统计!FA106)</f>
        <v>0.9</v>
      </c>
      <c r="GI107" s="28">
        <f>求节点($AT$5:$AT$10,BQ$5:BQ$10,将星节奏统计!FB106)</f>
        <v>0.6</v>
      </c>
      <c r="GJ107" s="28">
        <f>求节点($AT$5:$AT$10,BR$5:BR$10,将星节奏统计!FC106)</f>
        <v>0.9</v>
      </c>
      <c r="GK107" s="28">
        <f>求节点($AT$5:$AT$10,BS$5:BS$10,将星节奏统计!FD106)</f>
        <v>0</v>
      </c>
      <c r="GL107" s="28">
        <f>求节点($AT$5:$AT$10,BT$5:BT$10,将星节奏统计!FE106)</f>
        <v>0.6</v>
      </c>
      <c r="GM107" s="28">
        <f>求节点($AT$5:$AT$10,BU$5:BU$10,将星节奏统计!FF106)</f>
        <v>0.1</v>
      </c>
      <c r="GN107" s="28">
        <f>求节点($AT$5:$AT$10,BV$5:BV$10,将星节奏统计!FG106)</f>
        <v>0.6</v>
      </c>
      <c r="GO107" s="28">
        <f>求节点($AT$5:$AT$10,BW$5:BW$10,将星节奏统计!FH106)</f>
        <v>0.44112163539153715</v>
      </c>
      <c r="GP107" s="28">
        <f>求节点($AT$5:$AT$10,BX$5:BX$10,将星节奏统计!FI106)</f>
        <v>0.2907477569276915</v>
      </c>
      <c r="GQ107" s="28">
        <f>求节点($AT$5:$AT$10,BY$5:BY$10,将星节奏统计!FJ106)</f>
        <v>0.44112163539153715</v>
      </c>
      <c r="GR107" s="28">
        <f>求节点($AT$5:$AT$10,BZ$5:BZ$10,将星节奏统计!FK106)</f>
        <v>0.2907477569276915</v>
      </c>
      <c r="GS107" s="28">
        <f>求节点($AT$5:$AT$10,CA$5:CA$10,将星节奏统计!FL106)</f>
        <v>0.53457959487948581</v>
      </c>
      <c r="GT107" s="28">
        <f>求节点($AT$5:$AT$10,CB$5:CB$10,将星节奏统计!FM106)</f>
        <v>0.53457959487948581</v>
      </c>
      <c r="GU107" s="28">
        <f>求节点($AT$5:$AT$10,CC$5:CC$10,将星节奏统计!FN106)</f>
        <v>0.53457959487948581</v>
      </c>
      <c r="GV107" s="28">
        <f>求节点($AT$5:$AT$10,CD$5:CD$10,将星节奏统计!FO106)</f>
        <v>0.53457959487948581</v>
      </c>
      <c r="GW107" s="28">
        <f>求节点($AT$5:$AT$10,CE$5:CE$10,将星节奏统计!FP106)</f>
        <v>0.35420571641564003</v>
      </c>
      <c r="GX107" s="28">
        <f>求节点($AT$5:$AT$10,CF$5:CF$10,将星节奏统计!FQ106)</f>
        <v>0.35420571641564003</v>
      </c>
      <c r="GY107" s="28">
        <f>求节点($AT$5:$AT$10,CG$5:CG$10,将星节奏统计!FR106)</f>
        <v>0.35420571641564003</v>
      </c>
      <c r="GZ107" s="28">
        <f>求节点($AT$5:$AT$10,CH$5:CH$10,将星节奏统计!FS106)</f>
        <v>0.35420571641564003</v>
      </c>
      <c r="HA107" s="28">
        <f>求节点($AT$5:$AT$10,CI$5:CI$10,将星节奏统计!FT106)</f>
        <v>0.44112163539153715</v>
      </c>
      <c r="HB107" s="28">
        <f>求节点($AT$5:$AT$10,CJ$5:CJ$10,将星节奏统计!FU106)</f>
        <v>0.2907477569276915</v>
      </c>
      <c r="HC107" s="28">
        <f>求节点($AT$5:$AT$10,CK$5:CK$10,将星节奏统计!FV106)</f>
        <v>0</v>
      </c>
      <c r="HD107" s="28">
        <f>求节点($AT$5:$AT$10,CL$5:CL$10,将星节奏统计!FW106)</f>
        <v>0</v>
      </c>
      <c r="HE107" s="28">
        <f>求节点($AT$5:$AT$10,CM$5:CM$10,将星节奏统计!FX106)</f>
        <v>0</v>
      </c>
      <c r="HF107" s="28">
        <f>求节点($AT$5:$AT$10,CN$5:CN$10,将星节奏统计!FY106)</f>
        <v>0</v>
      </c>
      <c r="HG107" s="28">
        <f>求节点($AT$5:$AT$10,CO$5:CO$10,将星节奏统计!FZ106)</f>
        <v>0</v>
      </c>
      <c r="HH107" s="28">
        <f>求节点($AT$5:$AT$10,CP$5:CP$10,将星节奏统计!GA106)</f>
        <v>0</v>
      </c>
      <c r="HI107" s="28">
        <f>求节点($AT$5:$AT$10,CQ$5:CQ$10,将星节奏统计!GB106)</f>
        <v>0</v>
      </c>
      <c r="HJ107" s="28">
        <f>求节点($AT$5:$AT$10,CR$5:CR$10,将星节奏统计!GC106)</f>
        <v>0</v>
      </c>
      <c r="HK107" s="28">
        <f>求节点($AT$5:$AT$10,CS$5:CS$10,将星节奏统计!GD106)</f>
        <v>0</v>
      </c>
      <c r="HL107" s="28">
        <f>求节点($AT$17:$AT$22,AV$17:AV$22,将星节奏统计!GG106)</f>
        <v>0</v>
      </c>
      <c r="HM107" s="28">
        <f>求节点($AT$17:$AT$22,AW$17:AW$22,将星节奏统计!GH106)</f>
        <v>0</v>
      </c>
      <c r="HN107" s="28">
        <f>求节点($AT$17:$AT$22,AX$17:AX$22,将星节奏统计!GI106)</f>
        <v>0</v>
      </c>
      <c r="HO107" s="28">
        <f>求节点($AT$17:$AT$22,AY$17:AY$22,将星节奏统计!GJ106)</f>
        <v>0</v>
      </c>
      <c r="HP107" s="28">
        <f>求节点($AT$17:$AT$22,AZ$17:AZ$22,将星节奏统计!GK106)</f>
        <v>0</v>
      </c>
      <c r="HQ107" s="28">
        <f>求节点($AT$17:$AT$22,BA$17:BA$22,将星节奏统计!GL106)</f>
        <v>0</v>
      </c>
      <c r="HR107" s="28">
        <f>求节点($AT$17:$AT$22,BB$17:BB$22,将星节奏统计!GM106)</f>
        <v>0</v>
      </c>
      <c r="HS107" s="28">
        <f>求节点($AT$17:$AT$22,BC$17:BC$22,将星节奏统计!GN106)</f>
        <v>0</v>
      </c>
      <c r="HT107" s="28">
        <f>求节点($AT$17:$AT$22,BD$17:BD$22,将星节奏统计!GO106)</f>
        <v>0</v>
      </c>
      <c r="HU107" s="28">
        <f>求节点($AT$17:$AT$22,BE$17:BE$22,将星节奏统计!GP106)</f>
        <v>0</v>
      </c>
      <c r="HV107" s="28">
        <f>求节点($AT$17:$AT$22,BF$17:BF$22,将星节奏统计!GQ106)</f>
        <v>0</v>
      </c>
      <c r="HW107" s="28">
        <f>求节点($AT$17:$AT$22,BG$17:BG$22,将星节奏统计!GR106)</f>
        <v>0</v>
      </c>
      <c r="HX107" s="28">
        <f>求节点($AT$17:$AT$22,BH$17:BH$22,将星节奏统计!GS106)</f>
        <v>0</v>
      </c>
      <c r="HY107" s="28">
        <f>求节点($AT$17:$AT$22,BI$17:BI$22,将星节奏统计!GT106)</f>
        <v>0</v>
      </c>
      <c r="HZ107" s="28">
        <f>求节点($AT$17:$AT$22,BJ$17:BJ$22,将星节奏统计!GU106)</f>
        <v>0</v>
      </c>
      <c r="IA107" s="28">
        <f>求节点($AT$17:$AT$22,BK$17:BK$22,将星节奏统计!GV106)</f>
        <v>0</v>
      </c>
      <c r="IB107" s="28">
        <f>求节点($AT$17:$AT$22,BL$17:BL$22,将星节奏统计!GW106)</f>
        <v>0</v>
      </c>
      <c r="IC107" s="28">
        <f>求节点($AT$17:$AT$22,BM$17:BM$22,将星节奏统计!GX106)</f>
        <v>0</v>
      </c>
      <c r="ID107" s="28">
        <f>求节点($AT$17:$AT$22,BN$17:BN$22,将星节奏统计!GY106)</f>
        <v>0</v>
      </c>
      <c r="IE107" s="28">
        <f>求节点($AT$17:$AT$22,BO$17:BO$22,将星节奏统计!GZ106)</f>
        <v>0</v>
      </c>
      <c r="IF107" s="28">
        <f>求节点($AT$5:$AT$10,AV$5:AV$10,将星节奏统计!HD106)</f>
        <v>0.1</v>
      </c>
      <c r="IG107" s="28">
        <f>求节点($AT$5:$AT$10,AW$5:AW$10,将星节奏统计!HE106)</f>
        <v>0.1</v>
      </c>
      <c r="IH107" s="28">
        <f>求节点($AT$5:$AT$10,AX$5:AX$10,将星节奏统计!HF106)</f>
        <v>7.5799151024691078E-2</v>
      </c>
      <c r="II107" s="28">
        <f>求节点($AT$5:$AT$10,AY$5:AY$10,将星节奏统计!HG106)</f>
        <v>0</v>
      </c>
      <c r="IJ107" s="28">
        <f>求节点($AT$5:$AT$10,AZ$5:AZ$10,将星节奏统计!HH106)</f>
        <v>0</v>
      </c>
      <c r="IK107" s="28">
        <f>求节点($AT$5:$AT$10,BA$5:BA$10,将星节奏统计!HI106)</f>
        <v>0</v>
      </c>
      <c r="IL107" s="28">
        <f>求节点($AT$5:$AT$10,BB$5:BB$10,将星节奏统计!HJ106)</f>
        <v>0</v>
      </c>
      <c r="IM107" s="28">
        <f>求节点($AT$5:$AT$10,BC$5:BC$10,将星节奏统计!HK106)</f>
        <v>0</v>
      </c>
      <c r="IN107" s="28">
        <f>求节点($AT$5:$AT$10,BD$5:BD$10,将星节奏统计!HL106)</f>
        <v>0</v>
      </c>
      <c r="IO107" s="28">
        <f>求节点($AT$5:$AT$10,BE$5:BE$10,将星节奏统计!HM106)</f>
        <v>0</v>
      </c>
      <c r="IP107" s="28">
        <f>求节点($AT$5:$AT$10,BF$5:BF$10,将星节奏统计!HN106)</f>
        <v>0</v>
      </c>
      <c r="IQ107" s="28">
        <f>求节点($AT$5:$AT$10,BG$5:BG$10,将星节奏统计!HO106)</f>
        <v>0</v>
      </c>
      <c r="IR107" s="28">
        <f>求节点($AT$5:$AT$10,BH$5:BH$10,将星节奏统计!HP106)</f>
        <v>0</v>
      </c>
      <c r="IS107" s="28">
        <f>求节点($AT$5:$AT$10,BI$5:BI$10,将星节奏统计!HQ106)</f>
        <v>0</v>
      </c>
      <c r="IT107" s="28">
        <f>求节点($AT$5:$AT$10,BJ$5:BJ$10,将星节奏统计!HR106)</f>
        <v>0</v>
      </c>
      <c r="IU107" s="28">
        <f>求节点($AT$5:$AT$10,BK$5:BK$10,将星节奏统计!HS106)</f>
        <v>0</v>
      </c>
      <c r="IV107" s="28">
        <f>求节点($AT$5:$AT$10,BL$5:BL$10,将星节奏统计!HT106)</f>
        <v>0.9</v>
      </c>
      <c r="IW107" s="28">
        <f>求节点($AT$5:$AT$10,BM$5:BM$10,将星节奏统计!HU106)</f>
        <v>0.9</v>
      </c>
      <c r="IX107" s="28">
        <f>求节点($AT$5:$AT$10,BN$5:BN$10,将星节奏统计!HV106)</f>
        <v>0.6</v>
      </c>
      <c r="IY107" s="28">
        <f>求节点($AT$5:$AT$10,BO$5:BO$10,将星节奏统计!HW106)</f>
        <v>0</v>
      </c>
      <c r="IZ107" s="28">
        <f>求节点($AT$5:$AT$10,BP$5:BP$10,将星节奏统计!HX106)</f>
        <v>0.9</v>
      </c>
      <c r="JA107" s="28">
        <f>求节点($AT$5:$AT$10,BQ$5:BQ$10,将星节奏统计!HY106)</f>
        <v>0.6</v>
      </c>
      <c r="JB107" s="28">
        <f>求节点($AT$5:$AT$10,BR$5:BR$10,将星节奏统计!HZ106)</f>
        <v>0.9</v>
      </c>
      <c r="JC107" s="28">
        <f>求节点($AT$5:$AT$10,BS$5:BS$10,将星节奏统计!IA106)</f>
        <v>0</v>
      </c>
      <c r="JD107" s="28">
        <f>求节点($AT$5:$AT$10,BT$5:BT$10,将星节奏统计!IB106)</f>
        <v>0.6</v>
      </c>
      <c r="JE107" s="28">
        <f>求节点($AT$5:$AT$10,BU$5:BU$10,将星节奏统计!IC106)</f>
        <v>0.1</v>
      </c>
      <c r="JF107" s="28">
        <f>求节点($AT$5:$AT$10,BV$5:BV$10,将星节奏统计!ID106)</f>
        <v>0.6</v>
      </c>
      <c r="JG107" s="28">
        <f>求节点($AT$5:$AT$10,BW$5:BW$10,将星节奏统计!IE106)</f>
        <v>0.5</v>
      </c>
      <c r="JH107" s="28">
        <f>求节点($AT$5:$AT$10,BX$5:BX$10,将星节奏统计!IF106)</f>
        <v>0.33</v>
      </c>
      <c r="JI107" s="28">
        <f>求节点($AT$5:$AT$10,BY$5:BY$10,将星节奏统计!IG106)</f>
        <v>0.5</v>
      </c>
      <c r="JJ107" s="28">
        <f>求节点($AT$5:$AT$10,BZ$5:BZ$10,将星节奏统计!IH106)</f>
        <v>0.33</v>
      </c>
      <c r="JK107" s="28">
        <f>求节点($AT$5:$AT$10,CA$5:CA$10,将星节奏统计!II106)</f>
        <v>0.6</v>
      </c>
      <c r="JL107" s="28">
        <f>求节点($AT$5:$AT$10,CB$5:CB$10,将星节奏统计!IJ106)</f>
        <v>0.6</v>
      </c>
      <c r="JM107" s="28">
        <f>求节点($AT$5:$AT$10,CC$5:CC$10,将星节奏统计!IK106)</f>
        <v>0.6</v>
      </c>
      <c r="JN107" s="28">
        <f>求节点($AT$5:$AT$10,CD$5:CD$10,将星节奏统计!IL106)</f>
        <v>0.6</v>
      </c>
      <c r="JO107" s="28">
        <f>求节点($AT$5:$AT$10,CE$5:CE$10,将星节奏统计!IM106)</f>
        <v>0.4</v>
      </c>
      <c r="JP107" s="28">
        <f>求节点($AT$5:$AT$10,CF$5:CF$10,将星节奏统计!IN106)</f>
        <v>0.4</v>
      </c>
      <c r="JQ107" s="28">
        <f>求节点($AT$5:$AT$10,CG$5:CG$10,将星节奏统计!IO106)</f>
        <v>0.4</v>
      </c>
      <c r="JR107" s="28">
        <f>求节点($AT$5:$AT$10,CH$5:CH$10,将星节奏统计!IP106)</f>
        <v>0.4</v>
      </c>
      <c r="JS107" s="28">
        <f>求节点($AT$5:$AT$10,CI$5:CI$10,将星节奏统计!IQ106)</f>
        <v>0.5</v>
      </c>
      <c r="JT107" s="28">
        <f>求节点($AT$5:$AT$10,CJ$5:CJ$10,将星节奏统计!IR106)</f>
        <v>0.33</v>
      </c>
      <c r="JU107" s="28">
        <f>求节点($AT$5:$AT$10,CK$5:CK$10,将星节奏统计!IS106)</f>
        <v>0</v>
      </c>
      <c r="JV107" s="28">
        <f>求节点($AT$5:$AT$10,CL$5:CL$10,将星节奏统计!IT106)</f>
        <v>0</v>
      </c>
      <c r="JW107" s="28">
        <f>求节点($AT$5:$AT$10,CM$5:CM$10,将星节奏统计!IU106)</f>
        <v>0</v>
      </c>
      <c r="JX107" s="28">
        <f>求节点($AT$5:$AT$10,CN$5:CN$10,将星节奏统计!IV106)</f>
        <v>0</v>
      </c>
      <c r="JY107" s="28">
        <f>求节点($AT$5:$AT$10,CO$5:CO$10,将星节奏统计!IW106)</f>
        <v>0</v>
      </c>
      <c r="JZ107" s="28">
        <f>求节点($AT$5:$AT$10,CP$5:CP$10,将星节奏统计!IX106)</f>
        <v>0</v>
      </c>
      <c r="KA107" s="28">
        <f>求节点($AT$5:$AT$10,CQ$5:CQ$10,将星节奏统计!IY106)</f>
        <v>0</v>
      </c>
      <c r="KB107" s="28">
        <f>求节点($AT$5:$AT$10,CR$5:CR$10,将星节奏统计!IZ106)</f>
        <v>0</v>
      </c>
      <c r="KC107" s="28">
        <f>求节点($AT$5:$AT$10,CS$5:CS$10,将星节奏统计!JA106)</f>
        <v>0</v>
      </c>
      <c r="KD107" s="28">
        <f>求节点($AT$17:$AT$22,AV$17:AV$22,将星节奏统计!JD106)</f>
        <v>0</v>
      </c>
      <c r="KE107" s="28">
        <f>求节点($AT$17:$AT$22,AW$17:AW$22,将星节奏统计!JE106)</f>
        <v>0</v>
      </c>
      <c r="KF107" s="28">
        <f>求节点($AT$17:$AT$22,AX$17:AX$22,将星节奏统计!JF106)</f>
        <v>0</v>
      </c>
      <c r="KG107" s="28">
        <f>求节点($AT$17:$AT$22,AY$17:AY$22,将星节奏统计!JG106)</f>
        <v>2.1575315301023551E-4</v>
      </c>
      <c r="KH107" s="28">
        <f>求节点($AT$17:$AT$22,AZ$17:AZ$22,将星节奏统计!JH106)</f>
        <v>3.2362972951534633E-4</v>
      </c>
      <c r="KI107" s="28">
        <f>求节点($AT$17:$AT$22,BA$17:BA$22,将星节奏统计!JI106)</f>
        <v>3.2362972951534633E-4</v>
      </c>
      <c r="KJ107" s="28">
        <f>求节点($AT$17:$AT$22,BB$17:BB$22,将星节奏统计!JJ106)</f>
        <v>4.9034807502325306E-4</v>
      </c>
      <c r="KK107" s="28">
        <f>求节点($AT$17:$AT$22,BC$17:BC$22,将星节奏统计!JK106)</f>
        <v>0</v>
      </c>
      <c r="KL107" s="28">
        <f>求节点($AT$17:$AT$22,BD$17:BD$22,将星节奏统计!JL106)</f>
        <v>3.2362972951534633E-4</v>
      </c>
      <c r="KM107" s="28">
        <f>求节点($AT$17:$AT$22,BE$17:BE$22,将星节奏统计!JM106)</f>
        <v>0</v>
      </c>
      <c r="KN107" s="28">
        <f>求节点($AT$17:$AT$22,BF$17:BF$22,将星节奏统计!JN106)</f>
        <v>0</v>
      </c>
      <c r="KO107" s="28">
        <f>求节点($AT$17:$AT$22,BG$17:BG$22,将星节奏统计!JO106)</f>
        <v>0</v>
      </c>
      <c r="KP107" s="28">
        <f>求节点($AT$17:$AT$22,BH$17:BH$22,将星节奏统计!JP106)</f>
        <v>0</v>
      </c>
      <c r="KQ107" s="28">
        <f>求节点($AT$17:$AT$22,BI$17:BI$22,将星节奏统计!JQ106)</f>
        <v>0</v>
      </c>
      <c r="KR107" s="28">
        <f>求节点($AT$17:$AT$22,BJ$17:BJ$22,将星节奏统计!JR106)</f>
        <v>0</v>
      </c>
      <c r="KS107" s="28">
        <f>求节点($AT$17:$AT$22,BK$17:BK$22,将星节奏统计!JS106)</f>
        <v>0</v>
      </c>
      <c r="KT107" s="28">
        <f>求节点($AT$17:$AT$22,BL$17:BL$22,将星节奏统计!JT106)</f>
        <v>0</v>
      </c>
      <c r="KU107" s="28">
        <f>求节点($AT$17:$AT$22,BM$17:BM$22,将星节奏统计!JU106)</f>
        <v>0</v>
      </c>
      <c r="KV107" s="28">
        <f>求节点($AT$17:$AT$22,BN$17:BN$22,将星节奏统计!JV106)</f>
        <v>0</v>
      </c>
      <c r="KW107" s="28">
        <f>求节点($AT$17:$AT$22,BO$17:BO$22,将星节奏统计!JW106)</f>
        <v>0</v>
      </c>
      <c r="KX107" s="28">
        <f>求节点($AT$5:$AT$10,AV$5:AV$10,将星节奏统计!KA106)</f>
        <v>0.1</v>
      </c>
      <c r="KY107" s="28">
        <f>求节点($AT$5:$AT$10,AW$5:AW$10,将星节奏统计!KB106)</f>
        <v>0.1</v>
      </c>
      <c r="KZ107" s="28">
        <f>求节点($AT$5:$AT$10,AX$5:AX$10,将星节奏统计!KC106)</f>
        <v>9.6850865189130039E-2</v>
      </c>
      <c r="LA107" s="28">
        <f>求节点($AT$5:$AT$10,AY$5:AY$10,将星节奏统计!KD106)</f>
        <v>0</v>
      </c>
      <c r="LB107" s="28">
        <f>求节点($AT$5:$AT$10,AZ$5:AZ$10,将星节奏统计!KE106)</f>
        <v>0</v>
      </c>
      <c r="LC107" s="28">
        <f>求节点($AT$5:$AT$10,BA$5:BA$10,将星节奏统计!KF106)</f>
        <v>0</v>
      </c>
      <c r="LD107" s="28">
        <f>求节点($AT$5:$AT$10,BB$5:BB$10,将星节奏统计!KG106)</f>
        <v>0</v>
      </c>
      <c r="LE107" s="28">
        <f>求节点($AT$5:$AT$10,BC$5:BC$10,将星节奏统计!KH106)</f>
        <v>0</v>
      </c>
      <c r="LF107" s="28">
        <f>求节点($AT$5:$AT$10,BD$5:BD$10,将星节奏统计!KI106)</f>
        <v>0</v>
      </c>
      <c r="LG107" s="28">
        <f>求节点($AT$5:$AT$10,BE$5:BE$10,将星节奏统计!KJ106)</f>
        <v>0</v>
      </c>
      <c r="LH107" s="28">
        <f>求节点($AT$5:$AT$10,BF$5:BF$10,将星节奏统计!KK106)</f>
        <v>0</v>
      </c>
      <c r="LI107" s="28">
        <f>求节点($AT$5:$AT$10,BG$5:BG$10,将星节奏统计!KL106)</f>
        <v>0</v>
      </c>
      <c r="LJ107" s="28">
        <f>求节点($AT$5:$AT$10,BH$5:BH$10,将星节奏统计!KM106)</f>
        <v>0</v>
      </c>
      <c r="LK107" s="28">
        <f>求节点($AT$5:$AT$10,BI$5:BI$10,将星节奏统计!KN106)</f>
        <v>0</v>
      </c>
      <c r="LL107" s="28">
        <f>求节点($AT$5:$AT$10,BJ$5:BJ$10,将星节奏统计!KO106)</f>
        <v>0</v>
      </c>
      <c r="LM107" s="28">
        <f>求节点($AT$5:$AT$10,BK$5:BK$10,将星节奏统计!KP106)</f>
        <v>0</v>
      </c>
      <c r="LN107" s="28">
        <f>求节点($AT$5:$AT$10,BL$5:BL$10,将星节奏统计!KQ106)</f>
        <v>0.9</v>
      </c>
      <c r="LO107" s="28">
        <f>求节点($AT$5:$AT$10,BM$5:BM$10,将星节奏统计!KR106)</f>
        <v>0.9</v>
      </c>
      <c r="LP107" s="28">
        <f>求节点($AT$5:$AT$10,BN$5:BN$10,将星节奏统计!KS106)</f>
        <v>0.6</v>
      </c>
      <c r="LQ107" s="28">
        <f>求节点($AT$5:$AT$10,BO$5:BO$10,将星节奏统计!KT106)</f>
        <v>0</v>
      </c>
      <c r="LR107" s="28">
        <f>求节点($AT$5:$AT$10,BP$5:BP$10,将星节奏统计!KU106)</f>
        <v>0.9</v>
      </c>
      <c r="LS107" s="28">
        <f>求节点($AT$5:$AT$10,BQ$5:BQ$10,将星节奏统计!KV106)</f>
        <v>0.6</v>
      </c>
      <c r="LT107" s="28">
        <f>求节点($AT$5:$AT$10,BR$5:BR$10,将星节奏统计!KW106)</f>
        <v>0.9</v>
      </c>
      <c r="LU107" s="28">
        <f>求节点($AT$5:$AT$10,BS$5:BS$10,将星节奏统计!KX106)</f>
        <v>0</v>
      </c>
      <c r="LV107" s="28">
        <f>求节点($AT$5:$AT$10,BT$5:BT$10,将星节奏统计!KY106)</f>
        <v>0.6</v>
      </c>
      <c r="LW107" s="28">
        <f>求节点($AT$5:$AT$10,BU$5:BU$10,将星节奏统计!KZ106)</f>
        <v>0.1</v>
      </c>
      <c r="LX107" s="28">
        <f>求节点($AT$5:$AT$10,BV$5:BV$10,将星节奏统计!LA106)</f>
        <v>0.6</v>
      </c>
      <c r="LY107" s="28">
        <f>求节点($AT$5:$AT$10,BW$5:BW$10,将星节奏统计!LB106)</f>
        <v>0.5</v>
      </c>
      <c r="LZ107" s="28">
        <f>求节点($AT$5:$AT$10,BX$5:BX$10,将星节奏统计!LC106)</f>
        <v>0.33</v>
      </c>
      <c r="MA107" s="28">
        <f>求节点($AT$5:$AT$10,BY$5:BY$10,将星节奏统计!LD106)</f>
        <v>0.5</v>
      </c>
      <c r="MB107" s="28">
        <f>求节点($AT$5:$AT$10,BZ$5:BZ$10,将星节奏统计!LE106)</f>
        <v>0.33</v>
      </c>
      <c r="MC107" s="28">
        <f>求节点($AT$5:$AT$10,CA$5:CA$10,将星节奏统计!LF106)</f>
        <v>0.6</v>
      </c>
      <c r="MD107" s="28">
        <f>求节点($AT$5:$AT$10,CB$5:CB$10,将星节奏统计!LG106)</f>
        <v>0.6</v>
      </c>
      <c r="ME107" s="28">
        <f>求节点($AT$5:$AT$10,CC$5:CC$10,将星节奏统计!LH106)</f>
        <v>0.6</v>
      </c>
      <c r="MF107" s="28">
        <f>求节点($AT$5:$AT$10,CD$5:CD$10,将星节奏统计!LI106)</f>
        <v>0.6</v>
      </c>
      <c r="MG107" s="28">
        <f>求节点($AT$5:$AT$10,CE$5:CE$10,将星节奏统计!LJ106)</f>
        <v>0.4</v>
      </c>
      <c r="MH107" s="28">
        <f>求节点($AT$5:$AT$10,CF$5:CF$10,将星节奏统计!LK106)</f>
        <v>0.4</v>
      </c>
      <c r="MI107" s="28">
        <f>求节点($AT$5:$AT$10,CG$5:CG$10,将星节奏统计!LL106)</f>
        <v>0.4</v>
      </c>
      <c r="MJ107" s="28">
        <f>求节点($AT$5:$AT$10,CH$5:CH$10,将星节奏统计!LM106)</f>
        <v>0.4</v>
      </c>
      <c r="MK107" s="28">
        <f>求节点($AT$5:$AT$10,CI$5:CI$10,将星节奏统计!LN106)</f>
        <v>0.5</v>
      </c>
      <c r="ML107" s="28">
        <f>求节点($AT$5:$AT$10,CJ$5:CJ$10,将星节奏统计!LO106)</f>
        <v>0.33</v>
      </c>
      <c r="MM107" s="28">
        <f>求节点($AT$5:$AT$10,CK$5:CK$10,将星节奏统计!LP106)</f>
        <v>0</v>
      </c>
      <c r="MN107" s="28">
        <f>求节点($AT$5:$AT$10,CL$5:CL$10,将星节奏统计!LQ106)</f>
        <v>0</v>
      </c>
      <c r="MO107" s="28">
        <f>求节点($AT$5:$AT$10,CM$5:CM$10,将星节奏统计!LR106)</f>
        <v>0</v>
      </c>
      <c r="MP107" s="28">
        <f>求节点($AT$5:$AT$10,CN$5:CN$10,将星节奏统计!LS106)</f>
        <v>0</v>
      </c>
      <c r="MQ107" s="28">
        <f>求节点($AT$5:$AT$10,CO$5:CO$10,将星节奏统计!LT106)</f>
        <v>0</v>
      </c>
      <c r="MR107" s="28">
        <f>求节点($AT$5:$AT$10,CP$5:CP$10,将星节奏统计!LU106)</f>
        <v>0</v>
      </c>
      <c r="MS107" s="28">
        <f>求节点($AT$5:$AT$10,CQ$5:CQ$10,将星节奏统计!LV106)</f>
        <v>0</v>
      </c>
      <c r="MT107" s="28">
        <f>求节点($AT$5:$AT$10,CR$5:CR$10,将星节奏统计!LW106)</f>
        <v>0</v>
      </c>
      <c r="MU107" s="28">
        <f>求节点($AT$5:$AT$10,CS$5:CS$10,将星节奏统计!LX106)</f>
        <v>0</v>
      </c>
      <c r="MV107" s="28">
        <f>求节点($AT$17:$AT$22,AV$17:AV$22,将星节奏统计!MA106)</f>
        <v>0</v>
      </c>
      <c r="MW107" s="28">
        <f>求节点($AT$17:$AT$22,AW$17:AW$22,将星节奏统计!MB106)</f>
        <v>0</v>
      </c>
      <c r="MX107" s="28">
        <f>求节点($AT$17:$AT$22,AX$17:AX$22,将星节奏统计!MC106)</f>
        <v>0</v>
      </c>
      <c r="MY107" s="28">
        <f>求节点($AT$17:$AT$22,AY$17:AY$22,将星节奏统计!MD106)</f>
        <v>0</v>
      </c>
      <c r="MZ107" s="28">
        <f>求节点($AT$17:$AT$22,AZ$17:AZ$22,将星节奏统计!ME106)</f>
        <v>0</v>
      </c>
      <c r="NA107" s="28">
        <f>求节点($AT$17:$AT$22,BA$17:BA$22,将星节奏统计!MF106)</f>
        <v>0</v>
      </c>
      <c r="NB107" s="28">
        <f>求节点($AT$17:$AT$22,BB$17:BB$22,将星节奏统计!MG106)</f>
        <v>0</v>
      </c>
      <c r="NC107" s="28">
        <f>求节点($AT$17:$AT$22,BC$17:BC$22,将星节奏统计!MH106)</f>
        <v>0</v>
      </c>
      <c r="ND107" s="28">
        <f>求节点($AT$17:$AT$22,BD$17:BD$22,将星节奏统计!MI106)</f>
        <v>0</v>
      </c>
      <c r="NE107" s="28">
        <f>求节点($AT$17:$AT$22,BE$17:BE$22,将星节奏统计!MJ106)</f>
        <v>0</v>
      </c>
      <c r="NF107" s="28">
        <f>求节点($AT$17:$AT$22,BF$17:BF$22,将星节奏统计!MK106)</f>
        <v>0</v>
      </c>
      <c r="NG107" s="28">
        <f>求节点($AT$17:$AT$22,BG$17:BG$22,将星节奏统计!ML106)</f>
        <v>0</v>
      </c>
      <c r="NH107" s="28">
        <f>求节点($AT$17:$AT$22,BH$17:BH$22,将星节奏统计!MM106)</f>
        <v>0</v>
      </c>
      <c r="NI107" s="28">
        <f>求节点($AT$17:$AT$22,BI$17:BI$22,将星节奏统计!MN106)</f>
        <v>0</v>
      </c>
      <c r="NJ107" s="28">
        <f>求节点($AT$17:$AT$22,BJ$17:BJ$22,将星节奏统计!MO106)</f>
        <v>0</v>
      </c>
      <c r="NK107" s="28">
        <f>求节点($AT$17:$AT$22,BK$17:BK$22,将星节奏统计!MP106)</f>
        <v>0</v>
      </c>
      <c r="NL107" s="28">
        <f>求节点($AT$17:$AT$22,BL$17:BL$22,将星节奏统计!MQ106)</f>
        <v>0</v>
      </c>
      <c r="NM107" s="28">
        <f>求节点($AT$17:$AT$22,BM$17:BM$22,将星节奏统计!MR106)</f>
        <v>0</v>
      </c>
      <c r="NN107" s="28">
        <f>求节点($AT$17:$AT$22,BN$17:BN$22,将星节奏统计!MS106)</f>
        <v>0</v>
      </c>
      <c r="NO107" s="28">
        <f>求节点($AT$17:$AT$22,BO$17:BO$22,将星节奏统计!MT106)</f>
        <v>0</v>
      </c>
      <c r="NP107" s="28">
        <f>求节点($AT$5:$AT$10,AV$5:AV$10,将星节奏统计!MX106)</f>
        <v>0.1</v>
      </c>
      <c r="NQ107" s="28">
        <f>求节点($AT$5:$AT$10,AW$5:AW$10,将星节奏统计!MY106)</f>
        <v>0.1</v>
      </c>
      <c r="NR107" s="28">
        <f>求节点($AT$5:$AT$10,AX$5:AX$10,将星节奏统计!MZ106)</f>
        <v>0.1</v>
      </c>
      <c r="NS107" s="28">
        <f>求节点($AT$5:$AT$10,AY$5:AY$10,将星节奏统计!NA106)</f>
        <v>0</v>
      </c>
      <c r="NT107" s="28">
        <f>求节点($AT$5:$AT$10,AZ$5:AZ$10,将星节奏统计!NB106)</f>
        <v>0</v>
      </c>
      <c r="NU107" s="28">
        <f>求节点($AT$5:$AT$10,BA$5:BA$10,将星节奏统计!NC106)</f>
        <v>0</v>
      </c>
      <c r="NV107" s="28">
        <f>求节点($AT$5:$AT$10,BB$5:BB$10,将星节奏统计!ND106)</f>
        <v>0</v>
      </c>
      <c r="NW107" s="28">
        <f>求节点($AT$5:$AT$10,BC$5:BC$10,将星节奏统计!NE106)</f>
        <v>0</v>
      </c>
      <c r="NX107" s="28">
        <f>求节点($AT$5:$AT$10,BD$5:BD$10,将星节奏统计!NF106)</f>
        <v>0</v>
      </c>
      <c r="NY107" s="28">
        <f>求节点($AT$5:$AT$10,BE$5:BE$10,将星节奏统计!NG106)</f>
        <v>0</v>
      </c>
      <c r="NZ107" s="28">
        <f>求节点($AT$5:$AT$10,BF$5:BF$10,将星节奏统计!NH106)</f>
        <v>0</v>
      </c>
      <c r="OA107" s="28">
        <f>求节点($AT$5:$AT$10,BG$5:BG$10,将星节奏统计!NI106)</f>
        <v>0</v>
      </c>
      <c r="OB107" s="28">
        <f>求节点($AT$5:$AT$10,BH$5:BH$10,将星节奏统计!NJ106)</f>
        <v>0</v>
      </c>
      <c r="OC107" s="28">
        <f>求节点($AT$5:$AT$10,BI$5:BI$10,将星节奏统计!NK106)</f>
        <v>0</v>
      </c>
      <c r="OD107" s="28">
        <f>求节点($AT$5:$AT$10,BJ$5:BJ$10,将星节奏统计!NL106)</f>
        <v>0</v>
      </c>
      <c r="OE107" s="28">
        <f>求节点($AT$5:$AT$10,BK$5:BK$10,将星节奏统计!NM106)</f>
        <v>0</v>
      </c>
      <c r="OF107" s="28">
        <f>求节点($AT$5:$AT$10,BL$5:BL$10,将星节奏统计!NN106)</f>
        <v>0.9</v>
      </c>
      <c r="OG107" s="28">
        <f>求节点($AT$5:$AT$10,BM$5:BM$10,将星节奏统计!NO106)</f>
        <v>0.9</v>
      </c>
      <c r="OH107" s="28">
        <f>求节点($AT$5:$AT$10,BN$5:BN$10,将星节奏统计!NP106)</f>
        <v>0.6</v>
      </c>
      <c r="OI107" s="28">
        <f>求节点($AT$5:$AT$10,BO$5:BO$10,将星节奏统计!NQ106)</f>
        <v>0</v>
      </c>
      <c r="OJ107" s="28">
        <f>求节点($AT$5:$AT$10,BP$5:BP$10,将星节奏统计!NR106)</f>
        <v>0.9</v>
      </c>
      <c r="OK107" s="28">
        <f>求节点($AT$5:$AT$10,BQ$5:BQ$10,将星节奏统计!NS106)</f>
        <v>0.6</v>
      </c>
      <c r="OL107" s="28">
        <f>求节点($AT$5:$AT$10,BR$5:BR$10,将星节奏统计!NT106)</f>
        <v>0.9</v>
      </c>
      <c r="OM107" s="28">
        <f>求节点($AT$5:$AT$10,BS$5:BS$10,将星节奏统计!NU106)</f>
        <v>0</v>
      </c>
      <c r="ON107" s="28">
        <f>求节点($AT$5:$AT$10,BT$5:BT$10,将星节奏统计!NV106)</f>
        <v>0.6</v>
      </c>
      <c r="OO107" s="28">
        <f>求节点($AT$5:$AT$10,BU$5:BU$10,将星节奏统计!NW106)</f>
        <v>0.1</v>
      </c>
      <c r="OP107" s="28">
        <f>求节点($AT$5:$AT$10,BV$5:BV$10,将星节奏统计!NX106)</f>
        <v>0.6</v>
      </c>
      <c r="OQ107" s="28">
        <f>求节点($AT$5:$AT$10,BW$5:BW$10,将星节奏统计!NY106)</f>
        <v>0.5</v>
      </c>
      <c r="OR107" s="28">
        <f>求节点($AT$5:$AT$10,BX$5:BX$10,将星节奏统计!NZ106)</f>
        <v>0.33</v>
      </c>
      <c r="OS107" s="28">
        <f>求节点($AT$5:$AT$10,BY$5:BY$10,将星节奏统计!OA106)</f>
        <v>0.5</v>
      </c>
      <c r="OT107" s="28">
        <f>求节点($AT$5:$AT$10,BZ$5:BZ$10,将星节奏统计!OB106)</f>
        <v>0.33</v>
      </c>
      <c r="OU107" s="28">
        <f>求节点($AT$5:$AT$10,CA$5:CA$10,将星节奏统计!OC106)</f>
        <v>0.6</v>
      </c>
      <c r="OV107" s="28">
        <f>求节点($AT$5:$AT$10,CB$5:CB$10,将星节奏统计!OD106)</f>
        <v>0.6</v>
      </c>
      <c r="OW107" s="28">
        <f>求节点($AT$5:$AT$10,CC$5:CC$10,将星节奏统计!OE106)</f>
        <v>0.6</v>
      </c>
      <c r="OX107" s="28">
        <f>求节点($AT$5:$AT$10,CD$5:CD$10,将星节奏统计!OF106)</f>
        <v>0.6</v>
      </c>
      <c r="OY107" s="28">
        <f>求节点($AT$5:$AT$10,CE$5:CE$10,将星节奏统计!OG106)</f>
        <v>0.4</v>
      </c>
      <c r="OZ107" s="28">
        <f>求节点($AT$5:$AT$10,CF$5:CF$10,将星节奏统计!OH106)</f>
        <v>0.4</v>
      </c>
      <c r="PA107" s="28">
        <f>求节点($AT$5:$AT$10,CG$5:CG$10,将星节奏统计!OI106)</f>
        <v>0.4</v>
      </c>
      <c r="PB107" s="28">
        <f>求节点($AT$5:$AT$10,CH$5:CH$10,将星节奏统计!OJ106)</f>
        <v>0.4</v>
      </c>
      <c r="PC107" s="28">
        <f>求节点($AT$5:$AT$10,CI$5:CI$10,将星节奏统计!OK106)</f>
        <v>0.5</v>
      </c>
      <c r="PD107" s="28">
        <f>求节点($AT$5:$AT$10,CJ$5:CJ$10,将星节奏统计!OL106)</f>
        <v>0.33</v>
      </c>
      <c r="PE107" s="28">
        <f>求节点($AT$5:$AT$10,CK$5:CK$10,将星节奏统计!OM106)</f>
        <v>0</v>
      </c>
      <c r="PF107" s="28">
        <f>求节点($AT$5:$AT$10,CL$5:CL$10,将星节奏统计!ON106)</f>
        <v>0</v>
      </c>
      <c r="PG107" s="28">
        <f>求节点($AT$5:$AT$10,CM$5:CM$10,将星节奏统计!OO106)</f>
        <v>0</v>
      </c>
      <c r="PH107" s="28">
        <f>求节点($AT$5:$AT$10,CN$5:CN$10,将星节奏统计!OP106)</f>
        <v>0</v>
      </c>
      <c r="PI107" s="28">
        <f>求节点($AT$5:$AT$10,CO$5:CO$10,将星节奏统计!OQ106)</f>
        <v>0</v>
      </c>
      <c r="PJ107" s="28">
        <f>求节点($AT$5:$AT$10,CP$5:CP$10,将星节奏统计!OR106)</f>
        <v>0</v>
      </c>
      <c r="PK107" s="28">
        <f>求节点($AT$5:$AT$10,CQ$5:CQ$10,将星节奏统计!OS106)</f>
        <v>0</v>
      </c>
      <c r="PL107" s="28">
        <f>求节点($AT$5:$AT$10,CR$5:CR$10,将星节奏统计!OT106)</f>
        <v>0</v>
      </c>
      <c r="PM107" s="28">
        <f>求节点($AT$5:$AT$10,CS$5:CS$10,将星节奏统计!OU106)</f>
        <v>0</v>
      </c>
      <c r="PN107" s="28">
        <f>求节点($AT$17:$AT$22,AV$17:AV$22,将星节奏统计!OX106)</f>
        <v>0</v>
      </c>
      <c r="PO107" s="28">
        <f>求节点($AT$17:$AT$22,AW$17:AW$22,将星节奏统计!OY106)</f>
        <v>0</v>
      </c>
      <c r="PP107" s="28">
        <f>求节点($AT$17:$AT$22,AX$17:AX$22,将星节奏统计!OZ106)</f>
        <v>0</v>
      </c>
      <c r="PQ107" s="28">
        <f>求节点($AT$17:$AT$22,AY$17:AY$22,将星节奏统计!PA106)</f>
        <v>2.3098278734036415E-4</v>
      </c>
      <c r="PR107" s="28">
        <f>求节点($AT$17:$AT$22,AZ$17:AZ$22,将星节奏统计!PB106)</f>
        <v>3.4647418101054969E-4</v>
      </c>
      <c r="PS107" s="28">
        <f>求节点($AT$17:$AT$22,BA$17:BA$22,将星节奏统计!PC106)</f>
        <v>3.4647418101054969E-4</v>
      </c>
      <c r="PT107" s="28">
        <f>求节点($AT$17:$AT$22,BB$17:BB$22,将星节奏统计!PD106)</f>
        <v>5.2496088031901353E-4</v>
      </c>
      <c r="PU107" s="28">
        <f>求节点($AT$17:$AT$22,BC$17:BC$22,将星节奏统计!PE106)</f>
        <v>0</v>
      </c>
      <c r="PV107" s="28">
        <f>求节点($AT$17:$AT$22,BD$17:BD$22,将星节奏统计!PF106)</f>
        <v>3.4647418101054969E-4</v>
      </c>
      <c r="PW107" s="28">
        <f>求节点($AT$17:$AT$22,BE$17:BE$22,将星节奏统计!PG106)</f>
        <v>0</v>
      </c>
      <c r="PX107" s="28">
        <f>求节点($AT$17:$AT$22,BF$17:BF$22,将星节奏统计!PH106)</f>
        <v>0</v>
      </c>
      <c r="PY107" s="28">
        <f>求节点($AT$17:$AT$22,BG$17:BG$22,将星节奏统计!PI106)</f>
        <v>0</v>
      </c>
      <c r="PZ107" s="28">
        <f>求节点($AT$17:$AT$22,BH$17:BH$22,将星节奏统计!PJ106)</f>
        <v>0</v>
      </c>
      <c r="QA107" s="28">
        <f>求节点($AT$17:$AT$22,BI$17:BI$22,将星节奏统计!PK106)</f>
        <v>0</v>
      </c>
      <c r="QB107" s="28">
        <f>求节点($AT$17:$AT$22,BJ$17:BJ$22,将星节奏统计!PL106)</f>
        <v>0</v>
      </c>
      <c r="QC107" s="28">
        <f>求节点($AT$17:$AT$22,BK$17:BK$22,将星节奏统计!PM106)</f>
        <v>0</v>
      </c>
      <c r="QD107" s="28">
        <f>求节点($AT$17:$AT$22,BL$17:BL$22,将星节奏统计!PN106)</f>
        <v>0</v>
      </c>
      <c r="QE107" s="28">
        <f>求节点($AT$17:$AT$22,BM$17:BM$22,将星节奏统计!PO106)</f>
        <v>0</v>
      </c>
      <c r="QF107" s="28">
        <f>求节点($AT$17:$AT$22,BN$17:BN$22,将星节奏统计!PP106)</f>
        <v>0</v>
      </c>
      <c r="QG107" s="28">
        <f>求节点($AT$17:$AT$22,BO$17:BO$22,将星节奏统计!PQ106)</f>
        <v>0</v>
      </c>
      <c r="QJ107" s="3">
        <v>103</v>
      </c>
      <c r="QK107" s="28">
        <f t="shared" ca="1" si="80"/>
        <v>1.3187937274461723</v>
      </c>
      <c r="QL107" s="28">
        <f t="shared" ca="1" si="80"/>
        <v>1.4345795948794859</v>
      </c>
      <c r="QM107" s="28">
        <f t="shared" ca="1" si="80"/>
        <v>1.5</v>
      </c>
      <c r="QN107" s="28">
        <f t="shared" ca="1" si="80"/>
        <v>1.5</v>
      </c>
      <c r="QO107" s="28">
        <f t="shared" ca="1" si="80"/>
        <v>1.5</v>
      </c>
      <c r="QP107" s="28">
        <f t="shared" ca="1" si="81"/>
        <v>1.0107430641046651</v>
      </c>
      <c r="QQ107" s="28">
        <f t="shared" ca="1" si="81"/>
        <v>1.3233649061746116</v>
      </c>
      <c r="QR107" s="28">
        <f t="shared" ca="1" si="81"/>
        <v>1.5</v>
      </c>
      <c r="QS107" s="28">
        <f t="shared" ca="1" si="81"/>
        <v>1.5</v>
      </c>
      <c r="QT107" s="28">
        <f t="shared" ca="1" si="81"/>
        <v>1.5</v>
      </c>
      <c r="QU107" s="28">
        <f t="shared" ca="1" si="82"/>
        <v>0.1</v>
      </c>
      <c r="QV107" s="28">
        <f t="shared" ca="1" si="82"/>
        <v>0.1</v>
      </c>
      <c r="QW107" s="28">
        <f t="shared" ca="1" si="82"/>
        <v>0.1</v>
      </c>
      <c r="QX107" s="28">
        <f t="shared" ca="1" si="82"/>
        <v>0.1</v>
      </c>
      <c r="QY107" s="28">
        <f t="shared" ca="1" si="82"/>
        <v>0.1</v>
      </c>
      <c r="QZ107" s="28">
        <f t="shared" ca="1" si="83"/>
        <v>0.87315560921232049</v>
      </c>
      <c r="RA107" s="28">
        <f t="shared" ca="1" si="83"/>
        <v>0.95420571641564</v>
      </c>
      <c r="RB107" s="28">
        <f t="shared" ca="1" si="83"/>
        <v>1</v>
      </c>
      <c r="RC107" s="28">
        <f t="shared" ca="1" si="83"/>
        <v>1</v>
      </c>
      <c r="RD107" s="28">
        <f t="shared" ca="1" si="83"/>
        <v>1</v>
      </c>
      <c r="RE107" s="28">
        <f t="shared" ca="1" si="84"/>
        <v>0.66382870940311001</v>
      </c>
      <c r="RF107" s="28">
        <f t="shared" ca="1" si="84"/>
        <v>0.87224327078307451</v>
      </c>
      <c r="RG107" s="28">
        <f t="shared" ca="1" si="84"/>
        <v>0.99</v>
      </c>
      <c r="RH107" s="28">
        <f t="shared" ca="1" si="84"/>
        <v>0.99</v>
      </c>
      <c r="RI107" s="28">
        <f t="shared" ca="1" si="84"/>
        <v>0.99</v>
      </c>
      <c r="RJ107" s="28">
        <f t="shared" ca="1" si="85"/>
        <v>3.3834017176604531E-4</v>
      </c>
      <c r="RK107" s="28">
        <f t="shared" ca="1" si="85"/>
        <v>0</v>
      </c>
      <c r="RL107" s="28">
        <f t="shared" ca="1" si="85"/>
        <v>3.3834017176604531E-4</v>
      </c>
      <c r="RM107" s="28">
        <f t="shared" ca="1" si="85"/>
        <v>0</v>
      </c>
      <c r="RN107" s="28">
        <f t="shared" ca="1" si="85"/>
        <v>3.6222300742011927E-4</v>
      </c>
      <c r="RO107" s="28">
        <f t="shared" ca="1" si="86"/>
        <v>3.2362972951534633E-4</v>
      </c>
      <c r="RP107" s="28">
        <f t="shared" ca="1" si="86"/>
        <v>0</v>
      </c>
      <c r="RQ107" s="28">
        <f t="shared" ca="1" si="86"/>
        <v>3.2362972951534633E-4</v>
      </c>
      <c r="RR107" s="28">
        <f t="shared" ca="1" si="86"/>
        <v>0</v>
      </c>
      <c r="RS107" s="28">
        <f t="shared" ca="1" si="86"/>
        <v>3.4647418101054969E-4</v>
      </c>
      <c r="RT107" s="28">
        <f t="shared" ca="1" si="87"/>
        <v>0.1</v>
      </c>
      <c r="RU107" s="28">
        <f t="shared" ca="1" si="87"/>
        <v>0.1</v>
      </c>
      <c r="RV107" s="28">
        <f t="shared" ca="1" si="87"/>
        <v>0.1</v>
      </c>
      <c r="RW107" s="28">
        <f t="shared" ca="1" si="87"/>
        <v>0.1</v>
      </c>
      <c r="RX107" s="28">
        <f t="shared" ca="1" si="87"/>
        <v>0.1</v>
      </c>
      <c r="RY107" s="28">
        <f t="shared" ca="1" si="88"/>
        <v>0.16621018706069102</v>
      </c>
      <c r="RZ107" s="28">
        <f t="shared" ca="1" si="88"/>
        <v>0.1693755996419527</v>
      </c>
      <c r="SA107" s="28">
        <f t="shared" ca="1" si="88"/>
        <v>0.17579915102469107</v>
      </c>
      <c r="SB107" s="28">
        <f t="shared" ca="1" si="88"/>
        <v>0.19685086518913003</v>
      </c>
      <c r="SC107" s="28">
        <f t="shared" ca="1" si="88"/>
        <v>0.2</v>
      </c>
    </row>
    <row r="108" spans="46:497" x14ac:dyDescent="0.2">
      <c r="AU108" s="28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U108" s="3">
        <v>104</v>
      </c>
      <c r="CV108" s="28">
        <f>求节点($AT$5:$AT$10,AV$5:AV$10,将星节奏统计!BJ107)</f>
        <v>0.1</v>
      </c>
      <c r="CW108" s="28">
        <f>求节点($AT$5:$AT$10,AW$5:AW$10,将星节奏统计!BK107)</f>
        <v>0.1</v>
      </c>
      <c r="CX108" s="28">
        <f>求节点($AT$5:$AT$10,AX$5:AX$10,将星节奏统计!BL107)</f>
        <v>6.6756573555091736E-2</v>
      </c>
      <c r="CY108" s="28">
        <f>求节点($AT$5:$AT$10,AY$5:AY$10,将星节奏统计!BM107)</f>
        <v>0</v>
      </c>
      <c r="CZ108" s="28">
        <f>求节点($AT$5:$AT$10,AZ$5:AZ$10,将星节奏统计!BN107)</f>
        <v>0</v>
      </c>
      <c r="DA108" s="28">
        <f>求节点($AT$5:$AT$10,BA$5:BA$10,将星节奏统计!BO107)</f>
        <v>0</v>
      </c>
      <c r="DB108" s="28">
        <f>求节点($AT$5:$AT$10,BB$5:BB$10,将星节奏统计!BP107)</f>
        <v>0</v>
      </c>
      <c r="DC108" s="28">
        <f>求节点($AT$5:$AT$10,BC$5:BC$10,将星节奏统计!BQ107)</f>
        <v>0</v>
      </c>
      <c r="DD108" s="28">
        <f>求节点($AT$5:$AT$10,BD$5:BD$10,将星节奏统计!BR107)</f>
        <v>0</v>
      </c>
      <c r="DE108" s="28">
        <f>求节点($AT$5:$AT$10,BE$5:BE$10,将星节奏统计!BS107)</f>
        <v>0</v>
      </c>
      <c r="DF108" s="28">
        <f>求节点($AT$5:$AT$10,BF$5:BF$10,将星节奏统计!BT107)</f>
        <v>0</v>
      </c>
      <c r="DG108" s="28">
        <f>求节点($AT$5:$AT$10,BG$5:BG$10,将星节奏统计!BU107)</f>
        <v>0</v>
      </c>
      <c r="DH108" s="28">
        <f>求节点($AT$5:$AT$10,BH$5:BH$10,将星节奏统计!BV107)</f>
        <v>0</v>
      </c>
      <c r="DI108" s="28">
        <f>求节点($AT$5:$AT$10,BI$5:BI$10,将星节奏统计!BW107)</f>
        <v>0</v>
      </c>
      <c r="DJ108" s="28">
        <f>求节点($AT$5:$AT$10,BJ$5:BJ$10,将星节奏统计!BX107)</f>
        <v>0</v>
      </c>
      <c r="DK108" s="28">
        <f>求节点($AT$5:$AT$10,BK$5:BK$10,将星节奏统计!BY107)</f>
        <v>0</v>
      </c>
      <c r="DL108" s="28">
        <f>求节点($AT$5:$AT$10,BL$5:BL$10,将星节奏统计!BZ107)</f>
        <v>0.9</v>
      </c>
      <c r="DM108" s="28">
        <f>求节点($AT$5:$AT$10,BM$5:BM$10,将星节奏统计!CA107)</f>
        <v>0.9</v>
      </c>
      <c r="DN108" s="28">
        <f>求节点($AT$5:$AT$10,BN$5:BN$10,将星节奏统计!CB107)</f>
        <v>0.6</v>
      </c>
      <c r="DO108" s="28">
        <f>求节点($AT$5:$AT$10,BO$5:BO$10,将星节奏统计!CC107)</f>
        <v>0</v>
      </c>
      <c r="DP108" s="28">
        <f>求节点($AT$5:$AT$10,BP$5:BP$10,将星节奏统计!CD107)</f>
        <v>0.9</v>
      </c>
      <c r="DQ108" s="28">
        <f>求节点($AT$5:$AT$10,BQ$5:BQ$10,将星节奏统计!CE107)</f>
        <v>0.6</v>
      </c>
      <c r="DR108" s="28">
        <f>求节点($AT$5:$AT$10,BR$5:BR$10,将星节奏统计!CF107)</f>
        <v>0.9</v>
      </c>
      <c r="DS108" s="28">
        <f>求节点($AT$5:$AT$10,BS$5:BS$10,将星节奏统计!CG107)</f>
        <v>0</v>
      </c>
      <c r="DT108" s="28">
        <f>求节点($AT$5:$AT$10,BT$5:BT$10,将星节奏统计!CH107)</f>
        <v>0.6</v>
      </c>
      <c r="DU108" s="28">
        <f>求节点($AT$5:$AT$10,BU$5:BU$10,将星节奏统计!CI107)</f>
        <v>0.1</v>
      </c>
      <c r="DV108" s="28">
        <f>求节点($AT$5:$AT$10,BV$5:BV$10,将星节奏统计!CJ107)</f>
        <v>0.6</v>
      </c>
      <c r="DW108" s="28">
        <f>求节点($AT$5:$AT$10,BW$5:BW$10,将星节奏统计!CK107)</f>
        <v>0.35560007869490368</v>
      </c>
      <c r="DX108" s="28">
        <f>求节点($AT$5:$AT$10,BX$5:BX$10,将星节奏统计!CL107)</f>
        <v>0.23373338579660247</v>
      </c>
      <c r="DY108" s="28">
        <f>求节点($AT$5:$AT$10,BY$5:BY$10,将星节奏统计!CM107)</f>
        <v>0.35560007869490368</v>
      </c>
      <c r="DZ108" s="28">
        <f>求节点($AT$5:$AT$10,BZ$5:BZ$10,将星节奏统计!CN107)</f>
        <v>0.23373338579660247</v>
      </c>
      <c r="EA108" s="28">
        <f>求节点($AT$5:$AT$10,CA$5:CA$10,将星节奏统计!CO107)</f>
        <v>0.43955564299433747</v>
      </c>
      <c r="EB108" s="28">
        <f>求节点($AT$5:$AT$10,CB$5:CB$10,将星节奏统计!CP107)</f>
        <v>0.43955564299433747</v>
      </c>
      <c r="EC108" s="28">
        <f>求节点($AT$5:$AT$10,CC$5:CC$10,将星节奏统计!CQ107)</f>
        <v>0.43955564299433747</v>
      </c>
      <c r="ED108" s="28">
        <f>求节点($AT$5:$AT$10,CD$5:CD$10,将星节奏统计!CR107)</f>
        <v>0.43955564299433747</v>
      </c>
      <c r="EE108" s="28">
        <f>求节点($AT$5:$AT$10,CE$5:CE$10,将星节奏统计!CS107)</f>
        <v>0.28768895009603623</v>
      </c>
      <c r="EF108" s="28">
        <f>求节点($AT$5:$AT$10,CF$5:CF$10,将星节奏统计!CT107)</f>
        <v>0.28768895009603623</v>
      </c>
      <c r="EG108" s="28">
        <f>求节点($AT$5:$AT$10,CG$5:CG$10,将星节奏统计!CU107)</f>
        <v>0.28768895009603623</v>
      </c>
      <c r="EH108" s="28">
        <f>求节点($AT$5:$AT$10,CH$5:CH$10,将星节奏统计!CV107)</f>
        <v>0.28768895009603623</v>
      </c>
      <c r="EI108" s="28">
        <f>求节点($AT$5:$AT$10,CI$5:CI$10,将星节奏统计!CW107)</f>
        <v>0.35560007869490368</v>
      </c>
      <c r="EJ108" s="28">
        <f>求节点($AT$5:$AT$10,CJ$5:CJ$10,将星节奏统计!CX107)</f>
        <v>0.23373338579660247</v>
      </c>
      <c r="EK108" s="28">
        <f>求节点($AT$5:$AT$10,CK$5:CK$10,将星节奏统计!CY107)</f>
        <v>0</v>
      </c>
      <c r="EL108" s="28">
        <f>求节点($AT$5:$AT$10,CL$5:CL$10,将星节奏统计!CZ107)</f>
        <v>0</v>
      </c>
      <c r="EM108" s="28">
        <f>求节点($AT$5:$AT$10,CM$5:CM$10,将星节奏统计!DA107)</f>
        <v>0</v>
      </c>
      <c r="EN108" s="28">
        <f>求节点($AT$5:$AT$10,CN$5:CN$10,将星节奏统计!DB107)</f>
        <v>0</v>
      </c>
      <c r="EO108" s="28">
        <f>求节点($AT$5:$AT$10,CO$5:CO$10,将星节奏统计!DC107)</f>
        <v>0</v>
      </c>
      <c r="EP108" s="28">
        <f>求节点($AT$5:$AT$10,CP$5:CP$10,将星节奏统计!DD107)</f>
        <v>0</v>
      </c>
      <c r="EQ108" s="28">
        <f>求节点($AT$5:$AT$10,CQ$5:CQ$10,将星节奏统计!DE107)</f>
        <v>0</v>
      </c>
      <c r="ER108" s="28">
        <f>求节点($AT$5:$AT$10,CR$5:CR$10,将星节奏统计!DF107)</f>
        <v>0</v>
      </c>
      <c r="ES108" s="28">
        <f>求节点($AT$5:$AT$10,CS$5:CS$10,将星节奏统计!DG107)</f>
        <v>0</v>
      </c>
      <c r="ET108" s="28">
        <f>求节点($AT$17:$AT$22,AV$17:AV$22,将星节奏统计!DJ107)</f>
        <v>0</v>
      </c>
      <c r="EU108" s="28">
        <f>求节点($AT$17:$AT$22,AW$17:AW$22,将星节奏统计!DK107)</f>
        <v>0</v>
      </c>
      <c r="EV108" s="28">
        <f>求节点($AT$17:$AT$22,AX$17:AX$22,将星节奏统计!DL107)</f>
        <v>0</v>
      </c>
      <c r="EW108" s="28">
        <f>求节点($AT$17:$AT$22,AY$17:AY$22,将星节奏统计!DM107)</f>
        <v>2.1575315301023551E-4</v>
      </c>
      <c r="EX108" s="28">
        <f>求节点($AT$17:$AT$22,AZ$17:AZ$22,将星节奏统计!DN107)</f>
        <v>3.2362972951534633E-4</v>
      </c>
      <c r="EY108" s="28">
        <f>求节点($AT$17:$AT$22,BA$17:BA$22,将星节奏统计!DO107)</f>
        <v>3.2362972951534633E-4</v>
      </c>
      <c r="EZ108" s="28">
        <f>求节点($AT$17:$AT$22,BB$17:BB$22,将星节奏统计!DP107)</f>
        <v>4.9034807502325306E-4</v>
      </c>
      <c r="FA108" s="28">
        <f>求节点($AT$17:$AT$22,BC$17:BC$22,将星节奏统计!DQ107)</f>
        <v>0</v>
      </c>
      <c r="FB108" s="28">
        <f>求节点($AT$17:$AT$22,BD$17:BD$22,将星节奏统计!DR107)</f>
        <v>3.2362972951534633E-4</v>
      </c>
      <c r="FC108" s="28">
        <f>求节点($AT$17:$AT$22,BE$17:BE$22,将星节奏统计!DS107)</f>
        <v>0</v>
      </c>
      <c r="FD108" s="28">
        <f>求节点($AT$17:$AT$22,BF$17:BF$22,将星节奏统计!DT107)</f>
        <v>0</v>
      </c>
      <c r="FE108" s="28">
        <f>求节点($AT$17:$AT$22,BG$17:BG$22,将星节奏统计!DU107)</f>
        <v>0</v>
      </c>
      <c r="FF108" s="28">
        <f>求节点($AT$17:$AT$22,BH$17:BH$22,将星节奏统计!DV107)</f>
        <v>0</v>
      </c>
      <c r="FG108" s="28">
        <f>求节点($AT$17:$AT$22,BI$17:BI$22,将星节奏统计!DW107)</f>
        <v>0</v>
      </c>
      <c r="FH108" s="28">
        <f>求节点($AT$17:$AT$22,BJ$17:BJ$22,将星节奏统计!DX107)</f>
        <v>0</v>
      </c>
      <c r="FI108" s="28">
        <f>求节点($AT$17:$AT$22,BK$17:BK$22,将星节奏统计!DY107)</f>
        <v>0</v>
      </c>
      <c r="FJ108" s="28">
        <f>求节点($AT$17:$AT$22,BL$17:BL$22,将星节奏统计!DZ107)</f>
        <v>0</v>
      </c>
      <c r="FK108" s="28">
        <f>求节点($AT$17:$AT$22,BM$17:BM$22,将星节奏统计!EA107)</f>
        <v>0</v>
      </c>
      <c r="FL108" s="28">
        <f>求节点($AT$17:$AT$22,BN$17:BN$22,将星节奏统计!EB107)</f>
        <v>0</v>
      </c>
      <c r="FM108" s="28">
        <f>求节点($AT$17:$AT$22,BO$17:BO$22,将星节奏统计!EC107)</f>
        <v>0</v>
      </c>
      <c r="FN108" s="28">
        <f>求节点($AT$5:$AT$10,AV$5:AV$10,将星节奏统计!EG107)</f>
        <v>0.1</v>
      </c>
      <c r="FO108" s="28">
        <f>求节点($AT$5:$AT$10,AW$5:AW$10,将星节奏统计!EH107)</f>
        <v>0.1</v>
      </c>
      <c r="FP108" s="28">
        <f>求节点($AT$5:$AT$10,AX$5:AX$10,将星节奏统计!EI107)</f>
        <v>7.0131345361236899E-2</v>
      </c>
      <c r="FQ108" s="28">
        <f>求节点($AT$5:$AT$10,AY$5:AY$10,将星节奏统计!EJ107)</f>
        <v>0</v>
      </c>
      <c r="FR108" s="28">
        <f>求节点($AT$5:$AT$10,AZ$5:AZ$10,将星节奏统计!EK107)</f>
        <v>0</v>
      </c>
      <c r="FS108" s="28">
        <f>求节点($AT$5:$AT$10,BA$5:BA$10,将星节奏统计!EL107)</f>
        <v>0</v>
      </c>
      <c r="FT108" s="28">
        <f>求节点($AT$5:$AT$10,BB$5:BB$10,将星节奏统计!EM107)</f>
        <v>0</v>
      </c>
      <c r="FU108" s="28">
        <f>求节点($AT$5:$AT$10,BC$5:BC$10,将星节奏统计!EN107)</f>
        <v>0</v>
      </c>
      <c r="FV108" s="28">
        <f>求节点($AT$5:$AT$10,BD$5:BD$10,将星节奏统计!EO107)</f>
        <v>0</v>
      </c>
      <c r="FW108" s="28">
        <f>求节点($AT$5:$AT$10,BE$5:BE$10,将星节奏统计!EP107)</f>
        <v>0</v>
      </c>
      <c r="FX108" s="28">
        <f>求节点($AT$5:$AT$10,BF$5:BF$10,将星节奏统计!EQ107)</f>
        <v>0</v>
      </c>
      <c r="FY108" s="28">
        <f>求节点($AT$5:$AT$10,BG$5:BG$10,将星节奏统计!ER107)</f>
        <v>0</v>
      </c>
      <c r="FZ108" s="28">
        <f>求节点($AT$5:$AT$10,BH$5:BH$10,将星节奏统计!ES107)</f>
        <v>0</v>
      </c>
      <c r="GA108" s="28">
        <f>求节点($AT$5:$AT$10,BI$5:BI$10,将星节奏统计!ET107)</f>
        <v>0</v>
      </c>
      <c r="GB108" s="28">
        <f>求节点($AT$5:$AT$10,BJ$5:BJ$10,将星节奏统计!EU107)</f>
        <v>0</v>
      </c>
      <c r="GC108" s="28">
        <f>求节点($AT$5:$AT$10,BK$5:BK$10,将星节奏统计!EV107)</f>
        <v>0</v>
      </c>
      <c r="GD108" s="28">
        <f>求节点($AT$5:$AT$10,BL$5:BL$10,将星节奏统计!EW107)</f>
        <v>0.9</v>
      </c>
      <c r="GE108" s="28">
        <f>求节点($AT$5:$AT$10,BM$5:BM$10,将星节奏统计!EX107)</f>
        <v>0.9</v>
      </c>
      <c r="GF108" s="28">
        <f>求节点($AT$5:$AT$10,BN$5:BN$10,将星节奏统计!EY107)</f>
        <v>0.6</v>
      </c>
      <c r="GG108" s="28">
        <f>求节点($AT$5:$AT$10,BO$5:BO$10,将星节奏统计!EZ107)</f>
        <v>0</v>
      </c>
      <c r="GH108" s="28">
        <f>求节点($AT$5:$AT$10,BP$5:BP$10,将星节奏统计!FA107)</f>
        <v>0.9</v>
      </c>
      <c r="GI108" s="28">
        <f>求节点($AT$5:$AT$10,BQ$5:BQ$10,将星节奏统计!FB107)</f>
        <v>0.6</v>
      </c>
      <c r="GJ108" s="28">
        <f>求节点($AT$5:$AT$10,BR$5:BR$10,将星节奏统计!FC107)</f>
        <v>0.9</v>
      </c>
      <c r="GK108" s="28">
        <f>求节点($AT$5:$AT$10,BS$5:BS$10,将星节奏统计!FD107)</f>
        <v>0</v>
      </c>
      <c r="GL108" s="28">
        <f>求节点($AT$5:$AT$10,BT$5:BT$10,将星节奏统计!FE107)</f>
        <v>0.6</v>
      </c>
      <c r="GM108" s="28">
        <f>求节点($AT$5:$AT$10,BU$5:BU$10,将星节奏统计!FF107)</f>
        <v>0.1</v>
      </c>
      <c r="GN108" s="28">
        <f>求节点($AT$5:$AT$10,BV$5:BV$10,将星节奏统计!FG107)</f>
        <v>0.6</v>
      </c>
      <c r="GO108" s="28">
        <f>求节点($AT$5:$AT$10,BW$5:BW$10,将星节奏统计!FH107)</f>
        <v>0.46399380057518486</v>
      </c>
      <c r="GP108" s="28">
        <f>求节点($AT$5:$AT$10,BX$5:BX$10,将星节奏统计!FI107)</f>
        <v>0.30599586705012327</v>
      </c>
      <c r="GQ108" s="28">
        <f>求节点($AT$5:$AT$10,BY$5:BY$10,将星节奏统计!FJ107)</f>
        <v>0.46399380057518486</v>
      </c>
      <c r="GR108" s="28">
        <f>求节点($AT$5:$AT$10,BZ$5:BZ$10,将星节奏统计!FK107)</f>
        <v>0.30599586705012327</v>
      </c>
      <c r="GS108" s="28">
        <f>求节点($AT$5:$AT$10,CA$5:CA$10,将星节奏统计!FL107)</f>
        <v>0.55999311175020539</v>
      </c>
      <c r="GT108" s="28">
        <f>求节点($AT$5:$AT$10,CB$5:CB$10,将星节奏统计!FM107)</f>
        <v>0.55999311175020539</v>
      </c>
      <c r="GU108" s="28">
        <f>求节点($AT$5:$AT$10,CC$5:CC$10,将星节奏统计!FN107)</f>
        <v>0.55999311175020539</v>
      </c>
      <c r="GV108" s="28">
        <f>求节点($AT$5:$AT$10,CD$5:CD$10,将星节奏统计!FO107)</f>
        <v>0.55999311175020539</v>
      </c>
      <c r="GW108" s="28">
        <f>求节点($AT$5:$AT$10,CE$5:CE$10,将星节奏统计!FP107)</f>
        <v>0.37199517822514383</v>
      </c>
      <c r="GX108" s="28">
        <f>求节点($AT$5:$AT$10,CF$5:CF$10,将星节奏统计!FQ107)</f>
        <v>0.37199517822514383</v>
      </c>
      <c r="GY108" s="28">
        <f>求节点($AT$5:$AT$10,CG$5:CG$10,将星节奏统计!FR107)</f>
        <v>0.37199517822514383</v>
      </c>
      <c r="GZ108" s="28">
        <f>求节点($AT$5:$AT$10,CH$5:CH$10,将星节奏统计!FS107)</f>
        <v>0.37199517822514383</v>
      </c>
      <c r="HA108" s="28">
        <f>求节点($AT$5:$AT$10,CI$5:CI$10,将星节奏统计!FT107)</f>
        <v>0.46399380057518486</v>
      </c>
      <c r="HB108" s="28">
        <f>求节点($AT$5:$AT$10,CJ$5:CJ$10,将星节奏统计!FU107)</f>
        <v>0.30599586705012327</v>
      </c>
      <c r="HC108" s="28">
        <f>求节点($AT$5:$AT$10,CK$5:CK$10,将星节奏统计!FV107)</f>
        <v>0</v>
      </c>
      <c r="HD108" s="28">
        <f>求节点($AT$5:$AT$10,CL$5:CL$10,将星节奏统计!FW107)</f>
        <v>0</v>
      </c>
      <c r="HE108" s="28">
        <f>求节点($AT$5:$AT$10,CM$5:CM$10,将星节奏统计!FX107)</f>
        <v>0</v>
      </c>
      <c r="HF108" s="28">
        <f>求节点($AT$5:$AT$10,CN$5:CN$10,将星节奏统计!FY107)</f>
        <v>0</v>
      </c>
      <c r="HG108" s="28">
        <f>求节点($AT$5:$AT$10,CO$5:CO$10,将星节奏统计!FZ107)</f>
        <v>0</v>
      </c>
      <c r="HH108" s="28">
        <f>求节点($AT$5:$AT$10,CP$5:CP$10,将星节奏统计!GA107)</f>
        <v>0</v>
      </c>
      <c r="HI108" s="28">
        <f>求节点($AT$5:$AT$10,CQ$5:CQ$10,将星节奏统计!GB107)</f>
        <v>0</v>
      </c>
      <c r="HJ108" s="28">
        <f>求节点($AT$5:$AT$10,CR$5:CR$10,将星节奏统计!GC107)</f>
        <v>0</v>
      </c>
      <c r="HK108" s="28">
        <f>求节点($AT$5:$AT$10,CS$5:CS$10,将星节奏统计!GD107)</f>
        <v>0</v>
      </c>
      <c r="HL108" s="28">
        <f>求节点($AT$17:$AT$22,AV$17:AV$22,将星节奏统计!GG107)</f>
        <v>0</v>
      </c>
      <c r="HM108" s="28">
        <f>求节点($AT$17:$AT$22,AW$17:AW$22,将星节奏统计!GH107)</f>
        <v>0</v>
      </c>
      <c r="HN108" s="28">
        <f>求节点($AT$17:$AT$22,AX$17:AX$22,将星节奏统计!GI107)</f>
        <v>0</v>
      </c>
      <c r="HO108" s="28">
        <f>求节点($AT$17:$AT$22,AY$17:AY$22,将星节奏统计!GJ107)</f>
        <v>0</v>
      </c>
      <c r="HP108" s="28">
        <f>求节点($AT$17:$AT$22,AZ$17:AZ$22,将星节奏统计!GK107)</f>
        <v>0</v>
      </c>
      <c r="HQ108" s="28">
        <f>求节点($AT$17:$AT$22,BA$17:BA$22,将星节奏统计!GL107)</f>
        <v>0</v>
      </c>
      <c r="HR108" s="28">
        <f>求节点($AT$17:$AT$22,BB$17:BB$22,将星节奏统计!GM107)</f>
        <v>0</v>
      </c>
      <c r="HS108" s="28">
        <f>求节点($AT$17:$AT$22,BC$17:BC$22,将星节奏统计!GN107)</f>
        <v>0</v>
      </c>
      <c r="HT108" s="28">
        <f>求节点($AT$17:$AT$22,BD$17:BD$22,将星节奏统计!GO107)</f>
        <v>0</v>
      </c>
      <c r="HU108" s="28">
        <f>求节点($AT$17:$AT$22,BE$17:BE$22,将星节奏统计!GP107)</f>
        <v>0</v>
      </c>
      <c r="HV108" s="28">
        <f>求节点($AT$17:$AT$22,BF$17:BF$22,将星节奏统计!GQ107)</f>
        <v>0</v>
      </c>
      <c r="HW108" s="28">
        <f>求节点($AT$17:$AT$22,BG$17:BG$22,将星节奏统计!GR107)</f>
        <v>0</v>
      </c>
      <c r="HX108" s="28">
        <f>求节点($AT$17:$AT$22,BH$17:BH$22,将星节奏统计!GS107)</f>
        <v>0</v>
      </c>
      <c r="HY108" s="28">
        <f>求节点($AT$17:$AT$22,BI$17:BI$22,将星节奏统计!GT107)</f>
        <v>0</v>
      </c>
      <c r="HZ108" s="28">
        <f>求节点($AT$17:$AT$22,BJ$17:BJ$22,将星节奏统计!GU107)</f>
        <v>0</v>
      </c>
      <c r="IA108" s="28">
        <f>求节点($AT$17:$AT$22,BK$17:BK$22,将星节奏统计!GV107)</f>
        <v>0</v>
      </c>
      <c r="IB108" s="28">
        <f>求节点($AT$17:$AT$22,BL$17:BL$22,将星节奏统计!GW107)</f>
        <v>0</v>
      </c>
      <c r="IC108" s="28">
        <f>求节点($AT$17:$AT$22,BM$17:BM$22,将星节奏统计!GX107)</f>
        <v>0</v>
      </c>
      <c r="ID108" s="28">
        <f>求节点($AT$17:$AT$22,BN$17:BN$22,将星节奏统计!GY107)</f>
        <v>0</v>
      </c>
      <c r="IE108" s="28">
        <f>求节点($AT$17:$AT$22,BO$17:BO$22,将星节奏统计!GZ107)</f>
        <v>0</v>
      </c>
      <c r="IF108" s="28">
        <f>求节点($AT$5:$AT$10,AV$5:AV$10,将星节奏统计!HD107)</f>
        <v>0.1</v>
      </c>
      <c r="IG108" s="28">
        <f>求节点($AT$5:$AT$10,AW$5:AW$10,将星节奏统计!HE107)</f>
        <v>0.1</v>
      </c>
      <c r="IH108" s="28">
        <f>求节点($AT$5:$AT$10,AX$5:AX$10,将星节奏统计!HF107)</f>
        <v>7.7016396639132984E-2</v>
      </c>
      <c r="II108" s="28">
        <f>求节点($AT$5:$AT$10,AY$5:AY$10,将星节奏统计!HG107)</f>
        <v>0</v>
      </c>
      <c r="IJ108" s="28">
        <f>求节点($AT$5:$AT$10,AZ$5:AZ$10,将星节奏统计!HH107)</f>
        <v>0</v>
      </c>
      <c r="IK108" s="28">
        <f>求节点($AT$5:$AT$10,BA$5:BA$10,将星节奏统计!HI107)</f>
        <v>0</v>
      </c>
      <c r="IL108" s="28">
        <f>求节点($AT$5:$AT$10,BB$5:BB$10,将星节奏统计!HJ107)</f>
        <v>0</v>
      </c>
      <c r="IM108" s="28">
        <f>求节点($AT$5:$AT$10,BC$5:BC$10,将星节奏统计!HK107)</f>
        <v>0</v>
      </c>
      <c r="IN108" s="28">
        <f>求节点($AT$5:$AT$10,BD$5:BD$10,将星节奏统计!HL107)</f>
        <v>0</v>
      </c>
      <c r="IO108" s="28">
        <f>求节点($AT$5:$AT$10,BE$5:BE$10,将星节奏统计!HM107)</f>
        <v>0</v>
      </c>
      <c r="IP108" s="28">
        <f>求节点($AT$5:$AT$10,BF$5:BF$10,将星节奏统计!HN107)</f>
        <v>0</v>
      </c>
      <c r="IQ108" s="28">
        <f>求节点($AT$5:$AT$10,BG$5:BG$10,将星节奏统计!HO107)</f>
        <v>0</v>
      </c>
      <c r="IR108" s="28">
        <f>求节点($AT$5:$AT$10,BH$5:BH$10,将星节奏统计!HP107)</f>
        <v>0</v>
      </c>
      <c r="IS108" s="28">
        <f>求节点($AT$5:$AT$10,BI$5:BI$10,将星节奏统计!HQ107)</f>
        <v>0</v>
      </c>
      <c r="IT108" s="28">
        <f>求节点($AT$5:$AT$10,BJ$5:BJ$10,将星节奏统计!HR107)</f>
        <v>0</v>
      </c>
      <c r="IU108" s="28">
        <f>求节点($AT$5:$AT$10,BK$5:BK$10,将星节奏统计!HS107)</f>
        <v>0</v>
      </c>
      <c r="IV108" s="28">
        <f>求节点($AT$5:$AT$10,BL$5:BL$10,将星节奏统计!HT107)</f>
        <v>0.9</v>
      </c>
      <c r="IW108" s="28">
        <f>求节点($AT$5:$AT$10,BM$5:BM$10,将星节奏统计!HU107)</f>
        <v>0.9</v>
      </c>
      <c r="IX108" s="28">
        <f>求节点($AT$5:$AT$10,BN$5:BN$10,将星节奏统计!HV107)</f>
        <v>0.6</v>
      </c>
      <c r="IY108" s="28">
        <f>求节点($AT$5:$AT$10,BO$5:BO$10,将星节奏统计!HW107)</f>
        <v>0</v>
      </c>
      <c r="IZ108" s="28">
        <f>求节点($AT$5:$AT$10,BP$5:BP$10,将星节奏统计!HX107)</f>
        <v>0.9</v>
      </c>
      <c r="JA108" s="28">
        <f>求节点($AT$5:$AT$10,BQ$5:BQ$10,将星节奏统计!HY107)</f>
        <v>0.6</v>
      </c>
      <c r="JB108" s="28">
        <f>求节点($AT$5:$AT$10,BR$5:BR$10,将星节奏统计!HZ107)</f>
        <v>0.9</v>
      </c>
      <c r="JC108" s="28">
        <f>求节点($AT$5:$AT$10,BS$5:BS$10,将星节奏统计!IA107)</f>
        <v>0</v>
      </c>
      <c r="JD108" s="28">
        <f>求节点($AT$5:$AT$10,BT$5:BT$10,将星节奏统计!IB107)</f>
        <v>0.6</v>
      </c>
      <c r="JE108" s="28">
        <f>求节点($AT$5:$AT$10,BU$5:BU$10,将星节奏统计!IC107)</f>
        <v>0.1</v>
      </c>
      <c r="JF108" s="28">
        <f>求节点($AT$5:$AT$10,BV$5:BV$10,将星节奏统计!ID107)</f>
        <v>0.6</v>
      </c>
      <c r="JG108" s="28">
        <f>求节点($AT$5:$AT$10,BW$5:BW$10,将星节奏统计!IE107)</f>
        <v>0.5</v>
      </c>
      <c r="JH108" s="28">
        <f>求节点($AT$5:$AT$10,BX$5:BX$10,将星节奏统计!IF107)</f>
        <v>0.33</v>
      </c>
      <c r="JI108" s="28">
        <f>求节点($AT$5:$AT$10,BY$5:BY$10,将星节奏统计!IG107)</f>
        <v>0.5</v>
      </c>
      <c r="JJ108" s="28">
        <f>求节点($AT$5:$AT$10,BZ$5:BZ$10,将星节奏统计!IH107)</f>
        <v>0.33</v>
      </c>
      <c r="JK108" s="28">
        <f>求节点($AT$5:$AT$10,CA$5:CA$10,将星节奏统计!II107)</f>
        <v>0.6</v>
      </c>
      <c r="JL108" s="28">
        <f>求节点($AT$5:$AT$10,CB$5:CB$10,将星节奏统计!IJ107)</f>
        <v>0.6</v>
      </c>
      <c r="JM108" s="28">
        <f>求节点($AT$5:$AT$10,CC$5:CC$10,将星节奏统计!IK107)</f>
        <v>0.6</v>
      </c>
      <c r="JN108" s="28">
        <f>求节点($AT$5:$AT$10,CD$5:CD$10,将星节奏统计!IL107)</f>
        <v>0.6</v>
      </c>
      <c r="JO108" s="28">
        <f>求节点($AT$5:$AT$10,CE$5:CE$10,将星节奏统计!IM107)</f>
        <v>0.4</v>
      </c>
      <c r="JP108" s="28">
        <f>求节点($AT$5:$AT$10,CF$5:CF$10,将星节奏统计!IN107)</f>
        <v>0.4</v>
      </c>
      <c r="JQ108" s="28">
        <f>求节点($AT$5:$AT$10,CG$5:CG$10,将星节奏统计!IO107)</f>
        <v>0.4</v>
      </c>
      <c r="JR108" s="28">
        <f>求节点($AT$5:$AT$10,CH$5:CH$10,将星节奏统计!IP107)</f>
        <v>0.4</v>
      </c>
      <c r="JS108" s="28">
        <f>求节点($AT$5:$AT$10,CI$5:CI$10,将星节奏统计!IQ107)</f>
        <v>0.5</v>
      </c>
      <c r="JT108" s="28">
        <f>求节点($AT$5:$AT$10,CJ$5:CJ$10,将星节奏统计!IR107)</f>
        <v>0.33</v>
      </c>
      <c r="JU108" s="28">
        <f>求节点($AT$5:$AT$10,CK$5:CK$10,将星节奏统计!IS107)</f>
        <v>0</v>
      </c>
      <c r="JV108" s="28">
        <f>求节点($AT$5:$AT$10,CL$5:CL$10,将星节奏统计!IT107)</f>
        <v>0</v>
      </c>
      <c r="JW108" s="28">
        <f>求节点($AT$5:$AT$10,CM$5:CM$10,将星节奏统计!IU107)</f>
        <v>0</v>
      </c>
      <c r="JX108" s="28">
        <f>求节点($AT$5:$AT$10,CN$5:CN$10,将星节奏统计!IV107)</f>
        <v>0</v>
      </c>
      <c r="JY108" s="28">
        <f>求节点($AT$5:$AT$10,CO$5:CO$10,将星节奏统计!IW107)</f>
        <v>0</v>
      </c>
      <c r="JZ108" s="28">
        <f>求节点($AT$5:$AT$10,CP$5:CP$10,将星节奏统计!IX107)</f>
        <v>0</v>
      </c>
      <c r="KA108" s="28">
        <f>求节点($AT$5:$AT$10,CQ$5:CQ$10,将星节奏统计!IY107)</f>
        <v>0</v>
      </c>
      <c r="KB108" s="28">
        <f>求节点($AT$5:$AT$10,CR$5:CR$10,将星节奏统计!IZ107)</f>
        <v>0</v>
      </c>
      <c r="KC108" s="28">
        <f>求节点($AT$5:$AT$10,CS$5:CS$10,将星节奏统计!JA107)</f>
        <v>0</v>
      </c>
      <c r="KD108" s="28">
        <f>求节点($AT$17:$AT$22,AV$17:AV$22,将星节奏统计!JD107)</f>
        <v>0</v>
      </c>
      <c r="KE108" s="28">
        <f>求节点($AT$17:$AT$22,AW$17:AW$22,将星节奏统计!JE107)</f>
        <v>0</v>
      </c>
      <c r="KF108" s="28">
        <f>求节点($AT$17:$AT$22,AX$17:AX$22,将星节奏统计!JF107)</f>
        <v>0</v>
      </c>
      <c r="KG108" s="28">
        <f>求节点($AT$17:$AT$22,AY$17:AY$22,将星节奏统计!JG107)</f>
        <v>2.1575315301023551E-4</v>
      </c>
      <c r="KH108" s="28">
        <f>求节点($AT$17:$AT$22,AZ$17:AZ$22,将星节奏统计!JH107)</f>
        <v>3.2362972951534633E-4</v>
      </c>
      <c r="KI108" s="28">
        <f>求节点($AT$17:$AT$22,BA$17:BA$22,将星节奏统计!JI107)</f>
        <v>3.2362972951534633E-4</v>
      </c>
      <c r="KJ108" s="28">
        <f>求节点($AT$17:$AT$22,BB$17:BB$22,将星节奏统计!JJ107)</f>
        <v>4.9034807502325306E-4</v>
      </c>
      <c r="KK108" s="28">
        <f>求节点($AT$17:$AT$22,BC$17:BC$22,将星节奏统计!JK107)</f>
        <v>0</v>
      </c>
      <c r="KL108" s="28">
        <f>求节点($AT$17:$AT$22,BD$17:BD$22,将星节奏统计!JL107)</f>
        <v>3.2362972951534633E-4</v>
      </c>
      <c r="KM108" s="28">
        <f>求节点($AT$17:$AT$22,BE$17:BE$22,将星节奏统计!JM107)</f>
        <v>0</v>
      </c>
      <c r="KN108" s="28">
        <f>求节点($AT$17:$AT$22,BF$17:BF$22,将星节奏统计!JN107)</f>
        <v>0</v>
      </c>
      <c r="KO108" s="28">
        <f>求节点($AT$17:$AT$22,BG$17:BG$22,将星节奏统计!JO107)</f>
        <v>0</v>
      </c>
      <c r="KP108" s="28">
        <f>求节点($AT$17:$AT$22,BH$17:BH$22,将星节奏统计!JP107)</f>
        <v>0</v>
      </c>
      <c r="KQ108" s="28">
        <f>求节点($AT$17:$AT$22,BI$17:BI$22,将星节奏统计!JQ107)</f>
        <v>0</v>
      </c>
      <c r="KR108" s="28">
        <f>求节点($AT$17:$AT$22,BJ$17:BJ$22,将星节奏统计!JR107)</f>
        <v>0</v>
      </c>
      <c r="KS108" s="28">
        <f>求节点($AT$17:$AT$22,BK$17:BK$22,将星节奏统计!JS107)</f>
        <v>0</v>
      </c>
      <c r="KT108" s="28">
        <f>求节点($AT$17:$AT$22,BL$17:BL$22,将星节奏统计!JT107)</f>
        <v>0</v>
      </c>
      <c r="KU108" s="28">
        <f>求节点($AT$17:$AT$22,BM$17:BM$22,将星节奏统计!JU107)</f>
        <v>0</v>
      </c>
      <c r="KV108" s="28">
        <f>求节点($AT$17:$AT$22,BN$17:BN$22,将星节奏统计!JV107)</f>
        <v>0</v>
      </c>
      <c r="KW108" s="28">
        <f>求节点($AT$17:$AT$22,BO$17:BO$22,将星节奏统计!JW107)</f>
        <v>0</v>
      </c>
      <c r="KX108" s="28">
        <f>求节点($AT$5:$AT$10,AV$5:AV$10,将星节奏统计!KA107)</f>
        <v>0.1</v>
      </c>
      <c r="KY108" s="28">
        <f>求节点($AT$5:$AT$10,AW$5:AW$10,将星节奏统计!KB107)</f>
        <v>0.1</v>
      </c>
      <c r="KZ108" s="28">
        <f>求节点($AT$5:$AT$10,AX$5:AX$10,将星节奏统计!KC107)</f>
        <v>9.9369189725705145E-2</v>
      </c>
      <c r="LA108" s="28">
        <f>求节点($AT$5:$AT$10,AY$5:AY$10,将星节奏统计!KD107)</f>
        <v>0</v>
      </c>
      <c r="LB108" s="28">
        <f>求节点($AT$5:$AT$10,AZ$5:AZ$10,将星节奏统计!KE107)</f>
        <v>0</v>
      </c>
      <c r="LC108" s="28">
        <f>求节点($AT$5:$AT$10,BA$5:BA$10,将星节奏统计!KF107)</f>
        <v>0</v>
      </c>
      <c r="LD108" s="28">
        <f>求节点($AT$5:$AT$10,BB$5:BB$10,将星节奏统计!KG107)</f>
        <v>0</v>
      </c>
      <c r="LE108" s="28">
        <f>求节点($AT$5:$AT$10,BC$5:BC$10,将星节奏统计!KH107)</f>
        <v>0</v>
      </c>
      <c r="LF108" s="28">
        <f>求节点($AT$5:$AT$10,BD$5:BD$10,将星节奏统计!KI107)</f>
        <v>0</v>
      </c>
      <c r="LG108" s="28">
        <f>求节点($AT$5:$AT$10,BE$5:BE$10,将星节奏统计!KJ107)</f>
        <v>0</v>
      </c>
      <c r="LH108" s="28">
        <f>求节点($AT$5:$AT$10,BF$5:BF$10,将星节奏统计!KK107)</f>
        <v>0</v>
      </c>
      <c r="LI108" s="28">
        <f>求节点($AT$5:$AT$10,BG$5:BG$10,将星节奏统计!KL107)</f>
        <v>0</v>
      </c>
      <c r="LJ108" s="28">
        <f>求节点($AT$5:$AT$10,BH$5:BH$10,将星节奏统计!KM107)</f>
        <v>0</v>
      </c>
      <c r="LK108" s="28">
        <f>求节点($AT$5:$AT$10,BI$5:BI$10,将星节奏统计!KN107)</f>
        <v>0</v>
      </c>
      <c r="LL108" s="28">
        <f>求节点($AT$5:$AT$10,BJ$5:BJ$10,将星节奏统计!KO107)</f>
        <v>0</v>
      </c>
      <c r="LM108" s="28">
        <f>求节点($AT$5:$AT$10,BK$5:BK$10,将星节奏统计!KP107)</f>
        <v>0</v>
      </c>
      <c r="LN108" s="28">
        <f>求节点($AT$5:$AT$10,BL$5:BL$10,将星节奏统计!KQ107)</f>
        <v>0.9</v>
      </c>
      <c r="LO108" s="28">
        <f>求节点($AT$5:$AT$10,BM$5:BM$10,将星节奏统计!KR107)</f>
        <v>0.9</v>
      </c>
      <c r="LP108" s="28">
        <f>求节点($AT$5:$AT$10,BN$5:BN$10,将星节奏统计!KS107)</f>
        <v>0.6</v>
      </c>
      <c r="LQ108" s="28">
        <f>求节点($AT$5:$AT$10,BO$5:BO$10,将星节奏统计!KT107)</f>
        <v>0</v>
      </c>
      <c r="LR108" s="28">
        <f>求节点($AT$5:$AT$10,BP$5:BP$10,将星节奏统计!KU107)</f>
        <v>0.9</v>
      </c>
      <c r="LS108" s="28">
        <f>求节点($AT$5:$AT$10,BQ$5:BQ$10,将星节奏统计!KV107)</f>
        <v>0.6</v>
      </c>
      <c r="LT108" s="28">
        <f>求节点($AT$5:$AT$10,BR$5:BR$10,将星节奏统计!KW107)</f>
        <v>0.9</v>
      </c>
      <c r="LU108" s="28">
        <f>求节点($AT$5:$AT$10,BS$5:BS$10,将星节奏统计!KX107)</f>
        <v>0</v>
      </c>
      <c r="LV108" s="28">
        <f>求节点($AT$5:$AT$10,BT$5:BT$10,将星节奏统计!KY107)</f>
        <v>0.6</v>
      </c>
      <c r="LW108" s="28">
        <f>求节点($AT$5:$AT$10,BU$5:BU$10,将星节奏统计!KZ107)</f>
        <v>0.1</v>
      </c>
      <c r="LX108" s="28">
        <f>求节点($AT$5:$AT$10,BV$5:BV$10,将星节奏统计!LA107)</f>
        <v>0.6</v>
      </c>
      <c r="LY108" s="28">
        <f>求节点($AT$5:$AT$10,BW$5:BW$10,将星节奏统计!LB107)</f>
        <v>0.5</v>
      </c>
      <c r="LZ108" s="28">
        <f>求节点($AT$5:$AT$10,BX$5:BX$10,将星节奏统计!LC107)</f>
        <v>0.33</v>
      </c>
      <c r="MA108" s="28">
        <f>求节点($AT$5:$AT$10,BY$5:BY$10,将星节奏统计!LD107)</f>
        <v>0.5</v>
      </c>
      <c r="MB108" s="28">
        <f>求节点($AT$5:$AT$10,BZ$5:BZ$10,将星节奏统计!LE107)</f>
        <v>0.33</v>
      </c>
      <c r="MC108" s="28">
        <f>求节点($AT$5:$AT$10,CA$5:CA$10,将星节奏统计!LF107)</f>
        <v>0.6</v>
      </c>
      <c r="MD108" s="28">
        <f>求节点($AT$5:$AT$10,CB$5:CB$10,将星节奏统计!LG107)</f>
        <v>0.6</v>
      </c>
      <c r="ME108" s="28">
        <f>求节点($AT$5:$AT$10,CC$5:CC$10,将星节奏统计!LH107)</f>
        <v>0.6</v>
      </c>
      <c r="MF108" s="28">
        <f>求节点($AT$5:$AT$10,CD$5:CD$10,将星节奏统计!LI107)</f>
        <v>0.6</v>
      </c>
      <c r="MG108" s="28">
        <f>求节点($AT$5:$AT$10,CE$5:CE$10,将星节奏统计!LJ107)</f>
        <v>0.4</v>
      </c>
      <c r="MH108" s="28">
        <f>求节点($AT$5:$AT$10,CF$5:CF$10,将星节奏统计!LK107)</f>
        <v>0.4</v>
      </c>
      <c r="MI108" s="28">
        <f>求节点($AT$5:$AT$10,CG$5:CG$10,将星节奏统计!LL107)</f>
        <v>0.4</v>
      </c>
      <c r="MJ108" s="28">
        <f>求节点($AT$5:$AT$10,CH$5:CH$10,将星节奏统计!LM107)</f>
        <v>0.4</v>
      </c>
      <c r="MK108" s="28">
        <f>求节点($AT$5:$AT$10,CI$5:CI$10,将星节奏统计!LN107)</f>
        <v>0.5</v>
      </c>
      <c r="ML108" s="28">
        <f>求节点($AT$5:$AT$10,CJ$5:CJ$10,将星节奏统计!LO107)</f>
        <v>0.33</v>
      </c>
      <c r="MM108" s="28">
        <f>求节点($AT$5:$AT$10,CK$5:CK$10,将星节奏统计!LP107)</f>
        <v>0</v>
      </c>
      <c r="MN108" s="28">
        <f>求节点($AT$5:$AT$10,CL$5:CL$10,将星节奏统计!LQ107)</f>
        <v>0</v>
      </c>
      <c r="MO108" s="28">
        <f>求节点($AT$5:$AT$10,CM$5:CM$10,将星节奏统计!LR107)</f>
        <v>0</v>
      </c>
      <c r="MP108" s="28">
        <f>求节点($AT$5:$AT$10,CN$5:CN$10,将星节奏统计!LS107)</f>
        <v>0</v>
      </c>
      <c r="MQ108" s="28">
        <f>求节点($AT$5:$AT$10,CO$5:CO$10,将星节奏统计!LT107)</f>
        <v>0</v>
      </c>
      <c r="MR108" s="28">
        <f>求节点($AT$5:$AT$10,CP$5:CP$10,将星节奏统计!LU107)</f>
        <v>0</v>
      </c>
      <c r="MS108" s="28">
        <f>求节点($AT$5:$AT$10,CQ$5:CQ$10,将星节奏统计!LV107)</f>
        <v>0</v>
      </c>
      <c r="MT108" s="28">
        <f>求节点($AT$5:$AT$10,CR$5:CR$10,将星节奏统计!LW107)</f>
        <v>0</v>
      </c>
      <c r="MU108" s="28">
        <f>求节点($AT$5:$AT$10,CS$5:CS$10,将星节奏统计!LX107)</f>
        <v>0</v>
      </c>
      <c r="MV108" s="28">
        <f>求节点($AT$17:$AT$22,AV$17:AV$22,将星节奏统计!MA107)</f>
        <v>0</v>
      </c>
      <c r="MW108" s="28">
        <f>求节点($AT$17:$AT$22,AW$17:AW$22,将星节奏统计!MB107)</f>
        <v>0</v>
      </c>
      <c r="MX108" s="28">
        <f>求节点($AT$17:$AT$22,AX$17:AX$22,将星节奏统计!MC107)</f>
        <v>0</v>
      </c>
      <c r="MY108" s="28">
        <f>求节点($AT$17:$AT$22,AY$17:AY$22,将星节奏统计!MD107)</f>
        <v>0</v>
      </c>
      <c r="MZ108" s="28">
        <f>求节点($AT$17:$AT$22,AZ$17:AZ$22,将星节奏统计!ME107)</f>
        <v>0</v>
      </c>
      <c r="NA108" s="28">
        <f>求节点($AT$17:$AT$22,BA$17:BA$22,将星节奏统计!MF107)</f>
        <v>0</v>
      </c>
      <c r="NB108" s="28">
        <f>求节点($AT$17:$AT$22,BB$17:BB$22,将星节奏统计!MG107)</f>
        <v>0</v>
      </c>
      <c r="NC108" s="28">
        <f>求节点($AT$17:$AT$22,BC$17:BC$22,将星节奏统计!MH107)</f>
        <v>0</v>
      </c>
      <c r="ND108" s="28">
        <f>求节点($AT$17:$AT$22,BD$17:BD$22,将星节奏统计!MI107)</f>
        <v>0</v>
      </c>
      <c r="NE108" s="28">
        <f>求节点($AT$17:$AT$22,BE$17:BE$22,将星节奏统计!MJ107)</f>
        <v>0</v>
      </c>
      <c r="NF108" s="28">
        <f>求节点($AT$17:$AT$22,BF$17:BF$22,将星节奏统计!MK107)</f>
        <v>0</v>
      </c>
      <c r="NG108" s="28">
        <f>求节点($AT$17:$AT$22,BG$17:BG$22,将星节奏统计!ML107)</f>
        <v>0</v>
      </c>
      <c r="NH108" s="28">
        <f>求节点($AT$17:$AT$22,BH$17:BH$22,将星节奏统计!MM107)</f>
        <v>0</v>
      </c>
      <c r="NI108" s="28">
        <f>求节点($AT$17:$AT$22,BI$17:BI$22,将星节奏统计!MN107)</f>
        <v>0</v>
      </c>
      <c r="NJ108" s="28">
        <f>求节点($AT$17:$AT$22,BJ$17:BJ$22,将星节奏统计!MO107)</f>
        <v>0</v>
      </c>
      <c r="NK108" s="28">
        <f>求节点($AT$17:$AT$22,BK$17:BK$22,将星节奏统计!MP107)</f>
        <v>0</v>
      </c>
      <c r="NL108" s="28">
        <f>求节点($AT$17:$AT$22,BL$17:BL$22,将星节奏统计!MQ107)</f>
        <v>0</v>
      </c>
      <c r="NM108" s="28">
        <f>求节点($AT$17:$AT$22,BM$17:BM$22,将星节奏统计!MR107)</f>
        <v>0</v>
      </c>
      <c r="NN108" s="28">
        <f>求节点($AT$17:$AT$22,BN$17:BN$22,将星节奏统计!MS107)</f>
        <v>0</v>
      </c>
      <c r="NO108" s="28">
        <f>求节点($AT$17:$AT$22,BO$17:BO$22,将星节奏统计!MT107)</f>
        <v>0</v>
      </c>
      <c r="NP108" s="28">
        <f>求节点($AT$5:$AT$10,AV$5:AV$10,将星节奏统计!MX107)</f>
        <v>0.1</v>
      </c>
      <c r="NQ108" s="28">
        <f>求节点($AT$5:$AT$10,AW$5:AW$10,将星节奏统计!MY107)</f>
        <v>0.1</v>
      </c>
      <c r="NR108" s="28">
        <f>求节点($AT$5:$AT$10,AX$5:AX$10,将星节奏统计!MZ107)</f>
        <v>0.1</v>
      </c>
      <c r="NS108" s="28">
        <f>求节点($AT$5:$AT$10,AY$5:AY$10,将星节奏统计!NA107)</f>
        <v>0</v>
      </c>
      <c r="NT108" s="28">
        <f>求节点($AT$5:$AT$10,AZ$5:AZ$10,将星节奏统计!NB107)</f>
        <v>0</v>
      </c>
      <c r="NU108" s="28">
        <f>求节点($AT$5:$AT$10,BA$5:BA$10,将星节奏统计!NC107)</f>
        <v>0</v>
      </c>
      <c r="NV108" s="28">
        <f>求节点($AT$5:$AT$10,BB$5:BB$10,将星节奏统计!ND107)</f>
        <v>0</v>
      </c>
      <c r="NW108" s="28">
        <f>求节点($AT$5:$AT$10,BC$5:BC$10,将星节奏统计!NE107)</f>
        <v>0</v>
      </c>
      <c r="NX108" s="28">
        <f>求节点($AT$5:$AT$10,BD$5:BD$10,将星节奏统计!NF107)</f>
        <v>0</v>
      </c>
      <c r="NY108" s="28">
        <f>求节点($AT$5:$AT$10,BE$5:BE$10,将星节奏统计!NG107)</f>
        <v>0</v>
      </c>
      <c r="NZ108" s="28">
        <f>求节点($AT$5:$AT$10,BF$5:BF$10,将星节奏统计!NH107)</f>
        <v>0</v>
      </c>
      <c r="OA108" s="28">
        <f>求节点($AT$5:$AT$10,BG$5:BG$10,将星节奏统计!NI107)</f>
        <v>0</v>
      </c>
      <c r="OB108" s="28">
        <f>求节点($AT$5:$AT$10,BH$5:BH$10,将星节奏统计!NJ107)</f>
        <v>0</v>
      </c>
      <c r="OC108" s="28">
        <f>求节点($AT$5:$AT$10,BI$5:BI$10,将星节奏统计!NK107)</f>
        <v>0</v>
      </c>
      <c r="OD108" s="28">
        <f>求节点($AT$5:$AT$10,BJ$5:BJ$10,将星节奏统计!NL107)</f>
        <v>0</v>
      </c>
      <c r="OE108" s="28">
        <f>求节点($AT$5:$AT$10,BK$5:BK$10,将星节奏统计!NM107)</f>
        <v>0</v>
      </c>
      <c r="OF108" s="28">
        <f>求节点($AT$5:$AT$10,BL$5:BL$10,将星节奏统计!NN107)</f>
        <v>0.9</v>
      </c>
      <c r="OG108" s="28">
        <f>求节点($AT$5:$AT$10,BM$5:BM$10,将星节奏统计!NO107)</f>
        <v>0.9</v>
      </c>
      <c r="OH108" s="28">
        <f>求节点($AT$5:$AT$10,BN$5:BN$10,将星节奏统计!NP107)</f>
        <v>0.6</v>
      </c>
      <c r="OI108" s="28">
        <f>求节点($AT$5:$AT$10,BO$5:BO$10,将星节奏统计!NQ107)</f>
        <v>0</v>
      </c>
      <c r="OJ108" s="28">
        <f>求节点($AT$5:$AT$10,BP$5:BP$10,将星节奏统计!NR107)</f>
        <v>0.9</v>
      </c>
      <c r="OK108" s="28">
        <f>求节点($AT$5:$AT$10,BQ$5:BQ$10,将星节奏统计!NS107)</f>
        <v>0.6</v>
      </c>
      <c r="OL108" s="28">
        <f>求节点($AT$5:$AT$10,BR$5:BR$10,将星节奏统计!NT107)</f>
        <v>0.9</v>
      </c>
      <c r="OM108" s="28">
        <f>求节点($AT$5:$AT$10,BS$5:BS$10,将星节奏统计!NU107)</f>
        <v>0</v>
      </c>
      <c r="ON108" s="28">
        <f>求节点($AT$5:$AT$10,BT$5:BT$10,将星节奏统计!NV107)</f>
        <v>0.6</v>
      </c>
      <c r="OO108" s="28">
        <f>求节点($AT$5:$AT$10,BU$5:BU$10,将星节奏统计!NW107)</f>
        <v>0.1</v>
      </c>
      <c r="OP108" s="28">
        <f>求节点($AT$5:$AT$10,BV$5:BV$10,将星节奏统计!NX107)</f>
        <v>0.6</v>
      </c>
      <c r="OQ108" s="28">
        <f>求节点($AT$5:$AT$10,BW$5:BW$10,将星节奏统计!NY107)</f>
        <v>0.5</v>
      </c>
      <c r="OR108" s="28">
        <f>求节点($AT$5:$AT$10,BX$5:BX$10,将星节奏统计!NZ107)</f>
        <v>0.33</v>
      </c>
      <c r="OS108" s="28">
        <f>求节点($AT$5:$AT$10,BY$5:BY$10,将星节奏统计!OA107)</f>
        <v>0.5</v>
      </c>
      <c r="OT108" s="28">
        <f>求节点($AT$5:$AT$10,BZ$5:BZ$10,将星节奏统计!OB107)</f>
        <v>0.33</v>
      </c>
      <c r="OU108" s="28">
        <f>求节点($AT$5:$AT$10,CA$5:CA$10,将星节奏统计!OC107)</f>
        <v>0.6</v>
      </c>
      <c r="OV108" s="28">
        <f>求节点($AT$5:$AT$10,CB$5:CB$10,将星节奏统计!OD107)</f>
        <v>0.6</v>
      </c>
      <c r="OW108" s="28">
        <f>求节点($AT$5:$AT$10,CC$5:CC$10,将星节奏统计!OE107)</f>
        <v>0.6</v>
      </c>
      <c r="OX108" s="28">
        <f>求节点($AT$5:$AT$10,CD$5:CD$10,将星节奏统计!OF107)</f>
        <v>0.6</v>
      </c>
      <c r="OY108" s="28">
        <f>求节点($AT$5:$AT$10,CE$5:CE$10,将星节奏统计!OG107)</f>
        <v>0.4</v>
      </c>
      <c r="OZ108" s="28">
        <f>求节点($AT$5:$AT$10,CF$5:CF$10,将星节奏统计!OH107)</f>
        <v>0.4</v>
      </c>
      <c r="PA108" s="28">
        <f>求节点($AT$5:$AT$10,CG$5:CG$10,将星节奏统计!OI107)</f>
        <v>0.4</v>
      </c>
      <c r="PB108" s="28">
        <f>求节点($AT$5:$AT$10,CH$5:CH$10,将星节奏统计!OJ107)</f>
        <v>0.4</v>
      </c>
      <c r="PC108" s="28">
        <f>求节点($AT$5:$AT$10,CI$5:CI$10,将星节奏统计!OK107)</f>
        <v>0.5</v>
      </c>
      <c r="PD108" s="28">
        <f>求节点($AT$5:$AT$10,CJ$5:CJ$10,将星节奏统计!OL107)</f>
        <v>0.33</v>
      </c>
      <c r="PE108" s="28">
        <f>求节点($AT$5:$AT$10,CK$5:CK$10,将星节奏统计!OM107)</f>
        <v>0</v>
      </c>
      <c r="PF108" s="28">
        <f>求节点($AT$5:$AT$10,CL$5:CL$10,将星节奏统计!ON107)</f>
        <v>0</v>
      </c>
      <c r="PG108" s="28">
        <f>求节点($AT$5:$AT$10,CM$5:CM$10,将星节奏统计!OO107)</f>
        <v>0</v>
      </c>
      <c r="PH108" s="28">
        <f>求节点($AT$5:$AT$10,CN$5:CN$10,将星节奏统计!OP107)</f>
        <v>0</v>
      </c>
      <c r="PI108" s="28">
        <f>求节点($AT$5:$AT$10,CO$5:CO$10,将星节奏统计!OQ107)</f>
        <v>0</v>
      </c>
      <c r="PJ108" s="28">
        <f>求节点($AT$5:$AT$10,CP$5:CP$10,将星节奏统计!OR107)</f>
        <v>0</v>
      </c>
      <c r="PK108" s="28">
        <f>求节点($AT$5:$AT$10,CQ$5:CQ$10,将星节奏统计!OS107)</f>
        <v>0</v>
      </c>
      <c r="PL108" s="28">
        <f>求节点($AT$5:$AT$10,CR$5:CR$10,将星节奏统计!OT107)</f>
        <v>0</v>
      </c>
      <c r="PM108" s="28">
        <f>求节点($AT$5:$AT$10,CS$5:CS$10,将星节奏统计!OU107)</f>
        <v>0</v>
      </c>
      <c r="PN108" s="28">
        <f>求节点($AT$17:$AT$22,AV$17:AV$22,将星节奏统计!OX107)</f>
        <v>0</v>
      </c>
      <c r="PO108" s="28">
        <f>求节点($AT$17:$AT$22,AW$17:AW$22,将星节奏统计!OY107)</f>
        <v>0</v>
      </c>
      <c r="PP108" s="28">
        <f>求节点($AT$17:$AT$22,AX$17:AX$22,将星节奏统计!OZ107)</f>
        <v>0</v>
      </c>
      <c r="PQ108" s="28">
        <f>求节点($AT$17:$AT$22,AY$17:AY$22,将星节奏统计!PA107)</f>
        <v>2.3098278734036415E-4</v>
      </c>
      <c r="PR108" s="28">
        <f>求节点($AT$17:$AT$22,AZ$17:AZ$22,将星节奏统计!PB107)</f>
        <v>3.4647418101054969E-4</v>
      </c>
      <c r="PS108" s="28">
        <f>求节点($AT$17:$AT$22,BA$17:BA$22,将星节奏统计!PC107)</f>
        <v>3.4647418101054969E-4</v>
      </c>
      <c r="PT108" s="28">
        <f>求节点($AT$17:$AT$22,BB$17:BB$22,将星节奏统计!PD107)</f>
        <v>5.2496088031901353E-4</v>
      </c>
      <c r="PU108" s="28">
        <f>求节点($AT$17:$AT$22,BC$17:BC$22,将星节奏统计!PE107)</f>
        <v>0</v>
      </c>
      <c r="PV108" s="28">
        <f>求节点($AT$17:$AT$22,BD$17:BD$22,将星节奏统计!PF107)</f>
        <v>3.4647418101054969E-4</v>
      </c>
      <c r="PW108" s="28">
        <f>求节点($AT$17:$AT$22,BE$17:BE$22,将星节奏统计!PG107)</f>
        <v>0</v>
      </c>
      <c r="PX108" s="28">
        <f>求节点($AT$17:$AT$22,BF$17:BF$22,将星节奏统计!PH107)</f>
        <v>0</v>
      </c>
      <c r="PY108" s="28">
        <f>求节点($AT$17:$AT$22,BG$17:BG$22,将星节奏统计!PI107)</f>
        <v>0</v>
      </c>
      <c r="PZ108" s="28">
        <f>求节点($AT$17:$AT$22,BH$17:BH$22,将星节奏统计!PJ107)</f>
        <v>0</v>
      </c>
      <c r="QA108" s="28">
        <f>求节点($AT$17:$AT$22,BI$17:BI$22,将星节奏统计!PK107)</f>
        <v>0</v>
      </c>
      <c r="QB108" s="28">
        <f>求节点($AT$17:$AT$22,BJ$17:BJ$22,将星节奏统计!PL107)</f>
        <v>0</v>
      </c>
      <c r="QC108" s="28">
        <f>求节点($AT$17:$AT$22,BK$17:BK$22,将星节奏统计!PM107)</f>
        <v>0</v>
      </c>
      <c r="QD108" s="28">
        <f>求节点($AT$17:$AT$22,BL$17:BL$22,将星节奏统计!PN107)</f>
        <v>0</v>
      </c>
      <c r="QE108" s="28">
        <f>求节点($AT$17:$AT$22,BM$17:BM$22,将星节奏统计!PO107)</f>
        <v>0</v>
      </c>
      <c r="QF108" s="28">
        <f>求节点($AT$17:$AT$22,BN$17:BN$22,将星节奏统计!PP107)</f>
        <v>0</v>
      </c>
      <c r="QG108" s="28">
        <f>求节点($AT$17:$AT$22,BO$17:BO$22,将星节奏统计!PQ107)</f>
        <v>0</v>
      </c>
      <c r="QJ108" s="3">
        <v>104</v>
      </c>
      <c r="QK108" s="28">
        <f t="shared" ca="1" si="80"/>
        <v>1.3395556429943376</v>
      </c>
      <c r="QL108" s="28">
        <f t="shared" ca="1" si="80"/>
        <v>1.4599931117502054</v>
      </c>
      <c r="QM108" s="28">
        <f t="shared" ca="1" si="80"/>
        <v>1.5</v>
      </c>
      <c r="QN108" s="28">
        <f t="shared" ca="1" si="80"/>
        <v>1.5</v>
      </c>
      <c r="QO108" s="28">
        <f t="shared" ca="1" si="80"/>
        <v>1.5</v>
      </c>
      <c r="QP108" s="28">
        <f t="shared" ca="1" si="81"/>
        <v>1.0668002360847111</v>
      </c>
      <c r="QQ108" s="28">
        <f t="shared" ca="1" si="81"/>
        <v>1.3919814017255545</v>
      </c>
      <c r="QR108" s="28">
        <f t="shared" ca="1" si="81"/>
        <v>1.5</v>
      </c>
      <c r="QS108" s="28">
        <f t="shared" ca="1" si="81"/>
        <v>1.5</v>
      </c>
      <c r="QT108" s="28">
        <f t="shared" ca="1" si="81"/>
        <v>1.5</v>
      </c>
      <c r="QU108" s="28">
        <f t="shared" ca="1" si="82"/>
        <v>0.1</v>
      </c>
      <c r="QV108" s="28">
        <f t="shared" ca="1" si="82"/>
        <v>0.1</v>
      </c>
      <c r="QW108" s="28">
        <f t="shared" ca="1" si="82"/>
        <v>0.1</v>
      </c>
      <c r="QX108" s="28">
        <f t="shared" ca="1" si="82"/>
        <v>0.1</v>
      </c>
      <c r="QY108" s="28">
        <f t="shared" ca="1" si="82"/>
        <v>0.1</v>
      </c>
      <c r="QZ108" s="28">
        <f t="shared" ca="1" si="83"/>
        <v>0.88768895009603621</v>
      </c>
      <c r="RA108" s="28">
        <f t="shared" ca="1" si="83"/>
        <v>0.97199517822514381</v>
      </c>
      <c r="RB108" s="28">
        <f t="shared" ca="1" si="83"/>
        <v>1</v>
      </c>
      <c r="RC108" s="28">
        <f t="shared" ca="1" si="83"/>
        <v>1</v>
      </c>
      <c r="RD108" s="28">
        <f t="shared" ca="1" si="83"/>
        <v>1</v>
      </c>
      <c r="RE108" s="28">
        <f t="shared" ca="1" si="84"/>
        <v>0.70120015738980745</v>
      </c>
      <c r="RF108" s="28">
        <f t="shared" ca="1" si="84"/>
        <v>0.91798760115036981</v>
      </c>
      <c r="RG108" s="28">
        <f t="shared" ca="1" si="84"/>
        <v>0.99</v>
      </c>
      <c r="RH108" s="28">
        <f t="shared" ca="1" si="84"/>
        <v>0.99</v>
      </c>
      <c r="RI108" s="28">
        <f t="shared" ca="1" si="84"/>
        <v>0.99</v>
      </c>
      <c r="RJ108" s="28">
        <f t="shared" ca="1" si="85"/>
        <v>3.3834017176604531E-4</v>
      </c>
      <c r="RK108" s="28">
        <f t="shared" ca="1" si="85"/>
        <v>0</v>
      </c>
      <c r="RL108" s="28">
        <f t="shared" ca="1" si="85"/>
        <v>3.3834017176604531E-4</v>
      </c>
      <c r="RM108" s="28">
        <f t="shared" ca="1" si="85"/>
        <v>0</v>
      </c>
      <c r="RN108" s="28">
        <f t="shared" ca="1" si="85"/>
        <v>3.6222300742011927E-4</v>
      </c>
      <c r="RO108" s="28">
        <f t="shared" ca="1" si="86"/>
        <v>3.2362972951534633E-4</v>
      </c>
      <c r="RP108" s="28">
        <f t="shared" ca="1" si="86"/>
        <v>0</v>
      </c>
      <c r="RQ108" s="28">
        <f t="shared" ca="1" si="86"/>
        <v>3.2362972951534633E-4</v>
      </c>
      <c r="RR108" s="28">
        <f t="shared" ca="1" si="86"/>
        <v>0</v>
      </c>
      <c r="RS108" s="28">
        <f t="shared" ca="1" si="86"/>
        <v>3.4647418101054969E-4</v>
      </c>
      <c r="RT108" s="28">
        <f t="shared" ca="1" si="87"/>
        <v>0.1</v>
      </c>
      <c r="RU108" s="28">
        <f t="shared" ca="1" si="87"/>
        <v>0.1</v>
      </c>
      <c r="RV108" s="28">
        <f t="shared" ca="1" si="87"/>
        <v>0.1</v>
      </c>
      <c r="RW108" s="28">
        <f t="shared" ca="1" si="87"/>
        <v>0.1</v>
      </c>
      <c r="RX108" s="28">
        <f t="shared" ca="1" si="87"/>
        <v>0.1</v>
      </c>
      <c r="RY108" s="28">
        <f t="shared" ca="1" si="88"/>
        <v>0.16675657355509174</v>
      </c>
      <c r="RZ108" s="28">
        <f t="shared" ca="1" si="88"/>
        <v>0.17013134536123692</v>
      </c>
      <c r="SA108" s="28">
        <f t="shared" ca="1" si="88"/>
        <v>0.17701639663913299</v>
      </c>
      <c r="SB108" s="28">
        <f t="shared" ca="1" si="88"/>
        <v>0.19936918972570516</v>
      </c>
      <c r="SC108" s="28">
        <f t="shared" ca="1" si="88"/>
        <v>0.2</v>
      </c>
    </row>
    <row r="109" spans="46:497" x14ac:dyDescent="0.2">
      <c r="AU109" s="28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U109" s="3">
        <v>105</v>
      </c>
      <c r="CV109" s="28">
        <f>求节点($AT$5:$AT$10,AV$5:AV$10,将星节奏统计!BJ108)</f>
        <v>0.1</v>
      </c>
      <c r="CW109" s="28">
        <f>求节点($AT$5:$AT$10,AW$5:AW$10,将星节奏统计!BK108)</f>
        <v>0.1</v>
      </c>
      <c r="CX109" s="28">
        <f>求节点($AT$5:$AT$10,AX$5:AX$10,将星节奏统计!BL108)</f>
        <v>6.7311495886019632E-2</v>
      </c>
      <c r="CY109" s="28">
        <f>求节点($AT$5:$AT$10,AY$5:AY$10,将星节奏统计!BM108)</f>
        <v>0</v>
      </c>
      <c r="CZ109" s="28">
        <f>求节点($AT$5:$AT$10,AZ$5:AZ$10,将星节奏统计!BN108)</f>
        <v>0</v>
      </c>
      <c r="DA109" s="28">
        <f>求节点($AT$5:$AT$10,BA$5:BA$10,将星节奏统计!BO108)</f>
        <v>0</v>
      </c>
      <c r="DB109" s="28">
        <f>求节点($AT$5:$AT$10,BB$5:BB$10,将星节奏统计!BP108)</f>
        <v>0</v>
      </c>
      <c r="DC109" s="28">
        <f>求节点($AT$5:$AT$10,BC$5:BC$10,将星节奏统计!BQ108)</f>
        <v>0</v>
      </c>
      <c r="DD109" s="28">
        <f>求节点($AT$5:$AT$10,BD$5:BD$10,将星节奏统计!BR108)</f>
        <v>0</v>
      </c>
      <c r="DE109" s="28">
        <f>求节点($AT$5:$AT$10,BE$5:BE$10,将星节奏统计!BS108)</f>
        <v>0</v>
      </c>
      <c r="DF109" s="28">
        <f>求节点($AT$5:$AT$10,BF$5:BF$10,将星节奏统计!BT108)</f>
        <v>0</v>
      </c>
      <c r="DG109" s="28">
        <f>求节点($AT$5:$AT$10,BG$5:BG$10,将星节奏统计!BU108)</f>
        <v>0</v>
      </c>
      <c r="DH109" s="28">
        <f>求节点($AT$5:$AT$10,BH$5:BH$10,将星节奏统计!BV108)</f>
        <v>0</v>
      </c>
      <c r="DI109" s="28">
        <f>求节点($AT$5:$AT$10,BI$5:BI$10,将星节奏统计!BW108)</f>
        <v>0</v>
      </c>
      <c r="DJ109" s="28">
        <f>求节点($AT$5:$AT$10,BJ$5:BJ$10,将星节奏统计!BX108)</f>
        <v>0</v>
      </c>
      <c r="DK109" s="28">
        <f>求节点($AT$5:$AT$10,BK$5:BK$10,将星节奏统计!BY108)</f>
        <v>0</v>
      </c>
      <c r="DL109" s="28">
        <f>求节点($AT$5:$AT$10,BL$5:BL$10,将星节奏统计!BZ108)</f>
        <v>0.9</v>
      </c>
      <c r="DM109" s="28">
        <f>求节点($AT$5:$AT$10,BM$5:BM$10,将星节奏统计!CA108)</f>
        <v>0.9</v>
      </c>
      <c r="DN109" s="28">
        <f>求节点($AT$5:$AT$10,BN$5:BN$10,将星节奏统计!CB108)</f>
        <v>0.6</v>
      </c>
      <c r="DO109" s="28">
        <f>求节点($AT$5:$AT$10,BO$5:BO$10,将星节奏统计!CC108)</f>
        <v>0</v>
      </c>
      <c r="DP109" s="28">
        <f>求节点($AT$5:$AT$10,BP$5:BP$10,将星节奏统计!CD108)</f>
        <v>0.9</v>
      </c>
      <c r="DQ109" s="28">
        <f>求节点($AT$5:$AT$10,BQ$5:BQ$10,将星节奏统计!CE108)</f>
        <v>0.6</v>
      </c>
      <c r="DR109" s="28">
        <f>求节点($AT$5:$AT$10,BR$5:BR$10,将星节奏统计!CF108)</f>
        <v>0.9</v>
      </c>
      <c r="DS109" s="28">
        <f>求节点($AT$5:$AT$10,BS$5:BS$10,将星节奏统计!CG108)</f>
        <v>0</v>
      </c>
      <c r="DT109" s="28">
        <f>求节点($AT$5:$AT$10,BT$5:BT$10,将星节奏统计!CH108)</f>
        <v>0.6</v>
      </c>
      <c r="DU109" s="28">
        <f>求节点($AT$5:$AT$10,BU$5:BU$10,将星节奏统计!CI108)</f>
        <v>0.1</v>
      </c>
      <c r="DV109" s="28">
        <f>求节点($AT$5:$AT$10,BV$5:BV$10,将星节奏统计!CJ108)</f>
        <v>0.6</v>
      </c>
      <c r="DW109" s="28">
        <f>求节点($AT$5:$AT$10,BW$5:BW$10,将星节奏统计!CK108)</f>
        <v>0.37457771745377788</v>
      </c>
      <c r="DX109" s="28">
        <f>求节点($AT$5:$AT$10,BX$5:BX$10,将星节奏统计!CL108)</f>
        <v>0.24638514496918529</v>
      </c>
      <c r="DY109" s="28">
        <f>求节点($AT$5:$AT$10,BY$5:BY$10,将星节奏统计!CM108)</f>
        <v>0.37457771745377788</v>
      </c>
      <c r="DZ109" s="28">
        <f>求节点($AT$5:$AT$10,BZ$5:BZ$10,将星节奏统计!CN108)</f>
        <v>0.24638514496918529</v>
      </c>
      <c r="EA109" s="28">
        <f>求节点($AT$5:$AT$10,CA$5:CA$10,将星节奏统计!CO108)</f>
        <v>0.46064190828197543</v>
      </c>
      <c r="EB109" s="28">
        <f>求节点($AT$5:$AT$10,CB$5:CB$10,将星节奏统计!CP108)</f>
        <v>0.46064190828197543</v>
      </c>
      <c r="EC109" s="28">
        <f>求节点($AT$5:$AT$10,CC$5:CC$10,将星节奏统计!CQ108)</f>
        <v>0.46064190828197543</v>
      </c>
      <c r="ED109" s="28">
        <f>求节点($AT$5:$AT$10,CD$5:CD$10,将星节奏统计!CR108)</f>
        <v>0.46064190828197543</v>
      </c>
      <c r="EE109" s="28">
        <f>求节点($AT$5:$AT$10,CE$5:CE$10,将星节奏统计!CS108)</f>
        <v>0.30244933579738281</v>
      </c>
      <c r="EF109" s="28">
        <f>求节点($AT$5:$AT$10,CF$5:CF$10,将星节奏统计!CT108)</f>
        <v>0.30244933579738281</v>
      </c>
      <c r="EG109" s="28">
        <f>求节点($AT$5:$AT$10,CG$5:CG$10,将星节奏统计!CU108)</f>
        <v>0.30244933579738281</v>
      </c>
      <c r="EH109" s="28">
        <f>求节点($AT$5:$AT$10,CH$5:CH$10,将星节奏统计!CV108)</f>
        <v>0.30244933579738281</v>
      </c>
      <c r="EI109" s="28">
        <f>求节点($AT$5:$AT$10,CI$5:CI$10,将星节奏统计!CW108)</f>
        <v>0.37457771745377788</v>
      </c>
      <c r="EJ109" s="28">
        <f>求节点($AT$5:$AT$10,CJ$5:CJ$10,将星节奏统计!CX108)</f>
        <v>0.24638514496918529</v>
      </c>
      <c r="EK109" s="28">
        <f>求节点($AT$5:$AT$10,CK$5:CK$10,将星节奏统计!CY108)</f>
        <v>0</v>
      </c>
      <c r="EL109" s="28">
        <f>求节点($AT$5:$AT$10,CL$5:CL$10,将星节奏统计!CZ108)</f>
        <v>0</v>
      </c>
      <c r="EM109" s="28">
        <f>求节点($AT$5:$AT$10,CM$5:CM$10,将星节奏统计!DA108)</f>
        <v>0</v>
      </c>
      <c r="EN109" s="28">
        <f>求节点($AT$5:$AT$10,CN$5:CN$10,将星节奏统计!DB108)</f>
        <v>0</v>
      </c>
      <c r="EO109" s="28">
        <f>求节点($AT$5:$AT$10,CO$5:CO$10,将星节奏统计!DC108)</f>
        <v>0</v>
      </c>
      <c r="EP109" s="28">
        <f>求节点($AT$5:$AT$10,CP$5:CP$10,将星节奏统计!DD108)</f>
        <v>0</v>
      </c>
      <c r="EQ109" s="28">
        <f>求节点($AT$5:$AT$10,CQ$5:CQ$10,将星节奏统计!DE108)</f>
        <v>0</v>
      </c>
      <c r="ER109" s="28">
        <f>求节点($AT$5:$AT$10,CR$5:CR$10,将星节奏统计!DF108)</f>
        <v>0</v>
      </c>
      <c r="ES109" s="28">
        <f>求节点($AT$5:$AT$10,CS$5:CS$10,将星节奏统计!DG108)</f>
        <v>0</v>
      </c>
      <c r="ET109" s="28">
        <f>求节点($AT$17:$AT$22,AV$17:AV$22,将星节奏统计!DJ108)</f>
        <v>0</v>
      </c>
      <c r="EU109" s="28">
        <f>求节点($AT$17:$AT$22,AW$17:AW$22,将星节奏统计!DK108)</f>
        <v>0</v>
      </c>
      <c r="EV109" s="28">
        <f>求节点($AT$17:$AT$22,AX$17:AX$22,将星节奏统计!DL108)</f>
        <v>0</v>
      </c>
      <c r="EW109" s="28">
        <f>求节点($AT$17:$AT$22,AY$17:AY$22,将星节奏统计!DM108)</f>
        <v>2.1575315301023551E-4</v>
      </c>
      <c r="EX109" s="28">
        <f>求节点($AT$17:$AT$22,AZ$17:AZ$22,将星节奏统计!DN108)</f>
        <v>3.2362972951534633E-4</v>
      </c>
      <c r="EY109" s="28">
        <f>求节点($AT$17:$AT$22,BA$17:BA$22,将星节奏统计!DO108)</f>
        <v>3.2362972951534633E-4</v>
      </c>
      <c r="EZ109" s="28">
        <f>求节点($AT$17:$AT$22,BB$17:BB$22,将星节奏统计!DP108)</f>
        <v>4.9034807502325306E-4</v>
      </c>
      <c r="FA109" s="28">
        <f>求节点($AT$17:$AT$22,BC$17:BC$22,将星节奏统计!DQ108)</f>
        <v>0</v>
      </c>
      <c r="FB109" s="28">
        <f>求节点($AT$17:$AT$22,BD$17:BD$22,将星节奏统计!DR108)</f>
        <v>3.2362972951534633E-4</v>
      </c>
      <c r="FC109" s="28">
        <f>求节点($AT$17:$AT$22,BE$17:BE$22,将星节奏统计!DS108)</f>
        <v>0</v>
      </c>
      <c r="FD109" s="28">
        <f>求节点($AT$17:$AT$22,BF$17:BF$22,将星节奏统计!DT108)</f>
        <v>0</v>
      </c>
      <c r="FE109" s="28">
        <f>求节点($AT$17:$AT$22,BG$17:BG$22,将星节奏统计!DU108)</f>
        <v>0</v>
      </c>
      <c r="FF109" s="28">
        <f>求节点($AT$17:$AT$22,BH$17:BH$22,将星节奏统计!DV108)</f>
        <v>0</v>
      </c>
      <c r="FG109" s="28">
        <f>求节点($AT$17:$AT$22,BI$17:BI$22,将星节奏统计!DW108)</f>
        <v>0</v>
      </c>
      <c r="FH109" s="28">
        <f>求节点($AT$17:$AT$22,BJ$17:BJ$22,将星节奏统计!DX108)</f>
        <v>0</v>
      </c>
      <c r="FI109" s="28">
        <f>求节点($AT$17:$AT$22,BK$17:BK$22,将星节奏统计!DY108)</f>
        <v>0</v>
      </c>
      <c r="FJ109" s="28">
        <f>求节点($AT$17:$AT$22,BL$17:BL$22,将星节奏统计!DZ108)</f>
        <v>0</v>
      </c>
      <c r="FK109" s="28">
        <f>求节点($AT$17:$AT$22,BM$17:BM$22,将星节奏统计!EA108)</f>
        <v>0</v>
      </c>
      <c r="FL109" s="28">
        <f>求节点($AT$17:$AT$22,BN$17:BN$22,将星节奏统计!EB108)</f>
        <v>0</v>
      </c>
      <c r="FM109" s="28">
        <f>求节点($AT$17:$AT$22,BO$17:BO$22,将星节奏统计!EC108)</f>
        <v>0</v>
      </c>
      <c r="FN109" s="28">
        <f>求节点($AT$5:$AT$10,AV$5:AV$10,将星节奏统计!EG108)</f>
        <v>0.1</v>
      </c>
      <c r="FO109" s="28">
        <f>求节点($AT$5:$AT$10,AW$5:AW$10,将星节奏统计!EH108)</f>
        <v>0.1</v>
      </c>
      <c r="FP109" s="28">
        <f>求节点($AT$5:$AT$10,AX$5:AX$10,将星节奏统计!EI108)</f>
        <v>7.0940364606238371E-2</v>
      </c>
      <c r="FQ109" s="28">
        <f>求节点($AT$5:$AT$10,AY$5:AY$10,将星节奏统计!EJ108)</f>
        <v>0</v>
      </c>
      <c r="FR109" s="28">
        <f>求节点($AT$5:$AT$10,AZ$5:AZ$10,将星节奏统计!EK108)</f>
        <v>0</v>
      </c>
      <c r="FS109" s="28">
        <f>求节点($AT$5:$AT$10,BA$5:BA$10,将星节奏统计!EL108)</f>
        <v>0</v>
      </c>
      <c r="FT109" s="28">
        <f>求节点($AT$5:$AT$10,BB$5:BB$10,将星节奏统计!EM108)</f>
        <v>0</v>
      </c>
      <c r="FU109" s="28">
        <f>求节点($AT$5:$AT$10,BC$5:BC$10,将星节奏统计!EN108)</f>
        <v>0</v>
      </c>
      <c r="FV109" s="28">
        <f>求节点($AT$5:$AT$10,BD$5:BD$10,将星节奏统计!EO108)</f>
        <v>0</v>
      </c>
      <c r="FW109" s="28">
        <f>求节点($AT$5:$AT$10,BE$5:BE$10,将星节奏统计!EP108)</f>
        <v>0</v>
      </c>
      <c r="FX109" s="28">
        <f>求节点($AT$5:$AT$10,BF$5:BF$10,将星节奏统计!EQ108)</f>
        <v>0</v>
      </c>
      <c r="FY109" s="28">
        <f>求节点($AT$5:$AT$10,BG$5:BG$10,将星节奏统计!ER108)</f>
        <v>0</v>
      </c>
      <c r="FZ109" s="28">
        <f>求节点($AT$5:$AT$10,BH$5:BH$10,将星节奏统计!ES108)</f>
        <v>0</v>
      </c>
      <c r="GA109" s="28">
        <f>求节点($AT$5:$AT$10,BI$5:BI$10,将星节奏统计!ET108)</f>
        <v>0</v>
      </c>
      <c r="GB109" s="28">
        <f>求节点($AT$5:$AT$10,BJ$5:BJ$10,将星节奏统计!EU108)</f>
        <v>0</v>
      </c>
      <c r="GC109" s="28">
        <f>求节点($AT$5:$AT$10,BK$5:BK$10,将星节奏统计!EV108)</f>
        <v>0</v>
      </c>
      <c r="GD109" s="28">
        <f>求节点($AT$5:$AT$10,BL$5:BL$10,将星节奏统计!EW108)</f>
        <v>0.9</v>
      </c>
      <c r="GE109" s="28">
        <f>求节点($AT$5:$AT$10,BM$5:BM$10,将星节奏统计!EX108)</f>
        <v>0.9</v>
      </c>
      <c r="GF109" s="28">
        <f>求节点($AT$5:$AT$10,BN$5:BN$10,将星节奏统计!EY108)</f>
        <v>0.6</v>
      </c>
      <c r="GG109" s="28">
        <f>求节点($AT$5:$AT$10,BO$5:BO$10,将星节奏统计!EZ108)</f>
        <v>0</v>
      </c>
      <c r="GH109" s="28">
        <f>求节点($AT$5:$AT$10,BP$5:BP$10,将星节奏统计!FA108)</f>
        <v>0.9</v>
      </c>
      <c r="GI109" s="28">
        <f>求节点($AT$5:$AT$10,BQ$5:BQ$10,将星节奏统计!FB108)</f>
        <v>0.6</v>
      </c>
      <c r="GJ109" s="28">
        <f>求节点($AT$5:$AT$10,BR$5:BR$10,将星节奏统计!FC108)</f>
        <v>0.9</v>
      </c>
      <c r="GK109" s="28">
        <f>求节点($AT$5:$AT$10,BS$5:BS$10,将星节奏统计!FD108)</f>
        <v>0</v>
      </c>
      <c r="GL109" s="28">
        <f>求节点($AT$5:$AT$10,BT$5:BT$10,将星节奏统计!FE108)</f>
        <v>0.6</v>
      </c>
      <c r="GM109" s="28">
        <f>求节点($AT$5:$AT$10,BU$5:BU$10,将星节奏统计!FF108)</f>
        <v>0.1</v>
      </c>
      <c r="GN109" s="28">
        <f>求节点($AT$5:$AT$10,BV$5:BV$10,将星节奏统计!FG108)</f>
        <v>0.6</v>
      </c>
      <c r="GO109" s="28">
        <f>求节点($AT$5:$AT$10,BW$5:BW$10,将星节奏统计!FH108)</f>
        <v>0.48847825524857608</v>
      </c>
      <c r="GP109" s="28">
        <f>求节点($AT$5:$AT$10,BX$5:BX$10,将星节奏统计!FI108)</f>
        <v>0.32231883683238405</v>
      </c>
      <c r="GQ109" s="28">
        <f>求节点($AT$5:$AT$10,BY$5:BY$10,将星节奏统计!FJ108)</f>
        <v>0.48847825524857608</v>
      </c>
      <c r="GR109" s="28">
        <f>求节点($AT$5:$AT$10,BZ$5:BZ$10,将星节奏统计!FK108)</f>
        <v>0.32231883683238405</v>
      </c>
      <c r="GS109" s="28">
        <f>求节点($AT$5:$AT$10,CA$5:CA$10,将星节奏统计!FL108)</f>
        <v>0.58719806138730679</v>
      </c>
      <c r="GT109" s="28">
        <f>求节点($AT$5:$AT$10,CB$5:CB$10,将星节奏统计!FM108)</f>
        <v>0.58719806138730679</v>
      </c>
      <c r="GU109" s="28">
        <f>求节点($AT$5:$AT$10,CC$5:CC$10,将星节奏统计!FN108)</f>
        <v>0.58719806138730679</v>
      </c>
      <c r="GV109" s="28">
        <f>求节点($AT$5:$AT$10,CD$5:CD$10,将星节奏统计!FO108)</f>
        <v>0.58719806138730679</v>
      </c>
      <c r="GW109" s="28">
        <f>求节点($AT$5:$AT$10,CE$5:CE$10,将星节奏统计!FP108)</f>
        <v>0.39103864297111474</v>
      </c>
      <c r="GX109" s="28">
        <f>求节点($AT$5:$AT$10,CF$5:CF$10,将星节奏统计!FQ108)</f>
        <v>0.39103864297111474</v>
      </c>
      <c r="GY109" s="28">
        <f>求节点($AT$5:$AT$10,CG$5:CG$10,将星节奏统计!FR108)</f>
        <v>0.39103864297111474</v>
      </c>
      <c r="GZ109" s="28">
        <f>求节点($AT$5:$AT$10,CH$5:CH$10,将星节奏统计!FS108)</f>
        <v>0.39103864297111474</v>
      </c>
      <c r="HA109" s="28">
        <f>求节点($AT$5:$AT$10,CI$5:CI$10,将星节奏统计!FT108)</f>
        <v>0.48847825524857608</v>
      </c>
      <c r="HB109" s="28">
        <f>求节点($AT$5:$AT$10,CJ$5:CJ$10,将星节奏统计!FU108)</f>
        <v>0.32231883683238405</v>
      </c>
      <c r="HC109" s="28">
        <f>求节点($AT$5:$AT$10,CK$5:CK$10,将星节奏统计!FV108)</f>
        <v>0</v>
      </c>
      <c r="HD109" s="28">
        <f>求节点($AT$5:$AT$10,CL$5:CL$10,将星节奏统计!FW108)</f>
        <v>0</v>
      </c>
      <c r="HE109" s="28">
        <f>求节点($AT$5:$AT$10,CM$5:CM$10,将星节奏统计!FX108)</f>
        <v>0</v>
      </c>
      <c r="HF109" s="28">
        <f>求节点($AT$5:$AT$10,CN$5:CN$10,将星节奏统计!FY108)</f>
        <v>0</v>
      </c>
      <c r="HG109" s="28">
        <f>求节点($AT$5:$AT$10,CO$5:CO$10,将星节奏统计!FZ108)</f>
        <v>0</v>
      </c>
      <c r="HH109" s="28">
        <f>求节点($AT$5:$AT$10,CP$5:CP$10,将星节奏统计!GA108)</f>
        <v>0</v>
      </c>
      <c r="HI109" s="28">
        <f>求节点($AT$5:$AT$10,CQ$5:CQ$10,将星节奏统计!GB108)</f>
        <v>0</v>
      </c>
      <c r="HJ109" s="28">
        <f>求节点($AT$5:$AT$10,CR$5:CR$10,将星节奏统计!GC108)</f>
        <v>0</v>
      </c>
      <c r="HK109" s="28">
        <f>求节点($AT$5:$AT$10,CS$5:CS$10,将星节奏统计!GD108)</f>
        <v>0</v>
      </c>
      <c r="HL109" s="28">
        <f>求节点($AT$17:$AT$22,AV$17:AV$22,将星节奏统计!GG108)</f>
        <v>0</v>
      </c>
      <c r="HM109" s="28">
        <f>求节点($AT$17:$AT$22,AW$17:AW$22,将星节奏统计!GH108)</f>
        <v>0</v>
      </c>
      <c r="HN109" s="28">
        <f>求节点($AT$17:$AT$22,AX$17:AX$22,将星节奏统计!GI108)</f>
        <v>0</v>
      </c>
      <c r="HO109" s="28">
        <f>求节点($AT$17:$AT$22,AY$17:AY$22,将星节奏统计!GJ108)</f>
        <v>0</v>
      </c>
      <c r="HP109" s="28">
        <f>求节点($AT$17:$AT$22,AZ$17:AZ$22,将星节奏统计!GK108)</f>
        <v>0</v>
      </c>
      <c r="HQ109" s="28">
        <f>求节点($AT$17:$AT$22,BA$17:BA$22,将星节奏统计!GL108)</f>
        <v>0</v>
      </c>
      <c r="HR109" s="28">
        <f>求节点($AT$17:$AT$22,BB$17:BB$22,将星节奏统计!GM108)</f>
        <v>0</v>
      </c>
      <c r="HS109" s="28">
        <f>求节点($AT$17:$AT$22,BC$17:BC$22,将星节奏统计!GN108)</f>
        <v>0</v>
      </c>
      <c r="HT109" s="28">
        <f>求节点($AT$17:$AT$22,BD$17:BD$22,将星节奏统计!GO108)</f>
        <v>0</v>
      </c>
      <c r="HU109" s="28">
        <f>求节点($AT$17:$AT$22,BE$17:BE$22,将星节奏统计!GP108)</f>
        <v>0</v>
      </c>
      <c r="HV109" s="28">
        <f>求节点($AT$17:$AT$22,BF$17:BF$22,将星节奏统计!GQ108)</f>
        <v>0</v>
      </c>
      <c r="HW109" s="28">
        <f>求节点($AT$17:$AT$22,BG$17:BG$22,将星节奏统计!GR108)</f>
        <v>0</v>
      </c>
      <c r="HX109" s="28">
        <f>求节点($AT$17:$AT$22,BH$17:BH$22,将星节奏统计!GS108)</f>
        <v>0</v>
      </c>
      <c r="HY109" s="28">
        <f>求节点($AT$17:$AT$22,BI$17:BI$22,将星节奏统计!GT108)</f>
        <v>0</v>
      </c>
      <c r="HZ109" s="28">
        <f>求节点($AT$17:$AT$22,BJ$17:BJ$22,将星节奏统计!GU108)</f>
        <v>0</v>
      </c>
      <c r="IA109" s="28">
        <f>求节点($AT$17:$AT$22,BK$17:BK$22,将星节奏统计!GV108)</f>
        <v>0</v>
      </c>
      <c r="IB109" s="28">
        <f>求节点($AT$17:$AT$22,BL$17:BL$22,将星节奏统计!GW108)</f>
        <v>0</v>
      </c>
      <c r="IC109" s="28">
        <f>求节点($AT$17:$AT$22,BM$17:BM$22,将星节奏统计!GX108)</f>
        <v>0</v>
      </c>
      <c r="ID109" s="28">
        <f>求节点($AT$17:$AT$22,BN$17:BN$22,将星节奏统计!GY108)</f>
        <v>0</v>
      </c>
      <c r="IE109" s="28">
        <f>求节点($AT$17:$AT$22,BO$17:BO$22,将星节奏统计!GZ108)</f>
        <v>0</v>
      </c>
      <c r="IF109" s="28">
        <f>求节点($AT$5:$AT$10,AV$5:AV$10,将星节奏统计!HD108)</f>
        <v>0.1</v>
      </c>
      <c r="IG109" s="28">
        <f>求节点($AT$5:$AT$10,AW$5:AW$10,将星节奏统计!HE108)</f>
        <v>0.1</v>
      </c>
      <c r="IH109" s="28">
        <f>求节点($AT$5:$AT$10,AX$5:AX$10,将星节奏统计!HF108)</f>
        <v>7.8297316751480911E-2</v>
      </c>
      <c r="II109" s="28">
        <f>求节点($AT$5:$AT$10,AY$5:AY$10,将星节奏统计!HG108)</f>
        <v>0</v>
      </c>
      <c r="IJ109" s="28">
        <f>求节点($AT$5:$AT$10,AZ$5:AZ$10,将星节奏统计!HH108)</f>
        <v>0</v>
      </c>
      <c r="IK109" s="28">
        <f>求节点($AT$5:$AT$10,BA$5:BA$10,将星节奏统计!HI108)</f>
        <v>0</v>
      </c>
      <c r="IL109" s="28">
        <f>求节点($AT$5:$AT$10,BB$5:BB$10,将星节奏统计!HJ108)</f>
        <v>0</v>
      </c>
      <c r="IM109" s="28">
        <f>求节点($AT$5:$AT$10,BC$5:BC$10,将星节奏统计!HK108)</f>
        <v>0</v>
      </c>
      <c r="IN109" s="28">
        <f>求节点($AT$5:$AT$10,BD$5:BD$10,将星节奏统计!HL108)</f>
        <v>0</v>
      </c>
      <c r="IO109" s="28">
        <f>求节点($AT$5:$AT$10,BE$5:BE$10,将星节奏统计!HM108)</f>
        <v>0</v>
      </c>
      <c r="IP109" s="28">
        <f>求节点($AT$5:$AT$10,BF$5:BF$10,将星节奏统计!HN108)</f>
        <v>0</v>
      </c>
      <c r="IQ109" s="28">
        <f>求节点($AT$5:$AT$10,BG$5:BG$10,将星节奏统计!HO108)</f>
        <v>0</v>
      </c>
      <c r="IR109" s="28">
        <f>求节点($AT$5:$AT$10,BH$5:BH$10,将星节奏统计!HP108)</f>
        <v>0</v>
      </c>
      <c r="IS109" s="28">
        <f>求节点($AT$5:$AT$10,BI$5:BI$10,将星节奏统计!HQ108)</f>
        <v>0</v>
      </c>
      <c r="IT109" s="28">
        <f>求节点($AT$5:$AT$10,BJ$5:BJ$10,将星节奏统计!HR108)</f>
        <v>0</v>
      </c>
      <c r="IU109" s="28">
        <f>求节点($AT$5:$AT$10,BK$5:BK$10,将星节奏统计!HS108)</f>
        <v>0</v>
      </c>
      <c r="IV109" s="28">
        <f>求节点($AT$5:$AT$10,BL$5:BL$10,将星节奏统计!HT108)</f>
        <v>0.9</v>
      </c>
      <c r="IW109" s="28">
        <f>求节点($AT$5:$AT$10,BM$5:BM$10,将星节奏统计!HU108)</f>
        <v>0.9</v>
      </c>
      <c r="IX109" s="28">
        <f>求节点($AT$5:$AT$10,BN$5:BN$10,将星节奏统计!HV108)</f>
        <v>0.6</v>
      </c>
      <c r="IY109" s="28">
        <f>求节点($AT$5:$AT$10,BO$5:BO$10,将星节奏统计!HW108)</f>
        <v>0</v>
      </c>
      <c r="IZ109" s="28">
        <f>求节点($AT$5:$AT$10,BP$5:BP$10,将星节奏统计!HX108)</f>
        <v>0.9</v>
      </c>
      <c r="JA109" s="28">
        <f>求节点($AT$5:$AT$10,BQ$5:BQ$10,将星节奏统计!HY108)</f>
        <v>0.6</v>
      </c>
      <c r="JB109" s="28">
        <f>求节点($AT$5:$AT$10,BR$5:BR$10,将星节奏统计!HZ108)</f>
        <v>0.9</v>
      </c>
      <c r="JC109" s="28">
        <f>求节点($AT$5:$AT$10,BS$5:BS$10,将星节奏统计!IA108)</f>
        <v>0</v>
      </c>
      <c r="JD109" s="28">
        <f>求节点($AT$5:$AT$10,BT$5:BT$10,将星节奏统计!IB108)</f>
        <v>0.6</v>
      </c>
      <c r="JE109" s="28">
        <f>求节点($AT$5:$AT$10,BU$5:BU$10,将星节奏统计!IC108)</f>
        <v>0.1</v>
      </c>
      <c r="JF109" s="28">
        <f>求节点($AT$5:$AT$10,BV$5:BV$10,将星节奏统计!ID108)</f>
        <v>0.6</v>
      </c>
      <c r="JG109" s="28">
        <f>求节点($AT$5:$AT$10,BW$5:BW$10,将星节奏统计!IE108)</f>
        <v>0.5</v>
      </c>
      <c r="JH109" s="28">
        <f>求节点($AT$5:$AT$10,BX$5:BX$10,将星节奏统计!IF108)</f>
        <v>0.33</v>
      </c>
      <c r="JI109" s="28">
        <f>求节点($AT$5:$AT$10,BY$5:BY$10,将星节奏统计!IG108)</f>
        <v>0.5</v>
      </c>
      <c r="JJ109" s="28">
        <f>求节点($AT$5:$AT$10,BZ$5:BZ$10,将星节奏统计!IH108)</f>
        <v>0.33</v>
      </c>
      <c r="JK109" s="28">
        <f>求节点($AT$5:$AT$10,CA$5:CA$10,将星节奏统计!II108)</f>
        <v>0.6</v>
      </c>
      <c r="JL109" s="28">
        <f>求节点($AT$5:$AT$10,CB$5:CB$10,将星节奏统计!IJ108)</f>
        <v>0.6</v>
      </c>
      <c r="JM109" s="28">
        <f>求节点($AT$5:$AT$10,CC$5:CC$10,将星节奏统计!IK108)</f>
        <v>0.6</v>
      </c>
      <c r="JN109" s="28">
        <f>求节点($AT$5:$AT$10,CD$5:CD$10,将星节奏统计!IL108)</f>
        <v>0.6</v>
      </c>
      <c r="JO109" s="28">
        <f>求节点($AT$5:$AT$10,CE$5:CE$10,将星节奏统计!IM108)</f>
        <v>0.4</v>
      </c>
      <c r="JP109" s="28">
        <f>求节点($AT$5:$AT$10,CF$5:CF$10,将星节奏统计!IN108)</f>
        <v>0.4</v>
      </c>
      <c r="JQ109" s="28">
        <f>求节点($AT$5:$AT$10,CG$5:CG$10,将星节奏统计!IO108)</f>
        <v>0.4</v>
      </c>
      <c r="JR109" s="28">
        <f>求节点($AT$5:$AT$10,CH$5:CH$10,将星节奏统计!IP108)</f>
        <v>0.4</v>
      </c>
      <c r="JS109" s="28">
        <f>求节点($AT$5:$AT$10,CI$5:CI$10,将星节奏统计!IQ108)</f>
        <v>0.5</v>
      </c>
      <c r="JT109" s="28">
        <f>求节点($AT$5:$AT$10,CJ$5:CJ$10,将星节奏统计!IR108)</f>
        <v>0.33</v>
      </c>
      <c r="JU109" s="28">
        <f>求节点($AT$5:$AT$10,CK$5:CK$10,将星节奏统计!IS108)</f>
        <v>0</v>
      </c>
      <c r="JV109" s="28">
        <f>求节点($AT$5:$AT$10,CL$5:CL$10,将星节奏统计!IT108)</f>
        <v>0</v>
      </c>
      <c r="JW109" s="28">
        <f>求节点($AT$5:$AT$10,CM$5:CM$10,将星节奏统计!IU108)</f>
        <v>0</v>
      </c>
      <c r="JX109" s="28">
        <f>求节点($AT$5:$AT$10,CN$5:CN$10,将星节奏统计!IV108)</f>
        <v>0</v>
      </c>
      <c r="JY109" s="28">
        <f>求节点($AT$5:$AT$10,CO$5:CO$10,将星节奏统计!IW108)</f>
        <v>0</v>
      </c>
      <c r="JZ109" s="28">
        <f>求节点($AT$5:$AT$10,CP$5:CP$10,将星节奏统计!IX108)</f>
        <v>0</v>
      </c>
      <c r="KA109" s="28">
        <f>求节点($AT$5:$AT$10,CQ$5:CQ$10,将星节奏统计!IY108)</f>
        <v>0</v>
      </c>
      <c r="KB109" s="28">
        <f>求节点($AT$5:$AT$10,CR$5:CR$10,将星节奏统计!IZ108)</f>
        <v>0</v>
      </c>
      <c r="KC109" s="28">
        <f>求节点($AT$5:$AT$10,CS$5:CS$10,将星节奏统计!JA108)</f>
        <v>0</v>
      </c>
      <c r="KD109" s="28">
        <f>求节点($AT$17:$AT$22,AV$17:AV$22,将星节奏统计!JD108)</f>
        <v>0</v>
      </c>
      <c r="KE109" s="28">
        <f>求节点($AT$17:$AT$22,AW$17:AW$22,将星节奏统计!JE108)</f>
        <v>0</v>
      </c>
      <c r="KF109" s="28">
        <f>求节点($AT$17:$AT$22,AX$17:AX$22,将星节奏统计!JF108)</f>
        <v>0</v>
      </c>
      <c r="KG109" s="28">
        <f>求节点($AT$17:$AT$22,AY$17:AY$22,将星节奏统计!JG108)</f>
        <v>2.1575315301023551E-4</v>
      </c>
      <c r="KH109" s="28">
        <f>求节点($AT$17:$AT$22,AZ$17:AZ$22,将星节奏统计!JH108)</f>
        <v>3.2362972951534633E-4</v>
      </c>
      <c r="KI109" s="28">
        <f>求节点($AT$17:$AT$22,BA$17:BA$22,将星节奏统计!JI108)</f>
        <v>3.2362972951534633E-4</v>
      </c>
      <c r="KJ109" s="28">
        <f>求节点($AT$17:$AT$22,BB$17:BB$22,将星节奏统计!JJ108)</f>
        <v>4.9034807502325306E-4</v>
      </c>
      <c r="KK109" s="28">
        <f>求节点($AT$17:$AT$22,BC$17:BC$22,将星节奏统计!JK108)</f>
        <v>0</v>
      </c>
      <c r="KL109" s="28">
        <f>求节点($AT$17:$AT$22,BD$17:BD$22,将星节奏统计!JL108)</f>
        <v>3.2362972951534633E-4</v>
      </c>
      <c r="KM109" s="28">
        <f>求节点($AT$17:$AT$22,BE$17:BE$22,将星节奏统计!JM108)</f>
        <v>0</v>
      </c>
      <c r="KN109" s="28">
        <f>求节点($AT$17:$AT$22,BF$17:BF$22,将星节奏统计!JN108)</f>
        <v>0</v>
      </c>
      <c r="KO109" s="28">
        <f>求节点($AT$17:$AT$22,BG$17:BG$22,将星节奏统计!JO108)</f>
        <v>0</v>
      </c>
      <c r="KP109" s="28">
        <f>求节点($AT$17:$AT$22,BH$17:BH$22,将星节奏统计!JP108)</f>
        <v>0</v>
      </c>
      <c r="KQ109" s="28">
        <f>求节点($AT$17:$AT$22,BI$17:BI$22,将星节奏统计!JQ108)</f>
        <v>0</v>
      </c>
      <c r="KR109" s="28">
        <f>求节点($AT$17:$AT$22,BJ$17:BJ$22,将星节奏统计!JR108)</f>
        <v>0</v>
      </c>
      <c r="KS109" s="28">
        <f>求节点($AT$17:$AT$22,BK$17:BK$22,将星节奏统计!JS108)</f>
        <v>0</v>
      </c>
      <c r="KT109" s="28">
        <f>求节点($AT$17:$AT$22,BL$17:BL$22,将星节奏统计!JT108)</f>
        <v>0</v>
      </c>
      <c r="KU109" s="28">
        <f>求节点($AT$17:$AT$22,BM$17:BM$22,将星节奏统计!JU108)</f>
        <v>0</v>
      </c>
      <c r="KV109" s="28">
        <f>求节点($AT$17:$AT$22,BN$17:BN$22,将星节奏统计!JV108)</f>
        <v>0</v>
      </c>
      <c r="KW109" s="28">
        <f>求节点($AT$17:$AT$22,BO$17:BO$22,将星节奏统计!JW108)</f>
        <v>0</v>
      </c>
      <c r="KX109" s="28">
        <f>求节点($AT$5:$AT$10,AV$5:AV$10,将星节奏统计!KA108)</f>
        <v>0.1</v>
      </c>
      <c r="KY109" s="28">
        <f>求节点($AT$5:$AT$10,AW$5:AW$10,将星节奏统计!KB108)</f>
        <v>0.1</v>
      </c>
      <c r="KZ109" s="28">
        <f>求节点($AT$5:$AT$10,AX$5:AX$10,将星节奏统计!KC108)</f>
        <v>0.1</v>
      </c>
      <c r="LA109" s="28">
        <f>求节点($AT$5:$AT$10,AY$5:AY$10,将星节奏统计!KD108)</f>
        <v>0</v>
      </c>
      <c r="LB109" s="28">
        <f>求节点($AT$5:$AT$10,AZ$5:AZ$10,将星节奏统计!KE108)</f>
        <v>0</v>
      </c>
      <c r="LC109" s="28">
        <f>求节点($AT$5:$AT$10,BA$5:BA$10,将星节奏统计!KF108)</f>
        <v>0</v>
      </c>
      <c r="LD109" s="28">
        <f>求节点($AT$5:$AT$10,BB$5:BB$10,将星节奏统计!KG108)</f>
        <v>0</v>
      </c>
      <c r="LE109" s="28">
        <f>求节点($AT$5:$AT$10,BC$5:BC$10,将星节奏统计!KH108)</f>
        <v>0</v>
      </c>
      <c r="LF109" s="28">
        <f>求节点($AT$5:$AT$10,BD$5:BD$10,将星节奏统计!KI108)</f>
        <v>0</v>
      </c>
      <c r="LG109" s="28">
        <f>求节点($AT$5:$AT$10,BE$5:BE$10,将星节奏统计!KJ108)</f>
        <v>0</v>
      </c>
      <c r="LH109" s="28">
        <f>求节点($AT$5:$AT$10,BF$5:BF$10,将星节奏统计!KK108)</f>
        <v>0</v>
      </c>
      <c r="LI109" s="28">
        <f>求节点($AT$5:$AT$10,BG$5:BG$10,将星节奏统计!KL108)</f>
        <v>0</v>
      </c>
      <c r="LJ109" s="28">
        <f>求节点($AT$5:$AT$10,BH$5:BH$10,将星节奏统计!KM108)</f>
        <v>0</v>
      </c>
      <c r="LK109" s="28">
        <f>求节点($AT$5:$AT$10,BI$5:BI$10,将星节奏统计!KN108)</f>
        <v>0</v>
      </c>
      <c r="LL109" s="28">
        <f>求节点($AT$5:$AT$10,BJ$5:BJ$10,将星节奏统计!KO108)</f>
        <v>0</v>
      </c>
      <c r="LM109" s="28">
        <f>求节点($AT$5:$AT$10,BK$5:BK$10,将星节奏统计!KP108)</f>
        <v>0</v>
      </c>
      <c r="LN109" s="28">
        <f>求节点($AT$5:$AT$10,BL$5:BL$10,将星节奏统计!KQ108)</f>
        <v>0.9</v>
      </c>
      <c r="LO109" s="28">
        <f>求节点($AT$5:$AT$10,BM$5:BM$10,将星节奏统计!KR108)</f>
        <v>0.9</v>
      </c>
      <c r="LP109" s="28">
        <f>求节点($AT$5:$AT$10,BN$5:BN$10,将星节奏统计!KS108)</f>
        <v>0.6</v>
      </c>
      <c r="LQ109" s="28">
        <f>求节点($AT$5:$AT$10,BO$5:BO$10,将星节奏统计!KT108)</f>
        <v>0</v>
      </c>
      <c r="LR109" s="28">
        <f>求节点($AT$5:$AT$10,BP$5:BP$10,将星节奏统计!KU108)</f>
        <v>0.9</v>
      </c>
      <c r="LS109" s="28">
        <f>求节点($AT$5:$AT$10,BQ$5:BQ$10,将星节奏统计!KV108)</f>
        <v>0.6</v>
      </c>
      <c r="LT109" s="28">
        <f>求节点($AT$5:$AT$10,BR$5:BR$10,将星节奏统计!KW108)</f>
        <v>0.9</v>
      </c>
      <c r="LU109" s="28">
        <f>求节点($AT$5:$AT$10,BS$5:BS$10,将星节奏统计!KX108)</f>
        <v>0</v>
      </c>
      <c r="LV109" s="28">
        <f>求节点($AT$5:$AT$10,BT$5:BT$10,将星节奏统计!KY108)</f>
        <v>0.6</v>
      </c>
      <c r="LW109" s="28">
        <f>求节点($AT$5:$AT$10,BU$5:BU$10,将星节奏统计!KZ108)</f>
        <v>0.1</v>
      </c>
      <c r="LX109" s="28">
        <f>求节点($AT$5:$AT$10,BV$5:BV$10,将星节奏统计!LA108)</f>
        <v>0.6</v>
      </c>
      <c r="LY109" s="28">
        <f>求节点($AT$5:$AT$10,BW$5:BW$10,将星节奏统计!LB108)</f>
        <v>0.5</v>
      </c>
      <c r="LZ109" s="28">
        <f>求节点($AT$5:$AT$10,BX$5:BX$10,将星节奏统计!LC108)</f>
        <v>0.33</v>
      </c>
      <c r="MA109" s="28">
        <f>求节点($AT$5:$AT$10,BY$5:BY$10,将星节奏统计!LD108)</f>
        <v>0.5</v>
      </c>
      <c r="MB109" s="28">
        <f>求节点($AT$5:$AT$10,BZ$5:BZ$10,将星节奏统计!LE108)</f>
        <v>0.33</v>
      </c>
      <c r="MC109" s="28">
        <f>求节点($AT$5:$AT$10,CA$5:CA$10,将星节奏统计!LF108)</f>
        <v>0.6</v>
      </c>
      <c r="MD109" s="28">
        <f>求节点($AT$5:$AT$10,CB$5:CB$10,将星节奏统计!LG108)</f>
        <v>0.6</v>
      </c>
      <c r="ME109" s="28">
        <f>求节点($AT$5:$AT$10,CC$5:CC$10,将星节奏统计!LH108)</f>
        <v>0.6</v>
      </c>
      <c r="MF109" s="28">
        <f>求节点($AT$5:$AT$10,CD$5:CD$10,将星节奏统计!LI108)</f>
        <v>0.6</v>
      </c>
      <c r="MG109" s="28">
        <f>求节点($AT$5:$AT$10,CE$5:CE$10,将星节奏统计!LJ108)</f>
        <v>0.4</v>
      </c>
      <c r="MH109" s="28">
        <f>求节点($AT$5:$AT$10,CF$5:CF$10,将星节奏统计!LK108)</f>
        <v>0.4</v>
      </c>
      <c r="MI109" s="28">
        <f>求节点($AT$5:$AT$10,CG$5:CG$10,将星节奏统计!LL108)</f>
        <v>0.4</v>
      </c>
      <c r="MJ109" s="28">
        <f>求节点($AT$5:$AT$10,CH$5:CH$10,将星节奏统计!LM108)</f>
        <v>0.4</v>
      </c>
      <c r="MK109" s="28">
        <f>求节点($AT$5:$AT$10,CI$5:CI$10,将星节奏统计!LN108)</f>
        <v>0.5</v>
      </c>
      <c r="ML109" s="28">
        <f>求节点($AT$5:$AT$10,CJ$5:CJ$10,将星节奏统计!LO108)</f>
        <v>0.33</v>
      </c>
      <c r="MM109" s="28">
        <f>求节点($AT$5:$AT$10,CK$5:CK$10,将星节奏统计!LP108)</f>
        <v>0</v>
      </c>
      <c r="MN109" s="28">
        <f>求节点($AT$5:$AT$10,CL$5:CL$10,将星节奏统计!LQ108)</f>
        <v>0</v>
      </c>
      <c r="MO109" s="28">
        <f>求节点($AT$5:$AT$10,CM$5:CM$10,将星节奏统计!LR108)</f>
        <v>0</v>
      </c>
      <c r="MP109" s="28">
        <f>求节点($AT$5:$AT$10,CN$5:CN$10,将星节奏统计!LS108)</f>
        <v>0</v>
      </c>
      <c r="MQ109" s="28">
        <f>求节点($AT$5:$AT$10,CO$5:CO$10,将星节奏统计!LT108)</f>
        <v>0</v>
      </c>
      <c r="MR109" s="28">
        <f>求节点($AT$5:$AT$10,CP$5:CP$10,将星节奏统计!LU108)</f>
        <v>0</v>
      </c>
      <c r="MS109" s="28">
        <f>求节点($AT$5:$AT$10,CQ$5:CQ$10,将星节奏统计!LV108)</f>
        <v>0</v>
      </c>
      <c r="MT109" s="28">
        <f>求节点($AT$5:$AT$10,CR$5:CR$10,将星节奏统计!LW108)</f>
        <v>0</v>
      </c>
      <c r="MU109" s="28">
        <f>求节点($AT$5:$AT$10,CS$5:CS$10,将星节奏统计!LX108)</f>
        <v>0</v>
      </c>
      <c r="MV109" s="28">
        <f>求节点($AT$17:$AT$22,AV$17:AV$22,将星节奏统计!MA108)</f>
        <v>0</v>
      </c>
      <c r="MW109" s="28">
        <f>求节点($AT$17:$AT$22,AW$17:AW$22,将星节奏统计!MB108)</f>
        <v>0</v>
      </c>
      <c r="MX109" s="28">
        <f>求节点($AT$17:$AT$22,AX$17:AX$22,将星节奏统计!MC108)</f>
        <v>0</v>
      </c>
      <c r="MY109" s="28">
        <f>求节点($AT$17:$AT$22,AY$17:AY$22,将星节奏统计!MD108)</f>
        <v>0</v>
      </c>
      <c r="MZ109" s="28">
        <f>求节点($AT$17:$AT$22,AZ$17:AZ$22,将星节奏统计!ME108)</f>
        <v>0</v>
      </c>
      <c r="NA109" s="28">
        <f>求节点($AT$17:$AT$22,BA$17:BA$22,将星节奏统计!MF108)</f>
        <v>0</v>
      </c>
      <c r="NB109" s="28">
        <f>求节点($AT$17:$AT$22,BB$17:BB$22,将星节奏统计!MG108)</f>
        <v>0</v>
      </c>
      <c r="NC109" s="28">
        <f>求节点($AT$17:$AT$22,BC$17:BC$22,将星节奏统计!MH108)</f>
        <v>0</v>
      </c>
      <c r="ND109" s="28">
        <f>求节点($AT$17:$AT$22,BD$17:BD$22,将星节奏统计!MI108)</f>
        <v>0</v>
      </c>
      <c r="NE109" s="28">
        <f>求节点($AT$17:$AT$22,BE$17:BE$22,将星节奏统计!MJ108)</f>
        <v>0</v>
      </c>
      <c r="NF109" s="28">
        <f>求节点($AT$17:$AT$22,BF$17:BF$22,将星节奏统计!MK108)</f>
        <v>0</v>
      </c>
      <c r="NG109" s="28">
        <f>求节点($AT$17:$AT$22,BG$17:BG$22,将星节奏统计!ML108)</f>
        <v>0</v>
      </c>
      <c r="NH109" s="28">
        <f>求节点($AT$17:$AT$22,BH$17:BH$22,将星节奏统计!MM108)</f>
        <v>0</v>
      </c>
      <c r="NI109" s="28">
        <f>求节点($AT$17:$AT$22,BI$17:BI$22,将星节奏统计!MN108)</f>
        <v>0</v>
      </c>
      <c r="NJ109" s="28">
        <f>求节点($AT$17:$AT$22,BJ$17:BJ$22,将星节奏统计!MO108)</f>
        <v>0</v>
      </c>
      <c r="NK109" s="28">
        <f>求节点($AT$17:$AT$22,BK$17:BK$22,将星节奏统计!MP108)</f>
        <v>0</v>
      </c>
      <c r="NL109" s="28">
        <f>求节点($AT$17:$AT$22,BL$17:BL$22,将星节奏统计!MQ108)</f>
        <v>0</v>
      </c>
      <c r="NM109" s="28">
        <f>求节点($AT$17:$AT$22,BM$17:BM$22,将星节奏统计!MR108)</f>
        <v>0</v>
      </c>
      <c r="NN109" s="28">
        <f>求节点($AT$17:$AT$22,BN$17:BN$22,将星节奏统计!MS108)</f>
        <v>0</v>
      </c>
      <c r="NO109" s="28">
        <f>求节点($AT$17:$AT$22,BO$17:BO$22,将星节奏统计!MT108)</f>
        <v>0</v>
      </c>
      <c r="NP109" s="28">
        <f>求节点($AT$5:$AT$10,AV$5:AV$10,将星节奏统计!MX108)</f>
        <v>0.1</v>
      </c>
      <c r="NQ109" s="28">
        <f>求节点($AT$5:$AT$10,AW$5:AW$10,将星节奏统计!MY108)</f>
        <v>0.1</v>
      </c>
      <c r="NR109" s="28">
        <f>求节点($AT$5:$AT$10,AX$5:AX$10,将星节奏统计!MZ108)</f>
        <v>0.1</v>
      </c>
      <c r="NS109" s="28">
        <f>求节点($AT$5:$AT$10,AY$5:AY$10,将星节奏统计!NA108)</f>
        <v>0</v>
      </c>
      <c r="NT109" s="28">
        <f>求节点($AT$5:$AT$10,AZ$5:AZ$10,将星节奏统计!NB108)</f>
        <v>0</v>
      </c>
      <c r="NU109" s="28">
        <f>求节点($AT$5:$AT$10,BA$5:BA$10,将星节奏统计!NC108)</f>
        <v>0</v>
      </c>
      <c r="NV109" s="28">
        <f>求节点($AT$5:$AT$10,BB$5:BB$10,将星节奏统计!ND108)</f>
        <v>0</v>
      </c>
      <c r="NW109" s="28">
        <f>求节点($AT$5:$AT$10,BC$5:BC$10,将星节奏统计!NE108)</f>
        <v>0</v>
      </c>
      <c r="NX109" s="28">
        <f>求节点($AT$5:$AT$10,BD$5:BD$10,将星节奏统计!NF108)</f>
        <v>0</v>
      </c>
      <c r="NY109" s="28">
        <f>求节点($AT$5:$AT$10,BE$5:BE$10,将星节奏统计!NG108)</f>
        <v>0</v>
      </c>
      <c r="NZ109" s="28">
        <f>求节点($AT$5:$AT$10,BF$5:BF$10,将星节奏统计!NH108)</f>
        <v>0</v>
      </c>
      <c r="OA109" s="28">
        <f>求节点($AT$5:$AT$10,BG$5:BG$10,将星节奏统计!NI108)</f>
        <v>0</v>
      </c>
      <c r="OB109" s="28">
        <f>求节点($AT$5:$AT$10,BH$5:BH$10,将星节奏统计!NJ108)</f>
        <v>0</v>
      </c>
      <c r="OC109" s="28">
        <f>求节点($AT$5:$AT$10,BI$5:BI$10,将星节奏统计!NK108)</f>
        <v>0</v>
      </c>
      <c r="OD109" s="28">
        <f>求节点($AT$5:$AT$10,BJ$5:BJ$10,将星节奏统计!NL108)</f>
        <v>0</v>
      </c>
      <c r="OE109" s="28">
        <f>求节点($AT$5:$AT$10,BK$5:BK$10,将星节奏统计!NM108)</f>
        <v>0</v>
      </c>
      <c r="OF109" s="28">
        <f>求节点($AT$5:$AT$10,BL$5:BL$10,将星节奏统计!NN108)</f>
        <v>0.9</v>
      </c>
      <c r="OG109" s="28">
        <f>求节点($AT$5:$AT$10,BM$5:BM$10,将星节奏统计!NO108)</f>
        <v>0.9</v>
      </c>
      <c r="OH109" s="28">
        <f>求节点($AT$5:$AT$10,BN$5:BN$10,将星节奏统计!NP108)</f>
        <v>0.6</v>
      </c>
      <c r="OI109" s="28">
        <f>求节点($AT$5:$AT$10,BO$5:BO$10,将星节奏统计!NQ108)</f>
        <v>0</v>
      </c>
      <c r="OJ109" s="28">
        <f>求节点($AT$5:$AT$10,BP$5:BP$10,将星节奏统计!NR108)</f>
        <v>0.9</v>
      </c>
      <c r="OK109" s="28">
        <f>求节点($AT$5:$AT$10,BQ$5:BQ$10,将星节奏统计!NS108)</f>
        <v>0.6</v>
      </c>
      <c r="OL109" s="28">
        <f>求节点($AT$5:$AT$10,BR$5:BR$10,将星节奏统计!NT108)</f>
        <v>0.9</v>
      </c>
      <c r="OM109" s="28">
        <f>求节点($AT$5:$AT$10,BS$5:BS$10,将星节奏统计!NU108)</f>
        <v>0</v>
      </c>
      <c r="ON109" s="28">
        <f>求节点($AT$5:$AT$10,BT$5:BT$10,将星节奏统计!NV108)</f>
        <v>0.6</v>
      </c>
      <c r="OO109" s="28">
        <f>求节点($AT$5:$AT$10,BU$5:BU$10,将星节奏统计!NW108)</f>
        <v>0.1</v>
      </c>
      <c r="OP109" s="28">
        <f>求节点($AT$5:$AT$10,BV$5:BV$10,将星节奏统计!NX108)</f>
        <v>0.6</v>
      </c>
      <c r="OQ109" s="28">
        <f>求节点($AT$5:$AT$10,BW$5:BW$10,将星节奏统计!NY108)</f>
        <v>0.5</v>
      </c>
      <c r="OR109" s="28">
        <f>求节点($AT$5:$AT$10,BX$5:BX$10,将星节奏统计!NZ108)</f>
        <v>0.33</v>
      </c>
      <c r="OS109" s="28">
        <f>求节点($AT$5:$AT$10,BY$5:BY$10,将星节奏统计!OA108)</f>
        <v>0.5</v>
      </c>
      <c r="OT109" s="28">
        <f>求节点($AT$5:$AT$10,BZ$5:BZ$10,将星节奏统计!OB108)</f>
        <v>0.33</v>
      </c>
      <c r="OU109" s="28">
        <f>求节点($AT$5:$AT$10,CA$5:CA$10,将星节奏统计!OC108)</f>
        <v>0.6</v>
      </c>
      <c r="OV109" s="28">
        <f>求节点($AT$5:$AT$10,CB$5:CB$10,将星节奏统计!OD108)</f>
        <v>0.6</v>
      </c>
      <c r="OW109" s="28">
        <f>求节点($AT$5:$AT$10,CC$5:CC$10,将星节奏统计!OE108)</f>
        <v>0.6</v>
      </c>
      <c r="OX109" s="28">
        <f>求节点($AT$5:$AT$10,CD$5:CD$10,将星节奏统计!OF108)</f>
        <v>0.6</v>
      </c>
      <c r="OY109" s="28">
        <f>求节点($AT$5:$AT$10,CE$5:CE$10,将星节奏统计!OG108)</f>
        <v>0.4</v>
      </c>
      <c r="OZ109" s="28">
        <f>求节点($AT$5:$AT$10,CF$5:CF$10,将星节奏统计!OH108)</f>
        <v>0.4</v>
      </c>
      <c r="PA109" s="28">
        <f>求节点($AT$5:$AT$10,CG$5:CG$10,将星节奏统计!OI108)</f>
        <v>0.4</v>
      </c>
      <c r="PB109" s="28">
        <f>求节点($AT$5:$AT$10,CH$5:CH$10,将星节奏统计!OJ108)</f>
        <v>0.4</v>
      </c>
      <c r="PC109" s="28">
        <f>求节点($AT$5:$AT$10,CI$5:CI$10,将星节奏统计!OK108)</f>
        <v>0.5</v>
      </c>
      <c r="PD109" s="28">
        <f>求节点($AT$5:$AT$10,CJ$5:CJ$10,将星节奏统计!OL108)</f>
        <v>0.33</v>
      </c>
      <c r="PE109" s="28">
        <f>求节点($AT$5:$AT$10,CK$5:CK$10,将星节奏统计!OM108)</f>
        <v>0</v>
      </c>
      <c r="PF109" s="28">
        <f>求节点($AT$5:$AT$10,CL$5:CL$10,将星节奏统计!ON108)</f>
        <v>0</v>
      </c>
      <c r="PG109" s="28">
        <f>求节点($AT$5:$AT$10,CM$5:CM$10,将星节奏统计!OO108)</f>
        <v>0</v>
      </c>
      <c r="PH109" s="28">
        <f>求节点($AT$5:$AT$10,CN$5:CN$10,将星节奏统计!OP108)</f>
        <v>0</v>
      </c>
      <c r="PI109" s="28">
        <f>求节点($AT$5:$AT$10,CO$5:CO$10,将星节奏统计!OQ108)</f>
        <v>0</v>
      </c>
      <c r="PJ109" s="28">
        <f>求节点($AT$5:$AT$10,CP$5:CP$10,将星节奏统计!OR108)</f>
        <v>0</v>
      </c>
      <c r="PK109" s="28">
        <f>求节点($AT$5:$AT$10,CQ$5:CQ$10,将星节奏统计!OS108)</f>
        <v>0</v>
      </c>
      <c r="PL109" s="28">
        <f>求节点($AT$5:$AT$10,CR$5:CR$10,将星节奏统计!OT108)</f>
        <v>0</v>
      </c>
      <c r="PM109" s="28">
        <f>求节点($AT$5:$AT$10,CS$5:CS$10,将星节奏统计!OU108)</f>
        <v>0</v>
      </c>
      <c r="PN109" s="28">
        <f>求节点($AT$17:$AT$22,AV$17:AV$22,将星节奏统计!OX108)</f>
        <v>0</v>
      </c>
      <c r="PO109" s="28">
        <f>求节点($AT$17:$AT$22,AW$17:AW$22,将星节奏统计!OY108)</f>
        <v>0</v>
      </c>
      <c r="PP109" s="28">
        <f>求节点($AT$17:$AT$22,AX$17:AX$22,将星节奏统计!OZ108)</f>
        <v>0</v>
      </c>
      <c r="PQ109" s="28">
        <f>求节点($AT$17:$AT$22,AY$17:AY$22,将星节奏统计!PA108)</f>
        <v>2.3098278734036415E-4</v>
      </c>
      <c r="PR109" s="28">
        <f>求节点($AT$17:$AT$22,AZ$17:AZ$22,将星节奏统计!PB108)</f>
        <v>3.4647418101054969E-4</v>
      </c>
      <c r="PS109" s="28">
        <f>求节点($AT$17:$AT$22,BA$17:BA$22,将星节奏统计!PC108)</f>
        <v>3.4647418101054969E-4</v>
      </c>
      <c r="PT109" s="28">
        <f>求节点($AT$17:$AT$22,BB$17:BB$22,将星节奏统计!PD108)</f>
        <v>5.2496088031901353E-4</v>
      </c>
      <c r="PU109" s="28">
        <f>求节点($AT$17:$AT$22,BC$17:BC$22,将星节奏统计!PE108)</f>
        <v>0</v>
      </c>
      <c r="PV109" s="28">
        <f>求节点($AT$17:$AT$22,BD$17:BD$22,将星节奏统计!PF108)</f>
        <v>3.4647418101054969E-4</v>
      </c>
      <c r="PW109" s="28">
        <f>求节点($AT$17:$AT$22,BE$17:BE$22,将星节奏统计!PG108)</f>
        <v>0</v>
      </c>
      <c r="PX109" s="28">
        <f>求节点($AT$17:$AT$22,BF$17:BF$22,将星节奏统计!PH108)</f>
        <v>0</v>
      </c>
      <c r="PY109" s="28">
        <f>求节点($AT$17:$AT$22,BG$17:BG$22,将星节奏统计!PI108)</f>
        <v>0</v>
      </c>
      <c r="PZ109" s="28">
        <f>求节点($AT$17:$AT$22,BH$17:BH$22,将星节奏统计!PJ108)</f>
        <v>0</v>
      </c>
      <c r="QA109" s="28">
        <f>求节点($AT$17:$AT$22,BI$17:BI$22,将星节奏统计!PK108)</f>
        <v>0</v>
      </c>
      <c r="QB109" s="28">
        <f>求节点($AT$17:$AT$22,BJ$17:BJ$22,将星节奏统计!PL108)</f>
        <v>0</v>
      </c>
      <c r="QC109" s="28">
        <f>求节点($AT$17:$AT$22,BK$17:BK$22,将星节奏统计!PM108)</f>
        <v>0</v>
      </c>
      <c r="QD109" s="28">
        <f>求节点($AT$17:$AT$22,BL$17:BL$22,将星节奏统计!PN108)</f>
        <v>0</v>
      </c>
      <c r="QE109" s="28">
        <f>求节点($AT$17:$AT$22,BM$17:BM$22,将星节奏统计!PO108)</f>
        <v>0</v>
      </c>
      <c r="QF109" s="28">
        <f>求节点($AT$17:$AT$22,BN$17:BN$22,将星节奏统计!PP108)</f>
        <v>0</v>
      </c>
      <c r="QG109" s="28">
        <f>求节点($AT$17:$AT$22,BO$17:BO$22,将星节奏统计!PQ108)</f>
        <v>0</v>
      </c>
      <c r="QJ109" s="3">
        <v>105</v>
      </c>
      <c r="QK109" s="28">
        <f t="shared" ca="1" si="80"/>
        <v>1.3606419082819754</v>
      </c>
      <c r="QL109" s="28">
        <f t="shared" ca="1" si="80"/>
        <v>1.4871980613873068</v>
      </c>
      <c r="QM109" s="28">
        <f t="shared" ca="1" si="80"/>
        <v>1.5</v>
      </c>
      <c r="QN109" s="28">
        <f t="shared" ca="1" si="80"/>
        <v>1.5</v>
      </c>
      <c r="QO109" s="28">
        <f t="shared" ca="1" si="80"/>
        <v>1.5</v>
      </c>
      <c r="QP109" s="28">
        <f t="shared" ca="1" si="81"/>
        <v>1.1237331523613336</v>
      </c>
      <c r="QQ109" s="28">
        <f t="shared" ca="1" si="81"/>
        <v>1.4654347657457283</v>
      </c>
      <c r="QR109" s="28">
        <f t="shared" ca="1" si="81"/>
        <v>1.5</v>
      </c>
      <c r="QS109" s="28">
        <f t="shared" ca="1" si="81"/>
        <v>1.5</v>
      </c>
      <c r="QT109" s="28">
        <f t="shared" ca="1" si="81"/>
        <v>1.5</v>
      </c>
      <c r="QU109" s="28">
        <f t="shared" ca="1" si="82"/>
        <v>0.1</v>
      </c>
      <c r="QV109" s="28">
        <f t="shared" ca="1" si="82"/>
        <v>0.1</v>
      </c>
      <c r="QW109" s="28">
        <f t="shared" ca="1" si="82"/>
        <v>0.1</v>
      </c>
      <c r="QX109" s="28">
        <f t="shared" ca="1" si="82"/>
        <v>0.1</v>
      </c>
      <c r="QY109" s="28">
        <f t="shared" ca="1" si="82"/>
        <v>0.1</v>
      </c>
      <c r="QZ109" s="28">
        <f t="shared" ca="1" si="83"/>
        <v>0.90244933579738285</v>
      </c>
      <c r="RA109" s="28">
        <f t="shared" ca="1" si="83"/>
        <v>0.99103864297111466</v>
      </c>
      <c r="RB109" s="28">
        <f t="shared" ca="1" si="83"/>
        <v>1</v>
      </c>
      <c r="RC109" s="28">
        <f t="shared" ca="1" si="83"/>
        <v>1</v>
      </c>
      <c r="RD109" s="28">
        <f t="shared" ca="1" si="83"/>
        <v>1</v>
      </c>
      <c r="RE109" s="28">
        <f t="shared" ca="1" si="84"/>
        <v>0.73915543490755586</v>
      </c>
      <c r="RF109" s="28">
        <f t="shared" ca="1" si="84"/>
        <v>0.96695651049715214</v>
      </c>
      <c r="RG109" s="28">
        <f t="shared" ca="1" si="84"/>
        <v>0.99</v>
      </c>
      <c r="RH109" s="28">
        <f t="shared" ca="1" si="84"/>
        <v>0.99</v>
      </c>
      <c r="RI109" s="28">
        <f t="shared" ca="1" si="84"/>
        <v>0.99</v>
      </c>
      <c r="RJ109" s="28">
        <f t="shared" ca="1" si="85"/>
        <v>3.3834017176604531E-4</v>
      </c>
      <c r="RK109" s="28">
        <f t="shared" ca="1" si="85"/>
        <v>0</v>
      </c>
      <c r="RL109" s="28">
        <f t="shared" ca="1" si="85"/>
        <v>3.3834017176604531E-4</v>
      </c>
      <c r="RM109" s="28">
        <f t="shared" ca="1" si="85"/>
        <v>0</v>
      </c>
      <c r="RN109" s="28">
        <f t="shared" ca="1" si="85"/>
        <v>3.6222300742011927E-4</v>
      </c>
      <c r="RO109" s="28">
        <f t="shared" ca="1" si="86"/>
        <v>3.2362972951534633E-4</v>
      </c>
      <c r="RP109" s="28">
        <f t="shared" ca="1" si="86"/>
        <v>0</v>
      </c>
      <c r="RQ109" s="28">
        <f t="shared" ca="1" si="86"/>
        <v>3.2362972951534633E-4</v>
      </c>
      <c r="RR109" s="28">
        <f t="shared" ca="1" si="86"/>
        <v>0</v>
      </c>
      <c r="RS109" s="28">
        <f t="shared" ca="1" si="86"/>
        <v>3.4647418101054969E-4</v>
      </c>
      <c r="RT109" s="28">
        <f t="shared" ca="1" si="87"/>
        <v>0.1</v>
      </c>
      <c r="RU109" s="28">
        <f t="shared" ca="1" si="87"/>
        <v>0.1</v>
      </c>
      <c r="RV109" s="28">
        <f t="shared" ca="1" si="87"/>
        <v>0.1</v>
      </c>
      <c r="RW109" s="28">
        <f t="shared" ca="1" si="87"/>
        <v>0.1</v>
      </c>
      <c r="RX109" s="28">
        <f t="shared" ca="1" si="87"/>
        <v>0.1</v>
      </c>
      <c r="RY109" s="28">
        <f t="shared" ca="1" si="88"/>
        <v>0.16731149588601962</v>
      </c>
      <c r="RZ109" s="28">
        <f t="shared" ca="1" si="88"/>
        <v>0.17094036460623838</v>
      </c>
      <c r="SA109" s="28">
        <f t="shared" ca="1" si="88"/>
        <v>0.17829731675148092</v>
      </c>
      <c r="SB109" s="28">
        <f t="shared" ca="1" si="88"/>
        <v>0.2</v>
      </c>
      <c r="SC109" s="28">
        <f t="shared" ca="1" si="88"/>
        <v>0.2</v>
      </c>
    </row>
    <row r="110" spans="46:497" x14ac:dyDescent="0.2">
      <c r="AU110" s="28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U110" s="3">
        <v>106</v>
      </c>
      <c r="CV110" s="28">
        <f>求节点($AT$5:$AT$10,AV$5:AV$10,将星节奏统计!BJ109)</f>
        <v>0.1</v>
      </c>
      <c r="CW110" s="28">
        <f>求节点($AT$5:$AT$10,AW$5:AW$10,将星节奏统计!BK109)</f>
        <v>0.1</v>
      </c>
      <c r="CX110" s="28">
        <f>求节点($AT$5:$AT$10,AX$5:AX$10,将星节奏统计!BL109)</f>
        <v>6.7902540494866062E-2</v>
      </c>
      <c r="CY110" s="28">
        <f>求节点($AT$5:$AT$10,AY$5:AY$10,将星节奏统计!BM109)</f>
        <v>0</v>
      </c>
      <c r="CZ110" s="28">
        <f>求节点($AT$5:$AT$10,AZ$5:AZ$10,将星节奏统计!BN109)</f>
        <v>0</v>
      </c>
      <c r="DA110" s="28">
        <f>求节点($AT$5:$AT$10,BA$5:BA$10,将星节奏统计!BO109)</f>
        <v>0</v>
      </c>
      <c r="DB110" s="28">
        <f>求节点($AT$5:$AT$10,BB$5:BB$10,将星节奏统计!BP109)</f>
        <v>0</v>
      </c>
      <c r="DC110" s="28">
        <f>求节点($AT$5:$AT$10,BC$5:BC$10,将星节奏统计!BQ109)</f>
        <v>0</v>
      </c>
      <c r="DD110" s="28">
        <f>求节点($AT$5:$AT$10,BD$5:BD$10,将星节奏统计!BR109)</f>
        <v>0</v>
      </c>
      <c r="DE110" s="28">
        <f>求节点($AT$5:$AT$10,BE$5:BE$10,将星节奏统计!BS109)</f>
        <v>0</v>
      </c>
      <c r="DF110" s="28">
        <f>求节点($AT$5:$AT$10,BF$5:BF$10,将星节奏统计!BT109)</f>
        <v>0</v>
      </c>
      <c r="DG110" s="28">
        <f>求节点($AT$5:$AT$10,BG$5:BG$10,将星节奏统计!BU109)</f>
        <v>0</v>
      </c>
      <c r="DH110" s="28">
        <f>求节点($AT$5:$AT$10,BH$5:BH$10,将星节奏统计!BV109)</f>
        <v>0</v>
      </c>
      <c r="DI110" s="28">
        <f>求节点($AT$5:$AT$10,BI$5:BI$10,将星节奏统计!BW109)</f>
        <v>0</v>
      </c>
      <c r="DJ110" s="28">
        <f>求节点($AT$5:$AT$10,BJ$5:BJ$10,将星节奏统计!BX109)</f>
        <v>0</v>
      </c>
      <c r="DK110" s="28">
        <f>求节点($AT$5:$AT$10,BK$5:BK$10,将星节奏统计!BY109)</f>
        <v>0</v>
      </c>
      <c r="DL110" s="28">
        <f>求节点($AT$5:$AT$10,BL$5:BL$10,将星节奏统计!BZ109)</f>
        <v>0.9</v>
      </c>
      <c r="DM110" s="28">
        <f>求节点($AT$5:$AT$10,BM$5:BM$10,将星节奏统计!CA109)</f>
        <v>0.9</v>
      </c>
      <c r="DN110" s="28">
        <f>求节点($AT$5:$AT$10,BN$5:BN$10,将星节奏统计!CB109)</f>
        <v>0.6</v>
      </c>
      <c r="DO110" s="28">
        <f>求节点($AT$5:$AT$10,BO$5:BO$10,将星节奏统计!CC109)</f>
        <v>0</v>
      </c>
      <c r="DP110" s="28">
        <f>求节点($AT$5:$AT$10,BP$5:BP$10,将星节奏统计!CD109)</f>
        <v>0.9</v>
      </c>
      <c r="DQ110" s="28">
        <f>求节点($AT$5:$AT$10,BQ$5:BQ$10,将星节奏统计!CE109)</f>
        <v>0.6</v>
      </c>
      <c r="DR110" s="28">
        <f>求节点($AT$5:$AT$10,BR$5:BR$10,将星节奏统计!CF109)</f>
        <v>0.9</v>
      </c>
      <c r="DS110" s="28">
        <f>求节点($AT$5:$AT$10,BS$5:BS$10,将星节奏统计!CG109)</f>
        <v>0</v>
      </c>
      <c r="DT110" s="28">
        <f>求节点($AT$5:$AT$10,BT$5:BT$10,将星节奏统计!CH109)</f>
        <v>0.6</v>
      </c>
      <c r="DU110" s="28">
        <f>求节点($AT$5:$AT$10,BU$5:BU$10,将星节奏统计!CI109)</f>
        <v>0.1</v>
      </c>
      <c r="DV110" s="28">
        <f>求节点($AT$5:$AT$10,BV$5:BV$10,将星节奏统计!CJ109)</f>
        <v>0.6</v>
      </c>
      <c r="DW110" s="28">
        <f>求节点($AT$5:$AT$10,BW$5:BW$10,将星节奏统计!CK109)</f>
        <v>0.39479069222866614</v>
      </c>
      <c r="DX110" s="28">
        <f>求节点($AT$5:$AT$10,BX$5:BX$10,将星节奏统计!CL109)</f>
        <v>0.25986046148577746</v>
      </c>
      <c r="DY110" s="28">
        <f>求节点($AT$5:$AT$10,BY$5:BY$10,将星节奏统计!CM109)</f>
        <v>0.39479069222866614</v>
      </c>
      <c r="DZ110" s="28">
        <f>求节点($AT$5:$AT$10,BZ$5:BZ$10,将星节奏统计!CN109)</f>
        <v>0.25986046148577746</v>
      </c>
      <c r="EA110" s="28">
        <f>求节点($AT$5:$AT$10,CA$5:CA$10,将星节奏统计!CO109)</f>
        <v>0.48310076914296241</v>
      </c>
      <c r="EB110" s="28">
        <f>求节点($AT$5:$AT$10,CB$5:CB$10,将星节奏统计!CP109)</f>
        <v>0.48310076914296241</v>
      </c>
      <c r="EC110" s="28">
        <f>求节点($AT$5:$AT$10,CC$5:CC$10,将星节奏统计!CQ109)</f>
        <v>0.48310076914296241</v>
      </c>
      <c r="ED110" s="28">
        <f>求节点($AT$5:$AT$10,CD$5:CD$10,将星节奏统计!CR109)</f>
        <v>0.48310076914296241</v>
      </c>
      <c r="EE110" s="28">
        <f>求节点($AT$5:$AT$10,CE$5:CE$10,将星节奏统计!CS109)</f>
        <v>0.3181705384000737</v>
      </c>
      <c r="EF110" s="28">
        <f>求节点($AT$5:$AT$10,CF$5:CF$10,将星节奏统计!CT109)</f>
        <v>0.3181705384000737</v>
      </c>
      <c r="EG110" s="28">
        <f>求节点($AT$5:$AT$10,CG$5:CG$10,将星节奏统计!CU109)</f>
        <v>0.3181705384000737</v>
      </c>
      <c r="EH110" s="28">
        <f>求节点($AT$5:$AT$10,CH$5:CH$10,将星节奏统计!CV109)</f>
        <v>0.3181705384000737</v>
      </c>
      <c r="EI110" s="28">
        <f>求节点($AT$5:$AT$10,CI$5:CI$10,将星节奏统计!CW109)</f>
        <v>0.39479069222866614</v>
      </c>
      <c r="EJ110" s="28">
        <f>求节点($AT$5:$AT$10,CJ$5:CJ$10,将星节奏统计!CX109)</f>
        <v>0.25986046148577746</v>
      </c>
      <c r="EK110" s="28">
        <f>求节点($AT$5:$AT$10,CK$5:CK$10,将星节奏统计!CY109)</f>
        <v>0</v>
      </c>
      <c r="EL110" s="28">
        <f>求节点($AT$5:$AT$10,CL$5:CL$10,将星节奏统计!CZ109)</f>
        <v>0</v>
      </c>
      <c r="EM110" s="28">
        <f>求节点($AT$5:$AT$10,CM$5:CM$10,将星节奏统计!DA109)</f>
        <v>0</v>
      </c>
      <c r="EN110" s="28">
        <f>求节点($AT$5:$AT$10,CN$5:CN$10,将星节奏统计!DB109)</f>
        <v>0</v>
      </c>
      <c r="EO110" s="28">
        <f>求节点($AT$5:$AT$10,CO$5:CO$10,将星节奏统计!DC109)</f>
        <v>0</v>
      </c>
      <c r="EP110" s="28">
        <f>求节点($AT$5:$AT$10,CP$5:CP$10,将星节奏统计!DD109)</f>
        <v>0</v>
      </c>
      <c r="EQ110" s="28">
        <f>求节点($AT$5:$AT$10,CQ$5:CQ$10,将星节奏统计!DE109)</f>
        <v>0</v>
      </c>
      <c r="ER110" s="28">
        <f>求节点($AT$5:$AT$10,CR$5:CR$10,将星节奏统计!DF109)</f>
        <v>0</v>
      </c>
      <c r="ES110" s="28">
        <f>求节点($AT$5:$AT$10,CS$5:CS$10,将星节奏统计!DG109)</f>
        <v>0</v>
      </c>
      <c r="ET110" s="28">
        <f>求节点($AT$17:$AT$22,AV$17:AV$22,将星节奏统计!DJ109)</f>
        <v>0</v>
      </c>
      <c r="EU110" s="28">
        <f>求节点($AT$17:$AT$22,AW$17:AW$22,将星节奏统计!DK109)</f>
        <v>0</v>
      </c>
      <c r="EV110" s="28">
        <f>求节点($AT$17:$AT$22,AX$17:AX$22,将星节奏统计!DL109)</f>
        <v>0</v>
      </c>
      <c r="EW110" s="28">
        <f>求节点($AT$17:$AT$22,AY$17:AY$22,将星节奏统计!DM109)</f>
        <v>2.1575315301023551E-4</v>
      </c>
      <c r="EX110" s="28">
        <f>求节点($AT$17:$AT$22,AZ$17:AZ$22,将星节奏统计!DN109)</f>
        <v>3.2362972951534633E-4</v>
      </c>
      <c r="EY110" s="28">
        <f>求节点($AT$17:$AT$22,BA$17:BA$22,将星节奏统计!DO109)</f>
        <v>3.2362972951534633E-4</v>
      </c>
      <c r="EZ110" s="28">
        <f>求节点($AT$17:$AT$22,BB$17:BB$22,将星节奏统计!DP109)</f>
        <v>4.9034807502325306E-4</v>
      </c>
      <c r="FA110" s="28">
        <f>求节点($AT$17:$AT$22,BC$17:BC$22,将星节奏统计!DQ109)</f>
        <v>0</v>
      </c>
      <c r="FB110" s="28">
        <f>求节点($AT$17:$AT$22,BD$17:BD$22,将星节奏统计!DR109)</f>
        <v>3.2362972951534633E-4</v>
      </c>
      <c r="FC110" s="28">
        <f>求节点($AT$17:$AT$22,BE$17:BE$22,将星节奏统计!DS109)</f>
        <v>0</v>
      </c>
      <c r="FD110" s="28">
        <f>求节点($AT$17:$AT$22,BF$17:BF$22,将星节奏统计!DT109)</f>
        <v>0</v>
      </c>
      <c r="FE110" s="28">
        <f>求节点($AT$17:$AT$22,BG$17:BG$22,将星节奏统计!DU109)</f>
        <v>0</v>
      </c>
      <c r="FF110" s="28">
        <f>求节点($AT$17:$AT$22,BH$17:BH$22,将星节奏统计!DV109)</f>
        <v>0</v>
      </c>
      <c r="FG110" s="28">
        <f>求节点($AT$17:$AT$22,BI$17:BI$22,将星节奏统计!DW109)</f>
        <v>0</v>
      </c>
      <c r="FH110" s="28">
        <f>求节点($AT$17:$AT$22,BJ$17:BJ$22,将星节奏统计!DX109)</f>
        <v>0</v>
      </c>
      <c r="FI110" s="28">
        <f>求节点($AT$17:$AT$22,BK$17:BK$22,将星节奏统计!DY109)</f>
        <v>0</v>
      </c>
      <c r="FJ110" s="28">
        <f>求节点($AT$17:$AT$22,BL$17:BL$22,将星节奏统计!DZ109)</f>
        <v>0</v>
      </c>
      <c r="FK110" s="28">
        <f>求节点($AT$17:$AT$22,BM$17:BM$22,将星节奏统计!EA109)</f>
        <v>0</v>
      </c>
      <c r="FL110" s="28">
        <f>求节点($AT$17:$AT$22,BN$17:BN$22,将星节奏统计!EB109)</f>
        <v>0</v>
      </c>
      <c r="FM110" s="28">
        <f>求节点($AT$17:$AT$22,BO$17:BO$22,将星节奏统计!EC109)</f>
        <v>0</v>
      </c>
      <c r="FN110" s="28">
        <f>求节点($AT$5:$AT$10,AV$5:AV$10,将星节奏统计!EG109)</f>
        <v>0.1</v>
      </c>
      <c r="FO110" s="28">
        <f>求节点($AT$5:$AT$10,AW$5:AW$10,将星节奏统计!EH109)</f>
        <v>0.1</v>
      </c>
      <c r="FP110" s="28">
        <f>求节点($AT$5:$AT$10,AX$5:AX$10,将星节奏统计!EI109)</f>
        <v>7.1801598582357518E-2</v>
      </c>
      <c r="FQ110" s="28">
        <f>求节点($AT$5:$AT$10,AY$5:AY$10,将星节奏统计!EJ109)</f>
        <v>0</v>
      </c>
      <c r="FR110" s="28">
        <f>求节点($AT$5:$AT$10,AZ$5:AZ$10,将星节奏统计!EK109)</f>
        <v>0</v>
      </c>
      <c r="FS110" s="28">
        <f>求节点($AT$5:$AT$10,BA$5:BA$10,将星节奏统计!EL109)</f>
        <v>0</v>
      </c>
      <c r="FT110" s="28">
        <f>求节点($AT$5:$AT$10,BB$5:BB$10,将星节奏统计!EM109)</f>
        <v>0</v>
      </c>
      <c r="FU110" s="28">
        <f>求节点($AT$5:$AT$10,BC$5:BC$10,将星节奏统计!EN109)</f>
        <v>0</v>
      </c>
      <c r="FV110" s="28">
        <f>求节点($AT$5:$AT$10,BD$5:BD$10,将星节奏统计!EO109)</f>
        <v>0</v>
      </c>
      <c r="FW110" s="28">
        <f>求节点($AT$5:$AT$10,BE$5:BE$10,将星节奏统计!EP109)</f>
        <v>0</v>
      </c>
      <c r="FX110" s="28">
        <f>求节点($AT$5:$AT$10,BF$5:BF$10,将星节奏统计!EQ109)</f>
        <v>0</v>
      </c>
      <c r="FY110" s="28">
        <f>求节点($AT$5:$AT$10,BG$5:BG$10,将星节奏统计!ER109)</f>
        <v>0</v>
      </c>
      <c r="FZ110" s="28">
        <f>求节点($AT$5:$AT$10,BH$5:BH$10,将星节奏统计!ES109)</f>
        <v>0</v>
      </c>
      <c r="GA110" s="28">
        <f>求节点($AT$5:$AT$10,BI$5:BI$10,将星节奏统计!ET109)</f>
        <v>0</v>
      </c>
      <c r="GB110" s="28">
        <f>求节点($AT$5:$AT$10,BJ$5:BJ$10,将星节奏统计!EU109)</f>
        <v>0</v>
      </c>
      <c r="GC110" s="28">
        <f>求节点($AT$5:$AT$10,BK$5:BK$10,将星节奏统计!EV109)</f>
        <v>0</v>
      </c>
      <c r="GD110" s="28">
        <f>求节点($AT$5:$AT$10,BL$5:BL$10,将星节奏统计!EW109)</f>
        <v>0.9</v>
      </c>
      <c r="GE110" s="28">
        <f>求节点($AT$5:$AT$10,BM$5:BM$10,将星节奏统计!EX109)</f>
        <v>0.9</v>
      </c>
      <c r="GF110" s="28">
        <f>求节点($AT$5:$AT$10,BN$5:BN$10,将星节奏统计!EY109)</f>
        <v>0.6</v>
      </c>
      <c r="GG110" s="28">
        <f>求节点($AT$5:$AT$10,BO$5:BO$10,将星节奏统计!EZ109)</f>
        <v>0</v>
      </c>
      <c r="GH110" s="28">
        <f>求节点($AT$5:$AT$10,BP$5:BP$10,将星节奏统计!FA109)</f>
        <v>0.9</v>
      </c>
      <c r="GI110" s="28">
        <f>求节点($AT$5:$AT$10,BQ$5:BQ$10,将星节奏统计!FB109)</f>
        <v>0.6</v>
      </c>
      <c r="GJ110" s="28">
        <f>求节点($AT$5:$AT$10,BR$5:BR$10,将星节奏统计!FC109)</f>
        <v>0.9</v>
      </c>
      <c r="GK110" s="28">
        <f>求节点($AT$5:$AT$10,BS$5:BS$10,将星节奏统计!FD109)</f>
        <v>0</v>
      </c>
      <c r="GL110" s="28">
        <f>求节点($AT$5:$AT$10,BT$5:BT$10,将星节奏统计!FE109)</f>
        <v>0.6</v>
      </c>
      <c r="GM110" s="28">
        <f>求节点($AT$5:$AT$10,BU$5:BU$10,将星节奏统计!FF109)</f>
        <v>0.1</v>
      </c>
      <c r="GN110" s="28">
        <f>求节点($AT$5:$AT$10,BV$5:BV$10,将星节奏统计!FG109)</f>
        <v>0.6</v>
      </c>
      <c r="GO110" s="28">
        <f>求节点($AT$5:$AT$10,BW$5:BW$10,将星节奏统计!FH109)</f>
        <v>0.5</v>
      </c>
      <c r="GP110" s="28">
        <f>求节点($AT$5:$AT$10,BX$5:BX$10,将星节奏统计!FI109)</f>
        <v>0.33</v>
      </c>
      <c r="GQ110" s="28">
        <f>求节点($AT$5:$AT$10,BY$5:BY$10,将星节奏统计!FJ109)</f>
        <v>0.5</v>
      </c>
      <c r="GR110" s="28">
        <f>求节点($AT$5:$AT$10,BZ$5:BZ$10,将星节奏统计!FK109)</f>
        <v>0.33</v>
      </c>
      <c r="GS110" s="28">
        <f>求节点($AT$5:$AT$10,CA$5:CA$10,将星节奏统计!FL109)</f>
        <v>0.6</v>
      </c>
      <c r="GT110" s="28">
        <f>求节点($AT$5:$AT$10,CB$5:CB$10,将星节奏统计!FM109)</f>
        <v>0.6</v>
      </c>
      <c r="GU110" s="28">
        <f>求节点($AT$5:$AT$10,CC$5:CC$10,将星节奏统计!FN109)</f>
        <v>0.6</v>
      </c>
      <c r="GV110" s="28">
        <f>求节点($AT$5:$AT$10,CD$5:CD$10,将星节奏统计!FO109)</f>
        <v>0.6</v>
      </c>
      <c r="GW110" s="28">
        <f>求节点($AT$5:$AT$10,CE$5:CE$10,将星节奏统计!FP109)</f>
        <v>0.4</v>
      </c>
      <c r="GX110" s="28">
        <f>求节点($AT$5:$AT$10,CF$5:CF$10,将星节奏统计!FQ109)</f>
        <v>0.4</v>
      </c>
      <c r="GY110" s="28">
        <f>求节点($AT$5:$AT$10,CG$5:CG$10,将星节奏统计!FR109)</f>
        <v>0.4</v>
      </c>
      <c r="GZ110" s="28">
        <f>求节点($AT$5:$AT$10,CH$5:CH$10,将星节奏统计!FS109)</f>
        <v>0.4</v>
      </c>
      <c r="HA110" s="28">
        <f>求节点($AT$5:$AT$10,CI$5:CI$10,将星节奏统计!FT109)</f>
        <v>0.5</v>
      </c>
      <c r="HB110" s="28">
        <f>求节点($AT$5:$AT$10,CJ$5:CJ$10,将星节奏统计!FU109)</f>
        <v>0.33</v>
      </c>
      <c r="HC110" s="28">
        <f>求节点($AT$5:$AT$10,CK$5:CK$10,将星节奏统计!FV109)</f>
        <v>0</v>
      </c>
      <c r="HD110" s="28">
        <f>求节点($AT$5:$AT$10,CL$5:CL$10,将星节奏统计!FW109)</f>
        <v>0</v>
      </c>
      <c r="HE110" s="28">
        <f>求节点($AT$5:$AT$10,CM$5:CM$10,将星节奏统计!FX109)</f>
        <v>0</v>
      </c>
      <c r="HF110" s="28">
        <f>求节点($AT$5:$AT$10,CN$5:CN$10,将星节奏统计!FY109)</f>
        <v>0</v>
      </c>
      <c r="HG110" s="28">
        <f>求节点($AT$5:$AT$10,CO$5:CO$10,将星节奏统计!FZ109)</f>
        <v>0</v>
      </c>
      <c r="HH110" s="28">
        <f>求节点($AT$5:$AT$10,CP$5:CP$10,将星节奏统计!GA109)</f>
        <v>0</v>
      </c>
      <c r="HI110" s="28">
        <f>求节点($AT$5:$AT$10,CQ$5:CQ$10,将星节奏统计!GB109)</f>
        <v>0</v>
      </c>
      <c r="HJ110" s="28">
        <f>求节点($AT$5:$AT$10,CR$5:CR$10,将星节奏统计!GC109)</f>
        <v>0</v>
      </c>
      <c r="HK110" s="28">
        <f>求节点($AT$5:$AT$10,CS$5:CS$10,将星节奏统计!GD109)</f>
        <v>0</v>
      </c>
      <c r="HL110" s="28">
        <f>求节点($AT$17:$AT$22,AV$17:AV$22,将星节奏统计!GG109)</f>
        <v>0</v>
      </c>
      <c r="HM110" s="28">
        <f>求节点($AT$17:$AT$22,AW$17:AW$22,将星节奏统计!GH109)</f>
        <v>0</v>
      </c>
      <c r="HN110" s="28">
        <f>求节点($AT$17:$AT$22,AX$17:AX$22,将星节奏统计!GI109)</f>
        <v>0</v>
      </c>
      <c r="HO110" s="28">
        <f>求节点($AT$17:$AT$22,AY$17:AY$22,将星节奏统计!GJ109)</f>
        <v>0</v>
      </c>
      <c r="HP110" s="28">
        <f>求节点($AT$17:$AT$22,AZ$17:AZ$22,将星节奏统计!GK109)</f>
        <v>0</v>
      </c>
      <c r="HQ110" s="28">
        <f>求节点($AT$17:$AT$22,BA$17:BA$22,将星节奏统计!GL109)</f>
        <v>0</v>
      </c>
      <c r="HR110" s="28">
        <f>求节点($AT$17:$AT$22,BB$17:BB$22,将星节奏统计!GM109)</f>
        <v>0</v>
      </c>
      <c r="HS110" s="28">
        <f>求节点($AT$17:$AT$22,BC$17:BC$22,将星节奏统计!GN109)</f>
        <v>0</v>
      </c>
      <c r="HT110" s="28">
        <f>求节点($AT$17:$AT$22,BD$17:BD$22,将星节奏统计!GO109)</f>
        <v>0</v>
      </c>
      <c r="HU110" s="28">
        <f>求节点($AT$17:$AT$22,BE$17:BE$22,将星节奏统计!GP109)</f>
        <v>0</v>
      </c>
      <c r="HV110" s="28">
        <f>求节点($AT$17:$AT$22,BF$17:BF$22,将星节奏统计!GQ109)</f>
        <v>0</v>
      </c>
      <c r="HW110" s="28">
        <f>求节点($AT$17:$AT$22,BG$17:BG$22,将星节奏统计!GR109)</f>
        <v>0</v>
      </c>
      <c r="HX110" s="28">
        <f>求节点($AT$17:$AT$22,BH$17:BH$22,将星节奏统计!GS109)</f>
        <v>0</v>
      </c>
      <c r="HY110" s="28">
        <f>求节点($AT$17:$AT$22,BI$17:BI$22,将星节奏统计!GT109)</f>
        <v>0</v>
      </c>
      <c r="HZ110" s="28">
        <f>求节点($AT$17:$AT$22,BJ$17:BJ$22,将星节奏统计!GU109)</f>
        <v>0</v>
      </c>
      <c r="IA110" s="28">
        <f>求节点($AT$17:$AT$22,BK$17:BK$22,将星节奏统计!GV109)</f>
        <v>0</v>
      </c>
      <c r="IB110" s="28">
        <f>求节点($AT$17:$AT$22,BL$17:BL$22,将星节奏统计!GW109)</f>
        <v>0</v>
      </c>
      <c r="IC110" s="28">
        <f>求节点($AT$17:$AT$22,BM$17:BM$22,将星节奏统计!GX109)</f>
        <v>0</v>
      </c>
      <c r="ID110" s="28">
        <f>求节点($AT$17:$AT$22,BN$17:BN$22,将星节奏统计!GY109)</f>
        <v>0</v>
      </c>
      <c r="IE110" s="28">
        <f>求节点($AT$17:$AT$22,BO$17:BO$22,将星节奏统计!GZ109)</f>
        <v>0</v>
      </c>
      <c r="IF110" s="28">
        <f>求节点($AT$5:$AT$10,AV$5:AV$10,将星节奏统计!HD109)</f>
        <v>0.1</v>
      </c>
      <c r="IG110" s="28">
        <f>求节点($AT$5:$AT$10,AW$5:AW$10,将星节奏统计!HE109)</f>
        <v>0.1</v>
      </c>
      <c r="IH110" s="28">
        <f>求节点($AT$5:$AT$10,AX$5:AX$10,将星节奏统计!HF109)</f>
        <v>7.9641728901597486E-2</v>
      </c>
      <c r="II110" s="28">
        <f>求节点($AT$5:$AT$10,AY$5:AY$10,将星节奏统计!HG109)</f>
        <v>0</v>
      </c>
      <c r="IJ110" s="28">
        <f>求节点($AT$5:$AT$10,AZ$5:AZ$10,将星节奏统计!HH109)</f>
        <v>0</v>
      </c>
      <c r="IK110" s="28">
        <f>求节点($AT$5:$AT$10,BA$5:BA$10,将星节奏统计!HI109)</f>
        <v>0</v>
      </c>
      <c r="IL110" s="28">
        <f>求节点($AT$5:$AT$10,BB$5:BB$10,将星节奏统计!HJ109)</f>
        <v>0</v>
      </c>
      <c r="IM110" s="28">
        <f>求节点($AT$5:$AT$10,BC$5:BC$10,将星节奏统计!HK109)</f>
        <v>0</v>
      </c>
      <c r="IN110" s="28">
        <f>求节点($AT$5:$AT$10,BD$5:BD$10,将星节奏统计!HL109)</f>
        <v>0</v>
      </c>
      <c r="IO110" s="28">
        <f>求节点($AT$5:$AT$10,BE$5:BE$10,将星节奏统计!HM109)</f>
        <v>0</v>
      </c>
      <c r="IP110" s="28">
        <f>求节点($AT$5:$AT$10,BF$5:BF$10,将星节奏统计!HN109)</f>
        <v>0</v>
      </c>
      <c r="IQ110" s="28">
        <f>求节点($AT$5:$AT$10,BG$5:BG$10,将星节奏统计!HO109)</f>
        <v>0</v>
      </c>
      <c r="IR110" s="28">
        <f>求节点($AT$5:$AT$10,BH$5:BH$10,将星节奏统计!HP109)</f>
        <v>0</v>
      </c>
      <c r="IS110" s="28">
        <f>求节点($AT$5:$AT$10,BI$5:BI$10,将星节奏统计!HQ109)</f>
        <v>0</v>
      </c>
      <c r="IT110" s="28">
        <f>求节点($AT$5:$AT$10,BJ$5:BJ$10,将星节奏统计!HR109)</f>
        <v>0</v>
      </c>
      <c r="IU110" s="28">
        <f>求节点($AT$5:$AT$10,BK$5:BK$10,将星节奏统计!HS109)</f>
        <v>0</v>
      </c>
      <c r="IV110" s="28">
        <f>求节点($AT$5:$AT$10,BL$5:BL$10,将星节奏统计!HT109)</f>
        <v>0.9</v>
      </c>
      <c r="IW110" s="28">
        <f>求节点($AT$5:$AT$10,BM$5:BM$10,将星节奏统计!HU109)</f>
        <v>0.9</v>
      </c>
      <c r="IX110" s="28">
        <f>求节点($AT$5:$AT$10,BN$5:BN$10,将星节奏统计!HV109)</f>
        <v>0.6</v>
      </c>
      <c r="IY110" s="28">
        <f>求节点($AT$5:$AT$10,BO$5:BO$10,将星节奏统计!HW109)</f>
        <v>0</v>
      </c>
      <c r="IZ110" s="28">
        <f>求节点($AT$5:$AT$10,BP$5:BP$10,将星节奏统计!HX109)</f>
        <v>0.9</v>
      </c>
      <c r="JA110" s="28">
        <f>求节点($AT$5:$AT$10,BQ$5:BQ$10,将星节奏统计!HY109)</f>
        <v>0.6</v>
      </c>
      <c r="JB110" s="28">
        <f>求节点($AT$5:$AT$10,BR$5:BR$10,将星节奏统计!HZ109)</f>
        <v>0.9</v>
      </c>
      <c r="JC110" s="28">
        <f>求节点($AT$5:$AT$10,BS$5:BS$10,将星节奏统计!IA109)</f>
        <v>0</v>
      </c>
      <c r="JD110" s="28">
        <f>求节点($AT$5:$AT$10,BT$5:BT$10,将星节奏统计!IB109)</f>
        <v>0.6</v>
      </c>
      <c r="JE110" s="28">
        <f>求节点($AT$5:$AT$10,BU$5:BU$10,将星节奏统计!IC109)</f>
        <v>0.1</v>
      </c>
      <c r="JF110" s="28">
        <f>求节点($AT$5:$AT$10,BV$5:BV$10,将星节奏统计!ID109)</f>
        <v>0.6</v>
      </c>
      <c r="JG110" s="28">
        <f>求节点($AT$5:$AT$10,BW$5:BW$10,将星节奏统计!IE109)</f>
        <v>0.5</v>
      </c>
      <c r="JH110" s="28">
        <f>求节点($AT$5:$AT$10,BX$5:BX$10,将星节奏统计!IF109)</f>
        <v>0.33</v>
      </c>
      <c r="JI110" s="28">
        <f>求节点($AT$5:$AT$10,BY$5:BY$10,将星节奏统计!IG109)</f>
        <v>0.5</v>
      </c>
      <c r="JJ110" s="28">
        <f>求节点($AT$5:$AT$10,BZ$5:BZ$10,将星节奏统计!IH109)</f>
        <v>0.33</v>
      </c>
      <c r="JK110" s="28">
        <f>求节点($AT$5:$AT$10,CA$5:CA$10,将星节奏统计!II109)</f>
        <v>0.6</v>
      </c>
      <c r="JL110" s="28">
        <f>求节点($AT$5:$AT$10,CB$5:CB$10,将星节奏统计!IJ109)</f>
        <v>0.6</v>
      </c>
      <c r="JM110" s="28">
        <f>求节点($AT$5:$AT$10,CC$5:CC$10,将星节奏统计!IK109)</f>
        <v>0.6</v>
      </c>
      <c r="JN110" s="28">
        <f>求节点($AT$5:$AT$10,CD$5:CD$10,将星节奏统计!IL109)</f>
        <v>0.6</v>
      </c>
      <c r="JO110" s="28">
        <f>求节点($AT$5:$AT$10,CE$5:CE$10,将星节奏统计!IM109)</f>
        <v>0.4</v>
      </c>
      <c r="JP110" s="28">
        <f>求节点($AT$5:$AT$10,CF$5:CF$10,将星节奏统计!IN109)</f>
        <v>0.4</v>
      </c>
      <c r="JQ110" s="28">
        <f>求节点($AT$5:$AT$10,CG$5:CG$10,将星节奏统计!IO109)</f>
        <v>0.4</v>
      </c>
      <c r="JR110" s="28">
        <f>求节点($AT$5:$AT$10,CH$5:CH$10,将星节奏统计!IP109)</f>
        <v>0.4</v>
      </c>
      <c r="JS110" s="28">
        <f>求节点($AT$5:$AT$10,CI$5:CI$10,将星节奏统计!IQ109)</f>
        <v>0.5</v>
      </c>
      <c r="JT110" s="28">
        <f>求节点($AT$5:$AT$10,CJ$5:CJ$10,将星节奏统计!IR109)</f>
        <v>0.33</v>
      </c>
      <c r="JU110" s="28">
        <f>求节点($AT$5:$AT$10,CK$5:CK$10,将星节奏统计!IS109)</f>
        <v>0</v>
      </c>
      <c r="JV110" s="28">
        <f>求节点($AT$5:$AT$10,CL$5:CL$10,将星节奏统计!IT109)</f>
        <v>0</v>
      </c>
      <c r="JW110" s="28">
        <f>求节点($AT$5:$AT$10,CM$5:CM$10,将星节奏统计!IU109)</f>
        <v>0</v>
      </c>
      <c r="JX110" s="28">
        <f>求节点($AT$5:$AT$10,CN$5:CN$10,将星节奏统计!IV109)</f>
        <v>0</v>
      </c>
      <c r="JY110" s="28">
        <f>求节点($AT$5:$AT$10,CO$5:CO$10,将星节奏统计!IW109)</f>
        <v>0</v>
      </c>
      <c r="JZ110" s="28">
        <f>求节点($AT$5:$AT$10,CP$5:CP$10,将星节奏统计!IX109)</f>
        <v>0</v>
      </c>
      <c r="KA110" s="28">
        <f>求节点($AT$5:$AT$10,CQ$5:CQ$10,将星节奏统计!IY109)</f>
        <v>0</v>
      </c>
      <c r="KB110" s="28">
        <f>求节点($AT$5:$AT$10,CR$5:CR$10,将星节奏统计!IZ109)</f>
        <v>0</v>
      </c>
      <c r="KC110" s="28">
        <f>求节点($AT$5:$AT$10,CS$5:CS$10,将星节奏统计!JA109)</f>
        <v>0</v>
      </c>
      <c r="KD110" s="28">
        <f>求节点($AT$17:$AT$22,AV$17:AV$22,将星节奏统计!JD109)</f>
        <v>0</v>
      </c>
      <c r="KE110" s="28">
        <f>求节点($AT$17:$AT$22,AW$17:AW$22,将星节奏统计!JE109)</f>
        <v>0</v>
      </c>
      <c r="KF110" s="28">
        <f>求节点($AT$17:$AT$22,AX$17:AX$22,将星节奏统计!JF109)</f>
        <v>0</v>
      </c>
      <c r="KG110" s="28">
        <f>求节点($AT$17:$AT$22,AY$17:AY$22,将星节奏统计!JG109)</f>
        <v>2.1575315301023551E-4</v>
      </c>
      <c r="KH110" s="28">
        <f>求节点($AT$17:$AT$22,AZ$17:AZ$22,将星节奏统计!JH109)</f>
        <v>3.2362972951534633E-4</v>
      </c>
      <c r="KI110" s="28">
        <f>求节点($AT$17:$AT$22,BA$17:BA$22,将星节奏统计!JI109)</f>
        <v>3.2362972951534633E-4</v>
      </c>
      <c r="KJ110" s="28">
        <f>求节点($AT$17:$AT$22,BB$17:BB$22,将星节奏统计!JJ109)</f>
        <v>4.9034807502325306E-4</v>
      </c>
      <c r="KK110" s="28">
        <f>求节点($AT$17:$AT$22,BC$17:BC$22,将星节奏统计!JK109)</f>
        <v>0</v>
      </c>
      <c r="KL110" s="28">
        <f>求节点($AT$17:$AT$22,BD$17:BD$22,将星节奏统计!JL109)</f>
        <v>3.2362972951534633E-4</v>
      </c>
      <c r="KM110" s="28">
        <f>求节点($AT$17:$AT$22,BE$17:BE$22,将星节奏统计!JM109)</f>
        <v>0</v>
      </c>
      <c r="KN110" s="28">
        <f>求节点($AT$17:$AT$22,BF$17:BF$22,将星节奏统计!JN109)</f>
        <v>0</v>
      </c>
      <c r="KO110" s="28">
        <f>求节点($AT$17:$AT$22,BG$17:BG$22,将星节奏统计!JO109)</f>
        <v>0</v>
      </c>
      <c r="KP110" s="28">
        <f>求节点($AT$17:$AT$22,BH$17:BH$22,将星节奏统计!JP109)</f>
        <v>0</v>
      </c>
      <c r="KQ110" s="28">
        <f>求节点($AT$17:$AT$22,BI$17:BI$22,将星节奏统计!JQ109)</f>
        <v>0</v>
      </c>
      <c r="KR110" s="28">
        <f>求节点($AT$17:$AT$22,BJ$17:BJ$22,将星节奏统计!JR109)</f>
        <v>0</v>
      </c>
      <c r="KS110" s="28">
        <f>求节点($AT$17:$AT$22,BK$17:BK$22,将星节奏统计!JS109)</f>
        <v>0</v>
      </c>
      <c r="KT110" s="28">
        <f>求节点($AT$17:$AT$22,BL$17:BL$22,将星节奏统计!JT109)</f>
        <v>0</v>
      </c>
      <c r="KU110" s="28">
        <f>求节点($AT$17:$AT$22,BM$17:BM$22,将星节奏统计!JU109)</f>
        <v>0</v>
      </c>
      <c r="KV110" s="28">
        <f>求节点($AT$17:$AT$22,BN$17:BN$22,将星节奏统计!JV109)</f>
        <v>0</v>
      </c>
      <c r="KW110" s="28">
        <f>求节点($AT$17:$AT$22,BO$17:BO$22,将星节奏统计!JW109)</f>
        <v>0</v>
      </c>
      <c r="KX110" s="28">
        <f>求节点($AT$5:$AT$10,AV$5:AV$10,将星节奏统计!KA109)</f>
        <v>0.1</v>
      </c>
      <c r="KY110" s="28">
        <f>求节点($AT$5:$AT$10,AW$5:AW$10,将星节奏统计!KB109)</f>
        <v>0.1</v>
      </c>
      <c r="KZ110" s="28">
        <f>求节点($AT$5:$AT$10,AX$5:AX$10,将星节奏统计!KC109)</f>
        <v>0.1</v>
      </c>
      <c r="LA110" s="28">
        <f>求节点($AT$5:$AT$10,AY$5:AY$10,将星节奏统计!KD109)</f>
        <v>0</v>
      </c>
      <c r="LB110" s="28">
        <f>求节点($AT$5:$AT$10,AZ$5:AZ$10,将星节奏统计!KE109)</f>
        <v>0</v>
      </c>
      <c r="LC110" s="28">
        <f>求节点($AT$5:$AT$10,BA$5:BA$10,将星节奏统计!KF109)</f>
        <v>0</v>
      </c>
      <c r="LD110" s="28">
        <f>求节点($AT$5:$AT$10,BB$5:BB$10,将星节奏统计!KG109)</f>
        <v>0</v>
      </c>
      <c r="LE110" s="28">
        <f>求节点($AT$5:$AT$10,BC$5:BC$10,将星节奏统计!KH109)</f>
        <v>0</v>
      </c>
      <c r="LF110" s="28">
        <f>求节点($AT$5:$AT$10,BD$5:BD$10,将星节奏统计!KI109)</f>
        <v>0</v>
      </c>
      <c r="LG110" s="28">
        <f>求节点($AT$5:$AT$10,BE$5:BE$10,将星节奏统计!KJ109)</f>
        <v>0</v>
      </c>
      <c r="LH110" s="28">
        <f>求节点($AT$5:$AT$10,BF$5:BF$10,将星节奏统计!KK109)</f>
        <v>0</v>
      </c>
      <c r="LI110" s="28">
        <f>求节点($AT$5:$AT$10,BG$5:BG$10,将星节奏统计!KL109)</f>
        <v>0</v>
      </c>
      <c r="LJ110" s="28">
        <f>求节点($AT$5:$AT$10,BH$5:BH$10,将星节奏统计!KM109)</f>
        <v>0</v>
      </c>
      <c r="LK110" s="28">
        <f>求节点($AT$5:$AT$10,BI$5:BI$10,将星节奏统计!KN109)</f>
        <v>0</v>
      </c>
      <c r="LL110" s="28">
        <f>求节点($AT$5:$AT$10,BJ$5:BJ$10,将星节奏统计!KO109)</f>
        <v>0</v>
      </c>
      <c r="LM110" s="28">
        <f>求节点($AT$5:$AT$10,BK$5:BK$10,将星节奏统计!KP109)</f>
        <v>0</v>
      </c>
      <c r="LN110" s="28">
        <f>求节点($AT$5:$AT$10,BL$5:BL$10,将星节奏统计!KQ109)</f>
        <v>0.9</v>
      </c>
      <c r="LO110" s="28">
        <f>求节点($AT$5:$AT$10,BM$5:BM$10,将星节奏统计!KR109)</f>
        <v>0.9</v>
      </c>
      <c r="LP110" s="28">
        <f>求节点($AT$5:$AT$10,BN$5:BN$10,将星节奏统计!KS109)</f>
        <v>0.6</v>
      </c>
      <c r="LQ110" s="28">
        <f>求节点($AT$5:$AT$10,BO$5:BO$10,将星节奏统计!KT109)</f>
        <v>0</v>
      </c>
      <c r="LR110" s="28">
        <f>求节点($AT$5:$AT$10,BP$5:BP$10,将星节奏统计!KU109)</f>
        <v>0.9</v>
      </c>
      <c r="LS110" s="28">
        <f>求节点($AT$5:$AT$10,BQ$5:BQ$10,将星节奏统计!KV109)</f>
        <v>0.6</v>
      </c>
      <c r="LT110" s="28">
        <f>求节点($AT$5:$AT$10,BR$5:BR$10,将星节奏统计!KW109)</f>
        <v>0.9</v>
      </c>
      <c r="LU110" s="28">
        <f>求节点($AT$5:$AT$10,BS$5:BS$10,将星节奏统计!KX109)</f>
        <v>0</v>
      </c>
      <c r="LV110" s="28">
        <f>求节点($AT$5:$AT$10,BT$5:BT$10,将星节奏统计!KY109)</f>
        <v>0.6</v>
      </c>
      <c r="LW110" s="28">
        <f>求节点($AT$5:$AT$10,BU$5:BU$10,将星节奏统计!KZ109)</f>
        <v>0.1</v>
      </c>
      <c r="LX110" s="28">
        <f>求节点($AT$5:$AT$10,BV$5:BV$10,将星节奏统计!LA109)</f>
        <v>0.6</v>
      </c>
      <c r="LY110" s="28">
        <f>求节点($AT$5:$AT$10,BW$5:BW$10,将星节奏统计!LB109)</f>
        <v>0.5</v>
      </c>
      <c r="LZ110" s="28">
        <f>求节点($AT$5:$AT$10,BX$5:BX$10,将星节奏统计!LC109)</f>
        <v>0.33</v>
      </c>
      <c r="MA110" s="28">
        <f>求节点($AT$5:$AT$10,BY$5:BY$10,将星节奏统计!LD109)</f>
        <v>0.5</v>
      </c>
      <c r="MB110" s="28">
        <f>求节点($AT$5:$AT$10,BZ$5:BZ$10,将星节奏统计!LE109)</f>
        <v>0.33</v>
      </c>
      <c r="MC110" s="28">
        <f>求节点($AT$5:$AT$10,CA$5:CA$10,将星节奏统计!LF109)</f>
        <v>0.6</v>
      </c>
      <c r="MD110" s="28">
        <f>求节点($AT$5:$AT$10,CB$5:CB$10,将星节奏统计!LG109)</f>
        <v>0.6</v>
      </c>
      <c r="ME110" s="28">
        <f>求节点($AT$5:$AT$10,CC$5:CC$10,将星节奏统计!LH109)</f>
        <v>0.6</v>
      </c>
      <c r="MF110" s="28">
        <f>求节点($AT$5:$AT$10,CD$5:CD$10,将星节奏统计!LI109)</f>
        <v>0.6</v>
      </c>
      <c r="MG110" s="28">
        <f>求节点($AT$5:$AT$10,CE$5:CE$10,将星节奏统计!LJ109)</f>
        <v>0.4</v>
      </c>
      <c r="MH110" s="28">
        <f>求节点($AT$5:$AT$10,CF$5:CF$10,将星节奏统计!LK109)</f>
        <v>0.4</v>
      </c>
      <c r="MI110" s="28">
        <f>求节点($AT$5:$AT$10,CG$5:CG$10,将星节奏统计!LL109)</f>
        <v>0.4</v>
      </c>
      <c r="MJ110" s="28">
        <f>求节点($AT$5:$AT$10,CH$5:CH$10,将星节奏统计!LM109)</f>
        <v>0.4</v>
      </c>
      <c r="MK110" s="28">
        <f>求节点($AT$5:$AT$10,CI$5:CI$10,将星节奏统计!LN109)</f>
        <v>0.5</v>
      </c>
      <c r="ML110" s="28">
        <f>求节点($AT$5:$AT$10,CJ$5:CJ$10,将星节奏统计!LO109)</f>
        <v>0.33</v>
      </c>
      <c r="MM110" s="28">
        <f>求节点($AT$5:$AT$10,CK$5:CK$10,将星节奏统计!LP109)</f>
        <v>0</v>
      </c>
      <c r="MN110" s="28">
        <f>求节点($AT$5:$AT$10,CL$5:CL$10,将星节奏统计!LQ109)</f>
        <v>0</v>
      </c>
      <c r="MO110" s="28">
        <f>求节点($AT$5:$AT$10,CM$5:CM$10,将星节奏统计!LR109)</f>
        <v>0</v>
      </c>
      <c r="MP110" s="28">
        <f>求节点($AT$5:$AT$10,CN$5:CN$10,将星节奏统计!LS109)</f>
        <v>0</v>
      </c>
      <c r="MQ110" s="28">
        <f>求节点($AT$5:$AT$10,CO$5:CO$10,将星节奏统计!LT109)</f>
        <v>0</v>
      </c>
      <c r="MR110" s="28">
        <f>求节点($AT$5:$AT$10,CP$5:CP$10,将星节奏统计!LU109)</f>
        <v>0</v>
      </c>
      <c r="MS110" s="28">
        <f>求节点($AT$5:$AT$10,CQ$5:CQ$10,将星节奏统计!LV109)</f>
        <v>0</v>
      </c>
      <c r="MT110" s="28">
        <f>求节点($AT$5:$AT$10,CR$5:CR$10,将星节奏统计!LW109)</f>
        <v>0</v>
      </c>
      <c r="MU110" s="28">
        <f>求节点($AT$5:$AT$10,CS$5:CS$10,将星节奏统计!LX109)</f>
        <v>0</v>
      </c>
      <c r="MV110" s="28">
        <f>求节点($AT$17:$AT$22,AV$17:AV$22,将星节奏统计!MA109)</f>
        <v>0</v>
      </c>
      <c r="MW110" s="28">
        <f>求节点($AT$17:$AT$22,AW$17:AW$22,将星节奏统计!MB109)</f>
        <v>0</v>
      </c>
      <c r="MX110" s="28">
        <f>求节点($AT$17:$AT$22,AX$17:AX$22,将星节奏统计!MC109)</f>
        <v>0</v>
      </c>
      <c r="MY110" s="28">
        <f>求节点($AT$17:$AT$22,AY$17:AY$22,将星节奏统计!MD109)</f>
        <v>0</v>
      </c>
      <c r="MZ110" s="28">
        <f>求节点($AT$17:$AT$22,AZ$17:AZ$22,将星节奏统计!ME109)</f>
        <v>0</v>
      </c>
      <c r="NA110" s="28">
        <f>求节点($AT$17:$AT$22,BA$17:BA$22,将星节奏统计!MF109)</f>
        <v>0</v>
      </c>
      <c r="NB110" s="28">
        <f>求节点($AT$17:$AT$22,BB$17:BB$22,将星节奏统计!MG109)</f>
        <v>0</v>
      </c>
      <c r="NC110" s="28">
        <f>求节点($AT$17:$AT$22,BC$17:BC$22,将星节奏统计!MH109)</f>
        <v>0</v>
      </c>
      <c r="ND110" s="28">
        <f>求节点($AT$17:$AT$22,BD$17:BD$22,将星节奏统计!MI109)</f>
        <v>0</v>
      </c>
      <c r="NE110" s="28">
        <f>求节点($AT$17:$AT$22,BE$17:BE$22,将星节奏统计!MJ109)</f>
        <v>0</v>
      </c>
      <c r="NF110" s="28">
        <f>求节点($AT$17:$AT$22,BF$17:BF$22,将星节奏统计!MK109)</f>
        <v>0</v>
      </c>
      <c r="NG110" s="28">
        <f>求节点($AT$17:$AT$22,BG$17:BG$22,将星节奏统计!ML109)</f>
        <v>0</v>
      </c>
      <c r="NH110" s="28">
        <f>求节点($AT$17:$AT$22,BH$17:BH$22,将星节奏统计!MM109)</f>
        <v>0</v>
      </c>
      <c r="NI110" s="28">
        <f>求节点($AT$17:$AT$22,BI$17:BI$22,将星节奏统计!MN109)</f>
        <v>0</v>
      </c>
      <c r="NJ110" s="28">
        <f>求节点($AT$17:$AT$22,BJ$17:BJ$22,将星节奏统计!MO109)</f>
        <v>0</v>
      </c>
      <c r="NK110" s="28">
        <f>求节点($AT$17:$AT$22,BK$17:BK$22,将星节奏统计!MP109)</f>
        <v>0</v>
      </c>
      <c r="NL110" s="28">
        <f>求节点($AT$17:$AT$22,BL$17:BL$22,将星节奏统计!MQ109)</f>
        <v>0</v>
      </c>
      <c r="NM110" s="28">
        <f>求节点($AT$17:$AT$22,BM$17:BM$22,将星节奏统计!MR109)</f>
        <v>0</v>
      </c>
      <c r="NN110" s="28">
        <f>求节点($AT$17:$AT$22,BN$17:BN$22,将星节奏统计!MS109)</f>
        <v>0</v>
      </c>
      <c r="NO110" s="28">
        <f>求节点($AT$17:$AT$22,BO$17:BO$22,将星节奏统计!MT109)</f>
        <v>0</v>
      </c>
      <c r="NP110" s="28">
        <f>求节点($AT$5:$AT$10,AV$5:AV$10,将星节奏统计!MX109)</f>
        <v>0.1</v>
      </c>
      <c r="NQ110" s="28">
        <f>求节点($AT$5:$AT$10,AW$5:AW$10,将星节奏统计!MY109)</f>
        <v>0.1</v>
      </c>
      <c r="NR110" s="28">
        <f>求节点($AT$5:$AT$10,AX$5:AX$10,将星节奏统计!MZ109)</f>
        <v>0.1</v>
      </c>
      <c r="NS110" s="28">
        <f>求节点($AT$5:$AT$10,AY$5:AY$10,将星节奏统计!NA109)</f>
        <v>0</v>
      </c>
      <c r="NT110" s="28">
        <f>求节点($AT$5:$AT$10,AZ$5:AZ$10,将星节奏统计!NB109)</f>
        <v>0</v>
      </c>
      <c r="NU110" s="28">
        <f>求节点($AT$5:$AT$10,BA$5:BA$10,将星节奏统计!NC109)</f>
        <v>0</v>
      </c>
      <c r="NV110" s="28">
        <f>求节点($AT$5:$AT$10,BB$5:BB$10,将星节奏统计!ND109)</f>
        <v>0</v>
      </c>
      <c r="NW110" s="28">
        <f>求节点($AT$5:$AT$10,BC$5:BC$10,将星节奏统计!NE109)</f>
        <v>0</v>
      </c>
      <c r="NX110" s="28">
        <f>求节点($AT$5:$AT$10,BD$5:BD$10,将星节奏统计!NF109)</f>
        <v>0</v>
      </c>
      <c r="NY110" s="28">
        <f>求节点($AT$5:$AT$10,BE$5:BE$10,将星节奏统计!NG109)</f>
        <v>0</v>
      </c>
      <c r="NZ110" s="28">
        <f>求节点($AT$5:$AT$10,BF$5:BF$10,将星节奏统计!NH109)</f>
        <v>0</v>
      </c>
      <c r="OA110" s="28">
        <f>求节点($AT$5:$AT$10,BG$5:BG$10,将星节奏统计!NI109)</f>
        <v>0</v>
      </c>
      <c r="OB110" s="28">
        <f>求节点($AT$5:$AT$10,BH$5:BH$10,将星节奏统计!NJ109)</f>
        <v>0</v>
      </c>
      <c r="OC110" s="28">
        <f>求节点($AT$5:$AT$10,BI$5:BI$10,将星节奏统计!NK109)</f>
        <v>0</v>
      </c>
      <c r="OD110" s="28">
        <f>求节点($AT$5:$AT$10,BJ$5:BJ$10,将星节奏统计!NL109)</f>
        <v>0</v>
      </c>
      <c r="OE110" s="28">
        <f>求节点($AT$5:$AT$10,BK$5:BK$10,将星节奏统计!NM109)</f>
        <v>0</v>
      </c>
      <c r="OF110" s="28">
        <f>求节点($AT$5:$AT$10,BL$5:BL$10,将星节奏统计!NN109)</f>
        <v>0.9</v>
      </c>
      <c r="OG110" s="28">
        <f>求节点($AT$5:$AT$10,BM$5:BM$10,将星节奏统计!NO109)</f>
        <v>0.9</v>
      </c>
      <c r="OH110" s="28">
        <f>求节点($AT$5:$AT$10,BN$5:BN$10,将星节奏统计!NP109)</f>
        <v>0.6</v>
      </c>
      <c r="OI110" s="28">
        <f>求节点($AT$5:$AT$10,BO$5:BO$10,将星节奏统计!NQ109)</f>
        <v>0</v>
      </c>
      <c r="OJ110" s="28">
        <f>求节点($AT$5:$AT$10,BP$5:BP$10,将星节奏统计!NR109)</f>
        <v>0.9</v>
      </c>
      <c r="OK110" s="28">
        <f>求节点($AT$5:$AT$10,BQ$5:BQ$10,将星节奏统计!NS109)</f>
        <v>0.6</v>
      </c>
      <c r="OL110" s="28">
        <f>求节点($AT$5:$AT$10,BR$5:BR$10,将星节奏统计!NT109)</f>
        <v>0.9</v>
      </c>
      <c r="OM110" s="28">
        <f>求节点($AT$5:$AT$10,BS$5:BS$10,将星节奏统计!NU109)</f>
        <v>0</v>
      </c>
      <c r="ON110" s="28">
        <f>求节点($AT$5:$AT$10,BT$5:BT$10,将星节奏统计!NV109)</f>
        <v>0.6</v>
      </c>
      <c r="OO110" s="28">
        <f>求节点($AT$5:$AT$10,BU$5:BU$10,将星节奏统计!NW109)</f>
        <v>0.1</v>
      </c>
      <c r="OP110" s="28">
        <f>求节点($AT$5:$AT$10,BV$5:BV$10,将星节奏统计!NX109)</f>
        <v>0.6</v>
      </c>
      <c r="OQ110" s="28">
        <f>求节点($AT$5:$AT$10,BW$5:BW$10,将星节奏统计!NY109)</f>
        <v>0.5</v>
      </c>
      <c r="OR110" s="28">
        <f>求节点($AT$5:$AT$10,BX$5:BX$10,将星节奏统计!NZ109)</f>
        <v>0.33</v>
      </c>
      <c r="OS110" s="28">
        <f>求节点($AT$5:$AT$10,BY$5:BY$10,将星节奏统计!OA109)</f>
        <v>0.5</v>
      </c>
      <c r="OT110" s="28">
        <f>求节点($AT$5:$AT$10,BZ$5:BZ$10,将星节奏统计!OB109)</f>
        <v>0.33</v>
      </c>
      <c r="OU110" s="28">
        <f>求节点($AT$5:$AT$10,CA$5:CA$10,将星节奏统计!OC109)</f>
        <v>0.6</v>
      </c>
      <c r="OV110" s="28">
        <f>求节点($AT$5:$AT$10,CB$5:CB$10,将星节奏统计!OD109)</f>
        <v>0.6</v>
      </c>
      <c r="OW110" s="28">
        <f>求节点($AT$5:$AT$10,CC$5:CC$10,将星节奏统计!OE109)</f>
        <v>0.6</v>
      </c>
      <c r="OX110" s="28">
        <f>求节点($AT$5:$AT$10,CD$5:CD$10,将星节奏统计!OF109)</f>
        <v>0.6</v>
      </c>
      <c r="OY110" s="28">
        <f>求节点($AT$5:$AT$10,CE$5:CE$10,将星节奏统计!OG109)</f>
        <v>0.4</v>
      </c>
      <c r="OZ110" s="28">
        <f>求节点($AT$5:$AT$10,CF$5:CF$10,将星节奏统计!OH109)</f>
        <v>0.4</v>
      </c>
      <c r="PA110" s="28">
        <f>求节点($AT$5:$AT$10,CG$5:CG$10,将星节奏统计!OI109)</f>
        <v>0.4</v>
      </c>
      <c r="PB110" s="28">
        <f>求节点($AT$5:$AT$10,CH$5:CH$10,将星节奏统计!OJ109)</f>
        <v>0.4</v>
      </c>
      <c r="PC110" s="28">
        <f>求节点($AT$5:$AT$10,CI$5:CI$10,将星节奏统计!OK109)</f>
        <v>0.5</v>
      </c>
      <c r="PD110" s="28">
        <f>求节点($AT$5:$AT$10,CJ$5:CJ$10,将星节奏统计!OL109)</f>
        <v>0.33</v>
      </c>
      <c r="PE110" s="28">
        <f>求节点($AT$5:$AT$10,CK$5:CK$10,将星节奏统计!OM109)</f>
        <v>0</v>
      </c>
      <c r="PF110" s="28">
        <f>求节点($AT$5:$AT$10,CL$5:CL$10,将星节奏统计!ON109)</f>
        <v>0</v>
      </c>
      <c r="PG110" s="28">
        <f>求节点($AT$5:$AT$10,CM$5:CM$10,将星节奏统计!OO109)</f>
        <v>0</v>
      </c>
      <c r="PH110" s="28">
        <f>求节点($AT$5:$AT$10,CN$5:CN$10,将星节奏统计!OP109)</f>
        <v>0</v>
      </c>
      <c r="PI110" s="28">
        <f>求节点($AT$5:$AT$10,CO$5:CO$10,将星节奏统计!OQ109)</f>
        <v>0</v>
      </c>
      <c r="PJ110" s="28">
        <f>求节点($AT$5:$AT$10,CP$5:CP$10,将星节奏统计!OR109)</f>
        <v>0</v>
      </c>
      <c r="PK110" s="28">
        <f>求节点($AT$5:$AT$10,CQ$5:CQ$10,将星节奏统计!OS109)</f>
        <v>0</v>
      </c>
      <c r="PL110" s="28">
        <f>求节点($AT$5:$AT$10,CR$5:CR$10,将星节奏统计!OT109)</f>
        <v>0</v>
      </c>
      <c r="PM110" s="28">
        <f>求节点($AT$5:$AT$10,CS$5:CS$10,将星节奏统计!OU109)</f>
        <v>0</v>
      </c>
      <c r="PN110" s="28">
        <f>求节点($AT$17:$AT$22,AV$17:AV$22,将星节奏统计!OX109)</f>
        <v>0</v>
      </c>
      <c r="PO110" s="28">
        <f>求节点($AT$17:$AT$22,AW$17:AW$22,将星节奏统计!OY109)</f>
        <v>0</v>
      </c>
      <c r="PP110" s="28">
        <f>求节点($AT$17:$AT$22,AX$17:AX$22,将星节奏统计!OZ109)</f>
        <v>0</v>
      </c>
      <c r="PQ110" s="28">
        <f>求节点($AT$17:$AT$22,AY$17:AY$22,将星节奏统计!PA109)</f>
        <v>2.3098278734036415E-4</v>
      </c>
      <c r="PR110" s="28">
        <f>求节点($AT$17:$AT$22,AZ$17:AZ$22,将星节奏统计!PB109)</f>
        <v>3.4647418101054969E-4</v>
      </c>
      <c r="PS110" s="28">
        <f>求节点($AT$17:$AT$22,BA$17:BA$22,将星节奏统计!PC109)</f>
        <v>3.4647418101054969E-4</v>
      </c>
      <c r="PT110" s="28">
        <f>求节点($AT$17:$AT$22,BB$17:BB$22,将星节奏统计!PD109)</f>
        <v>5.2496088031901353E-4</v>
      </c>
      <c r="PU110" s="28">
        <f>求节点($AT$17:$AT$22,BC$17:BC$22,将星节奏统计!PE109)</f>
        <v>0</v>
      </c>
      <c r="PV110" s="28">
        <f>求节点($AT$17:$AT$22,BD$17:BD$22,将星节奏统计!PF109)</f>
        <v>3.4647418101054969E-4</v>
      </c>
      <c r="PW110" s="28">
        <f>求节点($AT$17:$AT$22,BE$17:BE$22,将星节奏统计!PG109)</f>
        <v>0</v>
      </c>
      <c r="PX110" s="28">
        <f>求节点($AT$17:$AT$22,BF$17:BF$22,将星节奏统计!PH109)</f>
        <v>0</v>
      </c>
      <c r="PY110" s="28">
        <f>求节点($AT$17:$AT$22,BG$17:BG$22,将星节奏统计!PI109)</f>
        <v>0</v>
      </c>
      <c r="PZ110" s="28">
        <f>求节点($AT$17:$AT$22,BH$17:BH$22,将星节奏统计!PJ109)</f>
        <v>0</v>
      </c>
      <c r="QA110" s="28">
        <f>求节点($AT$17:$AT$22,BI$17:BI$22,将星节奏统计!PK109)</f>
        <v>0</v>
      </c>
      <c r="QB110" s="28">
        <f>求节点($AT$17:$AT$22,BJ$17:BJ$22,将星节奏统计!PL109)</f>
        <v>0</v>
      </c>
      <c r="QC110" s="28">
        <f>求节点($AT$17:$AT$22,BK$17:BK$22,将星节奏统计!PM109)</f>
        <v>0</v>
      </c>
      <c r="QD110" s="28">
        <f>求节点($AT$17:$AT$22,BL$17:BL$22,将星节奏统计!PN109)</f>
        <v>0</v>
      </c>
      <c r="QE110" s="28">
        <f>求节点($AT$17:$AT$22,BM$17:BM$22,将星节奏统计!PO109)</f>
        <v>0</v>
      </c>
      <c r="QF110" s="28">
        <f>求节点($AT$17:$AT$22,BN$17:BN$22,将星节奏统计!PP109)</f>
        <v>0</v>
      </c>
      <c r="QG110" s="28">
        <f>求节点($AT$17:$AT$22,BO$17:BO$22,将星节奏统计!PQ109)</f>
        <v>0</v>
      </c>
      <c r="QJ110" s="3">
        <v>106</v>
      </c>
      <c r="QK110" s="28">
        <f t="shared" ca="1" si="80"/>
        <v>1.3831007691429624</v>
      </c>
      <c r="QL110" s="28">
        <f t="shared" ca="1" si="80"/>
        <v>1.5</v>
      </c>
      <c r="QM110" s="28">
        <f t="shared" ca="1" si="80"/>
        <v>1.5</v>
      </c>
      <c r="QN110" s="28">
        <f t="shared" ca="1" si="80"/>
        <v>1.5</v>
      </c>
      <c r="QO110" s="28">
        <f t="shared" ca="1" si="80"/>
        <v>1.5</v>
      </c>
      <c r="QP110" s="28">
        <f t="shared" ca="1" si="81"/>
        <v>1.1843720766859984</v>
      </c>
      <c r="QQ110" s="28">
        <f t="shared" ca="1" si="81"/>
        <v>1.5</v>
      </c>
      <c r="QR110" s="28">
        <f t="shared" ca="1" si="81"/>
        <v>1.5</v>
      </c>
      <c r="QS110" s="28">
        <f t="shared" ca="1" si="81"/>
        <v>1.5</v>
      </c>
      <c r="QT110" s="28">
        <f t="shared" ca="1" si="81"/>
        <v>1.5</v>
      </c>
      <c r="QU110" s="28">
        <f t="shared" ca="1" si="82"/>
        <v>0.1</v>
      </c>
      <c r="QV110" s="28">
        <f t="shared" ca="1" si="82"/>
        <v>0.1</v>
      </c>
      <c r="QW110" s="28">
        <f t="shared" ca="1" si="82"/>
        <v>0.1</v>
      </c>
      <c r="QX110" s="28">
        <f t="shared" ca="1" si="82"/>
        <v>0.1</v>
      </c>
      <c r="QY110" s="28">
        <f t="shared" ca="1" si="82"/>
        <v>0.1</v>
      </c>
      <c r="QZ110" s="28">
        <f t="shared" ca="1" si="83"/>
        <v>0.91817053840007368</v>
      </c>
      <c r="RA110" s="28">
        <f t="shared" ca="1" si="83"/>
        <v>1</v>
      </c>
      <c r="RB110" s="28">
        <f t="shared" ca="1" si="83"/>
        <v>1</v>
      </c>
      <c r="RC110" s="28">
        <f t="shared" ca="1" si="83"/>
        <v>1</v>
      </c>
      <c r="RD110" s="28">
        <f t="shared" ca="1" si="83"/>
        <v>1</v>
      </c>
      <c r="RE110" s="28">
        <f t="shared" ca="1" si="84"/>
        <v>0.77958138445733238</v>
      </c>
      <c r="RF110" s="28">
        <f t="shared" ca="1" si="84"/>
        <v>0.99</v>
      </c>
      <c r="RG110" s="28">
        <f t="shared" ca="1" si="84"/>
        <v>0.99</v>
      </c>
      <c r="RH110" s="28">
        <f t="shared" ca="1" si="84"/>
        <v>0.99</v>
      </c>
      <c r="RI110" s="28">
        <f t="shared" ca="1" si="84"/>
        <v>0.99</v>
      </c>
      <c r="RJ110" s="28">
        <f t="shared" ca="1" si="85"/>
        <v>3.3834017176604531E-4</v>
      </c>
      <c r="RK110" s="28">
        <f t="shared" ca="1" si="85"/>
        <v>0</v>
      </c>
      <c r="RL110" s="28">
        <f t="shared" ca="1" si="85"/>
        <v>3.3834017176604531E-4</v>
      </c>
      <c r="RM110" s="28">
        <f t="shared" ca="1" si="85"/>
        <v>0</v>
      </c>
      <c r="RN110" s="28">
        <f t="shared" ca="1" si="85"/>
        <v>3.6222300742011927E-4</v>
      </c>
      <c r="RO110" s="28">
        <f t="shared" ca="1" si="86"/>
        <v>3.2362972951534633E-4</v>
      </c>
      <c r="RP110" s="28">
        <f t="shared" ca="1" si="86"/>
        <v>0</v>
      </c>
      <c r="RQ110" s="28">
        <f t="shared" ca="1" si="86"/>
        <v>3.2362972951534633E-4</v>
      </c>
      <c r="RR110" s="28">
        <f t="shared" ca="1" si="86"/>
        <v>0</v>
      </c>
      <c r="RS110" s="28">
        <f t="shared" ca="1" si="86"/>
        <v>3.4647418101054969E-4</v>
      </c>
      <c r="RT110" s="28">
        <f t="shared" ca="1" si="87"/>
        <v>0.1</v>
      </c>
      <c r="RU110" s="28">
        <f t="shared" ca="1" si="87"/>
        <v>0.1</v>
      </c>
      <c r="RV110" s="28">
        <f t="shared" ca="1" si="87"/>
        <v>0.1</v>
      </c>
      <c r="RW110" s="28">
        <f t="shared" ca="1" si="87"/>
        <v>0.1</v>
      </c>
      <c r="RX110" s="28">
        <f t="shared" ca="1" si="87"/>
        <v>0.1</v>
      </c>
      <c r="RY110" s="28">
        <f t="shared" ca="1" si="88"/>
        <v>0.16790254049486608</v>
      </c>
      <c r="RZ110" s="28">
        <f t="shared" ca="1" si="88"/>
        <v>0.17180159858235752</v>
      </c>
      <c r="SA110" s="28">
        <f t="shared" ca="1" si="88"/>
        <v>0.17964172890159749</v>
      </c>
      <c r="SB110" s="28">
        <f t="shared" ca="1" si="88"/>
        <v>0.2</v>
      </c>
      <c r="SC110" s="28">
        <f t="shared" ca="1" si="88"/>
        <v>0.2</v>
      </c>
    </row>
    <row r="111" spans="46:497" x14ac:dyDescent="0.2">
      <c r="AU111" s="28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U111" s="3">
        <v>107</v>
      </c>
      <c r="CV111" s="28">
        <f>求节点($AT$5:$AT$10,AV$5:AV$10,将星节奏统计!BJ110)</f>
        <v>0.1</v>
      </c>
      <c r="CW111" s="28">
        <f>求节点($AT$5:$AT$10,AW$5:AW$10,将星节奏统计!BK110)</f>
        <v>0.1</v>
      </c>
      <c r="CX111" s="28">
        <f>求节点($AT$5:$AT$10,AX$5:AX$10,将星节奏统计!BL110)</f>
        <v>6.8536006421802825E-2</v>
      </c>
      <c r="CY111" s="28">
        <f>求节点($AT$5:$AT$10,AY$5:AY$10,将星节奏统计!BM110)</f>
        <v>0</v>
      </c>
      <c r="CZ111" s="28">
        <f>求节点($AT$5:$AT$10,AZ$5:AZ$10,将星节奏统计!BN110)</f>
        <v>0</v>
      </c>
      <c r="DA111" s="28">
        <f>求节点($AT$5:$AT$10,BA$5:BA$10,将星节奏统计!BO110)</f>
        <v>0</v>
      </c>
      <c r="DB111" s="28">
        <f>求节点($AT$5:$AT$10,BB$5:BB$10,将星节奏统计!BP110)</f>
        <v>0</v>
      </c>
      <c r="DC111" s="28">
        <f>求节点($AT$5:$AT$10,BC$5:BC$10,将星节奏统计!BQ110)</f>
        <v>0</v>
      </c>
      <c r="DD111" s="28">
        <f>求节点($AT$5:$AT$10,BD$5:BD$10,将星节奏统计!BR110)</f>
        <v>0</v>
      </c>
      <c r="DE111" s="28">
        <f>求节点($AT$5:$AT$10,BE$5:BE$10,将星节奏统计!BS110)</f>
        <v>0</v>
      </c>
      <c r="DF111" s="28">
        <f>求节点($AT$5:$AT$10,BF$5:BF$10,将星节奏统计!BT110)</f>
        <v>0</v>
      </c>
      <c r="DG111" s="28">
        <f>求节点($AT$5:$AT$10,BG$5:BG$10,将星节奏统计!BU110)</f>
        <v>0</v>
      </c>
      <c r="DH111" s="28">
        <f>求节点($AT$5:$AT$10,BH$5:BH$10,将星节奏统计!BV110)</f>
        <v>0</v>
      </c>
      <c r="DI111" s="28">
        <f>求节点($AT$5:$AT$10,BI$5:BI$10,将星节奏统计!BW110)</f>
        <v>0</v>
      </c>
      <c r="DJ111" s="28">
        <f>求节点($AT$5:$AT$10,BJ$5:BJ$10,将星节奏统计!BX110)</f>
        <v>0</v>
      </c>
      <c r="DK111" s="28">
        <f>求节点($AT$5:$AT$10,BK$5:BK$10,将星节奏统计!BY110)</f>
        <v>0</v>
      </c>
      <c r="DL111" s="28">
        <f>求节点($AT$5:$AT$10,BL$5:BL$10,将星节奏统计!BZ110)</f>
        <v>0.9</v>
      </c>
      <c r="DM111" s="28">
        <f>求节点($AT$5:$AT$10,BM$5:BM$10,将星节奏统计!CA110)</f>
        <v>0.9</v>
      </c>
      <c r="DN111" s="28">
        <f>求节点($AT$5:$AT$10,BN$5:BN$10,将星节奏统计!CB110)</f>
        <v>0.6</v>
      </c>
      <c r="DO111" s="28">
        <f>求节点($AT$5:$AT$10,BO$5:BO$10,将星节奏统计!CC110)</f>
        <v>0</v>
      </c>
      <c r="DP111" s="28">
        <f>求节点($AT$5:$AT$10,BP$5:BP$10,将星节奏统计!CD110)</f>
        <v>0.9</v>
      </c>
      <c r="DQ111" s="28">
        <f>求节点($AT$5:$AT$10,BQ$5:BQ$10,将星节奏统计!CE110)</f>
        <v>0.6</v>
      </c>
      <c r="DR111" s="28">
        <f>求节点($AT$5:$AT$10,BR$5:BR$10,将星节奏统计!CF110)</f>
        <v>0.9</v>
      </c>
      <c r="DS111" s="28">
        <f>求节点($AT$5:$AT$10,BS$5:BS$10,将星节奏统计!CG110)</f>
        <v>0</v>
      </c>
      <c r="DT111" s="28">
        <f>求节点($AT$5:$AT$10,BT$5:BT$10,将星节奏统计!CH110)</f>
        <v>0.6</v>
      </c>
      <c r="DU111" s="28">
        <f>求节点($AT$5:$AT$10,BU$5:BU$10,将星节奏统计!CI110)</f>
        <v>0.1</v>
      </c>
      <c r="DV111" s="28">
        <f>求节点($AT$5:$AT$10,BV$5:BV$10,将星节奏统计!CJ110)</f>
        <v>0.6</v>
      </c>
      <c r="DW111" s="28">
        <f>求节点($AT$5:$AT$10,BW$5:BW$10,将星节奏统计!CK110)</f>
        <v>0.41571187873882842</v>
      </c>
      <c r="DX111" s="28">
        <f>求节点($AT$5:$AT$10,BX$5:BX$10,将星节奏统计!CL110)</f>
        <v>0.27380791915921898</v>
      </c>
      <c r="DY111" s="28">
        <f>求节点($AT$5:$AT$10,BY$5:BY$10,将星节奏统计!CM110)</f>
        <v>0.41571187873882842</v>
      </c>
      <c r="DZ111" s="28">
        <f>求节点($AT$5:$AT$10,BZ$5:BZ$10,将星节奏统计!CN110)</f>
        <v>0.27380791915921898</v>
      </c>
      <c r="EA111" s="28">
        <f>求节点($AT$5:$AT$10,CA$5:CA$10,将星节奏统计!CO110)</f>
        <v>0.50634653193203161</v>
      </c>
      <c r="EB111" s="28">
        <f>求节点($AT$5:$AT$10,CB$5:CB$10,将星节奏统计!CP110)</f>
        <v>0.50634653193203161</v>
      </c>
      <c r="EC111" s="28">
        <f>求节点($AT$5:$AT$10,CC$5:CC$10,将星节奏统计!CQ110)</f>
        <v>0.50634653193203161</v>
      </c>
      <c r="ED111" s="28">
        <f>求节点($AT$5:$AT$10,CD$5:CD$10,将星节奏统计!CR110)</f>
        <v>0.50634653193203161</v>
      </c>
      <c r="EE111" s="28">
        <f>求节点($AT$5:$AT$10,CE$5:CE$10,将星节奏统计!CS110)</f>
        <v>0.33444257235242214</v>
      </c>
      <c r="EF111" s="28">
        <f>求节点($AT$5:$AT$10,CF$5:CF$10,将星节奏统计!CT110)</f>
        <v>0.33444257235242214</v>
      </c>
      <c r="EG111" s="28">
        <f>求节点($AT$5:$AT$10,CG$5:CG$10,将星节奏统计!CU110)</f>
        <v>0.33444257235242214</v>
      </c>
      <c r="EH111" s="28">
        <f>求节点($AT$5:$AT$10,CH$5:CH$10,将星节奏统计!CV110)</f>
        <v>0.33444257235242214</v>
      </c>
      <c r="EI111" s="28">
        <f>求节点($AT$5:$AT$10,CI$5:CI$10,将星节奏统计!CW110)</f>
        <v>0.41571187873882842</v>
      </c>
      <c r="EJ111" s="28">
        <f>求节点($AT$5:$AT$10,CJ$5:CJ$10,将星节奏统计!CX110)</f>
        <v>0.27380791915921898</v>
      </c>
      <c r="EK111" s="28">
        <f>求节点($AT$5:$AT$10,CK$5:CK$10,将星节奏统计!CY110)</f>
        <v>0</v>
      </c>
      <c r="EL111" s="28">
        <f>求节点($AT$5:$AT$10,CL$5:CL$10,将星节奏统计!CZ110)</f>
        <v>0</v>
      </c>
      <c r="EM111" s="28">
        <f>求节点($AT$5:$AT$10,CM$5:CM$10,将星节奏统计!DA110)</f>
        <v>0</v>
      </c>
      <c r="EN111" s="28">
        <f>求节点($AT$5:$AT$10,CN$5:CN$10,将星节奏统计!DB110)</f>
        <v>0</v>
      </c>
      <c r="EO111" s="28">
        <f>求节点($AT$5:$AT$10,CO$5:CO$10,将星节奏统计!DC110)</f>
        <v>0</v>
      </c>
      <c r="EP111" s="28">
        <f>求节点($AT$5:$AT$10,CP$5:CP$10,将星节奏统计!DD110)</f>
        <v>0</v>
      </c>
      <c r="EQ111" s="28">
        <f>求节点($AT$5:$AT$10,CQ$5:CQ$10,将星节奏统计!DE110)</f>
        <v>0</v>
      </c>
      <c r="ER111" s="28">
        <f>求节点($AT$5:$AT$10,CR$5:CR$10,将星节奏统计!DF110)</f>
        <v>0</v>
      </c>
      <c r="ES111" s="28">
        <f>求节点($AT$5:$AT$10,CS$5:CS$10,将星节奏统计!DG110)</f>
        <v>0</v>
      </c>
      <c r="ET111" s="28">
        <f>求节点($AT$17:$AT$22,AV$17:AV$22,将星节奏统计!DJ110)</f>
        <v>0</v>
      </c>
      <c r="EU111" s="28">
        <f>求节点($AT$17:$AT$22,AW$17:AW$22,将星节奏统计!DK110)</f>
        <v>0</v>
      </c>
      <c r="EV111" s="28">
        <f>求节点($AT$17:$AT$22,AX$17:AX$22,将星节奏统计!DL110)</f>
        <v>0</v>
      </c>
      <c r="EW111" s="28">
        <f>求节点($AT$17:$AT$22,AY$17:AY$22,将星节奏统计!DM110)</f>
        <v>2.1575315301023551E-4</v>
      </c>
      <c r="EX111" s="28">
        <f>求节点($AT$17:$AT$22,AZ$17:AZ$22,将星节奏统计!DN110)</f>
        <v>3.2362972951534633E-4</v>
      </c>
      <c r="EY111" s="28">
        <f>求节点($AT$17:$AT$22,BA$17:BA$22,将星节奏统计!DO110)</f>
        <v>3.2362972951534633E-4</v>
      </c>
      <c r="EZ111" s="28">
        <f>求节点($AT$17:$AT$22,BB$17:BB$22,将星节奏统计!DP110)</f>
        <v>4.9034807502325306E-4</v>
      </c>
      <c r="FA111" s="28">
        <f>求节点($AT$17:$AT$22,BC$17:BC$22,将星节奏统计!DQ110)</f>
        <v>0</v>
      </c>
      <c r="FB111" s="28">
        <f>求节点($AT$17:$AT$22,BD$17:BD$22,将星节奏统计!DR110)</f>
        <v>3.2362972951534633E-4</v>
      </c>
      <c r="FC111" s="28">
        <f>求节点($AT$17:$AT$22,BE$17:BE$22,将星节奏统计!DS110)</f>
        <v>0</v>
      </c>
      <c r="FD111" s="28">
        <f>求节点($AT$17:$AT$22,BF$17:BF$22,将星节奏统计!DT110)</f>
        <v>0</v>
      </c>
      <c r="FE111" s="28">
        <f>求节点($AT$17:$AT$22,BG$17:BG$22,将星节奏统计!DU110)</f>
        <v>0</v>
      </c>
      <c r="FF111" s="28">
        <f>求节点($AT$17:$AT$22,BH$17:BH$22,将星节奏统计!DV110)</f>
        <v>0</v>
      </c>
      <c r="FG111" s="28">
        <f>求节点($AT$17:$AT$22,BI$17:BI$22,将星节奏统计!DW110)</f>
        <v>0</v>
      </c>
      <c r="FH111" s="28">
        <f>求节点($AT$17:$AT$22,BJ$17:BJ$22,将星节奏统计!DX110)</f>
        <v>0</v>
      </c>
      <c r="FI111" s="28">
        <f>求节点($AT$17:$AT$22,BK$17:BK$22,将星节奏统计!DY110)</f>
        <v>0</v>
      </c>
      <c r="FJ111" s="28">
        <f>求节点($AT$17:$AT$22,BL$17:BL$22,将星节奏统计!DZ110)</f>
        <v>0</v>
      </c>
      <c r="FK111" s="28">
        <f>求节点($AT$17:$AT$22,BM$17:BM$22,将星节奏统计!EA110)</f>
        <v>0</v>
      </c>
      <c r="FL111" s="28">
        <f>求节点($AT$17:$AT$22,BN$17:BN$22,将星节奏统计!EB110)</f>
        <v>0</v>
      </c>
      <c r="FM111" s="28">
        <f>求节点($AT$17:$AT$22,BO$17:BO$22,将星节奏统计!EC110)</f>
        <v>0</v>
      </c>
      <c r="FN111" s="28">
        <f>求节点($AT$5:$AT$10,AV$5:AV$10,将星节奏统计!EG110)</f>
        <v>0.1</v>
      </c>
      <c r="FO111" s="28">
        <f>求节点($AT$5:$AT$10,AW$5:AW$10,将星节奏统计!EH110)</f>
        <v>0.1</v>
      </c>
      <c r="FP111" s="28">
        <f>求节点($AT$5:$AT$10,AX$5:AX$10,将星节奏统计!EI110)</f>
        <v>7.2709313060649206E-2</v>
      </c>
      <c r="FQ111" s="28">
        <f>求节点($AT$5:$AT$10,AY$5:AY$10,将星节奏统计!EJ110)</f>
        <v>0</v>
      </c>
      <c r="FR111" s="28">
        <f>求节点($AT$5:$AT$10,AZ$5:AZ$10,将星节奏统计!EK110)</f>
        <v>0</v>
      </c>
      <c r="FS111" s="28">
        <f>求节点($AT$5:$AT$10,BA$5:BA$10,将星节奏统计!EL110)</f>
        <v>0</v>
      </c>
      <c r="FT111" s="28">
        <f>求节点($AT$5:$AT$10,BB$5:BB$10,将星节奏统计!EM110)</f>
        <v>0</v>
      </c>
      <c r="FU111" s="28">
        <f>求节点($AT$5:$AT$10,BC$5:BC$10,将星节奏统计!EN110)</f>
        <v>0</v>
      </c>
      <c r="FV111" s="28">
        <f>求节点($AT$5:$AT$10,BD$5:BD$10,将星节奏统计!EO110)</f>
        <v>0</v>
      </c>
      <c r="FW111" s="28">
        <f>求节点($AT$5:$AT$10,BE$5:BE$10,将星节奏统计!EP110)</f>
        <v>0</v>
      </c>
      <c r="FX111" s="28">
        <f>求节点($AT$5:$AT$10,BF$5:BF$10,将星节奏统计!EQ110)</f>
        <v>0</v>
      </c>
      <c r="FY111" s="28">
        <f>求节点($AT$5:$AT$10,BG$5:BG$10,将星节奏统计!ER110)</f>
        <v>0</v>
      </c>
      <c r="FZ111" s="28">
        <f>求节点($AT$5:$AT$10,BH$5:BH$10,将星节奏统计!ES110)</f>
        <v>0</v>
      </c>
      <c r="GA111" s="28">
        <f>求节点($AT$5:$AT$10,BI$5:BI$10,将星节奏统计!ET110)</f>
        <v>0</v>
      </c>
      <c r="GB111" s="28">
        <f>求节点($AT$5:$AT$10,BJ$5:BJ$10,将星节奏统计!EU110)</f>
        <v>0</v>
      </c>
      <c r="GC111" s="28">
        <f>求节点($AT$5:$AT$10,BK$5:BK$10,将星节奏统计!EV110)</f>
        <v>0</v>
      </c>
      <c r="GD111" s="28">
        <f>求节点($AT$5:$AT$10,BL$5:BL$10,将星节奏统计!EW110)</f>
        <v>0.9</v>
      </c>
      <c r="GE111" s="28">
        <f>求节点($AT$5:$AT$10,BM$5:BM$10,将星节奏统计!EX110)</f>
        <v>0.9</v>
      </c>
      <c r="GF111" s="28">
        <f>求节点($AT$5:$AT$10,BN$5:BN$10,将星节奏统计!EY110)</f>
        <v>0.6</v>
      </c>
      <c r="GG111" s="28">
        <f>求节点($AT$5:$AT$10,BO$5:BO$10,将星节奏统计!EZ110)</f>
        <v>0</v>
      </c>
      <c r="GH111" s="28">
        <f>求节点($AT$5:$AT$10,BP$5:BP$10,将星节奏统计!FA110)</f>
        <v>0.9</v>
      </c>
      <c r="GI111" s="28">
        <f>求节点($AT$5:$AT$10,BQ$5:BQ$10,将星节奏统计!FB110)</f>
        <v>0.6</v>
      </c>
      <c r="GJ111" s="28">
        <f>求节点($AT$5:$AT$10,BR$5:BR$10,将星节奏统计!FC110)</f>
        <v>0.9</v>
      </c>
      <c r="GK111" s="28">
        <f>求节点($AT$5:$AT$10,BS$5:BS$10,将星节奏统计!FD110)</f>
        <v>0</v>
      </c>
      <c r="GL111" s="28">
        <f>求节点($AT$5:$AT$10,BT$5:BT$10,将星节奏统计!FE110)</f>
        <v>0.6</v>
      </c>
      <c r="GM111" s="28">
        <f>求节点($AT$5:$AT$10,BU$5:BU$10,将星节奏统计!FF110)</f>
        <v>0.1</v>
      </c>
      <c r="GN111" s="28">
        <f>求节点($AT$5:$AT$10,BV$5:BV$10,将星节奏统计!FG110)</f>
        <v>0.6</v>
      </c>
      <c r="GO111" s="28">
        <f>求节点($AT$5:$AT$10,BW$5:BW$10,将星节奏统计!FH110)</f>
        <v>0.5</v>
      </c>
      <c r="GP111" s="28">
        <f>求节点($AT$5:$AT$10,BX$5:BX$10,将星节奏统计!FI110)</f>
        <v>0.33</v>
      </c>
      <c r="GQ111" s="28">
        <f>求节点($AT$5:$AT$10,BY$5:BY$10,将星节奏统计!FJ110)</f>
        <v>0.5</v>
      </c>
      <c r="GR111" s="28">
        <f>求节点($AT$5:$AT$10,BZ$5:BZ$10,将星节奏统计!FK110)</f>
        <v>0.33</v>
      </c>
      <c r="GS111" s="28">
        <f>求节点($AT$5:$AT$10,CA$5:CA$10,将星节奏统计!FL110)</f>
        <v>0.6</v>
      </c>
      <c r="GT111" s="28">
        <f>求节点($AT$5:$AT$10,CB$5:CB$10,将星节奏统计!FM110)</f>
        <v>0.6</v>
      </c>
      <c r="GU111" s="28">
        <f>求节点($AT$5:$AT$10,CC$5:CC$10,将星节奏统计!FN110)</f>
        <v>0.6</v>
      </c>
      <c r="GV111" s="28">
        <f>求节点($AT$5:$AT$10,CD$5:CD$10,将星节奏统计!FO110)</f>
        <v>0.6</v>
      </c>
      <c r="GW111" s="28">
        <f>求节点($AT$5:$AT$10,CE$5:CE$10,将星节奏统计!FP110)</f>
        <v>0.4</v>
      </c>
      <c r="GX111" s="28">
        <f>求节点($AT$5:$AT$10,CF$5:CF$10,将星节奏统计!FQ110)</f>
        <v>0.4</v>
      </c>
      <c r="GY111" s="28">
        <f>求节点($AT$5:$AT$10,CG$5:CG$10,将星节奏统计!FR110)</f>
        <v>0.4</v>
      </c>
      <c r="GZ111" s="28">
        <f>求节点($AT$5:$AT$10,CH$5:CH$10,将星节奏统计!FS110)</f>
        <v>0.4</v>
      </c>
      <c r="HA111" s="28">
        <f>求节点($AT$5:$AT$10,CI$5:CI$10,将星节奏统计!FT110)</f>
        <v>0.5</v>
      </c>
      <c r="HB111" s="28">
        <f>求节点($AT$5:$AT$10,CJ$5:CJ$10,将星节奏统计!FU110)</f>
        <v>0.33</v>
      </c>
      <c r="HC111" s="28">
        <f>求节点($AT$5:$AT$10,CK$5:CK$10,将星节奏统计!FV110)</f>
        <v>0</v>
      </c>
      <c r="HD111" s="28">
        <f>求节点($AT$5:$AT$10,CL$5:CL$10,将星节奏统计!FW110)</f>
        <v>0</v>
      </c>
      <c r="HE111" s="28">
        <f>求节点($AT$5:$AT$10,CM$5:CM$10,将星节奏统计!FX110)</f>
        <v>0</v>
      </c>
      <c r="HF111" s="28">
        <f>求节点($AT$5:$AT$10,CN$5:CN$10,将星节奏统计!FY110)</f>
        <v>0</v>
      </c>
      <c r="HG111" s="28">
        <f>求节点($AT$5:$AT$10,CO$5:CO$10,将星节奏统计!FZ110)</f>
        <v>0</v>
      </c>
      <c r="HH111" s="28">
        <f>求节点($AT$5:$AT$10,CP$5:CP$10,将星节奏统计!GA110)</f>
        <v>0</v>
      </c>
      <c r="HI111" s="28">
        <f>求节点($AT$5:$AT$10,CQ$5:CQ$10,将星节奏统计!GB110)</f>
        <v>0</v>
      </c>
      <c r="HJ111" s="28">
        <f>求节点($AT$5:$AT$10,CR$5:CR$10,将星节奏统计!GC110)</f>
        <v>0</v>
      </c>
      <c r="HK111" s="28">
        <f>求节点($AT$5:$AT$10,CS$5:CS$10,将星节奏统计!GD110)</f>
        <v>0</v>
      </c>
      <c r="HL111" s="28">
        <f>求节点($AT$17:$AT$22,AV$17:AV$22,将星节奏统计!GG110)</f>
        <v>0</v>
      </c>
      <c r="HM111" s="28">
        <f>求节点($AT$17:$AT$22,AW$17:AW$22,将星节奏统计!GH110)</f>
        <v>0</v>
      </c>
      <c r="HN111" s="28">
        <f>求节点($AT$17:$AT$22,AX$17:AX$22,将星节奏统计!GI110)</f>
        <v>0</v>
      </c>
      <c r="HO111" s="28">
        <f>求节点($AT$17:$AT$22,AY$17:AY$22,将星节奏统计!GJ110)</f>
        <v>0</v>
      </c>
      <c r="HP111" s="28">
        <f>求节点($AT$17:$AT$22,AZ$17:AZ$22,将星节奏统计!GK110)</f>
        <v>0</v>
      </c>
      <c r="HQ111" s="28">
        <f>求节点($AT$17:$AT$22,BA$17:BA$22,将星节奏统计!GL110)</f>
        <v>0</v>
      </c>
      <c r="HR111" s="28">
        <f>求节点($AT$17:$AT$22,BB$17:BB$22,将星节奏统计!GM110)</f>
        <v>0</v>
      </c>
      <c r="HS111" s="28">
        <f>求节点($AT$17:$AT$22,BC$17:BC$22,将星节奏统计!GN110)</f>
        <v>0</v>
      </c>
      <c r="HT111" s="28">
        <f>求节点($AT$17:$AT$22,BD$17:BD$22,将星节奏统计!GO110)</f>
        <v>0</v>
      </c>
      <c r="HU111" s="28">
        <f>求节点($AT$17:$AT$22,BE$17:BE$22,将星节奏统计!GP110)</f>
        <v>0</v>
      </c>
      <c r="HV111" s="28">
        <f>求节点($AT$17:$AT$22,BF$17:BF$22,将星节奏统计!GQ110)</f>
        <v>0</v>
      </c>
      <c r="HW111" s="28">
        <f>求节点($AT$17:$AT$22,BG$17:BG$22,将星节奏统计!GR110)</f>
        <v>0</v>
      </c>
      <c r="HX111" s="28">
        <f>求节点($AT$17:$AT$22,BH$17:BH$22,将星节奏统计!GS110)</f>
        <v>0</v>
      </c>
      <c r="HY111" s="28">
        <f>求节点($AT$17:$AT$22,BI$17:BI$22,将星节奏统计!GT110)</f>
        <v>0</v>
      </c>
      <c r="HZ111" s="28">
        <f>求节点($AT$17:$AT$22,BJ$17:BJ$22,将星节奏统计!GU110)</f>
        <v>0</v>
      </c>
      <c r="IA111" s="28">
        <f>求节点($AT$17:$AT$22,BK$17:BK$22,将星节奏统计!GV110)</f>
        <v>0</v>
      </c>
      <c r="IB111" s="28">
        <f>求节点($AT$17:$AT$22,BL$17:BL$22,将星节奏统计!GW110)</f>
        <v>0</v>
      </c>
      <c r="IC111" s="28">
        <f>求节点($AT$17:$AT$22,BM$17:BM$22,将星节奏统计!GX110)</f>
        <v>0</v>
      </c>
      <c r="ID111" s="28">
        <f>求节点($AT$17:$AT$22,BN$17:BN$22,将星节奏统计!GY110)</f>
        <v>0</v>
      </c>
      <c r="IE111" s="28">
        <f>求节点($AT$17:$AT$22,BO$17:BO$22,将星节奏统计!GZ110)</f>
        <v>0</v>
      </c>
      <c r="IF111" s="28">
        <f>求节点($AT$5:$AT$10,AV$5:AV$10,将星节奏统计!HD110)</f>
        <v>0.1</v>
      </c>
      <c r="IG111" s="28">
        <f>求节点($AT$5:$AT$10,AW$5:AW$10,将星节奏统计!HE110)</f>
        <v>0.1</v>
      </c>
      <c r="IH111" s="28">
        <f>求节点($AT$5:$AT$10,AX$5:AX$10,将星节奏统计!HF110)</f>
        <v>8.1164495771570366E-2</v>
      </c>
      <c r="II111" s="28">
        <f>求节点($AT$5:$AT$10,AY$5:AY$10,将星节奏统计!HG110)</f>
        <v>0</v>
      </c>
      <c r="IJ111" s="28">
        <f>求节点($AT$5:$AT$10,AZ$5:AZ$10,将星节奏统计!HH110)</f>
        <v>0</v>
      </c>
      <c r="IK111" s="28">
        <f>求节点($AT$5:$AT$10,BA$5:BA$10,将星节奏统计!HI110)</f>
        <v>0</v>
      </c>
      <c r="IL111" s="28">
        <f>求节点($AT$5:$AT$10,BB$5:BB$10,将星节奏统计!HJ110)</f>
        <v>0</v>
      </c>
      <c r="IM111" s="28">
        <f>求节点($AT$5:$AT$10,BC$5:BC$10,将星节奏统计!HK110)</f>
        <v>0</v>
      </c>
      <c r="IN111" s="28">
        <f>求节点($AT$5:$AT$10,BD$5:BD$10,将星节奏统计!HL110)</f>
        <v>0</v>
      </c>
      <c r="IO111" s="28">
        <f>求节点($AT$5:$AT$10,BE$5:BE$10,将星节奏统计!HM110)</f>
        <v>0</v>
      </c>
      <c r="IP111" s="28">
        <f>求节点($AT$5:$AT$10,BF$5:BF$10,将星节奏统计!HN110)</f>
        <v>0</v>
      </c>
      <c r="IQ111" s="28">
        <f>求节点($AT$5:$AT$10,BG$5:BG$10,将星节奏统计!HO110)</f>
        <v>0</v>
      </c>
      <c r="IR111" s="28">
        <f>求节点($AT$5:$AT$10,BH$5:BH$10,将星节奏统计!HP110)</f>
        <v>0</v>
      </c>
      <c r="IS111" s="28">
        <f>求节点($AT$5:$AT$10,BI$5:BI$10,将星节奏统计!HQ110)</f>
        <v>0</v>
      </c>
      <c r="IT111" s="28">
        <f>求节点($AT$5:$AT$10,BJ$5:BJ$10,将星节奏统计!HR110)</f>
        <v>0</v>
      </c>
      <c r="IU111" s="28">
        <f>求节点($AT$5:$AT$10,BK$5:BK$10,将星节奏统计!HS110)</f>
        <v>0</v>
      </c>
      <c r="IV111" s="28">
        <f>求节点($AT$5:$AT$10,BL$5:BL$10,将星节奏统计!HT110)</f>
        <v>0.9</v>
      </c>
      <c r="IW111" s="28">
        <f>求节点($AT$5:$AT$10,BM$5:BM$10,将星节奏统计!HU110)</f>
        <v>0.9</v>
      </c>
      <c r="IX111" s="28">
        <f>求节点($AT$5:$AT$10,BN$5:BN$10,将星节奏统计!HV110)</f>
        <v>0.6</v>
      </c>
      <c r="IY111" s="28">
        <f>求节点($AT$5:$AT$10,BO$5:BO$10,将星节奏统计!HW110)</f>
        <v>0</v>
      </c>
      <c r="IZ111" s="28">
        <f>求节点($AT$5:$AT$10,BP$5:BP$10,将星节奏统计!HX110)</f>
        <v>0.9</v>
      </c>
      <c r="JA111" s="28">
        <f>求节点($AT$5:$AT$10,BQ$5:BQ$10,将星节奏统计!HY110)</f>
        <v>0.6</v>
      </c>
      <c r="JB111" s="28">
        <f>求节点($AT$5:$AT$10,BR$5:BR$10,将星节奏统计!HZ110)</f>
        <v>0.9</v>
      </c>
      <c r="JC111" s="28">
        <f>求节点($AT$5:$AT$10,BS$5:BS$10,将星节奏统计!IA110)</f>
        <v>0</v>
      </c>
      <c r="JD111" s="28">
        <f>求节点($AT$5:$AT$10,BT$5:BT$10,将星节奏统计!IB110)</f>
        <v>0.6</v>
      </c>
      <c r="JE111" s="28">
        <f>求节点($AT$5:$AT$10,BU$5:BU$10,将星节奏统计!IC110)</f>
        <v>0.1</v>
      </c>
      <c r="JF111" s="28">
        <f>求节点($AT$5:$AT$10,BV$5:BV$10,将星节奏统计!ID110)</f>
        <v>0.6</v>
      </c>
      <c r="JG111" s="28">
        <f>求节点($AT$5:$AT$10,BW$5:BW$10,将星节奏统计!IE110)</f>
        <v>0.5</v>
      </c>
      <c r="JH111" s="28">
        <f>求节点($AT$5:$AT$10,BX$5:BX$10,将星节奏统计!IF110)</f>
        <v>0.33</v>
      </c>
      <c r="JI111" s="28">
        <f>求节点($AT$5:$AT$10,BY$5:BY$10,将星节奏统计!IG110)</f>
        <v>0.5</v>
      </c>
      <c r="JJ111" s="28">
        <f>求节点($AT$5:$AT$10,BZ$5:BZ$10,将星节奏统计!IH110)</f>
        <v>0.33</v>
      </c>
      <c r="JK111" s="28">
        <f>求节点($AT$5:$AT$10,CA$5:CA$10,将星节奏统计!II110)</f>
        <v>0.6</v>
      </c>
      <c r="JL111" s="28">
        <f>求节点($AT$5:$AT$10,CB$5:CB$10,将星节奏统计!IJ110)</f>
        <v>0.6</v>
      </c>
      <c r="JM111" s="28">
        <f>求节点($AT$5:$AT$10,CC$5:CC$10,将星节奏统计!IK110)</f>
        <v>0.6</v>
      </c>
      <c r="JN111" s="28">
        <f>求节点($AT$5:$AT$10,CD$5:CD$10,将星节奏统计!IL110)</f>
        <v>0.6</v>
      </c>
      <c r="JO111" s="28">
        <f>求节点($AT$5:$AT$10,CE$5:CE$10,将星节奏统计!IM110)</f>
        <v>0.4</v>
      </c>
      <c r="JP111" s="28">
        <f>求节点($AT$5:$AT$10,CF$5:CF$10,将星节奏统计!IN110)</f>
        <v>0.4</v>
      </c>
      <c r="JQ111" s="28">
        <f>求节点($AT$5:$AT$10,CG$5:CG$10,将星节奏统计!IO110)</f>
        <v>0.4</v>
      </c>
      <c r="JR111" s="28">
        <f>求节点($AT$5:$AT$10,CH$5:CH$10,将星节奏统计!IP110)</f>
        <v>0.4</v>
      </c>
      <c r="JS111" s="28">
        <f>求节点($AT$5:$AT$10,CI$5:CI$10,将星节奏统计!IQ110)</f>
        <v>0.5</v>
      </c>
      <c r="JT111" s="28">
        <f>求节点($AT$5:$AT$10,CJ$5:CJ$10,将星节奏统计!IR110)</f>
        <v>0.33</v>
      </c>
      <c r="JU111" s="28">
        <f>求节点($AT$5:$AT$10,CK$5:CK$10,将星节奏统计!IS110)</f>
        <v>0</v>
      </c>
      <c r="JV111" s="28">
        <f>求节点($AT$5:$AT$10,CL$5:CL$10,将星节奏统计!IT110)</f>
        <v>0</v>
      </c>
      <c r="JW111" s="28">
        <f>求节点($AT$5:$AT$10,CM$5:CM$10,将星节奏统计!IU110)</f>
        <v>0</v>
      </c>
      <c r="JX111" s="28">
        <f>求节点($AT$5:$AT$10,CN$5:CN$10,将星节奏统计!IV110)</f>
        <v>0</v>
      </c>
      <c r="JY111" s="28">
        <f>求节点($AT$5:$AT$10,CO$5:CO$10,将星节奏统计!IW110)</f>
        <v>0</v>
      </c>
      <c r="JZ111" s="28">
        <f>求节点($AT$5:$AT$10,CP$5:CP$10,将星节奏统计!IX110)</f>
        <v>0</v>
      </c>
      <c r="KA111" s="28">
        <f>求节点($AT$5:$AT$10,CQ$5:CQ$10,将星节奏统计!IY110)</f>
        <v>0</v>
      </c>
      <c r="KB111" s="28">
        <f>求节点($AT$5:$AT$10,CR$5:CR$10,将星节奏统计!IZ110)</f>
        <v>0</v>
      </c>
      <c r="KC111" s="28">
        <f>求节点($AT$5:$AT$10,CS$5:CS$10,将星节奏统计!JA110)</f>
        <v>0</v>
      </c>
      <c r="KD111" s="28">
        <f>求节点($AT$17:$AT$22,AV$17:AV$22,将星节奏统计!JD110)</f>
        <v>0</v>
      </c>
      <c r="KE111" s="28">
        <f>求节点($AT$17:$AT$22,AW$17:AW$22,将星节奏统计!JE110)</f>
        <v>0</v>
      </c>
      <c r="KF111" s="28">
        <f>求节点($AT$17:$AT$22,AX$17:AX$22,将星节奏统计!JF110)</f>
        <v>0</v>
      </c>
      <c r="KG111" s="28">
        <f>求节点($AT$17:$AT$22,AY$17:AY$22,将星节奏统计!JG110)</f>
        <v>2.1575315301023551E-4</v>
      </c>
      <c r="KH111" s="28">
        <f>求节点($AT$17:$AT$22,AZ$17:AZ$22,将星节奏统计!JH110)</f>
        <v>3.2362972951534633E-4</v>
      </c>
      <c r="KI111" s="28">
        <f>求节点($AT$17:$AT$22,BA$17:BA$22,将星节奏统计!JI110)</f>
        <v>3.2362972951534633E-4</v>
      </c>
      <c r="KJ111" s="28">
        <f>求节点($AT$17:$AT$22,BB$17:BB$22,将星节奏统计!JJ110)</f>
        <v>4.9034807502325306E-4</v>
      </c>
      <c r="KK111" s="28">
        <f>求节点($AT$17:$AT$22,BC$17:BC$22,将星节奏统计!JK110)</f>
        <v>0</v>
      </c>
      <c r="KL111" s="28">
        <f>求节点($AT$17:$AT$22,BD$17:BD$22,将星节奏统计!JL110)</f>
        <v>3.2362972951534633E-4</v>
      </c>
      <c r="KM111" s="28">
        <f>求节点($AT$17:$AT$22,BE$17:BE$22,将星节奏统计!JM110)</f>
        <v>0</v>
      </c>
      <c r="KN111" s="28">
        <f>求节点($AT$17:$AT$22,BF$17:BF$22,将星节奏统计!JN110)</f>
        <v>0</v>
      </c>
      <c r="KO111" s="28">
        <f>求节点($AT$17:$AT$22,BG$17:BG$22,将星节奏统计!JO110)</f>
        <v>0</v>
      </c>
      <c r="KP111" s="28">
        <f>求节点($AT$17:$AT$22,BH$17:BH$22,将星节奏统计!JP110)</f>
        <v>0</v>
      </c>
      <c r="KQ111" s="28">
        <f>求节点($AT$17:$AT$22,BI$17:BI$22,将星节奏统计!JQ110)</f>
        <v>0</v>
      </c>
      <c r="KR111" s="28">
        <f>求节点($AT$17:$AT$22,BJ$17:BJ$22,将星节奏统计!JR110)</f>
        <v>0</v>
      </c>
      <c r="KS111" s="28">
        <f>求节点($AT$17:$AT$22,BK$17:BK$22,将星节奏统计!JS110)</f>
        <v>0</v>
      </c>
      <c r="KT111" s="28">
        <f>求节点($AT$17:$AT$22,BL$17:BL$22,将星节奏统计!JT110)</f>
        <v>0</v>
      </c>
      <c r="KU111" s="28">
        <f>求节点($AT$17:$AT$22,BM$17:BM$22,将星节奏统计!JU110)</f>
        <v>0</v>
      </c>
      <c r="KV111" s="28">
        <f>求节点($AT$17:$AT$22,BN$17:BN$22,将星节奏统计!JV110)</f>
        <v>0</v>
      </c>
      <c r="KW111" s="28">
        <f>求节点($AT$17:$AT$22,BO$17:BO$22,将星节奏统计!JW110)</f>
        <v>0</v>
      </c>
      <c r="KX111" s="28">
        <f>求节点($AT$5:$AT$10,AV$5:AV$10,将星节奏统计!KA110)</f>
        <v>0.1</v>
      </c>
      <c r="KY111" s="28">
        <f>求节点($AT$5:$AT$10,AW$5:AW$10,将星节奏统计!KB110)</f>
        <v>0.1</v>
      </c>
      <c r="KZ111" s="28">
        <f>求节点($AT$5:$AT$10,AX$5:AX$10,将星节奏统计!KC110)</f>
        <v>0.1</v>
      </c>
      <c r="LA111" s="28">
        <f>求节点($AT$5:$AT$10,AY$5:AY$10,将星节奏统计!KD110)</f>
        <v>0</v>
      </c>
      <c r="LB111" s="28">
        <f>求节点($AT$5:$AT$10,AZ$5:AZ$10,将星节奏统计!KE110)</f>
        <v>0</v>
      </c>
      <c r="LC111" s="28">
        <f>求节点($AT$5:$AT$10,BA$5:BA$10,将星节奏统计!KF110)</f>
        <v>0</v>
      </c>
      <c r="LD111" s="28">
        <f>求节点($AT$5:$AT$10,BB$5:BB$10,将星节奏统计!KG110)</f>
        <v>0</v>
      </c>
      <c r="LE111" s="28">
        <f>求节点($AT$5:$AT$10,BC$5:BC$10,将星节奏统计!KH110)</f>
        <v>0</v>
      </c>
      <c r="LF111" s="28">
        <f>求节点($AT$5:$AT$10,BD$5:BD$10,将星节奏统计!KI110)</f>
        <v>0</v>
      </c>
      <c r="LG111" s="28">
        <f>求节点($AT$5:$AT$10,BE$5:BE$10,将星节奏统计!KJ110)</f>
        <v>0</v>
      </c>
      <c r="LH111" s="28">
        <f>求节点($AT$5:$AT$10,BF$5:BF$10,将星节奏统计!KK110)</f>
        <v>0</v>
      </c>
      <c r="LI111" s="28">
        <f>求节点($AT$5:$AT$10,BG$5:BG$10,将星节奏统计!KL110)</f>
        <v>0</v>
      </c>
      <c r="LJ111" s="28">
        <f>求节点($AT$5:$AT$10,BH$5:BH$10,将星节奏统计!KM110)</f>
        <v>0</v>
      </c>
      <c r="LK111" s="28">
        <f>求节点($AT$5:$AT$10,BI$5:BI$10,将星节奏统计!KN110)</f>
        <v>0</v>
      </c>
      <c r="LL111" s="28">
        <f>求节点($AT$5:$AT$10,BJ$5:BJ$10,将星节奏统计!KO110)</f>
        <v>0</v>
      </c>
      <c r="LM111" s="28">
        <f>求节点($AT$5:$AT$10,BK$5:BK$10,将星节奏统计!KP110)</f>
        <v>0</v>
      </c>
      <c r="LN111" s="28">
        <f>求节点($AT$5:$AT$10,BL$5:BL$10,将星节奏统计!KQ110)</f>
        <v>0.9</v>
      </c>
      <c r="LO111" s="28">
        <f>求节点($AT$5:$AT$10,BM$5:BM$10,将星节奏统计!KR110)</f>
        <v>0.9</v>
      </c>
      <c r="LP111" s="28">
        <f>求节点($AT$5:$AT$10,BN$5:BN$10,将星节奏统计!KS110)</f>
        <v>0.6</v>
      </c>
      <c r="LQ111" s="28">
        <f>求节点($AT$5:$AT$10,BO$5:BO$10,将星节奏统计!KT110)</f>
        <v>0</v>
      </c>
      <c r="LR111" s="28">
        <f>求节点($AT$5:$AT$10,BP$5:BP$10,将星节奏统计!KU110)</f>
        <v>0.9</v>
      </c>
      <c r="LS111" s="28">
        <f>求节点($AT$5:$AT$10,BQ$5:BQ$10,将星节奏统计!KV110)</f>
        <v>0.6</v>
      </c>
      <c r="LT111" s="28">
        <f>求节点($AT$5:$AT$10,BR$5:BR$10,将星节奏统计!KW110)</f>
        <v>0.9</v>
      </c>
      <c r="LU111" s="28">
        <f>求节点($AT$5:$AT$10,BS$5:BS$10,将星节奏统计!KX110)</f>
        <v>0</v>
      </c>
      <c r="LV111" s="28">
        <f>求节点($AT$5:$AT$10,BT$5:BT$10,将星节奏统计!KY110)</f>
        <v>0.6</v>
      </c>
      <c r="LW111" s="28">
        <f>求节点($AT$5:$AT$10,BU$5:BU$10,将星节奏统计!KZ110)</f>
        <v>0.1</v>
      </c>
      <c r="LX111" s="28">
        <f>求节点($AT$5:$AT$10,BV$5:BV$10,将星节奏统计!LA110)</f>
        <v>0.6</v>
      </c>
      <c r="LY111" s="28">
        <f>求节点($AT$5:$AT$10,BW$5:BW$10,将星节奏统计!LB110)</f>
        <v>0.5</v>
      </c>
      <c r="LZ111" s="28">
        <f>求节点($AT$5:$AT$10,BX$5:BX$10,将星节奏统计!LC110)</f>
        <v>0.33</v>
      </c>
      <c r="MA111" s="28">
        <f>求节点($AT$5:$AT$10,BY$5:BY$10,将星节奏统计!LD110)</f>
        <v>0.5</v>
      </c>
      <c r="MB111" s="28">
        <f>求节点($AT$5:$AT$10,BZ$5:BZ$10,将星节奏统计!LE110)</f>
        <v>0.33</v>
      </c>
      <c r="MC111" s="28">
        <f>求节点($AT$5:$AT$10,CA$5:CA$10,将星节奏统计!LF110)</f>
        <v>0.6</v>
      </c>
      <c r="MD111" s="28">
        <f>求节点($AT$5:$AT$10,CB$5:CB$10,将星节奏统计!LG110)</f>
        <v>0.6</v>
      </c>
      <c r="ME111" s="28">
        <f>求节点($AT$5:$AT$10,CC$5:CC$10,将星节奏统计!LH110)</f>
        <v>0.6</v>
      </c>
      <c r="MF111" s="28">
        <f>求节点($AT$5:$AT$10,CD$5:CD$10,将星节奏统计!LI110)</f>
        <v>0.6</v>
      </c>
      <c r="MG111" s="28">
        <f>求节点($AT$5:$AT$10,CE$5:CE$10,将星节奏统计!LJ110)</f>
        <v>0.4</v>
      </c>
      <c r="MH111" s="28">
        <f>求节点($AT$5:$AT$10,CF$5:CF$10,将星节奏统计!LK110)</f>
        <v>0.4</v>
      </c>
      <c r="MI111" s="28">
        <f>求节点($AT$5:$AT$10,CG$5:CG$10,将星节奏统计!LL110)</f>
        <v>0.4</v>
      </c>
      <c r="MJ111" s="28">
        <f>求节点($AT$5:$AT$10,CH$5:CH$10,将星节奏统计!LM110)</f>
        <v>0.4</v>
      </c>
      <c r="MK111" s="28">
        <f>求节点($AT$5:$AT$10,CI$5:CI$10,将星节奏统计!LN110)</f>
        <v>0.5</v>
      </c>
      <c r="ML111" s="28">
        <f>求节点($AT$5:$AT$10,CJ$5:CJ$10,将星节奏统计!LO110)</f>
        <v>0.33</v>
      </c>
      <c r="MM111" s="28">
        <f>求节点($AT$5:$AT$10,CK$5:CK$10,将星节奏统计!LP110)</f>
        <v>0</v>
      </c>
      <c r="MN111" s="28">
        <f>求节点($AT$5:$AT$10,CL$5:CL$10,将星节奏统计!LQ110)</f>
        <v>0</v>
      </c>
      <c r="MO111" s="28">
        <f>求节点($AT$5:$AT$10,CM$5:CM$10,将星节奏统计!LR110)</f>
        <v>0</v>
      </c>
      <c r="MP111" s="28">
        <f>求节点($AT$5:$AT$10,CN$5:CN$10,将星节奏统计!LS110)</f>
        <v>0</v>
      </c>
      <c r="MQ111" s="28">
        <f>求节点($AT$5:$AT$10,CO$5:CO$10,将星节奏统计!LT110)</f>
        <v>0</v>
      </c>
      <c r="MR111" s="28">
        <f>求节点($AT$5:$AT$10,CP$5:CP$10,将星节奏统计!LU110)</f>
        <v>0</v>
      </c>
      <c r="MS111" s="28">
        <f>求节点($AT$5:$AT$10,CQ$5:CQ$10,将星节奏统计!LV110)</f>
        <v>0</v>
      </c>
      <c r="MT111" s="28">
        <f>求节点($AT$5:$AT$10,CR$5:CR$10,将星节奏统计!LW110)</f>
        <v>0</v>
      </c>
      <c r="MU111" s="28">
        <f>求节点($AT$5:$AT$10,CS$5:CS$10,将星节奏统计!LX110)</f>
        <v>0</v>
      </c>
      <c r="MV111" s="28">
        <f>求节点($AT$17:$AT$22,AV$17:AV$22,将星节奏统计!MA110)</f>
        <v>0</v>
      </c>
      <c r="MW111" s="28">
        <f>求节点($AT$17:$AT$22,AW$17:AW$22,将星节奏统计!MB110)</f>
        <v>0</v>
      </c>
      <c r="MX111" s="28">
        <f>求节点($AT$17:$AT$22,AX$17:AX$22,将星节奏统计!MC110)</f>
        <v>0</v>
      </c>
      <c r="MY111" s="28">
        <f>求节点($AT$17:$AT$22,AY$17:AY$22,将星节奏统计!MD110)</f>
        <v>0</v>
      </c>
      <c r="MZ111" s="28">
        <f>求节点($AT$17:$AT$22,AZ$17:AZ$22,将星节奏统计!ME110)</f>
        <v>0</v>
      </c>
      <c r="NA111" s="28">
        <f>求节点($AT$17:$AT$22,BA$17:BA$22,将星节奏统计!MF110)</f>
        <v>0</v>
      </c>
      <c r="NB111" s="28">
        <f>求节点($AT$17:$AT$22,BB$17:BB$22,将星节奏统计!MG110)</f>
        <v>0</v>
      </c>
      <c r="NC111" s="28">
        <f>求节点($AT$17:$AT$22,BC$17:BC$22,将星节奏统计!MH110)</f>
        <v>0</v>
      </c>
      <c r="ND111" s="28">
        <f>求节点($AT$17:$AT$22,BD$17:BD$22,将星节奏统计!MI110)</f>
        <v>0</v>
      </c>
      <c r="NE111" s="28">
        <f>求节点($AT$17:$AT$22,BE$17:BE$22,将星节奏统计!MJ110)</f>
        <v>0</v>
      </c>
      <c r="NF111" s="28">
        <f>求节点($AT$17:$AT$22,BF$17:BF$22,将星节奏统计!MK110)</f>
        <v>0</v>
      </c>
      <c r="NG111" s="28">
        <f>求节点($AT$17:$AT$22,BG$17:BG$22,将星节奏统计!ML110)</f>
        <v>0</v>
      </c>
      <c r="NH111" s="28">
        <f>求节点($AT$17:$AT$22,BH$17:BH$22,将星节奏统计!MM110)</f>
        <v>0</v>
      </c>
      <c r="NI111" s="28">
        <f>求节点($AT$17:$AT$22,BI$17:BI$22,将星节奏统计!MN110)</f>
        <v>0</v>
      </c>
      <c r="NJ111" s="28">
        <f>求节点($AT$17:$AT$22,BJ$17:BJ$22,将星节奏统计!MO110)</f>
        <v>0</v>
      </c>
      <c r="NK111" s="28">
        <f>求节点($AT$17:$AT$22,BK$17:BK$22,将星节奏统计!MP110)</f>
        <v>0</v>
      </c>
      <c r="NL111" s="28">
        <f>求节点($AT$17:$AT$22,BL$17:BL$22,将星节奏统计!MQ110)</f>
        <v>0</v>
      </c>
      <c r="NM111" s="28">
        <f>求节点($AT$17:$AT$22,BM$17:BM$22,将星节奏统计!MR110)</f>
        <v>0</v>
      </c>
      <c r="NN111" s="28">
        <f>求节点($AT$17:$AT$22,BN$17:BN$22,将星节奏统计!MS110)</f>
        <v>0</v>
      </c>
      <c r="NO111" s="28">
        <f>求节点($AT$17:$AT$22,BO$17:BO$22,将星节奏统计!MT110)</f>
        <v>0</v>
      </c>
      <c r="NP111" s="28">
        <f>求节点($AT$5:$AT$10,AV$5:AV$10,将星节奏统计!MX110)</f>
        <v>0.1</v>
      </c>
      <c r="NQ111" s="28">
        <f>求节点($AT$5:$AT$10,AW$5:AW$10,将星节奏统计!MY110)</f>
        <v>0.1</v>
      </c>
      <c r="NR111" s="28">
        <f>求节点($AT$5:$AT$10,AX$5:AX$10,将星节奏统计!MZ110)</f>
        <v>0.1</v>
      </c>
      <c r="NS111" s="28">
        <f>求节点($AT$5:$AT$10,AY$5:AY$10,将星节奏统计!NA110)</f>
        <v>0</v>
      </c>
      <c r="NT111" s="28">
        <f>求节点($AT$5:$AT$10,AZ$5:AZ$10,将星节奏统计!NB110)</f>
        <v>0</v>
      </c>
      <c r="NU111" s="28">
        <f>求节点($AT$5:$AT$10,BA$5:BA$10,将星节奏统计!NC110)</f>
        <v>0</v>
      </c>
      <c r="NV111" s="28">
        <f>求节点($AT$5:$AT$10,BB$5:BB$10,将星节奏统计!ND110)</f>
        <v>0</v>
      </c>
      <c r="NW111" s="28">
        <f>求节点($AT$5:$AT$10,BC$5:BC$10,将星节奏统计!NE110)</f>
        <v>0</v>
      </c>
      <c r="NX111" s="28">
        <f>求节点($AT$5:$AT$10,BD$5:BD$10,将星节奏统计!NF110)</f>
        <v>0</v>
      </c>
      <c r="NY111" s="28">
        <f>求节点($AT$5:$AT$10,BE$5:BE$10,将星节奏统计!NG110)</f>
        <v>0</v>
      </c>
      <c r="NZ111" s="28">
        <f>求节点($AT$5:$AT$10,BF$5:BF$10,将星节奏统计!NH110)</f>
        <v>0</v>
      </c>
      <c r="OA111" s="28">
        <f>求节点($AT$5:$AT$10,BG$5:BG$10,将星节奏统计!NI110)</f>
        <v>0</v>
      </c>
      <c r="OB111" s="28">
        <f>求节点($AT$5:$AT$10,BH$5:BH$10,将星节奏统计!NJ110)</f>
        <v>0</v>
      </c>
      <c r="OC111" s="28">
        <f>求节点($AT$5:$AT$10,BI$5:BI$10,将星节奏统计!NK110)</f>
        <v>0</v>
      </c>
      <c r="OD111" s="28">
        <f>求节点($AT$5:$AT$10,BJ$5:BJ$10,将星节奏统计!NL110)</f>
        <v>0</v>
      </c>
      <c r="OE111" s="28">
        <f>求节点($AT$5:$AT$10,BK$5:BK$10,将星节奏统计!NM110)</f>
        <v>0</v>
      </c>
      <c r="OF111" s="28">
        <f>求节点($AT$5:$AT$10,BL$5:BL$10,将星节奏统计!NN110)</f>
        <v>0.9</v>
      </c>
      <c r="OG111" s="28">
        <f>求节点($AT$5:$AT$10,BM$5:BM$10,将星节奏统计!NO110)</f>
        <v>0.9</v>
      </c>
      <c r="OH111" s="28">
        <f>求节点($AT$5:$AT$10,BN$5:BN$10,将星节奏统计!NP110)</f>
        <v>0.6</v>
      </c>
      <c r="OI111" s="28">
        <f>求节点($AT$5:$AT$10,BO$5:BO$10,将星节奏统计!NQ110)</f>
        <v>0</v>
      </c>
      <c r="OJ111" s="28">
        <f>求节点($AT$5:$AT$10,BP$5:BP$10,将星节奏统计!NR110)</f>
        <v>0.9</v>
      </c>
      <c r="OK111" s="28">
        <f>求节点($AT$5:$AT$10,BQ$5:BQ$10,将星节奏统计!NS110)</f>
        <v>0.6</v>
      </c>
      <c r="OL111" s="28">
        <f>求节点($AT$5:$AT$10,BR$5:BR$10,将星节奏统计!NT110)</f>
        <v>0.9</v>
      </c>
      <c r="OM111" s="28">
        <f>求节点($AT$5:$AT$10,BS$5:BS$10,将星节奏统计!NU110)</f>
        <v>0</v>
      </c>
      <c r="ON111" s="28">
        <f>求节点($AT$5:$AT$10,BT$5:BT$10,将星节奏统计!NV110)</f>
        <v>0.6</v>
      </c>
      <c r="OO111" s="28">
        <f>求节点($AT$5:$AT$10,BU$5:BU$10,将星节奏统计!NW110)</f>
        <v>0.1</v>
      </c>
      <c r="OP111" s="28">
        <f>求节点($AT$5:$AT$10,BV$5:BV$10,将星节奏统计!NX110)</f>
        <v>0.6</v>
      </c>
      <c r="OQ111" s="28">
        <f>求节点($AT$5:$AT$10,BW$5:BW$10,将星节奏统计!NY110)</f>
        <v>0.5</v>
      </c>
      <c r="OR111" s="28">
        <f>求节点($AT$5:$AT$10,BX$5:BX$10,将星节奏统计!NZ110)</f>
        <v>0.33</v>
      </c>
      <c r="OS111" s="28">
        <f>求节点($AT$5:$AT$10,BY$5:BY$10,将星节奏统计!OA110)</f>
        <v>0.5</v>
      </c>
      <c r="OT111" s="28">
        <f>求节点($AT$5:$AT$10,BZ$5:BZ$10,将星节奏统计!OB110)</f>
        <v>0.33</v>
      </c>
      <c r="OU111" s="28">
        <f>求节点($AT$5:$AT$10,CA$5:CA$10,将星节奏统计!OC110)</f>
        <v>0.6</v>
      </c>
      <c r="OV111" s="28">
        <f>求节点($AT$5:$AT$10,CB$5:CB$10,将星节奏统计!OD110)</f>
        <v>0.6</v>
      </c>
      <c r="OW111" s="28">
        <f>求节点($AT$5:$AT$10,CC$5:CC$10,将星节奏统计!OE110)</f>
        <v>0.6</v>
      </c>
      <c r="OX111" s="28">
        <f>求节点($AT$5:$AT$10,CD$5:CD$10,将星节奏统计!OF110)</f>
        <v>0.6</v>
      </c>
      <c r="OY111" s="28">
        <f>求节点($AT$5:$AT$10,CE$5:CE$10,将星节奏统计!OG110)</f>
        <v>0.4</v>
      </c>
      <c r="OZ111" s="28">
        <f>求节点($AT$5:$AT$10,CF$5:CF$10,将星节奏统计!OH110)</f>
        <v>0.4</v>
      </c>
      <c r="PA111" s="28">
        <f>求节点($AT$5:$AT$10,CG$5:CG$10,将星节奏统计!OI110)</f>
        <v>0.4</v>
      </c>
      <c r="PB111" s="28">
        <f>求节点($AT$5:$AT$10,CH$5:CH$10,将星节奏统计!OJ110)</f>
        <v>0.4</v>
      </c>
      <c r="PC111" s="28">
        <f>求节点($AT$5:$AT$10,CI$5:CI$10,将星节奏统计!OK110)</f>
        <v>0.5</v>
      </c>
      <c r="PD111" s="28">
        <f>求节点($AT$5:$AT$10,CJ$5:CJ$10,将星节奏统计!OL110)</f>
        <v>0.33</v>
      </c>
      <c r="PE111" s="28">
        <f>求节点($AT$5:$AT$10,CK$5:CK$10,将星节奏统计!OM110)</f>
        <v>0</v>
      </c>
      <c r="PF111" s="28">
        <f>求节点($AT$5:$AT$10,CL$5:CL$10,将星节奏统计!ON110)</f>
        <v>0</v>
      </c>
      <c r="PG111" s="28">
        <f>求节点($AT$5:$AT$10,CM$5:CM$10,将星节奏统计!OO110)</f>
        <v>0</v>
      </c>
      <c r="PH111" s="28">
        <f>求节点($AT$5:$AT$10,CN$5:CN$10,将星节奏统计!OP110)</f>
        <v>0</v>
      </c>
      <c r="PI111" s="28">
        <f>求节点($AT$5:$AT$10,CO$5:CO$10,将星节奏统计!OQ110)</f>
        <v>0</v>
      </c>
      <c r="PJ111" s="28">
        <f>求节点($AT$5:$AT$10,CP$5:CP$10,将星节奏统计!OR110)</f>
        <v>0</v>
      </c>
      <c r="PK111" s="28">
        <f>求节点($AT$5:$AT$10,CQ$5:CQ$10,将星节奏统计!OS110)</f>
        <v>0</v>
      </c>
      <c r="PL111" s="28">
        <f>求节点($AT$5:$AT$10,CR$5:CR$10,将星节奏统计!OT110)</f>
        <v>0</v>
      </c>
      <c r="PM111" s="28">
        <f>求节点($AT$5:$AT$10,CS$5:CS$10,将星节奏统计!OU110)</f>
        <v>0</v>
      </c>
      <c r="PN111" s="28">
        <f>求节点($AT$17:$AT$22,AV$17:AV$22,将星节奏统计!OX110)</f>
        <v>0</v>
      </c>
      <c r="PO111" s="28">
        <f>求节点($AT$17:$AT$22,AW$17:AW$22,将星节奏统计!OY110)</f>
        <v>0</v>
      </c>
      <c r="PP111" s="28">
        <f>求节点($AT$17:$AT$22,AX$17:AX$22,将星节奏统计!OZ110)</f>
        <v>0</v>
      </c>
      <c r="PQ111" s="28">
        <f>求节点($AT$17:$AT$22,AY$17:AY$22,将星节奏统计!PA110)</f>
        <v>2.3098278734036415E-4</v>
      </c>
      <c r="PR111" s="28">
        <f>求节点($AT$17:$AT$22,AZ$17:AZ$22,将星节奏统计!PB110)</f>
        <v>3.4647418101054969E-4</v>
      </c>
      <c r="PS111" s="28">
        <f>求节点($AT$17:$AT$22,BA$17:BA$22,将星节奏统计!PC110)</f>
        <v>3.4647418101054969E-4</v>
      </c>
      <c r="PT111" s="28">
        <f>求节点($AT$17:$AT$22,BB$17:BB$22,将星节奏统计!PD110)</f>
        <v>5.2496088031901353E-4</v>
      </c>
      <c r="PU111" s="28">
        <f>求节点($AT$17:$AT$22,BC$17:BC$22,将星节奏统计!PE110)</f>
        <v>0</v>
      </c>
      <c r="PV111" s="28">
        <f>求节点($AT$17:$AT$22,BD$17:BD$22,将星节奏统计!PF110)</f>
        <v>3.4647418101054969E-4</v>
      </c>
      <c r="PW111" s="28">
        <f>求节点($AT$17:$AT$22,BE$17:BE$22,将星节奏统计!PG110)</f>
        <v>0</v>
      </c>
      <c r="PX111" s="28">
        <f>求节点($AT$17:$AT$22,BF$17:BF$22,将星节奏统计!PH110)</f>
        <v>0</v>
      </c>
      <c r="PY111" s="28">
        <f>求节点($AT$17:$AT$22,BG$17:BG$22,将星节奏统计!PI110)</f>
        <v>0</v>
      </c>
      <c r="PZ111" s="28">
        <f>求节点($AT$17:$AT$22,BH$17:BH$22,将星节奏统计!PJ110)</f>
        <v>0</v>
      </c>
      <c r="QA111" s="28">
        <f>求节点($AT$17:$AT$22,BI$17:BI$22,将星节奏统计!PK110)</f>
        <v>0</v>
      </c>
      <c r="QB111" s="28">
        <f>求节点($AT$17:$AT$22,BJ$17:BJ$22,将星节奏统计!PL110)</f>
        <v>0</v>
      </c>
      <c r="QC111" s="28">
        <f>求节点($AT$17:$AT$22,BK$17:BK$22,将星节奏统计!PM110)</f>
        <v>0</v>
      </c>
      <c r="QD111" s="28">
        <f>求节点($AT$17:$AT$22,BL$17:BL$22,将星节奏统计!PN110)</f>
        <v>0</v>
      </c>
      <c r="QE111" s="28">
        <f>求节点($AT$17:$AT$22,BM$17:BM$22,将星节奏统计!PO110)</f>
        <v>0</v>
      </c>
      <c r="QF111" s="28">
        <f>求节点($AT$17:$AT$22,BN$17:BN$22,将星节奏统计!PP110)</f>
        <v>0</v>
      </c>
      <c r="QG111" s="28">
        <f>求节点($AT$17:$AT$22,BO$17:BO$22,将星节奏统计!PQ110)</f>
        <v>0</v>
      </c>
      <c r="QJ111" s="3">
        <v>107</v>
      </c>
      <c r="QK111" s="28">
        <f t="shared" ca="1" si="80"/>
        <v>1.4063465319320316</v>
      </c>
      <c r="QL111" s="28">
        <f t="shared" ca="1" si="80"/>
        <v>1.5</v>
      </c>
      <c r="QM111" s="28">
        <f t="shared" ca="1" si="80"/>
        <v>1.5</v>
      </c>
      <c r="QN111" s="28">
        <f t="shared" ca="1" si="80"/>
        <v>1.5</v>
      </c>
      <c r="QO111" s="28">
        <f t="shared" ca="1" si="80"/>
        <v>1.5</v>
      </c>
      <c r="QP111" s="28">
        <f t="shared" ca="1" si="81"/>
        <v>1.2471356362164854</v>
      </c>
      <c r="QQ111" s="28">
        <f t="shared" ca="1" si="81"/>
        <v>1.5</v>
      </c>
      <c r="QR111" s="28">
        <f t="shared" ca="1" si="81"/>
        <v>1.5</v>
      </c>
      <c r="QS111" s="28">
        <f t="shared" ca="1" si="81"/>
        <v>1.5</v>
      </c>
      <c r="QT111" s="28">
        <f t="shared" ca="1" si="81"/>
        <v>1.5</v>
      </c>
      <c r="QU111" s="28">
        <f t="shared" ca="1" si="82"/>
        <v>0.1</v>
      </c>
      <c r="QV111" s="28">
        <f t="shared" ca="1" si="82"/>
        <v>0.1</v>
      </c>
      <c r="QW111" s="28">
        <f t="shared" ca="1" si="82"/>
        <v>0.1</v>
      </c>
      <c r="QX111" s="28">
        <f t="shared" ca="1" si="82"/>
        <v>0.1</v>
      </c>
      <c r="QY111" s="28">
        <f t="shared" ca="1" si="82"/>
        <v>0.1</v>
      </c>
      <c r="QZ111" s="28">
        <f t="shared" ca="1" si="83"/>
        <v>0.93444257235242212</v>
      </c>
      <c r="RA111" s="28">
        <f t="shared" ca="1" si="83"/>
        <v>1</v>
      </c>
      <c r="RB111" s="28">
        <f t="shared" ca="1" si="83"/>
        <v>1</v>
      </c>
      <c r="RC111" s="28">
        <f t="shared" ca="1" si="83"/>
        <v>1</v>
      </c>
      <c r="RD111" s="28">
        <f t="shared" ca="1" si="83"/>
        <v>1</v>
      </c>
      <c r="RE111" s="28">
        <f t="shared" ca="1" si="84"/>
        <v>0.82142375747765695</v>
      </c>
      <c r="RF111" s="28">
        <f t="shared" ca="1" si="84"/>
        <v>0.99</v>
      </c>
      <c r="RG111" s="28">
        <f t="shared" ca="1" si="84"/>
        <v>0.99</v>
      </c>
      <c r="RH111" s="28">
        <f t="shared" ca="1" si="84"/>
        <v>0.99</v>
      </c>
      <c r="RI111" s="28">
        <f t="shared" ca="1" si="84"/>
        <v>0.99</v>
      </c>
      <c r="RJ111" s="28">
        <f t="shared" ca="1" si="85"/>
        <v>3.3834017176604531E-4</v>
      </c>
      <c r="RK111" s="28">
        <f t="shared" ca="1" si="85"/>
        <v>0</v>
      </c>
      <c r="RL111" s="28">
        <f t="shared" ca="1" si="85"/>
        <v>3.3834017176604531E-4</v>
      </c>
      <c r="RM111" s="28">
        <f t="shared" ca="1" si="85"/>
        <v>0</v>
      </c>
      <c r="RN111" s="28">
        <f t="shared" ca="1" si="85"/>
        <v>3.6222300742011927E-4</v>
      </c>
      <c r="RO111" s="28">
        <f t="shared" ca="1" si="86"/>
        <v>3.2362972951534633E-4</v>
      </c>
      <c r="RP111" s="28">
        <f t="shared" ca="1" si="86"/>
        <v>0</v>
      </c>
      <c r="RQ111" s="28">
        <f t="shared" ca="1" si="86"/>
        <v>3.2362972951534633E-4</v>
      </c>
      <c r="RR111" s="28">
        <f t="shared" ca="1" si="86"/>
        <v>0</v>
      </c>
      <c r="RS111" s="28">
        <f t="shared" ca="1" si="86"/>
        <v>3.4647418101054969E-4</v>
      </c>
      <c r="RT111" s="28">
        <f t="shared" ca="1" si="87"/>
        <v>0.1</v>
      </c>
      <c r="RU111" s="28">
        <f t="shared" ca="1" si="87"/>
        <v>0.1</v>
      </c>
      <c r="RV111" s="28">
        <f t="shared" ca="1" si="87"/>
        <v>0.1</v>
      </c>
      <c r="RW111" s="28">
        <f t="shared" ca="1" si="87"/>
        <v>0.1</v>
      </c>
      <c r="RX111" s="28">
        <f t="shared" ca="1" si="87"/>
        <v>0.1</v>
      </c>
      <c r="RY111" s="28">
        <f t="shared" ca="1" si="88"/>
        <v>0.16853600642180283</v>
      </c>
      <c r="RZ111" s="28">
        <f t="shared" ca="1" si="88"/>
        <v>0.17270931306064921</v>
      </c>
      <c r="SA111" s="28">
        <f t="shared" ca="1" si="88"/>
        <v>0.18116449577157037</v>
      </c>
      <c r="SB111" s="28">
        <f t="shared" ca="1" si="88"/>
        <v>0.2</v>
      </c>
      <c r="SC111" s="28">
        <f t="shared" ca="1" si="88"/>
        <v>0.2</v>
      </c>
    </row>
    <row r="112" spans="46:497" x14ac:dyDescent="0.2">
      <c r="AU112" s="28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U112" s="3">
        <v>108</v>
      </c>
      <c r="CV112" s="28">
        <f>求节点($AT$5:$AT$10,AV$5:AV$10,将星节奏统计!BJ111)</f>
        <v>0.1</v>
      </c>
      <c r="CW112" s="28">
        <f>求节点($AT$5:$AT$10,AW$5:AW$10,将星节奏统计!BK111)</f>
        <v>0.1</v>
      </c>
      <c r="CX112" s="28">
        <f>求节点($AT$5:$AT$10,AX$5:AX$10,将星节奏统计!BL111)</f>
        <v>6.9204509800425598E-2</v>
      </c>
      <c r="CY112" s="28">
        <f>求节点($AT$5:$AT$10,AY$5:AY$10,将星节奏统计!BM111)</f>
        <v>0</v>
      </c>
      <c r="CZ112" s="28">
        <f>求节点($AT$5:$AT$10,AZ$5:AZ$10,将星节奏统计!BN111)</f>
        <v>0</v>
      </c>
      <c r="DA112" s="28">
        <f>求节点($AT$5:$AT$10,BA$5:BA$10,将星节奏统计!BO111)</f>
        <v>0</v>
      </c>
      <c r="DB112" s="28">
        <f>求节点($AT$5:$AT$10,BB$5:BB$10,将星节奏统计!BP111)</f>
        <v>0</v>
      </c>
      <c r="DC112" s="28">
        <f>求节点($AT$5:$AT$10,BC$5:BC$10,将星节奏统计!BQ111)</f>
        <v>0</v>
      </c>
      <c r="DD112" s="28">
        <f>求节点($AT$5:$AT$10,BD$5:BD$10,将星节奏统计!BR111)</f>
        <v>0</v>
      </c>
      <c r="DE112" s="28">
        <f>求节点($AT$5:$AT$10,BE$5:BE$10,将星节奏统计!BS111)</f>
        <v>0</v>
      </c>
      <c r="DF112" s="28">
        <f>求节点($AT$5:$AT$10,BF$5:BF$10,将星节奏统计!BT111)</f>
        <v>0</v>
      </c>
      <c r="DG112" s="28">
        <f>求节点($AT$5:$AT$10,BG$5:BG$10,将星节奏统计!BU111)</f>
        <v>0</v>
      </c>
      <c r="DH112" s="28">
        <f>求节点($AT$5:$AT$10,BH$5:BH$10,将星节奏统计!BV111)</f>
        <v>0</v>
      </c>
      <c r="DI112" s="28">
        <f>求节点($AT$5:$AT$10,BI$5:BI$10,将星节奏统计!BW111)</f>
        <v>0</v>
      </c>
      <c r="DJ112" s="28">
        <f>求节点($AT$5:$AT$10,BJ$5:BJ$10,将星节奏统计!BX111)</f>
        <v>0</v>
      </c>
      <c r="DK112" s="28">
        <f>求节点($AT$5:$AT$10,BK$5:BK$10,将星节奏统计!BY111)</f>
        <v>0</v>
      </c>
      <c r="DL112" s="28">
        <f>求节点($AT$5:$AT$10,BL$5:BL$10,将星节奏统计!BZ111)</f>
        <v>0.9</v>
      </c>
      <c r="DM112" s="28">
        <f>求节点($AT$5:$AT$10,BM$5:BM$10,将星节奏统计!CA111)</f>
        <v>0.9</v>
      </c>
      <c r="DN112" s="28">
        <f>求节点($AT$5:$AT$10,BN$5:BN$10,将星节奏统计!CB111)</f>
        <v>0.6</v>
      </c>
      <c r="DO112" s="28">
        <f>求节点($AT$5:$AT$10,BO$5:BO$10,将星节奏统计!CC111)</f>
        <v>0</v>
      </c>
      <c r="DP112" s="28">
        <f>求节点($AT$5:$AT$10,BP$5:BP$10,将星节奏统计!CD111)</f>
        <v>0.9</v>
      </c>
      <c r="DQ112" s="28">
        <f>求节点($AT$5:$AT$10,BQ$5:BQ$10,将星节奏统计!CE111)</f>
        <v>0.6</v>
      </c>
      <c r="DR112" s="28">
        <f>求节点($AT$5:$AT$10,BR$5:BR$10,将星节奏统计!CF111)</f>
        <v>0.9</v>
      </c>
      <c r="DS112" s="28">
        <f>求节点($AT$5:$AT$10,BS$5:BS$10,将星节奏统计!CG111)</f>
        <v>0</v>
      </c>
      <c r="DT112" s="28">
        <f>求节点($AT$5:$AT$10,BT$5:BT$10,将星节奏统计!CH111)</f>
        <v>0.6</v>
      </c>
      <c r="DU112" s="28">
        <f>求节点($AT$5:$AT$10,BU$5:BU$10,将星节奏统计!CI111)</f>
        <v>0.1</v>
      </c>
      <c r="DV112" s="28">
        <f>求节点($AT$5:$AT$10,BV$5:BV$10,将星节奏统计!CJ111)</f>
        <v>0.6</v>
      </c>
      <c r="DW112" s="28">
        <f>求节点($AT$5:$AT$10,BW$5:BW$10,将星节奏统计!CK111)</f>
        <v>0.43594370977872954</v>
      </c>
      <c r="DX112" s="28">
        <f>求节点($AT$5:$AT$10,BX$5:BX$10,将星节奏统计!CL111)</f>
        <v>0.28729580651915304</v>
      </c>
      <c r="DY112" s="28">
        <f>求节点($AT$5:$AT$10,BY$5:BY$10,将星节奏统计!CM111)</f>
        <v>0.43594370977872954</v>
      </c>
      <c r="DZ112" s="28">
        <f>求节点($AT$5:$AT$10,BZ$5:BZ$10,将星节奏统计!CN111)</f>
        <v>0.28729580651915304</v>
      </c>
      <c r="EA112" s="28">
        <f>求节点($AT$5:$AT$10,CA$5:CA$10,将星节奏统计!CO111)</f>
        <v>0.52882634419858843</v>
      </c>
      <c r="EB112" s="28">
        <f>求节点($AT$5:$AT$10,CB$5:CB$10,将星节奏统计!CP111)</f>
        <v>0.52882634419858843</v>
      </c>
      <c r="EC112" s="28">
        <f>求节点($AT$5:$AT$10,CC$5:CC$10,将星节奏统计!CQ111)</f>
        <v>0.52882634419858843</v>
      </c>
      <c r="ED112" s="28">
        <f>求节点($AT$5:$AT$10,CD$5:CD$10,将星节奏统计!CR111)</f>
        <v>0.52882634419858843</v>
      </c>
      <c r="EE112" s="28">
        <f>求节点($AT$5:$AT$10,CE$5:CE$10,将星节奏统计!CS111)</f>
        <v>0.3501784409390119</v>
      </c>
      <c r="EF112" s="28">
        <f>求节点($AT$5:$AT$10,CF$5:CF$10,将星节奏统计!CT111)</f>
        <v>0.3501784409390119</v>
      </c>
      <c r="EG112" s="28">
        <f>求节点($AT$5:$AT$10,CG$5:CG$10,将星节奏统计!CU111)</f>
        <v>0.3501784409390119</v>
      </c>
      <c r="EH112" s="28">
        <f>求节点($AT$5:$AT$10,CH$5:CH$10,将星节奏统计!CV111)</f>
        <v>0.3501784409390119</v>
      </c>
      <c r="EI112" s="28">
        <f>求节点($AT$5:$AT$10,CI$5:CI$10,将星节奏统计!CW111)</f>
        <v>0.43594370977872954</v>
      </c>
      <c r="EJ112" s="28">
        <f>求节点($AT$5:$AT$10,CJ$5:CJ$10,将星节奏统计!CX111)</f>
        <v>0.28729580651915304</v>
      </c>
      <c r="EK112" s="28">
        <f>求节点($AT$5:$AT$10,CK$5:CK$10,将星节奏统计!CY111)</f>
        <v>0</v>
      </c>
      <c r="EL112" s="28">
        <f>求节点($AT$5:$AT$10,CL$5:CL$10,将星节奏统计!CZ111)</f>
        <v>0</v>
      </c>
      <c r="EM112" s="28">
        <f>求节点($AT$5:$AT$10,CM$5:CM$10,将星节奏统计!DA111)</f>
        <v>0</v>
      </c>
      <c r="EN112" s="28">
        <f>求节点($AT$5:$AT$10,CN$5:CN$10,将星节奏统计!DB111)</f>
        <v>0</v>
      </c>
      <c r="EO112" s="28">
        <f>求节点($AT$5:$AT$10,CO$5:CO$10,将星节奏统计!DC111)</f>
        <v>0</v>
      </c>
      <c r="EP112" s="28">
        <f>求节点($AT$5:$AT$10,CP$5:CP$10,将星节奏统计!DD111)</f>
        <v>0</v>
      </c>
      <c r="EQ112" s="28">
        <f>求节点($AT$5:$AT$10,CQ$5:CQ$10,将星节奏统计!DE111)</f>
        <v>0</v>
      </c>
      <c r="ER112" s="28">
        <f>求节点($AT$5:$AT$10,CR$5:CR$10,将星节奏统计!DF111)</f>
        <v>0</v>
      </c>
      <c r="ES112" s="28">
        <f>求节点($AT$5:$AT$10,CS$5:CS$10,将星节奏统计!DG111)</f>
        <v>0</v>
      </c>
      <c r="ET112" s="28">
        <f>求节点($AT$17:$AT$22,AV$17:AV$22,将星节奏统计!DJ111)</f>
        <v>0</v>
      </c>
      <c r="EU112" s="28">
        <f>求节点($AT$17:$AT$22,AW$17:AW$22,将星节奏统计!DK111)</f>
        <v>0</v>
      </c>
      <c r="EV112" s="28">
        <f>求节点($AT$17:$AT$22,AX$17:AX$22,将星节奏统计!DL111)</f>
        <v>0</v>
      </c>
      <c r="EW112" s="28">
        <f>求节点($AT$17:$AT$22,AY$17:AY$22,将星节奏统计!DM111)</f>
        <v>2.1575315301023551E-4</v>
      </c>
      <c r="EX112" s="28">
        <f>求节点($AT$17:$AT$22,AZ$17:AZ$22,将星节奏统计!DN111)</f>
        <v>3.2362972951534633E-4</v>
      </c>
      <c r="EY112" s="28">
        <f>求节点($AT$17:$AT$22,BA$17:BA$22,将星节奏统计!DO111)</f>
        <v>3.2362972951534633E-4</v>
      </c>
      <c r="EZ112" s="28">
        <f>求节点($AT$17:$AT$22,BB$17:BB$22,将星节奏统计!DP111)</f>
        <v>4.9034807502325306E-4</v>
      </c>
      <c r="FA112" s="28">
        <f>求节点($AT$17:$AT$22,BC$17:BC$22,将星节奏统计!DQ111)</f>
        <v>0</v>
      </c>
      <c r="FB112" s="28">
        <f>求节点($AT$17:$AT$22,BD$17:BD$22,将星节奏统计!DR111)</f>
        <v>3.2362972951534633E-4</v>
      </c>
      <c r="FC112" s="28">
        <f>求节点($AT$17:$AT$22,BE$17:BE$22,将星节奏统计!DS111)</f>
        <v>0</v>
      </c>
      <c r="FD112" s="28">
        <f>求节点($AT$17:$AT$22,BF$17:BF$22,将星节奏统计!DT111)</f>
        <v>0</v>
      </c>
      <c r="FE112" s="28">
        <f>求节点($AT$17:$AT$22,BG$17:BG$22,将星节奏统计!DU111)</f>
        <v>0</v>
      </c>
      <c r="FF112" s="28">
        <f>求节点($AT$17:$AT$22,BH$17:BH$22,将星节奏统计!DV111)</f>
        <v>0</v>
      </c>
      <c r="FG112" s="28">
        <f>求节点($AT$17:$AT$22,BI$17:BI$22,将星节奏统计!DW111)</f>
        <v>0</v>
      </c>
      <c r="FH112" s="28">
        <f>求节点($AT$17:$AT$22,BJ$17:BJ$22,将星节奏统计!DX111)</f>
        <v>0</v>
      </c>
      <c r="FI112" s="28">
        <f>求节点($AT$17:$AT$22,BK$17:BK$22,将星节奏统计!DY111)</f>
        <v>0</v>
      </c>
      <c r="FJ112" s="28">
        <f>求节点($AT$17:$AT$22,BL$17:BL$22,将星节奏统计!DZ111)</f>
        <v>0</v>
      </c>
      <c r="FK112" s="28">
        <f>求节点($AT$17:$AT$22,BM$17:BM$22,将星节奏统计!EA111)</f>
        <v>0</v>
      </c>
      <c r="FL112" s="28">
        <f>求节点($AT$17:$AT$22,BN$17:BN$22,将星节奏统计!EB111)</f>
        <v>0</v>
      </c>
      <c r="FM112" s="28">
        <f>求节点($AT$17:$AT$22,BO$17:BO$22,将星节奏统计!EC111)</f>
        <v>0</v>
      </c>
      <c r="FN112" s="28">
        <f>求节点($AT$5:$AT$10,AV$5:AV$10,将星节奏统计!EG111)</f>
        <v>0.1</v>
      </c>
      <c r="FO112" s="28">
        <f>求节点($AT$5:$AT$10,AW$5:AW$10,将星节奏统计!EH111)</f>
        <v>0.1</v>
      </c>
      <c r="FP112" s="28">
        <f>求节点($AT$5:$AT$10,AX$5:AX$10,将星节奏统计!EI111)</f>
        <v>7.3659371844368007E-2</v>
      </c>
      <c r="FQ112" s="28">
        <f>求节点($AT$5:$AT$10,AY$5:AY$10,将星节奏统计!EJ111)</f>
        <v>0</v>
      </c>
      <c r="FR112" s="28">
        <f>求节点($AT$5:$AT$10,AZ$5:AZ$10,将星节奏统计!EK111)</f>
        <v>0</v>
      </c>
      <c r="FS112" s="28">
        <f>求节点($AT$5:$AT$10,BA$5:BA$10,将星节奏统计!EL111)</f>
        <v>0</v>
      </c>
      <c r="FT112" s="28">
        <f>求节点($AT$5:$AT$10,BB$5:BB$10,将星节奏统计!EM111)</f>
        <v>0</v>
      </c>
      <c r="FU112" s="28">
        <f>求节点($AT$5:$AT$10,BC$5:BC$10,将星节奏统计!EN111)</f>
        <v>0</v>
      </c>
      <c r="FV112" s="28">
        <f>求节点($AT$5:$AT$10,BD$5:BD$10,将星节奏统计!EO111)</f>
        <v>0</v>
      </c>
      <c r="FW112" s="28">
        <f>求节点($AT$5:$AT$10,BE$5:BE$10,将星节奏统计!EP111)</f>
        <v>0</v>
      </c>
      <c r="FX112" s="28">
        <f>求节点($AT$5:$AT$10,BF$5:BF$10,将星节奏统计!EQ111)</f>
        <v>0</v>
      </c>
      <c r="FY112" s="28">
        <f>求节点($AT$5:$AT$10,BG$5:BG$10,将星节奏统计!ER111)</f>
        <v>0</v>
      </c>
      <c r="FZ112" s="28">
        <f>求节点($AT$5:$AT$10,BH$5:BH$10,将星节奏统计!ES111)</f>
        <v>0</v>
      </c>
      <c r="GA112" s="28">
        <f>求节点($AT$5:$AT$10,BI$5:BI$10,将星节奏统计!ET111)</f>
        <v>0</v>
      </c>
      <c r="GB112" s="28">
        <f>求节点($AT$5:$AT$10,BJ$5:BJ$10,将星节奏统计!EU111)</f>
        <v>0</v>
      </c>
      <c r="GC112" s="28">
        <f>求节点($AT$5:$AT$10,BK$5:BK$10,将星节奏统计!EV111)</f>
        <v>0</v>
      </c>
      <c r="GD112" s="28">
        <f>求节点($AT$5:$AT$10,BL$5:BL$10,将星节奏统计!EW111)</f>
        <v>0.9</v>
      </c>
      <c r="GE112" s="28">
        <f>求节点($AT$5:$AT$10,BM$5:BM$10,将星节奏统计!EX111)</f>
        <v>0.9</v>
      </c>
      <c r="GF112" s="28">
        <f>求节点($AT$5:$AT$10,BN$5:BN$10,将星节奏统计!EY111)</f>
        <v>0.6</v>
      </c>
      <c r="GG112" s="28">
        <f>求节点($AT$5:$AT$10,BO$5:BO$10,将星节奏统计!EZ111)</f>
        <v>0</v>
      </c>
      <c r="GH112" s="28">
        <f>求节点($AT$5:$AT$10,BP$5:BP$10,将星节奏统计!FA111)</f>
        <v>0.9</v>
      </c>
      <c r="GI112" s="28">
        <f>求节点($AT$5:$AT$10,BQ$5:BQ$10,将星节奏统计!FB111)</f>
        <v>0.6</v>
      </c>
      <c r="GJ112" s="28">
        <f>求节点($AT$5:$AT$10,BR$5:BR$10,将星节奏统计!FC111)</f>
        <v>0.9</v>
      </c>
      <c r="GK112" s="28">
        <f>求节点($AT$5:$AT$10,BS$5:BS$10,将星节奏统计!FD111)</f>
        <v>0</v>
      </c>
      <c r="GL112" s="28">
        <f>求节点($AT$5:$AT$10,BT$5:BT$10,将星节奏统计!FE111)</f>
        <v>0.6</v>
      </c>
      <c r="GM112" s="28">
        <f>求节点($AT$5:$AT$10,BU$5:BU$10,将星节奏统计!FF111)</f>
        <v>0.1</v>
      </c>
      <c r="GN112" s="28">
        <f>求节点($AT$5:$AT$10,BV$5:BV$10,将星节奏统计!FG111)</f>
        <v>0.6</v>
      </c>
      <c r="GO112" s="28">
        <f>求节点($AT$5:$AT$10,BW$5:BW$10,将星节奏统计!FH111)</f>
        <v>0.5</v>
      </c>
      <c r="GP112" s="28">
        <f>求节点($AT$5:$AT$10,BX$5:BX$10,将星节奏统计!FI111)</f>
        <v>0.33</v>
      </c>
      <c r="GQ112" s="28">
        <f>求节点($AT$5:$AT$10,BY$5:BY$10,将星节奏统计!FJ111)</f>
        <v>0.5</v>
      </c>
      <c r="GR112" s="28">
        <f>求节点($AT$5:$AT$10,BZ$5:BZ$10,将星节奏统计!FK111)</f>
        <v>0.33</v>
      </c>
      <c r="GS112" s="28">
        <f>求节点($AT$5:$AT$10,CA$5:CA$10,将星节奏统计!FL111)</f>
        <v>0.6</v>
      </c>
      <c r="GT112" s="28">
        <f>求节点($AT$5:$AT$10,CB$5:CB$10,将星节奏统计!FM111)</f>
        <v>0.6</v>
      </c>
      <c r="GU112" s="28">
        <f>求节点($AT$5:$AT$10,CC$5:CC$10,将星节奏统计!FN111)</f>
        <v>0.6</v>
      </c>
      <c r="GV112" s="28">
        <f>求节点($AT$5:$AT$10,CD$5:CD$10,将星节奏统计!FO111)</f>
        <v>0.6</v>
      </c>
      <c r="GW112" s="28">
        <f>求节点($AT$5:$AT$10,CE$5:CE$10,将星节奏统计!FP111)</f>
        <v>0.4</v>
      </c>
      <c r="GX112" s="28">
        <f>求节点($AT$5:$AT$10,CF$5:CF$10,将星节奏统计!FQ111)</f>
        <v>0.4</v>
      </c>
      <c r="GY112" s="28">
        <f>求节点($AT$5:$AT$10,CG$5:CG$10,将星节奏统计!FR111)</f>
        <v>0.4</v>
      </c>
      <c r="GZ112" s="28">
        <f>求节点($AT$5:$AT$10,CH$5:CH$10,将星节奏统计!FS111)</f>
        <v>0.4</v>
      </c>
      <c r="HA112" s="28">
        <f>求节点($AT$5:$AT$10,CI$5:CI$10,将星节奏统计!FT111)</f>
        <v>0.5</v>
      </c>
      <c r="HB112" s="28">
        <f>求节点($AT$5:$AT$10,CJ$5:CJ$10,将星节奏统计!FU111)</f>
        <v>0.33</v>
      </c>
      <c r="HC112" s="28">
        <f>求节点($AT$5:$AT$10,CK$5:CK$10,将星节奏统计!FV111)</f>
        <v>0</v>
      </c>
      <c r="HD112" s="28">
        <f>求节点($AT$5:$AT$10,CL$5:CL$10,将星节奏统计!FW111)</f>
        <v>0</v>
      </c>
      <c r="HE112" s="28">
        <f>求节点($AT$5:$AT$10,CM$5:CM$10,将星节奏统计!FX111)</f>
        <v>0</v>
      </c>
      <c r="HF112" s="28">
        <f>求节点($AT$5:$AT$10,CN$5:CN$10,将星节奏统计!FY111)</f>
        <v>0</v>
      </c>
      <c r="HG112" s="28">
        <f>求节点($AT$5:$AT$10,CO$5:CO$10,将星节奏统计!FZ111)</f>
        <v>0</v>
      </c>
      <c r="HH112" s="28">
        <f>求节点($AT$5:$AT$10,CP$5:CP$10,将星节奏统计!GA111)</f>
        <v>0</v>
      </c>
      <c r="HI112" s="28">
        <f>求节点($AT$5:$AT$10,CQ$5:CQ$10,将星节奏统计!GB111)</f>
        <v>0</v>
      </c>
      <c r="HJ112" s="28">
        <f>求节点($AT$5:$AT$10,CR$5:CR$10,将星节奏统计!GC111)</f>
        <v>0</v>
      </c>
      <c r="HK112" s="28">
        <f>求节点($AT$5:$AT$10,CS$5:CS$10,将星节奏统计!GD111)</f>
        <v>0</v>
      </c>
      <c r="HL112" s="28">
        <f>求节点($AT$17:$AT$22,AV$17:AV$22,将星节奏统计!GG111)</f>
        <v>0</v>
      </c>
      <c r="HM112" s="28">
        <f>求节点($AT$17:$AT$22,AW$17:AW$22,将星节奏统计!GH111)</f>
        <v>0</v>
      </c>
      <c r="HN112" s="28">
        <f>求节点($AT$17:$AT$22,AX$17:AX$22,将星节奏统计!GI111)</f>
        <v>0</v>
      </c>
      <c r="HO112" s="28">
        <f>求节点($AT$17:$AT$22,AY$17:AY$22,将星节奏统计!GJ111)</f>
        <v>0</v>
      </c>
      <c r="HP112" s="28">
        <f>求节点($AT$17:$AT$22,AZ$17:AZ$22,将星节奏统计!GK111)</f>
        <v>0</v>
      </c>
      <c r="HQ112" s="28">
        <f>求节点($AT$17:$AT$22,BA$17:BA$22,将星节奏统计!GL111)</f>
        <v>0</v>
      </c>
      <c r="HR112" s="28">
        <f>求节点($AT$17:$AT$22,BB$17:BB$22,将星节奏统计!GM111)</f>
        <v>0</v>
      </c>
      <c r="HS112" s="28">
        <f>求节点($AT$17:$AT$22,BC$17:BC$22,将星节奏统计!GN111)</f>
        <v>0</v>
      </c>
      <c r="HT112" s="28">
        <f>求节点($AT$17:$AT$22,BD$17:BD$22,将星节奏统计!GO111)</f>
        <v>0</v>
      </c>
      <c r="HU112" s="28">
        <f>求节点($AT$17:$AT$22,BE$17:BE$22,将星节奏统计!GP111)</f>
        <v>0</v>
      </c>
      <c r="HV112" s="28">
        <f>求节点($AT$17:$AT$22,BF$17:BF$22,将星节奏统计!GQ111)</f>
        <v>0</v>
      </c>
      <c r="HW112" s="28">
        <f>求节点($AT$17:$AT$22,BG$17:BG$22,将星节奏统计!GR111)</f>
        <v>0</v>
      </c>
      <c r="HX112" s="28">
        <f>求节点($AT$17:$AT$22,BH$17:BH$22,将星节奏统计!GS111)</f>
        <v>0</v>
      </c>
      <c r="HY112" s="28">
        <f>求节点($AT$17:$AT$22,BI$17:BI$22,将星节奏统计!GT111)</f>
        <v>0</v>
      </c>
      <c r="HZ112" s="28">
        <f>求节点($AT$17:$AT$22,BJ$17:BJ$22,将星节奏统计!GU111)</f>
        <v>0</v>
      </c>
      <c r="IA112" s="28">
        <f>求节点($AT$17:$AT$22,BK$17:BK$22,将星节奏统计!GV111)</f>
        <v>0</v>
      </c>
      <c r="IB112" s="28">
        <f>求节点($AT$17:$AT$22,BL$17:BL$22,将星节奏统计!GW111)</f>
        <v>0</v>
      </c>
      <c r="IC112" s="28">
        <f>求节点($AT$17:$AT$22,BM$17:BM$22,将星节奏统计!GX111)</f>
        <v>0</v>
      </c>
      <c r="ID112" s="28">
        <f>求节点($AT$17:$AT$22,BN$17:BN$22,将星节奏统计!GY111)</f>
        <v>0</v>
      </c>
      <c r="IE112" s="28">
        <f>求节点($AT$17:$AT$22,BO$17:BO$22,将星节奏统计!GZ111)</f>
        <v>0</v>
      </c>
      <c r="IF112" s="28">
        <f>求节点($AT$5:$AT$10,AV$5:AV$10,将星节奏统计!HD111)</f>
        <v>0.1</v>
      </c>
      <c r="IG112" s="28">
        <f>求节点($AT$5:$AT$10,AW$5:AW$10,将星节奏统计!HE111)</f>
        <v>0.1</v>
      </c>
      <c r="IH112" s="28">
        <f>求节点($AT$5:$AT$10,AX$5:AX$10,将星节奏统计!HF111)</f>
        <v>8.2695440879313103E-2</v>
      </c>
      <c r="II112" s="28">
        <f>求节点($AT$5:$AT$10,AY$5:AY$10,将星节奏统计!HG111)</f>
        <v>0</v>
      </c>
      <c r="IJ112" s="28">
        <f>求节点($AT$5:$AT$10,AZ$5:AZ$10,将星节奏统计!HH111)</f>
        <v>0</v>
      </c>
      <c r="IK112" s="28">
        <f>求节点($AT$5:$AT$10,BA$5:BA$10,将星节奏统计!HI111)</f>
        <v>0</v>
      </c>
      <c r="IL112" s="28">
        <f>求节点($AT$5:$AT$10,BB$5:BB$10,将星节奏统计!HJ111)</f>
        <v>0</v>
      </c>
      <c r="IM112" s="28">
        <f>求节点($AT$5:$AT$10,BC$5:BC$10,将星节奏统计!HK111)</f>
        <v>0</v>
      </c>
      <c r="IN112" s="28">
        <f>求节点($AT$5:$AT$10,BD$5:BD$10,将星节奏统计!HL111)</f>
        <v>0</v>
      </c>
      <c r="IO112" s="28">
        <f>求节点($AT$5:$AT$10,BE$5:BE$10,将星节奏统计!HM111)</f>
        <v>0</v>
      </c>
      <c r="IP112" s="28">
        <f>求节点($AT$5:$AT$10,BF$5:BF$10,将星节奏统计!HN111)</f>
        <v>0</v>
      </c>
      <c r="IQ112" s="28">
        <f>求节点($AT$5:$AT$10,BG$5:BG$10,将星节奏统计!HO111)</f>
        <v>0</v>
      </c>
      <c r="IR112" s="28">
        <f>求节点($AT$5:$AT$10,BH$5:BH$10,将星节奏统计!HP111)</f>
        <v>0</v>
      </c>
      <c r="IS112" s="28">
        <f>求节点($AT$5:$AT$10,BI$5:BI$10,将星节奏统计!HQ111)</f>
        <v>0</v>
      </c>
      <c r="IT112" s="28">
        <f>求节点($AT$5:$AT$10,BJ$5:BJ$10,将星节奏统计!HR111)</f>
        <v>0</v>
      </c>
      <c r="IU112" s="28">
        <f>求节点($AT$5:$AT$10,BK$5:BK$10,将星节奏统计!HS111)</f>
        <v>0</v>
      </c>
      <c r="IV112" s="28">
        <f>求节点($AT$5:$AT$10,BL$5:BL$10,将星节奏统计!HT111)</f>
        <v>0.9</v>
      </c>
      <c r="IW112" s="28">
        <f>求节点($AT$5:$AT$10,BM$5:BM$10,将星节奏统计!HU111)</f>
        <v>0.9</v>
      </c>
      <c r="IX112" s="28">
        <f>求节点($AT$5:$AT$10,BN$5:BN$10,将星节奏统计!HV111)</f>
        <v>0.6</v>
      </c>
      <c r="IY112" s="28">
        <f>求节点($AT$5:$AT$10,BO$5:BO$10,将星节奏统计!HW111)</f>
        <v>0</v>
      </c>
      <c r="IZ112" s="28">
        <f>求节点($AT$5:$AT$10,BP$5:BP$10,将星节奏统计!HX111)</f>
        <v>0.9</v>
      </c>
      <c r="JA112" s="28">
        <f>求节点($AT$5:$AT$10,BQ$5:BQ$10,将星节奏统计!HY111)</f>
        <v>0.6</v>
      </c>
      <c r="JB112" s="28">
        <f>求节点($AT$5:$AT$10,BR$5:BR$10,将星节奏统计!HZ111)</f>
        <v>0.9</v>
      </c>
      <c r="JC112" s="28">
        <f>求节点($AT$5:$AT$10,BS$5:BS$10,将星节奏统计!IA111)</f>
        <v>0</v>
      </c>
      <c r="JD112" s="28">
        <f>求节点($AT$5:$AT$10,BT$5:BT$10,将星节奏统计!IB111)</f>
        <v>0.6</v>
      </c>
      <c r="JE112" s="28">
        <f>求节点($AT$5:$AT$10,BU$5:BU$10,将星节奏统计!IC111)</f>
        <v>0.1</v>
      </c>
      <c r="JF112" s="28">
        <f>求节点($AT$5:$AT$10,BV$5:BV$10,将星节奏统计!ID111)</f>
        <v>0.6</v>
      </c>
      <c r="JG112" s="28">
        <f>求节点($AT$5:$AT$10,BW$5:BW$10,将星节奏统计!IE111)</f>
        <v>0.5</v>
      </c>
      <c r="JH112" s="28">
        <f>求节点($AT$5:$AT$10,BX$5:BX$10,将星节奏统计!IF111)</f>
        <v>0.33</v>
      </c>
      <c r="JI112" s="28">
        <f>求节点($AT$5:$AT$10,BY$5:BY$10,将星节奏统计!IG111)</f>
        <v>0.5</v>
      </c>
      <c r="JJ112" s="28">
        <f>求节点($AT$5:$AT$10,BZ$5:BZ$10,将星节奏统计!IH111)</f>
        <v>0.33</v>
      </c>
      <c r="JK112" s="28">
        <f>求节点($AT$5:$AT$10,CA$5:CA$10,将星节奏统计!II111)</f>
        <v>0.6</v>
      </c>
      <c r="JL112" s="28">
        <f>求节点($AT$5:$AT$10,CB$5:CB$10,将星节奏统计!IJ111)</f>
        <v>0.6</v>
      </c>
      <c r="JM112" s="28">
        <f>求节点($AT$5:$AT$10,CC$5:CC$10,将星节奏统计!IK111)</f>
        <v>0.6</v>
      </c>
      <c r="JN112" s="28">
        <f>求节点($AT$5:$AT$10,CD$5:CD$10,将星节奏统计!IL111)</f>
        <v>0.6</v>
      </c>
      <c r="JO112" s="28">
        <f>求节点($AT$5:$AT$10,CE$5:CE$10,将星节奏统计!IM111)</f>
        <v>0.4</v>
      </c>
      <c r="JP112" s="28">
        <f>求节点($AT$5:$AT$10,CF$5:CF$10,将星节奏统计!IN111)</f>
        <v>0.4</v>
      </c>
      <c r="JQ112" s="28">
        <f>求节点($AT$5:$AT$10,CG$5:CG$10,将星节奏统计!IO111)</f>
        <v>0.4</v>
      </c>
      <c r="JR112" s="28">
        <f>求节点($AT$5:$AT$10,CH$5:CH$10,将星节奏统计!IP111)</f>
        <v>0.4</v>
      </c>
      <c r="JS112" s="28">
        <f>求节点($AT$5:$AT$10,CI$5:CI$10,将星节奏统计!IQ111)</f>
        <v>0.5</v>
      </c>
      <c r="JT112" s="28">
        <f>求节点($AT$5:$AT$10,CJ$5:CJ$10,将星节奏统计!IR111)</f>
        <v>0.33</v>
      </c>
      <c r="JU112" s="28">
        <f>求节点($AT$5:$AT$10,CK$5:CK$10,将星节奏统计!IS111)</f>
        <v>0</v>
      </c>
      <c r="JV112" s="28">
        <f>求节点($AT$5:$AT$10,CL$5:CL$10,将星节奏统计!IT111)</f>
        <v>0</v>
      </c>
      <c r="JW112" s="28">
        <f>求节点($AT$5:$AT$10,CM$5:CM$10,将星节奏统计!IU111)</f>
        <v>0</v>
      </c>
      <c r="JX112" s="28">
        <f>求节点($AT$5:$AT$10,CN$5:CN$10,将星节奏统计!IV111)</f>
        <v>0</v>
      </c>
      <c r="JY112" s="28">
        <f>求节点($AT$5:$AT$10,CO$5:CO$10,将星节奏统计!IW111)</f>
        <v>0</v>
      </c>
      <c r="JZ112" s="28">
        <f>求节点($AT$5:$AT$10,CP$5:CP$10,将星节奏统计!IX111)</f>
        <v>0</v>
      </c>
      <c r="KA112" s="28">
        <f>求节点($AT$5:$AT$10,CQ$5:CQ$10,将星节奏统计!IY111)</f>
        <v>0</v>
      </c>
      <c r="KB112" s="28">
        <f>求节点($AT$5:$AT$10,CR$5:CR$10,将星节奏统计!IZ111)</f>
        <v>0</v>
      </c>
      <c r="KC112" s="28">
        <f>求节点($AT$5:$AT$10,CS$5:CS$10,将星节奏统计!JA111)</f>
        <v>0</v>
      </c>
      <c r="KD112" s="28">
        <f>求节点($AT$17:$AT$22,AV$17:AV$22,将星节奏统计!JD111)</f>
        <v>0</v>
      </c>
      <c r="KE112" s="28">
        <f>求节点($AT$17:$AT$22,AW$17:AW$22,将星节奏统计!JE111)</f>
        <v>0</v>
      </c>
      <c r="KF112" s="28">
        <f>求节点($AT$17:$AT$22,AX$17:AX$22,将星节奏统计!JF111)</f>
        <v>0</v>
      </c>
      <c r="KG112" s="28">
        <f>求节点($AT$17:$AT$22,AY$17:AY$22,将星节奏统计!JG111)</f>
        <v>2.1575315301023551E-4</v>
      </c>
      <c r="KH112" s="28">
        <f>求节点($AT$17:$AT$22,AZ$17:AZ$22,将星节奏统计!JH111)</f>
        <v>3.2362972951534633E-4</v>
      </c>
      <c r="KI112" s="28">
        <f>求节点($AT$17:$AT$22,BA$17:BA$22,将星节奏统计!JI111)</f>
        <v>3.2362972951534633E-4</v>
      </c>
      <c r="KJ112" s="28">
        <f>求节点($AT$17:$AT$22,BB$17:BB$22,将星节奏统计!JJ111)</f>
        <v>4.9034807502325306E-4</v>
      </c>
      <c r="KK112" s="28">
        <f>求节点($AT$17:$AT$22,BC$17:BC$22,将星节奏统计!JK111)</f>
        <v>0</v>
      </c>
      <c r="KL112" s="28">
        <f>求节点($AT$17:$AT$22,BD$17:BD$22,将星节奏统计!JL111)</f>
        <v>3.2362972951534633E-4</v>
      </c>
      <c r="KM112" s="28">
        <f>求节点($AT$17:$AT$22,BE$17:BE$22,将星节奏统计!JM111)</f>
        <v>0</v>
      </c>
      <c r="KN112" s="28">
        <f>求节点($AT$17:$AT$22,BF$17:BF$22,将星节奏统计!JN111)</f>
        <v>0</v>
      </c>
      <c r="KO112" s="28">
        <f>求节点($AT$17:$AT$22,BG$17:BG$22,将星节奏统计!JO111)</f>
        <v>0</v>
      </c>
      <c r="KP112" s="28">
        <f>求节点($AT$17:$AT$22,BH$17:BH$22,将星节奏统计!JP111)</f>
        <v>0</v>
      </c>
      <c r="KQ112" s="28">
        <f>求节点($AT$17:$AT$22,BI$17:BI$22,将星节奏统计!JQ111)</f>
        <v>0</v>
      </c>
      <c r="KR112" s="28">
        <f>求节点($AT$17:$AT$22,BJ$17:BJ$22,将星节奏统计!JR111)</f>
        <v>0</v>
      </c>
      <c r="KS112" s="28">
        <f>求节点($AT$17:$AT$22,BK$17:BK$22,将星节奏统计!JS111)</f>
        <v>0</v>
      </c>
      <c r="KT112" s="28">
        <f>求节点($AT$17:$AT$22,BL$17:BL$22,将星节奏统计!JT111)</f>
        <v>0</v>
      </c>
      <c r="KU112" s="28">
        <f>求节点($AT$17:$AT$22,BM$17:BM$22,将星节奏统计!JU111)</f>
        <v>0</v>
      </c>
      <c r="KV112" s="28">
        <f>求节点($AT$17:$AT$22,BN$17:BN$22,将星节奏统计!JV111)</f>
        <v>0</v>
      </c>
      <c r="KW112" s="28">
        <f>求节点($AT$17:$AT$22,BO$17:BO$22,将星节奏统计!JW111)</f>
        <v>0</v>
      </c>
      <c r="KX112" s="28">
        <f>求节点($AT$5:$AT$10,AV$5:AV$10,将星节奏统计!KA111)</f>
        <v>0.1</v>
      </c>
      <c r="KY112" s="28">
        <f>求节点($AT$5:$AT$10,AW$5:AW$10,将星节奏统计!KB111)</f>
        <v>0.1</v>
      </c>
      <c r="KZ112" s="28">
        <f>求节点($AT$5:$AT$10,AX$5:AX$10,将星节奏统计!KC111)</f>
        <v>0.1</v>
      </c>
      <c r="LA112" s="28">
        <f>求节点($AT$5:$AT$10,AY$5:AY$10,将星节奏统计!KD111)</f>
        <v>0</v>
      </c>
      <c r="LB112" s="28">
        <f>求节点($AT$5:$AT$10,AZ$5:AZ$10,将星节奏统计!KE111)</f>
        <v>0</v>
      </c>
      <c r="LC112" s="28">
        <f>求节点($AT$5:$AT$10,BA$5:BA$10,将星节奏统计!KF111)</f>
        <v>0</v>
      </c>
      <c r="LD112" s="28">
        <f>求节点($AT$5:$AT$10,BB$5:BB$10,将星节奏统计!KG111)</f>
        <v>0</v>
      </c>
      <c r="LE112" s="28">
        <f>求节点($AT$5:$AT$10,BC$5:BC$10,将星节奏统计!KH111)</f>
        <v>0</v>
      </c>
      <c r="LF112" s="28">
        <f>求节点($AT$5:$AT$10,BD$5:BD$10,将星节奏统计!KI111)</f>
        <v>0</v>
      </c>
      <c r="LG112" s="28">
        <f>求节点($AT$5:$AT$10,BE$5:BE$10,将星节奏统计!KJ111)</f>
        <v>0</v>
      </c>
      <c r="LH112" s="28">
        <f>求节点($AT$5:$AT$10,BF$5:BF$10,将星节奏统计!KK111)</f>
        <v>0</v>
      </c>
      <c r="LI112" s="28">
        <f>求节点($AT$5:$AT$10,BG$5:BG$10,将星节奏统计!KL111)</f>
        <v>0</v>
      </c>
      <c r="LJ112" s="28">
        <f>求节点($AT$5:$AT$10,BH$5:BH$10,将星节奏统计!KM111)</f>
        <v>0</v>
      </c>
      <c r="LK112" s="28">
        <f>求节点($AT$5:$AT$10,BI$5:BI$10,将星节奏统计!KN111)</f>
        <v>0</v>
      </c>
      <c r="LL112" s="28">
        <f>求节点($AT$5:$AT$10,BJ$5:BJ$10,将星节奏统计!KO111)</f>
        <v>0</v>
      </c>
      <c r="LM112" s="28">
        <f>求节点($AT$5:$AT$10,BK$5:BK$10,将星节奏统计!KP111)</f>
        <v>0</v>
      </c>
      <c r="LN112" s="28">
        <f>求节点($AT$5:$AT$10,BL$5:BL$10,将星节奏统计!KQ111)</f>
        <v>0.9</v>
      </c>
      <c r="LO112" s="28">
        <f>求节点($AT$5:$AT$10,BM$5:BM$10,将星节奏统计!KR111)</f>
        <v>0.9</v>
      </c>
      <c r="LP112" s="28">
        <f>求节点($AT$5:$AT$10,BN$5:BN$10,将星节奏统计!KS111)</f>
        <v>0.6</v>
      </c>
      <c r="LQ112" s="28">
        <f>求节点($AT$5:$AT$10,BO$5:BO$10,将星节奏统计!KT111)</f>
        <v>0</v>
      </c>
      <c r="LR112" s="28">
        <f>求节点($AT$5:$AT$10,BP$5:BP$10,将星节奏统计!KU111)</f>
        <v>0.9</v>
      </c>
      <c r="LS112" s="28">
        <f>求节点($AT$5:$AT$10,BQ$5:BQ$10,将星节奏统计!KV111)</f>
        <v>0.6</v>
      </c>
      <c r="LT112" s="28">
        <f>求节点($AT$5:$AT$10,BR$5:BR$10,将星节奏统计!KW111)</f>
        <v>0.9</v>
      </c>
      <c r="LU112" s="28">
        <f>求节点($AT$5:$AT$10,BS$5:BS$10,将星节奏统计!KX111)</f>
        <v>0</v>
      </c>
      <c r="LV112" s="28">
        <f>求节点($AT$5:$AT$10,BT$5:BT$10,将星节奏统计!KY111)</f>
        <v>0.6</v>
      </c>
      <c r="LW112" s="28">
        <f>求节点($AT$5:$AT$10,BU$5:BU$10,将星节奏统计!KZ111)</f>
        <v>0.1</v>
      </c>
      <c r="LX112" s="28">
        <f>求节点($AT$5:$AT$10,BV$5:BV$10,将星节奏统计!LA111)</f>
        <v>0.6</v>
      </c>
      <c r="LY112" s="28">
        <f>求节点($AT$5:$AT$10,BW$5:BW$10,将星节奏统计!LB111)</f>
        <v>0.5</v>
      </c>
      <c r="LZ112" s="28">
        <f>求节点($AT$5:$AT$10,BX$5:BX$10,将星节奏统计!LC111)</f>
        <v>0.33</v>
      </c>
      <c r="MA112" s="28">
        <f>求节点($AT$5:$AT$10,BY$5:BY$10,将星节奏统计!LD111)</f>
        <v>0.5</v>
      </c>
      <c r="MB112" s="28">
        <f>求节点($AT$5:$AT$10,BZ$5:BZ$10,将星节奏统计!LE111)</f>
        <v>0.33</v>
      </c>
      <c r="MC112" s="28">
        <f>求节点($AT$5:$AT$10,CA$5:CA$10,将星节奏统计!LF111)</f>
        <v>0.6</v>
      </c>
      <c r="MD112" s="28">
        <f>求节点($AT$5:$AT$10,CB$5:CB$10,将星节奏统计!LG111)</f>
        <v>0.6</v>
      </c>
      <c r="ME112" s="28">
        <f>求节点($AT$5:$AT$10,CC$5:CC$10,将星节奏统计!LH111)</f>
        <v>0.6</v>
      </c>
      <c r="MF112" s="28">
        <f>求节点($AT$5:$AT$10,CD$5:CD$10,将星节奏统计!LI111)</f>
        <v>0.6</v>
      </c>
      <c r="MG112" s="28">
        <f>求节点($AT$5:$AT$10,CE$5:CE$10,将星节奏统计!LJ111)</f>
        <v>0.4</v>
      </c>
      <c r="MH112" s="28">
        <f>求节点($AT$5:$AT$10,CF$5:CF$10,将星节奏统计!LK111)</f>
        <v>0.4</v>
      </c>
      <c r="MI112" s="28">
        <f>求节点($AT$5:$AT$10,CG$5:CG$10,将星节奏统计!LL111)</f>
        <v>0.4</v>
      </c>
      <c r="MJ112" s="28">
        <f>求节点($AT$5:$AT$10,CH$5:CH$10,将星节奏统计!LM111)</f>
        <v>0.4</v>
      </c>
      <c r="MK112" s="28">
        <f>求节点($AT$5:$AT$10,CI$5:CI$10,将星节奏统计!LN111)</f>
        <v>0.5</v>
      </c>
      <c r="ML112" s="28">
        <f>求节点($AT$5:$AT$10,CJ$5:CJ$10,将星节奏统计!LO111)</f>
        <v>0.33</v>
      </c>
      <c r="MM112" s="28">
        <f>求节点($AT$5:$AT$10,CK$5:CK$10,将星节奏统计!LP111)</f>
        <v>0</v>
      </c>
      <c r="MN112" s="28">
        <f>求节点($AT$5:$AT$10,CL$5:CL$10,将星节奏统计!LQ111)</f>
        <v>0</v>
      </c>
      <c r="MO112" s="28">
        <f>求节点($AT$5:$AT$10,CM$5:CM$10,将星节奏统计!LR111)</f>
        <v>0</v>
      </c>
      <c r="MP112" s="28">
        <f>求节点($AT$5:$AT$10,CN$5:CN$10,将星节奏统计!LS111)</f>
        <v>0</v>
      </c>
      <c r="MQ112" s="28">
        <f>求节点($AT$5:$AT$10,CO$5:CO$10,将星节奏统计!LT111)</f>
        <v>0</v>
      </c>
      <c r="MR112" s="28">
        <f>求节点($AT$5:$AT$10,CP$5:CP$10,将星节奏统计!LU111)</f>
        <v>0</v>
      </c>
      <c r="MS112" s="28">
        <f>求节点($AT$5:$AT$10,CQ$5:CQ$10,将星节奏统计!LV111)</f>
        <v>0</v>
      </c>
      <c r="MT112" s="28">
        <f>求节点($AT$5:$AT$10,CR$5:CR$10,将星节奏统计!LW111)</f>
        <v>0</v>
      </c>
      <c r="MU112" s="28">
        <f>求节点($AT$5:$AT$10,CS$5:CS$10,将星节奏统计!LX111)</f>
        <v>0</v>
      </c>
      <c r="MV112" s="28">
        <f>求节点($AT$17:$AT$22,AV$17:AV$22,将星节奏统计!MA111)</f>
        <v>0</v>
      </c>
      <c r="MW112" s="28">
        <f>求节点($AT$17:$AT$22,AW$17:AW$22,将星节奏统计!MB111)</f>
        <v>0</v>
      </c>
      <c r="MX112" s="28">
        <f>求节点($AT$17:$AT$22,AX$17:AX$22,将星节奏统计!MC111)</f>
        <v>0</v>
      </c>
      <c r="MY112" s="28">
        <f>求节点($AT$17:$AT$22,AY$17:AY$22,将星节奏统计!MD111)</f>
        <v>0</v>
      </c>
      <c r="MZ112" s="28">
        <f>求节点($AT$17:$AT$22,AZ$17:AZ$22,将星节奏统计!ME111)</f>
        <v>0</v>
      </c>
      <c r="NA112" s="28">
        <f>求节点($AT$17:$AT$22,BA$17:BA$22,将星节奏统计!MF111)</f>
        <v>0</v>
      </c>
      <c r="NB112" s="28">
        <f>求节点($AT$17:$AT$22,BB$17:BB$22,将星节奏统计!MG111)</f>
        <v>0</v>
      </c>
      <c r="NC112" s="28">
        <f>求节点($AT$17:$AT$22,BC$17:BC$22,将星节奏统计!MH111)</f>
        <v>0</v>
      </c>
      <c r="ND112" s="28">
        <f>求节点($AT$17:$AT$22,BD$17:BD$22,将星节奏统计!MI111)</f>
        <v>0</v>
      </c>
      <c r="NE112" s="28">
        <f>求节点($AT$17:$AT$22,BE$17:BE$22,将星节奏统计!MJ111)</f>
        <v>0</v>
      </c>
      <c r="NF112" s="28">
        <f>求节点($AT$17:$AT$22,BF$17:BF$22,将星节奏统计!MK111)</f>
        <v>0</v>
      </c>
      <c r="NG112" s="28">
        <f>求节点($AT$17:$AT$22,BG$17:BG$22,将星节奏统计!ML111)</f>
        <v>0</v>
      </c>
      <c r="NH112" s="28">
        <f>求节点($AT$17:$AT$22,BH$17:BH$22,将星节奏统计!MM111)</f>
        <v>0</v>
      </c>
      <c r="NI112" s="28">
        <f>求节点($AT$17:$AT$22,BI$17:BI$22,将星节奏统计!MN111)</f>
        <v>0</v>
      </c>
      <c r="NJ112" s="28">
        <f>求节点($AT$17:$AT$22,BJ$17:BJ$22,将星节奏统计!MO111)</f>
        <v>0</v>
      </c>
      <c r="NK112" s="28">
        <f>求节点($AT$17:$AT$22,BK$17:BK$22,将星节奏统计!MP111)</f>
        <v>0</v>
      </c>
      <c r="NL112" s="28">
        <f>求节点($AT$17:$AT$22,BL$17:BL$22,将星节奏统计!MQ111)</f>
        <v>0</v>
      </c>
      <c r="NM112" s="28">
        <f>求节点($AT$17:$AT$22,BM$17:BM$22,将星节奏统计!MR111)</f>
        <v>0</v>
      </c>
      <c r="NN112" s="28">
        <f>求节点($AT$17:$AT$22,BN$17:BN$22,将星节奏统计!MS111)</f>
        <v>0</v>
      </c>
      <c r="NO112" s="28">
        <f>求节点($AT$17:$AT$22,BO$17:BO$22,将星节奏统计!MT111)</f>
        <v>0</v>
      </c>
      <c r="NP112" s="28">
        <f>求节点($AT$5:$AT$10,AV$5:AV$10,将星节奏统计!MX111)</f>
        <v>0.1</v>
      </c>
      <c r="NQ112" s="28">
        <f>求节点($AT$5:$AT$10,AW$5:AW$10,将星节奏统计!MY111)</f>
        <v>0.1</v>
      </c>
      <c r="NR112" s="28">
        <f>求节点($AT$5:$AT$10,AX$5:AX$10,将星节奏统计!MZ111)</f>
        <v>0.1</v>
      </c>
      <c r="NS112" s="28">
        <f>求节点($AT$5:$AT$10,AY$5:AY$10,将星节奏统计!NA111)</f>
        <v>0</v>
      </c>
      <c r="NT112" s="28">
        <f>求节点($AT$5:$AT$10,AZ$5:AZ$10,将星节奏统计!NB111)</f>
        <v>0</v>
      </c>
      <c r="NU112" s="28">
        <f>求节点($AT$5:$AT$10,BA$5:BA$10,将星节奏统计!NC111)</f>
        <v>0</v>
      </c>
      <c r="NV112" s="28">
        <f>求节点($AT$5:$AT$10,BB$5:BB$10,将星节奏统计!ND111)</f>
        <v>0</v>
      </c>
      <c r="NW112" s="28">
        <f>求节点($AT$5:$AT$10,BC$5:BC$10,将星节奏统计!NE111)</f>
        <v>0</v>
      </c>
      <c r="NX112" s="28">
        <f>求节点($AT$5:$AT$10,BD$5:BD$10,将星节奏统计!NF111)</f>
        <v>0</v>
      </c>
      <c r="NY112" s="28">
        <f>求节点($AT$5:$AT$10,BE$5:BE$10,将星节奏统计!NG111)</f>
        <v>0</v>
      </c>
      <c r="NZ112" s="28">
        <f>求节点($AT$5:$AT$10,BF$5:BF$10,将星节奏统计!NH111)</f>
        <v>0</v>
      </c>
      <c r="OA112" s="28">
        <f>求节点($AT$5:$AT$10,BG$5:BG$10,将星节奏统计!NI111)</f>
        <v>0</v>
      </c>
      <c r="OB112" s="28">
        <f>求节点($AT$5:$AT$10,BH$5:BH$10,将星节奏统计!NJ111)</f>
        <v>0</v>
      </c>
      <c r="OC112" s="28">
        <f>求节点($AT$5:$AT$10,BI$5:BI$10,将星节奏统计!NK111)</f>
        <v>0</v>
      </c>
      <c r="OD112" s="28">
        <f>求节点($AT$5:$AT$10,BJ$5:BJ$10,将星节奏统计!NL111)</f>
        <v>0</v>
      </c>
      <c r="OE112" s="28">
        <f>求节点($AT$5:$AT$10,BK$5:BK$10,将星节奏统计!NM111)</f>
        <v>0</v>
      </c>
      <c r="OF112" s="28">
        <f>求节点($AT$5:$AT$10,BL$5:BL$10,将星节奏统计!NN111)</f>
        <v>0.9</v>
      </c>
      <c r="OG112" s="28">
        <f>求节点($AT$5:$AT$10,BM$5:BM$10,将星节奏统计!NO111)</f>
        <v>0.9</v>
      </c>
      <c r="OH112" s="28">
        <f>求节点($AT$5:$AT$10,BN$5:BN$10,将星节奏统计!NP111)</f>
        <v>0.6</v>
      </c>
      <c r="OI112" s="28">
        <f>求节点($AT$5:$AT$10,BO$5:BO$10,将星节奏统计!NQ111)</f>
        <v>0</v>
      </c>
      <c r="OJ112" s="28">
        <f>求节点($AT$5:$AT$10,BP$5:BP$10,将星节奏统计!NR111)</f>
        <v>0.9</v>
      </c>
      <c r="OK112" s="28">
        <f>求节点($AT$5:$AT$10,BQ$5:BQ$10,将星节奏统计!NS111)</f>
        <v>0.6</v>
      </c>
      <c r="OL112" s="28">
        <f>求节点($AT$5:$AT$10,BR$5:BR$10,将星节奏统计!NT111)</f>
        <v>0.9</v>
      </c>
      <c r="OM112" s="28">
        <f>求节点($AT$5:$AT$10,BS$5:BS$10,将星节奏统计!NU111)</f>
        <v>0</v>
      </c>
      <c r="ON112" s="28">
        <f>求节点($AT$5:$AT$10,BT$5:BT$10,将星节奏统计!NV111)</f>
        <v>0.6</v>
      </c>
      <c r="OO112" s="28">
        <f>求节点($AT$5:$AT$10,BU$5:BU$10,将星节奏统计!NW111)</f>
        <v>0.1</v>
      </c>
      <c r="OP112" s="28">
        <f>求节点($AT$5:$AT$10,BV$5:BV$10,将星节奏统计!NX111)</f>
        <v>0.6</v>
      </c>
      <c r="OQ112" s="28">
        <f>求节点($AT$5:$AT$10,BW$5:BW$10,将星节奏统计!NY111)</f>
        <v>0.5</v>
      </c>
      <c r="OR112" s="28">
        <f>求节点($AT$5:$AT$10,BX$5:BX$10,将星节奏统计!NZ111)</f>
        <v>0.33</v>
      </c>
      <c r="OS112" s="28">
        <f>求节点($AT$5:$AT$10,BY$5:BY$10,将星节奏统计!OA111)</f>
        <v>0.5</v>
      </c>
      <c r="OT112" s="28">
        <f>求节点($AT$5:$AT$10,BZ$5:BZ$10,将星节奏统计!OB111)</f>
        <v>0.33</v>
      </c>
      <c r="OU112" s="28">
        <f>求节点($AT$5:$AT$10,CA$5:CA$10,将星节奏统计!OC111)</f>
        <v>0.6</v>
      </c>
      <c r="OV112" s="28">
        <f>求节点($AT$5:$AT$10,CB$5:CB$10,将星节奏统计!OD111)</f>
        <v>0.6</v>
      </c>
      <c r="OW112" s="28">
        <f>求节点($AT$5:$AT$10,CC$5:CC$10,将星节奏统计!OE111)</f>
        <v>0.6</v>
      </c>
      <c r="OX112" s="28">
        <f>求节点($AT$5:$AT$10,CD$5:CD$10,将星节奏统计!OF111)</f>
        <v>0.6</v>
      </c>
      <c r="OY112" s="28">
        <f>求节点($AT$5:$AT$10,CE$5:CE$10,将星节奏统计!OG111)</f>
        <v>0.4</v>
      </c>
      <c r="OZ112" s="28">
        <f>求节点($AT$5:$AT$10,CF$5:CF$10,将星节奏统计!OH111)</f>
        <v>0.4</v>
      </c>
      <c r="PA112" s="28">
        <f>求节点($AT$5:$AT$10,CG$5:CG$10,将星节奏统计!OI111)</f>
        <v>0.4</v>
      </c>
      <c r="PB112" s="28">
        <f>求节点($AT$5:$AT$10,CH$5:CH$10,将星节奏统计!OJ111)</f>
        <v>0.4</v>
      </c>
      <c r="PC112" s="28">
        <f>求节点($AT$5:$AT$10,CI$5:CI$10,将星节奏统计!OK111)</f>
        <v>0.5</v>
      </c>
      <c r="PD112" s="28">
        <f>求节点($AT$5:$AT$10,CJ$5:CJ$10,将星节奏统计!OL111)</f>
        <v>0.33</v>
      </c>
      <c r="PE112" s="28">
        <f>求节点($AT$5:$AT$10,CK$5:CK$10,将星节奏统计!OM111)</f>
        <v>0</v>
      </c>
      <c r="PF112" s="28">
        <f>求节点($AT$5:$AT$10,CL$5:CL$10,将星节奏统计!ON111)</f>
        <v>0</v>
      </c>
      <c r="PG112" s="28">
        <f>求节点($AT$5:$AT$10,CM$5:CM$10,将星节奏统计!OO111)</f>
        <v>0</v>
      </c>
      <c r="PH112" s="28">
        <f>求节点($AT$5:$AT$10,CN$5:CN$10,将星节奏统计!OP111)</f>
        <v>0</v>
      </c>
      <c r="PI112" s="28">
        <f>求节点($AT$5:$AT$10,CO$5:CO$10,将星节奏统计!OQ111)</f>
        <v>0</v>
      </c>
      <c r="PJ112" s="28">
        <f>求节点($AT$5:$AT$10,CP$5:CP$10,将星节奏统计!OR111)</f>
        <v>0</v>
      </c>
      <c r="PK112" s="28">
        <f>求节点($AT$5:$AT$10,CQ$5:CQ$10,将星节奏统计!OS111)</f>
        <v>0</v>
      </c>
      <c r="PL112" s="28">
        <f>求节点($AT$5:$AT$10,CR$5:CR$10,将星节奏统计!OT111)</f>
        <v>0</v>
      </c>
      <c r="PM112" s="28">
        <f>求节点($AT$5:$AT$10,CS$5:CS$10,将星节奏统计!OU111)</f>
        <v>0</v>
      </c>
      <c r="PN112" s="28">
        <f>求节点($AT$17:$AT$22,AV$17:AV$22,将星节奏统计!OX111)</f>
        <v>0</v>
      </c>
      <c r="PO112" s="28">
        <f>求节点($AT$17:$AT$22,AW$17:AW$22,将星节奏统计!OY111)</f>
        <v>0</v>
      </c>
      <c r="PP112" s="28">
        <f>求节点($AT$17:$AT$22,AX$17:AX$22,将星节奏统计!OZ111)</f>
        <v>0</v>
      </c>
      <c r="PQ112" s="28">
        <f>求节点($AT$17:$AT$22,AY$17:AY$22,将星节奏统计!PA111)</f>
        <v>2.3098278734036415E-4</v>
      </c>
      <c r="PR112" s="28">
        <f>求节点($AT$17:$AT$22,AZ$17:AZ$22,将星节奏统计!PB111)</f>
        <v>3.4647418101054969E-4</v>
      </c>
      <c r="PS112" s="28">
        <f>求节点($AT$17:$AT$22,BA$17:BA$22,将星节奏统计!PC111)</f>
        <v>3.4647418101054969E-4</v>
      </c>
      <c r="PT112" s="28">
        <f>求节点($AT$17:$AT$22,BB$17:BB$22,将星节奏统计!PD111)</f>
        <v>5.2496088031901353E-4</v>
      </c>
      <c r="PU112" s="28">
        <f>求节点($AT$17:$AT$22,BC$17:BC$22,将星节奏统计!PE111)</f>
        <v>0</v>
      </c>
      <c r="PV112" s="28">
        <f>求节点($AT$17:$AT$22,BD$17:BD$22,将星节奏统计!PF111)</f>
        <v>3.4647418101054969E-4</v>
      </c>
      <c r="PW112" s="28">
        <f>求节点($AT$17:$AT$22,BE$17:BE$22,将星节奏统计!PG111)</f>
        <v>0</v>
      </c>
      <c r="PX112" s="28">
        <f>求节点($AT$17:$AT$22,BF$17:BF$22,将星节奏统计!PH111)</f>
        <v>0</v>
      </c>
      <c r="PY112" s="28">
        <f>求节点($AT$17:$AT$22,BG$17:BG$22,将星节奏统计!PI111)</f>
        <v>0</v>
      </c>
      <c r="PZ112" s="28">
        <f>求节点($AT$17:$AT$22,BH$17:BH$22,将星节奏统计!PJ111)</f>
        <v>0</v>
      </c>
      <c r="QA112" s="28">
        <f>求节点($AT$17:$AT$22,BI$17:BI$22,将星节奏统计!PK111)</f>
        <v>0</v>
      </c>
      <c r="QB112" s="28">
        <f>求节点($AT$17:$AT$22,BJ$17:BJ$22,将星节奏统计!PL111)</f>
        <v>0</v>
      </c>
      <c r="QC112" s="28">
        <f>求节点($AT$17:$AT$22,BK$17:BK$22,将星节奏统计!PM111)</f>
        <v>0</v>
      </c>
      <c r="QD112" s="28">
        <f>求节点($AT$17:$AT$22,BL$17:BL$22,将星节奏统计!PN111)</f>
        <v>0</v>
      </c>
      <c r="QE112" s="28">
        <f>求节点($AT$17:$AT$22,BM$17:BM$22,将星节奏统计!PO111)</f>
        <v>0</v>
      </c>
      <c r="QF112" s="28">
        <f>求节点($AT$17:$AT$22,BN$17:BN$22,将星节奏统计!PP111)</f>
        <v>0</v>
      </c>
      <c r="QG112" s="28">
        <f>求节点($AT$17:$AT$22,BO$17:BO$22,将星节奏统计!PQ111)</f>
        <v>0</v>
      </c>
      <c r="QJ112" s="3">
        <v>108</v>
      </c>
      <c r="QK112" s="28">
        <f t="shared" ca="1" si="80"/>
        <v>1.4288263441985884</v>
      </c>
      <c r="QL112" s="28">
        <f t="shared" ca="1" si="80"/>
        <v>1.5</v>
      </c>
      <c r="QM112" s="28">
        <f t="shared" ca="1" si="80"/>
        <v>1.5</v>
      </c>
      <c r="QN112" s="28">
        <f t="shared" ca="1" si="80"/>
        <v>1.5</v>
      </c>
      <c r="QO112" s="28">
        <f t="shared" ca="1" si="80"/>
        <v>1.5</v>
      </c>
      <c r="QP112" s="28">
        <f t="shared" ca="1" si="81"/>
        <v>1.3078311293361886</v>
      </c>
      <c r="QQ112" s="28">
        <f t="shared" ca="1" si="81"/>
        <v>1.5</v>
      </c>
      <c r="QR112" s="28">
        <f t="shared" ca="1" si="81"/>
        <v>1.5</v>
      </c>
      <c r="QS112" s="28">
        <f t="shared" ca="1" si="81"/>
        <v>1.5</v>
      </c>
      <c r="QT112" s="28">
        <f t="shared" ca="1" si="81"/>
        <v>1.5</v>
      </c>
      <c r="QU112" s="28">
        <f t="shared" ca="1" si="82"/>
        <v>0.1</v>
      </c>
      <c r="QV112" s="28">
        <f t="shared" ca="1" si="82"/>
        <v>0.1</v>
      </c>
      <c r="QW112" s="28">
        <f t="shared" ca="1" si="82"/>
        <v>0.1</v>
      </c>
      <c r="QX112" s="28">
        <f t="shared" ca="1" si="82"/>
        <v>0.1</v>
      </c>
      <c r="QY112" s="28">
        <f t="shared" ca="1" si="82"/>
        <v>0.1</v>
      </c>
      <c r="QZ112" s="28">
        <f t="shared" ca="1" si="83"/>
        <v>0.95017844093901194</v>
      </c>
      <c r="RA112" s="28">
        <f t="shared" ca="1" si="83"/>
        <v>1</v>
      </c>
      <c r="RB112" s="28">
        <f t="shared" ca="1" si="83"/>
        <v>1</v>
      </c>
      <c r="RC112" s="28">
        <f t="shared" ca="1" si="83"/>
        <v>1</v>
      </c>
      <c r="RD112" s="28">
        <f t="shared" ca="1" si="83"/>
        <v>1</v>
      </c>
      <c r="RE112" s="28">
        <f t="shared" ca="1" si="84"/>
        <v>0.86188741955745907</v>
      </c>
      <c r="RF112" s="28">
        <f t="shared" ca="1" si="84"/>
        <v>0.99</v>
      </c>
      <c r="RG112" s="28">
        <f t="shared" ca="1" si="84"/>
        <v>0.99</v>
      </c>
      <c r="RH112" s="28">
        <f t="shared" ca="1" si="84"/>
        <v>0.99</v>
      </c>
      <c r="RI112" s="28">
        <f t="shared" ca="1" si="84"/>
        <v>0.99</v>
      </c>
      <c r="RJ112" s="28">
        <f t="shared" ca="1" si="85"/>
        <v>3.3834017176604531E-4</v>
      </c>
      <c r="RK112" s="28">
        <f t="shared" ca="1" si="85"/>
        <v>0</v>
      </c>
      <c r="RL112" s="28">
        <f t="shared" ca="1" si="85"/>
        <v>3.3834017176604531E-4</v>
      </c>
      <c r="RM112" s="28">
        <f t="shared" ca="1" si="85"/>
        <v>0</v>
      </c>
      <c r="RN112" s="28">
        <f t="shared" ca="1" si="85"/>
        <v>3.6222300742011927E-4</v>
      </c>
      <c r="RO112" s="28">
        <f t="shared" ca="1" si="86"/>
        <v>3.2362972951534633E-4</v>
      </c>
      <c r="RP112" s="28">
        <f t="shared" ca="1" si="86"/>
        <v>0</v>
      </c>
      <c r="RQ112" s="28">
        <f t="shared" ca="1" si="86"/>
        <v>3.2362972951534633E-4</v>
      </c>
      <c r="RR112" s="28">
        <f t="shared" ca="1" si="86"/>
        <v>0</v>
      </c>
      <c r="RS112" s="28">
        <f t="shared" ca="1" si="86"/>
        <v>3.4647418101054969E-4</v>
      </c>
      <c r="RT112" s="28">
        <f t="shared" ca="1" si="87"/>
        <v>0.1</v>
      </c>
      <c r="RU112" s="28">
        <f t="shared" ca="1" si="87"/>
        <v>0.1</v>
      </c>
      <c r="RV112" s="28">
        <f t="shared" ca="1" si="87"/>
        <v>0.1</v>
      </c>
      <c r="RW112" s="28">
        <f t="shared" ca="1" si="87"/>
        <v>0.1</v>
      </c>
      <c r="RX112" s="28">
        <f t="shared" ca="1" si="87"/>
        <v>0.1</v>
      </c>
      <c r="RY112" s="28">
        <f t="shared" ca="1" si="88"/>
        <v>0.16920450980042562</v>
      </c>
      <c r="RZ112" s="28">
        <f t="shared" ca="1" si="88"/>
        <v>0.17365937184436803</v>
      </c>
      <c r="SA112" s="28">
        <f t="shared" ca="1" si="88"/>
        <v>0.18269544087931311</v>
      </c>
      <c r="SB112" s="28">
        <f t="shared" ca="1" si="88"/>
        <v>0.2</v>
      </c>
      <c r="SC112" s="28">
        <f t="shared" ca="1" si="88"/>
        <v>0.2</v>
      </c>
    </row>
    <row r="113" spans="46:497" x14ac:dyDescent="0.2">
      <c r="CU113" s="3">
        <v>109</v>
      </c>
      <c r="CV113" s="28">
        <f>求节点($AT$5:$AT$10,AV$5:AV$10,将星节奏统计!BJ112)</f>
        <v>0.1</v>
      </c>
      <c r="CW113" s="28">
        <f>求节点($AT$5:$AT$10,AW$5:AW$10,将星节奏统计!BK112)</f>
        <v>0.1</v>
      </c>
      <c r="CX113" s="28">
        <f>求节点($AT$5:$AT$10,AX$5:AX$10,将星节奏统计!BL112)</f>
        <v>6.9910608018994333E-2</v>
      </c>
      <c r="CY113" s="28">
        <f>求节点($AT$5:$AT$10,AY$5:AY$10,将星节奏统计!BM112)</f>
        <v>0</v>
      </c>
      <c r="CZ113" s="28">
        <f>求节点($AT$5:$AT$10,AZ$5:AZ$10,将星节奏统计!BN112)</f>
        <v>0</v>
      </c>
      <c r="DA113" s="28">
        <f>求节点($AT$5:$AT$10,BA$5:BA$10,将星节奏统计!BO112)</f>
        <v>0</v>
      </c>
      <c r="DB113" s="28">
        <f>求节点($AT$5:$AT$10,BB$5:BB$10,将星节奏统计!BP112)</f>
        <v>0</v>
      </c>
      <c r="DC113" s="28">
        <f>求节点($AT$5:$AT$10,BC$5:BC$10,将星节奏统计!BQ112)</f>
        <v>0</v>
      </c>
      <c r="DD113" s="28">
        <f>求节点($AT$5:$AT$10,BD$5:BD$10,将星节奏统计!BR112)</f>
        <v>0</v>
      </c>
      <c r="DE113" s="28">
        <f>求节点($AT$5:$AT$10,BE$5:BE$10,将星节奏统计!BS112)</f>
        <v>0</v>
      </c>
      <c r="DF113" s="28">
        <f>求节点($AT$5:$AT$10,BF$5:BF$10,将星节奏统计!BT112)</f>
        <v>0</v>
      </c>
      <c r="DG113" s="28">
        <f>求节点($AT$5:$AT$10,BG$5:BG$10,将星节奏统计!BU112)</f>
        <v>0</v>
      </c>
      <c r="DH113" s="28">
        <f>求节点($AT$5:$AT$10,BH$5:BH$10,将星节奏统计!BV112)</f>
        <v>0</v>
      </c>
      <c r="DI113" s="28">
        <f>求节点($AT$5:$AT$10,BI$5:BI$10,将星节奏统计!BW112)</f>
        <v>0</v>
      </c>
      <c r="DJ113" s="28">
        <f>求节点($AT$5:$AT$10,BJ$5:BJ$10,将星节奏统计!BX112)</f>
        <v>0</v>
      </c>
      <c r="DK113" s="28">
        <f>求节点($AT$5:$AT$10,BK$5:BK$10,将星节奏统计!BY112)</f>
        <v>0</v>
      </c>
      <c r="DL113" s="28">
        <f>求节点($AT$5:$AT$10,BL$5:BL$10,将星节奏统计!BZ112)</f>
        <v>0.9</v>
      </c>
      <c r="DM113" s="28">
        <f>求节点($AT$5:$AT$10,BM$5:BM$10,将星节奏统计!CA112)</f>
        <v>0.9</v>
      </c>
      <c r="DN113" s="28">
        <f>求节点($AT$5:$AT$10,BN$5:BN$10,将星节奏统计!CB112)</f>
        <v>0.6</v>
      </c>
      <c r="DO113" s="28">
        <f>求节点($AT$5:$AT$10,BO$5:BO$10,将星节奏统计!CC112)</f>
        <v>0</v>
      </c>
      <c r="DP113" s="28">
        <f>求节点($AT$5:$AT$10,BP$5:BP$10,将星节奏统计!CD112)</f>
        <v>0.9</v>
      </c>
      <c r="DQ113" s="28">
        <f>求节点($AT$5:$AT$10,BQ$5:BQ$10,将星节奏统计!CE112)</f>
        <v>0.6</v>
      </c>
      <c r="DR113" s="28">
        <f>求节点($AT$5:$AT$10,BR$5:BR$10,将星节奏统计!CF112)</f>
        <v>0.9</v>
      </c>
      <c r="DS113" s="28">
        <f>求节点($AT$5:$AT$10,BS$5:BS$10,将星节奏统计!CG112)</f>
        <v>0</v>
      </c>
      <c r="DT113" s="28">
        <f>求节点($AT$5:$AT$10,BT$5:BT$10,将星节奏统计!CH112)</f>
        <v>0.6</v>
      </c>
      <c r="DU113" s="28">
        <f>求节点($AT$5:$AT$10,BU$5:BU$10,将星节奏统计!CI112)</f>
        <v>0.1</v>
      </c>
      <c r="DV113" s="28">
        <f>求节点($AT$5:$AT$10,BV$5:BV$10,将星节奏统计!CJ112)</f>
        <v>0.6</v>
      </c>
      <c r="DW113" s="28">
        <f>求节点($AT$5:$AT$10,BW$5:BW$10,将星节奏统计!CK112)</f>
        <v>0.45731332482104758</v>
      </c>
      <c r="DX113" s="28">
        <f>求节点($AT$5:$AT$10,BX$5:BX$10,将星节奏统计!CL112)</f>
        <v>0.30154221654736513</v>
      </c>
      <c r="DY113" s="28">
        <f>求节点($AT$5:$AT$10,BY$5:BY$10,将星节奏统计!CM112)</f>
        <v>0.45731332482104758</v>
      </c>
      <c r="DZ113" s="28">
        <f>求节点($AT$5:$AT$10,BZ$5:BZ$10,将星节奏统计!CN112)</f>
        <v>0.30154221654736513</v>
      </c>
      <c r="EA113" s="28">
        <f>求节点($AT$5:$AT$10,CA$5:CA$10,将星节奏统计!CO112)</f>
        <v>0.55257036091227518</v>
      </c>
      <c r="EB113" s="28">
        <f>求节点($AT$5:$AT$10,CB$5:CB$10,将星节奏统计!CP112)</f>
        <v>0.55257036091227518</v>
      </c>
      <c r="EC113" s="28">
        <f>求节点($AT$5:$AT$10,CC$5:CC$10,将星节奏统计!CQ112)</f>
        <v>0.55257036091227518</v>
      </c>
      <c r="ED113" s="28">
        <f>求节点($AT$5:$AT$10,CD$5:CD$10,将星节奏统计!CR112)</f>
        <v>0.55257036091227518</v>
      </c>
      <c r="EE113" s="28">
        <f>求节点($AT$5:$AT$10,CE$5:CE$10,将星节奏统计!CS112)</f>
        <v>0.36679925263859259</v>
      </c>
      <c r="EF113" s="28">
        <f>求节点($AT$5:$AT$10,CF$5:CF$10,将星节奏统计!CT112)</f>
        <v>0.36679925263859259</v>
      </c>
      <c r="EG113" s="28">
        <f>求节点($AT$5:$AT$10,CG$5:CG$10,将星节奏统计!CU112)</f>
        <v>0.36679925263859259</v>
      </c>
      <c r="EH113" s="28">
        <f>求节点($AT$5:$AT$10,CH$5:CH$10,将星节奏统计!CV112)</f>
        <v>0.36679925263859259</v>
      </c>
      <c r="EI113" s="28">
        <f>求节点($AT$5:$AT$10,CI$5:CI$10,将星节奏统计!CW112)</f>
        <v>0.45731332482104758</v>
      </c>
      <c r="EJ113" s="28">
        <f>求节点($AT$5:$AT$10,CJ$5:CJ$10,将星节奏统计!CX112)</f>
        <v>0.30154221654736513</v>
      </c>
      <c r="EK113" s="28">
        <f>求节点($AT$5:$AT$10,CK$5:CK$10,将星节奏统计!CY112)</f>
        <v>0</v>
      </c>
      <c r="EL113" s="28">
        <f>求节点($AT$5:$AT$10,CL$5:CL$10,将星节奏统计!CZ112)</f>
        <v>0</v>
      </c>
      <c r="EM113" s="28">
        <f>求节点($AT$5:$AT$10,CM$5:CM$10,将星节奏统计!DA112)</f>
        <v>0</v>
      </c>
      <c r="EN113" s="28">
        <f>求节点($AT$5:$AT$10,CN$5:CN$10,将星节奏统计!DB112)</f>
        <v>0</v>
      </c>
      <c r="EO113" s="28">
        <f>求节点($AT$5:$AT$10,CO$5:CO$10,将星节奏统计!DC112)</f>
        <v>0</v>
      </c>
      <c r="EP113" s="28">
        <f>求节点($AT$5:$AT$10,CP$5:CP$10,将星节奏统计!DD112)</f>
        <v>0</v>
      </c>
      <c r="EQ113" s="28">
        <f>求节点($AT$5:$AT$10,CQ$5:CQ$10,将星节奏统计!DE112)</f>
        <v>0</v>
      </c>
      <c r="ER113" s="28">
        <f>求节点($AT$5:$AT$10,CR$5:CR$10,将星节奏统计!DF112)</f>
        <v>0</v>
      </c>
      <c r="ES113" s="28">
        <f>求节点($AT$5:$AT$10,CS$5:CS$10,将星节奏统计!DG112)</f>
        <v>0</v>
      </c>
      <c r="ET113" s="28">
        <f>求节点($AT$17:$AT$22,AV$17:AV$22,将星节奏统计!DJ112)</f>
        <v>0</v>
      </c>
      <c r="EU113" s="28">
        <f>求节点($AT$17:$AT$22,AW$17:AW$22,将星节奏统计!DK112)</f>
        <v>0</v>
      </c>
      <c r="EV113" s="28">
        <f>求节点($AT$17:$AT$22,AX$17:AX$22,将星节奏统计!DL112)</f>
        <v>0</v>
      </c>
      <c r="EW113" s="28">
        <f>求节点($AT$17:$AT$22,AY$17:AY$22,将星节奏统计!DM112)</f>
        <v>2.1575315301023551E-4</v>
      </c>
      <c r="EX113" s="28">
        <f>求节点($AT$17:$AT$22,AZ$17:AZ$22,将星节奏统计!DN112)</f>
        <v>3.2362972951534633E-4</v>
      </c>
      <c r="EY113" s="28">
        <f>求节点($AT$17:$AT$22,BA$17:BA$22,将星节奏统计!DO112)</f>
        <v>3.2362972951534633E-4</v>
      </c>
      <c r="EZ113" s="28">
        <f>求节点($AT$17:$AT$22,BB$17:BB$22,将星节奏统计!DP112)</f>
        <v>4.9034807502325306E-4</v>
      </c>
      <c r="FA113" s="28">
        <f>求节点($AT$17:$AT$22,BC$17:BC$22,将星节奏统计!DQ112)</f>
        <v>0</v>
      </c>
      <c r="FB113" s="28">
        <f>求节点($AT$17:$AT$22,BD$17:BD$22,将星节奏统计!DR112)</f>
        <v>3.2362972951534633E-4</v>
      </c>
      <c r="FC113" s="28">
        <f>求节点($AT$17:$AT$22,BE$17:BE$22,将星节奏统计!DS112)</f>
        <v>0</v>
      </c>
      <c r="FD113" s="28">
        <f>求节点($AT$17:$AT$22,BF$17:BF$22,将星节奏统计!DT112)</f>
        <v>0</v>
      </c>
      <c r="FE113" s="28">
        <f>求节点($AT$17:$AT$22,BG$17:BG$22,将星节奏统计!DU112)</f>
        <v>0</v>
      </c>
      <c r="FF113" s="28">
        <f>求节点($AT$17:$AT$22,BH$17:BH$22,将星节奏统计!DV112)</f>
        <v>0</v>
      </c>
      <c r="FG113" s="28">
        <f>求节点($AT$17:$AT$22,BI$17:BI$22,将星节奏统计!DW112)</f>
        <v>0</v>
      </c>
      <c r="FH113" s="28">
        <f>求节点($AT$17:$AT$22,BJ$17:BJ$22,将星节奏统计!DX112)</f>
        <v>0</v>
      </c>
      <c r="FI113" s="28">
        <f>求节点($AT$17:$AT$22,BK$17:BK$22,将星节奏统计!DY112)</f>
        <v>0</v>
      </c>
      <c r="FJ113" s="28">
        <f>求节点($AT$17:$AT$22,BL$17:BL$22,将星节奏统计!DZ112)</f>
        <v>0</v>
      </c>
      <c r="FK113" s="28">
        <f>求节点($AT$17:$AT$22,BM$17:BM$22,将星节奏统计!EA112)</f>
        <v>0</v>
      </c>
      <c r="FL113" s="28">
        <f>求节点($AT$17:$AT$22,BN$17:BN$22,将星节奏统计!EB112)</f>
        <v>0</v>
      </c>
      <c r="FM113" s="28">
        <f>求节点($AT$17:$AT$22,BO$17:BO$22,将星节奏统计!EC112)</f>
        <v>0</v>
      </c>
      <c r="FN113" s="28">
        <f>求节点($AT$5:$AT$10,AV$5:AV$10,将星节奏统计!EG112)</f>
        <v>0.1</v>
      </c>
      <c r="FO113" s="28">
        <f>求节点($AT$5:$AT$10,AW$5:AW$10,将星节奏统计!EH112)</f>
        <v>0.1</v>
      </c>
      <c r="FP113" s="28">
        <f>求节点($AT$5:$AT$10,AX$5:AX$10,将星节奏统计!EI112)</f>
        <v>7.460598451191304E-2</v>
      </c>
      <c r="FQ113" s="28">
        <f>求节点($AT$5:$AT$10,AY$5:AY$10,将星节奏统计!EJ112)</f>
        <v>0</v>
      </c>
      <c r="FR113" s="28">
        <f>求节点($AT$5:$AT$10,AZ$5:AZ$10,将星节奏统计!EK112)</f>
        <v>0</v>
      </c>
      <c r="FS113" s="28">
        <f>求节点($AT$5:$AT$10,BA$5:BA$10,将星节奏统计!EL112)</f>
        <v>0</v>
      </c>
      <c r="FT113" s="28">
        <f>求节点($AT$5:$AT$10,BB$5:BB$10,将星节奏统计!EM112)</f>
        <v>0</v>
      </c>
      <c r="FU113" s="28">
        <f>求节点($AT$5:$AT$10,BC$5:BC$10,将星节奏统计!EN112)</f>
        <v>0</v>
      </c>
      <c r="FV113" s="28">
        <f>求节点($AT$5:$AT$10,BD$5:BD$10,将星节奏统计!EO112)</f>
        <v>0</v>
      </c>
      <c r="FW113" s="28">
        <f>求节点($AT$5:$AT$10,BE$5:BE$10,将星节奏统计!EP112)</f>
        <v>0</v>
      </c>
      <c r="FX113" s="28">
        <f>求节点($AT$5:$AT$10,BF$5:BF$10,将星节奏统计!EQ112)</f>
        <v>0</v>
      </c>
      <c r="FY113" s="28">
        <f>求节点($AT$5:$AT$10,BG$5:BG$10,将星节奏统计!ER112)</f>
        <v>0</v>
      </c>
      <c r="FZ113" s="28">
        <f>求节点($AT$5:$AT$10,BH$5:BH$10,将星节奏统计!ES112)</f>
        <v>0</v>
      </c>
      <c r="GA113" s="28">
        <f>求节点($AT$5:$AT$10,BI$5:BI$10,将星节奏统计!ET112)</f>
        <v>0</v>
      </c>
      <c r="GB113" s="28">
        <f>求节点($AT$5:$AT$10,BJ$5:BJ$10,将星节奏统计!EU112)</f>
        <v>0</v>
      </c>
      <c r="GC113" s="28">
        <f>求节点($AT$5:$AT$10,BK$5:BK$10,将星节奏统计!EV112)</f>
        <v>0</v>
      </c>
      <c r="GD113" s="28">
        <f>求节点($AT$5:$AT$10,BL$5:BL$10,将星节奏统计!EW112)</f>
        <v>0.9</v>
      </c>
      <c r="GE113" s="28">
        <f>求节点($AT$5:$AT$10,BM$5:BM$10,将星节奏统计!EX112)</f>
        <v>0.9</v>
      </c>
      <c r="GF113" s="28">
        <f>求节点($AT$5:$AT$10,BN$5:BN$10,将星节奏统计!EY112)</f>
        <v>0.6</v>
      </c>
      <c r="GG113" s="28">
        <f>求节点($AT$5:$AT$10,BO$5:BO$10,将星节奏统计!EZ112)</f>
        <v>0</v>
      </c>
      <c r="GH113" s="28">
        <f>求节点($AT$5:$AT$10,BP$5:BP$10,将星节奏统计!FA112)</f>
        <v>0.9</v>
      </c>
      <c r="GI113" s="28">
        <f>求节点($AT$5:$AT$10,BQ$5:BQ$10,将星节奏统计!FB112)</f>
        <v>0.6</v>
      </c>
      <c r="GJ113" s="28">
        <f>求节点($AT$5:$AT$10,BR$5:BR$10,将星节奏统计!FC112)</f>
        <v>0.9</v>
      </c>
      <c r="GK113" s="28">
        <f>求节点($AT$5:$AT$10,BS$5:BS$10,将星节奏统计!FD112)</f>
        <v>0</v>
      </c>
      <c r="GL113" s="28">
        <f>求节点($AT$5:$AT$10,BT$5:BT$10,将星节奏统计!FE112)</f>
        <v>0.6</v>
      </c>
      <c r="GM113" s="28">
        <f>求节点($AT$5:$AT$10,BU$5:BU$10,将星节奏统计!FF112)</f>
        <v>0.1</v>
      </c>
      <c r="GN113" s="28">
        <f>求节点($AT$5:$AT$10,BV$5:BV$10,将星节奏统计!FG112)</f>
        <v>0.6</v>
      </c>
      <c r="GO113" s="28">
        <f>求节点($AT$5:$AT$10,BW$5:BW$10,将星节奏统计!FH112)</f>
        <v>0.5</v>
      </c>
      <c r="GP113" s="28">
        <f>求节点($AT$5:$AT$10,BX$5:BX$10,将星节奏统计!FI112)</f>
        <v>0.33</v>
      </c>
      <c r="GQ113" s="28">
        <f>求节点($AT$5:$AT$10,BY$5:BY$10,将星节奏统计!FJ112)</f>
        <v>0.5</v>
      </c>
      <c r="GR113" s="28">
        <f>求节点($AT$5:$AT$10,BZ$5:BZ$10,将星节奏统计!FK112)</f>
        <v>0.33</v>
      </c>
      <c r="GS113" s="28">
        <f>求节点($AT$5:$AT$10,CA$5:CA$10,将星节奏统计!FL112)</f>
        <v>0.6</v>
      </c>
      <c r="GT113" s="28">
        <f>求节点($AT$5:$AT$10,CB$5:CB$10,将星节奏统计!FM112)</f>
        <v>0.6</v>
      </c>
      <c r="GU113" s="28">
        <f>求节点($AT$5:$AT$10,CC$5:CC$10,将星节奏统计!FN112)</f>
        <v>0.6</v>
      </c>
      <c r="GV113" s="28">
        <f>求节点($AT$5:$AT$10,CD$5:CD$10,将星节奏统计!FO112)</f>
        <v>0.6</v>
      </c>
      <c r="GW113" s="28">
        <f>求节点($AT$5:$AT$10,CE$5:CE$10,将星节奏统计!FP112)</f>
        <v>0.4</v>
      </c>
      <c r="GX113" s="28">
        <f>求节点($AT$5:$AT$10,CF$5:CF$10,将星节奏统计!FQ112)</f>
        <v>0.4</v>
      </c>
      <c r="GY113" s="28">
        <f>求节点($AT$5:$AT$10,CG$5:CG$10,将星节奏统计!FR112)</f>
        <v>0.4</v>
      </c>
      <c r="GZ113" s="28">
        <f>求节点($AT$5:$AT$10,CH$5:CH$10,将星节奏统计!FS112)</f>
        <v>0.4</v>
      </c>
      <c r="HA113" s="28">
        <f>求节点($AT$5:$AT$10,CI$5:CI$10,将星节奏统计!FT112)</f>
        <v>0.5</v>
      </c>
      <c r="HB113" s="28">
        <f>求节点($AT$5:$AT$10,CJ$5:CJ$10,将星节奏统计!FU112)</f>
        <v>0.33</v>
      </c>
      <c r="HC113" s="28">
        <f>求节点($AT$5:$AT$10,CK$5:CK$10,将星节奏统计!FV112)</f>
        <v>0</v>
      </c>
      <c r="HD113" s="28">
        <f>求节点($AT$5:$AT$10,CL$5:CL$10,将星节奏统计!FW112)</f>
        <v>0</v>
      </c>
      <c r="HE113" s="28">
        <f>求节点($AT$5:$AT$10,CM$5:CM$10,将星节奏统计!FX112)</f>
        <v>0</v>
      </c>
      <c r="HF113" s="28">
        <f>求节点($AT$5:$AT$10,CN$5:CN$10,将星节奏统计!FY112)</f>
        <v>0</v>
      </c>
      <c r="HG113" s="28">
        <f>求节点($AT$5:$AT$10,CO$5:CO$10,将星节奏统计!FZ112)</f>
        <v>0</v>
      </c>
      <c r="HH113" s="28">
        <f>求节点($AT$5:$AT$10,CP$5:CP$10,将星节奏统计!GA112)</f>
        <v>0</v>
      </c>
      <c r="HI113" s="28">
        <f>求节点($AT$5:$AT$10,CQ$5:CQ$10,将星节奏统计!GB112)</f>
        <v>0</v>
      </c>
      <c r="HJ113" s="28">
        <f>求节点($AT$5:$AT$10,CR$5:CR$10,将星节奏统计!GC112)</f>
        <v>0</v>
      </c>
      <c r="HK113" s="28">
        <f>求节点($AT$5:$AT$10,CS$5:CS$10,将星节奏统计!GD112)</f>
        <v>0</v>
      </c>
      <c r="HL113" s="28">
        <f>求节点($AT$17:$AT$22,AV$17:AV$22,将星节奏统计!GG112)</f>
        <v>0</v>
      </c>
      <c r="HM113" s="28">
        <f>求节点($AT$17:$AT$22,AW$17:AW$22,将星节奏统计!GH112)</f>
        <v>0</v>
      </c>
      <c r="HN113" s="28">
        <f>求节点($AT$17:$AT$22,AX$17:AX$22,将星节奏统计!GI112)</f>
        <v>0</v>
      </c>
      <c r="HO113" s="28">
        <f>求节点($AT$17:$AT$22,AY$17:AY$22,将星节奏统计!GJ112)</f>
        <v>0</v>
      </c>
      <c r="HP113" s="28">
        <f>求节点($AT$17:$AT$22,AZ$17:AZ$22,将星节奏统计!GK112)</f>
        <v>0</v>
      </c>
      <c r="HQ113" s="28">
        <f>求节点($AT$17:$AT$22,BA$17:BA$22,将星节奏统计!GL112)</f>
        <v>0</v>
      </c>
      <c r="HR113" s="28">
        <f>求节点($AT$17:$AT$22,BB$17:BB$22,将星节奏统计!GM112)</f>
        <v>0</v>
      </c>
      <c r="HS113" s="28">
        <f>求节点($AT$17:$AT$22,BC$17:BC$22,将星节奏统计!GN112)</f>
        <v>0</v>
      </c>
      <c r="HT113" s="28">
        <f>求节点($AT$17:$AT$22,BD$17:BD$22,将星节奏统计!GO112)</f>
        <v>0</v>
      </c>
      <c r="HU113" s="28">
        <f>求节点($AT$17:$AT$22,BE$17:BE$22,将星节奏统计!GP112)</f>
        <v>0</v>
      </c>
      <c r="HV113" s="28">
        <f>求节点($AT$17:$AT$22,BF$17:BF$22,将星节奏统计!GQ112)</f>
        <v>0</v>
      </c>
      <c r="HW113" s="28">
        <f>求节点($AT$17:$AT$22,BG$17:BG$22,将星节奏统计!GR112)</f>
        <v>0</v>
      </c>
      <c r="HX113" s="28">
        <f>求节点($AT$17:$AT$22,BH$17:BH$22,将星节奏统计!GS112)</f>
        <v>0</v>
      </c>
      <c r="HY113" s="28">
        <f>求节点($AT$17:$AT$22,BI$17:BI$22,将星节奏统计!GT112)</f>
        <v>0</v>
      </c>
      <c r="HZ113" s="28">
        <f>求节点($AT$17:$AT$22,BJ$17:BJ$22,将星节奏统计!GU112)</f>
        <v>0</v>
      </c>
      <c r="IA113" s="28">
        <f>求节点($AT$17:$AT$22,BK$17:BK$22,将星节奏统计!GV112)</f>
        <v>0</v>
      </c>
      <c r="IB113" s="28">
        <f>求节点($AT$17:$AT$22,BL$17:BL$22,将星节奏统计!GW112)</f>
        <v>0</v>
      </c>
      <c r="IC113" s="28">
        <f>求节点($AT$17:$AT$22,BM$17:BM$22,将星节奏统计!GX112)</f>
        <v>0</v>
      </c>
      <c r="ID113" s="28">
        <f>求节点($AT$17:$AT$22,BN$17:BN$22,将星节奏统计!GY112)</f>
        <v>0</v>
      </c>
      <c r="IE113" s="28">
        <f>求节点($AT$17:$AT$22,BO$17:BO$22,将星节奏统计!GZ112)</f>
        <v>0</v>
      </c>
      <c r="IF113" s="28">
        <f>求节点($AT$5:$AT$10,AV$5:AV$10,将星节奏统计!HD112)</f>
        <v>0.1</v>
      </c>
      <c r="IG113" s="28">
        <f>求节点($AT$5:$AT$10,AW$5:AW$10,将星节奏统计!HE112)</f>
        <v>0.1</v>
      </c>
      <c r="IH113" s="28">
        <f>求节点($AT$5:$AT$10,AX$5:AX$10,将星节奏统计!HF112)</f>
        <v>8.4334699385899659E-2</v>
      </c>
      <c r="II113" s="28">
        <f>求节点($AT$5:$AT$10,AY$5:AY$10,将星节奏统计!HG112)</f>
        <v>0</v>
      </c>
      <c r="IJ113" s="28">
        <f>求节点($AT$5:$AT$10,AZ$5:AZ$10,将星节奏统计!HH112)</f>
        <v>0</v>
      </c>
      <c r="IK113" s="28">
        <f>求节点($AT$5:$AT$10,BA$5:BA$10,将星节奏统计!HI112)</f>
        <v>0</v>
      </c>
      <c r="IL113" s="28">
        <f>求节点($AT$5:$AT$10,BB$5:BB$10,将星节奏统计!HJ112)</f>
        <v>0</v>
      </c>
      <c r="IM113" s="28">
        <f>求节点($AT$5:$AT$10,BC$5:BC$10,将星节奏统计!HK112)</f>
        <v>0</v>
      </c>
      <c r="IN113" s="28">
        <f>求节点($AT$5:$AT$10,BD$5:BD$10,将星节奏统计!HL112)</f>
        <v>0</v>
      </c>
      <c r="IO113" s="28">
        <f>求节点($AT$5:$AT$10,BE$5:BE$10,将星节奏统计!HM112)</f>
        <v>0</v>
      </c>
      <c r="IP113" s="28">
        <f>求节点($AT$5:$AT$10,BF$5:BF$10,将星节奏统计!HN112)</f>
        <v>0</v>
      </c>
      <c r="IQ113" s="28">
        <f>求节点($AT$5:$AT$10,BG$5:BG$10,将星节奏统计!HO112)</f>
        <v>0</v>
      </c>
      <c r="IR113" s="28">
        <f>求节点($AT$5:$AT$10,BH$5:BH$10,将星节奏统计!HP112)</f>
        <v>0</v>
      </c>
      <c r="IS113" s="28">
        <f>求节点($AT$5:$AT$10,BI$5:BI$10,将星节奏统计!HQ112)</f>
        <v>0</v>
      </c>
      <c r="IT113" s="28">
        <f>求节点($AT$5:$AT$10,BJ$5:BJ$10,将星节奏统计!HR112)</f>
        <v>0</v>
      </c>
      <c r="IU113" s="28">
        <f>求节点($AT$5:$AT$10,BK$5:BK$10,将星节奏统计!HS112)</f>
        <v>0</v>
      </c>
      <c r="IV113" s="28">
        <f>求节点($AT$5:$AT$10,BL$5:BL$10,将星节奏统计!HT112)</f>
        <v>0.9</v>
      </c>
      <c r="IW113" s="28">
        <f>求节点($AT$5:$AT$10,BM$5:BM$10,将星节奏统计!HU112)</f>
        <v>0.9</v>
      </c>
      <c r="IX113" s="28">
        <f>求节点($AT$5:$AT$10,BN$5:BN$10,将星节奏统计!HV112)</f>
        <v>0.6</v>
      </c>
      <c r="IY113" s="28">
        <f>求节点($AT$5:$AT$10,BO$5:BO$10,将星节奏统计!HW112)</f>
        <v>0</v>
      </c>
      <c r="IZ113" s="28">
        <f>求节点($AT$5:$AT$10,BP$5:BP$10,将星节奏统计!HX112)</f>
        <v>0.9</v>
      </c>
      <c r="JA113" s="28">
        <f>求节点($AT$5:$AT$10,BQ$5:BQ$10,将星节奏统计!HY112)</f>
        <v>0.6</v>
      </c>
      <c r="JB113" s="28">
        <f>求节点($AT$5:$AT$10,BR$5:BR$10,将星节奏统计!HZ112)</f>
        <v>0.9</v>
      </c>
      <c r="JC113" s="28">
        <f>求节点($AT$5:$AT$10,BS$5:BS$10,将星节奏统计!IA112)</f>
        <v>0</v>
      </c>
      <c r="JD113" s="28">
        <f>求节点($AT$5:$AT$10,BT$5:BT$10,将星节奏统计!IB112)</f>
        <v>0.6</v>
      </c>
      <c r="JE113" s="28">
        <f>求节点($AT$5:$AT$10,BU$5:BU$10,将星节奏统计!IC112)</f>
        <v>0.1</v>
      </c>
      <c r="JF113" s="28">
        <f>求节点($AT$5:$AT$10,BV$5:BV$10,将星节奏统计!ID112)</f>
        <v>0.6</v>
      </c>
      <c r="JG113" s="28">
        <f>求节点($AT$5:$AT$10,BW$5:BW$10,将星节奏统计!IE112)</f>
        <v>0.5</v>
      </c>
      <c r="JH113" s="28">
        <f>求节点($AT$5:$AT$10,BX$5:BX$10,将星节奏统计!IF112)</f>
        <v>0.33</v>
      </c>
      <c r="JI113" s="28">
        <f>求节点($AT$5:$AT$10,BY$5:BY$10,将星节奏统计!IG112)</f>
        <v>0.5</v>
      </c>
      <c r="JJ113" s="28">
        <f>求节点($AT$5:$AT$10,BZ$5:BZ$10,将星节奏统计!IH112)</f>
        <v>0.33</v>
      </c>
      <c r="JK113" s="28">
        <f>求节点($AT$5:$AT$10,CA$5:CA$10,将星节奏统计!II112)</f>
        <v>0.6</v>
      </c>
      <c r="JL113" s="28">
        <f>求节点($AT$5:$AT$10,CB$5:CB$10,将星节奏统计!IJ112)</f>
        <v>0.6</v>
      </c>
      <c r="JM113" s="28">
        <f>求节点($AT$5:$AT$10,CC$5:CC$10,将星节奏统计!IK112)</f>
        <v>0.6</v>
      </c>
      <c r="JN113" s="28">
        <f>求节点($AT$5:$AT$10,CD$5:CD$10,将星节奏统计!IL112)</f>
        <v>0.6</v>
      </c>
      <c r="JO113" s="28">
        <f>求节点($AT$5:$AT$10,CE$5:CE$10,将星节奏统计!IM112)</f>
        <v>0.4</v>
      </c>
      <c r="JP113" s="28">
        <f>求节点($AT$5:$AT$10,CF$5:CF$10,将星节奏统计!IN112)</f>
        <v>0.4</v>
      </c>
      <c r="JQ113" s="28">
        <f>求节点($AT$5:$AT$10,CG$5:CG$10,将星节奏统计!IO112)</f>
        <v>0.4</v>
      </c>
      <c r="JR113" s="28">
        <f>求节点($AT$5:$AT$10,CH$5:CH$10,将星节奏统计!IP112)</f>
        <v>0.4</v>
      </c>
      <c r="JS113" s="28">
        <f>求节点($AT$5:$AT$10,CI$5:CI$10,将星节奏统计!IQ112)</f>
        <v>0.5</v>
      </c>
      <c r="JT113" s="28">
        <f>求节点($AT$5:$AT$10,CJ$5:CJ$10,将星节奏统计!IR112)</f>
        <v>0.33</v>
      </c>
      <c r="JU113" s="28">
        <f>求节点($AT$5:$AT$10,CK$5:CK$10,将星节奏统计!IS112)</f>
        <v>0</v>
      </c>
      <c r="JV113" s="28">
        <f>求节点($AT$5:$AT$10,CL$5:CL$10,将星节奏统计!IT112)</f>
        <v>0</v>
      </c>
      <c r="JW113" s="28">
        <f>求节点($AT$5:$AT$10,CM$5:CM$10,将星节奏统计!IU112)</f>
        <v>0</v>
      </c>
      <c r="JX113" s="28">
        <f>求节点($AT$5:$AT$10,CN$5:CN$10,将星节奏统计!IV112)</f>
        <v>0</v>
      </c>
      <c r="JY113" s="28">
        <f>求节点($AT$5:$AT$10,CO$5:CO$10,将星节奏统计!IW112)</f>
        <v>0</v>
      </c>
      <c r="JZ113" s="28">
        <f>求节点($AT$5:$AT$10,CP$5:CP$10,将星节奏统计!IX112)</f>
        <v>0</v>
      </c>
      <c r="KA113" s="28">
        <f>求节点($AT$5:$AT$10,CQ$5:CQ$10,将星节奏统计!IY112)</f>
        <v>0</v>
      </c>
      <c r="KB113" s="28">
        <f>求节点($AT$5:$AT$10,CR$5:CR$10,将星节奏统计!IZ112)</f>
        <v>0</v>
      </c>
      <c r="KC113" s="28">
        <f>求节点($AT$5:$AT$10,CS$5:CS$10,将星节奏统计!JA112)</f>
        <v>0</v>
      </c>
      <c r="KD113" s="28">
        <f>求节点($AT$17:$AT$22,AV$17:AV$22,将星节奏统计!JD112)</f>
        <v>0</v>
      </c>
      <c r="KE113" s="28">
        <f>求节点($AT$17:$AT$22,AW$17:AW$22,将星节奏统计!JE112)</f>
        <v>0</v>
      </c>
      <c r="KF113" s="28">
        <f>求节点($AT$17:$AT$22,AX$17:AX$22,将星节奏统计!JF112)</f>
        <v>0</v>
      </c>
      <c r="KG113" s="28">
        <f>求节点($AT$17:$AT$22,AY$17:AY$22,将星节奏统计!JG112)</f>
        <v>2.1575315301023551E-4</v>
      </c>
      <c r="KH113" s="28">
        <f>求节点($AT$17:$AT$22,AZ$17:AZ$22,将星节奏统计!JH112)</f>
        <v>3.2362972951534633E-4</v>
      </c>
      <c r="KI113" s="28">
        <f>求节点($AT$17:$AT$22,BA$17:BA$22,将星节奏统计!JI112)</f>
        <v>3.2362972951534633E-4</v>
      </c>
      <c r="KJ113" s="28">
        <f>求节点($AT$17:$AT$22,BB$17:BB$22,将星节奏统计!JJ112)</f>
        <v>4.9034807502325306E-4</v>
      </c>
      <c r="KK113" s="28">
        <f>求节点($AT$17:$AT$22,BC$17:BC$22,将星节奏统计!JK112)</f>
        <v>0</v>
      </c>
      <c r="KL113" s="28">
        <f>求节点($AT$17:$AT$22,BD$17:BD$22,将星节奏统计!JL112)</f>
        <v>3.2362972951534633E-4</v>
      </c>
      <c r="KM113" s="28">
        <f>求节点($AT$17:$AT$22,BE$17:BE$22,将星节奏统计!JM112)</f>
        <v>0</v>
      </c>
      <c r="KN113" s="28">
        <f>求节点($AT$17:$AT$22,BF$17:BF$22,将星节奏统计!JN112)</f>
        <v>0</v>
      </c>
      <c r="KO113" s="28">
        <f>求节点($AT$17:$AT$22,BG$17:BG$22,将星节奏统计!JO112)</f>
        <v>0</v>
      </c>
      <c r="KP113" s="28">
        <f>求节点($AT$17:$AT$22,BH$17:BH$22,将星节奏统计!JP112)</f>
        <v>0</v>
      </c>
      <c r="KQ113" s="28">
        <f>求节点($AT$17:$AT$22,BI$17:BI$22,将星节奏统计!JQ112)</f>
        <v>0</v>
      </c>
      <c r="KR113" s="28">
        <f>求节点($AT$17:$AT$22,BJ$17:BJ$22,将星节奏统计!JR112)</f>
        <v>0</v>
      </c>
      <c r="KS113" s="28">
        <f>求节点($AT$17:$AT$22,BK$17:BK$22,将星节奏统计!JS112)</f>
        <v>0</v>
      </c>
      <c r="KT113" s="28">
        <f>求节点($AT$17:$AT$22,BL$17:BL$22,将星节奏统计!JT112)</f>
        <v>0</v>
      </c>
      <c r="KU113" s="28">
        <f>求节点($AT$17:$AT$22,BM$17:BM$22,将星节奏统计!JU112)</f>
        <v>0</v>
      </c>
      <c r="KV113" s="28">
        <f>求节点($AT$17:$AT$22,BN$17:BN$22,将星节奏统计!JV112)</f>
        <v>0</v>
      </c>
      <c r="KW113" s="28">
        <f>求节点($AT$17:$AT$22,BO$17:BO$22,将星节奏统计!JW112)</f>
        <v>0</v>
      </c>
      <c r="KX113" s="28">
        <f>求节点($AT$5:$AT$10,AV$5:AV$10,将星节奏统计!KA112)</f>
        <v>0.1</v>
      </c>
      <c r="KY113" s="28">
        <f>求节点($AT$5:$AT$10,AW$5:AW$10,将星节奏统计!KB112)</f>
        <v>0.1</v>
      </c>
      <c r="KZ113" s="28">
        <f>求节点($AT$5:$AT$10,AX$5:AX$10,将星节奏统计!KC112)</f>
        <v>0.1</v>
      </c>
      <c r="LA113" s="28">
        <f>求节点($AT$5:$AT$10,AY$5:AY$10,将星节奏统计!KD112)</f>
        <v>0</v>
      </c>
      <c r="LB113" s="28">
        <f>求节点($AT$5:$AT$10,AZ$5:AZ$10,将星节奏统计!KE112)</f>
        <v>0</v>
      </c>
      <c r="LC113" s="28">
        <f>求节点($AT$5:$AT$10,BA$5:BA$10,将星节奏统计!KF112)</f>
        <v>0</v>
      </c>
      <c r="LD113" s="28">
        <f>求节点($AT$5:$AT$10,BB$5:BB$10,将星节奏统计!KG112)</f>
        <v>0</v>
      </c>
      <c r="LE113" s="28">
        <f>求节点($AT$5:$AT$10,BC$5:BC$10,将星节奏统计!KH112)</f>
        <v>0</v>
      </c>
      <c r="LF113" s="28">
        <f>求节点($AT$5:$AT$10,BD$5:BD$10,将星节奏统计!KI112)</f>
        <v>0</v>
      </c>
      <c r="LG113" s="28">
        <f>求节点($AT$5:$AT$10,BE$5:BE$10,将星节奏统计!KJ112)</f>
        <v>0</v>
      </c>
      <c r="LH113" s="28">
        <f>求节点($AT$5:$AT$10,BF$5:BF$10,将星节奏统计!KK112)</f>
        <v>0</v>
      </c>
      <c r="LI113" s="28">
        <f>求节点($AT$5:$AT$10,BG$5:BG$10,将星节奏统计!KL112)</f>
        <v>0</v>
      </c>
      <c r="LJ113" s="28">
        <f>求节点($AT$5:$AT$10,BH$5:BH$10,将星节奏统计!KM112)</f>
        <v>0</v>
      </c>
      <c r="LK113" s="28">
        <f>求节点($AT$5:$AT$10,BI$5:BI$10,将星节奏统计!KN112)</f>
        <v>0</v>
      </c>
      <c r="LL113" s="28">
        <f>求节点($AT$5:$AT$10,BJ$5:BJ$10,将星节奏统计!KO112)</f>
        <v>0</v>
      </c>
      <c r="LM113" s="28">
        <f>求节点($AT$5:$AT$10,BK$5:BK$10,将星节奏统计!KP112)</f>
        <v>0</v>
      </c>
      <c r="LN113" s="28">
        <f>求节点($AT$5:$AT$10,BL$5:BL$10,将星节奏统计!KQ112)</f>
        <v>0.9</v>
      </c>
      <c r="LO113" s="28">
        <f>求节点($AT$5:$AT$10,BM$5:BM$10,将星节奏统计!KR112)</f>
        <v>0.9</v>
      </c>
      <c r="LP113" s="28">
        <f>求节点($AT$5:$AT$10,BN$5:BN$10,将星节奏统计!KS112)</f>
        <v>0.6</v>
      </c>
      <c r="LQ113" s="28">
        <f>求节点($AT$5:$AT$10,BO$5:BO$10,将星节奏统计!KT112)</f>
        <v>0</v>
      </c>
      <c r="LR113" s="28">
        <f>求节点($AT$5:$AT$10,BP$5:BP$10,将星节奏统计!KU112)</f>
        <v>0.9</v>
      </c>
      <c r="LS113" s="28">
        <f>求节点($AT$5:$AT$10,BQ$5:BQ$10,将星节奏统计!KV112)</f>
        <v>0.6</v>
      </c>
      <c r="LT113" s="28">
        <f>求节点($AT$5:$AT$10,BR$5:BR$10,将星节奏统计!KW112)</f>
        <v>0.9</v>
      </c>
      <c r="LU113" s="28">
        <f>求节点($AT$5:$AT$10,BS$5:BS$10,将星节奏统计!KX112)</f>
        <v>0</v>
      </c>
      <c r="LV113" s="28">
        <f>求节点($AT$5:$AT$10,BT$5:BT$10,将星节奏统计!KY112)</f>
        <v>0.6</v>
      </c>
      <c r="LW113" s="28">
        <f>求节点($AT$5:$AT$10,BU$5:BU$10,将星节奏统计!KZ112)</f>
        <v>0.1</v>
      </c>
      <c r="LX113" s="28">
        <f>求节点($AT$5:$AT$10,BV$5:BV$10,将星节奏统计!LA112)</f>
        <v>0.6</v>
      </c>
      <c r="LY113" s="28">
        <f>求节点($AT$5:$AT$10,BW$5:BW$10,将星节奏统计!LB112)</f>
        <v>0.5</v>
      </c>
      <c r="LZ113" s="28">
        <f>求节点($AT$5:$AT$10,BX$5:BX$10,将星节奏统计!LC112)</f>
        <v>0.33</v>
      </c>
      <c r="MA113" s="28">
        <f>求节点($AT$5:$AT$10,BY$5:BY$10,将星节奏统计!LD112)</f>
        <v>0.5</v>
      </c>
      <c r="MB113" s="28">
        <f>求节点($AT$5:$AT$10,BZ$5:BZ$10,将星节奏统计!LE112)</f>
        <v>0.33</v>
      </c>
      <c r="MC113" s="28">
        <f>求节点($AT$5:$AT$10,CA$5:CA$10,将星节奏统计!LF112)</f>
        <v>0.6</v>
      </c>
      <c r="MD113" s="28">
        <f>求节点($AT$5:$AT$10,CB$5:CB$10,将星节奏统计!LG112)</f>
        <v>0.6</v>
      </c>
      <c r="ME113" s="28">
        <f>求节点($AT$5:$AT$10,CC$5:CC$10,将星节奏统计!LH112)</f>
        <v>0.6</v>
      </c>
      <c r="MF113" s="28">
        <f>求节点($AT$5:$AT$10,CD$5:CD$10,将星节奏统计!LI112)</f>
        <v>0.6</v>
      </c>
      <c r="MG113" s="28">
        <f>求节点($AT$5:$AT$10,CE$5:CE$10,将星节奏统计!LJ112)</f>
        <v>0.4</v>
      </c>
      <c r="MH113" s="28">
        <f>求节点($AT$5:$AT$10,CF$5:CF$10,将星节奏统计!LK112)</f>
        <v>0.4</v>
      </c>
      <c r="MI113" s="28">
        <f>求节点($AT$5:$AT$10,CG$5:CG$10,将星节奏统计!LL112)</f>
        <v>0.4</v>
      </c>
      <c r="MJ113" s="28">
        <f>求节点($AT$5:$AT$10,CH$5:CH$10,将星节奏统计!LM112)</f>
        <v>0.4</v>
      </c>
      <c r="MK113" s="28">
        <f>求节点($AT$5:$AT$10,CI$5:CI$10,将星节奏统计!LN112)</f>
        <v>0.5</v>
      </c>
      <c r="ML113" s="28">
        <f>求节点($AT$5:$AT$10,CJ$5:CJ$10,将星节奏统计!LO112)</f>
        <v>0.33</v>
      </c>
      <c r="MM113" s="28">
        <f>求节点($AT$5:$AT$10,CK$5:CK$10,将星节奏统计!LP112)</f>
        <v>0</v>
      </c>
      <c r="MN113" s="28">
        <f>求节点($AT$5:$AT$10,CL$5:CL$10,将星节奏统计!LQ112)</f>
        <v>0</v>
      </c>
      <c r="MO113" s="28">
        <f>求节点($AT$5:$AT$10,CM$5:CM$10,将星节奏统计!LR112)</f>
        <v>0</v>
      </c>
      <c r="MP113" s="28">
        <f>求节点($AT$5:$AT$10,CN$5:CN$10,将星节奏统计!LS112)</f>
        <v>0</v>
      </c>
      <c r="MQ113" s="28">
        <f>求节点($AT$5:$AT$10,CO$5:CO$10,将星节奏统计!LT112)</f>
        <v>0</v>
      </c>
      <c r="MR113" s="28">
        <f>求节点($AT$5:$AT$10,CP$5:CP$10,将星节奏统计!LU112)</f>
        <v>0</v>
      </c>
      <c r="MS113" s="28">
        <f>求节点($AT$5:$AT$10,CQ$5:CQ$10,将星节奏统计!LV112)</f>
        <v>0</v>
      </c>
      <c r="MT113" s="28">
        <f>求节点($AT$5:$AT$10,CR$5:CR$10,将星节奏统计!LW112)</f>
        <v>0</v>
      </c>
      <c r="MU113" s="28">
        <f>求节点($AT$5:$AT$10,CS$5:CS$10,将星节奏统计!LX112)</f>
        <v>0</v>
      </c>
      <c r="MV113" s="28">
        <f>求节点($AT$17:$AT$22,AV$17:AV$22,将星节奏统计!MA112)</f>
        <v>0</v>
      </c>
      <c r="MW113" s="28">
        <f>求节点($AT$17:$AT$22,AW$17:AW$22,将星节奏统计!MB112)</f>
        <v>0</v>
      </c>
      <c r="MX113" s="28">
        <f>求节点($AT$17:$AT$22,AX$17:AX$22,将星节奏统计!MC112)</f>
        <v>0</v>
      </c>
      <c r="MY113" s="28">
        <f>求节点($AT$17:$AT$22,AY$17:AY$22,将星节奏统计!MD112)</f>
        <v>0</v>
      </c>
      <c r="MZ113" s="28">
        <f>求节点($AT$17:$AT$22,AZ$17:AZ$22,将星节奏统计!ME112)</f>
        <v>0</v>
      </c>
      <c r="NA113" s="28">
        <f>求节点($AT$17:$AT$22,BA$17:BA$22,将星节奏统计!MF112)</f>
        <v>0</v>
      </c>
      <c r="NB113" s="28">
        <f>求节点($AT$17:$AT$22,BB$17:BB$22,将星节奏统计!MG112)</f>
        <v>0</v>
      </c>
      <c r="NC113" s="28">
        <f>求节点($AT$17:$AT$22,BC$17:BC$22,将星节奏统计!MH112)</f>
        <v>0</v>
      </c>
      <c r="ND113" s="28">
        <f>求节点($AT$17:$AT$22,BD$17:BD$22,将星节奏统计!MI112)</f>
        <v>0</v>
      </c>
      <c r="NE113" s="28">
        <f>求节点($AT$17:$AT$22,BE$17:BE$22,将星节奏统计!MJ112)</f>
        <v>0</v>
      </c>
      <c r="NF113" s="28">
        <f>求节点($AT$17:$AT$22,BF$17:BF$22,将星节奏统计!MK112)</f>
        <v>0</v>
      </c>
      <c r="NG113" s="28">
        <f>求节点($AT$17:$AT$22,BG$17:BG$22,将星节奏统计!ML112)</f>
        <v>0</v>
      </c>
      <c r="NH113" s="28">
        <f>求节点($AT$17:$AT$22,BH$17:BH$22,将星节奏统计!MM112)</f>
        <v>0</v>
      </c>
      <c r="NI113" s="28">
        <f>求节点($AT$17:$AT$22,BI$17:BI$22,将星节奏统计!MN112)</f>
        <v>0</v>
      </c>
      <c r="NJ113" s="28">
        <f>求节点($AT$17:$AT$22,BJ$17:BJ$22,将星节奏统计!MO112)</f>
        <v>0</v>
      </c>
      <c r="NK113" s="28">
        <f>求节点($AT$17:$AT$22,BK$17:BK$22,将星节奏统计!MP112)</f>
        <v>0</v>
      </c>
      <c r="NL113" s="28">
        <f>求节点($AT$17:$AT$22,BL$17:BL$22,将星节奏统计!MQ112)</f>
        <v>0</v>
      </c>
      <c r="NM113" s="28">
        <f>求节点($AT$17:$AT$22,BM$17:BM$22,将星节奏统计!MR112)</f>
        <v>0</v>
      </c>
      <c r="NN113" s="28">
        <f>求节点($AT$17:$AT$22,BN$17:BN$22,将星节奏统计!MS112)</f>
        <v>0</v>
      </c>
      <c r="NO113" s="28">
        <f>求节点($AT$17:$AT$22,BO$17:BO$22,将星节奏统计!MT112)</f>
        <v>0</v>
      </c>
      <c r="NP113" s="28">
        <f>求节点($AT$5:$AT$10,AV$5:AV$10,将星节奏统计!MX112)</f>
        <v>0.1</v>
      </c>
      <c r="NQ113" s="28">
        <f>求节点($AT$5:$AT$10,AW$5:AW$10,将星节奏统计!MY112)</f>
        <v>0.1</v>
      </c>
      <c r="NR113" s="28">
        <f>求节点($AT$5:$AT$10,AX$5:AX$10,将星节奏统计!MZ112)</f>
        <v>0.1</v>
      </c>
      <c r="NS113" s="28">
        <f>求节点($AT$5:$AT$10,AY$5:AY$10,将星节奏统计!NA112)</f>
        <v>0</v>
      </c>
      <c r="NT113" s="28">
        <f>求节点($AT$5:$AT$10,AZ$5:AZ$10,将星节奏统计!NB112)</f>
        <v>0</v>
      </c>
      <c r="NU113" s="28">
        <f>求节点($AT$5:$AT$10,BA$5:BA$10,将星节奏统计!NC112)</f>
        <v>0</v>
      </c>
      <c r="NV113" s="28">
        <f>求节点($AT$5:$AT$10,BB$5:BB$10,将星节奏统计!ND112)</f>
        <v>0</v>
      </c>
      <c r="NW113" s="28">
        <f>求节点($AT$5:$AT$10,BC$5:BC$10,将星节奏统计!NE112)</f>
        <v>0</v>
      </c>
      <c r="NX113" s="28">
        <f>求节点($AT$5:$AT$10,BD$5:BD$10,将星节奏统计!NF112)</f>
        <v>0</v>
      </c>
      <c r="NY113" s="28">
        <f>求节点($AT$5:$AT$10,BE$5:BE$10,将星节奏统计!NG112)</f>
        <v>0</v>
      </c>
      <c r="NZ113" s="28">
        <f>求节点($AT$5:$AT$10,BF$5:BF$10,将星节奏统计!NH112)</f>
        <v>0</v>
      </c>
      <c r="OA113" s="28">
        <f>求节点($AT$5:$AT$10,BG$5:BG$10,将星节奏统计!NI112)</f>
        <v>0</v>
      </c>
      <c r="OB113" s="28">
        <f>求节点($AT$5:$AT$10,BH$5:BH$10,将星节奏统计!NJ112)</f>
        <v>0</v>
      </c>
      <c r="OC113" s="28">
        <f>求节点($AT$5:$AT$10,BI$5:BI$10,将星节奏统计!NK112)</f>
        <v>0</v>
      </c>
      <c r="OD113" s="28">
        <f>求节点($AT$5:$AT$10,BJ$5:BJ$10,将星节奏统计!NL112)</f>
        <v>0</v>
      </c>
      <c r="OE113" s="28">
        <f>求节点($AT$5:$AT$10,BK$5:BK$10,将星节奏统计!NM112)</f>
        <v>0</v>
      </c>
      <c r="OF113" s="28">
        <f>求节点($AT$5:$AT$10,BL$5:BL$10,将星节奏统计!NN112)</f>
        <v>0.9</v>
      </c>
      <c r="OG113" s="28">
        <f>求节点($AT$5:$AT$10,BM$5:BM$10,将星节奏统计!NO112)</f>
        <v>0.9</v>
      </c>
      <c r="OH113" s="28">
        <f>求节点($AT$5:$AT$10,BN$5:BN$10,将星节奏统计!NP112)</f>
        <v>0.6</v>
      </c>
      <c r="OI113" s="28">
        <f>求节点($AT$5:$AT$10,BO$5:BO$10,将星节奏统计!NQ112)</f>
        <v>0</v>
      </c>
      <c r="OJ113" s="28">
        <f>求节点($AT$5:$AT$10,BP$5:BP$10,将星节奏统计!NR112)</f>
        <v>0.9</v>
      </c>
      <c r="OK113" s="28">
        <f>求节点($AT$5:$AT$10,BQ$5:BQ$10,将星节奏统计!NS112)</f>
        <v>0.6</v>
      </c>
      <c r="OL113" s="28">
        <f>求节点($AT$5:$AT$10,BR$5:BR$10,将星节奏统计!NT112)</f>
        <v>0.9</v>
      </c>
      <c r="OM113" s="28">
        <f>求节点($AT$5:$AT$10,BS$5:BS$10,将星节奏统计!NU112)</f>
        <v>0</v>
      </c>
      <c r="ON113" s="28">
        <f>求节点($AT$5:$AT$10,BT$5:BT$10,将星节奏统计!NV112)</f>
        <v>0.6</v>
      </c>
      <c r="OO113" s="28">
        <f>求节点($AT$5:$AT$10,BU$5:BU$10,将星节奏统计!NW112)</f>
        <v>0.1</v>
      </c>
      <c r="OP113" s="28">
        <f>求节点($AT$5:$AT$10,BV$5:BV$10,将星节奏统计!NX112)</f>
        <v>0.6</v>
      </c>
      <c r="OQ113" s="28">
        <f>求节点($AT$5:$AT$10,BW$5:BW$10,将星节奏统计!NY112)</f>
        <v>0.5</v>
      </c>
      <c r="OR113" s="28">
        <f>求节点($AT$5:$AT$10,BX$5:BX$10,将星节奏统计!NZ112)</f>
        <v>0.33</v>
      </c>
      <c r="OS113" s="28">
        <f>求节点($AT$5:$AT$10,BY$5:BY$10,将星节奏统计!OA112)</f>
        <v>0.5</v>
      </c>
      <c r="OT113" s="28">
        <f>求节点($AT$5:$AT$10,BZ$5:BZ$10,将星节奏统计!OB112)</f>
        <v>0.33</v>
      </c>
      <c r="OU113" s="28">
        <f>求节点($AT$5:$AT$10,CA$5:CA$10,将星节奏统计!OC112)</f>
        <v>0.6</v>
      </c>
      <c r="OV113" s="28">
        <f>求节点($AT$5:$AT$10,CB$5:CB$10,将星节奏统计!OD112)</f>
        <v>0.6</v>
      </c>
      <c r="OW113" s="28">
        <f>求节点($AT$5:$AT$10,CC$5:CC$10,将星节奏统计!OE112)</f>
        <v>0.6</v>
      </c>
      <c r="OX113" s="28">
        <f>求节点($AT$5:$AT$10,CD$5:CD$10,将星节奏统计!OF112)</f>
        <v>0.6</v>
      </c>
      <c r="OY113" s="28">
        <f>求节点($AT$5:$AT$10,CE$5:CE$10,将星节奏统计!OG112)</f>
        <v>0.4</v>
      </c>
      <c r="OZ113" s="28">
        <f>求节点($AT$5:$AT$10,CF$5:CF$10,将星节奏统计!OH112)</f>
        <v>0.4</v>
      </c>
      <c r="PA113" s="28">
        <f>求节点($AT$5:$AT$10,CG$5:CG$10,将星节奏统计!OI112)</f>
        <v>0.4</v>
      </c>
      <c r="PB113" s="28">
        <f>求节点($AT$5:$AT$10,CH$5:CH$10,将星节奏统计!OJ112)</f>
        <v>0.4</v>
      </c>
      <c r="PC113" s="28">
        <f>求节点($AT$5:$AT$10,CI$5:CI$10,将星节奏统计!OK112)</f>
        <v>0.5</v>
      </c>
      <c r="PD113" s="28">
        <f>求节点($AT$5:$AT$10,CJ$5:CJ$10,将星节奏统计!OL112)</f>
        <v>0.33</v>
      </c>
      <c r="PE113" s="28">
        <f>求节点($AT$5:$AT$10,CK$5:CK$10,将星节奏统计!OM112)</f>
        <v>0</v>
      </c>
      <c r="PF113" s="28">
        <f>求节点($AT$5:$AT$10,CL$5:CL$10,将星节奏统计!ON112)</f>
        <v>0</v>
      </c>
      <c r="PG113" s="28">
        <f>求节点($AT$5:$AT$10,CM$5:CM$10,将星节奏统计!OO112)</f>
        <v>0</v>
      </c>
      <c r="PH113" s="28">
        <f>求节点($AT$5:$AT$10,CN$5:CN$10,将星节奏统计!OP112)</f>
        <v>0</v>
      </c>
      <c r="PI113" s="28">
        <f>求节点($AT$5:$AT$10,CO$5:CO$10,将星节奏统计!OQ112)</f>
        <v>0</v>
      </c>
      <c r="PJ113" s="28">
        <f>求节点($AT$5:$AT$10,CP$5:CP$10,将星节奏统计!OR112)</f>
        <v>0</v>
      </c>
      <c r="PK113" s="28">
        <f>求节点($AT$5:$AT$10,CQ$5:CQ$10,将星节奏统计!OS112)</f>
        <v>0</v>
      </c>
      <c r="PL113" s="28">
        <f>求节点($AT$5:$AT$10,CR$5:CR$10,将星节奏统计!OT112)</f>
        <v>0</v>
      </c>
      <c r="PM113" s="28">
        <f>求节点($AT$5:$AT$10,CS$5:CS$10,将星节奏统计!OU112)</f>
        <v>0</v>
      </c>
      <c r="PN113" s="28">
        <f>求节点($AT$17:$AT$22,AV$17:AV$22,将星节奏统计!OX112)</f>
        <v>0</v>
      </c>
      <c r="PO113" s="28">
        <f>求节点($AT$17:$AT$22,AW$17:AW$22,将星节奏统计!OY112)</f>
        <v>0</v>
      </c>
      <c r="PP113" s="28">
        <f>求节点($AT$17:$AT$22,AX$17:AX$22,将星节奏统计!OZ112)</f>
        <v>0</v>
      </c>
      <c r="PQ113" s="28">
        <f>求节点($AT$17:$AT$22,AY$17:AY$22,将星节奏统计!PA112)</f>
        <v>2.3098278734036415E-4</v>
      </c>
      <c r="PR113" s="28">
        <f>求节点($AT$17:$AT$22,AZ$17:AZ$22,将星节奏统计!PB112)</f>
        <v>3.4647418101054969E-4</v>
      </c>
      <c r="PS113" s="28">
        <f>求节点($AT$17:$AT$22,BA$17:BA$22,将星节奏统计!PC112)</f>
        <v>3.4647418101054969E-4</v>
      </c>
      <c r="PT113" s="28">
        <f>求节点($AT$17:$AT$22,BB$17:BB$22,将星节奏统计!PD112)</f>
        <v>5.2496088031901353E-4</v>
      </c>
      <c r="PU113" s="28">
        <f>求节点($AT$17:$AT$22,BC$17:BC$22,将星节奏统计!PE112)</f>
        <v>0</v>
      </c>
      <c r="PV113" s="28">
        <f>求节点($AT$17:$AT$22,BD$17:BD$22,将星节奏统计!PF112)</f>
        <v>3.4647418101054969E-4</v>
      </c>
      <c r="PW113" s="28">
        <f>求节点($AT$17:$AT$22,BE$17:BE$22,将星节奏统计!PG112)</f>
        <v>0</v>
      </c>
      <c r="PX113" s="28">
        <f>求节点($AT$17:$AT$22,BF$17:BF$22,将星节奏统计!PH112)</f>
        <v>0</v>
      </c>
      <c r="PY113" s="28">
        <f>求节点($AT$17:$AT$22,BG$17:BG$22,将星节奏统计!PI112)</f>
        <v>0</v>
      </c>
      <c r="PZ113" s="28">
        <f>求节点($AT$17:$AT$22,BH$17:BH$22,将星节奏统计!PJ112)</f>
        <v>0</v>
      </c>
      <c r="QA113" s="28">
        <f>求节点($AT$17:$AT$22,BI$17:BI$22,将星节奏统计!PK112)</f>
        <v>0</v>
      </c>
      <c r="QB113" s="28">
        <f>求节点($AT$17:$AT$22,BJ$17:BJ$22,将星节奏统计!PL112)</f>
        <v>0</v>
      </c>
      <c r="QC113" s="28">
        <f>求节点($AT$17:$AT$22,BK$17:BK$22,将星节奏统计!PM112)</f>
        <v>0</v>
      </c>
      <c r="QD113" s="28">
        <f>求节点($AT$17:$AT$22,BL$17:BL$22,将星节奏统计!PN112)</f>
        <v>0</v>
      </c>
      <c r="QE113" s="28">
        <f>求节点($AT$17:$AT$22,BM$17:BM$22,将星节奏统计!PO112)</f>
        <v>0</v>
      </c>
      <c r="QF113" s="28">
        <f>求节点($AT$17:$AT$22,BN$17:BN$22,将星节奏统计!PP112)</f>
        <v>0</v>
      </c>
      <c r="QG113" s="28">
        <f>求节点($AT$17:$AT$22,BO$17:BO$22,将星节奏统计!PQ112)</f>
        <v>0</v>
      </c>
      <c r="QJ113" s="3">
        <v>109</v>
      </c>
      <c r="QK113" s="28">
        <f t="shared" ca="1" si="80"/>
        <v>1.4525703609122753</v>
      </c>
      <c r="QL113" s="28">
        <f t="shared" ca="1" si="80"/>
        <v>1.5</v>
      </c>
      <c r="QM113" s="28">
        <f t="shared" ca="1" si="80"/>
        <v>1.5</v>
      </c>
      <c r="QN113" s="28">
        <f t="shared" ca="1" si="80"/>
        <v>1.5</v>
      </c>
      <c r="QO113" s="28">
        <f t="shared" ca="1" si="80"/>
        <v>1.5</v>
      </c>
      <c r="QP113" s="28">
        <f t="shared" ca="1" si="81"/>
        <v>1.3719399744631429</v>
      </c>
      <c r="QQ113" s="28">
        <f t="shared" ca="1" si="81"/>
        <v>1.5</v>
      </c>
      <c r="QR113" s="28">
        <f t="shared" ca="1" si="81"/>
        <v>1.5</v>
      </c>
      <c r="QS113" s="28">
        <f t="shared" ca="1" si="81"/>
        <v>1.5</v>
      </c>
      <c r="QT113" s="28">
        <f t="shared" ca="1" si="81"/>
        <v>1.5</v>
      </c>
      <c r="QU113" s="28">
        <f t="shared" ca="1" si="82"/>
        <v>0.1</v>
      </c>
      <c r="QV113" s="28">
        <f t="shared" ca="1" si="82"/>
        <v>0.1</v>
      </c>
      <c r="QW113" s="28">
        <f t="shared" ca="1" si="82"/>
        <v>0.1</v>
      </c>
      <c r="QX113" s="28">
        <f t="shared" ca="1" si="82"/>
        <v>0.1</v>
      </c>
      <c r="QY113" s="28">
        <f t="shared" ca="1" si="82"/>
        <v>0.1</v>
      </c>
      <c r="QZ113" s="28">
        <f t="shared" ca="1" si="83"/>
        <v>0.96679925263859257</v>
      </c>
      <c r="RA113" s="28">
        <f t="shared" ca="1" si="83"/>
        <v>1</v>
      </c>
      <c r="RB113" s="28">
        <f t="shared" ca="1" si="83"/>
        <v>1</v>
      </c>
      <c r="RC113" s="28">
        <f t="shared" ca="1" si="83"/>
        <v>1</v>
      </c>
      <c r="RD113" s="28">
        <f t="shared" ca="1" si="83"/>
        <v>1</v>
      </c>
      <c r="RE113" s="28">
        <f t="shared" ca="1" si="84"/>
        <v>0.90462664964209538</v>
      </c>
      <c r="RF113" s="28">
        <f t="shared" ca="1" si="84"/>
        <v>0.99</v>
      </c>
      <c r="RG113" s="28">
        <f t="shared" ca="1" si="84"/>
        <v>0.99</v>
      </c>
      <c r="RH113" s="28">
        <f t="shared" ca="1" si="84"/>
        <v>0.99</v>
      </c>
      <c r="RI113" s="28">
        <f t="shared" ca="1" si="84"/>
        <v>0.99</v>
      </c>
      <c r="RJ113" s="28">
        <f t="shared" ca="1" si="85"/>
        <v>3.3834017176604531E-4</v>
      </c>
      <c r="RK113" s="28">
        <f t="shared" ca="1" si="85"/>
        <v>0</v>
      </c>
      <c r="RL113" s="28">
        <f t="shared" ca="1" si="85"/>
        <v>3.3834017176604531E-4</v>
      </c>
      <c r="RM113" s="28">
        <f t="shared" ca="1" si="85"/>
        <v>0</v>
      </c>
      <c r="RN113" s="28">
        <f t="shared" ca="1" si="85"/>
        <v>3.6222300742011927E-4</v>
      </c>
      <c r="RO113" s="28">
        <f t="shared" ca="1" si="86"/>
        <v>3.2362972951534633E-4</v>
      </c>
      <c r="RP113" s="28">
        <f t="shared" ca="1" si="86"/>
        <v>0</v>
      </c>
      <c r="RQ113" s="28">
        <f t="shared" ca="1" si="86"/>
        <v>3.2362972951534633E-4</v>
      </c>
      <c r="RR113" s="28">
        <f t="shared" ca="1" si="86"/>
        <v>0</v>
      </c>
      <c r="RS113" s="28">
        <f t="shared" ca="1" si="86"/>
        <v>3.4647418101054969E-4</v>
      </c>
      <c r="RT113" s="28">
        <f t="shared" ca="1" si="87"/>
        <v>0.1</v>
      </c>
      <c r="RU113" s="28">
        <f t="shared" ca="1" si="87"/>
        <v>0.1</v>
      </c>
      <c r="RV113" s="28">
        <f t="shared" ca="1" si="87"/>
        <v>0.1</v>
      </c>
      <c r="RW113" s="28">
        <f t="shared" ca="1" si="87"/>
        <v>0.1</v>
      </c>
      <c r="RX113" s="28">
        <f t="shared" ca="1" si="87"/>
        <v>0.1</v>
      </c>
      <c r="RY113" s="28">
        <f t="shared" ca="1" si="88"/>
        <v>0.16991060801899432</v>
      </c>
      <c r="RZ113" s="28">
        <f t="shared" ca="1" si="88"/>
        <v>0.17460598451191306</v>
      </c>
      <c r="SA113" s="28">
        <f t="shared" ca="1" si="88"/>
        <v>0.18433469938589966</v>
      </c>
      <c r="SB113" s="28">
        <f t="shared" ca="1" si="88"/>
        <v>0.2</v>
      </c>
      <c r="SC113" s="28">
        <f t="shared" ca="1" si="88"/>
        <v>0.2</v>
      </c>
    </row>
    <row r="114" spans="46:497" x14ac:dyDescent="0.2">
      <c r="CU114" s="3">
        <v>110</v>
      </c>
      <c r="CV114" s="28">
        <f>求节点($AT$5:$AT$10,AV$5:AV$10,将星节奏统计!BJ113)</f>
        <v>0.1</v>
      </c>
      <c r="CW114" s="28">
        <f>求节点($AT$5:$AT$10,AW$5:AW$10,将星节奏统计!BK113)</f>
        <v>0.1</v>
      </c>
      <c r="CX114" s="28">
        <f>求节点($AT$5:$AT$10,AX$5:AX$10,将星节奏统计!BL113)</f>
        <v>7.0667385351600456E-2</v>
      </c>
      <c r="CY114" s="28">
        <f>求节点($AT$5:$AT$10,AY$5:AY$10,将星节奏统计!BM113)</f>
        <v>0</v>
      </c>
      <c r="CZ114" s="28">
        <f>求节点($AT$5:$AT$10,AZ$5:AZ$10,将星节奏统计!BN113)</f>
        <v>0</v>
      </c>
      <c r="DA114" s="28">
        <f>求节点($AT$5:$AT$10,BA$5:BA$10,将星节奏统计!BO113)</f>
        <v>0</v>
      </c>
      <c r="DB114" s="28">
        <f>求节点($AT$5:$AT$10,BB$5:BB$10,将星节奏统计!BP113)</f>
        <v>0</v>
      </c>
      <c r="DC114" s="28">
        <f>求节点($AT$5:$AT$10,BC$5:BC$10,将星节奏统计!BQ113)</f>
        <v>0</v>
      </c>
      <c r="DD114" s="28">
        <f>求节点($AT$5:$AT$10,BD$5:BD$10,将星节奏统计!BR113)</f>
        <v>0</v>
      </c>
      <c r="DE114" s="28">
        <f>求节点($AT$5:$AT$10,BE$5:BE$10,将星节奏统计!BS113)</f>
        <v>0</v>
      </c>
      <c r="DF114" s="28">
        <f>求节点($AT$5:$AT$10,BF$5:BF$10,将星节奏统计!BT113)</f>
        <v>0</v>
      </c>
      <c r="DG114" s="28">
        <f>求节点($AT$5:$AT$10,BG$5:BG$10,将星节奏统计!BU113)</f>
        <v>0</v>
      </c>
      <c r="DH114" s="28">
        <f>求节点($AT$5:$AT$10,BH$5:BH$10,将星节奏统计!BV113)</f>
        <v>0</v>
      </c>
      <c r="DI114" s="28">
        <f>求节点($AT$5:$AT$10,BI$5:BI$10,将星节奏统计!BW113)</f>
        <v>0</v>
      </c>
      <c r="DJ114" s="28">
        <f>求节点($AT$5:$AT$10,BJ$5:BJ$10,将星节奏统计!BX113)</f>
        <v>0</v>
      </c>
      <c r="DK114" s="28">
        <f>求节点($AT$5:$AT$10,BK$5:BK$10,将星节奏统计!BY113)</f>
        <v>0</v>
      </c>
      <c r="DL114" s="28">
        <f>求节点($AT$5:$AT$10,BL$5:BL$10,将星节奏统计!BZ113)</f>
        <v>0.9</v>
      </c>
      <c r="DM114" s="28">
        <f>求节点($AT$5:$AT$10,BM$5:BM$10,将星节奏统计!CA113)</f>
        <v>0.9</v>
      </c>
      <c r="DN114" s="28">
        <f>求节点($AT$5:$AT$10,BN$5:BN$10,将星节奏统计!CB113)</f>
        <v>0.6</v>
      </c>
      <c r="DO114" s="28">
        <f>求节点($AT$5:$AT$10,BO$5:BO$10,将星节奏统计!CC113)</f>
        <v>0</v>
      </c>
      <c r="DP114" s="28">
        <f>求节点($AT$5:$AT$10,BP$5:BP$10,将星节奏统计!CD113)</f>
        <v>0.9</v>
      </c>
      <c r="DQ114" s="28">
        <f>求节点($AT$5:$AT$10,BQ$5:BQ$10,将星节奏统计!CE113)</f>
        <v>0.6</v>
      </c>
      <c r="DR114" s="28">
        <f>求节点($AT$5:$AT$10,BR$5:BR$10,将星节奏统计!CF113)</f>
        <v>0.9</v>
      </c>
      <c r="DS114" s="28">
        <f>求节点($AT$5:$AT$10,BS$5:BS$10,将星节奏统计!CG113)</f>
        <v>0</v>
      </c>
      <c r="DT114" s="28">
        <f>求节点($AT$5:$AT$10,BT$5:BT$10,将星节奏统计!CH113)</f>
        <v>0.6</v>
      </c>
      <c r="DU114" s="28">
        <f>求节点($AT$5:$AT$10,BU$5:BU$10,将星节奏统计!CI113)</f>
        <v>0.1</v>
      </c>
      <c r="DV114" s="28">
        <f>求节点($AT$5:$AT$10,BV$5:BV$10,将星节奏统计!CJ113)</f>
        <v>0.6</v>
      </c>
      <c r="DW114" s="28">
        <f>求节点($AT$5:$AT$10,BW$5:BW$10,将星节奏统计!CK113)</f>
        <v>0.48021671112802045</v>
      </c>
      <c r="DX114" s="28">
        <f>求节点($AT$5:$AT$10,BX$5:BX$10,将星节奏统计!CL113)</f>
        <v>0.31681114075201366</v>
      </c>
      <c r="DY114" s="28">
        <f>求节点($AT$5:$AT$10,BY$5:BY$10,将星节奏统计!CM113)</f>
        <v>0.48021671112802045</v>
      </c>
      <c r="DZ114" s="28">
        <f>求节点($AT$5:$AT$10,BZ$5:BZ$10,将星节奏统计!CN113)</f>
        <v>0.31681114075201366</v>
      </c>
      <c r="EA114" s="28">
        <f>求节点($AT$5:$AT$10,CA$5:CA$10,将星节奏统计!CO113)</f>
        <v>0.57801856792002271</v>
      </c>
      <c r="EB114" s="28">
        <f>求节点($AT$5:$AT$10,CB$5:CB$10,将星节奏统计!CP113)</f>
        <v>0.57801856792002271</v>
      </c>
      <c r="EC114" s="28">
        <f>求节点($AT$5:$AT$10,CC$5:CC$10,将星节奏统计!CQ113)</f>
        <v>0.57801856792002271</v>
      </c>
      <c r="ED114" s="28">
        <f>求节点($AT$5:$AT$10,CD$5:CD$10,将星节奏统计!CR113)</f>
        <v>0.57801856792002271</v>
      </c>
      <c r="EE114" s="28">
        <f>求节点($AT$5:$AT$10,CE$5:CE$10,将星节奏统计!CS113)</f>
        <v>0.3846129975440159</v>
      </c>
      <c r="EF114" s="28">
        <f>求节点($AT$5:$AT$10,CF$5:CF$10,将星节奏统计!CT113)</f>
        <v>0.3846129975440159</v>
      </c>
      <c r="EG114" s="28">
        <f>求节点($AT$5:$AT$10,CG$5:CG$10,将星节奏统计!CU113)</f>
        <v>0.3846129975440159</v>
      </c>
      <c r="EH114" s="28">
        <f>求节点($AT$5:$AT$10,CH$5:CH$10,将星节奏统计!CV113)</f>
        <v>0.3846129975440159</v>
      </c>
      <c r="EI114" s="28">
        <f>求节点($AT$5:$AT$10,CI$5:CI$10,将星节奏统计!CW113)</f>
        <v>0.48021671112802045</v>
      </c>
      <c r="EJ114" s="28">
        <f>求节点($AT$5:$AT$10,CJ$5:CJ$10,将星节奏统计!CX113)</f>
        <v>0.31681114075201366</v>
      </c>
      <c r="EK114" s="28">
        <f>求节点($AT$5:$AT$10,CK$5:CK$10,将星节奏统计!CY113)</f>
        <v>0</v>
      </c>
      <c r="EL114" s="28">
        <f>求节点($AT$5:$AT$10,CL$5:CL$10,将星节奏统计!CZ113)</f>
        <v>0</v>
      </c>
      <c r="EM114" s="28">
        <f>求节点($AT$5:$AT$10,CM$5:CM$10,将星节奏统计!DA113)</f>
        <v>0</v>
      </c>
      <c r="EN114" s="28">
        <f>求节点($AT$5:$AT$10,CN$5:CN$10,将星节奏统计!DB113)</f>
        <v>0</v>
      </c>
      <c r="EO114" s="28">
        <f>求节点($AT$5:$AT$10,CO$5:CO$10,将星节奏统计!DC113)</f>
        <v>0</v>
      </c>
      <c r="EP114" s="28">
        <f>求节点($AT$5:$AT$10,CP$5:CP$10,将星节奏统计!DD113)</f>
        <v>0</v>
      </c>
      <c r="EQ114" s="28">
        <f>求节点($AT$5:$AT$10,CQ$5:CQ$10,将星节奏统计!DE113)</f>
        <v>0</v>
      </c>
      <c r="ER114" s="28">
        <f>求节点($AT$5:$AT$10,CR$5:CR$10,将星节奏统计!DF113)</f>
        <v>0</v>
      </c>
      <c r="ES114" s="28">
        <f>求节点($AT$5:$AT$10,CS$5:CS$10,将星节奏统计!DG113)</f>
        <v>0</v>
      </c>
      <c r="ET114" s="28">
        <f>求节点($AT$17:$AT$22,AV$17:AV$22,将星节奏统计!DJ113)</f>
        <v>0</v>
      </c>
      <c r="EU114" s="28">
        <f>求节点($AT$17:$AT$22,AW$17:AW$22,将星节奏统计!DK113)</f>
        <v>0</v>
      </c>
      <c r="EV114" s="28">
        <f>求节点($AT$17:$AT$22,AX$17:AX$22,将星节奏统计!DL113)</f>
        <v>0</v>
      </c>
      <c r="EW114" s="28">
        <f>求节点($AT$17:$AT$22,AY$17:AY$22,将星节奏统计!DM113)</f>
        <v>2.1575315301023551E-4</v>
      </c>
      <c r="EX114" s="28">
        <f>求节点($AT$17:$AT$22,AZ$17:AZ$22,将星节奏统计!DN113)</f>
        <v>3.2362972951534633E-4</v>
      </c>
      <c r="EY114" s="28">
        <f>求节点($AT$17:$AT$22,BA$17:BA$22,将星节奏统计!DO113)</f>
        <v>3.2362972951534633E-4</v>
      </c>
      <c r="EZ114" s="28">
        <f>求节点($AT$17:$AT$22,BB$17:BB$22,将星节奏统计!DP113)</f>
        <v>4.9034807502325306E-4</v>
      </c>
      <c r="FA114" s="28">
        <f>求节点($AT$17:$AT$22,BC$17:BC$22,将星节奏统计!DQ113)</f>
        <v>0</v>
      </c>
      <c r="FB114" s="28">
        <f>求节点($AT$17:$AT$22,BD$17:BD$22,将星节奏统计!DR113)</f>
        <v>3.2362972951534633E-4</v>
      </c>
      <c r="FC114" s="28">
        <f>求节点($AT$17:$AT$22,BE$17:BE$22,将星节奏统计!DS113)</f>
        <v>0</v>
      </c>
      <c r="FD114" s="28">
        <f>求节点($AT$17:$AT$22,BF$17:BF$22,将星节奏统计!DT113)</f>
        <v>0</v>
      </c>
      <c r="FE114" s="28">
        <f>求节点($AT$17:$AT$22,BG$17:BG$22,将星节奏统计!DU113)</f>
        <v>0</v>
      </c>
      <c r="FF114" s="28">
        <f>求节点($AT$17:$AT$22,BH$17:BH$22,将星节奏统计!DV113)</f>
        <v>0</v>
      </c>
      <c r="FG114" s="28">
        <f>求节点($AT$17:$AT$22,BI$17:BI$22,将星节奏统计!DW113)</f>
        <v>0</v>
      </c>
      <c r="FH114" s="28">
        <f>求节点($AT$17:$AT$22,BJ$17:BJ$22,将星节奏统计!DX113)</f>
        <v>0</v>
      </c>
      <c r="FI114" s="28">
        <f>求节点($AT$17:$AT$22,BK$17:BK$22,将星节奏统计!DY113)</f>
        <v>0</v>
      </c>
      <c r="FJ114" s="28">
        <f>求节点($AT$17:$AT$22,BL$17:BL$22,将星节奏统计!DZ113)</f>
        <v>0</v>
      </c>
      <c r="FK114" s="28">
        <f>求节点($AT$17:$AT$22,BM$17:BM$22,将星节奏统计!EA113)</f>
        <v>0</v>
      </c>
      <c r="FL114" s="28">
        <f>求节点($AT$17:$AT$22,BN$17:BN$22,将星节奏统计!EB113)</f>
        <v>0</v>
      </c>
      <c r="FM114" s="28">
        <f>求节点($AT$17:$AT$22,BO$17:BO$22,将星节奏统计!EC113)</f>
        <v>0</v>
      </c>
      <c r="FN114" s="28">
        <f>求节点($AT$5:$AT$10,AV$5:AV$10,将星节奏统计!EG113)</f>
        <v>0.1</v>
      </c>
      <c r="FO114" s="28">
        <f>求节点($AT$5:$AT$10,AW$5:AW$10,将星节奏统计!EH113)</f>
        <v>0.1</v>
      </c>
      <c r="FP114" s="28">
        <f>求节点($AT$5:$AT$10,AX$5:AX$10,将星节奏统计!EI113)</f>
        <v>7.5669272028883364E-2</v>
      </c>
      <c r="FQ114" s="28">
        <f>求节点($AT$5:$AT$10,AY$5:AY$10,将星节奏统计!EJ113)</f>
        <v>0</v>
      </c>
      <c r="FR114" s="28">
        <f>求节点($AT$5:$AT$10,AZ$5:AZ$10,将星节奏统计!EK113)</f>
        <v>0</v>
      </c>
      <c r="FS114" s="28">
        <f>求节点($AT$5:$AT$10,BA$5:BA$10,将星节奏统计!EL113)</f>
        <v>0</v>
      </c>
      <c r="FT114" s="28">
        <f>求节点($AT$5:$AT$10,BB$5:BB$10,将星节奏统计!EM113)</f>
        <v>0</v>
      </c>
      <c r="FU114" s="28">
        <f>求节点($AT$5:$AT$10,BC$5:BC$10,将星节奏统计!EN113)</f>
        <v>0</v>
      </c>
      <c r="FV114" s="28">
        <f>求节点($AT$5:$AT$10,BD$5:BD$10,将星节奏统计!EO113)</f>
        <v>0</v>
      </c>
      <c r="FW114" s="28">
        <f>求节点($AT$5:$AT$10,BE$5:BE$10,将星节奏统计!EP113)</f>
        <v>0</v>
      </c>
      <c r="FX114" s="28">
        <f>求节点($AT$5:$AT$10,BF$5:BF$10,将星节奏统计!EQ113)</f>
        <v>0</v>
      </c>
      <c r="FY114" s="28">
        <f>求节点($AT$5:$AT$10,BG$5:BG$10,将星节奏统计!ER113)</f>
        <v>0</v>
      </c>
      <c r="FZ114" s="28">
        <f>求节点($AT$5:$AT$10,BH$5:BH$10,将星节奏统计!ES113)</f>
        <v>0</v>
      </c>
      <c r="GA114" s="28">
        <f>求节点($AT$5:$AT$10,BI$5:BI$10,将星节奏统计!ET113)</f>
        <v>0</v>
      </c>
      <c r="GB114" s="28">
        <f>求节点($AT$5:$AT$10,BJ$5:BJ$10,将星节奏统计!EU113)</f>
        <v>0</v>
      </c>
      <c r="GC114" s="28">
        <f>求节点($AT$5:$AT$10,BK$5:BK$10,将星节奏统计!EV113)</f>
        <v>0</v>
      </c>
      <c r="GD114" s="28">
        <f>求节点($AT$5:$AT$10,BL$5:BL$10,将星节奏统计!EW113)</f>
        <v>0.9</v>
      </c>
      <c r="GE114" s="28">
        <f>求节点($AT$5:$AT$10,BM$5:BM$10,将星节奏统计!EX113)</f>
        <v>0.9</v>
      </c>
      <c r="GF114" s="28">
        <f>求节点($AT$5:$AT$10,BN$5:BN$10,将星节奏统计!EY113)</f>
        <v>0.6</v>
      </c>
      <c r="GG114" s="28">
        <f>求节点($AT$5:$AT$10,BO$5:BO$10,将星节奏统计!EZ113)</f>
        <v>0</v>
      </c>
      <c r="GH114" s="28">
        <f>求节点($AT$5:$AT$10,BP$5:BP$10,将星节奏统计!FA113)</f>
        <v>0.9</v>
      </c>
      <c r="GI114" s="28">
        <f>求节点($AT$5:$AT$10,BQ$5:BQ$10,将星节奏统计!FB113)</f>
        <v>0.6</v>
      </c>
      <c r="GJ114" s="28">
        <f>求节点($AT$5:$AT$10,BR$5:BR$10,将星节奏统计!FC113)</f>
        <v>0.9</v>
      </c>
      <c r="GK114" s="28">
        <f>求节点($AT$5:$AT$10,BS$5:BS$10,将星节奏统计!FD113)</f>
        <v>0</v>
      </c>
      <c r="GL114" s="28">
        <f>求节点($AT$5:$AT$10,BT$5:BT$10,将星节奏统计!FE113)</f>
        <v>0.6</v>
      </c>
      <c r="GM114" s="28">
        <f>求节点($AT$5:$AT$10,BU$5:BU$10,将星节奏统计!FF113)</f>
        <v>0.1</v>
      </c>
      <c r="GN114" s="28">
        <f>求节点($AT$5:$AT$10,BV$5:BV$10,将星节奏统计!FG113)</f>
        <v>0.6</v>
      </c>
      <c r="GO114" s="28">
        <f>求节点($AT$5:$AT$10,BW$5:BW$10,将星节奏统计!FH113)</f>
        <v>0.5</v>
      </c>
      <c r="GP114" s="28">
        <f>求节点($AT$5:$AT$10,BX$5:BX$10,将星节奏统计!FI113)</f>
        <v>0.33</v>
      </c>
      <c r="GQ114" s="28">
        <f>求节点($AT$5:$AT$10,BY$5:BY$10,将星节奏统计!FJ113)</f>
        <v>0.5</v>
      </c>
      <c r="GR114" s="28">
        <f>求节点($AT$5:$AT$10,BZ$5:BZ$10,将星节奏统计!FK113)</f>
        <v>0.33</v>
      </c>
      <c r="GS114" s="28">
        <f>求节点($AT$5:$AT$10,CA$5:CA$10,将星节奏统计!FL113)</f>
        <v>0.6</v>
      </c>
      <c r="GT114" s="28">
        <f>求节点($AT$5:$AT$10,CB$5:CB$10,将星节奏统计!FM113)</f>
        <v>0.6</v>
      </c>
      <c r="GU114" s="28">
        <f>求节点($AT$5:$AT$10,CC$5:CC$10,将星节奏统计!FN113)</f>
        <v>0.6</v>
      </c>
      <c r="GV114" s="28">
        <f>求节点($AT$5:$AT$10,CD$5:CD$10,将星节奏统计!FO113)</f>
        <v>0.6</v>
      </c>
      <c r="GW114" s="28">
        <f>求节点($AT$5:$AT$10,CE$5:CE$10,将星节奏统计!FP113)</f>
        <v>0.4</v>
      </c>
      <c r="GX114" s="28">
        <f>求节点($AT$5:$AT$10,CF$5:CF$10,将星节奏统计!FQ113)</f>
        <v>0.4</v>
      </c>
      <c r="GY114" s="28">
        <f>求节点($AT$5:$AT$10,CG$5:CG$10,将星节奏统计!FR113)</f>
        <v>0.4</v>
      </c>
      <c r="GZ114" s="28">
        <f>求节点($AT$5:$AT$10,CH$5:CH$10,将星节奏统计!FS113)</f>
        <v>0.4</v>
      </c>
      <c r="HA114" s="28">
        <f>求节点($AT$5:$AT$10,CI$5:CI$10,将星节奏统计!FT113)</f>
        <v>0.5</v>
      </c>
      <c r="HB114" s="28">
        <f>求节点($AT$5:$AT$10,CJ$5:CJ$10,将星节奏统计!FU113)</f>
        <v>0.33</v>
      </c>
      <c r="HC114" s="28">
        <f>求节点($AT$5:$AT$10,CK$5:CK$10,将星节奏统计!FV113)</f>
        <v>0</v>
      </c>
      <c r="HD114" s="28">
        <f>求节点($AT$5:$AT$10,CL$5:CL$10,将星节奏统计!FW113)</f>
        <v>0</v>
      </c>
      <c r="HE114" s="28">
        <f>求节点($AT$5:$AT$10,CM$5:CM$10,将星节奏统计!FX113)</f>
        <v>0</v>
      </c>
      <c r="HF114" s="28">
        <f>求节点($AT$5:$AT$10,CN$5:CN$10,将星节奏统计!FY113)</f>
        <v>0</v>
      </c>
      <c r="HG114" s="28">
        <f>求节点($AT$5:$AT$10,CO$5:CO$10,将星节奏统计!FZ113)</f>
        <v>0</v>
      </c>
      <c r="HH114" s="28">
        <f>求节点($AT$5:$AT$10,CP$5:CP$10,将星节奏统计!GA113)</f>
        <v>0</v>
      </c>
      <c r="HI114" s="28">
        <f>求节点($AT$5:$AT$10,CQ$5:CQ$10,将星节奏统计!GB113)</f>
        <v>0</v>
      </c>
      <c r="HJ114" s="28">
        <f>求节点($AT$5:$AT$10,CR$5:CR$10,将星节奏统计!GC113)</f>
        <v>0</v>
      </c>
      <c r="HK114" s="28">
        <f>求节点($AT$5:$AT$10,CS$5:CS$10,将星节奏统计!GD113)</f>
        <v>0</v>
      </c>
      <c r="HL114" s="28">
        <f>求节点($AT$17:$AT$22,AV$17:AV$22,将星节奏统计!GG113)</f>
        <v>0</v>
      </c>
      <c r="HM114" s="28">
        <f>求节点($AT$17:$AT$22,AW$17:AW$22,将星节奏统计!GH113)</f>
        <v>0</v>
      </c>
      <c r="HN114" s="28">
        <f>求节点($AT$17:$AT$22,AX$17:AX$22,将星节奏统计!GI113)</f>
        <v>0</v>
      </c>
      <c r="HO114" s="28">
        <f>求节点($AT$17:$AT$22,AY$17:AY$22,将星节奏统计!GJ113)</f>
        <v>0</v>
      </c>
      <c r="HP114" s="28">
        <f>求节点($AT$17:$AT$22,AZ$17:AZ$22,将星节奏统计!GK113)</f>
        <v>0</v>
      </c>
      <c r="HQ114" s="28">
        <f>求节点($AT$17:$AT$22,BA$17:BA$22,将星节奏统计!GL113)</f>
        <v>0</v>
      </c>
      <c r="HR114" s="28">
        <f>求节点($AT$17:$AT$22,BB$17:BB$22,将星节奏统计!GM113)</f>
        <v>0</v>
      </c>
      <c r="HS114" s="28">
        <f>求节点($AT$17:$AT$22,BC$17:BC$22,将星节奏统计!GN113)</f>
        <v>0</v>
      </c>
      <c r="HT114" s="28">
        <f>求节点($AT$17:$AT$22,BD$17:BD$22,将星节奏统计!GO113)</f>
        <v>0</v>
      </c>
      <c r="HU114" s="28">
        <f>求节点($AT$17:$AT$22,BE$17:BE$22,将星节奏统计!GP113)</f>
        <v>0</v>
      </c>
      <c r="HV114" s="28">
        <f>求节点($AT$17:$AT$22,BF$17:BF$22,将星节奏统计!GQ113)</f>
        <v>0</v>
      </c>
      <c r="HW114" s="28">
        <f>求节点($AT$17:$AT$22,BG$17:BG$22,将星节奏统计!GR113)</f>
        <v>0</v>
      </c>
      <c r="HX114" s="28">
        <f>求节点($AT$17:$AT$22,BH$17:BH$22,将星节奏统计!GS113)</f>
        <v>0</v>
      </c>
      <c r="HY114" s="28">
        <f>求节点($AT$17:$AT$22,BI$17:BI$22,将星节奏统计!GT113)</f>
        <v>0</v>
      </c>
      <c r="HZ114" s="28">
        <f>求节点($AT$17:$AT$22,BJ$17:BJ$22,将星节奏统计!GU113)</f>
        <v>0</v>
      </c>
      <c r="IA114" s="28">
        <f>求节点($AT$17:$AT$22,BK$17:BK$22,将星节奏统计!GV113)</f>
        <v>0</v>
      </c>
      <c r="IB114" s="28">
        <f>求节点($AT$17:$AT$22,BL$17:BL$22,将星节奏统计!GW113)</f>
        <v>0</v>
      </c>
      <c r="IC114" s="28">
        <f>求节点($AT$17:$AT$22,BM$17:BM$22,将星节奏统计!GX113)</f>
        <v>0</v>
      </c>
      <c r="ID114" s="28">
        <f>求节点($AT$17:$AT$22,BN$17:BN$22,将星节奏统计!GY113)</f>
        <v>0</v>
      </c>
      <c r="IE114" s="28">
        <f>求节点($AT$17:$AT$22,BO$17:BO$22,将星节奏统计!GZ113)</f>
        <v>0</v>
      </c>
      <c r="IF114" s="28">
        <f>求节点($AT$5:$AT$10,AV$5:AV$10,将星节奏统计!HD113)</f>
        <v>0.1</v>
      </c>
      <c r="IG114" s="28">
        <f>求节点($AT$5:$AT$10,AW$5:AW$10,将星节奏统计!HE113)</f>
        <v>0.1</v>
      </c>
      <c r="IH114" s="28">
        <f>求节点($AT$5:$AT$10,AX$5:AX$10,将星节奏统计!HF113)</f>
        <v>8.6214603187430447E-2</v>
      </c>
      <c r="II114" s="28">
        <f>求节点($AT$5:$AT$10,AY$5:AY$10,将星节奏统计!HG113)</f>
        <v>0</v>
      </c>
      <c r="IJ114" s="28">
        <f>求节点($AT$5:$AT$10,AZ$5:AZ$10,将星节奏统计!HH113)</f>
        <v>0</v>
      </c>
      <c r="IK114" s="28">
        <f>求节点($AT$5:$AT$10,BA$5:BA$10,将星节奏统计!HI113)</f>
        <v>0</v>
      </c>
      <c r="IL114" s="28">
        <f>求节点($AT$5:$AT$10,BB$5:BB$10,将星节奏统计!HJ113)</f>
        <v>0</v>
      </c>
      <c r="IM114" s="28">
        <f>求节点($AT$5:$AT$10,BC$5:BC$10,将星节奏统计!HK113)</f>
        <v>0</v>
      </c>
      <c r="IN114" s="28">
        <f>求节点($AT$5:$AT$10,BD$5:BD$10,将星节奏统计!HL113)</f>
        <v>0</v>
      </c>
      <c r="IO114" s="28">
        <f>求节点($AT$5:$AT$10,BE$5:BE$10,将星节奏统计!HM113)</f>
        <v>0</v>
      </c>
      <c r="IP114" s="28">
        <f>求节点($AT$5:$AT$10,BF$5:BF$10,将星节奏统计!HN113)</f>
        <v>0</v>
      </c>
      <c r="IQ114" s="28">
        <f>求节点($AT$5:$AT$10,BG$5:BG$10,将星节奏统计!HO113)</f>
        <v>0</v>
      </c>
      <c r="IR114" s="28">
        <f>求节点($AT$5:$AT$10,BH$5:BH$10,将星节奏统计!HP113)</f>
        <v>0</v>
      </c>
      <c r="IS114" s="28">
        <f>求节点($AT$5:$AT$10,BI$5:BI$10,将星节奏统计!HQ113)</f>
        <v>0</v>
      </c>
      <c r="IT114" s="28">
        <f>求节点($AT$5:$AT$10,BJ$5:BJ$10,将星节奏统计!HR113)</f>
        <v>0</v>
      </c>
      <c r="IU114" s="28">
        <f>求节点($AT$5:$AT$10,BK$5:BK$10,将星节奏统计!HS113)</f>
        <v>0</v>
      </c>
      <c r="IV114" s="28">
        <f>求节点($AT$5:$AT$10,BL$5:BL$10,将星节奏统计!HT113)</f>
        <v>0.9</v>
      </c>
      <c r="IW114" s="28">
        <f>求节点($AT$5:$AT$10,BM$5:BM$10,将星节奏统计!HU113)</f>
        <v>0.9</v>
      </c>
      <c r="IX114" s="28">
        <f>求节点($AT$5:$AT$10,BN$5:BN$10,将星节奏统计!HV113)</f>
        <v>0.6</v>
      </c>
      <c r="IY114" s="28">
        <f>求节点($AT$5:$AT$10,BO$5:BO$10,将星节奏统计!HW113)</f>
        <v>0</v>
      </c>
      <c r="IZ114" s="28">
        <f>求节点($AT$5:$AT$10,BP$5:BP$10,将星节奏统计!HX113)</f>
        <v>0.9</v>
      </c>
      <c r="JA114" s="28">
        <f>求节点($AT$5:$AT$10,BQ$5:BQ$10,将星节奏统计!HY113)</f>
        <v>0.6</v>
      </c>
      <c r="JB114" s="28">
        <f>求节点($AT$5:$AT$10,BR$5:BR$10,将星节奏统计!HZ113)</f>
        <v>0.9</v>
      </c>
      <c r="JC114" s="28">
        <f>求节点($AT$5:$AT$10,BS$5:BS$10,将星节奏统计!IA113)</f>
        <v>0</v>
      </c>
      <c r="JD114" s="28">
        <f>求节点($AT$5:$AT$10,BT$5:BT$10,将星节奏统计!IB113)</f>
        <v>0.6</v>
      </c>
      <c r="JE114" s="28">
        <f>求节点($AT$5:$AT$10,BU$5:BU$10,将星节奏统计!IC113)</f>
        <v>0.1</v>
      </c>
      <c r="JF114" s="28">
        <f>求节点($AT$5:$AT$10,BV$5:BV$10,将星节奏统计!ID113)</f>
        <v>0.6</v>
      </c>
      <c r="JG114" s="28">
        <f>求节点($AT$5:$AT$10,BW$5:BW$10,将星节奏统计!IE113)</f>
        <v>0.5</v>
      </c>
      <c r="JH114" s="28">
        <f>求节点($AT$5:$AT$10,BX$5:BX$10,将星节奏统计!IF113)</f>
        <v>0.33</v>
      </c>
      <c r="JI114" s="28">
        <f>求节点($AT$5:$AT$10,BY$5:BY$10,将星节奏统计!IG113)</f>
        <v>0.5</v>
      </c>
      <c r="JJ114" s="28">
        <f>求节点($AT$5:$AT$10,BZ$5:BZ$10,将星节奏统计!IH113)</f>
        <v>0.33</v>
      </c>
      <c r="JK114" s="28">
        <f>求节点($AT$5:$AT$10,CA$5:CA$10,将星节奏统计!II113)</f>
        <v>0.6</v>
      </c>
      <c r="JL114" s="28">
        <f>求节点($AT$5:$AT$10,CB$5:CB$10,将星节奏统计!IJ113)</f>
        <v>0.6</v>
      </c>
      <c r="JM114" s="28">
        <f>求节点($AT$5:$AT$10,CC$5:CC$10,将星节奏统计!IK113)</f>
        <v>0.6</v>
      </c>
      <c r="JN114" s="28">
        <f>求节点($AT$5:$AT$10,CD$5:CD$10,将星节奏统计!IL113)</f>
        <v>0.6</v>
      </c>
      <c r="JO114" s="28">
        <f>求节点($AT$5:$AT$10,CE$5:CE$10,将星节奏统计!IM113)</f>
        <v>0.4</v>
      </c>
      <c r="JP114" s="28">
        <f>求节点($AT$5:$AT$10,CF$5:CF$10,将星节奏统计!IN113)</f>
        <v>0.4</v>
      </c>
      <c r="JQ114" s="28">
        <f>求节点($AT$5:$AT$10,CG$5:CG$10,将星节奏统计!IO113)</f>
        <v>0.4</v>
      </c>
      <c r="JR114" s="28">
        <f>求节点($AT$5:$AT$10,CH$5:CH$10,将星节奏统计!IP113)</f>
        <v>0.4</v>
      </c>
      <c r="JS114" s="28">
        <f>求节点($AT$5:$AT$10,CI$5:CI$10,将星节奏统计!IQ113)</f>
        <v>0.5</v>
      </c>
      <c r="JT114" s="28">
        <f>求节点($AT$5:$AT$10,CJ$5:CJ$10,将星节奏统计!IR113)</f>
        <v>0.33</v>
      </c>
      <c r="JU114" s="28">
        <f>求节点($AT$5:$AT$10,CK$5:CK$10,将星节奏统计!IS113)</f>
        <v>0</v>
      </c>
      <c r="JV114" s="28">
        <f>求节点($AT$5:$AT$10,CL$5:CL$10,将星节奏统计!IT113)</f>
        <v>0</v>
      </c>
      <c r="JW114" s="28">
        <f>求节点($AT$5:$AT$10,CM$5:CM$10,将星节奏统计!IU113)</f>
        <v>0</v>
      </c>
      <c r="JX114" s="28">
        <f>求节点($AT$5:$AT$10,CN$5:CN$10,将星节奏统计!IV113)</f>
        <v>0</v>
      </c>
      <c r="JY114" s="28">
        <f>求节点($AT$5:$AT$10,CO$5:CO$10,将星节奏统计!IW113)</f>
        <v>0</v>
      </c>
      <c r="JZ114" s="28">
        <f>求节点($AT$5:$AT$10,CP$5:CP$10,将星节奏统计!IX113)</f>
        <v>0</v>
      </c>
      <c r="KA114" s="28">
        <f>求节点($AT$5:$AT$10,CQ$5:CQ$10,将星节奏统计!IY113)</f>
        <v>0</v>
      </c>
      <c r="KB114" s="28">
        <f>求节点($AT$5:$AT$10,CR$5:CR$10,将星节奏统计!IZ113)</f>
        <v>0</v>
      </c>
      <c r="KC114" s="28">
        <f>求节点($AT$5:$AT$10,CS$5:CS$10,将星节奏统计!JA113)</f>
        <v>0</v>
      </c>
      <c r="KD114" s="28">
        <f>求节点($AT$17:$AT$22,AV$17:AV$22,将星节奏统计!JD113)</f>
        <v>0</v>
      </c>
      <c r="KE114" s="28">
        <f>求节点($AT$17:$AT$22,AW$17:AW$22,将星节奏统计!JE113)</f>
        <v>0</v>
      </c>
      <c r="KF114" s="28">
        <f>求节点($AT$17:$AT$22,AX$17:AX$22,将星节奏统计!JF113)</f>
        <v>0</v>
      </c>
      <c r="KG114" s="28">
        <f>求节点($AT$17:$AT$22,AY$17:AY$22,将星节奏统计!JG113)</f>
        <v>2.1575315301023551E-4</v>
      </c>
      <c r="KH114" s="28">
        <f>求节点($AT$17:$AT$22,AZ$17:AZ$22,将星节奏统计!JH113)</f>
        <v>3.2362972951534633E-4</v>
      </c>
      <c r="KI114" s="28">
        <f>求节点($AT$17:$AT$22,BA$17:BA$22,将星节奏统计!JI113)</f>
        <v>3.2362972951534633E-4</v>
      </c>
      <c r="KJ114" s="28">
        <f>求节点($AT$17:$AT$22,BB$17:BB$22,将星节奏统计!JJ113)</f>
        <v>4.9034807502325306E-4</v>
      </c>
      <c r="KK114" s="28">
        <f>求节点($AT$17:$AT$22,BC$17:BC$22,将星节奏统计!JK113)</f>
        <v>0</v>
      </c>
      <c r="KL114" s="28">
        <f>求节点($AT$17:$AT$22,BD$17:BD$22,将星节奏统计!JL113)</f>
        <v>3.2362972951534633E-4</v>
      </c>
      <c r="KM114" s="28">
        <f>求节点($AT$17:$AT$22,BE$17:BE$22,将星节奏统计!JM113)</f>
        <v>0</v>
      </c>
      <c r="KN114" s="28">
        <f>求节点($AT$17:$AT$22,BF$17:BF$22,将星节奏统计!JN113)</f>
        <v>0</v>
      </c>
      <c r="KO114" s="28">
        <f>求节点($AT$17:$AT$22,BG$17:BG$22,将星节奏统计!JO113)</f>
        <v>0</v>
      </c>
      <c r="KP114" s="28">
        <f>求节点($AT$17:$AT$22,BH$17:BH$22,将星节奏统计!JP113)</f>
        <v>0</v>
      </c>
      <c r="KQ114" s="28">
        <f>求节点($AT$17:$AT$22,BI$17:BI$22,将星节奏统计!JQ113)</f>
        <v>0</v>
      </c>
      <c r="KR114" s="28">
        <f>求节点($AT$17:$AT$22,BJ$17:BJ$22,将星节奏统计!JR113)</f>
        <v>0</v>
      </c>
      <c r="KS114" s="28">
        <f>求节点($AT$17:$AT$22,BK$17:BK$22,将星节奏统计!JS113)</f>
        <v>0</v>
      </c>
      <c r="KT114" s="28">
        <f>求节点($AT$17:$AT$22,BL$17:BL$22,将星节奏统计!JT113)</f>
        <v>0</v>
      </c>
      <c r="KU114" s="28">
        <f>求节点($AT$17:$AT$22,BM$17:BM$22,将星节奏统计!JU113)</f>
        <v>0</v>
      </c>
      <c r="KV114" s="28">
        <f>求节点($AT$17:$AT$22,BN$17:BN$22,将星节奏统计!JV113)</f>
        <v>0</v>
      </c>
      <c r="KW114" s="28">
        <f>求节点($AT$17:$AT$22,BO$17:BO$22,将星节奏统计!JW113)</f>
        <v>0</v>
      </c>
      <c r="KX114" s="28">
        <f>求节点($AT$5:$AT$10,AV$5:AV$10,将星节奏统计!KA113)</f>
        <v>0.1</v>
      </c>
      <c r="KY114" s="28">
        <f>求节点($AT$5:$AT$10,AW$5:AW$10,将星节奏统计!KB113)</f>
        <v>0.1</v>
      </c>
      <c r="KZ114" s="28">
        <f>求节点($AT$5:$AT$10,AX$5:AX$10,将星节奏统计!KC113)</f>
        <v>0.1</v>
      </c>
      <c r="LA114" s="28">
        <f>求节点($AT$5:$AT$10,AY$5:AY$10,将星节奏统计!KD113)</f>
        <v>0</v>
      </c>
      <c r="LB114" s="28">
        <f>求节点($AT$5:$AT$10,AZ$5:AZ$10,将星节奏统计!KE113)</f>
        <v>0</v>
      </c>
      <c r="LC114" s="28">
        <f>求节点($AT$5:$AT$10,BA$5:BA$10,将星节奏统计!KF113)</f>
        <v>0</v>
      </c>
      <c r="LD114" s="28">
        <f>求节点($AT$5:$AT$10,BB$5:BB$10,将星节奏统计!KG113)</f>
        <v>0</v>
      </c>
      <c r="LE114" s="28">
        <f>求节点($AT$5:$AT$10,BC$5:BC$10,将星节奏统计!KH113)</f>
        <v>0</v>
      </c>
      <c r="LF114" s="28">
        <f>求节点($AT$5:$AT$10,BD$5:BD$10,将星节奏统计!KI113)</f>
        <v>0</v>
      </c>
      <c r="LG114" s="28">
        <f>求节点($AT$5:$AT$10,BE$5:BE$10,将星节奏统计!KJ113)</f>
        <v>0</v>
      </c>
      <c r="LH114" s="28">
        <f>求节点($AT$5:$AT$10,BF$5:BF$10,将星节奏统计!KK113)</f>
        <v>0</v>
      </c>
      <c r="LI114" s="28">
        <f>求节点($AT$5:$AT$10,BG$5:BG$10,将星节奏统计!KL113)</f>
        <v>0</v>
      </c>
      <c r="LJ114" s="28">
        <f>求节点($AT$5:$AT$10,BH$5:BH$10,将星节奏统计!KM113)</f>
        <v>0</v>
      </c>
      <c r="LK114" s="28">
        <f>求节点($AT$5:$AT$10,BI$5:BI$10,将星节奏统计!KN113)</f>
        <v>0</v>
      </c>
      <c r="LL114" s="28">
        <f>求节点($AT$5:$AT$10,BJ$5:BJ$10,将星节奏统计!KO113)</f>
        <v>0</v>
      </c>
      <c r="LM114" s="28">
        <f>求节点($AT$5:$AT$10,BK$5:BK$10,将星节奏统计!KP113)</f>
        <v>0</v>
      </c>
      <c r="LN114" s="28">
        <f>求节点($AT$5:$AT$10,BL$5:BL$10,将星节奏统计!KQ113)</f>
        <v>0.9</v>
      </c>
      <c r="LO114" s="28">
        <f>求节点($AT$5:$AT$10,BM$5:BM$10,将星节奏统计!KR113)</f>
        <v>0.9</v>
      </c>
      <c r="LP114" s="28">
        <f>求节点($AT$5:$AT$10,BN$5:BN$10,将星节奏统计!KS113)</f>
        <v>0.6</v>
      </c>
      <c r="LQ114" s="28">
        <f>求节点($AT$5:$AT$10,BO$5:BO$10,将星节奏统计!KT113)</f>
        <v>0</v>
      </c>
      <c r="LR114" s="28">
        <f>求节点($AT$5:$AT$10,BP$5:BP$10,将星节奏统计!KU113)</f>
        <v>0.9</v>
      </c>
      <c r="LS114" s="28">
        <f>求节点($AT$5:$AT$10,BQ$5:BQ$10,将星节奏统计!KV113)</f>
        <v>0.6</v>
      </c>
      <c r="LT114" s="28">
        <f>求节点($AT$5:$AT$10,BR$5:BR$10,将星节奏统计!KW113)</f>
        <v>0.9</v>
      </c>
      <c r="LU114" s="28">
        <f>求节点($AT$5:$AT$10,BS$5:BS$10,将星节奏统计!KX113)</f>
        <v>0</v>
      </c>
      <c r="LV114" s="28">
        <f>求节点($AT$5:$AT$10,BT$5:BT$10,将星节奏统计!KY113)</f>
        <v>0.6</v>
      </c>
      <c r="LW114" s="28">
        <f>求节点($AT$5:$AT$10,BU$5:BU$10,将星节奏统计!KZ113)</f>
        <v>0.1</v>
      </c>
      <c r="LX114" s="28">
        <f>求节点($AT$5:$AT$10,BV$5:BV$10,将星节奏统计!LA113)</f>
        <v>0.6</v>
      </c>
      <c r="LY114" s="28">
        <f>求节点($AT$5:$AT$10,BW$5:BW$10,将星节奏统计!LB113)</f>
        <v>0.5</v>
      </c>
      <c r="LZ114" s="28">
        <f>求节点($AT$5:$AT$10,BX$5:BX$10,将星节奏统计!LC113)</f>
        <v>0.33</v>
      </c>
      <c r="MA114" s="28">
        <f>求节点($AT$5:$AT$10,BY$5:BY$10,将星节奏统计!LD113)</f>
        <v>0.5</v>
      </c>
      <c r="MB114" s="28">
        <f>求节点($AT$5:$AT$10,BZ$5:BZ$10,将星节奏统计!LE113)</f>
        <v>0.33</v>
      </c>
      <c r="MC114" s="28">
        <f>求节点($AT$5:$AT$10,CA$5:CA$10,将星节奏统计!LF113)</f>
        <v>0.6</v>
      </c>
      <c r="MD114" s="28">
        <f>求节点($AT$5:$AT$10,CB$5:CB$10,将星节奏统计!LG113)</f>
        <v>0.6</v>
      </c>
      <c r="ME114" s="28">
        <f>求节点($AT$5:$AT$10,CC$5:CC$10,将星节奏统计!LH113)</f>
        <v>0.6</v>
      </c>
      <c r="MF114" s="28">
        <f>求节点($AT$5:$AT$10,CD$5:CD$10,将星节奏统计!LI113)</f>
        <v>0.6</v>
      </c>
      <c r="MG114" s="28">
        <f>求节点($AT$5:$AT$10,CE$5:CE$10,将星节奏统计!LJ113)</f>
        <v>0.4</v>
      </c>
      <c r="MH114" s="28">
        <f>求节点($AT$5:$AT$10,CF$5:CF$10,将星节奏统计!LK113)</f>
        <v>0.4</v>
      </c>
      <c r="MI114" s="28">
        <f>求节点($AT$5:$AT$10,CG$5:CG$10,将星节奏统计!LL113)</f>
        <v>0.4</v>
      </c>
      <c r="MJ114" s="28">
        <f>求节点($AT$5:$AT$10,CH$5:CH$10,将星节奏统计!LM113)</f>
        <v>0.4</v>
      </c>
      <c r="MK114" s="28">
        <f>求节点($AT$5:$AT$10,CI$5:CI$10,将星节奏统计!LN113)</f>
        <v>0.5</v>
      </c>
      <c r="ML114" s="28">
        <f>求节点($AT$5:$AT$10,CJ$5:CJ$10,将星节奏统计!LO113)</f>
        <v>0.33</v>
      </c>
      <c r="MM114" s="28">
        <f>求节点($AT$5:$AT$10,CK$5:CK$10,将星节奏统计!LP113)</f>
        <v>0</v>
      </c>
      <c r="MN114" s="28">
        <f>求节点($AT$5:$AT$10,CL$5:CL$10,将星节奏统计!LQ113)</f>
        <v>0</v>
      </c>
      <c r="MO114" s="28">
        <f>求节点($AT$5:$AT$10,CM$5:CM$10,将星节奏统计!LR113)</f>
        <v>0</v>
      </c>
      <c r="MP114" s="28">
        <f>求节点($AT$5:$AT$10,CN$5:CN$10,将星节奏统计!LS113)</f>
        <v>0</v>
      </c>
      <c r="MQ114" s="28">
        <f>求节点($AT$5:$AT$10,CO$5:CO$10,将星节奏统计!LT113)</f>
        <v>0</v>
      </c>
      <c r="MR114" s="28">
        <f>求节点($AT$5:$AT$10,CP$5:CP$10,将星节奏统计!LU113)</f>
        <v>0</v>
      </c>
      <c r="MS114" s="28">
        <f>求节点($AT$5:$AT$10,CQ$5:CQ$10,将星节奏统计!LV113)</f>
        <v>0</v>
      </c>
      <c r="MT114" s="28">
        <f>求节点($AT$5:$AT$10,CR$5:CR$10,将星节奏统计!LW113)</f>
        <v>0</v>
      </c>
      <c r="MU114" s="28">
        <f>求节点($AT$5:$AT$10,CS$5:CS$10,将星节奏统计!LX113)</f>
        <v>0</v>
      </c>
      <c r="MV114" s="28">
        <f>求节点($AT$17:$AT$22,AV$17:AV$22,将星节奏统计!MA113)</f>
        <v>0</v>
      </c>
      <c r="MW114" s="28">
        <f>求节点($AT$17:$AT$22,AW$17:AW$22,将星节奏统计!MB113)</f>
        <v>0</v>
      </c>
      <c r="MX114" s="28">
        <f>求节点($AT$17:$AT$22,AX$17:AX$22,将星节奏统计!MC113)</f>
        <v>0</v>
      </c>
      <c r="MY114" s="28">
        <f>求节点($AT$17:$AT$22,AY$17:AY$22,将星节奏统计!MD113)</f>
        <v>0</v>
      </c>
      <c r="MZ114" s="28">
        <f>求节点($AT$17:$AT$22,AZ$17:AZ$22,将星节奏统计!ME113)</f>
        <v>0</v>
      </c>
      <c r="NA114" s="28">
        <f>求节点($AT$17:$AT$22,BA$17:BA$22,将星节奏统计!MF113)</f>
        <v>0</v>
      </c>
      <c r="NB114" s="28">
        <f>求节点($AT$17:$AT$22,BB$17:BB$22,将星节奏统计!MG113)</f>
        <v>0</v>
      </c>
      <c r="NC114" s="28">
        <f>求节点($AT$17:$AT$22,BC$17:BC$22,将星节奏统计!MH113)</f>
        <v>0</v>
      </c>
      <c r="ND114" s="28">
        <f>求节点($AT$17:$AT$22,BD$17:BD$22,将星节奏统计!MI113)</f>
        <v>0</v>
      </c>
      <c r="NE114" s="28">
        <f>求节点($AT$17:$AT$22,BE$17:BE$22,将星节奏统计!MJ113)</f>
        <v>0</v>
      </c>
      <c r="NF114" s="28">
        <f>求节点($AT$17:$AT$22,BF$17:BF$22,将星节奏统计!MK113)</f>
        <v>0</v>
      </c>
      <c r="NG114" s="28">
        <f>求节点($AT$17:$AT$22,BG$17:BG$22,将星节奏统计!ML113)</f>
        <v>0</v>
      </c>
      <c r="NH114" s="28">
        <f>求节点($AT$17:$AT$22,BH$17:BH$22,将星节奏统计!MM113)</f>
        <v>0</v>
      </c>
      <c r="NI114" s="28">
        <f>求节点($AT$17:$AT$22,BI$17:BI$22,将星节奏统计!MN113)</f>
        <v>0</v>
      </c>
      <c r="NJ114" s="28">
        <f>求节点($AT$17:$AT$22,BJ$17:BJ$22,将星节奏统计!MO113)</f>
        <v>0</v>
      </c>
      <c r="NK114" s="28">
        <f>求节点($AT$17:$AT$22,BK$17:BK$22,将星节奏统计!MP113)</f>
        <v>0</v>
      </c>
      <c r="NL114" s="28">
        <f>求节点($AT$17:$AT$22,BL$17:BL$22,将星节奏统计!MQ113)</f>
        <v>0</v>
      </c>
      <c r="NM114" s="28">
        <f>求节点($AT$17:$AT$22,BM$17:BM$22,将星节奏统计!MR113)</f>
        <v>0</v>
      </c>
      <c r="NN114" s="28">
        <f>求节点($AT$17:$AT$22,BN$17:BN$22,将星节奏统计!MS113)</f>
        <v>0</v>
      </c>
      <c r="NO114" s="28">
        <f>求节点($AT$17:$AT$22,BO$17:BO$22,将星节奏统计!MT113)</f>
        <v>0</v>
      </c>
      <c r="NP114" s="28">
        <f>求节点($AT$5:$AT$10,AV$5:AV$10,将星节奏统计!MX113)</f>
        <v>0.1</v>
      </c>
      <c r="NQ114" s="28">
        <f>求节点($AT$5:$AT$10,AW$5:AW$10,将星节奏统计!MY113)</f>
        <v>0.1</v>
      </c>
      <c r="NR114" s="28">
        <f>求节点($AT$5:$AT$10,AX$5:AX$10,将星节奏统计!MZ113)</f>
        <v>0.1</v>
      </c>
      <c r="NS114" s="28">
        <f>求节点($AT$5:$AT$10,AY$5:AY$10,将星节奏统计!NA113)</f>
        <v>0</v>
      </c>
      <c r="NT114" s="28">
        <f>求节点($AT$5:$AT$10,AZ$5:AZ$10,将星节奏统计!NB113)</f>
        <v>0</v>
      </c>
      <c r="NU114" s="28">
        <f>求节点($AT$5:$AT$10,BA$5:BA$10,将星节奏统计!NC113)</f>
        <v>0</v>
      </c>
      <c r="NV114" s="28">
        <f>求节点($AT$5:$AT$10,BB$5:BB$10,将星节奏统计!ND113)</f>
        <v>0</v>
      </c>
      <c r="NW114" s="28">
        <f>求节点($AT$5:$AT$10,BC$5:BC$10,将星节奏统计!NE113)</f>
        <v>0</v>
      </c>
      <c r="NX114" s="28">
        <f>求节点($AT$5:$AT$10,BD$5:BD$10,将星节奏统计!NF113)</f>
        <v>0</v>
      </c>
      <c r="NY114" s="28">
        <f>求节点($AT$5:$AT$10,BE$5:BE$10,将星节奏统计!NG113)</f>
        <v>0</v>
      </c>
      <c r="NZ114" s="28">
        <f>求节点($AT$5:$AT$10,BF$5:BF$10,将星节奏统计!NH113)</f>
        <v>0</v>
      </c>
      <c r="OA114" s="28">
        <f>求节点($AT$5:$AT$10,BG$5:BG$10,将星节奏统计!NI113)</f>
        <v>0</v>
      </c>
      <c r="OB114" s="28">
        <f>求节点($AT$5:$AT$10,BH$5:BH$10,将星节奏统计!NJ113)</f>
        <v>0</v>
      </c>
      <c r="OC114" s="28">
        <f>求节点($AT$5:$AT$10,BI$5:BI$10,将星节奏统计!NK113)</f>
        <v>0</v>
      </c>
      <c r="OD114" s="28">
        <f>求节点($AT$5:$AT$10,BJ$5:BJ$10,将星节奏统计!NL113)</f>
        <v>0</v>
      </c>
      <c r="OE114" s="28">
        <f>求节点($AT$5:$AT$10,BK$5:BK$10,将星节奏统计!NM113)</f>
        <v>0</v>
      </c>
      <c r="OF114" s="28">
        <f>求节点($AT$5:$AT$10,BL$5:BL$10,将星节奏统计!NN113)</f>
        <v>0.9</v>
      </c>
      <c r="OG114" s="28">
        <f>求节点($AT$5:$AT$10,BM$5:BM$10,将星节奏统计!NO113)</f>
        <v>0.9</v>
      </c>
      <c r="OH114" s="28">
        <f>求节点($AT$5:$AT$10,BN$5:BN$10,将星节奏统计!NP113)</f>
        <v>0.6</v>
      </c>
      <c r="OI114" s="28">
        <f>求节点($AT$5:$AT$10,BO$5:BO$10,将星节奏统计!NQ113)</f>
        <v>0</v>
      </c>
      <c r="OJ114" s="28">
        <f>求节点($AT$5:$AT$10,BP$5:BP$10,将星节奏统计!NR113)</f>
        <v>0.9</v>
      </c>
      <c r="OK114" s="28">
        <f>求节点($AT$5:$AT$10,BQ$5:BQ$10,将星节奏统计!NS113)</f>
        <v>0.6</v>
      </c>
      <c r="OL114" s="28">
        <f>求节点($AT$5:$AT$10,BR$5:BR$10,将星节奏统计!NT113)</f>
        <v>0.9</v>
      </c>
      <c r="OM114" s="28">
        <f>求节点($AT$5:$AT$10,BS$5:BS$10,将星节奏统计!NU113)</f>
        <v>0</v>
      </c>
      <c r="ON114" s="28">
        <f>求节点($AT$5:$AT$10,BT$5:BT$10,将星节奏统计!NV113)</f>
        <v>0.6</v>
      </c>
      <c r="OO114" s="28">
        <f>求节点($AT$5:$AT$10,BU$5:BU$10,将星节奏统计!NW113)</f>
        <v>0.1</v>
      </c>
      <c r="OP114" s="28">
        <f>求节点($AT$5:$AT$10,BV$5:BV$10,将星节奏统计!NX113)</f>
        <v>0.6</v>
      </c>
      <c r="OQ114" s="28">
        <f>求节点($AT$5:$AT$10,BW$5:BW$10,将星节奏统计!NY113)</f>
        <v>0.5</v>
      </c>
      <c r="OR114" s="28">
        <f>求节点($AT$5:$AT$10,BX$5:BX$10,将星节奏统计!NZ113)</f>
        <v>0.33</v>
      </c>
      <c r="OS114" s="28">
        <f>求节点($AT$5:$AT$10,BY$5:BY$10,将星节奏统计!OA113)</f>
        <v>0.5</v>
      </c>
      <c r="OT114" s="28">
        <f>求节点($AT$5:$AT$10,BZ$5:BZ$10,将星节奏统计!OB113)</f>
        <v>0.33</v>
      </c>
      <c r="OU114" s="28">
        <f>求节点($AT$5:$AT$10,CA$5:CA$10,将星节奏统计!OC113)</f>
        <v>0.6</v>
      </c>
      <c r="OV114" s="28">
        <f>求节点($AT$5:$AT$10,CB$5:CB$10,将星节奏统计!OD113)</f>
        <v>0.6</v>
      </c>
      <c r="OW114" s="28">
        <f>求节点($AT$5:$AT$10,CC$5:CC$10,将星节奏统计!OE113)</f>
        <v>0.6</v>
      </c>
      <c r="OX114" s="28">
        <f>求节点($AT$5:$AT$10,CD$5:CD$10,将星节奏统计!OF113)</f>
        <v>0.6</v>
      </c>
      <c r="OY114" s="28">
        <f>求节点($AT$5:$AT$10,CE$5:CE$10,将星节奏统计!OG113)</f>
        <v>0.4</v>
      </c>
      <c r="OZ114" s="28">
        <f>求节点($AT$5:$AT$10,CF$5:CF$10,将星节奏统计!OH113)</f>
        <v>0.4</v>
      </c>
      <c r="PA114" s="28">
        <f>求节点($AT$5:$AT$10,CG$5:CG$10,将星节奏统计!OI113)</f>
        <v>0.4</v>
      </c>
      <c r="PB114" s="28">
        <f>求节点($AT$5:$AT$10,CH$5:CH$10,将星节奏统计!OJ113)</f>
        <v>0.4</v>
      </c>
      <c r="PC114" s="28">
        <f>求节点($AT$5:$AT$10,CI$5:CI$10,将星节奏统计!OK113)</f>
        <v>0.5</v>
      </c>
      <c r="PD114" s="28">
        <f>求节点($AT$5:$AT$10,CJ$5:CJ$10,将星节奏统计!OL113)</f>
        <v>0.33</v>
      </c>
      <c r="PE114" s="28">
        <f>求节点($AT$5:$AT$10,CK$5:CK$10,将星节奏统计!OM113)</f>
        <v>0</v>
      </c>
      <c r="PF114" s="28">
        <f>求节点($AT$5:$AT$10,CL$5:CL$10,将星节奏统计!ON113)</f>
        <v>0</v>
      </c>
      <c r="PG114" s="28">
        <f>求节点($AT$5:$AT$10,CM$5:CM$10,将星节奏统计!OO113)</f>
        <v>0</v>
      </c>
      <c r="PH114" s="28">
        <f>求节点($AT$5:$AT$10,CN$5:CN$10,将星节奏统计!OP113)</f>
        <v>0</v>
      </c>
      <c r="PI114" s="28">
        <f>求节点($AT$5:$AT$10,CO$5:CO$10,将星节奏统计!OQ113)</f>
        <v>0</v>
      </c>
      <c r="PJ114" s="28">
        <f>求节点($AT$5:$AT$10,CP$5:CP$10,将星节奏统计!OR113)</f>
        <v>0</v>
      </c>
      <c r="PK114" s="28">
        <f>求节点($AT$5:$AT$10,CQ$5:CQ$10,将星节奏统计!OS113)</f>
        <v>0</v>
      </c>
      <c r="PL114" s="28">
        <f>求节点($AT$5:$AT$10,CR$5:CR$10,将星节奏统计!OT113)</f>
        <v>0</v>
      </c>
      <c r="PM114" s="28">
        <f>求节点($AT$5:$AT$10,CS$5:CS$10,将星节奏统计!OU113)</f>
        <v>0</v>
      </c>
      <c r="PN114" s="28">
        <f>求节点($AT$17:$AT$22,AV$17:AV$22,将星节奏统计!OX113)</f>
        <v>0</v>
      </c>
      <c r="PO114" s="28">
        <f>求节点($AT$17:$AT$22,AW$17:AW$22,将星节奏统计!OY113)</f>
        <v>0</v>
      </c>
      <c r="PP114" s="28">
        <f>求节点($AT$17:$AT$22,AX$17:AX$22,将星节奏统计!OZ113)</f>
        <v>0</v>
      </c>
      <c r="PQ114" s="28">
        <f>求节点($AT$17:$AT$22,AY$17:AY$22,将星节奏统计!PA113)</f>
        <v>2.3098278734036415E-4</v>
      </c>
      <c r="PR114" s="28">
        <f>求节点($AT$17:$AT$22,AZ$17:AZ$22,将星节奏统计!PB113)</f>
        <v>3.4647418101054969E-4</v>
      </c>
      <c r="PS114" s="28">
        <f>求节点($AT$17:$AT$22,BA$17:BA$22,将星节奏统计!PC113)</f>
        <v>3.4647418101054969E-4</v>
      </c>
      <c r="PT114" s="28">
        <f>求节点($AT$17:$AT$22,BB$17:BB$22,将星节奏统计!PD113)</f>
        <v>5.2496088031901353E-4</v>
      </c>
      <c r="PU114" s="28">
        <f>求节点($AT$17:$AT$22,BC$17:BC$22,将星节奏统计!PE113)</f>
        <v>0</v>
      </c>
      <c r="PV114" s="28">
        <f>求节点($AT$17:$AT$22,BD$17:BD$22,将星节奏统计!PF113)</f>
        <v>3.4647418101054969E-4</v>
      </c>
      <c r="PW114" s="28">
        <f>求节点($AT$17:$AT$22,BE$17:BE$22,将星节奏统计!PG113)</f>
        <v>0</v>
      </c>
      <c r="PX114" s="28">
        <f>求节点($AT$17:$AT$22,BF$17:BF$22,将星节奏统计!PH113)</f>
        <v>0</v>
      </c>
      <c r="PY114" s="28">
        <f>求节点($AT$17:$AT$22,BG$17:BG$22,将星节奏统计!PI113)</f>
        <v>0</v>
      </c>
      <c r="PZ114" s="28">
        <f>求节点($AT$17:$AT$22,BH$17:BH$22,将星节奏统计!PJ113)</f>
        <v>0</v>
      </c>
      <c r="QA114" s="28">
        <f>求节点($AT$17:$AT$22,BI$17:BI$22,将星节奏统计!PK113)</f>
        <v>0</v>
      </c>
      <c r="QB114" s="28">
        <f>求节点($AT$17:$AT$22,BJ$17:BJ$22,将星节奏统计!PL113)</f>
        <v>0</v>
      </c>
      <c r="QC114" s="28">
        <f>求节点($AT$17:$AT$22,BK$17:BK$22,将星节奏统计!PM113)</f>
        <v>0</v>
      </c>
      <c r="QD114" s="28">
        <f>求节点($AT$17:$AT$22,BL$17:BL$22,将星节奏统计!PN113)</f>
        <v>0</v>
      </c>
      <c r="QE114" s="28">
        <f>求节点($AT$17:$AT$22,BM$17:BM$22,将星节奏统计!PO113)</f>
        <v>0</v>
      </c>
      <c r="QF114" s="28">
        <f>求节点($AT$17:$AT$22,BN$17:BN$22,将星节奏统计!PP113)</f>
        <v>0</v>
      </c>
      <c r="QG114" s="28">
        <f>求节点($AT$17:$AT$22,BO$17:BO$22,将星节奏统计!PQ113)</f>
        <v>0</v>
      </c>
      <c r="QJ114" s="3">
        <v>110</v>
      </c>
      <c r="QK114" s="28">
        <f t="shared" ca="1" si="80"/>
        <v>1.4780185679200226</v>
      </c>
      <c r="QL114" s="28">
        <f t="shared" ca="1" si="80"/>
        <v>1.5</v>
      </c>
      <c r="QM114" s="28">
        <f t="shared" ca="1" si="80"/>
        <v>1.5</v>
      </c>
      <c r="QN114" s="28">
        <f t="shared" ca="1" si="80"/>
        <v>1.5</v>
      </c>
      <c r="QO114" s="28">
        <f t="shared" ca="1" si="80"/>
        <v>1.5</v>
      </c>
      <c r="QP114" s="28">
        <f t="shared" ca="1" si="81"/>
        <v>1.4406501333840613</v>
      </c>
      <c r="QQ114" s="28">
        <f t="shared" ca="1" si="81"/>
        <v>1.5</v>
      </c>
      <c r="QR114" s="28">
        <f t="shared" ca="1" si="81"/>
        <v>1.5</v>
      </c>
      <c r="QS114" s="28">
        <f t="shared" ca="1" si="81"/>
        <v>1.5</v>
      </c>
      <c r="QT114" s="28">
        <f t="shared" ca="1" si="81"/>
        <v>1.5</v>
      </c>
      <c r="QU114" s="28">
        <f t="shared" ca="1" si="82"/>
        <v>0.1</v>
      </c>
      <c r="QV114" s="28">
        <f t="shared" ca="1" si="82"/>
        <v>0.1</v>
      </c>
      <c r="QW114" s="28">
        <f t="shared" ca="1" si="82"/>
        <v>0.1</v>
      </c>
      <c r="QX114" s="28">
        <f t="shared" ca="1" si="82"/>
        <v>0.1</v>
      </c>
      <c r="QY114" s="28">
        <f t="shared" ca="1" si="82"/>
        <v>0.1</v>
      </c>
      <c r="QZ114" s="28">
        <f t="shared" ca="1" si="83"/>
        <v>0.98461299754401588</v>
      </c>
      <c r="RA114" s="28">
        <f t="shared" ca="1" si="83"/>
        <v>1</v>
      </c>
      <c r="RB114" s="28">
        <f t="shared" ca="1" si="83"/>
        <v>1</v>
      </c>
      <c r="RC114" s="28">
        <f t="shared" ca="1" si="83"/>
        <v>1</v>
      </c>
      <c r="RD114" s="28">
        <f t="shared" ca="1" si="83"/>
        <v>1</v>
      </c>
      <c r="RE114" s="28">
        <f t="shared" ca="1" si="84"/>
        <v>0.95043342225604099</v>
      </c>
      <c r="RF114" s="28">
        <f t="shared" ca="1" si="84"/>
        <v>0.99</v>
      </c>
      <c r="RG114" s="28">
        <f t="shared" ca="1" si="84"/>
        <v>0.99</v>
      </c>
      <c r="RH114" s="28">
        <f t="shared" ca="1" si="84"/>
        <v>0.99</v>
      </c>
      <c r="RI114" s="28">
        <f t="shared" ca="1" si="84"/>
        <v>0.99</v>
      </c>
      <c r="RJ114" s="28">
        <f t="shared" ca="1" si="85"/>
        <v>3.3834017176604531E-4</v>
      </c>
      <c r="RK114" s="28">
        <f t="shared" ca="1" si="85"/>
        <v>0</v>
      </c>
      <c r="RL114" s="28">
        <f t="shared" ca="1" si="85"/>
        <v>3.3834017176604531E-4</v>
      </c>
      <c r="RM114" s="28">
        <f t="shared" ca="1" si="85"/>
        <v>0</v>
      </c>
      <c r="RN114" s="28">
        <f t="shared" ca="1" si="85"/>
        <v>3.6222300742011927E-4</v>
      </c>
      <c r="RO114" s="28">
        <f t="shared" ca="1" si="86"/>
        <v>3.2362972951534633E-4</v>
      </c>
      <c r="RP114" s="28">
        <f t="shared" ca="1" si="86"/>
        <v>0</v>
      </c>
      <c r="RQ114" s="28">
        <f t="shared" ca="1" si="86"/>
        <v>3.2362972951534633E-4</v>
      </c>
      <c r="RR114" s="28">
        <f t="shared" ca="1" si="86"/>
        <v>0</v>
      </c>
      <c r="RS114" s="28">
        <f t="shared" ca="1" si="86"/>
        <v>3.4647418101054969E-4</v>
      </c>
      <c r="RT114" s="28">
        <f t="shared" ca="1" si="87"/>
        <v>0.1</v>
      </c>
      <c r="RU114" s="28">
        <f t="shared" ca="1" si="87"/>
        <v>0.1</v>
      </c>
      <c r="RV114" s="28">
        <f t="shared" ca="1" si="87"/>
        <v>0.1</v>
      </c>
      <c r="RW114" s="28">
        <f t="shared" ca="1" si="87"/>
        <v>0.1</v>
      </c>
      <c r="RX114" s="28">
        <f t="shared" ca="1" si="87"/>
        <v>0.1</v>
      </c>
      <c r="RY114" s="28">
        <f t="shared" ca="1" si="88"/>
        <v>0.17066738535160048</v>
      </c>
      <c r="RZ114" s="28">
        <f t="shared" ca="1" si="88"/>
        <v>0.17566927202888338</v>
      </c>
      <c r="SA114" s="28">
        <f t="shared" ca="1" si="88"/>
        <v>0.18621460318743044</v>
      </c>
      <c r="SB114" s="28">
        <f t="shared" ca="1" si="88"/>
        <v>0.2</v>
      </c>
      <c r="SC114" s="28">
        <f t="shared" ca="1" si="88"/>
        <v>0.2</v>
      </c>
    </row>
    <row r="115" spans="46:497" x14ac:dyDescent="0.2">
      <c r="CU115" s="3">
        <v>111</v>
      </c>
      <c r="CV115" s="28">
        <f>求节点($AT$5:$AT$10,AV$5:AV$10,将星节奏统计!BJ114)</f>
        <v>0.1</v>
      </c>
      <c r="CW115" s="28">
        <f>求节点($AT$5:$AT$10,AW$5:AW$10,将星节奏统计!BK114)</f>
        <v>0.1</v>
      </c>
      <c r="CX115" s="28">
        <f>求节点($AT$5:$AT$10,AX$5:AX$10,将星节奏统计!BL114)</f>
        <v>7.1478479213736679E-2</v>
      </c>
      <c r="CY115" s="28">
        <f>求节点($AT$5:$AT$10,AY$5:AY$10,将星节奏统计!BM114)</f>
        <v>0</v>
      </c>
      <c r="CZ115" s="28">
        <f>求节点($AT$5:$AT$10,AZ$5:AZ$10,将星节奏统计!BN114)</f>
        <v>0</v>
      </c>
      <c r="DA115" s="28">
        <f>求节点($AT$5:$AT$10,BA$5:BA$10,将星节奏统计!BO114)</f>
        <v>0</v>
      </c>
      <c r="DB115" s="28">
        <f>求节点($AT$5:$AT$10,BB$5:BB$10,将星节奏统计!BP114)</f>
        <v>0</v>
      </c>
      <c r="DC115" s="28">
        <f>求节点($AT$5:$AT$10,BC$5:BC$10,将星节奏统计!BQ114)</f>
        <v>0</v>
      </c>
      <c r="DD115" s="28">
        <f>求节点($AT$5:$AT$10,BD$5:BD$10,将星节奏统计!BR114)</f>
        <v>0</v>
      </c>
      <c r="DE115" s="28">
        <f>求节点($AT$5:$AT$10,BE$5:BE$10,将星节奏统计!BS114)</f>
        <v>0</v>
      </c>
      <c r="DF115" s="28">
        <f>求节点($AT$5:$AT$10,BF$5:BF$10,将星节奏统计!BT114)</f>
        <v>0</v>
      </c>
      <c r="DG115" s="28">
        <f>求节点($AT$5:$AT$10,BG$5:BG$10,将星节奏统计!BU114)</f>
        <v>0</v>
      </c>
      <c r="DH115" s="28">
        <f>求节点($AT$5:$AT$10,BH$5:BH$10,将星节奏统计!BV114)</f>
        <v>0</v>
      </c>
      <c r="DI115" s="28">
        <f>求节点($AT$5:$AT$10,BI$5:BI$10,将星节奏统计!BW114)</f>
        <v>0</v>
      </c>
      <c r="DJ115" s="28">
        <f>求节点($AT$5:$AT$10,BJ$5:BJ$10,将星节奏统计!BX114)</f>
        <v>0</v>
      </c>
      <c r="DK115" s="28">
        <f>求节点($AT$5:$AT$10,BK$5:BK$10,将星节奏统计!BY114)</f>
        <v>0</v>
      </c>
      <c r="DL115" s="28">
        <f>求节点($AT$5:$AT$10,BL$5:BL$10,将星节奏统计!BZ114)</f>
        <v>0.9</v>
      </c>
      <c r="DM115" s="28">
        <f>求节点($AT$5:$AT$10,BM$5:BM$10,将星节奏统计!CA114)</f>
        <v>0.9</v>
      </c>
      <c r="DN115" s="28">
        <f>求节点($AT$5:$AT$10,BN$5:BN$10,将星节奏统计!CB114)</f>
        <v>0.6</v>
      </c>
      <c r="DO115" s="28">
        <f>求节点($AT$5:$AT$10,BO$5:BO$10,将星节奏统计!CC114)</f>
        <v>0</v>
      </c>
      <c r="DP115" s="28">
        <f>求节点($AT$5:$AT$10,BP$5:BP$10,将星节奏统计!CD114)</f>
        <v>0.9</v>
      </c>
      <c r="DQ115" s="28">
        <f>求节点($AT$5:$AT$10,BQ$5:BQ$10,将星节奏统计!CE114)</f>
        <v>0.6</v>
      </c>
      <c r="DR115" s="28">
        <f>求节点($AT$5:$AT$10,BR$5:BR$10,将星节奏统计!CF114)</f>
        <v>0.9</v>
      </c>
      <c r="DS115" s="28">
        <f>求节点($AT$5:$AT$10,BS$5:BS$10,将星节奏统计!CG114)</f>
        <v>0</v>
      </c>
      <c r="DT115" s="28">
        <f>求节点($AT$5:$AT$10,BT$5:BT$10,将星节奏统计!CH114)</f>
        <v>0.6</v>
      </c>
      <c r="DU115" s="28">
        <f>求节点($AT$5:$AT$10,BU$5:BU$10,将星节奏统计!CI114)</f>
        <v>0.1</v>
      </c>
      <c r="DV115" s="28">
        <f>求节点($AT$5:$AT$10,BV$5:BV$10,将星节奏统计!CJ114)</f>
        <v>0.6</v>
      </c>
      <c r="DW115" s="28">
        <f>求节点($AT$5:$AT$10,BW$5:BW$10,将星节奏统计!CK114)</f>
        <v>0.5</v>
      </c>
      <c r="DX115" s="28">
        <f>求节点($AT$5:$AT$10,BX$5:BX$10,将星节奏统计!CL114)</f>
        <v>0.33</v>
      </c>
      <c r="DY115" s="28">
        <f>求节点($AT$5:$AT$10,BY$5:BY$10,将星节奏统计!CM114)</f>
        <v>0.5</v>
      </c>
      <c r="DZ115" s="28">
        <f>求节点($AT$5:$AT$10,BZ$5:BZ$10,将星节奏统计!CN114)</f>
        <v>0.33</v>
      </c>
      <c r="EA115" s="28">
        <f>求节点($AT$5:$AT$10,CA$5:CA$10,将星节奏统计!CO114)</f>
        <v>0.6</v>
      </c>
      <c r="EB115" s="28">
        <f>求节点($AT$5:$AT$10,CB$5:CB$10,将星节奏统计!CP114)</f>
        <v>0.6</v>
      </c>
      <c r="EC115" s="28">
        <f>求节点($AT$5:$AT$10,CC$5:CC$10,将星节奏统计!CQ114)</f>
        <v>0.6</v>
      </c>
      <c r="ED115" s="28">
        <f>求节点($AT$5:$AT$10,CD$5:CD$10,将星节奏统计!CR114)</f>
        <v>0.6</v>
      </c>
      <c r="EE115" s="28">
        <f>求节点($AT$5:$AT$10,CE$5:CE$10,将星节奏统计!CS114)</f>
        <v>0.4</v>
      </c>
      <c r="EF115" s="28">
        <f>求节点($AT$5:$AT$10,CF$5:CF$10,将星节奏统计!CT114)</f>
        <v>0.4</v>
      </c>
      <c r="EG115" s="28">
        <f>求节点($AT$5:$AT$10,CG$5:CG$10,将星节奏统计!CU114)</f>
        <v>0.4</v>
      </c>
      <c r="EH115" s="28">
        <f>求节点($AT$5:$AT$10,CH$5:CH$10,将星节奏统计!CV114)</f>
        <v>0.4</v>
      </c>
      <c r="EI115" s="28">
        <f>求节点($AT$5:$AT$10,CI$5:CI$10,将星节奏统计!CW114)</f>
        <v>0.5</v>
      </c>
      <c r="EJ115" s="28">
        <f>求节点($AT$5:$AT$10,CJ$5:CJ$10,将星节奏统计!CX114)</f>
        <v>0.33</v>
      </c>
      <c r="EK115" s="28">
        <f>求节点($AT$5:$AT$10,CK$5:CK$10,将星节奏统计!CY114)</f>
        <v>0</v>
      </c>
      <c r="EL115" s="28">
        <f>求节点($AT$5:$AT$10,CL$5:CL$10,将星节奏统计!CZ114)</f>
        <v>0</v>
      </c>
      <c r="EM115" s="28">
        <f>求节点($AT$5:$AT$10,CM$5:CM$10,将星节奏统计!DA114)</f>
        <v>0</v>
      </c>
      <c r="EN115" s="28">
        <f>求节点($AT$5:$AT$10,CN$5:CN$10,将星节奏统计!DB114)</f>
        <v>0</v>
      </c>
      <c r="EO115" s="28">
        <f>求节点($AT$5:$AT$10,CO$5:CO$10,将星节奏统计!DC114)</f>
        <v>0</v>
      </c>
      <c r="EP115" s="28">
        <f>求节点($AT$5:$AT$10,CP$5:CP$10,将星节奏统计!DD114)</f>
        <v>0</v>
      </c>
      <c r="EQ115" s="28">
        <f>求节点($AT$5:$AT$10,CQ$5:CQ$10,将星节奏统计!DE114)</f>
        <v>0</v>
      </c>
      <c r="ER115" s="28">
        <f>求节点($AT$5:$AT$10,CR$5:CR$10,将星节奏统计!DF114)</f>
        <v>0</v>
      </c>
      <c r="ES115" s="28">
        <f>求节点($AT$5:$AT$10,CS$5:CS$10,将星节奏统计!DG114)</f>
        <v>0</v>
      </c>
      <c r="ET115" s="28">
        <f>求节点($AT$17:$AT$22,AV$17:AV$22,将星节奏统计!DJ114)</f>
        <v>0</v>
      </c>
      <c r="EU115" s="28">
        <f>求节点($AT$17:$AT$22,AW$17:AW$22,将星节奏统计!DK114)</f>
        <v>0</v>
      </c>
      <c r="EV115" s="28">
        <f>求节点($AT$17:$AT$22,AX$17:AX$22,将星节奏统计!DL114)</f>
        <v>0</v>
      </c>
      <c r="EW115" s="28">
        <f>求节点($AT$17:$AT$22,AY$17:AY$22,将星节奏统计!DM114)</f>
        <v>2.1575315301023551E-4</v>
      </c>
      <c r="EX115" s="28">
        <f>求节点($AT$17:$AT$22,AZ$17:AZ$22,将星节奏统计!DN114)</f>
        <v>3.2362972951534633E-4</v>
      </c>
      <c r="EY115" s="28">
        <f>求节点($AT$17:$AT$22,BA$17:BA$22,将星节奏统计!DO114)</f>
        <v>3.2362972951534633E-4</v>
      </c>
      <c r="EZ115" s="28">
        <f>求节点($AT$17:$AT$22,BB$17:BB$22,将星节奏统计!DP114)</f>
        <v>4.9034807502325306E-4</v>
      </c>
      <c r="FA115" s="28">
        <f>求节点($AT$17:$AT$22,BC$17:BC$22,将星节奏统计!DQ114)</f>
        <v>0</v>
      </c>
      <c r="FB115" s="28">
        <f>求节点($AT$17:$AT$22,BD$17:BD$22,将星节奏统计!DR114)</f>
        <v>3.2362972951534633E-4</v>
      </c>
      <c r="FC115" s="28">
        <f>求节点($AT$17:$AT$22,BE$17:BE$22,将星节奏统计!DS114)</f>
        <v>0</v>
      </c>
      <c r="FD115" s="28">
        <f>求节点($AT$17:$AT$22,BF$17:BF$22,将星节奏统计!DT114)</f>
        <v>0</v>
      </c>
      <c r="FE115" s="28">
        <f>求节点($AT$17:$AT$22,BG$17:BG$22,将星节奏统计!DU114)</f>
        <v>0</v>
      </c>
      <c r="FF115" s="28">
        <f>求节点($AT$17:$AT$22,BH$17:BH$22,将星节奏统计!DV114)</f>
        <v>0</v>
      </c>
      <c r="FG115" s="28">
        <f>求节点($AT$17:$AT$22,BI$17:BI$22,将星节奏统计!DW114)</f>
        <v>0</v>
      </c>
      <c r="FH115" s="28">
        <f>求节点($AT$17:$AT$22,BJ$17:BJ$22,将星节奏统计!DX114)</f>
        <v>0</v>
      </c>
      <c r="FI115" s="28">
        <f>求节点($AT$17:$AT$22,BK$17:BK$22,将星节奏统计!DY114)</f>
        <v>0</v>
      </c>
      <c r="FJ115" s="28">
        <f>求节点($AT$17:$AT$22,BL$17:BL$22,将星节奏统计!DZ114)</f>
        <v>0</v>
      </c>
      <c r="FK115" s="28">
        <f>求节点($AT$17:$AT$22,BM$17:BM$22,将星节奏统计!EA114)</f>
        <v>0</v>
      </c>
      <c r="FL115" s="28">
        <f>求节点($AT$17:$AT$22,BN$17:BN$22,将星节奏统计!EB114)</f>
        <v>0</v>
      </c>
      <c r="FM115" s="28">
        <f>求节点($AT$17:$AT$22,BO$17:BO$22,将星节奏统计!EC114)</f>
        <v>0</v>
      </c>
      <c r="FN115" s="28">
        <f>求节点($AT$5:$AT$10,AV$5:AV$10,将星节奏统计!EG114)</f>
        <v>0.1</v>
      </c>
      <c r="FO115" s="28">
        <f>求节点($AT$5:$AT$10,AW$5:AW$10,将星节奏统计!EH114)</f>
        <v>0.1</v>
      </c>
      <c r="FP115" s="28">
        <f>求节点($AT$5:$AT$10,AX$5:AX$10,将星节奏统计!EI114)</f>
        <v>7.6832869210899393E-2</v>
      </c>
      <c r="FQ115" s="28">
        <f>求节点($AT$5:$AT$10,AY$5:AY$10,将星节奏统计!EJ114)</f>
        <v>0</v>
      </c>
      <c r="FR115" s="28">
        <f>求节点($AT$5:$AT$10,AZ$5:AZ$10,将星节奏统计!EK114)</f>
        <v>0</v>
      </c>
      <c r="FS115" s="28">
        <f>求节点($AT$5:$AT$10,BA$5:BA$10,将星节奏统计!EL114)</f>
        <v>0</v>
      </c>
      <c r="FT115" s="28">
        <f>求节点($AT$5:$AT$10,BB$5:BB$10,将星节奏统计!EM114)</f>
        <v>0</v>
      </c>
      <c r="FU115" s="28">
        <f>求节点($AT$5:$AT$10,BC$5:BC$10,将星节奏统计!EN114)</f>
        <v>0</v>
      </c>
      <c r="FV115" s="28">
        <f>求节点($AT$5:$AT$10,BD$5:BD$10,将星节奏统计!EO114)</f>
        <v>0</v>
      </c>
      <c r="FW115" s="28">
        <f>求节点($AT$5:$AT$10,BE$5:BE$10,将星节奏统计!EP114)</f>
        <v>0</v>
      </c>
      <c r="FX115" s="28">
        <f>求节点($AT$5:$AT$10,BF$5:BF$10,将星节奏统计!EQ114)</f>
        <v>0</v>
      </c>
      <c r="FY115" s="28">
        <f>求节点($AT$5:$AT$10,BG$5:BG$10,将星节奏统计!ER114)</f>
        <v>0</v>
      </c>
      <c r="FZ115" s="28">
        <f>求节点($AT$5:$AT$10,BH$5:BH$10,将星节奏统计!ES114)</f>
        <v>0</v>
      </c>
      <c r="GA115" s="28">
        <f>求节点($AT$5:$AT$10,BI$5:BI$10,将星节奏统计!ET114)</f>
        <v>0</v>
      </c>
      <c r="GB115" s="28">
        <f>求节点($AT$5:$AT$10,BJ$5:BJ$10,将星节奏统计!EU114)</f>
        <v>0</v>
      </c>
      <c r="GC115" s="28">
        <f>求节点($AT$5:$AT$10,BK$5:BK$10,将星节奏统计!EV114)</f>
        <v>0</v>
      </c>
      <c r="GD115" s="28">
        <f>求节点($AT$5:$AT$10,BL$5:BL$10,将星节奏统计!EW114)</f>
        <v>0.9</v>
      </c>
      <c r="GE115" s="28">
        <f>求节点($AT$5:$AT$10,BM$5:BM$10,将星节奏统计!EX114)</f>
        <v>0.9</v>
      </c>
      <c r="GF115" s="28">
        <f>求节点($AT$5:$AT$10,BN$5:BN$10,将星节奏统计!EY114)</f>
        <v>0.6</v>
      </c>
      <c r="GG115" s="28">
        <f>求节点($AT$5:$AT$10,BO$5:BO$10,将星节奏统计!EZ114)</f>
        <v>0</v>
      </c>
      <c r="GH115" s="28">
        <f>求节点($AT$5:$AT$10,BP$5:BP$10,将星节奏统计!FA114)</f>
        <v>0.9</v>
      </c>
      <c r="GI115" s="28">
        <f>求节点($AT$5:$AT$10,BQ$5:BQ$10,将星节奏统计!FB114)</f>
        <v>0.6</v>
      </c>
      <c r="GJ115" s="28">
        <f>求节点($AT$5:$AT$10,BR$5:BR$10,将星节奏统计!FC114)</f>
        <v>0.9</v>
      </c>
      <c r="GK115" s="28">
        <f>求节点($AT$5:$AT$10,BS$5:BS$10,将星节奏统计!FD114)</f>
        <v>0</v>
      </c>
      <c r="GL115" s="28">
        <f>求节点($AT$5:$AT$10,BT$5:BT$10,将星节奏统计!FE114)</f>
        <v>0.6</v>
      </c>
      <c r="GM115" s="28">
        <f>求节点($AT$5:$AT$10,BU$5:BU$10,将星节奏统计!FF114)</f>
        <v>0.1</v>
      </c>
      <c r="GN115" s="28">
        <f>求节点($AT$5:$AT$10,BV$5:BV$10,将星节奏统计!FG114)</f>
        <v>0.6</v>
      </c>
      <c r="GO115" s="28">
        <f>求节点($AT$5:$AT$10,BW$5:BW$10,将星节奏统计!FH114)</f>
        <v>0.5</v>
      </c>
      <c r="GP115" s="28">
        <f>求节点($AT$5:$AT$10,BX$5:BX$10,将星节奏统计!FI114)</f>
        <v>0.33</v>
      </c>
      <c r="GQ115" s="28">
        <f>求节点($AT$5:$AT$10,BY$5:BY$10,将星节奏统计!FJ114)</f>
        <v>0.5</v>
      </c>
      <c r="GR115" s="28">
        <f>求节点($AT$5:$AT$10,BZ$5:BZ$10,将星节奏统计!FK114)</f>
        <v>0.33</v>
      </c>
      <c r="GS115" s="28">
        <f>求节点($AT$5:$AT$10,CA$5:CA$10,将星节奏统计!FL114)</f>
        <v>0.6</v>
      </c>
      <c r="GT115" s="28">
        <f>求节点($AT$5:$AT$10,CB$5:CB$10,将星节奏统计!FM114)</f>
        <v>0.6</v>
      </c>
      <c r="GU115" s="28">
        <f>求节点($AT$5:$AT$10,CC$5:CC$10,将星节奏统计!FN114)</f>
        <v>0.6</v>
      </c>
      <c r="GV115" s="28">
        <f>求节点($AT$5:$AT$10,CD$5:CD$10,将星节奏统计!FO114)</f>
        <v>0.6</v>
      </c>
      <c r="GW115" s="28">
        <f>求节点($AT$5:$AT$10,CE$5:CE$10,将星节奏统计!FP114)</f>
        <v>0.4</v>
      </c>
      <c r="GX115" s="28">
        <f>求节点($AT$5:$AT$10,CF$5:CF$10,将星节奏统计!FQ114)</f>
        <v>0.4</v>
      </c>
      <c r="GY115" s="28">
        <f>求节点($AT$5:$AT$10,CG$5:CG$10,将星节奏统计!FR114)</f>
        <v>0.4</v>
      </c>
      <c r="GZ115" s="28">
        <f>求节点($AT$5:$AT$10,CH$5:CH$10,将星节奏统计!FS114)</f>
        <v>0.4</v>
      </c>
      <c r="HA115" s="28">
        <f>求节点($AT$5:$AT$10,CI$5:CI$10,将星节奏统计!FT114)</f>
        <v>0.5</v>
      </c>
      <c r="HB115" s="28">
        <f>求节点($AT$5:$AT$10,CJ$5:CJ$10,将星节奏统计!FU114)</f>
        <v>0.33</v>
      </c>
      <c r="HC115" s="28">
        <f>求节点($AT$5:$AT$10,CK$5:CK$10,将星节奏统计!FV114)</f>
        <v>0</v>
      </c>
      <c r="HD115" s="28">
        <f>求节点($AT$5:$AT$10,CL$5:CL$10,将星节奏统计!FW114)</f>
        <v>0</v>
      </c>
      <c r="HE115" s="28">
        <f>求节点($AT$5:$AT$10,CM$5:CM$10,将星节奏统计!FX114)</f>
        <v>0</v>
      </c>
      <c r="HF115" s="28">
        <f>求节点($AT$5:$AT$10,CN$5:CN$10,将星节奏统计!FY114)</f>
        <v>0</v>
      </c>
      <c r="HG115" s="28">
        <f>求节点($AT$5:$AT$10,CO$5:CO$10,将星节奏统计!FZ114)</f>
        <v>0</v>
      </c>
      <c r="HH115" s="28">
        <f>求节点($AT$5:$AT$10,CP$5:CP$10,将星节奏统计!GA114)</f>
        <v>0</v>
      </c>
      <c r="HI115" s="28">
        <f>求节点($AT$5:$AT$10,CQ$5:CQ$10,将星节奏统计!GB114)</f>
        <v>0</v>
      </c>
      <c r="HJ115" s="28">
        <f>求节点($AT$5:$AT$10,CR$5:CR$10,将星节奏统计!GC114)</f>
        <v>0</v>
      </c>
      <c r="HK115" s="28">
        <f>求节点($AT$5:$AT$10,CS$5:CS$10,将星节奏统计!GD114)</f>
        <v>0</v>
      </c>
      <c r="HL115" s="28">
        <f>求节点($AT$17:$AT$22,AV$17:AV$22,将星节奏统计!GG114)</f>
        <v>0</v>
      </c>
      <c r="HM115" s="28">
        <f>求节点($AT$17:$AT$22,AW$17:AW$22,将星节奏统计!GH114)</f>
        <v>0</v>
      </c>
      <c r="HN115" s="28">
        <f>求节点($AT$17:$AT$22,AX$17:AX$22,将星节奏统计!GI114)</f>
        <v>0</v>
      </c>
      <c r="HO115" s="28">
        <f>求节点($AT$17:$AT$22,AY$17:AY$22,将星节奏统计!GJ114)</f>
        <v>0</v>
      </c>
      <c r="HP115" s="28">
        <f>求节点($AT$17:$AT$22,AZ$17:AZ$22,将星节奏统计!GK114)</f>
        <v>0</v>
      </c>
      <c r="HQ115" s="28">
        <f>求节点($AT$17:$AT$22,BA$17:BA$22,将星节奏统计!GL114)</f>
        <v>0</v>
      </c>
      <c r="HR115" s="28">
        <f>求节点($AT$17:$AT$22,BB$17:BB$22,将星节奏统计!GM114)</f>
        <v>0</v>
      </c>
      <c r="HS115" s="28">
        <f>求节点($AT$17:$AT$22,BC$17:BC$22,将星节奏统计!GN114)</f>
        <v>0</v>
      </c>
      <c r="HT115" s="28">
        <f>求节点($AT$17:$AT$22,BD$17:BD$22,将星节奏统计!GO114)</f>
        <v>0</v>
      </c>
      <c r="HU115" s="28">
        <f>求节点($AT$17:$AT$22,BE$17:BE$22,将星节奏统计!GP114)</f>
        <v>0</v>
      </c>
      <c r="HV115" s="28">
        <f>求节点($AT$17:$AT$22,BF$17:BF$22,将星节奏统计!GQ114)</f>
        <v>0</v>
      </c>
      <c r="HW115" s="28">
        <f>求节点($AT$17:$AT$22,BG$17:BG$22,将星节奏统计!GR114)</f>
        <v>0</v>
      </c>
      <c r="HX115" s="28">
        <f>求节点($AT$17:$AT$22,BH$17:BH$22,将星节奏统计!GS114)</f>
        <v>0</v>
      </c>
      <c r="HY115" s="28">
        <f>求节点($AT$17:$AT$22,BI$17:BI$22,将星节奏统计!GT114)</f>
        <v>0</v>
      </c>
      <c r="HZ115" s="28">
        <f>求节点($AT$17:$AT$22,BJ$17:BJ$22,将星节奏统计!GU114)</f>
        <v>0</v>
      </c>
      <c r="IA115" s="28">
        <f>求节点($AT$17:$AT$22,BK$17:BK$22,将星节奏统计!GV114)</f>
        <v>0</v>
      </c>
      <c r="IB115" s="28">
        <f>求节点($AT$17:$AT$22,BL$17:BL$22,将星节奏统计!GW114)</f>
        <v>0</v>
      </c>
      <c r="IC115" s="28">
        <f>求节点($AT$17:$AT$22,BM$17:BM$22,将星节奏统计!GX114)</f>
        <v>0</v>
      </c>
      <c r="ID115" s="28">
        <f>求节点($AT$17:$AT$22,BN$17:BN$22,将星节奏统计!GY114)</f>
        <v>0</v>
      </c>
      <c r="IE115" s="28">
        <f>求节点($AT$17:$AT$22,BO$17:BO$22,将星节奏统计!GZ114)</f>
        <v>0</v>
      </c>
      <c r="IF115" s="28">
        <f>求节点($AT$5:$AT$10,AV$5:AV$10,将星节奏统计!HD114)</f>
        <v>0.1</v>
      </c>
      <c r="IG115" s="28">
        <f>求节点($AT$5:$AT$10,AW$5:AW$10,将星节奏统计!HE114)</f>
        <v>0.1</v>
      </c>
      <c r="IH115" s="28">
        <f>求节点($AT$5:$AT$10,AX$5:AX$10,将星节奏统计!HF114)</f>
        <v>8.8241229331963017E-2</v>
      </c>
      <c r="II115" s="28">
        <f>求节点($AT$5:$AT$10,AY$5:AY$10,将星节奏统计!HG114)</f>
        <v>0</v>
      </c>
      <c r="IJ115" s="28">
        <f>求节点($AT$5:$AT$10,AZ$5:AZ$10,将星节奏统计!HH114)</f>
        <v>0</v>
      </c>
      <c r="IK115" s="28">
        <f>求节点($AT$5:$AT$10,BA$5:BA$10,将星节奏统计!HI114)</f>
        <v>0</v>
      </c>
      <c r="IL115" s="28">
        <f>求节点($AT$5:$AT$10,BB$5:BB$10,将星节奏统计!HJ114)</f>
        <v>0</v>
      </c>
      <c r="IM115" s="28">
        <f>求节点($AT$5:$AT$10,BC$5:BC$10,将星节奏统计!HK114)</f>
        <v>0</v>
      </c>
      <c r="IN115" s="28">
        <f>求节点($AT$5:$AT$10,BD$5:BD$10,将星节奏统计!HL114)</f>
        <v>0</v>
      </c>
      <c r="IO115" s="28">
        <f>求节点($AT$5:$AT$10,BE$5:BE$10,将星节奏统计!HM114)</f>
        <v>0</v>
      </c>
      <c r="IP115" s="28">
        <f>求节点($AT$5:$AT$10,BF$5:BF$10,将星节奏统计!HN114)</f>
        <v>0</v>
      </c>
      <c r="IQ115" s="28">
        <f>求节点($AT$5:$AT$10,BG$5:BG$10,将星节奏统计!HO114)</f>
        <v>0</v>
      </c>
      <c r="IR115" s="28">
        <f>求节点($AT$5:$AT$10,BH$5:BH$10,将星节奏统计!HP114)</f>
        <v>0</v>
      </c>
      <c r="IS115" s="28">
        <f>求节点($AT$5:$AT$10,BI$5:BI$10,将星节奏统计!HQ114)</f>
        <v>0</v>
      </c>
      <c r="IT115" s="28">
        <f>求节点($AT$5:$AT$10,BJ$5:BJ$10,将星节奏统计!HR114)</f>
        <v>0</v>
      </c>
      <c r="IU115" s="28">
        <f>求节点($AT$5:$AT$10,BK$5:BK$10,将星节奏统计!HS114)</f>
        <v>0</v>
      </c>
      <c r="IV115" s="28">
        <f>求节点($AT$5:$AT$10,BL$5:BL$10,将星节奏统计!HT114)</f>
        <v>0.9</v>
      </c>
      <c r="IW115" s="28">
        <f>求节点($AT$5:$AT$10,BM$5:BM$10,将星节奏统计!HU114)</f>
        <v>0.9</v>
      </c>
      <c r="IX115" s="28">
        <f>求节点($AT$5:$AT$10,BN$5:BN$10,将星节奏统计!HV114)</f>
        <v>0.6</v>
      </c>
      <c r="IY115" s="28">
        <f>求节点($AT$5:$AT$10,BO$5:BO$10,将星节奏统计!HW114)</f>
        <v>0</v>
      </c>
      <c r="IZ115" s="28">
        <f>求节点($AT$5:$AT$10,BP$5:BP$10,将星节奏统计!HX114)</f>
        <v>0.9</v>
      </c>
      <c r="JA115" s="28">
        <f>求节点($AT$5:$AT$10,BQ$5:BQ$10,将星节奏统计!HY114)</f>
        <v>0.6</v>
      </c>
      <c r="JB115" s="28">
        <f>求节点($AT$5:$AT$10,BR$5:BR$10,将星节奏统计!HZ114)</f>
        <v>0.9</v>
      </c>
      <c r="JC115" s="28">
        <f>求节点($AT$5:$AT$10,BS$5:BS$10,将星节奏统计!IA114)</f>
        <v>0</v>
      </c>
      <c r="JD115" s="28">
        <f>求节点($AT$5:$AT$10,BT$5:BT$10,将星节奏统计!IB114)</f>
        <v>0.6</v>
      </c>
      <c r="JE115" s="28">
        <f>求节点($AT$5:$AT$10,BU$5:BU$10,将星节奏统计!IC114)</f>
        <v>0.1</v>
      </c>
      <c r="JF115" s="28">
        <f>求节点($AT$5:$AT$10,BV$5:BV$10,将星节奏统计!ID114)</f>
        <v>0.6</v>
      </c>
      <c r="JG115" s="28">
        <f>求节点($AT$5:$AT$10,BW$5:BW$10,将星节奏统计!IE114)</f>
        <v>0.5</v>
      </c>
      <c r="JH115" s="28">
        <f>求节点($AT$5:$AT$10,BX$5:BX$10,将星节奏统计!IF114)</f>
        <v>0.33</v>
      </c>
      <c r="JI115" s="28">
        <f>求节点($AT$5:$AT$10,BY$5:BY$10,将星节奏统计!IG114)</f>
        <v>0.5</v>
      </c>
      <c r="JJ115" s="28">
        <f>求节点($AT$5:$AT$10,BZ$5:BZ$10,将星节奏统计!IH114)</f>
        <v>0.33</v>
      </c>
      <c r="JK115" s="28">
        <f>求节点($AT$5:$AT$10,CA$5:CA$10,将星节奏统计!II114)</f>
        <v>0.6</v>
      </c>
      <c r="JL115" s="28">
        <f>求节点($AT$5:$AT$10,CB$5:CB$10,将星节奏统计!IJ114)</f>
        <v>0.6</v>
      </c>
      <c r="JM115" s="28">
        <f>求节点($AT$5:$AT$10,CC$5:CC$10,将星节奏统计!IK114)</f>
        <v>0.6</v>
      </c>
      <c r="JN115" s="28">
        <f>求节点($AT$5:$AT$10,CD$5:CD$10,将星节奏统计!IL114)</f>
        <v>0.6</v>
      </c>
      <c r="JO115" s="28">
        <f>求节点($AT$5:$AT$10,CE$5:CE$10,将星节奏统计!IM114)</f>
        <v>0.4</v>
      </c>
      <c r="JP115" s="28">
        <f>求节点($AT$5:$AT$10,CF$5:CF$10,将星节奏统计!IN114)</f>
        <v>0.4</v>
      </c>
      <c r="JQ115" s="28">
        <f>求节点($AT$5:$AT$10,CG$5:CG$10,将星节奏统计!IO114)</f>
        <v>0.4</v>
      </c>
      <c r="JR115" s="28">
        <f>求节点($AT$5:$AT$10,CH$5:CH$10,将星节奏统计!IP114)</f>
        <v>0.4</v>
      </c>
      <c r="JS115" s="28">
        <f>求节点($AT$5:$AT$10,CI$5:CI$10,将星节奏统计!IQ114)</f>
        <v>0.5</v>
      </c>
      <c r="JT115" s="28">
        <f>求节点($AT$5:$AT$10,CJ$5:CJ$10,将星节奏统计!IR114)</f>
        <v>0.33</v>
      </c>
      <c r="JU115" s="28">
        <f>求节点($AT$5:$AT$10,CK$5:CK$10,将星节奏统计!IS114)</f>
        <v>0</v>
      </c>
      <c r="JV115" s="28">
        <f>求节点($AT$5:$AT$10,CL$5:CL$10,将星节奏统计!IT114)</f>
        <v>0</v>
      </c>
      <c r="JW115" s="28">
        <f>求节点($AT$5:$AT$10,CM$5:CM$10,将星节奏统计!IU114)</f>
        <v>0</v>
      </c>
      <c r="JX115" s="28">
        <f>求节点($AT$5:$AT$10,CN$5:CN$10,将星节奏统计!IV114)</f>
        <v>0</v>
      </c>
      <c r="JY115" s="28">
        <f>求节点($AT$5:$AT$10,CO$5:CO$10,将星节奏统计!IW114)</f>
        <v>0</v>
      </c>
      <c r="JZ115" s="28">
        <f>求节点($AT$5:$AT$10,CP$5:CP$10,将星节奏统计!IX114)</f>
        <v>0</v>
      </c>
      <c r="KA115" s="28">
        <f>求节点($AT$5:$AT$10,CQ$5:CQ$10,将星节奏统计!IY114)</f>
        <v>0</v>
      </c>
      <c r="KB115" s="28">
        <f>求节点($AT$5:$AT$10,CR$5:CR$10,将星节奏统计!IZ114)</f>
        <v>0</v>
      </c>
      <c r="KC115" s="28">
        <f>求节点($AT$5:$AT$10,CS$5:CS$10,将星节奏统计!JA114)</f>
        <v>0</v>
      </c>
      <c r="KD115" s="28">
        <f>求节点($AT$17:$AT$22,AV$17:AV$22,将星节奏统计!JD114)</f>
        <v>0</v>
      </c>
      <c r="KE115" s="28">
        <f>求节点($AT$17:$AT$22,AW$17:AW$22,将星节奏统计!JE114)</f>
        <v>0</v>
      </c>
      <c r="KF115" s="28">
        <f>求节点($AT$17:$AT$22,AX$17:AX$22,将星节奏统计!JF114)</f>
        <v>0</v>
      </c>
      <c r="KG115" s="28">
        <f>求节点($AT$17:$AT$22,AY$17:AY$22,将星节奏统计!JG114)</f>
        <v>2.1575315301023551E-4</v>
      </c>
      <c r="KH115" s="28">
        <f>求节点($AT$17:$AT$22,AZ$17:AZ$22,将星节奏统计!JH114)</f>
        <v>3.2362972951534633E-4</v>
      </c>
      <c r="KI115" s="28">
        <f>求节点($AT$17:$AT$22,BA$17:BA$22,将星节奏统计!JI114)</f>
        <v>3.2362972951534633E-4</v>
      </c>
      <c r="KJ115" s="28">
        <f>求节点($AT$17:$AT$22,BB$17:BB$22,将星节奏统计!JJ114)</f>
        <v>4.9034807502325306E-4</v>
      </c>
      <c r="KK115" s="28">
        <f>求节点($AT$17:$AT$22,BC$17:BC$22,将星节奏统计!JK114)</f>
        <v>0</v>
      </c>
      <c r="KL115" s="28">
        <f>求节点($AT$17:$AT$22,BD$17:BD$22,将星节奏统计!JL114)</f>
        <v>3.2362972951534633E-4</v>
      </c>
      <c r="KM115" s="28">
        <f>求节点($AT$17:$AT$22,BE$17:BE$22,将星节奏统计!JM114)</f>
        <v>0</v>
      </c>
      <c r="KN115" s="28">
        <f>求节点($AT$17:$AT$22,BF$17:BF$22,将星节奏统计!JN114)</f>
        <v>0</v>
      </c>
      <c r="KO115" s="28">
        <f>求节点($AT$17:$AT$22,BG$17:BG$22,将星节奏统计!JO114)</f>
        <v>0</v>
      </c>
      <c r="KP115" s="28">
        <f>求节点($AT$17:$AT$22,BH$17:BH$22,将星节奏统计!JP114)</f>
        <v>0</v>
      </c>
      <c r="KQ115" s="28">
        <f>求节点($AT$17:$AT$22,BI$17:BI$22,将星节奏统计!JQ114)</f>
        <v>0</v>
      </c>
      <c r="KR115" s="28">
        <f>求节点($AT$17:$AT$22,BJ$17:BJ$22,将星节奏统计!JR114)</f>
        <v>0</v>
      </c>
      <c r="KS115" s="28">
        <f>求节点($AT$17:$AT$22,BK$17:BK$22,将星节奏统计!JS114)</f>
        <v>0</v>
      </c>
      <c r="KT115" s="28">
        <f>求节点($AT$17:$AT$22,BL$17:BL$22,将星节奏统计!JT114)</f>
        <v>0</v>
      </c>
      <c r="KU115" s="28">
        <f>求节点($AT$17:$AT$22,BM$17:BM$22,将星节奏统计!JU114)</f>
        <v>0</v>
      </c>
      <c r="KV115" s="28">
        <f>求节点($AT$17:$AT$22,BN$17:BN$22,将星节奏统计!JV114)</f>
        <v>0</v>
      </c>
      <c r="KW115" s="28">
        <f>求节点($AT$17:$AT$22,BO$17:BO$22,将星节奏统计!JW114)</f>
        <v>0</v>
      </c>
      <c r="KX115" s="28">
        <f>求节点($AT$5:$AT$10,AV$5:AV$10,将星节奏统计!KA114)</f>
        <v>0.1</v>
      </c>
      <c r="KY115" s="28">
        <f>求节点($AT$5:$AT$10,AW$5:AW$10,将星节奏统计!KB114)</f>
        <v>0.1</v>
      </c>
      <c r="KZ115" s="28">
        <f>求节点($AT$5:$AT$10,AX$5:AX$10,将星节奏统计!KC114)</f>
        <v>0.1</v>
      </c>
      <c r="LA115" s="28">
        <f>求节点($AT$5:$AT$10,AY$5:AY$10,将星节奏统计!KD114)</f>
        <v>0</v>
      </c>
      <c r="LB115" s="28">
        <f>求节点($AT$5:$AT$10,AZ$5:AZ$10,将星节奏统计!KE114)</f>
        <v>0</v>
      </c>
      <c r="LC115" s="28">
        <f>求节点($AT$5:$AT$10,BA$5:BA$10,将星节奏统计!KF114)</f>
        <v>0</v>
      </c>
      <c r="LD115" s="28">
        <f>求节点($AT$5:$AT$10,BB$5:BB$10,将星节奏统计!KG114)</f>
        <v>0</v>
      </c>
      <c r="LE115" s="28">
        <f>求节点($AT$5:$AT$10,BC$5:BC$10,将星节奏统计!KH114)</f>
        <v>0</v>
      </c>
      <c r="LF115" s="28">
        <f>求节点($AT$5:$AT$10,BD$5:BD$10,将星节奏统计!KI114)</f>
        <v>0</v>
      </c>
      <c r="LG115" s="28">
        <f>求节点($AT$5:$AT$10,BE$5:BE$10,将星节奏统计!KJ114)</f>
        <v>0</v>
      </c>
      <c r="LH115" s="28">
        <f>求节点($AT$5:$AT$10,BF$5:BF$10,将星节奏统计!KK114)</f>
        <v>0</v>
      </c>
      <c r="LI115" s="28">
        <f>求节点($AT$5:$AT$10,BG$5:BG$10,将星节奏统计!KL114)</f>
        <v>0</v>
      </c>
      <c r="LJ115" s="28">
        <f>求节点($AT$5:$AT$10,BH$5:BH$10,将星节奏统计!KM114)</f>
        <v>0</v>
      </c>
      <c r="LK115" s="28">
        <f>求节点($AT$5:$AT$10,BI$5:BI$10,将星节奏统计!KN114)</f>
        <v>0</v>
      </c>
      <c r="LL115" s="28">
        <f>求节点($AT$5:$AT$10,BJ$5:BJ$10,将星节奏统计!KO114)</f>
        <v>0</v>
      </c>
      <c r="LM115" s="28">
        <f>求节点($AT$5:$AT$10,BK$5:BK$10,将星节奏统计!KP114)</f>
        <v>0</v>
      </c>
      <c r="LN115" s="28">
        <f>求节点($AT$5:$AT$10,BL$5:BL$10,将星节奏统计!KQ114)</f>
        <v>0.9</v>
      </c>
      <c r="LO115" s="28">
        <f>求节点($AT$5:$AT$10,BM$5:BM$10,将星节奏统计!KR114)</f>
        <v>0.9</v>
      </c>
      <c r="LP115" s="28">
        <f>求节点($AT$5:$AT$10,BN$5:BN$10,将星节奏统计!KS114)</f>
        <v>0.6</v>
      </c>
      <c r="LQ115" s="28">
        <f>求节点($AT$5:$AT$10,BO$5:BO$10,将星节奏统计!KT114)</f>
        <v>0</v>
      </c>
      <c r="LR115" s="28">
        <f>求节点($AT$5:$AT$10,BP$5:BP$10,将星节奏统计!KU114)</f>
        <v>0.9</v>
      </c>
      <c r="LS115" s="28">
        <f>求节点($AT$5:$AT$10,BQ$5:BQ$10,将星节奏统计!KV114)</f>
        <v>0.6</v>
      </c>
      <c r="LT115" s="28">
        <f>求节点($AT$5:$AT$10,BR$5:BR$10,将星节奏统计!KW114)</f>
        <v>0.9</v>
      </c>
      <c r="LU115" s="28">
        <f>求节点($AT$5:$AT$10,BS$5:BS$10,将星节奏统计!KX114)</f>
        <v>0</v>
      </c>
      <c r="LV115" s="28">
        <f>求节点($AT$5:$AT$10,BT$5:BT$10,将星节奏统计!KY114)</f>
        <v>0.6</v>
      </c>
      <c r="LW115" s="28">
        <f>求节点($AT$5:$AT$10,BU$5:BU$10,将星节奏统计!KZ114)</f>
        <v>0.1</v>
      </c>
      <c r="LX115" s="28">
        <f>求节点($AT$5:$AT$10,BV$5:BV$10,将星节奏统计!LA114)</f>
        <v>0.6</v>
      </c>
      <c r="LY115" s="28">
        <f>求节点($AT$5:$AT$10,BW$5:BW$10,将星节奏统计!LB114)</f>
        <v>0.5</v>
      </c>
      <c r="LZ115" s="28">
        <f>求节点($AT$5:$AT$10,BX$5:BX$10,将星节奏统计!LC114)</f>
        <v>0.33</v>
      </c>
      <c r="MA115" s="28">
        <f>求节点($AT$5:$AT$10,BY$5:BY$10,将星节奏统计!LD114)</f>
        <v>0.5</v>
      </c>
      <c r="MB115" s="28">
        <f>求节点($AT$5:$AT$10,BZ$5:BZ$10,将星节奏统计!LE114)</f>
        <v>0.33</v>
      </c>
      <c r="MC115" s="28">
        <f>求节点($AT$5:$AT$10,CA$5:CA$10,将星节奏统计!LF114)</f>
        <v>0.6</v>
      </c>
      <c r="MD115" s="28">
        <f>求节点($AT$5:$AT$10,CB$5:CB$10,将星节奏统计!LG114)</f>
        <v>0.6</v>
      </c>
      <c r="ME115" s="28">
        <f>求节点($AT$5:$AT$10,CC$5:CC$10,将星节奏统计!LH114)</f>
        <v>0.6</v>
      </c>
      <c r="MF115" s="28">
        <f>求节点($AT$5:$AT$10,CD$5:CD$10,将星节奏统计!LI114)</f>
        <v>0.6</v>
      </c>
      <c r="MG115" s="28">
        <f>求节点($AT$5:$AT$10,CE$5:CE$10,将星节奏统计!LJ114)</f>
        <v>0.4</v>
      </c>
      <c r="MH115" s="28">
        <f>求节点($AT$5:$AT$10,CF$5:CF$10,将星节奏统计!LK114)</f>
        <v>0.4</v>
      </c>
      <c r="MI115" s="28">
        <f>求节点($AT$5:$AT$10,CG$5:CG$10,将星节奏统计!LL114)</f>
        <v>0.4</v>
      </c>
      <c r="MJ115" s="28">
        <f>求节点($AT$5:$AT$10,CH$5:CH$10,将星节奏统计!LM114)</f>
        <v>0.4</v>
      </c>
      <c r="MK115" s="28">
        <f>求节点($AT$5:$AT$10,CI$5:CI$10,将星节奏统计!LN114)</f>
        <v>0.5</v>
      </c>
      <c r="ML115" s="28">
        <f>求节点($AT$5:$AT$10,CJ$5:CJ$10,将星节奏统计!LO114)</f>
        <v>0.33</v>
      </c>
      <c r="MM115" s="28">
        <f>求节点($AT$5:$AT$10,CK$5:CK$10,将星节奏统计!LP114)</f>
        <v>0</v>
      </c>
      <c r="MN115" s="28">
        <f>求节点($AT$5:$AT$10,CL$5:CL$10,将星节奏统计!LQ114)</f>
        <v>0</v>
      </c>
      <c r="MO115" s="28">
        <f>求节点($AT$5:$AT$10,CM$5:CM$10,将星节奏统计!LR114)</f>
        <v>0</v>
      </c>
      <c r="MP115" s="28">
        <f>求节点($AT$5:$AT$10,CN$5:CN$10,将星节奏统计!LS114)</f>
        <v>0</v>
      </c>
      <c r="MQ115" s="28">
        <f>求节点($AT$5:$AT$10,CO$5:CO$10,将星节奏统计!LT114)</f>
        <v>0</v>
      </c>
      <c r="MR115" s="28">
        <f>求节点($AT$5:$AT$10,CP$5:CP$10,将星节奏统计!LU114)</f>
        <v>0</v>
      </c>
      <c r="MS115" s="28">
        <f>求节点($AT$5:$AT$10,CQ$5:CQ$10,将星节奏统计!LV114)</f>
        <v>0</v>
      </c>
      <c r="MT115" s="28">
        <f>求节点($AT$5:$AT$10,CR$5:CR$10,将星节奏统计!LW114)</f>
        <v>0</v>
      </c>
      <c r="MU115" s="28">
        <f>求节点($AT$5:$AT$10,CS$5:CS$10,将星节奏统计!LX114)</f>
        <v>0</v>
      </c>
      <c r="MV115" s="28">
        <f>求节点($AT$17:$AT$22,AV$17:AV$22,将星节奏统计!MA114)</f>
        <v>0</v>
      </c>
      <c r="MW115" s="28">
        <f>求节点($AT$17:$AT$22,AW$17:AW$22,将星节奏统计!MB114)</f>
        <v>0</v>
      </c>
      <c r="MX115" s="28">
        <f>求节点($AT$17:$AT$22,AX$17:AX$22,将星节奏统计!MC114)</f>
        <v>0</v>
      </c>
      <c r="MY115" s="28">
        <f>求节点($AT$17:$AT$22,AY$17:AY$22,将星节奏统计!MD114)</f>
        <v>0</v>
      </c>
      <c r="MZ115" s="28">
        <f>求节点($AT$17:$AT$22,AZ$17:AZ$22,将星节奏统计!ME114)</f>
        <v>0</v>
      </c>
      <c r="NA115" s="28">
        <f>求节点($AT$17:$AT$22,BA$17:BA$22,将星节奏统计!MF114)</f>
        <v>0</v>
      </c>
      <c r="NB115" s="28">
        <f>求节点($AT$17:$AT$22,BB$17:BB$22,将星节奏统计!MG114)</f>
        <v>0</v>
      </c>
      <c r="NC115" s="28">
        <f>求节点($AT$17:$AT$22,BC$17:BC$22,将星节奏统计!MH114)</f>
        <v>0</v>
      </c>
      <c r="ND115" s="28">
        <f>求节点($AT$17:$AT$22,BD$17:BD$22,将星节奏统计!MI114)</f>
        <v>0</v>
      </c>
      <c r="NE115" s="28">
        <f>求节点($AT$17:$AT$22,BE$17:BE$22,将星节奏统计!MJ114)</f>
        <v>0</v>
      </c>
      <c r="NF115" s="28">
        <f>求节点($AT$17:$AT$22,BF$17:BF$22,将星节奏统计!MK114)</f>
        <v>0</v>
      </c>
      <c r="NG115" s="28">
        <f>求节点($AT$17:$AT$22,BG$17:BG$22,将星节奏统计!ML114)</f>
        <v>0</v>
      </c>
      <c r="NH115" s="28">
        <f>求节点($AT$17:$AT$22,BH$17:BH$22,将星节奏统计!MM114)</f>
        <v>0</v>
      </c>
      <c r="NI115" s="28">
        <f>求节点($AT$17:$AT$22,BI$17:BI$22,将星节奏统计!MN114)</f>
        <v>0</v>
      </c>
      <c r="NJ115" s="28">
        <f>求节点($AT$17:$AT$22,BJ$17:BJ$22,将星节奏统计!MO114)</f>
        <v>0</v>
      </c>
      <c r="NK115" s="28">
        <f>求节点($AT$17:$AT$22,BK$17:BK$22,将星节奏统计!MP114)</f>
        <v>0</v>
      </c>
      <c r="NL115" s="28">
        <f>求节点($AT$17:$AT$22,BL$17:BL$22,将星节奏统计!MQ114)</f>
        <v>0</v>
      </c>
      <c r="NM115" s="28">
        <f>求节点($AT$17:$AT$22,BM$17:BM$22,将星节奏统计!MR114)</f>
        <v>0</v>
      </c>
      <c r="NN115" s="28">
        <f>求节点($AT$17:$AT$22,BN$17:BN$22,将星节奏统计!MS114)</f>
        <v>0</v>
      </c>
      <c r="NO115" s="28">
        <f>求节点($AT$17:$AT$22,BO$17:BO$22,将星节奏统计!MT114)</f>
        <v>0</v>
      </c>
      <c r="NP115" s="28">
        <f>求节点($AT$5:$AT$10,AV$5:AV$10,将星节奏统计!MX114)</f>
        <v>0.1</v>
      </c>
      <c r="NQ115" s="28">
        <f>求节点($AT$5:$AT$10,AW$5:AW$10,将星节奏统计!MY114)</f>
        <v>0.1</v>
      </c>
      <c r="NR115" s="28">
        <f>求节点($AT$5:$AT$10,AX$5:AX$10,将星节奏统计!MZ114)</f>
        <v>0.1</v>
      </c>
      <c r="NS115" s="28">
        <f>求节点($AT$5:$AT$10,AY$5:AY$10,将星节奏统计!NA114)</f>
        <v>0</v>
      </c>
      <c r="NT115" s="28">
        <f>求节点($AT$5:$AT$10,AZ$5:AZ$10,将星节奏统计!NB114)</f>
        <v>0</v>
      </c>
      <c r="NU115" s="28">
        <f>求节点($AT$5:$AT$10,BA$5:BA$10,将星节奏统计!NC114)</f>
        <v>0</v>
      </c>
      <c r="NV115" s="28">
        <f>求节点($AT$5:$AT$10,BB$5:BB$10,将星节奏统计!ND114)</f>
        <v>0</v>
      </c>
      <c r="NW115" s="28">
        <f>求节点($AT$5:$AT$10,BC$5:BC$10,将星节奏统计!NE114)</f>
        <v>0</v>
      </c>
      <c r="NX115" s="28">
        <f>求节点($AT$5:$AT$10,BD$5:BD$10,将星节奏统计!NF114)</f>
        <v>0</v>
      </c>
      <c r="NY115" s="28">
        <f>求节点($AT$5:$AT$10,BE$5:BE$10,将星节奏统计!NG114)</f>
        <v>0</v>
      </c>
      <c r="NZ115" s="28">
        <f>求节点($AT$5:$AT$10,BF$5:BF$10,将星节奏统计!NH114)</f>
        <v>0</v>
      </c>
      <c r="OA115" s="28">
        <f>求节点($AT$5:$AT$10,BG$5:BG$10,将星节奏统计!NI114)</f>
        <v>0</v>
      </c>
      <c r="OB115" s="28">
        <f>求节点($AT$5:$AT$10,BH$5:BH$10,将星节奏统计!NJ114)</f>
        <v>0</v>
      </c>
      <c r="OC115" s="28">
        <f>求节点($AT$5:$AT$10,BI$5:BI$10,将星节奏统计!NK114)</f>
        <v>0</v>
      </c>
      <c r="OD115" s="28">
        <f>求节点($AT$5:$AT$10,BJ$5:BJ$10,将星节奏统计!NL114)</f>
        <v>0</v>
      </c>
      <c r="OE115" s="28">
        <f>求节点($AT$5:$AT$10,BK$5:BK$10,将星节奏统计!NM114)</f>
        <v>0</v>
      </c>
      <c r="OF115" s="28">
        <f>求节点($AT$5:$AT$10,BL$5:BL$10,将星节奏统计!NN114)</f>
        <v>0.9</v>
      </c>
      <c r="OG115" s="28">
        <f>求节点($AT$5:$AT$10,BM$5:BM$10,将星节奏统计!NO114)</f>
        <v>0.9</v>
      </c>
      <c r="OH115" s="28">
        <f>求节点($AT$5:$AT$10,BN$5:BN$10,将星节奏统计!NP114)</f>
        <v>0.6</v>
      </c>
      <c r="OI115" s="28">
        <f>求节点($AT$5:$AT$10,BO$5:BO$10,将星节奏统计!NQ114)</f>
        <v>0</v>
      </c>
      <c r="OJ115" s="28">
        <f>求节点($AT$5:$AT$10,BP$5:BP$10,将星节奏统计!NR114)</f>
        <v>0.9</v>
      </c>
      <c r="OK115" s="28">
        <f>求节点($AT$5:$AT$10,BQ$5:BQ$10,将星节奏统计!NS114)</f>
        <v>0.6</v>
      </c>
      <c r="OL115" s="28">
        <f>求节点($AT$5:$AT$10,BR$5:BR$10,将星节奏统计!NT114)</f>
        <v>0.9</v>
      </c>
      <c r="OM115" s="28">
        <f>求节点($AT$5:$AT$10,BS$5:BS$10,将星节奏统计!NU114)</f>
        <v>0</v>
      </c>
      <c r="ON115" s="28">
        <f>求节点($AT$5:$AT$10,BT$5:BT$10,将星节奏统计!NV114)</f>
        <v>0.6</v>
      </c>
      <c r="OO115" s="28">
        <f>求节点($AT$5:$AT$10,BU$5:BU$10,将星节奏统计!NW114)</f>
        <v>0.1</v>
      </c>
      <c r="OP115" s="28">
        <f>求节点($AT$5:$AT$10,BV$5:BV$10,将星节奏统计!NX114)</f>
        <v>0.6</v>
      </c>
      <c r="OQ115" s="28">
        <f>求节点($AT$5:$AT$10,BW$5:BW$10,将星节奏统计!NY114)</f>
        <v>0.5</v>
      </c>
      <c r="OR115" s="28">
        <f>求节点($AT$5:$AT$10,BX$5:BX$10,将星节奏统计!NZ114)</f>
        <v>0.33</v>
      </c>
      <c r="OS115" s="28">
        <f>求节点($AT$5:$AT$10,BY$5:BY$10,将星节奏统计!OA114)</f>
        <v>0.5</v>
      </c>
      <c r="OT115" s="28">
        <f>求节点($AT$5:$AT$10,BZ$5:BZ$10,将星节奏统计!OB114)</f>
        <v>0.33</v>
      </c>
      <c r="OU115" s="28">
        <f>求节点($AT$5:$AT$10,CA$5:CA$10,将星节奏统计!OC114)</f>
        <v>0.6</v>
      </c>
      <c r="OV115" s="28">
        <f>求节点($AT$5:$AT$10,CB$5:CB$10,将星节奏统计!OD114)</f>
        <v>0.6</v>
      </c>
      <c r="OW115" s="28">
        <f>求节点($AT$5:$AT$10,CC$5:CC$10,将星节奏统计!OE114)</f>
        <v>0.6</v>
      </c>
      <c r="OX115" s="28">
        <f>求节点($AT$5:$AT$10,CD$5:CD$10,将星节奏统计!OF114)</f>
        <v>0.6</v>
      </c>
      <c r="OY115" s="28">
        <f>求节点($AT$5:$AT$10,CE$5:CE$10,将星节奏统计!OG114)</f>
        <v>0.4</v>
      </c>
      <c r="OZ115" s="28">
        <f>求节点($AT$5:$AT$10,CF$5:CF$10,将星节奏统计!OH114)</f>
        <v>0.4</v>
      </c>
      <c r="PA115" s="28">
        <f>求节点($AT$5:$AT$10,CG$5:CG$10,将星节奏统计!OI114)</f>
        <v>0.4</v>
      </c>
      <c r="PB115" s="28">
        <f>求节点($AT$5:$AT$10,CH$5:CH$10,将星节奏统计!OJ114)</f>
        <v>0.4</v>
      </c>
      <c r="PC115" s="28">
        <f>求节点($AT$5:$AT$10,CI$5:CI$10,将星节奏统计!OK114)</f>
        <v>0.5</v>
      </c>
      <c r="PD115" s="28">
        <f>求节点($AT$5:$AT$10,CJ$5:CJ$10,将星节奏统计!OL114)</f>
        <v>0.33</v>
      </c>
      <c r="PE115" s="28">
        <f>求节点($AT$5:$AT$10,CK$5:CK$10,将星节奏统计!OM114)</f>
        <v>0</v>
      </c>
      <c r="PF115" s="28">
        <f>求节点($AT$5:$AT$10,CL$5:CL$10,将星节奏统计!ON114)</f>
        <v>0</v>
      </c>
      <c r="PG115" s="28">
        <f>求节点($AT$5:$AT$10,CM$5:CM$10,将星节奏统计!OO114)</f>
        <v>0</v>
      </c>
      <c r="PH115" s="28">
        <f>求节点($AT$5:$AT$10,CN$5:CN$10,将星节奏统计!OP114)</f>
        <v>0</v>
      </c>
      <c r="PI115" s="28">
        <f>求节点($AT$5:$AT$10,CO$5:CO$10,将星节奏统计!OQ114)</f>
        <v>0</v>
      </c>
      <c r="PJ115" s="28">
        <f>求节点($AT$5:$AT$10,CP$5:CP$10,将星节奏统计!OR114)</f>
        <v>0</v>
      </c>
      <c r="PK115" s="28">
        <f>求节点($AT$5:$AT$10,CQ$5:CQ$10,将星节奏统计!OS114)</f>
        <v>0</v>
      </c>
      <c r="PL115" s="28">
        <f>求节点($AT$5:$AT$10,CR$5:CR$10,将星节奏统计!OT114)</f>
        <v>0</v>
      </c>
      <c r="PM115" s="28">
        <f>求节点($AT$5:$AT$10,CS$5:CS$10,将星节奏统计!OU114)</f>
        <v>0</v>
      </c>
      <c r="PN115" s="28">
        <f>求节点($AT$17:$AT$22,AV$17:AV$22,将星节奏统计!OX114)</f>
        <v>0</v>
      </c>
      <c r="PO115" s="28">
        <f>求节点($AT$17:$AT$22,AW$17:AW$22,将星节奏统计!OY114)</f>
        <v>0</v>
      </c>
      <c r="PP115" s="28">
        <f>求节点($AT$17:$AT$22,AX$17:AX$22,将星节奏统计!OZ114)</f>
        <v>0</v>
      </c>
      <c r="PQ115" s="28">
        <f>求节点($AT$17:$AT$22,AY$17:AY$22,将星节奏统计!PA114)</f>
        <v>2.3098278734036415E-4</v>
      </c>
      <c r="PR115" s="28">
        <f>求节点($AT$17:$AT$22,AZ$17:AZ$22,将星节奏统计!PB114)</f>
        <v>3.4647418101054969E-4</v>
      </c>
      <c r="PS115" s="28">
        <f>求节点($AT$17:$AT$22,BA$17:BA$22,将星节奏统计!PC114)</f>
        <v>3.4647418101054969E-4</v>
      </c>
      <c r="PT115" s="28">
        <f>求节点($AT$17:$AT$22,BB$17:BB$22,将星节奏统计!PD114)</f>
        <v>5.2496088031901353E-4</v>
      </c>
      <c r="PU115" s="28">
        <f>求节点($AT$17:$AT$22,BC$17:BC$22,将星节奏统计!PE114)</f>
        <v>0</v>
      </c>
      <c r="PV115" s="28">
        <f>求节点($AT$17:$AT$22,BD$17:BD$22,将星节奏统计!PF114)</f>
        <v>3.4647418101054969E-4</v>
      </c>
      <c r="PW115" s="28">
        <f>求节点($AT$17:$AT$22,BE$17:BE$22,将星节奏统计!PG114)</f>
        <v>0</v>
      </c>
      <c r="PX115" s="28">
        <f>求节点($AT$17:$AT$22,BF$17:BF$22,将星节奏统计!PH114)</f>
        <v>0</v>
      </c>
      <c r="PY115" s="28">
        <f>求节点($AT$17:$AT$22,BG$17:BG$22,将星节奏统计!PI114)</f>
        <v>0</v>
      </c>
      <c r="PZ115" s="28">
        <f>求节点($AT$17:$AT$22,BH$17:BH$22,将星节奏统计!PJ114)</f>
        <v>0</v>
      </c>
      <c r="QA115" s="28">
        <f>求节点($AT$17:$AT$22,BI$17:BI$22,将星节奏统计!PK114)</f>
        <v>0</v>
      </c>
      <c r="QB115" s="28">
        <f>求节点($AT$17:$AT$22,BJ$17:BJ$22,将星节奏统计!PL114)</f>
        <v>0</v>
      </c>
      <c r="QC115" s="28">
        <f>求节点($AT$17:$AT$22,BK$17:BK$22,将星节奏统计!PM114)</f>
        <v>0</v>
      </c>
      <c r="QD115" s="28">
        <f>求节点($AT$17:$AT$22,BL$17:BL$22,将星节奏统计!PN114)</f>
        <v>0</v>
      </c>
      <c r="QE115" s="28">
        <f>求节点($AT$17:$AT$22,BM$17:BM$22,将星节奏统计!PO114)</f>
        <v>0</v>
      </c>
      <c r="QF115" s="28">
        <f>求节点($AT$17:$AT$22,BN$17:BN$22,将星节奏统计!PP114)</f>
        <v>0</v>
      </c>
      <c r="QG115" s="28">
        <f>求节点($AT$17:$AT$22,BO$17:BO$22,将星节奏统计!PQ114)</f>
        <v>0</v>
      </c>
      <c r="QJ115" s="3">
        <v>111</v>
      </c>
      <c r="QK115" s="28">
        <f t="shared" ca="1" si="80"/>
        <v>1.5</v>
      </c>
      <c r="QL115" s="28">
        <f t="shared" ca="1" si="80"/>
        <v>1.5</v>
      </c>
      <c r="QM115" s="28">
        <f t="shared" ca="1" si="80"/>
        <v>1.5</v>
      </c>
      <c r="QN115" s="28">
        <f t="shared" ca="1" si="80"/>
        <v>1.5</v>
      </c>
      <c r="QO115" s="28">
        <f t="shared" ca="1" si="80"/>
        <v>1.5</v>
      </c>
      <c r="QP115" s="28">
        <f t="shared" ca="1" si="81"/>
        <v>1.5</v>
      </c>
      <c r="QQ115" s="28">
        <f t="shared" ca="1" si="81"/>
        <v>1.5</v>
      </c>
      <c r="QR115" s="28">
        <f t="shared" ca="1" si="81"/>
        <v>1.5</v>
      </c>
      <c r="QS115" s="28">
        <f t="shared" ca="1" si="81"/>
        <v>1.5</v>
      </c>
      <c r="QT115" s="28">
        <f t="shared" ca="1" si="81"/>
        <v>1.5</v>
      </c>
      <c r="QU115" s="28">
        <f t="shared" ca="1" si="82"/>
        <v>0.1</v>
      </c>
      <c r="QV115" s="28">
        <f t="shared" ca="1" si="82"/>
        <v>0.1</v>
      </c>
      <c r="QW115" s="28">
        <f t="shared" ca="1" si="82"/>
        <v>0.1</v>
      </c>
      <c r="QX115" s="28">
        <f t="shared" ca="1" si="82"/>
        <v>0.1</v>
      </c>
      <c r="QY115" s="28">
        <f t="shared" ca="1" si="82"/>
        <v>0.1</v>
      </c>
      <c r="QZ115" s="28">
        <f t="shared" ca="1" si="83"/>
        <v>1</v>
      </c>
      <c r="RA115" s="28">
        <f t="shared" ca="1" si="83"/>
        <v>1</v>
      </c>
      <c r="RB115" s="28">
        <f t="shared" ca="1" si="83"/>
        <v>1</v>
      </c>
      <c r="RC115" s="28">
        <f t="shared" ca="1" si="83"/>
        <v>1</v>
      </c>
      <c r="RD115" s="28">
        <f t="shared" ca="1" si="83"/>
        <v>1</v>
      </c>
      <c r="RE115" s="28">
        <f t="shared" ca="1" si="84"/>
        <v>0.99</v>
      </c>
      <c r="RF115" s="28">
        <f t="shared" ca="1" si="84"/>
        <v>0.99</v>
      </c>
      <c r="RG115" s="28">
        <f t="shared" ca="1" si="84"/>
        <v>0.99</v>
      </c>
      <c r="RH115" s="28">
        <f t="shared" ca="1" si="84"/>
        <v>0.99</v>
      </c>
      <c r="RI115" s="28">
        <f t="shared" ca="1" si="84"/>
        <v>0.99</v>
      </c>
      <c r="RJ115" s="28">
        <f t="shared" ca="1" si="85"/>
        <v>3.3834017176604531E-4</v>
      </c>
      <c r="RK115" s="28">
        <f t="shared" ca="1" si="85"/>
        <v>0</v>
      </c>
      <c r="RL115" s="28">
        <f t="shared" ca="1" si="85"/>
        <v>3.3834017176604531E-4</v>
      </c>
      <c r="RM115" s="28">
        <f t="shared" ca="1" si="85"/>
        <v>0</v>
      </c>
      <c r="RN115" s="28">
        <f t="shared" ca="1" si="85"/>
        <v>3.6222300742011927E-4</v>
      </c>
      <c r="RO115" s="28">
        <f t="shared" ca="1" si="86"/>
        <v>3.2362972951534633E-4</v>
      </c>
      <c r="RP115" s="28">
        <f t="shared" ca="1" si="86"/>
        <v>0</v>
      </c>
      <c r="RQ115" s="28">
        <f t="shared" ca="1" si="86"/>
        <v>3.2362972951534633E-4</v>
      </c>
      <c r="RR115" s="28">
        <f t="shared" ca="1" si="86"/>
        <v>0</v>
      </c>
      <c r="RS115" s="28">
        <f t="shared" ca="1" si="86"/>
        <v>3.4647418101054969E-4</v>
      </c>
      <c r="RT115" s="28">
        <f t="shared" ca="1" si="87"/>
        <v>0.1</v>
      </c>
      <c r="RU115" s="28">
        <f t="shared" ca="1" si="87"/>
        <v>0.1</v>
      </c>
      <c r="RV115" s="28">
        <f t="shared" ca="1" si="87"/>
        <v>0.1</v>
      </c>
      <c r="RW115" s="28">
        <f t="shared" ca="1" si="87"/>
        <v>0.1</v>
      </c>
      <c r="RX115" s="28">
        <f t="shared" ca="1" si="87"/>
        <v>0.1</v>
      </c>
      <c r="RY115" s="28">
        <f t="shared" ca="1" si="88"/>
        <v>0.17147847921373668</v>
      </c>
      <c r="RZ115" s="28">
        <f t="shared" ca="1" si="88"/>
        <v>0.17683286921089941</v>
      </c>
      <c r="SA115" s="28">
        <f t="shared" ca="1" si="88"/>
        <v>0.18824122933196302</v>
      </c>
      <c r="SB115" s="28">
        <f t="shared" ca="1" si="88"/>
        <v>0.2</v>
      </c>
      <c r="SC115" s="28">
        <f t="shared" ca="1" si="88"/>
        <v>0.2</v>
      </c>
    </row>
    <row r="116" spans="46:497" x14ac:dyDescent="0.2">
      <c r="CU116" s="3">
        <v>112</v>
      </c>
      <c r="CV116" s="28">
        <f>求节点($AT$5:$AT$10,AV$5:AV$10,将星节奏统计!BJ115)</f>
        <v>0.1</v>
      </c>
      <c r="CW116" s="28">
        <f>求节点($AT$5:$AT$10,AW$5:AW$10,将星节奏统计!BK115)</f>
        <v>0.1</v>
      </c>
      <c r="CX116" s="28">
        <f>求节点($AT$5:$AT$10,AX$5:AX$10,将星节奏统计!BL115)</f>
        <v>7.2337177034790687E-2</v>
      </c>
      <c r="CY116" s="28">
        <f>求节点($AT$5:$AT$10,AY$5:AY$10,将星节奏统计!BM115)</f>
        <v>0</v>
      </c>
      <c r="CZ116" s="28">
        <f>求节点($AT$5:$AT$10,AZ$5:AZ$10,将星节奏统计!BN115)</f>
        <v>0</v>
      </c>
      <c r="DA116" s="28">
        <f>求节点($AT$5:$AT$10,BA$5:BA$10,将星节奏统计!BO115)</f>
        <v>0</v>
      </c>
      <c r="DB116" s="28">
        <f>求节点($AT$5:$AT$10,BB$5:BB$10,将星节奏统计!BP115)</f>
        <v>0</v>
      </c>
      <c r="DC116" s="28">
        <f>求节点($AT$5:$AT$10,BC$5:BC$10,将星节奏统计!BQ115)</f>
        <v>0</v>
      </c>
      <c r="DD116" s="28">
        <f>求节点($AT$5:$AT$10,BD$5:BD$10,将星节奏统计!BR115)</f>
        <v>0</v>
      </c>
      <c r="DE116" s="28">
        <f>求节点($AT$5:$AT$10,BE$5:BE$10,将星节奏统计!BS115)</f>
        <v>0</v>
      </c>
      <c r="DF116" s="28">
        <f>求节点($AT$5:$AT$10,BF$5:BF$10,将星节奏统计!BT115)</f>
        <v>0</v>
      </c>
      <c r="DG116" s="28">
        <f>求节点($AT$5:$AT$10,BG$5:BG$10,将星节奏统计!BU115)</f>
        <v>0</v>
      </c>
      <c r="DH116" s="28">
        <f>求节点($AT$5:$AT$10,BH$5:BH$10,将星节奏统计!BV115)</f>
        <v>0</v>
      </c>
      <c r="DI116" s="28">
        <f>求节点($AT$5:$AT$10,BI$5:BI$10,将星节奏统计!BW115)</f>
        <v>0</v>
      </c>
      <c r="DJ116" s="28">
        <f>求节点($AT$5:$AT$10,BJ$5:BJ$10,将星节奏统计!BX115)</f>
        <v>0</v>
      </c>
      <c r="DK116" s="28">
        <f>求节点($AT$5:$AT$10,BK$5:BK$10,将星节奏统计!BY115)</f>
        <v>0</v>
      </c>
      <c r="DL116" s="28">
        <f>求节点($AT$5:$AT$10,BL$5:BL$10,将星节奏统计!BZ115)</f>
        <v>0.9</v>
      </c>
      <c r="DM116" s="28">
        <f>求节点($AT$5:$AT$10,BM$5:BM$10,将星节奏统计!CA115)</f>
        <v>0.9</v>
      </c>
      <c r="DN116" s="28">
        <f>求节点($AT$5:$AT$10,BN$5:BN$10,将星节奏统计!CB115)</f>
        <v>0.6</v>
      </c>
      <c r="DO116" s="28">
        <f>求节点($AT$5:$AT$10,BO$5:BO$10,将星节奏统计!CC115)</f>
        <v>0</v>
      </c>
      <c r="DP116" s="28">
        <f>求节点($AT$5:$AT$10,BP$5:BP$10,将星节奏统计!CD115)</f>
        <v>0.9</v>
      </c>
      <c r="DQ116" s="28">
        <f>求节点($AT$5:$AT$10,BQ$5:BQ$10,将星节奏统计!CE115)</f>
        <v>0.6</v>
      </c>
      <c r="DR116" s="28">
        <f>求节点($AT$5:$AT$10,BR$5:BR$10,将星节奏统计!CF115)</f>
        <v>0.9</v>
      </c>
      <c r="DS116" s="28">
        <f>求节点($AT$5:$AT$10,BS$5:BS$10,将星节奏统计!CG115)</f>
        <v>0</v>
      </c>
      <c r="DT116" s="28">
        <f>求节点($AT$5:$AT$10,BT$5:BT$10,将星节奏统计!CH115)</f>
        <v>0.6</v>
      </c>
      <c r="DU116" s="28">
        <f>求节点($AT$5:$AT$10,BU$5:BU$10,将星节奏统计!CI115)</f>
        <v>0.1</v>
      </c>
      <c r="DV116" s="28">
        <f>求节点($AT$5:$AT$10,BV$5:BV$10,将星节奏统计!CJ115)</f>
        <v>0.6</v>
      </c>
      <c r="DW116" s="28">
        <f>求节点($AT$5:$AT$10,BW$5:BW$10,将星节奏统计!CK115)</f>
        <v>0.5</v>
      </c>
      <c r="DX116" s="28">
        <f>求节点($AT$5:$AT$10,BX$5:BX$10,将星节奏统计!CL115)</f>
        <v>0.33</v>
      </c>
      <c r="DY116" s="28">
        <f>求节点($AT$5:$AT$10,BY$5:BY$10,将星节奏统计!CM115)</f>
        <v>0.5</v>
      </c>
      <c r="DZ116" s="28">
        <f>求节点($AT$5:$AT$10,BZ$5:BZ$10,将星节奏统计!CN115)</f>
        <v>0.33</v>
      </c>
      <c r="EA116" s="28">
        <f>求节点($AT$5:$AT$10,CA$5:CA$10,将星节奏统计!CO115)</f>
        <v>0.6</v>
      </c>
      <c r="EB116" s="28">
        <f>求节点($AT$5:$AT$10,CB$5:CB$10,将星节奏统计!CP115)</f>
        <v>0.6</v>
      </c>
      <c r="EC116" s="28">
        <f>求节点($AT$5:$AT$10,CC$5:CC$10,将星节奏统计!CQ115)</f>
        <v>0.6</v>
      </c>
      <c r="ED116" s="28">
        <f>求节点($AT$5:$AT$10,CD$5:CD$10,将星节奏统计!CR115)</f>
        <v>0.6</v>
      </c>
      <c r="EE116" s="28">
        <f>求节点($AT$5:$AT$10,CE$5:CE$10,将星节奏统计!CS115)</f>
        <v>0.4</v>
      </c>
      <c r="EF116" s="28">
        <f>求节点($AT$5:$AT$10,CF$5:CF$10,将星节奏统计!CT115)</f>
        <v>0.4</v>
      </c>
      <c r="EG116" s="28">
        <f>求节点($AT$5:$AT$10,CG$5:CG$10,将星节奏统计!CU115)</f>
        <v>0.4</v>
      </c>
      <c r="EH116" s="28">
        <f>求节点($AT$5:$AT$10,CH$5:CH$10,将星节奏统计!CV115)</f>
        <v>0.4</v>
      </c>
      <c r="EI116" s="28">
        <f>求节点($AT$5:$AT$10,CI$5:CI$10,将星节奏统计!CW115)</f>
        <v>0.5</v>
      </c>
      <c r="EJ116" s="28">
        <f>求节点($AT$5:$AT$10,CJ$5:CJ$10,将星节奏统计!CX115)</f>
        <v>0.33</v>
      </c>
      <c r="EK116" s="28">
        <f>求节点($AT$5:$AT$10,CK$5:CK$10,将星节奏统计!CY115)</f>
        <v>0</v>
      </c>
      <c r="EL116" s="28">
        <f>求节点($AT$5:$AT$10,CL$5:CL$10,将星节奏统计!CZ115)</f>
        <v>0</v>
      </c>
      <c r="EM116" s="28">
        <f>求节点($AT$5:$AT$10,CM$5:CM$10,将星节奏统计!DA115)</f>
        <v>0</v>
      </c>
      <c r="EN116" s="28">
        <f>求节点($AT$5:$AT$10,CN$5:CN$10,将星节奏统计!DB115)</f>
        <v>0</v>
      </c>
      <c r="EO116" s="28">
        <f>求节点($AT$5:$AT$10,CO$5:CO$10,将星节奏统计!DC115)</f>
        <v>0</v>
      </c>
      <c r="EP116" s="28">
        <f>求节点($AT$5:$AT$10,CP$5:CP$10,将星节奏统计!DD115)</f>
        <v>0</v>
      </c>
      <c r="EQ116" s="28">
        <f>求节点($AT$5:$AT$10,CQ$5:CQ$10,将星节奏统计!DE115)</f>
        <v>0</v>
      </c>
      <c r="ER116" s="28">
        <f>求节点($AT$5:$AT$10,CR$5:CR$10,将星节奏统计!DF115)</f>
        <v>0</v>
      </c>
      <c r="ES116" s="28">
        <f>求节点($AT$5:$AT$10,CS$5:CS$10,将星节奏统计!DG115)</f>
        <v>0</v>
      </c>
      <c r="ET116" s="28">
        <f>求节点($AT$17:$AT$22,AV$17:AV$22,将星节奏统计!DJ115)</f>
        <v>0</v>
      </c>
      <c r="EU116" s="28">
        <f>求节点($AT$17:$AT$22,AW$17:AW$22,将星节奏统计!DK115)</f>
        <v>0</v>
      </c>
      <c r="EV116" s="28">
        <f>求节点($AT$17:$AT$22,AX$17:AX$22,将星节奏统计!DL115)</f>
        <v>0</v>
      </c>
      <c r="EW116" s="28">
        <f>求节点($AT$17:$AT$22,AY$17:AY$22,将星节奏统计!DM115)</f>
        <v>2.1575315301023551E-4</v>
      </c>
      <c r="EX116" s="28">
        <f>求节点($AT$17:$AT$22,AZ$17:AZ$22,将星节奏统计!DN115)</f>
        <v>3.2362972951534633E-4</v>
      </c>
      <c r="EY116" s="28">
        <f>求节点($AT$17:$AT$22,BA$17:BA$22,将星节奏统计!DO115)</f>
        <v>3.2362972951534633E-4</v>
      </c>
      <c r="EZ116" s="28">
        <f>求节点($AT$17:$AT$22,BB$17:BB$22,将星节奏统计!DP115)</f>
        <v>4.9034807502325306E-4</v>
      </c>
      <c r="FA116" s="28">
        <f>求节点($AT$17:$AT$22,BC$17:BC$22,将星节奏统计!DQ115)</f>
        <v>0</v>
      </c>
      <c r="FB116" s="28">
        <f>求节点($AT$17:$AT$22,BD$17:BD$22,将星节奏统计!DR115)</f>
        <v>3.2362972951534633E-4</v>
      </c>
      <c r="FC116" s="28">
        <f>求节点($AT$17:$AT$22,BE$17:BE$22,将星节奏统计!DS115)</f>
        <v>0</v>
      </c>
      <c r="FD116" s="28">
        <f>求节点($AT$17:$AT$22,BF$17:BF$22,将星节奏统计!DT115)</f>
        <v>0</v>
      </c>
      <c r="FE116" s="28">
        <f>求节点($AT$17:$AT$22,BG$17:BG$22,将星节奏统计!DU115)</f>
        <v>0</v>
      </c>
      <c r="FF116" s="28">
        <f>求节点($AT$17:$AT$22,BH$17:BH$22,将星节奏统计!DV115)</f>
        <v>0</v>
      </c>
      <c r="FG116" s="28">
        <f>求节点($AT$17:$AT$22,BI$17:BI$22,将星节奏统计!DW115)</f>
        <v>0</v>
      </c>
      <c r="FH116" s="28">
        <f>求节点($AT$17:$AT$22,BJ$17:BJ$22,将星节奏统计!DX115)</f>
        <v>0</v>
      </c>
      <c r="FI116" s="28">
        <f>求节点($AT$17:$AT$22,BK$17:BK$22,将星节奏统计!DY115)</f>
        <v>0</v>
      </c>
      <c r="FJ116" s="28">
        <f>求节点($AT$17:$AT$22,BL$17:BL$22,将星节奏统计!DZ115)</f>
        <v>0</v>
      </c>
      <c r="FK116" s="28">
        <f>求节点($AT$17:$AT$22,BM$17:BM$22,将星节奏统计!EA115)</f>
        <v>0</v>
      </c>
      <c r="FL116" s="28">
        <f>求节点($AT$17:$AT$22,BN$17:BN$22,将星节奏统计!EB115)</f>
        <v>0</v>
      </c>
      <c r="FM116" s="28">
        <f>求节点($AT$17:$AT$22,BO$17:BO$22,将星节奏统计!EC115)</f>
        <v>0</v>
      </c>
      <c r="FN116" s="28">
        <f>求节点($AT$5:$AT$10,AV$5:AV$10,将星节奏统计!EG115)</f>
        <v>0.1</v>
      </c>
      <c r="FO116" s="28">
        <f>求节点($AT$5:$AT$10,AW$5:AW$10,将星节奏统计!EH115)</f>
        <v>0.1</v>
      </c>
      <c r="FP116" s="28">
        <f>求节点($AT$5:$AT$10,AX$5:AX$10,将星节奏统计!EI115)</f>
        <v>7.8051922388847769E-2</v>
      </c>
      <c r="FQ116" s="28">
        <f>求节点($AT$5:$AT$10,AY$5:AY$10,将星节奏统计!EJ115)</f>
        <v>0</v>
      </c>
      <c r="FR116" s="28">
        <f>求节点($AT$5:$AT$10,AZ$5:AZ$10,将星节奏统计!EK115)</f>
        <v>0</v>
      </c>
      <c r="FS116" s="28">
        <f>求节点($AT$5:$AT$10,BA$5:BA$10,将星节奏统计!EL115)</f>
        <v>0</v>
      </c>
      <c r="FT116" s="28">
        <f>求节点($AT$5:$AT$10,BB$5:BB$10,将星节奏统计!EM115)</f>
        <v>0</v>
      </c>
      <c r="FU116" s="28">
        <f>求节点($AT$5:$AT$10,BC$5:BC$10,将星节奏统计!EN115)</f>
        <v>0</v>
      </c>
      <c r="FV116" s="28">
        <f>求节点($AT$5:$AT$10,BD$5:BD$10,将星节奏统计!EO115)</f>
        <v>0</v>
      </c>
      <c r="FW116" s="28">
        <f>求节点($AT$5:$AT$10,BE$5:BE$10,将星节奏统计!EP115)</f>
        <v>0</v>
      </c>
      <c r="FX116" s="28">
        <f>求节点($AT$5:$AT$10,BF$5:BF$10,将星节奏统计!EQ115)</f>
        <v>0</v>
      </c>
      <c r="FY116" s="28">
        <f>求节点($AT$5:$AT$10,BG$5:BG$10,将星节奏统计!ER115)</f>
        <v>0</v>
      </c>
      <c r="FZ116" s="28">
        <f>求节点($AT$5:$AT$10,BH$5:BH$10,将星节奏统计!ES115)</f>
        <v>0</v>
      </c>
      <c r="GA116" s="28">
        <f>求节点($AT$5:$AT$10,BI$5:BI$10,将星节奏统计!ET115)</f>
        <v>0</v>
      </c>
      <c r="GB116" s="28">
        <f>求节点($AT$5:$AT$10,BJ$5:BJ$10,将星节奏统计!EU115)</f>
        <v>0</v>
      </c>
      <c r="GC116" s="28">
        <f>求节点($AT$5:$AT$10,BK$5:BK$10,将星节奏统计!EV115)</f>
        <v>0</v>
      </c>
      <c r="GD116" s="28">
        <f>求节点($AT$5:$AT$10,BL$5:BL$10,将星节奏统计!EW115)</f>
        <v>0.9</v>
      </c>
      <c r="GE116" s="28">
        <f>求节点($AT$5:$AT$10,BM$5:BM$10,将星节奏统计!EX115)</f>
        <v>0.9</v>
      </c>
      <c r="GF116" s="28">
        <f>求节点($AT$5:$AT$10,BN$5:BN$10,将星节奏统计!EY115)</f>
        <v>0.6</v>
      </c>
      <c r="GG116" s="28">
        <f>求节点($AT$5:$AT$10,BO$5:BO$10,将星节奏统计!EZ115)</f>
        <v>0</v>
      </c>
      <c r="GH116" s="28">
        <f>求节点($AT$5:$AT$10,BP$5:BP$10,将星节奏统计!FA115)</f>
        <v>0.9</v>
      </c>
      <c r="GI116" s="28">
        <f>求节点($AT$5:$AT$10,BQ$5:BQ$10,将星节奏统计!FB115)</f>
        <v>0.6</v>
      </c>
      <c r="GJ116" s="28">
        <f>求节点($AT$5:$AT$10,BR$5:BR$10,将星节奏统计!FC115)</f>
        <v>0.9</v>
      </c>
      <c r="GK116" s="28">
        <f>求节点($AT$5:$AT$10,BS$5:BS$10,将星节奏统计!FD115)</f>
        <v>0</v>
      </c>
      <c r="GL116" s="28">
        <f>求节点($AT$5:$AT$10,BT$5:BT$10,将星节奏统计!FE115)</f>
        <v>0.6</v>
      </c>
      <c r="GM116" s="28">
        <f>求节点($AT$5:$AT$10,BU$5:BU$10,将星节奏统计!FF115)</f>
        <v>0.1</v>
      </c>
      <c r="GN116" s="28">
        <f>求节点($AT$5:$AT$10,BV$5:BV$10,将星节奏统计!FG115)</f>
        <v>0.6</v>
      </c>
      <c r="GO116" s="28">
        <f>求节点($AT$5:$AT$10,BW$5:BW$10,将星节奏统计!FH115)</f>
        <v>0.5</v>
      </c>
      <c r="GP116" s="28">
        <f>求节点($AT$5:$AT$10,BX$5:BX$10,将星节奏统计!FI115)</f>
        <v>0.33</v>
      </c>
      <c r="GQ116" s="28">
        <f>求节点($AT$5:$AT$10,BY$5:BY$10,将星节奏统计!FJ115)</f>
        <v>0.5</v>
      </c>
      <c r="GR116" s="28">
        <f>求节点($AT$5:$AT$10,BZ$5:BZ$10,将星节奏统计!FK115)</f>
        <v>0.33</v>
      </c>
      <c r="GS116" s="28">
        <f>求节点($AT$5:$AT$10,CA$5:CA$10,将星节奏统计!FL115)</f>
        <v>0.6</v>
      </c>
      <c r="GT116" s="28">
        <f>求节点($AT$5:$AT$10,CB$5:CB$10,将星节奏统计!FM115)</f>
        <v>0.6</v>
      </c>
      <c r="GU116" s="28">
        <f>求节点($AT$5:$AT$10,CC$5:CC$10,将星节奏统计!FN115)</f>
        <v>0.6</v>
      </c>
      <c r="GV116" s="28">
        <f>求节点($AT$5:$AT$10,CD$5:CD$10,将星节奏统计!FO115)</f>
        <v>0.6</v>
      </c>
      <c r="GW116" s="28">
        <f>求节点($AT$5:$AT$10,CE$5:CE$10,将星节奏统计!FP115)</f>
        <v>0.4</v>
      </c>
      <c r="GX116" s="28">
        <f>求节点($AT$5:$AT$10,CF$5:CF$10,将星节奏统计!FQ115)</f>
        <v>0.4</v>
      </c>
      <c r="GY116" s="28">
        <f>求节点($AT$5:$AT$10,CG$5:CG$10,将星节奏统计!FR115)</f>
        <v>0.4</v>
      </c>
      <c r="GZ116" s="28">
        <f>求节点($AT$5:$AT$10,CH$5:CH$10,将星节奏统计!FS115)</f>
        <v>0.4</v>
      </c>
      <c r="HA116" s="28">
        <f>求节点($AT$5:$AT$10,CI$5:CI$10,将星节奏统计!FT115)</f>
        <v>0.5</v>
      </c>
      <c r="HB116" s="28">
        <f>求节点($AT$5:$AT$10,CJ$5:CJ$10,将星节奏统计!FU115)</f>
        <v>0.33</v>
      </c>
      <c r="HC116" s="28">
        <f>求节点($AT$5:$AT$10,CK$5:CK$10,将星节奏统计!FV115)</f>
        <v>0</v>
      </c>
      <c r="HD116" s="28">
        <f>求节点($AT$5:$AT$10,CL$5:CL$10,将星节奏统计!FW115)</f>
        <v>0</v>
      </c>
      <c r="HE116" s="28">
        <f>求节点($AT$5:$AT$10,CM$5:CM$10,将星节奏统计!FX115)</f>
        <v>0</v>
      </c>
      <c r="HF116" s="28">
        <f>求节点($AT$5:$AT$10,CN$5:CN$10,将星节奏统计!FY115)</f>
        <v>0</v>
      </c>
      <c r="HG116" s="28">
        <f>求节点($AT$5:$AT$10,CO$5:CO$10,将星节奏统计!FZ115)</f>
        <v>0</v>
      </c>
      <c r="HH116" s="28">
        <f>求节点($AT$5:$AT$10,CP$5:CP$10,将星节奏统计!GA115)</f>
        <v>0</v>
      </c>
      <c r="HI116" s="28">
        <f>求节点($AT$5:$AT$10,CQ$5:CQ$10,将星节奏统计!GB115)</f>
        <v>0</v>
      </c>
      <c r="HJ116" s="28">
        <f>求节点($AT$5:$AT$10,CR$5:CR$10,将星节奏统计!GC115)</f>
        <v>0</v>
      </c>
      <c r="HK116" s="28">
        <f>求节点($AT$5:$AT$10,CS$5:CS$10,将星节奏统计!GD115)</f>
        <v>0</v>
      </c>
      <c r="HL116" s="28">
        <f>求节点($AT$17:$AT$22,AV$17:AV$22,将星节奏统计!GG115)</f>
        <v>0</v>
      </c>
      <c r="HM116" s="28">
        <f>求节点($AT$17:$AT$22,AW$17:AW$22,将星节奏统计!GH115)</f>
        <v>0</v>
      </c>
      <c r="HN116" s="28">
        <f>求节点($AT$17:$AT$22,AX$17:AX$22,将星节奏统计!GI115)</f>
        <v>0</v>
      </c>
      <c r="HO116" s="28">
        <f>求节点($AT$17:$AT$22,AY$17:AY$22,将星节奏统计!GJ115)</f>
        <v>0</v>
      </c>
      <c r="HP116" s="28">
        <f>求节点($AT$17:$AT$22,AZ$17:AZ$22,将星节奏统计!GK115)</f>
        <v>0</v>
      </c>
      <c r="HQ116" s="28">
        <f>求节点($AT$17:$AT$22,BA$17:BA$22,将星节奏统计!GL115)</f>
        <v>0</v>
      </c>
      <c r="HR116" s="28">
        <f>求节点($AT$17:$AT$22,BB$17:BB$22,将星节奏统计!GM115)</f>
        <v>0</v>
      </c>
      <c r="HS116" s="28">
        <f>求节点($AT$17:$AT$22,BC$17:BC$22,将星节奏统计!GN115)</f>
        <v>0</v>
      </c>
      <c r="HT116" s="28">
        <f>求节点($AT$17:$AT$22,BD$17:BD$22,将星节奏统计!GO115)</f>
        <v>0</v>
      </c>
      <c r="HU116" s="28">
        <f>求节点($AT$17:$AT$22,BE$17:BE$22,将星节奏统计!GP115)</f>
        <v>0</v>
      </c>
      <c r="HV116" s="28">
        <f>求节点($AT$17:$AT$22,BF$17:BF$22,将星节奏统计!GQ115)</f>
        <v>0</v>
      </c>
      <c r="HW116" s="28">
        <f>求节点($AT$17:$AT$22,BG$17:BG$22,将星节奏统计!GR115)</f>
        <v>0</v>
      </c>
      <c r="HX116" s="28">
        <f>求节点($AT$17:$AT$22,BH$17:BH$22,将星节奏统计!GS115)</f>
        <v>0</v>
      </c>
      <c r="HY116" s="28">
        <f>求节点($AT$17:$AT$22,BI$17:BI$22,将星节奏统计!GT115)</f>
        <v>0</v>
      </c>
      <c r="HZ116" s="28">
        <f>求节点($AT$17:$AT$22,BJ$17:BJ$22,将星节奏统计!GU115)</f>
        <v>0</v>
      </c>
      <c r="IA116" s="28">
        <f>求节点($AT$17:$AT$22,BK$17:BK$22,将星节奏统计!GV115)</f>
        <v>0</v>
      </c>
      <c r="IB116" s="28">
        <f>求节点($AT$17:$AT$22,BL$17:BL$22,将星节奏统计!GW115)</f>
        <v>0</v>
      </c>
      <c r="IC116" s="28">
        <f>求节点($AT$17:$AT$22,BM$17:BM$22,将星节奏统计!GX115)</f>
        <v>0</v>
      </c>
      <c r="ID116" s="28">
        <f>求节点($AT$17:$AT$22,BN$17:BN$22,将星节奏统计!GY115)</f>
        <v>0</v>
      </c>
      <c r="IE116" s="28">
        <f>求节点($AT$17:$AT$22,BO$17:BO$22,将星节奏统计!GZ115)</f>
        <v>0</v>
      </c>
      <c r="IF116" s="28">
        <f>求节点($AT$5:$AT$10,AV$5:AV$10,将星节奏统计!HD115)</f>
        <v>0.1</v>
      </c>
      <c r="IG116" s="28">
        <f>求节点($AT$5:$AT$10,AW$5:AW$10,将星节奏统计!HE115)</f>
        <v>0.1</v>
      </c>
      <c r="IH116" s="28">
        <f>求节点($AT$5:$AT$10,AX$5:AX$10,将星节奏统计!HF115)</f>
        <v>9.0294502134332752E-2</v>
      </c>
      <c r="II116" s="28">
        <f>求节点($AT$5:$AT$10,AY$5:AY$10,将星节奏统计!HG115)</f>
        <v>0</v>
      </c>
      <c r="IJ116" s="28">
        <f>求节点($AT$5:$AT$10,AZ$5:AZ$10,将星节奏统计!HH115)</f>
        <v>0</v>
      </c>
      <c r="IK116" s="28">
        <f>求节点($AT$5:$AT$10,BA$5:BA$10,将星节奏统计!HI115)</f>
        <v>0</v>
      </c>
      <c r="IL116" s="28">
        <f>求节点($AT$5:$AT$10,BB$5:BB$10,将星节奏统计!HJ115)</f>
        <v>0</v>
      </c>
      <c r="IM116" s="28">
        <f>求节点($AT$5:$AT$10,BC$5:BC$10,将星节奏统计!HK115)</f>
        <v>0</v>
      </c>
      <c r="IN116" s="28">
        <f>求节点($AT$5:$AT$10,BD$5:BD$10,将星节奏统计!HL115)</f>
        <v>0</v>
      </c>
      <c r="IO116" s="28">
        <f>求节点($AT$5:$AT$10,BE$5:BE$10,将星节奏统计!HM115)</f>
        <v>0</v>
      </c>
      <c r="IP116" s="28">
        <f>求节点($AT$5:$AT$10,BF$5:BF$10,将星节奏统计!HN115)</f>
        <v>0</v>
      </c>
      <c r="IQ116" s="28">
        <f>求节点($AT$5:$AT$10,BG$5:BG$10,将星节奏统计!HO115)</f>
        <v>0</v>
      </c>
      <c r="IR116" s="28">
        <f>求节点($AT$5:$AT$10,BH$5:BH$10,将星节奏统计!HP115)</f>
        <v>0</v>
      </c>
      <c r="IS116" s="28">
        <f>求节点($AT$5:$AT$10,BI$5:BI$10,将星节奏统计!HQ115)</f>
        <v>0</v>
      </c>
      <c r="IT116" s="28">
        <f>求节点($AT$5:$AT$10,BJ$5:BJ$10,将星节奏统计!HR115)</f>
        <v>0</v>
      </c>
      <c r="IU116" s="28">
        <f>求节点($AT$5:$AT$10,BK$5:BK$10,将星节奏统计!HS115)</f>
        <v>0</v>
      </c>
      <c r="IV116" s="28">
        <f>求节点($AT$5:$AT$10,BL$5:BL$10,将星节奏统计!HT115)</f>
        <v>0.9</v>
      </c>
      <c r="IW116" s="28">
        <f>求节点($AT$5:$AT$10,BM$5:BM$10,将星节奏统计!HU115)</f>
        <v>0.9</v>
      </c>
      <c r="IX116" s="28">
        <f>求节点($AT$5:$AT$10,BN$5:BN$10,将星节奏统计!HV115)</f>
        <v>0.6</v>
      </c>
      <c r="IY116" s="28">
        <f>求节点($AT$5:$AT$10,BO$5:BO$10,将星节奏统计!HW115)</f>
        <v>0</v>
      </c>
      <c r="IZ116" s="28">
        <f>求节点($AT$5:$AT$10,BP$5:BP$10,将星节奏统计!HX115)</f>
        <v>0.9</v>
      </c>
      <c r="JA116" s="28">
        <f>求节点($AT$5:$AT$10,BQ$5:BQ$10,将星节奏统计!HY115)</f>
        <v>0.6</v>
      </c>
      <c r="JB116" s="28">
        <f>求节点($AT$5:$AT$10,BR$5:BR$10,将星节奏统计!HZ115)</f>
        <v>0.9</v>
      </c>
      <c r="JC116" s="28">
        <f>求节点($AT$5:$AT$10,BS$5:BS$10,将星节奏统计!IA115)</f>
        <v>0</v>
      </c>
      <c r="JD116" s="28">
        <f>求节点($AT$5:$AT$10,BT$5:BT$10,将星节奏统计!IB115)</f>
        <v>0.6</v>
      </c>
      <c r="JE116" s="28">
        <f>求节点($AT$5:$AT$10,BU$5:BU$10,将星节奏统计!IC115)</f>
        <v>0.1</v>
      </c>
      <c r="JF116" s="28">
        <f>求节点($AT$5:$AT$10,BV$5:BV$10,将星节奏统计!ID115)</f>
        <v>0.6</v>
      </c>
      <c r="JG116" s="28">
        <f>求节点($AT$5:$AT$10,BW$5:BW$10,将星节奏统计!IE115)</f>
        <v>0.5</v>
      </c>
      <c r="JH116" s="28">
        <f>求节点($AT$5:$AT$10,BX$5:BX$10,将星节奏统计!IF115)</f>
        <v>0.33</v>
      </c>
      <c r="JI116" s="28">
        <f>求节点($AT$5:$AT$10,BY$5:BY$10,将星节奏统计!IG115)</f>
        <v>0.5</v>
      </c>
      <c r="JJ116" s="28">
        <f>求节点($AT$5:$AT$10,BZ$5:BZ$10,将星节奏统计!IH115)</f>
        <v>0.33</v>
      </c>
      <c r="JK116" s="28">
        <f>求节点($AT$5:$AT$10,CA$5:CA$10,将星节奏统计!II115)</f>
        <v>0.6</v>
      </c>
      <c r="JL116" s="28">
        <f>求节点($AT$5:$AT$10,CB$5:CB$10,将星节奏统计!IJ115)</f>
        <v>0.6</v>
      </c>
      <c r="JM116" s="28">
        <f>求节点($AT$5:$AT$10,CC$5:CC$10,将星节奏统计!IK115)</f>
        <v>0.6</v>
      </c>
      <c r="JN116" s="28">
        <f>求节点($AT$5:$AT$10,CD$5:CD$10,将星节奏统计!IL115)</f>
        <v>0.6</v>
      </c>
      <c r="JO116" s="28">
        <f>求节点($AT$5:$AT$10,CE$5:CE$10,将星节奏统计!IM115)</f>
        <v>0.4</v>
      </c>
      <c r="JP116" s="28">
        <f>求节点($AT$5:$AT$10,CF$5:CF$10,将星节奏统计!IN115)</f>
        <v>0.4</v>
      </c>
      <c r="JQ116" s="28">
        <f>求节点($AT$5:$AT$10,CG$5:CG$10,将星节奏统计!IO115)</f>
        <v>0.4</v>
      </c>
      <c r="JR116" s="28">
        <f>求节点($AT$5:$AT$10,CH$5:CH$10,将星节奏统计!IP115)</f>
        <v>0.4</v>
      </c>
      <c r="JS116" s="28">
        <f>求节点($AT$5:$AT$10,CI$5:CI$10,将星节奏统计!IQ115)</f>
        <v>0.5</v>
      </c>
      <c r="JT116" s="28">
        <f>求节点($AT$5:$AT$10,CJ$5:CJ$10,将星节奏统计!IR115)</f>
        <v>0.33</v>
      </c>
      <c r="JU116" s="28">
        <f>求节点($AT$5:$AT$10,CK$5:CK$10,将星节奏统计!IS115)</f>
        <v>0</v>
      </c>
      <c r="JV116" s="28">
        <f>求节点($AT$5:$AT$10,CL$5:CL$10,将星节奏统计!IT115)</f>
        <v>0</v>
      </c>
      <c r="JW116" s="28">
        <f>求节点($AT$5:$AT$10,CM$5:CM$10,将星节奏统计!IU115)</f>
        <v>0</v>
      </c>
      <c r="JX116" s="28">
        <f>求节点($AT$5:$AT$10,CN$5:CN$10,将星节奏统计!IV115)</f>
        <v>0</v>
      </c>
      <c r="JY116" s="28">
        <f>求节点($AT$5:$AT$10,CO$5:CO$10,将星节奏统计!IW115)</f>
        <v>0</v>
      </c>
      <c r="JZ116" s="28">
        <f>求节点($AT$5:$AT$10,CP$5:CP$10,将星节奏统计!IX115)</f>
        <v>0</v>
      </c>
      <c r="KA116" s="28">
        <f>求节点($AT$5:$AT$10,CQ$5:CQ$10,将星节奏统计!IY115)</f>
        <v>0</v>
      </c>
      <c r="KB116" s="28">
        <f>求节点($AT$5:$AT$10,CR$5:CR$10,将星节奏统计!IZ115)</f>
        <v>0</v>
      </c>
      <c r="KC116" s="28">
        <f>求节点($AT$5:$AT$10,CS$5:CS$10,将星节奏统计!JA115)</f>
        <v>0</v>
      </c>
      <c r="KD116" s="28">
        <f>求节点($AT$17:$AT$22,AV$17:AV$22,将星节奏统计!JD115)</f>
        <v>0</v>
      </c>
      <c r="KE116" s="28">
        <f>求节点($AT$17:$AT$22,AW$17:AW$22,将星节奏统计!JE115)</f>
        <v>0</v>
      </c>
      <c r="KF116" s="28">
        <f>求节点($AT$17:$AT$22,AX$17:AX$22,将星节奏统计!JF115)</f>
        <v>0</v>
      </c>
      <c r="KG116" s="28">
        <f>求节点($AT$17:$AT$22,AY$17:AY$22,将星节奏统计!JG115)</f>
        <v>2.1575315301023551E-4</v>
      </c>
      <c r="KH116" s="28">
        <f>求节点($AT$17:$AT$22,AZ$17:AZ$22,将星节奏统计!JH115)</f>
        <v>3.2362972951534633E-4</v>
      </c>
      <c r="KI116" s="28">
        <f>求节点($AT$17:$AT$22,BA$17:BA$22,将星节奏统计!JI115)</f>
        <v>3.2362972951534633E-4</v>
      </c>
      <c r="KJ116" s="28">
        <f>求节点($AT$17:$AT$22,BB$17:BB$22,将星节奏统计!JJ115)</f>
        <v>4.9034807502325306E-4</v>
      </c>
      <c r="KK116" s="28">
        <f>求节点($AT$17:$AT$22,BC$17:BC$22,将星节奏统计!JK115)</f>
        <v>0</v>
      </c>
      <c r="KL116" s="28">
        <f>求节点($AT$17:$AT$22,BD$17:BD$22,将星节奏统计!JL115)</f>
        <v>3.2362972951534633E-4</v>
      </c>
      <c r="KM116" s="28">
        <f>求节点($AT$17:$AT$22,BE$17:BE$22,将星节奏统计!JM115)</f>
        <v>0</v>
      </c>
      <c r="KN116" s="28">
        <f>求节点($AT$17:$AT$22,BF$17:BF$22,将星节奏统计!JN115)</f>
        <v>0</v>
      </c>
      <c r="KO116" s="28">
        <f>求节点($AT$17:$AT$22,BG$17:BG$22,将星节奏统计!JO115)</f>
        <v>0</v>
      </c>
      <c r="KP116" s="28">
        <f>求节点($AT$17:$AT$22,BH$17:BH$22,将星节奏统计!JP115)</f>
        <v>0</v>
      </c>
      <c r="KQ116" s="28">
        <f>求节点($AT$17:$AT$22,BI$17:BI$22,将星节奏统计!JQ115)</f>
        <v>0</v>
      </c>
      <c r="KR116" s="28">
        <f>求节点($AT$17:$AT$22,BJ$17:BJ$22,将星节奏统计!JR115)</f>
        <v>0</v>
      </c>
      <c r="KS116" s="28">
        <f>求节点($AT$17:$AT$22,BK$17:BK$22,将星节奏统计!JS115)</f>
        <v>0</v>
      </c>
      <c r="KT116" s="28">
        <f>求节点($AT$17:$AT$22,BL$17:BL$22,将星节奏统计!JT115)</f>
        <v>0</v>
      </c>
      <c r="KU116" s="28">
        <f>求节点($AT$17:$AT$22,BM$17:BM$22,将星节奏统计!JU115)</f>
        <v>0</v>
      </c>
      <c r="KV116" s="28">
        <f>求节点($AT$17:$AT$22,BN$17:BN$22,将星节奏统计!JV115)</f>
        <v>0</v>
      </c>
      <c r="KW116" s="28">
        <f>求节点($AT$17:$AT$22,BO$17:BO$22,将星节奏统计!JW115)</f>
        <v>0</v>
      </c>
      <c r="KX116" s="28">
        <f>求节点($AT$5:$AT$10,AV$5:AV$10,将星节奏统计!KA115)</f>
        <v>0.1</v>
      </c>
      <c r="KY116" s="28">
        <f>求节点($AT$5:$AT$10,AW$5:AW$10,将星节奏统计!KB115)</f>
        <v>0.1</v>
      </c>
      <c r="KZ116" s="28">
        <f>求节点($AT$5:$AT$10,AX$5:AX$10,将星节奏统计!KC115)</f>
        <v>0.1</v>
      </c>
      <c r="LA116" s="28">
        <f>求节点($AT$5:$AT$10,AY$5:AY$10,将星节奏统计!KD115)</f>
        <v>0</v>
      </c>
      <c r="LB116" s="28">
        <f>求节点($AT$5:$AT$10,AZ$5:AZ$10,将星节奏统计!KE115)</f>
        <v>0</v>
      </c>
      <c r="LC116" s="28">
        <f>求节点($AT$5:$AT$10,BA$5:BA$10,将星节奏统计!KF115)</f>
        <v>0</v>
      </c>
      <c r="LD116" s="28">
        <f>求节点($AT$5:$AT$10,BB$5:BB$10,将星节奏统计!KG115)</f>
        <v>0</v>
      </c>
      <c r="LE116" s="28">
        <f>求节点($AT$5:$AT$10,BC$5:BC$10,将星节奏统计!KH115)</f>
        <v>0</v>
      </c>
      <c r="LF116" s="28">
        <f>求节点($AT$5:$AT$10,BD$5:BD$10,将星节奏统计!KI115)</f>
        <v>0</v>
      </c>
      <c r="LG116" s="28">
        <f>求节点($AT$5:$AT$10,BE$5:BE$10,将星节奏统计!KJ115)</f>
        <v>0</v>
      </c>
      <c r="LH116" s="28">
        <f>求节点($AT$5:$AT$10,BF$5:BF$10,将星节奏统计!KK115)</f>
        <v>0</v>
      </c>
      <c r="LI116" s="28">
        <f>求节点($AT$5:$AT$10,BG$5:BG$10,将星节奏统计!KL115)</f>
        <v>0</v>
      </c>
      <c r="LJ116" s="28">
        <f>求节点($AT$5:$AT$10,BH$5:BH$10,将星节奏统计!KM115)</f>
        <v>0</v>
      </c>
      <c r="LK116" s="28">
        <f>求节点($AT$5:$AT$10,BI$5:BI$10,将星节奏统计!KN115)</f>
        <v>0</v>
      </c>
      <c r="LL116" s="28">
        <f>求节点($AT$5:$AT$10,BJ$5:BJ$10,将星节奏统计!KO115)</f>
        <v>0</v>
      </c>
      <c r="LM116" s="28">
        <f>求节点($AT$5:$AT$10,BK$5:BK$10,将星节奏统计!KP115)</f>
        <v>0</v>
      </c>
      <c r="LN116" s="28">
        <f>求节点($AT$5:$AT$10,BL$5:BL$10,将星节奏统计!KQ115)</f>
        <v>0.9</v>
      </c>
      <c r="LO116" s="28">
        <f>求节点($AT$5:$AT$10,BM$5:BM$10,将星节奏统计!KR115)</f>
        <v>0.9</v>
      </c>
      <c r="LP116" s="28">
        <f>求节点($AT$5:$AT$10,BN$5:BN$10,将星节奏统计!KS115)</f>
        <v>0.6</v>
      </c>
      <c r="LQ116" s="28">
        <f>求节点($AT$5:$AT$10,BO$5:BO$10,将星节奏统计!KT115)</f>
        <v>0</v>
      </c>
      <c r="LR116" s="28">
        <f>求节点($AT$5:$AT$10,BP$5:BP$10,将星节奏统计!KU115)</f>
        <v>0.9</v>
      </c>
      <c r="LS116" s="28">
        <f>求节点($AT$5:$AT$10,BQ$5:BQ$10,将星节奏统计!KV115)</f>
        <v>0.6</v>
      </c>
      <c r="LT116" s="28">
        <f>求节点($AT$5:$AT$10,BR$5:BR$10,将星节奏统计!KW115)</f>
        <v>0.9</v>
      </c>
      <c r="LU116" s="28">
        <f>求节点($AT$5:$AT$10,BS$5:BS$10,将星节奏统计!KX115)</f>
        <v>0</v>
      </c>
      <c r="LV116" s="28">
        <f>求节点($AT$5:$AT$10,BT$5:BT$10,将星节奏统计!KY115)</f>
        <v>0.6</v>
      </c>
      <c r="LW116" s="28">
        <f>求节点($AT$5:$AT$10,BU$5:BU$10,将星节奏统计!KZ115)</f>
        <v>0.1</v>
      </c>
      <c r="LX116" s="28">
        <f>求节点($AT$5:$AT$10,BV$5:BV$10,将星节奏统计!LA115)</f>
        <v>0.6</v>
      </c>
      <c r="LY116" s="28">
        <f>求节点($AT$5:$AT$10,BW$5:BW$10,将星节奏统计!LB115)</f>
        <v>0.5</v>
      </c>
      <c r="LZ116" s="28">
        <f>求节点($AT$5:$AT$10,BX$5:BX$10,将星节奏统计!LC115)</f>
        <v>0.33</v>
      </c>
      <c r="MA116" s="28">
        <f>求节点($AT$5:$AT$10,BY$5:BY$10,将星节奏统计!LD115)</f>
        <v>0.5</v>
      </c>
      <c r="MB116" s="28">
        <f>求节点($AT$5:$AT$10,BZ$5:BZ$10,将星节奏统计!LE115)</f>
        <v>0.33</v>
      </c>
      <c r="MC116" s="28">
        <f>求节点($AT$5:$AT$10,CA$5:CA$10,将星节奏统计!LF115)</f>
        <v>0.6</v>
      </c>
      <c r="MD116" s="28">
        <f>求节点($AT$5:$AT$10,CB$5:CB$10,将星节奏统计!LG115)</f>
        <v>0.6</v>
      </c>
      <c r="ME116" s="28">
        <f>求节点($AT$5:$AT$10,CC$5:CC$10,将星节奏统计!LH115)</f>
        <v>0.6</v>
      </c>
      <c r="MF116" s="28">
        <f>求节点($AT$5:$AT$10,CD$5:CD$10,将星节奏统计!LI115)</f>
        <v>0.6</v>
      </c>
      <c r="MG116" s="28">
        <f>求节点($AT$5:$AT$10,CE$5:CE$10,将星节奏统计!LJ115)</f>
        <v>0.4</v>
      </c>
      <c r="MH116" s="28">
        <f>求节点($AT$5:$AT$10,CF$5:CF$10,将星节奏统计!LK115)</f>
        <v>0.4</v>
      </c>
      <c r="MI116" s="28">
        <f>求节点($AT$5:$AT$10,CG$5:CG$10,将星节奏统计!LL115)</f>
        <v>0.4</v>
      </c>
      <c r="MJ116" s="28">
        <f>求节点($AT$5:$AT$10,CH$5:CH$10,将星节奏统计!LM115)</f>
        <v>0.4</v>
      </c>
      <c r="MK116" s="28">
        <f>求节点($AT$5:$AT$10,CI$5:CI$10,将星节奏统计!LN115)</f>
        <v>0.5</v>
      </c>
      <c r="ML116" s="28">
        <f>求节点($AT$5:$AT$10,CJ$5:CJ$10,将星节奏统计!LO115)</f>
        <v>0.33</v>
      </c>
      <c r="MM116" s="28">
        <f>求节点($AT$5:$AT$10,CK$5:CK$10,将星节奏统计!LP115)</f>
        <v>0</v>
      </c>
      <c r="MN116" s="28">
        <f>求节点($AT$5:$AT$10,CL$5:CL$10,将星节奏统计!LQ115)</f>
        <v>0</v>
      </c>
      <c r="MO116" s="28">
        <f>求节点($AT$5:$AT$10,CM$5:CM$10,将星节奏统计!LR115)</f>
        <v>0</v>
      </c>
      <c r="MP116" s="28">
        <f>求节点($AT$5:$AT$10,CN$5:CN$10,将星节奏统计!LS115)</f>
        <v>0</v>
      </c>
      <c r="MQ116" s="28">
        <f>求节点($AT$5:$AT$10,CO$5:CO$10,将星节奏统计!LT115)</f>
        <v>0</v>
      </c>
      <c r="MR116" s="28">
        <f>求节点($AT$5:$AT$10,CP$5:CP$10,将星节奏统计!LU115)</f>
        <v>0</v>
      </c>
      <c r="MS116" s="28">
        <f>求节点($AT$5:$AT$10,CQ$5:CQ$10,将星节奏统计!LV115)</f>
        <v>0</v>
      </c>
      <c r="MT116" s="28">
        <f>求节点($AT$5:$AT$10,CR$5:CR$10,将星节奏统计!LW115)</f>
        <v>0</v>
      </c>
      <c r="MU116" s="28">
        <f>求节点($AT$5:$AT$10,CS$5:CS$10,将星节奏统计!LX115)</f>
        <v>0</v>
      </c>
      <c r="MV116" s="28">
        <f>求节点($AT$17:$AT$22,AV$17:AV$22,将星节奏统计!MA115)</f>
        <v>0</v>
      </c>
      <c r="MW116" s="28">
        <f>求节点($AT$17:$AT$22,AW$17:AW$22,将星节奏统计!MB115)</f>
        <v>0</v>
      </c>
      <c r="MX116" s="28">
        <f>求节点($AT$17:$AT$22,AX$17:AX$22,将星节奏统计!MC115)</f>
        <v>0</v>
      </c>
      <c r="MY116" s="28">
        <f>求节点($AT$17:$AT$22,AY$17:AY$22,将星节奏统计!MD115)</f>
        <v>0</v>
      </c>
      <c r="MZ116" s="28">
        <f>求节点($AT$17:$AT$22,AZ$17:AZ$22,将星节奏统计!ME115)</f>
        <v>0</v>
      </c>
      <c r="NA116" s="28">
        <f>求节点($AT$17:$AT$22,BA$17:BA$22,将星节奏统计!MF115)</f>
        <v>0</v>
      </c>
      <c r="NB116" s="28">
        <f>求节点($AT$17:$AT$22,BB$17:BB$22,将星节奏统计!MG115)</f>
        <v>0</v>
      </c>
      <c r="NC116" s="28">
        <f>求节点($AT$17:$AT$22,BC$17:BC$22,将星节奏统计!MH115)</f>
        <v>0</v>
      </c>
      <c r="ND116" s="28">
        <f>求节点($AT$17:$AT$22,BD$17:BD$22,将星节奏统计!MI115)</f>
        <v>0</v>
      </c>
      <c r="NE116" s="28">
        <f>求节点($AT$17:$AT$22,BE$17:BE$22,将星节奏统计!MJ115)</f>
        <v>0</v>
      </c>
      <c r="NF116" s="28">
        <f>求节点($AT$17:$AT$22,BF$17:BF$22,将星节奏统计!MK115)</f>
        <v>0</v>
      </c>
      <c r="NG116" s="28">
        <f>求节点($AT$17:$AT$22,BG$17:BG$22,将星节奏统计!ML115)</f>
        <v>0</v>
      </c>
      <c r="NH116" s="28">
        <f>求节点($AT$17:$AT$22,BH$17:BH$22,将星节奏统计!MM115)</f>
        <v>0</v>
      </c>
      <c r="NI116" s="28">
        <f>求节点($AT$17:$AT$22,BI$17:BI$22,将星节奏统计!MN115)</f>
        <v>0</v>
      </c>
      <c r="NJ116" s="28">
        <f>求节点($AT$17:$AT$22,BJ$17:BJ$22,将星节奏统计!MO115)</f>
        <v>0</v>
      </c>
      <c r="NK116" s="28">
        <f>求节点($AT$17:$AT$22,BK$17:BK$22,将星节奏统计!MP115)</f>
        <v>0</v>
      </c>
      <c r="NL116" s="28">
        <f>求节点($AT$17:$AT$22,BL$17:BL$22,将星节奏统计!MQ115)</f>
        <v>0</v>
      </c>
      <c r="NM116" s="28">
        <f>求节点($AT$17:$AT$22,BM$17:BM$22,将星节奏统计!MR115)</f>
        <v>0</v>
      </c>
      <c r="NN116" s="28">
        <f>求节点($AT$17:$AT$22,BN$17:BN$22,将星节奏统计!MS115)</f>
        <v>0</v>
      </c>
      <c r="NO116" s="28">
        <f>求节点($AT$17:$AT$22,BO$17:BO$22,将星节奏统计!MT115)</f>
        <v>0</v>
      </c>
      <c r="NP116" s="28">
        <f>求节点($AT$5:$AT$10,AV$5:AV$10,将星节奏统计!MX115)</f>
        <v>0.1</v>
      </c>
      <c r="NQ116" s="28">
        <f>求节点($AT$5:$AT$10,AW$5:AW$10,将星节奏统计!MY115)</f>
        <v>0.1</v>
      </c>
      <c r="NR116" s="28">
        <f>求节点($AT$5:$AT$10,AX$5:AX$10,将星节奏统计!MZ115)</f>
        <v>0.1</v>
      </c>
      <c r="NS116" s="28">
        <f>求节点($AT$5:$AT$10,AY$5:AY$10,将星节奏统计!NA115)</f>
        <v>0</v>
      </c>
      <c r="NT116" s="28">
        <f>求节点($AT$5:$AT$10,AZ$5:AZ$10,将星节奏统计!NB115)</f>
        <v>0</v>
      </c>
      <c r="NU116" s="28">
        <f>求节点($AT$5:$AT$10,BA$5:BA$10,将星节奏统计!NC115)</f>
        <v>0</v>
      </c>
      <c r="NV116" s="28">
        <f>求节点($AT$5:$AT$10,BB$5:BB$10,将星节奏统计!ND115)</f>
        <v>0</v>
      </c>
      <c r="NW116" s="28">
        <f>求节点($AT$5:$AT$10,BC$5:BC$10,将星节奏统计!NE115)</f>
        <v>0</v>
      </c>
      <c r="NX116" s="28">
        <f>求节点($AT$5:$AT$10,BD$5:BD$10,将星节奏统计!NF115)</f>
        <v>0</v>
      </c>
      <c r="NY116" s="28">
        <f>求节点($AT$5:$AT$10,BE$5:BE$10,将星节奏统计!NG115)</f>
        <v>0</v>
      </c>
      <c r="NZ116" s="28">
        <f>求节点($AT$5:$AT$10,BF$5:BF$10,将星节奏统计!NH115)</f>
        <v>0</v>
      </c>
      <c r="OA116" s="28">
        <f>求节点($AT$5:$AT$10,BG$5:BG$10,将星节奏统计!NI115)</f>
        <v>0</v>
      </c>
      <c r="OB116" s="28">
        <f>求节点($AT$5:$AT$10,BH$5:BH$10,将星节奏统计!NJ115)</f>
        <v>0</v>
      </c>
      <c r="OC116" s="28">
        <f>求节点($AT$5:$AT$10,BI$5:BI$10,将星节奏统计!NK115)</f>
        <v>0</v>
      </c>
      <c r="OD116" s="28">
        <f>求节点($AT$5:$AT$10,BJ$5:BJ$10,将星节奏统计!NL115)</f>
        <v>0</v>
      </c>
      <c r="OE116" s="28">
        <f>求节点($AT$5:$AT$10,BK$5:BK$10,将星节奏统计!NM115)</f>
        <v>0</v>
      </c>
      <c r="OF116" s="28">
        <f>求节点($AT$5:$AT$10,BL$5:BL$10,将星节奏统计!NN115)</f>
        <v>0.9</v>
      </c>
      <c r="OG116" s="28">
        <f>求节点($AT$5:$AT$10,BM$5:BM$10,将星节奏统计!NO115)</f>
        <v>0.9</v>
      </c>
      <c r="OH116" s="28">
        <f>求节点($AT$5:$AT$10,BN$5:BN$10,将星节奏统计!NP115)</f>
        <v>0.6</v>
      </c>
      <c r="OI116" s="28">
        <f>求节点($AT$5:$AT$10,BO$5:BO$10,将星节奏统计!NQ115)</f>
        <v>0</v>
      </c>
      <c r="OJ116" s="28">
        <f>求节点($AT$5:$AT$10,BP$5:BP$10,将星节奏统计!NR115)</f>
        <v>0.9</v>
      </c>
      <c r="OK116" s="28">
        <f>求节点($AT$5:$AT$10,BQ$5:BQ$10,将星节奏统计!NS115)</f>
        <v>0.6</v>
      </c>
      <c r="OL116" s="28">
        <f>求节点($AT$5:$AT$10,BR$5:BR$10,将星节奏统计!NT115)</f>
        <v>0.9</v>
      </c>
      <c r="OM116" s="28">
        <f>求节点($AT$5:$AT$10,BS$5:BS$10,将星节奏统计!NU115)</f>
        <v>0</v>
      </c>
      <c r="ON116" s="28">
        <f>求节点($AT$5:$AT$10,BT$5:BT$10,将星节奏统计!NV115)</f>
        <v>0.6</v>
      </c>
      <c r="OO116" s="28">
        <f>求节点($AT$5:$AT$10,BU$5:BU$10,将星节奏统计!NW115)</f>
        <v>0.1</v>
      </c>
      <c r="OP116" s="28">
        <f>求节点($AT$5:$AT$10,BV$5:BV$10,将星节奏统计!NX115)</f>
        <v>0.6</v>
      </c>
      <c r="OQ116" s="28">
        <f>求节点($AT$5:$AT$10,BW$5:BW$10,将星节奏统计!NY115)</f>
        <v>0.5</v>
      </c>
      <c r="OR116" s="28">
        <f>求节点($AT$5:$AT$10,BX$5:BX$10,将星节奏统计!NZ115)</f>
        <v>0.33</v>
      </c>
      <c r="OS116" s="28">
        <f>求节点($AT$5:$AT$10,BY$5:BY$10,将星节奏统计!OA115)</f>
        <v>0.5</v>
      </c>
      <c r="OT116" s="28">
        <f>求节点($AT$5:$AT$10,BZ$5:BZ$10,将星节奏统计!OB115)</f>
        <v>0.33</v>
      </c>
      <c r="OU116" s="28">
        <f>求节点($AT$5:$AT$10,CA$5:CA$10,将星节奏统计!OC115)</f>
        <v>0.6</v>
      </c>
      <c r="OV116" s="28">
        <f>求节点($AT$5:$AT$10,CB$5:CB$10,将星节奏统计!OD115)</f>
        <v>0.6</v>
      </c>
      <c r="OW116" s="28">
        <f>求节点($AT$5:$AT$10,CC$5:CC$10,将星节奏统计!OE115)</f>
        <v>0.6</v>
      </c>
      <c r="OX116" s="28">
        <f>求节点($AT$5:$AT$10,CD$5:CD$10,将星节奏统计!OF115)</f>
        <v>0.6</v>
      </c>
      <c r="OY116" s="28">
        <f>求节点($AT$5:$AT$10,CE$5:CE$10,将星节奏统计!OG115)</f>
        <v>0.4</v>
      </c>
      <c r="OZ116" s="28">
        <f>求节点($AT$5:$AT$10,CF$5:CF$10,将星节奏统计!OH115)</f>
        <v>0.4</v>
      </c>
      <c r="PA116" s="28">
        <f>求节点($AT$5:$AT$10,CG$5:CG$10,将星节奏统计!OI115)</f>
        <v>0.4</v>
      </c>
      <c r="PB116" s="28">
        <f>求节点($AT$5:$AT$10,CH$5:CH$10,将星节奏统计!OJ115)</f>
        <v>0.4</v>
      </c>
      <c r="PC116" s="28">
        <f>求节点($AT$5:$AT$10,CI$5:CI$10,将星节奏统计!OK115)</f>
        <v>0.5</v>
      </c>
      <c r="PD116" s="28">
        <f>求节点($AT$5:$AT$10,CJ$5:CJ$10,将星节奏统计!OL115)</f>
        <v>0.33</v>
      </c>
      <c r="PE116" s="28">
        <f>求节点($AT$5:$AT$10,CK$5:CK$10,将星节奏统计!OM115)</f>
        <v>0</v>
      </c>
      <c r="PF116" s="28">
        <f>求节点($AT$5:$AT$10,CL$5:CL$10,将星节奏统计!ON115)</f>
        <v>0</v>
      </c>
      <c r="PG116" s="28">
        <f>求节点($AT$5:$AT$10,CM$5:CM$10,将星节奏统计!OO115)</f>
        <v>0</v>
      </c>
      <c r="PH116" s="28">
        <f>求节点($AT$5:$AT$10,CN$5:CN$10,将星节奏统计!OP115)</f>
        <v>0</v>
      </c>
      <c r="PI116" s="28">
        <f>求节点($AT$5:$AT$10,CO$5:CO$10,将星节奏统计!OQ115)</f>
        <v>0</v>
      </c>
      <c r="PJ116" s="28">
        <f>求节点($AT$5:$AT$10,CP$5:CP$10,将星节奏统计!OR115)</f>
        <v>0</v>
      </c>
      <c r="PK116" s="28">
        <f>求节点($AT$5:$AT$10,CQ$5:CQ$10,将星节奏统计!OS115)</f>
        <v>0</v>
      </c>
      <c r="PL116" s="28">
        <f>求节点($AT$5:$AT$10,CR$5:CR$10,将星节奏统计!OT115)</f>
        <v>0</v>
      </c>
      <c r="PM116" s="28">
        <f>求节点($AT$5:$AT$10,CS$5:CS$10,将星节奏统计!OU115)</f>
        <v>0</v>
      </c>
      <c r="PN116" s="28">
        <f>求节点($AT$17:$AT$22,AV$17:AV$22,将星节奏统计!OX115)</f>
        <v>0</v>
      </c>
      <c r="PO116" s="28">
        <f>求节点($AT$17:$AT$22,AW$17:AW$22,将星节奏统计!OY115)</f>
        <v>0</v>
      </c>
      <c r="PP116" s="28">
        <f>求节点($AT$17:$AT$22,AX$17:AX$22,将星节奏统计!OZ115)</f>
        <v>0</v>
      </c>
      <c r="PQ116" s="28">
        <f>求节点($AT$17:$AT$22,AY$17:AY$22,将星节奏统计!PA115)</f>
        <v>2.3098278734036415E-4</v>
      </c>
      <c r="PR116" s="28">
        <f>求节点($AT$17:$AT$22,AZ$17:AZ$22,将星节奏统计!PB115)</f>
        <v>3.4647418101054969E-4</v>
      </c>
      <c r="PS116" s="28">
        <f>求节点($AT$17:$AT$22,BA$17:BA$22,将星节奏统计!PC115)</f>
        <v>3.4647418101054969E-4</v>
      </c>
      <c r="PT116" s="28">
        <f>求节点($AT$17:$AT$22,BB$17:BB$22,将星节奏统计!PD115)</f>
        <v>5.2496088031901353E-4</v>
      </c>
      <c r="PU116" s="28">
        <f>求节点($AT$17:$AT$22,BC$17:BC$22,将星节奏统计!PE115)</f>
        <v>0</v>
      </c>
      <c r="PV116" s="28">
        <f>求节点($AT$17:$AT$22,BD$17:BD$22,将星节奏统计!PF115)</f>
        <v>3.4647418101054969E-4</v>
      </c>
      <c r="PW116" s="28">
        <f>求节点($AT$17:$AT$22,BE$17:BE$22,将星节奏统计!PG115)</f>
        <v>0</v>
      </c>
      <c r="PX116" s="28">
        <f>求节点($AT$17:$AT$22,BF$17:BF$22,将星节奏统计!PH115)</f>
        <v>0</v>
      </c>
      <c r="PY116" s="28">
        <f>求节点($AT$17:$AT$22,BG$17:BG$22,将星节奏统计!PI115)</f>
        <v>0</v>
      </c>
      <c r="PZ116" s="28">
        <f>求节点($AT$17:$AT$22,BH$17:BH$22,将星节奏统计!PJ115)</f>
        <v>0</v>
      </c>
      <c r="QA116" s="28">
        <f>求节点($AT$17:$AT$22,BI$17:BI$22,将星节奏统计!PK115)</f>
        <v>0</v>
      </c>
      <c r="QB116" s="28">
        <f>求节点($AT$17:$AT$22,BJ$17:BJ$22,将星节奏统计!PL115)</f>
        <v>0</v>
      </c>
      <c r="QC116" s="28">
        <f>求节点($AT$17:$AT$22,BK$17:BK$22,将星节奏统计!PM115)</f>
        <v>0</v>
      </c>
      <c r="QD116" s="28">
        <f>求节点($AT$17:$AT$22,BL$17:BL$22,将星节奏统计!PN115)</f>
        <v>0</v>
      </c>
      <c r="QE116" s="28">
        <f>求节点($AT$17:$AT$22,BM$17:BM$22,将星节奏统计!PO115)</f>
        <v>0</v>
      </c>
      <c r="QF116" s="28">
        <f>求节点($AT$17:$AT$22,BN$17:BN$22,将星节奏统计!PP115)</f>
        <v>0</v>
      </c>
      <c r="QG116" s="28">
        <f>求节点($AT$17:$AT$22,BO$17:BO$22,将星节奏统计!PQ115)</f>
        <v>0</v>
      </c>
      <c r="QJ116" s="3">
        <v>112</v>
      </c>
      <c r="QK116" s="28">
        <f t="shared" ca="1" si="80"/>
        <v>1.5</v>
      </c>
      <c r="QL116" s="28">
        <f t="shared" ca="1" si="80"/>
        <v>1.5</v>
      </c>
      <c r="QM116" s="28">
        <f t="shared" ca="1" si="80"/>
        <v>1.5</v>
      </c>
      <c r="QN116" s="28">
        <f t="shared" ca="1" si="80"/>
        <v>1.5</v>
      </c>
      <c r="QO116" s="28">
        <f t="shared" ca="1" si="80"/>
        <v>1.5</v>
      </c>
      <c r="QP116" s="28">
        <f t="shared" ca="1" si="81"/>
        <v>1.5</v>
      </c>
      <c r="QQ116" s="28">
        <f t="shared" ca="1" si="81"/>
        <v>1.5</v>
      </c>
      <c r="QR116" s="28">
        <f t="shared" ca="1" si="81"/>
        <v>1.5</v>
      </c>
      <c r="QS116" s="28">
        <f t="shared" ca="1" si="81"/>
        <v>1.5</v>
      </c>
      <c r="QT116" s="28">
        <f t="shared" ca="1" si="81"/>
        <v>1.5</v>
      </c>
      <c r="QU116" s="28">
        <f t="shared" ca="1" si="82"/>
        <v>0.1</v>
      </c>
      <c r="QV116" s="28">
        <f t="shared" ca="1" si="82"/>
        <v>0.1</v>
      </c>
      <c r="QW116" s="28">
        <f t="shared" ca="1" si="82"/>
        <v>0.1</v>
      </c>
      <c r="QX116" s="28">
        <f t="shared" ca="1" si="82"/>
        <v>0.1</v>
      </c>
      <c r="QY116" s="28">
        <f t="shared" ca="1" si="82"/>
        <v>0.1</v>
      </c>
      <c r="QZ116" s="28">
        <f t="shared" ca="1" si="83"/>
        <v>1</v>
      </c>
      <c r="RA116" s="28">
        <f t="shared" ca="1" si="83"/>
        <v>1</v>
      </c>
      <c r="RB116" s="28">
        <f t="shared" ca="1" si="83"/>
        <v>1</v>
      </c>
      <c r="RC116" s="28">
        <f t="shared" ca="1" si="83"/>
        <v>1</v>
      </c>
      <c r="RD116" s="28">
        <f t="shared" ca="1" si="83"/>
        <v>1</v>
      </c>
      <c r="RE116" s="28">
        <f t="shared" ca="1" si="84"/>
        <v>0.99</v>
      </c>
      <c r="RF116" s="28">
        <f t="shared" ca="1" si="84"/>
        <v>0.99</v>
      </c>
      <c r="RG116" s="28">
        <f t="shared" ca="1" si="84"/>
        <v>0.99</v>
      </c>
      <c r="RH116" s="28">
        <f t="shared" ca="1" si="84"/>
        <v>0.99</v>
      </c>
      <c r="RI116" s="28">
        <f t="shared" ca="1" si="84"/>
        <v>0.99</v>
      </c>
      <c r="RJ116" s="28">
        <f t="shared" ca="1" si="85"/>
        <v>3.3834017176604531E-4</v>
      </c>
      <c r="RK116" s="28">
        <f t="shared" ca="1" si="85"/>
        <v>0</v>
      </c>
      <c r="RL116" s="28">
        <f t="shared" ca="1" si="85"/>
        <v>3.3834017176604531E-4</v>
      </c>
      <c r="RM116" s="28">
        <f t="shared" ca="1" si="85"/>
        <v>0</v>
      </c>
      <c r="RN116" s="28">
        <f t="shared" ca="1" si="85"/>
        <v>3.6222300742011927E-4</v>
      </c>
      <c r="RO116" s="28">
        <f t="shared" ca="1" si="86"/>
        <v>3.2362972951534633E-4</v>
      </c>
      <c r="RP116" s="28">
        <f t="shared" ca="1" si="86"/>
        <v>0</v>
      </c>
      <c r="RQ116" s="28">
        <f t="shared" ca="1" si="86"/>
        <v>3.2362972951534633E-4</v>
      </c>
      <c r="RR116" s="28">
        <f t="shared" ca="1" si="86"/>
        <v>0</v>
      </c>
      <c r="RS116" s="28">
        <f t="shared" ca="1" si="86"/>
        <v>3.4647418101054969E-4</v>
      </c>
      <c r="RT116" s="28">
        <f t="shared" ca="1" si="87"/>
        <v>0.1</v>
      </c>
      <c r="RU116" s="28">
        <f t="shared" ca="1" si="87"/>
        <v>0.1</v>
      </c>
      <c r="RV116" s="28">
        <f t="shared" ca="1" si="87"/>
        <v>0.1</v>
      </c>
      <c r="RW116" s="28">
        <f t="shared" ca="1" si="87"/>
        <v>0.1</v>
      </c>
      <c r="RX116" s="28">
        <f t="shared" ca="1" si="87"/>
        <v>0.1</v>
      </c>
      <c r="RY116" s="28">
        <f t="shared" ca="1" si="88"/>
        <v>0.17233717703479068</v>
      </c>
      <c r="RZ116" s="28">
        <f t="shared" ca="1" si="88"/>
        <v>0.17805192238884776</v>
      </c>
      <c r="SA116" s="28">
        <f t="shared" ca="1" si="88"/>
        <v>0.19029450213433274</v>
      </c>
      <c r="SB116" s="28">
        <f t="shared" ca="1" si="88"/>
        <v>0.2</v>
      </c>
      <c r="SC116" s="28">
        <f t="shared" ca="1" si="88"/>
        <v>0.2</v>
      </c>
    </row>
    <row r="117" spans="46:497" x14ac:dyDescent="0.2">
      <c r="AT117" s="39"/>
      <c r="AX117" s="3"/>
      <c r="AZ117" s="3"/>
      <c r="BB117" s="3"/>
      <c r="BD117" s="3"/>
      <c r="BF117" s="3"/>
      <c r="BH117" s="3"/>
      <c r="BJ117" s="3"/>
      <c r="BL117" s="3"/>
      <c r="BN117" s="3"/>
      <c r="BP117" s="3"/>
      <c r="BR117" s="3"/>
      <c r="BT117" s="3"/>
      <c r="BV117" s="3"/>
      <c r="BX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U117" s="3">
        <v>113</v>
      </c>
      <c r="CV117" s="28">
        <f>求节点($AT$5:$AT$10,AV$5:AV$10,将星节奏统计!BJ116)</f>
        <v>0.1</v>
      </c>
      <c r="CW117" s="28">
        <f>求节点($AT$5:$AT$10,AW$5:AW$10,将星节奏统计!BK116)</f>
        <v>0.1</v>
      </c>
      <c r="CX117" s="28">
        <f>求节点($AT$5:$AT$10,AX$5:AX$10,将星节奏统计!BL116)</f>
        <v>7.325705567501567E-2</v>
      </c>
      <c r="CY117" s="28">
        <f>求节点($AT$5:$AT$10,AY$5:AY$10,将星节奏统计!BM116)</f>
        <v>0</v>
      </c>
      <c r="CZ117" s="28">
        <f>求节点($AT$5:$AT$10,AZ$5:AZ$10,将星节奏统计!BN116)</f>
        <v>0</v>
      </c>
      <c r="DA117" s="28">
        <f>求节点($AT$5:$AT$10,BA$5:BA$10,将星节奏统计!BO116)</f>
        <v>0</v>
      </c>
      <c r="DB117" s="28">
        <f>求节点($AT$5:$AT$10,BB$5:BB$10,将星节奏统计!BP116)</f>
        <v>0</v>
      </c>
      <c r="DC117" s="28">
        <f>求节点($AT$5:$AT$10,BC$5:BC$10,将星节奏统计!BQ116)</f>
        <v>0</v>
      </c>
      <c r="DD117" s="28">
        <f>求节点($AT$5:$AT$10,BD$5:BD$10,将星节奏统计!BR116)</f>
        <v>0</v>
      </c>
      <c r="DE117" s="28">
        <f>求节点($AT$5:$AT$10,BE$5:BE$10,将星节奏统计!BS116)</f>
        <v>0</v>
      </c>
      <c r="DF117" s="28">
        <f>求节点($AT$5:$AT$10,BF$5:BF$10,将星节奏统计!BT116)</f>
        <v>0</v>
      </c>
      <c r="DG117" s="28">
        <f>求节点($AT$5:$AT$10,BG$5:BG$10,将星节奏统计!BU116)</f>
        <v>0</v>
      </c>
      <c r="DH117" s="28">
        <f>求节点($AT$5:$AT$10,BH$5:BH$10,将星节奏统计!BV116)</f>
        <v>0</v>
      </c>
      <c r="DI117" s="28">
        <f>求节点($AT$5:$AT$10,BI$5:BI$10,将星节奏统计!BW116)</f>
        <v>0</v>
      </c>
      <c r="DJ117" s="28">
        <f>求节点($AT$5:$AT$10,BJ$5:BJ$10,将星节奏统计!BX116)</f>
        <v>0</v>
      </c>
      <c r="DK117" s="28">
        <f>求节点($AT$5:$AT$10,BK$5:BK$10,将星节奏统计!BY116)</f>
        <v>0</v>
      </c>
      <c r="DL117" s="28">
        <f>求节点($AT$5:$AT$10,BL$5:BL$10,将星节奏统计!BZ116)</f>
        <v>0.9</v>
      </c>
      <c r="DM117" s="28">
        <f>求节点($AT$5:$AT$10,BM$5:BM$10,将星节奏统计!CA116)</f>
        <v>0.9</v>
      </c>
      <c r="DN117" s="28">
        <f>求节点($AT$5:$AT$10,BN$5:BN$10,将星节奏统计!CB116)</f>
        <v>0.6</v>
      </c>
      <c r="DO117" s="28">
        <f>求节点($AT$5:$AT$10,BO$5:BO$10,将星节奏统计!CC116)</f>
        <v>0</v>
      </c>
      <c r="DP117" s="28">
        <f>求节点($AT$5:$AT$10,BP$5:BP$10,将星节奏统计!CD116)</f>
        <v>0.9</v>
      </c>
      <c r="DQ117" s="28">
        <f>求节点($AT$5:$AT$10,BQ$5:BQ$10,将星节奏统计!CE116)</f>
        <v>0.6</v>
      </c>
      <c r="DR117" s="28">
        <f>求节点($AT$5:$AT$10,BR$5:BR$10,将星节奏统计!CF116)</f>
        <v>0.9</v>
      </c>
      <c r="DS117" s="28">
        <f>求节点($AT$5:$AT$10,BS$5:BS$10,将星节奏统计!CG116)</f>
        <v>0</v>
      </c>
      <c r="DT117" s="28">
        <f>求节点($AT$5:$AT$10,BT$5:BT$10,将星节奏统计!CH116)</f>
        <v>0.6</v>
      </c>
      <c r="DU117" s="28">
        <f>求节点($AT$5:$AT$10,BU$5:BU$10,将星节奏统计!CI116)</f>
        <v>0.1</v>
      </c>
      <c r="DV117" s="28">
        <f>求节点($AT$5:$AT$10,BV$5:BV$10,将星节奏统计!CJ116)</f>
        <v>0.6</v>
      </c>
      <c r="DW117" s="28">
        <f>求节点($AT$5:$AT$10,BW$5:BW$10,将星节奏统计!CK116)</f>
        <v>0.5</v>
      </c>
      <c r="DX117" s="28">
        <f>求节点($AT$5:$AT$10,BX$5:BX$10,将星节奏统计!CL116)</f>
        <v>0.33</v>
      </c>
      <c r="DY117" s="28">
        <f>求节点($AT$5:$AT$10,BY$5:BY$10,将星节奏统计!CM116)</f>
        <v>0.5</v>
      </c>
      <c r="DZ117" s="28">
        <f>求节点($AT$5:$AT$10,BZ$5:BZ$10,将星节奏统计!CN116)</f>
        <v>0.33</v>
      </c>
      <c r="EA117" s="28">
        <f>求节点($AT$5:$AT$10,CA$5:CA$10,将星节奏统计!CO116)</f>
        <v>0.6</v>
      </c>
      <c r="EB117" s="28">
        <f>求节点($AT$5:$AT$10,CB$5:CB$10,将星节奏统计!CP116)</f>
        <v>0.6</v>
      </c>
      <c r="EC117" s="28">
        <f>求节点($AT$5:$AT$10,CC$5:CC$10,将星节奏统计!CQ116)</f>
        <v>0.6</v>
      </c>
      <c r="ED117" s="28">
        <f>求节点($AT$5:$AT$10,CD$5:CD$10,将星节奏统计!CR116)</f>
        <v>0.6</v>
      </c>
      <c r="EE117" s="28">
        <f>求节点($AT$5:$AT$10,CE$5:CE$10,将星节奏统计!CS116)</f>
        <v>0.4</v>
      </c>
      <c r="EF117" s="28">
        <f>求节点($AT$5:$AT$10,CF$5:CF$10,将星节奏统计!CT116)</f>
        <v>0.4</v>
      </c>
      <c r="EG117" s="28">
        <f>求节点($AT$5:$AT$10,CG$5:CG$10,将星节奏统计!CU116)</f>
        <v>0.4</v>
      </c>
      <c r="EH117" s="28">
        <f>求节点($AT$5:$AT$10,CH$5:CH$10,将星节奏统计!CV116)</f>
        <v>0.4</v>
      </c>
      <c r="EI117" s="28">
        <f>求节点($AT$5:$AT$10,CI$5:CI$10,将星节奏统计!CW116)</f>
        <v>0.5</v>
      </c>
      <c r="EJ117" s="28">
        <f>求节点($AT$5:$AT$10,CJ$5:CJ$10,将星节奏统计!CX116)</f>
        <v>0.33</v>
      </c>
      <c r="EK117" s="28">
        <f>求节点($AT$5:$AT$10,CK$5:CK$10,将星节奏统计!CY116)</f>
        <v>0</v>
      </c>
      <c r="EL117" s="28">
        <f>求节点($AT$5:$AT$10,CL$5:CL$10,将星节奏统计!CZ116)</f>
        <v>0</v>
      </c>
      <c r="EM117" s="28">
        <f>求节点($AT$5:$AT$10,CM$5:CM$10,将星节奏统计!DA116)</f>
        <v>0</v>
      </c>
      <c r="EN117" s="28">
        <f>求节点($AT$5:$AT$10,CN$5:CN$10,将星节奏统计!DB116)</f>
        <v>0</v>
      </c>
      <c r="EO117" s="28">
        <f>求节点($AT$5:$AT$10,CO$5:CO$10,将星节奏统计!DC116)</f>
        <v>0</v>
      </c>
      <c r="EP117" s="28">
        <f>求节点($AT$5:$AT$10,CP$5:CP$10,将星节奏统计!DD116)</f>
        <v>0</v>
      </c>
      <c r="EQ117" s="28">
        <f>求节点($AT$5:$AT$10,CQ$5:CQ$10,将星节奏统计!DE116)</f>
        <v>0</v>
      </c>
      <c r="ER117" s="28">
        <f>求节点($AT$5:$AT$10,CR$5:CR$10,将星节奏统计!DF116)</f>
        <v>0</v>
      </c>
      <c r="ES117" s="28">
        <f>求节点($AT$5:$AT$10,CS$5:CS$10,将星节奏统计!DG116)</f>
        <v>0</v>
      </c>
      <c r="ET117" s="28">
        <f>求节点($AT$17:$AT$22,AV$17:AV$22,将星节奏统计!DJ116)</f>
        <v>0</v>
      </c>
      <c r="EU117" s="28">
        <f>求节点($AT$17:$AT$22,AW$17:AW$22,将星节奏统计!DK116)</f>
        <v>0</v>
      </c>
      <c r="EV117" s="28">
        <f>求节点($AT$17:$AT$22,AX$17:AX$22,将星节奏统计!DL116)</f>
        <v>0</v>
      </c>
      <c r="EW117" s="28">
        <f>求节点($AT$17:$AT$22,AY$17:AY$22,将星节奏统计!DM116)</f>
        <v>2.1575315301023551E-4</v>
      </c>
      <c r="EX117" s="28">
        <f>求节点($AT$17:$AT$22,AZ$17:AZ$22,将星节奏统计!DN116)</f>
        <v>3.2362972951534633E-4</v>
      </c>
      <c r="EY117" s="28">
        <f>求节点($AT$17:$AT$22,BA$17:BA$22,将星节奏统计!DO116)</f>
        <v>3.2362972951534633E-4</v>
      </c>
      <c r="EZ117" s="28">
        <f>求节点($AT$17:$AT$22,BB$17:BB$22,将星节奏统计!DP116)</f>
        <v>4.9034807502325306E-4</v>
      </c>
      <c r="FA117" s="28">
        <f>求节点($AT$17:$AT$22,BC$17:BC$22,将星节奏统计!DQ116)</f>
        <v>0</v>
      </c>
      <c r="FB117" s="28">
        <f>求节点($AT$17:$AT$22,BD$17:BD$22,将星节奏统计!DR116)</f>
        <v>3.2362972951534633E-4</v>
      </c>
      <c r="FC117" s="28">
        <f>求节点($AT$17:$AT$22,BE$17:BE$22,将星节奏统计!DS116)</f>
        <v>0</v>
      </c>
      <c r="FD117" s="28">
        <f>求节点($AT$17:$AT$22,BF$17:BF$22,将星节奏统计!DT116)</f>
        <v>0</v>
      </c>
      <c r="FE117" s="28">
        <f>求节点($AT$17:$AT$22,BG$17:BG$22,将星节奏统计!DU116)</f>
        <v>0</v>
      </c>
      <c r="FF117" s="28">
        <f>求节点($AT$17:$AT$22,BH$17:BH$22,将星节奏统计!DV116)</f>
        <v>0</v>
      </c>
      <c r="FG117" s="28">
        <f>求节点($AT$17:$AT$22,BI$17:BI$22,将星节奏统计!DW116)</f>
        <v>0</v>
      </c>
      <c r="FH117" s="28">
        <f>求节点($AT$17:$AT$22,BJ$17:BJ$22,将星节奏统计!DX116)</f>
        <v>0</v>
      </c>
      <c r="FI117" s="28">
        <f>求节点($AT$17:$AT$22,BK$17:BK$22,将星节奏统计!DY116)</f>
        <v>0</v>
      </c>
      <c r="FJ117" s="28">
        <f>求节点($AT$17:$AT$22,BL$17:BL$22,将星节奏统计!DZ116)</f>
        <v>0</v>
      </c>
      <c r="FK117" s="28">
        <f>求节点($AT$17:$AT$22,BM$17:BM$22,将星节奏统计!EA116)</f>
        <v>0</v>
      </c>
      <c r="FL117" s="28">
        <f>求节点($AT$17:$AT$22,BN$17:BN$22,将星节奏统计!EB116)</f>
        <v>0</v>
      </c>
      <c r="FM117" s="28">
        <f>求节点($AT$17:$AT$22,BO$17:BO$22,将星节奏统计!EC116)</f>
        <v>0</v>
      </c>
      <c r="FN117" s="28">
        <f>求节点($AT$5:$AT$10,AV$5:AV$10,将星节奏统计!EG116)</f>
        <v>0.1</v>
      </c>
      <c r="FO117" s="28">
        <f>求节点($AT$5:$AT$10,AW$5:AW$10,将星节奏统计!EH116)</f>
        <v>0.1</v>
      </c>
      <c r="FP117" s="28">
        <f>求节点($AT$5:$AT$10,AX$5:AX$10,将星节奏统计!EI116)</f>
        <v>7.9354725276574598E-2</v>
      </c>
      <c r="FQ117" s="28">
        <f>求节点($AT$5:$AT$10,AY$5:AY$10,将星节奏统计!EJ116)</f>
        <v>0</v>
      </c>
      <c r="FR117" s="28">
        <f>求节点($AT$5:$AT$10,AZ$5:AZ$10,将星节奏统计!EK116)</f>
        <v>0</v>
      </c>
      <c r="FS117" s="28">
        <f>求节点($AT$5:$AT$10,BA$5:BA$10,将星节奏统计!EL116)</f>
        <v>0</v>
      </c>
      <c r="FT117" s="28">
        <f>求节点($AT$5:$AT$10,BB$5:BB$10,将星节奏统计!EM116)</f>
        <v>0</v>
      </c>
      <c r="FU117" s="28">
        <f>求节点($AT$5:$AT$10,BC$5:BC$10,将星节奏统计!EN116)</f>
        <v>0</v>
      </c>
      <c r="FV117" s="28">
        <f>求节点($AT$5:$AT$10,BD$5:BD$10,将星节奏统计!EO116)</f>
        <v>0</v>
      </c>
      <c r="FW117" s="28">
        <f>求节点($AT$5:$AT$10,BE$5:BE$10,将星节奏统计!EP116)</f>
        <v>0</v>
      </c>
      <c r="FX117" s="28">
        <f>求节点($AT$5:$AT$10,BF$5:BF$10,将星节奏统计!EQ116)</f>
        <v>0</v>
      </c>
      <c r="FY117" s="28">
        <f>求节点($AT$5:$AT$10,BG$5:BG$10,将星节奏统计!ER116)</f>
        <v>0</v>
      </c>
      <c r="FZ117" s="28">
        <f>求节点($AT$5:$AT$10,BH$5:BH$10,将星节奏统计!ES116)</f>
        <v>0</v>
      </c>
      <c r="GA117" s="28">
        <f>求节点($AT$5:$AT$10,BI$5:BI$10,将星节奏统计!ET116)</f>
        <v>0</v>
      </c>
      <c r="GB117" s="28">
        <f>求节点($AT$5:$AT$10,BJ$5:BJ$10,将星节奏统计!EU116)</f>
        <v>0</v>
      </c>
      <c r="GC117" s="28">
        <f>求节点($AT$5:$AT$10,BK$5:BK$10,将星节奏统计!EV116)</f>
        <v>0</v>
      </c>
      <c r="GD117" s="28">
        <f>求节点($AT$5:$AT$10,BL$5:BL$10,将星节奏统计!EW116)</f>
        <v>0.9</v>
      </c>
      <c r="GE117" s="28">
        <f>求节点($AT$5:$AT$10,BM$5:BM$10,将星节奏统计!EX116)</f>
        <v>0.9</v>
      </c>
      <c r="GF117" s="28">
        <f>求节点($AT$5:$AT$10,BN$5:BN$10,将星节奏统计!EY116)</f>
        <v>0.6</v>
      </c>
      <c r="GG117" s="28">
        <f>求节点($AT$5:$AT$10,BO$5:BO$10,将星节奏统计!EZ116)</f>
        <v>0</v>
      </c>
      <c r="GH117" s="28">
        <f>求节点($AT$5:$AT$10,BP$5:BP$10,将星节奏统计!FA116)</f>
        <v>0.9</v>
      </c>
      <c r="GI117" s="28">
        <f>求节点($AT$5:$AT$10,BQ$5:BQ$10,将星节奏统计!FB116)</f>
        <v>0.6</v>
      </c>
      <c r="GJ117" s="28">
        <f>求节点($AT$5:$AT$10,BR$5:BR$10,将星节奏统计!FC116)</f>
        <v>0.9</v>
      </c>
      <c r="GK117" s="28">
        <f>求节点($AT$5:$AT$10,BS$5:BS$10,将星节奏统计!FD116)</f>
        <v>0</v>
      </c>
      <c r="GL117" s="28">
        <f>求节点($AT$5:$AT$10,BT$5:BT$10,将星节奏统计!FE116)</f>
        <v>0.6</v>
      </c>
      <c r="GM117" s="28">
        <f>求节点($AT$5:$AT$10,BU$5:BU$10,将星节奏统计!FF116)</f>
        <v>0.1</v>
      </c>
      <c r="GN117" s="28">
        <f>求节点($AT$5:$AT$10,BV$5:BV$10,将星节奏统计!FG116)</f>
        <v>0.6</v>
      </c>
      <c r="GO117" s="28">
        <f>求节点($AT$5:$AT$10,BW$5:BW$10,将星节奏统计!FH116)</f>
        <v>0.5</v>
      </c>
      <c r="GP117" s="28">
        <f>求节点($AT$5:$AT$10,BX$5:BX$10,将星节奏统计!FI116)</f>
        <v>0.33</v>
      </c>
      <c r="GQ117" s="28">
        <f>求节点($AT$5:$AT$10,BY$5:BY$10,将星节奏统计!FJ116)</f>
        <v>0.5</v>
      </c>
      <c r="GR117" s="28">
        <f>求节点($AT$5:$AT$10,BZ$5:BZ$10,将星节奏统计!FK116)</f>
        <v>0.33</v>
      </c>
      <c r="GS117" s="28">
        <f>求节点($AT$5:$AT$10,CA$5:CA$10,将星节奏统计!FL116)</f>
        <v>0.6</v>
      </c>
      <c r="GT117" s="28">
        <f>求节点($AT$5:$AT$10,CB$5:CB$10,将星节奏统计!FM116)</f>
        <v>0.6</v>
      </c>
      <c r="GU117" s="28">
        <f>求节点($AT$5:$AT$10,CC$5:CC$10,将星节奏统计!FN116)</f>
        <v>0.6</v>
      </c>
      <c r="GV117" s="28">
        <f>求节点($AT$5:$AT$10,CD$5:CD$10,将星节奏统计!FO116)</f>
        <v>0.6</v>
      </c>
      <c r="GW117" s="28">
        <f>求节点($AT$5:$AT$10,CE$5:CE$10,将星节奏统计!FP116)</f>
        <v>0.4</v>
      </c>
      <c r="GX117" s="28">
        <f>求节点($AT$5:$AT$10,CF$5:CF$10,将星节奏统计!FQ116)</f>
        <v>0.4</v>
      </c>
      <c r="GY117" s="28">
        <f>求节点($AT$5:$AT$10,CG$5:CG$10,将星节奏统计!FR116)</f>
        <v>0.4</v>
      </c>
      <c r="GZ117" s="28">
        <f>求节点($AT$5:$AT$10,CH$5:CH$10,将星节奏统计!FS116)</f>
        <v>0.4</v>
      </c>
      <c r="HA117" s="28">
        <f>求节点($AT$5:$AT$10,CI$5:CI$10,将星节奏统计!FT116)</f>
        <v>0.5</v>
      </c>
      <c r="HB117" s="28">
        <f>求节点($AT$5:$AT$10,CJ$5:CJ$10,将星节奏统计!FU116)</f>
        <v>0.33</v>
      </c>
      <c r="HC117" s="28">
        <f>求节点($AT$5:$AT$10,CK$5:CK$10,将星节奏统计!FV116)</f>
        <v>0</v>
      </c>
      <c r="HD117" s="28">
        <f>求节点($AT$5:$AT$10,CL$5:CL$10,将星节奏统计!FW116)</f>
        <v>0</v>
      </c>
      <c r="HE117" s="28">
        <f>求节点($AT$5:$AT$10,CM$5:CM$10,将星节奏统计!FX116)</f>
        <v>0</v>
      </c>
      <c r="HF117" s="28">
        <f>求节点($AT$5:$AT$10,CN$5:CN$10,将星节奏统计!FY116)</f>
        <v>0</v>
      </c>
      <c r="HG117" s="28">
        <f>求节点($AT$5:$AT$10,CO$5:CO$10,将星节奏统计!FZ116)</f>
        <v>0</v>
      </c>
      <c r="HH117" s="28">
        <f>求节点($AT$5:$AT$10,CP$5:CP$10,将星节奏统计!GA116)</f>
        <v>0</v>
      </c>
      <c r="HI117" s="28">
        <f>求节点($AT$5:$AT$10,CQ$5:CQ$10,将星节奏统计!GB116)</f>
        <v>0</v>
      </c>
      <c r="HJ117" s="28">
        <f>求节点($AT$5:$AT$10,CR$5:CR$10,将星节奏统计!GC116)</f>
        <v>0</v>
      </c>
      <c r="HK117" s="28">
        <f>求节点($AT$5:$AT$10,CS$5:CS$10,将星节奏统计!GD116)</f>
        <v>0</v>
      </c>
      <c r="HL117" s="28">
        <f>求节点($AT$17:$AT$22,AV$17:AV$22,将星节奏统计!GG116)</f>
        <v>0</v>
      </c>
      <c r="HM117" s="28">
        <f>求节点($AT$17:$AT$22,AW$17:AW$22,将星节奏统计!GH116)</f>
        <v>0</v>
      </c>
      <c r="HN117" s="28">
        <f>求节点($AT$17:$AT$22,AX$17:AX$22,将星节奏统计!GI116)</f>
        <v>0</v>
      </c>
      <c r="HO117" s="28">
        <f>求节点($AT$17:$AT$22,AY$17:AY$22,将星节奏统计!GJ116)</f>
        <v>0</v>
      </c>
      <c r="HP117" s="28">
        <f>求节点($AT$17:$AT$22,AZ$17:AZ$22,将星节奏统计!GK116)</f>
        <v>0</v>
      </c>
      <c r="HQ117" s="28">
        <f>求节点($AT$17:$AT$22,BA$17:BA$22,将星节奏统计!GL116)</f>
        <v>0</v>
      </c>
      <c r="HR117" s="28">
        <f>求节点($AT$17:$AT$22,BB$17:BB$22,将星节奏统计!GM116)</f>
        <v>0</v>
      </c>
      <c r="HS117" s="28">
        <f>求节点($AT$17:$AT$22,BC$17:BC$22,将星节奏统计!GN116)</f>
        <v>0</v>
      </c>
      <c r="HT117" s="28">
        <f>求节点($AT$17:$AT$22,BD$17:BD$22,将星节奏统计!GO116)</f>
        <v>0</v>
      </c>
      <c r="HU117" s="28">
        <f>求节点($AT$17:$AT$22,BE$17:BE$22,将星节奏统计!GP116)</f>
        <v>0</v>
      </c>
      <c r="HV117" s="28">
        <f>求节点($AT$17:$AT$22,BF$17:BF$22,将星节奏统计!GQ116)</f>
        <v>0</v>
      </c>
      <c r="HW117" s="28">
        <f>求节点($AT$17:$AT$22,BG$17:BG$22,将星节奏统计!GR116)</f>
        <v>0</v>
      </c>
      <c r="HX117" s="28">
        <f>求节点($AT$17:$AT$22,BH$17:BH$22,将星节奏统计!GS116)</f>
        <v>0</v>
      </c>
      <c r="HY117" s="28">
        <f>求节点($AT$17:$AT$22,BI$17:BI$22,将星节奏统计!GT116)</f>
        <v>0</v>
      </c>
      <c r="HZ117" s="28">
        <f>求节点($AT$17:$AT$22,BJ$17:BJ$22,将星节奏统计!GU116)</f>
        <v>0</v>
      </c>
      <c r="IA117" s="28">
        <f>求节点($AT$17:$AT$22,BK$17:BK$22,将星节奏统计!GV116)</f>
        <v>0</v>
      </c>
      <c r="IB117" s="28">
        <f>求节点($AT$17:$AT$22,BL$17:BL$22,将星节奏统计!GW116)</f>
        <v>0</v>
      </c>
      <c r="IC117" s="28">
        <f>求节点($AT$17:$AT$22,BM$17:BM$22,将星节奏统计!GX116)</f>
        <v>0</v>
      </c>
      <c r="ID117" s="28">
        <f>求节点($AT$17:$AT$22,BN$17:BN$22,将星节奏统计!GY116)</f>
        <v>0</v>
      </c>
      <c r="IE117" s="28">
        <f>求节点($AT$17:$AT$22,BO$17:BO$22,将星节奏统计!GZ116)</f>
        <v>0</v>
      </c>
      <c r="IF117" s="28">
        <f>求节点($AT$5:$AT$10,AV$5:AV$10,将星节奏统计!HD116)</f>
        <v>0.1</v>
      </c>
      <c r="IG117" s="28">
        <f>求节点($AT$5:$AT$10,AW$5:AW$10,将星节奏统计!HE116)</f>
        <v>0.1</v>
      </c>
      <c r="IH117" s="28">
        <f>求节点($AT$5:$AT$10,AX$5:AX$10,将星节奏统计!HF116)</f>
        <v>9.2232058258608682E-2</v>
      </c>
      <c r="II117" s="28">
        <f>求节点($AT$5:$AT$10,AY$5:AY$10,将星节奏统计!HG116)</f>
        <v>0</v>
      </c>
      <c r="IJ117" s="28">
        <f>求节点($AT$5:$AT$10,AZ$5:AZ$10,将星节奏统计!HH116)</f>
        <v>0</v>
      </c>
      <c r="IK117" s="28">
        <f>求节点($AT$5:$AT$10,BA$5:BA$10,将星节奏统计!HI116)</f>
        <v>0</v>
      </c>
      <c r="IL117" s="28">
        <f>求节点($AT$5:$AT$10,BB$5:BB$10,将星节奏统计!HJ116)</f>
        <v>0</v>
      </c>
      <c r="IM117" s="28">
        <f>求节点($AT$5:$AT$10,BC$5:BC$10,将星节奏统计!HK116)</f>
        <v>0</v>
      </c>
      <c r="IN117" s="28">
        <f>求节点($AT$5:$AT$10,BD$5:BD$10,将星节奏统计!HL116)</f>
        <v>0</v>
      </c>
      <c r="IO117" s="28">
        <f>求节点($AT$5:$AT$10,BE$5:BE$10,将星节奏统计!HM116)</f>
        <v>0</v>
      </c>
      <c r="IP117" s="28">
        <f>求节点($AT$5:$AT$10,BF$5:BF$10,将星节奏统计!HN116)</f>
        <v>0</v>
      </c>
      <c r="IQ117" s="28">
        <f>求节点($AT$5:$AT$10,BG$5:BG$10,将星节奏统计!HO116)</f>
        <v>0</v>
      </c>
      <c r="IR117" s="28">
        <f>求节点($AT$5:$AT$10,BH$5:BH$10,将星节奏统计!HP116)</f>
        <v>0</v>
      </c>
      <c r="IS117" s="28">
        <f>求节点($AT$5:$AT$10,BI$5:BI$10,将星节奏统计!HQ116)</f>
        <v>0</v>
      </c>
      <c r="IT117" s="28">
        <f>求节点($AT$5:$AT$10,BJ$5:BJ$10,将星节奏统计!HR116)</f>
        <v>0</v>
      </c>
      <c r="IU117" s="28">
        <f>求节点($AT$5:$AT$10,BK$5:BK$10,将星节奏统计!HS116)</f>
        <v>0</v>
      </c>
      <c r="IV117" s="28">
        <f>求节点($AT$5:$AT$10,BL$5:BL$10,将星节奏统计!HT116)</f>
        <v>0.9</v>
      </c>
      <c r="IW117" s="28">
        <f>求节点($AT$5:$AT$10,BM$5:BM$10,将星节奏统计!HU116)</f>
        <v>0.9</v>
      </c>
      <c r="IX117" s="28">
        <f>求节点($AT$5:$AT$10,BN$5:BN$10,将星节奏统计!HV116)</f>
        <v>0.6</v>
      </c>
      <c r="IY117" s="28">
        <f>求节点($AT$5:$AT$10,BO$5:BO$10,将星节奏统计!HW116)</f>
        <v>0</v>
      </c>
      <c r="IZ117" s="28">
        <f>求节点($AT$5:$AT$10,BP$5:BP$10,将星节奏统计!HX116)</f>
        <v>0.9</v>
      </c>
      <c r="JA117" s="28">
        <f>求节点($AT$5:$AT$10,BQ$5:BQ$10,将星节奏统计!HY116)</f>
        <v>0.6</v>
      </c>
      <c r="JB117" s="28">
        <f>求节点($AT$5:$AT$10,BR$5:BR$10,将星节奏统计!HZ116)</f>
        <v>0.9</v>
      </c>
      <c r="JC117" s="28">
        <f>求节点($AT$5:$AT$10,BS$5:BS$10,将星节奏统计!IA116)</f>
        <v>0</v>
      </c>
      <c r="JD117" s="28">
        <f>求节点($AT$5:$AT$10,BT$5:BT$10,将星节奏统计!IB116)</f>
        <v>0.6</v>
      </c>
      <c r="JE117" s="28">
        <f>求节点($AT$5:$AT$10,BU$5:BU$10,将星节奏统计!IC116)</f>
        <v>0.1</v>
      </c>
      <c r="JF117" s="28">
        <f>求节点($AT$5:$AT$10,BV$5:BV$10,将星节奏统计!ID116)</f>
        <v>0.6</v>
      </c>
      <c r="JG117" s="28">
        <f>求节点($AT$5:$AT$10,BW$5:BW$10,将星节奏统计!IE116)</f>
        <v>0.5</v>
      </c>
      <c r="JH117" s="28">
        <f>求节点($AT$5:$AT$10,BX$5:BX$10,将星节奏统计!IF116)</f>
        <v>0.33</v>
      </c>
      <c r="JI117" s="28">
        <f>求节点($AT$5:$AT$10,BY$5:BY$10,将星节奏统计!IG116)</f>
        <v>0.5</v>
      </c>
      <c r="JJ117" s="28">
        <f>求节点($AT$5:$AT$10,BZ$5:BZ$10,将星节奏统计!IH116)</f>
        <v>0.33</v>
      </c>
      <c r="JK117" s="28">
        <f>求节点($AT$5:$AT$10,CA$5:CA$10,将星节奏统计!II116)</f>
        <v>0.6</v>
      </c>
      <c r="JL117" s="28">
        <f>求节点($AT$5:$AT$10,CB$5:CB$10,将星节奏统计!IJ116)</f>
        <v>0.6</v>
      </c>
      <c r="JM117" s="28">
        <f>求节点($AT$5:$AT$10,CC$5:CC$10,将星节奏统计!IK116)</f>
        <v>0.6</v>
      </c>
      <c r="JN117" s="28">
        <f>求节点($AT$5:$AT$10,CD$5:CD$10,将星节奏统计!IL116)</f>
        <v>0.6</v>
      </c>
      <c r="JO117" s="28">
        <f>求节点($AT$5:$AT$10,CE$5:CE$10,将星节奏统计!IM116)</f>
        <v>0.4</v>
      </c>
      <c r="JP117" s="28">
        <f>求节点($AT$5:$AT$10,CF$5:CF$10,将星节奏统计!IN116)</f>
        <v>0.4</v>
      </c>
      <c r="JQ117" s="28">
        <f>求节点($AT$5:$AT$10,CG$5:CG$10,将星节奏统计!IO116)</f>
        <v>0.4</v>
      </c>
      <c r="JR117" s="28">
        <f>求节点($AT$5:$AT$10,CH$5:CH$10,将星节奏统计!IP116)</f>
        <v>0.4</v>
      </c>
      <c r="JS117" s="28">
        <f>求节点($AT$5:$AT$10,CI$5:CI$10,将星节奏统计!IQ116)</f>
        <v>0.5</v>
      </c>
      <c r="JT117" s="28">
        <f>求节点($AT$5:$AT$10,CJ$5:CJ$10,将星节奏统计!IR116)</f>
        <v>0.33</v>
      </c>
      <c r="JU117" s="28">
        <f>求节点($AT$5:$AT$10,CK$5:CK$10,将星节奏统计!IS116)</f>
        <v>0</v>
      </c>
      <c r="JV117" s="28">
        <f>求节点($AT$5:$AT$10,CL$5:CL$10,将星节奏统计!IT116)</f>
        <v>0</v>
      </c>
      <c r="JW117" s="28">
        <f>求节点($AT$5:$AT$10,CM$5:CM$10,将星节奏统计!IU116)</f>
        <v>0</v>
      </c>
      <c r="JX117" s="28">
        <f>求节点($AT$5:$AT$10,CN$5:CN$10,将星节奏统计!IV116)</f>
        <v>0</v>
      </c>
      <c r="JY117" s="28">
        <f>求节点($AT$5:$AT$10,CO$5:CO$10,将星节奏统计!IW116)</f>
        <v>0</v>
      </c>
      <c r="JZ117" s="28">
        <f>求节点($AT$5:$AT$10,CP$5:CP$10,将星节奏统计!IX116)</f>
        <v>0</v>
      </c>
      <c r="KA117" s="28">
        <f>求节点($AT$5:$AT$10,CQ$5:CQ$10,将星节奏统计!IY116)</f>
        <v>0</v>
      </c>
      <c r="KB117" s="28">
        <f>求节点($AT$5:$AT$10,CR$5:CR$10,将星节奏统计!IZ116)</f>
        <v>0</v>
      </c>
      <c r="KC117" s="28">
        <f>求节点($AT$5:$AT$10,CS$5:CS$10,将星节奏统计!JA116)</f>
        <v>0</v>
      </c>
      <c r="KD117" s="28">
        <f>求节点($AT$17:$AT$22,AV$17:AV$22,将星节奏统计!JD116)</f>
        <v>0</v>
      </c>
      <c r="KE117" s="28">
        <f>求节点($AT$17:$AT$22,AW$17:AW$22,将星节奏统计!JE116)</f>
        <v>0</v>
      </c>
      <c r="KF117" s="28">
        <f>求节点($AT$17:$AT$22,AX$17:AX$22,将星节奏统计!JF116)</f>
        <v>0</v>
      </c>
      <c r="KG117" s="28">
        <f>求节点($AT$17:$AT$22,AY$17:AY$22,将星节奏统计!JG116)</f>
        <v>2.1575315301023551E-4</v>
      </c>
      <c r="KH117" s="28">
        <f>求节点($AT$17:$AT$22,AZ$17:AZ$22,将星节奏统计!JH116)</f>
        <v>3.2362972951534633E-4</v>
      </c>
      <c r="KI117" s="28">
        <f>求节点($AT$17:$AT$22,BA$17:BA$22,将星节奏统计!JI116)</f>
        <v>3.2362972951534633E-4</v>
      </c>
      <c r="KJ117" s="28">
        <f>求节点($AT$17:$AT$22,BB$17:BB$22,将星节奏统计!JJ116)</f>
        <v>4.9034807502325306E-4</v>
      </c>
      <c r="KK117" s="28">
        <f>求节点($AT$17:$AT$22,BC$17:BC$22,将星节奏统计!JK116)</f>
        <v>0</v>
      </c>
      <c r="KL117" s="28">
        <f>求节点($AT$17:$AT$22,BD$17:BD$22,将星节奏统计!JL116)</f>
        <v>3.2362972951534633E-4</v>
      </c>
      <c r="KM117" s="28">
        <f>求节点($AT$17:$AT$22,BE$17:BE$22,将星节奏统计!JM116)</f>
        <v>0</v>
      </c>
      <c r="KN117" s="28">
        <f>求节点($AT$17:$AT$22,BF$17:BF$22,将星节奏统计!JN116)</f>
        <v>0</v>
      </c>
      <c r="KO117" s="28">
        <f>求节点($AT$17:$AT$22,BG$17:BG$22,将星节奏统计!JO116)</f>
        <v>0</v>
      </c>
      <c r="KP117" s="28">
        <f>求节点($AT$17:$AT$22,BH$17:BH$22,将星节奏统计!JP116)</f>
        <v>0</v>
      </c>
      <c r="KQ117" s="28">
        <f>求节点($AT$17:$AT$22,BI$17:BI$22,将星节奏统计!JQ116)</f>
        <v>0</v>
      </c>
      <c r="KR117" s="28">
        <f>求节点($AT$17:$AT$22,BJ$17:BJ$22,将星节奏统计!JR116)</f>
        <v>0</v>
      </c>
      <c r="KS117" s="28">
        <f>求节点($AT$17:$AT$22,BK$17:BK$22,将星节奏统计!JS116)</f>
        <v>0</v>
      </c>
      <c r="KT117" s="28">
        <f>求节点($AT$17:$AT$22,BL$17:BL$22,将星节奏统计!JT116)</f>
        <v>0</v>
      </c>
      <c r="KU117" s="28">
        <f>求节点($AT$17:$AT$22,BM$17:BM$22,将星节奏统计!JU116)</f>
        <v>0</v>
      </c>
      <c r="KV117" s="28">
        <f>求节点($AT$17:$AT$22,BN$17:BN$22,将星节奏统计!JV116)</f>
        <v>0</v>
      </c>
      <c r="KW117" s="28">
        <f>求节点($AT$17:$AT$22,BO$17:BO$22,将星节奏统计!JW116)</f>
        <v>0</v>
      </c>
      <c r="KX117" s="28">
        <f>求节点($AT$5:$AT$10,AV$5:AV$10,将星节奏统计!KA116)</f>
        <v>0.1</v>
      </c>
      <c r="KY117" s="28">
        <f>求节点($AT$5:$AT$10,AW$5:AW$10,将星节奏统计!KB116)</f>
        <v>0.1</v>
      </c>
      <c r="KZ117" s="28">
        <f>求节点($AT$5:$AT$10,AX$5:AX$10,将星节奏统计!KC116)</f>
        <v>0.1</v>
      </c>
      <c r="LA117" s="28">
        <f>求节点($AT$5:$AT$10,AY$5:AY$10,将星节奏统计!KD116)</f>
        <v>0</v>
      </c>
      <c r="LB117" s="28">
        <f>求节点($AT$5:$AT$10,AZ$5:AZ$10,将星节奏统计!KE116)</f>
        <v>0</v>
      </c>
      <c r="LC117" s="28">
        <f>求节点($AT$5:$AT$10,BA$5:BA$10,将星节奏统计!KF116)</f>
        <v>0</v>
      </c>
      <c r="LD117" s="28">
        <f>求节点($AT$5:$AT$10,BB$5:BB$10,将星节奏统计!KG116)</f>
        <v>0</v>
      </c>
      <c r="LE117" s="28">
        <f>求节点($AT$5:$AT$10,BC$5:BC$10,将星节奏统计!KH116)</f>
        <v>0</v>
      </c>
      <c r="LF117" s="28">
        <f>求节点($AT$5:$AT$10,BD$5:BD$10,将星节奏统计!KI116)</f>
        <v>0</v>
      </c>
      <c r="LG117" s="28">
        <f>求节点($AT$5:$AT$10,BE$5:BE$10,将星节奏统计!KJ116)</f>
        <v>0</v>
      </c>
      <c r="LH117" s="28">
        <f>求节点($AT$5:$AT$10,BF$5:BF$10,将星节奏统计!KK116)</f>
        <v>0</v>
      </c>
      <c r="LI117" s="28">
        <f>求节点($AT$5:$AT$10,BG$5:BG$10,将星节奏统计!KL116)</f>
        <v>0</v>
      </c>
      <c r="LJ117" s="28">
        <f>求节点($AT$5:$AT$10,BH$5:BH$10,将星节奏统计!KM116)</f>
        <v>0</v>
      </c>
      <c r="LK117" s="28">
        <f>求节点($AT$5:$AT$10,BI$5:BI$10,将星节奏统计!KN116)</f>
        <v>0</v>
      </c>
      <c r="LL117" s="28">
        <f>求节点($AT$5:$AT$10,BJ$5:BJ$10,将星节奏统计!KO116)</f>
        <v>0</v>
      </c>
      <c r="LM117" s="28">
        <f>求节点($AT$5:$AT$10,BK$5:BK$10,将星节奏统计!KP116)</f>
        <v>0</v>
      </c>
      <c r="LN117" s="28">
        <f>求节点($AT$5:$AT$10,BL$5:BL$10,将星节奏统计!KQ116)</f>
        <v>0.9</v>
      </c>
      <c r="LO117" s="28">
        <f>求节点($AT$5:$AT$10,BM$5:BM$10,将星节奏统计!KR116)</f>
        <v>0.9</v>
      </c>
      <c r="LP117" s="28">
        <f>求节点($AT$5:$AT$10,BN$5:BN$10,将星节奏统计!KS116)</f>
        <v>0.6</v>
      </c>
      <c r="LQ117" s="28">
        <f>求节点($AT$5:$AT$10,BO$5:BO$10,将星节奏统计!KT116)</f>
        <v>0</v>
      </c>
      <c r="LR117" s="28">
        <f>求节点($AT$5:$AT$10,BP$5:BP$10,将星节奏统计!KU116)</f>
        <v>0.9</v>
      </c>
      <c r="LS117" s="28">
        <f>求节点($AT$5:$AT$10,BQ$5:BQ$10,将星节奏统计!KV116)</f>
        <v>0.6</v>
      </c>
      <c r="LT117" s="28">
        <f>求节点($AT$5:$AT$10,BR$5:BR$10,将星节奏统计!KW116)</f>
        <v>0.9</v>
      </c>
      <c r="LU117" s="28">
        <f>求节点($AT$5:$AT$10,BS$5:BS$10,将星节奏统计!KX116)</f>
        <v>0</v>
      </c>
      <c r="LV117" s="28">
        <f>求节点($AT$5:$AT$10,BT$5:BT$10,将星节奏统计!KY116)</f>
        <v>0.6</v>
      </c>
      <c r="LW117" s="28">
        <f>求节点($AT$5:$AT$10,BU$5:BU$10,将星节奏统计!KZ116)</f>
        <v>0.1</v>
      </c>
      <c r="LX117" s="28">
        <f>求节点($AT$5:$AT$10,BV$5:BV$10,将星节奏统计!LA116)</f>
        <v>0.6</v>
      </c>
      <c r="LY117" s="28">
        <f>求节点($AT$5:$AT$10,BW$5:BW$10,将星节奏统计!LB116)</f>
        <v>0.5</v>
      </c>
      <c r="LZ117" s="28">
        <f>求节点($AT$5:$AT$10,BX$5:BX$10,将星节奏统计!LC116)</f>
        <v>0.33</v>
      </c>
      <c r="MA117" s="28">
        <f>求节点($AT$5:$AT$10,BY$5:BY$10,将星节奏统计!LD116)</f>
        <v>0.5</v>
      </c>
      <c r="MB117" s="28">
        <f>求节点($AT$5:$AT$10,BZ$5:BZ$10,将星节奏统计!LE116)</f>
        <v>0.33</v>
      </c>
      <c r="MC117" s="28">
        <f>求节点($AT$5:$AT$10,CA$5:CA$10,将星节奏统计!LF116)</f>
        <v>0.6</v>
      </c>
      <c r="MD117" s="28">
        <f>求节点($AT$5:$AT$10,CB$5:CB$10,将星节奏统计!LG116)</f>
        <v>0.6</v>
      </c>
      <c r="ME117" s="28">
        <f>求节点($AT$5:$AT$10,CC$5:CC$10,将星节奏统计!LH116)</f>
        <v>0.6</v>
      </c>
      <c r="MF117" s="28">
        <f>求节点($AT$5:$AT$10,CD$5:CD$10,将星节奏统计!LI116)</f>
        <v>0.6</v>
      </c>
      <c r="MG117" s="28">
        <f>求节点($AT$5:$AT$10,CE$5:CE$10,将星节奏统计!LJ116)</f>
        <v>0.4</v>
      </c>
      <c r="MH117" s="28">
        <f>求节点($AT$5:$AT$10,CF$5:CF$10,将星节奏统计!LK116)</f>
        <v>0.4</v>
      </c>
      <c r="MI117" s="28">
        <f>求节点($AT$5:$AT$10,CG$5:CG$10,将星节奏统计!LL116)</f>
        <v>0.4</v>
      </c>
      <c r="MJ117" s="28">
        <f>求节点($AT$5:$AT$10,CH$5:CH$10,将星节奏统计!LM116)</f>
        <v>0.4</v>
      </c>
      <c r="MK117" s="28">
        <f>求节点($AT$5:$AT$10,CI$5:CI$10,将星节奏统计!LN116)</f>
        <v>0.5</v>
      </c>
      <c r="ML117" s="28">
        <f>求节点($AT$5:$AT$10,CJ$5:CJ$10,将星节奏统计!LO116)</f>
        <v>0.33</v>
      </c>
      <c r="MM117" s="28">
        <f>求节点($AT$5:$AT$10,CK$5:CK$10,将星节奏统计!LP116)</f>
        <v>0</v>
      </c>
      <c r="MN117" s="28">
        <f>求节点($AT$5:$AT$10,CL$5:CL$10,将星节奏统计!LQ116)</f>
        <v>0</v>
      </c>
      <c r="MO117" s="28">
        <f>求节点($AT$5:$AT$10,CM$5:CM$10,将星节奏统计!LR116)</f>
        <v>0</v>
      </c>
      <c r="MP117" s="28">
        <f>求节点($AT$5:$AT$10,CN$5:CN$10,将星节奏统计!LS116)</f>
        <v>0</v>
      </c>
      <c r="MQ117" s="28">
        <f>求节点($AT$5:$AT$10,CO$5:CO$10,将星节奏统计!LT116)</f>
        <v>0</v>
      </c>
      <c r="MR117" s="28">
        <f>求节点($AT$5:$AT$10,CP$5:CP$10,将星节奏统计!LU116)</f>
        <v>0</v>
      </c>
      <c r="MS117" s="28">
        <f>求节点($AT$5:$AT$10,CQ$5:CQ$10,将星节奏统计!LV116)</f>
        <v>0</v>
      </c>
      <c r="MT117" s="28">
        <f>求节点($AT$5:$AT$10,CR$5:CR$10,将星节奏统计!LW116)</f>
        <v>0</v>
      </c>
      <c r="MU117" s="28">
        <f>求节点($AT$5:$AT$10,CS$5:CS$10,将星节奏统计!LX116)</f>
        <v>0</v>
      </c>
      <c r="MV117" s="28">
        <f>求节点($AT$17:$AT$22,AV$17:AV$22,将星节奏统计!MA116)</f>
        <v>0</v>
      </c>
      <c r="MW117" s="28">
        <f>求节点($AT$17:$AT$22,AW$17:AW$22,将星节奏统计!MB116)</f>
        <v>0</v>
      </c>
      <c r="MX117" s="28">
        <f>求节点($AT$17:$AT$22,AX$17:AX$22,将星节奏统计!MC116)</f>
        <v>0</v>
      </c>
      <c r="MY117" s="28">
        <f>求节点($AT$17:$AT$22,AY$17:AY$22,将星节奏统计!MD116)</f>
        <v>0</v>
      </c>
      <c r="MZ117" s="28">
        <f>求节点($AT$17:$AT$22,AZ$17:AZ$22,将星节奏统计!ME116)</f>
        <v>0</v>
      </c>
      <c r="NA117" s="28">
        <f>求节点($AT$17:$AT$22,BA$17:BA$22,将星节奏统计!MF116)</f>
        <v>0</v>
      </c>
      <c r="NB117" s="28">
        <f>求节点($AT$17:$AT$22,BB$17:BB$22,将星节奏统计!MG116)</f>
        <v>0</v>
      </c>
      <c r="NC117" s="28">
        <f>求节点($AT$17:$AT$22,BC$17:BC$22,将星节奏统计!MH116)</f>
        <v>0</v>
      </c>
      <c r="ND117" s="28">
        <f>求节点($AT$17:$AT$22,BD$17:BD$22,将星节奏统计!MI116)</f>
        <v>0</v>
      </c>
      <c r="NE117" s="28">
        <f>求节点($AT$17:$AT$22,BE$17:BE$22,将星节奏统计!MJ116)</f>
        <v>0</v>
      </c>
      <c r="NF117" s="28">
        <f>求节点($AT$17:$AT$22,BF$17:BF$22,将星节奏统计!MK116)</f>
        <v>0</v>
      </c>
      <c r="NG117" s="28">
        <f>求节点($AT$17:$AT$22,BG$17:BG$22,将星节奏统计!ML116)</f>
        <v>0</v>
      </c>
      <c r="NH117" s="28">
        <f>求节点($AT$17:$AT$22,BH$17:BH$22,将星节奏统计!MM116)</f>
        <v>0</v>
      </c>
      <c r="NI117" s="28">
        <f>求节点($AT$17:$AT$22,BI$17:BI$22,将星节奏统计!MN116)</f>
        <v>0</v>
      </c>
      <c r="NJ117" s="28">
        <f>求节点($AT$17:$AT$22,BJ$17:BJ$22,将星节奏统计!MO116)</f>
        <v>0</v>
      </c>
      <c r="NK117" s="28">
        <f>求节点($AT$17:$AT$22,BK$17:BK$22,将星节奏统计!MP116)</f>
        <v>0</v>
      </c>
      <c r="NL117" s="28">
        <f>求节点($AT$17:$AT$22,BL$17:BL$22,将星节奏统计!MQ116)</f>
        <v>0</v>
      </c>
      <c r="NM117" s="28">
        <f>求节点($AT$17:$AT$22,BM$17:BM$22,将星节奏统计!MR116)</f>
        <v>0</v>
      </c>
      <c r="NN117" s="28">
        <f>求节点($AT$17:$AT$22,BN$17:BN$22,将星节奏统计!MS116)</f>
        <v>0</v>
      </c>
      <c r="NO117" s="28">
        <f>求节点($AT$17:$AT$22,BO$17:BO$22,将星节奏统计!MT116)</f>
        <v>0</v>
      </c>
      <c r="NP117" s="28">
        <f>求节点($AT$5:$AT$10,AV$5:AV$10,将星节奏统计!MX116)</f>
        <v>0.1</v>
      </c>
      <c r="NQ117" s="28">
        <f>求节点($AT$5:$AT$10,AW$5:AW$10,将星节奏统计!MY116)</f>
        <v>0.1</v>
      </c>
      <c r="NR117" s="28">
        <f>求节点($AT$5:$AT$10,AX$5:AX$10,将星节奏统计!MZ116)</f>
        <v>0.1</v>
      </c>
      <c r="NS117" s="28">
        <f>求节点($AT$5:$AT$10,AY$5:AY$10,将星节奏统计!NA116)</f>
        <v>0</v>
      </c>
      <c r="NT117" s="28">
        <f>求节点($AT$5:$AT$10,AZ$5:AZ$10,将星节奏统计!NB116)</f>
        <v>0</v>
      </c>
      <c r="NU117" s="28">
        <f>求节点($AT$5:$AT$10,BA$5:BA$10,将星节奏统计!NC116)</f>
        <v>0</v>
      </c>
      <c r="NV117" s="28">
        <f>求节点($AT$5:$AT$10,BB$5:BB$10,将星节奏统计!ND116)</f>
        <v>0</v>
      </c>
      <c r="NW117" s="28">
        <f>求节点($AT$5:$AT$10,BC$5:BC$10,将星节奏统计!NE116)</f>
        <v>0</v>
      </c>
      <c r="NX117" s="28">
        <f>求节点($AT$5:$AT$10,BD$5:BD$10,将星节奏统计!NF116)</f>
        <v>0</v>
      </c>
      <c r="NY117" s="28">
        <f>求节点($AT$5:$AT$10,BE$5:BE$10,将星节奏统计!NG116)</f>
        <v>0</v>
      </c>
      <c r="NZ117" s="28">
        <f>求节点($AT$5:$AT$10,BF$5:BF$10,将星节奏统计!NH116)</f>
        <v>0</v>
      </c>
      <c r="OA117" s="28">
        <f>求节点($AT$5:$AT$10,BG$5:BG$10,将星节奏统计!NI116)</f>
        <v>0</v>
      </c>
      <c r="OB117" s="28">
        <f>求节点($AT$5:$AT$10,BH$5:BH$10,将星节奏统计!NJ116)</f>
        <v>0</v>
      </c>
      <c r="OC117" s="28">
        <f>求节点($AT$5:$AT$10,BI$5:BI$10,将星节奏统计!NK116)</f>
        <v>0</v>
      </c>
      <c r="OD117" s="28">
        <f>求节点($AT$5:$AT$10,BJ$5:BJ$10,将星节奏统计!NL116)</f>
        <v>0</v>
      </c>
      <c r="OE117" s="28">
        <f>求节点($AT$5:$AT$10,BK$5:BK$10,将星节奏统计!NM116)</f>
        <v>0</v>
      </c>
      <c r="OF117" s="28">
        <f>求节点($AT$5:$AT$10,BL$5:BL$10,将星节奏统计!NN116)</f>
        <v>0.9</v>
      </c>
      <c r="OG117" s="28">
        <f>求节点($AT$5:$AT$10,BM$5:BM$10,将星节奏统计!NO116)</f>
        <v>0.9</v>
      </c>
      <c r="OH117" s="28">
        <f>求节点($AT$5:$AT$10,BN$5:BN$10,将星节奏统计!NP116)</f>
        <v>0.6</v>
      </c>
      <c r="OI117" s="28">
        <f>求节点($AT$5:$AT$10,BO$5:BO$10,将星节奏统计!NQ116)</f>
        <v>0</v>
      </c>
      <c r="OJ117" s="28">
        <f>求节点($AT$5:$AT$10,BP$5:BP$10,将星节奏统计!NR116)</f>
        <v>0.9</v>
      </c>
      <c r="OK117" s="28">
        <f>求节点($AT$5:$AT$10,BQ$5:BQ$10,将星节奏统计!NS116)</f>
        <v>0.6</v>
      </c>
      <c r="OL117" s="28">
        <f>求节点($AT$5:$AT$10,BR$5:BR$10,将星节奏统计!NT116)</f>
        <v>0.9</v>
      </c>
      <c r="OM117" s="28">
        <f>求节点($AT$5:$AT$10,BS$5:BS$10,将星节奏统计!NU116)</f>
        <v>0</v>
      </c>
      <c r="ON117" s="28">
        <f>求节点($AT$5:$AT$10,BT$5:BT$10,将星节奏统计!NV116)</f>
        <v>0.6</v>
      </c>
      <c r="OO117" s="28">
        <f>求节点($AT$5:$AT$10,BU$5:BU$10,将星节奏统计!NW116)</f>
        <v>0.1</v>
      </c>
      <c r="OP117" s="28">
        <f>求节点($AT$5:$AT$10,BV$5:BV$10,将星节奏统计!NX116)</f>
        <v>0.6</v>
      </c>
      <c r="OQ117" s="28">
        <f>求节点($AT$5:$AT$10,BW$5:BW$10,将星节奏统计!NY116)</f>
        <v>0.5</v>
      </c>
      <c r="OR117" s="28">
        <f>求节点($AT$5:$AT$10,BX$5:BX$10,将星节奏统计!NZ116)</f>
        <v>0.33</v>
      </c>
      <c r="OS117" s="28">
        <f>求节点($AT$5:$AT$10,BY$5:BY$10,将星节奏统计!OA116)</f>
        <v>0.5</v>
      </c>
      <c r="OT117" s="28">
        <f>求节点($AT$5:$AT$10,BZ$5:BZ$10,将星节奏统计!OB116)</f>
        <v>0.33</v>
      </c>
      <c r="OU117" s="28">
        <f>求节点($AT$5:$AT$10,CA$5:CA$10,将星节奏统计!OC116)</f>
        <v>0.6</v>
      </c>
      <c r="OV117" s="28">
        <f>求节点($AT$5:$AT$10,CB$5:CB$10,将星节奏统计!OD116)</f>
        <v>0.6</v>
      </c>
      <c r="OW117" s="28">
        <f>求节点($AT$5:$AT$10,CC$5:CC$10,将星节奏统计!OE116)</f>
        <v>0.6</v>
      </c>
      <c r="OX117" s="28">
        <f>求节点($AT$5:$AT$10,CD$5:CD$10,将星节奏统计!OF116)</f>
        <v>0.6</v>
      </c>
      <c r="OY117" s="28">
        <f>求节点($AT$5:$AT$10,CE$5:CE$10,将星节奏统计!OG116)</f>
        <v>0.4</v>
      </c>
      <c r="OZ117" s="28">
        <f>求节点($AT$5:$AT$10,CF$5:CF$10,将星节奏统计!OH116)</f>
        <v>0.4</v>
      </c>
      <c r="PA117" s="28">
        <f>求节点($AT$5:$AT$10,CG$5:CG$10,将星节奏统计!OI116)</f>
        <v>0.4</v>
      </c>
      <c r="PB117" s="28">
        <f>求节点($AT$5:$AT$10,CH$5:CH$10,将星节奏统计!OJ116)</f>
        <v>0.4</v>
      </c>
      <c r="PC117" s="28">
        <f>求节点($AT$5:$AT$10,CI$5:CI$10,将星节奏统计!OK116)</f>
        <v>0.5</v>
      </c>
      <c r="PD117" s="28">
        <f>求节点($AT$5:$AT$10,CJ$5:CJ$10,将星节奏统计!OL116)</f>
        <v>0.33</v>
      </c>
      <c r="PE117" s="28">
        <f>求节点($AT$5:$AT$10,CK$5:CK$10,将星节奏统计!OM116)</f>
        <v>0</v>
      </c>
      <c r="PF117" s="28">
        <f>求节点($AT$5:$AT$10,CL$5:CL$10,将星节奏统计!ON116)</f>
        <v>0</v>
      </c>
      <c r="PG117" s="28">
        <f>求节点($AT$5:$AT$10,CM$5:CM$10,将星节奏统计!OO116)</f>
        <v>0</v>
      </c>
      <c r="PH117" s="28">
        <f>求节点($AT$5:$AT$10,CN$5:CN$10,将星节奏统计!OP116)</f>
        <v>0</v>
      </c>
      <c r="PI117" s="28">
        <f>求节点($AT$5:$AT$10,CO$5:CO$10,将星节奏统计!OQ116)</f>
        <v>0</v>
      </c>
      <c r="PJ117" s="28">
        <f>求节点($AT$5:$AT$10,CP$5:CP$10,将星节奏统计!OR116)</f>
        <v>0</v>
      </c>
      <c r="PK117" s="28">
        <f>求节点($AT$5:$AT$10,CQ$5:CQ$10,将星节奏统计!OS116)</f>
        <v>0</v>
      </c>
      <c r="PL117" s="28">
        <f>求节点($AT$5:$AT$10,CR$5:CR$10,将星节奏统计!OT116)</f>
        <v>0</v>
      </c>
      <c r="PM117" s="28">
        <f>求节点($AT$5:$AT$10,CS$5:CS$10,将星节奏统计!OU116)</f>
        <v>0</v>
      </c>
      <c r="PN117" s="28">
        <f>求节点($AT$17:$AT$22,AV$17:AV$22,将星节奏统计!OX116)</f>
        <v>0</v>
      </c>
      <c r="PO117" s="28">
        <f>求节点($AT$17:$AT$22,AW$17:AW$22,将星节奏统计!OY116)</f>
        <v>0</v>
      </c>
      <c r="PP117" s="28">
        <f>求节点($AT$17:$AT$22,AX$17:AX$22,将星节奏统计!OZ116)</f>
        <v>0</v>
      </c>
      <c r="PQ117" s="28">
        <f>求节点($AT$17:$AT$22,AY$17:AY$22,将星节奏统计!PA116)</f>
        <v>2.3098278734036415E-4</v>
      </c>
      <c r="PR117" s="28">
        <f>求节点($AT$17:$AT$22,AZ$17:AZ$22,将星节奏统计!PB116)</f>
        <v>3.4647418101054969E-4</v>
      </c>
      <c r="PS117" s="28">
        <f>求节点($AT$17:$AT$22,BA$17:BA$22,将星节奏统计!PC116)</f>
        <v>3.4647418101054969E-4</v>
      </c>
      <c r="PT117" s="28">
        <f>求节点($AT$17:$AT$22,BB$17:BB$22,将星节奏统计!PD116)</f>
        <v>5.2496088031901353E-4</v>
      </c>
      <c r="PU117" s="28">
        <f>求节点($AT$17:$AT$22,BC$17:BC$22,将星节奏统计!PE116)</f>
        <v>0</v>
      </c>
      <c r="PV117" s="28">
        <f>求节点($AT$17:$AT$22,BD$17:BD$22,将星节奏统计!PF116)</f>
        <v>3.4647418101054969E-4</v>
      </c>
      <c r="PW117" s="28">
        <f>求节点($AT$17:$AT$22,BE$17:BE$22,将星节奏统计!PG116)</f>
        <v>0</v>
      </c>
      <c r="PX117" s="28">
        <f>求节点($AT$17:$AT$22,BF$17:BF$22,将星节奏统计!PH116)</f>
        <v>0</v>
      </c>
      <c r="PY117" s="28">
        <f>求节点($AT$17:$AT$22,BG$17:BG$22,将星节奏统计!PI116)</f>
        <v>0</v>
      </c>
      <c r="PZ117" s="28">
        <f>求节点($AT$17:$AT$22,BH$17:BH$22,将星节奏统计!PJ116)</f>
        <v>0</v>
      </c>
      <c r="QA117" s="28">
        <f>求节点($AT$17:$AT$22,BI$17:BI$22,将星节奏统计!PK116)</f>
        <v>0</v>
      </c>
      <c r="QB117" s="28">
        <f>求节点($AT$17:$AT$22,BJ$17:BJ$22,将星节奏统计!PL116)</f>
        <v>0</v>
      </c>
      <c r="QC117" s="28">
        <f>求节点($AT$17:$AT$22,BK$17:BK$22,将星节奏统计!PM116)</f>
        <v>0</v>
      </c>
      <c r="QD117" s="28">
        <f>求节点($AT$17:$AT$22,BL$17:BL$22,将星节奏统计!PN116)</f>
        <v>0</v>
      </c>
      <c r="QE117" s="28">
        <f>求节点($AT$17:$AT$22,BM$17:BM$22,将星节奏统计!PO116)</f>
        <v>0</v>
      </c>
      <c r="QF117" s="28">
        <f>求节点($AT$17:$AT$22,BN$17:BN$22,将星节奏统计!PP116)</f>
        <v>0</v>
      </c>
      <c r="QG117" s="28">
        <f>求节点($AT$17:$AT$22,BO$17:BO$22,将星节奏统计!PQ116)</f>
        <v>0</v>
      </c>
      <c r="QJ117" s="3">
        <v>113</v>
      </c>
      <c r="QK117" s="28">
        <f t="shared" ca="1" si="80"/>
        <v>1.5</v>
      </c>
      <c r="QL117" s="28">
        <f t="shared" ca="1" si="80"/>
        <v>1.5</v>
      </c>
      <c r="QM117" s="28">
        <f t="shared" ca="1" si="80"/>
        <v>1.5</v>
      </c>
      <c r="QN117" s="28">
        <f t="shared" ca="1" si="80"/>
        <v>1.5</v>
      </c>
      <c r="QO117" s="28">
        <f t="shared" ca="1" si="80"/>
        <v>1.5</v>
      </c>
      <c r="QP117" s="28">
        <f t="shared" ca="1" si="81"/>
        <v>1.5</v>
      </c>
      <c r="QQ117" s="28">
        <f t="shared" ca="1" si="81"/>
        <v>1.5</v>
      </c>
      <c r="QR117" s="28">
        <f t="shared" ca="1" si="81"/>
        <v>1.5</v>
      </c>
      <c r="QS117" s="28">
        <f t="shared" ca="1" si="81"/>
        <v>1.5</v>
      </c>
      <c r="QT117" s="28">
        <f t="shared" ca="1" si="81"/>
        <v>1.5</v>
      </c>
      <c r="QU117" s="28">
        <f t="shared" ca="1" si="82"/>
        <v>0.1</v>
      </c>
      <c r="QV117" s="28">
        <f t="shared" ca="1" si="82"/>
        <v>0.1</v>
      </c>
      <c r="QW117" s="28">
        <f t="shared" ca="1" si="82"/>
        <v>0.1</v>
      </c>
      <c r="QX117" s="28">
        <f t="shared" ca="1" si="82"/>
        <v>0.1</v>
      </c>
      <c r="QY117" s="28">
        <f t="shared" ca="1" si="82"/>
        <v>0.1</v>
      </c>
      <c r="QZ117" s="28">
        <f t="shared" ca="1" si="83"/>
        <v>1</v>
      </c>
      <c r="RA117" s="28">
        <f t="shared" ca="1" si="83"/>
        <v>1</v>
      </c>
      <c r="RB117" s="28">
        <f t="shared" ca="1" si="83"/>
        <v>1</v>
      </c>
      <c r="RC117" s="28">
        <f t="shared" ca="1" si="83"/>
        <v>1</v>
      </c>
      <c r="RD117" s="28">
        <f t="shared" ca="1" si="83"/>
        <v>1</v>
      </c>
      <c r="RE117" s="28">
        <f t="shared" ca="1" si="84"/>
        <v>0.99</v>
      </c>
      <c r="RF117" s="28">
        <f t="shared" ca="1" si="84"/>
        <v>0.99</v>
      </c>
      <c r="RG117" s="28">
        <f t="shared" ca="1" si="84"/>
        <v>0.99</v>
      </c>
      <c r="RH117" s="28">
        <f t="shared" ca="1" si="84"/>
        <v>0.99</v>
      </c>
      <c r="RI117" s="28">
        <f t="shared" ca="1" si="84"/>
        <v>0.99</v>
      </c>
      <c r="RJ117" s="28">
        <f t="shared" ca="1" si="85"/>
        <v>3.3834017176604531E-4</v>
      </c>
      <c r="RK117" s="28">
        <f t="shared" ca="1" si="85"/>
        <v>0</v>
      </c>
      <c r="RL117" s="28">
        <f t="shared" ca="1" si="85"/>
        <v>3.3834017176604531E-4</v>
      </c>
      <c r="RM117" s="28">
        <f t="shared" ca="1" si="85"/>
        <v>0</v>
      </c>
      <c r="RN117" s="28">
        <f t="shared" ca="1" si="85"/>
        <v>3.6222300742011927E-4</v>
      </c>
      <c r="RO117" s="28">
        <f t="shared" ca="1" si="86"/>
        <v>3.2362972951534633E-4</v>
      </c>
      <c r="RP117" s="28">
        <f t="shared" ca="1" si="86"/>
        <v>0</v>
      </c>
      <c r="RQ117" s="28">
        <f t="shared" ca="1" si="86"/>
        <v>3.2362972951534633E-4</v>
      </c>
      <c r="RR117" s="28">
        <f t="shared" ca="1" si="86"/>
        <v>0</v>
      </c>
      <c r="RS117" s="28">
        <f t="shared" ca="1" si="86"/>
        <v>3.4647418101054969E-4</v>
      </c>
      <c r="RT117" s="28">
        <f t="shared" ca="1" si="87"/>
        <v>0.1</v>
      </c>
      <c r="RU117" s="28">
        <f t="shared" ca="1" si="87"/>
        <v>0.1</v>
      </c>
      <c r="RV117" s="28">
        <f t="shared" ca="1" si="87"/>
        <v>0.1</v>
      </c>
      <c r="RW117" s="28">
        <f t="shared" ca="1" si="87"/>
        <v>0.1</v>
      </c>
      <c r="RX117" s="28">
        <f t="shared" ca="1" si="87"/>
        <v>0.1</v>
      </c>
      <c r="RY117" s="28">
        <f t="shared" ca="1" si="88"/>
        <v>0.17325705567501568</v>
      </c>
      <c r="RZ117" s="28">
        <f t="shared" ca="1" si="88"/>
        <v>0.17935472527657459</v>
      </c>
      <c r="SA117" s="28">
        <f t="shared" ca="1" si="88"/>
        <v>0.19223205825860867</v>
      </c>
      <c r="SB117" s="28">
        <f t="shared" ca="1" si="88"/>
        <v>0.2</v>
      </c>
      <c r="SC117" s="28">
        <f t="shared" ca="1" si="88"/>
        <v>0.2</v>
      </c>
    </row>
    <row r="118" spans="46:497" x14ac:dyDescent="0.2"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U118" s="3">
        <v>114</v>
      </c>
      <c r="CV118" s="28">
        <f>求节点($AT$5:$AT$10,AV$5:AV$10,将星节奏统计!BJ117)</f>
        <v>0.1</v>
      </c>
      <c r="CW118" s="28">
        <f>求节点($AT$5:$AT$10,AW$5:AW$10,将星节奏统计!BK117)</f>
        <v>0.1</v>
      </c>
      <c r="CX118" s="28">
        <f>求节点($AT$5:$AT$10,AX$5:AX$10,将星节奏统计!BL117)</f>
        <v>7.4242957190362766E-2</v>
      </c>
      <c r="CY118" s="28">
        <f>求节点($AT$5:$AT$10,AY$5:AY$10,将星节奏统计!BM117)</f>
        <v>0</v>
      </c>
      <c r="CZ118" s="28">
        <f>求节点($AT$5:$AT$10,AZ$5:AZ$10,将星节奏统计!BN117)</f>
        <v>0</v>
      </c>
      <c r="DA118" s="28">
        <f>求节点($AT$5:$AT$10,BA$5:BA$10,将星节奏统计!BO117)</f>
        <v>0</v>
      </c>
      <c r="DB118" s="28">
        <f>求节点($AT$5:$AT$10,BB$5:BB$10,将星节奏统计!BP117)</f>
        <v>0</v>
      </c>
      <c r="DC118" s="28">
        <f>求节点($AT$5:$AT$10,BC$5:BC$10,将星节奏统计!BQ117)</f>
        <v>0</v>
      </c>
      <c r="DD118" s="28">
        <f>求节点($AT$5:$AT$10,BD$5:BD$10,将星节奏统计!BR117)</f>
        <v>0</v>
      </c>
      <c r="DE118" s="28">
        <f>求节点($AT$5:$AT$10,BE$5:BE$10,将星节奏统计!BS117)</f>
        <v>0</v>
      </c>
      <c r="DF118" s="28">
        <f>求节点($AT$5:$AT$10,BF$5:BF$10,将星节奏统计!BT117)</f>
        <v>0</v>
      </c>
      <c r="DG118" s="28">
        <f>求节点($AT$5:$AT$10,BG$5:BG$10,将星节奏统计!BU117)</f>
        <v>0</v>
      </c>
      <c r="DH118" s="28">
        <f>求节点($AT$5:$AT$10,BH$5:BH$10,将星节奏统计!BV117)</f>
        <v>0</v>
      </c>
      <c r="DI118" s="28">
        <f>求节点($AT$5:$AT$10,BI$5:BI$10,将星节奏统计!BW117)</f>
        <v>0</v>
      </c>
      <c r="DJ118" s="28">
        <f>求节点($AT$5:$AT$10,BJ$5:BJ$10,将星节奏统计!BX117)</f>
        <v>0</v>
      </c>
      <c r="DK118" s="28">
        <f>求节点($AT$5:$AT$10,BK$5:BK$10,将星节奏统计!BY117)</f>
        <v>0</v>
      </c>
      <c r="DL118" s="28">
        <f>求节点($AT$5:$AT$10,BL$5:BL$10,将星节奏统计!BZ117)</f>
        <v>0.9</v>
      </c>
      <c r="DM118" s="28">
        <f>求节点($AT$5:$AT$10,BM$5:BM$10,将星节奏统计!CA117)</f>
        <v>0.9</v>
      </c>
      <c r="DN118" s="28">
        <f>求节点($AT$5:$AT$10,BN$5:BN$10,将星节奏统计!CB117)</f>
        <v>0.6</v>
      </c>
      <c r="DO118" s="28">
        <f>求节点($AT$5:$AT$10,BO$5:BO$10,将星节奏统计!CC117)</f>
        <v>0</v>
      </c>
      <c r="DP118" s="28">
        <f>求节点($AT$5:$AT$10,BP$5:BP$10,将星节奏统计!CD117)</f>
        <v>0.9</v>
      </c>
      <c r="DQ118" s="28">
        <f>求节点($AT$5:$AT$10,BQ$5:BQ$10,将星节奏统计!CE117)</f>
        <v>0.6</v>
      </c>
      <c r="DR118" s="28">
        <f>求节点($AT$5:$AT$10,BR$5:BR$10,将星节奏统计!CF117)</f>
        <v>0.9</v>
      </c>
      <c r="DS118" s="28">
        <f>求节点($AT$5:$AT$10,BS$5:BS$10,将星节奏统计!CG117)</f>
        <v>0</v>
      </c>
      <c r="DT118" s="28">
        <f>求节点($AT$5:$AT$10,BT$5:BT$10,将星节奏统计!CH117)</f>
        <v>0.6</v>
      </c>
      <c r="DU118" s="28">
        <f>求节点($AT$5:$AT$10,BU$5:BU$10,将星节奏统计!CI117)</f>
        <v>0.1</v>
      </c>
      <c r="DV118" s="28">
        <f>求节点($AT$5:$AT$10,BV$5:BV$10,将星节奏统计!CJ117)</f>
        <v>0.6</v>
      </c>
      <c r="DW118" s="28">
        <f>求节点($AT$5:$AT$10,BW$5:BW$10,将星节奏统计!CK117)</f>
        <v>0.5</v>
      </c>
      <c r="DX118" s="28">
        <f>求节点($AT$5:$AT$10,BX$5:BX$10,将星节奏统计!CL117)</f>
        <v>0.33</v>
      </c>
      <c r="DY118" s="28">
        <f>求节点($AT$5:$AT$10,BY$5:BY$10,将星节奏统计!CM117)</f>
        <v>0.5</v>
      </c>
      <c r="DZ118" s="28">
        <f>求节点($AT$5:$AT$10,BZ$5:BZ$10,将星节奏统计!CN117)</f>
        <v>0.33</v>
      </c>
      <c r="EA118" s="28">
        <f>求节点($AT$5:$AT$10,CA$5:CA$10,将星节奏统计!CO117)</f>
        <v>0.6</v>
      </c>
      <c r="EB118" s="28">
        <f>求节点($AT$5:$AT$10,CB$5:CB$10,将星节奏统计!CP117)</f>
        <v>0.6</v>
      </c>
      <c r="EC118" s="28">
        <f>求节点($AT$5:$AT$10,CC$5:CC$10,将星节奏统计!CQ117)</f>
        <v>0.6</v>
      </c>
      <c r="ED118" s="28">
        <f>求节点($AT$5:$AT$10,CD$5:CD$10,将星节奏统计!CR117)</f>
        <v>0.6</v>
      </c>
      <c r="EE118" s="28">
        <f>求节点($AT$5:$AT$10,CE$5:CE$10,将星节奏统计!CS117)</f>
        <v>0.4</v>
      </c>
      <c r="EF118" s="28">
        <f>求节点($AT$5:$AT$10,CF$5:CF$10,将星节奏统计!CT117)</f>
        <v>0.4</v>
      </c>
      <c r="EG118" s="28">
        <f>求节点($AT$5:$AT$10,CG$5:CG$10,将星节奏统计!CU117)</f>
        <v>0.4</v>
      </c>
      <c r="EH118" s="28">
        <f>求节点($AT$5:$AT$10,CH$5:CH$10,将星节奏统计!CV117)</f>
        <v>0.4</v>
      </c>
      <c r="EI118" s="28">
        <f>求节点($AT$5:$AT$10,CI$5:CI$10,将星节奏统计!CW117)</f>
        <v>0.5</v>
      </c>
      <c r="EJ118" s="28">
        <f>求节点($AT$5:$AT$10,CJ$5:CJ$10,将星节奏统计!CX117)</f>
        <v>0.33</v>
      </c>
      <c r="EK118" s="28">
        <f>求节点($AT$5:$AT$10,CK$5:CK$10,将星节奏统计!CY117)</f>
        <v>0</v>
      </c>
      <c r="EL118" s="28">
        <f>求节点($AT$5:$AT$10,CL$5:CL$10,将星节奏统计!CZ117)</f>
        <v>0</v>
      </c>
      <c r="EM118" s="28">
        <f>求节点($AT$5:$AT$10,CM$5:CM$10,将星节奏统计!DA117)</f>
        <v>0</v>
      </c>
      <c r="EN118" s="28">
        <f>求节点($AT$5:$AT$10,CN$5:CN$10,将星节奏统计!DB117)</f>
        <v>0</v>
      </c>
      <c r="EO118" s="28">
        <f>求节点($AT$5:$AT$10,CO$5:CO$10,将星节奏统计!DC117)</f>
        <v>0</v>
      </c>
      <c r="EP118" s="28">
        <f>求节点($AT$5:$AT$10,CP$5:CP$10,将星节奏统计!DD117)</f>
        <v>0</v>
      </c>
      <c r="EQ118" s="28">
        <f>求节点($AT$5:$AT$10,CQ$5:CQ$10,将星节奏统计!DE117)</f>
        <v>0</v>
      </c>
      <c r="ER118" s="28">
        <f>求节点($AT$5:$AT$10,CR$5:CR$10,将星节奏统计!DF117)</f>
        <v>0</v>
      </c>
      <c r="ES118" s="28">
        <f>求节点($AT$5:$AT$10,CS$5:CS$10,将星节奏统计!DG117)</f>
        <v>0</v>
      </c>
      <c r="ET118" s="28">
        <f>求节点($AT$17:$AT$22,AV$17:AV$22,将星节奏统计!DJ117)</f>
        <v>0</v>
      </c>
      <c r="EU118" s="28">
        <f>求节点($AT$17:$AT$22,AW$17:AW$22,将星节奏统计!DK117)</f>
        <v>0</v>
      </c>
      <c r="EV118" s="28">
        <f>求节点($AT$17:$AT$22,AX$17:AX$22,将星节奏统计!DL117)</f>
        <v>0</v>
      </c>
      <c r="EW118" s="28">
        <f>求节点($AT$17:$AT$22,AY$17:AY$22,将星节奏统计!DM117)</f>
        <v>2.1575315301023551E-4</v>
      </c>
      <c r="EX118" s="28">
        <f>求节点($AT$17:$AT$22,AZ$17:AZ$22,将星节奏统计!DN117)</f>
        <v>3.2362972951534633E-4</v>
      </c>
      <c r="EY118" s="28">
        <f>求节点($AT$17:$AT$22,BA$17:BA$22,将星节奏统计!DO117)</f>
        <v>3.2362972951534633E-4</v>
      </c>
      <c r="EZ118" s="28">
        <f>求节点($AT$17:$AT$22,BB$17:BB$22,将星节奏统计!DP117)</f>
        <v>4.9034807502325306E-4</v>
      </c>
      <c r="FA118" s="28">
        <f>求节点($AT$17:$AT$22,BC$17:BC$22,将星节奏统计!DQ117)</f>
        <v>0</v>
      </c>
      <c r="FB118" s="28">
        <f>求节点($AT$17:$AT$22,BD$17:BD$22,将星节奏统计!DR117)</f>
        <v>3.2362972951534633E-4</v>
      </c>
      <c r="FC118" s="28">
        <f>求节点($AT$17:$AT$22,BE$17:BE$22,将星节奏统计!DS117)</f>
        <v>0</v>
      </c>
      <c r="FD118" s="28">
        <f>求节点($AT$17:$AT$22,BF$17:BF$22,将星节奏统计!DT117)</f>
        <v>0</v>
      </c>
      <c r="FE118" s="28">
        <f>求节点($AT$17:$AT$22,BG$17:BG$22,将星节奏统计!DU117)</f>
        <v>0</v>
      </c>
      <c r="FF118" s="28">
        <f>求节点($AT$17:$AT$22,BH$17:BH$22,将星节奏统计!DV117)</f>
        <v>0</v>
      </c>
      <c r="FG118" s="28">
        <f>求节点($AT$17:$AT$22,BI$17:BI$22,将星节奏统计!DW117)</f>
        <v>0</v>
      </c>
      <c r="FH118" s="28">
        <f>求节点($AT$17:$AT$22,BJ$17:BJ$22,将星节奏统计!DX117)</f>
        <v>0</v>
      </c>
      <c r="FI118" s="28">
        <f>求节点($AT$17:$AT$22,BK$17:BK$22,将星节奏统计!DY117)</f>
        <v>0</v>
      </c>
      <c r="FJ118" s="28">
        <f>求节点($AT$17:$AT$22,BL$17:BL$22,将星节奏统计!DZ117)</f>
        <v>0</v>
      </c>
      <c r="FK118" s="28">
        <f>求节点($AT$17:$AT$22,BM$17:BM$22,将星节奏统计!EA117)</f>
        <v>0</v>
      </c>
      <c r="FL118" s="28">
        <f>求节点($AT$17:$AT$22,BN$17:BN$22,将星节奏统计!EB117)</f>
        <v>0</v>
      </c>
      <c r="FM118" s="28">
        <f>求节点($AT$17:$AT$22,BO$17:BO$22,将星节奏统计!EC117)</f>
        <v>0</v>
      </c>
      <c r="FN118" s="28">
        <f>求节点($AT$5:$AT$10,AV$5:AV$10,将星节奏统计!EG117)</f>
        <v>0.1</v>
      </c>
      <c r="FO118" s="28">
        <f>求节点($AT$5:$AT$10,AW$5:AW$10,将星节奏统计!EH117)</f>
        <v>0.1</v>
      </c>
      <c r="FP118" s="28">
        <f>求节点($AT$5:$AT$10,AX$5:AX$10,将星节奏统计!EI117)</f>
        <v>8.079853346295035E-2</v>
      </c>
      <c r="FQ118" s="28">
        <f>求节点($AT$5:$AT$10,AY$5:AY$10,将星节奏统计!EJ117)</f>
        <v>0</v>
      </c>
      <c r="FR118" s="28">
        <f>求节点($AT$5:$AT$10,AZ$5:AZ$10,将星节奏统计!EK117)</f>
        <v>0</v>
      </c>
      <c r="FS118" s="28">
        <f>求节点($AT$5:$AT$10,BA$5:BA$10,将星节奏统计!EL117)</f>
        <v>0</v>
      </c>
      <c r="FT118" s="28">
        <f>求节点($AT$5:$AT$10,BB$5:BB$10,将星节奏统计!EM117)</f>
        <v>0</v>
      </c>
      <c r="FU118" s="28">
        <f>求节点($AT$5:$AT$10,BC$5:BC$10,将星节奏统计!EN117)</f>
        <v>0</v>
      </c>
      <c r="FV118" s="28">
        <f>求节点($AT$5:$AT$10,BD$5:BD$10,将星节奏统计!EO117)</f>
        <v>0</v>
      </c>
      <c r="FW118" s="28">
        <f>求节点($AT$5:$AT$10,BE$5:BE$10,将星节奏统计!EP117)</f>
        <v>0</v>
      </c>
      <c r="FX118" s="28">
        <f>求节点($AT$5:$AT$10,BF$5:BF$10,将星节奏统计!EQ117)</f>
        <v>0</v>
      </c>
      <c r="FY118" s="28">
        <f>求节点($AT$5:$AT$10,BG$5:BG$10,将星节奏统计!ER117)</f>
        <v>0</v>
      </c>
      <c r="FZ118" s="28">
        <f>求节点($AT$5:$AT$10,BH$5:BH$10,将星节奏统计!ES117)</f>
        <v>0</v>
      </c>
      <c r="GA118" s="28">
        <f>求节点($AT$5:$AT$10,BI$5:BI$10,将星节奏统计!ET117)</f>
        <v>0</v>
      </c>
      <c r="GB118" s="28">
        <f>求节点($AT$5:$AT$10,BJ$5:BJ$10,将星节奏统计!EU117)</f>
        <v>0</v>
      </c>
      <c r="GC118" s="28">
        <f>求节点($AT$5:$AT$10,BK$5:BK$10,将星节奏统计!EV117)</f>
        <v>0</v>
      </c>
      <c r="GD118" s="28">
        <f>求节点($AT$5:$AT$10,BL$5:BL$10,将星节奏统计!EW117)</f>
        <v>0.9</v>
      </c>
      <c r="GE118" s="28">
        <f>求节点($AT$5:$AT$10,BM$5:BM$10,将星节奏统计!EX117)</f>
        <v>0.9</v>
      </c>
      <c r="GF118" s="28">
        <f>求节点($AT$5:$AT$10,BN$5:BN$10,将星节奏统计!EY117)</f>
        <v>0.6</v>
      </c>
      <c r="GG118" s="28">
        <f>求节点($AT$5:$AT$10,BO$5:BO$10,将星节奏统计!EZ117)</f>
        <v>0</v>
      </c>
      <c r="GH118" s="28">
        <f>求节点($AT$5:$AT$10,BP$5:BP$10,将星节奏统计!FA117)</f>
        <v>0.9</v>
      </c>
      <c r="GI118" s="28">
        <f>求节点($AT$5:$AT$10,BQ$5:BQ$10,将星节奏统计!FB117)</f>
        <v>0.6</v>
      </c>
      <c r="GJ118" s="28">
        <f>求节点($AT$5:$AT$10,BR$5:BR$10,将星节奏统计!FC117)</f>
        <v>0.9</v>
      </c>
      <c r="GK118" s="28">
        <f>求节点($AT$5:$AT$10,BS$5:BS$10,将星节奏统计!FD117)</f>
        <v>0</v>
      </c>
      <c r="GL118" s="28">
        <f>求节点($AT$5:$AT$10,BT$5:BT$10,将星节奏统计!FE117)</f>
        <v>0.6</v>
      </c>
      <c r="GM118" s="28">
        <f>求节点($AT$5:$AT$10,BU$5:BU$10,将星节奏统计!FF117)</f>
        <v>0.1</v>
      </c>
      <c r="GN118" s="28">
        <f>求节点($AT$5:$AT$10,BV$5:BV$10,将星节奏统计!FG117)</f>
        <v>0.6</v>
      </c>
      <c r="GO118" s="28">
        <f>求节点($AT$5:$AT$10,BW$5:BW$10,将星节奏统计!FH117)</f>
        <v>0.5</v>
      </c>
      <c r="GP118" s="28">
        <f>求节点($AT$5:$AT$10,BX$5:BX$10,将星节奏统计!FI117)</f>
        <v>0.33</v>
      </c>
      <c r="GQ118" s="28">
        <f>求节点($AT$5:$AT$10,BY$5:BY$10,将星节奏统计!FJ117)</f>
        <v>0.5</v>
      </c>
      <c r="GR118" s="28">
        <f>求节点($AT$5:$AT$10,BZ$5:BZ$10,将星节奏统计!FK117)</f>
        <v>0.33</v>
      </c>
      <c r="GS118" s="28">
        <f>求节点($AT$5:$AT$10,CA$5:CA$10,将星节奏统计!FL117)</f>
        <v>0.6</v>
      </c>
      <c r="GT118" s="28">
        <f>求节点($AT$5:$AT$10,CB$5:CB$10,将星节奏统计!FM117)</f>
        <v>0.6</v>
      </c>
      <c r="GU118" s="28">
        <f>求节点($AT$5:$AT$10,CC$5:CC$10,将星节奏统计!FN117)</f>
        <v>0.6</v>
      </c>
      <c r="GV118" s="28">
        <f>求节点($AT$5:$AT$10,CD$5:CD$10,将星节奏统计!FO117)</f>
        <v>0.6</v>
      </c>
      <c r="GW118" s="28">
        <f>求节点($AT$5:$AT$10,CE$5:CE$10,将星节奏统计!FP117)</f>
        <v>0.4</v>
      </c>
      <c r="GX118" s="28">
        <f>求节点($AT$5:$AT$10,CF$5:CF$10,将星节奏统计!FQ117)</f>
        <v>0.4</v>
      </c>
      <c r="GY118" s="28">
        <f>求节点($AT$5:$AT$10,CG$5:CG$10,将星节奏统计!FR117)</f>
        <v>0.4</v>
      </c>
      <c r="GZ118" s="28">
        <f>求节点($AT$5:$AT$10,CH$5:CH$10,将星节奏统计!FS117)</f>
        <v>0.4</v>
      </c>
      <c r="HA118" s="28">
        <f>求节点($AT$5:$AT$10,CI$5:CI$10,将星节奏统计!FT117)</f>
        <v>0.5</v>
      </c>
      <c r="HB118" s="28">
        <f>求节点($AT$5:$AT$10,CJ$5:CJ$10,将星节奏统计!FU117)</f>
        <v>0.33</v>
      </c>
      <c r="HC118" s="28">
        <f>求节点($AT$5:$AT$10,CK$5:CK$10,将星节奏统计!FV117)</f>
        <v>0</v>
      </c>
      <c r="HD118" s="28">
        <f>求节点($AT$5:$AT$10,CL$5:CL$10,将星节奏统计!FW117)</f>
        <v>0</v>
      </c>
      <c r="HE118" s="28">
        <f>求节点($AT$5:$AT$10,CM$5:CM$10,将星节奏统计!FX117)</f>
        <v>0</v>
      </c>
      <c r="HF118" s="28">
        <f>求节点($AT$5:$AT$10,CN$5:CN$10,将星节奏统计!FY117)</f>
        <v>0</v>
      </c>
      <c r="HG118" s="28">
        <f>求节点($AT$5:$AT$10,CO$5:CO$10,将星节奏统计!FZ117)</f>
        <v>0</v>
      </c>
      <c r="HH118" s="28">
        <f>求节点($AT$5:$AT$10,CP$5:CP$10,将星节奏统计!GA117)</f>
        <v>0</v>
      </c>
      <c r="HI118" s="28">
        <f>求节点($AT$5:$AT$10,CQ$5:CQ$10,将星节奏统计!GB117)</f>
        <v>0</v>
      </c>
      <c r="HJ118" s="28">
        <f>求节点($AT$5:$AT$10,CR$5:CR$10,将星节奏统计!GC117)</f>
        <v>0</v>
      </c>
      <c r="HK118" s="28">
        <f>求节点($AT$5:$AT$10,CS$5:CS$10,将星节奏统计!GD117)</f>
        <v>0</v>
      </c>
      <c r="HL118" s="28">
        <f>求节点($AT$17:$AT$22,AV$17:AV$22,将星节奏统计!GG117)</f>
        <v>0</v>
      </c>
      <c r="HM118" s="28">
        <f>求节点($AT$17:$AT$22,AW$17:AW$22,将星节奏统计!GH117)</f>
        <v>0</v>
      </c>
      <c r="HN118" s="28">
        <f>求节点($AT$17:$AT$22,AX$17:AX$22,将星节奏统计!GI117)</f>
        <v>0</v>
      </c>
      <c r="HO118" s="28">
        <f>求节点($AT$17:$AT$22,AY$17:AY$22,将星节奏统计!GJ117)</f>
        <v>0</v>
      </c>
      <c r="HP118" s="28">
        <f>求节点($AT$17:$AT$22,AZ$17:AZ$22,将星节奏统计!GK117)</f>
        <v>0</v>
      </c>
      <c r="HQ118" s="28">
        <f>求节点($AT$17:$AT$22,BA$17:BA$22,将星节奏统计!GL117)</f>
        <v>0</v>
      </c>
      <c r="HR118" s="28">
        <f>求节点($AT$17:$AT$22,BB$17:BB$22,将星节奏统计!GM117)</f>
        <v>0</v>
      </c>
      <c r="HS118" s="28">
        <f>求节点($AT$17:$AT$22,BC$17:BC$22,将星节奏统计!GN117)</f>
        <v>0</v>
      </c>
      <c r="HT118" s="28">
        <f>求节点($AT$17:$AT$22,BD$17:BD$22,将星节奏统计!GO117)</f>
        <v>0</v>
      </c>
      <c r="HU118" s="28">
        <f>求节点($AT$17:$AT$22,BE$17:BE$22,将星节奏统计!GP117)</f>
        <v>0</v>
      </c>
      <c r="HV118" s="28">
        <f>求节点($AT$17:$AT$22,BF$17:BF$22,将星节奏统计!GQ117)</f>
        <v>0</v>
      </c>
      <c r="HW118" s="28">
        <f>求节点($AT$17:$AT$22,BG$17:BG$22,将星节奏统计!GR117)</f>
        <v>0</v>
      </c>
      <c r="HX118" s="28">
        <f>求节点($AT$17:$AT$22,BH$17:BH$22,将星节奏统计!GS117)</f>
        <v>0</v>
      </c>
      <c r="HY118" s="28">
        <f>求节点($AT$17:$AT$22,BI$17:BI$22,将星节奏统计!GT117)</f>
        <v>0</v>
      </c>
      <c r="HZ118" s="28">
        <f>求节点($AT$17:$AT$22,BJ$17:BJ$22,将星节奏统计!GU117)</f>
        <v>0</v>
      </c>
      <c r="IA118" s="28">
        <f>求节点($AT$17:$AT$22,BK$17:BK$22,将星节奏统计!GV117)</f>
        <v>0</v>
      </c>
      <c r="IB118" s="28">
        <f>求节点($AT$17:$AT$22,BL$17:BL$22,将星节奏统计!GW117)</f>
        <v>0</v>
      </c>
      <c r="IC118" s="28">
        <f>求节点($AT$17:$AT$22,BM$17:BM$22,将星节奏统计!GX117)</f>
        <v>0</v>
      </c>
      <c r="ID118" s="28">
        <f>求节点($AT$17:$AT$22,BN$17:BN$22,将星节奏统计!GY117)</f>
        <v>0</v>
      </c>
      <c r="IE118" s="28">
        <f>求节点($AT$17:$AT$22,BO$17:BO$22,将星节奏统计!GZ117)</f>
        <v>0</v>
      </c>
      <c r="IF118" s="28">
        <f>求节点($AT$5:$AT$10,AV$5:AV$10,将星节奏统计!HD117)</f>
        <v>0.1</v>
      </c>
      <c r="IG118" s="28">
        <f>求节点($AT$5:$AT$10,AW$5:AW$10,将星节奏统计!HE117)</f>
        <v>0.1</v>
      </c>
      <c r="IH118" s="28">
        <f>求节点($AT$5:$AT$10,AX$5:AX$10,将星节奏统计!HF117)</f>
        <v>9.4208166236044721E-2</v>
      </c>
      <c r="II118" s="28">
        <f>求节点($AT$5:$AT$10,AY$5:AY$10,将星节奏统计!HG117)</f>
        <v>0</v>
      </c>
      <c r="IJ118" s="28">
        <f>求节点($AT$5:$AT$10,AZ$5:AZ$10,将星节奏统计!HH117)</f>
        <v>0</v>
      </c>
      <c r="IK118" s="28">
        <f>求节点($AT$5:$AT$10,BA$5:BA$10,将星节奏统计!HI117)</f>
        <v>0</v>
      </c>
      <c r="IL118" s="28">
        <f>求节点($AT$5:$AT$10,BB$5:BB$10,将星节奏统计!HJ117)</f>
        <v>0</v>
      </c>
      <c r="IM118" s="28">
        <f>求节点($AT$5:$AT$10,BC$5:BC$10,将星节奏统计!HK117)</f>
        <v>0</v>
      </c>
      <c r="IN118" s="28">
        <f>求节点($AT$5:$AT$10,BD$5:BD$10,将星节奏统计!HL117)</f>
        <v>0</v>
      </c>
      <c r="IO118" s="28">
        <f>求节点($AT$5:$AT$10,BE$5:BE$10,将星节奏统计!HM117)</f>
        <v>0</v>
      </c>
      <c r="IP118" s="28">
        <f>求节点($AT$5:$AT$10,BF$5:BF$10,将星节奏统计!HN117)</f>
        <v>0</v>
      </c>
      <c r="IQ118" s="28">
        <f>求节点($AT$5:$AT$10,BG$5:BG$10,将星节奏统计!HO117)</f>
        <v>0</v>
      </c>
      <c r="IR118" s="28">
        <f>求节点($AT$5:$AT$10,BH$5:BH$10,将星节奏统计!HP117)</f>
        <v>0</v>
      </c>
      <c r="IS118" s="28">
        <f>求节点($AT$5:$AT$10,BI$5:BI$10,将星节奏统计!HQ117)</f>
        <v>0</v>
      </c>
      <c r="IT118" s="28">
        <f>求节点($AT$5:$AT$10,BJ$5:BJ$10,将星节奏统计!HR117)</f>
        <v>0</v>
      </c>
      <c r="IU118" s="28">
        <f>求节点($AT$5:$AT$10,BK$5:BK$10,将星节奏统计!HS117)</f>
        <v>0</v>
      </c>
      <c r="IV118" s="28">
        <f>求节点($AT$5:$AT$10,BL$5:BL$10,将星节奏统计!HT117)</f>
        <v>0.9</v>
      </c>
      <c r="IW118" s="28">
        <f>求节点($AT$5:$AT$10,BM$5:BM$10,将星节奏统计!HU117)</f>
        <v>0.9</v>
      </c>
      <c r="IX118" s="28">
        <f>求节点($AT$5:$AT$10,BN$5:BN$10,将星节奏统计!HV117)</f>
        <v>0.6</v>
      </c>
      <c r="IY118" s="28">
        <f>求节点($AT$5:$AT$10,BO$5:BO$10,将星节奏统计!HW117)</f>
        <v>0</v>
      </c>
      <c r="IZ118" s="28">
        <f>求节点($AT$5:$AT$10,BP$5:BP$10,将星节奏统计!HX117)</f>
        <v>0.9</v>
      </c>
      <c r="JA118" s="28">
        <f>求节点($AT$5:$AT$10,BQ$5:BQ$10,将星节奏统计!HY117)</f>
        <v>0.6</v>
      </c>
      <c r="JB118" s="28">
        <f>求节点($AT$5:$AT$10,BR$5:BR$10,将星节奏统计!HZ117)</f>
        <v>0.9</v>
      </c>
      <c r="JC118" s="28">
        <f>求节点($AT$5:$AT$10,BS$5:BS$10,将星节奏统计!IA117)</f>
        <v>0</v>
      </c>
      <c r="JD118" s="28">
        <f>求节点($AT$5:$AT$10,BT$5:BT$10,将星节奏统计!IB117)</f>
        <v>0.6</v>
      </c>
      <c r="JE118" s="28">
        <f>求节点($AT$5:$AT$10,BU$5:BU$10,将星节奏统计!IC117)</f>
        <v>0.1</v>
      </c>
      <c r="JF118" s="28">
        <f>求节点($AT$5:$AT$10,BV$5:BV$10,将星节奏统计!ID117)</f>
        <v>0.6</v>
      </c>
      <c r="JG118" s="28">
        <f>求节点($AT$5:$AT$10,BW$5:BW$10,将星节奏统计!IE117)</f>
        <v>0.5</v>
      </c>
      <c r="JH118" s="28">
        <f>求节点($AT$5:$AT$10,BX$5:BX$10,将星节奏统计!IF117)</f>
        <v>0.33</v>
      </c>
      <c r="JI118" s="28">
        <f>求节点($AT$5:$AT$10,BY$5:BY$10,将星节奏统计!IG117)</f>
        <v>0.5</v>
      </c>
      <c r="JJ118" s="28">
        <f>求节点($AT$5:$AT$10,BZ$5:BZ$10,将星节奏统计!IH117)</f>
        <v>0.33</v>
      </c>
      <c r="JK118" s="28">
        <f>求节点($AT$5:$AT$10,CA$5:CA$10,将星节奏统计!II117)</f>
        <v>0.6</v>
      </c>
      <c r="JL118" s="28">
        <f>求节点($AT$5:$AT$10,CB$5:CB$10,将星节奏统计!IJ117)</f>
        <v>0.6</v>
      </c>
      <c r="JM118" s="28">
        <f>求节点($AT$5:$AT$10,CC$5:CC$10,将星节奏统计!IK117)</f>
        <v>0.6</v>
      </c>
      <c r="JN118" s="28">
        <f>求节点($AT$5:$AT$10,CD$5:CD$10,将星节奏统计!IL117)</f>
        <v>0.6</v>
      </c>
      <c r="JO118" s="28">
        <f>求节点($AT$5:$AT$10,CE$5:CE$10,将星节奏统计!IM117)</f>
        <v>0.4</v>
      </c>
      <c r="JP118" s="28">
        <f>求节点($AT$5:$AT$10,CF$5:CF$10,将星节奏统计!IN117)</f>
        <v>0.4</v>
      </c>
      <c r="JQ118" s="28">
        <f>求节点($AT$5:$AT$10,CG$5:CG$10,将星节奏统计!IO117)</f>
        <v>0.4</v>
      </c>
      <c r="JR118" s="28">
        <f>求节点($AT$5:$AT$10,CH$5:CH$10,将星节奏统计!IP117)</f>
        <v>0.4</v>
      </c>
      <c r="JS118" s="28">
        <f>求节点($AT$5:$AT$10,CI$5:CI$10,将星节奏统计!IQ117)</f>
        <v>0.5</v>
      </c>
      <c r="JT118" s="28">
        <f>求节点($AT$5:$AT$10,CJ$5:CJ$10,将星节奏统计!IR117)</f>
        <v>0.33</v>
      </c>
      <c r="JU118" s="28">
        <f>求节点($AT$5:$AT$10,CK$5:CK$10,将星节奏统计!IS117)</f>
        <v>0</v>
      </c>
      <c r="JV118" s="28">
        <f>求节点($AT$5:$AT$10,CL$5:CL$10,将星节奏统计!IT117)</f>
        <v>0</v>
      </c>
      <c r="JW118" s="28">
        <f>求节点($AT$5:$AT$10,CM$5:CM$10,将星节奏统计!IU117)</f>
        <v>0</v>
      </c>
      <c r="JX118" s="28">
        <f>求节点($AT$5:$AT$10,CN$5:CN$10,将星节奏统计!IV117)</f>
        <v>0</v>
      </c>
      <c r="JY118" s="28">
        <f>求节点($AT$5:$AT$10,CO$5:CO$10,将星节奏统计!IW117)</f>
        <v>0</v>
      </c>
      <c r="JZ118" s="28">
        <f>求节点($AT$5:$AT$10,CP$5:CP$10,将星节奏统计!IX117)</f>
        <v>0</v>
      </c>
      <c r="KA118" s="28">
        <f>求节点($AT$5:$AT$10,CQ$5:CQ$10,将星节奏统计!IY117)</f>
        <v>0</v>
      </c>
      <c r="KB118" s="28">
        <f>求节点($AT$5:$AT$10,CR$5:CR$10,将星节奏统计!IZ117)</f>
        <v>0</v>
      </c>
      <c r="KC118" s="28">
        <f>求节点($AT$5:$AT$10,CS$5:CS$10,将星节奏统计!JA117)</f>
        <v>0</v>
      </c>
      <c r="KD118" s="28">
        <f>求节点($AT$17:$AT$22,AV$17:AV$22,将星节奏统计!JD117)</f>
        <v>0</v>
      </c>
      <c r="KE118" s="28">
        <f>求节点($AT$17:$AT$22,AW$17:AW$22,将星节奏统计!JE117)</f>
        <v>0</v>
      </c>
      <c r="KF118" s="28">
        <f>求节点($AT$17:$AT$22,AX$17:AX$22,将星节奏统计!JF117)</f>
        <v>0</v>
      </c>
      <c r="KG118" s="28">
        <f>求节点($AT$17:$AT$22,AY$17:AY$22,将星节奏统计!JG117)</f>
        <v>2.1575315301023551E-4</v>
      </c>
      <c r="KH118" s="28">
        <f>求节点($AT$17:$AT$22,AZ$17:AZ$22,将星节奏统计!JH117)</f>
        <v>3.2362972951534633E-4</v>
      </c>
      <c r="KI118" s="28">
        <f>求节点($AT$17:$AT$22,BA$17:BA$22,将星节奏统计!JI117)</f>
        <v>3.2362972951534633E-4</v>
      </c>
      <c r="KJ118" s="28">
        <f>求节点($AT$17:$AT$22,BB$17:BB$22,将星节奏统计!JJ117)</f>
        <v>4.9034807502325306E-4</v>
      </c>
      <c r="KK118" s="28">
        <f>求节点($AT$17:$AT$22,BC$17:BC$22,将星节奏统计!JK117)</f>
        <v>0</v>
      </c>
      <c r="KL118" s="28">
        <f>求节点($AT$17:$AT$22,BD$17:BD$22,将星节奏统计!JL117)</f>
        <v>3.2362972951534633E-4</v>
      </c>
      <c r="KM118" s="28">
        <f>求节点($AT$17:$AT$22,BE$17:BE$22,将星节奏统计!JM117)</f>
        <v>0</v>
      </c>
      <c r="KN118" s="28">
        <f>求节点($AT$17:$AT$22,BF$17:BF$22,将星节奏统计!JN117)</f>
        <v>0</v>
      </c>
      <c r="KO118" s="28">
        <f>求节点($AT$17:$AT$22,BG$17:BG$22,将星节奏统计!JO117)</f>
        <v>0</v>
      </c>
      <c r="KP118" s="28">
        <f>求节点($AT$17:$AT$22,BH$17:BH$22,将星节奏统计!JP117)</f>
        <v>0</v>
      </c>
      <c r="KQ118" s="28">
        <f>求节点($AT$17:$AT$22,BI$17:BI$22,将星节奏统计!JQ117)</f>
        <v>0</v>
      </c>
      <c r="KR118" s="28">
        <f>求节点($AT$17:$AT$22,BJ$17:BJ$22,将星节奏统计!JR117)</f>
        <v>0</v>
      </c>
      <c r="KS118" s="28">
        <f>求节点($AT$17:$AT$22,BK$17:BK$22,将星节奏统计!JS117)</f>
        <v>0</v>
      </c>
      <c r="KT118" s="28">
        <f>求节点($AT$17:$AT$22,BL$17:BL$22,将星节奏统计!JT117)</f>
        <v>0</v>
      </c>
      <c r="KU118" s="28">
        <f>求节点($AT$17:$AT$22,BM$17:BM$22,将星节奏统计!JU117)</f>
        <v>0</v>
      </c>
      <c r="KV118" s="28">
        <f>求节点($AT$17:$AT$22,BN$17:BN$22,将星节奏统计!JV117)</f>
        <v>0</v>
      </c>
      <c r="KW118" s="28">
        <f>求节点($AT$17:$AT$22,BO$17:BO$22,将星节奏统计!JW117)</f>
        <v>0</v>
      </c>
      <c r="KX118" s="28">
        <f>求节点($AT$5:$AT$10,AV$5:AV$10,将星节奏统计!KA117)</f>
        <v>0.1</v>
      </c>
      <c r="KY118" s="28">
        <f>求节点($AT$5:$AT$10,AW$5:AW$10,将星节奏统计!KB117)</f>
        <v>0.1</v>
      </c>
      <c r="KZ118" s="28">
        <f>求节点($AT$5:$AT$10,AX$5:AX$10,将星节奏统计!KC117)</f>
        <v>0.1</v>
      </c>
      <c r="LA118" s="28">
        <f>求节点($AT$5:$AT$10,AY$5:AY$10,将星节奏统计!KD117)</f>
        <v>0</v>
      </c>
      <c r="LB118" s="28">
        <f>求节点($AT$5:$AT$10,AZ$5:AZ$10,将星节奏统计!KE117)</f>
        <v>0</v>
      </c>
      <c r="LC118" s="28">
        <f>求节点($AT$5:$AT$10,BA$5:BA$10,将星节奏统计!KF117)</f>
        <v>0</v>
      </c>
      <c r="LD118" s="28">
        <f>求节点($AT$5:$AT$10,BB$5:BB$10,将星节奏统计!KG117)</f>
        <v>0</v>
      </c>
      <c r="LE118" s="28">
        <f>求节点($AT$5:$AT$10,BC$5:BC$10,将星节奏统计!KH117)</f>
        <v>0</v>
      </c>
      <c r="LF118" s="28">
        <f>求节点($AT$5:$AT$10,BD$5:BD$10,将星节奏统计!KI117)</f>
        <v>0</v>
      </c>
      <c r="LG118" s="28">
        <f>求节点($AT$5:$AT$10,BE$5:BE$10,将星节奏统计!KJ117)</f>
        <v>0</v>
      </c>
      <c r="LH118" s="28">
        <f>求节点($AT$5:$AT$10,BF$5:BF$10,将星节奏统计!KK117)</f>
        <v>0</v>
      </c>
      <c r="LI118" s="28">
        <f>求节点($AT$5:$AT$10,BG$5:BG$10,将星节奏统计!KL117)</f>
        <v>0</v>
      </c>
      <c r="LJ118" s="28">
        <f>求节点($AT$5:$AT$10,BH$5:BH$10,将星节奏统计!KM117)</f>
        <v>0</v>
      </c>
      <c r="LK118" s="28">
        <f>求节点($AT$5:$AT$10,BI$5:BI$10,将星节奏统计!KN117)</f>
        <v>0</v>
      </c>
      <c r="LL118" s="28">
        <f>求节点($AT$5:$AT$10,BJ$5:BJ$10,将星节奏统计!KO117)</f>
        <v>0</v>
      </c>
      <c r="LM118" s="28">
        <f>求节点($AT$5:$AT$10,BK$5:BK$10,将星节奏统计!KP117)</f>
        <v>0</v>
      </c>
      <c r="LN118" s="28">
        <f>求节点($AT$5:$AT$10,BL$5:BL$10,将星节奏统计!KQ117)</f>
        <v>0.9</v>
      </c>
      <c r="LO118" s="28">
        <f>求节点($AT$5:$AT$10,BM$5:BM$10,将星节奏统计!KR117)</f>
        <v>0.9</v>
      </c>
      <c r="LP118" s="28">
        <f>求节点($AT$5:$AT$10,BN$5:BN$10,将星节奏统计!KS117)</f>
        <v>0.6</v>
      </c>
      <c r="LQ118" s="28">
        <f>求节点($AT$5:$AT$10,BO$5:BO$10,将星节奏统计!KT117)</f>
        <v>0</v>
      </c>
      <c r="LR118" s="28">
        <f>求节点($AT$5:$AT$10,BP$5:BP$10,将星节奏统计!KU117)</f>
        <v>0.9</v>
      </c>
      <c r="LS118" s="28">
        <f>求节点($AT$5:$AT$10,BQ$5:BQ$10,将星节奏统计!KV117)</f>
        <v>0.6</v>
      </c>
      <c r="LT118" s="28">
        <f>求节点($AT$5:$AT$10,BR$5:BR$10,将星节奏统计!KW117)</f>
        <v>0.9</v>
      </c>
      <c r="LU118" s="28">
        <f>求节点($AT$5:$AT$10,BS$5:BS$10,将星节奏统计!KX117)</f>
        <v>0</v>
      </c>
      <c r="LV118" s="28">
        <f>求节点($AT$5:$AT$10,BT$5:BT$10,将星节奏统计!KY117)</f>
        <v>0.6</v>
      </c>
      <c r="LW118" s="28">
        <f>求节点($AT$5:$AT$10,BU$5:BU$10,将星节奏统计!KZ117)</f>
        <v>0.1</v>
      </c>
      <c r="LX118" s="28">
        <f>求节点($AT$5:$AT$10,BV$5:BV$10,将星节奏统计!LA117)</f>
        <v>0.6</v>
      </c>
      <c r="LY118" s="28">
        <f>求节点($AT$5:$AT$10,BW$5:BW$10,将星节奏统计!LB117)</f>
        <v>0.5</v>
      </c>
      <c r="LZ118" s="28">
        <f>求节点($AT$5:$AT$10,BX$5:BX$10,将星节奏统计!LC117)</f>
        <v>0.33</v>
      </c>
      <c r="MA118" s="28">
        <f>求节点($AT$5:$AT$10,BY$5:BY$10,将星节奏统计!LD117)</f>
        <v>0.5</v>
      </c>
      <c r="MB118" s="28">
        <f>求节点($AT$5:$AT$10,BZ$5:BZ$10,将星节奏统计!LE117)</f>
        <v>0.33</v>
      </c>
      <c r="MC118" s="28">
        <f>求节点($AT$5:$AT$10,CA$5:CA$10,将星节奏统计!LF117)</f>
        <v>0.6</v>
      </c>
      <c r="MD118" s="28">
        <f>求节点($AT$5:$AT$10,CB$5:CB$10,将星节奏统计!LG117)</f>
        <v>0.6</v>
      </c>
      <c r="ME118" s="28">
        <f>求节点($AT$5:$AT$10,CC$5:CC$10,将星节奏统计!LH117)</f>
        <v>0.6</v>
      </c>
      <c r="MF118" s="28">
        <f>求节点($AT$5:$AT$10,CD$5:CD$10,将星节奏统计!LI117)</f>
        <v>0.6</v>
      </c>
      <c r="MG118" s="28">
        <f>求节点($AT$5:$AT$10,CE$5:CE$10,将星节奏统计!LJ117)</f>
        <v>0.4</v>
      </c>
      <c r="MH118" s="28">
        <f>求节点($AT$5:$AT$10,CF$5:CF$10,将星节奏统计!LK117)</f>
        <v>0.4</v>
      </c>
      <c r="MI118" s="28">
        <f>求节点($AT$5:$AT$10,CG$5:CG$10,将星节奏统计!LL117)</f>
        <v>0.4</v>
      </c>
      <c r="MJ118" s="28">
        <f>求节点($AT$5:$AT$10,CH$5:CH$10,将星节奏统计!LM117)</f>
        <v>0.4</v>
      </c>
      <c r="MK118" s="28">
        <f>求节点($AT$5:$AT$10,CI$5:CI$10,将星节奏统计!LN117)</f>
        <v>0.5</v>
      </c>
      <c r="ML118" s="28">
        <f>求节点($AT$5:$AT$10,CJ$5:CJ$10,将星节奏统计!LO117)</f>
        <v>0.33</v>
      </c>
      <c r="MM118" s="28">
        <f>求节点($AT$5:$AT$10,CK$5:CK$10,将星节奏统计!LP117)</f>
        <v>0</v>
      </c>
      <c r="MN118" s="28">
        <f>求节点($AT$5:$AT$10,CL$5:CL$10,将星节奏统计!LQ117)</f>
        <v>0</v>
      </c>
      <c r="MO118" s="28">
        <f>求节点($AT$5:$AT$10,CM$5:CM$10,将星节奏统计!LR117)</f>
        <v>0</v>
      </c>
      <c r="MP118" s="28">
        <f>求节点($AT$5:$AT$10,CN$5:CN$10,将星节奏统计!LS117)</f>
        <v>0</v>
      </c>
      <c r="MQ118" s="28">
        <f>求节点($AT$5:$AT$10,CO$5:CO$10,将星节奏统计!LT117)</f>
        <v>0</v>
      </c>
      <c r="MR118" s="28">
        <f>求节点($AT$5:$AT$10,CP$5:CP$10,将星节奏统计!LU117)</f>
        <v>0</v>
      </c>
      <c r="MS118" s="28">
        <f>求节点($AT$5:$AT$10,CQ$5:CQ$10,将星节奏统计!LV117)</f>
        <v>0</v>
      </c>
      <c r="MT118" s="28">
        <f>求节点($AT$5:$AT$10,CR$5:CR$10,将星节奏统计!LW117)</f>
        <v>0</v>
      </c>
      <c r="MU118" s="28">
        <f>求节点($AT$5:$AT$10,CS$5:CS$10,将星节奏统计!LX117)</f>
        <v>0</v>
      </c>
      <c r="MV118" s="28">
        <f>求节点($AT$17:$AT$22,AV$17:AV$22,将星节奏统计!MA117)</f>
        <v>0</v>
      </c>
      <c r="MW118" s="28">
        <f>求节点($AT$17:$AT$22,AW$17:AW$22,将星节奏统计!MB117)</f>
        <v>0</v>
      </c>
      <c r="MX118" s="28">
        <f>求节点($AT$17:$AT$22,AX$17:AX$22,将星节奏统计!MC117)</f>
        <v>0</v>
      </c>
      <c r="MY118" s="28">
        <f>求节点($AT$17:$AT$22,AY$17:AY$22,将星节奏统计!MD117)</f>
        <v>0</v>
      </c>
      <c r="MZ118" s="28">
        <f>求节点($AT$17:$AT$22,AZ$17:AZ$22,将星节奏统计!ME117)</f>
        <v>0</v>
      </c>
      <c r="NA118" s="28">
        <f>求节点($AT$17:$AT$22,BA$17:BA$22,将星节奏统计!MF117)</f>
        <v>0</v>
      </c>
      <c r="NB118" s="28">
        <f>求节点($AT$17:$AT$22,BB$17:BB$22,将星节奏统计!MG117)</f>
        <v>0</v>
      </c>
      <c r="NC118" s="28">
        <f>求节点($AT$17:$AT$22,BC$17:BC$22,将星节奏统计!MH117)</f>
        <v>0</v>
      </c>
      <c r="ND118" s="28">
        <f>求节点($AT$17:$AT$22,BD$17:BD$22,将星节奏统计!MI117)</f>
        <v>0</v>
      </c>
      <c r="NE118" s="28">
        <f>求节点($AT$17:$AT$22,BE$17:BE$22,将星节奏统计!MJ117)</f>
        <v>0</v>
      </c>
      <c r="NF118" s="28">
        <f>求节点($AT$17:$AT$22,BF$17:BF$22,将星节奏统计!MK117)</f>
        <v>0</v>
      </c>
      <c r="NG118" s="28">
        <f>求节点($AT$17:$AT$22,BG$17:BG$22,将星节奏统计!ML117)</f>
        <v>0</v>
      </c>
      <c r="NH118" s="28">
        <f>求节点($AT$17:$AT$22,BH$17:BH$22,将星节奏统计!MM117)</f>
        <v>0</v>
      </c>
      <c r="NI118" s="28">
        <f>求节点($AT$17:$AT$22,BI$17:BI$22,将星节奏统计!MN117)</f>
        <v>0</v>
      </c>
      <c r="NJ118" s="28">
        <f>求节点($AT$17:$AT$22,BJ$17:BJ$22,将星节奏统计!MO117)</f>
        <v>0</v>
      </c>
      <c r="NK118" s="28">
        <f>求节点($AT$17:$AT$22,BK$17:BK$22,将星节奏统计!MP117)</f>
        <v>0</v>
      </c>
      <c r="NL118" s="28">
        <f>求节点($AT$17:$AT$22,BL$17:BL$22,将星节奏统计!MQ117)</f>
        <v>0</v>
      </c>
      <c r="NM118" s="28">
        <f>求节点($AT$17:$AT$22,BM$17:BM$22,将星节奏统计!MR117)</f>
        <v>0</v>
      </c>
      <c r="NN118" s="28">
        <f>求节点($AT$17:$AT$22,BN$17:BN$22,将星节奏统计!MS117)</f>
        <v>0</v>
      </c>
      <c r="NO118" s="28">
        <f>求节点($AT$17:$AT$22,BO$17:BO$22,将星节奏统计!MT117)</f>
        <v>0</v>
      </c>
      <c r="NP118" s="28">
        <f>求节点($AT$5:$AT$10,AV$5:AV$10,将星节奏统计!MX117)</f>
        <v>0.1</v>
      </c>
      <c r="NQ118" s="28">
        <f>求节点($AT$5:$AT$10,AW$5:AW$10,将星节奏统计!MY117)</f>
        <v>0.1</v>
      </c>
      <c r="NR118" s="28">
        <f>求节点($AT$5:$AT$10,AX$5:AX$10,将星节奏统计!MZ117)</f>
        <v>0.1</v>
      </c>
      <c r="NS118" s="28">
        <f>求节点($AT$5:$AT$10,AY$5:AY$10,将星节奏统计!NA117)</f>
        <v>0</v>
      </c>
      <c r="NT118" s="28">
        <f>求节点($AT$5:$AT$10,AZ$5:AZ$10,将星节奏统计!NB117)</f>
        <v>0</v>
      </c>
      <c r="NU118" s="28">
        <f>求节点($AT$5:$AT$10,BA$5:BA$10,将星节奏统计!NC117)</f>
        <v>0</v>
      </c>
      <c r="NV118" s="28">
        <f>求节点($AT$5:$AT$10,BB$5:BB$10,将星节奏统计!ND117)</f>
        <v>0</v>
      </c>
      <c r="NW118" s="28">
        <f>求节点($AT$5:$AT$10,BC$5:BC$10,将星节奏统计!NE117)</f>
        <v>0</v>
      </c>
      <c r="NX118" s="28">
        <f>求节点($AT$5:$AT$10,BD$5:BD$10,将星节奏统计!NF117)</f>
        <v>0</v>
      </c>
      <c r="NY118" s="28">
        <f>求节点($AT$5:$AT$10,BE$5:BE$10,将星节奏统计!NG117)</f>
        <v>0</v>
      </c>
      <c r="NZ118" s="28">
        <f>求节点($AT$5:$AT$10,BF$5:BF$10,将星节奏统计!NH117)</f>
        <v>0</v>
      </c>
      <c r="OA118" s="28">
        <f>求节点($AT$5:$AT$10,BG$5:BG$10,将星节奏统计!NI117)</f>
        <v>0</v>
      </c>
      <c r="OB118" s="28">
        <f>求节点($AT$5:$AT$10,BH$5:BH$10,将星节奏统计!NJ117)</f>
        <v>0</v>
      </c>
      <c r="OC118" s="28">
        <f>求节点($AT$5:$AT$10,BI$5:BI$10,将星节奏统计!NK117)</f>
        <v>0</v>
      </c>
      <c r="OD118" s="28">
        <f>求节点($AT$5:$AT$10,BJ$5:BJ$10,将星节奏统计!NL117)</f>
        <v>0</v>
      </c>
      <c r="OE118" s="28">
        <f>求节点($AT$5:$AT$10,BK$5:BK$10,将星节奏统计!NM117)</f>
        <v>0</v>
      </c>
      <c r="OF118" s="28">
        <f>求节点($AT$5:$AT$10,BL$5:BL$10,将星节奏统计!NN117)</f>
        <v>0.9</v>
      </c>
      <c r="OG118" s="28">
        <f>求节点($AT$5:$AT$10,BM$5:BM$10,将星节奏统计!NO117)</f>
        <v>0.9</v>
      </c>
      <c r="OH118" s="28">
        <f>求节点($AT$5:$AT$10,BN$5:BN$10,将星节奏统计!NP117)</f>
        <v>0.6</v>
      </c>
      <c r="OI118" s="28">
        <f>求节点($AT$5:$AT$10,BO$5:BO$10,将星节奏统计!NQ117)</f>
        <v>0</v>
      </c>
      <c r="OJ118" s="28">
        <f>求节点($AT$5:$AT$10,BP$5:BP$10,将星节奏统计!NR117)</f>
        <v>0.9</v>
      </c>
      <c r="OK118" s="28">
        <f>求节点($AT$5:$AT$10,BQ$5:BQ$10,将星节奏统计!NS117)</f>
        <v>0.6</v>
      </c>
      <c r="OL118" s="28">
        <f>求节点($AT$5:$AT$10,BR$5:BR$10,将星节奏统计!NT117)</f>
        <v>0.9</v>
      </c>
      <c r="OM118" s="28">
        <f>求节点($AT$5:$AT$10,BS$5:BS$10,将星节奏统计!NU117)</f>
        <v>0</v>
      </c>
      <c r="ON118" s="28">
        <f>求节点($AT$5:$AT$10,BT$5:BT$10,将星节奏统计!NV117)</f>
        <v>0.6</v>
      </c>
      <c r="OO118" s="28">
        <f>求节点($AT$5:$AT$10,BU$5:BU$10,将星节奏统计!NW117)</f>
        <v>0.1</v>
      </c>
      <c r="OP118" s="28">
        <f>求节点($AT$5:$AT$10,BV$5:BV$10,将星节奏统计!NX117)</f>
        <v>0.6</v>
      </c>
      <c r="OQ118" s="28">
        <f>求节点($AT$5:$AT$10,BW$5:BW$10,将星节奏统计!NY117)</f>
        <v>0.5</v>
      </c>
      <c r="OR118" s="28">
        <f>求节点($AT$5:$AT$10,BX$5:BX$10,将星节奏统计!NZ117)</f>
        <v>0.33</v>
      </c>
      <c r="OS118" s="28">
        <f>求节点($AT$5:$AT$10,BY$5:BY$10,将星节奏统计!OA117)</f>
        <v>0.5</v>
      </c>
      <c r="OT118" s="28">
        <f>求节点($AT$5:$AT$10,BZ$5:BZ$10,将星节奏统计!OB117)</f>
        <v>0.33</v>
      </c>
      <c r="OU118" s="28">
        <f>求节点($AT$5:$AT$10,CA$5:CA$10,将星节奏统计!OC117)</f>
        <v>0.6</v>
      </c>
      <c r="OV118" s="28">
        <f>求节点($AT$5:$AT$10,CB$5:CB$10,将星节奏统计!OD117)</f>
        <v>0.6</v>
      </c>
      <c r="OW118" s="28">
        <f>求节点($AT$5:$AT$10,CC$5:CC$10,将星节奏统计!OE117)</f>
        <v>0.6</v>
      </c>
      <c r="OX118" s="28">
        <f>求节点($AT$5:$AT$10,CD$5:CD$10,将星节奏统计!OF117)</f>
        <v>0.6</v>
      </c>
      <c r="OY118" s="28">
        <f>求节点($AT$5:$AT$10,CE$5:CE$10,将星节奏统计!OG117)</f>
        <v>0.4</v>
      </c>
      <c r="OZ118" s="28">
        <f>求节点($AT$5:$AT$10,CF$5:CF$10,将星节奏统计!OH117)</f>
        <v>0.4</v>
      </c>
      <c r="PA118" s="28">
        <f>求节点($AT$5:$AT$10,CG$5:CG$10,将星节奏统计!OI117)</f>
        <v>0.4</v>
      </c>
      <c r="PB118" s="28">
        <f>求节点($AT$5:$AT$10,CH$5:CH$10,将星节奏统计!OJ117)</f>
        <v>0.4</v>
      </c>
      <c r="PC118" s="28">
        <f>求节点($AT$5:$AT$10,CI$5:CI$10,将星节奏统计!OK117)</f>
        <v>0.5</v>
      </c>
      <c r="PD118" s="28">
        <f>求节点($AT$5:$AT$10,CJ$5:CJ$10,将星节奏统计!OL117)</f>
        <v>0.33</v>
      </c>
      <c r="PE118" s="28">
        <f>求节点($AT$5:$AT$10,CK$5:CK$10,将星节奏统计!OM117)</f>
        <v>0</v>
      </c>
      <c r="PF118" s="28">
        <f>求节点($AT$5:$AT$10,CL$5:CL$10,将星节奏统计!ON117)</f>
        <v>0</v>
      </c>
      <c r="PG118" s="28">
        <f>求节点($AT$5:$AT$10,CM$5:CM$10,将星节奏统计!OO117)</f>
        <v>0</v>
      </c>
      <c r="PH118" s="28">
        <f>求节点($AT$5:$AT$10,CN$5:CN$10,将星节奏统计!OP117)</f>
        <v>0</v>
      </c>
      <c r="PI118" s="28">
        <f>求节点($AT$5:$AT$10,CO$5:CO$10,将星节奏统计!OQ117)</f>
        <v>0</v>
      </c>
      <c r="PJ118" s="28">
        <f>求节点($AT$5:$AT$10,CP$5:CP$10,将星节奏统计!OR117)</f>
        <v>0</v>
      </c>
      <c r="PK118" s="28">
        <f>求节点($AT$5:$AT$10,CQ$5:CQ$10,将星节奏统计!OS117)</f>
        <v>0</v>
      </c>
      <c r="PL118" s="28">
        <f>求节点($AT$5:$AT$10,CR$5:CR$10,将星节奏统计!OT117)</f>
        <v>0</v>
      </c>
      <c r="PM118" s="28">
        <f>求节点($AT$5:$AT$10,CS$5:CS$10,将星节奏统计!OU117)</f>
        <v>0</v>
      </c>
      <c r="PN118" s="28">
        <f>求节点($AT$17:$AT$22,AV$17:AV$22,将星节奏统计!OX117)</f>
        <v>0</v>
      </c>
      <c r="PO118" s="28">
        <f>求节点($AT$17:$AT$22,AW$17:AW$22,将星节奏统计!OY117)</f>
        <v>0</v>
      </c>
      <c r="PP118" s="28">
        <f>求节点($AT$17:$AT$22,AX$17:AX$22,将星节奏统计!OZ117)</f>
        <v>0</v>
      </c>
      <c r="PQ118" s="28">
        <f>求节点($AT$17:$AT$22,AY$17:AY$22,将星节奏统计!PA117)</f>
        <v>2.3098278734036415E-4</v>
      </c>
      <c r="PR118" s="28">
        <f>求节点($AT$17:$AT$22,AZ$17:AZ$22,将星节奏统计!PB117)</f>
        <v>3.4647418101054969E-4</v>
      </c>
      <c r="PS118" s="28">
        <f>求节点($AT$17:$AT$22,BA$17:BA$22,将星节奏统计!PC117)</f>
        <v>3.4647418101054969E-4</v>
      </c>
      <c r="PT118" s="28">
        <f>求节点($AT$17:$AT$22,BB$17:BB$22,将星节奏统计!PD117)</f>
        <v>5.2496088031901353E-4</v>
      </c>
      <c r="PU118" s="28">
        <f>求节点($AT$17:$AT$22,BC$17:BC$22,将星节奏统计!PE117)</f>
        <v>0</v>
      </c>
      <c r="PV118" s="28">
        <f>求节点($AT$17:$AT$22,BD$17:BD$22,将星节奏统计!PF117)</f>
        <v>3.4647418101054969E-4</v>
      </c>
      <c r="PW118" s="28">
        <f>求节点($AT$17:$AT$22,BE$17:BE$22,将星节奏统计!PG117)</f>
        <v>0</v>
      </c>
      <c r="PX118" s="28">
        <f>求节点($AT$17:$AT$22,BF$17:BF$22,将星节奏统计!PH117)</f>
        <v>0</v>
      </c>
      <c r="PY118" s="28">
        <f>求节点($AT$17:$AT$22,BG$17:BG$22,将星节奏统计!PI117)</f>
        <v>0</v>
      </c>
      <c r="PZ118" s="28">
        <f>求节点($AT$17:$AT$22,BH$17:BH$22,将星节奏统计!PJ117)</f>
        <v>0</v>
      </c>
      <c r="QA118" s="28">
        <f>求节点($AT$17:$AT$22,BI$17:BI$22,将星节奏统计!PK117)</f>
        <v>0</v>
      </c>
      <c r="QB118" s="28">
        <f>求节点($AT$17:$AT$22,BJ$17:BJ$22,将星节奏统计!PL117)</f>
        <v>0</v>
      </c>
      <c r="QC118" s="28">
        <f>求节点($AT$17:$AT$22,BK$17:BK$22,将星节奏统计!PM117)</f>
        <v>0</v>
      </c>
      <c r="QD118" s="28">
        <f>求节点($AT$17:$AT$22,BL$17:BL$22,将星节奏统计!PN117)</f>
        <v>0</v>
      </c>
      <c r="QE118" s="28">
        <f>求节点($AT$17:$AT$22,BM$17:BM$22,将星节奏统计!PO117)</f>
        <v>0</v>
      </c>
      <c r="QF118" s="28">
        <f>求节点($AT$17:$AT$22,BN$17:BN$22,将星节奏统计!PP117)</f>
        <v>0</v>
      </c>
      <c r="QG118" s="28">
        <f>求节点($AT$17:$AT$22,BO$17:BO$22,将星节奏统计!PQ117)</f>
        <v>0</v>
      </c>
      <c r="QJ118" s="3">
        <v>114</v>
      </c>
      <c r="QK118" s="28">
        <f t="shared" ca="1" si="80"/>
        <v>1.5</v>
      </c>
      <c r="QL118" s="28">
        <f t="shared" ca="1" si="80"/>
        <v>1.5</v>
      </c>
      <c r="QM118" s="28">
        <f t="shared" ca="1" si="80"/>
        <v>1.5</v>
      </c>
      <c r="QN118" s="28">
        <f t="shared" ca="1" si="80"/>
        <v>1.5</v>
      </c>
      <c r="QO118" s="28">
        <f t="shared" ca="1" si="80"/>
        <v>1.5</v>
      </c>
      <c r="QP118" s="28">
        <f t="shared" ca="1" si="81"/>
        <v>1.5</v>
      </c>
      <c r="QQ118" s="28">
        <f t="shared" ca="1" si="81"/>
        <v>1.5</v>
      </c>
      <c r="QR118" s="28">
        <f t="shared" ca="1" si="81"/>
        <v>1.5</v>
      </c>
      <c r="QS118" s="28">
        <f t="shared" ca="1" si="81"/>
        <v>1.5</v>
      </c>
      <c r="QT118" s="28">
        <f t="shared" ca="1" si="81"/>
        <v>1.5</v>
      </c>
      <c r="QU118" s="28">
        <f t="shared" ca="1" si="82"/>
        <v>0.1</v>
      </c>
      <c r="QV118" s="28">
        <f t="shared" ca="1" si="82"/>
        <v>0.1</v>
      </c>
      <c r="QW118" s="28">
        <f t="shared" ca="1" si="82"/>
        <v>0.1</v>
      </c>
      <c r="QX118" s="28">
        <f t="shared" ca="1" si="82"/>
        <v>0.1</v>
      </c>
      <c r="QY118" s="28">
        <f t="shared" ca="1" si="82"/>
        <v>0.1</v>
      </c>
      <c r="QZ118" s="28">
        <f t="shared" ca="1" si="83"/>
        <v>1</v>
      </c>
      <c r="RA118" s="28">
        <f t="shared" ca="1" si="83"/>
        <v>1</v>
      </c>
      <c r="RB118" s="28">
        <f t="shared" ca="1" si="83"/>
        <v>1</v>
      </c>
      <c r="RC118" s="28">
        <f t="shared" ca="1" si="83"/>
        <v>1</v>
      </c>
      <c r="RD118" s="28">
        <f t="shared" ca="1" si="83"/>
        <v>1</v>
      </c>
      <c r="RE118" s="28">
        <f t="shared" ca="1" si="84"/>
        <v>0.99</v>
      </c>
      <c r="RF118" s="28">
        <f t="shared" ca="1" si="84"/>
        <v>0.99</v>
      </c>
      <c r="RG118" s="28">
        <f t="shared" ca="1" si="84"/>
        <v>0.99</v>
      </c>
      <c r="RH118" s="28">
        <f t="shared" ca="1" si="84"/>
        <v>0.99</v>
      </c>
      <c r="RI118" s="28">
        <f t="shared" ca="1" si="84"/>
        <v>0.99</v>
      </c>
      <c r="RJ118" s="28">
        <f t="shared" ca="1" si="85"/>
        <v>3.3834017176604531E-4</v>
      </c>
      <c r="RK118" s="28">
        <f t="shared" ca="1" si="85"/>
        <v>0</v>
      </c>
      <c r="RL118" s="28">
        <f t="shared" ca="1" si="85"/>
        <v>3.3834017176604531E-4</v>
      </c>
      <c r="RM118" s="28">
        <f t="shared" ca="1" si="85"/>
        <v>0</v>
      </c>
      <c r="RN118" s="28">
        <f t="shared" ca="1" si="85"/>
        <v>3.6222300742011927E-4</v>
      </c>
      <c r="RO118" s="28">
        <f t="shared" ca="1" si="86"/>
        <v>3.2362972951534633E-4</v>
      </c>
      <c r="RP118" s="28">
        <f t="shared" ca="1" si="86"/>
        <v>0</v>
      </c>
      <c r="RQ118" s="28">
        <f t="shared" ca="1" si="86"/>
        <v>3.2362972951534633E-4</v>
      </c>
      <c r="RR118" s="28">
        <f t="shared" ca="1" si="86"/>
        <v>0</v>
      </c>
      <c r="RS118" s="28">
        <f t="shared" ca="1" si="86"/>
        <v>3.4647418101054969E-4</v>
      </c>
      <c r="RT118" s="28">
        <f t="shared" ca="1" si="87"/>
        <v>0.1</v>
      </c>
      <c r="RU118" s="28">
        <f t="shared" ca="1" si="87"/>
        <v>0.1</v>
      </c>
      <c r="RV118" s="28">
        <f t="shared" ca="1" si="87"/>
        <v>0.1</v>
      </c>
      <c r="RW118" s="28">
        <f t="shared" ca="1" si="87"/>
        <v>0.1</v>
      </c>
      <c r="RX118" s="28">
        <f t="shared" ca="1" si="87"/>
        <v>0.1</v>
      </c>
      <c r="RY118" s="28">
        <f t="shared" ca="1" si="88"/>
        <v>0.17424295719036276</v>
      </c>
      <c r="RZ118" s="28">
        <f t="shared" ca="1" si="88"/>
        <v>0.18079853346295036</v>
      </c>
      <c r="SA118" s="28">
        <f t="shared" ca="1" si="88"/>
        <v>0.19420816623604473</v>
      </c>
      <c r="SB118" s="28">
        <f t="shared" ca="1" si="88"/>
        <v>0.2</v>
      </c>
      <c r="SC118" s="28">
        <f t="shared" ca="1" si="88"/>
        <v>0.2</v>
      </c>
    </row>
    <row r="119" spans="46:497" x14ac:dyDescent="0.2">
      <c r="AU119" s="28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U119" s="3">
        <v>115</v>
      </c>
      <c r="CV119" s="28">
        <f>求节点($AT$5:$AT$10,AV$5:AV$10,将星节奏统计!BJ118)</f>
        <v>0.1</v>
      </c>
      <c r="CW119" s="28">
        <f>求节点($AT$5:$AT$10,AW$5:AW$10,将星节奏统计!BK118)</f>
        <v>0.1</v>
      </c>
      <c r="CX119" s="28">
        <f>求节点($AT$5:$AT$10,AX$5:AX$10,将星节奏统计!BL118)</f>
        <v>7.5273298679646855E-2</v>
      </c>
      <c r="CY119" s="28">
        <f>求节点($AT$5:$AT$10,AY$5:AY$10,将星节奏统计!BM118)</f>
        <v>0</v>
      </c>
      <c r="CZ119" s="28">
        <f>求节点($AT$5:$AT$10,AZ$5:AZ$10,将星节奏统计!BN118)</f>
        <v>0</v>
      </c>
      <c r="DA119" s="28">
        <f>求节点($AT$5:$AT$10,BA$5:BA$10,将星节奏统计!BO118)</f>
        <v>0</v>
      </c>
      <c r="DB119" s="28">
        <f>求节点($AT$5:$AT$10,BB$5:BB$10,将星节奏统计!BP118)</f>
        <v>0</v>
      </c>
      <c r="DC119" s="28">
        <f>求节点($AT$5:$AT$10,BC$5:BC$10,将星节奏统计!BQ118)</f>
        <v>0</v>
      </c>
      <c r="DD119" s="28">
        <f>求节点($AT$5:$AT$10,BD$5:BD$10,将星节奏统计!BR118)</f>
        <v>0</v>
      </c>
      <c r="DE119" s="28">
        <f>求节点($AT$5:$AT$10,BE$5:BE$10,将星节奏统计!BS118)</f>
        <v>0</v>
      </c>
      <c r="DF119" s="28">
        <f>求节点($AT$5:$AT$10,BF$5:BF$10,将星节奏统计!BT118)</f>
        <v>0</v>
      </c>
      <c r="DG119" s="28">
        <f>求节点($AT$5:$AT$10,BG$5:BG$10,将星节奏统计!BU118)</f>
        <v>0</v>
      </c>
      <c r="DH119" s="28">
        <f>求节点($AT$5:$AT$10,BH$5:BH$10,将星节奏统计!BV118)</f>
        <v>0</v>
      </c>
      <c r="DI119" s="28">
        <f>求节点($AT$5:$AT$10,BI$5:BI$10,将星节奏统计!BW118)</f>
        <v>0</v>
      </c>
      <c r="DJ119" s="28">
        <f>求节点($AT$5:$AT$10,BJ$5:BJ$10,将星节奏统计!BX118)</f>
        <v>0</v>
      </c>
      <c r="DK119" s="28">
        <f>求节点($AT$5:$AT$10,BK$5:BK$10,将星节奏统计!BY118)</f>
        <v>0</v>
      </c>
      <c r="DL119" s="28">
        <f>求节点($AT$5:$AT$10,BL$5:BL$10,将星节奏统计!BZ118)</f>
        <v>0.9</v>
      </c>
      <c r="DM119" s="28">
        <f>求节点($AT$5:$AT$10,BM$5:BM$10,将星节奏统计!CA118)</f>
        <v>0.9</v>
      </c>
      <c r="DN119" s="28">
        <f>求节点($AT$5:$AT$10,BN$5:BN$10,将星节奏统计!CB118)</f>
        <v>0.6</v>
      </c>
      <c r="DO119" s="28">
        <f>求节点($AT$5:$AT$10,BO$5:BO$10,将星节奏统计!CC118)</f>
        <v>0</v>
      </c>
      <c r="DP119" s="28">
        <f>求节点($AT$5:$AT$10,BP$5:BP$10,将星节奏统计!CD118)</f>
        <v>0.9</v>
      </c>
      <c r="DQ119" s="28">
        <f>求节点($AT$5:$AT$10,BQ$5:BQ$10,将星节奏统计!CE118)</f>
        <v>0.6</v>
      </c>
      <c r="DR119" s="28">
        <f>求节点($AT$5:$AT$10,BR$5:BR$10,将星节奏统计!CF118)</f>
        <v>0.9</v>
      </c>
      <c r="DS119" s="28">
        <f>求节点($AT$5:$AT$10,BS$5:BS$10,将星节奏统计!CG118)</f>
        <v>0</v>
      </c>
      <c r="DT119" s="28">
        <f>求节点($AT$5:$AT$10,BT$5:BT$10,将星节奏统计!CH118)</f>
        <v>0.6</v>
      </c>
      <c r="DU119" s="28">
        <f>求节点($AT$5:$AT$10,BU$5:BU$10,将星节奏统计!CI118)</f>
        <v>0.1</v>
      </c>
      <c r="DV119" s="28">
        <f>求节点($AT$5:$AT$10,BV$5:BV$10,将星节奏统计!CJ118)</f>
        <v>0.6</v>
      </c>
      <c r="DW119" s="28">
        <f>求节点($AT$5:$AT$10,BW$5:BW$10,将星节奏统计!CK118)</f>
        <v>0.5</v>
      </c>
      <c r="DX119" s="28">
        <f>求节点($AT$5:$AT$10,BX$5:BX$10,将星节奏统计!CL118)</f>
        <v>0.33</v>
      </c>
      <c r="DY119" s="28">
        <f>求节点($AT$5:$AT$10,BY$5:BY$10,将星节奏统计!CM118)</f>
        <v>0.5</v>
      </c>
      <c r="DZ119" s="28">
        <f>求节点($AT$5:$AT$10,BZ$5:BZ$10,将星节奏统计!CN118)</f>
        <v>0.33</v>
      </c>
      <c r="EA119" s="28">
        <f>求节点($AT$5:$AT$10,CA$5:CA$10,将星节奏统计!CO118)</f>
        <v>0.6</v>
      </c>
      <c r="EB119" s="28">
        <f>求节点($AT$5:$AT$10,CB$5:CB$10,将星节奏统计!CP118)</f>
        <v>0.6</v>
      </c>
      <c r="EC119" s="28">
        <f>求节点($AT$5:$AT$10,CC$5:CC$10,将星节奏统计!CQ118)</f>
        <v>0.6</v>
      </c>
      <c r="ED119" s="28">
        <f>求节点($AT$5:$AT$10,CD$5:CD$10,将星节奏统计!CR118)</f>
        <v>0.6</v>
      </c>
      <c r="EE119" s="28">
        <f>求节点($AT$5:$AT$10,CE$5:CE$10,将星节奏统计!CS118)</f>
        <v>0.4</v>
      </c>
      <c r="EF119" s="28">
        <f>求节点($AT$5:$AT$10,CF$5:CF$10,将星节奏统计!CT118)</f>
        <v>0.4</v>
      </c>
      <c r="EG119" s="28">
        <f>求节点($AT$5:$AT$10,CG$5:CG$10,将星节奏统计!CU118)</f>
        <v>0.4</v>
      </c>
      <c r="EH119" s="28">
        <f>求节点($AT$5:$AT$10,CH$5:CH$10,将星节奏统计!CV118)</f>
        <v>0.4</v>
      </c>
      <c r="EI119" s="28">
        <f>求节点($AT$5:$AT$10,CI$5:CI$10,将星节奏统计!CW118)</f>
        <v>0.5</v>
      </c>
      <c r="EJ119" s="28">
        <f>求节点($AT$5:$AT$10,CJ$5:CJ$10,将星节奏统计!CX118)</f>
        <v>0.33</v>
      </c>
      <c r="EK119" s="28">
        <f>求节点($AT$5:$AT$10,CK$5:CK$10,将星节奏统计!CY118)</f>
        <v>0</v>
      </c>
      <c r="EL119" s="28">
        <f>求节点($AT$5:$AT$10,CL$5:CL$10,将星节奏统计!CZ118)</f>
        <v>0</v>
      </c>
      <c r="EM119" s="28">
        <f>求节点($AT$5:$AT$10,CM$5:CM$10,将星节奏统计!DA118)</f>
        <v>0</v>
      </c>
      <c r="EN119" s="28">
        <f>求节点($AT$5:$AT$10,CN$5:CN$10,将星节奏统计!DB118)</f>
        <v>0</v>
      </c>
      <c r="EO119" s="28">
        <f>求节点($AT$5:$AT$10,CO$5:CO$10,将星节奏统计!DC118)</f>
        <v>0</v>
      </c>
      <c r="EP119" s="28">
        <f>求节点($AT$5:$AT$10,CP$5:CP$10,将星节奏统计!DD118)</f>
        <v>0</v>
      </c>
      <c r="EQ119" s="28">
        <f>求节点($AT$5:$AT$10,CQ$5:CQ$10,将星节奏统计!DE118)</f>
        <v>0</v>
      </c>
      <c r="ER119" s="28">
        <f>求节点($AT$5:$AT$10,CR$5:CR$10,将星节奏统计!DF118)</f>
        <v>0</v>
      </c>
      <c r="ES119" s="28">
        <f>求节点($AT$5:$AT$10,CS$5:CS$10,将星节奏统计!DG118)</f>
        <v>0</v>
      </c>
      <c r="ET119" s="28">
        <f>求节点($AT$17:$AT$22,AV$17:AV$22,将星节奏统计!DJ118)</f>
        <v>0</v>
      </c>
      <c r="EU119" s="28">
        <f>求节点($AT$17:$AT$22,AW$17:AW$22,将星节奏统计!DK118)</f>
        <v>0</v>
      </c>
      <c r="EV119" s="28">
        <f>求节点($AT$17:$AT$22,AX$17:AX$22,将星节奏统计!DL118)</f>
        <v>0</v>
      </c>
      <c r="EW119" s="28">
        <f>求节点($AT$17:$AT$22,AY$17:AY$22,将星节奏统计!DM118)</f>
        <v>2.1575315301023551E-4</v>
      </c>
      <c r="EX119" s="28">
        <f>求节点($AT$17:$AT$22,AZ$17:AZ$22,将星节奏统计!DN118)</f>
        <v>3.2362972951534633E-4</v>
      </c>
      <c r="EY119" s="28">
        <f>求节点($AT$17:$AT$22,BA$17:BA$22,将星节奏统计!DO118)</f>
        <v>3.2362972951534633E-4</v>
      </c>
      <c r="EZ119" s="28">
        <f>求节点($AT$17:$AT$22,BB$17:BB$22,将星节奏统计!DP118)</f>
        <v>4.9034807502325306E-4</v>
      </c>
      <c r="FA119" s="28">
        <f>求节点($AT$17:$AT$22,BC$17:BC$22,将星节奏统计!DQ118)</f>
        <v>0</v>
      </c>
      <c r="FB119" s="28">
        <f>求节点($AT$17:$AT$22,BD$17:BD$22,将星节奏统计!DR118)</f>
        <v>3.2362972951534633E-4</v>
      </c>
      <c r="FC119" s="28">
        <f>求节点($AT$17:$AT$22,BE$17:BE$22,将星节奏统计!DS118)</f>
        <v>0</v>
      </c>
      <c r="FD119" s="28">
        <f>求节点($AT$17:$AT$22,BF$17:BF$22,将星节奏统计!DT118)</f>
        <v>0</v>
      </c>
      <c r="FE119" s="28">
        <f>求节点($AT$17:$AT$22,BG$17:BG$22,将星节奏统计!DU118)</f>
        <v>0</v>
      </c>
      <c r="FF119" s="28">
        <f>求节点($AT$17:$AT$22,BH$17:BH$22,将星节奏统计!DV118)</f>
        <v>0</v>
      </c>
      <c r="FG119" s="28">
        <f>求节点($AT$17:$AT$22,BI$17:BI$22,将星节奏统计!DW118)</f>
        <v>0</v>
      </c>
      <c r="FH119" s="28">
        <f>求节点($AT$17:$AT$22,BJ$17:BJ$22,将星节奏统计!DX118)</f>
        <v>0</v>
      </c>
      <c r="FI119" s="28">
        <f>求节点($AT$17:$AT$22,BK$17:BK$22,将星节奏统计!DY118)</f>
        <v>0</v>
      </c>
      <c r="FJ119" s="28">
        <f>求节点($AT$17:$AT$22,BL$17:BL$22,将星节奏统计!DZ118)</f>
        <v>0</v>
      </c>
      <c r="FK119" s="28">
        <f>求节点($AT$17:$AT$22,BM$17:BM$22,将星节奏统计!EA118)</f>
        <v>0</v>
      </c>
      <c r="FL119" s="28">
        <f>求节点($AT$17:$AT$22,BN$17:BN$22,将星节奏统计!EB118)</f>
        <v>0</v>
      </c>
      <c r="FM119" s="28">
        <f>求节点($AT$17:$AT$22,BO$17:BO$22,将星节奏统计!EC118)</f>
        <v>0</v>
      </c>
      <c r="FN119" s="28">
        <f>求节点($AT$5:$AT$10,AV$5:AV$10,将星节奏统计!EG118)</f>
        <v>0.1</v>
      </c>
      <c r="FO119" s="28">
        <f>求节点($AT$5:$AT$10,AW$5:AW$10,将星节奏统计!EH118)</f>
        <v>0.1</v>
      </c>
      <c r="FP119" s="28">
        <f>求节点($AT$5:$AT$10,AX$5:AX$10,将星节奏统计!EI118)</f>
        <v>8.2308333421936317E-2</v>
      </c>
      <c r="FQ119" s="28">
        <f>求节点($AT$5:$AT$10,AY$5:AY$10,将星节奏统计!EJ118)</f>
        <v>0</v>
      </c>
      <c r="FR119" s="28">
        <f>求节点($AT$5:$AT$10,AZ$5:AZ$10,将星节奏统计!EK118)</f>
        <v>0</v>
      </c>
      <c r="FS119" s="28">
        <f>求节点($AT$5:$AT$10,BA$5:BA$10,将星节奏统计!EL118)</f>
        <v>0</v>
      </c>
      <c r="FT119" s="28">
        <f>求节点($AT$5:$AT$10,BB$5:BB$10,将星节奏统计!EM118)</f>
        <v>0</v>
      </c>
      <c r="FU119" s="28">
        <f>求节点($AT$5:$AT$10,BC$5:BC$10,将星节奏统计!EN118)</f>
        <v>0</v>
      </c>
      <c r="FV119" s="28">
        <f>求节点($AT$5:$AT$10,BD$5:BD$10,将星节奏统计!EO118)</f>
        <v>0</v>
      </c>
      <c r="FW119" s="28">
        <f>求节点($AT$5:$AT$10,BE$5:BE$10,将星节奏统计!EP118)</f>
        <v>0</v>
      </c>
      <c r="FX119" s="28">
        <f>求节点($AT$5:$AT$10,BF$5:BF$10,将星节奏统计!EQ118)</f>
        <v>0</v>
      </c>
      <c r="FY119" s="28">
        <f>求节点($AT$5:$AT$10,BG$5:BG$10,将星节奏统计!ER118)</f>
        <v>0</v>
      </c>
      <c r="FZ119" s="28">
        <f>求节点($AT$5:$AT$10,BH$5:BH$10,将星节奏统计!ES118)</f>
        <v>0</v>
      </c>
      <c r="GA119" s="28">
        <f>求节点($AT$5:$AT$10,BI$5:BI$10,将星节奏统计!ET118)</f>
        <v>0</v>
      </c>
      <c r="GB119" s="28">
        <f>求节点($AT$5:$AT$10,BJ$5:BJ$10,将星节奏统计!EU118)</f>
        <v>0</v>
      </c>
      <c r="GC119" s="28">
        <f>求节点($AT$5:$AT$10,BK$5:BK$10,将星节奏统计!EV118)</f>
        <v>0</v>
      </c>
      <c r="GD119" s="28">
        <f>求节点($AT$5:$AT$10,BL$5:BL$10,将星节奏统计!EW118)</f>
        <v>0.9</v>
      </c>
      <c r="GE119" s="28">
        <f>求节点($AT$5:$AT$10,BM$5:BM$10,将星节奏统计!EX118)</f>
        <v>0.9</v>
      </c>
      <c r="GF119" s="28">
        <f>求节点($AT$5:$AT$10,BN$5:BN$10,将星节奏统计!EY118)</f>
        <v>0.6</v>
      </c>
      <c r="GG119" s="28">
        <f>求节点($AT$5:$AT$10,BO$5:BO$10,将星节奏统计!EZ118)</f>
        <v>0</v>
      </c>
      <c r="GH119" s="28">
        <f>求节点($AT$5:$AT$10,BP$5:BP$10,将星节奏统计!FA118)</f>
        <v>0.9</v>
      </c>
      <c r="GI119" s="28">
        <f>求节点($AT$5:$AT$10,BQ$5:BQ$10,将星节奏统计!FB118)</f>
        <v>0.6</v>
      </c>
      <c r="GJ119" s="28">
        <f>求节点($AT$5:$AT$10,BR$5:BR$10,将星节奏统计!FC118)</f>
        <v>0.9</v>
      </c>
      <c r="GK119" s="28">
        <f>求节点($AT$5:$AT$10,BS$5:BS$10,将星节奏统计!FD118)</f>
        <v>0</v>
      </c>
      <c r="GL119" s="28">
        <f>求节点($AT$5:$AT$10,BT$5:BT$10,将星节奏统计!FE118)</f>
        <v>0.6</v>
      </c>
      <c r="GM119" s="28">
        <f>求节点($AT$5:$AT$10,BU$5:BU$10,将星节奏统计!FF118)</f>
        <v>0.1</v>
      </c>
      <c r="GN119" s="28">
        <f>求节点($AT$5:$AT$10,BV$5:BV$10,将星节奏统计!FG118)</f>
        <v>0.6</v>
      </c>
      <c r="GO119" s="28">
        <f>求节点($AT$5:$AT$10,BW$5:BW$10,将星节奏统计!FH118)</f>
        <v>0.5</v>
      </c>
      <c r="GP119" s="28">
        <f>求节点($AT$5:$AT$10,BX$5:BX$10,将星节奏统计!FI118)</f>
        <v>0.33</v>
      </c>
      <c r="GQ119" s="28">
        <f>求节点($AT$5:$AT$10,BY$5:BY$10,将星节奏统计!FJ118)</f>
        <v>0.5</v>
      </c>
      <c r="GR119" s="28">
        <f>求节点($AT$5:$AT$10,BZ$5:BZ$10,将星节奏统计!FK118)</f>
        <v>0.33</v>
      </c>
      <c r="GS119" s="28">
        <f>求节点($AT$5:$AT$10,CA$5:CA$10,将星节奏统计!FL118)</f>
        <v>0.6</v>
      </c>
      <c r="GT119" s="28">
        <f>求节点($AT$5:$AT$10,CB$5:CB$10,将星节奏统计!FM118)</f>
        <v>0.6</v>
      </c>
      <c r="GU119" s="28">
        <f>求节点($AT$5:$AT$10,CC$5:CC$10,将星节奏统计!FN118)</f>
        <v>0.6</v>
      </c>
      <c r="GV119" s="28">
        <f>求节点($AT$5:$AT$10,CD$5:CD$10,将星节奏统计!FO118)</f>
        <v>0.6</v>
      </c>
      <c r="GW119" s="28">
        <f>求节点($AT$5:$AT$10,CE$5:CE$10,将星节奏统计!FP118)</f>
        <v>0.4</v>
      </c>
      <c r="GX119" s="28">
        <f>求节点($AT$5:$AT$10,CF$5:CF$10,将星节奏统计!FQ118)</f>
        <v>0.4</v>
      </c>
      <c r="GY119" s="28">
        <f>求节点($AT$5:$AT$10,CG$5:CG$10,将星节奏统计!FR118)</f>
        <v>0.4</v>
      </c>
      <c r="GZ119" s="28">
        <f>求节点($AT$5:$AT$10,CH$5:CH$10,将星节奏统计!FS118)</f>
        <v>0.4</v>
      </c>
      <c r="HA119" s="28">
        <f>求节点($AT$5:$AT$10,CI$5:CI$10,将星节奏统计!FT118)</f>
        <v>0.5</v>
      </c>
      <c r="HB119" s="28">
        <f>求节点($AT$5:$AT$10,CJ$5:CJ$10,将星节奏统计!FU118)</f>
        <v>0.33</v>
      </c>
      <c r="HC119" s="28">
        <f>求节点($AT$5:$AT$10,CK$5:CK$10,将星节奏统计!FV118)</f>
        <v>0</v>
      </c>
      <c r="HD119" s="28">
        <f>求节点($AT$5:$AT$10,CL$5:CL$10,将星节奏统计!FW118)</f>
        <v>0</v>
      </c>
      <c r="HE119" s="28">
        <f>求节点($AT$5:$AT$10,CM$5:CM$10,将星节奏统计!FX118)</f>
        <v>0</v>
      </c>
      <c r="HF119" s="28">
        <f>求节点($AT$5:$AT$10,CN$5:CN$10,将星节奏统计!FY118)</f>
        <v>0</v>
      </c>
      <c r="HG119" s="28">
        <f>求节点($AT$5:$AT$10,CO$5:CO$10,将星节奏统计!FZ118)</f>
        <v>0</v>
      </c>
      <c r="HH119" s="28">
        <f>求节点($AT$5:$AT$10,CP$5:CP$10,将星节奏统计!GA118)</f>
        <v>0</v>
      </c>
      <c r="HI119" s="28">
        <f>求节点($AT$5:$AT$10,CQ$5:CQ$10,将星节奏统计!GB118)</f>
        <v>0</v>
      </c>
      <c r="HJ119" s="28">
        <f>求节点($AT$5:$AT$10,CR$5:CR$10,将星节奏统计!GC118)</f>
        <v>0</v>
      </c>
      <c r="HK119" s="28">
        <f>求节点($AT$5:$AT$10,CS$5:CS$10,将星节奏统计!GD118)</f>
        <v>0</v>
      </c>
      <c r="HL119" s="28">
        <f>求节点($AT$17:$AT$22,AV$17:AV$22,将星节奏统计!GG118)</f>
        <v>0</v>
      </c>
      <c r="HM119" s="28">
        <f>求节点($AT$17:$AT$22,AW$17:AW$22,将星节奏统计!GH118)</f>
        <v>0</v>
      </c>
      <c r="HN119" s="28">
        <f>求节点($AT$17:$AT$22,AX$17:AX$22,将星节奏统计!GI118)</f>
        <v>0</v>
      </c>
      <c r="HO119" s="28">
        <f>求节点($AT$17:$AT$22,AY$17:AY$22,将星节奏统计!GJ118)</f>
        <v>0</v>
      </c>
      <c r="HP119" s="28">
        <f>求节点($AT$17:$AT$22,AZ$17:AZ$22,将星节奏统计!GK118)</f>
        <v>0</v>
      </c>
      <c r="HQ119" s="28">
        <f>求节点($AT$17:$AT$22,BA$17:BA$22,将星节奏统计!GL118)</f>
        <v>0</v>
      </c>
      <c r="HR119" s="28">
        <f>求节点($AT$17:$AT$22,BB$17:BB$22,将星节奏统计!GM118)</f>
        <v>0</v>
      </c>
      <c r="HS119" s="28">
        <f>求节点($AT$17:$AT$22,BC$17:BC$22,将星节奏统计!GN118)</f>
        <v>0</v>
      </c>
      <c r="HT119" s="28">
        <f>求节点($AT$17:$AT$22,BD$17:BD$22,将星节奏统计!GO118)</f>
        <v>0</v>
      </c>
      <c r="HU119" s="28">
        <f>求节点($AT$17:$AT$22,BE$17:BE$22,将星节奏统计!GP118)</f>
        <v>0</v>
      </c>
      <c r="HV119" s="28">
        <f>求节点($AT$17:$AT$22,BF$17:BF$22,将星节奏统计!GQ118)</f>
        <v>0</v>
      </c>
      <c r="HW119" s="28">
        <f>求节点($AT$17:$AT$22,BG$17:BG$22,将星节奏统计!GR118)</f>
        <v>0</v>
      </c>
      <c r="HX119" s="28">
        <f>求节点($AT$17:$AT$22,BH$17:BH$22,将星节奏统计!GS118)</f>
        <v>0</v>
      </c>
      <c r="HY119" s="28">
        <f>求节点($AT$17:$AT$22,BI$17:BI$22,将星节奏统计!GT118)</f>
        <v>0</v>
      </c>
      <c r="HZ119" s="28">
        <f>求节点($AT$17:$AT$22,BJ$17:BJ$22,将星节奏统计!GU118)</f>
        <v>0</v>
      </c>
      <c r="IA119" s="28">
        <f>求节点($AT$17:$AT$22,BK$17:BK$22,将星节奏统计!GV118)</f>
        <v>0</v>
      </c>
      <c r="IB119" s="28">
        <f>求节点($AT$17:$AT$22,BL$17:BL$22,将星节奏统计!GW118)</f>
        <v>0</v>
      </c>
      <c r="IC119" s="28">
        <f>求节点($AT$17:$AT$22,BM$17:BM$22,将星节奏统计!GX118)</f>
        <v>0</v>
      </c>
      <c r="ID119" s="28">
        <f>求节点($AT$17:$AT$22,BN$17:BN$22,将星节奏统计!GY118)</f>
        <v>0</v>
      </c>
      <c r="IE119" s="28">
        <f>求节点($AT$17:$AT$22,BO$17:BO$22,将星节奏统计!GZ118)</f>
        <v>0</v>
      </c>
      <c r="IF119" s="28">
        <f>求节点($AT$5:$AT$10,AV$5:AV$10,将星节奏统计!HD118)</f>
        <v>0.1</v>
      </c>
      <c r="IG119" s="28">
        <f>求节点($AT$5:$AT$10,AW$5:AW$10,将星节奏统计!HE118)</f>
        <v>0.1</v>
      </c>
      <c r="IH119" s="28">
        <f>求节点($AT$5:$AT$10,AX$5:AX$10,将星节奏统计!HF118)</f>
        <v>9.6247684079456552E-2</v>
      </c>
      <c r="II119" s="28">
        <f>求节点($AT$5:$AT$10,AY$5:AY$10,将星节奏统计!HG118)</f>
        <v>0</v>
      </c>
      <c r="IJ119" s="28">
        <f>求节点($AT$5:$AT$10,AZ$5:AZ$10,将星节奏统计!HH118)</f>
        <v>0</v>
      </c>
      <c r="IK119" s="28">
        <f>求节点($AT$5:$AT$10,BA$5:BA$10,将星节奏统计!HI118)</f>
        <v>0</v>
      </c>
      <c r="IL119" s="28">
        <f>求节点($AT$5:$AT$10,BB$5:BB$10,将星节奏统计!HJ118)</f>
        <v>0</v>
      </c>
      <c r="IM119" s="28">
        <f>求节点($AT$5:$AT$10,BC$5:BC$10,将星节奏统计!HK118)</f>
        <v>0</v>
      </c>
      <c r="IN119" s="28">
        <f>求节点($AT$5:$AT$10,BD$5:BD$10,将星节奏统计!HL118)</f>
        <v>0</v>
      </c>
      <c r="IO119" s="28">
        <f>求节点($AT$5:$AT$10,BE$5:BE$10,将星节奏统计!HM118)</f>
        <v>0</v>
      </c>
      <c r="IP119" s="28">
        <f>求节点($AT$5:$AT$10,BF$5:BF$10,将星节奏统计!HN118)</f>
        <v>0</v>
      </c>
      <c r="IQ119" s="28">
        <f>求节点($AT$5:$AT$10,BG$5:BG$10,将星节奏统计!HO118)</f>
        <v>0</v>
      </c>
      <c r="IR119" s="28">
        <f>求节点($AT$5:$AT$10,BH$5:BH$10,将星节奏统计!HP118)</f>
        <v>0</v>
      </c>
      <c r="IS119" s="28">
        <f>求节点($AT$5:$AT$10,BI$5:BI$10,将星节奏统计!HQ118)</f>
        <v>0</v>
      </c>
      <c r="IT119" s="28">
        <f>求节点($AT$5:$AT$10,BJ$5:BJ$10,将星节奏统计!HR118)</f>
        <v>0</v>
      </c>
      <c r="IU119" s="28">
        <f>求节点($AT$5:$AT$10,BK$5:BK$10,将星节奏统计!HS118)</f>
        <v>0</v>
      </c>
      <c r="IV119" s="28">
        <f>求节点($AT$5:$AT$10,BL$5:BL$10,将星节奏统计!HT118)</f>
        <v>0.9</v>
      </c>
      <c r="IW119" s="28">
        <f>求节点($AT$5:$AT$10,BM$5:BM$10,将星节奏统计!HU118)</f>
        <v>0.9</v>
      </c>
      <c r="IX119" s="28">
        <f>求节点($AT$5:$AT$10,BN$5:BN$10,将星节奏统计!HV118)</f>
        <v>0.6</v>
      </c>
      <c r="IY119" s="28">
        <f>求节点($AT$5:$AT$10,BO$5:BO$10,将星节奏统计!HW118)</f>
        <v>0</v>
      </c>
      <c r="IZ119" s="28">
        <f>求节点($AT$5:$AT$10,BP$5:BP$10,将星节奏统计!HX118)</f>
        <v>0.9</v>
      </c>
      <c r="JA119" s="28">
        <f>求节点($AT$5:$AT$10,BQ$5:BQ$10,将星节奏统计!HY118)</f>
        <v>0.6</v>
      </c>
      <c r="JB119" s="28">
        <f>求节点($AT$5:$AT$10,BR$5:BR$10,将星节奏统计!HZ118)</f>
        <v>0.9</v>
      </c>
      <c r="JC119" s="28">
        <f>求节点($AT$5:$AT$10,BS$5:BS$10,将星节奏统计!IA118)</f>
        <v>0</v>
      </c>
      <c r="JD119" s="28">
        <f>求节点($AT$5:$AT$10,BT$5:BT$10,将星节奏统计!IB118)</f>
        <v>0.6</v>
      </c>
      <c r="JE119" s="28">
        <f>求节点($AT$5:$AT$10,BU$5:BU$10,将星节奏统计!IC118)</f>
        <v>0.1</v>
      </c>
      <c r="JF119" s="28">
        <f>求节点($AT$5:$AT$10,BV$5:BV$10,将星节奏统计!ID118)</f>
        <v>0.6</v>
      </c>
      <c r="JG119" s="28">
        <f>求节点($AT$5:$AT$10,BW$5:BW$10,将星节奏统计!IE118)</f>
        <v>0.5</v>
      </c>
      <c r="JH119" s="28">
        <f>求节点($AT$5:$AT$10,BX$5:BX$10,将星节奏统计!IF118)</f>
        <v>0.33</v>
      </c>
      <c r="JI119" s="28">
        <f>求节点($AT$5:$AT$10,BY$5:BY$10,将星节奏统计!IG118)</f>
        <v>0.5</v>
      </c>
      <c r="JJ119" s="28">
        <f>求节点($AT$5:$AT$10,BZ$5:BZ$10,将星节奏统计!IH118)</f>
        <v>0.33</v>
      </c>
      <c r="JK119" s="28">
        <f>求节点($AT$5:$AT$10,CA$5:CA$10,将星节奏统计!II118)</f>
        <v>0.6</v>
      </c>
      <c r="JL119" s="28">
        <f>求节点($AT$5:$AT$10,CB$5:CB$10,将星节奏统计!IJ118)</f>
        <v>0.6</v>
      </c>
      <c r="JM119" s="28">
        <f>求节点($AT$5:$AT$10,CC$5:CC$10,将星节奏统计!IK118)</f>
        <v>0.6</v>
      </c>
      <c r="JN119" s="28">
        <f>求节点($AT$5:$AT$10,CD$5:CD$10,将星节奏统计!IL118)</f>
        <v>0.6</v>
      </c>
      <c r="JO119" s="28">
        <f>求节点($AT$5:$AT$10,CE$5:CE$10,将星节奏统计!IM118)</f>
        <v>0.4</v>
      </c>
      <c r="JP119" s="28">
        <f>求节点($AT$5:$AT$10,CF$5:CF$10,将星节奏统计!IN118)</f>
        <v>0.4</v>
      </c>
      <c r="JQ119" s="28">
        <f>求节点($AT$5:$AT$10,CG$5:CG$10,将星节奏统计!IO118)</f>
        <v>0.4</v>
      </c>
      <c r="JR119" s="28">
        <f>求节点($AT$5:$AT$10,CH$5:CH$10,将星节奏统计!IP118)</f>
        <v>0.4</v>
      </c>
      <c r="JS119" s="28">
        <f>求节点($AT$5:$AT$10,CI$5:CI$10,将星节奏统计!IQ118)</f>
        <v>0.5</v>
      </c>
      <c r="JT119" s="28">
        <f>求节点($AT$5:$AT$10,CJ$5:CJ$10,将星节奏统计!IR118)</f>
        <v>0.33</v>
      </c>
      <c r="JU119" s="28">
        <f>求节点($AT$5:$AT$10,CK$5:CK$10,将星节奏统计!IS118)</f>
        <v>0</v>
      </c>
      <c r="JV119" s="28">
        <f>求节点($AT$5:$AT$10,CL$5:CL$10,将星节奏统计!IT118)</f>
        <v>0</v>
      </c>
      <c r="JW119" s="28">
        <f>求节点($AT$5:$AT$10,CM$5:CM$10,将星节奏统计!IU118)</f>
        <v>0</v>
      </c>
      <c r="JX119" s="28">
        <f>求节点($AT$5:$AT$10,CN$5:CN$10,将星节奏统计!IV118)</f>
        <v>0</v>
      </c>
      <c r="JY119" s="28">
        <f>求节点($AT$5:$AT$10,CO$5:CO$10,将星节奏统计!IW118)</f>
        <v>0</v>
      </c>
      <c r="JZ119" s="28">
        <f>求节点($AT$5:$AT$10,CP$5:CP$10,将星节奏统计!IX118)</f>
        <v>0</v>
      </c>
      <c r="KA119" s="28">
        <f>求节点($AT$5:$AT$10,CQ$5:CQ$10,将星节奏统计!IY118)</f>
        <v>0</v>
      </c>
      <c r="KB119" s="28">
        <f>求节点($AT$5:$AT$10,CR$5:CR$10,将星节奏统计!IZ118)</f>
        <v>0</v>
      </c>
      <c r="KC119" s="28">
        <f>求节点($AT$5:$AT$10,CS$5:CS$10,将星节奏统计!JA118)</f>
        <v>0</v>
      </c>
      <c r="KD119" s="28">
        <f>求节点($AT$17:$AT$22,AV$17:AV$22,将星节奏统计!JD118)</f>
        <v>0</v>
      </c>
      <c r="KE119" s="28">
        <f>求节点($AT$17:$AT$22,AW$17:AW$22,将星节奏统计!JE118)</f>
        <v>0</v>
      </c>
      <c r="KF119" s="28">
        <f>求节点($AT$17:$AT$22,AX$17:AX$22,将星节奏统计!JF118)</f>
        <v>0</v>
      </c>
      <c r="KG119" s="28">
        <f>求节点($AT$17:$AT$22,AY$17:AY$22,将星节奏统计!JG118)</f>
        <v>2.1575315301023551E-4</v>
      </c>
      <c r="KH119" s="28">
        <f>求节点($AT$17:$AT$22,AZ$17:AZ$22,将星节奏统计!JH118)</f>
        <v>3.2362972951534633E-4</v>
      </c>
      <c r="KI119" s="28">
        <f>求节点($AT$17:$AT$22,BA$17:BA$22,将星节奏统计!JI118)</f>
        <v>3.2362972951534633E-4</v>
      </c>
      <c r="KJ119" s="28">
        <f>求节点($AT$17:$AT$22,BB$17:BB$22,将星节奏统计!JJ118)</f>
        <v>4.9034807502325306E-4</v>
      </c>
      <c r="KK119" s="28">
        <f>求节点($AT$17:$AT$22,BC$17:BC$22,将星节奏统计!JK118)</f>
        <v>0</v>
      </c>
      <c r="KL119" s="28">
        <f>求节点($AT$17:$AT$22,BD$17:BD$22,将星节奏统计!JL118)</f>
        <v>3.2362972951534633E-4</v>
      </c>
      <c r="KM119" s="28">
        <f>求节点($AT$17:$AT$22,BE$17:BE$22,将星节奏统计!JM118)</f>
        <v>0</v>
      </c>
      <c r="KN119" s="28">
        <f>求节点($AT$17:$AT$22,BF$17:BF$22,将星节奏统计!JN118)</f>
        <v>0</v>
      </c>
      <c r="KO119" s="28">
        <f>求节点($AT$17:$AT$22,BG$17:BG$22,将星节奏统计!JO118)</f>
        <v>0</v>
      </c>
      <c r="KP119" s="28">
        <f>求节点($AT$17:$AT$22,BH$17:BH$22,将星节奏统计!JP118)</f>
        <v>0</v>
      </c>
      <c r="KQ119" s="28">
        <f>求节点($AT$17:$AT$22,BI$17:BI$22,将星节奏统计!JQ118)</f>
        <v>0</v>
      </c>
      <c r="KR119" s="28">
        <f>求节点($AT$17:$AT$22,BJ$17:BJ$22,将星节奏统计!JR118)</f>
        <v>0</v>
      </c>
      <c r="KS119" s="28">
        <f>求节点($AT$17:$AT$22,BK$17:BK$22,将星节奏统计!JS118)</f>
        <v>0</v>
      </c>
      <c r="KT119" s="28">
        <f>求节点($AT$17:$AT$22,BL$17:BL$22,将星节奏统计!JT118)</f>
        <v>0</v>
      </c>
      <c r="KU119" s="28">
        <f>求节点($AT$17:$AT$22,BM$17:BM$22,将星节奏统计!JU118)</f>
        <v>0</v>
      </c>
      <c r="KV119" s="28">
        <f>求节点($AT$17:$AT$22,BN$17:BN$22,将星节奏统计!JV118)</f>
        <v>0</v>
      </c>
      <c r="KW119" s="28">
        <f>求节点($AT$17:$AT$22,BO$17:BO$22,将星节奏统计!JW118)</f>
        <v>0</v>
      </c>
      <c r="KX119" s="28">
        <f>求节点($AT$5:$AT$10,AV$5:AV$10,将星节奏统计!KA118)</f>
        <v>0.1</v>
      </c>
      <c r="KY119" s="28">
        <f>求节点($AT$5:$AT$10,AW$5:AW$10,将星节奏统计!KB118)</f>
        <v>0.1</v>
      </c>
      <c r="KZ119" s="28">
        <f>求节点($AT$5:$AT$10,AX$5:AX$10,将星节奏统计!KC118)</f>
        <v>0.1</v>
      </c>
      <c r="LA119" s="28">
        <f>求节点($AT$5:$AT$10,AY$5:AY$10,将星节奏统计!KD118)</f>
        <v>0</v>
      </c>
      <c r="LB119" s="28">
        <f>求节点($AT$5:$AT$10,AZ$5:AZ$10,将星节奏统计!KE118)</f>
        <v>0</v>
      </c>
      <c r="LC119" s="28">
        <f>求节点($AT$5:$AT$10,BA$5:BA$10,将星节奏统计!KF118)</f>
        <v>0</v>
      </c>
      <c r="LD119" s="28">
        <f>求节点($AT$5:$AT$10,BB$5:BB$10,将星节奏统计!KG118)</f>
        <v>0</v>
      </c>
      <c r="LE119" s="28">
        <f>求节点($AT$5:$AT$10,BC$5:BC$10,将星节奏统计!KH118)</f>
        <v>0</v>
      </c>
      <c r="LF119" s="28">
        <f>求节点($AT$5:$AT$10,BD$5:BD$10,将星节奏统计!KI118)</f>
        <v>0</v>
      </c>
      <c r="LG119" s="28">
        <f>求节点($AT$5:$AT$10,BE$5:BE$10,将星节奏统计!KJ118)</f>
        <v>0</v>
      </c>
      <c r="LH119" s="28">
        <f>求节点($AT$5:$AT$10,BF$5:BF$10,将星节奏统计!KK118)</f>
        <v>0</v>
      </c>
      <c r="LI119" s="28">
        <f>求节点($AT$5:$AT$10,BG$5:BG$10,将星节奏统计!KL118)</f>
        <v>0</v>
      </c>
      <c r="LJ119" s="28">
        <f>求节点($AT$5:$AT$10,BH$5:BH$10,将星节奏统计!KM118)</f>
        <v>0</v>
      </c>
      <c r="LK119" s="28">
        <f>求节点($AT$5:$AT$10,BI$5:BI$10,将星节奏统计!KN118)</f>
        <v>0</v>
      </c>
      <c r="LL119" s="28">
        <f>求节点($AT$5:$AT$10,BJ$5:BJ$10,将星节奏统计!KO118)</f>
        <v>0</v>
      </c>
      <c r="LM119" s="28">
        <f>求节点($AT$5:$AT$10,BK$5:BK$10,将星节奏统计!KP118)</f>
        <v>0</v>
      </c>
      <c r="LN119" s="28">
        <f>求节点($AT$5:$AT$10,BL$5:BL$10,将星节奏统计!KQ118)</f>
        <v>0.9</v>
      </c>
      <c r="LO119" s="28">
        <f>求节点($AT$5:$AT$10,BM$5:BM$10,将星节奏统计!KR118)</f>
        <v>0.9</v>
      </c>
      <c r="LP119" s="28">
        <f>求节点($AT$5:$AT$10,BN$5:BN$10,将星节奏统计!KS118)</f>
        <v>0.6</v>
      </c>
      <c r="LQ119" s="28">
        <f>求节点($AT$5:$AT$10,BO$5:BO$10,将星节奏统计!KT118)</f>
        <v>0</v>
      </c>
      <c r="LR119" s="28">
        <f>求节点($AT$5:$AT$10,BP$5:BP$10,将星节奏统计!KU118)</f>
        <v>0.9</v>
      </c>
      <c r="LS119" s="28">
        <f>求节点($AT$5:$AT$10,BQ$5:BQ$10,将星节奏统计!KV118)</f>
        <v>0.6</v>
      </c>
      <c r="LT119" s="28">
        <f>求节点($AT$5:$AT$10,BR$5:BR$10,将星节奏统计!KW118)</f>
        <v>0.9</v>
      </c>
      <c r="LU119" s="28">
        <f>求节点($AT$5:$AT$10,BS$5:BS$10,将星节奏统计!KX118)</f>
        <v>0</v>
      </c>
      <c r="LV119" s="28">
        <f>求节点($AT$5:$AT$10,BT$5:BT$10,将星节奏统计!KY118)</f>
        <v>0.6</v>
      </c>
      <c r="LW119" s="28">
        <f>求节点($AT$5:$AT$10,BU$5:BU$10,将星节奏统计!KZ118)</f>
        <v>0.1</v>
      </c>
      <c r="LX119" s="28">
        <f>求节点($AT$5:$AT$10,BV$5:BV$10,将星节奏统计!LA118)</f>
        <v>0.6</v>
      </c>
      <c r="LY119" s="28">
        <f>求节点($AT$5:$AT$10,BW$5:BW$10,将星节奏统计!LB118)</f>
        <v>0.5</v>
      </c>
      <c r="LZ119" s="28">
        <f>求节点($AT$5:$AT$10,BX$5:BX$10,将星节奏统计!LC118)</f>
        <v>0.33</v>
      </c>
      <c r="MA119" s="28">
        <f>求节点($AT$5:$AT$10,BY$5:BY$10,将星节奏统计!LD118)</f>
        <v>0.5</v>
      </c>
      <c r="MB119" s="28">
        <f>求节点($AT$5:$AT$10,BZ$5:BZ$10,将星节奏统计!LE118)</f>
        <v>0.33</v>
      </c>
      <c r="MC119" s="28">
        <f>求节点($AT$5:$AT$10,CA$5:CA$10,将星节奏统计!LF118)</f>
        <v>0.6</v>
      </c>
      <c r="MD119" s="28">
        <f>求节点($AT$5:$AT$10,CB$5:CB$10,将星节奏统计!LG118)</f>
        <v>0.6</v>
      </c>
      <c r="ME119" s="28">
        <f>求节点($AT$5:$AT$10,CC$5:CC$10,将星节奏统计!LH118)</f>
        <v>0.6</v>
      </c>
      <c r="MF119" s="28">
        <f>求节点($AT$5:$AT$10,CD$5:CD$10,将星节奏统计!LI118)</f>
        <v>0.6</v>
      </c>
      <c r="MG119" s="28">
        <f>求节点($AT$5:$AT$10,CE$5:CE$10,将星节奏统计!LJ118)</f>
        <v>0.4</v>
      </c>
      <c r="MH119" s="28">
        <f>求节点($AT$5:$AT$10,CF$5:CF$10,将星节奏统计!LK118)</f>
        <v>0.4</v>
      </c>
      <c r="MI119" s="28">
        <f>求节点($AT$5:$AT$10,CG$5:CG$10,将星节奏统计!LL118)</f>
        <v>0.4</v>
      </c>
      <c r="MJ119" s="28">
        <f>求节点($AT$5:$AT$10,CH$5:CH$10,将星节奏统计!LM118)</f>
        <v>0.4</v>
      </c>
      <c r="MK119" s="28">
        <f>求节点($AT$5:$AT$10,CI$5:CI$10,将星节奏统计!LN118)</f>
        <v>0.5</v>
      </c>
      <c r="ML119" s="28">
        <f>求节点($AT$5:$AT$10,CJ$5:CJ$10,将星节奏统计!LO118)</f>
        <v>0.33</v>
      </c>
      <c r="MM119" s="28">
        <f>求节点($AT$5:$AT$10,CK$5:CK$10,将星节奏统计!LP118)</f>
        <v>0</v>
      </c>
      <c r="MN119" s="28">
        <f>求节点($AT$5:$AT$10,CL$5:CL$10,将星节奏统计!LQ118)</f>
        <v>0</v>
      </c>
      <c r="MO119" s="28">
        <f>求节点($AT$5:$AT$10,CM$5:CM$10,将星节奏统计!LR118)</f>
        <v>0</v>
      </c>
      <c r="MP119" s="28">
        <f>求节点($AT$5:$AT$10,CN$5:CN$10,将星节奏统计!LS118)</f>
        <v>0</v>
      </c>
      <c r="MQ119" s="28">
        <f>求节点($AT$5:$AT$10,CO$5:CO$10,将星节奏统计!LT118)</f>
        <v>0</v>
      </c>
      <c r="MR119" s="28">
        <f>求节点($AT$5:$AT$10,CP$5:CP$10,将星节奏统计!LU118)</f>
        <v>0</v>
      </c>
      <c r="MS119" s="28">
        <f>求节点($AT$5:$AT$10,CQ$5:CQ$10,将星节奏统计!LV118)</f>
        <v>0</v>
      </c>
      <c r="MT119" s="28">
        <f>求节点($AT$5:$AT$10,CR$5:CR$10,将星节奏统计!LW118)</f>
        <v>0</v>
      </c>
      <c r="MU119" s="28">
        <f>求节点($AT$5:$AT$10,CS$5:CS$10,将星节奏统计!LX118)</f>
        <v>0</v>
      </c>
      <c r="MV119" s="28">
        <f>求节点($AT$17:$AT$22,AV$17:AV$22,将星节奏统计!MA118)</f>
        <v>0</v>
      </c>
      <c r="MW119" s="28">
        <f>求节点($AT$17:$AT$22,AW$17:AW$22,将星节奏统计!MB118)</f>
        <v>0</v>
      </c>
      <c r="MX119" s="28">
        <f>求节点($AT$17:$AT$22,AX$17:AX$22,将星节奏统计!MC118)</f>
        <v>0</v>
      </c>
      <c r="MY119" s="28">
        <f>求节点($AT$17:$AT$22,AY$17:AY$22,将星节奏统计!MD118)</f>
        <v>0</v>
      </c>
      <c r="MZ119" s="28">
        <f>求节点($AT$17:$AT$22,AZ$17:AZ$22,将星节奏统计!ME118)</f>
        <v>0</v>
      </c>
      <c r="NA119" s="28">
        <f>求节点($AT$17:$AT$22,BA$17:BA$22,将星节奏统计!MF118)</f>
        <v>0</v>
      </c>
      <c r="NB119" s="28">
        <f>求节点($AT$17:$AT$22,BB$17:BB$22,将星节奏统计!MG118)</f>
        <v>0</v>
      </c>
      <c r="NC119" s="28">
        <f>求节点($AT$17:$AT$22,BC$17:BC$22,将星节奏统计!MH118)</f>
        <v>0</v>
      </c>
      <c r="ND119" s="28">
        <f>求节点($AT$17:$AT$22,BD$17:BD$22,将星节奏统计!MI118)</f>
        <v>0</v>
      </c>
      <c r="NE119" s="28">
        <f>求节点($AT$17:$AT$22,BE$17:BE$22,将星节奏统计!MJ118)</f>
        <v>0</v>
      </c>
      <c r="NF119" s="28">
        <f>求节点($AT$17:$AT$22,BF$17:BF$22,将星节奏统计!MK118)</f>
        <v>0</v>
      </c>
      <c r="NG119" s="28">
        <f>求节点($AT$17:$AT$22,BG$17:BG$22,将星节奏统计!ML118)</f>
        <v>0</v>
      </c>
      <c r="NH119" s="28">
        <f>求节点($AT$17:$AT$22,BH$17:BH$22,将星节奏统计!MM118)</f>
        <v>0</v>
      </c>
      <c r="NI119" s="28">
        <f>求节点($AT$17:$AT$22,BI$17:BI$22,将星节奏统计!MN118)</f>
        <v>0</v>
      </c>
      <c r="NJ119" s="28">
        <f>求节点($AT$17:$AT$22,BJ$17:BJ$22,将星节奏统计!MO118)</f>
        <v>0</v>
      </c>
      <c r="NK119" s="28">
        <f>求节点($AT$17:$AT$22,BK$17:BK$22,将星节奏统计!MP118)</f>
        <v>0</v>
      </c>
      <c r="NL119" s="28">
        <f>求节点($AT$17:$AT$22,BL$17:BL$22,将星节奏统计!MQ118)</f>
        <v>0</v>
      </c>
      <c r="NM119" s="28">
        <f>求节点($AT$17:$AT$22,BM$17:BM$22,将星节奏统计!MR118)</f>
        <v>0</v>
      </c>
      <c r="NN119" s="28">
        <f>求节点($AT$17:$AT$22,BN$17:BN$22,将星节奏统计!MS118)</f>
        <v>0</v>
      </c>
      <c r="NO119" s="28">
        <f>求节点($AT$17:$AT$22,BO$17:BO$22,将星节奏统计!MT118)</f>
        <v>0</v>
      </c>
      <c r="NP119" s="28">
        <f>求节点($AT$5:$AT$10,AV$5:AV$10,将星节奏统计!MX118)</f>
        <v>0.1</v>
      </c>
      <c r="NQ119" s="28">
        <f>求节点($AT$5:$AT$10,AW$5:AW$10,将星节奏统计!MY118)</f>
        <v>0.1</v>
      </c>
      <c r="NR119" s="28">
        <f>求节点($AT$5:$AT$10,AX$5:AX$10,将星节奏统计!MZ118)</f>
        <v>0.1</v>
      </c>
      <c r="NS119" s="28">
        <f>求节点($AT$5:$AT$10,AY$5:AY$10,将星节奏统计!NA118)</f>
        <v>0</v>
      </c>
      <c r="NT119" s="28">
        <f>求节点($AT$5:$AT$10,AZ$5:AZ$10,将星节奏统计!NB118)</f>
        <v>0</v>
      </c>
      <c r="NU119" s="28">
        <f>求节点($AT$5:$AT$10,BA$5:BA$10,将星节奏统计!NC118)</f>
        <v>0</v>
      </c>
      <c r="NV119" s="28">
        <f>求节点($AT$5:$AT$10,BB$5:BB$10,将星节奏统计!ND118)</f>
        <v>0</v>
      </c>
      <c r="NW119" s="28">
        <f>求节点($AT$5:$AT$10,BC$5:BC$10,将星节奏统计!NE118)</f>
        <v>0</v>
      </c>
      <c r="NX119" s="28">
        <f>求节点($AT$5:$AT$10,BD$5:BD$10,将星节奏统计!NF118)</f>
        <v>0</v>
      </c>
      <c r="NY119" s="28">
        <f>求节点($AT$5:$AT$10,BE$5:BE$10,将星节奏统计!NG118)</f>
        <v>0</v>
      </c>
      <c r="NZ119" s="28">
        <f>求节点($AT$5:$AT$10,BF$5:BF$10,将星节奏统计!NH118)</f>
        <v>0</v>
      </c>
      <c r="OA119" s="28">
        <f>求节点($AT$5:$AT$10,BG$5:BG$10,将星节奏统计!NI118)</f>
        <v>0</v>
      </c>
      <c r="OB119" s="28">
        <f>求节点($AT$5:$AT$10,BH$5:BH$10,将星节奏统计!NJ118)</f>
        <v>0</v>
      </c>
      <c r="OC119" s="28">
        <f>求节点($AT$5:$AT$10,BI$5:BI$10,将星节奏统计!NK118)</f>
        <v>0</v>
      </c>
      <c r="OD119" s="28">
        <f>求节点($AT$5:$AT$10,BJ$5:BJ$10,将星节奏统计!NL118)</f>
        <v>0</v>
      </c>
      <c r="OE119" s="28">
        <f>求节点($AT$5:$AT$10,BK$5:BK$10,将星节奏统计!NM118)</f>
        <v>0</v>
      </c>
      <c r="OF119" s="28">
        <f>求节点($AT$5:$AT$10,BL$5:BL$10,将星节奏统计!NN118)</f>
        <v>0.9</v>
      </c>
      <c r="OG119" s="28">
        <f>求节点($AT$5:$AT$10,BM$5:BM$10,将星节奏统计!NO118)</f>
        <v>0.9</v>
      </c>
      <c r="OH119" s="28">
        <f>求节点($AT$5:$AT$10,BN$5:BN$10,将星节奏统计!NP118)</f>
        <v>0.6</v>
      </c>
      <c r="OI119" s="28">
        <f>求节点($AT$5:$AT$10,BO$5:BO$10,将星节奏统计!NQ118)</f>
        <v>0</v>
      </c>
      <c r="OJ119" s="28">
        <f>求节点($AT$5:$AT$10,BP$5:BP$10,将星节奏统计!NR118)</f>
        <v>0.9</v>
      </c>
      <c r="OK119" s="28">
        <f>求节点($AT$5:$AT$10,BQ$5:BQ$10,将星节奏统计!NS118)</f>
        <v>0.6</v>
      </c>
      <c r="OL119" s="28">
        <f>求节点($AT$5:$AT$10,BR$5:BR$10,将星节奏统计!NT118)</f>
        <v>0.9</v>
      </c>
      <c r="OM119" s="28">
        <f>求节点($AT$5:$AT$10,BS$5:BS$10,将星节奏统计!NU118)</f>
        <v>0</v>
      </c>
      <c r="ON119" s="28">
        <f>求节点($AT$5:$AT$10,BT$5:BT$10,将星节奏统计!NV118)</f>
        <v>0.6</v>
      </c>
      <c r="OO119" s="28">
        <f>求节点($AT$5:$AT$10,BU$5:BU$10,将星节奏统计!NW118)</f>
        <v>0.1</v>
      </c>
      <c r="OP119" s="28">
        <f>求节点($AT$5:$AT$10,BV$5:BV$10,将星节奏统计!NX118)</f>
        <v>0.6</v>
      </c>
      <c r="OQ119" s="28">
        <f>求节点($AT$5:$AT$10,BW$5:BW$10,将星节奏统计!NY118)</f>
        <v>0.5</v>
      </c>
      <c r="OR119" s="28">
        <f>求节点($AT$5:$AT$10,BX$5:BX$10,将星节奏统计!NZ118)</f>
        <v>0.33</v>
      </c>
      <c r="OS119" s="28">
        <f>求节点($AT$5:$AT$10,BY$5:BY$10,将星节奏统计!OA118)</f>
        <v>0.5</v>
      </c>
      <c r="OT119" s="28">
        <f>求节点($AT$5:$AT$10,BZ$5:BZ$10,将星节奏统计!OB118)</f>
        <v>0.33</v>
      </c>
      <c r="OU119" s="28">
        <f>求节点($AT$5:$AT$10,CA$5:CA$10,将星节奏统计!OC118)</f>
        <v>0.6</v>
      </c>
      <c r="OV119" s="28">
        <f>求节点($AT$5:$AT$10,CB$5:CB$10,将星节奏统计!OD118)</f>
        <v>0.6</v>
      </c>
      <c r="OW119" s="28">
        <f>求节点($AT$5:$AT$10,CC$5:CC$10,将星节奏统计!OE118)</f>
        <v>0.6</v>
      </c>
      <c r="OX119" s="28">
        <f>求节点($AT$5:$AT$10,CD$5:CD$10,将星节奏统计!OF118)</f>
        <v>0.6</v>
      </c>
      <c r="OY119" s="28">
        <f>求节点($AT$5:$AT$10,CE$5:CE$10,将星节奏统计!OG118)</f>
        <v>0.4</v>
      </c>
      <c r="OZ119" s="28">
        <f>求节点($AT$5:$AT$10,CF$5:CF$10,将星节奏统计!OH118)</f>
        <v>0.4</v>
      </c>
      <c r="PA119" s="28">
        <f>求节点($AT$5:$AT$10,CG$5:CG$10,将星节奏统计!OI118)</f>
        <v>0.4</v>
      </c>
      <c r="PB119" s="28">
        <f>求节点($AT$5:$AT$10,CH$5:CH$10,将星节奏统计!OJ118)</f>
        <v>0.4</v>
      </c>
      <c r="PC119" s="28">
        <f>求节点($AT$5:$AT$10,CI$5:CI$10,将星节奏统计!OK118)</f>
        <v>0.5</v>
      </c>
      <c r="PD119" s="28">
        <f>求节点($AT$5:$AT$10,CJ$5:CJ$10,将星节奏统计!OL118)</f>
        <v>0.33</v>
      </c>
      <c r="PE119" s="28">
        <f>求节点($AT$5:$AT$10,CK$5:CK$10,将星节奏统计!OM118)</f>
        <v>0</v>
      </c>
      <c r="PF119" s="28">
        <f>求节点($AT$5:$AT$10,CL$5:CL$10,将星节奏统计!ON118)</f>
        <v>0</v>
      </c>
      <c r="PG119" s="28">
        <f>求节点($AT$5:$AT$10,CM$5:CM$10,将星节奏统计!OO118)</f>
        <v>0</v>
      </c>
      <c r="PH119" s="28">
        <f>求节点($AT$5:$AT$10,CN$5:CN$10,将星节奏统计!OP118)</f>
        <v>0</v>
      </c>
      <c r="PI119" s="28">
        <f>求节点($AT$5:$AT$10,CO$5:CO$10,将星节奏统计!OQ118)</f>
        <v>0</v>
      </c>
      <c r="PJ119" s="28">
        <f>求节点($AT$5:$AT$10,CP$5:CP$10,将星节奏统计!OR118)</f>
        <v>0</v>
      </c>
      <c r="PK119" s="28">
        <f>求节点($AT$5:$AT$10,CQ$5:CQ$10,将星节奏统计!OS118)</f>
        <v>0</v>
      </c>
      <c r="PL119" s="28">
        <f>求节点($AT$5:$AT$10,CR$5:CR$10,将星节奏统计!OT118)</f>
        <v>0</v>
      </c>
      <c r="PM119" s="28">
        <f>求节点($AT$5:$AT$10,CS$5:CS$10,将星节奏统计!OU118)</f>
        <v>0</v>
      </c>
      <c r="PN119" s="28">
        <f>求节点($AT$17:$AT$22,AV$17:AV$22,将星节奏统计!OX118)</f>
        <v>0</v>
      </c>
      <c r="PO119" s="28">
        <f>求节点($AT$17:$AT$22,AW$17:AW$22,将星节奏统计!OY118)</f>
        <v>0</v>
      </c>
      <c r="PP119" s="28">
        <f>求节点($AT$17:$AT$22,AX$17:AX$22,将星节奏统计!OZ118)</f>
        <v>0</v>
      </c>
      <c r="PQ119" s="28">
        <f>求节点($AT$17:$AT$22,AY$17:AY$22,将星节奏统计!PA118)</f>
        <v>2.3098278734036415E-4</v>
      </c>
      <c r="PR119" s="28">
        <f>求节点($AT$17:$AT$22,AZ$17:AZ$22,将星节奏统计!PB118)</f>
        <v>3.4647418101054969E-4</v>
      </c>
      <c r="PS119" s="28">
        <f>求节点($AT$17:$AT$22,BA$17:BA$22,将星节奏统计!PC118)</f>
        <v>3.4647418101054969E-4</v>
      </c>
      <c r="PT119" s="28">
        <f>求节点($AT$17:$AT$22,BB$17:BB$22,将星节奏统计!PD118)</f>
        <v>5.2496088031901353E-4</v>
      </c>
      <c r="PU119" s="28">
        <f>求节点($AT$17:$AT$22,BC$17:BC$22,将星节奏统计!PE118)</f>
        <v>0</v>
      </c>
      <c r="PV119" s="28">
        <f>求节点($AT$17:$AT$22,BD$17:BD$22,将星节奏统计!PF118)</f>
        <v>3.4647418101054969E-4</v>
      </c>
      <c r="PW119" s="28">
        <f>求节点($AT$17:$AT$22,BE$17:BE$22,将星节奏统计!PG118)</f>
        <v>0</v>
      </c>
      <c r="PX119" s="28">
        <f>求节点($AT$17:$AT$22,BF$17:BF$22,将星节奏统计!PH118)</f>
        <v>0</v>
      </c>
      <c r="PY119" s="28">
        <f>求节点($AT$17:$AT$22,BG$17:BG$22,将星节奏统计!PI118)</f>
        <v>0</v>
      </c>
      <c r="PZ119" s="28">
        <f>求节点($AT$17:$AT$22,BH$17:BH$22,将星节奏统计!PJ118)</f>
        <v>0</v>
      </c>
      <c r="QA119" s="28">
        <f>求节点($AT$17:$AT$22,BI$17:BI$22,将星节奏统计!PK118)</f>
        <v>0</v>
      </c>
      <c r="QB119" s="28">
        <f>求节点($AT$17:$AT$22,BJ$17:BJ$22,将星节奏统计!PL118)</f>
        <v>0</v>
      </c>
      <c r="QC119" s="28">
        <f>求节点($AT$17:$AT$22,BK$17:BK$22,将星节奏统计!PM118)</f>
        <v>0</v>
      </c>
      <c r="QD119" s="28">
        <f>求节点($AT$17:$AT$22,BL$17:BL$22,将星节奏统计!PN118)</f>
        <v>0</v>
      </c>
      <c r="QE119" s="28">
        <f>求节点($AT$17:$AT$22,BM$17:BM$22,将星节奏统计!PO118)</f>
        <v>0</v>
      </c>
      <c r="QF119" s="28">
        <f>求节点($AT$17:$AT$22,BN$17:BN$22,将星节奏统计!PP118)</f>
        <v>0</v>
      </c>
      <c r="QG119" s="28">
        <f>求节点($AT$17:$AT$22,BO$17:BO$22,将星节奏统计!PQ118)</f>
        <v>0</v>
      </c>
      <c r="QJ119" s="3">
        <v>115</v>
      </c>
      <c r="QK119" s="28">
        <f t="shared" ca="1" si="80"/>
        <v>1.5</v>
      </c>
      <c r="QL119" s="28">
        <f t="shared" ca="1" si="80"/>
        <v>1.5</v>
      </c>
      <c r="QM119" s="28">
        <f t="shared" ca="1" si="80"/>
        <v>1.5</v>
      </c>
      <c r="QN119" s="28">
        <f t="shared" ca="1" si="80"/>
        <v>1.5</v>
      </c>
      <c r="QO119" s="28">
        <f t="shared" ca="1" si="80"/>
        <v>1.5</v>
      </c>
      <c r="QP119" s="28">
        <f t="shared" ca="1" si="81"/>
        <v>1.5</v>
      </c>
      <c r="QQ119" s="28">
        <f t="shared" ca="1" si="81"/>
        <v>1.5</v>
      </c>
      <c r="QR119" s="28">
        <f t="shared" ca="1" si="81"/>
        <v>1.5</v>
      </c>
      <c r="QS119" s="28">
        <f t="shared" ca="1" si="81"/>
        <v>1.5</v>
      </c>
      <c r="QT119" s="28">
        <f t="shared" ca="1" si="81"/>
        <v>1.5</v>
      </c>
      <c r="QU119" s="28">
        <f t="shared" ca="1" si="82"/>
        <v>0.1</v>
      </c>
      <c r="QV119" s="28">
        <f t="shared" ca="1" si="82"/>
        <v>0.1</v>
      </c>
      <c r="QW119" s="28">
        <f t="shared" ca="1" si="82"/>
        <v>0.1</v>
      </c>
      <c r="QX119" s="28">
        <f t="shared" ca="1" si="82"/>
        <v>0.1</v>
      </c>
      <c r="QY119" s="28">
        <f t="shared" ca="1" si="82"/>
        <v>0.1</v>
      </c>
      <c r="QZ119" s="28">
        <f t="shared" ca="1" si="83"/>
        <v>1</v>
      </c>
      <c r="RA119" s="28">
        <f t="shared" ca="1" si="83"/>
        <v>1</v>
      </c>
      <c r="RB119" s="28">
        <f t="shared" ca="1" si="83"/>
        <v>1</v>
      </c>
      <c r="RC119" s="28">
        <f t="shared" ca="1" si="83"/>
        <v>1</v>
      </c>
      <c r="RD119" s="28">
        <f t="shared" ca="1" si="83"/>
        <v>1</v>
      </c>
      <c r="RE119" s="28">
        <f t="shared" ca="1" si="84"/>
        <v>0.99</v>
      </c>
      <c r="RF119" s="28">
        <f t="shared" ca="1" si="84"/>
        <v>0.99</v>
      </c>
      <c r="RG119" s="28">
        <f t="shared" ca="1" si="84"/>
        <v>0.99</v>
      </c>
      <c r="RH119" s="28">
        <f t="shared" ca="1" si="84"/>
        <v>0.99</v>
      </c>
      <c r="RI119" s="28">
        <f t="shared" ca="1" si="84"/>
        <v>0.99</v>
      </c>
      <c r="RJ119" s="28">
        <f t="shared" ca="1" si="85"/>
        <v>3.3834017176604531E-4</v>
      </c>
      <c r="RK119" s="28">
        <f t="shared" ca="1" si="85"/>
        <v>0</v>
      </c>
      <c r="RL119" s="28">
        <f t="shared" ca="1" si="85"/>
        <v>3.3834017176604531E-4</v>
      </c>
      <c r="RM119" s="28">
        <f t="shared" ca="1" si="85"/>
        <v>0</v>
      </c>
      <c r="RN119" s="28">
        <f t="shared" ca="1" si="85"/>
        <v>3.6222300742011927E-4</v>
      </c>
      <c r="RO119" s="28">
        <f t="shared" ca="1" si="86"/>
        <v>3.2362972951534633E-4</v>
      </c>
      <c r="RP119" s="28">
        <f t="shared" ca="1" si="86"/>
        <v>0</v>
      </c>
      <c r="RQ119" s="28">
        <f t="shared" ca="1" si="86"/>
        <v>3.2362972951534633E-4</v>
      </c>
      <c r="RR119" s="28">
        <f t="shared" ca="1" si="86"/>
        <v>0</v>
      </c>
      <c r="RS119" s="28">
        <f t="shared" ca="1" si="86"/>
        <v>3.4647418101054969E-4</v>
      </c>
      <c r="RT119" s="28">
        <f t="shared" ca="1" si="87"/>
        <v>0.1</v>
      </c>
      <c r="RU119" s="28">
        <f t="shared" ca="1" si="87"/>
        <v>0.1</v>
      </c>
      <c r="RV119" s="28">
        <f t="shared" ca="1" si="87"/>
        <v>0.1</v>
      </c>
      <c r="RW119" s="28">
        <f t="shared" ca="1" si="87"/>
        <v>0.1</v>
      </c>
      <c r="RX119" s="28">
        <f t="shared" ca="1" si="87"/>
        <v>0.1</v>
      </c>
      <c r="RY119" s="28">
        <f t="shared" ca="1" si="88"/>
        <v>0.17527329867964686</v>
      </c>
      <c r="RZ119" s="28">
        <f t="shared" ca="1" si="88"/>
        <v>0.18230833342193631</v>
      </c>
      <c r="SA119" s="28">
        <f t="shared" ca="1" si="88"/>
        <v>0.19624768407945656</v>
      </c>
      <c r="SB119" s="28">
        <f t="shared" ca="1" si="88"/>
        <v>0.2</v>
      </c>
      <c r="SC119" s="28">
        <f t="shared" ca="1" si="88"/>
        <v>0.2</v>
      </c>
    </row>
    <row r="120" spans="46:497" x14ac:dyDescent="0.2">
      <c r="AU120" s="28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U120" s="3">
        <v>116</v>
      </c>
      <c r="CV120" s="28">
        <f>求节点($AT$5:$AT$10,AV$5:AV$10,将星节奏统计!BJ119)</f>
        <v>0.1</v>
      </c>
      <c r="CW120" s="28">
        <f>求节点($AT$5:$AT$10,AW$5:AW$10,将星节奏统计!BK119)</f>
        <v>0.1</v>
      </c>
      <c r="CX120" s="28">
        <f>求节点($AT$5:$AT$10,AX$5:AX$10,将星节奏统计!BL119)</f>
        <v>7.6348392416439648E-2</v>
      </c>
      <c r="CY120" s="28">
        <f>求节点($AT$5:$AT$10,AY$5:AY$10,将星节奏统计!BM119)</f>
        <v>0</v>
      </c>
      <c r="CZ120" s="28">
        <f>求节点($AT$5:$AT$10,AZ$5:AZ$10,将星节奏统计!BN119)</f>
        <v>0</v>
      </c>
      <c r="DA120" s="28">
        <f>求节点($AT$5:$AT$10,BA$5:BA$10,将星节奏统计!BO119)</f>
        <v>0</v>
      </c>
      <c r="DB120" s="28">
        <f>求节点($AT$5:$AT$10,BB$5:BB$10,将星节奏统计!BP119)</f>
        <v>0</v>
      </c>
      <c r="DC120" s="28">
        <f>求节点($AT$5:$AT$10,BC$5:BC$10,将星节奏统计!BQ119)</f>
        <v>0</v>
      </c>
      <c r="DD120" s="28">
        <f>求节点($AT$5:$AT$10,BD$5:BD$10,将星节奏统计!BR119)</f>
        <v>0</v>
      </c>
      <c r="DE120" s="28">
        <f>求节点($AT$5:$AT$10,BE$5:BE$10,将星节奏统计!BS119)</f>
        <v>0</v>
      </c>
      <c r="DF120" s="28">
        <f>求节点($AT$5:$AT$10,BF$5:BF$10,将星节奏统计!BT119)</f>
        <v>0</v>
      </c>
      <c r="DG120" s="28">
        <f>求节点($AT$5:$AT$10,BG$5:BG$10,将星节奏统计!BU119)</f>
        <v>0</v>
      </c>
      <c r="DH120" s="28">
        <f>求节点($AT$5:$AT$10,BH$5:BH$10,将星节奏统计!BV119)</f>
        <v>0</v>
      </c>
      <c r="DI120" s="28">
        <f>求节点($AT$5:$AT$10,BI$5:BI$10,将星节奏统计!BW119)</f>
        <v>0</v>
      </c>
      <c r="DJ120" s="28">
        <f>求节点($AT$5:$AT$10,BJ$5:BJ$10,将星节奏统计!BX119)</f>
        <v>0</v>
      </c>
      <c r="DK120" s="28">
        <f>求节点($AT$5:$AT$10,BK$5:BK$10,将星节奏统计!BY119)</f>
        <v>0</v>
      </c>
      <c r="DL120" s="28">
        <f>求节点($AT$5:$AT$10,BL$5:BL$10,将星节奏统计!BZ119)</f>
        <v>0.9</v>
      </c>
      <c r="DM120" s="28">
        <f>求节点($AT$5:$AT$10,BM$5:BM$10,将星节奏统计!CA119)</f>
        <v>0.9</v>
      </c>
      <c r="DN120" s="28">
        <f>求节点($AT$5:$AT$10,BN$5:BN$10,将星节奏统计!CB119)</f>
        <v>0.6</v>
      </c>
      <c r="DO120" s="28">
        <f>求节点($AT$5:$AT$10,BO$5:BO$10,将星节奏统计!CC119)</f>
        <v>0</v>
      </c>
      <c r="DP120" s="28">
        <f>求节点($AT$5:$AT$10,BP$5:BP$10,将星节奏统计!CD119)</f>
        <v>0.9</v>
      </c>
      <c r="DQ120" s="28">
        <f>求节点($AT$5:$AT$10,BQ$5:BQ$10,将星节奏统计!CE119)</f>
        <v>0.6</v>
      </c>
      <c r="DR120" s="28">
        <f>求节点($AT$5:$AT$10,BR$5:BR$10,将星节奏统计!CF119)</f>
        <v>0.9</v>
      </c>
      <c r="DS120" s="28">
        <f>求节点($AT$5:$AT$10,BS$5:BS$10,将星节奏统计!CG119)</f>
        <v>0</v>
      </c>
      <c r="DT120" s="28">
        <f>求节点($AT$5:$AT$10,BT$5:BT$10,将星节奏统计!CH119)</f>
        <v>0.6</v>
      </c>
      <c r="DU120" s="28">
        <f>求节点($AT$5:$AT$10,BU$5:BU$10,将星节奏统计!CI119)</f>
        <v>0.1</v>
      </c>
      <c r="DV120" s="28">
        <f>求节点($AT$5:$AT$10,BV$5:BV$10,将星节奏统计!CJ119)</f>
        <v>0.6</v>
      </c>
      <c r="DW120" s="28">
        <f>求节点($AT$5:$AT$10,BW$5:BW$10,将星节奏统计!CK119)</f>
        <v>0.5</v>
      </c>
      <c r="DX120" s="28">
        <f>求节点($AT$5:$AT$10,BX$5:BX$10,将星节奏统计!CL119)</f>
        <v>0.33</v>
      </c>
      <c r="DY120" s="28">
        <f>求节点($AT$5:$AT$10,BY$5:BY$10,将星节奏统计!CM119)</f>
        <v>0.5</v>
      </c>
      <c r="DZ120" s="28">
        <f>求节点($AT$5:$AT$10,BZ$5:BZ$10,将星节奏统计!CN119)</f>
        <v>0.33</v>
      </c>
      <c r="EA120" s="28">
        <f>求节点($AT$5:$AT$10,CA$5:CA$10,将星节奏统计!CO119)</f>
        <v>0.6</v>
      </c>
      <c r="EB120" s="28">
        <f>求节点($AT$5:$AT$10,CB$5:CB$10,将星节奏统计!CP119)</f>
        <v>0.6</v>
      </c>
      <c r="EC120" s="28">
        <f>求节点($AT$5:$AT$10,CC$5:CC$10,将星节奏统计!CQ119)</f>
        <v>0.6</v>
      </c>
      <c r="ED120" s="28">
        <f>求节点($AT$5:$AT$10,CD$5:CD$10,将星节奏统计!CR119)</f>
        <v>0.6</v>
      </c>
      <c r="EE120" s="28">
        <f>求节点($AT$5:$AT$10,CE$5:CE$10,将星节奏统计!CS119)</f>
        <v>0.4</v>
      </c>
      <c r="EF120" s="28">
        <f>求节点($AT$5:$AT$10,CF$5:CF$10,将星节奏统计!CT119)</f>
        <v>0.4</v>
      </c>
      <c r="EG120" s="28">
        <f>求节点($AT$5:$AT$10,CG$5:CG$10,将星节奏统计!CU119)</f>
        <v>0.4</v>
      </c>
      <c r="EH120" s="28">
        <f>求节点($AT$5:$AT$10,CH$5:CH$10,将星节奏统计!CV119)</f>
        <v>0.4</v>
      </c>
      <c r="EI120" s="28">
        <f>求节点($AT$5:$AT$10,CI$5:CI$10,将星节奏统计!CW119)</f>
        <v>0.5</v>
      </c>
      <c r="EJ120" s="28">
        <f>求节点($AT$5:$AT$10,CJ$5:CJ$10,将星节奏统计!CX119)</f>
        <v>0.33</v>
      </c>
      <c r="EK120" s="28">
        <f>求节点($AT$5:$AT$10,CK$5:CK$10,将星节奏统计!CY119)</f>
        <v>0</v>
      </c>
      <c r="EL120" s="28">
        <f>求节点($AT$5:$AT$10,CL$5:CL$10,将星节奏统计!CZ119)</f>
        <v>0</v>
      </c>
      <c r="EM120" s="28">
        <f>求节点($AT$5:$AT$10,CM$5:CM$10,将星节奏统计!DA119)</f>
        <v>0</v>
      </c>
      <c r="EN120" s="28">
        <f>求节点($AT$5:$AT$10,CN$5:CN$10,将星节奏统计!DB119)</f>
        <v>0</v>
      </c>
      <c r="EO120" s="28">
        <f>求节点($AT$5:$AT$10,CO$5:CO$10,将星节奏统计!DC119)</f>
        <v>0</v>
      </c>
      <c r="EP120" s="28">
        <f>求节点($AT$5:$AT$10,CP$5:CP$10,将星节奏统计!DD119)</f>
        <v>0</v>
      </c>
      <c r="EQ120" s="28">
        <f>求节点($AT$5:$AT$10,CQ$5:CQ$10,将星节奏统计!DE119)</f>
        <v>0</v>
      </c>
      <c r="ER120" s="28">
        <f>求节点($AT$5:$AT$10,CR$5:CR$10,将星节奏统计!DF119)</f>
        <v>0</v>
      </c>
      <c r="ES120" s="28">
        <f>求节点($AT$5:$AT$10,CS$5:CS$10,将星节奏统计!DG119)</f>
        <v>0</v>
      </c>
      <c r="ET120" s="28">
        <f>求节点($AT$17:$AT$22,AV$17:AV$22,将星节奏统计!DJ119)</f>
        <v>0</v>
      </c>
      <c r="EU120" s="28">
        <f>求节点($AT$17:$AT$22,AW$17:AW$22,将星节奏统计!DK119)</f>
        <v>0</v>
      </c>
      <c r="EV120" s="28">
        <f>求节点($AT$17:$AT$22,AX$17:AX$22,将星节奏统计!DL119)</f>
        <v>0</v>
      </c>
      <c r="EW120" s="28">
        <f>求节点($AT$17:$AT$22,AY$17:AY$22,将星节奏统计!DM119)</f>
        <v>2.1575315301023551E-4</v>
      </c>
      <c r="EX120" s="28">
        <f>求节点($AT$17:$AT$22,AZ$17:AZ$22,将星节奏统计!DN119)</f>
        <v>3.2362972951534633E-4</v>
      </c>
      <c r="EY120" s="28">
        <f>求节点($AT$17:$AT$22,BA$17:BA$22,将星节奏统计!DO119)</f>
        <v>3.2362972951534633E-4</v>
      </c>
      <c r="EZ120" s="28">
        <f>求节点($AT$17:$AT$22,BB$17:BB$22,将星节奏统计!DP119)</f>
        <v>4.9034807502325306E-4</v>
      </c>
      <c r="FA120" s="28">
        <f>求节点($AT$17:$AT$22,BC$17:BC$22,将星节奏统计!DQ119)</f>
        <v>0</v>
      </c>
      <c r="FB120" s="28">
        <f>求节点($AT$17:$AT$22,BD$17:BD$22,将星节奏统计!DR119)</f>
        <v>3.2362972951534633E-4</v>
      </c>
      <c r="FC120" s="28">
        <f>求节点($AT$17:$AT$22,BE$17:BE$22,将星节奏统计!DS119)</f>
        <v>0</v>
      </c>
      <c r="FD120" s="28">
        <f>求节点($AT$17:$AT$22,BF$17:BF$22,将星节奏统计!DT119)</f>
        <v>0</v>
      </c>
      <c r="FE120" s="28">
        <f>求节点($AT$17:$AT$22,BG$17:BG$22,将星节奏统计!DU119)</f>
        <v>0</v>
      </c>
      <c r="FF120" s="28">
        <f>求节点($AT$17:$AT$22,BH$17:BH$22,将星节奏统计!DV119)</f>
        <v>0</v>
      </c>
      <c r="FG120" s="28">
        <f>求节点($AT$17:$AT$22,BI$17:BI$22,将星节奏统计!DW119)</f>
        <v>0</v>
      </c>
      <c r="FH120" s="28">
        <f>求节点($AT$17:$AT$22,BJ$17:BJ$22,将星节奏统计!DX119)</f>
        <v>0</v>
      </c>
      <c r="FI120" s="28">
        <f>求节点($AT$17:$AT$22,BK$17:BK$22,将星节奏统计!DY119)</f>
        <v>0</v>
      </c>
      <c r="FJ120" s="28">
        <f>求节点($AT$17:$AT$22,BL$17:BL$22,将星节奏统计!DZ119)</f>
        <v>0</v>
      </c>
      <c r="FK120" s="28">
        <f>求节点($AT$17:$AT$22,BM$17:BM$22,将星节奏统计!EA119)</f>
        <v>0</v>
      </c>
      <c r="FL120" s="28">
        <f>求节点($AT$17:$AT$22,BN$17:BN$22,将星节奏统计!EB119)</f>
        <v>0</v>
      </c>
      <c r="FM120" s="28">
        <f>求节点($AT$17:$AT$22,BO$17:BO$22,将星节奏统计!EC119)</f>
        <v>0</v>
      </c>
      <c r="FN120" s="28">
        <f>求节点($AT$5:$AT$10,AV$5:AV$10,将星节奏统计!EG119)</f>
        <v>0.1</v>
      </c>
      <c r="FO120" s="28">
        <f>求节点($AT$5:$AT$10,AW$5:AW$10,将星节奏统计!EH119)</f>
        <v>0.1</v>
      </c>
      <c r="FP120" s="28">
        <f>求节点($AT$5:$AT$10,AX$5:AX$10,将星节奏统计!EI119)</f>
        <v>8.3949628996457581E-2</v>
      </c>
      <c r="FQ120" s="28">
        <f>求节点($AT$5:$AT$10,AY$5:AY$10,将星节奏统计!EJ119)</f>
        <v>0</v>
      </c>
      <c r="FR120" s="28">
        <f>求节点($AT$5:$AT$10,AZ$5:AZ$10,将星节奏统计!EK119)</f>
        <v>0</v>
      </c>
      <c r="FS120" s="28">
        <f>求节点($AT$5:$AT$10,BA$5:BA$10,将星节奏统计!EL119)</f>
        <v>0</v>
      </c>
      <c r="FT120" s="28">
        <f>求节点($AT$5:$AT$10,BB$5:BB$10,将星节奏统计!EM119)</f>
        <v>0</v>
      </c>
      <c r="FU120" s="28">
        <f>求节点($AT$5:$AT$10,BC$5:BC$10,将星节奏统计!EN119)</f>
        <v>0</v>
      </c>
      <c r="FV120" s="28">
        <f>求节点($AT$5:$AT$10,BD$5:BD$10,将星节奏统计!EO119)</f>
        <v>0</v>
      </c>
      <c r="FW120" s="28">
        <f>求节点($AT$5:$AT$10,BE$5:BE$10,将星节奏统计!EP119)</f>
        <v>0</v>
      </c>
      <c r="FX120" s="28">
        <f>求节点($AT$5:$AT$10,BF$5:BF$10,将星节奏统计!EQ119)</f>
        <v>0</v>
      </c>
      <c r="FY120" s="28">
        <f>求节点($AT$5:$AT$10,BG$5:BG$10,将星节奏统计!ER119)</f>
        <v>0</v>
      </c>
      <c r="FZ120" s="28">
        <f>求节点($AT$5:$AT$10,BH$5:BH$10,将星节奏统计!ES119)</f>
        <v>0</v>
      </c>
      <c r="GA120" s="28">
        <f>求节点($AT$5:$AT$10,BI$5:BI$10,将星节奏统计!ET119)</f>
        <v>0</v>
      </c>
      <c r="GB120" s="28">
        <f>求节点($AT$5:$AT$10,BJ$5:BJ$10,将星节奏统计!EU119)</f>
        <v>0</v>
      </c>
      <c r="GC120" s="28">
        <f>求节点($AT$5:$AT$10,BK$5:BK$10,将星节奏统计!EV119)</f>
        <v>0</v>
      </c>
      <c r="GD120" s="28">
        <f>求节点($AT$5:$AT$10,BL$5:BL$10,将星节奏统计!EW119)</f>
        <v>0.9</v>
      </c>
      <c r="GE120" s="28">
        <f>求节点($AT$5:$AT$10,BM$5:BM$10,将星节奏统计!EX119)</f>
        <v>0.9</v>
      </c>
      <c r="GF120" s="28">
        <f>求节点($AT$5:$AT$10,BN$5:BN$10,将星节奏统计!EY119)</f>
        <v>0.6</v>
      </c>
      <c r="GG120" s="28">
        <f>求节点($AT$5:$AT$10,BO$5:BO$10,将星节奏统计!EZ119)</f>
        <v>0</v>
      </c>
      <c r="GH120" s="28">
        <f>求节点($AT$5:$AT$10,BP$5:BP$10,将星节奏统计!FA119)</f>
        <v>0.9</v>
      </c>
      <c r="GI120" s="28">
        <f>求节点($AT$5:$AT$10,BQ$5:BQ$10,将星节奏统计!FB119)</f>
        <v>0.6</v>
      </c>
      <c r="GJ120" s="28">
        <f>求节点($AT$5:$AT$10,BR$5:BR$10,将星节奏统计!FC119)</f>
        <v>0.9</v>
      </c>
      <c r="GK120" s="28">
        <f>求节点($AT$5:$AT$10,BS$5:BS$10,将星节奏统计!FD119)</f>
        <v>0</v>
      </c>
      <c r="GL120" s="28">
        <f>求节点($AT$5:$AT$10,BT$5:BT$10,将星节奏统计!FE119)</f>
        <v>0.6</v>
      </c>
      <c r="GM120" s="28">
        <f>求节点($AT$5:$AT$10,BU$5:BU$10,将星节奏统计!FF119)</f>
        <v>0.1</v>
      </c>
      <c r="GN120" s="28">
        <f>求节点($AT$5:$AT$10,BV$5:BV$10,将星节奏统计!FG119)</f>
        <v>0.6</v>
      </c>
      <c r="GO120" s="28">
        <f>求节点($AT$5:$AT$10,BW$5:BW$10,将星节奏统计!FH119)</f>
        <v>0.5</v>
      </c>
      <c r="GP120" s="28">
        <f>求节点($AT$5:$AT$10,BX$5:BX$10,将星节奏统计!FI119)</f>
        <v>0.33</v>
      </c>
      <c r="GQ120" s="28">
        <f>求节点($AT$5:$AT$10,BY$5:BY$10,将星节奏统计!FJ119)</f>
        <v>0.5</v>
      </c>
      <c r="GR120" s="28">
        <f>求节点($AT$5:$AT$10,BZ$5:BZ$10,将星节奏统计!FK119)</f>
        <v>0.33</v>
      </c>
      <c r="GS120" s="28">
        <f>求节点($AT$5:$AT$10,CA$5:CA$10,将星节奏统计!FL119)</f>
        <v>0.6</v>
      </c>
      <c r="GT120" s="28">
        <f>求节点($AT$5:$AT$10,CB$5:CB$10,将星节奏统计!FM119)</f>
        <v>0.6</v>
      </c>
      <c r="GU120" s="28">
        <f>求节点($AT$5:$AT$10,CC$5:CC$10,将星节奏统计!FN119)</f>
        <v>0.6</v>
      </c>
      <c r="GV120" s="28">
        <f>求节点($AT$5:$AT$10,CD$5:CD$10,将星节奏统计!FO119)</f>
        <v>0.6</v>
      </c>
      <c r="GW120" s="28">
        <f>求节点($AT$5:$AT$10,CE$5:CE$10,将星节奏统计!FP119)</f>
        <v>0.4</v>
      </c>
      <c r="GX120" s="28">
        <f>求节点($AT$5:$AT$10,CF$5:CF$10,将星节奏统计!FQ119)</f>
        <v>0.4</v>
      </c>
      <c r="GY120" s="28">
        <f>求节点($AT$5:$AT$10,CG$5:CG$10,将星节奏统计!FR119)</f>
        <v>0.4</v>
      </c>
      <c r="GZ120" s="28">
        <f>求节点($AT$5:$AT$10,CH$5:CH$10,将星节奏统计!FS119)</f>
        <v>0.4</v>
      </c>
      <c r="HA120" s="28">
        <f>求节点($AT$5:$AT$10,CI$5:CI$10,将星节奏统计!FT119)</f>
        <v>0.5</v>
      </c>
      <c r="HB120" s="28">
        <f>求节点($AT$5:$AT$10,CJ$5:CJ$10,将星节奏统计!FU119)</f>
        <v>0.33</v>
      </c>
      <c r="HC120" s="28">
        <f>求节点($AT$5:$AT$10,CK$5:CK$10,将星节奏统计!FV119)</f>
        <v>0</v>
      </c>
      <c r="HD120" s="28">
        <f>求节点($AT$5:$AT$10,CL$5:CL$10,将星节奏统计!FW119)</f>
        <v>0</v>
      </c>
      <c r="HE120" s="28">
        <f>求节点($AT$5:$AT$10,CM$5:CM$10,将星节奏统计!FX119)</f>
        <v>0</v>
      </c>
      <c r="HF120" s="28">
        <f>求节点($AT$5:$AT$10,CN$5:CN$10,将星节奏统计!FY119)</f>
        <v>0</v>
      </c>
      <c r="HG120" s="28">
        <f>求节点($AT$5:$AT$10,CO$5:CO$10,将星节奏统计!FZ119)</f>
        <v>0</v>
      </c>
      <c r="HH120" s="28">
        <f>求节点($AT$5:$AT$10,CP$5:CP$10,将星节奏统计!GA119)</f>
        <v>0</v>
      </c>
      <c r="HI120" s="28">
        <f>求节点($AT$5:$AT$10,CQ$5:CQ$10,将星节奏统计!GB119)</f>
        <v>0</v>
      </c>
      <c r="HJ120" s="28">
        <f>求节点($AT$5:$AT$10,CR$5:CR$10,将星节奏统计!GC119)</f>
        <v>0</v>
      </c>
      <c r="HK120" s="28">
        <f>求节点($AT$5:$AT$10,CS$5:CS$10,将星节奏统计!GD119)</f>
        <v>0</v>
      </c>
      <c r="HL120" s="28">
        <f>求节点($AT$17:$AT$22,AV$17:AV$22,将星节奏统计!GG119)</f>
        <v>0</v>
      </c>
      <c r="HM120" s="28">
        <f>求节点($AT$17:$AT$22,AW$17:AW$22,将星节奏统计!GH119)</f>
        <v>0</v>
      </c>
      <c r="HN120" s="28">
        <f>求节点($AT$17:$AT$22,AX$17:AX$22,将星节奏统计!GI119)</f>
        <v>0</v>
      </c>
      <c r="HO120" s="28">
        <f>求节点($AT$17:$AT$22,AY$17:AY$22,将星节奏统计!GJ119)</f>
        <v>0</v>
      </c>
      <c r="HP120" s="28">
        <f>求节点($AT$17:$AT$22,AZ$17:AZ$22,将星节奏统计!GK119)</f>
        <v>0</v>
      </c>
      <c r="HQ120" s="28">
        <f>求节点($AT$17:$AT$22,BA$17:BA$22,将星节奏统计!GL119)</f>
        <v>0</v>
      </c>
      <c r="HR120" s="28">
        <f>求节点($AT$17:$AT$22,BB$17:BB$22,将星节奏统计!GM119)</f>
        <v>0</v>
      </c>
      <c r="HS120" s="28">
        <f>求节点($AT$17:$AT$22,BC$17:BC$22,将星节奏统计!GN119)</f>
        <v>0</v>
      </c>
      <c r="HT120" s="28">
        <f>求节点($AT$17:$AT$22,BD$17:BD$22,将星节奏统计!GO119)</f>
        <v>0</v>
      </c>
      <c r="HU120" s="28">
        <f>求节点($AT$17:$AT$22,BE$17:BE$22,将星节奏统计!GP119)</f>
        <v>0</v>
      </c>
      <c r="HV120" s="28">
        <f>求节点($AT$17:$AT$22,BF$17:BF$22,将星节奏统计!GQ119)</f>
        <v>0</v>
      </c>
      <c r="HW120" s="28">
        <f>求节点($AT$17:$AT$22,BG$17:BG$22,将星节奏统计!GR119)</f>
        <v>0</v>
      </c>
      <c r="HX120" s="28">
        <f>求节点($AT$17:$AT$22,BH$17:BH$22,将星节奏统计!GS119)</f>
        <v>0</v>
      </c>
      <c r="HY120" s="28">
        <f>求节点($AT$17:$AT$22,BI$17:BI$22,将星节奏统计!GT119)</f>
        <v>0</v>
      </c>
      <c r="HZ120" s="28">
        <f>求节点($AT$17:$AT$22,BJ$17:BJ$22,将星节奏统计!GU119)</f>
        <v>0</v>
      </c>
      <c r="IA120" s="28">
        <f>求节点($AT$17:$AT$22,BK$17:BK$22,将星节奏统计!GV119)</f>
        <v>0</v>
      </c>
      <c r="IB120" s="28">
        <f>求节点($AT$17:$AT$22,BL$17:BL$22,将星节奏统计!GW119)</f>
        <v>0</v>
      </c>
      <c r="IC120" s="28">
        <f>求节点($AT$17:$AT$22,BM$17:BM$22,将星节奏统计!GX119)</f>
        <v>0</v>
      </c>
      <c r="ID120" s="28">
        <f>求节点($AT$17:$AT$22,BN$17:BN$22,将星节奏统计!GY119)</f>
        <v>0</v>
      </c>
      <c r="IE120" s="28">
        <f>求节点($AT$17:$AT$22,BO$17:BO$22,将星节奏统计!GZ119)</f>
        <v>0</v>
      </c>
      <c r="IF120" s="28">
        <f>求节点($AT$5:$AT$10,AV$5:AV$10,将星节奏统计!HD119)</f>
        <v>0.1</v>
      </c>
      <c r="IG120" s="28">
        <f>求节点($AT$5:$AT$10,AW$5:AW$10,将星节奏统计!HE119)</f>
        <v>0.1</v>
      </c>
      <c r="IH120" s="28">
        <f>求节点($AT$5:$AT$10,AX$5:AX$10,将星节奏统计!HF119)</f>
        <v>9.8520557769588082E-2</v>
      </c>
      <c r="II120" s="28">
        <f>求节点($AT$5:$AT$10,AY$5:AY$10,将星节奏统计!HG119)</f>
        <v>0</v>
      </c>
      <c r="IJ120" s="28">
        <f>求节点($AT$5:$AT$10,AZ$5:AZ$10,将星节奏统计!HH119)</f>
        <v>0</v>
      </c>
      <c r="IK120" s="28">
        <f>求节点($AT$5:$AT$10,BA$5:BA$10,将星节奏统计!HI119)</f>
        <v>0</v>
      </c>
      <c r="IL120" s="28">
        <f>求节点($AT$5:$AT$10,BB$5:BB$10,将星节奏统计!HJ119)</f>
        <v>0</v>
      </c>
      <c r="IM120" s="28">
        <f>求节点($AT$5:$AT$10,BC$5:BC$10,将星节奏统计!HK119)</f>
        <v>0</v>
      </c>
      <c r="IN120" s="28">
        <f>求节点($AT$5:$AT$10,BD$5:BD$10,将星节奏统计!HL119)</f>
        <v>0</v>
      </c>
      <c r="IO120" s="28">
        <f>求节点($AT$5:$AT$10,BE$5:BE$10,将星节奏统计!HM119)</f>
        <v>0</v>
      </c>
      <c r="IP120" s="28">
        <f>求节点($AT$5:$AT$10,BF$5:BF$10,将星节奏统计!HN119)</f>
        <v>0</v>
      </c>
      <c r="IQ120" s="28">
        <f>求节点($AT$5:$AT$10,BG$5:BG$10,将星节奏统计!HO119)</f>
        <v>0</v>
      </c>
      <c r="IR120" s="28">
        <f>求节点($AT$5:$AT$10,BH$5:BH$10,将星节奏统计!HP119)</f>
        <v>0</v>
      </c>
      <c r="IS120" s="28">
        <f>求节点($AT$5:$AT$10,BI$5:BI$10,将星节奏统计!HQ119)</f>
        <v>0</v>
      </c>
      <c r="IT120" s="28">
        <f>求节点($AT$5:$AT$10,BJ$5:BJ$10,将星节奏统计!HR119)</f>
        <v>0</v>
      </c>
      <c r="IU120" s="28">
        <f>求节点($AT$5:$AT$10,BK$5:BK$10,将星节奏统计!HS119)</f>
        <v>0</v>
      </c>
      <c r="IV120" s="28">
        <f>求节点($AT$5:$AT$10,BL$5:BL$10,将星节奏统计!HT119)</f>
        <v>0.9</v>
      </c>
      <c r="IW120" s="28">
        <f>求节点($AT$5:$AT$10,BM$5:BM$10,将星节奏统计!HU119)</f>
        <v>0.9</v>
      </c>
      <c r="IX120" s="28">
        <f>求节点($AT$5:$AT$10,BN$5:BN$10,将星节奏统计!HV119)</f>
        <v>0.6</v>
      </c>
      <c r="IY120" s="28">
        <f>求节点($AT$5:$AT$10,BO$5:BO$10,将星节奏统计!HW119)</f>
        <v>0</v>
      </c>
      <c r="IZ120" s="28">
        <f>求节点($AT$5:$AT$10,BP$5:BP$10,将星节奏统计!HX119)</f>
        <v>0.9</v>
      </c>
      <c r="JA120" s="28">
        <f>求节点($AT$5:$AT$10,BQ$5:BQ$10,将星节奏统计!HY119)</f>
        <v>0.6</v>
      </c>
      <c r="JB120" s="28">
        <f>求节点($AT$5:$AT$10,BR$5:BR$10,将星节奏统计!HZ119)</f>
        <v>0.9</v>
      </c>
      <c r="JC120" s="28">
        <f>求节点($AT$5:$AT$10,BS$5:BS$10,将星节奏统计!IA119)</f>
        <v>0</v>
      </c>
      <c r="JD120" s="28">
        <f>求节点($AT$5:$AT$10,BT$5:BT$10,将星节奏统计!IB119)</f>
        <v>0.6</v>
      </c>
      <c r="JE120" s="28">
        <f>求节点($AT$5:$AT$10,BU$5:BU$10,将星节奏统计!IC119)</f>
        <v>0.1</v>
      </c>
      <c r="JF120" s="28">
        <f>求节点($AT$5:$AT$10,BV$5:BV$10,将星节奏统计!ID119)</f>
        <v>0.6</v>
      </c>
      <c r="JG120" s="28">
        <f>求节点($AT$5:$AT$10,BW$5:BW$10,将星节奏统计!IE119)</f>
        <v>0.5</v>
      </c>
      <c r="JH120" s="28">
        <f>求节点($AT$5:$AT$10,BX$5:BX$10,将星节奏统计!IF119)</f>
        <v>0.33</v>
      </c>
      <c r="JI120" s="28">
        <f>求节点($AT$5:$AT$10,BY$5:BY$10,将星节奏统计!IG119)</f>
        <v>0.5</v>
      </c>
      <c r="JJ120" s="28">
        <f>求节点($AT$5:$AT$10,BZ$5:BZ$10,将星节奏统计!IH119)</f>
        <v>0.33</v>
      </c>
      <c r="JK120" s="28">
        <f>求节点($AT$5:$AT$10,CA$5:CA$10,将星节奏统计!II119)</f>
        <v>0.6</v>
      </c>
      <c r="JL120" s="28">
        <f>求节点($AT$5:$AT$10,CB$5:CB$10,将星节奏统计!IJ119)</f>
        <v>0.6</v>
      </c>
      <c r="JM120" s="28">
        <f>求节点($AT$5:$AT$10,CC$5:CC$10,将星节奏统计!IK119)</f>
        <v>0.6</v>
      </c>
      <c r="JN120" s="28">
        <f>求节点($AT$5:$AT$10,CD$5:CD$10,将星节奏统计!IL119)</f>
        <v>0.6</v>
      </c>
      <c r="JO120" s="28">
        <f>求节点($AT$5:$AT$10,CE$5:CE$10,将星节奏统计!IM119)</f>
        <v>0.4</v>
      </c>
      <c r="JP120" s="28">
        <f>求节点($AT$5:$AT$10,CF$5:CF$10,将星节奏统计!IN119)</f>
        <v>0.4</v>
      </c>
      <c r="JQ120" s="28">
        <f>求节点($AT$5:$AT$10,CG$5:CG$10,将星节奏统计!IO119)</f>
        <v>0.4</v>
      </c>
      <c r="JR120" s="28">
        <f>求节点($AT$5:$AT$10,CH$5:CH$10,将星节奏统计!IP119)</f>
        <v>0.4</v>
      </c>
      <c r="JS120" s="28">
        <f>求节点($AT$5:$AT$10,CI$5:CI$10,将星节奏统计!IQ119)</f>
        <v>0.5</v>
      </c>
      <c r="JT120" s="28">
        <f>求节点($AT$5:$AT$10,CJ$5:CJ$10,将星节奏统计!IR119)</f>
        <v>0.33</v>
      </c>
      <c r="JU120" s="28">
        <f>求节点($AT$5:$AT$10,CK$5:CK$10,将星节奏统计!IS119)</f>
        <v>0</v>
      </c>
      <c r="JV120" s="28">
        <f>求节点($AT$5:$AT$10,CL$5:CL$10,将星节奏统计!IT119)</f>
        <v>0</v>
      </c>
      <c r="JW120" s="28">
        <f>求节点($AT$5:$AT$10,CM$5:CM$10,将星节奏统计!IU119)</f>
        <v>0</v>
      </c>
      <c r="JX120" s="28">
        <f>求节点($AT$5:$AT$10,CN$5:CN$10,将星节奏统计!IV119)</f>
        <v>0</v>
      </c>
      <c r="JY120" s="28">
        <f>求节点($AT$5:$AT$10,CO$5:CO$10,将星节奏统计!IW119)</f>
        <v>0</v>
      </c>
      <c r="JZ120" s="28">
        <f>求节点($AT$5:$AT$10,CP$5:CP$10,将星节奏统计!IX119)</f>
        <v>0</v>
      </c>
      <c r="KA120" s="28">
        <f>求节点($AT$5:$AT$10,CQ$5:CQ$10,将星节奏统计!IY119)</f>
        <v>0</v>
      </c>
      <c r="KB120" s="28">
        <f>求节点($AT$5:$AT$10,CR$5:CR$10,将星节奏统计!IZ119)</f>
        <v>0</v>
      </c>
      <c r="KC120" s="28">
        <f>求节点($AT$5:$AT$10,CS$5:CS$10,将星节奏统计!JA119)</f>
        <v>0</v>
      </c>
      <c r="KD120" s="28">
        <f>求节点($AT$17:$AT$22,AV$17:AV$22,将星节奏统计!JD119)</f>
        <v>0</v>
      </c>
      <c r="KE120" s="28">
        <f>求节点($AT$17:$AT$22,AW$17:AW$22,将星节奏统计!JE119)</f>
        <v>0</v>
      </c>
      <c r="KF120" s="28">
        <f>求节点($AT$17:$AT$22,AX$17:AX$22,将星节奏统计!JF119)</f>
        <v>0</v>
      </c>
      <c r="KG120" s="28">
        <f>求节点($AT$17:$AT$22,AY$17:AY$22,将星节奏统计!JG119)</f>
        <v>2.1575315301023551E-4</v>
      </c>
      <c r="KH120" s="28">
        <f>求节点($AT$17:$AT$22,AZ$17:AZ$22,将星节奏统计!JH119)</f>
        <v>3.2362972951534633E-4</v>
      </c>
      <c r="KI120" s="28">
        <f>求节点($AT$17:$AT$22,BA$17:BA$22,将星节奏统计!JI119)</f>
        <v>3.2362972951534633E-4</v>
      </c>
      <c r="KJ120" s="28">
        <f>求节点($AT$17:$AT$22,BB$17:BB$22,将星节奏统计!JJ119)</f>
        <v>4.9034807502325306E-4</v>
      </c>
      <c r="KK120" s="28">
        <f>求节点($AT$17:$AT$22,BC$17:BC$22,将星节奏统计!JK119)</f>
        <v>0</v>
      </c>
      <c r="KL120" s="28">
        <f>求节点($AT$17:$AT$22,BD$17:BD$22,将星节奏统计!JL119)</f>
        <v>3.2362972951534633E-4</v>
      </c>
      <c r="KM120" s="28">
        <f>求节点($AT$17:$AT$22,BE$17:BE$22,将星节奏统计!JM119)</f>
        <v>0</v>
      </c>
      <c r="KN120" s="28">
        <f>求节点($AT$17:$AT$22,BF$17:BF$22,将星节奏统计!JN119)</f>
        <v>0</v>
      </c>
      <c r="KO120" s="28">
        <f>求节点($AT$17:$AT$22,BG$17:BG$22,将星节奏统计!JO119)</f>
        <v>0</v>
      </c>
      <c r="KP120" s="28">
        <f>求节点($AT$17:$AT$22,BH$17:BH$22,将星节奏统计!JP119)</f>
        <v>0</v>
      </c>
      <c r="KQ120" s="28">
        <f>求节点($AT$17:$AT$22,BI$17:BI$22,将星节奏统计!JQ119)</f>
        <v>0</v>
      </c>
      <c r="KR120" s="28">
        <f>求节点($AT$17:$AT$22,BJ$17:BJ$22,将星节奏统计!JR119)</f>
        <v>0</v>
      </c>
      <c r="KS120" s="28">
        <f>求节点($AT$17:$AT$22,BK$17:BK$22,将星节奏统计!JS119)</f>
        <v>0</v>
      </c>
      <c r="KT120" s="28">
        <f>求节点($AT$17:$AT$22,BL$17:BL$22,将星节奏统计!JT119)</f>
        <v>0</v>
      </c>
      <c r="KU120" s="28">
        <f>求节点($AT$17:$AT$22,BM$17:BM$22,将星节奏统计!JU119)</f>
        <v>0</v>
      </c>
      <c r="KV120" s="28">
        <f>求节点($AT$17:$AT$22,BN$17:BN$22,将星节奏统计!JV119)</f>
        <v>0</v>
      </c>
      <c r="KW120" s="28">
        <f>求节点($AT$17:$AT$22,BO$17:BO$22,将星节奏统计!JW119)</f>
        <v>0</v>
      </c>
      <c r="KX120" s="28">
        <f>求节点($AT$5:$AT$10,AV$5:AV$10,将星节奏统计!KA119)</f>
        <v>0.1</v>
      </c>
      <c r="KY120" s="28">
        <f>求节点($AT$5:$AT$10,AW$5:AW$10,将星节奏统计!KB119)</f>
        <v>0.1</v>
      </c>
      <c r="KZ120" s="28">
        <f>求节点($AT$5:$AT$10,AX$5:AX$10,将星节奏统计!KC119)</f>
        <v>0.1</v>
      </c>
      <c r="LA120" s="28">
        <f>求节点($AT$5:$AT$10,AY$5:AY$10,将星节奏统计!KD119)</f>
        <v>0</v>
      </c>
      <c r="LB120" s="28">
        <f>求节点($AT$5:$AT$10,AZ$5:AZ$10,将星节奏统计!KE119)</f>
        <v>0</v>
      </c>
      <c r="LC120" s="28">
        <f>求节点($AT$5:$AT$10,BA$5:BA$10,将星节奏统计!KF119)</f>
        <v>0</v>
      </c>
      <c r="LD120" s="28">
        <f>求节点($AT$5:$AT$10,BB$5:BB$10,将星节奏统计!KG119)</f>
        <v>0</v>
      </c>
      <c r="LE120" s="28">
        <f>求节点($AT$5:$AT$10,BC$5:BC$10,将星节奏统计!KH119)</f>
        <v>0</v>
      </c>
      <c r="LF120" s="28">
        <f>求节点($AT$5:$AT$10,BD$5:BD$10,将星节奏统计!KI119)</f>
        <v>0</v>
      </c>
      <c r="LG120" s="28">
        <f>求节点($AT$5:$AT$10,BE$5:BE$10,将星节奏统计!KJ119)</f>
        <v>0</v>
      </c>
      <c r="LH120" s="28">
        <f>求节点($AT$5:$AT$10,BF$5:BF$10,将星节奏统计!KK119)</f>
        <v>0</v>
      </c>
      <c r="LI120" s="28">
        <f>求节点($AT$5:$AT$10,BG$5:BG$10,将星节奏统计!KL119)</f>
        <v>0</v>
      </c>
      <c r="LJ120" s="28">
        <f>求节点($AT$5:$AT$10,BH$5:BH$10,将星节奏统计!KM119)</f>
        <v>0</v>
      </c>
      <c r="LK120" s="28">
        <f>求节点($AT$5:$AT$10,BI$5:BI$10,将星节奏统计!KN119)</f>
        <v>0</v>
      </c>
      <c r="LL120" s="28">
        <f>求节点($AT$5:$AT$10,BJ$5:BJ$10,将星节奏统计!KO119)</f>
        <v>0</v>
      </c>
      <c r="LM120" s="28">
        <f>求节点($AT$5:$AT$10,BK$5:BK$10,将星节奏统计!KP119)</f>
        <v>0</v>
      </c>
      <c r="LN120" s="28">
        <f>求节点($AT$5:$AT$10,BL$5:BL$10,将星节奏统计!KQ119)</f>
        <v>0.9</v>
      </c>
      <c r="LO120" s="28">
        <f>求节点($AT$5:$AT$10,BM$5:BM$10,将星节奏统计!KR119)</f>
        <v>0.9</v>
      </c>
      <c r="LP120" s="28">
        <f>求节点($AT$5:$AT$10,BN$5:BN$10,将星节奏统计!KS119)</f>
        <v>0.6</v>
      </c>
      <c r="LQ120" s="28">
        <f>求节点($AT$5:$AT$10,BO$5:BO$10,将星节奏统计!KT119)</f>
        <v>0</v>
      </c>
      <c r="LR120" s="28">
        <f>求节点($AT$5:$AT$10,BP$5:BP$10,将星节奏统计!KU119)</f>
        <v>0.9</v>
      </c>
      <c r="LS120" s="28">
        <f>求节点($AT$5:$AT$10,BQ$5:BQ$10,将星节奏统计!KV119)</f>
        <v>0.6</v>
      </c>
      <c r="LT120" s="28">
        <f>求节点($AT$5:$AT$10,BR$5:BR$10,将星节奏统计!KW119)</f>
        <v>0.9</v>
      </c>
      <c r="LU120" s="28">
        <f>求节点($AT$5:$AT$10,BS$5:BS$10,将星节奏统计!KX119)</f>
        <v>0</v>
      </c>
      <c r="LV120" s="28">
        <f>求节点($AT$5:$AT$10,BT$5:BT$10,将星节奏统计!KY119)</f>
        <v>0.6</v>
      </c>
      <c r="LW120" s="28">
        <f>求节点($AT$5:$AT$10,BU$5:BU$10,将星节奏统计!KZ119)</f>
        <v>0.1</v>
      </c>
      <c r="LX120" s="28">
        <f>求节点($AT$5:$AT$10,BV$5:BV$10,将星节奏统计!LA119)</f>
        <v>0.6</v>
      </c>
      <c r="LY120" s="28">
        <f>求节点($AT$5:$AT$10,BW$5:BW$10,将星节奏统计!LB119)</f>
        <v>0.5</v>
      </c>
      <c r="LZ120" s="28">
        <f>求节点($AT$5:$AT$10,BX$5:BX$10,将星节奏统计!LC119)</f>
        <v>0.33</v>
      </c>
      <c r="MA120" s="28">
        <f>求节点($AT$5:$AT$10,BY$5:BY$10,将星节奏统计!LD119)</f>
        <v>0.5</v>
      </c>
      <c r="MB120" s="28">
        <f>求节点($AT$5:$AT$10,BZ$5:BZ$10,将星节奏统计!LE119)</f>
        <v>0.33</v>
      </c>
      <c r="MC120" s="28">
        <f>求节点($AT$5:$AT$10,CA$5:CA$10,将星节奏统计!LF119)</f>
        <v>0.6</v>
      </c>
      <c r="MD120" s="28">
        <f>求节点($AT$5:$AT$10,CB$5:CB$10,将星节奏统计!LG119)</f>
        <v>0.6</v>
      </c>
      <c r="ME120" s="28">
        <f>求节点($AT$5:$AT$10,CC$5:CC$10,将星节奏统计!LH119)</f>
        <v>0.6</v>
      </c>
      <c r="MF120" s="28">
        <f>求节点($AT$5:$AT$10,CD$5:CD$10,将星节奏统计!LI119)</f>
        <v>0.6</v>
      </c>
      <c r="MG120" s="28">
        <f>求节点($AT$5:$AT$10,CE$5:CE$10,将星节奏统计!LJ119)</f>
        <v>0.4</v>
      </c>
      <c r="MH120" s="28">
        <f>求节点($AT$5:$AT$10,CF$5:CF$10,将星节奏统计!LK119)</f>
        <v>0.4</v>
      </c>
      <c r="MI120" s="28">
        <f>求节点($AT$5:$AT$10,CG$5:CG$10,将星节奏统计!LL119)</f>
        <v>0.4</v>
      </c>
      <c r="MJ120" s="28">
        <f>求节点($AT$5:$AT$10,CH$5:CH$10,将星节奏统计!LM119)</f>
        <v>0.4</v>
      </c>
      <c r="MK120" s="28">
        <f>求节点($AT$5:$AT$10,CI$5:CI$10,将星节奏统计!LN119)</f>
        <v>0.5</v>
      </c>
      <c r="ML120" s="28">
        <f>求节点($AT$5:$AT$10,CJ$5:CJ$10,将星节奏统计!LO119)</f>
        <v>0.33</v>
      </c>
      <c r="MM120" s="28">
        <f>求节点($AT$5:$AT$10,CK$5:CK$10,将星节奏统计!LP119)</f>
        <v>0</v>
      </c>
      <c r="MN120" s="28">
        <f>求节点($AT$5:$AT$10,CL$5:CL$10,将星节奏统计!LQ119)</f>
        <v>0</v>
      </c>
      <c r="MO120" s="28">
        <f>求节点($AT$5:$AT$10,CM$5:CM$10,将星节奏统计!LR119)</f>
        <v>0</v>
      </c>
      <c r="MP120" s="28">
        <f>求节点($AT$5:$AT$10,CN$5:CN$10,将星节奏统计!LS119)</f>
        <v>0</v>
      </c>
      <c r="MQ120" s="28">
        <f>求节点($AT$5:$AT$10,CO$5:CO$10,将星节奏统计!LT119)</f>
        <v>0</v>
      </c>
      <c r="MR120" s="28">
        <f>求节点($AT$5:$AT$10,CP$5:CP$10,将星节奏统计!LU119)</f>
        <v>0</v>
      </c>
      <c r="MS120" s="28">
        <f>求节点($AT$5:$AT$10,CQ$5:CQ$10,将星节奏统计!LV119)</f>
        <v>0</v>
      </c>
      <c r="MT120" s="28">
        <f>求节点($AT$5:$AT$10,CR$5:CR$10,将星节奏统计!LW119)</f>
        <v>0</v>
      </c>
      <c r="MU120" s="28">
        <f>求节点($AT$5:$AT$10,CS$5:CS$10,将星节奏统计!LX119)</f>
        <v>0</v>
      </c>
      <c r="MV120" s="28">
        <f>求节点($AT$17:$AT$22,AV$17:AV$22,将星节奏统计!MA119)</f>
        <v>0</v>
      </c>
      <c r="MW120" s="28">
        <f>求节点($AT$17:$AT$22,AW$17:AW$22,将星节奏统计!MB119)</f>
        <v>0</v>
      </c>
      <c r="MX120" s="28">
        <f>求节点($AT$17:$AT$22,AX$17:AX$22,将星节奏统计!MC119)</f>
        <v>0</v>
      </c>
      <c r="MY120" s="28">
        <f>求节点($AT$17:$AT$22,AY$17:AY$22,将星节奏统计!MD119)</f>
        <v>0</v>
      </c>
      <c r="MZ120" s="28">
        <f>求节点($AT$17:$AT$22,AZ$17:AZ$22,将星节奏统计!ME119)</f>
        <v>0</v>
      </c>
      <c r="NA120" s="28">
        <f>求节点($AT$17:$AT$22,BA$17:BA$22,将星节奏统计!MF119)</f>
        <v>0</v>
      </c>
      <c r="NB120" s="28">
        <f>求节点($AT$17:$AT$22,BB$17:BB$22,将星节奏统计!MG119)</f>
        <v>0</v>
      </c>
      <c r="NC120" s="28">
        <f>求节点($AT$17:$AT$22,BC$17:BC$22,将星节奏统计!MH119)</f>
        <v>0</v>
      </c>
      <c r="ND120" s="28">
        <f>求节点($AT$17:$AT$22,BD$17:BD$22,将星节奏统计!MI119)</f>
        <v>0</v>
      </c>
      <c r="NE120" s="28">
        <f>求节点($AT$17:$AT$22,BE$17:BE$22,将星节奏统计!MJ119)</f>
        <v>0</v>
      </c>
      <c r="NF120" s="28">
        <f>求节点($AT$17:$AT$22,BF$17:BF$22,将星节奏统计!MK119)</f>
        <v>0</v>
      </c>
      <c r="NG120" s="28">
        <f>求节点($AT$17:$AT$22,BG$17:BG$22,将星节奏统计!ML119)</f>
        <v>0</v>
      </c>
      <c r="NH120" s="28">
        <f>求节点($AT$17:$AT$22,BH$17:BH$22,将星节奏统计!MM119)</f>
        <v>0</v>
      </c>
      <c r="NI120" s="28">
        <f>求节点($AT$17:$AT$22,BI$17:BI$22,将星节奏统计!MN119)</f>
        <v>0</v>
      </c>
      <c r="NJ120" s="28">
        <f>求节点($AT$17:$AT$22,BJ$17:BJ$22,将星节奏统计!MO119)</f>
        <v>0</v>
      </c>
      <c r="NK120" s="28">
        <f>求节点($AT$17:$AT$22,BK$17:BK$22,将星节奏统计!MP119)</f>
        <v>0</v>
      </c>
      <c r="NL120" s="28">
        <f>求节点($AT$17:$AT$22,BL$17:BL$22,将星节奏统计!MQ119)</f>
        <v>0</v>
      </c>
      <c r="NM120" s="28">
        <f>求节点($AT$17:$AT$22,BM$17:BM$22,将星节奏统计!MR119)</f>
        <v>0</v>
      </c>
      <c r="NN120" s="28">
        <f>求节点($AT$17:$AT$22,BN$17:BN$22,将星节奏统计!MS119)</f>
        <v>0</v>
      </c>
      <c r="NO120" s="28">
        <f>求节点($AT$17:$AT$22,BO$17:BO$22,将星节奏统计!MT119)</f>
        <v>0</v>
      </c>
      <c r="NP120" s="28">
        <f>求节点($AT$5:$AT$10,AV$5:AV$10,将星节奏统计!MX119)</f>
        <v>0.1</v>
      </c>
      <c r="NQ120" s="28">
        <f>求节点($AT$5:$AT$10,AW$5:AW$10,将星节奏统计!MY119)</f>
        <v>0.1</v>
      </c>
      <c r="NR120" s="28">
        <f>求节点($AT$5:$AT$10,AX$5:AX$10,将星节奏统计!MZ119)</f>
        <v>0.1</v>
      </c>
      <c r="NS120" s="28">
        <f>求节点($AT$5:$AT$10,AY$5:AY$10,将星节奏统计!NA119)</f>
        <v>0</v>
      </c>
      <c r="NT120" s="28">
        <f>求节点($AT$5:$AT$10,AZ$5:AZ$10,将星节奏统计!NB119)</f>
        <v>0</v>
      </c>
      <c r="NU120" s="28">
        <f>求节点($AT$5:$AT$10,BA$5:BA$10,将星节奏统计!NC119)</f>
        <v>0</v>
      </c>
      <c r="NV120" s="28">
        <f>求节点($AT$5:$AT$10,BB$5:BB$10,将星节奏统计!ND119)</f>
        <v>0</v>
      </c>
      <c r="NW120" s="28">
        <f>求节点($AT$5:$AT$10,BC$5:BC$10,将星节奏统计!NE119)</f>
        <v>0</v>
      </c>
      <c r="NX120" s="28">
        <f>求节点($AT$5:$AT$10,BD$5:BD$10,将星节奏统计!NF119)</f>
        <v>0</v>
      </c>
      <c r="NY120" s="28">
        <f>求节点($AT$5:$AT$10,BE$5:BE$10,将星节奏统计!NG119)</f>
        <v>0</v>
      </c>
      <c r="NZ120" s="28">
        <f>求节点($AT$5:$AT$10,BF$5:BF$10,将星节奏统计!NH119)</f>
        <v>0</v>
      </c>
      <c r="OA120" s="28">
        <f>求节点($AT$5:$AT$10,BG$5:BG$10,将星节奏统计!NI119)</f>
        <v>0</v>
      </c>
      <c r="OB120" s="28">
        <f>求节点($AT$5:$AT$10,BH$5:BH$10,将星节奏统计!NJ119)</f>
        <v>0</v>
      </c>
      <c r="OC120" s="28">
        <f>求节点($AT$5:$AT$10,BI$5:BI$10,将星节奏统计!NK119)</f>
        <v>0</v>
      </c>
      <c r="OD120" s="28">
        <f>求节点($AT$5:$AT$10,BJ$5:BJ$10,将星节奏统计!NL119)</f>
        <v>0</v>
      </c>
      <c r="OE120" s="28">
        <f>求节点($AT$5:$AT$10,BK$5:BK$10,将星节奏统计!NM119)</f>
        <v>0</v>
      </c>
      <c r="OF120" s="28">
        <f>求节点($AT$5:$AT$10,BL$5:BL$10,将星节奏统计!NN119)</f>
        <v>0.9</v>
      </c>
      <c r="OG120" s="28">
        <f>求节点($AT$5:$AT$10,BM$5:BM$10,将星节奏统计!NO119)</f>
        <v>0.9</v>
      </c>
      <c r="OH120" s="28">
        <f>求节点($AT$5:$AT$10,BN$5:BN$10,将星节奏统计!NP119)</f>
        <v>0.6</v>
      </c>
      <c r="OI120" s="28">
        <f>求节点($AT$5:$AT$10,BO$5:BO$10,将星节奏统计!NQ119)</f>
        <v>0</v>
      </c>
      <c r="OJ120" s="28">
        <f>求节点($AT$5:$AT$10,BP$5:BP$10,将星节奏统计!NR119)</f>
        <v>0.9</v>
      </c>
      <c r="OK120" s="28">
        <f>求节点($AT$5:$AT$10,BQ$5:BQ$10,将星节奏统计!NS119)</f>
        <v>0.6</v>
      </c>
      <c r="OL120" s="28">
        <f>求节点($AT$5:$AT$10,BR$5:BR$10,将星节奏统计!NT119)</f>
        <v>0.9</v>
      </c>
      <c r="OM120" s="28">
        <f>求节点($AT$5:$AT$10,BS$5:BS$10,将星节奏统计!NU119)</f>
        <v>0</v>
      </c>
      <c r="ON120" s="28">
        <f>求节点($AT$5:$AT$10,BT$5:BT$10,将星节奏统计!NV119)</f>
        <v>0.6</v>
      </c>
      <c r="OO120" s="28">
        <f>求节点($AT$5:$AT$10,BU$5:BU$10,将星节奏统计!NW119)</f>
        <v>0.1</v>
      </c>
      <c r="OP120" s="28">
        <f>求节点($AT$5:$AT$10,BV$5:BV$10,将星节奏统计!NX119)</f>
        <v>0.6</v>
      </c>
      <c r="OQ120" s="28">
        <f>求节点($AT$5:$AT$10,BW$5:BW$10,将星节奏统计!NY119)</f>
        <v>0.5</v>
      </c>
      <c r="OR120" s="28">
        <f>求节点($AT$5:$AT$10,BX$5:BX$10,将星节奏统计!NZ119)</f>
        <v>0.33</v>
      </c>
      <c r="OS120" s="28">
        <f>求节点($AT$5:$AT$10,BY$5:BY$10,将星节奏统计!OA119)</f>
        <v>0.5</v>
      </c>
      <c r="OT120" s="28">
        <f>求节点($AT$5:$AT$10,BZ$5:BZ$10,将星节奏统计!OB119)</f>
        <v>0.33</v>
      </c>
      <c r="OU120" s="28">
        <f>求节点($AT$5:$AT$10,CA$5:CA$10,将星节奏统计!OC119)</f>
        <v>0.6</v>
      </c>
      <c r="OV120" s="28">
        <f>求节点($AT$5:$AT$10,CB$5:CB$10,将星节奏统计!OD119)</f>
        <v>0.6</v>
      </c>
      <c r="OW120" s="28">
        <f>求节点($AT$5:$AT$10,CC$5:CC$10,将星节奏统计!OE119)</f>
        <v>0.6</v>
      </c>
      <c r="OX120" s="28">
        <f>求节点($AT$5:$AT$10,CD$5:CD$10,将星节奏统计!OF119)</f>
        <v>0.6</v>
      </c>
      <c r="OY120" s="28">
        <f>求节点($AT$5:$AT$10,CE$5:CE$10,将星节奏统计!OG119)</f>
        <v>0.4</v>
      </c>
      <c r="OZ120" s="28">
        <f>求节点($AT$5:$AT$10,CF$5:CF$10,将星节奏统计!OH119)</f>
        <v>0.4</v>
      </c>
      <c r="PA120" s="28">
        <f>求节点($AT$5:$AT$10,CG$5:CG$10,将星节奏统计!OI119)</f>
        <v>0.4</v>
      </c>
      <c r="PB120" s="28">
        <f>求节点($AT$5:$AT$10,CH$5:CH$10,将星节奏统计!OJ119)</f>
        <v>0.4</v>
      </c>
      <c r="PC120" s="28">
        <f>求节点($AT$5:$AT$10,CI$5:CI$10,将星节奏统计!OK119)</f>
        <v>0.5</v>
      </c>
      <c r="PD120" s="28">
        <f>求节点($AT$5:$AT$10,CJ$5:CJ$10,将星节奏统计!OL119)</f>
        <v>0.33</v>
      </c>
      <c r="PE120" s="28">
        <f>求节点($AT$5:$AT$10,CK$5:CK$10,将星节奏统计!OM119)</f>
        <v>0</v>
      </c>
      <c r="PF120" s="28">
        <f>求节点($AT$5:$AT$10,CL$5:CL$10,将星节奏统计!ON119)</f>
        <v>0</v>
      </c>
      <c r="PG120" s="28">
        <f>求节点($AT$5:$AT$10,CM$5:CM$10,将星节奏统计!OO119)</f>
        <v>0</v>
      </c>
      <c r="PH120" s="28">
        <f>求节点($AT$5:$AT$10,CN$5:CN$10,将星节奏统计!OP119)</f>
        <v>0</v>
      </c>
      <c r="PI120" s="28">
        <f>求节点($AT$5:$AT$10,CO$5:CO$10,将星节奏统计!OQ119)</f>
        <v>0</v>
      </c>
      <c r="PJ120" s="28">
        <f>求节点($AT$5:$AT$10,CP$5:CP$10,将星节奏统计!OR119)</f>
        <v>0</v>
      </c>
      <c r="PK120" s="28">
        <f>求节点($AT$5:$AT$10,CQ$5:CQ$10,将星节奏统计!OS119)</f>
        <v>0</v>
      </c>
      <c r="PL120" s="28">
        <f>求节点($AT$5:$AT$10,CR$5:CR$10,将星节奏统计!OT119)</f>
        <v>0</v>
      </c>
      <c r="PM120" s="28">
        <f>求节点($AT$5:$AT$10,CS$5:CS$10,将星节奏统计!OU119)</f>
        <v>0</v>
      </c>
      <c r="PN120" s="28">
        <f>求节点($AT$17:$AT$22,AV$17:AV$22,将星节奏统计!OX119)</f>
        <v>0</v>
      </c>
      <c r="PO120" s="28">
        <f>求节点($AT$17:$AT$22,AW$17:AW$22,将星节奏统计!OY119)</f>
        <v>0</v>
      </c>
      <c r="PP120" s="28">
        <f>求节点($AT$17:$AT$22,AX$17:AX$22,将星节奏统计!OZ119)</f>
        <v>0</v>
      </c>
      <c r="PQ120" s="28">
        <f>求节点($AT$17:$AT$22,AY$17:AY$22,将星节奏统计!PA119)</f>
        <v>2.3098278734036415E-4</v>
      </c>
      <c r="PR120" s="28">
        <f>求节点($AT$17:$AT$22,AZ$17:AZ$22,将星节奏统计!PB119)</f>
        <v>3.4647418101054969E-4</v>
      </c>
      <c r="PS120" s="28">
        <f>求节点($AT$17:$AT$22,BA$17:BA$22,将星节奏统计!PC119)</f>
        <v>3.4647418101054969E-4</v>
      </c>
      <c r="PT120" s="28">
        <f>求节点($AT$17:$AT$22,BB$17:BB$22,将星节奏统计!PD119)</f>
        <v>5.2496088031901353E-4</v>
      </c>
      <c r="PU120" s="28">
        <f>求节点($AT$17:$AT$22,BC$17:BC$22,将星节奏统计!PE119)</f>
        <v>0</v>
      </c>
      <c r="PV120" s="28">
        <f>求节点($AT$17:$AT$22,BD$17:BD$22,将星节奏统计!PF119)</f>
        <v>3.4647418101054969E-4</v>
      </c>
      <c r="PW120" s="28">
        <f>求节点($AT$17:$AT$22,BE$17:BE$22,将星节奏统计!PG119)</f>
        <v>0</v>
      </c>
      <c r="PX120" s="28">
        <f>求节点($AT$17:$AT$22,BF$17:BF$22,将星节奏统计!PH119)</f>
        <v>0</v>
      </c>
      <c r="PY120" s="28">
        <f>求节点($AT$17:$AT$22,BG$17:BG$22,将星节奏统计!PI119)</f>
        <v>0</v>
      </c>
      <c r="PZ120" s="28">
        <f>求节点($AT$17:$AT$22,BH$17:BH$22,将星节奏统计!PJ119)</f>
        <v>0</v>
      </c>
      <c r="QA120" s="28">
        <f>求节点($AT$17:$AT$22,BI$17:BI$22,将星节奏统计!PK119)</f>
        <v>0</v>
      </c>
      <c r="QB120" s="28">
        <f>求节点($AT$17:$AT$22,BJ$17:BJ$22,将星节奏统计!PL119)</f>
        <v>0</v>
      </c>
      <c r="QC120" s="28">
        <f>求节点($AT$17:$AT$22,BK$17:BK$22,将星节奏统计!PM119)</f>
        <v>0</v>
      </c>
      <c r="QD120" s="28">
        <f>求节点($AT$17:$AT$22,BL$17:BL$22,将星节奏统计!PN119)</f>
        <v>0</v>
      </c>
      <c r="QE120" s="28">
        <f>求节点($AT$17:$AT$22,BM$17:BM$22,将星节奏统计!PO119)</f>
        <v>0</v>
      </c>
      <c r="QF120" s="28">
        <f>求节点($AT$17:$AT$22,BN$17:BN$22,将星节奏统计!PP119)</f>
        <v>0</v>
      </c>
      <c r="QG120" s="28">
        <f>求节点($AT$17:$AT$22,BO$17:BO$22,将星节奏统计!PQ119)</f>
        <v>0</v>
      </c>
      <c r="QJ120" s="3">
        <v>116</v>
      </c>
      <c r="QK120" s="28">
        <f t="shared" ca="1" si="80"/>
        <v>1.5</v>
      </c>
      <c r="QL120" s="28">
        <f t="shared" ca="1" si="80"/>
        <v>1.5</v>
      </c>
      <c r="QM120" s="28">
        <f t="shared" ca="1" si="80"/>
        <v>1.5</v>
      </c>
      <c r="QN120" s="28">
        <f t="shared" ca="1" si="80"/>
        <v>1.5</v>
      </c>
      <c r="QO120" s="28">
        <f t="shared" ca="1" si="80"/>
        <v>1.5</v>
      </c>
      <c r="QP120" s="28">
        <f t="shared" ca="1" si="81"/>
        <v>1.5</v>
      </c>
      <c r="QQ120" s="28">
        <f t="shared" ca="1" si="81"/>
        <v>1.5</v>
      </c>
      <c r="QR120" s="28">
        <f t="shared" ca="1" si="81"/>
        <v>1.5</v>
      </c>
      <c r="QS120" s="28">
        <f t="shared" ca="1" si="81"/>
        <v>1.5</v>
      </c>
      <c r="QT120" s="28">
        <f t="shared" ca="1" si="81"/>
        <v>1.5</v>
      </c>
      <c r="QU120" s="28">
        <f t="shared" ca="1" si="82"/>
        <v>0.1</v>
      </c>
      <c r="QV120" s="28">
        <f t="shared" ca="1" si="82"/>
        <v>0.1</v>
      </c>
      <c r="QW120" s="28">
        <f t="shared" ca="1" si="82"/>
        <v>0.1</v>
      </c>
      <c r="QX120" s="28">
        <f t="shared" ca="1" si="82"/>
        <v>0.1</v>
      </c>
      <c r="QY120" s="28">
        <f t="shared" ca="1" si="82"/>
        <v>0.1</v>
      </c>
      <c r="QZ120" s="28">
        <f t="shared" ca="1" si="83"/>
        <v>1</v>
      </c>
      <c r="RA120" s="28">
        <f t="shared" ca="1" si="83"/>
        <v>1</v>
      </c>
      <c r="RB120" s="28">
        <f t="shared" ca="1" si="83"/>
        <v>1</v>
      </c>
      <c r="RC120" s="28">
        <f t="shared" ca="1" si="83"/>
        <v>1</v>
      </c>
      <c r="RD120" s="28">
        <f t="shared" ca="1" si="83"/>
        <v>1</v>
      </c>
      <c r="RE120" s="28">
        <f t="shared" ca="1" si="84"/>
        <v>0.99</v>
      </c>
      <c r="RF120" s="28">
        <f t="shared" ca="1" si="84"/>
        <v>0.99</v>
      </c>
      <c r="RG120" s="28">
        <f t="shared" ca="1" si="84"/>
        <v>0.99</v>
      </c>
      <c r="RH120" s="28">
        <f t="shared" ca="1" si="84"/>
        <v>0.99</v>
      </c>
      <c r="RI120" s="28">
        <f t="shared" ca="1" si="84"/>
        <v>0.99</v>
      </c>
      <c r="RJ120" s="28">
        <f t="shared" ca="1" si="85"/>
        <v>3.3834017176604531E-4</v>
      </c>
      <c r="RK120" s="28">
        <f t="shared" ca="1" si="85"/>
        <v>0</v>
      </c>
      <c r="RL120" s="28">
        <f t="shared" ca="1" si="85"/>
        <v>3.3834017176604531E-4</v>
      </c>
      <c r="RM120" s="28">
        <f t="shared" ca="1" si="85"/>
        <v>0</v>
      </c>
      <c r="RN120" s="28">
        <f t="shared" ca="1" si="85"/>
        <v>3.6222300742011927E-4</v>
      </c>
      <c r="RO120" s="28">
        <f t="shared" ca="1" si="86"/>
        <v>3.2362972951534633E-4</v>
      </c>
      <c r="RP120" s="28">
        <f t="shared" ca="1" si="86"/>
        <v>0</v>
      </c>
      <c r="RQ120" s="28">
        <f t="shared" ca="1" si="86"/>
        <v>3.2362972951534633E-4</v>
      </c>
      <c r="RR120" s="28">
        <f t="shared" ca="1" si="86"/>
        <v>0</v>
      </c>
      <c r="RS120" s="28">
        <f t="shared" ca="1" si="86"/>
        <v>3.4647418101054969E-4</v>
      </c>
      <c r="RT120" s="28">
        <f t="shared" ca="1" si="87"/>
        <v>0.1</v>
      </c>
      <c r="RU120" s="28">
        <f t="shared" ca="1" si="87"/>
        <v>0.1</v>
      </c>
      <c r="RV120" s="28">
        <f t="shared" ca="1" si="87"/>
        <v>0.1</v>
      </c>
      <c r="RW120" s="28">
        <f t="shared" ca="1" si="87"/>
        <v>0.1</v>
      </c>
      <c r="RX120" s="28">
        <f t="shared" ca="1" si="87"/>
        <v>0.1</v>
      </c>
      <c r="RY120" s="28">
        <f t="shared" ca="1" si="88"/>
        <v>0.17634839241643965</v>
      </c>
      <c r="RZ120" s="28">
        <f t="shared" ca="1" si="88"/>
        <v>0.18394962899645759</v>
      </c>
      <c r="SA120" s="28">
        <f t="shared" ca="1" si="88"/>
        <v>0.1985205577695881</v>
      </c>
      <c r="SB120" s="28">
        <f t="shared" ca="1" si="88"/>
        <v>0.2</v>
      </c>
      <c r="SC120" s="28">
        <f t="shared" ca="1" si="88"/>
        <v>0.2</v>
      </c>
    </row>
    <row r="121" spans="46:497" x14ac:dyDescent="0.2">
      <c r="AU121" s="28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U121" s="3">
        <v>117</v>
      </c>
      <c r="CV121" s="28">
        <f>求节点($AT$5:$AT$10,AV$5:AV$10,将星节奏统计!BJ120)</f>
        <v>0.1</v>
      </c>
      <c r="CW121" s="28">
        <f>求节点($AT$5:$AT$10,AW$5:AW$10,将星节奏统计!BK120)</f>
        <v>0.1</v>
      </c>
      <c r="CX121" s="28">
        <f>求节点($AT$5:$AT$10,AX$5:AX$10,将星节奏统计!BL120)</f>
        <v>7.7500649353273124E-2</v>
      </c>
      <c r="CY121" s="28">
        <f>求节点($AT$5:$AT$10,AY$5:AY$10,将星节奏统计!BM120)</f>
        <v>0</v>
      </c>
      <c r="CZ121" s="28">
        <f>求节点($AT$5:$AT$10,AZ$5:AZ$10,将星节奏统计!BN120)</f>
        <v>0</v>
      </c>
      <c r="DA121" s="28">
        <f>求节点($AT$5:$AT$10,BA$5:BA$10,将星节奏统计!BO120)</f>
        <v>0</v>
      </c>
      <c r="DB121" s="28">
        <f>求节点($AT$5:$AT$10,BB$5:BB$10,将星节奏统计!BP120)</f>
        <v>0</v>
      </c>
      <c r="DC121" s="28">
        <f>求节点($AT$5:$AT$10,BC$5:BC$10,将星节奏统计!BQ120)</f>
        <v>0</v>
      </c>
      <c r="DD121" s="28">
        <f>求节点($AT$5:$AT$10,BD$5:BD$10,将星节奏统计!BR120)</f>
        <v>0</v>
      </c>
      <c r="DE121" s="28">
        <f>求节点($AT$5:$AT$10,BE$5:BE$10,将星节奏统计!BS120)</f>
        <v>0</v>
      </c>
      <c r="DF121" s="28">
        <f>求节点($AT$5:$AT$10,BF$5:BF$10,将星节奏统计!BT120)</f>
        <v>0</v>
      </c>
      <c r="DG121" s="28">
        <f>求节点($AT$5:$AT$10,BG$5:BG$10,将星节奏统计!BU120)</f>
        <v>0</v>
      </c>
      <c r="DH121" s="28">
        <f>求节点($AT$5:$AT$10,BH$5:BH$10,将星节奏统计!BV120)</f>
        <v>0</v>
      </c>
      <c r="DI121" s="28">
        <f>求节点($AT$5:$AT$10,BI$5:BI$10,将星节奏统计!BW120)</f>
        <v>0</v>
      </c>
      <c r="DJ121" s="28">
        <f>求节点($AT$5:$AT$10,BJ$5:BJ$10,将星节奏统计!BX120)</f>
        <v>0</v>
      </c>
      <c r="DK121" s="28">
        <f>求节点($AT$5:$AT$10,BK$5:BK$10,将星节奏统计!BY120)</f>
        <v>0</v>
      </c>
      <c r="DL121" s="28">
        <f>求节点($AT$5:$AT$10,BL$5:BL$10,将星节奏统计!BZ120)</f>
        <v>0.9</v>
      </c>
      <c r="DM121" s="28">
        <f>求节点($AT$5:$AT$10,BM$5:BM$10,将星节奏统计!CA120)</f>
        <v>0.9</v>
      </c>
      <c r="DN121" s="28">
        <f>求节点($AT$5:$AT$10,BN$5:BN$10,将星节奏统计!CB120)</f>
        <v>0.6</v>
      </c>
      <c r="DO121" s="28">
        <f>求节点($AT$5:$AT$10,BO$5:BO$10,将星节奏统计!CC120)</f>
        <v>0</v>
      </c>
      <c r="DP121" s="28">
        <f>求节点($AT$5:$AT$10,BP$5:BP$10,将星节奏统计!CD120)</f>
        <v>0.9</v>
      </c>
      <c r="DQ121" s="28">
        <f>求节点($AT$5:$AT$10,BQ$5:BQ$10,将星节奏统计!CE120)</f>
        <v>0.6</v>
      </c>
      <c r="DR121" s="28">
        <f>求节点($AT$5:$AT$10,BR$5:BR$10,将星节奏统计!CF120)</f>
        <v>0.9</v>
      </c>
      <c r="DS121" s="28">
        <f>求节点($AT$5:$AT$10,BS$5:BS$10,将星节奏统计!CG120)</f>
        <v>0</v>
      </c>
      <c r="DT121" s="28">
        <f>求节点($AT$5:$AT$10,BT$5:BT$10,将星节奏统计!CH120)</f>
        <v>0.6</v>
      </c>
      <c r="DU121" s="28">
        <f>求节点($AT$5:$AT$10,BU$5:BU$10,将星节奏统计!CI120)</f>
        <v>0.1</v>
      </c>
      <c r="DV121" s="28">
        <f>求节点($AT$5:$AT$10,BV$5:BV$10,将星节奏统计!CJ120)</f>
        <v>0.6</v>
      </c>
      <c r="DW121" s="28">
        <f>求节点($AT$5:$AT$10,BW$5:BW$10,将星节奏统计!CK120)</f>
        <v>0.5</v>
      </c>
      <c r="DX121" s="28">
        <f>求节点($AT$5:$AT$10,BX$5:BX$10,将星节奏统计!CL120)</f>
        <v>0.33</v>
      </c>
      <c r="DY121" s="28">
        <f>求节点($AT$5:$AT$10,BY$5:BY$10,将星节奏统计!CM120)</f>
        <v>0.5</v>
      </c>
      <c r="DZ121" s="28">
        <f>求节点($AT$5:$AT$10,BZ$5:BZ$10,将星节奏统计!CN120)</f>
        <v>0.33</v>
      </c>
      <c r="EA121" s="28">
        <f>求节点($AT$5:$AT$10,CA$5:CA$10,将星节奏统计!CO120)</f>
        <v>0.6</v>
      </c>
      <c r="EB121" s="28">
        <f>求节点($AT$5:$AT$10,CB$5:CB$10,将星节奏统计!CP120)</f>
        <v>0.6</v>
      </c>
      <c r="EC121" s="28">
        <f>求节点($AT$5:$AT$10,CC$5:CC$10,将星节奏统计!CQ120)</f>
        <v>0.6</v>
      </c>
      <c r="ED121" s="28">
        <f>求节点($AT$5:$AT$10,CD$5:CD$10,将星节奏统计!CR120)</f>
        <v>0.6</v>
      </c>
      <c r="EE121" s="28">
        <f>求节点($AT$5:$AT$10,CE$5:CE$10,将星节奏统计!CS120)</f>
        <v>0.4</v>
      </c>
      <c r="EF121" s="28">
        <f>求节点($AT$5:$AT$10,CF$5:CF$10,将星节奏统计!CT120)</f>
        <v>0.4</v>
      </c>
      <c r="EG121" s="28">
        <f>求节点($AT$5:$AT$10,CG$5:CG$10,将星节奏统计!CU120)</f>
        <v>0.4</v>
      </c>
      <c r="EH121" s="28">
        <f>求节点($AT$5:$AT$10,CH$5:CH$10,将星节奏统计!CV120)</f>
        <v>0.4</v>
      </c>
      <c r="EI121" s="28">
        <f>求节点($AT$5:$AT$10,CI$5:CI$10,将星节奏统计!CW120)</f>
        <v>0.5</v>
      </c>
      <c r="EJ121" s="28">
        <f>求节点($AT$5:$AT$10,CJ$5:CJ$10,将星节奏统计!CX120)</f>
        <v>0.33</v>
      </c>
      <c r="EK121" s="28">
        <f>求节点($AT$5:$AT$10,CK$5:CK$10,将星节奏统计!CY120)</f>
        <v>0</v>
      </c>
      <c r="EL121" s="28">
        <f>求节点($AT$5:$AT$10,CL$5:CL$10,将星节奏统计!CZ120)</f>
        <v>0</v>
      </c>
      <c r="EM121" s="28">
        <f>求节点($AT$5:$AT$10,CM$5:CM$10,将星节奏统计!DA120)</f>
        <v>0</v>
      </c>
      <c r="EN121" s="28">
        <f>求节点($AT$5:$AT$10,CN$5:CN$10,将星节奏统计!DB120)</f>
        <v>0</v>
      </c>
      <c r="EO121" s="28">
        <f>求节点($AT$5:$AT$10,CO$5:CO$10,将星节奏统计!DC120)</f>
        <v>0</v>
      </c>
      <c r="EP121" s="28">
        <f>求节点($AT$5:$AT$10,CP$5:CP$10,将星节奏统计!DD120)</f>
        <v>0</v>
      </c>
      <c r="EQ121" s="28">
        <f>求节点($AT$5:$AT$10,CQ$5:CQ$10,将星节奏统计!DE120)</f>
        <v>0</v>
      </c>
      <c r="ER121" s="28">
        <f>求节点($AT$5:$AT$10,CR$5:CR$10,将星节奏统计!DF120)</f>
        <v>0</v>
      </c>
      <c r="ES121" s="28">
        <f>求节点($AT$5:$AT$10,CS$5:CS$10,将星节奏统计!DG120)</f>
        <v>0</v>
      </c>
      <c r="ET121" s="28">
        <f>求节点($AT$17:$AT$22,AV$17:AV$22,将星节奏统计!DJ120)</f>
        <v>0</v>
      </c>
      <c r="EU121" s="28">
        <f>求节点($AT$17:$AT$22,AW$17:AW$22,将星节奏统计!DK120)</f>
        <v>0</v>
      </c>
      <c r="EV121" s="28">
        <f>求节点($AT$17:$AT$22,AX$17:AX$22,将星节奏统计!DL120)</f>
        <v>0</v>
      </c>
      <c r="EW121" s="28">
        <f>求节点($AT$17:$AT$22,AY$17:AY$22,将星节奏统计!DM120)</f>
        <v>2.1575315301023551E-4</v>
      </c>
      <c r="EX121" s="28">
        <f>求节点($AT$17:$AT$22,AZ$17:AZ$22,将星节奏统计!DN120)</f>
        <v>3.2362972951534633E-4</v>
      </c>
      <c r="EY121" s="28">
        <f>求节点($AT$17:$AT$22,BA$17:BA$22,将星节奏统计!DO120)</f>
        <v>3.2362972951534633E-4</v>
      </c>
      <c r="EZ121" s="28">
        <f>求节点($AT$17:$AT$22,BB$17:BB$22,将星节奏统计!DP120)</f>
        <v>4.9034807502325306E-4</v>
      </c>
      <c r="FA121" s="28">
        <f>求节点($AT$17:$AT$22,BC$17:BC$22,将星节奏统计!DQ120)</f>
        <v>0</v>
      </c>
      <c r="FB121" s="28">
        <f>求节点($AT$17:$AT$22,BD$17:BD$22,将星节奏统计!DR120)</f>
        <v>3.2362972951534633E-4</v>
      </c>
      <c r="FC121" s="28">
        <f>求节点($AT$17:$AT$22,BE$17:BE$22,将星节奏统计!DS120)</f>
        <v>0</v>
      </c>
      <c r="FD121" s="28">
        <f>求节点($AT$17:$AT$22,BF$17:BF$22,将星节奏统计!DT120)</f>
        <v>0</v>
      </c>
      <c r="FE121" s="28">
        <f>求节点($AT$17:$AT$22,BG$17:BG$22,将星节奏统计!DU120)</f>
        <v>0</v>
      </c>
      <c r="FF121" s="28">
        <f>求节点($AT$17:$AT$22,BH$17:BH$22,将星节奏统计!DV120)</f>
        <v>0</v>
      </c>
      <c r="FG121" s="28">
        <f>求节点($AT$17:$AT$22,BI$17:BI$22,将星节奏统计!DW120)</f>
        <v>0</v>
      </c>
      <c r="FH121" s="28">
        <f>求节点($AT$17:$AT$22,BJ$17:BJ$22,将星节奏统计!DX120)</f>
        <v>0</v>
      </c>
      <c r="FI121" s="28">
        <f>求节点($AT$17:$AT$22,BK$17:BK$22,将星节奏统计!DY120)</f>
        <v>0</v>
      </c>
      <c r="FJ121" s="28">
        <f>求节点($AT$17:$AT$22,BL$17:BL$22,将星节奏统计!DZ120)</f>
        <v>0</v>
      </c>
      <c r="FK121" s="28">
        <f>求节点($AT$17:$AT$22,BM$17:BM$22,将星节奏统计!EA120)</f>
        <v>0</v>
      </c>
      <c r="FL121" s="28">
        <f>求节点($AT$17:$AT$22,BN$17:BN$22,将星节奏统计!EB120)</f>
        <v>0</v>
      </c>
      <c r="FM121" s="28">
        <f>求节点($AT$17:$AT$22,BO$17:BO$22,将星节奏统计!EC120)</f>
        <v>0</v>
      </c>
      <c r="FN121" s="28">
        <f>求节点($AT$5:$AT$10,AV$5:AV$10,将星节奏统计!EG120)</f>
        <v>0.1</v>
      </c>
      <c r="FO121" s="28">
        <f>求节点($AT$5:$AT$10,AW$5:AW$10,将星节奏统计!EH120)</f>
        <v>0.1</v>
      </c>
      <c r="FP121" s="28">
        <f>求节点($AT$5:$AT$10,AX$5:AX$10,将星节奏统计!EI120)</f>
        <v>8.5744324975894876E-2</v>
      </c>
      <c r="FQ121" s="28">
        <f>求节点($AT$5:$AT$10,AY$5:AY$10,将星节奏统计!EJ120)</f>
        <v>0</v>
      </c>
      <c r="FR121" s="28">
        <f>求节点($AT$5:$AT$10,AZ$5:AZ$10,将星节奏统计!EK120)</f>
        <v>0</v>
      </c>
      <c r="FS121" s="28">
        <f>求节点($AT$5:$AT$10,BA$5:BA$10,将星节奏统计!EL120)</f>
        <v>0</v>
      </c>
      <c r="FT121" s="28">
        <f>求节点($AT$5:$AT$10,BB$5:BB$10,将星节奏统计!EM120)</f>
        <v>0</v>
      </c>
      <c r="FU121" s="28">
        <f>求节点($AT$5:$AT$10,BC$5:BC$10,将星节奏统计!EN120)</f>
        <v>0</v>
      </c>
      <c r="FV121" s="28">
        <f>求节点($AT$5:$AT$10,BD$5:BD$10,将星节奏统计!EO120)</f>
        <v>0</v>
      </c>
      <c r="FW121" s="28">
        <f>求节点($AT$5:$AT$10,BE$5:BE$10,将星节奏统计!EP120)</f>
        <v>0</v>
      </c>
      <c r="FX121" s="28">
        <f>求节点($AT$5:$AT$10,BF$5:BF$10,将星节奏统计!EQ120)</f>
        <v>0</v>
      </c>
      <c r="FY121" s="28">
        <f>求节点($AT$5:$AT$10,BG$5:BG$10,将星节奏统计!ER120)</f>
        <v>0</v>
      </c>
      <c r="FZ121" s="28">
        <f>求节点($AT$5:$AT$10,BH$5:BH$10,将星节奏统计!ES120)</f>
        <v>0</v>
      </c>
      <c r="GA121" s="28">
        <f>求节点($AT$5:$AT$10,BI$5:BI$10,将星节奏统计!ET120)</f>
        <v>0</v>
      </c>
      <c r="GB121" s="28">
        <f>求节点($AT$5:$AT$10,BJ$5:BJ$10,将星节奏统计!EU120)</f>
        <v>0</v>
      </c>
      <c r="GC121" s="28">
        <f>求节点($AT$5:$AT$10,BK$5:BK$10,将星节奏统计!EV120)</f>
        <v>0</v>
      </c>
      <c r="GD121" s="28">
        <f>求节点($AT$5:$AT$10,BL$5:BL$10,将星节奏统计!EW120)</f>
        <v>0.9</v>
      </c>
      <c r="GE121" s="28">
        <f>求节点($AT$5:$AT$10,BM$5:BM$10,将星节奏统计!EX120)</f>
        <v>0.9</v>
      </c>
      <c r="GF121" s="28">
        <f>求节点($AT$5:$AT$10,BN$5:BN$10,将星节奏统计!EY120)</f>
        <v>0.6</v>
      </c>
      <c r="GG121" s="28">
        <f>求节点($AT$5:$AT$10,BO$5:BO$10,将星节奏统计!EZ120)</f>
        <v>0</v>
      </c>
      <c r="GH121" s="28">
        <f>求节点($AT$5:$AT$10,BP$5:BP$10,将星节奏统计!FA120)</f>
        <v>0.9</v>
      </c>
      <c r="GI121" s="28">
        <f>求节点($AT$5:$AT$10,BQ$5:BQ$10,将星节奏统计!FB120)</f>
        <v>0.6</v>
      </c>
      <c r="GJ121" s="28">
        <f>求节点($AT$5:$AT$10,BR$5:BR$10,将星节奏统计!FC120)</f>
        <v>0.9</v>
      </c>
      <c r="GK121" s="28">
        <f>求节点($AT$5:$AT$10,BS$5:BS$10,将星节奏统计!FD120)</f>
        <v>0</v>
      </c>
      <c r="GL121" s="28">
        <f>求节点($AT$5:$AT$10,BT$5:BT$10,将星节奏统计!FE120)</f>
        <v>0.6</v>
      </c>
      <c r="GM121" s="28">
        <f>求节点($AT$5:$AT$10,BU$5:BU$10,将星节奏统计!FF120)</f>
        <v>0.1</v>
      </c>
      <c r="GN121" s="28">
        <f>求节点($AT$5:$AT$10,BV$5:BV$10,将星节奏统计!FG120)</f>
        <v>0.6</v>
      </c>
      <c r="GO121" s="28">
        <f>求节点($AT$5:$AT$10,BW$5:BW$10,将星节奏统计!FH120)</f>
        <v>0.5</v>
      </c>
      <c r="GP121" s="28">
        <f>求节点($AT$5:$AT$10,BX$5:BX$10,将星节奏统计!FI120)</f>
        <v>0.33</v>
      </c>
      <c r="GQ121" s="28">
        <f>求节点($AT$5:$AT$10,BY$5:BY$10,将星节奏统计!FJ120)</f>
        <v>0.5</v>
      </c>
      <c r="GR121" s="28">
        <f>求节点($AT$5:$AT$10,BZ$5:BZ$10,将星节奏统计!FK120)</f>
        <v>0.33</v>
      </c>
      <c r="GS121" s="28">
        <f>求节点($AT$5:$AT$10,CA$5:CA$10,将星节奏统计!FL120)</f>
        <v>0.6</v>
      </c>
      <c r="GT121" s="28">
        <f>求节点($AT$5:$AT$10,CB$5:CB$10,将星节奏统计!FM120)</f>
        <v>0.6</v>
      </c>
      <c r="GU121" s="28">
        <f>求节点($AT$5:$AT$10,CC$5:CC$10,将星节奏统计!FN120)</f>
        <v>0.6</v>
      </c>
      <c r="GV121" s="28">
        <f>求节点($AT$5:$AT$10,CD$5:CD$10,将星节奏统计!FO120)</f>
        <v>0.6</v>
      </c>
      <c r="GW121" s="28">
        <f>求节点($AT$5:$AT$10,CE$5:CE$10,将星节奏统计!FP120)</f>
        <v>0.4</v>
      </c>
      <c r="GX121" s="28">
        <f>求节点($AT$5:$AT$10,CF$5:CF$10,将星节奏统计!FQ120)</f>
        <v>0.4</v>
      </c>
      <c r="GY121" s="28">
        <f>求节点($AT$5:$AT$10,CG$5:CG$10,将星节奏统计!FR120)</f>
        <v>0.4</v>
      </c>
      <c r="GZ121" s="28">
        <f>求节点($AT$5:$AT$10,CH$5:CH$10,将星节奏统计!FS120)</f>
        <v>0.4</v>
      </c>
      <c r="HA121" s="28">
        <f>求节点($AT$5:$AT$10,CI$5:CI$10,将星节奏统计!FT120)</f>
        <v>0.5</v>
      </c>
      <c r="HB121" s="28">
        <f>求节点($AT$5:$AT$10,CJ$5:CJ$10,将星节奏统计!FU120)</f>
        <v>0.33</v>
      </c>
      <c r="HC121" s="28">
        <f>求节点($AT$5:$AT$10,CK$5:CK$10,将星节奏统计!FV120)</f>
        <v>0</v>
      </c>
      <c r="HD121" s="28">
        <f>求节点($AT$5:$AT$10,CL$5:CL$10,将星节奏统计!FW120)</f>
        <v>0</v>
      </c>
      <c r="HE121" s="28">
        <f>求节点($AT$5:$AT$10,CM$5:CM$10,将星节奏统计!FX120)</f>
        <v>0</v>
      </c>
      <c r="HF121" s="28">
        <f>求节点($AT$5:$AT$10,CN$5:CN$10,将星节奏统计!FY120)</f>
        <v>0</v>
      </c>
      <c r="HG121" s="28">
        <f>求节点($AT$5:$AT$10,CO$5:CO$10,将星节奏统计!FZ120)</f>
        <v>0</v>
      </c>
      <c r="HH121" s="28">
        <f>求节点($AT$5:$AT$10,CP$5:CP$10,将星节奏统计!GA120)</f>
        <v>0</v>
      </c>
      <c r="HI121" s="28">
        <f>求节点($AT$5:$AT$10,CQ$5:CQ$10,将星节奏统计!GB120)</f>
        <v>0</v>
      </c>
      <c r="HJ121" s="28">
        <f>求节点($AT$5:$AT$10,CR$5:CR$10,将星节奏统计!GC120)</f>
        <v>0</v>
      </c>
      <c r="HK121" s="28">
        <f>求节点($AT$5:$AT$10,CS$5:CS$10,将星节奏统计!GD120)</f>
        <v>0</v>
      </c>
      <c r="HL121" s="28">
        <f>求节点($AT$17:$AT$22,AV$17:AV$22,将星节奏统计!GG120)</f>
        <v>0</v>
      </c>
      <c r="HM121" s="28">
        <f>求节点($AT$17:$AT$22,AW$17:AW$22,将星节奏统计!GH120)</f>
        <v>0</v>
      </c>
      <c r="HN121" s="28">
        <f>求节点($AT$17:$AT$22,AX$17:AX$22,将星节奏统计!GI120)</f>
        <v>0</v>
      </c>
      <c r="HO121" s="28">
        <f>求节点($AT$17:$AT$22,AY$17:AY$22,将星节奏统计!GJ120)</f>
        <v>0</v>
      </c>
      <c r="HP121" s="28">
        <f>求节点($AT$17:$AT$22,AZ$17:AZ$22,将星节奏统计!GK120)</f>
        <v>0</v>
      </c>
      <c r="HQ121" s="28">
        <f>求节点($AT$17:$AT$22,BA$17:BA$22,将星节奏统计!GL120)</f>
        <v>0</v>
      </c>
      <c r="HR121" s="28">
        <f>求节点($AT$17:$AT$22,BB$17:BB$22,将星节奏统计!GM120)</f>
        <v>0</v>
      </c>
      <c r="HS121" s="28">
        <f>求节点($AT$17:$AT$22,BC$17:BC$22,将星节奏统计!GN120)</f>
        <v>0</v>
      </c>
      <c r="HT121" s="28">
        <f>求节点($AT$17:$AT$22,BD$17:BD$22,将星节奏统计!GO120)</f>
        <v>0</v>
      </c>
      <c r="HU121" s="28">
        <f>求节点($AT$17:$AT$22,BE$17:BE$22,将星节奏统计!GP120)</f>
        <v>0</v>
      </c>
      <c r="HV121" s="28">
        <f>求节点($AT$17:$AT$22,BF$17:BF$22,将星节奏统计!GQ120)</f>
        <v>0</v>
      </c>
      <c r="HW121" s="28">
        <f>求节点($AT$17:$AT$22,BG$17:BG$22,将星节奏统计!GR120)</f>
        <v>0</v>
      </c>
      <c r="HX121" s="28">
        <f>求节点($AT$17:$AT$22,BH$17:BH$22,将星节奏统计!GS120)</f>
        <v>0</v>
      </c>
      <c r="HY121" s="28">
        <f>求节点($AT$17:$AT$22,BI$17:BI$22,将星节奏统计!GT120)</f>
        <v>0</v>
      </c>
      <c r="HZ121" s="28">
        <f>求节点($AT$17:$AT$22,BJ$17:BJ$22,将星节奏统计!GU120)</f>
        <v>0</v>
      </c>
      <c r="IA121" s="28">
        <f>求节点($AT$17:$AT$22,BK$17:BK$22,将星节奏统计!GV120)</f>
        <v>0</v>
      </c>
      <c r="IB121" s="28">
        <f>求节点($AT$17:$AT$22,BL$17:BL$22,将星节奏统计!GW120)</f>
        <v>0</v>
      </c>
      <c r="IC121" s="28">
        <f>求节点($AT$17:$AT$22,BM$17:BM$22,将星节奏统计!GX120)</f>
        <v>0</v>
      </c>
      <c r="ID121" s="28">
        <f>求节点($AT$17:$AT$22,BN$17:BN$22,将星节奏统计!GY120)</f>
        <v>0</v>
      </c>
      <c r="IE121" s="28">
        <f>求节点($AT$17:$AT$22,BO$17:BO$22,将星节奏统计!GZ120)</f>
        <v>0</v>
      </c>
      <c r="IF121" s="28">
        <f>求节点($AT$5:$AT$10,AV$5:AV$10,将星节奏统计!HD120)</f>
        <v>0.1</v>
      </c>
      <c r="IG121" s="28">
        <f>求节点($AT$5:$AT$10,AW$5:AW$10,将星节奏统计!HE120)</f>
        <v>0.1</v>
      </c>
      <c r="IH121" s="28">
        <f>求节点($AT$5:$AT$10,AX$5:AX$10,将星节奏统计!HF120)</f>
        <v>0.1</v>
      </c>
      <c r="II121" s="28">
        <f>求节点($AT$5:$AT$10,AY$5:AY$10,将星节奏统计!HG120)</f>
        <v>0</v>
      </c>
      <c r="IJ121" s="28">
        <f>求节点($AT$5:$AT$10,AZ$5:AZ$10,将星节奏统计!HH120)</f>
        <v>0</v>
      </c>
      <c r="IK121" s="28">
        <f>求节点($AT$5:$AT$10,BA$5:BA$10,将星节奏统计!HI120)</f>
        <v>0</v>
      </c>
      <c r="IL121" s="28">
        <f>求节点($AT$5:$AT$10,BB$5:BB$10,将星节奏统计!HJ120)</f>
        <v>0</v>
      </c>
      <c r="IM121" s="28">
        <f>求节点($AT$5:$AT$10,BC$5:BC$10,将星节奏统计!HK120)</f>
        <v>0</v>
      </c>
      <c r="IN121" s="28">
        <f>求节点($AT$5:$AT$10,BD$5:BD$10,将星节奏统计!HL120)</f>
        <v>0</v>
      </c>
      <c r="IO121" s="28">
        <f>求节点($AT$5:$AT$10,BE$5:BE$10,将星节奏统计!HM120)</f>
        <v>0</v>
      </c>
      <c r="IP121" s="28">
        <f>求节点($AT$5:$AT$10,BF$5:BF$10,将星节奏统计!HN120)</f>
        <v>0</v>
      </c>
      <c r="IQ121" s="28">
        <f>求节点($AT$5:$AT$10,BG$5:BG$10,将星节奏统计!HO120)</f>
        <v>0</v>
      </c>
      <c r="IR121" s="28">
        <f>求节点($AT$5:$AT$10,BH$5:BH$10,将星节奏统计!HP120)</f>
        <v>0</v>
      </c>
      <c r="IS121" s="28">
        <f>求节点($AT$5:$AT$10,BI$5:BI$10,将星节奏统计!HQ120)</f>
        <v>0</v>
      </c>
      <c r="IT121" s="28">
        <f>求节点($AT$5:$AT$10,BJ$5:BJ$10,将星节奏统计!HR120)</f>
        <v>0</v>
      </c>
      <c r="IU121" s="28">
        <f>求节点($AT$5:$AT$10,BK$5:BK$10,将星节奏统计!HS120)</f>
        <v>0</v>
      </c>
      <c r="IV121" s="28">
        <f>求节点($AT$5:$AT$10,BL$5:BL$10,将星节奏统计!HT120)</f>
        <v>0.9</v>
      </c>
      <c r="IW121" s="28">
        <f>求节点($AT$5:$AT$10,BM$5:BM$10,将星节奏统计!HU120)</f>
        <v>0.9</v>
      </c>
      <c r="IX121" s="28">
        <f>求节点($AT$5:$AT$10,BN$5:BN$10,将星节奏统计!HV120)</f>
        <v>0.6</v>
      </c>
      <c r="IY121" s="28">
        <f>求节点($AT$5:$AT$10,BO$5:BO$10,将星节奏统计!HW120)</f>
        <v>0</v>
      </c>
      <c r="IZ121" s="28">
        <f>求节点($AT$5:$AT$10,BP$5:BP$10,将星节奏统计!HX120)</f>
        <v>0.9</v>
      </c>
      <c r="JA121" s="28">
        <f>求节点($AT$5:$AT$10,BQ$5:BQ$10,将星节奏统计!HY120)</f>
        <v>0.6</v>
      </c>
      <c r="JB121" s="28">
        <f>求节点($AT$5:$AT$10,BR$5:BR$10,将星节奏统计!HZ120)</f>
        <v>0.9</v>
      </c>
      <c r="JC121" s="28">
        <f>求节点($AT$5:$AT$10,BS$5:BS$10,将星节奏统计!IA120)</f>
        <v>0</v>
      </c>
      <c r="JD121" s="28">
        <f>求节点($AT$5:$AT$10,BT$5:BT$10,将星节奏统计!IB120)</f>
        <v>0.6</v>
      </c>
      <c r="JE121" s="28">
        <f>求节点($AT$5:$AT$10,BU$5:BU$10,将星节奏统计!IC120)</f>
        <v>0.1</v>
      </c>
      <c r="JF121" s="28">
        <f>求节点($AT$5:$AT$10,BV$5:BV$10,将星节奏统计!ID120)</f>
        <v>0.6</v>
      </c>
      <c r="JG121" s="28">
        <f>求节点($AT$5:$AT$10,BW$5:BW$10,将星节奏统计!IE120)</f>
        <v>0.5</v>
      </c>
      <c r="JH121" s="28">
        <f>求节点($AT$5:$AT$10,BX$5:BX$10,将星节奏统计!IF120)</f>
        <v>0.33</v>
      </c>
      <c r="JI121" s="28">
        <f>求节点($AT$5:$AT$10,BY$5:BY$10,将星节奏统计!IG120)</f>
        <v>0.5</v>
      </c>
      <c r="JJ121" s="28">
        <f>求节点($AT$5:$AT$10,BZ$5:BZ$10,将星节奏统计!IH120)</f>
        <v>0.33</v>
      </c>
      <c r="JK121" s="28">
        <f>求节点($AT$5:$AT$10,CA$5:CA$10,将星节奏统计!II120)</f>
        <v>0.6</v>
      </c>
      <c r="JL121" s="28">
        <f>求节点($AT$5:$AT$10,CB$5:CB$10,将星节奏统计!IJ120)</f>
        <v>0.6</v>
      </c>
      <c r="JM121" s="28">
        <f>求节点($AT$5:$AT$10,CC$5:CC$10,将星节奏统计!IK120)</f>
        <v>0.6</v>
      </c>
      <c r="JN121" s="28">
        <f>求节点($AT$5:$AT$10,CD$5:CD$10,将星节奏统计!IL120)</f>
        <v>0.6</v>
      </c>
      <c r="JO121" s="28">
        <f>求节点($AT$5:$AT$10,CE$5:CE$10,将星节奏统计!IM120)</f>
        <v>0.4</v>
      </c>
      <c r="JP121" s="28">
        <f>求节点($AT$5:$AT$10,CF$5:CF$10,将星节奏统计!IN120)</f>
        <v>0.4</v>
      </c>
      <c r="JQ121" s="28">
        <f>求节点($AT$5:$AT$10,CG$5:CG$10,将星节奏统计!IO120)</f>
        <v>0.4</v>
      </c>
      <c r="JR121" s="28">
        <f>求节点($AT$5:$AT$10,CH$5:CH$10,将星节奏统计!IP120)</f>
        <v>0.4</v>
      </c>
      <c r="JS121" s="28">
        <f>求节点($AT$5:$AT$10,CI$5:CI$10,将星节奏统计!IQ120)</f>
        <v>0.5</v>
      </c>
      <c r="JT121" s="28">
        <f>求节点($AT$5:$AT$10,CJ$5:CJ$10,将星节奏统计!IR120)</f>
        <v>0.33</v>
      </c>
      <c r="JU121" s="28">
        <f>求节点($AT$5:$AT$10,CK$5:CK$10,将星节奏统计!IS120)</f>
        <v>0</v>
      </c>
      <c r="JV121" s="28">
        <f>求节点($AT$5:$AT$10,CL$5:CL$10,将星节奏统计!IT120)</f>
        <v>0</v>
      </c>
      <c r="JW121" s="28">
        <f>求节点($AT$5:$AT$10,CM$5:CM$10,将星节奏统计!IU120)</f>
        <v>0</v>
      </c>
      <c r="JX121" s="28">
        <f>求节点($AT$5:$AT$10,CN$5:CN$10,将星节奏统计!IV120)</f>
        <v>0</v>
      </c>
      <c r="JY121" s="28">
        <f>求节点($AT$5:$AT$10,CO$5:CO$10,将星节奏统计!IW120)</f>
        <v>0</v>
      </c>
      <c r="JZ121" s="28">
        <f>求节点($AT$5:$AT$10,CP$5:CP$10,将星节奏统计!IX120)</f>
        <v>0</v>
      </c>
      <c r="KA121" s="28">
        <f>求节点($AT$5:$AT$10,CQ$5:CQ$10,将星节奏统计!IY120)</f>
        <v>0</v>
      </c>
      <c r="KB121" s="28">
        <f>求节点($AT$5:$AT$10,CR$5:CR$10,将星节奏统计!IZ120)</f>
        <v>0</v>
      </c>
      <c r="KC121" s="28">
        <f>求节点($AT$5:$AT$10,CS$5:CS$10,将星节奏统计!JA120)</f>
        <v>0</v>
      </c>
      <c r="KD121" s="28">
        <f>求节点($AT$17:$AT$22,AV$17:AV$22,将星节奏统计!JD120)</f>
        <v>0</v>
      </c>
      <c r="KE121" s="28">
        <f>求节点($AT$17:$AT$22,AW$17:AW$22,将星节奏统计!JE120)</f>
        <v>0</v>
      </c>
      <c r="KF121" s="28">
        <f>求节点($AT$17:$AT$22,AX$17:AX$22,将星节奏统计!JF120)</f>
        <v>0</v>
      </c>
      <c r="KG121" s="28">
        <f>求节点($AT$17:$AT$22,AY$17:AY$22,将星节奏统计!JG120)</f>
        <v>2.1575315301023551E-4</v>
      </c>
      <c r="KH121" s="28">
        <f>求节点($AT$17:$AT$22,AZ$17:AZ$22,将星节奏统计!JH120)</f>
        <v>3.2362972951534633E-4</v>
      </c>
      <c r="KI121" s="28">
        <f>求节点($AT$17:$AT$22,BA$17:BA$22,将星节奏统计!JI120)</f>
        <v>3.2362972951534633E-4</v>
      </c>
      <c r="KJ121" s="28">
        <f>求节点($AT$17:$AT$22,BB$17:BB$22,将星节奏统计!JJ120)</f>
        <v>4.9034807502325306E-4</v>
      </c>
      <c r="KK121" s="28">
        <f>求节点($AT$17:$AT$22,BC$17:BC$22,将星节奏统计!JK120)</f>
        <v>0</v>
      </c>
      <c r="KL121" s="28">
        <f>求节点($AT$17:$AT$22,BD$17:BD$22,将星节奏统计!JL120)</f>
        <v>3.2362972951534633E-4</v>
      </c>
      <c r="KM121" s="28">
        <f>求节点($AT$17:$AT$22,BE$17:BE$22,将星节奏统计!JM120)</f>
        <v>0</v>
      </c>
      <c r="KN121" s="28">
        <f>求节点($AT$17:$AT$22,BF$17:BF$22,将星节奏统计!JN120)</f>
        <v>0</v>
      </c>
      <c r="KO121" s="28">
        <f>求节点($AT$17:$AT$22,BG$17:BG$22,将星节奏统计!JO120)</f>
        <v>0</v>
      </c>
      <c r="KP121" s="28">
        <f>求节点($AT$17:$AT$22,BH$17:BH$22,将星节奏统计!JP120)</f>
        <v>0</v>
      </c>
      <c r="KQ121" s="28">
        <f>求节点($AT$17:$AT$22,BI$17:BI$22,将星节奏统计!JQ120)</f>
        <v>0</v>
      </c>
      <c r="KR121" s="28">
        <f>求节点($AT$17:$AT$22,BJ$17:BJ$22,将星节奏统计!JR120)</f>
        <v>0</v>
      </c>
      <c r="KS121" s="28">
        <f>求节点($AT$17:$AT$22,BK$17:BK$22,将星节奏统计!JS120)</f>
        <v>0</v>
      </c>
      <c r="KT121" s="28">
        <f>求节点($AT$17:$AT$22,BL$17:BL$22,将星节奏统计!JT120)</f>
        <v>0</v>
      </c>
      <c r="KU121" s="28">
        <f>求节点($AT$17:$AT$22,BM$17:BM$22,将星节奏统计!JU120)</f>
        <v>0</v>
      </c>
      <c r="KV121" s="28">
        <f>求节点($AT$17:$AT$22,BN$17:BN$22,将星节奏统计!JV120)</f>
        <v>0</v>
      </c>
      <c r="KW121" s="28">
        <f>求节点($AT$17:$AT$22,BO$17:BO$22,将星节奏统计!JW120)</f>
        <v>0</v>
      </c>
      <c r="KX121" s="28">
        <f>求节点($AT$5:$AT$10,AV$5:AV$10,将星节奏统计!KA120)</f>
        <v>0.1</v>
      </c>
      <c r="KY121" s="28">
        <f>求节点($AT$5:$AT$10,AW$5:AW$10,将星节奏统计!KB120)</f>
        <v>0.1</v>
      </c>
      <c r="KZ121" s="28">
        <f>求节点($AT$5:$AT$10,AX$5:AX$10,将星节奏统计!KC120)</f>
        <v>0.1</v>
      </c>
      <c r="LA121" s="28">
        <f>求节点($AT$5:$AT$10,AY$5:AY$10,将星节奏统计!KD120)</f>
        <v>0</v>
      </c>
      <c r="LB121" s="28">
        <f>求节点($AT$5:$AT$10,AZ$5:AZ$10,将星节奏统计!KE120)</f>
        <v>0</v>
      </c>
      <c r="LC121" s="28">
        <f>求节点($AT$5:$AT$10,BA$5:BA$10,将星节奏统计!KF120)</f>
        <v>0</v>
      </c>
      <c r="LD121" s="28">
        <f>求节点($AT$5:$AT$10,BB$5:BB$10,将星节奏统计!KG120)</f>
        <v>0</v>
      </c>
      <c r="LE121" s="28">
        <f>求节点($AT$5:$AT$10,BC$5:BC$10,将星节奏统计!KH120)</f>
        <v>0</v>
      </c>
      <c r="LF121" s="28">
        <f>求节点($AT$5:$AT$10,BD$5:BD$10,将星节奏统计!KI120)</f>
        <v>0</v>
      </c>
      <c r="LG121" s="28">
        <f>求节点($AT$5:$AT$10,BE$5:BE$10,将星节奏统计!KJ120)</f>
        <v>0</v>
      </c>
      <c r="LH121" s="28">
        <f>求节点($AT$5:$AT$10,BF$5:BF$10,将星节奏统计!KK120)</f>
        <v>0</v>
      </c>
      <c r="LI121" s="28">
        <f>求节点($AT$5:$AT$10,BG$5:BG$10,将星节奏统计!KL120)</f>
        <v>0</v>
      </c>
      <c r="LJ121" s="28">
        <f>求节点($AT$5:$AT$10,BH$5:BH$10,将星节奏统计!KM120)</f>
        <v>0</v>
      </c>
      <c r="LK121" s="28">
        <f>求节点($AT$5:$AT$10,BI$5:BI$10,将星节奏统计!KN120)</f>
        <v>0</v>
      </c>
      <c r="LL121" s="28">
        <f>求节点($AT$5:$AT$10,BJ$5:BJ$10,将星节奏统计!KO120)</f>
        <v>0</v>
      </c>
      <c r="LM121" s="28">
        <f>求节点($AT$5:$AT$10,BK$5:BK$10,将星节奏统计!KP120)</f>
        <v>0</v>
      </c>
      <c r="LN121" s="28">
        <f>求节点($AT$5:$AT$10,BL$5:BL$10,将星节奏统计!KQ120)</f>
        <v>0.9</v>
      </c>
      <c r="LO121" s="28">
        <f>求节点($AT$5:$AT$10,BM$5:BM$10,将星节奏统计!KR120)</f>
        <v>0.9</v>
      </c>
      <c r="LP121" s="28">
        <f>求节点($AT$5:$AT$10,BN$5:BN$10,将星节奏统计!KS120)</f>
        <v>0.6</v>
      </c>
      <c r="LQ121" s="28">
        <f>求节点($AT$5:$AT$10,BO$5:BO$10,将星节奏统计!KT120)</f>
        <v>0</v>
      </c>
      <c r="LR121" s="28">
        <f>求节点($AT$5:$AT$10,BP$5:BP$10,将星节奏统计!KU120)</f>
        <v>0.9</v>
      </c>
      <c r="LS121" s="28">
        <f>求节点($AT$5:$AT$10,BQ$5:BQ$10,将星节奏统计!KV120)</f>
        <v>0.6</v>
      </c>
      <c r="LT121" s="28">
        <f>求节点($AT$5:$AT$10,BR$5:BR$10,将星节奏统计!KW120)</f>
        <v>0.9</v>
      </c>
      <c r="LU121" s="28">
        <f>求节点($AT$5:$AT$10,BS$5:BS$10,将星节奏统计!KX120)</f>
        <v>0</v>
      </c>
      <c r="LV121" s="28">
        <f>求节点($AT$5:$AT$10,BT$5:BT$10,将星节奏统计!KY120)</f>
        <v>0.6</v>
      </c>
      <c r="LW121" s="28">
        <f>求节点($AT$5:$AT$10,BU$5:BU$10,将星节奏统计!KZ120)</f>
        <v>0.1</v>
      </c>
      <c r="LX121" s="28">
        <f>求节点($AT$5:$AT$10,BV$5:BV$10,将星节奏统计!LA120)</f>
        <v>0.6</v>
      </c>
      <c r="LY121" s="28">
        <f>求节点($AT$5:$AT$10,BW$5:BW$10,将星节奏统计!LB120)</f>
        <v>0.5</v>
      </c>
      <c r="LZ121" s="28">
        <f>求节点($AT$5:$AT$10,BX$5:BX$10,将星节奏统计!LC120)</f>
        <v>0.33</v>
      </c>
      <c r="MA121" s="28">
        <f>求节点($AT$5:$AT$10,BY$5:BY$10,将星节奏统计!LD120)</f>
        <v>0.5</v>
      </c>
      <c r="MB121" s="28">
        <f>求节点($AT$5:$AT$10,BZ$5:BZ$10,将星节奏统计!LE120)</f>
        <v>0.33</v>
      </c>
      <c r="MC121" s="28">
        <f>求节点($AT$5:$AT$10,CA$5:CA$10,将星节奏统计!LF120)</f>
        <v>0.6</v>
      </c>
      <c r="MD121" s="28">
        <f>求节点($AT$5:$AT$10,CB$5:CB$10,将星节奏统计!LG120)</f>
        <v>0.6</v>
      </c>
      <c r="ME121" s="28">
        <f>求节点($AT$5:$AT$10,CC$5:CC$10,将星节奏统计!LH120)</f>
        <v>0.6</v>
      </c>
      <c r="MF121" s="28">
        <f>求节点($AT$5:$AT$10,CD$5:CD$10,将星节奏统计!LI120)</f>
        <v>0.6</v>
      </c>
      <c r="MG121" s="28">
        <f>求节点($AT$5:$AT$10,CE$5:CE$10,将星节奏统计!LJ120)</f>
        <v>0.4</v>
      </c>
      <c r="MH121" s="28">
        <f>求节点($AT$5:$AT$10,CF$5:CF$10,将星节奏统计!LK120)</f>
        <v>0.4</v>
      </c>
      <c r="MI121" s="28">
        <f>求节点($AT$5:$AT$10,CG$5:CG$10,将星节奏统计!LL120)</f>
        <v>0.4</v>
      </c>
      <c r="MJ121" s="28">
        <f>求节点($AT$5:$AT$10,CH$5:CH$10,将星节奏统计!LM120)</f>
        <v>0.4</v>
      </c>
      <c r="MK121" s="28">
        <f>求节点($AT$5:$AT$10,CI$5:CI$10,将星节奏统计!LN120)</f>
        <v>0.5</v>
      </c>
      <c r="ML121" s="28">
        <f>求节点($AT$5:$AT$10,CJ$5:CJ$10,将星节奏统计!LO120)</f>
        <v>0.33</v>
      </c>
      <c r="MM121" s="28">
        <f>求节点($AT$5:$AT$10,CK$5:CK$10,将星节奏统计!LP120)</f>
        <v>0</v>
      </c>
      <c r="MN121" s="28">
        <f>求节点($AT$5:$AT$10,CL$5:CL$10,将星节奏统计!LQ120)</f>
        <v>0</v>
      </c>
      <c r="MO121" s="28">
        <f>求节点($AT$5:$AT$10,CM$5:CM$10,将星节奏统计!LR120)</f>
        <v>0</v>
      </c>
      <c r="MP121" s="28">
        <f>求节点($AT$5:$AT$10,CN$5:CN$10,将星节奏统计!LS120)</f>
        <v>0</v>
      </c>
      <c r="MQ121" s="28">
        <f>求节点($AT$5:$AT$10,CO$5:CO$10,将星节奏统计!LT120)</f>
        <v>0</v>
      </c>
      <c r="MR121" s="28">
        <f>求节点($AT$5:$AT$10,CP$5:CP$10,将星节奏统计!LU120)</f>
        <v>0</v>
      </c>
      <c r="MS121" s="28">
        <f>求节点($AT$5:$AT$10,CQ$5:CQ$10,将星节奏统计!LV120)</f>
        <v>0</v>
      </c>
      <c r="MT121" s="28">
        <f>求节点($AT$5:$AT$10,CR$5:CR$10,将星节奏统计!LW120)</f>
        <v>0</v>
      </c>
      <c r="MU121" s="28">
        <f>求节点($AT$5:$AT$10,CS$5:CS$10,将星节奏统计!LX120)</f>
        <v>0</v>
      </c>
      <c r="MV121" s="28">
        <f>求节点($AT$17:$AT$22,AV$17:AV$22,将星节奏统计!MA120)</f>
        <v>0</v>
      </c>
      <c r="MW121" s="28">
        <f>求节点($AT$17:$AT$22,AW$17:AW$22,将星节奏统计!MB120)</f>
        <v>0</v>
      </c>
      <c r="MX121" s="28">
        <f>求节点($AT$17:$AT$22,AX$17:AX$22,将星节奏统计!MC120)</f>
        <v>0</v>
      </c>
      <c r="MY121" s="28">
        <f>求节点($AT$17:$AT$22,AY$17:AY$22,将星节奏统计!MD120)</f>
        <v>0</v>
      </c>
      <c r="MZ121" s="28">
        <f>求节点($AT$17:$AT$22,AZ$17:AZ$22,将星节奏统计!ME120)</f>
        <v>0</v>
      </c>
      <c r="NA121" s="28">
        <f>求节点($AT$17:$AT$22,BA$17:BA$22,将星节奏统计!MF120)</f>
        <v>0</v>
      </c>
      <c r="NB121" s="28">
        <f>求节点($AT$17:$AT$22,BB$17:BB$22,将星节奏统计!MG120)</f>
        <v>0</v>
      </c>
      <c r="NC121" s="28">
        <f>求节点($AT$17:$AT$22,BC$17:BC$22,将星节奏统计!MH120)</f>
        <v>0</v>
      </c>
      <c r="ND121" s="28">
        <f>求节点($AT$17:$AT$22,BD$17:BD$22,将星节奏统计!MI120)</f>
        <v>0</v>
      </c>
      <c r="NE121" s="28">
        <f>求节点($AT$17:$AT$22,BE$17:BE$22,将星节奏统计!MJ120)</f>
        <v>0</v>
      </c>
      <c r="NF121" s="28">
        <f>求节点($AT$17:$AT$22,BF$17:BF$22,将星节奏统计!MK120)</f>
        <v>0</v>
      </c>
      <c r="NG121" s="28">
        <f>求节点($AT$17:$AT$22,BG$17:BG$22,将星节奏统计!ML120)</f>
        <v>0</v>
      </c>
      <c r="NH121" s="28">
        <f>求节点($AT$17:$AT$22,BH$17:BH$22,将星节奏统计!MM120)</f>
        <v>0</v>
      </c>
      <c r="NI121" s="28">
        <f>求节点($AT$17:$AT$22,BI$17:BI$22,将星节奏统计!MN120)</f>
        <v>0</v>
      </c>
      <c r="NJ121" s="28">
        <f>求节点($AT$17:$AT$22,BJ$17:BJ$22,将星节奏统计!MO120)</f>
        <v>0</v>
      </c>
      <c r="NK121" s="28">
        <f>求节点($AT$17:$AT$22,BK$17:BK$22,将星节奏统计!MP120)</f>
        <v>0</v>
      </c>
      <c r="NL121" s="28">
        <f>求节点($AT$17:$AT$22,BL$17:BL$22,将星节奏统计!MQ120)</f>
        <v>0</v>
      </c>
      <c r="NM121" s="28">
        <f>求节点($AT$17:$AT$22,BM$17:BM$22,将星节奏统计!MR120)</f>
        <v>0</v>
      </c>
      <c r="NN121" s="28">
        <f>求节点($AT$17:$AT$22,BN$17:BN$22,将星节奏统计!MS120)</f>
        <v>0</v>
      </c>
      <c r="NO121" s="28">
        <f>求节点($AT$17:$AT$22,BO$17:BO$22,将星节奏统计!MT120)</f>
        <v>0</v>
      </c>
      <c r="NP121" s="28">
        <f>求节点($AT$5:$AT$10,AV$5:AV$10,将星节奏统计!MX120)</f>
        <v>0.1</v>
      </c>
      <c r="NQ121" s="28">
        <f>求节点($AT$5:$AT$10,AW$5:AW$10,将星节奏统计!MY120)</f>
        <v>0.1</v>
      </c>
      <c r="NR121" s="28">
        <f>求节点($AT$5:$AT$10,AX$5:AX$10,将星节奏统计!MZ120)</f>
        <v>0.1</v>
      </c>
      <c r="NS121" s="28">
        <f>求节点($AT$5:$AT$10,AY$5:AY$10,将星节奏统计!NA120)</f>
        <v>0</v>
      </c>
      <c r="NT121" s="28">
        <f>求节点($AT$5:$AT$10,AZ$5:AZ$10,将星节奏统计!NB120)</f>
        <v>0</v>
      </c>
      <c r="NU121" s="28">
        <f>求节点($AT$5:$AT$10,BA$5:BA$10,将星节奏统计!NC120)</f>
        <v>0</v>
      </c>
      <c r="NV121" s="28">
        <f>求节点($AT$5:$AT$10,BB$5:BB$10,将星节奏统计!ND120)</f>
        <v>0</v>
      </c>
      <c r="NW121" s="28">
        <f>求节点($AT$5:$AT$10,BC$5:BC$10,将星节奏统计!NE120)</f>
        <v>0</v>
      </c>
      <c r="NX121" s="28">
        <f>求节点($AT$5:$AT$10,BD$5:BD$10,将星节奏统计!NF120)</f>
        <v>0</v>
      </c>
      <c r="NY121" s="28">
        <f>求节点($AT$5:$AT$10,BE$5:BE$10,将星节奏统计!NG120)</f>
        <v>0</v>
      </c>
      <c r="NZ121" s="28">
        <f>求节点($AT$5:$AT$10,BF$5:BF$10,将星节奏统计!NH120)</f>
        <v>0</v>
      </c>
      <c r="OA121" s="28">
        <f>求节点($AT$5:$AT$10,BG$5:BG$10,将星节奏统计!NI120)</f>
        <v>0</v>
      </c>
      <c r="OB121" s="28">
        <f>求节点($AT$5:$AT$10,BH$5:BH$10,将星节奏统计!NJ120)</f>
        <v>0</v>
      </c>
      <c r="OC121" s="28">
        <f>求节点($AT$5:$AT$10,BI$5:BI$10,将星节奏统计!NK120)</f>
        <v>0</v>
      </c>
      <c r="OD121" s="28">
        <f>求节点($AT$5:$AT$10,BJ$5:BJ$10,将星节奏统计!NL120)</f>
        <v>0</v>
      </c>
      <c r="OE121" s="28">
        <f>求节点($AT$5:$AT$10,BK$5:BK$10,将星节奏统计!NM120)</f>
        <v>0</v>
      </c>
      <c r="OF121" s="28">
        <f>求节点($AT$5:$AT$10,BL$5:BL$10,将星节奏统计!NN120)</f>
        <v>0.9</v>
      </c>
      <c r="OG121" s="28">
        <f>求节点($AT$5:$AT$10,BM$5:BM$10,将星节奏统计!NO120)</f>
        <v>0.9</v>
      </c>
      <c r="OH121" s="28">
        <f>求节点($AT$5:$AT$10,BN$5:BN$10,将星节奏统计!NP120)</f>
        <v>0.6</v>
      </c>
      <c r="OI121" s="28">
        <f>求节点($AT$5:$AT$10,BO$5:BO$10,将星节奏统计!NQ120)</f>
        <v>0</v>
      </c>
      <c r="OJ121" s="28">
        <f>求节点($AT$5:$AT$10,BP$5:BP$10,将星节奏统计!NR120)</f>
        <v>0.9</v>
      </c>
      <c r="OK121" s="28">
        <f>求节点($AT$5:$AT$10,BQ$5:BQ$10,将星节奏统计!NS120)</f>
        <v>0.6</v>
      </c>
      <c r="OL121" s="28">
        <f>求节点($AT$5:$AT$10,BR$5:BR$10,将星节奏统计!NT120)</f>
        <v>0.9</v>
      </c>
      <c r="OM121" s="28">
        <f>求节点($AT$5:$AT$10,BS$5:BS$10,将星节奏统计!NU120)</f>
        <v>0</v>
      </c>
      <c r="ON121" s="28">
        <f>求节点($AT$5:$AT$10,BT$5:BT$10,将星节奏统计!NV120)</f>
        <v>0.6</v>
      </c>
      <c r="OO121" s="28">
        <f>求节点($AT$5:$AT$10,BU$5:BU$10,将星节奏统计!NW120)</f>
        <v>0.1</v>
      </c>
      <c r="OP121" s="28">
        <f>求节点($AT$5:$AT$10,BV$5:BV$10,将星节奏统计!NX120)</f>
        <v>0.6</v>
      </c>
      <c r="OQ121" s="28">
        <f>求节点($AT$5:$AT$10,BW$5:BW$10,将星节奏统计!NY120)</f>
        <v>0.5</v>
      </c>
      <c r="OR121" s="28">
        <f>求节点($AT$5:$AT$10,BX$5:BX$10,将星节奏统计!NZ120)</f>
        <v>0.33</v>
      </c>
      <c r="OS121" s="28">
        <f>求节点($AT$5:$AT$10,BY$5:BY$10,将星节奏统计!OA120)</f>
        <v>0.5</v>
      </c>
      <c r="OT121" s="28">
        <f>求节点($AT$5:$AT$10,BZ$5:BZ$10,将星节奏统计!OB120)</f>
        <v>0.33</v>
      </c>
      <c r="OU121" s="28">
        <f>求节点($AT$5:$AT$10,CA$5:CA$10,将星节奏统计!OC120)</f>
        <v>0.6</v>
      </c>
      <c r="OV121" s="28">
        <f>求节点($AT$5:$AT$10,CB$5:CB$10,将星节奏统计!OD120)</f>
        <v>0.6</v>
      </c>
      <c r="OW121" s="28">
        <f>求节点($AT$5:$AT$10,CC$5:CC$10,将星节奏统计!OE120)</f>
        <v>0.6</v>
      </c>
      <c r="OX121" s="28">
        <f>求节点($AT$5:$AT$10,CD$5:CD$10,将星节奏统计!OF120)</f>
        <v>0.6</v>
      </c>
      <c r="OY121" s="28">
        <f>求节点($AT$5:$AT$10,CE$5:CE$10,将星节奏统计!OG120)</f>
        <v>0.4</v>
      </c>
      <c r="OZ121" s="28">
        <f>求节点($AT$5:$AT$10,CF$5:CF$10,将星节奏统计!OH120)</f>
        <v>0.4</v>
      </c>
      <c r="PA121" s="28">
        <f>求节点($AT$5:$AT$10,CG$5:CG$10,将星节奏统计!OI120)</f>
        <v>0.4</v>
      </c>
      <c r="PB121" s="28">
        <f>求节点($AT$5:$AT$10,CH$5:CH$10,将星节奏统计!OJ120)</f>
        <v>0.4</v>
      </c>
      <c r="PC121" s="28">
        <f>求节点($AT$5:$AT$10,CI$5:CI$10,将星节奏统计!OK120)</f>
        <v>0.5</v>
      </c>
      <c r="PD121" s="28">
        <f>求节点($AT$5:$AT$10,CJ$5:CJ$10,将星节奏统计!OL120)</f>
        <v>0.33</v>
      </c>
      <c r="PE121" s="28">
        <f>求节点($AT$5:$AT$10,CK$5:CK$10,将星节奏统计!OM120)</f>
        <v>0</v>
      </c>
      <c r="PF121" s="28">
        <f>求节点($AT$5:$AT$10,CL$5:CL$10,将星节奏统计!ON120)</f>
        <v>0</v>
      </c>
      <c r="PG121" s="28">
        <f>求节点($AT$5:$AT$10,CM$5:CM$10,将星节奏统计!OO120)</f>
        <v>0</v>
      </c>
      <c r="PH121" s="28">
        <f>求节点($AT$5:$AT$10,CN$5:CN$10,将星节奏统计!OP120)</f>
        <v>0</v>
      </c>
      <c r="PI121" s="28">
        <f>求节点($AT$5:$AT$10,CO$5:CO$10,将星节奏统计!OQ120)</f>
        <v>0</v>
      </c>
      <c r="PJ121" s="28">
        <f>求节点($AT$5:$AT$10,CP$5:CP$10,将星节奏统计!OR120)</f>
        <v>0</v>
      </c>
      <c r="PK121" s="28">
        <f>求节点($AT$5:$AT$10,CQ$5:CQ$10,将星节奏统计!OS120)</f>
        <v>0</v>
      </c>
      <c r="PL121" s="28">
        <f>求节点($AT$5:$AT$10,CR$5:CR$10,将星节奏统计!OT120)</f>
        <v>0</v>
      </c>
      <c r="PM121" s="28">
        <f>求节点($AT$5:$AT$10,CS$5:CS$10,将星节奏统计!OU120)</f>
        <v>0</v>
      </c>
      <c r="PN121" s="28">
        <f>求节点($AT$17:$AT$22,AV$17:AV$22,将星节奏统计!OX120)</f>
        <v>0</v>
      </c>
      <c r="PO121" s="28">
        <f>求节点($AT$17:$AT$22,AW$17:AW$22,将星节奏统计!OY120)</f>
        <v>0</v>
      </c>
      <c r="PP121" s="28">
        <f>求节点($AT$17:$AT$22,AX$17:AX$22,将星节奏统计!OZ120)</f>
        <v>0</v>
      </c>
      <c r="PQ121" s="28">
        <f>求节点($AT$17:$AT$22,AY$17:AY$22,将星节奏统计!PA120)</f>
        <v>2.3098278734036415E-4</v>
      </c>
      <c r="PR121" s="28">
        <f>求节点($AT$17:$AT$22,AZ$17:AZ$22,将星节奏统计!PB120)</f>
        <v>3.4647418101054969E-4</v>
      </c>
      <c r="PS121" s="28">
        <f>求节点($AT$17:$AT$22,BA$17:BA$22,将星节奏统计!PC120)</f>
        <v>3.4647418101054969E-4</v>
      </c>
      <c r="PT121" s="28">
        <f>求节点($AT$17:$AT$22,BB$17:BB$22,将星节奏统计!PD120)</f>
        <v>5.2496088031901353E-4</v>
      </c>
      <c r="PU121" s="28">
        <f>求节点($AT$17:$AT$22,BC$17:BC$22,将星节奏统计!PE120)</f>
        <v>0</v>
      </c>
      <c r="PV121" s="28">
        <f>求节点($AT$17:$AT$22,BD$17:BD$22,将星节奏统计!PF120)</f>
        <v>3.4647418101054969E-4</v>
      </c>
      <c r="PW121" s="28">
        <f>求节点($AT$17:$AT$22,BE$17:BE$22,将星节奏统计!PG120)</f>
        <v>0</v>
      </c>
      <c r="PX121" s="28">
        <f>求节点($AT$17:$AT$22,BF$17:BF$22,将星节奏统计!PH120)</f>
        <v>0</v>
      </c>
      <c r="PY121" s="28">
        <f>求节点($AT$17:$AT$22,BG$17:BG$22,将星节奏统计!PI120)</f>
        <v>0</v>
      </c>
      <c r="PZ121" s="28">
        <f>求节点($AT$17:$AT$22,BH$17:BH$22,将星节奏统计!PJ120)</f>
        <v>0</v>
      </c>
      <c r="QA121" s="28">
        <f>求节点($AT$17:$AT$22,BI$17:BI$22,将星节奏统计!PK120)</f>
        <v>0</v>
      </c>
      <c r="QB121" s="28">
        <f>求节点($AT$17:$AT$22,BJ$17:BJ$22,将星节奏统计!PL120)</f>
        <v>0</v>
      </c>
      <c r="QC121" s="28">
        <f>求节点($AT$17:$AT$22,BK$17:BK$22,将星节奏统计!PM120)</f>
        <v>0</v>
      </c>
      <c r="QD121" s="28">
        <f>求节点($AT$17:$AT$22,BL$17:BL$22,将星节奏统计!PN120)</f>
        <v>0</v>
      </c>
      <c r="QE121" s="28">
        <f>求节点($AT$17:$AT$22,BM$17:BM$22,将星节奏统计!PO120)</f>
        <v>0</v>
      </c>
      <c r="QF121" s="28">
        <f>求节点($AT$17:$AT$22,BN$17:BN$22,将星节奏统计!PP120)</f>
        <v>0</v>
      </c>
      <c r="QG121" s="28">
        <f>求节点($AT$17:$AT$22,BO$17:BO$22,将星节奏统计!PQ120)</f>
        <v>0</v>
      </c>
      <c r="QJ121" s="3">
        <v>117</v>
      </c>
      <c r="QK121" s="28">
        <f t="shared" ca="1" si="80"/>
        <v>1.5</v>
      </c>
      <c r="QL121" s="28">
        <f t="shared" ca="1" si="80"/>
        <v>1.5</v>
      </c>
      <c r="QM121" s="28">
        <f t="shared" ca="1" si="80"/>
        <v>1.5</v>
      </c>
      <c r="QN121" s="28">
        <f t="shared" ca="1" si="80"/>
        <v>1.5</v>
      </c>
      <c r="QO121" s="28">
        <f t="shared" ca="1" si="80"/>
        <v>1.5</v>
      </c>
      <c r="QP121" s="28">
        <f t="shared" ca="1" si="81"/>
        <v>1.5</v>
      </c>
      <c r="QQ121" s="28">
        <f t="shared" ca="1" si="81"/>
        <v>1.5</v>
      </c>
      <c r="QR121" s="28">
        <f t="shared" ca="1" si="81"/>
        <v>1.5</v>
      </c>
      <c r="QS121" s="28">
        <f t="shared" ca="1" si="81"/>
        <v>1.5</v>
      </c>
      <c r="QT121" s="28">
        <f t="shared" ca="1" si="81"/>
        <v>1.5</v>
      </c>
      <c r="QU121" s="28">
        <f t="shared" ca="1" si="82"/>
        <v>0.1</v>
      </c>
      <c r="QV121" s="28">
        <f t="shared" ca="1" si="82"/>
        <v>0.1</v>
      </c>
      <c r="QW121" s="28">
        <f t="shared" ca="1" si="82"/>
        <v>0.1</v>
      </c>
      <c r="QX121" s="28">
        <f t="shared" ca="1" si="82"/>
        <v>0.1</v>
      </c>
      <c r="QY121" s="28">
        <f t="shared" ca="1" si="82"/>
        <v>0.1</v>
      </c>
      <c r="QZ121" s="28">
        <f t="shared" ca="1" si="83"/>
        <v>1</v>
      </c>
      <c r="RA121" s="28">
        <f t="shared" ca="1" si="83"/>
        <v>1</v>
      </c>
      <c r="RB121" s="28">
        <f t="shared" ca="1" si="83"/>
        <v>1</v>
      </c>
      <c r="RC121" s="28">
        <f t="shared" ca="1" si="83"/>
        <v>1</v>
      </c>
      <c r="RD121" s="28">
        <f t="shared" ca="1" si="83"/>
        <v>1</v>
      </c>
      <c r="RE121" s="28">
        <f t="shared" ca="1" si="84"/>
        <v>0.99</v>
      </c>
      <c r="RF121" s="28">
        <f t="shared" ca="1" si="84"/>
        <v>0.99</v>
      </c>
      <c r="RG121" s="28">
        <f t="shared" ca="1" si="84"/>
        <v>0.99</v>
      </c>
      <c r="RH121" s="28">
        <f t="shared" ca="1" si="84"/>
        <v>0.99</v>
      </c>
      <c r="RI121" s="28">
        <f t="shared" ca="1" si="84"/>
        <v>0.99</v>
      </c>
      <c r="RJ121" s="28">
        <f t="shared" ca="1" si="85"/>
        <v>3.3834017176604531E-4</v>
      </c>
      <c r="RK121" s="28">
        <f t="shared" ca="1" si="85"/>
        <v>0</v>
      </c>
      <c r="RL121" s="28">
        <f t="shared" ca="1" si="85"/>
        <v>3.3834017176604531E-4</v>
      </c>
      <c r="RM121" s="28">
        <f t="shared" ca="1" si="85"/>
        <v>0</v>
      </c>
      <c r="RN121" s="28">
        <f t="shared" ca="1" si="85"/>
        <v>3.6222300742011927E-4</v>
      </c>
      <c r="RO121" s="28">
        <f t="shared" ca="1" si="86"/>
        <v>3.2362972951534633E-4</v>
      </c>
      <c r="RP121" s="28">
        <f t="shared" ca="1" si="86"/>
        <v>0</v>
      </c>
      <c r="RQ121" s="28">
        <f t="shared" ca="1" si="86"/>
        <v>3.2362972951534633E-4</v>
      </c>
      <c r="RR121" s="28">
        <f t="shared" ca="1" si="86"/>
        <v>0</v>
      </c>
      <c r="RS121" s="28">
        <f t="shared" ca="1" si="86"/>
        <v>3.4647418101054969E-4</v>
      </c>
      <c r="RT121" s="28">
        <f t="shared" ca="1" si="87"/>
        <v>0.1</v>
      </c>
      <c r="RU121" s="28">
        <f t="shared" ca="1" si="87"/>
        <v>0.1</v>
      </c>
      <c r="RV121" s="28">
        <f t="shared" ca="1" si="87"/>
        <v>0.1</v>
      </c>
      <c r="RW121" s="28">
        <f t="shared" ca="1" si="87"/>
        <v>0.1</v>
      </c>
      <c r="RX121" s="28">
        <f t="shared" ca="1" si="87"/>
        <v>0.1</v>
      </c>
      <c r="RY121" s="28">
        <f t="shared" ca="1" si="88"/>
        <v>0.17750064935327314</v>
      </c>
      <c r="RZ121" s="28">
        <f t="shared" ca="1" si="88"/>
        <v>0.18574432497589488</v>
      </c>
      <c r="SA121" s="28">
        <f t="shared" ca="1" si="88"/>
        <v>0.2</v>
      </c>
      <c r="SB121" s="28">
        <f t="shared" ca="1" si="88"/>
        <v>0.2</v>
      </c>
      <c r="SC121" s="28">
        <f t="shared" ca="1" si="88"/>
        <v>0.2</v>
      </c>
    </row>
    <row r="122" spans="46:497" x14ac:dyDescent="0.2">
      <c r="AU122" s="28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U122" s="3">
        <v>118</v>
      </c>
      <c r="CV122" s="28">
        <f>求节点($AT$5:$AT$10,AV$5:AV$10,将星节奏统计!BJ121)</f>
        <v>0.1</v>
      </c>
      <c r="CW122" s="28">
        <f>求节点($AT$5:$AT$10,AW$5:AW$10,将星节奏统计!BK121)</f>
        <v>0.1</v>
      </c>
      <c r="CX122" s="28">
        <f>求节点($AT$5:$AT$10,AX$5:AX$10,将星节奏统计!BL121)</f>
        <v>7.873560776019467E-2</v>
      </c>
      <c r="CY122" s="28">
        <f>求节点($AT$5:$AT$10,AY$5:AY$10,将星节奏统计!BM121)</f>
        <v>0</v>
      </c>
      <c r="CZ122" s="28">
        <f>求节点($AT$5:$AT$10,AZ$5:AZ$10,将星节奏统计!BN121)</f>
        <v>0</v>
      </c>
      <c r="DA122" s="28">
        <f>求节点($AT$5:$AT$10,BA$5:BA$10,将星节奏统计!BO121)</f>
        <v>0</v>
      </c>
      <c r="DB122" s="28">
        <f>求节点($AT$5:$AT$10,BB$5:BB$10,将星节奏统计!BP121)</f>
        <v>0</v>
      </c>
      <c r="DC122" s="28">
        <f>求节点($AT$5:$AT$10,BC$5:BC$10,将星节奏统计!BQ121)</f>
        <v>0</v>
      </c>
      <c r="DD122" s="28">
        <f>求节点($AT$5:$AT$10,BD$5:BD$10,将星节奏统计!BR121)</f>
        <v>0</v>
      </c>
      <c r="DE122" s="28">
        <f>求节点($AT$5:$AT$10,BE$5:BE$10,将星节奏统计!BS121)</f>
        <v>0</v>
      </c>
      <c r="DF122" s="28">
        <f>求节点($AT$5:$AT$10,BF$5:BF$10,将星节奏统计!BT121)</f>
        <v>0</v>
      </c>
      <c r="DG122" s="28">
        <f>求节点($AT$5:$AT$10,BG$5:BG$10,将星节奏统计!BU121)</f>
        <v>0</v>
      </c>
      <c r="DH122" s="28">
        <f>求节点($AT$5:$AT$10,BH$5:BH$10,将星节奏统计!BV121)</f>
        <v>0</v>
      </c>
      <c r="DI122" s="28">
        <f>求节点($AT$5:$AT$10,BI$5:BI$10,将星节奏统计!BW121)</f>
        <v>0</v>
      </c>
      <c r="DJ122" s="28">
        <f>求节点($AT$5:$AT$10,BJ$5:BJ$10,将星节奏统计!BX121)</f>
        <v>0</v>
      </c>
      <c r="DK122" s="28">
        <f>求节点($AT$5:$AT$10,BK$5:BK$10,将星节奏统计!BY121)</f>
        <v>0</v>
      </c>
      <c r="DL122" s="28">
        <f>求节点($AT$5:$AT$10,BL$5:BL$10,将星节奏统计!BZ121)</f>
        <v>0.9</v>
      </c>
      <c r="DM122" s="28">
        <f>求节点($AT$5:$AT$10,BM$5:BM$10,将星节奏统计!CA121)</f>
        <v>0.9</v>
      </c>
      <c r="DN122" s="28">
        <f>求节点($AT$5:$AT$10,BN$5:BN$10,将星节奏统计!CB121)</f>
        <v>0.6</v>
      </c>
      <c r="DO122" s="28">
        <f>求节点($AT$5:$AT$10,BO$5:BO$10,将星节奏统计!CC121)</f>
        <v>0</v>
      </c>
      <c r="DP122" s="28">
        <f>求节点($AT$5:$AT$10,BP$5:BP$10,将星节奏统计!CD121)</f>
        <v>0.9</v>
      </c>
      <c r="DQ122" s="28">
        <f>求节点($AT$5:$AT$10,BQ$5:BQ$10,将星节奏统计!CE121)</f>
        <v>0.6</v>
      </c>
      <c r="DR122" s="28">
        <f>求节点($AT$5:$AT$10,BR$5:BR$10,将星节奏统计!CF121)</f>
        <v>0.9</v>
      </c>
      <c r="DS122" s="28">
        <f>求节点($AT$5:$AT$10,BS$5:BS$10,将星节奏统计!CG121)</f>
        <v>0</v>
      </c>
      <c r="DT122" s="28">
        <f>求节点($AT$5:$AT$10,BT$5:BT$10,将星节奏统计!CH121)</f>
        <v>0.6</v>
      </c>
      <c r="DU122" s="28">
        <f>求节点($AT$5:$AT$10,BU$5:BU$10,将星节奏统计!CI121)</f>
        <v>0.1</v>
      </c>
      <c r="DV122" s="28">
        <f>求节点($AT$5:$AT$10,BV$5:BV$10,将星节奏统计!CJ121)</f>
        <v>0.6</v>
      </c>
      <c r="DW122" s="28">
        <f>求节点($AT$5:$AT$10,BW$5:BW$10,将星节奏统计!CK121)</f>
        <v>0.5</v>
      </c>
      <c r="DX122" s="28">
        <f>求节点($AT$5:$AT$10,BX$5:BX$10,将星节奏统计!CL121)</f>
        <v>0.33</v>
      </c>
      <c r="DY122" s="28">
        <f>求节点($AT$5:$AT$10,BY$5:BY$10,将星节奏统计!CM121)</f>
        <v>0.5</v>
      </c>
      <c r="DZ122" s="28">
        <f>求节点($AT$5:$AT$10,BZ$5:BZ$10,将星节奏统计!CN121)</f>
        <v>0.33</v>
      </c>
      <c r="EA122" s="28">
        <f>求节点($AT$5:$AT$10,CA$5:CA$10,将星节奏统计!CO121)</f>
        <v>0.6</v>
      </c>
      <c r="EB122" s="28">
        <f>求节点($AT$5:$AT$10,CB$5:CB$10,将星节奏统计!CP121)</f>
        <v>0.6</v>
      </c>
      <c r="EC122" s="28">
        <f>求节点($AT$5:$AT$10,CC$5:CC$10,将星节奏统计!CQ121)</f>
        <v>0.6</v>
      </c>
      <c r="ED122" s="28">
        <f>求节点($AT$5:$AT$10,CD$5:CD$10,将星节奏统计!CR121)</f>
        <v>0.6</v>
      </c>
      <c r="EE122" s="28">
        <f>求节点($AT$5:$AT$10,CE$5:CE$10,将星节奏统计!CS121)</f>
        <v>0.4</v>
      </c>
      <c r="EF122" s="28">
        <f>求节点($AT$5:$AT$10,CF$5:CF$10,将星节奏统计!CT121)</f>
        <v>0.4</v>
      </c>
      <c r="EG122" s="28">
        <f>求节点($AT$5:$AT$10,CG$5:CG$10,将星节奏统计!CU121)</f>
        <v>0.4</v>
      </c>
      <c r="EH122" s="28">
        <f>求节点($AT$5:$AT$10,CH$5:CH$10,将星节奏统计!CV121)</f>
        <v>0.4</v>
      </c>
      <c r="EI122" s="28">
        <f>求节点($AT$5:$AT$10,CI$5:CI$10,将星节奏统计!CW121)</f>
        <v>0.5</v>
      </c>
      <c r="EJ122" s="28">
        <f>求节点($AT$5:$AT$10,CJ$5:CJ$10,将星节奏统计!CX121)</f>
        <v>0.33</v>
      </c>
      <c r="EK122" s="28">
        <f>求节点($AT$5:$AT$10,CK$5:CK$10,将星节奏统计!CY121)</f>
        <v>0</v>
      </c>
      <c r="EL122" s="28">
        <f>求节点($AT$5:$AT$10,CL$5:CL$10,将星节奏统计!CZ121)</f>
        <v>0</v>
      </c>
      <c r="EM122" s="28">
        <f>求节点($AT$5:$AT$10,CM$5:CM$10,将星节奏统计!DA121)</f>
        <v>0</v>
      </c>
      <c r="EN122" s="28">
        <f>求节点($AT$5:$AT$10,CN$5:CN$10,将星节奏统计!DB121)</f>
        <v>0</v>
      </c>
      <c r="EO122" s="28">
        <f>求节点($AT$5:$AT$10,CO$5:CO$10,将星节奏统计!DC121)</f>
        <v>0</v>
      </c>
      <c r="EP122" s="28">
        <f>求节点($AT$5:$AT$10,CP$5:CP$10,将星节奏统计!DD121)</f>
        <v>0</v>
      </c>
      <c r="EQ122" s="28">
        <f>求节点($AT$5:$AT$10,CQ$5:CQ$10,将星节奏统计!DE121)</f>
        <v>0</v>
      </c>
      <c r="ER122" s="28">
        <f>求节点($AT$5:$AT$10,CR$5:CR$10,将星节奏统计!DF121)</f>
        <v>0</v>
      </c>
      <c r="ES122" s="28">
        <f>求节点($AT$5:$AT$10,CS$5:CS$10,将星节奏统计!DG121)</f>
        <v>0</v>
      </c>
      <c r="ET122" s="28">
        <f>求节点($AT$17:$AT$22,AV$17:AV$22,将星节奏统计!DJ121)</f>
        <v>0</v>
      </c>
      <c r="EU122" s="28">
        <f>求节点($AT$17:$AT$22,AW$17:AW$22,将星节奏统计!DK121)</f>
        <v>0</v>
      </c>
      <c r="EV122" s="28">
        <f>求节点($AT$17:$AT$22,AX$17:AX$22,将星节奏统计!DL121)</f>
        <v>0</v>
      </c>
      <c r="EW122" s="28">
        <f>求节点($AT$17:$AT$22,AY$17:AY$22,将星节奏统计!DM121)</f>
        <v>2.1575315301023551E-4</v>
      </c>
      <c r="EX122" s="28">
        <f>求节点($AT$17:$AT$22,AZ$17:AZ$22,将星节奏统计!DN121)</f>
        <v>3.2362972951534633E-4</v>
      </c>
      <c r="EY122" s="28">
        <f>求节点($AT$17:$AT$22,BA$17:BA$22,将星节奏统计!DO121)</f>
        <v>3.2362972951534633E-4</v>
      </c>
      <c r="EZ122" s="28">
        <f>求节点($AT$17:$AT$22,BB$17:BB$22,将星节奏统计!DP121)</f>
        <v>4.9034807502325306E-4</v>
      </c>
      <c r="FA122" s="28">
        <f>求节点($AT$17:$AT$22,BC$17:BC$22,将星节奏统计!DQ121)</f>
        <v>0</v>
      </c>
      <c r="FB122" s="28">
        <f>求节点($AT$17:$AT$22,BD$17:BD$22,将星节奏统计!DR121)</f>
        <v>3.2362972951534633E-4</v>
      </c>
      <c r="FC122" s="28">
        <f>求节点($AT$17:$AT$22,BE$17:BE$22,将星节奏统计!DS121)</f>
        <v>0</v>
      </c>
      <c r="FD122" s="28">
        <f>求节点($AT$17:$AT$22,BF$17:BF$22,将星节奏统计!DT121)</f>
        <v>0</v>
      </c>
      <c r="FE122" s="28">
        <f>求节点($AT$17:$AT$22,BG$17:BG$22,将星节奏统计!DU121)</f>
        <v>0</v>
      </c>
      <c r="FF122" s="28">
        <f>求节点($AT$17:$AT$22,BH$17:BH$22,将星节奏统计!DV121)</f>
        <v>0</v>
      </c>
      <c r="FG122" s="28">
        <f>求节点($AT$17:$AT$22,BI$17:BI$22,将星节奏统计!DW121)</f>
        <v>0</v>
      </c>
      <c r="FH122" s="28">
        <f>求节点($AT$17:$AT$22,BJ$17:BJ$22,将星节奏统计!DX121)</f>
        <v>0</v>
      </c>
      <c r="FI122" s="28">
        <f>求节点($AT$17:$AT$22,BK$17:BK$22,将星节奏统计!DY121)</f>
        <v>0</v>
      </c>
      <c r="FJ122" s="28">
        <f>求节点($AT$17:$AT$22,BL$17:BL$22,将星节奏统计!DZ121)</f>
        <v>0</v>
      </c>
      <c r="FK122" s="28">
        <f>求节点($AT$17:$AT$22,BM$17:BM$22,将星节奏统计!EA121)</f>
        <v>0</v>
      </c>
      <c r="FL122" s="28">
        <f>求节点($AT$17:$AT$22,BN$17:BN$22,将星节奏统计!EB121)</f>
        <v>0</v>
      </c>
      <c r="FM122" s="28">
        <f>求节点($AT$17:$AT$22,BO$17:BO$22,将星节奏统计!EC121)</f>
        <v>0</v>
      </c>
      <c r="FN122" s="28">
        <f>求节点($AT$5:$AT$10,AV$5:AV$10,将星节奏统计!EG121)</f>
        <v>0.1</v>
      </c>
      <c r="FO122" s="28">
        <f>求节点($AT$5:$AT$10,AW$5:AW$10,将星节奏统计!EH121)</f>
        <v>0.1</v>
      </c>
      <c r="FP122" s="28">
        <f>求节点($AT$5:$AT$10,AX$5:AX$10,将星节奏统计!EI121)</f>
        <v>8.7668283800096905E-2</v>
      </c>
      <c r="FQ122" s="28">
        <f>求节点($AT$5:$AT$10,AY$5:AY$10,将星节奏统计!EJ121)</f>
        <v>0</v>
      </c>
      <c r="FR122" s="28">
        <f>求节点($AT$5:$AT$10,AZ$5:AZ$10,将星节奏统计!EK121)</f>
        <v>0</v>
      </c>
      <c r="FS122" s="28">
        <f>求节点($AT$5:$AT$10,BA$5:BA$10,将星节奏统计!EL121)</f>
        <v>0</v>
      </c>
      <c r="FT122" s="28">
        <f>求节点($AT$5:$AT$10,BB$5:BB$10,将星节奏统计!EM121)</f>
        <v>0</v>
      </c>
      <c r="FU122" s="28">
        <f>求节点($AT$5:$AT$10,BC$5:BC$10,将星节奏统计!EN121)</f>
        <v>0</v>
      </c>
      <c r="FV122" s="28">
        <f>求节点($AT$5:$AT$10,BD$5:BD$10,将星节奏统计!EO121)</f>
        <v>0</v>
      </c>
      <c r="FW122" s="28">
        <f>求节点($AT$5:$AT$10,BE$5:BE$10,将星节奏统计!EP121)</f>
        <v>0</v>
      </c>
      <c r="FX122" s="28">
        <f>求节点($AT$5:$AT$10,BF$5:BF$10,将星节奏统计!EQ121)</f>
        <v>0</v>
      </c>
      <c r="FY122" s="28">
        <f>求节点($AT$5:$AT$10,BG$5:BG$10,将星节奏统计!ER121)</f>
        <v>0</v>
      </c>
      <c r="FZ122" s="28">
        <f>求节点($AT$5:$AT$10,BH$5:BH$10,将星节奏统计!ES121)</f>
        <v>0</v>
      </c>
      <c r="GA122" s="28">
        <f>求节点($AT$5:$AT$10,BI$5:BI$10,将星节奏统计!ET121)</f>
        <v>0</v>
      </c>
      <c r="GB122" s="28">
        <f>求节点($AT$5:$AT$10,BJ$5:BJ$10,将星节奏统计!EU121)</f>
        <v>0</v>
      </c>
      <c r="GC122" s="28">
        <f>求节点($AT$5:$AT$10,BK$5:BK$10,将星节奏统计!EV121)</f>
        <v>0</v>
      </c>
      <c r="GD122" s="28">
        <f>求节点($AT$5:$AT$10,BL$5:BL$10,将星节奏统计!EW121)</f>
        <v>0.9</v>
      </c>
      <c r="GE122" s="28">
        <f>求节点($AT$5:$AT$10,BM$5:BM$10,将星节奏统计!EX121)</f>
        <v>0.9</v>
      </c>
      <c r="GF122" s="28">
        <f>求节点($AT$5:$AT$10,BN$5:BN$10,将星节奏统计!EY121)</f>
        <v>0.6</v>
      </c>
      <c r="GG122" s="28">
        <f>求节点($AT$5:$AT$10,BO$5:BO$10,将星节奏统计!EZ121)</f>
        <v>0</v>
      </c>
      <c r="GH122" s="28">
        <f>求节点($AT$5:$AT$10,BP$5:BP$10,将星节奏统计!FA121)</f>
        <v>0.9</v>
      </c>
      <c r="GI122" s="28">
        <f>求节点($AT$5:$AT$10,BQ$5:BQ$10,将星节奏统计!FB121)</f>
        <v>0.6</v>
      </c>
      <c r="GJ122" s="28">
        <f>求节点($AT$5:$AT$10,BR$5:BR$10,将星节奏统计!FC121)</f>
        <v>0.9</v>
      </c>
      <c r="GK122" s="28">
        <f>求节点($AT$5:$AT$10,BS$5:BS$10,将星节奏统计!FD121)</f>
        <v>0</v>
      </c>
      <c r="GL122" s="28">
        <f>求节点($AT$5:$AT$10,BT$5:BT$10,将星节奏统计!FE121)</f>
        <v>0.6</v>
      </c>
      <c r="GM122" s="28">
        <f>求节点($AT$5:$AT$10,BU$5:BU$10,将星节奏统计!FF121)</f>
        <v>0.1</v>
      </c>
      <c r="GN122" s="28">
        <f>求节点($AT$5:$AT$10,BV$5:BV$10,将星节奏统计!FG121)</f>
        <v>0.6</v>
      </c>
      <c r="GO122" s="28">
        <f>求节点($AT$5:$AT$10,BW$5:BW$10,将星节奏统计!FH121)</f>
        <v>0.5</v>
      </c>
      <c r="GP122" s="28">
        <f>求节点($AT$5:$AT$10,BX$5:BX$10,将星节奏统计!FI121)</f>
        <v>0.33</v>
      </c>
      <c r="GQ122" s="28">
        <f>求节点($AT$5:$AT$10,BY$5:BY$10,将星节奏统计!FJ121)</f>
        <v>0.5</v>
      </c>
      <c r="GR122" s="28">
        <f>求节点($AT$5:$AT$10,BZ$5:BZ$10,将星节奏统计!FK121)</f>
        <v>0.33</v>
      </c>
      <c r="GS122" s="28">
        <f>求节点($AT$5:$AT$10,CA$5:CA$10,将星节奏统计!FL121)</f>
        <v>0.6</v>
      </c>
      <c r="GT122" s="28">
        <f>求节点($AT$5:$AT$10,CB$5:CB$10,将星节奏统计!FM121)</f>
        <v>0.6</v>
      </c>
      <c r="GU122" s="28">
        <f>求节点($AT$5:$AT$10,CC$5:CC$10,将星节奏统计!FN121)</f>
        <v>0.6</v>
      </c>
      <c r="GV122" s="28">
        <f>求节点($AT$5:$AT$10,CD$5:CD$10,将星节奏统计!FO121)</f>
        <v>0.6</v>
      </c>
      <c r="GW122" s="28">
        <f>求节点($AT$5:$AT$10,CE$5:CE$10,将星节奏统计!FP121)</f>
        <v>0.4</v>
      </c>
      <c r="GX122" s="28">
        <f>求节点($AT$5:$AT$10,CF$5:CF$10,将星节奏统计!FQ121)</f>
        <v>0.4</v>
      </c>
      <c r="GY122" s="28">
        <f>求节点($AT$5:$AT$10,CG$5:CG$10,将星节奏统计!FR121)</f>
        <v>0.4</v>
      </c>
      <c r="GZ122" s="28">
        <f>求节点($AT$5:$AT$10,CH$5:CH$10,将星节奏统计!FS121)</f>
        <v>0.4</v>
      </c>
      <c r="HA122" s="28">
        <f>求节点($AT$5:$AT$10,CI$5:CI$10,将星节奏统计!FT121)</f>
        <v>0.5</v>
      </c>
      <c r="HB122" s="28">
        <f>求节点($AT$5:$AT$10,CJ$5:CJ$10,将星节奏统计!FU121)</f>
        <v>0.33</v>
      </c>
      <c r="HC122" s="28">
        <f>求节点($AT$5:$AT$10,CK$5:CK$10,将星节奏统计!FV121)</f>
        <v>0</v>
      </c>
      <c r="HD122" s="28">
        <f>求节点($AT$5:$AT$10,CL$5:CL$10,将星节奏统计!FW121)</f>
        <v>0</v>
      </c>
      <c r="HE122" s="28">
        <f>求节点($AT$5:$AT$10,CM$5:CM$10,将星节奏统计!FX121)</f>
        <v>0</v>
      </c>
      <c r="HF122" s="28">
        <f>求节点($AT$5:$AT$10,CN$5:CN$10,将星节奏统计!FY121)</f>
        <v>0</v>
      </c>
      <c r="HG122" s="28">
        <f>求节点($AT$5:$AT$10,CO$5:CO$10,将星节奏统计!FZ121)</f>
        <v>0</v>
      </c>
      <c r="HH122" s="28">
        <f>求节点($AT$5:$AT$10,CP$5:CP$10,将星节奏统计!GA121)</f>
        <v>0</v>
      </c>
      <c r="HI122" s="28">
        <f>求节点($AT$5:$AT$10,CQ$5:CQ$10,将星节奏统计!GB121)</f>
        <v>0</v>
      </c>
      <c r="HJ122" s="28">
        <f>求节点($AT$5:$AT$10,CR$5:CR$10,将星节奏统计!GC121)</f>
        <v>0</v>
      </c>
      <c r="HK122" s="28">
        <f>求节点($AT$5:$AT$10,CS$5:CS$10,将星节奏统计!GD121)</f>
        <v>0</v>
      </c>
      <c r="HL122" s="28">
        <f>求节点($AT$17:$AT$22,AV$17:AV$22,将星节奏统计!GG121)</f>
        <v>0</v>
      </c>
      <c r="HM122" s="28">
        <f>求节点($AT$17:$AT$22,AW$17:AW$22,将星节奏统计!GH121)</f>
        <v>0</v>
      </c>
      <c r="HN122" s="28">
        <f>求节点($AT$17:$AT$22,AX$17:AX$22,将星节奏统计!GI121)</f>
        <v>0</v>
      </c>
      <c r="HO122" s="28">
        <f>求节点($AT$17:$AT$22,AY$17:AY$22,将星节奏统计!GJ121)</f>
        <v>0</v>
      </c>
      <c r="HP122" s="28">
        <f>求节点($AT$17:$AT$22,AZ$17:AZ$22,将星节奏统计!GK121)</f>
        <v>0</v>
      </c>
      <c r="HQ122" s="28">
        <f>求节点($AT$17:$AT$22,BA$17:BA$22,将星节奏统计!GL121)</f>
        <v>0</v>
      </c>
      <c r="HR122" s="28">
        <f>求节点($AT$17:$AT$22,BB$17:BB$22,将星节奏统计!GM121)</f>
        <v>0</v>
      </c>
      <c r="HS122" s="28">
        <f>求节点($AT$17:$AT$22,BC$17:BC$22,将星节奏统计!GN121)</f>
        <v>0</v>
      </c>
      <c r="HT122" s="28">
        <f>求节点($AT$17:$AT$22,BD$17:BD$22,将星节奏统计!GO121)</f>
        <v>0</v>
      </c>
      <c r="HU122" s="28">
        <f>求节点($AT$17:$AT$22,BE$17:BE$22,将星节奏统计!GP121)</f>
        <v>0</v>
      </c>
      <c r="HV122" s="28">
        <f>求节点($AT$17:$AT$22,BF$17:BF$22,将星节奏统计!GQ121)</f>
        <v>0</v>
      </c>
      <c r="HW122" s="28">
        <f>求节点($AT$17:$AT$22,BG$17:BG$22,将星节奏统计!GR121)</f>
        <v>0</v>
      </c>
      <c r="HX122" s="28">
        <f>求节点($AT$17:$AT$22,BH$17:BH$22,将星节奏统计!GS121)</f>
        <v>0</v>
      </c>
      <c r="HY122" s="28">
        <f>求节点($AT$17:$AT$22,BI$17:BI$22,将星节奏统计!GT121)</f>
        <v>0</v>
      </c>
      <c r="HZ122" s="28">
        <f>求节点($AT$17:$AT$22,BJ$17:BJ$22,将星节奏统计!GU121)</f>
        <v>0</v>
      </c>
      <c r="IA122" s="28">
        <f>求节点($AT$17:$AT$22,BK$17:BK$22,将星节奏统计!GV121)</f>
        <v>0</v>
      </c>
      <c r="IB122" s="28">
        <f>求节点($AT$17:$AT$22,BL$17:BL$22,将星节奏统计!GW121)</f>
        <v>0</v>
      </c>
      <c r="IC122" s="28">
        <f>求节点($AT$17:$AT$22,BM$17:BM$22,将星节奏统计!GX121)</f>
        <v>0</v>
      </c>
      <c r="ID122" s="28">
        <f>求节点($AT$17:$AT$22,BN$17:BN$22,将星节奏统计!GY121)</f>
        <v>0</v>
      </c>
      <c r="IE122" s="28">
        <f>求节点($AT$17:$AT$22,BO$17:BO$22,将星节奏统计!GZ121)</f>
        <v>0</v>
      </c>
      <c r="IF122" s="28">
        <f>求节点($AT$5:$AT$10,AV$5:AV$10,将星节奏统计!HD121)</f>
        <v>0.1</v>
      </c>
      <c r="IG122" s="28">
        <f>求节点($AT$5:$AT$10,AW$5:AW$10,将星节奏统计!HE121)</f>
        <v>0.1</v>
      </c>
      <c r="IH122" s="28">
        <f>求节点($AT$5:$AT$10,AX$5:AX$10,将星节奏统计!HF121)</f>
        <v>0.1</v>
      </c>
      <c r="II122" s="28">
        <f>求节点($AT$5:$AT$10,AY$5:AY$10,将星节奏统计!HG121)</f>
        <v>0</v>
      </c>
      <c r="IJ122" s="28">
        <f>求节点($AT$5:$AT$10,AZ$5:AZ$10,将星节奏统计!HH121)</f>
        <v>0</v>
      </c>
      <c r="IK122" s="28">
        <f>求节点($AT$5:$AT$10,BA$5:BA$10,将星节奏统计!HI121)</f>
        <v>0</v>
      </c>
      <c r="IL122" s="28">
        <f>求节点($AT$5:$AT$10,BB$5:BB$10,将星节奏统计!HJ121)</f>
        <v>0</v>
      </c>
      <c r="IM122" s="28">
        <f>求节点($AT$5:$AT$10,BC$5:BC$10,将星节奏统计!HK121)</f>
        <v>0</v>
      </c>
      <c r="IN122" s="28">
        <f>求节点($AT$5:$AT$10,BD$5:BD$10,将星节奏统计!HL121)</f>
        <v>0</v>
      </c>
      <c r="IO122" s="28">
        <f>求节点($AT$5:$AT$10,BE$5:BE$10,将星节奏统计!HM121)</f>
        <v>0</v>
      </c>
      <c r="IP122" s="28">
        <f>求节点($AT$5:$AT$10,BF$5:BF$10,将星节奏统计!HN121)</f>
        <v>0</v>
      </c>
      <c r="IQ122" s="28">
        <f>求节点($AT$5:$AT$10,BG$5:BG$10,将星节奏统计!HO121)</f>
        <v>0</v>
      </c>
      <c r="IR122" s="28">
        <f>求节点($AT$5:$AT$10,BH$5:BH$10,将星节奏统计!HP121)</f>
        <v>0</v>
      </c>
      <c r="IS122" s="28">
        <f>求节点($AT$5:$AT$10,BI$5:BI$10,将星节奏统计!HQ121)</f>
        <v>0</v>
      </c>
      <c r="IT122" s="28">
        <f>求节点($AT$5:$AT$10,BJ$5:BJ$10,将星节奏统计!HR121)</f>
        <v>0</v>
      </c>
      <c r="IU122" s="28">
        <f>求节点($AT$5:$AT$10,BK$5:BK$10,将星节奏统计!HS121)</f>
        <v>0</v>
      </c>
      <c r="IV122" s="28">
        <f>求节点($AT$5:$AT$10,BL$5:BL$10,将星节奏统计!HT121)</f>
        <v>0.9</v>
      </c>
      <c r="IW122" s="28">
        <f>求节点($AT$5:$AT$10,BM$5:BM$10,将星节奏统计!HU121)</f>
        <v>0.9</v>
      </c>
      <c r="IX122" s="28">
        <f>求节点($AT$5:$AT$10,BN$5:BN$10,将星节奏统计!HV121)</f>
        <v>0.6</v>
      </c>
      <c r="IY122" s="28">
        <f>求节点($AT$5:$AT$10,BO$5:BO$10,将星节奏统计!HW121)</f>
        <v>0</v>
      </c>
      <c r="IZ122" s="28">
        <f>求节点($AT$5:$AT$10,BP$5:BP$10,将星节奏统计!HX121)</f>
        <v>0.9</v>
      </c>
      <c r="JA122" s="28">
        <f>求节点($AT$5:$AT$10,BQ$5:BQ$10,将星节奏统计!HY121)</f>
        <v>0.6</v>
      </c>
      <c r="JB122" s="28">
        <f>求节点($AT$5:$AT$10,BR$5:BR$10,将星节奏统计!HZ121)</f>
        <v>0.9</v>
      </c>
      <c r="JC122" s="28">
        <f>求节点($AT$5:$AT$10,BS$5:BS$10,将星节奏统计!IA121)</f>
        <v>0</v>
      </c>
      <c r="JD122" s="28">
        <f>求节点($AT$5:$AT$10,BT$5:BT$10,将星节奏统计!IB121)</f>
        <v>0.6</v>
      </c>
      <c r="JE122" s="28">
        <f>求节点($AT$5:$AT$10,BU$5:BU$10,将星节奏统计!IC121)</f>
        <v>0.1</v>
      </c>
      <c r="JF122" s="28">
        <f>求节点($AT$5:$AT$10,BV$5:BV$10,将星节奏统计!ID121)</f>
        <v>0.6</v>
      </c>
      <c r="JG122" s="28">
        <f>求节点($AT$5:$AT$10,BW$5:BW$10,将星节奏统计!IE121)</f>
        <v>0.5</v>
      </c>
      <c r="JH122" s="28">
        <f>求节点($AT$5:$AT$10,BX$5:BX$10,将星节奏统计!IF121)</f>
        <v>0.33</v>
      </c>
      <c r="JI122" s="28">
        <f>求节点($AT$5:$AT$10,BY$5:BY$10,将星节奏统计!IG121)</f>
        <v>0.5</v>
      </c>
      <c r="JJ122" s="28">
        <f>求节点($AT$5:$AT$10,BZ$5:BZ$10,将星节奏统计!IH121)</f>
        <v>0.33</v>
      </c>
      <c r="JK122" s="28">
        <f>求节点($AT$5:$AT$10,CA$5:CA$10,将星节奏统计!II121)</f>
        <v>0.6</v>
      </c>
      <c r="JL122" s="28">
        <f>求节点($AT$5:$AT$10,CB$5:CB$10,将星节奏统计!IJ121)</f>
        <v>0.6</v>
      </c>
      <c r="JM122" s="28">
        <f>求节点($AT$5:$AT$10,CC$5:CC$10,将星节奏统计!IK121)</f>
        <v>0.6</v>
      </c>
      <c r="JN122" s="28">
        <f>求节点($AT$5:$AT$10,CD$5:CD$10,将星节奏统计!IL121)</f>
        <v>0.6</v>
      </c>
      <c r="JO122" s="28">
        <f>求节点($AT$5:$AT$10,CE$5:CE$10,将星节奏统计!IM121)</f>
        <v>0.4</v>
      </c>
      <c r="JP122" s="28">
        <f>求节点($AT$5:$AT$10,CF$5:CF$10,将星节奏统计!IN121)</f>
        <v>0.4</v>
      </c>
      <c r="JQ122" s="28">
        <f>求节点($AT$5:$AT$10,CG$5:CG$10,将星节奏统计!IO121)</f>
        <v>0.4</v>
      </c>
      <c r="JR122" s="28">
        <f>求节点($AT$5:$AT$10,CH$5:CH$10,将星节奏统计!IP121)</f>
        <v>0.4</v>
      </c>
      <c r="JS122" s="28">
        <f>求节点($AT$5:$AT$10,CI$5:CI$10,将星节奏统计!IQ121)</f>
        <v>0.5</v>
      </c>
      <c r="JT122" s="28">
        <f>求节点($AT$5:$AT$10,CJ$5:CJ$10,将星节奏统计!IR121)</f>
        <v>0.33</v>
      </c>
      <c r="JU122" s="28">
        <f>求节点($AT$5:$AT$10,CK$5:CK$10,将星节奏统计!IS121)</f>
        <v>0</v>
      </c>
      <c r="JV122" s="28">
        <f>求节点($AT$5:$AT$10,CL$5:CL$10,将星节奏统计!IT121)</f>
        <v>0</v>
      </c>
      <c r="JW122" s="28">
        <f>求节点($AT$5:$AT$10,CM$5:CM$10,将星节奏统计!IU121)</f>
        <v>0</v>
      </c>
      <c r="JX122" s="28">
        <f>求节点($AT$5:$AT$10,CN$5:CN$10,将星节奏统计!IV121)</f>
        <v>0</v>
      </c>
      <c r="JY122" s="28">
        <f>求节点($AT$5:$AT$10,CO$5:CO$10,将星节奏统计!IW121)</f>
        <v>0</v>
      </c>
      <c r="JZ122" s="28">
        <f>求节点($AT$5:$AT$10,CP$5:CP$10,将星节奏统计!IX121)</f>
        <v>0</v>
      </c>
      <c r="KA122" s="28">
        <f>求节点($AT$5:$AT$10,CQ$5:CQ$10,将星节奏统计!IY121)</f>
        <v>0</v>
      </c>
      <c r="KB122" s="28">
        <f>求节点($AT$5:$AT$10,CR$5:CR$10,将星节奏统计!IZ121)</f>
        <v>0</v>
      </c>
      <c r="KC122" s="28">
        <f>求节点($AT$5:$AT$10,CS$5:CS$10,将星节奏统计!JA121)</f>
        <v>0</v>
      </c>
      <c r="KD122" s="28">
        <f>求节点($AT$17:$AT$22,AV$17:AV$22,将星节奏统计!JD121)</f>
        <v>0</v>
      </c>
      <c r="KE122" s="28">
        <f>求节点($AT$17:$AT$22,AW$17:AW$22,将星节奏统计!JE121)</f>
        <v>0</v>
      </c>
      <c r="KF122" s="28">
        <f>求节点($AT$17:$AT$22,AX$17:AX$22,将星节奏统计!JF121)</f>
        <v>0</v>
      </c>
      <c r="KG122" s="28">
        <f>求节点($AT$17:$AT$22,AY$17:AY$22,将星节奏统计!JG121)</f>
        <v>2.1575315301023551E-4</v>
      </c>
      <c r="KH122" s="28">
        <f>求节点($AT$17:$AT$22,AZ$17:AZ$22,将星节奏统计!JH121)</f>
        <v>3.2362972951534633E-4</v>
      </c>
      <c r="KI122" s="28">
        <f>求节点($AT$17:$AT$22,BA$17:BA$22,将星节奏统计!JI121)</f>
        <v>3.2362972951534633E-4</v>
      </c>
      <c r="KJ122" s="28">
        <f>求节点($AT$17:$AT$22,BB$17:BB$22,将星节奏统计!JJ121)</f>
        <v>4.9034807502325306E-4</v>
      </c>
      <c r="KK122" s="28">
        <f>求节点($AT$17:$AT$22,BC$17:BC$22,将星节奏统计!JK121)</f>
        <v>0</v>
      </c>
      <c r="KL122" s="28">
        <f>求节点($AT$17:$AT$22,BD$17:BD$22,将星节奏统计!JL121)</f>
        <v>3.2362972951534633E-4</v>
      </c>
      <c r="KM122" s="28">
        <f>求节点($AT$17:$AT$22,BE$17:BE$22,将星节奏统计!JM121)</f>
        <v>0</v>
      </c>
      <c r="KN122" s="28">
        <f>求节点($AT$17:$AT$22,BF$17:BF$22,将星节奏统计!JN121)</f>
        <v>0</v>
      </c>
      <c r="KO122" s="28">
        <f>求节点($AT$17:$AT$22,BG$17:BG$22,将星节奏统计!JO121)</f>
        <v>0</v>
      </c>
      <c r="KP122" s="28">
        <f>求节点($AT$17:$AT$22,BH$17:BH$22,将星节奏统计!JP121)</f>
        <v>0</v>
      </c>
      <c r="KQ122" s="28">
        <f>求节点($AT$17:$AT$22,BI$17:BI$22,将星节奏统计!JQ121)</f>
        <v>0</v>
      </c>
      <c r="KR122" s="28">
        <f>求节点($AT$17:$AT$22,BJ$17:BJ$22,将星节奏统计!JR121)</f>
        <v>0</v>
      </c>
      <c r="KS122" s="28">
        <f>求节点($AT$17:$AT$22,BK$17:BK$22,将星节奏统计!JS121)</f>
        <v>0</v>
      </c>
      <c r="KT122" s="28">
        <f>求节点($AT$17:$AT$22,BL$17:BL$22,将星节奏统计!JT121)</f>
        <v>0</v>
      </c>
      <c r="KU122" s="28">
        <f>求节点($AT$17:$AT$22,BM$17:BM$22,将星节奏统计!JU121)</f>
        <v>0</v>
      </c>
      <c r="KV122" s="28">
        <f>求节点($AT$17:$AT$22,BN$17:BN$22,将星节奏统计!JV121)</f>
        <v>0</v>
      </c>
      <c r="KW122" s="28">
        <f>求节点($AT$17:$AT$22,BO$17:BO$22,将星节奏统计!JW121)</f>
        <v>0</v>
      </c>
      <c r="KX122" s="28">
        <f>求节点($AT$5:$AT$10,AV$5:AV$10,将星节奏统计!KA121)</f>
        <v>0.1</v>
      </c>
      <c r="KY122" s="28">
        <f>求节点($AT$5:$AT$10,AW$5:AW$10,将星节奏统计!KB121)</f>
        <v>0.1</v>
      </c>
      <c r="KZ122" s="28">
        <f>求节点($AT$5:$AT$10,AX$5:AX$10,将星节奏统计!KC121)</f>
        <v>0.1</v>
      </c>
      <c r="LA122" s="28">
        <f>求节点($AT$5:$AT$10,AY$5:AY$10,将星节奏统计!KD121)</f>
        <v>0</v>
      </c>
      <c r="LB122" s="28">
        <f>求节点($AT$5:$AT$10,AZ$5:AZ$10,将星节奏统计!KE121)</f>
        <v>0</v>
      </c>
      <c r="LC122" s="28">
        <f>求节点($AT$5:$AT$10,BA$5:BA$10,将星节奏统计!KF121)</f>
        <v>0</v>
      </c>
      <c r="LD122" s="28">
        <f>求节点($AT$5:$AT$10,BB$5:BB$10,将星节奏统计!KG121)</f>
        <v>0</v>
      </c>
      <c r="LE122" s="28">
        <f>求节点($AT$5:$AT$10,BC$5:BC$10,将星节奏统计!KH121)</f>
        <v>0</v>
      </c>
      <c r="LF122" s="28">
        <f>求节点($AT$5:$AT$10,BD$5:BD$10,将星节奏统计!KI121)</f>
        <v>0</v>
      </c>
      <c r="LG122" s="28">
        <f>求节点($AT$5:$AT$10,BE$5:BE$10,将星节奏统计!KJ121)</f>
        <v>0</v>
      </c>
      <c r="LH122" s="28">
        <f>求节点($AT$5:$AT$10,BF$5:BF$10,将星节奏统计!KK121)</f>
        <v>0</v>
      </c>
      <c r="LI122" s="28">
        <f>求节点($AT$5:$AT$10,BG$5:BG$10,将星节奏统计!KL121)</f>
        <v>0</v>
      </c>
      <c r="LJ122" s="28">
        <f>求节点($AT$5:$AT$10,BH$5:BH$10,将星节奏统计!KM121)</f>
        <v>0</v>
      </c>
      <c r="LK122" s="28">
        <f>求节点($AT$5:$AT$10,BI$5:BI$10,将星节奏统计!KN121)</f>
        <v>0</v>
      </c>
      <c r="LL122" s="28">
        <f>求节点($AT$5:$AT$10,BJ$5:BJ$10,将星节奏统计!KO121)</f>
        <v>0</v>
      </c>
      <c r="LM122" s="28">
        <f>求节点($AT$5:$AT$10,BK$5:BK$10,将星节奏统计!KP121)</f>
        <v>0</v>
      </c>
      <c r="LN122" s="28">
        <f>求节点($AT$5:$AT$10,BL$5:BL$10,将星节奏统计!KQ121)</f>
        <v>0.9</v>
      </c>
      <c r="LO122" s="28">
        <f>求节点($AT$5:$AT$10,BM$5:BM$10,将星节奏统计!KR121)</f>
        <v>0.9</v>
      </c>
      <c r="LP122" s="28">
        <f>求节点($AT$5:$AT$10,BN$5:BN$10,将星节奏统计!KS121)</f>
        <v>0.6</v>
      </c>
      <c r="LQ122" s="28">
        <f>求节点($AT$5:$AT$10,BO$5:BO$10,将星节奏统计!KT121)</f>
        <v>0</v>
      </c>
      <c r="LR122" s="28">
        <f>求节点($AT$5:$AT$10,BP$5:BP$10,将星节奏统计!KU121)</f>
        <v>0.9</v>
      </c>
      <c r="LS122" s="28">
        <f>求节点($AT$5:$AT$10,BQ$5:BQ$10,将星节奏统计!KV121)</f>
        <v>0.6</v>
      </c>
      <c r="LT122" s="28">
        <f>求节点($AT$5:$AT$10,BR$5:BR$10,将星节奏统计!KW121)</f>
        <v>0.9</v>
      </c>
      <c r="LU122" s="28">
        <f>求节点($AT$5:$AT$10,BS$5:BS$10,将星节奏统计!KX121)</f>
        <v>0</v>
      </c>
      <c r="LV122" s="28">
        <f>求节点($AT$5:$AT$10,BT$5:BT$10,将星节奏统计!KY121)</f>
        <v>0.6</v>
      </c>
      <c r="LW122" s="28">
        <f>求节点($AT$5:$AT$10,BU$5:BU$10,将星节奏统计!KZ121)</f>
        <v>0.1</v>
      </c>
      <c r="LX122" s="28">
        <f>求节点($AT$5:$AT$10,BV$5:BV$10,将星节奏统计!LA121)</f>
        <v>0.6</v>
      </c>
      <c r="LY122" s="28">
        <f>求节点($AT$5:$AT$10,BW$5:BW$10,将星节奏统计!LB121)</f>
        <v>0.5</v>
      </c>
      <c r="LZ122" s="28">
        <f>求节点($AT$5:$AT$10,BX$5:BX$10,将星节奏统计!LC121)</f>
        <v>0.33</v>
      </c>
      <c r="MA122" s="28">
        <f>求节点($AT$5:$AT$10,BY$5:BY$10,将星节奏统计!LD121)</f>
        <v>0.5</v>
      </c>
      <c r="MB122" s="28">
        <f>求节点($AT$5:$AT$10,BZ$5:BZ$10,将星节奏统计!LE121)</f>
        <v>0.33</v>
      </c>
      <c r="MC122" s="28">
        <f>求节点($AT$5:$AT$10,CA$5:CA$10,将星节奏统计!LF121)</f>
        <v>0.6</v>
      </c>
      <c r="MD122" s="28">
        <f>求节点($AT$5:$AT$10,CB$5:CB$10,将星节奏统计!LG121)</f>
        <v>0.6</v>
      </c>
      <c r="ME122" s="28">
        <f>求节点($AT$5:$AT$10,CC$5:CC$10,将星节奏统计!LH121)</f>
        <v>0.6</v>
      </c>
      <c r="MF122" s="28">
        <f>求节点($AT$5:$AT$10,CD$5:CD$10,将星节奏统计!LI121)</f>
        <v>0.6</v>
      </c>
      <c r="MG122" s="28">
        <f>求节点($AT$5:$AT$10,CE$5:CE$10,将星节奏统计!LJ121)</f>
        <v>0.4</v>
      </c>
      <c r="MH122" s="28">
        <f>求节点($AT$5:$AT$10,CF$5:CF$10,将星节奏统计!LK121)</f>
        <v>0.4</v>
      </c>
      <c r="MI122" s="28">
        <f>求节点($AT$5:$AT$10,CG$5:CG$10,将星节奏统计!LL121)</f>
        <v>0.4</v>
      </c>
      <c r="MJ122" s="28">
        <f>求节点($AT$5:$AT$10,CH$5:CH$10,将星节奏统计!LM121)</f>
        <v>0.4</v>
      </c>
      <c r="MK122" s="28">
        <f>求节点($AT$5:$AT$10,CI$5:CI$10,将星节奏统计!LN121)</f>
        <v>0.5</v>
      </c>
      <c r="ML122" s="28">
        <f>求节点($AT$5:$AT$10,CJ$5:CJ$10,将星节奏统计!LO121)</f>
        <v>0.33</v>
      </c>
      <c r="MM122" s="28">
        <f>求节点($AT$5:$AT$10,CK$5:CK$10,将星节奏统计!LP121)</f>
        <v>0</v>
      </c>
      <c r="MN122" s="28">
        <f>求节点($AT$5:$AT$10,CL$5:CL$10,将星节奏统计!LQ121)</f>
        <v>0</v>
      </c>
      <c r="MO122" s="28">
        <f>求节点($AT$5:$AT$10,CM$5:CM$10,将星节奏统计!LR121)</f>
        <v>0</v>
      </c>
      <c r="MP122" s="28">
        <f>求节点($AT$5:$AT$10,CN$5:CN$10,将星节奏统计!LS121)</f>
        <v>0</v>
      </c>
      <c r="MQ122" s="28">
        <f>求节点($AT$5:$AT$10,CO$5:CO$10,将星节奏统计!LT121)</f>
        <v>0</v>
      </c>
      <c r="MR122" s="28">
        <f>求节点($AT$5:$AT$10,CP$5:CP$10,将星节奏统计!LU121)</f>
        <v>0</v>
      </c>
      <c r="MS122" s="28">
        <f>求节点($AT$5:$AT$10,CQ$5:CQ$10,将星节奏统计!LV121)</f>
        <v>0</v>
      </c>
      <c r="MT122" s="28">
        <f>求节点($AT$5:$AT$10,CR$5:CR$10,将星节奏统计!LW121)</f>
        <v>0</v>
      </c>
      <c r="MU122" s="28">
        <f>求节点($AT$5:$AT$10,CS$5:CS$10,将星节奏统计!LX121)</f>
        <v>0</v>
      </c>
      <c r="MV122" s="28">
        <f>求节点($AT$17:$AT$22,AV$17:AV$22,将星节奏统计!MA121)</f>
        <v>0</v>
      </c>
      <c r="MW122" s="28">
        <f>求节点($AT$17:$AT$22,AW$17:AW$22,将星节奏统计!MB121)</f>
        <v>0</v>
      </c>
      <c r="MX122" s="28">
        <f>求节点($AT$17:$AT$22,AX$17:AX$22,将星节奏统计!MC121)</f>
        <v>0</v>
      </c>
      <c r="MY122" s="28">
        <f>求节点($AT$17:$AT$22,AY$17:AY$22,将星节奏统计!MD121)</f>
        <v>0</v>
      </c>
      <c r="MZ122" s="28">
        <f>求节点($AT$17:$AT$22,AZ$17:AZ$22,将星节奏统计!ME121)</f>
        <v>0</v>
      </c>
      <c r="NA122" s="28">
        <f>求节点($AT$17:$AT$22,BA$17:BA$22,将星节奏统计!MF121)</f>
        <v>0</v>
      </c>
      <c r="NB122" s="28">
        <f>求节点($AT$17:$AT$22,BB$17:BB$22,将星节奏统计!MG121)</f>
        <v>0</v>
      </c>
      <c r="NC122" s="28">
        <f>求节点($AT$17:$AT$22,BC$17:BC$22,将星节奏统计!MH121)</f>
        <v>0</v>
      </c>
      <c r="ND122" s="28">
        <f>求节点($AT$17:$AT$22,BD$17:BD$22,将星节奏统计!MI121)</f>
        <v>0</v>
      </c>
      <c r="NE122" s="28">
        <f>求节点($AT$17:$AT$22,BE$17:BE$22,将星节奏统计!MJ121)</f>
        <v>0</v>
      </c>
      <c r="NF122" s="28">
        <f>求节点($AT$17:$AT$22,BF$17:BF$22,将星节奏统计!MK121)</f>
        <v>0</v>
      </c>
      <c r="NG122" s="28">
        <f>求节点($AT$17:$AT$22,BG$17:BG$22,将星节奏统计!ML121)</f>
        <v>0</v>
      </c>
      <c r="NH122" s="28">
        <f>求节点($AT$17:$AT$22,BH$17:BH$22,将星节奏统计!MM121)</f>
        <v>0</v>
      </c>
      <c r="NI122" s="28">
        <f>求节点($AT$17:$AT$22,BI$17:BI$22,将星节奏统计!MN121)</f>
        <v>0</v>
      </c>
      <c r="NJ122" s="28">
        <f>求节点($AT$17:$AT$22,BJ$17:BJ$22,将星节奏统计!MO121)</f>
        <v>0</v>
      </c>
      <c r="NK122" s="28">
        <f>求节点($AT$17:$AT$22,BK$17:BK$22,将星节奏统计!MP121)</f>
        <v>0</v>
      </c>
      <c r="NL122" s="28">
        <f>求节点($AT$17:$AT$22,BL$17:BL$22,将星节奏统计!MQ121)</f>
        <v>0</v>
      </c>
      <c r="NM122" s="28">
        <f>求节点($AT$17:$AT$22,BM$17:BM$22,将星节奏统计!MR121)</f>
        <v>0</v>
      </c>
      <c r="NN122" s="28">
        <f>求节点($AT$17:$AT$22,BN$17:BN$22,将星节奏统计!MS121)</f>
        <v>0</v>
      </c>
      <c r="NO122" s="28">
        <f>求节点($AT$17:$AT$22,BO$17:BO$22,将星节奏统计!MT121)</f>
        <v>0</v>
      </c>
      <c r="NP122" s="28">
        <f>求节点($AT$5:$AT$10,AV$5:AV$10,将星节奏统计!MX121)</f>
        <v>0.1</v>
      </c>
      <c r="NQ122" s="28">
        <f>求节点($AT$5:$AT$10,AW$5:AW$10,将星节奏统计!MY121)</f>
        <v>0.1</v>
      </c>
      <c r="NR122" s="28">
        <f>求节点($AT$5:$AT$10,AX$5:AX$10,将星节奏统计!MZ121)</f>
        <v>0.1</v>
      </c>
      <c r="NS122" s="28">
        <f>求节点($AT$5:$AT$10,AY$5:AY$10,将星节奏统计!NA121)</f>
        <v>0</v>
      </c>
      <c r="NT122" s="28">
        <f>求节点($AT$5:$AT$10,AZ$5:AZ$10,将星节奏统计!NB121)</f>
        <v>0</v>
      </c>
      <c r="NU122" s="28">
        <f>求节点($AT$5:$AT$10,BA$5:BA$10,将星节奏统计!NC121)</f>
        <v>0</v>
      </c>
      <c r="NV122" s="28">
        <f>求节点($AT$5:$AT$10,BB$5:BB$10,将星节奏统计!ND121)</f>
        <v>0</v>
      </c>
      <c r="NW122" s="28">
        <f>求节点($AT$5:$AT$10,BC$5:BC$10,将星节奏统计!NE121)</f>
        <v>0</v>
      </c>
      <c r="NX122" s="28">
        <f>求节点($AT$5:$AT$10,BD$5:BD$10,将星节奏统计!NF121)</f>
        <v>0</v>
      </c>
      <c r="NY122" s="28">
        <f>求节点($AT$5:$AT$10,BE$5:BE$10,将星节奏统计!NG121)</f>
        <v>0</v>
      </c>
      <c r="NZ122" s="28">
        <f>求节点($AT$5:$AT$10,BF$5:BF$10,将星节奏统计!NH121)</f>
        <v>0</v>
      </c>
      <c r="OA122" s="28">
        <f>求节点($AT$5:$AT$10,BG$5:BG$10,将星节奏统计!NI121)</f>
        <v>0</v>
      </c>
      <c r="OB122" s="28">
        <f>求节点($AT$5:$AT$10,BH$5:BH$10,将星节奏统计!NJ121)</f>
        <v>0</v>
      </c>
      <c r="OC122" s="28">
        <f>求节点($AT$5:$AT$10,BI$5:BI$10,将星节奏统计!NK121)</f>
        <v>0</v>
      </c>
      <c r="OD122" s="28">
        <f>求节点($AT$5:$AT$10,BJ$5:BJ$10,将星节奏统计!NL121)</f>
        <v>0</v>
      </c>
      <c r="OE122" s="28">
        <f>求节点($AT$5:$AT$10,BK$5:BK$10,将星节奏统计!NM121)</f>
        <v>0</v>
      </c>
      <c r="OF122" s="28">
        <f>求节点($AT$5:$AT$10,BL$5:BL$10,将星节奏统计!NN121)</f>
        <v>0.9</v>
      </c>
      <c r="OG122" s="28">
        <f>求节点($AT$5:$AT$10,BM$5:BM$10,将星节奏统计!NO121)</f>
        <v>0.9</v>
      </c>
      <c r="OH122" s="28">
        <f>求节点($AT$5:$AT$10,BN$5:BN$10,将星节奏统计!NP121)</f>
        <v>0.6</v>
      </c>
      <c r="OI122" s="28">
        <f>求节点($AT$5:$AT$10,BO$5:BO$10,将星节奏统计!NQ121)</f>
        <v>0</v>
      </c>
      <c r="OJ122" s="28">
        <f>求节点($AT$5:$AT$10,BP$5:BP$10,将星节奏统计!NR121)</f>
        <v>0.9</v>
      </c>
      <c r="OK122" s="28">
        <f>求节点($AT$5:$AT$10,BQ$5:BQ$10,将星节奏统计!NS121)</f>
        <v>0.6</v>
      </c>
      <c r="OL122" s="28">
        <f>求节点($AT$5:$AT$10,BR$5:BR$10,将星节奏统计!NT121)</f>
        <v>0.9</v>
      </c>
      <c r="OM122" s="28">
        <f>求节点($AT$5:$AT$10,BS$5:BS$10,将星节奏统计!NU121)</f>
        <v>0</v>
      </c>
      <c r="ON122" s="28">
        <f>求节点($AT$5:$AT$10,BT$5:BT$10,将星节奏统计!NV121)</f>
        <v>0.6</v>
      </c>
      <c r="OO122" s="28">
        <f>求节点($AT$5:$AT$10,BU$5:BU$10,将星节奏统计!NW121)</f>
        <v>0.1</v>
      </c>
      <c r="OP122" s="28">
        <f>求节点($AT$5:$AT$10,BV$5:BV$10,将星节奏统计!NX121)</f>
        <v>0.6</v>
      </c>
      <c r="OQ122" s="28">
        <f>求节点($AT$5:$AT$10,BW$5:BW$10,将星节奏统计!NY121)</f>
        <v>0.5</v>
      </c>
      <c r="OR122" s="28">
        <f>求节点($AT$5:$AT$10,BX$5:BX$10,将星节奏统计!NZ121)</f>
        <v>0.33</v>
      </c>
      <c r="OS122" s="28">
        <f>求节点($AT$5:$AT$10,BY$5:BY$10,将星节奏统计!OA121)</f>
        <v>0.5</v>
      </c>
      <c r="OT122" s="28">
        <f>求节点($AT$5:$AT$10,BZ$5:BZ$10,将星节奏统计!OB121)</f>
        <v>0.33</v>
      </c>
      <c r="OU122" s="28">
        <f>求节点($AT$5:$AT$10,CA$5:CA$10,将星节奏统计!OC121)</f>
        <v>0.6</v>
      </c>
      <c r="OV122" s="28">
        <f>求节点($AT$5:$AT$10,CB$5:CB$10,将星节奏统计!OD121)</f>
        <v>0.6</v>
      </c>
      <c r="OW122" s="28">
        <f>求节点($AT$5:$AT$10,CC$5:CC$10,将星节奏统计!OE121)</f>
        <v>0.6</v>
      </c>
      <c r="OX122" s="28">
        <f>求节点($AT$5:$AT$10,CD$5:CD$10,将星节奏统计!OF121)</f>
        <v>0.6</v>
      </c>
      <c r="OY122" s="28">
        <f>求节点($AT$5:$AT$10,CE$5:CE$10,将星节奏统计!OG121)</f>
        <v>0.4</v>
      </c>
      <c r="OZ122" s="28">
        <f>求节点($AT$5:$AT$10,CF$5:CF$10,将星节奏统计!OH121)</f>
        <v>0.4</v>
      </c>
      <c r="PA122" s="28">
        <f>求节点($AT$5:$AT$10,CG$5:CG$10,将星节奏统计!OI121)</f>
        <v>0.4</v>
      </c>
      <c r="PB122" s="28">
        <f>求节点($AT$5:$AT$10,CH$5:CH$10,将星节奏统计!OJ121)</f>
        <v>0.4</v>
      </c>
      <c r="PC122" s="28">
        <f>求节点($AT$5:$AT$10,CI$5:CI$10,将星节奏统计!OK121)</f>
        <v>0.5</v>
      </c>
      <c r="PD122" s="28">
        <f>求节点($AT$5:$AT$10,CJ$5:CJ$10,将星节奏统计!OL121)</f>
        <v>0.33</v>
      </c>
      <c r="PE122" s="28">
        <f>求节点($AT$5:$AT$10,CK$5:CK$10,将星节奏统计!OM121)</f>
        <v>0</v>
      </c>
      <c r="PF122" s="28">
        <f>求节点($AT$5:$AT$10,CL$5:CL$10,将星节奏统计!ON121)</f>
        <v>0</v>
      </c>
      <c r="PG122" s="28">
        <f>求节点($AT$5:$AT$10,CM$5:CM$10,将星节奏统计!OO121)</f>
        <v>0</v>
      </c>
      <c r="PH122" s="28">
        <f>求节点($AT$5:$AT$10,CN$5:CN$10,将星节奏统计!OP121)</f>
        <v>0</v>
      </c>
      <c r="PI122" s="28">
        <f>求节点($AT$5:$AT$10,CO$5:CO$10,将星节奏统计!OQ121)</f>
        <v>0</v>
      </c>
      <c r="PJ122" s="28">
        <f>求节点($AT$5:$AT$10,CP$5:CP$10,将星节奏统计!OR121)</f>
        <v>0</v>
      </c>
      <c r="PK122" s="28">
        <f>求节点($AT$5:$AT$10,CQ$5:CQ$10,将星节奏统计!OS121)</f>
        <v>0</v>
      </c>
      <c r="PL122" s="28">
        <f>求节点($AT$5:$AT$10,CR$5:CR$10,将星节奏统计!OT121)</f>
        <v>0</v>
      </c>
      <c r="PM122" s="28">
        <f>求节点($AT$5:$AT$10,CS$5:CS$10,将星节奏统计!OU121)</f>
        <v>0</v>
      </c>
      <c r="PN122" s="28">
        <f>求节点($AT$17:$AT$22,AV$17:AV$22,将星节奏统计!OX121)</f>
        <v>0</v>
      </c>
      <c r="PO122" s="28">
        <f>求节点($AT$17:$AT$22,AW$17:AW$22,将星节奏统计!OY121)</f>
        <v>0</v>
      </c>
      <c r="PP122" s="28">
        <f>求节点($AT$17:$AT$22,AX$17:AX$22,将星节奏统计!OZ121)</f>
        <v>0</v>
      </c>
      <c r="PQ122" s="28">
        <f>求节点($AT$17:$AT$22,AY$17:AY$22,将星节奏统计!PA121)</f>
        <v>2.3098278734036415E-4</v>
      </c>
      <c r="PR122" s="28">
        <f>求节点($AT$17:$AT$22,AZ$17:AZ$22,将星节奏统计!PB121)</f>
        <v>3.4647418101054969E-4</v>
      </c>
      <c r="PS122" s="28">
        <f>求节点($AT$17:$AT$22,BA$17:BA$22,将星节奏统计!PC121)</f>
        <v>3.4647418101054969E-4</v>
      </c>
      <c r="PT122" s="28">
        <f>求节点($AT$17:$AT$22,BB$17:BB$22,将星节奏统计!PD121)</f>
        <v>5.2496088031901353E-4</v>
      </c>
      <c r="PU122" s="28">
        <f>求节点($AT$17:$AT$22,BC$17:BC$22,将星节奏统计!PE121)</f>
        <v>0</v>
      </c>
      <c r="PV122" s="28">
        <f>求节点($AT$17:$AT$22,BD$17:BD$22,将星节奏统计!PF121)</f>
        <v>3.4647418101054969E-4</v>
      </c>
      <c r="PW122" s="28">
        <f>求节点($AT$17:$AT$22,BE$17:BE$22,将星节奏统计!PG121)</f>
        <v>0</v>
      </c>
      <c r="PX122" s="28">
        <f>求节点($AT$17:$AT$22,BF$17:BF$22,将星节奏统计!PH121)</f>
        <v>0</v>
      </c>
      <c r="PY122" s="28">
        <f>求节点($AT$17:$AT$22,BG$17:BG$22,将星节奏统计!PI121)</f>
        <v>0</v>
      </c>
      <c r="PZ122" s="28">
        <f>求节点($AT$17:$AT$22,BH$17:BH$22,将星节奏统计!PJ121)</f>
        <v>0</v>
      </c>
      <c r="QA122" s="28">
        <f>求节点($AT$17:$AT$22,BI$17:BI$22,将星节奏统计!PK121)</f>
        <v>0</v>
      </c>
      <c r="QB122" s="28">
        <f>求节点($AT$17:$AT$22,BJ$17:BJ$22,将星节奏统计!PL121)</f>
        <v>0</v>
      </c>
      <c r="QC122" s="28">
        <f>求节点($AT$17:$AT$22,BK$17:BK$22,将星节奏统计!PM121)</f>
        <v>0</v>
      </c>
      <c r="QD122" s="28">
        <f>求节点($AT$17:$AT$22,BL$17:BL$22,将星节奏统计!PN121)</f>
        <v>0</v>
      </c>
      <c r="QE122" s="28">
        <f>求节点($AT$17:$AT$22,BM$17:BM$22,将星节奏统计!PO121)</f>
        <v>0</v>
      </c>
      <c r="QF122" s="28">
        <f>求节点($AT$17:$AT$22,BN$17:BN$22,将星节奏统计!PP121)</f>
        <v>0</v>
      </c>
      <c r="QG122" s="28">
        <f>求节点($AT$17:$AT$22,BO$17:BO$22,将星节奏统计!PQ121)</f>
        <v>0</v>
      </c>
      <c r="QJ122" s="3">
        <v>118</v>
      </c>
      <c r="QK122" s="28">
        <f t="shared" ca="1" si="80"/>
        <v>1.5</v>
      </c>
      <c r="QL122" s="28">
        <f t="shared" ca="1" si="80"/>
        <v>1.5</v>
      </c>
      <c r="QM122" s="28">
        <f t="shared" ca="1" si="80"/>
        <v>1.5</v>
      </c>
      <c r="QN122" s="28">
        <f t="shared" ca="1" si="80"/>
        <v>1.5</v>
      </c>
      <c r="QO122" s="28">
        <f t="shared" ca="1" si="80"/>
        <v>1.5</v>
      </c>
      <c r="QP122" s="28">
        <f t="shared" ca="1" si="81"/>
        <v>1.5</v>
      </c>
      <c r="QQ122" s="28">
        <f t="shared" ca="1" si="81"/>
        <v>1.5</v>
      </c>
      <c r="QR122" s="28">
        <f t="shared" ca="1" si="81"/>
        <v>1.5</v>
      </c>
      <c r="QS122" s="28">
        <f t="shared" ca="1" si="81"/>
        <v>1.5</v>
      </c>
      <c r="QT122" s="28">
        <f t="shared" ca="1" si="81"/>
        <v>1.5</v>
      </c>
      <c r="QU122" s="28">
        <f t="shared" ca="1" si="82"/>
        <v>0.1</v>
      </c>
      <c r="QV122" s="28">
        <f t="shared" ca="1" si="82"/>
        <v>0.1</v>
      </c>
      <c r="QW122" s="28">
        <f t="shared" ca="1" si="82"/>
        <v>0.1</v>
      </c>
      <c r="QX122" s="28">
        <f t="shared" ca="1" si="82"/>
        <v>0.1</v>
      </c>
      <c r="QY122" s="28">
        <f t="shared" ca="1" si="82"/>
        <v>0.1</v>
      </c>
      <c r="QZ122" s="28">
        <f t="shared" ca="1" si="83"/>
        <v>1</v>
      </c>
      <c r="RA122" s="28">
        <f t="shared" ca="1" si="83"/>
        <v>1</v>
      </c>
      <c r="RB122" s="28">
        <f t="shared" ca="1" si="83"/>
        <v>1</v>
      </c>
      <c r="RC122" s="28">
        <f t="shared" ca="1" si="83"/>
        <v>1</v>
      </c>
      <c r="RD122" s="28">
        <f t="shared" ca="1" si="83"/>
        <v>1</v>
      </c>
      <c r="RE122" s="28">
        <f t="shared" ca="1" si="84"/>
        <v>0.99</v>
      </c>
      <c r="RF122" s="28">
        <f t="shared" ca="1" si="84"/>
        <v>0.99</v>
      </c>
      <c r="RG122" s="28">
        <f t="shared" ca="1" si="84"/>
        <v>0.99</v>
      </c>
      <c r="RH122" s="28">
        <f t="shared" ca="1" si="84"/>
        <v>0.99</v>
      </c>
      <c r="RI122" s="28">
        <f t="shared" ca="1" si="84"/>
        <v>0.99</v>
      </c>
      <c r="RJ122" s="28">
        <f t="shared" ca="1" si="85"/>
        <v>3.3834017176604531E-4</v>
      </c>
      <c r="RK122" s="28">
        <f t="shared" ca="1" si="85"/>
        <v>0</v>
      </c>
      <c r="RL122" s="28">
        <f t="shared" ca="1" si="85"/>
        <v>3.3834017176604531E-4</v>
      </c>
      <c r="RM122" s="28">
        <f t="shared" ca="1" si="85"/>
        <v>0</v>
      </c>
      <c r="RN122" s="28">
        <f t="shared" ca="1" si="85"/>
        <v>3.6222300742011927E-4</v>
      </c>
      <c r="RO122" s="28">
        <f t="shared" ca="1" si="86"/>
        <v>3.2362972951534633E-4</v>
      </c>
      <c r="RP122" s="28">
        <f t="shared" ca="1" si="86"/>
        <v>0</v>
      </c>
      <c r="RQ122" s="28">
        <f t="shared" ca="1" si="86"/>
        <v>3.2362972951534633E-4</v>
      </c>
      <c r="RR122" s="28">
        <f t="shared" ca="1" si="86"/>
        <v>0</v>
      </c>
      <c r="RS122" s="28">
        <f t="shared" ca="1" si="86"/>
        <v>3.4647418101054969E-4</v>
      </c>
      <c r="RT122" s="28">
        <f t="shared" ca="1" si="87"/>
        <v>0.1</v>
      </c>
      <c r="RU122" s="28">
        <f t="shared" ca="1" si="87"/>
        <v>0.1</v>
      </c>
      <c r="RV122" s="28">
        <f t="shared" ca="1" si="87"/>
        <v>0.1</v>
      </c>
      <c r="RW122" s="28">
        <f t="shared" ca="1" si="87"/>
        <v>0.1</v>
      </c>
      <c r="RX122" s="28">
        <f t="shared" ca="1" si="87"/>
        <v>0.1</v>
      </c>
      <c r="RY122" s="28">
        <f t="shared" ca="1" si="88"/>
        <v>0.17873560776019468</v>
      </c>
      <c r="RZ122" s="28">
        <f t="shared" ca="1" si="88"/>
        <v>0.18766828380009692</v>
      </c>
      <c r="SA122" s="28">
        <f t="shared" ca="1" si="88"/>
        <v>0.2</v>
      </c>
      <c r="SB122" s="28">
        <f t="shared" ca="1" si="88"/>
        <v>0.2</v>
      </c>
      <c r="SC122" s="28">
        <f t="shared" ca="1" si="88"/>
        <v>0.2</v>
      </c>
    </row>
    <row r="123" spans="46:497" x14ac:dyDescent="0.2">
      <c r="AU123" s="28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U123" s="3">
        <v>119</v>
      </c>
      <c r="CV123" s="28">
        <f>求节点($AT$5:$AT$10,AV$5:AV$10,将星节奏统计!BJ122)</f>
        <v>0.1</v>
      </c>
      <c r="CW123" s="28">
        <f>求节点($AT$5:$AT$10,AW$5:AW$10,将星节奏统计!BK122)</f>
        <v>0.1</v>
      </c>
      <c r="CX123" s="28">
        <f>求节点($AT$5:$AT$10,AX$5:AX$10,将星节奏统计!BL122)</f>
        <v>8.0035284165797999E-2</v>
      </c>
      <c r="CY123" s="28">
        <f>求节点($AT$5:$AT$10,AY$5:AY$10,将星节奏统计!BM122)</f>
        <v>0</v>
      </c>
      <c r="CZ123" s="28">
        <f>求节点($AT$5:$AT$10,AZ$5:AZ$10,将星节奏统计!BN122)</f>
        <v>0</v>
      </c>
      <c r="DA123" s="28">
        <f>求节点($AT$5:$AT$10,BA$5:BA$10,将星节奏统计!BO122)</f>
        <v>0</v>
      </c>
      <c r="DB123" s="28">
        <f>求节点($AT$5:$AT$10,BB$5:BB$10,将星节奏统计!BP122)</f>
        <v>0</v>
      </c>
      <c r="DC123" s="28">
        <f>求节点($AT$5:$AT$10,BC$5:BC$10,将星节奏统计!BQ122)</f>
        <v>0</v>
      </c>
      <c r="DD123" s="28">
        <f>求节点($AT$5:$AT$10,BD$5:BD$10,将星节奏统计!BR122)</f>
        <v>0</v>
      </c>
      <c r="DE123" s="28">
        <f>求节点($AT$5:$AT$10,BE$5:BE$10,将星节奏统计!BS122)</f>
        <v>0</v>
      </c>
      <c r="DF123" s="28">
        <f>求节点($AT$5:$AT$10,BF$5:BF$10,将星节奏统计!BT122)</f>
        <v>0</v>
      </c>
      <c r="DG123" s="28">
        <f>求节点($AT$5:$AT$10,BG$5:BG$10,将星节奏统计!BU122)</f>
        <v>0</v>
      </c>
      <c r="DH123" s="28">
        <f>求节点($AT$5:$AT$10,BH$5:BH$10,将星节奏统计!BV122)</f>
        <v>0</v>
      </c>
      <c r="DI123" s="28">
        <f>求节点($AT$5:$AT$10,BI$5:BI$10,将星节奏统计!BW122)</f>
        <v>0</v>
      </c>
      <c r="DJ123" s="28">
        <f>求节点($AT$5:$AT$10,BJ$5:BJ$10,将星节奏统计!BX122)</f>
        <v>0</v>
      </c>
      <c r="DK123" s="28">
        <f>求节点($AT$5:$AT$10,BK$5:BK$10,将星节奏统计!BY122)</f>
        <v>0</v>
      </c>
      <c r="DL123" s="28">
        <f>求节点($AT$5:$AT$10,BL$5:BL$10,将星节奏统计!BZ122)</f>
        <v>0.9</v>
      </c>
      <c r="DM123" s="28">
        <f>求节点($AT$5:$AT$10,BM$5:BM$10,将星节奏统计!CA122)</f>
        <v>0.9</v>
      </c>
      <c r="DN123" s="28">
        <f>求节点($AT$5:$AT$10,BN$5:BN$10,将星节奏统计!CB122)</f>
        <v>0.6</v>
      </c>
      <c r="DO123" s="28">
        <f>求节点($AT$5:$AT$10,BO$5:BO$10,将星节奏统计!CC122)</f>
        <v>0</v>
      </c>
      <c r="DP123" s="28">
        <f>求节点($AT$5:$AT$10,BP$5:BP$10,将星节奏统计!CD122)</f>
        <v>0.9</v>
      </c>
      <c r="DQ123" s="28">
        <f>求节点($AT$5:$AT$10,BQ$5:BQ$10,将星节奏统计!CE122)</f>
        <v>0.6</v>
      </c>
      <c r="DR123" s="28">
        <f>求节点($AT$5:$AT$10,BR$5:BR$10,将星节奏统计!CF122)</f>
        <v>0.9</v>
      </c>
      <c r="DS123" s="28">
        <f>求节点($AT$5:$AT$10,BS$5:BS$10,将星节奏统计!CG122)</f>
        <v>0</v>
      </c>
      <c r="DT123" s="28">
        <f>求节点($AT$5:$AT$10,BT$5:BT$10,将星节奏统计!CH122)</f>
        <v>0.6</v>
      </c>
      <c r="DU123" s="28">
        <f>求节点($AT$5:$AT$10,BU$5:BU$10,将星节奏统计!CI122)</f>
        <v>0.1</v>
      </c>
      <c r="DV123" s="28">
        <f>求节点($AT$5:$AT$10,BV$5:BV$10,将星节奏统计!CJ122)</f>
        <v>0.6</v>
      </c>
      <c r="DW123" s="28">
        <f>求节点($AT$5:$AT$10,BW$5:BW$10,将星节奏统计!CK122)</f>
        <v>0.5</v>
      </c>
      <c r="DX123" s="28">
        <f>求节点($AT$5:$AT$10,BX$5:BX$10,将星节奏统计!CL122)</f>
        <v>0.33</v>
      </c>
      <c r="DY123" s="28">
        <f>求节点($AT$5:$AT$10,BY$5:BY$10,将星节奏统计!CM122)</f>
        <v>0.5</v>
      </c>
      <c r="DZ123" s="28">
        <f>求节点($AT$5:$AT$10,BZ$5:BZ$10,将星节奏统计!CN122)</f>
        <v>0.33</v>
      </c>
      <c r="EA123" s="28">
        <f>求节点($AT$5:$AT$10,CA$5:CA$10,将星节奏统计!CO122)</f>
        <v>0.6</v>
      </c>
      <c r="EB123" s="28">
        <f>求节点($AT$5:$AT$10,CB$5:CB$10,将星节奏统计!CP122)</f>
        <v>0.6</v>
      </c>
      <c r="EC123" s="28">
        <f>求节点($AT$5:$AT$10,CC$5:CC$10,将星节奏统计!CQ122)</f>
        <v>0.6</v>
      </c>
      <c r="ED123" s="28">
        <f>求节点($AT$5:$AT$10,CD$5:CD$10,将星节奏统计!CR122)</f>
        <v>0.6</v>
      </c>
      <c r="EE123" s="28">
        <f>求节点($AT$5:$AT$10,CE$5:CE$10,将星节奏统计!CS122)</f>
        <v>0.4</v>
      </c>
      <c r="EF123" s="28">
        <f>求节点($AT$5:$AT$10,CF$5:CF$10,将星节奏统计!CT122)</f>
        <v>0.4</v>
      </c>
      <c r="EG123" s="28">
        <f>求节点($AT$5:$AT$10,CG$5:CG$10,将星节奏统计!CU122)</f>
        <v>0.4</v>
      </c>
      <c r="EH123" s="28">
        <f>求节点($AT$5:$AT$10,CH$5:CH$10,将星节奏统计!CV122)</f>
        <v>0.4</v>
      </c>
      <c r="EI123" s="28">
        <f>求节点($AT$5:$AT$10,CI$5:CI$10,将星节奏统计!CW122)</f>
        <v>0.5</v>
      </c>
      <c r="EJ123" s="28">
        <f>求节点($AT$5:$AT$10,CJ$5:CJ$10,将星节奏统计!CX122)</f>
        <v>0.33</v>
      </c>
      <c r="EK123" s="28">
        <f>求节点($AT$5:$AT$10,CK$5:CK$10,将星节奏统计!CY122)</f>
        <v>0</v>
      </c>
      <c r="EL123" s="28">
        <f>求节点($AT$5:$AT$10,CL$5:CL$10,将星节奏统计!CZ122)</f>
        <v>0</v>
      </c>
      <c r="EM123" s="28">
        <f>求节点($AT$5:$AT$10,CM$5:CM$10,将星节奏统计!DA122)</f>
        <v>0</v>
      </c>
      <c r="EN123" s="28">
        <f>求节点($AT$5:$AT$10,CN$5:CN$10,将星节奏统计!DB122)</f>
        <v>0</v>
      </c>
      <c r="EO123" s="28">
        <f>求节点($AT$5:$AT$10,CO$5:CO$10,将星节奏统计!DC122)</f>
        <v>0</v>
      </c>
      <c r="EP123" s="28">
        <f>求节点($AT$5:$AT$10,CP$5:CP$10,将星节奏统计!DD122)</f>
        <v>0</v>
      </c>
      <c r="EQ123" s="28">
        <f>求节点($AT$5:$AT$10,CQ$5:CQ$10,将星节奏统计!DE122)</f>
        <v>0</v>
      </c>
      <c r="ER123" s="28">
        <f>求节点($AT$5:$AT$10,CR$5:CR$10,将星节奏统计!DF122)</f>
        <v>0</v>
      </c>
      <c r="ES123" s="28">
        <f>求节点($AT$5:$AT$10,CS$5:CS$10,将星节奏统计!DG122)</f>
        <v>0</v>
      </c>
      <c r="ET123" s="28">
        <f>求节点($AT$17:$AT$22,AV$17:AV$22,将星节奏统计!DJ122)</f>
        <v>0</v>
      </c>
      <c r="EU123" s="28">
        <f>求节点($AT$17:$AT$22,AW$17:AW$22,将星节奏统计!DK122)</f>
        <v>0</v>
      </c>
      <c r="EV123" s="28">
        <f>求节点($AT$17:$AT$22,AX$17:AX$22,将星节奏统计!DL122)</f>
        <v>0</v>
      </c>
      <c r="EW123" s="28">
        <f>求节点($AT$17:$AT$22,AY$17:AY$22,将星节奏统计!DM122)</f>
        <v>2.1575315301023551E-4</v>
      </c>
      <c r="EX123" s="28">
        <f>求节点($AT$17:$AT$22,AZ$17:AZ$22,将星节奏统计!DN122)</f>
        <v>3.2362972951534633E-4</v>
      </c>
      <c r="EY123" s="28">
        <f>求节点($AT$17:$AT$22,BA$17:BA$22,将星节奏统计!DO122)</f>
        <v>3.2362972951534633E-4</v>
      </c>
      <c r="EZ123" s="28">
        <f>求节点($AT$17:$AT$22,BB$17:BB$22,将星节奏统计!DP122)</f>
        <v>4.9034807502325306E-4</v>
      </c>
      <c r="FA123" s="28">
        <f>求节点($AT$17:$AT$22,BC$17:BC$22,将星节奏统计!DQ122)</f>
        <v>0</v>
      </c>
      <c r="FB123" s="28">
        <f>求节点($AT$17:$AT$22,BD$17:BD$22,将星节奏统计!DR122)</f>
        <v>3.2362972951534633E-4</v>
      </c>
      <c r="FC123" s="28">
        <f>求节点($AT$17:$AT$22,BE$17:BE$22,将星节奏统计!DS122)</f>
        <v>0</v>
      </c>
      <c r="FD123" s="28">
        <f>求节点($AT$17:$AT$22,BF$17:BF$22,将星节奏统计!DT122)</f>
        <v>0</v>
      </c>
      <c r="FE123" s="28">
        <f>求节点($AT$17:$AT$22,BG$17:BG$22,将星节奏统计!DU122)</f>
        <v>0</v>
      </c>
      <c r="FF123" s="28">
        <f>求节点($AT$17:$AT$22,BH$17:BH$22,将星节奏统计!DV122)</f>
        <v>0</v>
      </c>
      <c r="FG123" s="28">
        <f>求节点($AT$17:$AT$22,BI$17:BI$22,将星节奏统计!DW122)</f>
        <v>0</v>
      </c>
      <c r="FH123" s="28">
        <f>求节点($AT$17:$AT$22,BJ$17:BJ$22,将星节奏统计!DX122)</f>
        <v>0</v>
      </c>
      <c r="FI123" s="28">
        <f>求节点($AT$17:$AT$22,BK$17:BK$22,将星节奏统计!DY122)</f>
        <v>0</v>
      </c>
      <c r="FJ123" s="28">
        <f>求节点($AT$17:$AT$22,BL$17:BL$22,将星节奏统计!DZ122)</f>
        <v>0</v>
      </c>
      <c r="FK123" s="28">
        <f>求节点($AT$17:$AT$22,BM$17:BM$22,将星节奏统计!EA122)</f>
        <v>0</v>
      </c>
      <c r="FL123" s="28">
        <f>求节点($AT$17:$AT$22,BN$17:BN$22,将星节奏统计!EB122)</f>
        <v>0</v>
      </c>
      <c r="FM123" s="28">
        <f>求节点($AT$17:$AT$22,BO$17:BO$22,将星节奏统计!EC122)</f>
        <v>0</v>
      </c>
      <c r="FN123" s="28">
        <f>求节点($AT$5:$AT$10,AV$5:AV$10,将星节奏统计!EG122)</f>
        <v>0.1</v>
      </c>
      <c r="FO123" s="28">
        <f>求节点($AT$5:$AT$10,AW$5:AW$10,将星节奏统计!EH122)</f>
        <v>0.1</v>
      </c>
      <c r="FP123" s="28">
        <f>求节点($AT$5:$AT$10,AX$5:AX$10,将星节奏统计!EI122)</f>
        <v>8.96665746728489E-2</v>
      </c>
      <c r="FQ123" s="28">
        <f>求节点($AT$5:$AT$10,AY$5:AY$10,将星节奏统计!EJ122)</f>
        <v>0</v>
      </c>
      <c r="FR123" s="28">
        <f>求节点($AT$5:$AT$10,AZ$5:AZ$10,将星节奏统计!EK122)</f>
        <v>0</v>
      </c>
      <c r="FS123" s="28">
        <f>求节点($AT$5:$AT$10,BA$5:BA$10,将星节奏统计!EL122)</f>
        <v>0</v>
      </c>
      <c r="FT123" s="28">
        <f>求节点($AT$5:$AT$10,BB$5:BB$10,将星节奏统计!EM122)</f>
        <v>0</v>
      </c>
      <c r="FU123" s="28">
        <f>求节点($AT$5:$AT$10,BC$5:BC$10,将星节奏统计!EN122)</f>
        <v>0</v>
      </c>
      <c r="FV123" s="28">
        <f>求节点($AT$5:$AT$10,BD$5:BD$10,将星节奏统计!EO122)</f>
        <v>0</v>
      </c>
      <c r="FW123" s="28">
        <f>求节点($AT$5:$AT$10,BE$5:BE$10,将星节奏统计!EP122)</f>
        <v>0</v>
      </c>
      <c r="FX123" s="28">
        <f>求节点($AT$5:$AT$10,BF$5:BF$10,将星节奏统计!EQ122)</f>
        <v>0</v>
      </c>
      <c r="FY123" s="28">
        <f>求节点($AT$5:$AT$10,BG$5:BG$10,将星节奏统计!ER122)</f>
        <v>0</v>
      </c>
      <c r="FZ123" s="28">
        <f>求节点($AT$5:$AT$10,BH$5:BH$10,将星节奏统计!ES122)</f>
        <v>0</v>
      </c>
      <c r="GA123" s="28">
        <f>求节点($AT$5:$AT$10,BI$5:BI$10,将星节奏统计!ET122)</f>
        <v>0</v>
      </c>
      <c r="GB123" s="28">
        <f>求节点($AT$5:$AT$10,BJ$5:BJ$10,将星节奏统计!EU122)</f>
        <v>0</v>
      </c>
      <c r="GC123" s="28">
        <f>求节点($AT$5:$AT$10,BK$5:BK$10,将星节奏统计!EV122)</f>
        <v>0</v>
      </c>
      <c r="GD123" s="28">
        <f>求节点($AT$5:$AT$10,BL$5:BL$10,将星节奏统计!EW122)</f>
        <v>0.9</v>
      </c>
      <c r="GE123" s="28">
        <f>求节点($AT$5:$AT$10,BM$5:BM$10,将星节奏统计!EX122)</f>
        <v>0.9</v>
      </c>
      <c r="GF123" s="28">
        <f>求节点($AT$5:$AT$10,BN$5:BN$10,将星节奏统计!EY122)</f>
        <v>0.6</v>
      </c>
      <c r="GG123" s="28">
        <f>求节点($AT$5:$AT$10,BO$5:BO$10,将星节奏统计!EZ122)</f>
        <v>0</v>
      </c>
      <c r="GH123" s="28">
        <f>求节点($AT$5:$AT$10,BP$5:BP$10,将星节奏统计!FA122)</f>
        <v>0.9</v>
      </c>
      <c r="GI123" s="28">
        <f>求节点($AT$5:$AT$10,BQ$5:BQ$10,将星节奏统计!FB122)</f>
        <v>0.6</v>
      </c>
      <c r="GJ123" s="28">
        <f>求节点($AT$5:$AT$10,BR$5:BR$10,将星节奏统计!FC122)</f>
        <v>0.9</v>
      </c>
      <c r="GK123" s="28">
        <f>求节点($AT$5:$AT$10,BS$5:BS$10,将星节奏统计!FD122)</f>
        <v>0</v>
      </c>
      <c r="GL123" s="28">
        <f>求节点($AT$5:$AT$10,BT$5:BT$10,将星节奏统计!FE122)</f>
        <v>0.6</v>
      </c>
      <c r="GM123" s="28">
        <f>求节点($AT$5:$AT$10,BU$5:BU$10,将星节奏统计!FF122)</f>
        <v>0.1</v>
      </c>
      <c r="GN123" s="28">
        <f>求节点($AT$5:$AT$10,BV$5:BV$10,将星节奏统计!FG122)</f>
        <v>0.6</v>
      </c>
      <c r="GO123" s="28">
        <f>求节点($AT$5:$AT$10,BW$5:BW$10,将星节奏统计!FH122)</f>
        <v>0.5</v>
      </c>
      <c r="GP123" s="28">
        <f>求节点($AT$5:$AT$10,BX$5:BX$10,将星节奏统计!FI122)</f>
        <v>0.33</v>
      </c>
      <c r="GQ123" s="28">
        <f>求节点($AT$5:$AT$10,BY$5:BY$10,将星节奏统计!FJ122)</f>
        <v>0.5</v>
      </c>
      <c r="GR123" s="28">
        <f>求节点($AT$5:$AT$10,BZ$5:BZ$10,将星节奏统计!FK122)</f>
        <v>0.33</v>
      </c>
      <c r="GS123" s="28">
        <f>求节点($AT$5:$AT$10,CA$5:CA$10,将星节奏统计!FL122)</f>
        <v>0.6</v>
      </c>
      <c r="GT123" s="28">
        <f>求节点($AT$5:$AT$10,CB$5:CB$10,将星节奏统计!FM122)</f>
        <v>0.6</v>
      </c>
      <c r="GU123" s="28">
        <f>求节点($AT$5:$AT$10,CC$5:CC$10,将星节奏统计!FN122)</f>
        <v>0.6</v>
      </c>
      <c r="GV123" s="28">
        <f>求节点($AT$5:$AT$10,CD$5:CD$10,将星节奏统计!FO122)</f>
        <v>0.6</v>
      </c>
      <c r="GW123" s="28">
        <f>求节点($AT$5:$AT$10,CE$5:CE$10,将星节奏统计!FP122)</f>
        <v>0.4</v>
      </c>
      <c r="GX123" s="28">
        <f>求节点($AT$5:$AT$10,CF$5:CF$10,将星节奏统计!FQ122)</f>
        <v>0.4</v>
      </c>
      <c r="GY123" s="28">
        <f>求节点($AT$5:$AT$10,CG$5:CG$10,将星节奏统计!FR122)</f>
        <v>0.4</v>
      </c>
      <c r="GZ123" s="28">
        <f>求节点($AT$5:$AT$10,CH$5:CH$10,将星节奏统计!FS122)</f>
        <v>0.4</v>
      </c>
      <c r="HA123" s="28">
        <f>求节点($AT$5:$AT$10,CI$5:CI$10,将星节奏统计!FT122)</f>
        <v>0.5</v>
      </c>
      <c r="HB123" s="28">
        <f>求节点($AT$5:$AT$10,CJ$5:CJ$10,将星节奏统计!FU122)</f>
        <v>0.33</v>
      </c>
      <c r="HC123" s="28">
        <f>求节点($AT$5:$AT$10,CK$5:CK$10,将星节奏统计!FV122)</f>
        <v>0</v>
      </c>
      <c r="HD123" s="28">
        <f>求节点($AT$5:$AT$10,CL$5:CL$10,将星节奏统计!FW122)</f>
        <v>0</v>
      </c>
      <c r="HE123" s="28">
        <f>求节点($AT$5:$AT$10,CM$5:CM$10,将星节奏统计!FX122)</f>
        <v>0</v>
      </c>
      <c r="HF123" s="28">
        <f>求节点($AT$5:$AT$10,CN$5:CN$10,将星节奏统计!FY122)</f>
        <v>0</v>
      </c>
      <c r="HG123" s="28">
        <f>求节点($AT$5:$AT$10,CO$5:CO$10,将星节奏统计!FZ122)</f>
        <v>0</v>
      </c>
      <c r="HH123" s="28">
        <f>求节点($AT$5:$AT$10,CP$5:CP$10,将星节奏统计!GA122)</f>
        <v>0</v>
      </c>
      <c r="HI123" s="28">
        <f>求节点($AT$5:$AT$10,CQ$5:CQ$10,将星节奏统计!GB122)</f>
        <v>0</v>
      </c>
      <c r="HJ123" s="28">
        <f>求节点($AT$5:$AT$10,CR$5:CR$10,将星节奏统计!GC122)</f>
        <v>0</v>
      </c>
      <c r="HK123" s="28">
        <f>求节点($AT$5:$AT$10,CS$5:CS$10,将星节奏统计!GD122)</f>
        <v>0</v>
      </c>
      <c r="HL123" s="28">
        <f>求节点($AT$17:$AT$22,AV$17:AV$22,将星节奏统计!GG122)</f>
        <v>0</v>
      </c>
      <c r="HM123" s="28">
        <f>求节点($AT$17:$AT$22,AW$17:AW$22,将星节奏统计!GH122)</f>
        <v>0</v>
      </c>
      <c r="HN123" s="28">
        <f>求节点($AT$17:$AT$22,AX$17:AX$22,将星节奏统计!GI122)</f>
        <v>0</v>
      </c>
      <c r="HO123" s="28">
        <f>求节点($AT$17:$AT$22,AY$17:AY$22,将星节奏统计!GJ122)</f>
        <v>0</v>
      </c>
      <c r="HP123" s="28">
        <f>求节点($AT$17:$AT$22,AZ$17:AZ$22,将星节奏统计!GK122)</f>
        <v>0</v>
      </c>
      <c r="HQ123" s="28">
        <f>求节点($AT$17:$AT$22,BA$17:BA$22,将星节奏统计!GL122)</f>
        <v>0</v>
      </c>
      <c r="HR123" s="28">
        <f>求节点($AT$17:$AT$22,BB$17:BB$22,将星节奏统计!GM122)</f>
        <v>0</v>
      </c>
      <c r="HS123" s="28">
        <f>求节点($AT$17:$AT$22,BC$17:BC$22,将星节奏统计!GN122)</f>
        <v>0</v>
      </c>
      <c r="HT123" s="28">
        <f>求节点($AT$17:$AT$22,BD$17:BD$22,将星节奏统计!GO122)</f>
        <v>0</v>
      </c>
      <c r="HU123" s="28">
        <f>求节点($AT$17:$AT$22,BE$17:BE$22,将星节奏统计!GP122)</f>
        <v>0</v>
      </c>
      <c r="HV123" s="28">
        <f>求节点($AT$17:$AT$22,BF$17:BF$22,将星节奏统计!GQ122)</f>
        <v>0</v>
      </c>
      <c r="HW123" s="28">
        <f>求节点($AT$17:$AT$22,BG$17:BG$22,将星节奏统计!GR122)</f>
        <v>0</v>
      </c>
      <c r="HX123" s="28">
        <f>求节点($AT$17:$AT$22,BH$17:BH$22,将星节奏统计!GS122)</f>
        <v>0</v>
      </c>
      <c r="HY123" s="28">
        <f>求节点($AT$17:$AT$22,BI$17:BI$22,将星节奏统计!GT122)</f>
        <v>0</v>
      </c>
      <c r="HZ123" s="28">
        <f>求节点($AT$17:$AT$22,BJ$17:BJ$22,将星节奏统计!GU122)</f>
        <v>0</v>
      </c>
      <c r="IA123" s="28">
        <f>求节点($AT$17:$AT$22,BK$17:BK$22,将星节奏统计!GV122)</f>
        <v>0</v>
      </c>
      <c r="IB123" s="28">
        <f>求节点($AT$17:$AT$22,BL$17:BL$22,将星节奏统计!GW122)</f>
        <v>0</v>
      </c>
      <c r="IC123" s="28">
        <f>求节点($AT$17:$AT$22,BM$17:BM$22,将星节奏统计!GX122)</f>
        <v>0</v>
      </c>
      <c r="ID123" s="28">
        <f>求节点($AT$17:$AT$22,BN$17:BN$22,将星节奏统计!GY122)</f>
        <v>0</v>
      </c>
      <c r="IE123" s="28">
        <f>求节点($AT$17:$AT$22,BO$17:BO$22,将星节奏统计!GZ122)</f>
        <v>0</v>
      </c>
      <c r="IF123" s="28">
        <f>求节点($AT$5:$AT$10,AV$5:AV$10,将星节奏统计!HD122)</f>
        <v>0.1</v>
      </c>
      <c r="IG123" s="28">
        <f>求节点($AT$5:$AT$10,AW$5:AW$10,将星节奏统计!HE122)</f>
        <v>0.1</v>
      </c>
      <c r="IH123" s="28">
        <f>求节点($AT$5:$AT$10,AX$5:AX$10,将星节奏统计!HF122)</f>
        <v>0.1</v>
      </c>
      <c r="II123" s="28">
        <f>求节点($AT$5:$AT$10,AY$5:AY$10,将星节奏统计!HG122)</f>
        <v>0</v>
      </c>
      <c r="IJ123" s="28">
        <f>求节点($AT$5:$AT$10,AZ$5:AZ$10,将星节奏统计!HH122)</f>
        <v>0</v>
      </c>
      <c r="IK123" s="28">
        <f>求节点($AT$5:$AT$10,BA$5:BA$10,将星节奏统计!HI122)</f>
        <v>0</v>
      </c>
      <c r="IL123" s="28">
        <f>求节点($AT$5:$AT$10,BB$5:BB$10,将星节奏统计!HJ122)</f>
        <v>0</v>
      </c>
      <c r="IM123" s="28">
        <f>求节点($AT$5:$AT$10,BC$5:BC$10,将星节奏统计!HK122)</f>
        <v>0</v>
      </c>
      <c r="IN123" s="28">
        <f>求节点($AT$5:$AT$10,BD$5:BD$10,将星节奏统计!HL122)</f>
        <v>0</v>
      </c>
      <c r="IO123" s="28">
        <f>求节点($AT$5:$AT$10,BE$5:BE$10,将星节奏统计!HM122)</f>
        <v>0</v>
      </c>
      <c r="IP123" s="28">
        <f>求节点($AT$5:$AT$10,BF$5:BF$10,将星节奏统计!HN122)</f>
        <v>0</v>
      </c>
      <c r="IQ123" s="28">
        <f>求节点($AT$5:$AT$10,BG$5:BG$10,将星节奏统计!HO122)</f>
        <v>0</v>
      </c>
      <c r="IR123" s="28">
        <f>求节点($AT$5:$AT$10,BH$5:BH$10,将星节奏统计!HP122)</f>
        <v>0</v>
      </c>
      <c r="IS123" s="28">
        <f>求节点($AT$5:$AT$10,BI$5:BI$10,将星节奏统计!HQ122)</f>
        <v>0</v>
      </c>
      <c r="IT123" s="28">
        <f>求节点($AT$5:$AT$10,BJ$5:BJ$10,将星节奏统计!HR122)</f>
        <v>0</v>
      </c>
      <c r="IU123" s="28">
        <f>求节点($AT$5:$AT$10,BK$5:BK$10,将星节奏统计!HS122)</f>
        <v>0</v>
      </c>
      <c r="IV123" s="28">
        <f>求节点($AT$5:$AT$10,BL$5:BL$10,将星节奏统计!HT122)</f>
        <v>0.9</v>
      </c>
      <c r="IW123" s="28">
        <f>求节点($AT$5:$AT$10,BM$5:BM$10,将星节奏统计!HU122)</f>
        <v>0.9</v>
      </c>
      <c r="IX123" s="28">
        <f>求节点($AT$5:$AT$10,BN$5:BN$10,将星节奏统计!HV122)</f>
        <v>0.6</v>
      </c>
      <c r="IY123" s="28">
        <f>求节点($AT$5:$AT$10,BO$5:BO$10,将星节奏统计!HW122)</f>
        <v>0</v>
      </c>
      <c r="IZ123" s="28">
        <f>求节点($AT$5:$AT$10,BP$5:BP$10,将星节奏统计!HX122)</f>
        <v>0.9</v>
      </c>
      <c r="JA123" s="28">
        <f>求节点($AT$5:$AT$10,BQ$5:BQ$10,将星节奏统计!HY122)</f>
        <v>0.6</v>
      </c>
      <c r="JB123" s="28">
        <f>求节点($AT$5:$AT$10,BR$5:BR$10,将星节奏统计!HZ122)</f>
        <v>0.9</v>
      </c>
      <c r="JC123" s="28">
        <f>求节点($AT$5:$AT$10,BS$5:BS$10,将星节奏统计!IA122)</f>
        <v>0</v>
      </c>
      <c r="JD123" s="28">
        <f>求节点($AT$5:$AT$10,BT$5:BT$10,将星节奏统计!IB122)</f>
        <v>0.6</v>
      </c>
      <c r="JE123" s="28">
        <f>求节点($AT$5:$AT$10,BU$5:BU$10,将星节奏统计!IC122)</f>
        <v>0.1</v>
      </c>
      <c r="JF123" s="28">
        <f>求节点($AT$5:$AT$10,BV$5:BV$10,将星节奏统计!ID122)</f>
        <v>0.6</v>
      </c>
      <c r="JG123" s="28">
        <f>求节点($AT$5:$AT$10,BW$5:BW$10,将星节奏统计!IE122)</f>
        <v>0.5</v>
      </c>
      <c r="JH123" s="28">
        <f>求节点($AT$5:$AT$10,BX$5:BX$10,将星节奏统计!IF122)</f>
        <v>0.33</v>
      </c>
      <c r="JI123" s="28">
        <f>求节点($AT$5:$AT$10,BY$5:BY$10,将星节奏统计!IG122)</f>
        <v>0.5</v>
      </c>
      <c r="JJ123" s="28">
        <f>求节点($AT$5:$AT$10,BZ$5:BZ$10,将星节奏统计!IH122)</f>
        <v>0.33</v>
      </c>
      <c r="JK123" s="28">
        <f>求节点($AT$5:$AT$10,CA$5:CA$10,将星节奏统计!II122)</f>
        <v>0.6</v>
      </c>
      <c r="JL123" s="28">
        <f>求节点($AT$5:$AT$10,CB$5:CB$10,将星节奏统计!IJ122)</f>
        <v>0.6</v>
      </c>
      <c r="JM123" s="28">
        <f>求节点($AT$5:$AT$10,CC$5:CC$10,将星节奏统计!IK122)</f>
        <v>0.6</v>
      </c>
      <c r="JN123" s="28">
        <f>求节点($AT$5:$AT$10,CD$5:CD$10,将星节奏统计!IL122)</f>
        <v>0.6</v>
      </c>
      <c r="JO123" s="28">
        <f>求节点($AT$5:$AT$10,CE$5:CE$10,将星节奏统计!IM122)</f>
        <v>0.4</v>
      </c>
      <c r="JP123" s="28">
        <f>求节点($AT$5:$AT$10,CF$5:CF$10,将星节奏统计!IN122)</f>
        <v>0.4</v>
      </c>
      <c r="JQ123" s="28">
        <f>求节点($AT$5:$AT$10,CG$5:CG$10,将星节奏统计!IO122)</f>
        <v>0.4</v>
      </c>
      <c r="JR123" s="28">
        <f>求节点($AT$5:$AT$10,CH$5:CH$10,将星节奏统计!IP122)</f>
        <v>0.4</v>
      </c>
      <c r="JS123" s="28">
        <f>求节点($AT$5:$AT$10,CI$5:CI$10,将星节奏统计!IQ122)</f>
        <v>0.5</v>
      </c>
      <c r="JT123" s="28">
        <f>求节点($AT$5:$AT$10,CJ$5:CJ$10,将星节奏统计!IR122)</f>
        <v>0.33</v>
      </c>
      <c r="JU123" s="28">
        <f>求节点($AT$5:$AT$10,CK$5:CK$10,将星节奏统计!IS122)</f>
        <v>0</v>
      </c>
      <c r="JV123" s="28">
        <f>求节点($AT$5:$AT$10,CL$5:CL$10,将星节奏统计!IT122)</f>
        <v>0</v>
      </c>
      <c r="JW123" s="28">
        <f>求节点($AT$5:$AT$10,CM$5:CM$10,将星节奏统计!IU122)</f>
        <v>0</v>
      </c>
      <c r="JX123" s="28">
        <f>求节点($AT$5:$AT$10,CN$5:CN$10,将星节奏统计!IV122)</f>
        <v>0</v>
      </c>
      <c r="JY123" s="28">
        <f>求节点($AT$5:$AT$10,CO$5:CO$10,将星节奏统计!IW122)</f>
        <v>0</v>
      </c>
      <c r="JZ123" s="28">
        <f>求节点($AT$5:$AT$10,CP$5:CP$10,将星节奏统计!IX122)</f>
        <v>0</v>
      </c>
      <c r="KA123" s="28">
        <f>求节点($AT$5:$AT$10,CQ$5:CQ$10,将星节奏统计!IY122)</f>
        <v>0</v>
      </c>
      <c r="KB123" s="28">
        <f>求节点($AT$5:$AT$10,CR$5:CR$10,将星节奏统计!IZ122)</f>
        <v>0</v>
      </c>
      <c r="KC123" s="28">
        <f>求节点($AT$5:$AT$10,CS$5:CS$10,将星节奏统计!JA122)</f>
        <v>0</v>
      </c>
      <c r="KD123" s="28">
        <f>求节点($AT$17:$AT$22,AV$17:AV$22,将星节奏统计!JD122)</f>
        <v>0</v>
      </c>
      <c r="KE123" s="28">
        <f>求节点($AT$17:$AT$22,AW$17:AW$22,将星节奏统计!JE122)</f>
        <v>0</v>
      </c>
      <c r="KF123" s="28">
        <f>求节点($AT$17:$AT$22,AX$17:AX$22,将星节奏统计!JF122)</f>
        <v>0</v>
      </c>
      <c r="KG123" s="28">
        <f>求节点($AT$17:$AT$22,AY$17:AY$22,将星节奏统计!JG122)</f>
        <v>2.1575315301023551E-4</v>
      </c>
      <c r="KH123" s="28">
        <f>求节点($AT$17:$AT$22,AZ$17:AZ$22,将星节奏统计!JH122)</f>
        <v>3.2362972951534633E-4</v>
      </c>
      <c r="KI123" s="28">
        <f>求节点($AT$17:$AT$22,BA$17:BA$22,将星节奏统计!JI122)</f>
        <v>3.2362972951534633E-4</v>
      </c>
      <c r="KJ123" s="28">
        <f>求节点($AT$17:$AT$22,BB$17:BB$22,将星节奏统计!JJ122)</f>
        <v>4.9034807502325306E-4</v>
      </c>
      <c r="KK123" s="28">
        <f>求节点($AT$17:$AT$22,BC$17:BC$22,将星节奏统计!JK122)</f>
        <v>0</v>
      </c>
      <c r="KL123" s="28">
        <f>求节点($AT$17:$AT$22,BD$17:BD$22,将星节奏统计!JL122)</f>
        <v>3.2362972951534633E-4</v>
      </c>
      <c r="KM123" s="28">
        <f>求节点($AT$17:$AT$22,BE$17:BE$22,将星节奏统计!JM122)</f>
        <v>0</v>
      </c>
      <c r="KN123" s="28">
        <f>求节点($AT$17:$AT$22,BF$17:BF$22,将星节奏统计!JN122)</f>
        <v>0</v>
      </c>
      <c r="KO123" s="28">
        <f>求节点($AT$17:$AT$22,BG$17:BG$22,将星节奏统计!JO122)</f>
        <v>0</v>
      </c>
      <c r="KP123" s="28">
        <f>求节点($AT$17:$AT$22,BH$17:BH$22,将星节奏统计!JP122)</f>
        <v>0</v>
      </c>
      <c r="KQ123" s="28">
        <f>求节点($AT$17:$AT$22,BI$17:BI$22,将星节奏统计!JQ122)</f>
        <v>0</v>
      </c>
      <c r="KR123" s="28">
        <f>求节点($AT$17:$AT$22,BJ$17:BJ$22,将星节奏统计!JR122)</f>
        <v>0</v>
      </c>
      <c r="KS123" s="28">
        <f>求节点($AT$17:$AT$22,BK$17:BK$22,将星节奏统计!JS122)</f>
        <v>0</v>
      </c>
      <c r="KT123" s="28">
        <f>求节点($AT$17:$AT$22,BL$17:BL$22,将星节奏统计!JT122)</f>
        <v>0</v>
      </c>
      <c r="KU123" s="28">
        <f>求节点($AT$17:$AT$22,BM$17:BM$22,将星节奏统计!JU122)</f>
        <v>0</v>
      </c>
      <c r="KV123" s="28">
        <f>求节点($AT$17:$AT$22,BN$17:BN$22,将星节奏统计!JV122)</f>
        <v>0</v>
      </c>
      <c r="KW123" s="28">
        <f>求节点($AT$17:$AT$22,BO$17:BO$22,将星节奏统计!JW122)</f>
        <v>0</v>
      </c>
      <c r="KX123" s="28">
        <f>求节点($AT$5:$AT$10,AV$5:AV$10,将星节奏统计!KA122)</f>
        <v>0.1</v>
      </c>
      <c r="KY123" s="28">
        <f>求节点($AT$5:$AT$10,AW$5:AW$10,将星节奏统计!KB122)</f>
        <v>0.1</v>
      </c>
      <c r="KZ123" s="28">
        <f>求节点($AT$5:$AT$10,AX$5:AX$10,将星节奏统计!KC122)</f>
        <v>0.1</v>
      </c>
      <c r="LA123" s="28">
        <f>求节点($AT$5:$AT$10,AY$5:AY$10,将星节奏统计!KD122)</f>
        <v>0</v>
      </c>
      <c r="LB123" s="28">
        <f>求节点($AT$5:$AT$10,AZ$5:AZ$10,将星节奏统计!KE122)</f>
        <v>0</v>
      </c>
      <c r="LC123" s="28">
        <f>求节点($AT$5:$AT$10,BA$5:BA$10,将星节奏统计!KF122)</f>
        <v>0</v>
      </c>
      <c r="LD123" s="28">
        <f>求节点($AT$5:$AT$10,BB$5:BB$10,将星节奏统计!KG122)</f>
        <v>0</v>
      </c>
      <c r="LE123" s="28">
        <f>求节点($AT$5:$AT$10,BC$5:BC$10,将星节奏统计!KH122)</f>
        <v>0</v>
      </c>
      <c r="LF123" s="28">
        <f>求节点($AT$5:$AT$10,BD$5:BD$10,将星节奏统计!KI122)</f>
        <v>0</v>
      </c>
      <c r="LG123" s="28">
        <f>求节点($AT$5:$AT$10,BE$5:BE$10,将星节奏统计!KJ122)</f>
        <v>0</v>
      </c>
      <c r="LH123" s="28">
        <f>求节点($AT$5:$AT$10,BF$5:BF$10,将星节奏统计!KK122)</f>
        <v>0</v>
      </c>
      <c r="LI123" s="28">
        <f>求节点($AT$5:$AT$10,BG$5:BG$10,将星节奏统计!KL122)</f>
        <v>0</v>
      </c>
      <c r="LJ123" s="28">
        <f>求节点($AT$5:$AT$10,BH$5:BH$10,将星节奏统计!KM122)</f>
        <v>0</v>
      </c>
      <c r="LK123" s="28">
        <f>求节点($AT$5:$AT$10,BI$5:BI$10,将星节奏统计!KN122)</f>
        <v>0</v>
      </c>
      <c r="LL123" s="28">
        <f>求节点($AT$5:$AT$10,BJ$5:BJ$10,将星节奏统计!KO122)</f>
        <v>0</v>
      </c>
      <c r="LM123" s="28">
        <f>求节点($AT$5:$AT$10,BK$5:BK$10,将星节奏统计!KP122)</f>
        <v>0</v>
      </c>
      <c r="LN123" s="28">
        <f>求节点($AT$5:$AT$10,BL$5:BL$10,将星节奏统计!KQ122)</f>
        <v>0.9</v>
      </c>
      <c r="LO123" s="28">
        <f>求节点($AT$5:$AT$10,BM$5:BM$10,将星节奏统计!KR122)</f>
        <v>0.9</v>
      </c>
      <c r="LP123" s="28">
        <f>求节点($AT$5:$AT$10,BN$5:BN$10,将星节奏统计!KS122)</f>
        <v>0.6</v>
      </c>
      <c r="LQ123" s="28">
        <f>求节点($AT$5:$AT$10,BO$5:BO$10,将星节奏统计!KT122)</f>
        <v>0</v>
      </c>
      <c r="LR123" s="28">
        <f>求节点($AT$5:$AT$10,BP$5:BP$10,将星节奏统计!KU122)</f>
        <v>0.9</v>
      </c>
      <c r="LS123" s="28">
        <f>求节点($AT$5:$AT$10,BQ$5:BQ$10,将星节奏统计!KV122)</f>
        <v>0.6</v>
      </c>
      <c r="LT123" s="28">
        <f>求节点($AT$5:$AT$10,BR$5:BR$10,将星节奏统计!KW122)</f>
        <v>0.9</v>
      </c>
      <c r="LU123" s="28">
        <f>求节点($AT$5:$AT$10,BS$5:BS$10,将星节奏统计!KX122)</f>
        <v>0</v>
      </c>
      <c r="LV123" s="28">
        <f>求节点($AT$5:$AT$10,BT$5:BT$10,将星节奏统计!KY122)</f>
        <v>0.6</v>
      </c>
      <c r="LW123" s="28">
        <f>求节点($AT$5:$AT$10,BU$5:BU$10,将星节奏统计!KZ122)</f>
        <v>0.1</v>
      </c>
      <c r="LX123" s="28">
        <f>求节点($AT$5:$AT$10,BV$5:BV$10,将星节奏统计!LA122)</f>
        <v>0.6</v>
      </c>
      <c r="LY123" s="28">
        <f>求节点($AT$5:$AT$10,BW$5:BW$10,将星节奏统计!LB122)</f>
        <v>0.5</v>
      </c>
      <c r="LZ123" s="28">
        <f>求节点($AT$5:$AT$10,BX$5:BX$10,将星节奏统计!LC122)</f>
        <v>0.33</v>
      </c>
      <c r="MA123" s="28">
        <f>求节点($AT$5:$AT$10,BY$5:BY$10,将星节奏统计!LD122)</f>
        <v>0.5</v>
      </c>
      <c r="MB123" s="28">
        <f>求节点($AT$5:$AT$10,BZ$5:BZ$10,将星节奏统计!LE122)</f>
        <v>0.33</v>
      </c>
      <c r="MC123" s="28">
        <f>求节点($AT$5:$AT$10,CA$5:CA$10,将星节奏统计!LF122)</f>
        <v>0.6</v>
      </c>
      <c r="MD123" s="28">
        <f>求节点($AT$5:$AT$10,CB$5:CB$10,将星节奏统计!LG122)</f>
        <v>0.6</v>
      </c>
      <c r="ME123" s="28">
        <f>求节点($AT$5:$AT$10,CC$5:CC$10,将星节奏统计!LH122)</f>
        <v>0.6</v>
      </c>
      <c r="MF123" s="28">
        <f>求节点($AT$5:$AT$10,CD$5:CD$10,将星节奏统计!LI122)</f>
        <v>0.6</v>
      </c>
      <c r="MG123" s="28">
        <f>求节点($AT$5:$AT$10,CE$5:CE$10,将星节奏统计!LJ122)</f>
        <v>0.4</v>
      </c>
      <c r="MH123" s="28">
        <f>求节点($AT$5:$AT$10,CF$5:CF$10,将星节奏统计!LK122)</f>
        <v>0.4</v>
      </c>
      <c r="MI123" s="28">
        <f>求节点($AT$5:$AT$10,CG$5:CG$10,将星节奏统计!LL122)</f>
        <v>0.4</v>
      </c>
      <c r="MJ123" s="28">
        <f>求节点($AT$5:$AT$10,CH$5:CH$10,将星节奏统计!LM122)</f>
        <v>0.4</v>
      </c>
      <c r="MK123" s="28">
        <f>求节点($AT$5:$AT$10,CI$5:CI$10,将星节奏统计!LN122)</f>
        <v>0.5</v>
      </c>
      <c r="ML123" s="28">
        <f>求节点($AT$5:$AT$10,CJ$5:CJ$10,将星节奏统计!LO122)</f>
        <v>0.33</v>
      </c>
      <c r="MM123" s="28">
        <f>求节点($AT$5:$AT$10,CK$5:CK$10,将星节奏统计!LP122)</f>
        <v>0</v>
      </c>
      <c r="MN123" s="28">
        <f>求节点($AT$5:$AT$10,CL$5:CL$10,将星节奏统计!LQ122)</f>
        <v>0</v>
      </c>
      <c r="MO123" s="28">
        <f>求节点($AT$5:$AT$10,CM$5:CM$10,将星节奏统计!LR122)</f>
        <v>0</v>
      </c>
      <c r="MP123" s="28">
        <f>求节点($AT$5:$AT$10,CN$5:CN$10,将星节奏统计!LS122)</f>
        <v>0</v>
      </c>
      <c r="MQ123" s="28">
        <f>求节点($AT$5:$AT$10,CO$5:CO$10,将星节奏统计!LT122)</f>
        <v>0</v>
      </c>
      <c r="MR123" s="28">
        <f>求节点($AT$5:$AT$10,CP$5:CP$10,将星节奏统计!LU122)</f>
        <v>0</v>
      </c>
      <c r="MS123" s="28">
        <f>求节点($AT$5:$AT$10,CQ$5:CQ$10,将星节奏统计!LV122)</f>
        <v>0</v>
      </c>
      <c r="MT123" s="28">
        <f>求节点($AT$5:$AT$10,CR$5:CR$10,将星节奏统计!LW122)</f>
        <v>0</v>
      </c>
      <c r="MU123" s="28">
        <f>求节点($AT$5:$AT$10,CS$5:CS$10,将星节奏统计!LX122)</f>
        <v>0</v>
      </c>
      <c r="MV123" s="28">
        <f>求节点($AT$17:$AT$22,AV$17:AV$22,将星节奏统计!MA122)</f>
        <v>0</v>
      </c>
      <c r="MW123" s="28">
        <f>求节点($AT$17:$AT$22,AW$17:AW$22,将星节奏统计!MB122)</f>
        <v>0</v>
      </c>
      <c r="MX123" s="28">
        <f>求节点($AT$17:$AT$22,AX$17:AX$22,将星节奏统计!MC122)</f>
        <v>0</v>
      </c>
      <c r="MY123" s="28">
        <f>求节点($AT$17:$AT$22,AY$17:AY$22,将星节奏统计!MD122)</f>
        <v>0</v>
      </c>
      <c r="MZ123" s="28">
        <f>求节点($AT$17:$AT$22,AZ$17:AZ$22,将星节奏统计!ME122)</f>
        <v>0</v>
      </c>
      <c r="NA123" s="28">
        <f>求节点($AT$17:$AT$22,BA$17:BA$22,将星节奏统计!MF122)</f>
        <v>0</v>
      </c>
      <c r="NB123" s="28">
        <f>求节点($AT$17:$AT$22,BB$17:BB$22,将星节奏统计!MG122)</f>
        <v>0</v>
      </c>
      <c r="NC123" s="28">
        <f>求节点($AT$17:$AT$22,BC$17:BC$22,将星节奏统计!MH122)</f>
        <v>0</v>
      </c>
      <c r="ND123" s="28">
        <f>求节点($AT$17:$AT$22,BD$17:BD$22,将星节奏统计!MI122)</f>
        <v>0</v>
      </c>
      <c r="NE123" s="28">
        <f>求节点($AT$17:$AT$22,BE$17:BE$22,将星节奏统计!MJ122)</f>
        <v>0</v>
      </c>
      <c r="NF123" s="28">
        <f>求节点($AT$17:$AT$22,BF$17:BF$22,将星节奏统计!MK122)</f>
        <v>0</v>
      </c>
      <c r="NG123" s="28">
        <f>求节点($AT$17:$AT$22,BG$17:BG$22,将星节奏统计!ML122)</f>
        <v>0</v>
      </c>
      <c r="NH123" s="28">
        <f>求节点($AT$17:$AT$22,BH$17:BH$22,将星节奏统计!MM122)</f>
        <v>0</v>
      </c>
      <c r="NI123" s="28">
        <f>求节点($AT$17:$AT$22,BI$17:BI$22,将星节奏统计!MN122)</f>
        <v>0</v>
      </c>
      <c r="NJ123" s="28">
        <f>求节点($AT$17:$AT$22,BJ$17:BJ$22,将星节奏统计!MO122)</f>
        <v>0</v>
      </c>
      <c r="NK123" s="28">
        <f>求节点($AT$17:$AT$22,BK$17:BK$22,将星节奏统计!MP122)</f>
        <v>0</v>
      </c>
      <c r="NL123" s="28">
        <f>求节点($AT$17:$AT$22,BL$17:BL$22,将星节奏统计!MQ122)</f>
        <v>0</v>
      </c>
      <c r="NM123" s="28">
        <f>求节点($AT$17:$AT$22,BM$17:BM$22,将星节奏统计!MR122)</f>
        <v>0</v>
      </c>
      <c r="NN123" s="28">
        <f>求节点($AT$17:$AT$22,BN$17:BN$22,将星节奏统计!MS122)</f>
        <v>0</v>
      </c>
      <c r="NO123" s="28">
        <f>求节点($AT$17:$AT$22,BO$17:BO$22,将星节奏统计!MT122)</f>
        <v>0</v>
      </c>
      <c r="NP123" s="28">
        <f>求节点($AT$5:$AT$10,AV$5:AV$10,将星节奏统计!MX122)</f>
        <v>0.1</v>
      </c>
      <c r="NQ123" s="28">
        <f>求节点($AT$5:$AT$10,AW$5:AW$10,将星节奏统计!MY122)</f>
        <v>0.1</v>
      </c>
      <c r="NR123" s="28">
        <f>求节点($AT$5:$AT$10,AX$5:AX$10,将星节奏统计!MZ122)</f>
        <v>0.1</v>
      </c>
      <c r="NS123" s="28">
        <f>求节点($AT$5:$AT$10,AY$5:AY$10,将星节奏统计!NA122)</f>
        <v>0</v>
      </c>
      <c r="NT123" s="28">
        <f>求节点($AT$5:$AT$10,AZ$5:AZ$10,将星节奏统计!NB122)</f>
        <v>0</v>
      </c>
      <c r="NU123" s="28">
        <f>求节点($AT$5:$AT$10,BA$5:BA$10,将星节奏统计!NC122)</f>
        <v>0</v>
      </c>
      <c r="NV123" s="28">
        <f>求节点($AT$5:$AT$10,BB$5:BB$10,将星节奏统计!ND122)</f>
        <v>0</v>
      </c>
      <c r="NW123" s="28">
        <f>求节点($AT$5:$AT$10,BC$5:BC$10,将星节奏统计!NE122)</f>
        <v>0</v>
      </c>
      <c r="NX123" s="28">
        <f>求节点($AT$5:$AT$10,BD$5:BD$10,将星节奏统计!NF122)</f>
        <v>0</v>
      </c>
      <c r="NY123" s="28">
        <f>求节点($AT$5:$AT$10,BE$5:BE$10,将星节奏统计!NG122)</f>
        <v>0</v>
      </c>
      <c r="NZ123" s="28">
        <f>求节点($AT$5:$AT$10,BF$5:BF$10,将星节奏统计!NH122)</f>
        <v>0</v>
      </c>
      <c r="OA123" s="28">
        <f>求节点($AT$5:$AT$10,BG$5:BG$10,将星节奏统计!NI122)</f>
        <v>0</v>
      </c>
      <c r="OB123" s="28">
        <f>求节点($AT$5:$AT$10,BH$5:BH$10,将星节奏统计!NJ122)</f>
        <v>0</v>
      </c>
      <c r="OC123" s="28">
        <f>求节点($AT$5:$AT$10,BI$5:BI$10,将星节奏统计!NK122)</f>
        <v>0</v>
      </c>
      <c r="OD123" s="28">
        <f>求节点($AT$5:$AT$10,BJ$5:BJ$10,将星节奏统计!NL122)</f>
        <v>0</v>
      </c>
      <c r="OE123" s="28">
        <f>求节点($AT$5:$AT$10,BK$5:BK$10,将星节奏统计!NM122)</f>
        <v>0</v>
      </c>
      <c r="OF123" s="28">
        <f>求节点($AT$5:$AT$10,BL$5:BL$10,将星节奏统计!NN122)</f>
        <v>0.9</v>
      </c>
      <c r="OG123" s="28">
        <f>求节点($AT$5:$AT$10,BM$5:BM$10,将星节奏统计!NO122)</f>
        <v>0.9</v>
      </c>
      <c r="OH123" s="28">
        <f>求节点($AT$5:$AT$10,BN$5:BN$10,将星节奏统计!NP122)</f>
        <v>0.6</v>
      </c>
      <c r="OI123" s="28">
        <f>求节点($AT$5:$AT$10,BO$5:BO$10,将星节奏统计!NQ122)</f>
        <v>0</v>
      </c>
      <c r="OJ123" s="28">
        <f>求节点($AT$5:$AT$10,BP$5:BP$10,将星节奏统计!NR122)</f>
        <v>0.9</v>
      </c>
      <c r="OK123" s="28">
        <f>求节点($AT$5:$AT$10,BQ$5:BQ$10,将星节奏统计!NS122)</f>
        <v>0.6</v>
      </c>
      <c r="OL123" s="28">
        <f>求节点($AT$5:$AT$10,BR$5:BR$10,将星节奏统计!NT122)</f>
        <v>0.9</v>
      </c>
      <c r="OM123" s="28">
        <f>求节点($AT$5:$AT$10,BS$5:BS$10,将星节奏统计!NU122)</f>
        <v>0</v>
      </c>
      <c r="ON123" s="28">
        <f>求节点($AT$5:$AT$10,BT$5:BT$10,将星节奏统计!NV122)</f>
        <v>0.6</v>
      </c>
      <c r="OO123" s="28">
        <f>求节点($AT$5:$AT$10,BU$5:BU$10,将星节奏统计!NW122)</f>
        <v>0.1</v>
      </c>
      <c r="OP123" s="28">
        <f>求节点($AT$5:$AT$10,BV$5:BV$10,将星节奏统计!NX122)</f>
        <v>0.6</v>
      </c>
      <c r="OQ123" s="28">
        <f>求节点($AT$5:$AT$10,BW$5:BW$10,将星节奏统计!NY122)</f>
        <v>0.5</v>
      </c>
      <c r="OR123" s="28">
        <f>求节点($AT$5:$AT$10,BX$5:BX$10,将星节奏统计!NZ122)</f>
        <v>0.33</v>
      </c>
      <c r="OS123" s="28">
        <f>求节点($AT$5:$AT$10,BY$5:BY$10,将星节奏统计!OA122)</f>
        <v>0.5</v>
      </c>
      <c r="OT123" s="28">
        <f>求节点($AT$5:$AT$10,BZ$5:BZ$10,将星节奏统计!OB122)</f>
        <v>0.33</v>
      </c>
      <c r="OU123" s="28">
        <f>求节点($AT$5:$AT$10,CA$5:CA$10,将星节奏统计!OC122)</f>
        <v>0.6</v>
      </c>
      <c r="OV123" s="28">
        <f>求节点($AT$5:$AT$10,CB$5:CB$10,将星节奏统计!OD122)</f>
        <v>0.6</v>
      </c>
      <c r="OW123" s="28">
        <f>求节点($AT$5:$AT$10,CC$5:CC$10,将星节奏统计!OE122)</f>
        <v>0.6</v>
      </c>
      <c r="OX123" s="28">
        <f>求节点($AT$5:$AT$10,CD$5:CD$10,将星节奏统计!OF122)</f>
        <v>0.6</v>
      </c>
      <c r="OY123" s="28">
        <f>求节点($AT$5:$AT$10,CE$5:CE$10,将星节奏统计!OG122)</f>
        <v>0.4</v>
      </c>
      <c r="OZ123" s="28">
        <f>求节点($AT$5:$AT$10,CF$5:CF$10,将星节奏统计!OH122)</f>
        <v>0.4</v>
      </c>
      <c r="PA123" s="28">
        <f>求节点($AT$5:$AT$10,CG$5:CG$10,将星节奏统计!OI122)</f>
        <v>0.4</v>
      </c>
      <c r="PB123" s="28">
        <f>求节点($AT$5:$AT$10,CH$5:CH$10,将星节奏统计!OJ122)</f>
        <v>0.4</v>
      </c>
      <c r="PC123" s="28">
        <f>求节点($AT$5:$AT$10,CI$5:CI$10,将星节奏统计!OK122)</f>
        <v>0.5</v>
      </c>
      <c r="PD123" s="28">
        <f>求节点($AT$5:$AT$10,CJ$5:CJ$10,将星节奏统计!OL122)</f>
        <v>0.33</v>
      </c>
      <c r="PE123" s="28">
        <f>求节点($AT$5:$AT$10,CK$5:CK$10,将星节奏统计!OM122)</f>
        <v>0</v>
      </c>
      <c r="PF123" s="28">
        <f>求节点($AT$5:$AT$10,CL$5:CL$10,将星节奏统计!ON122)</f>
        <v>0</v>
      </c>
      <c r="PG123" s="28">
        <f>求节点($AT$5:$AT$10,CM$5:CM$10,将星节奏统计!OO122)</f>
        <v>0</v>
      </c>
      <c r="PH123" s="28">
        <f>求节点($AT$5:$AT$10,CN$5:CN$10,将星节奏统计!OP122)</f>
        <v>0</v>
      </c>
      <c r="PI123" s="28">
        <f>求节点($AT$5:$AT$10,CO$5:CO$10,将星节奏统计!OQ122)</f>
        <v>0</v>
      </c>
      <c r="PJ123" s="28">
        <f>求节点($AT$5:$AT$10,CP$5:CP$10,将星节奏统计!OR122)</f>
        <v>0</v>
      </c>
      <c r="PK123" s="28">
        <f>求节点($AT$5:$AT$10,CQ$5:CQ$10,将星节奏统计!OS122)</f>
        <v>0</v>
      </c>
      <c r="PL123" s="28">
        <f>求节点($AT$5:$AT$10,CR$5:CR$10,将星节奏统计!OT122)</f>
        <v>0</v>
      </c>
      <c r="PM123" s="28">
        <f>求节点($AT$5:$AT$10,CS$5:CS$10,将星节奏统计!OU122)</f>
        <v>0</v>
      </c>
      <c r="PN123" s="28">
        <f>求节点($AT$17:$AT$22,AV$17:AV$22,将星节奏统计!OX122)</f>
        <v>0</v>
      </c>
      <c r="PO123" s="28">
        <f>求节点($AT$17:$AT$22,AW$17:AW$22,将星节奏统计!OY122)</f>
        <v>0</v>
      </c>
      <c r="PP123" s="28">
        <f>求节点($AT$17:$AT$22,AX$17:AX$22,将星节奏统计!OZ122)</f>
        <v>0</v>
      </c>
      <c r="PQ123" s="28">
        <f>求节点($AT$17:$AT$22,AY$17:AY$22,将星节奏统计!PA122)</f>
        <v>2.3098278734036415E-4</v>
      </c>
      <c r="PR123" s="28">
        <f>求节点($AT$17:$AT$22,AZ$17:AZ$22,将星节奏统计!PB122)</f>
        <v>3.4647418101054969E-4</v>
      </c>
      <c r="PS123" s="28">
        <f>求节点($AT$17:$AT$22,BA$17:BA$22,将星节奏统计!PC122)</f>
        <v>3.4647418101054969E-4</v>
      </c>
      <c r="PT123" s="28">
        <f>求节点($AT$17:$AT$22,BB$17:BB$22,将星节奏统计!PD122)</f>
        <v>5.2496088031901353E-4</v>
      </c>
      <c r="PU123" s="28">
        <f>求节点($AT$17:$AT$22,BC$17:BC$22,将星节奏统计!PE122)</f>
        <v>0</v>
      </c>
      <c r="PV123" s="28">
        <f>求节点($AT$17:$AT$22,BD$17:BD$22,将星节奏统计!PF122)</f>
        <v>3.4647418101054969E-4</v>
      </c>
      <c r="PW123" s="28">
        <f>求节点($AT$17:$AT$22,BE$17:BE$22,将星节奏统计!PG122)</f>
        <v>0</v>
      </c>
      <c r="PX123" s="28">
        <f>求节点($AT$17:$AT$22,BF$17:BF$22,将星节奏统计!PH122)</f>
        <v>0</v>
      </c>
      <c r="PY123" s="28">
        <f>求节点($AT$17:$AT$22,BG$17:BG$22,将星节奏统计!PI122)</f>
        <v>0</v>
      </c>
      <c r="PZ123" s="28">
        <f>求节点($AT$17:$AT$22,BH$17:BH$22,将星节奏统计!PJ122)</f>
        <v>0</v>
      </c>
      <c r="QA123" s="28">
        <f>求节点($AT$17:$AT$22,BI$17:BI$22,将星节奏统计!PK122)</f>
        <v>0</v>
      </c>
      <c r="QB123" s="28">
        <f>求节点($AT$17:$AT$22,BJ$17:BJ$22,将星节奏统计!PL122)</f>
        <v>0</v>
      </c>
      <c r="QC123" s="28">
        <f>求节点($AT$17:$AT$22,BK$17:BK$22,将星节奏统计!PM122)</f>
        <v>0</v>
      </c>
      <c r="QD123" s="28">
        <f>求节点($AT$17:$AT$22,BL$17:BL$22,将星节奏统计!PN122)</f>
        <v>0</v>
      </c>
      <c r="QE123" s="28">
        <f>求节点($AT$17:$AT$22,BM$17:BM$22,将星节奏统计!PO122)</f>
        <v>0</v>
      </c>
      <c r="QF123" s="28">
        <f>求节点($AT$17:$AT$22,BN$17:BN$22,将星节奏统计!PP122)</f>
        <v>0</v>
      </c>
      <c r="QG123" s="28">
        <f>求节点($AT$17:$AT$22,BO$17:BO$22,将星节奏统计!PQ122)</f>
        <v>0</v>
      </c>
      <c r="QJ123" s="3">
        <v>119</v>
      </c>
      <c r="QK123" s="28">
        <f t="shared" ca="1" si="80"/>
        <v>1.5</v>
      </c>
      <c r="QL123" s="28">
        <f t="shared" ca="1" si="80"/>
        <v>1.5</v>
      </c>
      <c r="QM123" s="28">
        <f t="shared" ca="1" si="80"/>
        <v>1.5</v>
      </c>
      <c r="QN123" s="28">
        <f t="shared" ca="1" si="80"/>
        <v>1.5</v>
      </c>
      <c r="QO123" s="28">
        <f t="shared" ca="1" si="80"/>
        <v>1.5</v>
      </c>
      <c r="QP123" s="28">
        <f t="shared" ca="1" si="81"/>
        <v>1.5</v>
      </c>
      <c r="QQ123" s="28">
        <f t="shared" ca="1" si="81"/>
        <v>1.5</v>
      </c>
      <c r="QR123" s="28">
        <f t="shared" ca="1" si="81"/>
        <v>1.5</v>
      </c>
      <c r="QS123" s="28">
        <f t="shared" ca="1" si="81"/>
        <v>1.5</v>
      </c>
      <c r="QT123" s="28">
        <f t="shared" ca="1" si="81"/>
        <v>1.5</v>
      </c>
      <c r="QU123" s="28">
        <f t="shared" ca="1" si="82"/>
        <v>0.1</v>
      </c>
      <c r="QV123" s="28">
        <f t="shared" ca="1" si="82"/>
        <v>0.1</v>
      </c>
      <c r="QW123" s="28">
        <f t="shared" ca="1" si="82"/>
        <v>0.1</v>
      </c>
      <c r="QX123" s="28">
        <f t="shared" ca="1" si="82"/>
        <v>0.1</v>
      </c>
      <c r="QY123" s="28">
        <f t="shared" ca="1" si="82"/>
        <v>0.1</v>
      </c>
      <c r="QZ123" s="28">
        <f t="shared" ca="1" si="83"/>
        <v>1</v>
      </c>
      <c r="RA123" s="28">
        <f t="shared" ca="1" si="83"/>
        <v>1</v>
      </c>
      <c r="RB123" s="28">
        <f t="shared" ca="1" si="83"/>
        <v>1</v>
      </c>
      <c r="RC123" s="28">
        <f t="shared" ca="1" si="83"/>
        <v>1</v>
      </c>
      <c r="RD123" s="28">
        <f t="shared" ca="1" si="83"/>
        <v>1</v>
      </c>
      <c r="RE123" s="28">
        <f t="shared" ca="1" si="84"/>
        <v>0.99</v>
      </c>
      <c r="RF123" s="28">
        <f t="shared" ca="1" si="84"/>
        <v>0.99</v>
      </c>
      <c r="RG123" s="28">
        <f t="shared" ca="1" si="84"/>
        <v>0.99</v>
      </c>
      <c r="RH123" s="28">
        <f t="shared" ca="1" si="84"/>
        <v>0.99</v>
      </c>
      <c r="RI123" s="28">
        <f t="shared" ca="1" si="84"/>
        <v>0.99</v>
      </c>
      <c r="RJ123" s="28">
        <f t="shared" ca="1" si="85"/>
        <v>3.3834017176604531E-4</v>
      </c>
      <c r="RK123" s="28">
        <f t="shared" ca="1" si="85"/>
        <v>0</v>
      </c>
      <c r="RL123" s="28">
        <f t="shared" ca="1" si="85"/>
        <v>3.3834017176604531E-4</v>
      </c>
      <c r="RM123" s="28">
        <f t="shared" ca="1" si="85"/>
        <v>0</v>
      </c>
      <c r="RN123" s="28">
        <f t="shared" ca="1" si="85"/>
        <v>3.6222300742011927E-4</v>
      </c>
      <c r="RO123" s="28">
        <f t="shared" ca="1" si="86"/>
        <v>3.2362972951534633E-4</v>
      </c>
      <c r="RP123" s="28">
        <f t="shared" ca="1" si="86"/>
        <v>0</v>
      </c>
      <c r="RQ123" s="28">
        <f t="shared" ca="1" si="86"/>
        <v>3.2362972951534633E-4</v>
      </c>
      <c r="RR123" s="28">
        <f t="shared" ca="1" si="86"/>
        <v>0</v>
      </c>
      <c r="RS123" s="28">
        <f t="shared" ca="1" si="86"/>
        <v>3.4647418101054969E-4</v>
      </c>
      <c r="RT123" s="28">
        <f t="shared" ca="1" si="87"/>
        <v>0.1</v>
      </c>
      <c r="RU123" s="28">
        <f t="shared" ca="1" si="87"/>
        <v>0.1</v>
      </c>
      <c r="RV123" s="28">
        <f t="shared" ca="1" si="87"/>
        <v>0.1</v>
      </c>
      <c r="RW123" s="28">
        <f t="shared" ca="1" si="87"/>
        <v>0.1</v>
      </c>
      <c r="RX123" s="28">
        <f t="shared" ca="1" si="87"/>
        <v>0.1</v>
      </c>
      <c r="RY123" s="28">
        <f t="shared" ca="1" si="88"/>
        <v>0.180035284165798</v>
      </c>
      <c r="RZ123" s="28">
        <f t="shared" ca="1" si="88"/>
        <v>0.18966657467284892</v>
      </c>
      <c r="SA123" s="28">
        <f t="shared" ca="1" si="88"/>
        <v>0.2</v>
      </c>
      <c r="SB123" s="28">
        <f t="shared" ca="1" si="88"/>
        <v>0.2</v>
      </c>
      <c r="SC123" s="28">
        <f t="shared" ca="1" si="88"/>
        <v>0.2</v>
      </c>
    </row>
    <row r="124" spans="46:497" x14ac:dyDescent="0.2">
      <c r="AU124" s="28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U124" s="3">
        <v>120</v>
      </c>
      <c r="CV124" s="28">
        <f>求节点($AT$5:$AT$10,AV$5:AV$10,将星节奏统计!BJ123)</f>
        <v>0.1</v>
      </c>
      <c r="CW124" s="28">
        <f>求节点($AT$5:$AT$10,AW$5:AW$10,将星节奏统计!BK123)</f>
        <v>0.1</v>
      </c>
      <c r="CX124" s="28">
        <f>求节点($AT$5:$AT$10,AX$5:AX$10,将星节奏统计!BL123)</f>
        <v>8.1520160994394048E-2</v>
      </c>
      <c r="CY124" s="28">
        <f>求节点($AT$5:$AT$10,AY$5:AY$10,将星节奏统计!BM123)</f>
        <v>0</v>
      </c>
      <c r="CZ124" s="28">
        <f>求节点($AT$5:$AT$10,AZ$5:AZ$10,将星节奏统计!BN123)</f>
        <v>0</v>
      </c>
      <c r="DA124" s="28">
        <f>求节点($AT$5:$AT$10,BA$5:BA$10,将星节奏统计!BO123)</f>
        <v>0</v>
      </c>
      <c r="DB124" s="28">
        <f>求节点($AT$5:$AT$10,BB$5:BB$10,将星节奏统计!BP123)</f>
        <v>0</v>
      </c>
      <c r="DC124" s="28">
        <f>求节点($AT$5:$AT$10,BC$5:BC$10,将星节奏统计!BQ123)</f>
        <v>0</v>
      </c>
      <c r="DD124" s="28">
        <f>求节点($AT$5:$AT$10,BD$5:BD$10,将星节奏统计!BR123)</f>
        <v>0</v>
      </c>
      <c r="DE124" s="28">
        <f>求节点($AT$5:$AT$10,BE$5:BE$10,将星节奏统计!BS123)</f>
        <v>0</v>
      </c>
      <c r="DF124" s="28">
        <f>求节点($AT$5:$AT$10,BF$5:BF$10,将星节奏统计!BT123)</f>
        <v>0</v>
      </c>
      <c r="DG124" s="28">
        <f>求节点($AT$5:$AT$10,BG$5:BG$10,将星节奏统计!BU123)</f>
        <v>0</v>
      </c>
      <c r="DH124" s="28">
        <f>求节点($AT$5:$AT$10,BH$5:BH$10,将星节奏统计!BV123)</f>
        <v>0</v>
      </c>
      <c r="DI124" s="28">
        <f>求节点($AT$5:$AT$10,BI$5:BI$10,将星节奏统计!BW123)</f>
        <v>0</v>
      </c>
      <c r="DJ124" s="28">
        <f>求节点($AT$5:$AT$10,BJ$5:BJ$10,将星节奏统计!BX123)</f>
        <v>0</v>
      </c>
      <c r="DK124" s="28">
        <f>求节点($AT$5:$AT$10,BK$5:BK$10,将星节奏统计!BY123)</f>
        <v>0</v>
      </c>
      <c r="DL124" s="28">
        <f>求节点($AT$5:$AT$10,BL$5:BL$10,将星节奏统计!BZ123)</f>
        <v>0.9</v>
      </c>
      <c r="DM124" s="28">
        <f>求节点($AT$5:$AT$10,BM$5:BM$10,将星节奏统计!CA123)</f>
        <v>0.9</v>
      </c>
      <c r="DN124" s="28">
        <f>求节点($AT$5:$AT$10,BN$5:BN$10,将星节奏统计!CB123)</f>
        <v>0.6</v>
      </c>
      <c r="DO124" s="28">
        <f>求节点($AT$5:$AT$10,BO$5:BO$10,将星节奏统计!CC123)</f>
        <v>0</v>
      </c>
      <c r="DP124" s="28">
        <f>求节点($AT$5:$AT$10,BP$5:BP$10,将星节奏统计!CD123)</f>
        <v>0.9</v>
      </c>
      <c r="DQ124" s="28">
        <f>求节点($AT$5:$AT$10,BQ$5:BQ$10,将星节奏统计!CE123)</f>
        <v>0.6</v>
      </c>
      <c r="DR124" s="28">
        <f>求节点($AT$5:$AT$10,BR$5:BR$10,将星节奏统计!CF123)</f>
        <v>0.9</v>
      </c>
      <c r="DS124" s="28">
        <f>求节点($AT$5:$AT$10,BS$5:BS$10,将星节奏统计!CG123)</f>
        <v>0</v>
      </c>
      <c r="DT124" s="28">
        <f>求节点($AT$5:$AT$10,BT$5:BT$10,将星节奏统计!CH123)</f>
        <v>0.6</v>
      </c>
      <c r="DU124" s="28">
        <f>求节点($AT$5:$AT$10,BU$5:BU$10,将星节奏统计!CI123)</f>
        <v>0.1</v>
      </c>
      <c r="DV124" s="28">
        <f>求节点($AT$5:$AT$10,BV$5:BV$10,将星节奏统计!CJ123)</f>
        <v>0.6</v>
      </c>
      <c r="DW124" s="28">
        <f>求节点($AT$5:$AT$10,BW$5:BW$10,将星节奏统计!CK123)</f>
        <v>0.5</v>
      </c>
      <c r="DX124" s="28">
        <f>求节点($AT$5:$AT$10,BX$5:BX$10,将星节奏统计!CL123)</f>
        <v>0.33</v>
      </c>
      <c r="DY124" s="28">
        <f>求节点($AT$5:$AT$10,BY$5:BY$10,将星节奏统计!CM123)</f>
        <v>0.5</v>
      </c>
      <c r="DZ124" s="28">
        <f>求节点($AT$5:$AT$10,BZ$5:BZ$10,将星节奏统计!CN123)</f>
        <v>0.33</v>
      </c>
      <c r="EA124" s="28">
        <f>求节点($AT$5:$AT$10,CA$5:CA$10,将星节奏统计!CO123)</f>
        <v>0.6</v>
      </c>
      <c r="EB124" s="28">
        <f>求节点($AT$5:$AT$10,CB$5:CB$10,将星节奏统计!CP123)</f>
        <v>0.6</v>
      </c>
      <c r="EC124" s="28">
        <f>求节点($AT$5:$AT$10,CC$5:CC$10,将星节奏统计!CQ123)</f>
        <v>0.6</v>
      </c>
      <c r="ED124" s="28">
        <f>求节点($AT$5:$AT$10,CD$5:CD$10,将星节奏统计!CR123)</f>
        <v>0.6</v>
      </c>
      <c r="EE124" s="28">
        <f>求节点($AT$5:$AT$10,CE$5:CE$10,将星节奏统计!CS123)</f>
        <v>0.4</v>
      </c>
      <c r="EF124" s="28">
        <f>求节点($AT$5:$AT$10,CF$5:CF$10,将星节奏统计!CT123)</f>
        <v>0.4</v>
      </c>
      <c r="EG124" s="28">
        <f>求节点($AT$5:$AT$10,CG$5:CG$10,将星节奏统计!CU123)</f>
        <v>0.4</v>
      </c>
      <c r="EH124" s="28">
        <f>求节点($AT$5:$AT$10,CH$5:CH$10,将星节奏统计!CV123)</f>
        <v>0.4</v>
      </c>
      <c r="EI124" s="28">
        <f>求节点($AT$5:$AT$10,CI$5:CI$10,将星节奏统计!CW123)</f>
        <v>0.5</v>
      </c>
      <c r="EJ124" s="28">
        <f>求节点($AT$5:$AT$10,CJ$5:CJ$10,将星节奏统计!CX123)</f>
        <v>0.33</v>
      </c>
      <c r="EK124" s="28">
        <f>求节点($AT$5:$AT$10,CK$5:CK$10,将星节奏统计!CY123)</f>
        <v>0</v>
      </c>
      <c r="EL124" s="28">
        <f>求节点($AT$5:$AT$10,CL$5:CL$10,将星节奏统计!CZ123)</f>
        <v>0</v>
      </c>
      <c r="EM124" s="28">
        <f>求节点($AT$5:$AT$10,CM$5:CM$10,将星节奏统计!DA123)</f>
        <v>0</v>
      </c>
      <c r="EN124" s="28">
        <f>求节点($AT$5:$AT$10,CN$5:CN$10,将星节奏统计!DB123)</f>
        <v>0</v>
      </c>
      <c r="EO124" s="28">
        <f>求节点($AT$5:$AT$10,CO$5:CO$10,将星节奏统计!DC123)</f>
        <v>0</v>
      </c>
      <c r="EP124" s="28">
        <f>求节点($AT$5:$AT$10,CP$5:CP$10,将星节奏统计!DD123)</f>
        <v>0</v>
      </c>
      <c r="EQ124" s="28">
        <f>求节点($AT$5:$AT$10,CQ$5:CQ$10,将星节奏统计!DE123)</f>
        <v>0</v>
      </c>
      <c r="ER124" s="28">
        <f>求节点($AT$5:$AT$10,CR$5:CR$10,将星节奏统计!DF123)</f>
        <v>0</v>
      </c>
      <c r="ES124" s="28">
        <f>求节点($AT$5:$AT$10,CS$5:CS$10,将星节奏统计!DG123)</f>
        <v>0</v>
      </c>
      <c r="ET124" s="28">
        <f>求节点($AT$17:$AT$22,AV$17:AV$22,将星节奏统计!DJ123)</f>
        <v>0</v>
      </c>
      <c r="EU124" s="28">
        <f>求节点($AT$17:$AT$22,AW$17:AW$22,将星节奏统计!DK123)</f>
        <v>0</v>
      </c>
      <c r="EV124" s="28">
        <f>求节点($AT$17:$AT$22,AX$17:AX$22,将星节奏统计!DL123)</f>
        <v>0</v>
      </c>
      <c r="EW124" s="28">
        <f>求节点($AT$17:$AT$22,AY$17:AY$22,将星节奏统计!DM123)</f>
        <v>2.1575315301023551E-4</v>
      </c>
      <c r="EX124" s="28">
        <f>求节点($AT$17:$AT$22,AZ$17:AZ$22,将星节奏统计!DN123)</f>
        <v>3.2362972951534633E-4</v>
      </c>
      <c r="EY124" s="28">
        <f>求节点($AT$17:$AT$22,BA$17:BA$22,将星节奏统计!DO123)</f>
        <v>3.2362972951534633E-4</v>
      </c>
      <c r="EZ124" s="28">
        <f>求节点($AT$17:$AT$22,BB$17:BB$22,将星节奏统计!DP123)</f>
        <v>4.9034807502325306E-4</v>
      </c>
      <c r="FA124" s="28">
        <f>求节点($AT$17:$AT$22,BC$17:BC$22,将星节奏统计!DQ123)</f>
        <v>0</v>
      </c>
      <c r="FB124" s="28">
        <f>求节点($AT$17:$AT$22,BD$17:BD$22,将星节奏统计!DR123)</f>
        <v>3.2362972951534633E-4</v>
      </c>
      <c r="FC124" s="28">
        <f>求节点($AT$17:$AT$22,BE$17:BE$22,将星节奏统计!DS123)</f>
        <v>0</v>
      </c>
      <c r="FD124" s="28">
        <f>求节点($AT$17:$AT$22,BF$17:BF$22,将星节奏统计!DT123)</f>
        <v>0</v>
      </c>
      <c r="FE124" s="28">
        <f>求节点($AT$17:$AT$22,BG$17:BG$22,将星节奏统计!DU123)</f>
        <v>0</v>
      </c>
      <c r="FF124" s="28">
        <f>求节点($AT$17:$AT$22,BH$17:BH$22,将星节奏统计!DV123)</f>
        <v>0</v>
      </c>
      <c r="FG124" s="28">
        <f>求节点($AT$17:$AT$22,BI$17:BI$22,将星节奏统计!DW123)</f>
        <v>0</v>
      </c>
      <c r="FH124" s="28">
        <f>求节点($AT$17:$AT$22,BJ$17:BJ$22,将星节奏统计!DX123)</f>
        <v>0</v>
      </c>
      <c r="FI124" s="28">
        <f>求节点($AT$17:$AT$22,BK$17:BK$22,将星节奏统计!DY123)</f>
        <v>0</v>
      </c>
      <c r="FJ124" s="28">
        <f>求节点($AT$17:$AT$22,BL$17:BL$22,将星节奏统计!DZ123)</f>
        <v>0</v>
      </c>
      <c r="FK124" s="28">
        <f>求节点($AT$17:$AT$22,BM$17:BM$22,将星节奏统计!EA123)</f>
        <v>0</v>
      </c>
      <c r="FL124" s="28">
        <f>求节点($AT$17:$AT$22,BN$17:BN$22,将星节奏统计!EB123)</f>
        <v>0</v>
      </c>
      <c r="FM124" s="28">
        <f>求节点($AT$17:$AT$22,BO$17:BO$22,将星节奏统计!EC123)</f>
        <v>0</v>
      </c>
      <c r="FN124" s="28">
        <f>求节点($AT$5:$AT$10,AV$5:AV$10,将星节奏统计!EG123)</f>
        <v>0.1</v>
      </c>
      <c r="FO124" s="28">
        <f>求节点($AT$5:$AT$10,AW$5:AW$10,将星节奏统计!EH123)</f>
        <v>0.1</v>
      </c>
      <c r="FP124" s="28">
        <f>求节点($AT$5:$AT$10,AX$5:AX$10,将星节奏统计!EI123)</f>
        <v>9.1564040917495731E-2</v>
      </c>
      <c r="FQ124" s="28">
        <f>求节点($AT$5:$AT$10,AY$5:AY$10,将星节奏统计!EJ123)</f>
        <v>0</v>
      </c>
      <c r="FR124" s="28">
        <f>求节点($AT$5:$AT$10,AZ$5:AZ$10,将星节奏统计!EK123)</f>
        <v>0</v>
      </c>
      <c r="FS124" s="28">
        <f>求节点($AT$5:$AT$10,BA$5:BA$10,将星节奏统计!EL123)</f>
        <v>0</v>
      </c>
      <c r="FT124" s="28">
        <f>求节点($AT$5:$AT$10,BB$5:BB$10,将星节奏统计!EM123)</f>
        <v>0</v>
      </c>
      <c r="FU124" s="28">
        <f>求节点($AT$5:$AT$10,BC$5:BC$10,将星节奏统计!EN123)</f>
        <v>0</v>
      </c>
      <c r="FV124" s="28">
        <f>求节点($AT$5:$AT$10,BD$5:BD$10,将星节奏统计!EO123)</f>
        <v>0</v>
      </c>
      <c r="FW124" s="28">
        <f>求节点($AT$5:$AT$10,BE$5:BE$10,将星节奏统计!EP123)</f>
        <v>0</v>
      </c>
      <c r="FX124" s="28">
        <f>求节点($AT$5:$AT$10,BF$5:BF$10,将星节奏统计!EQ123)</f>
        <v>0</v>
      </c>
      <c r="FY124" s="28">
        <f>求节点($AT$5:$AT$10,BG$5:BG$10,将星节奏统计!ER123)</f>
        <v>0</v>
      </c>
      <c r="FZ124" s="28">
        <f>求节点($AT$5:$AT$10,BH$5:BH$10,将星节奏统计!ES123)</f>
        <v>0</v>
      </c>
      <c r="GA124" s="28">
        <f>求节点($AT$5:$AT$10,BI$5:BI$10,将星节奏统计!ET123)</f>
        <v>0</v>
      </c>
      <c r="GB124" s="28">
        <f>求节点($AT$5:$AT$10,BJ$5:BJ$10,将星节奏统计!EU123)</f>
        <v>0</v>
      </c>
      <c r="GC124" s="28">
        <f>求节点($AT$5:$AT$10,BK$5:BK$10,将星节奏统计!EV123)</f>
        <v>0</v>
      </c>
      <c r="GD124" s="28">
        <f>求节点($AT$5:$AT$10,BL$5:BL$10,将星节奏统计!EW123)</f>
        <v>0.9</v>
      </c>
      <c r="GE124" s="28">
        <f>求节点($AT$5:$AT$10,BM$5:BM$10,将星节奏统计!EX123)</f>
        <v>0.9</v>
      </c>
      <c r="GF124" s="28">
        <f>求节点($AT$5:$AT$10,BN$5:BN$10,将星节奏统计!EY123)</f>
        <v>0.6</v>
      </c>
      <c r="GG124" s="28">
        <f>求节点($AT$5:$AT$10,BO$5:BO$10,将星节奏统计!EZ123)</f>
        <v>0</v>
      </c>
      <c r="GH124" s="28">
        <f>求节点($AT$5:$AT$10,BP$5:BP$10,将星节奏统计!FA123)</f>
        <v>0.9</v>
      </c>
      <c r="GI124" s="28">
        <f>求节点($AT$5:$AT$10,BQ$5:BQ$10,将星节奏统计!FB123)</f>
        <v>0.6</v>
      </c>
      <c r="GJ124" s="28">
        <f>求节点($AT$5:$AT$10,BR$5:BR$10,将星节奏统计!FC123)</f>
        <v>0.9</v>
      </c>
      <c r="GK124" s="28">
        <f>求节点($AT$5:$AT$10,BS$5:BS$10,将星节奏统计!FD123)</f>
        <v>0</v>
      </c>
      <c r="GL124" s="28">
        <f>求节点($AT$5:$AT$10,BT$5:BT$10,将星节奏统计!FE123)</f>
        <v>0.6</v>
      </c>
      <c r="GM124" s="28">
        <f>求节点($AT$5:$AT$10,BU$5:BU$10,将星节奏统计!FF123)</f>
        <v>0.1</v>
      </c>
      <c r="GN124" s="28">
        <f>求节点($AT$5:$AT$10,BV$5:BV$10,将星节奏统计!FG123)</f>
        <v>0.6</v>
      </c>
      <c r="GO124" s="28">
        <f>求节点($AT$5:$AT$10,BW$5:BW$10,将星节奏统计!FH123)</f>
        <v>0.5</v>
      </c>
      <c r="GP124" s="28">
        <f>求节点($AT$5:$AT$10,BX$5:BX$10,将星节奏统计!FI123)</f>
        <v>0.33</v>
      </c>
      <c r="GQ124" s="28">
        <f>求节点($AT$5:$AT$10,BY$5:BY$10,将星节奏统计!FJ123)</f>
        <v>0.5</v>
      </c>
      <c r="GR124" s="28">
        <f>求节点($AT$5:$AT$10,BZ$5:BZ$10,将星节奏统计!FK123)</f>
        <v>0.33</v>
      </c>
      <c r="GS124" s="28">
        <f>求节点($AT$5:$AT$10,CA$5:CA$10,将星节奏统计!FL123)</f>
        <v>0.6</v>
      </c>
      <c r="GT124" s="28">
        <f>求节点($AT$5:$AT$10,CB$5:CB$10,将星节奏统计!FM123)</f>
        <v>0.6</v>
      </c>
      <c r="GU124" s="28">
        <f>求节点($AT$5:$AT$10,CC$5:CC$10,将星节奏统计!FN123)</f>
        <v>0.6</v>
      </c>
      <c r="GV124" s="28">
        <f>求节点($AT$5:$AT$10,CD$5:CD$10,将星节奏统计!FO123)</f>
        <v>0.6</v>
      </c>
      <c r="GW124" s="28">
        <f>求节点($AT$5:$AT$10,CE$5:CE$10,将星节奏统计!FP123)</f>
        <v>0.4</v>
      </c>
      <c r="GX124" s="28">
        <f>求节点($AT$5:$AT$10,CF$5:CF$10,将星节奏统计!FQ123)</f>
        <v>0.4</v>
      </c>
      <c r="GY124" s="28">
        <f>求节点($AT$5:$AT$10,CG$5:CG$10,将星节奏统计!FR123)</f>
        <v>0.4</v>
      </c>
      <c r="GZ124" s="28">
        <f>求节点($AT$5:$AT$10,CH$5:CH$10,将星节奏统计!FS123)</f>
        <v>0.4</v>
      </c>
      <c r="HA124" s="28">
        <f>求节点($AT$5:$AT$10,CI$5:CI$10,将星节奏统计!FT123)</f>
        <v>0.5</v>
      </c>
      <c r="HB124" s="28">
        <f>求节点($AT$5:$AT$10,CJ$5:CJ$10,将星节奏统计!FU123)</f>
        <v>0.33</v>
      </c>
      <c r="HC124" s="28">
        <f>求节点($AT$5:$AT$10,CK$5:CK$10,将星节奏统计!FV123)</f>
        <v>0</v>
      </c>
      <c r="HD124" s="28">
        <f>求节点($AT$5:$AT$10,CL$5:CL$10,将星节奏统计!FW123)</f>
        <v>0</v>
      </c>
      <c r="HE124" s="28">
        <f>求节点($AT$5:$AT$10,CM$5:CM$10,将星节奏统计!FX123)</f>
        <v>0</v>
      </c>
      <c r="HF124" s="28">
        <f>求节点($AT$5:$AT$10,CN$5:CN$10,将星节奏统计!FY123)</f>
        <v>0</v>
      </c>
      <c r="HG124" s="28">
        <f>求节点($AT$5:$AT$10,CO$5:CO$10,将星节奏统计!FZ123)</f>
        <v>0</v>
      </c>
      <c r="HH124" s="28">
        <f>求节点($AT$5:$AT$10,CP$5:CP$10,将星节奏统计!GA123)</f>
        <v>0</v>
      </c>
      <c r="HI124" s="28">
        <f>求节点($AT$5:$AT$10,CQ$5:CQ$10,将星节奏统计!GB123)</f>
        <v>0</v>
      </c>
      <c r="HJ124" s="28">
        <f>求节点($AT$5:$AT$10,CR$5:CR$10,将星节奏统计!GC123)</f>
        <v>0</v>
      </c>
      <c r="HK124" s="28">
        <f>求节点($AT$5:$AT$10,CS$5:CS$10,将星节奏统计!GD123)</f>
        <v>0</v>
      </c>
      <c r="HL124" s="28">
        <f>求节点($AT$17:$AT$22,AV$17:AV$22,将星节奏统计!GG123)</f>
        <v>0</v>
      </c>
      <c r="HM124" s="28">
        <f>求节点($AT$17:$AT$22,AW$17:AW$22,将星节奏统计!GH123)</f>
        <v>0</v>
      </c>
      <c r="HN124" s="28">
        <f>求节点($AT$17:$AT$22,AX$17:AX$22,将星节奏统计!GI123)</f>
        <v>0</v>
      </c>
      <c r="HO124" s="28">
        <f>求节点($AT$17:$AT$22,AY$17:AY$22,将星节奏统计!GJ123)</f>
        <v>0</v>
      </c>
      <c r="HP124" s="28">
        <f>求节点($AT$17:$AT$22,AZ$17:AZ$22,将星节奏统计!GK123)</f>
        <v>0</v>
      </c>
      <c r="HQ124" s="28">
        <f>求节点($AT$17:$AT$22,BA$17:BA$22,将星节奏统计!GL123)</f>
        <v>0</v>
      </c>
      <c r="HR124" s="28">
        <f>求节点($AT$17:$AT$22,BB$17:BB$22,将星节奏统计!GM123)</f>
        <v>0</v>
      </c>
      <c r="HS124" s="28">
        <f>求节点($AT$17:$AT$22,BC$17:BC$22,将星节奏统计!GN123)</f>
        <v>0</v>
      </c>
      <c r="HT124" s="28">
        <f>求节点($AT$17:$AT$22,BD$17:BD$22,将星节奏统计!GO123)</f>
        <v>0</v>
      </c>
      <c r="HU124" s="28">
        <f>求节点($AT$17:$AT$22,BE$17:BE$22,将星节奏统计!GP123)</f>
        <v>0</v>
      </c>
      <c r="HV124" s="28">
        <f>求节点($AT$17:$AT$22,BF$17:BF$22,将星节奏统计!GQ123)</f>
        <v>0</v>
      </c>
      <c r="HW124" s="28">
        <f>求节点($AT$17:$AT$22,BG$17:BG$22,将星节奏统计!GR123)</f>
        <v>0</v>
      </c>
      <c r="HX124" s="28">
        <f>求节点($AT$17:$AT$22,BH$17:BH$22,将星节奏统计!GS123)</f>
        <v>0</v>
      </c>
      <c r="HY124" s="28">
        <f>求节点($AT$17:$AT$22,BI$17:BI$22,将星节奏统计!GT123)</f>
        <v>0</v>
      </c>
      <c r="HZ124" s="28">
        <f>求节点($AT$17:$AT$22,BJ$17:BJ$22,将星节奏统计!GU123)</f>
        <v>0</v>
      </c>
      <c r="IA124" s="28">
        <f>求节点($AT$17:$AT$22,BK$17:BK$22,将星节奏统计!GV123)</f>
        <v>0</v>
      </c>
      <c r="IB124" s="28">
        <f>求节点($AT$17:$AT$22,BL$17:BL$22,将星节奏统计!GW123)</f>
        <v>0</v>
      </c>
      <c r="IC124" s="28">
        <f>求节点($AT$17:$AT$22,BM$17:BM$22,将星节奏统计!GX123)</f>
        <v>0</v>
      </c>
      <c r="ID124" s="28">
        <f>求节点($AT$17:$AT$22,BN$17:BN$22,将星节奏统计!GY123)</f>
        <v>0</v>
      </c>
      <c r="IE124" s="28">
        <f>求节点($AT$17:$AT$22,BO$17:BO$22,将星节奏统计!GZ123)</f>
        <v>0</v>
      </c>
      <c r="IF124" s="28">
        <f>求节点($AT$5:$AT$10,AV$5:AV$10,将星节奏统计!HD123)</f>
        <v>0.1</v>
      </c>
      <c r="IG124" s="28">
        <f>求节点($AT$5:$AT$10,AW$5:AW$10,将星节奏统计!HE123)</f>
        <v>0.1</v>
      </c>
      <c r="IH124" s="28">
        <f>求节点($AT$5:$AT$10,AX$5:AX$10,将星节奏统计!HF123)</f>
        <v>0.1</v>
      </c>
      <c r="II124" s="28">
        <f>求节点($AT$5:$AT$10,AY$5:AY$10,将星节奏统计!HG123)</f>
        <v>0</v>
      </c>
      <c r="IJ124" s="28">
        <f>求节点($AT$5:$AT$10,AZ$5:AZ$10,将星节奏统计!HH123)</f>
        <v>0</v>
      </c>
      <c r="IK124" s="28">
        <f>求节点($AT$5:$AT$10,BA$5:BA$10,将星节奏统计!HI123)</f>
        <v>0</v>
      </c>
      <c r="IL124" s="28">
        <f>求节点($AT$5:$AT$10,BB$5:BB$10,将星节奏统计!HJ123)</f>
        <v>0</v>
      </c>
      <c r="IM124" s="28">
        <f>求节点($AT$5:$AT$10,BC$5:BC$10,将星节奏统计!HK123)</f>
        <v>0</v>
      </c>
      <c r="IN124" s="28">
        <f>求节点($AT$5:$AT$10,BD$5:BD$10,将星节奏统计!HL123)</f>
        <v>0</v>
      </c>
      <c r="IO124" s="28">
        <f>求节点($AT$5:$AT$10,BE$5:BE$10,将星节奏统计!HM123)</f>
        <v>0</v>
      </c>
      <c r="IP124" s="28">
        <f>求节点($AT$5:$AT$10,BF$5:BF$10,将星节奏统计!HN123)</f>
        <v>0</v>
      </c>
      <c r="IQ124" s="28">
        <f>求节点($AT$5:$AT$10,BG$5:BG$10,将星节奏统计!HO123)</f>
        <v>0</v>
      </c>
      <c r="IR124" s="28">
        <f>求节点($AT$5:$AT$10,BH$5:BH$10,将星节奏统计!HP123)</f>
        <v>0</v>
      </c>
      <c r="IS124" s="28">
        <f>求节点($AT$5:$AT$10,BI$5:BI$10,将星节奏统计!HQ123)</f>
        <v>0</v>
      </c>
      <c r="IT124" s="28">
        <f>求节点($AT$5:$AT$10,BJ$5:BJ$10,将星节奏统计!HR123)</f>
        <v>0</v>
      </c>
      <c r="IU124" s="28">
        <f>求节点($AT$5:$AT$10,BK$5:BK$10,将星节奏统计!HS123)</f>
        <v>0</v>
      </c>
      <c r="IV124" s="28">
        <f>求节点($AT$5:$AT$10,BL$5:BL$10,将星节奏统计!HT123)</f>
        <v>0.9</v>
      </c>
      <c r="IW124" s="28">
        <f>求节点($AT$5:$AT$10,BM$5:BM$10,将星节奏统计!HU123)</f>
        <v>0.9</v>
      </c>
      <c r="IX124" s="28">
        <f>求节点($AT$5:$AT$10,BN$5:BN$10,将星节奏统计!HV123)</f>
        <v>0.6</v>
      </c>
      <c r="IY124" s="28">
        <f>求节点($AT$5:$AT$10,BO$5:BO$10,将星节奏统计!HW123)</f>
        <v>0</v>
      </c>
      <c r="IZ124" s="28">
        <f>求节点($AT$5:$AT$10,BP$5:BP$10,将星节奏统计!HX123)</f>
        <v>0.9</v>
      </c>
      <c r="JA124" s="28">
        <f>求节点($AT$5:$AT$10,BQ$5:BQ$10,将星节奏统计!HY123)</f>
        <v>0.6</v>
      </c>
      <c r="JB124" s="28">
        <f>求节点($AT$5:$AT$10,BR$5:BR$10,将星节奏统计!HZ123)</f>
        <v>0.9</v>
      </c>
      <c r="JC124" s="28">
        <f>求节点($AT$5:$AT$10,BS$5:BS$10,将星节奏统计!IA123)</f>
        <v>0</v>
      </c>
      <c r="JD124" s="28">
        <f>求节点($AT$5:$AT$10,BT$5:BT$10,将星节奏统计!IB123)</f>
        <v>0.6</v>
      </c>
      <c r="JE124" s="28">
        <f>求节点($AT$5:$AT$10,BU$5:BU$10,将星节奏统计!IC123)</f>
        <v>0.1</v>
      </c>
      <c r="JF124" s="28">
        <f>求节点($AT$5:$AT$10,BV$5:BV$10,将星节奏统计!ID123)</f>
        <v>0.6</v>
      </c>
      <c r="JG124" s="28">
        <f>求节点($AT$5:$AT$10,BW$5:BW$10,将星节奏统计!IE123)</f>
        <v>0.5</v>
      </c>
      <c r="JH124" s="28">
        <f>求节点($AT$5:$AT$10,BX$5:BX$10,将星节奏统计!IF123)</f>
        <v>0.33</v>
      </c>
      <c r="JI124" s="28">
        <f>求节点($AT$5:$AT$10,BY$5:BY$10,将星节奏统计!IG123)</f>
        <v>0.5</v>
      </c>
      <c r="JJ124" s="28">
        <f>求节点($AT$5:$AT$10,BZ$5:BZ$10,将星节奏统计!IH123)</f>
        <v>0.33</v>
      </c>
      <c r="JK124" s="28">
        <f>求节点($AT$5:$AT$10,CA$5:CA$10,将星节奏统计!II123)</f>
        <v>0.6</v>
      </c>
      <c r="JL124" s="28">
        <f>求节点($AT$5:$AT$10,CB$5:CB$10,将星节奏统计!IJ123)</f>
        <v>0.6</v>
      </c>
      <c r="JM124" s="28">
        <f>求节点($AT$5:$AT$10,CC$5:CC$10,将星节奏统计!IK123)</f>
        <v>0.6</v>
      </c>
      <c r="JN124" s="28">
        <f>求节点($AT$5:$AT$10,CD$5:CD$10,将星节奏统计!IL123)</f>
        <v>0.6</v>
      </c>
      <c r="JO124" s="28">
        <f>求节点($AT$5:$AT$10,CE$5:CE$10,将星节奏统计!IM123)</f>
        <v>0.4</v>
      </c>
      <c r="JP124" s="28">
        <f>求节点($AT$5:$AT$10,CF$5:CF$10,将星节奏统计!IN123)</f>
        <v>0.4</v>
      </c>
      <c r="JQ124" s="28">
        <f>求节点($AT$5:$AT$10,CG$5:CG$10,将星节奏统计!IO123)</f>
        <v>0.4</v>
      </c>
      <c r="JR124" s="28">
        <f>求节点($AT$5:$AT$10,CH$5:CH$10,将星节奏统计!IP123)</f>
        <v>0.4</v>
      </c>
      <c r="JS124" s="28">
        <f>求节点($AT$5:$AT$10,CI$5:CI$10,将星节奏统计!IQ123)</f>
        <v>0.5</v>
      </c>
      <c r="JT124" s="28">
        <f>求节点($AT$5:$AT$10,CJ$5:CJ$10,将星节奏统计!IR123)</f>
        <v>0.33</v>
      </c>
      <c r="JU124" s="28">
        <f>求节点($AT$5:$AT$10,CK$5:CK$10,将星节奏统计!IS123)</f>
        <v>0</v>
      </c>
      <c r="JV124" s="28">
        <f>求节点($AT$5:$AT$10,CL$5:CL$10,将星节奏统计!IT123)</f>
        <v>0</v>
      </c>
      <c r="JW124" s="28">
        <f>求节点($AT$5:$AT$10,CM$5:CM$10,将星节奏统计!IU123)</f>
        <v>0</v>
      </c>
      <c r="JX124" s="28">
        <f>求节点($AT$5:$AT$10,CN$5:CN$10,将星节奏统计!IV123)</f>
        <v>0</v>
      </c>
      <c r="JY124" s="28">
        <f>求节点($AT$5:$AT$10,CO$5:CO$10,将星节奏统计!IW123)</f>
        <v>0</v>
      </c>
      <c r="JZ124" s="28">
        <f>求节点($AT$5:$AT$10,CP$5:CP$10,将星节奏统计!IX123)</f>
        <v>0</v>
      </c>
      <c r="KA124" s="28">
        <f>求节点($AT$5:$AT$10,CQ$5:CQ$10,将星节奏统计!IY123)</f>
        <v>0</v>
      </c>
      <c r="KB124" s="28">
        <f>求节点($AT$5:$AT$10,CR$5:CR$10,将星节奏统计!IZ123)</f>
        <v>0</v>
      </c>
      <c r="KC124" s="28">
        <f>求节点($AT$5:$AT$10,CS$5:CS$10,将星节奏统计!JA123)</f>
        <v>0</v>
      </c>
      <c r="KD124" s="28">
        <f>求节点($AT$17:$AT$22,AV$17:AV$22,将星节奏统计!JD123)</f>
        <v>0</v>
      </c>
      <c r="KE124" s="28">
        <f>求节点($AT$17:$AT$22,AW$17:AW$22,将星节奏统计!JE123)</f>
        <v>0</v>
      </c>
      <c r="KF124" s="28">
        <f>求节点($AT$17:$AT$22,AX$17:AX$22,将星节奏统计!JF123)</f>
        <v>0</v>
      </c>
      <c r="KG124" s="28">
        <f>求节点($AT$17:$AT$22,AY$17:AY$22,将星节奏统计!JG123)</f>
        <v>2.1575315301023551E-4</v>
      </c>
      <c r="KH124" s="28">
        <f>求节点($AT$17:$AT$22,AZ$17:AZ$22,将星节奏统计!JH123)</f>
        <v>3.2362972951534633E-4</v>
      </c>
      <c r="KI124" s="28">
        <f>求节点($AT$17:$AT$22,BA$17:BA$22,将星节奏统计!JI123)</f>
        <v>3.2362972951534633E-4</v>
      </c>
      <c r="KJ124" s="28">
        <f>求节点($AT$17:$AT$22,BB$17:BB$22,将星节奏统计!JJ123)</f>
        <v>4.9034807502325306E-4</v>
      </c>
      <c r="KK124" s="28">
        <f>求节点($AT$17:$AT$22,BC$17:BC$22,将星节奏统计!JK123)</f>
        <v>0</v>
      </c>
      <c r="KL124" s="28">
        <f>求节点($AT$17:$AT$22,BD$17:BD$22,将星节奏统计!JL123)</f>
        <v>3.2362972951534633E-4</v>
      </c>
      <c r="KM124" s="28">
        <f>求节点($AT$17:$AT$22,BE$17:BE$22,将星节奏统计!JM123)</f>
        <v>0</v>
      </c>
      <c r="KN124" s="28">
        <f>求节点($AT$17:$AT$22,BF$17:BF$22,将星节奏统计!JN123)</f>
        <v>0</v>
      </c>
      <c r="KO124" s="28">
        <f>求节点($AT$17:$AT$22,BG$17:BG$22,将星节奏统计!JO123)</f>
        <v>0</v>
      </c>
      <c r="KP124" s="28">
        <f>求节点($AT$17:$AT$22,BH$17:BH$22,将星节奏统计!JP123)</f>
        <v>0</v>
      </c>
      <c r="KQ124" s="28">
        <f>求节点($AT$17:$AT$22,BI$17:BI$22,将星节奏统计!JQ123)</f>
        <v>0</v>
      </c>
      <c r="KR124" s="28">
        <f>求节点($AT$17:$AT$22,BJ$17:BJ$22,将星节奏统计!JR123)</f>
        <v>0</v>
      </c>
      <c r="KS124" s="28">
        <f>求节点($AT$17:$AT$22,BK$17:BK$22,将星节奏统计!JS123)</f>
        <v>0</v>
      </c>
      <c r="KT124" s="28">
        <f>求节点($AT$17:$AT$22,BL$17:BL$22,将星节奏统计!JT123)</f>
        <v>0</v>
      </c>
      <c r="KU124" s="28">
        <f>求节点($AT$17:$AT$22,BM$17:BM$22,将星节奏统计!JU123)</f>
        <v>0</v>
      </c>
      <c r="KV124" s="28">
        <f>求节点($AT$17:$AT$22,BN$17:BN$22,将星节奏统计!JV123)</f>
        <v>0</v>
      </c>
      <c r="KW124" s="28">
        <f>求节点($AT$17:$AT$22,BO$17:BO$22,将星节奏统计!JW123)</f>
        <v>0</v>
      </c>
      <c r="KX124" s="28">
        <f>求节点($AT$5:$AT$10,AV$5:AV$10,将星节奏统计!KA123)</f>
        <v>0.1</v>
      </c>
      <c r="KY124" s="28">
        <f>求节点($AT$5:$AT$10,AW$5:AW$10,将星节奏统计!KB123)</f>
        <v>0.1</v>
      </c>
      <c r="KZ124" s="28">
        <f>求节点($AT$5:$AT$10,AX$5:AX$10,将星节奏统计!KC123)</f>
        <v>0.1</v>
      </c>
      <c r="LA124" s="28">
        <f>求节点($AT$5:$AT$10,AY$5:AY$10,将星节奏统计!KD123)</f>
        <v>0</v>
      </c>
      <c r="LB124" s="28">
        <f>求节点($AT$5:$AT$10,AZ$5:AZ$10,将星节奏统计!KE123)</f>
        <v>0</v>
      </c>
      <c r="LC124" s="28">
        <f>求节点($AT$5:$AT$10,BA$5:BA$10,将星节奏统计!KF123)</f>
        <v>0</v>
      </c>
      <c r="LD124" s="28">
        <f>求节点($AT$5:$AT$10,BB$5:BB$10,将星节奏统计!KG123)</f>
        <v>0</v>
      </c>
      <c r="LE124" s="28">
        <f>求节点($AT$5:$AT$10,BC$5:BC$10,将星节奏统计!KH123)</f>
        <v>0</v>
      </c>
      <c r="LF124" s="28">
        <f>求节点($AT$5:$AT$10,BD$5:BD$10,将星节奏统计!KI123)</f>
        <v>0</v>
      </c>
      <c r="LG124" s="28">
        <f>求节点($AT$5:$AT$10,BE$5:BE$10,将星节奏统计!KJ123)</f>
        <v>0</v>
      </c>
      <c r="LH124" s="28">
        <f>求节点($AT$5:$AT$10,BF$5:BF$10,将星节奏统计!KK123)</f>
        <v>0</v>
      </c>
      <c r="LI124" s="28">
        <f>求节点($AT$5:$AT$10,BG$5:BG$10,将星节奏统计!KL123)</f>
        <v>0</v>
      </c>
      <c r="LJ124" s="28">
        <f>求节点($AT$5:$AT$10,BH$5:BH$10,将星节奏统计!KM123)</f>
        <v>0</v>
      </c>
      <c r="LK124" s="28">
        <f>求节点($AT$5:$AT$10,BI$5:BI$10,将星节奏统计!KN123)</f>
        <v>0</v>
      </c>
      <c r="LL124" s="28">
        <f>求节点($AT$5:$AT$10,BJ$5:BJ$10,将星节奏统计!KO123)</f>
        <v>0</v>
      </c>
      <c r="LM124" s="28">
        <f>求节点($AT$5:$AT$10,BK$5:BK$10,将星节奏统计!KP123)</f>
        <v>0</v>
      </c>
      <c r="LN124" s="28">
        <f>求节点($AT$5:$AT$10,BL$5:BL$10,将星节奏统计!KQ123)</f>
        <v>0.9</v>
      </c>
      <c r="LO124" s="28">
        <f>求节点($AT$5:$AT$10,BM$5:BM$10,将星节奏统计!KR123)</f>
        <v>0.9</v>
      </c>
      <c r="LP124" s="28">
        <f>求节点($AT$5:$AT$10,BN$5:BN$10,将星节奏统计!KS123)</f>
        <v>0.6</v>
      </c>
      <c r="LQ124" s="28">
        <f>求节点($AT$5:$AT$10,BO$5:BO$10,将星节奏统计!KT123)</f>
        <v>0</v>
      </c>
      <c r="LR124" s="28">
        <f>求节点($AT$5:$AT$10,BP$5:BP$10,将星节奏统计!KU123)</f>
        <v>0.9</v>
      </c>
      <c r="LS124" s="28">
        <f>求节点($AT$5:$AT$10,BQ$5:BQ$10,将星节奏统计!KV123)</f>
        <v>0.6</v>
      </c>
      <c r="LT124" s="28">
        <f>求节点($AT$5:$AT$10,BR$5:BR$10,将星节奏统计!KW123)</f>
        <v>0.9</v>
      </c>
      <c r="LU124" s="28">
        <f>求节点($AT$5:$AT$10,BS$5:BS$10,将星节奏统计!KX123)</f>
        <v>0</v>
      </c>
      <c r="LV124" s="28">
        <f>求节点($AT$5:$AT$10,BT$5:BT$10,将星节奏统计!KY123)</f>
        <v>0.6</v>
      </c>
      <c r="LW124" s="28">
        <f>求节点($AT$5:$AT$10,BU$5:BU$10,将星节奏统计!KZ123)</f>
        <v>0.1</v>
      </c>
      <c r="LX124" s="28">
        <f>求节点($AT$5:$AT$10,BV$5:BV$10,将星节奏统计!LA123)</f>
        <v>0.6</v>
      </c>
      <c r="LY124" s="28">
        <f>求节点($AT$5:$AT$10,BW$5:BW$10,将星节奏统计!LB123)</f>
        <v>0.5</v>
      </c>
      <c r="LZ124" s="28">
        <f>求节点($AT$5:$AT$10,BX$5:BX$10,将星节奏统计!LC123)</f>
        <v>0.33</v>
      </c>
      <c r="MA124" s="28">
        <f>求节点($AT$5:$AT$10,BY$5:BY$10,将星节奏统计!LD123)</f>
        <v>0.5</v>
      </c>
      <c r="MB124" s="28">
        <f>求节点($AT$5:$AT$10,BZ$5:BZ$10,将星节奏统计!LE123)</f>
        <v>0.33</v>
      </c>
      <c r="MC124" s="28">
        <f>求节点($AT$5:$AT$10,CA$5:CA$10,将星节奏统计!LF123)</f>
        <v>0.6</v>
      </c>
      <c r="MD124" s="28">
        <f>求节点($AT$5:$AT$10,CB$5:CB$10,将星节奏统计!LG123)</f>
        <v>0.6</v>
      </c>
      <c r="ME124" s="28">
        <f>求节点($AT$5:$AT$10,CC$5:CC$10,将星节奏统计!LH123)</f>
        <v>0.6</v>
      </c>
      <c r="MF124" s="28">
        <f>求节点($AT$5:$AT$10,CD$5:CD$10,将星节奏统计!LI123)</f>
        <v>0.6</v>
      </c>
      <c r="MG124" s="28">
        <f>求节点($AT$5:$AT$10,CE$5:CE$10,将星节奏统计!LJ123)</f>
        <v>0.4</v>
      </c>
      <c r="MH124" s="28">
        <f>求节点($AT$5:$AT$10,CF$5:CF$10,将星节奏统计!LK123)</f>
        <v>0.4</v>
      </c>
      <c r="MI124" s="28">
        <f>求节点($AT$5:$AT$10,CG$5:CG$10,将星节奏统计!LL123)</f>
        <v>0.4</v>
      </c>
      <c r="MJ124" s="28">
        <f>求节点($AT$5:$AT$10,CH$5:CH$10,将星节奏统计!LM123)</f>
        <v>0.4</v>
      </c>
      <c r="MK124" s="28">
        <f>求节点($AT$5:$AT$10,CI$5:CI$10,将星节奏统计!LN123)</f>
        <v>0.5</v>
      </c>
      <c r="ML124" s="28">
        <f>求节点($AT$5:$AT$10,CJ$5:CJ$10,将星节奏统计!LO123)</f>
        <v>0.33</v>
      </c>
      <c r="MM124" s="28">
        <f>求节点($AT$5:$AT$10,CK$5:CK$10,将星节奏统计!LP123)</f>
        <v>0</v>
      </c>
      <c r="MN124" s="28">
        <f>求节点($AT$5:$AT$10,CL$5:CL$10,将星节奏统计!LQ123)</f>
        <v>0</v>
      </c>
      <c r="MO124" s="28">
        <f>求节点($AT$5:$AT$10,CM$5:CM$10,将星节奏统计!LR123)</f>
        <v>0</v>
      </c>
      <c r="MP124" s="28">
        <f>求节点($AT$5:$AT$10,CN$5:CN$10,将星节奏统计!LS123)</f>
        <v>0</v>
      </c>
      <c r="MQ124" s="28">
        <f>求节点($AT$5:$AT$10,CO$5:CO$10,将星节奏统计!LT123)</f>
        <v>0</v>
      </c>
      <c r="MR124" s="28">
        <f>求节点($AT$5:$AT$10,CP$5:CP$10,将星节奏统计!LU123)</f>
        <v>0</v>
      </c>
      <c r="MS124" s="28">
        <f>求节点($AT$5:$AT$10,CQ$5:CQ$10,将星节奏统计!LV123)</f>
        <v>0</v>
      </c>
      <c r="MT124" s="28">
        <f>求节点($AT$5:$AT$10,CR$5:CR$10,将星节奏统计!LW123)</f>
        <v>0</v>
      </c>
      <c r="MU124" s="28">
        <f>求节点($AT$5:$AT$10,CS$5:CS$10,将星节奏统计!LX123)</f>
        <v>0</v>
      </c>
      <c r="MV124" s="28">
        <f>求节点($AT$17:$AT$22,AV$17:AV$22,将星节奏统计!MA123)</f>
        <v>0</v>
      </c>
      <c r="MW124" s="28">
        <f>求节点($AT$17:$AT$22,AW$17:AW$22,将星节奏统计!MB123)</f>
        <v>0</v>
      </c>
      <c r="MX124" s="28">
        <f>求节点($AT$17:$AT$22,AX$17:AX$22,将星节奏统计!MC123)</f>
        <v>0</v>
      </c>
      <c r="MY124" s="28">
        <f>求节点($AT$17:$AT$22,AY$17:AY$22,将星节奏统计!MD123)</f>
        <v>0</v>
      </c>
      <c r="MZ124" s="28">
        <f>求节点($AT$17:$AT$22,AZ$17:AZ$22,将星节奏统计!ME123)</f>
        <v>0</v>
      </c>
      <c r="NA124" s="28">
        <f>求节点($AT$17:$AT$22,BA$17:BA$22,将星节奏统计!MF123)</f>
        <v>0</v>
      </c>
      <c r="NB124" s="28">
        <f>求节点($AT$17:$AT$22,BB$17:BB$22,将星节奏统计!MG123)</f>
        <v>0</v>
      </c>
      <c r="NC124" s="28">
        <f>求节点($AT$17:$AT$22,BC$17:BC$22,将星节奏统计!MH123)</f>
        <v>0</v>
      </c>
      <c r="ND124" s="28">
        <f>求节点($AT$17:$AT$22,BD$17:BD$22,将星节奏统计!MI123)</f>
        <v>0</v>
      </c>
      <c r="NE124" s="28">
        <f>求节点($AT$17:$AT$22,BE$17:BE$22,将星节奏统计!MJ123)</f>
        <v>0</v>
      </c>
      <c r="NF124" s="28">
        <f>求节点($AT$17:$AT$22,BF$17:BF$22,将星节奏统计!MK123)</f>
        <v>0</v>
      </c>
      <c r="NG124" s="28">
        <f>求节点($AT$17:$AT$22,BG$17:BG$22,将星节奏统计!ML123)</f>
        <v>0</v>
      </c>
      <c r="NH124" s="28">
        <f>求节点($AT$17:$AT$22,BH$17:BH$22,将星节奏统计!MM123)</f>
        <v>0</v>
      </c>
      <c r="NI124" s="28">
        <f>求节点($AT$17:$AT$22,BI$17:BI$22,将星节奏统计!MN123)</f>
        <v>0</v>
      </c>
      <c r="NJ124" s="28">
        <f>求节点($AT$17:$AT$22,BJ$17:BJ$22,将星节奏统计!MO123)</f>
        <v>0</v>
      </c>
      <c r="NK124" s="28">
        <f>求节点($AT$17:$AT$22,BK$17:BK$22,将星节奏统计!MP123)</f>
        <v>0</v>
      </c>
      <c r="NL124" s="28">
        <f>求节点($AT$17:$AT$22,BL$17:BL$22,将星节奏统计!MQ123)</f>
        <v>0</v>
      </c>
      <c r="NM124" s="28">
        <f>求节点($AT$17:$AT$22,BM$17:BM$22,将星节奏统计!MR123)</f>
        <v>0</v>
      </c>
      <c r="NN124" s="28">
        <f>求节点($AT$17:$AT$22,BN$17:BN$22,将星节奏统计!MS123)</f>
        <v>0</v>
      </c>
      <c r="NO124" s="28">
        <f>求节点($AT$17:$AT$22,BO$17:BO$22,将星节奏统计!MT123)</f>
        <v>0</v>
      </c>
      <c r="NP124" s="28">
        <f>求节点($AT$5:$AT$10,AV$5:AV$10,将星节奏统计!MX123)</f>
        <v>0.1</v>
      </c>
      <c r="NQ124" s="28">
        <f>求节点($AT$5:$AT$10,AW$5:AW$10,将星节奏统计!MY123)</f>
        <v>0.1</v>
      </c>
      <c r="NR124" s="28">
        <f>求节点($AT$5:$AT$10,AX$5:AX$10,将星节奏统计!MZ123)</f>
        <v>0.1</v>
      </c>
      <c r="NS124" s="28">
        <f>求节点($AT$5:$AT$10,AY$5:AY$10,将星节奏统计!NA123)</f>
        <v>0</v>
      </c>
      <c r="NT124" s="28">
        <f>求节点($AT$5:$AT$10,AZ$5:AZ$10,将星节奏统计!NB123)</f>
        <v>0</v>
      </c>
      <c r="NU124" s="28">
        <f>求节点($AT$5:$AT$10,BA$5:BA$10,将星节奏统计!NC123)</f>
        <v>0</v>
      </c>
      <c r="NV124" s="28">
        <f>求节点($AT$5:$AT$10,BB$5:BB$10,将星节奏统计!ND123)</f>
        <v>0</v>
      </c>
      <c r="NW124" s="28">
        <f>求节点($AT$5:$AT$10,BC$5:BC$10,将星节奏统计!NE123)</f>
        <v>0</v>
      </c>
      <c r="NX124" s="28">
        <f>求节点($AT$5:$AT$10,BD$5:BD$10,将星节奏统计!NF123)</f>
        <v>0</v>
      </c>
      <c r="NY124" s="28">
        <f>求节点($AT$5:$AT$10,BE$5:BE$10,将星节奏统计!NG123)</f>
        <v>0</v>
      </c>
      <c r="NZ124" s="28">
        <f>求节点($AT$5:$AT$10,BF$5:BF$10,将星节奏统计!NH123)</f>
        <v>0</v>
      </c>
      <c r="OA124" s="28">
        <f>求节点($AT$5:$AT$10,BG$5:BG$10,将星节奏统计!NI123)</f>
        <v>0</v>
      </c>
      <c r="OB124" s="28">
        <f>求节点($AT$5:$AT$10,BH$5:BH$10,将星节奏统计!NJ123)</f>
        <v>0</v>
      </c>
      <c r="OC124" s="28">
        <f>求节点($AT$5:$AT$10,BI$5:BI$10,将星节奏统计!NK123)</f>
        <v>0</v>
      </c>
      <c r="OD124" s="28">
        <f>求节点($AT$5:$AT$10,BJ$5:BJ$10,将星节奏统计!NL123)</f>
        <v>0</v>
      </c>
      <c r="OE124" s="28">
        <f>求节点($AT$5:$AT$10,BK$5:BK$10,将星节奏统计!NM123)</f>
        <v>0</v>
      </c>
      <c r="OF124" s="28">
        <f>求节点($AT$5:$AT$10,BL$5:BL$10,将星节奏统计!NN123)</f>
        <v>0.9</v>
      </c>
      <c r="OG124" s="28">
        <f>求节点($AT$5:$AT$10,BM$5:BM$10,将星节奏统计!NO123)</f>
        <v>0.9</v>
      </c>
      <c r="OH124" s="28">
        <f>求节点($AT$5:$AT$10,BN$5:BN$10,将星节奏统计!NP123)</f>
        <v>0.6</v>
      </c>
      <c r="OI124" s="28">
        <f>求节点($AT$5:$AT$10,BO$5:BO$10,将星节奏统计!NQ123)</f>
        <v>0</v>
      </c>
      <c r="OJ124" s="28">
        <f>求节点($AT$5:$AT$10,BP$5:BP$10,将星节奏统计!NR123)</f>
        <v>0.9</v>
      </c>
      <c r="OK124" s="28">
        <f>求节点($AT$5:$AT$10,BQ$5:BQ$10,将星节奏统计!NS123)</f>
        <v>0.6</v>
      </c>
      <c r="OL124" s="28">
        <f>求节点($AT$5:$AT$10,BR$5:BR$10,将星节奏统计!NT123)</f>
        <v>0.9</v>
      </c>
      <c r="OM124" s="28">
        <f>求节点($AT$5:$AT$10,BS$5:BS$10,将星节奏统计!NU123)</f>
        <v>0</v>
      </c>
      <c r="ON124" s="28">
        <f>求节点($AT$5:$AT$10,BT$5:BT$10,将星节奏统计!NV123)</f>
        <v>0.6</v>
      </c>
      <c r="OO124" s="28">
        <f>求节点($AT$5:$AT$10,BU$5:BU$10,将星节奏统计!NW123)</f>
        <v>0.1</v>
      </c>
      <c r="OP124" s="28">
        <f>求节点($AT$5:$AT$10,BV$5:BV$10,将星节奏统计!NX123)</f>
        <v>0.6</v>
      </c>
      <c r="OQ124" s="28">
        <f>求节点($AT$5:$AT$10,BW$5:BW$10,将星节奏统计!NY123)</f>
        <v>0.5</v>
      </c>
      <c r="OR124" s="28">
        <f>求节点($AT$5:$AT$10,BX$5:BX$10,将星节奏统计!NZ123)</f>
        <v>0.33</v>
      </c>
      <c r="OS124" s="28">
        <f>求节点($AT$5:$AT$10,BY$5:BY$10,将星节奏统计!OA123)</f>
        <v>0.5</v>
      </c>
      <c r="OT124" s="28">
        <f>求节点($AT$5:$AT$10,BZ$5:BZ$10,将星节奏统计!OB123)</f>
        <v>0.33</v>
      </c>
      <c r="OU124" s="28">
        <f>求节点($AT$5:$AT$10,CA$5:CA$10,将星节奏统计!OC123)</f>
        <v>0.6</v>
      </c>
      <c r="OV124" s="28">
        <f>求节点($AT$5:$AT$10,CB$5:CB$10,将星节奏统计!OD123)</f>
        <v>0.6</v>
      </c>
      <c r="OW124" s="28">
        <f>求节点($AT$5:$AT$10,CC$5:CC$10,将星节奏统计!OE123)</f>
        <v>0.6</v>
      </c>
      <c r="OX124" s="28">
        <f>求节点($AT$5:$AT$10,CD$5:CD$10,将星节奏统计!OF123)</f>
        <v>0.6</v>
      </c>
      <c r="OY124" s="28">
        <f>求节点($AT$5:$AT$10,CE$5:CE$10,将星节奏统计!OG123)</f>
        <v>0.4</v>
      </c>
      <c r="OZ124" s="28">
        <f>求节点($AT$5:$AT$10,CF$5:CF$10,将星节奏统计!OH123)</f>
        <v>0.4</v>
      </c>
      <c r="PA124" s="28">
        <f>求节点($AT$5:$AT$10,CG$5:CG$10,将星节奏统计!OI123)</f>
        <v>0.4</v>
      </c>
      <c r="PB124" s="28">
        <f>求节点($AT$5:$AT$10,CH$5:CH$10,将星节奏统计!OJ123)</f>
        <v>0.4</v>
      </c>
      <c r="PC124" s="28">
        <f>求节点($AT$5:$AT$10,CI$5:CI$10,将星节奏统计!OK123)</f>
        <v>0.5</v>
      </c>
      <c r="PD124" s="28">
        <f>求节点($AT$5:$AT$10,CJ$5:CJ$10,将星节奏统计!OL123)</f>
        <v>0.33</v>
      </c>
      <c r="PE124" s="28">
        <f>求节点($AT$5:$AT$10,CK$5:CK$10,将星节奏统计!OM123)</f>
        <v>0</v>
      </c>
      <c r="PF124" s="28">
        <f>求节点($AT$5:$AT$10,CL$5:CL$10,将星节奏统计!ON123)</f>
        <v>0</v>
      </c>
      <c r="PG124" s="28">
        <f>求节点($AT$5:$AT$10,CM$5:CM$10,将星节奏统计!OO123)</f>
        <v>0</v>
      </c>
      <c r="PH124" s="28">
        <f>求节点($AT$5:$AT$10,CN$5:CN$10,将星节奏统计!OP123)</f>
        <v>0</v>
      </c>
      <c r="PI124" s="28">
        <f>求节点($AT$5:$AT$10,CO$5:CO$10,将星节奏统计!OQ123)</f>
        <v>0</v>
      </c>
      <c r="PJ124" s="28">
        <f>求节点($AT$5:$AT$10,CP$5:CP$10,将星节奏统计!OR123)</f>
        <v>0</v>
      </c>
      <c r="PK124" s="28">
        <f>求节点($AT$5:$AT$10,CQ$5:CQ$10,将星节奏统计!OS123)</f>
        <v>0</v>
      </c>
      <c r="PL124" s="28">
        <f>求节点($AT$5:$AT$10,CR$5:CR$10,将星节奏统计!OT123)</f>
        <v>0</v>
      </c>
      <c r="PM124" s="28">
        <f>求节点($AT$5:$AT$10,CS$5:CS$10,将星节奏统计!OU123)</f>
        <v>0</v>
      </c>
      <c r="PN124" s="28">
        <f>求节点($AT$17:$AT$22,AV$17:AV$22,将星节奏统计!OX123)</f>
        <v>0</v>
      </c>
      <c r="PO124" s="28">
        <f>求节点($AT$17:$AT$22,AW$17:AW$22,将星节奏统计!OY123)</f>
        <v>0</v>
      </c>
      <c r="PP124" s="28">
        <f>求节点($AT$17:$AT$22,AX$17:AX$22,将星节奏统计!OZ123)</f>
        <v>0</v>
      </c>
      <c r="PQ124" s="28">
        <f>求节点($AT$17:$AT$22,AY$17:AY$22,将星节奏统计!PA123)</f>
        <v>2.3098278734036415E-4</v>
      </c>
      <c r="PR124" s="28">
        <f>求节点($AT$17:$AT$22,AZ$17:AZ$22,将星节奏统计!PB123)</f>
        <v>3.4647418101054969E-4</v>
      </c>
      <c r="PS124" s="28">
        <f>求节点($AT$17:$AT$22,BA$17:BA$22,将星节奏统计!PC123)</f>
        <v>3.4647418101054969E-4</v>
      </c>
      <c r="PT124" s="28">
        <f>求节点($AT$17:$AT$22,BB$17:BB$22,将星节奏统计!PD123)</f>
        <v>5.2496088031901353E-4</v>
      </c>
      <c r="PU124" s="28">
        <f>求节点($AT$17:$AT$22,BC$17:BC$22,将星节奏统计!PE123)</f>
        <v>0</v>
      </c>
      <c r="PV124" s="28">
        <f>求节点($AT$17:$AT$22,BD$17:BD$22,将星节奏统计!PF123)</f>
        <v>3.4647418101054969E-4</v>
      </c>
      <c r="PW124" s="28">
        <f>求节点($AT$17:$AT$22,BE$17:BE$22,将星节奏统计!PG123)</f>
        <v>0</v>
      </c>
      <c r="PX124" s="28">
        <f>求节点($AT$17:$AT$22,BF$17:BF$22,将星节奏统计!PH123)</f>
        <v>0</v>
      </c>
      <c r="PY124" s="28">
        <f>求节点($AT$17:$AT$22,BG$17:BG$22,将星节奏统计!PI123)</f>
        <v>0</v>
      </c>
      <c r="PZ124" s="28">
        <f>求节点($AT$17:$AT$22,BH$17:BH$22,将星节奏统计!PJ123)</f>
        <v>0</v>
      </c>
      <c r="QA124" s="28">
        <f>求节点($AT$17:$AT$22,BI$17:BI$22,将星节奏统计!PK123)</f>
        <v>0</v>
      </c>
      <c r="QB124" s="28">
        <f>求节点($AT$17:$AT$22,BJ$17:BJ$22,将星节奏统计!PL123)</f>
        <v>0</v>
      </c>
      <c r="QC124" s="28">
        <f>求节点($AT$17:$AT$22,BK$17:BK$22,将星节奏统计!PM123)</f>
        <v>0</v>
      </c>
      <c r="QD124" s="28">
        <f>求节点($AT$17:$AT$22,BL$17:BL$22,将星节奏统计!PN123)</f>
        <v>0</v>
      </c>
      <c r="QE124" s="28">
        <f>求节点($AT$17:$AT$22,BM$17:BM$22,将星节奏统计!PO123)</f>
        <v>0</v>
      </c>
      <c r="QF124" s="28">
        <f>求节点($AT$17:$AT$22,BN$17:BN$22,将星节奏统计!PP123)</f>
        <v>0</v>
      </c>
      <c r="QG124" s="28">
        <f>求节点($AT$17:$AT$22,BO$17:BO$22,将星节奏统计!PQ123)</f>
        <v>0</v>
      </c>
      <c r="QJ124" s="3">
        <v>120</v>
      </c>
      <c r="QK124" s="28">
        <f t="shared" ca="1" si="80"/>
        <v>1.5</v>
      </c>
      <c r="QL124" s="28">
        <f t="shared" ca="1" si="80"/>
        <v>1.5</v>
      </c>
      <c r="QM124" s="28">
        <f t="shared" ca="1" si="80"/>
        <v>1.5</v>
      </c>
      <c r="QN124" s="28">
        <f t="shared" ca="1" si="80"/>
        <v>1.5</v>
      </c>
      <c r="QO124" s="28">
        <f t="shared" ca="1" si="80"/>
        <v>1.5</v>
      </c>
      <c r="QP124" s="28">
        <f t="shared" ca="1" si="81"/>
        <v>1.5</v>
      </c>
      <c r="QQ124" s="28">
        <f t="shared" ca="1" si="81"/>
        <v>1.5</v>
      </c>
      <c r="QR124" s="28">
        <f t="shared" ca="1" si="81"/>
        <v>1.5</v>
      </c>
      <c r="QS124" s="28">
        <f t="shared" ca="1" si="81"/>
        <v>1.5</v>
      </c>
      <c r="QT124" s="28">
        <f t="shared" ca="1" si="81"/>
        <v>1.5</v>
      </c>
      <c r="QU124" s="28">
        <f t="shared" ca="1" si="82"/>
        <v>0.1</v>
      </c>
      <c r="QV124" s="28">
        <f t="shared" ca="1" si="82"/>
        <v>0.1</v>
      </c>
      <c r="QW124" s="28">
        <f t="shared" ca="1" si="82"/>
        <v>0.1</v>
      </c>
      <c r="QX124" s="28">
        <f t="shared" ca="1" si="82"/>
        <v>0.1</v>
      </c>
      <c r="QY124" s="28">
        <f t="shared" ca="1" si="82"/>
        <v>0.1</v>
      </c>
      <c r="QZ124" s="28">
        <f t="shared" ca="1" si="83"/>
        <v>1</v>
      </c>
      <c r="RA124" s="28">
        <f t="shared" ca="1" si="83"/>
        <v>1</v>
      </c>
      <c r="RB124" s="28">
        <f t="shared" ca="1" si="83"/>
        <v>1</v>
      </c>
      <c r="RC124" s="28">
        <f t="shared" ca="1" si="83"/>
        <v>1</v>
      </c>
      <c r="RD124" s="28">
        <f t="shared" ca="1" si="83"/>
        <v>1</v>
      </c>
      <c r="RE124" s="28">
        <f t="shared" ca="1" si="84"/>
        <v>0.99</v>
      </c>
      <c r="RF124" s="28">
        <f t="shared" ca="1" si="84"/>
        <v>0.99</v>
      </c>
      <c r="RG124" s="28">
        <f t="shared" ca="1" si="84"/>
        <v>0.99</v>
      </c>
      <c r="RH124" s="28">
        <f t="shared" ca="1" si="84"/>
        <v>0.99</v>
      </c>
      <c r="RI124" s="28">
        <f t="shared" ca="1" si="84"/>
        <v>0.99</v>
      </c>
      <c r="RJ124" s="28">
        <f t="shared" ca="1" si="85"/>
        <v>3.3834017176604531E-4</v>
      </c>
      <c r="RK124" s="28">
        <f t="shared" ca="1" si="85"/>
        <v>0</v>
      </c>
      <c r="RL124" s="28">
        <f t="shared" ca="1" si="85"/>
        <v>3.3834017176604531E-4</v>
      </c>
      <c r="RM124" s="28">
        <f t="shared" ca="1" si="85"/>
        <v>0</v>
      </c>
      <c r="RN124" s="28">
        <f t="shared" ca="1" si="85"/>
        <v>3.6222300742011927E-4</v>
      </c>
      <c r="RO124" s="28">
        <f t="shared" ca="1" si="86"/>
        <v>3.2362972951534633E-4</v>
      </c>
      <c r="RP124" s="28">
        <f t="shared" ca="1" si="86"/>
        <v>0</v>
      </c>
      <c r="RQ124" s="28">
        <f t="shared" ca="1" si="86"/>
        <v>3.2362972951534633E-4</v>
      </c>
      <c r="RR124" s="28">
        <f t="shared" ca="1" si="86"/>
        <v>0</v>
      </c>
      <c r="RS124" s="28">
        <f t="shared" ca="1" si="86"/>
        <v>3.4647418101054969E-4</v>
      </c>
      <c r="RT124" s="28">
        <f t="shared" ca="1" si="87"/>
        <v>0.1</v>
      </c>
      <c r="RU124" s="28">
        <f t="shared" ca="1" si="87"/>
        <v>0.1</v>
      </c>
      <c r="RV124" s="28">
        <f t="shared" ca="1" si="87"/>
        <v>0.1</v>
      </c>
      <c r="RW124" s="28">
        <f t="shared" ca="1" si="87"/>
        <v>0.1</v>
      </c>
      <c r="RX124" s="28">
        <f t="shared" ca="1" si="87"/>
        <v>0.1</v>
      </c>
      <c r="RY124" s="28">
        <f t="shared" ca="1" si="88"/>
        <v>0.18152016099439405</v>
      </c>
      <c r="RZ124" s="28">
        <f t="shared" ca="1" si="88"/>
        <v>0.19156404091749574</v>
      </c>
      <c r="SA124" s="28">
        <f t="shared" ca="1" si="88"/>
        <v>0.2</v>
      </c>
      <c r="SB124" s="28">
        <f t="shared" ca="1" si="88"/>
        <v>0.2</v>
      </c>
      <c r="SC124" s="28">
        <f t="shared" ca="1" si="88"/>
        <v>0.2</v>
      </c>
    </row>
    <row r="125" spans="46:497" x14ac:dyDescent="0.2">
      <c r="AU125" s="28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U125" s="3">
        <v>121</v>
      </c>
      <c r="CV125" s="28">
        <f>求节点($AT$5:$AT$10,AV$5:AV$10,将星节奏统计!BJ124)</f>
        <v>0.1</v>
      </c>
      <c r="CW125" s="28">
        <f>求节点($AT$5:$AT$10,AW$5:AW$10,将星节奏统计!BK124)</f>
        <v>0.1</v>
      </c>
      <c r="CX125" s="28">
        <f>求节点($AT$5:$AT$10,AX$5:AX$10,将星节奏统计!BL124)</f>
        <v>8.3111612574418348E-2</v>
      </c>
      <c r="CY125" s="28">
        <f>求节点($AT$5:$AT$10,AY$5:AY$10,将星节奏统计!BM124)</f>
        <v>0</v>
      </c>
      <c r="CZ125" s="28">
        <f>求节点($AT$5:$AT$10,AZ$5:AZ$10,将星节奏统计!BN124)</f>
        <v>0</v>
      </c>
      <c r="DA125" s="28">
        <f>求节点($AT$5:$AT$10,BA$5:BA$10,将星节奏统计!BO124)</f>
        <v>0</v>
      </c>
      <c r="DB125" s="28">
        <f>求节点($AT$5:$AT$10,BB$5:BB$10,将星节奏统计!BP124)</f>
        <v>0</v>
      </c>
      <c r="DC125" s="28">
        <f>求节点($AT$5:$AT$10,BC$5:BC$10,将星节奏统计!BQ124)</f>
        <v>0</v>
      </c>
      <c r="DD125" s="28">
        <f>求节点($AT$5:$AT$10,BD$5:BD$10,将星节奏统计!BR124)</f>
        <v>0</v>
      </c>
      <c r="DE125" s="28">
        <f>求节点($AT$5:$AT$10,BE$5:BE$10,将星节奏统计!BS124)</f>
        <v>0</v>
      </c>
      <c r="DF125" s="28">
        <f>求节点($AT$5:$AT$10,BF$5:BF$10,将星节奏统计!BT124)</f>
        <v>0</v>
      </c>
      <c r="DG125" s="28">
        <f>求节点($AT$5:$AT$10,BG$5:BG$10,将星节奏统计!BU124)</f>
        <v>0</v>
      </c>
      <c r="DH125" s="28">
        <f>求节点($AT$5:$AT$10,BH$5:BH$10,将星节奏统计!BV124)</f>
        <v>0</v>
      </c>
      <c r="DI125" s="28">
        <f>求节点($AT$5:$AT$10,BI$5:BI$10,将星节奏统计!BW124)</f>
        <v>0</v>
      </c>
      <c r="DJ125" s="28">
        <f>求节点($AT$5:$AT$10,BJ$5:BJ$10,将星节奏统计!BX124)</f>
        <v>0</v>
      </c>
      <c r="DK125" s="28">
        <f>求节点($AT$5:$AT$10,BK$5:BK$10,将星节奏统计!BY124)</f>
        <v>0</v>
      </c>
      <c r="DL125" s="28">
        <f>求节点($AT$5:$AT$10,BL$5:BL$10,将星节奏统计!BZ124)</f>
        <v>0.9</v>
      </c>
      <c r="DM125" s="28">
        <f>求节点($AT$5:$AT$10,BM$5:BM$10,将星节奏统计!CA124)</f>
        <v>0.9</v>
      </c>
      <c r="DN125" s="28">
        <f>求节点($AT$5:$AT$10,BN$5:BN$10,将星节奏统计!CB124)</f>
        <v>0.6</v>
      </c>
      <c r="DO125" s="28">
        <f>求节点($AT$5:$AT$10,BO$5:BO$10,将星节奏统计!CC124)</f>
        <v>0</v>
      </c>
      <c r="DP125" s="28">
        <f>求节点($AT$5:$AT$10,BP$5:BP$10,将星节奏统计!CD124)</f>
        <v>0.9</v>
      </c>
      <c r="DQ125" s="28">
        <f>求节点($AT$5:$AT$10,BQ$5:BQ$10,将星节奏统计!CE124)</f>
        <v>0.6</v>
      </c>
      <c r="DR125" s="28">
        <f>求节点($AT$5:$AT$10,BR$5:BR$10,将星节奏统计!CF124)</f>
        <v>0.9</v>
      </c>
      <c r="DS125" s="28">
        <f>求节点($AT$5:$AT$10,BS$5:BS$10,将星节奏统计!CG124)</f>
        <v>0</v>
      </c>
      <c r="DT125" s="28">
        <f>求节点($AT$5:$AT$10,BT$5:BT$10,将星节奏统计!CH124)</f>
        <v>0.6</v>
      </c>
      <c r="DU125" s="28">
        <f>求节点($AT$5:$AT$10,BU$5:BU$10,将星节奏统计!CI124)</f>
        <v>0.1</v>
      </c>
      <c r="DV125" s="28">
        <f>求节点($AT$5:$AT$10,BV$5:BV$10,将星节奏统计!CJ124)</f>
        <v>0.6</v>
      </c>
      <c r="DW125" s="28">
        <f>求节点($AT$5:$AT$10,BW$5:BW$10,将星节奏统计!CK124)</f>
        <v>0.5</v>
      </c>
      <c r="DX125" s="28">
        <f>求节点($AT$5:$AT$10,BX$5:BX$10,将星节奏统计!CL124)</f>
        <v>0.33</v>
      </c>
      <c r="DY125" s="28">
        <f>求节点($AT$5:$AT$10,BY$5:BY$10,将星节奏统计!CM124)</f>
        <v>0.5</v>
      </c>
      <c r="DZ125" s="28">
        <f>求节点($AT$5:$AT$10,BZ$5:BZ$10,将星节奏统计!CN124)</f>
        <v>0.33</v>
      </c>
      <c r="EA125" s="28">
        <f>求节点($AT$5:$AT$10,CA$5:CA$10,将星节奏统计!CO124)</f>
        <v>0.6</v>
      </c>
      <c r="EB125" s="28">
        <f>求节点($AT$5:$AT$10,CB$5:CB$10,将星节奏统计!CP124)</f>
        <v>0.6</v>
      </c>
      <c r="EC125" s="28">
        <f>求节点($AT$5:$AT$10,CC$5:CC$10,将星节奏统计!CQ124)</f>
        <v>0.6</v>
      </c>
      <c r="ED125" s="28">
        <f>求节点($AT$5:$AT$10,CD$5:CD$10,将星节奏统计!CR124)</f>
        <v>0.6</v>
      </c>
      <c r="EE125" s="28">
        <f>求节点($AT$5:$AT$10,CE$5:CE$10,将星节奏统计!CS124)</f>
        <v>0.4</v>
      </c>
      <c r="EF125" s="28">
        <f>求节点($AT$5:$AT$10,CF$5:CF$10,将星节奏统计!CT124)</f>
        <v>0.4</v>
      </c>
      <c r="EG125" s="28">
        <f>求节点($AT$5:$AT$10,CG$5:CG$10,将星节奏统计!CU124)</f>
        <v>0.4</v>
      </c>
      <c r="EH125" s="28">
        <f>求节点($AT$5:$AT$10,CH$5:CH$10,将星节奏统计!CV124)</f>
        <v>0.4</v>
      </c>
      <c r="EI125" s="28">
        <f>求节点($AT$5:$AT$10,CI$5:CI$10,将星节奏统计!CW124)</f>
        <v>0.5</v>
      </c>
      <c r="EJ125" s="28">
        <f>求节点($AT$5:$AT$10,CJ$5:CJ$10,将星节奏统计!CX124)</f>
        <v>0.33</v>
      </c>
      <c r="EK125" s="28">
        <f>求节点($AT$5:$AT$10,CK$5:CK$10,将星节奏统计!CY124)</f>
        <v>0</v>
      </c>
      <c r="EL125" s="28">
        <f>求节点($AT$5:$AT$10,CL$5:CL$10,将星节奏统计!CZ124)</f>
        <v>0</v>
      </c>
      <c r="EM125" s="28">
        <f>求节点($AT$5:$AT$10,CM$5:CM$10,将星节奏统计!DA124)</f>
        <v>0</v>
      </c>
      <c r="EN125" s="28">
        <f>求节点($AT$5:$AT$10,CN$5:CN$10,将星节奏统计!DB124)</f>
        <v>0</v>
      </c>
      <c r="EO125" s="28">
        <f>求节点($AT$5:$AT$10,CO$5:CO$10,将星节奏统计!DC124)</f>
        <v>0</v>
      </c>
      <c r="EP125" s="28">
        <f>求节点($AT$5:$AT$10,CP$5:CP$10,将星节奏统计!DD124)</f>
        <v>0</v>
      </c>
      <c r="EQ125" s="28">
        <f>求节点($AT$5:$AT$10,CQ$5:CQ$10,将星节奏统计!DE124)</f>
        <v>0</v>
      </c>
      <c r="ER125" s="28">
        <f>求节点($AT$5:$AT$10,CR$5:CR$10,将星节奏统计!DF124)</f>
        <v>0</v>
      </c>
      <c r="ES125" s="28">
        <f>求节点($AT$5:$AT$10,CS$5:CS$10,将星节奏统计!DG124)</f>
        <v>0</v>
      </c>
      <c r="ET125" s="28">
        <f>求节点($AT$17:$AT$22,AV$17:AV$22,将星节奏统计!DJ124)</f>
        <v>0</v>
      </c>
      <c r="EU125" s="28">
        <f>求节点($AT$17:$AT$22,AW$17:AW$22,将星节奏统计!DK124)</f>
        <v>0</v>
      </c>
      <c r="EV125" s="28">
        <f>求节点($AT$17:$AT$22,AX$17:AX$22,将星节奏统计!DL124)</f>
        <v>0</v>
      </c>
      <c r="EW125" s="28">
        <f>求节点($AT$17:$AT$22,AY$17:AY$22,将星节奏统计!DM124)</f>
        <v>2.1575315301023551E-4</v>
      </c>
      <c r="EX125" s="28">
        <f>求节点($AT$17:$AT$22,AZ$17:AZ$22,将星节奏统计!DN124)</f>
        <v>3.2362972951534633E-4</v>
      </c>
      <c r="EY125" s="28">
        <f>求节点($AT$17:$AT$22,BA$17:BA$22,将星节奏统计!DO124)</f>
        <v>3.2362972951534633E-4</v>
      </c>
      <c r="EZ125" s="28">
        <f>求节点($AT$17:$AT$22,BB$17:BB$22,将星节奏统计!DP124)</f>
        <v>4.9034807502325306E-4</v>
      </c>
      <c r="FA125" s="28">
        <f>求节点($AT$17:$AT$22,BC$17:BC$22,将星节奏统计!DQ124)</f>
        <v>0</v>
      </c>
      <c r="FB125" s="28">
        <f>求节点($AT$17:$AT$22,BD$17:BD$22,将星节奏统计!DR124)</f>
        <v>3.2362972951534633E-4</v>
      </c>
      <c r="FC125" s="28">
        <f>求节点($AT$17:$AT$22,BE$17:BE$22,将星节奏统计!DS124)</f>
        <v>0</v>
      </c>
      <c r="FD125" s="28">
        <f>求节点($AT$17:$AT$22,BF$17:BF$22,将星节奏统计!DT124)</f>
        <v>0</v>
      </c>
      <c r="FE125" s="28">
        <f>求节点($AT$17:$AT$22,BG$17:BG$22,将星节奏统计!DU124)</f>
        <v>0</v>
      </c>
      <c r="FF125" s="28">
        <f>求节点($AT$17:$AT$22,BH$17:BH$22,将星节奏统计!DV124)</f>
        <v>0</v>
      </c>
      <c r="FG125" s="28">
        <f>求节点($AT$17:$AT$22,BI$17:BI$22,将星节奏统计!DW124)</f>
        <v>0</v>
      </c>
      <c r="FH125" s="28">
        <f>求节点($AT$17:$AT$22,BJ$17:BJ$22,将星节奏统计!DX124)</f>
        <v>0</v>
      </c>
      <c r="FI125" s="28">
        <f>求节点($AT$17:$AT$22,BK$17:BK$22,将星节奏统计!DY124)</f>
        <v>0</v>
      </c>
      <c r="FJ125" s="28">
        <f>求节点($AT$17:$AT$22,BL$17:BL$22,将星节奏统计!DZ124)</f>
        <v>0</v>
      </c>
      <c r="FK125" s="28">
        <f>求节点($AT$17:$AT$22,BM$17:BM$22,将星节奏统计!EA124)</f>
        <v>0</v>
      </c>
      <c r="FL125" s="28">
        <f>求节点($AT$17:$AT$22,BN$17:BN$22,将星节奏统计!EB124)</f>
        <v>0</v>
      </c>
      <c r="FM125" s="28">
        <f>求节点($AT$17:$AT$22,BO$17:BO$22,将星节奏统计!EC124)</f>
        <v>0</v>
      </c>
      <c r="FN125" s="28">
        <f>求节点($AT$5:$AT$10,AV$5:AV$10,将星节奏统计!EG124)</f>
        <v>0.1</v>
      </c>
      <c r="FO125" s="28">
        <f>求节点($AT$5:$AT$10,AW$5:AW$10,将星节奏统计!EH124)</f>
        <v>0.1</v>
      </c>
      <c r="FP125" s="28">
        <f>求节点($AT$5:$AT$10,AX$5:AX$10,将星节奏统计!EI124)</f>
        <v>9.349280054296194E-2</v>
      </c>
      <c r="FQ125" s="28">
        <f>求节点($AT$5:$AT$10,AY$5:AY$10,将星节奏统计!EJ124)</f>
        <v>0</v>
      </c>
      <c r="FR125" s="28">
        <f>求节点($AT$5:$AT$10,AZ$5:AZ$10,将星节奏统计!EK124)</f>
        <v>0</v>
      </c>
      <c r="FS125" s="28">
        <f>求节点($AT$5:$AT$10,BA$5:BA$10,将星节奏统计!EL124)</f>
        <v>0</v>
      </c>
      <c r="FT125" s="28">
        <f>求节点($AT$5:$AT$10,BB$5:BB$10,将星节奏统计!EM124)</f>
        <v>0</v>
      </c>
      <c r="FU125" s="28">
        <f>求节点($AT$5:$AT$10,BC$5:BC$10,将星节奏统计!EN124)</f>
        <v>0</v>
      </c>
      <c r="FV125" s="28">
        <f>求节点($AT$5:$AT$10,BD$5:BD$10,将星节奏统计!EO124)</f>
        <v>0</v>
      </c>
      <c r="FW125" s="28">
        <f>求节点($AT$5:$AT$10,BE$5:BE$10,将星节奏统计!EP124)</f>
        <v>0</v>
      </c>
      <c r="FX125" s="28">
        <f>求节点($AT$5:$AT$10,BF$5:BF$10,将星节奏统计!EQ124)</f>
        <v>0</v>
      </c>
      <c r="FY125" s="28">
        <f>求节点($AT$5:$AT$10,BG$5:BG$10,将星节奏统计!ER124)</f>
        <v>0</v>
      </c>
      <c r="FZ125" s="28">
        <f>求节点($AT$5:$AT$10,BH$5:BH$10,将星节奏统计!ES124)</f>
        <v>0</v>
      </c>
      <c r="GA125" s="28">
        <f>求节点($AT$5:$AT$10,BI$5:BI$10,将星节奏统计!ET124)</f>
        <v>0</v>
      </c>
      <c r="GB125" s="28">
        <f>求节点($AT$5:$AT$10,BJ$5:BJ$10,将星节奏统计!EU124)</f>
        <v>0</v>
      </c>
      <c r="GC125" s="28">
        <f>求节点($AT$5:$AT$10,BK$5:BK$10,将星节奏统计!EV124)</f>
        <v>0</v>
      </c>
      <c r="GD125" s="28">
        <f>求节点($AT$5:$AT$10,BL$5:BL$10,将星节奏统计!EW124)</f>
        <v>0.9</v>
      </c>
      <c r="GE125" s="28">
        <f>求节点($AT$5:$AT$10,BM$5:BM$10,将星节奏统计!EX124)</f>
        <v>0.9</v>
      </c>
      <c r="GF125" s="28">
        <f>求节点($AT$5:$AT$10,BN$5:BN$10,将星节奏统计!EY124)</f>
        <v>0.6</v>
      </c>
      <c r="GG125" s="28">
        <f>求节点($AT$5:$AT$10,BO$5:BO$10,将星节奏统计!EZ124)</f>
        <v>0</v>
      </c>
      <c r="GH125" s="28">
        <f>求节点($AT$5:$AT$10,BP$5:BP$10,将星节奏统计!FA124)</f>
        <v>0.9</v>
      </c>
      <c r="GI125" s="28">
        <f>求节点($AT$5:$AT$10,BQ$5:BQ$10,将星节奏统计!FB124)</f>
        <v>0.6</v>
      </c>
      <c r="GJ125" s="28">
        <f>求节点($AT$5:$AT$10,BR$5:BR$10,将星节奏统计!FC124)</f>
        <v>0.9</v>
      </c>
      <c r="GK125" s="28">
        <f>求节点($AT$5:$AT$10,BS$5:BS$10,将星节奏统计!FD124)</f>
        <v>0</v>
      </c>
      <c r="GL125" s="28">
        <f>求节点($AT$5:$AT$10,BT$5:BT$10,将星节奏统计!FE124)</f>
        <v>0.6</v>
      </c>
      <c r="GM125" s="28">
        <f>求节点($AT$5:$AT$10,BU$5:BU$10,将星节奏统计!FF124)</f>
        <v>0.1</v>
      </c>
      <c r="GN125" s="28">
        <f>求节点($AT$5:$AT$10,BV$5:BV$10,将星节奏统计!FG124)</f>
        <v>0.6</v>
      </c>
      <c r="GO125" s="28">
        <f>求节点($AT$5:$AT$10,BW$5:BW$10,将星节奏统计!FH124)</f>
        <v>0.5</v>
      </c>
      <c r="GP125" s="28">
        <f>求节点($AT$5:$AT$10,BX$5:BX$10,将星节奏统计!FI124)</f>
        <v>0.33</v>
      </c>
      <c r="GQ125" s="28">
        <f>求节点($AT$5:$AT$10,BY$5:BY$10,将星节奏统计!FJ124)</f>
        <v>0.5</v>
      </c>
      <c r="GR125" s="28">
        <f>求节点($AT$5:$AT$10,BZ$5:BZ$10,将星节奏统计!FK124)</f>
        <v>0.33</v>
      </c>
      <c r="GS125" s="28">
        <f>求节点($AT$5:$AT$10,CA$5:CA$10,将星节奏统计!FL124)</f>
        <v>0.6</v>
      </c>
      <c r="GT125" s="28">
        <f>求节点($AT$5:$AT$10,CB$5:CB$10,将星节奏统计!FM124)</f>
        <v>0.6</v>
      </c>
      <c r="GU125" s="28">
        <f>求节点($AT$5:$AT$10,CC$5:CC$10,将星节奏统计!FN124)</f>
        <v>0.6</v>
      </c>
      <c r="GV125" s="28">
        <f>求节点($AT$5:$AT$10,CD$5:CD$10,将星节奏统计!FO124)</f>
        <v>0.6</v>
      </c>
      <c r="GW125" s="28">
        <f>求节点($AT$5:$AT$10,CE$5:CE$10,将星节奏统计!FP124)</f>
        <v>0.4</v>
      </c>
      <c r="GX125" s="28">
        <f>求节点($AT$5:$AT$10,CF$5:CF$10,将星节奏统计!FQ124)</f>
        <v>0.4</v>
      </c>
      <c r="GY125" s="28">
        <f>求节点($AT$5:$AT$10,CG$5:CG$10,将星节奏统计!FR124)</f>
        <v>0.4</v>
      </c>
      <c r="GZ125" s="28">
        <f>求节点($AT$5:$AT$10,CH$5:CH$10,将星节奏统计!FS124)</f>
        <v>0.4</v>
      </c>
      <c r="HA125" s="28">
        <f>求节点($AT$5:$AT$10,CI$5:CI$10,将星节奏统计!FT124)</f>
        <v>0.5</v>
      </c>
      <c r="HB125" s="28">
        <f>求节点($AT$5:$AT$10,CJ$5:CJ$10,将星节奏统计!FU124)</f>
        <v>0.33</v>
      </c>
      <c r="HC125" s="28">
        <f>求节点($AT$5:$AT$10,CK$5:CK$10,将星节奏统计!FV124)</f>
        <v>0</v>
      </c>
      <c r="HD125" s="28">
        <f>求节点($AT$5:$AT$10,CL$5:CL$10,将星节奏统计!FW124)</f>
        <v>0</v>
      </c>
      <c r="HE125" s="28">
        <f>求节点($AT$5:$AT$10,CM$5:CM$10,将星节奏统计!FX124)</f>
        <v>0</v>
      </c>
      <c r="HF125" s="28">
        <f>求节点($AT$5:$AT$10,CN$5:CN$10,将星节奏统计!FY124)</f>
        <v>0</v>
      </c>
      <c r="HG125" s="28">
        <f>求节点($AT$5:$AT$10,CO$5:CO$10,将星节奏统计!FZ124)</f>
        <v>0</v>
      </c>
      <c r="HH125" s="28">
        <f>求节点($AT$5:$AT$10,CP$5:CP$10,将星节奏统计!GA124)</f>
        <v>0</v>
      </c>
      <c r="HI125" s="28">
        <f>求节点($AT$5:$AT$10,CQ$5:CQ$10,将星节奏统计!GB124)</f>
        <v>0</v>
      </c>
      <c r="HJ125" s="28">
        <f>求节点($AT$5:$AT$10,CR$5:CR$10,将星节奏统计!GC124)</f>
        <v>0</v>
      </c>
      <c r="HK125" s="28">
        <f>求节点($AT$5:$AT$10,CS$5:CS$10,将星节奏统计!GD124)</f>
        <v>0</v>
      </c>
      <c r="HL125" s="28">
        <f>求节点($AT$17:$AT$22,AV$17:AV$22,将星节奏统计!GG124)</f>
        <v>0</v>
      </c>
      <c r="HM125" s="28">
        <f>求节点($AT$17:$AT$22,AW$17:AW$22,将星节奏统计!GH124)</f>
        <v>0</v>
      </c>
      <c r="HN125" s="28">
        <f>求节点($AT$17:$AT$22,AX$17:AX$22,将星节奏统计!GI124)</f>
        <v>0</v>
      </c>
      <c r="HO125" s="28">
        <f>求节点($AT$17:$AT$22,AY$17:AY$22,将星节奏统计!GJ124)</f>
        <v>0</v>
      </c>
      <c r="HP125" s="28">
        <f>求节点($AT$17:$AT$22,AZ$17:AZ$22,将星节奏统计!GK124)</f>
        <v>0</v>
      </c>
      <c r="HQ125" s="28">
        <f>求节点($AT$17:$AT$22,BA$17:BA$22,将星节奏统计!GL124)</f>
        <v>0</v>
      </c>
      <c r="HR125" s="28">
        <f>求节点($AT$17:$AT$22,BB$17:BB$22,将星节奏统计!GM124)</f>
        <v>0</v>
      </c>
      <c r="HS125" s="28">
        <f>求节点($AT$17:$AT$22,BC$17:BC$22,将星节奏统计!GN124)</f>
        <v>0</v>
      </c>
      <c r="HT125" s="28">
        <f>求节点($AT$17:$AT$22,BD$17:BD$22,将星节奏统计!GO124)</f>
        <v>0</v>
      </c>
      <c r="HU125" s="28">
        <f>求节点($AT$17:$AT$22,BE$17:BE$22,将星节奏统计!GP124)</f>
        <v>0</v>
      </c>
      <c r="HV125" s="28">
        <f>求节点($AT$17:$AT$22,BF$17:BF$22,将星节奏统计!GQ124)</f>
        <v>0</v>
      </c>
      <c r="HW125" s="28">
        <f>求节点($AT$17:$AT$22,BG$17:BG$22,将星节奏统计!GR124)</f>
        <v>0</v>
      </c>
      <c r="HX125" s="28">
        <f>求节点($AT$17:$AT$22,BH$17:BH$22,将星节奏统计!GS124)</f>
        <v>0</v>
      </c>
      <c r="HY125" s="28">
        <f>求节点($AT$17:$AT$22,BI$17:BI$22,将星节奏统计!GT124)</f>
        <v>0</v>
      </c>
      <c r="HZ125" s="28">
        <f>求节点($AT$17:$AT$22,BJ$17:BJ$22,将星节奏统计!GU124)</f>
        <v>0</v>
      </c>
      <c r="IA125" s="28">
        <f>求节点($AT$17:$AT$22,BK$17:BK$22,将星节奏统计!GV124)</f>
        <v>0</v>
      </c>
      <c r="IB125" s="28">
        <f>求节点($AT$17:$AT$22,BL$17:BL$22,将星节奏统计!GW124)</f>
        <v>0</v>
      </c>
      <c r="IC125" s="28">
        <f>求节点($AT$17:$AT$22,BM$17:BM$22,将星节奏统计!GX124)</f>
        <v>0</v>
      </c>
      <c r="ID125" s="28">
        <f>求节点($AT$17:$AT$22,BN$17:BN$22,将星节奏统计!GY124)</f>
        <v>0</v>
      </c>
      <c r="IE125" s="28">
        <f>求节点($AT$17:$AT$22,BO$17:BO$22,将星节奏统计!GZ124)</f>
        <v>0</v>
      </c>
      <c r="IF125" s="28">
        <f>求节点($AT$5:$AT$10,AV$5:AV$10,将星节奏统计!HD124)</f>
        <v>0.1</v>
      </c>
      <c r="IG125" s="28">
        <f>求节点($AT$5:$AT$10,AW$5:AW$10,将星节奏统计!HE124)</f>
        <v>0.1</v>
      </c>
      <c r="IH125" s="28">
        <f>求节点($AT$5:$AT$10,AX$5:AX$10,将星节奏统计!HF124)</f>
        <v>0.1</v>
      </c>
      <c r="II125" s="28">
        <f>求节点($AT$5:$AT$10,AY$5:AY$10,将星节奏统计!HG124)</f>
        <v>0</v>
      </c>
      <c r="IJ125" s="28">
        <f>求节点($AT$5:$AT$10,AZ$5:AZ$10,将星节奏统计!HH124)</f>
        <v>0</v>
      </c>
      <c r="IK125" s="28">
        <f>求节点($AT$5:$AT$10,BA$5:BA$10,将星节奏统计!HI124)</f>
        <v>0</v>
      </c>
      <c r="IL125" s="28">
        <f>求节点($AT$5:$AT$10,BB$5:BB$10,将星节奏统计!HJ124)</f>
        <v>0</v>
      </c>
      <c r="IM125" s="28">
        <f>求节点($AT$5:$AT$10,BC$5:BC$10,将星节奏统计!HK124)</f>
        <v>0</v>
      </c>
      <c r="IN125" s="28">
        <f>求节点($AT$5:$AT$10,BD$5:BD$10,将星节奏统计!HL124)</f>
        <v>0</v>
      </c>
      <c r="IO125" s="28">
        <f>求节点($AT$5:$AT$10,BE$5:BE$10,将星节奏统计!HM124)</f>
        <v>0</v>
      </c>
      <c r="IP125" s="28">
        <f>求节点($AT$5:$AT$10,BF$5:BF$10,将星节奏统计!HN124)</f>
        <v>0</v>
      </c>
      <c r="IQ125" s="28">
        <f>求节点($AT$5:$AT$10,BG$5:BG$10,将星节奏统计!HO124)</f>
        <v>0</v>
      </c>
      <c r="IR125" s="28">
        <f>求节点($AT$5:$AT$10,BH$5:BH$10,将星节奏统计!HP124)</f>
        <v>0</v>
      </c>
      <c r="IS125" s="28">
        <f>求节点($AT$5:$AT$10,BI$5:BI$10,将星节奏统计!HQ124)</f>
        <v>0</v>
      </c>
      <c r="IT125" s="28">
        <f>求节点($AT$5:$AT$10,BJ$5:BJ$10,将星节奏统计!HR124)</f>
        <v>0</v>
      </c>
      <c r="IU125" s="28">
        <f>求节点($AT$5:$AT$10,BK$5:BK$10,将星节奏统计!HS124)</f>
        <v>0</v>
      </c>
      <c r="IV125" s="28">
        <f>求节点($AT$5:$AT$10,BL$5:BL$10,将星节奏统计!HT124)</f>
        <v>0.9</v>
      </c>
      <c r="IW125" s="28">
        <f>求节点($AT$5:$AT$10,BM$5:BM$10,将星节奏统计!HU124)</f>
        <v>0.9</v>
      </c>
      <c r="IX125" s="28">
        <f>求节点($AT$5:$AT$10,BN$5:BN$10,将星节奏统计!HV124)</f>
        <v>0.6</v>
      </c>
      <c r="IY125" s="28">
        <f>求节点($AT$5:$AT$10,BO$5:BO$10,将星节奏统计!HW124)</f>
        <v>0</v>
      </c>
      <c r="IZ125" s="28">
        <f>求节点($AT$5:$AT$10,BP$5:BP$10,将星节奏统计!HX124)</f>
        <v>0.9</v>
      </c>
      <c r="JA125" s="28">
        <f>求节点($AT$5:$AT$10,BQ$5:BQ$10,将星节奏统计!HY124)</f>
        <v>0.6</v>
      </c>
      <c r="JB125" s="28">
        <f>求节点($AT$5:$AT$10,BR$5:BR$10,将星节奏统计!HZ124)</f>
        <v>0.9</v>
      </c>
      <c r="JC125" s="28">
        <f>求节点($AT$5:$AT$10,BS$5:BS$10,将星节奏统计!IA124)</f>
        <v>0</v>
      </c>
      <c r="JD125" s="28">
        <f>求节点($AT$5:$AT$10,BT$5:BT$10,将星节奏统计!IB124)</f>
        <v>0.6</v>
      </c>
      <c r="JE125" s="28">
        <f>求节点($AT$5:$AT$10,BU$5:BU$10,将星节奏统计!IC124)</f>
        <v>0.1</v>
      </c>
      <c r="JF125" s="28">
        <f>求节点($AT$5:$AT$10,BV$5:BV$10,将星节奏统计!ID124)</f>
        <v>0.6</v>
      </c>
      <c r="JG125" s="28">
        <f>求节点($AT$5:$AT$10,BW$5:BW$10,将星节奏统计!IE124)</f>
        <v>0.5</v>
      </c>
      <c r="JH125" s="28">
        <f>求节点($AT$5:$AT$10,BX$5:BX$10,将星节奏统计!IF124)</f>
        <v>0.33</v>
      </c>
      <c r="JI125" s="28">
        <f>求节点($AT$5:$AT$10,BY$5:BY$10,将星节奏统计!IG124)</f>
        <v>0.5</v>
      </c>
      <c r="JJ125" s="28">
        <f>求节点($AT$5:$AT$10,BZ$5:BZ$10,将星节奏统计!IH124)</f>
        <v>0.33</v>
      </c>
      <c r="JK125" s="28">
        <f>求节点($AT$5:$AT$10,CA$5:CA$10,将星节奏统计!II124)</f>
        <v>0.6</v>
      </c>
      <c r="JL125" s="28">
        <f>求节点($AT$5:$AT$10,CB$5:CB$10,将星节奏统计!IJ124)</f>
        <v>0.6</v>
      </c>
      <c r="JM125" s="28">
        <f>求节点($AT$5:$AT$10,CC$5:CC$10,将星节奏统计!IK124)</f>
        <v>0.6</v>
      </c>
      <c r="JN125" s="28">
        <f>求节点($AT$5:$AT$10,CD$5:CD$10,将星节奏统计!IL124)</f>
        <v>0.6</v>
      </c>
      <c r="JO125" s="28">
        <f>求节点($AT$5:$AT$10,CE$5:CE$10,将星节奏统计!IM124)</f>
        <v>0.4</v>
      </c>
      <c r="JP125" s="28">
        <f>求节点($AT$5:$AT$10,CF$5:CF$10,将星节奏统计!IN124)</f>
        <v>0.4</v>
      </c>
      <c r="JQ125" s="28">
        <f>求节点($AT$5:$AT$10,CG$5:CG$10,将星节奏统计!IO124)</f>
        <v>0.4</v>
      </c>
      <c r="JR125" s="28">
        <f>求节点($AT$5:$AT$10,CH$5:CH$10,将星节奏统计!IP124)</f>
        <v>0.4</v>
      </c>
      <c r="JS125" s="28">
        <f>求节点($AT$5:$AT$10,CI$5:CI$10,将星节奏统计!IQ124)</f>
        <v>0.5</v>
      </c>
      <c r="JT125" s="28">
        <f>求节点($AT$5:$AT$10,CJ$5:CJ$10,将星节奏统计!IR124)</f>
        <v>0.33</v>
      </c>
      <c r="JU125" s="28">
        <f>求节点($AT$5:$AT$10,CK$5:CK$10,将星节奏统计!IS124)</f>
        <v>0</v>
      </c>
      <c r="JV125" s="28">
        <f>求节点($AT$5:$AT$10,CL$5:CL$10,将星节奏统计!IT124)</f>
        <v>0</v>
      </c>
      <c r="JW125" s="28">
        <f>求节点($AT$5:$AT$10,CM$5:CM$10,将星节奏统计!IU124)</f>
        <v>0</v>
      </c>
      <c r="JX125" s="28">
        <f>求节点($AT$5:$AT$10,CN$5:CN$10,将星节奏统计!IV124)</f>
        <v>0</v>
      </c>
      <c r="JY125" s="28">
        <f>求节点($AT$5:$AT$10,CO$5:CO$10,将星节奏统计!IW124)</f>
        <v>0</v>
      </c>
      <c r="JZ125" s="28">
        <f>求节点($AT$5:$AT$10,CP$5:CP$10,将星节奏统计!IX124)</f>
        <v>0</v>
      </c>
      <c r="KA125" s="28">
        <f>求节点($AT$5:$AT$10,CQ$5:CQ$10,将星节奏统计!IY124)</f>
        <v>0</v>
      </c>
      <c r="KB125" s="28">
        <f>求节点($AT$5:$AT$10,CR$5:CR$10,将星节奏统计!IZ124)</f>
        <v>0</v>
      </c>
      <c r="KC125" s="28">
        <f>求节点($AT$5:$AT$10,CS$5:CS$10,将星节奏统计!JA124)</f>
        <v>0</v>
      </c>
      <c r="KD125" s="28">
        <f>求节点($AT$17:$AT$22,AV$17:AV$22,将星节奏统计!JD124)</f>
        <v>0</v>
      </c>
      <c r="KE125" s="28">
        <f>求节点($AT$17:$AT$22,AW$17:AW$22,将星节奏统计!JE124)</f>
        <v>0</v>
      </c>
      <c r="KF125" s="28">
        <f>求节点($AT$17:$AT$22,AX$17:AX$22,将星节奏统计!JF124)</f>
        <v>0</v>
      </c>
      <c r="KG125" s="28">
        <f>求节点($AT$17:$AT$22,AY$17:AY$22,将星节奏统计!JG124)</f>
        <v>2.1575315301023551E-4</v>
      </c>
      <c r="KH125" s="28">
        <f>求节点($AT$17:$AT$22,AZ$17:AZ$22,将星节奏统计!JH124)</f>
        <v>3.2362972951534633E-4</v>
      </c>
      <c r="KI125" s="28">
        <f>求节点($AT$17:$AT$22,BA$17:BA$22,将星节奏统计!JI124)</f>
        <v>3.2362972951534633E-4</v>
      </c>
      <c r="KJ125" s="28">
        <f>求节点($AT$17:$AT$22,BB$17:BB$22,将星节奏统计!JJ124)</f>
        <v>4.9034807502325306E-4</v>
      </c>
      <c r="KK125" s="28">
        <f>求节点($AT$17:$AT$22,BC$17:BC$22,将星节奏统计!JK124)</f>
        <v>0</v>
      </c>
      <c r="KL125" s="28">
        <f>求节点($AT$17:$AT$22,BD$17:BD$22,将星节奏统计!JL124)</f>
        <v>3.2362972951534633E-4</v>
      </c>
      <c r="KM125" s="28">
        <f>求节点($AT$17:$AT$22,BE$17:BE$22,将星节奏统计!JM124)</f>
        <v>0</v>
      </c>
      <c r="KN125" s="28">
        <f>求节点($AT$17:$AT$22,BF$17:BF$22,将星节奏统计!JN124)</f>
        <v>0</v>
      </c>
      <c r="KO125" s="28">
        <f>求节点($AT$17:$AT$22,BG$17:BG$22,将星节奏统计!JO124)</f>
        <v>0</v>
      </c>
      <c r="KP125" s="28">
        <f>求节点($AT$17:$AT$22,BH$17:BH$22,将星节奏统计!JP124)</f>
        <v>0</v>
      </c>
      <c r="KQ125" s="28">
        <f>求节点($AT$17:$AT$22,BI$17:BI$22,将星节奏统计!JQ124)</f>
        <v>0</v>
      </c>
      <c r="KR125" s="28">
        <f>求节点($AT$17:$AT$22,BJ$17:BJ$22,将星节奏统计!JR124)</f>
        <v>0</v>
      </c>
      <c r="KS125" s="28">
        <f>求节点($AT$17:$AT$22,BK$17:BK$22,将星节奏统计!JS124)</f>
        <v>0</v>
      </c>
      <c r="KT125" s="28">
        <f>求节点($AT$17:$AT$22,BL$17:BL$22,将星节奏统计!JT124)</f>
        <v>0</v>
      </c>
      <c r="KU125" s="28">
        <f>求节点($AT$17:$AT$22,BM$17:BM$22,将星节奏统计!JU124)</f>
        <v>0</v>
      </c>
      <c r="KV125" s="28">
        <f>求节点($AT$17:$AT$22,BN$17:BN$22,将星节奏统计!JV124)</f>
        <v>0</v>
      </c>
      <c r="KW125" s="28">
        <f>求节点($AT$17:$AT$22,BO$17:BO$22,将星节奏统计!JW124)</f>
        <v>0</v>
      </c>
      <c r="KX125" s="28">
        <f>求节点($AT$5:$AT$10,AV$5:AV$10,将星节奏统计!KA124)</f>
        <v>0.1</v>
      </c>
      <c r="KY125" s="28">
        <f>求节点($AT$5:$AT$10,AW$5:AW$10,将星节奏统计!KB124)</f>
        <v>0.1</v>
      </c>
      <c r="KZ125" s="28">
        <f>求节点($AT$5:$AT$10,AX$5:AX$10,将星节奏统计!KC124)</f>
        <v>0.1</v>
      </c>
      <c r="LA125" s="28">
        <f>求节点($AT$5:$AT$10,AY$5:AY$10,将星节奏统计!KD124)</f>
        <v>0</v>
      </c>
      <c r="LB125" s="28">
        <f>求节点($AT$5:$AT$10,AZ$5:AZ$10,将星节奏统计!KE124)</f>
        <v>0</v>
      </c>
      <c r="LC125" s="28">
        <f>求节点($AT$5:$AT$10,BA$5:BA$10,将星节奏统计!KF124)</f>
        <v>0</v>
      </c>
      <c r="LD125" s="28">
        <f>求节点($AT$5:$AT$10,BB$5:BB$10,将星节奏统计!KG124)</f>
        <v>0</v>
      </c>
      <c r="LE125" s="28">
        <f>求节点($AT$5:$AT$10,BC$5:BC$10,将星节奏统计!KH124)</f>
        <v>0</v>
      </c>
      <c r="LF125" s="28">
        <f>求节点($AT$5:$AT$10,BD$5:BD$10,将星节奏统计!KI124)</f>
        <v>0</v>
      </c>
      <c r="LG125" s="28">
        <f>求节点($AT$5:$AT$10,BE$5:BE$10,将星节奏统计!KJ124)</f>
        <v>0</v>
      </c>
      <c r="LH125" s="28">
        <f>求节点($AT$5:$AT$10,BF$5:BF$10,将星节奏统计!KK124)</f>
        <v>0</v>
      </c>
      <c r="LI125" s="28">
        <f>求节点($AT$5:$AT$10,BG$5:BG$10,将星节奏统计!KL124)</f>
        <v>0</v>
      </c>
      <c r="LJ125" s="28">
        <f>求节点($AT$5:$AT$10,BH$5:BH$10,将星节奏统计!KM124)</f>
        <v>0</v>
      </c>
      <c r="LK125" s="28">
        <f>求节点($AT$5:$AT$10,BI$5:BI$10,将星节奏统计!KN124)</f>
        <v>0</v>
      </c>
      <c r="LL125" s="28">
        <f>求节点($AT$5:$AT$10,BJ$5:BJ$10,将星节奏统计!KO124)</f>
        <v>0</v>
      </c>
      <c r="LM125" s="28">
        <f>求节点($AT$5:$AT$10,BK$5:BK$10,将星节奏统计!KP124)</f>
        <v>0</v>
      </c>
      <c r="LN125" s="28">
        <f>求节点($AT$5:$AT$10,BL$5:BL$10,将星节奏统计!KQ124)</f>
        <v>0.9</v>
      </c>
      <c r="LO125" s="28">
        <f>求节点($AT$5:$AT$10,BM$5:BM$10,将星节奏统计!KR124)</f>
        <v>0.9</v>
      </c>
      <c r="LP125" s="28">
        <f>求节点($AT$5:$AT$10,BN$5:BN$10,将星节奏统计!KS124)</f>
        <v>0.6</v>
      </c>
      <c r="LQ125" s="28">
        <f>求节点($AT$5:$AT$10,BO$5:BO$10,将星节奏统计!KT124)</f>
        <v>0</v>
      </c>
      <c r="LR125" s="28">
        <f>求节点($AT$5:$AT$10,BP$5:BP$10,将星节奏统计!KU124)</f>
        <v>0.9</v>
      </c>
      <c r="LS125" s="28">
        <f>求节点($AT$5:$AT$10,BQ$5:BQ$10,将星节奏统计!KV124)</f>
        <v>0.6</v>
      </c>
      <c r="LT125" s="28">
        <f>求节点($AT$5:$AT$10,BR$5:BR$10,将星节奏统计!KW124)</f>
        <v>0.9</v>
      </c>
      <c r="LU125" s="28">
        <f>求节点($AT$5:$AT$10,BS$5:BS$10,将星节奏统计!KX124)</f>
        <v>0</v>
      </c>
      <c r="LV125" s="28">
        <f>求节点($AT$5:$AT$10,BT$5:BT$10,将星节奏统计!KY124)</f>
        <v>0.6</v>
      </c>
      <c r="LW125" s="28">
        <f>求节点($AT$5:$AT$10,BU$5:BU$10,将星节奏统计!KZ124)</f>
        <v>0.1</v>
      </c>
      <c r="LX125" s="28">
        <f>求节点($AT$5:$AT$10,BV$5:BV$10,将星节奏统计!LA124)</f>
        <v>0.6</v>
      </c>
      <c r="LY125" s="28">
        <f>求节点($AT$5:$AT$10,BW$5:BW$10,将星节奏统计!LB124)</f>
        <v>0.5</v>
      </c>
      <c r="LZ125" s="28">
        <f>求节点($AT$5:$AT$10,BX$5:BX$10,将星节奏统计!LC124)</f>
        <v>0.33</v>
      </c>
      <c r="MA125" s="28">
        <f>求节点($AT$5:$AT$10,BY$5:BY$10,将星节奏统计!LD124)</f>
        <v>0.5</v>
      </c>
      <c r="MB125" s="28">
        <f>求节点($AT$5:$AT$10,BZ$5:BZ$10,将星节奏统计!LE124)</f>
        <v>0.33</v>
      </c>
      <c r="MC125" s="28">
        <f>求节点($AT$5:$AT$10,CA$5:CA$10,将星节奏统计!LF124)</f>
        <v>0.6</v>
      </c>
      <c r="MD125" s="28">
        <f>求节点($AT$5:$AT$10,CB$5:CB$10,将星节奏统计!LG124)</f>
        <v>0.6</v>
      </c>
      <c r="ME125" s="28">
        <f>求节点($AT$5:$AT$10,CC$5:CC$10,将星节奏统计!LH124)</f>
        <v>0.6</v>
      </c>
      <c r="MF125" s="28">
        <f>求节点($AT$5:$AT$10,CD$5:CD$10,将星节奏统计!LI124)</f>
        <v>0.6</v>
      </c>
      <c r="MG125" s="28">
        <f>求节点($AT$5:$AT$10,CE$5:CE$10,将星节奏统计!LJ124)</f>
        <v>0.4</v>
      </c>
      <c r="MH125" s="28">
        <f>求节点($AT$5:$AT$10,CF$5:CF$10,将星节奏统计!LK124)</f>
        <v>0.4</v>
      </c>
      <c r="MI125" s="28">
        <f>求节点($AT$5:$AT$10,CG$5:CG$10,将星节奏统计!LL124)</f>
        <v>0.4</v>
      </c>
      <c r="MJ125" s="28">
        <f>求节点($AT$5:$AT$10,CH$5:CH$10,将星节奏统计!LM124)</f>
        <v>0.4</v>
      </c>
      <c r="MK125" s="28">
        <f>求节点($AT$5:$AT$10,CI$5:CI$10,将星节奏统计!LN124)</f>
        <v>0.5</v>
      </c>
      <c r="ML125" s="28">
        <f>求节点($AT$5:$AT$10,CJ$5:CJ$10,将星节奏统计!LO124)</f>
        <v>0.33</v>
      </c>
      <c r="MM125" s="28">
        <f>求节点($AT$5:$AT$10,CK$5:CK$10,将星节奏统计!LP124)</f>
        <v>0</v>
      </c>
      <c r="MN125" s="28">
        <f>求节点($AT$5:$AT$10,CL$5:CL$10,将星节奏统计!LQ124)</f>
        <v>0</v>
      </c>
      <c r="MO125" s="28">
        <f>求节点($AT$5:$AT$10,CM$5:CM$10,将星节奏统计!LR124)</f>
        <v>0</v>
      </c>
      <c r="MP125" s="28">
        <f>求节点($AT$5:$AT$10,CN$5:CN$10,将星节奏统计!LS124)</f>
        <v>0</v>
      </c>
      <c r="MQ125" s="28">
        <f>求节点($AT$5:$AT$10,CO$5:CO$10,将星节奏统计!LT124)</f>
        <v>0</v>
      </c>
      <c r="MR125" s="28">
        <f>求节点($AT$5:$AT$10,CP$5:CP$10,将星节奏统计!LU124)</f>
        <v>0</v>
      </c>
      <c r="MS125" s="28">
        <f>求节点($AT$5:$AT$10,CQ$5:CQ$10,将星节奏统计!LV124)</f>
        <v>0</v>
      </c>
      <c r="MT125" s="28">
        <f>求节点($AT$5:$AT$10,CR$5:CR$10,将星节奏统计!LW124)</f>
        <v>0</v>
      </c>
      <c r="MU125" s="28">
        <f>求节点($AT$5:$AT$10,CS$5:CS$10,将星节奏统计!LX124)</f>
        <v>0</v>
      </c>
      <c r="MV125" s="28">
        <f>求节点($AT$17:$AT$22,AV$17:AV$22,将星节奏统计!MA124)</f>
        <v>0</v>
      </c>
      <c r="MW125" s="28">
        <f>求节点($AT$17:$AT$22,AW$17:AW$22,将星节奏统计!MB124)</f>
        <v>0</v>
      </c>
      <c r="MX125" s="28">
        <f>求节点($AT$17:$AT$22,AX$17:AX$22,将星节奏统计!MC124)</f>
        <v>0</v>
      </c>
      <c r="MY125" s="28">
        <f>求节点($AT$17:$AT$22,AY$17:AY$22,将星节奏统计!MD124)</f>
        <v>0</v>
      </c>
      <c r="MZ125" s="28">
        <f>求节点($AT$17:$AT$22,AZ$17:AZ$22,将星节奏统计!ME124)</f>
        <v>0</v>
      </c>
      <c r="NA125" s="28">
        <f>求节点($AT$17:$AT$22,BA$17:BA$22,将星节奏统计!MF124)</f>
        <v>0</v>
      </c>
      <c r="NB125" s="28">
        <f>求节点($AT$17:$AT$22,BB$17:BB$22,将星节奏统计!MG124)</f>
        <v>0</v>
      </c>
      <c r="NC125" s="28">
        <f>求节点($AT$17:$AT$22,BC$17:BC$22,将星节奏统计!MH124)</f>
        <v>0</v>
      </c>
      <c r="ND125" s="28">
        <f>求节点($AT$17:$AT$22,BD$17:BD$22,将星节奏统计!MI124)</f>
        <v>0</v>
      </c>
      <c r="NE125" s="28">
        <f>求节点($AT$17:$AT$22,BE$17:BE$22,将星节奏统计!MJ124)</f>
        <v>0</v>
      </c>
      <c r="NF125" s="28">
        <f>求节点($AT$17:$AT$22,BF$17:BF$22,将星节奏统计!MK124)</f>
        <v>0</v>
      </c>
      <c r="NG125" s="28">
        <f>求节点($AT$17:$AT$22,BG$17:BG$22,将星节奏统计!ML124)</f>
        <v>0</v>
      </c>
      <c r="NH125" s="28">
        <f>求节点($AT$17:$AT$22,BH$17:BH$22,将星节奏统计!MM124)</f>
        <v>0</v>
      </c>
      <c r="NI125" s="28">
        <f>求节点($AT$17:$AT$22,BI$17:BI$22,将星节奏统计!MN124)</f>
        <v>0</v>
      </c>
      <c r="NJ125" s="28">
        <f>求节点($AT$17:$AT$22,BJ$17:BJ$22,将星节奏统计!MO124)</f>
        <v>0</v>
      </c>
      <c r="NK125" s="28">
        <f>求节点($AT$17:$AT$22,BK$17:BK$22,将星节奏统计!MP124)</f>
        <v>0</v>
      </c>
      <c r="NL125" s="28">
        <f>求节点($AT$17:$AT$22,BL$17:BL$22,将星节奏统计!MQ124)</f>
        <v>0</v>
      </c>
      <c r="NM125" s="28">
        <f>求节点($AT$17:$AT$22,BM$17:BM$22,将星节奏统计!MR124)</f>
        <v>0</v>
      </c>
      <c r="NN125" s="28">
        <f>求节点($AT$17:$AT$22,BN$17:BN$22,将星节奏统计!MS124)</f>
        <v>0</v>
      </c>
      <c r="NO125" s="28">
        <f>求节点($AT$17:$AT$22,BO$17:BO$22,将星节奏统计!MT124)</f>
        <v>0</v>
      </c>
      <c r="NP125" s="28">
        <f>求节点($AT$5:$AT$10,AV$5:AV$10,将星节奏统计!MX124)</f>
        <v>0.1</v>
      </c>
      <c r="NQ125" s="28">
        <f>求节点($AT$5:$AT$10,AW$5:AW$10,将星节奏统计!MY124)</f>
        <v>0.1</v>
      </c>
      <c r="NR125" s="28">
        <f>求节点($AT$5:$AT$10,AX$5:AX$10,将星节奏统计!MZ124)</f>
        <v>0.1</v>
      </c>
      <c r="NS125" s="28">
        <f>求节点($AT$5:$AT$10,AY$5:AY$10,将星节奏统计!NA124)</f>
        <v>0</v>
      </c>
      <c r="NT125" s="28">
        <f>求节点($AT$5:$AT$10,AZ$5:AZ$10,将星节奏统计!NB124)</f>
        <v>0</v>
      </c>
      <c r="NU125" s="28">
        <f>求节点($AT$5:$AT$10,BA$5:BA$10,将星节奏统计!NC124)</f>
        <v>0</v>
      </c>
      <c r="NV125" s="28">
        <f>求节点($AT$5:$AT$10,BB$5:BB$10,将星节奏统计!ND124)</f>
        <v>0</v>
      </c>
      <c r="NW125" s="28">
        <f>求节点($AT$5:$AT$10,BC$5:BC$10,将星节奏统计!NE124)</f>
        <v>0</v>
      </c>
      <c r="NX125" s="28">
        <f>求节点($AT$5:$AT$10,BD$5:BD$10,将星节奏统计!NF124)</f>
        <v>0</v>
      </c>
      <c r="NY125" s="28">
        <f>求节点($AT$5:$AT$10,BE$5:BE$10,将星节奏统计!NG124)</f>
        <v>0</v>
      </c>
      <c r="NZ125" s="28">
        <f>求节点($AT$5:$AT$10,BF$5:BF$10,将星节奏统计!NH124)</f>
        <v>0</v>
      </c>
      <c r="OA125" s="28">
        <f>求节点($AT$5:$AT$10,BG$5:BG$10,将星节奏统计!NI124)</f>
        <v>0</v>
      </c>
      <c r="OB125" s="28">
        <f>求节点($AT$5:$AT$10,BH$5:BH$10,将星节奏统计!NJ124)</f>
        <v>0</v>
      </c>
      <c r="OC125" s="28">
        <f>求节点($AT$5:$AT$10,BI$5:BI$10,将星节奏统计!NK124)</f>
        <v>0</v>
      </c>
      <c r="OD125" s="28">
        <f>求节点($AT$5:$AT$10,BJ$5:BJ$10,将星节奏统计!NL124)</f>
        <v>0</v>
      </c>
      <c r="OE125" s="28">
        <f>求节点($AT$5:$AT$10,BK$5:BK$10,将星节奏统计!NM124)</f>
        <v>0</v>
      </c>
      <c r="OF125" s="28">
        <f>求节点($AT$5:$AT$10,BL$5:BL$10,将星节奏统计!NN124)</f>
        <v>0.9</v>
      </c>
      <c r="OG125" s="28">
        <f>求节点($AT$5:$AT$10,BM$5:BM$10,将星节奏统计!NO124)</f>
        <v>0.9</v>
      </c>
      <c r="OH125" s="28">
        <f>求节点($AT$5:$AT$10,BN$5:BN$10,将星节奏统计!NP124)</f>
        <v>0.6</v>
      </c>
      <c r="OI125" s="28">
        <f>求节点($AT$5:$AT$10,BO$5:BO$10,将星节奏统计!NQ124)</f>
        <v>0</v>
      </c>
      <c r="OJ125" s="28">
        <f>求节点($AT$5:$AT$10,BP$5:BP$10,将星节奏统计!NR124)</f>
        <v>0.9</v>
      </c>
      <c r="OK125" s="28">
        <f>求节点($AT$5:$AT$10,BQ$5:BQ$10,将星节奏统计!NS124)</f>
        <v>0.6</v>
      </c>
      <c r="OL125" s="28">
        <f>求节点($AT$5:$AT$10,BR$5:BR$10,将星节奏统计!NT124)</f>
        <v>0.9</v>
      </c>
      <c r="OM125" s="28">
        <f>求节点($AT$5:$AT$10,BS$5:BS$10,将星节奏统计!NU124)</f>
        <v>0</v>
      </c>
      <c r="ON125" s="28">
        <f>求节点($AT$5:$AT$10,BT$5:BT$10,将星节奏统计!NV124)</f>
        <v>0.6</v>
      </c>
      <c r="OO125" s="28">
        <f>求节点($AT$5:$AT$10,BU$5:BU$10,将星节奏统计!NW124)</f>
        <v>0.1</v>
      </c>
      <c r="OP125" s="28">
        <f>求节点($AT$5:$AT$10,BV$5:BV$10,将星节奏统计!NX124)</f>
        <v>0.6</v>
      </c>
      <c r="OQ125" s="28">
        <f>求节点($AT$5:$AT$10,BW$5:BW$10,将星节奏统计!NY124)</f>
        <v>0.5</v>
      </c>
      <c r="OR125" s="28">
        <f>求节点($AT$5:$AT$10,BX$5:BX$10,将星节奏统计!NZ124)</f>
        <v>0.33</v>
      </c>
      <c r="OS125" s="28">
        <f>求节点($AT$5:$AT$10,BY$5:BY$10,将星节奏统计!OA124)</f>
        <v>0.5</v>
      </c>
      <c r="OT125" s="28">
        <f>求节点($AT$5:$AT$10,BZ$5:BZ$10,将星节奏统计!OB124)</f>
        <v>0.33</v>
      </c>
      <c r="OU125" s="28">
        <f>求节点($AT$5:$AT$10,CA$5:CA$10,将星节奏统计!OC124)</f>
        <v>0.6</v>
      </c>
      <c r="OV125" s="28">
        <f>求节点($AT$5:$AT$10,CB$5:CB$10,将星节奏统计!OD124)</f>
        <v>0.6</v>
      </c>
      <c r="OW125" s="28">
        <f>求节点($AT$5:$AT$10,CC$5:CC$10,将星节奏统计!OE124)</f>
        <v>0.6</v>
      </c>
      <c r="OX125" s="28">
        <f>求节点($AT$5:$AT$10,CD$5:CD$10,将星节奏统计!OF124)</f>
        <v>0.6</v>
      </c>
      <c r="OY125" s="28">
        <f>求节点($AT$5:$AT$10,CE$5:CE$10,将星节奏统计!OG124)</f>
        <v>0.4</v>
      </c>
      <c r="OZ125" s="28">
        <f>求节点($AT$5:$AT$10,CF$5:CF$10,将星节奏统计!OH124)</f>
        <v>0.4</v>
      </c>
      <c r="PA125" s="28">
        <f>求节点($AT$5:$AT$10,CG$5:CG$10,将星节奏统计!OI124)</f>
        <v>0.4</v>
      </c>
      <c r="PB125" s="28">
        <f>求节点($AT$5:$AT$10,CH$5:CH$10,将星节奏统计!OJ124)</f>
        <v>0.4</v>
      </c>
      <c r="PC125" s="28">
        <f>求节点($AT$5:$AT$10,CI$5:CI$10,将星节奏统计!OK124)</f>
        <v>0.5</v>
      </c>
      <c r="PD125" s="28">
        <f>求节点($AT$5:$AT$10,CJ$5:CJ$10,将星节奏统计!OL124)</f>
        <v>0.33</v>
      </c>
      <c r="PE125" s="28">
        <f>求节点($AT$5:$AT$10,CK$5:CK$10,将星节奏统计!OM124)</f>
        <v>0</v>
      </c>
      <c r="PF125" s="28">
        <f>求节点($AT$5:$AT$10,CL$5:CL$10,将星节奏统计!ON124)</f>
        <v>0</v>
      </c>
      <c r="PG125" s="28">
        <f>求节点($AT$5:$AT$10,CM$5:CM$10,将星节奏统计!OO124)</f>
        <v>0</v>
      </c>
      <c r="PH125" s="28">
        <f>求节点($AT$5:$AT$10,CN$5:CN$10,将星节奏统计!OP124)</f>
        <v>0</v>
      </c>
      <c r="PI125" s="28">
        <f>求节点($AT$5:$AT$10,CO$5:CO$10,将星节奏统计!OQ124)</f>
        <v>0</v>
      </c>
      <c r="PJ125" s="28">
        <f>求节点($AT$5:$AT$10,CP$5:CP$10,将星节奏统计!OR124)</f>
        <v>0</v>
      </c>
      <c r="PK125" s="28">
        <f>求节点($AT$5:$AT$10,CQ$5:CQ$10,将星节奏统计!OS124)</f>
        <v>0</v>
      </c>
      <c r="PL125" s="28">
        <f>求节点($AT$5:$AT$10,CR$5:CR$10,将星节奏统计!OT124)</f>
        <v>0</v>
      </c>
      <c r="PM125" s="28">
        <f>求节点($AT$5:$AT$10,CS$5:CS$10,将星节奏统计!OU124)</f>
        <v>0</v>
      </c>
      <c r="PN125" s="28">
        <f>求节点($AT$17:$AT$22,AV$17:AV$22,将星节奏统计!OX124)</f>
        <v>0</v>
      </c>
      <c r="PO125" s="28">
        <f>求节点($AT$17:$AT$22,AW$17:AW$22,将星节奏统计!OY124)</f>
        <v>0</v>
      </c>
      <c r="PP125" s="28">
        <f>求节点($AT$17:$AT$22,AX$17:AX$22,将星节奏统计!OZ124)</f>
        <v>0</v>
      </c>
      <c r="PQ125" s="28">
        <f>求节点($AT$17:$AT$22,AY$17:AY$22,将星节奏统计!PA124)</f>
        <v>2.3098278734036415E-4</v>
      </c>
      <c r="PR125" s="28">
        <f>求节点($AT$17:$AT$22,AZ$17:AZ$22,将星节奏统计!PB124)</f>
        <v>3.4647418101054969E-4</v>
      </c>
      <c r="PS125" s="28">
        <f>求节点($AT$17:$AT$22,BA$17:BA$22,将星节奏统计!PC124)</f>
        <v>3.4647418101054969E-4</v>
      </c>
      <c r="PT125" s="28">
        <f>求节点($AT$17:$AT$22,BB$17:BB$22,将星节奏统计!PD124)</f>
        <v>5.2496088031901353E-4</v>
      </c>
      <c r="PU125" s="28">
        <f>求节点($AT$17:$AT$22,BC$17:BC$22,将星节奏统计!PE124)</f>
        <v>0</v>
      </c>
      <c r="PV125" s="28">
        <f>求节点($AT$17:$AT$22,BD$17:BD$22,将星节奏统计!PF124)</f>
        <v>3.4647418101054969E-4</v>
      </c>
      <c r="PW125" s="28">
        <f>求节点($AT$17:$AT$22,BE$17:BE$22,将星节奏统计!PG124)</f>
        <v>0</v>
      </c>
      <c r="PX125" s="28">
        <f>求节点($AT$17:$AT$22,BF$17:BF$22,将星节奏统计!PH124)</f>
        <v>0</v>
      </c>
      <c r="PY125" s="28">
        <f>求节点($AT$17:$AT$22,BG$17:BG$22,将星节奏统计!PI124)</f>
        <v>0</v>
      </c>
      <c r="PZ125" s="28">
        <f>求节点($AT$17:$AT$22,BH$17:BH$22,将星节奏统计!PJ124)</f>
        <v>0</v>
      </c>
      <c r="QA125" s="28">
        <f>求节点($AT$17:$AT$22,BI$17:BI$22,将星节奏统计!PK124)</f>
        <v>0</v>
      </c>
      <c r="QB125" s="28">
        <f>求节点($AT$17:$AT$22,BJ$17:BJ$22,将星节奏统计!PL124)</f>
        <v>0</v>
      </c>
      <c r="QC125" s="28">
        <f>求节点($AT$17:$AT$22,BK$17:BK$22,将星节奏统计!PM124)</f>
        <v>0</v>
      </c>
      <c r="QD125" s="28">
        <f>求节点($AT$17:$AT$22,BL$17:BL$22,将星节奏统计!PN124)</f>
        <v>0</v>
      </c>
      <c r="QE125" s="28">
        <f>求节点($AT$17:$AT$22,BM$17:BM$22,将星节奏统计!PO124)</f>
        <v>0</v>
      </c>
      <c r="QF125" s="28">
        <f>求节点($AT$17:$AT$22,BN$17:BN$22,将星节奏统计!PP124)</f>
        <v>0</v>
      </c>
      <c r="QG125" s="28">
        <f>求节点($AT$17:$AT$22,BO$17:BO$22,将星节奏统计!PQ124)</f>
        <v>0</v>
      </c>
      <c r="QJ125" s="3">
        <v>121</v>
      </c>
      <c r="QK125" s="28">
        <f t="shared" ca="1" si="80"/>
        <v>1.5</v>
      </c>
      <c r="QL125" s="28">
        <f t="shared" ca="1" si="80"/>
        <v>1.5</v>
      </c>
      <c r="QM125" s="28">
        <f t="shared" ca="1" si="80"/>
        <v>1.5</v>
      </c>
      <c r="QN125" s="28">
        <f t="shared" ca="1" si="80"/>
        <v>1.5</v>
      </c>
      <c r="QO125" s="28">
        <f t="shared" ca="1" si="80"/>
        <v>1.5</v>
      </c>
      <c r="QP125" s="28">
        <f t="shared" ca="1" si="81"/>
        <v>1.5</v>
      </c>
      <c r="QQ125" s="28">
        <f t="shared" ca="1" si="81"/>
        <v>1.5</v>
      </c>
      <c r="QR125" s="28">
        <f t="shared" ca="1" si="81"/>
        <v>1.5</v>
      </c>
      <c r="QS125" s="28">
        <f t="shared" ca="1" si="81"/>
        <v>1.5</v>
      </c>
      <c r="QT125" s="28">
        <f t="shared" ca="1" si="81"/>
        <v>1.5</v>
      </c>
      <c r="QU125" s="28">
        <f t="shared" ca="1" si="82"/>
        <v>0.1</v>
      </c>
      <c r="QV125" s="28">
        <f t="shared" ca="1" si="82"/>
        <v>0.1</v>
      </c>
      <c r="QW125" s="28">
        <f t="shared" ca="1" si="82"/>
        <v>0.1</v>
      </c>
      <c r="QX125" s="28">
        <f t="shared" ca="1" si="82"/>
        <v>0.1</v>
      </c>
      <c r="QY125" s="28">
        <f t="shared" ca="1" si="82"/>
        <v>0.1</v>
      </c>
      <c r="QZ125" s="28">
        <f t="shared" ca="1" si="83"/>
        <v>1</v>
      </c>
      <c r="RA125" s="28">
        <f t="shared" ca="1" si="83"/>
        <v>1</v>
      </c>
      <c r="RB125" s="28">
        <f t="shared" ca="1" si="83"/>
        <v>1</v>
      </c>
      <c r="RC125" s="28">
        <f t="shared" ca="1" si="83"/>
        <v>1</v>
      </c>
      <c r="RD125" s="28">
        <f t="shared" ca="1" si="83"/>
        <v>1</v>
      </c>
      <c r="RE125" s="28">
        <f t="shared" ca="1" si="84"/>
        <v>0.99</v>
      </c>
      <c r="RF125" s="28">
        <f t="shared" ca="1" si="84"/>
        <v>0.99</v>
      </c>
      <c r="RG125" s="28">
        <f t="shared" ca="1" si="84"/>
        <v>0.99</v>
      </c>
      <c r="RH125" s="28">
        <f t="shared" ca="1" si="84"/>
        <v>0.99</v>
      </c>
      <c r="RI125" s="28">
        <f t="shared" ca="1" si="84"/>
        <v>0.99</v>
      </c>
      <c r="RJ125" s="28">
        <f t="shared" ca="1" si="85"/>
        <v>3.3834017176604531E-4</v>
      </c>
      <c r="RK125" s="28">
        <f t="shared" ca="1" si="85"/>
        <v>0</v>
      </c>
      <c r="RL125" s="28">
        <f t="shared" ca="1" si="85"/>
        <v>3.3834017176604531E-4</v>
      </c>
      <c r="RM125" s="28">
        <f t="shared" ca="1" si="85"/>
        <v>0</v>
      </c>
      <c r="RN125" s="28">
        <f t="shared" ca="1" si="85"/>
        <v>3.6222300742011927E-4</v>
      </c>
      <c r="RO125" s="28">
        <f t="shared" ca="1" si="86"/>
        <v>3.2362972951534633E-4</v>
      </c>
      <c r="RP125" s="28">
        <f t="shared" ca="1" si="86"/>
        <v>0</v>
      </c>
      <c r="RQ125" s="28">
        <f t="shared" ca="1" si="86"/>
        <v>3.2362972951534633E-4</v>
      </c>
      <c r="RR125" s="28">
        <f t="shared" ca="1" si="86"/>
        <v>0</v>
      </c>
      <c r="RS125" s="28">
        <f t="shared" ca="1" si="86"/>
        <v>3.4647418101054969E-4</v>
      </c>
      <c r="RT125" s="28">
        <f t="shared" ca="1" si="87"/>
        <v>0.1</v>
      </c>
      <c r="RU125" s="28">
        <f t="shared" ca="1" si="87"/>
        <v>0.1</v>
      </c>
      <c r="RV125" s="28">
        <f t="shared" ca="1" si="87"/>
        <v>0.1</v>
      </c>
      <c r="RW125" s="28">
        <f t="shared" ca="1" si="87"/>
        <v>0.1</v>
      </c>
      <c r="RX125" s="28">
        <f t="shared" ca="1" si="87"/>
        <v>0.1</v>
      </c>
      <c r="RY125" s="28">
        <f t="shared" ca="1" si="88"/>
        <v>0.18311161257441835</v>
      </c>
      <c r="RZ125" s="28">
        <f t="shared" ca="1" si="88"/>
        <v>0.19349280054296195</v>
      </c>
      <c r="SA125" s="28">
        <f t="shared" ca="1" si="88"/>
        <v>0.2</v>
      </c>
      <c r="SB125" s="28">
        <f t="shared" ca="1" si="88"/>
        <v>0.2</v>
      </c>
      <c r="SC125" s="28">
        <f t="shared" ca="1" si="88"/>
        <v>0.2</v>
      </c>
    </row>
    <row r="126" spans="46:497" x14ac:dyDescent="0.2">
      <c r="AU126" s="28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U126" s="3">
        <v>122</v>
      </c>
      <c r="CV126" s="28">
        <f>求节点($AT$5:$AT$10,AV$5:AV$10,将星节奏统计!BJ125)</f>
        <v>0.1</v>
      </c>
      <c r="CW126" s="28">
        <f>求节点($AT$5:$AT$10,AW$5:AW$10,将星节奏统计!BK125)</f>
        <v>0.1</v>
      </c>
      <c r="CX126" s="28">
        <f>求节点($AT$5:$AT$10,AX$5:AX$10,将星节奏统计!BL125)</f>
        <v>8.4802183155814087E-2</v>
      </c>
      <c r="CY126" s="28">
        <f>求节点($AT$5:$AT$10,AY$5:AY$10,将星节奏统计!BM125)</f>
        <v>0</v>
      </c>
      <c r="CZ126" s="28">
        <f>求节点($AT$5:$AT$10,AZ$5:AZ$10,将星节奏统计!BN125)</f>
        <v>0</v>
      </c>
      <c r="DA126" s="28">
        <f>求节点($AT$5:$AT$10,BA$5:BA$10,将星节奏统计!BO125)</f>
        <v>0</v>
      </c>
      <c r="DB126" s="28">
        <f>求节点($AT$5:$AT$10,BB$5:BB$10,将星节奏统计!BP125)</f>
        <v>0</v>
      </c>
      <c r="DC126" s="28">
        <f>求节点($AT$5:$AT$10,BC$5:BC$10,将星节奏统计!BQ125)</f>
        <v>0</v>
      </c>
      <c r="DD126" s="28">
        <f>求节点($AT$5:$AT$10,BD$5:BD$10,将星节奏统计!BR125)</f>
        <v>0</v>
      </c>
      <c r="DE126" s="28">
        <f>求节点($AT$5:$AT$10,BE$5:BE$10,将星节奏统计!BS125)</f>
        <v>0</v>
      </c>
      <c r="DF126" s="28">
        <f>求节点($AT$5:$AT$10,BF$5:BF$10,将星节奏统计!BT125)</f>
        <v>0</v>
      </c>
      <c r="DG126" s="28">
        <f>求节点($AT$5:$AT$10,BG$5:BG$10,将星节奏统计!BU125)</f>
        <v>0</v>
      </c>
      <c r="DH126" s="28">
        <f>求节点($AT$5:$AT$10,BH$5:BH$10,将星节奏统计!BV125)</f>
        <v>0</v>
      </c>
      <c r="DI126" s="28">
        <f>求节点($AT$5:$AT$10,BI$5:BI$10,将星节奏统计!BW125)</f>
        <v>0</v>
      </c>
      <c r="DJ126" s="28">
        <f>求节点($AT$5:$AT$10,BJ$5:BJ$10,将星节奏统计!BX125)</f>
        <v>0</v>
      </c>
      <c r="DK126" s="28">
        <f>求节点($AT$5:$AT$10,BK$5:BK$10,将星节奏统计!BY125)</f>
        <v>0</v>
      </c>
      <c r="DL126" s="28">
        <f>求节点($AT$5:$AT$10,BL$5:BL$10,将星节奏统计!BZ125)</f>
        <v>0.9</v>
      </c>
      <c r="DM126" s="28">
        <f>求节点($AT$5:$AT$10,BM$5:BM$10,将星节奏统计!CA125)</f>
        <v>0.9</v>
      </c>
      <c r="DN126" s="28">
        <f>求节点($AT$5:$AT$10,BN$5:BN$10,将星节奏统计!CB125)</f>
        <v>0.6</v>
      </c>
      <c r="DO126" s="28">
        <f>求节点($AT$5:$AT$10,BO$5:BO$10,将星节奏统计!CC125)</f>
        <v>0</v>
      </c>
      <c r="DP126" s="28">
        <f>求节点($AT$5:$AT$10,BP$5:BP$10,将星节奏统计!CD125)</f>
        <v>0.9</v>
      </c>
      <c r="DQ126" s="28">
        <f>求节点($AT$5:$AT$10,BQ$5:BQ$10,将星节奏统计!CE125)</f>
        <v>0.6</v>
      </c>
      <c r="DR126" s="28">
        <f>求节点($AT$5:$AT$10,BR$5:BR$10,将星节奏统计!CF125)</f>
        <v>0.9</v>
      </c>
      <c r="DS126" s="28">
        <f>求节点($AT$5:$AT$10,BS$5:BS$10,将星节奏统计!CG125)</f>
        <v>0</v>
      </c>
      <c r="DT126" s="28">
        <f>求节点($AT$5:$AT$10,BT$5:BT$10,将星节奏统计!CH125)</f>
        <v>0.6</v>
      </c>
      <c r="DU126" s="28">
        <f>求节点($AT$5:$AT$10,BU$5:BU$10,将星节奏统计!CI125)</f>
        <v>0.1</v>
      </c>
      <c r="DV126" s="28">
        <f>求节点($AT$5:$AT$10,BV$5:BV$10,将星节奏统计!CJ125)</f>
        <v>0.6</v>
      </c>
      <c r="DW126" s="28">
        <f>求节点($AT$5:$AT$10,BW$5:BW$10,将星节奏统计!CK125)</f>
        <v>0.5</v>
      </c>
      <c r="DX126" s="28">
        <f>求节点($AT$5:$AT$10,BX$5:BX$10,将星节奏统计!CL125)</f>
        <v>0.33</v>
      </c>
      <c r="DY126" s="28">
        <f>求节点($AT$5:$AT$10,BY$5:BY$10,将星节奏统计!CM125)</f>
        <v>0.5</v>
      </c>
      <c r="DZ126" s="28">
        <f>求节点($AT$5:$AT$10,BZ$5:BZ$10,将星节奏统计!CN125)</f>
        <v>0.33</v>
      </c>
      <c r="EA126" s="28">
        <f>求节点($AT$5:$AT$10,CA$5:CA$10,将星节奏统计!CO125)</f>
        <v>0.6</v>
      </c>
      <c r="EB126" s="28">
        <f>求节点($AT$5:$AT$10,CB$5:CB$10,将星节奏统计!CP125)</f>
        <v>0.6</v>
      </c>
      <c r="EC126" s="28">
        <f>求节点($AT$5:$AT$10,CC$5:CC$10,将星节奏统计!CQ125)</f>
        <v>0.6</v>
      </c>
      <c r="ED126" s="28">
        <f>求节点($AT$5:$AT$10,CD$5:CD$10,将星节奏统计!CR125)</f>
        <v>0.6</v>
      </c>
      <c r="EE126" s="28">
        <f>求节点($AT$5:$AT$10,CE$5:CE$10,将星节奏统计!CS125)</f>
        <v>0.4</v>
      </c>
      <c r="EF126" s="28">
        <f>求节点($AT$5:$AT$10,CF$5:CF$10,将星节奏统计!CT125)</f>
        <v>0.4</v>
      </c>
      <c r="EG126" s="28">
        <f>求节点($AT$5:$AT$10,CG$5:CG$10,将星节奏统计!CU125)</f>
        <v>0.4</v>
      </c>
      <c r="EH126" s="28">
        <f>求节点($AT$5:$AT$10,CH$5:CH$10,将星节奏统计!CV125)</f>
        <v>0.4</v>
      </c>
      <c r="EI126" s="28">
        <f>求节点($AT$5:$AT$10,CI$5:CI$10,将星节奏统计!CW125)</f>
        <v>0.5</v>
      </c>
      <c r="EJ126" s="28">
        <f>求节点($AT$5:$AT$10,CJ$5:CJ$10,将星节奏统计!CX125)</f>
        <v>0.33</v>
      </c>
      <c r="EK126" s="28">
        <f>求节点($AT$5:$AT$10,CK$5:CK$10,将星节奏统计!CY125)</f>
        <v>0</v>
      </c>
      <c r="EL126" s="28">
        <f>求节点($AT$5:$AT$10,CL$5:CL$10,将星节奏统计!CZ125)</f>
        <v>0</v>
      </c>
      <c r="EM126" s="28">
        <f>求节点($AT$5:$AT$10,CM$5:CM$10,将星节奏统计!DA125)</f>
        <v>0</v>
      </c>
      <c r="EN126" s="28">
        <f>求节点($AT$5:$AT$10,CN$5:CN$10,将星节奏统计!DB125)</f>
        <v>0</v>
      </c>
      <c r="EO126" s="28">
        <f>求节点($AT$5:$AT$10,CO$5:CO$10,将星节奏统计!DC125)</f>
        <v>0</v>
      </c>
      <c r="EP126" s="28">
        <f>求节点($AT$5:$AT$10,CP$5:CP$10,将星节奏统计!DD125)</f>
        <v>0</v>
      </c>
      <c r="EQ126" s="28">
        <f>求节点($AT$5:$AT$10,CQ$5:CQ$10,将星节奏统计!DE125)</f>
        <v>0</v>
      </c>
      <c r="ER126" s="28">
        <f>求节点($AT$5:$AT$10,CR$5:CR$10,将星节奏统计!DF125)</f>
        <v>0</v>
      </c>
      <c r="ES126" s="28">
        <f>求节点($AT$5:$AT$10,CS$5:CS$10,将星节奏统计!DG125)</f>
        <v>0</v>
      </c>
      <c r="ET126" s="28">
        <f>求节点($AT$17:$AT$22,AV$17:AV$22,将星节奏统计!DJ125)</f>
        <v>0</v>
      </c>
      <c r="EU126" s="28">
        <f>求节点($AT$17:$AT$22,AW$17:AW$22,将星节奏统计!DK125)</f>
        <v>0</v>
      </c>
      <c r="EV126" s="28">
        <f>求节点($AT$17:$AT$22,AX$17:AX$22,将星节奏统计!DL125)</f>
        <v>0</v>
      </c>
      <c r="EW126" s="28">
        <f>求节点($AT$17:$AT$22,AY$17:AY$22,将星节奏统计!DM125)</f>
        <v>2.1575315301023551E-4</v>
      </c>
      <c r="EX126" s="28">
        <f>求节点($AT$17:$AT$22,AZ$17:AZ$22,将星节奏统计!DN125)</f>
        <v>3.2362972951534633E-4</v>
      </c>
      <c r="EY126" s="28">
        <f>求节点($AT$17:$AT$22,BA$17:BA$22,将星节奏统计!DO125)</f>
        <v>3.2362972951534633E-4</v>
      </c>
      <c r="EZ126" s="28">
        <f>求节点($AT$17:$AT$22,BB$17:BB$22,将星节奏统计!DP125)</f>
        <v>4.9034807502325306E-4</v>
      </c>
      <c r="FA126" s="28">
        <f>求节点($AT$17:$AT$22,BC$17:BC$22,将星节奏统计!DQ125)</f>
        <v>0</v>
      </c>
      <c r="FB126" s="28">
        <f>求节点($AT$17:$AT$22,BD$17:BD$22,将星节奏统计!DR125)</f>
        <v>3.2362972951534633E-4</v>
      </c>
      <c r="FC126" s="28">
        <f>求节点($AT$17:$AT$22,BE$17:BE$22,将星节奏统计!DS125)</f>
        <v>0</v>
      </c>
      <c r="FD126" s="28">
        <f>求节点($AT$17:$AT$22,BF$17:BF$22,将星节奏统计!DT125)</f>
        <v>0</v>
      </c>
      <c r="FE126" s="28">
        <f>求节点($AT$17:$AT$22,BG$17:BG$22,将星节奏统计!DU125)</f>
        <v>0</v>
      </c>
      <c r="FF126" s="28">
        <f>求节点($AT$17:$AT$22,BH$17:BH$22,将星节奏统计!DV125)</f>
        <v>0</v>
      </c>
      <c r="FG126" s="28">
        <f>求节点($AT$17:$AT$22,BI$17:BI$22,将星节奏统计!DW125)</f>
        <v>0</v>
      </c>
      <c r="FH126" s="28">
        <f>求节点($AT$17:$AT$22,BJ$17:BJ$22,将星节奏统计!DX125)</f>
        <v>0</v>
      </c>
      <c r="FI126" s="28">
        <f>求节点($AT$17:$AT$22,BK$17:BK$22,将星节奏统计!DY125)</f>
        <v>0</v>
      </c>
      <c r="FJ126" s="28">
        <f>求节点($AT$17:$AT$22,BL$17:BL$22,将星节奏统计!DZ125)</f>
        <v>0</v>
      </c>
      <c r="FK126" s="28">
        <f>求节点($AT$17:$AT$22,BM$17:BM$22,将星节奏统计!EA125)</f>
        <v>0</v>
      </c>
      <c r="FL126" s="28">
        <f>求节点($AT$17:$AT$22,BN$17:BN$22,将星节奏统计!EB125)</f>
        <v>0</v>
      </c>
      <c r="FM126" s="28">
        <f>求节点($AT$17:$AT$22,BO$17:BO$22,将星节奏统计!EC125)</f>
        <v>0</v>
      </c>
      <c r="FN126" s="28">
        <f>求节点($AT$5:$AT$10,AV$5:AV$10,将星节奏统计!EG125)</f>
        <v>0.1</v>
      </c>
      <c r="FO126" s="28">
        <f>求节点($AT$5:$AT$10,AW$5:AW$10,将星节奏统计!EH125)</f>
        <v>0.1</v>
      </c>
      <c r="FP126" s="28">
        <f>求节点($AT$5:$AT$10,AX$5:AX$10,将星节奏统计!EI125)</f>
        <v>9.5503818275756991E-2</v>
      </c>
      <c r="FQ126" s="28">
        <f>求节点($AT$5:$AT$10,AY$5:AY$10,将星节奏统计!EJ125)</f>
        <v>0</v>
      </c>
      <c r="FR126" s="28">
        <f>求节点($AT$5:$AT$10,AZ$5:AZ$10,将星节奏统计!EK125)</f>
        <v>0</v>
      </c>
      <c r="FS126" s="28">
        <f>求节点($AT$5:$AT$10,BA$5:BA$10,将星节奏统计!EL125)</f>
        <v>0</v>
      </c>
      <c r="FT126" s="28">
        <f>求节点($AT$5:$AT$10,BB$5:BB$10,将星节奏统计!EM125)</f>
        <v>0</v>
      </c>
      <c r="FU126" s="28">
        <f>求节点($AT$5:$AT$10,BC$5:BC$10,将星节奏统计!EN125)</f>
        <v>0</v>
      </c>
      <c r="FV126" s="28">
        <f>求节点($AT$5:$AT$10,BD$5:BD$10,将星节奏统计!EO125)</f>
        <v>0</v>
      </c>
      <c r="FW126" s="28">
        <f>求节点($AT$5:$AT$10,BE$5:BE$10,将星节奏统计!EP125)</f>
        <v>0</v>
      </c>
      <c r="FX126" s="28">
        <f>求节点($AT$5:$AT$10,BF$5:BF$10,将星节奏统计!EQ125)</f>
        <v>0</v>
      </c>
      <c r="FY126" s="28">
        <f>求节点($AT$5:$AT$10,BG$5:BG$10,将星节奏统计!ER125)</f>
        <v>0</v>
      </c>
      <c r="FZ126" s="28">
        <f>求节点($AT$5:$AT$10,BH$5:BH$10,将星节奏统计!ES125)</f>
        <v>0</v>
      </c>
      <c r="GA126" s="28">
        <f>求节点($AT$5:$AT$10,BI$5:BI$10,将星节奏统计!ET125)</f>
        <v>0</v>
      </c>
      <c r="GB126" s="28">
        <f>求节点($AT$5:$AT$10,BJ$5:BJ$10,将星节奏统计!EU125)</f>
        <v>0</v>
      </c>
      <c r="GC126" s="28">
        <f>求节点($AT$5:$AT$10,BK$5:BK$10,将星节奏统计!EV125)</f>
        <v>0</v>
      </c>
      <c r="GD126" s="28">
        <f>求节点($AT$5:$AT$10,BL$5:BL$10,将星节奏统计!EW125)</f>
        <v>0.9</v>
      </c>
      <c r="GE126" s="28">
        <f>求节点($AT$5:$AT$10,BM$5:BM$10,将星节奏统计!EX125)</f>
        <v>0.9</v>
      </c>
      <c r="GF126" s="28">
        <f>求节点($AT$5:$AT$10,BN$5:BN$10,将星节奏统计!EY125)</f>
        <v>0.6</v>
      </c>
      <c r="GG126" s="28">
        <f>求节点($AT$5:$AT$10,BO$5:BO$10,将星节奏统计!EZ125)</f>
        <v>0</v>
      </c>
      <c r="GH126" s="28">
        <f>求节点($AT$5:$AT$10,BP$5:BP$10,将星节奏统计!FA125)</f>
        <v>0.9</v>
      </c>
      <c r="GI126" s="28">
        <f>求节点($AT$5:$AT$10,BQ$5:BQ$10,将星节奏统计!FB125)</f>
        <v>0.6</v>
      </c>
      <c r="GJ126" s="28">
        <f>求节点($AT$5:$AT$10,BR$5:BR$10,将星节奏统计!FC125)</f>
        <v>0.9</v>
      </c>
      <c r="GK126" s="28">
        <f>求节点($AT$5:$AT$10,BS$5:BS$10,将星节奏统计!FD125)</f>
        <v>0</v>
      </c>
      <c r="GL126" s="28">
        <f>求节点($AT$5:$AT$10,BT$5:BT$10,将星节奏统计!FE125)</f>
        <v>0.6</v>
      </c>
      <c r="GM126" s="28">
        <f>求节点($AT$5:$AT$10,BU$5:BU$10,将星节奏统计!FF125)</f>
        <v>0.1</v>
      </c>
      <c r="GN126" s="28">
        <f>求节点($AT$5:$AT$10,BV$5:BV$10,将星节奏统计!FG125)</f>
        <v>0.6</v>
      </c>
      <c r="GO126" s="28">
        <f>求节点($AT$5:$AT$10,BW$5:BW$10,将星节奏统计!FH125)</f>
        <v>0.5</v>
      </c>
      <c r="GP126" s="28">
        <f>求节点($AT$5:$AT$10,BX$5:BX$10,将星节奏统计!FI125)</f>
        <v>0.33</v>
      </c>
      <c r="GQ126" s="28">
        <f>求节点($AT$5:$AT$10,BY$5:BY$10,将星节奏统计!FJ125)</f>
        <v>0.5</v>
      </c>
      <c r="GR126" s="28">
        <f>求节点($AT$5:$AT$10,BZ$5:BZ$10,将星节奏统计!FK125)</f>
        <v>0.33</v>
      </c>
      <c r="GS126" s="28">
        <f>求节点($AT$5:$AT$10,CA$5:CA$10,将星节奏统计!FL125)</f>
        <v>0.6</v>
      </c>
      <c r="GT126" s="28">
        <f>求节点($AT$5:$AT$10,CB$5:CB$10,将星节奏统计!FM125)</f>
        <v>0.6</v>
      </c>
      <c r="GU126" s="28">
        <f>求节点($AT$5:$AT$10,CC$5:CC$10,将星节奏统计!FN125)</f>
        <v>0.6</v>
      </c>
      <c r="GV126" s="28">
        <f>求节点($AT$5:$AT$10,CD$5:CD$10,将星节奏统计!FO125)</f>
        <v>0.6</v>
      </c>
      <c r="GW126" s="28">
        <f>求节点($AT$5:$AT$10,CE$5:CE$10,将星节奏统计!FP125)</f>
        <v>0.4</v>
      </c>
      <c r="GX126" s="28">
        <f>求节点($AT$5:$AT$10,CF$5:CF$10,将星节奏统计!FQ125)</f>
        <v>0.4</v>
      </c>
      <c r="GY126" s="28">
        <f>求节点($AT$5:$AT$10,CG$5:CG$10,将星节奏统计!FR125)</f>
        <v>0.4</v>
      </c>
      <c r="GZ126" s="28">
        <f>求节点($AT$5:$AT$10,CH$5:CH$10,将星节奏统计!FS125)</f>
        <v>0.4</v>
      </c>
      <c r="HA126" s="28">
        <f>求节点($AT$5:$AT$10,CI$5:CI$10,将星节奏统计!FT125)</f>
        <v>0.5</v>
      </c>
      <c r="HB126" s="28">
        <f>求节点($AT$5:$AT$10,CJ$5:CJ$10,将星节奏统计!FU125)</f>
        <v>0.33</v>
      </c>
      <c r="HC126" s="28">
        <f>求节点($AT$5:$AT$10,CK$5:CK$10,将星节奏统计!FV125)</f>
        <v>0</v>
      </c>
      <c r="HD126" s="28">
        <f>求节点($AT$5:$AT$10,CL$5:CL$10,将星节奏统计!FW125)</f>
        <v>0</v>
      </c>
      <c r="HE126" s="28">
        <f>求节点($AT$5:$AT$10,CM$5:CM$10,将星节奏统计!FX125)</f>
        <v>0</v>
      </c>
      <c r="HF126" s="28">
        <f>求节点($AT$5:$AT$10,CN$5:CN$10,将星节奏统计!FY125)</f>
        <v>0</v>
      </c>
      <c r="HG126" s="28">
        <f>求节点($AT$5:$AT$10,CO$5:CO$10,将星节奏统计!FZ125)</f>
        <v>0</v>
      </c>
      <c r="HH126" s="28">
        <f>求节点($AT$5:$AT$10,CP$5:CP$10,将星节奏统计!GA125)</f>
        <v>0</v>
      </c>
      <c r="HI126" s="28">
        <f>求节点($AT$5:$AT$10,CQ$5:CQ$10,将星节奏统计!GB125)</f>
        <v>0</v>
      </c>
      <c r="HJ126" s="28">
        <f>求节点($AT$5:$AT$10,CR$5:CR$10,将星节奏统计!GC125)</f>
        <v>0</v>
      </c>
      <c r="HK126" s="28">
        <f>求节点($AT$5:$AT$10,CS$5:CS$10,将星节奏统计!GD125)</f>
        <v>0</v>
      </c>
      <c r="HL126" s="28">
        <f>求节点($AT$17:$AT$22,AV$17:AV$22,将星节奏统计!GG125)</f>
        <v>0</v>
      </c>
      <c r="HM126" s="28">
        <f>求节点($AT$17:$AT$22,AW$17:AW$22,将星节奏统计!GH125)</f>
        <v>0</v>
      </c>
      <c r="HN126" s="28">
        <f>求节点($AT$17:$AT$22,AX$17:AX$22,将星节奏统计!GI125)</f>
        <v>0</v>
      </c>
      <c r="HO126" s="28">
        <f>求节点($AT$17:$AT$22,AY$17:AY$22,将星节奏统计!GJ125)</f>
        <v>0</v>
      </c>
      <c r="HP126" s="28">
        <f>求节点($AT$17:$AT$22,AZ$17:AZ$22,将星节奏统计!GK125)</f>
        <v>0</v>
      </c>
      <c r="HQ126" s="28">
        <f>求节点($AT$17:$AT$22,BA$17:BA$22,将星节奏统计!GL125)</f>
        <v>0</v>
      </c>
      <c r="HR126" s="28">
        <f>求节点($AT$17:$AT$22,BB$17:BB$22,将星节奏统计!GM125)</f>
        <v>0</v>
      </c>
      <c r="HS126" s="28">
        <f>求节点($AT$17:$AT$22,BC$17:BC$22,将星节奏统计!GN125)</f>
        <v>0</v>
      </c>
      <c r="HT126" s="28">
        <f>求节点($AT$17:$AT$22,BD$17:BD$22,将星节奏统计!GO125)</f>
        <v>0</v>
      </c>
      <c r="HU126" s="28">
        <f>求节点($AT$17:$AT$22,BE$17:BE$22,将星节奏统计!GP125)</f>
        <v>0</v>
      </c>
      <c r="HV126" s="28">
        <f>求节点($AT$17:$AT$22,BF$17:BF$22,将星节奏统计!GQ125)</f>
        <v>0</v>
      </c>
      <c r="HW126" s="28">
        <f>求节点($AT$17:$AT$22,BG$17:BG$22,将星节奏统计!GR125)</f>
        <v>0</v>
      </c>
      <c r="HX126" s="28">
        <f>求节点($AT$17:$AT$22,BH$17:BH$22,将星节奏统计!GS125)</f>
        <v>0</v>
      </c>
      <c r="HY126" s="28">
        <f>求节点($AT$17:$AT$22,BI$17:BI$22,将星节奏统计!GT125)</f>
        <v>0</v>
      </c>
      <c r="HZ126" s="28">
        <f>求节点($AT$17:$AT$22,BJ$17:BJ$22,将星节奏统计!GU125)</f>
        <v>0</v>
      </c>
      <c r="IA126" s="28">
        <f>求节点($AT$17:$AT$22,BK$17:BK$22,将星节奏统计!GV125)</f>
        <v>0</v>
      </c>
      <c r="IB126" s="28">
        <f>求节点($AT$17:$AT$22,BL$17:BL$22,将星节奏统计!GW125)</f>
        <v>0</v>
      </c>
      <c r="IC126" s="28">
        <f>求节点($AT$17:$AT$22,BM$17:BM$22,将星节奏统计!GX125)</f>
        <v>0</v>
      </c>
      <c r="ID126" s="28">
        <f>求节点($AT$17:$AT$22,BN$17:BN$22,将星节奏统计!GY125)</f>
        <v>0</v>
      </c>
      <c r="IE126" s="28">
        <f>求节点($AT$17:$AT$22,BO$17:BO$22,将星节奏统计!GZ125)</f>
        <v>0</v>
      </c>
      <c r="IF126" s="28">
        <f>求节点($AT$5:$AT$10,AV$5:AV$10,将星节奏统计!HD125)</f>
        <v>0.1</v>
      </c>
      <c r="IG126" s="28">
        <f>求节点($AT$5:$AT$10,AW$5:AW$10,将星节奏统计!HE125)</f>
        <v>0.1</v>
      </c>
      <c r="IH126" s="28">
        <f>求节点($AT$5:$AT$10,AX$5:AX$10,将星节奏统计!HF125)</f>
        <v>0.1</v>
      </c>
      <c r="II126" s="28">
        <f>求节点($AT$5:$AT$10,AY$5:AY$10,将星节奏统计!HG125)</f>
        <v>0</v>
      </c>
      <c r="IJ126" s="28">
        <f>求节点($AT$5:$AT$10,AZ$5:AZ$10,将星节奏统计!HH125)</f>
        <v>0</v>
      </c>
      <c r="IK126" s="28">
        <f>求节点($AT$5:$AT$10,BA$5:BA$10,将星节奏统计!HI125)</f>
        <v>0</v>
      </c>
      <c r="IL126" s="28">
        <f>求节点($AT$5:$AT$10,BB$5:BB$10,将星节奏统计!HJ125)</f>
        <v>0</v>
      </c>
      <c r="IM126" s="28">
        <f>求节点($AT$5:$AT$10,BC$5:BC$10,将星节奏统计!HK125)</f>
        <v>0</v>
      </c>
      <c r="IN126" s="28">
        <f>求节点($AT$5:$AT$10,BD$5:BD$10,将星节奏统计!HL125)</f>
        <v>0</v>
      </c>
      <c r="IO126" s="28">
        <f>求节点($AT$5:$AT$10,BE$5:BE$10,将星节奏统计!HM125)</f>
        <v>0</v>
      </c>
      <c r="IP126" s="28">
        <f>求节点($AT$5:$AT$10,BF$5:BF$10,将星节奏统计!HN125)</f>
        <v>0</v>
      </c>
      <c r="IQ126" s="28">
        <f>求节点($AT$5:$AT$10,BG$5:BG$10,将星节奏统计!HO125)</f>
        <v>0</v>
      </c>
      <c r="IR126" s="28">
        <f>求节点($AT$5:$AT$10,BH$5:BH$10,将星节奏统计!HP125)</f>
        <v>0</v>
      </c>
      <c r="IS126" s="28">
        <f>求节点($AT$5:$AT$10,BI$5:BI$10,将星节奏统计!HQ125)</f>
        <v>0</v>
      </c>
      <c r="IT126" s="28">
        <f>求节点($AT$5:$AT$10,BJ$5:BJ$10,将星节奏统计!HR125)</f>
        <v>0</v>
      </c>
      <c r="IU126" s="28">
        <f>求节点($AT$5:$AT$10,BK$5:BK$10,将星节奏统计!HS125)</f>
        <v>0</v>
      </c>
      <c r="IV126" s="28">
        <f>求节点($AT$5:$AT$10,BL$5:BL$10,将星节奏统计!HT125)</f>
        <v>0.9</v>
      </c>
      <c r="IW126" s="28">
        <f>求节点($AT$5:$AT$10,BM$5:BM$10,将星节奏统计!HU125)</f>
        <v>0.9</v>
      </c>
      <c r="IX126" s="28">
        <f>求节点($AT$5:$AT$10,BN$5:BN$10,将星节奏统计!HV125)</f>
        <v>0.6</v>
      </c>
      <c r="IY126" s="28">
        <f>求节点($AT$5:$AT$10,BO$5:BO$10,将星节奏统计!HW125)</f>
        <v>0</v>
      </c>
      <c r="IZ126" s="28">
        <f>求节点($AT$5:$AT$10,BP$5:BP$10,将星节奏统计!HX125)</f>
        <v>0.9</v>
      </c>
      <c r="JA126" s="28">
        <f>求节点($AT$5:$AT$10,BQ$5:BQ$10,将星节奏统计!HY125)</f>
        <v>0.6</v>
      </c>
      <c r="JB126" s="28">
        <f>求节点($AT$5:$AT$10,BR$5:BR$10,将星节奏统计!HZ125)</f>
        <v>0.9</v>
      </c>
      <c r="JC126" s="28">
        <f>求节点($AT$5:$AT$10,BS$5:BS$10,将星节奏统计!IA125)</f>
        <v>0</v>
      </c>
      <c r="JD126" s="28">
        <f>求节点($AT$5:$AT$10,BT$5:BT$10,将星节奏统计!IB125)</f>
        <v>0.6</v>
      </c>
      <c r="JE126" s="28">
        <f>求节点($AT$5:$AT$10,BU$5:BU$10,将星节奏统计!IC125)</f>
        <v>0.1</v>
      </c>
      <c r="JF126" s="28">
        <f>求节点($AT$5:$AT$10,BV$5:BV$10,将星节奏统计!ID125)</f>
        <v>0.6</v>
      </c>
      <c r="JG126" s="28">
        <f>求节点($AT$5:$AT$10,BW$5:BW$10,将星节奏统计!IE125)</f>
        <v>0.5</v>
      </c>
      <c r="JH126" s="28">
        <f>求节点($AT$5:$AT$10,BX$5:BX$10,将星节奏统计!IF125)</f>
        <v>0.33</v>
      </c>
      <c r="JI126" s="28">
        <f>求节点($AT$5:$AT$10,BY$5:BY$10,将星节奏统计!IG125)</f>
        <v>0.5</v>
      </c>
      <c r="JJ126" s="28">
        <f>求节点($AT$5:$AT$10,BZ$5:BZ$10,将星节奏统计!IH125)</f>
        <v>0.33</v>
      </c>
      <c r="JK126" s="28">
        <f>求节点($AT$5:$AT$10,CA$5:CA$10,将星节奏统计!II125)</f>
        <v>0.6</v>
      </c>
      <c r="JL126" s="28">
        <f>求节点($AT$5:$AT$10,CB$5:CB$10,将星节奏统计!IJ125)</f>
        <v>0.6</v>
      </c>
      <c r="JM126" s="28">
        <f>求节点($AT$5:$AT$10,CC$5:CC$10,将星节奏统计!IK125)</f>
        <v>0.6</v>
      </c>
      <c r="JN126" s="28">
        <f>求节点($AT$5:$AT$10,CD$5:CD$10,将星节奏统计!IL125)</f>
        <v>0.6</v>
      </c>
      <c r="JO126" s="28">
        <f>求节点($AT$5:$AT$10,CE$5:CE$10,将星节奏统计!IM125)</f>
        <v>0.4</v>
      </c>
      <c r="JP126" s="28">
        <f>求节点($AT$5:$AT$10,CF$5:CF$10,将星节奏统计!IN125)</f>
        <v>0.4</v>
      </c>
      <c r="JQ126" s="28">
        <f>求节点($AT$5:$AT$10,CG$5:CG$10,将星节奏统计!IO125)</f>
        <v>0.4</v>
      </c>
      <c r="JR126" s="28">
        <f>求节点($AT$5:$AT$10,CH$5:CH$10,将星节奏统计!IP125)</f>
        <v>0.4</v>
      </c>
      <c r="JS126" s="28">
        <f>求节点($AT$5:$AT$10,CI$5:CI$10,将星节奏统计!IQ125)</f>
        <v>0.5</v>
      </c>
      <c r="JT126" s="28">
        <f>求节点($AT$5:$AT$10,CJ$5:CJ$10,将星节奏统计!IR125)</f>
        <v>0.33</v>
      </c>
      <c r="JU126" s="28">
        <f>求节点($AT$5:$AT$10,CK$5:CK$10,将星节奏统计!IS125)</f>
        <v>0</v>
      </c>
      <c r="JV126" s="28">
        <f>求节点($AT$5:$AT$10,CL$5:CL$10,将星节奏统计!IT125)</f>
        <v>0</v>
      </c>
      <c r="JW126" s="28">
        <f>求节点($AT$5:$AT$10,CM$5:CM$10,将星节奏统计!IU125)</f>
        <v>0</v>
      </c>
      <c r="JX126" s="28">
        <f>求节点($AT$5:$AT$10,CN$5:CN$10,将星节奏统计!IV125)</f>
        <v>0</v>
      </c>
      <c r="JY126" s="28">
        <f>求节点($AT$5:$AT$10,CO$5:CO$10,将星节奏统计!IW125)</f>
        <v>0</v>
      </c>
      <c r="JZ126" s="28">
        <f>求节点($AT$5:$AT$10,CP$5:CP$10,将星节奏统计!IX125)</f>
        <v>0</v>
      </c>
      <c r="KA126" s="28">
        <f>求节点($AT$5:$AT$10,CQ$5:CQ$10,将星节奏统计!IY125)</f>
        <v>0</v>
      </c>
      <c r="KB126" s="28">
        <f>求节点($AT$5:$AT$10,CR$5:CR$10,将星节奏统计!IZ125)</f>
        <v>0</v>
      </c>
      <c r="KC126" s="28">
        <f>求节点($AT$5:$AT$10,CS$5:CS$10,将星节奏统计!JA125)</f>
        <v>0</v>
      </c>
      <c r="KD126" s="28">
        <f>求节点($AT$17:$AT$22,AV$17:AV$22,将星节奏统计!JD125)</f>
        <v>0</v>
      </c>
      <c r="KE126" s="28">
        <f>求节点($AT$17:$AT$22,AW$17:AW$22,将星节奏统计!JE125)</f>
        <v>0</v>
      </c>
      <c r="KF126" s="28">
        <f>求节点($AT$17:$AT$22,AX$17:AX$22,将星节奏统计!JF125)</f>
        <v>0</v>
      </c>
      <c r="KG126" s="28">
        <f>求节点($AT$17:$AT$22,AY$17:AY$22,将星节奏统计!JG125)</f>
        <v>2.1575315301023551E-4</v>
      </c>
      <c r="KH126" s="28">
        <f>求节点($AT$17:$AT$22,AZ$17:AZ$22,将星节奏统计!JH125)</f>
        <v>3.2362972951534633E-4</v>
      </c>
      <c r="KI126" s="28">
        <f>求节点($AT$17:$AT$22,BA$17:BA$22,将星节奏统计!JI125)</f>
        <v>3.2362972951534633E-4</v>
      </c>
      <c r="KJ126" s="28">
        <f>求节点($AT$17:$AT$22,BB$17:BB$22,将星节奏统计!JJ125)</f>
        <v>4.9034807502325306E-4</v>
      </c>
      <c r="KK126" s="28">
        <f>求节点($AT$17:$AT$22,BC$17:BC$22,将星节奏统计!JK125)</f>
        <v>0</v>
      </c>
      <c r="KL126" s="28">
        <f>求节点($AT$17:$AT$22,BD$17:BD$22,将星节奏统计!JL125)</f>
        <v>3.2362972951534633E-4</v>
      </c>
      <c r="KM126" s="28">
        <f>求节点($AT$17:$AT$22,BE$17:BE$22,将星节奏统计!JM125)</f>
        <v>0</v>
      </c>
      <c r="KN126" s="28">
        <f>求节点($AT$17:$AT$22,BF$17:BF$22,将星节奏统计!JN125)</f>
        <v>0</v>
      </c>
      <c r="KO126" s="28">
        <f>求节点($AT$17:$AT$22,BG$17:BG$22,将星节奏统计!JO125)</f>
        <v>0</v>
      </c>
      <c r="KP126" s="28">
        <f>求节点($AT$17:$AT$22,BH$17:BH$22,将星节奏统计!JP125)</f>
        <v>0</v>
      </c>
      <c r="KQ126" s="28">
        <f>求节点($AT$17:$AT$22,BI$17:BI$22,将星节奏统计!JQ125)</f>
        <v>0</v>
      </c>
      <c r="KR126" s="28">
        <f>求节点($AT$17:$AT$22,BJ$17:BJ$22,将星节奏统计!JR125)</f>
        <v>0</v>
      </c>
      <c r="KS126" s="28">
        <f>求节点($AT$17:$AT$22,BK$17:BK$22,将星节奏统计!JS125)</f>
        <v>0</v>
      </c>
      <c r="KT126" s="28">
        <f>求节点($AT$17:$AT$22,BL$17:BL$22,将星节奏统计!JT125)</f>
        <v>0</v>
      </c>
      <c r="KU126" s="28">
        <f>求节点($AT$17:$AT$22,BM$17:BM$22,将星节奏统计!JU125)</f>
        <v>0</v>
      </c>
      <c r="KV126" s="28">
        <f>求节点($AT$17:$AT$22,BN$17:BN$22,将星节奏统计!JV125)</f>
        <v>0</v>
      </c>
      <c r="KW126" s="28">
        <f>求节点($AT$17:$AT$22,BO$17:BO$22,将星节奏统计!JW125)</f>
        <v>0</v>
      </c>
      <c r="KX126" s="28">
        <f>求节点($AT$5:$AT$10,AV$5:AV$10,将星节奏统计!KA125)</f>
        <v>0.1</v>
      </c>
      <c r="KY126" s="28">
        <f>求节点($AT$5:$AT$10,AW$5:AW$10,将星节奏统计!KB125)</f>
        <v>0.1</v>
      </c>
      <c r="KZ126" s="28">
        <f>求节点($AT$5:$AT$10,AX$5:AX$10,将星节奏统计!KC125)</f>
        <v>0.1</v>
      </c>
      <c r="LA126" s="28">
        <f>求节点($AT$5:$AT$10,AY$5:AY$10,将星节奏统计!KD125)</f>
        <v>0</v>
      </c>
      <c r="LB126" s="28">
        <f>求节点($AT$5:$AT$10,AZ$5:AZ$10,将星节奏统计!KE125)</f>
        <v>0</v>
      </c>
      <c r="LC126" s="28">
        <f>求节点($AT$5:$AT$10,BA$5:BA$10,将星节奏统计!KF125)</f>
        <v>0</v>
      </c>
      <c r="LD126" s="28">
        <f>求节点($AT$5:$AT$10,BB$5:BB$10,将星节奏统计!KG125)</f>
        <v>0</v>
      </c>
      <c r="LE126" s="28">
        <f>求节点($AT$5:$AT$10,BC$5:BC$10,将星节奏统计!KH125)</f>
        <v>0</v>
      </c>
      <c r="LF126" s="28">
        <f>求节点($AT$5:$AT$10,BD$5:BD$10,将星节奏统计!KI125)</f>
        <v>0</v>
      </c>
      <c r="LG126" s="28">
        <f>求节点($AT$5:$AT$10,BE$5:BE$10,将星节奏统计!KJ125)</f>
        <v>0</v>
      </c>
      <c r="LH126" s="28">
        <f>求节点($AT$5:$AT$10,BF$5:BF$10,将星节奏统计!KK125)</f>
        <v>0</v>
      </c>
      <c r="LI126" s="28">
        <f>求节点($AT$5:$AT$10,BG$5:BG$10,将星节奏统计!KL125)</f>
        <v>0</v>
      </c>
      <c r="LJ126" s="28">
        <f>求节点($AT$5:$AT$10,BH$5:BH$10,将星节奏统计!KM125)</f>
        <v>0</v>
      </c>
      <c r="LK126" s="28">
        <f>求节点($AT$5:$AT$10,BI$5:BI$10,将星节奏统计!KN125)</f>
        <v>0</v>
      </c>
      <c r="LL126" s="28">
        <f>求节点($AT$5:$AT$10,BJ$5:BJ$10,将星节奏统计!KO125)</f>
        <v>0</v>
      </c>
      <c r="LM126" s="28">
        <f>求节点($AT$5:$AT$10,BK$5:BK$10,将星节奏统计!KP125)</f>
        <v>0</v>
      </c>
      <c r="LN126" s="28">
        <f>求节点($AT$5:$AT$10,BL$5:BL$10,将星节奏统计!KQ125)</f>
        <v>0.9</v>
      </c>
      <c r="LO126" s="28">
        <f>求节点($AT$5:$AT$10,BM$5:BM$10,将星节奏统计!KR125)</f>
        <v>0.9</v>
      </c>
      <c r="LP126" s="28">
        <f>求节点($AT$5:$AT$10,BN$5:BN$10,将星节奏统计!KS125)</f>
        <v>0.6</v>
      </c>
      <c r="LQ126" s="28">
        <f>求节点($AT$5:$AT$10,BO$5:BO$10,将星节奏统计!KT125)</f>
        <v>0</v>
      </c>
      <c r="LR126" s="28">
        <f>求节点($AT$5:$AT$10,BP$5:BP$10,将星节奏统计!KU125)</f>
        <v>0.9</v>
      </c>
      <c r="LS126" s="28">
        <f>求节点($AT$5:$AT$10,BQ$5:BQ$10,将星节奏统计!KV125)</f>
        <v>0.6</v>
      </c>
      <c r="LT126" s="28">
        <f>求节点($AT$5:$AT$10,BR$5:BR$10,将星节奏统计!KW125)</f>
        <v>0.9</v>
      </c>
      <c r="LU126" s="28">
        <f>求节点($AT$5:$AT$10,BS$5:BS$10,将星节奏统计!KX125)</f>
        <v>0</v>
      </c>
      <c r="LV126" s="28">
        <f>求节点($AT$5:$AT$10,BT$5:BT$10,将星节奏统计!KY125)</f>
        <v>0.6</v>
      </c>
      <c r="LW126" s="28">
        <f>求节点($AT$5:$AT$10,BU$5:BU$10,将星节奏统计!KZ125)</f>
        <v>0.1</v>
      </c>
      <c r="LX126" s="28">
        <f>求节点($AT$5:$AT$10,BV$5:BV$10,将星节奏统计!LA125)</f>
        <v>0.6</v>
      </c>
      <c r="LY126" s="28">
        <f>求节点($AT$5:$AT$10,BW$5:BW$10,将星节奏统计!LB125)</f>
        <v>0.5</v>
      </c>
      <c r="LZ126" s="28">
        <f>求节点($AT$5:$AT$10,BX$5:BX$10,将星节奏统计!LC125)</f>
        <v>0.33</v>
      </c>
      <c r="MA126" s="28">
        <f>求节点($AT$5:$AT$10,BY$5:BY$10,将星节奏统计!LD125)</f>
        <v>0.5</v>
      </c>
      <c r="MB126" s="28">
        <f>求节点($AT$5:$AT$10,BZ$5:BZ$10,将星节奏统计!LE125)</f>
        <v>0.33</v>
      </c>
      <c r="MC126" s="28">
        <f>求节点($AT$5:$AT$10,CA$5:CA$10,将星节奏统计!LF125)</f>
        <v>0.6</v>
      </c>
      <c r="MD126" s="28">
        <f>求节点($AT$5:$AT$10,CB$5:CB$10,将星节奏统计!LG125)</f>
        <v>0.6</v>
      </c>
      <c r="ME126" s="28">
        <f>求节点($AT$5:$AT$10,CC$5:CC$10,将星节奏统计!LH125)</f>
        <v>0.6</v>
      </c>
      <c r="MF126" s="28">
        <f>求节点($AT$5:$AT$10,CD$5:CD$10,将星节奏统计!LI125)</f>
        <v>0.6</v>
      </c>
      <c r="MG126" s="28">
        <f>求节点($AT$5:$AT$10,CE$5:CE$10,将星节奏统计!LJ125)</f>
        <v>0.4</v>
      </c>
      <c r="MH126" s="28">
        <f>求节点($AT$5:$AT$10,CF$5:CF$10,将星节奏统计!LK125)</f>
        <v>0.4</v>
      </c>
      <c r="MI126" s="28">
        <f>求节点($AT$5:$AT$10,CG$5:CG$10,将星节奏统计!LL125)</f>
        <v>0.4</v>
      </c>
      <c r="MJ126" s="28">
        <f>求节点($AT$5:$AT$10,CH$5:CH$10,将星节奏统计!LM125)</f>
        <v>0.4</v>
      </c>
      <c r="MK126" s="28">
        <f>求节点($AT$5:$AT$10,CI$5:CI$10,将星节奏统计!LN125)</f>
        <v>0.5</v>
      </c>
      <c r="ML126" s="28">
        <f>求节点($AT$5:$AT$10,CJ$5:CJ$10,将星节奏统计!LO125)</f>
        <v>0.33</v>
      </c>
      <c r="MM126" s="28">
        <f>求节点($AT$5:$AT$10,CK$5:CK$10,将星节奏统计!LP125)</f>
        <v>0</v>
      </c>
      <c r="MN126" s="28">
        <f>求节点($AT$5:$AT$10,CL$5:CL$10,将星节奏统计!LQ125)</f>
        <v>0</v>
      </c>
      <c r="MO126" s="28">
        <f>求节点($AT$5:$AT$10,CM$5:CM$10,将星节奏统计!LR125)</f>
        <v>0</v>
      </c>
      <c r="MP126" s="28">
        <f>求节点($AT$5:$AT$10,CN$5:CN$10,将星节奏统计!LS125)</f>
        <v>0</v>
      </c>
      <c r="MQ126" s="28">
        <f>求节点($AT$5:$AT$10,CO$5:CO$10,将星节奏统计!LT125)</f>
        <v>0</v>
      </c>
      <c r="MR126" s="28">
        <f>求节点($AT$5:$AT$10,CP$5:CP$10,将星节奏统计!LU125)</f>
        <v>0</v>
      </c>
      <c r="MS126" s="28">
        <f>求节点($AT$5:$AT$10,CQ$5:CQ$10,将星节奏统计!LV125)</f>
        <v>0</v>
      </c>
      <c r="MT126" s="28">
        <f>求节点($AT$5:$AT$10,CR$5:CR$10,将星节奏统计!LW125)</f>
        <v>0</v>
      </c>
      <c r="MU126" s="28">
        <f>求节点($AT$5:$AT$10,CS$5:CS$10,将星节奏统计!LX125)</f>
        <v>0</v>
      </c>
      <c r="MV126" s="28">
        <f>求节点($AT$17:$AT$22,AV$17:AV$22,将星节奏统计!MA125)</f>
        <v>0</v>
      </c>
      <c r="MW126" s="28">
        <f>求节点($AT$17:$AT$22,AW$17:AW$22,将星节奏统计!MB125)</f>
        <v>0</v>
      </c>
      <c r="MX126" s="28">
        <f>求节点($AT$17:$AT$22,AX$17:AX$22,将星节奏统计!MC125)</f>
        <v>0</v>
      </c>
      <c r="MY126" s="28">
        <f>求节点($AT$17:$AT$22,AY$17:AY$22,将星节奏统计!MD125)</f>
        <v>0</v>
      </c>
      <c r="MZ126" s="28">
        <f>求节点($AT$17:$AT$22,AZ$17:AZ$22,将星节奏统计!ME125)</f>
        <v>0</v>
      </c>
      <c r="NA126" s="28">
        <f>求节点($AT$17:$AT$22,BA$17:BA$22,将星节奏统计!MF125)</f>
        <v>0</v>
      </c>
      <c r="NB126" s="28">
        <f>求节点($AT$17:$AT$22,BB$17:BB$22,将星节奏统计!MG125)</f>
        <v>0</v>
      </c>
      <c r="NC126" s="28">
        <f>求节点($AT$17:$AT$22,BC$17:BC$22,将星节奏统计!MH125)</f>
        <v>0</v>
      </c>
      <c r="ND126" s="28">
        <f>求节点($AT$17:$AT$22,BD$17:BD$22,将星节奏统计!MI125)</f>
        <v>0</v>
      </c>
      <c r="NE126" s="28">
        <f>求节点($AT$17:$AT$22,BE$17:BE$22,将星节奏统计!MJ125)</f>
        <v>0</v>
      </c>
      <c r="NF126" s="28">
        <f>求节点($AT$17:$AT$22,BF$17:BF$22,将星节奏统计!MK125)</f>
        <v>0</v>
      </c>
      <c r="NG126" s="28">
        <f>求节点($AT$17:$AT$22,BG$17:BG$22,将星节奏统计!ML125)</f>
        <v>0</v>
      </c>
      <c r="NH126" s="28">
        <f>求节点($AT$17:$AT$22,BH$17:BH$22,将星节奏统计!MM125)</f>
        <v>0</v>
      </c>
      <c r="NI126" s="28">
        <f>求节点($AT$17:$AT$22,BI$17:BI$22,将星节奏统计!MN125)</f>
        <v>0</v>
      </c>
      <c r="NJ126" s="28">
        <f>求节点($AT$17:$AT$22,BJ$17:BJ$22,将星节奏统计!MO125)</f>
        <v>0</v>
      </c>
      <c r="NK126" s="28">
        <f>求节点($AT$17:$AT$22,BK$17:BK$22,将星节奏统计!MP125)</f>
        <v>0</v>
      </c>
      <c r="NL126" s="28">
        <f>求节点($AT$17:$AT$22,BL$17:BL$22,将星节奏统计!MQ125)</f>
        <v>0</v>
      </c>
      <c r="NM126" s="28">
        <f>求节点($AT$17:$AT$22,BM$17:BM$22,将星节奏统计!MR125)</f>
        <v>0</v>
      </c>
      <c r="NN126" s="28">
        <f>求节点($AT$17:$AT$22,BN$17:BN$22,将星节奏统计!MS125)</f>
        <v>0</v>
      </c>
      <c r="NO126" s="28">
        <f>求节点($AT$17:$AT$22,BO$17:BO$22,将星节奏统计!MT125)</f>
        <v>0</v>
      </c>
      <c r="NP126" s="28">
        <f>求节点($AT$5:$AT$10,AV$5:AV$10,将星节奏统计!MX125)</f>
        <v>0.1</v>
      </c>
      <c r="NQ126" s="28">
        <f>求节点($AT$5:$AT$10,AW$5:AW$10,将星节奏统计!MY125)</f>
        <v>0.1</v>
      </c>
      <c r="NR126" s="28">
        <f>求节点($AT$5:$AT$10,AX$5:AX$10,将星节奏统计!MZ125)</f>
        <v>0.1</v>
      </c>
      <c r="NS126" s="28">
        <f>求节点($AT$5:$AT$10,AY$5:AY$10,将星节奏统计!NA125)</f>
        <v>0</v>
      </c>
      <c r="NT126" s="28">
        <f>求节点($AT$5:$AT$10,AZ$5:AZ$10,将星节奏统计!NB125)</f>
        <v>0</v>
      </c>
      <c r="NU126" s="28">
        <f>求节点($AT$5:$AT$10,BA$5:BA$10,将星节奏统计!NC125)</f>
        <v>0</v>
      </c>
      <c r="NV126" s="28">
        <f>求节点($AT$5:$AT$10,BB$5:BB$10,将星节奏统计!ND125)</f>
        <v>0</v>
      </c>
      <c r="NW126" s="28">
        <f>求节点($AT$5:$AT$10,BC$5:BC$10,将星节奏统计!NE125)</f>
        <v>0</v>
      </c>
      <c r="NX126" s="28">
        <f>求节点($AT$5:$AT$10,BD$5:BD$10,将星节奏统计!NF125)</f>
        <v>0</v>
      </c>
      <c r="NY126" s="28">
        <f>求节点($AT$5:$AT$10,BE$5:BE$10,将星节奏统计!NG125)</f>
        <v>0</v>
      </c>
      <c r="NZ126" s="28">
        <f>求节点($AT$5:$AT$10,BF$5:BF$10,将星节奏统计!NH125)</f>
        <v>0</v>
      </c>
      <c r="OA126" s="28">
        <f>求节点($AT$5:$AT$10,BG$5:BG$10,将星节奏统计!NI125)</f>
        <v>0</v>
      </c>
      <c r="OB126" s="28">
        <f>求节点($AT$5:$AT$10,BH$5:BH$10,将星节奏统计!NJ125)</f>
        <v>0</v>
      </c>
      <c r="OC126" s="28">
        <f>求节点($AT$5:$AT$10,BI$5:BI$10,将星节奏统计!NK125)</f>
        <v>0</v>
      </c>
      <c r="OD126" s="28">
        <f>求节点($AT$5:$AT$10,BJ$5:BJ$10,将星节奏统计!NL125)</f>
        <v>0</v>
      </c>
      <c r="OE126" s="28">
        <f>求节点($AT$5:$AT$10,BK$5:BK$10,将星节奏统计!NM125)</f>
        <v>0</v>
      </c>
      <c r="OF126" s="28">
        <f>求节点($AT$5:$AT$10,BL$5:BL$10,将星节奏统计!NN125)</f>
        <v>0.9</v>
      </c>
      <c r="OG126" s="28">
        <f>求节点($AT$5:$AT$10,BM$5:BM$10,将星节奏统计!NO125)</f>
        <v>0.9</v>
      </c>
      <c r="OH126" s="28">
        <f>求节点($AT$5:$AT$10,BN$5:BN$10,将星节奏统计!NP125)</f>
        <v>0.6</v>
      </c>
      <c r="OI126" s="28">
        <f>求节点($AT$5:$AT$10,BO$5:BO$10,将星节奏统计!NQ125)</f>
        <v>0</v>
      </c>
      <c r="OJ126" s="28">
        <f>求节点($AT$5:$AT$10,BP$5:BP$10,将星节奏统计!NR125)</f>
        <v>0.9</v>
      </c>
      <c r="OK126" s="28">
        <f>求节点($AT$5:$AT$10,BQ$5:BQ$10,将星节奏统计!NS125)</f>
        <v>0.6</v>
      </c>
      <c r="OL126" s="28">
        <f>求节点($AT$5:$AT$10,BR$5:BR$10,将星节奏统计!NT125)</f>
        <v>0.9</v>
      </c>
      <c r="OM126" s="28">
        <f>求节点($AT$5:$AT$10,BS$5:BS$10,将星节奏统计!NU125)</f>
        <v>0</v>
      </c>
      <c r="ON126" s="28">
        <f>求节点($AT$5:$AT$10,BT$5:BT$10,将星节奏统计!NV125)</f>
        <v>0.6</v>
      </c>
      <c r="OO126" s="28">
        <f>求节点($AT$5:$AT$10,BU$5:BU$10,将星节奏统计!NW125)</f>
        <v>0.1</v>
      </c>
      <c r="OP126" s="28">
        <f>求节点($AT$5:$AT$10,BV$5:BV$10,将星节奏统计!NX125)</f>
        <v>0.6</v>
      </c>
      <c r="OQ126" s="28">
        <f>求节点($AT$5:$AT$10,BW$5:BW$10,将星节奏统计!NY125)</f>
        <v>0.5</v>
      </c>
      <c r="OR126" s="28">
        <f>求节点($AT$5:$AT$10,BX$5:BX$10,将星节奏统计!NZ125)</f>
        <v>0.33</v>
      </c>
      <c r="OS126" s="28">
        <f>求节点($AT$5:$AT$10,BY$5:BY$10,将星节奏统计!OA125)</f>
        <v>0.5</v>
      </c>
      <c r="OT126" s="28">
        <f>求节点($AT$5:$AT$10,BZ$5:BZ$10,将星节奏统计!OB125)</f>
        <v>0.33</v>
      </c>
      <c r="OU126" s="28">
        <f>求节点($AT$5:$AT$10,CA$5:CA$10,将星节奏统计!OC125)</f>
        <v>0.6</v>
      </c>
      <c r="OV126" s="28">
        <f>求节点($AT$5:$AT$10,CB$5:CB$10,将星节奏统计!OD125)</f>
        <v>0.6</v>
      </c>
      <c r="OW126" s="28">
        <f>求节点($AT$5:$AT$10,CC$5:CC$10,将星节奏统计!OE125)</f>
        <v>0.6</v>
      </c>
      <c r="OX126" s="28">
        <f>求节点($AT$5:$AT$10,CD$5:CD$10,将星节奏统计!OF125)</f>
        <v>0.6</v>
      </c>
      <c r="OY126" s="28">
        <f>求节点($AT$5:$AT$10,CE$5:CE$10,将星节奏统计!OG125)</f>
        <v>0.4</v>
      </c>
      <c r="OZ126" s="28">
        <f>求节点($AT$5:$AT$10,CF$5:CF$10,将星节奏统计!OH125)</f>
        <v>0.4</v>
      </c>
      <c r="PA126" s="28">
        <f>求节点($AT$5:$AT$10,CG$5:CG$10,将星节奏统计!OI125)</f>
        <v>0.4</v>
      </c>
      <c r="PB126" s="28">
        <f>求节点($AT$5:$AT$10,CH$5:CH$10,将星节奏统计!OJ125)</f>
        <v>0.4</v>
      </c>
      <c r="PC126" s="28">
        <f>求节点($AT$5:$AT$10,CI$5:CI$10,将星节奏统计!OK125)</f>
        <v>0.5</v>
      </c>
      <c r="PD126" s="28">
        <f>求节点($AT$5:$AT$10,CJ$5:CJ$10,将星节奏统计!OL125)</f>
        <v>0.33</v>
      </c>
      <c r="PE126" s="28">
        <f>求节点($AT$5:$AT$10,CK$5:CK$10,将星节奏统计!OM125)</f>
        <v>0</v>
      </c>
      <c r="PF126" s="28">
        <f>求节点($AT$5:$AT$10,CL$5:CL$10,将星节奏统计!ON125)</f>
        <v>0</v>
      </c>
      <c r="PG126" s="28">
        <f>求节点($AT$5:$AT$10,CM$5:CM$10,将星节奏统计!OO125)</f>
        <v>0</v>
      </c>
      <c r="PH126" s="28">
        <f>求节点($AT$5:$AT$10,CN$5:CN$10,将星节奏统计!OP125)</f>
        <v>0</v>
      </c>
      <c r="PI126" s="28">
        <f>求节点($AT$5:$AT$10,CO$5:CO$10,将星节奏统计!OQ125)</f>
        <v>0</v>
      </c>
      <c r="PJ126" s="28">
        <f>求节点($AT$5:$AT$10,CP$5:CP$10,将星节奏统计!OR125)</f>
        <v>0</v>
      </c>
      <c r="PK126" s="28">
        <f>求节点($AT$5:$AT$10,CQ$5:CQ$10,将星节奏统计!OS125)</f>
        <v>0</v>
      </c>
      <c r="PL126" s="28">
        <f>求节点($AT$5:$AT$10,CR$5:CR$10,将星节奏统计!OT125)</f>
        <v>0</v>
      </c>
      <c r="PM126" s="28">
        <f>求节点($AT$5:$AT$10,CS$5:CS$10,将星节奏统计!OU125)</f>
        <v>0</v>
      </c>
      <c r="PN126" s="28">
        <f>求节点($AT$17:$AT$22,AV$17:AV$22,将星节奏统计!OX125)</f>
        <v>0</v>
      </c>
      <c r="PO126" s="28">
        <f>求节点($AT$17:$AT$22,AW$17:AW$22,将星节奏统计!OY125)</f>
        <v>0</v>
      </c>
      <c r="PP126" s="28">
        <f>求节点($AT$17:$AT$22,AX$17:AX$22,将星节奏统计!OZ125)</f>
        <v>0</v>
      </c>
      <c r="PQ126" s="28">
        <f>求节点($AT$17:$AT$22,AY$17:AY$22,将星节奏统计!PA125)</f>
        <v>2.3098278734036415E-4</v>
      </c>
      <c r="PR126" s="28">
        <f>求节点($AT$17:$AT$22,AZ$17:AZ$22,将星节奏统计!PB125)</f>
        <v>3.4647418101054969E-4</v>
      </c>
      <c r="PS126" s="28">
        <f>求节点($AT$17:$AT$22,BA$17:BA$22,将星节奏统计!PC125)</f>
        <v>3.4647418101054969E-4</v>
      </c>
      <c r="PT126" s="28">
        <f>求节点($AT$17:$AT$22,BB$17:BB$22,将星节奏统计!PD125)</f>
        <v>5.2496088031901353E-4</v>
      </c>
      <c r="PU126" s="28">
        <f>求节点($AT$17:$AT$22,BC$17:BC$22,将星节奏统计!PE125)</f>
        <v>0</v>
      </c>
      <c r="PV126" s="28">
        <f>求节点($AT$17:$AT$22,BD$17:BD$22,将星节奏统计!PF125)</f>
        <v>3.4647418101054969E-4</v>
      </c>
      <c r="PW126" s="28">
        <f>求节点($AT$17:$AT$22,BE$17:BE$22,将星节奏统计!PG125)</f>
        <v>0</v>
      </c>
      <c r="PX126" s="28">
        <f>求节点($AT$17:$AT$22,BF$17:BF$22,将星节奏统计!PH125)</f>
        <v>0</v>
      </c>
      <c r="PY126" s="28">
        <f>求节点($AT$17:$AT$22,BG$17:BG$22,将星节奏统计!PI125)</f>
        <v>0</v>
      </c>
      <c r="PZ126" s="28">
        <f>求节点($AT$17:$AT$22,BH$17:BH$22,将星节奏统计!PJ125)</f>
        <v>0</v>
      </c>
      <c r="QA126" s="28">
        <f>求节点($AT$17:$AT$22,BI$17:BI$22,将星节奏统计!PK125)</f>
        <v>0</v>
      </c>
      <c r="QB126" s="28">
        <f>求节点($AT$17:$AT$22,BJ$17:BJ$22,将星节奏统计!PL125)</f>
        <v>0</v>
      </c>
      <c r="QC126" s="28">
        <f>求节点($AT$17:$AT$22,BK$17:BK$22,将星节奏统计!PM125)</f>
        <v>0</v>
      </c>
      <c r="QD126" s="28">
        <f>求节点($AT$17:$AT$22,BL$17:BL$22,将星节奏统计!PN125)</f>
        <v>0</v>
      </c>
      <c r="QE126" s="28">
        <f>求节点($AT$17:$AT$22,BM$17:BM$22,将星节奏统计!PO125)</f>
        <v>0</v>
      </c>
      <c r="QF126" s="28">
        <f>求节点($AT$17:$AT$22,BN$17:BN$22,将星节奏统计!PP125)</f>
        <v>0</v>
      </c>
      <c r="QG126" s="28">
        <f>求节点($AT$17:$AT$22,BO$17:BO$22,将星节奏统计!PQ125)</f>
        <v>0</v>
      </c>
      <c r="QJ126" s="3">
        <v>122</v>
      </c>
      <c r="QK126" s="28">
        <f t="shared" ca="1" si="80"/>
        <v>1.5</v>
      </c>
      <c r="QL126" s="28">
        <f t="shared" ca="1" si="80"/>
        <v>1.5</v>
      </c>
      <c r="QM126" s="28">
        <f t="shared" ca="1" si="80"/>
        <v>1.5</v>
      </c>
      <c r="QN126" s="28">
        <f t="shared" ca="1" si="80"/>
        <v>1.5</v>
      </c>
      <c r="QO126" s="28">
        <f t="shared" ca="1" si="80"/>
        <v>1.5</v>
      </c>
      <c r="QP126" s="28">
        <f t="shared" ca="1" si="81"/>
        <v>1.5</v>
      </c>
      <c r="QQ126" s="28">
        <f t="shared" ca="1" si="81"/>
        <v>1.5</v>
      </c>
      <c r="QR126" s="28">
        <f t="shared" ca="1" si="81"/>
        <v>1.5</v>
      </c>
      <c r="QS126" s="28">
        <f t="shared" ca="1" si="81"/>
        <v>1.5</v>
      </c>
      <c r="QT126" s="28">
        <f t="shared" ca="1" si="81"/>
        <v>1.5</v>
      </c>
      <c r="QU126" s="28">
        <f t="shared" ca="1" si="82"/>
        <v>0.1</v>
      </c>
      <c r="QV126" s="28">
        <f t="shared" ca="1" si="82"/>
        <v>0.1</v>
      </c>
      <c r="QW126" s="28">
        <f t="shared" ca="1" si="82"/>
        <v>0.1</v>
      </c>
      <c r="QX126" s="28">
        <f t="shared" ca="1" si="82"/>
        <v>0.1</v>
      </c>
      <c r="QY126" s="28">
        <f t="shared" ca="1" si="82"/>
        <v>0.1</v>
      </c>
      <c r="QZ126" s="28">
        <f t="shared" ca="1" si="83"/>
        <v>1</v>
      </c>
      <c r="RA126" s="28">
        <f t="shared" ca="1" si="83"/>
        <v>1</v>
      </c>
      <c r="RB126" s="28">
        <f t="shared" ca="1" si="83"/>
        <v>1</v>
      </c>
      <c r="RC126" s="28">
        <f t="shared" ca="1" si="83"/>
        <v>1</v>
      </c>
      <c r="RD126" s="28">
        <f t="shared" ca="1" si="83"/>
        <v>1</v>
      </c>
      <c r="RE126" s="28">
        <f t="shared" ca="1" si="84"/>
        <v>0.99</v>
      </c>
      <c r="RF126" s="28">
        <f t="shared" ca="1" si="84"/>
        <v>0.99</v>
      </c>
      <c r="RG126" s="28">
        <f t="shared" ca="1" si="84"/>
        <v>0.99</v>
      </c>
      <c r="RH126" s="28">
        <f t="shared" ca="1" si="84"/>
        <v>0.99</v>
      </c>
      <c r="RI126" s="28">
        <f t="shared" ca="1" si="84"/>
        <v>0.99</v>
      </c>
      <c r="RJ126" s="28">
        <f t="shared" ca="1" si="85"/>
        <v>3.3834017176604531E-4</v>
      </c>
      <c r="RK126" s="28">
        <f t="shared" ca="1" si="85"/>
        <v>0</v>
      </c>
      <c r="RL126" s="28">
        <f t="shared" ca="1" si="85"/>
        <v>3.3834017176604531E-4</v>
      </c>
      <c r="RM126" s="28">
        <f t="shared" ca="1" si="85"/>
        <v>0</v>
      </c>
      <c r="RN126" s="28">
        <f t="shared" ca="1" si="85"/>
        <v>3.6222300742011927E-4</v>
      </c>
      <c r="RO126" s="28">
        <f t="shared" ca="1" si="86"/>
        <v>3.2362972951534633E-4</v>
      </c>
      <c r="RP126" s="28">
        <f t="shared" ca="1" si="86"/>
        <v>0</v>
      </c>
      <c r="RQ126" s="28">
        <f t="shared" ca="1" si="86"/>
        <v>3.2362972951534633E-4</v>
      </c>
      <c r="RR126" s="28">
        <f t="shared" ca="1" si="86"/>
        <v>0</v>
      </c>
      <c r="RS126" s="28">
        <f t="shared" ca="1" si="86"/>
        <v>3.4647418101054969E-4</v>
      </c>
      <c r="RT126" s="28">
        <f t="shared" ca="1" si="87"/>
        <v>0.1</v>
      </c>
      <c r="RU126" s="28">
        <f t="shared" ca="1" si="87"/>
        <v>0.1</v>
      </c>
      <c r="RV126" s="28">
        <f t="shared" ca="1" si="87"/>
        <v>0.1</v>
      </c>
      <c r="RW126" s="28">
        <f t="shared" ca="1" si="87"/>
        <v>0.1</v>
      </c>
      <c r="RX126" s="28">
        <f t="shared" ca="1" si="87"/>
        <v>0.1</v>
      </c>
      <c r="RY126" s="28">
        <f t="shared" ca="1" si="88"/>
        <v>0.18480218315581409</v>
      </c>
      <c r="RZ126" s="28">
        <f t="shared" ca="1" si="88"/>
        <v>0.195503818275757</v>
      </c>
      <c r="SA126" s="28">
        <f t="shared" ca="1" si="88"/>
        <v>0.2</v>
      </c>
      <c r="SB126" s="28">
        <f t="shared" ca="1" si="88"/>
        <v>0.2</v>
      </c>
      <c r="SC126" s="28">
        <f t="shared" ca="1" si="88"/>
        <v>0.2</v>
      </c>
    </row>
    <row r="127" spans="46:497" x14ac:dyDescent="0.2">
      <c r="AU127" s="28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U127" s="3">
        <v>123</v>
      </c>
      <c r="CV127" s="28">
        <f>求节点($AT$5:$AT$10,AV$5:AV$10,将星节奏统计!BJ126)</f>
        <v>0.1</v>
      </c>
      <c r="CW127" s="28">
        <f>求节点($AT$5:$AT$10,AW$5:AW$10,将星节奏统计!BK126)</f>
        <v>0.1</v>
      </c>
      <c r="CX127" s="28">
        <f>求节点($AT$5:$AT$10,AX$5:AX$10,将星节奏统计!BL126)</f>
        <v>8.6599190650779811E-2</v>
      </c>
      <c r="CY127" s="28">
        <f>求节点($AT$5:$AT$10,AY$5:AY$10,将星节奏统计!BM126)</f>
        <v>0</v>
      </c>
      <c r="CZ127" s="28">
        <f>求节点($AT$5:$AT$10,AZ$5:AZ$10,将星节奏统计!BN126)</f>
        <v>0</v>
      </c>
      <c r="DA127" s="28">
        <f>求节点($AT$5:$AT$10,BA$5:BA$10,将星节奏统计!BO126)</f>
        <v>0</v>
      </c>
      <c r="DB127" s="28">
        <f>求节点($AT$5:$AT$10,BB$5:BB$10,将星节奏统计!BP126)</f>
        <v>0</v>
      </c>
      <c r="DC127" s="28">
        <f>求节点($AT$5:$AT$10,BC$5:BC$10,将星节奏统计!BQ126)</f>
        <v>0</v>
      </c>
      <c r="DD127" s="28">
        <f>求节点($AT$5:$AT$10,BD$5:BD$10,将星节奏统计!BR126)</f>
        <v>0</v>
      </c>
      <c r="DE127" s="28">
        <f>求节点($AT$5:$AT$10,BE$5:BE$10,将星节奏统计!BS126)</f>
        <v>0</v>
      </c>
      <c r="DF127" s="28">
        <f>求节点($AT$5:$AT$10,BF$5:BF$10,将星节奏统计!BT126)</f>
        <v>0</v>
      </c>
      <c r="DG127" s="28">
        <f>求节点($AT$5:$AT$10,BG$5:BG$10,将星节奏统计!BU126)</f>
        <v>0</v>
      </c>
      <c r="DH127" s="28">
        <f>求节点($AT$5:$AT$10,BH$5:BH$10,将星节奏统计!BV126)</f>
        <v>0</v>
      </c>
      <c r="DI127" s="28">
        <f>求节点($AT$5:$AT$10,BI$5:BI$10,将星节奏统计!BW126)</f>
        <v>0</v>
      </c>
      <c r="DJ127" s="28">
        <f>求节点($AT$5:$AT$10,BJ$5:BJ$10,将星节奏统计!BX126)</f>
        <v>0</v>
      </c>
      <c r="DK127" s="28">
        <f>求节点($AT$5:$AT$10,BK$5:BK$10,将星节奏统计!BY126)</f>
        <v>0</v>
      </c>
      <c r="DL127" s="28">
        <f>求节点($AT$5:$AT$10,BL$5:BL$10,将星节奏统计!BZ126)</f>
        <v>0.9</v>
      </c>
      <c r="DM127" s="28">
        <f>求节点($AT$5:$AT$10,BM$5:BM$10,将星节奏统计!CA126)</f>
        <v>0.9</v>
      </c>
      <c r="DN127" s="28">
        <f>求节点($AT$5:$AT$10,BN$5:BN$10,将星节奏统计!CB126)</f>
        <v>0.6</v>
      </c>
      <c r="DO127" s="28">
        <f>求节点($AT$5:$AT$10,BO$5:BO$10,将星节奏统计!CC126)</f>
        <v>0</v>
      </c>
      <c r="DP127" s="28">
        <f>求节点($AT$5:$AT$10,BP$5:BP$10,将星节奏统计!CD126)</f>
        <v>0.9</v>
      </c>
      <c r="DQ127" s="28">
        <f>求节点($AT$5:$AT$10,BQ$5:BQ$10,将星节奏统计!CE126)</f>
        <v>0.6</v>
      </c>
      <c r="DR127" s="28">
        <f>求节点($AT$5:$AT$10,BR$5:BR$10,将星节奏统计!CF126)</f>
        <v>0.9</v>
      </c>
      <c r="DS127" s="28">
        <f>求节点($AT$5:$AT$10,BS$5:BS$10,将星节奏统计!CG126)</f>
        <v>0</v>
      </c>
      <c r="DT127" s="28">
        <f>求节点($AT$5:$AT$10,BT$5:BT$10,将星节奏统计!CH126)</f>
        <v>0.6</v>
      </c>
      <c r="DU127" s="28">
        <f>求节点($AT$5:$AT$10,BU$5:BU$10,将星节奏统计!CI126)</f>
        <v>0.1</v>
      </c>
      <c r="DV127" s="28">
        <f>求节点($AT$5:$AT$10,BV$5:BV$10,将星节奏统计!CJ126)</f>
        <v>0.6</v>
      </c>
      <c r="DW127" s="28">
        <f>求节点($AT$5:$AT$10,BW$5:BW$10,将星节奏统计!CK126)</f>
        <v>0.5</v>
      </c>
      <c r="DX127" s="28">
        <f>求节点($AT$5:$AT$10,BX$5:BX$10,将星节奏统计!CL126)</f>
        <v>0.33</v>
      </c>
      <c r="DY127" s="28">
        <f>求节点($AT$5:$AT$10,BY$5:BY$10,将星节奏统计!CM126)</f>
        <v>0.5</v>
      </c>
      <c r="DZ127" s="28">
        <f>求节点($AT$5:$AT$10,BZ$5:BZ$10,将星节奏统计!CN126)</f>
        <v>0.33</v>
      </c>
      <c r="EA127" s="28">
        <f>求节点($AT$5:$AT$10,CA$5:CA$10,将星节奏统计!CO126)</f>
        <v>0.6</v>
      </c>
      <c r="EB127" s="28">
        <f>求节点($AT$5:$AT$10,CB$5:CB$10,将星节奏统计!CP126)</f>
        <v>0.6</v>
      </c>
      <c r="EC127" s="28">
        <f>求节点($AT$5:$AT$10,CC$5:CC$10,将星节奏统计!CQ126)</f>
        <v>0.6</v>
      </c>
      <c r="ED127" s="28">
        <f>求节点($AT$5:$AT$10,CD$5:CD$10,将星节奏统计!CR126)</f>
        <v>0.6</v>
      </c>
      <c r="EE127" s="28">
        <f>求节点($AT$5:$AT$10,CE$5:CE$10,将星节奏统计!CS126)</f>
        <v>0.4</v>
      </c>
      <c r="EF127" s="28">
        <f>求节点($AT$5:$AT$10,CF$5:CF$10,将星节奏统计!CT126)</f>
        <v>0.4</v>
      </c>
      <c r="EG127" s="28">
        <f>求节点($AT$5:$AT$10,CG$5:CG$10,将星节奏统计!CU126)</f>
        <v>0.4</v>
      </c>
      <c r="EH127" s="28">
        <f>求节点($AT$5:$AT$10,CH$5:CH$10,将星节奏统计!CV126)</f>
        <v>0.4</v>
      </c>
      <c r="EI127" s="28">
        <f>求节点($AT$5:$AT$10,CI$5:CI$10,将星节奏统计!CW126)</f>
        <v>0.5</v>
      </c>
      <c r="EJ127" s="28">
        <f>求节点($AT$5:$AT$10,CJ$5:CJ$10,将星节奏统计!CX126)</f>
        <v>0.33</v>
      </c>
      <c r="EK127" s="28">
        <f>求节点($AT$5:$AT$10,CK$5:CK$10,将星节奏统计!CY126)</f>
        <v>0</v>
      </c>
      <c r="EL127" s="28">
        <f>求节点($AT$5:$AT$10,CL$5:CL$10,将星节奏统计!CZ126)</f>
        <v>0</v>
      </c>
      <c r="EM127" s="28">
        <f>求节点($AT$5:$AT$10,CM$5:CM$10,将星节奏统计!DA126)</f>
        <v>0</v>
      </c>
      <c r="EN127" s="28">
        <f>求节点($AT$5:$AT$10,CN$5:CN$10,将星节奏统计!DB126)</f>
        <v>0</v>
      </c>
      <c r="EO127" s="28">
        <f>求节点($AT$5:$AT$10,CO$5:CO$10,将星节奏统计!DC126)</f>
        <v>0</v>
      </c>
      <c r="EP127" s="28">
        <f>求节点($AT$5:$AT$10,CP$5:CP$10,将星节奏统计!DD126)</f>
        <v>0</v>
      </c>
      <c r="EQ127" s="28">
        <f>求节点($AT$5:$AT$10,CQ$5:CQ$10,将星节奏统计!DE126)</f>
        <v>0</v>
      </c>
      <c r="ER127" s="28">
        <f>求节点($AT$5:$AT$10,CR$5:CR$10,将星节奏统计!DF126)</f>
        <v>0</v>
      </c>
      <c r="ES127" s="28">
        <f>求节点($AT$5:$AT$10,CS$5:CS$10,将星节奏统计!DG126)</f>
        <v>0</v>
      </c>
      <c r="ET127" s="28">
        <f>求节点($AT$17:$AT$22,AV$17:AV$22,将星节奏统计!DJ126)</f>
        <v>0</v>
      </c>
      <c r="EU127" s="28">
        <f>求节点($AT$17:$AT$22,AW$17:AW$22,将星节奏统计!DK126)</f>
        <v>0</v>
      </c>
      <c r="EV127" s="28">
        <f>求节点($AT$17:$AT$22,AX$17:AX$22,将星节奏统计!DL126)</f>
        <v>0</v>
      </c>
      <c r="EW127" s="28">
        <f>求节点($AT$17:$AT$22,AY$17:AY$22,将星节奏统计!DM126)</f>
        <v>2.1575315301023551E-4</v>
      </c>
      <c r="EX127" s="28">
        <f>求节点($AT$17:$AT$22,AZ$17:AZ$22,将星节奏统计!DN126)</f>
        <v>3.2362972951534633E-4</v>
      </c>
      <c r="EY127" s="28">
        <f>求节点($AT$17:$AT$22,BA$17:BA$22,将星节奏统计!DO126)</f>
        <v>3.2362972951534633E-4</v>
      </c>
      <c r="EZ127" s="28">
        <f>求节点($AT$17:$AT$22,BB$17:BB$22,将星节奏统计!DP126)</f>
        <v>4.9034807502325306E-4</v>
      </c>
      <c r="FA127" s="28">
        <f>求节点($AT$17:$AT$22,BC$17:BC$22,将星节奏统计!DQ126)</f>
        <v>0</v>
      </c>
      <c r="FB127" s="28">
        <f>求节点($AT$17:$AT$22,BD$17:BD$22,将星节奏统计!DR126)</f>
        <v>3.2362972951534633E-4</v>
      </c>
      <c r="FC127" s="28">
        <f>求节点($AT$17:$AT$22,BE$17:BE$22,将星节奏统计!DS126)</f>
        <v>0</v>
      </c>
      <c r="FD127" s="28">
        <f>求节点($AT$17:$AT$22,BF$17:BF$22,将星节奏统计!DT126)</f>
        <v>0</v>
      </c>
      <c r="FE127" s="28">
        <f>求节点($AT$17:$AT$22,BG$17:BG$22,将星节奏统计!DU126)</f>
        <v>0</v>
      </c>
      <c r="FF127" s="28">
        <f>求节点($AT$17:$AT$22,BH$17:BH$22,将星节奏统计!DV126)</f>
        <v>0</v>
      </c>
      <c r="FG127" s="28">
        <f>求节点($AT$17:$AT$22,BI$17:BI$22,将星节奏统计!DW126)</f>
        <v>0</v>
      </c>
      <c r="FH127" s="28">
        <f>求节点($AT$17:$AT$22,BJ$17:BJ$22,将星节奏统计!DX126)</f>
        <v>0</v>
      </c>
      <c r="FI127" s="28">
        <f>求节点($AT$17:$AT$22,BK$17:BK$22,将星节奏统计!DY126)</f>
        <v>0</v>
      </c>
      <c r="FJ127" s="28">
        <f>求节点($AT$17:$AT$22,BL$17:BL$22,将星节奏统计!DZ126)</f>
        <v>0</v>
      </c>
      <c r="FK127" s="28">
        <f>求节点($AT$17:$AT$22,BM$17:BM$22,将星节奏统计!EA126)</f>
        <v>0</v>
      </c>
      <c r="FL127" s="28">
        <f>求节点($AT$17:$AT$22,BN$17:BN$22,将星节奏统计!EB126)</f>
        <v>0</v>
      </c>
      <c r="FM127" s="28">
        <f>求节点($AT$17:$AT$22,BO$17:BO$22,将星节奏统计!EC126)</f>
        <v>0</v>
      </c>
      <c r="FN127" s="28">
        <f>求节点($AT$5:$AT$10,AV$5:AV$10,将星节奏统计!EG126)</f>
        <v>0.1</v>
      </c>
      <c r="FO127" s="28">
        <f>求节点($AT$5:$AT$10,AW$5:AW$10,将星节奏统计!EH126)</f>
        <v>0.1</v>
      </c>
      <c r="FP127" s="28">
        <f>求节点($AT$5:$AT$10,AX$5:AX$10,将星节奏统计!EI126)</f>
        <v>9.7718296360115087E-2</v>
      </c>
      <c r="FQ127" s="28">
        <f>求节点($AT$5:$AT$10,AY$5:AY$10,将星节奏统计!EJ126)</f>
        <v>0</v>
      </c>
      <c r="FR127" s="28">
        <f>求节点($AT$5:$AT$10,AZ$5:AZ$10,将星节奏统计!EK126)</f>
        <v>0</v>
      </c>
      <c r="FS127" s="28">
        <f>求节点($AT$5:$AT$10,BA$5:BA$10,将星节奏统计!EL126)</f>
        <v>0</v>
      </c>
      <c r="FT127" s="28">
        <f>求节点($AT$5:$AT$10,BB$5:BB$10,将星节奏统计!EM126)</f>
        <v>0</v>
      </c>
      <c r="FU127" s="28">
        <f>求节点($AT$5:$AT$10,BC$5:BC$10,将星节奏统计!EN126)</f>
        <v>0</v>
      </c>
      <c r="FV127" s="28">
        <f>求节点($AT$5:$AT$10,BD$5:BD$10,将星节奏统计!EO126)</f>
        <v>0</v>
      </c>
      <c r="FW127" s="28">
        <f>求节点($AT$5:$AT$10,BE$5:BE$10,将星节奏统计!EP126)</f>
        <v>0</v>
      </c>
      <c r="FX127" s="28">
        <f>求节点($AT$5:$AT$10,BF$5:BF$10,将星节奏统计!EQ126)</f>
        <v>0</v>
      </c>
      <c r="FY127" s="28">
        <f>求节点($AT$5:$AT$10,BG$5:BG$10,将星节奏统计!ER126)</f>
        <v>0</v>
      </c>
      <c r="FZ127" s="28">
        <f>求节点($AT$5:$AT$10,BH$5:BH$10,将星节奏统计!ES126)</f>
        <v>0</v>
      </c>
      <c r="GA127" s="28">
        <f>求节点($AT$5:$AT$10,BI$5:BI$10,将星节奏统计!ET126)</f>
        <v>0</v>
      </c>
      <c r="GB127" s="28">
        <f>求节点($AT$5:$AT$10,BJ$5:BJ$10,将星节奏统计!EU126)</f>
        <v>0</v>
      </c>
      <c r="GC127" s="28">
        <f>求节点($AT$5:$AT$10,BK$5:BK$10,将星节奏统计!EV126)</f>
        <v>0</v>
      </c>
      <c r="GD127" s="28">
        <f>求节点($AT$5:$AT$10,BL$5:BL$10,将星节奏统计!EW126)</f>
        <v>0.9</v>
      </c>
      <c r="GE127" s="28">
        <f>求节点($AT$5:$AT$10,BM$5:BM$10,将星节奏统计!EX126)</f>
        <v>0.9</v>
      </c>
      <c r="GF127" s="28">
        <f>求节点($AT$5:$AT$10,BN$5:BN$10,将星节奏统计!EY126)</f>
        <v>0.6</v>
      </c>
      <c r="GG127" s="28">
        <f>求节点($AT$5:$AT$10,BO$5:BO$10,将星节奏统计!EZ126)</f>
        <v>0</v>
      </c>
      <c r="GH127" s="28">
        <f>求节点($AT$5:$AT$10,BP$5:BP$10,将星节奏统计!FA126)</f>
        <v>0.9</v>
      </c>
      <c r="GI127" s="28">
        <f>求节点($AT$5:$AT$10,BQ$5:BQ$10,将星节奏统计!FB126)</f>
        <v>0.6</v>
      </c>
      <c r="GJ127" s="28">
        <f>求节点($AT$5:$AT$10,BR$5:BR$10,将星节奏统计!FC126)</f>
        <v>0.9</v>
      </c>
      <c r="GK127" s="28">
        <f>求节点($AT$5:$AT$10,BS$5:BS$10,将星节奏统计!FD126)</f>
        <v>0</v>
      </c>
      <c r="GL127" s="28">
        <f>求节点($AT$5:$AT$10,BT$5:BT$10,将星节奏统计!FE126)</f>
        <v>0.6</v>
      </c>
      <c r="GM127" s="28">
        <f>求节点($AT$5:$AT$10,BU$5:BU$10,将星节奏统计!FF126)</f>
        <v>0.1</v>
      </c>
      <c r="GN127" s="28">
        <f>求节点($AT$5:$AT$10,BV$5:BV$10,将星节奏统计!FG126)</f>
        <v>0.6</v>
      </c>
      <c r="GO127" s="28">
        <f>求节点($AT$5:$AT$10,BW$5:BW$10,将星节奏统计!FH126)</f>
        <v>0.5</v>
      </c>
      <c r="GP127" s="28">
        <f>求节点($AT$5:$AT$10,BX$5:BX$10,将星节奏统计!FI126)</f>
        <v>0.33</v>
      </c>
      <c r="GQ127" s="28">
        <f>求节点($AT$5:$AT$10,BY$5:BY$10,将星节奏统计!FJ126)</f>
        <v>0.5</v>
      </c>
      <c r="GR127" s="28">
        <f>求节点($AT$5:$AT$10,BZ$5:BZ$10,将星节奏统计!FK126)</f>
        <v>0.33</v>
      </c>
      <c r="GS127" s="28">
        <f>求节点($AT$5:$AT$10,CA$5:CA$10,将星节奏统计!FL126)</f>
        <v>0.6</v>
      </c>
      <c r="GT127" s="28">
        <f>求节点($AT$5:$AT$10,CB$5:CB$10,将星节奏统计!FM126)</f>
        <v>0.6</v>
      </c>
      <c r="GU127" s="28">
        <f>求节点($AT$5:$AT$10,CC$5:CC$10,将星节奏统计!FN126)</f>
        <v>0.6</v>
      </c>
      <c r="GV127" s="28">
        <f>求节点($AT$5:$AT$10,CD$5:CD$10,将星节奏统计!FO126)</f>
        <v>0.6</v>
      </c>
      <c r="GW127" s="28">
        <f>求节点($AT$5:$AT$10,CE$5:CE$10,将星节奏统计!FP126)</f>
        <v>0.4</v>
      </c>
      <c r="GX127" s="28">
        <f>求节点($AT$5:$AT$10,CF$5:CF$10,将星节奏统计!FQ126)</f>
        <v>0.4</v>
      </c>
      <c r="GY127" s="28">
        <f>求节点($AT$5:$AT$10,CG$5:CG$10,将星节奏统计!FR126)</f>
        <v>0.4</v>
      </c>
      <c r="GZ127" s="28">
        <f>求节点($AT$5:$AT$10,CH$5:CH$10,将星节奏统计!FS126)</f>
        <v>0.4</v>
      </c>
      <c r="HA127" s="28">
        <f>求节点($AT$5:$AT$10,CI$5:CI$10,将星节奏统计!FT126)</f>
        <v>0.5</v>
      </c>
      <c r="HB127" s="28">
        <f>求节点($AT$5:$AT$10,CJ$5:CJ$10,将星节奏统计!FU126)</f>
        <v>0.33</v>
      </c>
      <c r="HC127" s="28">
        <f>求节点($AT$5:$AT$10,CK$5:CK$10,将星节奏统计!FV126)</f>
        <v>0</v>
      </c>
      <c r="HD127" s="28">
        <f>求节点($AT$5:$AT$10,CL$5:CL$10,将星节奏统计!FW126)</f>
        <v>0</v>
      </c>
      <c r="HE127" s="28">
        <f>求节点($AT$5:$AT$10,CM$5:CM$10,将星节奏统计!FX126)</f>
        <v>0</v>
      </c>
      <c r="HF127" s="28">
        <f>求节点($AT$5:$AT$10,CN$5:CN$10,将星节奏统计!FY126)</f>
        <v>0</v>
      </c>
      <c r="HG127" s="28">
        <f>求节点($AT$5:$AT$10,CO$5:CO$10,将星节奏统计!FZ126)</f>
        <v>0</v>
      </c>
      <c r="HH127" s="28">
        <f>求节点($AT$5:$AT$10,CP$5:CP$10,将星节奏统计!GA126)</f>
        <v>0</v>
      </c>
      <c r="HI127" s="28">
        <f>求节点($AT$5:$AT$10,CQ$5:CQ$10,将星节奏统计!GB126)</f>
        <v>0</v>
      </c>
      <c r="HJ127" s="28">
        <f>求节点($AT$5:$AT$10,CR$5:CR$10,将星节奏统计!GC126)</f>
        <v>0</v>
      </c>
      <c r="HK127" s="28">
        <f>求节点($AT$5:$AT$10,CS$5:CS$10,将星节奏统计!GD126)</f>
        <v>0</v>
      </c>
      <c r="HL127" s="28">
        <f>求节点($AT$17:$AT$22,AV$17:AV$22,将星节奏统计!GG126)</f>
        <v>0</v>
      </c>
      <c r="HM127" s="28">
        <f>求节点($AT$17:$AT$22,AW$17:AW$22,将星节奏统计!GH126)</f>
        <v>0</v>
      </c>
      <c r="HN127" s="28">
        <f>求节点($AT$17:$AT$22,AX$17:AX$22,将星节奏统计!GI126)</f>
        <v>0</v>
      </c>
      <c r="HO127" s="28">
        <f>求节点($AT$17:$AT$22,AY$17:AY$22,将星节奏统计!GJ126)</f>
        <v>0</v>
      </c>
      <c r="HP127" s="28">
        <f>求节点($AT$17:$AT$22,AZ$17:AZ$22,将星节奏统计!GK126)</f>
        <v>0</v>
      </c>
      <c r="HQ127" s="28">
        <f>求节点($AT$17:$AT$22,BA$17:BA$22,将星节奏统计!GL126)</f>
        <v>0</v>
      </c>
      <c r="HR127" s="28">
        <f>求节点($AT$17:$AT$22,BB$17:BB$22,将星节奏统计!GM126)</f>
        <v>0</v>
      </c>
      <c r="HS127" s="28">
        <f>求节点($AT$17:$AT$22,BC$17:BC$22,将星节奏统计!GN126)</f>
        <v>0</v>
      </c>
      <c r="HT127" s="28">
        <f>求节点($AT$17:$AT$22,BD$17:BD$22,将星节奏统计!GO126)</f>
        <v>0</v>
      </c>
      <c r="HU127" s="28">
        <f>求节点($AT$17:$AT$22,BE$17:BE$22,将星节奏统计!GP126)</f>
        <v>0</v>
      </c>
      <c r="HV127" s="28">
        <f>求节点($AT$17:$AT$22,BF$17:BF$22,将星节奏统计!GQ126)</f>
        <v>0</v>
      </c>
      <c r="HW127" s="28">
        <f>求节点($AT$17:$AT$22,BG$17:BG$22,将星节奏统计!GR126)</f>
        <v>0</v>
      </c>
      <c r="HX127" s="28">
        <f>求节点($AT$17:$AT$22,BH$17:BH$22,将星节奏统计!GS126)</f>
        <v>0</v>
      </c>
      <c r="HY127" s="28">
        <f>求节点($AT$17:$AT$22,BI$17:BI$22,将星节奏统计!GT126)</f>
        <v>0</v>
      </c>
      <c r="HZ127" s="28">
        <f>求节点($AT$17:$AT$22,BJ$17:BJ$22,将星节奏统计!GU126)</f>
        <v>0</v>
      </c>
      <c r="IA127" s="28">
        <f>求节点($AT$17:$AT$22,BK$17:BK$22,将星节奏统计!GV126)</f>
        <v>0</v>
      </c>
      <c r="IB127" s="28">
        <f>求节点($AT$17:$AT$22,BL$17:BL$22,将星节奏统计!GW126)</f>
        <v>0</v>
      </c>
      <c r="IC127" s="28">
        <f>求节点($AT$17:$AT$22,BM$17:BM$22,将星节奏统计!GX126)</f>
        <v>0</v>
      </c>
      <c r="ID127" s="28">
        <f>求节点($AT$17:$AT$22,BN$17:BN$22,将星节奏统计!GY126)</f>
        <v>0</v>
      </c>
      <c r="IE127" s="28">
        <f>求节点($AT$17:$AT$22,BO$17:BO$22,将星节奏统计!GZ126)</f>
        <v>0</v>
      </c>
      <c r="IF127" s="28">
        <f>求节点($AT$5:$AT$10,AV$5:AV$10,将星节奏统计!HD126)</f>
        <v>0.1</v>
      </c>
      <c r="IG127" s="28">
        <f>求节点($AT$5:$AT$10,AW$5:AW$10,将星节奏统计!HE126)</f>
        <v>0.1</v>
      </c>
      <c r="IH127" s="28">
        <f>求节点($AT$5:$AT$10,AX$5:AX$10,将星节奏统计!HF126)</f>
        <v>0.1</v>
      </c>
      <c r="II127" s="28">
        <f>求节点($AT$5:$AT$10,AY$5:AY$10,将星节奏统计!HG126)</f>
        <v>0</v>
      </c>
      <c r="IJ127" s="28">
        <f>求节点($AT$5:$AT$10,AZ$5:AZ$10,将星节奏统计!HH126)</f>
        <v>0</v>
      </c>
      <c r="IK127" s="28">
        <f>求节点($AT$5:$AT$10,BA$5:BA$10,将星节奏统计!HI126)</f>
        <v>0</v>
      </c>
      <c r="IL127" s="28">
        <f>求节点($AT$5:$AT$10,BB$5:BB$10,将星节奏统计!HJ126)</f>
        <v>0</v>
      </c>
      <c r="IM127" s="28">
        <f>求节点($AT$5:$AT$10,BC$5:BC$10,将星节奏统计!HK126)</f>
        <v>0</v>
      </c>
      <c r="IN127" s="28">
        <f>求节点($AT$5:$AT$10,BD$5:BD$10,将星节奏统计!HL126)</f>
        <v>0</v>
      </c>
      <c r="IO127" s="28">
        <f>求节点($AT$5:$AT$10,BE$5:BE$10,将星节奏统计!HM126)</f>
        <v>0</v>
      </c>
      <c r="IP127" s="28">
        <f>求节点($AT$5:$AT$10,BF$5:BF$10,将星节奏统计!HN126)</f>
        <v>0</v>
      </c>
      <c r="IQ127" s="28">
        <f>求节点($AT$5:$AT$10,BG$5:BG$10,将星节奏统计!HO126)</f>
        <v>0</v>
      </c>
      <c r="IR127" s="28">
        <f>求节点($AT$5:$AT$10,BH$5:BH$10,将星节奏统计!HP126)</f>
        <v>0</v>
      </c>
      <c r="IS127" s="28">
        <f>求节点($AT$5:$AT$10,BI$5:BI$10,将星节奏统计!HQ126)</f>
        <v>0</v>
      </c>
      <c r="IT127" s="28">
        <f>求节点($AT$5:$AT$10,BJ$5:BJ$10,将星节奏统计!HR126)</f>
        <v>0</v>
      </c>
      <c r="IU127" s="28">
        <f>求节点($AT$5:$AT$10,BK$5:BK$10,将星节奏统计!HS126)</f>
        <v>0</v>
      </c>
      <c r="IV127" s="28">
        <f>求节点($AT$5:$AT$10,BL$5:BL$10,将星节奏统计!HT126)</f>
        <v>0.9</v>
      </c>
      <c r="IW127" s="28">
        <f>求节点($AT$5:$AT$10,BM$5:BM$10,将星节奏统计!HU126)</f>
        <v>0.9</v>
      </c>
      <c r="IX127" s="28">
        <f>求节点($AT$5:$AT$10,BN$5:BN$10,将星节奏统计!HV126)</f>
        <v>0.6</v>
      </c>
      <c r="IY127" s="28">
        <f>求节点($AT$5:$AT$10,BO$5:BO$10,将星节奏统计!HW126)</f>
        <v>0</v>
      </c>
      <c r="IZ127" s="28">
        <f>求节点($AT$5:$AT$10,BP$5:BP$10,将星节奏统计!HX126)</f>
        <v>0.9</v>
      </c>
      <c r="JA127" s="28">
        <f>求节点($AT$5:$AT$10,BQ$5:BQ$10,将星节奏统计!HY126)</f>
        <v>0.6</v>
      </c>
      <c r="JB127" s="28">
        <f>求节点($AT$5:$AT$10,BR$5:BR$10,将星节奏统计!HZ126)</f>
        <v>0.9</v>
      </c>
      <c r="JC127" s="28">
        <f>求节点($AT$5:$AT$10,BS$5:BS$10,将星节奏统计!IA126)</f>
        <v>0</v>
      </c>
      <c r="JD127" s="28">
        <f>求节点($AT$5:$AT$10,BT$5:BT$10,将星节奏统计!IB126)</f>
        <v>0.6</v>
      </c>
      <c r="JE127" s="28">
        <f>求节点($AT$5:$AT$10,BU$5:BU$10,将星节奏统计!IC126)</f>
        <v>0.1</v>
      </c>
      <c r="JF127" s="28">
        <f>求节点($AT$5:$AT$10,BV$5:BV$10,将星节奏统计!ID126)</f>
        <v>0.6</v>
      </c>
      <c r="JG127" s="28">
        <f>求节点($AT$5:$AT$10,BW$5:BW$10,将星节奏统计!IE126)</f>
        <v>0.5</v>
      </c>
      <c r="JH127" s="28">
        <f>求节点($AT$5:$AT$10,BX$5:BX$10,将星节奏统计!IF126)</f>
        <v>0.33</v>
      </c>
      <c r="JI127" s="28">
        <f>求节点($AT$5:$AT$10,BY$5:BY$10,将星节奏统计!IG126)</f>
        <v>0.5</v>
      </c>
      <c r="JJ127" s="28">
        <f>求节点($AT$5:$AT$10,BZ$5:BZ$10,将星节奏统计!IH126)</f>
        <v>0.33</v>
      </c>
      <c r="JK127" s="28">
        <f>求节点($AT$5:$AT$10,CA$5:CA$10,将星节奏统计!II126)</f>
        <v>0.6</v>
      </c>
      <c r="JL127" s="28">
        <f>求节点($AT$5:$AT$10,CB$5:CB$10,将星节奏统计!IJ126)</f>
        <v>0.6</v>
      </c>
      <c r="JM127" s="28">
        <f>求节点($AT$5:$AT$10,CC$5:CC$10,将星节奏统计!IK126)</f>
        <v>0.6</v>
      </c>
      <c r="JN127" s="28">
        <f>求节点($AT$5:$AT$10,CD$5:CD$10,将星节奏统计!IL126)</f>
        <v>0.6</v>
      </c>
      <c r="JO127" s="28">
        <f>求节点($AT$5:$AT$10,CE$5:CE$10,将星节奏统计!IM126)</f>
        <v>0.4</v>
      </c>
      <c r="JP127" s="28">
        <f>求节点($AT$5:$AT$10,CF$5:CF$10,将星节奏统计!IN126)</f>
        <v>0.4</v>
      </c>
      <c r="JQ127" s="28">
        <f>求节点($AT$5:$AT$10,CG$5:CG$10,将星节奏统计!IO126)</f>
        <v>0.4</v>
      </c>
      <c r="JR127" s="28">
        <f>求节点($AT$5:$AT$10,CH$5:CH$10,将星节奏统计!IP126)</f>
        <v>0.4</v>
      </c>
      <c r="JS127" s="28">
        <f>求节点($AT$5:$AT$10,CI$5:CI$10,将星节奏统计!IQ126)</f>
        <v>0.5</v>
      </c>
      <c r="JT127" s="28">
        <f>求节点($AT$5:$AT$10,CJ$5:CJ$10,将星节奏统计!IR126)</f>
        <v>0.33</v>
      </c>
      <c r="JU127" s="28">
        <f>求节点($AT$5:$AT$10,CK$5:CK$10,将星节奏统计!IS126)</f>
        <v>0</v>
      </c>
      <c r="JV127" s="28">
        <f>求节点($AT$5:$AT$10,CL$5:CL$10,将星节奏统计!IT126)</f>
        <v>0</v>
      </c>
      <c r="JW127" s="28">
        <f>求节点($AT$5:$AT$10,CM$5:CM$10,将星节奏统计!IU126)</f>
        <v>0</v>
      </c>
      <c r="JX127" s="28">
        <f>求节点($AT$5:$AT$10,CN$5:CN$10,将星节奏统计!IV126)</f>
        <v>0</v>
      </c>
      <c r="JY127" s="28">
        <f>求节点($AT$5:$AT$10,CO$5:CO$10,将星节奏统计!IW126)</f>
        <v>0</v>
      </c>
      <c r="JZ127" s="28">
        <f>求节点($AT$5:$AT$10,CP$5:CP$10,将星节奏统计!IX126)</f>
        <v>0</v>
      </c>
      <c r="KA127" s="28">
        <f>求节点($AT$5:$AT$10,CQ$5:CQ$10,将星节奏统计!IY126)</f>
        <v>0</v>
      </c>
      <c r="KB127" s="28">
        <f>求节点($AT$5:$AT$10,CR$5:CR$10,将星节奏统计!IZ126)</f>
        <v>0</v>
      </c>
      <c r="KC127" s="28">
        <f>求节点($AT$5:$AT$10,CS$5:CS$10,将星节奏统计!JA126)</f>
        <v>0</v>
      </c>
      <c r="KD127" s="28">
        <f>求节点($AT$17:$AT$22,AV$17:AV$22,将星节奏统计!JD126)</f>
        <v>0</v>
      </c>
      <c r="KE127" s="28">
        <f>求节点($AT$17:$AT$22,AW$17:AW$22,将星节奏统计!JE126)</f>
        <v>0</v>
      </c>
      <c r="KF127" s="28">
        <f>求节点($AT$17:$AT$22,AX$17:AX$22,将星节奏统计!JF126)</f>
        <v>0</v>
      </c>
      <c r="KG127" s="28">
        <f>求节点($AT$17:$AT$22,AY$17:AY$22,将星节奏统计!JG126)</f>
        <v>2.1575315301023551E-4</v>
      </c>
      <c r="KH127" s="28">
        <f>求节点($AT$17:$AT$22,AZ$17:AZ$22,将星节奏统计!JH126)</f>
        <v>3.2362972951534633E-4</v>
      </c>
      <c r="KI127" s="28">
        <f>求节点($AT$17:$AT$22,BA$17:BA$22,将星节奏统计!JI126)</f>
        <v>3.2362972951534633E-4</v>
      </c>
      <c r="KJ127" s="28">
        <f>求节点($AT$17:$AT$22,BB$17:BB$22,将星节奏统计!JJ126)</f>
        <v>4.9034807502325306E-4</v>
      </c>
      <c r="KK127" s="28">
        <f>求节点($AT$17:$AT$22,BC$17:BC$22,将星节奏统计!JK126)</f>
        <v>0</v>
      </c>
      <c r="KL127" s="28">
        <f>求节点($AT$17:$AT$22,BD$17:BD$22,将星节奏统计!JL126)</f>
        <v>3.2362972951534633E-4</v>
      </c>
      <c r="KM127" s="28">
        <f>求节点($AT$17:$AT$22,BE$17:BE$22,将星节奏统计!JM126)</f>
        <v>0</v>
      </c>
      <c r="KN127" s="28">
        <f>求节点($AT$17:$AT$22,BF$17:BF$22,将星节奏统计!JN126)</f>
        <v>0</v>
      </c>
      <c r="KO127" s="28">
        <f>求节点($AT$17:$AT$22,BG$17:BG$22,将星节奏统计!JO126)</f>
        <v>0</v>
      </c>
      <c r="KP127" s="28">
        <f>求节点($AT$17:$AT$22,BH$17:BH$22,将星节奏统计!JP126)</f>
        <v>0</v>
      </c>
      <c r="KQ127" s="28">
        <f>求节点($AT$17:$AT$22,BI$17:BI$22,将星节奏统计!JQ126)</f>
        <v>0</v>
      </c>
      <c r="KR127" s="28">
        <f>求节点($AT$17:$AT$22,BJ$17:BJ$22,将星节奏统计!JR126)</f>
        <v>0</v>
      </c>
      <c r="KS127" s="28">
        <f>求节点($AT$17:$AT$22,BK$17:BK$22,将星节奏统计!JS126)</f>
        <v>0</v>
      </c>
      <c r="KT127" s="28">
        <f>求节点($AT$17:$AT$22,BL$17:BL$22,将星节奏统计!JT126)</f>
        <v>0</v>
      </c>
      <c r="KU127" s="28">
        <f>求节点($AT$17:$AT$22,BM$17:BM$22,将星节奏统计!JU126)</f>
        <v>0</v>
      </c>
      <c r="KV127" s="28">
        <f>求节点($AT$17:$AT$22,BN$17:BN$22,将星节奏统计!JV126)</f>
        <v>0</v>
      </c>
      <c r="KW127" s="28">
        <f>求节点($AT$17:$AT$22,BO$17:BO$22,将星节奏统计!JW126)</f>
        <v>0</v>
      </c>
      <c r="KX127" s="28">
        <f>求节点($AT$5:$AT$10,AV$5:AV$10,将星节奏统计!KA126)</f>
        <v>0.1</v>
      </c>
      <c r="KY127" s="28">
        <f>求节点($AT$5:$AT$10,AW$5:AW$10,将星节奏统计!KB126)</f>
        <v>0.1</v>
      </c>
      <c r="KZ127" s="28">
        <f>求节点($AT$5:$AT$10,AX$5:AX$10,将星节奏统计!KC126)</f>
        <v>0.1</v>
      </c>
      <c r="LA127" s="28">
        <f>求节点($AT$5:$AT$10,AY$5:AY$10,将星节奏统计!KD126)</f>
        <v>0</v>
      </c>
      <c r="LB127" s="28">
        <f>求节点($AT$5:$AT$10,AZ$5:AZ$10,将星节奏统计!KE126)</f>
        <v>0</v>
      </c>
      <c r="LC127" s="28">
        <f>求节点($AT$5:$AT$10,BA$5:BA$10,将星节奏统计!KF126)</f>
        <v>0</v>
      </c>
      <c r="LD127" s="28">
        <f>求节点($AT$5:$AT$10,BB$5:BB$10,将星节奏统计!KG126)</f>
        <v>0</v>
      </c>
      <c r="LE127" s="28">
        <f>求节点($AT$5:$AT$10,BC$5:BC$10,将星节奏统计!KH126)</f>
        <v>0</v>
      </c>
      <c r="LF127" s="28">
        <f>求节点($AT$5:$AT$10,BD$5:BD$10,将星节奏统计!KI126)</f>
        <v>0</v>
      </c>
      <c r="LG127" s="28">
        <f>求节点($AT$5:$AT$10,BE$5:BE$10,将星节奏统计!KJ126)</f>
        <v>0</v>
      </c>
      <c r="LH127" s="28">
        <f>求节点($AT$5:$AT$10,BF$5:BF$10,将星节奏统计!KK126)</f>
        <v>0</v>
      </c>
      <c r="LI127" s="28">
        <f>求节点($AT$5:$AT$10,BG$5:BG$10,将星节奏统计!KL126)</f>
        <v>0</v>
      </c>
      <c r="LJ127" s="28">
        <f>求节点($AT$5:$AT$10,BH$5:BH$10,将星节奏统计!KM126)</f>
        <v>0</v>
      </c>
      <c r="LK127" s="28">
        <f>求节点($AT$5:$AT$10,BI$5:BI$10,将星节奏统计!KN126)</f>
        <v>0</v>
      </c>
      <c r="LL127" s="28">
        <f>求节点($AT$5:$AT$10,BJ$5:BJ$10,将星节奏统计!KO126)</f>
        <v>0</v>
      </c>
      <c r="LM127" s="28">
        <f>求节点($AT$5:$AT$10,BK$5:BK$10,将星节奏统计!KP126)</f>
        <v>0</v>
      </c>
      <c r="LN127" s="28">
        <f>求节点($AT$5:$AT$10,BL$5:BL$10,将星节奏统计!KQ126)</f>
        <v>0.9</v>
      </c>
      <c r="LO127" s="28">
        <f>求节点($AT$5:$AT$10,BM$5:BM$10,将星节奏统计!KR126)</f>
        <v>0.9</v>
      </c>
      <c r="LP127" s="28">
        <f>求节点($AT$5:$AT$10,BN$5:BN$10,将星节奏统计!KS126)</f>
        <v>0.6</v>
      </c>
      <c r="LQ127" s="28">
        <f>求节点($AT$5:$AT$10,BO$5:BO$10,将星节奏统计!KT126)</f>
        <v>0</v>
      </c>
      <c r="LR127" s="28">
        <f>求节点($AT$5:$AT$10,BP$5:BP$10,将星节奏统计!KU126)</f>
        <v>0.9</v>
      </c>
      <c r="LS127" s="28">
        <f>求节点($AT$5:$AT$10,BQ$5:BQ$10,将星节奏统计!KV126)</f>
        <v>0.6</v>
      </c>
      <c r="LT127" s="28">
        <f>求节点($AT$5:$AT$10,BR$5:BR$10,将星节奏统计!KW126)</f>
        <v>0.9</v>
      </c>
      <c r="LU127" s="28">
        <f>求节点($AT$5:$AT$10,BS$5:BS$10,将星节奏统计!KX126)</f>
        <v>0</v>
      </c>
      <c r="LV127" s="28">
        <f>求节点($AT$5:$AT$10,BT$5:BT$10,将星节奏统计!KY126)</f>
        <v>0.6</v>
      </c>
      <c r="LW127" s="28">
        <f>求节点($AT$5:$AT$10,BU$5:BU$10,将星节奏统计!KZ126)</f>
        <v>0.1</v>
      </c>
      <c r="LX127" s="28">
        <f>求节点($AT$5:$AT$10,BV$5:BV$10,将星节奏统计!LA126)</f>
        <v>0.6</v>
      </c>
      <c r="LY127" s="28">
        <f>求节点($AT$5:$AT$10,BW$5:BW$10,将星节奏统计!LB126)</f>
        <v>0.5</v>
      </c>
      <c r="LZ127" s="28">
        <f>求节点($AT$5:$AT$10,BX$5:BX$10,将星节奏统计!LC126)</f>
        <v>0.33</v>
      </c>
      <c r="MA127" s="28">
        <f>求节点($AT$5:$AT$10,BY$5:BY$10,将星节奏统计!LD126)</f>
        <v>0.5</v>
      </c>
      <c r="MB127" s="28">
        <f>求节点($AT$5:$AT$10,BZ$5:BZ$10,将星节奏统计!LE126)</f>
        <v>0.33</v>
      </c>
      <c r="MC127" s="28">
        <f>求节点($AT$5:$AT$10,CA$5:CA$10,将星节奏统计!LF126)</f>
        <v>0.6</v>
      </c>
      <c r="MD127" s="28">
        <f>求节点($AT$5:$AT$10,CB$5:CB$10,将星节奏统计!LG126)</f>
        <v>0.6</v>
      </c>
      <c r="ME127" s="28">
        <f>求节点($AT$5:$AT$10,CC$5:CC$10,将星节奏统计!LH126)</f>
        <v>0.6</v>
      </c>
      <c r="MF127" s="28">
        <f>求节点($AT$5:$AT$10,CD$5:CD$10,将星节奏统计!LI126)</f>
        <v>0.6</v>
      </c>
      <c r="MG127" s="28">
        <f>求节点($AT$5:$AT$10,CE$5:CE$10,将星节奏统计!LJ126)</f>
        <v>0.4</v>
      </c>
      <c r="MH127" s="28">
        <f>求节点($AT$5:$AT$10,CF$5:CF$10,将星节奏统计!LK126)</f>
        <v>0.4</v>
      </c>
      <c r="MI127" s="28">
        <f>求节点($AT$5:$AT$10,CG$5:CG$10,将星节奏统计!LL126)</f>
        <v>0.4</v>
      </c>
      <c r="MJ127" s="28">
        <f>求节点($AT$5:$AT$10,CH$5:CH$10,将星节奏统计!LM126)</f>
        <v>0.4</v>
      </c>
      <c r="MK127" s="28">
        <f>求节点($AT$5:$AT$10,CI$5:CI$10,将星节奏统计!LN126)</f>
        <v>0.5</v>
      </c>
      <c r="ML127" s="28">
        <f>求节点($AT$5:$AT$10,CJ$5:CJ$10,将星节奏统计!LO126)</f>
        <v>0.33</v>
      </c>
      <c r="MM127" s="28">
        <f>求节点($AT$5:$AT$10,CK$5:CK$10,将星节奏统计!LP126)</f>
        <v>0</v>
      </c>
      <c r="MN127" s="28">
        <f>求节点($AT$5:$AT$10,CL$5:CL$10,将星节奏统计!LQ126)</f>
        <v>0</v>
      </c>
      <c r="MO127" s="28">
        <f>求节点($AT$5:$AT$10,CM$5:CM$10,将星节奏统计!LR126)</f>
        <v>0</v>
      </c>
      <c r="MP127" s="28">
        <f>求节点($AT$5:$AT$10,CN$5:CN$10,将星节奏统计!LS126)</f>
        <v>0</v>
      </c>
      <c r="MQ127" s="28">
        <f>求节点($AT$5:$AT$10,CO$5:CO$10,将星节奏统计!LT126)</f>
        <v>0</v>
      </c>
      <c r="MR127" s="28">
        <f>求节点($AT$5:$AT$10,CP$5:CP$10,将星节奏统计!LU126)</f>
        <v>0</v>
      </c>
      <c r="MS127" s="28">
        <f>求节点($AT$5:$AT$10,CQ$5:CQ$10,将星节奏统计!LV126)</f>
        <v>0</v>
      </c>
      <c r="MT127" s="28">
        <f>求节点($AT$5:$AT$10,CR$5:CR$10,将星节奏统计!LW126)</f>
        <v>0</v>
      </c>
      <c r="MU127" s="28">
        <f>求节点($AT$5:$AT$10,CS$5:CS$10,将星节奏统计!LX126)</f>
        <v>0</v>
      </c>
      <c r="MV127" s="28">
        <f>求节点($AT$17:$AT$22,AV$17:AV$22,将星节奏统计!MA126)</f>
        <v>0</v>
      </c>
      <c r="MW127" s="28">
        <f>求节点($AT$17:$AT$22,AW$17:AW$22,将星节奏统计!MB126)</f>
        <v>0</v>
      </c>
      <c r="MX127" s="28">
        <f>求节点($AT$17:$AT$22,AX$17:AX$22,将星节奏统计!MC126)</f>
        <v>0</v>
      </c>
      <c r="MY127" s="28">
        <f>求节点($AT$17:$AT$22,AY$17:AY$22,将星节奏统计!MD126)</f>
        <v>0</v>
      </c>
      <c r="MZ127" s="28">
        <f>求节点($AT$17:$AT$22,AZ$17:AZ$22,将星节奏统计!ME126)</f>
        <v>0</v>
      </c>
      <c r="NA127" s="28">
        <f>求节点($AT$17:$AT$22,BA$17:BA$22,将星节奏统计!MF126)</f>
        <v>0</v>
      </c>
      <c r="NB127" s="28">
        <f>求节点($AT$17:$AT$22,BB$17:BB$22,将星节奏统计!MG126)</f>
        <v>0</v>
      </c>
      <c r="NC127" s="28">
        <f>求节点($AT$17:$AT$22,BC$17:BC$22,将星节奏统计!MH126)</f>
        <v>0</v>
      </c>
      <c r="ND127" s="28">
        <f>求节点($AT$17:$AT$22,BD$17:BD$22,将星节奏统计!MI126)</f>
        <v>0</v>
      </c>
      <c r="NE127" s="28">
        <f>求节点($AT$17:$AT$22,BE$17:BE$22,将星节奏统计!MJ126)</f>
        <v>0</v>
      </c>
      <c r="NF127" s="28">
        <f>求节点($AT$17:$AT$22,BF$17:BF$22,将星节奏统计!MK126)</f>
        <v>0</v>
      </c>
      <c r="NG127" s="28">
        <f>求节点($AT$17:$AT$22,BG$17:BG$22,将星节奏统计!ML126)</f>
        <v>0</v>
      </c>
      <c r="NH127" s="28">
        <f>求节点($AT$17:$AT$22,BH$17:BH$22,将星节奏统计!MM126)</f>
        <v>0</v>
      </c>
      <c r="NI127" s="28">
        <f>求节点($AT$17:$AT$22,BI$17:BI$22,将星节奏统计!MN126)</f>
        <v>0</v>
      </c>
      <c r="NJ127" s="28">
        <f>求节点($AT$17:$AT$22,BJ$17:BJ$22,将星节奏统计!MO126)</f>
        <v>0</v>
      </c>
      <c r="NK127" s="28">
        <f>求节点($AT$17:$AT$22,BK$17:BK$22,将星节奏统计!MP126)</f>
        <v>0</v>
      </c>
      <c r="NL127" s="28">
        <f>求节点($AT$17:$AT$22,BL$17:BL$22,将星节奏统计!MQ126)</f>
        <v>0</v>
      </c>
      <c r="NM127" s="28">
        <f>求节点($AT$17:$AT$22,BM$17:BM$22,将星节奏统计!MR126)</f>
        <v>0</v>
      </c>
      <c r="NN127" s="28">
        <f>求节点($AT$17:$AT$22,BN$17:BN$22,将星节奏统计!MS126)</f>
        <v>0</v>
      </c>
      <c r="NO127" s="28">
        <f>求节点($AT$17:$AT$22,BO$17:BO$22,将星节奏统计!MT126)</f>
        <v>0</v>
      </c>
      <c r="NP127" s="28">
        <f>求节点($AT$5:$AT$10,AV$5:AV$10,将星节奏统计!MX126)</f>
        <v>0.1</v>
      </c>
      <c r="NQ127" s="28">
        <f>求节点($AT$5:$AT$10,AW$5:AW$10,将星节奏统计!MY126)</f>
        <v>0.1</v>
      </c>
      <c r="NR127" s="28">
        <f>求节点($AT$5:$AT$10,AX$5:AX$10,将星节奏统计!MZ126)</f>
        <v>0.1</v>
      </c>
      <c r="NS127" s="28">
        <f>求节点($AT$5:$AT$10,AY$5:AY$10,将星节奏统计!NA126)</f>
        <v>0</v>
      </c>
      <c r="NT127" s="28">
        <f>求节点($AT$5:$AT$10,AZ$5:AZ$10,将星节奏统计!NB126)</f>
        <v>0</v>
      </c>
      <c r="NU127" s="28">
        <f>求节点($AT$5:$AT$10,BA$5:BA$10,将星节奏统计!NC126)</f>
        <v>0</v>
      </c>
      <c r="NV127" s="28">
        <f>求节点($AT$5:$AT$10,BB$5:BB$10,将星节奏统计!ND126)</f>
        <v>0</v>
      </c>
      <c r="NW127" s="28">
        <f>求节点($AT$5:$AT$10,BC$5:BC$10,将星节奏统计!NE126)</f>
        <v>0</v>
      </c>
      <c r="NX127" s="28">
        <f>求节点($AT$5:$AT$10,BD$5:BD$10,将星节奏统计!NF126)</f>
        <v>0</v>
      </c>
      <c r="NY127" s="28">
        <f>求节点($AT$5:$AT$10,BE$5:BE$10,将星节奏统计!NG126)</f>
        <v>0</v>
      </c>
      <c r="NZ127" s="28">
        <f>求节点($AT$5:$AT$10,BF$5:BF$10,将星节奏统计!NH126)</f>
        <v>0</v>
      </c>
      <c r="OA127" s="28">
        <f>求节点($AT$5:$AT$10,BG$5:BG$10,将星节奏统计!NI126)</f>
        <v>0</v>
      </c>
      <c r="OB127" s="28">
        <f>求节点($AT$5:$AT$10,BH$5:BH$10,将星节奏统计!NJ126)</f>
        <v>0</v>
      </c>
      <c r="OC127" s="28">
        <f>求节点($AT$5:$AT$10,BI$5:BI$10,将星节奏统计!NK126)</f>
        <v>0</v>
      </c>
      <c r="OD127" s="28">
        <f>求节点($AT$5:$AT$10,BJ$5:BJ$10,将星节奏统计!NL126)</f>
        <v>0</v>
      </c>
      <c r="OE127" s="28">
        <f>求节点($AT$5:$AT$10,BK$5:BK$10,将星节奏统计!NM126)</f>
        <v>0</v>
      </c>
      <c r="OF127" s="28">
        <f>求节点($AT$5:$AT$10,BL$5:BL$10,将星节奏统计!NN126)</f>
        <v>0.9</v>
      </c>
      <c r="OG127" s="28">
        <f>求节点($AT$5:$AT$10,BM$5:BM$10,将星节奏统计!NO126)</f>
        <v>0.9</v>
      </c>
      <c r="OH127" s="28">
        <f>求节点($AT$5:$AT$10,BN$5:BN$10,将星节奏统计!NP126)</f>
        <v>0.6</v>
      </c>
      <c r="OI127" s="28">
        <f>求节点($AT$5:$AT$10,BO$5:BO$10,将星节奏统计!NQ126)</f>
        <v>0</v>
      </c>
      <c r="OJ127" s="28">
        <f>求节点($AT$5:$AT$10,BP$5:BP$10,将星节奏统计!NR126)</f>
        <v>0.9</v>
      </c>
      <c r="OK127" s="28">
        <f>求节点($AT$5:$AT$10,BQ$5:BQ$10,将星节奏统计!NS126)</f>
        <v>0.6</v>
      </c>
      <c r="OL127" s="28">
        <f>求节点($AT$5:$AT$10,BR$5:BR$10,将星节奏统计!NT126)</f>
        <v>0.9</v>
      </c>
      <c r="OM127" s="28">
        <f>求节点($AT$5:$AT$10,BS$5:BS$10,将星节奏统计!NU126)</f>
        <v>0</v>
      </c>
      <c r="ON127" s="28">
        <f>求节点($AT$5:$AT$10,BT$5:BT$10,将星节奏统计!NV126)</f>
        <v>0.6</v>
      </c>
      <c r="OO127" s="28">
        <f>求节点($AT$5:$AT$10,BU$5:BU$10,将星节奏统计!NW126)</f>
        <v>0.1</v>
      </c>
      <c r="OP127" s="28">
        <f>求节点($AT$5:$AT$10,BV$5:BV$10,将星节奏统计!NX126)</f>
        <v>0.6</v>
      </c>
      <c r="OQ127" s="28">
        <f>求节点($AT$5:$AT$10,BW$5:BW$10,将星节奏统计!NY126)</f>
        <v>0.5</v>
      </c>
      <c r="OR127" s="28">
        <f>求节点($AT$5:$AT$10,BX$5:BX$10,将星节奏统计!NZ126)</f>
        <v>0.33</v>
      </c>
      <c r="OS127" s="28">
        <f>求节点($AT$5:$AT$10,BY$5:BY$10,将星节奏统计!OA126)</f>
        <v>0.5</v>
      </c>
      <c r="OT127" s="28">
        <f>求节点($AT$5:$AT$10,BZ$5:BZ$10,将星节奏统计!OB126)</f>
        <v>0.33</v>
      </c>
      <c r="OU127" s="28">
        <f>求节点($AT$5:$AT$10,CA$5:CA$10,将星节奏统计!OC126)</f>
        <v>0.6</v>
      </c>
      <c r="OV127" s="28">
        <f>求节点($AT$5:$AT$10,CB$5:CB$10,将星节奏统计!OD126)</f>
        <v>0.6</v>
      </c>
      <c r="OW127" s="28">
        <f>求节点($AT$5:$AT$10,CC$5:CC$10,将星节奏统计!OE126)</f>
        <v>0.6</v>
      </c>
      <c r="OX127" s="28">
        <f>求节点($AT$5:$AT$10,CD$5:CD$10,将星节奏统计!OF126)</f>
        <v>0.6</v>
      </c>
      <c r="OY127" s="28">
        <f>求节点($AT$5:$AT$10,CE$5:CE$10,将星节奏统计!OG126)</f>
        <v>0.4</v>
      </c>
      <c r="OZ127" s="28">
        <f>求节点($AT$5:$AT$10,CF$5:CF$10,将星节奏统计!OH126)</f>
        <v>0.4</v>
      </c>
      <c r="PA127" s="28">
        <f>求节点($AT$5:$AT$10,CG$5:CG$10,将星节奏统计!OI126)</f>
        <v>0.4</v>
      </c>
      <c r="PB127" s="28">
        <f>求节点($AT$5:$AT$10,CH$5:CH$10,将星节奏统计!OJ126)</f>
        <v>0.4</v>
      </c>
      <c r="PC127" s="28">
        <f>求节点($AT$5:$AT$10,CI$5:CI$10,将星节奏统计!OK126)</f>
        <v>0.5</v>
      </c>
      <c r="PD127" s="28">
        <f>求节点($AT$5:$AT$10,CJ$5:CJ$10,将星节奏统计!OL126)</f>
        <v>0.33</v>
      </c>
      <c r="PE127" s="28">
        <f>求节点($AT$5:$AT$10,CK$5:CK$10,将星节奏统计!OM126)</f>
        <v>0</v>
      </c>
      <c r="PF127" s="28">
        <f>求节点($AT$5:$AT$10,CL$5:CL$10,将星节奏统计!ON126)</f>
        <v>0</v>
      </c>
      <c r="PG127" s="28">
        <f>求节点($AT$5:$AT$10,CM$5:CM$10,将星节奏统计!OO126)</f>
        <v>0</v>
      </c>
      <c r="PH127" s="28">
        <f>求节点($AT$5:$AT$10,CN$5:CN$10,将星节奏统计!OP126)</f>
        <v>0</v>
      </c>
      <c r="PI127" s="28">
        <f>求节点($AT$5:$AT$10,CO$5:CO$10,将星节奏统计!OQ126)</f>
        <v>0</v>
      </c>
      <c r="PJ127" s="28">
        <f>求节点($AT$5:$AT$10,CP$5:CP$10,将星节奏统计!OR126)</f>
        <v>0</v>
      </c>
      <c r="PK127" s="28">
        <f>求节点($AT$5:$AT$10,CQ$5:CQ$10,将星节奏统计!OS126)</f>
        <v>0</v>
      </c>
      <c r="PL127" s="28">
        <f>求节点($AT$5:$AT$10,CR$5:CR$10,将星节奏统计!OT126)</f>
        <v>0</v>
      </c>
      <c r="PM127" s="28">
        <f>求节点($AT$5:$AT$10,CS$5:CS$10,将星节奏统计!OU126)</f>
        <v>0</v>
      </c>
      <c r="PN127" s="28">
        <f>求节点($AT$17:$AT$22,AV$17:AV$22,将星节奏统计!OX126)</f>
        <v>0</v>
      </c>
      <c r="PO127" s="28">
        <f>求节点($AT$17:$AT$22,AW$17:AW$22,将星节奏统计!OY126)</f>
        <v>0</v>
      </c>
      <c r="PP127" s="28">
        <f>求节点($AT$17:$AT$22,AX$17:AX$22,将星节奏统计!OZ126)</f>
        <v>0</v>
      </c>
      <c r="PQ127" s="28">
        <f>求节点($AT$17:$AT$22,AY$17:AY$22,将星节奏统计!PA126)</f>
        <v>2.3098278734036415E-4</v>
      </c>
      <c r="PR127" s="28">
        <f>求节点($AT$17:$AT$22,AZ$17:AZ$22,将星节奏统计!PB126)</f>
        <v>3.4647418101054969E-4</v>
      </c>
      <c r="PS127" s="28">
        <f>求节点($AT$17:$AT$22,BA$17:BA$22,将星节奏统计!PC126)</f>
        <v>3.4647418101054969E-4</v>
      </c>
      <c r="PT127" s="28">
        <f>求节点($AT$17:$AT$22,BB$17:BB$22,将星节奏统计!PD126)</f>
        <v>5.2496088031901353E-4</v>
      </c>
      <c r="PU127" s="28">
        <f>求节点($AT$17:$AT$22,BC$17:BC$22,将星节奏统计!PE126)</f>
        <v>0</v>
      </c>
      <c r="PV127" s="28">
        <f>求节点($AT$17:$AT$22,BD$17:BD$22,将星节奏统计!PF126)</f>
        <v>3.4647418101054969E-4</v>
      </c>
      <c r="PW127" s="28">
        <f>求节点($AT$17:$AT$22,BE$17:BE$22,将星节奏统计!PG126)</f>
        <v>0</v>
      </c>
      <c r="PX127" s="28">
        <f>求节点($AT$17:$AT$22,BF$17:BF$22,将星节奏统计!PH126)</f>
        <v>0</v>
      </c>
      <c r="PY127" s="28">
        <f>求节点($AT$17:$AT$22,BG$17:BG$22,将星节奏统计!PI126)</f>
        <v>0</v>
      </c>
      <c r="PZ127" s="28">
        <f>求节点($AT$17:$AT$22,BH$17:BH$22,将星节奏统计!PJ126)</f>
        <v>0</v>
      </c>
      <c r="QA127" s="28">
        <f>求节点($AT$17:$AT$22,BI$17:BI$22,将星节奏统计!PK126)</f>
        <v>0</v>
      </c>
      <c r="QB127" s="28">
        <f>求节点($AT$17:$AT$22,BJ$17:BJ$22,将星节奏统计!PL126)</f>
        <v>0</v>
      </c>
      <c r="QC127" s="28">
        <f>求节点($AT$17:$AT$22,BK$17:BK$22,将星节奏统计!PM126)</f>
        <v>0</v>
      </c>
      <c r="QD127" s="28">
        <f>求节点($AT$17:$AT$22,BL$17:BL$22,将星节奏统计!PN126)</f>
        <v>0</v>
      </c>
      <c r="QE127" s="28">
        <f>求节点($AT$17:$AT$22,BM$17:BM$22,将星节奏统计!PO126)</f>
        <v>0</v>
      </c>
      <c r="QF127" s="28">
        <f>求节点($AT$17:$AT$22,BN$17:BN$22,将星节奏统计!PP126)</f>
        <v>0</v>
      </c>
      <c r="QG127" s="28">
        <f>求节点($AT$17:$AT$22,BO$17:BO$22,将星节奏统计!PQ126)</f>
        <v>0</v>
      </c>
      <c r="QJ127" s="3">
        <v>123</v>
      </c>
      <c r="QK127" s="28">
        <f t="shared" ca="1" si="80"/>
        <v>1.5</v>
      </c>
      <c r="QL127" s="28">
        <f t="shared" ca="1" si="80"/>
        <v>1.5</v>
      </c>
      <c r="QM127" s="28">
        <f t="shared" ca="1" si="80"/>
        <v>1.5</v>
      </c>
      <c r="QN127" s="28">
        <f t="shared" ca="1" si="80"/>
        <v>1.5</v>
      </c>
      <c r="QO127" s="28">
        <f t="shared" ca="1" si="80"/>
        <v>1.5</v>
      </c>
      <c r="QP127" s="28">
        <f t="shared" ca="1" si="81"/>
        <v>1.5</v>
      </c>
      <c r="QQ127" s="28">
        <f t="shared" ca="1" si="81"/>
        <v>1.5</v>
      </c>
      <c r="QR127" s="28">
        <f t="shared" ca="1" si="81"/>
        <v>1.5</v>
      </c>
      <c r="QS127" s="28">
        <f t="shared" ca="1" si="81"/>
        <v>1.5</v>
      </c>
      <c r="QT127" s="28">
        <f t="shared" ca="1" si="81"/>
        <v>1.5</v>
      </c>
      <c r="QU127" s="28">
        <f t="shared" ca="1" si="82"/>
        <v>0.1</v>
      </c>
      <c r="QV127" s="28">
        <f t="shared" ca="1" si="82"/>
        <v>0.1</v>
      </c>
      <c r="QW127" s="28">
        <f t="shared" ca="1" si="82"/>
        <v>0.1</v>
      </c>
      <c r="QX127" s="28">
        <f t="shared" ca="1" si="82"/>
        <v>0.1</v>
      </c>
      <c r="QY127" s="28">
        <f t="shared" ca="1" si="82"/>
        <v>0.1</v>
      </c>
      <c r="QZ127" s="28">
        <f t="shared" ca="1" si="83"/>
        <v>1</v>
      </c>
      <c r="RA127" s="28">
        <f t="shared" ca="1" si="83"/>
        <v>1</v>
      </c>
      <c r="RB127" s="28">
        <f t="shared" ca="1" si="83"/>
        <v>1</v>
      </c>
      <c r="RC127" s="28">
        <f t="shared" ca="1" si="83"/>
        <v>1</v>
      </c>
      <c r="RD127" s="28">
        <f t="shared" ca="1" si="83"/>
        <v>1</v>
      </c>
      <c r="RE127" s="28">
        <f t="shared" ca="1" si="84"/>
        <v>0.99</v>
      </c>
      <c r="RF127" s="28">
        <f t="shared" ca="1" si="84"/>
        <v>0.99</v>
      </c>
      <c r="RG127" s="28">
        <f t="shared" ca="1" si="84"/>
        <v>0.99</v>
      </c>
      <c r="RH127" s="28">
        <f t="shared" ca="1" si="84"/>
        <v>0.99</v>
      </c>
      <c r="RI127" s="28">
        <f t="shared" ca="1" si="84"/>
        <v>0.99</v>
      </c>
      <c r="RJ127" s="28">
        <f t="shared" ca="1" si="85"/>
        <v>3.3834017176604531E-4</v>
      </c>
      <c r="RK127" s="28">
        <f t="shared" ca="1" si="85"/>
        <v>0</v>
      </c>
      <c r="RL127" s="28">
        <f t="shared" ca="1" si="85"/>
        <v>3.3834017176604531E-4</v>
      </c>
      <c r="RM127" s="28">
        <f t="shared" ca="1" si="85"/>
        <v>0</v>
      </c>
      <c r="RN127" s="28">
        <f t="shared" ca="1" si="85"/>
        <v>3.6222300742011927E-4</v>
      </c>
      <c r="RO127" s="28">
        <f t="shared" ca="1" si="86"/>
        <v>3.2362972951534633E-4</v>
      </c>
      <c r="RP127" s="28">
        <f t="shared" ca="1" si="86"/>
        <v>0</v>
      </c>
      <c r="RQ127" s="28">
        <f t="shared" ca="1" si="86"/>
        <v>3.2362972951534633E-4</v>
      </c>
      <c r="RR127" s="28">
        <f t="shared" ca="1" si="86"/>
        <v>0</v>
      </c>
      <c r="RS127" s="28">
        <f t="shared" ca="1" si="86"/>
        <v>3.4647418101054969E-4</v>
      </c>
      <c r="RT127" s="28">
        <f t="shared" ca="1" si="87"/>
        <v>0.1</v>
      </c>
      <c r="RU127" s="28">
        <f t="shared" ca="1" si="87"/>
        <v>0.1</v>
      </c>
      <c r="RV127" s="28">
        <f t="shared" ca="1" si="87"/>
        <v>0.1</v>
      </c>
      <c r="RW127" s="28">
        <f t="shared" ca="1" si="87"/>
        <v>0.1</v>
      </c>
      <c r="RX127" s="28">
        <f t="shared" ca="1" si="87"/>
        <v>0.1</v>
      </c>
      <c r="RY127" s="28">
        <f t="shared" ca="1" si="88"/>
        <v>0.18659919065077982</v>
      </c>
      <c r="RZ127" s="28">
        <f t="shared" ca="1" si="88"/>
        <v>0.19771829636011509</v>
      </c>
      <c r="SA127" s="28">
        <f t="shared" ca="1" si="88"/>
        <v>0.2</v>
      </c>
      <c r="SB127" s="28">
        <f t="shared" ca="1" si="88"/>
        <v>0.2</v>
      </c>
      <c r="SC127" s="28">
        <f t="shared" ca="1" si="88"/>
        <v>0.2</v>
      </c>
    </row>
    <row r="128" spans="46:497" x14ac:dyDescent="0.2">
      <c r="AU128" s="28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U128" s="3">
        <v>124</v>
      </c>
      <c r="CV128" s="28">
        <f>求节点($AT$5:$AT$10,AV$5:AV$10,将星节奏统计!BJ127)</f>
        <v>0.1</v>
      </c>
      <c r="CW128" s="28">
        <f>求节点($AT$5:$AT$10,AW$5:AW$10,将星节奏统计!BK127)</f>
        <v>0.1</v>
      </c>
      <c r="CX128" s="28">
        <f>求节点($AT$5:$AT$10,AX$5:AX$10,将星节奏统计!BL127)</f>
        <v>8.8525175595862829E-2</v>
      </c>
      <c r="CY128" s="28">
        <f>求节点($AT$5:$AT$10,AY$5:AY$10,将星节奏统计!BM127)</f>
        <v>0</v>
      </c>
      <c r="CZ128" s="28">
        <f>求节点($AT$5:$AT$10,AZ$5:AZ$10,将星节奏统计!BN127)</f>
        <v>0</v>
      </c>
      <c r="DA128" s="28">
        <f>求节点($AT$5:$AT$10,BA$5:BA$10,将星节奏统计!BO127)</f>
        <v>0</v>
      </c>
      <c r="DB128" s="28">
        <f>求节点($AT$5:$AT$10,BB$5:BB$10,将星节奏统计!BP127)</f>
        <v>0</v>
      </c>
      <c r="DC128" s="28">
        <f>求节点($AT$5:$AT$10,BC$5:BC$10,将星节奏统计!BQ127)</f>
        <v>0</v>
      </c>
      <c r="DD128" s="28">
        <f>求节点($AT$5:$AT$10,BD$5:BD$10,将星节奏统计!BR127)</f>
        <v>0</v>
      </c>
      <c r="DE128" s="28">
        <f>求节点($AT$5:$AT$10,BE$5:BE$10,将星节奏统计!BS127)</f>
        <v>0</v>
      </c>
      <c r="DF128" s="28">
        <f>求节点($AT$5:$AT$10,BF$5:BF$10,将星节奏统计!BT127)</f>
        <v>0</v>
      </c>
      <c r="DG128" s="28">
        <f>求节点($AT$5:$AT$10,BG$5:BG$10,将星节奏统计!BU127)</f>
        <v>0</v>
      </c>
      <c r="DH128" s="28">
        <f>求节点($AT$5:$AT$10,BH$5:BH$10,将星节奏统计!BV127)</f>
        <v>0</v>
      </c>
      <c r="DI128" s="28">
        <f>求节点($AT$5:$AT$10,BI$5:BI$10,将星节奏统计!BW127)</f>
        <v>0</v>
      </c>
      <c r="DJ128" s="28">
        <f>求节点($AT$5:$AT$10,BJ$5:BJ$10,将星节奏统计!BX127)</f>
        <v>0</v>
      </c>
      <c r="DK128" s="28">
        <f>求节点($AT$5:$AT$10,BK$5:BK$10,将星节奏统计!BY127)</f>
        <v>0</v>
      </c>
      <c r="DL128" s="28">
        <f>求节点($AT$5:$AT$10,BL$5:BL$10,将星节奏统计!BZ127)</f>
        <v>0.9</v>
      </c>
      <c r="DM128" s="28">
        <f>求节点($AT$5:$AT$10,BM$5:BM$10,将星节奏统计!CA127)</f>
        <v>0.9</v>
      </c>
      <c r="DN128" s="28">
        <f>求节点($AT$5:$AT$10,BN$5:BN$10,将星节奏统计!CB127)</f>
        <v>0.6</v>
      </c>
      <c r="DO128" s="28">
        <f>求节点($AT$5:$AT$10,BO$5:BO$10,将星节奏统计!CC127)</f>
        <v>0</v>
      </c>
      <c r="DP128" s="28">
        <f>求节点($AT$5:$AT$10,BP$5:BP$10,将星节奏统计!CD127)</f>
        <v>0.9</v>
      </c>
      <c r="DQ128" s="28">
        <f>求节点($AT$5:$AT$10,BQ$5:BQ$10,将星节奏统计!CE127)</f>
        <v>0.6</v>
      </c>
      <c r="DR128" s="28">
        <f>求节点($AT$5:$AT$10,BR$5:BR$10,将星节奏统计!CF127)</f>
        <v>0.9</v>
      </c>
      <c r="DS128" s="28">
        <f>求节点($AT$5:$AT$10,BS$5:BS$10,将星节奏统计!CG127)</f>
        <v>0</v>
      </c>
      <c r="DT128" s="28">
        <f>求节点($AT$5:$AT$10,BT$5:BT$10,将星节奏统计!CH127)</f>
        <v>0.6</v>
      </c>
      <c r="DU128" s="28">
        <f>求节点($AT$5:$AT$10,BU$5:BU$10,将星节奏统计!CI127)</f>
        <v>0.1</v>
      </c>
      <c r="DV128" s="28">
        <f>求节点($AT$5:$AT$10,BV$5:BV$10,将星节奏统计!CJ127)</f>
        <v>0.6</v>
      </c>
      <c r="DW128" s="28">
        <f>求节点($AT$5:$AT$10,BW$5:BW$10,将星节奏统计!CK127)</f>
        <v>0.5</v>
      </c>
      <c r="DX128" s="28">
        <f>求节点($AT$5:$AT$10,BX$5:BX$10,将星节奏统计!CL127)</f>
        <v>0.33</v>
      </c>
      <c r="DY128" s="28">
        <f>求节点($AT$5:$AT$10,BY$5:BY$10,将星节奏统计!CM127)</f>
        <v>0.5</v>
      </c>
      <c r="DZ128" s="28">
        <f>求节点($AT$5:$AT$10,BZ$5:BZ$10,将星节奏统计!CN127)</f>
        <v>0.33</v>
      </c>
      <c r="EA128" s="28">
        <f>求节点($AT$5:$AT$10,CA$5:CA$10,将星节奏统计!CO127)</f>
        <v>0.6</v>
      </c>
      <c r="EB128" s="28">
        <f>求节点($AT$5:$AT$10,CB$5:CB$10,将星节奏统计!CP127)</f>
        <v>0.6</v>
      </c>
      <c r="EC128" s="28">
        <f>求节点($AT$5:$AT$10,CC$5:CC$10,将星节奏统计!CQ127)</f>
        <v>0.6</v>
      </c>
      <c r="ED128" s="28">
        <f>求节点($AT$5:$AT$10,CD$5:CD$10,将星节奏统计!CR127)</f>
        <v>0.6</v>
      </c>
      <c r="EE128" s="28">
        <f>求节点($AT$5:$AT$10,CE$5:CE$10,将星节奏统计!CS127)</f>
        <v>0.4</v>
      </c>
      <c r="EF128" s="28">
        <f>求节点($AT$5:$AT$10,CF$5:CF$10,将星节奏统计!CT127)</f>
        <v>0.4</v>
      </c>
      <c r="EG128" s="28">
        <f>求节点($AT$5:$AT$10,CG$5:CG$10,将星节奏统计!CU127)</f>
        <v>0.4</v>
      </c>
      <c r="EH128" s="28">
        <f>求节点($AT$5:$AT$10,CH$5:CH$10,将星节奏统计!CV127)</f>
        <v>0.4</v>
      </c>
      <c r="EI128" s="28">
        <f>求节点($AT$5:$AT$10,CI$5:CI$10,将星节奏统计!CW127)</f>
        <v>0.5</v>
      </c>
      <c r="EJ128" s="28">
        <f>求节点($AT$5:$AT$10,CJ$5:CJ$10,将星节奏统计!CX127)</f>
        <v>0.33</v>
      </c>
      <c r="EK128" s="28">
        <f>求节点($AT$5:$AT$10,CK$5:CK$10,将星节奏统计!CY127)</f>
        <v>0</v>
      </c>
      <c r="EL128" s="28">
        <f>求节点($AT$5:$AT$10,CL$5:CL$10,将星节奏统计!CZ127)</f>
        <v>0</v>
      </c>
      <c r="EM128" s="28">
        <f>求节点($AT$5:$AT$10,CM$5:CM$10,将星节奏统计!DA127)</f>
        <v>0</v>
      </c>
      <c r="EN128" s="28">
        <f>求节点($AT$5:$AT$10,CN$5:CN$10,将星节奏统计!DB127)</f>
        <v>0</v>
      </c>
      <c r="EO128" s="28">
        <f>求节点($AT$5:$AT$10,CO$5:CO$10,将星节奏统计!DC127)</f>
        <v>0</v>
      </c>
      <c r="EP128" s="28">
        <f>求节点($AT$5:$AT$10,CP$5:CP$10,将星节奏统计!DD127)</f>
        <v>0</v>
      </c>
      <c r="EQ128" s="28">
        <f>求节点($AT$5:$AT$10,CQ$5:CQ$10,将星节奏统计!DE127)</f>
        <v>0</v>
      </c>
      <c r="ER128" s="28">
        <f>求节点($AT$5:$AT$10,CR$5:CR$10,将星节奏统计!DF127)</f>
        <v>0</v>
      </c>
      <c r="ES128" s="28">
        <f>求节点($AT$5:$AT$10,CS$5:CS$10,将星节奏统计!DG127)</f>
        <v>0</v>
      </c>
      <c r="ET128" s="28">
        <f>求节点($AT$17:$AT$22,AV$17:AV$22,将星节奏统计!DJ127)</f>
        <v>0</v>
      </c>
      <c r="EU128" s="28">
        <f>求节点($AT$17:$AT$22,AW$17:AW$22,将星节奏统计!DK127)</f>
        <v>0</v>
      </c>
      <c r="EV128" s="28">
        <f>求节点($AT$17:$AT$22,AX$17:AX$22,将星节奏统计!DL127)</f>
        <v>0</v>
      </c>
      <c r="EW128" s="28">
        <f>求节点($AT$17:$AT$22,AY$17:AY$22,将星节奏统计!DM127)</f>
        <v>2.1575315301023551E-4</v>
      </c>
      <c r="EX128" s="28">
        <f>求节点($AT$17:$AT$22,AZ$17:AZ$22,将星节奏统计!DN127)</f>
        <v>3.2362972951534633E-4</v>
      </c>
      <c r="EY128" s="28">
        <f>求节点($AT$17:$AT$22,BA$17:BA$22,将星节奏统计!DO127)</f>
        <v>3.2362972951534633E-4</v>
      </c>
      <c r="EZ128" s="28">
        <f>求节点($AT$17:$AT$22,BB$17:BB$22,将星节奏统计!DP127)</f>
        <v>4.9034807502325306E-4</v>
      </c>
      <c r="FA128" s="28">
        <f>求节点($AT$17:$AT$22,BC$17:BC$22,将星节奏统计!DQ127)</f>
        <v>0</v>
      </c>
      <c r="FB128" s="28">
        <f>求节点($AT$17:$AT$22,BD$17:BD$22,将星节奏统计!DR127)</f>
        <v>3.2362972951534633E-4</v>
      </c>
      <c r="FC128" s="28">
        <f>求节点($AT$17:$AT$22,BE$17:BE$22,将星节奏统计!DS127)</f>
        <v>0</v>
      </c>
      <c r="FD128" s="28">
        <f>求节点($AT$17:$AT$22,BF$17:BF$22,将星节奏统计!DT127)</f>
        <v>0</v>
      </c>
      <c r="FE128" s="28">
        <f>求节点($AT$17:$AT$22,BG$17:BG$22,将星节奏统计!DU127)</f>
        <v>0</v>
      </c>
      <c r="FF128" s="28">
        <f>求节点($AT$17:$AT$22,BH$17:BH$22,将星节奏统计!DV127)</f>
        <v>0</v>
      </c>
      <c r="FG128" s="28">
        <f>求节点($AT$17:$AT$22,BI$17:BI$22,将星节奏统计!DW127)</f>
        <v>0</v>
      </c>
      <c r="FH128" s="28">
        <f>求节点($AT$17:$AT$22,BJ$17:BJ$22,将星节奏统计!DX127)</f>
        <v>0</v>
      </c>
      <c r="FI128" s="28">
        <f>求节点($AT$17:$AT$22,BK$17:BK$22,将星节奏统计!DY127)</f>
        <v>0</v>
      </c>
      <c r="FJ128" s="28">
        <f>求节点($AT$17:$AT$22,BL$17:BL$22,将星节奏统计!DZ127)</f>
        <v>0</v>
      </c>
      <c r="FK128" s="28">
        <f>求节点($AT$17:$AT$22,BM$17:BM$22,将星节奏统计!EA127)</f>
        <v>0</v>
      </c>
      <c r="FL128" s="28">
        <f>求节点($AT$17:$AT$22,BN$17:BN$22,将星节奏统计!EB127)</f>
        <v>0</v>
      </c>
      <c r="FM128" s="28">
        <f>求节点($AT$17:$AT$22,BO$17:BO$22,将星节奏统计!EC127)</f>
        <v>0</v>
      </c>
      <c r="FN128" s="28">
        <f>求节点($AT$5:$AT$10,AV$5:AV$10,将星节奏统计!EG127)</f>
        <v>0.1</v>
      </c>
      <c r="FO128" s="28">
        <f>求节点($AT$5:$AT$10,AW$5:AW$10,将星节奏统计!EH127)</f>
        <v>0.1</v>
      </c>
      <c r="FP128" s="28">
        <f>求节点($AT$5:$AT$10,AX$5:AX$10,将星节奏统计!EI127)</f>
        <v>0.1</v>
      </c>
      <c r="FQ128" s="28">
        <f>求节点($AT$5:$AT$10,AY$5:AY$10,将星节奏统计!EJ127)</f>
        <v>0</v>
      </c>
      <c r="FR128" s="28">
        <f>求节点($AT$5:$AT$10,AZ$5:AZ$10,将星节奏统计!EK127)</f>
        <v>0</v>
      </c>
      <c r="FS128" s="28">
        <f>求节点($AT$5:$AT$10,BA$5:BA$10,将星节奏统计!EL127)</f>
        <v>0</v>
      </c>
      <c r="FT128" s="28">
        <f>求节点($AT$5:$AT$10,BB$5:BB$10,将星节奏统计!EM127)</f>
        <v>0</v>
      </c>
      <c r="FU128" s="28">
        <f>求节点($AT$5:$AT$10,BC$5:BC$10,将星节奏统计!EN127)</f>
        <v>0</v>
      </c>
      <c r="FV128" s="28">
        <f>求节点($AT$5:$AT$10,BD$5:BD$10,将星节奏统计!EO127)</f>
        <v>0</v>
      </c>
      <c r="FW128" s="28">
        <f>求节点($AT$5:$AT$10,BE$5:BE$10,将星节奏统计!EP127)</f>
        <v>0</v>
      </c>
      <c r="FX128" s="28">
        <f>求节点($AT$5:$AT$10,BF$5:BF$10,将星节奏统计!EQ127)</f>
        <v>0</v>
      </c>
      <c r="FY128" s="28">
        <f>求节点($AT$5:$AT$10,BG$5:BG$10,将星节奏统计!ER127)</f>
        <v>0</v>
      </c>
      <c r="FZ128" s="28">
        <f>求节点($AT$5:$AT$10,BH$5:BH$10,将星节奏统计!ES127)</f>
        <v>0</v>
      </c>
      <c r="GA128" s="28">
        <f>求节点($AT$5:$AT$10,BI$5:BI$10,将星节奏统计!ET127)</f>
        <v>0</v>
      </c>
      <c r="GB128" s="28">
        <f>求节点($AT$5:$AT$10,BJ$5:BJ$10,将星节奏统计!EU127)</f>
        <v>0</v>
      </c>
      <c r="GC128" s="28">
        <f>求节点($AT$5:$AT$10,BK$5:BK$10,将星节奏统计!EV127)</f>
        <v>0</v>
      </c>
      <c r="GD128" s="28">
        <f>求节点($AT$5:$AT$10,BL$5:BL$10,将星节奏统计!EW127)</f>
        <v>0.9</v>
      </c>
      <c r="GE128" s="28">
        <f>求节点($AT$5:$AT$10,BM$5:BM$10,将星节奏统计!EX127)</f>
        <v>0.9</v>
      </c>
      <c r="GF128" s="28">
        <f>求节点($AT$5:$AT$10,BN$5:BN$10,将星节奏统计!EY127)</f>
        <v>0.6</v>
      </c>
      <c r="GG128" s="28">
        <f>求节点($AT$5:$AT$10,BO$5:BO$10,将星节奏统计!EZ127)</f>
        <v>0</v>
      </c>
      <c r="GH128" s="28">
        <f>求节点($AT$5:$AT$10,BP$5:BP$10,将星节奏统计!FA127)</f>
        <v>0.9</v>
      </c>
      <c r="GI128" s="28">
        <f>求节点($AT$5:$AT$10,BQ$5:BQ$10,将星节奏统计!FB127)</f>
        <v>0.6</v>
      </c>
      <c r="GJ128" s="28">
        <f>求节点($AT$5:$AT$10,BR$5:BR$10,将星节奏统计!FC127)</f>
        <v>0.9</v>
      </c>
      <c r="GK128" s="28">
        <f>求节点($AT$5:$AT$10,BS$5:BS$10,将星节奏统计!FD127)</f>
        <v>0</v>
      </c>
      <c r="GL128" s="28">
        <f>求节点($AT$5:$AT$10,BT$5:BT$10,将星节奏统计!FE127)</f>
        <v>0.6</v>
      </c>
      <c r="GM128" s="28">
        <f>求节点($AT$5:$AT$10,BU$5:BU$10,将星节奏统计!FF127)</f>
        <v>0.1</v>
      </c>
      <c r="GN128" s="28">
        <f>求节点($AT$5:$AT$10,BV$5:BV$10,将星节奏统计!FG127)</f>
        <v>0.6</v>
      </c>
      <c r="GO128" s="28">
        <f>求节点($AT$5:$AT$10,BW$5:BW$10,将星节奏统计!FH127)</f>
        <v>0.5</v>
      </c>
      <c r="GP128" s="28">
        <f>求节点($AT$5:$AT$10,BX$5:BX$10,将星节奏统计!FI127)</f>
        <v>0.33</v>
      </c>
      <c r="GQ128" s="28">
        <f>求节点($AT$5:$AT$10,BY$5:BY$10,将星节奏统计!FJ127)</f>
        <v>0.5</v>
      </c>
      <c r="GR128" s="28">
        <f>求节点($AT$5:$AT$10,BZ$5:BZ$10,将星节奏统计!FK127)</f>
        <v>0.33</v>
      </c>
      <c r="GS128" s="28">
        <f>求节点($AT$5:$AT$10,CA$5:CA$10,将星节奏统计!FL127)</f>
        <v>0.6</v>
      </c>
      <c r="GT128" s="28">
        <f>求节点($AT$5:$AT$10,CB$5:CB$10,将星节奏统计!FM127)</f>
        <v>0.6</v>
      </c>
      <c r="GU128" s="28">
        <f>求节点($AT$5:$AT$10,CC$5:CC$10,将星节奏统计!FN127)</f>
        <v>0.6</v>
      </c>
      <c r="GV128" s="28">
        <f>求节点($AT$5:$AT$10,CD$5:CD$10,将星节奏统计!FO127)</f>
        <v>0.6</v>
      </c>
      <c r="GW128" s="28">
        <f>求节点($AT$5:$AT$10,CE$5:CE$10,将星节奏统计!FP127)</f>
        <v>0.4</v>
      </c>
      <c r="GX128" s="28">
        <f>求节点($AT$5:$AT$10,CF$5:CF$10,将星节奏统计!FQ127)</f>
        <v>0.4</v>
      </c>
      <c r="GY128" s="28">
        <f>求节点($AT$5:$AT$10,CG$5:CG$10,将星节奏统计!FR127)</f>
        <v>0.4</v>
      </c>
      <c r="GZ128" s="28">
        <f>求节点($AT$5:$AT$10,CH$5:CH$10,将星节奏统计!FS127)</f>
        <v>0.4</v>
      </c>
      <c r="HA128" s="28">
        <f>求节点($AT$5:$AT$10,CI$5:CI$10,将星节奏统计!FT127)</f>
        <v>0.5</v>
      </c>
      <c r="HB128" s="28">
        <f>求节点($AT$5:$AT$10,CJ$5:CJ$10,将星节奏统计!FU127)</f>
        <v>0.33</v>
      </c>
      <c r="HC128" s="28">
        <f>求节点($AT$5:$AT$10,CK$5:CK$10,将星节奏统计!FV127)</f>
        <v>0</v>
      </c>
      <c r="HD128" s="28">
        <f>求节点($AT$5:$AT$10,CL$5:CL$10,将星节奏统计!FW127)</f>
        <v>0</v>
      </c>
      <c r="HE128" s="28">
        <f>求节点($AT$5:$AT$10,CM$5:CM$10,将星节奏统计!FX127)</f>
        <v>0</v>
      </c>
      <c r="HF128" s="28">
        <f>求节点($AT$5:$AT$10,CN$5:CN$10,将星节奏统计!FY127)</f>
        <v>0</v>
      </c>
      <c r="HG128" s="28">
        <f>求节点($AT$5:$AT$10,CO$5:CO$10,将星节奏统计!FZ127)</f>
        <v>0</v>
      </c>
      <c r="HH128" s="28">
        <f>求节点($AT$5:$AT$10,CP$5:CP$10,将星节奏统计!GA127)</f>
        <v>0</v>
      </c>
      <c r="HI128" s="28">
        <f>求节点($AT$5:$AT$10,CQ$5:CQ$10,将星节奏统计!GB127)</f>
        <v>0</v>
      </c>
      <c r="HJ128" s="28">
        <f>求节点($AT$5:$AT$10,CR$5:CR$10,将星节奏统计!GC127)</f>
        <v>0</v>
      </c>
      <c r="HK128" s="28">
        <f>求节点($AT$5:$AT$10,CS$5:CS$10,将星节奏统计!GD127)</f>
        <v>0</v>
      </c>
      <c r="HL128" s="28">
        <f>求节点($AT$17:$AT$22,AV$17:AV$22,将星节奏统计!GG127)</f>
        <v>0</v>
      </c>
      <c r="HM128" s="28">
        <f>求节点($AT$17:$AT$22,AW$17:AW$22,将星节奏统计!GH127)</f>
        <v>0</v>
      </c>
      <c r="HN128" s="28">
        <f>求节点($AT$17:$AT$22,AX$17:AX$22,将星节奏统计!GI127)</f>
        <v>0</v>
      </c>
      <c r="HO128" s="28">
        <f>求节点($AT$17:$AT$22,AY$17:AY$22,将星节奏统计!GJ127)</f>
        <v>0</v>
      </c>
      <c r="HP128" s="28">
        <f>求节点($AT$17:$AT$22,AZ$17:AZ$22,将星节奏统计!GK127)</f>
        <v>0</v>
      </c>
      <c r="HQ128" s="28">
        <f>求节点($AT$17:$AT$22,BA$17:BA$22,将星节奏统计!GL127)</f>
        <v>0</v>
      </c>
      <c r="HR128" s="28">
        <f>求节点($AT$17:$AT$22,BB$17:BB$22,将星节奏统计!GM127)</f>
        <v>0</v>
      </c>
      <c r="HS128" s="28">
        <f>求节点($AT$17:$AT$22,BC$17:BC$22,将星节奏统计!GN127)</f>
        <v>0</v>
      </c>
      <c r="HT128" s="28">
        <f>求节点($AT$17:$AT$22,BD$17:BD$22,将星节奏统计!GO127)</f>
        <v>0</v>
      </c>
      <c r="HU128" s="28">
        <f>求节点($AT$17:$AT$22,BE$17:BE$22,将星节奏统计!GP127)</f>
        <v>0</v>
      </c>
      <c r="HV128" s="28">
        <f>求节点($AT$17:$AT$22,BF$17:BF$22,将星节奏统计!GQ127)</f>
        <v>0</v>
      </c>
      <c r="HW128" s="28">
        <f>求节点($AT$17:$AT$22,BG$17:BG$22,将星节奏统计!GR127)</f>
        <v>0</v>
      </c>
      <c r="HX128" s="28">
        <f>求节点($AT$17:$AT$22,BH$17:BH$22,将星节奏统计!GS127)</f>
        <v>0</v>
      </c>
      <c r="HY128" s="28">
        <f>求节点($AT$17:$AT$22,BI$17:BI$22,将星节奏统计!GT127)</f>
        <v>0</v>
      </c>
      <c r="HZ128" s="28">
        <f>求节点($AT$17:$AT$22,BJ$17:BJ$22,将星节奏统计!GU127)</f>
        <v>0</v>
      </c>
      <c r="IA128" s="28">
        <f>求节点($AT$17:$AT$22,BK$17:BK$22,将星节奏统计!GV127)</f>
        <v>0</v>
      </c>
      <c r="IB128" s="28">
        <f>求节点($AT$17:$AT$22,BL$17:BL$22,将星节奏统计!GW127)</f>
        <v>0</v>
      </c>
      <c r="IC128" s="28">
        <f>求节点($AT$17:$AT$22,BM$17:BM$22,将星节奏统计!GX127)</f>
        <v>0</v>
      </c>
      <c r="ID128" s="28">
        <f>求节点($AT$17:$AT$22,BN$17:BN$22,将星节奏统计!GY127)</f>
        <v>0</v>
      </c>
      <c r="IE128" s="28">
        <f>求节点($AT$17:$AT$22,BO$17:BO$22,将星节奏统计!GZ127)</f>
        <v>0</v>
      </c>
      <c r="IF128" s="28">
        <f>求节点($AT$5:$AT$10,AV$5:AV$10,将星节奏统计!HD127)</f>
        <v>0.1</v>
      </c>
      <c r="IG128" s="28">
        <f>求节点($AT$5:$AT$10,AW$5:AW$10,将星节奏统计!HE127)</f>
        <v>0.1</v>
      </c>
      <c r="IH128" s="28">
        <f>求节点($AT$5:$AT$10,AX$5:AX$10,将星节奏统计!HF127)</f>
        <v>0.1</v>
      </c>
      <c r="II128" s="28">
        <f>求节点($AT$5:$AT$10,AY$5:AY$10,将星节奏统计!HG127)</f>
        <v>0</v>
      </c>
      <c r="IJ128" s="28">
        <f>求节点($AT$5:$AT$10,AZ$5:AZ$10,将星节奏统计!HH127)</f>
        <v>0</v>
      </c>
      <c r="IK128" s="28">
        <f>求节点($AT$5:$AT$10,BA$5:BA$10,将星节奏统计!HI127)</f>
        <v>0</v>
      </c>
      <c r="IL128" s="28">
        <f>求节点($AT$5:$AT$10,BB$5:BB$10,将星节奏统计!HJ127)</f>
        <v>0</v>
      </c>
      <c r="IM128" s="28">
        <f>求节点($AT$5:$AT$10,BC$5:BC$10,将星节奏统计!HK127)</f>
        <v>0</v>
      </c>
      <c r="IN128" s="28">
        <f>求节点($AT$5:$AT$10,BD$5:BD$10,将星节奏统计!HL127)</f>
        <v>0</v>
      </c>
      <c r="IO128" s="28">
        <f>求节点($AT$5:$AT$10,BE$5:BE$10,将星节奏统计!HM127)</f>
        <v>0</v>
      </c>
      <c r="IP128" s="28">
        <f>求节点($AT$5:$AT$10,BF$5:BF$10,将星节奏统计!HN127)</f>
        <v>0</v>
      </c>
      <c r="IQ128" s="28">
        <f>求节点($AT$5:$AT$10,BG$5:BG$10,将星节奏统计!HO127)</f>
        <v>0</v>
      </c>
      <c r="IR128" s="28">
        <f>求节点($AT$5:$AT$10,BH$5:BH$10,将星节奏统计!HP127)</f>
        <v>0</v>
      </c>
      <c r="IS128" s="28">
        <f>求节点($AT$5:$AT$10,BI$5:BI$10,将星节奏统计!HQ127)</f>
        <v>0</v>
      </c>
      <c r="IT128" s="28">
        <f>求节点($AT$5:$AT$10,BJ$5:BJ$10,将星节奏统计!HR127)</f>
        <v>0</v>
      </c>
      <c r="IU128" s="28">
        <f>求节点($AT$5:$AT$10,BK$5:BK$10,将星节奏统计!HS127)</f>
        <v>0</v>
      </c>
      <c r="IV128" s="28">
        <f>求节点($AT$5:$AT$10,BL$5:BL$10,将星节奏统计!HT127)</f>
        <v>0.9</v>
      </c>
      <c r="IW128" s="28">
        <f>求节点($AT$5:$AT$10,BM$5:BM$10,将星节奏统计!HU127)</f>
        <v>0.9</v>
      </c>
      <c r="IX128" s="28">
        <f>求节点($AT$5:$AT$10,BN$5:BN$10,将星节奏统计!HV127)</f>
        <v>0.6</v>
      </c>
      <c r="IY128" s="28">
        <f>求节点($AT$5:$AT$10,BO$5:BO$10,将星节奏统计!HW127)</f>
        <v>0</v>
      </c>
      <c r="IZ128" s="28">
        <f>求节点($AT$5:$AT$10,BP$5:BP$10,将星节奏统计!HX127)</f>
        <v>0.9</v>
      </c>
      <c r="JA128" s="28">
        <f>求节点($AT$5:$AT$10,BQ$5:BQ$10,将星节奏统计!HY127)</f>
        <v>0.6</v>
      </c>
      <c r="JB128" s="28">
        <f>求节点($AT$5:$AT$10,BR$5:BR$10,将星节奏统计!HZ127)</f>
        <v>0.9</v>
      </c>
      <c r="JC128" s="28">
        <f>求节点($AT$5:$AT$10,BS$5:BS$10,将星节奏统计!IA127)</f>
        <v>0</v>
      </c>
      <c r="JD128" s="28">
        <f>求节点($AT$5:$AT$10,BT$5:BT$10,将星节奏统计!IB127)</f>
        <v>0.6</v>
      </c>
      <c r="JE128" s="28">
        <f>求节点($AT$5:$AT$10,BU$5:BU$10,将星节奏统计!IC127)</f>
        <v>0.1</v>
      </c>
      <c r="JF128" s="28">
        <f>求节点($AT$5:$AT$10,BV$5:BV$10,将星节奏统计!ID127)</f>
        <v>0.6</v>
      </c>
      <c r="JG128" s="28">
        <f>求节点($AT$5:$AT$10,BW$5:BW$10,将星节奏统计!IE127)</f>
        <v>0.5</v>
      </c>
      <c r="JH128" s="28">
        <f>求节点($AT$5:$AT$10,BX$5:BX$10,将星节奏统计!IF127)</f>
        <v>0.33</v>
      </c>
      <c r="JI128" s="28">
        <f>求节点($AT$5:$AT$10,BY$5:BY$10,将星节奏统计!IG127)</f>
        <v>0.5</v>
      </c>
      <c r="JJ128" s="28">
        <f>求节点($AT$5:$AT$10,BZ$5:BZ$10,将星节奏统计!IH127)</f>
        <v>0.33</v>
      </c>
      <c r="JK128" s="28">
        <f>求节点($AT$5:$AT$10,CA$5:CA$10,将星节奏统计!II127)</f>
        <v>0.6</v>
      </c>
      <c r="JL128" s="28">
        <f>求节点($AT$5:$AT$10,CB$5:CB$10,将星节奏统计!IJ127)</f>
        <v>0.6</v>
      </c>
      <c r="JM128" s="28">
        <f>求节点($AT$5:$AT$10,CC$5:CC$10,将星节奏统计!IK127)</f>
        <v>0.6</v>
      </c>
      <c r="JN128" s="28">
        <f>求节点($AT$5:$AT$10,CD$5:CD$10,将星节奏统计!IL127)</f>
        <v>0.6</v>
      </c>
      <c r="JO128" s="28">
        <f>求节点($AT$5:$AT$10,CE$5:CE$10,将星节奏统计!IM127)</f>
        <v>0.4</v>
      </c>
      <c r="JP128" s="28">
        <f>求节点($AT$5:$AT$10,CF$5:CF$10,将星节奏统计!IN127)</f>
        <v>0.4</v>
      </c>
      <c r="JQ128" s="28">
        <f>求节点($AT$5:$AT$10,CG$5:CG$10,将星节奏统计!IO127)</f>
        <v>0.4</v>
      </c>
      <c r="JR128" s="28">
        <f>求节点($AT$5:$AT$10,CH$5:CH$10,将星节奏统计!IP127)</f>
        <v>0.4</v>
      </c>
      <c r="JS128" s="28">
        <f>求节点($AT$5:$AT$10,CI$5:CI$10,将星节奏统计!IQ127)</f>
        <v>0.5</v>
      </c>
      <c r="JT128" s="28">
        <f>求节点($AT$5:$AT$10,CJ$5:CJ$10,将星节奏统计!IR127)</f>
        <v>0.33</v>
      </c>
      <c r="JU128" s="28">
        <f>求节点($AT$5:$AT$10,CK$5:CK$10,将星节奏统计!IS127)</f>
        <v>0</v>
      </c>
      <c r="JV128" s="28">
        <f>求节点($AT$5:$AT$10,CL$5:CL$10,将星节奏统计!IT127)</f>
        <v>0</v>
      </c>
      <c r="JW128" s="28">
        <f>求节点($AT$5:$AT$10,CM$5:CM$10,将星节奏统计!IU127)</f>
        <v>0</v>
      </c>
      <c r="JX128" s="28">
        <f>求节点($AT$5:$AT$10,CN$5:CN$10,将星节奏统计!IV127)</f>
        <v>0</v>
      </c>
      <c r="JY128" s="28">
        <f>求节点($AT$5:$AT$10,CO$5:CO$10,将星节奏统计!IW127)</f>
        <v>0</v>
      </c>
      <c r="JZ128" s="28">
        <f>求节点($AT$5:$AT$10,CP$5:CP$10,将星节奏统计!IX127)</f>
        <v>0</v>
      </c>
      <c r="KA128" s="28">
        <f>求节点($AT$5:$AT$10,CQ$5:CQ$10,将星节奏统计!IY127)</f>
        <v>0</v>
      </c>
      <c r="KB128" s="28">
        <f>求节点($AT$5:$AT$10,CR$5:CR$10,将星节奏统计!IZ127)</f>
        <v>0</v>
      </c>
      <c r="KC128" s="28">
        <f>求节点($AT$5:$AT$10,CS$5:CS$10,将星节奏统计!JA127)</f>
        <v>0</v>
      </c>
      <c r="KD128" s="28">
        <f>求节点($AT$17:$AT$22,AV$17:AV$22,将星节奏统计!JD127)</f>
        <v>0</v>
      </c>
      <c r="KE128" s="28">
        <f>求节点($AT$17:$AT$22,AW$17:AW$22,将星节奏统计!JE127)</f>
        <v>0</v>
      </c>
      <c r="KF128" s="28">
        <f>求节点($AT$17:$AT$22,AX$17:AX$22,将星节奏统计!JF127)</f>
        <v>0</v>
      </c>
      <c r="KG128" s="28">
        <f>求节点($AT$17:$AT$22,AY$17:AY$22,将星节奏统计!JG127)</f>
        <v>2.1575315301023551E-4</v>
      </c>
      <c r="KH128" s="28">
        <f>求节点($AT$17:$AT$22,AZ$17:AZ$22,将星节奏统计!JH127)</f>
        <v>3.2362972951534633E-4</v>
      </c>
      <c r="KI128" s="28">
        <f>求节点($AT$17:$AT$22,BA$17:BA$22,将星节奏统计!JI127)</f>
        <v>3.2362972951534633E-4</v>
      </c>
      <c r="KJ128" s="28">
        <f>求节点($AT$17:$AT$22,BB$17:BB$22,将星节奏统计!JJ127)</f>
        <v>4.9034807502325306E-4</v>
      </c>
      <c r="KK128" s="28">
        <f>求节点($AT$17:$AT$22,BC$17:BC$22,将星节奏统计!JK127)</f>
        <v>0</v>
      </c>
      <c r="KL128" s="28">
        <f>求节点($AT$17:$AT$22,BD$17:BD$22,将星节奏统计!JL127)</f>
        <v>3.2362972951534633E-4</v>
      </c>
      <c r="KM128" s="28">
        <f>求节点($AT$17:$AT$22,BE$17:BE$22,将星节奏统计!JM127)</f>
        <v>0</v>
      </c>
      <c r="KN128" s="28">
        <f>求节点($AT$17:$AT$22,BF$17:BF$22,将星节奏统计!JN127)</f>
        <v>0</v>
      </c>
      <c r="KO128" s="28">
        <f>求节点($AT$17:$AT$22,BG$17:BG$22,将星节奏统计!JO127)</f>
        <v>0</v>
      </c>
      <c r="KP128" s="28">
        <f>求节点($AT$17:$AT$22,BH$17:BH$22,将星节奏统计!JP127)</f>
        <v>0</v>
      </c>
      <c r="KQ128" s="28">
        <f>求节点($AT$17:$AT$22,BI$17:BI$22,将星节奏统计!JQ127)</f>
        <v>0</v>
      </c>
      <c r="KR128" s="28">
        <f>求节点($AT$17:$AT$22,BJ$17:BJ$22,将星节奏统计!JR127)</f>
        <v>0</v>
      </c>
      <c r="KS128" s="28">
        <f>求节点($AT$17:$AT$22,BK$17:BK$22,将星节奏统计!JS127)</f>
        <v>0</v>
      </c>
      <c r="KT128" s="28">
        <f>求节点($AT$17:$AT$22,BL$17:BL$22,将星节奏统计!JT127)</f>
        <v>0</v>
      </c>
      <c r="KU128" s="28">
        <f>求节点($AT$17:$AT$22,BM$17:BM$22,将星节奏统计!JU127)</f>
        <v>0</v>
      </c>
      <c r="KV128" s="28">
        <f>求节点($AT$17:$AT$22,BN$17:BN$22,将星节奏统计!JV127)</f>
        <v>0</v>
      </c>
      <c r="KW128" s="28">
        <f>求节点($AT$17:$AT$22,BO$17:BO$22,将星节奏统计!JW127)</f>
        <v>0</v>
      </c>
      <c r="KX128" s="28">
        <f>求节点($AT$5:$AT$10,AV$5:AV$10,将星节奏统计!KA127)</f>
        <v>0.1</v>
      </c>
      <c r="KY128" s="28">
        <f>求节点($AT$5:$AT$10,AW$5:AW$10,将星节奏统计!KB127)</f>
        <v>0.1</v>
      </c>
      <c r="KZ128" s="28">
        <f>求节点($AT$5:$AT$10,AX$5:AX$10,将星节奏统计!KC127)</f>
        <v>0.1</v>
      </c>
      <c r="LA128" s="28">
        <f>求节点($AT$5:$AT$10,AY$5:AY$10,将星节奏统计!KD127)</f>
        <v>0</v>
      </c>
      <c r="LB128" s="28">
        <f>求节点($AT$5:$AT$10,AZ$5:AZ$10,将星节奏统计!KE127)</f>
        <v>0</v>
      </c>
      <c r="LC128" s="28">
        <f>求节点($AT$5:$AT$10,BA$5:BA$10,将星节奏统计!KF127)</f>
        <v>0</v>
      </c>
      <c r="LD128" s="28">
        <f>求节点($AT$5:$AT$10,BB$5:BB$10,将星节奏统计!KG127)</f>
        <v>0</v>
      </c>
      <c r="LE128" s="28">
        <f>求节点($AT$5:$AT$10,BC$5:BC$10,将星节奏统计!KH127)</f>
        <v>0</v>
      </c>
      <c r="LF128" s="28">
        <f>求节点($AT$5:$AT$10,BD$5:BD$10,将星节奏统计!KI127)</f>
        <v>0</v>
      </c>
      <c r="LG128" s="28">
        <f>求节点($AT$5:$AT$10,BE$5:BE$10,将星节奏统计!KJ127)</f>
        <v>0</v>
      </c>
      <c r="LH128" s="28">
        <f>求节点($AT$5:$AT$10,BF$5:BF$10,将星节奏统计!KK127)</f>
        <v>0</v>
      </c>
      <c r="LI128" s="28">
        <f>求节点($AT$5:$AT$10,BG$5:BG$10,将星节奏统计!KL127)</f>
        <v>0</v>
      </c>
      <c r="LJ128" s="28">
        <f>求节点($AT$5:$AT$10,BH$5:BH$10,将星节奏统计!KM127)</f>
        <v>0</v>
      </c>
      <c r="LK128" s="28">
        <f>求节点($AT$5:$AT$10,BI$5:BI$10,将星节奏统计!KN127)</f>
        <v>0</v>
      </c>
      <c r="LL128" s="28">
        <f>求节点($AT$5:$AT$10,BJ$5:BJ$10,将星节奏统计!KO127)</f>
        <v>0</v>
      </c>
      <c r="LM128" s="28">
        <f>求节点($AT$5:$AT$10,BK$5:BK$10,将星节奏统计!KP127)</f>
        <v>0</v>
      </c>
      <c r="LN128" s="28">
        <f>求节点($AT$5:$AT$10,BL$5:BL$10,将星节奏统计!KQ127)</f>
        <v>0.9</v>
      </c>
      <c r="LO128" s="28">
        <f>求节点($AT$5:$AT$10,BM$5:BM$10,将星节奏统计!KR127)</f>
        <v>0.9</v>
      </c>
      <c r="LP128" s="28">
        <f>求节点($AT$5:$AT$10,BN$5:BN$10,将星节奏统计!KS127)</f>
        <v>0.6</v>
      </c>
      <c r="LQ128" s="28">
        <f>求节点($AT$5:$AT$10,BO$5:BO$10,将星节奏统计!KT127)</f>
        <v>0</v>
      </c>
      <c r="LR128" s="28">
        <f>求节点($AT$5:$AT$10,BP$5:BP$10,将星节奏统计!KU127)</f>
        <v>0.9</v>
      </c>
      <c r="LS128" s="28">
        <f>求节点($AT$5:$AT$10,BQ$5:BQ$10,将星节奏统计!KV127)</f>
        <v>0.6</v>
      </c>
      <c r="LT128" s="28">
        <f>求节点($AT$5:$AT$10,BR$5:BR$10,将星节奏统计!KW127)</f>
        <v>0.9</v>
      </c>
      <c r="LU128" s="28">
        <f>求节点($AT$5:$AT$10,BS$5:BS$10,将星节奏统计!KX127)</f>
        <v>0</v>
      </c>
      <c r="LV128" s="28">
        <f>求节点($AT$5:$AT$10,BT$5:BT$10,将星节奏统计!KY127)</f>
        <v>0.6</v>
      </c>
      <c r="LW128" s="28">
        <f>求节点($AT$5:$AT$10,BU$5:BU$10,将星节奏统计!KZ127)</f>
        <v>0.1</v>
      </c>
      <c r="LX128" s="28">
        <f>求节点($AT$5:$AT$10,BV$5:BV$10,将星节奏统计!LA127)</f>
        <v>0.6</v>
      </c>
      <c r="LY128" s="28">
        <f>求节点($AT$5:$AT$10,BW$5:BW$10,将星节奏统计!LB127)</f>
        <v>0.5</v>
      </c>
      <c r="LZ128" s="28">
        <f>求节点($AT$5:$AT$10,BX$5:BX$10,将星节奏统计!LC127)</f>
        <v>0.33</v>
      </c>
      <c r="MA128" s="28">
        <f>求节点($AT$5:$AT$10,BY$5:BY$10,将星节奏统计!LD127)</f>
        <v>0.5</v>
      </c>
      <c r="MB128" s="28">
        <f>求节点($AT$5:$AT$10,BZ$5:BZ$10,将星节奏统计!LE127)</f>
        <v>0.33</v>
      </c>
      <c r="MC128" s="28">
        <f>求节点($AT$5:$AT$10,CA$5:CA$10,将星节奏统计!LF127)</f>
        <v>0.6</v>
      </c>
      <c r="MD128" s="28">
        <f>求节点($AT$5:$AT$10,CB$5:CB$10,将星节奏统计!LG127)</f>
        <v>0.6</v>
      </c>
      <c r="ME128" s="28">
        <f>求节点($AT$5:$AT$10,CC$5:CC$10,将星节奏统计!LH127)</f>
        <v>0.6</v>
      </c>
      <c r="MF128" s="28">
        <f>求节点($AT$5:$AT$10,CD$5:CD$10,将星节奏统计!LI127)</f>
        <v>0.6</v>
      </c>
      <c r="MG128" s="28">
        <f>求节点($AT$5:$AT$10,CE$5:CE$10,将星节奏统计!LJ127)</f>
        <v>0.4</v>
      </c>
      <c r="MH128" s="28">
        <f>求节点($AT$5:$AT$10,CF$5:CF$10,将星节奏统计!LK127)</f>
        <v>0.4</v>
      </c>
      <c r="MI128" s="28">
        <f>求节点($AT$5:$AT$10,CG$5:CG$10,将星节奏统计!LL127)</f>
        <v>0.4</v>
      </c>
      <c r="MJ128" s="28">
        <f>求节点($AT$5:$AT$10,CH$5:CH$10,将星节奏统计!LM127)</f>
        <v>0.4</v>
      </c>
      <c r="MK128" s="28">
        <f>求节点($AT$5:$AT$10,CI$5:CI$10,将星节奏统计!LN127)</f>
        <v>0.5</v>
      </c>
      <c r="ML128" s="28">
        <f>求节点($AT$5:$AT$10,CJ$5:CJ$10,将星节奏统计!LO127)</f>
        <v>0.33</v>
      </c>
      <c r="MM128" s="28">
        <f>求节点($AT$5:$AT$10,CK$5:CK$10,将星节奏统计!LP127)</f>
        <v>0</v>
      </c>
      <c r="MN128" s="28">
        <f>求节点($AT$5:$AT$10,CL$5:CL$10,将星节奏统计!LQ127)</f>
        <v>0</v>
      </c>
      <c r="MO128" s="28">
        <f>求节点($AT$5:$AT$10,CM$5:CM$10,将星节奏统计!LR127)</f>
        <v>0</v>
      </c>
      <c r="MP128" s="28">
        <f>求节点($AT$5:$AT$10,CN$5:CN$10,将星节奏统计!LS127)</f>
        <v>0</v>
      </c>
      <c r="MQ128" s="28">
        <f>求节点($AT$5:$AT$10,CO$5:CO$10,将星节奏统计!LT127)</f>
        <v>0</v>
      </c>
      <c r="MR128" s="28">
        <f>求节点($AT$5:$AT$10,CP$5:CP$10,将星节奏统计!LU127)</f>
        <v>0</v>
      </c>
      <c r="MS128" s="28">
        <f>求节点($AT$5:$AT$10,CQ$5:CQ$10,将星节奏统计!LV127)</f>
        <v>0</v>
      </c>
      <c r="MT128" s="28">
        <f>求节点($AT$5:$AT$10,CR$5:CR$10,将星节奏统计!LW127)</f>
        <v>0</v>
      </c>
      <c r="MU128" s="28">
        <f>求节点($AT$5:$AT$10,CS$5:CS$10,将星节奏统计!LX127)</f>
        <v>0</v>
      </c>
      <c r="MV128" s="28">
        <f>求节点($AT$17:$AT$22,AV$17:AV$22,将星节奏统计!MA127)</f>
        <v>0</v>
      </c>
      <c r="MW128" s="28">
        <f>求节点($AT$17:$AT$22,AW$17:AW$22,将星节奏统计!MB127)</f>
        <v>0</v>
      </c>
      <c r="MX128" s="28">
        <f>求节点($AT$17:$AT$22,AX$17:AX$22,将星节奏统计!MC127)</f>
        <v>0</v>
      </c>
      <c r="MY128" s="28">
        <f>求节点($AT$17:$AT$22,AY$17:AY$22,将星节奏统计!MD127)</f>
        <v>0</v>
      </c>
      <c r="MZ128" s="28">
        <f>求节点($AT$17:$AT$22,AZ$17:AZ$22,将星节奏统计!ME127)</f>
        <v>0</v>
      </c>
      <c r="NA128" s="28">
        <f>求节点($AT$17:$AT$22,BA$17:BA$22,将星节奏统计!MF127)</f>
        <v>0</v>
      </c>
      <c r="NB128" s="28">
        <f>求节点($AT$17:$AT$22,BB$17:BB$22,将星节奏统计!MG127)</f>
        <v>0</v>
      </c>
      <c r="NC128" s="28">
        <f>求节点($AT$17:$AT$22,BC$17:BC$22,将星节奏统计!MH127)</f>
        <v>0</v>
      </c>
      <c r="ND128" s="28">
        <f>求节点($AT$17:$AT$22,BD$17:BD$22,将星节奏统计!MI127)</f>
        <v>0</v>
      </c>
      <c r="NE128" s="28">
        <f>求节点($AT$17:$AT$22,BE$17:BE$22,将星节奏统计!MJ127)</f>
        <v>0</v>
      </c>
      <c r="NF128" s="28">
        <f>求节点($AT$17:$AT$22,BF$17:BF$22,将星节奏统计!MK127)</f>
        <v>0</v>
      </c>
      <c r="NG128" s="28">
        <f>求节点($AT$17:$AT$22,BG$17:BG$22,将星节奏统计!ML127)</f>
        <v>0</v>
      </c>
      <c r="NH128" s="28">
        <f>求节点($AT$17:$AT$22,BH$17:BH$22,将星节奏统计!MM127)</f>
        <v>0</v>
      </c>
      <c r="NI128" s="28">
        <f>求节点($AT$17:$AT$22,BI$17:BI$22,将星节奏统计!MN127)</f>
        <v>0</v>
      </c>
      <c r="NJ128" s="28">
        <f>求节点($AT$17:$AT$22,BJ$17:BJ$22,将星节奏统计!MO127)</f>
        <v>0</v>
      </c>
      <c r="NK128" s="28">
        <f>求节点($AT$17:$AT$22,BK$17:BK$22,将星节奏统计!MP127)</f>
        <v>0</v>
      </c>
      <c r="NL128" s="28">
        <f>求节点($AT$17:$AT$22,BL$17:BL$22,将星节奏统计!MQ127)</f>
        <v>0</v>
      </c>
      <c r="NM128" s="28">
        <f>求节点($AT$17:$AT$22,BM$17:BM$22,将星节奏统计!MR127)</f>
        <v>0</v>
      </c>
      <c r="NN128" s="28">
        <f>求节点($AT$17:$AT$22,BN$17:BN$22,将星节奏统计!MS127)</f>
        <v>0</v>
      </c>
      <c r="NO128" s="28">
        <f>求节点($AT$17:$AT$22,BO$17:BO$22,将星节奏统计!MT127)</f>
        <v>0</v>
      </c>
      <c r="NP128" s="28">
        <f>求节点($AT$5:$AT$10,AV$5:AV$10,将星节奏统计!MX127)</f>
        <v>0.1</v>
      </c>
      <c r="NQ128" s="28">
        <f>求节点($AT$5:$AT$10,AW$5:AW$10,将星节奏统计!MY127)</f>
        <v>0.1</v>
      </c>
      <c r="NR128" s="28">
        <f>求节点($AT$5:$AT$10,AX$5:AX$10,将星节奏统计!MZ127)</f>
        <v>0.1</v>
      </c>
      <c r="NS128" s="28">
        <f>求节点($AT$5:$AT$10,AY$5:AY$10,将星节奏统计!NA127)</f>
        <v>0</v>
      </c>
      <c r="NT128" s="28">
        <f>求节点($AT$5:$AT$10,AZ$5:AZ$10,将星节奏统计!NB127)</f>
        <v>0</v>
      </c>
      <c r="NU128" s="28">
        <f>求节点($AT$5:$AT$10,BA$5:BA$10,将星节奏统计!NC127)</f>
        <v>0</v>
      </c>
      <c r="NV128" s="28">
        <f>求节点($AT$5:$AT$10,BB$5:BB$10,将星节奏统计!ND127)</f>
        <v>0</v>
      </c>
      <c r="NW128" s="28">
        <f>求节点($AT$5:$AT$10,BC$5:BC$10,将星节奏统计!NE127)</f>
        <v>0</v>
      </c>
      <c r="NX128" s="28">
        <f>求节点($AT$5:$AT$10,BD$5:BD$10,将星节奏统计!NF127)</f>
        <v>0</v>
      </c>
      <c r="NY128" s="28">
        <f>求节点($AT$5:$AT$10,BE$5:BE$10,将星节奏统计!NG127)</f>
        <v>0</v>
      </c>
      <c r="NZ128" s="28">
        <f>求节点($AT$5:$AT$10,BF$5:BF$10,将星节奏统计!NH127)</f>
        <v>0</v>
      </c>
      <c r="OA128" s="28">
        <f>求节点($AT$5:$AT$10,BG$5:BG$10,将星节奏统计!NI127)</f>
        <v>0</v>
      </c>
      <c r="OB128" s="28">
        <f>求节点($AT$5:$AT$10,BH$5:BH$10,将星节奏统计!NJ127)</f>
        <v>0</v>
      </c>
      <c r="OC128" s="28">
        <f>求节点($AT$5:$AT$10,BI$5:BI$10,将星节奏统计!NK127)</f>
        <v>0</v>
      </c>
      <c r="OD128" s="28">
        <f>求节点($AT$5:$AT$10,BJ$5:BJ$10,将星节奏统计!NL127)</f>
        <v>0</v>
      </c>
      <c r="OE128" s="28">
        <f>求节点($AT$5:$AT$10,BK$5:BK$10,将星节奏统计!NM127)</f>
        <v>0</v>
      </c>
      <c r="OF128" s="28">
        <f>求节点($AT$5:$AT$10,BL$5:BL$10,将星节奏统计!NN127)</f>
        <v>0.9</v>
      </c>
      <c r="OG128" s="28">
        <f>求节点($AT$5:$AT$10,BM$5:BM$10,将星节奏统计!NO127)</f>
        <v>0.9</v>
      </c>
      <c r="OH128" s="28">
        <f>求节点($AT$5:$AT$10,BN$5:BN$10,将星节奏统计!NP127)</f>
        <v>0.6</v>
      </c>
      <c r="OI128" s="28">
        <f>求节点($AT$5:$AT$10,BO$5:BO$10,将星节奏统计!NQ127)</f>
        <v>0</v>
      </c>
      <c r="OJ128" s="28">
        <f>求节点($AT$5:$AT$10,BP$5:BP$10,将星节奏统计!NR127)</f>
        <v>0.9</v>
      </c>
      <c r="OK128" s="28">
        <f>求节点($AT$5:$AT$10,BQ$5:BQ$10,将星节奏统计!NS127)</f>
        <v>0.6</v>
      </c>
      <c r="OL128" s="28">
        <f>求节点($AT$5:$AT$10,BR$5:BR$10,将星节奏统计!NT127)</f>
        <v>0.9</v>
      </c>
      <c r="OM128" s="28">
        <f>求节点($AT$5:$AT$10,BS$5:BS$10,将星节奏统计!NU127)</f>
        <v>0</v>
      </c>
      <c r="ON128" s="28">
        <f>求节点($AT$5:$AT$10,BT$5:BT$10,将星节奏统计!NV127)</f>
        <v>0.6</v>
      </c>
      <c r="OO128" s="28">
        <f>求节点($AT$5:$AT$10,BU$5:BU$10,将星节奏统计!NW127)</f>
        <v>0.1</v>
      </c>
      <c r="OP128" s="28">
        <f>求节点($AT$5:$AT$10,BV$5:BV$10,将星节奏统计!NX127)</f>
        <v>0.6</v>
      </c>
      <c r="OQ128" s="28">
        <f>求节点($AT$5:$AT$10,BW$5:BW$10,将星节奏统计!NY127)</f>
        <v>0.5</v>
      </c>
      <c r="OR128" s="28">
        <f>求节点($AT$5:$AT$10,BX$5:BX$10,将星节奏统计!NZ127)</f>
        <v>0.33</v>
      </c>
      <c r="OS128" s="28">
        <f>求节点($AT$5:$AT$10,BY$5:BY$10,将星节奏统计!OA127)</f>
        <v>0.5</v>
      </c>
      <c r="OT128" s="28">
        <f>求节点($AT$5:$AT$10,BZ$5:BZ$10,将星节奏统计!OB127)</f>
        <v>0.33</v>
      </c>
      <c r="OU128" s="28">
        <f>求节点($AT$5:$AT$10,CA$5:CA$10,将星节奏统计!OC127)</f>
        <v>0.6</v>
      </c>
      <c r="OV128" s="28">
        <f>求节点($AT$5:$AT$10,CB$5:CB$10,将星节奏统计!OD127)</f>
        <v>0.6</v>
      </c>
      <c r="OW128" s="28">
        <f>求节点($AT$5:$AT$10,CC$5:CC$10,将星节奏统计!OE127)</f>
        <v>0.6</v>
      </c>
      <c r="OX128" s="28">
        <f>求节点($AT$5:$AT$10,CD$5:CD$10,将星节奏统计!OF127)</f>
        <v>0.6</v>
      </c>
      <c r="OY128" s="28">
        <f>求节点($AT$5:$AT$10,CE$5:CE$10,将星节奏统计!OG127)</f>
        <v>0.4</v>
      </c>
      <c r="OZ128" s="28">
        <f>求节点($AT$5:$AT$10,CF$5:CF$10,将星节奏统计!OH127)</f>
        <v>0.4</v>
      </c>
      <c r="PA128" s="28">
        <f>求节点($AT$5:$AT$10,CG$5:CG$10,将星节奏统计!OI127)</f>
        <v>0.4</v>
      </c>
      <c r="PB128" s="28">
        <f>求节点($AT$5:$AT$10,CH$5:CH$10,将星节奏统计!OJ127)</f>
        <v>0.4</v>
      </c>
      <c r="PC128" s="28">
        <f>求节点($AT$5:$AT$10,CI$5:CI$10,将星节奏统计!OK127)</f>
        <v>0.5</v>
      </c>
      <c r="PD128" s="28">
        <f>求节点($AT$5:$AT$10,CJ$5:CJ$10,将星节奏统计!OL127)</f>
        <v>0.33</v>
      </c>
      <c r="PE128" s="28">
        <f>求节点($AT$5:$AT$10,CK$5:CK$10,将星节奏统计!OM127)</f>
        <v>0</v>
      </c>
      <c r="PF128" s="28">
        <f>求节点($AT$5:$AT$10,CL$5:CL$10,将星节奏统计!ON127)</f>
        <v>0</v>
      </c>
      <c r="PG128" s="28">
        <f>求节点($AT$5:$AT$10,CM$5:CM$10,将星节奏统计!OO127)</f>
        <v>0</v>
      </c>
      <c r="PH128" s="28">
        <f>求节点($AT$5:$AT$10,CN$5:CN$10,将星节奏统计!OP127)</f>
        <v>0</v>
      </c>
      <c r="PI128" s="28">
        <f>求节点($AT$5:$AT$10,CO$5:CO$10,将星节奏统计!OQ127)</f>
        <v>0</v>
      </c>
      <c r="PJ128" s="28">
        <f>求节点($AT$5:$AT$10,CP$5:CP$10,将星节奏统计!OR127)</f>
        <v>0</v>
      </c>
      <c r="PK128" s="28">
        <f>求节点($AT$5:$AT$10,CQ$5:CQ$10,将星节奏统计!OS127)</f>
        <v>0</v>
      </c>
      <c r="PL128" s="28">
        <f>求节点($AT$5:$AT$10,CR$5:CR$10,将星节奏统计!OT127)</f>
        <v>0</v>
      </c>
      <c r="PM128" s="28">
        <f>求节点($AT$5:$AT$10,CS$5:CS$10,将星节奏统计!OU127)</f>
        <v>0</v>
      </c>
      <c r="PN128" s="28">
        <f>求节点($AT$17:$AT$22,AV$17:AV$22,将星节奏统计!OX127)</f>
        <v>0</v>
      </c>
      <c r="PO128" s="28">
        <f>求节点($AT$17:$AT$22,AW$17:AW$22,将星节奏统计!OY127)</f>
        <v>0</v>
      </c>
      <c r="PP128" s="28">
        <f>求节点($AT$17:$AT$22,AX$17:AX$22,将星节奏统计!OZ127)</f>
        <v>0</v>
      </c>
      <c r="PQ128" s="28">
        <f>求节点($AT$17:$AT$22,AY$17:AY$22,将星节奏统计!PA127)</f>
        <v>2.3098278734036415E-4</v>
      </c>
      <c r="PR128" s="28">
        <f>求节点($AT$17:$AT$22,AZ$17:AZ$22,将星节奏统计!PB127)</f>
        <v>3.4647418101054969E-4</v>
      </c>
      <c r="PS128" s="28">
        <f>求节点($AT$17:$AT$22,BA$17:BA$22,将星节奏统计!PC127)</f>
        <v>3.4647418101054969E-4</v>
      </c>
      <c r="PT128" s="28">
        <f>求节点($AT$17:$AT$22,BB$17:BB$22,将星节奏统计!PD127)</f>
        <v>5.2496088031901353E-4</v>
      </c>
      <c r="PU128" s="28">
        <f>求节点($AT$17:$AT$22,BC$17:BC$22,将星节奏统计!PE127)</f>
        <v>0</v>
      </c>
      <c r="PV128" s="28">
        <f>求节点($AT$17:$AT$22,BD$17:BD$22,将星节奏统计!PF127)</f>
        <v>3.4647418101054969E-4</v>
      </c>
      <c r="PW128" s="28">
        <f>求节点($AT$17:$AT$22,BE$17:BE$22,将星节奏统计!PG127)</f>
        <v>0</v>
      </c>
      <c r="PX128" s="28">
        <f>求节点($AT$17:$AT$22,BF$17:BF$22,将星节奏统计!PH127)</f>
        <v>0</v>
      </c>
      <c r="PY128" s="28">
        <f>求节点($AT$17:$AT$22,BG$17:BG$22,将星节奏统计!PI127)</f>
        <v>0</v>
      </c>
      <c r="PZ128" s="28">
        <f>求节点($AT$17:$AT$22,BH$17:BH$22,将星节奏统计!PJ127)</f>
        <v>0</v>
      </c>
      <c r="QA128" s="28">
        <f>求节点($AT$17:$AT$22,BI$17:BI$22,将星节奏统计!PK127)</f>
        <v>0</v>
      </c>
      <c r="QB128" s="28">
        <f>求节点($AT$17:$AT$22,BJ$17:BJ$22,将星节奏统计!PL127)</f>
        <v>0</v>
      </c>
      <c r="QC128" s="28">
        <f>求节点($AT$17:$AT$22,BK$17:BK$22,将星节奏统计!PM127)</f>
        <v>0</v>
      </c>
      <c r="QD128" s="28">
        <f>求节点($AT$17:$AT$22,BL$17:BL$22,将星节奏统计!PN127)</f>
        <v>0</v>
      </c>
      <c r="QE128" s="28">
        <f>求节点($AT$17:$AT$22,BM$17:BM$22,将星节奏统计!PO127)</f>
        <v>0</v>
      </c>
      <c r="QF128" s="28">
        <f>求节点($AT$17:$AT$22,BN$17:BN$22,将星节奏统计!PP127)</f>
        <v>0</v>
      </c>
      <c r="QG128" s="28">
        <f>求节点($AT$17:$AT$22,BO$17:BO$22,将星节奏统计!PQ127)</f>
        <v>0</v>
      </c>
      <c r="QJ128" s="3">
        <v>124</v>
      </c>
      <c r="QK128" s="28">
        <f t="shared" ca="1" si="80"/>
        <v>1.5</v>
      </c>
      <c r="QL128" s="28">
        <f t="shared" ca="1" si="80"/>
        <v>1.5</v>
      </c>
      <c r="QM128" s="28">
        <f t="shared" ca="1" si="80"/>
        <v>1.5</v>
      </c>
      <c r="QN128" s="28">
        <f t="shared" ca="1" si="80"/>
        <v>1.5</v>
      </c>
      <c r="QO128" s="28">
        <f t="shared" ca="1" si="80"/>
        <v>1.5</v>
      </c>
      <c r="QP128" s="28">
        <f t="shared" ca="1" si="81"/>
        <v>1.5</v>
      </c>
      <c r="QQ128" s="28">
        <f t="shared" ca="1" si="81"/>
        <v>1.5</v>
      </c>
      <c r="QR128" s="28">
        <f t="shared" ca="1" si="81"/>
        <v>1.5</v>
      </c>
      <c r="QS128" s="28">
        <f t="shared" ca="1" si="81"/>
        <v>1.5</v>
      </c>
      <c r="QT128" s="28">
        <f t="shared" ca="1" si="81"/>
        <v>1.5</v>
      </c>
      <c r="QU128" s="28">
        <f t="shared" ca="1" si="82"/>
        <v>0.1</v>
      </c>
      <c r="QV128" s="28">
        <f t="shared" ca="1" si="82"/>
        <v>0.1</v>
      </c>
      <c r="QW128" s="28">
        <f t="shared" ca="1" si="82"/>
        <v>0.1</v>
      </c>
      <c r="QX128" s="28">
        <f t="shared" ca="1" si="82"/>
        <v>0.1</v>
      </c>
      <c r="QY128" s="28">
        <f t="shared" ca="1" si="82"/>
        <v>0.1</v>
      </c>
      <c r="QZ128" s="28">
        <f t="shared" ca="1" si="83"/>
        <v>1</v>
      </c>
      <c r="RA128" s="28">
        <f t="shared" ca="1" si="83"/>
        <v>1</v>
      </c>
      <c r="RB128" s="28">
        <f t="shared" ca="1" si="83"/>
        <v>1</v>
      </c>
      <c r="RC128" s="28">
        <f t="shared" ca="1" si="83"/>
        <v>1</v>
      </c>
      <c r="RD128" s="28">
        <f t="shared" ca="1" si="83"/>
        <v>1</v>
      </c>
      <c r="RE128" s="28">
        <f t="shared" ca="1" si="84"/>
        <v>0.99</v>
      </c>
      <c r="RF128" s="28">
        <f t="shared" ca="1" si="84"/>
        <v>0.99</v>
      </c>
      <c r="RG128" s="28">
        <f t="shared" ca="1" si="84"/>
        <v>0.99</v>
      </c>
      <c r="RH128" s="28">
        <f t="shared" ca="1" si="84"/>
        <v>0.99</v>
      </c>
      <c r="RI128" s="28">
        <f t="shared" ca="1" si="84"/>
        <v>0.99</v>
      </c>
      <c r="RJ128" s="28">
        <f t="shared" ca="1" si="85"/>
        <v>3.3834017176604531E-4</v>
      </c>
      <c r="RK128" s="28">
        <f t="shared" ca="1" si="85"/>
        <v>0</v>
      </c>
      <c r="RL128" s="28">
        <f t="shared" ca="1" si="85"/>
        <v>3.3834017176604531E-4</v>
      </c>
      <c r="RM128" s="28">
        <f t="shared" ca="1" si="85"/>
        <v>0</v>
      </c>
      <c r="RN128" s="28">
        <f t="shared" ca="1" si="85"/>
        <v>3.6222300742011927E-4</v>
      </c>
      <c r="RO128" s="28">
        <f t="shared" ca="1" si="86"/>
        <v>3.2362972951534633E-4</v>
      </c>
      <c r="RP128" s="28">
        <f t="shared" ca="1" si="86"/>
        <v>0</v>
      </c>
      <c r="RQ128" s="28">
        <f t="shared" ca="1" si="86"/>
        <v>3.2362972951534633E-4</v>
      </c>
      <c r="RR128" s="28">
        <f t="shared" ca="1" si="86"/>
        <v>0</v>
      </c>
      <c r="RS128" s="28">
        <f t="shared" ca="1" si="86"/>
        <v>3.4647418101054969E-4</v>
      </c>
      <c r="RT128" s="28">
        <f t="shared" ca="1" si="87"/>
        <v>0.1</v>
      </c>
      <c r="RU128" s="28">
        <f t="shared" ca="1" si="87"/>
        <v>0.1</v>
      </c>
      <c r="RV128" s="28">
        <f t="shared" ca="1" si="87"/>
        <v>0.1</v>
      </c>
      <c r="RW128" s="28">
        <f t="shared" ca="1" si="87"/>
        <v>0.1</v>
      </c>
      <c r="RX128" s="28">
        <f t="shared" ca="1" si="87"/>
        <v>0.1</v>
      </c>
      <c r="RY128" s="28">
        <f t="shared" ca="1" si="88"/>
        <v>0.18852517559586285</v>
      </c>
      <c r="RZ128" s="28">
        <f t="shared" ca="1" si="88"/>
        <v>0.2</v>
      </c>
      <c r="SA128" s="28">
        <f t="shared" ca="1" si="88"/>
        <v>0.2</v>
      </c>
      <c r="SB128" s="28">
        <f t="shared" ca="1" si="88"/>
        <v>0.2</v>
      </c>
      <c r="SC128" s="28">
        <f t="shared" ca="1" si="88"/>
        <v>0.2</v>
      </c>
    </row>
    <row r="129" spans="46:497" x14ac:dyDescent="0.2">
      <c r="AU129" s="28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U129" s="3">
        <v>125</v>
      </c>
      <c r="CV129" s="28">
        <f>求节点($AT$5:$AT$10,AV$5:AV$10,将星节奏统计!BJ128)</f>
        <v>0.1</v>
      </c>
      <c r="CW129" s="28">
        <f>求节点($AT$5:$AT$10,AW$5:AW$10,将星节奏统计!BK128)</f>
        <v>0.1</v>
      </c>
      <c r="CX129" s="28">
        <f>求节点($AT$5:$AT$10,AX$5:AX$10,将星节奏统计!BL128)</f>
        <v>9.0510809129347655E-2</v>
      </c>
      <c r="CY129" s="28">
        <f>求节点($AT$5:$AT$10,AY$5:AY$10,将星节奏统计!BM128)</f>
        <v>0</v>
      </c>
      <c r="CZ129" s="28">
        <f>求节点($AT$5:$AT$10,AZ$5:AZ$10,将星节奏统计!BN128)</f>
        <v>0</v>
      </c>
      <c r="DA129" s="28">
        <f>求节点($AT$5:$AT$10,BA$5:BA$10,将星节奏统计!BO128)</f>
        <v>0</v>
      </c>
      <c r="DB129" s="28">
        <f>求节点($AT$5:$AT$10,BB$5:BB$10,将星节奏统计!BP128)</f>
        <v>0</v>
      </c>
      <c r="DC129" s="28">
        <f>求节点($AT$5:$AT$10,BC$5:BC$10,将星节奏统计!BQ128)</f>
        <v>0</v>
      </c>
      <c r="DD129" s="28">
        <f>求节点($AT$5:$AT$10,BD$5:BD$10,将星节奏统计!BR128)</f>
        <v>0</v>
      </c>
      <c r="DE129" s="28">
        <f>求节点($AT$5:$AT$10,BE$5:BE$10,将星节奏统计!BS128)</f>
        <v>0</v>
      </c>
      <c r="DF129" s="28">
        <f>求节点($AT$5:$AT$10,BF$5:BF$10,将星节奏统计!BT128)</f>
        <v>0</v>
      </c>
      <c r="DG129" s="28">
        <f>求节点($AT$5:$AT$10,BG$5:BG$10,将星节奏统计!BU128)</f>
        <v>0</v>
      </c>
      <c r="DH129" s="28">
        <f>求节点($AT$5:$AT$10,BH$5:BH$10,将星节奏统计!BV128)</f>
        <v>0</v>
      </c>
      <c r="DI129" s="28">
        <f>求节点($AT$5:$AT$10,BI$5:BI$10,将星节奏统计!BW128)</f>
        <v>0</v>
      </c>
      <c r="DJ129" s="28">
        <f>求节点($AT$5:$AT$10,BJ$5:BJ$10,将星节奏统计!BX128)</f>
        <v>0</v>
      </c>
      <c r="DK129" s="28">
        <f>求节点($AT$5:$AT$10,BK$5:BK$10,将星节奏统计!BY128)</f>
        <v>0</v>
      </c>
      <c r="DL129" s="28">
        <f>求节点($AT$5:$AT$10,BL$5:BL$10,将星节奏统计!BZ128)</f>
        <v>0.9</v>
      </c>
      <c r="DM129" s="28">
        <f>求节点($AT$5:$AT$10,BM$5:BM$10,将星节奏统计!CA128)</f>
        <v>0.9</v>
      </c>
      <c r="DN129" s="28">
        <f>求节点($AT$5:$AT$10,BN$5:BN$10,将星节奏统计!CB128)</f>
        <v>0.6</v>
      </c>
      <c r="DO129" s="28">
        <f>求节点($AT$5:$AT$10,BO$5:BO$10,将星节奏统计!CC128)</f>
        <v>0</v>
      </c>
      <c r="DP129" s="28">
        <f>求节点($AT$5:$AT$10,BP$5:BP$10,将星节奏统计!CD128)</f>
        <v>0.9</v>
      </c>
      <c r="DQ129" s="28">
        <f>求节点($AT$5:$AT$10,BQ$5:BQ$10,将星节奏统计!CE128)</f>
        <v>0.6</v>
      </c>
      <c r="DR129" s="28">
        <f>求节点($AT$5:$AT$10,BR$5:BR$10,将星节奏统计!CF128)</f>
        <v>0.9</v>
      </c>
      <c r="DS129" s="28">
        <f>求节点($AT$5:$AT$10,BS$5:BS$10,将星节奏统计!CG128)</f>
        <v>0</v>
      </c>
      <c r="DT129" s="28">
        <f>求节点($AT$5:$AT$10,BT$5:BT$10,将星节奏统计!CH128)</f>
        <v>0.6</v>
      </c>
      <c r="DU129" s="28">
        <f>求节点($AT$5:$AT$10,BU$5:BU$10,将星节奏统计!CI128)</f>
        <v>0.1</v>
      </c>
      <c r="DV129" s="28">
        <f>求节点($AT$5:$AT$10,BV$5:BV$10,将星节奏统计!CJ128)</f>
        <v>0.6</v>
      </c>
      <c r="DW129" s="28">
        <f>求节点($AT$5:$AT$10,BW$5:BW$10,将星节奏统计!CK128)</f>
        <v>0.5</v>
      </c>
      <c r="DX129" s="28">
        <f>求节点($AT$5:$AT$10,BX$5:BX$10,将星节奏统计!CL128)</f>
        <v>0.33</v>
      </c>
      <c r="DY129" s="28">
        <f>求节点($AT$5:$AT$10,BY$5:BY$10,将星节奏统计!CM128)</f>
        <v>0.5</v>
      </c>
      <c r="DZ129" s="28">
        <f>求节点($AT$5:$AT$10,BZ$5:BZ$10,将星节奏统计!CN128)</f>
        <v>0.33</v>
      </c>
      <c r="EA129" s="28">
        <f>求节点($AT$5:$AT$10,CA$5:CA$10,将星节奏统计!CO128)</f>
        <v>0.6</v>
      </c>
      <c r="EB129" s="28">
        <f>求节点($AT$5:$AT$10,CB$5:CB$10,将星节奏统计!CP128)</f>
        <v>0.6</v>
      </c>
      <c r="EC129" s="28">
        <f>求节点($AT$5:$AT$10,CC$5:CC$10,将星节奏统计!CQ128)</f>
        <v>0.6</v>
      </c>
      <c r="ED129" s="28">
        <f>求节点($AT$5:$AT$10,CD$5:CD$10,将星节奏统计!CR128)</f>
        <v>0.6</v>
      </c>
      <c r="EE129" s="28">
        <f>求节点($AT$5:$AT$10,CE$5:CE$10,将星节奏统计!CS128)</f>
        <v>0.4</v>
      </c>
      <c r="EF129" s="28">
        <f>求节点($AT$5:$AT$10,CF$5:CF$10,将星节奏统计!CT128)</f>
        <v>0.4</v>
      </c>
      <c r="EG129" s="28">
        <f>求节点($AT$5:$AT$10,CG$5:CG$10,将星节奏统计!CU128)</f>
        <v>0.4</v>
      </c>
      <c r="EH129" s="28">
        <f>求节点($AT$5:$AT$10,CH$5:CH$10,将星节奏统计!CV128)</f>
        <v>0.4</v>
      </c>
      <c r="EI129" s="28">
        <f>求节点($AT$5:$AT$10,CI$5:CI$10,将星节奏统计!CW128)</f>
        <v>0.5</v>
      </c>
      <c r="EJ129" s="28">
        <f>求节点($AT$5:$AT$10,CJ$5:CJ$10,将星节奏统计!CX128)</f>
        <v>0.33</v>
      </c>
      <c r="EK129" s="28">
        <f>求节点($AT$5:$AT$10,CK$5:CK$10,将星节奏统计!CY128)</f>
        <v>0</v>
      </c>
      <c r="EL129" s="28">
        <f>求节点($AT$5:$AT$10,CL$5:CL$10,将星节奏统计!CZ128)</f>
        <v>0</v>
      </c>
      <c r="EM129" s="28">
        <f>求节点($AT$5:$AT$10,CM$5:CM$10,将星节奏统计!DA128)</f>
        <v>0</v>
      </c>
      <c r="EN129" s="28">
        <f>求节点($AT$5:$AT$10,CN$5:CN$10,将星节奏统计!DB128)</f>
        <v>0</v>
      </c>
      <c r="EO129" s="28">
        <f>求节点($AT$5:$AT$10,CO$5:CO$10,将星节奏统计!DC128)</f>
        <v>0</v>
      </c>
      <c r="EP129" s="28">
        <f>求节点($AT$5:$AT$10,CP$5:CP$10,将星节奏统计!DD128)</f>
        <v>0</v>
      </c>
      <c r="EQ129" s="28">
        <f>求节点($AT$5:$AT$10,CQ$5:CQ$10,将星节奏统计!DE128)</f>
        <v>0</v>
      </c>
      <c r="ER129" s="28">
        <f>求节点($AT$5:$AT$10,CR$5:CR$10,将星节奏统计!DF128)</f>
        <v>0</v>
      </c>
      <c r="ES129" s="28">
        <f>求节点($AT$5:$AT$10,CS$5:CS$10,将星节奏统计!DG128)</f>
        <v>0</v>
      </c>
      <c r="ET129" s="28">
        <f>求节点($AT$17:$AT$22,AV$17:AV$22,将星节奏统计!DJ128)</f>
        <v>0</v>
      </c>
      <c r="EU129" s="28">
        <f>求节点($AT$17:$AT$22,AW$17:AW$22,将星节奏统计!DK128)</f>
        <v>0</v>
      </c>
      <c r="EV129" s="28">
        <f>求节点($AT$17:$AT$22,AX$17:AX$22,将星节奏统计!DL128)</f>
        <v>0</v>
      </c>
      <c r="EW129" s="28">
        <f>求节点($AT$17:$AT$22,AY$17:AY$22,将星节奏统计!DM128)</f>
        <v>2.1575315301023551E-4</v>
      </c>
      <c r="EX129" s="28">
        <f>求节点($AT$17:$AT$22,AZ$17:AZ$22,将星节奏统计!DN128)</f>
        <v>3.2362972951534633E-4</v>
      </c>
      <c r="EY129" s="28">
        <f>求节点($AT$17:$AT$22,BA$17:BA$22,将星节奏统计!DO128)</f>
        <v>3.2362972951534633E-4</v>
      </c>
      <c r="EZ129" s="28">
        <f>求节点($AT$17:$AT$22,BB$17:BB$22,将星节奏统计!DP128)</f>
        <v>4.9034807502325306E-4</v>
      </c>
      <c r="FA129" s="28">
        <f>求节点($AT$17:$AT$22,BC$17:BC$22,将星节奏统计!DQ128)</f>
        <v>0</v>
      </c>
      <c r="FB129" s="28">
        <f>求节点($AT$17:$AT$22,BD$17:BD$22,将星节奏统计!DR128)</f>
        <v>3.2362972951534633E-4</v>
      </c>
      <c r="FC129" s="28">
        <f>求节点($AT$17:$AT$22,BE$17:BE$22,将星节奏统计!DS128)</f>
        <v>0</v>
      </c>
      <c r="FD129" s="28">
        <f>求节点($AT$17:$AT$22,BF$17:BF$22,将星节奏统计!DT128)</f>
        <v>0</v>
      </c>
      <c r="FE129" s="28">
        <f>求节点($AT$17:$AT$22,BG$17:BG$22,将星节奏统计!DU128)</f>
        <v>0</v>
      </c>
      <c r="FF129" s="28">
        <f>求节点($AT$17:$AT$22,BH$17:BH$22,将星节奏统计!DV128)</f>
        <v>0</v>
      </c>
      <c r="FG129" s="28">
        <f>求节点($AT$17:$AT$22,BI$17:BI$22,将星节奏统计!DW128)</f>
        <v>0</v>
      </c>
      <c r="FH129" s="28">
        <f>求节点($AT$17:$AT$22,BJ$17:BJ$22,将星节奏统计!DX128)</f>
        <v>0</v>
      </c>
      <c r="FI129" s="28">
        <f>求节点($AT$17:$AT$22,BK$17:BK$22,将星节奏统计!DY128)</f>
        <v>0</v>
      </c>
      <c r="FJ129" s="28">
        <f>求节点($AT$17:$AT$22,BL$17:BL$22,将星节奏统计!DZ128)</f>
        <v>0</v>
      </c>
      <c r="FK129" s="28">
        <f>求节点($AT$17:$AT$22,BM$17:BM$22,将星节奏统计!EA128)</f>
        <v>0</v>
      </c>
      <c r="FL129" s="28">
        <f>求节点($AT$17:$AT$22,BN$17:BN$22,将星节奏统计!EB128)</f>
        <v>0</v>
      </c>
      <c r="FM129" s="28">
        <f>求节点($AT$17:$AT$22,BO$17:BO$22,将星节奏统计!EC128)</f>
        <v>0</v>
      </c>
      <c r="FN129" s="28">
        <f>求节点($AT$5:$AT$10,AV$5:AV$10,将星节奏统计!EG128)</f>
        <v>0.1</v>
      </c>
      <c r="FO129" s="28">
        <f>求节点($AT$5:$AT$10,AW$5:AW$10,将星节奏统计!EH128)</f>
        <v>0.1</v>
      </c>
      <c r="FP129" s="28">
        <f>求节点($AT$5:$AT$10,AX$5:AX$10,将星节奏统计!EI128)</f>
        <v>0.1</v>
      </c>
      <c r="FQ129" s="28">
        <f>求节点($AT$5:$AT$10,AY$5:AY$10,将星节奏统计!EJ128)</f>
        <v>0</v>
      </c>
      <c r="FR129" s="28">
        <f>求节点($AT$5:$AT$10,AZ$5:AZ$10,将星节奏统计!EK128)</f>
        <v>0</v>
      </c>
      <c r="FS129" s="28">
        <f>求节点($AT$5:$AT$10,BA$5:BA$10,将星节奏统计!EL128)</f>
        <v>0</v>
      </c>
      <c r="FT129" s="28">
        <f>求节点($AT$5:$AT$10,BB$5:BB$10,将星节奏统计!EM128)</f>
        <v>0</v>
      </c>
      <c r="FU129" s="28">
        <f>求节点($AT$5:$AT$10,BC$5:BC$10,将星节奏统计!EN128)</f>
        <v>0</v>
      </c>
      <c r="FV129" s="28">
        <f>求节点($AT$5:$AT$10,BD$5:BD$10,将星节奏统计!EO128)</f>
        <v>0</v>
      </c>
      <c r="FW129" s="28">
        <f>求节点($AT$5:$AT$10,BE$5:BE$10,将星节奏统计!EP128)</f>
        <v>0</v>
      </c>
      <c r="FX129" s="28">
        <f>求节点($AT$5:$AT$10,BF$5:BF$10,将星节奏统计!EQ128)</f>
        <v>0</v>
      </c>
      <c r="FY129" s="28">
        <f>求节点($AT$5:$AT$10,BG$5:BG$10,将星节奏统计!ER128)</f>
        <v>0</v>
      </c>
      <c r="FZ129" s="28">
        <f>求节点($AT$5:$AT$10,BH$5:BH$10,将星节奏统计!ES128)</f>
        <v>0</v>
      </c>
      <c r="GA129" s="28">
        <f>求节点($AT$5:$AT$10,BI$5:BI$10,将星节奏统计!ET128)</f>
        <v>0</v>
      </c>
      <c r="GB129" s="28">
        <f>求节点($AT$5:$AT$10,BJ$5:BJ$10,将星节奏统计!EU128)</f>
        <v>0</v>
      </c>
      <c r="GC129" s="28">
        <f>求节点($AT$5:$AT$10,BK$5:BK$10,将星节奏统计!EV128)</f>
        <v>0</v>
      </c>
      <c r="GD129" s="28">
        <f>求节点($AT$5:$AT$10,BL$5:BL$10,将星节奏统计!EW128)</f>
        <v>0.9</v>
      </c>
      <c r="GE129" s="28">
        <f>求节点($AT$5:$AT$10,BM$5:BM$10,将星节奏统计!EX128)</f>
        <v>0.9</v>
      </c>
      <c r="GF129" s="28">
        <f>求节点($AT$5:$AT$10,BN$5:BN$10,将星节奏统计!EY128)</f>
        <v>0.6</v>
      </c>
      <c r="GG129" s="28">
        <f>求节点($AT$5:$AT$10,BO$5:BO$10,将星节奏统计!EZ128)</f>
        <v>0</v>
      </c>
      <c r="GH129" s="28">
        <f>求节点($AT$5:$AT$10,BP$5:BP$10,将星节奏统计!FA128)</f>
        <v>0.9</v>
      </c>
      <c r="GI129" s="28">
        <f>求节点($AT$5:$AT$10,BQ$5:BQ$10,将星节奏统计!FB128)</f>
        <v>0.6</v>
      </c>
      <c r="GJ129" s="28">
        <f>求节点($AT$5:$AT$10,BR$5:BR$10,将星节奏统计!FC128)</f>
        <v>0.9</v>
      </c>
      <c r="GK129" s="28">
        <f>求节点($AT$5:$AT$10,BS$5:BS$10,将星节奏统计!FD128)</f>
        <v>0</v>
      </c>
      <c r="GL129" s="28">
        <f>求节点($AT$5:$AT$10,BT$5:BT$10,将星节奏统计!FE128)</f>
        <v>0.6</v>
      </c>
      <c r="GM129" s="28">
        <f>求节点($AT$5:$AT$10,BU$5:BU$10,将星节奏统计!FF128)</f>
        <v>0.1</v>
      </c>
      <c r="GN129" s="28">
        <f>求节点($AT$5:$AT$10,BV$5:BV$10,将星节奏统计!FG128)</f>
        <v>0.6</v>
      </c>
      <c r="GO129" s="28">
        <f>求节点($AT$5:$AT$10,BW$5:BW$10,将星节奏统计!FH128)</f>
        <v>0.5</v>
      </c>
      <c r="GP129" s="28">
        <f>求节点($AT$5:$AT$10,BX$5:BX$10,将星节奏统计!FI128)</f>
        <v>0.33</v>
      </c>
      <c r="GQ129" s="28">
        <f>求节点($AT$5:$AT$10,BY$5:BY$10,将星节奏统计!FJ128)</f>
        <v>0.5</v>
      </c>
      <c r="GR129" s="28">
        <f>求节点($AT$5:$AT$10,BZ$5:BZ$10,将星节奏统计!FK128)</f>
        <v>0.33</v>
      </c>
      <c r="GS129" s="28">
        <f>求节点($AT$5:$AT$10,CA$5:CA$10,将星节奏统计!FL128)</f>
        <v>0.6</v>
      </c>
      <c r="GT129" s="28">
        <f>求节点($AT$5:$AT$10,CB$5:CB$10,将星节奏统计!FM128)</f>
        <v>0.6</v>
      </c>
      <c r="GU129" s="28">
        <f>求节点($AT$5:$AT$10,CC$5:CC$10,将星节奏统计!FN128)</f>
        <v>0.6</v>
      </c>
      <c r="GV129" s="28">
        <f>求节点($AT$5:$AT$10,CD$5:CD$10,将星节奏统计!FO128)</f>
        <v>0.6</v>
      </c>
      <c r="GW129" s="28">
        <f>求节点($AT$5:$AT$10,CE$5:CE$10,将星节奏统计!FP128)</f>
        <v>0.4</v>
      </c>
      <c r="GX129" s="28">
        <f>求节点($AT$5:$AT$10,CF$5:CF$10,将星节奏统计!FQ128)</f>
        <v>0.4</v>
      </c>
      <c r="GY129" s="28">
        <f>求节点($AT$5:$AT$10,CG$5:CG$10,将星节奏统计!FR128)</f>
        <v>0.4</v>
      </c>
      <c r="GZ129" s="28">
        <f>求节点($AT$5:$AT$10,CH$5:CH$10,将星节奏统计!FS128)</f>
        <v>0.4</v>
      </c>
      <c r="HA129" s="28">
        <f>求节点($AT$5:$AT$10,CI$5:CI$10,将星节奏统计!FT128)</f>
        <v>0.5</v>
      </c>
      <c r="HB129" s="28">
        <f>求节点($AT$5:$AT$10,CJ$5:CJ$10,将星节奏统计!FU128)</f>
        <v>0.33</v>
      </c>
      <c r="HC129" s="28">
        <f>求节点($AT$5:$AT$10,CK$5:CK$10,将星节奏统计!FV128)</f>
        <v>0</v>
      </c>
      <c r="HD129" s="28">
        <f>求节点($AT$5:$AT$10,CL$5:CL$10,将星节奏统计!FW128)</f>
        <v>0</v>
      </c>
      <c r="HE129" s="28">
        <f>求节点($AT$5:$AT$10,CM$5:CM$10,将星节奏统计!FX128)</f>
        <v>0</v>
      </c>
      <c r="HF129" s="28">
        <f>求节点($AT$5:$AT$10,CN$5:CN$10,将星节奏统计!FY128)</f>
        <v>0</v>
      </c>
      <c r="HG129" s="28">
        <f>求节点($AT$5:$AT$10,CO$5:CO$10,将星节奏统计!FZ128)</f>
        <v>0</v>
      </c>
      <c r="HH129" s="28">
        <f>求节点($AT$5:$AT$10,CP$5:CP$10,将星节奏统计!GA128)</f>
        <v>0</v>
      </c>
      <c r="HI129" s="28">
        <f>求节点($AT$5:$AT$10,CQ$5:CQ$10,将星节奏统计!GB128)</f>
        <v>0</v>
      </c>
      <c r="HJ129" s="28">
        <f>求节点($AT$5:$AT$10,CR$5:CR$10,将星节奏统计!GC128)</f>
        <v>0</v>
      </c>
      <c r="HK129" s="28">
        <f>求节点($AT$5:$AT$10,CS$5:CS$10,将星节奏统计!GD128)</f>
        <v>0</v>
      </c>
      <c r="HL129" s="28">
        <f>求节点($AT$17:$AT$22,AV$17:AV$22,将星节奏统计!GG128)</f>
        <v>0</v>
      </c>
      <c r="HM129" s="28">
        <f>求节点($AT$17:$AT$22,AW$17:AW$22,将星节奏统计!GH128)</f>
        <v>0</v>
      </c>
      <c r="HN129" s="28">
        <f>求节点($AT$17:$AT$22,AX$17:AX$22,将星节奏统计!GI128)</f>
        <v>0</v>
      </c>
      <c r="HO129" s="28">
        <f>求节点($AT$17:$AT$22,AY$17:AY$22,将星节奏统计!GJ128)</f>
        <v>0</v>
      </c>
      <c r="HP129" s="28">
        <f>求节点($AT$17:$AT$22,AZ$17:AZ$22,将星节奏统计!GK128)</f>
        <v>0</v>
      </c>
      <c r="HQ129" s="28">
        <f>求节点($AT$17:$AT$22,BA$17:BA$22,将星节奏统计!GL128)</f>
        <v>0</v>
      </c>
      <c r="HR129" s="28">
        <f>求节点($AT$17:$AT$22,BB$17:BB$22,将星节奏统计!GM128)</f>
        <v>0</v>
      </c>
      <c r="HS129" s="28">
        <f>求节点($AT$17:$AT$22,BC$17:BC$22,将星节奏统计!GN128)</f>
        <v>0</v>
      </c>
      <c r="HT129" s="28">
        <f>求节点($AT$17:$AT$22,BD$17:BD$22,将星节奏统计!GO128)</f>
        <v>0</v>
      </c>
      <c r="HU129" s="28">
        <f>求节点($AT$17:$AT$22,BE$17:BE$22,将星节奏统计!GP128)</f>
        <v>0</v>
      </c>
      <c r="HV129" s="28">
        <f>求节点($AT$17:$AT$22,BF$17:BF$22,将星节奏统计!GQ128)</f>
        <v>0</v>
      </c>
      <c r="HW129" s="28">
        <f>求节点($AT$17:$AT$22,BG$17:BG$22,将星节奏统计!GR128)</f>
        <v>0</v>
      </c>
      <c r="HX129" s="28">
        <f>求节点($AT$17:$AT$22,BH$17:BH$22,将星节奏统计!GS128)</f>
        <v>0</v>
      </c>
      <c r="HY129" s="28">
        <f>求节点($AT$17:$AT$22,BI$17:BI$22,将星节奏统计!GT128)</f>
        <v>0</v>
      </c>
      <c r="HZ129" s="28">
        <f>求节点($AT$17:$AT$22,BJ$17:BJ$22,将星节奏统计!GU128)</f>
        <v>0</v>
      </c>
      <c r="IA129" s="28">
        <f>求节点($AT$17:$AT$22,BK$17:BK$22,将星节奏统计!GV128)</f>
        <v>0</v>
      </c>
      <c r="IB129" s="28">
        <f>求节点($AT$17:$AT$22,BL$17:BL$22,将星节奏统计!GW128)</f>
        <v>0</v>
      </c>
      <c r="IC129" s="28">
        <f>求节点($AT$17:$AT$22,BM$17:BM$22,将星节奏统计!GX128)</f>
        <v>0</v>
      </c>
      <c r="ID129" s="28">
        <f>求节点($AT$17:$AT$22,BN$17:BN$22,将星节奏统计!GY128)</f>
        <v>0</v>
      </c>
      <c r="IE129" s="28">
        <f>求节点($AT$17:$AT$22,BO$17:BO$22,将星节奏统计!GZ128)</f>
        <v>0</v>
      </c>
      <c r="IF129" s="28">
        <f>求节点($AT$5:$AT$10,AV$5:AV$10,将星节奏统计!HD128)</f>
        <v>0.1</v>
      </c>
      <c r="IG129" s="28">
        <f>求节点($AT$5:$AT$10,AW$5:AW$10,将星节奏统计!HE128)</f>
        <v>0.1</v>
      </c>
      <c r="IH129" s="28">
        <f>求节点($AT$5:$AT$10,AX$5:AX$10,将星节奏统计!HF128)</f>
        <v>0.1</v>
      </c>
      <c r="II129" s="28">
        <f>求节点($AT$5:$AT$10,AY$5:AY$10,将星节奏统计!HG128)</f>
        <v>0</v>
      </c>
      <c r="IJ129" s="28">
        <f>求节点($AT$5:$AT$10,AZ$5:AZ$10,将星节奏统计!HH128)</f>
        <v>0</v>
      </c>
      <c r="IK129" s="28">
        <f>求节点($AT$5:$AT$10,BA$5:BA$10,将星节奏统计!HI128)</f>
        <v>0</v>
      </c>
      <c r="IL129" s="28">
        <f>求节点($AT$5:$AT$10,BB$5:BB$10,将星节奏统计!HJ128)</f>
        <v>0</v>
      </c>
      <c r="IM129" s="28">
        <f>求节点($AT$5:$AT$10,BC$5:BC$10,将星节奏统计!HK128)</f>
        <v>0</v>
      </c>
      <c r="IN129" s="28">
        <f>求节点($AT$5:$AT$10,BD$5:BD$10,将星节奏统计!HL128)</f>
        <v>0</v>
      </c>
      <c r="IO129" s="28">
        <f>求节点($AT$5:$AT$10,BE$5:BE$10,将星节奏统计!HM128)</f>
        <v>0</v>
      </c>
      <c r="IP129" s="28">
        <f>求节点($AT$5:$AT$10,BF$5:BF$10,将星节奏统计!HN128)</f>
        <v>0</v>
      </c>
      <c r="IQ129" s="28">
        <f>求节点($AT$5:$AT$10,BG$5:BG$10,将星节奏统计!HO128)</f>
        <v>0</v>
      </c>
      <c r="IR129" s="28">
        <f>求节点($AT$5:$AT$10,BH$5:BH$10,将星节奏统计!HP128)</f>
        <v>0</v>
      </c>
      <c r="IS129" s="28">
        <f>求节点($AT$5:$AT$10,BI$5:BI$10,将星节奏统计!HQ128)</f>
        <v>0</v>
      </c>
      <c r="IT129" s="28">
        <f>求节点($AT$5:$AT$10,BJ$5:BJ$10,将星节奏统计!HR128)</f>
        <v>0</v>
      </c>
      <c r="IU129" s="28">
        <f>求节点($AT$5:$AT$10,BK$5:BK$10,将星节奏统计!HS128)</f>
        <v>0</v>
      </c>
      <c r="IV129" s="28">
        <f>求节点($AT$5:$AT$10,BL$5:BL$10,将星节奏统计!HT128)</f>
        <v>0.9</v>
      </c>
      <c r="IW129" s="28">
        <f>求节点($AT$5:$AT$10,BM$5:BM$10,将星节奏统计!HU128)</f>
        <v>0.9</v>
      </c>
      <c r="IX129" s="28">
        <f>求节点($AT$5:$AT$10,BN$5:BN$10,将星节奏统计!HV128)</f>
        <v>0.6</v>
      </c>
      <c r="IY129" s="28">
        <f>求节点($AT$5:$AT$10,BO$5:BO$10,将星节奏统计!HW128)</f>
        <v>0</v>
      </c>
      <c r="IZ129" s="28">
        <f>求节点($AT$5:$AT$10,BP$5:BP$10,将星节奏统计!HX128)</f>
        <v>0.9</v>
      </c>
      <c r="JA129" s="28">
        <f>求节点($AT$5:$AT$10,BQ$5:BQ$10,将星节奏统计!HY128)</f>
        <v>0.6</v>
      </c>
      <c r="JB129" s="28">
        <f>求节点($AT$5:$AT$10,BR$5:BR$10,将星节奏统计!HZ128)</f>
        <v>0.9</v>
      </c>
      <c r="JC129" s="28">
        <f>求节点($AT$5:$AT$10,BS$5:BS$10,将星节奏统计!IA128)</f>
        <v>0</v>
      </c>
      <c r="JD129" s="28">
        <f>求节点($AT$5:$AT$10,BT$5:BT$10,将星节奏统计!IB128)</f>
        <v>0.6</v>
      </c>
      <c r="JE129" s="28">
        <f>求节点($AT$5:$AT$10,BU$5:BU$10,将星节奏统计!IC128)</f>
        <v>0.1</v>
      </c>
      <c r="JF129" s="28">
        <f>求节点($AT$5:$AT$10,BV$5:BV$10,将星节奏统计!ID128)</f>
        <v>0.6</v>
      </c>
      <c r="JG129" s="28">
        <f>求节点($AT$5:$AT$10,BW$5:BW$10,将星节奏统计!IE128)</f>
        <v>0.5</v>
      </c>
      <c r="JH129" s="28">
        <f>求节点($AT$5:$AT$10,BX$5:BX$10,将星节奏统计!IF128)</f>
        <v>0.33</v>
      </c>
      <c r="JI129" s="28">
        <f>求节点($AT$5:$AT$10,BY$5:BY$10,将星节奏统计!IG128)</f>
        <v>0.5</v>
      </c>
      <c r="JJ129" s="28">
        <f>求节点($AT$5:$AT$10,BZ$5:BZ$10,将星节奏统计!IH128)</f>
        <v>0.33</v>
      </c>
      <c r="JK129" s="28">
        <f>求节点($AT$5:$AT$10,CA$5:CA$10,将星节奏统计!II128)</f>
        <v>0.6</v>
      </c>
      <c r="JL129" s="28">
        <f>求节点($AT$5:$AT$10,CB$5:CB$10,将星节奏统计!IJ128)</f>
        <v>0.6</v>
      </c>
      <c r="JM129" s="28">
        <f>求节点($AT$5:$AT$10,CC$5:CC$10,将星节奏统计!IK128)</f>
        <v>0.6</v>
      </c>
      <c r="JN129" s="28">
        <f>求节点($AT$5:$AT$10,CD$5:CD$10,将星节奏统计!IL128)</f>
        <v>0.6</v>
      </c>
      <c r="JO129" s="28">
        <f>求节点($AT$5:$AT$10,CE$5:CE$10,将星节奏统计!IM128)</f>
        <v>0.4</v>
      </c>
      <c r="JP129" s="28">
        <f>求节点($AT$5:$AT$10,CF$5:CF$10,将星节奏统计!IN128)</f>
        <v>0.4</v>
      </c>
      <c r="JQ129" s="28">
        <f>求节点($AT$5:$AT$10,CG$5:CG$10,将星节奏统计!IO128)</f>
        <v>0.4</v>
      </c>
      <c r="JR129" s="28">
        <f>求节点($AT$5:$AT$10,CH$5:CH$10,将星节奏统计!IP128)</f>
        <v>0.4</v>
      </c>
      <c r="JS129" s="28">
        <f>求节点($AT$5:$AT$10,CI$5:CI$10,将星节奏统计!IQ128)</f>
        <v>0.5</v>
      </c>
      <c r="JT129" s="28">
        <f>求节点($AT$5:$AT$10,CJ$5:CJ$10,将星节奏统计!IR128)</f>
        <v>0.33</v>
      </c>
      <c r="JU129" s="28">
        <f>求节点($AT$5:$AT$10,CK$5:CK$10,将星节奏统计!IS128)</f>
        <v>0</v>
      </c>
      <c r="JV129" s="28">
        <f>求节点($AT$5:$AT$10,CL$5:CL$10,将星节奏统计!IT128)</f>
        <v>0</v>
      </c>
      <c r="JW129" s="28">
        <f>求节点($AT$5:$AT$10,CM$5:CM$10,将星节奏统计!IU128)</f>
        <v>0</v>
      </c>
      <c r="JX129" s="28">
        <f>求节点($AT$5:$AT$10,CN$5:CN$10,将星节奏统计!IV128)</f>
        <v>0</v>
      </c>
      <c r="JY129" s="28">
        <f>求节点($AT$5:$AT$10,CO$5:CO$10,将星节奏统计!IW128)</f>
        <v>0</v>
      </c>
      <c r="JZ129" s="28">
        <f>求节点($AT$5:$AT$10,CP$5:CP$10,将星节奏统计!IX128)</f>
        <v>0</v>
      </c>
      <c r="KA129" s="28">
        <f>求节点($AT$5:$AT$10,CQ$5:CQ$10,将星节奏统计!IY128)</f>
        <v>0</v>
      </c>
      <c r="KB129" s="28">
        <f>求节点($AT$5:$AT$10,CR$5:CR$10,将星节奏统计!IZ128)</f>
        <v>0</v>
      </c>
      <c r="KC129" s="28">
        <f>求节点($AT$5:$AT$10,CS$5:CS$10,将星节奏统计!JA128)</f>
        <v>0</v>
      </c>
      <c r="KD129" s="28">
        <f>求节点($AT$17:$AT$22,AV$17:AV$22,将星节奏统计!JD128)</f>
        <v>0</v>
      </c>
      <c r="KE129" s="28">
        <f>求节点($AT$17:$AT$22,AW$17:AW$22,将星节奏统计!JE128)</f>
        <v>0</v>
      </c>
      <c r="KF129" s="28">
        <f>求节点($AT$17:$AT$22,AX$17:AX$22,将星节奏统计!JF128)</f>
        <v>0</v>
      </c>
      <c r="KG129" s="28">
        <f>求节点($AT$17:$AT$22,AY$17:AY$22,将星节奏统计!JG128)</f>
        <v>2.1575315301023551E-4</v>
      </c>
      <c r="KH129" s="28">
        <f>求节点($AT$17:$AT$22,AZ$17:AZ$22,将星节奏统计!JH128)</f>
        <v>3.2362972951534633E-4</v>
      </c>
      <c r="KI129" s="28">
        <f>求节点($AT$17:$AT$22,BA$17:BA$22,将星节奏统计!JI128)</f>
        <v>3.2362972951534633E-4</v>
      </c>
      <c r="KJ129" s="28">
        <f>求节点($AT$17:$AT$22,BB$17:BB$22,将星节奏统计!JJ128)</f>
        <v>4.9034807502325306E-4</v>
      </c>
      <c r="KK129" s="28">
        <f>求节点($AT$17:$AT$22,BC$17:BC$22,将星节奏统计!JK128)</f>
        <v>0</v>
      </c>
      <c r="KL129" s="28">
        <f>求节点($AT$17:$AT$22,BD$17:BD$22,将星节奏统计!JL128)</f>
        <v>3.2362972951534633E-4</v>
      </c>
      <c r="KM129" s="28">
        <f>求节点($AT$17:$AT$22,BE$17:BE$22,将星节奏统计!JM128)</f>
        <v>0</v>
      </c>
      <c r="KN129" s="28">
        <f>求节点($AT$17:$AT$22,BF$17:BF$22,将星节奏统计!JN128)</f>
        <v>0</v>
      </c>
      <c r="KO129" s="28">
        <f>求节点($AT$17:$AT$22,BG$17:BG$22,将星节奏统计!JO128)</f>
        <v>0</v>
      </c>
      <c r="KP129" s="28">
        <f>求节点($AT$17:$AT$22,BH$17:BH$22,将星节奏统计!JP128)</f>
        <v>0</v>
      </c>
      <c r="KQ129" s="28">
        <f>求节点($AT$17:$AT$22,BI$17:BI$22,将星节奏统计!JQ128)</f>
        <v>0</v>
      </c>
      <c r="KR129" s="28">
        <f>求节点($AT$17:$AT$22,BJ$17:BJ$22,将星节奏统计!JR128)</f>
        <v>0</v>
      </c>
      <c r="KS129" s="28">
        <f>求节点($AT$17:$AT$22,BK$17:BK$22,将星节奏统计!JS128)</f>
        <v>0</v>
      </c>
      <c r="KT129" s="28">
        <f>求节点($AT$17:$AT$22,BL$17:BL$22,将星节奏统计!JT128)</f>
        <v>0</v>
      </c>
      <c r="KU129" s="28">
        <f>求节点($AT$17:$AT$22,BM$17:BM$22,将星节奏统计!JU128)</f>
        <v>0</v>
      </c>
      <c r="KV129" s="28">
        <f>求节点($AT$17:$AT$22,BN$17:BN$22,将星节奏统计!JV128)</f>
        <v>0</v>
      </c>
      <c r="KW129" s="28">
        <f>求节点($AT$17:$AT$22,BO$17:BO$22,将星节奏统计!JW128)</f>
        <v>0</v>
      </c>
      <c r="KX129" s="28">
        <f>求节点($AT$5:$AT$10,AV$5:AV$10,将星节奏统计!KA128)</f>
        <v>0.1</v>
      </c>
      <c r="KY129" s="28">
        <f>求节点($AT$5:$AT$10,AW$5:AW$10,将星节奏统计!KB128)</f>
        <v>0.1</v>
      </c>
      <c r="KZ129" s="28">
        <f>求节点($AT$5:$AT$10,AX$5:AX$10,将星节奏统计!KC128)</f>
        <v>0.1</v>
      </c>
      <c r="LA129" s="28">
        <f>求节点($AT$5:$AT$10,AY$5:AY$10,将星节奏统计!KD128)</f>
        <v>0</v>
      </c>
      <c r="LB129" s="28">
        <f>求节点($AT$5:$AT$10,AZ$5:AZ$10,将星节奏统计!KE128)</f>
        <v>0</v>
      </c>
      <c r="LC129" s="28">
        <f>求节点($AT$5:$AT$10,BA$5:BA$10,将星节奏统计!KF128)</f>
        <v>0</v>
      </c>
      <c r="LD129" s="28">
        <f>求节点($AT$5:$AT$10,BB$5:BB$10,将星节奏统计!KG128)</f>
        <v>0</v>
      </c>
      <c r="LE129" s="28">
        <f>求节点($AT$5:$AT$10,BC$5:BC$10,将星节奏统计!KH128)</f>
        <v>0</v>
      </c>
      <c r="LF129" s="28">
        <f>求节点($AT$5:$AT$10,BD$5:BD$10,将星节奏统计!KI128)</f>
        <v>0</v>
      </c>
      <c r="LG129" s="28">
        <f>求节点($AT$5:$AT$10,BE$5:BE$10,将星节奏统计!KJ128)</f>
        <v>0</v>
      </c>
      <c r="LH129" s="28">
        <f>求节点($AT$5:$AT$10,BF$5:BF$10,将星节奏统计!KK128)</f>
        <v>0</v>
      </c>
      <c r="LI129" s="28">
        <f>求节点($AT$5:$AT$10,BG$5:BG$10,将星节奏统计!KL128)</f>
        <v>0</v>
      </c>
      <c r="LJ129" s="28">
        <f>求节点($AT$5:$AT$10,BH$5:BH$10,将星节奏统计!KM128)</f>
        <v>0</v>
      </c>
      <c r="LK129" s="28">
        <f>求节点($AT$5:$AT$10,BI$5:BI$10,将星节奏统计!KN128)</f>
        <v>0</v>
      </c>
      <c r="LL129" s="28">
        <f>求节点($AT$5:$AT$10,BJ$5:BJ$10,将星节奏统计!KO128)</f>
        <v>0</v>
      </c>
      <c r="LM129" s="28">
        <f>求节点($AT$5:$AT$10,BK$5:BK$10,将星节奏统计!KP128)</f>
        <v>0</v>
      </c>
      <c r="LN129" s="28">
        <f>求节点($AT$5:$AT$10,BL$5:BL$10,将星节奏统计!KQ128)</f>
        <v>0.9</v>
      </c>
      <c r="LO129" s="28">
        <f>求节点($AT$5:$AT$10,BM$5:BM$10,将星节奏统计!KR128)</f>
        <v>0.9</v>
      </c>
      <c r="LP129" s="28">
        <f>求节点($AT$5:$AT$10,BN$5:BN$10,将星节奏统计!KS128)</f>
        <v>0.6</v>
      </c>
      <c r="LQ129" s="28">
        <f>求节点($AT$5:$AT$10,BO$5:BO$10,将星节奏统计!KT128)</f>
        <v>0</v>
      </c>
      <c r="LR129" s="28">
        <f>求节点($AT$5:$AT$10,BP$5:BP$10,将星节奏统计!KU128)</f>
        <v>0.9</v>
      </c>
      <c r="LS129" s="28">
        <f>求节点($AT$5:$AT$10,BQ$5:BQ$10,将星节奏统计!KV128)</f>
        <v>0.6</v>
      </c>
      <c r="LT129" s="28">
        <f>求节点($AT$5:$AT$10,BR$5:BR$10,将星节奏统计!KW128)</f>
        <v>0.9</v>
      </c>
      <c r="LU129" s="28">
        <f>求节点($AT$5:$AT$10,BS$5:BS$10,将星节奏统计!KX128)</f>
        <v>0</v>
      </c>
      <c r="LV129" s="28">
        <f>求节点($AT$5:$AT$10,BT$5:BT$10,将星节奏统计!KY128)</f>
        <v>0.6</v>
      </c>
      <c r="LW129" s="28">
        <f>求节点($AT$5:$AT$10,BU$5:BU$10,将星节奏统计!KZ128)</f>
        <v>0.1</v>
      </c>
      <c r="LX129" s="28">
        <f>求节点($AT$5:$AT$10,BV$5:BV$10,将星节奏统计!LA128)</f>
        <v>0.6</v>
      </c>
      <c r="LY129" s="28">
        <f>求节点($AT$5:$AT$10,BW$5:BW$10,将星节奏统计!LB128)</f>
        <v>0.5</v>
      </c>
      <c r="LZ129" s="28">
        <f>求节点($AT$5:$AT$10,BX$5:BX$10,将星节奏统计!LC128)</f>
        <v>0.33</v>
      </c>
      <c r="MA129" s="28">
        <f>求节点($AT$5:$AT$10,BY$5:BY$10,将星节奏统计!LD128)</f>
        <v>0.5</v>
      </c>
      <c r="MB129" s="28">
        <f>求节点($AT$5:$AT$10,BZ$5:BZ$10,将星节奏统计!LE128)</f>
        <v>0.33</v>
      </c>
      <c r="MC129" s="28">
        <f>求节点($AT$5:$AT$10,CA$5:CA$10,将星节奏统计!LF128)</f>
        <v>0.6</v>
      </c>
      <c r="MD129" s="28">
        <f>求节点($AT$5:$AT$10,CB$5:CB$10,将星节奏统计!LG128)</f>
        <v>0.6</v>
      </c>
      <c r="ME129" s="28">
        <f>求节点($AT$5:$AT$10,CC$5:CC$10,将星节奏统计!LH128)</f>
        <v>0.6</v>
      </c>
      <c r="MF129" s="28">
        <f>求节点($AT$5:$AT$10,CD$5:CD$10,将星节奏统计!LI128)</f>
        <v>0.6</v>
      </c>
      <c r="MG129" s="28">
        <f>求节点($AT$5:$AT$10,CE$5:CE$10,将星节奏统计!LJ128)</f>
        <v>0.4</v>
      </c>
      <c r="MH129" s="28">
        <f>求节点($AT$5:$AT$10,CF$5:CF$10,将星节奏统计!LK128)</f>
        <v>0.4</v>
      </c>
      <c r="MI129" s="28">
        <f>求节点($AT$5:$AT$10,CG$5:CG$10,将星节奏统计!LL128)</f>
        <v>0.4</v>
      </c>
      <c r="MJ129" s="28">
        <f>求节点($AT$5:$AT$10,CH$5:CH$10,将星节奏统计!LM128)</f>
        <v>0.4</v>
      </c>
      <c r="MK129" s="28">
        <f>求节点($AT$5:$AT$10,CI$5:CI$10,将星节奏统计!LN128)</f>
        <v>0.5</v>
      </c>
      <c r="ML129" s="28">
        <f>求节点($AT$5:$AT$10,CJ$5:CJ$10,将星节奏统计!LO128)</f>
        <v>0.33</v>
      </c>
      <c r="MM129" s="28">
        <f>求节点($AT$5:$AT$10,CK$5:CK$10,将星节奏统计!LP128)</f>
        <v>0</v>
      </c>
      <c r="MN129" s="28">
        <f>求节点($AT$5:$AT$10,CL$5:CL$10,将星节奏统计!LQ128)</f>
        <v>0</v>
      </c>
      <c r="MO129" s="28">
        <f>求节点($AT$5:$AT$10,CM$5:CM$10,将星节奏统计!LR128)</f>
        <v>0</v>
      </c>
      <c r="MP129" s="28">
        <f>求节点($AT$5:$AT$10,CN$5:CN$10,将星节奏统计!LS128)</f>
        <v>0</v>
      </c>
      <c r="MQ129" s="28">
        <f>求节点($AT$5:$AT$10,CO$5:CO$10,将星节奏统计!LT128)</f>
        <v>0</v>
      </c>
      <c r="MR129" s="28">
        <f>求节点($AT$5:$AT$10,CP$5:CP$10,将星节奏统计!LU128)</f>
        <v>0</v>
      </c>
      <c r="MS129" s="28">
        <f>求节点($AT$5:$AT$10,CQ$5:CQ$10,将星节奏统计!LV128)</f>
        <v>0</v>
      </c>
      <c r="MT129" s="28">
        <f>求节点($AT$5:$AT$10,CR$5:CR$10,将星节奏统计!LW128)</f>
        <v>0</v>
      </c>
      <c r="MU129" s="28">
        <f>求节点($AT$5:$AT$10,CS$5:CS$10,将星节奏统计!LX128)</f>
        <v>0</v>
      </c>
      <c r="MV129" s="28">
        <f>求节点($AT$17:$AT$22,AV$17:AV$22,将星节奏统计!MA128)</f>
        <v>0</v>
      </c>
      <c r="MW129" s="28">
        <f>求节点($AT$17:$AT$22,AW$17:AW$22,将星节奏统计!MB128)</f>
        <v>0</v>
      </c>
      <c r="MX129" s="28">
        <f>求节点($AT$17:$AT$22,AX$17:AX$22,将星节奏统计!MC128)</f>
        <v>0</v>
      </c>
      <c r="MY129" s="28">
        <f>求节点($AT$17:$AT$22,AY$17:AY$22,将星节奏统计!MD128)</f>
        <v>0</v>
      </c>
      <c r="MZ129" s="28">
        <f>求节点($AT$17:$AT$22,AZ$17:AZ$22,将星节奏统计!ME128)</f>
        <v>0</v>
      </c>
      <c r="NA129" s="28">
        <f>求节点($AT$17:$AT$22,BA$17:BA$22,将星节奏统计!MF128)</f>
        <v>0</v>
      </c>
      <c r="NB129" s="28">
        <f>求节点($AT$17:$AT$22,BB$17:BB$22,将星节奏统计!MG128)</f>
        <v>0</v>
      </c>
      <c r="NC129" s="28">
        <f>求节点($AT$17:$AT$22,BC$17:BC$22,将星节奏统计!MH128)</f>
        <v>0</v>
      </c>
      <c r="ND129" s="28">
        <f>求节点($AT$17:$AT$22,BD$17:BD$22,将星节奏统计!MI128)</f>
        <v>0</v>
      </c>
      <c r="NE129" s="28">
        <f>求节点($AT$17:$AT$22,BE$17:BE$22,将星节奏统计!MJ128)</f>
        <v>0</v>
      </c>
      <c r="NF129" s="28">
        <f>求节点($AT$17:$AT$22,BF$17:BF$22,将星节奏统计!MK128)</f>
        <v>0</v>
      </c>
      <c r="NG129" s="28">
        <f>求节点($AT$17:$AT$22,BG$17:BG$22,将星节奏统计!ML128)</f>
        <v>0</v>
      </c>
      <c r="NH129" s="28">
        <f>求节点($AT$17:$AT$22,BH$17:BH$22,将星节奏统计!MM128)</f>
        <v>0</v>
      </c>
      <c r="NI129" s="28">
        <f>求节点($AT$17:$AT$22,BI$17:BI$22,将星节奏统计!MN128)</f>
        <v>0</v>
      </c>
      <c r="NJ129" s="28">
        <f>求节点($AT$17:$AT$22,BJ$17:BJ$22,将星节奏统计!MO128)</f>
        <v>0</v>
      </c>
      <c r="NK129" s="28">
        <f>求节点($AT$17:$AT$22,BK$17:BK$22,将星节奏统计!MP128)</f>
        <v>0</v>
      </c>
      <c r="NL129" s="28">
        <f>求节点($AT$17:$AT$22,BL$17:BL$22,将星节奏统计!MQ128)</f>
        <v>0</v>
      </c>
      <c r="NM129" s="28">
        <f>求节点($AT$17:$AT$22,BM$17:BM$22,将星节奏统计!MR128)</f>
        <v>0</v>
      </c>
      <c r="NN129" s="28">
        <f>求节点($AT$17:$AT$22,BN$17:BN$22,将星节奏统计!MS128)</f>
        <v>0</v>
      </c>
      <c r="NO129" s="28">
        <f>求节点($AT$17:$AT$22,BO$17:BO$22,将星节奏统计!MT128)</f>
        <v>0</v>
      </c>
      <c r="NP129" s="28">
        <f>求节点($AT$5:$AT$10,AV$5:AV$10,将星节奏统计!MX128)</f>
        <v>0.1</v>
      </c>
      <c r="NQ129" s="28">
        <f>求节点($AT$5:$AT$10,AW$5:AW$10,将星节奏统计!MY128)</f>
        <v>0.1</v>
      </c>
      <c r="NR129" s="28">
        <f>求节点($AT$5:$AT$10,AX$5:AX$10,将星节奏统计!MZ128)</f>
        <v>0.1</v>
      </c>
      <c r="NS129" s="28">
        <f>求节点($AT$5:$AT$10,AY$5:AY$10,将星节奏统计!NA128)</f>
        <v>0</v>
      </c>
      <c r="NT129" s="28">
        <f>求节点($AT$5:$AT$10,AZ$5:AZ$10,将星节奏统计!NB128)</f>
        <v>0</v>
      </c>
      <c r="NU129" s="28">
        <f>求节点($AT$5:$AT$10,BA$5:BA$10,将星节奏统计!NC128)</f>
        <v>0</v>
      </c>
      <c r="NV129" s="28">
        <f>求节点($AT$5:$AT$10,BB$5:BB$10,将星节奏统计!ND128)</f>
        <v>0</v>
      </c>
      <c r="NW129" s="28">
        <f>求节点($AT$5:$AT$10,BC$5:BC$10,将星节奏统计!NE128)</f>
        <v>0</v>
      </c>
      <c r="NX129" s="28">
        <f>求节点($AT$5:$AT$10,BD$5:BD$10,将星节奏统计!NF128)</f>
        <v>0</v>
      </c>
      <c r="NY129" s="28">
        <f>求节点($AT$5:$AT$10,BE$5:BE$10,将星节奏统计!NG128)</f>
        <v>0</v>
      </c>
      <c r="NZ129" s="28">
        <f>求节点($AT$5:$AT$10,BF$5:BF$10,将星节奏统计!NH128)</f>
        <v>0</v>
      </c>
      <c r="OA129" s="28">
        <f>求节点($AT$5:$AT$10,BG$5:BG$10,将星节奏统计!NI128)</f>
        <v>0</v>
      </c>
      <c r="OB129" s="28">
        <f>求节点($AT$5:$AT$10,BH$5:BH$10,将星节奏统计!NJ128)</f>
        <v>0</v>
      </c>
      <c r="OC129" s="28">
        <f>求节点($AT$5:$AT$10,BI$5:BI$10,将星节奏统计!NK128)</f>
        <v>0</v>
      </c>
      <c r="OD129" s="28">
        <f>求节点($AT$5:$AT$10,BJ$5:BJ$10,将星节奏统计!NL128)</f>
        <v>0</v>
      </c>
      <c r="OE129" s="28">
        <f>求节点($AT$5:$AT$10,BK$5:BK$10,将星节奏统计!NM128)</f>
        <v>0</v>
      </c>
      <c r="OF129" s="28">
        <f>求节点($AT$5:$AT$10,BL$5:BL$10,将星节奏统计!NN128)</f>
        <v>0.9</v>
      </c>
      <c r="OG129" s="28">
        <f>求节点($AT$5:$AT$10,BM$5:BM$10,将星节奏统计!NO128)</f>
        <v>0.9</v>
      </c>
      <c r="OH129" s="28">
        <f>求节点($AT$5:$AT$10,BN$5:BN$10,将星节奏统计!NP128)</f>
        <v>0.6</v>
      </c>
      <c r="OI129" s="28">
        <f>求节点($AT$5:$AT$10,BO$5:BO$10,将星节奏统计!NQ128)</f>
        <v>0</v>
      </c>
      <c r="OJ129" s="28">
        <f>求节点($AT$5:$AT$10,BP$5:BP$10,将星节奏统计!NR128)</f>
        <v>0.9</v>
      </c>
      <c r="OK129" s="28">
        <f>求节点($AT$5:$AT$10,BQ$5:BQ$10,将星节奏统计!NS128)</f>
        <v>0.6</v>
      </c>
      <c r="OL129" s="28">
        <f>求节点($AT$5:$AT$10,BR$5:BR$10,将星节奏统计!NT128)</f>
        <v>0.9</v>
      </c>
      <c r="OM129" s="28">
        <f>求节点($AT$5:$AT$10,BS$5:BS$10,将星节奏统计!NU128)</f>
        <v>0</v>
      </c>
      <c r="ON129" s="28">
        <f>求节点($AT$5:$AT$10,BT$5:BT$10,将星节奏统计!NV128)</f>
        <v>0.6</v>
      </c>
      <c r="OO129" s="28">
        <f>求节点($AT$5:$AT$10,BU$5:BU$10,将星节奏统计!NW128)</f>
        <v>0.1</v>
      </c>
      <c r="OP129" s="28">
        <f>求节点($AT$5:$AT$10,BV$5:BV$10,将星节奏统计!NX128)</f>
        <v>0.6</v>
      </c>
      <c r="OQ129" s="28">
        <f>求节点($AT$5:$AT$10,BW$5:BW$10,将星节奏统计!NY128)</f>
        <v>0.5</v>
      </c>
      <c r="OR129" s="28">
        <f>求节点($AT$5:$AT$10,BX$5:BX$10,将星节奏统计!NZ128)</f>
        <v>0.33</v>
      </c>
      <c r="OS129" s="28">
        <f>求节点($AT$5:$AT$10,BY$5:BY$10,将星节奏统计!OA128)</f>
        <v>0.5</v>
      </c>
      <c r="OT129" s="28">
        <f>求节点($AT$5:$AT$10,BZ$5:BZ$10,将星节奏统计!OB128)</f>
        <v>0.33</v>
      </c>
      <c r="OU129" s="28">
        <f>求节点($AT$5:$AT$10,CA$5:CA$10,将星节奏统计!OC128)</f>
        <v>0.6</v>
      </c>
      <c r="OV129" s="28">
        <f>求节点($AT$5:$AT$10,CB$5:CB$10,将星节奏统计!OD128)</f>
        <v>0.6</v>
      </c>
      <c r="OW129" s="28">
        <f>求节点($AT$5:$AT$10,CC$5:CC$10,将星节奏统计!OE128)</f>
        <v>0.6</v>
      </c>
      <c r="OX129" s="28">
        <f>求节点($AT$5:$AT$10,CD$5:CD$10,将星节奏统计!OF128)</f>
        <v>0.6</v>
      </c>
      <c r="OY129" s="28">
        <f>求节点($AT$5:$AT$10,CE$5:CE$10,将星节奏统计!OG128)</f>
        <v>0.4</v>
      </c>
      <c r="OZ129" s="28">
        <f>求节点($AT$5:$AT$10,CF$5:CF$10,将星节奏统计!OH128)</f>
        <v>0.4</v>
      </c>
      <c r="PA129" s="28">
        <f>求节点($AT$5:$AT$10,CG$5:CG$10,将星节奏统计!OI128)</f>
        <v>0.4</v>
      </c>
      <c r="PB129" s="28">
        <f>求节点($AT$5:$AT$10,CH$5:CH$10,将星节奏统计!OJ128)</f>
        <v>0.4</v>
      </c>
      <c r="PC129" s="28">
        <f>求节点($AT$5:$AT$10,CI$5:CI$10,将星节奏统计!OK128)</f>
        <v>0.5</v>
      </c>
      <c r="PD129" s="28">
        <f>求节点($AT$5:$AT$10,CJ$5:CJ$10,将星节奏统计!OL128)</f>
        <v>0.33</v>
      </c>
      <c r="PE129" s="28">
        <f>求节点($AT$5:$AT$10,CK$5:CK$10,将星节奏统计!OM128)</f>
        <v>0</v>
      </c>
      <c r="PF129" s="28">
        <f>求节点($AT$5:$AT$10,CL$5:CL$10,将星节奏统计!ON128)</f>
        <v>0</v>
      </c>
      <c r="PG129" s="28">
        <f>求节点($AT$5:$AT$10,CM$5:CM$10,将星节奏统计!OO128)</f>
        <v>0</v>
      </c>
      <c r="PH129" s="28">
        <f>求节点($AT$5:$AT$10,CN$5:CN$10,将星节奏统计!OP128)</f>
        <v>0</v>
      </c>
      <c r="PI129" s="28">
        <f>求节点($AT$5:$AT$10,CO$5:CO$10,将星节奏统计!OQ128)</f>
        <v>0</v>
      </c>
      <c r="PJ129" s="28">
        <f>求节点($AT$5:$AT$10,CP$5:CP$10,将星节奏统计!OR128)</f>
        <v>0</v>
      </c>
      <c r="PK129" s="28">
        <f>求节点($AT$5:$AT$10,CQ$5:CQ$10,将星节奏统计!OS128)</f>
        <v>0</v>
      </c>
      <c r="PL129" s="28">
        <f>求节点($AT$5:$AT$10,CR$5:CR$10,将星节奏统计!OT128)</f>
        <v>0</v>
      </c>
      <c r="PM129" s="28">
        <f>求节点($AT$5:$AT$10,CS$5:CS$10,将星节奏统计!OU128)</f>
        <v>0</v>
      </c>
      <c r="PN129" s="28">
        <f>求节点($AT$17:$AT$22,AV$17:AV$22,将星节奏统计!OX128)</f>
        <v>0</v>
      </c>
      <c r="PO129" s="28">
        <f>求节点($AT$17:$AT$22,AW$17:AW$22,将星节奏统计!OY128)</f>
        <v>0</v>
      </c>
      <c r="PP129" s="28">
        <f>求节点($AT$17:$AT$22,AX$17:AX$22,将星节奏统计!OZ128)</f>
        <v>0</v>
      </c>
      <c r="PQ129" s="28">
        <f>求节点($AT$17:$AT$22,AY$17:AY$22,将星节奏统计!PA128)</f>
        <v>2.3098278734036415E-4</v>
      </c>
      <c r="PR129" s="28">
        <f>求节点($AT$17:$AT$22,AZ$17:AZ$22,将星节奏统计!PB128)</f>
        <v>3.4647418101054969E-4</v>
      </c>
      <c r="PS129" s="28">
        <f>求节点($AT$17:$AT$22,BA$17:BA$22,将星节奏统计!PC128)</f>
        <v>3.4647418101054969E-4</v>
      </c>
      <c r="PT129" s="28">
        <f>求节点($AT$17:$AT$22,BB$17:BB$22,将星节奏统计!PD128)</f>
        <v>5.2496088031901353E-4</v>
      </c>
      <c r="PU129" s="28">
        <f>求节点($AT$17:$AT$22,BC$17:BC$22,将星节奏统计!PE128)</f>
        <v>0</v>
      </c>
      <c r="PV129" s="28">
        <f>求节点($AT$17:$AT$22,BD$17:BD$22,将星节奏统计!PF128)</f>
        <v>3.4647418101054969E-4</v>
      </c>
      <c r="PW129" s="28">
        <f>求节点($AT$17:$AT$22,BE$17:BE$22,将星节奏统计!PG128)</f>
        <v>0</v>
      </c>
      <c r="PX129" s="28">
        <f>求节点($AT$17:$AT$22,BF$17:BF$22,将星节奏统计!PH128)</f>
        <v>0</v>
      </c>
      <c r="PY129" s="28">
        <f>求节点($AT$17:$AT$22,BG$17:BG$22,将星节奏统计!PI128)</f>
        <v>0</v>
      </c>
      <c r="PZ129" s="28">
        <f>求节点($AT$17:$AT$22,BH$17:BH$22,将星节奏统计!PJ128)</f>
        <v>0</v>
      </c>
      <c r="QA129" s="28">
        <f>求节点($AT$17:$AT$22,BI$17:BI$22,将星节奏统计!PK128)</f>
        <v>0</v>
      </c>
      <c r="QB129" s="28">
        <f>求节点($AT$17:$AT$22,BJ$17:BJ$22,将星节奏统计!PL128)</f>
        <v>0</v>
      </c>
      <c r="QC129" s="28">
        <f>求节点($AT$17:$AT$22,BK$17:BK$22,将星节奏统计!PM128)</f>
        <v>0</v>
      </c>
      <c r="QD129" s="28">
        <f>求节点($AT$17:$AT$22,BL$17:BL$22,将星节奏统计!PN128)</f>
        <v>0</v>
      </c>
      <c r="QE129" s="28">
        <f>求节点($AT$17:$AT$22,BM$17:BM$22,将星节奏统计!PO128)</f>
        <v>0</v>
      </c>
      <c r="QF129" s="28">
        <f>求节点($AT$17:$AT$22,BN$17:BN$22,将星节奏统计!PP128)</f>
        <v>0</v>
      </c>
      <c r="QG129" s="28">
        <f>求节点($AT$17:$AT$22,BO$17:BO$22,将星节奏统计!PQ128)</f>
        <v>0</v>
      </c>
      <c r="QJ129" s="3">
        <v>125</v>
      </c>
      <c r="QK129" s="28">
        <f t="shared" ca="1" si="80"/>
        <v>1.5</v>
      </c>
      <c r="QL129" s="28">
        <f t="shared" ca="1" si="80"/>
        <v>1.5</v>
      </c>
      <c r="QM129" s="28">
        <f t="shared" ca="1" si="80"/>
        <v>1.5</v>
      </c>
      <c r="QN129" s="28">
        <f t="shared" ca="1" si="80"/>
        <v>1.5</v>
      </c>
      <c r="QO129" s="28">
        <f t="shared" ca="1" si="80"/>
        <v>1.5</v>
      </c>
      <c r="QP129" s="28">
        <f t="shared" ca="1" si="81"/>
        <v>1.5</v>
      </c>
      <c r="QQ129" s="28">
        <f t="shared" ca="1" si="81"/>
        <v>1.5</v>
      </c>
      <c r="QR129" s="28">
        <f t="shared" ca="1" si="81"/>
        <v>1.5</v>
      </c>
      <c r="QS129" s="28">
        <f t="shared" ca="1" si="81"/>
        <v>1.5</v>
      </c>
      <c r="QT129" s="28">
        <f t="shared" ca="1" si="81"/>
        <v>1.5</v>
      </c>
      <c r="QU129" s="28">
        <f t="shared" ca="1" si="82"/>
        <v>0.1</v>
      </c>
      <c r="QV129" s="28">
        <f t="shared" ca="1" si="82"/>
        <v>0.1</v>
      </c>
      <c r="QW129" s="28">
        <f t="shared" ca="1" si="82"/>
        <v>0.1</v>
      </c>
      <c r="QX129" s="28">
        <f t="shared" ca="1" si="82"/>
        <v>0.1</v>
      </c>
      <c r="QY129" s="28">
        <f t="shared" ca="1" si="82"/>
        <v>0.1</v>
      </c>
      <c r="QZ129" s="28">
        <f t="shared" ca="1" si="83"/>
        <v>1</v>
      </c>
      <c r="RA129" s="28">
        <f t="shared" ca="1" si="83"/>
        <v>1</v>
      </c>
      <c r="RB129" s="28">
        <f t="shared" ca="1" si="83"/>
        <v>1</v>
      </c>
      <c r="RC129" s="28">
        <f t="shared" ca="1" si="83"/>
        <v>1</v>
      </c>
      <c r="RD129" s="28">
        <f t="shared" ca="1" si="83"/>
        <v>1</v>
      </c>
      <c r="RE129" s="28">
        <f t="shared" ca="1" si="84"/>
        <v>0.99</v>
      </c>
      <c r="RF129" s="28">
        <f t="shared" ca="1" si="84"/>
        <v>0.99</v>
      </c>
      <c r="RG129" s="28">
        <f t="shared" ca="1" si="84"/>
        <v>0.99</v>
      </c>
      <c r="RH129" s="28">
        <f t="shared" ca="1" si="84"/>
        <v>0.99</v>
      </c>
      <c r="RI129" s="28">
        <f t="shared" ca="1" si="84"/>
        <v>0.99</v>
      </c>
      <c r="RJ129" s="28">
        <f t="shared" ca="1" si="85"/>
        <v>3.3834017176604531E-4</v>
      </c>
      <c r="RK129" s="28">
        <f t="shared" ca="1" si="85"/>
        <v>0</v>
      </c>
      <c r="RL129" s="28">
        <f t="shared" ca="1" si="85"/>
        <v>3.3834017176604531E-4</v>
      </c>
      <c r="RM129" s="28">
        <f t="shared" ca="1" si="85"/>
        <v>0</v>
      </c>
      <c r="RN129" s="28">
        <f t="shared" ca="1" si="85"/>
        <v>3.6222300742011927E-4</v>
      </c>
      <c r="RO129" s="28">
        <f t="shared" ca="1" si="86"/>
        <v>3.2362972951534633E-4</v>
      </c>
      <c r="RP129" s="28">
        <f t="shared" ca="1" si="86"/>
        <v>0</v>
      </c>
      <c r="RQ129" s="28">
        <f t="shared" ca="1" si="86"/>
        <v>3.2362972951534633E-4</v>
      </c>
      <c r="RR129" s="28">
        <f t="shared" ca="1" si="86"/>
        <v>0</v>
      </c>
      <c r="RS129" s="28">
        <f t="shared" ca="1" si="86"/>
        <v>3.4647418101054969E-4</v>
      </c>
      <c r="RT129" s="28">
        <f t="shared" ca="1" si="87"/>
        <v>0.1</v>
      </c>
      <c r="RU129" s="28">
        <f t="shared" ca="1" si="87"/>
        <v>0.1</v>
      </c>
      <c r="RV129" s="28">
        <f t="shared" ca="1" si="87"/>
        <v>0.1</v>
      </c>
      <c r="RW129" s="28">
        <f t="shared" ca="1" si="87"/>
        <v>0.1</v>
      </c>
      <c r="RX129" s="28">
        <f t="shared" ca="1" si="87"/>
        <v>0.1</v>
      </c>
      <c r="RY129" s="28">
        <f t="shared" ca="1" si="88"/>
        <v>0.19051080912934765</v>
      </c>
      <c r="RZ129" s="28">
        <f t="shared" ca="1" si="88"/>
        <v>0.2</v>
      </c>
      <c r="SA129" s="28">
        <f t="shared" ca="1" si="88"/>
        <v>0.2</v>
      </c>
      <c r="SB129" s="28">
        <f t="shared" ca="1" si="88"/>
        <v>0.2</v>
      </c>
      <c r="SC129" s="28">
        <f t="shared" ca="1" si="88"/>
        <v>0.2</v>
      </c>
    </row>
    <row r="130" spans="46:497" x14ac:dyDescent="0.2">
      <c r="AU130" s="28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U130" s="3">
        <v>126</v>
      </c>
      <c r="CV130" s="28">
        <f>求节点($AT$5:$AT$10,AV$5:AV$10,将星节奏统计!BJ129)</f>
        <v>0.1</v>
      </c>
      <c r="CW130" s="28">
        <f>求节点($AT$5:$AT$10,AW$5:AW$10,将星节奏统计!BK129)</f>
        <v>0.1</v>
      </c>
      <c r="CX130" s="28">
        <f>求节点($AT$5:$AT$10,AX$5:AX$10,将星节奏统计!BL129)</f>
        <v>9.2347777832299402E-2</v>
      </c>
      <c r="CY130" s="28">
        <f>求节点($AT$5:$AT$10,AY$5:AY$10,将星节奏统计!BM129)</f>
        <v>0</v>
      </c>
      <c r="CZ130" s="28">
        <f>求节点($AT$5:$AT$10,AZ$5:AZ$10,将星节奏统计!BN129)</f>
        <v>0</v>
      </c>
      <c r="DA130" s="28">
        <f>求节点($AT$5:$AT$10,BA$5:BA$10,将星节奏统计!BO129)</f>
        <v>0</v>
      </c>
      <c r="DB130" s="28">
        <f>求节点($AT$5:$AT$10,BB$5:BB$10,将星节奏统计!BP129)</f>
        <v>0</v>
      </c>
      <c r="DC130" s="28">
        <f>求节点($AT$5:$AT$10,BC$5:BC$10,将星节奏统计!BQ129)</f>
        <v>0</v>
      </c>
      <c r="DD130" s="28">
        <f>求节点($AT$5:$AT$10,BD$5:BD$10,将星节奏统计!BR129)</f>
        <v>0</v>
      </c>
      <c r="DE130" s="28">
        <f>求节点($AT$5:$AT$10,BE$5:BE$10,将星节奏统计!BS129)</f>
        <v>0</v>
      </c>
      <c r="DF130" s="28">
        <f>求节点($AT$5:$AT$10,BF$5:BF$10,将星节奏统计!BT129)</f>
        <v>0</v>
      </c>
      <c r="DG130" s="28">
        <f>求节点($AT$5:$AT$10,BG$5:BG$10,将星节奏统计!BU129)</f>
        <v>0</v>
      </c>
      <c r="DH130" s="28">
        <f>求节点($AT$5:$AT$10,BH$5:BH$10,将星节奏统计!BV129)</f>
        <v>0</v>
      </c>
      <c r="DI130" s="28">
        <f>求节点($AT$5:$AT$10,BI$5:BI$10,将星节奏统计!BW129)</f>
        <v>0</v>
      </c>
      <c r="DJ130" s="28">
        <f>求节点($AT$5:$AT$10,BJ$5:BJ$10,将星节奏统计!BX129)</f>
        <v>0</v>
      </c>
      <c r="DK130" s="28">
        <f>求节点($AT$5:$AT$10,BK$5:BK$10,将星节奏统计!BY129)</f>
        <v>0</v>
      </c>
      <c r="DL130" s="28">
        <f>求节点($AT$5:$AT$10,BL$5:BL$10,将星节奏统计!BZ129)</f>
        <v>0.9</v>
      </c>
      <c r="DM130" s="28">
        <f>求节点($AT$5:$AT$10,BM$5:BM$10,将星节奏统计!CA129)</f>
        <v>0.9</v>
      </c>
      <c r="DN130" s="28">
        <f>求节点($AT$5:$AT$10,BN$5:BN$10,将星节奏统计!CB129)</f>
        <v>0.6</v>
      </c>
      <c r="DO130" s="28">
        <f>求节点($AT$5:$AT$10,BO$5:BO$10,将星节奏统计!CC129)</f>
        <v>0</v>
      </c>
      <c r="DP130" s="28">
        <f>求节点($AT$5:$AT$10,BP$5:BP$10,将星节奏统计!CD129)</f>
        <v>0.9</v>
      </c>
      <c r="DQ130" s="28">
        <f>求节点($AT$5:$AT$10,BQ$5:BQ$10,将星节奏统计!CE129)</f>
        <v>0.6</v>
      </c>
      <c r="DR130" s="28">
        <f>求节点($AT$5:$AT$10,BR$5:BR$10,将星节奏统计!CF129)</f>
        <v>0.9</v>
      </c>
      <c r="DS130" s="28">
        <f>求节点($AT$5:$AT$10,BS$5:BS$10,将星节奏统计!CG129)</f>
        <v>0</v>
      </c>
      <c r="DT130" s="28">
        <f>求节点($AT$5:$AT$10,BT$5:BT$10,将星节奏统计!CH129)</f>
        <v>0.6</v>
      </c>
      <c r="DU130" s="28">
        <f>求节点($AT$5:$AT$10,BU$5:BU$10,将星节奏统计!CI129)</f>
        <v>0.1</v>
      </c>
      <c r="DV130" s="28">
        <f>求节点($AT$5:$AT$10,BV$5:BV$10,将星节奏统计!CJ129)</f>
        <v>0.6</v>
      </c>
      <c r="DW130" s="28">
        <f>求节点($AT$5:$AT$10,BW$5:BW$10,将星节奏统计!CK129)</f>
        <v>0.5</v>
      </c>
      <c r="DX130" s="28">
        <f>求节点($AT$5:$AT$10,BX$5:BX$10,将星节奏统计!CL129)</f>
        <v>0.33</v>
      </c>
      <c r="DY130" s="28">
        <f>求节点($AT$5:$AT$10,BY$5:BY$10,将星节奏统计!CM129)</f>
        <v>0.5</v>
      </c>
      <c r="DZ130" s="28">
        <f>求节点($AT$5:$AT$10,BZ$5:BZ$10,将星节奏统计!CN129)</f>
        <v>0.33</v>
      </c>
      <c r="EA130" s="28">
        <f>求节点($AT$5:$AT$10,CA$5:CA$10,将星节奏统计!CO129)</f>
        <v>0.6</v>
      </c>
      <c r="EB130" s="28">
        <f>求节点($AT$5:$AT$10,CB$5:CB$10,将星节奏统计!CP129)</f>
        <v>0.6</v>
      </c>
      <c r="EC130" s="28">
        <f>求节点($AT$5:$AT$10,CC$5:CC$10,将星节奏统计!CQ129)</f>
        <v>0.6</v>
      </c>
      <c r="ED130" s="28">
        <f>求节点($AT$5:$AT$10,CD$5:CD$10,将星节奏统计!CR129)</f>
        <v>0.6</v>
      </c>
      <c r="EE130" s="28">
        <f>求节点($AT$5:$AT$10,CE$5:CE$10,将星节奏统计!CS129)</f>
        <v>0.4</v>
      </c>
      <c r="EF130" s="28">
        <f>求节点($AT$5:$AT$10,CF$5:CF$10,将星节奏统计!CT129)</f>
        <v>0.4</v>
      </c>
      <c r="EG130" s="28">
        <f>求节点($AT$5:$AT$10,CG$5:CG$10,将星节奏统计!CU129)</f>
        <v>0.4</v>
      </c>
      <c r="EH130" s="28">
        <f>求节点($AT$5:$AT$10,CH$5:CH$10,将星节奏统计!CV129)</f>
        <v>0.4</v>
      </c>
      <c r="EI130" s="28">
        <f>求节点($AT$5:$AT$10,CI$5:CI$10,将星节奏统计!CW129)</f>
        <v>0.5</v>
      </c>
      <c r="EJ130" s="28">
        <f>求节点($AT$5:$AT$10,CJ$5:CJ$10,将星节奏统计!CX129)</f>
        <v>0.33</v>
      </c>
      <c r="EK130" s="28">
        <f>求节点($AT$5:$AT$10,CK$5:CK$10,将星节奏统计!CY129)</f>
        <v>0</v>
      </c>
      <c r="EL130" s="28">
        <f>求节点($AT$5:$AT$10,CL$5:CL$10,将星节奏统计!CZ129)</f>
        <v>0</v>
      </c>
      <c r="EM130" s="28">
        <f>求节点($AT$5:$AT$10,CM$5:CM$10,将星节奏统计!DA129)</f>
        <v>0</v>
      </c>
      <c r="EN130" s="28">
        <f>求节点($AT$5:$AT$10,CN$5:CN$10,将星节奏统计!DB129)</f>
        <v>0</v>
      </c>
      <c r="EO130" s="28">
        <f>求节点($AT$5:$AT$10,CO$5:CO$10,将星节奏统计!DC129)</f>
        <v>0</v>
      </c>
      <c r="EP130" s="28">
        <f>求节点($AT$5:$AT$10,CP$5:CP$10,将星节奏统计!DD129)</f>
        <v>0</v>
      </c>
      <c r="EQ130" s="28">
        <f>求节点($AT$5:$AT$10,CQ$5:CQ$10,将星节奏统计!DE129)</f>
        <v>0</v>
      </c>
      <c r="ER130" s="28">
        <f>求节点($AT$5:$AT$10,CR$5:CR$10,将星节奏统计!DF129)</f>
        <v>0</v>
      </c>
      <c r="ES130" s="28">
        <f>求节点($AT$5:$AT$10,CS$5:CS$10,将星节奏统计!DG129)</f>
        <v>0</v>
      </c>
      <c r="ET130" s="28">
        <f>求节点($AT$17:$AT$22,AV$17:AV$22,将星节奏统计!DJ129)</f>
        <v>0</v>
      </c>
      <c r="EU130" s="28">
        <f>求节点($AT$17:$AT$22,AW$17:AW$22,将星节奏统计!DK129)</f>
        <v>0</v>
      </c>
      <c r="EV130" s="28">
        <f>求节点($AT$17:$AT$22,AX$17:AX$22,将星节奏统计!DL129)</f>
        <v>0</v>
      </c>
      <c r="EW130" s="28">
        <f>求节点($AT$17:$AT$22,AY$17:AY$22,将星节奏统计!DM129)</f>
        <v>2.1575315301023551E-4</v>
      </c>
      <c r="EX130" s="28">
        <f>求节点($AT$17:$AT$22,AZ$17:AZ$22,将星节奏统计!DN129)</f>
        <v>3.2362972951534633E-4</v>
      </c>
      <c r="EY130" s="28">
        <f>求节点($AT$17:$AT$22,BA$17:BA$22,将星节奏统计!DO129)</f>
        <v>3.2362972951534633E-4</v>
      </c>
      <c r="EZ130" s="28">
        <f>求节点($AT$17:$AT$22,BB$17:BB$22,将星节奏统计!DP129)</f>
        <v>4.9034807502325306E-4</v>
      </c>
      <c r="FA130" s="28">
        <f>求节点($AT$17:$AT$22,BC$17:BC$22,将星节奏统计!DQ129)</f>
        <v>0</v>
      </c>
      <c r="FB130" s="28">
        <f>求节点($AT$17:$AT$22,BD$17:BD$22,将星节奏统计!DR129)</f>
        <v>3.2362972951534633E-4</v>
      </c>
      <c r="FC130" s="28">
        <f>求节点($AT$17:$AT$22,BE$17:BE$22,将星节奏统计!DS129)</f>
        <v>0</v>
      </c>
      <c r="FD130" s="28">
        <f>求节点($AT$17:$AT$22,BF$17:BF$22,将星节奏统计!DT129)</f>
        <v>0</v>
      </c>
      <c r="FE130" s="28">
        <f>求节点($AT$17:$AT$22,BG$17:BG$22,将星节奏统计!DU129)</f>
        <v>0</v>
      </c>
      <c r="FF130" s="28">
        <f>求节点($AT$17:$AT$22,BH$17:BH$22,将星节奏统计!DV129)</f>
        <v>0</v>
      </c>
      <c r="FG130" s="28">
        <f>求节点($AT$17:$AT$22,BI$17:BI$22,将星节奏统计!DW129)</f>
        <v>0</v>
      </c>
      <c r="FH130" s="28">
        <f>求节点($AT$17:$AT$22,BJ$17:BJ$22,将星节奏统计!DX129)</f>
        <v>0</v>
      </c>
      <c r="FI130" s="28">
        <f>求节点($AT$17:$AT$22,BK$17:BK$22,将星节奏统计!DY129)</f>
        <v>0</v>
      </c>
      <c r="FJ130" s="28">
        <f>求节点($AT$17:$AT$22,BL$17:BL$22,将星节奏统计!DZ129)</f>
        <v>0</v>
      </c>
      <c r="FK130" s="28">
        <f>求节点($AT$17:$AT$22,BM$17:BM$22,将星节奏统计!EA129)</f>
        <v>0</v>
      </c>
      <c r="FL130" s="28">
        <f>求节点($AT$17:$AT$22,BN$17:BN$22,将星节奏统计!EB129)</f>
        <v>0</v>
      </c>
      <c r="FM130" s="28">
        <f>求节点($AT$17:$AT$22,BO$17:BO$22,将星节奏统计!EC129)</f>
        <v>0</v>
      </c>
      <c r="FN130" s="28">
        <f>求节点($AT$5:$AT$10,AV$5:AV$10,将星节奏统计!EG129)</f>
        <v>0.1</v>
      </c>
      <c r="FO130" s="28">
        <f>求节点($AT$5:$AT$10,AW$5:AW$10,将星节奏统计!EH129)</f>
        <v>0.1</v>
      </c>
      <c r="FP130" s="28">
        <f>求节点($AT$5:$AT$10,AX$5:AX$10,将星节奏统计!EI129)</f>
        <v>0.1</v>
      </c>
      <c r="FQ130" s="28">
        <f>求节点($AT$5:$AT$10,AY$5:AY$10,将星节奏统计!EJ129)</f>
        <v>0</v>
      </c>
      <c r="FR130" s="28">
        <f>求节点($AT$5:$AT$10,AZ$5:AZ$10,将星节奏统计!EK129)</f>
        <v>0</v>
      </c>
      <c r="FS130" s="28">
        <f>求节点($AT$5:$AT$10,BA$5:BA$10,将星节奏统计!EL129)</f>
        <v>0</v>
      </c>
      <c r="FT130" s="28">
        <f>求节点($AT$5:$AT$10,BB$5:BB$10,将星节奏统计!EM129)</f>
        <v>0</v>
      </c>
      <c r="FU130" s="28">
        <f>求节点($AT$5:$AT$10,BC$5:BC$10,将星节奏统计!EN129)</f>
        <v>0</v>
      </c>
      <c r="FV130" s="28">
        <f>求节点($AT$5:$AT$10,BD$5:BD$10,将星节奏统计!EO129)</f>
        <v>0</v>
      </c>
      <c r="FW130" s="28">
        <f>求节点($AT$5:$AT$10,BE$5:BE$10,将星节奏统计!EP129)</f>
        <v>0</v>
      </c>
      <c r="FX130" s="28">
        <f>求节点($AT$5:$AT$10,BF$5:BF$10,将星节奏统计!EQ129)</f>
        <v>0</v>
      </c>
      <c r="FY130" s="28">
        <f>求节点($AT$5:$AT$10,BG$5:BG$10,将星节奏统计!ER129)</f>
        <v>0</v>
      </c>
      <c r="FZ130" s="28">
        <f>求节点($AT$5:$AT$10,BH$5:BH$10,将星节奏统计!ES129)</f>
        <v>0</v>
      </c>
      <c r="GA130" s="28">
        <f>求节点($AT$5:$AT$10,BI$5:BI$10,将星节奏统计!ET129)</f>
        <v>0</v>
      </c>
      <c r="GB130" s="28">
        <f>求节点($AT$5:$AT$10,BJ$5:BJ$10,将星节奏统计!EU129)</f>
        <v>0</v>
      </c>
      <c r="GC130" s="28">
        <f>求节点($AT$5:$AT$10,BK$5:BK$10,将星节奏统计!EV129)</f>
        <v>0</v>
      </c>
      <c r="GD130" s="28">
        <f>求节点($AT$5:$AT$10,BL$5:BL$10,将星节奏统计!EW129)</f>
        <v>0.9</v>
      </c>
      <c r="GE130" s="28">
        <f>求节点($AT$5:$AT$10,BM$5:BM$10,将星节奏统计!EX129)</f>
        <v>0.9</v>
      </c>
      <c r="GF130" s="28">
        <f>求节点($AT$5:$AT$10,BN$5:BN$10,将星节奏统计!EY129)</f>
        <v>0.6</v>
      </c>
      <c r="GG130" s="28">
        <f>求节点($AT$5:$AT$10,BO$5:BO$10,将星节奏统计!EZ129)</f>
        <v>0</v>
      </c>
      <c r="GH130" s="28">
        <f>求节点($AT$5:$AT$10,BP$5:BP$10,将星节奏统计!FA129)</f>
        <v>0.9</v>
      </c>
      <c r="GI130" s="28">
        <f>求节点($AT$5:$AT$10,BQ$5:BQ$10,将星节奏统计!FB129)</f>
        <v>0.6</v>
      </c>
      <c r="GJ130" s="28">
        <f>求节点($AT$5:$AT$10,BR$5:BR$10,将星节奏统计!FC129)</f>
        <v>0.9</v>
      </c>
      <c r="GK130" s="28">
        <f>求节点($AT$5:$AT$10,BS$5:BS$10,将星节奏统计!FD129)</f>
        <v>0</v>
      </c>
      <c r="GL130" s="28">
        <f>求节点($AT$5:$AT$10,BT$5:BT$10,将星节奏统计!FE129)</f>
        <v>0.6</v>
      </c>
      <c r="GM130" s="28">
        <f>求节点($AT$5:$AT$10,BU$5:BU$10,将星节奏统计!FF129)</f>
        <v>0.1</v>
      </c>
      <c r="GN130" s="28">
        <f>求节点($AT$5:$AT$10,BV$5:BV$10,将星节奏统计!FG129)</f>
        <v>0.6</v>
      </c>
      <c r="GO130" s="28">
        <f>求节点($AT$5:$AT$10,BW$5:BW$10,将星节奏统计!FH129)</f>
        <v>0.5</v>
      </c>
      <c r="GP130" s="28">
        <f>求节点($AT$5:$AT$10,BX$5:BX$10,将星节奏统计!FI129)</f>
        <v>0.33</v>
      </c>
      <c r="GQ130" s="28">
        <f>求节点($AT$5:$AT$10,BY$5:BY$10,将星节奏统计!FJ129)</f>
        <v>0.5</v>
      </c>
      <c r="GR130" s="28">
        <f>求节点($AT$5:$AT$10,BZ$5:BZ$10,将星节奏统计!FK129)</f>
        <v>0.33</v>
      </c>
      <c r="GS130" s="28">
        <f>求节点($AT$5:$AT$10,CA$5:CA$10,将星节奏统计!FL129)</f>
        <v>0.6</v>
      </c>
      <c r="GT130" s="28">
        <f>求节点($AT$5:$AT$10,CB$5:CB$10,将星节奏统计!FM129)</f>
        <v>0.6</v>
      </c>
      <c r="GU130" s="28">
        <f>求节点($AT$5:$AT$10,CC$5:CC$10,将星节奏统计!FN129)</f>
        <v>0.6</v>
      </c>
      <c r="GV130" s="28">
        <f>求节点($AT$5:$AT$10,CD$5:CD$10,将星节奏统计!FO129)</f>
        <v>0.6</v>
      </c>
      <c r="GW130" s="28">
        <f>求节点($AT$5:$AT$10,CE$5:CE$10,将星节奏统计!FP129)</f>
        <v>0.4</v>
      </c>
      <c r="GX130" s="28">
        <f>求节点($AT$5:$AT$10,CF$5:CF$10,将星节奏统计!FQ129)</f>
        <v>0.4</v>
      </c>
      <c r="GY130" s="28">
        <f>求节点($AT$5:$AT$10,CG$5:CG$10,将星节奏统计!FR129)</f>
        <v>0.4</v>
      </c>
      <c r="GZ130" s="28">
        <f>求节点($AT$5:$AT$10,CH$5:CH$10,将星节奏统计!FS129)</f>
        <v>0.4</v>
      </c>
      <c r="HA130" s="28">
        <f>求节点($AT$5:$AT$10,CI$5:CI$10,将星节奏统计!FT129)</f>
        <v>0.5</v>
      </c>
      <c r="HB130" s="28">
        <f>求节点($AT$5:$AT$10,CJ$5:CJ$10,将星节奏统计!FU129)</f>
        <v>0.33</v>
      </c>
      <c r="HC130" s="28">
        <f>求节点($AT$5:$AT$10,CK$5:CK$10,将星节奏统计!FV129)</f>
        <v>0</v>
      </c>
      <c r="HD130" s="28">
        <f>求节点($AT$5:$AT$10,CL$5:CL$10,将星节奏统计!FW129)</f>
        <v>0</v>
      </c>
      <c r="HE130" s="28">
        <f>求节点($AT$5:$AT$10,CM$5:CM$10,将星节奏统计!FX129)</f>
        <v>0</v>
      </c>
      <c r="HF130" s="28">
        <f>求节点($AT$5:$AT$10,CN$5:CN$10,将星节奏统计!FY129)</f>
        <v>0</v>
      </c>
      <c r="HG130" s="28">
        <f>求节点($AT$5:$AT$10,CO$5:CO$10,将星节奏统计!FZ129)</f>
        <v>0</v>
      </c>
      <c r="HH130" s="28">
        <f>求节点($AT$5:$AT$10,CP$5:CP$10,将星节奏统计!GA129)</f>
        <v>0</v>
      </c>
      <c r="HI130" s="28">
        <f>求节点($AT$5:$AT$10,CQ$5:CQ$10,将星节奏统计!GB129)</f>
        <v>0</v>
      </c>
      <c r="HJ130" s="28">
        <f>求节点($AT$5:$AT$10,CR$5:CR$10,将星节奏统计!GC129)</f>
        <v>0</v>
      </c>
      <c r="HK130" s="28">
        <f>求节点($AT$5:$AT$10,CS$5:CS$10,将星节奏统计!GD129)</f>
        <v>0</v>
      </c>
      <c r="HL130" s="28">
        <f>求节点($AT$17:$AT$22,AV$17:AV$22,将星节奏统计!GG129)</f>
        <v>0</v>
      </c>
      <c r="HM130" s="28">
        <f>求节点($AT$17:$AT$22,AW$17:AW$22,将星节奏统计!GH129)</f>
        <v>0</v>
      </c>
      <c r="HN130" s="28">
        <f>求节点($AT$17:$AT$22,AX$17:AX$22,将星节奏统计!GI129)</f>
        <v>0</v>
      </c>
      <c r="HO130" s="28">
        <f>求节点($AT$17:$AT$22,AY$17:AY$22,将星节奏统计!GJ129)</f>
        <v>0</v>
      </c>
      <c r="HP130" s="28">
        <f>求节点($AT$17:$AT$22,AZ$17:AZ$22,将星节奏统计!GK129)</f>
        <v>0</v>
      </c>
      <c r="HQ130" s="28">
        <f>求节点($AT$17:$AT$22,BA$17:BA$22,将星节奏统计!GL129)</f>
        <v>0</v>
      </c>
      <c r="HR130" s="28">
        <f>求节点($AT$17:$AT$22,BB$17:BB$22,将星节奏统计!GM129)</f>
        <v>0</v>
      </c>
      <c r="HS130" s="28">
        <f>求节点($AT$17:$AT$22,BC$17:BC$22,将星节奏统计!GN129)</f>
        <v>0</v>
      </c>
      <c r="HT130" s="28">
        <f>求节点($AT$17:$AT$22,BD$17:BD$22,将星节奏统计!GO129)</f>
        <v>0</v>
      </c>
      <c r="HU130" s="28">
        <f>求节点($AT$17:$AT$22,BE$17:BE$22,将星节奏统计!GP129)</f>
        <v>0</v>
      </c>
      <c r="HV130" s="28">
        <f>求节点($AT$17:$AT$22,BF$17:BF$22,将星节奏统计!GQ129)</f>
        <v>0</v>
      </c>
      <c r="HW130" s="28">
        <f>求节点($AT$17:$AT$22,BG$17:BG$22,将星节奏统计!GR129)</f>
        <v>0</v>
      </c>
      <c r="HX130" s="28">
        <f>求节点($AT$17:$AT$22,BH$17:BH$22,将星节奏统计!GS129)</f>
        <v>0</v>
      </c>
      <c r="HY130" s="28">
        <f>求节点($AT$17:$AT$22,BI$17:BI$22,将星节奏统计!GT129)</f>
        <v>0</v>
      </c>
      <c r="HZ130" s="28">
        <f>求节点($AT$17:$AT$22,BJ$17:BJ$22,将星节奏统计!GU129)</f>
        <v>0</v>
      </c>
      <c r="IA130" s="28">
        <f>求节点($AT$17:$AT$22,BK$17:BK$22,将星节奏统计!GV129)</f>
        <v>0</v>
      </c>
      <c r="IB130" s="28">
        <f>求节点($AT$17:$AT$22,BL$17:BL$22,将星节奏统计!GW129)</f>
        <v>0</v>
      </c>
      <c r="IC130" s="28">
        <f>求节点($AT$17:$AT$22,BM$17:BM$22,将星节奏统计!GX129)</f>
        <v>0</v>
      </c>
      <c r="ID130" s="28">
        <f>求节点($AT$17:$AT$22,BN$17:BN$22,将星节奏统计!GY129)</f>
        <v>0</v>
      </c>
      <c r="IE130" s="28">
        <f>求节点($AT$17:$AT$22,BO$17:BO$22,将星节奏统计!GZ129)</f>
        <v>0</v>
      </c>
      <c r="IF130" s="28">
        <f>求节点($AT$5:$AT$10,AV$5:AV$10,将星节奏统计!HD129)</f>
        <v>0.1</v>
      </c>
      <c r="IG130" s="28">
        <f>求节点($AT$5:$AT$10,AW$5:AW$10,将星节奏统计!HE129)</f>
        <v>0.1</v>
      </c>
      <c r="IH130" s="28">
        <f>求节点($AT$5:$AT$10,AX$5:AX$10,将星节奏统计!HF129)</f>
        <v>0.1</v>
      </c>
      <c r="II130" s="28">
        <f>求节点($AT$5:$AT$10,AY$5:AY$10,将星节奏统计!HG129)</f>
        <v>0</v>
      </c>
      <c r="IJ130" s="28">
        <f>求节点($AT$5:$AT$10,AZ$5:AZ$10,将星节奏统计!HH129)</f>
        <v>0</v>
      </c>
      <c r="IK130" s="28">
        <f>求节点($AT$5:$AT$10,BA$5:BA$10,将星节奏统计!HI129)</f>
        <v>0</v>
      </c>
      <c r="IL130" s="28">
        <f>求节点($AT$5:$AT$10,BB$5:BB$10,将星节奏统计!HJ129)</f>
        <v>0</v>
      </c>
      <c r="IM130" s="28">
        <f>求节点($AT$5:$AT$10,BC$5:BC$10,将星节奏统计!HK129)</f>
        <v>0</v>
      </c>
      <c r="IN130" s="28">
        <f>求节点($AT$5:$AT$10,BD$5:BD$10,将星节奏统计!HL129)</f>
        <v>0</v>
      </c>
      <c r="IO130" s="28">
        <f>求节点($AT$5:$AT$10,BE$5:BE$10,将星节奏统计!HM129)</f>
        <v>0</v>
      </c>
      <c r="IP130" s="28">
        <f>求节点($AT$5:$AT$10,BF$5:BF$10,将星节奏统计!HN129)</f>
        <v>0</v>
      </c>
      <c r="IQ130" s="28">
        <f>求节点($AT$5:$AT$10,BG$5:BG$10,将星节奏统计!HO129)</f>
        <v>0</v>
      </c>
      <c r="IR130" s="28">
        <f>求节点($AT$5:$AT$10,BH$5:BH$10,将星节奏统计!HP129)</f>
        <v>0</v>
      </c>
      <c r="IS130" s="28">
        <f>求节点($AT$5:$AT$10,BI$5:BI$10,将星节奏统计!HQ129)</f>
        <v>0</v>
      </c>
      <c r="IT130" s="28">
        <f>求节点($AT$5:$AT$10,BJ$5:BJ$10,将星节奏统计!HR129)</f>
        <v>0</v>
      </c>
      <c r="IU130" s="28">
        <f>求节点($AT$5:$AT$10,BK$5:BK$10,将星节奏统计!HS129)</f>
        <v>0</v>
      </c>
      <c r="IV130" s="28">
        <f>求节点($AT$5:$AT$10,BL$5:BL$10,将星节奏统计!HT129)</f>
        <v>0.9</v>
      </c>
      <c r="IW130" s="28">
        <f>求节点($AT$5:$AT$10,BM$5:BM$10,将星节奏统计!HU129)</f>
        <v>0.9</v>
      </c>
      <c r="IX130" s="28">
        <f>求节点($AT$5:$AT$10,BN$5:BN$10,将星节奏统计!HV129)</f>
        <v>0.6</v>
      </c>
      <c r="IY130" s="28">
        <f>求节点($AT$5:$AT$10,BO$5:BO$10,将星节奏统计!HW129)</f>
        <v>0</v>
      </c>
      <c r="IZ130" s="28">
        <f>求节点($AT$5:$AT$10,BP$5:BP$10,将星节奏统计!HX129)</f>
        <v>0.9</v>
      </c>
      <c r="JA130" s="28">
        <f>求节点($AT$5:$AT$10,BQ$5:BQ$10,将星节奏统计!HY129)</f>
        <v>0.6</v>
      </c>
      <c r="JB130" s="28">
        <f>求节点($AT$5:$AT$10,BR$5:BR$10,将星节奏统计!HZ129)</f>
        <v>0.9</v>
      </c>
      <c r="JC130" s="28">
        <f>求节点($AT$5:$AT$10,BS$5:BS$10,将星节奏统计!IA129)</f>
        <v>0</v>
      </c>
      <c r="JD130" s="28">
        <f>求节点($AT$5:$AT$10,BT$5:BT$10,将星节奏统计!IB129)</f>
        <v>0.6</v>
      </c>
      <c r="JE130" s="28">
        <f>求节点($AT$5:$AT$10,BU$5:BU$10,将星节奏统计!IC129)</f>
        <v>0.1</v>
      </c>
      <c r="JF130" s="28">
        <f>求节点($AT$5:$AT$10,BV$5:BV$10,将星节奏统计!ID129)</f>
        <v>0.6</v>
      </c>
      <c r="JG130" s="28">
        <f>求节点($AT$5:$AT$10,BW$5:BW$10,将星节奏统计!IE129)</f>
        <v>0.5</v>
      </c>
      <c r="JH130" s="28">
        <f>求节点($AT$5:$AT$10,BX$5:BX$10,将星节奏统计!IF129)</f>
        <v>0.33</v>
      </c>
      <c r="JI130" s="28">
        <f>求节点($AT$5:$AT$10,BY$5:BY$10,将星节奏统计!IG129)</f>
        <v>0.5</v>
      </c>
      <c r="JJ130" s="28">
        <f>求节点($AT$5:$AT$10,BZ$5:BZ$10,将星节奏统计!IH129)</f>
        <v>0.33</v>
      </c>
      <c r="JK130" s="28">
        <f>求节点($AT$5:$AT$10,CA$5:CA$10,将星节奏统计!II129)</f>
        <v>0.6</v>
      </c>
      <c r="JL130" s="28">
        <f>求节点($AT$5:$AT$10,CB$5:CB$10,将星节奏统计!IJ129)</f>
        <v>0.6</v>
      </c>
      <c r="JM130" s="28">
        <f>求节点($AT$5:$AT$10,CC$5:CC$10,将星节奏统计!IK129)</f>
        <v>0.6</v>
      </c>
      <c r="JN130" s="28">
        <f>求节点($AT$5:$AT$10,CD$5:CD$10,将星节奏统计!IL129)</f>
        <v>0.6</v>
      </c>
      <c r="JO130" s="28">
        <f>求节点($AT$5:$AT$10,CE$5:CE$10,将星节奏统计!IM129)</f>
        <v>0.4</v>
      </c>
      <c r="JP130" s="28">
        <f>求节点($AT$5:$AT$10,CF$5:CF$10,将星节奏统计!IN129)</f>
        <v>0.4</v>
      </c>
      <c r="JQ130" s="28">
        <f>求节点($AT$5:$AT$10,CG$5:CG$10,将星节奏统计!IO129)</f>
        <v>0.4</v>
      </c>
      <c r="JR130" s="28">
        <f>求节点($AT$5:$AT$10,CH$5:CH$10,将星节奏统计!IP129)</f>
        <v>0.4</v>
      </c>
      <c r="JS130" s="28">
        <f>求节点($AT$5:$AT$10,CI$5:CI$10,将星节奏统计!IQ129)</f>
        <v>0.5</v>
      </c>
      <c r="JT130" s="28">
        <f>求节点($AT$5:$AT$10,CJ$5:CJ$10,将星节奏统计!IR129)</f>
        <v>0.33</v>
      </c>
      <c r="JU130" s="28">
        <f>求节点($AT$5:$AT$10,CK$5:CK$10,将星节奏统计!IS129)</f>
        <v>0</v>
      </c>
      <c r="JV130" s="28">
        <f>求节点($AT$5:$AT$10,CL$5:CL$10,将星节奏统计!IT129)</f>
        <v>0</v>
      </c>
      <c r="JW130" s="28">
        <f>求节点($AT$5:$AT$10,CM$5:CM$10,将星节奏统计!IU129)</f>
        <v>0</v>
      </c>
      <c r="JX130" s="28">
        <f>求节点($AT$5:$AT$10,CN$5:CN$10,将星节奏统计!IV129)</f>
        <v>0</v>
      </c>
      <c r="JY130" s="28">
        <f>求节点($AT$5:$AT$10,CO$5:CO$10,将星节奏统计!IW129)</f>
        <v>0</v>
      </c>
      <c r="JZ130" s="28">
        <f>求节点($AT$5:$AT$10,CP$5:CP$10,将星节奏统计!IX129)</f>
        <v>0</v>
      </c>
      <c r="KA130" s="28">
        <f>求节点($AT$5:$AT$10,CQ$5:CQ$10,将星节奏统计!IY129)</f>
        <v>0</v>
      </c>
      <c r="KB130" s="28">
        <f>求节点($AT$5:$AT$10,CR$5:CR$10,将星节奏统计!IZ129)</f>
        <v>0</v>
      </c>
      <c r="KC130" s="28">
        <f>求节点($AT$5:$AT$10,CS$5:CS$10,将星节奏统计!JA129)</f>
        <v>0</v>
      </c>
      <c r="KD130" s="28">
        <f>求节点($AT$17:$AT$22,AV$17:AV$22,将星节奏统计!JD129)</f>
        <v>0</v>
      </c>
      <c r="KE130" s="28">
        <f>求节点($AT$17:$AT$22,AW$17:AW$22,将星节奏统计!JE129)</f>
        <v>0</v>
      </c>
      <c r="KF130" s="28">
        <f>求节点($AT$17:$AT$22,AX$17:AX$22,将星节奏统计!JF129)</f>
        <v>0</v>
      </c>
      <c r="KG130" s="28">
        <f>求节点($AT$17:$AT$22,AY$17:AY$22,将星节奏统计!JG129)</f>
        <v>2.1575315301023551E-4</v>
      </c>
      <c r="KH130" s="28">
        <f>求节点($AT$17:$AT$22,AZ$17:AZ$22,将星节奏统计!JH129)</f>
        <v>3.2362972951534633E-4</v>
      </c>
      <c r="KI130" s="28">
        <f>求节点($AT$17:$AT$22,BA$17:BA$22,将星节奏统计!JI129)</f>
        <v>3.2362972951534633E-4</v>
      </c>
      <c r="KJ130" s="28">
        <f>求节点($AT$17:$AT$22,BB$17:BB$22,将星节奏统计!JJ129)</f>
        <v>4.9034807502325306E-4</v>
      </c>
      <c r="KK130" s="28">
        <f>求节点($AT$17:$AT$22,BC$17:BC$22,将星节奏统计!JK129)</f>
        <v>0</v>
      </c>
      <c r="KL130" s="28">
        <f>求节点($AT$17:$AT$22,BD$17:BD$22,将星节奏统计!JL129)</f>
        <v>3.2362972951534633E-4</v>
      </c>
      <c r="KM130" s="28">
        <f>求节点($AT$17:$AT$22,BE$17:BE$22,将星节奏统计!JM129)</f>
        <v>0</v>
      </c>
      <c r="KN130" s="28">
        <f>求节点($AT$17:$AT$22,BF$17:BF$22,将星节奏统计!JN129)</f>
        <v>0</v>
      </c>
      <c r="KO130" s="28">
        <f>求节点($AT$17:$AT$22,BG$17:BG$22,将星节奏统计!JO129)</f>
        <v>0</v>
      </c>
      <c r="KP130" s="28">
        <f>求节点($AT$17:$AT$22,BH$17:BH$22,将星节奏统计!JP129)</f>
        <v>0</v>
      </c>
      <c r="KQ130" s="28">
        <f>求节点($AT$17:$AT$22,BI$17:BI$22,将星节奏统计!JQ129)</f>
        <v>0</v>
      </c>
      <c r="KR130" s="28">
        <f>求节点($AT$17:$AT$22,BJ$17:BJ$22,将星节奏统计!JR129)</f>
        <v>0</v>
      </c>
      <c r="KS130" s="28">
        <f>求节点($AT$17:$AT$22,BK$17:BK$22,将星节奏统计!JS129)</f>
        <v>0</v>
      </c>
      <c r="KT130" s="28">
        <f>求节点($AT$17:$AT$22,BL$17:BL$22,将星节奏统计!JT129)</f>
        <v>0</v>
      </c>
      <c r="KU130" s="28">
        <f>求节点($AT$17:$AT$22,BM$17:BM$22,将星节奏统计!JU129)</f>
        <v>0</v>
      </c>
      <c r="KV130" s="28">
        <f>求节点($AT$17:$AT$22,BN$17:BN$22,将星节奏统计!JV129)</f>
        <v>0</v>
      </c>
      <c r="KW130" s="28">
        <f>求节点($AT$17:$AT$22,BO$17:BO$22,将星节奏统计!JW129)</f>
        <v>0</v>
      </c>
      <c r="KX130" s="28">
        <f>求节点($AT$5:$AT$10,AV$5:AV$10,将星节奏统计!KA129)</f>
        <v>0.1</v>
      </c>
      <c r="KY130" s="28">
        <f>求节点($AT$5:$AT$10,AW$5:AW$10,将星节奏统计!KB129)</f>
        <v>0.1</v>
      </c>
      <c r="KZ130" s="28">
        <f>求节点($AT$5:$AT$10,AX$5:AX$10,将星节奏统计!KC129)</f>
        <v>0.1</v>
      </c>
      <c r="LA130" s="28">
        <f>求节点($AT$5:$AT$10,AY$5:AY$10,将星节奏统计!KD129)</f>
        <v>0</v>
      </c>
      <c r="LB130" s="28">
        <f>求节点($AT$5:$AT$10,AZ$5:AZ$10,将星节奏统计!KE129)</f>
        <v>0</v>
      </c>
      <c r="LC130" s="28">
        <f>求节点($AT$5:$AT$10,BA$5:BA$10,将星节奏统计!KF129)</f>
        <v>0</v>
      </c>
      <c r="LD130" s="28">
        <f>求节点($AT$5:$AT$10,BB$5:BB$10,将星节奏统计!KG129)</f>
        <v>0</v>
      </c>
      <c r="LE130" s="28">
        <f>求节点($AT$5:$AT$10,BC$5:BC$10,将星节奏统计!KH129)</f>
        <v>0</v>
      </c>
      <c r="LF130" s="28">
        <f>求节点($AT$5:$AT$10,BD$5:BD$10,将星节奏统计!KI129)</f>
        <v>0</v>
      </c>
      <c r="LG130" s="28">
        <f>求节点($AT$5:$AT$10,BE$5:BE$10,将星节奏统计!KJ129)</f>
        <v>0</v>
      </c>
      <c r="LH130" s="28">
        <f>求节点($AT$5:$AT$10,BF$5:BF$10,将星节奏统计!KK129)</f>
        <v>0</v>
      </c>
      <c r="LI130" s="28">
        <f>求节点($AT$5:$AT$10,BG$5:BG$10,将星节奏统计!KL129)</f>
        <v>0</v>
      </c>
      <c r="LJ130" s="28">
        <f>求节点($AT$5:$AT$10,BH$5:BH$10,将星节奏统计!KM129)</f>
        <v>0</v>
      </c>
      <c r="LK130" s="28">
        <f>求节点($AT$5:$AT$10,BI$5:BI$10,将星节奏统计!KN129)</f>
        <v>0</v>
      </c>
      <c r="LL130" s="28">
        <f>求节点($AT$5:$AT$10,BJ$5:BJ$10,将星节奏统计!KO129)</f>
        <v>0</v>
      </c>
      <c r="LM130" s="28">
        <f>求节点($AT$5:$AT$10,BK$5:BK$10,将星节奏统计!KP129)</f>
        <v>0</v>
      </c>
      <c r="LN130" s="28">
        <f>求节点($AT$5:$AT$10,BL$5:BL$10,将星节奏统计!KQ129)</f>
        <v>0.9</v>
      </c>
      <c r="LO130" s="28">
        <f>求节点($AT$5:$AT$10,BM$5:BM$10,将星节奏统计!KR129)</f>
        <v>0.9</v>
      </c>
      <c r="LP130" s="28">
        <f>求节点($AT$5:$AT$10,BN$5:BN$10,将星节奏统计!KS129)</f>
        <v>0.6</v>
      </c>
      <c r="LQ130" s="28">
        <f>求节点($AT$5:$AT$10,BO$5:BO$10,将星节奏统计!KT129)</f>
        <v>0</v>
      </c>
      <c r="LR130" s="28">
        <f>求节点($AT$5:$AT$10,BP$5:BP$10,将星节奏统计!KU129)</f>
        <v>0.9</v>
      </c>
      <c r="LS130" s="28">
        <f>求节点($AT$5:$AT$10,BQ$5:BQ$10,将星节奏统计!KV129)</f>
        <v>0.6</v>
      </c>
      <c r="LT130" s="28">
        <f>求节点($AT$5:$AT$10,BR$5:BR$10,将星节奏统计!KW129)</f>
        <v>0.9</v>
      </c>
      <c r="LU130" s="28">
        <f>求节点($AT$5:$AT$10,BS$5:BS$10,将星节奏统计!KX129)</f>
        <v>0</v>
      </c>
      <c r="LV130" s="28">
        <f>求节点($AT$5:$AT$10,BT$5:BT$10,将星节奏统计!KY129)</f>
        <v>0.6</v>
      </c>
      <c r="LW130" s="28">
        <f>求节点($AT$5:$AT$10,BU$5:BU$10,将星节奏统计!KZ129)</f>
        <v>0.1</v>
      </c>
      <c r="LX130" s="28">
        <f>求节点($AT$5:$AT$10,BV$5:BV$10,将星节奏统计!LA129)</f>
        <v>0.6</v>
      </c>
      <c r="LY130" s="28">
        <f>求节点($AT$5:$AT$10,BW$5:BW$10,将星节奏统计!LB129)</f>
        <v>0.5</v>
      </c>
      <c r="LZ130" s="28">
        <f>求节点($AT$5:$AT$10,BX$5:BX$10,将星节奏统计!LC129)</f>
        <v>0.33</v>
      </c>
      <c r="MA130" s="28">
        <f>求节点($AT$5:$AT$10,BY$5:BY$10,将星节奏统计!LD129)</f>
        <v>0.5</v>
      </c>
      <c r="MB130" s="28">
        <f>求节点($AT$5:$AT$10,BZ$5:BZ$10,将星节奏统计!LE129)</f>
        <v>0.33</v>
      </c>
      <c r="MC130" s="28">
        <f>求节点($AT$5:$AT$10,CA$5:CA$10,将星节奏统计!LF129)</f>
        <v>0.6</v>
      </c>
      <c r="MD130" s="28">
        <f>求节点($AT$5:$AT$10,CB$5:CB$10,将星节奏统计!LG129)</f>
        <v>0.6</v>
      </c>
      <c r="ME130" s="28">
        <f>求节点($AT$5:$AT$10,CC$5:CC$10,将星节奏统计!LH129)</f>
        <v>0.6</v>
      </c>
      <c r="MF130" s="28">
        <f>求节点($AT$5:$AT$10,CD$5:CD$10,将星节奏统计!LI129)</f>
        <v>0.6</v>
      </c>
      <c r="MG130" s="28">
        <f>求节点($AT$5:$AT$10,CE$5:CE$10,将星节奏统计!LJ129)</f>
        <v>0.4</v>
      </c>
      <c r="MH130" s="28">
        <f>求节点($AT$5:$AT$10,CF$5:CF$10,将星节奏统计!LK129)</f>
        <v>0.4</v>
      </c>
      <c r="MI130" s="28">
        <f>求节点($AT$5:$AT$10,CG$5:CG$10,将星节奏统计!LL129)</f>
        <v>0.4</v>
      </c>
      <c r="MJ130" s="28">
        <f>求节点($AT$5:$AT$10,CH$5:CH$10,将星节奏统计!LM129)</f>
        <v>0.4</v>
      </c>
      <c r="MK130" s="28">
        <f>求节点($AT$5:$AT$10,CI$5:CI$10,将星节奏统计!LN129)</f>
        <v>0.5</v>
      </c>
      <c r="ML130" s="28">
        <f>求节点($AT$5:$AT$10,CJ$5:CJ$10,将星节奏统计!LO129)</f>
        <v>0.33</v>
      </c>
      <c r="MM130" s="28">
        <f>求节点($AT$5:$AT$10,CK$5:CK$10,将星节奏统计!LP129)</f>
        <v>0</v>
      </c>
      <c r="MN130" s="28">
        <f>求节点($AT$5:$AT$10,CL$5:CL$10,将星节奏统计!LQ129)</f>
        <v>0</v>
      </c>
      <c r="MO130" s="28">
        <f>求节点($AT$5:$AT$10,CM$5:CM$10,将星节奏统计!LR129)</f>
        <v>0</v>
      </c>
      <c r="MP130" s="28">
        <f>求节点($AT$5:$AT$10,CN$5:CN$10,将星节奏统计!LS129)</f>
        <v>0</v>
      </c>
      <c r="MQ130" s="28">
        <f>求节点($AT$5:$AT$10,CO$5:CO$10,将星节奏统计!LT129)</f>
        <v>0</v>
      </c>
      <c r="MR130" s="28">
        <f>求节点($AT$5:$AT$10,CP$5:CP$10,将星节奏统计!LU129)</f>
        <v>0</v>
      </c>
      <c r="MS130" s="28">
        <f>求节点($AT$5:$AT$10,CQ$5:CQ$10,将星节奏统计!LV129)</f>
        <v>0</v>
      </c>
      <c r="MT130" s="28">
        <f>求节点($AT$5:$AT$10,CR$5:CR$10,将星节奏统计!LW129)</f>
        <v>0</v>
      </c>
      <c r="MU130" s="28">
        <f>求节点($AT$5:$AT$10,CS$5:CS$10,将星节奏统计!LX129)</f>
        <v>0</v>
      </c>
      <c r="MV130" s="28">
        <f>求节点($AT$17:$AT$22,AV$17:AV$22,将星节奏统计!MA129)</f>
        <v>0</v>
      </c>
      <c r="MW130" s="28">
        <f>求节点($AT$17:$AT$22,AW$17:AW$22,将星节奏统计!MB129)</f>
        <v>0</v>
      </c>
      <c r="MX130" s="28">
        <f>求节点($AT$17:$AT$22,AX$17:AX$22,将星节奏统计!MC129)</f>
        <v>0</v>
      </c>
      <c r="MY130" s="28">
        <f>求节点($AT$17:$AT$22,AY$17:AY$22,将星节奏统计!MD129)</f>
        <v>0</v>
      </c>
      <c r="MZ130" s="28">
        <f>求节点($AT$17:$AT$22,AZ$17:AZ$22,将星节奏统计!ME129)</f>
        <v>0</v>
      </c>
      <c r="NA130" s="28">
        <f>求节点($AT$17:$AT$22,BA$17:BA$22,将星节奏统计!MF129)</f>
        <v>0</v>
      </c>
      <c r="NB130" s="28">
        <f>求节点($AT$17:$AT$22,BB$17:BB$22,将星节奏统计!MG129)</f>
        <v>0</v>
      </c>
      <c r="NC130" s="28">
        <f>求节点($AT$17:$AT$22,BC$17:BC$22,将星节奏统计!MH129)</f>
        <v>0</v>
      </c>
      <c r="ND130" s="28">
        <f>求节点($AT$17:$AT$22,BD$17:BD$22,将星节奏统计!MI129)</f>
        <v>0</v>
      </c>
      <c r="NE130" s="28">
        <f>求节点($AT$17:$AT$22,BE$17:BE$22,将星节奏统计!MJ129)</f>
        <v>0</v>
      </c>
      <c r="NF130" s="28">
        <f>求节点($AT$17:$AT$22,BF$17:BF$22,将星节奏统计!MK129)</f>
        <v>0</v>
      </c>
      <c r="NG130" s="28">
        <f>求节点($AT$17:$AT$22,BG$17:BG$22,将星节奏统计!ML129)</f>
        <v>0</v>
      </c>
      <c r="NH130" s="28">
        <f>求节点($AT$17:$AT$22,BH$17:BH$22,将星节奏统计!MM129)</f>
        <v>0</v>
      </c>
      <c r="NI130" s="28">
        <f>求节点($AT$17:$AT$22,BI$17:BI$22,将星节奏统计!MN129)</f>
        <v>0</v>
      </c>
      <c r="NJ130" s="28">
        <f>求节点($AT$17:$AT$22,BJ$17:BJ$22,将星节奏统计!MO129)</f>
        <v>0</v>
      </c>
      <c r="NK130" s="28">
        <f>求节点($AT$17:$AT$22,BK$17:BK$22,将星节奏统计!MP129)</f>
        <v>0</v>
      </c>
      <c r="NL130" s="28">
        <f>求节点($AT$17:$AT$22,BL$17:BL$22,将星节奏统计!MQ129)</f>
        <v>0</v>
      </c>
      <c r="NM130" s="28">
        <f>求节点($AT$17:$AT$22,BM$17:BM$22,将星节奏统计!MR129)</f>
        <v>0</v>
      </c>
      <c r="NN130" s="28">
        <f>求节点($AT$17:$AT$22,BN$17:BN$22,将星节奏统计!MS129)</f>
        <v>0</v>
      </c>
      <c r="NO130" s="28">
        <f>求节点($AT$17:$AT$22,BO$17:BO$22,将星节奏统计!MT129)</f>
        <v>0</v>
      </c>
      <c r="NP130" s="28">
        <f>求节点($AT$5:$AT$10,AV$5:AV$10,将星节奏统计!MX129)</f>
        <v>0.1</v>
      </c>
      <c r="NQ130" s="28">
        <f>求节点($AT$5:$AT$10,AW$5:AW$10,将星节奏统计!MY129)</f>
        <v>0.1</v>
      </c>
      <c r="NR130" s="28">
        <f>求节点($AT$5:$AT$10,AX$5:AX$10,将星节奏统计!MZ129)</f>
        <v>0.1</v>
      </c>
      <c r="NS130" s="28">
        <f>求节点($AT$5:$AT$10,AY$5:AY$10,将星节奏统计!NA129)</f>
        <v>0</v>
      </c>
      <c r="NT130" s="28">
        <f>求节点($AT$5:$AT$10,AZ$5:AZ$10,将星节奏统计!NB129)</f>
        <v>0</v>
      </c>
      <c r="NU130" s="28">
        <f>求节点($AT$5:$AT$10,BA$5:BA$10,将星节奏统计!NC129)</f>
        <v>0</v>
      </c>
      <c r="NV130" s="28">
        <f>求节点($AT$5:$AT$10,BB$5:BB$10,将星节奏统计!ND129)</f>
        <v>0</v>
      </c>
      <c r="NW130" s="28">
        <f>求节点($AT$5:$AT$10,BC$5:BC$10,将星节奏统计!NE129)</f>
        <v>0</v>
      </c>
      <c r="NX130" s="28">
        <f>求节点($AT$5:$AT$10,BD$5:BD$10,将星节奏统计!NF129)</f>
        <v>0</v>
      </c>
      <c r="NY130" s="28">
        <f>求节点($AT$5:$AT$10,BE$5:BE$10,将星节奏统计!NG129)</f>
        <v>0</v>
      </c>
      <c r="NZ130" s="28">
        <f>求节点($AT$5:$AT$10,BF$5:BF$10,将星节奏统计!NH129)</f>
        <v>0</v>
      </c>
      <c r="OA130" s="28">
        <f>求节点($AT$5:$AT$10,BG$5:BG$10,将星节奏统计!NI129)</f>
        <v>0</v>
      </c>
      <c r="OB130" s="28">
        <f>求节点($AT$5:$AT$10,BH$5:BH$10,将星节奏统计!NJ129)</f>
        <v>0</v>
      </c>
      <c r="OC130" s="28">
        <f>求节点($AT$5:$AT$10,BI$5:BI$10,将星节奏统计!NK129)</f>
        <v>0</v>
      </c>
      <c r="OD130" s="28">
        <f>求节点($AT$5:$AT$10,BJ$5:BJ$10,将星节奏统计!NL129)</f>
        <v>0</v>
      </c>
      <c r="OE130" s="28">
        <f>求节点($AT$5:$AT$10,BK$5:BK$10,将星节奏统计!NM129)</f>
        <v>0</v>
      </c>
      <c r="OF130" s="28">
        <f>求节点($AT$5:$AT$10,BL$5:BL$10,将星节奏统计!NN129)</f>
        <v>0.9</v>
      </c>
      <c r="OG130" s="28">
        <f>求节点($AT$5:$AT$10,BM$5:BM$10,将星节奏统计!NO129)</f>
        <v>0.9</v>
      </c>
      <c r="OH130" s="28">
        <f>求节点($AT$5:$AT$10,BN$5:BN$10,将星节奏统计!NP129)</f>
        <v>0.6</v>
      </c>
      <c r="OI130" s="28">
        <f>求节点($AT$5:$AT$10,BO$5:BO$10,将星节奏统计!NQ129)</f>
        <v>0</v>
      </c>
      <c r="OJ130" s="28">
        <f>求节点($AT$5:$AT$10,BP$5:BP$10,将星节奏统计!NR129)</f>
        <v>0.9</v>
      </c>
      <c r="OK130" s="28">
        <f>求节点($AT$5:$AT$10,BQ$5:BQ$10,将星节奏统计!NS129)</f>
        <v>0.6</v>
      </c>
      <c r="OL130" s="28">
        <f>求节点($AT$5:$AT$10,BR$5:BR$10,将星节奏统计!NT129)</f>
        <v>0.9</v>
      </c>
      <c r="OM130" s="28">
        <f>求节点($AT$5:$AT$10,BS$5:BS$10,将星节奏统计!NU129)</f>
        <v>0</v>
      </c>
      <c r="ON130" s="28">
        <f>求节点($AT$5:$AT$10,BT$5:BT$10,将星节奏统计!NV129)</f>
        <v>0.6</v>
      </c>
      <c r="OO130" s="28">
        <f>求节点($AT$5:$AT$10,BU$5:BU$10,将星节奏统计!NW129)</f>
        <v>0.1</v>
      </c>
      <c r="OP130" s="28">
        <f>求节点($AT$5:$AT$10,BV$5:BV$10,将星节奏统计!NX129)</f>
        <v>0.6</v>
      </c>
      <c r="OQ130" s="28">
        <f>求节点($AT$5:$AT$10,BW$5:BW$10,将星节奏统计!NY129)</f>
        <v>0.5</v>
      </c>
      <c r="OR130" s="28">
        <f>求节点($AT$5:$AT$10,BX$5:BX$10,将星节奏统计!NZ129)</f>
        <v>0.33</v>
      </c>
      <c r="OS130" s="28">
        <f>求节点($AT$5:$AT$10,BY$5:BY$10,将星节奏统计!OA129)</f>
        <v>0.5</v>
      </c>
      <c r="OT130" s="28">
        <f>求节点($AT$5:$AT$10,BZ$5:BZ$10,将星节奏统计!OB129)</f>
        <v>0.33</v>
      </c>
      <c r="OU130" s="28">
        <f>求节点($AT$5:$AT$10,CA$5:CA$10,将星节奏统计!OC129)</f>
        <v>0.6</v>
      </c>
      <c r="OV130" s="28">
        <f>求节点($AT$5:$AT$10,CB$5:CB$10,将星节奏统计!OD129)</f>
        <v>0.6</v>
      </c>
      <c r="OW130" s="28">
        <f>求节点($AT$5:$AT$10,CC$5:CC$10,将星节奏统计!OE129)</f>
        <v>0.6</v>
      </c>
      <c r="OX130" s="28">
        <f>求节点($AT$5:$AT$10,CD$5:CD$10,将星节奏统计!OF129)</f>
        <v>0.6</v>
      </c>
      <c r="OY130" s="28">
        <f>求节点($AT$5:$AT$10,CE$5:CE$10,将星节奏统计!OG129)</f>
        <v>0.4</v>
      </c>
      <c r="OZ130" s="28">
        <f>求节点($AT$5:$AT$10,CF$5:CF$10,将星节奏统计!OH129)</f>
        <v>0.4</v>
      </c>
      <c r="PA130" s="28">
        <f>求节点($AT$5:$AT$10,CG$5:CG$10,将星节奏统计!OI129)</f>
        <v>0.4</v>
      </c>
      <c r="PB130" s="28">
        <f>求节点($AT$5:$AT$10,CH$5:CH$10,将星节奏统计!OJ129)</f>
        <v>0.4</v>
      </c>
      <c r="PC130" s="28">
        <f>求节点($AT$5:$AT$10,CI$5:CI$10,将星节奏统计!OK129)</f>
        <v>0.5</v>
      </c>
      <c r="PD130" s="28">
        <f>求节点($AT$5:$AT$10,CJ$5:CJ$10,将星节奏统计!OL129)</f>
        <v>0.33</v>
      </c>
      <c r="PE130" s="28">
        <f>求节点($AT$5:$AT$10,CK$5:CK$10,将星节奏统计!OM129)</f>
        <v>0</v>
      </c>
      <c r="PF130" s="28">
        <f>求节点($AT$5:$AT$10,CL$5:CL$10,将星节奏统计!ON129)</f>
        <v>0</v>
      </c>
      <c r="PG130" s="28">
        <f>求节点($AT$5:$AT$10,CM$5:CM$10,将星节奏统计!OO129)</f>
        <v>0</v>
      </c>
      <c r="PH130" s="28">
        <f>求节点($AT$5:$AT$10,CN$5:CN$10,将星节奏统计!OP129)</f>
        <v>0</v>
      </c>
      <c r="PI130" s="28">
        <f>求节点($AT$5:$AT$10,CO$5:CO$10,将星节奏统计!OQ129)</f>
        <v>0</v>
      </c>
      <c r="PJ130" s="28">
        <f>求节点($AT$5:$AT$10,CP$5:CP$10,将星节奏统计!OR129)</f>
        <v>0</v>
      </c>
      <c r="PK130" s="28">
        <f>求节点($AT$5:$AT$10,CQ$5:CQ$10,将星节奏统计!OS129)</f>
        <v>0</v>
      </c>
      <c r="PL130" s="28">
        <f>求节点($AT$5:$AT$10,CR$5:CR$10,将星节奏统计!OT129)</f>
        <v>0</v>
      </c>
      <c r="PM130" s="28">
        <f>求节点($AT$5:$AT$10,CS$5:CS$10,将星节奏统计!OU129)</f>
        <v>0</v>
      </c>
      <c r="PN130" s="28">
        <f>求节点($AT$17:$AT$22,AV$17:AV$22,将星节奏统计!OX129)</f>
        <v>0</v>
      </c>
      <c r="PO130" s="28">
        <f>求节点($AT$17:$AT$22,AW$17:AW$22,将星节奏统计!OY129)</f>
        <v>0</v>
      </c>
      <c r="PP130" s="28">
        <f>求节点($AT$17:$AT$22,AX$17:AX$22,将星节奏统计!OZ129)</f>
        <v>0</v>
      </c>
      <c r="PQ130" s="28">
        <f>求节点($AT$17:$AT$22,AY$17:AY$22,将星节奏统计!PA129)</f>
        <v>2.3098278734036415E-4</v>
      </c>
      <c r="PR130" s="28">
        <f>求节点($AT$17:$AT$22,AZ$17:AZ$22,将星节奏统计!PB129)</f>
        <v>3.4647418101054969E-4</v>
      </c>
      <c r="PS130" s="28">
        <f>求节点($AT$17:$AT$22,BA$17:BA$22,将星节奏统计!PC129)</f>
        <v>3.4647418101054969E-4</v>
      </c>
      <c r="PT130" s="28">
        <f>求节点($AT$17:$AT$22,BB$17:BB$22,将星节奏统计!PD129)</f>
        <v>5.2496088031901353E-4</v>
      </c>
      <c r="PU130" s="28">
        <f>求节点($AT$17:$AT$22,BC$17:BC$22,将星节奏统计!PE129)</f>
        <v>0</v>
      </c>
      <c r="PV130" s="28">
        <f>求节点($AT$17:$AT$22,BD$17:BD$22,将星节奏统计!PF129)</f>
        <v>3.4647418101054969E-4</v>
      </c>
      <c r="PW130" s="28">
        <f>求节点($AT$17:$AT$22,BE$17:BE$22,将星节奏统计!PG129)</f>
        <v>0</v>
      </c>
      <c r="PX130" s="28">
        <f>求节点($AT$17:$AT$22,BF$17:BF$22,将星节奏统计!PH129)</f>
        <v>0</v>
      </c>
      <c r="PY130" s="28">
        <f>求节点($AT$17:$AT$22,BG$17:BG$22,将星节奏统计!PI129)</f>
        <v>0</v>
      </c>
      <c r="PZ130" s="28">
        <f>求节点($AT$17:$AT$22,BH$17:BH$22,将星节奏统计!PJ129)</f>
        <v>0</v>
      </c>
      <c r="QA130" s="28">
        <f>求节点($AT$17:$AT$22,BI$17:BI$22,将星节奏统计!PK129)</f>
        <v>0</v>
      </c>
      <c r="QB130" s="28">
        <f>求节点($AT$17:$AT$22,BJ$17:BJ$22,将星节奏统计!PL129)</f>
        <v>0</v>
      </c>
      <c r="QC130" s="28">
        <f>求节点($AT$17:$AT$22,BK$17:BK$22,将星节奏统计!PM129)</f>
        <v>0</v>
      </c>
      <c r="QD130" s="28">
        <f>求节点($AT$17:$AT$22,BL$17:BL$22,将星节奏统计!PN129)</f>
        <v>0</v>
      </c>
      <c r="QE130" s="28">
        <f>求节点($AT$17:$AT$22,BM$17:BM$22,将星节奏统计!PO129)</f>
        <v>0</v>
      </c>
      <c r="QF130" s="28">
        <f>求节点($AT$17:$AT$22,BN$17:BN$22,将星节奏统计!PP129)</f>
        <v>0</v>
      </c>
      <c r="QG130" s="28">
        <f>求节点($AT$17:$AT$22,BO$17:BO$22,将星节奏统计!PQ129)</f>
        <v>0</v>
      </c>
      <c r="QJ130" s="3">
        <v>126</v>
      </c>
      <c r="QK130" s="28">
        <f t="shared" ca="1" si="80"/>
        <v>1.5</v>
      </c>
      <c r="QL130" s="28">
        <f t="shared" ca="1" si="80"/>
        <v>1.5</v>
      </c>
      <c r="QM130" s="28">
        <f t="shared" ca="1" si="80"/>
        <v>1.5</v>
      </c>
      <c r="QN130" s="28">
        <f t="shared" ca="1" si="80"/>
        <v>1.5</v>
      </c>
      <c r="QO130" s="28">
        <f t="shared" ca="1" si="80"/>
        <v>1.5</v>
      </c>
      <c r="QP130" s="28">
        <f t="shared" ca="1" si="81"/>
        <v>1.5</v>
      </c>
      <c r="QQ130" s="28">
        <f t="shared" ca="1" si="81"/>
        <v>1.5</v>
      </c>
      <c r="QR130" s="28">
        <f t="shared" ca="1" si="81"/>
        <v>1.5</v>
      </c>
      <c r="QS130" s="28">
        <f t="shared" ca="1" si="81"/>
        <v>1.5</v>
      </c>
      <c r="QT130" s="28">
        <f t="shared" ca="1" si="81"/>
        <v>1.5</v>
      </c>
      <c r="QU130" s="28">
        <f t="shared" ca="1" si="82"/>
        <v>0.1</v>
      </c>
      <c r="QV130" s="28">
        <f t="shared" ca="1" si="82"/>
        <v>0.1</v>
      </c>
      <c r="QW130" s="28">
        <f t="shared" ca="1" si="82"/>
        <v>0.1</v>
      </c>
      <c r="QX130" s="28">
        <f t="shared" ca="1" si="82"/>
        <v>0.1</v>
      </c>
      <c r="QY130" s="28">
        <f t="shared" ca="1" si="82"/>
        <v>0.1</v>
      </c>
      <c r="QZ130" s="28">
        <f t="shared" ca="1" si="83"/>
        <v>1</v>
      </c>
      <c r="RA130" s="28">
        <f t="shared" ca="1" si="83"/>
        <v>1</v>
      </c>
      <c r="RB130" s="28">
        <f t="shared" ca="1" si="83"/>
        <v>1</v>
      </c>
      <c r="RC130" s="28">
        <f t="shared" ca="1" si="83"/>
        <v>1</v>
      </c>
      <c r="RD130" s="28">
        <f t="shared" ca="1" si="83"/>
        <v>1</v>
      </c>
      <c r="RE130" s="28">
        <f t="shared" ca="1" si="84"/>
        <v>0.99</v>
      </c>
      <c r="RF130" s="28">
        <f t="shared" ca="1" si="84"/>
        <v>0.99</v>
      </c>
      <c r="RG130" s="28">
        <f t="shared" ca="1" si="84"/>
        <v>0.99</v>
      </c>
      <c r="RH130" s="28">
        <f t="shared" ca="1" si="84"/>
        <v>0.99</v>
      </c>
      <c r="RI130" s="28">
        <f t="shared" ca="1" si="84"/>
        <v>0.99</v>
      </c>
      <c r="RJ130" s="28">
        <f t="shared" ca="1" si="85"/>
        <v>3.3834017176604531E-4</v>
      </c>
      <c r="RK130" s="28">
        <f t="shared" ca="1" si="85"/>
        <v>0</v>
      </c>
      <c r="RL130" s="28">
        <f t="shared" ca="1" si="85"/>
        <v>3.3834017176604531E-4</v>
      </c>
      <c r="RM130" s="28">
        <f t="shared" ca="1" si="85"/>
        <v>0</v>
      </c>
      <c r="RN130" s="28">
        <f t="shared" ca="1" si="85"/>
        <v>3.6222300742011927E-4</v>
      </c>
      <c r="RO130" s="28">
        <f t="shared" ca="1" si="86"/>
        <v>3.2362972951534633E-4</v>
      </c>
      <c r="RP130" s="28">
        <f t="shared" ca="1" si="86"/>
        <v>0</v>
      </c>
      <c r="RQ130" s="28">
        <f t="shared" ca="1" si="86"/>
        <v>3.2362972951534633E-4</v>
      </c>
      <c r="RR130" s="28">
        <f t="shared" ca="1" si="86"/>
        <v>0</v>
      </c>
      <c r="RS130" s="28">
        <f t="shared" ca="1" si="86"/>
        <v>3.4647418101054969E-4</v>
      </c>
      <c r="RT130" s="28">
        <f t="shared" ca="1" si="87"/>
        <v>0.1</v>
      </c>
      <c r="RU130" s="28">
        <f t="shared" ca="1" si="87"/>
        <v>0.1</v>
      </c>
      <c r="RV130" s="28">
        <f t="shared" ca="1" si="87"/>
        <v>0.1</v>
      </c>
      <c r="RW130" s="28">
        <f t="shared" ca="1" si="87"/>
        <v>0.1</v>
      </c>
      <c r="RX130" s="28">
        <f t="shared" ca="1" si="87"/>
        <v>0.1</v>
      </c>
      <c r="RY130" s="28">
        <f t="shared" ca="1" si="88"/>
        <v>0.19234777783229939</v>
      </c>
      <c r="RZ130" s="28">
        <f t="shared" ca="1" si="88"/>
        <v>0.2</v>
      </c>
      <c r="SA130" s="28">
        <f t="shared" ca="1" si="88"/>
        <v>0.2</v>
      </c>
      <c r="SB130" s="28">
        <f t="shared" ca="1" si="88"/>
        <v>0.2</v>
      </c>
      <c r="SC130" s="28">
        <f t="shared" ca="1" si="88"/>
        <v>0.2</v>
      </c>
    </row>
    <row r="131" spans="46:497" x14ac:dyDescent="0.2">
      <c r="CU131" s="3">
        <v>127</v>
      </c>
      <c r="CV131" s="28">
        <f>求节点($AT$5:$AT$10,AV$5:AV$10,将星节奏统计!BJ130)</f>
        <v>0.1</v>
      </c>
      <c r="CW131" s="28">
        <f>求节点($AT$5:$AT$10,AW$5:AW$10,将星节奏统计!BK130)</f>
        <v>0.1</v>
      </c>
      <c r="CX131" s="28">
        <f>求节点($AT$5:$AT$10,AX$5:AX$10,将星节奏统计!BL130)</f>
        <v>9.4314818763690023E-2</v>
      </c>
      <c r="CY131" s="28">
        <f>求节点($AT$5:$AT$10,AY$5:AY$10,将星节奏统计!BM130)</f>
        <v>0</v>
      </c>
      <c r="CZ131" s="28">
        <f>求节点($AT$5:$AT$10,AZ$5:AZ$10,将星节奏统计!BN130)</f>
        <v>0</v>
      </c>
      <c r="DA131" s="28">
        <f>求节点($AT$5:$AT$10,BA$5:BA$10,将星节奏统计!BO130)</f>
        <v>0</v>
      </c>
      <c r="DB131" s="28">
        <f>求节点($AT$5:$AT$10,BB$5:BB$10,将星节奏统计!BP130)</f>
        <v>0</v>
      </c>
      <c r="DC131" s="28">
        <f>求节点($AT$5:$AT$10,BC$5:BC$10,将星节奏统计!BQ130)</f>
        <v>0</v>
      </c>
      <c r="DD131" s="28">
        <f>求节点($AT$5:$AT$10,BD$5:BD$10,将星节奏统计!BR130)</f>
        <v>0</v>
      </c>
      <c r="DE131" s="28">
        <f>求节点($AT$5:$AT$10,BE$5:BE$10,将星节奏统计!BS130)</f>
        <v>0</v>
      </c>
      <c r="DF131" s="28">
        <f>求节点($AT$5:$AT$10,BF$5:BF$10,将星节奏统计!BT130)</f>
        <v>0</v>
      </c>
      <c r="DG131" s="28">
        <f>求节点($AT$5:$AT$10,BG$5:BG$10,将星节奏统计!BU130)</f>
        <v>0</v>
      </c>
      <c r="DH131" s="28">
        <f>求节点($AT$5:$AT$10,BH$5:BH$10,将星节奏统计!BV130)</f>
        <v>0</v>
      </c>
      <c r="DI131" s="28">
        <f>求节点($AT$5:$AT$10,BI$5:BI$10,将星节奏统计!BW130)</f>
        <v>0</v>
      </c>
      <c r="DJ131" s="28">
        <f>求节点($AT$5:$AT$10,BJ$5:BJ$10,将星节奏统计!BX130)</f>
        <v>0</v>
      </c>
      <c r="DK131" s="28">
        <f>求节点($AT$5:$AT$10,BK$5:BK$10,将星节奏统计!BY130)</f>
        <v>0</v>
      </c>
      <c r="DL131" s="28">
        <f>求节点($AT$5:$AT$10,BL$5:BL$10,将星节奏统计!BZ130)</f>
        <v>0.9</v>
      </c>
      <c r="DM131" s="28">
        <f>求节点($AT$5:$AT$10,BM$5:BM$10,将星节奏统计!CA130)</f>
        <v>0.9</v>
      </c>
      <c r="DN131" s="28">
        <f>求节点($AT$5:$AT$10,BN$5:BN$10,将星节奏统计!CB130)</f>
        <v>0.6</v>
      </c>
      <c r="DO131" s="28">
        <f>求节点($AT$5:$AT$10,BO$5:BO$10,将星节奏统计!CC130)</f>
        <v>0</v>
      </c>
      <c r="DP131" s="28">
        <f>求节点($AT$5:$AT$10,BP$5:BP$10,将星节奏统计!CD130)</f>
        <v>0.9</v>
      </c>
      <c r="DQ131" s="28">
        <f>求节点($AT$5:$AT$10,BQ$5:BQ$10,将星节奏统计!CE130)</f>
        <v>0.6</v>
      </c>
      <c r="DR131" s="28">
        <f>求节点($AT$5:$AT$10,BR$5:BR$10,将星节奏统计!CF130)</f>
        <v>0.9</v>
      </c>
      <c r="DS131" s="28">
        <f>求节点($AT$5:$AT$10,BS$5:BS$10,将星节奏统计!CG130)</f>
        <v>0</v>
      </c>
      <c r="DT131" s="28">
        <f>求节点($AT$5:$AT$10,BT$5:BT$10,将星节奏统计!CH130)</f>
        <v>0.6</v>
      </c>
      <c r="DU131" s="28">
        <f>求节点($AT$5:$AT$10,BU$5:BU$10,将星节奏统计!CI130)</f>
        <v>0.1</v>
      </c>
      <c r="DV131" s="28">
        <f>求节点($AT$5:$AT$10,BV$5:BV$10,将星节奏统计!CJ130)</f>
        <v>0.6</v>
      </c>
      <c r="DW131" s="28">
        <f>求节点($AT$5:$AT$10,BW$5:BW$10,将星节奏统计!CK130)</f>
        <v>0.5</v>
      </c>
      <c r="DX131" s="28">
        <f>求节点($AT$5:$AT$10,BX$5:BX$10,将星节奏统计!CL130)</f>
        <v>0.33</v>
      </c>
      <c r="DY131" s="28">
        <f>求节点($AT$5:$AT$10,BY$5:BY$10,将星节奏统计!CM130)</f>
        <v>0.5</v>
      </c>
      <c r="DZ131" s="28">
        <f>求节点($AT$5:$AT$10,BZ$5:BZ$10,将星节奏统计!CN130)</f>
        <v>0.33</v>
      </c>
      <c r="EA131" s="28">
        <f>求节点($AT$5:$AT$10,CA$5:CA$10,将星节奏统计!CO130)</f>
        <v>0.6</v>
      </c>
      <c r="EB131" s="28">
        <f>求节点($AT$5:$AT$10,CB$5:CB$10,将星节奏统计!CP130)</f>
        <v>0.6</v>
      </c>
      <c r="EC131" s="28">
        <f>求节点($AT$5:$AT$10,CC$5:CC$10,将星节奏统计!CQ130)</f>
        <v>0.6</v>
      </c>
      <c r="ED131" s="28">
        <f>求节点($AT$5:$AT$10,CD$5:CD$10,将星节奏统计!CR130)</f>
        <v>0.6</v>
      </c>
      <c r="EE131" s="28">
        <f>求节点($AT$5:$AT$10,CE$5:CE$10,将星节奏统计!CS130)</f>
        <v>0.4</v>
      </c>
      <c r="EF131" s="28">
        <f>求节点($AT$5:$AT$10,CF$5:CF$10,将星节奏统计!CT130)</f>
        <v>0.4</v>
      </c>
      <c r="EG131" s="28">
        <f>求节点($AT$5:$AT$10,CG$5:CG$10,将星节奏统计!CU130)</f>
        <v>0.4</v>
      </c>
      <c r="EH131" s="28">
        <f>求节点($AT$5:$AT$10,CH$5:CH$10,将星节奏统计!CV130)</f>
        <v>0.4</v>
      </c>
      <c r="EI131" s="28">
        <f>求节点($AT$5:$AT$10,CI$5:CI$10,将星节奏统计!CW130)</f>
        <v>0.5</v>
      </c>
      <c r="EJ131" s="28">
        <f>求节点($AT$5:$AT$10,CJ$5:CJ$10,将星节奏统计!CX130)</f>
        <v>0.33</v>
      </c>
      <c r="EK131" s="28">
        <f>求节点($AT$5:$AT$10,CK$5:CK$10,将星节奏统计!CY130)</f>
        <v>0</v>
      </c>
      <c r="EL131" s="28">
        <f>求节点($AT$5:$AT$10,CL$5:CL$10,将星节奏统计!CZ130)</f>
        <v>0</v>
      </c>
      <c r="EM131" s="28">
        <f>求节点($AT$5:$AT$10,CM$5:CM$10,将星节奏统计!DA130)</f>
        <v>0</v>
      </c>
      <c r="EN131" s="28">
        <f>求节点($AT$5:$AT$10,CN$5:CN$10,将星节奏统计!DB130)</f>
        <v>0</v>
      </c>
      <c r="EO131" s="28">
        <f>求节点($AT$5:$AT$10,CO$5:CO$10,将星节奏统计!DC130)</f>
        <v>0</v>
      </c>
      <c r="EP131" s="28">
        <f>求节点($AT$5:$AT$10,CP$5:CP$10,将星节奏统计!DD130)</f>
        <v>0</v>
      </c>
      <c r="EQ131" s="28">
        <f>求节点($AT$5:$AT$10,CQ$5:CQ$10,将星节奏统计!DE130)</f>
        <v>0</v>
      </c>
      <c r="ER131" s="28">
        <f>求节点($AT$5:$AT$10,CR$5:CR$10,将星节奏统计!DF130)</f>
        <v>0</v>
      </c>
      <c r="ES131" s="28">
        <f>求节点($AT$5:$AT$10,CS$5:CS$10,将星节奏统计!DG130)</f>
        <v>0</v>
      </c>
      <c r="ET131" s="28">
        <f>求节点($AT$17:$AT$22,AV$17:AV$22,将星节奏统计!DJ130)</f>
        <v>0</v>
      </c>
      <c r="EU131" s="28">
        <f>求节点($AT$17:$AT$22,AW$17:AW$22,将星节奏统计!DK130)</f>
        <v>0</v>
      </c>
      <c r="EV131" s="28">
        <f>求节点($AT$17:$AT$22,AX$17:AX$22,将星节奏统计!DL130)</f>
        <v>0</v>
      </c>
      <c r="EW131" s="28">
        <f>求节点($AT$17:$AT$22,AY$17:AY$22,将星节奏统计!DM130)</f>
        <v>2.1575315301023551E-4</v>
      </c>
      <c r="EX131" s="28">
        <f>求节点($AT$17:$AT$22,AZ$17:AZ$22,将星节奏统计!DN130)</f>
        <v>3.2362972951534633E-4</v>
      </c>
      <c r="EY131" s="28">
        <f>求节点($AT$17:$AT$22,BA$17:BA$22,将星节奏统计!DO130)</f>
        <v>3.2362972951534633E-4</v>
      </c>
      <c r="EZ131" s="28">
        <f>求节点($AT$17:$AT$22,BB$17:BB$22,将星节奏统计!DP130)</f>
        <v>4.9034807502325306E-4</v>
      </c>
      <c r="FA131" s="28">
        <f>求节点($AT$17:$AT$22,BC$17:BC$22,将星节奏统计!DQ130)</f>
        <v>0</v>
      </c>
      <c r="FB131" s="28">
        <f>求节点($AT$17:$AT$22,BD$17:BD$22,将星节奏统计!DR130)</f>
        <v>3.2362972951534633E-4</v>
      </c>
      <c r="FC131" s="28">
        <f>求节点($AT$17:$AT$22,BE$17:BE$22,将星节奏统计!DS130)</f>
        <v>0</v>
      </c>
      <c r="FD131" s="28">
        <f>求节点($AT$17:$AT$22,BF$17:BF$22,将星节奏统计!DT130)</f>
        <v>0</v>
      </c>
      <c r="FE131" s="28">
        <f>求节点($AT$17:$AT$22,BG$17:BG$22,将星节奏统计!DU130)</f>
        <v>0</v>
      </c>
      <c r="FF131" s="28">
        <f>求节点($AT$17:$AT$22,BH$17:BH$22,将星节奏统计!DV130)</f>
        <v>0</v>
      </c>
      <c r="FG131" s="28">
        <f>求节点($AT$17:$AT$22,BI$17:BI$22,将星节奏统计!DW130)</f>
        <v>0</v>
      </c>
      <c r="FH131" s="28">
        <f>求节点($AT$17:$AT$22,BJ$17:BJ$22,将星节奏统计!DX130)</f>
        <v>0</v>
      </c>
      <c r="FI131" s="28">
        <f>求节点($AT$17:$AT$22,BK$17:BK$22,将星节奏统计!DY130)</f>
        <v>0</v>
      </c>
      <c r="FJ131" s="28">
        <f>求节点($AT$17:$AT$22,BL$17:BL$22,将星节奏统计!DZ130)</f>
        <v>0</v>
      </c>
      <c r="FK131" s="28">
        <f>求节点($AT$17:$AT$22,BM$17:BM$22,将星节奏统计!EA130)</f>
        <v>0</v>
      </c>
      <c r="FL131" s="28">
        <f>求节点($AT$17:$AT$22,BN$17:BN$22,将星节奏统计!EB130)</f>
        <v>0</v>
      </c>
      <c r="FM131" s="28">
        <f>求节点($AT$17:$AT$22,BO$17:BO$22,将星节奏统计!EC130)</f>
        <v>0</v>
      </c>
      <c r="FN131" s="28">
        <f>求节点($AT$5:$AT$10,AV$5:AV$10,将星节奏统计!EG130)</f>
        <v>0.1</v>
      </c>
      <c r="FO131" s="28">
        <f>求节点($AT$5:$AT$10,AW$5:AW$10,将星节奏统计!EH130)</f>
        <v>0.1</v>
      </c>
      <c r="FP131" s="28">
        <f>求节点($AT$5:$AT$10,AX$5:AX$10,将星节奏统计!EI130)</f>
        <v>0.1</v>
      </c>
      <c r="FQ131" s="28">
        <f>求节点($AT$5:$AT$10,AY$5:AY$10,将星节奏统计!EJ130)</f>
        <v>0</v>
      </c>
      <c r="FR131" s="28">
        <f>求节点($AT$5:$AT$10,AZ$5:AZ$10,将星节奏统计!EK130)</f>
        <v>0</v>
      </c>
      <c r="FS131" s="28">
        <f>求节点($AT$5:$AT$10,BA$5:BA$10,将星节奏统计!EL130)</f>
        <v>0</v>
      </c>
      <c r="FT131" s="28">
        <f>求节点($AT$5:$AT$10,BB$5:BB$10,将星节奏统计!EM130)</f>
        <v>0</v>
      </c>
      <c r="FU131" s="28">
        <f>求节点($AT$5:$AT$10,BC$5:BC$10,将星节奏统计!EN130)</f>
        <v>0</v>
      </c>
      <c r="FV131" s="28">
        <f>求节点($AT$5:$AT$10,BD$5:BD$10,将星节奏统计!EO130)</f>
        <v>0</v>
      </c>
      <c r="FW131" s="28">
        <f>求节点($AT$5:$AT$10,BE$5:BE$10,将星节奏统计!EP130)</f>
        <v>0</v>
      </c>
      <c r="FX131" s="28">
        <f>求节点($AT$5:$AT$10,BF$5:BF$10,将星节奏统计!EQ130)</f>
        <v>0</v>
      </c>
      <c r="FY131" s="28">
        <f>求节点($AT$5:$AT$10,BG$5:BG$10,将星节奏统计!ER130)</f>
        <v>0</v>
      </c>
      <c r="FZ131" s="28">
        <f>求节点($AT$5:$AT$10,BH$5:BH$10,将星节奏统计!ES130)</f>
        <v>0</v>
      </c>
      <c r="GA131" s="28">
        <f>求节点($AT$5:$AT$10,BI$5:BI$10,将星节奏统计!ET130)</f>
        <v>0</v>
      </c>
      <c r="GB131" s="28">
        <f>求节点($AT$5:$AT$10,BJ$5:BJ$10,将星节奏统计!EU130)</f>
        <v>0</v>
      </c>
      <c r="GC131" s="28">
        <f>求节点($AT$5:$AT$10,BK$5:BK$10,将星节奏统计!EV130)</f>
        <v>0</v>
      </c>
      <c r="GD131" s="28">
        <f>求节点($AT$5:$AT$10,BL$5:BL$10,将星节奏统计!EW130)</f>
        <v>0.9</v>
      </c>
      <c r="GE131" s="28">
        <f>求节点($AT$5:$AT$10,BM$5:BM$10,将星节奏统计!EX130)</f>
        <v>0.9</v>
      </c>
      <c r="GF131" s="28">
        <f>求节点($AT$5:$AT$10,BN$5:BN$10,将星节奏统计!EY130)</f>
        <v>0.6</v>
      </c>
      <c r="GG131" s="28">
        <f>求节点($AT$5:$AT$10,BO$5:BO$10,将星节奏统计!EZ130)</f>
        <v>0</v>
      </c>
      <c r="GH131" s="28">
        <f>求节点($AT$5:$AT$10,BP$5:BP$10,将星节奏统计!FA130)</f>
        <v>0.9</v>
      </c>
      <c r="GI131" s="28">
        <f>求节点($AT$5:$AT$10,BQ$5:BQ$10,将星节奏统计!FB130)</f>
        <v>0.6</v>
      </c>
      <c r="GJ131" s="28">
        <f>求节点($AT$5:$AT$10,BR$5:BR$10,将星节奏统计!FC130)</f>
        <v>0.9</v>
      </c>
      <c r="GK131" s="28">
        <f>求节点($AT$5:$AT$10,BS$5:BS$10,将星节奏统计!FD130)</f>
        <v>0</v>
      </c>
      <c r="GL131" s="28">
        <f>求节点($AT$5:$AT$10,BT$5:BT$10,将星节奏统计!FE130)</f>
        <v>0.6</v>
      </c>
      <c r="GM131" s="28">
        <f>求节点($AT$5:$AT$10,BU$5:BU$10,将星节奏统计!FF130)</f>
        <v>0.1</v>
      </c>
      <c r="GN131" s="28">
        <f>求节点($AT$5:$AT$10,BV$5:BV$10,将星节奏统计!FG130)</f>
        <v>0.6</v>
      </c>
      <c r="GO131" s="28">
        <f>求节点($AT$5:$AT$10,BW$5:BW$10,将星节奏统计!FH130)</f>
        <v>0.5</v>
      </c>
      <c r="GP131" s="28">
        <f>求节点($AT$5:$AT$10,BX$5:BX$10,将星节奏统计!FI130)</f>
        <v>0.33</v>
      </c>
      <c r="GQ131" s="28">
        <f>求节点($AT$5:$AT$10,BY$5:BY$10,将星节奏统计!FJ130)</f>
        <v>0.5</v>
      </c>
      <c r="GR131" s="28">
        <f>求节点($AT$5:$AT$10,BZ$5:BZ$10,将星节奏统计!FK130)</f>
        <v>0.33</v>
      </c>
      <c r="GS131" s="28">
        <f>求节点($AT$5:$AT$10,CA$5:CA$10,将星节奏统计!FL130)</f>
        <v>0.6</v>
      </c>
      <c r="GT131" s="28">
        <f>求节点($AT$5:$AT$10,CB$5:CB$10,将星节奏统计!FM130)</f>
        <v>0.6</v>
      </c>
      <c r="GU131" s="28">
        <f>求节点($AT$5:$AT$10,CC$5:CC$10,将星节奏统计!FN130)</f>
        <v>0.6</v>
      </c>
      <c r="GV131" s="28">
        <f>求节点($AT$5:$AT$10,CD$5:CD$10,将星节奏统计!FO130)</f>
        <v>0.6</v>
      </c>
      <c r="GW131" s="28">
        <f>求节点($AT$5:$AT$10,CE$5:CE$10,将星节奏统计!FP130)</f>
        <v>0.4</v>
      </c>
      <c r="GX131" s="28">
        <f>求节点($AT$5:$AT$10,CF$5:CF$10,将星节奏统计!FQ130)</f>
        <v>0.4</v>
      </c>
      <c r="GY131" s="28">
        <f>求节点($AT$5:$AT$10,CG$5:CG$10,将星节奏统计!FR130)</f>
        <v>0.4</v>
      </c>
      <c r="GZ131" s="28">
        <f>求节点($AT$5:$AT$10,CH$5:CH$10,将星节奏统计!FS130)</f>
        <v>0.4</v>
      </c>
      <c r="HA131" s="28">
        <f>求节点($AT$5:$AT$10,CI$5:CI$10,将星节奏统计!FT130)</f>
        <v>0.5</v>
      </c>
      <c r="HB131" s="28">
        <f>求节点($AT$5:$AT$10,CJ$5:CJ$10,将星节奏统计!FU130)</f>
        <v>0.33</v>
      </c>
      <c r="HC131" s="28">
        <f>求节点($AT$5:$AT$10,CK$5:CK$10,将星节奏统计!FV130)</f>
        <v>0</v>
      </c>
      <c r="HD131" s="28">
        <f>求节点($AT$5:$AT$10,CL$5:CL$10,将星节奏统计!FW130)</f>
        <v>0</v>
      </c>
      <c r="HE131" s="28">
        <f>求节点($AT$5:$AT$10,CM$5:CM$10,将星节奏统计!FX130)</f>
        <v>0</v>
      </c>
      <c r="HF131" s="28">
        <f>求节点($AT$5:$AT$10,CN$5:CN$10,将星节奏统计!FY130)</f>
        <v>0</v>
      </c>
      <c r="HG131" s="28">
        <f>求节点($AT$5:$AT$10,CO$5:CO$10,将星节奏统计!FZ130)</f>
        <v>0</v>
      </c>
      <c r="HH131" s="28">
        <f>求节点($AT$5:$AT$10,CP$5:CP$10,将星节奏统计!GA130)</f>
        <v>0</v>
      </c>
      <c r="HI131" s="28">
        <f>求节点($AT$5:$AT$10,CQ$5:CQ$10,将星节奏统计!GB130)</f>
        <v>0</v>
      </c>
      <c r="HJ131" s="28">
        <f>求节点($AT$5:$AT$10,CR$5:CR$10,将星节奏统计!GC130)</f>
        <v>0</v>
      </c>
      <c r="HK131" s="28">
        <f>求节点($AT$5:$AT$10,CS$5:CS$10,将星节奏统计!GD130)</f>
        <v>0</v>
      </c>
      <c r="HL131" s="28">
        <f>求节点($AT$17:$AT$22,AV$17:AV$22,将星节奏统计!GG130)</f>
        <v>0</v>
      </c>
      <c r="HM131" s="28">
        <f>求节点($AT$17:$AT$22,AW$17:AW$22,将星节奏统计!GH130)</f>
        <v>0</v>
      </c>
      <c r="HN131" s="28">
        <f>求节点($AT$17:$AT$22,AX$17:AX$22,将星节奏统计!GI130)</f>
        <v>0</v>
      </c>
      <c r="HO131" s="28">
        <f>求节点($AT$17:$AT$22,AY$17:AY$22,将星节奏统计!GJ130)</f>
        <v>0</v>
      </c>
      <c r="HP131" s="28">
        <f>求节点($AT$17:$AT$22,AZ$17:AZ$22,将星节奏统计!GK130)</f>
        <v>0</v>
      </c>
      <c r="HQ131" s="28">
        <f>求节点($AT$17:$AT$22,BA$17:BA$22,将星节奏统计!GL130)</f>
        <v>0</v>
      </c>
      <c r="HR131" s="28">
        <f>求节点($AT$17:$AT$22,BB$17:BB$22,将星节奏统计!GM130)</f>
        <v>0</v>
      </c>
      <c r="HS131" s="28">
        <f>求节点($AT$17:$AT$22,BC$17:BC$22,将星节奏统计!GN130)</f>
        <v>0</v>
      </c>
      <c r="HT131" s="28">
        <f>求节点($AT$17:$AT$22,BD$17:BD$22,将星节奏统计!GO130)</f>
        <v>0</v>
      </c>
      <c r="HU131" s="28">
        <f>求节点($AT$17:$AT$22,BE$17:BE$22,将星节奏统计!GP130)</f>
        <v>0</v>
      </c>
      <c r="HV131" s="28">
        <f>求节点($AT$17:$AT$22,BF$17:BF$22,将星节奏统计!GQ130)</f>
        <v>0</v>
      </c>
      <c r="HW131" s="28">
        <f>求节点($AT$17:$AT$22,BG$17:BG$22,将星节奏统计!GR130)</f>
        <v>0</v>
      </c>
      <c r="HX131" s="28">
        <f>求节点($AT$17:$AT$22,BH$17:BH$22,将星节奏统计!GS130)</f>
        <v>0</v>
      </c>
      <c r="HY131" s="28">
        <f>求节点($AT$17:$AT$22,BI$17:BI$22,将星节奏统计!GT130)</f>
        <v>0</v>
      </c>
      <c r="HZ131" s="28">
        <f>求节点($AT$17:$AT$22,BJ$17:BJ$22,将星节奏统计!GU130)</f>
        <v>0</v>
      </c>
      <c r="IA131" s="28">
        <f>求节点($AT$17:$AT$22,BK$17:BK$22,将星节奏统计!GV130)</f>
        <v>0</v>
      </c>
      <c r="IB131" s="28">
        <f>求节点($AT$17:$AT$22,BL$17:BL$22,将星节奏统计!GW130)</f>
        <v>0</v>
      </c>
      <c r="IC131" s="28">
        <f>求节点($AT$17:$AT$22,BM$17:BM$22,将星节奏统计!GX130)</f>
        <v>0</v>
      </c>
      <c r="ID131" s="28">
        <f>求节点($AT$17:$AT$22,BN$17:BN$22,将星节奏统计!GY130)</f>
        <v>0</v>
      </c>
      <c r="IE131" s="28">
        <f>求节点($AT$17:$AT$22,BO$17:BO$22,将星节奏统计!GZ130)</f>
        <v>0</v>
      </c>
      <c r="IF131" s="28">
        <f>求节点($AT$5:$AT$10,AV$5:AV$10,将星节奏统计!HD130)</f>
        <v>0.1</v>
      </c>
      <c r="IG131" s="28">
        <f>求节点($AT$5:$AT$10,AW$5:AW$10,将星节奏统计!HE130)</f>
        <v>0.1</v>
      </c>
      <c r="IH131" s="28">
        <f>求节点($AT$5:$AT$10,AX$5:AX$10,将星节奏统计!HF130)</f>
        <v>0.1</v>
      </c>
      <c r="II131" s="28">
        <f>求节点($AT$5:$AT$10,AY$5:AY$10,将星节奏统计!HG130)</f>
        <v>0</v>
      </c>
      <c r="IJ131" s="28">
        <f>求节点($AT$5:$AT$10,AZ$5:AZ$10,将星节奏统计!HH130)</f>
        <v>0</v>
      </c>
      <c r="IK131" s="28">
        <f>求节点($AT$5:$AT$10,BA$5:BA$10,将星节奏统计!HI130)</f>
        <v>0</v>
      </c>
      <c r="IL131" s="28">
        <f>求节点($AT$5:$AT$10,BB$5:BB$10,将星节奏统计!HJ130)</f>
        <v>0</v>
      </c>
      <c r="IM131" s="28">
        <f>求节点($AT$5:$AT$10,BC$5:BC$10,将星节奏统计!HK130)</f>
        <v>0</v>
      </c>
      <c r="IN131" s="28">
        <f>求节点($AT$5:$AT$10,BD$5:BD$10,将星节奏统计!HL130)</f>
        <v>0</v>
      </c>
      <c r="IO131" s="28">
        <f>求节点($AT$5:$AT$10,BE$5:BE$10,将星节奏统计!HM130)</f>
        <v>0</v>
      </c>
      <c r="IP131" s="28">
        <f>求节点($AT$5:$AT$10,BF$5:BF$10,将星节奏统计!HN130)</f>
        <v>0</v>
      </c>
      <c r="IQ131" s="28">
        <f>求节点($AT$5:$AT$10,BG$5:BG$10,将星节奏统计!HO130)</f>
        <v>0</v>
      </c>
      <c r="IR131" s="28">
        <f>求节点($AT$5:$AT$10,BH$5:BH$10,将星节奏统计!HP130)</f>
        <v>0</v>
      </c>
      <c r="IS131" s="28">
        <f>求节点($AT$5:$AT$10,BI$5:BI$10,将星节奏统计!HQ130)</f>
        <v>0</v>
      </c>
      <c r="IT131" s="28">
        <f>求节点($AT$5:$AT$10,BJ$5:BJ$10,将星节奏统计!HR130)</f>
        <v>0</v>
      </c>
      <c r="IU131" s="28">
        <f>求节点($AT$5:$AT$10,BK$5:BK$10,将星节奏统计!HS130)</f>
        <v>0</v>
      </c>
      <c r="IV131" s="28">
        <f>求节点($AT$5:$AT$10,BL$5:BL$10,将星节奏统计!HT130)</f>
        <v>0.9</v>
      </c>
      <c r="IW131" s="28">
        <f>求节点($AT$5:$AT$10,BM$5:BM$10,将星节奏统计!HU130)</f>
        <v>0.9</v>
      </c>
      <c r="IX131" s="28">
        <f>求节点($AT$5:$AT$10,BN$5:BN$10,将星节奏统计!HV130)</f>
        <v>0.6</v>
      </c>
      <c r="IY131" s="28">
        <f>求节点($AT$5:$AT$10,BO$5:BO$10,将星节奏统计!HW130)</f>
        <v>0</v>
      </c>
      <c r="IZ131" s="28">
        <f>求节点($AT$5:$AT$10,BP$5:BP$10,将星节奏统计!HX130)</f>
        <v>0.9</v>
      </c>
      <c r="JA131" s="28">
        <f>求节点($AT$5:$AT$10,BQ$5:BQ$10,将星节奏统计!HY130)</f>
        <v>0.6</v>
      </c>
      <c r="JB131" s="28">
        <f>求节点($AT$5:$AT$10,BR$5:BR$10,将星节奏统计!HZ130)</f>
        <v>0.9</v>
      </c>
      <c r="JC131" s="28">
        <f>求节点($AT$5:$AT$10,BS$5:BS$10,将星节奏统计!IA130)</f>
        <v>0</v>
      </c>
      <c r="JD131" s="28">
        <f>求节点($AT$5:$AT$10,BT$5:BT$10,将星节奏统计!IB130)</f>
        <v>0.6</v>
      </c>
      <c r="JE131" s="28">
        <f>求节点($AT$5:$AT$10,BU$5:BU$10,将星节奏统计!IC130)</f>
        <v>0.1</v>
      </c>
      <c r="JF131" s="28">
        <f>求节点($AT$5:$AT$10,BV$5:BV$10,将星节奏统计!ID130)</f>
        <v>0.6</v>
      </c>
      <c r="JG131" s="28">
        <f>求节点($AT$5:$AT$10,BW$5:BW$10,将星节奏统计!IE130)</f>
        <v>0.5</v>
      </c>
      <c r="JH131" s="28">
        <f>求节点($AT$5:$AT$10,BX$5:BX$10,将星节奏统计!IF130)</f>
        <v>0.33</v>
      </c>
      <c r="JI131" s="28">
        <f>求节点($AT$5:$AT$10,BY$5:BY$10,将星节奏统计!IG130)</f>
        <v>0.5</v>
      </c>
      <c r="JJ131" s="28">
        <f>求节点($AT$5:$AT$10,BZ$5:BZ$10,将星节奏统计!IH130)</f>
        <v>0.33</v>
      </c>
      <c r="JK131" s="28">
        <f>求节点($AT$5:$AT$10,CA$5:CA$10,将星节奏统计!II130)</f>
        <v>0.6</v>
      </c>
      <c r="JL131" s="28">
        <f>求节点($AT$5:$AT$10,CB$5:CB$10,将星节奏统计!IJ130)</f>
        <v>0.6</v>
      </c>
      <c r="JM131" s="28">
        <f>求节点($AT$5:$AT$10,CC$5:CC$10,将星节奏统计!IK130)</f>
        <v>0.6</v>
      </c>
      <c r="JN131" s="28">
        <f>求节点($AT$5:$AT$10,CD$5:CD$10,将星节奏统计!IL130)</f>
        <v>0.6</v>
      </c>
      <c r="JO131" s="28">
        <f>求节点($AT$5:$AT$10,CE$5:CE$10,将星节奏统计!IM130)</f>
        <v>0.4</v>
      </c>
      <c r="JP131" s="28">
        <f>求节点($AT$5:$AT$10,CF$5:CF$10,将星节奏统计!IN130)</f>
        <v>0.4</v>
      </c>
      <c r="JQ131" s="28">
        <f>求节点($AT$5:$AT$10,CG$5:CG$10,将星节奏统计!IO130)</f>
        <v>0.4</v>
      </c>
      <c r="JR131" s="28">
        <f>求节点($AT$5:$AT$10,CH$5:CH$10,将星节奏统计!IP130)</f>
        <v>0.4</v>
      </c>
      <c r="JS131" s="28">
        <f>求节点($AT$5:$AT$10,CI$5:CI$10,将星节奏统计!IQ130)</f>
        <v>0.5</v>
      </c>
      <c r="JT131" s="28">
        <f>求节点($AT$5:$AT$10,CJ$5:CJ$10,将星节奏统计!IR130)</f>
        <v>0.33</v>
      </c>
      <c r="JU131" s="28">
        <f>求节点($AT$5:$AT$10,CK$5:CK$10,将星节奏统计!IS130)</f>
        <v>0</v>
      </c>
      <c r="JV131" s="28">
        <f>求节点($AT$5:$AT$10,CL$5:CL$10,将星节奏统计!IT130)</f>
        <v>0</v>
      </c>
      <c r="JW131" s="28">
        <f>求节点($AT$5:$AT$10,CM$5:CM$10,将星节奏统计!IU130)</f>
        <v>0</v>
      </c>
      <c r="JX131" s="28">
        <f>求节点($AT$5:$AT$10,CN$5:CN$10,将星节奏统计!IV130)</f>
        <v>0</v>
      </c>
      <c r="JY131" s="28">
        <f>求节点($AT$5:$AT$10,CO$5:CO$10,将星节奏统计!IW130)</f>
        <v>0</v>
      </c>
      <c r="JZ131" s="28">
        <f>求节点($AT$5:$AT$10,CP$5:CP$10,将星节奏统计!IX130)</f>
        <v>0</v>
      </c>
      <c r="KA131" s="28">
        <f>求节点($AT$5:$AT$10,CQ$5:CQ$10,将星节奏统计!IY130)</f>
        <v>0</v>
      </c>
      <c r="KB131" s="28">
        <f>求节点($AT$5:$AT$10,CR$5:CR$10,将星节奏统计!IZ130)</f>
        <v>0</v>
      </c>
      <c r="KC131" s="28">
        <f>求节点($AT$5:$AT$10,CS$5:CS$10,将星节奏统计!JA130)</f>
        <v>0</v>
      </c>
      <c r="KD131" s="28">
        <f>求节点($AT$17:$AT$22,AV$17:AV$22,将星节奏统计!JD130)</f>
        <v>0</v>
      </c>
      <c r="KE131" s="28">
        <f>求节点($AT$17:$AT$22,AW$17:AW$22,将星节奏统计!JE130)</f>
        <v>0</v>
      </c>
      <c r="KF131" s="28">
        <f>求节点($AT$17:$AT$22,AX$17:AX$22,将星节奏统计!JF130)</f>
        <v>0</v>
      </c>
      <c r="KG131" s="28">
        <f>求节点($AT$17:$AT$22,AY$17:AY$22,将星节奏统计!JG130)</f>
        <v>2.1575315301023551E-4</v>
      </c>
      <c r="KH131" s="28">
        <f>求节点($AT$17:$AT$22,AZ$17:AZ$22,将星节奏统计!JH130)</f>
        <v>3.2362972951534633E-4</v>
      </c>
      <c r="KI131" s="28">
        <f>求节点($AT$17:$AT$22,BA$17:BA$22,将星节奏统计!JI130)</f>
        <v>3.2362972951534633E-4</v>
      </c>
      <c r="KJ131" s="28">
        <f>求节点($AT$17:$AT$22,BB$17:BB$22,将星节奏统计!JJ130)</f>
        <v>4.9034807502325306E-4</v>
      </c>
      <c r="KK131" s="28">
        <f>求节点($AT$17:$AT$22,BC$17:BC$22,将星节奏统计!JK130)</f>
        <v>0</v>
      </c>
      <c r="KL131" s="28">
        <f>求节点($AT$17:$AT$22,BD$17:BD$22,将星节奏统计!JL130)</f>
        <v>3.2362972951534633E-4</v>
      </c>
      <c r="KM131" s="28">
        <f>求节点($AT$17:$AT$22,BE$17:BE$22,将星节奏统计!JM130)</f>
        <v>0</v>
      </c>
      <c r="KN131" s="28">
        <f>求节点($AT$17:$AT$22,BF$17:BF$22,将星节奏统计!JN130)</f>
        <v>0</v>
      </c>
      <c r="KO131" s="28">
        <f>求节点($AT$17:$AT$22,BG$17:BG$22,将星节奏统计!JO130)</f>
        <v>0</v>
      </c>
      <c r="KP131" s="28">
        <f>求节点($AT$17:$AT$22,BH$17:BH$22,将星节奏统计!JP130)</f>
        <v>0</v>
      </c>
      <c r="KQ131" s="28">
        <f>求节点($AT$17:$AT$22,BI$17:BI$22,将星节奏统计!JQ130)</f>
        <v>0</v>
      </c>
      <c r="KR131" s="28">
        <f>求节点($AT$17:$AT$22,BJ$17:BJ$22,将星节奏统计!JR130)</f>
        <v>0</v>
      </c>
      <c r="KS131" s="28">
        <f>求节点($AT$17:$AT$22,BK$17:BK$22,将星节奏统计!JS130)</f>
        <v>0</v>
      </c>
      <c r="KT131" s="28">
        <f>求节点($AT$17:$AT$22,BL$17:BL$22,将星节奏统计!JT130)</f>
        <v>0</v>
      </c>
      <c r="KU131" s="28">
        <f>求节点($AT$17:$AT$22,BM$17:BM$22,将星节奏统计!JU130)</f>
        <v>0</v>
      </c>
      <c r="KV131" s="28">
        <f>求节点($AT$17:$AT$22,BN$17:BN$22,将星节奏统计!JV130)</f>
        <v>0</v>
      </c>
      <c r="KW131" s="28">
        <f>求节点($AT$17:$AT$22,BO$17:BO$22,将星节奏统计!JW130)</f>
        <v>0</v>
      </c>
      <c r="KX131" s="28">
        <f>求节点($AT$5:$AT$10,AV$5:AV$10,将星节奏统计!KA130)</f>
        <v>0.1</v>
      </c>
      <c r="KY131" s="28">
        <f>求节点($AT$5:$AT$10,AW$5:AW$10,将星节奏统计!KB130)</f>
        <v>0.1</v>
      </c>
      <c r="KZ131" s="28">
        <f>求节点($AT$5:$AT$10,AX$5:AX$10,将星节奏统计!KC130)</f>
        <v>0.1</v>
      </c>
      <c r="LA131" s="28">
        <f>求节点($AT$5:$AT$10,AY$5:AY$10,将星节奏统计!KD130)</f>
        <v>0</v>
      </c>
      <c r="LB131" s="28">
        <f>求节点($AT$5:$AT$10,AZ$5:AZ$10,将星节奏统计!KE130)</f>
        <v>0</v>
      </c>
      <c r="LC131" s="28">
        <f>求节点($AT$5:$AT$10,BA$5:BA$10,将星节奏统计!KF130)</f>
        <v>0</v>
      </c>
      <c r="LD131" s="28">
        <f>求节点($AT$5:$AT$10,BB$5:BB$10,将星节奏统计!KG130)</f>
        <v>0</v>
      </c>
      <c r="LE131" s="28">
        <f>求节点($AT$5:$AT$10,BC$5:BC$10,将星节奏统计!KH130)</f>
        <v>0</v>
      </c>
      <c r="LF131" s="28">
        <f>求节点($AT$5:$AT$10,BD$5:BD$10,将星节奏统计!KI130)</f>
        <v>0</v>
      </c>
      <c r="LG131" s="28">
        <f>求节点($AT$5:$AT$10,BE$5:BE$10,将星节奏统计!KJ130)</f>
        <v>0</v>
      </c>
      <c r="LH131" s="28">
        <f>求节点($AT$5:$AT$10,BF$5:BF$10,将星节奏统计!KK130)</f>
        <v>0</v>
      </c>
      <c r="LI131" s="28">
        <f>求节点($AT$5:$AT$10,BG$5:BG$10,将星节奏统计!KL130)</f>
        <v>0</v>
      </c>
      <c r="LJ131" s="28">
        <f>求节点($AT$5:$AT$10,BH$5:BH$10,将星节奏统计!KM130)</f>
        <v>0</v>
      </c>
      <c r="LK131" s="28">
        <f>求节点($AT$5:$AT$10,BI$5:BI$10,将星节奏统计!KN130)</f>
        <v>0</v>
      </c>
      <c r="LL131" s="28">
        <f>求节点($AT$5:$AT$10,BJ$5:BJ$10,将星节奏统计!KO130)</f>
        <v>0</v>
      </c>
      <c r="LM131" s="28">
        <f>求节点($AT$5:$AT$10,BK$5:BK$10,将星节奏统计!KP130)</f>
        <v>0</v>
      </c>
      <c r="LN131" s="28">
        <f>求节点($AT$5:$AT$10,BL$5:BL$10,将星节奏统计!KQ130)</f>
        <v>0.9</v>
      </c>
      <c r="LO131" s="28">
        <f>求节点($AT$5:$AT$10,BM$5:BM$10,将星节奏统计!KR130)</f>
        <v>0.9</v>
      </c>
      <c r="LP131" s="28">
        <f>求节点($AT$5:$AT$10,BN$5:BN$10,将星节奏统计!KS130)</f>
        <v>0.6</v>
      </c>
      <c r="LQ131" s="28">
        <f>求节点($AT$5:$AT$10,BO$5:BO$10,将星节奏统计!KT130)</f>
        <v>0</v>
      </c>
      <c r="LR131" s="28">
        <f>求节点($AT$5:$AT$10,BP$5:BP$10,将星节奏统计!KU130)</f>
        <v>0.9</v>
      </c>
      <c r="LS131" s="28">
        <f>求节点($AT$5:$AT$10,BQ$5:BQ$10,将星节奏统计!KV130)</f>
        <v>0.6</v>
      </c>
      <c r="LT131" s="28">
        <f>求节点($AT$5:$AT$10,BR$5:BR$10,将星节奏统计!KW130)</f>
        <v>0.9</v>
      </c>
      <c r="LU131" s="28">
        <f>求节点($AT$5:$AT$10,BS$5:BS$10,将星节奏统计!KX130)</f>
        <v>0</v>
      </c>
      <c r="LV131" s="28">
        <f>求节点($AT$5:$AT$10,BT$5:BT$10,将星节奏统计!KY130)</f>
        <v>0.6</v>
      </c>
      <c r="LW131" s="28">
        <f>求节点($AT$5:$AT$10,BU$5:BU$10,将星节奏统计!KZ130)</f>
        <v>0.1</v>
      </c>
      <c r="LX131" s="28">
        <f>求节点($AT$5:$AT$10,BV$5:BV$10,将星节奏统计!LA130)</f>
        <v>0.6</v>
      </c>
      <c r="LY131" s="28">
        <f>求节点($AT$5:$AT$10,BW$5:BW$10,将星节奏统计!LB130)</f>
        <v>0.5</v>
      </c>
      <c r="LZ131" s="28">
        <f>求节点($AT$5:$AT$10,BX$5:BX$10,将星节奏统计!LC130)</f>
        <v>0.33</v>
      </c>
      <c r="MA131" s="28">
        <f>求节点($AT$5:$AT$10,BY$5:BY$10,将星节奏统计!LD130)</f>
        <v>0.5</v>
      </c>
      <c r="MB131" s="28">
        <f>求节点($AT$5:$AT$10,BZ$5:BZ$10,将星节奏统计!LE130)</f>
        <v>0.33</v>
      </c>
      <c r="MC131" s="28">
        <f>求节点($AT$5:$AT$10,CA$5:CA$10,将星节奏统计!LF130)</f>
        <v>0.6</v>
      </c>
      <c r="MD131" s="28">
        <f>求节点($AT$5:$AT$10,CB$5:CB$10,将星节奏统计!LG130)</f>
        <v>0.6</v>
      </c>
      <c r="ME131" s="28">
        <f>求节点($AT$5:$AT$10,CC$5:CC$10,将星节奏统计!LH130)</f>
        <v>0.6</v>
      </c>
      <c r="MF131" s="28">
        <f>求节点($AT$5:$AT$10,CD$5:CD$10,将星节奏统计!LI130)</f>
        <v>0.6</v>
      </c>
      <c r="MG131" s="28">
        <f>求节点($AT$5:$AT$10,CE$5:CE$10,将星节奏统计!LJ130)</f>
        <v>0.4</v>
      </c>
      <c r="MH131" s="28">
        <f>求节点($AT$5:$AT$10,CF$5:CF$10,将星节奏统计!LK130)</f>
        <v>0.4</v>
      </c>
      <c r="MI131" s="28">
        <f>求节点($AT$5:$AT$10,CG$5:CG$10,将星节奏统计!LL130)</f>
        <v>0.4</v>
      </c>
      <c r="MJ131" s="28">
        <f>求节点($AT$5:$AT$10,CH$5:CH$10,将星节奏统计!LM130)</f>
        <v>0.4</v>
      </c>
      <c r="MK131" s="28">
        <f>求节点($AT$5:$AT$10,CI$5:CI$10,将星节奏统计!LN130)</f>
        <v>0.5</v>
      </c>
      <c r="ML131" s="28">
        <f>求节点($AT$5:$AT$10,CJ$5:CJ$10,将星节奏统计!LO130)</f>
        <v>0.33</v>
      </c>
      <c r="MM131" s="28">
        <f>求节点($AT$5:$AT$10,CK$5:CK$10,将星节奏统计!LP130)</f>
        <v>0</v>
      </c>
      <c r="MN131" s="28">
        <f>求节点($AT$5:$AT$10,CL$5:CL$10,将星节奏统计!LQ130)</f>
        <v>0</v>
      </c>
      <c r="MO131" s="28">
        <f>求节点($AT$5:$AT$10,CM$5:CM$10,将星节奏统计!LR130)</f>
        <v>0</v>
      </c>
      <c r="MP131" s="28">
        <f>求节点($AT$5:$AT$10,CN$5:CN$10,将星节奏统计!LS130)</f>
        <v>0</v>
      </c>
      <c r="MQ131" s="28">
        <f>求节点($AT$5:$AT$10,CO$5:CO$10,将星节奏统计!LT130)</f>
        <v>0</v>
      </c>
      <c r="MR131" s="28">
        <f>求节点($AT$5:$AT$10,CP$5:CP$10,将星节奏统计!LU130)</f>
        <v>0</v>
      </c>
      <c r="MS131" s="28">
        <f>求节点($AT$5:$AT$10,CQ$5:CQ$10,将星节奏统计!LV130)</f>
        <v>0</v>
      </c>
      <c r="MT131" s="28">
        <f>求节点($AT$5:$AT$10,CR$5:CR$10,将星节奏统计!LW130)</f>
        <v>0</v>
      </c>
      <c r="MU131" s="28">
        <f>求节点($AT$5:$AT$10,CS$5:CS$10,将星节奏统计!LX130)</f>
        <v>0</v>
      </c>
      <c r="MV131" s="28">
        <f>求节点($AT$17:$AT$22,AV$17:AV$22,将星节奏统计!MA130)</f>
        <v>0</v>
      </c>
      <c r="MW131" s="28">
        <f>求节点($AT$17:$AT$22,AW$17:AW$22,将星节奏统计!MB130)</f>
        <v>0</v>
      </c>
      <c r="MX131" s="28">
        <f>求节点($AT$17:$AT$22,AX$17:AX$22,将星节奏统计!MC130)</f>
        <v>0</v>
      </c>
      <c r="MY131" s="28">
        <f>求节点($AT$17:$AT$22,AY$17:AY$22,将星节奏统计!MD130)</f>
        <v>0</v>
      </c>
      <c r="MZ131" s="28">
        <f>求节点($AT$17:$AT$22,AZ$17:AZ$22,将星节奏统计!ME130)</f>
        <v>0</v>
      </c>
      <c r="NA131" s="28">
        <f>求节点($AT$17:$AT$22,BA$17:BA$22,将星节奏统计!MF130)</f>
        <v>0</v>
      </c>
      <c r="NB131" s="28">
        <f>求节点($AT$17:$AT$22,BB$17:BB$22,将星节奏统计!MG130)</f>
        <v>0</v>
      </c>
      <c r="NC131" s="28">
        <f>求节点($AT$17:$AT$22,BC$17:BC$22,将星节奏统计!MH130)</f>
        <v>0</v>
      </c>
      <c r="ND131" s="28">
        <f>求节点($AT$17:$AT$22,BD$17:BD$22,将星节奏统计!MI130)</f>
        <v>0</v>
      </c>
      <c r="NE131" s="28">
        <f>求节点($AT$17:$AT$22,BE$17:BE$22,将星节奏统计!MJ130)</f>
        <v>0</v>
      </c>
      <c r="NF131" s="28">
        <f>求节点($AT$17:$AT$22,BF$17:BF$22,将星节奏统计!MK130)</f>
        <v>0</v>
      </c>
      <c r="NG131" s="28">
        <f>求节点($AT$17:$AT$22,BG$17:BG$22,将星节奏统计!ML130)</f>
        <v>0</v>
      </c>
      <c r="NH131" s="28">
        <f>求节点($AT$17:$AT$22,BH$17:BH$22,将星节奏统计!MM130)</f>
        <v>0</v>
      </c>
      <c r="NI131" s="28">
        <f>求节点($AT$17:$AT$22,BI$17:BI$22,将星节奏统计!MN130)</f>
        <v>0</v>
      </c>
      <c r="NJ131" s="28">
        <f>求节点($AT$17:$AT$22,BJ$17:BJ$22,将星节奏统计!MO130)</f>
        <v>0</v>
      </c>
      <c r="NK131" s="28">
        <f>求节点($AT$17:$AT$22,BK$17:BK$22,将星节奏统计!MP130)</f>
        <v>0</v>
      </c>
      <c r="NL131" s="28">
        <f>求节点($AT$17:$AT$22,BL$17:BL$22,将星节奏统计!MQ130)</f>
        <v>0</v>
      </c>
      <c r="NM131" s="28">
        <f>求节点($AT$17:$AT$22,BM$17:BM$22,将星节奏统计!MR130)</f>
        <v>0</v>
      </c>
      <c r="NN131" s="28">
        <f>求节点($AT$17:$AT$22,BN$17:BN$22,将星节奏统计!MS130)</f>
        <v>0</v>
      </c>
      <c r="NO131" s="28">
        <f>求节点($AT$17:$AT$22,BO$17:BO$22,将星节奏统计!MT130)</f>
        <v>0</v>
      </c>
      <c r="NP131" s="28">
        <f>求节点($AT$5:$AT$10,AV$5:AV$10,将星节奏统计!MX130)</f>
        <v>0.1</v>
      </c>
      <c r="NQ131" s="28">
        <f>求节点($AT$5:$AT$10,AW$5:AW$10,将星节奏统计!MY130)</f>
        <v>0.1</v>
      </c>
      <c r="NR131" s="28">
        <f>求节点($AT$5:$AT$10,AX$5:AX$10,将星节奏统计!MZ130)</f>
        <v>0.1</v>
      </c>
      <c r="NS131" s="28">
        <f>求节点($AT$5:$AT$10,AY$5:AY$10,将星节奏统计!NA130)</f>
        <v>0</v>
      </c>
      <c r="NT131" s="28">
        <f>求节点($AT$5:$AT$10,AZ$5:AZ$10,将星节奏统计!NB130)</f>
        <v>0</v>
      </c>
      <c r="NU131" s="28">
        <f>求节点($AT$5:$AT$10,BA$5:BA$10,将星节奏统计!NC130)</f>
        <v>0</v>
      </c>
      <c r="NV131" s="28">
        <f>求节点($AT$5:$AT$10,BB$5:BB$10,将星节奏统计!ND130)</f>
        <v>0</v>
      </c>
      <c r="NW131" s="28">
        <f>求节点($AT$5:$AT$10,BC$5:BC$10,将星节奏统计!NE130)</f>
        <v>0</v>
      </c>
      <c r="NX131" s="28">
        <f>求节点($AT$5:$AT$10,BD$5:BD$10,将星节奏统计!NF130)</f>
        <v>0</v>
      </c>
      <c r="NY131" s="28">
        <f>求节点($AT$5:$AT$10,BE$5:BE$10,将星节奏统计!NG130)</f>
        <v>0</v>
      </c>
      <c r="NZ131" s="28">
        <f>求节点($AT$5:$AT$10,BF$5:BF$10,将星节奏统计!NH130)</f>
        <v>0</v>
      </c>
      <c r="OA131" s="28">
        <f>求节点($AT$5:$AT$10,BG$5:BG$10,将星节奏统计!NI130)</f>
        <v>0</v>
      </c>
      <c r="OB131" s="28">
        <f>求节点($AT$5:$AT$10,BH$5:BH$10,将星节奏统计!NJ130)</f>
        <v>0</v>
      </c>
      <c r="OC131" s="28">
        <f>求节点($AT$5:$AT$10,BI$5:BI$10,将星节奏统计!NK130)</f>
        <v>0</v>
      </c>
      <c r="OD131" s="28">
        <f>求节点($AT$5:$AT$10,BJ$5:BJ$10,将星节奏统计!NL130)</f>
        <v>0</v>
      </c>
      <c r="OE131" s="28">
        <f>求节点($AT$5:$AT$10,BK$5:BK$10,将星节奏统计!NM130)</f>
        <v>0</v>
      </c>
      <c r="OF131" s="28">
        <f>求节点($AT$5:$AT$10,BL$5:BL$10,将星节奏统计!NN130)</f>
        <v>0.9</v>
      </c>
      <c r="OG131" s="28">
        <f>求节点($AT$5:$AT$10,BM$5:BM$10,将星节奏统计!NO130)</f>
        <v>0.9</v>
      </c>
      <c r="OH131" s="28">
        <f>求节点($AT$5:$AT$10,BN$5:BN$10,将星节奏统计!NP130)</f>
        <v>0.6</v>
      </c>
      <c r="OI131" s="28">
        <f>求节点($AT$5:$AT$10,BO$5:BO$10,将星节奏统计!NQ130)</f>
        <v>0</v>
      </c>
      <c r="OJ131" s="28">
        <f>求节点($AT$5:$AT$10,BP$5:BP$10,将星节奏统计!NR130)</f>
        <v>0.9</v>
      </c>
      <c r="OK131" s="28">
        <f>求节点($AT$5:$AT$10,BQ$5:BQ$10,将星节奏统计!NS130)</f>
        <v>0.6</v>
      </c>
      <c r="OL131" s="28">
        <f>求节点($AT$5:$AT$10,BR$5:BR$10,将星节奏统计!NT130)</f>
        <v>0.9</v>
      </c>
      <c r="OM131" s="28">
        <f>求节点($AT$5:$AT$10,BS$5:BS$10,将星节奏统计!NU130)</f>
        <v>0</v>
      </c>
      <c r="ON131" s="28">
        <f>求节点($AT$5:$AT$10,BT$5:BT$10,将星节奏统计!NV130)</f>
        <v>0.6</v>
      </c>
      <c r="OO131" s="28">
        <f>求节点($AT$5:$AT$10,BU$5:BU$10,将星节奏统计!NW130)</f>
        <v>0.1</v>
      </c>
      <c r="OP131" s="28">
        <f>求节点($AT$5:$AT$10,BV$5:BV$10,将星节奏统计!NX130)</f>
        <v>0.6</v>
      </c>
      <c r="OQ131" s="28">
        <f>求节点($AT$5:$AT$10,BW$5:BW$10,将星节奏统计!NY130)</f>
        <v>0.5</v>
      </c>
      <c r="OR131" s="28">
        <f>求节点($AT$5:$AT$10,BX$5:BX$10,将星节奏统计!NZ130)</f>
        <v>0.33</v>
      </c>
      <c r="OS131" s="28">
        <f>求节点($AT$5:$AT$10,BY$5:BY$10,将星节奏统计!OA130)</f>
        <v>0.5</v>
      </c>
      <c r="OT131" s="28">
        <f>求节点($AT$5:$AT$10,BZ$5:BZ$10,将星节奏统计!OB130)</f>
        <v>0.33</v>
      </c>
      <c r="OU131" s="28">
        <f>求节点($AT$5:$AT$10,CA$5:CA$10,将星节奏统计!OC130)</f>
        <v>0.6</v>
      </c>
      <c r="OV131" s="28">
        <f>求节点($AT$5:$AT$10,CB$5:CB$10,将星节奏统计!OD130)</f>
        <v>0.6</v>
      </c>
      <c r="OW131" s="28">
        <f>求节点($AT$5:$AT$10,CC$5:CC$10,将星节奏统计!OE130)</f>
        <v>0.6</v>
      </c>
      <c r="OX131" s="28">
        <f>求节点($AT$5:$AT$10,CD$5:CD$10,将星节奏统计!OF130)</f>
        <v>0.6</v>
      </c>
      <c r="OY131" s="28">
        <f>求节点($AT$5:$AT$10,CE$5:CE$10,将星节奏统计!OG130)</f>
        <v>0.4</v>
      </c>
      <c r="OZ131" s="28">
        <f>求节点($AT$5:$AT$10,CF$5:CF$10,将星节奏统计!OH130)</f>
        <v>0.4</v>
      </c>
      <c r="PA131" s="28">
        <f>求节点($AT$5:$AT$10,CG$5:CG$10,将星节奏统计!OI130)</f>
        <v>0.4</v>
      </c>
      <c r="PB131" s="28">
        <f>求节点($AT$5:$AT$10,CH$5:CH$10,将星节奏统计!OJ130)</f>
        <v>0.4</v>
      </c>
      <c r="PC131" s="28">
        <f>求节点($AT$5:$AT$10,CI$5:CI$10,将星节奏统计!OK130)</f>
        <v>0.5</v>
      </c>
      <c r="PD131" s="28">
        <f>求节点($AT$5:$AT$10,CJ$5:CJ$10,将星节奏统计!OL130)</f>
        <v>0.33</v>
      </c>
      <c r="PE131" s="28">
        <f>求节点($AT$5:$AT$10,CK$5:CK$10,将星节奏统计!OM130)</f>
        <v>0</v>
      </c>
      <c r="PF131" s="28">
        <f>求节点($AT$5:$AT$10,CL$5:CL$10,将星节奏统计!ON130)</f>
        <v>0</v>
      </c>
      <c r="PG131" s="28">
        <f>求节点($AT$5:$AT$10,CM$5:CM$10,将星节奏统计!OO130)</f>
        <v>0</v>
      </c>
      <c r="PH131" s="28">
        <f>求节点($AT$5:$AT$10,CN$5:CN$10,将星节奏统计!OP130)</f>
        <v>0</v>
      </c>
      <c r="PI131" s="28">
        <f>求节点($AT$5:$AT$10,CO$5:CO$10,将星节奏统计!OQ130)</f>
        <v>0</v>
      </c>
      <c r="PJ131" s="28">
        <f>求节点($AT$5:$AT$10,CP$5:CP$10,将星节奏统计!OR130)</f>
        <v>0</v>
      </c>
      <c r="PK131" s="28">
        <f>求节点($AT$5:$AT$10,CQ$5:CQ$10,将星节奏统计!OS130)</f>
        <v>0</v>
      </c>
      <c r="PL131" s="28">
        <f>求节点($AT$5:$AT$10,CR$5:CR$10,将星节奏统计!OT130)</f>
        <v>0</v>
      </c>
      <c r="PM131" s="28">
        <f>求节点($AT$5:$AT$10,CS$5:CS$10,将星节奏统计!OU130)</f>
        <v>0</v>
      </c>
      <c r="PN131" s="28">
        <f>求节点($AT$17:$AT$22,AV$17:AV$22,将星节奏统计!OX130)</f>
        <v>0</v>
      </c>
      <c r="PO131" s="28">
        <f>求节点($AT$17:$AT$22,AW$17:AW$22,将星节奏统计!OY130)</f>
        <v>0</v>
      </c>
      <c r="PP131" s="28">
        <f>求节点($AT$17:$AT$22,AX$17:AX$22,将星节奏统计!OZ130)</f>
        <v>0</v>
      </c>
      <c r="PQ131" s="28">
        <f>求节点($AT$17:$AT$22,AY$17:AY$22,将星节奏统计!PA130)</f>
        <v>2.3098278734036415E-4</v>
      </c>
      <c r="PR131" s="28">
        <f>求节点($AT$17:$AT$22,AZ$17:AZ$22,将星节奏统计!PB130)</f>
        <v>3.4647418101054969E-4</v>
      </c>
      <c r="PS131" s="28">
        <f>求节点($AT$17:$AT$22,BA$17:BA$22,将星节奏统计!PC130)</f>
        <v>3.4647418101054969E-4</v>
      </c>
      <c r="PT131" s="28">
        <f>求节点($AT$17:$AT$22,BB$17:BB$22,将星节奏统计!PD130)</f>
        <v>5.2496088031901353E-4</v>
      </c>
      <c r="PU131" s="28">
        <f>求节点($AT$17:$AT$22,BC$17:BC$22,将星节奏统计!PE130)</f>
        <v>0</v>
      </c>
      <c r="PV131" s="28">
        <f>求节点($AT$17:$AT$22,BD$17:BD$22,将星节奏统计!PF130)</f>
        <v>3.4647418101054969E-4</v>
      </c>
      <c r="PW131" s="28">
        <f>求节点($AT$17:$AT$22,BE$17:BE$22,将星节奏统计!PG130)</f>
        <v>0</v>
      </c>
      <c r="PX131" s="28">
        <f>求节点($AT$17:$AT$22,BF$17:BF$22,将星节奏统计!PH130)</f>
        <v>0</v>
      </c>
      <c r="PY131" s="28">
        <f>求节点($AT$17:$AT$22,BG$17:BG$22,将星节奏统计!PI130)</f>
        <v>0</v>
      </c>
      <c r="PZ131" s="28">
        <f>求节点($AT$17:$AT$22,BH$17:BH$22,将星节奏统计!PJ130)</f>
        <v>0</v>
      </c>
      <c r="QA131" s="28">
        <f>求节点($AT$17:$AT$22,BI$17:BI$22,将星节奏统计!PK130)</f>
        <v>0</v>
      </c>
      <c r="QB131" s="28">
        <f>求节点($AT$17:$AT$22,BJ$17:BJ$22,将星节奏统计!PL130)</f>
        <v>0</v>
      </c>
      <c r="QC131" s="28">
        <f>求节点($AT$17:$AT$22,BK$17:BK$22,将星节奏统计!PM130)</f>
        <v>0</v>
      </c>
      <c r="QD131" s="28">
        <f>求节点($AT$17:$AT$22,BL$17:BL$22,将星节奏统计!PN130)</f>
        <v>0</v>
      </c>
      <c r="QE131" s="28">
        <f>求节点($AT$17:$AT$22,BM$17:BM$22,将星节奏统计!PO130)</f>
        <v>0</v>
      </c>
      <c r="QF131" s="28">
        <f>求节点($AT$17:$AT$22,BN$17:BN$22,将星节奏统计!PP130)</f>
        <v>0</v>
      </c>
      <c r="QG131" s="28">
        <f>求节点($AT$17:$AT$22,BO$17:BO$22,将星节奏统计!PQ130)</f>
        <v>0</v>
      </c>
      <c r="QJ131" s="3">
        <v>127</v>
      </c>
      <c r="QK131" s="28">
        <f t="shared" ca="1" si="80"/>
        <v>1.5</v>
      </c>
      <c r="QL131" s="28">
        <f t="shared" ca="1" si="80"/>
        <v>1.5</v>
      </c>
      <c r="QM131" s="28">
        <f t="shared" ca="1" si="80"/>
        <v>1.5</v>
      </c>
      <c r="QN131" s="28">
        <f t="shared" ca="1" si="80"/>
        <v>1.5</v>
      </c>
      <c r="QO131" s="28">
        <f t="shared" ca="1" si="80"/>
        <v>1.5</v>
      </c>
      <c r="QP131" s="28">
        <f t="shared" ca="1" si="81"/>
        <v>1.5</v>
      </c>
      <c r="QQ131" s="28">
        <f t="shared" ca="1" si="81"/>
        <v>1.5</v>
      </c>
      <c r="QR131" s="28">
        <f t="shared" ca="1" si="81"/>
        <v>1.5</v>
      </c>
      <c r="QS131" s="28">
        <f t="shared" ca="1" si="81"/>
        <v>1.5</v>
      </c>
      <c r="QT131" s="28">
        <f t="shared" ca="1" si="81"/>
        <v>1.5</v>
      </c>
      <c r="QU131" s="28">
        <f t="shared" ca="1" si="82"/>
        <v>0.1</v>
      </c>
      <c r="QV131" s="28">
        <f t="shared" ca="1" si="82"/>
        <v>0.1</v>
      </c>
      <c r="QW131" s="28">
        <f t="shared" ca="1" si="82"/>
        <v>0.1</v>
      </c>
      <c r="QX131" s="28">
        <f t="shared" ca="1" si="82"/>
        <v>0.1</v>
      </c>
      <c r="QY131" s="28">
        <f t="shared" ca="1" si="82"/>
        <v>0.1</v>
      </c>
      <c r="QZ131" s="28">
        <f t="shared" ca="1" si="83"/>
        <v>1</v>
      </c>
      <c r="RA131" s="28">
        <f t="shared" ca="1" si="83"/>
        <v>1</v>
      </c>
      <c r="RB131" s="28">
        <f t="shared" ca="1" si="83"/>
        <v>1</v>
      </c>
      <c r="RC131" s="28">
        <f t="shared" ca="1" si="83"/>
        <v>1</v>
      </c>
      <c r="RD131" s="28">
        <f t="shared" ca="1" si="83"/>
        <v>1</v>
      </c>
      <c r="RE131" s="28">
        <f t="shared" ca="1" si="84"/>
        <v>0.99</v>
      </c>
      <c r="RF131" s="28">
        <f t="shared" ca="1" si="84"/>
        <v>0.99</v>
      </c>
      <c r="RG131" s="28">
        <f t="shared" ca="1" si="84"/>
        <v>0.99</v>
      </c>
      <c r="RH131" s="28">
        <f t="shared" ca="1" si="84"/>
        <v>0.99</v>
      </c>
      <c r="RI131" s="28">
        <f t="shared" ca="1" si="84"/>
        <v>0.99</v>
      </c>
      <c r="RJ131" s="28">
        <f t="shared" ca="1" si="85"/>
        <v>3.3834017176604531E-4</v>
      </c>
      <c r="RK131" s="28">
        <f t="shared" ca="1" si="85"/>
        <v>0</v>
      </c>
      <c r="RL131" s="28">
        <f t="shared" ca="1" si="85"/>
        <v>3.3834017176604531E-4</v>
      </c>
      <c r="RM131" s="28">
        <f t="shared" ca="1" si="85"/>
        <v>0</v>
      </c>
      <c r="RN131" s="28">
        <f t="shared" ca="1" si="85"/>
        <v>3.6222300742011927E-4</v>
      </c>
      <c r="RO131" s="28">
        <f t="shared" ca="1" si="86"/>
        <v>3.2362972951534633E-4</v>
      </c>
      <c r="RP131" s="28">
        <f t="shared" ca="1" si="86"/>
        <v>0</v>
      </c>
      <c r="RQ131" s="28">
        <f t="shared" ca="1" si="86"/>
        <v>3.2362972951534633E-4</v>
      </c>
      <c r="RR131" s="28">
        <f t="shared" ca="1" si="86"/>
        <v>0</v>
      </c>
      <c r="RS131" s="28">
        <f t="shared" ca="1" si="86"/>
        <v>3.4647418101054969E-4</v>
      </c>
      <c r="RT131" s="28">
        <f t="shared" ca="1" si="87"/>
        <v>0.1</v>
      </c>
      <c r="RU131" s="28">
        <f t="shared" ca="1" si="87"/>
        <v>0.1</v>
      </c>
      <c r="RV131" s="28">
        <f t="shared" ca="1" si="87"/>
        <v>0.1</v>
      </c>
      <c r="RW131" s="28">
        <f t="shared" ca="1" si="87"/>
        <v>0.1</v>
      </c>
      <c r="RX131" s="28">
        <f t="shared" ca="1" si="87"/>
        <v>0.1</v>
      </c>
      <c r="RY131" s="28">
        <f t="shared" ca="1" si="88"/>
        <v>0.19431481876369003</v>
      </c>
      <c r="RZ131" s="28">
        <f t="shared" ca="1" si="88"/>
        <v>0.2</v>
      </c>
      <c r="SA131" s="28">
        <f t="shared" ca="1" si="88"/>
        <v>0.2</v>
      </c>
      <c r="SB131" s="28">
        <f t="shared" ca="1" si="88"/>
        <v>0.2</v>
      </c>
      <c r="SC131" s="28">
        <f t="shared" ca="1" si="88"/>
        <v>0.2</v>
      </c>
    </row>
    <row r="132" spans="46:497" x14ac:dyDescent="0.2">
      <c r="CU132" s="3">
        <v>128</v>
      </c>
      <c r="CV132" s="28">
        <f>求节点($AT$5:$AT$10,AV$5:AV$10,将星节奏统计!BJ131)</f>
        <v>0.1</v>
      </c>
      <c r="CW132" s="28">
        <f>求节点($AT$5:$AT$10,AW$5:AW$10,将星节奏统计!BK131)</f>
        <v>0.1</v>
      </c>
      <c r="CX132" s="28">
        <f>求节点($AT$5:$AT$10,AX$5:AX$10,将星节奏统计!BL131)</f>
        <v>9.6423041033677215E-2</v>
      </c>
      <c r="CY132" s="28">
        <f>求节点($AT$5:$AT$10,AY$5:AY$10,将星节奏统计!BM131)</f>
        <v>0</v>
      </c>
      <c r="CZ132" s="28">
        <f>求节点($AT$5:$AT$10,AZ$5:AZ$10,将星节奏统计!BN131)</f>
        <v>0</v>
      </c>
      <c r="DA132" s="28">
        <f>求节点($AT$5:$AT$10,BA$5:BA$10,将星节奏统计!BO131)</f>
        <v>0</v>
      </c>
      <c r="DB132" s="28">
        <f>求节点($AT$5:$AT$10,BB$5:BB$10,将星节奏统计!BP131)</f>
        <v>0</v>
      </c>
      <c r="DC132" s="28">
        <f>求节点($AT$5:$AT$10,BC$5:BC$10,将星节奏统计!BQ131)</f>
        <v>0</v>
      </c>
      <c r="DD132" s="28">
        <f>求节点($AT$5:$AT$10,BD$5:BD$10,将星节奏统计!BR131)</f>
        <v>0</v>
      </c>
      <c r="DE132" s="28">
        <f>求节点($AT$5:$AT$10,BE$5:BE$10,将星节奏统计!BS131)</f>
        <v>0</v>
      </c>
      <c r="DF132" s="28">
        <f>求节点($AT$5:$AT$10,BF$5:BF$10,将星节奏统计!BT131)</f>
        <v>0</v>
      </c>
      <c r="DG132" s="28">
        <f>求节点($AT$5:$AT$10,BG$5:BG$10,将星节奏统计!BU131)</f>
        <v>0</v>
      </c>
      <c r="DH132" s="28">
        <f>求节点($AT$5:$AT$10,BH$5:BH$10,将星节奏统计!BV131)</f>
        <v>0</v>
      </c>
      <c r="DI132" s="28">
        <f>求节点($AT$5:$AT$10,BI$5:BI$10,将星节奏统计!BW131)</f>
        <v>0</v>
      </c>
      <c r="DJ132" s="28">
        <f>求节点($AT$5:$AT$10,BJ$5:BJ$10,将星节奏统计!BX131)</f>
        <v>0</v>
      </c>
      <c r="DK132" s="28">
        <f>求节点($AT$5:$AT$10,BK$5:BK$10,将星节奏统计!BY131)</f>
        <v>0</v>
      </c>
      <c r="DL132" s="28">
        <f>求节点($AT$5:$AT$10,BL$5:BL$10,将星节奏统计!BZ131)</f>
        <v>0.9</v>
      </c>
      <c r="DM132" s="28">
        <f>求节点($AT$5:$AT$10,BM$5:BM$10,将星节奏统计!CA131)</f>
        <v>0.9</v>
      </c>
      <c r="DN132" s="28">
        <f>求节点($AT$5:$AT$10,BN$5:BN$10,将星节奏统计!CB131)</f>
        <v>0.6</v>
      </c>
      <c r="DO132" s="28">
        <f>求节点($AT$5:$AT$10,BO$5:BO$10,将星节奏统计!CC131)</f>
        <v>0</v>
      </c>
      <c r="DP132" s="28">
        <f>求节点($AT$5:$AT$10,BP$5:BP$10,将星节奏统计!CD131)</f>
        <v>0.9</v>
      </c>
      <c r="DQ132" s="28">
        <f>求节点($AT$5:$AT$10,BQ$5:BQ$10,将星节奏统计!CE131)</f>
        <v>0.6</v>
      </c>
      <c r="DR132" s="28">
        <f>求节点($AT$5:$AT$10,BR$5:BR$10,将星节奏统计!CF131)</f>
        <v>0.9</v>
      </c>
      <c r="DS132" s="28">
        <f>求节点($AT$5:$AT$10,BS$5:BS$10,将星节奏统计!CG131)</f>
        <v>0</v>
      </c>
      <c r="DT132" s="28">
        <f>求节点($AT$5:$AT$10,BT$5:BT$10,将星节奏统计!CH131)</f>
        <v>0.6</v>
      </c>
      <c r="DU132" s="28">
        <f>求节点($AT$5:$AT$10,BU$5:BU$10,将星节奏统计!CI131)</f>
        <v>0.1</v>
      </c>
      <c r="DV132" s="28">
        <f>求节点($AT$5:$AT$10,BV$5:BV$10,将星节奏统计!CJ131)</f>
        <v>0.6</v>
      </c>
      <c r="DW132" s="28">
        <f>求节点($AT$5:$AT$10,BW$5:BW$10,将星节奏统计!CK131)</f>
        <v>0.5</v>
      </c>
      <c r="DX132" s="28">
        <f>求节点($AT$5:$AT$10,BX$5:BX$10,将星节奏统计!CL131)</f>
        <v>0.33</v>
      </c>
      <c r="DY132" s="28">
        <f>求节点($AT$5:$AT$10,BY$5:BY$10,将星节奏统计!CM131)</f>
        <v>0.5</v>
      </c>
      <c r="DZ132" s="28">
        <f>求节点($AT$5:$AT$10,BZ$5:BZ$10,将星节奏统计!CN131)</f>
        <v>0.33</v>
      </c>
      <c r="EA132" s="28">
        <f>求节点($AT$5:$AT$10,CA$5:CA$10,将星节奏统计!CO131)</f>
        <v>0.6</v>
      </c>
      <c r="EB132" s="28">
        <f>求节点($AT$5:$AT$10,CB$5:CB$10,将星节奏统计!CP131)</f>
        <v>0.6</v>
      </c>
      <c r="EC132" s="28">
        <f>求节点($AT$5:$AT$10,CC$5:CC$10,将星节奏统计!CQ131)</f>
        <v>0.6</v>
      </c>
      <c r="ED132" s="28">
        <f>求节点($AT$5:$AT$10,CD$5:CD$10,将星节奏统计!CR131)</f>
        <v>0.6</v>
      </c>
      <c r="EE132" s="28">
        <f>求节点($AT$5:$AT$10,CE$5:CE$10,将星节奏统计!CS131)</f>
        <v>0.4</v>
      </c>
      <c r="EF132" s="28">
        <f>求节点($AT$5:$AT$10,CF$5:CF$10,将星节奏统计!CT131)</f>
        <v>0.4</v>
      </c>
      <c r="EG132" s="28">
        <f>求节点($AT$5:$AT$10,CG$5:CG$10,将星节奏统计!CU131)</f>
        <v>0.4</v>
      </c>
      <c r="EH132" s="28">
        <f>求节点($AT$5:$AT$10,CH$5:CH$10,将星节奏统计!CV131)</f>
        <v>0.4</v>
      </c>
      <c r="EI132" s="28">
        <f>求节点($AT$5:$AT$10,CI$5:CI$10,将星节奏统计!CW131)</f>
        <v>0.5</v>
      </c>
      <c r="EJ132" s="28">
        <f>求节点($AT$5:$AT$10,CJ$5:CJ$10,将星节奏统计!CX131)</f>
        <v>0.33</v>
      </c>
      <c r="EK132" s="28">
        <f>求节点($AT$5:$AT$10,CK$5:CK$10,将星节奏统计!CY131)</f>
        <v>0</v>
      </c>
      <c r="EL132" s="28">
        <f>求节点($AT$5:$AT$10,CL$5:CL$10,将星节奏统计!CZ131)</f>
        <v>0</v>
      </c>
      <c r="EM132" s="28">
        <f>求节点($AT$5:$AT$10,CM$5:CM$10,将星节奏统计!DA131)</f>
        <v>0</v>
      </c>
      <c r="EN132" s="28">
        <f>求节点($AT$5:$AT$10,CN$5:CN$10,将星节奏统计!DB131)</f>
        <v>0</v>
      </c>
      <c r="EO132" s="28">
        <f>求节点($AT$5:$AT$10,CO$5:CO$10,将星节奏统计!DC131)</f>
        <v>0</v>
      </c>
      <c r="EP132" s="28">
        <f>求节点($AT$5:$AT$10,CP$5:CP$10,将星节奏统计!DD131)</f>
        <v>0</v>
      </c>
      <c r="EQ132" s="28">
        <f>求节点($AT$5:$AT$10,CQ$5:CQ$10,将星节奏统计!DE131)</f>
        <v>0</v>
      </c>
      <c r="ER132" s="28">
        <f>求节点($AT$5:$AT$10,CR$5:CR$10,将星节奏统计!DF131)</f>
        <v>0</v>
      </c>
      <c r="ES132" s="28">
        <f>求节点($AT$5:$AT$10,CS$5:CS$10,将星节奏统计!DG131)</f>
        <v>0</v>
      </c>
      <c r="ET132" s="28">
        <f>求节点($AT$17:$AT$22,AV$17:AV$22,将星节奏统计!DJ131)</f>
        <v>0</v>
      </c>
      <c r="EU132" s="28">
        <f>求节点($AT$17:$AT$22,AW$17:AW$22,将星节奏统计!DK131)</f>
        <v>0</v>
      </c>
      <c r="EV132" s="28">
        <f>求节点($AT$17:$AT$22,AX$17:AX$22,将星节奏统计!DL131)</f>
        <v>0</v>
      </c>
      <c r="EW132" s="28">
        <f>求节点($AT$17:$AT$22,AY$17:AY$22,将星节奏统计!DM131)</f>
        <v>2.1575315301023551E-4</v>
      </c>
      <c r="EX132" s="28">
        <f>求节点($AT$17:$AT$22,AZ$17:AZ$22,将星节奏统计!DN131)</f>
        <v>3.2362972951534633E-4</v>
      </c>
      <c r="EY132" s="28">
        <f>求节点($AT$17:$AT$22,BA$17:BA$22,将星节奏统计!DO131)</f>
        <v>3.2362972951534633E-4</v>
      </c>
      <c r="EZ132" s="28">
        <f>求节点($AT$17:$AT$22,BB$17:BB$22,将星节奏统计!DP131)</f>
        <v>4.9034807502325306E-4</v>
      </c>
      <c r="FA132" s="28">
        <f>求节点($AT$17:$AT$22,BC$17:BC$22,将星节奏统计!DQ131)</f>
        <v>0</v>
      </c>
      <c r="FB132" s="28">
        <f>求节点($AT$17:$AT$22,BD$17:BD$22,将星节奏统计!DR131)</f>
        <v>3.2362972951534633E-4</v>
      </c>
      <c r="FC132" s="28">
        <f>求节点($AT$17:$AT$22,BE$17:BE$22,将星节奏统计!DS131)</f>
        <v>0</v>
      </c>
      <c r="FD132" s="28">
        <f>求节点($AT$17:$AT$22,BF$17:BF$22,将星节奏统计!DT131)</f>
        <v>0</v>
      </c>
      <c r="FE132" s="28">
        <f>求节点($AT$17:$AT$22,BG$17:BG$22,将星节奏统计!DU131)</f>
        <v>0</v>
      </c>
      <c r="FF132" s="28">
        <f>求节点($AT$17:$AT$22,BH$17:BH$22,将星节奏统计!DV131)</f>
        <v>0</v>
      </c>
      <c r="FG132" s="28">
        <f>求节点($AT$17:$AT$22,BI$17:BI$22,将星节奏统计!DW131)</f>
        <v>0</v>
      </c>
      <c r="FH132" s="28">
        <f>求节点($AT$17:$AT$22,BJ$17:BJ$22,将星节奏统计!DX131)</f>
        <v>0</v>
      </c>
      <c r="FI132" s="28">
        <f>求节点($AT$17:$AT$22,BK$17:BK$22,将星节奏统计!DY131)</f>
        <v>0</v>
      </c>
      <c r="FJ132" s="28">
        <f>求节点($AT$17:$AT$22,BL$17:BL$22,将星节奏统计!DZ131)</f>
        <v>0</v>
      </c>
      <c r="FK132" s="28">
        <f>求节点($AT$17:$AT$22,BM$17:BM$22,将星节奏统计!EA131)</f>
        <v>0</v>
      </c>
      <c r="FL132" s="28">
        <f>求节点($AT$17:$AT$22,BN$17:BN$22,将星节奏统计!EB131)</f>
        <v>0</v>
      </c>
      <c r="FM132" s="28">
        <f>求节点($AT$17:$AT$22,BO$17:BO$22,将星节奏统计!EC131)</f>
        <v>0</v>
      </c>
      <c r="FN132" s="28">
        <f>求节点($AT$5:$AT$10,AV$5:AV$10,将星节奏统计!EG131)</f>
        <v>0.1</v>
      </c>
      <c r="FO132" s="28">
        <f>求节点($AT$5:$AT$10,AW$5:AW$10,将星节奏统计!EH131)</f>
        <v>0.1</v>
      </c>
      <c r="FP132" s="28">
        <f>求节点($AT$5:$AT$10,AX$5:AX$10,将星节奏统计!EI131)</f>
        <v>0.1</v>
      </c>
      <c r="FQ132" s="28">
        <f>求节点($AT$5:$AT$10,AY$5:AY$10,将星节奏统计!EJ131)</f>
        <v>0</v>
      </c>
      <c r="FR132" s="28">
        <f>求节点($AT$5:$AT$10,AZ$5:AZ$10,将星节奏统计!EK131)</f>
        <v>0</v>
      </c>
      <c r="FS132" s="28">
        <f>求节点($AT$5:$AT$10,BA$5:BA$10,将星节奏统计!EL131)</f>
        <v>0</v>
      </c>
      <c r="FT132" s="28">
        <f>求节点($AT$5:$AT$10,BB$5:BB$10,将星节奏统计!EM131)</f>
        <v>0</v>
      </c>
      <c r="FU132" s="28">
        <f>求节点($AT$5:$AT$10,BC$5:BC$10,将星节奏统计!EN131)</f>
        <v>0</v>
      </c>
      <c r="FV132" s="28">
        <f>求节点($AT$5:$AT$10,BD$5:BD$10,将星节奏统计!EO131)</f>
        <v>0</v>
      </c>
      <c r="FW132" s="28">
        <f>求节点($AT$5:$AT$10,BE$5:BE$10,将星节奏统计!EP131)</f>
        <v>0</v>
      </c>
      <c r="FX132" s="28">
        <f>求节点($AT$5:$AT$10,BF$5:BF$10,将星节奏统计!EQ131)</f>
        <v>0</v>
      </c>
      <c r="FY132" s="28">
        <f>求节点($AT$5:$AT$10,BG$5:BG$10,将星节奏统计!ER131)</f>
        <v>0</v>
      </c>
      <c r="FZ132" s="28">
        <f>求节点($AT$5:$AT$10,BH$5:BH$10,将星节奏统计!ES131)</f>
        <v>0</v>
      </c>
      <c r="GA132" s="28">
        <f>求节点($AT$5:$AT$10,BI$5:BI$10,将星节奏统计!ET131)</f>
        <v>0</v>
      </c>
      <c r="GB132" s="28">
        <f>求节点($AT$5:$AT$10,BJ$5:BJ$10,将星节奏统计!EU131)</f>
        <v>0</v>
      </c>
      <c r="GC132" s="28">
        <f>求节点($AT$5:$AT$10,BK$5:BK$10,将星节奏统计!EV131)</f>
        <v>0</v>
      </c>
      <c r="GD132" s="28">
        <f>求节点($AT$5:$AT$10,BL$5:BL$10,将星节奏统计!EW131)</f>
        <v>0.9</v>
      </c>
      <c r="GE132" s="28">
        <f>求节点($AT$5:$AT$10,BM$5:BM$10,将星节奏统计!EX131)</f>
        <v>0.9</v>
      </c>
      <c r="GF132" s="28">
        <f>求节点($AT$5:$AT$10,BN$5:BN$10,将星节奏统计!EY131)</f>
        <v>0.6</v>
      </c>
      <c r="GG132" s="28">
        <f>求节点($AT$5:$AT$10,BO$5:BO$10,将星节奏统计!EZ131)</f>
        <v>0</v>
      </c>
      <c r="GH132" s="28">
        <f>求节点($AT$5:$AT$10,BP$5:BP$10,将星节奏统计!FA131)</f>
        <v>0.9</v>
      </c>
      <c r="GI132" s="28">
        <f>求节点($AT$5:$AT$10,BQ$5:BQ$10,将星节奏统计!FB131)</f>
        <v>0.6</v>
      </c>
      <c r="GJ132" s="28">
        <f>求节点($AT$5:$AT$10,BR$5:BR$10,将星节奏统计!FC131)</f>
        <v>0.9</v>
      </c>
      <c r="GK132" s="28">
        <f>求节点($AT$5:$AT$10,BS$5:BS$10,将星节奏统计!FD131)</f>
        <v>0</v>
      </c>
      <c r="GL132" s="28">
        <f>求节点($AT$5:$AT$10,BT$5:BT$10,将星节奏统计!FE131)</f>
        <v>0.6</v>
      </c>
      <c r="GM132" s="28">
        <f>求节点($AT$5:$AT$10,BU$5:BU$10,将星节奏统计!FF131)</f>
        <v>0.1</v>
      </c>
      <c r="GN132" s="28">
        <f>求节点($AT$5:$AT$10,BV$5:BV$10,将星节奏统计!FG131)</f>
        <v>0.6</v>
      </c>
      <c r="GO132" s="28">
        <f>求节点($AT$5:$AT$10,BW$5:BW$10,将星节奏统计!FH131)</f>
        <v>0.5</v>
      </c>
      <c r="GP132" s="28">
        <f>求节点($AT$5:$AT$10,BX$5:BX$10,将星节奏统计!FI131)</f>
        <v>0.33</v>
      </c>
      <c r="GQ132" s="28">
        <f>求节点($AT$5:$AT$10,BY$5:BY$10,将星节奏统计!FJ131)</f>
        <v>0.5</v>
      </c>
      <c r="GR132" s="28">
        <f>求节点($AT$5:$AT$10,BZ$5:BZ$10,将星节奏统计!FK131)</f>
        <v>0.33</v>
      </c>
      <c r="GS132" s="28">
        <f>求节点($AT$5:$AT$10,CA$5:CA$10,将星节奏统计!FL131)</f>
        <v>0.6</v>
      </c>
      <c r="GT132" s="28">
        <f>求节点($AT$5:$AT$10,CB$5:CB$10,将星节奏统计!FM131)</f>
        <v>0.6</v>
      </c>
      <c r="GU132" s="28">
        <f>求节点($AT$5:$AT$10,CC$5:CC$10,将星节奏统计!FN131)</f>
        <v>0.6</v>
      </c>
      <c r="GV132" s="28">
        <f>求节点($AT$5:$AT$10,CD$5:CD$10,将星节奏统计!FO131)</f>
        <v>0.6</v>
      </c>
      <c r="GW132" s="28">
        <f>求节点($AT$5:$AT$10,CE$5:CE$10,将星节奏统计!FP131)</f>
        <v>0.4</v>
      </c>
      <c r="GX132" s="28">
        <f>求节点($AT$5:$AT$10,CF$5:CF$10,将星节奏统计!FQ131)</f>
        <v>0.4</v>
      </c>
      <c r="GY132" s="28">
        <f>求节点($AT$5:$AT$10,CG$5:CG$10,将星节奏统计!FR131)</f>
        <v>0.4</v>
      </c>
      <c r="GZ132" s="28">
        <f>求节点($AT$5:$AT$10,CH$5:CH$10,将星节奏统计!FS131)</f>
        <v>0.4</v>
      </c>
      <c r="HA132" s="28">
        <f>求节点($AT$5:$AT$10,CI$5:CI$10,将星节奏统计!FT131)</f>
        <v>0.5</v>
      </c>
      <c r="HB132" s="28">
        <f>求节点($AT$5:$AT$10,CJ$5:CJ$10,将星节奏统计!FU131)</f>
        <v>0.33</v>
      </c>
      <c r="HC132" s="28">
        <f>求节点($AT$5:$AT$10,CK$5:CK$10,将星节奏统计!FV131)</f>
        <v>0</v>
      </c>
      <c r="HD132" s="28">
        <f>求节点($AT$5:$AT$10,CL$5:CL$10,将星节奏统计!FW131)</f>
        <v>0</v>
      </c>
      <c r="HE132" s="28">
        <f>求节点($AT$5:$AT$10,CM$5:CM$10,将星节奏统计!FX131)</f>
        <v>0</v>
      </c>
      <c r="HF132" s="28">
        <f>求节点($AT$5:$AT$10,CN$5:CN$10,将星节奏统计!FY131)</f>
        <v>0</v>
      </c>
      <c r="HG132" s="28">
        <f>求节点($AT$5:$AT$10,CO$5:CO$10,将星节奏统计!FZ131)</f>
        <v>0</v>
      </c>
      <c r="HH132" s="28">
        <f>求节点($AT$5:$AT$10,CP$5:CP$10,将星节奏统计!GA131)</f>
        <v>0</v>
      </c>
      <c r="HI132" s="28">
        <f>求节点($AT$5:$AT$10,CQ$5:CQ$10,将星节奏统计!GB131)</f>
        <v>0</v>
      </c>
      <c r="HJ132" s="28">
        <f>求节点($AT$5:$AT$10,CR$5:CR$10,将星节奏统计!GC131)</f>
        <v>0</v>
      </c>
      <c r="HK132" s="28">
        <f>求节点($AT$5:$AT$10,CS$5:CS$10,将星节奏统计!GD131)</f>
        <v>0</v>
      </c>
      <c r="HL132" s="28">
        <f>求节点($AT$17:$AT$22,AV$17:AV$22,将星节奏统计!GG131)</f>
        <v>0</v>
      </c>
      <c r="HM132" s="28">
        <f>求节点($AT$17:$AT$22,AW$17:AW$22,将星节奏统计!GH131)</f>
        <v>0</v>
      </c>
      <c r="HN132" s="28">
        <f>求节点($AT$17:$AT$22,AX$17:AX$22,将星节奏统计!GI131)</f>
        <v>0</v>
      </c>
      <c r="HO132" s="28">
        <f>求节点($AT$17:$AT$22,AY$17:AY$22,将星节奏统计!GJ131)</f>
        <v>0</v>
      </c>
      <c r="HP132" s="28">
        <f>求节点($AT$17:$AT$22,AZ$17:AZ$22,将星节奏统计!GK131)</f>
        <v>0</v>
      </c>
      <c r="HQ132" s="28">
        <f>求节点($AT$17:$AT$22,BA$17:BA$22,将星节奏统计!GL131)</f>
        <v>0</v>
      </c>
      <c r="HR132" s="28">
        <f>求节点($AT$17:$AT$22,BB$17:BB$22,将星节奏统计!GM131)</f>
        <v>0</v>
      </c>
      <c r="HS132" s="28">
        <f>求节点($AT$17:$AT$22,BC$17:BC$22,将星节奏统计!GN131)</f>
        <v>0</v>
      </c>
      <c r="HT132" s="28">
        <f>求节点($AT$17:$AT$22,BD$17:BD$22,将星节奏统计!GO131)</f>
        <v>0</v>
      </c>
      <c r="HU132" s="28">
        <f>求节点($AT$17:$AT$22,BE$17:BE$22,将星节奏统计!GP131)</f>
        <v>0</v>
      </c>
      <c r="HV132" s="28">
        <f>求节点($AT$17:$AT$22,BF$17:BF$22,将星节奏统计!GQ131)</f>
        <v>0</v>
      </c>
      <c r="HW132" s="28">
        <f>求节点($AT$17:$AT$22,BG$17:BG$22,将星节奏统计!GR131)</f>
        <v>0</v>
      </c>
      <c r="HX132" s="28">
        <f>求节点($AT$17:$AT$22,BH$17:BH$22,将星节奏统计!GS131)</f>
        <v>0</v>
      </c>
      <c r="HY132" s="28">
        <f>求节点($AT$17:$AT$22,BI$17:BI$22,将星节奏统计!GT131)</f>
        <v>0</v>
      </c>
      <c r="HZ132" s="28">
        <f>求节点($AT$17:$AT$22,BJ$17:BJ$22,将星节奏统计!GU131)</f>
        <v>0</v>
      </c>
      <c r="IA132" s="28">
        <f>求节点($AT$17:$AT$22,BK$17:BK$22,将星节奏统计!GV131)</f>
        <v>0</v>
      </c>
      <c r="IB132" s="28">
        <f>求节点($AT$17:$AT$22,BL$17:BL$22,将星节奏统计!GW131)</f>
        <v>0</v>
      </c>
      <c r="IC132" s="28">
        <f>求节点($AT$17:$AT$22,BM$17:BM$22,将星节奏统计!GX131)</f>
        <v>0</v>
      </c>
      <c r="ID132" s="28">
        <f>求节点($AT$17:$AT$22,BN$17:BN$22,将星节奏统计!GY131)</f>
        <v>0</v>
      </c>
      <c r="IE132" s="28">
        <f>求节点($AT$17:$AT$22,BO$17:BO$22,将星节奏统计!GZ131)</f>
        <v>0</v>
      </c>
      <c r="IF132" s="28">
        <f>求节点($AT$5:$AT$10,AV$5:AV$10,将星节奏统计!HD131)</f>
        <v>0.1</v>
      </c>
      <c r="IG132" s="28">
        <f>求节点($AT$5:$AT$10,AW$5:AW$10,将星节奏统计!HE131)</f>
        <v>0.1</v>
      </c>
      <c r="IH132" s="28">
        <f>求节点($AT$5:$AT$10,AX$5:AX$10,将星节奏统计!HF131)</f>
        <v>0.1</v>
      </c>
      <c r="II132" s="28">
        <f>求节点($AT$5:$AT$10,AY$5:AY$10,将星节奏统计!HG131)</f>
        <v>0</v>
      </c>
      <c r="IJ132" s="28">
        <f>求节点($AT$5:$AT$10,AZ$5:AZ$10,将星节奏统计!HH131)</f>
        <v>0</v>
      </c>
      <c r="IK132" s="28">
        <f>求节点($AT$5:$AT$10,BA$5:BA$10,将星节奏统计!HI131)</f>
        <v>0</v>
      </c>
      <c r="IL132" s="28">
        <f>求节点($AT$5:$AT$10,BB$5:BB$10,将星节奏统计!HJ131)</f>
        <v>0</v>
      </c>
      <c r="IM132" s="28">
        <f>求节点($AT$5:$AT$10,BC$5:BC$10,将星节奏统计!HK131)</f>
        <v>0</v>
      </c>
      <c r="IN132" s="28">
        <f>求节点($AT$5:$AT$10,BD$5:BD$10,将星节奏统计!HL131)</f>
        <v>0</v>
      </c>
      <c r="IO132" s="28">
        <f>求节点($AT$5:$AT$10,BE$5:BE$10,将星节奏统计!HM131)</f>
        <v>0</v>
      </c>
      <c r="IP132" s="28">
        <f>求节点($AT$5:$AT$10,BF$5:BF$10,将星节奏统计!HN131)</f>
        <v>0</v>
      </c>
      <c r="IQ132" s="28">
        <f>求节点($AT$5:$AT$10,BG$5:BG$10,将星节奏统计!HO131)</f>
        <v>0</v>
      </c>
      <c r="IR132" s="28">
        <f>求节点($AT$5:$AT$10,BH$5:BH$10,将星节奏统计!HP131)</f>
        <v>0</v>
      </c>
      <c r="IS132" s="28">
        <f>求节点($AT$5:$AT$10,BI$5:BI$10,将星节奏统计!HQ131)</f>
        <v>0</v>
      </c>
      <c r="IT132" s="28">
        <f>求节点($AT$5:$AT$10,BJ$5:BJ$10,将星节奏统计!HR131)</f>
        <v>0</v>
      </c>
      <c r="IU132" s="28">
        <f>求节点($AT$5:$AT$10,BK$5:BK$10,将星节奏统计!HS131)</f>
        <v>0</v>
      </c>
      <c r="IV132" s="28">
        <f>求节点($AT$5:$AT$10,BL$5:BL$10,将星节奏统计!HT131)</f>
        <v>0.9</v>
      </c>
      <c r="IW132" s="28">
        <f>求节点($AT$5:$AT$10,BM$5:BM$10,将星节奏统计!HU131)</f>
        <v>0.9</v>
      </c>
      <c r="IX132" s="28">
        <f>求节点($AT$5:$AT$10,BN$5:BN$10,将星节奏统计!HV131)</f>
        <v>0.6</v>
      </c>
      <c r="IY132" s="28">
        <f>求节点($AT$5:$AT$10,BO$5:BO$10,将星节奏统计!HW131)</f>
        <v>0</v>
      </c>
      <c r="IZ132" s="28">
        <f>求节点($AT$5:$AT$10,BP$5:BP$10,将星节奏统计!HX131)</f>
        <v>0.9</v>
      </c>
      <c r="JA132" s="28">
        <f>求节点($AT$5:$AT$10,BQ$5:BQ$10,将星节奏统计!HY131)</f>
        <v>0.6</v>
      </c>
      <c r="JB132" s="28">
        <f>求节点($AT$5:$AT$10,BR$5:BR$10,将星节奏统计!HZ131)</f>
        <v>0.9</v>
      </c>
      <c r="JC132" s="28">
        <f>求节点($AT$5:$AT$10,BS$5:BS$10,将星节奏统计!IA131)</f>
        <v>0</v>
      </c>
      <c r="JD132" s="28">
        <f>求节点($AT$5:$AT$10,BT$5:BT$10,将星节奏统计!IB131)</f>
        <v>0.6</v>
      </c>
      <c r="JE132" s="28">
        <f>求节点($AT$5:$AT$10,BU$5:BU$10,将星节奏统计!IC131)</f>
        <v>0.1</v>
      </c>
      <c r="JF132" s="28">
        <f>求节点($AT$5:$AT$10,BV$5:BV$10,将星节奏统计!ID131)</f>
        <v>0.6</v>
      </c>
      <c r="JG132" s="28">
        <f>求节点($AT$5:$AT$10,BW$5:BW$10,将星节奏统计!IE131)</f>
        <v>0.5</v>
      </c>
      <c r="JH132" s="28">
        <f>求节点($AT$5:$AT$10,BX$5:BX$10,将星节奏统计!IF131)</f>
        <v>0.33</v>
      </c>
      <c r="JI132" s="28">
        <f>求节点($AT$5:$AT$10,BY$5:BY$10,将星节奏统计!IG131)</f>
        <v>0.5</v>
      </c>
      <c r="JJ132" s="28">
        <f>求节点($AT$5:$AT$10,BZ$5:BZ$10,将星节奏统计!IH131)</f>
        <v>0.33</v>
      </c>
      <c r="JK132" s="28">
        <f>求节点($AT$5:$AT$10,CA$5:CA$10,将星节奏统计!II131)</f>
        <v>0.6</v>
      </c>
      <c r="JL132" s="28">
        <f>求节点($AT$5:$AT$10,CB$5:CB$10,将星节奏统计!IJ131)</f>
        <v>0.6</v>
      </c>
      <c r="JM132" s="28">
        <f>求节点($AT$5:$AT$10,CC$5:CC$10,将星节奏统计!IK131)</f>
        <v>0.6</v>
      </c>
      <c r="JN132" s="28">
        <f>求节点($AT$5:$AT$10,CD$5:CD$10,将星节奏统计!IL131)</f>
        <v>0.6</v>
      </c>
      <c r="JO132" s="28">
        <f>求节点($AT$5:$AT$10,CE$5:CE$10,将星节奏统计!IM131)</f>
        <v>0.4</v>
      </c>
      <c r="JP132" s="28">
        <f>求节点($AT$5:$AT$10,CF$5:CF$10,将星节奏统计!IN131)</f>
        <v>0.4</v>
      </c>
      <c r="JQ132" s="28">
        <f>求节点($AT$5:$AT$10,CG$5:CG$10,将星节奏统计!IO131)</f>
        <v>0.4</v>
      </c>
      <c r="JR132" s="28">
        <f>求节点($AT$5:$AT$10,CH$5:CH$10,将星节奏统计!IP131)</f>
        <v>0.4</v>
      </c>
      <c r="JS132" s="28">
        <f>求节点($AT$5:$AT$10,CI$5:CI$10,将星节奏统计!IQ131)</f>
        <v>0.5</v>
      </c>
      <c r="JT132" s="28">
        <f>求节点($AT$5:$AT$10,CJ$5:CJ$10,将星节奏统计!IR131)</f>
        <v>0.33</v>
      </c>
      <c r="JU132" s="28">
        <f>求节点($AT$5:$AT$10,CK$5:CK$10,将星节奏统计!IS131)</f>
        <v>0</v>
      </c>
      <c r="JV132" s="28">
        <f>求节点($AT$5:$AT$10,CL$5:CL$10,将星节奏统计!IT131)</f>
        <v>0</v>
      </c>
      <c r="JW132" s="28">
        <f>求节点($AT$5:$AT$10,CM$5:CM$10,将星节奏统计!IU131)</f>
        <v>0</v>
      </c>
      <c r="JX132" s="28">
        <f>求节点($AT$5:$AT$10,CN$5:CN$10,将星节奏统计!IV131)</f>
        <v>0</v>
      </c>
      <c r="JY132" s="28">
        <f>求节点($AT$5:$AT$10,CO$5:CO$10,将星节奏统计!IW131)</f>
        <v>0</v>
      </c>
      <c r="JZ132" s="28">
        <f>求节点($AT$5:$AT$10,CP$5:CP$10,将星节奏统计!IX131)</f>
        <v>0</v>
      </c>
      <c r="KA132" s="28">
        <f>求节点($AT$5:$AT$10,CQ$5:CQ$10,将星节奏统计!IY131)</f>
        <v>0</v>
      </c>
      <c r="KB132" s="28">
        <f>求节点($AT$5:$AT$10,CR$5:CR$10,将星节奏统计!IZ131)</f>
        <v>0</v>
      </c>
      <c r="KC132" s="28">
        <f>求节点($AT$5:$AT$10,CS$5:CS$10,将星节奏统计!JA131)</f>
        <v>0</v>
      </c>
      <c r="KD132" s="28">
        <f>求节点($AT$17:$AT$22,AV$17:AV$22,将星节奏统计!JD131)</f>
        <v>0</v>
      </c>
      <c r="KE132" s="28">
        <f>求节点($AT$17:$AT$22,AW$17:AW$22,将星节奏统计!JE131)</f>
        <v>0</v>
      </c>
      <c r="KF132" s="28">
        <f>求节点($AT$17:$AT$22,AX$17:AX$22,将星节奏统计!JF131)</f>
        <v>0</v>
      </c>
      <c r="KG132" s="28">
        <f>求节点($AT$17:$AT$22,AY$17:AY$22,将星节奏统计!JG131)</f>
        <v>2.1575315301023551E-4</v>
      </c>
      <c r="KH132" s="28">
        <f>求节点($AT$17:$AT$22,AZ$17:AZ$22,将星节奏统计!JH131)</f>
        <v>3.2362972951534633E-4</v>
      </c>
      <c r="KI132" s="28">
        <f>求节点($AT$17:$AT$22,BA$17:BA$22,将星节奏统计!JI131)</f>
        <v>3.2362972951534633E-4</v>
      </c>
      <c r="KJ132" s="28">
        <f>求节点($AT$17:$AT$22,BB$17:BB$22,将星节奏统计!JJ131)</f>
        <v>4.9034807502325306E-4</v>
      </c>
      <c r="KK132" s="28">
        <f>求节点($AT$17:$AT$22,BC$17:BC$22,将星节奏统计!JK131)</f>
        <v>0</v>
      </c>
      <c r="KL132" s="28">
        <f>求节点($AT$17:$AT$22,BD$17:BD$22,将星节奏统计!JL131)</f>
        <v>3.2362972951534633E-4</v>
      </c>
      <c r="KM132" s="28">
        <f>求节点($AT$17:$AT$22,BE$17:BE$22,将星节奏统计!JM131)</f>
        <v>0</v>
      </c>
      <c r="KN132" s="28">
        <f>求节点($AT$17:$AT$22,BF$17:BF$22,将星节奏统计!JN131)</f>
        <v>0</v>
      </c>
      <c r="KO132" s="28">
        <f>求节点($AT$17:$AT$22,BG$17:BG$22,将星节奏统计!JO131)</f>
        <v>0</v>
      </c>
      <c r="KP132" s="28">
        <f>求节点($AT$17:$AT$22,BH$17:BH$22,将星节奏统计!JP131)</f>
        <v>0</v>
      </c>
      <c r="KQ132" s="28">
        <f>求节点($AT$17:$AT$22,BI$17:BI$22,将星节奏统计!JQ131)</f>
        <v>0</v>
      </c>
      <c r="KR132" s="28">
        <f>求节点($AT$17:$AT$22,BJ$17:BJ$22,将星节奏统计!JR131)</f>
        <v>0</v>
      </c>
      <c r="KS132" s="28">
        <f>求节点($AT$17:$AT$22,BK$17:BK$22,将星节奏统计!JS131)</f>
        <v>0</v>
      </c>
      <c r="KT132" s="28">
        <f>求节点($AT$17:$AT$22,BL$17:BL$22,将星节奏统计!JT131)</f>
        <v>0</v>
      </c>
      <c r="KU132" s="28">
        <f>求节点($AT$17:$AT$22,BM$17:BM$22,将星节奏统计!JU131)</f>
        <v>0</v>
      </c>
      <c r="KV132" s="28">
        <f>求节点($AT$17:$AT$22,BN$17:BN$22,将星节奏统计!JV131)</f>
        <v>0</v>
      </c>
      <c r="KW132" s="28">
        <f>求节点($AT$17:$AT$22,BO$17:BO$22,将星节奏统计!JW131)</f>
        <v>0</v>
      </c>
      <c r="KX132" s="28">
        <f>求节点($AT$5:$AT$10,AV$5:AV$10,将星节奏统计!KA131)</f>
        <v>0.1</v>
      </c>
      <c r="KY132" s="28">
        <f>求节点($AT$5:$AT$10,AW$5:AW$10,将星节奏统计!KB131)</f>
        <v>0.1</v>
      </c>
      <c r="KZ132" s="28">
        <f>求节点($AT$5:$AT$10,AX$5:AX$10,将星节奏统计!KC131)</f>
        <v>0.1</v>
      </c>
      <c r="LA132" s="28">
        <f>求节点($AT$5:$AT$10,AY$5:AY$10,将星节奏统计!KD131)</f>
        <v>0</v>
      </c>
      <c r="LB132" s="28">
        <f>求节点($AT$5:$AT$10,AZ$5:AZ$10,将星节奏统计!KE131)</f>
        <v>0</v>
      </c>
      <c r="LC132" s="28">
        <f>求节点($AT$5:$AT$10,BA$5:BA$10,将星节奏统计!KF131)</f>
        <v>0</v>
      </c>
      <c r="LD132" s="28">
        <f>求节点($AT$5:$AT$10,BB$5:BB$10,将星节奏统计!KG131)</f>
        <v>0</v>
      </c>
      <c r="LE132" s="28">
        <f>求节点($AT$5:$AT$10,BC$5:BC$10,将星节奏统计!KH131)</f>
        <v>0</v>
      </c>
      <c r="LF132" s="28">
        <f>求节点($AT$5:$AT$10,BD$5:BD$10,将星节奏统计!KI131)</f>
        <v>0</v>
      </c>
      <c r="LG132" s="28">
        <f>求节点($AT$5:$AT$10,BE$5:BE$10,将星节奏统计!KJ131)</f>
        <v>0</v>
      </c>
      <c r="LH132" s="28">
        <f>求节点($AT$5:$AT$10,BF$5:BF$10,将星节奏统计!KK131)</f>
        <v>0</v>
      </c>
      <c r="LI132" s="28">
        <f>求节点($AT$5:$AT$10,BG$5:BG$10,将星节奏统计!KL131)</f>
        <v>0</v>
      </c>
      <c r="LJ132" s="28">
        <f>求节点($AT$5:$AT$10,BH$5:BH$10,将星节奏统计!KM131)</f>
        <v>0</v>
      </c>
      <c r="LK132" s="28">
        <f>求节点($AT$5:$AT$10,BI$5:BI$10,将星节奏统计!KN131)</f>
        <v>0</v>
      </c>
      <c r="LL132" s="28">
        <f>求节点($AT$5:$AT$10,BJ$5:BJ$10,将星节奏统计!KO131)</f>
        <v>0</v>
      </c>
      <c r="LM132" s="28">
        <f>求节点($AT$5:$AT$10,BK$5:BK$10,将星节奏统计!KP131)</f>
        <v>0</v>
      </c>
      <c r="LN132" s="28">
        <f>求节点($AT$5:$AT$10,BL$5:BL$10,将星节奏统计!KQ131)</f>
        <v>0.9</v>
      </c>
      <c r="LO132" s="28">
        <f>求节点($AT$5:$AT$10,BM$5:BM$10,将星节奏统计!KR131)</f>
        <v>0.9</v>
      </c>
      <c r="LP132" s="28">
        <f>求节点($AT$5:$AT$10,BN$5:BN$10,将星节奏统计!KS131)</f>
        <v>0.6</v>
      </c>
      <c r="LQ132" s="28">
        <f>求节点($AT$5:$AT$10,BO$5:BO$10,将星节奏统计!KT131)</f>
        <v>0</v>
      </c>
      <c r="LR132" s="28">
        <f>求节点($AT$5:$AT$10,BP$5:BP$10,将星节奏统计!KU131)</f>
        <v>0.9</v>
      </c>
      <c r="LS132" s="28">
        <f>求节点($AT$5:$AT$10,BQ$5:BQ$10,将星节奏统计!KV131)</f>
        <v>0.6</v>
      </c>
      <c r="LT132" s="28">
        <f>求节点($AT$5:$AT$10,BR$5:BR$10,将星节奏统计!KW131)</f>
        <v>0.9</v>
      </c>
      <c r="LU132" s="28">
        <f>求节点($AT$5:$AT$10,BS$5:BS$10,将星节奏统计!KX131)</f>
        <v>0</v>
      </c>
      <c r="LV132" s="28">
        <f>求节点($AT$5:$AT$10,BT$5:BT$10,将星节奏统计!KY131)</f>
        <v>0.6</v>
      </c>
      <c r="LW132" s="28">
        <f>求节点($AT$5:$AT$10,BU$5:BU$10,将星节奏统计!KZ131)</f>
        <v>0.1</v>
      </c>
      <c r="LX132" s="28">
        <f>求节点($AT$5:$AT$10,BV$5:BV$10,将星节奏统计!LA131)</f>
        <v>0.6</v>
      </c>
      <c r="LY132" s="28">
        <f>求节点($AT$5:$AT$10,BW$5:BW$10,将星节奏统计!LB131)</f>
        <v>0.5</v>
      </c>
      <c r="LZ132" s="28">
        <f>求节点($AT$5:$AT$10,BX$5:BX$10,将星节奏统计!LC131)</f>
        <v>0.33</v>
      </c>
      <c r="MA132" s="28">
        <f>求节点($AT$5:$AT$10,BY$5:BY$10,将星节奏统计!LD131)</f>
        <v>0.5</v>
      </c>
      <c r="MB132" s="28">
        <f>求节点($AT$5:$AT$10,BZ$5:BZ$10,将星节奏统计!LE131)</f>
        <v>0.33</v>
      </c>
      <c r="MC132" s="28">
        <f>求节点($AT$5:$AT$10,CA$5:CA$10,将星节奏统计!LF131)</f>
        <v>0.6</v>
      </c>
      <c r="MD132" s="28">
        <f>求节点($AT$5:$AT$10,CB$5:CB$10,将星节奏统计!LG131)</f>
        <v>0.6</v>
      </c>
      <c r="ME132" s="28">
        <f>求节点($AT$5:$AT$10,CC$5:CC$10,将星节奏统计!LH131)</f>
        <v>0.6</v>
      </c>
      <c r="MF132" s="28">
        <f>求节点($AT$5:$AT$10,CD$5:CD$10,将星节奏统计!LI131)</f>
        <v>0.6</v>
      </c>
      <c r="MG132" s="28">
        <f>求节点($AT$5:$AT$10,CE$5:CE$10,将星节奏统计!LJ131)</f>
        <v>0.4</v>
      </c>
      <c r="MH132" s="28">
        <f>求节点($AT$5:$AT$10,CF$5:CF$10,将星节奏统计!LK131)</f>
        <v>0.4</v>
      </c>
      <c r="MI132" s="28">
        <f>求节点($AT$5:$AT$10,CG$5:CG$10,将星节奏统计!LL131)</f>
        <v>0.4</v>
      </c>
      <c r="MJ132" s="28">
        <f>求节点($AT$5:$AT$10,CH$5:CH$10,将星节奏统计!LM131)</f>
        <v>0.4</v>
      </c>
      <c r="MK132" s="28">
        <f>求节点($AT$5:$AT$10,CI$5:CI$10,将星节奏统计!LN131)</f>
        <v>0.5</v>
      </c>
      <c r="ML132" s="28">
        <f>求节点($AT$5:$AT$10,CJ$5:CJ$10,将星节奏统计!LO131)</f>
        <v>0.33</v>
      </c>
      <c r="MM132" s="28">
        <f>求节点($AT$5:$AT$10,CK$5:CK$10,将星节奏统计!LP131)</f>
        <v>0</v>
      </c>
      <c r="MN132" s="28">
        <f>求节点($AT$5:$AT$10,CL$5:CL$10,将星节奏统计!LQ131)</f>
        <v>0</v>
      </c>
      <c r="MO132" s="28">
        <f>求节点($AT$5:$AT$10,CM$5:CM$10,将星节奏统计!LR131)</f>
        <v>0</v>
      </c>
      <c r="MP132" s="28">
        <f>求节点($AT$5:$AT$10,CN$5:CN$10,将星节奏统计!LS131)</f>
        <v>0</v>
      </c>
      <c r="MQ132" s="28">
        <f>求节点($AT$5:$AT$10,CO$5:CO$10,将星节奏统计!LT131)</f>
        <v>0</v>
      </c>
      <c r="MR132" s="28">
        <f>求节点($AT$5:$AT$10,CP$5:CP$10,将星节奏统计!LU131)</f>
        <v>0</v>
      </c>
      <c r="MS132" s="28">
        <f>求节点($AT$5:$AT$10,CQ$5:CQ$10,将星节奏统计!LV131)</f>
        <v>0</v>
      </c>
      <c r="MT132" s="28">
        <f>求节点($AT$5:$AT$10,CR$5:CR$10,将星节奏统计!LW131)</f>
        <v>0</v>
      </c>
      <c r="MU132" s="28">
        <f>求节点($AT$5:$AT$10,CS$5:CS$10,将星节奏统计!LX131)</f>
        <v>0</v>
      </c>
      <c r="MV132" s="28">
        <f>求节点($AT$17:$AT$22,AV$17:AV$22,将星节奏统计!MA131)</f>
        <v>0</v>
      </c>
      <c r="MW132" s="28">
        <f>求节点($AT$17:$AT$22,AW$17:AW$22,将星节奏统计!MB131)</f>
        <v>0</v>
      </c>
      <c r="MX132" s="28">
        <f>求节点($AT$17:$AT$22,AX$17:AX$22,将星节奏统计!MC131)</f>
        <v>0</v>
      </c>
      <c r="MY132" s="28">
        <f>求节点($AT$17:$AT$22,AY$17:AY$22,将星节奏统计!MD131)</f>
        <v>0</v>
      </c>
      <c r="MZ132" s="28">
        <f>求节点($AT$17:$AT$22,AZ$17:AZ$22,将星节奏统计!ME131)</f>
        <v>0</v>
      </c>
      <c r="NA132" s="28">
        <f>求节点($AT$17:$AT$22,BA$17:BA$22,将星节奏统计!MF131)</f>
        <v>0</v>
      </c>
      <c r="NB132" s="28">
        <f>求节点($AT$17:$AT$22,BB$17:BB$22,将星节奏统计!MG131)</f>
        <v>0</v>
      </c>
      <c r="NC132" s="28">
        <f>求节点($AT$17:$AT$22,BC$17:BC$22,将星节奏统计!MH131)</f>
        <v>0</v>
      </c>
      <c r="ND132" s="28">
        <f>求节点($AT$17:$AT$22,BD$17:BD$22,将星节奏统计!MI131)</f>
        <v>0</v>
      </c>
      <c r="NE132" s="28">
        <f>求节点($AT$17:$AT$22,BE$17:BE$22,将星节奏统计!MJ131)</f>
        <v>0</v>
      </c>
      <c r="NF132" s="28">
        <f>求节点($AT$17:$AT$22,BF$17:BF$22,将星节奏统计!MK131)</f>
        <v>0</v>
      </c>
      <c r="NG132" s="28">
        <f>求节点($AT$17:$AT$22,BG$17:BG$22,将星节奏统计!ML131)</f>
        <v>0</v>
      </c>
      <c r="NH132" s="28">
        <f>求节点($AT$17:$AT$22,BH$17:BH$22,将星节奏统计!MM131)</f>
        <v>0</v>
      </c>
      <c r="NI132" s="28">
        <f>求节点($AT$17:$AT$22,BI$17:BI$22,将星节奏统计!MN131)</f>
        <v>0</v>
      </c>
      <c r="NJ132" s="28">
        <f>求节点($AT$17:$AT$22,BJ$17:BJ$22,将星节奏统计!MO131)</f>
        <v>0</v>
      </c>
      <c r="NK132" s="28">
        <f>求节点($AT$17:$AT$22,BK$17:BK$22,将星节奏统计!MP131)</f>
        <v>0</v>
      </c>
      <c r="NL132" s="28">
        <f>求节点($AT$17:$AT$22,BL$17:BL$22,将星节奏统计!MQ131)</f>
        <v>0</v>
      </c>
      <c r="NM132" s="28">
        <f>求节点($AT$17:$AT$22,BM$17:BM$22,将星节奏统计!MR131)</f>
        <v>0</v>
      </c>
      <c r="NN132" s="28">
        <f>求节点($AT$17:$AT$22,BN$17:BN$22,将星节奏统计!MS131)</f>
        <v>0</v>
      </c>
      <c r="NO132" s="28">
        <f>求节点($AT$17:$AT$22,BO$17:BO$22,将星节奏统计!MT131)</f>
        <v>0</v>
      </c>
      <c r="NP132" s="28">
        <f>求节点($AT$5:$AT$10,AV$5:AV$10,将星节奏统计!MX131)</f>
        <v>0.1</v>
      </c>
      <c r="NQ132" s="28">
        <f>求节点($AT$5:$AT$10,AW$5:AW$10,将星节奏统计!MY131)</f>
        <v>0.1</v>
      </c>
      <c r="NR132" s="28">
        <f>求节点($AT$5:$AT$10,AX$5:AX$10,将星节奏统计!MZ131)</f>
        <v>0.1</v>
      </c>
      <c r="NS132" s="28">
        <f>求节点($AT$5:$AT$10,AY$5:AY$10,将星节奏统计!NA131)</f>
        <v>0</v>
      </c>
      <c r="NT132" s="28">
        <f>求节点($AT$5:$AT$10,AZ$5:AZ$10,将星节奏统计!NB131)</f>
        <v>0</v>
      </c>
      <c r="NU132" s="28">
        <f>求节点($AT$5:$AT$10,BA$5:BA$10,将星节奏统计!NC131)</f>
        <v>0</v>
      </c>
      <c r="NV132" s="28">
        <f>求节点($AT$5:$AT$10,BB$5:BB$10,将星节奏统计!ND131)</f>
        <v>0</v>
      </c>
      <c r="NW132" s="28">
        <f>求节点($AT$5:$AT$10,BC$5:BC$10,将星节奏统计!NE131)</f>
        <v>0</v>
      </c>
      <c r="NX132" s="28">
        <f>求节点($AT$5:$AT$10,BD$5:BD$10,将星节奏统计!NF131)</f>
        <v>0</v>
      </c>
      <c r="NY132" s="28">
        <f>求节点($AT$5:$AT$10,BE$5:BE$10,将星节奏统计!NG131)</f>
        <v>0</v>
      </c>
      <c r="NZ132" s="28">
        <f>求节点($AT$5:$AT$10,BF$5:BF$10,将星节奏统计!NH131)</f>
        <v>0</v>
      </c>
      <c r="OA132" s="28">
        <f>求节点($AT$5:$AT$10,BG$5:BG$10,将星节奏统计!NI131)</f>
        <v>0</v>
      </c>
      <c r="OB132" s="28">
        <f>求节点($AT$5:$AT$10,BH$5:BH$10,将星节奏统计!NJ131)</f>
        <v>0</v>
      </c>
      <c r="OC132" s="28">
        <f>求节点($AT$5:$AT$10,BI$5:BI$10,将星节奏统计!NK131)</f>
        <v>0</v>
      </c>
      <c r="OD132" s="28">
        <f>求节点($AT$5:$AT$10,BJ$5:BJ$10,将星节奏统计!NL131)</f>
        <v>0</v>
      </c>
      <c r="OE132" s="28">
        <f>求节点($AT$5:$AT$10,BK$5:BK$10,将星节奏统计!NM131)</f>
        <v>0</v>
      </c>
      <c r="OF132" s="28">
        <f>求节点($AT$5:$AT$10,BL$5:BL$10,将星节奏统计!NN131)</f>
        <v>0.9</v>
      </c>
      <c r="OG132" s="28">
        <f>求节点($AT$5:$AT$10,BM$5:BM$10,将星节奏统计!NO131)</f>
        <v>0.9</v>
      </c>
      <c r="OH132" s="28">
        <f>求节点($AT$5:$AT$10,BN$5:BN$10,将星节奏统计!NP131)</f>
        <v>0.6</v>
      </c>
      <c r="OI132" s="28">
        <f>求节点($AT$5:$AT$10,BO$5:BO$10,将星节奏统计!NQ131)</f>
        <v>0</v>
      </c>
      <c r="OJ132" s="28">
        <f>求节点($AT$5:$AT$10,BP$5:BP$10,将星节奏统计!NR131)</f>
        <v>0.9</v>
      </c>
      <c r="OK132" s="28">
        <f>求节点($AT$5:$AT$10,BQ$5:BQ$10,将星节奏统计!NS131)</f>
        <v>0.6</v>
      </c>
      <c r="OL132" s="28">
        <f>求节点($AT$5:$AT$10,BR$5:BR$10,将星节奏统计!NT131)</f>
        <v>0.9</v>
      </c>
      <c r="OM132" s="28">
        <f>求节点($AT$5:$AT$10,BS$5:BS$10,将星节奏统计!NU131)</f>
        <v>0</v>
      </c>
      <c r="ON132" s="28">
        <f>求节点($AT$5:$AT$10,BT$5:BT$10,将星节奏统计!NV131)</f>
        <v>0.6</v>
      </c>
      <c r="OO132" s="28">
        <f>求节点($AT$5:$AT$10,BU$5:BU$10,将星节奏统计!NW131)</f>
        <v>0.1</v>
      </c>
      <c r="OP132" s="28">
        <f>求节点($AT$5:$AT$10,BV$5:BV$10,将星节奏统计!NX131)</f>
        <v>0.6</v>
      </c>
      <c r="OQ132" s="28">
        <f>求节点($AT$5:$AT$10,BW$5:BW$10,将星节奏统计!NY131)</f>
        <v>0.5</v>
      </c>
      <c r="OR132" s="28">
        <f>求节点($AT$5:$AT$10,BX$5:BX$10,将星节奏统计!NZ131)</f>
        <v>0.33</v>
      </c>
      <c r="OS132" s="28">
        <f>求节点($AT$5:$AT$10,BY$5:BY$10,将星节奏统计!OA131)</f>
        <v>0.5</v>
      </c>
      <c r="OT132" s="28">
        <f>求节点($AT$5:$AT$10,BZ$5:BZ$10,将星节奏统计!OB131)</f>
        <v>0.33</v>
      </c>
      <c r="OU132" s="28">
        <f>求节点($AT$5:$AT$10,CA$5:CA$10,将星节奏统计!OC131)</f>
        <v>0.6</v>
      </c>
      <c r="OV132" s="28">
        <f>求节点($AT$5:$AT$10,CB$5:CB$10,将星节奏统计!OD131)</f>
        <v>0.6</v>
      </c>
      <c r="OW132" s="28">
        <f>求节点($AT$5:$AT$10,CC$5:CC$10,将星节奏统计!OE131)</f>
        <v>0.6</v>
      </c>
      <c r="OX132" s="28">
        <f>求节点($AT$5:$AT$10,CD$5:CD$10,将星节奏统计!OF131)</f>
        <v>0.6</v>
      </c>
      <c r="OY132" s="28">
        <f>求节点($AT$5:$AT$10,CE$5:CE$10,将星节奏统计!OG131)</f>
        <v>0.4</v>
      </c>
      <c r="OZ132" s="28">
        <f>求节点($AT$5:$AT$10,CF$5:CF$10,将星节奏统计!OH131)</f>
        <v>0.4</v>
      </c>
      <c r="PA132" s="28">
        <f>求节点($AT$5:$AT$10,CG$5:CG$10,将星节奏统计!OI131)</f>
        <v>0.4</v>
      </c>
      <c r="PB132" s="28">
        <f>求节点($AT$5:$AT$10,CH$5:CH$10,将星节奏统计!OJ131)</f>
        <v>0.4</v>
      </c>
      <c r="PC132" s="28">
        <f>求节点($AT$5:$AT$10,CI$5:CI$10,将星节奏统计!OK131)</f>
        <v>0.5</v>
      </c>
      <c r="PD132" s="28">
        <f>求节点($AT$5:$AT$10,CJ$5:CJ$10,将星节奏统计!OL131)</f>
        <v>0.33</v>
      </c>
      <c r="PE132" s="28">
        <f>求节点($AT$5:$AT$10,CK$5:CK$10,将星节奏统计!OM131)</f>
        <v>0</v>
      </c>
      <c r="PF132" s="28">
        <f>求节点($AT$5:$AT$10,CL$5:CL$10,将星节奏统计!ON131)</f>
        <v>0</v>
      </c>
      <c r="PG132" s="28">
        <f>求节点($AT$5:$AT$10,CM$5:CM$10,将星节奏统计!OO131)</f>
        <v>0</v>
      </c>
      <c r="PH132" s="28">
        <f>求节点($AT$5:$AT$10,CN$5:CN$10,将星节奏统计!OP131)</f>
        <v>0</v>
      </c>
      <c r="PI132" s="28">
        <f>求节点($AT$5:$AT$10,CO$5:CO$10,将星节奏统计!OQ131)</f>
        <v>0</v>
      </c>
      <c r="PJ132" s="28">
        <f>求节点($AT$5:$AT$10,CP$5:CP$10,将星节奏统计!OR131)</f>
        <v>0</v>
      </c>
      <c r="PK132" s="28">
        <f>求节点($AT$5:$AT$10,CQ$5:CQ$10,将星节奏统计!OS131)</f>
        <v>0</v>
      </c>
      <c r="PL132" s="28">
        <f>求节点($AT$5:$AT$10,CR$5:CR$10,将星节奏统计!OT131)</f>
        <v>0</v>
      </c>
      <c r="PM132" s="28">
        <f>求节点($AT$5:$AT$10,CS$5:CS$10,将星节奏统计!OU131)</f>
        <v>0</v>
      </c>
      <c r="PN132" s="28">
        <f>求节点($AT$17:$AT$22,AV$17:AV$22,将星节奏统计!OX131)</f>
        <v>0</v>
      </c>
      <c r="PO132" s="28">
        <f>求节点($AT$17:$AT$22,AW$17:AW$22,将星节奏统计!OY131)</f>
        <v>0</v>
      </c>
      <c r="PP132" s="28">
        <f>求节点($AT$17:$AT$22,AX$17:AX$22,将星节奏统计!OZ131)</f>
        <v>0</v>
      </c>
      <c r="PQ132" s="28">
        <f>求节点($AT$17:$AT$22,AY$17:AY$22,将星节奏统计!PA131)</f>
        <v>2.3098278734036415E-4</v>
      </c>
      <c r="PR132" s="28">
        <f>求节点($AT$17:$AT$22,AZ$17:AZ$22,将星节奏统计!PB131)</f>
        <v>3.4647418101054969E-4</v>
      </c>
      <c r="PS132" s="28">
        <f>求节点($AT$17:$AT$22,BA$17:BA$22,将星节奏统计!PC131)</f>
        <v>3.4647418101054969E-4</v>
      </c>
      <c r="PT132" s="28">
        <f>求节点($AT$17:$AT$22,BB$17:BB$22,将星节奏统计!PD131)</f>
        <v>5.2496088031901353E-4</v>
      </c>
      <c r="PU132" s="28">
        <f>求节点($AT$17:$AT$22,BC$17:BC$22,将星节奏统计!PE131)</f>
        <v>0</v>
      </c>
      <c r="PV132" s="28">
        <f>求节点($AT$17:$AT$22,BD$17:BD$22,将星节奏统计!PF131)</f>
        <v>3.4647418101054969E-4</v>
      </c>
      <c r="PW132" s="28">
        <f>求节点($AT$17:$AT$22,BE$17:BE$22,将星节奏统计!PG131)</f>
        <v>0</v>
      </c>
      <c r="PX132" s="28">
        <f>求节点($AT$17:$AT$22,BF$17:BF$22,将星节奏统计!PH131)</f>
        <v>0</v>
      </c>
      <c r="PY132" s="28">
        <f>求节点($AT$17:$AT$22,BG$17:BG$22,将星节奏统计!PI131)</f>
        <v>0</v>
      </c>
      <c r="PZ132" s="28">
        <f>求节点($AT$17:$AT$22,BH$17:BH$22,将星节奏统计!PJ131)</f>
        <v>0</v>
      </c>
      <c r="QA132" s="28">
        <f>求节点($AT$17:$AT$22,BI$17:BI$22,将星节奏统计!PK131)</f>
        <v>0</v>
      </c>
      <c r="QB132" s="28">
        <f>求节点($AT$17:$AT$22,BJ$17:BJ$22,将星节奏统计!PL131)</f>
        <v>0</v>
      </c>
      <c r="QC132" s="28">
        <f>求节点($AT$17:$AT$22,BK$17:BK$22,将星节奏统计!PM131)</f>
        <v>0</v>
      </c>
      <c r="QD132" s="28">
        <f>求节点($AT$17:$AT$22,BL$17:BL$22,将星节奏统计!PN131)</f>
        <v>0</v>
      </c>
      <c r="QE132" s="28">
        <f>求节点($AT$17:$AT$22,BM$17:BM$22,将星节奏统计!PO131)</f>
        <v>0</v>
      </c>
      <c r="QF132" s="28">
        <f>求节点($AT$17:$AT$22,BN$17:BN$22,将星节奏统计!PP131)</f>
        <v>0</v>
      </c>
      <c r="QG132" s="28">
        <f>求节点($AT$17:$AT$22,BO$17:BO$22,将星节奏统计!PQ131)</f>
        <v>0</v>
      </c>
      <c r="QJ132" s="3">
        <v>128</v>
      </c>
      <c r="QK132" s="28">
        <f t="shared" ca="1" si="80"/>
        <v>1.5</v>
      </c>
      <c r="QL132" s="28">
        <f t="shared" ca="1" si="80"/>
        <v>1.5</v>
      </c>
      <c r="QM132" s="28">
        <f t="shared" ca="1" si="80"/>
        <v>1.5</v>
      </c>
      <c r="QN132" s="28">
        <f t="shared" ca="1" si="80"/>
        <v>1.5</v>
      </c>
      <c r="QO132" s="28">
        <f t="shared" ca="1" si="80"/>
        <v>1.5</v>
      </c>
      <c r="QP132" s="28">
        <f t="shared" ca="1" si="81"/>
        <v>1.5</v>
      </c>
      <c r="QQ132" s="28">
        <f t="shared" ca="1" si="81"/>
        <v>1.5</v>
      </c>
      <c r="QR132" s="28">
        <f t="shared" ca="1" si="81"/>
        <v>1.5</v>
      </c>
      <c r="QS132" s="28">
        <f t="shared" ca="1" si="81"/>
        <v>1.5</v>
      </c>
      <c r="QT132" s="28">
        <f t="shared" ca="1" si="81"/>
        <v>1.5</v>
      </c>
      <c r="QU132" s="28">
        <f t="shared" ca="1" si="82"/>
        <v>0.1</v>
      </c>
      <c r="QV132" s="28">
        <f t="shared" ca="1" si="82"/>
        <v>0.1</v>
      </c>
      <c r="QW132" s="28">
        <f t="shared" ca="1" si="82"/>
        <v>0.1</v>
      </c>
      <c r="QX132" s="28">
        <f t="shared" ca="1" si="82"/>
        <v>0.1</v>
      </c>
      <c r="QY132" s="28">
        <f t="shared" ca="1" si="82"/>
        <v>0.1</v>
      </c>
      <c r="QZ132" s="28">
        <f t="shared" ca="1" si="83"/>
        <v>1</v>
      </c>
      <c r="RA132" s="28">
        <f t="shared" ca="1" si="83"/>
        <v>1</v>
      </c>
      <c r="RB132" s="28">
        <f t="shared" ca="1" si="83"/>
        <v>1</v>
      </c>
      <c r="RC132" s="28">
        <f t="shared" ca="1" si="83"/>
        <v>1</v>
      </c>
      <c r="RD132" s="28">
        <f t="shared" ca="1" si="83"/>
        <v>1</v>
      </c>
      <c r="RE132" s="28">
        <f t="shared" ca="1" si="84"/>
        <v>0.99</v>
      </c>
      <c r="RF132" s="28">
        <f t="shared" ca="1" si="84"/>
        <v>0.99</v>
      </c>
      <c r="RG132" s="28">
        <f t="shared" ca="1" si="84"/>
        <v>0.99</v>
      </c>
      <c r="RH132" s="28">
        <f t="shared" ca="1" si="84"/>
        <v>0.99</v>
      </c>
      <c r="RI132" s="28">
        <f t="shared" ca="1" si="84"/>
        <v>0.99</v>
      </c>
      <c r="RJ132" s="28">
        <f t="shared" ca="1" si="85"/>
        <v>3.3834017176604531E-4</v>
      </c>
      <c r="RK132" s="28">
        <f t="shared" ca="1" si="85"/>
        <v>0</v>
      </c>
      <c r="RL132" s="28">
        <f t="shared" ca="1" si="85"/>
        <v>3.3834017176604531E-4</v>
      </c>
      <c r="RM132" s="28">
        <f t="shared" ca="1" si="85"/>
        <v>0</v>
      </c>
      <c r="RN132" s="28">
        <f t="shared" ca="1" si="85"/>
        <v>3.6222300742011927E-4</v>
      </c>
      <c r="RO132" s="28">
        <f t="shared" ca="1" si="86"/>
        <v>3.2362972951534633E-4</v>
      </c>
      <c r="RP132" s="28">
        <f t="shared" ca="1" si="86"/>
        <v>0</v>
      </c>
      <c r="RQ132" s="28">
        <f t="shared" ca="1" si="86"/>
        <v>3.2362972951534633E-4</v>
      </c>
      <c r="RR132" s="28">
        <f t="shared" ca="1" si="86"/>
        <v>0</v>
      </c>
      <c r="RS132" s="28">
        <f t="shared" ca="1" si="86"/>
        <v>3.4647418101054969E-4</v>
      </c>
      <c r="RT132" s="28">
        <f t="shared" ca="1" si="87"/>
        <v>0.1</v>
      </c>
      <c r="RU132" s="28">
        <f t="shared" ca="1" si="87"/>
        <v>0.1</v>
      </c>
      <c r="RV132" s="28">
        <f t="shared" ca="1" si="87"/>
        <v>0.1</v>
      </c>
      <c r="RW132" s="28">
        <f t="shared" ca="1" si="87"/>
        <v>0.1</v>
      </c>
      <c r="RX132" s="28">
        <f t="shared" ca="1" si="87"/>
        <v>0.1</v>
      </c>
      <c r="RY132" s="28">
        <f t="shared" ca="1" si="88"/>
        <v>0.19642304103367722</v>
      </c>
      <c r="RZ132" s="28">
        <f t="shared" ca="1" si="88"/>
        <v>0.2</v>
      </c>
      <c r="SA132" s="28">
        <f t="shared" ca="1" si="88"/>
        <v>0.2</v>
      </c>
      <c r="SB132" s="28">
        <f t="shared" ca="1" si="88"/>
        <v>0.2</v>
      </c>
      <c r="SC132" s="28">
        <f t="shared" ca="1" si="88"/>
        <v>0.2</v>
      </c>
    </row>
    <row r="133" spans="46:497" x14ac:dyDescent="0.2">
      <c r="CU133" s="3">
        <v>129</v>
      </c>
      <c r="CV133" s="28">
        <f>求节点($AT$5:$AT$10,AV$5:AV$10,将星节奏统计!BJ132)</f>
        <v>0.1</v>
      </c>
      <c r="CW133" s="28">
        <f>求节点($AT$5:$AT$10,AW$5:AW$10,将星节奏统计!BK132)</f>
        <v>0.1</v>
      </c>
      <c r="CX133" s="28">
        <f>求节点($AT$5:$AT$10,AX$5:AX$10,将星节奏统计!BL132)</f>
        <v>9.8667413167452783E-2</v>
      </c>
      <c r="CY133" s="28">
        <f>求节点($AT$5:$AT$10,AY$5:AY$10,将星节奏统计!BM132)</f>
        <v>0</v>
      </c>
      <c r="CZ133" s="28">
        <f>求节点($AT$5:$AT$10,AZ$5:AZ$10,将星节奏统计!BN132)</f>
        <v>0</v>
      </c>
      <c r="DA133" s="28">
        <f>求节点($AT$5:$AT$10,BA$5:BA$10,将星节奏统计!BO132)</f>
        <v>0</v>
      </c>
      <c r="DB133" s="28">
        <f>求节点($AT$5:$AT$10,BB$5:BB$10,将星节奏统计!BP132)</f>
        <v>0</v>
      </c>
      <c r="DC133" s="28">
        <f>求节点($AT$5:$AT$10,BC$5:BC$10,将星节奏统计!BQ132)</f>
        <v>0</v>
      </c>
      <c r="DD133" s="28">
        <f>求节点($AT$5:$AT$10,BD$5:BD$10,将星节奏统计!BR132)</f>
        <v>0</v>
      </c>
      <c r="DE133" s="28">
        <f>求节点($AT$5:$AT$10,BE$5:BE$10,将星节奏统计!BS132)</f>
        <v>0</v>
      </c>
      <c r="DF133" s="28">
        <f>求节点($AT$5:$AT$10,BF$5:BF$10,将星节奏统计!BT132)</f>
        <v>0</v>
      </c>
      <c r="DG133" s="28">
        <f>求节点($AT$5:$AT$10,BG$5:BG$10,将星节奏统计!BU132)</f>
        <v>0</v>
      </c>
      <c r="DH133" s="28">
        <f>求节点($AT$5:$AT$10,BH$5:BH$10,将星节奏统计!BV132)</f>
        <v>0</v>
      </c>
      <c r="DI133" s="28">
        <f>求节点($AT$5:$AT$10,BI$5:BI$10,将星节奏统计!BW132)</f>
        <v>0</v>
      </c>
      <c r="DJ133" s="28">
        <f>求节点($AT$5:$AT$10,BJ$5:BJ$10,将星节奏统计!BX132)</f>
        <v>0</v>
      </c>
      <c r="DK133" s="28">
        <f>求节点($AT$5:$AT$10,BK$5:BK$10,将星节奏统计!BY132)</f>
        <v>0</v>
      </c>
      <c r="DL133" s="28">
        <f>求节点($AT$5:$AT$10,BL$5:BL$10,将星节奏统计!BZ132)</f>
        <v>0.9</v>
      </c>
      <c r="DM133" s="28">
        <f>求节点($AT$5:$AT$10,BM$5:BM$10,将星节奏统计!CA132)</f>
        <v>0.9</v>
      </c>
      <c r="DN133" s="28">
        <f>求节点($AT$5:$AT$10,BN$5:BN$10,将星节奏统计!CB132)</f>
        <v>0.6</v>
      </c>
      <c r="DO133" s="28">
        <f>求节点($AT$5:$AT$10,BO$5:BO$10,将星节奏统计!CC132)</f>
        <v>0</v>
      </c>
      <c r="DP133" s="28">
        <f>求节点($AT$5:$AT$10,BP$5:BP$10,将星节奏统计!CD132)</f>
        <v>0.9</v>
      </c>
      <c r="DQ133" s="28">
        <f>求节点($AT$5:$AT$10,BQ$5:BQ$10,将星节奏统计!CE132)</f>
        <v>0.6</v>
      </c>
      <c r="DR133" s="28">
        <f>求节点($AT$5:$AT$10,BR$5:BR$10,将星节奏统计!CF132)</f>
        <v>0.9</v>
      </c>
      <c r="DS133" s="28">
        <f>求节点($AT$5:$AT$10,BS$5:BS$10,将星节奏统计!CG132)</f>
        <v>0</v>
      </c>
      <c r="DT133" s="28">
        <f>求节点($AT$5:$AT$10,BT$5:BT$10,将星节奏统计!CH132)</f>
        <v>0.6</v>
      </c>
      <c r="DU133" s="28">
        <f>求节点($AT$5:$AT$10,BU$5:BU$10,将星节奏统计!CI132)</f>
        <v>0.1</v>
      </c>
      <c r="DV133" s="28">
        <f>求节点($AT$5:$AT$10,BV$5:BV$10,将星节奏统计!CJ132)</f>
        <v>0.6</v>
      </c>
      <c r="DW133" s="28">
        <f>求节点($AT$5:$AT$10,BW$5:BW$10,将星节奏统计!CK132)</f>
        <v>0.5</v>
      </c>
      <c r="DX133" s="28">
        <f>求节点($AT$5:$AT$10,BX$5:BX$10,将星节奏统计!CL132)</f>
        <v>0.33</v>
      </c>
      <c r="DY133" s="28">
        <f>求节点($AT$5:$AT$10,BY$5:BY$10,将星节奏统计!CM132)</f>
        <v>0.5</v>
      </c>
      <c r="DZ133" s="28">
        <f>求节点($AT$5:$AT$10,BZ$5:BZ$10,将星节奏统计!CN132)</f>
        <v>0.33</v>
      </c>
      <c r="EA133" s="28">
        <f>求节点($AT$5:$AT$10,CA$5:CA$10,将星节奏统计!CO132)</f>
        <v>0.6</v>
      </c>
      <c r="EB133" s="28">
        <f>求节点($AT$5:$AT$10,CB$5:CB$10,将星节奏统计!CP132)</f>
        <v>0.6</v>
      </c>
      <c r="EC133" s="28">
        <f>求节点($AT$5:$AT$10,CC$5:CC$10,将星节奏统计!CQ132)</f>
        <v>0.6</v>
      </c>
      <c r="ED133" s="28">
        <f>求节点($AT$5:$AT$10,CD$5:CD$10,将星节奏统计!CR132)</f>
        <v>0.6</v>
      </c>
      <c r="EE133" s="28">
        <f>求节点($AT$5:$AT$10,CE$5:CE$10,将星节奏统计!CS132)</f>
        <v>0.4</v>
      </c>
      <c r="EF133" s="28">
        <f>求节点($AT$5:$AT$10,CF$5:CF$10,将星节奏统计!CT132)</f>
        <v>0.4</v>
      </c>
      <c r="EG133" s="28">
        <f>求节点($AT$5:$AT$10,CG$5:CG$10,将星节奏统计!CU132)</f>
        <v>0.4</v>
      </c>
      <c r="EH133" s="28">
        <f>求节点($AT$5:$AT$10,CH$5:CH$10,将星节奏统计!CV132)</f>
        <v>0.4</v>
      </c>
      <c r="EI133" s="28">
        <f>求节点($AT$5:$AT$10,CI$5:CI$10,将星节奏统计!CW132)</f>
        <v>0.5</v>
      </c>
      <c r="EJ133" s="28">
        <f>求节点($AT$5:$AT$10,CJ$5:CJ$10,将星节奏统计!CX132)</f>
        <v>0.33</v>
      </c>
      <c r="EK133" s="28">
        <f>求节点($AT$5:$AT$10,CK$5:CK$10,将星节奏统计!CY132)</f>
        <v>0</v>
      </c>
      <c r="EL133" s="28">
        <f>求节点($AT$5:$AT$10,CL$5:CL$10,将星节奏统计!CZ132)</f>
        <v>0</v>
      </c>
      <c r="EM133" s="28">
        <f>求节点($AT$5:$AT$10,CM$5:CM$10,将星节奏统计!DA132)</f>
        <v>0</v>
      </c>
      <c r="EN133" s="28">
        <f>求节点($AT$5:$AT$10,CN$5:CN$10,将星节奏统计!DB132)</f>
        <v>0</v>
      </c>
      <c r="EO133" s="28">
        <f>求节点($AT$5:$AT$10,CO$5:CO$10,将星节奏统计!DC132)</f>
        <v>0</v>
      </c>
      <c r="EP133" s="28">
        <f>求节点($AT$5:$AT$10,CP$5:CP$10,将星节奏统计!DD132)</f>
        <v>0</v>
      </c>
      <c r="EQ133" s="28">
        <f>求节点($AT$5:$AT$10,CQ$5:CQ$10,将星节奏统计!DE132)</f>
        <v>0</v>
      </c>
      <c r="ER133" s="28">
        <f>求节点($AT$5:$AT$10,CR$5:CR$10,将星节奏统计!DF132)</f>
        <v>0</v>
      </c>
      <c r="ES133" s="28">
        <f>求节点($AT$5:$AT$10,CS$5:CS$10,将星节奏统计!DG132)</f>
        <v>0</v>
      </c>
      <c r="ET133" s="28">
        <f>求节点($AT$17:$AT$22,AV$17:AV$22,将星节奏统计!DJ132)</f>
        <v>0</v>
      </c>
      <c r="EU133" s="28">
        <f>求节点($AT$17:$AT$22,AW$17:AW$22,将星节奏统计!DK132)</f>
        <v>0</v>
      </c>
      <c r="EV133" s="28">
        <f>求节点($AT$17:$AT$22,AX$17:AX$22,将星节奏统计!DL132)</f>
        <v>0</v>
      </c>
      <c r="EW133" s="28">
        <f>求节点($AT$17:$AT$22,AY$17:AY$22,将星节奏统计!DM132)</f>
        <v>2.1575315301023551E-4</v>
      </c>
      <c r="EX133" s="28">
        <f>求节点($AT$17:$AT$22,AZ$17:AZ$22,将星节奏统计!DN132)</f>
        <v>3.2362972951534633E-4</v>
      </c>
      <c r="EY133" s="28">
        <f>求节点($AT$17:$AT$22,BA$17:BA$22,将星节奏统计!DO132)</f>
        <v>3.2362972951534633E-4</v>
      </c>
      <c r="EZ133" s="28">
        <f>求节点($AT$17:$AT$22,BB$17:BB$22,将星节奏统计!DP132)</f>
        <v>4.9034807502325306E-4</v>
      </c>
      <c r="FA133" s="28">
        <f>求节点($AT$17:$AT$22,BC$17:BC$22,将星节奏统计!DQ132)</f>
        <v>0</v>
      </c>
      <c r="FB133" s="28">
        <f>求节点($AT$17:$AT$22,BD$17:BD$22,将星节奏统计!DR132)</f>
        <v>3.2362972951534633E-4</v>
      </c>
      <c r="FC133" s="28">
        <f>求节点($AT$17:$AT$22,BE$17:BE$22,将星节奏统计!DS132)</f>
        <v>0</v>
      </c>
      <c r="FD133" s="28">
        <f>求节点($AT$17:$AT$22,BF$17:BF$22,将星节奏统计!DT132)</f>
        <v>0</v>
      </c>
      <c r="FE133" s="28">
        <f>求节点($AT$17:$AT$22,BG$17:BG$22,将星节奏统计!DU132)</f>
        <v>0</v>
      </c>
      <c r="FF133" s="28">
        <f>求节点($AT$17:$AT$22,BH$17:BH$22,将星节奏统计!DV132)</f>
        <v>0</v>
      </c>
      <c r="FG133" s="28">
        <f>求节点($AT$17:$AT$22,BI$17:BI$22,将星节奏统计!DW132)</f>
        <v>0</v>
      </c>
      <c r="FH133" s="28">
        <f>求节点($AT$17:$AT$22,BJ$17:BJ$22,将星节奏统计!DX132)</f>
        <v>0</v>
      </c>
      <c r="FI133" s="28">
        <f>求节点($AT$17:$AT$22,BK$17:BK$22,将星节奏统计!DY132)</f>
        <v>0</v>
      </c>
      <c r="FJ133" s="28">
        <f>求节点($AT$17:$AT$22,BL$17:BL$22,将星节奏统计!DZ132)</f>
        <v>0</v>
      </c>
      <c r="FK133" s="28">
        <f>求节点($AT$17:$AT$22,BM$17:BM$22,将星节奏统计!EA132)</f>
        <v>0</v>
      </c>
      <c r="FL133" s="28">
        <f>求节点($AT$17:$AT$22,BN$17:BN$22,将星节奏统计!EB132)</f>
        <v>0</v>
      </c>
      <c r="FM133" s="28">
        <f>求节点($AT$17:$AT$22,BO$17:BO$22,将星节奏统计!EC132)</f>
        <v>0</v>
      </c>
      <c r="FN133" s="28">
        <f>求节点($AT$5:$AT$10,AV$5:AV$10,将星节奏统计!EG132)</f>
        <v>0.1</v>
      </c>
      <c r="FO133" s="28">
        <f>求节点($AT$5:$AT$10,AW$5:AW$10,将星节奏统计!EH132)</f>
        <v>0.1</v>
      </c>
      <c r="FP133" s="28">
        <f>求节点($AT$5:$AT$10,AX$5:AX$10,将星节奏统计!EI132)</f>
        <v>0.1</v>
      </c>
      <c r="FQ133" s="28">
        <f>求节点($AT$5:$AT$10,AY$5:AY$10,将星节奏统计!EJ132)</f>
        <v>0</v>
      </c>
      <c r="FR133" s="28">
        <f>求节点($AT$5:$AT$10,AZ$5:AZ$10,将星节奏统计!EK132)</f>
        <v>0</v>
      </c>
      <c r="FS133" s="28">
        <f>求节点($AT$5:$AT$10,BA$5:BA$10,将星节奏统计!EL132)</f>
        <v>0</v>
      </c>
      <c r="FT133" s="28">
        <f>求节点($AT$5:$AT$10,BB$5:BB$10,将星节奏统计!EM132)</f>
        <v>0</v>
      </c>
      <c r="FU133" s="28">
        <f>求节点($AT$5:$AT$10,BC$5:BC$10,将星节奏统计!EN132)</f>
        <v>0</v>
      </c>
      <c r="FV133" s="28">
        <f>求节点($AT$5:$AT$10,BD$5:BD$10,将星节奏统计!EO132)</f>
        <v>0</v>
      </c>
      <c r="FW133" s="28">
        <f>求节点($AT$5:$AT$10,BE$5:BE$10,将星节奏统计!EP132)</f>
        <v>0</v>
      </c>
      <c r="FX133" s="28">
        <f>求节点($AT$5:$AT$10,BF$5:BF$10,将星节奏统计!EQ132)</f>
        <v>0</v>
      </c>
      <c r="FY133" s="28">
        <f>求节点($AT$5:$AT$10,BG$5:BG$10,将星节奏统计!ER132)</f>
        <v>0</v>
      </c>
      <c r="FZ133" s="28">
        <f>求节点($AT$5:$AT$10,BH$5:BH$10,将星节奏统计!ES132)</f>
        <v>0</v>
      </c>
      <c r="GA133" s="28">
        <f>求节点($AT$5:$AT$10,BI$5:BI$10,将星节奏统计!ET132)</f>
        <v>0</v>
      </c>
      <c r="GB133" s="28">
        <f>求节点($AT$5:$AT$10,BJ$5:BJ$10,将星节奏统计!EU132)</f>
        <v>0</v>
      </c>
      <c r="GC133" s="28">
        <f>求节点($AT$5:$AT$10,BK$5:BK$10,将星节奏统计!EV132)</f>
        <v>0</v>
      </c>
      <c r="GD133" s="28">
        <f>求节点($AT$5:$AT$10,BL$5:BL$10,将星节奏统计!EW132)</f>
        <v>0.9</v>
      </c>
      <c r="GE133" s="28">
        <f>求节点($AT$5:$AT$10,BM$5:BM$10,将星节奏统计!EX132)</f>
        <v>0.9</v>
      </c>
      <c r="GF133" s="28">
        <f>求节点($AT$5:$AT$10,BN$5:BN$10,将星节奏统计!EY132)</f>
        <v>0.6</v>
      </c>
      <c r="GG133" s="28">
        <f>求节点($AT$5:$AT$10,BO$5:BO$10,将星节奏统计!EZ132)</f>
        <v>0</v>
      </c>
      <c r="GH133" s="28">
        <f>求节点($AT$5:$AT$10,BP$5:BP$10,将星节奏统计!FA132)</f>
        <v>0.9</v>
      </c>
      <c r="GI133" s="28">
        <f>求节点($AT$5:$AT$10,BQ$5:BQ$10,将星节奏统计!FB132)</f>
        <v>0.6</v>
      </c>
      <c r="GJ133" s="28">
        <f>求节点($AT$5:$AT$10,BR$5:BR$10,将星节奏统计!FC132)</f>
        <v>0.9</v>
      </c>
      <c r="GK133" s="28">
        <f>求节点($AT$5:$AT$10,BS$5:BS$10,将星节奏统计!FD132)</f>
        <v>0</v>
      </c>
      <c r="GL133" s="28">
        <f>求节点($AT$5:$AT$10,BT$5:BT$10,将星节奏统计!FE132)</f>
        <v>0.6</v>
      </c>
      <c r="GM133" s="28">
        <f>求节点($AT$5:$AT$10,BU$5:BU$10,将星节奏统计!FF132)</f>
        <v>0.1</v>
      </c>
      <c r="GN133" s="28">
        <f>求节点($AT$5:$AT$10,BV$5:BV$10,将星节奏统计!FG132)</f>
        <v>0.6</v>
      </c>
      <c r="GO133" s="28">
        <f>求节点($AT$5:$AT$10,BW$5:BW$10,将星节奏统计!FH132)</f>
        <v>0.5</v>
      </c>
      <c r="GP133" s="28">
        <f>求节点($AT$5:$AT$10,BX$5:BX$10,将星节奏统计!FI132)</f>
        <v>0.33</v>
      </c>
      <c r="GQ133" s="28">
        <f>求节点($AT$5:$AT$10,BY$5:BY$10,将星节奏统计!FJ132)</f>
        <v>0.5</v>
      </c>
      <c r="GR133" s="28">
        <f>求节点($AT$5:$AT$10,BZ$5:BZ$10,将星节奏统计!FK132)</f>
        <v>0.33</v>
      </c>
      <c r="GS133" s="28">
        <f>求节点($AT$5:$AT$10,CA$5:CA$10,将星节奏统计!FL132)</f>
        <v>0.6</v>
      </c>
      <c r="GT133" s="28">
        <f>求节点($AT$5:$AT$10,CB$5:CB$10,将星节奏统计!FM132)</f>
        <v>0.6</v>
      </c>
      <c r="GU133" s="28">
        <f>求节点($AT$5:$AT$10,CC$5:CC$10,将星节奏统计!FN132)</f>
        <v>0.6</v>
      </c>
      <c r="GV133" s="28">
        <f>求节点($AT$5:$AT$10,CD$5:CD$10,将星节奏统计!FO132)</f>
        <v>0.6</v>
      </c>
      <c r="GW133" s="28">
        <f>求节点($AT$5:$AT$10,CE$5:CE$10,将星节奏统计!FP132)</f>
        <v>0.4</v>
      </c>
      <c r="GX133" s="28">
        <f>求节点($AT$5:$AT$10,CF$5:CF$10,将星节奏统计!FQ132)</f>
        <v>0.4</v>
      </c>
      <c r="GY133" s="28">
        <f>求节点($AT$5:$AT$10,CG$5:CG$10,将星节奏统计!FR132)</f>
        <v>0.4</v>
      </c>
      <c r="GZ133" s="28">
        <f>求节点($AT$5:$AT$10,CH$5:CH$10,将星节奏统计!FS132)</f>
        <v>0.4</v>
      </c>
      <c r="HA133" s="28">
        <f>求节点($AT$5:$AT$10,CI$5:CI$10,将星节奏统计!FT132)</f>
        <v>0.5</v>
      </c>
      <c r="HB133" s="28">
        <f>求节点($AT$5:$AT$10,CJ$5:CJ$10,将星节奏统计!FU132)</f>
        <v>0.33</v>
      </c>
      <c r="HC133" s="28">
        <f>求节点($AT$5:$AT$10,CK$5:CK$10,将星节奏统计!FV132)</f>
        <v>0</v>
      </c>
      <c r="HD133" s="28">
        <f>求节点($AT$5:$AT$10,CL$5:CL$10,将星节奏统计!FW132)</f>
        <v>0</v>
      </c>
      <c r="HE133" s="28">
        <f>求节点($AT$5:$AT$10,CM$5:CM$10,将星节奏统计!FX132)</f>
        <v>0</v>
      </c>
      <c r="HF133" s="28">
        <f>求节点($AT$5:$AT$10,CN$5:CN$10,将星节奏统计!FY132)</f>
        <v>0</v>
      </c>
      <c r="HG133" s="28">
        <f>求节点($AT$5:$AT$10,CO$5:CO$10,将星节奏统计!FZ132)</f>
        <v>0</v>
      </c>
      <c r="HH133" s="28">
        <f>求节点($AT$5:$AT$10,CP$5:CP$10,将星节奏统计!GA132)</f>
        <v>0</v>
      </c>
      <c r="HI133" s="28">
        <f>求节点($AT$5:$AT$10,CQ$5:CQ$10,将星节奏统计!GB132)</f>
        <v>0</v>
      </c>
      <c r="HJ133" s="28">
        <f>求节点($AT$5:$AT$10,CR$5:CR$10,将星节奏统计!GC132)</f>
        <v>0</v>
      </c>
      <c r="HK133" s="28">
        <f>求节点($AT$5:$AT$10,CS$5:CS$10,将星节奏统计!GD132)</f>
        <v>0</v>
      </c>
      <c r="HL133" s="28">
        <f>求节点($AT$17:$AT$22,AV$17:AV$22,将星节奏统计!GG132)</f>
        <v>0</v>
      </c>
      <c r="HM133" s="28">
        <f>求节点($AT$17:$AT$22,AW$17:AW$22,将星节奏统计!GH132)</f>
        <v>0</v>
      </c>
      <c r="HN133" s="28">
        <f>求节点($AT$17:$AT$22,AX$17:AX$22,将星节奏统计!GI132)</f>
        <v>0</v>
      </c>
      <c r="HO133" s="28">
        <f>求节点($AT$17:$AT$22,AY$17:AY$22,将星节奏统计!GJ132)</f>
        <v>0</v>
      </c>
      <c r="HP133" s="28">
        <f>求节点($AT$17:$AT$22,AZ$17:AZ$22,将星节奏统计!GK132)</f>
        <v>0</v>
      </c>
      <c r="HQ133" s="28">
        <f>求节点($AT$17:$AT$22,BA$17:BA$22,将星节奏统计!GL132)</f>
        <v>0</v>
      </c>
      <c r="HR133" s="28">
        <f>求节点($AT$17:$AT$22,BB$17:BB$22,将星节奏统计!GM132)</f>
        <v>0</v>
      </c>
      <c r="HS133" s="28">
        <f>求节点($AT$17:$AT$22,BC$17:BC$22,将星节奏统计!GN132)</f>
        <v>0</v>
      </c>
      <c r="HT133" s="28">
        <f>求节点($AT$17:$AT$22,BD$17:BD$22,将星节奏统计!GO132)</f>
        <v>0</v>
      </c>
      <c r="HU133" s="28">
        <f>求节点($AT$17:$AT$22,BE$17:BE$22,将星节奏统计!GP132)</f>
        <v>0</v>
      </c>
      <c r="HV133" s="28">
        <f>求节点($AT$17:$AT$22,BF$17:BF$22,将星节奏统计!GQ132)</f>
        <v>0</v>
      </c>
      <c r="HW133" s="28">
        <f>求节点($AT$17:$AT$22,BG$17:BG$22,将星节奏统计!GR132)</f>
        <v>0</v>
      </c>
      <c r="HX133" s="28">
        <f>求节点($AT$17:$AT$22,BH$17:BH$22,将星节奏统计!GS132)</f>
        <v>0</v>
      </c>
      <c r="HY133" s="28">
        <f>求节点($AT$17:$AT$22,BI$17:BI$22,将星节奏统计!GT132)</f>
        <v>0</v>
      </c>
      <c r="HZ133" s="28">
        <f>求节点($AT$17:$AT$22,BJ$17:BJ$22,将星节奏统计!GU132)</f>
        <v>0</v>
      </c>
      <c r="IA133" s="28">
        <f>求节点($AT$17:$AT$22,BK$17:BK$22,将星节奏统计!GV132)</f>
        <v>0</v>
      </c>
      <c r="IB133" s="28">
        <f>求节点($AT$17:$AT$22,BL$17:BL$22,将星节奏统计!GW132)</f>
        <v>0</v>
      </c>
      <c r="IC133" s="28">
        <f>求节点($AT$17:$AT$22,BM$17:BM$22,将星节奏统计!GX132)</f>
        <v>0</v>
      </c>
      <c r="ID133" s="28">
        <f>求节点($AT$17:$AT$22,BN$17:BN$22,将星节奏统计!GY132)</f>
        <v>0</v>
      </c>
      <c r="IE133" s="28">
        <f>求节点($AT$17:$AT$22,BO$17:BO$22,将星节奏统计!GZ132)</f>
        <v>0</v>
      </c>
      <c r="IF133" s="28">
        <f>求节点($AT$5:$AT$10,AV$5:AV$10,将星节奏统计!HD132)</f>
        <v>0.1</v>
      </c>
      <c r="IG133" s="28">
        <f>求节点($AT$5:$AT$10,AW$5:AW$10,将星节奏统计!HE132)</f>
        <v>0.1</v>
      </c>
      <c r="IH133" s="28">
        <f>求节点($AT$5:$AT$10,AX$5:AX$10,将星节奏统计!HF132)</f>
        <v>0.1</v>
      </c>
      <c r="II133" s="28">
        <f>求节点($AT$5:$AT$10,AY$5:AY$10,将星节奏统计!HG132)</f>
        <v>0</v>
      </c>
      <c r="IJ133" s="28">
        <f>求节点($AT$5:$AT$10,AZ$5:AZ$10,将星节奏统计!HH132)</f>
        <v>0</v>
      </c>
      <c r="IK133" s="28">
        <f>求节点($AT$5:$AT$10,BA$5:BA$10,将星节奏统计!HI132)</f>
        <v>0</v>
      </c>
      <c r="IL133" s="28">
        <f>求节点($AT$5:$AT$10,BB$5:BB$10,将星节奏统计!HJ132)</f>
        <v>0</v>
      </c>
      <c r="IM133" s="28">
        <f>求节点($AT$5:$AT$10,BC$5:BC$10,将星节奏统计!HK132)</f>
        <v>0</v>
      </c>
      <c r="IN133" s="28">
        <f>求节点($AT$5:$AT$10,BD$5:BD$10,将星节奏统计!HL132)</f>
        <v>0</v>
      </c>
      <c r="IO133" s="28">
        <f>求节点($AT$5:$AT$10,BE$5:BE$10,将星节奏统计!HM132)</f>
        <v>0</v>
      </c>
      <c r="IP133" s="28">
        <f>求节点($AT$5:$AT$10,BF$5:BF$10,将星节奏统计!HN132)</f>
        <v>0</v>
      </c>
      <c r="IQ133" s="28">
        <f>求节点($AT$5:$AT$10,BG$5:BG$10,将星节奏统计!HO132)</f>
        <v>0</v>
      </c>
      <c r="IR133" s="28">
        <f>求节点($AT$5:$AT$10,BH$5:BH$10,将星节奏统计!HP132)</f>
        <v>0</v>
      </c>
      <c r="IS133" s="28">
        <f>求节点($AT$5:$AT$10,BI$5:BI$10,将星节奏统计!HQ132)</f>
        <v>0</v>
      </c>
      <c r="IT133" s="28">
        <f>求节点($AT$5:$AT$10,BJ$5:BJ$10,将星节奏统计!HR132)</f>
        <v>0</v>
      </c>
      <c r="IU133" s="28">
        <f>求节点($AT$5:$AT$10,BK$5:BK$10,将星节奏统计!HS132)</f>
        <v>0</v>
      </c>
      <c r="IV133" s="28">
        <f>求节点($AT$5:$AT$10,BL$5:BL$10,将星节奏统计!HT132)</f>
        <v>0.9</v>
      </c>
      <c r="IW133" s="28">
        <f>求节点($AT$5:$AT$10,BM$5:BM$10,将星节奏统计!HU132)</f>
        <v>0.9</v>
      </c>
      <c r="IX133" s="28">
        <f>求节点($AT$5:$AT$10,BN$5:BN$10,将星节奏统计!HV132)</f>
        <v>0.6</v>
      </c>
      <c r="IY133" s="28">
        <f>求节点($AT$5:$AT$10,BO$5:BO$10,将星节奏统计!HW132)</f>
        <v>0</v>
      </c>
      <c r="IZ133" s="28">
        <f>求节点($AT$5:$AT$10,BP$5:BP$10,将星节奏统计!HX132)</f>
        <v>0.9</v>
      </c>
      <c r="JA133" s="28">
        <f>求节点($AT$5:$AT$10,BQ$5:BQ$10,将星节奏统计!HY132)</f>
        <v>0.6</v>
      </c>
      <c r="JB133" s="28">
        <f>求节点($AT$5:$AT$10,BR$5:BR$10,将星节奏统计!HZ132)</f>
        <v>0.9</v>
      </c>
      <c r="JC133" s="28">
        <f>求节点($AT$5:$AT$10,BS$5:BS$10,将星节奏统计!IA132)</f>
        <v>0</v>
      </c>
      <c r="JD133" s="28">
        <f>求节点($AT$5:$AT$10,BT$5:BT$10,将星节奏统计!IB132)</f>
        <v>0.6</v>
      </c>
      <c r="JE133" s="28">
        <f>求节点($AT$5:$AT$10,BU$5:BU$10,将星节奏统计!IC132)</f>
        <v>0.1</v>
      </c>
      <c r="JF133" s="28">
        <f>求节点($AT$5:$AT$10,BV$5:BV$10,将星节奏统计!ID132)</f>
        <v>0.6</v>
      </c>
      <c r="JG133" s="28">
        <f>求节点($AT$5:$AT$10,BW$5:BW$10,将星节奏统计!IE132)</f>
        <v>0.5</v>
      </c>
      <c r="JH133" s="28">
        <f>求节点($AT$5:$AT$10,BX$5:BX$10,将星节奏统计!IF132)</f>
        <v>0.33</v>
      </c>
      <c r="JI133" s="28">
        <f>求节点($AT$5:$AT$10,BY$5:BY$10,将星节奏统计!IG132)</f>
        <v>0.5</v>
      </c>
      <c r="JJ133" s="28">
        <f>求节点($AT$5:$AT$10,BZ$5:BZ$10,将星节奏统计!IH132)</f>
        <v>0.33</v>
      </c>
      <c r="JK133" s="28">
        <f>求节点($AT$5:$AT$10,CA$5:CA$10,将星节奏统计!II132)</f>
        <v>0.6</v>
      </c>
      <c r="JL133" s="28">
        <f>求节点($AT$5:$AT$10,CB$5:CB$10,将星节奏统计!IJ132)</f>
        <v>0.6</v>
      </c>
      <c r="JM133" s="28">
        <f>求节点($AT$5:$AT$10,CC$5:CC$10,将星节奏统计!IK132)</f>
        <v>0.6</v>
      </c>
      <c r="JN133" s="28">
        <f>求节点($AT$5:$AT$10,CD$5:CD$10,将星节奏统计!IL132)</f>
        <v>0.6</v>
      </c>
      <c r="JO133" s="28">
        <f>求节点($AT$5:$AT$10,CE$5:CE$10,将星节奏统计!IM132)</f>
        <v>0.4</v>
      </c>
      <c r="JP133" s="28">
        <f>求节点($AT$5:$AT$10,CF$5:CF$10,将星节奏统计!IN132)</f>
        <v>0.4</v>
      </c>
      <c r="JQ133" s="28">
        <f>求节点($AT$5:$AT$10,CG$5:CG$10,将星节奏统计!IO132)</f>
        <v>0.4</v>
      </c>
      <c r="JR133" s="28">
        <f>求节点($AT$5:$AT$10,CH$5:CH$10,将星节奏统计!IP132)</f>
        <v>0.4</v>
      </c>
      <c r="JS133" s="28">
        <f>求节点($AT$5:$AT$10,CI$5:CI$10,将星节奏统计!IQ132)</f>
        <v>0.5</v>
      </c>
      <c r="JT133" s="28">
        <f>求节点($AT$5:$AT$10,CJ$5:CJ$10,将星节奏统计!IR132)</f>
        <v>0.33</v>
      </c>
      <c r="JU133" s="28">
        <f>求节点($AT$5:$AT$10,CK$5:CK$10,将星节奏统计!IS132)</f>
        <v>0</v>
      </c>
      <c r="JV133" s="28">
        <f>求节点($AT$5:$AT$10,CL$5:CL$10,将星节奏统计!IT132)</f>
        <v>0</v>
      </c>
      <c r="JW133" s="28">
        <f>求节点($AT$5:$AT$10,CM$5:CM$10,将星节奏统计!IU132)</f>
        <v>0</v>
      </c>
      <c r="JX133" s="28">
        <f>求节点($AT$5:$AT$10,CN$5:CN$10,将星节奏统计!IV132)</f>
        <v>0</v>
      </c>
      <c r="JY133" s="28">
        <f>求节点($AT$5:$AT$10,CO$5:CO$10,将星节奏统计!IW132)</f>
        <v>0</v>
      </c>
      <c r="JZ133" s="28">
        <f>求节点($AT$5:$AT$10,CP$5:CP$10,将星节奏统计!IX132)</f>
        <v>0</v>
      </c>
      <c r="KA133" s="28">
        <f>求节点($AT$5:$AT$10,CQ$5:CQ$10,将星节奏统计!IY132)</f>
        <v>0</v>
      </c>
      <c r="KB133" s="28">
        <f>求节点($AT$5:$AT$10,CR$5:CR$10,将星节奏统计!IZ132)</f>
        <v>0</v>
      </c>
      <c r="KC133" s="28">
        <f>求节点($AT$5:$AT$10,CS$5:CS$10,将星节奏统计!JA132)</f>
        <v>0</v>
      </c>
      <c r="KD133" s="28">
        <f>求节点($AT$17:$AT$22,AV$17:AV$22,将星节奏统计!JD132)</f>
        <v>0</v>
      </c>
      <c r="KE133" s="28">
        <f>求节点($AT$17:$AT$22,AW$17:AW$22,将星节奏统计!JE132)</f>
        <v>0</v>
      </c>
      <c r="KF133" s="28">
        <f>求节点($AT$17:$AT$22,AX$17:AX$22,将星节奏统计!JF132)</f>
        <v>0</v>
      </c>
      <c r="KG133" s="28">
        <f>求节点($AT$17:$AT$22,AY$17:AY$22,将星节奏统计!JG132)</f>
        <v>2.1575315301023551E-4</v>
      </c>
      <c r="KH133" s="28">
        <f>求节点($AT$17:$AT$22,AZ$17:AZ$22,将星节奏统计!JH132)</f>
        <v>3.2362972951534633E-4</v>
      </c>
      <c r="KI133" s="28">
        <f>求节点($AT$17:$AT$22,BA$17:BA$22,将星节奏统计!JI132)</f>
        <v>3.2362972951534633E-4</v>
      </c>
      <c r="KJ133" s="28">
        <f>求节点($AT$17:$AT$22,BB$17:BB$22,将星节奏统计!JJ132)</f>
        <v>4.9034807502325306E-4</v>
      </c>
      <c r="KK133" s="28">
        <f>求节点($AT$17:$AT$22,BC$17:BC$22,将星节奏统计!JK132)</f>
        <v>0</v>
      </c>
      <c r="KL133" s="28">
        <f>求节点($AT$17:$AT$22,BD$17:BD$22,将星节奏统计!JL132)</f>
        <v>3.2362972951534633E-4</v>
      </c>
      <c r="KM133" s="28">
        <f>求节点($AT$17:$AT$22,BE$17:BE$22,将星节奏统计!JM132)</f>
        <v>0</v>
      </c>
      <c r="KN133" s="28">
        <f>求节点($AT$17:$AT$22,BF$17:BF$22,将星节奏统计!JN132)</f>
        <v>0</v>
      </c>
      <c r="KO133" s="28">
        <f>求节点($AT$17:$AT$22,BG$17:BG$22,将星节奏统计!JO132)</f>
        <v>0</v>
      </c>
      <c r="KP133" s="28">
        <f>求节点($AT$17:$AT$22,BH$17:BH$22,将星节奏统计!JP132)</f>
        <v>0</v>
      </c>
      <c r="KQ133" s="28">
        <f>求节点($AT$17:$AT$22,BI$17:BI$22,将星节奏统计!JQ132)</f>
        <v>0</v>
      </c>
      <c r="KR133" s="28">
        <f>求节点($AT$17:$AT$22,BJ$17:BJ$22,将星节奏统计!JR132)</f>
        <v>0</v>
      </c>
      <c r="KS133" s="28">
        <f>求节点($AT$17:$AT$22,BK$17:BK$22,将星节奏统计!JS132)</f>
        <v>0</v>
      </c>
      <c r="KT133" s="28">
        <f>求节点($AT$17:$AT$22,BL$17:BL$22,将星节奏统计!JT132)</f>
        <v>0</v>
      </c>
      <c r="KU133" s="28">
        <f>求节点($AT$17:$AT$22,BM$17:BM$22,将星节奏统计!JU132)</f>
        <v>0</v>
      </c>
      <c r="KV133" s="28">
        <f>求节点($AT$17:$AT$22,BN$17:BN$22,将星节奏统计!JV132)</f>
        <v>0</v>
      </c>
      <c r="KW133" s="28">
        <f>求节点($AT$17:$AT$22,BO$17:BO$22,将星节奏统计!JW132)</f>
        <v>0</v>
      </c>
      <c r="KX133" s="28">
        <f>求节点($AT$5:$AT$10,AV$5:AV$10,将星节奏统计!KA132)</f>
        <v>0.1</v>
      </c>
      <c r="KY133" s="28">
        <f>求节点($AT$5:$AT$10,AW$5:AW$10,将星节奏统计!KB132)</f>
        <v>0.1</v>
      </c>
      <c r="KZ133" s="28">
        <f>求节点($AT$5:$AT$10,AX$5:AX$10,将星节奏统计!KC132)</f>
        <v>0.1</v>
      </c>
      <c r="LA133" s="28">
        <f>求节点($AT$5:$AT$10,AY$5:AY$10,将星节奏统计!KD132)</f>
        <v>0</v>
      </c>
      <c r="LB133" s="28">
        <f>求节点($AT$5:$AT$10,AZ$5:AZ$10,将星节奏统计!KE132)</f>
        <v>0</v>
      </c>
      <c r="LC133" s="28">
        <f>求节点($AT$5:$AT$10,BA$5:BA$10,将星节奏统计!KF132)</f>
        <v>0</v>
      </c>
      <c r="LD133" s="28">
        <f>求节点($AT$5:$AT$10,BB$5:BB$10,将星节奏统计!KG132)</f>
        <v>0</v>
      </c>
      <c r="LE133" s="28">
        <f>求节点($AT$5:$AT$10,BC$5:BC$10,将星节奏统计!KH132)</f>
        <v>0</v>
      </c>
      <c r="LF133" s="28">
        <f>求节点($AT$5:$AT$10,BD$5:BD$10,将星节奏统计!KI132)</f>
        <v>0</v>
      </c>
      <c r="LG133" s="28">
        <f>求节点($AT$5:$AT$10,BE$5:BE$10,将星节奏统计!KJ132)</f>
        <v>0</v>
      </c>
      <c r="LH133" s="28">
        <f>求节点($AT$5:$AT$10,BF$5:BF$10,将星节奏统计!KK132)</f>
        <v>0</v>
      </c>
      <c r="LI133" s="28">
        <f>求节点($AT$5:$AT$10,BG$5:BG$10,将星节奏统计!KL132)</f>
        <v>0</v>
      </c>
      <c r="LJ133" s="28">
        <f>求节点($AT$5:$AT$10,BH$5:BH$10,将星节奏统计!KM132)</f>
        <v>0</v>
      </c>
      <c r="LK133" s="28">
        <f>求节点($AT$5:$AT$10,BI$5:BI$10,将星节奏统计!KN132)</f>
        <v>0</v>
      </c>
      <c r="LL133" s="28">
        <f>求节点($AT$5:$AT$10,BJ$5:BJ$10,将星节奏统计!KO132)</f>
        <v>0</v>
      </c>
      <c r="LM133" s="28">
        <f>求节点($AT$5:$AT$10,BK$5:BK$10,将星节奏统计!KP132)</f>
        <v>0</v>
      </c>
      <c r="LN133" s="28">
        <f>求节点($AT$5:$AT$10,BL$5:BL$10,将星节奏统计!KQ132)</f>
        <v>0.9</v>
      </c>
      <c r="LO133" s="28">
        <f>求节点($AT$5:$AT$10,BM$5:BM$10,将星节奏统计!KR132)</f>
        <v>0.9</v>
      </c>
      <c r="LP133" s="28">
        <f>求节点($AT$5:$AT$10,BN$5:BN$10,将星节奏统计!KS132)</f>
        <v>0.6</v>
      </c>
      <c r="LQ133" s="28">
        <f>求节点($AT$5:$AT$10,BO$5:BO$10,将星节奏统计!KT132)</f>
        <v>0</v>
      </c>
      <c r="LR133" s="28">
        <f>求节点($AT$5:$AT$10,BP$5:BP$10,将星节奏统计!KU132)</f>
        <v>0.9</v>
      </c>
      <c r="LS133" s="28">
        <f>求节点($AT$5:$AT$10,BQ$5:BQ$10,将星节奏统计!KV132)</f>
        <v>0.6</v>
      </c>
      <c r="LT133" s="28">
        <f>求节点($AT$5:$AT$10,BR$5:BR$10,将星节奏统计!KW132)</f>
        <v>0.9</v>
      </c>
      <c r="LU133" s="28">
        <f>求节点($AT$5:$AT$10,BS$5:BS$10,将星节奏统计!KX132)</f>
        <v>0</v>
      </c>
      <c r="LV133" s="28">
        <f>求节点($AT$5:$AT$10,BT$5:BT$10,将星节奏统计!KY132)</f>
        <v>0.6</v>
      </c>
      <c r="LW133" s="28">
        <f>求节点($AT$5:$AT$10,BU$5:BU$10,将星节奏统计!KZ132)</f>
        <v>0.1</v>
      </c>
      <c r="LX133" s="28">
        <f>求节点($AT$5:$AT$10,BV$5:BV$10,将星节奏统计!LA132)</f>
        <v>0.6</v>
      </c>
      <c r="LY133" s="28">
        <f>求节点($AT$5:$AT$10,BW$5:BW$10,将星节奏统计!LB132)</f>
        <v>0.5</v>
      </c>
      <c r="LZ133" s="28">
        <f>求节点($AT$5:$AT$10,BX$5:BX$10,将星节奏统计!LC132)</f>
        <v>0.33</v>
      </c>
      <c r="MA133" s="28">
        <f>求节点($AT$5:$AT$10,BY$5:BY$10,将星节奏统计!LD132)</f>
        <v>0.5</v>
      </c>
      <c r="MB133" s="28">
        <f>求节点($AT$5:$AT$10,BZ$5:BZ$10,将星节奏统计!LE132)</f>
        <v>0.33</v>
      </c>
      <c r="MC133" s="28">
        <f>求节点($AT$5:$AT$10,CA$5:CA$10,将星节奏统计!LF132)</f>
        <v>0.6</v>
      </c>
      <c r="MD133" s="28">
        <f>求节点($AT$5:$AT$10,CB$5:CB$10,将星节奏统计!LG132)</f>
        <v>0.6</v>
      </c>
      <c r="ME133" s="28">
        <f>求节点($AT$5:$AT$10,CC$5:CC$10,将星节奏统计!LH132)</f>
        <v>0.6</v>
      </c>
      <c r="MF133" s="28">
        <f>求节点($AT$5:$AT$10,CD$5:CD$10,将星节奏统计!LI132)</f>
        <v>0.6</v>
      </c>
      <c r="MG133" s="28">
        <f>求节点($AT$5:$AT$10,CE$5:CE$10,将星节奏统计!LJ132)</f>
        <v>0.4</v>
      </c>
      <c r="MH133" s="28">
        <f>求节点($AT$5:$AT$10,CF$5:CF$10,将星节奏统计!LK132)</f>
        <v>0.4</v>
      </c>
      <c r="MI133" s="28">
        <f>求节点($AT$5:$AT$10,CG$5:CG$10,将星节奏统计!LL132)</f>
        <v>0.4</v>
      </c>
      <c r="MJ133" s="28">
        <f>求节点($AT$5:$AT$10,CH$5:CH$10,将星节奏统计!LM132)</f>
        <v>0.4</v>
      </c>
      <c r="MK133" s="28">
        <f>求节点($AT$5:$AT$10,CI$5:CI$10,将星节奏统计!LN132)</f>
        <v>0.5</v>
      </c>
      <c r="ML133" s="28">
        <f>求节点($AT$5:$AT$10,CJ$5:CJ$10,将星节奏统计!LO132)</f>
        <v>0.33</v>
      </c>
      <c r="MM133" s="28">
        <f>求节点($AT$5:$AT$10,CK$5:CK$10,将星节奏统计!LP132)</f>
        <v>0</v>
      </c>
      <c r="MN133" s="28">
        <f>求节点($AT$5:$AT$10,CL$5:CL$10,将星节奏统计!LQ132)</f>
        <v>0</v>
      </c>
      <c r="MO133" s="28">
        <f>求节点($AT$5:$AT$10,CM$5:CM$10,将星节奏统计!LR132)</f>
        <v>0</v>
      </c>
      <c r="MP133" s="28">
        <f>求节点($AT$5:$AT$10,CN$5:CN$10,将星节奏统计!LS132)</f>
        <v>0</v>
      </c>
      <c r="MQ133" s="28">
        <f>求节点($AT$5:$AT$10,CO$5:CO$10,将星节奏统计!LT132)</f>
        <v>0</v>
      </c>
      <c r="MR133" s="28">
        <f>求节点($AT$5:$AT$10,CP$5:CP$10,将星节奏统计!LU132)</f>
        <v>0</v>
      </c>
      <c r="MS133" s="28">
        <f>求节点($AT$5:$AT$10,CQ$5:CQ$10,将星节奏统计!LV132)</f>
        <v>0</v>
      </c>
      <c r="MT133" s="28">
        <f>求节点($AT$5:$AT$10,CR$5:CR$10,将星节奏统计!LW132)</f>
        <v>0</v>
      </c>
      <c r="MU133" s="28">
        <f>求节点($AT$5:$AT$10,CS$5:CS$10,将星节奏统计!LX132)</f>
        <v>0</v>
      </c>
      <c r="MV133" s="28">
        <f>求节点($AT$17:$AT$22,AV$17:AV$22,将星节奏统计!MA132)</f>
        <v>0</v>
      </c>
      <c r="MW133" s="28">
        <f>求节点($AT$17:$AT$22,AW$17:AW$22,将星节奏统计!MB132)</f>
        <v>0</v>
      </c>
      <c r="MX133" s="28">
        <f>求节点($AT$17:$AT$22,AX$17:AX$22,将星节奏统计!MC132)</f>
        <v>0</v>
      </c>
      <c r="MY133" s="28">
        <f>求节点($AT$17:$AT$22,AY$17:AY$22,将星节奏统计!MD132)</f>
        <v>0</v>
      </c>
      <c r="MZ133" s="28">
        <f>求节点($AT$17:$AT$22,AZ$17:AZ$22,将星节奏统计!ME132)</f>
        <v>0</v>
      </c>
      <c r="NA133" s="28">
        <f>求节点($AT$17:$AT$22,BA$17:BA$22,将星节奏统计!MF132)</f>
        <v>0</v>
      </c>
      <c r="NB133" s="28">
        <f>求节点($AT$17:$AT$22,BB$17:BB$22,将星节奏统计!MG132)</f>
        <v>0</v>
      </c>
      <c r="NC133" s="28">
        <f>求节点($AT$17:$AT$22,BC$17:BC$22,将星节奏统计!MH132)</f>
        <v>0</v>
      </c>
      <c r="ND133" s="28">
        <f>求节点($AT$17:$AT$22,BD$17:BD$22,将星节奏统计!MI132)</f>
        <v>0</v>
      </c>
      <c r="NE133" s="28">
        <f>求节点($AT$17:$AT$22,BE$17:BE$22,将星节奏统计!MJ132)</f>
        <v>0</v>
      </c>
      <c r="NF133" s="28">
        <f>求节点($AT$17:$AT$22,BF$17:BF$22,将星节奏统计!MK132)</f>
        <v>0</v>
      </c>
      <c r="NG133" s="28">
        <f>求节点($AT$17:$AT$22,BG$17:BG$22,将星节奏统计!ML132)</f>
        <v>0</v>
      </c>
      <c r="NH133" s="28">
        <f>求节点($AT$17:$AT$22,BH$17:BH$22,将星节奏统计!MM132)</f>
        <v>0</v>
      </c>
      <c r="NI133" s="28">
        <f>求节点($AT$17:$AT$22,BI$17:BI$22,将星节奏统计!MN132)</f>
        <v>0</v>
      </c>
      <c r="NJ133" s="28">
        <f>求节点($AT$17:$AT$22,BJ$17:BJ$22,将星节奏统计!MO132)</f>
        <v>0</v>
      </c>
      <c r="NK133" s="28">
        <f>求节点($AT$17:$AT$22,BK$17:BK$22,将星节奏统计!MP132)</f>
        <v>0</v>
      </c>
      <c r="NL133" s="28">
        <f>求节点($AT$17:$AT$22,BL$17:BL$22,将星节奏统计!MQ132)</f>
        <v>0</v>
      </c>
      <c r="NM133" s="28">
        <f>求节点($AT$17:$AT$22,BM$17:BM$22,将星节奏统计!MR132)</f>
        <v>0</v>
      </c>
      <c r="NN133" s="28">
        <f>求节点($AT$17:$AT$22,BN$17:BN$22,将星节奏统计!MS132)</f>
        <v>0</v>
      </c>
      <c r="NO133" s="28">
        <f>求节点($AT$17:$AT$22,BO$17:BO$22,将星节奏统计!MT132)</f>
        <v>0</v>
      </c>
      <c r="NP133" s="28">
        <f>求节点($AT$5:$AT$10,AV$5:AV$10,将星节奏统计!MX132)</f>
        <v>0.1</v>
      </c>
      <c r="NQ133" s="28">
        <f>求节点($AT$5:$AT$10,AW$5:AW$10,将星节奏统计!MY132)</f>
        <v>0.1</v>
      </c>
      <c r="NR133" s="28">
        <f>求节点($AT$5:$AT$10,AX$5:AX$10,将星节奏统计!MZ132)</f>
        <v>0.1</v>
      </c>
      <c r="NS133" s="28">
        <f>求节点($AT$5:$AT$10,AY$5:AY$10,将星节奏统计!NA132)</f>
        <v>0</v>
      </c>
      <c r="NT133" s="28">
        <f>求节点($AT$5:$AT$10,AZ$5:AZ$10,将星节奏统计!NB132)</f>
        <v>0</v>
      </c>
      <c r="NU133" s="28">
        <f>求节点($AT$5:$AT$10,BA$5:BA$10,将星节奏统计!NC132)</f>
        <v>0</v>
      </c>
      <c r="NV133" s="28">
        <f>求节点($AT$5:$AT$10,BB$5:BB$10,将星节奏统计!ND132)</f>
        <v>0</v>
      </c>
      <c r="NW133" s="28">
        <f>求节点($AT$5:$AT$10,BC$5:BC$10,将星节奏统计!NE132)</f>
        <v>0</v>
      </c>
      <c r="NX133" s="28">
        <f>求节点($AT$5:$AT$10,BD$5:BD$10,将星节奏统计!NF132)</f>
        <v>0</v>
      </c>
      <c r="NY133" s="28">
        <f>求节点($AT$5:$AT$10,BE$5:BE$10,将星节奏统计!NG132)</f>
        <v>0</v>
      </c>
      <c r="NZ133" s="28">
        <f>求节点($AT$5:$AT$10,BF$5:BF$10,将星节奏统计!NH132)</f>
        <v>0</v>
      </c>
      <c r="OA133" s="28">
        <f>求节点($AT$5:$AT$10,BG$5:BG$10,将星节奏统计!NI132)</f>
        <v>0</v>
      </c>
      <c r="OB133" s="28">
        <f>求节点($AT$5:$AT$10,BH$5:BH$10,将星节奏统计!NJ132)</f>
        <v>0</v>
      </c>
      <c r="OC133" s="28">
        <f>求节点($AT$5:$AT$10,BI$5:BI$10,将星节奏统计!NK132)</f>
        <v>0</v>
      </c>
      <c r="OD133" s="28">
        <f>求节点($AT$5:$AT$10,BJ$5:BJ$10,将星节奏统计!NL132)</f>
        <v>0</v>
      </c>
      <c r="OE133" s="28">
        <f>求节点($AT$5:$AT$10,BK$5:BK$10,将星节奏统计!NM132)</f>
        <v>0</v>
      </c>
      <c r="OF133" s="28">
        <f>求节点($AT$5:$AT$10,BL$5:BL$10,将星节奏统计!NN132)</f>
        <v>0.9</v>
      </c>
      <c r="OG133" s="28">
        <f>求节点($AT$5:$AT$10,BM$5:BM$10,将星节奏统计!NO132)</f>
        <v>0.9</v>
      </c>
      <c r="OH133" s="28">
        <f>求节点($AT$5:$AT$10,BN$5:BN$10,将星节奏统计!NP132)</f>
        <v>0.6</v>
      </c>
      <c r="OI133" s="28">
        <f>求节点($AT$5:$AT$10,BO$5:BO$10,将星节奏统计!NQ132)</f>
        <v>0</v>
      </c>
      <c r="OJ133" s="28">
        <f>求节点($AT$5:$AT$10,BP$5:BP$10,将星节奏统计!NR132)</f>
        <v>0.9</v>
      </c>
      <c r="OK133" s="28">
        <f>求节点($AT$5:$AT$10,BQ$5:BQ$10,将星节奏统计!NS132)</f>
        <v>0.6</v>
      </c>
      <c r="OL133" s="28">
        <f>求节点($AT$5:$AT$10,BR$5:BR$10,将星节奏统计!NT132)</f>
        <v>0.9</v>
      </c>
      <c r="OM133" s="28">
        <f>求节点($AT$5:$AT$10,BS$5:BS$10,将星节奏统计!NU132)</f>
        <v>0</v>
      </c>
      <c r="ON133" s="28">
        <f>求节点($AT$5:$AT$10,BT$5:BT$10,将星节奏统计!NV132)</f>
        <v>0.6</v>
      </c>
      <c r="OO133" s="28">
        <f>求节点($AT$5:$AT$10,BU$5:BU$10,将星节奏统计!NW132)</f>
        <v>0.1</v>
      </c>
      <c r="OP133" s="28">
        <f>求节点($AT$5:$AT$10,BV$5:BV$10,将星节奏统计!NX132)</f>
        <v>0.6</v>
      </c>
      <c r="OQ133" s="28">
        <f>求节点($AT$5:$AT$10,BW$5:BW$10,将星节奏统计!NY132)</f>
        <v>0.5</v>
      </c>
      <c r="OR133" s="28">
        <f>求节点($AT$5:$AT$10,BX$5:BX$10,将星节奏统计!NZ132)</f>
        <v>0.33</v>
      </c>
      <c r="OS133" s="28">
        <f>求节点($AT$5:$AT$10,BY$5:BY$10,将星节奏统计!OA132)</f>
        <v>0.5</v>
      </c>
      <c r="OT133" s="28">
        <f>求节点($AT$5:$AT$10,BZ$5:BZ$10,将星节奏统计!OB132)</f>
        <v>0.33</v>
      </c>
      <c r="OU133" s="28">
        <f>求节点($AT$5:$AT$10,CA$5:CA$10,将星节奏统计!OC132)</f>
        <v>0.6</v>
      </c>
      <c r="OV133" s="28">
        <f>求节点($AT$5:$AT$10,CB$5:CB$10,将星节奏统计!OD132)</f>
        <v>0.6</v>
      </c>
      <c r="OW133" s="28">
        <f>求节点($AT$5:$AT$10,CC$5:CC$10,将星节奏统计!OE132)</f>
        <v>0.6</v>
      </c>
      <c r="OX133" s="28">
        <f>求节点($AT$5:$AT$10,CD$5:CD$10,将星节奏统计!OF132)</f>
        <v>0.6</v>
      </c>
      <c r="OY133" s="28">
        <f>求节点($AT$5:$AT$10,CE$5:CE$10,将星节奏统计!OG132)</f>
        <v>0.4</v>
      </c>
      <c r="OZ133" s="28">
        <f>求节点($AT$5:$AT$10,CF$5:CF$10,将星节奏统计!OH132)</f>
        <v>0.4</v>
      </c>
      <c r="PA133" s="28">
        <f>求节点($AT$5:$AT$10,CG$5:CG$10,将星节奏统计!OI132)</f>
        <v>0.4</v>
      </c>
      <c r="PB133" s="28">
        <f>求节点($AT$5:$AT$10,CH$5:CH$10,将星节奏统计!OJ132)</f>
        <v>0.4</v>
      </c>
      <c r="PC133" s="28">
        <f>求节点($AT$5:$AT$10,CI$5:CI$10,将星节奏统计!OK132)</f>
        <v>0.5</v>
      </c>
      <c r="PD133" s="28">
        <f>求节点($AT$5:$AT$10,CJ$5:CJ$10,将星节奏统计!OL132)</f>
        <v>0.33</v>
      </c>
      <c r="PE133" s="28">
        <f>求节点($AT$5:$AT$10,CK$5:CK$10,将星节奏统计!OM132)</f>
        <v>0</v>
      </c>
      <c r="PF133" s="28">
        <f>求节点($AT$5:$AT$10,CL$5:CL$10,将星节奏统计!ON132)</f>
        <v>0</v>
      </c>
      <c r="PG133" s="28">
        <f>求节点($AT$5:$AT$10,CM$5:CM$10,将星节奏统计!OO132)</f>
        <v>0</v>
      </c>
      <c r="PH133" s="28">
        <f>求节点($AT$5:$AT$10,CN$5:CN$10,将星节奏统计!OP132)</f>
        <v>0</v>
      </c>
      <c r="PI133" s="28">
        <f>求节点($AT$5:$AT$10,CO$5:CO$10,将星节奏统计!OQ132)</f>
        <v>0</v>
      </c>
      <c r="PJ133" s="28">
        <f>求节点($AT$5:$AT$10,CP$5:CP$10,将星节奏统计!OR132)</f>
        <v>0</v>
      </c>
      <c r="PK133" s="28">
        <f>求节点($AT$5:$AT$10,CQ$5:CQ$10,将星节奏统计!OS132)</f>
        <v>0</v>
      </c>
      <c r="PL133" s="28">
        <f>求节点($AT$5:$AT$10,CR$5:CR$10,将星节奏统计!OT132)</f>
        <v>0</v>
      </c>
      <c r="PM133" s="28">
        <f>求节点($AT$5:$AT$10,CS$5:CS$10,将星节奏统计!OU132)</f>
        <v>0</v>
      </c>
      <c r="PN133" s="28">
        <f>求节点($AT$17:$AT$22,AV$17:AV$22,将星节奏统计!OX132)</f>
        <v>0</v>
      </c>
      <c r="PO133" s="28">
        <f>求节点($AT$17:$AT$22,AW$17:AW$22,将星节奏统计!OY132)</f>
        <v>0</v>
      </c>
      <c r="PP133" s="28">
        <f>求节点($AT$17:$AT$22,AX$17:AX$22,将星节奏统计!OZ132)</f>
        <v>0</v>
      </c>
      <c r="PQ133" s="28">
        <f>求节点($AT$17:$AT$22,AY$17:AY$22,将星节奏统计!PA132)</f>
        <v>2.3098278734036415E-4</v>
      </c>
      <c r="PR133" s="28">
        <f>求节点($AT$17:$AT$22,AZ$17:AZ$22,将星节奏统计!PB132)</f>
        <v>3.4647418101054969E-4</v>
      </c>
      <c r="PS133" s="28">
        <f>求节点($AT$17:$AT$22,BA$17:BA$22,将星节奏统计!PC132)</f>
        <v>3.4647418101054969E-4</v>
      </c>
      <c r="PT133" s="28">
        <f>求节点($AT$17:$AT$22,BB$17:BB$22,将星节奏统计!PD132)</f>
        <v>5.2496088031901353E-4</v>
      </c>
      <c r="PU133" s="28">
        <f>求节点($AT$17:$AT$22,BC$17:BC$22,将星节奏统计!PE132)</f>
        <v>0</v>
      </c>
      <c r="PV133" s="28">
        <f>求节点($AT$17:$AT$22,BD$17:BD$22,将星节奏统计!PF132)</f>
        <v>3.4647418101054969E-4</v>
      </c>
      <c r="PW133" s="28">
        <f>求节点($AT$17:$AT$22,BE$17:BE$22,将星节奏统计!PG132)</f>
        <v>0</v>
      </c>
      <c r="PX133" s="28">
        <f>求节点($AT$17:$AT$22,BF$17:BF$22,将星节奏统计!PH132)</f>
        <v>0</v>
      </c>
      <c r="PY133" s="28">
        <f>求节点($AT$17:$AT$22,BG$17:BG$22,将星节奏统计!PI132)</f>
        <v>0</v>
      </c>
      <c r="PZ133" s="28">
        <f>求节点($AT$17:$AT$22,BH$17:BH$22,将星节奏统计!PJ132)</f>
        <v>0</v>
      </c>
      <c r="QA133" s="28">
        <f>求节点($AT$17:$AT$22,BI$17:BI$22,将星节奏统计!PK132)</f>
        <v>0</v>
      </c>
      <c r="QB133" s="28">
        <f>求节点($AT$17:$AT$22,BJ$17:BJ$22,将星节奏统计!PL132)</f>
        <v>0</v>
      </c>
      <c r="QC133" s="28">
        <f>求节点($AT$17:$AT$22,BK$17:BK$22,将星节奏统计!PM132)</f>
        <v>0</v>
      </c>
      <c r="QD133" s="28">
        <f>求节点($AT$17:$AT$22,BL$17:BL$22,将星节奏统计!PN132)</f>
        <v>0</v>
      </c>
      <c r="QE133" s="28">
        <f>求节点($AT$17:$AT$22,BM$17:BM$22,将星节奏统计!PO132)</f>
        <v>0</v>
      </c>
      <c r="QF133" s="28">
        <f>求节点($AT$17:$AT$22,BN$17:BN$22,将星节奏统计!PP132)</f>
        <v>0</v>
      </c>
      <c r="QG133" s="28">
        <f>求节点($AT$17:$AT$22,BO$17:BO$22,将星节奏统计!PQ132)</f>
        <v>0</v>
      </c>
      <c r="QJ133" s="3">
        <v>129</v>
      </c>
      <c r="QK133" s="28">
        <f t="shared" ca="1" si="80"/>
        <v>1.5</v>
      </c>
      <c r="QL133" s="28">
        <f t="shared" ca="1" si="80"/>
        <v>1.5</v>
      </c>
      <c r="QM133" s="28">
        <f t="shared" ca="1" si="80"/>
        <v>1.5</v>
      </c>
      <c r="QN133" s="28">
        <f t="shared" ca="1" si="80"/>
        <v>1.5</v>
      </c>
      <c r="QO133" s="28">
        <f t="shared" ca="1" si="80"/>
        <v>1.5</v>
      </c>
      <c r="QP133" s="28">
        <f t="shared" ca="1" si="81"/>
        <v>1.5</v>
      </c>
      <c r="QQ133" s="28">
        <f t="shared" ca="1" si="81"/>
        <v>1.5</v>
      </c>
      <c r="QR133" s="28">
        <f t="shared" ca="1" si="81"/>
        <v>1.5</v>
      </c>
      <c r="QS133" s="28">
        <f t="shared" ca="1" si="81"/>
        <v>1.5</v>
      </c>
      <c r="QT133" s="28">
        <f t="shared" ca="1" si="81"/>
        <v>1.5</v>
      </c>
      <c r="QU133" s="28">
        <f t="shared" ca="1" si="82"/>
        <v>0.1</v>
      </c>
      <c r="QV133" s="28">
        <f t="shared" ca="1" si="82"/>
        <v>0.1</v>
      </c>
      <c r="QW133" s="28">
        <f t="shared" ca="1" si="82"/>
        <v>0.1</v>
      </c>
      <c r="QX133" s="28">
        <f t="shared" ca="1" si="82"/>
        <v>0.1</v>
      </c>
      <c r="QY133" s="28">
        <f t="shared" ca="1" si="82"/>
        <v>0.1</v>
      </c>
      <c r="QZ133" s="28">
        <f t="shared" ca="1" si="83"/>
        <v>1</v>
      </c>
      <c r="RA133" s="28">
        <f t="shared" ca="1" si="83"/>
        <v>1</v>
      </c>
      <c r="RB133" s="28">
        <f t="shared" ca="1" si="83"/>
        <v>1</v>
      </c>
      <c r="RC133" s="28">
        <f t="shared" ca="1" si="83"/>
        <v>1</v>
      </c>
      <c r="RD133" s="28">
        <f t="shared" ca="1" si="83"/>
        <v>1</v>
      </c>
      <c r="RE133" s="28">
        <f t="shared" ca="1" si="84"/>
        <v>0.99</v>
      </c>
      <c r="RF133" s="28">
        <f t="shared" ca="1" si="84"/>
        <v>0.99</v>
      </c>
      <c r="RG133" s="28">
        <f t="shared" ca="1" si="84"/>
        <v>0.99</v>
      </c>
      <c r="RH133" s="28">
        <f t="shared" ca="1" si="84"/>
        <v>0.99</v>
      </c>
      <c r="RI133" s="28">
        <f t="shared" ca="1" si="84"/>
        <v>0.99</v>
      </c>
      <c r="RJ133" s="28">
        <f t="shared" ca="1" si="85"/>
        <v>3.3834017176604531E-4</v>
      </c>
      <c r="RK133" s="28">
        <f t="shared" ca="1" si="85"/>
        <v>0</v>
      </c>
      <c r="RL133" s="28">
        <f t="shared" ca="1" si="85"/>
        <v>3.3834017176604531E-4</v>
      </c>
      <c r="RM133" s="28">
        <f t="shared" ca="1" si="85"/>
        <v>0</v>
      </c>
      <c r="RN133" s="28">
        <f t="shared" ca="1" si="85"/>
        <v>3.6222300742011927E-4</v>
      </c>
      <c r="RO133" s="28">
        <f t="shared" ca="1" si="86"/>
        <v>3.2362972951534633E-4</v>
      </c>
      <c r="RP133" s="28">
        <f t="shared" ca="1" si="86"/>
        <v>0</v>
      </c>
      <c r="RQ133" s="28">
        <f t="shared" ca="1" si="86"/>
        <v>3.2362972951534633E-4</v>
      </c>
      <c r="RR133" s="28">
        <f t="shared" ca="1" si="86"/>
        <v>0</v>
      </c>
      <c r="RS133" s="28">
        <f t="shared" ca="1" si="86"/>
        <v>3.4647418101054969E-4</v>
      </c>
      <c r="RT133" s="28">
        <f t="shared" ca="1" si="87"/>
        <v>0.1</v>
      </c>
      <c r="RU133" s="28">
        <f t="shared" ca="1" si="87"/>
        <v>0.1</v>
      </c>
      <c r="RV133" s="28">
        <f t="shared" ca="1" si="87"/>
        <v>0.1</v>
      </c>
      <c r="RW133" s="28">
        <f t="shared" ca="1" si="87"/>
        <v>0.1</v>
      </c>
      <c r="RX133" s="28">
        <f t="shared" ca="1" si="87"/>
        <v>0.1</v>
      </c>
      <c r="RY133" s="28">
        <f t="shared" ca="1" si="88"/>
        <v>0.19866741316745279</v>
      </c>
      <c r="RZ133" s="28">
        <f t="shared" ca="1" si="88"/>
        <v>0.2</v>
      </c>
      <c r="SA133" s="28">
        <f t="shared" ca="1" si="88"/>
        <v>0.2</v>
      </c>
      <c r="SB133" s="28">
        <f t="shared" ca="1" si="88"/>
        <v>0.2</v>
      </c>
      <c r="SC133" s="28">
        <f t="shared" ca="1" si="88"/>
        <v>0.2</v>
      </c>
    </row>
    <row r="134" spans="46:497" x14ac:dyDescent="0.2">
      <c r="CU134" s="3">
        <v>130</v>
      </c>
      <c r="CV134" s="28">
        <f>求节点($AT$5:$AT$10,AV$5:AV$10,将星节奏统计!BJ133)</f>
        <v>0.1</v>
      </c>
      <c r="CW134" s="28">
        <f>求节点($AT$5:$AT$10,AW$5:AW$10,将星节奏统计!BK133)</f>
        <v>0.1</v>
      </c>
      <c r="CX134" s="28">
        <f>求节点($AT$5:$AT$10,AX$5:AX$10,将星节奏统计!BL133)</f>
        <v>0.1</v>
      </c>
      <c r="CY134" s="28">
        <f>求节点($AT$5:$AT$10,AY$5:AY$10,将星节奏统计!BM133)</f>
        <v>0</v>
      </c>
      <c r="CZ134" s="28">
        <f>求节点($AT$5:$AT$10,AZ$5:AZ$10,将星节奏统计!BN133)</f>
        <v>0</v>
      </c>
      <c r="DA134" s="28">
        <f>求节点($AT$5:$AT$10,BA$5:BA$10,将星节奏统计!BO133)</f>
        <v>0</v>
      </c>
      <c r="DB134" s="28">
        <f>求节点($AT$5:$AT$10,BB$5:BB$10,将星节奏统计!BP133)</f>
        <v>0</v>
      </c>
      <c r="DC134" s="28">
        <f>求节点($AT$5:$AT$10,BC$5:BC$10,将星节奏统计!BQ133)</f>
        <v>0</v>
      </c>
      <c r="DD134" s="28">
        <f>求节点($AT$5:$AT$10,BD$5:BD$10,将星节奏统计!BR133)</f>
        <v>0</v>
      </c>
      <c r="DE134" s="28">
        <f>求节点($AT$5:$AT$10,BE$5:BE$10,将星节奏统计!BS133)</f>
        <v>0</v>
      </c>
      <c r="DF134" s="28">
        <f>求节点($AT$5:$AT$10,BF$5:BF$10,将星节奏统计!BT133)</f>
        <v>0</v>
      </c>
      <c r="DG134" s="28">
        <f>求节点($AT$5:$AT$10,BG$5:BG$10,将星节奏统计!BU133)</f>
        <v>0</v>
      </c>
      <c r="DH134" s="28">
        <f>求节点($AT$5:$AT$10,BH$5:BH$10,将星节奏统计!BV133)</f>
        <v>0</v>
      </c>
      <c r="DI134" s="28">
        <f>求节点($AT$5:$AT$10,BI$5:BI$10,将星节奏统计!BW133)</f>
        <v>0</v>
      </c>
      <c r="DJ134" s="28">
        <f>求节点($AT$5:$AT$10,BJ$5:BJ$10,将星节奏统计!BX133)</f>
        <v>0</v>
      </c>
      <c r="DK134" s="28">
        <f>求节点($AT$5:$AT$10,BK$5:BK$10,将星节奏统计!BY133)</f>
        <v>0</v>
      </c>
      <c r="DL134" s="28">
        <f>求节点($AT$5:$AT$10,BL$5:BL$10,将星节奏统计!BZ133)</f>
        <v>0.9</v>
      </c>
      <c r="DM134" s="28">
        <f>求节点($AT$5:$AT$10,BM$5:BM$10,将星节奏统计!CA133)</f>
        <v>0.9</v>
      </c>
      <c r="DN134" s="28">
        <f>求节点($AT$5:$AT$10,BN$5:BN$10,将星节奏统计!CB133)</f>
        <v>0.6</v>
      </c>
      <c r="DO134" s="28">
        <f>求节点($AT$5:$AT$10,BO$5:BO$10,将星节奏统计!CC133)</f>
        <v>0</v>
      </c>
      <c r="DP134" s="28">
        <f>求节点($AT$5:$AT$10,BP$5:BP$10,将星节奏统计!CD133)</f>
        <v>0.9</v>
      </c>
      <c r="DQ134" s="28">
        <f>求节点($AT$5:$AT$10,BQ$5:BQ$10,将星节奏统计!CE133)</f>
        <v>0.6</v>
      </c>
      <c r="DR134" s="28">
        <f>求节点($AT$5:$AT$10,BR$5:BR$10,将星节奏统计!CF133)</f>
        <v>0.9</v>
      </c>
      <c r="DS134" s="28">
        <f>求节点($AT$5:$AT$10,BS$5:BS$10,将星节奏统计!CG133)</f>
        <v>0</v>
      </c>
      <c r="DT134" s="28">
        <f>求节点($AT$5:$AT$10,BT$5:BT$10,将星节奏统计!CH133)</f>
        <v>0.6</v>
      </c>
      <c r="DU134" s="28">
        <f>求节点($AT$5:$AT$10,BU$5:BU$10,将星节奏统计!CI133)</f>
        <v>0.1</v>
      </c>
      <c r="DV134" s="28">
        <f>求节点($AT$5:$AT$10,BV$5:BV$10,将星节奏统计!CJ133)</f>
        <v>0.6</v>
      </c>
      <c r="DW134" s="28">
        <f>求节点($AT$5:$AT$10,BW$5:BW$10,将星节奏统计!CK133)</f>
        <v>0.5</v>
      </c>
      <c r="DX134" s="28">
        <f>求节点($AT$5:$AT$10,BX$5:BX$10,将星节奏统计!CL133)</f>
        <v>0.33</v>
      </c>
      <c r="DY134" s="28">
        <f>求节点($AT$5:$AT$10,BY$5:BY$10,将星节奏统计!CM133)</f>
        <v>0.5</v>
      </c>
      <c r="DZ134" s="28">
        <f>求节点($AT$5:$AT$10,BZ$5:BZ$10,将星节奏统计!CN133)</f>
        <v>0.33</v>
      </c>
      <c r="EA134" s="28">
        <f>求节点($AT$5:$AT$10,CA$5:CA$10,将星节奏统计!CO133)</f>
        <v>0.6</v>
      </c>
      <c r="EB134" s="28">
        <f>求节点($AT$5:$AT$10,CB$5:CB$10,将星节奏统计!CP133)</f>
        <v>0.6</v>
      </c>
      <c r="EC134" s="28">
        <f>求节点($AT$5:$AT$10,CC$5:CC$10,将星节奏统计!CQ133)</f>
        <v>0.6</v>
      </c>
      <c r="ED134" s="28">
        <f>求节点($AT$5:$AT$10,CD$5:CD$10,将星节奏统计!CR133)</f>
        <v>0.6</v>
      </c>
      <c r="EE134" s="28">
        <f>求节点($AT$5:$AT$10,CE$5:CE$10,将星节奏统计!CS133)</f>
        <v>0.4</v>
      </c>
      <c r="EF134" s="28">
        <f>求节点($AT$5:$AT$10,CF$5:CF$10,将星节奏统计!CT133)</f>
        <v>0.4</v>
      </c>
      <c r="EG134" s="28">
        <f>求节点($AT$5:$AT$10,CG$5:CG$10,将星节奏统计!CU133)</f>
        <v>0.4</v>
      </c>
      <c r="EH134" s="28">
        <f>求节点($AT$5:$AT$10,CH$5:CH$10,将星节奏统计!CV133)</f>
        <v>0.4</v>
      </c>
      <c r="EI134" s="28">
        <f>求节点($AT$5:$AT$10,CI$5:CI$10,将星节奏统计!CW133)</f>
        <v>0.5</v>
      </c>
      <c r="EJ134" s="28">
        <f>求节点($AT$5:$AT$10,CJ$5:CJ$10,将星节奏统计!CX133)</f>
        <v>0.33</v>
      </c>
      <c r="EK134" s="28">
        <f>求节点($AT$5:$AT$10,CK$5:CK$10,将星节奏统计!CY133)</f>
        <v>0</v>
      </c>
      <c r="EL134" s="28">
        <f>求节点($AT$5:$AT$10,CL$5:CL$10,将星节奏统计!CZ133)</f>
        <v>0</v>
      </c>
      <c r="EM134" s="28">
        <f>求节点($AT$5:$AT$10,CM$5:CM$10,将星节奏统计!DA133)</f>
        <v>0</v>
      </c>
      <c r="EN134" s="28">
        <f>求节点($AT$5:$AT$10,CN$5:CN$10,将星节奏统计!DB133)</f>
        <v>0</v>
      </c>
      <c r="EO134" s="28">
        <f>求节点($AT$5:$AT$10,CO$5:CO$10,将星节奏统计!DC133)</f>
        <v>0</v>
      </c>
      <c r="EP134" s="28">
        <f>求节点($AT$5:$AT$10,CP$5:CP$10,将星节奏统计!DD133)</f>
        <v>0</v>
      </c>
      <c r="EQ134" s="28">
        <f>求节点($AT$5:$AT$10,CQ$5:CQ$10,将星节奏统计!DE133)</f>
        <v>0</v>
      </c>
      <c r="ER134" s="28">
        <f>求节点($AT$5:$AT$10,CR$5:CR$10,将星节奏统计!DF133)</f>
        <v>0</v>
      </c>
      <c r="ES134" s="28">
        <f>求节点($AT$5:$AT$10,CS$5:CS$10,将星节奏统计!DG133)</f>
        <v>0</v>
      </c>
      <c r="ET134" s="28">
        <f>求节点($AT$17:$AT$22,AV$17:AV$22,将星节奏统计!DJ133)</f>
        <v>0</v>
      </c>
      <c r="EU134" s="28">
        <f>求节点($AT$17:$AT$22,AW$17:AW$22,将星节奏统计!DK133)</f>
        <v>0</v>
      </c>
      <c r="EV134" s="28">
        <f>求节点($AT$17:$AT$22,AX$17:AX$22,将星节奏统计!DL133)</f>
        <v>0</v>
      </c>
      <c r="EW134" s="28">
        <f>求节点($AT$17:$AT$22,AY$17:AY$22,将星节奏统计!DM133)</f>
        <v>2.1575315301023551E-4</v>
      </c>
      <c r="EX134" s="28">
        <f>求节点($AT$17:$AT$22,AZ$17:AZ$22,将星节奏统计!DN133)</f>
        <v>3.2362972951534633E-4</v>
      </c>
      <c r="EY134" s="28">
        <f>求节点($AT$17:$AT$22,BA$17:BA$22,将星节奏统计!DO133)</f>
        <v>3.2362972951534633E-4</v>
      </c>
      <c r="EZ134" s="28">
        <f>求节点($AT$17:$AT$22,BB$17:BB$22,将星节奏统计!DP133)</f>
        <v>4.9034807502325306E-4</v>
      </c>
      <c r="FA134" s="28">
        <f>求节点($AT$17:$AT$22,BC$17:BC$22,将星节奏统计!DQ133)</f>
        <v>0</v>
      </c>
      <c r="FB134" s="28">
        <f>求节点($AT$17:$AT$22,BD$17:BD$22,将星节奏统计!DR133)</f>
        <v>3.2362972951534633E-4</v>
      </c>
      <c r="FC134" s="28">
        <f>求节点($AT$17:$AT$22,BE$17:BE$22,将星节奏统计!DS133)</f>
        <v>0</v>
      </c>
      <c r="FD134" s="28">
        <f>求节点($AT$17:$AT$22,BF$17:BF$22,将星节奏统计!DT133)</f>
        <v>0</v>
      </c>
      <c r="FE134" s="28">
        <f>求节点($AT$17:$AT$22,BG$17:BG$22,将星节奏统计!DU133)</f>
        <v>0</v>
      </c>
      <c r="FF134" s="28">
        <f>求节点($AT$17:$AT$22,BH$17:BH$22,将星节奏统计!DV133)</f>
        <v>0</v>
      </c>
      <c r="FG134" s="28">
        <f>求节点($AT$17:$AT$22,BI$17:BI$22,将星节奏统计!DW133)</f>
        <v>0</v>
      </c>
      <c r="FH134" s="28">
        <f>求节点($AT$17:$AT$22,BJ$17:BJ$22,将星节奏统计!DX133)</f>
        <v>0</v>
      </c>
      <c r="FI134" s="28">
        <f>求节点($AT$17:$AT$22,BK$17:BK$22,将星节奏统计!DY133)</f>
        <v>0</v>
      </c>
      <c r="FJ134" s="28">
        <f>求节点($AT$17:$AT$22,BL$17:BL$22,将星节奏统计!DZ133)</f>
        <v>0</v>
      </c>
      <c r="FK134" s="28">
        <f>求节点($AT$17:$AT$22,BM$17:BM$22,将星节奏统计!EA133)</f>
        <v>0</v>
      </c>
      <c r="FL134" s="28">
        <f>求节点($AT$17:$AT$22,BN$17:BN$22,将星节奏统计!EB133)</f>
        <v>0</v>
      </c>
      <c r="FM134" s="28">
        <f>求节点($AT$17:$AT$22,BO$17:BO$22,将星节奏统计!EC133)</f>
        <v>0</v>
      </c>
      <c r="FN134" s="28">
        <f>求节点($AT$5:$AT$10,AV$5:AV$10,将星节奏统计!EG133)</f>
        <v>0.1</v>
      </c>
      <c r="FO134" s="28">
        <f>求节点($AT$5:$AT$10,AW$5:AW$10,将星节奏统计!EH133)</f>
        <v>0.1</v>
      </c>
      <c r="FP134" s="28">
        <f>求节点($AT$5:$AT$10,AX$5:AX$10,将星节奏统计!EI133)</f>
        <v>0.1</v>
      </c>
      <c r="FQ134" s="28">
        <f>求节点($AT$5:$AT$10,AY$5:AY$10,将星节奏统计!EJ133)</f>
        <v>0</v>
      </c>
      <c r="FR134" s="28">
        <f>求节点($AT$5:$AT$10,AZ$5:AZ$10,将星节奏统计!EK133)</f>
        <v>0</v>
      </c>
      <c r="FS134" s="28">
        <f>求节点($AT$5:$AT$10,BA$5:BA$10,将星节奏统计!EL133)</f>
        <v>0</v>
      </c>
      <c r="FT134" s="28">
        <f>求节点($AT$5:$AT$10,BB$5:BB$10,将星节奏统计!EM133)</f>
        <v>0</v>
      </c>
      <c r="FU134" s="28">
        <f>求节点($AT$5:$AT$10,BC$5:BC$10,将星节奏统计!EN133)</f>
        <v>0</v>
      </c>
      <c r="FV134" s="28">
        <f>求节点($AT$5:$AT$10,BD$5:BD$10,将星节奏统计!EO133)</f>
        <v>0</v>
      </c>
      <c r="FW134" s="28">
        <f>求节点($AT$5:$AT$10,BE$5:BE$10,将星节奏统计!EP133)</f>
        <v>0</v>
      </c>
      <c r="FX134" s="28">
        <f>求节点($AT$5:$AT$10,BF$5:BF$10,将星节奏统计!EQ133)</f>
        <v>0</v>
      </c>
      <c r="FY134" s="28">
        <f>求节点($AT$5:$AT$10,BG$5:BG$10,将星节奏统计!ER133)</f>
        <v>0</v>
      </c>
      <c r="FZ134" s="28">
        <f>求节点($AT$5:$AT$10,BH$5:BH$10,将星节奏统计!ES133)</f>
        <v>0</v>
      </c>
      <c r="GA134" s="28">
        <f>求节点($AT$5:$AT$10,BI$5:BI$10,将星节奏统计!ET133)</f>
        <v>0</v>
      </c>
      <c r="GB134" s="28">
        <f>求节点($AT$5:$AT$10,BJ$5:BJ$10,将星节奏统计!EU133)</f>
        <v>0</v>
      </c>
      <c r="GC134" s="28">
        <f>求节点($AT$5:$AT$10,BK$5:BK$10,将星节奏统计!EV133)</f>
        <v>0</v>
      </c>
      <c r="GD134" s="28">
        <f>求节点($AT$5:$AT$10,BL$5:BL$10,将星节奏统计!EW133)</f>
        <v>0.9</v>
      </c>
      <c r="GE134" s="28">
        <f>求节点($AT$5:$AT$10,BM$5:BM$10,将星节奏统计!EX133)</f>
        <v>0.9</v>
      </c>
      <c r="GF134" s="28">
        <f>求节点($AT$5:$AT$10,BN$5:BN$10,将星节奏统计!EY133)</f>
        <v>0.6</v>
      </c>
      <c r="GG134" s="28">
        <f>求节点($AT$5:$AT$10,BO$5:BO$10,将星节奏统计!EZ133)</f>
        <v>0</v>
      </c>
      <c r="GH134" s="28">
        <f>求节点($AT$5:$AT$10,BP$5:BP$10,将星节奏统计!FA133)</f>
        <v>0.9</v>
      </c>
      <c r="GI134" s="28">
        <f>求节点($AT$5:$AT$10,BQ$5:BQ$10,将星节奏统计!FB133)</f>
        <v>0.6</v>
      </c>
      <c r="GJ134" s="28">
        <f>求节点($AT$5:$AT$10,BR$5:BR$10,将星节奏统计!FC133)</f>
        <v>0.9</v>
      </c>
      <c r="GK134" s="28">
        <f>求节点($AT$5:$AT$10,BS$5:BS$10,将星节奏统计!FD133)</f>
        <v>0</v>
      </c>
      <c r="GL134" s="28">
        <f>求节点($AT$5:$AT$10,BT$5:BT$10,将星节奏统计!FE133)</f>
        <v>0.6</v>
      </c>
      <c r="GM134" s="28">
        <f>求节点($AT$5:$AT$10,BU$5:BU$10,将星节奏统计!FF133)</f>
        <v>0.1</v>
      </c>
      <c r="GN134" s="28">
        <f>求节点($AT$5:$AT$10,BV$5:BV$10,将星节奏统计!FG133)</f>
        <v>0.6</v>
      </c>
      <c r="GO134" s="28">
        <f>求节点($AT$5:$AT$10,BW$5:BW$10,将星节奏统计!FH133)</f>
        <v>0.5</v>
      </c>
      <c r="GP134" s="28">
        <f>求节点($AT$5:$AT$10,BX$5:BX$10,将星节奏统计!FI133)</f>
        <v>0.33</v>
      </c>
      <c r="GQ134" s="28">
        <f>求节点($AT$5:$AT$10,BY$5:BY$10,将星节奏统计!FJ133)</f>
        <v>0.5</v>
      </c>
      <c r="GR134" s="28">
        <f>求节点($AT$5:$AT$10,BZ$5:BZ$10,将星节奏统计!FK133)</f>
        <v>0.33</v>
      </c>
      <c r="GS134" s="28">
        <f>求节点($AT$5:$AT$10,CA$5:CA$10,将星节奏统计!FL133)</f>
        <v>0.6</v>
      </c>
      <c r="GT134" s="28">
        <f>求节点($AT$5:$AT$10,CB$5:CB$10,将星节奏统计!FM133)</f>
        <v>0.6</v>
      </c>
      <c r="GU134" s="28">
        <f>求节点($AT$5:$AT$10,CC$5:CC$10,将星节奏统计!FN133)</f>
        <v>0.6</v>
      </c>
      <c r="GV134" s="28">
        <f>求节点($AT$5:$AT$10,CD$5:CD$10,将星节奏统计!FO133)</f>
        <v>0.6</v>
      </c>
      <c r="GW134" s="28">
        <f>求节点($AT$5:$AT$10,CE$5:CE$10,将星节奏统计!FP133)</f>
        <v>0.4</v>
      </c>
      <c r="GX134" s="28">
        <f>求节点($AT$5:$AT$10,CF$5:CF$10,将星节奏统计!FQ133)</f>
        <v>0.4</v>
      </c>
      <c r="GY134" s="28">
        <f>求节点($AT$5:$AT$10,CG$5:CG$10,将星节奏统计!FR133)</f>
        <v>0.4</v>
      </c>
      <c r="GZ134" s="28">
        <f>求节点($AT$5:$AT$10,CH$5:CH$10,将星节奏统计!FS133)</f>
        <v>0.4</v>
      </c>
      <c r="HA134" s="28">
        <f>求节点($AT$5:$AT$10,CI$5:CI$10,将星节奏统计!FT133)</f>
        <v>0.5</v>
      </c>
      <c r="HB134" s="28">
        <f>求节点($AT$5:$AT$10,CJ$5:CJ$10,将星节奏统计!FU133)</f>
        <v>0.33</v>
      </c>
      <c r="HC134" s="28">
        <f>求节点($AT$5:$AT$10,CK$5:CK$10,将星节奏统计!FV133)</f>
        <v>0</v>
      </c>
      <c r="HD134" s="28">
        <f>求节点($AT$5:$AT$10,CL$5:CL$10,将星节奏统计!FW133)</f>
        <v>0</v>
      </c>
      <c r="HE134" s="28">
        <f>求节点($AT$5:$AT$10,CM$5:CM$10,将星节奏统计!FX133)</f>
        <v>0</v>
      </c>
      <c r="HF134" s="28">
        <f>求节点($AT$5:$AT$10,CN$5:CN$10,将星节奏统计!FY133)</f>
        <v>0</v>
      </c>
      <c r="HG134" s="28">
        <f>求节点($AT$5:$AT$10,CO$5:CO$10,将星节奏统计!FZ133)</f>
        <v>0</v>
      </c>
      <c r="HH134" s="28">
        <f>求节点($AT$5:$AT$10,CP$5:CP$10,将星节奏统计!GA133)</f>
        <v>0</v>
      </c>
      <c r="HI134" s="28">
        <f>求节点($AT$5:$AT$10,CQ$5:CQ$10,将星节奏统计!GB133)</f>
        <v>0</v>
      </c>
      <c r="HJ134" s="28">
        <f>求节点($AT$5:$AT$10,CR$5:CR$10,将星节奏统计!GC133)</f>
        <v>0</v>
      </c>
      <c r="HK134" s="28">
        <f>求节点($AT$5:$AT$10,CS$5:CS$10,将星节奏统计!GD133)</f>
        <v>0</v>
      </c>
      <c r="HL134" s="28">
        <f>求节点($AT$17:$AT$22,AV$17:AV$22,将星节奏统计!GG133)</f>
        <v>0</v>
      </c>
      <c r="HM134" s="28">
        <f>求节点($AT$17:$AT$22,AW$17:AW$22,将星节奏统计!GH133)</f>
        <v>0</v>
      </c>
      <c r="HN134" s="28">
        <f>求节点($AT$17:$AT$22,AX$17:AX$22,将星节奏统计!GI133)</f>
        <v>0</v>
      </c>
      <c r="HO134" s="28">
        <f>求节点($AT$17:$AT$22,AY$17:AY$22,将星节奏统计!GJ133)</f>
        <v>0</v>
      </c>
      <c r="HP134" s="28">
        <f>求节点($AT$17:$AT$22,AZ$17:AZ$22,将星节奏统计!GK133)</f>
        <v>0</v>
      </c>
      <c r="HQ134" s="28">
        <f>求节点($AT$17:$AT$22,BA$17:BA$22,将星节奏统计!GL133)</f>
        <v>0</v>
      </c>
      <c r="HR134" s="28">
        <f>求节点($AT$17:$AT$22,BB$17:BB$22,将星节奏统计!GM133)</f>
        <v>0</v>
      </c>
      <c r="HS134" s="28">
        <f>求节点($AT$17:$AT$22,BC$17:BC$22,将星节奏统计!GN133)</f>
        <v>0</v>
      </c>
      <c r="HT134" s="28">
        <f>求节点($AT$17:$AT$22,BD$17:BD$22,将星节奏统计!GO133)</f>
        <v>0</v>
      </c>
      <c r="HU134" s="28">
        <f>求节点($AT$17:$AT$22,BE$17:BE$22,将星节奏统计!GP133)</f>
        <v>0</v>
      </c>
      <c r="HV134" s="28">
        <f>求节点($AT$17:$AT$22,BF$17:BF$22,将星节奏统计!GQ133)</f>
        <v>0</v>
      </c>
      <c r="HW134" s="28">
        <f>求节点($AT$17:$AT$22,BG$17:BG$22,将星节奏统计!GR133)</f>
        <v>0</v>
      </c>
      <c r="HX134" s="28">
        <f>求节点($AT$17:$AT$22,BH$17:BH$22,将星节奏统计!GS133)</f>
        <v>0</v>
      </c>
      <c r="HY134" s="28">
        <f>求节点($AT$17:$AT$22,BI$17:BI$22,将星节奏统计!GT133)</f>
        <v>0</v>
      </c>
      <c r="HZ134" s="28">
        <f>求节点($AT$17:$AT$22,BJ$17:BJ$22,将星节奏统计!GU133)</f>
        <v>0</v>
      </c>
      <c r="IA134" s="28">
        <f>求节点($AT$17:$AT$22,BK$17:BK$22,将星节奏统计!GV133)</f>
        <v>0</v>
      </c>
      <c r="IB134" s="28">
        <f>求节点($AT$17:$AT$22,BL$17:BL$22,将星节奏统计!GW133)</f>
        <v>0</v>
      </c>
      <c r="IC134" s="28">
        <f>求节点($AT$17:$AT$22,BM$17:BM$22,将星节奏统计!GX133)</f>
        <v>0</v>
      </c>
      <c r="ID134" s="28">
        <f>求节点($AT$17:$AT$22,BN$17:BN$22,将星节奏统计!GY133)</f>
        <v>0</v>
      </c>
      <c r="IE134" s="28">
        <f>求节点($AT$17:$AT$22,BO$17:BO$22,将星节奏统计!GZ133)</f>
        <v>0</v>
      </c>
      <c r="IF134" s="28">
        <f>求节点($AT$5:$AT$10,AV$5:AV$10,将星节奏统计!HD133)</f>
        <v>0.1</v>
      </c>
      <c r="IG134" s="28">
        <f>求节点($AT$5:$AT$10,AW$5:AW$10,将星节奏统计!HE133)</f>
        <v>0.1</v>
      </c>
      <c r="IH134" s="28">
        <f>求节点($AT$5:$AT$10,AX$5:AX$10,将星节奏统计!HF133)</f>
        <v>0.1</v>
      </c>
      <c r="II134" s="28">
        <f>求节点($AT$5:$AT$10,AY$5:AY$10,将星节奏统计!HG133)</f>
        <v>0</v>
      </c>
      <c r="IJ134" s="28">
        <f>求节点($AT$5:$AT$10,AZ$5:AZ$10,将星节奏统计!HH133)</f>
        <v>0</v>
      </c>
      <c r="IK134" s="28">
        <f>求节点($AT$5:$AT$10,BA$5:BA$10,将星节奏统计!HI133)</f>
        <v>0</v>
      </c>
      <c r="IL134" s="28">
        <f>求节点($AT$5:$AT$10,BB$5:BB$10,将星节奏统计!HJ133)</f>
        <v>0</v>
      </c>
      <c r="IM134" s="28">
        <f>求节点($AT$5:$AT$10,BC$5:BC$10,将星节奏统计!HK133)</f>
        <v>0</v>
      </c>
      <c r="IN134" s="28">
        <f>求节点($AT$5:$AT$10,BD$5:BD$10,将星节奏统计!HL133)</f>
        <v>0</v>
      </c>
      <c r="IO134" s="28">
        <f>求节点($AT$5:$AT$10,BE$5:BE$10,将星节奏统计!HM133)</f>
        <v>0</v>
      </c>
      <c r="IP134" s="28">
        <f>求节点($AT$5:$AT$10,BF$5:BF$10,将星节奏统计!HN133)</f>
        <v>0</v>
      </c>
      <c r="IQ134" s="28">
        <f>求节点($AT$5:$AT$10,BG$5:BG$10,将星节奏统计!HO133)</f>
        <v>0</v>
      </c>
      <c r="IR134" s="28">
        <f>求节点($AT$5:$AT$10,BH$5:BH$10,将星节奏统计!HP133)</f>
        <v>0</v>
      </c>
      <c r="IS134" s="28">
        <f>求节点($AT$5:$AT$10,BI$5:BI$10,将星节奏统计!HQ133)</f>
        <v>0</v>
      </c>
      <c r="IT134" s="28">
        <f>求节点($AT$5:$AT$10,BJ$5:BJ$10,将星节奏统计!HR133)</f>
        <v>0</v>
      </c>
      <c r="IU134" s="28">
        <f>求节点($AT$5:$AT$10,BK$5:BK$10,将星节奏统计!HS133)</f>
        <v>0</v>
      </c>
      <c r="IV134" s="28">
        <f>求节点($AT$5:$AT$10,BL$5:BL$10,将星节奏统计!HT133)</f>
        <v>0.9</v>
      </c>
      <c r="IW134" s="28">
        <f>求节点($AT$5:$AT$10,BM$5:BM$10,将星节奏统计!HU133)</f>
        <v>0.9</v>
      </c>
      <c r="IX134" s="28">
        <f>求节点($AT$5:$AT$10,BN$5:BN$10,将星节奏统计!HV133)</f>
        <v>0.6</v>
      </c>
      <c r="IY134" s="28">
        <f>求节点($AT$5:$AT$10,BO$5:BO$10,将星节奏统计!HW133)</f>
        <v>0</v>
      </c>
      <c r="IZ134" s="28">
        <f>求节点($AT$5:$AT$10,BP$5:BP$10,将星节奏统计!HX133)</f>
        <v>0.9</v>
      </c>
      <c r="JA134" s="28">
        <f>求节点($AT$5:$AT$10,BQ$5:BQ$10,将星节奏统计!HY133)</f>
        <v>0.6</v>
      </c>
      <c r="JB134" s="28">
        <f>求节点($AT$5:$AT$10,BR$5:BR$10,将星节奏统计!HZ133)</f>
        <v>0.9</v>
      </c>
      <c r="JC134" s="28">
        <f>求节点($AT$5:$AT$10,BS$5:BS$10,将星节奏统计!IA133)</f>
        <v>0</v>
      </c>
      <c r="JD134" s="28">
        <f>求节点($AT$5:$AT$10,BT$5:BT$10,将星节奏统计!IB133)</f>
        <v>0.6</v>
      </c>
      <c r="JE134" s="28">
        <f>求节点($AT$5:$AT$10,BU$5:BU$10,将星节奏统计!IC133)</f>
        <v>0.1</v>
      </c>
      <c r="JF134" s="28">
        <f>求节点($AT$5:$AT$10,BV$5:BV$10,将星节奏统计!ID133)</f>
        <v>0.6</v>
      </c>
      <c r="JG134" s="28">
        <f>求节点($AT$5:$AT$10,BW$5:BW$10,将星节奏统计!IE133)</f>
        <v>0.5</v>
      </c>
      <c r="JH134" s="28">
        <f>求节点($AT$5:$AT$10,BX$5:BX$10,将星节奏统计!IF133)</f>
        <v>0.33</v>
      </c>
      <c r="JI134" s="28">
        <f>求节点($AT$5:$AT$10,BY$5:BY$10,将星节奏统计!IG133)</f>
        <v>0.5</v>
      </c>
      <c r="JJ134" s="28">
        <f>求节点($AT$5:$AT$10,BZ$5:BZ$10,将星节奏统计!IH133)</f>
        <v>0.33</v>
      </c>
      <c r="JK134" s="28">
        <f>求节点($AT$5:$AT$10,CA$5:CA$10,将星节奏统计!II133)</f>
        <v>0.6</v>
      </c>
      <c r="JL134" s="28">
        <f>求节点($AT$5:$AT$10,CB$5:CB$10,将星节奏统计!IJ133)</f>
        <v>0.6</v>
      </c>
      <c r="JM134" s="28">
        <f>求节点($AT$5:$AT$10,CC$5:CC$10,将星节奏统计!IK133)</f>
        <v>0.6</v>
      </c>
      <c r="JN134" s="28">
        <f>求节点($AT$5:$AT$10,CD$5:CD$10,将星节奏统计!IL133)</f>
        <v>0.6</v>
      </c>
      <c r="JO134" s="28">
        <f>求节点($AT$5:$AT$10,CE$5:CE$10,将星节奏统计!IM133)</f>
        <v>0.4</v>
      </c>
      <c r="JP134" s="28">
        <f>求节点($AT$5:$AT$10,CF$5:CF$10,将星节奏统计!IN133)</f>
        <v>0.4</v>
      </c>
      <c r="JQ134" s="28">
        <f>求节点($AT$5:$AT$10,CG$5:CG$10,将星节奏统计!IO133)</f>
        <v>0.4</v>
      </c>
      <c r="JR134" s="28">
        <f>求节点($AT$5:$AT$10,CH$5:CH$10,将星节奏统计!IP133)</f>
        <v>0.4</v>
      </c>
      <c r="JS134" s="28">
        <f>求节点($AT$5:$AT$10,CI$5:CI$10,将星节奏统计!IQ133)</f>
        <v>0.5</v>
      </c>
      <c r="JT134" s="28">
        <f>求节点($AT$5:$AT$10,CJ$5:CJ$10,将星节奏统计!IR133)</f>
        <v>0.33</v>
      </c>
      <c r="JU134" s="28">
        <f>求节点($AT$5:$AT$10,CK$5:CK$10,将星节奏统计!IS133)</f>
        <v>0</v>
      </c>
      <c r="JV134" s="28">
        <f>求节点($AT$5:$AT$10,CL$5:CL$10,将星节奏统计!IT133)</f>
        <v>0</v>
      </c>
      <c r="JW134" s="28">
        <f>求节点($AT$5:$AT$10,CM$5:CM$10,将星节奏统计!IU133)</f>
        <v>0</v>
      </c>
      <c r="JX134" s="28">
        <f>求节点($AT$5:$AT$10,CN$5:CN$10,将星节奏统计!IV133)</f>
        <v>0</v>
      </c>
      <c r="JY134" s="28">
        <f>求节点($AT$5:$AT$10,CO$5:CO$10,将星节奏统计!IW133)</f>
        <v>0</v>
      </c>
      <c r="JZ134" s="28">
        <f>求节点($AT$5:$AT$10,CP$5:CP$10,将星节奏统计!IX133)</f>
        <v>0</v>
      </c>
      <c r="KA134" s="28">
        <f>求节点($AT$5:$AT$10,CQ$5:CQ$10,将星节奏统计!IY133)</f>
        <v>0</v>
      </c>
      <c r="KB134" s="28">
        <f>求节点($AT$5:$AT$10,CR$5:CR$10,将星节奏统计!IZ133)</f>
        <v>0</v>
      </c>
      <c r="KC134" s="28">
        <f>求节点($AT$5:$AT$10,CS$5:CS$10,将星节奏统计!JA133)</f>
        <v>0</v>
      </c>
      <c r="KD134" s="28">
        <f>求节点($AT$17:$AT$22,AV$17:AV$22,将星节奏统计!JD133)</f>
        <v>0</v>
      </c>
      <c r="KE134" s="28">
        <f>求节点($AT$17:$AT$22,AW$17:AW$22,将星节奏统计!JE133)</f>
        <v>0</v>
      </c>
      <c r="KF134" s="28">
        <f>求节点($AT$17:$AT$22,AX$17:AX$22,将星节奏统计!JF133)</f>
        <v>0</v>
      </c>
      <c r="KG134" s="28">
        <f>求节点($AT$17:$AT$22,AY$17:AY$22,将星节奏统计!JG133)</f>
        <v>2.1575315301023551E-4</v>
      </c>
      <c r="KH134" s="28">
        <f>求节点($AT$17:$AT$22,AZ$17:AZ$22,将星节奏统计!JH133)</f>
        <v>3.2362972951534633E-4</v>
      </c>
      <c r="KI134" s="28">
        <f>求节点($AT$17:$AT$22,BA$17:BA$22,将星节奏统计!JI133)</f>
        <v>3.2362972951534633E-4</v>
      </c>
      <c r="KJ134" s="28">
        <f>求节点($AT$17:$AT$22,BB$17:BB$22,将星节奏统计!JJ133)</f>
        <v>4.9034807502325306E-4</v>
      </c>
      <c r="KK134" s="28">
        <f>求节点($AT$17:$AT$22,BC$17:BC$22,将星节奏统计!JK133)</f>
        <v>0</v>
      </c>
      <c r="KL134" s="28">
        <f>求节点($AT$17:$AT$22,BD$17:BD$22,将星节奏统计!JL133)</f>
        <v>3.2362972951534633E-4</v>
      </c>
      <c r="KM134" s="28">
        <f>求节点($AT$17:$AT$22,BE$17:BE$22,将星节奏统计!JM133)</f>
        <v>0</v>
      </c>
      <c r="KN134" s="28">
        <f>求节点($AT$17:$AT$22,BF$17:BF$22,将星节奏统计!JN133)</f>
        <v>0</v>
      </c>
      <c r="KO134" s="28">
        <f>求节点($AT$17:$AT$22,BG$17:BG$22,将星节奏统计!JO133)</f>
        <v>0</v>
      </c>
      <c r="KP134" s="28">
        <f>求节点($AT$17:$AT$22,BH$17:BH$22,将星节奏统计!JP133)</f>
        <v>0</v>
      </c>
      <c r="KQ134" s="28">
        <f>求节点($AT$17:$AT$22,BI$17:BI$22,将星节奏统计!JQ133)</f>
        <v>0</v>
      </c>
      <c r="KR134" s="28">
        <f>求节点($AT$17:$AT$22,BJ$17:BJ$22,将星节奏统计!JR133)</f>
        <v>0</v>
      </c>
      <c r="KS134" s="28">
        <f>求节点($AT$17:$AT$22,BK$17:BK$22,将星节奏统计!JS133)</f>
        <v>0</v>
      </c>
      <c r="KT134" s="28">
        <f>求节点($AT$17:$AT$22,BL$17:BL$22,将星节奏统计!JT133)</f>
        <v>0</v>
      </c>
      <c r="KU134" s="28">
        <f>求节点($AT$17:$AT$22,BM$17:BM$22,将星节奏统计!JU133)</f>
        <v>0</v>
      </c>
      <c r="KV134" s="28">
        <f>求节点($AT$17:$AT$22,BN$17:BN$22,将星节奏统计!JV133)</f>
        <v>0</v>
      </c>
      <c r="KW134" s="28">
        <f>求节点($AT$17:$AT$22,BO$17:BO$22,将星节奏统计!JW133)</f>
        <v>0</v>
      </c>
      <c r="KX134" s="28">
        <f>求节点($AT$5:$AT$10,AV$5:AV$10,将星节奏统计!KA133)</f>
        <v>0.1</v>
      </c>
      <c r="KY134" s="28">
        <f>求节点($AT$5:$AT$10,AW$5:AW$10,将星节奏统计!KB133)</f>
        <v>0.1</v>
      </c>
      <c r="KZ134" s="28">
        <f>求节点($AT$5:$AT$10,AX$5:AX$10,将星节奏统计!KC133)</f>
        <v>0.1</v>
      </c>
      <c r="LA134" s="28">
        <f>求节点($AT$5:$AT$10,AY$5:AY$10,将星节奏统计!KD133)</f>
        <v>0</v>
      </c>
      <c r="LB134" s="28">
        <f>求节点($AT$5:$AT$10,AZ$5:AZ$10,将星节奏统计!KE133)</f>
        <v>0</v>
      </c>
      <c r="LC134" s="28">
        <f>求节点($AT$5:$AT$10,BA$5:BA$10,将星节奏统计!KF133)</f>
        <v>0</v>
      </c>
      <c r="LD134" s="28">
        <f>求节点($AT$5:$AT$10,BB$5:BB$10,将星节奏统计!KG133)</f>
        <v>0</v>
      </c>
      <c r="LE134" s="28">
        <f>求节点($AT$5:$AT$10,BC$5:BC$10,将星节奏统计!KH133)</f>
        <v>0</v>
      </c>
      <c r="LF134" s="28">
        <f>求节点($AT$5:$AT$10,BD$5:BD$10,将星节奏统计!KI133)</f>
        <v>0</v>
      </c>
      <c r="LG134" s="28">
        <f>求节点($AT$5:$AT$10,BE$5:BE$10,将星节奏统计!KJ133)</f>
        <v>0</v>
      </c>
      <c r="LH134" s="28">
        <f>求节点($AT$5:$AT$10,BF$5:BF$10,将星节奏统计!KK133)</f>
        <v>0</v>
      </c>
      <c r="LI134" s="28">
        <f>求节点($AT$5:$AT$10,BG$5:BG$10,将星节奏统计!KL133)</f>
        <v>0</v>
      </c>
      <c r="LJ134" s="28">
        <f>求节点($AT$5:$AT$10,BH$5:BH$10,将星节奏统计!KM133)</f>
        <v>0</v>
      </c>
      <c r="LK134" s="28">
        <f>求节点($AT$5:$AT$10,BI$5:BI$10,将星节奏统计!KN133)</f>
        <v>0</v>
      </c>
      <c r="LL134" s="28">
        <f>求节点($AT$5:$AT$10,BJ$5:BJ$10,将星节奏统计!KO133)</f>
        <v>0</v>
      </c>
      <c r="LM134" s="28">
        <f>求节点($AT$5:$AT$10,BK$5:BK$10,将星节奏统计!KP133)</f>
        <v>0</v>
      </c>
      <c r="LN134" s="28">
        <f>求节点($AT$5:$AT$10,BL$5:BL$10,将星节奏统计!KQ133)</f>
        <v>0.9</v>
      </c>
      <c r="LO134" s="28">
        <f>求节点($AT$5:$AT$10,BM$5:BM$10,将星节奏统计!KR133)</f>
        <v>0.9</v>
      </c>
      <c r="LP134" s="28">
        <f>求节点($AT$5:$AT$10,BN$5:BN$10,将星节奏统计!KS133)</f>
        <v>0.6</v>
      </c>
      <c r="LQ134" s="28">
        <f>求节点($AT$5:$AT$10,BO$5:BO$10,将星节奏统计!KT133)</f>
        <v>0</v>
      </c>
      <c r="LR134" s="28">
        <f>求节点($AT$5:$AT$10,BP$5:BP$10,将星节奏统计!KU133)</f>
        <v>0.9</v>
      </c>
      <c r="LS134" s="28">
        <f>求节点($AT$5:$AT$10,BQ$5:BQ$10,将星节奏统计!KV133)</f>
        <v>0.6</v>
      </c>
      <c r="LT134" s="28">
        <f>求节点($AT$5:$AT$10,BR$5:BR$10,将星节奏统计!KW133)</f>
        <v>0.9</v>
      </c>
      <c r="LU134" s="28">
        <f>求节点($AT$5:$AT$10,BS$5:BS$10,将星节奏统计!KX133)</f>
        <v>0</v>
      </c>
      <c r="LV134" s="28">
        <f>求节点($AT$5:$AT$10,BT$5:BT$10,将星节奏统计!KY133)</f>
        <v>0.6</v>
      </c>
      <c r="LW134" s="28">
        <f>求节点($AT$5:$AT$10,BU$5:BU$10,将星节奏统计!KZ133)</f>
        <v>0.1</v>
      </c>
      <c r="LX134" s="28">
        <f>求节点($AT$5:$AT$10,BV$5:BV$10,将星节奏统计!LA133)</f>
        <v>0.6</v>
      </c>
      <c r="LY134" s="28">
        <f>求节点($AT$5:$AT$10,BW$5:BW$10,将星节奏统计!LB133)</f>
        <v>0.5</v>
      </c>
      <c r="LZ134" s="28">
        <f>求节点($AT$5:$AT$10,BX$5:BX$10,将星节奏统计!LC133)</f>
        <v>0.33</v>
      </c>
      <c r="MA134" s="28">
        <f>求节点($AT$5:$AT$10,BY$5:BY$10,将星节奏统计!LD133)</f>
        <v>0.5</v>
      </c>
      <c r="MB134" s="28">
        <f>求节点($AT$5:$AT$10,BZ$5:BZ$10,将星节奏统计!LE133)</f>
        <v>0.33</v>
      </c>
      <c r="MC134" s="28">
        <f>求节点($AT$5:$AT$10,CA$5:CA$10,将星节奏统计!LF133)</f>
        <v>0.6</v>
      </c>
      <c r="MD134" s="28">
        <f>求节点($AT$5:$AT$10,CB$5:CB$10,将星节奏统计!LG133)</f>
        <v>0.6</v>
      </c>
      <c r="ME134" s="28">
        <f>求节点($AT$5:$AT$10,CC$5:CC$10,将星节奏统计!LH133)</f>
        <v>0.6</v>
      </c>
      <c r="MF134" s="28">
        <f>求节点($AT$5:$AT$10,CD$5:CD$10,将星节奏统计!LI133)</f>
        <v>0.6</v>
      </c>
      <c r="MG134" s="28">
        <f>求节点($AT$5:$AT$10,CE$5:CE$10,将星节奏统计!LJ133)</f>
        <v>0.4</v>
      </c>
      <c r="MH134" s="28">
        <f>求节点($AT$5:$AT$10,CF$5:CF$10,将星节奏统计!LK133)</f>
        <v>0.4</v>
      </c>
      <c r="MI134" s="28">
        <f>求节点($AT$5:$AT$10,CG$5:CG$10,将星节奏统计!LL133)</f>
        <v>0.4</v>
      </c>
      <c r="MJ134" s="28">
        <f>求节点($AT$5:$AT$10,CH$5:CH$10,将星节奏统计!LM133)</f>
        <v>0.4</v>
      </c>
      <c r="MK134" s="28">
        <f>求节点($AT$5:$AT$10,CI$5:CI$10,将星节奏统计!LN133)</f>
        <v>0.5</v>
      </c>
      <c r="ML134" s="28">
        <f>求节点($AT$5:$AT$10,CJ$5:CJ$10,将星节奏统计!LO133)</f>
        <v>0.33</v>
      </c>
      <c r="MM134" s="28">
        <f>求节点($AT$5:$AT$10,CK$5:CK$10,将星节奏统计!LP133)</f>
        <v>0</v>
      </c>
      <c r="MN134" s="28">
        <f>求节点($AT$5:$AT$10,CL$5:CL$10,将星节奏统计!LQ133)</f>
        <v>0</v>
      </c>
      <c r="MO134" s="28">
        <f>求节点($AT$5:$AT$10,CM$5:CM$10,将星节奏统计!LR133)</f>
        <v>0</v>
      </c>
      <c r="MP134" s="28">
        <f>求节点($AT$5:$AT$10,CN$5:CN$10,将星节奏统计!LS133)</f>
        <v>0</v>
      </c>
      <c r="MQ134" s="28">
        <f>求节点($AT$5:$AT$10,CO$5:CO$10,将星节奏统计!LT133)</f>
        <v>0</v>
      </c>
      <c r="MR134" s="28">
        <f>求节点($AT$5:$AT$10,CP$5:CP$10,将星节奏统计!LU133)</f>
        <v>0</v>
      </c>
      <c r="MS134" s="28">
        <f>求节点($AT$5:$AT$10,CQ$5:CQ$10,将星节奏统计!LV133)</f>
        <v>0</v>
      </c>
      <c r="MT134" s="28">
        <f>求节点($AT$5:$AT$10,CR$5:CR$10,将星节奏统计!LW133)</f>
        <v>0</v>
      </c>
      <c r="MU134" s="28">
        <f>求节点($AT$5:$AT$10,CS$5:CS$10,将星节奏统计!LX133)</f>
        <v>0</v>
      </c>
      <c r="MV134" s="28">
        <f>求节点($AT$17:$AT$22,AV$17:AV$22,将星节奏统计!MA133)</f>
        <v>0</v>
      </c>
      <c r="MW134" s="28">
        <f>求节点($AT$17:$AT$22,AW$17:AW$22,将星节奏统计!MB133)</f>
        <v>0</v>
      </c>
      <c r="MX134" s="28">
        <f>求节点($AT$17:$AT$22,AX$17:AX$22,将星节奏统计!MC133)</f>
        <v>0</v>
      </c>
      <c r="MY134" s="28">
        <f>求节点($AT$17:$AT$22,AY$17:AY$22,将星节奏统计!MD133)</f>
        <v>0</v>
      </c>
      <c r="MZ134" s="28">
        <f>求节点($AT$17:$AT$22,AZ$17:AZ$22,将星节奏统计!ME133)</f>
        <v>0</v>
      </c>
      <c r="NA134" s="28">
        <f>求节点($AT$17:$AT$22,BA$17:BA$22,将星节奏统计!MF133)</f>
        <v>0</v>
      </c>
      <c r="NB134" s="28">
        <f>求节点($AT$17:$AT$22,BB$17:BB$22,将星节奏统计!MG133)</f>
        <v>0</v>
      </c>
      <c r="NC134" s="28">
        <f>求节点($AT$17:$AT$22,BC$17:BC$22,将星节奏统计!MH133)</f>
        <v>0</v>
      </c>
      <c r="ND134" s="28">
        <f>求节点($AT$17:$AT$22,BD$17:BD$22,将星节奏统计!MI133)</f>
        <v>0</v>
      </c>
      <c r="NE134" s="28">
        <f>求节点($AT$17:$AT$22,BE$17:BE$22,将星节奏统计!MJ133)</f>
        <v>0</v>
      </c>
      <c r="NF134" s="28">
        <f>求节点($AT$17:$AT$22,BF$17:BF$22,将星节奏统计!MK133)</f>
        <v>0</v>
      </c>
      <c r="NG134" s="28">
        <f>求节点($AT$17:$AT$22,BG$17:BG$22,将星节奏统计!ML133)</f>
        <v>0</v>
      </c>
      <c r="NH134" s="28">
        <f>求节点($AT$17:$AT$22,BH$17:BH$22,将星节奏统计!MM133)</f>
        <v>0</v>
      </c>
      <c r="NI134" s="28">
        <f>求节点($AT$17:$AT$22,BI$17:BI$22,将星节奏统计!MN133)</f>
        <v>0</v>
      </c>
      <c r="NJ134" s="28">
        <f>求节点($AT$17:$AT$22,BJ$17:BJ$22,将星节奏统计!MO133)</f>
        <v>0</v>
      </c>
      <c r="NK134" s="28">
        <f>求节点($AT$17:$AT$22,BK$17:BK$22,将星节奏统计!MP133)</f>
        <v>0</v>
      </c>
      <c r="NL134" s="28">
        <f>求节点($AT$17:$AT$22,BL$17:BL$22,将星节奏统计!MQ133)</f>
        <v>0</v>
      </c>
      <c r="NM134" s="28">
        <f>求节点($AT$17:$AT$22,BM$17:BM$22,将星节奏统计!MR133)</f>
        <v>0</v>
      </c>
      <c r="NN134" s="28">
        <f>求节点($AT$17:$AT$22,BN$17:BN$22,将星节奏统计!MS133)</f>
        <v>0</v>
      </c>
      <c r="NO134" s="28">
        <f>求节点($AT$17:$AT$22,BO$17:BO$22,将星节奏统计!MT133)</f>
        <v>0</v>
      </c>
      <c r="NP134" s="28">
        <f>求节点($AT$5:$AT$10,AV$5:AV$10,将星节奏统计!MX133)</f>
        <v>0.1</v>
      </c>
      <c r="NQ134" s="28">
        <f>求节点($AT$5:$AT$10,AW$5:AW$10,将星节奏统计!MY133)</f>
        <v>0.1</v>
      </c>
      <c r="NR134" s="28">
        <f>求节点($AT$5:$AT$10,AX$5:AX$10,将星节奏统计!MZ133)</f>
        <v>0.1</v>
      </c>
      <c r="NS134" s="28">
        <f>求节点($AT$5:$AT$10,AY$5:AY$10,将星节奏统计!NA133)</f>
        <v>0</v>
      </c>
      <c r="NT134" s="28">
        <f>求节点($AT$5:$AT$10,AZ$5:AZ$10,将星节奏统计!NB133)</f>
        <v>0</v>
      </c>
      <c r="NU134" s="28">
        <f>求节点($AT$5:$AT$10,BA$5:BA$10,将星节奏统计!NC133)</f>
        <v>0</v>
      </c>
      <c r="NV134" s="28">
        <f>求节点($AT$5:$AT$10,BB$5:BB$10,将星节奏统计!ND133)</f>
        <v>0</v>
      </c>
      <c r="NW134" s="28">
        <f>求节点($AT$5:$AT$10,BC$5:BC$10,将星节奏统计!NE133)</f>
        <v>0</v>
      </c>
      <c r="NX134" s="28">
        <f>求节点($AT$5:$AT$10,BD$5:BD$10,将星节奏统计!NF133)</f>
        <v>0</v>
      </c>
      <c r="NY134" s="28">
        <f>求节点($AT$5:$AT$10,BE$5:BE$10,将星节奏统计!NG133)</f>
        <v>0</v>
      </c>
      <c r="NZ134" s="28">
        <f>求节点($AT$5:$AT$10,BF$5:BF$10,将星节奏统计!NH133)</f>
        <v>0</v>
      </c>
      <c r="OA134" s="28">
        <f>求节点($AT$5:$AT$10,BG$5:BG$10,将星节奏统计!NI133)</f>
        <v>0</v>
      </c>
      <c r="OB134" s="28">
        <f>求节点($AT$5:$AT$10,BH$5:BH$10,将星节奏统计!NJ133)</f>
        <v>0</v>
      </c>
      <c r="OC134" s="28">
        <f>求节点($AT$5:$AT$10,BI$5:BI$10,将星节奏统计!NK133)</f>
        <v>0</v>
      </c>
      <c r="OD134" s="28">
        <f>求节点($AT$5:$AT$10,BJ$5:BJ$10,将星节奏统计!NL133)</f>
        <v>0</v>
      </c>
      <c r="OE134" s="28">
        <f>求节点($AT$5:$AT$10,BK$5:BK$10,将星节奏统计!NM133)</f>
        <v>0</v>
      </c>
      <c r="OF134" s="28">
        <f>求节点($AT$5:$AT$10,BL$5:BL$10,将星节奏统计!NN133)</f>
        <v>0.9</v>
      </c>
      <c r="OG134" s="28">
        <f>求节点($AT$5:$AT$10,BM$5:BM$10,将星节奏统计!NO133)</f>
        <v>0.9</v>
      </c>
      <c r="OH134" s="28">
        <f>求节点($AT$5:$AT$10,BN$5:BN$10,将星节奏统计!NP133)</f>
        <v>0.6</v>
      </c>
      <c r="OI134" s="28">
        <f>求节点($AT$5:$AT$10,BO$5:BO$10,将星节奏统计!NQ133)</f>
        <v>0</v>
      </c>
      <c r="OJ134" s="28">
        <f>求节点($AT$5:$AT$10,BP$5:BP$10,将星节奏统计!NR133)</f>
        <v>0.9</v>
      </c>
      <c r="OK134" s="28">
        <f>求节点($AT$5:$AT$10,BQ$5:BQ$10,将星节奏统计!NS133)</f>
        <v>0.6</v>
      </c>
      <c r="OL134" s="28">
        <f>求节点($AT$5:$AT$10,BR$5:BR$10,将星节奏统计!NT133)</f>
        <v>0.9</v>
      </c>
      <c r="OM134" s="28">
        <f>求节点($AT$5:$AT$10,BS$5:BS$10,将星节奏统计!NU133)</f>
        <v>0</v>
      </c>
      <c r="ON134" s="28">
        <f>求节点($AT$5:$AT$10,BT$5:BT$10,将星节奏统计!NV133)</f>
        <v>0.6</v>
      </c>
      <c r="OO134" s="28">
        <f>求节点($AT$5:$AT$10,BU$5:BU$10,将星节奏统计!NW133)</f>
        <v>0.1</v>
      </c>
      <c r="OP134" s="28">
        <f>求节点($AT$5:$AT$10,BV$5:BV$10,将星节奏统计!NX133)</f>
        <v>0.6</v>
      </c>
      <c r="OQ134" s="28">
        <f>求节点($AT$5:$AT$10,BW$5:BW$10,将星节奏统计!NY133)</f>
        <v>0.5</v>
      </c>
      <c r="OR134" s="28">
        <f>求节点($AT$5:$AT$10,BX$5:BX$10,将星节奏统计!NZ133)</f>
        <v>0.33</v>
      </c>
      <c r="OS134" s="28">
        <f>求节点($AT$5:$AT$10,BY$5:BY$10,将星节奏统计!OA133)</f>
        <v>0.5</v>
      </c>
      <c r="OT134" s="28">
        <f>求节点($AT$5:$AT$10,BZ$5:BZ$10,将星节奏统计!OB133)</f>
        <v>0.33</v>
      </c>
      <c r="OU134" s="28">
        <f>求节点($AT$5:$AT$10,CA$5:CA$10,将星节奏统计!OC133)</f>
        <v>0.6</v>
      </c>
      <c r="OV134" s="28">
        <f>求节点($AT$5:$AT$10,CB$5:CB$10,将星节奏统计!OD133)</f>
        <v>0.6</v>
      </c>
      <c r="OW134" s="28">
        <f>求节点($AT$5:$AT$10,CC$5:CC$10,将星节奏统计!OE133)</f>
        <v>0.6</v>
      </c>
      <c r="OX134" s="28">
        <f>求节点($AT$5:$AT$10,CD$5:CD$10,将星节奏统计!OF133)</f>
        <v>0.6</v>
      </c>
      <c r="OY134" s="28">
        <f>求节点($AT$5:$AT$10,CE$5:CE$10,将星节奏统计!OG133)</f>
        <v>0.4</v>
      </c>
      <c r="OZ134" s="28">
        <f>求节点($AT$5:$AT$10,CF$5:CF$10,将星节奏统计!OH133)</f>
        <v>0.4</v>
      </c>
      <c r="PA134" s="28">
        <f>求节点($AT$5:$AT$10,CG$5:CG$10,将星节奏统计!OI133)</f>
        <v>0.4</v>
      </c>
      <c r="PB134" s="28">
        <f>求节点($AT$5:$AT$10,CH$5:CH$10,将星节奏统计!OJ133)</f>
        <v>0.4</v>
      </c>
      <c r="PC134" s="28">
        <f>求节点($AT$5:$AT$10,CI$5:CI$10,将星节奏统计!OK133)</f>
        <v>0.5</v>
      </c>
      <c r="PD134" s="28">
        <f>求节点($AT$5:$AT$10,CJ$5:CJ$10,将星节奏统计!OL133)</f>
        <v>0.33</v>
      </c>
      <c r="PE134" s="28">
        <f>求节点($AT$5:$AT$10,CK$5:CK$10,将星节奏统计!OM133)</f>
        <v>0</v>
      </c>
      <c r="PF134" s="28">
        <f>求节点($AT$5:$AT$10,CL$5:CL$10,将星节奏统计!ON133)</f>
        <v>0</v>
      </c>
      <c r="PG134" s="28">
        <f>求节点($AT$5:$AT$10,CM$5:CM$10,将星节奏统计!OO133)</f>
        <v>0</v>
      </c>
      <c r="PH134" s="28">
        <f>求节点($AT$5:$AT$10,CN$5:CN$10,将星节奏统计!OP133)</f>
        <v>0</v>
      </c>
      <c r="PI134" s="28">
        <f>求节点($AT$5:$AT$10,CO$5:CO$10,将星节奏统计!OQ133)</f>
        <v>0</v>
      </c>
      <c r="PJ134" s="28">
        <f>求节点($AT$5:$AT$10,CP$5:CP$10,将星节奏统计!OR133)</f>
        <v>0</v>
      </c>
      <c r="PK134" s="28">
        <f>求节点($AT$5:$AT$10,CQ$5:CQ$10,将星节奏统计!OS133)</f>
        <v>0</v>
      </c>
      <c r="PL134" s="28">
        <f>求节点($AT$5:$AT$10,CR$5:CR$10,将星节奏统计!OT133)</f>
        <v>0</v>
      </c>
      <c r="PM134" s="28">
        <f>求节点($AT$5:$AT$10,CS$5:CS$10,将星节奏统计!OU133)</f>
        <v>0</v>
      </c>
      <c r="PN134" s="28">
        <f>求节点($AT$17:$AT$22,AV$17:AV$22,将星节奏统计!OX133)</f>
        <v>0</v>
      </c>
      <c r="PO134" s="28">
        <f>求节点($AT$17:$AT$22,AW$17:AW$22,将星节奏统计!OY133)</f>
        <v>0</v>
      </c>
      <c r="PP134" s="28">
        <f>求节点($AT$17:$AT$22,AX$17:AX$22,将星节奏统计!OZ133)</f>
        <v>0</v>
      </c>
      <c r="PQ134" s="28">
        <f>求节点($AT$17:$AT$22,AY$17:AY$22,将星节奏统计!PA133)</f>
        <v>2.3098278734036415E-4</v>
      </c>
      <c r="PR134" s="28">
        <f>求节点($AT$17:$AT$22,AZ$17:AZ$22,将星节奏统计!PB133)</f>
        <v>3.4647418101054969E-4</v>
      </c>
      <c r="PS134" s="28">
        <f>求节点($AT$17:$AT$22,BA$17:BA$22,将星节奏统计!PC133)</f>
        <v>3.4647418101054969E-4</v>
      </c>
      <c r="PT134" s="28">
        <f>求节点($AT$17:$AT$22,BB$17:BB$22,将星节奏统计!PD133)</f>
        <v>5.2496088031901353E-4</v>
      </c>
      <c r="PU134" s="28">
        <f>求节点($AT$17:$AT$22,BC$17:BC$22,将星节奏统计!PE133)</f>
        <v>0</v>
      </c>
      <c r="PV134" s="28">
        <f>求节点($AT$17:$AT$22,BD$17:BD$22,将星节奏统计!PF133)</f>
        <v>3.4647418101054969E-4</v>
      </c>
      <c r="PW134" s="28">
        <f>求节点($AT$17:$AT$22,BE$17:BE$22,将星节奏统计!PG133)</f>
        <v>0</v>
      </c>
      <c r="PX134" s="28">
        <f>求节点($AT$17:$AT$22,BF$17:BF$22,将星节奏统计!PH133)</f>
        <v>0</v>
      </c>
      <c r="PY134" s="28">
        <f>求节点($AT$17:$AT$22,BG$17:BG$22,将星节奏统计!PI133)</f>
        <v>0</v>
      </c>
      <c r="PZ134" s="28">
        <f>求节点($AT$17:$AT$22,BH$17:BH$22,将星节奏统计!PJ133)</f>
        <v>0</v>
      </c>
      <c r="QA134" s="28">
        <f>求节点($AT$17:$AT$22,BI$17:BI$22,将星节奏统计!PK133)</f>
        <v>0</v>
      </c>
      <c r="QB134" s="28">
        <f>求节点($AT$17:$AT$22,BJ$17:BJ$22,将星节奏统计!PL133)</f>
        <v>0</v>
      </c>
      <c r="QC134" s="28">
        <f>求节点($AT$17:$AT$22,BK$17:BK$22,将星节奏统计!PM133)</f>
        <v>0</v>
      </c>
      <c r="QD134" s="28">
        <f>求节点($AT$17:$AT$22,BL$17:BL$22,将星节奏统计!PN133)</f>
        <v>0</v>
      </c>
      <c r="QE134" s="28">
        <f>求节点($AT$17:$AT$22,BM$17:BM$22,将星节奏统计!PO133)</f>
        <v>0</v>
      </c>
      <c r="QF134" s="28">
        <f>求节点($AT$17:$AT$22,BN$17:BN$22,将星节奏统计!PP133)</f>
        <v>0</v>
      </c>
      <c r="QG134" s="28">
        <f>求节点($AT$17:$AT$22,BO$17:BO$22,将星节奏统计!PQ133)</f>
        <v>0</v>
      </c>
      <c r="QJ134" s="3">
        <v>130</v>
      </c>
      <c r="QK134" s="28">
        <f t="shared" ca="1" si="80"/>
        <v>1.5</v>
      </c>
      <c r="QL134" s="28">
        <f t="shared" ca="1" si="80"/>
        <v>1.5</v>
      </c>
      <c r="QM134" s="28">
        <f t="shared" ca="1" si="80"/>
        <v>1.5</v>
      </c>
      <c r="QN134" s="28">
        <f t="shared" ca="1" si="80"/>
        <v>1.5</v>
      </c>
      <c r="QO134" s="28">
        <f t="shared" ca="1" si="80"/>
        <v>1.5</v>
      </c>
      <c r="QP134" s="28">
        <f t="shared" ca="1" si="81"/>
        <v>1.5</v>
      </c>
      <c r="QQ134" s="28">
        <f t="shared" ca="1" si="81"/>
        <v>1.5</v>
      </c>
      <c r="QR134" s="28">
        <f t="shared" ca="1" si="81"/>
        <v>1.5</v>
      </c>
      <c r="QS134" s="28">
        <f t="shared" ca="1" si="81"/>
        <v>1.5</v>
      </c>
      <c r="QT134" s="28">
        <f t="shared" ca="1" si="81"/>
        <v>1.5</v>
      </c>
      <c r="QU134" s="28">
        <f t="shared" ca="1" si="82"/>
        <v>0.1</v>
      </c>
      <c r="QV134" s="28">
        <f t="shared" ca="1" si="82"/>
        <v>0.1</v>
      </c>
      <c r="QW134" s="28">
        <f t="shared" ca="1" si="82"/>
        <v>0.1</v>
      </c>
      <c r="QX134" s="28">
        <f t="shared" ca="1" si="82"/>
        <v>0.1</v>
      </c>
      <c r="QY134" s="28">
        <f t="shared" ca="1" si="82"/>
        <v>0.1</v>
      </c>
      <c r="QZ134" s="28">
        <f t="shared" ca="1" si="83"/>
        <v>1</v>
      </c>
      <c r="RA134" s="28">
        <f t="shared" ca="1" si="83"/>
        <v>1</v>
      </c>
      <c r="RB134" s="28">
        <f t="shared" ca="1" si="83"/>
        <v>1</v>
      </c>
      <c r="RC134" s="28">
        <f t="shared" ca="1" si="83"/>
        <v>1</v>
      </c>
      <c r="RD134" s="28">
        <f t="shared" ca="1" si="83"/>
        <v>1</v>
      </c>
      <c r="RE134" s="28">
        <f t="shared" ca="1" si="84"/>
        <v>0.99</v>
      </c>
      <c r="RF134" s="28">
        <f t="shared" ca="1" si="84"/>
        <v>0.99</v>
      </c>
      <c r="RG134" s="28">
        <f t="shared" ca="1" si="84"/>
        <v>0.99</v>
      </c>
      <c r="RH134" s="28">
        <f t="shared" ca="1" si="84"/>
        <v>0.99</v>
      </c>
      <c r="RI134" s="28">
        <f t="shared" ca="1" si="84"/>
        <v>0.99</v>
      </c>
      <c r="RJ134" s="28">
        <f t="shared" ca="1" si="85"/>
        <v>3.3834017176604531E-4</v>
      </c>
      <c r="RK134" s="28">
        <f t="shared" ca="1" si="85"/>
        <v>0</v>
      </c>
      <c r="RL134" s="28">
        <f t="shared" ca="1" si="85"/>
        <v>3.3834017176604531E-4</v>
      </c>
      <c r="RM134" s="28">
        <f t="shared" ca="1" si="85"/>
        <v>0</v>
      </c>
      <c r="RN134" s="28">
        <f t="shared" ca="1" si="85"/>
        <v>3.6222300742011927E-4</v>
      </c>
      <c r="RO134" s="28">
        <f t="shared" ca="1" si="86"/>
        <v>3.2362972951534633E-4</v>
      </c>
      <c r="RP134" s="28">
        <f t="shared" ca="1" si="86"/>
        <v>0</v>
      </c>
      <c r="RQ134" s="28">
        <f t="shared" ca="1" si="86"/>
        <v>3.2362972951534633E-4</v>
      </c>
      <c r="RR134" s="28">
        <f t="shared" ca="1" si="86"/>
        <v>0</v>
      </c>
      <c r="RS134" s="28">
        <f t="shared" ca="1" si="86"/>
        <v>3.4647418101054969E-4</v>
      </c>
      <c r="RT134" s="28">
        <f t="shared" ca="1" si="87"/>
        <v>0.1</v>
      </c>
      <c r="RU134" s="28">
        <f t="shared" ca="1" si="87"/>
        <v>0.1</v>
      </c>
      <c r="RV134" s="28">
        <f t="shared" ca="1" si="87"/>
        <v>0.1</v>
      </c>
      <c r="RW134" s="28">
        <f t="shared" ca="1" si="87"/>
        <v>0.1</v>
      </c>
      <c r="RX134" s="28">
        <f t="shared" ca="1" si="87"/>
        <v>0.1</v>
      </c>
      <c r="RY134" s="28">
        <f t="shared" ca="1" si="88"/>
        <v>0.2</v>
      </c>
      <c r="RZ134" s="28">
        <f t="shared" ca="1" si="88"/>
        <v>0.2</v>
      </c>
      <c r="SA134" s="28">
        <f t="shared" ca="1" si="88"/>
        <v>0.2</v>
      </c>
      <c r="SB134" s="28">
        <f t="shared" ca="1" si="88"/>
        <v>0.2</v>
      </c>
      <c r="SC134" s="28">
        <f t="shared" ca="1" si="88"/>
        <v>0.2</v>
      </c>
    </row>
    <row r="135" spans="46:497" x14ac:dyDescent="0.2">
      <c r="AT135" s="39"/>
      <c r="AV135" s="5"/>
      <c r="CU135" s="3">
        <v>131</v>
      </c>
      <c r="CV135" s="28">
        <f>求节点($AT$5:$AT$10,AV$5:AV$10,将星节奏统计!BJ134)</f>
        <v>0.1</v>
      </c>
      <c r="CW135" s="28">
        <f>求节点($AT$5:$AT$10,AW$5:AW$10,将星节奏统计!BK134)</f>
        <v>0.1</v>
      </c>
      <c r="CX135" s="28">
        <f>求节点($AT$5:$AT$10,AX$5:AX$10,将星节奏统计!BL134)</f>
        <v>0.1</v>
      </c>
      <c r="CY135" s="28">
        <f>求节点($AT$5:$AT$10,AY$5:AY$10,将星节奏统计!BM134)</f>
        <v>0</v>
      </c>
      <c r="CZ135" s="28">
        <f>求节点($AT$5:$AT$10,AZ$5:AZ$10,将星节奏统计!BN134)</f>
        <v>0</v>
      </c>
      <c r="DA135" s="28">
        <f>求节点($AT$5:$AT$10,BA$5:BA$10,将星节奏统计!BO134)</f>
        <v>0</v>
      </c>
      <c r="DB135" s="28">
        <f>求节点($AT$5:$AT$10,BB$5:BB$10,将星节奏统计!BP134)</f>
        <v>0</v>
      </c>
      <c r="DC135" s="28">
        <f>求节点($AT$5:$AT$10,BC$5:BC$10,将星节奏统计!BQ134)</f>
        <v>0</v>
      </c>
      <c r="DD135" s="28">
        <f>求节点($AT$5:$AT$10,BD$5:BD$10,将星节奏统计!BR134)</f>
        <v>0</v>
      </c>
      <c r="DE135" s="28">
        <f>求节点($AT$5:$AT$10,BE$5:BE$10,将星节奏统计!BS134)</f>
        <v>0</v>
      </c>
      <c r="DF135" s="28">
        <f>求节点($AT$5:$AT$10,BF$5:BF$10,将星节奏统计!BT134)</f>
        <v>0</v>
      </c>
      <c r="DG135" s="28">
        <f>求节点($AT$5:$AT$10,BG$5:BG$10,将星节奏统计!BU134)</f>
        <v>0</v>
      </c>
      <c r="DH135" s="28">
        <f>求节点($AT$5:$AT$10,BH$5:BH$10,将星节奏统计!BV134)</f>
        <v>0</v>
      </c>
      <c r="DI135" s="28">
        <f>求节点($AT$5:$AT$10,BI$5:BI$10,将星节奏统计!BW134)</f>
        <v>0</v>
      </c>
      <c r="DJ135" s="28">
        <f>求节点($AT$5:$AT$10,BJ$5:BJ$10,将星节奏统计!BX134)</f>
        <v>0</v>
      </c>
      <c r="DK135" s="28">
        <f>求节点($AT$5:$AT$10,BK$5:BK$10,将星节奏统计!BY134)</f>
        <v>0</v>
      </c>
      <c r="DL135" s="28">
        <f>求节点($AT$5:$AT$10,BL$5:BL$10,将星节奏统计!BZ134)</f>
        <v>0.9</v>
      </c>
      <c r="DM135" s="28">
        <f>求节点($AT$5:$AT$10,BM$5:BM$10,将星节奏统计!CA134)</f>
        <v>0.9</v>
      </c>
      <c r="DN135" s="28">
        <f>求节点($AT$5:$AT$10,BN$5:BN$10,将星节奏统计!CB134)</f>
        <v>0.6</v>
      </c>
      <c r="DO135" s="28">
        <f>求节点($AT$5:$AT$10,BO$5:BO$10,将星节奏统计!CC134)</f>
        <v>0</v>
      </c>
      <c r="DP135" s="28">
        <f>求节点($AT$5:$AT$10,BP$5:BP$10,将星节奏统计!CD134)</f>
        <v>0.9</v>
      </c>
      <c r="DQ135" s="28">
        <f>求节点($AT$5:$AT$10,BQ$5:BQ$10,将星节奏统计!CE134)</f>
        <v>0.6</v>
      </c>
      <c r="DR135" s="28">
        <f>求节点($AT$5:$AT$10,BR$5:BR$10,将星节奏统计!CF134)</f>
        <v>0.9</v>
      </c>
      <c r="DS135" s="28">
        <f>求节点($AT$5:$AT$10,BS$5:BS$10,将星节奏统计!CG134)</f>
        <v>0</v>
      </c>
      <c r="DT135" s="28">
        <f>求节点($AT$5:$AT$10,BT$5:BT$10,将星节奏统计!CH134)</f>
        <v>0.6</v>
      </c>
      <c r="DU135" s="28">
        <f>求节点($AT$5:$AT$10,BU$5:BU$10,将星节奏统计!CI134)</f>
        <v>0.1</v>
      </c>
      <c r="DV135" s="28">
        <f>求节点($AT$5:$AT$10,BV$5:BV$10,将星节奏统计!CJ134)</f>
        <v>0.6</v>
      </c>
      <c r="DW135" s="28">
        <f>求节点($AT$5:$AT$10,BW$5:BW$10,将星节奏统计!CK134)</f>
        <v>0.5</v>
      </c>
      <c r="DX135" s="28">
        <f>求节点($AT$5:$AT$10,BX$5:BX$10,将星节奏统计!CL134)</f>
        <v>0.33</v>
      </c>
      <c r="DY135" s="28">
        <f>求节点($AT$5:$AT$10,BY$5:BY$10,将星节奏统计!CM134)</f>
        <v>0.5</v>
      </c>
      <c r="DZ135" s="28">
        <f>求节点($AT$5:$AT$10,BZ$5:BZ$10,将星节奏统计!CN134)</f>
        <v>0.33</v>
      </c>
      <c r="EA135" s="28">
        <f>求节点($AT$5:$AT$10,CA$5:CA$10,将星节奏统计!CO134)</f>
        <v>0.6</v>
      </c>
      <c r="EB135" s="28">
        <f>求节点($AT$5:$AT$10,CB$5:CB$10,将星节奏统计!CP134)</f>
        <v>0.6</v>
      </c>
      <c r="EC135" s="28">
        <f>求节点($AT$5:$AT$10,CC$5:CC$10,将星节奏统计!CQ134)</f>
        <v>0.6</v>
      </c>
      <c r="ED135" s="28">
        <f>求节点($AT$5:$AT$10,CD$5:CD$10,将星节奏统计!CR134)</f>
        <v>0.6</v>
      </c>
      <c r="EE135" s="28">
        <f>求节点($AT$5:$AT$10,CE$5:CE$10,将星节奏统计!CS134)</f>
        <v>0.4</v>
      </c>
      <c r="EF135" s="28">
        <f>求节点($AT$5:$AT$10,CF$5:CF$10,将星节奏统计!CT134)</f>
        <v>0.4</v>
      </c>
      <c r="EG135" s="28">
        <f>求节点($AT$5:$AT$10,CG$5:CG$10,将星节奏统计!CU134)</f>
        <v>0.4</v>
      </c>
      <c r="EH135" s="28">
        <f>求节点($AT$5:$AT$10,CH$5:CH$10,将星节奏统计!CV134)</f>
        <v>0.4</v>
      </c>
      <c r="EI135" s="28">
        <f>求节点($AT$5:$AT$10,CI$5:CI$10,将星节奏统计!CW134)</f>
        <v>0.5</v>
      </c>
      <c r="EJ135" s="28">
        <f>求节点($AT$5:$AT$10,CJ$5:CJ$10,将星节奏统计!CX134)</f>
        <v>0.33</v>
      </c>
      <c r="EK135" s="28">
        <f>求节点($AT$5:$AT$10,CK$5:CK$10,将星节奏统计!CY134)</f>
        <v>0</v>
      </c>
      <c r="EL135" s="28">
        <f>求节点($AT$5:$AT$10,CL$5:CL$10,将星节奏统计!CZ134)</f>
        <v>0</v>
      </c>
      <c r="EM135" s="28">
        <f>求节点($AT$5:$AT$10,CM$5:CM$10,将星节奏统计!DA134)</f>
        <v>0</v>
      </c>
      <c r="EN135" s="28">
        <f>求节点($AT$5:$AT$10,CN$5:CN$10,将星节奏统计!DB134)</f>
        <v>0</v>
      </c>
      <c r="EO135" s="28">
        <f>求节点($AT$5:$AT$10,CO$5:CO$10,将星节奏统计!DC134)</f>
        <v>0</v>
      </c>
      <c r="EP135" s="28">
        <f>求节点($AT$5:$AT$10,CP$5:CP$10,将星节奏统计!DD134)</f>
        <v>0</v>
      </c>
      <c r="EQ135" s="28">
        <f>求节点($AT$5:$AT$10,CQ$5:CQ$10,将星节奏统计!DE134)</f>
        <v>0</v>
      </c>
      <c r="ER135" s="28">
        <f>求节点($AT$5:$AT$10,CR$5:CR$10,将星节奏统计!DF134)</f>
        <v>0</v>
      </c>
      <c r="ES135" s="28">
        <f>求节点($AT$5:$AT$10,CS$5:CS$10,将星节奏统计!DG134)</f>
        <v>0</v>
      </c>
      <c r="ET135" s="28">
        <f>求节点($AT$17:$AT$22,AV$17:AV$22,将星节奏统计!DJ134)</f>
        <v>0</v>
      </c>
      <c r="EU135" s="28">
        <f>求节点($AT$17:$AT$22,AW$17:AW$22,将星节奏统计!DK134)</f>
        <v>0</v>
      </c>
      <c r="EV135" s="28">
        <f>求节点($AT$17:$AT$22,AX$17:AX$22,将星节奏统计!DL134)</f>
        <v>0</v>
      </c>
      <c r="EW135" s="28">
        <f>求节点($AT$17:$AT$22,AY$17:AY$22,将星节奏统计!DM134)</f>
        <v>2.1575315301023551E-4</v>
      </c>
      <c r="EX135" s="28">
        <f>求节点($AT$17:$AT$22,AZ$17:AZ$22,将星节奏统计!DN134)</f>
        <v>3.2362972951534633E-4</v>
      </c>
      <c r="EY135" s="28">
        <f>求节点($AT$17:$AT$22,BA$17:BA$22,将星节奏统计!DO134)</f>
        <v>3.2362972951534633E-4</v>
      </c>
      <c r="EZ135" s="28">
        <f>求节点($AT$17:$AT$22,BB$17:BB$22,将星节奏统计!DP134)</f>
        <v>4.9034807502325306E-4</v>
      </c>
      <c r="FA135" s="28">
        <f>求节点($AT$17:$AT$22,BC$17:BC$22,将星节奏统计!DQ134)</f>
        <v>0</v>
      </c>
      <c r="FB135" s="28">
        <f>求节点($AT$17:$AT$22,BD$17:BD$22,将星节奏统计!DR134)</f>
        <v>3.2362972951534633E-4</v>
      </c>
      <c r="FC135" s="28">
        <f>求节点($AT$17:$AT$22,BE$17:BE$22,将星节奏统计!DS134)</f>
        <v>0</v>
      </c>
      <c r="FD135" s="28">
        <f>求节点($AT$17:$AT$22,BF$17:BF$22,将星节奏统计!DT134)</f>
        <v>0</v>
      </c>
      <c r="FE135" s="28">
        <f>求节点($AT$17:$AT$22,BG$17:BG$22,将星节奏统计!DU134)</f>
        <v>0</v>
      </c>
      <c r="FF135" s="28">
        <f>求节点($AT$17:$AT$22,BH$17:BH$22,将星节奏统计!DV134)</f>
        <v>0</v>
      </c>
      <c r="FG135" s="28">
        <f>求节点($AT$17:$AT$22,BI$17:BI$22,将星节奏统计!DW134)</f>
        <v>0</v>
      </c>
      <c r="FH135" s="28">
        <f>求节点($AT$17:$AT$22,BJ$17:BJ$22,将星节奏统计!DX134)</f>
        <v>0</v>
      </c>
      <c r="FI135" s="28">
        <f>求节点($AT$17:$AT$22,BK$17:BK$22,将星节奏统计!DY134)</f>
        <v>0</v>
      </c>
      <c r="FJ135" s="28">
        <f>求节点($AT$17:$AT$22,BL$17:BL$22,将星节奏统计!DZ134)</f>
        <v>0</v>
      </c>
      <c r="FK135" s="28">
        <f>求节点($AT$17:$AT$22,BM$17:BM$22,将星节奏统计!EA134)</f>
        <v>0</v>
      </c>
      <c r="FL135" s="28">
        <f>求节点($AT$17:$AT$22,BN$17:BN$22,将星节奏统计!EB134)</f>
        <v>0</v>
      </c>
      <c r="FM135" s="28">
        <f>求节点($AT$17:$AT$22,BO$17:BO$22,将星节奏统计!EC134)</f>
        <v>0</v>
      </c>
      <c r="FN135" s="28">
        <f>求节点($AT$5:$AT$10,AV$5:AV$10,将星节奏统计!EG134)</f>
        <v>0.1</v>
      </c>
      <c r="FO135" s="28">
        <f>求节点($AT$5:$AT$10,AW$5:AW$10,将星节奏统计!EH134)</f>
        <v>0.1</v>
      </c>
      <c r="FP135" s="28">
        <f>求节点($AT$5:$AT$10,AX$5:AX$10,将星节奏统计!EI134)</f>
        <v>0.1</v>
      </c>
      <c r="FQ135" s="28">
        <f>求节点($AT$5:$AT$10,AY$5:AY$10,将星节奏统计!EJ134)</f>
        <v>0</v>
      </c>
      <c r="FR135" s="28">
        <f>求节点($AT$5:$AT$10,AZ$5:AZ$10,将星节奏统计!EK134)</f>
        <v>0</v>
      </c>
      <c r="FS135" s="28">
        <f>求节点($AT$5:$AT$10,BA$5:BA$10,将星节奏统计!EL134)</f>
        <v>0</v>
      </c>
      <c r="FT135" s="28">
        <f>求节点($AT$5:$AT$10,BB$5:BB$10,将星节奏统计!EM134)</f>
        <v>0</v>
      </c>
      <c r="FU135" s="28">
        <f>求节点($AT$5:$AT$10,BC$5:BC$10,将星节奏统计!EN134)</f>
        <v>0</v>
      </c>
      <c r="FV135" s="28">
        <f>求节点($AT$5:$AT$10,BD$5:BD$10,将星节奏统计!EO134)</f>
        <v>0</v>
      </c>
      <c r="FW135" s="28">
        <f>求节点($AT$5:$AT$10,BE$5:BE$10,将星节奏统计!EP134)</f>
        <v>0</v>
      </c>
      <c r="FX135" s="28">
        <f>求节点($AT$5:$AT$10,BF$5:BF$10,将星节奏统计!EQ134)</f>
        <v>0</v>
      </c>
      <c r="FY135" s="28">
        <f>求节点($AT$5:$AT$10,BG$5:BG$10,将星节奏统计!ER134)</f>
        <v>0</v>
      </c>
      <c r="FZ135" s="28">
        <f>求节点($AT$5:$AT$10,BH$5:BH$10,将星节奏统计!ES134)</f>
        <v>0</v>
      </c>
      <c r="GA135" s="28">
        <f>求节点($AT$5:$AT$10,BI$5:BI$10,将星节奏统计!ET134)</f>
        <v>0</v>
      </c>
      <c r="GB135" s="28">
        <f>求节点($AT$5:$AT$10,BJ$5:BJ$10,将星节奏统计!EU134)</f>
        <v>0</v>
      </c>
      <c r="GC135" s="28">
        <f>求节点($AT$5:$AT$10,BK$5:BK$10,将星节奏统计!EV134)</f>
        <v>0</v>
      </c>
      <c r="GD135" s="28">
        <f>求节点($AT$5:$AT$10,BL$5:BL$10,将星节奏统计!EW134)</f>
        <v>0.9</v>
      </c>
      <c r="GE135" s="28">
        <f>求节点($AT$5:$AT$10,BM$5:BM$10,将星节奏统计!EX134)</f>
        <v>0.9</v>
      </c>
      <c r="GF135" s="28">
        <f>求节点($AT$5:$AT$10,BN$5:BN$10,将星节奏统计!EY134)</f>
        <v>0.6</v>
      </c>
      <c r="GG135" s="28">
        <f>求节点($AT$5:$AT$10,BO$5:BO$10,将星节奏统计!EZ134)</f>
        <v>0</v>
      </c>
      <c r="GH135" s="28">
        <f>求节点($AT$5:$AT$10,BP$5:BP$10,将星节奏统计!FA134)</f>
        <v>0.9</v>
      </c>
      <c r="GI135" s="28">
        <f>求节点($AT$5:$AT$10,BQ$5:BQ$10,将星节奏统计!FB134)</f>
        <v>0.6</v>
      </c>
      <c r="GJ135" s="28">
        <f>求节点($AT$5:$AT$10,BR$5:BR$10,将星节奏统计!FC134)</f>
        <v>0.9</v>
      </c>
      <c r="GK135" s="28">
        <f>求节点($AT$5:$AT$10,BS$5:BS$10,将星节奏统计!FD134)</f>
        <v>0</v>
      </c>
      <c r="GL135" s="28">
        <f>求节点($AT$5:$AT$10,BT$5:BT$10,将星节奏统计!FE134)</f>
        <v>0.6</v>
      </c>
      <c r="GM135" s="28">
        <f>求节点($AT$5:$AT$10,BU$5:BU$10,将星节奏统计!FF134)</f>
        <v>0.1</v>
      </c>
      <c r="GN135" s="28">
        <f>求节点($AT$5:$AT$10,BV$5:BV$10,将星节奏统计!FG134)</f>
        <v>0.6</v>
      </c>
      <c r="GO135" s="28">
        <f>求节点($AT$5:$AT$10,BW$5:BW$10,将星节奏统计!FH134)</f>
        <v>0.5</v>
      </c>
      <c r="GP135" s="28">
        <f>求节点($AT$5:$AT$10,BX$5:BX$10,将星节奏统计!FI134)</f>
        <v>0.33</v>
      </c>
      <c r="GQ135" s="28">
        <f>求节点($AT$5:$AT$10,BY$5:BY$10,将星节奏统计!FJ134)</f>
        <v>0.5</v>
      </c>
      <c r="GR135" s="28">
        <f>求节点($AT$5:$AT$10,BZ$5:BZ$10,将星节奏统计!FK134)</f>
        <v>0.33</v>
      </c>
      <c r="GS135" s="28">
        <f>求节点($AT$5:$AT$10,CA$5:CA$10,将星节奏统计!FL134)</f>
        <v>0.6</v>
      </c>
      <c r="GT135" s="28">
        <f>求节点($AT$5:$AT$10,CB$5:CB$10,将星节奏统计!FM134)</f>
        <v>0.6</v>
      </c>
      <c r="GU135" s="28">
        <f>求节点($AT$5:$AT$10,CC$5:CC$10,将星节奏统计!FN134)</f>
        <v>0.6</v>
      </c>
      <c r="GV135" s="28">
        <f>求节点($AT$5:$AT$10,CD$5:CD$10,将星节奏统计!FO134)</f>
        <v>0.6</v>
      </c>
      <c r="GW135" s="28">
        <f>求节点($AT$5:$AT$10,CE$5:CE$10,将星节奏统计!FP134)</f>
        <v>0.4</v>
      </c>
      <c r="GX135" s="28">
        <f>求节点($AT$5:$AT$10,CF$5:CF$10,将星节奏统计!FQ134)</f>
        <v>0.4</v>
      </c>
      <c r="GY135" s="28">
        <f>求节点($AT$5:$AT$10,CG$5:CG$10,将星节奏统计!FR134)</f>
        <v>0.4</v>
      </c>
      <c r="GZ135" s="28">
        <f>求节点($AT$5:$AT$10,CH$5:CH$10,将星节奏统计!FS134)</f>
        <v>0.4</v>
      </c>
      <c r="HA135" s="28">
        <f>求节点($AT$5:$AT$10,CI$5:CI$10,将星节奏统计!FT134)</f>
        <v>0.5</v>
      </c>
      <c r="HB135" s="28">
        <f>求节点($AT$5:$AT$10,CJ$5:CJ$10,将星节奏统计!FU134)</f>
        <v>0.33</v>
      </c>
      <c r="HC135" s="28">
        <f>求节点($AT$5:$AT$10,CK$5:CK$10,将星节奏统计!FV134)</f>
        <v>0</v>
      </c>
      <c r="HD135" s="28">
        <f>求节点($AT$5:$AT$10,CL$5:CL$10,将星节奏统计!FW134)</f>
        <v>0</v>
      </c>
      <c r="HE135" s="28">
        <f>求节点($AT$5:$AT$10,CM$5:CM$10,将星节奏统计!FX134)</f>
        <v>0</v>
      </c>
      <c r="HF135" s="28">
        <f>求节点($AT$5:$AT$10,CN$5:CN$10,将星节奏统计!FY134)</f>
        <v>0</v>
      </c>
      <c r="HG135" s="28">
        <f>求节点($AT$5:$AT$10,CO$5:CO$10,将星节奏统计!FZ134)</f>
        <v>0</v>
      </c>
      <c r="HH135" s="28">
        <f>求节点($AT$5:$AT$10,CP$5:CP$10,将星节奏统计!GA134)</f>
        <v>0</v>
      </c>
      <c r="HI135" s="28">
        <f>求节点($AT$5:$AT$10,CQ$5:CQ$10,将星节奏统计!GB134)</f>
        <v>0</v>
      </c>
      <c r="HJ135" s="28">
        <f>求节点($AT$5:$AT$10,CR$5:CR$10,将星节奏统计!GC134)</f>
        <v>0</v>
      </c>
      <c r="HK135" s="28">
        <f>求节点($AT$5:$AT$10,CS$5:CS$10,将星节奏统计!GD134)</f>
        <v>0</v>
      </c>
      <c r="HL135" s="28">
        <f>求节点($AT$17:$AT$22,AV$17:AV$22,将星节奏统计!GG134)</f>
        <v>0</v>
      </c>
      <c r="HM135" s="28">
        <f>求节点($AT$17:$AT$22,AW$17:AW$22,将星节奏统计!GH134)</f>
        <v>0</v>
      </c>
      <c r="HN135" s="28">
        <f>求节点($AT$17:$AT$22,AX$17:AX$22,将星节奏统计!GI134)</f>
        <v>0</v>
      </c>
      <c r="HO135" s="28">
        <f>求节点($AT$17:$AT$22,AY$17:AY$22,将星节奏统计!GJ134)</f>
        <v>0</v>
      </c>
      <c r="HP135" s="28">
        <f>求节点($AT$17:$AT$22,AZ$17:AZ$22,将星节奏统计!GK134)</f>
        <v>0</v>
      </c>
      <c r="HQ135" s="28">
        <f>求节点($AT$17:$AT$22,BA$17:BA$22,将星节奏统计!GL134)</f>
        <v>0</v>
      </c>
      <c r="HR135" s="28">
        <f>求节点($AT$17:$AT$22,BB$17:BB$22,将星节奏统计!GM134)</f>
        <v>0</v>
      </c>
      <c r="HS135" s="28">
        <f>求节点($AT$17:$AT$22,BC$17:BC$22,将星节奏统计!GN134)</f>
        <v>0</v>
      </c>
      <c r="HT135" s="28">
        <f>求节点($AT$17:$AT$22,BD$17:BD$22,将星节奏统计!GO134)</f>
        <v>0</v>
      </c>
      <c r="HU135" s="28">
        <f>求节点($AT$17:$AT$22,BE$17:BE$22,将星节奏统计!GP134)</f>
        <v>0</v>
      </c>
      <c r="HV135" s="28">
        <f>求节点($AT$17:$AT$22,BF$17:BF$22,将星节奏统计!GQ134)</f>
        <v>0</v>
      </c>
      <c r="HW135" s="28">
        <f>求节点($AT$17:$AT$22,BG$17:BG$22,将星节奏统计!GR134)</f>
        <v>0</v>
      </c>
      <c r="HX135" s="28">
        <f>求节点($AT$17:$AT$22,BH$17:BH$22,将星节奏统计!GS134)</f>
        <v>0</v>
      </c>
      <c r="HY135" s="28">
        <f>求节点($AT$17:$AT$22,BI$17:BI$22,将星节奏统计!GT134)</f>
        <v>0</v>
      </c>
      <c r="HZ135" s="28">
        <f>求节点($AT$17:$AT$22,BJ$17:BJ$22,将星节奏统计!GU134)</f>
        <v>0</v>
      </c>
      <c r="IA135" s="28">
        <f>求节点($AT$17:$AT$22,BK$17:BK$22,将星节奏统计!GV134)</f>
        <v>0</v>
      </c>
      <c r="IB135" s="28">
        <f>求节点($AT$17:$AT$22,BL$17:BL$22,将星节奏统计!GW134)</f>
        <v>0</v>
      </c>
      <c r="IC135" s="28">
        <f>求节点($AT$17:$AT$22,BM$17:BM$22,将星节奏统计!GX134)</f>
        <v>0</v>
      </c>
      <c r="ID135" s="28">
        <f>求节点($AT$17:$AT$22,BN$17:BN$22,将星节奏统计!GY134)</f>
        <v>0</v>
      </c>
      <c r="IE135" s="28">
        <f>求节点($AT$17:$AT$22,BO$17:BO$22,将星节奏统计!GZ134)</f>
        <v>0</v>
      </c>
      <c r="IF135" s="28">
        <f>求节点($AT$5:$AT$10,AV$5:AV$10,将星节奏统计!HD134)</f>
        <v>0.1</v>
      </c>
      <c r="IG135" s="28">
        <f>求节点($AT$5:$AT$10,AW$5:AW$10,将星节奏统计!HE134)</f>
        <v>0.1</v>
      </c>
      <c r="IH135" s="28">
        <f>求节点($AT$5:$AT$10,AX$5:AX$10,将星节奏统计!HF134)</f>
        <v>0.1</v>
      </c>
      <c r="II135" s="28">
        <f>求节点($AT$5:$AT$10,AY$5:AY$10,将星节奏统计!HG134)</f>
        <v>0</v>
      </c>
      <c r="IJ135" s="28">
        <f>求节点($AT$5:$AT$10,AZ$5:AZ$10,将星节奏统计!HH134)</f>
        <v>0</v>
      </c>
      <c r="IK135" s="28">
        <f>求节点($AT$5:$AT$10,BA$5:BA$10,将星节奏统计!HI134)</f>
        <v>0</v>
      </c>
      <c r="IL135" s="28">
        <f>求节点($AT$5:$AT$10,BB$5:BB$10,将星节奏统计!HJ134)</f>
        <v>0</v>
      </c>
      <c r="IM135" s="28">
        <f>求节点($AT$5:$AT$10,BC$5:BC$10,将星节奏统计!HK134)</f>
        <v>0</v>
      </c>
      <c r="IN135" s="28">
        <f>求节点($AT$5:$AT$10,BD$5:BD$10,将星节奏统计!HL134)</f>
        <v>0</v>
      </c>
      <c r="IO135" s="28">
        <f>求节点($AT$5:$AT$10,BE$5:BE$10,将星节奏统计!HM134)</f>
        <v>0</v>
      </c>
      <c r="IP135" s="28">
        <f>求节点($AT$5:$AT$10,BF$5:BF$10,将星节奏统计!HN134)</f>
        <v>0</v>
      </c>
      <c r="IQ135" s="28">
        <f>求节点($AT$5:$AT$10,BG$5:BG$10,将星节奏统计!HO134)</f>
        <v>0</v>
      </c>
      <c r="IR135" s="28">
        <f>求节点($AT$5:$AT$10,BH$5:BH$10,将星节奏统计!HP134)</f>
        <v>0</v>
      </c>
      <c r="IS135" s="28">
        <f>求节点($AT$5:$AT$10,BI$5:BI$10,将星节奏统计!HQ134)</f>
        <v>0</v>
      </c>
      <c r="IT135" s="28">
        <f>求节点($AT$5:$AT$10,BJ$5:BJ$10,将星节奏统计!HR134)</f>
        <v>0</v>
      </c>
      <c r="IU135" s="28">
        <f>求节点($AT$5:$AT$10,BK$5:BK$10,将星节奏统计!HS134)</f>
        <v>0</v>
      </c>
      <c r="IV135" s="28">
        <f>求节点($AT$5:$AT$10,BL$5:BL$10,将星节奏统计!HT134)</f>
        <v>0.9</v>
      </c>
      <c r="IW135" s="28">
        <f>求节点($AT$5:$AT$10,BM$5:BM$10,将星节奏统计!HU134)</f>
        <v>0.9</v>
      </c>
      <c r="IX135" s="28">
        <f>求节点($AT$5:$AT$10,BN$5:BN$10,将星节奏统计!HV134)</f>
        <v>0.6</v>
      </c>
      <c r="IY135" s="28">
        <f>求节点($AT$5:$AT$10,BO$5:BO$10,将星节奏统计!HW134)</f>
        <v>0</v>
      </c>
      <c r="IZ135" s="28">
        <f>求节点($AT$5:$AT$10,BP$5:BP$10,将星节奏统计!HX134)</f>
        <v>0.9</v>
      </c>
      <c r="JA135" s="28">
        <f>求节点($AT$5:$AT$10,BQ$5:BQ$10,将星节奏统计!HY134)</f>
        <v>0.6</v>
      </c>
      <c r="JB135" s="28">
        <f>求节点($AT$5:$AT$10,BR$5:BR$10,将星节奏统计!HZ134)</f>
        <v>0.9</v>
      </c>
      <c r="JC135" s="28">
        <f>求节点($AT$5:$AT$10,BS$5:BS$10,将星节奏统计!IA134)</f>
        <v>0</v>
      </c>
      <c r="JD135" s="28">
        <f>求节点($AT$5:$AT$10,BT$5:BT$10,将星节奏统计!IB134)</f>
        <v>0.6</v>
      </c>
      <c r="JE135" s="28">
        <f>求节点($AT$5:$AT$10,BU$5:BU$10,将星节奏统计!IC134)</f>
        <v>0.1</v>
      </c>
      <c r="JF135" s="28">
        <f>求节点($AT$5:$AT$10,BV$5:BV$10,将星节奏统计!ID134)</f>
        <v>0.6</v>
      </c>
      <c r="JG135" s="28">
        <f>求节点($AT$5:$AT$10,BW$5:BW$10,将星节奏统计!IE134)</f>
        <v>0.5</v>
      </c>
      <c r="JH135" s="28">
        <f>求节点($AT$5:$AT$10,BX$5:BX$10,将星节奏统计!IF134)</f>
        <v>0.33</v>
      </c>
      <c r="JI135" s="28">
        <f>求节点($AT$5:$AT$10,BY$5:BY$10,将星节奏统计!IG134)</f>
        <v>0.5</v>
      </c>
      <c r="JJ135" s="28">
        <f>求节点($AT$5:$AT$10,BZ$5:BZ$10,将星节奏统计!IH134)</f>
        <v>0.33</v>
      </c>
      <c r="JK135" s="28">
        <f>求节点($AT$5:$AT$10,CA$5:CA$10,将星节奏统计!II134)</f>
        <v>0.6</v>
      </c>
      <c r="JL135" s="28">
        <f>求节点($AT$5:$AT$10,CB$5:CB$10,将星节奏统计!IJ134)</f>
        <v>0.6</v>
      </c>
      <c r="JM135" s="28">
        <f>求节点($AT$5:$AT$10,CC$5:CC$10,将星节奏统计!IK134)</f>
        <v>0.6</v>
      </c>
      <c r="JN135" s="28">
        <f>求节点($AT$5:$AT$10,CD$5:CD$10,将星节奏统计!IL134)</f>
        <v>0.6</v>
      </c>
      <c r="JO135" s="28">
        <f>求节点($AT$5:$AT$10,CE$5:CE$10,将星节奏统计!IM134)</f>
        <v>0.4</v>
      </c>
      <c r="JP135" s="28">
        <f>求节点($AT$5:$AT$10,CF$5:CF$10,将星节奏统计!IN134)</f>
        <v>0.4</v>
      </c>
      <c r="JQ135" s="28">
        <f>求节点($AT$5:$AT$10,CG$5:CG$10,将星节奏统计!IO134)</f>
        <v>0.4</v>
      </c>
      <c r="JR135" s="28">
        <f>求节点($AT$5:$AT$10,CH$5:CH$10,将星节奏统计!IP134)</f>
        <v>0.4</v>
      </c>
      <c r="JS135" s="28">
        <f>求节点($AT$5:$AT$10,CI$5:CI$10,将星节奏统计!IQ134)</f>
        <v>0.5</v>
      </c>
      <c r="JT135" s="28">
        <f>求节点($AT$5:$AT$10,CJ$5:CJ$10,将星节奏统计!IR134)</f>
        <v>0.33</v>
      </c>
      <c r="JU135" s="28">
        <f>求节点($AT$5:$AT$10,CK$5:CK$10,将星节奏统计!IS134)</f>
        <v>0</v>
      </c>
      <c r="JV135" s="28">
        <f>求节点($AT$5:$AT$10,CL$5:CL$10,将星节奏统计!IT134)</f>
        <v>0</v>
      </c>
      <c r="JW135" s="28">
        <f>求节点($AT$5:$AT$10,CM$5:CM$10,将星节奏统计!IU134)</f>
        <v>0</v>
      </c>
      <c r="JX135" s="28">
        <f>求节点($AT$5:$AT$10,CN$5:CN$10,将星节奏统计!IV134)</f>
        <v>0</v>
      </c>
      <c r="JY135" s="28">
        <f>求节点($AT$5:$AT$10,CO$5:CO$10,将星节奏统计!IW134)</f>
        <v>0</v>
      </c>
      <c r="JZ135" s="28">
        <f>求节点($AT$5:$AT$10,CP$5:CP$10,将星节奏统计!IX134)</f>
        <v>0</v>
      </c>
      <c r="KA135" s="28">
        <f>求节点($AT$5:$AT$10,CQ$5:CQ$10,将星节奏统计!IY134)</f>
        <v>0</v>
      </c>
      <c r="KB135" s="28">
        <f>求节点($AT$5:$AT$10,CR$5:CR$10,将星节奏统计!IZ134)</f>
        <v>0</v>
      </c>
      <c r="KC135" s="28">
        <f>求节点($AT$5:$AT$10,CS$5:CS$10,将星节奏统计!JA134)</f>
        <v>0</v>
      </c>
      <c r="KD135" s="28">
        <f>求节点($AT$17:$AT$22,AV$17:AV$22,将星节奏统计!JD134)</f>
        <v>0</v>
      </c>
      <c r="KE135" s="28">
        <f>求节点($AT$17:$AT$22,AW$17:AW$22,将星节奏统计!JE134)</f>
        <v>0</v>
      </c>
      <c r="KF135" s="28">
        <f>求节点($AT$17:$AT$22,AX$17:AX$22,将星节奏统计!JF134)</f>
        <v>0</v>
      </c>
      <c r="KG135" s="28">
        <f>求节点($AT$17:$AT$22,AY$17:AY$22,将星节奏统计!JG134)</f>
        <v>2.1575315301023551E-4</v>
      </c>
      <c r="KH135" s="28">
        <f>求节点($AT$17:$AT$22,AZ$17:AZ$22,将星节奏统计!JH134)</f>
        <v>3.2362972951534633E-4</v>
      </c>
      <c r="KI135" s="28">
        <f>求节点($AT$17:$AT$22,BA$17:BA$22,将星节奏统计!JI134)</f>
        <v>3.2362972951534633E-4</v>
      </c>
      <c r="KJ135" s="28">
        <f>求节点($AT$17:$AT$22,BB$17:BB$22,将星节奏统计!JJ134)</f>
        <v>4.9034807502325306E-4</v>
      </c>
      <c r="KK135" s="28">
        <f>求节点($AT$17:$AT$22,BC$17:BC$22,将星节奏统计!JK134)</f>
        <v>0</v>
      </c>
      <c r="KL135" s="28">
        <f>求节点($AT$17:$AT$22,BD$17:BD$22,将星节奏统计!JL134)</f>
        <v>3.2362972951534633E-4</v>
      </c>
      <c r="KM135" s="28">
        <f>求节点($AT$17:$AT$22,BE$17:BE$22,将星节奏统计!JM134)</f>
        <v>0</v>
      </c>
      <c r="KN135" s="28">
        <f>求节点($AT$17:$AT$22,BF$17:BF$22,将星节奏统计!JN134)</f>
        <v>0</v>
      </c>
      <c r="KO135" s="28">
        <f>求节点($AT$17:$AT$22,BG$17:BG$22,将星节奏统计!JO134)</f>
        <v>0</v>
      </c>
      <c r="KP135" s="28">
        <f>求节点($AT$17:$AT$22,BH$17:BH$22,将星节奏统计!JP134)</f>
        <v>0</v>
      </c>
      <c r="KQ135" s="28">
        <f>求节点($AT$17:$AT$22,BI$17:BI$22,将星节奏统计!JQ134)</f>
        <v>0</v>
      </c>
      <c r="KR135" s="28">
        <f>求节点($AT$17:$AT$22,BJ$17:BJ$22,将星节奏统计!JR134)</f>
        <v>0</v>
      </c>
      <c r="KS135" s="28">
        <f>求节点($AT$17:$AT$22,BK$17:BK$22,将星节奏统计!JS134)</f>
        <v>0</v>
      </c>
      <c r="KT135" s="28">
        <f>求节点($AT$17:$AT$22,BL$17:BL$22,将星节奏统计!JT134)</f>
        <v>0</v>
      </c>
      <c r="KU135" s="28">
        <f>求节点($AT$17:$AT$22,BM$17:BM$22,将星节奏统计!JU134)</f>
        <v>0</v>
      </c>
      <c r="KV135" s="28">
        <f>求节点($AT$17:$AT$22,BN$17:BN$22,将星节奏统计!JV134)</f>
        <v>0</v>
      </c>
      <c r="KW135" s="28">
        <f>求节点($AT$17:$AT$22,BO$17:BO$22,将星节奏统计!JW134)</f>
        <v>0</v>
      </c>
      <c r="KX135" s="28">
        <f>求节点($AT$5:$AT$10,AV$5:AV$10,将星节奏统计!KA134)</f>
        <v>0.1</v>
      </c>
      <c r="KY135" s="28">
        <f>求节点($AT$5:$AT$10,AW$5:AW$10,将星节奏统计!KB134)</f>
        <v>0.1</v>
      </c>
      <c r="KZ135" s="28">
        <f>求节点($AT$5:$AT$10,AX$5:AX$10,将星节奏统计!KC134)</f>
        <v>0.1</v>
      </c>
      <c r="LA135" s="28">
        <f>求节点($AT$5:$AT$10,AY$5:AY$10,将星节奏统计!KD134)</f>
        <v>0</v>
      </c>
      <c r="LB135" s="28">
        <f>求节点($AT$5:$AT$10,AZ$5:AZ$10,将星节奏统计!KE134)</f>
        <v>0</v>
      </c>
      <c r="LC135" s="28">
        <f>求节点($AT$5:$AT$10,BA$5:BA$10,将星节奏统计!KF134)</f>
        <v>0</v>
      </c>
      <c r="LD135" s="28">
        <f>求节点($AT$5:$AT$10,BB$5:BB$10,将星节奏统计!KG134)</f>
        <v>0</v>
      </c>
      <c r="LE135" s="28">
        <f>求节点($AT$5:$AT$10,BC$5:BC$10,将星节奏统计!KH134)</f>
        <v>0</v>
      </c>
      <c r="LF135" s="28">
        <f>求节点($AT$5:$AT$10,BD$5:BD$10,将星节奏统计!KI134)</f>
        <v>0</v>
      </c>
      <c r="LG135" s="28">
        <f>求节点($AT$5:$AT$10,BE$5:BE$10,将星节奏统计!KJ134)</f>
        <v>0</v>
      </c>
      <c r="LH135" s="28">
        <f>求节点($AT$5:$AT$10,BF$5:BF$10,将星节奏统计!KK134)</f>
        <v>0</v>
      </c>
      <c r="LI135" s="28">
        <f>求节点($AT$5:$AT$10,BG$5:BG$10,将星节奏统计!KL134)</f>
        <v>0</v>
      </c>
      <c r="LJ135" s="28">
        <f>求节点($AT$5:$AT$10,BH$5:BH$10,将星节奏统计!KM134)</f>
        <v>0</v>
      </c>
      <c r="LK135" s="28">
        <f>求节点($AT$5:$AT$10,BI$5:BI$10,将星节奏统计!KN134)</f>
        <v>0</v>
      </c>
      <c r="LL135" s="28">
        <f>求节点($AT$5:$AT$10,BJ$5:BJ$10,将星节奏统计!KO134)</f>
        <v>0</v>
      </c>
      <c r="LM135" s="28">
        <f>求节点($AT$5:$AT$10,BK$5:BK$10,将星节奏统计!KP134)</f>
        <v>0</v>
      </c>
      <c r="LN135" s="28">
        <f>求节点($AT$5:$AT$10,BL$5:BL$10,将星节奏统计!KQ134)</f>
        <v>0.9</v>
      </c>
      <c r="LO135" s="28">
        <f>求节点($AT$5:$AT$10,BM$5:BM$10,将星节奏统计!KR134)</f>
        <v>0.9</v>
      </c>
      <c r="LP135" s="28">
        <f>求节点($AT$5:$AT$10,BN$5:BN$10,将星节奏统计!KS134)</f>
        <v>0.6</v>
      </c>
      <c r="LQ135" s="28">
        <f>求节点($AT$5:$AT$10,BO$5:BO$10,将星节奏统计!KT134)</f>
        <v>0</v>
      </c>
      <c r="LR135" s="28">
        <f>求节点($AT$5:$AT$10,BP$5:BP$10,将星节奏统计!KU134)</f>
        <v>0.9</v>
      </c>
      <c r="LS135" s="28">
        <f>求节点($AT$5:$AT$10,BQ$5:BQ$10,将星节奏统计!KV134)</f>
        <v>0.6</v>
      </c>
      <c r="LT135" s="28">
        <f>求节点($AT$5:$AT$10,BR$5:BR$10,将星节奏统计!KW134)</f>
        <v>0.9</v>
      </c>
      <c r="LU135" s="28">
        <f>求节点($AT$5:$AT$10,BS$5:BS$10,将星节奏统计!KX134)</f>
        <v>0</v>
      </c>
      <c r="LV135" s="28">
        <f>求节点($AT$5:$AT$10,BT$5:BT$10,将星节奏统计!KY134)</f>
        <v>0.6</v>
      </c>
      <c r="LW135" s="28">
        <f>求节点($AT$5:$AT$10,BU$5:BU$10,将星节奏统计!KZ134)</f>
        <v>0.1</v>
      </c>
      <c r="LX135" s="28">
        <f>求节点($AT$5:$AT$10,BV$5:BV$10,将星节奏统计!LA134)</f>
        <v>0.6</v>
      </c>
      <c r="LY135" s="28">
        <f>求节点($AT$5:$AT$10,BW$5:BW$10,将星节奏统计!LB134)</f>
        <v>0.5</v>
      </c>
      <c r="LZ135" s="28">
        <f>求节点($AT$5:$AT$10,BX$5:BX$10,将星节奏统计!LC134)</f>
        <v>0.33</v>
      </c>
      <c r="MA135" s="28">
        <f>求节点($AT$5:$AT$10,BY$5:BY$10,将星节奏统计!LD134)</f>
        <v>0.5</v>
      </c>
      <c r="MB135" s="28">
        <f>求节点($AT$5:$AT$10,BZ$5:BZ$10,将星节奏统计!LE134)</f>
        <v>0.33</v>
      </c>
      <c r="MC135" s="28">
        <f>求节点($AT$5:$AT$10,CA$5:CA$10,将星节奏统计!LF134)</f>
        <v>0.6</v>
      </c>
      <c r="MD135" s="28">
        <f>求节点($AT$5:$AT$10,CB$5:CB$10,将星节奏统计!LG134)</f>
        <v>0.6</v>
      </c>
      <c r="ME135" s="28">
        <f>求节点($AT$5:$AT$10,CC$5:CC$10,将星节奏统计!LH134)</f>
        <v>0.6</v>
      </c>
      <c r="MF135" s="28">
        <f>求节点($AT$5:$AT$10,CD$5:CD$10,将星节奏统计!LI134)</f>
        <v>0.6</v>
      </c>
      <c r="MG135" s="28">
        <f>求节点($AT$5:$AT$10,CE$5:CE$10,将星节奏统计!LJ134)</f>
        <v>0.4</v>
      </c>
      <c r="MH135" s="28">
        <f>求节点($AT$5:$AT$10,CF$5:CF$10,将星节奏统计!LK134)</f>
        <v>0.4</v>
      </c>
      <c r="MI135" s="28">
        <f>求节点($AT$5:$AT$10,CG$5:CG$10,将星节奏统计!LL134)</f>
        <v>0.4</v>
      </c>
      <c r="MJ135" s="28">
        <f>求节点($AT$5:$AT$10,CH$5:CH$10,将星节奏统计!LM134)</f>
        <v>0.4</v>
      </c>
      <c r="MK135" s="28">
        <f>求节点($AT$5:$AT$10,CI$5:CI$10,将星节奏统计!LN134)</f>
        <v>0.5</v>
      </c>
      <c r="ML135" s="28">
        <f>求节点($AT$5:$AT$10,CJ$5:CJ$10,将星节奏统计!LO134)</f>
        <v>0.33</v>
      </c>
      <c r="MM135" s="28">
        <f>求节点($AT$5:$AT$10,CK$5:CK$10,将星节奏统计!LP134)</f>
        <v>0</v>
      </c>
      <c r="MN135" s="28">
        <f>求节点($AT$5:$AT$10,CL$5:CL$10,将星节奏统计!LQ134)</f>
        <v>0</v>
      </c>
      <c r="MO135" s="28">
        <f>求节点($AT$5:$AT$10,CM$5:CM$10,将星节奏统计!LR134)</f>
        <v>0</v>
      </c>
      <c r="MP135" s="28">
        <f>求节点($AT$5:$AT$10,CN$5:CN$10,将星节奏统计!LS134)</f>
        <v>0</v>
      </c>
      <c r="MQ135" s="28">
        <f>求节点($AT$5:$AT$10,CO$5:CO$10,将星节奏统计!LT134)</f>
        <v>0</v>
      </c>
      <c r="MR135" s="28">
        <f>求节点($AT$5:$AT$10,CP$5:CP$10,将星节奏统计!LU134)</f>
        <v>0</v>
      </c>
      <c r="MS135" s="28">
        <f>求节点($AT$5:$AT$10,CQ$5:CQ$10,将星节奏统计!LV134)</f>
        <v>0</v>
      </c>
      <c r="MT135" s="28">
        <f>求节点($AT$5:$AT$10,CR$5:CR$10,将星节奏统计!LW134)</f>
        <v>0</v>
      </c>
      <c r="MU135" s="28">
        <f>求节点($AT$5:$AT$10,CS$5:CS$10,将星节奏统计!LX134)</f>
        <v>0</v>
      </c>
      <c r="MV135" s="28">
        <f>求节点($AT$17:$AT$22,AV$17:AV$22,将星节奏统计!MA134)</f>
        <v>0</v>
      </c>
      <c r="MW135" s="28">
        <f>求节点($AT$17:$AT$22,AW$17:AW$22,将星节奏统计!MB134)</f>
        <v>0</v>
      </c>
      <c r="MX135" s="28">
        <f>求节点($AT$17:$AT$22,AX$17:AX$22,将星节奏统计!MC134)</f>
        <v>0</v>
      </c>
      <c r="MY135" s="28">
        <f>求节点($AT$17:$AT$22,AY$17:AY$22,将星节奏统计!MD134)</f>
        <v>0</v>
      </c>
      <c r="MZ135" s="28">
        <f>求节点($AT$17:$AT$22,AZ$17:AZ$22,将星节奏统计!ME134)</f>
        <v>0</v>
      </c>
      <c r="NA135" s="28">
        <f>求节点($AT$17:$AT$22,BA$17:BA$22,将星节奏统计!MF134)</f>
        <v>0</v>
      </c>
      <c r="NB135" s="28">
        <f>求节点($AT$17:$AT$22,BB$17:BB$22,将星节奏统计!MG134)</f>
        <v>0</v>
      </c>
      <c r="NC135" s="28">
        <f>求节点($AT$17:$AT$22,BC$17:BC$22,将星节奏统计!MH134)</f>
        <v>0</v>
      </c>
      <c r="ND135" s="28">
        <f>求节点($AT$17:$AT$22,BD$17:BD$22,将星节奏统计!MI134)</f>
        <v>0</v>
      </c>
      <c r="NE135" s="28">
        <f>求节点($AT$17:$AT$22,BE$17:BE$22,将星节奏统计!MJ134)</f>
        <v>0</v>
      </c>
      <c r="NF135" s="28">
        <f>求节点($AT$17:$AT$22,BF$17:BF$22,将星节奏统计!MK134)</f>
        <v>0</v>
      </c>
      <c r="NG135" s="28">
        <f>求节点($AT$17:$AT$22,BG$17:BG$22,将星节奏统计!ML134)</f>
        <v>0</v>
      </c>
      <c r="NH135" s="28">
        <f>求节点($AT$17:$AT$22,BH$17:BH$22,将星节奏统计!MM134)</f>
        <v>0</v>
      </c>
      <c r="NI135" s="28">
        <f>求节点($AT$17:$AT$22,BI$17:BI$22,将星节奏统计!MN134)</f>
        <v>0</v>
      </c>
      <c r="NJ135" s="28">
        <f>求节点($AT$17:$AT$22,BJ$17:BJ$22,将星节奏统计!MO134)</f>
        <v>0</v>
      </c>
      <c r="NK135" s="28">
        <f>求节点($AT$17:$AT$22,BK$17:BK$22,将星节奏统计!MP134)</f>
        <v>0</v>
      </c>
      <c r="NL135" s="28">
        <f>求节点($AT$17:$AT$22,BL$17:BL$22,将星节奏统计!MQ134)</f>
        <v>0</v>
      </c>
      <c r="NM135" s="28">
        <f>求节点($AT$17:$AT$22,BM$17:BM$22,将星节奏统计!MR134)</f>
        <v>0</v>
      </c>
      <c r="NN135" s="28">
        <f>求节点($AT$17:$AT$22,BN$17:BN$22,将星节奏统计!MS134)</f>
        <v>0</v>
      </c>
      <c r="NO135" s="28">
        <f>求节点($AT$17:$AT$22,BO$17:BO$22,将星节奏统计!MT134)</f>
        <v>0</v>
      </c>
      <c r="NP135" s="28">
        <f>求节点($AT$5:$AT$10,AV$5:AV$10,将星节奏统计!MX134)</f>
        <v>0.1</v>
      </c>
      <c r="NQ135" s="28">
        <f>求节点($AT$5:$AT$10,AW$5:AW$10,将星节奏统计!MY134)</f>
        <v>0.1</v>
      </c>
      <c r="NR135" s="28">
        <f>求节点($AT$5:$AT$10,AX$5:AX$10,将星节奏统计!MZ134)</f>
        <v>0.1</v>
      </c>
      <c r="NS135" s="28">
        <f>求节点($AT$5:$AT$10,AY$5:AY$10,将星节奏统计!NA134)</f>
        <v>0</v>
      </c>
      <c r="NT135" s="28">
        <f>求节点($AT$5:$AT$10,AZ$5:AZ$10,将星节奏统计!NB134)</f>
        <v>0</v>
      </c>
      <c r="NU135" s="28">
        <f>求节点($AT$5:$AT$10,BA$5:BA$10,将星节奏统计!NC134)</f>
        <v>0</v>
      </c>
      <c r="NV135" s="28">
        <f>求节点($AT$5:$AT$10,BB$5:BB$10,将星节奏统计!ND134)</f>
        <v>0</v>
      </c>
      <c r="NW135" s="28">
        <f>求节点($AT$5:$AT$10,BC$5:BC$10,将星节奏统计!NE134)</f>
        <v>0</v>
      </c>
      <c r="NX135" s="28">
        <f>求节点($AT$5:$AT$10,BD$5:BD$10,将星节奏统计!NF134)</f>
        <v>0</v>
      </c>
      <c r="NY135" s="28">
        <f>求节点($AT$5:$AT$10,BE$5:BE$10,将星节奏统计!NG134)</f>
        <v>0</v>
      </c>
      <c r="NZ135" s="28">
        <f>求节点($AT$5:$AT$10,BF$5:BF$10,将星节奏统计!NH134)</f>
        <v>0</v>
      </c>
      <c r="OA135" s="28">
        <f>求节点($AT$5:$AT$10,BG$5:BG$10,将星节奏统计!NI134)</f>
        <v>0</v>
      </c>
      <c r="OB135" s="28">
        <f>求节点($AT$5:$AT$10,BH$5:BH$10,将星节奏统计!NJ134)</f>
        <v>0</v>
      </c>
      <c r="OC135" s="28">
        <f>求节点($AT$5:$AT$10,BI$5:BI$10,将星节奏统计!NK134)</f>
        <v>0</v>
      </c>
      <c r="OD135" s="28">
        <f>求节点($AT$5:$AT$10,BJ$5:BJ$10,将星节奏统计!NL134)</f>
        <v>0</v>
      </c>
      <c r="OE135" s="28">
        <f>求节点($AT$5:$AT$10,BK$5:BK$10,将星节奏统计!NM134)</f>
        <v>0</v>
      </c>
      <c r="OF135" s="28">
        <f>求节点($AT$5:$AT$10,BL$5:BL$10,将星节奏统计!NN134)</f>
        <v>0.9</v>
      </c>
      <c r="OG135" s="28">
        <f>求节点($AT$5:$AT$10,BM$5:BM$10,将星节奏统计!NO134)</f>
        <v>0.9</v>
      </c>
      <c r="OH135" s="28">
        <f>求节点($AT$5:$AT$10,BN$5:BN$10,将星节奏统计!NP134)</f>
        <v>0.6</v>
      </c>
      <c r="OI135" s="28">
        <f>求节点($AT$5:$AT$10,BO$5:BO$10,将星节奏统计!NQ134)</f>
        <v>0</v>
      </c>
      <c r="OJ135" s="28">
        <f>求节点($AT$5:$AT$10,BP$5:BP$10,将星节奏统计!NR134)</f>
        <v>0.9</v>
      </c>
      <c r="OK135" s="28">
        <f>求节点($AT$5:$AT$10,BQ$5:BQ$10,将星节奏统计!NS134)</f>
        <v>0.6</v>
      </c>
      <c r="OL135" s="28">
        <f>求节点($AT$5:$AT$10,BR$5:BR$10,将星节奏统计!NT134)</f>
        <v>0.9</v>
      </c>
      <c r="OM135" s="28">
        <f>求节点($AT$5:$AT$10,BS$5:BS$10,将星节奏统计!NU134)</f>
        <v>0</v>
      </c>
      <c r="ON135" s="28">
        <f>求节点($AT$5:$AT$10,BT$5:BT$10,将星节奏统计!NV134)</f>
        <v>0.6</v>
      </c>
      <c r="OO135" s="28">
        <f>求节点($AT$5:$AT$10,BU$5:BU$10,将星节奏统计!NW134)</f>
        <v>0.1</v>
      </c>
      <c r="OP135" s="28">
        <f>求节点($AT$5:$AT$10,BV$5:BV$10,将星节奏统计!NX134)</f>
        <v>0.6</v>
      </c>
      <c r="OQ135" s="28">
        <f>求节点($AT$5:$AT$10,BW$5:BW$10,将星节奏统计!NY134)</f>
        <v>0.5</v>
      </c>
      <c r="OR135" s="28">
        <f>求节点($AT$5:$AT$10,BX$5:BX$10,将星节奏统计!NZ134)</f>
        <v>0.33</v>
      </c>
      <c r="OS135" s="28">
        <f>求节点($AT$5:$AT$10,BY$5:BY$10,将星节奏统计!OA134)</f>
        <v>0.5</v>
      </c>
      <c r="OT135" s="28">
        <f>求节点($AT$5:$AT$10,BZ$5:BZ$10,将星节奏统计!OB134)</f>
        <v>0.33</v>
      </c>
      <c r="OU135" s="28">
        <f>求节点($AT$5:$AT$10,CA$5:CA$10,将星节奏统计!OC134)</f>
        <v>0.6</v>
      </c>
      <c r="OV135" s="28">
        <f>求节点($AT$5:$AT$10,CB$5:CB$10,将星节奏统计!OD134)</f>
        <v>0.6</v>
      </c>
      <c r="OW135" s="28">
        <f>求节点($AT$5:$AT$10,CC$5:CC$10,将星节奏统计!OE134)</f>
        <v>0.6</v>
      </c>
      <c r="OX135" s="28">
        <f>求节点($AT$5:$AT$10,CD$5:CD$10,将星节奏统计!OF134)</f>
        <v>0.6</v>
      </c>
      <c r="OY135" s="28">
        <f>求节点($AT$5:$AT$10,CE$5:CE$10,将星节奏统计!OG134)</f>
        <v>0.4</v>
      </c>
      <c r="OZ135" s="28">
        <f>求节点($AT$5:$AT$10,CF$5:CF$10,将星节奏统计!OH134)</f>
        <v>0.4</v>
      </c>
      <c r="PA135" s="28">
        <f>求节点($AT$5:$AT$10,CG$5:CG$10,将星节奏统计!OI134)</f>
        <v>0.4</v>
      </c>
      <c r="PB135" s="28">
        <f>求节点($AT$5:$AT$10,CH$5:CH$10,将星节奏统计!OJ134)</f>
        <v>0.4</v>
      </c>
      <c r="PC135" s="28">
        <f>求节点($AT$5:$AT$10,CI$5:CI$10,将星节奏统计!OK134)</f>
        <v>0.5</v>
      </c>
      <c r="PD135" s="28">
        <f>求节点($AT$5:$AT$10,CJ$5:CJ$10,将星节奏统计!OL134)</f>
        <v>0.33</v>
      </c>
      <c r="PE135" s="28">
        <f>求节点($AT$5:$AT$10,CK$5:CK$10,将星节奏统计!OM134)</f>
        <v>0</v>
      </c>
      <c r="PF135" s="28">
        <f>求节点($AT$5:$AT$10,CL$5:CL$10,将星节奏统计!ON134)</f>
        <v>0</v>
      </c>
      <c r="PG135" s="28">
        <f>求节点($AT$5:$AT$10,CM$5:CM$10,将星节奏统计!OO134)</f>
        <v>0</v>
      </c>
      <c r="PH135" s="28">
        <f>求节点($AT$5:$AT$10,CN$5:CN$10,将星节奏统计!OP134)</f>
        <v>0</v>
      </c>
      <c r="PI135" s="28">
        <f>求节点($AT$5:$AT$10,CO$5:CO$10,将星节奏统计!OQ134)</f>
        <v>0</v>
      </c>
      <c r="PJ135" s="28">
        <f>求节点($AT$5:$AT$10,CP$5:CP$10,将星节奏统计!OR134)</f>
        <v>0</v>
      </c>
      <c r="PK135" s="28">
        <f>求节点($AT$5:$AT$10,CQ$5:CQ$10,将星节奏统计!OS134)</f>
        <v>0</v>
      </c>
      <c r="PL135" s="28">
        <f>求节点($AT$5:$AT$10,CR$5:CR$10,将星节奏统计!OT134)</f>
        <v>0</v>
      </c>
      <c r="PM135" s="28">
        <f>求节点($AT$5:$AT$10,CS$5:CS$10,将星节奏统计!OU134)</f>
        <v>0</v>
      </c>
      <c r="PN135" s="28">
        <f>求节点($AT$17:$AT$22,AV$17:AV$22,将星节奏统计!OX134)</f>
        <v>0</v>
      </c>
      <c r="PO135" s="28">
        <f>求节点($AT$17:$AT$22,AW$17:AW$22,将星节奏统计!OY134)</f>
        <v>0</v>
      </c>
      <c r="PP135" s="28">
        <f>求节点($AT$17:$AT$22,AX$17:AX$22,将星节奏统计!OZ134)</f>
        <v>0</v>
      </c>
      <c r="PQ135" s="28">
        <f>求节点($AT$17:$AT$22,AY$17:AY$22,将星节奏统计!PA134)</f>
        <v>2.3098278734036415E-4</v>
      </c>
      <c r="PR135" s="28">
        <f>求节点($AT$17:$AT$22,AZ$17:AZ$22,将星节奏统计!PB134)</f>
        <v>3.4647418101054969E-4</v>
      </c>
      <c r="PS135" s="28">
        <f>求节点($AT$17:$AT$22,BA$17:BA$22,将星节奏统计!PC134)</f>
        <v>3.4647418101054969E-4</v>
      </c>
      <c r="PT135" s="28">
        <f>求节点($AT$17:$AT$22,BB$17:BB$22,将星节奏统计!PD134)</f>
        <v>5.2496088031901353E-4</v>
      </c>
      <c r="PU135" s="28">
        <f>求节点($AT$17:$AT$22,BC$17:BC$22,将星节奏统计!PE134)</f>
        <v>0</v>
      </c>
      <c r="PV135" s="28">
        <f>求节点($AT$17:$AT$22,BD$17:BD$22,将星节奏统计!PF134)</f>
        <v>3.4647418101054969E-4</v>
      </c>
      <c r="PW135" s="28">
        <f>求节点($AT$17:$AT$22,BE$17:BE$22,将星节奏统计!PG134)</f>
        <v>0</v>
      </c>
      <c r="PX135" s="28">
        <f>求节点($AT$17:$AT$22,BF$17:BF$22,将星节奏统计!PH134)</f>
        <v>0</v>
      </c>
      <c r="PY135" s="28">
        <f>求节点($AT$17:$AT$22,BG$17:BG$22,将星节奏统计!PI134)</f>
        <v>0</v>
      </c>
      <c r="PZ135" s="28">
        <f>求节点($AT$17:$AT$22,BH$17:BH$22,将星节奏统计!PJ134)</f>
        <v>0</v>
      </c>
      <c r="QA135" s="28">
        <f>求节点($AT$17:$AT$22,BI$17:BI$22,将星节奏统计!PK134)</f>
        <v>0</v>
      </c>
      <c r="QB135" s="28">
        <f>求节点($AT$17:$AT$22,BJ$17:BJ$22,将星节奏统计!PL134)</f>
        <v>0</v>
      </c>
      <c r="QC135" s="28">
        <f>求节点($AT$17:$AT$22,BK$17:BK$22,将星节奏统计!PM134)</f>
        <v>0</v>
      </c>
      <c r="QD135" s="28">
        <f>求节点($AT$17:$AT$22,BL$17:BL$22,将星节奏统计!PN134)</f>
        <v>0</v>
      </c>
      <c r="QE135" s="28">
        <f>求节点($AT$17:$AT$22,BM$17:BM$22,将星节奏统计!PO134)</f>
        <v>0</v>
      </c>
      <c r="QF135" s="28">
        <f>求节点($AT$17:$AT$22,BN$17:BN$22,将星节奏统计!PP134)</f>
        <v>0</v>
      </c>
      <c r="QG135" s="28">
        <f>求节点($AT$17:$AT$22,BO$17:BO$22,将星节奏统计!PQ134)</f>
        <v>0</v>
      </c>
      <c r="QJ135" s="3">
        <v>131</v>
      </c>
      <c r="QK135" s="28">
        <f t="shared" ca="1" si="80"/>
        <v>1.5</v>
      </c>
      <c r="QL135" s="28">
        <f t="shared" ca="1" si="80"/>
        <v>1.5</v>
      </c>
      <c r="QM135" s="28">
        <f t="shared" ca="1" si="80"/>
        <v>1.5</v>
      </c>
      <c r="QN135" s="28">
        <f t="shared" ca="1" si="80"/>
        <v>1.5</v>
      </c>
      <c r="QO135" s="28">
        <f t="shared" ca="1" si="80"/>
        <v>1.5</v>
      </c>
      <c r="QP135" s="28">
        <f t="shared" ca="1" si="81"/>
        <v>1.5</v>
      </c>
      <c r="QQ135" s="28">
        <f t="shared" ca="1" si="81"/>
        <v>1.5</v>
      </c>
      <c r="QR135" s="28">
        <f t="shared" ca="1" si="81"/>
        <v>1.5</v>
      </c>
      <c r="QS135" s="28">
        <f t="shared" ca="1" si="81"/>
        <v>1.5</v>
      </c>
      <c r="QT135" s="28">
        <f t="shared" ca="1" si="81"/>
        <v>1.5</v>
      </c>
      <c r="QU135" s="28">
        <f t="shared" ca="1" si="82"/>
        <v>0.1</v>
      </c>
      <c r="QV135" s="28">
        <f t="shared" ca="1" si="82"/>
        <v>0.1</v>
      </c>
      <c r="QW135" s="28">
        <f t="shared" ca="1" si="82"/>
        <v>0.1</v>
      </c>
      <c r="QX135" s="28">
        <f t="shared" ca="1" si="82"/>
        <v>0.1</v>
      </c>
      <c r="QY135" s="28">
        <f t="shared" ca="1" si="82"/>
        <v>0.1</v>
      </c>
      <c r="QZ135" s="28">
        <f t="shared" ca="1" si="83"/>
        <v>1</v>
      </c>
      <c r="RA135" s="28">
        <f t="shared" ca="1" si="83"/>
        <v>1</v>
      </c>
      <c r="RB135" s="28">
        <f t="shared" ca="1" si="83"/>
        <v>1</v>
      </c>
      <c r="RC135" s="28">
        <f t="shared" ca="1" si="83"/>
        <v>1</v>
      </c>
      <c r="RD135" s="28">
        <f t="shared" ca="1" si="83"/>
        <v>1</v>
      </c>
      <c r="RE135" s="28">
        <f t="shared" ca="1" si="84"/>
        <v>0.99</v>
      </c>
      <c r="RF135" s="28">
        <f t="shared" ca="1" si="84"/>
        <v>0.99</v>
      </c>
      <c r="RG135" s="28">
        <f t="shared" ca="1" si="84"/>
        <v>0.99</v>
      </c>
      <c r="RH135" s="28">
        <f t="shared" ca="1" si="84"/>
        <v>0.99</v>
      </c>
      <c r="RI135" s="28">
        <f t="shared" ca="1" si="84"/>
        <v>0.99</v>
      </c>
      <c r="RJ135" s="28">
        <f t="shared" ca="1" si="85"/>
        <v>3.3834017176604531E-4</v>
      </c>
      <c r="RK135" s="28">
        <f t="shared" ca="1" si="85"/>
        <v>0</v>
      </c>
      <c r="RL135" s="28">
        <f t="shared" ca="1" si="85"/>
        <v>3.3834017176604531E-4</v>
      </c>
      <c r="RM135" s="28">
        <f t="shared" ca="1" si="85"/>
        <v>0</v>
      </c>
      <c r="RN135" s="28">
        <f t="shared" ca="1" si="85"/>
        <v>3.6222300742011927E-4</v>
      </c>
      <c r="RO135" s="28">
        <f t="shared" ca="1" si="86"/>
        <v>3.2362972951534633E-4</v>
      </c>
      <c r="RP135" s="28">
        <f t="shared" ca="1" si="86"/>
        <v>0</v>
      </c>
      <c r="RQ135" s="28">
        <f t="shared" ca="1" si="86"/>
        <v>3.2362972951534633E-4</v>
      </c>
      <c r="RR135" s="28">
        <f t="shared" ca="1" si="86"/>
        <v>0</v>
      </c>
      <c r="RS135" s="28">
        <f t="shared" ca="1" si="86"/>
        <v>3.4647418101054969E-4</v>
      </c>
      <c r="RT135" s="28">
        <f t="shared" ca="1" si="87"/>
        <v>0.1</v>
      </c>
      <c r="RU135" s="28">
        <f t="shared" ca="1" si="87"/>
        <v>0.1</v>
      </c>
      <c r="RV135" s="28">
        <f t="shared" ca="1" si="87"/>
        <v>0.1</v>
      </c>
      <c r="RW135" s="28">
        <f t="shared" ca="1" si="87"/>
        <v>0.1</v>
      </c>
      <c r="RX135" s="28">
        <f t="shared" ca="1" si="87"/>
        <v>0.1</v>
      </c>
      <c r="RY135" s="28">
        <f t="shared" ca="1" si="88"/>
        <v>0.2</v>
      </c>
      <c r="RZ135" s="28">
        <f t="shared" ca="1" si="88"/>
        <v>0.2</v>
      </c>
      <c r="SA135" s="28">
        <f t="shared" ca="1" si="88"/>
        <v>0.2</v>
      </c>
      <c r="SB135" s="28">
        <f t="shared" ca="1" si="88"/>
        <v>0.2</v>
      </c>
      <c r="SC135" s="28">
        <f t="shared" ca="1" si="88"/>
        <v>0.2</v>
      </c>
    </row>
    <row r="136" spans="46:497" x14ac:dyDescent="0.2"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U136" s="3">
        <v>132</v>
      </c>
      <c r="CV136" s="28">
        <f>求节点($AT$5:$AT$10,AV$5:AV$10,将星节奏统计!BJ135)</f>
        <v>0.1</v>
      </c>
      <c r="CW136" s="28">
        <f>求节点($AT$5:$AT$10,AW$5:AW$10,将星节奏统计!BK135)</f>
        <v>0.1</v>
      </c>
      <c r="CX136" s="28">
        <f>求节点($AT$5:$AT$10,AX$5:AX$10,将星节奏统计!BL135)</f>
        <v>0.1</v>
      </c>
      <c r="CY136" s="28">
        <f>求节点($AT$5:$AT$10,AY$5:AY$10,将星节奏统计!BM135)</f>
        <v>0</v>
      </c>
      <c r="CZ136" s="28">
        <f>求节点($AT$5:$AT$10,AZ$5:AZ$10,将星节奏统计!BN135)</f>
        <v>0</v>
      </c>
      <c r="DA136" s="28">
        <f>求节点($AT$5:$AT$10,BA$5:BA$10,将星节奏统计!BO135)</f>
        <v>0</v>
      </c>
      <c r="DB136" s="28">
        <f>求节点($AT$5:$AT$10,BB$5:BB$10,将星节奏统计!BP135)</f>
        <v>0</v>
      </c>
      <c r="DC136" s="28">
        <f>求节点($AT$5:$AT$10,BC$5:BC$10,将星节奏统计!BQ135)</f>
        <v>0</v>
      </c>
      <c r="DD136" s="28">
        <f>求节点($AT$5:$AT$10,BD$5:BD$10,将星节奏统计!BR135)</f>
        <v>0</v>
      </c>
      <c r="DE136" s="28">
        <f>求节点($AT$5:$AT$10,BE$5:BE$10,将星节奏统计!BS135)</f>
        <v>0</v>
      </c>
      <c r="DF136" s="28">
        <f>求节点($AT$5:$AT$10,BF$5:BF$10,将星节奏统计!BT135)</f>
        <v>0</v>
      </c>
      <c r="DG136" s="28">
        <f>求节点($AT$5:$AT$10,BG$5:BG$10,将星节奏统计!BU135)</f>
        <v>0</v>
      </c>
      <c r="DH136" s="28">
        <f>求节点($AT$5:$AT$10,BH$5:BH$10,将星节奏统计!BV135)</f>
        <v>0</v>
      </c>
      <c r="DI136" s="28">
        <f>求节点($AT$5:$AT$10,BI$5:BI$10,将星节奏统计!BW135)</f>
        <v>0</v>
      </c>
      <c r="DJ136" s="28">
        <f>求节点($AT$5:$AT$10,BJ$5:BJ$10,将星节奏统计!BX135)</f>
        <v>0</v>
      </c>
      <c r="DK136" s="28">
        <f>求节点($AT$5:$AT$10,BK$5:BK$10,将星节奏统计!BY135)</f>
        <v>0</v>
      </c>
      <c r="DL136" s="28">
        <f>求节点($AT$5:$AT$10,BL$5:BL$10,将星节奏统计!BZ135)</f>
        <v>0.9</v>
      </c>
      <c r="DM136" s="28">
        <f>求节点($AT$5:$AT$10,BM$5:BM$10,将星节奏统计!CA135)</f>
        <v>0.9</v>
      </c>
      <c r="DN136" s="28">
        <f>求节点($AT$5:$AT$10,BN$5:BN$10,将星节奏统计!CB135)</f>
        <v>0.6</v>
      </c>
      <c r="DO136" s="28">
        <f>求节点($AT$5:$AT$10,BO$5:BO$10,将星节奏统计!CC135)</f>
        <v>0</v>
      </c>
      <c r="DP136" s="28">
        <f>求节点($AT$5:$AT$10,BP$5:BP$10,将星节奏统计!CD135)</f>
        <v>0.9</v>
      </c>
      <c r="DQ136" s="28">
        <f>求节点($AT$5:$AT$10,BQ$5:BQ$10,将星节奏统计!CE135)</f>
        <v>0.6</v>
      </c>
      <c r="DR136" s="28">
        <f>求节点($AT$5:$AT$10,BR$5:BR$10,将星节奏统计!CF135)</f>
        <v>0.9</v>
      </c>
      <c r="DS136" s="28">
        <f>求节点($AT$5:$AT$10,BS$5:BS$10,将星节奏统计!CG135)</f>
        <v>0</v>
      </c>
      <c r="DT136" s="28">
        <f>求节点($AT$5:$AT$10,BT$5:BT$10,将星节奏统计!CH135)</f>
        <v>0.6</v>
      </c>
      <c r="DU136" s="28">
        <f>求节点($AT$5:$AT$10,BU$5:BU$10,将星节奏统计!CI135)</f>
        <v>0.1</v>
      </c>
      <c r="DV136" s="28">
        <f>求节点($AT$5:$AT$10,BV$5:BV$10,将星节奏统计!CJ135)</f>
        <v>0.6</v>
      </c>
      <c r="DW136" s="28">
        <f>求节点($AT$5:$AT$10,BW$5:BW$10,将星节奏统计!CK135)</f>
        <v>0.5</v>
      </c>
      <c r="DX136" s="28">
        <f>求节点($AT$5:$AT$10,BX$5:BX$10,将星节奏统计!CL135)</f>
        <v>0.33</v>
      </c>
      <c r="DY136" s="28">
        <f>求节点($AT$5:$AT$10,BY$5:BY$10,将星节奏统计!CM135)</f>
        <v>0.5</v>
      </c>
      <c r="DZ136" s="28">
        <f>求节点($AT$5:$AT$10,BZ$5:BZ$10,将星节奏统计!CN135)</f>
        <v>0.33</v>
      </c>
      <c r="EA136" s="28">
        <f>求节点($AT$5:$AT$10,CA$5:CA$10,将星节奏统计!CO135)</f>
        <v>0.6</v>
      </c>
      <c r="EB136" s="28">
        <f>求节点($AT$5:$AT$10,CB$5:CB$10,将星节奏统计!CP135)</f>
        <v>0.6</v>
      </c>
      <c r="EC136" s="28">
        <f>求节点($AT$5:$AT$10,CC$5:CC$10,将星节奏统计!CQ135)</f>
        <v>0.6</v>
      </c>
      <c r="ED136" s="28">
        <f>求节点($AT$5:$AT$10,CD$5:CD$10,将星节奏统计!CR135)</f>
        <v>0.6</v>
      </c>
      <c r="EE136" s="28">
        <f>求节点($AT$5:$AT$10,CE$5:CE$10,将星节奏统计!CS135)</f>
        <v>0.4</v>
      </c>
      <c r="EF136" s="28">
        <f>求节点($AT$5:$AT$10,CF$5:CF$10,将星节奏统计!CT135)</f>
        <v>0.4</v>
      </c>
      <c r="EG136" s="28">
        <f>求节点($AT$5:$AT$10,CG$5:CG$10,将星节奏统计!CU135)</f>
        <v>0.4</v>
      </c>
      <c r="EH136" s="28">
        <f>求节点($AT$5:$AT$10,CH$5:CH$10,将星节奏统计!CV135)</f>
        <v>0.4</v>
      </c>
      <c r="EI136" s="28">
        <f>求节点($AT$5:$AT$10,CI$5:CI$10,将星节奏统计!CW135)</f>
        <v>0.5</v>
      </c>
      <c r="EJ136" s="28">
        <f>求节点($AT$5:$AT$10,CJ$5:CJ$10,将星节奏统计!CX135)</f>
        <v>0.33</v>
      </c>
      <c r="EK136" s="28">
        <f>求节点($AT$5:$AT$10,CK$5:CK$10,将星节奏统计!CY135)</f>
        <v>0</v>
      </c>
      <c r="EL136" s="28">
        <f>求节点($AT$5:$AT$10,CL$5:CL$10,将星节奏统计!CZ135)</f>
        <v>0</v>
      </c>
      <c r="EM136" s="28">
        <f>求节点($AT$5:$AT$10,CM$5:CM$10,将星节奏统计!DA135)</f>
        <v>0</v>
      </c>
      <c r="EN136" s="28">
        <f>求节点($AT$5:$AT$10,CN$5:CN$10,将星节奏统计!DB135)</f>
        <v>0</v>
      </c>
      <c r="EO136" s="28">
        <f>求节点($AT$5:$AT$10,CO$5:CO$10,将星节奏统计!DC135)</f>
        <v>0</v>
      </c>
      <c r="EP136" s="28">
        <f>求节点($AT$5:$AT$10,CP$5:CP$10,将星节奏统计!DD135)</f>
        <v>0</v>
      </c>
      <c r="EQ136" s="28">
        <f>求节点($AT$5:$AT$10,CQ$5:CQ$10,将星节奏统计!DE135)</f>
        <v>0</v>
      </c>
      <c r="ER136" s="28">
        <f>求节点($AT$5:$AT$10,CR$5:CR$10,将星节奏统计!DF135)</f>
        <v>0</v>
      </c>
      <c r="ES136" s="28">
        <f>求节点($AT$5:$AT$10,CS$5:CS$10,将星节奏统计!DG135)</f>
        <v>0</v>
      </c>
      <c r="ET136" s="28">
        <f>求节点($AT$17:$AT$22,AV$17:AV$22,将星节奏统计!DJ135)</f>
        <v>0</v>
      </c>
      <c r="EU136" s="28">
        <f>求节点($AT$17:$AT$22,AW$17:AW$22,将星节奏统计!DK135)</f>
        <v>0</v>
      </c>
      <c r="EV136" s="28">
        <f>求节点($AT$17:$AT$22,AX$17:AX$22,将星节奏统计!DL135)</f>
        <v>0</v>
      </c>
      <c r="EW136" s="28">
        <f>求节点($AT$17:$AT$22,AY$17:AY$22,将星节奏统计!DM135)</f>
        <v>2.1575315301023551E-4</v>
      </c>
      <c r="EX136" s="28">
        <f>求节点($AT$17:$AT$22,AZ$17:AZ$22,将星节奏统计!DN135)</f>
        <v>3.2362972951534633E-4</v>
      </c>
      <c r="EY136" s="28">
        <f>求节点($AT$17:$AT$22,BA$17:BA$22,将星节奏统计!DO135)</f>
        <v>3.2362972951534633E-4</v>
      </c>
      <c r="EZ136" s="28">
        <f>求节点($AT$17:$AT$22,BB$17:BB$22,将星节奏统计!DP135)</f>
        <v>4.9034807502325306E-4</v>
      </c>
      <c r="FA136" s="28">
        <f>求节点($AT$17:$AT$22,BC$17:BC$22,将星节奏统计!DQ135)</f>
        <v>0</v>
      </c>
      <c r="FB136" s="28">
        <f>求节点($AT$17:$AT$22,BD$17:BD$22,将星节奏统计!DR135)</f>
        <v>3.2362972951534633E-4</v>
      </c>
      <c r="FC136" s="28">
        <f>求节点($AT$17:$AT$22,BE$17:BE$22,将星节奏统计!DS135)</f>
        <v>0</v>
      </c>
      <c r="FD136" s="28">
        <f>求节点($AT$17:$AT$22,BF$17:BF$22,将星节奏统计!DT135)</f>
        <v>0</v>
      </c>
      <c r="FE136" s="28">
        <f>求节点($AT$17:$AT$22,BG$17:BG$22,将星节奏统计!DU135)</f>
        <v>0</v>
      </c>
      <c r="FF136" s="28">
        <f>求节点($AT$17:$AT$22,BH$17:BH$22,将星节奏统计!DV135)</f>
        <v>0</v>
      </c>
      <c r="FG136" s="28">
        <f>求节点($AT$17:$AT$22,BI$17:BI$22,将星节奏统计!DW135)</f>
        <v>0</v>
      </c>
      <c r="FH136" s="28">
        <f>求节点($AT$17:$AT$22,BJ$17:BJ$22,将星节奏统计!DX135)</f>
        <v>0</v>
      </c>
      <c r="FI136" s="28">
        <f>求节点($AT$17:$AT$22,BK$17:BK$22,将星节奏统计!DY135)</f>
        <v>0</v>
      </c>
      <c r="FJ136" s="28">
        <f>求节点($AT$17:$AT$22,BL$17:BL$22,将星节奏统计!DZ135)</f>
        <v>0</v>
      </c>
      <c r="FK136" s="28">
        <f>求节点($AT$17:$AT$22,BM$17:BM$22,将星节奏统计!EA135)</f>
        <v>0</v>
      </c>
      <c r="FL136" s="28">
        <f>求节点($AT$17:$AT$22,BN$17:BN$22,将星节奏统计!EB135)</f>
        <v>0</v>
      </c>
      <c r="FM136" s="28">
        <f>求节点($AT$17:$AT$22,BO$17:BO$22,将星节奏统计!EC135)</f>
        <v>0</v>
      </c>
      <c r="FN136" s="28">
        <f>求节点($AT$5:$AT$10,AV$5:AV$10,将星节奏统计!EG135)</f>
        <v>0.1</v>
      </c>
      <c r="FO136" s="28">
        <f>求节点($AT$5:$AT$10,AW$5:AW$10,将星节奏统计!EH135)</f>
        <v>0.1</v>
      </c>
      <c r="FP136" s="28">
        <f>求节点($AT$5:$AT$10,AX$5:AX$10,将星节奏统计!EI135)</f>
        <v>0.1</v>
      </c>
      <c r="FQ136" s="28">
        <f>求节点($AT$5:$AT$10,AY$5:AY$10,将星节奏统计!EJ135)</f>
        <v>0</v>
      </c>
      <c r="FR136" s="28">
        <f>求节点($AT$5:$AT$10,AZ$5:AZ$10,将星节奏统计!EK135)</f>
        <v>0</v>
      </c>
      <c r="FS136" s="28">
        <f>求节点($AT$5:$AT$10,BA$5:BA$10,将星节奏统计!EL135)</f>
        <v>0</v>
      </c>
      <c r="FT136" s="28">
        <f>求节点($AT$5:$AT$10,BB$5:BB$10,将星节奏统计!EM135)</f>
        <v>0</v>
      </c>
      <c r="FU136" s="28">
        <f>求节点($AT$5:$AT$10,BC$5:BC$10,将星节奏统计!EN135)</f>
        <v>0</v>
      </c>
      <c r="FV136" s="28">
        <f>求节点($AT$5:$AT$10,BD$5:BD$10,将星节奏统计!EO135)</f>
        <v>0</v>
      </c>
      <c r="FW136" s="28">
        <f>求节点($AT$5:$AT$10,BE$5:BE$10,将星节奏统计!EP135)</f>
        <v>0</v>
      </c>
      <c r="FX136" s="28">
        <f>求节点($AT$5:$AT$10,BF$5:BF$10,将星节奏统计!EQ135)</f>
        <v>0</v>
      </c>
      <c r="FY136" s="28">
        <f>求节点($AT$5:$AT$10,BG$5:BG$10,将星节奏统计!ER135)</f>
        <v>0</v>
      </c>
      <c r="FZ136" s="28">
        <f>求节点($AT$5:$AT$10,BH$5:BH$10,将星节奏统计!ES135)</f>
        <v>0</v>
      </c>
      <c r="GA136" s="28">
        <f>求节点($AT$5:$AT$10,BI$5:BI$10,将星节奏统计!ET135)</f>
        <v>0</v>
      </c>
      <c r="GB136" s="28">
        <f>求节点($AT$5:$AT$10,BJ$5:BJ$10,将星节奏统计!EU135)</f>
        <v>0</v>
      </c>
      <c r="GC136" s="28">
        <f>求节点($AT$5:$AT$10,BK$5:BK$10,将星节奏统计!EV135)</f>
        <v>0</v>
      </c>
      <c r="GD136" s="28">
        <f>求节点($AT$5:$AT$10,BL$5:BL$10,将星节奏统计!EW135)</f>
        <v>0.9</v>
      </c>
      <c r="GE136" s="28">
        <f>求节点($AT$5:$AT$10,BM$5:BM$10,将星节奏统计!EX135)</f>
        <v>0.9</v>
      </c>
      <c r="GF136" s="28">
        <f>求节点($AT$5:$AT$10,BN$5:BN$10,将星节奏统计!EY135)</f>
        <v>0.6</v>
      </c>
      <c r="GG136" s="28">
        <f>求节点($AT$5:$AT$10,BO$5:BO$10,将星节奏统计!EZ135)</f>
        <v>0</v>
      </c>
      <c r="GH136" s="28">
        <f>求节点($AT$5:$AT$10,BP$5:BP$10,将星节奏统计!FA135)</f>
        <v>0.9</v>
      </c>
      <c r="GI136" s="28">
        <f>求节点($AT$5:$AT$10,BQ$5:BQ$10,将星节奏统计!FB135)</f>
        <v>0.6</v>
      </c>
      <c r="GJ136" s="28">
        <f>求节点($AT$5:$AT$10,BR$5:BR$10,将星节奏统计!FC135)</f>
        <v>0.9</v>
      </c>
      <c r="GK136" s="28">
        <f>求节点($AT$5:$AT$10,BS$5:BS$10,将星节奏统计!FD135)</f>
        <v>0</v>
      </c>
      <c r="GL136" s="28">
        <f>求节点($AT$5:$AT$10,BT$5:BT$10,将星节奏统计!FE135)</f>
        <v>0.6</v>
      </c>
      <c r="GM136" s="28">
        <f>求节点($AT$5:$AT$10,BU$5:BU$10,将星节奏统计!FF135)</f>
        <v>0.1</v>
      </c>
      <c r="GN136" s="28">
        <f>求节点($AT$5:$AT$10,BV$5:BV$10,将星节奏统计!FG135)</f>
        <v>0.6</v>
      </c>
      <c r="GO136" s="28">
        <f>求节点($AT$5:$AT$10,BW$5:BW$10,将星节奏统计!FH135)</f>
        <v>0.5</v>
      </c>
      <c r="GP136" s="28">
        <f>求节点($AT$5:$AT$10,BX$5:BX$10,将星节奏统计!FI135)</f>
        <v>0.33</v>
      </c>
      <c r="GQ136" s="28">
        <f>求节点($AT$5:$AT$10,BY$5:BY$10,将星节奏统计!FJ135)</f>
        <v>0.5</v>
      </c>
      <c r="GR136" s="28">
        <f>求节点($AT$5:$AT$10,BZ$5:BZ$10,将星节奏统计!FK135)</f>
        <v>0.33</v>
      </c>
      <c r="GS136" s="28">
        <f>求节点($AT$5:$AT$10,CA$5:CA$10,将星节奏统计!FL135)</f>
        <v>0.6</v>
      </c>
      <c r="GT136" s="28">
        <f>求节点($AT$5:$AT$10,CB$5:CB$10,将星节奏统计!FM135)</f>
        <v>0.6</v>
      </c>
      <c r="GU136" s="28">
        <f>求节点($AT$5:$AT$10,CC$5:CC$10,将星节奏统计!FN135)</f>
        <v>0.6</v>
      </c>
      <c r="GV136" s="28">
        <f>求节点($AT$5:$AT$10,CD$5:CD$10,将星节奏统计!FO135)</f>
        <v>0.6</v>
      </c>
      <c r="GW136" s="28">
        <f>求节点($AT$5:$AT$10,CE$5:CE$10,将星节奏统计!FP135)</f>
        <v>0.4</v>
      </c>
      <c r="GX136" s="28">
        <f>求节点($AT$5:$AT$10,CF$5:CF$10,将星节奏统计!FQ135)</f>
        <v>0.4</v>
      </c>
      <c r="GY136" s="28">
        <f>求节点($AT$5:$AT$10,CG$5:CG$10,将星节奏统计!FR135)</f>
        <v>0.4</v>
      </c>
      <c r="GZ136" s="28">
        <f>求节点($AT$5:$AT$10,CH$5:CH$10,将星节奏统计!FS135)</f>
        <v>0.4</v>
      </c>
      <c r="HA136" s="28">
        <f>求节点($AT$5:$AT$10,CI$5:CI$10,将星节奏统计!FT135)</f>
        <v>0.5</v>
      </c>
      <c r="HB136" s="28">
        <f>求节点($AT$5:$AT$10,CJ$5:CJ$10,将星节奏统计!FU135)</f>
        <v>0.33</v>
      </c>
      <c r="HC136" s="28">
        <f>求节点($AT$5:$AT$10,CK$5:CK$10,将星节奏统计!FV135)</f>
        <v>0</v>
      </c>
      <c r="HD136" s="28">
        <f>求节点($AT$5:$AT$10,CL$5:CL$10,将星节奏统计!FW135)</f>
        <v>0</v>
      </c>
      <c r="HE136" s="28">
        <f>求节点($AT$5:$AT$10,CM$5:CM$10,将星节奏统计!FX135)</f>
        <v>0</v>
      </c>
      <c r="HF136" s="28">
        <f>求节点($AT$5:$AT$10,CN$5:CN$10,将星节奏统计!FY135)</f>
        <v>0</v>
      </c>
      <c r="HG136" s="28">
        <f>求节点($AT$5:$AT$10,CO$5:CO$10,将星节奏统计!FZ135)</f>
        <v>0</v>
      </c>
      <c r="HH136" s="28">
        <f>求节点($AT$5:$AT$10,CP$5:CP$10,将星节奏统计!GA135)</f>
        <v>0</v>
      </c>
      <c r="HI136" s="28">
        <f>求节点($AT$5:$AT$10,CQ$5:CQ$10,将星节奏统计!GB135)</f>
        <v>0</v>
      </c>
      <c r="HJ136" s="28">
        <f>求节点($AT$5:$AT$10,CR$5:CR$10,将星节奏统计!GC135)</f>
        <v>0</v>
      </c>
      <c r="HK136" s="28">
        <f>求节点($AT$5:$AT$10,CS$5:CS$10,将星节奏统计!GD135)</f>
        <v>0</v>
      </c>
      <c r="HL136" s="28">
        <f>求节点($AT$17:$AT$22,AV$17:AV$22,将星节奏统计!GG135)</f>
        <v>0</v>
      </c>
      <c r="HM136" s="28">
        <f>求节点($AT$17:$AT$22,AW$17:AW$22,将星节奏统计!GH135)</f>
        <v>0</v>
      </c>
      <c r="HN136" s="28">
        <f>求节点($AT$17:$AT$22,AX$17:AX$22,将星节奏统计!GI135)</f>
        <v>0</v>
      </c>
      <c r="HO136" s="28">
        <f>求节点($AT$17:$AT$22,AY$17:AY$22,将星节奏统计!GJ135)</f>
        <v>0</v>
      </c>
      <c r="HP136" s="28">
        <f>求节点($AT$17:$AT$22,AZ$17:AZ$22,将星节奏统计!GK135)</f>
        <v>0</v>
      </c>
      <c r="HQ136" s="28">
        <f>求节点($AT$17:$AT$22,BA$17:BA$22,将星节奏统计!GL135)</f>
        <v>0</v>
      </c>
      <c r="HR136" s="28">
        <f>求节点($AT$17:$AT$22,BB$17:BB$22,将星节奏统计!GM135)</f>
        <v>0</v>
      </c>
      <c r="HS136" s="28">
        <f>求节点($AT$17:$AT$22,BC$17:BC$22,将星节奏统计!GN135)</f>
        <v>0</v>
      </c>
      <c r="HT136" s="28">
        <f>求节点($AT$17:$AT$22,BD$17:BD$22,将星节奏统计!GO135)</f>
        <v>0</v>
      </c>
      <c r="HU136" s="28">
        <f>求节点($AT$17:$AT$22,BE$17:BE$22,将星节奏统计!GP135)</f>
        <v>0</v>
      </c>
      <c r="HV136" s="28">
        <f>求节点($AT$17:$AT$22,BF$17:BF$22,将星节奏统计!GQ135)</f>
        <v>0</v>
      </c>
      <c r="HW136" s="28">
        <f>求节点($AT$17:$AT$22,BG$17:BG$22,将星节奏统计!GR135)</f>
        <v>0</v>
      </c>
      <c r="HX136" s="28">
        <f>求节点($AT$17:$AT$22,BH$17:BH$22,将星节奏统计!GS135)</f>
        <v>0</v>
      </c>
      <c r="HY136" s="28">
        <f>求节点($AT$17:$AT$22,BI$17:BI$22,将星节奏统计!GT135)</f>
        <v>0</v>
      </c>
      <c r="HZ136" s="28">
        <f>求节点($AT$17:$AT$22,BJ$17:BJ$22,将星节奏统计!GU135)</f>
        <v>0</v>
      </c>
      <c r="IA136" s="28">
        <f>求节点($AT$17:$AT$22,BK$17:BK$22,将星节奏统计!GV135)</f>
        <v>0</v>
      </c>
      <c r="IB136" s="28">
        <f>求节点($AT$17:$AT$22,BL$17:BL$22,将星节奏统计!GW135)</f>
        <v>0</v>
      </c>
      <c r="IC136" s="28">
        <f>求节点($AT$17:$AT$22,BM$17:BM$22,将星节奏统计!GX135)</f>
        <v>0</v>
      </c>
      <c r="ID136" s="28">
        <f>求节点($AT$17:$AT$22,BN$17:BN$22,将星节奏统计!GY135)</f>
        <v>0</v>
      </c>
      <c r="IE136" s="28">
        <f>求节点($AT$17:$AT$22,BO$17:BO$22,将星节奏统计!GZ135)</f>
        <v>0</v>
      </c>
      <c r="IF136" s="28">
        <f>求节点($AT$5:$AT$10,AV$5:AV$10,将星节奏统计!HD135)</f>
        <v>0.1</v>
      </c>
      <c r="IG136" s="28">
        <f>求节点($AT$5:$AT$10,AW$5:AW$10,将星节奏统计!HE135)</f>
        <v>0.1</v>
      </c>
      <c r="IH136" s="28">
        <f>求节点($AT$5:$AT$10,AX$5:AX$10,将星节奏统计!HF135)</f>
        <v>0.1</v>
      </c>
      <c r="II136" s="28">
        <f>求节点($AT$5:$AT$10,AY$5:AY$10,将星节奏统计!HG135)</f>
        <v>0</v>
      </c>
      <c r="IJ136" s="28">
        <f>求节点($AT$5:$AT$10,AZ$5:AZ$10,将星节奏统计!HH135)</f>
        <v>0</v>
      </c>
      <c r="IK136" s="28">
        <f>求节点($AT$5:$AT$10,BA$5:BA$10,将星节奏统计!HI135)</f>
        <v>0</v>
      </c>
      <c r="IL136" s="28">
        <f>求节点($AT$5:$AT$10,BB$5:BB$10,将星节奏统计!HJ135)</f>
        <v>0</v>
      </c>
      <c r="IM136" s="28">
        <f>求节点($AT$5:$AT$10,BC$5:BC$10,将星节奏统计!HK135)</f>
        <v>0</v>
      </c>
      <c r="IN136" s="28">
        <f>求节点($AT$5:$AT$10,BD$5:BD$10,将星节奏统计!HL135)</f>
        <v>0</v>
      </c>
      <c r="IO136" s="28">
        <f>求节点($AT$5:$AT$10,BE$5:BE$10,将星节奏统计!HM135)</f>
        <v>0</v>
      </c>
      <c r="IP136" s="28">
        <f>求节点($AT$5:$AT$10,BF$5:BF$10,将星节奏统计!HN135)</f>
        <v>0</v>
      </c>
      <c r="IQ136" s="28">
        <f>求节点($AT$5:$AT$10,BG$5:BG$10,将星节奏统计!HO135)</f>
        <v>0</v>
      </c>
      <c r="IR136" s="28">
        <f>求节点($AT$5:$AT$10,BH$5:BH$10,将星节奏统计!HP135)</f>
        <v>0</v>
      </c>
      <c r="IS136" s="28">
        <f>求节点($AT$5:$AT$10,BI$5:BI$10,将星节奏统计!HQ135)</f>
        <v>0</v>
      </c>
      <c r="IT136" s="28">
        <f>求节点($AT$5:$AT$10,BJ$5:BJ$10,将星节奏统计!HR135)</f>
        <v>0</v>
      </c>
      <c r="IU136" s="28">
        <f>求节点($AT$5:$AT$10,BK$5:BK$10,将星节奏统计!HS135)</f>
        <v>0</v>
      </c>
      <c r="IV136" s="28">
        <f>求节点($AT$5:$AT$10,BL$5:BL$10,将星节奏统计!HT135)</f>
        <v>0.9</v>
      </c>
      <c r="IW136" s="28">
        <f>求节点($AT$5:$AT$10,BM$5:BM$10,将星节奏统计!HU135)</f>
        <v>0.9</v>
      </c>
      <c r="IX136" s="28">
        <f>求节点($AT$5:$AT$10,BN$5:BN$10,将星节奏统计!HV135)</f>
        <v>0.6</v>
      </c>
      <c r="IY136" s="28">
        <f>求节点($AT$5:$AT$10,BO$5:BO$10,将星节奏统计!HW135)</f>
        <v>0</v>
      </c>
      <c r="IZ136" s="28">
        <f>求节点($AT$5:$AT$10,BP$5:BP$10,将星节奏统计!HX135)</f>
        <v>0.9</v>
      </c>
      <c r="JA136" s="28">
        <f>求节点($AT$5:$AT$10,BQ$5:BQ$10,将星节奏统计!HY135)</f>
        <v>0.6</v>
      </c>
      <c r="JB136" s="28">
        <f>求节点($AT$5:$AT$10,BR$5:BR$10,将星节奏统计!HZ135)</f>
        <v>0.9</v>
      </c>
      <c r="JC136" s="28">
        <f>求节点($AT$5:$AT$10,BS$5:BS$10,将星节奏统计!IA135)</f>
        <v>0</v>
      </c>
      <c r="JD136" s="28">
        <f>求节点($AT$5:$AT$10,BT$5:BT$10,将星节奏统计!IB135)</f>
        <v>0.6</v>
      </c>
      <c r="JE136" s="28">
        <f>求节点($AT$5:$AT$10,BU$5:BU$10,将星节奏统计!IC135)</f>
        <v>0.1</v>
      </c>
      <c r="JF136" s="28">
        <f>求节点($AT$5:$AT$10,BV$5:BV$10,将星节奏统计!ID135)</f>
        <v>0.6</v>
      </c>
      <c r="JG136" s="28">
        <f>求节点($AT$5:$AT$10,BW$5:BW$10,将星节奏统计!IE135)</f>
        <v>0.5</v>
      </c>
      <c r="JH136" s="28">
        <f>求节点($AT$5:$AT$10,BX$5:BX$10,将星节奏统计!IF135)</f>
        <v>0.33</v>
      </c>
      <c r="JI136" s="28">
        <f>求节点($AT$5:$AT$10,BY$5:BY$10,将星节奏统计!IG135)</f>
        <v>0.5</v>
      </c>
      <c r="JJ136" s="28">
        <f>求节点($AT$5:$AT$10,BZ$5:BZ$10,将星节奏统计!IH135)</f>
        <v>0.33</v>
      </c>
      <c r="JK136" s="28">
        <f>求节点($AT$5:$AT$10,CA$5:CA$10,将星节奏统计!II135)</f>
        <v>0.6</v>
      </c>
      <c r="JL136" s="28">
        <f>求节点($AT$5:$AT$10,CB$5:CB$10,将星节奏统计!IJ135)</f>
        <v>0.6</v>
      </c>
      <c r="JM136" s="28">
        <f>求节点($AT$5:$AT$10,CC$5:CC$10,将星节奏统计!IK135)</f>
        <v>0.6</v>
      </c>
      <c r="JN136" s="28">
        <f>求节点($AT$5:$AT$10,CD$5:CD$10,将星节奏统计!IL135)</f>
        <v>0.6</v>
      </c>
      <c r="JO136" s="28">
        <f>求节点($AT$5:$AT$10,CE$5:CE$10,将星节奏统计!IM135)</f>
        <v>0.4</v>
      </c>
      <c r="JP136" s="28">
        <f>求节点($AT$5:$AT$10,CF$5:CF$10,将星节奏统计!IN135)</f>
        <v>0.4</v>
      </c>
      <c r="JQ136" s="28">
        <f>求节点($AT$5:$AT$10,CG$5:CG$10,将星节奏统计!IO135)</f>
        <v>0.4</v>
      </c>
      <c r="JR136" s="28">
        <f>求节点($AT$5:$AT$10,CH$5:CH$10,将星节奏统计!IP135)</f>
        <v>0.4</v>
      </c>
      <c r="JS136" s="28">
        <f>求节点($AT$5:$AT$10,CI$5:CI$10,将星节奏统计!IQ135)</f>
        <v>0.5</v>
      </c>
      <c r="JT136" s="28">
        <f>求节点($AT$5:$AT$10,CJ$5:CJ$10,将星节奏统计!IR135)</f>
        <v>0.33</v>
      </c>
      <c r="JU136" s="28">
        <f>求节点($AT$5:$AT$10,CK$5:CK$10,将星节奏统计!IS135)</f>
        <v>0</v>
      </c>
      <c r="JV136" s="28">
        <f>求节点($AT$5:$AT$10,CL$5:CL$10,将星节奏统计!IT135)</f>
        <v>0</v>
      </c>
      <c r="JW136" s="28">
        <f>求节点($AT$5:$AT$10,CM$5:CM$10,将星节奏统计!IU135)</f>
        <v>0</v>
      </c>
      <c r="JX136" s="28">
        <f>求节点($AT$5:$AT$10,CN$5:CN$10,将星节奏统计!IV135)</f>
        <v>0</v>
      </c>
      <c r="JY136" s="28">
        <f>求节点($AT$5:$AT$10,CO$5:CO$10,将星节奏统计!IW135)</f>
        <v>0</v>
      </c>
      <c r="JZ136" s="28">
        <f>求节点($AT$5:$AT$10,CP$5:CP$10,将星节奏统计!IX135)</f>
        <v>0</v>
      </c>
      <c r="KA136" s="28">
        <f>求节点($AT$5:$AT$10,CQ$5:CQ$10,将星节奏统计!IY135)</f>
        <v>0</v>
      </c>
      <c r="KB136" s="28">
        <f>求节点($AT$5:$AT$10,CR$5:CR$10,将星节奏统计!IZ135)</f>
        <v>0</v>
      </c>
      <c r="KC136" s="28">
        <f>求节点($AT$5:$AT$10,CS$5:CS$10,将星节奏统计!JA135)</f>
        <v>0</v>
      </c>
      <c r="KD136" s="28">
        <f>求节点($AT$17:$AT$22,AV$17:AV$22,将星节奏统计!JD135)</f>
        <v>0</v>
      </c>
      <c r="KE136" s="28">
        <f>求节点($AT$17:$AT$22,AW$17:AW$22,将星节奏统计!JE135)</f>
        <v>0</v>
      </c>
      <c r="KF136" s="28">
        <f>求节点($AT$17:$AT$22,AX$17:AX$22,将星节奏统计!JF135)</f>
        <v>0</v>
      </c>
      <c r="KG136" s="28">
        <f>求节点($AT$17:$AT$22,AY$17:AY$22,将星节奏统计!JG135)</f>
        <v>2.1575315301023551E-4</v>
      </c>
      <c r="KH136" s="28">
        <f>求节点($AT$17:$AT$22,AZ$17:AZ$22,将星节奏统计!JH135)</f>
        <v>3.2362972951534633E-4</v>
      </c>
      <c r="KI136" s="28">
        <f>求节点($AT$17:$AT$22,BA$17:BA$22,将星节奏统计!JI135)</f>
        <v>3.2362972951534633E-4</v>
      </c>
      <c r="KJ136" s="28">
        <f>求节点($AT$17:$AT$22,BB$17:BB$22,将星节奏统计!JJ135)</f>
        <v>4.9034807502325306E-4</v>
      </c>
      <c r="KK136" s="28">
        <f>求节点($AT$17:$AT$22,BC$17:BC$22,将星节奏统计!JK135)</f>
        <v>0</v>
      </c>
      <c r="KL136" s="28">
        <f>求节点($AT$17:$AT$22,BD$17:BD$22,将星节奏统计!JL135)</f>
        <v>3.2362972951534633E-4</v>
      </c>
      <c r="KM136" s="28">
        <f>求节点($AT$17:$AT$22,BE$17:BE$22,将星节奏统计!JM135)</f>
        <v>0</v>
      </c>
      <c r="KN136" s="28">
        <f>求节点($AT$17:$AT$22,BF$17:BF$22,将星节奏统计!JN135)</f>
        <v>0</v>
      </c>
      <c r="KO136" s="28">
        <f>求节点($AT$17:$AT$22,BG$17:BG$22,将星节奏统计!JO135)</f>
        <v>0</v>
      </c>
      <c r="KP136" s="28">
        <f>求节点($AT$17:$AT$22,BH$17:BH$22,将星节奏统计!JP135)</f>
        <v>0</v>
      </c>
      <c r="KQ136" s="28">
        <f>求节点($AT$17:$AT$22,BI$17:BI$22,将星节奏统计!JQ135)</f>
        <v>0</v>
      </c>
      <c r="KR136" s="28">
        <f>求节点($AT$17:$AT$22,BJ$17:BJ$22,将星节奏统计!JR135)</f>
        <v>0</v>
      </c>
      <c r="KS136" s="28">
        <f>求节点($AT$17:$AT$22,BK$17:BK$22,将星节奏统计!JS135)</f>
        <v>0</v>
      </c>
      <c r="KT136" s="28">
        <f>求节点($AT$17:$AT$22,BL$17:BL$22,将星节奏统计!JT135)</f>
        <v>0</v>
      </c>
      <c r="KU136" s="28">
        <f>求节点($AT$17:$AT$22,BM$17:BM$22,将星节奏统计!JU135)</f>
        <v>0</v>
      </c>
      <c r="KV136" s="28">
        <f>求节点($AT$17:$AT$22,BN$17:BN$22,将星节奏统计!JV135)</f>
        <v>0</v>
      </c>
      <c r="KW136" s="28">
        <f>求节点($AT$17:$AT$22,BO$17:BO$22,将星节奏统计!JW135)</f>
        <v>0</v>
      </c>
      <c r="KX136" s="28">
        <f>求节点($AT$5:$AT$10,AV$5:AV$10,将星节奏统计!KA135)</f>
        <v>0.1</v>
      </c>
      <c r="KY136" s="28">
        <f>求节点($AT$5:$AT$10,AW$5:AW$10,将星节奏统计!KB135)</f>
        <v>0.1</v>
      </c>
      <c r="KZ136" s="28">
        <f>求节点($AT$5:$AT$10,AX$5:AX$10,将星节奏统计!KC135)</f>
        <v>0.1</v>
      </c>
      <c r="LA136" s="28">
        <f>求节点($AT$5:$AT$10,AY$5:AY$10,将星节奏统计!KD135)</f>
        <v>0</v>
      </c>
      <c r="LB136" s="28">
        <f>求节点($AT$5:$AT$10,AZ$5:AZ$10,将星节奏统计!KE135)</f>
        <v>0</v>
      </c>
      <c r="LC136" s="28">
        <f>求节点($AT$5:$AT$10,BA$5:BA$10,将星节奏统计!KF135)</f>
        <v>0</v>
      </c>
      <c r="LD136" s="28">
        <f>求节点($AT$5:$AT$10,BB$5:BB$10,将星节奏统计!KG135)</f>
        <v>0</v>
      </c>
      <c r="LE136" s="28">
        <f>求节点($AT$5:$AT$10,BC$5:BC$10,将星节奏统计!KH135)</f>
        <v>0</v>
      </c>
      <c r="LF136" s="28">
        <f>求节点($AT$5:$AT$10,BD$5:BD$10,将星节奏统计!KI135)</f>
        <v>0</v>
      </c>
      <c r="LG136" s="28">
        <f>求节点($AT$5:$AT$10,BE$5:BE$10,将星节奏统计!KJ135)</f>
        <v>0</v>
      </c>
      <c r="LH136" s="28">
        <f>求节点($AT$5:$AT$10,BF$5:BF$10,将星节奏统计!KK135)</f>
        <v>0</v>
      </c>
      <c r="LI136" s="28">
        <f>求节点($AT$5:$AT$10,BG$5:BG$10,将星节奏统计!KL135)</f>
        <v>0</v>
      </c>
      <c r="LJ136" s="28">
        <f>求节点($AT$5:$AT$10,BH$5:BH$10,将星节奏统计!KM135)</f>
        <v>0</v>
      </c>
      <c r="LK136" s="28">
        <f>求节点($AT$5:$AT$10,BI$5:BI$10,将星节奏统计!KN135)</f>
        <v>0</v>
      </c>
      <c r="LL136" s="28">
        <f>求节点($AT$5:$AT$10,BJ$5:BJ$10,将星节奏统计!KO135)</f>
        <v>0</v>
      </c>
      <c r="LM136" s="28">
        <f>求节点($AT$5:$AT$10,BK$5:BK$10,将星节奏统计!KP135)</f>
        <v>0</v>
      </c>
      <c r="LN136" s="28">
        <f>求节点($AT$5:$AT$10,BL$5:BL$10,将星节奏统计!KQ135)</f>
        <v>0.9</v>
      </c>
      <c r="LO136" s="28">
        <f>求节点($AT$5:$AT$10,BM$5:BM$10,将星节奏统计!KR135)</f>
        <v>0.9</v>
      </c>
      <c r="LP136" s="28">
        <f>求节点($AT$5:$AT$10,BN$5:BN$10,将星节奏统计!KS135)</f>
        <v>0.6</v>
      </c>
      <c r="LQ136" s="28">
        <f>求节点($AT$5:$AT$10,BO$5:BO$10,将星节奏统计!KT135)</f>
        <v>0</v>
      </c>
      <c r="LR136" s="28">
        <f>求节点($AT$5:$AT$10,BP$5:BP$10,将星节奏统计!KU135)</f>
        <v>0.9</v>
      </c>
      <c r="LS136" s="28">
        <f>求节点($AT$5:$AT$10,BQ$5:BQ$10,将星节奏统计!KV135)</f>
        <v>0.6</v>
      </c>
      <c r="LT136" s="28">
        <f>求节点($AT$5:$AT$10,BR$5:BR$10,将星节奏统计!KW135)</f>
        <v>0.9</v>
      </c>
      <c r="LU136" s="28">
        <f>求节点($AT$5:$AT$10,BS$5:BS$10,将星节奏统计!KX135)</f>
        <v>0</v>
      </c>
      <c r="LV136" s="28">
        <f>求节点($AT$5:$AT$10,BT$5:BT$10,将星节奏统计!KY135)</f>
        <v>0.6</v>
      </c>
      <c r="LW136" s="28">
        <f>求节点($AT$5:$AT$10,BU$5:BU$10,将星节奏统计!KZ135)</f>
        <v>0.1</v>
      </c>
      <c r="LX136" s="28">
        <f>求节点($AT$5:$AT$10,BV$5:BV$10,将星节奏统计!LA135)</f>
        <v>0.6</v>
      </c>
      <c r="LY136" s="28">
        <f>求节点($AT$5:$AT$10,BW$5:BW$10,将星节奏统计!LB135)</f>
        <v>0.5</v>
      </c>
      <c r="LZ136" s="28">
        <f>求节点($AT$5:$AT$10,BX$5:BX$10,将星节奏统计!LC135)</f>
        <v>0.33</v>
      </c>
      <c r="MA136" s="28">
        <f>求节点($AT$5:$AT$10,BY$5:BY$10,将星节奏统计!LD135)</f>
        <v>0.5</v>
      </c>
      <c r="MB136" s="28">
        <f>求节点($AT$5:$AT$10,BZ$5:BZ$10,将星节奏统计!LE135)</f>
        <v>0.33</v>
      </c>
      <c r="MC136" s="28">
        <f>求节点($AT$5:$AT$10,CA$5:CA$10,将星节奏统计!LF135)</f>
        <v>0.6</v>
      </c>
      <c r="MD136" s="28">
        <f>求节点($AT$5:$AT$10,CB$5:CB$10,将星节奏统计!LG135)</f>
        <v>0.6</v>
      </c>
      <c r="ME136" s="28">
        <f>求节点($AT$5:$AT$10,CC$5:CC$10,将星节奏统计!LH135)</f>
        <v>0.6</v>
      </c>
      <c r="MF136" s="28">
        <f>求节点($AT$5:$AT$10,CD$5:CD$10,将星节奏统计!LI135)</f>
        <v>0.6</v>
      </c>
      <c r="MG136" s="28">
        <f>求节点($AT$5:$AT$10,CE$5:CE$10,将星节奏统计!LJ135)</f>
        <v>0.4</v>
      </c>
      <c r="MH136" s="28">
        <f>求节点($AT$5:$AT$10,CF$5:CF$10,将星节奏统计!LK135)</f>
        <v>0.4</v>
      </c>
      <c r="MI136" s="28">
        <f>求节点($AT$5:$AT$10,CG$5:CG$10,将星节奏统计!LL135)</f>
        <v>0.4</v>
      </c>
      <c r="MJ136" s="28">
        <f>求节点($AT$5:$AT$10,CH$5:CH$10,将星节奏统计!LM135)</f>
        <v>0.4</v>
      </c>
      <c r="MK136" s="28">
        <f>求节点($AT$5:$AT$10,CI$5:CI$10,将星节奏统计!LN135)</f>
        <v>0.5</v>
      </c>
      <c r="ML136" s="28">
        <f>求节点($AT$5:$AT$10,CJ$5:CJ$10,将星节奏统计!LO135)</f>
        <v>0.33</v>
      </c>
      <c r="MM136" s="28">
        <f>求节点($AT$5:$AT$10,CK$5:CK$10,将星节奏统计!LP135)</f>
        <v>0</v>
      </c>
      <c r="MN136" s="28">
        <f>求节点($AT$5:$AT$10,CL$5:CL$10,将星节奏统计!LQ135)</f>
        <v>0</v>
      </c>
      <c r="MO136" s="28">
        <f>求节点($AT$5:$AT$10,CM$5:CM$10,将星节奏统计!LR135)</f>
        <v>0</v>
      </c>
      <c r="MP136" s="28">
        <f>求节点($AT$5:$AT$10,CN$5:CN$10,将星节奏统计!LS135)</f>
        <v>0</v>
      </c>
      <c r="MQ136" s="28">
        <f>求节点($AT$5:$AT$10,CO$5:CO$10,将星节奏统计!LT135)</f>
        <v>0</v>
      </c>
      <c r="MR136" s="28">
        <f>求节点($AT$5:$AT$10,CP$5:CP$10,将星节奏统计!LU135)</f>
        <v>0</v>
      </c>
      <c r="MS136" s="28">
        <f>求节点($AT$5:$AT$10,CQ$5:CQ$10,将星节奏统计!LV135)</f>
        <v>0</v>
      </c>
      <c r="MT136" s="28">
        <f>求节点($AT$5:$AT$10,CR$5:CR$10,将星节奏统计!LW135)</f>
        <v>0</v>
      </c>
      <c r="MU136" s="28">
        <f>求节点($AT$5:$AT$10,CS$5:CS$10,将星节奏统计!LX135)</f>
        <v>0</v>
      </c>
      <c r="MV136" s="28">
        <f>求节点($AT$17:$AT$22,AV$17:AV$22,将星节奏统计!MA135)</f>
        <v>0</v>
      </c>
      <c r="MW136" s="28">
        <f>求节点($AT$17:$AT$22,AW$17:AW$22,将星节奏统计!MB135)</f>
        <v>0</v>
      </c>
      <c r="MX136" s="28">
        <f>求节点($AT$17:$AT$22,AX$17:AX$22,将星节奏统计!MC135)</f>
        <v>0</v>
      </c>
      <c r="MY136" s="28">
        <f>求节点($AT$17:$AT$22,AY$17:AY$22,将星节奏统计!MD135)</f>
        <v>0</v>
      </c>
      <c r="MZ136" s="28">
        <f>求节点($AT$17:$AT$22,AZ$17:AZ$22,将星节奏统计!ME135)</f>
        <v>0</v>
      </c>
      <c r="NA136" s="28">
        <f>求节点($AT$17:$AT$22,BA$17:BA$22,将星节奏统计!MF135)</f>
        <v>0</v>
      </c>
      <c r="NB136" s="28">
        <f>求节点($AT$17:$AT$22,BB$17:BB$22,将星节奏统计!MG135)</f>
        <v>0</v>
      </c>
      <c r="NC136" s="28">
        <f>求节点($AT$17:$AT$22,BC$17:BC$22,将星节奏统计!MH135)</f>
        <v>0</v>
      </c>
      <c r="ND136" s="28">
        <f>求节点($AT$17:$AT$22,BD$17:BD$22,将星节奏统计!MI135)</f>
        <v>0</v>
      </c>
      <c r="NE136" s="28">
        <f>求节点($AT$17:$AT$22,BE$17:BE$22,将星节奏统计!MJ135)</f>
        <v>0</v>
      </c>
      <c r="NF136" s="28">
        <f>求节点($AT$17:$AT$22,BF$17:BF$22,将星节奏统计!MK135)</f>
        <v>0</v>
      </c>
      <c r="NG136" s="28">
        <f>求节点($AT$17:$AT$22,BG$17:BG$22,将星节奏统计!ML135)</f>
        <v>0</v>
      </c>
      <c r="NH136" s="28">
        <f>求节点($AT$17:$AT$22,BH$17:BH$22,将星节奏统计!MM135)</f>
        <v>0</v>
      </c>
      <c r="NI136" s="28">
        <f>求节点($AT$17:$AT$22,BI$17:BI$22,将星节奏统计!MN135)</f>
        <v>0</v>
      </c>
      <c r="NJ136" s="28">
        <f>求节点($AT$17:$AT$22,BJ$17:BJ$22,将星节奏统计!MO135)</f>
        <v>0</v>
      </c>
      <c r="NK136" s="28">
        <f>求节点($AT$17:$AT$22,BK$17:BK$22,将星节奏统计!MP135)</f>
        <v>0</v>
      </c>
      <c r="NL136" s="28">
        <f>求节点($AT$17:$AT$22,BL$17:BL$22,将星节奏统计!MQ135)</f>
        <v>0</v>
      </c>
      <c r="NM136" s="28">
        <f>求节点($AT$17:$AT$22,BM$17:BM$22,将星节奏统计!MR135)</f>
        <v>0</v>
      </c>
      <c r="NN136" s="28">
        <f>求节点($AT$17:$AT$22,BN$17:BN$22,将星节奏统计!MS135)</f>
        <v>0</v>
      </c>
      <c r="NO136" s="28">
        <f>求节点($AT$17:$AT$22,BO$17:BO$22,将星节奏统计!MT135)</f>
        <v>0</v>
      </c>
      <c r="NP136" s="28">
        <f>求节点($AT$5:$AT$10,AV$5:AV$10,将星节奏统计!MX135)</f>
        <v>0.1</v>
      </c>
      <c r="NQ136" s="28">
        <f>求节点($AT$5:$AT$10,AW$5:AW$10,将星节奏统计!MY135)</f>
        <v>0.1</v>
      </c>
      <c r="NR136" s="28">
        <f>求节点($AT$5:$AT$10,AX$5:AX$10,将星节奏统计!MZ135)</f>
        <v>0.1</v>
      </c>
      <c r="NS136" s="28">
        <f>求节点($AT$5:$AT$10,AY$5:AY$10,将星节奏统计!NA135)</f>
        <v>0</v>
      </c>
      <c r="NT136" s="28">
        <f>求节点($AT$5:$AT$10,AZ$5:AZ$10,将星节奏统计!NB135)</f>
        <v>0</v>
      </c>
      <c r="NU136" s="28">
        <f>求节点($AT$5:$AT$10,BA$5:BA$10,将星节奏统计!NC135)</f>
        <v>0</v>
      </c>
      <c r="NV136" s="28">
        <f>求节点($AT$5:$AT$10,BB$5:BB$10,将星节奏统计!ND135)</f>
        <v>0</v>
      </c>
      <c r="NW136" s="28">
        <f>求节点($AT$5:$AT$10,BC$5:BC$10,将星节奏统计!NE135)</f>
        <v>0</v>
      </c>
      <c r="NX136" s="28">
        <f>求节点($AT$5:$AT$10,BD$5:BD$10,将星节奏统计!NF135)</f>
        <v>0</v>
      </c>
      <c r="NY136" s="28">
        <f>求节点($AT$5:$AT$10,BE$5:BE$10,将星节奏统计!NG135)</f>
        <v>0</v>
      </c>
      <c r="NZ136" s="28">
        <f>求节点($AT$5:$AT$10,BF$5:BF$10,将星节奏统计!NH135)</f>
        <v>0</v>
      </c>
      <c r="OA136" s="28">
        <f>求节点($AT$5:$AT$10,BG$5:BG$10,将星节奏统计!NI135)</f>
        <v>0</v>
      </c>
      <c r="OB136" s="28">
        <f>求节点($AT$5:$AT$10,BH$5:BH$10,将星节奏统计!NJ135)</f>
        <v>0</v>
      </c>
      <c r="OC136" s="28">
        <f>求节点($AT$5:$AT$10,BI$5:BI$10,将星节奏统计!NK135)</f>
        <v>0</v>
      </c>
      <c r="OD136" s="28">
        <f>求节点($AT$5:$AT$10,BJ$5:BJ$10,将星节奏统计!NL135)</f>
        <v>0</v>
      </c>
      <c r="OE136" s="28">
        <f>求节点($AT$5:$AT$10,BK$5:BK$10,将星节奏统计!NM135)</f>
        <v>0</v>
      </c>
      <c r="OF136" s="28">
        <f>求节点($AT$5:$AT$10,BL$5:BL$10,将星节奏统计!NN135)</f>
        <v>0.9</v>
      </c>
      <c r="OG136" s="28">
        <f>求节点($AT$5:$AT$10,BM$5:BM$10,将星节奏统计!NO135)</f>
        <v>0.9</v>
      </c>
      <c r="OH136" s="28">
        <f>求节点($AT$5:$AT$10,BN$5:BN$10,将星节奏统计!NP135)</f>
        <v>0.6</v>
      </c>
      <c r="OI136" s="28">
        <f>求节点($AT$5:$AT$10,BO$5:BO$10,将星节奏统计!NQ135)</f>
        <v>0</v>
      </c>
      <c r="OJ136" s="28">
        <f>求节点($AT$5:$AT$10,BP$5:BP$10,将星节奏统计!NR135)</f>
        <v>0.9</v>
      </c>
      <c r="OK136" s="28">
        <f>求节点($AT$5:$AT$10,BQ$5:BQ$10,将星节奏统计!NS135)</f>
        <v>0.6</v>
      </c>
      <c r="OL136" s="28">
        <f>求节点($AT$5:$AT$10,BR$5:BR$10,将星节奏统计!NT135)</f>
        <v>0.9</v>
      </c>
      <c r="OM136" s="28">
        <f>求节点($AT$5:$AT$10,BS$5:BS$10,将星节奏统计!NU135)</f>
        <v>0</v>
      </c>
      <c r="ON136" s="28">
        <f>求节点($AT$5:$AT$10,BT$5:BT$10,将星节奏统计!NV135)</f>
        <v>0.6</v>
      </c>
      <c r="OO136" s="28">
        <f>求节点($AT$5:$AT$10,BU$5:BU$10,将星节奏统计!NW135)</f>
        <v>0.1</v>
      </c>
      <c r="OP136" s="28">
        <f>求节点($AT$5:$AT$10,BV$5:BV$10,将星节奏统计!NX135)</f>
        <v>0.6</v>
      </c>
      <c r="OQ136" s="28">
        <f>求节点($AT$5:$AT$10,BW$5:BW$10,将星节奏统计!NY135)</f>
        <v>0.5</v>
      </c>
      <c r="OR136" s="28">
        <f>求节点($AT$5:$AT$10,BX$5:BX$10,将星节奏统计!NZ135)</f>
        <v>0.33</v>
      </c>
      <c r="OS136" s="28">
        <f>求节点($AT$5:$AT$10,BY$5:BY$10,将星节奏统计!OA135)</f>
        <v>0.5</v>
      </c>
      <c r="OT136" s="28">
        <f>求节点($AT$5:$AT$10,BZ$5:BZ$10,将星节奏统计!OB135)</f>
        <v>0.33</v>
      </c>
      <c r="OU136" s="28">
        <f>求节点($AT$5:$AT$10,CA$5:CA$10,将星节奏统计!OC135)</f>
        <v>0.6</v>
      </c>
      <c r="OV136" s="28">
        <f>求节点($AT$5:$AT$10,CB$5:CB$10,将星节奏统计!OD135)</f>
        <v>0.6</v>
      </c>
      <c r="OW136" s="28">
        <f>求节点($AT$5:$AT$10,CC$5:CC$10,将星节奏统计!OE135)</f>
        <v>0.6</v>
      </c>
      <c r="OX136" s="28">
        <f>求节点($AT$5:$AT$10,CD$5:CD$10,将星节奏统计!OF135)</f>
        <v>0.6</v>
      </c>
      <c r="OY136" s="28">
        <f>求节点($AT$5:$AT$10,CE$5:CE$10,将星节奏统计!OG135)</f>
        <v>0.4</v>
      </c>
      <c r="OZ136" s="28">
        <f>求节点($AT$5:$AT$10,CF$5:CF$10,将星节奏统计!OH135)</f>
        <v>0.4</v>
      </c>
      <c r="PA136" s="28">
        <f>求节点($AT$5:$AT$10,CG$5:CG$10,将星节奏统计!OI135)</f>
        <v>0.4</v>
      </c>
      <c r="PB136" s="28">
        <f>求节点($AT$5:$AT$10,CH$5:CH$10,将星节奏统计!OJ135)</f>
        <v>0.4</v>
      </c>
      <c r="PC136" s="28">
        <f>求节点($AT$5:$AT$10,CI$5:CI$10,将星节奏统计!OK135)</f>
        <v>0.5</v>
      </c>
      <c r="PD136" s="28">
        <f>求节点($AT$5:$AT$10,CJ$5:CJ$10,将星节奏统计!OL135)</f>
        <v>0.33</v>
      </c>
      <c r="PE136" s="28">
        <f>求节点($AT$5:$AT$10,CK$5:CK$10,将星节奏统计!OM135)</f>
        <v>0</v>
      </c>
      <c r="PF136" s="28">
        <f>求节点($AT$5:$AT$10,CL$5:CL$10,将星节奏统计!ON135)</f>
        <v>0</v>
      </c>
      <c r="PG136" s="28">
        <f>求节点($AT$5:$AT$10,CM$5:CM$10,将星节奏统计!OO135)</f>
        <v>0</v>
      </c>
      <c r="PH136" s="28">
        <f>求节点($AT$5:$AT$10,CN$5:CN$10,将星节奏统计!OP135)</f>
        <v>0</v>
      </c>
      <c r="PI136" s="28">
        <f>求节点($AT$5:$AT$10,CO$5:CO$10,将星节奏统计!OQ135)</f>
        <v>0</v>
      </c>
      <c r="PJ136" s="28">
        <f>求节点($AT$5:$AT$10,CP$5:CP$10,将星节奏统计!OR135)</f>
        <v>0</v>
      </c>
      <c r="PK136" s="28">
        <f>求节点($AT$5:$AT$10,CQ$5:CQ$10,将星节奏统计!OS135)</f>
        <v>0</v>
      </c>
      <c r="PL136" s="28">
        <f>求节点($AT$5:$AT$10,CR$5:CR$10,将星节奏统计!OT135)</f>
        <v>0</v>
      </c>
      <c r="PM136" s="28">
        <f>求节点($AT$5:$AT$10,CS$5:CS$10,将星节奏统计!OU135)</f>
        <v>0</v>
      </c>
      <c r="PN136" s="28">
        <f>求节点($AT$17:$AT$22,AV$17:AV$22,将星节奏统计!OX135)</f>
        <v>0</v>
      </c>
      <c r="PO136" s="28">
        <f>求节点($AT$17:$AT$22,AW$17:AW$22,将星节奏统计!OY135)</f>
        <v>0</v>
      </c>
      <c r="PP136" s="28">
        <f>求节点($AT$17:$AT$22,AX$17:AX$22,将星节奏统计!OZ135)</f>
        <v>0</v>
      </c>
      <c r="PQ136" s="28">
        <f>求节点($AT$17:$AT$22,AY$17:AY$22,将星节奏统计!PA135)</f>
        <v>2.3098278734036415E-4</v>
      </c>
      <c r="PR136" s="28">
        <f>求节点($AT$17:$AT$22,AZ$17:AZ$22,将星节奏统计!PB135)</f>
        <v>3.4647418101054969E-4</v>
      </c>
      <c r="PS136" s="28">
        <f>求节点($AT$17:$AT$22,BA$17:BA$22,将星节奏统计!PC135)</f>
        <v>3.4647418101054969E-4</v>
      </c>
      <c r="PT136" s="28">
        <f>求节点($AT$17:$AT$22,BB$17:BB$22,将星节奏统计!PD135)</f>
        <v>5.2496088031901353E-4</v>
      </c>
      <c r="PU136" s="28">
        <f>求节点($AT$17:$AT$22,BC$17:BC$22,将星节奏统计!PE135)</f>
        <v>0</v>
      </c>
      <c r="PV136" s="28">
        <f>求节点($AT$17:$AT$22,BD$17:BD$22,将星节奏统计!PF135)</f>
        <v>3.4647418101054969E-4</v>
      </c>
      <c r="PW136" s="28">
        <f>求节点($AT$17:$AT$22,BE$17:BE$22,将星节奏统计!PG135)</f>
        <v>0</v>
      </c>
      <c r="PX136" s="28">
        <f>求节点($AT$17:$AT$22,BF$17:BF$22,将星节奏统计!PH135)</f>
        <v>0</v>
      </c>
      <c r="PY136" s="28">
        <f>求节点($AT$17:$AT$22,BG$17:BG$22,将星节奏统计!PI135)</f>
        <v>0</v>
      </c>
      <c r="PZ136" s="28">
        <f>求节点($AT$17:$AT$22,BH$17:BH$22,将星节奏统计!PJ135)</f>
        <v>0</v>
      </c>
      <c r="QA136" s="28">
        <f>求节点($AT$17:$AT$22,BI$17:BI$22,将星节奏统计!PK135)</f>
        <v>0</v>
      </c>
      <c r="QB136" s="28">
        <f>求节点($AT$17:$AT$22,BJ$17:BJ$22,将星节奏统计!PL135)</f>
        <v>0</v>
      </c>
      <c r="QC136" s="28">
        <f>求节点($AT$17:$AT$22,BK$17:BK$22,将星节奏统计!PM135)</f>
        <v>0</v>
      </c>
      <c r="QD136" s="28">
        <f>求节点($AT$17:$AT$22,BL$17:BL$22,将星节奏统计!PN135)</f>
        <v>0</v>
      </c>
      <c r="QE136" s="28">
        <f>求节点($AT$17:$AT$22,BM$17:BM$22,将星节奏统计!PO135)</f>
        <v>0</v>
      </c>
      <c r="QF136" s="28">
        <f>求节点($AT$17:$AT$22,BN$17:BN$22,将星节奏统计!PP135)</f>
        <v>0</v>
      </c>
      <c r="QG136" s="28">
        <f>求节点($AT$17:$AT$22,BO$17:BO$22,将星节奏统计!PQ135)</f>
        <v>0</v>
      </c>
      <c r="QJ136" s="3">
        <v>132</v>
      </c>
      <c r="QK136" s="28">
        <f t="shared" ca="1" si="80"/>
        <v>1.5</v>
      </c>
      <c r="QL136" s="28">
        <f t="shared" ca="1" si="80"/>
        <v>1.5</v>
      </c>
      <c r="QM136" s="28">
        <f t="shared" ca="1" si="80"/>
        <v>1.5</v>
      </c>
      <c r="QN136" s="28">
        <f t="shared" ca="1" si="80"/>
        <v>1.5</v>
      </c>
      <c r="QO136" s="28">
        <f t="shared" ca="1" si="80"/>
        <v>1.5</v>
      </c>
      <c r="QP136" s="28">
        <f t="shared" ca="1" si="81"/>
        <v>1.5</v>
      </c>
      <c r="QQ136" s="28">
        <f t="shared" ca="1" si="81"/>
        <v>1.5</v>
      </c>
      <c r="QR136" s="28">
        <f t="shared" ca="1" si="81"/>
        <v>1.5</v>
      </c>
      <c r="QS136" s="28">
        <f t="shared" ca="1" si="81"/>
        <v>1.5</v>
      </c>
      <c r="QT136" s="28">
        <f t="shared" ca="1" si="81"/>
        <v>1.5</v>
      </c>
      <c r="QU136" s="28">
        <f t="shared" ca="1" si="82"/>
        <v>0.1</v>
      </c>
      <c r="QV136" s="28">
        <f t="shared" ca="1" si="82"/>
        <v>0.1</v>
      </c>
      <c r="QW136" s="28">
        <f t="shared" ca="1" si="82"/>
        <v>0.1</v>
      </c>
      <c r="QX136" s="28">
        <f t="shared" ca="1" si="82"/>
        <v>0.1</v>
      </c>
      <c r="QY136" s="28">
        <f t="shared" ca="1" si="82"/>
        <v>0.1</v>
      </c>
      <c r="QZ136" s="28">
        <f t="shared" ca="1" si="83"/>
        <v>1</v>
      </c>
      <c r="RA136" s="28">
        <f t="shared" ca="1" si="83"/>
        <v>1</v>
      </c>
      <c r="RB136" s="28">
        <f t="shared" ca="1" si="83"/>
        <v>1</v>
      </c>
      <c r="RC136" s="28">
        <f t="shared" ca="1" si="83"/>
        <v>1</v>
      </c>
      <c r="RD136" s="28">
        <f t="shared" ca="1" si="83"/>
        <v>1</v>
      </c>
      <c r="RE136" s="28">
        <f t="shared" ca="1" si="84"/>
        <v>0.99</v>
      </c>
      <c r="RF136" s="28">
        <f t="shared" ca="1" si="84"/>
        <v>0.99</v>
      </c>
      <c r="RG136" s="28">
        <f t="shared" ca="1" si="84"/>
        <v>0.99</v>
      </c>
      <c r="RH136" s="28">
        <f t="shared" ca="1" si="84"/>
        <v>0.99</v>
      </c>
      <c r="RI136" s="28">
        <f t="shared" ca="1" si="84"/>
        <v>0.99</v>
      </c>
      <c r="RJ136" s="28">
        <f t="shared" ca="1" si="85"/>
        <v>3.3834017176604531E-4</v>
      </c>
      <c r="RK136" s="28">
        <f t="shared" ca="1" si="85"/>
        <v>0</v>
      </c>
      <c r="RL136" s="28">
        <f t="shared" ca="1" si="85"/>
        <v>3.3834017176604531E-4</v>
      </c>
      <c r="RM136" s="28">
        <f t="shared" ca="1" si="85"/>
        <v>0</v>
      </c>
      <c r="RN136" s="28">
        <f t="shared" ca="1" si="85"/>
        <v>3.6222300742011927E-4</v>
      </c>
      <c r="RO136" s="28">
        <f t="shared" ca="1" si="86"/>
        <v>3.2362972951534633E-4</v>
      </c>
      <c r="RP136" s="28">
        <f t="shared" ca="1" si="86"/>
        <v>0</v>
      </c>
      <c r="RQ136" s="28">
        <f t="shared" ca="1" si="86"/>
        <v>3.2362972951534633E-4</v>
      </c>
      <c r="RR136" s="28">
        <f t="shared" ca="1" si="86"/>
        <v>0</v>
      </c>
      <c r="RS136" s="28">
        <f t="shared" ca="1" si="86"/>
        <v>3.4647418101054969E-4</v>
      </c>
      <c r="RT136" s="28">
        <f t="shared" ca="1" si="87"/>
        <v>0.1</v>
      </c>
      <c r="RU136" s="28">
        <f t="shared" ca="1" si="87"/>
        <v>0.1</v>
      </c>
      <c r="RV136" s="28">
        <f t="shared" ca="1" si="87"/>
        <v>0.1</v>
      </c>
      <c r="RW136" s="28">
        <f t="shared" ca="1" si="87"/>
        <v>0.1</v>
      </c>
      <c r="RX136" s="28">
        <f t="shared" ca="1" si="87"/>
        <v>0.1</v>
      </c>
      <c r="RY136" s="28">
        <f t="shared" ca="1" si="88"/>
        <v>0.2</v>
      </c>
      <c r="RZ136" s="28">
        <f t="shared" ca="1" si="88"/>
        <v>0.2</v>
      </c>
      <c r="SA136" s="28">
        <f t="shared" ca="1" si="88"/>
        <v>0.2</v>
      </c>
      <c r="SB136" s="28">
        <f t="shared" ca="1" si="88"/>
        <v>0.2</v>
      </c>
      <c r="SC136" s="28">
        <f t="shared" ca="1" si="88"/>
        <v>0.2</v>
      </c>
    </row>
    <row r="137" spans="46:497" x14ac:dyDescent="0.2">
      <c r="AU137" s="28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U137" s="3">
        <v>133</v>
      </c>
      <c r="CV137" s="28">
        <f>求节点($AT$5:$AT$10,AV$5:AV$10,将星节奏统计!BJ136)</f>
        <v>0.1</v>
      </c>
      <c r="CW137" s="28">
        <f>求节点($AT$5:$AT$10,AW$5:AW$10,将星节奏统计!BK136)</f>
        <v>0.1</v>
      </c>
      <c r="CX137" s="28">
        <f>求节点($AT$5:$AT$10,AX$5:AX$10,将星节奏统计!BL136)</f>
        <v>0.1</v>
      </c>
      <c r="CY137" s="28">
        <f>求节点($AT$5:$AT$10,AY$5:AY$10,将星节奏统计!BM136)</f>
        <v>0</v>
      </c>
      <c r="CZ137" s="28">
        <f>求节点($AT$5:$AT$10,AZ$5:AZ$10,将星节奏统计!BN136)</f>
        <v>0</v>
      </c>
      <c r="DA137" s="28">
        <f>求节点($AT$5:$AT$10,BA$5:BA$10,将星节奏统计!BO136)</f>
        <v>0</v>
      </c>
      <c r="DB137" s="28">
        <f>求节点($AT$5:$AT$10,BB$5:BB$10,将星节奏统计!BP136)</f>
        <v>0</v>
      </c>
      <c r="DC137" s="28">
        <f>求节点($AT$5:$AT$10,BC$5:BC$10,将星节奏统计!BQ136)</f>
        <v>0</v>
      </c>
      <c r="DD137" s="28">
        <f>求节点($AT$5:$AT$10,BD$5:BD$10,将星节奏统计!BR136)</f>
        <v>0</v>
      </c>
      <c r="DE137" s="28">
        <f>求节点($AT$5:$AT$10,BE$5:BE$10,将星节奏统计!BS136)</f>
        <v>0</v>
      </c>
      <c r="DF137" s="28">
        <f>求节点($AT$5:$AT$10,BF$5:BF$10,将星节奏统计!BT136)</f>
        <v>0</v>
      </c>
      <c r="DG137" s="28">
        <f>求节点($AT$5:$AT$10,BG$5:BG$10,将星节奏统计!BU136)</f>
        <v>0</v>
      </c>
      <c r="DH137" s="28">
        <f>求节点($AT$5:$AT$10,BH$5:BH$10,将星节奏统计!BV136)</f>
        <v>0</v>
      </c>
      <c r="DI137" s="28">
        <f>求节点($AT$5:$AT$10,BI$5:BI$10,将星节奏统计!BW136)</f>
        <v>0</v>
      </c>
      <c r="DJ137" s="28">
        <f>求节点($AT$5:$AT$10,BJ$5:BJ$10,将星节奏统计!BX136)</f>
        <v>0</v>
      </c>
      <c r="DK137" s="28">
        <f>求节点($AT$5:$AT$10,BK$5:BK$10,将星节奏统计!BY136)</f>
        <v>0</v>
      </c>
      <c r="DL137" s="28">
        <f>求节点($AT$5:$AT$10,BL$5:BL$10,将星节奏统计!BZ136)</f>
        <v>0.9</v>
      </c>
      <c r="DM137" s="28">
        <f>求节点($AT$5:$AT$10,BM$5:BM$10,将星节奏统计!CA136)</f>
        <v>0.9</v>
      </c>
      <c r="DN137" s="28">
        <f>求节点($AT$5:$AT$10,BN$5:BN$10,将星节奏统计!CB136)</f>
        <v>0.6</v>
      </c>
      <c r="DO137" s="28">
        <f>求节点($AT$5:$AT$10,BO$5:BO$10,将星节奏统计!CC136)</f>
        <v>0</v>
      </c>
      <c r="DP137" s="28">
        <f>求节点($AT$5:$AT$10,BP$5:BP$10,将星节奏统计!CD136)</f>
        <v>0.9</v>
      </c>
      <c r="DQ137" s="28">
        <f>求节点($AT$5:$AT$10,BQ$5:BQ$10,将星节奏统计!CE136)</f>
        <v>0.6</v>
      </c>
      <c r="DR137" s="28">
        <f>求节点($AT$5:$AT$10,BR$5:BR$10,将星节奏统计!CF136)</f>
        <v>0.9</v>
      </c>
      <c r="DS137" s="28">
        <f>求节点($AT$5:$AT$10,BS$5:BS$10,将星节奏统计!CG136)</f>
        <v>0</v>
      </c>
      <c r="DT137" s="28">
        <f>求节点($AT$5:$AT$10,BT$5:BT$10,将星节奏统计!CH136)</f>
        <v>0.6</v>
      </c>
      <c r="DU137" s="28">
        <f>求节点($AT$5:$AT$10,BU$5:BU$10,将星节奏统计!CI136)</f>
        <v>0.1</v>
      </c>
      <c r="DV137" s="28">
        <f>求节点($AT$5:$AT$10,BV$5:BV$10,将星节奏统计!CJ136)</f>
        <v>0.6</v>
      </c>
      <c r="DW137" s="28">
        <f>求节点($AT$5:$AT$10,BW$5:BW$10,将星节奏统计!CK136)</f>
        <v>0.5</v>
      </c>
      <c r="DX137" s="28">
        <f>求节点($AT$5:$AT$10,BX$5:BX$10,将星节奏统计!CL136)</f>
        <v>0.33</v>
      </c>
      <c r="DY137" s="28">
        <f>求节点($AT$5:$AT$10,BY$5:BY$10,将星节奏统计!CM136)</f>
        <v>0.5</v>
      </c>
      <c r="DZ137" s="28">
        <f>求节点($AT$5:$AT$10,BZ$5:BZ$10,将星节奏统计!CN136)</f>
        <v>0.33</v>
      </c>
      <c r="EA137" s="28">
        <f>求节点($AT$5:$AT$10,CA$5:CA$10,将星节奏统计!CO136)</f>
        <v>0.6</v>
      </c>
      <c r="EB137" s="28">
        <f>求节点($AT$5:$AT$10,CB$5:CB$10,将星节奏统计!CP136)</f>
        <v>0.6</v>
      </c>
      <c r="EC137" s="28">
        <f>求节点($AT$5:$AT$10,CC$5:CC$10,将星节奏统计!CQ136)</f>
        <v>0.6</v>
      </c>
      <c r="ED137" s="28">
        <f>求节点($AT$5:$AT$10,CD$5:CD$10,将星节奏统计!CR136)</f>
        <v>0.6</v>
      </c>
      <c r="EE137" s="28">
        <f>求节点($AT$5:$AT$10,CE$5:CE$10,将星节奏统计!CS136)</f>
        <v>0.4</v>
      </c>
      <c r="EF137" s="28">
        <f>求节点($AT$5:$AT$10,CF$5:CF$10,将星节奏统计!CT136)</f>
        <v>0.4</v>
      </c>
      <c r="EG137" s="28">
        <f>求节点($AT$5:$AT$10,CG$5:CG$10,将星节奏统计!CU136)</f>
        <v>0.4</v>
      </c>
      <c r="EH137" s="28">
        <f>求节点($AT$5:$AT$10,CH$5:CH$10,将星节奏统计!CV136)</f>
        <v>0.4</v>
      </c>
      <c r="EI137" s="28">
        <f>求节点($AT$5:$AT$10,CI$5:CI$10,将星节奏统计!CW136)</f>
        <v>0.5</v>
      </c>
      <c r="EJ137" s="28">
        <f>求节点($AT$5:$AT$10,CJ$5:CJ$10,将星节奏统计!CX136)</f>
        <v>0.33</v>
      </c>
      <c r="EK137" s="28">
        <f>求节点($AT$5:$AT$10,CK$5:CK$10,将星节奏统计!CY136)</f>
        <v>0</v>
      </c>
      <c r="EL137" s="28">
        <f>求节点($AT$5:$AT$10,CL$5:CL$10,将星节奏统计!CZ136)</f>
        <v>0</v>
      </c>
      <c r="EM137" s="28">
        <f>求节点($AT$5:$AT$10,CM$5:CM$10,将星节奏统计!DA136)</f>
        <v>0</v>
      </c>
      <c r="EN137" s="28">
        <f>求节点($AT$5:$AT$10,CN$5:CN$10,将星节奏统计!DB136)</f>
        <v>0</v>
      </c>
      <c r="EO137" s="28">
        <f>求节点($AT$5:$AT$10,CO$5:CO$10,将星节奏统计!DC136)</f>
        <v>0</v>
      </c>
      <c r="EP137" s="28">
        <f>求节点($AT$5:$AT$10,CP$5:CP$10,将星节奏统计!DD136)</f>
        <v>0</v>
      </c>
      <c r="EQ137" s="28">
        <f>求节点($AT$5:$AT$10,CQ$5:CQ$10,将星节奏统计!DE136)</f>
        <v>0</v>
      </c>
      <c r="ER137" s="28">
        <f>求节点($AT$5:$AT$10,CR$5:CR$10,将星节奏统计!DF136)</f>
        <v>0</v>
      </c>
      <c r="ES137" s="28">
        <f>求节点($AT$5:$AT$10,CS$5:CS$10,将星节奏统计!DG136)</f>
        <v>0</v>
      </c>
      <c r="ET137" s="28">
        <f>求节点($AT$17:$AT$22,AV$17:AV$22,将星节奏统计!DJ136)</f>
        <v>0</v>
      </c>
      <c r="EU137" s="28">
        <f>求节点($AT$17:$AT$22,AW$17:AW$22,将星节奏统计!DK136)</f>
        <v>0</v>
      </c>
      <c r="EV137" s="28">
        <f>求节点($AT$17:$AT$22,AX$17:AX$22,将星节奏统计!DL136)</f>
        <v>0</v>
      </c>
      <c r="EW137" s="28">
        <f>求节点($AT$17:$AT$22,AY$17:AY$22,将星节奏统计!DM136)</f>
        <v>2.1575315301023551E-4</v>
      </c>
      <c r="EX137" s="28">
        <f>求节点($AT$17:$AT$22,AZ$17:AZ$22,将星节奏统计!DN136)</f>
        <v>3.2362972951534633E-4</v>
      </c>
      <c r="EY137" s="28">
        <f>求节点($AT$17:$AT$22,BA$17:BA$22,将星节奏统计!DO136)</f>
        <v>3.2362972951534633E-4</v>
      </c>
      <c r="EZ137" s="28">
        <f>求节点($AT$17:$AT$22,BB$17:BB$22,将星节奏统计!DP136)</f>
        <v>4.9034807502325306E-4</v>
      </c>
      <c r="FA137" s="28">
        <f>求节点($AT$17:$AT$22,BC$17:BC$22,将星节奏统计!DQ136)</f>
        <v>0</v>
      </c>
      <c r="FB137" s="28">
        <f>求节点($AT$17:$AT$22,BD$17:BD$22,将星节奏统计!DR136)</f>
        <v>3.2362972951534633E-4</v>
      </c>
      <c r="FC137" s="28">
        <f>求节点($AT$17:$AT$22,BE$17:BE$22,将星节奏统计!DS136)</f>
        <v>0</v>
      </c>
      <c r="FD137" s="28">
        <f>求节点($AT$17:$AT$22,BF$17:BF$22,将星节奏统计!DT136)</f>
        <v>0</v>
      </c>
      <c r="FE137" s="28">
        <f>求节点($AT$17:$AT$22,BG$17:BG$22,将星节奏统计!DU136)</f>
        <v>0</v>
      </c>
      <c r="FF137" s="28">
        <f>求节点($AT$17:$AT$22,BH$17:BH$22,将星节奏统计!DV136)</f>
        <v>0</v>
      </c>
      <c r="FG137" s="28">
        <f>求节点($AT$17:$AT$22,BI$17:BI$22,将星节奏统计!DW136)</f>
        <v>0</v>
      </c>
      <c r="FH137" s="28">
        <f>求节点($AT$17:$AT$22,BJ$17:BJ$22,将星节奏统计!DX136)</f>
        <v>0</v>
      </c>
      <c r="FI137" s="28">
        <f>求节点($AT$17:$AT$22,BK$17:BK$22,将星节奏统计!DY136)</f>
        <v>0</v>
      </c>
      <c r="FJ137" s="28">
        <f>求节点($AT$17:$AT$22,BL$17:BL$22,将星节奏统计!DZ136)</f>
        <v>0</v>
      </c>
      <c r="FK137" s="28">
        <f>求节点($AT$17:$AT$22,BM$17:BM$22,将星节奏统计!EA136)</f>
        <v>0</v>
      </c>
      <c r="FL137" s="28">
        <f>求节点($AT$17:$AT$22,BN$17:BN$22,将星节奏统计!EB136)</f>
        <v>0</v>
      </c>
      <c r="FM137" s="28">
        <f>求节点($AT$17:$AT$22,BO$17:BO$22,将星节奏统计!EC136)</f>
        <v>0</v>
      </c>
      <c r="FN137" s="28">
        <f>求节点($AT$5:$AT$10,AV$5:AV$10,将星节奏统计!EG136)</f>
        <v>0.1</v>
      </c>
      <c r="FO137" s="28">
        <f>求节点($AT$5:$AT$10,AW$5:AW$10,将星节奏统计!EH136)</f>
        <v>0.1</v>
      </c>
      <c r="FP137" s="28">
        <f>求节点($AT$5:$AT$10,AX$5:AX$10,将星节奏统计!EI136)</f>
        <v>0.1</v>
      </c>
      <c r="FQ137" s="28">
        <f>求节点($AT$5:$AT$10,AY$5:AY$10,将星节奏统计!EJ136)</f>
        <v>0</v>
      </c>
      <c r="FR137" s="28">
        <f>求节点($AT$5:$AT$10,AZ$5:AZ$10,将星节奏统计!EK136)</f>
        <v>0</v>
      </c>
      <c r="FS137" s="28">
        <f>求节点($AT$5:$AT$10,BA$5:BA$10,将星节奏统计!EL136)</f>
        <v>0</v>
      </c>
      <c r="FT137" s="28">
        <f>求节点($AT$5:$AT$10,BB$5:BB$10,将星节奏统计!EM136)</f>
        <v>0</v>
      </c>
      <c r="FU137" s="28">
        <f>求节点($AT$5:$AT$10,BC$5:BC$10,将星节奏统计!EN136)</f>
        <v>0</v>
      </c>
      <c r="FV137" s="28">
        <f>求节点($AT$5:$AT$10,BD$5:BD$10,将星节奏统计!EO136)</f>
        <v>0</v>
      </c>
      <c r="FW137" s="28">
        <f>求节点($AT$5:$AT$10,BE$5:BE$10,将星节奏统计!EP136)</f>
        <v>0</v>
      </c>
      <c r="FX137" s="28">
        <f>求节点($AT$5:$AT$10,BF$5:BF$10,将星节奏统计!EQ136)</f>
        <v>0</v>
      </c>
      <c r="FY137" s="28">
        <f>求节点($AT$5:$AT$10,BG$5:BG$10,将星节奏统计!ER136)</f>
        <v>0</v>
      </c>
      <c r="FZ137" s="28">
        <f>求节点($AT$5:$AT$10,BH$5:BH$10,将星节奏统计!ES136)</f>
        <v>0</v>
      </c>
      <c r="GA137" s="28">
        <f>求节点($AT$5:$AT$10,BI$5:BI$10,将星节奏统计!ET136)</f>
        <v>0</v>
      </c>
      <c r="GB137" s="28">
        <f>求节点($AT$5:$AT$10,BJ$5:BJ$10,将星节奏统计!EU136)</f>
        <v>0</v>
      </c>
      <c r="GC137" s="28">
        <f>求节点($AT$5:$AT$10,BK$5:BK$10,将星节奏统计!EV136)</f>
        <v>0</v>
      </c>
      <c r="GD137" s="28">
        <f>求节点($AT$5:$AT$10,BL$5:BL$10,将星节奏统计!EW136)</f>
        <v>0.9</v>
      </c>
      <c r="GE137" s="28">
        <f>求节点($AT$5:$AT$10,BM$5:BM$10,将星节奏统计!EX136)</f>
        <v>0.9</v>
      </c>
      <c r="GF137" s="28">
        <f>求节点($AT$5:$AT$10,BN$5:BN$10,将星节奏统计!EY136)</f>
        <v>0.6</v>
      </c>
      <c r="GG137" s="28">
        <f>求节点($AT$5:$AT$10,BO$5:BO$10,将星节奏统计!EZ136)</f>
        <v>0</v>
      </c>
      <c r="GH137" s="28">
        <f>求节点($AT$5:$AT$10,BP$5:BP$10,将星节奏统计!FA136)</f>
        <v>0.9</v>
      </c>
      <c r="GI137" s="28">
        <f>求节点($AT$5:$AT$10,BQ$5:BQ$10,将星节奏统计!FB136)</f>
        <v>0.6</v>
      </c>
      <c r="GJ137" s="28">
        <f>求节点($AT$5:$AT$10,BR$5:BR$10,将星节奏统计!FC136)</f>
        <v>0.9</v>
      </c>
      <c r="GK137" s="28">
        <f>求节点($AT$5:$AT$10,BS$5:BS$10,将星节奏统计!FD136)</f>
        <v>0</v>
      </c>
      <c r="GL137" s="28">
        <f>求节点($AT$5:$AT$10,BT$5:BT$10,将星节奏统计!FE136)</f>
        <v>0.6</v>
      </c>
      <c r="GM137" s="28">
        <f>求节点($AT$5:$AT$10,BU$5:BU$10,将星节奏统计!FF136)</f>
        <v>0.1</v>
      </c>
      <c r="GN137" s="28">
        <f>求节点($AT$5:$AT$10,BV$5:BV$10,将星节奏统计!FG136)</f>
        <v>0.6</v>
      </c>
      <c r="GO137" s="28">
        <f>求节点($AT$5:$AT$10,BW$5:BW$10,将星节奏统计!FH136)</f>
        <v>0.5</v>
      </c>
      <c r="GP137" s="28">
        <f>求节点($AT$5:$AT$10,BX$5:BX$10,将星节奏统计!FI136)</f>
        <v>0.33</v>
      </c>
      <c r="GQ137" s="28">
        <f>求节点($AT$5:$AT$10,BY$5:BY$10,将星节奏统计!FJ136)</f>
        <v>0.5</v>
      </c>
      <c r="GR137" s="28">
        <f>求节点($AT$5:$AT$10,BZ$5:BZ$10,将星节奏统计!FK136)</f>
        <v>0.33</v>
      </c>
      <c r="GS137" s="28">
        <f>求节点($AT$5:$AT$10,CA$5:CA$10,将星节奏统计!FL136)</f>
        <v>0.6</v>
      </c>
      <c r="GT137" s="28">
        <f>求节点($AT$5:$AT$10,CB$5:CB$10,将星节奏统计!FM136)</f>
        <v>0.6</v>
      </c>
      <c r="GU137" s="28">
        <f>求节点($AT$5:$AT$10,CC$5:CC$10,将星节奏统计!FN136)</f>
        <v>0.6</v>
      </c>
      <c r="GV137" s="28">
        <f>求节点($AT$5:$AT$10,CD$5:CD$10,将星节奏统计!FO136)</f>
        <v>0.6</v>
      </c>
      <c r="GW137" s="28">
        <f>求节点($AT$5:$AT$10,CE$5:CE$10,将星节奏统计!FP136)</f>
        <v>0.4</v>
      </c>
      <c r="GX137" s="28">
        <f>求节点($AT$5:$AT$10,CF$5:CF$10,将星节奏统计!FQ136)</f>
        <v>0.4</v>
      </c>
      <c r="GY137" s="28">
        <f>求节点($AT$5:$AT$10,CG$5:CG$10,将星节奏统计!FR136)</f>
        <v>0.4</v>
      </c>
      <c r="GZ137" s="28">
        <f>求节点($AT$5:$AT$10,CH$5:CH$10,将星节奏统计!FS136)</f>
        <v>0.4</v>
      </c>
      <c r="HA137" s="28">
        <f>求节点($AT$5:$AT$10,CI$5:CI$10,将星节奏统计!FT136)</f>
        <v>0.5</v>
      </c>
      <c r="HB137" s="28">
        <f>求节点($AT$5:$AT$10,CJ$5:CJ$10,将星节奏统计!FU136)</f>
        <v>0.33</v>
      </c>
      <c r="HC137" s="28">
        <f>求节点($AT$5:$AT$10,CK$5:CK$10,将星节奏统计!FV136)</f>
        <v>0</v>
      </c>
      <c r="HD137" s="28">
        <f>求节点($AT$5:$AT$10,CL$5:CL$10,将星节奏统计!FW136)</f>
        <v>0</v>
      </c>
      <c r="HE137" s="28">
        <f>求节点($AT$5:$AT$10,CM$5:CM$10,将星节奏统计!FX136)</f>
        <v>0</v>
      </c>
      <c r="HF137" s="28">
        <f>求节点($AT$5:$AT$10,CN$5:CN$10,将星节奏统计!FY136)</f>
        <v>0</v>
      </c>
      <c r="HG137" s="28">
        <f>求节点($AT$5:$AT$10,CO$5:CO$10,将星节奏统计!FZ136)</f>
        <v>0</v>
      </c>
      <c r="HH137" s="28">
        <f>求节点($AT$5:$AT$10,CP$5:CP$10,将星节奏统计!GA136)</f>
        <v>0</v>
      </c>
      <c r="HI137" s="28">
        <f>求节点($AT$5:$AT$10,CQ$5:CQ$10,将星节奏统计!GB136)</f>
        <v>0</v>
      </c>
      <c r="HJ137" s="28">
        <f>求节点($AT$5:$AT$10,CR$5:CR$10,将星节奏统计!GC136)</f>
        <v>0</v>
      </c>
      <c r="HK137" s="28">
        <f>求节点($AT$5:$AT$10,CS$5:CS$10,将星节奏统计!GD136)</f>
        <v>0</v>
      </c>
      <c r="HL137" s="28">
        <f>求节点($AT$17:$AT$22,AV$17:AV$22,将星节奏统计!GG136)</f>
        <v>0</v>
      </c>
      <c r="HM137" s="28">
        <f>求节点($AT$17:$AT$22,AW$17:AW$22,将星节奏统计!GH136)</f>
        <v>0</v>
      </c>
      <c r="HN137" s="28">
        <f>求节点($AT$17:$AT$22,AX$17:AX$22,将星节奏统计!GI136)</f>
        <v>0</v>
      </c>
      <c r="HO137" s="28">
        <f>求节点($AT$17:$AT$22,AY$17:AY$22,将星节奏统计!GJ136)</f>
        <v>0</v>
      </c>
      <c r="HP137" s="28">
        <f>求节点($AT$17:$AT$22,AZ$17:AZ$22,将星节奏统计!GK136)</f>
        <v>0</v>
      </c>
      <c r="HQ137" s="28">
        <f>求节点($AT$17:$AT$22,BA$17:BA$22,将星节奏统计!GL136)</f>
        <v>0</v>
      </c>
      <c r="HR137" s="28">
        <f>求节点($AT$17:$AT$22,BB$17:BB$22,将星节奏统计!GM136)</f>
        <v>0</v>
      </c>
      <c r="HS137" s="28">
        <f>求节点($AT$17:$AT$22,BC$17:BC$22,将星节奏统计!GN136)</f>
        <v>0</v>
      </c>
      <c r="HT137" s="28">
        <f>求节点($AT$17:$AT$22,BD$17:BD$22,将星节奏统计!GO136)</f>
        <v>0</v>
      </c>
      <c r="HU137" s="28">
        <f>求节点($AT$17:$AT$22,BE$17:BE$22,将星节奏统计!GP136)</f>
        <v>0</v>
      </c>
      <c r="HV137" s="28">
        <f>求节点($AT$17:$AT$22,BF$17:BF$22,将星节奏统计!GQ136)</f>
        <v>0</v>
      </c>
      <c r="HW137" s="28">
        <f>求节点($AT$17:$AT$22,BG$17:BG$22,将星节奏统计!GR136)</f>
        <v>0</v>
      </c>
      <c r="HX137" s="28">
        <f>求节点($AT$17:$AT$22,BH$17:BH$22,将星节奏统计!GS136)</f>
        <v>0</v>
      </c>
      <c r="HY137" s="28">
        <f>求节点($AT$17:$AT$22,BI$17:BI$22,将星节奏统计!GT136)</f>
        <v>0</v>
      </c>
      <c r="HZ137" s="28">
        <f>求节点($AT$17:$AT$22,BJ$17:BJ$22,将星节奏统计!GU136)</f>
        <v>0</v>
      </c>
      <c r="IA137" s="28">
        <f>求节点($AT$17:$AT$22,BK$17:BK$22,将星节奏统计!GV136)</f>
        <v>0</v>
      </c>
      <c r="IB137" s="28">
        <f>求节点($AT$17:$AT$22,BL$17:BL$22,将星节奏统计!GW136)</f>
        <v>0</v>
      </c>
      <c r="IC137" s="28">
        <f>求节点($AT$17:$AT$22,BM$17:BM$22,将星节奏统计!GX136)</f>
        <v>0</v>
      </c>
      <c r="ID137" s="28">
        <f>求节点($AT$17:$AT$22,BN$17:BN$22,将星节奏统计!GY136)</f>
        <v>0</v>
      </c>
      <c r="IE137" s="28">
        <f>求节点($AT$17:$AT$22,BO$17:BO$22,将星节奏统计!GZ136)</f>
        <v>0</v>
      </c>
      <c r="IF137" s="28">
        <f>求节点($AT$5:$AT$10,AV$5:AV$10,将星节奏统计!HD136)</f>
        <v>0.1</v>
      </c>
      <c r="IG137" s="28">
        <f>求节点($AT$5:$AT$10,AW$5:AW$10,将星节奏统计!HE136)</f>
        <v>0.1</v>
      </c>
      <c r="IH137" s="28">
        <f>求节点($AT$5:$AT$10,AX$5:AX$10,将星节奏统计!HF136)</f>
        <v>0.1</v>
      </c>
      <c r="II137" s="28">
        <f>求节点($AT$5:$AT$10,AY$5:AY$10,将星节奏统计!HG136)</f>
        <v>0</v>
      </c>
      <c r="IJ137" s="28">
        <f>求节点($AT$5:$AT$10,AZ$5:AZ$10,将星节奏统计!HH136)</f>
        <v>0</v>
      </c>
      <c r="IK137" s="28">
        <f>求节点($AT$5:$AT$10,BA$5:BA$10,将星节奏统计!HI136)</f>
        <v>0</v>
      </c>
      <c r="IL137" s="28">
        <f>求节点($AT$5:$AT$10,BB$5:BB$10,将星节奏统计!HJ136)</f>
        <v>0</v>
      </c>
      <c r="IM137" s="28">
        <f>求节点($AT$5:$AT$10,BC$5:BC$10,将星节奏统计!HK136)</f>
        <v>0</v>
      </c>
      <c r="IN137" s="28">
        <f>求节点($AT$5:$AT$10,BD$5:BD$10,将星节奏统计!HL136)</f>
        <v>0</v>
      </c>
      <c r="IO137" s="28">
        <f>求节点($AT$5:$AT$10,BE$5:BE$10,将星节奏统计!HM136)</f>
        <v>0</v>
      </c>
      <c r="IP137" s="28">
        <f>求节点($AT$5:$AT$10,BF$5:BF$10,将星节奏统计!HN136)</f>
        <v>0</v>
      </c>
      <c r="IQ137" s="28">
        <f>求节点($AT$5:$AT$10,BG$5:BG$10,将星节奏统计!HO136)</f>
        <v>0</v>
      </c>
      <c r="IR137" s="28">
        <f>求节点($AT$5:$AT$10,BH$5:BH$10,将星节奏统计!HP136)</f>
        <v>0</v>
      </c>
      <c r="IS137" s="28">
        <f>求节点($AT$5:$AT$10,BI$5:BI$10,将星节奏统计!HQ136)</f>
        <v>0</v>
      </c>
      <c r="IT137" s="28">
        <f>求节点($AT$5:$AT$10,BJ$5:BJ$10,将星节奏统计!HR136)</f>
        <v>0</v>
      </c>
      <c r="IU137" s="28">
        <f>求节点($AT$5:$AT$10,BK$5:BK$10,将星节奏统计!HS136)</f>
        <v>0</v>
      </c>
      <c r="IV137" s="28">
        <f>求节点($AT$5:$AT$10,BL$5:BL$10,将星节奏统计!HT136)</f>
        <v>0.9</v>
      </c>
      <c r="IW137" s="28">
        <f>求节点($AT$5:$AT$10,BM$5:BM$10,将星节奏统计!HU136)</f>
        <v>0.9</v>
      </c>
      <c r="IX137" s="28">
        <f>求节点($AT$5:$AT$10,BN$5:BN$10,将星节奏统计!HV136)</f>
        <v>0.6</v>
      </c>
      <c r="IY137" s="28">
        <f>求节点($AT$5:$AT$10,BO$5:BO$10,将星节奏统计!HW136)</f>
        <v>0</v>
      </c>
      <c r="IZ137" s="28">
        <f>求节点($AT$5:$AT$10,BP$5:BP$10,将星节奏统计!HX136)</f>
        <v>0.9</v>
      </c>
      <c r="JA137" s="28">
        <f>求节点($AT$5:$AT$10,BQ$5:BQ$10,将星节奏统计!HY136)</f>
        <v>0.6</v>
      </c>
      <c r="JB137" s="28">
        <f>求节点($AT$5:$AT$10,BR$5:BR$10,将星节奏统计!HZ136)</f>
        <v>0.9</v>
      </c>
      <c r="JC137" s="28">
        <f>求节点($AT$5:$AT$10,BS$5:BS$10,将星节奏统计!IA136)</f>
        <v>0</v>
      </c>
      <c r="JD137" s="28">
        <f>求节点($AT$5:$AT$10,BT$5:BT$10,将星节奏统计!IB136)</f>
        <v>0.6</v>
      </c>
      <c r="JE137" s="28">
        <f>求节点($AT$5:$AT$10,BU$5:BU$10,将星节奏统计!IC136)</f>
        <v>0.1</v>
      </c>
      <c r="JF137" s="28">
        <f>求节点($AT$5:$AT$10,BV$5:BV$10,将星节奏统计!ID136)</f>
        <v>0.6</v>
      </c>
      <c r="JG137" s="28">
        <f>求节点($AT$5:$AT$10,BW$5:BW$10,将星节奏统计!IE136)</f>
        <v>0.5</v>
      </c>
      <c r="JH137" s="28">
        <f>求节点($AT$5:$AT$10,BX$5:BX$10,将星节奏统计!IF136)</f>
        <v>0.33</v>
      </c>
      <c r="JI137" s="28">
        <f>求节点($AT$5:$AT$10,BY$5:BY$10,将星节奏统计!IG136)</f>
        <v>0.5</v>
      </c>
      <c r="JJ137" s="28">
        <f>求节点($AT$5:$AT$10,BZ$5:BZ$10,将星节奏统计!IH136)</f>
        <v>0.33</v>
      </c>
      <c r="JK137" s="28">
        <f>求节点($AT$5:$AT$10,CA$5:CA$10,将星节奏统计!II136)</f>
        <v>0.6</v>
      </c>
      <c r="JL137" s="28">
        <f>求节点($AT$5:$AT$10,CB$5:CB$10,将星节奏统计!IJ136)</f>
        <v>0.6</v>
      </c>
      <c r="JM137" s="28">
        <f>求节点($AT$5:$AT$10,CC$5:CC$10,将星节奏统计!IK136)</f>
        <v>0.6</v>
      </c>
      <c r="JN137" s="28">
        <f>求节点($AT$5:$AT$10,CD$5:CD$10,将星节奏统计!IL136)</f>
        <v>0.6</v>
      </c>
      <c r="JO137" s="28">
        <f>求节点($AT$5:$AT$10,CE$5:CE$10,将星节奏统计!IM136)</f>
        <v>0.4</v>
      </c>
      <c r="JP137" s="28">
        <f>求节点($AT$5:$AT$10,CF$5:CF$10,将星节奏统计!IN136)</f>
        <v>0.4</v>
      </c>
      <c r="JQ137" s="28">
        <f>求节点($AT$5:$AT$10,CG$5:CG$10,将星节奏统计!IO136)</f>
        <v>0.4</v>
      </c>
      <c r="JR137" s="28">
        <f>求节点($AT$5:$AT$10,CH$5:CH$10,将星节奏统计!IP136)</f>
        <v>0.4</v>
      </c>
      <c r="JS137" s="28">
        <f>求节点($AT$5:$AT$10,CI$5:CI$10,将星节奏统计!IQ136)</f>
        <v>0.5</v>
      </c>
      <c r="JT137" s="28">
        <f>求节点($AT$5:$AT$10,CJ$5:CJ$10,将星节奏统计!IR136)</f>
        <v>0.33</v>
      </c>
      <c r="JU137" s="28">
        <f>求节点($AT$5:$AT$10,CK$5:CK$10,将星节奏统计!IS136)</f>
        <v>0</v>
      </c>
      <c r="JV137" s="28">
        <f>求节点($AT$5:$AT$10,CL$5:CL$10,将星节奏统计!IT136)</f>
        <v>0</v>
      </c>
      <c r="JW137" s="28">
        <f>求节点($AT$5:$AT$10,CM$5:CM$10,将星节奏统计!IU136)</f>
        <v>0</v>
      </c>
      <c r="JX137" s="28">
        <f>求节点($AT$5:$AT$10,CN$5:CN$10,将星节奏统计!IV136)</f>
        <v>0</v>
      </c>
      <c r="JY137" s="28">
        <f>求节点($AT$5:$AT$10,CO$5:CO$10,将星节奏统计!IW136)</f>
        <v>0</v>
      </c>
      <c r="JZ137" s="28">
        <f>求节点($AT$5:$AT$10,CP$5:CP$10,将星节奏统计!IX136)</f>
        <v>0</v>
      </c>
      <c r="KA137" s="28">
        <f>求节点($AT$5:$AT$10,CQ$5:CQ$10,将星节奏统计!IY136)</f>
        <v>0</v>
      </c>
      <c r="KB137" s="28">
        <f>求节点($AT$5:$AT$10,CR$5:CR$10,将星节奏统计!IZ136)</f>
        <v>0</v>
      </c>
      <c r="KC137" s="28">
        <f>求节点($AT$5:$AT$10,CS$5:CS$10,将星节奏统计!JA136)</f>
        <v>0</v>
      </c>
      <c r="KD137" s="28">
        <f>求节点($AT$17:$AT$22,AV$17:AV$22,将星节奏统计!JD136)</f>
        <v>0</v>
      </c>
      <c r="KE137" s="28">
        <f>求节点($AT$17:$AT$22,AW$17:AW$22,将星节奏统计!JE136)</f>
        <v>0</v>
      </c>
      <c r="KF137" s="28">
        <f>求节点($AT$17:$AT$22,AX$17:AX$22,将星节奏统计!JF136)</f>
        <v>0</v>
      </c>
      <c r="KG137" s="28">
        <f>求节点($AT$17:$AT$22,AY$17:AY$22,将星节奏统计!JG136)</f>
        <v>2.1575315301023551E-4</v>
      </c>
      <c r="KH137" s="28">
        <f>求节点($AT$17:$AT$22,AZ$17:AZ$22,将星节奏统计!JH136)</f>
        <v>3.2362972951534633E-4</v>
      </c>
      <c r="KI137" s="28">
        <f>求节点($AT$17:$AT$22,BA$17:BA$22,将星节奏统计!JI136)</f>
        <v>3.2362972951534633E-4</v>
      </c>
      <c r="KJ137" s="28">
        <f>求节点($AT$17:$AT$22,BB$17:BB$22,将星节奏统计!JJ136)</f>
        <v>4.9034807502325306E-4</v>
      </c>
      <c r="KK137" s="28">
        <f>求节点($AT$17:$AT$22,BC$17:BC$22,将星节奏统计!JK136)</f>
        <v>0</v>
      </c>
      <c r="KL137" s="28">
        <f>求节点($AT$17:$AT$22,BD$17:BD$22,将星节奏统计!JL136)</f>
        <v>3.2362972951534633E-4</v>
      </c>
      <c r="KM137" s="28">
        <f>求节点($AT$17:$AT$22,BE$17:BE$22,将星节奏统计!JM136)</f>
        <v>0</v>
      </c>
      <c r="KN137" s="28">
        <f>求节点($AT$17:$AT$22,BF$17:BF$22,将星节奏统计!JN136)</f>
        <v>0</v>
      </c>
      <c r="KO137" s="28">
        <f>求节点($AT$17:$AT$22,BG$17:BG$22,将星节奏统计!JO136)</f>
        <v>0</v>
      </c>
      <c r="KP137" s="28">
        <f>求节点($AT$17:$AT$22,BH$17:BH$22,将星节奏统计!JP136)</f>
        <v>0</v>
      </c>
      <c r="KQ137" s="28">
        <f>求节点($AT$17:$AT$22,BI$17:BI$22,将星节奏统计!JQ136)</f>
        <v>0</v>
      </c>
      <c r="KR137" s="28">
        <f>求节点($AT$17:$AT$22,BJ$17:BJ$22,将星节奏统计!JR136)</f>
        <v>0</v>
      </c>
      <c r="KS137" s="28">
        <f>求节点($AT$17:$AT$22,BK$17:BK$22,将星节奏统计!JS136)</f>
        <v>0</v>
      </c>
      <c r="KT137" s="28">
        <f>求节点($AT$17:$AT$22,BL$17:BL$22,将星节奏统计!JT136)</f>
        <v>0</v>
      </c>
      <c r="KU137" s="28">
        <f>求节点($AT$17:$AT$22,BM$17:BM$22,将星节奏统计!JU136)</f>
        <v>0</v>
      </c>
      <c r="KV137" s="28">
        <f>求节点($AT$17:$AT$22,BN$17:BN$22,将星节奏统计!JV136)</f>
        <v>0</v>
      </c>
      <c r="KW137" s="28">
        <f>求节点($AT$17:$AT$22,BO$17:BO$22,将星节奏统计!JW136)</f>
        <v>0</v>
      </c>
      <c r="KX137" s="28">
        <f>求节点($AT$5:$AT$10,AV$5:AV$10,将星节奏统计!KA136)</f>
        <v>0.1</v>
      </c>
      <c r="KY137" s="28">
        <f>求节点($AT$5:$AT$10,AW$5:AW$10,将星节奏统计!KB136)</f>
        <v>0.1</v>
      </c>
      <c r="KZ137" s="28">
        <f>求节点($AT$5:$AT$10,AX$5:AX$10,将星节奏统计!KC136)</f>
        <v>0.1</v>
      </c>
      <c r="LA137" s="28">
        <f>求节点($AT$5:$AT$10,AY$5:AY$10,将星节奏统计!KD136)</f>
        <v>0</v>
      </c>
      <c r="LB137" s="28">
        <f>求节点($AT$5:$AT$10,AZ$5:AZ$10,将星节奏统计!KE136)</f>
        <v>0</v>
      </c>
      <c r="LC137" s="28">
        <f>求节点($AT$5:$AT$10,BA$5:BA$10,将星节奏统计!KF136)</f>
        <v>0</v>
      </c>
      <c r="LD137" s="28">
        <f>求节点($AT$5:$AT$10,BB$5:BB$10,将星节奏统计!KG136)</f>
        <v>0</v>
      </c>
      <c r="LE137" s="28">
        <f>求节点($AT$5:$AT$10,BC$5:BC$10,将星节奏统计!KH136)</f>
        <v>0</v>
      </c>
      <c r="LF137" s="28">
        <f>求节点($AT$5:$AT$10,BD$5:BD$10,将星节奏统计!KI136)</f>
        <v>0</v>
      </c>
      <c r="LG137" s="28">
        <f>求节点($AT$5:$AT$10,BE$5:BE$10,将星节奏统计!KJ136)</f>
        <v>0</v>
      </c>
      <c r="LH137" s="28">
        <f>求节点($AT$5:$AT$10,BF$5:BF$10,将星节奏统计!KK136)</f>
        <v>0</v>
      </c>
      <c r="LI137" s="28">
        <f>求节点($AT$5:$AT$10,BG$5:BG$10,将星节奏统计!KL136)</f>
        <v>0</v>
      </c>
      <c r="LJ137" s="28">
        <f>求节点($AT$5:$AT$10,BH$5:BH$10,将星节奏统计!KM136)</f>
        <v>0</v>
      </c>
      <c r="LK137" s="28">
        <f>求节点($AT$5:$AT$10,BI$5:BI$10,将星节奏统计!KN136)</f>
        <v>0</v>
      </c>
      <c r="LL137" s="28">
        <f>求节点($AT$5:$AT$10,BJ$5:BJ$10,将星节奏统计!KO136)</f>
        <v>0</v>
      </c>
      <c r="LM137" s="28">
        <f>求节点($AT$5:$AT$10,BK$5:BK$10,将星节奏统计!KP136)</f>
        <v>0</v>
      </c>
      <c r="LN137" s="28">
        <f>求节点($AT$5:$AT$10,BL$5:BL$10,将星节奏统计!KQ136)</f>
        <v>0.9</v>
      </c>
      <c r="LO137" s="28">
        <f>求节点($AT$5:$AT$10,BM$5:BM$10,将星节奏统计!KR136)</f>
        <v>0.9</v>
      </c>
      <c r="LP137" s="28">
        <f>求节点($AT$5:$AT$10,BN$5:BN$10,将星节奏统计!KS136)</f>
        <v>0.6</v>
      </c>
      <c r="LQ137" s="28">
        <f>求节点($AT$5:$AT$10,BO$5:BO$10,将星节奏统计!KT136)</f>
        <v>0</v>
      </c>
      <c r="LR137" s="28">
        <f>求节点($AT$5:$AT$10,BP$5:BP$10,将星节奏统计!KU136)</f>
        <v>0.9</v>
      </c>
      <c r="LS137" s="28">
        <f>求节点($AT$5:$AT$10,BQ$5:BQ$10,将星节奏统计!KV136)</f>
        <v>0.6</v>
      </c>
      <c r="LT137" s="28">
        <f>求节点($AT$5:$AT$10,BR$5:BR$10,将星节奏统计!KW136)</f>
        <v>0.9</v>
      </c>
      <c r="LU137" s="28">
        <f>求节点($AT$5:$AT$10,BS$5:BS$10,将星节奏统计!KX136)</f>
        <v>0</v>
      </c>
      <c r="LV137" s="28">
        <f>求节点($AT$5:$AT$10,BT$5:BT$10,将星节奏统计!KY136)</f>
        <v>0.6</v>
      </c>
      <c r="LW137" s="28">
        <f>求节点($AT$5:$AT$10,BU$5:BU$10,将星节奏统计!KZ136)</f>
        <v>0.1</v>
      </c>
      <c r="LX137" s="28">
        <f>求节点($AT$5:$AT$10,BV$5:BV$10,将星节奏统计!LA136)</f>
        <v>0.6</v>
      </c>
      <c r="LY137" s="28">
        <f>求节点($AT$5:$AT$10,BW$5:BW$10,将星节奏统计!LB136)</f>
        <v>0.5</v>
      </c>
      <c r="LZ137" s="28">
        <f>求节点($AT$5:$AT$10,BX$5:BX$10,将星节奏统计!LC136)</f>
        <v>0.33</v>
      </c>
      <c r="MA137" s="28">
        <f>求节点($AT$5:$AT$10,BY$5:BY$10,将星节奏统计!LD136)</f>
        <v>0.5</v>
      </c>
      <c r="MB137" s="28">
        <f>求节点($AT$5:$AT$10,BZ$5:BZ$10,将星节奏统计!LE136)</f>
        <v>0.33</v>
      </c>
      <c r="MC137" s="28">
        <f>求节点($AT$5:$AT$10,CA$5:CA$10,将星节奏统计!LF136)</f>
        <v>0.6</v>
      </c>
      <c r="MD137" s="28">
        <f>求节点($AT$5:$AT$10,CB$5:CB$10,将星节奏统计!LG136)</f>
        <v>0.6</v>
      </c>
      <c r="ME137" s="28">
        <f>求节点($AT$5:$AT$10,CC$5:CC$10,将星节奏统计!LH136)</f>
        <v>0.6</v>
      </c>
      <c r="MF137" s="28">
        <f>求节点($AT$5:$AT$10,CD$5:CD$10,将星节奏统计!LI136)</f>
        <v>0.6</v>
      </c>
      <c r="MG137" s="28">
        <f>求节点($AT$5:$AT$10,CE$5:CE$10,将星节奏统计!LJ136)</f>
        <v>0.4</v>
      </c>
      <c r="MH137" s="28">
        <f>求节点($AT$5:$AT$10,CF$5:CF$10,将星节奏统计!LK136)</f>
        <v>0.4</v>
      </c>
      <c r="MI137" s="28">
        <f>求节点($AT$5:$AT$10,CG$5:CG$10,将星节奏统计!LL136)</f>
        <v>0.4</v>
      </c>
      <c r="MJ137" s="28">
        <f>求节点($AT$5:$AT$10,CH$5:CH$10,将星节奏统计!LM136)</f>
        <v>0.4</v>
      </c>
      <c r="MK137" s="28">
        <f>求节点($AT$5:$AT$10,CI$5:CI$10,将星节奏统计!LN136)</f>
        <v>0.5</v>
      </c>
      <c r="ML137" s="28">
        <f>求节点($AT$5:$AT$10,CJ$5:CJ$10,将星节奏统计!LO136)</f>
        <v>0.33</v>
      </c>
      <c r="MM137" s="28">
        <f>求节点($AT$5:$AT$10,CK$5:CK$10,将星节奏统计!LP136)</f>
        <v>0</v>
      </c>
      <c r="MN137" s="28">
        <f>求节点($AT$5:$AT$10,CL$5:CL$10,将星节奏统计!LQ136)</f>
        <v>0</v>
      </c>
      <c r="MO137" s="28">
        <f>求节点($AT$5:$AT$10,CM$5:CM$10,将星节奏统计!LR136)</f>
        <v>0</v>
      </c>
      <c r="MP137" s="28">
        <f>求节点($AT$5:$AT$10,CN$5:CN$10,将星节奏统计!LS136)</f>
        <v>0</v>
      </c>
      <c r="MQ137" s="28">
        <f>求节点($AT$5:$AT$10,CO$5:CO$10,将星节奏统计!LT136)</f>
        <v>0</v>
      </c>
      <c r="MR137" s="28">
        <f>求节点($AT$5:$AT$10,CP$5:CP$10,将星节奏统计!LU136)</f>
        <v>0</v>
      </c>
      <c r="MS137" s="28">
        <f>求节点($AT$5:$AT$10,CQ$5:CQ$10,将星节奏统计!LV136)</f>
        <v>0</v>
      </c>
      <c r="MT137" s="28">
        <f>求节点($AT$5:$AT$10,CR$5:CR$10,将星节奏统计!LW136)</f>
        <v>0</v>
      </c>
      <c r="MU137" s="28">
        <f>求节点($AT$5:$AT$10,CS$5:CS$10,将星节奏统计!LX136)</f>
        <v>0</v>
      </c>
      <c r="MV137" s="28">
        <f>求节点($AT$17:$AT$22,AV$17:AV$22,将星节奏统计!MA136)</f>
        <v>0</v>
      </c>
      <c r="MW137" s="28">
        <f>求节点($AT$17:$AT$22,AW$17:AW$22,将星节奏统计!MB136)</f>
        <v>0</v>
      </c>
      <c r="MX137" s="28">
        <f>求节点($AT$17:$AT$22,AX$17:AX$22,将星节奏统计!MC136)</f>
        <v>0</v>
      </c>
      <c r="MY137" s="28">
        <f>求节点($AT$17:$AT$22,AY$17:AY$22,将星节奏统计!MD136)</f>
        <v>0</v>
      </c>
      <c r="MZ137" s="28">
        <f>求节点($AT$17:$AT$22,AZ$17:AZ$22,将星节奏统计!ME136)</f>
        <v>0</v>
      </c>
      <c r="NA137" s="28">
        <f>求节点($AT$17:$AT$22,BA$17:BA$22,将星节奏统计!MF136)</f>
        <v>0</v>
      </c>
      <c r="NB137" s="28">
        <f>求节点($AT$17:$AT$22,BB$17:BB$22,将星节奏统计!MG136)</f>
        <v>0</v>
      </c>
      <c r="NC137" s="28">
        <f>求节点($AT$17:$AT$22,BC$17:BC$22,将星节奏统计!MH136)</f>
        <v>0</v>
      </c>
      <c r="ND137" s="28">
        <f>求节点($AT$17:$AT$22,BD$17:BD$22,将星节奏统计!MI136)</f>
        <v>0</v>
      </c>
      <c r="NE137" s="28">
        <f>求节点($AT$17:$AT$22,BE$17:BE$22,将星节奏统计!MJ136)</f>
        <v>0</v>
      </c>
      <c r="NF137" s="28">
        <f>求节点($AT$17:$AT$22,BF$17:BF$22,将星节奏统计!MK136)</f>
        <v>0</v>
      </c>
      <c r="NG137" s="28">
        <f>求节点($AT$17:$AT$22,BG$17:BG$22,将星节奏统计!ML136)</f>
        <v>0</v>
      </c>
      <c r="NH137" s="28">
        <f>求节点($AT$17:$AT$22,BH$17:BH$22,将星节奏统计!MM136)</f>
        <v>0</v>
      </c>
      <c r="NI137" s="28">
        <f>求节点($AT$17:$AT$22,BI$17:BI$22,将星节奏统计!MN136)</f>
        <v>0</v>
      </c>
      <c r="NJ137" s="28">
        <f>求节点($AT$17:$AT$22,BJ$17:BJ$22,将星节奏统计!MO136)</f>
        <v>0</v>
      </c>
      <c r="NK137" s="28">
        <f>求节点($AT$17:$AT$22,BK$17:BK$22,将星节奏统计!MP136)</f>
        <v>0</v>
      </c>
      <c r="NL137" s="28">
        <f>求节点($AT$17:$AT$22,BL$17:BL$22,将星节奏统计!MQ136)</f>
        <v>0</v>
      </c>
      <c r="NM137" s="28">
        <f>求节点($AT$17:$AT$22,BM$17:BM$22,将星节奏统计!MR136)</f>
        <v>0</v>
      </c>
      <c r="NN137" s="28">
        <f>求节点($AT$17:$AT$22,BN$17:BN$22,将星节奏统计!MS136)</f>
        <v>0</v>
      </c>
      <c r="NO137" s="28">
        <f>求节点($AT$17:$AT$22,BO$17:BO$22,将星节奏统计!MT136)</f>
        <v>0</v>
      </c>
      <c r="NP137" s="28">
        <f>求节点($AT$5:$AT$10,AV$5:AV$10,将星节奏统计!MX136)</f>
        <v>0.1</v>
      </c>
      <c r="NQ137" s="28">
        <f>求节点($AT$5:$AT$10,AW$5:AW$10,将星节奏统计!MY136)</f>
        <v>0.1</v>
      </c>
      <c r="NR137" s="28">
        <f>求节点($AT$5:$AT$10,AX$5:AX$10,将星节奏统计!MZ136)</f>
        <v>0.1</v>
      </c>
      <c r="NS137" s="28">
        <f>求节点($AT$5:$AT$10,AY$5:AY$10,将星节奏统计!NA136)</f>
        <v>0</v>
      </c>
      <c r="NT137" s="28">
        <f>求节点($AT$5:$AT$10,AZ$5:AZ$10,将星节奏统计!NB136)</f>
        <v>0</v>
      </c>
      <c r="NU137" s="28">
        <f>求节点($AT$5:$AT$10,BA$5:BA$10,将星节奏统计!NC136)</f>
        <v>0</v>
      </c>
      <c r="NV137" s="28">
        <f>求节点($AT$5:$AT$10,BB$5:BB$10,将星节奏统计!ND136)</f>
        <v>0</v>
      </c>
      <c r="NW137" s="28">
        <f>求节点($AT$5:$AT$10,BC$5:BC$10,将星节奏统计!NE136)</f>
        <v>0</v>
      </c>
      <c r="NX137" s="28">
        <f>求节点($AT$5:$AT$10,BD$5:BD$10,将星节奏统计!NF136)</f>
        <v>0</v>
      </c>
      <c r="NY137" s="28">
        <f>求节点($AT$5:$AT$10,BE$5:BE$10,将星节奏统计!NG136)</f>
        <v>0</v>
      </c>
      <c r="NZ137" s="28">
        <f>求节点($AT$5:$AT$10,BF$5:BF$10,将星节奏统计!NH136)</f>
        <v>0</v>
      </c>
      <c r="OA137" s="28">
        <f>求节点($AT$5:$AT$10,BG$5:BG$10,将星节奏统计!NI136)</f>
        <v>0</v>
      </c>
      <c r="OB137" s="28">
        <f>求节点($AT$5:$AT$10,BH$5:BH$10,将星节奏统计!NJ136)</f>
        <v>0</v>
      </c>
      <c r="OC137" s="28">
        <f>求节点($AT$5:$AT$10,BI$5:BI$10,将星节奏统计!NK136)</f>
        <v>0</v>
      </c>
      <c r="OD137" s="28">
        <f>求节点($AT$5:$AT$10,BJ$5:BJ$10,将星节奏统计!NL136)</f>
        <v>0</v>
      </c>
      <c r="OE137" s="28">
        <f>求节点($AT$5:$AT$10,BK$5:BK$10,将星节奏统计!NM136)</f>
        <v>0</v>
      </c>
      <c r="OF137" s="28">
        <f>求节点($AT$5:$AT$10,BL$5:BL$10,将星节奏统计!NN136)</f>
        <v>0.9</v>
      </c>
      <c r="OG137" s="28">
        <f>求节点($AT$5:$AT$10,BM$5:BM$10,将星节奏统计!NO136)</f>
        <v>0.9</v>
      </c>
      <c r="OH137" s="28">
        <f>求节点($AT$5:$AT$10,BN$5:BN$10,将星节奏统计!NP136)</f>
        <v>0.6</v>
      </c>
      <c r="OI137" s="28">
        <f>求节点($AT$5:$AT$10,BO$5:BO$10,将星节奏统计!NQ136)</f>
        <v>0</v>
      </c>
      <c r="OJ137" s="28">
        <f>求节点($AT$5:$AT$10,BP$5:BP$10,将星节奏统计!NR136)</f>
        <v>0.9</v>
      </c>
      <c r="OK137" s="28">
        <f>求节点($AT$5:$AT$10,BQ$5:BQ$10,将星节奏统计!NS136)</f>
        <v>0.6</v>
      </c>
      <c r="OL137" s="28">
        <f>求节点($AT$5:$AT$10,BR$5:BR$10,将星节奏统计!NT136)</f>
        <v>0.9</v>
      </c>
      <c r="OM137" s="28">
        <f>求节点($AT$5:$AT$10,BS$5:BS$10,将星节奏统计!NU136)</f>
        <v>0</v>
      </c>
      <c r="ON137" s="28">
        <f>求节点($AT$5:$AT$10,BT$5:BT$10,将星节奏统计!NV136)</f>
        <v>0.6</v>
      </c>
      <c r="OO137" s="28">
        <f>求节点($AT$5:$AT$10,BU$5:BU$10,将星节奏统计!NW136)</f>
        <v>0.1</v>
      </c>
      <c r="OP137" s="28">
        <f>求节点($AT$5:$AT$10,BV$5:BV$10,将星节奏统计!NX136)</f>
        <v>0.6</v>
      </c>
      <c r="OQ137" s="28">
        <f>求节点($AT$5:$AT$10,BW$5:BW$10,将星节奏统计!NY136)</f>
        <v>0.5</v>
      </c>
      <c r="OR137" s="28">
        <f>求节点($AT$5:$AT$10,BX$5:BX$10,将星节奏统计!NZ136)</f>
        <v>0.33</v>
      </c>
      <c r="OS137" s="28">
        <f>求节点($AT$5:$AT$10,BY$5:BY$10,将星节奏统计!OA136)</f>
        <v>0.5</v>
      </c>
      <c r="OT137" s="28">
        <f>求节点($AT$5:$AT$10,BZ$5:BZ$10,将星节奏统计!OB136)</f>
        <v>0.33</v>
      </c>
      <c r="OU137" s="28">
        <f>求节点($AT$5:$AT$10,CA$5:CA$10,将星节奏统计!OC136)</f>
        <v>0.6</v>
      </c>
      <c r="OV137" s="28">
        <f>求节点($AT$5:$AT$10,CB$5:CB$10,将星节奏统计!OD136)</f>
        <v>0.6</v>
      </c>
      <c r="OW137" s="28">
        <f>求节点($AT$5:$AT$10,CC$5:CC$10,将星节奏统计!OE136)</f>
        <v>0.6</v>
      </c>
      <c r="OX137" s="28">
        <f>求节点($AT$5:$AT$10,CD$5:CD$10,将星节奏统计!OF136)</f>
        <v>0.6</v>
      </c>
      <c r="OY137" s="28">
        <f>求节点($AT$5:$AT$10,CE$5:CE$10,将星节奏统计!OG136)</f>
        <v>0.4</v>
      </c>
      <c r="OZ137" s="28">
        <f>求节点($AT$5:$AT$10,CF$5:CF$10,将星节奏统计!OH136)</f>
        <v>0.4</v>
      </c>
      <c r="PA137" s="28">
        <f>求节点($AT$5:$AT$10,CG$5:CG$10,将星节奏统计!OI136)</f>
        <v>0.4</v>
      </c>
      <c r="PB137" s="28">
        <f>求节点($AT$5:$AT$10,CH$5:CH$10,将星节奏统计!OJ136)</f>
        <v>0.4</v>
      </c>
      <c r="PC137" s="28">
        <f>求节点($AT$5:$AT$10,CI$5:CI$10,将星节奏统计!OK136)</f>
        <v>0.5</v>
      </c>
      <c r="PD137" s="28">
        <f>求节点($AT$5:$AT$10,CJ$5:CJ$10,将星节奏统计!OL136)</f>
        <v>0.33</v>
      </c>
      <c r="PE137" s="28">
        <f>求节点($AT$5:$AT$10,CK$5:CK$10,将星节奏统计!OM136)</f>
        <v>0</v>
      </c>
      <c r="PF137" s="28">
        <f>求节点($AT$5:$AT$10,CL$5:CL$10,将星节奏统计!ON136)</f>
        <v>0</v>
      </c>
      <c r="PG137" s="28">
        <f>求节点($AT$5:$AT$10,CM$5:CM$10,将星节奏统计!OO136)</f>
        <v>0</v>
      </c>
      <c r="PH137" s="28">
        <f>求节点($AT$5:$AT$10,CN$5:CN$10,将星节奏统计!OP136)</f>
        <v>0</v>
      </c>
      <c r="PI137" s="28">
        <f>求节点($AT$5:$AT$10,CO$5:CO$10,将星节奏统计!OQ136)</f>
        <v>0</v>
      </c>
      <c r="PJ137" s="28">
        <f>求节点($AT$5:$AT$10,CP$5:CP$10,将星节奏统计!OR136)</f>
        <v>0</v>
      </c>
      <c r="PK137" s="28">
        <f>求节点($AT$5:$AT$10,CQ$5:CQ$10,将星节奏统计!OS136)</f>
        <v>0</v>
      </c>
      <c r="PL137" s="28">
        <f>求节点($AT$5:$AT$10,CR$5:CR$10,将星节奏统计!OT136)</f>
        <v>0</v>
      </c>
      <c r="PM137" s="28">
        <f>求节点($AT$5:$AT$10,CS$5:CS$10,将星节奏统计!OU136)</f>
        <v>0</v>
      </c>
      <c r="PN137" s="28">
        <f>求节点($AT$17:$AT$22,AV$17:AV$22,将星节奏统计!OX136)</f>
        <v>0</v>
      </c>
      <c r="PO137" s="28">
        <f>求节点($AT$17:$AT$22,AW$17:AW$22,将星节奏统计!OY136)</f>
        <v>0</v>
      </c>
      <c r="PP137" s="28">
        <f>求节点($AT$17:$AT$22,AX$17:AX$22,将星节奏统计!OZ136)</f>
        <v>0</v>
      </c>
      <c r="PQ137" s="28">
        <f>求节点($AT$17:$AT$22,AY$17:AY$22,将星节奏统计!PA136)</f>
        <v>2.3098278734036415E-4</v>
      </c>
      <c r="PR137" s="28">
        <f>求节点($AT$17:$AT$22,AZ$17:AZ$22,将星节奏统计!PB136)</f>
        <v>3.4647418101054969E-4</v>
      </c>
      <c r="PS137" s="28">
        <f>求节点($AT$17:$AT$22,BA$17:BA$22,将星节奏统计!PC136)</f>
        <v>3.4647418101054969E-4</v>
      </c>
      <c r="PT137" s="28">
        <f>求节点($AT$17:$AT$22,BB$17:BB$22,将星节奏统计!PD136)</f>
        <v>5.2496088031901353E-4</v>
      </c>
      <c r="PU137" s="28">
        <f>求节点($AT$17:$AT$22,BC$17:BC$22,将星节奏统计!PE136)</f>
        <v>0</v>
      </c>
      <c r="PV137" s="28">
        <f>求节点($AT$17:$AT$22,BD$17:BD$22,将星节奏统计!PF136)</f>
        <v>3.4647418101054969E-4</v>
      </c>
      <c r="PW137" s="28">
        <f>求节点($AT$17:$AT$22,BE$17:BE$22,将星节奏统计!PG136)</f>
        <v>0</v>
      </c>
      <c r="PX137" s="28">
        <f>求节点($AT$17:$AT$22,BF$17:BF$22,将星节奏统计!PH136)</f>
        <v>0</v>
      </c>
      <c r="PY137" s="28">
        <f>求节点($AT$17:$AT$22,BG$17:BG$22,将星节奏统计!PI136)</f>
        <v>0</v>
      </c>
      <c r="PZ137" s="28">
        <f>求节点($AT$17:$AT$22,BH$17:BH$22,将星节奏统计!PJ136)</f>
        <v>0</v>
      </c>
      <c r="QA137" s="28">
        <f>求节点($AT$17:$AT$22,BI$17:BI$22,将星节奏统计!PK136)</f>
        <v>0</v>
      </c>
      <c r="QB137" s="28">
        <f>求节点($AT$17:$AT$22,BJ$17:BJ$22,将星节奏统计!PL136)</f>
        <v>0</v>
      </c>
      <c r="QC137" s="28">
        <f>求节点($AT$17:$AT$22,BK$17:BK$22,将星节奏统计!PM136)</f>
        <v>0</v>
      </c>
      <c r="QD137" s="28">
        <f>求节点($AT$17:$AT$22,BL$17:BL$22,将星节奏统计!PN136)</f>
        <v>0</v>
      </c>
      <c r="QE137" s="28">
        <f>求节点($AT$17:$AT$22,BM$17:BM$22,将星节奏统计!PO136)</f>
        <v>0</v>
      </c>
      <c r="QF137" s="28">
        <f>求节点($AT$17:$AT$22,BN$17:BN$22,将星节奏统计!PP136)</f>
        <v>0</v>
      </c>
      <c r="QG137" s="28">
        <f>求节点($AT$17:$AT$22,BO$17:BO$22,将星节奏统计!PQ136)</f>
        <v>0</v>
      </c>
      <c r="QJ137" s="3">
        <v>133</v>
      </c>
      <c r="QK137" s="28">
        <f t="shared" ca="1" si="80"/>
        <v>1.5</v>
      </c>
      <c r="QL137" s="28">
        <f t="shared" ca="1" si="80"/>
        <v>1.5</v>
      </c>
      <c r="QM137" s="28">
        <f t="shared" ca="1" si="80"/>
        <v>1.5</v>
      </c>
      <c r="QN137" s="28">
        <f t="shared" ca="1" si="80"/>
        <v>1.5</v>
      </c>
      <c r="QO137" s="28">
        <f t="shared" ca="1" si="80"/>
        <v>1.5</v>
      </c>
      <c r="QP137" s="28">
        <f t="shared" ca="1" si="81"/>
        <v>1.5</v>
      </c>
      <c r="QQ137" s="28">
        <f t="shared" ca="1" si="81"/>
        <v>1.5</v>
      </c>
      <c r="QR137" s="28">
        <f t="shared" ca="1" si="81"/>
        <v>1.5</v>
      </c>
      <c r="QS137" s="28">
        <f t="shared" ca="1" si="81"/>
        <v>1.5</v>
      </c>
      <c r="QT137" s="28">
        <f t="shared" ca="1" si="81"/>
        <v>1.5</v>
      </c>
      <c r="QU137" s="28">
        <f t="shared" ca="1" si="82"/>
        <v>0.1</v>
      </c>
      <c r="QV137" s="28">
        <f t="shared" ca="1" si="82"/>
        <v>0.1</v>
      </c>
      <c r="QW137" s="28">
        <f t="shared" ca="1" si="82"/>
        <v>0.1</v>
      </c>
      <c r="QX137" s="28">
        <f t="shared" ca="1" si="82"/>
        <v>0.1</v>
      </c>
      <c r="QY137" s="28">
        <f t="shared" ca="1" si="82"/>
        <v>0.1</v>
      </c>
      <c r="QZ137" s="28">
        <f t="shared" ca="1" si="83"/>
        <v>1</v>
      </c>
      <c r="RA137" s="28">
        <f t="shared" ca="1" si="83"/>
        <v>1</v>
      </c>
      <c r="RB137" s="28">
        <f t="shared" ca="1" si="83"/>
        <v>1</v>
      </c>
      <c r="RC137" s="28">
        <f t="shared" ca="1" si="83"/>
        <v>1</v>
      </c>
      <c r="RD137" s="28">
        <f t="shared" ca="1" si="83"/>
        <v>1</v>
      </c>
      <c r="RE137" s="28">
        <f t="shared" ca="1" si="84"/>
        <v>0.99</v>
      </c>
      <c r="RF137" s="28">
        <f t="shared" ca="1" si="84"/>
        <v>0.99</v>
      </c>
      <c r="RG137" s="28">
        <f t="shared" ca="1" si="84"/>
        <v>0.99</v>
      </c>
      <c r="RH137" s="28">
        <f t="shared" ca="1" si="84"/>
        <v>0.99</v>
      </c>
      <c r="RI137" s="28">
        <f t="shared" ca="1" si="84"/>
        <v>0.99</v>
      </c>
      <c r="RJ137" s="28">
        <f t="shared" ca="1" si="85"/>
        <v>3.3834017176604531E-4</v>
      </c>
      <c r="RK137" s="28">
        <f t="shared" ca="1" si="85"/>
        <v>0</v>
      </c>
      <c r="RL137" s="28">
        <f t="shared" ca="1" si="85"/>
        <v>3.3834017176604531E-4</v>
      </c>
      <c r="RM137" s="28">
        <f t="shared" ca="1" si="85"/>
        <v>0</v>
      </c>
      <c r="RN137" s="28">
        <f t="shared" ca="1" si="85"/>
        <v>3.6222300742011927E-4</v>
      </c>
      <c r="RO137" s="28">
        <f t="shared" ca="1" si="86"/>
        <v>3.2362972951534633E-4</v>
      </c>
      <c r="RP137" s="28">
        <f t="shared" ca="1" si="86"/>
        <v>0</v>
      </c>
      <c r="RQ137" s="28">
        <f t="shared" ca="1" si="86"/>
        <v>3.2362972951534633E-4</v>
      </c>
      <c r="RR137" s="28">
        <f t="shared" ca="1" si="86"/>
        <v>0</v>
      </c>
      <c r="RS137" s="28">
        <f t="shared" ca="1" si="86"/>
        <v>3.4647418101054969E-4</v>
      </c>
      <c r="RT137" s="28">
        <f t="shared" ca="1" si="87"/>
        <v>0.1</v>
      </c>
      <c r="RU137" s="28">
        <f t="shared" ca="1" si="87"/>
        <v>0.1</v>
      </c>
      <c r="RV137" s="28">
        <f t="shared" ca="1" si="87"/>
        <v>0.1</v>
      </c>
      <c r="RW137" s="28">
        <f t="shared" ca="1" si="87"/>
        <v>0.1</v>
      </c>
      <c r="RX137" s="28">
        <f t="shared" ca="1" si="87"/>
        <v>0.1</v>
      </c>
      <c r="RY137" s="28">
        <f t="shared" ca="1" si="88"/>
        <v>0.2</v>
      </c>
      <c r="RZ137" s="28">
        <f t="shared" ca="1" si="88"/>
        <v>0.2</v>
      </c>
      <c r="SA137" s="28">
        <f t="shared" ca="1" si="88"/>
        <v>0.2</v>
      </c>
      <c r="SB137" s="28">
        <f t="shared" ca="1" si="88"/>
        <v>0.2</v>
      </c>
      <c r="SC137" s="28">
        <f t="shared" ca="1" si="88"/>
        <v>0.2</v>
      </c>
    </row>
    <row r="138" spans="46:497" x14ac:dyDescent="0.2">
      <c r="AU138" s="28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U138" s="3">
        <v>134</v>
      </c>
      <c r="CV138" s="28">
        <f>求节点($AT$5:$AT$10,AV$5:AV$10,将星节奏统计!BJ137)</f>
        <v>0.1</v>
      </c>
      <c r="CW138" s="28">
        <f>求节点($AT$5:$AT$10,AW$5:AW$10,将星节奏统计!BK137)</f>
        <v>0.1</v>
      </c>
      <c r="CX138" s="28">
        <f>求节点($AT$5:$AT$10,AX$5:AX$10,将星节奏统计!BL137)</f>
        <v>0.1</v>
      </c>
      <c r="CY138" s="28">
        <f>求节点($AT$5:$AT$10,AY$5:AY$10,将星节奏统计!BM137)</f>
        <v>0</v>
      </c>
      <c r="CZ138" s="28">
        <f>求节点($AT$5:$AT$10,AZ$5:AZ$10,将星节奏统计!BN137)</f>
        <v>0</v>
      </c>
      <c r="DA138" s="28">
        <f>求节点($AT$5:$AT$10,BA$5:BA$10,将星节奏统计!BO137)</f>
        <v>0</v>
      </c>
      <c r="DB138" s="28">
        <f>求节点($AT$5:$AT$10,BB$5:BB$10,将星节奏统计!BP137)</f>
        <v>0</v>
      </c>
      <c r="DC138" s="28">
        <f>求节点($AT$5:$AT$10,BC$5:BC$10,将星节奏统计!BQ137)</f>
        <v>0</v>
      </c>
      <c r="DD138" s="28">
        <f>求节点($AT$5:$AT$10,BD$5:BD$10,将星节奏统计!BR137)</f>
        <v>0</v>
      </c>
      <c r="DE138" s="28">
        <f>求节点($AT$5:$AT$10,BE$5:BE$10,将星节奏统计!BS137)</f>
        <v>0</v>
      </c>
      <c r="DF138" s="28">
        <f>求节点($AT$5:$AT$10,BF$5:BF$10,将星节奏统计!BT137)</f>
        <v>0</v>
      </c>
      <c r="DG138" s="28">
        <f>求节点($AT$5:$AT$10,BG$5:BG$10,将星节奏统计!BU137)</f>
        <v>0</v>
      </c>
      <c r="DH138" s="28">
        <f>求节点($AT$5:$AT$10,BH$5:BH$10,将星节奏统计!BV137)</f>
        <v>0</v>
      </c>
      <c r="DI138" s="28">
        <f>求节点($AT$5:$AT$10,BI$5:BI$10,将星节奏统计!BW137)</f>
        <v>0</v>
      </c>
      <c r="DJ138" s="28">
        <f>求节点($AT$5:$AT$10,BJ$5:BJ$10,将星节奏统计!BX137)</f>
        <v>0</v>
      </c>
      <c r="DK138" s="28">
        <f>求节点($AT$5:$AT$10,BK$5:BK$10,将星节奏统计!BY137)</f>
        <v>0</v>
      </c>
      <c r="DL138" s="28">
        <f>求节点($AT$5:$AT$10,BL$5:BL$10,将星节奏统计!BZ137)</f>
        <v>0.9</v>
      </c>
      <c r="DM138" s="28">
        <f>求节点($AT$5:$AT$10,BM$5:BM$10,将星节奏统计!CA137)</f>
        <v>0.9</v>
      </c>
      <c r="DN138" s="28">
        <f>求节点($AT$5:$AT$10,BN$5:BN$10,将星节奏统计!CB137)</f>
        <v>0.6</v>
      </c>
      <c r="DO138" s="28">
        <f>求节点($AT$5:$AT$10,BO$5:BO$10,将星节奏统计!CC137)</f>
        <v>0</v>
      </c>
      <c r="DP138" s="28">
        <f>求节点($AT$5:$AT$10,BP$5:BP$10,将星节奏统计!CD137)</f>
        <v>0.9</v>
      </c>
      <c r="DQ138" s="28">
        <f>求节点($AT$5:$AT$10,BQ$5:BQ$10,将星节奏统计!CE137)</f>
        <v>0.6</v>
      </c>
      <c r="DR138" s="28">
        <f>求节点($AT$5:$AT$10,BR$5:BR$10,将星节奏统计!CF137)</f>
        <v>0.9</v>
      </c>
      <c r="DS138" s="28">
        <f>求节点($AT$5:$AT$10,BS$5:BS$10,将星节奏统计!CG137)</f>
        <v>0</v>
      </c>
      <c r="DT138" s="28">
        <f>求节点($AT$5:$AT$10,BT$5:BT$10,将星节奏统计!CH137)</f>
        <v>0.6</v>
      </c>
      <c r="DU138" s="28">
        <f>求节点($AT$5:$AT$10,BU$5:BU$10,将星节奏统计!CI137)</f>
        <v>0.1</v>
      </c>
      <c r="DV138" s="28">
        <f>求节点($AT$5:$AT$10,BV$5:BV$10,将星节奏统计!CJ137)</f>
        <v>0.6</v>
      </c>
      <c r="DW138" s="28">
        <f>求节点($AT$5:$AT$10,BW$5:BW$10,将星节奏统计!CK137)</f>
        <v>0.5</v>
      </c>
      <c r="DX138" s="28">
        <f>求节点($AT$5:$AT$10,BX$5:BX$10,将星节奏统计!CL137)</f>
        <v>0.33</v>
      </c>
      <c r="DY138" s="28">
        <f>求节点($AT$5:$AT$10,BY$5:BY$10,将星节奏统计!CM137)</f>
        <v>0.5</v>
      </c>
      <c r="DZ138" s="28">
        <f>求节点($AT$5:$AT$10,BZ$5:BZ$10,将星节奏统计!CN137)</f>
        <v>0.33</v>
      </c>
      <c r="EA138" s="28">
        <f>求节点($AT$5:$AT$10,CA$5:CA$10,将星节奏统计!CO137)</f>
        <v>0.6</v>
      </c>
      <c r="EB138" s="28">
        <f>求节点($AT$5:$AT$10,CB$5:CB$10,将星节奏统计!CP137)</f>
        <v>0.6</v>
      </c>
      <c r="EC138" s="28">
        <f>求节点($AT$5:$AT$10,CC$5:CC$10,将星节奏统计!CQ137)</f>
        <v>0.6</v>
      </c>
      <c r="ED138" s="28">
        <f>求节点($AT$5:$AT$10,CD$5:CD$10,将星节奏统计!CR137)</f>
        <v>0.6</v>
      </c>
      <c r="EE138" s="28">
        <f>求节点($AT$5:$AT$10,CE$5:CE$10,将星节奏统计!CS137)</f>
        <v>0.4</v>
      </c>
      <c r="EF138" s="28">
        <f>求节点($AT$5:$AT$10,CF$5:CF$10,将星节奏统计!CT137)</f>
        <v>0.4</v>
      </c>
      <c r="EG138" s="28">
        <f>求节点($AT$5:$AT$10,CG$5:CG$10,将星节奏统计!CU137)</f>
        <v>0.4</v>
      </c>
      <c r="EH138" s="28">
        <f>求节点($AT$5:$AT$10,CH$5:CH$10,将星节奏统计!CV137)</f>
        <v>0.4</v>
      </c>
      <c r="EI138" s="28">
        <f>求节点($AT$5:$AT$10,CI$5:CI$10,将星节奏统计!CW137)</f>
        <v>0.5</v>
      </c>
      <c r="EJ138" s="28">
        <f>求节点($AT$5:$AT$10,CJ$5:CJ$10,将星节奏统计!CX137)</f>
        <v>0.33</v>
      </c>
      <c r="EK138" s="28">
        <f>求节点($AT$5:$AT$10,CK$5:CK$10,将星节奏统计!CY137)</f>
        <v>0</v>
      </c>
      <c r="EL138" s="28">
        <f>求节点($AT$5:$AT$10,CL$5:CL$10,将星节奏统计!CZ137)</f>
        <v>0</v>
      </c>
      <c r="EM138" s="28">
        <f>求节点($AT$5:$AT$10,CM$5:CM$10,将星节奏统计!DA137)</f>
        <v>0</v>
      </c>
      <c r="EN138" s="28">
        <f>求节点($AT$5:$AT$10,CN$5:CN$10,将星节奏统计!DB137)</f>
        <v>0</v>
      </c>
      <c r="EO138" s="28">
        <f>求节点($AT$5:$AT$10,CO$5:CO$10,将星节奏统计!DC137)</f>
        <v>0</v>
      </c>
      <c r="EP138" s="28">
        <f>求节点($AT$5:$AT$10,CP$5:CP$10,将星节奏统计!DD137)</f>
        <v>0</v>
      </c>
      <c r="EQ138" s="28">
        <f>求节点($AT$5:$AT$10,CQ$5:CQ$10,将星节奏统计!DE137)</f>
        <v>0</v>
      </c>
      <c r="ER138" s="28">
        <f>求节点($AT$5:$AT$10,CR$5:CR$10,将星节奏统计!DF137)</f>
        <v>0</v>
      </c>
      <c r="ES138" s="28">
        <f>求节点($AT$5:$AT$10,CS$5:CS$10,将星节奏统计!DG137)</f>
        <v>0</v>
      </c>
      <c r="ET138" s="28">
        <f>求节点($AT$17:$AT$22,AV$17:AV$22,将星节奏统计!DJ137)</f>
        <v>0</v>
      </c>
      <c r="EU138" s="28">
        <f>求节点($AT$17:$AT$22,AW$17:AW$22,将星节奏统计!DK137)</f>
        <v>0</v>
      </c>
      <c r="EV138" s="28">
        <f>求节点($AT$17:$AT$22,AX$17:AX$22,将星节奏统计!DL137)</f>
        <v>0</v>
      </c>
      <c r="EW138" s="28">
        <f>求节点($AT$17:$AT$22,AY$17:AY$22,将星节奏统计!DM137)</f>
        <v>2.1575315301023551E-4</v>
      </c>
      <c r="EX138" s="28">
        <f>求节点($AT$17:$AT$22,AZ$17:AZ$22,将星节奏统计!DN137)</f>
        <v>3.2362972951534633E-4</v>
      </c>
      <c r="EY138" s="28">
        <f>求节点($AT$17:$AT$22,BA$17:BA$22,将星节奏统计!DO137)</f>
        <v>3.2362972951534633E-4</v>
      </c>
      <c r="EZ138" s="28">
        <f>求节点($AT$17:$AT$22,BB$17:BB$22,将星节奏统计!DP137)</f>
        <v>4.9034807502325306E-4</v>
      </c>
      <c r="FA138" s="28">
        <f>求节点($AT$17:$AT$22,BC$17:BC$22,将星节奏统计!DQ137)</f>
        <v>0</v>
      </c>
      <c r="FB138" s="28">
        <f>求节点($AT$17:$AT$22,BD$17:BD$22,将星节奏统计!DR137)</f>
        <v>3.2362972951534633E-4</v>
      </c>
      <c r="FC138" s="28">
        <f>求节点($AT$17:$AT$22,BE$17:BE$22,将星节奏统计!DS137)</f>
        <v>0</v>
      </c>
      <c r="FD138" s="28">
        <f>求节点($AT$17:$AT$22,BF$17:BF$22,将星节奏统计!DT137)</f>
        <v>0</v>
      </c>
      <c r="FE138" s="28">
        <f>求节点($AT$17:$AT$22,BG$17:BG$22,将星节奏统计!DU137)</f>
        <v>0</v>
      </c>
      <c r="FF138" s="28">
        <f>求节点($AT$17:$AT$22,BH$17:BH$22,将星节奏统计!DV137)</f>
        <v>0</v>
      </c>
      <c r="FG138" s="28">
        <f>求节点($AT$17:$AT$22,BI$17:BI$22,将星节奏统计!DW137)</f>
        <v>0</v>
      </c>
      <c r="FH138" s="28">
        <f>求节点($AT$17:$AT$22,BJ$17:BJ$22,将星节奏统计!DX137)</f>
        <v>0</v>
      </c>
      <c r="FI138" s="28">
        <f>求节点($AT$17:$AT$22,BK$17:BK$22,将星节奏统计!DY137)</f>
        <v>0</v>
      </c>
      <c r="FJ138" s="28">
        <f>求节点($AT$17:$AT$22,BL$17:BL$22,将星节奏统计!DZ137)</f>
        <v>0</v>
      </c>
      <c r="FK138" s="28">
        <f>求节点($AT$17:$AT$22,BM$17:BM$22,将星节奏统计!EA137)</f>
        <v>0</v>
      </c>
      <c r="FL138" s="28">
        <f>求节点($AT$17:$AT$22,BN$17:BN$22,将星节奏统计!EB137)</f>
        <v>0</v>
      </c>
      <c r="FM138" s="28">
        <f>求节点($AT$17:$AT$22,BO$17:BO$22,将星节奏统计!EC137)</f>
        <v>0</v>
      </c>
      <c r="FN138" s="28">
        <f>求节点($AT$5:$AT$10,AV$5:AV$10,将星节奏统计!EG137)</f>
        <v>0.1</v>
      </c>
      <c r="FO138" s="28">
        <f>求节点($AT$5:$AT$10,AW$5:AW$10,将星节奏统计!EH137)</f>
        <v>0.1</v>
      </c>
      <c r="FP138" s="28">
        <f>求节点($AT$5:$AT$10,AX$5:AX$10,将星节奏统计!EI137)</f>
        <v>0.1</v>
      </c>
      <c r="FQ138" s="28">
        <f>求节点($AT$5:$AT$10,AY$5:AY$10,将星节奏统计!EJ137)</f>
        <v>0</v>
      </c>
      <c r="FR138" s="28">
        <f>求节点($AT$5:$AT$10,AZ$5:AZ$10,将星节奏统计!EK137)</f>
        <v>0</v>
      </c>
      <c r="FS138" s="28">
        <f>求节点($AT$5:$AT$10,BA$5:BA$10,将星节奏统计!EL137)</f>
        <v>0</v>
      </c>
      <c r="FT138" s="28">
        <f>求节点($AT$5:$AT$10,BB$5:BB$10,将星节奏统计!EM137)</f>
        <v>0</v>
      </c>
      <c r="FU138" s="28">
        <f>求节点($AT$5:$AT$10,BC$5:BC$10,将星节奏统计!EN137)</f>
        <v>0</v>
      </c>
      <c r="FV138" s="28">
        <f>求节点($AT$5:$AT$10,BD$5:BD$10,将星节奏统计!EO137)</f>
        <v>0</v>
      </c>
      <c r="FW138" s="28">
        <f>求节点($AT$5:$AT$10,BE$5:BE$10,将星节奏统计!EP137)</f>
        <v>0</v>
      </c>
      <c r="FX138" s="28">
        <f>求节点($AT$5:$AT$10,BF$5:BF$10,将星节奏统计!EQ137)</f>
        <v>0</v>
      </c>
      <c r="FY138" s="28">
        <f>求节点($AT$5:$AT$10,BG$5:BG$10,将星节奏统计!ER137)</f>
        <v>0</v>
      </c>
      <c r="FZ138" s="28">
        <f>求节点($AT$5:$AT$10,BH$5:BH$10,将星节奏统计!ES137)</f>
        <v>0</v>
      </c>
      <c r="GA138" s="28">
        <f>求节点($AT$5:$AT$10,BI$5:BI$10,将星节奏统计!ET137)</f>
        <v>0</v>
      </c>
      <c r="GB138" s="28">
        <f>求节点($AT$5:$AT$10,BJ$5:BJ$10,将星节奏统计!EU137)</f>
        <v>0</v>
      </c>
      <c r="GC138" s="28">
        <f>求节点($AT$5:$AT$10,BK$5:BK$10,将星节奏统计!EV137)</f>
        <v>0</v>
      </c>
      <c r="GD138" s="28">
        <f>求节点($AT$5:$AT$10,BL$5:BL$10,将星节奏统计!EW137)</f>
        <v>0.9</v>
      </c>
      <c r="GE138" s="28">
        <f>求节点($AT$5:$AT$10,BM$5:BM$10,将星节奏统计!EX137)</f>
        <v>0.9</v>
      </c>
      <c r="GF138" s="28">
        <f>求节点($AT$5:$AT$10,BN$5:BN$10,将星节奏统计!EY137)</f>
        <v>0.6</v>
      </c>
      <c r="GG138" s="28">
        <f>求节点($AT$5:$AT$10,BO$5:BO$10,将星节奏统计!EZ137)</f>
        <v>0</v>
      </c>
      <c r="GH138" s="28">
        <f>求节点($AT$5:$AT$10,BP$5:BP$10,将星节奏统计!FA137)</f>
        <v>0.9</v>
      </c>
      <c r="GI138" s="28">
        <f>求节点($AT$5:$AT$10,BQ$5:BQ$10,将星节奏统计!FB137)</f>
        <v>0.6</v>
      </c>
      <c r="GJ138" s="28">
        <f>求节点($AT$5:$AT$10,BR$5:BR$10,将星节奏统计!FC137)</f>
        <v>0.9</v>
      </c>
      <c r="GK138" s="28">
        <f>求节点($AT$5:$AT$10,BS$5:BS$10,将星节奏统计!FD137)</f>
        <v>0</v>
      </c>
      <c r="GL138" s="28">
        <f>求节点($AT$5:$AT$10,BT$5:BT$10,将星节奏统计!FE137)</f>
        <v>0.6</v>
      </c>
      <c r="GM138" s="28">
        <f>求节点($AT$5:$AT$10,BU$5:BU$10,将星节奏统计!FF137)</f>
        <v>0.1</v>
      </c>
      <c r="GN138" s="28">
        <f>求节点($AT$5:$AT$10,BV$5:BV$10,将星节奏统计!FG137)</f>
        <v>0.6</v>
      </c>
      <c r="GO138" s="28">
        <f>求节点($AT$5:$AT$10,BW$5:BW$10,将星节奏统计!FH137)</f>
        <v>0.5</v>
      </c>
      <c r="GP138" s="28">
        <f>求节点($AT$5:$AT$10,BX$5:BX$10,将星节奏统计!FI137)</f>
        <v>0.33</v>
      </c>
      <c r="GQ138" s="28">
        <f>求节点($AT$5:$AT$10,BY$5:BY$10,将星节奏统计!FJ137)</f>
        <v>0.5</v>
      </c>
      <c r="GR138" s="28">
        <f>求节点($AT$5:$AT$10,BZ$5:BZ$10,将星节奏统计!FK137)</f>
        <v>0.33</v>
      </c>
      <c r="GS138" s="28">
        <f>求节点($AT$5:$AT$10,CA$5:CA$10,将星节奏统计!FL137)</f>
        <v>0.6</v>
      </c>
      <c r="GT138" s="28">
        <f>求节点($AT$5:$AT$10,CB$5:CB$10,将星节奏统计!FM137)</f>
        <v>0.6</v>
      </c>
      <c r="GU138" s="28">
        <f>求节点($AT$5:$AT$10,CC$5:CC$10,将星节奏统计!FN137)</f>
        <v>0.6</v>
      </c>
      <c r="GV138" s="28">
        <f>求节点($AT$5:$AT$10,CD$5:CD$10,将星节奏统计!FO137)</f>
        <v>0.6</v>
      </c>
      <c r="GW138" s="28">
        <f>求节点($AT$5:$AT$10,CE$5:CE$10,将星节奏统计!FP137)</f>
        <v>0.4</v>
      </c>
      <c r="GX138" s="28">
        <f>求节点($AT$5:$AT$10,CF$5:CF$10,将星节奏统计!FQ137)</f>
        <v>0.4</v>
      </c>
      <c r="GY138" s="28">
        <f>求节点($AT$5:$AT$10,CG$5:CG$10,将星节奏统计!FR137)</f>
        <v>0.4</v>
      </c>
      <c r="GZ138" s="28">
        <f>求节点($AT$5:$AT$10,CH$5:CH$10,将星节奏统计!FS137)</f>
        <v>0.4</v>
      </c>
      <c r="HA138" s="28">
        <f>求节点($AT$5:$AT$10,CI$5:CI$10,将星节奏统计!FT137)</f>
        <v>0.5</v>
      </c>
      <c r="HB138" s="28">
        <f>求节点($AT$5:$AT$10,CJ$5:CJ$10,将星节奏统计!FU137)</f>
        <v>0.33</v>
      </c>
      <c r="HC138" s="28">
        <f>求节点($AT$5:$AT$10,CK$5:CK$10,将星节奏统计!FV137)</f>
        <v>0</v>
      </c>
      <c r="HD138" s="28">
        <f>求节点($AT$5:$AT$10,CL$5:CL$10,将星节奏统计!FW137)</f>
        <v>0</v>
      </c>
      <c r="HE138" s="28">
        <f>求节点($AT$5:$AT$10,CM$5:CM$10,将星节奏统计!FX137)</f>
        <v>0</v>
      </c>
      <c r="HF138" s="28">
        <f>求节点($AT$5:$AT$10,CN$5:CN$10,将星节奏统计!FY137)</f>
        <v>0</v>
      </c>
      <c r="HG138" s="28">
        <f>求节点($AT$5:$AT$10,CO$5:CO$10,将星节奏统计!FZ137)</f>
        <v>0</v>
      </c>
      <c r="HH138" s="28">
        <f>求节点($AT$5:$AT$10,CP$5:CP$10,将星节奏统计!GA137)</f>
        <v>0</v>
      </c>
      <c r="HI138" s="28">
        <f>求节点($AT$5:$AT$10,CQ$5:CQ$10,将星节奏统计!GB137)</f>
        <v>0</v>
      </c>
      <c r="HJ138" s="28">
        <f>求节点($AT$5:$AT$10,CR$5:CR$10,将星节奏统计!GC137)</f>
        <v>0</v>
      </c>
      <c r="HK138" s="28">
        <f>求节点($AT$5:$AT$10,CS$5:CS$10,将星节奏统计!GD137)</f>
        <v>0</v>
      </c>
      <c r="HL138" s="28">
        <f>求节点($AT$17:$AT$22,AV$17:AV$22,将星节奏统计!GG137)</f>
        <v>0</v>
      </c>
      <c r="HM138" s="28">
        <f>求节点($AT$17:$AT$22,AW$17:AW$22,将星节奏统计!GH137)</f>
        <v>0</v>
      </c>
      <c r="HN138" s="28">
        <f>求节点($AT$17:$AT$22,AX$17:AX$22,将星节奏统计!GI137)</f>
        <v>0</v>
      </c>
      <c r="HO138" s="28">
        <f>求节点($AT$17:$AT$22,AY$17:AY$22,将星节奏统计!GJ137)</f>
        <v>0</v>
      </c>
      <c r="HP138" s="28">
        <f>求节点($AT$17:$AT$22,AZ$17:AZ$22,将星节奏统计!GK137)</f>
        <v>0</v>
      </c>
      <c r="HQ138" s="28">
        <f>求节点($AT$17:$AT$22,BA$17:BA$22,将星节奏统计!GL137)</f>
        <v>0</v>
      </c>
      <c r="HR138" s="28">
        <f>求节点($AT$17:$AT$22,BB$17:BB$22,将星节奏统计!GM137)</f>
        <v>0</v>
      </c>
      <c r="HS138" s="28">
        <f>求节点($AT$17:$AT$22,BC$17:BC$22,将星节奏统计!GN137)</f>
        <v>0</v>
      </c>
      <c r="HT138" s="28">
        <f>求节点($AT$17:$AT$22,BD$17:BD$22,将星节奏统计!GO137)</f>
        <v>0</v>
      </c>
      <c r="HU138" s="28">
        <f>求节点($AT$17:$AT$22,BE$17:BE$22,将星节奏统计!GP137)</f>
        <v>0</v>
      </c>
      <c r="HV138" s="28">
        <f>求节点($AT$17:$AT$22,BF$17:BF$22,将星节奏统计!GQ137)</f>
        <v>0</v>
      </c>
      <c r="HW138" s="28">
        <f>求节点($AT$17:$AT$22,BG$17:BG$22,将星节奏统计!GR137)</f>
        <v>0</v>
      </c>
      <c r="HX138" s="28">
        <f>求节点($AT$17:$AT$22,BH$17:BH$22,将星节奏统计!GS137)</f>
        <v>0</v>
      </c>
      <c r="HY138" s="28">
        <f>求节点($AT$17:$AT$22,BI$17:BI$22,将星节奏统计!GT137)</f>
        <v>0</v>
      </c>
      <c r="HZ138" s="28">
        <f>求节点($AT$17:$AT$22,BJ$17:BJ$22,将星节奏统计!GU137)</f>
        <v>0</v>
      </c>
      <c r="IA138" s="28">
        <f>求节点($AT$17:$AT$22,BK$17:BK$22,将星节奏统计!GV137)</f>
        <v>0</v>
      </c>
      <c r="IB138" s="28">
        <f>求节点($AT$17:$AT$22,BL$17:BL$22,将星节奏统计!GW137)</f>
        <v>0</v>
      </c>
      <c r="IC138" s="28">
        <f>求节点($AT$17:$AT$22,BM$17:BM$22,将星节奏统计!GX137)</f>
        <v>0</v>
      </c>
      <c r="ID138" s="28">
        <f>求节点($AT$17:$AT$22,BN$17:BN$22,将星节奏统计!GY137)</f>
        <v>0</v>
      </c>
      <c r="IE138" s="28">
        <f>求节点($AT$17:$AT$22,BO$17:BO$22,将星节奏统计!GZ137)</f>
        <v>0</v>
      </c>
      <c r="IF138" s="28">
        <f>求节点($AT$5:$AT$10,AV$5:AV$10,将星节奏统计!HD137)</f>
        <v>0.1</v>
      </c>
      <c r="IG138" s="28">
        <f>求节点($AT$5:$AT$10,AW$5:AW$10,将星节奏统计!HE137)</f>
        <v>0.1</v>
      </c>
      <c r="IH138" s="28">
        <f>求节点($AT$5:$AT$10,AX$5:AX$10,将星节奏统计!HF137)</f>
        <v>0.1</v>
      </c>
      <c r="II138" s="28">
        <f>求节点($AT$5:$AT$10,AY$5:AY$10,将星节奏统计!HG137)</f>
        <v>0</v>
      </c>
      <c r="IJ138" s="28">
        <f>求节点($AT$5:$AT$10,AZ$5:AZ$10,将星节奏统计!HH137)</f>
        <v>0</v>
      </c>
      <c r="IK138" s="28">
        <f>求节点($AT$5:$AT$10,BA$5:BA$10,将星节奏统计!HI137)</f>
        <v>0</v>
      </c>
      <c r="IL138" s="28">
        <f>求节点($AT$5:$AT$10,BB$5:BB$10,将星节奏统计!HJ137)</f>
        <v>0</v>
      </c>
      <c r="IM138" s="28">
        <f>求节点($AT$5:$AT$10,BC$5:BC$10,将星节奏统计!HK137)</f>
        <v>0</v>
      </c>
      <c r="IN138" s="28">
        <f>求节点($AT$5:$AT$10,BD$5:BD$10,将星节奏统计!HL137)</f>
        <v>0</v>
      </c>
      <c r="IO138" s="28">
        <f>求节点($AT$5:$AT$10,BE$5:BE$10,将星节奏统计!HM137)</f>
        <v>0</v>
      </c>
      <c r="IP138" s="28">
        <f>求节点($AT$5:$AT$10,BF$5:BF$10,将星节奏统计!HN137)</f>
        <v>0</v>
      </c>
      <c r="IQ138" s="28">
        <f>求节点($AT$5:$AT$10,BG$5:BG$10,将星节奏统计!HO137)</f>
        <v>0</v>
      </c>
      <c r="IR138" s="28">
        <f>求节点($AT$5:$AT$10,BH$5:BH$10,将星节奏统计!HP137)</f>
        <v>0</v>
      </c>
      <c r="IS138" s="28">
        <f>求节点($AT$5:$AT$10,BI$5:BI$10,将星节奏统计!HQ137)</f>
        <v>0</v>
      </c>
      <c r="IT138" s="28">
        <f>求节点($AT$5:$AT$10,BJ$5:BJ$10,将星节奏统计!HR137)</f>
        <v>0</v>
      </c>
      <c r="IU138" s="28">
        <f>求节点($AT$5:$AT$10,BK$5:BK$10,将星节奏统计!HS137)</f>
        <v>0</v>
      </c>
      <c r="IV138" s="28">
        <f>求节点($AT$5:$AT$10,BL$5:BL$10,将星节奏统计!HT137)</f>
        <v>0.9</v>
      </c>
      <c r="IW138" s="28">
        <f>求节点($AT$5:$AT$10,BM$5:BM$10,将星节奏统计!HU137)</f>
        <v>0.9</v>
      </c>
      <c r="IX138" s="28">
        <f>求节点($AT$5:$AT$10,BN$5:BN$10,将星节奏统计!HV137)</f>
        <v>0.6</v>
      </c>
      <c r="IY138" s="28">
        <f>求节点($AT$5:$AT$10,BO$5:BO$10,将星节奏统计!HW137)</f>
        <v>0</v>
      </c>
      <c r="IZ138" s="28">
        <f>求节点($AT$5:$AT$10,BP$5:BP$10,将星节奏统计!HX137)</f>
        <v>0.9</v>
      </c>
      <c r="JA138" s="28">
        <f>求节点($AT$5:$AT$10,BQ$5:BQ$10,将星节奏统计!HY137)</f>
        <v>0.6</v>
      </c>
      <c r="JB138" s="28">
        <f>求节点($AT$5:$AT$10,BR$5:BR$10,将星节奏统计!HZ137)</f>
        <v>0.9</v>
      </c>
      <c r="JC138" s="28">
        <f>求节点($AT$5:$AT$10,BS$5:BS$10,将星节奏统计!IA137)</f>
        <v>0</v>
      </c>
      <c r="JD138" s="28">
        <f>求节点($AT$5:$AT$10,BT$5:BT$10,将星节奏统计!IB137)</f>
        <v>0.6</v>
      </c>
      <c r="JE138" s="28">
        <f>求节点($AT$5:$AT$10,BU$5:BU$10,将星节奏统计!IC137)</f>
        <v>0.1</v>
      </c>
      <c r="JF138" s="28">
        <f>求节点($AT$5:$AT$10,BV$5:BV$10,将星节奏统计!ID137)</f>
        <v>0.6</v>
      </c>
      <c r="JG138" s="28">
        <f>求节点($AT$5:$AT$10,BW$5:BW$10,将星节奏统计!IE137)</f>
        <v>0.5</v>
      </c>
      <c r="JH138" s="28">
        <f>求节点($AT$5:$AT$10,BX$5:BX$10,将星节奏统计!IF137)</f>
        <v>0.33</v>
      </c>
      <c r="JI138" s="28">
        <f>求节点($AT$5:$AT$10,BY$5:BY$10,将星节奏统计!IG137)</f>
        <v>0.5</v>
      </c>
      <c r="JJ138" s="28">
        <f>求节点($AT$5:$AT$10,BZ$5:BZ$10,将星节奏统计!IH137)</f>
        <v>0.33</v>
      </c>
      <c r="JK138" s="28">
        <f>求节点($AT$5:$AT$10,CA$5:CA$10,将星节奏统计!II137)</f>
        <v>0.6</v>
      </c>
      <c r="JL138" s="28">
        <f>求节点($AT$5:$AT$10,CB$5:CB$10,将星节奏统计!IJ137)</f>
        <v>0.6</v>
      </c>
      <c r="JM138" s="28">
        <f>求节点($AT$5:$AT$10,CC$5:CC$10,将星节奏统计!IK137)</f>
        <v>0.6</v>
      </c>
      <c r="JN138" s="28">
        <f>求节点($AT$5:$AT$10,CD$5:CD$10,将星节奏统计!IL137)</f>
        <v>0.6</v>
      </c>
      <c r="JO138" s="28">
        <f>求节点($AT$5:$AT$10,CE$5:CE$10,将星节奏统计!IM137)</f>
        <v>0.4</v>
      </c>
      <c r="JP138" s="28">
        <f>求节点($AT$5:$AT$10,CF$5:CF$10,将星节奏统计!IN137)</f>
        <v>0.4</v>
      </c>
      <c r="JQ138" s="28">
        <f>求节点($AT$5:$AT$10,CG$5:CG$10,将星节奏统计!IO137)</f>
        <v>0.4</v>
      </c>
      <c r="JR138" s="28">
        <f>求节点($AT$5:$AT$10,CH$5:CH$10,将星节奏统计!IP137)</f>
        <v>0.4</v>
      </c>
      <c r="JS138" s="28">
        <f>求节点($AT$5:$AT$10,CI$5:CI$10,将星节奏统计!IQ137)</f>
        <v>0.5</v>
      </c>
      <c r="JT138" s="28">
        <f>求节点($AT$5:$AT$10,CJ$5:CJ$10,将星节奏统计!IR137)</f>
        <v>0.33</v>
      </c>
      <c r="JU138" s="28">
        <f>求节点($AT$5:$AT$10,CK$5:CK$10,将星节奏统计!IS137)</f>
        <v>0</v>
      </c>
      <c r="JV138" s="28">
        <f>求节点($AT$5:$AT$10,CL$5:CL$10,将星节奏统计!IT137)</f>
        <v>0</v>
      </c>
      <c r="JW138" s="28">
        <f>求节点($AT$5:$AT$10,CM$5:CM$10,将星节奏统计!IU137)</f>
        <v>0</v>
      </c>
      <c r="JX138" s="28">
        <f>求节点($AT$5:$AT$10,CN$5:CN$10,将星节奏统计!IV137)</f>
        <v>0</v>
      </c>
      <c r="JY138" s="28">
        <f>求节点($AT$5:$AT$10,CO$5:CO$10,将星节奏统计!IW137)</f>
        <v>0</v>
      </c>
      <c r="JZ138" s="28">
        <f>求节点($AT$5:$AT$10,CP$5:CP$10,将星节奏统计!IX137)</f>
        <v>0</v>
      </c>
      <c r="KA138" s="28">
        <f>求节点($AT$5:$AT$10,CQ$5:CQ$10,将星节奏统计!IY137)</f>
        <v>0</v>
      </c>
      <c r="KB138" s="28">
        <f>求节点($AT$5:$AT$10,CR$5:CR$10,将星节奏统计!IZ137)</f>
        <v>0</v>
      </c>
      <c r="KC138" s="28">
        <f>求节点($AT$5:$AT$10,CS$5:CS$10,将星节奏统计!JA137)</f>
        <v>0</v>
      </c>
      <c r="KD138" s="28">
        <f>求节点($AT$17:$AT$22,AV$17:AV$22,将星节奏统计!JD137)</f>
        <v>0</v>
      </c>
      <c r="KE138" s="28">
        <f>求节点($AT$17:$AT$22,AW$17:AW$22,将星节奏统计!JE137)</f>
        <v>0</v>
      </c>
      <c r="KF138" s="28">
        <f>求节点($AT$17:$AT$22,AX$17:AX$22,将星节奏统计!JF137)</f>
        <v>0</v>
      </c>
      <c r="KG138" s="28">
        <f>求节点($AT$17:$AT$22,AY$17:AY$22,将星节奏统计!JG137)</f>
        <v>2.1575315301023551E-4</v>
      </c>
      <c r="KH138" s="28">
        <f>求节点($AT$17:$AT$22,AZ$17:AZ$22,将星节奏统计!JH137)</f>
        <v>3.2362972951534633E-4</v>
      </c>
      <c r="KI138" s="28">
        <f>求节点($AT$17:$AT$22,BA$17:BA$22,将星节奏统计!JI137)</f>
        <v>3.2362972951534633E-4</v>
      </c>
      <c r="KJ138" s="28">
        <f>求节点($AT$17:$AT$22,BB$17:BB$22,将星节奏统计!JJ137)</f>
        <v>4.9034807502325306E-4</v>
      </c>
      <c r="KK138" s="28">
        <f>求节点($AT$17:$AT$22,BC$17:BC$22,将星节奏统计!JK137)</f>
        <v>0</v>
      </c>
      <c r="KL138" s="28">
        <f>求节点($AT$17:$AT$22,BD$17:BD$22,将星节奏统计!JL137)</f>
        <v>3.2362972951534633E-4</v>
      </c>
      <c r="KM138" s="28">
        <f>求节点($AT$17:$AT$22,BE$17:BE$22,将星节奏统计!JM137)</f>
        <v>0</v>
      </c>
      <c r="KN138" s="28">
        <f>求节点($AT$17:$AT$22,BF$17:BF$22,将星节奏统计!JN137)</f>
        <v>0</v>
      </c>
      <c r="KO138" s="28">
        <f>求节点($AT$17:$AT$22,BG$17:BG$22,将星节奏统计!JO137)</f>
        <v>0</v>
      </c>
      <c r="KP138" s="28">
        <f>求节点($AT$17:$AT$22,BH$17:BH$22,将星节奏统计!JP137)</f>
        <v>0</v>
      </c>
      <c r="KQ138" s="28">
        <f>求节点($AT$17:$AT$22,BI$17:BI$22,将星节奏统计!JQ137)</f>
        <v>0</v>
      </c>
      <c r="KR138" s="28">
        <f>求节点($AT$17:$AT$22,BJ$17:BJ$22,将星节奏统计!JR137)</f>
        <v>0</v>
      </c>
      <c r="KS138" s="28">
        <f>求节点($AT$17:$AT$22,BK$17:BK$22,将星节奏统计!JS137)</f>
        <v>0</v>
      </c>
      <c r="KT138" s="28">
        <f>求节点($AT$17:$AT$22,BL$17:BL$22,将星节奏统计!JT137)</f>
        <v>0</v>
      </c>
      <c r="KU138" s="28">
        <f>求节点($AT$17:$AT$22,BM$17:BM$22,将星节奏统计!JU137)</f>
        <v>0</v>
      </c>
      <c r="KV138" s="28">
        <f>求节点($AT$17:$AT$22,BN$17:BN$22,将星节奏统计!JV137)</f>
        <v>0</v>
      </c>
      <c r="KW138" s="28">
        <f>求节点($AT$17:$AT$22,BO$17:BO$22,将星节奏统计!JW137)</f>
        <v>0</v>
      </c>
      <c r="KX138" s="28">
        <f>求节点($AT$5:$AT$10,AV$5:AV$10,将星节奏统计!KA137)</f>
        <v>0.1</v>
      </c>
      <c r="KY138" s="28">
        <f>求节点($AT$5:$AT$10,AW$5:AW$10,将星节奏统计!KB137)</f>
        <v>0.1</v>
      </c>
      <c r="KZ138" s="28">
        <f>求节点($AT$5:$AT$10,AX$5:AX$10,将星节奏统计!KC137)</f>
        <v>0.1</v>
      </c>
      <c r="LA138" s="28">
        <f>求节点($AT$5:$AT$10,AY$5:AY$10,将星节奏统计!KD137)</f>
        <v>0</v>
      </c>
      <c r="LB138" s="28">
        <f>求节点($AT$5:$AT$10,AZ$5:AZ$10,将星节奏统计!KE137)</f>
        <v>0</v>
      </c>
      <c r="LC138" s="28">
        <f>求节点($AT$5:$AT$10,BA$5:BA$10,将星节奏统计!KF137)</f>
        <v>0</v>
      </c>
      <c r="LD138" s="28">
        <f>求节点($AT$5:$AT$10,BB$5:BB$10,将星节奏统计!KG137)</f>
        <v>0</v>
      </c>
      <c r="LE138" s="28">
        <f>求节点($AT$5:$AT$10,BC$5:BC$10,将星节奏统计!KH137)</f>
        <v>0</v>
      </c>
      <c r="LF138" s="28">
        <f>求节点($AT$5:$AT$10,BD$5:BD$10,将星节奏统计!KI137)</f>
        <v>0</v>
      </c>
      <c r="LG138" s="28">
        <f>求节点($AT$5:$AT$10,BE$5:BE$10,将星节奏统计!KJ137)</f>
        <v>0</v>
      </c>
      <c r="LH138" s="28">
        <f>求节点($AT$5:$AT$10,BF$5:BF$10,将星节奏统计!KK137)</f>
        <v>0</v>
      </c>
      <c r="LI138" s="28">
        <f>求节点($AT$5:$AT$10,BG$5:BG$10,将星节奏统计!KL137)</f>
        <v>0</v>
      </c>
      <c r="LJ138" s="28">
        <f>求节点($AT$5:$AT$10,BH$5:BH$10,将星节奏统计!KM137)</f>
        <v>0</v>
      </c>
      <c r="LK138" s="28">
        <f>求节点($AT$5:$AT$10,BI$5:BI$10,将星节奏统计!KN137)</f>
        <v>0</v>
      </c>
      <c r="LL138" s="28">
        <f>求节点($AT$5:$AT$10,BJ$5:BJ$10,将星节奏统计!KO137)</f>
        <v>0</v>
      </c>
      <c r="LM138" s="28">
        <f>求节点($AT$5:$AT$10,BK$5:BK$10,将星节奏统计!KP137)</f>
        <v>0</v>
      </c>
      <c r="LN138" s="28">
        <f>求节点($AT$5:$AT$10,BL$5:BL$10,将星节奏统计!KQ137)</f>
        <v>0.9</v>
      </c>
      <c r="LO138" s="28">
        <f>求节点($AT$5:$AT$10,BM$5:BM$10,将星节奏统计!KR137)</f>
        <v>0.9</v>
      </c>
      <c r="LP138" s="28">
        <f>求节点($AT$5:$AT$10,BN$5:BN$10,将星节奏统计!KS137)</f>
        <v>0.6</v>
      </c>
      <c r="LQ138" s="28">
        <f>求节点($AT$5:$AT$10,BO$5:BO$10,将星节奏统计!KT137)</f>
        <v>0</v>
      </c>
      <c r="LR138" s="28">
        <f>求节点($AT$5:$AT$10,BP$5:BP$10,将星节奏统计!KU137)</f>
        <v>0.9</v>
      </c>
      <c r="LS138" s="28">
        <f>求节点($AT$5:$AT$10,BQ$5:BQ$10,将星节奏统计!KV137)</f>
        <v>0.6</v>
      </c>
      <c r="LT138" s="28">
        <f>求节点($AT$5:$AT$10,BR$5:BR$10,将星节奏统计!KW137)</f>
        <v>0.9</v>
      </c>
      <c r="LU138" s="28">
        <f>求节点($AT$5:$AT$10,BS$5:BS$10,将星节奏统计!KX137)</f>
        <v>0</v>
      </c>
      <c r="LV138" s="28">
        <f>求节点($AT$5:$AT$10,BT$5:BT$10,将星节奏统计!KY137)</f>
        <v>0.6</v>
      </c>
      <c r="LW138" s="28">
        <f>求节点($AT$5:$AT$10,BU$5:BU$10,将星节奏统计!KZ137)</f>
        <v>0.1</v>
      </c>
      <c r="LX138" s="28">
        <f>求节点($AT$5:$AT$10,BV$5:BV$10,将星节奏统计!LA137)</f>
        <v>0.6</v>
      </c>
      <c r="LY138" s="28">
        <f>求节点($AT$5:$AT$10,BW$5:BW$10,将星节奏统计!LB137)</f>
        <v>0.5</v>
      </c>
      <c r="LZ138" s="28">
        <f>求节点($AT$5:$AT$10,BX$5:BX$10,将星节奏统计!LC137)</f>
        <v>0.33</v>
      </c>
      <c r="MA138" s="28">
        <f>求节点($AT$5:$AT$10,BY$5:BY$10,将星节奏统计!LD137)</f>
        <v>0.5</v>
      </c>
      <c r="MB138" s="28">
        <f>求节点($AT$5:$AT$10,BZ$5:BZ$10,将星节奏统计!LE137)</f>
        <v>0.33</v>
      </c>
      <c r="MC138" s="28">
        <f>求节点($AT$5:$AT$10,CA$5:CA$10,将星节奏统计!LF137)</f>
        <v>0.6</v>
      </c>
      <c r="MD138" s="28">
        <f>求节点($AT$5:$AT$10,CB$5:CB$10,将星节奏统计!LG137)</f>
        <v>0.6</v>
      </c>
      <c r="ME138" s="28">
        <f>求节点($AT$5:$AT$10,CC$5:CC$10,将星节奏统计!LH137)</f>
        <v>0.6</v>
      </c>
      <c r="MF138" s="28">
        <f>求节点($AT$5:$AT$10,CD$5:CD$10,将星节奏统计!LI137)</f>
        <v>0.6</v>
      </c>
      <c r="MG138" s="28">
        <f>求节点($AT$5:$AT$10,CE$5:CE$10,将星节奏统计!LJ137)</f>
        <v>0.4</v>
      </c>
      <c r="MH138" s="28">
        <f>求节点($AT$5:$AT$10,CF$5:CF$10,将星节奏统计!LK137)</f>
        <v>0.4</v>
      </c>
      <c r="MI138" s="28">
        <f>求节点($AT$5:$AT$10,CG$5:CG$10,将星节奏统计!LL137)</f>
        <v>0.4</v>
      </c>
      <c r="MJ138" s="28">
        <f>求节点($AT$5:$AT$10,CH$5:CH$10,将星节奏统计!LM137)</f>
        <v>0.4</v>
      </c>
      <c r="MK138" s="28">
        <f>求节点($AT$5:$AT$10,CI$5:CI$10,将星节奏统计!LN137)</f>
        <v>0.5</v>
      </c>
      <c r="ML138" s="28">
        <f>求节点($AT$5:$AT$10,CJ$5:CJ$10,将星节奏统计!LO137)</f>
        <v>0.33</v>
      </c>
      <c r="MM138" s="28">
        <f>求节点($AT$5:$AT$10,CK$5:CK$10,将星节奏统计!LP137)</f>
        <v>0</v>
      </c>
      <c r="MN138" s="28">
        <f>求节点($AT$5:$AT$10,CL$5:CL$10,将星节奏统计!LQ137)</f>
        <v>0</v>
      </c>
      <c r="MO138" s="28">
        <f>求节点($AT$5:$AT$10,CM$5:CM$10,将星节奏统计!LR137)</f>
        <v>0</v>
      </c>
      <c r="MP138" s="28">
        <f>求节点($AT$5:$AT$10,CN$5:CN$10,将星节奏统计!LS137)</f>
        <v>0</v>
      </c>
      <c r="MQ138" s="28">
        <f>求节点($AT$5:$AT$10,CO$5:CO$10,将星节奏统计!LT137)</f>
        <v>0</v>
      </c>
      <c r="MR138" s="28">
        <f>求节点($AT$5:$AT$10,CP$5:CP$10,将星节奏统计!LU137)</f>
        <v>0</v>
      </c>
      <c r="MS138" s="28">
        <f>求节点($AT$5:$AT$10,CQ$5:CQ$10,将星节奏统计!LV137)</f>
        <v>0</v>
      </c>
      <c r="MT138" s="28">
        <f>求节点($AT$5:$AT$10,CR$5:CR$10,将星节奏统计!LW137)</f>
        <v>0</v>
      </c>
      <c r="MU138" s="28">
        <f>求节点($AT$5:$AT$10,CS$5:CS$10,将星节奏统计!LX137)</f>
        <v>0</v>
      </c>
      <c r="MV138" s="28">
        <f>求节点($AT$17:$AT$22,AV$17:AV$22,将星节奏统计!MA137)</f>
        <v>0</v>
      </c>
      <c r="MW138" s="28">
        <f>求节点($AT$17:$AT$22,AW$17:AW$22,将星节奏统计!MB137)</f>
        <v>0</v>
      </c>
      <c r="MX138" s="28">
        <f>求节点($AT$17:$AT$22,AX$17:AX$22,将星节奏统计!MC137)</f>
        <v>0</v>
      </c>
      <c r="MY138" s="28">
        <f>求节点($AT$17:$AT$22,AY$17:AY$22,将星节奏统计!MD137)</f>
        <v>0</v>
      </c>
      <c r="MZ138" s="28">
        <f>求节点($AT$17:$AT$22,AZ$17:AZ$22,将星节奏统计!ME137)</f>
        <v>0</v>
      </c>
      <c r="NA138" s="28">
        <f>求节点($AT$17:$AT$22,BA$17:BA$22,将星节奏统计!MF137)</f>
        <v>0</v>
      </c>
      <c r="NB138" s="28">
        <f>求节点($AT$17:$AT$22,BB$17:BB$22,将星节奏统计!MG137)</f>
        <v>0</v>
      </c>
      <c r="NC138" s="28">
        <f>求节点($AT$17:$AT$22,BC$17:BC$22,将星节奏统计!MH137)</f>
        <v>0</v>
      </c>
      <c r="ND138" s="28">
        <f>求节点($AT$17:$AT$22,BD$17:BD$22,将星节奏统计!MI137)</f>
        <v>0</v>
      </c>
      <c r="NE138" s="28">
        <f>求节点($AT$17:$AT$22,BE$17:BE$22,将星节奏统计!MJ137)</f>
        <v>0</v>
      </c>
      <c r="NF138" s="28">
        <f>求节点($AT$17:$AT$22,BF$17:BF$22,将星节奏统计!MK137)</f>
        <v>0</v>
      </c>
      <c r="NG138" s="28">
        <f>求节点($AT$17:$AT$22,BG$17:BG$22,将星节奏统计!ML137)</f>
        <v>0</v>
      </c>
      <c r="NH138" s="28">
        <f>求节点($AT$17:$AT$22,BH$17:BH$22,将星节奏统计!MM137)</f>
        <v>0</v>
      </c>
      <c r="NI138" s="28">
        <f>求节点($AT$17:$AT$22,BI$17:BI$22,将星节奏统计!MN137)</f>
        <v>0</v>
      </c>
      <c r="NJ138" s="28">
        <f>求节点($AT$17:$AT$22,BJ$17:BJ$22,将星节奏统计!MO137)</f>
        <v>0</v>
      </c>
      <c r="NK138" s="28">
        <f>求节点($AT$17:$AT$22,BK$17:BK$22,将星节奏统计!MP137)</f>
        <v>0</v>
      </c>
      <c r="NL138" s="28">
        <f>求节点($AT$17:$AT$22,BL$17:BL$22,将星节奏统计!MQ137)</f>
        <v>0</v>
      </c>
      <c r="NM138" s="28">
        <f>求节点($AT$17:$AT$22,BM$17:BM$22,将星节奏统计!MR137)</f>
        <v>0</v>
      </c>
      <c r="NN138" s="28">
        <f>求节点($AT$17:$AT$22,BN$17:BN$22,将星节奏统计!MS137)</f>
        <v>0</v>
      </c>
      <c r="NO138" s="28">
        <f>求节点($AT$17:$AT$22,BO$17:BO$22,将星节奏统计!MT137)</f>
        <v>0</v>
      </c>
      <c r="NP138" s="28">
        <f>求节点($AT$5:$AT$10,AV$5:AV$10,将星节奏统计!MX137)</f>
        <v>0.1</v>
      </c>
      <c r="NQ138" s="28">
        <f>求节点($AT$5:$AT$10,AW$5:AW$10,将星节奏统计!MY137)</f>
        <v>0.1</v>
      </c>
      <c r="NR138" s="28">
        <f>求节点($AT$5:$AT$10,AX$5:AX$10,将星节奏统计!MZ137)</f>
        <v>0.1</v>
      </c>
      <c r="NS138" s="28">
        <f>求节点($AT$5:$AT$10,AY$5:AY$10,将星节奏统计!NA137)</f>
        <v>0</v>
      </c>
      <c r="NT138" s="28">
        <f>求节点($AT$5:$AT$10,AZ$5:AZ$10,将星节奏统计!NB137)</f>
        <v>0</v>
      </c>
      <c r="NU138" s="28">
        <f>求节点($AT$5:$AT$10,BA$5:BA$10,将星节奏统计!NC137)</f>
        <v>0</v>
      </c>
      <c r="NV138" s="28">
        <f>求节点($AT$5:$AT$10,BB$5:BB$10,将星节奏统计!ND137)</f>
        <v>0</v>
      </c>
      <c r="NW138" s="28">
        <f>求节点($AT$5:$AT$10,BC$5:BC$10,将星节奏统计!NE137)</f>
        <v>0</v>
      </c>
      <c r="NX138" s="28">
        <f>求节点($AT$5:$AT$10,BD$5:BD$10,将星节奏统计!NF137)</f>
        <v>0</v>
      </c>
      <c r="NY138" s="28">
        <f>求节点($AT$5:$AT$10,BE$5:BE$10,将星节奏统计!NG137)</f>
        <v>0</v>
      </c>
      <c r="NZ138" s="28">
        <f>求节点($AT$5:$AT$10,BF$5:BF$10,将星节奏统计!NH137)</f>
        <v>0</v>
      </c>
      <c r="OA138" s="28">
        <f>求节点($AT$5:$AT$10,BG$5:BG$10,将星节奏统计!NI137)</f>
        <v>0</v>
      </c>
      <c r="OB138" s="28">
        <f>求节点($AT$5:$AT$10,BH$5:BH$10,将星节奏统计!NJ137)</f>
        <v>0</v>
      </c>
      <c r="OC138" s="28">
        <f>求节点($AT$5:$AT$10,BI$5:BI$10,将星节奏统计!NK137)</f>
        <v>0</v>
      </c>
      <c r="OD138" s="28">
        <f>求节点($AT$5:$AT$10,BJ$5:BJ$10,将星节奏统计!NL137)</f>
        <v>0</v>
      </c>
      <c r="OE138" s="28">
        <f>求节点($AT$5:$AT$10,BK$5:BK$10,将星节奏统计!NM137)</f>
        <v>0</v>
      </c>
      <c r="OF138" s="28">
        <f>求节点($AT$5:$AT$10,BL$5:BL$10,将星节奏统计!NN137)</f>
        <v>0.9</v>
      </c>
      <c r="OG138" s="28">
        <f>求节点($AT$5:$AT$10,BM$5:BM$10,将星节奏统计!NO137)</f>
        <v>0.9</v>
      </c>
      <c r="OH138" s="28">
        <f>求节点($AT$5:$AT$10,BN$5:BN$10,将星节奏统计!NP137)</f>
        <v>0.6</v>
      </c>
      <c r="OI138" s="28">
        <f>求节点($AT$5:$AT$10,BO$5:BO$10,将星节奏统计!NQ137)</f>
        <v>0</v>
      </c>
      <c r="OJ138" s="28">
        <f>求节点($AT$5:$AT$10,BP$5:BP$10,将星节奏统计!NR137)</f>
        <v>0.9</v>
      </c>
      <c r="OK138" s="28">
        <f>求节点($AT$5:$AT$10,BQ$5:BQ$10,将星节奏统计!NS137)</f>
        <v>0.6</v>
      </c>
      <c r="OL138" s="28">
        <f>求节点($AT$5:$AT$10,BR$5:BR$10,将星节奏统计!NT137)</f>
        <v>0.9</v>
      </c>
      <c r="OM138" s="28">
        <f>求节点($AT$5:$AT$10,BS$5:BS$10,将星节奏统计!NU137)</f>
        <v>0</v>
      </c>
      <c r="ON138" s="28">
        <f>求节点($AT$5:$AT$10,BT$5:BT$10,将星节奏统计!NV137)</f>
        <v>0.6</v>
      </c>
      <c r="OO138" s="28">
        <f>求节点($AT$5:$AT$10,BU$5:BU$10,将星节奏统计!NW137)</f>
        <v>0.1</v>
      </c>
      <c r="OP138" s="28">
        <f>求节点($AT$5:$AT$10,BV$5:BV$10,将星节奏统计!NX137)</f>
        <v>0.6</v>
      </c>
      <c r="OQ138" s="28">
        <f>求节点($AT$5:$AT$10,BW$5:BW$10,将星节奏统计!NY137)</f>
        <v>0.5</v>
      </c>
      <c r="OR138" s="28">
        <f>求节点($AT$5:$AT$10,BX$5:BX$10,将星节奏统计!NZ137)</f>
        <v>0.33</v>
      </c>
      <c r="OS138" s="28">
        <f>求节点($AT$5:$AT$10,BY$5:BY$10,将星节奏统计!OA137)</f>
        <v>0.5</v>
      </c>
      <c r="OT138" s="28">
        <f>求节点($AT$5:$AT$10,BZ$5:BZ$10,将星节奏统计!OB137)</f>
        <v>0.33</v>
      </c>
      <c r="OU138" s="28">
        <f>求节点($AT$5:$AT$10,CA$5:CA$10,将星节奏统计!OC137)</f>
        <v>0.6</v>
      </c>
      <c r="OV138" s="28">
        <f>求节点($AT$5:$AT$10,CB$5:CB$10,将星节奏统计!OD137)</f>
        <v>0.6</v>
      </c>
      <c r="OW138" s="28">
        <f>求节点($AT$5:$AT$10,CC$5:CC$10,将星节奏统计!OE137)</f>
        <v>0.6</v>
      </c>
      <c r="OX138" s="28">
        <f>求节点($AT$5:$AT$10,CD$5:CD$10,将星节奏统计!OF137)</f>
        <v>0.6</v>
      </c>
      <c r="OY138" s="28">
        <f>求节点($AT$5:$AT$10,CE$5:CE$10,将星节奏统计!OG137)</f>
        <v>0.4</v>
      </c>
      <c r="OZ138" s="28">
        <f>求节点($AT$5:$AT$10,CF$5:CF$10,将星节奏统计!OH137)</f>
        <v>0.4</v>
      </c>
      <c r="PA138" s="28">
        <f>求节点($AT$5:$AT$10,CG$5:CG$10,将星节奏统计!OI137)</f>
        <v>0.4</v>
      </c>
      <c r="PB138" s="28">
        <f>求节点($AT$5:$AT$10,CH$5:CH$10,将星节奏统计!OJ137)</f>
        <v>0.4</v>
      </c>
      <c r="PC138" s="28">
        <f>求节点($AT$5:$AT$10,CI$5:CI$10,将星节奏统计!OK137)</f>
        <v>0.5</v>
      </c>
      <c r="PD138" s="28">
        <f>求节点($AT$5:$AT$10,CJ$5:CJ$10,将星节奏统计!OL137)</f>
        <v>0.33</v>
      </c>
      <c r="PE138" s="28">
        <f>求节点($AT$5:$AT$10,CK$5:CK$10,将星节奏统计!OM137)</f>
        <v>0</v>
      </c>
      <c r="PF138" s="28">
        <f>求节点($AT$5:$AT$10,CL$5:CL$10,将星节奏统计!ON137)</f>
        <v>0</v>
      </c>
      <c r="PG138" s="28">
        <f>求节点($AT$5:$AT$10,CM$5:CM$10,将星节奏统计!OO137)</f>
        <v>0</v>
      </c>
      <c r="PH138" s="28">
        <f>求节点($AT$5:$AT$10,CN$5:CN$10,将星节奏统计!OP137)</f>
        <v>0</v>
      </c>
      <c r="PI138" s="28">
        <f>求节点($AT$5:$AT$10,CO$5:CO$10,将星节奏统计!OQ137)</f>
        <v>0</v>
      </c>
      <c r="PJ138" s="28">
        <f>求节点($AT$5:$AT$10,CP$5:CP$10,将星节奏统计!OR137)</f>
        <v>0</v>
      </c>
      <c r="PK138" s="28">
        <f>求节点($AT$5:$AT$10,CQ$5:CQ$10,将星节奏统计!OS137)</f>
        <v>0</v>
      </c>
      <c r="PL138" s="28">
        <f>求节点($AT$5:$AT$10,CR$5:CR$10,将星节奏统计!OT137)</f>
        <v>0</v>
      </c>
      <c r="PM138" s="28">
        <f>求节点($AT$5:$AT$10,CS$5:CS$10,将星节奏统计!OU137)</f>
        <v>0</v>
      </c>
      <c r="PN138" s="28">
        <f>求节点($AT$17:$AT$22,AV$17:AV$22,将星节奏统计!OX137)</f>
        <v>0</v>
      </c>
      <c r="PO138" s="28">
        <f>求节点($AT$17:$AT$22,AW$17:AW$22,将星节奏统计!OY137)</f>
        <v>0</v>
      </c>
      <c r="PP138" s="28">
        <f>求节点($AT$17:$AT$22,AX$17:AX$22,将星节奏统计!OZ137)</f>
        <v>0</v>
      </c>
      <c r="PQ138" s="28">
        <f>求节点($AT$17:$AT$22,AY$17:AY$22,将星节奏统计!PA137)</f>
        <v>2.3098278734036415E-4</v>
      </c>
      <c r="PR138" s="28">
        <f>求节点($AT$17:$AT$22,AZ$17:AZ$22,将星节奏统计!PB137)</f>
        <v>3.4647418101054969E-4</v>
      </c>
      <c r="PS138" s="28">
        <f>求节点($AT$17:$AT$22,BA$17:BA$22,将星节奏统计!PC137)</f>
        <v>3.4647418101054969E-4</v>
      </c>
      <c r="PT138" s="28">
        <f>求节点($AT$17:$AT$22,BB$17:BB$22,将星节奏统计!PD137)</f>
        <v>5.2496088031901353E-4</v>
      </c>
      <c r="PU138" s="28">
        <f>求节点($AT$17:$AT$22,BC$17:BC$22,将星节奏统计!PE137)</f>
        <v>0</v>
      </c>
      <c r="PV138" s="28">
        <f>求节点($AT$17:$AT$22,BD$17:BD$22,将星节奏统计!PF137)</f>
        <v>3.4647418101054969E-4</v>
      </c>
      <c r="PW138" s="28">
        <f>求节点($AT$17:$AT$22,BE$17:BE$22,将星节奏统计!PG137)</f>
        <v>0</v>
      </c>
      <c r="PX138" s="28">
        <f>求节点($AT$17:$AT$22,BF$17:BF$22,将星节奏统计!PH137)</f>
        <v>0</v>
      </c>
      <c r="PY138" s="28">
        <f>求节点($AT$17:$AT$22,BG$17:BG$22,将星节奏统计!PI137)</f>
        <v>0</v>
      </c>
      <c r="PZ138" s="28">
        <f>求节点($AT$17:$AT$22,BH$17:BH$22,将星节奏统计!PJ137)</f>
        <v>0</v>
      </c>
      <c r="QA138" s="28">
        <f>求节点($AT$17:$AT$22,BI$17:BI$22,将星节奏统计!PK137)</f>
        <v>0</v>
      </c>
      <c r="QB138" s="28">
        <f>求节点($AT$17:$AT$22,BJ$17:BJ$22,将星节奏统计!PL137)</f>
        <v>0</v>
      </c>
      <c r="QC138" s="28">
        <f>求节点($AT$17:$AT$22,BK$17:BK$22,将星节奏统计!PM137)</f>
        <v>0</v>
      </c>
      <c r="QD138" s="28">
        <f>求节点($AT$17:$AT$22,BL$17:BL$22,将星节奏统计!PN137)</f>
        <v>0</v>
      </c>
      <c r="QE138" s="28">
        <f>求节点($AT$17:$AT$22,BM$17:BM$22,将星节奏统计!PO137)</f>
        <v>0</v>
      </c>
      <c r="QF138" s="28">
        <f>求节点($AT$17:$AT$22,BN$17:BN$22,将星节奏统计!PP137)</f>
        <v>0</v>
      </c>
      <c r="QG138" s="28">
        <f>求节点($AT$17:$AT$22,BO$17:BO$22,将星节奏统计!PQ137)</f>
        <v>0</v>
      </c>
      <c r="QJ138" s="3">
        <v>134</v>
      </c>
      <c r="QK138" s="28">
        <f t="shared" ca="1" si="80"/>
        <v>1.5</v>
      </c>
      <c r="QL138" s="28">
        <f t="shared" ca="1" si="80"/>
        <v>1.5</v>
      </c>
      <c r="QM138" s="28">
        <f t="shared" ca="1" si="80"/>
        <v>1.5</v>
      </c>
      <c r="QN138" s="28">
        <f t="shared" ca="1" si="80"/>
        <v>1.5</v>
      </c>
      <c r="QO138" s="28">
        <f t="shared" ca="1" si="80"/>
        <v>1.5</v>
      </c>
      <c r="QP138" s="28">
        <f t="shared" ca="1" si="81"/>
        <v>1.5</v>
      </c>
      <c r="QQ138" s="28">
        <f t="shared" ca="1" si="81"/>
        <v>1.5</v>
      </c>
      <c r="QR138" s="28">
        <f t="shared" ca="1" si="81"/>
        <v>1.5</v>
      </c>
      <c r="QS138" s="28">
        <f t="shared" ca="1" si="81"/>
        <v>1.5</v>
      </c>
      <c r="QT138" s="28">
        <f t="shared" ca="1" si="81"/>
        <v>1.5</v>
      </c>
      <c r="QU138" s="28">
        <f t="shared" ca="1" si="82"/>
        <v>0.1</v>
      </c>
      <c r="QV138" s="28">
        <f t="shared" ca="1" si="82"/>
        <v>0.1</v>
      </c>
      <c r="QW138" s="28">
        <f t="shared" ca="1" si="82"/>
        <v>0.1</v>
      </c>
      <c r="QX138" s="28">
        <f t="shared" ca="1" si="82"/>
        <v>0.1</v>
      </c>
      <c r="QY138" s="28">
        <f t="shared" ca="1" si="82"/>
        <v>0.1</v>
      </c>
      <c r="QZ138" s="28">
        <f t="shared" ca="1" si="83"/>
        <v>1</v>
      </c>
      <c r="RA138" s="28">
        <f t="shared" ca="1" si="83"/>
        <v>1</v>
      </c>
      <c r="RB138" s="28">
        <f t="shared" ca="1" si="83"/>
        <v>1</v>
      </c>
      <c r="RC138" s="28">
        <f t="shared" ca="1" si="83"/>
        <v>1</v>
      </c>
      <c r="RD138" s="28">
        <f t="shared" ca="1" si="83"/>
        <v>1</v>
      </c>
      <c r="RE138" s="28">
        <f t="shared" ca="1" si="84"/>
        <v>0.99</v>
      </c>
      <c r="RF138" s="28">
        <f t="shared" ca="1" si="84"/>
        <v>0.99</v>
      </c>
      <c r="RG138" s="28">
        <f t="shared" ca="1" si="84"/>
        <v>0.99</v>
      </c>
      <c r="RH138" s="28">
        <f t="shared" ca="1" si="84"/>
        <v>0.99</v>
      </c>
      <c r="RI138" s="28">
        <f t="shared" ca="1" si="84"/>
        <v>0.99</v>
      </c>
      <c r="RJ138" s="28">
        <f t="shared" ca="1" si="85"/>
        <v>3.3834017176604531E-4</v>
      </c>
      <c r="RK138" s="28">
        <f t="shared" ca="1" si="85"/>
        <v>0</v>
      </c>
      <c r="RL138" s="28">
        <f t="shared" ca="1" si="85"/>
        <v>3.3834017176604531E-4</v>
      </c>
      <c r="RM138" s="28">
        <f t="shared" ca="1" si="85"/>
        <v>0</v>
      </c>
      <c r="RN138" s="28">
        <f t="shared" ca="1" si="85"/>
        <v>3.6222300742011927E-4</v>
      </c>
      <c r="RO138" s="28">
        <f t="shared" ca="1" si="86"/>
        <v>3.2362972951534633E-4</v>
      </c>
      <c r="RP138" s="28">
        <f t="shared" ca="1" si="86"/>
        <v>0</v>
      </c>
      <c r="RQ138" s="28">
        <f t="shared" ca="1" si="86"/>
        <v>3.2362972951534633E-4</v>
      </c>
      <c r="RR138" s="28">
        <f t="shared" ca="1" si="86"/>
        <v>0</v>
      </c>
      <c r="RS138" s="28">
        <f t="shared" ca="1" si="86"/>
        <v>3.4647418101054969E-4</v>
      </c>
      <c r="RT138" s="28">
        <f t="shared" ca="1" si="87"/>
        <v>0.1</v>
      </c>
      <c r="RU138" s="28">
        <f t="shared" ca="1" si="87"/>
        <v>0.1</v>
      </c>
      <c r="RV138" s="28">
        <f t="shared" ca="1" si="87"/>
        <v>0.1</v>
      </c>
      <c r="RW138" s="28">
        <f t="shared" ca="1" si="87"/>
        <v>0.1</v>
      </c>
      <c r="RX138" s="28">
        <f t="shared" ca="1" si="87"/>
        <v>0.1</v>
      </c>
      <c r="RY138" s="28">
        <f t="shared" ca="1" si="88"/>
        <v>0.2</v>
      </c>
      <c r="RZ138" s="28">
        <f t="shared" ca="1" si="88"/>
        <v>0.2</v>
      </c>
      <c r="SA138" s="28">
        <f t="shared" ca="1" si="88"/>
        <v>0.2</v>
      </c>
      <c r="SB138" s="28">
        <f t="shared" ca="1" si="88"/>
        <v>0.2</v>
      </c>
      <c r="SC138" s="28">
        <f t="shared" ca="1" si="88"/>
        <v>0.2</v>
      </c>
    </row>
    <row r="139" spans="46:497" x14ac:dyDescent="0.2">
      <c r="AU139" s="28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U139" s="3">
        <v>135</v>
      </c>
      <c r="CV139" s="28">
        <f>求节点($AT$5:$AT$10,AV$5:AV$10,将星节奏统计!BJ138)</f>
        <v>0.1</v>
      </c>
      <c r="CW139" s="28">
        <f>求节点($AT$5:$AT$10,AW$5:AW$10,将星节奏统计!BK138)</f>
        <v>0.1</v>
      </c>
      <c r="CX139" s="28">
        <f>求节点($AT$5:$AT$10,AX$5:AX$10,将星节奏统计!BL138)</f>
        <v>0.1</v>
      </c>
      <c r="CY139" s="28">
        <f>求节点($AT$5:$AT$10,AY$5:AY$10,将星节奏统计!BM138)</f>
        <v>0</v>
      </c>
      <c r="CZ139" s="28">
        <f>求节点($AT$5:$AT$10,AZ$5:AZ$10,将星节奏统计!BN138)</f>
        <v>0</v>
      </c>
      <c r="DA139" s="28">
        <f>求节点($AT$5:$AT$10,BA$5:BA$10,将星节奏统计!BO138)</f>
        <v>0</v>
      </c>
      <c r="DB139" s="28">
        <f>求节点($AT$5:$AT$10,BB$5:BB$10,将星节奏统计!BP138)</f>
        <v>0</v>
      </c>
      <c r="DC139" s="28">
        <f>求节点($AT$5:$AT$10,BC$5:BC$10,将星节奏统计!BQ138)</f>
        <v>0</v>
      </c>
      <c r="DD139" s="28">
        <f>求节点($AT$5:$AT$10,BD$5:BD$10,将星节奏统计!BR138)</f>
        <v>0</v>
      </c>
      <c r="DE139" s="28">
        <f>求节点($AT$5:$AT$10,BE$5:BE$10,将星节奏统计!BS138)</f>
        <v>0</v>
      </c>
      <c r="DF139" s="28">
        <f>求节点($AT$5:$AT$10,BF$5:BF$10,将星节奏统计!BT138)</f>
        <v>0</v>
      </c>
      <c r="DG139" s="28">
        <f>求节点($AT$5:$AT$10,BG$5:BG$10,将星节奏统计!BU138)</f>
        <v>0</v>
      </c>
      <c r="DH139" s="28">
        <f>求节点($AT$5:$AT$10,BH$5:BH$10,将星节奏统计!BV138)</f>
        <v>0</v>
      </c>
      <c r="DI139" s="28">
        <f>求节点($AT$5:$AT$10,BI$5:BI$10,将星节奏统计!BW138)</f>
        <v>0</v>
      </c>
      <c r="DJ139" s="28">
        <f>求节点($AT$5:$AT$10,BJ$5:BJ$10,将星节奏统计!BX138)</f>
        <v>0</v>
      </c>
      <c r="DK139" s="28">
        <f>求节点($AT$5:$AT$10,BK$5:BK$10,将星节奏统计!BY138)</f>
        <v>0</v>
      </c>
      <c r="DL139" s="28">
        <f>求节点($AT$5:$AT$10,BL$5:BL$10,将星节奏统计!BZ138)</f>
        <v>0.9</v>
      </c>
      <c r="DM139" s="28">
        <f>求节点($AT$5:$AT$10,BM$5:BM$10,将星节奏统计!CA138)</f>
        <v>0.9</v>
      </c>
      <c r="DN139" s="28">
        <f>求节点($AT$5:$AT$10,BN$5:BN$10,将星节奏统计!CB138)</f>
        <v>0.6</v>
      </c>
      <c r="DO139" s="28">
        <f>求节点($AT$5:$AT$10,BO$5:BO$10,将星节奏统计!CC138)</f>
        <v>0</v>
      </c>
      <c r="DP139" s="28">
        <f>求节点($AT$5:$AT$10,BP$5:BP$10,将星节奏统计!CD138)</f>
        <v>0.9</v>
      </c>
      <c r="DQ139" s="28">
        <f>求节点($AT$5:$AT$10,BQ$5:BQ$10,将星节奏统计!CE138)</f>
        <v>0.6</v>
      </c>
      <c r="DR139" s="28">
        <f>求节点($AT$5:$AT$10,BR$5:BR$10,将星节奏统计!CF138)</f>
        <v>0.9</v>
      </c>
      <c r="DS139" s="28">
        <f>求节点($AT$5:$AT$10,BS$5:BS$10,将星节奏统计!CG138)</f>
        <v>0</v>
      </c>
      <c r="DT139" s="28">
        <f>求节点($AT$5:$AT$10,BT$5:BT$10,将星节奏统计!CH138)</f>
        <v>0.6</v>
      </c>
      <c r="DU139" s="28">
        <f>求节点($AT$5:$AT$10,BU$5:BU$10,将星节奏统计!CI138)</f>
        <v>0.1</v>
      </c>
      <c r="DV139" s="28">
        <f>求节点($AT$5:$AT$10,BV$5:BV$10,将星节奏统计!CJ138)</f>
        <v>0.6</v>
      </c>
      <c r="DW139" s="28">
        <f>求节点($AT$5:$AT$10,BW$5:BW$10,将星节奏统计!CK138)</f>
        <v>0.5</v>
      </c>
      <c r="DX139" s="28">
        <f>求节点($AT$5:$AT$10,BX$5:BX$10,将星节奏统计!CL138)</f>
        <v>0.33</v>
      </c>
      <c r="DY139" s="28">
        <f>求节点($AT$5:$AT$10,BY$5:BY$10,将星节奏统计!CM138)</f>
        <v>0.5</v>
      </c>
      <c r="DZ139" s="28">
        <f>求节点($AT$5:$AT$10,BZ$5:BZ$10,将星节奏统计!CN138)</f>
        <v>0.33</v>
      </c>
      <c r="EA139" s="28">
        <f>求节点($AT$5:$AT$10,CA$5:CA$10,将星节奏统计!CO138)</f>
        <v>0.6</v>
      </c>
      <c r="EB139" s="28">
        <f>求节点($AT$5:$AT$10,CB$5:CB$10,将星节奏统计!CP138)</f>
        <v>0.6</v>
      </c>
      <c r="EC139" s="28">
        <f>求节点($AT$5:$AT$10,CC$5:CC$10,将星节奏统计!CQ138)</f>
        <v>0.6</v>
      </c>
      <c r="ED139" s="28">
        <f>求节点($AT$5:$AT$10,CD$5:CD$10,将星节奏统计!CR138)</f>
        <v>0.6</v>
      </c>
      <c r="EE139" s="28">
        <f>求节点($AT$5:$AT$10,CE$5:CE$10,将星节奏统计!CS138)</f>
        <v>0.4</v>
      </c>
      <c r="EF139" s="28">
        <f>求节点($AT$5:$AT$10,CF$5:CF$10,将星节奏统计!CT138)</f>
        <v>0.4</v>
      </c>
      <c r="EG139" s="28">
        <f>求节点($AT$5:$AT$10,CG$5:CG$10,将星节奏统计!CU138)</f>
        <v>0.4</v>
      </c>
      <c r="EH139" s="28">
        <f>求节点($AT$5:$AT$10,CH$5:CH$10,将星节奏统计!CV138)</f>
        <v>0.4</v>
      </c>
      <c r="EI139" s="28">
        <f>求节点($AT$5:$AT$10,CI$5:CI$10,将星节奏统计!CW138)</f>
        <v>0.5</v>
      </c>
      <c r="EJ139" s="28">
        <f>求节点($AT$5:$AT$10,CJ$5:CJ$10,将星节奏统计!CX138)</f>
        <v>0.33</v>
      </c>
      <c r="EK139" s="28">
        <f>求节点($AT$5:$AT$10,CK$5:CK$10,将星节奏统计!CY138)</f>
        <v>0</v>
      </c>
      <c r="EL139" s="28">
        <f>求节点($AT$5:$AT$10,CL$5:CL$10,将星节奏统计!CZ138)</f>
        <v>0</v>
      </c>
      <c r="EM139" s="28">
        <f>求节点($AT$5:$AT$10,CM$5:CM$10,将星节奏统计!DA138)</f>
        <v>0</v>
      </c>
      <c r="EN139" s="28">
        <f>求节点($AT$5:$AT$10,CN$5:CN$10,将星节奏统计!DB138)</f>
        <v>0</v>
      </c>
      <c r="EO139" s="28">
        <f>求节点($AT$5:$AT$10,CO$5:CO$10,将星节奏统计!DC138)</f>
        <v>0</v>
      </c>
      <c r="EP139" s="28">
        <f>求节点($AT$5:$AT$10,CP$5:CP$10,将星节奏统计!DD138)</f>
        <v>0</v>
      </c>
      <c r="EQ139" s="28">
        <f>求节点($AT$5:$AT$10,CQ$5:CQ$10,将星节奏统计!DE138)</f>
        <v>0</v>
      </c>
      <c r="ER139" s="28">
        <f>求节点($AT$5:$AT$10,CR$5:CR$10,将星节奏统计!DF138)</f>
        <v>0</v>
      </c>
      <c r="ES139" s="28">
        <f>求节点($AT$5:$AT$10,CS$5:CS$10,将星节奏统计!DG138)</f>
        <v>0</v>
      </c>
      <c r="ET139" s="28">
        <f>求节点($AT$17:$AT$22,AV$17:AV$22,将星节奏统计!DJ138)</f>
        <v>0</v>
      </c>
      <c r="EU139" s="28">
        <f>求节点($AT$17:$AT$22,AW$17:AW$22,将星节奏统计!DK138)</f>
        <v>0</v>
      </c>
      <c r="EV139" s="28">
        <f>求节点($AT$17:$AT$22,AX$17:AX$22,将星节奏统计!DL138)</f>
        <v>0</v>
      </c>
      <c r="EW139" s="28">
        <f>求节点($AT$17:$AT$22,AY$17:AY$22,将星节奏统计!DM138)</f>
        <v>2.1575315301023551E-4</v>
      </c>
      <c r="EX139" s="28">
        <f>求节点($AT$17:$AT$22,AZ$17:AZ$22,将星节奏统计!DN138)</f>
        <v>3.2362972951534633E-4</v>
      </c>
      <c r="EY139" s="28">
        <f>求节点($AT$17:$AT$22,BA$17:BA$22,将星节奏统计!DO138)</f>
        <v>3.2362972951534633E-4</v>
      </c>
      <c r="EZ139" s="28">
        <f>求节点($AT$17:$AT$22,BB$17:BB$22,将星节奏统计!DP138)</f>
        <v>4.9034807502325306E-4</v>
      </c>
      <c r="FA139" s="28">
        <f>求节点($AT$17:$AT$22,BC$17:BC$22,将星节奏统计!DQ138)</f>
        <v>0</v>
      </c>
      <c r="FB139" s="28">
        <f>求节点($AT$17:$AT$22,BD$17:BD$22,将星节奏统计!DR138)</f>
        <v>3.2362972951534633E-4</v>
      </c>
      <c r="FC139" s="28">
        <f>求节点($AT$17:$AT$22,BE$17:BE$22,将星节奏统计!DS138)</f>
        <v>0</v>
      </c>
      <c r="FD139" s="28">
        <f>求节点($AT$17:$AT$22,BF$17:BF$22,将星节奏统计!DT138)</f>
        <v>0</v>
      </c>
      <c r="FE139" s="28">
        <f>求节点($AT$17:$AT$22,BG$17:BG$22,将星节奏统计!DU138)</f>
        <v>0</v>
      </c>
      <c r="FF139" s="28">
        <f>求节点($AT$17:$AT$22,BH$17:BH$22,将星节奏统计!DV138)</f>
        <v>0</v>
      </c>
      <c r="FG139" s="28">
        <f>求节点($AT$17:$AT$22,BI$17:BI$22,将星节奏统计!DW138)</f>
        <v>0</v>
      </c>
      <c r="FH139" s="28">
        <f>求节点($AT$17:$AT$22,BJ$17:BJ$22,将星节奏统计!DX138)</f>
        <v>0</v>
      </c>
      <c r="FI139" s="28">
        <f>求节点($AT$17:$AT$22,BK$17:BK$22,将星节奏统计!DY138)</f>
        <v>0</v>
      </c>
      <c r="FJ139" s="28">
        <f>求节点($AT$17:$AT$22,BL$17:BL$22,将星节奏统计!DZ138)</f>
        <v>0</v>
      </c>
      <c r="FK139" s="28">
        <f>求节点($AT$17:$AT$22,BM$17:BM$22,将星节奏统计!EA138)</f>
        <v>0</v>
      </c>
      <c r="FL139" s="28">
        <f>求节点($AT$17:$AT$22,BN$17:BN$22,将星节奏统计!EB138)</f>
        <v>0</v>
      </c>
      <c r="FM139" s="28">
        <f>求节点($AT$17:$AT$22,BO$17:BO$22,将星节奏统计!EC138)</f>
        <v>0</v>
      </c>
      <c r="FN139" s="28">
        <f>求节点($AT$5:$AT$10,AV$5:AV$10,将星节奏统计!EG138)</f>
        <v>0.1</v>
      </c>
      <c r="FO139" s="28">
        <f>求节点($AT$5:$AT$10,AW$5:AW$10,将星节奏统计!EH138)</f>
        <v>0.1</v>
      </c>
      <c r="FP139" s="28">
        <f>求节点($AT$5:$AT$10,AX$5:AX$10,将星节奏统计!EI138)</f>
        <v>0.1</v>
      </c>
      <c r="FQ139" s="28">
        <f>求节点($AT$5:$AT$10,AY$5:AY$10,将星节奏统计!EJ138)</f>
        <v>0</v>
      </c>
      <c r="FR139" s="28">
        <f>求节点($AT$5:$AT$10,AZ$5:AZ$10,将星节奏统计!EK138)</f>
        <v>0</v>
      </c>
      <c r="FS139" s="28">
        <f>求节点($AT$5:$AT$10,BA$5:BA$10,将星节奏统计!EL138)</f>
        <v>0</v>
      </c>
      <c r="FT139" s="28">
        <f>求节点($AT$5:$AT$10,BB$5:BB$10,将星节奏统计!EM138)</f>
        <v>0</v>
      </c>
      <c r="FU139" s="28">
        <f>求节点($AT$5:$AT$10,BC$5:BC$10,将星节奏统计!EN138)</f>
        <v>0</v>
      </c>
      <c r="FV139" s="28">
        <f>求节点($AT$5:$AT$10,BD$5:BD$10,将星节奏统计!EO138)</f>
        <v>0</v>
      </c>
      <c r="FW139" s="28">
        <f>求节点($AT$5:$AT$10,BE$5:BE$10,将星节奏统计!EP138)</f>
        <v>0</v>
      </c>
      <c r="FX139" s="28">
        <f>求节点($AT$5:$AT$10,BF$5:BF$10,将星节奏统计!EQ138)</f>
        <v>0</v>
      </c>
      <c r="FY139" s="28">
        <f>求节点($AT$5:$AT$10,BG$5:BG$10,将星节奏统计!ER138)</f>
        <v>0</v>
      </c>
      <c r="FZ139" s="28">
        <f>求节点($AT$5:$AT$10,BH$5:BH$10,将星节奏统计!ES138)</f>
        <v>0</v>
      </c>
      <c r="GA139" s="28">
        <f>求节点($AT$5:$AT$10,BI$5:BI$10,将星节奏统计!ET138)</f>
        <v>0</v>
      </c>
      <c r="GB139" s="28">
        <f>求节点($AT$5:$AT$10,BJ$5:BJ$10,将星节奏统计!EU138)</f>
        <v>0</v>
      </c>
      <c r="GC139" s="28">
        <f>求节点($AT$5:$AT$10,BK$5:BK$10,将星节奏统计!EV138)</f>
        <v>0</v>
      </c>
      <c r="GD139" s="28">
        <f>求节点($AT$5:$AT$10,BL$5:BL$10,将星节奏统计!EW138)</f>
        <v>0.9</v>
      </c>
      <c r="GE139" s="28">
        <f>求节点($AT$5:$AT$10,BM$5:BM$10,将星节奏统计!EX138)</f>
        <v>0.9</v>
      </c>
      <c r="GF139" s="28">
        <f>求节点($AT$5:$AT$10,BN$5:BN$10,将星节奏统计!EY138)</f>
        <v>0.6</v>
      </c>
      <c r="GG139" s="28">
        <f>求节点($AT$5:$AT$10,BO$5:BO$10,将星节奏统计!EZ138)</f>
        <v>0</v>
      </c>
      <c r="GH139" s="28">
        <f>求节点($AT$5:$AT$10,BP$5:BP$10,将星节奏统计!FA138)</f>
        <v>0.9</v>
      </c>
      <c r="GI139" s="28">
        <f>求节点($AT$5:$AT$10,BQ$5:BQ$10,将星节奏统计!FB138)</f>
        <v>0.6</v>
      </c>
      <c r="GJ139" s="28">
        <f>求节点($AT$5:$AT$10,BR$5:BR$10,将星节奏统计!FC138)</f>
        <v>0.9</v>
      </c>
      <c r="GK139" s="28">
        <f>求节点($AT$5:$AT$10,BS$5:BS$10,将星节奏统计!FD138)</f>
        <v>0</v>
      </c>
      <c r="GL139" s="28">
        <f>求节点($AT$5:$AT$10,BT$5:BT$10,将星节奏统计!FE138)</f>
        <v>0.6</v>
      </c>
      <c r="GM139" s="28">
        <f>求节点($AT$5:$AT$10,BU$5:BU$10,将星节奏统计!FF138)</f>
        <v>0.1</v>
      </c>
      <c r="GN139" s="28">
        <f>求节点($AT$5:$AT$10,BV$5:BV$10,将星节奏统计!FG138)</f>
        <v>0.6</v>
      </c>
      <c r="GO139" s="28">
        <f>求节点($AT$5:$AT$10,BW$5:BW$10,将星节奏统计!FH138)</f>
        <v>0.5</v>
      </c>
      <c r="GP139" s="28">
        <f>求节点($AT$5:$AT$10,BX$5:BX$10,将星节奏统计!FI138)</f>
        <v>0.33</v>
      </c>
      <c r="GQ139" s="28">
        <f>求节点($AT$5:$AT$10,BY$5:BY$10,将星节奏统计!FJ138)</f>
        <v>0.5</v>
      </c>
      <c r="GR139" s="28">
        <f>求节点($AT$5:$AT$10,BZ$5:BZ$10,将星节奏统计!FK138)</f>
        <v>0.33</v>
      </c>
      <c r="GS139" s="28">
        <f>求节点($AT$5:$AT$10,CA$5:CA$10,将星节奏统计!FL138)</f>
        <v>0.6</v>
      </c>
      <c r="GT139" s="28">
        <f>求节点($AT$5:$AT$10,CB$5:CB$10,将星节奏统计!FM138)</f>
        <v>0.6</v>
      </c>
      <c r="GU139" s="28">
        <f>求节点($AT$5:$AT$10,CC$5:CC$10,将星节奏统计!FN138)</f>
        <v>0.6</v>
      </c>
      <c r="GV139" s="28">
        <f>求节点($AT$5:$AT$10,CD$5:CD$10,将星节奏统计!FO138)</f>
        <v>0.6</v>
      </c>
      <c r="GW139" s="28">
        <f>求节点($AT$5:$AT$10,CE$5:CE$10,将星节奏统计!FP138)</f>
        <v>0.4</v>
      </c>
      <c r="GX139" s="28">
        <f>求节点($AT$5:$AT$10,CF$5:CF$10,将星节奏统计!FQ138)</f>
        <v>0.4</v>
      </c>
      <c r="GY139" s="28">
        <f>求节点($AT$5:$AT$10,CG$5:CG$10,将星节奏统计!FR138)</f>
        <v>0.4</v>
      </c>
      <c r="GZ139" s="28">
        <f>求节点($AT$5:$AT$10,CH$5:CH$10,将星节奏统计!FS138)</f>
        <v>0.4</v>
      </c>
      <c r="HA139" s="28">
        <f>求节点($AT$5:$AT$10,CI$5:CI$10,将星节奏统计!FT138)</f>
        <v>0.5</v>
      </c>
      <c r="HB139" s="28">
        <f>求节点($AT$5:$AT$10,CJ$5:CJ$10,将星节奏统计!FU138)</f>
        <v>0.33</v>
      </c>
      <c r="HC139" s="28">
        <f>求节点($AT$5:$AT$10,CK$5:CK$10,将星节奏统计!FV138)</f>
        <v>0</v>
      </c>
      <c r="HD139" s="28">
        <f>求节点($AT$5:$AT$10,CL$5:CL$10,将星节奏统计!FW138)</f>
        <v>0</v>
      </c>
      <c r="HE139" s="28">
        <f>求节点($AT$5:$AT$10,CM$5:CM$10,将星节奏统计!FX138)</f>
        <v>0</v>
      </c>
      <c r="HF139" s="28">
        <f>求节点($AT$5:$AT$10,CN$5:CN$10,将星节奏统计!FY138)</f>
        <v>0</v>
      </c>
      <c r="HG139" s="28">
        <f>求节点($AT$5:$AT$10,CO$5:CO$10,将星节奏统计!FZ138)</f>
        <v>0</v>
      </c>
      <c r="HH139" s="28">
        <f>求节点($AT$5:$AT$10,CP$5:CP$10,将星节奏统计!GA138)</f>
        <v>0</v>
      </c>
      <c r="HI139" s="28">
        <f>求节点($AT$5:$AT$10,CQ$5:CQ$10,将星节奏统计!GB138)</f>
        <v>0</v>
      </c>
      <c r="HJ139" s="28">
        <f>求节点($AT$5:$AT$10,CR$5:CR$10,将星节奏统计!GC138)</f>
        <v>0</v>
      </c>
      <c r="HK139" s="28">
        <f>求节点($AT$5:$AT$10,CS$5:CS$10,将星节奏统计!GD138)</f>
        <v>0</v>
      </c>
      <c r="HL139" s="28">
        <f>求节点($AT$17:$AT$22,AV$17:AV$22,将星节奏统计!GG138)</f>
        <v>0</v>
      </c>
      <c r="HM139" s="28">
        <f>求节点($AT$17:$AT$22,AW$17:AW$22,将星节奏统计!GH138)</f>
        <v>0</v>
      </c>
      <c r="HN139" s="28">
        <f>求节点($AT$17:$AT$22,AX$17:AX$22,将星节奏统计!GI138)</f>
        <v>0</v>
      </c>
      <c r="HO139" s="28">
        <f>求节点($AT$17:$AT$22,AY$17:AY$22,将星节奏统计!GJ138)</f>
        <v>0</v>
      </c>
      <c r="HP139" s="28">
        <f>求节点($AT$17:$AT$22,AZ$17:AZ$22,将星节奏统计!GK138)</f>
        <v>0</v>
      </c>
      <c r="HQ139" s="28">
        <f>求节点($AT$17:$AT$22,BA$17:BA$22,将星节奏统计!GL138)</f>
        <v>0</v>
      </c>
      <c r="HR139" s="28">
        <f>求节点($AT$17:$AT$22,BB$17:BB$22,将星节奏统计!GM138)</f>
        <v>0</v>
      </c>
      <c r="HS139" s="28">
        <f>求节点($AT$17:$AT$22,BC$17:BC$22,将星节奏统计!GN138)</f>
        <v>0</v>
      </c>
      <c r="HT139" s="28">
        <f>求节点($AT$17:$AT$22,BD$17:BD$22,将星节奏统计!GO138)</f>
        <v>0</v>
      </c>
      <c r="HU139" s="28">
        <f>求节点($AT$17:$AT$22,BE$17:BE$22,将星节奏统计!GP138)</f>
        <v>0</v>
      </c>
      <c r="HV139" s="28">
        <f>求节点($AT$17:$AT$22,BF$17:BF$22,将星节奏统计!GQ138)</f>
        <v>0</v>
      </c>
      <c r="HW139" s="28">
        <f>求节点($AT$17:$AT$22,BG$17:BG$22,将星节奏统计!GR138)</f>
        <v>0</v>
      </c>
      <c r="HX139" s="28">
        <f>求节点($AT$17:$AT$22,BH$17:BH$22,将星节奏统计!GS138)</f>
        <v>0</v>
      </c>
      <c r="HY139" s="28">
        <f>求节点($AT$17:$AT$22,BI$17:BI$22,将星节奏统计!GT138)</f>
        <v>0</v>
      </c>
      <c r="HZ139" s="28">
        <f>求节点($AT$17:$AT$22,BJ$17:BJ$22,将星节奏统计!GU138)</f>
        <v>0</v>
      </c>
      <c r="IA139" s="28">
        <f>求节点($AT$17:$AT$22,BK$17:BK$22,将星节奏统计!GV138)</f>
        <v>0</v>
      </c>
      <c r="IB139" s="28">
        <f>求节点($AT$17:$AT$22,BL$17:BL$22,将星节奏统计!GW138)</f>
        <v>0</v>
      </c>
      <c r="IC139" s="28">
        <f>求节点($AT$17:$AT$22,BM$17:BM$22,将星节奏统计!GX138)</f>
        <v>0</v>
      </c>
      <c r="ID139" s="28">
        <f>求节点($AT$17:$AT$22,BN$17:BN$22,将星节奏统计!GY138)</f>
        <v>0</v>
      </c>
      <c r="IE139" s="28">
        <f>求节点($AT$17:$AT$22,BO$17:BO$22,将星节奏统计!GZ138)</f>
        <v>0</v>
      </c>
      <c r="IF139" s="28">
        <f>求节点($AT$5:$AT$10,AV$5:AV$10,将星节奏统计!HD138)</f>
        <v>0.1</v>
      </c>
      <c r="IG139" s="28">
        <f>求节点($AT$5:$AT$10,AW$5:AW$10,将星节奏统计!HE138)</f>
        <v>0.1</v>
      </c>
      <c r="IH139" s="28">
        <f>求节点($AT$5:$AT$10,AX$5:AX$10,将星节奏统计!HF138)</f>
        <v>0.1</v>
      </c>
      <c r="II139" s="28">
        <f>求节点($AT$5:$AT$10,AY$5:AY$10,将星节奏统计!HG138)</f>
        <v>0</v>
      </c>
      <c r="IJ139" s="28">
        <f>求节点($AT$5:$AT$10,AZ$5:AZ$10,将星节奏统计!HH138)</f>
        <v>0</v>
      </c>
      <c r="IK139" s="28">
        <f>求节点($AT$5:$AT$10,BA$5:BA$10,将星节奏统计!HI138)</f>
        <v>0</v>
      </c>
      <c r="IL139" s="28">
        <f>求节点($AT$5:$AT$10,BB$5:BB$10,将星节奏统计!HJ138)</f>
        <v>0</v>
      </c>
      <c r="IM139" s="28">
        <f>求节点($AT$5:$AT$10,BC$5:BC$10,将星节奏统计!HK138)</f>
        <v>0</v>
      </c>
      <c r="IN139" s="28">
        <f>求节点($AT$5:$AT$10,BD$5:BD$10,将星节奏统计!HL138)</f>
        <v>0</v>
      </c>
      <c r="IO139" s="28">
        <f>求节点($AT$5:$AT$10,BE$5:BE$10,将星节奏统计!HM138)</f>
        <v>0</v>
      </c>
      <c r="IP139" s="28">
        <f>求节点($AT$5:$AT$10,BF$5:BF$10,将星节奏统计!HN138)</f>
        <v>0</v>
      </c>
      <c r="IQ139" s="28">
        <f>求节点($AT$5:$AT$10,BG$5:BG$10,将星节奏统计!HO138)</f>
        <v>0</v>
      </c>
      <c r="IR139" s="28">
        <f>求节点($AT$5:$AT$10,BH$5:BH$10,将星节奏统计!HP138)</f>
        <v>0</v>
      </c>
      <c r="IS139" s="28">
        <f>求节点($AT$5:$AT$10,BI$5:BI$10,将星节奏统计!HQ138)</f>
        <v>0</v>
      </c>
      <c r="IT139" s="28">
        <f>求节点($AT$5:$AT$10,BJ$5:BJ$10,将星节奏统计!HR138)</f>
        <v>0</v>
      </c>
      <c r="IU139" s="28">
        <f>求节点($AT$5:$AT$10,BK$5:BK$10,将星节奏统计!HS138)</f>
        <v>0</v>
      </c>
      <c r="IV139" s="28">
        <f>求节点($AT$5:$AT$10,BL$5:BL$10,将星节奏统计!HT138)</f>
        <v>0.9</v>
      </c>
      <c r="IW139" s="28">
        <f>求节点($AT$5:$AT$10,BM$5:BM$10,将星节奏统计!HU138)</f>
        <v>0.9</v>
      </c>
      <c r="IX139" s="28">
        <f>求节点($AT$5:$AT$10,BN$5:BN$10,将星节奏统计!HV138)</f>
        <v>0.6</v>
      </c>
      <c r="IY139" s="28">
        <f>求节点($AT$5:$AT$10,BO$5:BO$10,将星节奏统计!HW138)</f>
        <v>0</v>
      </c>
      <c r="IZ139" s="28">
        <f>求节点($AT$5:$AT$10,BP$5:BP$10,将星节奏统计!HX138)</f>
        <v>0.9</v>
      </c>
      <c r="JA139" s="28">
        <f>求节点($AT$5:$AT$10,BQ$5:BQ$10,将星节奏统计!HY138)</f>
        <v>0.6</v>
      </c>
      <c r="JB139" s="28">
        <f>求节点($AT$5:$AT$10,BR$5:BR$10,将星节奏统计!HZ138)</f>
        <v>0.9</v>
      </c>
      <c r="JC139" s="28">
        <f>求节点($AT$5:$AT$10,BS$5:BS$10,将星节奏统计!IA138)</f>
        <v>0</v>
      </c>
      <c r="JD139" s="28">
        <f>求节点($AT$5:$AT$10,BT$5:BT$10,将星节奏统计!IB138)</f>
        <v>0.6</v>
      </c>
      <c r="JE139" s="28">
        <f>求节点($AT$5:$AT$10,BU$5:BU$10,将星节奏统计!IC138)</f>
        <v>0.1</v>
      </c>
      <c r="JF139" s="28">
        <f>求节点($AT$5:$AT$10,BV$5:BV$10,将星节奏统计!ID138)</f>
        <v>0.6</v>
      </c>
      <c r="JG139" s="28">
        <f>求节点($AT$5:$AT$10,BW$5:BW$10,将星节奏统计!IE138)</f>
        <v>0.5</v>
      </c>
      <c r="JH139" s="28">
        <f>求节点($AT$5:$AT$10,BX$5:BX$10,将星节奏统计!IF138)</f>
        <v>0.33</v>
      </c>
      <c r="JI139" s="28">
        <f>求节点($AT$5:$AT$10,BY$5:BY$10,将星节奏统计!IG138)</f>
        <v>0.5</v>
      </c>
      <c r="JJ139" s="28">
        <f>求节点($AT$5:$AT$10,BZ$5:BZ$10,将星节奏统计!IH138)</f>
        <v>0.33</v>
      </c>
      <c r="JK139" s="28">
        <f>求节点($AT$5:$AT$10,CA$5:CA$10,将星节奏统计!II138)</f>
        <v>0.6</v>
      </c>
      <c r="JL139" s="28">
        <f>求节点($AT$5:$AT$10,CB$5:CB$10,将星节奏统计!IJ138)</f>
        <v>0.6</v>
      </c>
      <c r="JM139" s="28">
        <f>求节点($AT$5:$AT$10,CC$5:CC$10,将星节奏统计!IK138)</f>
        <v>0.6</v>
      </c>
      <c r="JN139" s="28">
        <f>求节点($AT$5:$AT$10,CD$5:CD$10,将星节奏统计!IL138)</f>
        <v>0.6</v>
      </c>
      <c r="JO139" s="28">
        <f>求节点($AT$5:$AT$10,CE$5:CE$10,将星节奏统计!IM138)</f>
        <v>0.4</v>
      </c>
      <c r="JP139" s="28">
        <f>求节点($AT$5:$AT$10,CF$5:CF$10,将星节奏统计!IN138)</f>
        <v>0.4</v>
      </c>
      <c r="JQ139" s="28">
        <f>求节点($AT$5:$AT$10,CG$5:CG$10,将星节奏统计!IO138)</f>
        <v>0.4</v>
      </c>
      <c r="JR139" s="28">
        <f>求节点($AT$5:$AT$10,CH$5:CH$10,将星节奏统计!IP138)</f>
        <v>0.4</v>
      </c>
      <c r="JS139" s="28">
        <f>求节点($AT$5:$AT$10,CI$5:CI$10,将星节奏统计!IQ138)</f>
        <v>0.5</v>
      </c>
      <c r="JT139" s="28">
        <f>求节点($AT$5:$AT$10,CJ$5:CJ$10,将星节奏统计!IR138)</f>
        <v>0.33</v>
      </c>
      <c r="JU139" s="28">
        <f>求节点($AT$5:$AT$10,CK$5:CK$10,将星节奏统计!IS138)</f>
        <v>0</v>
      </c>
      <c r="JV139" s="28">
        <f>求节点($AT$5:$AT$10,CL$5:CL$10,将星节奏统计!IT138)</f>
        <v>0</v>
      </c>
      <c r="JW139" s="28">
        <f>求节点($AT$5:$AT$10,CM$5:CM$10,将星节奏统计!IU138)</f>
        <v>0</v>
      </c>
      <c r="JX139" s="28">
        <f>求节点($AT$5:$AT$10,CN$5:CN$10,将星节奏统计!IV138)</f>
        <v>0</v>
      </c>
      <c r="JY139" s="28">
        <f>求节点($AT$5:$AT$10,CO$5:CO$10,将星节奏统计!IW138)</f>
        <v>0</v>
      </c>
      <c r="JZ139" s="28">
        <f>求节点($AT$5:$AT$10,CP$5:CP$10,将星节奏统计!IX138)</f>
        <v>0</v>
      </c>
      <c r="KA139" s="28">
        <f>求节点($AT$5:$AT$10,CQ$5:CQ$10,将星节奏统计!IY138)</f>
        <v>0</v>
      </c>
      <c r="KB139" s="28">
        <f>求节点($AT$5:$AT$10,CR$5:CR$10,将星节奏统计!IZ138)</f>
        <v>0</v>
      </c>
      <c r="KC139" s="28">
        <f>求节点($AT$5:$AT$10,CS$5:CS$10,将星节奏统计!JA138)</f>
        <v>0</v>
      </c>
      <c r="KD139" s="28">
        <f>求节点($AT$17:$AT$22,AV$17:AV$22,将星节奏统计!JD138)</f>
        <v>0</v>
      </c>
      <c r="KE139" s="28">
        <f>求节点($AT$17:$AT$22,AW$17:AW$22,将星节奏统计!JE138)</f>
        <v>0</v>
      </c>
      <c r="KF139" s="28">
        <f>求节点($AT$17:$AT$22,AX$17:AX$22,将星节奏统计!JF138)</f>
        <v>0</v>
      </c>
      <c r="KG139" s="28">
        <f>求节点($AT$17:$AT$22,AY$17:AY$22,将星节奏统计!JG138)</f>
        <v>2.1575315301023551E-4</v>
      </c>
      <c r="KH139" s="28">
        <f>求节点($AT$17:$AT$22,AZ$17:AZ$22,将星节奏统计!JH138)</f>
        <v>3.2362972951534633E-4</v>
      </c>
      <c r="KI139" s="28">
        <f>求节点($AT$17:$AT$22,BA$17:BA$22,将星节奏统计!JI138)</f>
        <v>3.2362972951534633E-4</v>
      </c>
      <c r="KJ139" s="28">
        <f>求节点($AT$17:$AT$22,BB$17:BB$22,将星节奏统计!JJ138)</f>
        <v>4.9034807502325306E-4</v>
      </c>
      <c r="KK139" s="28">
        <f>求节点($AT$17:$AT$22,BC$17:BC$22,将星节奏统计!JK138)</f>
        <v>0</v>
      </c>
      <c r="KL139" s="28">
        <f>求节点($AT$17:$AT$22,BD$17:BD$22,将星节奏统计!JL138)</f>
        <v>3.2362972951534633E-4</v>
      </c>
      <c r="KM139" s="28">
        <f>求节点($AT$17:$AT$22,BE$17:BE$22,将星节奏统计!JM138)</f>
        <v>0</v>
      </c>
      <c r="KN139" s="28">
        <f>求节点($AT$17:$AT$22,BF$17:BF$22,将星节奏统计!JN138)</f>
        <v>0</v>
      </c>
      <c r="KO139" s="28">
        <f>求节点($AT$17:$AT$22,BG$17:BG$22,将星节奏统计!JO138)</f>
        <v>0</v>
      </c>
      <c r="KP139" s="28">
        <f>求节点($AT$17:$AT$22,BH$17:BH$22,将星节奏统计!JP138)</f>
        <v>0</v>
      </c>
      <c r="KQ139" s="28">
        <f>求节点($AT$17:$AT$22,BI$17:BI$22,将星节奏统计!JQ138)</f>
        <v>0</v>
      </c>
      <c r="KR139" s="28">
        <f>求节点($AT$17:$AT$22,BJ$17:BJ$22,将星节奏统计!JR138)</f>
        <v>0</v>
      </c>
      <c r="KS139" s="28">
        <f>求节点($AT$17:$AT$22,BK$17:BK$22,将星节奏统计!JS138)</f>
        <v>0</v>
      </c>
      <c r="KT139" s="28">
        <f>求节点($AT$17:$AT$22,BL$17:BL$22,将星节奏统计!JT138)</f>
        <v>0</v>
      </c>
      <c r="KU139" s="28">
        <f>求节点($AT$17:$AT$22,BM$17:BM$22,将星节奏统计!JU138)</f>
        <v>0</v>
      </c>
      <c r="KV139" s="28">
        <f>求节点($AT$17:$AT$22,BN$17:BN$22,将星节奏统计!JV138)</f>
        <v>0</v>
      </c>
      <c r="KW139" s="28">
        <f>求节点($AT$17:$AT$22,BO$17:BO$22,将星节奏统计!JW138)</f>
        <v>0</v>
      </c>
      <c r="KX139" s="28">
        <f>求节点($AT$5:$AT$10,AV$5:AV$10,将星节奏统计!KA138)</f>
        <v>0.1</v>
      </c>
      <c r="KY139" s="28">
        <f>求节点($AT$5:$AT$10,AW$5:AW$10,将星节奏统计!KB138)</f>
        <v>0.1</v>
      </c>
      <c r="KZ139" s="28">
        <f>求节点($AT$5:$AT$10,AX$5:AX$10,将星节奏统计!KC138)</f>
        <v>0.1</v>
      </c>
      <c r="LA139" s="28">
        <f>求节点($AT$5:$AT$10,AY$5:AY$10,将星节奏统计!KD138)</f>
        <v>0</v>
      </c>
      <c r="LB139" s="28">
        <f>求节点($AT$5:$AT$10,AZ$5:AZ$10,将星节奏统计!KE138)</f>
        <v>0</v>
      </c>
      <c r="LC139" s="28">
        <f>求节点($AT$5:$AT$10,BA$5:BA$10,将星节奏统计!KF138)</f>
        <v>0</v>
      </c>
      <c r="LD139" s="28">
        <f>求节点($AT$5:$AT$10,BB$5:BB$10,将星节奏统计!KG138)</f>
        <v>0</v>
      </c>
      <c r="LE139" s="28">
        <f>求节点($AT$5:$AT$10,BC$5:BC$10,将星节奏统计!KH138)</f>
        <v>0</v>
      </c>
      <c r="LF139" s="28">
        <f>求节点($AT$5:$AT$10,BD$5:BD$10,将星节奏统计!KI138)</f>
        <v>0</v>
      </c>
      <c r="LG139" s="28">
        <f>求节点($AT$5:$AT$10,BE$5:BE$10,将星节奏统计!KJ138)</f>
        <v>0</v>
      </c>
      <c r="LH139" s="28">
        <f>求节点($AT$5:$AT$10,BF$5:BF$10,将星节奏统计!KK138)</f>
        <v>0</v>
      </c>
      <c r="LI139" s="28">
        <f>求节点($AT$5:$AT$10,BG$5:BG$10,将星节奏统计!KL138)</f>
        <v>0</v>
      </c>
      <c r="LJ139" s="28">
        <f>求节点($AT$5:$AT$10,BH$5:BH$10,将星节奏统计!KM138)</f>
        <v>0</v>
      </c>
      <c r="LK139" s="28">
        <f>求节点($AT$5:$AT$10,BI$5:BI$10,将星节奏统计!KN138)</f>
        <v>0</v>
      </c>
      <c r="LL139" s="28">
        <f>求节点($AT$5:$AT$10,BJ$5:BJ$10,将星节奏统计!KO138)</f>
        <v>0</v>
      </c>
      <c r="LM139" s="28">
        <f>求节点($AT$5:$AT$10,BK$5:BK$10,将星节奏统计!KP138)</f>
        <v>0</v>
      </c>
      <c r="LN139" s="28">
        <f>求节点($AT$5:$AT$10,BL$5:BL$10,将星节奏统计!KQ138)</f>
        <v>0.9</v>
      </c>
      <c r="LO139" s="28">
        <f>求节点($AT$5:$AT$10,BM$5:BM$10,将星节奏统计!KR138)</f>
        <v>0.9</v>
      </c>
      <c r="LP139" s="28">
        <f>求节点($AT$5:$AT$10,BN$5:BN$10,将星节奏统计!KS138)</f>
        <v>0.6</v>
      </c>
      <c r="LQ139" s="28">
        <f>求节点($AT$5:$AT$10,BO$5:BO$10,将星节奏统计!KT138)</f>
        <v>0</v>
      </c>
      <c r="LR139" s="28">
        <f>求节点($AT$5:$AT$10,BP$5:BP$10,将星节奏统计!KU138)</f>
        <v>0.9</v>
      </c>
      <c r="LS139" s="28">
        <f>求节点($AT$5:$AT$10,BQ$5:BQ$10,将星节奏统计!KV138)</f>
        <v>0.6</v>
      </c>
      <c r="LT139" s="28">
        <f>求节点($AT$5:$AT$10,BR$5:BR$10,将星节奏统计!KW138)</f>
        <v>0.9</v>
      </c>
      <c r="LU139" s="28">
        <f>求节点($AT$5:$AT$10,BS$5:BS$10,将星节奏统计!KX138)</f>
        <v>0</v>
      </c>
      <c r="LV139" s="28">
        <f>求节点($AT$5:$AT$10,BT$5:BT$10,将星节奏统计!KY138)</f>
        <v>0.6</v>
      </c>
      <c r="LW139" s="28">
        <f>求节点($AT$5:$AT$10,BU$5:BU$10,将星节奏统计!KZ138)</f>
        <v>0.1</v>
      </c>
      <c r="LX139" s="28">
        <f>求节点($AT$5:$AT$10,BV$5:BV$10,将星节奏统计!LA138)</f>
        <v>0.6</v>
      </c>
      <c r="LY139" s="28">
        <f>求节点($AT$5:$AT$10,BW$5:BW$10,将星节奏统计!LB138)</f>
        <v>0.5</v>
      </c>
      <c r="LZ139" s="28">
        <f>求节点($AT$5:$AT$10,BX$5:BX$10,将星节奏统计!LC138)</f>
        <v>0.33</v>
      </c>
      <c r="MA139" s="28">
        <f>求节点($AT$5:$AT$10,BY$5:BY$10,将星节奏统计!LD138)</f>
        <v>0.5</v>
      </c>
      <c r="MB139" s="28">
        <f>求节点($AT$5:$AT$10,BZ$5:BZ$10,将星节奏统计!LE138)</f>
        <v>0.33</v>
      </c>
      <c r="MC139" s="28">
        <f>求节点($AT$5:$AT$10,CA$5:CA$10,将星节奏统计!LF138)</f>
        <v>0.6</v>
      </c>
      <c r="MD139" s="28">
        <f>求节点($AT$5:$AT$10,CB$5:CB$10,将星节奏统计!LG138)</f>
        <v>0.6</v>
      </c>
      <c r="ME139" s="28">
        <f>求节点($AT$5:$AT$10,CC$5:CC$10,将星节奏统计!LH138)</f>
        <v>0.6</v>
      </c>
      <c r="MF139" s="28">
        <f>求节点($AT$5:$AT$10,CD$5:CD$10,将星节奏统计!LI138)</f>
        <v>0.6</v>
      </c>
      <c r="MG139" s="28">
        <f>求节点($AT$5:$AT$10,CE$5:CE$10,将星节奏统计!LJ138)</f>
        <v>0.4</v>
      </c>
      <c r="MH139" s="28">
        <f>求节点($AT$5:$AT$10,CF$5:CF$10,将星节奏统计!LK138)</f>
        <v>0.4</v>
      </c>
      <c r="MI139" s="28">
        <f>求节点($AT$5:$AT$10,CG$5:CG$10,将星节奏统计!LL138)</f>
        <v>0.4</v>
      </c>
      <c r="MJ139" s="28">
        <f>求节点($AT$5:$AT$10,CH$5:CH$10,将星节奏统计!LM138)</f>
        <v>0.4</v>
      </c>
      <c r="MK139" s="28">
        <f>求节点($AT$5:$AT$10,CI$5:CI$10,将星节奏统计!LN138)</f>
        <v>0.5</v>
      </c>
      <c r="ML139" s="28">
        <f>求节点($AT$5:$AT$10,CJ$5:CJ$10,将星节奏统计!LO138)</f>
        <v>0.33</v>
      </c>
      <c r="MM139" s="28">
        <f>求节点($AT$5:$AT$10,CK$5:CK$10,将星节奏统计!LP138)</f>
        <v>0</v>
      </c>
      <c r="MN139" s="28">
        <f>求节点($AT$5:$AT$10,CL$5:CL$10,将星节奏统计!LQ138)</f>
        <v>0</v>
      </c>
      <c r="MO139" s="28">
        <f>求节点($AT$5:$AT$10,CM$5:CM$10,将星节奏统计!LR138)</f>
        <v>0</v>
      </c>
      <c r="MP139" s="28">
        <f>求节点($AT$5:$AT$10,CN$5:CN$10,将星节奏统计!LS138)</f>
        <v>0</v>
      </c>
      <c r="MQ139" s="28">
        <f>求节点($AT$5:$AT$10,CO$5:CO$10,将星节奏统计!LT138)</f>
        <v>0</v>
      </c>
      <c r="MR139" s="28">
        <f>求节点($AT$5:$AT$10,CP$5:CP$10,将星节奏统计!LU138)</f>
        <v>0</v>
      </c>
      <c r="MS139" s="28">
        <f>求节点($AT$5:$AT$10,CQ$5:CQ$10,将星节奏统计!LV138)</f>
        <v>0</v>
      </c>
      <c r="MT139" s="28">
        <f>求节点($AT$5:$AT$10,CR$5:CR$10,将星节奏统计!LW138)</f>
        <v>0</v>
      </c>
      <c r="MU139" s="28">
        <f>求节点($AT$5:$AT$10,CS$5:CS$10,将星节奏统计!LX138)</f>
        <v>0</v>
      </c>
      <c r="MV139" s="28">
        <f>求节点($AT$17:$AT$22,AV$17:AV$22,将星节奏统计!MA138)</f>
        <v>0</v>
      </c>
      <c r="MW139" s="28">
        <f>求节点($AT$17:$AT$22,AW$17:AW$22,将星节奏统计!MB138)</f>
        <v>0</v>
      </c>
      <c r="MX139" s="28">
        <f>求节点($AT$17:$AT$22,AX$17:AX$22,将星节奏统计!MC138)</f>
        <v>0</v>
      </c>
      <c r="MY139" s="28">
        <f>求节点($AT$17:$AT$22,AY$17:AY$22,将星节奏统计!MD138)</f>
        <v>0</v>
      </c>
      <c r="MZ139" s="28">
        <f>求节点($AT$17:$AT$22,AZ$17:AZ$22,将星节奏统计!ME138)</f>
        <v>0</v>
      </c>
      <c r="NA139" s="28">
        <f>求节点($AT$17:$AT$22,BA$17:BA$22,将星节奏统计!MF138)</f>
        <v>0</v>
      </c>
      <c r="NB139" s="28">
        <f>求节点($AT$17:$AT$22,BB$17:BB$22,将星节奏统计!MG138)</f>
        <v>0</v>
      </c>
      <c r="NC139" s="28">
        <f>求节点($AT$17:$AT$22,BC$17:BC$22,将星节奏统计!MH138)</f>
        <v>0</v>
      </c>
      <c r="ND139" s="28">
        <f>求节点($AT$17:$AT$22,BD$17:BD$22,将星节奏统计!MI138)</f>
        <v>0</v>
      </c>
      <c r="NE139" s="28">
        <f>求节点($AT$17:$AT$22,BE$17:BE$22,将星节奏统计!MJ138)</f>
        <v>0</v>
      </c>
      <c r="NF139" s="28">
        <f>求节点($AT$17:$AT$22,BF$17:BF$22,将星节奏统计!MK138)</f>
        <v>0</v>
      </c>
      <c r="NG139" s="28">
        <f>求节点($AT$17:$AT$22,BG$17:BG$22,将星节奏统计!ML138)</f>
        <v>0</v>
      </c>
      <c r="NH139" s="28">
        <f>求节点($AT$17:$AT$22,BH$17:BH$22,将星节奏统计!MM138)</f>
        <v>0</v>
      </c>
      <c r="NI139" s="28">
        <f>求节点($AT$17:$AT$22,BI$17:BI$22,将星节奏统计!MN138)</f>
        <v>0</v>
      </c>
      <c r="NJ139" s="28">
        <f>求节点($AT$17:$AT$22,BJ$17:BJ$22,将星节奏统计!MO138)</f>
        <v>0</v>
      </c>
      <c r="NK139" s="28">
        <f>求节点($AT$17:$AT$22,BK$17:BK$22,将星节奏统计!MP138)</f>
        <v>0</v>
      </c>
      <c r="NL139" s="28">
        <f>求节点($AT$17:$AT$22,BL$17:BL$22,将星节奏统计!MQ138)</f>
        <v>0</v>
      </c>
      <c r="NM139" s="28">
        <f>求节点($AT$17:$AT$22,BM$17:BM$22,将星节奏统计!MR138)</f>
        <v>0</v>
      </c>
      <c r="NN139" s="28">
        <f>求节点($AT$17:$AT$22,BN$17:BN$22,将星节奏统计!MS138)</f>
        <v>0</v>
      </c>
      <c r="NO139" s="28">
        <f>求节点($AT$17:$AT$22,BO$17:BO$22,将星节奏统计!MT138)</f>
        <v>0</v>
      </c>
      <c r="NP139" s="28">
        <f>求节点($AT$5:$AT$10,AV$5:AV$10,将星节奏统计!MX138)</f>
        <v>0.1</v>
      </c>
      <c r="NQ139" s="28">
        <f>求节点($AT$5:$AT$10,AW$5:AW$10,将星节奏统计!MY138)</f>
        <v>0.1</v>
      </c>
      <c r="NR139" s="28">
        <f>求节点($AT$5:$AT$10,AX$5:AX$10,将星节奏统计!MZ138)</f>
        <v>0.1</v>
      </c>
      <c r="NS139" s="28">
        <f>求节点($AT$5:$AT$10,AY$5:AY$10,将星节奏统计!NA138)</f>
        <v>0</v>
      </c>
      <c r="NT139" s="28">
        <f>求节点($AT$5:$AT$10,AZ$5:AZ$10,将星节奏统计!NB138)</f>
        <v>0</v>
      </c>
      <c r="NU139" s="28">
        <f>求节点($AT$5:$AT$10,BA$5:BA$10,将星节奏统计!NC138)</f>
        <v>0</v>
      </c>
      <c r="NV139" s="28">
        <f>求节点($AT$5:$AT$10,BB$5:BB$10,将星节奏统计!ND138)</f>
        <v>0</v>
      </c>
      <c r="NW139" s="28">
        <f>求节点($AT$5:$AT$10,BC$5:BC$10,将星节奏统计!NE138)</f>
        <v>0</v>
      </c>
      <c r="NX139" s="28">
        <f>求节点($AT$5:$AT$10,BD$5:BD$10,将星节奏统计!NF138)</f>
        <v>0</v>
      </c>
      <c r="NY139" s="28">
        <f>求节点($AT$5:$AT$10,BE$5:BE$10,将星节奏统计!NG138)</f>
        <v>0</v>
      </c>
      <c r="NZ139" s="28">
        <f>求节点($AT$5:$AT$10,BF$5:BF$10,将星节奏统计!NH138)</f>
        <v>0</v>
      </c>
      <c r="OA139" s="28">
        <f>求节点($AT$5:$AT$10,BG$5:BG$10,将星节奏统计!NI138)</f>
        <v>0</v>
      </c>
      <c r="OB139" s="28">
        <f>求节点($AT$5:$AT$10,BH$5:BH$10,将星节奏统计!NJ138)</f>
        <v>0</v>
      </c>
      <c r="OC139" s="28">
        <f>求节点($AT$5:$AT$10,BI$5:BI$10,将星节奏统计!NK138)</f>
        <v>0</v>
      </c>
      <c r="OD139" s="28">
        <f>求节点($AT$5:$AT$10,BJ$5:BJ$10,将星节奏统计!NL138)</f>
        <v>0</v>
      </c>
      <c r="OE139" s="28">
        <f>求节点($AT$5:$AT$10,BK$5:BK$10,将星节奏统计!NM138)</f>
        <v>0</v>
      </c>
      <c r="OF139" s="28">
        <f>求节点($AT$5:$AT$10,BL$5:BL$10,将星节奏统计!NN138)</f>
        <v>0.9</v>
      </c>
      <c r="OG139" s="28">
        <f>求节点($AT$5:$AT$10,BM$5:BM$10,将星节奏统计!NO138)</f>
        <v>0.9</v>
      </c>
      <c r="OH139" s="28">
        <f>求节点($AT$5:$AT$10,BN$5:BN$10,将星节奏统计!NP138)</f>
        <v>0.6</v>
      </c>
      <c r="OI139" s="28">
        <f>求节点($AT$5:$AT$10,BO$5:BO$10,将星节奏统计!NQ138)</f>
        <v>0</v>
      </c>
      <c r="OJ139" s="28">
        <f>求节点($AT$5:$AT$10,BP$5:BP$10,将星节奏统计!NR138)</f>
        <v>0.9</v>
      </c>
      <c r="OK139" s="28">
        <f>求节点($AT$5:$AT$10,BQ$5:BQ$10,将星节奏统计!NS138)</f>
        <v>0.6</v>
      </c>
      <c r="OL139" s="28">
        <f>求节点($AT$5:$AT$10,BR$5:BR$10,将星节奏统计!NT138)</f>
        <v>0.9</v>
      </c>
      <c r="OM139" s="28">
        <f>求节点($AT$5:$AT$10,BS$5:BS$10,将星节奏统计!NU138)</f>
        <v>0</v>
      </c>
      <c r="ON139" s="28">
        <f>求节点($AT$5:$AT$10,BT$5:BT$10,将星节奏统计!NV138)</f>
        <v>0.6</v>
      </c>
      <c r="OO139" s="28">
        <f>求节点($AT$5:$AT$10,BU$5:BU$10,将星节奏统计!NW138)</f>
        <v>0.1</v>
      </c>
      <c r="OP139" s="28">
        <f>求节点($AT$5:$AT$10,BV$5:BV$10,将星节奏统计!NX138)</f>
        <v>0.6</v>
      </c>
      <c r="OQ139" s="28">
        <f>求节点($AT$5:$AT$10,BW$5:BW$10,将星节奏统计!NY138)</f>
        <v>0.5</v>
      </c>
      <c r="OR139" s="28">
        <f>求节点($AT$5:$AT$10,BX$5:BX$10,将星节奏统计!NZ138)</f>
        <v>0.33</v>
      </c>
      <c r="OS139" s="28">
        <f>求节点($AT$5:$AT$10,BY$5:BY$10,将星节奏统计!OA138)</f>
        <v>0.5</v>
      </c>
      <c r="OT139" s="28">
        <f>求节点($AT$5:$AT$10,BZ$5:BZ$10,将星节奏统计!OB138)</f>
        <v>0.33</v>
      </c>
      <c r="OU139" s="28">
        <f>求节点($AT$5:$AT$10,CA$5:CA$10,将星节奏统计!OC138)</f>
        <v>0.6</v>
      </c>
      <c r="OV139" s="28">
        <f>求节点($AT$5:$AT$10,CB$5:CB$10,将星节奏统计!OD138)</f>
        <v>0.6</v>
      </c>
      <c r="OW139" s="28">
        <f>求节点($AT$5:$AT$10,CC$5:CC$10,将星节奏统计!OE138)</f>
        <v>0.6</v>
      </c>
      <c r="OX139" s="28">
        <f>求节点($AT$5:$AT$10,CD$5:CD$10,将星节奏统计!OF138)</f>
        <v>0.6</v>
      </c>
      <c r="OY139" s="28">
        <f>求节点($AT$5:$AT$10,CE$5:CE$10,将星节奏统计!OG138)</f>
        <v>0.4</v>
      </c>
      <c r="OZ139" s="28">
        <f>求节点($AT$5:$AT$10,CF$5:CF$10,将星节奏统计!OH138)</f>
        <v>0.4</v>
      </c>
      <c r="PA139" s="28">
        <f>求节点($AT$5:$AT$10,CG$5:CG$10,将星节奏统计!OI138)</f>
        <v>0.4</v>
      </c>
      <c r="PB139" s="28">
        <f>求节点($AT$5:$AT$10,CH$5:CH$10,将星节奏统计!OJ138)</f>
        <v>0.4</v>
      </c>
      <c r="PC139" s="28">
        <f>求节点($AT$5:$AT$10,CI$5:CI$10,将星节奏统计!OK138)</f>
        <v>0.5</v>
      </c>
      <c r="PD139" s="28">
        <f>求节点($AT$5:$AT$10,CJ$5:CJ$10,将星节奏统计!OL138)</f>
        <v>0.33</v>
      </c>
      <c r="PE139" s="28">
        <f>求节点($AT$5:$AT$10,CK$5:CK$10,将星节奏统计!OM138)</f>
        <v>0</v>
      </c>
      <c r="PF139" s="28">
        <f>求节点($AT$5:$AT$10,CL$5:CL$10,将星节奏统计!ON138)</f>
        <v>0</v>
      </c>
      <c r="PG139" s="28">
        <f>求节点($AT$5:$AT$10,CM$5:CM$10,将星节奏统计!OO138)</f>
        <v>0</v>
      </c>
      <c r="PH139" s="28">
        <f>求节点($AT$5:$AT$10,CN$5:CN$10,将星节奏统计!OP138)</f>
        <v>0</v>
      </c>
      <c r="PI139" s="28">
        <f>求节点($AT$5:$AT$10,CO$5:CO$10,将星节奏统计!OQ138)</f>
        <v>0</v>
      </c>
      <c r="PJ139" s="28">
        <f>求节点($AT$5:$AT$10,CP$5:CP$10,将星节奏统计!OR138)</f>
        <v>0</v>
      </c>
      <c r="PK139" s="28">
        <f>求节点($AT$5:$AT$10,CQ$5:CQ$10,将星节奏统计!OS138)</f>
        <v>0</v>
      </c>
      <c r="PL139" s="28">
        <f>求节点($AT$5:$AT$10,CR$5:CR$10,将星节奏统计!OT138)</f>
        <v>0</v>
      </c>
      <c r="PM139" s="28">
        <f>求节点($AT$5:$AT$10,CS$5:CS$10,将星节奏统计!OU138)</f>
        <v>0</v>
      </c>
      <c r="PN139" s="28">
        <f>求节点($AT$17:$AT$22,AV$17:AV$22,将星节奏统计!OX138)</f>
        <v>0</v>
      </c>
      <c r="PO139" s="28">
        <f>求节点($AT$17:$AT$22,AW$17:AW$22,将星节奏统计!OY138)</f>
        <v>0</v>
      </c>
      <c r="PP139" s="28">
        <f>求节点($AT$17:$AT$22,AX$17:AX$22,将星节奏统计!OZ138)</f>
        <v>0</v>
      </c>
      <c r="PQ139" s="28">
        <f>求节点($AT$17:$AT$22,AY$17:AY$22,将星节奏统计!PA138)</f>
        <v>2.3098278734036415E-4</v>
      </c>
      <c r="PR139" s="28">
        <f>求节点($AT$17:$AT$22,AZ$17:AZ$22,将星节奏统计!PB138)</f>
        <v>3.4647418101054969E-4</v>
      </c>
      <c r="PS139" s="28">
        <f>求节点($AT$17:$AT$22,BA$17:BA$22,将星节奏统计!PC138)</f>
        <v>3.4647418101054969E-4</v>
      </c>
      <c r="PT139" s="28">
        <f>求节点($AT$17:$AT$22,BB$17:BB$22,将星节奏统计!PD138)</f>
        <v>5.2496088031901353E-4</v>
      </c>
      <c r="PU139" s="28">
        <f>求节点($AT$17:$AT$22,BC$17:BC$22,将星节奏统计!PE138)</f>
        <v>0</v>
      </c>
      <c r="PV139" s="28">
        <f>求节点($AT$17:$AT$22,BD$17:BD$22,将星节奏统计!PF138)</f>
        <v>3.4647418101054969E-4</v>
      </c>
      <c r="PW139" s="28">
        <f>求节点($AT$17:$AT$22,BE$17:BE$22,将星节奏统计!PG138)</f>
        <v>0</v>
      </c>
      <c r="PX139" s="28">
        <f>求节点($AT$17:$AT$22,BF$17:BF$22,将星节奏统计!PH138)</f>
        <v>0</v>
      </c>
      <c r="PY139" s="28">
        <f>求节点($AT$17:$AT$22,BG$17:BG$22,将星节奏统计!PI138)</f>
        <v>0</v>
      </c>
      <c r="PZ139" s="28">
        <f>求节点($AT$17:$AT$22,BH$17:BH$22,将星节奏统计!PJ138)</f>
        <v>0</v>
      </c>
      <c r="QA139" s="28">
        <f>求节点($AT$17:$AT$22,BI$17:BI$22,将星节奏统计!PK138)</f>
        <v>0</v>
      </c>
      <c r="QB139" s="28">
        <f>求节点($AT$17:$AT$22,BJ$17:BJ$22,将星节奏统计!PL138)</f>
        <v>0</v>
      </c>
      <c r="QC139" s="28">
        <f>求节点($AT$17:$AT$22,BK$17:BK$22,将星节奏统计!PM138)</f>
        <v>0</v>
      </c>
      <c r="QD139" s="28">
        <f>求节点($AT$17:$AT$22,BL$17:BL$22,将星节奏统计!PN138)</f>
        <v>0</v>
      </c>
      <c r="QE139" s="28">
        <f>求节点($AT$17:$AT$22,BM$17:BM$22,将星节奏统计!PO138)</f>
        <v>0</v>
      </c>
      <c r="QF139" s="28">
        <f>求节点($AT$17:$AT$22,BN$17:BN$22,将星节奏统计!PP138)</f>
        <v>0</v>
      </c>
      <c r="QG139" s="28">
        <f>求节点($AT$17:$AT$22,BO$17:BO$22,将星节奏统计!PQ138)</f>
        <v>0</v>
      </c>
      <c r="QJ139" s="3">
        <v>135</v>
      </c>
      <c r="QK139" s="28">
        <f t="shared" ca="1" si="80"/>
        <v>1.5</v>
      </c>
      <c r="QL139" s="28">
        <f t="shared" ca="1" si="80"/>
        <v>1.5</v>
      </c>
      <c r="QM139" s="28">
        <f t="shared" ca="1" si="80"/>
        <v>1.5</v>
      </c>
      <c r="QN139" s="28">
        <f t="shared" ca="1" si="80"/>
        <v>1.5</v>
      </c>
      <c r="QO139" s="28">
        <f t="shared" ca="1" si="80"/>
        <v>1.5</v>
      </c>
      <c r="QP139" s="28">
        <f t="shared" ca="1" si="81"/>
        <v>1.5</v>
      </c>
      <c r="QQ139" s="28">
        <f t="shared" ca="1" si="81"/>
        <v>1.5</v>
      </c>
      <c r="QR139" s="28">
        <f t="shared" ca="1" si="81"/>
        <v>1.5</v>
      </c>
      <c r="QS139" s="28">
        <f t="shared" ca="1" si="81"/>
        <v>1.5</v>
      </c>
      <c r="QT139" s="28">
        <f t="shared" ca="1" si="81"/>
        <v>1.5</v>
      </c>
      <c r="QU139" s="28">
        <f t="shared" ca="1" si="82"/>
        <v>0.1</v>
      </c>
      <c r="QV139" s="28">
        <f t="shared" ca="1" si="82"/>
        <v>0.1</v>
      </c>
      <c r="QW139" s="28">
        <f t="shared" ca="1" si="82"/>
        <v>0.1</v>
      </c>
      <c r="QX139" s="28">
        <f t="shared" ca="1" si="82"/>
        <v>0.1</v>
      </c>
      <c r="QY139" s="28">
        <f t="shared" ca="1" si="82"/>
        <v>0.1</v>
      </c>
      <c r="QZ139" s="28">
        <f t="shared" ca="1" si="83"/>
        <v>1</v>
      </c>
      <c r="RA139" s="28">
        <f t="shared" ca="1" si="83"/>
        <v>1</v>
      </c>
      <c r="RB139" s="28">
        <f t="shared" ca="1" si="83"/>
        <v>1</v>
      </c>
      <c r="RC139" s="28">
        <f t="shared" ca="1" si="83"/>
        <v>1</v>
      </c>
      <c r="RD139" s="28">
        <f t="shared" ca="1" si="83"/>
        <v>1</v>
      </c>
      <c r="RE139" s="28">
        <f t="shared" ca="1" si="84"/>
        <v>0.99</v>
      </c>
      <c r="RF139" s="28">
        <f t="shared" ca="1" si="84"/>
        <v>0.99</v>
      </c>
      <c r="RG139" s="28">
        <f t="shared" ca="1" si="84"/>
        <v>0.99</v>
      </c>
      <c r="RH139" s="28">
        <f t="shared" ca="1" si="84"/>
        <v>0.99</v>
      </c>
      <c r="RI139" s="28">
        <f t="shared" ca="1" si="84"/>
        <v>0.99</v>
      </c>
      <c r="RJ139" s="28">
        <f t="shared" ca="1" si="85"/>
        <v>3.3834017176604531E-4</v>
      </c>
      <c r="RK139" s="28">
        <f t="shared" ca="1" si="85"/>
        <v>0</v>
      </c>
      <c r="RL139" s="28">
        <f t="shared" ca="1" si="85"/>
        <v>3.3834017176604531E-4</v>
      </c>
      <c r="RM139" s="28">
        <f t="shared" ca="1" si="85"/>
        <v>0</v>
      </c>
      <c r="RN139" s="28">
        <f t="shared" ca="1" si="85"/>
        <v>3.6222300742011927E-4</v>
      </c>
      <c r="RO139" s="28">
        <f t="shared" ca="1" si="86"/>
        <v>3.2362972951534633E-4</v>
      </c>
      <c r="RP139" s="28">
        <f t="shared" ca="1" si="86"/>
        <v>0</v>
      </c>
      <c r="RQ139" s="28">
        <f t="shared" ca="1" si="86"/>
        <v>3.2362972951534633E-4</v>
      </c>
      <c r="RR139" s="28">
        <f t="shared" ca="1" si="86"/>
        <v>0</v>
      </c>
      <c r="RS139" s="28">
        <f t="shared" ca="1" si="86"/>
        <v>3.4647418101054969E-4</v>
      </c>
      <c r="RT139" s="28">
        <f t="shared" ca="1" si="87"/>
        <v>0.1</v>
      </c>
      <c r="RU139" s="28">
        <f t="shared" ca="1" si="87"/>
        <v>0.1</v>
      </c>
      <c r="RV139" s="28">
        <f t="shared" ca="1" si="87"/>
        <v>0.1</v>
      </c>
      <c r="RW139" s="28">
        <f t="shared" ca="1" si="87"/>
        <v>0.1</v>
      </c>
      <c r="RX139" s="28">
        <f t="shared" ca="1" si="87"/>
        <v>0.1</v>
      </c>
      <c r="RY139" s="28">
        <f t="shared" ca="1" si="88"/>
        <v>0.2</v>
      </c>
      <c r="RZ139" s="28">
        <f t="shared" ca="1" si="88"/>
        <v>0.2</v>
      </c>
      <c r="SA139" s="28">
        <f t="shared" ca="1" si="88"/>
        <v>0.2</v>
      </c>
      <c r="SB139" s="28">
        <f t="shared" ca="1" si="88"/>
        <v>0.2</v>
      </c>
      <c r="SC139" s="28">
        <f t="shared" ca="1" si="88"/>
        <v>0.2</v>
      </c>
    </row>
    <row r="140" spans="46:497" x14ac:dyDescent="0.2">
      <c r="AU140" s="28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U140" s="3">
        <v>136</v>
      </c>
      <c r="CV140" s="28">
        <f>求节点($AT$5:$AT$10,AV$5:AV$10,将星节奏统计!BJ139)</f>
        <v>0.1</v>
      </c>
      <c r="CW140" s="28">
        <f>求节点($AT$5:$AT$10,AW$5:AW$10,将星节奏统计!BK139)</f>
        <v>0.1</v>
      </c>
      <c r="CX140" s="28">
        <f>求节点($AT$5:$AT$10,AX$5:AX$10,将星节奏统计!BL139)</f>
        <v>0.1</v>
      </c>
      <c r="CY140" s="28">
        <f>求节点($AT$5:$AT$10,AY$5:AY$10,将星节奏统计!BM139)</f>
        <v>0</v>
      </c>
      <c r="CZ140" s="28">
        <f>求节点($AT$5:$AT$10,AZ$5:AZ$10,将星节奏统计!BN139)</f>
        <v>0</v>
      </c>
      <c r="DA140" s="28">
        <f>求节点($AT$5:$AT$10,BA$5:BA$10,将星节奏统计!BO139)</f>
        <v>0</v>
      </c>
      <c r="DB140" s="28">
        <f>求节点($AT$5:$AT$10,BB$5:BB$10,将星节奏统计!BP139)</f>
        <v>0</v>
      </c>
      <c r="DC140" s="28">
        <f>求节点($AT$5:$AT$10,BC$5:BC$10,将星节奏统计!BQ139)</f>
        <v>0</v>
      </c>
      <c r="DD140" s="28">
        <f>求节点($AT$5:$AT$10,BD$5:BD$10,将星节奏统计!BR139)</f>
        <v>0</v>
      </c>
      <c r="DE140" s="28">
        <f>求节点($AT$5:$AT$10,BE$5:BE$10,将星节奏统计!BS139)</f>
        <v>0</v>
      </c>
      <c r="DF140" s="28">
        <f>求节点($AT$5:$AT$10,BF$5:BF$10,将星节奏统计!BT139)</f>
        <v>0</v>
      </c>
      <c r="DG140" s="28">
        <f>求节点($AT$5:$AT$10,BG$5:BG$10,将星节奏统计!BU139)</f>
        <v>0</v>
      </c>
      <c r="DH140" s="28">
        <f>求节点($AT$5:$AT$10,BH$5:BH$10,将星节奏统计!BV139)</f>
        <v>0</v>
      </c>
      <c r="DI140" s="28">
        <f>求节点($AT$5:$AT$10,BI$5:BI$10,将星节奏统计!BW139)</f>
        <v>0</v>
      </c>
      <c r="DJ140" s="28">
        <f>求节点($AT$5:$AT$10,BJ$5:BJ$10,将星节奏统计!BX139)</f>
        <v>0</v>
      </c>
      <c r="DK140" s="28">
        <f>求节点($AT$5:$AT$10,BK$5:BK$10,将星节奏统计!BY139)</f>
        <v>0</v>
      </c>
      <c r="DL140" s="28">
        <f>求节点($AT$5:$AT$10,BL$5:BL$10,将星节奏统计!BZ139)</f>
        <v>0.9</v>
      </c>
      <c r="DM140" s="28">
        <f>求节点($AT$5:$AT$10,BM$5:BM$10,将星节奏统计!CA139)</f>
        <v>0.9</v>
      </c>
      <c r="DN140" s="28">
        <f>求节点($AT$5:$AT$10,BN$5:BN$10,将星节奏统计!CB139)</f>
        <v>0.6</v>
      </c>
      <c r="DO140" s="28">
        <f>求节点($AT$5:$AT$10,BO$5:BO$10,将星节奏统计!CC139)</f>
        <v>0</v>
      </c>
      <c r="DP140" s="28">
        <f>求节点($AT$5:$AT$10,BP$5:BP$10,将星节奏统计!CD139)</f>
        <v>0.9</v>
      </c>
      <c r="DQ140" s="28">
        <f>求节点($AT$5:$AT$10,BQ$5:BQ$10,将星节奏统计!CE139)</f>
        <v>0.6</v>
      </c>
      <c r="DR140" s="28">
        <f>求节点($AT$5:$AT$10,BR$5:BR$10,将星节奏统计!CF139)</f>
        <v>0.9</v>
      </c>
      <c r="DS140" s="28">
        <f>求节点($AT$5:$AT$10,BS$5:BS$10,将星节奏统计!CG139)</f>
        <v>0</v>
      </c>
      <c r="DT140" s="28">
        <f>求节点($AT$5:$AT$10,BT$5:BT$10,将星节奏统计!CH139)</f>
        <v>0.6</v>
      </c>
      <c r="DU140" s="28">
        <f>求节点($AT$5:$AT$10,BU$5:BU$10,将星节奏统计!CI139)</f>
        <v>0.1</v>
      </c>
      <c r="DV140" s="28">
        <f>求节点($AT$5:$AT$10,BV$5:BV$10,将星节奏统计!CJ139)</f>
        <v>0.6</v>
      </c>
      <c r="DW140" s="28">
        <f>求节点($AT$5:$AT$10,BW$5:BW$10,将星节奏统计!CK139)</f>
        <v>0.5</v>
      </c>
      <c r="DX140" s="28">
        <f>求节点($AT$5:$AT$10,BX$5:BX$10,将星节奏统计!CL139)</f>
        <v>0.33</v>
      </c>
      <c r="DY140" s="28">
        <f>求节点($AT$5:$AT$10,BY$5:BY$10,将星节奏统计!CM139)</f>
        <v>0.5</v>
      </c>
      <c r="DZ140" s="28">
        <f>求节点($AT$5:$AT$10,BZ$5:BZ$10,将星节奏统计!CN139)</f>
        <v>0.33</v>
      </c>
      <c r="EA140" s="28">
        <f>求节点($AT$5:$AT$10,CA$5:CA$10,将星节奏统计!CO139)</f>
        <v>0.6</v>
      </c>
      <c r="EB140" s="28">
        <f>求节点($AT$5:$AT$10,CB$5:CB$10,将星节奏统计!CP139)</f>
        <v>0.6</v>
      </c>
      <c r="EC140" s="28">
        <f>求节点($AT$5:$AT$10,CC$5:CC$10,将星节奏统计!CQ139)</f>
        <v>0.6</v>
      </c>
      <c r="ED140" s="28">
        <f>求节点($AT$5:$AT$10,CD$5:CD$10,将星节奏统计!CR139)</f>
        <v>0.6</v>
      </c>
      <c r="EE140" s="28">
        <f>求节点($AT$5:$AT$10,CE$5:CE$10,将星节奏统计!CS139)</f>
        <v>0.4</v>
      </c>
      <c r="EF140" s="28">
        <f>求节点($AT$5:$AT$10,CF$5:CF$10,将星节奏统计!CT139)</f>
        <v>0.4</v>
      </c>
      <c r="EG140" s="28">
        <f>求节点($AT$5:$AT$10,CG$5:CG$10,将星节奏统计!CU139)</f>
        <v>0.4</v>
      </c>
      <c r="EH140" s="28">
        <f>求节点($AT$5:$AT$10,CH$5:CH$10,将星节奏统计!CV139)</f>
        <v>0.4</v>
      </c>
      <c r="EI140" s="28">
        <f>求节点($AT$5:$AT$10,CI$5:CI$10,将星节奏统计!CW139)</f>
        <v>0.5</v>
      </c>
      <c r="EJ140" s="28">
        <f>求节点($AT$5:$AT$10,CJ$5:CJ$10,将星节奏统计!CX139)</f>
        <v>0.33</v>
      </c>
      <c r="EK140" s="28">
        <f>求节点($AT$5:$AT$10,CK$5:CK$10,将星节奏统计!CY139)</f>
        <v>0</v>
      </c>
      <c r="EL140" s="28">
        <f>求节点($AT$5:$AT$10,CL$5:CL$10,将星节奏统计!CZ139)</f>
        <v>0</v>
      </c>
      <c r="EM140" s="28">
        <f>求节点($AT$5:$AT$10,CM$5:CM$10,将星节奏统计!DA139)</f>
        <v>0</v>
      </c>
      <c r="EN140" s="28">
        <f>求节点($AT$5:$AT$10,CN$5:CN$10,将星节奏统计!DB139)</f>
        <v>0</v>
      </c>
      <c r="EO140" s="28">
        <f>求节点($AT$5:$AT$10,CO$5:CO$10,将星节奏统计!DC139)</f>
        <v>0</v>
      </c>
      <c r="EP140" s="28">
        <f>求节点($AT$5:$AT$10,CP$5:CP$10,将星节奏统计!DD139)</f>
        <v>0</v>
      </c>
      <c r="EQ140" s="28">
        <f>求节点($AT$5:$AT$10,CQ$5:CQ$10,将星节奏统计!DE139)</f>
        <v>0</v>
      </c>
      <c r="ER140" s="28">
        <f>求节点($AT$5:$AT$10,CR$5:CR$10,将星节奏统计!DF139)</f>
        <v>0</v>
      </c>
      <c r="ES140" s="28">
        <f>求节点($AT$5:$AT$10,CS$5:CS$10,将星节奏统计!DG139)</f>
        <v>0</v>
      </c>
      <c r="ET140" s="28">
        <f>求节点($AT$17:$AT$22,AV$17:AV$22,将星节奏统计!DJ139)</f>
        <v>0</v>
      </c>
      <c r="EU140" s="28">
        <f>求节点($AT$17:$AT$22,AW$17:AW$22,将星节奏统计!DK139)</f>
        <v>0</v>
      </c>
      <c r="EV140" s="28">
        <f>求节点($AT$17:$AT$22,AX$17:AX$22,将星节奏统计!DL139)</f>
        <v>0</v>
      </c>
      <c r="EW140" s="28">
        <f>求节点($AT$17:$AT$22,AY$17:AY$22,将星节奏统计!DM139)</f>
        <v>2.1575315301023551E-4</v>
      </c>
      <c r="EX140" s="28">
        <f>求节点($AT$17:$AT$22,AZ$17:AZ$22,将星节奏统计!DN139)</f>
        <v>3.2362972951534633E-4</v>
      </c>
      <c r="EY140" s="28">
        <f>求节点($AT$17:$AT$22,BA$17:BA$22,将星节奏统计!DO139)</f>
        <v>3.2362972951534633E-4</v>
      </c>
      <c r="EZ140" s="28">
        <f>求节点($AT$17:$AT$22,BB$17:BB$22,将星节奏统计!DP139)</f>
        <v>4.9034807502325306E-4</v>
      </c>
      <c r="FA140" s="28">
        <f>求节点($AT$17:$AT$22,BC$17:BC$22,将星节奏统计!DQ139)</f>
        <v>0</v>
      </c>
      <c r="FB140" s="28">
        <f>求节点($AT$17:$AT$22,BD$17:BD$22,将星节奏统计!DR139)</f>
        <v>3.2362972951534633E-4</v>
      </c>
      <c r="FC140" s="28">
        <f>求节点($AT$17:$AT$22,BE$17:BE$22,将星节奏统计!DS139)</f>
        <v>0</v>
      </c>
      <c r="FD140" s="28">
        <f>求节点($AT$17:$AT$22,BF$17:BF$22,将星节奏统计!DT139)</f>
        <v>0</v>
      </c>
      <c r="FE140" s="28">
        <f>求节点($AT$17:$AT$22,BG$17:BG$22,将星节奏统计!DU139)</f>
        <v>0</v>
      </c>
      <c r="FF140" s="28">
        <f>求节点($AT$17:$AT$22,BH$17:BH$22,将星节奏统计!DV139)</f>
        <v>0</v>
      </c>
      <c r="FG140" s="28">
        <f>求节点($AT$17:$AT$22,BI$17:BI$22,将星节奏统计!DW139)</f>
        <v>0</v>
      </c>
      <c r="FH140" s="28">
        <f>求节点($AT$17:$AT$22,BJ$17:BJ$22,将星节奏统计!DX139)</f>
        <v>0</v>
      </c>
      <c r="FI140" s="28">
        <f>求节点($AT$17:$AT$22,BK$17:BK$22,将星节奏统计!DY139)</f>
        <v>0</v>
      </c>
      <c r="FJ140" s="28">
        <f>求节点($AT$17:$AT$22,BL$17:BL$22,将星节奏统计!DZ139)</f>
        <v>0</v>
      </c>
      <c r="FK140" s="28">
        <f>求节点($AT$17:$AT$22,BM$17:BM$22,将星节奏统计!EA139)</f>
        <v>0</v>
      </c>
      <c r="FL140" s="28">
        <f>求节点($AT$17:$AT$22,BN$17:BN$22,将星节奏统计!EB139)</f>
        <v>0</v>
      </c>
      <c r="FM140" s="28">
        <f>求节点($AT$17:$AT$22,BO$17:BO$22,将星节奏统计!EC139)</f>
        <v>0</v>
      </c>
      <c r="FN140" s="28">
        <f>求节点($AT$5:$AT$10,AV$5:AV$10,将星节奏统计!EG139)</f>
        <v>0.1</v>
      </c>
      <c r="FO140" s="28">
        <f>求节点($AT$5:$AT$10,AW$5:AW$10,将星节奏统计!EH139)</f>
        <v>0.1</v>
      </c>
      <c r="FP140" s="28">
        <f>求节点($AT$5:$AT$10,AX$5:AX$10,将星节奏统计!EI139)</f>
        <v>0.1</v>
      </c>
      <c r="FQ140" s="28">
        <f>求节点($AT$5:$AT$10,AY$5:AY$10,将星节奏统计!EJ139)</f>
        <v>0</v>
      </c>
      <c r="FR140" s="28">
        <f>求节点($AT$5:$AT$10,AZ$5:AZ$10,将星节奏统计!EK139)</f>
        <v>0</v>
      </c>
      <c r="FS140" s="28">
        <f>求节点($AT$5:$AT$10,BA$5:BA$10,将星节奏统计!EL139)</f>
        <v>0</v>
      </c>
      <c r="FT140" s="28">
        <f>求节点($AT$5:$AT$10,BB$5:BB$10,将星节奏统计!EM139)</f>
        <v>0</v>
      </c>
      <c r="FU140" s="28">
        <f>求节点($AT$5:$AT$10,BC$5:BC$10,将星节奏统计!EN139)</f>
        <v>0</v>
      </c>
      <c r="FV140" s="28">
        <f>求节点($AT$5:$AT$10,BD$5:BD$10,将星节奏统计!EO139)</f>
        <v>0</v>
      </c>
      <c r="FW140" s="28">
        <f>求节点($AT$5:$AT$10,BE$5:BE$10,将星节奏统计!EP139)</f>
        <v>0</v>
      </c>
      <c r="FX140" s="28">
        <f>求节点($AT$5:$AT$10,BF$5:BF$10,将星节奏统计!EQ139)</f>
        <v>0</v>
      </c>
      <c r="FY140" s="28">
        <f>求节点($AT$5:$AT$10,BG$5:BG$10,将星节奏统计!ER139)</f>
        <v>0</v>
      </c>
      <c r="FZ140" s="28">
        <f>求节点($AT$5:$AT$10,BH$5:BH$10,将星节奏统计!ES139)</f>
        <v>0</v>
      </c>
      <c r="GA140" s="28">
        <f>求节点($AT$5:$AT$10,BI$5:BI$10,将星节奏统计!ET139)</f>
        <v>0</v>
      </c>
      <c r="GB140" s="28">
        <f>求节点($AT$5:$AT$10,BJ$5:BJ$10,将星节奏统计!EU139)</f>
        <v>0</v>
      </c>
      <c r="GC140" s="28">
        <f>求节点($AT$5:$AT$10,BK$5:BK$10,将星节奏统计!EV139)</f>
        <v>0</v>
      </c>
      <c r="GD140" s="28">
        <f>求节点($AT$5:$AT$10,BL$5:BL$10,将星节奏统计!EW139)</f>
        <v>0.9</v>
      </c>
      <c r="GE140" s="28">
        <f>求节点($AT$5:$AT$10,BM$5:BM$10,将星节奏统计!EX139)</f>
        <v>0.9</v>
      </c>
      <c r="GF140" s="28">
        <f>求节点($AT$5:$AT$10,BN$5:BN$10,将星节奏统计!EY139)</f>
        <v>0.6</v>
      </c>
      <c r="GG140" s="28">
        <f>求节点($AT$5:$AT$10,BO$5:BO$10,将星节奏统计!EZ139)</f>
        <v>0</v>
      </c>
      <c r="GH140" s="28">
        <f>求节点($AT$5:$AT$10,BP$5:BP$10,将星节奏统计!FA139)</f>
        <v>0.9</v>
      </c>
      <c r="GI140" s="28">
        <f>求节点($AT$5:$AT$10,BQ$5:BQ$10,将星节奏统计!FB139)</f>
        <v>0.6</v>
      </c>
      <c r="GJ140" s="28">
        <f>求节点($AT$5:$AT$10,BR$5:BR$10,将星节奏统计!FC139)</f>
        <v>0.9</v>
      </c>
      <c r="GK140" s="28">
        <f>求节点($AT$5:$AT$10,BS$5:BS$10,将星节奏统计!FD139)</f>
        <v>0</v>
      </c>
      <c r="GL140" s="28">
        <f>求节点($AT$5:$AT$10,BT$5:BT$10,将星节奏统计!FE139)</f>
        <v>0.6</v>
      </c>
      <c r="GM140" s="28">
        <f>求节点($AT$5:$AT$10,BU$5:BU$10,将星节奏统计!FF139)</f>
        <v>0.1</v>
      </c>
      <c r="GN140" s="28">
        <f>求节点($AT$5:$AT$10,BV$5:BV$10,将星节奏统计!FG139)</f>
        <v>0.6</v>
      </c>
      <c r="GO140" s="28">
        <f>求节点($AT$5:$AT$10,BW$5:BW$10,将星节奏统计!FH139)</f>
        <v>0.5</v>
      </c>
      <c r="GP140" s="28">
        <f>求节点($AT$5:$AT$10,BX$5:BX$10,将星节奏统计!FI139)</f>
        <v>0.33</v>
      </c>
      <c r="GQ140" s="28">
        <f>求节点($AT$5:$AT$10,BY$5:BY$10,将星节奏统计!FJ139)</f>
        <v>0.5</v>
      </c>
      <c r="GR140" s="28">
        <f>求节点($AT$5:$AT$10,BZ$5:BZ$10,将星节奏统计!FK139)</f>
        <v>0.33</v>
      </c>
      <c r="GS140" s="28">
        <f>求节点($AT$5:$AT$10,CA$5:CA$10,将星节奏统计!FL139)</f>
        <v>0.6</v>
      </c>
      <c r="GT140" s="28">
        <f>求节点($AT$5:$AT$10,CB$5:CB$10,将星节奏统计!FM139)</f>
        <v>0.6</v>
      </c>
      <c r="GU140" s="28">
        <f>求节点($AT$5:$AT$10,CC$5:CC$10,将星节奏统计!FN139)</f>
        <v>0.6</v>
      </c>
      <c r="GV140" s="28">
        <f>求节点($AT$5:$AT$10,CD$5:CD$10,将星节奏统计!FO139)</f>
        <v>0.6</v>
      </c>
      <c r="GW140" s="28">
        <f>求节点($AT$5:$AT$10,CE$5:CE$10,将星节奏统计!FP139)</f>
        <v>0.4</v>
      </c>
      <c r="GX140" s="28">
        <f>求节点($AT$5:$AT$10,CF$5:CF$10,将星节奏统计!FQ139)</f>
        <v>0.4</v>
      </c>
      <c r="GY140" s="28">
        <f>求节点($AT$5:$AT$10,CG$5:CG$10,将星节奏统计!FR139)</f>
        <v>0.4</v>
      </c>
      <c r="GZ140" s="28">
        <f>求节点($AT$5:$AT$10,CH$5:CH$10,将星节奏统计!FS139)</f>
        <v>0.4</v>
      </c>
      <c r="HA140" s="28">
        <f>求节点($AT$5:$AT$10,CI$5:CI$10,将星节奏统计!FT139)</f>
        <v>0.5</v>
      </c>
      <c r="HB140" s="28">
        <f>求节点($AT$5:$AT$10,CJ$5:CJ$10,将星节奏统计!FU139)</f>
        <v>0.33</v>
      </c>
      <c r="HC140" s="28">
        <f>求节点($AT$5:$AT$10,CK$5:CK$10,将星节奏统计!FV139)</f>
        <v>0</v>
      </c>
      <c r="HD140" s="28">
        <f>求节点($AT$5:$AT$10,CL$5:CL$10,将星节奏统计!FW139)</f>
        <v>0</v>
      </c>
      <c r="HE140" s="28">
        <f>求节点($AT$5:$AT$10,CM$5:CM$10,将星节奏统计!FX139)</f>
        <v>0</v>
      </c>
      <c r="HF140" s="28">
        <f>求节点($AT$5:$AT$10,CN$5:CN$10,将星节奏统计!FY139)</f>
        <v>0</v>
      </c>
      <c r="HG140" s="28">
        <f>求节点($AT$5:$AT$10,CO$5:CO$10,将星节奏统计!FZ139)</f>
        <v>0</v>
      </c>
      <c r="HH140" s="28">
        <f>求节点($AT$5:$AT$10,CP$5:CP$10,将星节奏统计!GA139)</f>
        <v>0</v>
      </c>
      <c r="HI140" s="28">
        <f>求节点($AT$5:$AT$10,CQ$5:CQ$10,将星节奏统计!GB139)</f>
        <v>0</v>
      </c>
      <c r="HJ140" s="28">
        <f>求节点($AT$5:$AT$10,CR$5:CR$10,将星节奏统计!GC139)</f>
        <v>0</v>
      </c>
      <c r="HK140" s="28">
        <f>求节点($AT$5:$AT$10,CS$5:CS$10,将星节奏统计!GD139)</f>
        <v>0</v>
      </c>
      <c r="HL140" s="28">
        <f>求节点($AT$17:$AT$22,AV$17:AV$22,将星节奏统计!GG139)</f>
        <v>0</v>
      </c>
      <c r="HM140" s="28">
        <f>求节点($AT$17:$AT$22,AW$17:AW$22,将星节奏统计!GH139)</f>
        <v>0</v>
      </c>
      <c r="HN140" s="28">
        <f>求节点($AT$17:$AT$22,AX$17:AX$22,将星节奏统计!GI139)</f>
        <v>0</v>
      </c>
      <c r="HO140" s="28">
        <f>求节点($AT$17:$AT$22,AY$17:AY$22,将星节奏统计!GJ139)</f>
        <v>0</v>
      </c>
      <c r="HP140" s="28">
        <f>求节点($AT$17:$AT$22,AZ$17:AZ$22,将星节奏统计!GK139)</f>
        <v>0</v>
      </c>
      <c r="HQ140" s="28">
        <f>求节点($AT$17:$AT$22,BA$17:BA$22,将星节奏统计!GL139)</f>
        <v>0</v>
      </c>
      <c r="HR140" s="28">
        <f>求节点($AT$17:$AT$22,BB$17:BB$22,将星节奏统计!GM139)</f>
        <v>0</v>
      </c>
      <c r="HS140" s="28">
        <f>求节点($AT$17:$AT$22,BC$17:BC$22,将星节奏统计!GN139)</f>
        <v>0</v>
      </c>
      <c r="HT140" s="28">
        <f>求节点($AT$17:$AT$22,BD$17:BD$22,将星节奏统计!GO139)</f>
        <v>0</v>
      </c>
      <c r="HU140" s="28">
        <f>求节点($AT$17:$AT$22,BE$17:BE$22,将星节奏统计!GP139)</f>
        <v>0</v>
      </c>
      <c r="HV140" s="28">
        <f>求节点($AT$17:$AT$22,BF$17:BF$22,将星节奏统计!GQ139)</f>
        <v>0</v>
      </c>
      <c r="HW140" s="28">
        <f>求节点($AT$17:$AT$22,BG$17:BG$22,将星节奏统计!GR139)</f>
        <v>0</v>
      </c>
      <c r="HX140" s="28">
        <f>求节点($AT$17:$AT$22,BH$17:BH$22,将星节奏统计!GS139)</f>
        <v>0</v>
      </c>
      <c r="HY140" s="28">
        <f>求节点($AT$17:$AT$22,BI$17:BI$22,将星节奏统计!GT139)</f>
        <v>0</v>
      </c>
      <c r="HZ140" s="28">
        <f>求节点($AT$17:$AT$22,BJ$17:BJ$22,将星节奏统计!GU139)</f>
        <v>0</v>
      </c>
      <c r="IA140" s="28">
        <f>求节点($AT$17:$AT$22,BK$17:BK$22,将星节奏统计!GV139)</f>
        <v>0</v>
      </c>
      <c r="IB140" s="28">
        <f>求节点($AT$17:$AT$22,BL$17:BL$22,将星节奏统计!GW139)</f>
        <v>0</v>
      </c>
      <c r="IC140" s="28">
        <f>求节点($AT$17:$AT$22,BM$17:BM$22,将星节奏统计!GX139)</f>
        <v>0</v>
      </c>
      <c r="ID140" s="28">
        <f>求节点($AT$17:$AT$22,BN$17:BN$22,将星节奏统计!GY139)</f>
        <v>0</v>
      </c>
      <c r="IE140" s="28">
        <f>求节点($AT$17:$AT$22,BO$17:BO$22,将星节奏统计!GZ139)</f>
        <v>0</v>
      </c>
      <c r="IF140" s="28">
        <f>求节点($AT$5:$AT$10,AV$5:AV$10,将星节奏统计!HD139)</f>
        <v>0.1</v>
      </c>
      <c r="IG140" s="28">
        <f>求节点($AT$5:$AT$10,AW$5:AW$10,将星节奏统计!HE139)</f>
        <v>0.1</v>
      </c>
      <c r="IH140" s="28">
        <f>求节点($AT$5:$AT$10,AX$5:AX$10,将星节奏统计!HF139)</f>
        <v>0.1</v>
      </c>
      <c r="II140" s="28">
        <f>求节点($AT$5:$AT$10,AY$5:AY$10,将星节奏统计!HG139)</f>
        <v>0</v>
      </c>
      <c r="IJ140" s="28">
        <f>求节点($AT$5:$AT$10,AZ$5:AZ$10,将星节奏统计!HH139)</f>
        <v>0</v>
      </c>
      <c r="IK140" s="28">
        <f>求节点($AT$5:$AT$10,BA$5:BA$10,将星节奏统计!HI139)</f>
        <v>0</v>
      </c>
      <c r="IL140" s="28">
        <f>求节点($AT$5:$AT$10,BB$5:BB$10,将星节奏统计!HJ139)</f>
        <v>0</v>
      </c>
      <c r="IM140" s="28">
        <f>求节点($AT$5:$AT$10,BC$5:BC$10,将星节奏统计!HK139)</f>
        <v>0</v>
      </c>
      <c r="IN140" s="28">
        <f>求节点($AT$5:$AT$10,BD$5:BD$10,将星节奏统计!HL139)</f>
        <v>0</v>
      </c>
      <c r="IO140" s="28">
        <f>求节点($AT$5:$AT$10,BE$5:BE$10,将星节奏统计!HM139)</f>
        <v>0</v>
      </c>
      <c r="IP140" s="28">
        <f>求节点($AT$5:$AT$10,BF$5:BF$10,将星节奏统计!HN139)</f>
        <v>0</v>
      </c>
      <c r="IQ140" s="28">
        <f>求节点($AT$5:$AT$10,BG$5:BG$10,将星节奏统计!HO139)</f>
        <v>0</v>
      </c>
      <c r="IR140" s="28">
        <f>求节点($AT$5:$AT$10,BH$5:BH$10,将星节奏统计!HP139)</f>
        <v>0</v>
      </c>
      <c r="IS140" s="28">
        <f>求节点($AT$5:$AT$10,BI$5:BI$10,将星节奏统计!HQ139)</f>
        <v>0</v>
      </c>
      <c r="IT140" s="28">
        <f>求节点($AT$5:$AT$10,BJ$5:BJ$10,将星节奏统计!HR139)</f>
        <v>0</v>
      </c>
      <c r="IU140" s="28">
        <f>求节点($AT$5:$AT$10,BK$5:BK$10,将星节奏统计!HS139)</f>
        <v>0</v>
      </c>
      <c r="IV140" s="28">
        <f>求节点($AT$5:$AT$10,BL$5:BL$10,将星节奏统计!HT139)</f>
        <v>0.9</v>
      </c>
      <c r="IW140" s="28">
        <f>求节点($AT$5:$AT$10,BM$5:BM$10,将星节奏统计!HU139)</f>
        <v>0.9</v>
      </c>
      <c r="IX140" s="28">
        <f>求节点($AT$5:$AT$10,BN$5:BN$10,将星节奏统计!HV139)</f>
        <v>0.6</v>
      </c>
      <c r="IY140" s="28">
        <f>求节点($AT$5:$AT$10,BO$5:BO$10,将星节奏统计!HW139)</f>
        <v>0</v>
      </c>
      <c r="IZ140" s="28">
        <f>求节点($AT$5:$AT$10,BP$5:BP$10,将星节奏统计!HX139)</f>
        <v>0.9</v>
      </c>
      <c r="JA140" s="28">
        <f>求节点($AT$5:$AT$10,BQ$5:BQ$10,将星节奏统计!HY139)</f>
        <v>0.6</v>
      </c>
      <c r="JB140" s="28">
        <f>求节点($AT$5:$AT$10,BR$5:BR$10,将星节奏统计!HZ139)</f>
        <v>0.9</v>
      </c>
      <c r="JC140" s="28">
        <f>求节点($AT$5:$AT$10,BS$5:BS$10,将星节奏统计!IA139)</f>
        <v>0</v>
      </c>
      <c r="JD140" s="28">
        <f>求节点($AT$5:$AT$10,BT$5:BT$10,将星节奏统计!IB139)</f>
        <v>0.6</v>
      </c>
      <c r="JE140" s="28">
        <f>求节点($AT$5:$AT$10,BU$5:BU$10,将星节奏统计!IC139)</f>
        <v>0.1</v>
      </c>
      <c r="JF140" s="28">
        <f>求节点($AT$5:$AT$10,BV$5:BV$10,将星节奏统计!ID139)</f>
        <v>0.6</v>
      </c>
      <c r="JG140" s="28">
        <f>求节点($AT$5:$AT$10,BW$5:BW$10,将星节奏统计!IE139)</f>
        <v>0.5</v>
      </c>
      <c r="JH140" s="28">
        <f>求节点($AT$5:$AT$10,BX$5:BX$10,将星节奏统计!IF139)</f>
        <v>0.33</v>
      </c>
      <c r="JI140" s="28">
        <f>求节点($AT$5:$AT$10,BY$5:BY$10,将星节奏统计!IG139)</f>
        <v>0.5</v>
      </c>
      <c r="JJ140" s="28">
        <f>求节点($AT$5:$AT$10,BZ$5:BZ$10,将星节奏统计!IH139)</f>
        <v>0.33</v>
      </c>
      <c r="JK140" s="28">
        <f>求节点($AT$5:$AT$10,CA$5:CA$10,将星节奏统计!II139)</f>
        <v>0.6</v>
      </c>
      <c r="JL140" s="28">
        <f>求节点($AT$5:$AT$10,CB$5:CB$10,将星节奏统计!IJ139)</f>
        <v>0.6</v>
      </c>
      <c r="JM140" s="28">
        <f>求节点($AT$5:$AT$10,CC$5:CC$10,将星节奏统计!IK139)</f>
        <v>0.6</v>
      </c>
      <c r="JN140" s="28">
        <f>求节点($AT$5:$AT$10,CD$5:CD$10,将星节奏统计!IL139)</f>
        <v>0.6</v>
      </c>
      <c r="JO140" s="28">
        <f>求节点($AT$5:$AT$10,CE$5:CE$10,将星节奏统计!IM139)</f>
        <v>0.4</v>
      </c>
      <c r="JP140" s="28">
        <f>求节点($AT$5:$AT$10,CF$5:CF$10,将星节奏统计!IN139)</f>
        <v>0.4</v>
      </c>
      <c r="JQ140" s="28">
        <f>求节点($AT$5:$AT$10,CG$5:CG$10,将星节奏统计!IO139)</f>
        <v>0.4</v>
      </c>
      <c r="JR140" s="28">
        <f>求节点($AT$5:$AT$10,CH$5:CH$10,将星节奏统计!IP139)</f>
        <v>0.4</v>
      </c>
      <c r="JS140" s="28">
        <f>求节点($AT$5:$AT$10,CI$5:CI$10,将星节奏统计!IQ139)</f>
        <v>0.5</v>
      </c>
      <c r="JT140" s="28">
        <f>求节点($AT$5:$AT$10,CJ$5:CJ$10,将星节奏统计!IR139)</f>
        <v>0.33</v>
      </c>
      <c r="JU140" s="28">
        <f>求节点($AT$5:$AT$10,CK$5:CK$10,将星节奏统计!IS139)</f>
        <v>0</v>
      </c>
      <c r="JV140" s="28">
        <f>求节点($AT$5:$AT$10,CL$5:CL$10,将星节奏统计!IT139)</f>
        <v>0</v>
      </c>
      <c r="JW140" s="28">
        <f>求节点($AT$5:$AT$10,CM$5:CM$10,将星节奏统计!IU139)</f>
        <v>0</v>
      </c>
      <c r="JX140" s="28">
        <f>求节点($AT$5:$AT$10,CN$5:CN$10,将星节奏统计!IV139)</f>
        <v>0</v>
      </c>
      <c r="JY140" s="28">
        <f>求节点($AT$5:$AT$10,CO$5:CO$10,将星节奏统计!IW139)</f>
        <v>0</v>
      </c>
      <c r="JZ140" s="28">
        <f>求节点($AT$5:$AT$10,CP$5:CP$10,将星节奏统计!IX139)</f>
        <v>0</v>
      </c>
      <c r="KA140" s="28">
        <f>求节点($AT$5:$AT$10,CQ$5:CQ$10,将星节奏统计!IY139)</f>
        <v>0</v>
      </c>
      <c r="KB140" s="28">
        <f>求节点($AT$5:$AT$10,CR$5:CR$10,将星节奏统计!IZ139)</f>
        <v>0</v>
      </c>
      <c r="KC140" s="28">
        <f>求节点($AT$5:$AT$10,CS$5:CS$10,将星节奏统计!JA139)</f>
        <v>0</v>
      </c>
      <c r="KD140" s="28">
        <f>求节点($AT$17:$AT$22,AV$17:AV$22,将星节奏统计!JD139)</f>
        <v>0</v>
      </c>
      <c r="KE140" s="28">
        <f>求节点($AT$17:$AT$22,AW$17:AW$22,将星节奏统计!JE139)</f>
        <v>0</v>
      </c>
      <c r="KF140" s="28">
        <f>求节点($AT$17:$AT$22,AX$17:AX$22,将星节奏统计!JF139)</f>
        <v>0</v>
      </c>
      <c r="KG140" s="28">
        <f>求节点($AT$17:$AT$22,AY$17:AY$22,将星节奏统计!JG139)</f>
        <v>2.1575315301023551E-4</v>
      </c>
      <c r="KH140" s="28">
        <f>求节点($AT$17:$AT$22,AZ$17:AZ$22,将星节奏统计!JH139)</f>
        <v>3.2362972951534633E-4</v>
      </c>
      <c r="KI140" s="28">
        <f>求节点($AT$17:$AT$22,BA$17:BA$22,将星节奏统计!JI139)</f>
        <v>3.2362972951534633E-4</v>
      </c>
      <c r="KJ140" s="28">
        <f>求节点($AT$17:$AT$22,BB$17:BB$22,将星节奏统计!JJ139)</f>
        <v>4.9034807502325306E-4</v>
      </c>
      <c r="KK140" s="28">
        <f>求节点($AT$17:$AT$22,BC$17:BC$22,将星节奏统计!JK139)</f>
        <v>0</v>
      </c>
      <c r="KL140" s="28">
        <f>求节点($AT$17:$AT$22,BD$17:BD$22,将星节奏统计!JL139)</f>
        <v>3.2362972951534633E-4</v>
      </c>
      <c r="KM140" s="28">
        <f>求节点($AT$17:$AT$22,BE$17:BE$22,将星节奏统计!JM139)</f>
        <v>0</v>
      </c>
      <c r="KN140" s="28">
        <f>求节点($AT$17:$AT$22,BF$17:BF$22,将星节奏统计!JN139)</f>
        <v>0</v>
      </c>
      <c r="KO140" s="28">
        <f>求节点($AT$17:$AT$22,BG$17:BG$22,将星节奏统计!JO139)</f>
        <v>0</v>
      </c>
      <c r="KP140" s="28">
        <f>求节点($AT$17:$AT$22,BH$17:BH$22,将星节奏统计!JP139)</f>
        <v>0</v>
      </c>
      <c r="KQ140" s="28">
        <f>求节点($AT$17:$AT$22,BI$17:BI$22,将星节奏统计!JQ139)</f>
        <v>0</v>
      </c>
      <c r="KR140" s="28">
        <f>求节点($AT$17:$AT$22,BJ$17:BJ$22,将星节奏统计!JR139)</f>
        <v>0</v>
      </c>
      <c r="KS140" s="28">
        <f>求节点($AT$17:$AT$22,BK$17:BK$22,将星节奏统计!JS139)</f>
        <v>0</v>
      </c>
      <c r="KT140" s="28">
        <f>求节点($AT$17:$AT$22,BL$17:BL$22,将星节奏统计!JT139)</f>
        <v>0</v>
      </c>
      <c r="KU140" s="28">
        <f>求节点($AT$17:$AT$22,BM$17:BM$22,将星节奏统计!JU139)</f>
        <v>0</v>
      </c>
      <c r="KV140" s="28">
        <f>求节点($AT$17:$AT$22,BN$17:BN$22,将星节奏统计!JV139)</f>
        <v>0</v>
      </c>
      <c r="KW140" s="28">
        <f>求节点($AT$17:$AT$22,BO$17:BO$22,将星节奏统计!JW139)</f>
        <v>0</v>
      </c>
      <c r="KX140" s="28">
        <f>求节点($AT$5:$AT$10,AV$5:AV$10,将星节奏统计!KA139)</f>
        <v>0.1</v>
      </c>
      <c r="KY140" s="28">
        <f>求节点($AT$5:$AT$10,AW$5:AW$10,将星节奏统计!KB139)</f>
        <v>0.1</v>
      </c>
      <c r="KZ140" s="28">
        <f>求节点($AT$5:$AT$10,AX$5:AX$10,将星节奏统计!KC139)</f>
        <v>0.1</v>
      </c>
      <c r="LA140" s="28">
        <f>求节点($AT$5:$AT$10,AY$5:AY$10,将星节奏统计!KD139)</f>
        <v>0</v>
      </c>
      <c r="LB140" s="28">
        <f>求节点($AT$5:$AT$10,AZ$5:AZ$10,将星节奏统计!KE139)</f>
        <v>0</v>
      </c>
      <c r="LC140" s="28">
        <f>求节点($AT$5:$AT$10,BA$5:BA$10,将星节奏统计!KF139)</f>
        <v>0</v>
      </c>
      <c r="LD140" s="28">
        <f>求节点($AT$5:$AT$10,BB$5:BB$10,将星节奏统计!KG139)</f>
        <v>0</v>
      </c>
      <c r="LE140" s="28">
        <f>求节点($AT$5:$AT$10,BC$5:BC$10,将星节奏统计!KH139)</f>
        <v>0</v>
      </c>
      <c r="LF140" s="28">
        <f>求节点($AT$5:$AT$10,BD$5:BD$10,将星节奏统计!KI139)</f>
        <v>0</v>
      </c>
      <c r="LG140" s="28">
        <f>求节点($AT$5:$AT$10,BE$5:BE$10,将星节奏统计!KJ139)</f>
        <v>0</v>
      </c>
      <c r="LH140" s="28">
        <f>求节点($AT$5:$AT$10,BF$5:BF$10,将星节奏统计!KK139)</f>
        <v>0</v>
      </c>
      <c r="LI140" s="28">
        <f>求节点($AT$5:$AT$10,BG$5:BG$10,将星节奏统计!KL139)</f>
        <v>0</v>
      </c>
      <c r="LJ140" s="28">
        <f>求节点($AT$5:$AT$10,BH$5:BH$10,将星节奏统计!KM139)</f>
        <v>0</v>
      </c>
      <c r="LK140" s="28">
        <f>求节点($AT$5:$AT$10,BI$5:BI$10,将星节奏统计!KN139)</f>
        <v>0</v>
      </c>
      <c r="LL140" s="28">
        <f>求节点($AT$5:$AT$10,BJ$5:BJ$10,将星节奏统计!KO139)</f>
        <v>0</v>
      </c>
      <c r="LM140" s="28">
        <f>求节点($AT$5:$AT$10,BK$5:BK$10,将星节奏统计!KP139)</f>
        <v>0</v>
      </c>
      <c r="LN140" s="28">
        <f>求节点($AT$5:$AT$10,BL$5:BL$10,将星节奏统计!KQ139)</f>
        <v>0.9</v>
      </c>
      <c r="LO140" s="28">
        <f>求节点($AT$5:$AT$10,BM$5:BM$10,将星节奏统计!KR139)</f>
        <v>0.9</v>
      </c>
      <c r="LP140" s="28">
        <f>求节点($AT$5:$AT$10,BN$5:BN$10,将星节奏统计!KS139)</f>
        <v>0.6</v>
      </c>
      <c r="LQ140" s="28">
        <f>求节点($AT$5:$AT$10,BO$5:BO$10,将星节奏统计!KT139)</f>
        <v>0</v>
      </c>
      <c r="LR140" s="28">
        <f>求节点($AT$5:$AT$10,BP$5:BP$10,将星节奏统计!KU139)</f>
        <v>0.9</v>
      </c>
      <c r="LS140" s="28">
        <f>求节点($AT$5:$AT$10,BQ$5:BQ$10,将星节奏统计!KV139)</f>
        <v>0.6</v>
      </c>
      <c r="LT140" s="28">
        <f>求节点($AT$5:$AT$10,BR$5:BR$10,将星节奏统计!KW139)</f>
        <v>0.9</v>
      </c>
      <c r="LU140" s="28">
        <f>求节点($AT$5:$AT$10,BS$5:BS$10,将星节奏统计!KX139)</f>
        <v>0</v>
      </c>
      <c r="LV140" s="28">
        <f>求节点($AT$5:$AT$10,BT$5:BT$10,将星节奏统计!KY139)</f>
        <v>0.6</v>
      </c>
      <c r="LW140" s="28">
        <f>求节点($AT$5:$AT$10,BU$5:BU$10,将星节奏统计!KZ139)</f>
        <v>0.1</v>
      </c>
      <c r="LX140" s="28">
        <f>求节点($AT$5:$AT$10,BV$5:BV$10,将星节奏统计!LA139)</f>
        <v>0.6</v>
      </c>
      <c r="LY140" s="28">
        <f>求节点($AT$5:$AT$10,BW$5:BW$10,将星节奏统计!LB139)</f>
        <v>0.5</v>
      </c>
      <c r="LZ140" s="28">
        <f>求节点($AT$5:$AT$10,BX$5:BX$10,将星节奏统计!LC139)</f>
        <v>0.33</v>
      </c>
      <c r="MA140" s="28">
        <f>求节点($AT$5:$AT$10,BY$5:BY$10,将星节奏统计!LD139)</f>
        <v>0.5</v>
      </c>
      <c r="MB140" s="28">
        <f>求节点($AT$5:$AT$10,BZ$5:BZ$10,将星节奏统计!LE139)</f>
        <v>0.33</v>
      </c>
      <c r="MC140" s="28">
        <f>求节点($AT$5:$AT$10,CA$5:CA$10,将星节奏统计!LF139)</f>
        <v>0.6</v>
      </c>
      <c r="MD140" s="28">
        <f>求节点($AT$5:$AT$10,CB$5:CB$10,将星节奏统计!LG139)</f>
        <v>0.6</v>
      </c>
      <c r="ME140" s="28">
        <f>求节点($AT$5:$AT$10,CC$5:CC$10,将星节奏统计!LH139)</f>
        <v>0.6</v>
      </c>
      <c r="MF140" s="28">
        <f>求节点($AT$5:$AT$10,CD$5:CD$10,将星节奏统计!LI139)</f>
        <v>0.6</v>
      </c>
      <c r="MG140" s="28">
        <f>求节点($AT$5:$AT$10,CE$5:CE$10,将星节奏统计!LJ139)</f>
        <v>0.4</v>
      </c>
      <c r="MH140" s="28">
        <f>求节点($AT$5:$AT$10,CF$5:CF$10,将星节奏统计!LK139)</f>
        <v>0.4</v>
      </c>
      <c r="MI140" s="28">
        <f>求节点($AT$5:$AT$10,CG$5:CG$10,将星节奏统计!LL139)</f>
        <v>0.4</v>
      </c>
      <c r="MJ140" s="28">
        <f>求节点($AT$5:$AT$10,CH$5:CH$10,将星节奏统计!LM139)</f>
        <v>0.4</v>
      </c>
      <c r="MK140" s="28">
        <f>求节点($AT$5:$AT$10,CI$5:CI$10,将星节奏统计!LN139)</f>
        <v>0.5</v>
      </c>
      <c r="ML140" s="28">
        <f>求节点($AT$5:$AT$10,CJ$5:CJ$10,将星节奏统计!LO139)</f>
        <v>0.33</v>
      </c>
      <c r="MM140" s="28">
        <f>求节点($AT$5:$AT$10,CK$5:CK$10,将星节奏统计!LP139)</f>
        <v>0</v>
      </c>
      <c r="MN140" s="28">
        <f>求节点($AT$5:$AT$10,CL$5:CL$10,将星节奏统计!LQ139)</f>
        <v>0</v>
      </c>
      <c r="MO140" s="28">
        <f>求节点($AT$5:$AT$10,CM$5:CM$10,将星节奏统计!LR139)</f>
        <v>0</v>
      </c>
      <c r="MP140" s="28">
        <f>求节点($AT$5:$AT$10,CN$5:CN$10,将星节奏统计!LS139)</f>
        <v>0</v>
      </c>
      <c r="MQ140" s="28">
        <f>求节点($AT$5:$AT$10,CO$5:CO$10,将星节奏统计!LT139)</f>
        <v>0</v>
      </c>
      <c r="MR140" s="28">
        <f>求节点($AT$5:$AT$10,CP$5:CP$10,将星节奏统计!LU139)</f>
        <v>0</v>
      </c>
      <c r="MS140" s="28">
        <f>求节点($AT$5:$AT$10,CQ$5:CQ$10,将星节奏统计!LV139)</f>
        <v>0</v>
      </c>
      <c r="MT140" s="28">
        <f>求节点($AT$5:$AT$10,CR$5:CR$10,将星节奏统计!LW139)</f>
        <v>0</v>
      </c>
      <c r="MU140" s="28">
        <f>求节点($AT$5:$AT$10,CS$5:CS$10,将星节奏统计!LX139)</f>
        <v>0</v>
      </c>
      <c r="MV140" s="28">
        <f>求节点($AT$17:$AT$22,AV$17:AV$22,将星节奏统计!MA139)</f>
        <v>0</v>
      </c>
      <c r="MW140" s="28">
        <f>求节点($AT$17:$AT$22,AW$17:AW$22,将星节奏统计!MB139)</f>
        <v>0</v>
      </c>
      <c r="MX140" s="28">
        <f>求节点($AT$17:$AT$22,AX$17:AX$22,将星节奏统计!MC139)</f>
        <v>0</v>
      </c>
      <c r="MY140" s="28">
        <f>求节点($AT$17:$AT$22,AY$17:AY$22,将星节奏统计!MD139)</f>
        <v>0</v>
      </c>
      <c r="MZ140" s="28">
        <f>求节点($AT$17:$AT$22,AZ$17:AZ$22,将星节奏统计!ME139)</f>
        <v>0</v>
      </c>
      <c r="NA140" s="28">
        <f>求节点($AT$17:$AT$22,BA$17:BA$22,将星节奏统计!MF139)</f>
        <v>0</v>
      </c>
      <c r="NB140" s="28">
        <f>求节点($AT$17:$AT$22,BB$17:BB$22,将星节奏统计!MG139)</f>
        <v>0</v>
      </c>
      <c r="NC140" s="28">
        <f>求节点($AT$17:$AT$22,BC$17:BC$22,将星节奏统计!MH139)</f>
        <v>0</v>
      </c>
      <c r="ND140" s="28">
        <f>求节点($AT$17:$AT$22,BD$17:BD$22,将星节奏统计!MI139)</f>
        <v>0</v>
      </c>
      <c r="NE140" s="28">
        <f>求节点($AT$17:$AT$22,BE$17:BE$22,将星节奏统计!MJ139)</f>
        <v>0</v>
      </c>
      <c r="NF140" s="28">
        <f>求节点($AT$17:$AT$22,BF$17:BF$22,将星节奏统计!MK139)</f>
        <v>0</v>
      </c>
      <c r="NG140" s="28">
        <f>求节点($AT$17:$AT$22,BG$17:BG$22,将星节奏统计!ML139)</f>
        <v>0</v>
      </c>
      <c r="NH140" s="28">
        <f>求节点($AT$17:$AT$22,BH$17:BH$22,将星节奏统计!MM139)</f>
        <v>0</v>
      </c>
      <c r="NI140" s="28">
        <f>求节点($AT$17:$AT$22,BI$17:BI$22,将星节奏统计!MN139)</f>
        <v>0</v>
      </c>
      <c r="NJ140" s="28">
        <f>求节点($AT$17:$AT$22,BJ$17:BJ$22,将星节奏统计!MO139)</f>
        <v>0</v>
      </c>
      <c r="NK140" s="28">
        <f>求节点($AT$17:$AT$22,BK$17:BK$22,将星节奏统计!MP139)</f>
        <v>0</v>
      </c>
      <c r="NL140" s="28">
        <f>求节点($AT$17:$AT$22,BL$17:BL$22,将星节奏统计!MQ139)</f>
        <v>0</v>
      </c>
      <c r="NM140" s="28">
        <f>求节点($AT$17:$AT$22,BM$17:BM$22,将星节奏统计!MR139)</f>
        <v>0</v>
      </c>
      <c r="NN140" s="28">
        <f>求节点($AT$17:$AT$22,BN$17:BN$22,将星节奏统计!MS139)</f>
        <v>0</v>
      </c>
      <c r="NO140" s="28">
        <f>求节点($AT$17:$AT$22,BO$17:BO$22,将星节奏统计!MT139)</f>
        <v>0</v>
      </c>
      <c r="NP140" s="28">
        <f>求节点($AT$5:$AT$10,AV$5:AV$10,将星节奏统计!MX139)</f>
        <v>0.1</v>
      </c>
      <c r="NQ140" s="28">
        <f>求节点($AT$5:$AT$10,AW$5:AW$10,将星节奏统计!MY139)</f>
        <v>0.1</v>
      </c>
      <c r="NR140" s="28">
        <f>求节点($AT$5:$AT$10,AX$5:AX$10,将星节奏统计!MZ139)</f>
        <v>0.1</v>
      </c>
      <c r="NS140" s="28">
        <f>求节点($AT$5:$AT$10,AY$5:AY$10,将星节奏统计!NA139)</f>
        <v>0</v>
      </c>
      <c r="NT140" s="28">
        <f>求节点($AT$5:$AT$10,AZ$5:AZ$10,将星节奏统计!NB139)</f>
        <v>0</v>
      </c>
      <c r="NU140" s="28">
        <f>求节点($AT$5:$AT$10,BA$5:BA$10,将星节奏统计!NC139)</f>
        <v>0</v>
      </c>
      <c r="NV140" s="28">
        <f>求节点($AT$5:$AT$10,BB$5:BB$10,将星节奏统计!ND139)</f>
        <v>0</v>
      </c>
      <c r="NW140" s="28">
        <f>求节点($AT$5:$AT$10,BC$5:BC$10,将星节奏统计!NE139)</f>
        <v>0</v>
      </c>
      <c r="NX140" s="28">
        <f>求节点($AT$5:$AT$10,BD$5:BD$10,将星节奏统计!NF139)</f>
        <v>0</v>
      </c>
      <c r="NY140" s="28">
        <f>求节点($AT$5:$AT$10,BE$5:BE$10,将星节奏统计!NG139)</f>
        <v>0</v>
      </c>
      <c r="NZ140" s="28">
        <f>求节点($AT$5:$AT$10,BF$5:BF$10,将星节奏统计!NH139)</f>
        <v>0</v>
      </c>
      <c r="OA140" s="28">
        <f>求节点($AT$5:$AT$10,BG$5:BG$10,将星节奏统计!NI139)</f>
        <v>0</v>
      </c>
      <c r="OB140" s="28">
        <f>求节点($AT$5:$AT$10,BH$5:BH$10,将星节奏统计!NJ139)</f>
        <v>0</v>
      </c>
      <c r="OC140" s="28">
        <f>求节点($AT$5:$AT$10,BI$5:BI$10,将星节奏统计!NK139)</f>
        <v>0</v>
      </c>
      <c r="OD140" s="28">
        <f>求节点($AT$5:$AT$10,BJ$5:BJ$10,将星节奏统计!NL139)</f>
        <v>0</v>
      </c>
      <c r="OE140" s="28">
        <f>求节点($AT$5:$AT$10,BK$5:BK$10,将星节奏统计!NM139)</f>
        <v>0</v>
      </c>
      <c r="OF140" s="28">
        <f>求节点($AT$5:$AT$10,BL$5:BL$10,将星节奏统计!NN139)</f>
        <v>0.9</v>
      </c>
      <c r="OG140" s="28">
        <f>求节点($AT$5:$AT$10,BM$5:BM$10,将星节奏统计!NO139)</f>
        <v>0.9</v>
      </c>
      <c r="OH140" s="28">
        <f>求节点($AT$5:$AT$10,BN$5:BN$10,将星节奏统计!NP139)</f>
        <v>0.6</v>
      </c>
      <c r="OI140" s="28">
        <f>求节点($AT$5:$AT$10,BO$5:BO$10,将星节奏统计!NQ139)</f>
        <v>0</v>
      </c>
      <c r="OJ140" s="28">
        <f>求节点($AT$5:$AT$10,BP$5:BP$10,将星节奏统计!NR139)</f>
        <v>0.9</v>
      </c>
      <c r="OK140" s="28">
        <f>求节点($AT$5:$AT$10,BQ$5:BQ$10,将星节奏统计!NS139)</f>
        <v>0.6</v>
      </c>
      <c r="OL140" s="28">
        <f>求节点($AT$5:$AT$10,BR$5:BR$10,将星节奏统计!NT139)</f>
        <v>0.9</v>
      </c>
      <c r="OM140" s="28">
        <f>求节点($AT$5:$AT$10,BS$5:BS$10,将星节奏统计!NU139)</f>
        <v>0</v>
      </c>
      <c r="ON140" s="28">
        <f>求节点($AT$5:$AT$10,BT$5:BT$10,将星节奏统计!NV139)</f>
        <v>0.6</v>
      </c>
      <c r="OO140" s="28">
        <f>求节点($AT$5:$AT$10,BU$5:BU$10,将星节奏统计!NW139)</f>
        <v>0.1</v>
      </c>
      <c r="OP140" s="28">
        <f>求节点($AT$5:$AT$10,BV$5:BV$10,将星节奏统计!NX139)</f>
        <v>0.6</v>
      </c>
      <c r="OQ140" s="28">
        <f>求节点($AT$5:$AT$10,BW$5:BW$10,将星节奏统计!NY139)</f>
        <v>0.5</v>
      </c>
      <c r="OR140" s="28">
        <f>求节点($AT$5:$AT$10,BX$5:BX$10,将星节奏统计!NZ139)</f>
        <v>0.33</v>
      </c>
      <c r="OS140" s="28">
        <f>求节点($AT$5:$AT$10,BY$5:BY$10,将星节奏统计!OA139)</f>
        <v>0.5</v>
      </c>
      <c r="OT140" s="28">
        <f>求节点($AT$5:$AT$10,BZ$5:BZ$10,将星节奏统计!OB139)</f>
        <v>0.33</v>
      </c>
      <c r="OU140" s="28">
        <f>求节点($AT$5:$AT$10,CA$5:CA$10,将星节奏统计!OC139)</f>
        <v>0.6</v>
      </c>
      <c r="OV140" s="28">
        <f>求节点($AT$5:$AT$10,CB$5:CB$10,将星节奏统计!OD139)</f>
        <v>0.6</v>
      </c>
      <c r="OW140" s="28">
        <f>求节点($AT$5:$AT$10,CC$5:CC$10,将星节奏统计!OE139)</f>
        <v>0.6</v>
      </c>
      <c r="OX140" s="28">
        <f>求节点($AT$5:$AT$10,CD$5:CD$10,将星节奏统计!OF139)</f>
        <v>0.6</v>
      </c>
      <c r="OY140" s="28">
        <f>求节点($AT$5:$AT$10,CE$5:CE$10,将星节奏统计!OG139)</f>
        <v>0.4</v>
      </c>
      <c r="OZ140" s="28">
        <f>求节点($AT$5:$AT$10,CF$5:CF$10,将星节奏统计!OH139)</f>
        <v>0.4</v>
      </c>
      <c r="PA140" s="28">
        <f>求节点($AT$5:$AT$10,CG$5:CG$10,将星节奏统计!OI139)</f>
        <v>0.4</v>
      </c>
      <c r="PB140" s="28">
        <f>求节点($AT$5:$AT$10,CH$5:CH$10,将星节奏统计!OJ139)</f>
        <v>0.4</v>
      </c>
      <c r="PC140" s="28">
        <f>求节点($AT$5:$AT$10,CI$5:CI$10,将星节奏统计!OK139)</f>
        <v>0.5</v>
      </c>
      <c r="PD140" s="28">
        <f>求节点($AT$5:$AT$10,CJ$5:CJ$10,将星节奏统计!OL139)</f>
        <v>0.33</v>
      </c>
      <c r="PE140" s="28">
        <f>求节点($AT$5:$AT$10,CK$5:CK$10,将星节奏统计!OM139)</f>
        <v>0</v>
      </c>
      <c r="PF140" s="28">
        <f>求节点($AT$5:$AT$10,CL$5:CL$10,将星节奏统计!ON139)</f>
        <v>0</v>
      </c>
      <c r="PG140" s="28">
        <f>求节点($AT$5:$AT$10,CM$5:CM$10,将星节奏统计!OO139)</f>
        <v>0</v>
      </c>
      <c r="PH140" s="28">
        <f>求节点($AT$5:$AT$10,CN$5:CN$10,将星节奏统计!OP139)</f>
        <v>0</v>
      </c>
      <c r="PI140" s="28">
        <f>求节点($AT$5:$AT$10,CO$5:CO$10,将星节奏统计!OQ139)</f>
        <v>0</v>
      </c>
      <c r="PJ140" s="28">
        <f>求节点($AT$5:$AT$10,CP$5:CP$10,将星节奏统计!OR139)</f>
        <v>0</v>
      </c>
      <c r="PK140" s="28">
        <f>求节点($AT$5:$AT$10,CQ$5:CQ$10,将星节奏统计!OS139)</f>
        <v>0</v>
      </c>
      <c r="PL140" s="28">
        <f>求节点($AT$5:$AT$10,CR$5:CR$10,将星节奏统计!OT139)</f>
        <v>0</v>
      </c>
      <c r="PM140" s="28">
        <f>求节点($AT$5:$AT$10,CS$5:CS$10,将星节奏统计!OU139)</f>
        <v>0</v>
      </c>
      <c r="PN140" s="28">
        <f>求节点($AT$17:$AT$22,AV$17:AV$22,将星节奏统计!OX139)</f>
        <v>0</v>
      </c>
      <c r="PO140" s="28">
        <f>求节点($AT$17:$AT$22,AW$17:AW$22,将星节奏统计!OY139)</f>
        <v>0</v>
      </c>
      <c r="PP140" s="28">
        <f>求节点($AT$17:$AT$22,AX$17:AX$22,将星节奏统计!OZ139)</f>
        <v>0</v>
      </c>
      <c r="PQ140" s="28">
        <f>求节点($AT$17:$AT$22,AY$17:AY$22,将星节奏统计!PA139)</f>
        <v>2.3098278734036415E-4</v>
      </c>
      <c r="PR140" s="28">
        <f>求节点($AT$17:$AT$22,AZ$17:AZ$22,将星节奏统计!PB139)</f>
        <v>3.4647418101054969E-4</v>
      </c>
      <c r="PS140" s="28">
        <f>求节点($AT$17:$AT$22,BA$17:BA$22,将星节奏统计!PC139)</f>
        <v>3.4647418101054969E-4</v>
      </c>
      <c r="PT140" s="28">
        <f>求节点($AT$17:$AT$22,BB$17:BB$22,将星节奏统计!PD139)</f>
        <v>5.2496088031901353E-4</v>
      </c>
      <c r="PU140" s="28">
        <f>求节点($AT$17:$AT$22,BC$17:BC$22,将星节奏统计!PE139)</f>
        <v>0</v>
      </c>
      <c r="PV140" s="28">
        <f>求节点($AT$17:$AT$22,BD$17:BD$22,将星节奏统计!PF139)</f>
        <v>3.4647418101054969E-4</v>
      </c>
      <c r="PW140" s="28">
        <f>求节点($AT$17:$AT$22,BE$17:BE$22,将星节奏统计!PG139)</f>
        <v>0</v>
      </c>
      <c r="PX140" s="28">
        <f>求节点($AT$17:$AT$22,BF$17:BF$22,将星节奏统计!PH139)</f>
        <v>0</v>
      </c>
      <c r="PY140" s="28">
        <f>求节点($AT$17:$AT$22,BG$17:BG$22,将星节奏统计!PI139)</f>
        <v>0</v>
      </c>
      <c r="PZ140" s="28">
        <f>求节点($AT$17:$AT$22,BH$17:BH$22,将星节奏统计!PJ139)</f>
        <v>0</v>
      </c>
      <c r="QA140" s="28">
        <f>求节点($AT$17:$AT$22,BI$17:BI$22,将星节奏统计!PK139)</f>
        <v>0</v>
      </c>
      <c r="QB140" s="28">
        <f>求节点($AT$17:$AT$22,BJ$17:BJ$22,将星节奏统计!PL139)</f>
        <v>0</v>
      </c>
      <c r="QC140" s="28">
        <f>求节点($AT$17:$AT$22,BK$17:BK$22,将星节奏统计!PM139)</f>
        <v>0</v>
      </c>
      <c r="QD140" s="28">
        <f>求节点($AT$17:$AT$22,BL$17:BL$22,将星节奏统计!PN139)</f>
        <v>0</v>
      </c>
      <c r="QE140" s="28">
        <f>求节点($AT$17:$AT$22,BM$17:BM$22,将星节奏统计!PO139)</f>
        <v>0</v>
      </c>
      <c r="QF140" s="28">
        <f>求节点($AT$17:$AT$22,BN$17:BN$22,将星节奏统计!PP139)</f>
        <v>0</v>
      </c>
      <c r="QG140" s="28">
        <f>求节点($AT$17:$AT$22,BO$17:BO$22,将星节奏统计!PQ139)</f>
        <v>0</v>
      </c>
      <c r="QJ140" s="3">
        <v>136</v>
      </c>
      <c r="QK140" s="28">
        <f t="shared" ca="1" si="80"/>
        <v>1.5</v>
      </c>
      <c r="QL140" s="28">
        <f t="shared" ca="1" si="80"/>
        <v>1.5</v>
      </c>
      <c r="QM140" s="28">
        <f t="shared" ca="1" si="80"/>
        <v>1.5</v>
      </c>
      <c r="QN140" s="28">
        <f t="shared" ca="1" si="80"/>
        <v>1.5</v>
      </c>
      <c r="QO140" s="28">
        <f t="shared" ca="1" si="80"/>
        <v>1.5</v>
      </c>
      <c r="QP140" s="28">
        <f t="shared" ca="1" si="81"/>
        <v>1.5</v>
      </c>
      <c r="QQ140" s="28">
        <f t="shared" ca="1" si="81"/>
        <v>1.5</v>
      </c>
      <c r="QR140" s="28">
        <f t="shared" ca="1" si="81"/>
        <v>1.5</v>
      </c>
      <c r="QS140" s="28">
        <f t="shared" ca="1" si="81"/>
        <v>1.5</v>
      </c>
      <c r="QT140" s="28">
        <f t="shared" ca="1" si="81"/>
        <v>1.5</v>
      </c>
      <c r="QU140" s="28">
        <f t="shared" ca="1" si="82"/>
        <v>0.1</v>
      </c>
      <c r="QV140" s="28">
        <f t="shared" ca="1" si="82"/>
        <v>0.1</v>
      </c>
      <c r="QW140" s="28">
        <f t="shared" ca="1" si="82"/>
        <v>0.1</v>
      </c>
      <c r="QX140" s="28">
        <f t="shared" ca="1" si="82"/>
        <v>0.1</v>
      </c>
      <c r="QY140" s="28">
        <f t="shared" ca="1" si="82"/>
        <v>0.1</v>
      </c>
      <c r="QZ140" s="28">
        <f t="shared" ca="1" si="83"/>
        <v>1</v>
      </c>
      <c r="RA140" s="28">
        <f t="shared" ca="1" si="83"/>
        <v>1</v>
      </c>
      <c r="RB140" s="28">
        <f t="shared" ca="1" si="83"/>
        <v>1</v>
      </c>
      <c r="RC140" s="28">
        <f t="shared" ca="1" si="83"/>
        <v>1</v>
      </c>
      <c r="RD140" s="28">
        <f t="shared" ca="1" si="83"/>
        <v>1</v>
      </c>
      <c r="RE140" s="28">
        <f t="shared" ca="1" si="84"/>
        <v>0.99</v>
      </c>
      <c r="RF140" s="28">
        <f t="shared" ca="1" si="84"/>
        <v>0.99</v>
      </c>
      <c r="RG140" s="28">
        <f t="shared" ca="1" si="84"/>
        <v>0.99</v>
      </c>
      <c r="RH140" s="28">
        <f t="shared" ca="1" si="84"/>
        <v>0.99</v>
      </c>
      <c r="RI140" s="28">
        <f t="shared" ca="1" si="84"/>
        <v>0.99</v>
      </c>
      <c r="RJ140" s="28">
        <f t="shared" ca="1" si="85"/>
        <v>3.3834017176604531E-4</v>
      </c>
      <c r="RK140" s="28">
        <f t="shared" ca="1" si="85"/>
        <v>0</v>
      </c>
      <c r="RL140" s="28">
        <f t="shared" ca="1" si="85"/>
        <v>3.3834017176604531E-4</v>
      </c>
      <c r="RM140" s="28">
        <f t="shared" ca="1" si="85"/>
        <v>0</v>
      </c>
      <c r="RN140" s="28">
        <f t="shared" ca="1" si="85"/>
        <v>3.6222300742011927E-4</v>
      </c>
      <c r="RO140" s="28">
        <f t="shared" ca="1" si="86"/>
        <v>3.2362972951534633E-4</v>
      </c>
      <c r="RP140" s="28">
        <f t="shared" ca="1" si="86"/>
        <v>0</v>
      </c>
      <c r="RQ140" s="28">
        <f t="shared" ca="1" si="86"/>
        <v>3.2362972951534633E-4</v>
      </c>
      <c r="RR140" s="28">
        <f t="shared" ca="1" si="86"/>
        <v>0</v>
      </c>
      <c r="RS140" s="28">
        <f t="shared" ca="1" si="86"/>
        <v>3.4647418101054969E-4</v>
      </c>
      <c r="RT140" s="28">
        <f t="shared" ca="1" si="87"/>
        <v>0.1</v>
      </c>
      <c r="RU140" s="28">
        <f t="shared" ca="1" si="87"/>
        <v>0.1</v>
      </c>
      <c r="RV140" s="28">
        <f t="shared" ca="1" si="87"/>
        <v>0.1</v>
      </c>
      <c r="RW140" s="28">
        <f t="shared" ca="1" si="87"/>
        <v>0.1</v>
      </c>
      <c r="RX140" s="28">
        <f t="shared" ca="1" si="87"/>
        <v>0.1</v>
      </c>
      <c r="RY140" s="28">
        <f t="shared" ca="1" si="88"/>
        <v>0.2</v>
      </c>
      <c r="RZ140" s="28">
        <f t="shared" ca="1" si="88"/>
        <v>0.2</v>
      </c>
      <c r="SA140" s="28">
        <f t="shared" ca="1" si="88"/>
        <v>0.2</v>
      </c>
      <c r="SB140" s="28">
        <f t="shared" ca="1" si="88"/>
        <v>0.2</v>
      </c>
      <c r="SC140" s="28">
        <f t="shared" ca="1" si="88"/>
        <v>0.2</v>
      </c>
    </row>
    <row r="141" spans="46:497" x14ac:dyDescent="0.2">
      <c r="AU141" s="28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U141" s="3">
        <v>137</v>
      </c>
      <c r="CV141" s="28">
        <f>求节点($AT$5:$AT$10,AV$5:AV$10,将星节奏统计!BJ140)</f>
        <v>0.1</v>
      </c>
      <c r="CW141" s="28">
        <f>求节点($AT$5:$AT$10,AW$5:AW$10,将星节奏统计!BK140)</f>
        <v>0.1</v>
      </c>
      <c r="CX141" s="28">
        <f>求节点($AT$5:$AT$10,AX$5:AX$10,将星节奏统计!BL140)</f>
        <v>0.1</v>
      </c>
      <c r="CY141" s="28">
        <f>求节点($AT$5:$AT$10,AY$5:AY$10,将星节奏统计!BM140)</f>
        <v>0</v>
      </c>
      <c r="CZ141" s="28">
        <f>求节点($AT$5:$AT$10,AZ$5:AZ$10,将星节奏统计!BN140)</f>
        <v>0</v>
      </c>
      <c r="DA141" s="28">
        <f>求节点($AT$5:$AT$10,BA$5:BA$10,将星节奏统计!BO140)</f>
        <v>0</v>
      </c>
      <c r="DB141" s="28">
        <f>求节点($AT$5:$AT$10,BB$5:BB$10,将星节奏统计!BP140)</f>
        <v>0</v>
      </c>
      <c r="DC141" s="28">
        <f>求节点($AT$5:$AT$10,BC$5:BC$10,将星节奏统计!BQ140)</f>
        <v>0</v>
      </c>
      <c r="DD141" s="28">
        <f>求节点($AT$5:$AT$10,BD$5:BD$10,将星节奏统计!BR140)</f>
        <v>0</v>
      </c>
      <c r="DE141" s="28">
        <f>求节点($AT$5:$AT$10,BE$5:BE$10,将星节奏统计!BS140)</f>
        <v>0</v>
      </c>
      <c r="DF141" s="28">
        <f>求节点($AT$5:$AT$10,BF$5:BF$10,将星节奏统计!BT140)</f>
        <v>0</v>
      </c>
      <c r="DG141" s="28">
        <f>求节点($AT$5:$AT$10,BG$5:BG$10,将星节奏统计!BU140)</f>
        <v>0</v>
      </c>
      <c r="DH141" s="28">
        <f>求节点($AT$5:$AT$10,BH$5:BH$10,将星节奏统计!BV140)</f>
        <v>0</v>
      </c>
      <c r="DI141" s="28">
        <f>求节点($AT$5:$AT$10,BI$5:BI$10,将星节奏统计!BW140)</f>
        <v>0</v>
      </c>
      <c r="DJ141" s="28">
        <f>求节点($AT$5:$AT$10,BJ$5:BJ$10,将星节奏统计!BX140)</f>
        <v>0</v>
      </c>
      <c r="DK141" s="28">
        <f>求节点($AT$5:$AT$10,BK$5:BK$10,将星节奏统计!BY140)</f>
        <v>0</v>
      </c>
      <c r="DL141" s="28">
        <f>求节点($AT$5:$AT$10,BL$5:BL$10,将星节奏统计!BZ140)</f>
        <v>0.9</v>
      </c>
      <c r="DM141" s="28">
        <f>求节点($AT$5:$AT$10,BM$5:BM$10,将星节奏统计!CA140)</f>
        <v>0.9</v>
      </c>
      <c r="DN141" s="28">
        <f>求节点($AT$5:$AT$10,BN$5:BN$10,将星节奏统计!CB140)</f>
        <v>0.6</v>
      </c>
      <c r="DO141" s="28">
        <f>求节点($AT$5:$AT$10,BO$5:BO$10,将星节奏统计!CC140)</f>
        <v>0</v>
      </c>
      <c r="DP141" s="28">
        <f>求节点($AT$5:$AT$10,BP$5:BP$10,将星节奏统计!CD140)</f>
        <v>0.9</v>
      </c>
      <c r="DQ141" s="28">
        <f>求节点($AT$5:$AT$10,BQ$5:BQ$10,将星节奏统计!CE140)</f>
        <v>0.6</v>
      </c>
      <c r="DR141" s="28">
        <f>求节点($AT$5:$AT$10,BR$5:BR$10,将星节奏统计!CF140)</f>
        <v>0.9</v>
      </c>
      <c r="DS141" s="28">
        <f>求节点($AT$5:$AT$10,BS$5:BS$10,将星节奏统计!CG140)</f>
        <v>0</v>
      </c>
      <c r="DT141" s="28">
        <f>求节点($AT$5:$AT$10,BT$5:BT$10,将星节奏统计!CH140)</f>
        <v>0.6</v>
      </c>
      <c r="DU141" s="28">
        <f>求节点($AT$5:$AT$10,BU$5:BU$10,将星节奏统计!CI140)</f>
        <v>0.1</v>
      </c>
      <c r="DV141" s="28">
        <f>求节点($AT$5:$AT$10,BV$5:BV$10,将星节奏统计!CJ140)</f>
        <v>0.6</v>
      </c>
      <c r="DW141" s="28">
        <f>求节点($AT$5:$AT$10,BW$5:BW$10,将星节奏统计!CK140)</f>
        <v>0.5</v>
      </c>
      <c r="DX141" s="28">
        <f>求节点($AT$5:$AT$10,BX$5:BX$10,将星节奏统计!CL140)</f>
        <v>0.33</v>
      </c>
      <c r="DY141" s="28">
        <f>求节点($AT$5:$AT$10,BY$5:BY$10,将星节奏统计!CM140)</f>
        <v>0.5</v>
      </c>
      <c r="DZ141" s="28">
        <f>求节点($AT$5:$AT$10,BZ$5:BZ$10,将星节奏统计!CN140)</f>
        <v>0.33</v>
      </c>
      <c r="EA141" s="28">
        <f>求节点($AT$5:$AT$10,CA$5:CA$10,将星节奏统计!CO140)</f>
        <v>0.6</v>
      </c>
      <c r="EB141" s="28">
        <f>求节点($AT$5:$AT$10,CB$5:CB$10,将星节奏统计!CP140)</f>
        <v>0.6</v>
      </c>
      <c r="EC141" s="28">
        <f>求节点($AT$5:$AT$10,CC$5:CC$10,将星节奏统计!CQ140)</f>
        <v>0.6</v>
      </c>
      <c r="ED141" s="28">
        <f>求节点($AT$5:$AT$10,CD$5:CD$10,将星节奏统计!CR140)</f>
        <v>0.6</v>
      </c>
      <c r="EE141" s="28">
        <f>求节点($AT$5:$AT$10,CE$5:CE$10,将星节奏统计!CS140)</f>
        <v>0.4</v>
      </c>
      <c r="EF141" s="28">
        <f>求节点($AT$5:$AT$10,CF$5:CF$10,将星节奏统计!CT140)</f>
        <v>0.4</v>
      </c>
      <c r="EG141" s="28">
        <f>求节点($AT$5:$AT$10,CG$5:CG$10,将星节奏统计!CU140)</f>
        <v>0.4</v>
      </c>
      <c r="EH141" s="28">
        <f>求节点($AT$5:$AT$10,CH$5:CH$10,将星节奏统计!CV140)</f>
        <v>0.4</v>
      </c>
      <c r="EI141" s="28">
        <f>求节点($AT$5:$AT$10,CI$5:CI$10,将星节奏统计!CW140)</f>
        <v>0.5</v>
      </c>
      <c r="EJ141" s="28">
        <f>求节点($AT$5:$AT$10,CJ$5:CJ$10,将星节奏统计!CX140)</f>
        <v>0.33</v>
      </c>
      <c r="EK141" s="28">
        <f>求节点($AT$5:$AT$10,CK$5:CK$10,将星节奏统计!CY140)</f>
        <v>0</v>
      </c>
      <c r="EL141" s="28">
        <f>求节点($AT$5:$AT$10,CL$5:CL$10,将星节奏统计!CZ140)</f>
        <v>0</v>
      </c>
      <c r="EM141" s="28">
        <f>求节点($AT$5:$AT$10,CM$5:CM$10,将星节奏统计!DA140)</f>
        <v>0</v>
      </c>
      <c r="EN141" s="28">
        <f>求节点($AT$5:$AT$10,CN$5:CN$10,将星节奏统计!DB140)</f>
        <v>0</v>
      </c>
      <c r="EO141" s="28">
        <f>求节点($AT$5:$AT$10,CO$5:CO$10,将星节奏统计!DC140)</f>
        <v>0</v>
      </c>
      <c r="EP141" s="28">
        <f>求节点($AT$5:$AT$10,CP$5:CP$10,将星节奏统计!DD140)</f>
        <v>0</v>
      </c>
      <c r="EQ141" s="28">
        <f>求节点($AT$5:$AT$10,CQ$5:CQ$10,将星节奏统计!DE140)</f>
        <v>0</v>
      </c>
      <c r="ER141" s="28">
        <f>求节点($AT$5:$AT$10,CR$5:CR$10,将星节奏统计!DF140)</f>
        <v>0</v>
      </c>
      <c r="ES141" s="28">
        <f>求节点($AT$5:$AT$10,CS$5:CS$10,将星节奏统计!DG140)</f>
        <v>0</v>
      </c>
      <c r="ET141" s="28">
        <f>求节点($AT$17:$AT$22,AV$17:AV$22,将星节奏统计!DJ140)</f>
        <v>0</v>
      </c>
      <c r="EU141" s="28">
        <f>求节点($AT$17:$AT$22,AW$17:AW$22,将星节奏统计!DK140)</f>
        <v>0</v>
      </c>
      <c r="EV141" s="28">
        <f>求节点($AT$17:$AT$22,AX$17:AX$22,将星节奏统计!DL140)</f>
        <v>0</v>
      </c>
      <c r="EW141" s="28">
        <f>求节点($AT$17:$AT$22,AY$17:AY$22,将星节奏统计!DM140)</f>
        <v>2.1575315301023551E-4</v>
      </c>
      <c r="EX141" s="28">
        <f>求节点($AT$17:$AT$22,AZ$17:AZ$22,将星节奏统计!DN140)</f>
        <v>3.2362972951534633E-4</v>
      </c>
      <c r="EY141" s="28">
        <f>求节点($AT$17:$AT$22,BA$17:BA$22,将星节奏统计!DO140)</f>
        <v>3.2362972951534633E-4</v>
      </c>
      <c r="EZ141" s="28">
        <f>求节点($AT$17:$AT$22,BB$17:BB$22,将星节奏统计!DP140)</f>
        <v>4.9034807502325306E-4</v>
      </c>
      <c r="FA141" s="28">
        <f>求节点($AT$17:$AT$22,BC$17:BC$22,将星节奏统计!DQ140)</f>
        <v>0</v>
      </c>
      <c r="FB141" s="28">
        <f>求节点($AT$17:$AT$22,BD$17:BD$22,将星节奏统计!DR140)</f>
        <v>3.2362972951534633E-4</v>
      </c>
      <c r="FC141" s="28">
        <f>求节点($AT$17:$AT$22,BE$17:BE$22,将星节奏统计!DS140)</f>
        <v>0</v>
      </c>
      <c r="FD141" s="28">
        <f>求节点($AT$17:$AT$22,BF$17:BF$22,将星节奏统计!DT140)</f>
        <v>0</v>
      </c>
      <c r="FE141" s="28">
        <f>求节点($AT$17:$AT$22,BG$17:BG$22,将星节奏统计!DU140)</f>
        <v>0</v>
      </c>
      <c r="FF141" s="28">
        <f>求节点($AT$17:$AT$22,BH$17:BH$22,将星节奏统计!DV140)</f>
        <v>0</v>
      </c>
      <c r="FG141" s="28">
        <f>求节点($AT$17:$AT$22,BI$17:BI$22,将星节奏统计!DW140)</f>
        <v>0</v>
      </c>
      <c r="FH141" s="28">
        <f>求节点($AT$17:$AT$22,BJ$17:BJ$22,将星节奏统计!DX140)</f>
        <v>0</v>
      </c>
      <c r="FI141" s="28">
        <f>求节点($AT$17:$AT$22,BK$17:BK$22,将星节奏统计!DY140)</f>
        <v>0</v>
      </c>
      <c r="FJ141" s="28">
        <f>求节点($AT$17:$AT$22,BL$17:BL$22,将星节奏统计!DZ140)</f>
        <v>0</v>
      </c>
      <c r="FK141" s="28">
        <f>求节点($AT$17:$AT$22,BM$17:BM$22,将星节奏统计!EA140)</f>
        <v>0</v>
      </c>
      <c r="FL141" s="28">
        <f>求节点($AT$17:$AT$22,BN$17:BN$22,将星节奏统计!EB140)</f>
        <v>0</v>
      </c>
      <c r="FM141" s="28">
        <f>求节点($AT$17:$AT$22,BO$17:BO$22,将星节奏统计!EC140)</f>
        <v>0</v>
      </c>
      <c r="FN141" s="28">
        <f>求节点($AT$5:$AT$10,AV$5:AV$10,将星节奏统计!EG140)</f>
        <v>0.1</v>
      </c>
      <c r="FO141" s="28">
        <f>求节点($AT$5:$AT$10,AW$5:AW$10,将星节奏统计!EH140)</f>
        <v>0.1</v>
      </c>
      <c r="FP141" s="28">
        <f>求节点($AT$5:$AT$10,AX$5:AX$10,将星节奏统计!EI140)</f>
        <v>0.1</v>
      </c>
      <c r="FQ141" s="28">
        <f>求节点($AT$5:$AT$10,AY$5:AY$10,将星节奏统计!EJ140)</f>
        <v>0</v>
      </c>
      <c r="FR141" s="28">
        <f>求节点($AT$5:$AT$10,AZ$5:AZ$10,将星节奏统计!EK140)</f>
        <v>0</v>
      </c>
      <c r="FS141" s="28">
        <f>求节点($AT$5:$AT$10,BA$5:BA$10,将星节奏统计!EL140)</f>
        <v>0</v>
      </c>
      <c r="FT141" s="28">
        <f>求节点($AT$5:$AT$10,BB$5:BB$10,将星节奏统计!EM140)</f>
        <v>0</v>
      </c>
      <c r="FU141" s="28">
        <f>求节点($AT$5:$AT$10,BC$5:BC$10,将星节奏统计!EN140)</f>
        <v>0</v>
      </c>
      <c r="FV141" s="28">
        <f>求节点($AT$5:$AT$10,BD$5:BD$10,将星节奏统计!EO140)</f>
        <v>0</v>
      </c>
      <c r="FW141" s="28">
        <f>求节点($AT$5:$AT$10,BE$5:BE$10,将星节奏统计!EP140)</f>
        <v>0</v>
      </c>
      <c r="FX141" s="28">
        <f>求节点($AT$5:$AT$10,BF$5:BF$10,将星节奏统计!EQ140)</f>
        <v>0</v>
      </c>
      <c r="FY141" s="28">
        <f>求节点($AT$5:$AT$10,BG$5:BG$10,将星节奏统计!ER140)</f>
        <v>0</v>
      </c>
      <c r="FZ141" s="28">
        <f>求节点($AT$5:$AT$10,BH$5:BH$10,将星节奏统计!ES140)</f>
        <v>0</v>
      </c>
      <c r="GA141" s="28">
        <f>求节点($AT$5:$AT$10,BI$5:BI$10,将星节奏统计!ET140)</f>
        <v>0</v>
      </c>
      <c r="GB141" s="28">
        <f>求节点($AT$5:$AT$10,BJ$5:BJ$10,将星节奏统计!EU140)</f>
        <v>0</v>
      </c>
      <c r="GC141" s="28">
        <f>求节点($AT$5:$AT$10,BK$5:BK$10,将星节奏统计!EV140)</f>
        <v>0</v>
      </c>
      <c r="GD141" s="28">
        <f>求节点($AT$5:$AT$10,BL$5:BL$10,将星节奏统计!EW140)</f>
        <v>0.9</v>
      </c>
      <c r="GE141" s="28">
        <f>求节点($AT$5:$AT$10,BM$5:BM$10,将星节奏统计!EX140)</f>
        <v>0.9</v>
      </c>
      <c r="GF141" s="28">
        <f>求节点($AT$5:$AT$10,BN$5:BN$10,将星节奏统计!EY140)</f>
        <v>0.6</v>
      </c>
      <c r="GG141" s="28">
        <f>求节点($AT$5:$AT$10,BO$5:BO$10,将星节奏统计!EZ140)</f>
        <v>0</v>
      </c>
      <c r="GH141" s="28">
        <f>求节点($AT$5:$AT$10,BP$5:BP$10,将星节奏统计!FA140)</f>
        <v>0.9</v>
      </c>
      <c r="GI141" s="28">
        <f>求节点($AT$5:$AT$10,BQ$5:BQ$10,将星节奏统计!FB140)</f>
        <v>0.6</v>
      </c>
      <c r="GJ141" s="28">
        <f>求节点($AT$5:$AT$10,BR$5:BR$10,将星节奏统计!FC140)</f>
        <v>0.9</v>
      </c>
      <c r="GK141" s="28">
        <f>求节点($AT$5:$AT$10,BS$5:BS$10,将星节奏统计!FD140)</f>
        <v>0</v>
      </c>
      <c r="GL141" s="28">
        <f>求节点($AT$5:$AT$10,BT$5:BT$10,将星节奏统计!FE140)</f>
        <v>0.6</v>
      </c>
      <c r="GM141" s="28">
        <f>求节点($AT$5:$AT$10,BU$5:BU$10,将星节奏统计!FF140)</f>
        <v>0.1</v>
      </c>
      <c r="GN141" s="28">
        <f>求节点($AT$5:$AT$10,BV$5:BV$10,将星节奏统计!FG140)</f>
        <v>0.6</v>
      </c>
      <c r="GO141" s="28">
        <f>求节点($AT$5:$AT$10,BW$5:BW$10,将星节奏统计!FH140)</f>
        <v>0.5</v>
      </c>
      <c r="GP141" s="28">
        <f>求节点($AT$5:$AT$10,BX$5:BX$10,将星节奏统计!FI140)</f>
        <v>0.33</v>
      </c>
      <c r="GQ141" s="28">
        <f>求节点($AT$5:$AT$10,BY$5:BY$10,将星节奏统计!FJ140)</f>
        <v>0.5</v>
      </c>
      <c r="GR141" s="28">
        <f>求节点($AT$5:$AT$10,BZ$5:BZ$10,将星节奏统计!FK140)</f>
        <v>0.33</v>
      </c>
      <c r="GS141" s="28">
        <f>求节点($AT$5:$AT$10,CA$5:CA$10,将星节奏统计!FL140)</f>
        <v>0.6</v>
      </c>
      <c r="GT141" s="28">
        <f>求节点($AT$5:$AT$10,CB$5:CB$10,将星节奏统计!FM140)</f>
        <v>0.6</v>
      </c>
      <c r="GU141" s="28">
        <f>求节点($AT$5:$AT$10,CC$5:CC$10,将星节奏统计!FN140)</f>
        <v>0.6</v>
      </c>
      <c r="GV141" s="28">
        <f>求节点($AT$5:$AT$10,CD$5:CD$10,将星节奏统计!FO140)</f>
        <v>0.6</v>
      </c>
      <c r="GW141" s="28">
        <f>求节点($AT$5:$AT$10,CE$5:CE$10,将星节奏统计!FP140)</f>
        <v>0.4</v>
      </c>
      <c r="GX141" s="28">
        <f>求节点($AT$5:$AT$10,CF$5:CF$10,将星节奏统计!FQ140)</f>
        <v>0.4</v>
      </c>
      <c r="GY141" s="28">
        <f>求节点($AT$5:$AT$10,CG$5:CG$10,将星节奏统计!FR140)</f>
        <v>0.4</v>
      </c>
      <c r="GZ141" s="28">
        <f>求节点($AT$5:$AT$10,CH$5:CH$10,将星节奏统计!FS140)</f>
        <v>0.4</v>
      </c>
      <c r="HA141" s="28">
        <f>求节点($AT$5:$AT$10,CI$5:CI$10,将星节奏统计!FT140)</f>
        <v>0.5</v>
      </c>
      <c r="HB141" s="28">
        <f>求节点($AT$5:$AT$10,CJ$5:CJ$10,将星节奏统计!FU140)</f>
        <v>0.33</v>
      </c>
      <c r="HC141" s="28">
        <f>求节点($AT$5:$AT$10,CK$5:CK$10,将星节奏统计!FV140)</f>
        <v>0</v>
      </c>
      <c r="HD141" s="28">
        <f>求节点($AT$5:$AT$10,CL$5:CL$10,将星节奏统计!FW140)</f>
        <v>0</v>
      </c>
      <c r="HE141" s="28">
        <f>求节点($AT$5:$AT$10,CM$5:CM$10,将星节奏统计!FX140)</f>
        <v>0</v>
      </c>
      <c r="HF141" s="28">
        <f>求节点($AT$5:$AT$10,CN$5:CN$10,将星节奏统计!FY140)</f>
        <v>0</v>
      </c>
      <c r="HG141" s="28">
        <f>求节点($AT$5:$AT$10,CO$5:CO$10,将星节奏统计!FZ140)</f>
        <v>0</v>
      </c>
      <c r="HH141" s="28">
        <f>求节点($AT$5:$AT$10,CP$5:CP$10,将星节奏统计!GA140)</f>
        <v>0</v>
      </c>
      <c r="HI141" s="28">
        <f>求节点($AT$5:$AT$10,CQ$5:CQ$10,将星节奏统计!GB140)</f>
        <v>0</v>
      </c>
      <c r="HJ141" s="28">
        <f>求节点($AT$5:$AT$10,CR$5:CR$10,将星节奏统计!GC140)</f>
        <v>0</v>
      </c>
      <c r="HK141" s="28">
        <f>求节点($AT$5:$AT$10,CS$5:CS$10,将星节奏统计!GD140)</f>
        <v>0</v>
      </c>
      <c r="HL141" s="28">
        <f>求节点($AT$17:$AT$22,AV$17:AV$22,将星节奏统计!GG140)</f>
        <v>0</v>
      </c>
      <c r="HM141" s="28">
        <f>求节点($AT$17:$AT$22,AW$17:AW$22,将星节奏统计!GH140)</f>
        <v>0</v>
      </c>
      <c r="HN141" s="28">
        <f>求节点($AT$17:$AT$22,AX$17:AX$22,将星节奏统计!GI140)</f>
        <v>0</v>
      </c>
      <c r="HO141" s="28">
        <f>求节点($AT$17:$AT$22,AY$17:AY$22,将星节奏统计!GJ140)</f>
        <v>0</v>
      </c>
      <c r="HP141" s="28">
        <f>求节点($AT$17:$AT$22,AZ$17:AZ$22,将星节奏统计!GK140)</f>
        <v>0</v>
      </c>
      <c r="HQ141" s="28">
        <f>求节点($AT$17:$AT$22,BA$17:BA$22,将星节奏统计!GL140)</f>
        <v>0</v>
      </c>
      <c r="HR141" s="28">
        <f>求节点($AT$17:$AT$22,BB$17:BB$22,将星节奏统计!GM140)</f>
        <v>0</v>
      </c>
      <c r="HS141" s="28">
        <f>求节点($AT$17:$AT$22,BC$17:BC$22,将星节奏统计!GN140)</f>
        <v>0</v>
      </c>
      <c r="HT141" s="28">
        <f>求节点($AT$17:$AT$22,BD$17:BD$22,将星节奏统计!GO140)</f>
        <v>0</v>
      </c>
      <c r="HU141" s="28">
        <f>求节点($AT$17:$AT$22,BE$17:BE$22,将星节奏统计!GP140)</f>
        <v>0</v>
      </c>
      <c r="HV141" s="28">
        <f>求节点($AT$17:$AT$22,BF$17:BF$22,将星节奏统计!GQ140)</f>
        <v>0</v>
      </c>
      <c r="HW141" s="28">
        <f>求节点($AT$17:$AT$22,BG$17:BG$22,将星节奏统计!GR140)</f>
        <v>0</v>
      </c>
      <c r="HX141" s="28">
        <f>求节点($AT$17:$AT$22,BH$17:BH$22,将星节奏统计!GS140)</f>
        <v>0</v>
      </c>
      <c r="HY141" s="28">
        <f>求节点($AT$17:$AT$22,BI$17:BI$22,将星节奏统计!GT140)</f>
        <v>0</v>
      </c>
      <c r="HZ141" s="28">
        <f>求节点($AT$17:$AT$22,BJ$17:BJ$22,将星节奏统计!GU140)</f>
        <v>0</v>
      </c>
      <c r="IA141" s="28">
        <f>求节点($AT$17:$AT$22,BK$17:BK$22,将星节奏统计!GV140)</f>
        <v>0</v>
      </c>
      <c r="IB141" s="28">
        <f>求节点($AT$17:$AT$22,BL$17:BL$22,将星节奏统计!GW140)</f>
        <v>0</v>
      </c>
      <c r="IC141" s="28">
        <f>求节点($AT$17:$AT$22,BM$17:BM$22,将星节奏统计!GX140)</f>
        <v>0</v>
      </c>
      <c r="ID141" s="28">
        <f>求节点($AT$17:$AT$22,BN$17:BN$22,将星节奏统计!GY140)</f>
        <v>0</v>
      </c>
      <c r="IE141" s="28">
        <f>求节点($AT$17:$AT$22,BO$17:BO$22,将星节奏统计!GZ140)</f>
        <v>0</v>
      </c>
      <c r="IF141" s="28">
        <f>求节点($AT$5:$AT$10,AV$5:AV$10,将星节奏统计!HD140)</f>
        <v>0.1</v>
      </c>
      <c r="IG141" s="28">
        <f>求节点($AT$5:$AT$10,AW$5:AW$10,将星节奏统计!HE140)</f>
        <v>0.1</v>
      </c>
      <c r="IH141" s="28">
        <f>求节点($AT$5:$AT$10,AX$5:AX$10,将星节奏统计!HF140)</f>
        <v>0.1</v>
      </c>
      <c r="II141" s="28">
        <f>求节点($AT$5:$AT$10,AY$5:AY$10,将星节奏统计!HG140)</f>
        <v>0</v>
      </c>
      <c r="IJ141" s="28">
        <f>求节点($AT$5:$AT$10,AZ$5:AZ$10,将星节奏统计!HH140)</f>
        <v>0</v>
      </c>
      <c r="IK141" s="28">
        <f>求节点($AT$5:$AT$10,BA$5:BA$10,将星节奏统计!HI140)</f>
        <v>0</v>
      </c>
      <c r="IL141" s="28">
        <f>求节点($AT$5:$AT$10,BB$5:BB$10,将星节奏统计!HJ140)</f>
        <v>0</v>
      </c>
      <c r="IM141" s="28">
        <f>求节点($AT$5:$AT$10,BC$5:BC$10,将星节奏统计!HK140)</f>
        <v>0</v>
      </c>
      <c r="IN141" s="28">
        <f>求节点($AT$5:$AT$10,BD$5:BD$10,将星节奏统计!HL140)</f>
        <v>0</v>
      </c>
      <c r="IO141" s="28">
        <f>求节点($AT$5:$AT$10,BE$5:BE$10,将星节奏统计!HM140)</f>
        <v>0</v>
      </c>
      <c r="IP141" s="28">
        <f>求节点($AT$5:$AT$10,BF$5:BF$10,将星节奏统计!HN140)</f>
        <v>0</v>
      </c>
      <c r="IQ141" s="28">
        <f>求节点($AT$5:$AT$10,BG$5:BG$10,将星节奏统计!HO140)</f>
        <v>0</v>
      </c>
      <c r="IR141" s="28">
        <f>求节点($AT$5:$AT$10,BH$5:BH$10,将星节奏统计!HP140)</f>
        <v>0</v>
      </c>
      <c r="IS141" s="28">
        <f>求节点($AT$5:$AT$10,BI$5:BI$10,将星节奏统计!HQ140)</f>
        <v>0</v>
      </c>
      <c r="IT141" s="28">
        <f>求节点($AT$5:$AT$10,BJ$5:BJ$10,将星节奏统计!HR140)</f>
        <v>0</v>
      </c>
      <c r="IU141" s="28">
        <f>求节点($AT$5:$AT$10,BK$5:BK$10,将星节奏统计!HS140)</f>
        <v>0</v>
      </c>
      <c r="IV141" s="28">
        <f>求节点($AT$5:$AT$10,BL$5:BL$10,将星节奏统计!HT140)</f>
        <v>0.9</v>
      </c>
      <c r="IW141" s="28">
        <f>求节点($AT$5:$AT$10,BM$5:BM$10,将星节奏统计!HU140)</f>
        <v>0.9</v>
      </c>
      <c r="IX141" s="28">
        <f>求节点($AT$5:$AT$10,BN$5:BN$10,将星节奏统计!HV140)</f>
        <v>0.6</v>
      </c>
      <c r="IY141" s="28">
        <f>求节点($AT$5:$AT$10,BO$5:BO$10,将星节奏统计!HW140)</f>
        <v>0</v>
      </c>
      <c r="IZ141" s="28">
        <f>求节点($AT$5:$AT$10,BP$5:BP$10,将星节奏统计!HX140)</f>
        <v>0.9</v>
      </c>
      <c r="JA141" s="28">
        <f>求节点($AT$5:$AT$10,BQ$5:BQ$10,将星节奏统计!HY140)</f>
        <v>0.6</v>
      </c>
      <c r="JB141" s="28">
        <f>求节点($AT$5:$AT$10,BR$5:BR$10,将星节奏统计!HZ140)</f>
        <v>0.9</v>
      </c>
      <c r="JC141" s="28">
        <f>求节点($AT$5:$AT$10,BS$5:BS$10,将星节奏统计!IA140)</f>
        <v>0</v>
      </c>
      <c r="JD141" s="28">
        <f>求节点($AT$5:$AT$10,BT$5:BT$10,将星节奏统计!IB140)</f>
        <v>0.6</v>
      </c>
      <c r="JE141" s="28">
        <f>求节点($AT$5:$AT$10,BU$5:BU$10,将星节奏统计!IC140)</f>
        <v>0.1</v>
      </c>
      <c r="JF141" s="28">
        <f>求节点($AT$5:$AT$10,BV$5:BV$10,将星节奏统计!ID140)</f>
        <v>0.6</v>
      </c>
      <c r="JG141" s="28">
        <f>求节点($AT$5:$AT$10,BW$5:BW$10,将星节奏统计!IE140)</f>
        <v>0.5</v>
      </c>
      <c r="JH141" s="28">
        <f>求节点($AT$5:$AT$10,BX$5:BX$10,将星节奏统计!IF140)</f>
        <v>0.33</v>
      </c>
      <c r="JI141" s="28">
        <f>求节点($AT$5:$AT$10,BY$5:BY$10,将星节奏统计!IG140)</f>
        <v>0.5</v>
      </c>
      <c r="JJ141" s="28">
        <f>求节点($AT$5:$AT$10,BZ$5:BZ$10,将星节奏统计!IH140)</f>
        <v>0.33</v>
      </c>
      <c r="JK141" s="28">
        <f>求节点($AT$5:$AT$10,CA$5:CA$10,将星节奏统计!II140)</f>
        <v>0.6</v>
      </c>
      <c r="JL141" s="28">
        <f>求节点($AT$5:$AT$10,CB$5:CB$10,将星节奏统计!IJ140)</f>
        <v>0.6</v>
      </c>
      <c r="JM141" s="28">
        <f>求节点($AT$5:$AT$10,CC$5:CC$10,将星节奏统计!IK140)</f>
        <v>0.6</v>
      </c>
      <c r="JN141" s="28">
        <f>求节点($AT$5:$AT$10,CD$5:CD$10,将星节奏统计!IL140)</f>
        <v>0.6</v>
      </c>
      <c r="JO141" s="28">
        <f>求节点($AT$5:$AT$10,CE$5:CE$10,将星节奏统计!IM140)</f>
        <v>0.4</v>
      </c>
      <c r="JP141" s="28">
        <f>求节点($AT$5:$AT$10,CF$5:CF$10,将星节奏统计!IN140)</f>
        <v>0.4</v>
      </c>
      <c r="JQ141" s="28">
        <f>求节点($AT$5:$AT$10,CG$5:CG$10,将星节奏统计!IO140)</f>
        <v>0.4</v>
      </c>
      <c r="JR141" s="28">
        <f>求节点($AT$5:$AT$10,CH$5:CH$10,将星节奏统计!IP140)</f>
        <v>0.4</v>
      </c>
      <c r="JS141" s="28">
        <f>求节点($AT$5:$AT$10,CI$5:CI$10,将星节奏统计!IQ140)</f>
        <v>0.5</v>
      </c>
      <c r="JT141" s="28">
        <f>求节点($AT$5:$AT$10,CJ$5:CJ$10,将星节奏统计!IR140)</f>
        <v>0.33</v>
      </c>
      <c r="JU141" s="28">
        <f>求节点($AT$5:$AT$10,CK$5:CK$10,将星节奏统计!IS140)</f>
        <v>0</v>
      </c>
      <c r="JV141" s="28">
        <f>求节点($AT$5:$AT$10,CL$5:CL$10,将星节奏统计!IT140)</f>
        <v>0</v>
      </c>
      <c r="JW141" s="28">
        <f>求节点($AT$5:$AT$10,CM$5:CM$10,将星节奏统计!IU140)</f>
        <v>0</v>
      </c>
      <c r="JX141" s="28">
        <f>求节点($AT$5:$AT$10,CN$5:CN$10,将星节奏统计!IV140)</f>
        <v>0</v>
      </c>
      <c r="JY141" s="28">
        <f>求节点($AT$5:$AT$10,CO$5:CO$10,将星节奏统计!IW140)</f>
        <v>0</v>
      </c>
      <c r="JZ141" s="28">
        <f>求节点($AT$5:$AT$10,CP$5:CP$10,将星节奏统计!IX140)</f>
        <v>0</v>
      </c>
      <c r="KA141" s="28">
        <f>求节点($AT$5:$AT$10,CQ$5:CQ$10,将星节奏统计!IY140)</f>
        <v>0</v>
      </c>
      <c r="KB141" s="28">
        <f>求节点($AT$5:$AT$10,CR$5:CR$10,将星节奏统计!IZ140)</f>
        <v>0</v>
      </c>
      <c r="KC141" s="28">
        <f>求节点($AT$5:$AT$10,CS$5:CS$10,将星节奏统计!JA140)</f>
        <v>0</v>
      </c>
      <c r="KD141" s="28">
        <f>求节点($AT$17:$AT$22,AV$17:AV$22,将星节奏统计!JD140)</f>
        <v>0</v>
      </c>
      <c r="KE141" s="28">
        <f>求节点($AT$17:$AT$22,AW$17:AW$22,将星节奏统计!JE140)</f>
        <v>0</v>
      </c>
      <c r="KF141" s="28">
        <f>求节点($AT$17:$AT$22,AX$17:AX$22,将星节奏统计!JF140)</f>
        <v>0</v>
      </c>
      <c r="KG141" s="28">
        <f>求节点($AT$17:$AT$22,AY$17:AY$22,将星节奏统计!JG140)</f>
        <v>2.1575315301023551E-4</v>
      </c>
      <c r="KH141" s="28">
        <f>求节点($AT$17:$AT$22,AZ$17:AZ$22,将星节奏统计!JH140)</f>
        <v>3.2362972951534633E-4</v>
      </c>
      <c r="KI141" s="28">
        <f>求节点($AT$17:$AT$22,BA$17:BA$22,将星节奏统计!JI140)</f>
        <v>3.2362972951534633E-4</v>
      </c>
      <c r="KJ141" s="28">
        <f>求节点($AT$17:$AT$22,BB$17:BB$22,将星节奏统计!JJ140)</f>
        <v>4.9034807502325306E-4</v>
      </c>
      <c r="KK141" s="28">
        <f>求节点($AT$17:$AT$22,BC$17:BC$22,将星节奏统计!JK140)</f>
        <v>0</v>
      </c>
      <c r="KL141" s="28">
        <f>求节点($AT$17:$AT$22,BD$17:BD$22,将星节奏统计!JL140)</f>
        <v>3.2362972951534633E-4</v>
      </c>
      <c r="KM141" s="28">
        <f>求节点($AT$17:$AT$22,BE$17:BE$22,将星节奏统计!JM140)</f>
        <v>0</v>
      </c>
      <c r="KN141" s="28">
        <f>求节点($AT$17:$AT$22,BF$17:BF$22,将星节奏统计!JN140)</f>
        <v>0</v>
      </c>
      <c r="KO141" s="28">
        <f>求节点($AT$17:$AT$22,BG$17:BG$22,将星节奏统计!JO140)</f>
        <v>0</v>
      </c>
      <c r="KP141" s="28">
        <f>求节点($AT$17:$AT$22,BH$17:BH$22,将星节奏统计!JP140)</f>
        <v>0</v>
      </c>
      <c r="KQ141" s="28">
        <f>求节点($AT$17:$AT$22,BI$17:BI$22,将星节奏统计!JQ140)</f>
        <v>0</v>
      </c>
      <c r="KR141" s="28">
        <f>求节点($AT$17:$AT$22,BJ$17:BJ$22,将星节奏统计!JR140)</f>
        <v>0</v>
      </c>
      <c r="KS141" s="28">
        <f>求节点($AT$17:$AT$22,BK$17:BK$22,将星节奏统计!JS140)</f>
        <v>0</v>
      </c>
      <c r="KT141" s="28">
        <f>求节点($AT$17:$AT$22,BL$17:BL$22,将星节奏统计!JT140)</f>
        <v>0</v>
      </c>
      <c r="KU141" s="28">
        <f>求节点($AT$17:$AT$22,BM$17:BM$22,将星节奏统计!JU140)</f>
        <v>0</v>
      </c>
      <c r="KV141" s="28">
        <f>求节点($AT$17:$AT$22,BN$17:BN$22,将星节奏统计!JV140)</f>
        <v>0</v>
      </c>
      <c r="KW141" s="28">
        <f>求节点($AT$17:$AT$22,BO$17:BO$22,将星节奏统计!JW140)</f>
        <v>0</v>
      </c>
      <c r="KX141" s="28">
        <f>求节点($AT$5:$AT$10,AV$5:AV$10,将星节奏统计!KA140)</f>
        <v>0.1</v>
      </c>
      <c r="KY141" s="28">
        <f>求节点($AT$5:$AT$10,AW$5:AW$10,将星节奏统计!KB140)</f>
        <v>0.1</v>
      </c>
      <c r="KZ141" s="28">
        <f>求节点($AT$5:$AT$10,AX$5:AX$10,将星节奏统计!KC140)</f>
        <v>0.1</v>
      </c>
      <c r="LA141" s="28">
        <f>求节点($AT$5:$AT$10,AY$5:AY$10,将星节奏统计!KD140)</f>
        <v>0</v>
      </c>
      <c r="LB141" s="28">
        <f>求节点($AT$5:$AT$10,AZ$5:AZ$10,将星节奏统计!KE140)</f>
        <v>0</v>
      </c>
      <c r="LC141" s="28">
        <f>求节点($AT$5:$AT$10,BA$5:BA$10,将星节奏统计!KF140)</f>
        <v>0</v>
      </c>
      <c r="LD141" s="28">
        <f>求节点($AT$5:$AT$10,BB$5:BB$10,将星节奏统计!KG140)</f>
        <v>0</v>
      </c>
      <c r="LE141" s="28">
        <f>求节点($AT$5:$AT$10,BC$5:BC$10,将星节奏统计!KH140)</f>
        <v>0</v>
      </c>
      <c r="LF141" s="28">
        <f>求节点($AT$5:$AT$10,BD$5:BD$10,将星节奏统计!KI140)</f>
        <v>0</v>
      </c>
      <c r="LG141" s="28">
        <f>求节点($AT$5:$AT$10,BE$5:BE$10,将星节奏统计!KJ140)</f>
        <v>0</v>
      </c>
      <c r="LH141" s="28">
        <f>求节点($AT$5:$AT$10,BF$5:BF$10,将星节奏统计!KK140)</f>
        <v>0</v>
      </c>
      <c r="LI141" s="28">
        <f>求节点($AT$5:$AT$10,BG$5:BG$10,将星节奏统计!KL140)</f>
        <v>0</v>
      </c>
      <c r="LJ141" s="28">
        <f>求节点($AT$5:$AT$10,BH$5:BH$10,将星节奏统计!KM140)</f>
        <v>0</v>
      </c>
      <c r="LK141" s="28">
        <f>求节点($AT$5:$AT$10,BI$5:BI$10,将星节奏统计!KN140)</f>
        <v>0</v>
      </c>
      <c r="LL141" s="28">
        <f>求节点($AT$5:$AT$10,BJ$5:BJ$10,将星节奏统计!KO140)</f>
        <v>0</v>
      </c>
      <c r="LM141" s="28">
        <f>求节点($AT$5:$AT$10,BK$5:BK$10,将星节奏统计!KP140)</f>
        <v>0</v>
      </c>
      <c r="LN141" s="28">
        <f>求节点($AT$5:$AT$10,BL$5:BL$10,将星节奏统计!KQ140)</f>
        <v>0.9</v>
      </c>
      <c r="LO141" s="28">
        <f>求节点($AT$5:$AT$10,BM$5:BM$10,将星节奏统计!KR140)</f>
        <v>0.9</v>
      </c>
      <c r="LP141" s="28">
        <f>求节点($AT$5:$AT$10,BN$5:BN$10,将星节奏统计!KS140)</f>
        <v>0.6</v>
      </c>
      <c r="LQ141" s="28">
        <f>求节点($AT$5:$AT$10,BO$5:BO$10,将星节奏统计!KT140)</f>
        <v>0</v>
      </c>
      <c r="LR141" s="28">
        <f>求节点($AT$5:$AT$10,BP$5:BP$10,将星节奏统计!KU140)</f>
        <v>0.9</v>
      </c>
      <c r="LS141" s="28">
        <f>求节点($AT$5:$AT$10,BQ$5:BQ$10,将星节奏统计!KV140)</f>
        <v>0.6</v>
      </c>
      <c r="LT141" s="28">
        <f>求节点($AT$5:$AT$10,BR$5:BR$10,将星节奏统计!KW140)</f>
        <v>0.9</v>
      </c>
      <c r="LU141" s="28">
        <f>求节点($AT$5:$AT$10,BS$5:BS$10,将星节奏统计!KX140)</f>
        <v>0</v>
      </c>
      <c r="LV141" s="28">
        <f>求节点($AT$5:$AT$10,BT$5:BT$10,将星节奏统计!KY140)</f>
        <v>0.6</v>
      </c>
      <c r="LW141" s="28">
        <f>求节点($AT$5:$AT$10,BU$5:BU$10,将星节奏统计!KZ140)</f>
        <v>0.1</v>
      </c>
      <c r="LX141" s="28">
        <f>求节点($AT$5:$AT$10,BV$5:BV$10,将星节奏统计!LA140)</f>
        <v>0.6</v>
      </c>
      <c r="LY141" s="28">
        <f>求节点($AT$5:$AT$10,BW$5:BW$10,将星节奏统计!LB140)</f>
        <v>0.5</v>
      </c>
      <c r="LZ141" s="28">
        <f>求节点($AT$5:$AT$10,BX$5:BX$10,将星节奏统计!LC140)</f>
        <v>0.33</v>
      </c>
      <c r="MA141" s="28">
        <f>求节点($AT$5:$AT$10,BY$5:BY$10,将星节奏统计!LD140)</f>
        <v>0.5</v>
      </c>
      <c r="MB141" s="28">
        <f>求节点($AT$5:$AT$10,BZ$5:BZ$10,将星节奏统计!LE140)</f>
        <v>0.33</v>
      </c>
      <c r="MC141" s="28">
        <f>求节点($AT$5:$AT$10,CA$5:CA$10,将星节奏统计!LF140)</f>
        <v>0.6</v>
      </c>
      <c r="MD141" s="28">
        <f>求节点($AT$5:$AT$10,CB$5:CB$10,将星节奏统计!LG140)</f>
        <v>0.6</v>
      </c>
      <c r="ME141" s="28">
        <f>求节点($AT$5:$AT$10,CC$5:CC$10,将星节奏统计!LH140)</f>
        <v>0.6</v>
      </c>
      <c r="MF141" s="28">
        <f>求节点($AT$5:$AT$10,CD$5:CD$10,将星节奏统计!LI140)</f>
        <v>0.6</v>
      </c>
      <c r="MG141" s="28">
        <f>求节点($AT$5:$AT$10,CE$5:CE$10,将星节奏统计!LJ140)</f>
        <v>0.4</v>
      </c>
      <c r="MH141" s="28">
        <f>求节点($AT$5:$AT$10,CF$5:CF$10,将星节奏统计!LK140)</f>
        <v>0.4</v>
      </c>
      <c r="MI141" s="28">
        <f>求节点($AT$5:$AT$10,CG$5:CG$10,将星节奏统计!LL140)</f>
        <v>0.4</v>
      </c>
      <c r="MJ141" s="28">
        <f>求节点($AT$5:$AT$10,CH$5:CH$10,将星节奏统计!LM140)</f>
        <v>0.4</v>
      </c>
      <c r="MK141" s="28">
        <f>求节点($AT$5:$AT$10,CI$5:CI$10,将星节奏统计!LN140)</f>
        <v>0.5</v>
      </c>
      <c r="ML141" s="28">
        <f>求节点($AT$5:$AT$10,CJ$5:CJ$10,将星节奏统计!LO140)</f>
        <v>0.33</v>
      </c>
      <c r="MM141" s="28">
        <f>求节点($AT$5:$AT$10,CK$5:CK$10,将星节奏统计!LP140)</f>
        <v>0</v>
      </c>
      <c r="MN141" s="28">
        <f>求节点($AT$5:$AT$10,CL$5:CL$10,将星节奏统计!LQ140)</f>
        <v>0</v>
      </c>
      <c r="MO141" s="28">
        <f>求节点($AT$5:$AT$10,CM$5:CM$10,将星节奏统计!LR140)</f>
        <v>0</v>
      </c>
      <c r="MP141" s="28">
        <f>求节点($AT$5:$AT$10,CN$5:CN$10,将星节奏统计!LS140)</f>
        <v>0</v>
      </c>
      <c r="MQ141" s="28">
        <f>求节点($AT$5:$AT$10,CO$5:CO$10,将星节奏统计!LT140)</f>
        <v>0</v>
      </c>
      <c r="MR141" s="28">
        <f>求节点($AT$5:$AT$10,CP$5:CP$10,将星节奏统计!LU140)</f>
        <v>0</v>
      </c>
      <c r="MS141" s="28">
        <f>求节点($AT$5:$AT$10,CQ$5:CQ$10,将星节奏统计!LV140)</f>
        <v>0</v>
      </c>
      <c r="MT141" s="28">
        <f>求节点($AT$5:$AT$10,CR$5:CR$10,将星节奏统计!LW140)</f>
        <v>0</v>
      </c>
      <c r="MU141" s="28">
        <f>求节点($AT$5:$AT$10,CS$5:CS$10,将星节奏统计!LX140)</f>
        <v>0</v>
      </c>
      <c r="MV141" s="28">
        <f>求节点($AT$17:$AT$22,AV$17:AV$22,将星节奏统计!MA140)</f>
        <v>0</v>
      </c>
      <c r="MW141" s="28">
        <f>求节点($AT$17:$AT$22,AW$17:AW$22,将星节奏统计!MB140)</f>
        <v>0</v>
      </c>
      <c r="MX141" s="28">
        <f>求节点($AT$17:$AT$22,AX$17:AX$22,将星节奏统计!MC140)</f>
        <v>0</v>
      </c>
      <c r="MY141" s="28">
        <f>求节点($AT$17:$AT$22,AY$17:AY$22,将星节奏统计!MD140)</f>
        <v>0</v>
      </c>
      <c r="MZ141" s="28">
        <f>求节点($AT$17:$AT$22,AZ$17:AZ$22,将星节奏统计!ME140)</f>
        <v>0</v>
      </c>
      <c r="NA141" s="28">
        <f>求节点($AT$17:$AT$22,BA$17:BA$22,将星节奏统计!MF140)</f>
        <v>0</v>
      </c>
      <c r="NB141" s="28">
        <f>求节点($AT$17:$AT$22,BB$17:BB$22,将星节奏统计!MG140)</f>
        <v>0</v>
      </c>
      <c r="NC141" s="28">
        <f>求节点($AT$17:$AT$22,BC$17:BC$22,将星节奏统计!MH140)</f>
        <v>0</v>
      </c>
      <c r="ND141" s="28">
        <f>求节点($AT$17:$AT$22,BD$17:BD$22,将星节奏统计!MI140)</f>
        <v>0</v>
      </c>
      <c r="NE141" s="28">
        <f>求节点($AT$17:$AT$22,BE$17:BE$22,将星节奏统计!MJ140)</f>
        <v>0</v>
      </c>
      <c r="NF141" s="28">
        <f>求节点($AT$17:$AT$22,BF$17:BF$22,将星节奏统计!MK140)</f>
        <v>0</v>
      </c>
      <c r="NG141" s="28">
        <f>求节点($AT$17:$AT$22,BG$17:BG$22,将星节奏统计!ML140)</f>
        <v>0</v>
      </c>
      <c r="NH141" s="28">
        <f>求节点($AT$17:$AT$22,BH$17:BH$22,将星节奏统计!MM140)</f>
        <v>0</v>
      </c>
      <c r="NI141" s="28">
        <f>求节点($AT$17:$AT$22,BI$17:BI$22,将星节奏统计!MN140)</f>
        <v>0</v>
      </c>
      <c r="NJ141" s="28">
        <f>求节点($AT$17:$AT$22,BJ$17:BJ$22,将星节奏统计!MO140)</f>
        <v>0</v>
      </c>
      <c r="NK141" s="28">
        <f>求节点($AT$17:$AT$22,BK$17:BK$22,将星节奏统计!MP140)</f>
        <v>0</v>
      </c>
      <c r="NL141" s="28">
        <f>求节点($AT$17:$AT$22,BL$17:BL$22,将星节奏统计!MQ140)</f>
        <v>0</v>
      </c>
      <c r="NM141" s="28">
        <f>求节点($AT$17:$AT$22,BM$17:BM$22,将星节奏统计!MR140)</f>
        <v>0</v>
      </c>
      <c r="NN141" s="28">
        <f>求节点($AT$17:$AT$22,BN$17:BN$22,将星节奏统计!MS140)</f>
        <v>0</v>
      </c>
      <c r="NO141" s="28">
        <f>求节点($AT$17:$AT$22,BO$17:BO$22,将星节奏统计!MT140)</f>
        <v>0</v>
      </c>
      <c r="NP141" s="28">
        <f>求节点($AT$5:$AT$10,AV$5:AV$10,将星节奏统计!MX140)</f>
        <v>0.1</v>
      </c>
      <c r="NQ141" s="28">
        <f>求节点($AT$5:$AT$10,AW$5:AW$10,将星节奏统计!MY140)</f>
        <v>0.1</v>
      </c>
      <c r="NR141" s="28">
        <f>求节点($AT$5:$AT$10,AX$5:AX$10,将星节奏统计!MZ140)</f>
        <v>0.1</v>
      </c>
      <c r="NS141" s="28">
        <f>求节点($AT$5:$AT$10,AY$5:AY$10,将星节奏统计!NA140)</f>
        <v>0</v>
      </c>
      <c r="NT141" s="28">
        <f>求节点($AT$5:$AT$10,AZ$5:AZ$10,将星节奏统计!NB140)</f>
        <v>0</v>
      </c>
      <c r="NU141" s="28">
        <f>求节点($AT$5:$AT$10,BA$5:BA$10,将星节奏统计!NC140)</f>
        <v>0</v>
      </c>
      <c r="NV141" s="28">
        <f>求节点($AT$5:$AT$10,BB$5:BB$10,将星节奏统计!ND140)</f>
        <v>0</v>
      </c>
      <c r="NW141" s="28">
        <f>求节点($AT$5:$AT$10,BC$5:BC$10,将星节奏统计!NE140)</f>
        <v>0</v>
      </c>
      <c r="NX141" s="28">
        <f>求节点($AT$5:$AT$10,BD$5:BD$10,将星节奏统计!NF140)</f>
        <v>0</v>
      </c>
      <c r="NY141" s="28">
        <f>求节点($AT$5:$AT$10,BE$5:BE$10,将星节奏统计!NG140)</f>
        <v>0</v>
      </c>
      <c r="NZ141" s="28">
        <f>求节点($AT$5:$AT$10,BF$5:BF$10,将星节奏统计!NH140)</f>
        <v>0</v>
      </c>
      <c r="OA141" s="28">
        <f>求节点($AT$5:$AT$10,BG$5:BG$10,将星节奏统计!NI140)</f>
        <v>0</v>
      </c>
      <c r="OB141" s="28">
        <f>求节点($AT$5:$AT$10,BH$5:BH$10,将星节奏统计!NJ140)</f>
        <v>0</v>
      </c>
      <c r="OC141" s="28">
        <f>求节点($AT$5:$AT$10,BI$5:BI$10,将星节奏统计!NK140)</f>
        <v>0</v>
      </c>
      <c r="OD141" s="28">
        <f>求节点($AT$5:$AT$10,BJ$5:BJ$10,将星节奏统计!NL140)</f>
        <v>0</v>
      </c>
      <c r="OE141" s="28">
        <f>求节点($AT$5:$AT$10,BK$5:BK$10,将星节奏统计!NM140)</f>
        <v>0</v>
      </c>
      <c r="OF141" s="28">
        <f>求节点($AT$5:$AT$10,BL$5:BL$10,将星节奏统计!NN140)</f>
        <v>0.9</v>
      </c>
      <c r="OG141" s="28">
        <f>求节点($AT$5:$AT$10,BM$5:BM$10,将星节奏统计!NO140)</f>
        <v>0.9</v>
      </c>
      <c r="OH141" s="28">
        <f>求节点($AT$5:$AT$10,BN$5:BN$10,将星节奏统计!NP140)</f>
        <v>0.6</v>
      </c>
      <c r="OI141" s="28">
        <f>求节点($AT$5:$AT$10,BO$5:BO$10,将星节奏统计!NQ140)</f>
        <v>0</v>
      </c>
      <c r="OJ141" s="28">
        <f>求节点($AT$5:$AT$10,BP$5:BP$10,将星节奏统计!NR140)</f>
        <v>0.9</v>
      </c>
      <c r="OK141" s="28">
        <f>求节点($AT$5:$AT$10,BQ$5:BQ$10,将星节奏统计!NS140)</f>
        <v>0.6</v>
      </c>
      <c r="OL141" s="28">
        <f>求节点($AT$5:$AT$10,BR$5:BR$10,将星节奏统计!NT140)</f>
        <v>0.9</v>
      </c>
      <c r="OM141" s="28">
        <f>求节点($AT$5:$AT$10,BS$5:BS$10,将星节奏统计!NU140)</f>
        <v>0</v>
      </c>
      <c r="ON141" s="28">
        <f>求节点($AT$5:$AT$10,BT$5:BT$10,将星节奏统计!NV140)</f>
        <v>0.6</v>
      </c>
      <c r="OO141" s="28">
        <f>求节点($AT$5:$AT$10,BU$5:BU$10,将星节奏统计!NW140)</f>
        <v>0.1</v>
      </c>
      <c r="OP141" s="28">
        <f>求节点($AT$5:$AT$10,BV$5:BV$10,将星节奏统计!NX140)</f>
        <v>0.6</v>
      </c>
      <c r="OQ141" s="28">
        <f>求节点($AT$5:$AT$10,BW$5:BW$10,将星节奏统计!NY140)</f>
        <v>0.5</v>
      </c>
      <c r="OR141" s="28">
        <f>求节点($AT$5:$AT$10,BX$5:BX$10,将星节奏统计!NZ140)</f>
        <v>0.33</v>
      </c>
      <c r="OS141" s="28">
        <f>求节点($AT$5:$AT$10,BY$5:BY$10,将星节奏统计!OA140)</f>
        <v>0.5</v>
      </c>
      <c r="OT141" s="28">
        <f>求节点($AT$5:$AT$10,BZ$5:BZ$10,将星节奏统计!OB140)</f>
        <v>0.33</v>
      </c>
      <c r="OU141" s="28">
        <f>求节点($AT$5:$AT$10,CA$5:CA$10,将星节奏统计!OC140)</f>
        <v>0.6</v>
      </c>
      <c r="OV141" s="28">
        <f>求节点($AT$5:$AT$10,CB$5:CB$10,将星节奏统计!OD140)</f>
        <v>0.6</v>
      </c>
      <c r="OW141" s="28">
        <f>求节点($AT$5:$AT$10,CC$5:CC$10,将星节奏统计!OE140)</f>
        <v>0.6</v>
      </c>
      <c r="OX141" s="28">
        <f>求节点($AT$5:$AT$10,CD$5:CD$10,将星节奏统计!OF140)</f>
        <v>0.6</v>
      </c>
      <c r="OY141" s="28">
        <f>求节点($AT$5:$AT$10,CE$5:CE$10,将星节奏统计!OG140)</f>
        <v>0.4</v>
      </c>
      <c r="OZ141" s="28">
        <f>求节点($AT$5:$AT$10,CF$5:CF$10,将星节奏统计!OH140)</f>
        <v>0.4</v>
      </c>
      <c r="PA141" s="28">
        <f>求节点($AT$5:$AT$10,CG$5:CG$10,将星节奏统计!OI140)</f>
        <v>0.4</v>
      </c>
      <c r="PB141" s="28">
        <f>求节点($AT$5:$AT$10,CH$5:CH$10,将星节奏统计!OJ140)</f>
        <v>0.4</v>
      </c>
      <c r="PC141" s="28">
        <f>求节点($AT$5:$AT$10,CI$5:CI$10,将星节奏统计!OK140)</f>
        <v>0.5</v>
      </c>
      <c r="PD141" s="28">
        <f>求节点($AT$5:$AT$10,CJ$5:CJ$10,将星节奏统计!OL140)</f>
        <v>0.33</v>
      </c>
      <c r="PE141" s="28">
        <f>求节点($AT$5:$AT$10,CK$5:CK$10,将星节奏统计!OM140)</f>
        <v>0</v>
      </c>
      <c r="PF141" s="28">
        <f>求节点($AT$5:$AT$10,CL$5:CL$10,将星节奏统计!ON140)</f>
        <v>0</v>
      </c>
      <c r="PG141" s="28">
        <f>求节点($AT$5:$AT$10,CM$5:CM$10,将星节奏统计!OO140)</f>
        <v>0</v>
      </c>
      <c r="PH141" s="28">
        <f>求节点($AT$5:$AT$10,CN$5:CN$10,将星节奏统计!OP140)</f>
        <v>0</v>
      </c>
      <c r="PI141" s="28">
        <f>求节点($AT$5:$AT$10,CO$5:CO$10,将星节奏统计!OQ140)</f>
        <v>0</v>
      </c>
      <c r="PJ141" s="28">
        <f>求节点($AT$5:$AT$10,CP$5:CP$10,将星节奏统计!OR140)</f>
        <v>0</v>
      </c>
      <c r="PK141" s="28">
        <f>求节点($AT$5:$AT$10,CQ$5:CQ$10,将星节奏统计!OS140)</f>
        <v>0</v>
      </c>
      <c r="PL141" s="28">
        <f>求节点($AT$5:$AT$10,CR$5:CR$10,将星节奏统计!OT140)</f>
        <v>0</v>
      </c>
      <c r="PM141" s="28">
        <f>求节点($AT$5:$AT$10,CS$5:CS$10,将星节奏统计!OU140)</f>
        <v>0</v>
      </c>
      <c r="PN141" s="28">
        <f>求节点($AT$17:$AT$22,AV$17:AV$22,将星节奏统计!OX140)</f>
        <v>0</v>
      </c>
      <c r="PO141" s="28">
        <f>求节点($AT$17:$AT$22,AW$17:AW$22,将星节奏统计!OY140)</f>
        <v>0</v>
      </c>
      <c r="PP141" s="28">
        <f>求节点($AT$17:$AT$22,AX$17:AX$22,将星节奏统计!OZ140)</f>
        <v>0</v>
      </c>
      <c r="PQ141" s="28">
        <f>求节点($AT$17:$AT$22,AY$17:AY$22,将星节奏统计!PA140)</f>
        <v>2.3098278734036415E-4</v>
      </c>
      <c r="PR141" s="28">
        <f>求节点($AT$17:$AT$22,AZ$17:AZ$22,将星节奏统计!PB140)</f>
        <v>3.4647418101054969E-4</v>
      </c>
      <c r="PS141" s="28">
        <f>求节点($AT$17:$AT$22,BA$17:BA$22,将星节奏统计!PC140)</f>
        <v>3.4647418101054969E-4</v>
      </c>
      <c r="PT141" s="28">
        <f>求节点($AT$17:$AT$22,BB$17:BB$22,将星节奏统计!PD140)</f>
        <v>5.2496088031901353E-4</v>
      </c>
      <c r="PU141" s="28">
        <f>求节点($AT$17:$AT$22,BC$17:BC$22,将星节奏统计!PE140)</f>
        <v>0</v>
      </c>
      <c r="PV141" s="28">
        <f>求节点($AT$17:$AT$22,BD$17:BD$22,将星节奏统计!PF140)</f>
        <v>3.4647418101054969E-4</v>
      </c>
      <c r="PW141" s="28">
        <f>求节点($AT$17:$AT$22,BE$17:BE$22,将星节奏统计!PG140)</f>
        <v>0</v>
      </c>
      <c r="PX141" s="28">
        <f>求节点($AT$17:$AT$22,BF$17:BF$22,将星节奏统计!PH140)</f>
        <v>0</v>
      </c>
      <c r="PY141" s="28">
        <f>求节点($AT$17:$AT$22,BG$17:BG$22,将星节奏统计!PI140)</f>
        <v>0</v>
      </c>
      <c r="PZ141" s="28">
        <f>求节点($AT$17:$AT$22,BH$17:BH$22,将星节奏统计!PJ140)</f>
        <v>0</v>
      </c>
      <c r="QA141" s="28">
        <f>求节点($AT$17:$AT$22,BI$17:BI$22,将星节奏统计!PK140)</f>
        <v>0</v>
      </c>
      <c r="QB141" s="28">
        <f>求节点($AT$17:$AT$22,BJ$17:BJ$22,将星节奏统计!PL140)</f>
        <v>0</v>
      </c>
      <c r="QC141" s="28">
        <f>求节点($AT$17:$AT$22,BK$17:BK$22,将星节奏统计!PM140)</f>
        <v>0</v>
      </c>
      <c r="QD141" s="28">
        <f>求节点($AT$17:$AT$22,BL$17:BL$22,将星节奏统计!PN140)</f>
        <v>0</v>
      </c>
      <c r="QE141" s="28">
        <f>求节点($AT$17:$AT$22,BM$17:BM$22,将星节奏统计!PO140)</f>
        <v>0</v>
      </c>
      <c r="QF141" s="28">
        <f>求节点($AT$17:$AT$22,BN$17:BN$22,将星节奏统计!PP140)</f>
        <v>0</v>
      </c>
      <c r="QG141" s="28">
        <f>求节点($AT$17:$AT$22,BO$17:BO$22,将星节奏统计!PQ140)</f>
        <v>0</v>
      </c>
      <c r="QJ141" s="3">
        <v>137</v>
      </c>
      <c r="QK141" s="28">
        <f t="shared" ca="1" si="80"/>
        <v>1.5</v>
      </c>
      <c r="QL141" s="28">
        <f t="shared" ca="1" si="80"/>
        <v>1.5</v>
      </c>
      <c r="QM141" s="28">
        <f t="shared" ca="1" si="80"/>
        <v>1.5</v>
      </c>
      <c r="QN141" s="28">
        <f t="shared" ca="1" si="80"/>
        <v>1.5</v>
      </c>
      <c r="QO141" s="28">
        <f t="shared" ca="1" si="80"/>
        <v>1.5</v>
      </c>
      <c r="QP141" s="28">
        <f t="shared" ca="1" si="81"/>
        <v>1.5</v>
      </c>
      <c r="QQ141" s="28">
        <f t="shared" ca="1" si="81"/>
        <v>1.5</v>
      </c>
      <c r="QR141" s="28">
        <f t="shared" ca="1" si="81"/>
        <v>1.5</v>
      </c>
      <c r="QS141" s="28">
        <f t="shared" ca="1" si="81"/>
        <v>1.5</v>
      </c>
      <c r="QT141" s="28">
        <f t="shared" ca="1" si="81"/>
        <v>1.5</v>
      </c>
      <c r="QU141" s="28">
        <f t="shared" ca="1" si="82"/>
        <v>0.1</v>
      </c>
      <c r="QV141" s="28">
        <f t="shared" ca="1" si="82"/>
        <v>0.1</v>
      </c>
      <c r="QW141" s="28">
        <f t="shared" ca="1" si="82"/>
        <v>0.1</v>
      </c>
      <c r="QX141" s="28">
        <f t="shared" ca="1" si="82"/>
        <v>0.1</v>
      </c>
      <c r="QY141" s="28">
        <f t="shared" ca="1" si="82"/>
        <v>0.1</v>
      </c>
      <c r="QZ141" s="28">
        <f t="shared" ca="1" si="83"/>
        <v>1</v>
      </c>
      <c r="RA141" s="28">
        <f t="shared" ca="1" si="83"/>
        <v>1</v>
      </c>
      <c r="RB141" s="28">
        <f t="shared" ca="1" si="83"/>
        <v>1</v>
      </c>
      <c r="RC141" s="28">
        <f t="shared" ca="1" si="83"/>
        <v>1</v>
      </c>
      <c r="RD141" s="28">
        <f t="shared" ca="1" si="83"/>
        <v>1</v>
      </c>
      <c r="RE141" s="28">
        <f t="shared" ca="1" si="84"/>
        <v>0.99</v>
      </c>
      <c r="RF141" s="28">
        <f t="shared" ca="1" si="84"/>
        <v>0.99</v>
      </c>
      <c r="RG141" s="28">
        <f t="shared" ca="1" si="84"/>
        <v>0.99</v>
      </c>
      <c r="RH141" s="28">
        <f t="shared" ca="1" si="84"/>
        <v>0.99</v>
      </c>
      <c r="RI141" s="28">
        <f t="shared" ca="1" si="84"/>
        <v>0.99</v>
      </c>
      <c r="RJ141" s="28">
        <f t="shared" ca="1" si="85"/>
        <v>3.3834017176604531E-4</v>
      </c>
      <c r="RK141" s="28">
        <f t="shared" ca="1" si="85"/>
        <v>0</v>
      </c>
      <c r="RL141" s="28">
        <f t="shared" ca="1" si="85"/>
        <v>3.3834017176604531E-4</v>
      </c>
      <c r="RM141" s="28">
        <f t="shared" ca="1" si="85"/>
        <v>0</v>
      </c>
      <c r="RN141" s="28">
        <f t="shared" ca="1" si="85"/>
        <v>3.6222300742011927E-4</v>
      </c>
      <c r="RO141" s="28">
        <f t="shared" ca="1" si="86"/>
        <v>3.2362972951534633E-4</v>
      </c>
      <c r="RP141" s="28">
        <f t="shared" ca="1" si="86"/>
        <v>0</v>
      </c>
      <c r="RQ141" s="28">
        <f t="shared" ca="1" si="86"/>
        <v>3.2362972951534633E-4</v>
      </c>
      <c r="RR141" s="28">
        <f t="shared" ca="1" si="86"/>
        <v>0</v>
      </c>
      <c r="RS141" s="28">
        <f t="shared" ca="1" si="86"/>
        <v>3.4647418101054969E-4</v>
      </c>
      <c r="RT141" s="28">
        <f t="shared" ca="1" si="87"/>
        <v>0.1</v>
      </c>
      <c r="RU141" s="28">
        <f t="shared" ca="1" si="87"/>
        <v>0.1</v>
      </c>
      <c r="RV141" s="28">
        <f t="shared" ca="1" si="87"/>
        <v>0.1</v>
      </c>
      <c r="RW141" s="28">
        <f t="shared" ca="1" si="87"/>
        <v>0.1</v>
      </c>
      <c r="RX141" s="28">
        <f t="shared" ca="1" si="87"/>
        <v>0.1</v>
      </c>
      <c r="RY141" s="28">
        <f t="shared" ca="1" si="88"/>
        <v>0.2</v>
      </c>
      <c r="RZ141" s="28">
        <f t="shared" ca="1" si="88"/>
        <v>0.2</v>
      </c>
      <c r="SA141" s="28">
        <f t="shared" ca="1" si="88"/>
        <v>0.2</v>
      </c>
      <c r="SB141" s="28">
        <f t="shared" ca="1" si="88"/>
        <v>0.2</v>
      </c>
      <c r="SC141" s="28">
        <f t="shared" ca="1" si="88"/>
        <v>0.2</v>
      </c>
    </row>
    <row r="142" spans="46:497" x14ac:dyDescent="0.2">
      <c r="AU142" s="28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U142" s="3">
        <v>138</v>
      </c>
      <c r="CV142" s="28">
        <f>求节点($AT$5:$AT$10,AV$5:AV$10,将星节奏统计!BJ141)</f>
        <v>0.1</v>
      </c>
      <c r="CW142" s="28">
        <f>求节点($AT$5:$AT$10,AW$5:AW$10,将星节奏统计!BK141)</f>
        <v>0.1</v>
      </c>
      <c r="CX142" s="28">
        <f>求节点($AT$5:$AT$10,AX$5:AX$10,将星节奏统计!BL141)</f>
        <v>0.1</v>
      </c>
      <c r="CY142" s="28">
        <f>求节点($AT$5:$AT$10,AY$5:AY$10,将星节奏统计!BM141)</f>
        <v>0</v>
      </c>
      <c r="CZ142" s="28">
        <f>求节点($AT$5:$AT$10,AZ$5:AZ$10,将星节奏统计!BN141)</f>
        <v>0</v>
      </c>
      <c r="DA142" s="28">
        <f>求节点($AT$5:$AT$10,BA$5:BA$10,将星节奏统计!BO141)</f>
        <v>0</v>
      </c>
      <c r="DB142" s="28">
        <f>求节点($AT$5:$AT$10,BB$5:BB$10,将星节奏统计!BP141)</f>
        <v>0</v>
      </c>
      <c r="DC142" s="28">
        <f>求节点($AT$5:$AT$10,BC$5:BC$10,将星节奏统计!BQ141)</f>
        <v>0</v>
      </c>
      <c r="DD142" s="28">
        <f>求节点($AT$5:$AT$10,BD$5:BD$10,将星节奏统计!BR141)</f>
        <v>0</v>
      </c>
      <c r="DE142" s="28">
        <f>求节点($AT$5:$AT$10,BE$5:BE$10,将星节奏统计!BS141)</f>
        <v>0</v>
      </c>
      <c r="DF142" s="28">
        <f>求节点($AT$5:$AT$10,BF$5:BF$10,将星节奏统计!BT141)</f>
        <v>0</v>
      </c>
      <c r="DG142" s="28">
        <f>求节点($AT$5:$AT$10,BG$5:BG$10,将星节奏统计!BU141)</f>
        <v>0</v>
      </c>
      <c r="DH142" s="28">
        <f>求节点($AT$5:$AT$10,BH$5:BH$10,将星节奏统计!BV141)</f>
        <v>0</v>
      </c>
      <c r="DI142" s="28">
        <f>求节点($AT$5:$AT$10,BI$5:BI$10,将星节奏统计!BW141)</f>
        <v>0</v>
      </c>
      <c r="DJ142" s="28">
        <f>求节点($AT$5:$AT$10,BJ$5:BJ$10,将星节奏统计!BX141)</f>
        <v>0</v>
      </c>
      <c r="DK142" s="28">
        <f>求节点($AT$5:$AT$10,BK$5:BK$10,将星节奏统计!BY141)</f>
        <v>0</v>
      </c>
      <c r="DL142" s="28">
        <f>求节点($AT$5:$AT$10,BL$5:BL$10,将星节奏统计!BZ141)</f>
        <v>0.9</v>
      </c>
      <c r="DM142" s="28">
        <f>求节点($AT$5:$AT$10,BM$5:BM$10,将星节奏统计!CA141)</f>
        <v>0.9</v>
      </c>
      <c r="DN142" s="28">
        <f>求节点($AT$5:$AT$10,BN$5:BN$10,将星节奏统计!CB141)</f>
        <v>0.6</v>
      </c>
      <c r="DO142" s="28">
        <f>求节点($AT$5:$AT$10,BO$5:BO$10,将星节奏统计!CC141)</f>
        <v>0</v>
      </c>
      <c r="DP142" s="28">
        <f>求节点($AT$5:$AT$10,BP$5:BP$10,将星节奏统计!CD141)</f>
        <v>0.9</v>
      </c>
      <c r="DQ142" s="28">
        <f>求节点($AT$5:$AT$10,BQ$5:BQ$10,将星节奏统计!CE141)</f>
        <v>0.6</v>
      </c>
      <c r="DR142" s="28">
        <f>求节点($AT$5:$AT$10,BR$5:BR$10,将星节奏统计!CF141)</f>
        <v>0.9</v>
      </c>
      <c r="DS142" s="28">
        <f>求节点($AT$5:$AT$10,BS$5:BS$10,将星节奏统计!CG141)</f>
        <v>0</v>
      </c>
      <c r="DT142" s="28">
        <f>求节点($AT$5:$AT$10,BT$5:BT$10,将星节奏统计!CH141)</f>
        <v>0.6</v>
      </c>
      <c r="DU142" s="28">
        <f>求节点($AT$5:$AT$10,BU$5:BU$10,将星节奏统计!CI141)</f>
        <v>0.1</v>
      </c>
      <c r="DV142" s="28">
        <f>求节点($AT$5:$AT$10,BV$5:BV$10,将星节奏统计!CJ141)</f>
        <v>0.6</v>
      </c>
      <c r="DW142" s="28">
        <f>求节点($AT$5:$AT$10,BW$5:BW$10,将星节奏统计!CK141)</f>
        <v>0.5</v>
      </c>
      <c r="DX142" s="28">
        <f>求节点($AT$5:$AT$10,BX$5:BX$10,将星节奏统计!CL141)</f>
        <v>0.33</v>
      </c>
      <c r="DY142" s="28">
        <f>求节点($AT$5:$AT$10,BY$5:BY$10,将星节奏统计!CM141)</f>
        <v>0.5</v>
      </c>
      <c r="DZ142" s="28">
        <f>求节点($AT$5:$AT$10,BZ$5:BZ$10,将星节奏统计!CN141)</f>
        <v>0.33</v>
      </c>
      <c r="EA142" s="28">
        <f>求节点($AT$5:$AT$10,CA$5:CA$10,将星节奏统计!CO141)</f>
        <v>0.6</v>
      </c>
      <c r="EB142" s="28">
        <f>求节点($AT$5:$AT$10,CB$5:CB$10,将星节奏统计!CP141)</f>
        <v>0.6</v>
      </c>
      <c r="EC142" s="28">
        <f>求节点($AT$5:$AT$10,CC$5:CC$10,将星节奏统计!CQ141)</f>
        <v>0.6</v>
      </c>
      <c r="ED142" s="28">
        <f>求节点($AT$5:$AT$10,CD$5:CD$10,将星节奏统计!CR141)</f>
        <v>0.6</v>
      </c>
      <c r="EE142" s="28">
        <f>求节点($AT$5:$AT$10,CE$5:CE$10,将星节奏统计!CS141)</f>
        <v>0.4</v>
      </c>
      <c r="EF142" s="28">
        <f>求节点($AT$5:$AT$10,CF$5:CF$10,将星节奏统计!CT141)</f>
        <v>0.4</v>
      </c>
      <c r="EG142" s="28">
        <f>求节点($AT$5:$AT$10,CG$5:CG$10,将星节奏统计!CU141)</f>
        <v>0.4</v>
      </c>
      <c r="EH142" s="28">
        <f>求节点($AT$5:$AT$10,CH$5:CH$10,将星节奏统计!CV141)</f>
        <v>0.4</v>
      </c>
      <c r="EI142" s="28">
        <f>求节点($AT$5:$AT$10,CI$5:CI$10,将星节奏统计!CW141)</f>
        <v>0.5</v>
      </c>
      <c r="EJ142" s="28">
        <f>求节点($AT$5:$AT$10,CJ$5:CJ$10,将星节奏统计!CX141)</f>
        <v>0.33</v>
      </c>
      <c r="EK142" s="28">
        <f>求节点($AT$5:$AT$10,CK$5:CK$10,将星节奏统计!CY141)</f>
        <v>0</v>
      </c>
      <c r="EL142" s="28">
        <f>求节点($AT$5:$AT$10,CL$5:CL$10,将星节奏统计!CZ141)</f>
        <v>0</v>
      </c>
      <c r="EM142" s="28">
        <f>求节点($AT$5:$AT$10,CM$5:CM$10,将星节奏统计!DA141)</f>
        <v>0</v>
      </c>
      <c r="EN142" s="28">
        <f>求节点($AT$5:$AT$10,CN$5:CN$10,将星节奏统计!DB141)</f>
        <v>0</v>
      </c>
      <c r="EO142" s="28">
        <f>求节点($AT$5:$AT$10,CO$5:CO$10,将星节奏统计!DC141)</f>
        <v>0</v>
      </c>
      <c r="EP142" s="28">
        <f>求节点($AT$5:$AT$10,CP$5:CP$10,将星节奏统计!DD141)</f>
        <v>0</v>
      </c>
      <c r="EQ142" s="28">
        <f>求节点($AT$5:$AT$10,CQ$5:CQ$10,将星节奏统计!DE141)</f>
        <v>0</v>
      </c>
      <c r="ER142" s="28">
        <f>求节点($AT$5:$AT$10,CR$5:CR$10,将星节奏统计!DF141)</f>
        <v>0</v>
      </c>
      <c r="ES142" s="28">
        <f>求节点($AT$5:$AT$10,CS$5:CS$10,将星节奏统计!DG141)</f>
        <v>0</v>
      </c>
      <c r="ET142" s="28">
        <f>求节点($AT$17:$AT$22,AV$17:AV$22,将星节奏统计!DJ141)</f>
        <v>0</v>
      </c>
      <c r="EU142" s="28">
        <f>求节点($AT$17:$AT$22,AW$17:AW$22,将星节奏统计!DK141)</f>
        <v>0</v>
      </c>
      <c r="EV142" s="28">
        <f>求节点($AT$17:$AT$22,AX$17:AX$22,将星节奏统计!DL141)</f>
        <v>0</v>
      </c>
      <c r="EW142" s="28">
        <f>求节点($AT$17:$AT$22,AY$17:AY$22,将星节奏统计!DM141)</f>
        <v>2.1575315301023551E-4</v>
      </c>
      <c r="EX142" s="28">
        <f>求节点($AT$17:$AT$22,AZ$17:AZ$22,将星节奏统计!DN141)</f>
        <v>3.2362972951534633E-4</v>
      </c>
      <c r="EY142" s="28">
        <f>求节点($AT$17:$AT$22,BA$17:BA$22,将星节奏统计!DO141)</f>
        <v>3.2362972951534633E-4</v>
      </c>
      <c r="EZ142" s="28">
        <f>求节点($AT$17:$AT$22,BB$17:BB$22,将星节奏统计!DP141)</f>
        <v>4.9034807502325306E-4</v>
      </c>
      <c r="FA142" s="28">
        <f>求节点($AT$17:$AT$22,BC$17:BC$22,将星节奏统计!DQ141)</f>
        <v>0</v>
      </c>
      <c r="FB142" s="28">
        <f>求节点($AT$17:$AT$22,BD$17:BD$22,将星节奏统计!DR141)</f>
        <v>3.2362972951534633E-4</v>
      </c>
      <c r="FC142" s="28">
        <f>求节点($AT$17:$AT$22,BE$17:BE$22,将星节奏统计!DS141)</f>
        <v>0</v>
      </c>
      <c r="FD142" s="28">
        <f>求节点($AT$17:$AT$22,BF$17:BF$22,将星节奏统计!DT141)</f>
        <v>0</v>
      </c>
      <c r="FE142" s="28">
        <f>求节点($AT$17:$AT$22,BG$17:BG$22,将星节奏统计!DU141)</f>
        <v>0</v>
      </c>
      <c r="FF142" s="28">
        <f>求节点($AT$17:$AT$22,BH$17:BH$22,将星节奏统计!DV141)</f>
        <v>0</v>
      </c>
      <c r="FG142" s="28">
        <f>求节点($AT$17:$AT$22,BI$17:BI$22,将星节奏统计!DW141)</f>
        <v>0</v>
      </c>
      <c r="FH142" s="28">
        <f>求节点($AT$17:$AT$22,BJ$17:BJ$22,将星节奏统计!DX141)</f>
        <v>0</v>
      </c>
      <c r="FI142" s="28">
        <f>求节点($AT$17:$AT$22,BK$17:BK$22,将星节奏统计!DY141)</f>
        <v>0</v>
      </c>
      <c r="FJ142" s="28">
        <f>求节点($AT$17:$AT$22,BL$17:BL$22,将星节奏统计!DZ141)</f>
        <v>0</v>
      </c>
      <c r="FK142" s="28">
        <f>求节点($AT$17:$AT$22,BM$17:BM$22,将星节奏统计!EA141)</f>
        <v>0</v>
      </c>
      <c r="FL142" s="28">
        <f>求节点($AT$17:$AT$22,BN$17:BN$22,将星节奏统计!EB141)</f>
        <v>0</v>
      </c>
      <c r="FM142" s="28">
        <f>求节点($AT$17:$AT$22,BO$17:BO$22,将星节奏统计!EC141)</f>
        <v>0</v>
      </c>
      <c r="FN142" s="28">
        <f>求节点($AT$5:$AT$10,AV$5:AV$10,将星节奏统计!EG141)</f>
        <v>0.1</v>
      </c>
      <c r="FO142" s="28">
        <f>求节点($AT$5:$AT$10,AW$5:AW$10,将星节奏统计!EH141)</f>
        <v>0.1</v>
      </c>
      <c r="FP142" s="28">
        <f>求节点($AT$5:$AT$10,AX$5:AX$10,将星节奏统计!EI141)</f>
        <v>0.1</v>
      </c>
      <c r="FQ142" s="28">
        <f>求节点($AT$5:$AT$10,AY$5:AY$10,将星节奏统计!EJ141)</f>
        <v>0</v>
      </c>
      <c r="FR142" s="28">
        <f>求节点($AT$5:$AT$10,AZ$5:AZ$10,将星节奏统计!EK141)</f>
        <v>0</v>
      </c>
      <c r="FS142" s="28">
        <f>求节点($AT$5:$AT$10,BA$5:BA$10,将星节奏统计!EL141)</f>
        <v>0</v>
      </c>
      <c r="FT142" s="28">
        <f>求节点($AT$5:$AT$10,BB$5:BB$10,将星节奏统计!EM141)</f>
        <v>0</v>
      </c>
      <c r="FU142" s="28">
        <f>求节点($AT$5:$AT$10,BC$5:BC$10,将星节奏统计!EN141)</f>
        <v>0</v>
      </c>
      <c r="FV142" s="28">
        <f>求节点($AT$5:$AT$10,BD$5:BD$10,将星节奏统计!EO141)</f>
        <v>0</v>
      </c>
      <c r="FW142" s="28">
        <f>求节点($AT$5:$AT$10,BE$5:BE$10,将星节奏统计!EP141)</f>
        <v>0</v>
      </c>
      <c r="FX142" s="28">
        <f>求节点($AT$5:$AT$10,BF$5:BF$10,将星节奏统计!EQ141)</f>
        <v>0</v>
      </c>
      <c r="FY142" s="28">
        <f>求节点($AT$5:$AT$10,BG$5:BG$10,将星节奏统计!ER141)</f>
        <v>0</v>
      </c>
      <c r="FZ142" s="28">
        <f>求节点($AT$5:$AT$10,BH$5:BH$10,将星节奏统计!ES141)</f>
        <v>0</v>
      </c>
      <c r="GA142" s="28">
        <f>求节点($AT$5:$AT$10,BI$5:BI$10,将星节奏统计!ET141)</f>
        <v>0</v>
      </c>
      <c r="GB142" s="28">
        <f>求节点($AT$5:$AT$10,BJ$5:BJ$10,将星节奏统计!EU141)</f>
        <v>0</v>
      </c>
      <c r="GC142" s="28">
        <f>求节点($AT$5:$AT$10,BK$5:BK$10,将星节奏统计!EV141)</f>
        <v>0</v>
      </c>
      <c r="GD142" s="28">
        <f>求节点($AT$5:$AT$10,BL$5:BL$10,将星节奏统计!EW141)</f>
        <v>0.9</v>
      </c>
      <c r="GE142" s="28">
        <f>求节点($AT$5:$AT$10,BM$5:BM$10,将星节奏统计!EX141)</f>
        <v>0.9</v>
      </c>
      <c r="GF142" s="28">
        <f>求节点($AT$5:$AT$10,BN$5:BN$10,将星节奏统计!EY141)</f>
        <v>0.6</v>
      </c>
      <c r="GG142" s="28">
        <f>求节点($AT$5:$AT$10,BO$5:BO$10,将星节奏统计!EZ141)</f>
        <v>0</v>
      </c>
      <c r="GH142" s="28">
        <f>求节点($AT$5:$AT$10,BP$5:BP$10,将星节奏统计!FA141)</f>
        <v>0.9</v>
      </c>
      <c r="GI142" s="28">
        <f>求节点($AT$5:$AT$10,BQ$5:BQ$10,将星节奏统计!FB141)</f>
        <v>0.6</v>
      </c>
      <c r="GJ142" s="28">
        <f>求节点($AT$5:$AT$10,BR$5:BR$10,将星节奏统计!FC141)</f>
        <v>0.9</v>
      </c>
      <c r="GK142" s="28">
        <f>求节点($AT$5:$AT$10,BS$5:BS$10,将星节奏统计!FD141)</f>
        <v>0</v>
      </c>
      <c r="GL142" s="28">
        <f>求节点($AT$5:$AT$10,BT$5:BT$10,将星节奏统计!FE141)</f>
        <v>0.6</v>
      </c>
      <c r="GM142" s="28">
        <f>求节点($AT$5:$AT$10,BU$5:BU$10,将星节奏统计!FF141)</f>
        <v>0.1</v>
      </c>
      <c r="GN142" s="28">
        <f>求节点($AT$5:$AT$10,BV$5:BV$10,将星节奏统计!FG141)</f>
        <v>0.6</v>
      </c>
      <c r="GO142" s="28">
        <f>求节点($AT$5:$AT$10,BW$5:BW$10,将星节奏统计!FH141)</f>
        <v>0.5</v>
      </c>
      <c r="GP142" s="28">
        <f>求节点($AT$5:$AT$10,BX$5:BX$10,将星节奏统计!FI141)</f>
        <v>0.33</v>
      </c>
      <c r="GQ142" s="28">
        <f>求节点($AT$5:$AT$10,BY$5:BY$10,将星节奏统计!FJ141)</f>
        <v>0.5</v>
      </c>
      <c r="GR142" s="28">
        <f>求节点($AT$5:$AT$10,BZ$5:BZ$10,将星节奏统计!FK141)</f>
        <v>0.33</v>
      </c>
      <c r="GS142" s="28">
        <f>求节点($AT$5:$AT$10,CA$5:CA$10,将星节奏统计!FL141)</f>
        <v>0.6</v>
      </c>
      <c r="GT142" s="28">
        <f>求节点($AT$5:$AT$10,CB$5:CB$10,将星节奏统计!FM141)</f>
        <v>0.6</v>
      </c>
      <c r="GU142" s="28">
        <f>求节点($AT$5:$AT$10,CC$5:CC$10,将星节奏统计!FN141)</f>
        <v>0.6</v>
      </c>
      <c r="GV142" s="28">
        <f>求节点($AT$5:$AT$10,CD$5:CD$10,将星节奏统计!FO141)</f>
        <v>0.6</v>
      </c>
      <c r="GW142" s="28">
        <f>求节点($AT$5:$AT$10,CE$5:CE$10,将星节奏统计!FP141)</f>
        <v>0.4</v>
      </c>
      <c r="GX142" s="28">
        <f>求节点($AT$5:$AT$10,CF$5:CF$10,将星节奏统计!FQ141)</f>
        <v>0.4</v>
      </c>
      <c r="GY142" s="28">
        <f>求节点($AT$5:$AT$10,CG$5:CG$10,将星节奏统计!FR141)</f>
        <v>0.4</v>
      </c>
      <c r="GZ142" s="28">
        <f>求节点($AT$5:$AT$10,CH$5:CH$10,将星节奏统计!FS141)</f>
        <v>0.4</v>
      </c>
      <c r="HA142" s="28">
        <f>求节点($AT$5:$AT$10,CI$5:CI$10,将星节奏统计!FT141)</f>
        <v>0.5</v>
      </c>
      <c r="HB142" s="28">
        <f>求节点($AT$5:$AT$10,CJ$5:CJ$10,将星节奏统计!FU141)</f>
        <v>0.33</v>
      </c>
      <c r="HC142" s="28">
        <f>求节点($AT$5:$AT$10,CK$5:CK$10,将星节奏统计!FV141)</f>
        <v>0</v>
      </c>
      <c r="HD142" s="28">
        <f>求节点($AT$5:$AT$10,CL$5:CL$10,将星节奏统计!FW141)</f>
        <v>0</v>
      </c>
      <c r="HE142" s="28">
        <f>求节点($AT$5:$AT$10,CM$5:CM$10,将星节奏统计!FX141)</f>
        <v>0</v>
      </c>
      <c r="HF142" s="28">
        <f>求节点($AT$5:$AT$10,CN$5:CN$10,将星节奏统计!FY141)</f>
        <v>0</v>
      </c>
      <c r="HG142" s="28">
        <f>求节点($AT$5:$AT$10,CO$5:CO$10,将星节奏统计!FZ141)</f>
        <v>0</v>
      </c>
      <c r="HH142" s="28">
        <f>求节点($AT$5:$AT$10,CP$5:CP$10,将星节奏统计!GA141)</f>
        <v>0</v>
      </c>
      <c r="HI142" s="28">
        <f>求节点($AT$5:$AT$10,CQ$5:CQ$10,将星节奏统计!GB141)</f>
        <v>0</v>
      </c>
      <c r="HJ142" s="28">
        <f>求节点($AT$5:$AT$10,CR$5:CR$10,将星节奏统计!GC141)</f>
        <v>0</v>
      </c>
      <c r="HK142" s="28">
        <f>求节点($AT$5:$AT$10,CS$5:CS$10,将星节奏统计!GD141)</f>
        <v>0</v>
      </c>
      <c r="HL142" s="28">
        <f>求节点($AT$17:$AT$22,AV$17:AV$22,将星节奏统计!GG141)</f>
        <v>0</v>
      </c>
      <c r="HM142" s="28">
        <f>求节点($AT$17:$AT$22,AW$17:AW$22,将星节奏统计!GH141)</f>
        <v>0</v>
      </c>
      <c r="HN142" s="28">
        <f>求节点($AT$17:$AT$22,AX$17:AX$22,将星节奏统计!GI141)</f>
        <v>0</v>
      </c>
      <c r="HO142" s="28">
        <f>求节点($AT$17:$AT$22,AY$17:AY$22,将星节奏统计!GJ141)</f>
        <v>0</v>
      </c>
      <c r="HP142" s="28">
        <f>求节点($AT$17:$AT$22,AZ$17:AZ$22,将星节奏统计!GK141)</f>
        <v>0</v>
      </c>
      <c r="HQ142" s="28">
        <f>求节点($AT$17:$AT$22,BA$17:BA$22,将星节奏统计!GL141)</f>
        <v>0</v>
      </c>
      <c r="HR142" s="28">
        <f>求节点($AT$17:$AT$22,BB$17:BB$22,将星节奏统计!GM141)</f>
        <v>0</v>
      </c>
      <c r="HS142" s="28">
        <f>求节点($AT$17:$AT$22,BC$17:BC$22,将星节奏统计!GN141)</f>
        <v>0</v>
      </c>
      <c r="HT142" s="28">
        <f>求节点($AT$17:$AT$22,BD$17:BD$22,将星节奏统计!GO141)</f>
        <v>0</v>
      </c>
      <c r="HU142" s="28">
        <f>求节点($AT$17:$AT$22,BE$17:BE$22,将星节奏统计!GP141)</f>
        <v>0</v>
      </c>
      <c r="HV142" s="28">
        <f>求节点($AT$17:$AT$22,BF$17:BF$22,将星节奏统计!GQ141)</f>
        <v>0</v>
      </c>
      <c r="HW142" s="28">
        <f>求节点($AT$17:$AT$22,BG$17:BG$22,将星节奏统计!GR141)</f>
        <v>0</v>
      </c>
      <c r="HX142" s="28">
        <f>求节点($AT$17:$AT$22,BH$17:BH$22,将星节奏统计!GS141)</f>
        <v>0</v>
      </c>
      <c r="HY142" s="28">
        <f>求节点($AT$17:$AT$22,BI$17:BI$22,将星节奏统计!GT141)</f>
        <v>0</v>
      </c>
      <c r="HZ142" s="28">
        <f>求节点($AT$17:$AT$22,BJ$17:BJ$22,将星节奏统计!GU141)</f>
        <v>0</v>
      </c>
      <c r="IA142" s="28">
        <f>求节点($AT$17:$AT$22,BK$17:BK$22,将星节奏统计!GV141)</f>
        <v>0</v>
      </c>
      <c r="IB142" s="28">
        <f>求节点($AT$17:$AT$22,BL$17:BL$22,将星节奏统计!GW141)</f>
        <v>0</v>
      </c>
      <c r="IC142" s="28">
        <f>求节点($AT$17:$AT$22,BM$17:BM$22,将星节奏统计!GX141)</f>
        <v>0</v>
      </c>
      <c r="ID142" s="28">
        <f>求节点($AT$17:$AT$22,BN$17:BN$22,将星节奏统计!GY141)</f>
        <v>0</v>
      </c>
      <c r="IE142" s="28">
        <f>求节点($AT$17:$AT$22,BO$17:BO$22,将星节奏统计!GZ141)</f>
        <v>0</v>
      </c>
      <c r="IF142" s="28">
        <f>求节点($AT$5:$AT$10,AV$5:AV$10,将星节奏统计!HD141)</f>
        <v>0.1</v>
      </c>
      <c r="IG142" s="28">
        <f>求节点($AT$5:$AT$10,AW$5:AW$10,将星节奏统计!HE141)</f>
        <v>0.1</v>
      </c>
      <c r="IH142" s="28">
        <f>求节点($AT$5:$AT$10,AX$5:AX$10,将星节奏统计!HF141)</f>
        <v>0.1</v>
      </c>
      <c r="II142" s="28">
        <f>求节点($AT$5:$AT$10,AY$5:AY$10,将星节奏统计!HG141)</f>
        <v>0</v>
      </c>
      <c r="IJ142" s="28">
        <f>求节点($AT$5:$AT$10,AZ$5:AZ$10,将星节奏统计!HH141)</f>
        <v>0</v>
      </c>
      <c r="IK142" s="28">
        <f>求节点($AT$5:$AT$10,BA$5:BA$10,将星节奏统计!HI141)</f>
        <v>0</v>
      </c>
      <c r="IL142" s="28">
        <f>求节点($AT$5:$AT$10,BB$5:BB$10,将星节奏统计!HJ141)</f>
        <v>0</v>
      </c>
      <c r="IM142" s="28">
        <f>求节点($AT$5:$AT$10,BC$5:BC$10,将星节奏统计!HK141)</f>
        <v>0</v>
      </c>
      <c r="IN142" s="28">
        <f>求节点($AT$5:$AT$10,BD$5:BD$10,将星节奏统计!HL141)</f>
        <v>0</v>
      </c>
      <c r="IO142" s="28">
        <f>求节点($AT$5:$AT$10,BE$5:BE$10,将星节奏统计!HM141)</f>
        <v>0</v>
      </c>
      <c r="IP142" s="28">
        <f>求节点($AT$5:$AT$10,BF$5:BF$10,将星节奏统计!HN141)</f>
        <v>0</v>
      </c>
      <c r="IQ142" s="28">
        <f>求节点($AT$5:$AT$10,BG$5:BG$10,将星节奏统计!HO141)</f>
        <v>0</v>
      </c>
      <c r="IR142" s="28">
        <f>求节点($AT$5:$AT$10,BH$5:BH$10,将星节奏统计!HP141)</f>
        <v>0</v>
      </c>
      <c r="IS142" s="28">
        <f>求节点($AT$5:$AT$10,BI$5:BI$10,将星节奏统计!HQ141)</f>
        <v>0</v>
      </c>
      <c r="IT142" s="28">
        <f>求节点($AT$5:$AT$10,BJ$5:BJ$10,将星节奏统计!HR141)</f>
        <v>0</v>
      </c>
      <c r="IU142" s="28">
        <f>求节点($AT$5:$AT$10,BK$5:BK$10,将星节奏统计!HS141)</f>
        <v>0</v>
      </c>
      <c r="IV142" s="28">
        <f>求节点($AT$5:$AT$10,BL$5:BL$10,将星节奏统计!HT141)</f>
        <v>0.9</v>
      </c>
      <c r="IW142" s="28">
        <f>求节点($AT$5:$AT$10,BM$5:BM$10,将星节奏统计!HU141)</f>
        <v>0.9</v>
      </c>
      <c r="IX142" s="28">
        <f>求节点($AT$5:$AT$10,BN$5:BN$10,将星节奏统计!HV141)</f>
        <v>0.6</v>
      </c>
      <c r="IY142" s="28">
        <f>求节点($AT$5:$AT$10,BO$5:BO$10,将星节奏统计!HW141)</f>
        <v>0</v>
      </c>
      <c r="IZ142" s="28">
        <f>求节点($AT$5:$AT$10,BP$5:BP$10,将星节奏统计!HX141)</f>
        <v>0.9</v>
      </c>
      <c r="JA142" s="28">
        <f>求节点($AT$5:$AT$10,BQ$5:BQ$10,将星节奏统计!HY141)</f>
        <v>0.6</v>
      </c>
      <c r="JB142" s="28">
        <f>求节点($AT$5:$AT$10,BR$5:BR$10,将星节奏统计!HZ141)</f>
        <v>0.9</v>
      </c>
      <c r="JC142" s="28">
        <f>求节点($AT$5:$AT$10,BS$5:BS$10,将星节奏统计!IA141)</f>
        <v>0</v>
      </c>
      <c r="JD142" s="28">
        <f>求节点($AT$5:$AT$10,BT$5:BT$10,将星节奏统计!IB141)</f>
        <v>0.6</v>
      </c>
      <c r="JE142" s="28">
        <f>求节点($AT$5:$AT$10,BU$5:BU$10,将星节奏统计!IC141)</f>
        <v>0.1</v>
      </c>
      <c r="JF142" s="28">
        <f>求节点($AT$5:$AT$10,BV$5:BV$10,将星节奏统计!ID141)</f>
        <v>0.6</v>
      </c>
      <c r="JG142" s="28">
        <f>求节点($AT$5:$AT$10,BW$5:BW$10,将星节奏统计!IE141)</f>
        <v>0.5</v>
      </c>
      <c r="JH142" s="28">
        <f>求节点($AT$5:$AT$10,BX$5:BX$10,将星节奏统计!IF141)</f>
        <v>0.33</v>
      </c>
      <c r="JI142" s="28">
        <f>求节点($AT$5:$AT$10,BY$5:BY$10,将星节奏统计!IG141)</f>
        <v>0.5</v>
      </c>
      <c r="JJ142" s="28">
        <f>求节点($AT$5:$AT$10,BZ$5:BZ$10,将星节奏统计!IH141)</f>
        <v>0.33</v>
      </c>
      <c r="JK142" s="28">
        <f>求节点($AT$5:$AT$10,CA$5:CA$10,将星节奏统计!II141)</f>
        <v>0.6</v>
      </c>
      <c r="JL142" s="28">
        <f>求节点($AT$5:$AT$10,CB$5:CB$10,将星节奏统计!IJ141)</f>
        <v>0.6</v>
      </c>
      <c r="JM142" s="28">
        <f>求节点($AT$5:$AT$10,CC$5:CC$10,将星节奏统计!IK141)</f>
        <v>0.6</v>
      </c>
      <c r="JN142" s="28">
        <f>求节点($AT$5:$AT$10,CD$5:CD$10,将星节奏统计!IL141)</f>
        <v>0.6</v>
      </c>
      <c r="JO142" s="28">
        <f>求节点($AT$5:$AT$10,CE$5:CE$10,将星节奏统计!IM141)</f>
        <v>0.4</v>
      </c>
      <c r="JP142" s="28">
        <f>求节点($AT$5:$AT$10,CF$5:CF$10,将星节奏统计!IN141)</f>
        <v>0.4</v>
      </c>
      <c r="JQ142" s="28">
        <f>求节点($AT$5:$AT$10,CG$5:CG$10,将星节奏统计!IO141)</f>
        <v>0.4</v>
      </c>
      <c r="JR142" s="28">
        <f>求节点($AT$5:$AT$10,CH$5:CH$10,将星节奏统计!IP141)</f>
        <v>0.4</v>
      </c>
      <c r="JS142" s="28">
        <f>求节点($AT$5:$AT$10,CI$5:CI$10,将星节奏统计!IQ141)</f>
        <v>0.5</v>
      </c>
      <c r="JT142" s="28">
        <f>求节点($AT$5:$AT$10,CJ$5:CJ$10,将星节奏统计!IR141)</f>
        <v>0.33</v>
      </c>
      <c r="JU142" s="28">
        <f>求节点($AT$5:$AT$10,CK$5:CK$10,将星节奏统计!IS141)</f>
        <v>0</v>
      </c>
      <c r="JV142" s="28">
        <f>求节点($AT$5:$AT$10,CL$5:CL$10,将星节奏统计!IT141)</f>
        <v>0</v>
      </c>
      <c r="JW142" s="28">
        <f>求节点($AT$5:$AT$10,CM$5:CM$10,将星节奏统计!IU141)</f>
        <v>0</v>
      </c>
      <c r="JX142" s="28">
        <f>求节点($AT$5:$AT$10,CN$5:CN$10,将星节奏统计!IV141)</f>
        <v>0</v>
      </c>
      <c r="JY142" s="28">
        <f>求节点($AT$5:$AT$10,CO$5:CO$10,将星节奏统计!IW141)</f>
        <v>0</v>
      </c>
      <c r="JZ142" s="28">
        <f>求节点($AT$5:$AT$10,CP$5:CP$10,将星节奏统计!IX141)</f>
        <v>0</v>
      </c>
      <c r="KA142" s="28">
        <f>求节点($AT$5:$AT$10,CQ$5:CQ$10,将星节奏统计!IY141)</f>
        <v>0</v>
      </c>
      <c r="KB142" s="28">
        <f>求节点($AT$5:$AT$10,CR$5:CR$10,将星节奏统计!IZ141)</f>
        <v>0</v>
      </c>
      <c r="KC142" s="28">
        <f>求节点($AT$5:$AT$10,CS$5:CS$10,将星节奏统计!JA141)</f>
        <v>0</v>
      </c>
      <c r="KD142" s="28">
        <f>求节点($AT$17:$AT$22,AV$17:AV$22,将星节奏统计!JD141)</f>
        <v>0</v>
      </c>
      <c r="KE142" s="28">
        <f>求节点($AT$17:$AT$22,AW$17:AW$22,将星节奏统计!JE141)</f>
        <v>0</v>
      </c>
      <c r="KF142" s="28">
        <f>求节点($AT$17:$AT$22,AX$17:AX$22,将星节奏统计!JF141)</f>
        <v>0</v>
      </c>
      <c r="KG142" s="28">
        <f>求节点($AT$17:$AT$22,AY$17:AY$22,将星节奏统计!JG141)</f>
        <v>2.1575315301023551E-4</v>
      </c>
      <c r="KH142" s="28">
        <f>求节点($AT$17:$AT$22,AZ$17:AZ$22,将星节奏统计!JH141)</f>
        <v>3.2362972951534633E-4</v>
      </c>
      <c r="KI142" s="28">
        <f>求节点($AT$17:$AT$22,BA$17:BA$22,将星节奏统计!JI141)</f>
        <v>3.2362972951534633E-4</v>
      </c>
      <c r="KJ142" s="28">
        <f>求节点($AT$17:$AT$22,BB$17:BB$22,将星节奏统计!JJ141)</f>
        <v>4.9034807502325306E-4</v>
      </c>
      <c r="KK142" s="28">
        <f>求节点($AT$17:$AT$22,BC$17:BC$22,将星节奏统计!JK141)</f>
        <v>0</v>
      </c>
      <c r="KL142" s="28">
        <f>求节点($AT$17:$AT$22,BD$17:BD$22,将星节奏统计!JL141)</f>
        <v>3.2362972951534633E-4</v>
      </c>
      <c r="KM142" s="28">
        <f>求节点($AT$17:$AT$22,BE$17:BE$22,将星节奏统计!JM141)</f>
        <v>0</v>
      </c>
      <c r="KN142" s="28">
        <f>求节点($AT$17:$AT$22,BF$17:BF$22,将星节奏统计!JN141)</f>
        <v>0</v>
      </c>
      <c r="KO142" s="28">
        <f>求节点($AT$17:$AT$22,BG$17:BG$22,将星节奏统计!JO141)</f>
        <v>0</v>
      </c>
      <c r="KP142" s="28">
        <f>求节点($AT$17:$AT$22,BH$17:BH$22,将星节奏统计!JP141)</f>
        <v>0</v>
      </c>
      <c r="KQ142" s="28">
        <f>求节点($AT$17:$AT$22,BI$17:BI$22,将星节奏统计!JQ141)</f>
        <v>0</v>
      </c>
      <c r="KR142" s="28">
        <f>求节点($AT$17:$AT$22,BJ$17:BJ$22,将星节奏统计!JR141)</f>
        <v>0</v>
      </c>
      <c r="KS142" s="28">
        <f>求节点($AT$17:$AT$22,BK$17:BK$22,将星节奏统计!JS141)</f>
        <v>0</v>
      </c>
      <c r="KT142" s="28">
        <f>求节点($AT$17:$AT$22,BL$17:BL$22,将星节奏统计!JT141)</f>
        <v>0</v>
      </c>
      <c r="KU142" s="28">
        <f>求节点($AT$17:$AT$22,BM$17:BM$22,将星节奏统计!JU141)</f>
        <v>0</v>
      </c>
      <c r="KV142" s="28">
        <f>求节点($AT$17:$AT$22,BN$17:BN$22,将星节奏统计!JV141)</f>
        <v>0</v>
      </c>
      <c r="KW142" s="28">
        <f>求节点($AT$17:$AT$22,BO$17:BO$22,将星节奏统计!JW141)</f>
        <v>0</v>
      </c>
      <c r="KX142" s="28">
        <f>求节点($AT$5:$AT$10,AV$5:AV$10,将星节奏统计!KA141)</f>
        <v>0.1</v>
      </c>
      <c r="KY142" s="28">
        <f>求节点($AT$5:$AT$10,AW$5:AW$10,将星节奏统计!KB141)</f>
        <v>0.1</v>
      </c>
      <c r="KZ142" s="28">
        <f>求节点($AT$5:$AT$10,AX$5:AX$10,将星节奏统计!KC141)</f>
        <v>0.1</v>
      </c>
      <c r="LA142" s="28">
        <f>求节点($AT$5:$AT$10,AY$5:AY$10,将星节奏统计!KD141)</f>
        <v>0</v>
      </c>
      <c r="LB142" s="28">
        <f>求节点($AT$5:$AT$10,AZ$5:AZ$10,将星节奏统计!KE141)</f>
        <v>0</v>
      </c>
      <c r="LC142" s="28">
        <f>求节点($AT$5:$AT$10,BA$5:BA$10,将星节奏统计!KF141)</f>
        <v>0</v>
      </c>
      <c r="LD142" s="28">
        <f>求节点($AT$5:$AT$10,BB$5:BB$10,将星节奏统计!KG141)</f>
        <v>0</v>
      </c>
      <c r="LE142" s="28">
        <f>求节点($AT$5:$AT$10,BC$5:BC$10,将星节奏统计!KH141)</f>
        <v>0</v>
      </c>
      <c r="LF142" s="28">
        <f>求节点($AT$5:$AT$10,BD$5:BD$10,将星节奏统计!KI141)</f>
        <v>0</v>
      </c>
      <c r="LG142" s="28">
        <f>求节点($AT$5:$AT$10,BE$5:BE$10,将星节奏统计!KJ141)</f>
        <v>0</v>
      </c>
      <c r="LH142" s="28">
        <f>求节点($AT$5:$AT$10,BF$5:BF$10,将星节奏统计!KK141)</f>
        <v>0</v>
      </c>
      <c r="LI142" s="28">
        <f>求节点($AT$5:$AT$10,BG$5:BG$10,将星节奏统计!KL141)</f>
        <v>0</v>
      </c>
      <c r="LJ142" s="28">
        <f>求节点($AT$5:$AT$10,BH$5:BH$10,将星节奏统计!KM141)</f>
        <v>0</v>
      </c>
      <c r="LK142" s="28">
        <f>求节点($AT$5:$AT$10,BI$5:BI$10,将星节奏统计!KN141)</f>
        <v>0</v>
      </c>
      <c r="LL142" s="28">
        <f>求节点($AT$5:$AT$10,BJ$5:BJ$10,将星节奏统计!KO141)</f>
        <v>0</v>
      </c>
      <c r="LM142" s="28">
        <f>求节点($AT$5:$AT$10,BK$5:BK$10,将星节奏统计!KP141)</f>
        <v>0</v>
      </c>
      <c r="LN142" s="28">
        <f>求节点($AT$5:$AT$10,BL$5:BL$10,将星节奏统计!KQ141)</f>
        <v>0.9</v>
      </c>
      <c r="LO142" s="28">
        <f>求节点($AT$5:$AT$10,BM$5:BM$10,将星节奏统计!KR141)</f>
        <v>0.9</v>
      </c>
      <c r="LP142" s="28">
        <f>求节点($AT$5:$AT$10,BN$5:BN$10,将星节奏统计!KS141)</f>
        <v>0.6</v>
      </c>
      <c r="LQ142" s="28">
        <f>求节点($AT$5:$AT$10,BO$5:BO$10,将星节奏统计!KT141)</f>
        <v>0</v>
      </c>
      <c r="LR142" s="28">
        <f>求节点($AT$5:$AT$10,BP$5:BP$10,将星节奏统计!KU141)</f>
        <v>0.9</v>
      </c>
      <c r="LS142" s="28">
        <f>求节点($AT$5:$AT$10,BQ$5:BQ$10,将星节奏统计!KV141)</f>
        <v>0.6</v>
      </c>
      <c r="LT142" s="28">
        <f>求节点($AT$5:$AT$10,BR$5:BR$10,将星节奏统计!KW141)</f>
        <v>0.9</v>
      </c>
      <c r="LU142" s="28">
        <f>求节点($AT$5:$AT$10,BS$5:BS$10,将星节奏统计!KX141)</f>
        <v>0</v>
      </c>
      <c r="LV142" s="28">
        <f>求节点($AT$5:$AT$10,BT$5:BT$10,将星节奏统计!KY141)</f>
        <v>0.6</v>
      </c>
      <c r="LW142" s="28">
        <f>求节点($AT$5:$AT$10,BU$5:BU$10,将星节奏统计!KZ141)</f>
        <v>0.1</v>
      </c>
      <c r="LX142" s="28">
        <f>求节点($AT$5:$AT$10,BV$5:BV$10,将星节奏统计!LA141)</f>
        <v>0.6</v>
      </c>
      <c r="LY142" s="28">
        <f>求节点($AT$5:$AT$10,BW$5:BW$10,将星节奏统计!LB141)</f>
        <v>0.5</v>
      </c>
      <c r="LZ142" s="28">
        <f>求节点($AT$5:$AT$10,BX$5:BX$10,将星节奏统计!LC141)</f>
        <v>0.33</v>
      </c>
      <c r="MA142" s="28">
        <f>求节点($AT$5:$AT$10,BY$5:BY$10,将星节奏统计!LD141)</f>
        <v>0.5</v>
      </c>
      <c r="MB142" s="28">
        <f>求节点($AT$5:$AT$10,BZ$5:BZ$10,将星节奏统计!LE141)</f>
        <v>0.33</v>
      </c>
      <c r="MC142" s="28">
        <f>求节点($AT$5:$AT$10,CA$5:CA$10,将星节奏统计!LF141)</f>
        <v>0.6</v>
      </c>
      <c r="MD142" s="28">
        <f>求节点($AT$5:$AT$10,CB$5:CB$10,将星节奏统计!LG141)</f>
        <v>0.6</v>
      </c>
      <c r="ME142" s="28">
        <f>求节点($AT$5:$AT$10,CC$5:CC$10,将星节奏统计!LH141)</f>
        <v>0.6</v>
      </c>
      <c r="MF142" s="28">
        <f>求节点($AT$5:$AT$10,CD$5:CD$10,将星节奏统计!LI141)</f>
        <v>0.6</v>
      </c>
      <c r="MG142" s="28">
        <f>求节点($AT$5:$AT$10,CE$5:CE$10,将星节奏统计!LJ141)</f>
        <v>0.4</v>
      </c>
      <c r="MH142" s="28">
        <f>求节点($AT$5:$AT$10,CF$5:CF$10,将星节奏统计!LK141)</f>
        <v>0.4</v>
      </c>
      <c r="MI142" s="28">
        <f>求节点($AT$5:$AT$10,CG$5:CG$10,将星节奏统计!LL141)</f>
        <v>0.4</v>
      </c>
      <c r="MJ142" s="28">
        <f>求节点($AT$5:$AT$10,CH$5:CH$10,将星节奏统计!LM141)</f>
        <v>0.4</v>
      </c>
      <c r="MK142" s="28">
        <f>求节点($AT$5:$AT$10,CI$5:CI$10,将星节奏统计!LN141)</f>
        <v>0.5</v>
      </c>
      <c r="ML142" s="28">
        <f>求节点($AT$5:$AT$10,CJ$5:CJ$10,将星节奏统计!LO141)</f>
        <v>0.33</v>
      </c>
      <c r="MM142" s="28">
        <f>求节点($AT$5:$AT$10,CK$5:CK$10,将星节奏统计!LP141)</f>
        <v>0</v>
      </c>
      <c r="MN142" s="28">
        <f>求节点($AT$5:$AT$10,CL$5:CL$10,将星节奏统计!LQ141)</f>
        <v>0</v>
      </c>
      <c r="MO142" s="28">
        <f>求节点($AT$5:$AT$10,CM$5:CM$10,将星节奏统计!LR141)</f>
        <v>0</v>
      </c>
      <c r="MP142" s="28">
        <f>求节点($AT$5:$AT$10,CN$5:CN$10,将星节奏统计!LS141)</f>
        <v>0</v>
      </c>
      <c r="MQ142" s="28">
        <f>求节点($AT$5:$AT$10,CO$5:CO$10,将星节奏统计!LT141)</f>
        <v>0</v>
      </c>
      <c r="MR142" s="28">
        <f>求节点($AT$5:$AT$10,CP$5:CP$10,将星节奏统计!LU141)</f>
        <v>0</v>
      </c>
      <c r="MS142" s="28">
        <f>求节点($AT$5:$AT$10,CQ$5:CQ$10,将星节奏统计!LV141)</f>
        <v>0</v>
      </c>
      <c r="MT142" s="28">
        <f>求节点($AT$5:$AT$10,CR$5:CR$10,将星节奏统计!LW141)</f>
        <v>0</v>
      </c>
      <c r="MU142" s="28">
        <f>求节点($AT$5:$AT$10,CS$5:CS$10,将星节奏统计!LX141)</f>
        <v>0</v>
      </c>
      <c r="MV142" s="28">
        <f>求节点($AT$17:$AT$22,AV$17:AV$22,将星节奏统计!MA141)</f>
        <v>0</v>
      </c>
      <c r="MW142" s="28">
        <f>求节点($AT$17:$AT$22,AW$17:AW$22,将星节奏统计!MB141)</f>
        <v>0</v>
      </c>
      <c r="MX142" s="28">
        <f>求节点($AT$17:$AT$22,AX$17:AX$22,将星节奏统计!MC141)</f>
        <v>0</v>
      </c>
      <c r="MY142" s="28">
        <f>求节点($AT$17:$AT$22,AY$17:AY$22,将星节奏统计!MD141)</f>
        <v>0</v>
      </c>
      <c r="MZ142" s="28">
        <f>求节点($AT$17:$AT$22,AZ$17:AZ$22,将星节奏统计!ME141)</f>
        <v>0</v>
      </c>
      <c r="NA142" s="28">
        <f>求节点($AT$17:$AT$22,BA$17:BA$22,将星节奏统计!MF141)</f>
        <v>0</v>
      </c>
      <c r="NB142" s="28">
        <f>求节点($AT$17:$AT$22,BB$17:BB$22,将星节奏统计!MG141)</f>
        <v>0</v>
      </c>
      <c r="NC142" s="28">
        <f>求节点($AT$17:$AT$22,BC$17:BC$22,将星节奏统计!MH141)</f>
        <v>0</v>
      </c>
      <c r="ND142" s="28">
        <f>求节点($AT$17:$AT$22,BD$17:BD$22,将星节奏统计!MI141)</f>
        <v>0</v>
      </c>
      <c r="NE142" s="28">
        <f>求节点($AT$17:$AT$22,BE$17:BE$22,将星节奏统计!MJ141)</f>
        <v>0</v>
      </c>
      <c r="NF142" s="28">
        <f>求节点($AT$17:$AT$22,BF$17:BF$22,将星节奏统计!MK141)</f>
        <v>0</v>
      </c>
      <c r="NG142" s="28">
        <f>求节点($AT$17:$AT$22,BG$17:BG$22,将星节奏统计!ML141)</f>
        <v>0</v>
      </c>
      <c r="NH142" s="28">
        <f>求节点($AT$17:$AT$22,BH$17:BH$22,将星节奏统计!MM141)</f>
        <v>0</v>
      </c>
      <c r="NI142" s="28">
        <f>求节点($AT$17:$AT$22,BI$17:BI$22,将星节奏统计!MN141)</f>
        <v>0</v>
      </c>
      <c r="NJ142" s="28">
        <f>求节点($AT$17:$AT$22,BJ$17:BJ$22,将星节奏统计!MO141)</f>
        <v>0</v>
      </c>
      <c r="NK142" s="28">
        <f>求节点($AT$17:$AT$22,BK$17:BK$22,将星节奏统计!MP141)</f>
        <v>0</v>
      </c>
      <c r="NL142" s="28">
        <f>求节点($AT$17:$AT$22,BL$17:BL$22,将星节奏统计!MQ141)</f>
        <v>0</v>
      </c>
      <c r="NM142" s="28">
        <f>求节点($AT$17:$AT$22,BM$17:BM$22,将星节奏统计!MR141)</f>
        <v>0</v>
      </c>
      <c r="NN142" s="28">
        <f>求节点($AT$17:$AT$22,BN$17:BN$22,将星节奏统计!MS141)</f>
        <v>0</v>
      </c>
      <c r="NO142" s="28">
        <f>求节点($AT$17:$AT$22,BO$17:BO$22,将星节奏统计!MT141)</f>
        <v>0</v>
      </c>
      <c r="NP142" s="28">
        <f>求节点($AT$5:$AT$10,AV$5:AV$10,将星节奏统计!MX141)</f>
        <v>0.1</v>
      </c>
      <c r="NQ142" s="28">
        <f>求节点($AT$5:$AT$10,AW$5:AW$10,将星节奏统计!MY141)</f>
        <v>0.1</v>
      </c>
      <c r="NR142" s="28">
        <f>求节点($AT$5:$AT$10,AX$5:AX$10,将星节奏统计!MZ141)</f>
        <v>0.1</v>
      </c>
      <c r="NS142" s="28">
        <f>求节点($AT$5:$AT$10,AY$5:AY$10,将星节奏统计!NA141)</f>
        <v>0</v>
      </c>
      <c r="NT142" s="28">
        <f>求节点($AT$5:$AT$10,AZ$5:AZ$10,将星节奏统计!NB141)</f>
        <v>0</v>
      </c>
      <c r="NU142" s="28">
        <f>求节点($AT$5:$AT$10,BA$5:BA$10,将星节奏统计!NC141)</f>
        <v>0</v>
      </c>
      <c r="NV142" s="28">
        <f>求节点($AT$5:$AT$10,BB$5:BB$10,将星节奏统计!ND141)</f>
        <v>0</v>
      </c>
      <c r="NW142" s="28">
        <f>求节点($AT$5:$AT$10,BC$5:BC$10,将星节奏统计!NE141)</f>
        <v>0</v>
      </c>
      <c r="NX142" s="28">
        <f>求节点($AT$5:$AT$10,BD$5:BD$10,将星节奏统计!NF141)</f>
        <v>0</v>
      </c>
      <c r="NY142" s="28">
        <f>求节点($AT$5:$AT$10,BE$5:BE$10,将星节奏统计!NG141)</f>
        <v>0</v>
      </c>
      <c r="NZ142" s="28">
        <f>求节点($AT$5:$AT$10,BF$5:BF$10,将星节奏统计!NH141)</f>
        <v>0</v>
      </c>
      <c r="OA142" s="28">
        <f>求节点($AT$5:$AT$10,BG$5:BG$10,将星节奏统计!NI141)</f>
        <v>0</v>
      </c>
      <c r="OB142" s="28">
        <f>求节点($AT$5:$AT$10,BH$5:BH$10,将星节奏统计!NJ141)</f>
        <v>0</v>
      </c>
      <c r="OC142" s="28">
        <f>求节点($AT$5:$AT$10,BI$5:BI$10,将星节奏统计!NK141)</f>
        <v>0</v>
      </c>
      <c r="OD142" s="28">
        <f>求节点($AT$5:$AT$10,BJ$5:BJ$10,将星节奏统计!NL141)</f>
        <v>0</v>
      </c>
      <c r="OE142" s="28">
        <f>求节点($AT$5:$AT$10,BK$5:BK$10,将星节奏统计!NM141)</f>
        <v>0</v>
      </c>
      <c r="OF142" s="28">
        <f>求节点($AT$5:$AT$10,BL$5:BL$10,将星节奏统计!NN141)</f>
        <v>0.9</v>
      </c>
      <c r="OG142" s="28">
        <f>求节点($AT$5:$AT$10,BM$5:BM$10,将星节奏统计!NO141)</f>
        <v>0.9</v>
      </c>
      <c r="OH142" s="28">
        <f>求节点($AT$5:$AT$10,BN$5:BN$10,将星节奏统计!NP141)</f>
        <v>0.6</v>
      </c>
      <c r="OI142" s="28">
        <f>求节点($AT$5:$AT$10,BO$5:BO$10,将星节奏统计!NQ141)</f>
        <v>0</v>
      </c>
      <c r="OJ142" s="28">
        <f>求节点($AT$5:$AT$10,BP$5:BP$10,将星节奏统计!NR141)</f>
        <v>0.9</v>
      </c>
      <c r="OK142" s="28">
        <f>求节点($AT$5:$AT$10,BQ$5:BQ$10,将星节奏统计!NS141)</f>
        <v>0.6</v>
      </c>
      <c r="OL142" s="28">
        <f>求节点($AT$5:$AT$10,BR$5:BR$10,将星节奏统计!NT141)</f>
        <v>0.9</v>
      </c>
      <c r="OM142" s="28">
        <f>求节点($AT$5:$AT$10,BS$5:BS$10,将星节奏统计!NU141)</f>
        <v>0</v>
      </c>
      <c r="ON142" s="28">
        <f>求节点($AT$5:$AT$10,BT$5:BT$10,将星节奏统计!NV141)</f>
        <v>0.6</v>
      </c>
      <c r="OO142" s="28">
        <f>求节点($AT$5:$AT$10,BU$5:BU$10,将星节奏统计!NW141)</f>
        <v>0.1</v>
      </c>
      <c r="OP142" s="28">
        <f>求节点($AT$5:$AT$10,BV$5:BV$10,将星节奏统计!NX141)</f>
        <v>0.6</v>
      </c>
      <c r="OQ142" s="28">
        <f>求节点($AT$5:$AT$10,BW$5:BW$10,将星节奏统计!NY141)</f>
        <v>0.5</v>
      </c>
      <c r="OR142" s="28">
        <f>求节点($AT$5:$AT$10,BX$5:BX$10,将星节奏统计!NZ141)</f>
        <v>0.33</v>
      </c>
      <c r="OS142" s="28">
        <f>求节点($AT$5:$AT$10,BY$5:BY$10,将星节奏统计!OA141)</f>
        <v>0.5</v>
      </c>
      <c r="OT142" s="28">
        <f>求节点($AT$5:$AT$10,BZ$5:BZ$10,将星节奏统计!OB141)</f>
        <v>0.33</v>
      </c>
      <c r="OU142" s="28">
        <f>求节点($AT$5:$AT$10,CA$5:CA$10,将星节奏统计!OC141)</f>
        <v>0.6</v>
      </c>
      <c r="OV142" s="28">
        <f>求节点($AT$5:$AT$10,CB$5:CB$10,将星节奏统计!OD141)</f>
        <v>0.6</v>
      </c>
      <c r="OW142" s="28">
        <f>求节点($AT$5:$AT$10,CC$5:CC$10,将星节奏统计!OE141)</f>
        <v>0.6</v>
      </c>
      <c r="OX142" s="28">
        <f>求节点($AT$5:$AT$10,CD$5:CD$10,将星节奏统计!OF141)</f>
        <v>0.6</v>
      </c>
      <c r="OY142" s="28">
        <f>求节点($AT$5:$AT$10,CE$5:CE$10,将星节奏统计!OG141)</f>
        <v>0.4</v>
      </c>
      <c r="OZ142" s="28">
        <f>求节点($AT$5:$AT$10,CF$5:CF$10,将星节奏统计!OH141)</f>
        <v>0.4</v>
      </c>
      <c r="PA142" s="28">
        <f>求节点($AT$5:$AT$10,CG$5:CG$10,将星节奏统计!OI141)</f>
        <v>0.4</v>
      </c>
      <c r="PB142" s="28">
        <f>求节点($AT$5:$AT$10,CH$5:CH$10,将星节奏统计!OJ141)</f>
        <v>0.4</v>
      </c>
      <c r="PC142" s="28">
        <f>求节点($AT$5:$AT$10,CI$5:CI$10,将星节奏统计!OK141)</f>
        <v>0.5</v>
      </c>
      <c r="PD142" s="28">
        <f>求节点($AT$5:$AT$10,CJ$5:CJ$10,将星节奏统计!OL141)</f>
        <v>0.33</v>
      </c>
      <c r="PE142" s="28">
        <f>求节点($AT$5:$AT$10,CK$5:CK$10,将星节奏统计!OM141)</f>
        <v>0</v>
      </c>
      <c r="PF142" s="28">
        <f>求节点($AT$5:$AT$10,CL$5:CL$10,将星节奏统计!ON141)</f>
        <v>0</v>
      </c>
      <c r="PG142" s="28">
        <f>求节点($AT$5:$AT$10,CM$5:CM$10,将星节奏统计!OO141)</f>
        <v>0</v>
      </c>
      <c r="PH142" s="28">
        <f>求节点($AT$5:$AT$10,CN$5:CN$10,将星节奏统计!OP141)</f>
        <v>0</v>
      </c>
      <c r="PI142" s="28">
        <f>求节点($AT$5:$AT$10,CO$5:CO$10,将星节奏统计!OQ141)</f>
        <v>0</v>
      </c>
      <c r="PJ142" s="28">
        <f>求节点($AT$5:$AT$10,CP$5:CP$10,将星节奏统计!OR141)</f>
        <v>0</v>
      </c>
      <c r="PK142" s="28">
        <f>求节点($AT$5:$AT$10,CQ$5:CQ$10,将星节奏统计!OS141)</f>
        <v>0</v>
      </c>
      <c r="PL142" s="28">
        <f>求节点($AT$5:$AT$10,CR$5:CR$10,将星节奏统计!OT141)</f>
        <v>0</v>
      </c>
      <c r="PM142" s="28">
        <f>求节点($AT$5:$AT$10,CS$5:CS$10,将星节奏统计!OU141)</f>
        <v>0</v>
      </c>
      <c r="PN142" s="28">
        <f>求节点($AT$17:$AT$22,AV$17:AV$22,将星节奏统计!OX141)</f>
        <v>0</v>
      </c>
      <c r="PO142" s="28">
        <f>求节点($AT$17:$AT$22,AW$17:AW$22,将星节奏统计!OY141)</f>
        <v>0</v>
      </c>
      <c r="PP142" s="28">
        <f>求节点($AT$17:$AT$22,AX$17:AX$22,将星节奏统计!OZ141)</f>
        <v>0</v>
      </c>
      <c r="PQ142" s="28">
        <f>求节点($AT$17:$AT$22,AY$17:AY$22,将星节奏统计!PA141)</f>
        <v>2.3098278734036415E-4</v>
      </c>
      <c r="PR142" s="28">
        <f>求节点($AT$17:$AT$22,AZ$17:AZ$22,将星节奏统计!PB141)</f>
        <v>3.4647418101054969E-4</v>
      </c>
      <c r="PS142" s="28">
        <f>求节点($AT$17:$AT$22,BA$17:BA$22,将星节奏统计!PC141)</f>
        <v>3.4647418101054969E-4</v>
      </c>
      <c r="PT142" s="28">
        <f>求节点($AT$17:$AT$22,BB$17:BB$22,将星节奏统计!PD141)</f>
        <v>5.2496088031901353E-4</v>
      </c>
      <c r="PU142" s="28">
        <f>求节点($AT$17:$AT$22,BC$17:BC$22,将星节奏统计!PE141)</f>
        <v>0</v>
      </c>
      <c r="PV142" s="28">
        <f>求节点($AT$17:$AT$22,BD$17:BD$22,将星节奏统计!PF141)</f>
        <v>3.4647418101054969E-4</v>
      </c>
      <c r="PW142" s="28">
        <f>求节点($AT$17:$AT$22,BE$17:BE$22,将星节奏统计!PG141)</f>
        <v>0</v>
      </c>
      <c r="PX142" s="28">
        <f>求节点($AT$17:$AT$22,BF$17:BF$22,将星节奏统计!PH141)</f>
        <v>0</v>
      </c>
      <c r="PY142" s="28">
        <f>求节点($AT$17:$AT$22,BG$17:BG$22,将星节奏统计!PI141)</f>
        <v>0</v>
      </c>
      <c r="PZ142" s="28">
        <f>求节点($AT$17:$AT$22,BH$17:BH$22,将星节奏统计!PJ141)</f>
        <v>0</v>
      </c>
      <c r="QA142" s="28">
        <f>求节点($AT$17:$AT$22,BI$17:BI$22,将星节奏统计!PK141)</f>
        <v>0</v>
      </c>
      <c r="QB142" s="28">
        <f>求节点($AT$17:$AT$22,BJ$17:BJ$22,将星节奏统计!PL141)</f>
        <v>0</v>
      </c>
      <c r="QC142" s="28">
        <f>求节点($AT$17:$AT$22,BK$17:BK$22,将星节奏统计!PM141)</f>
        <v>0</v>
      </c>
      <c r="QD142" s="28">
        <f>求节点($AT$17:$AT$22,BL$17:BL$22,将星节奏统计!PN141)</f>
        <v>0</v>
      </c>
      <c r="QE142" s="28">
        <f>求节点($AT$17:$AT$22,BM$17:BM$22,将星节奏统计!PO141)</f>
        <v>0</v>
      </c>
      <c r="QF142" s="28">
        <f>求节点($AT$17:$AT$22,BN$17:BN$22,将星节奏统计!PP141)</f>
        <v>0</v>
      </c>
      <c r="QG142" s="28">
        <f>求节点($AT$17:$AT$22,BO$17:BO$22,将星节奏统计!PQ141)</f>
        <v>0</v>
      </c>
      <c r="QJ142" s="3">
        <v>138</v>
      </c>
      <c r="QK142" s="28">
        <f t="shared" ca="1" si="80"/>
        <v>1.5</v>
      </c>
      <c r="QL142" s="28">
        <f t="shared" ca="1" si="80"/>
        <v>1.5</v>
      </c>
      <c r="QM142" s="28">
        <f t="shared" ca="1" si="80"/>
        <v>1.5</v>
      </c>
      <c r="QN142" s="28">
        <f t="shared" ca="1" si="80"/>
        <v>1.5</v>
      </c>
      <c r="QO142" s="28">
        <f t="shared" ca="1" si="80"/>
        <v>1.5</v>
      </c>
      <c r="QP142" s="28">
        <f t="shared" ca="1" si="81"/>
        <v>1.5</v>
      </c>
      <c r="QQ142" s="28">
        <f t="shared" ca="1" si="81"/>
        <v>1.5</v>
      </c>
      <c r="QR142" s="28">
        <f t="shared" ca="1" si="81"/>
        <v>1.5</v>
      </c>
      <c r="QS142" s="28">
        <f t="shared" ca="1" si="81"/>
        <v>1.5</v>
      </c>
      <c r="QT142" s="28">
        <f t="shared" ca="1" si="81"/>
        <v>1.5</v>
      </c>
      <c r="QU142" s="28">
        <f t="shared" ca="1" si="82"/>
        <v>0.1</v>
      </c>
      <c r="QV142" s="28">
        <f t="shared" ca="1" si="82"/>
        <v>0.1</v>
      </c>
      <c r="QW142" s="28">
        <f t="shared" ca="1" si="82"/>
        <v>0.1</v>
      </c>
      <c r="QX142" s="28">
        <f t="shared" ca="1" si="82"/>
        <v>0.1</v>
      </c>
      <c r="QY142" s="28">
        <f t="shared" ca="1" si="82"/>
        <v>0.1</v>
      </c>
      <c r="QZ142" s="28">
        <f t="shared" ca="1" si="83"/>
        <v>1</v>
      </c>
      <c r="RA142" s="28">
        <f t="shared" ca="1" si="83"/>
        <v>1</v>
      </c>
      <c r="RB142" s="28">
        <f t="shared" ca="1" si="83"/>
        <v>1</v>
      </c>
      <c r="RC142" s="28">
        <f t="shared" ca="1" si="83"/>
        <v>1</v>
      </c>
      <c r="RD142" s="28">
        <f t="shared" ca="1" si="83"/>
        <v>1</v>
      </c>
      <c r="RE142" s="28">
        <f t="shared" ca="1" si="84"/>
        <v>0.99</v>
      </c>
      <c r="RF142" s="28">
        <f t="shared" ca="1" si="84"/>
        <v>0.99</v>
      </c>
      <c r="RG142" s="28">
        <f t="shared" ca="1" si="84"/>
        <v>0.99</v>
      </c>
      <c r="RH142" s="28">
        <f t="shared" ca="1" si="84"/>
        <v>0.99</v>
      </c>
      <c r="RI142" s="28">
        <f t="shared" ca="1" si="84"/>
        <v>0.99</v>
      </c>
      <c r="RJ142" s="28">
        <f t="shared" ca="1" si="85"/>
        <v>3.3834017176604531E-4</v>
      </c>
      <c r="RK142" s="28">
        <f t="shared" ca="1" si="85"/>
        <v>0</v>
      </c>
      <c r="RL142" s="28">
        <f t="shared" ca="1" si="85"/>
        <v>3.3834017176604531E-4</v>
      </c>
      <c r="RM142" s="28">
        <f t="shared" ca="1" si="85"/>
        <v>0</v>
      </c>
      <c r="RN142" s="28">
        <f t="shared" ca="1" si="85"/>
        <v>3.6222300742011927E-4</v>
      </c>
      <c r="RO142" s="28">
        <f t="shared" ca="1" si="86"/>
        <v>3.2362972951534633E-4</v>
      </c>
      <c r="RP142" s="28">
        <f t="shared" ca="1" si="86"/>
        <v>0</v>
      </c>
      <c r="RQ142" s="28">
        <f t="shared" ca="1" si="86"/>
        <v>3.2362972951534633E-4</v>
      </c>
      <c r="RR142" s="28">
        <f t="shared" ca="1" si="86"/>
        <v>0</v>
      </c>
      <c r="RS142" s="28">
        <f t="shared" ca="1" si="86"/>
        <v>3.4647418101054969E-4</v>
      </c>
      <c r="RT142" s="28">
        <f t="shared" ca="1" si="87"/>
        <v>0.1</v>
      </c>
      <c r="RU142" s="28">
        <f t="shared" ca="1" si="87"/>
        <v>0.1</v>
      </c>
      <c r="RV142" s="28">
        <f t="shared" ca="1" si="87"/>
        <v>0.1</v>
      </c>
      <c r="RW142" s="28">
        <f t="shared" ca="1" si="87"/>
        <v>0.1</v>
      </c>
      <c r="RX142" s="28">
        <f t="shared" ca="1" si="87"/>
        <v>0.1</v>
      </c>
      <c r="RY142" s="28">
        <f t="shared" ca="1" si="88"/>
        <v>0.2</v>
      </c>
      <c r="RZ142" s="28">
        <f t="shared" ca="1" si="88"/>
        <v>0.2</v>
      </c>
      <c r="SA142" s="28">
        <f t="shared" ca="1" si="88"/>
        <v>0.2</v>
      </c>
      <c r="SB142" s="28">
        <f t="shared" ca="1" si="88"/>
        <v>0.2</v>
      </c>
      <c r="SC142" s="28">
        <f t="shared" ca="1" si="88"/>
        <v>0.2</v>
      </c>
    </row>
    <row r="143" spans="46:497" x14ac:dyDescent="0.2">
      <c r="AU143" s="28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U143" s="3">
        <v>139</v>
      </c>
      <c r="CV143" s="28">
        <f>求节点($AT$5:$AT$10,AV$5:AV$10,将星节奏统计!BJ142)</f>
        <v>0.1</v>
      </c>
      <c r="CW143" s="28">
        <f>求节点($AT$5:$AT$10,AW$5:AW$10,将星节奏统计!BK142)</f>
        <v>0.1</v>
      </c>
      <c r="CX143" s="28">
        <f>求节点($AT$5:$AT$10,AX$5:AX$10,将星节奏统计!BL142)</f>
        <v>0.1</v>
      </c>
      <c r="CY143" s="28">
        <f>求节点($AT$5:$AT$10,AY$5:AY$10,将星节奏统计!BM142)</f>
        <v>0</v>
      </c>
      <c r="CZ143" s="28">
        <f>求节点($AT$5:$AT$10,AZ$5:AZ$10,将星节奏统计!BN142)</f>
        <v>0</v>
      </c>
      <c r="DA143" s="28">
        <f>求节点($AT$5:$AT$10,BA$5:BA$10,将星节奏统计!BO142)</f>
        <v>0</v>
      </c>
      <c r="DB143" s="28">
        <f>求节点($AT$5:$AT$10,BB$5:BB$10,将星节奏统计!BP142)</f>
        <v>0</v>
      </c>
      <c r="DC143" s="28">
        <f>求节点($AT$5:$AT$10,BC$5:BC$10,将星节奏统计!BQ142)</f>
        <v>0</v>
      </c>
      <c r="DD143" s="28">
        <f>求节点($AT$5:$AT$10,BD$5:BD$10,将星节奏统计!BR142)</f>
        <v>0</v>
      </c>
      <c r="DE143" s="28">
        <f>求节点($AT$5:$AT$10,BE$5:BE$10,将星节奏统计!BS142)</f>
        <v>0</v>
      </c>
      <c r="DF143" s="28">
        <f>求节点($AT$5:$AT$10,BF$5:BF$10,将星节奏统计!BT142)</f>
        <v>0</v>
      </c>
      <c r="DG143" s="28">
        <f>求节点($AT$5:$AT$10,BG$5:BG$10,将星节奏统计!BU142)</f>
        <v>0</v>
      </c>
      <c r="DH143" s="28">
        <f>求节点($AT$5:$AT$10,BH$5:BH$10,将星节奏统计!BV142)</f>
        <v>0</v>
      </c>
      <c r="DI143" s="28">
        <f>求节点($AT$5:$AT$10,BI$5:BI$10,将星节奏统计!BW142)</f>
        <v>0</v>
      </c>
      <c r="DJ143" s="28">
        <f>求节点($AT$5:$AT$10,BJ$5:BJ$10,将星节奏统计!BX142)</f>
        <v>0</v>
      </c>
      <c r="DK143" s="28">
        <f>求节点($AT$5:$AT$10,BK$5:BK$10,将星节奏统计!BY142)</f>
        <v>0</v>
      </c>
      <c r="DL143" s="28">
        <f>求节点($AT$5:$AT$10,BL$5:BL$10,将星节奏统计!BZ142)</f>
        <v>0.9</v>
      </c>
      <c r="DM143" s="28">
        <f>求节点($AT$5:$AT$10,BM$5:BM$10,将星节奏统计!CA142)</f>
        <v>0.9</v>
      </c>
      <c r="DN143" s="28">
        <f>求节点($AT$5:$AT$10,BN$5:BN$10,将星节奏统计!CB142)</f>
        <v>0.6</v>
      </c>
      <c r="DO143" s="28">
        <f>求节点($AT$5:$AT$10,BO$5:BO$10,将星节奏统计!CC142)</f>
        <v>0</v>
      </c>
      <c r="DP143" s="28">
        <f>求节点($AT$5:$AT$10,BP$5:BP$10,将星节奏统计!CD142)</f>
        <v>0.9</v>
      </c>
      <c r="DQ143" s="28">
        <f>求节点($AT$5:$AT$10,BQ$5:BQ$10,将星节奏统计!CE142)</f>
        <v>0.6</v>
      </c>
      <c r="DR143" s="28">
        <f>求节点($AT$5:$AT$10,BR$5:BR$10,将星节奏统计!CF142)</f>
        <v>0.9</v>
      </c>
      <c r="DS143" s="28">
        <f>求节点($AT$5:$AT$10,BS$5:BS$10,将星节奏统计!CG142)</f>
        <v>0</v>
      </c>
      <c r="DT143" s="28">
        <f>求节点($AT$5:$AT$10,BT$5:BT$10,将星节奏统计!CH142)</f>
        <v>0.6</v>
      </c>
      <c r="DU143" s="28">
        <f>求节点($AT$5:$AT$10,BU$5:BU$10,将星节奏统计!CI142)</f>
        <v>0.1</v>
      </c>
      <c r="DV143" s="28">
        <f>求节点($AT$5:$AT$10,BV$5:BV$10,将星节奏统计!CJ142)</f>
        <v>0.6</v>
      </c>
      <c r="DW143" s="28">
        <f>求节点($AT$5:$AT$10,BW$5:BW$10,将星节奏统计!CK142)</f>
        <v>0.5</v>
      </c>
      <c r="DX143" s="28">
        <f>求节点($AT$5:$AT$10,BX$5:BX$10,将星节奏统计!CL142)</f>
        <v>0.33</v>
      </c>
      <c r="DY143" s="28">
        <f>求节点($AT$5:$AT$10,BY$5:BY$10,将星节奏统计!CM142)</f>
        <v>0.5</v>
      </c>
      <c r="DZ143" s="28">
        <f>求节点($AT$5:$AT$10,BZ$5:BZ$10,将星节奏统计!CN142)</f>
        <v>0.33</v>
      </c>
      <c r="EA143" s="28">
        <f>求节点($AT$5:$AT$10,CA$5:CA$10,将星节奏统计!CO142)</f>
        <v>0.6</v>
      </c>
      <c r="EB143" s="28">
        <f>求节点($AT$5:$AT$10,CB$5:CB$10,将星节奏统计!CP142)</f>
        <v>0.6</v>
      </c>
      <c r="EC143" s="28">
        <f>求节点($AT$5:$AT$10,CC$5:CC$10,将星节奏统计!CQ142)</f>
        <v>0.6</v>
      </c>
      <c r="ED143" s="28">
        <f>求节点($AT$5:$AT$10,CD$5:CD$10,将星节奏统计!CR142)</f>
        <v>0.6</v>
      </c>
      <c r="EE143" s="28">
        <f>求节点($AT$5:$AT$10,CE$5:CE$10,将星节奏统计!CS142)</f>
        <v>0.4</v>
      </c>
      <c r="EF143" s="28">
        <f>求节点($AT$5:$AT$10,CF$5:CF$10,将星节奏统计!CT142)</f>
        <v>0.4</v>
      </c>
      <c r="EG143" s="28">
        <f>求节点($AT$5:$AT$10,CG$5:CG$10,将星节奏统计!CU142)</f>
        <v>0.4</v>
      </c>
      <c r="EH143" s="28">
        <f>求节点($AT$5:$AT$10,CH$5:CH$10,将星节奏统计!CV142)</f>
        <v>0.4</v>
      </c>
      <c r="EI143" s="28">
        <f>求节点($AT$5:$AT$10,CI$5:CI$10,将星节奏统计!CW142)</f>
        <v>0.5</v>
      </c>
      <c r="EJ143" s="28">
        <f>求节点($AT$5:$AT$10,CJ$5:CJ$10,将星节奏统计!CX142)</f>
        <v>0.33</v>
      </c>
      <c r="EK143" s="28">
        <f>求节点($AT$5:$AT$10,CK$5:CK$10,将星节奏统计!CY142)</f>
        <v>0</v>
      </c>
      <c r="EL143" s="28">
        <f>求节点($AT$5:$AT$10,CL$5:CL$10,将星节奏统计!CZ142)</f>
        <v>0</v>
      </c>
      <c r="EM143" s="28">
        <f>求节点($AT$5:$AT$10,CM$5:CM$10,将星节奏统计!DA142)</f>
        <v>0</v>
      </c>
      <c r="EN143" s="28">
        <f>求节点($AT$5:$AT$10,CN$5:CN$10,将星节奏统计!DB142)</f>
        <v>0</v>
      </c>
      <c r="EO143" s="28">
        <f>求节点($AT$5:$AT$10,CO$5:CO$10,将星节奏统计!DC142)</f>
        <v>0</v>
      </c>
      <c r="EP143" s="28">
        <f>求节点($AT$5:$AT$10,CP$5:CP$10,将星节奏统计!DD142)</f>
        <v>0</v>
      </c>
      <c r="EQ143" s="28">
        <f>求节点($AT$5:$AT$10,CQ$5:CQ$10,将星节奏统计!DE142)</f>
        <v>0</v>
      </c>
      <c r="ER143" s="28">
        <f>求节点($AT$5:$AT$10,CR$5:CR$10,将星节奏统计!DF142)</f>
        <v>0</v>
      </c>
      <c r="ES143" s="28">
        <f>求节点($AT$5:$AT$10,CS$5:CS$10,将星节奏统计!DG142)</f>
        <v>0</v>
      </c>
      <c r="ET143" s="28">
        <f>求节点($AT$17:$AT$22,AV$17:AV$22,将星节奏统计!DJ142)</f>
        <v>0</v>
      </c>
      <c r="EU143" s="28">
        <f>求节点($AT$17:$AT$22,AW$17:AW$22,将星节奏统计!DK142)</f>
        <v>0</v>
      </c>
      <c r="EV143" s="28">
        <f>求节点($AT$17:$AT$22,AX$17:AX$22,将星节奏统计!DL142)</f>
        <v>0</v>
      </c>
      <c r="EW143" s="28">
        <f>求节点($AT$17:$AT$22,AY$17:AY$22,将星节奏统计!DM142)</f>
        <v>2.1575315301023551E-4</v>
      </c>
      <c r="EX143" s="28">
        <f>求节点($AT$17:$AT$22,AZ$17:AZ$22,将星节奏统计!DN142)</f>
        <v>3.2362972951534633E-4</v>
      </c>
      <c r="EY143" s="28">
        <f>求节点($AT$17:$AT$22,BA$17:BA$22,将星节奏统计!DO142)</f>
        <v>3.2362972951534633E-4</v>
      </c>
      <c r="EZ143" s="28">
        <f>求节点($AT$17:$AT$22,BB$17:BB$22,将星节奏统计!DP142)</f>
        <v>4.9034807502325306E-4</v>
      </c>
      <c r="FA143" s="28">
        <f>求节点($AT$17:$AT$22,BC$17:BC$22,将星节奏统计!DQ142)</f>
        <v>0</v>
      </c>
      <c r="FB143" s="28">
        <f>求节点($AT$17:$AT$22,BD$17:BD$22,将星节奏统计!DR142)</f>
        <v>3.2362972951534633E-4</v>
      </c>
      <c r="FC143" s="28">
        <f>求节点($AT$17:$AT$22,BE$17:BE$22,将星节奏统计!DS142)</f>
        <v>0</v>
      </c>
      <c r="FD143" s="28">
        <f>求节点($AT$17:$AT$22,BF$17:BF$22,将星节奏统计!DT142)</f>
        <v>0</v>
      </c>
      <c r="FE143" s="28">
        <f>求节点($AT$17:$AT$22,BG$17:BG$22,将星节奏统计!DU142)</f>
        <v>0</v>
      </c>
      <c r="FF143" s="28">
        <f>求节点($AT$17:$AT$22,BH$17:BH$22,将星节奏统计!DV142)</f>
        <v>0</v>
      </c>
      <c r="FG143" s="28">
        <f>求节点($AT$17:$AT$22,BI$17:BI$22,将星节奏统计!DW142)</f>
        <v>0</v>
      </c>
      <c r="FH143" s="28">
        <f>求节点($AT$17:$AT$22,BJ$17:BJ$22,将星节奏统计!DX142)</f>
        <v>0</v>
      </c>
      <c r="FI143" s="28">
        <f>求节点($AT$17:$AT$22,BK$17:BK$22,将星节奏统计!DY142)</f>
        <v>0</v>
      </c>
      <c r="FJ143" s="28">
        <f>求节点($AT$17:$AT$22,BL$17:BL$22,将星节奏统计!DZ142)</f>
        <v>0</v>
      </c>
      <c r="FK143" s="28">
        <f>求节点($AT$17:$AT$22,BM$17:BM$22,将星节奏统计!EA142)</f>
        <v>0</v>
      </c>
      <c r="FL143" s="28">
        <f>求节点($AT$17:$AT$22,BN$17:BN$22,将星节奏统计!EB142)</f>
        <v>0</v>
      </c>
      <c r="FM143" s="28">
        <f>求节点($AT$17:$AT$22,BO$17:BO$22,将星节奏统计!EC142)</f>
        <v>0</v>
      </c>
      <c r="FN143" s="28">
        <f>求节点($AT$5:$AT$10,AV$5:AV$10,将星节奏统计!EG142)</f>
        <v>0.1</v>
      </c>
      <c r="FO143" s="28">
        <f>求节点($AT$5:$AT$10,AW$5:AW$10,将星节奏统计!EH142)</f>
        <v>0.1</v>
      </c>
      <c r="FP143" s="28">
        <f>求节点($AT$5:$AT$10,AX$5:AX$10,将星节奏统计!EI142)</f>
        <v>0.1</v>
      </c>
      <c r="FQ143" s="28">
        <f>求节点($AT$5:$AT$10,AY$5:AY$10,将星节奏统计!EJ142)</f>
        <v>0</v>
      </c>
      <c r="FR143" s="28">
        <f>求节点($AT$5:$AT$10,AZ$5:AZ$10,将星节奏统计!EK142)</f>
        <v>0</v>
      </c>
      <c r="FS143" s="28">
        <f>求节点($AT$5:$AT$10,BA$5:BA$10,将星节奏统计!EL142)</f>
        <v>0</v>
      </c>
      <c r="FT143" s="28">
        <f>求节点($AT$5:$AT$10,BB$5:BB$10,将星节奏统计!EM142)</f>
        <v>0</v>
      </c>
      <c r="FU143" s="28">
        <f>求节点($AT$5:$AT$10,BC$5:BC$10,将星节奏统计!EN142)</f>
        <v>0</v>
      </c>
      <c r="FV143" s="28">
        <f>求节点($AT$5:$AT$10,BD$5:BD$10,将星节奏统计!EO142)</f>
        <v>0</v>
      </c>
      <c r="FW143" s="28">
        <f>求节点($AT$5:$AT$10,BE$5:BE$10,将星节奏统计!EP142)</f>
        <v>0</v>
      </c>
      <c r="FX143" s="28">
        <f>求节点($AT$5:$AT$10,BF$5:BF$10,将星节奏统计!EQ142)</f>
        <v>0</v>
      </c>
      <c r="FY143" s="28">
        <f>求节点($AT$5:$AT$10,BG$5:BG$10,将星节奏统计!ER142)</f>
        <v>0</v>
      </c>
      <c r="FZ143" s="28">
        <f>求节点($AT$5:$AT$10,BH$5:BH$10,将星节奏统计!ES142)</f>
        <v>0</v>
      </c>
      <c r="GA143" s="28">
        <f>求节点($AT$5:$AT$10,BI$5:BI$10,将星节奏统计!ET142)</f>
        <v>0</v>
      </c>
      <c r="GB143" s="28">
        <f>求节点($AT$5:$AT$10,BJ$5:BJ$10,将星节奏统计!EU142)</f>
        <v>0</v>
      </c>
      <c r="GC143" s="28">
        <f>求节点($AT$5:$AT$10,BK$5:BK$10,将星节奏统计!EV142)</f>
        <v>0</v>
      </c>
      <c r="GD143" s="28">
        <f>求节点($AT$5:$AT$10,BL$5:BL$10,将星节奏统计!EW142)</f>
        <v>0.9</v>
      </c>
      <c r="GE143" s="28">
        <f>求节点($AT$5:$AT$10,BM$5:BM$10,将星节奏统计!EX142)</f>
        <v>0.9</v>
      </c>
      <c r="GF143" s="28">
        <f>求节点($AT$5:$AT$10,BN$5:BN$10,将星节奏统计!EY142)</f>
        <v>0.6</v>
      </c>
      <c r="GG143" s="28">
        <f>求节点($AT$5:$AT$10,BO$5:BO$10,将星节奏统计!EZ142)</f>
        <v>0</v>
      </c>
      <c r="GH143" s="28">
        <f>求节点($AT$5:$AT$10,BP$5:BP$10,将星节奏统计!FA142)</f>
        <v>0.9</v>
      </c>
      <c r="GI143" s="28">
        <f>求节点($AT$5:$AT$10,BQ$5:BQ$10,将星节奏统计!FB142)</f>
        <v>0.6</v>
      </c>
      <c r="GJ143" s="28">
        <f>求节点($AT$5:$AT$10,BR$5:BR$10,将星节奏统计!FC142)</f>
        <v>0.9</v>
      </c>
      <c r="GK143" s="28">
        <f>求节点($AT$5:$AT$10,BS$5:BS$10,将星节奏统计!FD142)</f>
        <v>0</v>
      </c>
      <c r="GL143" s="28">
        <f>求节点($AT$5:$AT$10,BT$5:BT$10,将星节奏统计!FE142)</f>
        <v>0.6</v>
      </c>
      <c r="GM143" s="28">
        <f>求节点($AT$5:$AT$10,BU$5:BU$10,将星节奏统计!FF142)</f>
        <v>0.1</v>
      </c>
      <c r="GN143" s="28">
        <f>求节点($AT$5:$AT$10,BV$5:BV$10,将星节奏统计!FG142)</f>
        <v>0.6</v>
      </c>
      <c r="GO143" s="28">
        <f>求节点($AT$5:$AT$10,BW$5:BW$10,将星节奏统计!FH142)</f>
        <v>0.5</v>
      </c>
      <c r="GP143" s="28">
        <f>求节点($AT$5:$AT$10,BX$5:BX$10,将星节奏统计!FI142)</f>
        <v>0.33</v>
      </c>
      <c r="GQ143" s="28">
        <f>求节点($AT$5:$AT$10,BY$5:BY$10,将星节奏统计!FJ142)</f>
        <v>0.5</v>
      </c>
      <c r="GR143" s="28">
        <f>求节点($AT$5:$AT$10,BZ$5:BZ$10,将星节奏统计!FK142)</f>
        <v>0.33</v>
      </c>
      <c r="GS143" s="28">
        <f>求节点($AT$5:$AT$10,CA$5:CA$10,将星节奏统计!FL142)</f>
        <v>0.6</v>
      </c>
      <c r="GT143" s="28">
        <f>求节点($AT$5:$AT$10,CB$5:CB$10,将星节奏统计!FM142)</f>
        <v>0.6</v>
      </c>
      <c r="GU143" s="28">
        <f>求节点($AT$5:$AT$10,CC$5:CC$10,将星节奏统计!FN142)</f>
        <v>0.6</v>
      </c>
      <c r="GV143" s="28">
        <f>求节点($AT$5:$AT$10,CD$5:CD$10,将星节奏统计!FO142)</f>
        <v>0.6</v>
      </c>
      <c r="GW143" s="28">
        <f>求节点($AT$5:$AT$10,CE$5:CE$10,将星节奏统计!FP142)</f>
        <v>0.4</v>
      </c>
      <c r="GX143" s="28">
        <f>求节点($AT$5:$AT$10,CF$5:CF$10,将星节奏统计!FQ142)</f>
        <v>0.4</v>
      </c>
      <c r="GY143" s="28">
        <f>求节点($AT$5:$AT$10,CG$5:CG$10,将星节奏统计!FR142)</f>
        <v>0.4</v>
      </c>
      <c r="GZ143" s="28">
        <f>求节点($AT$5:$AT$10,CH$5:CH$10,将星节奏统计!FS142)</f>
        <v>0.4</v>
      </c>
      <c r="HA143" s="28">
        <f>求节点($AT$5:$AT$10,CI$5:CI$10,将星节奏统计!FT142)</f>
        <v>0.5</v>
      </c>
      <c r="HB143" s="28">
        <f>求节点($AT$5:$AT$10,CJ$5:CJ$10,将星节奏统计!FU142)</f>
        <v>0.33</v>
      </c>
      <c r="HC143" s="28">
        <f>求节点($AT$5:$AT$10,CK$5:CK$10,将星节奏统计!FV142)</f>
        <v>0</v>
      </c>
      <c r="HD143" s="28">
        <f>求节点($AT$5:$AT$10,CL$5:CL$10,将星节奏统计!FW142)</f>
        <v>0</v>
      </c>
      <c r="HE143" s="28">
        <f>求节点($AT$5:$AT$10,CM$5:CM$10,将星节奏统计!FX142)</f>
        <v>0</v>
      </c>
      <c r="HF143" s="28">
        <f>求节点($AT$5:$AT$10,CN$5:CN$10,将星节奏统计!FY142)</f>
        <v>0</v>
      </c>
      <c r="HG143" s="28">
        <f>求节点($AT$5:$AT$10,CO$5:CO$10,将星节奏统计!FZ142)</f>
        <v>0</v>
      </c>
      <c r="HH143" s="28">
        <f>求节点($AT$5:$AT$10,CP$5:CP$10,将星节奏统计!GA142)</f>
        <v>0</v>
      </c>
      <c r="HI143" s="28">
        <f>求节点($AT$5:$AT$10,CQ$5:CQ$10,将星节奏统计!GB142)</f>
        <v>0</v>
      </c>
      <c r="HJ143" s="28">
        <f>求节点($AT$5:$AT$10,CR$5:CR$10,将星节奏统计!GC142)</f>
        <v>0</v>
      </c>
      <c r="HK143" s="28">
        <f>求节点($AT$5:$AT$10,CS$5:CS$10,将星节奏统计!GD142)</f>
        <v>0</v>
      </c>
      <c r="HL143" s="28">
        <f>求节点($AT$17:$AT$22,AV$17:AV$22,将星节奏统计!GG142)</f>
        <v>0</v>
      </c>
      <c r="HM143" s="28">
        <f>求节点($AT$17:$AT$22,AW$17:AW$22,将星节奏统计!GH142)</f>
        <v>0</v>
      </c>
      <c r="HN143" s="28">
        <f>求节点($AT$17:$AT$22,AX$17:AX$22,将星节奏统计!GI142)</f>
        <v>0</v>
      </c>
      <c r="HO143" s="28">
        <f>求节点($AT$17:$AT$22,AY$17:AY$22,将星节奏统计!GJ142)</f>
        <v>0</v>
      </c>
      <c r="HP143" s="28">
        <f>求节点($AT$17:$AT$22,AZ$17:AZ$22,将星节奏统计!GK142)</f>
        <v>0</v>
      </c>
      <c r="HQ143" s="28">
        <f>求节点($AT$17:$AT$22,BA$17:BA$22,将星节奏统计!GL142)</f>
        <v>0</v>
      </c>
      <c r="HR143" s="28">
        <f>求节点($AT$17:$AT$22,BB$17:BB$22,将星节奏统计!GM142)</f>
        <v>0</v>
      </c>
      <c r="HS143" s="28">
        <f>求节点($AT$17:$AT$22,BC$17:BC$22,将星节奏统计!GN142)</f>
        <v>0</v>
      </c>
      <c r="HT143" s="28">
        <f>求节点($AT$17:$AT$22,BD$17:BD$22,将星节奏统计!GO142)</f>
        <v>0</v>
      </c>
      <c r="HU143" s="28">
        <f>求节点($AT$17:$AT$22,BE$17:BE$22,将星节奏统计!GP142)</f>
        <v>0</v>
      </c>
      <c r="HV143" s="28">
        <f>求节点($AT$17:$AT$22,BF$17:BF$22,将星节奏统计!GQ142)</f>
        <v>0</v>
      </c>
      <c r="HW143" s="28">
        <f>求节点($AT$17:$AT$22,BG$17:BG$22,将星节奏统计!GR142)</f>
        <v>0</v>
      </c>
      <c r="HX143" s="28">
        <f>求节点($AT$17:$AT$22,BH$17:BH$22,将星节奏统计!GS142)</f>
        <v>0</v>
      </c>
      <c r="HY143" s="28">
        <f>求节点($AT$17:$AT$22,BI$17:BI$22,将星节奏统计!GT142)</f>
        <v>0</v>
      </c>
      <c r="HZ143" s="28">
        <f>求节点($AT$17:$AT$22,BJ$17:BJ$22,将星节奏统计!GU142)</f>
        <v>0</v>
      </c>
      <c r="IA143" s="28">
        <f>求节点($AT$17:$AT$22,BK$17:BK$22,将星节奏统计!GV142)</f>
        <v>0</v>
      </c>
      <c r="IB143" s="28">
        <f>求节点($AT$17:$AT$22,BL$17:BL$22,将星节奏统计!GW142)</f>
        <v>0</v>
      </c>
      <c r="IC143" s="28">
        <f>求节点($AT$17:$AT$22,BM$17:BM$22,将星节奏统计!GX142)</f>
        <v>0</v>
      </c>
      <c r="ID143" s="28">
        <f>求节点($AT$17:$AT$22,BN$17:BN$22,将星节奏统计!GY142)</f>
        <v>0</v>
      </c>
      <c r="IE143" s="28">
        <f>求节点($AT$17:$AT$22,BO$17:BO$22,将星节奏统计!GZ142)</f>
        <v>0</v>
      </c>
      <c r="IF143" s="28">
        <f>求节点($AT$5:$AT$10,AV$5:AV$10,将星节奏统计!HD142)</f>
        <v>0.1</v>
      </c>
      <c r="IG143" s="28">
        <f>求节点($AT$5:$AT$10,AW$5:AW$10,将星节奏统计!HE142)</f>
        <v>0.1</v>
      </c>
      <c r="IH143" s="28">
        <f>求节点($AT$5:$AT$10,AX$5:AX$10,将星节奏统计!HF142)</f>
        <v>0.1</v>
      </c>
      <c r="II143" s="28">
        <f>求节点($AT$5:$AT$10,AY$5:AY$10,将星节奏统计!HG142)</f>
        <v>0</v>
      </c>
      <c r="IJ143" s="28">
        <f>求节点($AT$5:$AT$10,AZ$5:AZ$10,将星节奏统计!HH142)</f>
        <v>0</v>
      </c>
      <c r="IK143" s="28">
        <f>求节点($AT$5:$AT$10,BA$5:BA$10,将星节奏统计!HI142)</f>
        <v>0</v>
      </c>
      <c r="IL143" s="28">
        <f>求节点($AT$5:$AT$10,BB$5:BB$10,将星节奏统计!HJ142)</f>
        <v>0</v>
      </c>
      <c r="IM143" s="28">
        <f>求节点($AT$5:$AT$10,BC$5:BC$10,将星节奏统计!HK142)</f>
        <v>0</v>
      </c>
      <c r="IN143" s="28">
        <f>求节点($AT$5:$AT$10,BD$5:BD$10,将星节奏统计!HL142)</f>
        <v>0</v>
      </c>
      <c r="IO143" s="28">
        <f>求节点($AT$5:$AT$10,BE$5:BE$10,将星节奏统计!HM142)</f>
        <v>0</v>
      </c>
      <c r="IP143" s="28">
        <f>求节点($AT$5:$AT$10,BF$5:BF$10,将星节奏统计!HN142)</f>
        <v>0</v>
      </c>
      <c r="IQ143" s="28">
        <f>求节点($AT$5:$AT$10,BG$5:BG$10,将星节奏统计!HO142)</f>
        <v>0</v>
      </c>
      <c r="IR143" s="28">
        <f>求节点($AT$5:$AT$10,BH$5:BH$10,将星节奏统计!HP142)</f>
        <v>0</v>
      </c>
      <c r="IS143" s="28">
        <f>求节点($AT$5:$AT$10,BI$5:BI$10,将星节奏统计!HQ142)</f>
        <v>0</v>
      </c>
      <c r="IT143" s="28">
        <f>求节点($AT$5:$AT$10,BJ$5:BJ$10,将星节奏统计!HR142)</f>
        <v>0</v>
      </c>
      <c r="IU143" s="28">
        <f>求节点($AT$5:$AT$10,BK$5:BK$10,将星节奏统计!HS142)</f>
        <v>0</v>
      </c>
      <c r="IV143" s="28">
        <f>求节点($AT$5:$AT$10,BL$5:BL$10,将星节奏统计!HT142)</f>
        <v>0.9</v>
      </c>
      <c r="IW143" s="28">
        <f>求节点($AT$5:$AT$10,BM$5:BM$10,将星节奏统计!HU142)</f>
        <v>0.9</v>
      </c>
      <c r="IX143" s="28">
        <f>求节点($AT$5:$AT$10,BN$5:BN$10,将星节奏统计!HV142)</f>
        <v>0.6</v>
      </c>
      <c r="IY143" s="28">
        <f>求节点($AT$5:$AT$10,BO$5:BO$10,将星节奏统计!HW142)</f>
        <v>0</v>
      </c>
      <c r="IZ143" s="28">
        <f>求节点($AT$5:$AT$10,BP$5:BP$10,将星节奏统计!HX142)</f>
        <v>0.9</v>
      </c>
      <c r="JA143" s="28">
        <f>求节点($AT$5:$AT$10,BQ$5:BQ$10,将星节奏统计!HY142)</f>
        <v>0.6</v>
      </c>
      <c r="JB143" s="28">
        <f>求节点($AT$5:$AT$10,BR$5:BR$10,将星节奏统计!HZ142)</f>
        <v>0.9</v>
      </c>
      <c r="JC143" s="28">
        <f>求节点($AT$5:$AT$10,BS$5:BS$10,将星节奏统计!IA142)</f>
        <v>0</v>
      </c>
      <c r="JD143" s="28">
        <f>求节点($AT$5:$AT$10,BT$5:BT$10,将星节奏统计!IB142)</f>
        <v>0.6</v>
      </c>
      <c r="JE143" s="28">
        <f>求节点($AT$5:$AT$10,BU$5:BU$10,将星节奏统计!IC142)</f>
        <v>0.1</v>
      </c>
      <c r="JF143" s="28">
        <f>求节点($AT$5:$AT$10,BV$5:BV$10,将星节奏统计!ID142)</f>
        <v>0.6</v>
      </c>
      <c r="JG143" s="28">
        <f>求节点($AT$5:$AT$10,BW$5:BW$10,将星节奏统计!IE142)</f>
        <v>0.5</v>
      </c>
      <c r="JH143" s="28">
        <f>求节点($AT$5:$AT$10,BX$5:BX$10,将星节奏统计!IF142)</f>
        <v>0.33</v>
      </c>
      <c r="JI143" s="28">
        <f>求节点($AT$5:$AT$10,BY$5:BY$10,将星节奏统计!IG142)</f>
        <v>0.5</v>
      </c>
      <c r="JJ143" s="28">
        <f>求节点($AT$5:$AT$10,BZ$5:BZ$10,将星节奏统计!IH142)</f>
        <v>0.33</v>
      </c>
      <c r="JK143" s="28">
        <f>求节点($AT$5:$AT$10,CA$5:CA$10,将星节奏统计!II142)</f>
        <v>0.6</v>
      </c>
      <c r="JL143" s="28">
        <f>求节点($AT$5:$AT$10,CB$5:CB$10,将星节奏统计!IJ142)</f>
        <v>0.6</v>
      </c>
      <c r="JM143" s="28">
        <f>求节点($AT$5:$AT$10,CC$5:CC$10,将星节奏统计!IK142)</f>
        <v>0.6</v>
      </c>
      <c r="JN143" s="28">
        <f>求节点($AT$5:$AT$10,CD$5:CD$10,将星节奏统计!IL142)</f>
        <v>0.6</v>
      </c>
      <c r="JO143" s="28">
        <f>求节点($AT$5:$AT$10,CE$5:CE$10,将星节奏统计!IM142)</f>
        <v>0.4</v>
      </c>
      <c r="JP143" s="28">
        <f>求节点($AT$5:$AT$10,CF$5:CF$10,将星节奏统计!IN142)</f>
        <v>0.4</v>
      </c>
      <c r="JQ143" s="28">
        <f>求节点($AT$5:$AT$10,CG$5:CG$10,将星节奏统计!IO142)</f>
        <v>0.4</v>
      </c>
      <c r="JR143" s="28">
        <f>求节点($AT$5:$AT$10,CH$5:CH$10,将星节奏统计!IP142)</f>
        <v>0.4</v>
      </c>
      <c r="JS143" s="28">
        <f>求节点($AT$5:$AT$10,CI$5:CI$10,将星节奏统计!IQ142)</f>
        <v>0.5</v>
      </c>
      <c r="JT143" s="28">
        <f>求节点($AT$5:$AT$10,CJ$5:CJ$10,将星节奏统计!IR142)</f>
        <v>0.33</v>
      </c>
      <c r="JU143" s="28">
        <f>求节点($AT$5:$AT$10,CK$5:CK$10,将星节奏统计!IS142)</f>
        <v>0</v>
      </c>
      <c r="JV143" s="28">
        <f>求节点($AT$5:$AT$10,CL$5:CL$10,将星节奏统计!IT142)</f>
        <v>0</v>
      </c>
      <c r="JW143" s="28">
        <f>求节点($AT$5:$AT$10,CM$5:CM$10,将星节奏统计!IU142)</f>
        <v>0</v>
      </c>
      <c r="JX143" s="28">
        <f>求节点($AT$5:$AT$10,CN$5:CN$10,将星节奏统计!IV142)</f>
        <v>0</v>
      </c>
      <c r="JY143" s="28">
        <f>求节点($AT$5:$AT$10,CO$5:CO$10,将星节奏统计!IW142)</f>
        <v>0</v>
      </c>
      <c r="JZ143" s="28">
        <f>求节点($AT$5:$AT$10,CP$5:CP$10,将星节奏统计!IX142)</f>
        <v>0</v>
      </c>
      <c r="KA143" s="28">
        <f>求节点($AT$5:$AT$10,CQ$5:CQ$10,将星节奏统计!IY142)</f>
        <v>0</v>
      </c>
      <c r="KB143" s="28">
        <f>求节点($AT$5:$AT$10,CR$5:CR$10,将星节奏统计!IZ142)</f>
        <v>0</v>
      </c>
      <c r="KC143" s="28">
        <f>求节点($AT$5:$AT$10,CS$5:CS$10,将星节奏统计!JA142)</f>
        <v>0</v>
      </c>
      <c r="KD143" s="28">
        <f>求节点($AT$17:$AT$22,AV$17:AV$22,将星节奏统计!JD142)</f>
        <v>0</v>
      </c>
      <c r="KE143" s="28">
        <f>求节点($AT$17:$AT$22,AW$17:AW$22,将星节奏统计!JE142)</f>
        <v>0</v>
      </c>
      <c r="KF143" s="28">
        <f>求节点($AT$17:$AT$22,AX$17:AX$22,将星节奏统计!JF142)</f>
        <v>0</v>
      </c>
      <c r="KG143" s="28">
        <f>求节点($AT$17:$AT$22,AY$17:AY$22,将星节奏统计!JG142)</f>
        <v>2.1575315301023551E-4</v>
      </c>
      <c r="KH143" s="28">
        <f>求节点($AT$17:$AT$22,AZ$17:AZ$22,将星节奏统计!JH142)</f>
        <v>3.2362972951534633E-4</v>
      </c>
      <c r="KI143" s="28">
        <f>求节点($AT$17:$AT$22,BA$17:BA$22,将星节奏统计!JI142)</f>
        <v>3.2362972951534633E-4</v>
      </c>
      <c r="KJ143" s="28">
        <f>求节点($AT$17:$AT$22,BB$17:BB$22,将星节奏统计!JJ142)</f>
        <v>4.9034807502325306E-4</v>
      </c>
      <c r="KK143" s="28">
        <f>求节点($AT$17:$AT$22,BC$17:BC$22,将星节奏统计!JK142)</f>
        <v>0</v>
      </c>
      <c r="KL143" s="28">
        <f>求节点($AT$17:$AT$22,BD$17:BD$22,将星节奏统计!JL142)</f>
        <v>3.2362972951534633E-4</v>
      </c>
      <c r="KM143" s="28">
        <f>求节点($AT$17:$AT$22,BE$17:BE$22,将星节奏统计!JM142)</f>
        <v>0</v>
      </c>
      <c r="KN143" s="28">
        <f>求节点($AT$17:$AT$22,BF$17:BF$22,将星节奏统计!JN142)</f>
        <v>0</v>
      </c>
      <c r="KO143" s="28">
        <f>求节点($AT$17:$AT$22,BG$17:BG$22,将星节奏统计!JO142)</f>
        <v>0</v>
      </c>
      <c r="KP143" s="28">
        <f>求节点($AT$17:$AT$22,BH$17:BH$22,将星节奏统计!JP142)</f>
        <v>0</v>
      </c>
      <c r="KQ143" s="28">
        <f>求节点($AT$17:$AT$22,BI$17:BI$22,将星节奏统计!JQ142)</f>
        <v>0</v>
      </c>
      <c r="KR143" s="28">
        <f>求节点($AT$17:$AT$22,BJ$17:BJ$22,将星节奏统计!JR142)</f>
        <v>0</v>
      </c>
      <c r="KS143" s="28">
        <f>求节点($AT$17:$AT$22,BK$17:BK$22,将星节奏统计!JS142)</f>
        <v>0</v>
      </c>
      <c r="KT143" s="28">
        <f>求节点($AT$17:$AT$22,BL$17:BL$22,将星节奏统计!JT142)</f>
        <v>0</v>
      </c>
      <c r="KU143" s="28">
        <f>求节点($AT$17:$AT$22,BM$17:BM$22,将星节奏统计!JU142)</f>
        <v>0</v>
      </c>
      <c r="KV143" s="28">
        <f>求节点($AT$17:$AT$22,BN$17:BN$22,将星节奏统计!JV142)</f>
        <v>0</v>
      </c>
      <c r="KW143" s="28">
        <f>求节点($AT$17:$AT$22,BO$17:BO$22,将星节奏统计!JW142)</f>
        <v>0</v>
      </c>
      <c r="KX143" s="28">
        <f>求节点($AT$5:$AT$10,AV$5:AV$10,将星节奏统计!KA142)</f>
        <v>0.1</v>
      </c>
      <c r="KY143" s="28">
        <f>求节点($AT$5:$AT$10,AW$5:AW$10,将星节奏统计!KB142)</f>
        <v>0.1</v>
      </c>
      <c r="KZ143" s="28">
        <f>求节点($AT$5:$AT$10,AX$5:AX$10,将星节奏统计!KC142)</f>
        <v>0.1</v>
      </c>
      <c r="LA143" s="28">
        <f>求节点($AT$5:$AT$10,AY$5:AY$10,将星节奏统计!KD142)</f>
        <v>0</v>
      </c>
      <c r="LB143" s="28">
        <f>求节点($AT$5:$AT$10,AZ$5:AZ$10,将星节奏统计!KE142)</f>
        <v>0</v>
      </c>
      <c r="LC143" s="28">
        <f>求节点($AT$5:$AT$10,BA$5:BA$10,将星节奏统计!KF142)</f>
        <v>0</v>
      </c>
      <c r="LD143" s="28">
        <f>求节点($AT$5:$AT$10,BB$5:BB$10,将星节奏统计!KG142)</f>
        <v>0</v>
      </c>
      <c r="LE143" s="28">
        <f>求节点($AT$5:$AT$10,BC$5:BC$10,将星节奏统计!KH142)</f>
        <v>0</v>
      </c>
      <c r="LF143" s="28">
        <f>求节点($AT$5:$AT$10,BD$5:BD$10,将星节奏统计!KI142)</f>
        <v>0</v>
      </c>
      <c r="LG143" s="28">
        <f>求节点($AT$5:$AT$10,BE$5:BE$10,将星节奏统计!KJ142)</f>
        <v>0</v>
      </c>
      <c r="LH143" s="28">
        <f>求节点($AT$5:$AT$10,BF$5:BF$10,将星节奏统计!KK142)</f>
        <v>0</v>
      </c>
      <c r="LI143" s="28">
        <f>求节点($AT$5:$AT$10,BG$5:BG$10,将星节奏统计!KL142)</f>
        <v>0</v>
      </c>
      <c r="LJ143" s="28">
        <f>求节点($AT$5:$AT$10,BH$5:BH$10,将星节奏统计!KM142)</f>
        <v>0</v>
      </c>
      <c r="LK143" s="28">
        <f>求节点($AT$5:$AT$10,BI$5:BI$10,将星节奏统计!KN142)</f>
        <v>0</v>
      </c>
      <c r="LL143" s="28">
        <f>求节点($AT$5:$AT$10,BJ$5:BJ$10,将星节奏统计!KO142)</f>
        <v>0</v>
      </c>
      <c r="LM143" s="28">
        <f>求节点($AT$5:$AT$10,BK$5:BK$10,将星节奏统计!KP142)</f>
        <v>0</v>
      </c>
      <c r="LN143" s="28">
        <f>求节点($AT$5:$AT$10,BL$5:BL$10,将星节奏统计!KQ142)</f>
        <v>0.9</v>
      </c>
      <c r="LO143" s="28">
        <f>求节点($AT$5:$AT$10,BM$5:BM$10,将星节奏统计!KR142)</f>
        <v>0.9</v>
      </c>
      <c r="LP143" s="28">
        <f>求节点($AT$5:$AT$10,BN$5:BN$10,将星节奏统计!KS142)</f>
        <v>0.6</v>
      </c>
      <c r="LQ143" s="28">
        <f>求节点($AT$5:$AT$10,BO$5:BO$10,将星节奏统计!KT142)</f>
        <v>0</v>
      </c>
      <c r="LR143" s="28">
        <f>求节点($AT$5:$AT$10,BP$5:BP$10,将星节奏统计!KU142)</f>
        <v>0.9</v>
      </c>
      <c r="LS143" s="28">
        <f>求节点($AT$5:$AT$10,BQ$5:BQ$10,将星节奏统计!KV142)</f>
        <v>0.6</v>
      </c>
      <c r="LT143" s="28">
        <f>求节点($AT$5:$AT$10,BR$5:BR$10,将星节奏统计!KW142)</f>
        <v>0.9</v>
      </c>
      <c r="LU143" s="28">
        <f>求节点($AT$5:$AT$10,BS$5:BS$10,将星节奏统计!KX142)</f>
        <v>0</v>
      </c>
      <c r="LV143" s="28">
        <f>求节点($AT$5:$AT$10,BT$5:BT$10,将星节奏统计!KY142)</f>
        <v>0.6</v>
      </c>
      <c r="LW143" s="28">
        <f>求节点($AT$5:$AT$10,BU$5:BU$10,将星节奏统计!KZ142)</f>
        <v>0.1</v>
      </c>
      <c r="LX143" s="28">
        <f>求节点($AT$5:$AT$10,BV$5:BV$10,将星节奏统计!LA142)</f>
        <v>0.6</v>
      </c>
      <c r="LY143" s="28">
        <f>求节点($AT$5:$AT$10,BW$5:BW$10,将星节奏统计!LB142)</f>
        <v>0.5</v>
      </c>
      <c r="LZ143" s="28">
        <f>求节点($AT$5:$AT$10,BX$5:BX$10,将星节奏统计!LC142)</f>
        <v>0.33</v>
      </c>
      <c r="MA143" s="28">
        <f>求节点($AT$5:$AT$10,BY$5:BY$10,将星节奏统计!LD142)</f>
        <v>0.5</v>
      </c>
      <c r="MB143" s="28">
        <f>求节点($AT$5:$AT$10,BZ$5:BZ$10,将星节奏统计!LE142)</f>
        <v>0.33</v>
      </c>
      <c r="MC143" s="28">
        <f>求节点($AT$5:$AT$10,CA$5:CA$10,将星节奏统计!LF142)</f>
        <v>0.6</v>
      </c>
      <c r="MD143" s="28">
        <f>求节点($AT$5:$AT$10,CB$5:CB$10,将星节奏统计!LG142)</f>
        <v>0.6</v>
      </c>
      <c r="ME143" s="28">
        <f>求节点($AT$5:$AT$10,CC$5:CC$10,将星节奏统计!LH142)</f>
        <v>0.6</v>
      </c>
      <c r="MF143" s="28">
        <f>求节点($AT$5:$AT$10,CD$5:CD$10,将星节奏统计!LI142)</f>
        <v>0.6</v>
      </c>
      <c r="MG143" s="28">
        <f>求节点($AT$5:$AT$10,CE$5:CE$10,将星节奏统计!LJ142)</f>
        <v>0.4</v>
      </c>
      <c r="MH143" s="28">
        <f>求节点($AT$5:$AT$10,CF$5:CF$10,将星节奏统计!LK142)</f>
        <v>0.4</v>
      </c>
      <c r="MI143" s="28">
        <f>求节点($AT$5:$AT$10,CG$5:CG$10,将星节奏统计!LL142)</f>
        <v>0.4</v>
      </c>
      <c r="MJ143" s="28">
        <f>求节点($AT$5:$AT$10,CH$5:CH$10,将星节奏统计!LM142)</f>
        <v>0.4</v>
      </c>
      <c r="MK143" s="28">
        <f>求节点($AT$5:$AT$10,CI$5:CI$10,将星节奏统计!LN142)</f>
        <v>0.5</v>
      </c>
      <c r="ML143" s="28">
        <f>求节点($AT$5:$AT$10,CJ$5:CJ$10,将星节奏统计!LO142)</f>
        <v>0.33</v>
      </c>
      <c r="MM143" s="28">
        <f>求节点($AT$5:$AT$10,CK$5:CK$10,将星节奏统计!LP142)</f>
        <v>0</v>
      </c>
      <c r="MN143" s="28">
        <f>求节点($AT$5:$AT$10,CL$5:CL$10,将星节奏统计!LQ142)</f>
        <v>0</v>
      </c>
      <c r="MO143" s="28">
        <f>求节点($AT$5:$AT$10,CM$5:CM$10,将星节奏统计!LR142)</f>
        <v>0</v>
      </c>
      <c r="MP143" s="28">
        <f>求节点($AT$5:$AT$10,CN$5:CN$10,将星节奏统计!LS142)</f>
        <v>0</v>
      </c>
      <c r="MQ143" s="28">
        <f>求节点($AT$5:$AT$10,CO$5:CO$10,将星节奏统计!LT142)</f>
        <v>0</v>
      </c>
      <c r="MR143" s="28">
        <f>求节点($AT$5:$AT$10,CP$5:CP$10,将星节奏统计!LU142)</f>
        <v>0</v>
      </c>
      <c r="MS143" s="28">
        <f>求节点($AT$5:$AT$10,CQ$5:CQ$10,将星节奏统计!LV142)</f>
        <v>0</v>
      </c>
      <c r="MT143" s="28">
        <f>求节点($AT$5:$AT$10,CR$5:CR$10,将星节奏统计!LW142)</f>
        <v>0</v>
      </c>
      <c r="MU143" s="28">
        <f>求节点($AT$5:$AT$10,CS$5:CS$10,将星节奏统计!LX142)</f>
        <v>0</v>
      </c>
      <c r="MV143" s="28">
        <f>求节点($AT$17:$AT$22,AV$17:AV$22,将星节奏统计!MA142)</f>
        <v>0</v>
      </c>
      <c r="MW143" s="28">
        <f>求节点($AT$17:$AT$22,AW$17:AW$22,将星节奏统计!MB142)</f>
        <v>0</v>
      </c>
      <c r="MX143" s="28">
        <f>求节点($AT$17:$AT$22,AX$17:AX$22,将星节奏统计!MC142)</f>
        <v>0</v>
      </c>
      <c r="MY143" s="28">
        <f>求节点($AT$17:$AT$22,AY$17:AY$22,将星节奏统计!MD142)</f>
        <v>0</v>
      </c>
      <c r="MZ143" s="28">
        <f>求节点($AT$17:$AT$22,AZ$17:AZ$22,将星节奏统计!ME142)</f>
        <v>0</v>
      </c>
      <c r="NA143" s="28">
        <f>求节点($AT$17:$AT$22,BA$17:BA$22,将星节奏统计!MF142)</f>
        <v>0</v>
      </c>
      <c r="NB143" s="28">
        <f>求节点($AT$17:$AT$22,BB$17:BB$22,将星节奏统计!MG142)</f>
        <v>0</v>
      </c>
      <c r="NC143" s="28">
        <f>求节点($AT$17:$AT$22,BC$17:BC$22,将星节奏统计!MH142)</f>
        <v>0</v>
      </c>
      <c r="ND143" s="28">
        <f>求节点($AT$17:$AT$22,BD$17:BD$22,将星节奏统计!MI142)</f>
        <v>0</v>
      </c>
      <c r="NE143" s="28">
        <f>求节点($AT$17:$AT$22,BE$17:BE$22,将星节奏统计!MJ142)</f>
        <v>0</v>
      </c>
      <c r="NF143" s="28">
        <f>求节点($AT$17:$AT$22,BF$17:BF$22,将星节奏统计!MK142)</f>
        <v>0</v>
      </c>
      <c r="NG143" s="28">
        <f>求节点($AT$17:$AT$22,BG$17:BG$22,将星节奏统计!ML142)</f>
        <v>0</v>
      </c>
      <c r="NH143" s="28">
        <f>求节点($AT$17:$AT$22,BH$17:BH$22,将星节奏统计!MM142)</f>
        <v>0</v>
      </c>
      <c r="NI143" s="28">
        <f>求节点($AT$17:$AT$22,BI$17:BI$22,将星节奏统计!MN142)</f>
        <v>0</v>
      </c>
      <c r="NJ143" s="28">
        <f>求节点($AT$17:$AT$22,BJ$17:BJ$22,将星节奏统计!MO142)</f>
        <v>0</v>
      </c>
      <c r="NK143" s="28">
        <f>求节点($AT$17:$AT$22,BK$17:BK$22,将星节奏统计!MP142)</f>
        <v>0</v>
      </c>
      <c r="NL143" s="28">
        <f>求节点($AT$17:$AT$22,BL$17:BL$22,将星节奏统计!MQ142)</f>
        <v>0</v>
      </c>
      <c r="NM143" s="28">
        <f>求节点($AT$17:$AT$22,BM$17:BM$22,将星节奏统计!MR142)</f>
        <v>0</v>
      </c>
      <c r="NN143" s="28">
        <f>求节点($AT$17:$AT$22,BN$17:BN$22,将星节奏统计!MS142)</f>
        <v>0</v>
      </c>
      <c r="NO143" s="28">
        <f>求节点($AT$17:$AT$22,BO$17:BO$22,将星节奏统计!MT142)</f>
        <v>0</v>
      </c>
      <c r="NP143" s="28">
        <f>求节点($AT$5:$AT$10,AV$5:AV$10,将星节奏统计!MX142)</f>
        <v>0.1</v>
      </c>
      <c r="NQ143" s="28">
        <f>求节点($AT$5:$AT$10,AW$5:AW$10,将星节奏统计!MY142)</f>
        <v>0.1</v>
      </c>
      <c r="NR143" s="28">
        <f>求节点($AT$5:$AT$10,AX$5:AX$10,将星节奏统计!MZ142)</f>
        <v>0.1</v>
      </c>
      <c r="NS143" s="28">
        <f>求节点($AT$5:$AT$10,AY$5:AY$10,将星节奏统计!NA142)</f>
        <v>0</v>
      </c>
      <c r="NT143" s="28">
        <f>求节点($AT$5:$AT$10,AZ$5:AZ$10,将星节奏统计!NB142)</f>
        <v>0</v>
      </c>
      <c r="NU143" s="28">
        <f>求节点($AT$5:$AT$10,BA$5:BA$10,将星节奏统计!NC142)</f>
        <v>0</v>
      </c>
      <c r="NV143" s="28">
        <f>求节点($AT$5:$AT$10,BB$5:BB$10,将星节奏统计!ND142)</f>
        <v>0</v>
      </c>
      <c r="NW143" s="28">
        <f>求节点($AT$5:$AT$10,BC$5:BC$10,将星节奏统计!NE142)</f>
        <v>0</v>
      </c>
      <c r="NX143" s="28">
        <f>求节点($AT$5:$AT$10,BD$5:BD$10,将星节奏统计!NF142)</f>
        <v>0</v>
      </c>
      <c r="NY143" s="28">
        <f>求节点($AT$5:$AT$10,BE$5:BE$10,将星节奏统计!NG142)</f>
        <v>0</v>
      </c>
      <c r="NZ143" s="28">
        <f>求节点($AT$5:$AT$10,BF$5:BF$10,将星节奏统计!NH142)</f>
        <v>0</v>
      </c>
      <c r="OA143" s="28">
        <f>求节点($AT$5:$AT$10,BG$5:BG$10,将星节奏统计!NI142)</f>
        <v>0</v>
      </c>
      <c r="OB143" s="28">
        <f>求节点($AT$5:$AT$10,BH$5:BH$10,将星节奏统计!NJ142)</f>
        <v>0</v>
      </c>
      <c r="OC143" s="28">
        <f>求节点($AT$5:$AT$10,BI$5:BI$10,将星节奏统计!NK142)</f>
        <v>0</v>
      </c>
      <c r="OD143" s="28">
        <f>求节点($AT$5:$AT$10,BJ$5:BJ$10,将星节奏统计!NL142)</f>
        <v>0</v>
      </c>
      <c r="OE143" s="28">
        <f>求节点($AT$5:$AT$10,BK$5:BK$10,将星节奏统计!NM142)</f>
        <v>0</v>
      </c>
      <c r="OF143" s="28">
        <f>求节点($AT$5:$AT$10,BL$5:BL$10,将星节奏统计!NN142)</f>
        <v>0.9</v>
      </c>
      <c r="OG143" s="28">
        <f>求节点($AT$5:$AT$10,BM$5:BM$10,将星节奏统计!NO142)</f>
        <v>0.9</v>
      </c>
      <c r="OH143" s="28">
        <f>求节点($AT$5:$AT$10,BN$5:BN$10,将星节奏统计!NP142)</f>
        <v>0.6</v>
      </c>
      <c r="OI143" s="28">
        <f>求节点($AT$5:$AT$10,BO$5:BO$10,将星节奏统计!NQ142)</f>
        <v>0</v>
      </c>
      <c r="OJ143" s="28">
        <f>求节点($AT$5:$AT$10,BP$5:BP$10,将星节奏统计!NR142)</f>
        <v>0.9</v>
      </c>
      <c r="OK143" s="28">
        <f>求节点($AT$5:$AT$10,BQ$5:BQ$10,将星节奏统计!NS142)</f>
        <v>0.6</v>
      </c>
      <c r="OL143" s="28">
        <f>求节点($AT$5:$AT$10,BR$5:BR$10,将星节奏统计!NT142)</f>
        <v>0.9</v>
      </c>
      <c r="OM143" s="28">
        <f>求节点($AT$5:$AT$10,BS$5:BS$10,将星节奏统计!NU142)</f>
        <v>0</v>
      </c>
      <c r="ON143" s="28">
        <f>求节点($AT$5:$AT$10,BT$5:BT$10,将星节奏统计!NV142)</f>
        <v>0.6</v>
      </c>
      <c r="OO143" s="28">
        <f>求节点($AT$5:$AT$10,BU$5:BU$10,将星节奏统计!NW142)</f>
        <v>0.1</v>
      </c>
      <c r="OP143" s="28">
        <f>求节点($AT$5:$AT$10,BV$5:BV$10,将星节奏统计!NX142)</f>
        <v>0.6</v>
      </c>
      <c r="OQ143" s="28">
        <f>求节点($AT$5:$AT$10,BW$5:BW$10,将星节奏统计!NY142)</f>
        <v>0.5</v>
      </c>
      <c r="OR143" s="28">
        <f>求节点($AT$5:$AT$10,BX$5:BX$10,将星节奏统计!NZ142)</f>
        <v>0.33</v>
      </c>
      <c r="OS143" s="28">
        <f>求节点($AT$5:$AT$10,BY$5:BY$10,将星节奏统计!OA142)</f>
        <v>0.5</v>
      </c>
      <c r="OT143" s="28">
        <f>求节点($AT$5:$AT$10,BZ$5:BZ$10,将星节奏统计!OB142)</f>
        <v>0.33</v>
      </c>
      <c r="OU143" s="28">
        <f>求节点($AT$5:$AT$10,CA$5:CA$10,将星节奏统计!OC142)</f>
        <v>0.6</v>
      </c>
      <c r="OV143" s="28">
        <f>求节点($AT$5:$AT$10,CB$5:CB$10,将星节奏统计!OD142)</f>
        <v>0.6</v>
      </c>
      <c r="OW143" s="28">
        <f>求节点($AT$5:$AT$10,CC$5:CC$10,将星节奏统计!OE142)</f>
        <v>0.6</v>
      </c>
      <c r="OX143" s="28">
        <f>求节点($AT$5:$AT$10,CD$5:CD$10,将星节奏统计!OF142)</f>
        <v>0.6</v>
      </c>
      <c r="OY143" s="28">
        <f>求节点($AT$5:$AT$10,CE$5:CE$10,将星节奏统计!OG142)</f>
        <v>0.4</v>
      </c>
      <c r="OZ143" s="28">
        <f>求节点($AT$5:$AT$10,CF$5:CF$10,将星节奏统计!OH142)</f>
        <v>0.4</v>
      </c>
      <c r="PA143" s="28">
        <f>求节点($AT$5:$AT$10,CG$5:CG$10,将星节奏统计!OI142)</f>
        <v>0.4</v>
      </c>
      <c r="PB143" s="28">
        <f>求节点($AT$5:$AT$10,CH$5:CH$10,将星节奏统计!OJ142)</f>
        <v>0.4</v>
      </c>
      <c r="PC143" s="28">
        <f>求节点($AT$5:$AT$10,CI$5:CI$10,将星节奏统计!OK142)</f>
        <v>0.5</v>
      </c>
      <c r="PD143" s="28">
        <f>求节点($AT$5:$AT$10,CJ$5:CJ$10,将星节奏统计!OL142)</f>
        <v>0.33</v>
      </c>
      <c r="PE143" s="28">
        <f>求节点($AT$5:$AT$10,CK$5:CK$10,将星节奏统计!OM142)</f>
        <v>0</v>
      </c>
      <c r="PF143" s="28">
        <f>求节点($AT$5:$AT$10,CL$5:CL$10,将星节奏统计!ON142)</f>
        <v>0</v>
      </c>
      <c r="PG143" s="28">
        <f>求节点($AT$5:$AT$10,CM$5:CM$10,将星节奏统计!OO142)</f>
        <v>0</v>
      </c>
      <c r="PH143" s="28">
        <f>求节点($AT$5:$AT$10,CN$5:CN$10,将星节奏统计!OP142)</f>
        <v>0</v>
      </c>
      <c r="PI143" s="28">
        <f>求节点($AT$5:$AT$10,CO$5:CO$10,将星节奏统计!OQ142)</f>
        <v>0</v>
      </c>
      <c r="PJ143" s="28">
        <f>求节点($AT$5:$AT$10,CP$5:CP$10,将星节奏统计!OR142)</f>
        <v>0</v>
      </c>
      <c r="PK143" s="28">
        <f>求节点($AT$5:$AT$10,CQ$5:CQ$10,将星节奏统计!OS142)</f>
        <v>0</v>
      </c>
      <c r="PL143" s="28">
        <f>求节点($AT$5:$AT$10,CR$5:CR$10,将星节奏统计!OT142)</f>
        <v>0</v>
      </c>
      <c r="PM143" s="28">
        <f>求节点($AT$5:$AT$10,CS$5:CS$10,将星节奏统计!OU142)</f>
        <v>0</v>
      </c>
      <c r="PN143" s="28">
        <f>求节点($AT$17:$AT$22,AV$17:AV$22,将星节奏统计!OX142)</f>
        <v>0</v>
      </c>
      <c r="PO143" s="28">
        <f>求节点($AT$17:$AT$22,AW$17:AW$22,将星节奏统计!OY142)</f>
        <v>0</v>
      </c>
      <c r="PP143" s="28">
        <f>求节点($AT$17:$AT$22,AX$17:AX$22,将星节奏统计!OZ142)</f>
        <v>0</v>
      </c>
      <c r="PQ143" s="28">
        <f>求节点($AT$17:$AT$22,AY$17:AY$22,将星节奏统计!PA142)</f>
        <v>2.3098278734036415E-4</v>
      </c>
      <c r="PR143" s="28">
        <f>求节点($AT$17:$AT$22,AZ$17:AZ$22,将星节奏统计!PB142)</f>
        <v>3.4647418101054969E-4</v>
      </c>
      <c r="PS143" s="28">
        <f>求节点($AT$17:$AT$22,BA$17:BA$22,将星节奏统计!PC142)</f>
        <v>3.4647418101054969E-4</v>
      </c>
      <c r="PT143" s="28">
        <f>求节点($AT$17:$AT$22,BB$17:BB$22,将星节奏统计!PD142)</f>
        <v>5.2496088031901353E-4</v>
      </c>
      <c r="PU143" s="28">
        <f>求节点($AT$17:$AT$22,BC$17:BC$22,将星节奏统计!PE142)</f>
        <v>0</v>
      </c>
      <c r="PV143" s="28">
        <f>求节点($AT$17:$AT$22,BD$17:BD$22,将星节奏统计!PF142)</f>
        <v>3.4647418101054969E-4</v>
      </c>
      <c r="PW143" s="28">
        <f>求节点($AT$17:$AT$22,BE$17:BE$22,将星节奏统计!PG142)</f>
        <v>0</v>
      </c>
      <c r="PX143" s="28">
        <f>求节点($AT$17:$AT$22,BF$17:BF$22,将星节奏统计!PH142)</f>
        <v>0</v>
      </c>
      <c r="PY143" s="28">
        <f>求节点($AT$17:$AT$22,BG$17:BG$22,将星节奏统计!PI142)</f>
        <v>0</v>
      </c>
      <c r="PZ143" s="28">
        <f>求节点($AT$17:$AT$22,BH$17:BH$22,将星节奏统计!PJ142)</f>
        <v>0</v>
      </c>
      <c r="QA143" s="28">
        <f>求节点($AT$17:$AT$22,BI$17:BI$22,将星节奏统计!PK142)</f>
        <v>0</v>
      </c>
      <c r="QB143" s="28">
        <f>求节点($AT$17:$AT$22,BJ$17:BJ$22,将星节奏统计!PL142)</f>
        <v>0</v>
      </c>
      <c r="QC143" s="28">
        <f>求节点($AT$17:$AT$22,BK$17:BK$22,将星节奏统计!PM142)</f>
        <v>0</v>
      </c>
      <c r="QD143" s="28">
        <f>求节点($AT$17:$AT$22,BL$17:BL$22,将星节奏统计!PN142)</f>
        <v>0</v>
      </c>
      <c r="QE143" s="28">
        <f>求节点($AT$17:$AT$22,BM$17:BM$22,将星节奏统计!PO142)</f>
        <v>0</v>
      </c>
      <c r="QF143" s="28">
        <f>求节点($AT$17:$AT$22,BN$17:BN$22,将星节奏统计!PP142)</f>
        <v>0</v>
      </c>
      <c r="QG143" s="28">
        <f>求节点($AT$17:$AT$22,BO$17:BO$22,将星节奏统计!PQ142)</f>
        <v>0</v>
      </c>
      <c r="QJ143" s="3">
        <v>139</v>
      </c>
      <c r="QK143" s="28">
        <f t="shared" ca="1" si="80"/>
        <v>1.5</v>
      </c>
      <c r="QL143" s="28">
        <f t="shared" ca="1" si="80"/>
        <v>1.5</v>
      </c>
      <c r="QM143" s="28">
        <f t="shared" ca="1" si="80"/>
        <v>1.5</v>
      </c>
      <c r="QN143" s="28">
        <f t="shared" ca="1" si="80"/>
        <v>1.5</v>
      </c>
      <c r="QO143" s="28">
        <f t="shared" ca="1" si="80"/>
        <v>1.5</v>
      </c>
      <c r="QP143" s="28">
        <f t="shared" ca="1" si="81"/>
        <v>1.5</v>
      </c>
      <c r="QQ143" s="28">
        <f t="shared" ca="1" si="81"/>
        <v>1.5</v>
      </c>
      <c r="QR143" s="28">
        <f t="shared" ca="1" si="81"/>
        <v>1.5</v>
      </c>
      <c r="QS143" s="28">
        <f t="shared" ca="1" si="81"/>
        <v>1.5</v>
      </c>
      <c r="QT143" s="28">
        <f t="shared" ca="1" si="81"/>
        <v>1.5</v>
      </c>
      <c r="QU143" s="28">
        <f t="shared" ca="1" si="82"/>
        <v>0.1</v>
      </c>
      <c r="QV143" s="28">
        <f t="shared" ca="1" si="82"/>
        <v>0.1</v>
      </c>
      <c r="QW143" s="28">
        <f t="shared" ca="1" si="82"/>
        <v>0.1</v>
      </c>
      <c r="QX143" s="28">
        <f t="shared" ca="1" si="82"/>
        <v>0.1</v>
      </c>
      <c r="QY143" s="28">
        <f t="shared" ca="1" si="82"/>
        <v>0.1</v>
      </c>
      <c r="QZ143" s="28">
        <f t="shared" ca="1" si="83"/>
        <v>1</v>
      </c>
      <c r="RA143" s="28">
        <f t="shared" ca="1" si="83"/>
        <v>1</v>
      </c>
      <c r="RB143" s="28">
        <f t="shared" ca="1" si="83"/>
        <v>1</v>
      </c>
      <c r="RC143" s="28">
        <f t="shared" ca="1" si="83"/>
        <v>1</v>
      </c>
      <c r="RD143" s="28">
        <f t="shared" ca="1" si="83"/>
        <v>1</v>
      </c>
      <c r="RE143" s="28">
        <f t="shared" ca="1" si="84"/>
        <v>0.99</v>
      </c>
      <c r="RF143" s="28">
        <f t="shared" ca="1" si="84"/>
        <v>0.99</v>
      </c>
      <c r="RG143" s="28">
        <f t="shared" ca="1" si="84"/>
        <v>0.99</v>
      </c>
      <c r="RH143" s="28">
        <f t="shared" ca="1" si="84"/>
        <v>0.99</v>
      </c>
      <c r="RI143" s="28">
        <f t="shared" ca="1" si="84"/>
        <v>0.99</v>
      </c>
      <c r="RJ143" s="28">
        <f t="shared" ca="1" si="85"/>
        <v>3.3834017176604531E-4</v>
      </c>
      <c r="RK143" s="28">
        <f t="shared" ca="1" si="85"/>
        <v>0</v>
      </c>
      <c r="RL143" s="28">
        <f t="shared" ca="1" si="85"/>
        <v>3.3834017176604531E-4</v>
      </c>
      <c r="RM143" s="28">
        <f t="shared" ca="1" si="85"/>
        <v>0</v>
      </c>
      <c r="RN143" s="28">
        <f t="shared" ca="1" si="85"/>
        <v>3.6222300742011927E-4</v>
      </c>
      <c r="RO143" s="28">
        <f t="shared" ca="1" si="86"/>
        <v>3.2362972951534633E-4</v>
      </c>
      <c r="RP143" s="28">
        <f t="shared" ca="1" si="86"/>
        <v>0</v>
      </c>
      <c r="RQ143" s="28">
        <f t="shared" ca="1" si="86"/>
        <v>3.2362972951534633E-4</v>
      </c>
      <c r="RR143" s="28">
        <f t="shared" ca="1" si="86"/>
        <v>0</v>
      </c>
      <c r="RS143" s="28">
        <f t="shared" ca="1" si="86"/>
        <v>3.4647418101054969E-4</v>
      </c>
      <c r="RT143" s="28">
        <f t="shared" ca="1" si="87"/>
        <v>0.1</v>
      </c>
      <c r="RU143" s="28">
        <f t="shared" ca="1" si="87"/>
        <v>0.1</v>
      </c>
      <c r="RV143" s="28">
        <f t="shared" ca="1" si="87"/>
        <v>0.1</v>
      </c>
      <c r="RW143" s="28">
        <f t="shared" ca="1" si="87"/>
        <v>0.1</v>
      </c>
      <c r="RX143" s="28">
        <f t="shared" ca="1" si="87"/>
        <v>0.1</v>
      </c>
      <c r="RY143" s="28">
        <f t="shared" ca="1" si="88"/>
        <v>0.2</v>
      </c>
      <c r="RZ143" s="28">
        <f t="shared" ca="1" si="88"/>
        <v>0.2</v>
      </c>
      <c r="SA143" s="28">
        <f t="shared" ca="1" si="88"/>
        <v>0.2</v>
      </c>
      <c r="SB143" s="28">
        <f t="shared" ca="1" si="88"/>
        <v>0.2</v>
      </c>
      <c r="SC143" s="28">
        <f t="shared" ca="1" si="88"/>
        <v>0.2</v>
      </c>
    </row>
    <row r="144" spans="46:497" x14ac:dyDescent="0.2">
      <c r="AU144" s="28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U144" s="3">
        <v>140</v>
      </c>
      <c r="CV144" s="28">
        <f>求节点($AT$5:$AT$10,AV$5:AV$10,将星节奏统计!BJ143)</f>
        <v>0.1</v>
      </c>
      <c r="CW144" s="28">
        <f>求节点($AT$5:$AT$10,AW$5:AW$10,将星节奏统计!BK143)</f>
        <v>0.1</v>
      </c>
      <c r="CX144" s="28">
        <f>求节点($AT$5:$AT$10,AX$5:AX$10,将星节奏统计!BL143)</f>
        <v>0.1</v>
      </c>
      <c r="CY144" s="28">
        <f>求节点($AT$5:$AT$10,AY$5:AY$10,将星节奏统计!BM143)</f>
        <v>0</v>
      </c>
      <c r="CZ144" s="28">
        <f>求节点($AT$5:$AT$10,AZ$5:AZ$10,将星节奏统计!BN143)</f>
        <v>0</v>
      </c>
      <c r="DA144" s="28">
        <f>求节点($AT$5:$AT$10,BA$5:BA$10,将星节奏统计!BO143)</f>
        <v>0</v>
      </c>
      <c r="DB144" s="28">
        <f>求节点($AT$5:$AT$10,BB$5:BB$10,将星节奏统计!BP143)</f>
        <v>0</v>
      </c>
      <c r="DC144" s="28">
        <f>求节点($AT$5:$AT$10,BC$5:BC$10,将星节奏统计!BQ143)</f>
        <v>0</v>
      </c>
      <c r="DD144" s="28">
        <f>求节点($AT$5:$AT$10,BD$5:BD$10,将星节奏统计!BR143)</f>
        <v>0</v>
      </c>
      <c r="DE144" s="28">
        <f>求节点($AT$5:$AT$10,BE$5:BE$10,将星节奏统计!BS143)</f>
        <v>0</v>
      </c>
      <c r="DF144" s="28">
        <f>求节点($AT$5:$AT$10,BF$5:BF$10,将星节奏统计!BT143)</f>
        <v>0</v>
      </c>
      <c r="DG144" s="28">
        <f>求节点($AT$5:$AT$10,BG$5:BG$10,将星节奏统计!BU143)</f>
        <v>0</v>
      </c>
      <c r="DH144" s="28">
        <f>求节点($AT$5:$AT$10,BH$5:BH$10,将星节奏统计!BV143)</f>
        <v>0</v>
      </c>
      <c r="DI144" s="28">
        <f>求节点($AT$5:$AT$10,BI$5:BI$10,将星节奏统计!BW143)</f>
        <v>0</v>
      </c>
      <c r="DJ144" s="28">
        <f>求节点($AT$5:$AT$10,BJ$5:BJ$10,将星节奏统计!BX143)</f>
        <v>0</v>
      </c>
      <c r="DK144" s="28">
        <f>求节点($AT$5:$AT$10,BK$5:BK$10,将星节奏统计!BY143)</f>
        <v>0</v>
      </c>
      <c r="DL144" s="28">
        <f>求节点($AT$5:$AT$10,BL$5:BL$10,将星节奏统计!BZ143)</f>
        <v>0.9</v>
      </c>
      <c r="DM144" s="28">
        <f>求节点($AT$5:$AT$10,BM$5:BM$10,将星节奏统计!CA143)</f>
        <v>0.9</v>
      </c>
      <c r="DN144" s="28">
        <f>求节点($AT$5:$AT$10,BN$5:BN$10,将星节奏统计!CB143)</f>
        <v>0.6</v>
      </c>
      <c r="DO144" s="28">
        <f>求节点($AT$5:$AT$10,BO$5:BO$10,将星节奏统计!CC143)</f>
        <v>0</v>
      </c>
      <c r="DP144" s="28">
        <f>求节点($AT$5:$AT$10,BP$5:BP$10,将星节奏统计!CD143)</f>
        <v>0.9</v>
      </c>
      <c r="DQ144" s="28">
        <f>求节点($AT$5:$AT$10,BQ$5:BQ$10,将星节奏统计!CE143)</f>
        <v>0.6</v>
      </c>
      <c r="DR144" s="28">
        <f>求节点($AT$5:$AT$10,BR$5:BR$10,将星节奏统计!CF143)</f>
        <v>0.9</v>
      </c>
      <c r="DS144" s="28">
        <f>求节点($AT$5:$AT$10,BS$5:BS$10,将星节奏统计!CG143)</f>
        <v>0</v>
      </c>
      <c r="DT144" s="28">
        <f>求节点($AT$5:$AT$10,BT$5:BT$10,将星节奏统计!CH143)</f>
        <v>0.6</v>
      </c>
      <c r="DU144" s="28">
        <f>求节点($AT$5:$AT$10,BU$5:BU$10,将星节奏统计!CI143)</f>
        <v>0.1</v>
      </c>
      <c r="DV144" s="28">
        <f>求节点($AT$5:$AT$10,BV$5:BV$10,将星节奏统计!CJ143)</f>
        <v>0.6</v>
      </c>
      <c r="DW144" s="28">
        <f>求节点($AT$5:$AT$10,BW$5:BW$10,将星节奏统计!CK143)</f>
        <v>0.5</v>
      </c>
      <c r="DX144" s="28">
        <f>求节点($AT$5:$AT$10,BX$5:BX$10,将星节奏统计!CL143)</f>
        <v>0.33</v>
      </c>
      <c r="DY144" s="28">
        <f>求节点($AT$5:$AT$10,BY$5:BY$10,将星节奏统计!CM143)</f>
        <v>0.5</v>
      </c>
      <c r="DZ144" s="28">
        <f>求节点($AT$5:$AT$10,BZ$5:BZ$10,将星节奏统计!CN143)</f>
        <v>0.33</v>
      </c>
      <c r="EA144" s="28">
        <f>求节点($AT$5:$AT$10,CA$5:CA$10,将星节奏统计!CO143)</f>
        <v>0.6</v>
      </c>
      <c r="EB144" s="28">
        <f>求节点($AT$5:$AT$10,CB$5:CB$10,将星节奏统计!CP143)</f>
        <v>0.6</v>
      </c>
      <c r="EC144" s="28">
        <f>求节点($AT$5:$AT$10,CC$5:CC$10,将星节奏统计!CQ143)</f>
        <v>0.6</v>
      </c>
      <c r="ED144" s="28">
        <f>求节点($AT$5:$AT$10,CD$5:CD$10,将星节奏统计!CR143)</f>
        <v>0.6</v>
      </c>
      <c r="EE144" s="28">
        <f>求节点($AT$5:$AT$10,CE$5:CE$10,将星节奏统计!CS143)</f>
        <v>0.4</v>
      </c>
      <c r="EF144" s="28">
        <f>求节点($AT$5:$AT$10,CF$5:CF$10,将星节奏统计!CT143)</f>
        <v>0.4</v>
      </c>
      <c r="EG144" s="28">
        <f>求节点($AT$5:$AT$10,CG$5:CG$10,将星节奏统计!CU143)</f>
        <v>0.4</v>
      </c>
      <c r="EH144" s="28">
        <f>求节点($AT$5:$AT$10,CH$5:CH$10,将星节奏统计!CV143)</f>
        <v>0.4</v>
      </c>
      <c r="EI144" s="28">
        <f>求节点($AT$5:$AT$10,CI$5:CI$10,将星节奏统计!CW143)</f>
        <v>0.5</v>
      </c>
      <c r="EJ144" s="28">
        <f>求节点($AT$5:$AT$10,CJ$5:CJ$10,将星节奏统计!CX143)</f>
        <v>0.33</v>
      </c>
      <c r="EK144" s="28">
        <f>求节点($AT$5:$AT$10,CK$5:CK$10,将星节奏统计!CY143)</f>
        <v>0</v>
      </c>
      <c r="EL144" s="28">
        <f>求节点($AT$5:$AT$10,CL$5:CL$10,将星节奏统计!CZ143)</f>
        <v>0</v>
      </c>
      <c r="EM144" s="28">
        <f>求节点($AT$5:$AT$10,CM$5:CM$10,将星节奏统计!DA143)</f>
        <v>0</v>
      </c>
      <c r="EN144" s="28">
        <f>求节点($AT$5:$AT$10,CN$5:CN$10,将星节奏统计!DB143)</f>
        <v>0</v>
      </c>
      <c r="EO144" s="28">
        <f>求节点($AT$5:$AT$10,CO$5:CO$10,将星节奏统计!DC143)</f>
        <v>0</v>
      </c>
      <c r="EP144" s="28">
        <f>求节点($AT$5:$AT$10,CP$5:CP$10,将星节奏统计!DD143)</f>
        <v>0</v>
      </c>
      <c r="EQ144" s="28">
        <f>求节点($AT$5:$AT$10,CQ$5:CQ$10,将星节奏统计!DE143)</f>
        <v>0</v>
      </c>
      <c r="ER144" s="28">
        <f>求节点($AT$5:$AT$10,CR$5:CR$10,将星节奏统计!DF143)</f>
        <v>0</v>
      </c>
      <c r="ES144" s="28">
        <f>求节点($AT$5:$AT$10,CS$5:CS$10,将星节奏统计!DG143)</f>
        <v>0</v>
      </c>
      <c r="ET144" s="28">
        <f>求节点($AT$17:$AT$22,AV$17:AV$22,将星节奏统计!DJ143)</f>
        <v>0</v>
      </c>
      <c r="EU144" s="28">
        <f>求节点($AT$17:$AT$22,AW$17:AW$22,将星节奏统计!DK143)</f>
        <v>0</v>
      </c>
      <c r="EV144" s="28">
        <f>求节点($AT$17:$AT$22,AX$17:AX$22,将星节奏统计!DL143)</f>
        <v>0</v>
      </c>
      <c r="EW144" s="28">
        <f>求节点($AT$17:$AT$22,AY$17:AY$22,将星节奏统计!DM143)</f>
        <v>2.1575315301023551E-4</v>
      </c>
      <c r="EX144" s="28">
        <f>求节点($AT$17:$AT$22,AZ$17:AZ$22,将星节奏统计!DN143)</f>
        <v>3.2362972951534633E-4</v>
      </c>
      <c r="EY144" s="28">
        <f>求节点($AT$17:$AT$22,BA$17:BA$22,将星节奏统计!DO143)</f>
        <v>3.2362972951534633E-4</v>
      </c>
      <c r="EZ144" s="28">
        <f>求节点($AT$17:$AT$22,BB$17:BB$22,将星节奏统计!DP143)</f>
        <v>4.9034807502325306E-4</v>
      </c>
      <c r="FA144" s="28">
        <f>求节点($AT$17:$AT$22,BC$17:BC$22,将星节奏统计!DQ143)</f>
        <v>0</v>
      </c>
      <c r="FB144" s="28">
        <f>求节点($AT$17:$AT$22,BD$17:BD$22,将星节奏统计!DR143)</f>
        <v>3.2362972951534633E-4</v>
      </c>
      <c r="FC144" s="28">
        <f>求节点($AT$17:$AT$22,BE$17:BE$22,将星节奏统计!DS143)</f>
        <v>0</v>
      </c>
      <c r="FD144" s="28">
        <f>求节点($AT$17:$AT$22,BF$17:BF$22,将星节奏统计!DT143)</f>
        <v>0</v>
      </c>
      <c r="FE144" s="28">
        <f>求节点($AT$17:$AT$22,BG$17:BG$22,将星节奏统计!DU143)</f>
        <v>0</v>
      </c>
      <c r="FF144" s="28">
        <f>求节点($AT$17:$AT$22,BH$17:BH$22,将星节奏统计!DV143)</f>
        <v>0</v>
      </c>
      <c r="FG144" s="28">
        <f>求节点($AT$17:$AT$22,BI$17:BI$22,将星节奏统计!DW143)</f>
        <v>0</v>
      </c>
      <c r="FH144" s="28">
        <f>求节点($AT$17:$AT$22,BJ$17:BJ$22,将星节奏统计!DX143)</f>
        <v>0</v>
      </c>
      <c r="FI144" s="28">
        <f>求节点($AT$17:$AT$22,BK$17:BK$22,将星节奏统计!DY143)</f>
        <v>0</v>
      </c>
      <c r="FJ144" s="28">
        <f>求节点($AT$17:$AT$22,BL$17:BL$22,将星节奏统计!DZ143)</f>
        <v>0</v>
      </c>
      <c r="FK144" s="28">
        <f>求节点($AT$17:$AT$22,BM$17:BM$22,将星节奏统计!EA143)</f>
        <v>0</v>
      </c>
      <c r="FL144" s="28">
        <f>求节点($AT$17:$AT$22,BN$17:BN$22,将星节奏统计!EB143)</f>
        <v>0</v>
      </c>
      <c r="FM144" s="28">
        <f>求节点($AT$17:$AT$22,BO$17:BO$22,将星节奏统计!EC143)</f>
        <v>0</v>
      </c>
      <c r="FN144" s="28">
        <f>求节点($AT$5:$AT$10,AV$5:AV$10,将星节奏统计!EG143)</f>
        <v>0.1</v>
      </c>
      <c r="FO144" s="28">
        <f>求节点($AT$5:$AT$10,AW$5:AW$10,将星节奏统计!EH143)</f>
        <v>0.1</v>
      </c>
      <c r="FP144" s="28">
        <f>求节点($AT$5:$AT$10,AX$5:AX$10,将星节奏统计!EI143)</f>
        <v>0.1</v>
      </c>
      <c r="FQ144" s="28">
        <f>求节点($AT$5:$AT$10,AY$5:AY$10,将星节奏统计!EJ143)</f>
        <v>0</v>
      </c>
      <c r="FR144" s="28">
        <f>求节点($AT$5:$AT$10,AZ$5:AZ$10,将星节奏统计!EK143)</f>
        <v>0</v>
      </c>
      <c r="FS144" s="28">
        <f>求节点($AT$5:$AT$10,BA$5:BA$10,将星节奏统计!EL143)</f>
        <v>0</v>
      </c>
      <c r="FT144" s="28">
        <f>求节点($AT$5:$AT$10,BB$5:BB$10,将星节奏统计!EM143)</f>
        <v>0</v>
      </c>
      <c r="FU144" s="28">
        <f>求节点($AT$5:$AT$10,BC$5:BC$10,将星节奏统计!EN143)</f>
        <v>0</v>
      </c>
      <c r="FV144" s="28">
        <f>求节点($AT$5:$AT$10,BD$5:BD$10,将星节奏统计!EO143)</f>
        <v>0</v>
      </c>
      <c r="FW144" s="28">
        <f>求节点($AT$5:$AT$10,BE$5:BE$10,将星节奏统计!EP143)</f>
        <v>0</v>
      </c>
      <c r="FX144" s="28">
        <f>求节点($AT$5:$AT$10,BF$5:BF$10,将星节奏统计!EQ143)</f>
        <v>0</v>
      </c>
      <c r="FY144" s="28">
        <f>求节点($AT$5:$AT$10,BG$5:BG$10,将星节奏统计!ER143)</f>
        <v>0</v>
      </c>
      <c r="FZ144" s="28">
        <f>求节点($AT$5:$AT$10,BH$5:BH$10,将星节奏统计!ES143)</f>
        <v>0</v>
      </c>
      <c r="GA144" s="28">
        <f>求节点($AT$5:$AT$10,BI$5:BI$10,将星节奏统计!ET143)</f>
        <v>0</v>
      </c>
      <c r="GB144" s="28">
        <f>求节点($AT$5:$AT$10,BJ$5:BJ$10,将星节奏统计!EU143)</f>
        <v>0</v>
      </c>
      <c r="GC144" s="28">
        <f>求节点($AT$5:$AT$10,BK$5:BK$10,将星节奏统计!EV143)</f>
        <v>0</v>
      </c>
      <c r="GD144" s="28">
        <f>求节点($AT$5:$AT$10,BL$5:BL$10,将星节奏统计!EW143)</f>
        <v>0.9</v>
      </c>
      <c r="GE144" s="28">
        <f>求节点($AT$5:$AT$10,BM$5:BM$10,将星节奏统计!EX143)</f>
        <v>0.9</v>
      </c>
      <c r="GF144" s="28">
        <f>求节点($AT$5:$AT$10,BN$5:BN$10,将星节奏统计!EY143)</f>
        <v>0.6</v>
      </c>
      <c r="GG144" s="28">
        <f>求节点($AT$5:$AT$10,BO$5:BO$10,将星节奏统计!EZ143)</f>
        <v>0</v>
      </c>
      <c r="GH144" s="28">
        <f>求节点($AT$5:$AT$10,BP$5:BP$10,将星节奏统计!FA143)</f>
        <v>0.9</v>
      </c>
      <c r="GI144" s="28">
        <f>求节点($AT$5:$AT$10,BQ$5:BQ$10,将星节奏统计!FB143)</f>
        <v>0.6</v>
      </c>
      <c r="GJ144" s="28">
        <f>求节点($AT$5:$AT$10,BR$5:BR$10,将星节奏统计!FC143)</f>
        <v>0.9</v>
      </c>
      <c r="GK144" s="28">
        <f>求节点($AT$5:$AT$10,BS$5:BS$10,将星节奏统计!FD143)</f>
        <v>0</v>
      </c>
      <c r="GL144" s="28">
        <f>求节点($AT$5:$AT$10,BT$5:BT$10,将星节奏统计!FE143)</f>
        <v>0.6</v>
      </c>
      <c r="GM144" s="28">
        <f>求节点($AT$5:$AT$10,BU$5:BU$10,将星节奏统计!FF143)</f>
        <v>0.1</v>
      </c>
      <c r="GN144" s="28">
        <f>求节点($AT$5:$AT$10,BV$5:BV$10,将星节奏统计!FG143)</f>
        <v>0.6</v>
      </c>
      <c r="GO144" s="28">
        <f>求节点($AT$5:$AT$10,BW$5:BW$10,将星节奏统计!FH143)</f>
        <v>0.5</v>
      </c>
      <c r="GP144" s="28">
        <f>求节点($AT$5:$AT$10,BX$5:BX$10,将星节奏统计!FI143)</f>
        <v>0.33</v>
      </c>
      <c r="GQ144" s="28">
        <f>求节点($AT$5:$AT$10,BY$5:BY$10,将星节奏统计!FJ143)</f>
        <v>0.5</v>
      </c>
      <c r="GR144" s="28">
        <f>求节点($AT$5:$AT$10,BZ$5:BZ$10,将星节奏统计!FK143)</f>
        <v>0.33</v>
      </c>
      <c r="GS144" s="28">
        <f>求节点($AT$5:$AT$10,CA$5:CA$10,将星节奏统计!FL143)</f>
        <v>0.6</v>
      </c>
      <c r="GT144" s="28">
        <f>求节点($AT$5:$AT$10,CB$5:CB$10,将星节奏统计!FM143)</f>
        <v>0.6</v>
      </c>
      <c r="GU144" s="28">
        <f>求节点($AT$5:$AT$10,CC$5:CC$10,将星节奏统计!FN143)</f>
        <v>0.6</v>
      </c>
      <c r="GV144" s="28">
        <f>求节点($AT$5:$AT$10,CD$5:CD$10,将星节奏统计!FO143)</f>
        <v>0.6</v>
      </c>
      <c r="GW144" s="28">
        <f>求节点($AT$5:$AT$10,CE$5:CE$10,将星节奏统计!FP143)</f>
        <v>0.4</v>
      </c>
      <c r="GX144" s="28">
        <f>求节点($AT$5:$AT$10,CF$5:CF$10,将星节奏统计!FQ143)</f>
        <v>0.4</v>
      </c>
      <c r="GY144" s="28">
        <f>求节点($AT$5:$AT$10,CG$5:CG$10,将星节奏统计!FR143)</f>
        <v>0.4</v>
      </c>
      <c r="GZ144" s="28">
        <f>求节点($AT$5:$AT$10,CH$5:CH$10,将星节奏统计!FS143)</f>
        <v>0.4</v>
      </c>
      <c r="HA144" s="28">
        <f>求节点($AT$5:$AT$10,CI$5:CI$10,将星节奏统计!FT143)</f>
        <v>0.5</v>
      </c>
      <c r="HB144" s="28">
        <f>求节点($AT$5:$AT$10,CJ$5:CJ$10,将星节奏统计!FU143)</f>
        <v>0.33</v>
      </c>
      <c r="HC144" s="28">
        <f>求节点($AT$5:$AT$10,CK$5:CK$10,将星节奏统计!FV143)</f>
        <v>0</v>
      </c>
      <c r="HD144" s="28">
        <f>求节点($AT$5:$AT$10,CL$5:CL$10,将星节奏统计!FW143)</f>
        <v>0</v>
      </c>
      <c r="HE144" s="28">
        <f>求节点($AT$5:$AT$10,CM$5:CM$10,将星节奏统计!FX143)</f>
        <v>0</v>
      </c>
      <c r="HF144" s="28">
        <f>求节点($AT$5:$AT$10,CN$5:CN$10,将星节奏统计!FY143)</f>
        <v>0</v>
      </c>
      <c r="HG144" s="28">
        <f>求节点($AT$5:$AT$10,CO$5:CO$10,将星节奏统计!FZ143)</f>
        <v>0</v>
      </c>
      <c r="HH144" s="28">
        <f>求节点($AT$5:$AT$10,CP$5:CP$10,将星节奏统计!GA143)</f>
        <v>0</v>
      </c>
      <c r="HI144" s="28">
        <f>求节点($AT$5:$AT$10,CQ$5:CQ$10,将星节奏统计!GB143)</f>
        <v>0</v>
      </c>
      <c r="HJ144" s="28">
        <f>求节点($AT$5:$AT$10,CR$5:CR$10,将星节奏统计!GC143)</f>
        <v>0</v>
      </c>
      <c r="HK144" s="28">
        <f>求节点($AT$5:$AT$10,CS$5:CS$10,将星节奏统计!GD143)</f>
        <v>0</v>
      </c>
      <c r="HL144" s="28">
        <f>求节点($AT$17:$AT$22,AV$17:AV$22,将星节奏统计!GG143)</f>
        <v>0</v>
      </c>
      <c r="HM144" s="28">
        <f>求节点($AT$17:$AT$22,AW$17:AW$22,将星节奏统计!GH143)</f>
        <v>0</v>
      </c>
      <c r="HN144" s="28">
        <f>求节点($AT$17:$AT$22,AX$17:AX$22,将星节奏统计!GI143)</f>
        <v>0</v>
      </c>
      <c r="HO144" s="28">
        <f>求节点($AT$17:$AT$22,AY$17:AY$22,将星节奏统计!GJ143)</f>
        <v>0</v>
      </c>
      <c r="HP144" s="28">
        <f>求节点($AT$17:$AT$22,AZ$17:AZ$22,将星节奏统计!GK143)</f>
        <v>0</v>
      </c>
      <c r="HQ144" s="28">
        <f>求节点($AT$17:$AT$22,BA$17:BA$22,将星节奏统计!GL143)</f>
        <v>0</v>
      </c>
      <c r="HR144" s="28">
        <f>求节点($AT$17:$AT$22,BB$17:BB$22,将星节奏统计!GM143)</f>
        <v>0</v>
      </c>
      <c r="HS144" s="28">
        <f>求节点($AT$17:$AT$22,BC$17:BC$22,将星节奏统计!GN143)</f>
        <v>0</v>
      </c>
      <c r="HT144" s="28">
        <f>求节点($AT$17:$AT$22,BD$17:BD$22,将星节奏统计!GO143)</f>
        <v>0</v>
      </c>
      <c r="HU144" s="28">
        <f>求节点($AT$17:$AT$22,BE$17:BE$22,将星节奏统计!GP143)</f>
        <v>0</v>
      </c>
      <c r="HV144" s="28">
        <f>求节点($AT$17:$AT$22,BF$17:BF$22,将星节奏统计!GQ143)</f>
        <v>0</v>
      </c>
      <c r="HW144" s="28">
        <f>求节点($AT$17:$AT$22,BG$17:BG$22,将星节奏统计!GR143)</f>
        <v>0</v>
      </c>
      <c r="HX144" s="28">
        <f>求节点($AT$17:$AT$22,BH$17:BH$22,将星节奏统计!GS143)</f>
        <v>0</v>
      </c>
      <c r="HY144" s="28">
        <f>求节点($AT$17:$AT$22,BI$17:BI$22,将星节奏统计!GT143)</f>
        <v>0</v>
      </c>
      <c r="HZ144" s="28">
        <f>求节点($AT$17:$AT$22,BJ$17:BJ$22,将星节奏统计!GU143)</f>
        <v>0</v>
      </c>
      <c r="IA144" s="28">
        <f>求节点($AT$17:$AT$22,BK$17:BK$22,将星节奏统计!GV143)</f>
        <v>0</v>
      </c>
      <c r="IB144" s="28">
        <f>求节点($AT$17:$AT$22,BL$17:BL$22,将星节奏统计!GW143)</f>
        <v>0</v>
      </c>
      <c r="IC144" s="28">
        <f>求节点($AT$17:$AT$22,BM$17:BM$22,将星节奏统计!GX143)</f>
        <v>0</v>
      </c>
      <c r="ID144" s="28">
        <f>求节点($AT$17:$AT$22,BN$17:BN$22,将星节奏统计!GY143)</f>
        <v>0</v>
      </c>
      <c r="IE144" s="28">
        <f>求节点($AT$17:$AT$22,BO$17:BO$22,将星节奏统计!GZ143)</f>
        <v>0</v>
      </c>
      <c r="IF144" s="28">
        <f>求节点($AT$5:$AT$10,AV$5:AV$10,将星节奏统计!HD143)</f>
        <v>0.1</v>
      </c>
      <c r="IG144" s="28">
        <f>求节点($AT$5:$AT$10,AW$5:AW$10,将星节奏统计!HE143)</f>
        <v>0.1</v>
      </c>
      <c r="IH144" s="28">
        <f>求节点($AT$5:$AT$10,AX$5:AX$10,将星节奏统计!HF143)</f>
        <v>0.1</v>
      </c>
      <c r="II144" s="28">
        <f>求节点($AT$5:$AT$10,AY$5:AY$10,将星节奏统计!HG143)</f>
        <v>0</v>
      </c>
      <c r="IJ144" s="28">
        <f>求节点($AT$5:$AT$10,AZ$5:AZ$10,将星节奏统计!HH143)</f>
        <v>0</v>
      </c>
      <c r="IK144" s="28">
        <f>求节点($AT$5:$AT$10,BA$5:BA$10,将星节奏统计!HI143)</f>
        <v>0</v>
      </c>
      <c r="IL144" s="28">
        <f>求节点($AT$5:$AT$10,BB$5:BB$10,将星节奏统计!HJ143)</f>
        <v>0</v>
      </c>
      <c r="IM144" s="28">
        <f>求节点($AT$5:$AT$10,BC$5:BC$10,将星节奏统计!HK143)</f>
        <v>0</v>
      </c>
      <c r="IN144" s="28">
        <f>求节点($AT$5:$AT$10,BD$5:BD$10,将星节奏统计!HL143)</f>
        <v>0</v>
      </c>
      <c r="IO144" s="28">
        <f>求节点($AT$5:$AT$10,BE$5:BE$10,将星节奏统计!HM143)</f>
        <v>0</v>
      </c>
      <c r="IP144" s="28">
        <f>求节点($AT$5:$AT$10,BF$5:BF$10,将星节奏统计!HN143)</f>
        <v>0</v>
      </c>
      <c r="IQ144" s="28">
        <f>求节点($AT$5:$AT$10,BG$5:BG$10,将星节奏统计!HO143)</f>
        <v>0</v>
      </c>
      <c r="IR144" s="28">
        <f>求节点($AT$5:$AT$10,BH$5:BH$10,将星节奏统计!HP143)</f>
        <v>0</v>
      </c>
      <c r="IS144" s="28">
        <f>求节点($AT$5:$AT$10,BI$5:BI$10,将星节奏统计!HQ143)</f>
        <v>0</v>
      </c>
      <c r="IT144" s="28">
        <f>求节点($AT$5:$AT$10,BJ$5:BJ$10,将星节奏统计!HR143)</f>
        <v>0</v>
      </c>
      <c r="IU144" s="28">
        <f>求节点($AT$5:$AT$10,BK$5:BK$10,将星节奏统计!HS143)</f>
        <v>0</v>
      </c>
      <c r="IV144" s="28">
        <f>求节点($AT$5:$AT$10,BL$5:BL$10,将星节奏统计!HT143)</f>
        <v>0.9</v>
      </c>
      <c r="IW144" s="28">
        <f>求节点($AT$5:$AT$10,BM$5:BM$10,将星节奏统计!HU143)</f>
        <v>0.9</v>
      </c>
      <c r="IX144" s="28">
        <f>求节点($AT$5:$AT$10,BN$5:BN$10,将星节奏统计!HV143)</f>
        <v>0.6</v>
      </c>
      <c r="IY144" s="28">
        <f>求节点($AT$5:$AT$10,BO$5:BO$10,将星节奏统计!HW143)</f>
        <v>0</v>
      </c>
      <c r="IZ144" s="28">
        <f>求节点($AT$5:$AT$10,BP$5:BP$10,将星节奏统计!HX143)</f>
        <v>0.9</v>
      </c>
      <c r="JA144" s="28">
        <f>求节点($AT$5:$AT$10,BQ$5:BQ$10,将星节奏统计!HY143)</f>
        <v>0.6</v>
      </c>
      <c r="JB144" s="28">
        <f>求节点($AT$5:$AT$10,BR$5:BR$10,将星节奏统计!HZ143)</f>
        <v>0.9</v>
      </c>
      <c r="JC144" s="28">
        <f>求节点($AT$5:$AT$10,BS$5:BS$10,将星节奏统计!IA143)</f>
        <v>0</v>
      </c>
      <c r="JD144" s="28">
        <f>求节点($AT$5:$AT$10,BT$5:BT$10,将星节奏统计!IB143)</f>
        <v>0.6</v>
      </c>
      <c r="JE144" s="28">
        <f>求节点($AT$5:$AT$10,BU$5:BU$10,将星节奏统计!IC143)</f>
        <v>0.1</v>
      </c>
      <c r="JF144" s="28">
        <f>求节点($AT$5:$AT$10,BV$5:BV$10,将星节奏统计!ID143)</f>
        <v>0.6</v>
      </c>
      <c r="JG144" s="28">
        <f>求节点($AT$5:$AT$10,BW$5:BW$10,将星节奏统计!IE143)</f>
        <v>0.5</v>
      </c>
      <c r="JH144" s="28">
        <f>求节点($AT$5:$AT$10,BX$5:BX$10,将星节奏统计!IF143)</f>
        <v>0.33</v>
      </c>
      <c r="JI144" s="28">
        <f>求节点($AT$5:$AT$10,BY$5:BY$10,将星节奏统计!IG143)</f>
        <v>0.5</v>
      </c>
      <c r="JJ144" s="28">
        <f>求节点($AT$5:$AT$10,BZ$5:BZ$10,将星节奏统计!IH143)</f>
        <v>0.33</v>
      </c>
      <c r="JK144" s="28">
        <f>求节点($AT$5:$AT$10,CA$5:CA$10,将星节奏统计!II143)</f>
        <v>0.6</v>
      </c>
      <c r="JL144" s="28">
        <f>求节点($AT$5:$AT$10,CB$5:CB$10,将星节奏统计!IJ143)</f>
        <v>0.6</v>
      </c>
      <c r="JM144" s="28">
        <f>求节点($AT$5:$AT$10,CC$5:CC$10,将星节奏统计!IK143)</f>
        <v>0.6</v>
      </c>
      <c r="JN144" s="28">
        <f>求节点($AT$5:$AT$10,CD$5:CD$10,将星节奏统计!IL143)</f>
        <v>0.6</v>
      </c>
      <c r="JO144" s="28">
        <f>求节点($AT$5:$AT$10,CE$5:CE$10,将星节奏统计!IM143)</f>
        <v>0.4</v>
      </c>
      <c r="JP144" s="28">
        <f>求节点($AT$5:$AT$10,CF$5:CF$10,将星节奏统计!IN143)</f>
        <v>0.4</v>
      </c>
      <c r="JQ144" s="28">
        <f>求节点($AT$5:$AT$10,CG$5:CG$10,将星节奏统计!IO143)</f>
        <v>0.4</v>
      </c>
      <c r="JR144" s="28">
        <f>求节点($AT$5:$AT$10,CH$5:CH$10,将星节奏统计!IP143)</f>
        <v>0.4</v>
      </c>
      <c r="JS144" s="28">
        <f>求节点($AT$5:$AT$10,CI$5:CI$10,将星节奏统计!IQ143)</f>
        <v>0.5</v>
      </c>
      <c r="JT144" s="28">
        <f>求节点($AT$5:$AT$10,CJ$5:CJ$10,将星节奏统计!IR143)</f>
        <v>0.33</v>
      </c>
      <c r="JU144" s="28">
        <f>求节点($AT$5:$AT$10,CK$5:CK$10,将星节奏统计!IS143)</f>
        <v>0</v>
      </c>
      <c r="JV144" s="28">
        <f>求节点($AT$5:$AT$10,CL$5:CL$10,将星节奏统计!IT143)</f>
        <v>0</v>
      </c>
      <c r="JW144" s="28">
        <f>求节点($AT$5:$AT$10,CM$5:CM$10,将星节奏统计!IU143)</f>
        <v>0</v>
      </c>
      <c r="JX144" s="28">
        <f>求节点($AT$5:$AT$10,CN$5:CN$10,将星节奏统计!IV143)</f>
        <v>0</v>
      </c>
      <c r="JY144" s="28">
        <f>求节点($AT$5:$AT$10,CO$5:CO$10,将星节奏统计!IW143)</f>
        <v>0</v>
      </c>
      <c r="JZ144" s="28">
        <f>求节点($AT$5:$AT$10,CP$5:CP$10,将星节奏统计!IX143)</f>
        <v>0</v>
      </c>
      <c r="KA144" s="28">
        <f>求节点($AT$5:$AT$10,CQ$5:CQ$10,将星节奏统计!IY143)</f>
        <v>0</v>
      </c>
      <c r="KB144" s="28">
        <f>求节点($AT$5:$AT$10,CR$5:CR$10,将星节奏统计!IZ143)</f>
        <v>0</v>
      </c>
      <c r="KC144" s="28">
        <f>求节点($AT$5:$AT$10,CS$5:CS$10,将星节奏统计!JA143)</f>
        <v>0</v>
      </c>
      <c r="KD144" s="28">
        <f>求节点($AT$17:$AT$22,AV$17:AV$22,将星节奏统计!JD143)</f>
        <v>0</v>
      </c>
      <c r="KE144" s="28">
        <f>求节点($AT$17:$AT$22,AW$17:AW$22,将星节奏统计!JE143)</f>
        <v>0</v>
      </c>
      <c r="KF144" s="28">
        <f>求节点($AT$17:$AT$22,AX$17:AX$22,将星节奏统计!JF143)</f>
        <v>0</v>
      </c>
      <c r="KG144" s="28">
        <f>求节点($AT$17:$AT$22,AY$17:AY$22,将星节奏统计!JG143)</f>
        <v>2.1575315301023551E-4</v>
      </c>
      <c r="KH144" s="28">
        <f>求节点($AT$17:$AT$22,AZ$17:AZ$22,将星节奏统计!JH143)</f>
        <v>3.2362972951534633E-4</v>
      </c>
      <c r="KI144" s="28">
        <f>求节点($AT$17:$AT$22,BA$17:BA$22,将星节奏统计!JI143)</f>
        <v>3.2362972951534633E-4</v>
      </c>
      <c r="KJ144" s="28">
        <f>求节点($AT$17:$AT$22,BB$17:BB$22,将星节奏统计!JJ143)</f>
        <v>4.9034807502325306E-4</v>
      </c>
      <c r="KK144" s="28">
        <f>求节点($AT$17:$AT$22,BC$17:BC$22,将星节奏统计!JK143)</f>
        <v>0</v>
      </c>
      <c r="KL144" s="28">
        <f>求节点($AT$17:$AT$22,BD$17:BD$22,将星节奏统计!JL143)</f>
        <v>3.2362972951534633E-4</v>
      </c>
      <c r="KM144" s="28">
        <f>求节点($AT$17:$AT$22,BE$17:BE$22,将星节奏统计!JM143)</f>
        <v>0</v>
      </c>
      <c r="KN144" s="28">
        <f>求节点($AT$17:$AT$22,BF$17:BF$22,将星节奏统计!JN143)</f>
        <v>0</v>
      </c>
      <c r="KO144" s="28">
        <f>求节点($AT$17:$AT$22,BG$17:BG$22,将星节奏统计!JO143)</f>
        <v>0</v>
      </c>
      <c r="KP144" s="28">
        <f>求节点($AT$17:$AT$22,BH$17:BH$22,将星节奏统计!JP143)</f>
        <v>0</v>
      </c>
      <c r="KQ144" s="28">
        <f>求节点($AT$17:$AT$22,BI$17:BI$22,将星节奏统计!JQ143)</f>
        <v>0</v>
      </c>
      <c r="KR144" s="28">
        <f>求节点($AT$17:$AT$22,BJ$17:BJ$22,将星节奏统计!JR143)</f>
        <v>0</v>
      </c>
      <c r="KS144" s="28">
        <f>求节点($AT$17:$AT$22,BK$17:BK$22,将星节奏统计!JS143)</f>
        <v>0</v>
      </c>
      <c r="KT144" s="28">
        <f>求节点($AT$17:$AT$22,BL$17:BL$22,将星节奏统计!JT143)</f>
        <v>0</v>
      </c>
      <c r="KU144" s="28">
        <f>求节点($AT$17:$AT$22,BM$17:BM$22,将星节奏统计!JU143)</f>
        <v>0</v>
      </c>
      <c r="KV144" s="28">
        <f>求节点($AT$17:$AT$22,BN$17:BN$22,将星节奏统计!JV143)</f>
        <v>0</v>
      </c>
      <c r="KW144" s="28">
        <f>求节点($AT$17:$AT$22,BO$17:BO$22,将星节奏统计!JW143)</f>
        <v>0</v>
      </c>
      <c r="KX144" s="28">
        <f>求节点($AT$5:$AT$10,AV$5:AV$10,将星节奏统计!KA143)</f>
        <v>0.1</v>
      </c>
      <c r="KY144" s="28">
        <f>求节点($AT$5:$AT$10,AW$5:AW$10,将星节奏统计!KB143)</f>
        <v>0.1</v>
      </c>
      <c r="KZ144" s="28">
        <f>求节点($AT$5:$AT$10,AX$5:AX$10,将星节奏统计!KC143)</f>
        <v>0.1</v>
      </c>
      <c r="LA144" s="28">
        <f>求节点($AT$5:$AT$10,AY$5:AY$10,将星节奏统计!KD143)</f>
        <v>0</v>
      </c>
      <c r="LB144" s="28">
        <f>求节点($AT$5:$AT$10,AZ$5:AZ$10,将星节奏统计!KE143)</f>
        <v>0</v>
      </c>
      <c r="LC144" s="28">
        <f>求节点($AT$5:$AT$10,BA$5:BA$10,将星节奏统计!KF143)</f>
        <v>0</v>
      </c>
      <c r="LD144" s="28">
        <f>求节点($AT$5:$AT$10,BB$5:BB$10,将星节奏统计!KG143)</f>
        <v>0</v>
      </c>
      <c r="LE144" s="28">
        <f>求节点($AT$5:$AT$10,BC$5:BC$10,将星节奏统计!KH143)</f>
        <v>0</v>
      </c>
      <c r="LF144" s="28">
        <f>求节点($AT$5:$AT$10,BD$5:BD$10,将星节奏统计!KI143)</f>
        <v>0</v>
      </c>
      <c r="LG144" s="28">
        <f>求节点($AT$5:$AT$10,BE$5:BE$10,将星节奏统计!KJ143)</f>
        <v>0</v>
      </c>
      <c r="LH144" s="28">
        <f>求节点($AT$5:$AT$10,BF$5:BF$10,将星节奏统计!KK143)</f>
        <v>0</v>
      </c>
      <c r="LI144" s="28">
        <f>求节点($AT$5:$AT$10,BG$5:BG$10,将星节奏统计!KL143)</f>
        <v>0</v>
      </c>
      <c r="LJ144" s="28">
        <f>求节点($AT$5:$AT$10,BH$5:BH$10,将星节奏统计!KM143)</f>
        <v>0</v>
      </c>
      <c r="LK144" s="28">
        <f>求节点($AT$5:$AT$10,BI$5:BI$10,将星节奏统计!KN143)</f>
        <v>0</v>
      </c>
      <c r="LL144" s="28">
        <f>求节点($AT$5:$AT$10,BJ$5:BJ$10,将星节奏统计!KO143)</f>
        <v>0</v>
      </c>
      <c r="LM144" s="28">
        <f>求节点($AT$5:$AT$10,BK$5:BK$10,将星节奏统计!KP143)</f>
        <v>0</v>
      </c>
      <c r="LN144" s="28">
        <f>求节点($AT$5:$AT$10,BL$5:BL$10,将星节奏统计!KQ143)</f>
        <v>0.9</v>
      </c>
      <c r="LO144" s="28">
        <f>求节点($AT$5:$AT$10,BM$5:BM$10,将星节奏统计!KR143)</f>
        <v>0.9</v>
      </c>
      <c r="LP144" s="28">
        <f>求节点($AT$5:$AT$10,BN$5:BN$10,将星节奏统计!KS143)</f>
        <v>0.6</v>
      </c>
      <c r="LQ144" s="28">
        <f>求节点($AT$5:$AT$10,BO$5:BO$10,将星节奏统计!KT143)</f>
        <v>0</v>
      </c>
      <c r="LR144" s="28">
        <f>求节点($AT$5:$AT$10,BP$5:BP$10,将星节奏统计!KU143)</f>
        <v>0.9</v>
      </c>
      <c r="LS144" s="28">
        <f>求节点($AT$5:$AT$10,BQ$5:BQ$10,将星节奏统计!KV143)</f>
        <v>0.6</v>
      </c>
      <c r="LT144" s="28">
        <f>求节点($AT$5:$AT$10,BR$5:BR$10,将星节奏统计!KW143)</f>
        <v>0.9</v>
      </c>
      <c r="LU144" s="28">
        <f>求节点($AT$5:$AT$10,BS$5:BS$10,将星节奏统计!KX143)</f>
        <v>0</v>
      </c>
      <c r="LV144" s="28">
        <f>求节点($AT$5:$AT$10,BT$5:BT$10,将星节奏统计!KY143)</f>
        <v>0.6</v>
      </c>
      <c r="LW144" s="28">
        <f>求节点($AT$5:$AT$10,BU$5:BU$10,将星节奏统计!KZ143)</f>
        <v>0.1</v>
      </c>
      <c r="LX144" s="28">
        <f>求节点($AT$5:$AT$10,BV$5:BV$10,将星节奏统计!LA143)</f>
        <v>0.6</v>
      </c>
      <c r="LY144" s="28">
        <f>求节点($AT$5:$AT$10,BW$5:BW$10,将星节奏统计!LB143)</f>
        <v>0.5</v>
      </c>
      <c r="LZ144" s="28">
        <f>求节点($AT$5:$AT$10,BX$5:BX$10,将星节奏统计!LC143)</f>
        <v>0.33</v>
      </c>
      <c r="MA144" s="28">
        <f>求节点($AT$5:$AT$10,BY$5:BY$10,将星节奏统计!LD143)</f>
        <v>0.5</v>
      </c>
      <c r="MB144" s="28">
        <f>求节点($AT$5:$AT$10,BZ$5:BZ$10,将星节奏统计!LE143)</f>
        <v>0.33</v>
      </c>
      <c r="MC144" s="28">
        <f>求节点($AT$5:$AT$10,CA$5:CA$10,将星节奏统计!LF143)</f>
        <v>0.6</v>
      </c>
      <c r="MD144" s="28">
        <f>求节点($AT$5:$AT$10,CB$5:CB$10,将星节奏统计!LG143)</f>
        <v>0.6</v>
      </c>
      <c r="ME144" s="28">
        <f>求节点($AT$5:$AT$10,CC$5:CC$10,将星节奏统计!LH143)</f>
        <v>0.6</v>
      </c>
      <c r="MF144" s="28">
        <f>求节点($AT$5:$AT$10,CD$5:CD$10,将星节奏统计!LI143)</f>
        <v>0.6</v>
      </c>
      <c r="MG144" s="28">
        <f>求节点($AT$5:$AT$10,CE$5:CE$10,将星节奏统计!LJ143)</f>
        <v>0.4</v>
      </c>
      <c r="MH144" s="28">
        <f>求节点($AT$5:$AT$10,CF$5:CF$10,将星节奏统计!LK143)</f>
        <v>0.4</v>
      </c>
      <c r="MI144" s="28">
        <f>求节点($AT$5:$AT$10,CG$5:CG$10,将星节奏统计!LL143)</f>
        <v>0.4</v>
      </c>
      <c r="MJ144" s="28">
        <f>求节点($AT$5:$AT$10,CH$5:CH$10,将星节奏统计!LM143)</f>
        <v>0.4</v>
      </c>
      <c r="MK144" s="28">
        <f>求节点($AT$5:$AT$10,CI$5:CI$10,将星节奏统计!LN143)</f>
        <v>0.5</v>
      </c>
      <c r="ML144" s="28">
        <f>求节点($AT$5:$AT$10,CJ$5:CJ$10,将星节奏统计!LO143)</f>
        <v>0.33</v>
      </c>
      <c r="MM144" s="28">
        <f>求节点($AT$5:$AT$10,CK$5:CK$10,将星节奏统计!LP143)</f>
        <v>0</v>
      </c>
      <c r="MN144" s="28">
        <f>求节点($AT$5:$AT$10,CL$5:CL$10,将星节奏统计!LQ143)</f>
        <v>0</v>
      </c>
      <c r="MO144" s="28">
        <f>求节点($AT$5:$AT$10,CM$5:CM$10,将星节奏统计!LR143)</f>
        <v>0</v>
      </c>
      <c r="MP144" s="28">
        <f>求节点($AT$5:$AT$10,CN$5:CN$10,将星节奏统计!LS143)</f>
        <v>0</v>
      </c>
      <c r="MQ144" s="28">
        <f>求节点($AT$5:$AT$10,CO$5:CO$10,将星节奏统计!LT143)</f>
        <v>0</v>
      </c>
      <c r="MR144" s="28">
        <f>求节点($AT$5:$AT$10,CP$5:CP$10,将星节奏统计!LU143)</f>
        <v>0</v>
      </c>
      <c r="MS144" s="28">
        <f>求节点($AT$5:$AT$10,CQ$5:CQ$10,将星节奏统计!LV143)</f>
        <v>0</v>
      </c>
      <c r="MT144" s="28">
        <f>求节点($AT$5:$AT$10,CR$5:CR$10,将星节奏统计!LW143)</f>
        <v>0</v>
      </c>
      <c r="MU144" s="28">
        <f>求节点($AT$5:$AT$10,CS$5:CS$10,将星节奏统计!LX143)</f>
        <v>0</v>
      </c>
      <c r="MV144" s="28">
        <f>求节点($AT$17:$AT$22,AV$17:AV$22,将星节奏统计!MA143)</f>
        <v>0</v>
      </c>
      <c r="MW144" s="28">
        <f>求节点($AT$17:$AT$22,AW$17:AW$22,将星节奏统计!MB143)</f>
        <v>0</v>
      </c>
      <c r="MX144" s="28">
        <f>求节点($AT$17:$AT$22,AX$17:AX$22,将星节奏统计!MC143)</f>
        <v>0</v>
      </c>
      <c r="MY144" s="28">
        <f>求节点($AT$17:$AT$22,AY$17:AY$22,将星节奏统计!MD143)</f>
        <v>0</v>
      </c>
      <c r="MZ144" s="28">
        <f>求节点($AT$17:$AT$22,AZ$17:AZ$22,将星节奏统计!ME143)</f>
        <v>0</v>
      </c>
      <c r="NA144" s="28">
        <f>求节点($AT$17:$AT$22,BA$17:BA$22,将星节奏统计!MF143)</f>
        <v>0</v>
      </c>
      <c r="NB144" s="28">
        <f>求节点($AT$17:$AT$22,BB$17:BB$22,将星节奏统计!MG143)</f>
        <v>0</v>
      </c>
      <c r="NC144" s="28">
        <f>求节点($AT$17:$AT$22,BC$17:BC$22,将星节奏统计!MH143)</f>
        <v>0</v>
      </c>
      <c r="ND144" s="28">
        <f>求节点($AT$17:$AT$22,BD$17:BD$22,将星节奏统计!MI143)</f>
        <v>0</v>
      </c>
      <c r="NE144" s="28">
        <f>求节点($AT$17:$AT$22,BE$17:BE$22,将星节奏统计!MJ143)</f>
        <v>0</v>
      </c>
      <c r="NF144" s="28">
        <f>求节点($AT$17:$AT$22,BF$17:BF$22,将星节奏统计!MK143)</f>
        <v>0</v>
      </c>
      <c r="NG144" s="28">
        <f>求节点($AT$17:$AT$22,BG$17:BG$22,将星节奏统计!ML143)</f>
        <v>0</v>
      </c>
      <c r="NH144" s="28">
        <f>求节点($AT$17:$AT$22,BH$17:BH$22,将星节奏统计!MM143)</f>
        <v>0</v>
      </c>
      <c r="NI144" s="28">
        <f>求节点($AT$17:$AT$22,BI$17:BI$22,将星节奏统计!MN143)</f>
        <v>0</v>
      </c>
      <c r="NJ144" s="28">
        <f>求节点($AT$17:$AT$22,BJ$17:BJ$22,将星节奏统计!MO143)</f>
        <v>0</v>
      </c>
      <c r="NK144" s="28">
        <f>求节点($AT$17:$AT$22,BK$17:BK$22,将星节奏统计!MP143)</f>
        <v>0</v>
      </c>
      <c r="NL144" s="28">
        <f>求节点($AT$17:$AT$22,BL$17:BL$22,将星节奏统计!MQ143)</f>
        <v>0</v>
      </c>
      <c r="NM144" s="28">
        <f>求节点($AT$17:$AT$22,BM$17:BM$22,将星节奏统计!MR143)</f>
        <v>0</v>
      </c>
      <c r="NN144" s="28">
        <f>求节点($AT$17:$AT$22,BN$17:BN$22,将星节奏统计!MS143)</f>
        <v>0</v>
      </c>
      <c r="NO144" s="28">
        <f>求节点($AT$17:$AT$22,BO$17:BO$22,将星节奏统计!MT143)</f>
        <v>0</v>
      </c>
      <c r="NP144" s="28">
        <f>求节点($AT$5:$AT$10,AV$5:AV$10,将星节奏统计!MX143)</f>
        <v>0.1</v>
      </c>
      <c r="NQ144" s="28">
        <f>求节点($AT$5:$AT$10,AW$5:AW$10,将星节奏统计!MY143)</f>
        <v>0.1</v>
      </c>
      <c r="NR144" s="28">
        <f>求节点($AT$5:$AT$10,AX$5:AX$10,将星节奏统计!MZ143)</f>
        <v>0.1</v>
      </c>
      <c r="NS144" s="28">
        <f>求节点($AT$5:$AT$10,AY$5:AY$10,将星节奏统计!NA143)</f>
        <v>0</v>
      </c>
      <c r="NT144" s="28">
        <f>求节点($AT$5:$AT$10,AZ$5:AZ$10,将星节奏统计!NB143)</f>
        <v>0</v>
      </c>
      <c r="NU144" s="28">
        <f>求节点($AT$5:$AT$10,BA$5:BA$10,将星节奏统计!NC143)</f>
        <v>0</v>
      </c>
      <c r="NV144" s="28">
        <f>求节点($AT$5:$AT$10,BB$5:BB$10,将星节奏统计!ND143)</f>
        <v>0</v>
      </c>
      <c r="NW144" s="28">
        <f>求节点($AT$5:$AT$10,BC$5:BC$10,将星节奏统计!NE143)</f>
        <v>0</v>
      </c>
      <c r="NX144" s="28">
        <f>求节点($AT$5:$AT$10,BD$5:BD$10,将星节奏统计!NF143)</f>
        <v>0</v>
      </c>
      <c r="NY144" s="28">
        <f>求节点($AT$5:$AT$10,BE$5:BE$10,将星节奏统计!NG143)</f>
        <v>0</v>
      </c>
      <c r="NZ144" s="28">
        <f>求节点($AT$5:$AT$10,BF$5:BF$10,将星节奏统计!NH143)</f>
        <v>0</v>
      </c>
      <c r="OA144" s="28">
        <f>求节点($AT$5:$AT$10,BG$5:BG$10,将星节奏统计!NI143)</f>
        <v>0</v>
      </c>
      <c r="OB144" s="28">
        <f>求节点($AT$5:$AT$10,BH$5:BH$10,将星节奏统计!NJ143)</f>
        <v>0</v>
      </c>
      <c r="OC144" s="28">
        <f>求节点($AT$5:$AT$10,BI$5:BI$10,将星节奏统计!NK143)</f>
        <v>0</v>
      </c>
      <c r="OD144" s="28">
        <f>求节点($AT$5:$AT$10,BJ$5:BJ$10,将星节奏统计!NL143)</f>
        <v>0</v>
      </c>
      <c r="OE144" s="28">
        <f>求节点($AT$5:$AT$10,BK$5:BK$10,将星节奏统计!NM143)</f>
        <v>0</v>
      </c>
      <c r="OF144" s="28">
        <f>求节点($AT$5:$AT$10,BL$5:BL$10,将星节奏统计!NN143)</f>
        <v>0.9</v>
      </c>
      <c r="OG144" s="28">
        <f>求节点($AT$5:$AT$10,BM$5:BM$10,将星节奏统计!NO143)</f>
        <v>0.9</v>
      </c>
      <c r="OH144" s="28">
        <f>求节点($AT$5:$AT$10,BN$5:BN$10,将星节奏统计!NP143)</f>
        <v>0.6</v>
      </c>
      <c r="OI144" s="28">
        <f>求节点($AT$5:$AT$10,BO$5:BO$10,将星节奏统计!NQ143)</f>
        <v>0</v>
      </c>
      <c r="OJ144" s="28">
        <f>求节点($AT$5:$AT$10,BP$5:BP$10,将星节奏统计!NR143)</f>
        <v>0.9</v>
      </c>
      <c r="OK144" s="28">
        <f>求节点($AT$5:$AT$10,BQ$5:BQ$10,将星节奏统计!NS143)</f>
        <v>0.6</v>
      </c>
      <c r="OL144" s="28">
        <f>求节点($AT$5:$AT$10,BR$5:BR$10,将星节奏统计!NT143)</f>
        <v>0.9</v>
      </c>
      <c r="OM144" s="28">
        <f>求节点($AT$5:$AT$10,BS$5:BS$10,将星节奏统计!NU143)</f>
        <v>0</v>
      </c>
      <c r="ON144" s="28">
        <f>求节点($AT$5:$AT$10,BT$5:BT$10,将星节奏统计!NV143)</f>
        <v>0.6</v>
      </c>
      <c r="OO144" s="28">
        <f>求节点($AT$5:$AT$10,BU$5:BU$10,将星节奏统计!NW143)</f>
        <v>0.1</v>
      </c>
      <c r="OP144" s="28">
        <f>求节点($AT$5:$AT$10,BV$5:BV$10,将星节奏统计!NX143)</f>
        <v>0.6</v>
      </c>
      <c r="OQ144" s="28">
        <f>求节点($AT$5:$AT$10,BW$5:BW$10,将星节奏统计!NY143)</f>
        <v>0.5</v>
      </c>
      <c r="OR144" s="28">
        <f>求节点($AT$5:$AT$10,BX$5:BX$10,将星节奏统计!NZ143)</f>
        <v>0.33</v>
      </c>
      <c r="OS144" s="28">
        <f>求节点($AT$5:$AT$10,BY$5:BY$10,将星节奏统计!OA143)</f>
        <v>0.5</v>
      </c>
      <c r="OT144" s="28">
        <f>求节点($AT$5:$AT$10,BZ$5:BZ$10,将星节奏统计!OB143)</f>
        <v>0.33</v>
      </c>
      <c r="OU144" s="28">
        <f>求节点($AT$5:$AT$10,CA$5:CA$10,将星节奏统计!OC143)</f>
        <v>0.6</v>
      </c>
      <c r="OV144" s="28">
        <f>求节点($AT$5:$AT$10,CB$5:CB$10,将星节奏统计!OD143)</f>
        <v>0.6</v>
      </c>
      <c r="OW144" s="28">
        <f>求节点($AT$5:$AT$10,CC$5:CC$10,将星节奏统计!OE143)</f>
        <v>0.6</v>
      </c>
      <c r="OX144" s="28">
        <f>求节点($AT$5:$AT$10,CD$5:CD$10,将星节奏统计!OF143)</f>
        <v>0.6</v>
      </c>
      <c r="OY144" s="28">
        <f>求节点($AT$5:$AT$10,CE$5:CE$10,将星节奏统计!OG143)</f>
        <v>0.4</v>
      </c>
      <c r="OZ144" s="28">
        <f>求节点($AT$5:$AT$10,CF$5:CF$10,将星节奏统计!OH143)</f>
        <v>0.4</v>
      </c>
      <c r="PA144" s="28">
        <f>求节点($AT$5:$AT$10,CG$5:CG$10,将星节奏统计!OI143)</f>
        <v>0.4</v>
      </c>
      <c r="PB144" s="28">
        <f>求节点($AT$5:$AT$10,CH$5:CH$10,将星节奏统计!OJ143)</f>
        <v>0.4</v>
      </c>
      <c r="PC144" s="28">
        <f>求节点($AT$5:$AT$10,CI$5:CI$10,将星节奏统计!OK143)</f>
        <v>0.5</v>
      </c>
      <c r="PD144" s="28">
        <f>求节点($AT$5:$AT$10,CJ$5:CJ$10,将星节奏统计!OL143)</f>
        <v>0.33</v>
      </c>
      <c r="PE144" s="28">
        <f>求节点($AT$5:$AT$10,CK$5:CK$10,将星节奏统计!OM143)</f>
        <v>0</v>
      </c>
      <c r="PF144" s="28">
        <f>求节点($AT$5:$AT$10,CL$5:CL$10,将星节奏统计!ON143)</f>
        <v>0</v>
      </c>
      <c r="PG144" s="28">
        <f>求节点($AT$5:$AT$10,CM$5:CM$10,将星节奏统计!OO143)</f>
        <v>0</v>
      </c>
      <c r="PH144" s="28">
        <f>求节点($AT$5:$AT$10,CN$5:CN$10,将星节奏统计!OP143)</f>
        <v>0</v>
      </c>
      <c r="PI144" s="28">
        <f>求节点($AT$5:$AT$10,CO$5:CO$10,将星节奏统计!OQ143)</f>
        <v>0</v>
      </c>
      <c r="PJ144" s="28">
        <f>求节点($AT$5:$AT$10,CP$5:CP$10,将星节奏统计!OR143)</f>
        <v>0</v>
      </c>
      <c r="PK144" s="28">
        <f>求节点($AT$5:$AT$10,CQ$5:CQ$10,将星节奏统计!OS143)</f>
        <v>0</v>
      </c>
      <c r="PL144" s="28">
        <f>求节点($AT$5:$AT$10,CR$5:CR$10,将星节奏统计!OT143)</f>
        <v>0</v>
      </c>
      <c r="PM144" s="28">
        <f>求节点($AT$5:$AT$10,CS$5:CS$10,将星节奏统计!OU143)</f>
        <v>0</v>
      </c>
      <c r="PN144" s="28">
        <f>求节点($AT$17:$AT$22,AV$17:AV$22,将星节奏统计!OX143)</f>
        <v>0</v>
      </c>
      <c r="PO144" s="28">
        <f>求节点($AT$17:$AT$22,AW$17:AW$22,将星节奏统计!OY143)</f>
        <v>0</v>
      </c>
      <c r="PP144" s="28">
        <f>求节点($AT$17:$AT$22,AX$17:AX$22,将星节奏统计!OZ143)</f>
        <v>0</v>
      </c>
      <c r="PQ144" s="28">
        <f>求节点($AT$17:$AT$22,AY$17:AY$22,将星节奏统计!PA143)</f>
        <v>2.3098278734036415E-4</v>
      </c>
      <c r="PR144" s="28">
        <f>求节点($AT$17:$AT$22,AZ$17:AZ$22,将星节奏统计!PB143)</f>
        <v>3.4647418101054969E-4</v>
      </c>
      <c r="PS144" s="28">
        <f>求节点($AT$17:$AT$22,BA$17:BA$22,将星节奏统计!PC143)</f>
        <v>3.4647418101054969E-4</v>
      </c>
      <c r="PT144" s="28">
        <f>求节点($AT$17:$AT$22,BB$17:BB$22,将星节奏统计!PD143)</f>
        <v>5.2496088031901353E-4</v>
      </c>
      <c r="PU144" s="28">
        <f>求节点($AT$17:$AT$22,BC$17:BC$22,将星节奏统计!PE143)</f>
        <v>0</v>
      </c>
      <c r="PV144" s="28">
        <f>求节点($AT$17:$AT$22,BD$17:BD$22,将星节奏统计!PF143)</f>
        <v>3.4647418101054969E-4</v>
      </c>
      <c r="PW144" s="28">
        <f>求节点($AT$17:$AT$22,BE$17:BE$22,将星节奏统计!PG143)</f>
        <v>0</v>
      </c>
      <c r="PX144" s="28">
        <f>求节点($AT$17:$AT$22,BF$17:BF$22,将星节奏统计!PH143)</f>
        <v>0</v>
      </c>
      <c r="PY144" s="28">
        <f>求节点($AT$17:$AT$22,BG$17:BG$22,将星节奏统计!PI143)</f>
        <v>0</v>
      </c>
      <c r="PZ144" s="28">
        <f>求节点($AT$17:$AT$22,BH$17:BH$22,将星节奏统计!PJ143)</f>
        <v>0</v>
      </c>
      <c r="QA144" s="28">
        <f>求节点($AT$17:$AT$22,BI$17:BI$22,将星节奏统计!PK143)</f>
        <v>0</v>
      </c>
      <c r="QB144" s="28">
        <f>求节点($AT$17:$AT$22,BJ$17:BJ$22,将星节奏统计!PL143)</f>
        <v>0</v>
      </c>
      <c r="QC144" s="28">
        <f>求节点($AT$17:$AT$22,BK$17:BK$22,将星节奏统计!PM143)</f>
        <v>0</v>
      </c>
      <c r="QD144" s="28">
        <f>求节点($AT$17:$AT$22,BL$17:BL$22,将星节奏统计!PN143)</f>
        <v>0</v>
      </c>
      <c r="QE144" s="28">
        <f>求节点($AT$17:$AT$22,BM$17:BM$22,将星节奏统计!PO143)</f>
        <v>0</v>
      </c>
      <c r="QF144" s="28">
        <f>求节点($AT$17:$AT$22,BN$17:BN$22,将星节奏统计!PP143)</f>
        <v>0</v>
      </c>
      <c r="QG144" s="28">
        <f>求节点($AT$17:$AT$22,BO$17:BO$22,将星节奏统计!PQ143)</f>
        <v>0</v>
      </c>
      <c r="QJ144" s="3">
        <v>140</v>
      </c>
      <c r="QK144" s="28">
        <f t="shared" ca="1" si="80"/>
        <v>1.5</v>
      </c>
      <c r="QL144" s="28">
        <f t="shared" ca="1" si="80"/>
        <v>1.5</v>
      </c>
      <c r="QM144" s="28">
        <f t="shared" ca="1" si="80"/>
        <v>1.5</v>
      </c>
      <c r="QN144" s="28">
        <f t="shared" ca="1" si="80"/>
        <v>1.5</v>
      </c>
      <c r="QO144" s="28">
        <f t="shared" ca="1" si="80"/>
        <v>1.5</v>
      </c>
      <c r="QP144" s="28">
        <f t="shared" ca="1" si="81"/>
        <v>1.5</v>
      </c>
      <c r="QQ144" s="28">
        <f t="shared" ca="1" si="81"/>
        <v>1.5</v>
      </c>
      <c r="QR144" s="28">
        <f t="shared" ca="1" si="81"/>
        <v>1.5</v>
      </c>
      <c r="QS144" s="28">
        <f t="shared" ca="1" si="81"/>
        <v>1.5</v>
      </c>
      <c r="QT144" s="28">
        <f t="shared" ca="1" si="81"/>
        <v>1.5</v>
      </c>
      <c r="QU144" s="28">
        <f t="shared" ca="1" si="82"/>
        <v>0.1</v>
      </c>
      <c r="QV144" s="28">
        <f t="shared" ca="1" si="82"/>
        <v>0.1</v>
      </c>
      <c r="QW144" s="28">
        <f t="shared" ca="1" si="82"/>
        <v>0.1</v>
      </c>
      <c r="QX144" s="28">
        <f t="shared" ca="1" si="82"/>
        <v>0.1</v>
      </c>
      <c r="QY144" s="28">
        <f t="shared" ca="1" si="82"/>
        <v>0.1</v>
      </c>
      <c r="QZ144" s="28">
        <f t="shared" ca="1" si="83"/>
        <v>1</v>
      </c>
      <c r="RA144" s="28">
        <f t="shared" ca="1" si="83"/>
        <v>1</v>
      </c>
      <c r="RB144" s="28">
        <f t="shared" ca="1" si="83"/>
        <v>1</v>
      </c>
      <c r="RC144" s="28">
        <f t="shared" ca="1" si="83"/>
        <v>1</v>
      </c>
      <c r="RD144" s="28">
        <f t="shared" ca="1" si="83"/>
        <v>1</v>
      </c>
      <c r="RE144" s="28">
        <f t="shared" ca="1" si="84"/>
        <v>0.99</v>
      </c>
      <c r="RF144" s="28">
        <f t="shared" ca="1" si="84"/>
        <v>0.99</v>
      </c>
      <c r="RG144" s="28">
        <f t="shared" ca="1" si="84"/>
        <v>0.99</v>
      </c>
      <c r="RH144" s="28">
        <f t="shared" ca="1" si="84"/>
        <v>0.99</v>
      </c>
      <c r="RI144" s="28">
        <f t="shared" ca="1" si="84"/>
        <v>0.99</v>
      </c>
      <c r="RJ144" s="28">
        <f t="shared" ca="1" si="85"/>
        <v>3.3834017176604531E-4</v>
      </c>
      <c r="RK144" s="28">
        <f t="shared" ca="1" si="85"/>
        <v>0</v>
      </c>
      <c r="RL144" s="28">
        <f t="shared" ca="1" si="85"/>
        <v>3.3834017176604531E-4</v>
      </c>
      <c r="RM144" s="28">
        <f t="shared" ca="1" si="85"/>
        <v>0</v>
      </c>
      <c r="RN144" s="28">
        <f t="shared" ca="1" si="85"/>
        <v>3.6222300742011927E-4</v>
      </c>
      <c r="RO144" s="28">
        <f t="shared" ca="1" si="86"/>
        <v>3.2362972951534633E-4</v>
      </c>
      <c r="RP144" s="28">
        <f t="shared" ca="1" si="86"/>
        <v>0</v>
      </c>
      <c r="RQ144" s="28">
        <f t="shared" ca="1" si="86"/>
        <v>3.2362972951534633E-4</v>
      </c>
      <c r="RR144" s="28">
        <f t="shared" ca="1" si="86"/>
        <v>0</v>
      </c>
      <c r="RS144" s="28">
        <f t="shared" ca="1" si="86"/>
        <v>3.4647418101054969E-4</v>
      </c>
      <c r="RT144" s="28">
        <f t="shared" ca="1" si="87"/>
        <v>0.1</v>
      </c>
      <c r="RU144" s="28">
        <f t="shared" ca="1" si="87"/>
        <v>0.1</v>
      </c>
      <c r="RV144" s="28">
        <f t="shared" ca="1" si="87"/>
        <v>0.1</v>
      </c>
      <c r="RW144" s="28">
        <f t="shared" ca="1" si="87"/>
        <v>0.1</v>
      </c>
      <c r="RX144" s="28">
        <f t="shared" ca="1" si="87"/>
        <v>0.1</v>
      </c>
      <c r="RY144" s="28">
        <f t="shared" ca="1" si="88"/>
        <v>0.2</v>
      </c>
      <c r="RZ144" s="28">
        <f t="shared" ca="1" si="88"/>
        <v>0.2</v>
      </c>
      <c r="SA144" s="28">
        <f t="shared" ca="1" si="88"/>
        <v>0.2</v>
      </c>
      <c r="SB144" s="28">
        <f t="shared" ca="1" si="88"/>
        <v>0.2</v>
      </c>
      <c r="SC144" s="28">
        <f t="shared" ca="1" si="88"/>
        <v>0.2</v>
      </c>
    </row>
    <row r="145" spans="46:497" x14ac:dyDescent="0.2">
      <c r="AU145" s="28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U145" s="3">
        <v>141</v>
      </c>
      <c r="CV145" s="28">
        <f>求节点($AT$5:$AT$10,AV$5:AV$10,将星节奏统计!BJ144)</f>
        <v>0.1</v>
      </c>
      <c r="CW145" s="28">
        <f>求节点($AT$5:$AT$10,AW$5:AW$10,将星节奏统计!BK144)</f>
        <v>0.1</v>
      </c>
      <c r="CX145" s="28">
        <f>求节点($AT$5:$AT$10,AX$5:AX$10,将星节奏统计!BL144)</f>
        <v>0.1</v>
      </c>
      <c r="CY145" s="28">
        <f>求节点($AT$5:$AT$10,AY$5:AY$10,将星节奏统计!BM144)</f>
        <v>0</v>
      </c>
      <c r="CZ145" s="28">
        <f>求节点($AT$5:$AT$10,AZ$5:AZ$10,将星节奏统计!BN144)</f>
        <v>0</v>
      </c>
      <c r="DA145" s="28">
        <f>求节点($AT$5:$AT$10,BA$5:BA$10,将星节奏统计!BO144)</f>
        <v>0</v>
      </c>
      <c r="DB145" s="28">
        <f>求节点($AT$5:$AT$10,BB$5:BB$10,将星节奏统计!BP144)</f>
        <v>0</v>
      </c>
      <c r="DC145" s="28">
        <f>求节点($AT$5:$AT$10,BC$5:BC$10,将星节奏统计!BQ144)</f>
        <v>0</v>
      </c>
      <c r="DD145" s="28">
        <f>求节点($AT$5:$AT$10,BD$5:BD$10,将星节奏统计!BR144)</f>
        <v>0</v>
      </c>
      <c r="DE145" s="28">
        <f>求节点($AT$5:$AT$10,BE$5:BE$10,将星节奏统计!BS144)</f>
        <v>0</v>
      </c>
      <c r="DF145" s="28">
        <f>求节点($AT$5:$AT$10,BF$5:BF$10,将星节奏统计!BT144)</f>
        <v>0</v>
      </c>
      <c r="DG145" s="28">
        <f>求节点($AT$5:$AT$10,BG$5:BG$10,将星节奏统计!BU144)</f>
        <v>0</v>
      </c>
      <c r="DH145" s="28">
        <f>求节点($AT$5:$AT$10,BH$5:BH$10,将星节奏统计!BV144)</f>
        <v>0</v>
      </c>
      <c r="DI145" s="28">
        <f>求节点($AT$5:$AT$10,BI$5:BI$10,将星节奏统计!BW144)</f>
        <v>0</v>
      </c>
      <c r="DJ145" s="28">
        <f>求节点($AT$5:$AT$10,BJ$5:BJ$10,将星节奏统计!BX144)</f>
        <v>0</v>
      </c>
      <c r="DK145" s="28">
        <f>求节点($AT$5:$AT$10,BK$5:BK$10,将星节奏统计!BY144)</f>
        <v>0</v>
      </c>
      <c r="DL145" s="28">
        <f>求节点($AT$5:$AT$10,BL$5:BL$10,将星节奏统计!BZ144)</f>
        <v>0.9</v>
      </c>
      <c r="DM145" s="28">
        <f>求节点($AT$5:$AT$10,BM$5:BM$10,将星节奏统计!CA144)</f>
        <v>0.9</v>
      </c>
      <c r="DN145" s="28">
        <f>求节点($AT$5:$AT$10,BN$5:BN$10,将星节奏统计!CB144)</f>
        <v>0.6</v>
      </c>
      <c r="DO145" s="28">
        <f>求节点($AT$5:$AT$10,BO$5:BO$10,将星节奏统计!CC144)</f>
        <v>0</v>
      </c>
      <c r="DP145" s="28">
        <f>求节点($AT$5:$AT$10,BP$5:BP$10,将星节奏统计!CD144)</f>
        <v>0.9</v>
      </c>
      <c r="DQ145" s="28">
        <f>求节点($AT$5:$AT$10,BQ$5:BQ$10,将星节奏统计!CE144)</f>
        <v>0.6</v>
      </c>
      <c r="DR145" s="28">
        <f>求节点($AT$5:$AT$10,BR$5:BR$10,将星节奏统计!CF144)</f>
        <v>0.9</v>
      </c>
      <c r="DS145" s="28">
        <f>求节点($AT$5:$AT$10,BS$5:BS$10,将星节奏统计!CG144)</f>
        <v>0</v>
      </c>
      <c r="DT145" s="28">
        <f>求节点($AT$5:$AT$10,BT$5:BT$10,将星节奏统计!CH144)</f>
        <v>0.6</v>
      </c>
      <c r="DU145" s="28">
        <f>求节点($AT$5:$AT$10,BU$5:BU$10,将星节奏统计!CI144)</f>
        <v>0.1</v>
      </c>
      <c r="DV145" s="28">
        <f>求节点($AT$5:$AT$10,BV$5:BV$10,将星节奏统计!CJ144)</f>
        <v>0.6</v>
      </c>
      <c r="DW145" s="28">
        <f>求节点($AT$5:$AT$10,BW$5:BW$10,将星节奏统计!CK144)</f>
        <v>0.5</v>
      </c>
      <c r="DX145" s="28">
        <f>求节点($AT$5:$AT$10,BX$5:BX$10,将星节奏统计!CL144)</f>
        <v>0.33</v>
      </c>
      <c r="DY145" s="28">
        <f>求节点($AT$5:$AT$10,BY$5:BY$10,将星节奏统计!CM144)</f>
        <v>0.5</v>
      </c>
      <c r="DZ145" s="28">
        <f>求节点($AT$5:$AT$10,BZ$5:BZ$10,将星节奏统计!CN144)</f>
        <v>0.33</v>
      </c>
      <c r="EA145" s="28">
        <f>求节点($AT$5:$AT$10,CA$5:CA$10,将星节奏统计!CO144)</f>
        <v>0.6</v>
      </c>
      <c r="EB145" s="28">
        <f>求节点($AT$5:$AT$10,CB$5:CB$10,将星节奏统计!CP144)</f>
        <v>0.6</v>
      </c>
      <c r="EC145" s="28">
        <f>求节点($AT$5:$AT$10,CC$5:CC$10,将星节奏统计!CQ144)</f>
        <v>0.6</v>
      </c>
      <c r="ED145" s="28">
        <f>求节点($AT$5:$AT$10,CD$5:CD$10,将星节奏统计!CR144)</f>
        <v>0.6</v>
      </c>
      <c r="EE145" s="28">
        <f>求节点($AT$5:$AT$10,CE$5:CE$10,将星节奏统计!CS144)</f>
        <v>0.4</v>
      </c>
      <c r="EF145" s="28">
        <f>求节点($AT$5:$AT$10,CF$5:CF$10,将星节奏统计!CT144)</f>
        <v>0.4</v>
      </c>
      <c r="EG145" s="28">
        <f>求节点($AT$5:$AT$10,CG$5:CG$10,将星节奏统计!CU144)</f>
        <v>0.4</v>
      </c>
      <c r="EH145" s="28">
        <f>求节点($AT$5:$AT$10,CH$5:CH$10,将星节奏统计!CV144)</f>
        <v>0.4</v>
      </c>
      <c r="EI145" s="28">
        <f>求节点($AT$5:$AT$10,CI$5:CI$10,将星节奏统计!CW144)</f>
        <v>0.5</v>
      </c>
      <c r="EJ145" s="28">
        <f>求节点($AT$5:$AT$10,CJ$5:CJ$10,将星节奏统计!CX144)</f>
        <v>0.33</v>
      </c>
      <c r="EK145" s="28">
        <f>求节点($AT$5:$AT$10,CK$5:CK$10,将星节奏统计!CY144)</f>
        <v>0</v>
      </c>
      <c r="EL145" s="28">
        <f>求节点($AT$5:$AT$10,CL$5:CL$10,将星节奏统计!CZ144)</f>
        <v>0</v>
      </c>
      <c r="EM145" s="28">
        <f>求节点($AT$5:$AT$10,CM$5:CM$10,将星节奏统计!DA144)</f>
        <v>0</v>
      </c>
      <c r="EN145" s="28">
        <f>求节点($AT$5:$AT$10,CN$5:CN$10,将星节奏统计!DB144)</f>
        <v>0</v>
      </c>
      <c r="EO145" s="28">
        <f>求节点($AT$5:$AT$10,CO$5:CO$10,将星节奏统计!DC144)</f>
        <v>0</v>
      </c>
      <c r="EP145" s="28">
        <f>求节点($AT$5:$AT$10,CP$5:CP$10,将星节奏统计!DD144)</f>
        <v>0</v>
      </c>
      <c r="EQ145" s="28">
        <f>求节点($AT$5:$AT$10,CQ$5:CQ$10,将星节奏统计!DE144)</f>
        <v>0</v>
      </c>
      <c r="ER145" s="28">
        <f>求节点($AT$5:$AT$10,CR$5:CR$10,将星节奏统计!DF144)</f>
        <v>0</v>
      </c>
      <c r="ES145" s="28">
        <f>求节点($AT$5:$AT$10,CS$5:CS$10,将星节奏统计!DG144)</f>
        <v>0</v>
      </c>
      <c r="ET145" s="28">
        <f>求节点($AT$17:$AT$22,AV$17:AV$22,将星节奏统计!DJ144)</f>
        <v>0</v>
      </c>
      <c r="EU145" s="28">
        <f>求节点($AT$17:$AT$22,AW$17:AW$22,将星节奏统计!DK144)</f>
        <v>0</v>
      </c>
      <c r="EV145" s="28">
        <f>求节点($AT$17:$AT$22,AX$17:AX$22,将星节奏统计!DL144)</f>
        <v>0</v>
      </c>
      <c r="EW145" s="28">
        <f>求节点($AT$17:$AT$22,AY$17:AY$22,将星节奏统计!DM144)</f>
        <v>2.1575315301023551E-4</v>
      </c>
      <c r="EX145" s="28">
        <f>求节点($AT$17:$AT$22,AZ$17:AZ$22,将星节奏统计!DN144)</f>
        <v>3.2362972951534633E-4</v>
      </c>
      <c r="EY145" s="28">
        <f>求节点($AT$17:$AT$22,BA$17:BA$22,将星节奏统计!DO144)</f>
        <v>3.2362972951534633E-4</v>
      </c>
      <c r="EZ145" s="28">
        <f>求节点($AT$17:$AT$22,BB$17:BB$22,将星节奏统计!DP144)</f>
        <v>4.9034807502325306E-4</v>
      </c>
      <c r="FA145" s="28">
        <f>求节点($AT$17:$AT$22,BC$17:BC$22,将星节奏统计!DQ144)</f>
        <v>0</v>
      </c>
      <c r="FB145" s="28">
        <f>求节点($AT$17:$AT$22,BD$17:BD$22,将星节奏统计!DR144)</f>
        <v>3.2362972951534633E-4</v>
      </c>
      <c r="FC145" s="28">
        <f>求节点($AT$17:$AT$22,BE$17:BE$22,将星节奏统计!DS144)</f>
        <v>0</v>
      </c>
      <c r="FD145" s="28">
        <f>求节点($AT$17:$AT$22,BF$17:BF$22,将星节奏统计!DT144)</f>
        <v>0</v>
      </c>
      <c r="FE145" s="28">
        <f>求节点($AT$17:$AT$22,BG$17:BG$22,将星节奏统计!DU144)</f>
        <v>0</v>
      </c>
      <c r="FF145" s="28">
        <f>求节点($AT$17:$AT$22,BH$17:BH$22,将星节奏统计!DV144)</f>
        <v>0</v>
      </c>
      <c r="FG145" s="28">
        <f>求节点($AT$17:$AT$22,BI$17:BI$22,将星节奏统计!DW144)</f>
        <v>0</v>
      </c>
      <c r="FH145" s="28">
        <f>求节点($AT$17:$AT$22,BJ$17:BJ$22,将星节奏统计!DX144)</f>
        <v>0</v>
      </c>
      <c r="FI145" s="28">
        <f>求节点($AT$17:$AT$22,BK$17:BK$22,将星节奏统计!DY144)</f>
        <v>0</v>
      </c>
      <c r="FJ145" s="28">
        <f>求节点($AT$17:$AT$22,BL$17:BL$22,将星节奏统计!DZ144)</f>
        <v>0</v>
      </c>
      <c r="FK145" s="28">
        <f>求节点($AT$17:$AT$22,BM$17:BM$22,将星节奏统计!EA144)</f>
        <v>0</v>
      </c>
      <c r="FL145" s="28">
        <f>求节点($AT$17:$AT$22,BN$17:BN$22,将星节奏统计!EB144)</f>
        <v>0</v>
      </c>
      <c r="FM145" s="28">
        <f>求节点($AT$17:$AT$22,BO$17:BO$22,将星节奏统计!EC144)</f>
        <v>0</v>
      </c>
      <c r="FN145" s="28">
        <f>求节点($AT$5:$AT$10,AV$5:AV$10,将星节奏统计!EG144)</f>
        <v>0.1</v>
      </c>
      <c r="FO145" s="28">
        <f>求节点($AT$5:$AT$10,AW$5:AW$10,将星节奏统计!EH144)</f>
        <v>0.1</v>
      </c>
      <c r="FP145" s="28">
        <f>求节点($AT$5:$AT$10,AX$5:AX$10,将星节奏统计!EI144)</f>
        <v>0.1</v>
      </c>
      <c r="FQ145" s="28">
        <f>求节点($AT$5:$AT$10,AY$5:AY$10,将星节奏统计!EJ144)</f>
        <v>0</v>
      </c>
      <c r="FR145" s="28">
        <f>求节点($AT$5:$AT$10,AZ$5:AZ$10,将星节奏统计!EK144)</f>
        <v>0</v>
      </c>
      <c r="FS145" s="28">
        <f>求节点($AT$5:$AT$10,BA$5:BA$10,将星节奏统计!EL144)</f>
        <v>0</v>
      </c>
      <c r="FT145" s="28">
        <f>求节点($AT$5:$AT$10,BB$5:BB$10,将星节奏统计!EM144)</f>
        <v>0</v>
      </c>
      <c r="FU145" s="28">
        <f>求节点($AT$5:$AT$10,BC$5:BC$10,将星节奏统计!EN144)</f>
        <v>0</v>
      </c>
      <c r="FV145" s="28">
        <f>求节点($AT$5:$AT$10,BD$5:BD$10,将星节奏统计!EO144)</f>
        <v>0</v>
      </c>
      <c r="FW145" s="28">
        <f>求节点($AT$5:$AT$10,BE$5:BE$10,将星节奏统计!EP144)</f>
        <v>0</v>
      </c>
      <c r="FX145" s="28">
        <f>求节点($AT$5:$AT$10,BF$5:BF$10,将星节奏统计!EQ144)</f>
        <v>0</v>
      </c>
      <c r="FY145" s="28">
        <f>求节点($AT$5:$AT$10,BG$5:BG$10,将星节奏统计!ER144)</f>
        <v>0</v>
      </c>
      <c r="FZ145" s="28">
        <f>求节点($AT$5:$AT$10,BH$5:BH$10,将星节奏统计!ES144)</f>
        <v>0</v>
      </c>
      <c r="GA145" s="28">
        <f>求节点($AT$5:$AT$10,BI$5:BI$10,将星节奏统计!ET144)</f>
        <v>0</v>
      </c>
      <c r="GB145" s="28">
        <f>求节点($AT$5:$AT$10,BJ$5:BJ$10,将星节奏统计!EU144)</f>
        <v>0</v>
      </c>
      <c r="GC145" s="28">
        <f>求节点($AT$5:$AT$10,BK$5:BK$10,将星节奏统计!EV144)</f>
        <v>0</v>
      </c>
      <c r="GD145" s="28">
        <f>求节点($AT$5:$AT$10,BL$5:BL$10,将星节奏统计!EW144)</f>
        <v>0.9</v>
      </c>
      <c r="GE145" s="28">
        <f>求节点($AT$5:$AT$10,BM$5:BM$10,将星节奏统计!EX144)</f>
        <v>0.9</v>
      </c>
      <c r="GF145" s="28">
        <f>求节点($AT$5:$AT$10,BN$5:BN$10,将星节奏统计!EY144)</f>
        <v>0.6</v>
      </c>
      <c r="GG145" s="28">
        <f>求节点($AT$5:$AT$10,BO$5:BO$10,将星节奏统计!EZ144)</f>
        <v>0</v>
      </c>
      <c r="GH145" s="28">
        <f>求节点($AT$5:$AT$10,BP$5:BP$10,将星节奏统计!FA144)</f>
        <v>0.9</v>
      </c>
      <c r="GI145" s="28">
        <f>求节点($AT$5:$AT$10,BQ$5:BQ$10,将星节奏统计!FB144)</f>
        <v>0.6</v>
      </c>
      <c r="GJ145" s="28">
        <f>求节点($AT$5:$AT$10,BR$5:BR$10,将星节奏统计!FC144)</f>
        <v>0.9</v>
      </c>
      <c r="GK145" s="28">
        <f>求节点($AT$5:$AT$10,BS$5:BS$10,将星节奏统计!FD144)</f>
        <v>0</v>
      </c>
      <c r="GL145" s="28">
        <f>求节点($AT$5:$AT$10,BT$5:BT$10,将星节奏统计!FE144)</f>
        <v>0.6</v>
      </c>
      <c r="GM145" s="28">
        <f>求节点($AT$5:$AT$10,BU$5:BU$10,将星节奏统计!FF144)</f>
        <v>0.1</v>
      </c>
      <c r="GN145" s="28">
        <f>求节点($AT$5:$AT$10,BV$5:BV$10,将星节奏统计!FG144)</f>
        <v>0.6</v>
      </c>
      <c r="GO145" s="28">
        <f>求节点($AT$5:$AT$10,BW$5:BW$10,将星节奏统计!FH144)</f>
        <v>0.5</v>
      </c>
      <c r="GP145" s="28">
        <f>求节点($AT$5:$AT$10,BX$5:BX$10,将星节奏统计!FI144)</f>
        <v>0.33</v>
      </c>
      <c r="GQ145" s="28">
        <f>求节点($AT$5:$AT$10,BY$5:BY$10,将星节奏统计!FJ144)</f>
        <v>0.5</v>
      </c>
      <c r="GR145" s="28">
        <f>求节点($AT$5:$AT$10,BZ$5:BZ$10,将星节奏统计!FK144)</f>
        <v>0.33</v>
      </c>
      <c r="GS145" s="28">
        <f>求节点($AT$5:$AT$10,CA$5:CA$10,将星节奏统计!FL144)</f>
        <v>0.6</v>
      </c>
      <c r="GT145" s="28">
        <f>求节点($AT$5:$AT$10,CB$5:CB$10,将星节奏统计!FM144)</f>
        <v>0.6</v>
      </c>
      <c r="GU145" s="28">
        <f>求节点($AT$5:$AT$10,CC$5:CC$10,将星节奏统计!FN144)</f>
        <v>0.6</v>
      </c>
      <c r="GV145" s="28">
        <f>求节点($AT$5:$AT$10,CD$5:CD$10,将星节奏统计!FO144)</f>
        <v>0.6</v>
      </c>
      <c r="GW145" s="28">
        <f>求节点($AT$5:$AT$10,CE$5:CE$10,将星节奏统计!FP144)</f>
        <v>0.4</v>
      </c>
      <c r="GX145" s="28">
        <f>求节点($AT$5:$AT$10,CF$5:CF$10,将星节奏统计!FQ144)</f>
        <v>0.4</v>
      </c>
      <c r="GY145" s="28">
        <f>求节点($AT$5:$AT$10,CG$5:CG$10,将星节奏统计!FR144)</f>
        <v>0.4</v>
      </c>
      <c r="GZ145" s="28">
        <f>求节点($AT$5:$AT$10,CH$5:CH$10,将星节奏统计!FS144)</f>
        <v>0.4</v>
      </c>
      <c r="HA145" s="28">
        <f>求节点($AT$5:$AT$10,CI$5:CI$10,将星节奏统计!FT144)</f>
        <v>0.5</v>
      </c>
      <c r="HB145" s="28">
        <f>求节点($AT$5:$AT$10,CJ$5:CJ$10,将星节奏统计!FU144)</f>
        <v>0.33</v>
      </c>
      <c r="HC145" s="28">
        <f>求节点($AT$5:$AT$10,CK$5:CK$10,将星节奏统计!FV144)</f>
        <v>0</v>
      </c>
      <c r="HD145" s="28">
        <f>求节点($AT$5:$AT$10,CL$5:CL$10,将星节奏统计!FW144)</f>
        <v>0</v>
      </c>
      <c r="HE145" s="28">
        <f>求节点($AT$5:$AT$10,CM$5:CM$10,将星节奏统计!FX144)</f>
        <v>0</v>
      </c>
      <c r="HF145" s="28">
        <f>求节点($AT$5:$AT$10,CN$5:CN$10,将星节奏统计!FY144)</f>
        <v>0</v>
      </c>
      <c r="HG145" s="28">
        <f>求节点($AT$5:$AT$10,CO$5:CO$10,将星节奏统计!FZ144)</f>
        <v>0</v>
      </c>
      <c r="HH145" s="28">
        <f>求节点($AT$5:$AT$10,CP$5:CP$10,将星节奏统计!GA144)</f>
        <v>0</v>
      </c>
      <c r="HI145" s="28">
        <f>求节点($AT$5:$AT$10,CQ$5:CQ$10,将星节奏统计!GB144)</f>
        <v>0</v>
      </c>
      <c r="HJ145" s="28">
        <f>求节点($AT$5:$AT$10,CR$5:CR$10,将星节奏统计!GC144)</f>
        <v>0</v>
      </c>
      <c r="HK145" s="28">
        <f>求节点($AT$5:$AT$10,CS$5:CS$10,将星节奏统计!GD144)</f>
        <v>0</v>
      </c>
      <c r="HL145" s="28">
        <f>求节点($AT$17:$AT$22,AV$17:AV$22,将星节奏统计!GG144)</f>
        <v>0</v>
      </c>
      <c r="HM145" s="28">
        <f>求节点($AT$17:$AT$22,AW$17:AW$22,将星节奏统计!GH144)</f>
        <v>0</v>
      </c>
      <c r="HN145" s="28">
        <f>求节点($AT$17:$AT$22,AX$17:AX$22,将星节奏统计!GI144)</f>
        <v>0</v>
      </c>
      <c r="HO145" s="28">
        <f>求节点($AT$17:$AT$22,AY$17:AY$22,将星节奏统计!GJ144)</f>
        <v>0</v>
      </c>
      <c r="HP145" s="28">
        <f>求节点($AT$17:$AT$22,AZ$17:AZ$22,将星节奏统计!GK144)</f>
        <v>0</v>
      </c>
      <c r="HQ145" s="28">
        <f>求节点($AT$17:$AT$22,BA$17:BA$22,将星节奏统计!GL144)</f>
        <v>0</v>
      </c>
      <c r="HR145" s="28">
        <f>求节点($AT$17:$AT$22,BB$17:BB$22,将星节奏统计!GM144)</f>
        <v>0</v>
      </c>
      <c r="HS145" s="28">
        <f>求节点($AT$17:$AT$22,BC$17:BC$22,将星节奏统计!GN144)</f>
        <v>0</v>
      </c>
      <c r="HT145" s="28">
        <f>求节点($AT$17:$AT$22,BD$17:BD$22,将星节奏统计!GO144)</f>
        <v>0</v>
      </c>
      <c r="HU145" s="28">
        <f>求节点($AT$17:$AT$22,BE$17:BE$22,将星节奏统计!GP144)</f>
        <v>0</v>
      </c>
      <c r="HV145" s="28">
        <f>求节点($AT$17:$AT$22,BF$17:BF$22,将星节奏统计!GQ144)</f>
        <v>0</v>
      </c>
      <c r="HW145" s="28">
        <f>求节点($AT$17:$AT$22,BG$17:BG$22,将星节奏统计!GR144)</f>
        <v>0</v>
      </c>
      <c r="HX145" s="28">
        <f>求节点($AT$17:$AT$22,BH$17:BH$22,将星节奏统计!GS144)</f>
        <v>0</v>
      </c>
      <c r="HY145" s="28">
        <f>求节点($AT$17:$AT$22,BI$17:BI$22,将星节奏统计!GT144)</f>
        <v>0</v>
      </c>
      <c r="HZ145" s="28">
        <f>求节点($AT$17:$AT$22,BJ$17:BJ$22,将星节奏统计!GU144)</f>
        <v>0</v>
      </c>
      <c r="IA145" s="28">
        <f>求节点($AT$17:$AT$22,BK$17:BK$22,将星节奏统计!GV144)</f>
        <v>0</v>
      </c>
      <c r="IB145" s="28">
        <f>求节点($AT$17:$AT$22,BL$17:BL$22,将星节奏统计!GW144)</f>
        <v>0</v>
      </c>
      <c r="IC145" s="28">
        <f>求节点($AT$17:$AT$22,BM$17:BM$22,将星节奏统计!GX144)</f>
        <v>0</v>
      </c>
      <c r="ID145" s="28">
        <f>求节点($AT$17:$AT$22,BN$17:BN$22,将星节奏统计!GY144)</f>
        <v>0</v>
      </c>
      <c r="IE145" s="28">
        <f>求节点($AT$17:$AT$22,BO$17:BO$22,将星节奏统计!GZ144)</f>
        <v>0</v>
      </c>
      <c r="IF145" s="28">
        <f>求节点($AT$5:$AT$10,AV$5:AV$10,将星节奏统计!HD144)</f>
        <v>0.1</v>
      </c>
      <c r="IG145" s="28">
        <f>求节点($AT$5:$AT$10,AW$5:AW$10,将星节奏统计!HE144)</f>
        <v>0.1</v>
      </c>
      <c r="IH145" s="28">
        <f>求节点($AT$5:$AT$10,AX$5:AX$10,将星节奏统计!HF144)</f>
        <v>0.1</v>
      </c>
      <c r="II145" s="28">
        <f>求节点($AT$5:$AT$10,AY$5:AY$10,将星节奏统计!HG144)</f>
        <v>0</v>
      </c>
      <c r="IJ145" s="28">
        <f>求节点($AT$5:$AT$10,AZ$5:AZ$10,将星节奏统计!HH144)</f>
        <v>0</v>
      </c>
      <c r="IK145" s="28">
        <f>求节点($AT$5:$AT$10,BA$5:BA$10,将星节奏统计!HI144)</f>
        <v>0</v>
      </c>
      <c r="IL145" s="28">
        <f>求节点($AT$5:$AT$10,BB$5:BB$10,将星节奏统计!HJ144)</f>
        <v>0</v>
      </c>
      <c r="IM145" s="28">
        <f>求节点($AT$5:$AT$10,BC$5:BC$10,将星节奏统计!HK144)</f>
        <v>0</v>
      </c>
      <c r="IN145" s="28">
        <f>求节点($AT$5:$AT$10,BD$5:BD$10,将星节奏统计!HL144)</f>
        <v>0</v>
      </c>
      <c r="IO145" s="28">
        <f>求节点($AT$5:$AT$10,BE$5:BE$10,将星节奏统计!HM144)</f>
        <v>0</v>
      </c>
      <c r="IP145" s="28">
        <f>求节点($AT$5:$AT$10,BF$5:BF$10,将星节奏统计!HN144)</f>
        <v>0</v>
      </c>
      <c r="IQ145" s="28">
        <f>求节点($AT$5:$AT$10,BG$5:BG$10,将星节奏统计!HO144)</f>
        <v>0</v>
      </c>
      <c r="IR145" s="28">
        <f>求节点($AT$5:$AT$10,BH$5:BH$10,将星节奏统计!HP144)</f>
        <v>0</v>
      </c>
      <c r="IS145" s="28">
        <f>求节点($AT$5:$AT$10,BI$5:BI$10,将星节奏统计!HQ144)</f>
        <v>0</v>
      </c>
      <c r="IT145" s="28">
        <f>求节点($AT$5:$AT$10,BJ$5:BJ$10,将星节奏统计!HR144)</f>
        <v>0</v>
      </c>
      <c r="IU145" s="28">
        <f>求节点($AT$5:$AT$10,BK$5:BK$10,将星节奏统计!HS144)</f>
        <v>0</v>
      </c>
      <c r="IV145" s="28">
        <f>求节点($AT$5:$AT$10,BL$5:BL$10,将星节奏统计!HT144)</f>
        <v>0.9</v>
      </c>
      <c r="IW145" s="28">
        <f>求节点($AT$5:$AT$10,BM$5:BM$10,将星节奏统计!HU144)</f>
        <v>0.9</v>
      </c>
      <c r="IX145" s="28">
        <f>求节点($AT$5:$AT$10,BN$5:BN$10,将星节奏统计!HV144)</f>
        <v>0.6</v>
      </c>
      <c r="IY145" s="28">
        <f>求节点($AT$5:$AT$10,BO$5:BO$10,将星节奏统计!HW144)</f>
        <v>0</v>
      </c>
      <c r="IZ145" s="28">
        <f>求节点($AT$5:$AT$10,BP$5:BP$10,将星节奏统计!HX144)</f>
        <v>0.9</v>
      </c>
      <c r="JA145" s="28">
        <f>求节点($AT$5:$AT$10,BQ$5:BQ$10,将星节奏统计!HY144)</f>
        <v>0.6</v>
      </c>
      <c r="JB145" s="28">
        <f>求节点($AT$5:$AT$10,BR$5:BR$10,将星节奏统计!HZ144)</f>
        <v>0.9</v>
      </c>
      <c r="JC145" s="28">
        <f>求节点($AT$5:$AT$10,BS$5:BS$10,将星节奏统计!IA144)</f>
        <v>0</v>
      </c>
      <c r="JD145" s="28">
        <f>求节点($AT$5:$AT$10,BT$5:BT$10,将星节奏统计!IB144)</f>
        <v>0.6</v>
      </c>
      <c r="JE145" s="28">
        <f>求节点($AT$5:$AT$10,BU$5:BU$10,将星节奏统计!IC144)</f>
        <v>0.1</v>
      </c>
      <c r="JF145" s="28">
        <f>求节点($AT$5:$AT$10,BV$5:BV$10,将星节奏统计!ID144)</f>
        <v>0.6</v>
      </c>
      <c r="JG145" s="28">
        <f>求节点($AT$5:$AT$10,BW$5:BW$10,将星节奏统计!IE144)</f>
        <v>0.5</v>
      </c>
      <c r="JH145" s="28">
        <f>求节点($AT$5:$AT$10,BX$5:BX$10,将星节奏统计!IF144)</f>
        <v>0.33</v>
      </c>
      <c r="JI145" s="28">
        <f>求节点($AT$5:$AT$10,BY$5:BY$10,将星节奏统计!IG144)</f>
        <v>0.5</v>
      </c>
      <c r="JJ145" s="28">
        <f>求节点($AT$5:$AT$10,BZ$5:BZ$10,将星节奏统计!IH144)</f>
        <v>0.33</v>
      </c>
      <c r="JK145" s="28">
        <f>求节点($AT$5:$AT$10,CA$5:CA$10,将星节奏统计!II144)</f>
        <v>0.6</v>
      </c>
      <c r="JL145" s="28">
        <f>求节点($AT$5:$AT$10,CB$5:CB$10,将星节奏统计!IJ144)</f>
        <v>0.6</v>
      </c>
      <c r="JM145" s="28">
        <f>求节点($AT$5:$AT$10,CC$5:CC$10,将星节奏统计!IK144)</f>
        <v>0.6</v>
      </c>
      <c r="JN145" s="28">
        <f>求节点($AT$5:$AT$10,CD$5:CD$10,将星节奏统计!IL144)</f>
        <v>0.6</v>
      </c>
      <c r="JO145" s="28">
        <f>求节点($AT$5:$AT$10,CE$5:CE$10,将星节奏统计!IM144)</f>
        <v>0.4</v>
      </c>
      <c r="JP145" s="28">
        <f>求节点($AT$5:$AT$10,CF$5:CF$10,将星节奏统计!IN144)</f>
        <v>0.4</v>
      </c>
      <c r="JQ145" s="28">
        <f>求节点($AT$5:$AT$10,CG$5:CG$10,将星节奏统计!IO144)</f>
        <v>0.4</v>
      </c>
      <c r="JR145" s="28">
        <f>求节点($AT$5:$AT$10,CH$5:CH$10,将星节奏统计!IP144)</f>
        <v>0.4</v>
      </c>
      <c r="JS145" s="28">
        <f>求节点($AT$5:$AT$10,CI$5:CI$10,将星节奏统计!IQ144)</f>
        <v>0.5</v>
      </c>
      <c r="JT145" s="28">
        <f>求节点($AT$5:$AT$10,CJ$5:CJ$10,将星节奏统计!IR144)</f>
        <v>0.33</v>
      </c>
      <c r="JU145" s="28">
        <f>求节点($AT$5:$AT$10,CK$5:CK$10,将星节奏统计!IS144)</f>
        <v>0</v>
      </c>
      <c r="JV145" s="28">
        <f>求节点($AT$5:$AT$10,CL$5:CL$10,将星节奏统计!IT144)</f>
        <v>0</v>
      </c>
      <c r="JW145" s="28">
        <f>求节点($AT$5:$AT$10,CM$5:CM$10,将星节奏统计!IU144)</f>
        <v>0</v>
      </c>
      <c r="JX145" s="28">
        <f>求节点($AT$5:$AT$10,CN$5:CN$10,将星节奏统计!IV144)</f>
        <v>0</v>
      </c>
      <c r="JY145" s="28">
        <f>求节点($AT$5:$AT$10,CO$5:CO$10,将星节奏统计!IW144)</f>
        <v>0</v>
      </c>
      <c r="JZ145" s="28">
        <f>求节点($AT$5:$AT$10,CP$5:CP$10,将星节奏统计!IX144)</f>
        <v>0</v>
      </c>
      <c r="KA145" s="28">
        <f>求节点($AT$5:$AT$10,CQ$5:CQ$10,将星节奏统计!IY144)</f>
        <v>0</v>
      </c>
      <c r="KB145" s="28">
        <f>求节点($AT$5:$AT$10,CR$5:CR$10,将星节奏统计!IZ144)</f>
        <v>0</v>
      </c>
      <c r="KC145" s="28">
        <f>求节点($AT$5:$AT$10,CS$5:CS$10,将星节奏统计!JA144)</f>
        <v>0</v>
      </c>
      <c r="KD145" s="28">
        <f>求节点($AT$17:$AT$22,AV$17:AV$22,将星节奏统计!JD144)</f>
        <v>0</v>
      </c>
      <c r="KE145" s="28">
        <f>求节点($AT$17:$AT$22,AW$17:AW$22,将星节奏统计!JE144)</f>
        <v>0</v>
      </c>
      <c r="KF145" s="28">
        <f>求节点($AT$17:$AT$22,AX$17:AX$22,将星节奏统计!JF144)</f>
        <v>0</v>
      </c>
      <c r="KG145" s="28">
        <f>求节点($AT$17:$AT$22,AY$17:AY$22,将星节奏统计!JG144)</f>
        <v>2.1575315301023551E-4</v>
      </c>
      <c r="KH145" s="28">
        <f>求节点($AT$17:$AT$22,AZ$17:AZ$22,将星节奏统计!JH144)</f>
        <v>3.2362972951534633E-4</v>
      </c>
      <c r="KI145" s="28">
        <f>求节点($AT$17:$AT$22,BA$17:BA$22,将星节奏统计!JI144)</f>
        <v>3.2362972951534633E-4</v>
      </c>
      <c r="KJ145" s="28">
        <f>求节点($AT$17:$AT$22,BB$17:BB$22,将星节奏统计!JJ144)</f>
        <v>4.9034807502325306E-4</v>
      </c>
      <c r="KK145" s="28">
        <f>求节点($AT$17:$AT$22,BC$17:BC$22,将星节奏统计!JK144)</f>
        <v>0</v>
      </c>
      <c r="KL145" s="28">
        <f>求节点($AT$17:$AT$22,BD$17:BD$22,将星节奏统计!JL144)</f>
        <v>3.2362972951534633E-4</v>
      </c>
      <c r="KM145" s="28">
        <f>求节点($AT$17:$AT$22,BE$17:BE$22,将星节奏统计!JM144)</f>
        <v>0</v>
      </c>
      <c r="KN145" s="28">
        <f>求节点($AT$17:$AT$22,BF$17:BF$22,将星节奏统计!JN144)</f>
        <v>0</v>
      </c>
      <c r="KO145" s="28">
        <f>求节点($AT$17:$AT$22,BG$17:BG$22,将星节奏统计!JO144)</f>
        <v>0</v>
      </c>
      <c r="KP145" s="28">
        <f>求节点($AT$17:$AT$22,BH$17:BH$22,将星节奏统计!JP144)</f>
        <v>0</v>
      </c>
      <c r="KQ145" s="28">
        <f>求节点($AT$17:$AT$22,BI$17:BI$22,将星节奏统计!JQ144)</f>
        <v>0</v>
      </c>
      <c r="KR145" s="28">
        <f>求节点($AT$17:$AT$22,BJ$17:BJ$22,将星节奏统计!JR144)</f>
        <v>0</v>
      </c>
      <c r="KS145" s="28">
        <f>求节点($AT$17:$AT$22,BK$17:BK$22,将星节奏统计!JS144)</f>
        <v>0</v>
      </c>
      <c r="KT145" s="28">
        <f>求节点($AT$17:$AT$22,BL$17:BL$22,将星节奏统计!JT144)</f>
        <v>0</v>
      </c>
      <c r="KU145" s="28">
        <f>求节点($AT$17:$AT$22,BM$17:BM$22,将星节奏统计!JU144)</f>
        <v>0</v>
      </c>
      <c r="KV145" s="28">
        <f>求节点($AT$17:$AT$22,BN$17:BN$22,将星节奏统计!JV144)</f>
        <v>0</v>
      </c>
      <c r="KW145" s="28">
        <f>求节点($AT$17:$AT$22,BO$17:BO$22,将星节奏统计!JW144)</f>
        <v>0</v>
      </c>
      <c r="KX145" s="28">
        <f>求节点($AT$5:$AT$10,AV$5:AV$10,将星节奏统计!KA144)</f>
        <v>0.1</v>
      </c>
      <c r="KY145" s="28">
        <f>求节点($AT$5:$AT$10,AW$5:AW$10,将星节奏统计!KB144)</f>
        <v>0.1</v>
      </c>
      <c r="KZ145" s="28">
        <f>求节点($AT$5:$AT$10,AX$5:AX$10,将星节奏统计!KC144)</f>
        <v>0.1</v>
      </c>
      <c r="LA145" s="28">
        <f>求节点($AT$5:$AT$10,AY$5:AY$10,将星节奏统计!KD144)</f>
        <v>0</v>
      </c>
      <c r="LB145" s="28">
        <f>求节点($AT$5:$AT$10,AZ$5:AZ$10,将星节奏统计!KE144)</f>
        <v>0</v>
      </c>
      <c r="LC145" s="28">
        <f>求节点($AT$5:$AT$10,BA$5:BA$10,将星节奏统计!KF144)</f>
        <v>0</v>
      </c>
      <c r="LD145" s="28">
        <f>求节点($AT$5:$AT$10,BB$5:BB$10,将星节奏统计!KG144)</f>
        <v>0</v>
      </c>
      <c r="LE145" s="28">
        <f>求节点($AT$5:$AT$10,BC$5:BC$10,将星节奏统计!KH144)</f>
        <v>0</v>
      </c>
      <c r="LF145" s="28">
        <f>求节点($AT$5:$AT$10,BD$5:BD$10,将星节奏统计!KI144)</f>
        <v>0</v>
      </c>
      <c r="LG145" s="28">
        <f>求节点($AT$5:$AT$10,BE$5:BE$10,将星节奏统计!KJ144)</f>
        <v>0</v>
      </c>
      <c r="LH145" s="28">
        <f>求节点($AT$5:$AT$10,BF$5:BF$10,将星节奏统计!KK144)</f>
        <v>0</v>
      </c>
      <c r="LI145" s="28">
        <f>求节点($AT$5:$AT$10,BG$5:BG$10,将星节奏统计!KL144)</f>
        <v>0</v>
      </c>
      <c r="LJ145" s="28">
        <f>求节点($AT$5:$AT$10,BH$5:BH$10,将星节奏统计!KM144)</f>
        <v>0</v>
      </c>
      <c r="LK145" s="28">
        <f>求节点($AT$5:$AT$10,BI$5:BI$10,将星节奏统计!KN144)</f>
        <v>0</v>
      </c>
      <c r="LL145" s="28">
        <f>求节点($AT$5:$AT$10,BJ$5:BJ$10,将星节奏统计!KO144)</f>
        <v>0</v>
      </c>
      <c r="LM145" s="28">
        <f>求节点($AT$5:$AT$10,BK$5:BK$10,将星节奏统计!KP144)</f>
        <v>0</v>
      </c>
      <c r="LN145" s="28">
        <f>求节点($AT$5:$AT$10,BL$5:BL$10,将星节奏统计!KQ144)</f>
        <v>0.9</v>
      </c>
      <c r="LO145" s="28">
        <f>求节点($AT$5:$AT$10,BM$5:BM$10,将星节奏统计!KR144)</f>
        <v>0.9</v>
      </c>
      <c r="LP145" s="28">
        <f>求节点($AT$5:$AT$10,BN$5:BN$10,将星节奏统计!KS144)</f>
        <v>0.6</v>
      </c>
      <c r="LQ145" s="28">
        <f>求节点($AT$5:$AT$10,BO$5:BO$10,将星节奏统计!KT144)</f>
        <v>0</v>
      </c>
      <c r="LR145" s="28">
        <f>求节点($AT$5:$AT$10,BP$5:BP$10,将星节奏统计!KU144)</f>
        <v>0.9</v>
      </c>
      <c r="LS145" s="28">
        <f>求节点($AT$5:$AT$10,BQ$5:BQ$10,将星节奏统计!KV144)</f>
        <v>0.6</v>
      </c>
      <c r="LT145" s="28">
        <f>求节点($AT$5:$AT$10,BR$5:BR$10,将星节奏统计!KW144)</f>
        <v>0.9</v>
      </c>
      <c r="LU145" s="28">
        <f>求节点($AT$5:$AT$10,BS$5:BS$10,将星节奏统计!KX144)</f>
        <v>0</v>
      </c>
      <c r="LV145" s="28">
        <f>求节点($AT$5:$AT$10,BT$5:BT$10,将星节奏统计!KY144)</f>
        <v>0.6</v>
      </c>
      <c r="LW145" s="28">
        <f>求节点($AT$5:$AT$10,BU$5:BU$10,将星节奏统计!KZ144)</f>
        <v>0.1</v>
      </c>
      <c r="LX145" s="28">
        <f>求节点($AT$5:$AT$10,BV$5:BV$10,将星节奏统计!LA144)</f>
        <v>0.6</v>
      </c>
      <c r="LY145" s="28">
        <f>求节点($AT$5:$AT$10,BW$5:BW$10,将星节奏统计!LB144)</f>
        <v>0.5</v>
      </c>
      <c r="LZ145" s="28">
        <f>求节点($AT$5:$AT$10,BX$5:BX$10,将星节奏统计!LC144)</f>
        <v>0.33</v>
      </c>
      <c r="MA145" s="28">
        <f>求节点($AT$5:$AT$10,BY$5:BY$10,将星节奏统计!LD144)</f>
        <v>0.5</v>
      </c>
      <c r="MB145" s="28">
        <f>求节点($AT$5:$AT$10,BZ$5:BZ$10,将星节奏统计!LE144)</f>
        <v>0.33</v>
      </c>
      <c r="MC145" s="28">
        <f>求节点($AT$5:$AT$10,CA$5:CA$10,将星节奏统计!LF144)</f>
        <v>0.6</v>
      </c>
      <c r="MD145" s="28">
        <f>求节点($AT$5:$AT$10,CB$5:CB$10,将星节奏统计!LG144)</f>
        <v>0.6</v>
      </c>
      <c r="ME145" s="28">
        <f>求节点($AT$5:$AT$10,CC$5:CC$10,将星节奏统计!LH144)</f>
        <v>0.6</v>
      </c>
      <c r="MF145" s="28">
        <f>求节点($AT$5:$AT$10,CD$5:CD$10,将星节奏统计!LI144)</f>
        <v>0.6</v>
      </c>
      <c r="MG145" s="28">
        <f>求节点($AT$5:$AT$10,CE$5:CE$10,将星节奏统计!LJ144)</f>
        <v>0.4</v>
      </c>
      <c r="MH145" s="28">
        <f>求节点($AT$5:$AT$10,CF$5:CF$10,将星节奏统计!LK144)</f>
        <v>0.4</v>
      </c>
      <c r="MI145" s="28">
        <f>求节点($AT$5:$AT$10,CG$5:CG$10,将星节奏统计!LL144)</f>
        <v>0.4</v>
      </c>
      <c r="MJ145" s="28">
        <f>求节点($AT$5:$AT$10,CH$5:CH$10,将星节奏统计!LM144)</f>
        <v>0.4</v>
      </c>
      <c r="MK145" s="28">
        <f>求节点($AT$5:$AT$10,CI$5:CI$10,将星节奏统计!LN144)</f>
        <v>0.5</v>
      </c>
      <c r="ML145" s="28">
        <f>求节点($AT$5:$AT$10,CJ$5:CJ$10,将星节奏统计!LO144)</f>
        <v>0.33</v>
      </c>
      <c r="MM145" s="28">
        <f>求节点($AT$5:$AT$10,CK$5:CK$10,将星节奏统计!LP144)</f>
        <v>0</v>
      </c>
      <c r="MN145" s="28">
        <f>求节点($AT$5:$AT$10,CL$5:CL$10,将星节奏统计!LQ144)</f>
        <v>0</v>
      </c>
      <c r="MO145" s="28">
        <f>求节点($AT$5:$AT$10,CM$5:CM$10,将星节奏统计!LR144)</f>
        <v>0</v>
      </c>
      <c r="MP145" s="28">
        <f>求节点($AT$5:$AT$10,CN$5:CN$10,将星节奏统计!LS144)</f>
        <v>0</v>
      </c>
      <c r="MQ145" s="28">
        <f>求节点($AT$5:$AT$10,CO$5:CO$10,将星节奏统计!LT144)</f>
        <v>0</v>
      </c>
      <c r="MR145" s="28">
        <f>求节点($AT$5:$AT$10,CP$5:CP$10,将星节奏统计!LU144)</f>
        <v>0</v>
      </c>
      <c r="MS145" s="28">
        <f>求节点($AT$5:$AT$10,CQ$5:CQ$10,将星节奏统计!LV144)</f>
        <v>0</v>
      </c>
      <c r="MT145" s="28">
        <f>求节点($AT$5:$AT$10,CR$5:CR$10,将星节奏统计!LW144)</f>
        <v>0</v>
      </c>
      <c r="MU145" s="28">
        <f>求节点($AT$5:$AT$10,CS$5:CS$10,将星节奏统计!LX144)</f>
        <v>0</v>
      </c>
      <c r="MV145" s="28">
        <f>求节点($AT$17:$AT$22,AV$17:AV$22,将星节奏统计!MA144)</f>
        <v>0</v>
      </c>
      <c r="MW145" s="28">
        <f>求节点($AT$17:$AT$22,AW$17:AW$22,将星节奏统计!MB144)</f>
        <v>0</v>
      </c>
      <c r="MX145" s="28">
        <f>求节点($AT$17:$AT$22,AX$17:AX$22,将星节奏统计!MC144)</f>
        <v>0</v>
      </c>
      <c r="MY145" s="28">
        <f>求节点($AT$17:$AT$22,AY$17:AY$22,将星节奏统计!MD144)</f>
        <v>0</v>
      </c>
      <c r="MZ145" s="28">
        <f>求节点($AT$17:$AT$22,AZ$17:AZ$22,将星节奏统计!ME144)</f>
        <v>0</v>
      </c>
      <c r="NA145" s="28">
        <f>求节点($AT$17:$AT$22,BA$17:BA$22,将星节奏统计!MF144)</f>
        <v>0</v>
      </c>
      <c r="NB145" s="28">
        <f>求节点($AT$17:$AT$22,BB$17:BB$22,将星节奏统计!MG144)</f>
        <v>0</v>
      </c>
      <c r="NC145" s="28">
        <f>求节点($AT$17:$AT$22,BC$17:BC$22,将星节奏统计!MH144)</f>
        <v>0</v>
      </c>
      <c r="ND145" s="28">
        <f>求节点($AT$17:$AT$22,BD$17:BD$22,将星节奏统计!MI144)</f>
        <v>0</v>
      </c>
      <c r="NE145" s="28">
        <f>求节点($AT$17:$AT$22,BE$17:BE$22,将星节奏统计!MJ144)</f>
        <v>0</v>
      </c>
      <c r="NF145" s="28">
        <f>求节点($AT$17:$AT$22,BF$17:BF$22,将星节奏统计!MK144)</f>
        <v>0</v>
      </c>
      <c r="NG145" s="28">
        <f>求节点($AT$17:$AT$22,BG$17:BG$22,将星节奏统计!ML144)</f>
        <v>0</v>
      </c>
      <c r="NH145" s="28">
        <f>求节点($AT$17:$AT$22,BH$17:BH$22,将星节奏统计!MM144)</f>
        <v>0</v>
      </c>
      <c r="NI145" s="28">
        <f>求节点($AT$17:$AT$22,BI$17:BI$22,将星节奏统计!MN144)</f>
        <v>0</v>
      </c>
      <c r="NJ145" s="28">
        <f>求节点($AT$17:$AT$22,BJ$17:BJ$22,将星节奏统计!MO144)</f>
        <v>0</v>
      </c>
      <c r="NK145" s="28">
        <f>求节点($AT$17:$AT$22,BK$17:BK$22,将星节奏统计!MP144)</f>
        <v>0</v>
      </c>
      <c r="NL145" s="28">
        <f>求节点($AT$17:$AT$22,BL$17:BL$22,将星节奏统计!MQ144)</f>
        <v>0</v>
      </c>
      <c r="NM145" s="28">
        <f>求节点($AT$17:$AT$22,BM$17:BM$22,将星节奏统计!MR144)</f>
        <v>0</v>
      </c>
      <c r="NN145" s="28">
        <f>求节点($AT$17:$AT$22,BN$17:BN$22,将星节奏统计!MS144)</f>
        <v>0</v>
      </c>
      <c r="NO145" s="28">
        <f>求节点($AT$17:$AT$22,BO$17:BO$22,将星节奏统计!MT144)</f>
        <v>0</v>
      </c>
      <c r="NP145" s="28">
        <f>求节点($AT$5:$AT$10,AV$5:AV$10,将星节奏统计!MX144)</f>
        <v>0.1</v>
      </c>
      <c r="NQ145" s="28">
        <f>求节点($AT$5:$AT$10,AW$5:AW$10,将星节奏统计!MY144)</f>
        <v>0.1</v>
      </c>
      <c r="NR145" s="28">
        <f>求节点($AT$5:$AT$10,AX$5:AX$10,将星节奏统计!MZ144)</f>
        <v>0.1</v>
      </c>
      <c r="NS145" s="28">
        <f>求节点($AT$5:$AT$10,AY$5:AY$10,将星节奏统计!NA144)</f>
        <v>0</v>
      </c>
      <c r="NT145" s="28">
        <f>求节点($AT$5:$AT$10,AZ$5:AZ$10,将星节奏统计!NB144)</f>
        <v>0</v>
      </c>
      <c r="NU145" s="28">
        <f>求节点($AT$5:$AT$10,BA$5:BA$10,将星节奏统计!NC144)</f>
        <v>0</v>
      </c>
      <c r="NV145" s="28">
        <f>求节点($AT$5:$AT$10,BB$5:BB$10,将星节奏统计!ND144)</f>
        <v>0</v>
      </c>
      <c r="NW145" s="28">
        <f>求节点($AT$5:$AT$10,BC$5:BC$10,将星节奏统计!NE144)</f>
        <v>0</v>
      </c>
      <c r="NX145" s="28">
        <f>求节点($AT$5:$AT$10,BD$5:BD$10,将星节奏统计!NF144)</f>
        <v>0</v>
      </c>
      <c r="NY145" s="28">
        <f>求节点($AT$5:$AT$10,BE$5:BE$10,将星节奏统计!NG144)</f>
        <v>0</v>
      </c>
      <c r="NZ145" s="28">
        <f>求节点($AT$5:$AT$10,BF$5:BF$10,将星节奏统计!NH144)</f>
        <v>0</v>
      </c>
      <c r="OA145" s="28">
        <f>求节点($AT$5:$AT$10,BG$5:BG$10,将星节奏统计!NI144)</f>
        <v>0</v>
      </c>
      <c r="OB145" s="28">
        <f>求节点($AT$5:$AT$10,BH$5:BH$10,将星节奏统计!NJ144)</f>
        <v>0</v>
      </c>
      <c r="OC145" s="28">
        <f>求节点($AT$5:$AT$10,BI$5:BI$10,将星节奏统计!NK144)</f>
        <v>0</v>
      </c>
      <c r="OD145" s="28">
        <f>求节点($AT$5:$AT$10,BJ$5:BJ$10,将星节奏统计!NL144)</f>
        <v>0</v>
      </c>
      <c r="OE145" s="28">
        <f>求节点($AT$5:$AT$10,BK$5:BK$10,将星节奏统计!NM144)</f>
        <v>0</v>
      </c>
      <c r="OF145" s="28">
        <f>求节点($AT$5:$AT$10,BL$5:BL$10,将星节奏统计!NN144)</f>
        <v>0.9</v>
      </c>
      <c r="OG145" s="28">
        <f>求节点($AT$5:$AT$10,BM$5:BM$10,将星节奏统计!NO144)</f>
        <v>0.9</v>
      </c>
      <c r="OH145" s="28">
        <f>求节点($AT$5:$AT$10,BN$5:BN$10,将星节奏统计!NP144)</f>
        <v>0.6</v>
      </c>
      <c r="OI145" s="28">
        <f>求节点($AT$5:$AT$10,BO$5:BO$10,将星节奏统计!NQ144)</f>
        <v>0</v>
      </c>
      <c r="OJ145" s="28">
        <f>求节点($AT$5:$AT$10,BP$5:BP$10,将星节奏统计!NR144)</f>
        <v>0.9</v>
      </c>
      <c r="OK145" s="28">
        <f>求节点($AT$5:$AT$10,BQ$5:BQ$10,将星节奏统计!NS144)</f>
        <v>0.6</v>
      </c>
      <c r="OL145" s="28">
        <f>求节点($AT$5:$AT$10,BR$5:BR$10,将星节奏统计!NT144)</f>
        <v>0.9</v>
      </c>
      <c r="OM145" s="28">
        <f>求节点($AT$5:$AT$10,BS$5:BS$10,将星节奏统计!NU144)</f>
        <v>0</v>
      </c>
      <c r="ON145" s="28">
        <f>求节点($AT$5:$AT$10,BT$5:BT$10,将星节奏统计!NV144)</f>
        <v>0.6</v>
      </c>
      <c r="OO145" s="28">
        <f>求节点($AT$5:$AT$10,BU$5:BU$10,将星节奏统计!NW144)</f>
        <v>0.1</v>
      </c>
      <c r="OP145" s="28">
        <f>求节点($AT$5:$AT$10,BV$5:BV$10,将星节奏统计!NX144)</f>
        <v>0.6</v>
      </c>
      <c r="OQ145" s="28">
        <f>求节点($AT$5:$AT$10,BW$5:BW$10,将星节奏统计!NY144)</f>
        <v>0.5</v>
      </c>
      <c r="OR145" s="28">
        <f>求节点($AT$5:$AT$10,BX$5:BX$10,将星节奏统计!NZ144)</f>
        <v>0.33</v>
      </c>
      <c r="OS145" s="28">
        <f>求节点($AT$5:$AT$10,BY$5:BY$10,将星节奏统计!OA144)</f>
        <v>0.5</v>
      </c>
      <c r="OT145" s="28">
        <f>求节点($AT$5:$AT$10,BZ$5:BZ$10,将星节奏统计!OB144)</f>
        <v>0.33</v>
      </c>
      <c r="OU145" s="28">
        <f>求节点($AT$5:$AT$10,CA$5:CA$10,将星节奏统计!OC144)</f>
        <v>0.6</v>
      </c>
      <c r="OV145" s="28">
        <f>求节点($AT$5:$AT$10,CB$5:CB$10,将星节奏统计!OD144)</f>
        <v>0.6</v>
      </c>
      <c r="OW145" s="28">
        <f>求节点($AT$5:$AT$10,CC$5:CC$10,将星节奏统计!OE144)</f>
        <v>0.6</v>
      </c>
      <c r="OX145" s="28">
        <f>求节点($AT$5:$AT$10,CD$5:CD$10,将星节奏统计!OF144)</f>
        <v>0.6</v>
      </c>
      <c r="OY145" s="28">
        <f>求节点($AT$5:$AT$10,CE$5:CE$10,将星节奏统计!OG144)</f>
        <v>0.4</v>
      </c>
      <c r="OZ145" s="28">
        <f>求节点($AT$5:$AT$10,CF$5:CF$10,将星节奏统计!OH144)</f>
        <v>0.4</v>
      </c>
      <c r="PA145" s="28">
        <f>求节点($AT$5:$AT$10,CG$5:CG$10,将星节奏统计!OI144)</f>
        <v>0.4</v>
      </c>
      <c r="PB145" s="28">
        <f>求节点($AT$5:$AT$10,CH$5:CH$10,将星节奏统计!OJ144)</f>
        <v>0.4</v>
      </c>
      <c r="PC145" s="28">
        <f>求节点($AT$5:$AT$10,CI$5:CI$10,将星节奏统计!OK144)</f>
        <v>0.5</v>
      </c>
      <c r="PD145" s="28">
        <f>求节点($AT$5:$AT$10,CJ$5:CJ$10,将星节奏统计!OL144)</f>
        <v>0.33</v>
      </c>
      <c r="PE145" s="28">
        <f>求节点($AT$5:$AT$10,CK$5:CK$10,将星节奏统计!OM144)</f>
        <v>0</v>
      </c>
      <c r="PF145" s="28">
        <f>求节点($AT$5:$AT$10,CL$5:CL$10,将星节奏统计!ON144)</f>
        <v>0</v>
      </c>
      <c r="PG145" s="28">
        <f>求节点($AT$5:$AT$10,CM$5:CM$10,将星节奏统计!OO144)</f>
        <v>0</v>
      </c>
      <c r="PH145" s="28">
        <f>求节点($AT$5:$AT$10,CN$5:CN$10,将星节奏统计!OP144)</f>
        <v>0</v>
      </c>
      <c r="PI145" s="28">
        <f>求节点($AT$5:$AT$10,CO$5:CO$10,将星节奏统计!OQ144)</f>
        <v>0</v>
      </c>
      <c r="PJ145" s="28">
        <f>求节点($AT$5:$AT$10,CP$5:CP$10,将星节奏统计!OR144)</f>
        <v>0</v>
      </c>
      <c r="PK145" s="28">
        <f>求节点($AT$5:$AT$10,CQ$5:CQ$10,将星节奏统计!OS144)</f>
        <v>0</v>
      </c>
      <c r="PL145" s="28">
        <f>求节点($AT$5:$AT$10,CR$5:CR$10,将星节奏统计!OT144)</f>
        <v>0</v>
      </c>
      <c r="PM145" s="28">
        <f>求节点($AT$5:$AT$10,CS$5:CS$10,将星节奏统计!OU144)</f>
        <v>0</v>
      </c>
      <c r="PN145" s="28">
        <f>求节点($AT$17:$AT$22,AV$17:AV$22,将星节奏统计!OX144)</f>
        <v>0</v>
      </c>
      <c r="PO145" s="28">
        <f>求节点($AT$17:$AT$22,AW$17:AW$22,将星节奏统计!OY144)</f>
        <v>0</v>
      </c>
      <c r="PP145" s="28">
        <f>求节点($AT$17:$AT$22,AX$17:AX$22,将星节奏统计!OZ144)</f>
        <v>0</v>
      </c>
      <c r="PQ145" s="28">
        <f>求节点($AT$17:$AT$22,AY$17:AY$22,将星节奏统计!PA144)</f>
        <v>2.3098278734036415E-4</v>
      </c>
      <c r="PR145" s="28">
        <f>求节点($AT$17:$AT$22,AZ$17:AZ$22,将星节奏统计!PB144)</f>
        <v>3.4647418101054969E-4</v>
      </c>
      <c r="PS145" s="28">
        <f>求节点($AT$17:$AT$22,BA$17:BA$22,将星节奏统计!PC144)</f>
        <v>3.4647418101054969E-4</v>
      </c>
      <c r="PT145" s="28">
        <f>求节点($AT$17:$AT$22,BB$17:BB$22,将星节奏统计!PD144)</f>
        <v>5.2496088031901353E-4</v>
      </c>
      <c r="PU145" s="28">
        <f>求节点($AT$17:$AT$22,BC$17:BC$22,将星节奏统计!PE144)</f>
        <v>0</v>
      </c>
      <c r="PV145" s="28">
        <f>求节点($AT$17:$AT$22,BD$17:BD$22,将星节奏统计!PF144)</f>
        <v>3.4647418101054969E-4</v>
      </c>
      <c r="PW145" s="28">
        <f>求节点($AT$17:$AT$22,BE$17:BE$22,将星节奏统计!PG144)</f>
        <v>0</v>
      </c>
      <c r="PX145" s="28">
        <f>求节点($AT$17:$AT$22,BF$17:BF$22,将星节奏统计!PH144)</f>
        <v>0</v>
      </c>
      <c r="PY145" s="28">
        <f>求节点($AT$17:$AT$22,BG$17:BG$22,将星节奏统计!PI144)</f>
        <v>0</v>
      </c>
      <c r="PZ145" s="28">
        <f>求节点($AT$17:$AT$22,BH$17:BH$22,将星节奏统计!PJ144)</f>
        <v>0</v>
      </c>
      <c r="QA145" s="28">
        <f>求节点($AT$17:$AT$22,BI$17:BI$22,将星节奏统计!PK144)</f>
        <v>0</v>
      </c>
      <c r="QB145" s="28">
        <f>求节点($AT$17:$AT$22,BJ$17:BJ$22,将星节奏统计!PL144)</f>
        <v>0</v>
      </c>
      <c r="QC145" s="28">
        <f>求节点($AT$17:$AT$22,BK$17:BK$22,将星节奏统计!PM144)</f>
        <v>0</v>
      </c>
      <c r="QD145" s="28">
        <f>求节点($AT$17:$AT$22,BL$17:BL$22,将星节奏统计!PN144)</f>
        <v>0</v>
      </c>
      <c r="QE145" s="28">
        <f>求节点($AT$17:$AT$22,BM$17:BM$22,将星节奏统计!PO144)</f>
        <v>0</v>
      </c>
      <c r="QF145" s="28">
        <f>求节点($AT$17:$AT$22,BN$17:BN$22,将星节奏统计!PP144)</f>
        <v>0</v>
      </c>
      <c r="QG145" s="28">
        <f>求节点($AT$17:$AT$22,BO$17:BO$22,将星节奏统计!PQ144)</f>
        <v>0</v>
      </c>
      <c r="QJ145" s="3">
        <v>141</v>
      </c>
      <c r="QK145" s="28">
        <f t="shared" ca="1" si="80"/>
        <v>1.5</v>
      </c>
      <c r="QL145" s="28">
        <f t="shared" ca="1" si="80"/>
        <v>1.5</v>
      </c>
      <c r="QM145" s="28">
        <f t="shared" ca="1" si="80"/>
        <v>1.5</v>
      </c>
      <c r="QN145" s="28">
        <f t="shared" ca="1" si="80"/>
        <v>1.5</v>
      </c>
      <c r="QO145" s="28">
        <f t="shared" ca="1" si="80"/>
        <v>1.5</v>
      </c>
      <c r="QP145" s="28">
        <f t="shared" ca="1" si="81"/>
        <v>1.5</v>
      </c>
      <c r="QQ145" s="28">
        <f t="shared" ca="1" si="81"/>
        <v>1.5</v>
      </c>
      <c r="QR145" s="28">
        <f t="shared" ca="1" si="81"/>
        <v>1.5</v>
      </c>
      <c r="QS145" s="28">
        <f t="shared" ca="1" si="81"/>
        <v>1.5</v>
      </c>
      <c r="QT145" s="28">
        <f t="shared" ca="1" si="81"/>
        <v>1.5</v>
      </c>
      <c r="QU145" s="28">
        <f t="shared" ca="1" si="82"/>
        <v>0.1</v>
      </c>
      <c r="QV145" s="28">
        <f t="shared" ca="1" si="82"/>
        <v>0.1</v>
      </c>
      <c r="QW145" s="28">
        <f t="shared" ca="1" si="82"/>
        <v>0.1</v>
      </c>
      <c r="QX145" s="28">
        <f t="shared" ca="1" si="82"/>
        <v>0.1</v>
      </c>
      <c r="QY145" s="28">
        <f t="shared" ca="1" si="82"/>
        <v>0.1</v>
      </c>
      <c r="QZ145" s="28">
        <f t="shared" ca="1" si="83"/>
        <v>1</v>
      </c>
      <c r="RA145" s="28">
        <f t="shared" ca="1" si="83"/>
        <v>1</v>
      </c>
      <c r="RB145" s="28">
        <f t="shared" ca="1" si="83"/>
        <v>1</v>
      </c>
      <c r="RC145" s="28">
        <f t="shared" ca="1" si="83"/>
        <v>1</v>
      </c>
      <c r="RD145" s="28">
        <f t="shared" ca="1" si="83"/>
        <v>1</v>
      </c>
      <c r="RE145" s="28">
        <f t="shared" ca="1" si="84"/>
        <v>0.99</v>
      </c>
      <c r="RF145" s="28">
        <f t="shared" ca="1" si="84"/>
        <v>0.99</v>
      </c>
      <c r="RG145" s="28">
        <f t="shared" ca="1" si="84"/>
        <v>0.99</v>
      </c>
      <c r="RH145" s="28">
        <f t="shared" ca="1" si="84"/>
        <v>0.99</v>
      </c>
      <c r="RI145" s="28">
        <f t="shared" ca="1" si="84"/>
        <v>0.99</v>
      </c>
      <c r="RJ145" s="28">
        <f t="shared" ca="1" si="85"/>
        <v>3.3834017176604531E-4</v>
      </c>
      <c r="RK145" s="28">
        <f t="shared" ca="1" si="85"/>
        <v>0</v>
      </c>
      <c r="RL145" s="28">
        <f t="shared" ca="1" si="85"/>
        <v>3.3834017176604531E-4</v>
      </c>
      <c r="RM145" s="28">
        <f t="shared" ca="1" si="85"/>
        <v>0</v>
      </c>
      <c r="RN145" s="28">
        <f t="shared" ca="1" si="85"/>
        <v>3.6222300742011927E-4</v>
      </c>
      <c r="RO145" s="28">
        <f t="shared" ca="1" si="86"/>
        <v>3.2362972951534633E-4</v>
      </c>
      <c r="RP145" s="28">
        <f t="shared" ca="1" si="86"/>
        <v>0</v>
      </c>
      <c r="RQ145" s="28">
        <f t="shared" ca="1" si="86"/>
        <v>3.2362972951534633E-4</v>
      </c>
      <c r="RR145" s="28">
        <f t="shared" ca="1" si="86"/>
        <v>0</v>
      </c>
      <c r="RS145" s="28">
        <f t="shared" ca="1" si="86"/>
        <v>3.4647418101054969E-4</v>
      </c>
      <c r="RT145" s="28">
        <f t="shared" ca="1" si="87"/>
        <v>0.1</v>
      </c>
      <c r="RU145" s="28">
        <f t="shared" ca="1" si="87"/>
        <v>0.1</v>
      </c>
      <c r="RV145" s="28">
        <f t="shared" ca="1" si="87"/>
        <v>0.1</v>
      </c>
      <c r="RW145" s="28">
        <f t="shared" ca="1" si="87"/>
        <v>0.1</v>
      </c>
      <c r="RX145" s="28">
        <f t="shared" ca="1" si="87"/>
        <v>0.1</v>
      </c>
      <c r="RY145" s="28">
        <f t="shared" ca="1" si="88"/>
        <v>0.2</v>
      </c>
      <c r="RZ145" s="28">
        <f t="shared" ca="1" si="88"/>
        <v>0.2</v>
      </c>
      <c r="SA145" s="28">
        <f t="shared" ca="1" si="88"/>
        <v>0.2</v>
      </c>
      <c r="SB145" s="28">
        <f t="shared" ca="1" si="88"/>
        <v>0.2</v>
      </c>
      <c r="SC145" s="28">
        <f t="shared" ca="1" si="88"/>
        <v>0.2</v>
      </c>
    </row>
    <row r="146" spans="46:497" x14ac:dyDescent="0.2">
      <c r="AU146" s="28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U146" s="3">
        <v>142</v>
      </c>
      <c r="CV146" s="28">
        <f>求节点($AT$5:$AT$10,AV$5:AV$10,将星节奏统计!BJ145)</f>
        <v>0.1</v>
      </c>
      <c r="CW146" s="28">
        <f>求节点($AT$5:$AT$10,AW$5:AW$10,将星节奏统计!BK145)</f>
        <v>0.1</v>
      </c>
      <c r="CX146" s="28">
        <f>求节点($AT$5:$AT$10,AX$5:AX$10,将星节奏统计!BL145)</f>
        <v>0.1</v>
      </c>
      <c r="CY146" s="28">
        <f>求节点($AT$5:$AT$10,AY$5:AY$10,将星节奏统计!BM145)</f>
        <v>0</v>
      </c>
      <c r="CZ146" s="28">
        <f>求节点($AT$5:$AT$10,AZ$5:AZ$10,将星节奏统计!BN145)</f>
        <v>0</v>
      </c>
      <c r="DA146" s="28">
        <f>求节点($AT$5:$AT$10,BA$5:BA$10,将星节奏统计!BO145)</f>
        <v>0</v>
      </c>
      <c r="DB146" s="28">
        <f>求节点($AT$5:$AT$10,BB$5:BB$10,将星节奏统计!BP145)</f>
        <v>0</v>
      </c>
      <c r="DC146" s="28">
        <f>求节点($AT$5:$AT$10,BC$5:BC$10,将星节奏统计!BQ145)</f>
        <v>0</v>
      </c>
      <c r="DD146" s="28">
        <f>求节点($AT$5:$AT$10,BD$5:BD$10,将星节奏统计!BR145)</f>
        <v>0</v>
      </c>
      <c r="DE146" s="28">
        <f>求节点($AT$5:$AT$10,BE$5:BE$10,将星节奏统计!BS145)</f>
        <v>0</v>
      </c>
      <c r="DF146" s="28">
        <f>求节点($AT$5:$AT$10,BF$5:BF$10,将星节奏统计!BT145)</f>
        <v>0</v>
      </c>
      <c r="DG146" s="28">
        <f>求节点($AT$5:$AT$10,BG$5:BG$10,将星节奏统计!BU145)</f>
        <v>0</v>
      </c>
      <c r="DH146" s="28">
        <f>求节点($AT$5:$AT$10,BH$5:BH$10,将星节奏统计!BV145)</f>
        <v>0</v>
      </c>
      <c r="DI146" s="28">
        <f>求节点($AT$5:$AT$10,BI$5:BI$10,将星节奏统计!BW145)</f>
        <v>0</v>
      </c>
      <c r="DJ146" s="28">
        <f>求节点($AT$5:$AT$10,BJ$5:BJ$10,将星节奏统计!BX145)</f>
        <v>0</v>
      </c>
      <c r="DK146" s="28">
        <f>求节点($AT$5:$AT$10,BK$5:BK$10,将星节奏统计!BY145)</f>
        <v>0</v>
      </c>
      <c r="DL146" s="28">
        <f>求节点($AT$5:$AT$10,BL$5:BL$10,将星节奏统计!BZ145)</f>
        <v>0.9</v>
      </c>
      <c r="DM146" s="28">
        <f>求节点($AT$5:$AT$10,BM$5:BM$10,将星节奏统计!CA145)</f>
        <v>0.9</v>
      </c>
      <c r="DN146" s="28">
        <f>求节点($AT$5:$AT$10,BN$5:BN$10,将星节奏统计!CB145)</f>
        <v>0.6</v>
      </c>
      <c r="DO146" s="28">
        <f>求节点($AT$5:$AT$10,BO$5:BO$10,将星节奏统计!CC145)</f>
        <v>0</v>
      </c>
      <c r="DP146" s="28">
        <f>求节点($AT$5:$AT$10,BP$5:BP$10,将星节奏统计!CD145)</f>
        <v>0.9</v>
      </c>
      <c r="DQ146" s="28">
        <f>求节点($AT$5:$AT$10,BQ$5:BQ$10,将星节奏统计!CE145)</f>
        <v>0.6</v>
      </c>
      <c r="DR146" s="28">
        <f>求节点($AT$5:$AT$10,BR$5:BR$10,将星节奏统计!CF145)</f>
        <v>0.9</v>
      </c>
      <c r="DS146" s="28">
        <f>求节点($AT$5:$AT$10,BS$5:BS$10,将星节奏统计!CG145)</f>
        <v>0</v>
      </c>
      <c r="DT146" s="28">
        <f>求节点($AT$5:$AT$10,BT$5:BT$10,将星节奏统计!CH145)</f>
        <v>0.6</v>
      </c>
      <c r="DU146" s="28">
        <f>求节点($AT$5:$AT$10,BU$5:BU$10,将星节奏统计!CI145)</f>
        <v>0.1</v>
      </c>
      <c r="DV146" s="28">
        <f>求节点($AT$5:$AT$10,BV$5:BV$10,将星节奏统计!CJ145)</f>
        <v>0.6</v>
      </c>
      <c r="DW146" s="28">
        <f>求节点($AT$5:$AT$10,BW$5:BW$10,将星节奏统计!CK145)</f>
        <v>0.5</v>
      </c>
      <c r="DX146" s="28">
        <f>求节点($AT$5:$AT$10,BX$5:BX$10,将星节奏统计!CL145)</f>
        <v>0.33</v>
      </c>
      <c r="DY146" s="28">
        <f>求节点($AT$5:$AT$10,BY$5:BY$10,将星节奏统计!CM145)</f>
        <v>0.5</v>
      </c>
      <c r="DZ146" s="28">
        <f>求节点($AT$5:$AT$10,BZ$5:BZ$10,将星节奏统计!CN145)</f>
        <v>0.33</v>
      </c>
      <c r="EA146" s="28">
        <f>求节点($AT$5:$AT$10,CA$5:CA$10,将星节奏统计!CO145)</f>
        <v>0.6</v>
      </c>
      <c r="EB146" s="28">
        <f>求节点($AT$5:$AT$10,CB$5:CB$10,将星节奏统计!CP145)</f>
        <v>0.6</v>
      </c>
      <c r="EC146" s="28">
        <f>求节点($AT$5:$AT$10,CC$5:CC$10,将星节奏统计!CQ145)</f>
        <v>0.6</v>
      </c>
      <c r="ED146" s="28">
        <f>求节点($AT$5:$AT$10,CD$5:CD$10,将星节奏统计!CR145)</f>
        <v>0.6</v>
      </c>
      <c r="EE146" s="28">
        <f>求节点($AT$5:$AT$10,CE$5:CE$10,将星节奏统计!CS145)</f>
        <v>0.4</v>
      </c>
      <c r="EF146" s="28">
        <f>求节点($AT$5:$AT$10,CF$5:CF$10,将星节奏统计!CT145)</f>
        <v>0.4</v>
      </c>
      <c r="EG146" s="28">
        <f>求节点($AT$5:$AT$10,CG$5:CG$10,将星节奏统计!CU145)</f>
        <v>0.4</v>
      </c>
      <c r="EH146" s="28">
        <f>求节点($AT$5:$AT$10,CH$5:CH$10,将星节奏统计!CV145)</f>
        <v>0.4</v>
      </c>
      <c r="EI146" s="28">
        <f>求节点($AT$5:$AT$10,CI$5:CI$10,将星节奏统计!CW145)</f>
        <v>0.5</v>
      </c>
      <c r="EJ146" s="28">
        <f>求节点($AT$5:$AT$10,CJ$5:CJ$10,将星节奏统计!CX145)</f>
        <v>0.33</v>
      </c>
      <c r="EK146" s="28">
        <f>求节点($AT$5:$AT$10,CK$5:CK$10,将星节奏统计!CY145)</f>
        <v>0</v>
      </c>
      <c r="EL146" s="28">
        <f>求节点($AT$5:$AT$10,CL$5:CL$10,将星节奏统计!CZ145)</f>
        <v>0</v>
      </c>
      <c r="EM146" s="28">
        <f>求节点($AT$5:$AT$10,CM$5:CM$10,将星节奏统计!DA145)</f>
        <v>0</v>
      </c>
      <c r="EN146" s="28">
        <f>求节点($AT$5:$AT$10,CN$5:CN$10,将星节奏统计!DB145)</f>
        <v>0</v>
      </c>
      <c r="EO146" s="28">
        <f>求节点($AT$5:$AT$10,CO$5:CO$10,将星节奏统计!DC145)</f>
        <v>0</v>
      </c>
      <c r="EP146" s="28">
        <f>求节点($AT$5:$AT$10,CP$5:CP$10,将星节奏统计!DD145)</f>
        <v>0</v>
      </c>
      <c r="EQ146" s="28">
        <f>求节点($AT$5:$AT$10,CQ$5:CQ$10,将星节奏统计!DE145)</f>
        <v>0</v>
      </c>
      <c r="ER146" s="28">
        <f>求节点($AT$5:$AT$10,CR$5:CR$10,将星节奏统计!DF145)</f>
        <v>0</v>
      </c>
      <c r="ES146" s="28">
        <f>求节点($AT$5:$AT$10,CS$5:CS$10,将星节奏统计!DG145)</f>
        <v>0</v>
      </c>
      <c r="ET146" s="28">
        <f>求节点($AT$17:$AT$22,AV$17:AV$22,将星节奏统计!DJ145)</f>
        <v>0</v>
      </c>
      <c r="EU146" s="28">
        <f>求节点($AT$17:$AT$22,AW$17:AW$22,将星节奏统计!DK145)</f>
        <v>0</v>
      </c>
      <c r="EV146" s="28">
        <f>求节点($AT$17:$AT$22,AX$17:AX$22,将星节奏统计!DL145)</f>
        <v>0</v>
      </c>
      <c r="EW146" s="28">
        <f>求节点($AT$17:$AT$22,AY$17:AY$22,将星节奏统计!DM145)</f>
        <v>2.1575315301023551E-4</v>
      </c>
      <c r="EX146" s="28">
        <f>求节点($AT$17:$AT$22,AZ$17:AZ$22,将星节奏统计!DN145)</f>
        <v>3.2362972951534633E-4</v>
      </c>
      <c r="EY146" s="28">
        <f>求节点($AT$17:$AT$22,BA$17:BA$22,将星节奏统计!DO145)</f>
        <v>3.2362972951534633E-4</v>
      </c>
      <c r="EZ146" s="28">
        <f>求节点($AT$17:$AT$22,BB$17:BB$22,将星节奏统计!DP145)</f>
        <v>4.9034807502325306E-4</v>
      </c>
      <c r="FA146" s="28">
        <f>求节点($AT$17:$AT$22,BC$17:BC$22,将星节奏统计!DQ145)</f>
        <v>0</v>
      </c>
      <c r="FB146" s="28">
        <f>求节点($AT$17:$AT$22,BD$17:BD$22,将星节奏统计!DR145)</f>
        <v>3.2362972951534633E-4</v>
      </c>
      <c r="FC146" s="28">
        <f>求节点($AT$17:$AT$22,BE$17:BE$22,将星节奏统计!DS145)</f>
        <v>0</v>
      </c>
      <c r="FD146" s="28">
        <f>求节点($AT$17:$AT$22,BF$17:BF$22,将星节奏统计!DT145)</f>
        <v>0</v>
      </c>
      <c r="FE146" s="28">
        <f>求节点($AT$17:$AT$22,BG$17:BG$22,将星节奏统计!DU145)</f>
        <v>0</v>
      </c>
      <c r="FF146" s="28">
        <f>求节点($AT$17:$AT$22,BH$17:BH$22,将星节奏统计!DV145)</f>
        <v>0</v>
      </c>
      <c r="FG146" s="28">
        <f>求节点($AT$17:$AT$22,BI$17:BI$22,将星节奏统计!DW145)</f>
        <v>0</v>
      </c>
      <c r="FH146" s="28">
        <f>求节点($AT$17:$AT$22,BJ$17:BJ$22,将星节奏统计!DX145)</f>
        <v>0</v>
      </c>
      <c r="FI146" s="28">
        <f>求节点($AT$17:$AT$22,BK$17:BK$22,将星节奏统计!DY145)</f>
        <v>0</v>
      </c>
      <c r="FJ146" s="28">
        <f>求节点($AT$17:$AT$22,BL$17:BL$22,将星节奏统计!DZ145)</f>
        <v>0</v>
      </c>
      <c r="FK146" s="28">
        <f>求节点($AT$17:$AT$22,BM$17:BM$22,将星节奏统计!EA145)</f>
        <v>0</v>
      </c>
      <c r="FL146" s="28">
        <f>求节点($AT$17:$AT$22,BN$17:BN$22,将星节奏统计!EB145)</f>
        <v>0</v>
      </c>
      <c r="FM146" s="28">
        <f>求节点($AT$17:$AT$22,BO$17:BO$22,将星节奏统计!EC145)</f>
        <v>0</v>
      </c>
      <c r="FN146" s="28">
        <f>求节点($AT$5:$AT$10,AV$5:AV$10,将星节奏统计!EG145)</f>
        <v>0.1</v>
      </c>
      <c r="FO146" s="28">
        <f>求节点($AT$5:$AT$10,AW$5:AW$10,将星节奏统计!EH145)</f>
        <v>0.1</v>
      </c>
      <c r="FP146" s="28">
        <f>求节点($AT$5:$AT$10,AX$5:AX$10,将星节奏统计!EI145)</f>
        <v>0.1</v>
      </c>
      <c r="FQ146" s="28">
        <f>求节点($AT$5:$AT$10,AY$5:AY$10,将星节奏统计!EJ145)</f>
        <v>0</v>
      </c>
      <c r="FR146" s="28">
        <f>求节点($AT$5:$AT$10,AZ$5:AZ$10,将星节奏统计!EK145)</f>
        <v>0</v>
      </c>
      <c r="FS146" s="28">
        <f>求节点($AT$5:$AT$10,BA$5:BA$10,将星节奏统计!EL145)</f>
        <v>0</v>
      </c>
      <c r="FT146" s="28">
        <f>求节点($AT$5:$AT$10,BB$5:BB$10,将星节奏统计!EM145)</f>
        <v>0</v>
      </c>
      <c r="FU146" s="28">
        <f>求节点($AT$5:$AT$10,BC$5:BC$10,将星节奏统计!EN145)</f>
        <v>0</v>
      </c>
      <c r="FV146" s="28">
        <f>求节点($AT$5:$AT$10,BD$5:BD$10,将星节奏统计!EO145)</f>
        <v>0</v>
      </c>
      <c r="FW146" s="28">
        <f>求节点($AT$5:$AT$10,BE$5:BE$10,将星节奏统计!EP145)</f>
        <v>0</v>
      </c>
      <c r="FX146" s="28">
        <f>求节点($AT$5:$AT$10,BF$5:BF$10,将星节奏统计!EQ145)</f>
        <v>0</v>
      </c>
      <c r="FY146" s="28">
        <f>求节点($AT$5:$AT$10,BG$5:BG$10,将星节奏统计!ER145)</f>
        <v>0</v>
      </c>
      <c r="FZ146" s="28">
        <f>求节点($AT$5:$AT$10,BH$5:BH$10,将星节奏统计!ES145)</f>
        <v>0</v>
      </c>
      <c r="GA146" s="28">
        <f>求节点($AT$5:$AT$10,BI$5:BI$10,将星节奏统计!ET145)</f>
        <v>0</v>
      </c>
      <c r="GB146" s="28">
        <f>求节点($AT$5:$AT$10,BJ$5:BJ$10,将星节奏统计!EU145)</f>
        <v>0</v>
      </c>
      <c r="GC146" s="28">
        <f>求节点($AT$5:$AT$10,BK$5:BK$10,将星节奏统计!EV145)</f>
        <v>0</v>
      </c>
      <c r="GD146" s="28">
        <f>求节点($AT$5:$AT$10,BL$5:BL$10,将星节奏统计!EW145)</f>
        <v>0.9</v>
      </c>
      <c r="GE146" s="28">
        <f>求节点($AT$5:$AT$10,BM$5:BM$10,将星节奏统计!EX145)</f>
        <v>0.9</v>
      </c>
      <c r="GF146" s="28">
        <f>求节点($AT$5:$AT$10,BN$5:BN$10,将星节奏统计!EY145)</f>
        <v>0.6</v>
      </c>
      <c r="GG146" s="28">
        <f>求节点($AT$5:$AT$10,BO$5:BO$10,将星节奏统计!EZ145)</f>
        <v>0</v>
      </c>
      <c r="GH146" s="28">
        <f>求节点($AT$5:$AT$10,BP$5:BP$10,将星节奏统计!FA145)</f>
        <v>0.9</v>
      </c>
      <c r="GI146" s="28">
        <f>求节点($AT$5:$AT$10,BQ$5:BQ$10,将星节奏统计!FB145)</f>
        <v>0.6</v>
      </c>
      <c r="GJ146" s="28">
        <f>求节点($AT$5:$AT$10,BR$5:BR$10,将星节奏统计!FC145)</f>
        <v>0.9</v>
      </c>
      <c r="GK146" s="28">
        <f>求节点($AT$5:$AT$10,BS$5:BS$10,将星节奏统计!FD145)</f>
        <v>0</v>
      </c>
      <c r="GL146" s="28">
        <f>求节点($AT$5:$AT$10,BT$5:BT$10,将星节奏统计!FE145)</f>
        <v>0.6</v>
      </c>
      <c r="GM146" s="28">
        <f>求节点($AT$5:$AT$10,BU$5:BU$10,将星节奏统计!FF145)</f>
        <v>0.1</v>
      </c>
      <c r="GN146" s="28">
        <f>求节点($AT$5:$AT$10,BV$5:BV$10,将星节奏统计!FG145)</f>
        <v>0.6</v>
      </c>
      <c r="GO146" s="28">
        <f>求节点($AT$5:$AT$10,BW$5:BW$10,将星节奏统计!FH145)</f>
        <v>0.5</v>
      </c>
      <c r="GP146" s="28">
        <f>求节点($AT$5:$AT$10,BX$5:BX$10,将星节奏统计!FI145)</f>
        <v>0.33</v>
      </c>
      <c r="GQ146" s="28">
        <f>求节点($AT$5:$AT$10,BY$5:BY$10,将星节奏统计!FJ145)</f>
        <v>0.5</v>
      </c>
      <c r="GR146" s="28">
        <f>求节点($AT$5:$AT$10,BZ$5:BZ$10,将星节奏统计!FK145)</f>
        <v>0.33</v>
      </c>
      <c r="GS146" s="28">
        <f>求节点($AT$5:$AT$10,CA$5:CA$10,将星节奏统计!FL145)</f>
        <v>0.6</v>
      </c>
      <c r="GT146" s="28">
        <f>求节点($AT$5:$AT$10,CB$5:CB$10,将星节奏统计!FM145)</f>
        <v>0.6</v>
      </c>
      <c r="GU146" s="28">
        <f>求节点($AT$5:$AT$10,CC$5:CC$10,将星节奏统计!FN145)</f>
        <v>0.6</v>
      </c>
      <c r="GV146" s="28">
        <f>求节点($AT$5:$AT$10,CD$5:CD$10,将星节奏统计!FO145)</f>
        <v>0.6</v>
      </c>
      <c r="GW146" s="28">
        <f>求节点($AT$5:$AT$10,CE$5:CE$10,将星节奏统计!FP145)</f>
        <v>0.4</v>
      </c>
      <c r="GX146" s="28">
        <f>求节点($AT$5:$AT$10,CF$5:CF$10,将星节奏统计!FQ145)</f>
        <v>0.4</v>
      </c>
      <c r="GY146" s="28">
        <f>求节点($AT$5:$AT$10,CG$5:CG$10,将星节奏统计!FR145)</f>
        <v>0.4</v>
      </c>
      <c r="GZ146" s="28">
        <f>求节点($AT$5:$AT$10,CH$5:CH$10,将星节奏统计!FS145)</f>
        <v>0.4</v>
      </c>
      <c r="HA146" s="28">
        <f>求节点($AT$5:$AT$10,CI$5:CI$10,将星节奏统计!FT145)</f>
        <v>0.5</v>
      </c>
      <c r="HB146" s="28">
        <f>求节点($AT$5:$AT$10,CJ$5:CJ$10,将星节奏统计!FU145)</f>
        <v>0.33</v>
      </c>
      <c r="HC146" s="28">
        <f>求节点($AT$5:$AT$10,CK$5:CK$10,将星节奏统计!FV145)</f>
        <v>0</v>
      </c>
      <c r="HD146" s="28">
        <f>求节点($AT$5:$AT$10,CL$5:CL$10,将星节奏统计!FW145)</f>
        <v>0</v>
      </c>
      <c r="HE146" s="28">
        <f>求节点($AT$5:$AT$10,CM$5:CM$10,将星节奏统计!FX145)</f>
        <v>0</v>
      </c>
      <c r="HF146" s="28">
        <f>求节点($AT$5:$AT$10,CN$5:CN$10,将星节奏统计!FY145)</f>
        <v>0</v>
      </c>
      <c r="HG146" s="28">
        <f>求节点($AT$5:$AT$10,CO$5:CO$10,将星节奏统计!FZ145)</f>
        <v>0</v>
      </c>
      <c r="HH146" s="28">
        <f>求节点($AT$5:$AT$10,CP$5:CP$10,将星节奏统计!GA145)</f>
        <v>0</v>
      </c>
      <c r="HI146" s="28">
        <f>求节点($AT$5:$AT$10,CQ$5:CQ$10,将星节奏统计!GB145)</f>
        <v>0</v>
      </c>
      <c r="HJ146" s="28">
        <f>求节点($AT$5:$AT$10,CR$5:CR$10,将星节奏统计!GC145)</f>
        <v>0</v>
      </c>
      <c r="HK146" s="28">
        <f>求节点($AT$5:$AT$10,CS$5:CS$10,将星节奏统计!GD145)</f>
        <v>0</v>
      </c>
      <c r="HL146" s="28">
        <f>求节点($AT$17:$AT$22,AV$17:AV$22,将星节奏统计!GG145)</f>
        <v>0</v>
      </c>
      <c r="HM146" s="28">
        <f>求节点($AT$17:$AT$22,AW$17:AW$22,将星节奏统计!GH145)</f>
        <v>0</v>
      </c>
      <c r="HN146" s="28">
        <f>求节点($AT$17:$AT$22,AX$17:AX$22,将星节奏统计!GI145)</f>
        <v>0</v>
      </c>
      <c r="HO146" s="28">
        <f>求节点($AT$17:$AT$22,AY$17:AY$22,将星节奏统计!GJ145)</f>
        <v>0</v>
      </c>
      <c r="HP146" s="28">
        <f>求节点($AT$17:$AT$22,AZ$17:AZ$22,将星节奏统计!GK145)</f>
        <v>0</v>
      </c>
      <c r="HQ146" s="28">
        <f>求节点($AT$17:$AT$22,BA$17:BA$22,将星节奏统计!GL145)</f>
        <v>0</v>
      </c>
      <c r="HR146" s="28">
        <f>求节点($AT$17:$AT$22,BB$17:BB$22,将星节奏统计!GM145)</f>
        <v>0</v>
      </c>
      <c r="HS146" s="28">
        <f>求节点($AT$17:$AT$22,BC$17:BC$22,将星节奏统计!GN145)</f>
        <v>0</v>
      </c>
      <c r="HT146" s="28">
        <f>求节点($AT$17:$AT$22,BD$17:BD$22,将星节奏统计!GO145)</f>
        <v>0</v>
      </c>
      <c r="HU146" s="28">
        <f>求节点($AT$17:$AT$22,BE$17:BE$22,将星节奏统计!GP145)</f>
        <v>0</v>
      </c>
      <c r="HV146" s="28">
        <f>求节点($AT$17:$AT$22,BF$17:BF$22,将星节奏统计!GQ145)</f>
        <v>0</v>
      </c>
      <c r="HW146" s="28">
        <f>求节点($AT$17:$AT$22,BG$17:BG$22,将星节奏统计!GR145)</f>
        <v>0</v>
      </c>
      <c r="HX146" s="28">
        <f>求节点($AT$17:$AT$22,BH$17:BH$22,将星节奏统计!GS145)</f>
        <v>0</v>
      </c>
      <c r="HY146" s="28">
        <f>求节点($AT$17:$AT$22,BI$17:BI$22,将星节奏统计!GT145)</f>
        <v>0</v>
      </c>
      <c r="HZ146" s="28">
        <f>求节点($AT$17:$AT$22,BJ$17:BJ$22,将星节奏统计!GU145)</f>
        <v>0</v>
      </c>
      <c r="IA146" s="28">
        <f>求节点($AT$17:$AT$22,BK$17:BK$22,将星节奏统计!GV145)</f>
        <v>0</v>
      </c>
      <c r="IB146" s="28">
        <f>求节点($AT$17:$AT$22,BL$17:BL$22,将星节奏统计!GW145)</f>
        <v>0</v>
      </c>
      <c r="IC146" s="28">
        <f>求节点($AT$17:$AT$22,BM$17:BM$22,将星节奏统计!GX145)</f>
        <v>0</v>
      </c>
      <c r="ID146" s="28">
        <f>求节点($AT$17:$AT$22,BN$17:BN$22,将星节奏统计!GY145)</f>
        <v>0</v>
      </c>
      <c r="IE146" s="28">
        <f>求节点($AT$17:$AT$22,BO$17:BO$22,将星节奏统计!GZ145)</f>
        <v>0</v>
      </c>
      <c r="IF146" s="28">
        <f>求节点($AT$5:$AT$10,AV$5:AV$10,将星节奏统计!HD145)</f>
        <v>0.1</v>
      </c>
      <c r="IG146" s="28">
        <f>求节点($AT$5:$AT$10,AW$5:AW$10,将星节奏统计!HE145)</f>
        <v>0.1</v>
      </c>
      <c r="IH146" s="28">
        <f>求节点($AT$5:$AT$10,AX$5:AX$10,将星节奏统计!HF145)</f>
        <v>0.1</v>
      </c>
      <c r="II146" s="28">
        <f>求节点($AT$5:$AT$10,AY$5:AY$10,将星节奏统计!HG145)</f>
        <v>0</v>
      </c>
      <c r="IJ146" s="28">
        <f>求节点($AT$5:$AT$10,AZ$5:AZ$10,将星节奏统计!HH145)</f>
        <v>0</v>
      </c>
      <c r="IK146" s="28">
        <f>求节点($AT$5:$AT$10,BA$5:BA$10,将星节奏统计!HI145)</f>
        <v>0</v>
      </c>
      <c r="IL146" s="28">
        <f>求节点($AT$5:$AT$10,BB$5:BB$10,将星节奏统计!HJ145)</f>
        <v>0</v>
      </c>
      <c r="IM146" s="28">
        <f>求节点($AT$5:$AT$10,BC$5:BC$10,将星节奏统计!HK145)</f>
        <v>0</v>
      </c>
      <c r="IN146" s="28">
        <f>求节点($AT$5:$AT$10,BD$5:BD$10,将星节奏统计!HL145)</f>
        <v>0</v>
      </c>
      <c r="IO146" s="28">
        <f>求节点($AT$5:$AT$10,BE$5:BE$10,将星节奏统计!HM145)</f>
        <v>0</v>
      </c>
      <c r="IP146" s="28">
        <f>求节点($AT$5:$AT$10,BF$5:BF$10,将星节奏统计!HN145)</f>
        <v>0</v>
      </c>
      <c r="IQ146" s="28">
        <f>求节点($AT$5:$AT$10,BG$5:BG$10,将星节奏统计!HO145)</f>
        <v>0</v>
      </c>
      <c r="IR146" s="28">
        <f>求节点($AT$5:$AT$10,BH$5:BH$10,将星节奏统计!HP145)</f>
        <v>0</v>
      </c>
      <c r="IS146" s="28">
        <f>求节点($AT$5:$AT$10,BI$5:BI$10,将星节奏统计!HQ145)</f>
        <v>0</v>
      </c>
      <c r="IT146" s="28">
        <f>求节点($AT$5:$AT$10,BJ$5:BJ$10,将星节奏统计!HR145)</f>
        <v>0</v>
      </c>
      <c r="IU146" s="28">
        <f>求节点($AT$5:$AT$10,BK$5:BK$10,将星节奏统计!HS145)</f>
        <v>0</v>
      </c>
      <c r="IV146" s="28">
        <f>求节点($AT$5:$AT$10,BL$5:BL$10,将星节奏统计!HT145)</f>
        <v>0.9</v>
      </c>
      <c r="IW146" s="28">
        <f>求节点($AT$5:$AT$10,BM$5:BM$10,将星节奏统计!HU145)</f>
        <v>0.9</v>
      </c>
      <c r="IX146" s="28">
        <f>求节点($AT$5:$AT$10,BN$5:BN$10,将星节奏统计!HV145)</f>
        <v>0.6</v>
      </c>
      <c r="IY146" s="28">
        <f>求节点($AT$5:$AT$10,BO$5:BO$10,将星节奏统计!HW145)</f>
        <v>0</v>
      </c>
      <c r="IZ146" s="28">
        <f>求节点($AT$5:$AT$10,BP$5:BP$10,将星节奏统计!HX145)</f>
        <v>0.9</v>
      </c>
      <c r="JA146" s="28">
        <f>求节点($AT$5:$AT$10,BQ$5:BQ$10,将星节奏统计!HY145)</f>
        <v>0.6</v>
      </c>
      <c r="JB146" s="28">
        <f>求节点($AT$5:$AT$10,BR$5:BR$10,将星节奏统计!HZ145)</f>
        <v>0.9</v>
      </c>
      <c r="JC146" s="28">
        <f>求节点($AT$5:$AT$10,BS$5:BS$10,将星节奏统计!IA145)</f>
        <v>0</v>
      </c>
      <c r="JD146" s="28">
        <f>求节点($AT$5:$AT$10,BT$5:BT$10,将星节奏统计!IB145)</f>
        <v>0.6</v>
      </c>
      <c r="JE146" s="28">
        <f>求节点($AT$5:$AT$10,BU$5:BU$10,将星节奏统计!IC145)</f>
        <v>0.1</v>
      </c>
      <c r="JF146" s="28">
        <f>求节点($AT$5:$AT$10,BV$5:BV$10,将星节奏统计!ID145)</f>
        <v>0.6</v>
      </c>
      <c r="JG146" s="28">
        <f>求节点($AT$5:$AT$10,BW$5:BW$10,将星节奏统计!IE145)</f>
        <v>0.5</v>
      </c>
      <c r="JH146" s="28">
        <f>求节点($AT$5:$AT$10,BX$5:BX$10,将星节奏统计!IF145)</f>
        <v>0.33</v>
      </c>
      <c r="JI146" s="28">
        <f>求节点($AT$5:$AT$10,BY$5:BY$10,将星节奏统计!IG145)</f>
        <v>0.5</v>
      </c>
      <c r="JJ146" s="28">
        <f>求节点($AT$5:$AT$10,BZ$5:BZ$10,将星节奏统计!IH145)</f>
        <v>0.33</v>
      </c>
      <c r="JK146" s="28">
        <f>求节点($AT$5:$AT$10,CA$5:CA$10,将星节奏统计!II145)</f>
        <v>0.6</v>
      </c>
      <c r="JL146" s="28">
        <f>求节点($AT$5:$AT$10,CB$5:CB$10,将星节奏统计!IJ145)</f>
        <v>0.6</v>
      </c>
      <c r="JM146" s="28">
        <f>求节点($AT$5:$AT$10,CC$5:CC$10,将星节奏统计!IK145)</f>
        <v>0.6</v>
      </c>
      <c r="JN146" s="28">
        <f>求节点($AT$5:$AT$10,CD$5:CD$10,将星节奏统计!IL145)</f>
        <v>0.6</v>
      </c>
      <c r="JO146" s="28">
        <f>求节点($AT$5:$AT$10,CE$5:CE$10,将星节奏统计!IM145)</f>
        <v>0.4</v>
      </c>
      <c r="JP146" s="28">
        <f>求节点($AT$5:$AT$10,CF$5:CF$10,将星节奏统计!IN145)</f>
        <v>0.4</v>
      </c>
      <c r="JQ146" s="28">
        <f>求节点($AT$5:$AT$10,CG$5:CG$10,将星节奏统计!IO145)</f>
        <v>0.4</v>
      </c>
      <c r="JR146" s="28">
        <f>求节点($AT$5:$AT$10,CH$5:CH$10,将星节奏统计!IP145)</f>
        <v>0.4</v>
      </c>
      <c r="JS146" s="28">
        <f>求节点($AT$5:$AT$10,CI$5:CI$10,将星节奏统计!IQ145)</f>
        <v>0.5</v>
      </c>
      <c r="JT146" s="28">
        <f>求节点($AT$5:$AT$10,CJ$5:CJ$10,将星节奏统计!IR145)</f>
        <v>0.33</v>
      </c>
      <c r="JU146" s="28">
        <f>求节点($AT$5:$AT$10,CK$5:CK$10,将星节奏统计!IS145)</f>
        <v>0</v>
      </c>
      <c r="JV146" s="28">
        <f>求节点($AT$5:$AT$10,CL$5:CL$10,将星节奏统计!IT145)</f>
        <v>0</v>
      </c>
      <c r="JW146" s="28">
        <f>求节点($AT$5:$AT$10,CM$5:CM$10,将星节奏统计!IU145)</f>
        <v>0</v>
      </c>
      <c r="JX146" s="28">
        <f>求节点($AT$5:$AT$10,CN$5:CN$10,将星节奏统计!IV145)</f>
        <v>0</v>
      </c>
      <c r="JY146" s="28">
        <f>求节点($AT$5:$AT$10,CO$5:CO$10,将星节奏统计!IW145)</f>
        <v>0</v>
      </c>
      <c r="JZ146" s="28">
        <f>求节点($AT$5:$AT$10,CP$5:CP$10,将星节奏统计!IX145)</f>
        <v>0</v>
      </c>
      <c r="KA146" s="28">
        <f>求节点($AT$5:$AT$10,CQ$5:CQ$10,将星节奏统计!IY145)</f>
        <v>0</v>
      </c>
      <c r="KB146" s="28">
        <f>求节点($AT$5:$AT$10,CR$5:CR$10,将星节奏统计!IZ145)</f>
        <v>0</v>
      </c>
      <c r="KC146" s="28">
        <f>求节点($AT$5:$AT$10,CS$5:CS$10,将星节奏统计!JA145)</f>
        <v>0</v>
      </c>
      <c r="KD146" s="28">
        <f>求节点($AT$17:$AT$22,AV$17:AV$22,将星节奏统计!JD145)</f>
        <v>0</v>
      </c>
      <c r="KE146" s="28">
        <f>求节点($AT$17:$AT$22,AW$17:AW$22,将星节奏统计!JE145)</f>
        <v>0</v>
      </c>
      <c r="KF146" s="28">
        <f>求节点($AT$17:$AT$22,AX$17:AX$22,将星节奏统计!JF145)</f>
        <v>0</v>
      </c>
      <c r="KG146" s="28">
        <f>求节点($AT$17:$AT$22,AY$17:AY$22,将星节奏统计!JG145)</f>
        <v>2.1575315301023551E-4</v>
      </c>
      <c r="KH146" s="28">
        <f>求节点($AT$17:$AT$22,AZ$17:AZ$22,将星节奏统计!JH145)</f>
        <v>3.2362972951534633E-4</v>
      </c>
      <c r="KI146" s="28">
        <f>求节点($AT$17:$AT$22,BA$17:BA$22,将星节奏统计!JI145)</f>
        <v>3.2362972951534633E-4</v>
      </c>
      <c r="KJ146" s="28">
        <f>求节点($AT$17:$AT$22,BB$17:BB$22,将星节奏统计!JJ145)</f>
        <v>4.9034807502325306E-4</v>
      </c>
      <c r="KK146" s="28">
        <f>求节点($AT$17:$AT$22,BC$17:BC$22,将星节奏统计!JK145)</f>
        <v>0</v>
      </c>
      <c r="KL146" s="28">
        <f>求节点($AT$17:$AT$22,BD$17:BD$22,将星节奏统计!JL145)</f>
        <v>3.2362972951534633E-4</v>
      </c>
      <c r="KM146" s="28">
        <f>求节点($AT$17:$AT$22,BE$17:BE$22,将星节奏统计!JM145)</f>
        <v>0</v>
      </c>
      <c r="KN146" s="28">
        <f>求节点($AT$17:$AT$22,BF$17:BF$22,将星节奏统计!JN145)</f>
        <v>0</v>
      </c>
      <c r="KO146" s="28">
        <f>求节点($AT$17:$AT$22,BG$17:BG$22,将星节奏统计!JO145)</f>
        <v>0</v>
      </c>
      <c r="KP146" s="28">
        <f>求节点($AT$17:$AT$22,BH$17:BH$22,将星节奏统计!JP145)</f>
        <v>0</v>
      </c>
      <c r="KQ146" s="28">
        <f>求节点($AT$17:$AT$22,BI$17:BI$22,将星节奏统计!JQ145)</f>
        <v>0</v>
      </c>
      <c r="KR146" s="28">
        <f>求节点($AT$17:$AT$22,BJ$17:BJ$22,将星节奏统计!JR145)</f>
        <v>0</v>
      </c>
      <c r="KS146" s="28">
        <f>求节点($AT$17:$AT$22,BK$17:BK$22,将星节奏统计!JS145)</f>
        <v>0</v>
      </c>
      <c r="KT146" s="28">
        <f>求节点($AT$17:$AT$22,BL$17:BL$22,将星节奏统计!JT145)</f>
        <v>0</v>
      </c>
      <c r="KU146" s="28">
        <f>求节点($AT$17:$AT$22,BM$17:BM$22,将星节奏统计!JU145)</f>
        <v>0</v>
      </c>
      <c r="KV146" s="28">
        <f>求节点($AT$17:$AT$22,BN$17:BN$22,将星节奏统计!JV145)</f>
        <v>0</v>
      </c>
      <c r="KW146" s="28">
        <f>求节点($AT$17:$AT$22,BO$17:BO$22,将星节奏统计!JW145)</f>
        <v>0</v>
      </c>
      <c r="KX146" s="28">
        <f>求节点($AT$5:$AT$10,AV$5:AV$10,将星节奏统计!KA145)</f>
        <v>0.1</v>
      </c>
      <c r="KY146" s="28">
        <f>求节点($AT$5:$AT$10,AW$5:AW$10,将星节奏统计!KB145)</f>
        <v>0.1</v>
      </c>
      <c r="KZ146" s="28">
        <f>求节点($AT$5:$AT$10,AX$5:AX$10,将星节奏统计!KC145)</f>
        <v>0.1</v>
      </c>
      <c r="LA146" s="28">
        <f>求节点($AT$5:$AT$10,AY$5:AY$10,将星节奏统计!KD145)</f>
        <v>0</v>
      </c>
      <c r="LB146" s="28">
        <f>求节点($AT$5:$AT$10,AZ$5:AZ$10,将星节奏统计!KE145)</f>
        <v>0</v>
      </c>
      <c r="LC146" s="28">
        <f>求节点($AT$5:$AT$10,BA$5:BA$10,将星节奏统计!KF145)</f>
        <v>0</v>
      </c>
      <c r="LD146" s="28">
        <f>求节点($AT$5:$AT$10,BB$5:BB$10,将星节奏统计!KG145)</f>
        <v>0</v>
      </c>
      <c r="LE146" s="28">
        <f>求节点($AT$5:$AT$10,BC$5:BC$10,将星节奏统计!KH145)</f>
        <v>0</v>
      </c>
      <c r="LF146" s="28">
        <f>求节点($AT$5:$AT$10,BD$5:BD$10,将星节奏统计!KI145)</f>
        <v>0</v>
      </c>
      <c r="LG146" s="28">
        <f>求节点($AT$5:$AT$10,BE$5:BE$10,将星节奏统计!KJ145)</f>
        <v>0</v>
      </c>
      <c r="LH146" s="28">
        <f>求节点($AT$5:$AT$10,BF$5:BF$10,将星节奏统计!KK145)</f>
        <v>0</v>
      </c>
      <c r="LI146" s="28">
        <f>求节点($AT$5:$AT$10,BG$5:BG$10,将星节奏统计!KL145)</f>
        <v>0</v>
      </c>
      <c r="LJ146" s="28">
        <f>求节点($AT$5:$AT$10,BH$5:BH$10,将星节奏统计!KM145)</f>
        <v>0</v>
      </c>
      <c r="LK146" s="28">
        <f>求节点($AT$5:$AT$10,BI$5:BI$10,将星节奏统计!KN145)</f>
        <v>0</v>
      </c>
      <c r="LL146" s="28">
        <f>求节点($AT$5:$AT$10,BJ$5:BJ$10,将星节奏统计!KO145)</f>
        <v>0</v>
      </c>
      <c r="LM146" s="28">
        <f>求节点($AT$5:$AT$10,BK$5:BK$10,将星节奏统计!KP145)</f>
        <v>0</v>
      </c>
      <c r="LN146" s="28">
        <f>求节点($AT$5:$AT$10,BL$5:BL$10,将星节奏统计!KQ145)</f>
        <v>0.9</v>
      </c>
      <c r="LO146" s="28">
        <f>求节点($AT$5:$AT$10,BM$5:BM$10,将星节奏统计!KR145)</f>
        <v>0.9</v>
      </c>
      <c r="LP146" s="28">
        <f>求节点($AT$5:$AT$10,BN$5:BN$10,将星节奏统计!KS145)</f>
        <v>0.6</v>
      </c>
      <c r="LQ146" s="28">
        <f>求节点($AT$5:$AT$10,BO$5:BO$10,将星节奏统计!KT145)</f>
        <v>0</v>
      </c>
      <c r="LR146" s="28">
        <f>求节点($AT$5:$AT$10,BP$5:BP$10,将星节奏统计!KU145)</f>
        <v>0.9</v>
      </c>
      <c r="LS146" s="28">
        <f>求节点($AT$5:$AT$10,BQ$5:BQ$10,将星节奏统计!KV145)</f>
        <v>0.6</v>
      </c>
      <c r="LT146" s="28">
        <f>求节点($AT$5:$AT$10,BR$5:BR$10,将星节奏统计!KW145)</f>
        <v>0.9</v>
      </c>
      <c r="LU146" s="28">
        <f>求节点($AT$5:$AT$10,BS$5:BS$10,将星节奏统计!KX145)</f>
        <v>0</v>
      </c>
      <c r="LV146" s="28">
        <f>求节点($AT$5:$AT$10,BT$5:BT$10,将星节奏统计!KY145)</f>
        <v>0.6</v>
      </c>
      <c r="LW146" s="28">
        <f>求节点($AT$5:$AT$10,BU$5:BU$10,将星节奏统计!KZ145)</f>
        <v>0.1</v>
      </c>
      <c r="LX146" s="28">
        <f>求节点($AT$5:$AT$10,BV$5:BV$10,将星节奏统计!LA145)</f>
        <v>0.6</v>
      </c>
      <c r="LY146" s="28">
        <f>求节点($AT$5:$AT$10,BW$5:BW$10,将星节奏统计!LB145)</f>
        <v>0.5</v>
      </c>
      <c r="LZ146" s="28">
        <f>求节点($AT$5:$AT$10,BX$5:BX$10,将星节奏统计!LC145)</f>
        <v>0.33</v>
      </c>
      <c r="MA146" s="28">
        <f>求节点($AT$5:$AT$10,BY$5:BY$10,将星节奏统计!LD145)</f>
        <v>0.5</v>
      </c>
      <c r="MB146" s="28">
        <f>求节点($AT$5:$AT$10,BZ$5:BZ$10,将星节奏统计!LE145)</f>
        <v>0.33</v>
      </c>
      <c r="MC146" s="28">
        <f>求节点($AT$5:$AT$10,CA$5:CA$10,将星节奏统计!LF145)</f>
        <v>0.6</v>
      </c>
      <c r="MD146" s="28">
        <f>求节点($AT$5:$AT$10,CB$5:CB$10,将星节奏统计!LG145)</f>
        <v>0.6</v>
      </c>
      <c r="ME146" s="28">
        <f>求节点($AT$5:$AT$10,CC$5:CC$10,将星节奏统计!LH145)</f>
        <v>0.6</v>
      </c>
      <c r="MF146" s="28">
        <f>求节点($AT$5:$AT$10,CD$5:CD$10,将星节奏统计!LI145)</f>
        <v>0.6</v>
      </c>
      <c r="MG146" s="28">
        <f>求节点($AT$5:$AT$10,CE$5:CE$10,将星节奏统计!LJ145)</f>
        <v>0.4</v>
      </c>
      <c r="MH146" s="28">
        <f>求节点($AT$5:$AT$10,CF$5:CF$10,将星节奏统计!LK145)</f>
        <v>0.4</v>
      </c>
      <c r="MI146" s="28">
        <f>求节点($AT$5:$AT$10,CG$5:CG$10,将星节奏统计!LL145)</f>
        <v>0.4</v>
      </c>
      <c r="MJ146" s="28">
        <f>求节点($AT$5:$AT$10,CH$5:CH$10,将星节奏统计!LM145)</f>
        <v>0.4</v>
      </c>
      <c r="MK146" s="28">
        <f>求节点($AT$5:$AT$10,CI$5:CI$10,将星节奏统计!LN145)</f>
        <v>0.5</v>
      </c>
      <c r="ML146" s="28">
        <f>求节点($AT$5:$AT$10,CJ$5:CJ$10,将星节奏统计!LO145)</f>
        <v>0.33</v>
      </c>
      <c r="MM146" s="28">
        <f>求节点($AT$5:$AT$10,CK$5:CK$10,将星节奏统计!LP145)</f>
        <v>0</v>
      </c>
      <c r="MN146" s="28">
        <f>求节点($AT$5:$AT$10,CL$5:CL$10,将星节奏统计!LQ145)</f>
        <v>0</v>
      </c>
      <c r="MO146" s="28">
        <f>求节点($AT$5:$AT$10,CM$5:CM$10,将星节奏统计!LR145)</f>
        <v>0</v>
      </c>
      <c r="MP146" s="28">
        <f>求节点($AT$5:$AT$10,CN$5:CN$10,将星节奏统计!LS145)</f>
        <v>0</v>
      </c>
      <c r="MQ146" s="28">
        <f>求节点($AT$5:$AT$10,CO$5:CO$10,将星节奏统计!LT145)</f>
        <v>0</v>
      </c>
      <c r="MR146" s="28">
        <f>求节点($AT$5:$AT$10,CP$5:CP$10,将星节奏统计!LU145)</f>
        <v>0</v>
      </c>
      <c r="MS146" s="28">
        <f>求节点($AT$5:$AT$10,CQ$5:CQ$10,将星节奏统计!LV145)</f>
        <v>0</v>
      </c>
      <c r="MT146" s="28">
        <f>求节点($AT$5:$AT$10,CR$5:CR$10,将星节奏统计!LW145)</f>
        <v>0</v>
      </c>
      <c r="MU146" s="28">
        <f>求节点($AT$5:$AT$10,CS$5:CS$10,将星节奏统计!LX145)</f>
        <v>0</v>
      </c>
      <c r="MV146" s="28">
        <f>求节点($AT$17:$AT$22,AV$17:AV$22,将星节奏统计!MA145)</f>
        <v>0</v>
      </c>
      <c r="MW146" s="28">
        <f>求节点($AT$17:$AT$22,AW$17:AW$22,将星节奏统计!MB145)</f>
        <v>0</v>
      </c>
      <c r="MX146" s="28">
        <f>求节点($AT$17:$AT$22,AX$17:AX$22,将星节奏统计!MC145)</f>
        <v>0</v>
      </c>
      <c r="MY146" s="28">
        <f>求节点($AT$17:$AT$22,AY$17:AY$22,将星节奏统计!MD145)</f>
        <v>0</v>
      </c>
      <c r="MZ146" s="28">
        <f>求节点($AT$17:$AT$22,AZ$17:AZ$22,将星节奏统计!ME145)</f>
        <v>0</v>
      </c>
      <c r="NA146" s="28">
        <f>求节点($AT$17:$AT$22,BA$17:BA$22,将星节奏统计!MF145)</f>
        <v>0</v>
      </c>
      <c r="NB146" s="28">
        <f>求节点($AT$17:$AT$22,BB$17:BB$22,将星节奏统计!MG145)</f>
        <v>0</v>
      </c>
      <c r="NC146" s="28">
        <f>求节点($AT$17:$AT$22,BC$17:BC$22,将星节奏统计!MH145)</f>
        <v>0</v>
      </c>
      <c r="ND146" s="28">
        <f>求节点($AT$17:$AT$22,BD$17:BD$22,将星节奏统计!MI145)</f>
        <v>0</v>
      </c>
      <c r="NE146" s="28">
        <f>求节点($AT$17:$AT$22,BE$17:BE$22,将星节奏统计!MJ145)</f>
        <v>0</v>
      </c>
      <c r="NF146" s="28">
        <f>求节点($AT$17:$AT$22,BF$17:BF$22,将星节奏统计!MK145)</f>
        <v>0</v>
      </c>
      <c r="NG146" s="28">
        <f>求节点($AT$17:$AT$22,BG$17:BG$22,将星节奏统计!ML145)</f>
        <v>0</v>
      </c>
      <c r="NH146" s="28">
        <f>求节点($AT$17:$AT$22,BH$17:BH$22,将星节奏统计!MM145)</f>
        <v>0</v>
      </c>
      <c r="NI146" s="28">
        <f>求节点($AT$17:$AT$22,BI$17:BI$22,将星节奏统计!MN145)</f>
        <v>0</v>
      </c>
      <c r="NJ146" s="28">
        <f>求节点($AT$17:$AT$22,BJ$17:BJ$22,将星节奏统计!MO145)</f>
        <v>0</v>
      </c>
      <c r="NK146" s="28">
        <f>求节点($AT$17:$AT$22,BK$17:BK$22,将星节奏统计!MP145)</f>
        <v>0</v>
      </c>
      <c r="NL146" s="28">
        <f>求节点($AT$17:$AT$22,BL$17:BL$22,将星节奏统计!MQ145)</f>
        <v>0</v>
      </c>
      <c r="NM146" s="28">
        <f>求节点($AT$17:$AT$22,BM$17:BM$22,将星节奏统计!MR145)</f>
        <v>0</v>
      </c>
      <c r="NN146" s="28">
        <f>求节点($AT$17:$AT$22,BN$17:BN$22,将星节奏统计!MS145)</f>
        <v>0</v>
      </c>
      <c r="NO146" s="28">
        <f>求节点($AT$17:$AT$22,BO$17:BO$22,将星节奏统计!MT145)</f>
        <v>0</v>
      </c>
      <c r="NP146" s="28">
        <f>求节点($AT$5:$AT$10,AV$5:AV$10,将星节奏统计!MX145)</f>
        <v>0.1</v>
      </c>
      <c r="NQ146" s="28">
        <f>求节点($AT$5:$AT$10,AW$5:AW$10,将星节奏统计!MY145)</f>
        <v>0.1</v>
      </c>
      <c r="NR146" s="28">
        <f>求节点($AT$5:$AT$10,AX$5:AX$10,将星节奏统计!MZ145)</f>
        <v>0.1</v>
      </c>
      <c r="NS146" s="28">
        <f>求节点($AT$5:$AT$10,AY$5:AY$10,将星节奏统计!NA145)</f>
        <v>0</v>
      </c>
      <c r="NT146" s="28">
        <f>求节点($AT$5:$AT$10,AZ$5:AZ$10,将星节奏统计!NB145)</f>
        <v>0</v>
      </c>
      <c r="NU146" s="28">
        <f>求节点($AT$5:$AT$10,BA$5:BA$10,将星节奏统计!NC145)</f>
        <v>0</v>
      </c>
      <c r="NV146" s="28">
        <f>求节点($AT$5:$AT$10,BB$5:BB$10,将星节奏统计!ND145)</f>
        <v>0</v>
      </c>
      <c r="NW146" s="28">
        <f>求节点($AT$5:$AT$10,BC$5:BC$10,将星节奏统计!NE145)</f>
        <v>0</v>
      </c>
      <c r="NX146" s="28">
        <f>求节点($AT$5:$AT$10,BD$5:BD$10,将星节奏统计!NF145)</f>
        <v>0</v>
      </c>
      <c r="NY146" s="28">
        <f>求节点($AT$5:$AT$10,BE$5:BE$10,将星节奏统计!NG145)</f>
        <v>0</v>
      </c>
      <c r="NZ146" s="28">
        <f>求节点($AT$5:$AT$10,BF$5:BF$10,将星节奏统计!NH145)</f>
        <v>0</v>
      </c>
      <c r="OA146" s="28">
        <f>求节点($AT$5:$AT$10,BG$5:BG$10,将星节奏统计!NI145)</f>
        <v>0</v>
      </c>
      <c r="OB146" s="28">
        <f>求节点($AT$5:$AT$10,BH$5:BH$10,将星节奏统计!NJ145)</f>
        <v>0</v>
      </c>
      <c r="OC146" s="28">
        <f>求节点($AT$5:$AT$10,BI$5:BI$10,将星节奏统计!NK145)</f>
        <v>0</v>
      </c>
      <c r="OD146" s="28">
        <f>求节点($AT$5:$AT$10,BJ$5:BJ$10,将星节奏统计!NL145)</f>
        <v>0</v>
      </c>
      <c r="OE146" s="28">
        <f>求节点($AT$5:$AT$10,BK$5:BK$10,将星节奏统计!NM145)</f>
        <v>0</v>
      </c>
      <c r="OF146" s="28">
        <f>求节点($AT$5:$AT$10,BL$5:BL$10,将星节奏统计!NN145)</f>
        <v>0.9</v>
      </c>
      <c r="OG146" s="28">
        <f>求节点($AT$5:$AT$10,BM$5:BM$10,将星节奏统计!NO145)</f>
        <v>0.9</v>
      </c>
      <c r="OH146" s="28">
        <f>求节点($AT$5:$AT$10,BN$5:BN$10,将星节奏统计!NP145)</f>
        <v>0.6</v>
      </c>
      <c r="OI146" s="28">
        <f>求节点($AT$5:$AT$10,BO$5:BO$10,将星节奏统计!NQ145)</f>
        <v>0</v>
      </c>
      <c r="OJ146" s="28">
        <f>求节点($AT$5:$AT$10,BP$5:BP$10,将星节奏统计!NR145)</f>
        <v>0.9</v>
      </c>
      <c r="OK146" s="28">
        <f>求节点($AT$5:$AT$10,BQ$5:BQ$10,将星节奏统计!NS145)</f>
        <v>0.6</v>
      </c>
      <c r="OL146" s="28">
        <f>求节点($AT$5:$AT$10,BR$5:BR$10,将星节奏统计!NT145)</f>
        <v>0.9</v>
      </c>
      <c r="OM146" s="28">
        <f>求节点($AT$5:$AT$10,BS$5:BS$10,将星节奏统计!NU145)</f>
        <v>0</v>
      </c>
      <c r="ON146" s="28">
        <f>求节点($AT$5:$AT$10,BT$5:BT$10,将星节奏统计!NV145)</f>
        <v>0.6</v>
      </c>
      <c r="OO146" s="28">
        <f>求节点($AT$5:$AT$10,BU$5:BU$10,将星节奏统计!NW145)</f>
        <v>0.1</v>
      </c>
      <c r="OP146" s="28">
        <f>求节点($AT$5:$AT$10,BV$5:BV$10,将星节奏统计!NX145)</f>
        <v>0.6</v>
      </c>
      <c r="OQ146" s="28">
        <f>求节点($AT$5:$AT$10,BW$5:BW$10,将星节奏统计!NY145)</f>
        <v>0.5</v>
      </c>
      <c r="OR146" s="28">
        <f>求节点($AT$5:$AT$10,BX$5:BX$10,将星节奏统计!NZ145)</f>
        <v>0.33</v>
      </c>
      <c r="OS146" s="28">
        <f>求节点($AT$5:$AT$10,BY$5:BY$10,将星节奏统计!OA145)</f>
        <v>0.5</v>
      </c>
      <c r="OT146" s="28">
        <f>求节点($AT$5:$AT$10,BZ$5:BZ$10,将星节奏统计!OB145)</f>
        <v>0.33</v>
      </c>
      <c r="OU146" s="28">
        <f>求节点($AT$5:$AT$10,CA$5:CA$10,将星节奏统计!OC145)</f>
        <v>0.6</v>
      </c>
      <c r="OV146" s="28">
        <f>求节点($AT$5:$AT$10,CB$5:CB$10,将星节奏统计!OD145)</f>
        <v>0.6</v>
      </c>
      <c r="OW146" s="28">
        <f>求节点($AT$5:$AT$10,CC$5:CC$10,将星节奏统计!OE145)</f>
        <v>0.6</v>
      </c>
      <c r="OX146" s="28">
        <f>求节点($AT$5:$AT$10,CD$5:CD$10,将星节奏统计!OF145)</f>
        <v>0.6</v>
      </c>
      <c r="OY146" s="28">
        <f>求节点($AT$5:$AT$10,CE$5:CE$10,将星节奏统计!OG145)</f>
        <v>0.4</v>
      </c>
      <c r="OZ146" s="28">
        <f>求节点($AT$5:$AT$10,CF$5:CF$10,将星节奏统计!OH145)</f>
        <v>0.4</v>
      </c>
      <c r="PA146" s="28">
        <f>求节点($AT$5:$AT$10,CG$5:CG$10,将星节奏统计!OI145)</f>
        <v>0.4</v>
      </c>
      <c r="PB146" s="28">
        <f>求节点($AT$5:$AT$10,CH$5:CH$10,将星节奏统计!OJ145)</f>
        <v>0.4</v>
      </c>
      <c r="PC146" s="28">
        <f>求节点($AT$5:$AT$10,CI$5:CI$10,将星节奏统计!OK145)</f>
        <v>0.5</v>
      </c>
      <c r="PD146" s="28">
        <f>求节点($AT$5:$AT$10,CJ$5:CJ$10,将星节奏统计!OL145)</f>
        <v>0.33</v>
      </c>
      <c r="PE146" s="28">
        <f>求节点($AT$5:$AT$10,CK$5:CK$10,将星节奏统计!OM145)</f>
        <v>0</v>
      </c>
      <c r="PF146" s="28">
        <f>求节点($AT$5:$AT$10,CL$5:CL$10,将星节奏统计!ON145)</f>
        <v>0</v>
      </c>
      <c r="PG146" s="28">
        <f>求节点($AT$5:$AT$10,CM$5:CM$10,将星节奏统计!OO145)</f>
        <v>0</v>
      </c>
      <c r="PH146" s="28">
        <f>求节点($AT$5:$AT$10,CN$5:CN$10,将星节奏统计!OP145)</f>
        <v>0</v>
      </c>
      <c r="PI146" s="28">
        <f>求节点($AT$5:$AT$10,CO$5:CO$10,将星节奏统计!OQ145)</f>
        <v>0</v>
      </c>
      <c r="PJ146" s="28">
        <f>求节点($AT$5:$AT$10,CP$5:CP$10,将星节奏统计!OR145)</f>
        <v>0</v>
      </c>
      <c r="PK146" s="28">
        <f>求节点($AT$5:$AT$10,CQ$5:CQ$10,将星节奏统计!OS145)</f>
        <v>0</v>
      </c>
      <c r="PL146" s="28">
        <f>求节点($AT$5:$AT$10,CR$5:CR$10,将星节奏统计!OT145)</f>
        <v>0</v>
      </c>
      <c r="PM146" s="28">
        <f>求节点($AT$5:$AT$10,CS$5:CS$10,将星节奏统计!OU145)</f>
        <v>0</v>
      </c>
      <c r="PN146" s="28">
        <f>求节点($AT$17:$AT$22,AV$17:AV$22,将星节奏统计!OX145)</f>
        <v>0</v>
      </c>
      <c r="PO146" s="28">
        <f>求节点($AT$17:$AT$22,AW$17:AW$22,将星节奏统计!OY145)</f>
        <v>0</v>
      </c>
      <c r="PP146" s="28">
        <f>求节点($AT$17:$AT$22,AX$17:AX$22,将星节奏统计!OZ145)</f>
        <v>0</v>
      </c>
      <c r="PQ146" s="28">
        <f>求节点($AT$17:$AT$22,AY$17:AY$22,将星节奏统计!PA145)</f>
        <v>2.3098278734036415E-4</v>
      </c>
      <c r="PR146" s="28">
        <f>求节点($AT$17:$AT$22,AZ$17:AZ$22,将星节奏统计!PB145)</f>
        <v>3.4647418101054969E-4</v>
      </c>
      <c r="PS146" s="28">
        <f>求节点($AT$17:$AT$22,BA$17:BA$22,将星节奏统计!PC145)</f>
        <v>3.4647418101054969E-4</v>
      </c>
      <c r="PT146" s="28">
        <f>求节点($AT$17:$AT$22,BB$17:BB$22,将星节奏统计!PD145)</f>
        <v>5.2496088031901353E-4</v>
      </c>
      <c r="PU146" s="28">
        <f>求节点($AT$17:$AT$22,BC$17:BC$22,将星节奏统计!PE145)</f>
        <v>0</v>
      </c>
      <c r="PV146" s="28">
        <f>求节点($AT$17:$AT$22,BD$17:BD$22,将星节奏统计!PF145)</f>
        <v>3.4647418101054969E-4</v>
      </c>
      <c r="PW146" s="28">
        <f>求节点($AT$17:$AT$22,BE$17:BE$22,将星节奏统计!PG145)</f>
        <v>0</v>
      </c>
      <c r="PX146" s="28">
        <f>求节点($AT$17:$AT$22,BF$17:BF$22,将星节奏统计!PH145)</f>
        <v>0</v>
      </c>
      <c r="PY146" s="28">
        <f>求节点($AT$17:$AT$22,BG$17:BG$22,将星节奏统计!PI145)</f>
        <v>0</v>
      </c>
      <c r="PZ146" s="28">
        <f>求节点($AT$17:$AT$22,BH$17:BH$22,将星节奏统计!PJ145)</f>
        <v>0</v>
      </c>
      <c r="QA146" s="28">
        <f>求节点($AT$17:$AT$22,BI$17:BI$22,将星节奏统计!PK145)</f>
        <v>0</v>
      </c>
      <c r="QB146" s="28">
        <f>求节点($AT$17:$AT$22,BJ$17:BJ$22,将星节奏统计!PL145)</f>
        <v>0</v>
      </c>
      <c r="QC146" s="28">
        <f>求节点($AT$17:$AT$22,BK$17:BK$22,将星节奏统计!PM145)</f>
        <v>0</v>
      </c>
      <c r="QD146" s="28">
        <f>求节点($AT$17:$AT$22,BL$17:BL$22,将星节奏统计!PN145)</f>
        <v>0</v>
      </c>
      <c r="QE146" s="28">
        <f>求节点($AT$17:$AT$22,BM$17:BM$22,将星节奏统计!PO145)</f>
        <v>0</v>
      </c>
      <c r="QF146" s="28">
        <f>求节点($AT$17:$AT$22,BN$17:BN$22,将星节奏统计!PP145)</f>
        <v>0</v>
      </c>
      <c r="QG146" s="28">
        <f>求节点($AT$17:$AT$22,BO$17:BO$22,将星节奏统计!PQ145)</f>
        <v>0</v>
      </c>
      <c r="QJ146" s="3">
        <v>142</v>
      </c>
      <c r="QK146" s="28">
        <f t="shared" ca="1" si="80"/>
        <v>1.5</v>
      </c>
      <c r="QL146" s="28">
        <f t="shared" ca="1" si="80"/>
        <v>1.5</v>
      </c>
      <c r="QM146" s="28">
        <f t="shared" ca="1" si="80"/>
        <v>1.5</v>
      </c>
      <c r="QN146" s="28">
        <f t="shared" ca="1" si="80"/>
        <v>1.5</v>
      </c>
      <c r="QO146" s="28">
        <f t="shared" ca="1" si="80"/>
        <v>1.5</v>
      </c>
      <c r="QP146" s="28">
        <f t="shared" ca="1" si="81"/>
        <v>1.5</v>
      </c>
      <c r="QQ146" s="28">
        <f t="shared" ca="1" si="81"/>
        <v>1.5</v>
      </c>
      <c r="QR146" s="28">
        <f t="shared" ca="1" si="81"/>
        <v>1.5</v>
      </c>
      <c r="QS146" s="28">
        <f t="shared" ca="1" si="81"/>
        <v>1.5</v>
      </c>
      <c r="QT146" s="28">
        <f t="shared" ca="1" si="81"/>
        <v>1.5</v>
      </c>
      <c r="QU146" s="28">
        <f t="shared" ca="1" si="82"/>
        <v>0.1</v>
      </c>
      <c r="QV146" s="28">
        <f t="shared" ca="1" si="82"/>
        <v>0.1</v>
      </c>
      <c r="QW146" s="28">
        <f t="shared" ca="1" si="82"/>
        <v>0.1</v>
      </c>
      <c r="QX146" s="28">
        <f t="shared" ca="1" si="82"/>
        <v>0.1</v>
      </c>
      <c r="QY146" s="28">
        <f t="shared" ca="1" si="82"/>
        <v>0.1</v>
      </c>
      <c r="QZ146" s="28">
        <f t="shared" ca="1" si="83"/>
        <v>1</v>
      </c>
      <c r="RA146" s="28">
        <f t="shared" ca="1" si="83"/>
        <v>1</v>
      </c>
      <c r="RB146" s="28">
        <f t="shared" ca="1" si="83"/>
        <v>1</v>
      </c>
      <c r="RC146" s="28">
        <f t="shared" ca="1" si="83"/>
        <v>1</v>
      </c>
      <c r="RD146" s="28">
        <f t="shared" ca="1" si="83"/>
        <v>1</v>
      </c>
      <c r="RE146" s="28">
        <f t="shared" ca="1" si="84"/>
        <v>0.99</v>
      </c>
      <c r="RF146" s="28">
        <f t="shared" ca="1" si="84"/>
        <v>0.99</v>
      </c>
      <c r="RG146" s="28">
        <f t="shared" ca="1" si="84"/>
        <v>0.99</v>
      </c>
      <c r="RH146" s="28">
        <f t="shared" ca="1" si="84"/>
        <v>0.99</v>
      </c>
      <c r="RI146" s="28">
        <f t="shared" ca="1" si="84"/>
        <v>0.99</v>
      </c>
      <c r="RJ146" s="28">
        <f t="shared" ca="1" si="85"/>
        <v>3.3834017176604531E-4</v>
      </c>
      <c r="RK146" s="28">
        <f t="shared" ca="1" si="85"/>
        <v>0</v>
      </c>
      <c r="RL146" s="28">
        <f t="shared" ca="1" si="85"/>
        <v>3.3834017176604531E-4</v>
      </c>
      <c r="RM146" s="28">
        <f t="shared" ca="1" si="85"/>
        <v>0</v>
      </c>
      <c r="RN146" s="28">
        <f t="shared" ca="1" si="85"/>
        <v>3.6222300742011927E-4</v>
      </c>
      <c r="RO146" s="28">
        <f t="shared" ca="1" si="86"/>
        <v>3.2362972951534633E-4</v>
      </c>
      <c r="RP146" s="28">
        <f t="shared" ca="1" si="86"/>
        <v>0</v>
      </c>
      <c r="RQ146" s="28">
        <f t="shared" ca="1" si="86"/>
        <v>3.2362972951534633E-4</v>
      </c>
      <c r="RR146" s="28">
        <f t="shared" ca="1" si="86"/>
        <v>0</v>
      </c>
      <c r="RS146" s="28">
        <f t="shared" ca="1" si="86"/>
        <v>3.4647418101054969E-4</v>
      </c>
      <c r="RT146" s="28">
        <f t="shared" ca="1" si="87"/>
        <v>0.1</v>
      </c>
      <c r="RU146" s="28">
        <f t="shared" ca="1" si="87"/>
        <v>0.1</v>
      </c>
      <c r="RV146" s="28">
        <f t="shared" ca="1" si="87"/>
        <v>0.1</v>
      </c>
      <c r="RW146" s="28">
        <f t="shared" ca="1" si="87"/>
        <v>0.1</v>
      </c>
      <c r="RX146" s="28">
        <f t="shared" ca="1" si="87"/>
        <v>0.1</v>
      </c>
      <c r="RY146" s="28">
        <f t="shared" ca="1" si="88"/>
        <v>0.2</v>
      </c>
      <c r="RZ146" s="28">
        <f t="shared" ca="1" si="88"/>
        <v>0.2</v>
      </c>
      <c r="SA146" s="28">
        <f t="shared" ca="1" si="88"/>
        <v>0.2</v>
      </c>
      <c r="SB146" s="28">
        <f t="shared" ca="1" si="88"/>
        <v>0.2</v>
      </c>
      <c r="SC146" s="28">
        <f t="shared" ca="1" si="88"/>
        <v>0.2</v>
      </c>
    </row>
    <row r="147" spans="46:497" x14ac:dyDescent="0.2">
      <c r="AU147" s="28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U147" s="3">
        <v>143</v>
      </c>
      <c r="CV147" s="28">
        <f>求节点($AT$5:$AT$10,AV$5:AV$10,将星节奏统计!BJ146)</f>
        <v>0.1</v>
      </c>
      <c r="CW147" s="28">
        <f>求节点($AT$5:$AT$10,AW$5:AW$10,将星节奏统计!BK146)</f>
        <v>0.1</v>
      </c>
      <c r="CX147" s="28">
        <f>求节点($AT$5:$AT$10,AX$5:AX$10,将星节奏统计!BL146)</f>
        <v>0.1</v>
      </c>
      <c r="CY147" s="28">
        <f>求节点($AT$5:$AT$10,AY$5:AY$10,将星节奏统计!BM146)</f>
        <v>0</v>
      </c>
      <c r="CZ147" s="28">
        <f>求节点($AT$5:$AT$10,AZ$5:AZ$10,将星节奏统计!BN146)</f>
        <v>0</v>
      </c>
      <c r="DA147" s="28">
        <f>求节点($AT$5:$AT$10,BA$5:BA$10,将星节奏统计!BO146)</f>
        <v>0</v>
      </c>
      <c r="DB147" s="28">
        <f>求节点($AT$5:$AT$10,BB$5:BB$10,将星节奏统计!BP146)</f>
        <v>0</v>
      </c>
      <c r="DC147" s="28">
        <f>求节点($AT$5:$AT$10,BC$5:BC$10,将星节奏统计!BQ146)</f>
        <v>0</v>
      </c>
      <c r="DD147" s="28">
        <f>求节点($AT$5:$AT$10,BD$5:BD$10,将星节奏统计!BR146)</f>
        <v>0</v>
      </c>
      <c r="DE147" s="28">
        <f>求节点($AT$5:$AT$10,BE$5:BE$10,将星节奏统计!BS146)</f>
        <v>0</v>
      </c>
      <c r="DF147" s="28">
        <f>求节点($AT$5:$AT$10,BF$5:BF$10,将星节奏统计!BT146)</f>
        <v>0</v>
      </c>
      <c r="DG147" s="28">
        <f>求节点($AT$5:$AT$10,BG$5:BG$10,将星节奏统计!BU146)</f>
        <v>0</v>
      </c>
      <c r="DH147" s="28">
        <f>求节点($AT$5:$AT$10,BH$5:BH$10,将星节奏统计!BV146)</f>
        <v>0</v>
      </c>
      <c r="DI147" s="28">
        <f>求节点($AT$5:$AT$10,BI$5:BI$10,将星节奏统计!BW146)</f>
        <v>0</v>
      </c>
      <c r="DJ147" s="28">
        <f>求节点($AT$5:$AT$10,BJ$5:BJ$10,将星节奏统计!BX146)</f>
        <v>0</v>
      </c>
      <c r="DK147" s="28">
        <f>求节点($AT$5:$AT$10,BK$5:BK$10,将星节奏统计!BY146)</f>
        <v>0</v>
      </c>
      <c r="DL147" s="28">
        <f>求节点($AT$5:$AT$10,BL$5:BL$10,将星节奏统计!BZ146)</f>
        <v>0.9</v>
      </c>
      <c r="DM147" s="28">
        <f>求节点($AT$5:$AT$10,BM$5:BM$10,将星节奏统计!CA146)</f>
        <v>0.9</v>
      </c>
      <c r="DN147" s="28">
        <f>求节点($AT$5:$AT$10,BN$5:BN$10,将星节奏统计!CB146)</f>
        <v>0.6</v>
      </c>
      <c r="DO147" s="28">
        <f>求节点($AT$5:$AT$10,BO$5:BO$10,将星节奏统计!CC146)</f>
        <v>0</v>
      </c>
      <c r="DP147" s="28">
        <f>求节点($AT$5:$AT$10,BP$5:BP$10,将星节奏统计!CD146)</f>
        <v>0.9</v>
      </c>
      <c r="DQ147" s="28">
        <f>求节点($AT$5:$AT$10,BQ$5:BQ$10,将星节奏统计!CE146)</f>
        <v>0.6</v>
      </c>
      <c r="DR147" s="28">
        <f>求节点($AT$5:$AT$10,BR$5:BR$10,将星节奏统计!CF146)</f>
        <v>0.9</v>
      </c>
      <c r="DS147" s="28">
        <f>求节点($AT$5:$AT$10,BS$5:BS$10,将星节奏统计!CG146)</f>
        <v>0</v>
      </c>
      <c r="DT147" s="28">
        <f>求节点($AT$5:$AT$10,BT$5:BT$10,将星节奏统计!CH146)</f>
        <v>0.6</v>
      </c>
      <c r="DU147" s="28">
        <f>求节点($AT$5:$AT$10,BU$5:BU$10,将星节奏统计!CI146)</f>
        <v>0.1</v>
      </c>
      <c r="DV147" s="28">
        <f>求节点($AT$5:$AT$10,BV$5:BV$10,将星节奏统计!CJ146)</f>
        <v>0.6</v>
      </c>
      <c r="DW147" s="28">
        <f>求节点($AT$5:$AT$10,BW$5:BW$10,将星节奏统计!CK146)</f>
        <v>0.5</v>
      </c>
      <c r="DX147" s="28">
        <f>求节点($AT$5:$AT$10,BX$5:BX$10,将星节奏统计!CL146)</f>
        <v>0.33</v>
      </c>
      <c r="DY147" s="28">
        <f>求节点($AT$5:$AT$10,BY$5:BY$10,将星节奏统计!CM146)</f>
        <v>0.5</v>
      </c>
      <c r="DZ147" s="28">
        <f>求节点($AT$5:$AT$10,BZ$5:BZ$10,将星节奏统计!CN146)</f>
        <v>0.33</v>
      </c>
      <c r="EA147" s="28">
        <f>求节点($AT$5:$AT$10,CA$5:CA$10,将星节奏统计!CO146)</f>
        <v>0.6</v>
      </c>
      <c r="EB147" s="28">
        <f>求节点($AT$5:$AT$10,CB$5:CB$10,将星节奏统计!CP146)</f>
        <v>0.6</v>
      </c>
      <c r="EC147" s="28">
        <f>求节点($AT$5:$AT$10,CC$5:CC$10,将星节奏统计!CQ146)</f>
        <v>0.6</v>
      </c>
      <c r="ED147" s="28">
        <f>求节点($AT$5:$AT$10,CD$5:CD$10,将星节奏统计!CR146)</f>
        <v>0.6</v>
      </c>
      <c r="EE147" s="28">
        <f>求节点($AT$5:$AT$10,CE$5:CE$10,将星节奏统计!CS146)</f>
        <v>0.4</v>
      </c>
      <c r="EF147" s="28">
        <f>求节点($AT$5:$AT$10,CF$5:CF$10,将星节奏统计!CT146)</f>
        <v>0.4</v>
      </c>
      <c r="EG147" s="28">
        <f>求节点($AT$5:$AT$10,CG$5:CG$10,将星节奏统计!CU146)</f>
        <v>0.4</v>
      </c>
      <c r="EH147" s="28">
        <f>求节点($AT$5:$AT$10,CH$5:CH$10,将星节奏统计!CV146)</f>
        <v>0.4</v>
      </c>
      <c r="EI147" s="28">
        <f>求节点($AT$5:$AT$10,CI$5:CI$10,将星节奏统计!CW146)</f>
        <v>0.5</v>
      </c>
      <c r="EJ147" s="28">
        <f>求节点($AT$5:$AT$10,CJ$5:CJ$10,将星节奏统计!CX146)</f>
        <v>0.33</v>
      </c>
      <c r="EK147" s="28">
        <f>求节点($AT$5:$AT$10,CK$5:CK$10,将星节奏统计!CY146)</f>
        <v>0</v>
      </c>
      <c r="EL147" s="28">
        <f>求节点($AT$5:$AT$10,CL$5:CL$10,将星节奏统计!CZ146)</f>
        <v>0</v>
      </c>
      <c r="EM147" s="28">
        <f>求节点($AT$5:$AT$10,CM$5:CM$10,将星节奏统计!DA146)</f>
        <v>0</v>
      </c>
      <c r="EN147" s="28">
        <f>求节点($AT$5:$AT$10,CN$5:CN$10,将星节奏统计!DB146)</f>
        <v>0</v>
      </c>
      <c r="EO147" s="28">
        <f>求节点($AT$5:$AT$10,CO$5:CO$10,将星节奏统计!DC146)</f>
        <v>0</v>
      </c>
      <c r="EP147" s="28">
        <f>求节点($AT$5:$AT$10,CP$5:CP$10,将星节奏统计!DD146)</f>
        <v>0</v>
      </c>
      <c r="EQ147" s="28">
        <f>求节点($AT$5:$AT$10,CQ$5:CQ$10,将星节奏统计!DE146)</f>
        <v>0</v>
      </c>
      <c r="ER147" s="28">
        <f>求节点($AT$5:$AT$10,CR$5:CR$10,将星节奏统计!DF146)</f>
        <v>0</v>
      </c>
      <c r="ES147" s="28">
        <f>求节点($AT$5:$AT$10,CS$5:CS$10,将星节奏统计!DG146)</f>
        <v>0</v>
      </c>
      <c r="ET147" s="28">
        <f>求节点($AT$17:$AT$22,AV$17:AV$22,将星节奏统计!DJ146)</f>
        <v>0</v>
      </c>
      <c r="EU147" s="28">
        <f>求节点($AT$17:$AT$22,AW$17:AW$22,将星节奏统计!DK146)</f>
        <v>0</v>
      </c>
      <c r="EV147" s="28">
        <f>求节点($AT$17:$AT$22,AX$17:AX$22,将星节奏统计!DL146)</f>
        <v>0</v>
      </c>
      <c r="EW147" s="28">
        <f>求节点($AT$17:$AT$22,AY$17:AY$22,将星节奏统计!DM146)</f>
        <v>2.1575315301023551E-4</v>
      </c>
      <c r="EX147" s="28">
        <f>求节点($AT$17:$AT$22,AZ$17:AZ$22,将星节奏统计!DN146)</f>
        <v>3.2362972951534633E-4</v>
      </c>
      <c r="EY147" s="28">
        <f>求节点($AT$17:$AT$22,BA$17:BA$22,将星节奏统计!DO146)</f>
        <v>3.2362972951534633E-4</v>
      </c>
      <c r="EZ147" s="28">
        <f>求节点($AT$17:$AT$22,BB$17:BB$22,将星节奏统计!DP146)</f>
        <v>4.9034807502325306E-4</v>
      </c>
      <c r="FA147" s="28">
        <f>求节点($AT$17:$AT$22,BC$17:BC$22,将星节奏统计!DQ146)</f>
        <v>0</v>
      </c>
      <c r="FB147" s="28">
        <f>求节点($AT$17:$AT$22,BD$17:BD$22,将星节奏统计!DR146)</f>
        <v>3.2362972951534633E-4</v>
      </c>
      <c r="FC147" s="28">
        <f>求节点($AT$17:$AT$22,BE$17:BE$22,将星节奏统计!DS146)</f>
        <v>0</v>
      </c>
      <c r="FD147" s="28">
        <f>求节点($AT$17:$AT$22,BF$17:BF$22,将星节奏统计!DT146)</f>
        <v>0</v>
      </c>
      <c r="FE147" s="28">
        <f>求节点($AT$17:$AT$22,BG$17:BG$22,将星节奏统计!DU146)</f>
        <v>0</v>
      </c>
      <c r="FF147" s="28">
        <f>求节点($AT$17:$AT$22,BH$17:BH$22,将星节奏统计!DV146)</f>
        <v>0</v>
      </c>
      <c r="FG147" s="28">
        <f>求节点($AT$17:$AT$22,BI$17:BI$22,将星节奏统计!DW146)</f>
        <v>0</v>
      </c>
      <c r="FH147" s="28">
        <f>求节点($AT$17:$AT$22,BJ$17:BJ$22,将星节奏统计!DX146)</f>
        <v>0</v>
      </c>
      <c r="FI147" s="28">
        <f>求节点($AT$17:$AT$22,BK$17:BK$22,将星节奏统计!DY146)</f>
        <v>0</v>
      </c>
      <c r="FJ147" s="28">
        <f>求节点($AT$17:$AT$22,BL$17:BL$22,将星节奏统计!DZ146)</f>
        <v>0</v>
      </c>
      <c r="FK147" s="28">
        <f>求节点($AT$17:$AT$22,BM$17:BM$22,将星节奏统计!EA146)</f>
        <v>0</v>
      </c>
      <c r="FL147" s="28">
        <f>求节点($AT$17:$AT$22,BN$17:BN$22,将星节奏统计!EB146)</f>
        <v>0</v>
      </c>
      <c r="FM147" s="28">
        <f>求节点($AT$17:$AT$22,BO$17:BO$22,将星节奏统计!EC146)</f>
        <v>0</v>
      </c>
      <c r="FN147" s="28">
        <f>求节点($AT$5:$AT$10,AV$5:AV$10,将星节奏统计!EG146)</f>
        <v>0.1</v>
      </c>
      <c r="FO147" s="28">
        <f>求节点($AT$5:$AT$10,AW$5:AW$10,将星节奏统计!EH146)</f>
        <v>0.1</v>
      </c>
      <c r="FP147" s="28">
        <f>求节点($AT$5:$AT$10,AX$5:AX$10,将星节奏统计!EI146)</f>
        <v>0.1</v>
      </c>
      <c r="FQ147" s="28">
        <f>求节点($AT$5:$AT$10,AY$5:AY$10,将星节奏统计!EJ146)</f>
        <v>0</v>
      </c>
      <c r="FR147" s="28">
        <f>求节点($AT$5:$AT$10,AZ$5:AZ$10,将星节奏统计!EK146)</f>
        <v>0</v>
      </c>
      <c r="FS147" s="28">
        <f>求节点($AT$5:$AT$10,BA$5:BA$10,将星节奏统计!EL146)</f>
        <v>0</v>
      </c>
      <c r="FT147" s="28">
        <f>求节点($AT$5:$AT$10,BB$5:BB$10,将星节奏统计!EM146)</f>
        <v>0</v>
      </c>
      <c r="FU147" s="28">
        <f>求节点($AT$5:$AT$10,BC$5:BC$10,将星节奏统计!EN146)</f>
        <v>0</v>
      </c>
      <c r="FV147" s="28">
        <f>求节点($AT$5:$AT$10,BD$5:BD$10,将星节奏统计!EO146)</f>
        <v>0</v>
      </c>
      <c r="FW147" s="28">
        <f>求节点($AT$5:$AT$10,BE$5:BE$10,将星节奏统计!EP146)</f>
        <v>0</v>
      </c>
      <c r="FX147" s="28">
        <f>求节点($AT$5:$AT$10,BF$5:BF$10,将星节奏统计!EQ146)</f>
        <v>0</v>
      </c>
      <c r="FY147" s="28">
        <f>求节点($AT$5:$AT$10,BG$5:BG$10,将星节奏统计!ER146)</f>
        <v>0</v>
      </c>
      <c r="FZ147" s="28">
        <f>求节点($AT$5:$AT$10,BH$5:BH$10,将星节奏统计!ES146)</f>
        <v>0</v>
      </c>
      <c r="GA147" s="28">
        <f>求节点($AT$5:$AT$10,BI$5:BI$10,将星节奏统计!ET146)</f>
        <v>0</v>
      </c>
      <c r="GB147" s="28">
        <f>求节点($AT$5:$AT$10,BJ$5:BJ$10,将星节奏统计!EU146)</f>
        <v>0</v>
      </c>
      <c r="GC147" s="28">
        <f>求节点($AT$5:$AT$10,BK$5:BK$10,将星节奏统计!EV146)</f>
        <v>0</v>
      </c>
      <c r="GD147" s="28">
        <f>求节点($AT$5:$AT$10,BL$5:BL$10,将星节奏统计!EW146)</f>
        <v>0.9</v>
      </c>
      <c r="GE147" s="28">
        <f>求节点($AT$5:$AT$10,BM$5:BM$10,将星节奏统计!EX146)</f>
        <v>0.9</v>
      </c>
      <c r="GF147" s="28">
        <f>求节点($AT$5:$AT$10,BN$5:BN$10,将星节奏统计!EY146)</f>
        <v>0.6</v>
      </c>
      <c r="GG147" s="28">
        <f>求节点($AT$5:$AT$10,BO$5:BO$10,将星节奏统计!EZ146)</f>
        <v>0</v>
      </c>
      <c r="GH147" s="28">
        <f>求节点($AT$5:$AT$10,BP$5:BP$10,将星节奏统计!FA146)</f>
        <v>0.9</v>
      </c>
      <c r="GI147" s="28">
        <f>求节点($AT$5:$AT$10,BQ$5:BQ$10,将星节奏统计!FB146)</f>
        <v>0.6</v>
      </c>
      <c r="GJ147" s="28">
        <f>求节点($AT$5:$AT$10,BR$5:BR$10,将星节奏统计!FC146)</f>
        <v>0.9</v>
      </c>
      <c r="GK147" s="28">
        <f>求节点($AT$5:$AT$10,BS$5:BS$10,将星节奏统计!FD146)</f>
        <v>0</v>
      </c>
      <c r="GL147" s="28">
        <f>求节点($AT$5:$AT$10,BT$5:BT$10,将星节奏统计!FE146)</f>
        <v>0.6</v>
      </c>
      <c r="GM147" s="28">
        <f>求节点($AT$5:$AT$10,BU$5:BU$10,将星节奏统计!FF146)</f>
        <v>0.1</v>
      </c>
      <c r="GN147" s="28">
        <f>求节点($AT$5:$AT$10,BV$5:BV$10,将星节奏统计!FG146)</f>
        <v>0.6</v>
      </c>
      <c r="GO147" s="28">
        <f>求节点($AT$5:$AT$10,BW$5:BW$10,将星节奏统计!FH146)</f>
        <v>0.5</v>
      </c>
      <c r="GP147" s="28">
        <f>求节点($AT$5:$AT$10,BX$5:BX$10,将星节奏统计!FI146)</f>
        <v>0.33</v>
      </c>
      <c r="GQ147" s="28">
        <f>求节点($AT$5:$AT$10,BY$5:BY$10,将星节奏统计!FJ146)</f>
        <v>0.5</v>
      </c>
      <c r="GR147" s="28">
        <f>求节点($AT$5:$AT$10,BZ$5:BZ$10,将星节奏统计!FK146)</f>
        <v>0.33</v>
      </c>
      <c r="GS147" s="28">
        <f>求节点($AT$5:$AT$10,CA$5:CA$10,将星节奏统计!FL146)</f>
        <v>0.6</v>
      </c>
      <c r="GT147" s="28">
        <f>求节点($AT$5:$AT$10,CB$5:CB$10,将星节奏统计!FM146)</f>
        <v>0.6</v>
      </c>
      <c r="GU147" s="28">
        <f>求节点($AT$5:$AT$10,CC$5:CC$10,将星节奏统计!FN146)</f>
        <v>0.6</v>
      </c>
      <c r="GV147" s="28">
        <f>求节点($AT$5:$AT$10,CD$5:CD$10,将星节奏统计!FO146)</f>
        <v>0.6</v>
      </c>
      <c r="GW147" s="28">
        <f>求节点($AT$5:$AT$10,CE$5:CE$10,将星节奏统计!FP146)</f>
        <v>0.4</v>
      </c>
      <c r="GX147" s="28">
        <f>求节点($AT$5:$AT$10,CF$5:CF$10,将星节奏统计!FQ146)</f>
        <v>0.4</v>
      </c>
      <c r="GY147" s="28">
        <f>求节点($AT$5:$AT$10,CG$5:CG$10,将星节奏统计!FR146)</f>
        <v>0.4</v>
      </c>
      <c r="GZ147" s="28">
        <f>求节点($AT$5:$AT$10,CH$5:CH$10,将星节奏统计!FS146)</f>
        <v>0.4</v>
      </c>
      <c r="HA147" s="28">
        <f>求节点($AT$5:$AT$10,CI$5:CI$10,将星节奏统计!FT146)</f>
        <v>0.5</v>
      </c>
      <c r="HB147" s="28">
        <f>求节点($AT$5:$AT$10,CJ$5:CJ$10,将星节奏统计!FU146)</f>
        <v>0.33</v>
      </c>
      <c r="HC147" s="28">
        <f>求节点($AT$5:$AT$10,CK$5:CK$10,将星节奏统计!FV146)</f>
        <v>0</v>
      </c>
      <c r="HD147" s="28">
        <f>求节点($AT$5:$AT$10,CL$5:CL$10,将星节奏统计!FW146)</f>
        <v>0</v>
      </c>
      <c r="HE147" s="28">
        <f>求节点($AT$5:$AT$10,CM$5:CM$10,将星节奏统计!FX146)</f>
        <v>0</v>
      </c>
      <c r="HF147" s="28">
        <f>求节点($AT$5:$AT$10,CN$5:CN$10,将星节奏统计!FY146)</f>
        <v>0</v>
      </c>
      <c r="HG147" s="28">
        <f>求节点($AT$5:$AT$10,CO$5:CO$10,将星节奏统计!FZ146)</f>
        <v>0</v>
      </c>
      <c r="HH147" s="28">
        <f>求节点($AT$5:$AT$10,CP$5:CP$10,将星节奏统计!GA146)</f>
        <v>0</v>
      </c>
      <c r="HI147" s="28">
        <f>求节点($AT$5:$AT$10,CQ$5:CQ$10,将星节奏统计!GB146)</f>
        <v>0</v>
      </c>
      <c r="HJ147" s="28">
        <f>求节点($AT$5:$AT$10,CR$5:CR$10,将星节奏统计!GC146)</f>
        <v>0</v>
      </c>
      <c r="HK147" s="28">
        <f>求节点($AT$5:$AT$10,CS$5:CS$10,将星节奏统计!GD146)</f>
        <v>0</v>
      </c>
      <c r="HL147" s="28">
        <f>求节点($AT$17:$AT$22,AV$17:AV$22,将星节奏统计!GG146)</f>
        <v>0</v>
      </c>
      <c r="HM147" s="28">
        <f>求节点($AT$17:$AT$22,AW$17:AW$22,将星节奏统计!GH146)</f>
        <v>0</v>
      </c>
      <c r="HN147" s="28">
        <f>求节点($AT$17:$AT$22,AX$17:AX$22,将星节奏统计!GI146)</f>
        <v>0</v>
      </c>
      <c r="HO147" s="28">
        <f>求节点($AT$17:$AT$22,AY$17:AY$22,将星节奏统计!GJ146)</f>
        <v>0</v>
      </c>
      <c r="HP147" s="28">
        <f>求节点($AT$17:$AT$22,AZ$17:AZ$22,将星节奏统计!GK146)</f>
        <v>0</v>
      </c>
      <c r="HQ147" s="28">
        <f>求节点($AT$17:$AT$22,BA$17:BA$22,将星节奏统计!GL146)</f>
        <v>0</v>
      </c>
      <c r="HR147" s="28">
        <f>求节点($AT$17:$AT$22,BB$17:BB$22,将星节奏统计!GM146)</f>
        <v>0</v>
      </c>
      <c r="HS147" s="28">
        <f>求节点($AT$17:$AT$22,BC$17:BC$22,将星节奏统计!GN146)</f>
        <v>0</v>
      </c>
      <c r="HT147" s="28">
        <f>求节点($AT$17:$AT$22,BD$17:BD$22,将星节奏统计!GO146)</f>
        <v>0</v>
      </c>
      <c r="HU147" s="28">
        <f>求节点($AT$17:$AT$22,BE$17:BE$22,将星节奏统计!GP146)</f>
        <v>0</v>
      </c>
      <c r="HV147" s="28">
        <f>求节点($AT$17:$AT$22,BF$17:BF$22,将星节奏统计!GQ146)</f>
        <v>0</v>
      </c>
      <c r="HW147" s="28">
        <f>求节点($AT$17:$AT$22,BG$17:BG$22,将星节奏统计!GR146)</f>
        <v>0</v>
      </c>
      <c r="HX147" s="28">
        <f>求节点($AT$17:$AT$22,BH$17:BH$22,将星节奏统计!GS146)</f>
        <v>0</v>
      </c>
      <c r="HY147" s="28">
        <f>求节点($AT$17:$AT$22,BI$17:BI$22,将星节奏统计!GT146)</f>
        <v>0</v>
      </c>
      <c r="HZ147" s="28">
        <f>求节点($AT$17:$AT$22,BJ$17:BJ$22,将星节奏统计!GU146)</f>
        <v>0</v>
      </c>
      <c r="IA147" s="28">
        <f>求节点($AT$17:$AT$22,BK$17:BK$22,将星节奏统计!GV146)</f>
        <v>0</v>
      </c>
      <c r="IB147" s="28">
        <f>求节点($AT$17:$AT$22,BL$17:BL$22,将星节奏统计!GW146)</f>
        <v>0</v>
      </c>
      <c r="IC147" s="28">
        <f>求节点($AT$17:$AT$22,BM$17:BM$22,将星节奏统计!GX146)</f>
        <v>0</v>
      </c>
      <c r="ID147" s="28">
        <f>求节点($AT$17:$AT$22,BN$17:BN$22,将星节奏统计!GY146)</f>
        <v>0</v>
      </c>
      <c r="IE147" s="28">
        <f>求节点($AT$17:$AT$22,BO$17:BO$22,将星节奏统计!GZ146)</f>
        <v>0</v>
      </c>
      <c r="IF147" s="28">
        <f>求节点($AT$5:$AT$10,AV$5:AV$10,将星节奏统计!HD146)</f>
        <v>0.1</v>
      </c>
      <c r="IG147" s="28">
        <f>求节点($AT$5:$AT$10,AW$5:AW$10,将星节奏统计!HE146)</f>
        <v>0.1</v>
      </c>
      <c r="IH147" s="28">
        <f>求节点($AT$5:$AT$10,AX$5:AX$10,将星节奏统计!HF146)</f>
        <v>0.1</v>
      </c>
      <c r="II147" s="28">
        <f>求节点($AT$5:$AT$10,AY$5:AY$10,将星节奏统计!HG146)</f>
        <v>0</v>
      </c>
      <c r="IJ147" s="28">
        <f>求节点($AT$5:$AT$10,AZ$5:AZ$10,将星节奏统计!HH146)</f>
        <v>0</v>
      </c>
      <c r="IK147" s="28">
        <f>求节点($AT$5:$AT$10,BA$5:BA$10,将星节奏统计!HI146)</f>
        <v>0</v>
      </c>
      <c r="IL147" s="28">
        <f>求节点($AT$5:$AT$10,BB$5:BB$10,将星节奏统计!HJ146)</f>
        <v>0</v>
      </c>
      <c r="IM147" s="28">
        <f>求节点($AT$5:$AT$10,BC$5:BC$10,将星节奏统计!HK146)</f>
        <v>0</v>
      </c>
      <c r="IN147" s="28">
        <f>求节点($AT$5:$AT$10,BD$5:BD$10,将星节奏统计!HL146)</f>
        <v>0</v>
      </c>
      <c r="IO147" s="28">
        <f>求节点($AT$5:$AT$10,BE$5:BE$10,将星节奏统计!HM146)</f>
        <v>0</v>
      </c>
      <c r="IP147" s="28">
        <f>求节点($AT$5:$AT$10,BF$5:BF$10,将星节奏统计!HN146)</f>
        <v>0</v>
      </c>
      <c r="IQ147" s="28">
        <f>求节点($AT$5:$AT$10,BG$5:BG$10,将星节奏统计!HO146)</f>
        <v>0</v>
      </c>
      <c r="IR147" s="28">
        <f>求节点($AT$5:$AT$10,BH$5:BH$10,将星节奏统计!HP146)</f>
        <v>0</v>
      </c>
      <c r="IS147" s="28">
        <f>求节点($AT$5:$AT$10,BI$5:BI$10,将星节奏统计!HQ146)</f>
        <v>0</v>
      </c>
      <c r="IT147" s="28">
        <f>求节点($AT$5:$AT$10,BJ$5:BJ$10,将星节奏统计!HR146)</f>
        <v>0</v>
      </c>
      <c r="IU147" s="28">
        <f>求节点($AT$5:$AT$10,BK$5:BK$10,将星节奏统计!HS146)</f>
        <v>0</v>
      </c>
      <c r="IV147" s="28">
        <f>求节点($AT$5:$AT$10,BL$5:BL$10,将星节奏统计!HT146)</f>
        <v>0.9</v>
      </c>
      <c r="IW147" s="28">
        <f>求节点($AT$5:$AT$10,BM$5:BM$10,将星节奏统计!HU146)</f>
        <v>0.9</v>
      </c>
      <c r="IX147" s="28">
        <f>求节点($AT$5:$AT$10,BN$5:BN$10,将星节奏统计!HV146)</f>
        <v>0.6</v>
      </c>
      <c r="IY147" s="28">
        <f>求节点($AT$5:$AT$10,BO$5:BO$10,将星节奏统计!HW146)</f>
        <v>0</v>
      </c>
      <c r="IZ147" s="28">
        <f>求节点($AT$5:$AT$10,BP$5:BP$10,将星节奏统计!HX146)</f>
        <v>0.9</v>
      </c>
      <c r="JA147" s="28">
        <f>求节点($AT$5:$AT$10,BQ$5:BQ$10,将星节奏统计!HY146)</f>
        <v>0.6</v>
      </c>
      <c r="JB147" s="28">
        <f>求节点($AT$5:$AT$10,BR$5:BR$10,将星节奏统计!HZ146)</f>
        <v>0.9</v>
      </c>
      <c r="JC147" s="28">
        <f>求节点($AT$5:$AT$10,BS$5:BS$10,将星节奏统计!IA146)</f>
        <v>0</v>
      </c>
      <c r="JD147" s="28">
        <f>求节点($AT$5:$AT$10,BT$5:BT$10,将星节奏统计!IB146)</f>
        <v>0.6</v>
      </c>
      <c r="JE147" s="28">
        <f>求节点($AT$5:$AT$10,BU$5:BU$10,将星节奏统计!IC146)</f>
        <v>0.1</v>
      </c>
      <c r="JF147" s="28">
        <f>求节点($AT$5:$AT$10,BV$5:BV$10,将星节奏统计!ID146)</f>
        <v>0.6</v>
      </c>
      <c r="JG147" s="28">
        <f>求节点($AT$5:$AT$10,BW$5:BW$10,将星节奏统计!IE146)</f>
        <v>0.5</v>
      </c>
      <c r="JH147" s="28">
        <f>求节点($AT$5:$AT$10,BX$5:BX$10,将星节奏统计!IF146)</f>
        <v>0.33</v>
      </c>
      <c r="JI147" s="28">
        <f>求节点($AT$5:$AT$10,BY$5:BY$10,将星节奏统计!IG146)</f>
        <v>0.5</v>
      </c>
      <c r="JJ147" s="28">
        <f>求节点($AT$5:$AT$10,BZ$5:BZ$10,将星节奏统计!IH146)</f>
        <v>0.33</v>
      </c>
      <c r="JK147" s="28">
        <f>求节点($AT$5:$AT$10,CA$5:CA$10,将星节奏统计!II146)</f>
        <v>0.6</v>
      </c>
      <c r="JL147" s="28">
        <f>求节点($AT$5:$AT$10,CB$5:CB$10,将星节奏统计!IJ146)</f>
        <v>0.6</v>
      </c>
      <c r="JM147" s="28">
        <f>求节点($AT$5:$AT$10,CC$5:CC$10,将星节奏统计!IK146)</f>
        <v>0.6</v>
      </c>
      <c r="JN147" s="28">
        <f>求节点($AT$5:$AT$10,CD$5:CD$10,将星节奏统计!IL146)</f>
        <v>0.6</v>
      </c>
      <c r="JO147" s="28">
        <f>求节点($AT$5:$AT$10,CE$5:CE$10,将星节奏统计!IM146)</f>
        <v>0.4</v>
      </c>
      <c r="JP147" s="28">
        <f>求节点($AT$5:$AT$10,CF$5:CF$10,将星节奏统计!IN146)</f>
        <v>0.4</v>
      </c>
      <c r="JQ147" s="28">
        <f>求节点($AT$5:$AT$10,CG$5:CG$10,将星节奏统计!IO146)</f>
        <v>0.4</v>
      </c>
      <c r="JR147" s="28">
        <f>求节点($AT$5:$AT$10,CH$5:CH$10,将星节奏统计!IP146)</f>
        <v>0.4</v>
      </c>
      <c r="JS147" s="28">
        <f>求节点($AT$5:$AT$10,CI$5:CI$10,将星节奏统计!IQ146)</f>
        <v>0.5</v>
      </c>
      <c r="JT147" s="28">
        <f>求节点($AT$5:$AT$10,CJ$5:CJ$10,将星节奏统计!IR146)</f>
        <v>0.33</v>
      </c>
      <c r="JU147" s="28">
        <f>求节点($AT$5:$AT$10,CK$5:CK$10,将星节奏统计!IS146)</f>
        <v>0</v>
      </c>
      <c r="JV147" s="28">
        <f>求节点($AT$5:$AT$10,CL$5:CL$10,将星节奏统计!IT146)</f>
        <v>0</v>
      </c>
      <c r="JW147" s="28">
        <f>求节点($AT$5:$AT$10,CM$5:CM$10,将星节奏统计!IU146)</f>
        <v>0</v>
      </c>
      <c r="JX147" s="28">
        <f>求节点($AT$5:$AT$10,CN$5:CN$10,将星节奏统计!IV146)</f>
        <v>0</v>
      </c>
      <c r="JY147" s="28">
        <f>求节点($AT$5:$AT$10,CO$5:CO$10,将星节奏统计!IW146)</f>
        <v>0</v>
      </c>
      <c r="JZ147" s="28">
        <f>求节点($AT$5:$AT$10,CP$5:CP$10,将星节奏统计!IX146)</f>
        <v>0</v>
      </c>
      <c r="KA147" s="28">
        <f>求节点($AT$5:$AT$10,CQ$5:CQ$10,将星节奏统计!IY146)</f>
        <v>0</v>
      </c>
      <c r="KB147" s="28">
        <f>求节点($AT$5:$AT$10,CR$5:CR$10,将星节奏统计!IZ146)</f>
        <v>0</v>
      </c>
      <c r="KC147" s="28">
        <f>求节点($AT$5:$AT$10,CS$5:CS$10,将星节奏统计!JA146)</f>
        <v>0</v>
      </c>
      <c r="KD147" s="28">
        <f>求节点($AT$17:$AT$22,AV$17:AV$22,将星节奏统计!JD146)</f>
        <v>0</v>
      </c>
      <c r="KE147" s="28">
        <f>求节点($AT$17:$AT$22,AW$17:AW$22,将星节奏统计!JE146)</f>
        <v>0</v>
      </c>
      <c r="KF147" s="28">
        <f>求节点($AT$17:$AT$22,AX$17:AX$22,将星节奏统计!JF146)</f>
        <v>0</v>
      </c>
      <c r="KG147" s="28">
        <f>求节点($AT$17:$AT$22,AY$17:AY$22,将星节奏统计!JG146)</f>
        <v>2.1575315301023551E-4</v>
      </c>
      <c r="KH147" s="28">
        <f>求节点($AT$17:$AT$22,AZ$17:AZ$22,将星节奏统计!JH146)</f>
        <v>3.2362972951534633E-4</v>
      </c>
      <c r="KI147" s="28">
        <f>求节点($AT$17:$AT$22,BA$17:BA$22,将星节奏统计!JI146)</f>
        <v>3.2362972951534633E-4</v>
      </c>
      <c r="KJ147" s="28">
        <f>求节点($AT$17:$AT$22,BB$17:BB$22,将星节奏统计!JJ146)</f>
        <v>4.9034807502325306E-4</v>
      </c>
      <c r="KK147" s="28">
        <f>求节点($AT$17:$AT$22,BC$17:BC$22,将星节奏统计!JK146)</f>
        <v>0</v>
      </c>
      <c r="KL147" s="28">
        <f>求节点($AT$17:$AT$22,BD$17:BD$22,将星节奏统计!JL146)</f>
        <v>3.2362972951534633E-4</v>
      </c>
      <c r="KM147" s="28">
        <f>求节点($AT$17:$AT$22,BE$17:BE$22,将星节奏统计!JM146)</f>
        <v>0</v>
      </c>
      <c r="KN147" s="28">
        <f>求节点($AT$17:$AT$22,BF$17:BF$22,将星节奏统计!JN146)</f>
        <v>0</v>
      </c>
      <c r="KO147" s="28">
        <f>求节点($AT$17:$AT$22,BG$17:BG$22,将星节奏统计!JO146)</f>
        <v>0</v>
      </c>
      <c r="KP147" s="28">
        <f>求节点($AT$17:$AT$22,BH$17:BH$22,将星节奏统计!JP146)</f>
        <v>0</v>
      </c>
      <c r="KQ147" s="28">
        <f>求节点($AT$17:$AT$22,BI$17:BI$22,将星节奏统计!JQ146)</f>
        <v>0</v>
      </c>
      <c r="KR147" s="28">
        <f>求节点($AT$17:$AT$22,BJ$17:BJ$22,将星节奏统计!JR146)</f>
        <v>0</v>
      </c>
      <c r="KS147" s="28">
        <f>求节点($AT$17:$AT$22,BK$17:BK$22,将星节奏统计!JS146)</f>
        <v>0</v>
      </c>
      <c r="KT147" s="28">
        <f>求节点($AT$17:$AT$22,BL$17:BL$22,将星节奏统计!JT146)</f>
        <v>0</v>
      </c>
      <c r="KU147" s="28">
        <f>求节点($AT$17:$AT$22,BM$17:BM$22,将星节奏统计!JU146)</f>
        <v>0</v>
      </c>
      <c r="KV147" s="28">
        <f>求节点($AT$17:$AT$22,BN$17:BN$22,将星节奏统计!JV146)</f>
        <v>0</v>
      </c>
      <c r="KW147" s="28">
        <f>求节点($AT$17:$AT$22,BO$17:BO$22,将星节奏统计!JW146)</f>
        <v>0</v>
      </c>
      <c r="KX147" s="28">
        <f>求节点($AT$5:$AT$10,AV$5:AV$10,将星节奏统计!KA146)</f>
        <v>0.1</v>
      </c>
      <c r="KY147" s="28">
        <f>求节点($AT$5:$AT$10,AW$5:AW$10,将星节奏统计!KB146)</f>
        <v>0.1</v>
      </c>
      <c r="KZ147" s="28">
        <f>求节点($AT$5:$AT$10,AX$5:AX$10,将星节奏统计!KC146)</f>
        <v>0.1</v>
      </c>
      <c r="LA147" s="28">
        <f>求节点($AT$5:$AT$10,AY$5:AY$10,将星节奏统计!KD146)</f>
        <v>0</v>
      </c>
      <c r="LB147" s="28">
        <f>求节点($AT$5:$AT$10,AZ$5:AZ$10,将星节奏统计!KE146)</f>
        <v>0</v>
      </c>
      <c r="LC147" s="28">
        <f>求节点($AT$5:$AT$10,BA$5:BA$10,将星节奏统计!KF146)</f>
        <v>0</v>
      </c>
      <c r="LD147" s="28">
        <f>求节点($AT$5:$AT$10,BB$5:BB$10,将星节奏统计!KG146)</f>
        <v>0</v>
      </c>
      <c r="LE147" s="28">
        <f>求节点($AT$5:$AT$10,BC$5:BC$10,将星节奏统计!KH146)</f>
        <v>0</v>
      </c>
      <c r="LF147" s="28">
        <f>求节点($AT$5:$AT$10,BD$5:BD$10,将星节奏统计!KI146)</f>
        <v>0</v>
      </c>
      <c r="LG147" s="28">
        <f>求节点($AT$5:$AT$10,BE$5:BE$10,将星节奏统计!KJ146)</f>
        <v>0</v>
      </c>
      <c r="LH147" s="28">
        <f>求节点($AT$5:$AT$10,BF$5:BF$10,将星节奏统计!KK146)</f>
        <v>0</v>
      </c>
      <c r="LI147" s="28">
        <f>求节点($AT$5:$AT$10,BG$5:BG$10,将星节奏统计!KL146)</f>
        <v>0</v>
      </c>
      <c r="LJ147" s="28">
        <f>求节点($AT$5:$AT$10,BH$5:BH$10,将星节奏统计!KM146)</f>
        <v>0</v>
      </c>
      <c r="LK147" s="28">
        <f>求节点($AT$5:$AT$10,BI$5:BI$10,将星节奏统计!KN146)</f>
        <v>0</v>
      </c>
      <c r="LL147" s="28">
        <f>求节点($AT$5:$AT$10,BJ$5:BJ$10,将星节奏统计!KO146)</f>
        <v>0</v>
      </c>
      <c r="LM147" s="28">
        <f>求节点($AT$5:$AT$10,BK$5:BK$10,将星节奏统计!KP146)</f>
        <v>0</v>
      </c>
      <c r="LN147" s="28">
        <f>求节点($AT$5:$AT$10,BL$5:BL$10,将星节奏统计!KQ146)</f>
        <v>0.9</v>
      </c>
      <c r="LO147" s="28">
        <f>求节点($AT$5:$AT$10,BM$5:BM$10,将星节奏统计!KR146)</f>
        <v>0.9</v>
      </c>
      <c r="LP147" s="28">
        <f>求节点($AT$5:$AT$10,BN$5:BN$10,将星节奏统计!KS146)</f>
        <v>0.6</v>
      </c>
      <c r="LQ147" s="28">
        <f>求节点($AT$5:$AT$10,BO$5:BO$10,将星节奏统计!KT146)</f>
        <v>0</v>
      </c>
      <c r="LR147" s="28">
        <f>求节点($AT$5:$AT$10,BP$5:BP$10,将星节奏统计!KU146)</f>
        <v>0.9</v>
      </c>
      <c r="LS147" s="28">
        <f>求节点($AT$5:$AT$10,BQ$5:BQ$10,将星节奏统计!KV146)</f>
        <v>0.6</v>
      </c>
      <c r="LT147" s="28">
        <f>求节点($AT$5:$AT$10,BR$5:BR$10,将星节奏统计!KW146)</f>
        <v>0.9</v>
      </c>
      <c r="LU147" s="28">
        <f>求节点($AT$5:$AT$10,BS$5:BS$10,将星节奏统计!KX146)</f>
        <v>0</v>
      </c>
      <c r="LV147" s="28">
        <f>求节点($AT$5:$AT$10,BT$5:BT$10,将星节奏统计!KY146)</f>
        <v>0.6</v>
      </c>
      <c r="LW147" s="28">
        <f>求节点($AT$5:$AT$10,BU$5:BU$10,将星节奏统计!KZ146)</f>
        <v>0.1</v>
      </c>
      <c r="LX147" s="28">
        <f>求节点($AT$5:$AT$10,BV$5:BV$10,将星节奏统计!LA146)</f>
        <v>0.6</v>
      </c>
      <c r="LY147" s="28">
        <f>求节点($AT$5:$AT$10,BW$5:BW$10,将星节奏统计!LB146)</f>
        <v>0.5</v>
      </c>
      <c r="LZ147" s="28">
        <f>求节点($AT$5:$AT$10,BX$5:BX$10,将星节奏统计!LC146)</f>
        <v>0.33</v>
      </c>
      <c r="MA147" s="28">
        <f>求节点($AT$5:$AT$10,BY$5:BY$10,将星节奏统计!LD146)</f>
        <v>0.5</v>
      </c>
      <c r="MB147" s="28">
        <f>求节点($AT$5:$AT$10,BZ$5:BZ$10,将星节奏统计!LE146)</f>
        <v>0.33</v>
      </c>
      <c r="MC147" s="28">
        <f>求节点($AT$5:$AT$10,CA$5:CA$10,将星节奏统计!LF146)</f>
        <v>0.6</v>
      </c>
      <c r="MD147" s="28">
        <f>求节点($AT$5:$AT$10,CB$5:CB$10,将星节奏统计!LG146)</f>
        <v>0.6</v>
      </c>
      <c r="ME147" s="28">
        <f>求节点($AT$5:$AT$10,CC$5:CC$10,将星节奏统计!LH146)</f>
        <v>0.6</v>
      </c>
      <c r="MF147" s="28">
        <f>求节点($AT$5:$AT$10,CD$5:CD$10,将星节奏统计!LI146)</f>
        <v>0.6</v>
      </c>
      <c r="MG147" s="28">
        <f>求节点($AT$5:$AT$10,CE$5:CE$10,将星节奏统计!LJ146)</f>
        <v>0.4</v>
      </c>
      <c r="MH147" s="28">
        <f>求节点($AT$5:$AT$10,CF$5:CF$10,将星节奏统计!LK146)</f>
        <v>0.4</v>
      </c>
      <c r="MI147" s="28">
        <f>求节点($AT$5:$AT$10,CG$5:CG$10,将星节奏统计!LL146)</f>
        <v>0.4</v>
      </c>
      <c r="MJ147" s="28">
        <f>求节点($AT$5:$AT$10,CH$5:CH$10,将星节奏统计!LM146)</f>
        <v>0.4</v>
      </c>
      <c r="MK147" s="28">
        <f>求节点($AT$5:$AT$10,CI$5:CI$10,将星节奏统计!LN146)</f>
        <v>0.5</v>
      </c>
      <c r="ML147" s="28">
        <f>求节点($AT$5:$AT$10,CJ$5:CJ$10,将星节奏统计!LO146)</f>
        <v>0.33</v>
      </c>
      <c r="MM147" s="28">
        <f>求节点($AT$5:$AT$10,CK$5:CK$10,将星节奏统计!LP146)</f>
        <v>0</v>
      </c>
      <c r="MN147" s="28">
        <f>求节点($AT$5:$AT$10,CL$5:CL$10,将星节奏统计!LQ146)</f>
        <v>0</v>
      </c>
      <c r="MO147" s="28">
        <f>求节点($AT$5:$AT$10,CM$5:CM$10,将星节奏统计!LR146)</f>
        <v>0</v>
      </c>
      <c r="MP147" s="28">
        <f>求节点($AT$5:$AT$10,CN$5:CN$10,将星节奏统计!LS146)</f>
        <v>0</v>
      </c>
      <c r="MQ147" s="28">
        <f>求节点($AT$5:$AT$10,CO$5:CO$10,将星节奏统计!LT146)</f>
        <v>0</v>
      </c>
      <c r="MR147" s="28">
        <f>求节点($AT$5:$AT$10,CP$5:CP$10,将星节奏统计!LU146)</f>
        <v>0</v>
      </c>
      <c r="MS147" s="28">
        <f>求节点($AT$5:$AT$10,CQ$5:CQ$10,将星节奏统计!LV146)</f>
        <v>0</v>
      </c>
      <c r="MT147" s="28">
        <f>求节点($AT$5:$AT$10,CR$5:CR$10,将星节奏统计!LW146)</f>
        <v>0</v>
      </c>
      <c r="MU147" s="28">
        <f>求节点($AT$5:$AT$10,CS$5:CS$10,将星节奏统计!LX146)</f>
        <v>0</v>
      </c>
      <c r="MV147" s="28">
        <f>求节点($AT$17:$AT$22,AV$17:AV$22,将星节奏统计!MA146)</f>
        <v>0</v>
      </c>
      <c r="MW147" s="28">
        <f>求节点($AT$17:$AT$22,AW$17:AW$22,将星节奏统计!MB146)</f>
        <v>0</v>
      </c>
      <c r="MX147" s="28">
        <f>求节点($AT$17:$AT$22,AX$17:AX$22,将星节奏统计!MC146)</f>
        <v>0</v>
      </c>
      <c r="MY147" s="28">
        <f>求节点($AT$17:$AT$22,AY$17:AY$22,将星节奏统计!MD146)</f>
        <v>0</v>
      </c>
      <c r="MZ147" s="28">
        <f>求节点($AT$17:$AT$22,AZ$17:AZ$22,将星节奏统计!ME146)</f>
        <v>0</v>
      </c>
      <c r="NA147" s="28">
        <f>求节点($AT$17:$AT$22,BA$17:BA$22,将星节奏统计!MF146)</f>
        <v>0</v>
      </c>
      <c r="NB147" s="28">
        <f>求节点($AT$17:$AT$22,BB$17:BB$22,将星节奏统计!MG146)</f>
        <v>0</v>
      </c>
      <c r="NC147" s="28">
        <f>求节点($AT$17:$AT$22,BC$17:BC$22,将星节奏统计!MH146)</f>
        <v>0</v>
      </c>
      <c r="ND147" s="28">
        <f>求节点($AT$17:$AT$22,BD$17:BD$22,将星节奏统计!MI146)</f>
        <v>0</v>
      </c>
      <c r="NE147" s="28">
        <f>求节点($AT$17:$AT$22,BE$17:BE$22,将星节奏统计!MJ146)</f>
        <v>0</v>
      </c>
      <c r="NF147" s="28">
        <f>求节点($AT$17:$AT$22,BF$17:BF$22,将星节奏统计!MK146)</f>
        <v>0</v>
      </c>
      <c r="NG147" s="28">
        <f>求节点($AT$17:$AT$22,BG$17:BG$22,将星节奏统计!ML146)</f>
        <v>0</v>
      </c>
      <c r="NH147" s="28">
        <f>求节点($AT$17:$AT$22,BH$17:BH$22,将星节奏统计!MM146)</f>
        <v>0</v>
      </c>
      <c r="NI147" s="28">
        <f>求节点($AT$17:$AT$22,BI$17:BI$22,将星节奏统计!MN146)</f>
        <v>0</v>
      </c>
      <c r="NJ147" s="28">
        <f>求节点($AT$17:$AT$22,BJ$17:BJ$22,将星节奏统计!MO146)</f>
        <v>0</v>
      </c>
      <c r="NK147" s="28">
        <f>求节点($AT$17:$AT$22,BK$17:BK$22,将星节奏统计!MP146)</f>
        <v>0</v>
      </c>
      <c r="NL147" s="28">
        <f>求节点($AT$17:$AT$22,BL$17:BL$22,将星节奏统计!MQ146)</f>
        <v>0</v>
      </c>
      <c r="NM147" s="28">
        <f>求节点($AT$17:$AT$22,BM$17:BM$22,将星节奏统计!MR146)</f>
        <v>0</v>
      </c>
      <c r="NN147" s="28">
        <f>求节点($AT$17:$AT$22,BN$17:BN$22,将星节奏统计!MS146)</f>
        <v>0</v>
      </c>
      <c r="NO147" s="28">
        <f>求节点($AT$17:$AT$22,BO$17:BO$22,将星节奏统计!MT146)</f>
        <v>0</v>
      </c>
      <c r="NP147" s="28">
        <f>求节点($AT$5:$AT$10,AV$5:AV$10,将星节奏统计!MX146)</f>
        <v>0.1</v>
      </c>
      <c r="NQ147" s="28">
        <f>求节点($AT$5:$AT$10,AW$5:AW$10,将星节奏统计!MY146)</f>
        <v>0.1</v>
      </c>
      <c r="NR147" s="28">
        <f>求节点($AT$5:$AT$10,AX$5:AX$10,将星节奏统计!MZ146)</f>
        <v>0.1</v>
      </c>
      <c r="NS147" s="28">
        <f>求节点($AT$5:$AT$10,AY$5:AY$10,将星节奏统计!NA146)</f>
        <v>0</v>
      </c>
      <c r="NT147" s="28">
        <f>求节点($AT$5:$AT$10,AZ$5:AZ$10,将星节奏统计!NB146)</f>
        <v>0</v>
      </c>
      <c r="NU147" s="28">
        <f>求节点($AT$5:$AT$10,BA$5:BA$10,将星节奏统计!NC146)</f>
        <v>0</v>
      </c>
      <c r="NV147" s="28">
        <f>求节点($AT$5:$AT$10,BB$5:BB$10,将星节奏统计!ND146)</f>
        <v>0</v>
      </c>
      <c r="NW147" s="28">
        <f>求节点($AT$5:$AT$10,BC$5:BC$10,将星节奏统计!NE146)</f>
        <v>0</v>
      </c>
      <c r="NX147" s="28">
        <f>求节点($AT$5:$AT$10,BD$5:BD$10,将星节奏统计!NF146)</f>
        <v>0</v>
      </c>
      <c r="NY147" s="28">
        <f>求节点($AT$5:$AT$10,BE$5:BE$10,将星节奏统计!NG146)</f>
        <v>0</v>
      </c>
      <c r="NZ147" s="28">
        <f>求节点($AT$5:$AT$10,BF$5:BF$10,将星节奏统计!NH146)</f>
        <v>0</v>
      </c>
      <c r="OA147" s="28">
        <f>求节点($AT$5:$AT$10,BG$5:BG$10,将星节奏统计!NI146)</f>
        <v>0</v>
      </c>
      <c r="OB147" s="28">
        <f>求节点($AT$5:$AT$10,BH$5:BH$10,将星节奏统计!NJ146)</f>
        <v>0</v>
      </c>
      <c r="OC147" s="28">
        <f>求节点($AT$5:$AT$10,BI$5:BI$10,将星节奏统计!NK146)</f>
        <v>0</v>
      </c>
      <c r="OD147" s="28">
        <f>求节点($AT$5:$AT$10,BJ$5:BJ$10,将星节奏统计!NL146)</f>
        <v>0</v>
      </c>
      <c r="OE147" s="28">
        <f>求节点($AT$5:$AT$10,BK$5:BK$10,将星节奏统计!NM146)</f>
        <v>0</v>
      </c>
      <c r="OF147" s="28">
        <f>求节点($AT$5:$AT$10,BL$5:BL$10,将星节奏统计!NN146)</f>
        <v>0.9</v>
      </c>
      <c r="OG147" s="28">
        <f>求节点($AT$5:$AT$10,BM$5:BM$10,将星节奏统计!NO146)</f>
        <v>0.9</v>
      </c>
      <c r="OH147" s="28">
        <f>求节点($AT$5:$AT$10,BN$5:BN$10,将星节奏统计!NP146)</f>
        <v>0.6</v>
      </c>
      <c r="OI147" s="28">
        <f>求节点($AT$5:$AT$10,BO$5:BO$10,将星节奏统计!NQ146)</f>
        <v>0</v>
      </c>
      <c r="OJ147" s="28">
        <f>求节点($AT$5:$AT$10,BP$5:BP$10,将星节奏统计!NR146)</f>
        <v>0.9</v>
      </c>
      <c r="OK147" s="28">
        <f>求节点($AT$5:$AT$10,BQ$5:BQ$10,将星节奏统计!NS146)</f>
        <v>0.6</v>
      </c>
      <c r="OL147" s="28">
        <f>求节点($AT$5:$AT$10,BR$5:BR$10,将星节奏统计!NT146)</f>
        <v>0.9</v>
      </c>
      <c r="OM147" s="28">
        <f>求节点($AT$5:$AT$10,BS$5:BS$10,将星节奏统计!NU146)</f>
        <v>0</v>
      </c>
      <c r="ON147" s="28">
        <f>求节点($AT$5:$AT$10,BT$5:BT$10,将星节奏统计!NV146)</f>
        <v>0.6</v>
      </c>
      <c r="OO147" s="28">
        <f>求节点($AT$5:$AT$10,BU$5:BU$10,将星节奏统计!NW146)</f>
        <v>0.1</v>
      </c>
      <c r="OP147" s="28">
        <f>求节点($AT$5:$AT$10,BV$5:BV$10,将星节奏统计!NX146)</f>
        <v>0.6</v>
      </c>
      <c r="OQ147" s="28">
        <f>求节点($AT$5:$AT$10,BW$5:BW$10,将星节奏统计!NY146)</f>
        <v>0.5</v>
      </c>
      <c r="OR147" s="28">
        <f>求节点($AT$5:$AT$10,BX$5:BX$10,将星节奏统计!NZ146)</f>
        <v>0.33</v>
      </c>
      <c r="OS147" s="28">
        <f>求节点($AT$5:$AT$10,BY$5:BY$10,将星节奏统计!OA146)</f>
        <v>0.5</v>
      </c>
      <c r="OT147" s="28">
        <f>求节点($AT$5:$AT$10,BZ$5:BZ$10,将星节奏统计!OB146)</f>
        <v>0.33</v>
      </c>
      <c r="OU147" s="28">
        <f>求节点($AT$5:$AT$10,CA$5:CA$10,将星节奏统计!OC146)</f>
        <v>0.6</v>
      </c>
      <c r="OV147" s="28">
        <f>求节点($AT$5:$AT$10,CB$5:CB$10,将星节奏统计!OD146)</f>
        <v>0.6</v>
      </c>
      <c r="OW147" s="28">
        <f>求节点($AT$5:$AT$10,CC$5:CC$10,将星节奏统计!OE146)</f>
        <v>0.6</v>
      </c>
      <c r="OX147" s="28">
        <f>求节点($AT$5:$AT$10,CD$5:CD$10,将星节奏统计!OF146)</f>
        <v>0.6</v>
      </c>
      <c r="OY147" s="28">
        <f>求节点($AT$5:$AT$10,CE$5:CE$10,将星节奏统计!OG146)</f>
        <v>0.4</v>
      </c>
      <c r="OZ147" s="28">
        <f>求节点($AT$5:$AT$10,CF$5:CF$10,将星节奏统计!OH146)</f>
        <v>0.4</v>
      </c>
      <c r="PA147" s="28">
        <f>求节点($AT$5:$AT$10,CG$5:CG$10,将星节奏统计!OI146)</f>
        <v>0.4</v>
      </c>
      <c r="PB147" s="28">
        <f>求节点($AT$5:$AT$10,CH$5:CH$10,将星节奏统计!OJ146)</f>
        <v>0.4</v>
      </c>
      <c r="PC147" s="28">
        <f>求节点($AT$5:$AT$10,CI$5:CI$10,将星节奏统计!OK146)</f>
        <v>0.5</v>
      </c>
      <c r="PD147" s="28">
        <f>求节点($AT$5:$AT$10,CJ$5:CJ$10,将星节奏统计!OL146)</f>
        <v>0.33</v>
      </c>
      <c r="PE147" s="28">
        <f>求节点($AT$5:$AT$10,CK$5:CK$10,将星节奏统计!OM146)</f>
        <v>0</v>
      </c>
      <c r="PF147" s="28">
        <f>求节点($AT$5:$AT$10,CL$5:CL$10,将星节奏统计!ON146)</f>
        <v>0</v>
      </c>
      <c r="PG147" s="28">
        <f>求节点($AT$5:$AT$10,CM$5:CM$10,将星节奏统计!OO146)</f>
        <v>0</v>
      </c>
      <c r="PH147" s="28">
        <f>求节点($AT$5:$AT$10,CN$5:CN$10,将星节奏统计!OP146)</f>
        <v>0</v>
      </c>
      <c r="PI147" s="28">
        <f>求节点($AT$5:$AT$10,CO$5:CO$10,将星节奏统计!OQ146)</f>
        <v>0</v>
      </c>
      <c r="PJ147" s="28">
        <f>求节点($AT$5:$AT$10,CP$5:CP$10,将星节奏统计!OR146)</f>
        <v>0</v>
      </c>
      <c r="PK147" s="28">
        <f>求节点($AT$5:$AT$10,CQ$5:CQ$10,将星节奏统计!OS146)</f>
        <v>0</v>
      </c>
      <c r="PL147" s="28">
        <f>求节点($AT$5:$AT$10,CR$5:CR$10,将星节奏统计!OT146)</f>
        <v>0</v>
      </c>
      <c r="PM147" s="28">
        <f>求节点($AT$5:$AT$10,CS$5:CS$10,将星节奏统计!OU146)</f>
        <v>0</v>
      </c>
      <c r="PN147" s="28">
        <f>求节点($AT$17:$AT$22,AV$17:AV$22,将星节奏统计!OX146)</f>
        <v>0</v>
      </c>
      <c r="PO147" s="28">
        <f>求节点($AT$17:$AT$22,AW$17:AW$22,将星节奏统计!OY146)</f>
        <v>0</v>
      </c>
      <c r="PP147" s="28">
        <f>求节点($AT$17:$AT$22,AX$17:AX$22,将星节奏统计!OZ146)</f>
        <v>0</v>
      </c>
      <c r="PQ147" s="28">
        <f>求节点($AT$17:$AT$22,AY$17:AY$22,将星节奏统计!PA146)</f>
        <v>2.3098278734036415E-4</v>
      </c>
      <c r="PR147" s="28">
        <f>求节点($AT$17:$AT$22,AZ$17:AZ$22,将星节奏统计!PB146)</f>
        <v>3.4647418101054969E-4</v>
      </c>
      <c r="PS147" s="28">
        <f>求节点($AT$17:$AT$22,BA$17:BA$22,将星节奏统计!PC146)</f>
        <v>3.4647418101054969E-4</v>
      </c>
      <c r="PT147" s="28">
        <f>求节点($AT$17:$AT$22,BB$17:BB$22,将星节奏统计!PD146)</f>
        <v>5.2496088031901353E-4</v>
      </c>
      <c r="PU147" s="28">
        <f>求节点($AT$17:$AT$22,BC$17:BC$22,将星节奏统计!PE146)</f>
        <v>0</v>
      </c>
      <c r="PV147" s="28">
        <f>求节点($AT$17:$AT$22,BD$17:BD$22,将星节奏统计!PF146)</f>
        <v>3.4647418101054969E-4</v>
      </c>
      <c r="PW147" s="28">
        <f>求节点($AT$17:$AT$22,BE$17:BE$22,将星节奏统计!PG146)</f>
        <v>0</v>
      </c>
      <c r="PX147" s="28">
        <f>求节点($AT$17:$AT$22,BF$17:BF$22,将星节奏统计!PH146)</f>
        <v>0</v>
      </c>
      <c r="PY147" s="28">
        <f>求节点($AT$17:$AT$22,BG$17:BG$22,将星节奏统计!PI146)</f>
        <v>0</v>
      </c>
      <c r="PZ147" s="28">
        <f>求节点($AT$17:$AT$22,BH$17:BH$22,将星节奏统计!PJ146)</f>
        <v>0</v>
      </c>
      <c r="QA147" s="28">
        <f>求节点($AT$17:$AT$22,BI$17:BI$22,将星节奏统计!PK146)</f>
        <v>0</v>
      </c>
      <c r="QB147" s="28">
        <f>求节点($AT$17:$AT$22,BJ$17:BJ$22,将星节奏统计!PL146)</f>
        <v>0</v>
      </c>
      <c r="QC147" s="28">
        <f>求节点($AT$17:$AT$22,BK$17:BK$22,将星节奏统计!PM146)</f>
        <v>0</v>
      </c>
      <c r="QD147" s="28">
        <f>求节点($AT$17:$AT$22,BL$17:BL$22,将星节奏统计!PN146)</f>
        <v>0</v>
      </c>
      <c r="QE147" s="28">
        <f>求节点($AT$17:$AT$22,BM$17:BM$22,将星节奏统计!PO146)</f>
        <v>0</v>
      </c>
      <c r="QF147" s="28">
        <f>求节点($AT$17:$AT$22,BN$17:BN$22,将星节奏统计!PP146)</f>
        <v>0</v>
      </c>
      <c r="QG147" s="28">
        <f>求节点($AT$17:$AT$22,BO$17:BO$22,将星节奏统计!PQ146)</f>
        <v>0</v>
      </c>
      <c r="QJ147" s="3">
        <v>143</v>
      </c>
      <c r="QK147" s="28">
        <f t="shared" ca="1" si="80"/>
        <v>1.5</v>
      </c>
      <c r="QL147" s="28">
        <f t="shared" ca="1" si="80"/>
        <v>1.5</v>
      </c>
      <c r="QM147" s="28">
        <f t="shared" ca="1" si="80"/>
        <v>1.5</v>
      </c>
      <c r="QN147" s="28">
        <f t="shared" ca="1" si="80"/>
        <v>1.5</v>
      </c>
      <c r="QO147" s="28">
        <f t="shared" ca="1" si="80"/>
        <v>1.5</v>
      </c>
      <c r="QP147" s="28">
        <f t="shared" ca="1" si="81"/>
        <v>1.5</v>
      </c>
      <c r="QQ147" s="28">
        <f t="shared" ca="1" si="81"/>
        <v>1.5</v>
      </c>
      <c r="QR147" s="28">
        <f t="shared" ca="1" si="81"/>
        <v>1.5</v>
      </c>
      <c r="QS147" s="28">
        <f t="shared" ca="1" si="81"/>
        <v>1.5</v>
      </c>
      <c r="QT147" s="28">
        <f t="shared" ca="1" si="81"/>
        <v>1.5</v>
      </c>
      <c r="QU147" s="28">
        <f t="shared" ca="1" si="82"/>
        <v>0.1</v>
      </c>
      <c r="QV147" s="28">
        <f t="shared" ca="1" si="82"/>
        <v>0.1</v>
      </c>
      <c r="QW147" s="28">
        <f t="shared" ca="1" si="82"/>
        <v>0.1</v>
      </c>
      <c r="QX147" s="28">
        <f t="shared" ca="1" si="82"/>
        <v>0.1</v>
      </c>
      <c r="QY147" s="28">
        <f t="shared" ca="1" si="82"/>
        <v>0.1</v>
      </c>
      <c r="QZ147" s="28">
        <f t="shared" ca="1" si="83"/>
        <v>1</v>
      </c>
      <c r="RA147" s="28">
        <f t="shared" ca="1" si="83"/>
        <v>1</v>
      </c>
      <c r="RB147" s="28">
        <f t="shared" ca="1" si="83"/>
        <v>1</v>
      </c>
      <c r="RC147" s="28">
        <f t="shared" ca="1" si="83"/>
        <v>1</v>
      </c>
      <c r="RD147" s="28">
        <f t="shared" ca="1" si="83"/>
        <v>1</v>
      </c>
      <c r="RE147" s="28">
        <f t="shared" ca="1" si="84"/>
        <v>0.99</v>
      </c>
      <c r="RF147" s="28">
        <f t="shared" ca="1" si="84"/>
        <v>0.99</v>
      </c>
      <c r="RG147" s="28">
        <f t="shared" ca="1" si="84"/>
        <v>0.99</v>
      </c>
      <c r="RH147" s="28">
        <f t="shared" ca="1" si="84"/>
        <v>0.99</v>
      </c>
      <c r="RI147" s="28">
        <f t="shared" ca="1" si="84"/>
        <v>0.99</v>
      </c>
      <c r="RJ147" s="28">
        <f t="shared" ca="1" si="85"/>
        <v>3.3834017176604531E-4</v>
      </c>
      <c r="RK147" s="28">
        <f t="shared" ca="1" si="85"/>
        <v>0</v>
      </c>
      <c r="RL147" s="28">
        <f t="shared" ca="1" si="85"/>
        <v>3.3834017176604531E-4</v>
      </c>
      <c r="RM147" s="28">
        <f t="shared" ca="1" si="85"/>
        <v>0</v>
      </c>
      <c r="RN147" s="28">
        <f t="shared" ca="1" si="85"/>
        <v>3.6222300742011927E-4</v>
      </c>
      <c r="RO147" s="28">
        <f t="shared" ca="1" si="86"/>
        <v>3.2362972951534633E-4</v>
      </c>
      <c r="RP147" s="28">
        <f t="shared" ca="1" si="86"/>
        <v>0</v>
      </c>
      <c r="RQ147" s="28">
        <f t="shared" ca="1" si="86"/>
        <v>3.2362972951534633E-4</v>
      </c>
      <c r="RR147" s="28">
        <f t="shared" ca="1" si="86"/>
        <v>0</v>
      </c>
      <c r="RS147" s="28">
        <f t="shared" ca="1" si="86"/>
        <v>3.4647418101054969E-4</v>
      </c>
      <c r="RT147" s="28">
        <f t="shared" ca="1" si="87"/>
        <v>0.1</v>
      </c>
      <c r="RU147" s="28">
        <f t="shared" ca="1" si="87"/>
        <v>0.1</v>
      </c>
      <c r="RV147" s="28">
        <f t="shared" ca="1" si="87"/>
        <v>0.1</v>
      </c>
      <c r="RW147" s="28">
        <f t="shared" ca="1" si="87"/>
        <v>0.1</v>
      </c>
      <c r="RX147" s="28">
        <f t="shared" ca="1" si="87"/>
        <v>0.1</v>
      </c>
      <c r="RY147" s="28">
        <f t="shared" ca="1" si="88"/>
        <v>0.2</v>
      </c>
      <c r="RZ147" s="28">
        <f t="shared" ca="1" si="88"/>
        <v>0.2</v>
      </c>
      <c r="SA147" s="28">
        <f t="shared" ca="1" si="88"/>
        <v>0.2</v>
      </c>
      <c r="SB147" s="28">
        <f t="shared" ca="1" si="88"/>
        <v>0.2</v>
      </c>
      <c r="SC147" s="28">
        <f t="shared" ca="1" si="88"/>
        <v>0.2</v>
      </c>
    </row>
    <row r="148" spans="46:497" x14ac:dyDescent="0.2">
      <c r="AU148" s="28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U148" s="3">
        <v>144</v>
      </c>
      <c r="CV148" s="28">
        <f>求节点($AT$5:$AT$10,AV$5:AV$10,将星节奏统计!BJ147)</f>
        <v>0.1</v>
      </c>
      <c r="CW148" s="28">
        <f>求节点($AT$5:$AT$10,AW$5:AW$10,将星节奏统计!BK147)</f>
        <v>0.1</v>
      </c>
      <c r="CX148" s="28">
        <f>求节点($AT$5:$AT$10,AX$5:AX$10,将星节奏统计!BL147)</f>
        <v>0.1</v>
      </c>
      <c r="CY148" s="28">
        <f>求节点($AT$5:$AT$10,AY$5:AY$10,将星节奏统计!BM147)</f>
        <v>0</v>
      </c>
      <c r="CZ148" s="28">
        <f>求节点($AT$5:$AT$10,AZ$5:AZ$10,将星节奏统计!BN147)</f>
        <v>0</v>
      </c>
      <c r="DA148" s="28">
        <f>求节点($AT$5:$AT$10,BA$5:BA$10,将星节奏统计!BO147)</f>
        <v>0</v>
      </c>
      <c r="DB148" s="28">
        <f>求节点($AT$5:$AT$10,BB$5:BB$10,将星节奏统计!BP147)</f>
        <v>0</v>
      </c>
      <c r="DC148" s="28">
        <f>求节点($AT$5:$AT$10,BC$5:BC$10,将星节奏统计!BQ147)</f>
        <v>0</v>
      </c>
      <c r="DD148" s="28">
        <f>求节点($AT$5:$AT$10,BD$5:BD$10,将星节奏统计!BR147)</f>
        <v>0</v>
      </c>
      <c r="DE148" s="28">
        <f>求节点($AT$5:$AT$10,BE$5:BE$10,将星节奏统计!BS147)</f>
        <v>0</v>
      </c>
      <c r="DF148" s="28">
        <f>求节点($AT$5:$AT$10,BF$5:BF$10,将星节奏统计!BT147)</f>
        <v>0</v>
      </c>
      <c r="DG148" s="28">
        <f>求节点($AT$5:$AT$10,BG$5:BG$10,将星节奏统计!BU147)</f>
        <v>0</v>
      </c>
      <c r="DH148" s="28">
        <f>求节点($AT$5:$AT$10,BH$5:BH$10,将星节奏统计!BV147)</f>
        <v>0</v>
      </c>
      <c r="DI148" s="28">
        <f>求节点($AT$5:$AT$10,BI$5:BI$10,将星节奏统计!BW147)</f>
        <v>0</v>
      </c>
      <c r="DJ148" s="28">
        <f>求节点($AT$5:$AT$10,BJ$5:BJ$10,将星节奏统计!BX147)</f>
        <v>0</v>
      </c>
      <c r="DK148" s="28">
        <f>求节点($AT$5:$AT$10,BK$5:BK$10,将星节奏统计!BY147)</f>
        <v>0</v>
      </c>
      <c r="DL148" s="28">
        <f>求节点($AT$5:$AT$10,BL$5:BL$10,将星节奏统计!BZ147)</f>
        <v>0.9</v>
      </c>
      <c r="DM148" s="28">
        <f>求节点($AT$5:$AT$10,BM$5:BM$10,将星节奏统计!CA147)</f>
        <v>0.9</v>
      </c>
      <c r="DN148" s="28">
        <f>求节点($AT$5:$AT$10,BN$5:BN$10,将星节奏统计!CB147)</f>
        <v>0.6</v>
      </c>
      <c r="DO148" s="28">
        <f>求节点($AT$5:$AT$10,BO$5:BO$10,将星节奏统计!CC147)</f>
        <v>0</v>
      </c>
      <c r="DP148" s="28">
        <f>求节点($AT$5:$AT$10,BP$5:BP$10,将星节奏统计!CD147)</f>
        <v>0.9</v>
      </c>
      <c r="DQ148" s="28">
        <f>求节点($AT$5:$AT$10,BQ$5:BQ$10,将星节奏统计!CE147)</f>
        <v>0.6</v>
      </c>
      <c r="DR148" s="28">
        <f>求节点($AT$5:$AT$10,BR$5:BR$10,将星节奏统计!CF147)</f>
        <v>0.9</v>
      </c>
      <c r="DS148" s="28">
        <f>求节点($AT$5:$AT$10,BS$5:BS$10,将星节奏统计!CG147)</f>
        <v>0</v>
      </c>
      <c r="DT148" s="28">
        <f>求节点($AT$5:$AT$10,BT$5:BT$10,将星节奏统计!CH147)</f>
        <v>0.6</v>
      </c>
      <c r="DU148" s="28">
        <f>求节点($AT$5:$AT$10,BU$5:BU$10,将星节奏统计!CI147)</f>
        <v>0.1</v>
      </c>
      <c r="DV148" s="28">
        <f>求节点($AT$5:$AT$10,BV$5:BV$10,将星节奏统计!CJ147)</f>
        <v>0.6</v>
      </c>
      <c r="DW148" s="28">
        <f>求节点($AT$5:$AT$10,BW$5:BW$10,将星节奏统计!CK147)</f>
        <v>0.5</v>
      </c>
      <c r="DX148" s="28">
        <f>求节点($AT$5:$AT$10,BX$5:BX$10,将星节奏统计!CL147)</f>
        <v>0.33</v>
      </c>
      <c r="DY148" s="28">
        <f>求节点($AT$5:$AT$10,BY$5:BY$10,将星节奏统计!CM147)</f>
        <v>0.5</v>
      </c>
      <c r="DZ148" s="28">
        <f>求节点($AT$5:$AT$10,BZ$5:BZ$10,将星节奏统计!CN147)</f>
        <v>0.33</v>
      </c>
      <c r="EA148" s="28">
        <f>求节点($AT$5:$AT$10,CA$5:CA$10,将星节奏统计!CO147)</f>
        <v>0.6</v>
      </c>
      <c r="EB148" s="28">
        <f>求节点($AT$5:$AT$10,CB$5:CB$10,将星节奏统计!CP147)</f>
        <v>0.6</v>
      </c>
      <c r="EC148" s="28">
        <f>求节点($AT$5:$AT$10,CC$5:CC$10,将星节奏统计!CQ147)</f>
        <v>0.6</v>
      </c>
      <c r="ED148" s="28">
        <f>求节点($AT$5:$AT$10,CD$5:CD$10,将星节奏统计!CR147)</f>
        <v>0.6</v>
      </c>
      <c r="EE148" s="28">
        <f>求节点($AT$5:$AT$10,CE$5:CE$10,将星节奏统计!CS147)</f>
        <v>0.4</v>
      </c>
      <c r="EF148" s="28">
        <f>求节点($AT$5:$AT$10,CF$5:CF$10,将星节奏统计!CT147)</f>
        <v>0.4</v>
      </c>
      <c r="EG148" s="28">
        <f>求节点($AT$5:$AT$10,CG$5:CG$10,将星节奏统计!CU147)</f>
        <v>0.4</v>
      </c>
      <c r="EH148" s="28">
        <f>求节点($AT$5:$AT$10,CH$5:CH$10,将星节奏统计!CV147)</f>
        <v>0.4</v>
      </c>
      <c r="EI148" s="28">
        <f>求节点($AT$5:$AT$10,CI$5:CI$10,将星节奏统计!CW147)</f>
        <v>0.5</v>
      </c>
      <c r="EJ148" s="28">
        <f>求节点($AT$5:$AT$10,CJ$5:CJ$10,将星节奏统计!CX147)</f>
        <v>0.33</v>
      </c>
      <c r="EK148" s="28">
        <f>求节点($AT$5:$AT$10,CK$5:CK$10,将星节奏统计!CY147)</f>
        <v>0</v>
      </c>
      <c r="EL148" s="28">
        <f>求节点($AT$5:$AT$10,CL$5:CL$10,将星节奏统计!CZ147)</f>
        <v>0</v>
      </c>
      <c r="EM148" s="28">
        <f>求节点($AT$5:$AT$10,CM$5:CM$10,将星节奏统计!DA147)</f>
        <v>0</v>
      </c>
      <c r="EN148" s="28">
        <f>求节点($AT$5:$AT$10,CN$5:CN$10,将星节奏统计!DB147)</f>
        <v>0</v>
      </c>
      <c r="EO148" s="28">
        <f>求节点($AT$5:$AT$10,CO$5:CO$10,将星节奏统计!DC147)</f>
        <v>0</v>
      </c>
      <c r="EP148" s="28">
        <f>求节点($AT$5:$AT$10,CP$5:CP$10,将星节奏统计!DD147)</f>
        <v>0</v>
      </c>
      <c r="EQ148" s="28">
        <f>求节点($AT$5:$AT$10,CQ$5:CQ$10,将星节奏统计!DE147)</f>
        <v>0</v>
      </c>
      <c r="ER148" s="28">
        <f>求节点($AT$5:$AT$10,CR$5:CR$10,将星节奏统计!DF147)</f>
        <v>0</v>
      </c>
      <c r="ES148" s="28">
        <f>求节点($AT$5:$AT$10,CS$5:CS$10,将星节奏统计!DG147)</f>
        <v>0</v>
      </c>
      <c r="ET148" s="28">
        <f>求节点($AT$17:$AT$22,AV$17:AV$22,将星节奏统计!DJ147)</f>
        <v>0</v>
      </c>
      <c r="EU148" s="28">
        <f>求节点($AT$17:$AT$22,AW$17:AW$22,将星节奏统计!DK147)</f>
        <v>0</v>
      </c>
      <c r="EV148" s="28">
        <f>求节点($AT$17:$AT$22,AX$17:AX$22,将星节奏统计!DL147)</f>
        <v>0</v>
      </c>
      <c r="EW148" s="28">
        <f>求节点($AT$17:$AT$22,AY$17:AY$22,将星节奏统计!DM147)</f>
        <v>2.1575315301023551E-4</v>
      </c>
      <c r="EX148" s="28">
        <f>求节点($AT$17:$AT$22,AZ$17:AZ$22,将星节奏统计!DN147)</f>
        <v>3.2362972951534633E-4</v>
      </c>
      <c r="EY148" s="28">
        <f>求节点($AT$17:$AT$22,BA$17:BA$22,将星节奏统计!DO147)</f>
        <v>3.2362972951534633E-4</v>
      </c>
      <c r="EZ148" s="28">
        <f>求节点($AT$17:$AT$22,BB$17:BB$22,将星节奏统计!DP147)</f>
        <v>4.9034807502325306E-4</v>
      </c>
      <c r="FA148" s="28">
        <f>求节点($AT$17:$AT$22,BC$17:BC$22,将星节奏统计!DQ147)</f>
        <v>0</v>
      </c>
      <c r="FB148" s="28">
        <f>求节点($AT$17:$AT$22,BD$17:BD$22,将星节奏统计!DR147)</f>
        <v>3.2362972951534633E-4</v>
      </c>
      <c r="FC148" s="28">
        <f>求节点($AT$17:$AT$22,BE$17:BE$22,将星节奏统计!DS147)</f>
        <v>0</v>
      </c>
      <c r="FD148" s="28">
        <f>求节点($AT$17:$AT$22,BF$17:BF$22,将星节奏统计!DT147)</f>
        <v>0</v>
      </c>
      <c r="FE148" s="28">
        <f>求节点($AT$17:$AT$22,BG$17:BG$22,将星节奏统计!DU147)</f>
        <v>0</v>
      </c>
      <c r="FF148" s="28">
        <f>求节点($AT$17:$AT$22,BH$17:BH$22,将星节奏统计!DV147)</f>
        <v>0</v>
      </c>
      <c r="FG148" s="28">
        <f>求节点($AT$17:$AT$22,BI$17:BI$22,将星节奏统计!DW147)</f>
        <v>0</v>
      </c>
      <c r="FH148" s="28">
        <f>求节点($AT$17:$AT$22,BJ$17:BJ$22,将星节奏统计!DX147)</f>
        <v>0</v>
      </c>
      <c r="FI148" s="28">
        <f>求节点($AT$17:$AT$22,BK$17:BK$22,将星节奏统计!DY147)</f>
        <v>0</v>
      </c>
      <c r="FJ148" s="28">
        <f>求节点($AT$17:$AT$22,BL$17:BL$22,将星节奏统计!DZ147)</f>
        <v>0</v>
      </c>
      <c r="FK148" s="28">
        <f>求节点($AT$17:$AT$22,BM$17:BM$22,将星节奏统计!EA147)</f>
        <v>0</v>
      </c>
      <c r="FL148" s="28">
        <f>求节点($AT$17:$AT$22,BN$17:BN$22,将星节奏统计!EB147)</f>
        <v>0</v>
      </c>
      <c r="FM148" s="28">
        <f>求节点($AT$17:$AT$22,BO$17:BO$22,将星节奏统计!EC147)</f>
        <v>0</v>
      </c>
      <c r="FN148" s="28">
        <f>求节点($AT$5:$AT$10,AV$5:AV$10,将星节奏统计!EG147)</f>
        <v>0.1</v>
      </c>
      <c r="FO148" s="28">
        <f>求节点($AT$5:$AT$10,AW$5:AW$10,将星节奏统计!EH147)</f>
        <v>0.1</v>
      </c>
      <c r="FP148" s="28">
        <f>求节点($AT$5:$AT$10,AX$5:AX$10,将星节奏统计!EI147)</f>
        <v>0.1</v>
      </c>
      <c r="FQ148" s="28">
        <f>求节点($AT$5:$AT$10,AY$5:AY$10,将星节奏统计!EJ147)</f>
        <v>0</v>
      </c>
      <c r="FR148" s="28">
        <f>求节点($AT$5:$AT$10,AZ$5:AZ$10,将星节奏统计!EK147)</f>
        <v>0</v>
      </c>
      <c r="FS148" s="28">
        <f>求节点($AT$5:$AT$10,BA$5:BA$10,将星节奏统计!EL147)</f>
        <v>0</v>
      </c>
      <c r="FT148" s="28">
        <f>求节点($AT$5:$AT$10,BB$5:BB$10,将星节奏统计!EM147)</f>
        <v>0</v>
      </c>
      <c r="FU148" s="28">
        <f>求节点($AT$5:$AT$10,BC$5:BC$10,将星节奏统计!EN147)</f>
        <v>0</v>
      </c>
      <c r="FV148" s="28">
        <f>求节点($AT$5:$AT$10,BD$5:BD$10,将星节奏统计!EO147)</f>
        <v>0</v>
      </c>
      <c r="FW148" s="28">
        <f>求节点($AT$5:$AT$10,BE$5:BE$10,将星节奏统计!EP147)</f>
        <v>0</v>
      </c>
      <c r="FX148" s="28">
        <f>求节点($AT$5:$AT$10,BF$5:BF$10,将星节奏统计!EQ147)</f>
        <v>0</v>
      </c>
      <c r="FY148" s="28">
        <f>求节点($AT$5:$AT$10,BG$5:BG$10,将星节奏统计!ER147)</f>
        <v>0</v>
      </c>
      <c r="FZ148" s="28">
        <f>求节点($AT$5:$AT$10,BH$5:BH$10,将星节奏统计!ES147)</f>
        <v>0</v>
      </c>
      <c r="GA148" s="28">
        <f>求节点($AT$5:$AT$10,BI$5:BI$10,将星节奏统计!ET147)</f>
        <v>0</v>
      </c>
      <c r="GB148" s="28">
        <f>求节点($AT$5:$AT$10,BJ$5:BJ$10,将星节奏统计!EU147)</f>
        <v>0</v>
      </c>
      <c r="GC148" s="28">
        <f>求节点($AT$5:$AT$10,BK$5:BK$10,将星节奏统计!EV147)</f>
        <v>0</v>
      </c>
      <c r="GD148" s="28">
        <f>求节点($AT$5:$AT$10,BL$5:BL$10,将星节奏统计!EW147)</f>
        <v>0.9</v>
      </c>
      <c r="GE148" s="28">
        <f>求节点($AT$5:$AT$10,BM$5:BM$10,将星节奏统计!EX147)</f>
        <v>0.9</v>
      </c>
      <c r="GF148" s="28">
        <f>求节点($AT$5:$AT$10,BN$5:BN$10,将星节奏统计!EY147)</f>
        <v>0.6</v>
      </c>
      <c r="GG148" s="28">
        <f>求节点($AT$5:$AT$10,BO$5:BO$10,将星节奏统计!EZ147)</f>
        <v>0</v>
      </c>
      <c r="GH148" s="28">
        <f>求节点($AT$5:$AT$10,BP$5:BP$10,将星节奏统计!FA147)</f>
        <v>0.9</v>
      </c>
      <c r="GI148" s="28">
        <f>求节点($AT$5:$AT$10,BQ$5:BQ$10,将星节奏统计!FB147)</f>
        <v>0.6</v>
      </c>
      <c r="GJ148" s="28">
        <f>求节点($AT$5:$AT$10,BR$5:BR$10,将星节奏统计!FC147)</f>
        <v>0.9</v>
      </c>
      <c r="GK148" s="28">
        <f>求节点($AT$5:$AT$10,BS$5:BS$10,将星节奏统计!FD147)</f>
        <v>0</v>
      </c>
      <c r="GL148" s="28">
        <f>求节点($AT$5:$AT$10,BT$5:BT$10,将星节奏统计!FE147)</f>
        <v>0.6</v>
      </c>
      <c r="GM148" s="28">
        <f>求节点($AT$5:$AT$10,BU$5:BU$10,将星节奏统计!FF147)</f>
        <v>0.1</v>
      </c>
      <c r="GN148" s="28">
        <f>求节点($AT$5:$AT$10,BV$5:BV$10,将星节奏统计!FG147)</f>
        <v>0.6</v>
      </c>
      <c r="GO148" s="28">
        <f>求节点($AT$5:$AT$10,BW$5:BW$10,将星节奏统计!FH147)</f>
        <v>0.5</v>
      </c>
      <c r="GP148" s="28">
        <f>求节点($AT$5:$AT$10,BX$5:BX$10,将星节奏统计!FI147)</f>
        <v>0.33</v>
      </c>
      <c r="GQ148" s="28">
        <f>求节点($AT$5:$AT$10,BY$5:BY$10,将星节奏统计!FJ147)</f>
        <v>0.5</v>
      </c>
      <c r="GR148" s="28">
        <f>求节点($AT$5:$AT$10,BZ$5:BZ$10,将星节奏统计!FK147)</f>
        <v>0.33</v>
      </c>
      <c r="GS148" s="28">
        <f>求节点($AT$5:$AT$10,CA$5:CA$10,将星节奏统计!FL147)</f>
        <v>0.6</v>
      </c>
      <c r="GT148" s="28">
        <f>求节点($AT$5:$AT$10,CB$5:CB$10,将星节奏统计!FM147)</f>
        <v>0.6</v>
      </c>
      <c r="GU148" s="28">
        <f>求节点($AT$5:$AT$10,CC$5:CC$10,将星节奏统计!FN147)</f>
        <v>0.6</v>
      </c>
      <c r="GV148" s="28">
        <f>求节点($AT$5:$AT$10,CD$5:CD$10,将星节奏统计!FO147)</f>
        <v>0.6</v>
      </c>
      <c r="GW148" s="28">
        <f>求节点($AT$5:$AT$10,CE$5:CE$10,将星节奏统计!FP147)</f>
        <v>0.4</v>
      </c>
      <c r="GX148" s="28">
        <f>求节点($AT$5:$AT$10,CF$5:CF$10,将星节奏统计!FQ147)</f>
        <v>0.4</v>
      </c>
      <c r="GY148" s="28">
        <f>求节点($AT$5:$AT$10,CG$5:CG$10,将星节奏统计!FR147)</f>
        <v>0.4</v>
      </c>
      <c r="GZ148" s="28">
        <f>求节点($AT$5:$AT$10,CH$5:CH$10,将星节奏统计!FS147)</f>
        <v>0.4</v>
      </c>
      <c r="HA148" s="28">
        <f>求节点($AT$5:$AT$10,CI$5:CI$10,将星节奏统计!FT147)</f>
        <v>0.5</v>
      </c>
      <c r="HB148" s="28">
        <f>求节点($AT$5:$AT$10,CJ$5:CJ$10,将星节奏统计!FU147)</f>
        <v>0.33</v>
      </c>
      <c r="HC148" s="28">
        <f>求节点($AT$5:$AT$10,CK$5:CK$10,将星节奏统计!FV147)</f>
        <v>0</v>
      </c>
      <c r="HD148" s="28">
        <f>求节点($AT$5:$AT$10,CL$5:CL$10,将星节奏统计!FW147)</f>
        <v>0</v>
      </c>
      <c r="HE148" s="28">
        <f>求节点($AT$5:$AT$10,CM$5:CM$10,将星节奏统计!FX147)</f>
        <v>0</v>
      </c>
      <c r="HF148" s="28">
        <f>求节点($AT$5:$AT$10,CN$5:CN$10,将星节奏统计!FY147)</f>
        <v>0</v>
      </c>
      <c r="HG148" s="28">
        <f>求节点($AT$5:$AT$10,CO$5:CO$10,将星节奏统计!FZ147)</f>
        <v>0</v>
      </c>
      <c r="HH148" s="28">
        <f>求节点($AT$5:$AT$10,CP$5:CP$10,将星节奏统计!GA147)</f>
        <v>0</v>
      </c>
      <c r="HI148" s="28">
        <f>求节点($AT$5:$AT$10,CQ$5:CQ$10,将星节奏统计!GB147)</f>
        <v>0</v>
      </c>
      <c r="HJ148" s="28">
        <f>求节点($AT$5:$AT$10,CR$5:CR$10,将星节奏统计!GC147)</f>
        <v>0</v>
      </c>
      <c r="HK148" s="28">
        <f>求节点($AT$5:$AT$10,CS$5:CS$10,将星节奏统计!GD147)</f>
        <v>0</v>
      </c>
      <c r="HL148" s="28">
        <f>求节点($AT$17:$AT$22,AV$17:AV$22,将星节奏统计!GG147)</f>
        <v>0</v>
      </c>
      <c r="HM148" s="28">
        <f>求节点($AT$17:$AT$22,AW$17:AW$22,将星节奏统计!GH147)</f>
        <v>0</v>
      </c>
      <c r="HN148" s="28">
        <f>求节点($AT$17:$AT$22,AX$17:AX$22,将星节奏统计!GI147)</f>
        <v>0</v>
      </c>
      <c r="HO148" s="28">
        <f>求节点($AT$17:$AT$22,AY$17:AY$22,将星节奏统计!GJ147)</f>
        <v>0</v>
      </c>
      <c r="HP148" s="28">
        <f>求节点($AT$17:$AT$22,AZ$17:AZ$22,将星节奏统计!GK147)</f>
        <v>0</v>
      </c>
      <c r="HQ148" s="28">
        <f>求节点($AT$17:$AT$22,BA$17:BA$22,将星节奏统计!GL147)</f>
        <v>0</v>
      </c>
      <c r="HR148" s="28">
        <f>求节点($AT$17:$AT$22,BB$17:BB$22,将星节奏统计!GM147)</f>
        <v>0</v>
      </c>
      <c r="HS148" s="28">
        <f>求节点($AT$17:$AT$22,BC$17:BC$22,将星节奏统计!GN147)</f>
        <v>0</v>
      </c>
      <c r="HT148" s="28">
        <f>求节点($AT$17:$AT$22,BD$17:BD$22,将星节奏统计!GO147)</f>
        <v>0</v>
      </c>
      <c r="HU148" s="28">
        <f>求节点($AT$17:$AT$22,BE$17:BE$22,将星节奏统计!GP147)</f>
        <v>0</v>
      </c>
      <c r="HV148" s="28">
        <f>求节点($AT$17:$AT$22,BF$17:BF$22,将星节奏统计!GQ147)</f>
        <v>0</v>
      </c>
      <c r="HW148" s="28">
        <f>求节点($AT$17:$AT$22,BG$17:BG$22,将星节奏统计!GR147)</f>
        <v>0</v>
      </c>
      <c r="HX148" s="28">
        <f>求节点($AT$17:$AT$22,BH$17:BH$22,将星节奏统计!GS147)</f>
        <v>0</v>
      </c>
      <c r="HY148" s="28">
        <f>求节点($AT$17:$AT$22,BI$17:BI$22,将星节奏统计!GT147)</f>
        <v>0</v>
      </c>
      <c r="HZ148" s="28">
        <f>求节点($AT$17:$AT$22,BJ$17:BJ$22,将星节奏统计!GU147)</f>
        <v>0</v>
      </c>
      <c r="IA148" s="28">
        <f>求节点($AT$17:$AT$22,BK$17:BK$22,将星节奏统计!GV147)</f>
        <v>0</v>
      </c>
      <c r="IB148" s="28">
        <f>求节点($AT$17:$AT$22,BL$17:BL$22,将星节奏统计!GW147)</f>
        <v>0</v>
      </c>
      <c r="IC148" s="28">
        <f>求节点($AT$17:$AT$22,BM$17:BM$22,将星节奏统计!GX147)</f>
        <v>0</v>
      </c>
      <c r="ID148" s="28">
        <f>求节点($AT$17:$AT$22,BN$17:BN$22,将星节奏统计!GY147)</f>
        <v>0</v>
      </c>
      <c r="IE148" s="28">
        <f>求节点($AT$17:$AT$22,BO$17:BO$22,将星节奏统计!GZ147)</f>
        <v>0</v>
      </c>
      <c r="IF148" s="28">
        <f>求节点($AT$5:$AT$10,AV$5:AV$10,将星节奏统计!HD147)</f>
        <v>0.1</v>
      </c>
      <c r="IG148" s="28">
        <f>求节点($AT$5:$AT$10,AW$5:AW$10,将星节奏统计!HE147)</f>
        <v>0.1</v>
      </c>
      <c r="IH148" s="28">
        <f>求节点($AT$5:$AT$10,AX$5:AX$10,将星节奏统计!HF147)</f>
        <v>0.1</v>
      </c>
      <c r="II148" s="28">
        <f>求节点($AT$5:$AT$10,AY$5:AY$10,将星节奏统计!HG147)</f>
        <v>0</v>
      </c>
      <c r="IJ148" s="28">
        <f>求节点($AT$5:$AT$10,AZ$5:AZ$10,将星节奏统计!HH147)</f>
        <v>0</v>
      </c>
      <c r="IK148" s="28">
        <f>求节点($AT$5:$AT$10,BA$5:BA$10,将星节奏统计!HI147)</f>
        <v>0</v>
      </c>
      <c r="IL148" s="28">
        <f>求节点($AT$5:$AT$10,BB$5:BB$10,将星节奏统计!HJ147)</f>
        <v>0</v>
      </c>
      <c r="IM148" s="28">
        <f>求节点($AT$5:$AT$10,BC$5:BC$10,将星节奏统计!HK147)</f>
        <v>0</v>
      </c>
      <c r="IN148" s="28">
        <f>求节点($AT$5:$AT$10,BD$5:BD$10,将星节奏统计!HL147)</f>
        <v>0</v>
      </c>
      <c r="IO148" s="28">
        <f>求节点($AT$5:$AT$10,BE$5:BE$10,将星节奏统计!HM147)</f>
        <v>0</v>
      </c>
      <c r="IP148" s="28">
        <f>求节点($AT$5:$AT$10,BF$5:BF$10,将星节奏统计!HN147)</f>
        <v>0</v>
      </c>
      <c r="IQ148" s="28">
        <f>求节点($AT$5:$AT$10,BG$5:BG$10,将星节奏统计!HO147)</f>
        <v>0</v>
      </c>
      <c r="IR148" s="28">
        <f>求节点($AT$5:$AT$10,BH$5:BH$10,将星节奏统计!HP147)</f>
        <v>0</v>
      </c>
      <c r="IS148" s="28">
        <f>求节点($AT$5:$AT$10,BI$5:BI$10,将星节奏统计!HQ147)</f>
        <v>0</v>
      </c>
      <c r="IT148" s="28">
        <f>求节点($AT$5:$AT$10,BJ$5:BJ$10,将星节奏统计!HR147)</f>
        <v>0</v>
      </c>
      <c r="IU148" s="28">
        <f>求节点($AT$5:$AT$10,BK$5:BK$10,将星节奏统计!HS147)</f>
        <v>0</v>
      </c>
      <c r="IV148" s="28">
        <f>求节点($AT$5:$AT$10,BL$5:BL$10,将星节奏统计!HT147)</f>
        <v>0.9</v>
      </c>
      <c r="IW148" s="28">
        <f>求节点($AT$5:$AT$10,BM$5:BM$10,将星节奏统计!HU147)</f>
        <v>0.9</v>
      </c>
      <c r="IX148" s="28">
        <f>求节点($AT$5:$AT$10,BN$5:BN$10,将星节奏统计!HV147)</f>
        <v>0.6</v>
      </c>
      <c r="IY148" s="28">
        <f>求节点($AT$5:$AT$10,BO$5:BO$10,将星节奏统计!HW147)</f>
        <v>0</v>
      </c>
      <c r="IZ148" s="28">
        <f>求节点($AT$5:$AT$10,BP$5:BP$10,将星节奏统计!HX147)</f>
        <v>0.9</v>
      </c>
      <c r="JA148" s="28">
        <f>求节点($AT$5:$AT$10,BQ$5:BQ$10,将星节奏统计!HY147)</f>
        <v>0.6</v>
      </c>
      <c r="JB148" s="28">
        <f>求节点($AT$5:$AT$10,BR$5:BR$10,将星节奏统计!HZ147)</f>
        <v>0.9</v>
      </c>
      <c r="JC148" s="28">
        <f>求节点($AT$5:$AT$10,BS$5:BS$10,将星节奏统计!IA147)</f>
        <v>0</v>
      </c>
      <c r="JD148" s="28">
        <f>求节点($AT$5:$AT$10,BT$5:BT$10,将星节奏统计!IB147)</f>
        <v>0.6</v>
      </c>
      <c r="JE148" s="28">
        <f>求节点($AT$5:$AT$10,BU$5:BU$10,将星节奏统计!IC147)</f>
        <v>0.1</v>
      </c>
      <c r="JF148" s="28">
        <f>求节点($AT$5:$AT$10,BV$5:BV$10,将星节奏统计!ID147)</f>
        <v>0.6</v>
      </c>
      <c r="JG148" s="28">
        <f>求节点($AT$5:$AT$10,BW$5:BW$10,将星节奏统计!IE147)</f>
        <v>0.5</v>
      </c>
      <c r="JH148" s="28">
        <f>求节点($AT$5:$AT$10,BX$5:BX$10,将星节奏统计!IF147)</f>
        <v>0.33</v>
      </c>
      <c r="JI148" s="28">
        <f>求节点($AT$5:$AT$10,BY$5:BY$10,将星节奏统计!IG147)</f>
        <v>0.5</v>
      </c>
      <c r="JJ148" s="28">
        <f>求节点($AT$5:$AT$10,BZ$5:BZ$10,将星节奏统计!IH147)</f>
        <v>0.33</v>
      </c>
      <c r="JK148" s="28">
        <f>求节点($AT$5:$AT$10,CA$5:CA$10,将星节奏统计!II147)</f>
        <v>0.6</v>
      </c>
      <c r="JL148" s="28">
        <f>求节点($AT$5:$AT$10,CB$5:CB$10,将星节奏统计!IJ147)</f>
        <v>0.6</v>
      </c>
      <c r="JM148" s="28">
        <f>求节点($AT$5:$AT$10,CC$5:CC$10,将星节奏统计!IK147)</f>
        <v>0.6</v>
      </c>
      <c r="JN148" s="28">
        <f>求节点($AT$5:$AT$10,CD$5:CD$10,将星节奏统计!IL147)</f>
        <v>0.6</v>
      </c>
      <c r="JO148" s="28">
        <f>求节点($AT$5:$AT$10,CE$5:CE$10,将星节奏统计!IM147)</f>
        <v>0.4</v>
      </c>
      <c r="JP148" s="28">
        <f>求节点($AT$5:$AT$10,CF$5:CF$10,将星节奏统计!IN147)</f>
        <v>0.4</v>
      </c>
      <c r="JQ148" s="28">
        <f>求节点($AT$5:$AT$10,CG$5:CG$10,将星节奏统计!IO147)</f>
        <v>0.4</v>
      </c>
      <c r="JR148" s="28">
        <f>求节点($AT$5:$AT$10,CH$5:CH$10,将星节奏统计!IP147)</f>
        <v>0.4</v>
      </c>
      <c r="JS148" s="28">
        <f>求节点($AT$5:$AT$10,CI$5:CI$10,将星节奏统计!IQ147)</f>
        <v>0.5</v>
      </c>
      <c r="JT148" s="28">
        <f>求节点($AT$5:$AT$10,CJ$5:CJ$10,将星节奏统计!IR147)</f>
        <v>0.33</v>
      </c>
      <c r="JU148" s="28">
        <f>求节点($AT$5:$AT$10,CK$5:CK$10,将星节奏统计!IS147)</f>
        <v>0</v>
      </c>
      <c r="JV148" s="28">
        <f>求节点($AT$5:$AT$10,CL$5:CL$10,将星节奏统计!IT147)</f>
        <v>0</v>
      </c>
      <c r="JW148" s="28">
        <f>求节点($AT$5:$AT$10,CM$5:CM$10,将星节奏统计!IU147)</f>
        <v>0</v>
      </c>
      <c r="JX148" s="28">
        <f>求节点($AT$5:$AT$10,CN$5:CN$10,将星节奏统计!IV147)</f>
        <v>0</v>
      </c>
      <c r="JY148" s="28">
        <f>求节点($AT$5:$AT$10,CO$5:CO$10,将星节奏统计!IW147)</f>
        <v>0</v>
      </c>
      <c r="JZ148" s="28">
        <f>求节点($AT$5:$AT$10,CP$5:CP$10,将星节奏统计!IX147)</f>
        <v>0</v>
      </c>
      <c r="KA148" s="28">
        <f>求节点($AT$5:$AT$10,CQ$5:CQ$10,将星节奏统计!IY147)</f>
        <v>0</v>
      </c>
      <c r="KB148" s="28">
        <f>求节点($AT$5:$AT$10,CR$5:CR$10,将星节奏统计!IZ147)</f>
        <v>0</v>
      </c>
      <c r="KC148" s="28">
        <f>求节点($AT$5:$AT$10,CS$5:CS$10,将星节奏统计!JA147)</f>
        <v>0</v>
      </c>
      <c r="KD148" s="28">
        <f>求节点($AT$17:$AT$22,AV$17:AV$22,将星节奏统计!JD147)</f>
        <v>0</v>
      </c>
      <c r="KE148" s="28">
        <f>求节点($AT$17:$AT$22,AW$17:AW$22,将星节奏统计!JE147)</f>
        <v>0</v>
      </c>
      <c r="KF148" s="28">
        <f>求节点($AT$17:$AT$22,AX$17:AX$22,将星节奏统计!JF147)</f>
        <v>0</v>
      </c>
      <c r="KG148" s="28">
        <f>求节点($AT$17:$AT$22,AY$17:AY$22,将星节奏统计!JG147)</f>
        <v>2.1575315301023551E-4</v>
      </c>
      <c r="KH148" s="28">
        <f>求节点($AT$17:$AT$22,AZ$17:AZ$22,将星节奏统计!JH147)</f>
        <v>3.2362972951534633E-4</v>
      </c>
      <c r="KI148" s="28">
        <f>求节点($AT$17:$AT$22,BA$17:BA$22,将星节奏统计!JI147)</f>
        <v>3.2362972951534633E-4</v>
      </c>
      <c r="KJ148" s="28">
        <f>求节点($AT$17:$AT$22,BB$17:BB$22,将星节奏统计!JJ147)</f>
        <v>4.9034807502325306E-4</v>
      </c>
      <c r="KK148" s="28">
        <f>求节点($AT$17:$AT$22,BC$17:BC$22,将星节奏统计!JK147)</f>
        <v>0</v>
      </c>
      <c r="KL148" s="28">
        <f>求节点($AT$17:$AT$22,BD$17:BD$22,将星节奏统计!JL147)</f>
        <v>3.2362972951534633E-4</v>
      </c>
      <c r="KM148" s="28">
        <f>求节点($AT$17:$AT$22,BE$17:BE$22,将星节奏统计!JM147)</f>
        <v>0</v>
      </c>
      <c r="KN148" s="28">
        <f>求节点($AT$17:$AT$22,BF$17:BF$22,将星节奏统计!JN147)</f>
        <v>0</v>
      </c>
      <c r="KO148" s="28">
        <f>求节点($AT$17:$AT$22,BG$17:BG$22,将星节奏统计!JO147)</f>
        <v>0</v>
      </c>
      <c r="KP148" s="28">
        <f>求节点($AT$17:$AT$22,BH$17:BH$22,将星节奏统计!JP147)</f>
        <v>0</v>
      </c>
      <c r="KQ148" s="28">
        <f>求节点($AT$17:$AT$22,BI$17:BI$22,将星节奏统计!JQ147)</f>
        <v>0</v>
      </c>
      <c r="KR148" s="28">
        <f>求节点($AT$17:$AT$22,BJ$17:BJ$22,将星节奏统计!JR147)</f>
        <v>0</v>
      </c>
      <c r="KS148" s="28">
        <f>求节点($AT$17:$AT$22,BK$17:BK$22,将星节奏统计!JS147)</f>
        <v>0</v>
      </c>
      <c r="KT148" s="28">
        <f>求节点($AT$17:$AT$22,BL$17:BL$22,将星节奏统计!JT147)</f>
        <v>0</v>
      </c>
      <c r="KU148" s="28">
        <f>求节点($AT$17:$AT$22,BM$17:BM$22,将星节奏统计!JU147)</f>
        <v>0</v>
      </c>
      <c r="KV148" s="28">
        <f>求节点($AT$17:$AT$22,BN$17:BN$22,将星节奏统计!JV147)</f>
        <v>0</v>
      </c>
      <c r="KW148" s="28">
        <f>求节点($AT$17:$AT$22,BO$17:BO$22,将星节奏统计!JW147)</f>
        <v>0</v>
      </c>
      <c r="KX148" s="28">
        <f>求节点($AT$5:$AT$10,AV$5:AV$10,将星节奏统计!KA147)</f>
        <v>0.1</v>
      </c>
      <c r="KY148" s="28">
        <f>求节点($AT$5:$AT$10,AW$5:AW$10,将星节奏统计!KB147)</f>
        <v>0.1</v>
      </c>
      <c r="KZ148" s="28">
        <f>求节点($AT$5:$AT$10,AX$5:AX$10,将星节奏统计!KC147)</f>
        <v>0.1</v>
      </c>
      <c r="LA148" s="28">
        <f>求节点($AT$5:$AT$10,AY$5:AY$10,将星节奏统计!KD147)</f>
        <v>0</v>
      </c>
      <c r="LB148" s="28">
        <f>求节点($AT$5:$AT$10,AZ$5:AZ$10,将星节奏统计!KE147)</f>
        <v>0</v>
      </c>
      <c r="LC148" s="28">
        <f>求节点($AT$5:$AT$10,BA$5:BA$10,将星节奏统计!KF147)</f>
        <v>0</v>
      </c>
      <c r="LD148" s="28">
        <f>求节点($AT$5:$AT$10,BB$5:BB$10,将星节奏统计!KG147)</f>
        <v>0</v>
      </c>
      <c r="LE148" s="28">
        <f>求节点($AT$5:$AT$10,BC$5:BC$10,将星节奏统计!KH147)</f>
        <v>0</v>
      </c>
      <c r="LF148" s="28">
        <f>求节点($AT$5:$AT$10,BD$5:BD$10,将星节奏统计!KI147)</f>
        <v>0</v>
      </c>
      <c r="LG148" s="28">
        <f>求节点($AT$5:$AT$10,BE$5:BE$10,将星节奏统计!KJ147)</f>
        <v>0</v>
      </c>
      <c r="LH148" s="28">
        <f>求节点($AT$5:$AT$10,BF$5:BF$10,将星节奏统计!KK147)</f>
        <v>0</v>
      </c>
      <c r="LI148" s="28">
        <f>求节点($AT$5:$AT$10,BG$5:BG$10,将星节奏统计!KL147)</f>
        <v>0</v>
      </c>
      <c r="LJ148" s="28">
        <f>求节点($AT$5:$AT$10,BH$5:BH$10,将星节奏统计!KM147)</f>
        <v>0</v>
      </c>
      <c r="LK148" s="28">
        <f>求节点($AT$5:$AT$10,BI$5:BI$10,将星节奏统计!KN147)</f>
        <v>0</v>
      </c>
      <c r="LL148" s="28">
        <f>求节点($AT$5:$AT$10,BJ$5:BJ$10,将星节奏统计!KO147)</f>
        <v>0</v>
      </c>
      <c r="LM148" s="28">
        <f>求节点($AT$5:$AT$10,BK$5:BK$10,将星节奏统计!KP147)</f>
        <v>0</v>
      </c>
      <c r="LN148" s="28">
        <f>求节点($AT$5:$AT$10,BL$5:BL$10,将星节奏统计!KQ147)</f>
        <v>0.9</v>
      </c>
      <c r="LO148" s="28">
        <f>求节点($AT$5:$AT$10,BM$5:BM$10,将星节奏统计!KR147)</f>
        <v>0.9</v>
      </c>
      <c r="LP148" s="28">
        <f>求节点($AT$5:$AT$10,BN$5:BN$10,将星节奏统计!KS147)</f>
        <v>0.6</v>
      </c>
      <c r="LQ148" s="28">
        <f>求节点($AT$5:$AT$10,BO$5:BO$10,将星节奏统计!KT147)</f>
        <v>0</v>
      </c>
      <c r="LR148" s="28">
        <f>求节点($AT$5:$AT$10,BP$5:BP$10,将星节奏统计!KU147)</f>
        <v>0.9</v>
      </c>
      <c r="LS148" s="28">
        <f>求节点($AT$5:$AT$10,BQ$5:BQ$10,将星节奏统计!KV147)</f>
        <v>0.6</v>
      </c>
      <c r="LT148" s="28">
        <f>求节点($AT$5:$AT$10,BR$5:BR$10,将星节奏统计!KW147)</f>
        <v>0.9</v>
      </c>
      <c r="LU148" s="28">
        <f>求节点($AT$5:$AT$10,BS$5:BS$10,将星节奏统计!KX147)</f>
        <v>0</v>
      </c>
      <c r="LV148" s="28">
        <f>求节点($AT$5:$AT$10,BT$5:BT$10,将星节奏统计!KY147)</f>
        <v>0.6</v>
      </c>
      <c r="LW148" s="28">
        <f>求节点($AT$5:$AT$10,BU$5:BU$10,将星节奏统计!KZ147)</f>
        <v>0.1</v>
      </c>
      <c r="LX148" s="28">
        <f>求节点($AT$5:$AT$10,BV$5:BV$10,将星节奏统计!LA147)</f>
        <v>0.6</v>
      </c>
      <c r="LY148" s="28">
        <f>求节点($AT$5:$AT$10,BW$5:BW$10,将星节奏统计!LB147)</f>
        <v>0.5</v>
      </c>
      <c r="LZ148" s="28">
        <f>求节点($AT$5:$AT$10,BX$5:BX$10,将星节奏统计!LC147)</f>
        <v>0.33</v>
      </c>
      <c r="MA148" s="28">
        <f>求节点($AT$5:$AT$10,BY$5:BY$10,将星节奏统计!LD147)</f>
        <v>0.5</v>
      </c>
      <c r="MB148" s="28">
        <f>求节点($AT$5:$AT$10,BZ$5:BZ$10,将星节奏统计!LE147)</f>
        <v>0.33</v>
      </c>
      <c r="MC148" s="28">
        <f>求节点($AT$5:$AT$10,CA$5:CA$10,将星节奏统计!LF147)</f>
        <v>0.6</v>
      </c>
      <c r="MD148" s="28">
        <f>求节点($AT$5:$AT$10,CB$5:CB$10,将星节奏统计!LG147)</f>
        <v>0.6</v>
      </c>
      <c r="ME148" s="28">
        <f>求节点($AT$5:$AT$10,CC$5:CC$10,将星节奏统计!LH147)</f>
        <v>0.6</v>
      </c>
      <c r="MF148" s="28">
        <f>求节点($AT$5:$AT$10,CD$5:CD$10,将星节奏统计!LI147)</f>
        <v>0.6</v>
      </c>
      <c r="MG148" s="28">
        <f>求节点($AT$5:$AT$10,CE$5:CE$10,将星节奏统计!LJ147)</f>
        <v>0.4</v>
      </c>
      <c r="MH148" s="28">
        <f>求节点($AT$5:$AT$10,CF$5:CF$10,将星节奏统计!LK147)</f>
        <v>0.4</v>
      </c>
      <c r="MI148" s="28">
        <f>求节点($AT$5:$AT$10,CG$5:CG$10,将星节奏统计!LL147)</f>
        <v>0.4</v>
      </c>
      <c r="MJ148" s="28">
        <f>求节点($AT$5:$AT$10,CH$5:CH$10,将星节奏统计!LM147)</f>
        <v>0.4</v>
      </c>
      <c r="MK148" s="28">
        <f>求节点($AT$5:$AT$10,CI$5:CI$10,将星节奏统计!LN147)</f>
        <v>0.5</v>
      </c>
      <c r="ML148" s="28">
        <f>求节点($AT$5:$AT$10,CJ$5:CJ$10,将星节奏统计!LO147)</f>
        <v>0.33</v>
      </c>
      <c r="MM148" s="28">
        <f>求节点($AT$5:$AT$10,CK$5:CK$10,将星节奏统计!LP147)</f>
        <v>0</v>
      </c>
      <c r="MN148" s="28">
        <f>求节点($AT$5:$AT$10,CL$5:CL$10,将星节奏统计!LQ147)</f>
        <v>0</v>
      </c>
      <c r="MO148" s="28">
        <f>求节点($AT$5:$AT$10,CM$5:CM$10,将星节奏统计!LR147)</f>
        <v>0</v>
      </c>
      <c r="MP148" s="28">
        <f>求节点($AT$5:$AT$10,CN$5:CN$10,将星节奏统计!LS147)</f>
        <v>0</v>
      </c>
      <c r="MQ148" s="28">
        <f>求节点($AT$5:$AT$10,CO$5:CO$10,将星节奏统计!LT147)</f>
        <v>0</v>
      </c>
      <c r="MR148" s="28">
        <f>求节点($AT$5:$AT$10,CP$5:CP$10,将星节奏统计!LU147)</f>
        <v>0</v>
      </c>
      <c r="MS148" s="28">
        <f>求节点($AT$5:$AT$10,CQ$5:CQ$10,将星节奏统计!LV147)</f>
        <v>0</v>
      </c>
      <c r="MT148" s="28">
        <f>求节点($AT$5:$AT$10,CR$5:CR$10,将星节奏统计!LW147)</f>
        <v>0</v>
      </c>
      <c r="MU148" s="28">
        <f>求节点($AT$5:$AT$10,CS$5:CS$10,将星节奏统计!LX147)</f>
        <v>0</v>
      </c>
      <c r="MV148" s="28">
        <f>求节点($AT$17:$AT$22,AV$17:AV$22,将星节奏统计!MA147)</f>
        <v>0</v>
      </c>
      <c r="MW148" s="28">
        <f>求节点($AT$17:$AT$22,AW$17:AW$22,将星节奏统计!MB147)</f>
        <v>0</v>
      </c>
      <c r="MX148" s="28">
        <f>求节点($AT$17:$AT$22,AX$17:AX$22,将星节奏统计!MC147)</f>
        <v>0</v>
      </c>
      <c r="MY148" s="28">
        <f>求节点($AT$17:$AT$22,AY$17:AY$22,将星节奏统计!MD147)</f>
        <v>0</v>
      </c>
      <c r="MZ148" s="28">
        <f>求节点($AT$17:$AT$22,AZ$17:AZ$22,将星节奏统计!ME147)</f>
        <v>0</v>
      </c>
      <c r="NA148" s="28">
        <f>求节点($AT$17:$AT$22,BA$17:BA$22,将星节奏统计!MF147)</f>
        <v>0</v>
      </c>
      <c r="NB148" s="28">
        <f>求节点($AT$17:$AT$22,BB$17:BB$22,将星节奏统计!MG147)</f>
        <v>0</v>
      </c>
      <c r="NC148" s="28">
        <f>求节点($AT$17:$AT$22,BC$17:BC$22,将星节奏统计!MH147)</f>
        <v>0</v>
      </c>
      <c r="ND148" s="28">
        <f>求节点($AT$17:$AT$22,BD$17:BD$22,将星节奏统计!MI147)</f>
        <v>0</v>
      </c>
      <c r="NE148" s="28">
        <f>求节点($AT$17:$AT$22,BE$17:BE$22,将星节奏统计!MJ147)</f>
        <v>0</v>
      </c>
      <c r="NF148" s="28">
        <f>求节点($AT$17:$AT$22,BF$17:BF$22,将星节奏统计!MK147)</f>
        <v>0</v>
      </c>
      <c r="NG148" s="28">
        <f>求节点($AT$17:$AT$22,BG$17:BG$22,将星节奏统计!ML147)</f>
        <v>0</v>
      </c>
      <c r="NH148" s="28">
        <f>求节点($AT$17:$AT$22,BH$17:BH$22,将星节奏统计!MM147)</f>
        <v>0</v>
      </c>
      <c r="NI148" s="28">
        <f>求节点($AT$17:$AT$22,BI$17:BI$22,将星节奏统计!MN147)</f>
        <v>0</v>
      </c>
      <c r="NJ148" s="28">
        <f>求节点($AT$17:$AT$22,BJ$17:BJ$22,将星节奏统计!MO147)</f>
        <v>0</v>
      </c>
      <c r="NK148" s="28">
        <f>求节点($AT$17:$AT$22,BK$17:BK$22,将星节奏统计!MP147)</f>
        <v>0</v>
      </c>
      <c r="NL148" s="28">
        <f>求节点($AT$17:$AT$22,BL$17:BL$22,将星节奏统计!MQ147)</f>
        <v>0</v>
      </c>
      <c r="NM148" s="28">
        <f>求节点($AT$17:$AT$22,BM$17:BM$22,将星节奏统计!MR147)</f>
        <v>0</v>
      </c>
      <c r="NN148" s="28">
        <f>求节点($AT$17:$AT$22,BN$17:BN$22,将星节奏统计!MS147)</f>
        <v>0</v>
      </c>
      <c r="NO148" s="28">
        <f>求节点($AT$17:$AT$22,BO$17:BO$22,将星节奏统计!MT147)</f>
        <v>0</v>
      </c>
      <c r="NP148" s="28">
        <f>求节点($AT$5:$AT$10,AV$5:AV$10,将星节奏统计!MX147)</f>
        <v>0.1</v>
      </c>
      <c r="NQ148" s="28">
        <f>求节点($AT$5:$AT$10,AW$5:AW$10,将星节奏统计!MY147)</f>
        <v>0.1</v>
      </c>
      <c r="NR148" s="28">
        <f>求节点($AT$5:$AT$10,AX$5:AX$10,将星节奏统计!MZ147)</f>
        <v>0.1</v>
      </c>
      <c r="NS148" s="28">
        <f>求节点($AT$5:$AT$10,AY$5:AY$10,将星节奏统计!NA147)</f>
        <v>0</v>
      </c>
      <c r="NT148" s="28">
        <f>求节点($AT$5:$AT$10,AZ$5:AZ$10,将星节奏统计!NB147)</f>
        <v>0</v>
      </c>
      <c r="NU148" s="28">
        <f>求节点($AT$5:$AT$10,BA$5:BA$10,将星节奏统计!NC147)</f>
        <v>0</v>
      </c>
      <c r="NV148" s="28">
        <f>求节点($AT$5:$AT$10,BB$5:BB$10,将星节奏统计!ND147)</f>
        <v>0</v>
      </c>
      <c r="NW148" s="28">
        <f>求节点($AT$5:$AT$10,BC$5:BC$10,将星节奏统计!NE147)</f>
        <v>0</v>
      </c>
      <c r="NX148" s="28">
        <f>求节点($AT$5:$AT$10,BD$5:BD$10,将星节奏统计!NF147)</f>
        <v>0</v>
      </c>
      <c r="NY148" s="28">
        <f>求节点($AT$5:$AT$10,BE$5:BE$10,将星节奏统计!NG147)</f>
        <v>0</v>
      </c>
      <c r="NZ148" s="28">
        <f>求节点($AT$5:$AT$10,BF$5:BF$10,将星节奏统计!NH147)</f>
        <v>0</v>
      </c>
      <c r="OA148" s="28">
        <f>求节点($AT$5:$AT$10,BG$5:BG$10,将星节奏统计!NI147)</f>
        <v>0</v>
      </c>
      <c r="OB148" s="28">
        <f>求节点($AT$5:$AT$10,BH$5:BH$10,将星节奏统计!NJ147)</f>
        <v>0</v>
      </c>
      <c r="OC148" s="28">
        <f>求节点($AT$5:$AT$10,BI$5:BI$10,将星节奏统计!NK147)</f>
        <v>0</v>
      </c>
      <c r="OD148" s="28">
        <f>求节点($AT$5:$AT$10,BJ$5:BJ$10,将星节奏统计!NL147)</f>
        <v>0</v>
      </c>
      <c r="OE148" s="28">
        <f>求节点($AT$5:$AT$10,BK$5:BK$10,将星节奏统计!NM147)</f>
        <v>0</v>
      </c>
      <c r="OF148" s="28">
        <f>求节点($AT$5:$AT$10,BL$5:BL$10,将星节奏统计!NN147)</f>
        <v>0.9</v>
      </c>
      <c r="OG148" s="28">
        <f>求节点($AT$5:$AT$10,BM$5:BM$10,将星节奏统计!NO147)</f>
        <v>0.9</v>
      </c>
      <c r="OH148" s="28">
        <f>求节点($AT$5:$AT$10,BN$5:BN$10,将星节奏统计!NP147)</f>
        <v>0.6</v>
      </c>
      <c r="OI148" s="28">
        <f>求节点($AT$5:$AT$10,BO$5:BO$10,将星节奏统计!NQ147)</f>
        <v>0</v>
      </c>
      <c r="OJ148" s="28">
        <f>求节点($AT$5:$AT$10,BP$5:BP$10,将星节奏统计!NR147)</f>
        <v>0.9</v>
      </c>
      <c r="OK148" s="28">
        <f>求节点($AT$5:$AT$10,BQ$5:BQ$10,将星节奏统计!NS147)</f>
        <v>0.6</v>
      </c>
      <c r="OL148" s="28">
        <f>求节点($AT$5:$AT$10,BR$5:BR$10,将星节奏统计!NT147)</f>
        <v>0.9</v>
      </c>
      <c r="OM148" s="28">
        <f>求节点($AT$5:$AT$10,BS$5:BS$10,将星节奏统计!NU147)</f>
        <v>0</v>
      </c>
      <c r="ON148" s="28">
        <f>求节点($AT$5:$AT$10,BT$5:BT$10,将星节奏统计!NV147)</f>
        <v>0.6</v>
      </c>
      <c r="OO148" s="28">
        <f>求节点($AT$5:$AT$10,BU$5:BU$10,将星节奏统计!NW147)</f>
        <v>0.1</v>
      </c>
      <c r="OP148" s="28">
        <f>求节点($AT$5:$AT$10,BV$5:BV$10,将星节奏统计!NX147)</f>
        <v>0.6</v>
      </c>
      <c r="OQ148" s="28">
        <f>求节点($AT$5:$AT$10,BW$5:BW$10,将星节奏统计!NY147)</f>
        <v>0.5</v>
      </c>
      <c r="OR148" s="28">
        <f>求节点($AT$5:$AT$10,BX$5:BX$10,将星节奏统计!NZ147)</f>
        <v>0.33</v>
      </c>
      <c r="OS148" s="28">
        <f>求节点($AT$5:$AT$10,BY$5:BY$10,将星节奏统计!OA147)</f>
        <v>0.5</v>
      </c>
      <c r="OT148" s="28">
        <f>求节点($AT$5:$AT$10,BZ$5:BZ$10,将星节奏统计!OB147)</f>
        <v>0.33</v>
      </c>
      <c r="OU148" s="28">
        <f>求节点($AT$5:$AT$10,CA$5:CA$10,将星节奏统计!OC147)</f>
        <v>0.6</v>
      </c>
      <c r="OV148" s="28">
        <f>求节点($AT$5:$AT$10,CB$5:CB$10,将星节奏统计!OD147)</f>
        <v>0.6</v>
      </c>
      <c r="OW148" s="28">
        <f>求节点($AT$5:$AT$10,CC$5:CC$10,将星节奏统计!OE147)</f>
        <v>0.6</v>
      </c>
      <c r="OX148" s="28">
        <f>求节点($AT$5:$AT$10,CD$5:CD$10,将星节奏统计!OF147)</f>
        <v>0.6</v>
      </c>
      <c r="OY148" s="28">
        <f>求节点($AT$5:$AT$10,CE$5:CE$10,将星节奏统计!OG147)</f>
        <v>0.4</v>
      </c>
      <c r="OZ148" s="28">
        <f>求节点($AT$5:$AT$10,CF$5:CF$10,将星节奏统计!OH147)</f>
        <v>0.4</v>
      </c>
      <c r="PA148" s="28">
        <f>求节点($AT$5:$AT$10,CG$5:CG$10,将星节奏统计!OI147)</f>
        <v>0.4</v>
      </c>
      <c r="PB148" s="28">
        <f>求节点($AT$5:$AT$10,CH$5:CH$10,将星节奏统计!OJ147)</f>
        <v>0.4</v>
      </c>
      <c r="PC148" s="28">
        <f>求节点($AT$5:$AT$10,CI$5:CI$10,将星节奏统计!OK147)</f>
        <v>0.5</v>
      </c>
      <c r="PD148" s="28">
        <f>求节点($AT$5:$AT$10,CJ$5:CJ$10,将星节奏统计!OL147)</f>
        <v>0.33</v>
      </c>
      <c r="PE148" s="28">
        <f>求节点($AT$5:$AT$10,CK$5:CK$10,将星节奏统计!OM147)</f>
        <v>0</v>
      </c>
      <c r="PF148" s="28">
        <f>求节点($AT$5:$AT$10,CL$5:CL$10,将星节奏统计!ON147)</f>
        <v>0</v>
      </c>
      <c r="PG148" s="28">
        <f>求节点($AT$5:$AT$10,CM$5:CM$10,将星节奏统计!OO147)</f>
        <v>0</v>
      </c>
      <c r="PH148" s="28">
        <f>求节点($AT$5:$AT$10,CN$5:CN$10,将星节奏统计!OP147)</f>
        <v>0</v>
      </c>
      <c r="PI148" s="28">
        <f>求节点($AT$5:$AT$10,CO$5:CO$10,将星节奏统计!OQ147)</f>
        <v>0</v>
      </c>
      <c r="PJ148" s="28">
        <f>求节点($AT$5:$AT$10,CP$5:CP$10,将星节奏统计!OR147)</f>
        <v>0</v>
      </c>
      <c r="PK148" s="28">
        <f>求节点($AT$5:$AT$10,CQ$5:CQ$10,将星节奏统计!OS147)</f>
        <v>0</v>
      </c>
      <c r="PL148" s="28">
        <f>求节点($AT$5:$AT$10,CR$5:CR$10,将星节奏统计!OT147)</f>
        <v>0</v>
      </c>
      <c r="PM148" s="28">
        <f>求节点($AT$5:$AT$10,CS$5:CS$10,将星节奏统计!OU147)</f>
        <v>0</v>
      </c>
      <c r="PN148" s="28">
        <f>求节点($AT$17:$AT$22,AV$17:AV$22,将星节奏统计!OX147)</f>
        <v>0</v>
      </c>
      <c r="PO148" s="28">
        <f>求节点($AT$17:$AT$22,AW$17:AW$22,将星节奏统计!OY147)</f>
        <v>0</v>
      </c>
      <c r="PP148" s="28">
        <f>求节点($AT$17:$AT$22,AX$17:AX$22,将星节奏统计!OZ147)</f>
        <v>0</v>
      </c>
      <c r="PQ148" s="28">
        <f>求节点($AT$17:$AT$22,AY$17:AY$22,将星节奏统计!PA147)</f>
        <v>2.3098278734036415E-4</v>
      </c>
      <c r="PR148" s="28">
        <f>求节点($AT$17:$AT$22,AZ$17:AZ$22,将星节奏统计!PB147)</f>
        <v>3.4647418101054969E-4</v>
      </c>
      <c r="PS148" s="28">
        <f>求节点($AT$17:$AT$22,BA$17:BA$22,将星节奏统计!PC147)</f>
        <v>3.4647418101054969E-4</v>
      </c>
      <c r="PT148" s="28">
        <f>求节点($AT$17:$AT$22,BB$17:BB$22,将星节奏统计!PD147)</f>
        <v>5.2496088031901353E-4</v>
      </c>
      <c r="PU148" s="28">
        <f>求节点($AT$17:$AT$22,BC$17:BC$22,将星节奏统计!PE147)</f>
        <v>0</v>
      </c>
      <c r="PV148" s="28">
        <f>求节点($AT$17:$AT$22,BD$17:BD$22,将星节奏统计!PF147)</f>
        <v>3.4647418101054969E-4</v>
      </c>
      <c r="PW148" s="28">
        <f>求节点($AT$17:$AT$22,BE$17:BE$22,将星节奏统计!PG147)</f>
        <v>0</v>
      </c>
      <c r="PX148" s="28">
        <f>求节点($AT$17:$AT$22,BF$17:BF$22,将星节奏统计!PH147)</f>
        <v>0</v>
      </c>
      <c r="PY148" s="28">
        <f>求节点($AT$17:$AT$22,BG$17:BG$22,将星节奏统计!PI147)</f>
        <v>0</v>
      </c>
      <c r="PZ148" s="28">
        <f>求节点($AT$17:$AT$22,BH$17:BH$22,将星节奏统计!PJ147)</f>
        <v>0</v>
      </c>
      <c r="QA148" s="28">
        <f>求节点($AT$17:$AT$22,BI$17:BI$22,将星节奏统计!PK147)</f>
        <v>0</v>
      </c>
      <c r="QB148" s="28">
        <f>求节点($AT$17:$AT$22,BJ$17:BJ$22,将星节奏统计!PL147)</f>
        <v>0</v>
      </c>
      <c r="QC148" s="28">
        <f>求节点($AT$17:$AT$22,BK$17:BK$22,将星节奏统计!PM147)</f>
        <v>0</v>
      </c>
      <c r="QD148" s="28">
        <f>求节点($AT$17:$AT$22,BL$17:BL$22,将星节奏统计!PN147)</f>
        <v>0</v>
      </c>
      <c r="QE148" s="28">
        <f>求节点($AT$17:$AT$22,BM$17:BM$22,将星节奏统计!PO147)</f>
        <v>0</v>
      </c>
      <c r="QF148" s="28">
        <f>求节点($AT$17:$AT$22,BN$17:BN$22,将星节奏统计!PP147)</f>
        <v>0</v>
      </c>
      <c r="QG148" s="28">
        <f>求节点($AT$17:$AT$22,BO$17:BO$22,将星节奏统计!PQ147)</f>
        <v>0</v>
      </c>
      <c r="QJ148" s="3">
        <v>144</v>
      </c>
      <c r="QK148" s="28">
        <f t="shared" ca="1" si="80"/>
        <v>1.5</v>
      </c>
      <c r="QL148" s="28">
        <f t="shared" ca="1" si="80"/>
        <v>1.5</v>
      </c>
      <c r="QM148" s="28">
        <f t="shared" ca="1" si="80"/>
        <v>1.5</v>
      </c>
      <c r="QN148" s="28">
        <f t="shared" ca="1" si="80"/>
        <v>1.5</v>
      </c>
      <c r="QO148" s="28">
        <f t="shared" ca="1" si="80"/>
        <v>1.5</v>
      </c>
      <c r="QP148" s="28">
        <f t="shared" ca="1" si="81"/>
        <v>1.5</v>
      </c>
      <c r="QQ148" s="28">
        <f t="shared" ca="1" si="81"/>
        <v>1.5</v>
      </c>
      <c r="QR148" s="28">
        <f t="shared" ca="1" si="81"/>
        <v>1.5</v>
      </c>
      <c r="QS148" s="28">
        <f t="shared" ca="1" si="81"/>
        <v>1.5</v>
      </c>
      <c r="QT148" s="28">
        <f t="shared" ca="1" si="81"/>
        <v>1.5</v>
      </c>
      <c r="QU148" s="28">
        <f t="shared" ca="1" si="82"/>
        <v>0.1</v>
      </c>
      <c r="QV148" s="28">
        <f t="shared" ca="1" si="82"/>
        <v>0.1</v>
      </c>
      <c r="QW148" s="28">
        <f t="shared" ca="1" si="82"/>
        <v>0.1</v>
      </c>
      <c r="QX148" s="28">
        <f t="shared" ca="1" si="82"/>
        <v>0.1</v>
      </c>
      <c r="QY148" s="28">
        <f t="shared" ca="1" si="82"/>
        <v>0.1</v>
      </c>
      <c r="QZ148" s="28">
        <f t="shared" ca="1" si="83"/>
        <v>1</v>
      </c>
      <c r="RA148" s="28">
        <f t="shared" ca="1" si="83"/>
        <v>1</v>
      </c>
      <c r="RB148" s="28">
        <f t="shared" ca="1" si="83"/>
        <v>1</v>
      </c>
      <c r="RC148" s="28">
        <f t="shared" ca="1" si="83"/>
        <v>1</v>
      </c>
      <c r="RD148" s="28">
        <f t="shared" ca="1" si="83"/>
        <v>1</v>
      </c>
      <c r="RE148" s="28">
        <f t="shared" ca="1" si="84"/>
        <v>0.99</v>
      </c>
      <c r="RF148" s="28">
        <f t="shared" ca="1" si="84"/>
        <v>0.99</v>
      </c>
      <c r="RG148" s="28">
        <f t="shared" ca="1" si="84"/>
        <v>0.99</v>
      </c>
      <c r="RH148" s="28">
        <f t="shared" ca="1" si="84"/>
        <v>0.99</v>
      </c>
      <c r="RI148" s="28">
        <f t="shared" ca="1" si="84"/>
        <v>0.99</v>
      </c>
      <c r="RJ148" s="28">
        <f t="shared" ca="1" si="85"/>
        <v>3.3834017176604531E-4</v>
      </c>
      <c r="RK148" s="28">
        <f t="shared" ca="1" si="85"/>
        <v>0</v>
      </c>
      <c r="RL148" s="28">
        <f t="shared" ca="1" si="85"/>
        <v>3.3834017176604531E-4</v>
      </c>
      <c r="RM148" s="28">
        <f t="shared" ca="1" si="85"/>
        <v>0</v>
      </c>
      <c r="RN148" s="28">
        <f t="shared" ca="1" si="85"/>
        <v>3.6222300742011927E-4</v>
      </c>
      <c r="RO148" s="28">
        <f t="shared" ca="1" si="86"/>
        <v>3.2362972951534633E-4</v>
      </c>
      <c r="RP148" s="28">
        <f t="shared" ca="1" si="86"/>
        <v>0</v>
      </c>
      <c r="RQ148" s="28">
        <f t="shared" ca="1" si="86"/>
        <v>3.2362972951534633E-4</v>
      </c>
      <c r="RR148" s="28">
        <f t="shared" ca="1" si="86"/>
        <v>0</v>
      </c>
      <c r="RS148" s="28">
        <f t="shared" ca="1" si="86"/>
        <v>3.4647418101054969E-4</v>
      </c>
      <c r="RT148" s="28">
        <f t="shared" ca="1" si="87"/>
        <v>0.1</v>
      </c>
      <c r="RU148" s="28">
        <f t="shared" ca="1" si="87"/>
        <v>0.1</v>
      </c>
      <c r="RV148" s="28">
        <f t="shared" ca="1" si="87"/>
        <v>0.1</v>
      </c>
      <c r="RW148" s="28">
        <f t="shared" ca="1" si="87"/>
        <v>0.1</v>
      </c>
      <c r="RX148" s="28">
        <f t="shared" ca="1" si="87"/>
        <v>0.1</v>
      </c>
      <c r="RY148" s="28">
        <f t="shared" ca="1" si="88"/>
        <v>0.2</v>
      </c>
      <c r="RZ148" s="28">
        <f t="shared" ca="1" si="88"/>
        <v>0.2</v>
      </c>
      <c r="SA148" s="28">
        <f t="shared" ca="1" si="88"/>
        <v>0.2</v>
      </c>
      <c r="SB148" s="28">
        <f t="shared" ca="1" si="88"/>
        <v>0.2</v>
      </c>
      <c r="SC148" s="28">
        <f t="shared" ca="1" si="88"/>
        <v>0.2</v>
      </c>
    </row>
    <row r="149" spans="46:497" x14ac:dyDescent="0.2">
      <c r="CU149" s="3">
        <v>145</v>
      </c>
      <c r="CV149" s="28">
        <f>求节点($AT$5:$AT$10,AV$5:AV$10,将星节奏统计!BJ148)</f>
        <v>0.1</v>
      </c>
      <c r="CW149" s="28">
        <f>求节点($AT$5:$AT$10,AW$5:AW$10,将星节奏统计!BK148)</f>
        <v>0.1</v>
      </c>
      <c r="CX149" s="28">
        <f>求节点($AT$5:$AT$10,AX$5:AX$10,将星节奏统计!BL148)</f>
        <v>0.1</v>
      </c>
      <c r="CY149" s="28">
        <f>求节点($AT$5:$AT$10,AY$5:AY$10,将星节奏统计!BM148)</f>
        <v>0</v>
      </c>
      <c r="CZ149" s="28">
        <f>求节点($AT$5:$AT$10,AZ$5:AZ$10,将星节奏统计!BN148)</f>
        <v>0</v>
      </c>
      <c r="DA149" s="28">
        <f>求节点($AT$5:$AT$10,BA$5:BA$10,将星节奏统计!BO148)</f>
        <v>0</v>
      </c>
      <c r="DB149" s="28">
        <f>求节点($AT$5:$AT$10,BB$5:BB$10,将星节奏统计!BP148)</f>
        <v>0</v>
      </c>
      <c r="DC149" s="28">
        <f>求节点($AT$5:$AT$10,BC$5:BC$10,将星节奏统计!BQ148)</f>
        <v>0</v>
      </c>
      <c r="DD149" s="28">
        <f>求节点($AT$5:$AT$10,BD$5:BD$10,将星节奏统计!BR148)</f>
        <v>0</v>
      </c>
      <c r="DE149" s="28">
        <f>求节点($AT$5:$AT$10,BE$5:BE$10,将星节奏统计!BS148)</f>
        <v>0</v>
      </c>
      <c r="DF149" s="28">
        <f>求节点($AT$5:$AT$10,BF$5:BF$10,将星节奏统计!BT148)</f>
        <v>0</v>
      </c>
      <c r="DG149" s="28">
        <f>求节点($AT$5:$AT$10,BG$5:BG$10,将星节奏统计!BU148)</f>
        <v>0</v>
      </c>
      <c r="DH149" s="28">
        <f>求节点($AT$5:$AT$10,BH$5:BH$10,将星节奏统计!BV148)</f>
        <v>0</v>
      </c>
      <c r="DI149" s="28">
        <f>求节点($AT$5:$AT$10,BI$5:BI$10,将星节奏统计!BW148)</f>
        <v>0</v>
      </c>
      <c r="DJ149" s="28">
        <f>求节点($AT$5:$AT$10,BJ$5:BJ$10,将星节奏统计!BX148)</f>
        <v>0</v>
      </c>
      <c r="DK149" s="28">
        <f>求节点($AT$5:$AT$10,BK$5:BK$10,将星节奏统计!BY148)</f>
        <v>0</v>
      </c>
      <c r="DL149" s="28">
        <f>求节点($AT$5:$AT$10,BL$5:BL$10,将星节奏统计!BZ148)</f>
        <v>0.9</v>
      </c>
      <c r="DM149" s="28">
        <f>求节点($AT$5:$AT$10,BM$5:BM$10,将星节奏统计!CA148)</f>
        <v>0.9</v>
      </c>
      <c r="DN149" s="28">
        <f>求节点($AT$5:$AT$10,BN$5:BN$10,将星节奏统计!CB148)</f>
        <v>0.6</v>
      </c>
      <c r="DO149" s="28">
        <f>求节点($AT$5:$AT$10,BO$5:BO$10,将星节奏统计!CC148)</f>
        <v>0</v>
      </c>
      <c r="DP149" s="28">
        <f>求节点($AT$5:$AT$10,BP$5:BP$10,将星节奏统计!CD148)</f>
        <v>0.9</v>
      </c>
      <c r="DQ149" s="28">
        <f>求节点($AT$5:$AT$10,BQ$5:BQ$10,将星节奏统计!CE148)</f>
        <v>0.6</v>
      </c>
      <c r="DR149" s="28">
        <f>求节点($AT$5:$AT$10,BR$5:BR$10,将星节奏统计!CF148)</f>
        <v>0.9</v>
      </c>
      <c r="DS149" s="28">
        <f>求节点($AT$5:$AT$10,BS$5:BS$10,将星节奏统计!CG148)</f>
        <v>0</v>
      </c>
      <c r="DT149" s="28">
        <f>求节点($AT$5:$AT$10,BT$5:BT$10,将星节奏统计!CH148)</f>
        <v>0.6</v>
      </c>
      <c r="DU149" s="28">
        <f>求节点($AT$5:$AT$10,BU$5:BU$10,将星节奏统计!CI148)</f>
        <v>0.1</v>
      </c>
      <c r="DV149" s="28">
        <f>求节点($AT$5:$AT$10,BV$5:BV$10,将星节奏统计!CJ148)</f>
        <v>0.6</v>
      </c>
      <c r="DW149" s="28">
        <f>求节点($AT$5:$AT$10,BW$5:BW$10,将星节奏统计!CK148)</f>
        <v>0.5</v>
      </c>
      <c r="DX149" s="28">
        <f>求节点($AT$5:$AT$10,BX$5:BX$10,将星节奏统计!CL148)</f>
        <v>0.33</v>
      </c>
      <c r="DY149" s="28">
        <f>求节点($AT$5:$AT$10,BY$5:BY$10,将星节奏统计!CM148)</f>
        <v>0.5</v>
      </c>
      <c r="DZ149" s="28">
        <f>求节点($AT$5:$AT$10,BZ$5:BZ$10,将星节奏统计!CN148)</f>
        <v>0.33</v>
      </c>
      <c r="EA149" s="28">
        <f>求节点($AT$5:$AT$10,CA$5:CA$10,将星节奏统计!CO148)</f>
        <v>0.6</v>
      </c>
      <c r="EB149" s="28">
        <f>求节点($AT$5:$AT$10,CB$5:CB$10,将星节奏统计!CP148)</f>
        <v>0.6</v>
      </c>
      <c r="EC149" s="28">
        <f>求节点($AT$5:$AT$10,CC$5:CC$10,将星节奏统计!CQ148)</f>
        <v>0.6</v>
      </c>
      <c r="ED149" s="28">
        <f>求节点($AT$5:$AT$10,CD$5:CD$10,将星节奏统计!CR148)</f>
        <v>0.6</v>
      </c>
      <c r="EE149" s="28">
        <f>求节点($AT$5:$AT$10,CE$5:CE$10,将星节奏统计!CS148)</f>
        <v>0.4</v>
      </c>
      <c r="EF149" s="28">
        <f>求节点($AT$5:$AT$10,CF$5:CF$10,将星节奏统计!CT148)</f>
        <v>0.4</v>
      </c>
      <c r="EG149" s="28">
        <f>求节点($AT$5:$AT$10,CG$5:CG$10,将星节奏统计!CU148)</f>
        <v>0.4</v>
      </c>
      <c r="EH149" s="28">
        <f>求节点($AT$5:$AT$10,CH$5:CH$10,将星节奏统计!CV148)</f>
        <v>0.4</v>
      </c>
      <c r="EI149" s="28">
        <f>求节点($AT$5:$AT$10,CI$5:CI$10,将星节奏统计!CW148)</f>
        <v>0.5</v>
      </c>
      <c r="EJ149" s="28">
        <f>求节点($AT$5:$AT$10,CJ$5:CJ$10,将星节奏统计!CX148)</f>
        <v>0.33</v>
      </c>
      <c r="EK149" s="28">
        <f>求节点($AT$5:$AT$10,CK$5:CK$10,将星节奏统计!CY148)</f>
        <v>0</v>
      </c>
      <c r="EL149" s="28">
        <f>求节点($AT$5:$AT$10,CL$5:CL$10,将星节奏统计!CZ148)</f>
        <v>0</v>
      </c>
      <c r="EM149" s="28">
        <f>求节点($AT$5:$AT$10,CM$5:CM$10,将星节奏统计!DA148)</f>
        <v>0</v>
      </c>
      <c r="EN149" s="28">
        <f>求节点($AT$5:$AT$10,CN$5:CN$10,将星节奏统计!DB148)</f>
        <v>0</v>
      </c>
      <c r="EO149" s="28">
        <f>求节点($AT$5:$AT$10,CO$5:CO$10,将星节奏统计!DC148)</f>
        <v>0</v>
      </c>
      <c r="EP149" s="28">
        <f>求节点($AT$5:$AT$10,CP$5:CP$10,将星节奏统计!DD148)</f>
        <v>0</v>
      </c>
      <c r="EQ149" s="28">
        <f>求节点($AT$5:$AT$10,CQ$5:CQ$10,将星节奏统计!DE148)</f>
        <v>0</v>
      </c>
      <c r="ER149" s="28">
        <f>求节点($AT$5:$AT$10,CR$5:CR$10,将星节奏统计!DF148)</f>
        <v>0</v>
      </c>
      <c r="ES149" s="28">
        <f>求节点($AT$5:$AT$10,CS$5:CS$10,将星节奏统计!DG148)</f>
        <v>0</v>
      </c>
      <c r="ET149" s="28">
        <f>求节点($AT$17:$AT$22,AV$17:AV$22,将星节奏统计!DJ148)</f>
        <v>0</v>
      </c>
      <c r="EU149" s="28">
        <f>求节点($AT$17:$AT$22,AW$17:AW$22,将星节奏统计!DK148)</f>
        <v>0</v>
      </c>
      <c r="EV149" s="28">
        <f>求节点($AT$17:$AT$22,AX$17:AX$22,将星节奏统计!DL148)</f>
        <v>0</v>
      </c>
      <c r="EW149" s="28">
        <f>求节点($AT$17:$AT$22,AY$17:AY$22,将星节奏统计!DM148)</f>
        <v>2.1575315301023551E-4</v>
      </c>
      <c r="EX149" s="28">
        <f>求节点($AT$17:$AT$22,AZ$17:AZ$22,将星节奏统计!DN148)</f>
        <v>3.2362972951534633E-4</v>
      </c>
      <c r="EY149" s="28">
        <f>求节点($AT$17:$AT$22,BA$17:BA$22,将星节奏统计!DO148)</f>
        <v>3.2362972951534633E-4</v>
      </c>
      <c r="EZ149" s="28">
        <f>求节点($AT$17:$AT$22,BB$17:BB$22,将星节奏统计!DP148)</f>
        <v>4.9034807502325306E-4</v>
      </c>
      <c r="FA149" s="28">
        <f>求节点($AT$17:$AT$22,BC$17:BC$22,将星节奏统计!DQ148)</f>
        <v>0</v>
      </c>
      <c r="FB149" s="28">
        <f>求节点($AT$17:$AT$22,BD$17:BD$22,将星节奏统计!DR148)</f>
        <v>3.2362972951534633E-4</v>
      </c>
      <c r="FC149" s="28">
        <f>求节点($AT$17:$AT$22,BE$17:BE$22,将星节奏统计!DS148)</f>
        <v>0</v>
      </c>
      <c r="FD149" s="28">
        <f>求节点($AT$17:$AT$22,BF$17:BF$22,将星节奏统计!DT148)</f>
        <v>0</v>
      </c>
      <c r="FE149" s="28">
        <f>求节点($AT$17:$AT$22,BG$17:BG$22,将星节奏统计!DU148)</f>
        <v>0</v>
      </c>
      <c r="FF149" s="28">
        <f>求节点($AT$17:$AT$22,BH$17:BH$22,将星节奏统计!DV148)</f>
        <v>0</v>
      </c>
      <c r="FG149" s="28">
        <f>求节点($AT$17:$AT$22,BI$17:BI$22,将星节奏统计!DW148)</f>
        <v>0</v>
      </c>
      <c r="FH149" s="28">
        <f>求节点($AT$17:$AT$22,BJ$17:BJ$22,将星节奏统计!DX148)</f>
        <v>0</v>
      </c>
      <c r="FI149" s="28">
        <f>求节点($AT$17:$AT$22,BK$17:BK$22,将星节奏统计!DY148)</f>
        <v>0</v>
      </c>
      <c r="FJ149" s="28">
        <f>求节点($AT$17:$AT$22,BL$17:BL$22,将星节奏统计!DZ148)</f>
        <v>0</v>
      </c>
      <c r="FK149" s="28">
        <f>求节点($AT$17:$AT$22,BM$17:BM$22,将星节奏统计!EA148)</f>
        <v>0</v>
      </c>
      <c r="FL149" s="28">
        <f>求节点($AT$17:$AT$22,BN$17:BN$22,将星节奏统计!EB148)</f>
        <v>0</v>
      </c>
      <c r="FM149" s="28">
        <f>求节点($AT$17:$AT$22,BO$17:BO$22,将星节奏统计!EC148)</f>
        <v>0</v>
      </c>
      <c r="FN149" s="28">
        <f>求节点($AT$5:$AT$10,AV$5:AV$10,将星节奏统计!EG148)</f>
        <v>0.1</v>
      </c>
      <c r="FO149" s="28">
        <f>求节点($AT$5:$AT$10,AW$5:AW$10,将星节奏统计!EH148)</f>
        <v>0.1</v>
      </c>
      <c r="FP149" s="28">
        <f>求节点($AT$5:$AT$10,AX$5:AX$10,将星节奏统计!EI148)</f>
        <v>0.1</v>
      </c>
      <c r="FQ149" s="28">
        <f>求节点($AT$5:$AT$10,AY$5:AY$10,将星节奏统计!EJ148)</f>
        <v>0</v>
      </c>
      <c r="FR149" s="28">
        <f>求节点($AT$5:$AT$10,AZ$5:AZ$10,将星节奏统计!EK148)</f>
        <v>0</v>
      </c>
      <c r="FS149" s="28">
        <f>求节点($AT$5:$AT$10,BA$5:BA$10,将星节奏统计!EL148)</f>
        <v>0</v>
      </c>
      <c r="FT149" s="28">
        <f>求节点($AT$5:$AT$10,BB$5:BB$10,将星节奏统计!EM148)</f>
        <v>0</v>
      </c>
      <c r="FU149" s="28">
        <f>求节点($AT$5:$AT$10,BC$5:BC$10,将星节奏统计!EN148)</f>
        <v>0</v>
      </c>
      <c r="FV149" s="28">
        <f>求节点($AT$5:$AT$10,BD$5:BD$10,将星节奏统计!EO148)</f>
        <v>0</v>
      </c>
      <c r="FW149" s="28">
        <f>求节点($AT$5:$AT$10,BE$5:BE$10,将星节奏统计!EP148)</f>
        <v>0</v>
      </c>
      <c r="FX149" s="28">
        <f>求节点($AT$5:$AT$10,BF$5:BF$10,将星节奏统计!EQ148)</f>
        <v>0</v>
      </c>
      <c r="FY149" s="28">
        <f>求节点($AT$5:$AT$10,BG$5:BG$10,将星节奏统计!ER148)</f>
        <v>0</v>
      </c>
      <c r="FZ149" s="28">
        <f>求节点($AT$5:$AT$10,BH$5:BH$10,将星节奏统计!ES148)</f>
        <v>0</v>
      </c>
      <c r="GA149" s="28">
        <f>求节点($AT$5:$AT$10,BI$5:BI$10,将星节奏统计!ET148)</f>
        <v>0</v>
      </c>
      <c r="GB149" s="28">
        <f>求节点($AT$5:$AT$10,BJ$5:BJ$10,将星节奏统计!EU148)</f>
        <v>0</v>
      </c>
      <c r="GC149" s="28">
        <f>求节点($AT$5:$AT$10,BK$5:BK$10,将星节奏统计!EV148)</f>
        <v>0</v>
      </c>
      <c r="GD149" s="28">
        <f>求节点($AT$5:$AT$10,BL$5:BL$10,将星节奏统计!EW148)</f>
        <v>0.9</v>
      </c>
      <c r="GE149" s="28">
        <f>求节点($AT$5:$AT$10,BM$5:BM$10,将星节奏统计!EX148)</f>
        <v>0.9</v>
      </c>
      <c r="GF149" s="28">
        <f>求节点($AT$5:$AT$10,BN$5:BN$10,将星节奏统计!EY148)</f>
        <v>0.6</v>
      </c>
      <c r="GG149" s="28">
        <f>求节点($AT$5:$AT$10,BO$5:BO$10,将星节奏统计!EZ148)</f>
        <v>0</v>
      </c>
      <c r="GH149" s="28">
        <f>求节点($AT$5:$AT$10,BP$5:BP$10,将星节奏统计!FA148)</f>
        <v>0.9</v>
      </c>
      <c r="GI149" s="28">
        <f>求节点($AT$5:$AT$10,BQ$5:BQ$10,将星节奏统计!FB148)</f>
        <v>0.6</v>
      </c>
      <c r="GJ149" s="28">
        <f>求节点($AT$5:$AT$10,BR$5:BR$10,将星节奏统计!FC148)</f>
        <v>0.9</v>
      </c>
      <c r="GK149" s="28">
        <f>求节点($AT$5:$AT$10,BS$5:BS$10,将星节奏统计!FD148)</f>
        <v>0</v>
      </c>
      <c r="GL149" s="28">
        <f>求节点($AT$5:$AT$10,BT$5:BT$10,将星节奏统计!FE148)</f>
        <v>0.6</v>
      </c>
      <c r="GM149" s="28">
        <f>求节点($AT$5:$AT$10,BU$5:BU$10,将星节奏统计!FF148)</f>
        <v>0.1</v>
      </c>
      <c r="GN149" s="28">
        <f>求节点($AT$5:$AT$10,BV$5:BV$10,将星节奏统计!FG148)</f>
        <v>0.6</v>
      </c>
      <c r="GO149" s="28">
        <f>求节点($AT$5:$AT$10,BW$5:BW$10,将星节奏统计!FH148)</f>
        <v>0.5</v>
      </c>
      <c r="GP149" s="28">
        <f>求节点($AT$5:$AT$10,BX$5:BX$10,将星节奏统计!FI148)</f>
        <v>0.33</v>
      </c>
      <c r="GQ149" s="28">
        <f>求节点($AT$5:$AT$10,BY$5:BY$10,将星节奏统计!FJ148)</f>
        <v>0.5</v>
      </c>
      <c r="GR149" s="28">
        <f>求节点($AT$5:$AT$10,BZ$5:BZ$10,将星节奏统计!FK148)</f>
        <v>0.33</v>
      </c>
      <c r="GS149" s="28">
        <f>求节点($AT$5:$AT$10,CA$5:CA$10,将星节奏统计!FL148)</f>
        <v>0.6</v>
      </c>
      <c r="GT149" s="28">
        <f>求节点($AT$5:$AT$10,CB$5:CB$10,将星节奏统计!FM148)</f>
        <v>0.6</v>
      </c>
      <c r="GU149" s="28">
        <f>求节点($AT$5:$AT$10,CC$5:CC$10,将星节奏统计!FN148)</f>
        <v>0.6</v>
      </c>
      <c r="GV149" s="28">
        <f>求节点($AT$5:$AT$10,CD$5:CD$10,将星节奏统计!FO148)</f>
        <v>0.6</v>
      </c>
      <c r="GW149" s="28">
        <f>求节点($AT$5:$AT$10,CE$5:CE$10,将星节奏统计!FP148)</f>
        <v>0.4</v>
      </c>
      <c r="GX149" s="28">
        <f>求节点($AT$5:$AT$10,CF$5:CF$10,将星节奏统计!FQ148)</f>
        <v>0.4</v>
      </c>
      <c r="GY149" s="28">
        <f>求节点($AT$5:$AT$10,CG$5:CG$10,将星节奏统计!FR148)</f>
        <v>0.4</v>
      </c>
      <c r="GZ149" s="28">
        <f>求节点($AT$5:$AT$10,CH$5:CH$10,将星节奏统计!FS148)</f>
        <v>0.4</v>
      </c>
      <c r="HA149" s="28">
        <f>求节点($AT$5:$AT$10,CI$5:CI$10,将星节奏统计!FT148)</f>
        <v>0.5</v>
      </c>
      <c r="HB149" s="28">
        <f>求节点($AT$5:$AT$10,CJ$5:CJ$10,将星节奏统计!FU148)</f>
        <v>0.33</v>
      </c>
      <c r="HC149" s="28">
        <f>求节点($AT$5:$AT$10,CK$5:CK$10,将星节奏统计!FV148)</f>
        <v>0</v>
      </c>
      <c r="HD149" s="28">
        <f>求节点($AT$5:$AT$10,CL$5:CL$10,将星节奏统计!FW148)</f>
        <v>0</v>
      </c>
      <c r="HE149" s="28">
        <f>求节点($AT$5:$AT$10,CM$5:CM$10,将星节奏统计!FX148)</f>
        <v>0</v>
      </c>
      <c r="HF149" s="28">
        <f>求节点($AT$5:$AT$10,CN$5:CN$10,将星节奏统计!FY148)</f>
        <v>0</v>
      </c>
      <c r="HG149" s="28">
        <f>求节点($AT$5:$AT$10,CO$5:CO$10,将星节奏统计!FZ148)</f>
        <v>0</v>
      </c>
      <c r="HH149" s="28">
        <f>求节点($AT$5:$AT$10,CP$5:CP$10,将星节奏统计!GA148)</f>
        <v>0</v>
      </c>
      <c r="HI149" s="28">
        <f>求节点($AT$5:$AT$10,CQ$5:CQ$10,将星节奏统计!GB148)</f>
        <v>0</v>
      </c>
      <c r="HJ149" s="28">
        <f>求节点($AT$5:$AT$10,CR$5:CR$10,将星节奏统计!GC148)</f>
        <v>0</v>
      </c>
      <c r="HK149" s="28">
        <f>求节点($AT$5:$AT$10,CS$5:CS$10,将星节奏统计!GD148)</f>
        <v>0</v>
      </c>
      <c r="HL149" s="28">
        <f>求节点($AT$17:$AT$22,AV$17:AV$22,将星节奏统计!GG148)</f>
        <v>0</v>
      </c>
      <c r="HM149" s="28">
        <f>求节点($AT$17:$AT$22,AW$17:AW$22,将星节奏统计!GH148)</f>
        <v>0</v>
      </c>
      <c r="HN149" s="28">
        <f>求节点($AT$17:$AT$22,AX$17:AX$22,将星节奏统计!GI148)</f>
        <v>0</v>
      </c>
      <c r="HO149" s="28">
        <f>求节点($AT$17:$AT$22,AY$17:AY$22,将星节奏统计!GJ148)</f>
        <v>0</v>
      </c>
      <c r="HP149" s="28">
        <f>求节点($AT$17:$AT$22,AZ$17:AZ$22,将星节奏统计!GK148)</f>
        <v>0</v>
      </c>
      <c r="HQ149" s="28">
        <f>求节点($AT$17:$AT$22,BA$17:BA$22,将星节奏统计!GL148)</f>
        <v>0</v>
      </c>
      <c r="HR149" s="28">
        <f>求节点($AT$17:$AT$22,BB$17:BB$22,将星节奏统计!GM148)</f>
        <v>0</v>
      </c>
      <c r="HS149" s="28">
        <f>求节点($AT$17:$AT$22,BC$17:BC$22,将星节奏统计!GN148)</f>
        <v>0</v>
      </c>
      <c r="HT149" s="28">
        <f>求节点($AT$17:$AT$22,BD$17:BD$22,将星节奏统计!GO148)</f>
        <v>0</v>
      </c>
      <c r="HU149" s="28">
        <f>求节点($AT$17:$AT$22,BE$17:BE$22,将星节奏统计!GP148)</f>
        <v>0</v>
      </c>
      <c r="HV149" s="28">
        <f>求节点($AT$17:$AT$22,BF$17:BF$22,将星节奏统计!GQ148)</f>
        <v>0</v>
      </c>
      <c r="HW149" s="28">
        <f>求节点($AT$17:$AT$22,BG$17:BG$22,将星节奏统计!GR148)</f>
        <v>0</v>
      </c>
      <c r="HX149" s="28">
        <f>求节点($AT$17:$AT$22,BH$17:BH$22,将星节奏统计!GS148)</f>
        <v>0</v>
      </c>
      <c r="HY149" s="28">
        <f>求节点($AT$17:$AT$22,BI$17:BI$22,将星节奏统计!GT148)</f>
        <v>0</v>
      </c>
      <c r="HZ149" s="28">
        <f>求节点($AT$17:$AT$22,BJ$17:BJ$22,将星节奏统计!GU148)</f>
        <v>0</v>
      </c>
      <c r="IA149" s="28">
        <f>求节点($AT$17:$AT$22,BK$17:BK$22,将星节奏统计!GV148)</f>
        <v>0</v>
      </c>
      <c r="IB149" s="28">
        <f>求节点($AT$17:$AT$22,BL$17:BL$22,将星节奏统计!GW148)</f>
        <v>0</v>
      </c>
      <c r="IC149" s="28">
        <f>求节点($AT$17:$AT$22,BM$17:BM$22,将星节奏统计!GX148)</f>
        <v>0</v>
      </c>
      <c r="ID149" s="28">
        <f>求节点($AT$17:$AT$22,BN$17:BN$22,将星节奏统计!GY148)</f>
        <v>0</v>
      </c>
      <c r="IE149" s="28">
        <f>求节点($AT$17:$AT$22,BO$17:BO$22,将星节奏统计!GZ148)</f>
        <v>0</v>
      </c>
      <c r="IF149" s="28">
        <f>求节点($AT$5:$AT$10,AV$5:AV$10,将星节奏统计!HD148)</f>
        <v>0.1</v>
      </c>
      <c r="IG149" s="28">
        <f>求节点($AT$5:$AT$10,AW$5:AW$10,将星节奏统计!HE148)</f>
        <v>0.1</v>
      </c>
      <c r="IH149" s="28">
        <f>求节点($AT$5:$AT$10,AX$5:AX$10,将星节奏统计!HF148)</f>
        <v>0.1</v>
      </c>
      <c r="II149" s="28">
        <f>求节点($AT$5:$AT$10,AY$5:AY$10,将星节奏统计!HG148)</f>
        <v>0</v>
      </c>
      <c r="IJ149" s="28">
        <f>求节点($AT$5:$AT$10,AZ$5:AZ$10,将星节奏统计!HH148)</f>
        <v>0</v>
      </c>
      <c r="IK149" s="28">
        <f>求节点($AT$5:$AT$10,BA$5:BA$10,将星节奏统计!HI148)</f>
        <v>0</v>
      </c>
      <c r="IL149" s="28">
        <f>求节点($AT$5:$AT$10,BB$5:BB$10,将星节奏统计!HJ148)</f>
        <v>0</v>
      </c>
      <c r="IM149" s="28">
        <f>求节点($AT$5:$AT$10,BC$5:BC$10,将星节奏统计!HK148)</f>
        <v>0</v>
      </c>
      <c r="IN149" s="28">
        <f>求节点($AT$5:$AT$10,BD$5:BD$10,将星节奏统计!HL148)</f>
        <v>0</v>
      </c>
      <c r="IO149" s="28">
        <f>求节点($AT$5:$AT$10,BE$5:BE$10,将星节奏统计!HM148)</f>
        <v>0</v>
      </c>
      <c r="IP149" s="28">
        <f>求节点($AT$5:$AT$10,BF$5:BF$10,将星节奏统计!HN148)</f>
        <v>0</v>
      </c>
      <c r="IQ149" s="28">
        <f>求节点($AT$5:$AT$10,BG$5:BG$10,将星节奏统计!HO148)</f>
        <v>0</v>
      </c>
      <c r="IR149" s="28">
        <f>求节点($AT$5:$AT$10,BH$5:BH$10,将星节奏统计!HP148)</f>
        <v>0</v>
      </c>
      <c r="IS149" s="28">
        <f>求节点($AT$5:$AT$10,BI$5:BI$10,将星节奏统计!HQ148)</f>
        <v>0</v>
      </c>
      <c r="IT149" s="28">
        <f>求节点($AT$5:$AT$10,BJ$5:BJ$10,将星节奏统计!HR148)</f>
        <v>0</v>
      </c>
      <c r="IU149" s="28">
        <f>求节点($AT$5:$AT$10,BK$5:BK$10,将星节奏统计!HS148)</f>
        <v>0</v>
      </c>
      <c r="IV149" s="28">
        <f>求节点($AT$5:$AT$10,BL$5:BL$10,将星节奏统计!HT148)</f>
        <v>0.9</v>
      </c>
      <c r="IW149" s="28">
        <f>求节点($AT$5:$AT$10,BM$5:BM$10,将星节奏统计!HU148)</f>
        <v>0.9</v>
      </c>
      <c r="IX149" s="28">
        <f>求节点($AT$5:$AT$10,BN$5:BN$10,将星节奏统计!HV148)</f>
        <v>0.6</v>
      </c>
      <c r="IY149" s="28">
        <f>求节点($AT$5:$AT$10,BO$5:BO$10,将星节奏统计!HW148)</f>
        <v>0</v>
      </c>
      <c r="IZ149" s="28">
        <f>求节点($AT$5:$AT$10,BP$5:BP$10,将星节奏统计!HX148)</f>
        <v>0.9</v>
      </c>
      <c r="JA149" s="28">
        <f>求节点($AT$5:$AT$10,BQ$5:BQ$10,将星节奏统计!HY148)</f>
        <v>0.6</v>
      </c>
      <c r="JB149" s="28">
        <f>求节点($AT$5:$AT$10,BR$5:BR$10,将星节奏统计!HZ148)</f>
        <v>0.9</v>
      </c>
      <c r="JC149" s="28">
        <f>求节点($AT$5:$AT$10,BS$5:BS$10,将星节奏统计!IA148)</f>
        <v>0</v>
      </c>
      <c r="JD149" s="28">
        <f>求节点($AT$5:$AT$10,BT$5:BT$10,将星节奏统计!IB148)</f>
        <v>0.6</v>
      </c>
      <c r="JE149" s="28">
        <f>求节点($AT$5:$AT$10,BU$5:BU$10,将星节奏统计!IC148)</f>
        <v>0.1</v>
      </c>
      <c r="JF149" s="28">
        <f>求节点($AT$5:$AT$10,BV$5:BV$10,将星节奏统计!ID148)</f>
        <v>0.6</v>
      </c>
      <c r="JG149" s="28">
        <f>求节点($AT$5:$AT$10,BW$5:BW$10,将星节奏统计!IE148)</f>
        <v>0.5</v>
      </c>
      <c r="JH149" s="28">
        <f>求节点($AT$5:$AT$10,BX$5:BX$10,将星节奏统计!IF148)</f>
        <v>0.33</v>
      </c>
      <c r="JI149" s="28">
        <f>求节点($AT$5:$AT$10,BY$5:BY$10,将星节奏统计!IG148)</f>
        <v>0.5</v>
      </c>
      <c r="JJ149" s="28">
        <f>求节点($AT$5:$AT$10,BZ$5:BZ$10,将星节奏统计!IH148)</f>
        <v>0.33</v>
      </c>
      <c r="JK149" s="28">
        <f>求节点($AT$5:$AT$10,CA$5:CA$10,将星节奏统计!II148)</f>
        <v>0.6</v>
      </c>
      <c r="JL149" s="28">
        <f>求节点($AT$5:$AT$10,CB$5:CB$10,将星节奏统计!IJ148)</f>
        <v>0.6</v>
      </c>
      <c r="JM149" s="28">
        <f>求节点($AT$5:$AT$10,CC$5:CC$10,将星节奏统计!IK148)</f>
        <v>0.6</v>
      </c>
      <c r="JN149" s="28">
        <f>求节点($AT$5:$AT$10,CD$5:CD$10,将星节奏统计!IL148)</f>
        <v>0.6</v>
      </c>
      <c r="JO149" s="28">
        <f>求节点($AT$5:$AT$10,CE$5:CE$10,将星节奏统计!IM148)</f>
        <v>0.4</v>
      </c>
      <c r="JP149" s="28">
        <f>求节点($AT$5:$AT$10,CF$5:CF$10,将星节奏统计!IN148)</f>
        <v>0.4</v>
      </c>
      <c r="JQ149" s="28">
        <f>求节点($AT$5:$AT$10,CG$5:CG$10,将星节奏统计!IO148)</f>
        <v>0.4</v>
      </c>
      <c r="JR149" s="28">
        <f>求节点($AT$5:$AT$10,CH$5:CH$10,将星节奏统计!IP148)</f>
        <v>0.4</v>
      </c>
      <c r="JS149" s="28">
        <f>求节点($AT$5:$AT$10,CI$5:CI$10,将星节奏统计!IQ148)</f>
        <v>0.5</v>
      </c>
      <c r="JT149" s="28">
        <f>求节点($AT$5:$AT$10,CJ$5:CJ$10,将星节奏统计!IR148)</f>
        <v>0.33</v>
      </c>
      <c r="JU149" s="28">
        <f>求节点($AT$5:$AT$10,CK$5:CK$10,将星节奏统计!IS148)</f>
        <v>0</v>
      </c>
      <c r="JV149" s="28">
        <f>求节点($AT$5:$AT$10,CL$5:CL$10,将星节奏统计!IT148)</f>
        <v>0</v>
      </c>
      <c r="JW149" s="28">
        <f>求节点($AT$5:$AT$10,CM$5:CM$10,将星节奏统计!IU148)</f>
        <v>0</v>
      </c>
      <c r="JX149" s="28">
        <f>求节点($AT$5:$AT$10,CN$5:CN$10,将星节奏统计!IV148)</f>
        <v>0</v>
      </c>
      <c r="JY149" s="28">
        <f>求节点($AT$5:$AT$10,CO$5:CO$10,将星节奏统计!IW148)</f>
        <v>0</v>
      </c>
      <c r="JZ149" s="28">
        <f>求节点($AT$5:$AT$10,CP$5:CP$10,将星节奏统计!IX148)</f>
        <v>0</v>
      </c>
      <c r="KA149" s="28">
        <f>求节点($AT$5:$AT$10,CQ$5:CQ$10,将星节奏统计!IY148)</f>
        <v>0</v>
      </c>
      <c r="KB149" s="28">
        <f>求节点($AT$5:$AT$10,CR$5:CR$10,将星节奏统计!IZ148)</f>
        <v>0</v>
      </c>
      <c r="KC149" s="28">
        <f>求节点($AT$5:$AT$10,CS$5:CS$10,将星节奏统计!JA148)</f>
        <v>0</v>
      </c>
      <c r="KD149" s="28">
        <f>求节点($AT$17:$AT$22,AV$17:AV$22,将星节奏统计!JD148)</f>
        <v>0</v>
      </c>
      <c r="KE149" s="28">
        <f>求节点($AT$17:$AT$22,AW$17:AW$22,将星节奏统计!JE148)</f>
        <v>0</v>
      </c>
      <c r="KF149" s="28">
        <f>求节点($AT$17:$AT$22,AX$17:AX$22,将星节奏统计!JF148)</f>
        <v>0</v>
      </c>
      <c r="KG149" s="28">
        <f>求节点($AT$17:$AT$22,AY$17:AY$22,将星节奏统计!JG148)</f>
        <v>2.1575315301023551E-4</v>
      </c>
      <c r="KH149" s="28">
        <f>求节点($AT$17:$AT$22,AZ$17:AZ$22,将星节奏统计!JH148)</f>
        <v>3.2362972951534633E-4</v>
      </c>
      <c r="KI149" s="28">
        <f>求节点($AT$17:$AT$22,BA$17:BA$22,将星节奏统计!JI148)</f>
        <v>3.2362972951534633E-4</v>
      </c>
      <c r="KJ149" s="28">
        <f>求节点($AT$17:$AT$22,BB$17:BB$22,将星节奏统计!JJ148)</f>
        <v>4.9034807502325306E-4</v>
      </c>
      <c r="KK149" s="28">
        <f>求节点($AT$17:$AT$22,BC$17:BC$22,将星节奏统计!JK148)</f>
        <v>0</v>
      </c>
      <c r="KL149" s="28">
        <f>求节点($AT$17:$AT$22,BD$17:BD$22,将星节奏统计!JL148)</f>
        <v>3.2362972951534633E-4</v>
      </c>
      <c r="KM149" s="28">
        <f>求节点($AT$17:$AT$22,BE$17:BE$22,将星节奏统计!JM148)</f>
        <v>0</v>
      </c>
      <c r="KN149" s="28">
        <f>求节点($AT$17:$AT$22,BF$17:BF$22,将星节奏统计!JN148)</f>
        <v>0</v>
      </c>
      <c r="KO149" s="28">
        <f>求节点($AT$17:$AT$22,BG$17:BG$22,将星节奏统计!JO148)</f>
        <v>0</v>
      </c>
      <c r="KP149" s="28">
        <f>求节点($AT$17:$AT$22,BH$17:BH$22,将星节奏统计!JP148)</f>
        <v>0</v>
      </c>
      <c r="KQ149" s="28">
        <f>求节点($AT$17:$AT$22,BI$17:BI$22,将星节奏统计!JQ148)</f>
        <v>0</v>
      </c>
      <c r="KR149" s="28">
        <f>求节点($AT$17:$AT$22,BJ$17:BJ$22,将星节奏统计!JR148)</f>
        <v>0</v>
      </c>
      <c r="KS149" s="28">
        <f>求节点($AT$17:$AT$22,BK$17:BK$22,将星节奏统计!JS148)</f>
        <v>0</v>
      </c>
      <c r="KT149" s="28">
        <f>求节点($AT$17:$AT$22,BL$17:BL$22,将星节奏统计!JT148)</f>
        <v>0</v>
      </c>
      <c r="KU149" s="28">
        <f>求节点($AT$17:$AT$22,BM$17:BM$22,将星节奏统计!JU148)</f>
        <v>0</v>
      </c>
      <c r="KV149" s="28">
        <f>求节点($AT$17:$AT$22,BN$17:BN$22,将星节奏统计!JV148)</f>
        <v>0</v>
      </c>
      <c r="KW149" s="28">
        <f>求节点($AT$17:$AT$22,BO$17:BO$22,将星节奏统计!JW148)</f>
        <v>0</v>
      </c>
      <c r="KX149" s="28">
        <f>求节点($AT$5:$AT$10,AV$5:AV$10,将星节奏统计!KA148)</f>
        <v>0.1</v>
      </c>
      <c r="KY149" s="28">
        <f>求节点($AT$5:$AT$10,AW$5:AW$10,将星节奏统计!KB148)</f>
        <v>0.1</v>
      </c>
      <c r="KZ149" s="28">
        <f>求节点($AT$5:$AT$10,AX$5:AX$10,将星节奏统计!KC148)</f>
        <v>0.1</v>
      </c>
      <c r="LA149" s="28">
        <f>求节点($AT$5:$AT$10,AY$5:AY$10,将星节奏统计!KD148)</f>
        <v>0</v>
      </c>
      <c r="LB149" s="28">
        <f>求节点($AT$5:$AT$10,AZ$5:AZ$10,将星节奏统计!KE148)</f>
        <v>0</v>
      </c>
      <c r="LC149" s="28">
        <f>求节点($AT$5:$AT$10,BA$5:BA$10,将星节奏统计!KF148)</f>
        <v>0</v>
      </c>
      <c r="LD149" s="28">
        <f>求节点($AT$5:$AT$10,BB$5:BB$10,将星节奏统计!KG148)</f>
        <v>0</v>
      </c>
      <c r="LE149" s="28">
        <f>求节点($AT$5:$AT$10,BC$5:BC$10,将星节奏统计!KH148)</f>
        <v>0</v>
      </c>
      <c r="LF149" s="28">
        <f>求节点($AT$5:$AT$10,BD$5:BD$10,将星节奏统计!KI148)</f>
        <v>0</v>
      </c>
      <c r="LG149" s="28">
        <f>求节点($AT$5:$AT$10,BE$5:BE$10,将星节奏统计!KJ148)</f>
        <v>0</v>
      </c>
      <c r="LH149" s="28">
        <f>求节点($AT$5:$AT$10,BF$5:BF$10,将星节奏统计!KK148)</f>
        <v>0</v>
      </c>
      <c r="LI149" s="28">
        <f>求节点($AT$5:$AT$10,BG$5:BG$10,将星节奏统计!KL148)</f>
        <v>0</v>
      </c>
      <c r="LJ149" s="28">
        <f>求节点($AT$5:$AT$10,BH$5:BH$10,将星节奏统计!KM148)</f>
        <v>0</v>
      </c>
      <c r="LK149" s="28">
        <f>求节点($AT$5:$AT$10,BI$5:BI$10,将星节奏统计!KN148)</f>
        <v>0</v>
      </c>
      <c r="LL149" s="28">
        <f>求节点($AT$5:$AT$10,BJ$5:BJ$10,将星节奏统计!KO148)</f>
        <v>0</v>
      </c>
      <c r="LM149" s="28">
        <f>求节点($AT$5:$AT$10,BK$5:BK$10,将星节奏统计!KP148)</f>
        <v>0</v>
      </c>
      <c r="LN149" s="28">
        <f>求节点($AT$5:$AT$10,BL$5:BL$10,将星节奏统计!KQ148)</f>
        <v>0.9</v>
      </c>
      <c r="LO149" s="28">
        <f>求节点($AT$5:$AT$10,BM$5:BM$10,将星节奏统计!KR148)</f>
        <v>0.9</v>
      </c>
      <c r="LP149" s="28">
        <f>求节点($AT$5:$AT$10,BN$5:BN$10,将星节奏统计!KS148)</f>
        <v>0.6</v>
      </c>
      <c r="LQ149" s="28">
        <f>求节点($AT$5:$AT$10,BO$5:BO$10,将星节奏统计!KT148)</f>
        <v>0</v>
      </c>
      <c r="LR149" s="28">
        <f>求节点($AT$5:$AT$10,BP$5:BP$10,将星节奏统计!KU148)</f>
        <v>0.9</v>
      </c>
      <c r="LS149" s="28">
        <f>求节点($AT$5:$AT$10,BQ$5:BQ$10,将星节奏统计!KV148)</f>
        <v>0.6</v>
      </c>
      <c r="LT149" s="28">
        <f>求节点($AT$5:$AT$10,BR$5:BR$10,将星节奏统计!KW148)</f>
        <v>0.9</v>
      </c>
      <c r="LU149" s="28">
        <f>求节点($AT$5:$AT$10,BS$5:BS$10,将星节奏统计!KX148)</f>
        <v>0</v>
      </c>
      <c r="LV149" s="28">
        <f>求节点($AT$5:$AT$10,BT$5:BT$10,将星节奏统计!KY148)</f>
        <v>0.6</v>
      </c>
      <c r="LW149" s="28">
        <f>求节点($AT$5:$AT$10,BU$5:BU$10,将星节奏统计!KZ148)</f>
        <v>0.1</v>
      </c>
      <c r="LX149" s="28">
        <f>求节点($AT$5:$AT$10,BV$5:BV$10,将星节奏统计!LA148)</f>
        <v>0.6</v>
      </c>
      <c r="LY149" s="28">
        <f>求节点($AT$5:$AT$10,BW$5:BW$10,将星节奏统计!LB148)</f>
        <v>0.5</v>
      </c>
      <c r="LZ149" s="28">
        <f>求节点($AT$5:$AT$10,BX$5:BX$10,将星节奏统计!LC148)</f>
        <v>0.33</v>
      </c>
      <c r="MA149" s="28">
        <f>求节点($AT$5:$AT$10,BY$5:BY$10,将星节奏统计!LD148)</f>
        <v>0.5</v>
      </c>
      <c r="MB149" s="28">
        <f>求节点($AT$5:$AT$10,BZ$5:BZ$10,将星节奏统计!LE148)</f>
        <v>0.33</v>
      </c>
      <c r="MC149" s="28">
        <f>求节点($AT$5:$AT$10,CA$5:CA$10,将星节奏统计!LF148)</f>
        <v>0.6</v>
      </c>
      <c r="MD149" s="28">
        <f>求节点($AT$5:$AT$10,CB$5:CB$10,将星节奏统计!LG148)</f>
        <v>0.6</v>
      </c>
      <c r="ME149" s="28">
        <f>求节点($AT$5:$AT$10,CC$5:CC$10,将星节奏统计!LH148)</f>
        <v>0.6</v>
      </c>
      <c r="MF149" s="28">
        <f>求节点($AT$5:$AT$10,CD$5:CD$10,将星节奏统计!LI148)</f>
        <v>0.6</v>
      </c>
      <c r="MG149" s="28">
        <f>求节点($AT$5:$AT$10,CE$5:CE$10,将星节奏统计!LJ148)</f>
        <v>0.4</v>
      </c>
      <c r="MH149" s="28">
        <f>求节点($AT$5:$AT$10,CF$5:CF$10,将星节奏统计!LK148)</f>
        <v>0.4</v>
      </c>
      <c r="MI149" s="28">
        <f>求节点($AT$5:$AT$10,CG$5:CG$10,将星节奏统计!LL148)</f>
        <v>0.4</v>
      </c>
      <c r="MJ149" s="28">
        <f>求节点($AT$5:$AT$10,CH$5:CH$10,将星节奏统计!LM148)</f>
        <v>0.4</v>
      </c>
      <c r="MK149" s="28">
        <f>求节点($AT$5:$AT$10,CI$5:CI$10,将星节奏统计!LN148)</f>
        <v>0.5</v>
      </c>
      <c r="ML149" s="28">
        <f>求节点($AT$5:$AT$10,CJ$5:CJ$10,将星节奏统计!LO148)</f>
        <v>0.33</v>
      </c>
      <c r="MM149" s="28">
        <f>求节点($AT$5:$AT$10,CK$5:CK$10,将星节奏统计!LP148)</f>
        <v>0</v>
      </c>
      <c r="MN149" s="28">
        <f>求节点($AT$5:$AT$10,CL$5:CL$10,将星节奏统计!LQ148)</f>
        <v>0</v>
      </c>
      <c r="MO149" s="28">
        <f>求节点($AT$5:$AT$10,CM$5:CM$10,将星节奏统计!LR148)</f>
        <v>0</v>
      </c>
      <c r="MP149" s="28">
        <f>求节点($AT$5:$AT$10,CN$5:CN$10,将星节奏统计!LS148)</f>
        <v>0</v>
      </c>
      <c r="MQ149" s="28">
        <f>求节点($AT$5:$AT$10,CO$5:CO$10,将星节奏统计!LT148)</f>
        <v>0</v>
      </c>
      <c r="MR149" s="28">
        <f>求节点($AT$5:$AT$10,CP$5:CP$10,将星节奏统计!LU148)</f>
        <v>0</v>
      </c>
      <c r="MS149" s="28">
        <f>求节点($AT$5:$AT$10,CQ$5:CQ$10,将星节奏统计!LV148)</f>
        <v>0</v>
      </c>
      <c r="MT149" s="28">
        <f>求节点($AT$5:$AT$10,CR$5:CR$10,将星节奏统计!LW148)</f>
        <v>0</v>
      </c>
      <c r="MU149" s="28">
        <f>求节点($AT$5:$AT$10,CS$5:CS$10,将星节奏统计!LX148)</f>
        <v>0</v>
      </c>
      <c r="MV149" s="28">
        <f>求节点($AT$17:$AT$22,AV$17:AV$22,将星节奏统计!MA148)</f>
        <v>0</v>
      </c>
      <c r="MW149" s="28">
        <f>求节点($AT$17:$AT$22,AW$17:AW$22,将星节奏统计!MB148)</f>
        <v>0</v>
      </c>
      <c r="MX149" s="28">
        <f>求节点($AT$17:$AT$22,AX$17:AX$22,将星节奏统计!MC148)</f>
        <v>0</v>
      </c>
      <c r="MY149" s="28">
        <f>求节点($AT$17:$AT$22,AY$17:AY$22,将星节奏统计!MD148)</f>
        <v>0</v>
      </c>
      <c r="MZ149" s="28">
        <f>求节点($AT$17:$AT$22,AZ$17:AZ$22,将星节奏统计!ME148)</f>
        <v>0</v>
      </c>
      <c r="NA149" s="28">
        <f>求节点($AT$17:$AT$22,BA$17:BA$22,将星节奏统计!MF148)</f>
        <v>0</v>
      </c>
      <c r="NB149" s="28">
        <f>求节点($AT$17:$AT$22,BB$17:BB$22,将星节奏统计!MG148)</f>
        <v>0</v>
      </c>
      <c r="NC149" s="28">
        <f>求节点($AT$17:$AT$22,BC$17:BC$22,将星节奏统计!MH148)</f>
        <v>0</v>
      </c>
      <c r="ND149" s="28">
        <f>求节点($AT$17:$AT$22,BD$17:BD$22,将星节奏统计!MI148)</f>
        <v>0</v>
      </c>
      <c r="NE149" s="28">
        <f>求节点($AT$17:$AT$22,BE$17:BE$22,将星节奏统计!MJ148)</f>
        <v>0</v>
      </c>
      <c r="NF149" s="28">
        <f>求节点($AT$17:$AT$22,BF$17:BF$22,将星节奏统计!MK148)</f>
        <v>0</v>
      </c>
      <c r="NG149" s="28">
        <f>求节点($AT$17:$AT$22,BG$17:BG$22,将星节奏统计!ML148)</f>
        <v>0</v>
      </c>
      <c r="NH149" s="28">
        <f>求节点($AT$17:$AT$22,BH$17:BH$22,将星节奏统计!MM148)</f>
        <v>0</v>
      </c>
      <c r="NI149" s="28">
        <f>求节点($AT$17:$AT$22,BI$17:BI$22,将星节奏统计!MN148)</f>
        <v>0</v>
      </c>
      <c r="NJ149" s="28">
        <f>求节点($AT$17:$AT$22,BJ$17:BJ$22,将星节奏统计!MO148)</f>
        <v>0</v>
      </c>
      <c r="NK149" s="28">
        <f>求节点($AT$17:$AT$22,BK$17:BK$22,将星节奏统计!MP148)</f>
        <v>0</v>
      </c>
      <c r="NL149" s="28">
        <f>求节点($AT$17:$AT$22,BL$17:BL$22,将星节奏统计!MQ148)</f>
        <v>0</v>
      </c>
      <c r="NM149" s="28">
        <f>求节点($AT$17:$AT$22,BM$17:BM$22,将星节奏统计!MR148)</f>
        <v>0</v>
      </c>
      <c r="NN149" s="28">
        <f>求节点($AT$17:$AT$22,BN$17:BN$22,将星节奏统计!MS148)</f>
        <v>0</v>
      </c>
      <c r="NO149" s="28">
        <f>求节点($AT$17:$AT$22,BO$17:BO$22,将星节奏统计!MT148)</f>
        <v>0</v>
      </c>
      <c r="NP149" s="28">
        <f>求节点($AT$5:$AT$10,AV$5:AV$10,将星节奏统计!MX148)</f>
        <v>0.1</v>
      </c>
      <c r="NQ149" s="28">
        <f>求节点($AT$5:$AT$10,AW$5:AW$10,将星节奏统计!MY148)</f>
        <v>0.1</v>
      </c>
      <c r="NR149" s="28">
        <f>求节点($AT$5:$AT$10,AX$5:AX$10,将星节奏统计!MZ148)</f>
        <v>0.1</v>
      </c>
      <c r="NS149" s="28">
        <f>求节点($AT$5:$AT$10,AY$5:AY$10,将星节奏统计!NA148)</f>
        <v>0</v>
      </c>
      <c r="NT149" s="28">
        <f>求节点($AT$5:$AT$10,AZ$5:AZ$10,将星节奏统计!NB148)</f>
        <v>0</v>
      </c>
      <c r="NU149" s="28">
        <f>求节点($AT$5:$AT$10,BA$5:BA$10,将星节奏统计!NC148)</f>
        <v>0</v>
      </c>
      <c r="NV149" s="28">
        <f>求节点($AT$5:$AT$10,BB$5:BB$10,将星节奏统计!ND148)</f>
        <v>0</v>
      </c>
      <c r="NW149" s="28">
        <f>求节点($AT$5:$AT$10,BC$5:BC$10,将星节奏统计!NE148)</f>
        <v>0</v>
      </c>
      <c r="NX149" s="28">
        <f>求节点($AT$5:$AT$10,BD$5:BD$10,将星节奏统计!NF148)</f>
        <v>0</v>
      </c>
      <c r="NY149" s="28">
        <f>求节点($AT$5:$AT$10,BE$5:BE$10,将星节奏统计!NG148)</f>
        <v>0</v>
      </c>
      <c r="NZ149" s="28">
        <f>求节点($AT$5:$AT$10,BF$5:BF$10,将星节奏统计!NH148)</f>
        <v>0</v>
      </c>
      <c r="OA149" s="28">
        <f>求节点($AT$5:$AT$10,BG$5:BG$10,将星节奏统计!NI148)</f>
        <v>0</v>
      </c>
      <c r="OB149" s="28">
        <f>求节点($AT$5:$AT$10,BH$5:BH$10,将星节奏统计!NJ148)</f>
        <v>0</v>
      </c>
      <c r="OC149" s="28">
        <f>求节点($AT$5:$AT$10,BI$5:BI$10,将星节奏统计!NK148)</f>
        <v>0</v>
      </c>
      <c r="OD149" s="28">
        <f>求节点($AT$5:$AT$10,BJ$5:BJ$10,将星节奏统计!NL148)</f>
        <v>0</v>
      </c>
      <c r="OE149" s="28">
        <f>求节点($AT$5:$AT$10,BK$5:BK$10,将星节奏统计!NM148)</f>
        <v>0</v>
      </c>
      <c r="OF149" s="28">
        <f>求节点($AT$5:$AT$10,BL$5:BL$10,将星节奏统计!NN148)</f>
        <v>0.9</v>
      </c>
      <c r="OG149" s="28">
        <f>求节点($AT$5:$AT$10,BM$5:BM$10,将星节奏统计!NO148)</f>
        <v>0.9</v>
      </c>
      <c r="OH149" s="28">
        <f>求节点($AT$5:$AT$10,BN$5:BN$10,将星节奏统计!NP148)</f>
        <v>0.6</v>
      </c>
      <c r="OI149" s="28">
        <f>求节点($AT$5:$AT$10,BO$5:BO$10,将星节奏统计!NQ148)</f>
        <v>0</v>
      </c>
      <c r="OJ149" s="28">
        <f>求节点($AT$5:$AT$10,BP$5:BP$10,将星节奏统计!NR148)</f>
        <v>0.9</v>
      </c>
      <c r="OK149" s="28">
        <f>求节点($AT$5:$AT$10,BQ$5:BQ$10,将星节奏统计!NS148)</f>
        <v>0.6</v>
      </c>
      <c r="OL149" s="28">
        <f>求节点($AT$5:$AT$10,BR$5:BR$10,将星节奏统计!NT148)</f>
        <v>0.9</v>
      </c>
      <c r="OM149" s="28">
        <f>求节点($AT$5:$AT$10,BS$5:BS$10,将星节奏统计!NU148)</f>
        <v>0</v>
      </c>
      <c r="ON149" s="28">
        <f>求节点($AT$5:$AT$10,BT$5:BT$10,将星节奏统计!NV148)</f>
        <v>0.6</v>
      </c>
      <c r="OO149" s="28">
        <f>求节点($AT$5:$AT$10,BU$5:BU$10,将星节奏统计!NW148)</f>
        <v>0.1</v>
      </c>
      <c r="OP149" s="28">
        <f>求节点($AT$5:$AT$10,BV$5:BV$10,将星节奏统计!NX148)</f>
        <v>0.6</v>
      </c>
      <c r="OQ149" s="28">
        <f>求节点($AT$5:$AT$10,BW$5:BW$10,将星节奏统计!NY148)</f>
        <v>0.5</v>
      </c>
      <c r="OR149" s="28">
        <f>求节点($AT$5:$AT$10,BX$5:BX$10,将星节奏统计!NZ148)</f>
        <v>0.33</v>
      </c>
      <c r="OS149" s="28">
        <f>求节点($AT$5:$AT$10,BY$5:BY$10,将星节奏统计!OA148)</f>
        <v>0.5</v>
      </c>
      <c r="OT149" s="28">
        <f>求节点($AT$5:$AT$10,BZ$5:BZ$10,将星节奏统计!OB148)</f>
        <v>0.33</v>
      </c>
      <c r="OU149" s="28">
        <f>求节点($AT$5:$AT$10,CA$5:CA$10,将星节奏统计!OC148)</f>
        <v>0.6</v>
      </c>
      <c r="OV149" s="28">
        <f>求节点($AT$5:$AT$10,CB$5:CB$10,将星节奏统计!OD148)</f>
        <v>0.6</v>
      </c>
      <c r="OW149" s="28">
        <f>求节点($AT$5:$AT$10,CC$5:CC$10,将星节奏统计!OE148)</f>
        <v>0.6</v>
      </c>
      <c r="OX149" s="28">
        <f>求节点($AT$5:$AT$10,CD$5:CD$10,将星节奏统计!OF148)</f>
        <v>0.6</v>
      </c>
      <c r="OY149" s="28">
        <f>求节点($AT$5:$AT$10,CE$5:CE$10,将星节奏统计!OG148)</f>
        <v>0.4</v>
      </c>
      <c r="OZ149" s="28">
        <f>求节点($AT$5:$AT$10,CF$5:CF$10,将星节奏统计!OH148)</f>
        <v>0.4</v>
      </c>
      <c r="PA149" s="28">
        <f>求节点($AT$5:$AT$10,CG$5:CG$10,将星节奏统计!OI148)</f>
        <v>0.4</v>
      </c>
      <c r="PB149" s="28">
        <f>求节点($AT$5:$AT$10,CH$5:CH$10,将星节奏统计!OJ148)</f>
        <v>0.4</v>
      </c>
      <c r="PC149" s="28">
        <f>求节点($AT$5:$AT$10,CI$5:CI$10,将星节奏统计!OK148)</f>
        <v>0.5</v>
      </c>
      <c r="PD149" s="28">
        <f>求节点($AT$5:$AT$10,CJ$5:CJ$10,将星节奏统计!OL148)</f>
        <v>0.33</v>
      </c>
      <c r="PE149" s="28">
        <f>求节点($AT$5:$AT$10,CK$5:CK$10,将星节奏统计!OM148)</f>
        <v>0</v>
      </c>
      <c r="PF149" s="28">
        <f>求节点($AT$5:$AT$10,CL$5:CL$10,将星节奏统计!ON148)</f>
        <v>0</v>
      </c>
      <c r="PG149" s="28">
        <f>求节点($AT$5:$AT$10,CM$5:CM$10,将星节奏统计!OO148)</f>
        <v>0</v>
      </c>
      <c r="PH149" s="28">
        <f>求节点($AT$5:$AT$10,CN$5:CN$10,将星节奏统计!OP148)</f>
        <v>0</v>
      </c>
      <c r="PI149" s="28">
        <f>求节点($AT$5:$AT$10,CO$5:CO$10,将星节奏统计!OQ148)</f>
        <v>0</v>
      </c>
      <c r="PJ149" s="28">
        <f>求节点($AT$5:$AT$10,CP$5:CP$10,将星节奏统计!OR148)</f>
        <v>0</v>
      </c>
      <c r="PK149" s="28">
        <f>求节点($AT$5:$AT$10,CQ$5:CQ$10,将星节奏统计!OS148)</f>
        <v>0</v>
      </c>
      <c r="PL149" s="28">
        <f>求节点($AT$5:$AT$10,CR$5:CR$10,将星节奏统计!OT148)</f>
        <v>0</v>
      </c>
      <c r="PM149" s="28">
        <f>求节点($AT$5:$AT$10,CS$5:CS$10,将星节奏统计!OU148)</f>
        <v>0</v>
      </c>
      <c r="PN149" s="28">
        <f>求节点($AT$17:$AT$22,AV$17:AV$22,将星节奏统计!OX148)</f>
        <v>0</v>
      </c>
      <c r="PO149" s="28">
        <f>求节点($AT$17:$AT$22,AW$17:AW$22,将星节奏统计!OY148)</f>
        <v>0</v>
      </c>
      <c r="PP149" s="28">
        <f>求节点($AT$17:$AT$22,AX$17:AX$22,将星节奏统计!OZ148)</f>
        <v>0</v>
      </c>
      <c r="PQ149" s="28">
        <f>求节点($AT$17:$AT$22,AY$17:AY$22,将星节奏统计!PA148)</f>
        <v>2.3098278734036415E-4</v>
      </c>
      <c r="PR149" s="28">
        <f>求节点($AT$17:$AT$22,AZ$17:AZ$22,将星节奏统计!PB148)</f>
        <v>3.4647418101054969E-4</v>
      </c>
      <c r="PS149" s="28">
        <f>求节点($AT$17:$AT$22,BA$17:BA$22,将星节奏统计!PC148)</f>
        <v>3.4647418101054969E-4</v>
      </c>
      <c r="PT149" s="28">
        <f>求节点($AT$17:$AT$22,BB$17:BB$22,将星节奏统计!PD148)</f>
        <v>5.2496088031901353E-4</v>
      </c>
      <c r="PU149" s="28">
        <f>求节点($AT$17:$AT$22,BC$17:BC$22,将星节奏统计!PE148)</f>
        <v>0</v>
      </c>
      <c r="PV149" s="28">
        <f>求节点($AT$17:$AT$22,BD$17:BD$22,将星节奏统计!PF148)</f>
        <v>3.4647418101054969E-4</v>
      </c>
      <c r="PW149" s="28">
        <f>求节点($AT$17:$AT$22,BE$17:BE$22,将星节奏统计!PG148)</f>
        <v>0</v>
      </c>
      <c r="PX149" s="28">
        <f>求节点($AT$17:$AT$22,BF$17:BF$22,将星节奏统计!PH148)</f>
        <v>0</v>
      </c>
      <c r="PY149" s="28">
        <f>求节点($AT$17:$AT$22,BG$17:BG$22,将星节奏统计!PI148)</f>
        <v>0</v>
      </c>
      <c r="PZ149" s="28">
        <f>求节点($AT$17:$AT$22,BH$17:BH$22,将星节奏统计!PJ148)</f>
        <v>0</v>
      </c>
      <c r="QA149" s="28">
        <f>求节点($AT$17:$AT$22,BI$17:BI$22,将星节奏统计!PK148)</f>
        <v>0</v>
      </c>
      <c r="QB149" s="28">
        <f>求节点($AT$17:$AT$22,BJ$17:BJ$22,将星节奏统计!PL148)</f>
        <v>0</v>
      </c>
      <c r="QC149" s="28">
        <f>求节点($AT$17:$AT$22,BK$17:BK$22,将星节奏统计!PM148)</f>
        <v>0</v>
      </c>
      <c r="QD149" s="28">
        <f>求节点($AT$17:$AT$22,BL$17:BL$22,将星节奏统计!PN148)</f>
        <v>0</v>
      </c>
      <c r="QE149" s="28">
        <f>求节点($AT$17:$AT$22,BM$17:BM$22,将星节奏统计!PO148)</f>
        <v>0</v>
      </c>
      <c r="QF149" s="28">
        <f>求节点($AT$17:$AT$22,BN$17:BN$22,将星节奏统计!PP148)</f>
        <v>0</v>
      </c>
      <c r="QG149" s="28">
        <f>求节点($AT$17:$AT$22,BO$17:BO$22,将星节奏统计!PQ148)</f>
        <v>0</v>
      </c>
      <c r="QJ149" s="3">
        <v>145</v>
      </c>
      <c r="QK149" s="28">
        <f t="shared" ca="1" si="80"/>
        <v>1.5</v>
      </c>
      <c r="QL149" s="28">
        <f t="shared" ca="1" si="80"/>
        <v>1.5</v>
      </c>
      <c r="QM149" s="28">
        <f t="shared" ca="1" si="80"/>
        <v>1.5</v>
      </c>
      <c r="QN149" s="28">
        <f t="shared" ca="1" si="80"/>
        <v>1.5</v>
      </c>
      <c r="QO149" s="28">
        <f t="shared" ca="1" si="80"/>
        <v>1.5</v>
      </c>
      <c r="QP149" s="28">
        <f t="shared" ca="1" si="81"/>
        <v>1.5</v>
      </c>
      <c r="QQ149" s="28">
        <f t="shared" ca="1" si="81"/>
        <v>1.5</v>
      </c>
      <c r="QR149" s="28">
        <f t="shared" ca="1" si="81"/>
        <v>1.5</v>
      </c>
      <c r="QS149" s="28">
        <f t="shared" ca="1" si="81"/>
        <v>1.5</v>
      </c>
      <c r="QT149" s="28">
        <f t="shared" ca="1" si="81"/>
        <v>1.5</v>
      </c>
      <c r="QU149" s="28">
        <f t="shared" ca="1" si="82"/>
        <v>0.1</v>
      </c>
      <c r="QV149" s="28">
        <f t="shared" ca="1" si="82"/>
        <v>0.1</v>
      </c>
      <c r="QW149" s="28">
        <f t="shared" ca="1" si="82"/>
        <v>0.1</v>
      </c>
      <c r="QX149" s="28">
        <f t="shared" ca="1" si="82"/>
        <v>0.1</v>
      </c>
      <c r="QY149" s="28">
        <f t="shared" ca="1" si="82"/>
        <v>0.1</v>
      </c>
      <c r="QZ149" s="28">
        <f t="shared" ca="1" si="83"/>
        <v>1</v>
      </c>
      <c r="RA149" s="28">
        <f t="shared" ca="1" si="83"/>
        <v>1</v>
      </c>
      <c r="RB149" s="28">
        <f t="shared" ca="1" si="83"/>
        <v>1</v>
      </c>
      <c r="RC149" s="28">
        <f t="shared" ca="1" si="83"/>
        <v>1</v>
      </c>
      <c r="RD149" s="28">
        <f t="shared" ca="1" si="83"/>
        <v>1</v>
      </c>
      <c r="RE149" s="28">
        <f t="shared" ca="1" si="84"/>
        <v>0.99</v>
      </c>
      <c r="RF149" s="28">
        <f t="shared" ca="1" si="84"/>
        <v>0.99</v>
      </c>
      <c r="RG149" s="28">
        <f t="shared" ca="1" si="84"/>
        <v>0.99</v>
      </c>
      <c r="RH149" s="28">
        <f t="shared" ca="1" si="84"/>
        <v>0.99</v>
      </c>
      <c r="RI149" s="28">
        <f t="shared" ca="1" si="84"/>
        <v>0.99</v>
      </c>
      <c r="RJ149" s="28">
        <f t="shared" ca="1" si="85"/>
        <v>3.3834017176604531E-4</v>
      </c>
      <c r="RK149" s="28">
        <f t="shared" ca="1" si="85"/>
        <v>0</v>
      </c>
      <c r="RL149" s="28">
        <f t="shared" ca="1" si="85"/>
        <v>3.3834017176604531E-4</v>
      </c>
      <c r="RM149" s="28">
        <f t="shared" ca="1" si="85"/>
        <v>0</v>
      </c>
      <c r="RN149" s="28">
        <f t="shared" ca="1" si="85"/>
        <v>3.6222300742011927E-4</v>
      </c>
      <c r="RO149" s="28">
        <f t="shared" ca="1" si="86"/>
        <v>3.2362972951534633E-4</v>
      </c>
      <c r="RP149" s="28">
        <f t="shared" ca="1" si="86"/>
        <v>0</v>
      </c>
      <c r="RQ149" s="28">
        <f t="shared" ca="1" si="86"/>
        <v>3.2362972951534633E-4</v>
      </c>
      <c r="RR149" s="28">
        <f t="shared" ca="1" si="86"/>
        <v>0</v>
      </c>
      <c r="RS149" s="28">
        <f t="shared" ca="1" si="86"/>
        <v>3.4647418101054969E-4</v>
      </c>
      <c r="RT149" s="28">
        <f t="shared" ca="1" si="87"/>
        <v>0.1</v>
      </c>
      <c r="RU149" s="28">
        <f t="shared" ca="1" si="87"/>
        <v>0.1</v>
      </c>
      <c r="RV149" s="28">
        <f t="shared" ca="1" si="87"/>
        <v>0.1</v>
      </c>
      <c r="RW149" s="28">
        <f t="shared" ca="1" si="87"/>
        <v>0.1</v>
      </c>
      <c r="RX149" s="28">
        <f t="shared" ca="1" si="87"/>
        <v>0.1</v>
      </c>
      <c r="RY149" s="28">
        <f t="shared" ca="1" si="88"/>
        <v>0.2</v>
      </c>
      <c r="RZ149" s="28">
        <f t="shared" ca="1" si="88"/>
        <v>0.2</v>
      </c>
      <c r="SA149" s="28">
        <f t="shared" ca="1" si="88"/>
        <v>0.2</v>
      </c>
      <c r="SB149" s="28">
        <f t="shared" ca="1" si="88"/>
        <v>0.2</v>
      </c>
      <c r="SC149" s="28">
        <f t="shared" ca="1" si="88"/>
        <v>0.2</v>
      </c>
    </row>
    <row r="150" spans="46:497" x14ac:dyDescent="0.2">
      <c r="CU150" s="3">
        <v>146</v>
      </c>
      <c r="CV150" s="28">
        <f>求节点($AT$5:$AT$10,AV$5:AV$10,将星节奏统计!BJ149)</f>
        <v>0.1</v>
      </c>
      <c r="CW150" s="28">
        <f>求节点($AT$5:$AT$10,AW$5:AW$10,将星节奏统计!BK149)</f>
        <v>0.1</v>
      </c>
      <c r="CX150" s="28">
        <f>求节点($AT$5:$AT$10,AX$5:AX$10,将星节奏统计!BL149)</f>
        <v>0.1</v>
      </c>
      <c r="CY150" s="28">
        <f>求节点($AT$5:$AT$10,AY$5:AY$10,将星节奏统计!BM149)</f>
        <v>0</v>
      </c>
      <c r="CZ150" s="28">
        <f>求节点($AT$5:$AT$10,AZ$5:AZ$10,将星节奏统计!BN149)</f>
        <v>0</v>
      </c>
      <c r="DA150" s="28">
        <f>求节点($AT$5:$AT$10,BA$5:BA$10,将星节奏统计!BO149)</f>
        <v>0</v>
      </c>
      <c r="DB150" s="28">
        <f>求节点($AT$5:$AT$10,BB$5:BB$10,将星节奏统计!BP149)</f>
        <v>0</v>
      </c>
      <c r="DC150" s="28">
        <f>求节点($AT$5:$AT$10,BC$5:BC$10,将星节奏统计!BQ149)</f>
        <v>0</v>
      </c>
      <c r="DD150" s="28">
        <f>求节点($AT$5:$AT$10,BD$5:BD$10,将星节奏统计!BR149)</f>
        <v>0</v>
      </c>
      <c r="DE150" s="28">
        <f>求节点($AT$5:$AT$10,BE$5:BE$10,将星节奏统计!BS149)</f>
        <v>0</v>
      </c>
      <c r="DF150" s="28">
        <f>求节点($AT$5:$AT$10,BF$5:BF$10,将星节奏统计!BT149)</f>
        <v>0</v>
      </c>
      <c r="DG150" s="28">
        <f>求节点($AT$5:$AT$10,BG$5:BG$10,将星节奏统计!BU149)</f>
        <v>0</v>
      </c>
      <c r="DH150" s="28">
        <f>求节点($AT$5:$AT$10,BH$5:BH$10,将星节奏统计!BV149)</f>
        <v>0</v>
      </c>
      <c r="DI150" s="28">
        <f>求节点($AT$5:$AT$10,BI$5:BI$10,将星节奏统计!BW149)</f>
        <v>0</v>
      </c>
      <c r="DJ150" s="28">
        <f>求节点($AT$5:$AT$10,BJ$5:BJ$10,将星节奏统计!BX149)</f>
        <v>0</v>
      </c>
      <c r="DK150" s="28">
        <f>求节点($AT$5:$AT$10,BK$5:BK$10,将星节奏统计!BY149)</f>
        <v>0</v>
      </c>
      <c r="DL150" s="28">
        <f>求节点($AT$5:$AT$10,BL$5:BL$10,将星节奏统计!BZ149)</f>
        <v>0.9</v>
      </c>
      <c r="DM150" s="28">
        <f>求节点($AT$5:$AT$10,BM$5:BM$10,将星节奏统计!CA149)</f>
        <v>0.9</v>
      </c>
      <c r="DN150" s="28">
        <f>求节点($AT$5:$AT$10,BN$5:BN$10,将星节奏统计!CB149)</f>
        <v>0.6</v>
      </c>
      <c r="DO150" s="28">
        <f>求节点($AT$5:$AT$10,BO$5:BO$10,将星节奏统计!CC149)</f>
        <v>0</v>
      </c>
      <c r="DP150" s="28">
        <f>求节点($AT$5:$AT$10,BP$5:BP$10,将星节奏统计!CD149)</f>
        <v>0.9</v>
      </c>
      <c r="DQ150" s="28">
        <f>求节点($AT$5:$AT$10,BQ$5:BQ$10,将星节奏统计!CE149)</f>
        <v>0.6</v>
      </c>
      <c r="DR150" s="28">
        <f>求节点($AT$5:$AT$10,BR$5:BR$10,将星节奏统计!CF149)</f>
        <v>0.9</v>
      </c>
      <c r="DS150" s="28">
        <f>求节点($AT$5:$AT$10,BS$5:BS$10,将星节奏统计!CG149)</f>
        <v>0</v>
      </c>
      <c r="DT150" s="28">
        <f>求节点($AT$5:$AT$10,BT$5:BT$10,将星节奏统计!CH149)</f>
        <v>0.6</v>
      </c>
      <c r="DU150" s="28">
        <f>求节点($AT$5:$AT$10,BU$5:BU$10,将星节奏统计!CI149)</f>
        <v>0.1</v>
      </c>
      <c r="DV150" s="28">
        <f>求节点($AT$5:$AT$10,BV$5:BV$10,将星节奏统计!CJ149)</f>
        <v>0.6</v>
      </c>
      <c r="DW150" s="28">
        <f>求节点($AT$5:$AT$10,BW$5:BW$10,将星节奏统计!CK149)</f>
        <v>0.5</v>
      </c>
      <c r="DX150" s="28">
        <f>求节点($AT$5:$AT$10,BX$5:BX$10,将星节奏统计!CL149)</f>
        <v>0.33</v>
      </c>
      <c r="DY150" s="28">
        <f>求节点($AT$5:$AT$10,BY$5:BY$10,将星节奏统计!CM149)</f>
        <v>0.5</v>
      </c>
      <c r="DZ150" s="28">
        <f>求节点($AT$5:$AT$10,BZ$5:BZ$10,将星节奏统计!CN149)</f>
        <v>0.33</v>
      </c>
      <c r="EA150" s="28">
        <f>求节点($AT$5:$AT$10,CA$5:CA$10,将星节奏统计!CO149)</f>
        <v>0.6</v>
      </c>
      <c r="EB150" s="28">
        <f>求节点($AT$5:$AT$10,CB$5:CB$10,将星节奏统计!CP149)</f>
        <v>0.6</v>
      </c>
      <c r="EC150" s="28">
        <f>求节点($AT$5:$AT$10,CC$5:CC$10,将星节奏统计!CQ149)</f>
        <v>0.6</v>
      </c>
      <c r="ED150" s="28">
        <f>求节点($AT$5:$AT$10,CD$5:CD$10,将星节奏统计!CR149)</f>
        <v>0.6</v>
      </c>
      <c r="EE150" s="28">
        <f>求节点($AT$5:$AT$10,CE$5:CE$10,将星节奏统计!CS149)</f>
        <v>0.4</v>
      </c>
      <c r="EF150" s="28">
        <f>求节点($AT$5:$AT$10,CF$5:CF$10,将星节奏统计!CT149)</f>
        <v>0.4</v>
      </c>
      <c r="EG150" s="28">
        <f>求节点($AT$5:$AT$10,CG$5:CG$10,将星节奏统计!CU149)</f>
        <v>0.4</v>
      </c>
      <c r="EH150" s="28">
        <f>求节点($AT$5:$AT$10,CH$5:CH$10,将星节奏统计!CV149)</f>
        <v>0.4</v>
      </c>
      <c r="EI150" s="28">
        <f>求节点($AT$5:$AT$10,CI$5:CI$10,将星节奏统计!CW149)</f>
        <v>0.5</v>
      </c>
      <c r="EJ150" s="28">
        <f>求节点($AT$5:$AT$10,CJ$5:CJ$10,将星节奏统计!CX149)</f>
        <v>0.33</v>
      </c>
      <c r="EK150" s="28">
        <f>求节点($AT$5:$AT$10,CK$5:CK$10,将星节奏统计!CY149)</f>
        <v>0</v>
      </c>
      <c r="EL150" s="28">
        <f>求节点($AT$5:$AT$10,CL$5:CL$10,将星节奏统计!CZ149)</f>
        <v>0</v>
      </c>
      <c r="EM150" s="28">
        <f>求节点($AT$5:$AT$10,CM$5:CM$10,将星节奏统计!DA149)</f>
        <v>0</v>
      </c>
      <c r="EN150" s="28">
        <f>求节点($AT$5:$AT$10,CN$5:CN$10,将星节奏统计!DB149)</f>
        <v>0</v>
      </c>
      <c r="EO150" s="28">
        <f>求节点($AT$5:$AT$10,CO$5:CO$10,将星节奏统计!DC149)</f>
        <v>0</v>
      </c>
      <c r="EP150" s="28">
        <f>求节点($AT$5:$AT$10,CP$5:CP$10,将星节奏统计!DD149)</f>
        <v>0</v>
      </c>
      <c r="EQ150" s="28">
        <f>求节点($AT$5:$AT$10,CQ$5:CQ$10,将星节奏统计!DE149)</f>
        <v>0</v>
      </c>
      <c r="ER150" s="28">
        <f>求节点($AT$5:$AT$10,CR$5:CR$10,将星节奏统计!DF149)</f>
        <v>0</v>
      </c>
      <c r="ES150" s="28">
        <f>求节点($AT$5:$AT$10,CS$5:CS$10,将星节奏统计!DG149)</f>
        <v>0</v>
      </c>
      <c r="ET150" s="28">
        <f>求节点($AT$17:$AT$22,AV$17:AV$22,将星节奏统计!DJ149)</f>
        <v>0</v>
      </c>
      <c r="EU150" s="28">
        <f>求节点($AT$17:$AT$22,AW$17:AW$22,将星节奏统计!DK149)</f>
        <v>0</v>
      </c>
      <c r="EV150" s="28">
        <f>求节点($AT$17:$AT$22,AX$17:AX$22,将星节奏统计!DL149)</f>
        <v>0</v>
      </c>
      <c r="EW150" s="28">
        <f>求节点($AT$17:$AT$22,AY$17:AY$22,将星节奏统计!DM149)</f>
        <v>2.1575315301023551E-4</v>
      </c>
      <c r="EX150" s="28">
        <f>求节点($AT$17:$AT$22,AZ$17:AZ$22,将星节奏统计!DN149)</f>
        <v>3.2362972951534633E-4</v>
      </c>
      <c r="EY150" s="28">
        <f>求节点($AT$17:$AT$22,BA$17:BA$22,将星节奏统计!DO149)</f>
        <v>3.2362972951534633E-4</v>
      </c>
      <c r="EZ150" s="28">
        <f>求节点($AT$17:$AT$22,BB$17:BB$22,将星节奏统计!DP149)</f>
        <v>4.9034807502325306E-4</v>
      </c>
      <c r="FA150" s="28">
        <f>求节点($AT$17:$AT$22,BC$17:BC$22,将星节奏统计!DQ149)</f>
        <v>0</v>
      </c>
      <c r="FB150" s="28">
        <f>求节点($AT$17:$AT$22,BD$17:BD$22,将星节奏统计!DR149)</f>
        <v>3.2362972951534633E-4</v>
      </c>
      <c r="FC150" s="28">
        <f>求节点($AT$17:$AT$22,BE$17:BE$22,将星节奏统计!DS149)</f>
        <v>0</v>
      </c>
      <c r="FD150" s="28">
        <f>求节点($AT$17:$AT$22,BF$17:BF$22,将星节奏统计!DT149)</f>
        <v>0</v>
      </c>
      <c r="FE150" s="28">
        <f>求节点($AT$17:$AT$22,BG$17:BG$22,将星节奏统计!DU149)</f>
        <v>0</v>
      </c>
      <c r="FF150" s="28">
        <f>求节点($AT$17:$AT$22,BH$17:BH$22,将星节奏统计!DV149)</f>
        <v>0</v>
      </c>
      <c r="FG150" s="28">
        <f>求节点($AT$17:$AT$22,BI$17:BI$22,将星节奏统计!DW149)</f>
        <v>0</v>
      </c>
      <c r="FH150" s="28">
        <f>求节点($AT$17:$AT$22,BJ$17:BJ$22,将星节奏统计!DX149)</f>
        <v>0</v>
      </c>
      <c r="FI150" s="28">
        <f>求节点($AT$17:$AT$22,BK$17:BK$22,将星节奏统计!DY149)</f>
        <v>0</v>
      </c>
      <c r="FJ150" s="28">
        <f>求节点($AT$17:$AT$22,BL$17:BL$22,将星节奏统计!DZ149)</f>
        <v>0</v>
      </c>
      <c r="FK150" s="28">
        <f>求节点($AT$17:$AT$22,BM$17:BM$22,将星节奏统计!EA149)</f>
        <v>0</v>
      </c>
      <c r="FL150" s="28">
        <f>求节点($AT$17:$AT$22,BN$17:BN$22,将星节奏统计!EB149)</f>
        <v>0</v>
      </c>
      <c r="FM150" s="28">
        <f>求节点($AT$17:$AT$22,BO$17:BO$22,将星节奏统计!EC149)</f>
        <v>0</v>
      </c>
      <c r="FN150" s="28">
        <f>求节点($AT$5:$AT$10,AV$5:AV$10,将星节奏统计!EG149)</f>
        <v>0.1</v>
      </c>
      <c r="FO150" s="28">
        <f>求节点($AT$5:$AT$10,AW$5:AW$10,将星节奏统计!EH149)</f>
        <v>0.1</v>
      </c>
      <c r="FP150" s="28">
        <f>求节点($AT$5:$AT$10,AX$5:AX$10,将星节奏统计!EI149)</f>
        <v>0.1</v>
      </c>
      <c r="FQ150" s="28">
        <f>求节点($AT$5:$AT$10,AY$5:AY$10,将星节奏统计!EJ149)</f>
        <v>0</v>
      </c>
      <c r="FR150" s="28">
        <f>求节点($AT$5:$AT$10,AZ$5:AZ$10,将星节奏统计!EK149)</f>
        <v>0</v>
      </c>
      <c r="FS150" s="28">
        <f>求节点($AT$5:$AT$10,BA$5:BA$10,将星节奏统计!EL149)</f>
        <v>0</v>
      </c>
      <c r="FT150" s="28">
        <f>求节点($AT$5:$AT$10,BB$5:BB$10,将星节奏统计!EM149)</f>
        <v>0</v>
      </c>
      <c r="FU150" s="28">
        <f>求节点($AT$5:$AT$10,BC$5:BC$10,将星节奏统计!EN149)</f>
        <v>0</v>
      </c>
      <c r="FV150" s="28">
        <f>求节点($AT$5:$AT$10,BD$5:BD$10,将星节奏统计!EO149)</f>
        <v>0</v>
      </c>
      <c r="FW150" s="28">
        <f>求节点($AT$5:$AT$10,BE$5:BE$10,将星节奏统计!EP149)</f>
        <v>0</v>
      </c>
      <c r="FX150" s="28">
        <f>求节点($AT$5:$AT$10,BF$5:BF$10,将星节奏统计!EQ149)</f>
        <v>0</v>
      </c>
      <c r="FY150" s="28">
        <f>求节点($AT$5:$AT$10,BG$5:BG$10,将星节奏统计!ER149)</f>
        <v>0</v>
      </c>
      <c r="FZ150" s="28">
        <f>求节点($AT$5:$AT$10,BH$5:BH$10,将星节奏统计!ES149)</f>
        <v>0</v>
      </c>
      <c r="GA150" s="28">
        <f>求节点($AT$5:$AT$10,BI$5:BI$10,将星节奏统计!ET149)</f>
        <v>0</v>
      </c>
      <c r="GB150" s="28">
        <f>求节点($AT$5:$AT$10,BJ$5:BJ$10,将星节奏统计!EU149)</f>
        <v>0</v>
      </c>
      <c r="GC150" s="28">
        <f>求节点($AT$5:$AT$10,BK$5:BK$10,将星节奏统计!EV149)</f>
        <v>0</v>
      </c>
      <c r="GD150" s="28">
        <f>求节点($AT$5:$AT$10,BL$5:BL$10,将星节奏统计!EW149)</f>
        <v>0.9</v>
      </c>
      <c r="GE150" s="28">
        <f>求节点($AT$5:$AT$10,BM$5:BM$10,将星节奏统计!EX149)</f>
        <v>0.9</v>
      </c>
      <c r="GF150" s="28">
        <f>求节点($AT$5:$AT$10,BN$5:BN$10,将星节奏统计!EY149)</f>
        <v>0.6</v>
      </c>
      <c r="GG150" s="28">
        <f>求节点($AT$5:$AT$10,BO$5:BO$10,将星节奏统计!EZ149)</f>
        <v>0</v>
      </c>
      <c r="GH150" s="28">
        <f>求节点($AT$5:$AT$10,BP$5:BP$10,将星节奏统计!FA149)</f>
        <v>0.9</v>
      </c>
      <c r="GI150" s="28">
        <f>求节点($AT$5:$AT$10,BQ$5:BQ$10,将星节奏统计!FB149)</f>
        <v>0.6</v>
      </c>
      <c r="GJ150" s="28">
        <f>求节点($AT$5:$AT$10,BR$5:BR$10,将星节奏统计!FC149)</f>
        <v>0.9</v>
      </c>
      <c r="GK150" s="28">
        <f>求节点($AT$5:$AT$10,BS$5:BS$10,将星节奏统计!FD149)</f>
        <v>0</v>
      </c>
      <c r="GL150" s="28">
        <f>求节点($AT$5:$AT$10,BT$5:BT$10,将星节奏统计!FE149)</f>
        <v>0.6</v>
      </c>
      <c r="GM150" s="28">
        <f>求节点($AT$5:$AT$10,BU$5:BU$10,将星节奏统计!FF149)</f>
        <v>0.1</v>
      </c>
      <c r="GN150" s="28">
        <f>求节点($AT$5:$AT$10,BV$5:BV$10,将星节奏统计!FG149)</f>
        <v>0.6</v>
      </c>
      <c r="GO150" s="28">
        <f>求节点($AT$5:$AT$10,BW$5:BW$10,将星节奏统计!FH149)</f>
        <v>0.5</v>
      </c>
      <c r="GP150" s="28">
        <f>求节点($AT$5:$AT$10,BX$5:BX$10,将星节奏统计!FI149)</f>
        <v>0.33</v>
      </c>
      <c r="GQ150" s="28">
        <f>求节点($AT$5:$AT$10,BY$5:BY$10,将星节奏统计!FJ149)</f>
        <v>0.5</v>
      </c>
      <c r="GR150" s="28">
        <f>求节点($AT$5:$AT$10,BZ$5:BZ$10,将星节奏统计!FK149)</f>
        <v>0.33</v>
      </c>
      <c r="GS150" s="28">
        <f>求节点($AT$5:$AT$10,CA$5:CA$10,将星节奏统计!FL149)</f>
        <v>0.6</v>
      </c>
      <c r="GT150" s="28">
        <f>求节点($AT$5:$AT$10,CB$5:CB$10,将星节奏统计!FM149)</f>
        <v>0.6</v>
      </c>
      <c r="GU150" s="28">
        <f>求节点($AT$5:$AT$10,CC$5:CC$10,将星节奏统计!FN149)</f>
        <v>0.6</v>
      </c>
      <c r="GV150" s="28">
        <f>求节点($AT$5:$AT$10,CD$5:CD$10,将星节奏统计!FO149)</f>
        <v>0.6</v>
      </c>
      <c r="GW150" s="28">
        <f>求节点($AT$5:$AT$10,CE$5:CE$10,将星节奏统计!FP149)</f>
        <v>0.4</v>
      </c>
      <c r="GX150" s="28">
        <f>求节点($AT$5:$AT$10,CF$5:CF$10,将星节奏统计!FQ149)</f>
        <v>0.4</v>
      </c>
      <c r="GY150" s="28">
        <f>求节点($AT$5:$AT$10,CG$5:CG$10,将星节奏统计!FR149)</f>
        <v>0.4</v>
      </c>
      <c r="GZ150" s="28">
        <f>求节点($AT$5:$AT$10,CH$5:CH$10,将星节奏统计!FS149)</f>
        <v>0.4</v>
      </c>
      <c r="HA150" s="28">
        <f>求节点($AT$5:$AT$10,CI$5:CI$10,将星节奏统计!FT149)</f>
        <v>0.5</v>
      </c>
      <c r="HB150" s="28">
        <f>求节点($AT$5:$AT$10,CJ$5:CJ$10,将星节奏统计!FU149)</f>
        <v>0.33</v>
      </c>
      <c r="HC150" s="28">
        <f>求节点($AT$5:$AT$10,CK$5:CK$10,将星节奏统计!FV149)</f>
        <v>0</v>
      </c>
      <c r="HD150" s="28">
        <f>求节点($AT$5:$AT$10,CL$5:CL$10,将星节奏统计!FW149)</f>
        <v>0</v>
      </c>
      <c r="HE150" s="28">
        <f>求节点($AT$5:$AT$10,CM$5:CM$10,将星节奏统计!FX149)</f>
        <v>0</v>
      </c>
      <c r="HF150" s="28">
        <f>求节点($AT$5:$AT$10,CN$5:CN$10,将星节奏统计!FY149)</f>
        <v>0</v>
      </c>
      <c r="HG150" s="28">
        <f>求节点($AT$5:$AT$10,CO$5:CO$10,将星节奏统计!FZ149)</f>
        <v>0</v>
      </c>
      <c r="HH150" s="28">
        <f>求节点($AT$5:$AT$10,CP$5:CP$10,将星节奏统计!GA149)</f>
        <v>0</v>
      </c>
      <c r="HI150" s="28">
        <f>求节点($AT$5:$AT$10,CQ$5:CQ$10,将星节奏统计!GB149)</f>
        <v>0</v>
      </c>
      <c r="HJ150" s="28">
        <f>求节点($AT$5:$AT$10,CR$5:CR$10,将星节奏统计!GC149)</f>
        <v>0</v>
      </c>
      <c r="HK150" s="28">
        <f>求节点($AT$5:$AT$10,CS$5:CS$10,将星节奏统计!GD149)</f>
        <v>0</v>
      </c>
      <c r="HL150" s="28">
        <f>求节点($AT$17:$AT$22,AV$17:AV$22,将星节奏统计!GG149)</f>
        <v>0</v>
      </c>
      <c r="HM150" s="28">
        <f>求节点($AT$17:$AT$22,AW$17:AW$22,将星节奏统计!GH149)</f>
        <v>0</v>
      </c>
      <c r="HN150" s="28">
        <f>求节点($AT$17:$AT$22,AX$17:AX$22,将星节奏统计!GI149)</f>
        <v>0</v>
      </c>
      <c r="HO150" s="28">
        <f>求节点($AT$17:$AT$22,AY$17:AY$22,将星节奏统计!GJ149)</f>
        <v>0</v>
      </c>
      <c r="HP150" s="28">
        <f>求节点($AT$17:$AT$22,AZ$17:AZ$22,将星节奏统计!GK149)</f>
        <v>0</v>
      </c>
      <c r="HQ150" s="28">
        <f>求节点($AT$17:$AT$22,BA$17:BA$22,将星节奏统计!GL149)</f>
        <v>0</v>
      </c>
      <c r="HR150" s="28">
        <f>求节点($AT$17:$AT$22,BB$17:BB$22,将星节奏统计!GM149)</f>
        <v>0</v>
      </c>
      <c r="HS150" s="28">
        <f>求节点($AT$17:$AT$22,BC$17:BC$22,将星节奏统计!GN149)</f>
        <v>0</v>
      </c>
      <c r="HT150" s="28">
        <f>求节点($AT$17:$AT$22,BD$17:BD$22,将星节奏统计!GO149)</f>
        <v>0</v>
      </c>
      <c r="HU150" s="28">
        <f>求节点($AT$17:$AT$22,BE$17:BE$22,将星节奏统计!GP149)</f>
        <v>0</v>
      </c>
      <c r="HV150" s="28">
        <f>求节点($AT$17:$AT$22,BF$17:BF$22,将星节奏统计!GQ149)</f>
        <v>0</v>
      </c>
      <c r="HW150" s="28">
        <f>求节点($AT$17:$AT$22,BG$17:BG$22,将星节奏统计!GR149)</f>
        <v>0</v>
      </c>
      <c r="HX150" s="28">
        <f>求节点($AT$17:$AT$22,BH$17:BH$22,将星节奏统计!GS149)</f>
        <v>0</v>
      </c>
      <c r="HY150" s="28">
        <f>求节点($AT$17:$AT$22,BI$17:BI$22,将星节奏统计!GT149)</f>
        <v>0</v>
      </c>
      <c r="HZ150" s="28">
        <f>求节点($AT$17:$AT$22,BJ$17:BJ$22,将星节奏统计!GU149)</f>
        <v>0</v>
      </c>
      <c r="IA150" s="28">
        <f>求节点($AT$17:$AT$22,BK$17:BK$22,将星节奏统计!GV149)</f>
        <v>0</v>
      </c>
      <c r="IB150" s="28">
        <f>求节点($AT$17:$AT$22,BL$17:BL$22,将星节奏统计!GW149)</f>
        <v>0</v>
      </c>
      <c r="IC150" s="28">
        <f>求节点($AT$17:$AT$22,BM$17:BM$22,将星节奏统计!GX149)</f>
        <v>0</v>
      </c>
      <c r="ID150" s="28">
        <f>求节点($AT$17:$AT$22,BN$17:BN$22,将星节奏统计!GY149)</f>
        <v>0</v>
      </c>
      <c r="IE150" s="28">
        <f>求节点($AT$17:$AT$22,BO$17:BO$22,将星节奏统计!GZ149)</f>
        <v>0</v>
      </c>
      <c r="IF150" s="28">
        <f>求节点($AT$5:$AT$10,AV$5:AV$10,将星节奏统计!HD149)</f>
        <v>0.1</v>
      </c>
      <c r="IG150" s="28">
        <f>求节点($AT$5:$AT$10,AW$5:AW$10,将星节奏统计!HE149)</f>
        <v>0.1</v>
      </c>
      <c r="IH150" s="28">
        <f>求节点($AT$5:$AT$10,AX$5:AX$10,将星节奏统计!HF149)</f>
        <v>0.1</v>
      </c>
      <c r="II150" s="28">
        <f>求节点($AT$5:$AT$10,AY$5:AY$10,将星节奏统计!HG149)</f>
        <v>0</v>
      </c>
      <c r="IJ150" s="28">
        <f>求节点($AT$5:$AT$10,AZ$5:AZ$10,将星节奏统计!HH149)</f>
        <v>0</v>
      </c>
      <c r="IK150" s="28">
        <f>求节点($AT$5:$AT$10,BA$5:BA$10,将星节奏统计!HI149)</f>
        <v>0</v>
      </c>
      <c r="IL150" s="28">
        <f>求节点($AT$5:$AT$10,BB$5:BB$10,将星节奏统计!HJ149)</f>
        <v>0</v>
      </c>
      <c r="IM150" s="28">
        <f>求节点($AT$5:$AT$10,BC$5:BC$10,将星节奏统计!HK149)</f>
        <v>0</v>
      </c>
      <c r="IN150" s="28">
        <f>求节点($AT$5:$AT$10,BD$5:BD$10,将星节奏统计!HL149)</f>
        <v>0</v>
      </c>
      <c r="IO150" s="28">
        <f>求节点($AT$5:$AT$10,BE$5:BE$10,将星节奏统计!HM149)</f>
        <v>0</v>
      </c>
      <c r="IP150" s="28">
        <f>求节点($AT$5:$AT$10,BF$5:BF$10,将星节奏统计!HN149)</f>
        <v>0</v>
      </c>
      <c r="IQ150" s="28">
        <f>求节点($AT$5:$AT$10,BG$5:BG$10,将星节奏统计!HO149)</f>
        <v>0</v>
      </c>
      <c r="IR150" s="28">
        <f>求节点($AT$5:$AT$10,BH$5:BH$10,将星节奏统计!HP149)</f>
        <v>0</v>
      </c>
      <c r="IS150" s="28">
        <f>求节点($AT$5:$AT$10,BI$5:BI$10,将星节奏统计!HQ149)</f>
        <v>0</v>
      </c>
      <c r="IT150" s="28">
        <f>求节点($AT$5:$AT$10,BJ$5:BJ$10,将星节奏统计!HR149)</f>
        <v>0</v>
      </c>
      <c r="IU150" s="28">
        <f>求节点($AT$5:$AT$10,BK$5:BK$10,将星节奏统计!HS149)</f>
        <v>0</v>
      </c>
      <c r="IV150" s="28">
        <f>求节点($AT$5:$AT$10,BL$5:BL$10,将星节奏统计!HT149)</f>
        <v>0.9</v>
      </c>
      <c r="IW150" s="28">
        <f>求节点($AT$5:$AT$10,BM$5:BM$10,将星节奏统计!HU149)</f>
        <v>0.9</v>
      </c>
      <c r="IX150" s="28">
        <f>求节点($AT$5:$AT$10,BN$5:BN$10,将星节奏统计!HV149)</f>
        <v>0.6</v>
      </c>
      <c r="IY150" s="28">
        <f>求节点($AT$5:$AT$10,BO$5:BO$10,将星节奏统计!HW149)</f>
        <v>0</v>
      </c>
      <c r="IZ150" s="28">
        <f>求节点($AT$5:$AT$10,BP$5:BP$10,将星节奏统计!HX149)</f>
        <v>0.9</v>
      </c>
      <c r="JA150" s="28">
        <f>求节点($AT$5:$AT$10,BQ$5:BQ$10,将星节奏统计!HY149)</f>
        <v>0.6</v>
      </c>
      <c r="JB150" s="28">
        <f>求节点($AT$5:$AT$10,BR$5:BR$10,将星节奏统计!HZ149)</f>
        <v>0.9</v>
      </c>
      <c r="JC150" s="28">
        <f>求节点($AT$5:$AT$10,BS$5:BS$10,将星节奏统计!IA149)</f>
        <v>0</v>
      </c>
      <c r="JD150" s="28">
        <f>求节点($AT$5:$AT$10,BT$5:BT$10,将星节奏统计!IB149)</f>
        <v>0.6</v>
      </c>
      <c r="JE150" s="28">
        <f>求节点($AT$5:$AT$10,BU$5:BU$10,将星节奏统计!IC149)</f>
        <v>0.1</v>
      </c>
      <c r="JF150" s="28">
        <f>求节点($AT$5:$AT$10,BV$5:BV$10,将星节奏统计!ID149)</f>
        <v>0.6</v>
      </c>
      <c r="JG150" s="28">
        <f>求节点($AT$5:$AT$10,BW$5:BW$10,将星节奏统计!IE149)</f>
        <v>0.5</v>
      </c>
      <c r="JH150" s="28">
        <f>求节点($AT$5:$AT$10,BX$5:BX$10,将星节奏统计!IF149)</f>
        <v>0.33</v>
      </c>
      <c r="JI150" s="28">
        <f>求节点($AT$5:$AT$10,BY$5:BY$10,将星节奏统计!IG149)</f>
        <v>0.5</v>
      </c>
      <c r="JJ150" s="28">
        <f>求节点($AT$5:$AT$10,BZ$5:BZ$10,将星节奏统计!IH149)</f>
        <v>0.33</v>
      </c>
      <c r="JK150" s="28">
        <f>求节点($AT$5:$AT$10,CA$5:CA$10,将星节奏统计!II149)</f>
        <v>0.6</v>
      </c>
      <c r="JL150" s="28">
        <f>求节点($AT$5:$AT$10,CB$5:CB$10,将星节奏统计!IJ149)</f>
        <v>0.6</v>
      </c>
      <c r="JM150" s="28">
        <f>求节点($AT$5:$AT$10,CC$5:CC$10,将星节奏统计!IK149)</f>
        <v>0.6</v>
      </c>
      <c r="JN150" s="28">
        <f>求节点($AT$5:$AT$10,CD$5:CD$10,将星节奏统计!IL149)</f>
        <v>0.6</v>
      </c>
      <c r="JO150" s="28">
        <f>求节点($AT$5:$AT$10,CE$5:CE$10,将星节奏统计!IM149)</f>
        <v>0.4</v>
      </c>
      <c r="JP150" s="28">
        <f>求节点($AT$5:$AT$10,CF$5:CF$10,将星节奏统计!IN149)</f>
        <v>0.4</v>
      </c>
      <c r="JQ150" s="28">
        <f>求节点($AT$5:$AT$10,CG$5:CG$10,将星节奏统计!IO149)</f>
        <v>0.4</v>
      </c>
      <c r="JR150" s="28">
        <f>求节点($AT$5:$AT$10,CH$5:CH$10,将星节奏统计!IP149)</f>
        <v>0.4</v>
      </c>
      <c r="JS150" s="28">
        <f>求节点($AT$5:$AT$10,CI$5:CI$10,将星节奏统计!IQ149)</f>
        <v>0.5</v>
      </c>
      <c r="JT150" s="28">
        <f>求节点($AT$5:$AT$10,CJ$5:CJ$10,将星节奏统计!IR149)</f>
        <v>0.33</v>
      </c>
      <c r="JU150" s="28">
        <f>求节点($AT$5:$AT$10,CK$5:CK$10,将星节奏统计!IS149)</f>
        <v>0</v>
      </c>
      <c r="JV150" s="28">
        <f>求节点($AT$5:$AT$10,CL$5:CL$10,将星节奏统计!IT149)</f>
        <v>0</v>
      </c>
      <c r="JW150" s="28">
        <f>求节点($AT$5:$AT$10,CM$5:CM$10,将星节奏统计!IU149)</f>
        <v>0</v>
      </c>
      <c r="JX150" s="28">
        <f>求节点($AT$5:$AT$10,CN$5:CN$10,将星节奏统计!IV149)</f>
        <v>0</v>
      </c>
      <c r="JY150" s="28">
        <f>求节点($AT$5:$AT$10,CO$5:CO$10,将星节奏统计!IW149)</f>
        <v>0</v>
      </c>
      <c r="JZ150" s="28">
        <f>求节点($AT$5:$AT$10,CP$5:CP$10,将星节奏统计!IX149)</f>
        <v>0</v>
      </c>
      <c r="KA150" s="28">
        <f>求节点($AT$5:$AT$10,CQ$5:CQ$10,将星节奏统计!IY149)</f>
        <v>0</v>
      </c>
      <c r="KB150" s="28">
        <f>求节点($AT$5:$AT$10,CR$5:CR$10,将星节奏统计!IZ149)</f>
        <v>0</v>
      </c>
      <c r="KC150" s="28">
        <f>求节点($AT$5:$AT$10,CS$5:CS$10,将星节奏统计!JA149)</f>
        <v>0</v>
      </c>
      <c r="KD150" s="28">
        <f>求节点($AT$17:$AT$22,AV$17:AV$22,将星节奏统计!JD149)</f>
        <v>0</v>
      </c>
      <c r="KE150" s="28">
        <f>求节点($AT$17:$AT$22,AW$17:AW$22,将星节奏统计!JE149)</f>
        <v>0</v>
      </c>
      <c r="KF150" s="28">
        <f>求节点($AT$17:$AT$22,AX$17:AX$22,将星节奏统计!JF149)</f>
        <v>0</v>
      </c>
      <c r="KG150" s="28">
        <f>求节点($AT$17:$AT$22,AY$17:AY$22,将星节奏统计!JG149)</f>
        <v>2.1575315301023551E-4</v>
      </c>
      <c r="KH150" s="28">
        <f>求节点($AT$17:$AT$22,AZ$17:AZ$22,将星节奏统计!JH149)</f>
        <v>3.2362972951534633E-4</v>
      </c>
      <c r="KI150" s="28">
        <f>求节点($AT$17:$AT$22,BA$17:BA$22,将星节奏统计!JI149)</f>
        <v>3.2362972951534633E-4</v>
      </c>
      <c r="KJ150" s="28">
        <f>求节点($AT$17:$AT$22,BB$17:BB$22,将星节奏统计!JJ149)</f>
        <v>4.9034807502325306E-4</v>
      </c>
      <c r="KK150" s="28">
        <f>求节点($AT$17:$AT$22,BC$17:BC$22,将星节奏统计!JK149)</f>
        <v>0</v>
      </c>
      <c r="KL150" s="28">
        <f>求节点($AT$17:$AT$22,BD$17:BD$22,将星节奏统计!JL149)</f>
        <v>3.2362972951534633E-4</v>
      </c>
      <c r="KM150" s="28">
        <f>求节点($AT$17:$AT$22,BE$17:BE$22,将星节奏统计!JM149)</f>
        <v>0</v>
      </c>
      <c r="KN150" s="28">
        <f>求节点($AT$17:$AT$22,BF$17:BF$22,将星节奏统计!JN149)</f>
        <v>0</v>
      </c>
      <c r="KO150" s="28">
        <f>求节点($AT$17:$AT$22,BG$17:BG$22,将星节奏统计!JO149)</f>
        <v>0</v>
      </c>
      <c r="KP150" s="28">
        <f>求节点($AT$17:$AT$22,BH$17:BH$22,将星节奏统计!JP149)</f>
        <v>0</v>
      </c>
      <c r="KQ150" s="28">
        <f>求节点($AT$17:$AT$22,BI$17:BI$22,将星节奏统计!JQ149)</f>
        <v>0</v>
      </c>
      <c r="KR150" s="28">
        <f>求节点($AT$17:$AT$22,BJ$17:BJ$22,将星节奏统计!JR149)</f>
        <v>0</v>
      </c>
      <c r="KS150" s="28">
        <f>求节点($AT$17:$AT$22,BK$17:BK$22,将星节奏统计!JS149)</f>
        <v>0</v>
      </c>
      <c r="KT150" s="28">
        <f>求节点($AT$17:$AT$22,BL$17:BL$22,将星节奏统计!JT149)</f>
        <v>0</v>
      </c>
      <c r="KU150" s="28">
        <f>求节点($AT$17:$AT$22,BM$17:BM$22,将星节奏统计!JU149)</f>
        <v>0</v>
      </c>
      <c r="KV150" s="28">
        <f>求节点($AT$17:$AT$22,BN$17:BN$22,将星节奏统计!JV149)</f>
        <v>0</v>
      </c>
      <c r="KW150" s="28">
        <f>求节点($AT$17:$AT$22,BO$17:BO$22,将星节奏统计!JW149)</f>
        <v>0</v>
      </c>
      <c r="KX150" s="28">
        <f>求节点($AT$5:$AT$10,AV$5:AV$10,将星节奏统计!KA149)</f>
        <v>0.1</v>
      </c>
      <c r="KY150" s="28">
        <f>求节点($AT$5:$AT$10,AW$5:AW$10,将星节奏统计!KB149)</f>
        <v>0.1</v>
      </c>
      <c r="KZ150" s="28">
        <f>求节点($AT$5:$AT$10,AX$5:AX$10,将星节奏统计!KC149)</f>
        <v>0.1</v>
      </c>
      <c r="LA150" s="28">
        <f>求节点($AT$5:$AT$10,AY$5:AY$10,将星节奏统计!KD149)</f>
        <v>0</v>
      </c>
      <c r="LB150" s="28">
        <f>求节点($AT$5:$AT$10,AZ$5:AZ$10,将星节奏统计!KE149)</f>
        <v>0</v>
      </c>
      <c r="LC150" s="28">
        <f>求节点($AT$5:$AT$10,BA$5:BA$10,将星节奏统计!KF149)</f>
        <v>0</v>
      </c>
      <c r="LD150" s="28">
        <f>求节点($AT$5:$AT$10,BB$5:BB$10,将星节奏统计!KG149)</f>
        <v>0</v>
      </c>
      <c r="LE150" s="28">
        <f>求节点($AT$5:$AT$10,BC$5:BC$10,将星节奏统计!KH149)</f>
        <v>0</v>
      </c>
      <c r="LF150" s="28">
        <f>求节点($AT$5:$AT$10,BD$5:BD$10,将星节奏统计!KI149)</f>
        <v>0</v>
      </c>
      <c r="LG150" s="28">
        <f>求节点($AT$5:$AT$10,BE$5:BE$10,将星节奏统计!KJ149)</f>
        <v>0</v>
      </c>
      <c r="LH150" s="28">
        <f>求节点($AT$5:$AT$10,BF$5:BF$10,将星节奏统计!KK149)</f>
        <v>0</v>
      </c>
      <c r="LI150" s="28">
        <f>求节点($AT$5:$AT$10,BG$5:BG$10,将星节奏统计!KL149)</f>
        <v>0</v>
      </c>
      <c r="LJ150" s="28">
        <f>求节点($AT$5:$AT$10,BH$5:BH$10,将星节奏统计!KM149)</f>
        <v>0</v>
      </c>
      <c r="LK150" s="28">
        <f>求节点($AT$5:$AT$10,BI$5:BI$10,将星节奏统计!KN149)</f>
        <v>0</v>
      </c>
      <c r="LL150" s="28">
        <f>求节点($AT$5:$AT$10,BJ$5:BJ$10,将星节奏统计!KO149)</f>
        <v>0</v>
      </c>
      <c r="LM150" s="28">
        <f>求节点($AT$5:$AT$10,BK$5:BK$10,将星节奏统计!KP149)</f>
        <v>0</v>
      </c>
      <c r="LN150" s="28">
        <f>求节点($AT$5:$AT$10,BL$5:BL$10,将星节奏统计!KQ149)</f>
        <v>0.9</v>
      </c>
      <c r="LO150" s="28">
        <f>求节点($AT$5:$AT$10,BM$5:BM$10,将星节奏统计!KR149)</f>
        <v>0.9</v>
      </c>
      <c r="LP150" s="28">
        <f>求节点($AT$5:$AT$10,BN$5:BN$10,将星节奏统计!KS149)</f>
        <v>0.6</v>
      </c>
      <c r="LQ150" s="28">
        <f>求节点($AT$5:$AT$10,BO$5:BO$10,将星节奏统计!KT149)</f>
        <v>0</v>
      </c>
      <c r="LR150" s="28">
        <f>求节点($AT$5:$AT$10,BP$5:BP$10,将星节奏统计!KU149)</f>
        <v>0.9</v>
      </c>
      <c r="LS150" s="28">
        <f>求节点($AT$5:$AT$10,BQ$5:BQ$10,将星节奏统计!KV149)</f>
        <v>0.6</v>
      </c>
      <c r="LT150" s="28">
        <f>求节点($AT$5:$AT$10,BR$5:BR$10,将星节奏统计!KW149)</f>
        <v>0.9</v>
      </c>
      <c r="LU150" s="28">
        <f>求节点($AT$5:$AT$10,BS$5:BS$10,将星节奏统计!KX149)</f>
        <v>0</v>
      </c>
      <c r="LV150" s="28">
        <f>求节点($AT$5:$AT$10,BT$5:BT$10,将星节奏统计!KY149)</f>
        <v>0.6</v>
      </c>
      <c r="LW150" s="28">
        <f>求节点($AT$5:$AT$10,BU$5:BU$10,将星节奏统计!KZ149)</f>
        <v>0.1</v>
      </c>
      <c r="LX150" s="28">
        <f>求节点($AT$5:$AT$10,BV$5:BV$10,将星节奏统计!LA149)</f>
        <v>0.6</v>
      </c>
      <c r="LY150" s="28">
        <f>求节点($AT$5:$AT$10,BW$5:BW$10,将星节奏统计!LB149)</f>
        <v>0.5</v>
      </c>
      <c r="LZ150" s="28">
        <f>求节点($AT$5:$AT$10,BX$5:BX$10,将星节奏统计!LC149)</f>
        <v>0.33</v>
      </c>
      <c r="MA150" s="28">
        <f>求节点($AT$5:$AT$10,BY$5:BY$10,将星节奏统计!LD149)</f>
        <v>0.5</v>
      </c>
      <c r="MB150" s="28">
        <f>求节点($AT$5:$AT$10,BZ$5:BZ$10,将星节奏统计!LE149)</f>
        <v>0.33</v>
      </c>
      <c r="MC150" s="28">
        <f>求节点($AT$5:$AT$10,CA$5:CA$10,将星节奏统计!LF149)</f>
        <v>0.6</v>
      </c>
      <c r="MD150" s="28">
        <f>求节点($AT$5:$AT$10,CB$5:CB$10,将星节奏统计!LG149)</f>
        <v>0.6</v>
      </c>
      <c r="ME150" s="28">
        <f>求节点($AT$5:$AT$10,CC$5:CC$10,将星节奏统计!LH149)</f>
        <v>0.6</v>
      </c>
      <c r="MF150" s="28">
        <f>求节点($AT$5:$AT$10,CD$5:CD$10,将星节奏统计!LI149)</f>
        <v>0.6</v>
      </c>
      <c r="MG150" s="28">
        <f>求节点($AT$5:$AT$10,CE$5:CE$10,将星节奏统计!LJ149)</f>
        <v>0.4</v>
      </c>
      <c r="MH150" s="28">
        <f>求节点($AT$5:$AT$10,CF$5:CF$10,将星节奏统计!LK149)</f>
        <v>0.4</v>
      </c>
      <c r="MI150" s="28">
        <f>求节点($AT$5:$AT$10,CG$5:CG$10,将星节奏统计!LL149)</f>
        <v>0.4</v>
      </c>
      <c r="MJ150" s="28">
        <f>求节点($AT$5:$AT$10,CH$5:CH$10,将星节奏统计!LM149)</f>
        <v>0.4</v>
      </c>
      <c r="MK150" s="28">
        <f>求节点($AT$5:$AT$10,CI$5:CI$10,将星节奏统计!LN149)</f>
        <v>0.5</v>
      </c>
      <c r="ML150" s="28">
        <f>求节点($AT$5:$AT$10,CJ$5:CJ$10,将星节奏统计!LO149)</f>
        <v>0.33</v>
      </c>
      <c r="MM150" s="28">
        <f>求节点($AT$5:$AT$10,CK$5:CK$10,将星节奏统计!LP149)</f>
        <v>0</v>
      </c>
      <c r="MN150" s="28">
        <f>求节点($AT$5:$AT$10,CL$5:CL$10,将星节奏统计!LQ149)</f>
        <v>0</v>
      </c>
      <c r="MO150" s="28">
        <f>求节点($AT$5:$AT$10,CM$5:CM$10,将星节奏统计!LR149)</f>
        <v>0</v>
      </c>
      <c r="MP150" s="28">
        <f>求节点($AT$5:$AT$10,CN$5:CN$10,将星节奏统计!LS149)</f>
        <v>0</v>
      </c>
      <c r="MQ150" s="28">
        <f>求节点($AT$5:$AT$10,CO$5:CO$10,将星节奏统计!LT149)</f>
        <v>0</v>
      </c>
      <c r="MR150" s="28">
        <f>求节点($AT$5:$AT$10,CP$5:CP$10,将星节奏统计!LU149)</f>
        <v>0</v>
      </c>
      <c r="MS150" s="28">
        <f>求节点($AT$5:$AT$10,CQ$5:CQ$10,将星节奏统计!LV149)</f>
        <v>0</v>
      </c>
      <c r="MT150" s="28">
        <f>求节点($AT$5:$AT$10,CR$5:CR$10,将星节奏统计!LW149)</f>
        <v>0</v>
      </c>
      <c r="MU150" s="28">
        <f>求节点($AT$5:$AT$10,CS$5:CS$10,将星节奏统计!LX149)</f>
        <v>0</v>
      </c>
      <c r="MV150" s="28">
        <f>求节点($AT$17:$AT$22,AV$17:AV$22,将星节奏统计!MA149)</f>
        <v>0</v>
      </c>
      <c r="MW150" s="28">
        <f>求节点($AT$17:$AT$22,AW$17:AW$22,将星节奏统计!MB149)</f>
        <v>0</v>
      </c>
      <c r="MX150" s="28">
        <f>求节点($AT$17:$AT$22,AX$17:AX$22,将星节奏统计!MC149)</f>
        <v>0</v>
      </c>
      <c r="MY150" s="28">
        <f>求节点($AT$17:$AT$22,AY$17:AY$22,将星节奏统计!MD149)</f>
        <v>0</v>
      </c>
      <c r="MZ150" s="28">
        <f>求节点($AT$17:$AT$22,AZ$17:AZ$22,将星节奏统计!ME149)</f>
        <v>0</v>
      </c>
      <c r="NA150" s="28">
        <f>求节点($AT$17:$AT$22,BA$17:BA$22,将星节奏统计!MF149)</f>
        <v>0</v>
      </c>
      <c r="NB150" s="28">
        <f>求节点($AT$17:$AT$22,BB$17:BB$22,将星节奏统计!MG149)</f>
        <v>0</v>
      </c>
      <c r="NC150" s="28">
        <f>求节点($AT$17:$AT$22,BC$17:BC$22,将星节奏统计!MH149)</f>
        <v>0</v>
      </c>
      <c r="ND150" s="28">
        <f>求节点($AT$17:$AT$22,BD$17:BD$22,将星节奏统计!MI149)</f>
        <v>0</v>
      </c>
      <c r="NE150" s="28">
        <f>求节点($AT$17:$AT$22,BE$17:BE$22,将星节奏统计!MJ149)</f>
        <v>0</v>
      </c>
      <c r="NF150" s="28">
        <f>求节点($AT$17:$AT$22,BF$17:BF$22,将星节奏统计!MK149)</f>
        <v>0</v>
      </c>
      <c r="NG150" s="28">
        <f>求节点($AT$17:$AT$22,BG$17:BG$22,将星节奏统计!ML149)</f>
        <v>0</v>
      </c>
      <c r="NH150" s="28">
        <f>求节点($AT$17:$AT$22,BH$17:BH$22,将星节奏统计!MM149)</f>
        <v>0</v>
      </c>
      <c r="NI150" s="28">
        <f>求节点($AT$17:$AT$22,BI$17:BI$22,将星节奏统计!MN149)</f>
        <v>0</v>
      </c>
      <c r="NJ150" s="28">
        <f>求节点($AT$17:$AT$22,BJ$17:BJ$22,将星节奏统计!MO149)</f>
        <v>0</v>
      </c>
      <c r="NK150" s="28">
        <f>求节点($AT$17:$AT$22,BK$17:BK$22,将星节奏统计!MP149)</f>
        <v>0</v>
      </c>
      <c r="NL150" s="28">
        <f>求节点($AT$17:$AT$22,BL$17:BL$22,将星节奏统计!MQ149)</f>
        <v>0</v>
      </c>
      <c r="NM150" s="28">
        <f>求节点($AT$17:$AT$22,BM$17:BM$22,将星节奏统计!MR149)</f>
        <v>0</v>
      </c>
      <c r="NN150" s="28">
        <f>求节点($AT$17:$AT$22,BN$17:BN$22,将星节奏统计!MS149)</f>
        <v>0</v>
      </c>
      <c r="NO150" s="28">
        <f>求节点($AT$17:$AT$22,BO$17:BO$22,将星节奏统计!MT149)</f>
        <v>0</v>
      </c>
      <c r="NP150" s="28">
        <f>求节点($AT$5:$AT$10,AV$5:AV$10,将星节奏统计!MX149)</f>
        <v>0.1</v>
      </c>
      <c r="NQ150" s="28">
        <f>求节点($AT$5:$AT$10,AW$5:AW$10,将星节奏统计!MY149)</f>
        <v>0.1</v>
      </c>
      <c r="NR150" s="28">
        <f>求节点($AT$5:$AT$10,AX$5:AX$10,将星节奏统计!MZ149)</f>
        <v>0.1</v>
      </c>
      <c r="NS150" s="28">
        <f>求节点($AT$5:$AT$10,AY$5:AY$10,将星节奏统计!NA149)</f>
        <v>0</v>
      </c>
      <c r="NT150" s="28">
        <f>求节点($AT$5:$AT$10,AZ$5:AZ$10,将星节奏统计!NB149)</f>
        <v>0</v>
      </c>
      <c r="NU150" s="28">
        <f>求节点($AT$5:$AT$10,BA$5:BA$10,将星节奏统计!NC149)</f>
        <v>0</v>
      </c>
      <c r="NV150" s="28">
        <f>求节点($AT$5:$AT$10,BB$5:BB$10,将星节奏统计!ND149)</f>
        <v>0</v>
      </c>
      <c r="NW150" s="28">
        <f>求节点($AT$5:$AT$10,BC$5:BC$10,将星节奏统计!NE149)</f>
        <v>0</v>
      </c>
      <c r="NX150" s="28">
        <f>求节点($AT$5:$AT$10,BD$5:BD$10,将星节奏统计!NF149)</f>
        <v>0</v>
      </c>
      <c r="NY150" s="28">
        <f>求节点($AT$5:$AT$10,BE$5:BE$10,将星节奏统计!NG149)</f>
        <v>0</v>
      </c>
      <c r="NZ150" s="28">
        <f>求节点($AT$5:$AT$10,BF$5:BF$10,将星节奏统计!NH149)</f>
        <v>0</v>
      </c>
      <c r="OA150" s="28">
        <f>求节点($AT$5:$AT$10,BG$5:BG$10,将星节奏统计!NI149)</f>
        <v>0</v>
      </c>
      <c r="OB150" s="28">
        <f>求节点($AT$5:$AT$10,BH$5:BH$10,将星节奏统计!NJ149)</f>
        <v>0</v>
      </c>
      <c r="OC150" s="28">
        <f>求节点($AT$5:$AT$10,BI$5:BI$10,将星节奏统计!NK149)</f>
        <v>0</v>
      </c>
      <c r="OD150" s="28">
        <f>求节点($AT$5:$AT$10,BJ$5:BJ$10,将星节奏统计!NL149)</f>
        <v>0</v>
      </c>
      <c r="OE150" s="28">
        <f>求节点($AT$5:$AT$10,BK$5:BK$10,将星节奏统计!NM149)</f>
        <v>0</v>
      </c>
      <c r="OF150" s="28">
        <f>求节点($AT$5:$AT$10,BL$5:BL$10,将星节奏统计!NN149)</f>
        <v>0.9</v>
      </c>
      <c r="OG150" s="28">
        <f>求节点($AT$5:$AT$10,BM$5:BM$10,将星节奏统计!NO149)</f>
        <v>0.9</v>
      </c>
      <c r="OH150" s="28">
        <f>求节点($AT$5:$AT$10,BN$5:BN$10,将星节奏统计!NP149)</f>
        <v>0.6</v>
      </c>
      <c r="OI150" s="28">
        <f>求节点($AT$5:$AT$10,BO$5:BO$10,将星节奏统计!NQ149)</f>
        <v>0</v>
      </c>
      <c r="OJ150" s="28">
        <f>求节点($AT$5:$AT$10,BP$5:BP$10,将星节奏统计!NR149)</f>
        <v>0.9</v>
      </c>
      <c r="OK150" s="28">
        <f>求节点($AT$5:$AT$10,BQ$5:BQ$10,将星节奏统计!NS149)</f>
        <v>0.6</v>
      </c>
      <c r="OL150" s="28">
        <f>求节点($AT$5:$AT$10,BR$5:BR$10,将星节奏统计!NT149)</f>
        <v>0.9</v>
      </c>
      <c r="OM150" s="28">
        <f>求节点($AT$5:$AT$10,BS$5:BS$10,将星节奏统计!NU149)</f>
        <v>0</v>
      </c>
      <c r="ON150" s="28">
        <f>求节点($AT$5:$AT$10,BT$5:BT$10,将星节奏统计!NV149)</f>
        <v>0.6</v>
      </c>
      <c r="OO150" s="28">
        <f>求节点($AT$5:$AT$10,BU$5:BU$10,将星节奏统计!NW149)</f>
        <v>0.1</v>
      </c>
      <c r="OP150" s="28">
        <f>求节点($AT$5:$AT$10,BV$5:BV$10,将星节奏统计!NX149)</f>
        <v>0.6</v>
      </c>
      <c r="OQ150" s="28">
        <f>求节点($AT$5:$AT$10,BW$5:BW$10,将星节奏统计!NY149)</f>
        <v>0.5</v>
      </c>
      <c r="OR150" s="28">
        <f>求节点($AT$5:$AT$10,BX$5:BX$10,将星节奏统计!NZ149)</f>
        <v>0.33</v>
      </c>
      <c r="OS150" s="28">
        <f>求节点($AT$5:$AT$10,BY$5:BY$10,将星节奏统计!OA149)</f>
        <v>0.5</v>
      </c>
      <c r="OT150" s="28">
        <f>求节点($AT$5:$AT$10,BZ$5:BZ$10,将星节奏统计!OB149)</f>
        <v>0.33</v>
      </c>
      <c r="OU150" s="28">
        <f>求节点($AT$5:$AT$10,CA$5:CA$10,将星节奏统计!OC149)</f>
        <v>0.6</v>
      </c>
      <c r="OV150" s="28">
        <f>求节点($AT$5:$AT$10,CB$5:CB$10,将星节奏统计!OD149)</f>
        <v>0.6</v>
      </c>
      <c r="OW150" s="28">
        <f>求节点($AT$5:$AT$10,CC$5:CC$10,将星节奏统计!OE149)</f>
        <v>0.6</v>
      </c>
      <c r="OX150" s="28">
        <f>求节点($AT$5:$AT$10,CD$5:CD$10,将星节奏统计!OF149)</f>
        <v>0.6</v>
      </c>
      <c r="OY150" s="28">
        <f>求节点($AT$5:$AT$10,CE$5:CE$10,将星节奏统计!OG149)</f>
        <v>0.4</v>
      </c>
      <c r="OZ150" s="28">
        <f>求节点($AT$5:$AT$10,CF$5:CF$10,将星节奏统计!OH149)</f>
        <v>0.4</v>
      </c>
      <c r="PA150" s="28">
        <f>求节点($AT$5:$AT$10,CG$5:CG$10,将星节奏统计!OI149)</f>
        <v>0.4</v>
      </c>
      <c r="PB150" s="28">
        <f>求节点($AT$5:$AT$10,CH$5:CH$10,将星节奏统计!OJ149)</f>
        <v>0.4</v>
      </c>
      <c r="PC150" s="28">
        <f>求节点($AT$5:$AT$10,CI$5:CI$10,将星节奏统计!OK149)</f>
        <v>0.5</v>
      </c>
      <c r="PD150" s="28">
        <f>求节点($AT$5:$AT$10,CJ$5:CJ$10,将星节奏统计!OL149)</f>
        <v>0.33</v>
      </c>
      <c r="PE150" s="28">
        <f>求节点($AT$5:$AT$10,CK$5:CK$10,将星节奏统计!OM149)</f>
        <v>0</v>
      </c>
      <c r="PF150" s="28">
        <f>求节点($AT$5:$AT$10,CL$5:CL$10,将星节奏统计!ON149)</f>
        <v>0</v>
      </c>
      <c r="PG150" s="28">
        <f>求节点($AT$5:$AT$10,CM$5:CM$10,将星节奏统计!OO149)</f>
        <v>0</v>
      </c>
      <c r="PH150" s="28">
        <f>求节点($AT$5:$AT$10,CN$5:CN$10,将星节奏统计!OP149)</f>
        <v>0</v>
      </c>
      <c r="PI150" s="28">
        <f>求节点($AT$5:$AT$10,CO$5:CO$10,将星节奏统计!OQ149)</f>
        <v>0</v>
      </c>
      <c r="PJ150" s="28">
        <f>求节点($AT$5:$AT$10,CP$5:CP$10,将星节奏统计!OR149)</f>
        <v>0</v>
      </c>
      <c r="PK150" s="28">
        <f>求节点($AT$5:$AT$10,CQ$5:CQ$10,将星节奏统计!OS149)</f>
        <v>0</v>
      </c>
      <c r="PL150" s="28">
        <f>求节点($AT$5:$AT$10,CR$5:CR$10,将星节奏统计!OT149)</f>
        <v>0</v>
      </c>
      <c r="PM150" s="28">
        <f>求节点($AT$5:$AT$10,CS$5:CS$10,将星节奏统计!OU149)</f>
        <v>0</v>
      </c>
      <c r="PN150" s="28">
        <f>求节点($AT$17:$AT$22,AV$17:AV$22,将星节奏统计!OX149)</f>
        <v>0</v>
      </c>
      <c r="PO150" s="28">
        <f>求节点($AT$17:$AT$22,AW$17:AW$22,将星节奏统计!OY149)</f>
        <v>0</v>
      </c>
      <c r="PP150" s="28">
        <f>求节点($AT$17:$AT$22,AX$17:AX$22,将星节奏统计!OZ149)</f>
        <v>0</v>
      </c>
      <c r="PQ150" s="28">
        <f>求节点($AT$17:$AT$22,AY$17:AY$22,将星节奏统计!PA149)</f>
        <v>2.3098278734036415E-4</v>
      </c>
      <c r="PR150" s="28">
        <f>求节点($AT$17:$AT$22,AZ$17:AZ$22,将星节奏统计!PB149)</f>
        <v>3.4647418101054969E-4</v>
      </c>
      <c r="PS150" s="28">
        <f>求节点($AT$17:$AT$22,BA$17:BA$22,将星节奏统计!PC149)</f>
        <v>3.4647418101054969E-4</v>
      </c>
      <c r="PT150" s="28">
        <f>求节点($AT$17:$AT$22,BB$17:BB$22,将星节奏统计!PD149)</f>
        <v>5.2496088031901353E-4</v>
      </c>
      <c r="PU150" s="28">
        <f>求节点($AT$17:$AT$22,BC$17:BC$22,将星节奏统计!PE149)</f>
        <v>0</v>
      </c>
      <c r="PV150" s="28">
        <f>求节点($AT$17:$AT$22,BD$17:BD$22,将星节奏统计!PF149)</f>
        <v>3.4647418101054969E-4</v>
      </c>
      <c r="PW150" s="28">
        <f>求节点($AT$17:$AT$22,BE$17:BE$22,将星节奏统计!PG149)</f>
        <v>0</v>
      </c>
      <c r="PX150" s="28">
        <f>求节点($AT$17:$AT$22,BF$17:BF$22,将星节奏统计!PH149)</f>
        <v>0</v>
      </c>
      <c r="PY150" s="28">
        <f>求节点($AT$17:$AT$22,BG$17:BG$22,将星节奏统计!PI149)</f>
        <v>0</v>
      </c>
      <c r="PZ150" s="28">
        <f>求节点($AT$17:$AT$22,BH$17:BH$22,将星节奏统计!PJ149)</f>
        <v>0</v>
      </c>
      <c r="QA150" s="28">
        <f>求节点($AT$17:$AT$22,BI$17:BI$22,将星节奏统计!PK149)</f>
        <v>0</v>
      </c>
      <c r="QB150" s="28">
        <f>求节点($AT$17:$AT$22,BJ$17:BJ$22,将星节奏统计!PL149)</f>
        <v>0</v>
      </c>
      <c r="QC150" s="28">
        <f>求节点($AT$17:$AT$22,BK$17:BK$22,将星节奏统计!PM149)</f>
        <v>0</v>
      </c>
      <c r="QD150" s="28">
        <f>求节点($AT$17:$AT$22,BL$17:BL$22,将星节奏统计!PN149)</f>
        <v>0</v>
      </c>
      <c r="QE150" s="28">
        <f>求节点($AT$17:$AT$22,BM$17:BM$22,将星节奏统计!PO149)</f>
        <v>0</v>
      </c>
      <c r="QF150" s="28">
        <f>求节点($AT$17:$AT$22,BN$17:BN$22,将星节奏统计!PP149)</f>
        <v>0</v>
      </c>
      <c r="QG150" s="28">
        <f>求节点($AT$17:$AT$22,BO$17:BO$22,将星节奏统计!PQ149)</f>
        <v>0</v>
      </c>
      <c r="QJ150" s="3">
        <v>146</v>
      </c>
      <c r="QK150" s="28">
        <f t="shared" ca="1" si="80"/>
        <v>1.5</v>
      </c>
      <c r="QL150" s="28">
        <f t="shared" ca="1" si="80"/>
        <v>1.5</v>
      </c>
      <c r="QM150" s="28">
        <f t="shared" ca="1" si="80"/>
        <v>1.5</v>
      </c>
      <c r="QN150" s="28">
        <f t="shared" ca="1" si="80"/>
        <v>1.5</v>
      </c>
      <c r="QO150" s="28">
        <f t="shared" ca="1" si="80"/>
        <v>1.5</v>
      </c>
      <c r="QP150" s="28">
        <f t="shared" ca="1" si="81"/>
        <v>1.5</v>
      </c>
      <c r="QQ150" s="28">
        <f t="shared" ca="1" si="81"/>
        <v>1.5</v>
      </c>
      <c r="QR150" s="28">
        <f t="shared" ca="1" si="81"/>
        <v>1.5</v>
      </c>
      <c r="QS150" s="28">
        <f t="shared" ca="1" si="81"/>
        <v>1.5</v>
      </c>
      <c r="QT150" s="28">
        <f t="shared" ca="1" si="81"/>
        <v>1.5</v>
      </c>
      <c r="QU150" s="28">
        <f t="shared" ca="1" si="82"/>
        <v>0.1</v>
      </c>
      <c r="QV150" s="28">
        <f t="shared" ca="1" si="82"/>
        <v>0.1</v>
      </c>
      <c r="QW150" s="28">
        <f t="shared" ca="1" si="82"/>
        <v>0.1</v>
      </c>
      <c r="QX150" s="28">
        <f t="shared" ca="1" si="82"/>
        <v>0.1</v>
      </c>
      <c r="QY150" s="28">
        <f t="shared" ca="1" si="82"/>
        <v>0.1</v>
      </c>
      <c r="QZ150" s="28">
        <f t="shared" ca="1" si="83"/>
        <v>1</v>
      </c>
      <c r="RA150" s="28">
        <f t="shared" ca="1" si="83"/>
        <v>1</v>
      </c>
      <c r="RB150" s="28">
        <f t="shared" ca="1" si="83"/>
        <v>1</v>
      </c>
      <c r="RC150" s="28">
        <f t="shared" ca="1" si="83"/>
        <v>1</v>
      </c>
      <c r="RD150" s="28">
        <f t="shared" ca="1" si="83"/>
        <v>1</v>
      </c>
      <c r="RE150" s="28">
        <f t="shared" ca="1" si="84"/>
        <v>0.99</v>
      </c>
      <c r="RF150" s="28">
        <f t="shared" ca="1" si="84"/>
        <v>0.99</v>
      </c>
      <c r="RG150" s="28">
        <f t="shared" ca="1" si="84"/>
        <v>0.99</v>
      </c>
      <c r="RH150" s="28">
        <f t="shared" ca="1" si="84"/>
        <v>0.99</v>
      </c>
      <c r="RI150" s="28">
        <f t="shared" ca="1" si="84"/>
        <v>0.99</v>
      </c>
      <c r="RJ150" s="28">
        <f t="shared" ca="1" si="85"/>
        <v>3.3834017176604531E-4</v>
      </c>
      <c r="RK150" s="28">
        <f t="shared" ca="1" si="85"/>
        <v>0</v>
      </c>
      <c r="RL150" s="28">
        <f t="shared" ca="1" si="85"/>
        <v>3.3834017176604531E-4</v>
      </c>
      <c r="RM150" s="28">
        <f t="shared" ca="1" si="85"/>
        <v>0</v>
      </c>
      <c r="RN150" s="28">
        <f t="shared" ca="1" si="85"/>
        <v>3.6222300742011927E-4</v>
      </c>
      <c r="RO150" s="28">
        <f t="shared" ca="1" si="86"/>
        <v>3.2362972951534633E-4</v>
      </c>
      <c r="RP150" s="28">
        <f t="shared" ca="1" si="86"/>
        <v>0</v>
      </c>
      <c r="RQ150" s="28">
        <f t="shared" ca="1" si="86"/>
        <v>3.2362972951534633E-4</v>
      </c>
      <c r="RR150" s="28">
        <f t="shared" ca="1" si="86"/>
        <v>0</v>
      </c>
      <c r="RS150" s="28">
        <f t="shared" ca="1" si="86"/>
        <v>3.4647418101054969E-4</v>
      </c>
      <c r="RT150" s="28">
        <f t="shared" ca="1" si="87"/>
        <v>0.1</v>
      </c>
      <c r="RU150" s="28">
        <f t="shared" ca="1" si="87"/>
        <v>0.1</v>
      </c>
      <c r="RV150" s="28">
        <f t="shared" ca="1" si="87"/>
        <v>0.1</v>
      </c>
      <c r="RW150" s="28">
        <f t="shared" ca="1" si="87"/>
        <v>0.1</v>
      </c>
      <c r="RX150" s="28">
        <f t="shared" ca="1" si="87"/>
        <v>0.1</v>
      </c>
      <c r="RY150" s="28">
        <f t="shared" ca="1" si="88"/>
        <v>0.2</v>
      </c>
      <c r="RZ150" s="28">
        <f t="shared" ca="1" si="88"/>
        <v>0.2</v>
      </c>
      <c r="SA150" s="28">
        <f t="shared" ca="1" si="88"/>
        <v>0.2</v>
      </c>
      <c r="SB150" s="28">
        <f t="shared" ca="1" si="88"/>
        <v>0.2</v>
      </c>
      <c r="SC150" s="28">
        <f t="shared" ca="1" si="88"/>
        <v>0.2</v>
      </c>
    </row>
    <row r="151" spans="46:497" x14ac:dyDescent="0.2">
      <c r="CU151" s="3">
        <v>147</v>
      </c>
      <c r="CV151" s="28">
        <f>求节点($AT$5:$AT$10,AV$5:AV$10,将星节奏统计!BJ150)</f>
        <v>0.1</v>
      </c>
      <c r="CW151" s="28">
        <f>求节点($AT$5:$AT$10,AW$5:AW$10,将星节奏统计!BK150)</f>
        <v>0.1</v>
      </c>
      <c r="CX151" s="28">
        <f>求节点($AT$5:$AT$10,AX$5:AX$10,将星节奏统计!BL150)</f>
        <v>0.1</v>
      </c>
      <c r="CY151" s="28">
        <f>求节点($AT$5:$AT$10,AY$5:AY$10,将星节奏统计!BM150)</f>
        <v>0</v>
      </c>
      <c r="CZ151" s="28">
        <f>求节点($AT$5:$AT$10,AZ$5:AZ$10,将星节奏统计!BN150)</f>
        <v>0</v>
      </c>
      <c r="DA151" s="28">
        <f>求节点($AT$5:$AT$10,BA$5:BA$10,将星节奏统计!BO150)</f>
        <v>0</v>
      </c>
      <c r="DB151" s="28">
        <f>求节点($AT$5:$AT$10,BB$5:BB$10,将星节奏统计!BP150)</f>
        <v>0</v>
      </c>
      <c r="DC151" s="28">
        <f>求节点($AT$5:$AT$10,BC$5:BC$10,将星节奏统计!BQ150)</f>
        <v>0</v>
      </c>
      <c r="DD151" s="28">
        <f>求节点($AT$5:$AT$10,BD$5:BD$10,将星节奏统计!BR150)</f>
        <v>0</v>
      </c>
      <c r="DE151" s="28">
        <f>求节点($AT$5:$AT$10,BE$5:BE$10,将星节奏统计!BS150)</f>
        <v>0</v>
      </c>
      <c r="DF151" s="28">
        <f>求节点($AT$5:$AT$10,BF$5:BF$10,将星节奏统计!BT150)</f>
        <v>0</v>
      </c>
      <c r="DG151" s="28">
        <f>求节点($AT$5:$AT$10,BG$5:BG$10,将星节奏统计!BU150)</f>
        <v>0</v>
      </c>
      <c r="DH151" s="28">
        <f>求节点($AT$5:$AT$10,BH$5:BH$10,将星节奏统计!BV150)</f>
        <v>0</v>
      </c>
      <c r="DI151" s="28">
        <f>求节点($AT$5:$AT$10,BI$5:BI$10,将星节奏统计!BW150)</f>
        <v>0</v>
      </c>
      <c r="DJ151" s="28">
        <f>求节点($AT$5:$AT$10,BJ$5:BJ$10,将星节奏统计!BX150)</f>
        <v>0</v>
      </c>
      <c r="DK151" s="28">
        <f>求节点($AT$5:$AT$10,BK$5:BK$10,将星节奏统计!BY150)</f>
        <v>0</v>
      </c>
      <c r="DL151" s="28">
        <f>求节点($AT$5:$AT$10,BL$5:BL$10,将星节奏统计!BZ150)</f>
        <v>0.9</v>
      </c>
      <c r="DM151" s="28">
        <f>求节点($AT$5:$AT$10,BM$5:BM$10,将星节奏统计!CA150)</f>
        <v>0.9</v>
      </c>
      <c r="DN151" s="28">
        <f>求节点($AT$5:$AT$10,BN$5:BN$10,将星节奏统计!CB150)</f>
        <v>0.6</v>
      </c>
      <c r="DO151" s="28">
        <f>求节点($AT$5:$AT$10,BO$5:BO$10,将星节奏统计!CC150)</f>
        <v>0</v>
      </c>
      <c r="DP151" s="28">
        <f>求节点($AT$5:$AT$10,BP$5:BP$10,将星节奏统计!CD150)</f>
        <v>0.9</v>
      </c>
      <c r="DQ151" s="28">
        <f>求节点($AT$5:$AT$10,BQ$5:BQ$10,将星节奏统计!CE150)</f>
        <v>0.6</v>
      </c>
      <c r="DR151" s="28">
        <f>求节点($AT$5:$AT$10,BR$5:BR$10,将星节奏统计!CF150)</f>
        <v>0.9</v>
      </c>
      <c r="DS151" s="28">
        <f>求节点($AT$5:$AT$10,BS$5:BS$10,将星节奏统计!CG150)</f>
        <v>0</v>
      </c>
      <c r="DT151" s="28">
        <f>求节点($AT$5:$AT$10,BT$5:BT$10,将星节奏统计!CH150)</f>
        <v>0.6</v>
      </c>
      <c r="DU151" s="28">
        <f>求节点($AT$5:$AT$10,BU$5:BU$10,将星节奏统计!CI150)</f>
        <v>0.1</v>
      </c>
      <c r="DV151" s="28">
        <f>求节点($AT$5:$AT$10,BV$5:BV$10,将星节奏统计!CJ150)</f>
        <v>0.6</v>
      </c>
      <c r="DW151" s="28">
        <f>求节点($AT$5:$AT$10,BW$5:BW$10,将星节奏统计!CK150)</f>
        <v>0.5</v>
      </c>
      <c r="DX151" s="28">
        <f>求节点($AT$5:$AT$10,BX$5:BX$10,将星节奏统计!CL150)</f>
        <v>0.33</v>
      </c>
      <c r="DY151" s="28">
        <f>求节点($AT$5:$AT$10,BY$5:BY$10,将星节奏统计!CM150)</f>
        <v>0.5</v>
      </c>
      <c r="DZ151" s="28">
        <f>求节点($AT$5:$AT$10,BZ$5:BZ$10,将星节奏统计!CN150)</f>
        <v>0.33</v>
      </c>
      <c r="EA151" s="28">
        <f>求节点($AT$5:$AT$10,CA$5:CA$10,将星节奏统计!CO150)</f>
        <v>0.6</v>
      </c>
      <c r="EB151" s="28">
        <f>求节点($AT$5:$AT$10,CB$5:CB$10,将星节奏统计!CP150)</f>
        <v>0.6</v>
      </c>
      <c r="EC151" s="28">
        <f>求节点($AT$5:$AT$10,CC$5:CC$10,将星节奏统计!CQ150)</f>
        <v>0.6</v>
      </c>
      <c r="ED151" s="28">
        <f>求节点($AT$5:$AT$10,CD$5:CD$10,将星节奏统计!CR150)</f>
        <v>0.6</v>
      </c>
      <c r="EE151" s="28">
        <f>求节点($AT$5:$AT$10,CE$5:CE$10,将星节奏统计!CS150)</f>
        <v>0.4</v>
      </c>
      <c r="EF151" s="28">
        <f>求节点($AT$5:$AT$10,CF$5:CF$10,将星节奏统计!CT150)</f>
        <v>0.4</v>
      </c>
      <c r="EG151" s="28">
        <f>求节点($AT$5:$AT$10,CG$5:CG$10,将星节奏统计!CU150)</f>
        <v>0.4</v>
      </c>
      <c r="EH151" s="28">
        <f>求节点($AT$5:$AT$10,CH$5:CH$10,将星节奏统计!CV150)</f>
        <v>0.4</v>
      </c>
      <c r="EI151" s="28">
        <f>求节点($AT$5:$AT$10,CI$5:CI$10,将星节奏统计!CW150)</f>
        <v>0.5</v>
      </c>
      <c r="EJ151" s="28">
        <f>求节点($AT$5:$AT$10,CJ$5:CJ$10,将星节奏统计!CX150)</f>
        <v>0.33</v>
      </c>
      <c r="EK151" s="28">
        <f>求节点($AT$5:$AT$10,CK$5:CK$10,将星节奏统计!CY150)</f>
        <v>0</v>
      </c>
      <c r="EL151" s="28">
        <f>求节点($AT$5:$AT$10,CL$5:CL$10,将星节奏统计!CZ150)</f>
        <v>0</v>
      </c>
      <c r="EM151" s="28">
        <f>求节点($AT$5:$AT$10,CM$5:CM$10,将星节奏统计!DA150)</f>
        <v>0</v>
      </c>
      <c r="EN151" s="28">
        <f>求节点($AT$5:$AT$10,CN$5:CN$10,将星节奏统计!DB150)</f>
        <v>0</v>
      </c>
      <c r="EO151" s="28">
        <f>求节点($AT$5:$AT$10,CO$5:CO$10,将星节奏统计!DC150)</f>
        <v>0</v>
      </c>
      <c r="EP151" s="28">
        <f>求节点($AT$5:$AT$10,CP$5:CP$10,将星节奏统计!DD150)</f>
        <v>0</v>
      </c>
      <c r="EQ151" s="28">
        <f>求节点($AT$5:$AT$10,CQ$5:CQ$10,将星节奏统计!DE150)</f>
        <v>0</v>
      </c>
      <c r="ER151" s="28">
        <f>求节点($AT$5:$AT$10,CR$5:CR$10,将星节奏统计!DF150)</f>
        <v>0</v>
      </c>
      <c r="ES151" s="28">
        <f>求节点($AT$5:$AT$10,CS$5:CS$10,将星节奏统计!DG150)</f>
        <v>0</v>
      </c>
      <c r="ET151" s="28">
        <f>求节点($AT$17:$AT$22,AV$17:AV$22,将星节奏统计!DJ150)</f>
        <v>0</v>
      </c>
      <c r="EU151" s="28">
        <f>求节点($AT$17:$AT$22,AW$17:AW$22,将星节奏统计!DK150)</f>
        <v>0</v>
      </c>
      <c r="EV151" s="28">
        <f>求节点($AT$17:$AT$22,AX$17:AX$22,将星节奏统计!DL150)</f>
        <v>0</v>
      </c>
      <c r="EW151" s="28">
        <f>求节点($AT$17:$AT$22,AY$17:AY$22,将星节奏统计!DM150)</f>
        <v>2.1575315301023551E-4</v>
      </c>
      <c r="EX151" s="28">
        <f>求节点($AT$17:$AT$22,AZ$17:AZ$22,将星节奏统计!DN150)</f>
        <v>3.2362972951534633E-4</v>
      </c>
      <c r="EY151" s="28">
        <f>求节点($AT$17:$AT$22,BA$17:BA$22,将星节奏统计!DO150)</f>
        <v>3.2362972951534633E-4</v>
      </c>
      <c r="EZ151" s="28">
        <f>求节点($AT$17:$AT$22,BB$17:BB$22,将星节奏统计!DP150)</f>
        <v>4.9034807502325306E-4</v>
      </c>
      <c r="FA151" s="28">
        <f>求节点($AT$17:$AT$22,BC$17:BC$22,将星节奏统计!DQ150)</f>
        <v>0</v>
      </c>
      <c r="FB151" s="28">
        <f>求节点($AT$17:$AT$22,BD$17:BD$22,将星节奏统计!DR150)</f>
        <v>3.2362972951534633E-4</v>
      </c>
      <c r="FC151" s="28">
        <f>求节点($AT$17:$AT$22,BE$17:BE$22,将星节奏统计!DS150)</f>
        <v>0</v>
      </c>
      <c r="FD151" s="28">
        <f>求节点($AT$17:$AT$22,BF$17:BF$22,将星节奏统计!DT150)</f>
        <v>0</v>
      </c>
      <c r="FE151" s="28">
        <f>求节点($AT$17:$AT$22,BG$17:BG$22,将星节奏统计!DU150)</f>
        <v>0</v>
      </c>
      <c r="FF151" s="28">
        <f>求节点($AT$17:$AT$22,BH$17:BH$22,将星节奏统计!DV150)</f>
        <v>0</v>
      </c>
      <c r="FG151" s="28">
        <f>求节点($AT$17:$AT$22,BI$17:BI$22,将星节奏统计!DW150)</f>
        <v>0</v>
      </c>
      <c r="FH151" s="28">
        <f>求节点($AT$17:$AT$22,BJ$17:BJ$22,将星节奏统计!DX150)</f>
        <v>0</v>
      </c>
      <c r="FI151" s="28">
        <f>求节点($AT$17:$AT$22,BK$17:BK$22,将星节奏统计!DY150)</f>
        <v>0</v>
      </c>
      <c r="FJ151" s="28">
        <f>求节点($AT$17:$AT$22,BL$17:BL$22,将星节奏统计!DZ150)</f>
        <v>0</v>
      </c>
      <c r="FK151" s="28">
        <f>求节点($AT$17:$AT$22,BM$17:BM$22,将星节奏统计!EA150)</f>
        <v>0</v>
      </c>
      <c r="FL151" s="28">
        <f>求节点($AT$17:$AT$22,BN$17:BN$22,将星节奏统计!EB150)</f>
        <v>0</v>
      </c>
      <c r="FM151" s="28">
        <f>求节点($AT$17:$AT$22,BO$17:BO$22,将星节奏统计!EC150)</f>
        <v>0</v>
      </c>
      <c r="FN151" s="28">
        <f>求节点($AT$5:$AT$10,AV$5:AV$10,将星节奏统计!EG150)</f>
        <v>0.1</v>
      </c>
      <c r="FO151" s="28">
        <f>求节点($AT$5:$AT$10,AW$5:AW$10,将星节奏统计!EH150)</f>
        <v>0.1</v>
      </c>
      <c r="FP151" s="28">
        <f>求节点($AT$5:$AT$10,AX$5:AX$10,将星节奏统计!EI150)</f>
        <v>0.1</v>
      </c>
      <c r="FQ151" s="28">
        <f>求节点($AT$5:$AT$10,AY$5:AY$10,将星节奏统计!EJ150)</f>
        <v>0</v>
      </c>
      <c r="FR151" s="28">
        <f>求节点($AT$5:$AT$10,AZ$5:AZ$10,将星节奏统计!EK150)</f>
        <v>0</v>
      </c>
      <c r="FS151" s="28">
        <f>求节点($AT$5:$AT$10,BA$5:BA$10,将星节奏统计!EL150)</f>
        <v>0</v>
      </c>
      <c r="FT151" s="28">
        <f>求节点($AT$5:$AT$10,BB$5:BB$10,将星节奏统计!EM150)</f>
        <v>0</v>
      </c>
      <c r="FU151" s="28">
        <f>求节点($AT$5:$AT$10,BC$5:BC$10,将星节奏统计!EN150)</f>
        <v>0</v>
      </c>
      <c r="FV151" s="28">
        <f>求节点($AT$5:$AT$10,BD$5:BD$10,将星节奏统计!EO150)</f>
        <v>0</v>
      </c>
      <c r="FW151" s="28">
        <f>求节点($AT$5:$AT$10,BE$5:BE$10,将星节奏统计!EP150)</f>
        <v>0</v>
      </c>
      <c r="FX151" s="28">
        <f>求节点($AT$5:$AT$10,BF$5:BF$10,将星节奏统计!EQ150)</f>
        <v>0</v>
      </c>
      <c r="FY151" s="28">
        <f>求节点($AT$5:$AT$10,BG$5:BG$10,将星节奏统计!ER150)</f>
        <v>0</v>
      </c>
      <c r="FZ151" s="28">
        <f>求节点($AT$5:$AT$10,BH$5:BH$10,将星节奏统计!ES150)</f>
        <v>0</v>
      </c>
      <c r="GA151" s="28">
        <f>求节点($AT$5:$AT$10,BI$5:BI$10,将星节奏统计!ET150)</f>
        <v>0</v>
      </c>
      <c r="GB151" s="28">
        <f>求节点($AT$5:$AT$10,BJ$5:BJ$10,将星节奏统计!EU150)</f>
        <v>0</v>
      </c>
      <c r="GC151" s="28">
        <f>求节点($AT$5:$AT$10,BK$5:BK$10,将星节奏统计!EV150)</f>
        <v>0</v>
      </c>
      <c r="GD151" s="28">
        <f>求节点($AT$5:$AT$10,BL$5:BL$10,将星节奏统计!EW150)</f>
        <v>0.9</v>
      </c>
      <c r="GE151" s="28">
        <f>求节点($AT$5:$AT$10,BM$5:BM$10,将星节奏统计!EX150)</f>
        <v>0.9</v>
      </c>
      <c r="GF151" s="28">
        <f>求节点($AT$5:$AT$10,BN$5:BN$10,将星节奏统计!EY150)</f>
        <v>0.6</v>
      </c>
      <c r="GG151" s="28">
        <f>求节点($AT$5:$AT$10,BO$5:BO$10,将星节奏统计!EZ150)</f>
        <v>0</v>
      </c>
      <c r="GH151" s="28">
        <f>求节点($AT$5:$AT$10,BP$5:BP$10,将星节奏统计!FA150)</f>
        <v>0.9</v>
      </c>
      <c r="GI151" s="28">
        <f>求节点($AT$5:$AT$10,BQ$5:BQ$10,将星节奏统计!FB150)</f>
        <v>0.6</v>
      </c>
      <c r="GJ151" s="28">
        <f>求节点($AT$5:$AT$10,BR$5:BR$10,将星节奏统计!FC150)</f>
        <v>0.9</v>
      </c>
      <c r="GK151" s="28">
        <f>求节点($AT$5:$AT$10,BS$5:BS$10,将星节奏统计!FD150)</f>
        <v>0</v>
      </c>
      <c r="GL151" s="28">
        <f>求节点($AT$5:$AT$10,BT$5:BT$10,将星节奏统计!FE150)</f>
        <v>0.6</v>
      </c>
      <c r="GM151" s="28">
        <f>求节点($AT$5:$AT$10,BU$5:BU$10,将星节奏统计!FF150)</f>
        <v>0.1</v>
      </c>
      <c r="GN151" s="28">
        <f>求节点($AT$5:$AT$10,BV$5:BV$10,将星节奏统计!FG150)</f>
        <v>0.6</v>
      </c>
      <c r="GO151" s="28">
        <f>求节点($AT$5:$AT$10,BW$5:BW$10,将星节奏统计!FH150)</f>
        <v>0.5</v>
      </c>
      <c r="GP151" s="28">
        <f>求节点($AT$5:$AT$10,BX$5:BX$10,将星节奏统计!FI150)</f>
        <v>0.33</v>
      </c>
      <c r="GQ151" s="28">
        <f>求节点($AT$5:$AT$10,BY$5:BY$10,将星节奏统计!FJ150)</f>
        <v>0.5</v>
      </c>
      <c r="GR151" s="28">
        <f>求节点($AT$5:$AT$10,BZ$5:BZ$10,将星节奏统计!FK150)</f>
        <v>0.33</v>
      </c>
      <c r="GS151" s="28">
        <f>求节点($AT$5:$AT$10,CA$5:CA$10,将星节奏统计!FL150)</f>
        <v>0.6</v>
      </c>
      <c r="GT151" s="28">
        <f>求节点($AT$5:$AT$10,CB$5:CB$10,将星节奏统计!FM150)</f>
        <v>0.6</v>
      </c>
      <c r="GU151" s="28">
        <f>求节点($AT$5:$AT$10,CC$5:CC$10,将星节奏统计!FN150)</f>
        <v>0.6</v>
      </c>
      <c r="GV151" s="28">
        <f>求节点($AT$5:$AT$10,CD$5:CD$10,将星节奏统计!FO150)</f>
        <v>0.6</v>
      </c>
      <c r="GW151" s="28">
        <f>求节点($AT$5:$AT$10,CE$5:CE$10,将星节奏统计!FP150)</f>
        <v>0.4</v>
      </c>
      <c r="GX151" s="28">
        <f>求节点($AT$5:$AT$10,CF$5:CF$10,将星节奏统计!FQ150)</f>
        <v>0.4</v>
      </c>
      <c r="GY151" s="28">
        <f>求节点($AT$5:$AT$10,CG$5:CG$10,将星节奏统计!FR150)</f>
        <v>0.4</v>
      </c>
      <c r="GZ151" s="28">
        <f>求节点($AT$5:$AT$10,CH$5:CH$10,将星节奏统计!FS150)</f>
        <v>0.4</v>
      </c>
      <c r="HA151" s="28">
        <f>求节点($AT$5:$AT$10,CI$5:CI$10,将星节奏统计!FT150)</f>
        <v>0.5</v>
      </c>
      <c r="HB151" s="28">
        <f>求节点($AT$5:$AT$10,CJ$5:CJ$10,将星节奏统计!FU150)</f>
        <v>0.33</v>
      </c>
      <c r="HC151" s="28">
        <f>求节点($AT$5:$AT$10,CK$5:CK$10,将星节奏统计!FV150)</f>
        <v>0</v>
      </c>
      <c r="HD151" s="28">
        <f>求节点($AT$5:$AT$10,CL$5:CL$10,将星节奏统计!FW150)</f>
        <v>0</v>
      </c>
      <c r="HE151" s="28">
        <f>求节点($AT$5:$AT$10,CM$5:CM$10,将星节奏统计!FX150)</f>
        <v>0</v>
      </c>
      <c r="HF151" s="28">
        <f>求节点($AT$5:$AT$10,CN$5:CN$10,将星节奏统计!FY150)</f>
        <v>0</v>
      </c>
      <c r="HG151" s="28">
        <f>求节点($AT$5:$AT$10,CO$5:CO$10,将星节奏统计!FZ150)</f>
        <v>0</v>
      </c>
      <c r="HH151" s="28">
        <f>求节点($AT$5:$AT$10,CP$5:CP$10,将星节奏统计!GA150)</f>
        <v>0</v>
      </c>
      <c r="HI151" s="28">
        <f>求节点($AT$5:$AT$10,CQ$5:CQ$10,将星节奏统计!GB150)</f>
        <v>0</v>
      </c>
      <c r="HJ151" s="28">
        <f>求节点($AT$5:$AT$10,CR$5:CR$10,将星节奏统计!GC150)</f>
        <v>0</v>
      </c>
      <c r="HK151" s="28">
        <f>求节点($AT$5:$AT$10,CS$5:CS$10,将星节奏统计!GD150)</f>
        <v>0</v>
      </c>
      <c r="HL151" s="28">
        <f>求节点($AT$17:$AT$22,AV$17:AV$22,将星节奏统计!GG150)</f>
        <v>0</v>
      </c>
      <c r="HM151" s="28">
        <f>求节点($AT$17:$AT$22,AW$17:AW$22,将星节奏统计!GH150)</f>
        <v>0</v>
      </c>
      <c r="HN151" s="28">
        <f>求节点($AT$17:$AT$22,AX$17:AX$22,将星节奏统计!GI150)</f>
        <v>0</v>
      </c>
      <c r="HO151" s="28">
        <f>求节点($AT$17:$AT$22,AY$17:AY$22,将星节奏统计!GJ150)</f>
        <v>0</v>
      </c>
      <c r="HP151" s="28">
        <f>求节点($AT$17:$AT$22,AZ$17:AZ$22,将星节奏统计!GK150)</f>
        <v>0</v>
      </c>
      <c r="HQ151" s="28">
        <f>求节点($AT$17:$AT$22,BA$17:BA$22,将星节奏统计!GL150)</f>
        <v>0</v>
      </c>
      <c r="HR151" s="28">
        <f>求节点($AT$17:$AT$22,BB$17:BB$22,将星节奏统计!GM150)</f>
        <v>0</v>
      </c>
      <c r="HS151" s="28">
        <f>求节点($AT$17:$AT$22,BC$17:BC$22,将星节奏统计!GN150)</f>
        <v>0</v>
      </c>
      <c r="HT151" s="28">
        <f>求节点($AT$17:$AT$22,BD$17:BD$22,将星节奏统计!GO150)</f>
        <v>0</v>
      </c>
      <c r="HU151" s="28">
        <f>求节点($AT$17:$AT$22,BE$17:BE$22,将星节奏统计!GP150)</f>
        <v>0</v>
      </c>
      <c r="HV151" s="28">
        <f>求节点($AT$17:$AT$22,BF$17:BF$22,将星节奏统计!GQ150)</f>
        <v>0</v>
      </c>
      <c r="HW151" s="28">
        <f>求节点($AT$17:$AT$22,BG$17:BG$22,将星节奏统计!GR150)</f>
        <v>0</v>
      </c>
      <c r="HX151" s="28">
        <f>求节点($AT$17:$AT$22,BH$17:BH$22,将星节奏统计!GS150)</f>
        <v>0</v>
      </c>
      <c r="HY151" s="28">
        <f>求节点($AT$17:$AT$22,BI$17:BI$22,将星节奏统计!GT150)</f>
        <v>0</v>
      </c>
      <c r="HZ151" s="28">
        <f>求节点($AT$17:$AT$22,BJ$17:BJ$22,将星节奏统计!GU150)</f>
        <v>0</v>
      </c>
      <c r="IA151" s="28">
        <f>求节点($AT$17:$AT$22,BK$17:BK$22,将星节奏统计!GV150)</f>
        <v>0</v>
      </c>
      <c r="IB151" s="28">
        <f>求节点($AT$17:$AT$22,BL$17:BL$22,将星节奏统计!GW150)</f>
        <v>0</v>
      </c>
      <c r="IC151" s="28">
        <f>求节点($AT$17:$AT$22,BM$17:BM$22,将星节奏统计!GX150)</f>
        <v>0</v>
      </c>
      <c r="ID151" s="28">
        <f>求节点($AT$17:$AT$22,BN$17:BN$22,将星节奏统计!GY150)</f>
        <v>0</v>
      </c>
      <c r="IE151" s="28">
        <f>求节点($AT$17:$AT$22,BO$17:BO$22,将星节奏统计!GZ150)</f>
        <v>0</v>
      </c>
      <c r="IF151" s="28">
        <f>求节点($AT$5:$AT$10,AV$5:AV$10,将星节奏统计!HD150)</f>
        <v>0.1</v>
      </c>
      <c r="IG151" s="28">
        <f>求节点($AT$5:$AT$10,AW$5:AW$10,将星节奏统计!HE150)</f>
        <v>0.1</v>
      </c>
      <c r="IH151" s="28">
        <f>求节点($AT$5:$AT$10,AX$5:AX$10,将星节奏统计!HF150)</f>
        <v>0.1</v>
      </c>
      <c r="II151" s="28">
        <f>求节点($AT$5:$AT$10,AY$5:AY$10,将星节奏统计!HG150)</f>
        <v>0</v>
      </c>
      <c r="IJ151" s="28">
        <f>求节点($AT$5:$AT$10,AZ$5:AZ$10,将星节奏统计!HH150)</f>
        <v>0</v>
      </c>
      <c r="IK151" s="28">
        <f>求节点($AT$5:$AT$10,BA$5:BA$10,将星节奏统计!HI150)</f>
        <v>0</v>
      </c>
      <c r="IL151" s="28">
        <f>求节点($AT$5:$AT$10,BB$5:BB$10,将星节奏统计!HJ150)</f>
        <v>0</v>
      </c>
      <c r="IM151" s="28">
        <f>求节点($AT$5:$AT$10,BC$5:BC$10,将星节奏统计!HK150)</f>
        <v>0</v>
      </c>
      <c r="IN151" s="28">
        <f>求节点($AT$5:$AT$10,BD$5:BD$10,将星节奏统计!HL150)</f>
        <v>0</v>
      </c>
      <c r="IO151" s="28">
        <f>求节点($AT$5:$AT$10,BE$5:BE$10,将星节奏统计!HM150)</f>
        <v>0</v>
      </c>
      <c r="IP151" s="28">
        <f>求节点($AT$5:$AT$10,BF$5:BF$10,将星节奏统计!HN150)</f>
        <v>0</v>
      </c>
      <c r="IQ151" s="28">
        <f>求节点($AT$5:$AT$10,BG$5:BG$10,将星节奏统计!HO150)</f>
        <v>0</v>
      </c>
      <c r="IR151" s="28">
        <f>求节点($AT$5:$AT$10,BH$5:BH$10,将星节奏统计!HP150)</f>
        <v>0</v>
      </c>
      <c r="IS151" s="28">
        <f>求节点($AT$5:$AT$10,BI$5:BI$10,将星节奏统计!HQ150)</f>
        <v>0</v>
      </c>
      <c r="IT151" s="28">
        <f>求节点($AT$5:$AT$10,BJ$5:BJ$10,将星节奏统计!HR150)</f>
        <v>0</v>
      </c>
      <c r="IU151" s="28">
        <f>求节点($AT$5:$AT$10,BK$5:BK$10,将星节奏统计!HS150)</f>
        <v>0</v>
      </c>
      <c r="IV151" s="28">
        <f>求节点($AT$5:$AT$10,BL$5:BL$10,将星节奏统计!HT150)</f>
        <v>0.9</v>
      </c>
      <c r="IW151" s="28">
        <f>求节点($AT$5:$AT$10,BM$5:BM$10,将星节奏统计!HU150)</f>
        <v>0.9</v>
      </c>
      <c r="IX151" s="28">
        <f>求节点($AT$5:$AT$10,BN$5:BN$10,将星节奏统计!HV150)</f>
        <v>0.6</v>
      </c>
      <c r="IY151" s="28">
        <f>求节点($AT$5:$AT$10,BO$5:BO$10,将星节奏统计!HW150)</f>
        <v>0</v>
      </c>
      <c r="IZ151" s="28">
        <f>求节点($AT$5:$AT$10,BP$5:BP$10,将星节奏统计!HX150)</f>
        <v>0.9</v>
      </c>
      <c r="JA151" s="28">
        <f>求节点($AT$5:$AT$10,BQ$5:BQ$10,将星节奏统计!HY150)</f>
        <v>0.6</v>
      </c>
      <c r="JB151" s="28">
        <f>求节点($AT$5:$AT$10,BR$5:BR$10,将星节奏统计!HZ150)</f>
        <v>0.9</v>
      </c>
      <c r="JC151" s="28">
        <f>求节点($AT$5:$AT$10,BS$5:BS$10,将星节奏统计!IA150)</f>
        <v>0</v>
      </c>
      <c r="JD151" s="28">
        <f>求节点($AT$5:$AT$10,BT$5:BT$10,将星节奏统计!IB150)</f>
        <v>0.6</v>
      </c>
      <c r="JE151" s="28">
        <f>求节点($AT$5:$AT$10,BU$5:BU$10,将星节奏统计!IC150)</f>
        <v>0.1</v>
      </c>
      <c r="JF151" s="28">
        <f>求节点($AT$5:$AT$10,BV$5:BV$10,将星节奏统计!ID150)</f>
        <v>0.6</v>
      </c>
      <c r="JG151" s="28">
        <f>求节点($AT$5:$AT$10,BW$5:BW$10,将星节奏统计!IE150)</f>
        <v>0.5</v>
      </c>
      <c r="JH151" s="28">
        <f>求节点($AT$5:$AT$10,BX$5:BX$10,将星节奏统计!IF150)</f>
        <v>0.33</v>
      </c>
      <c r="JI151" s="28">
        <f>求节点($AT$5:$AT$10,BY$5:BY$10,将星节奏统计!IG150)</f>
        <v>0.5</v>
      </c>
      <c r="JJ151" s="28">
        <f>求节点($AT$5:$AT$10,BZ$5:BZ$10,将星节奏统计!IH150)</f>
        <v>0.33</v>
      </c>
      <c r="JK151" s="28">
        <f>求节点($AT$5:$AT$10,CA$5:CA$10,将星节奏统计!II150)</f>
        <v>0.6</v>
      </c>
      <c r="JL151" s="28">
        <f>求节点($AT$5:$AT$10,CB$5:CB$10,将星节奏统计!IJ150)</f>
        <v>0.6</v>
      </c>
      <c r="JM151" s="28">
        <f>求节点($AT$5:$AT$10,CC$5:CC$10,将星节奏统计!IK150)</f>
        <v>0.6</v>
      </c>
      <c r="JN151" s="28">
        <f>求节点($AT$5:$AT$10,CD$5:CD$10,将星节奏统计!IL150)</f>
        <v>0.6</v>
      </c>
      <c r="JO151" s="28">
        <f>求节点($AT$5:$AT$10,CE$5:CE$10,将星节奏统计!IM150)</f>
        <v>0.4</v>
      </c>
      <c r="JP151" s="28">
        <f>求节点($AT$5:$AT$10,CF$5:CF$10,将星节奏统计!IN150)</f>
        <v>0.4</v>
      </c>
      <c r="JQ151" s="28">
        <f>求节点($AT$5:$AT$10,CG$5:CG$10,将星节奏统计!IO150)</f>
        <v>0.4</v>
      </c>
      <c r="JR151" s="28">
        <f>求节点($AT$5:$AT$10,CH$5:CH$10,将星节奏统计!IP150)</f>
        <v>0.4</v>
      </c>
      <c r="JS151" s="28">
        <f>求节点($AT$5:$AT$10,CI$5:CI$10,将星节奏统计!IQ150)</f>
        <v>0.5</v>
      </c>
      <c r="JT151" s="28">
        <f>求节点($AT$5:$AT$10,CJ$5:CJ$10,将星节奏统计!IR150)</f>
        <v>0.33</v>
      </c>
      <c r="JU151" s="28">
        <f>求节点($AT$5:$AT$10,CK$5:CK$10,将星节奏统计!IS150)</f>
        <v>0</v>
      </c>
      <c r="JV151" s="28">
        <f>求节点($AT$5:$AT$10,CL$5:CL$10,将星节奏统计!IT150)</f>
        <v>0</v>
      </c>
      <c r="JW151" s="28">
        <f>求节点($AT$5:$AT$10,CM$5:CM$10,将星节奏统计!IU150)</f>
        <v>0</v>
      </c>
      <c r="JX151" s="28">
        <f>求节点($AT$5:$AT$10,CN$5:CN$10,将星节奏统计!IV150)</f>
        <v>0</v>
      </c>
      <c r="JY151" s="28">
        <f>求节点($AT$5:$AT$10,CO$5:CO$10,将星节奏统计!IW150)</f>
        <v>0</v>
      </c>
      <c r="JZ151" s="28">
        <f>求节点($AT$5:$AT$10,CP$5:CP$10,将星节奏统计!IX150)</f>
        <v>0</v>
      </c>
      <c r="KA151" s="28">
        <f>求节点($AT$5:$AT$10,CQ$5:CQ$10,将星节奏统计!IY150)</f>
        <v>0</v>
      </c>
      <c r="KB151" s="28">
        <f>求节点($AT$5:$AT$10,CR$5:CR$10,将星节奏统计!IZ150)</f>
        <v>0</v>
      </c>
      <c r="KC151" s="28">
        <f>求节点($AT$5:$AT$10,CS$5:CS$10,将星节奏统计!JA150)</f>
        <v>0</v>
      </c>
      <c r="KD151" s="28">
        <f>求节点($AT$17:$AT$22,AV$17:AV$22,将星节奏统计!JD150)</f>
        <v>0</v>
      </c>
      <c r="KE151" s="28">
        <f>求节点($AT$17:$AT$22,AW$17:AW$22,将星节奏统计!JE150)</f>
        <v>0</v>
      </c>
      <c r="KF151" s="28">
        <f>求节点($AT$17:$AT$22,AX$17:AX$22,将星节奏统计!JF150)</f>
        <v>0</v>
      </c>
      <c r="KG151" s="28">
        <f>求节点($AT$17:$AT$22,AY$17:AY$22,将星节奏统计!JG150)</f>
        <v>2.1575315301023551E-4</v>
      </c>
      <c r="KH151" s="28">
        <f>求节点($AT$17:$AT$22,AZ$17:AZ$22,将星节奏统计!JH150)</f>
        <v>3.2362972951534633E-4</v>
      </c>
      <c r="KI151" s="28">
        <f>求节点($AT$17:$AT$22,BA$17:BA$22,将星节奏统计!JI150)</f>
        <v>3.2362972951534633E-4</v>
      </c>
      <c r="KJ151" s="28">
        <f>求节点($AT$17:$AT$22,BB$17:BB$22,将星节奏统计!JJ150)</f>
        <v>4.9034807502325306E-4</v>
      </c>
      <c r="KK151" s="28">
        <f>求节点($AT$17:$AT$22,BC$17:BC$22,将星节奏统计!JK150)</f>
        <v>0</v>
      </c>
      <c r="KL151" s="28">
        <f>求节点($AT$17:$AT$22,BD$17:BD$22,将星节奏统计!JL150)</f>
        <v>3.2362972951534633E-4</v>
      </c>
      <c r="KM151" s="28">
        <f>求节点($AT$17:$AT$22,BE$17:BE$22,将星节奏统计!JM150)</f>
        <v>0</v>
      </c>
      <c r="KN151" s="28">
        <f>求节点($AT$17:$AT$22,BF$17:BF$22,将星节奏统计!JN150)</f>
        <v>0</v>
      </c>
      <c r="KO151" s="28">
        <f>求节点($AT$17:$AT$22,BG$17:BG$22,将星节奏统计!JO150)</f>
        <v>0</v>
      </c>
      <c r="KP151" s="28">
        <f>求节点($AT$17:$AT$22,BH$17:BH$22,将星节奏统计!JP150)</f>
        <v>0</v>
      </c>
      <c r="KQ151" s="28">
        <f>求节点($AT$17:$AT$22,BI$17:BI$22,将星节奏统计!JQ150)</f>
        <v>0</v>
      </c>
      <c r="KR151" s="28">
        <f>求节点($AT$17:$AT$22,BJ$17:BJ$22,将星节奏统计!JR150)</f>
        <v>0</v>
      </c>
      <c r="KS151" s="28">
        <f>求节点($AT$17:$AT$22,BK$17:BK$22,将星节奏统计!JS150)</f>
        <v>0</v>
      </c>
      <c r="KT151" s="28">
        <f>求节点($AT$17:$AT$22,BL$17:BL$22,将星节奏统计!JT150)</f>
        <v>0</v>
      </c>
      <c r="KU151" s="28">
        <f>求节点($AT$17:$AT$22,BM$17:BM$22,将星节奏统计!JU150)</f>
        <v>0</v>
      </c>
      <c r="KV151" s="28">
        <f>求节点($AT$17:$AT$22,BN$17:BN$22,将星节奏统计!JV150)</f>
        <v>0</v>
      </c>
      <c r="KW151" s="28">
        <f>求节点($AT$17:$AT$22,BO$17:BO$22,将星节奏统计!JW150)</f>
        <v>0</v>
      </c>
      <c r="KX151" s="28">
        <f>求节点($AT$5:$AT$10,AV$5:AV$10,将星节奏统计!KA150)</f>
        <v>0.1</v>
      </c>
      <c r="KY151" s="28">
        <f>求节点($AT$5:$AT$10,AW$5:AW$10,将星节奏统计!KB150)</f>
        <v>0.1</v>
      </c>
      <c r="KZ151" s="28">
        <f>求节点($AT$5:$AT$10,AX$5:AX$10,将星节奏统计!KC150)</f>
        <v>0.1</v>
      </c>
      <c r="LA151" s="28">
        <f>求节点($AT$5:$AT$10,AY$5:AY$10,将星节奏统计!KD150)</f>
        <v>0</v>
      </c>
      <c r="LB151" s="28">
        <f>求节点($AT$5:$AT$10,AZ$5:AZ$10,将星节奏统计!KE150)</f>
        <v>0</v>
      </c>
      <c r="LC151" s="28">
        <f>求节点($AT$5:$AT$10,BA$5:BA$10,将星节奏统计!KF150)</f>
        <v>0</v>
      </c>
      <c r="LD151" s="28">
        <f>求节点($AT$5:$AT$10,BB$5:BB$10,将星节奏统计!KG150)</f>
        <v>0</v>
      </c>
      <c r="LE151" s="28">
        <f>求节点($AT$5:$AT$10,BC$5:BC$10,将星节奏统计!KH150)</f>
        <v>0</v>
      </c>
      <c r="LF151" s="28">
        <f>求节点($AT$5:$AT$10,BD$5:BD$10,将星节奏统计!KI150)</f>
        <v>0</v>
      </c>
      <c r="LG151" s="28">
        <f>求节点($AT$5:$AT$10,BE$5:BE$10,将星节奏统计!KJ150)</f>
        <v>0</v>
      </c>
      <c r="LH151" s="28">
        <f>求节点($AT$5:$AT$10,BF$5:BF$10,将星节奏统计!KK150)</f>
        <v>0</v>
      </c>
      <c r="LI151" s="28">
        <f>求节点($AT$5:$AT$10,BG$5:BG$10,将星节奏统计!KL150)</f>
        <v>0</v>
      </c>
      <c r="LJ151" s="28">
        <f>求节点($AT$5:$AT$10,BH$5:BH$10,将星节奏统计!KM150)</f>
        <v>0</v>
      </c>
      <c r="LK151" s="28">
        <f>求节点($AT$5:$AT$10,BI$5:BI$10,将星节奏统计!KN150)</f>
        <v>0</v>
      </c>
      <c r="LL151" s="28">
        <f>求节点($AT$5:$AT$10,BJ$5:BJ$10,将星节奏统计!KO150)</f>
        <v>0</v>
      </c>
      <c r="LM151" s="28">
        <f>求节点($AT$5:$AT$10,BK$5:BK$10,将星节奏统计!KP150)</f>
        <v>0</v>
      </c>
      <c r="LN151" s="28">
        <f>求节点($AT$5:$AT$10,BL$5:BL$10,将星节奏统计!KQ150)</f>
        <v>0.9</v>
      </c>
      <c r="LO151" s="28">
        <f>求节点($AT$5:$AT$10,BM$5:BM$10,将星节奏统计!KR150)</f>
        <v>0.9</v>
      </c>
      <c r="LP151" s="28">
        <f>求节点($AT$5:$AT$10,BN$5:BN$10,将星节奏统计!KS150)</f>
        <v>0.6</v>
      </c>
      <c r="LQ151" s="28">
        <f>求节点($AT$5:$AT$10,BO$5:BO$10,将星节奏统计!KT150)</f>
        <v>0</v>
      </c>
      <c r="LR151" s="28">
        <f>求节点($AT$5:$AT$10,BP$5:BP$10,将星节奏统计!KU150)</f>
        <v>0.9</v>
      </c>
      <c r="LS151" s="28">
        <f>求节点($AT$5:$AT$10,BQ$5:BQ$10,将星节奏统计!KV150)</f>
        <v>0.6</v>
      </c>
      <c r="LT151" s="28">
        <f>求节点($AT$5:$AT$10,BR$5:BR$10,将星节奏统计!KW150)</f>
        <v>0.9</v>
      </c>
      <c r="LU151" s="28">
        <f>求节点($AT$5:$AT$10,BS$5:BS$10,将星节奏统计!KX150)</f>
        <v>0</v>
      </c>
      <c r="LV151" s="28">
        <f>求节点($AT$5:$AT$10,BT$5:BT$10,将星节奏统计!KY150)</f>
        <v>0.6</v>
      </c>
      <c r="LW151" s="28">
        <f>求节点($AT$5:$AT$10,BU$5:BU$10,将星节奏统计!KZ150)</f>
        <v>0.1</v>
      </c>
      <c r="LX151" s="28">
        <f>求节点($AT$5:$AT$10,BV$5:BV$10,将星节奏统计!LA150)</f>
        <v>0.6</v>
      </c>
      <c r="LY151" s="28">
        <f>求节点($AT$5:$AT$10,BW$5:BW$10,将星节奏统计!LB150)</f>
        <v>0.5</v>
      </c>
      <c r="LZ151" s="28">
        <f>求节点($AT$5:$AT$10,BX$5:BX$10,将星节奏统计!LC150)</f>
        <v>0.33</v>
      </c>
      <c r="MA151" s="28">
        <f>求节点($AT$5:$AT$10,BY$5:BY$10,将星节奏统计!LD150)</f>
        <v>0.5</v>
      </c>
      <c r="MB151" s="28">
        <f>求节点($AT$5:$AT$10,BZ$5:BZ$10,将星节奏统计!LE150)</f>
        <v>0.33</v>
      </c>
      <c r="MC151" s="28">
        <f>求节点($AT$5:$AT$10,CA$5:CA$10,将星节奏统计!LF150)</f>
        <v>0.6</v>
      </c>
      <c r="MD151" s="28">
        <f>求节点($AT$5:$AT$10,CB$5:CB$10,将星节奏统计!LG150)</f>
        <v>0.6</v>
      </c>
      <c r="ME151" s="28">
        <f>求节点($AT$5:$AT$10,CC$5:CC$10,将星节奏统计!LH150)</f>
        <v>0.6</v>
      </c>
      <c r="MF151" s="28">
        <f>求节点($AT$5:$AT$10,CD$5:CD$10,将星节奏统计!LI150)</f>
        <v>0.6</v>
      </c>
      <c r="MG151" s="28">
        <f>求节点($AT$5:$AT$10,CE$5:CE$10,将星节奏统计!LJ150)</f>
        <v>0.4</v>
      </c>
      <c r="MH151" s="28">
        <f>求节点($AT$5:$AT$10,CF$5:CF$10,将星节奏统计!LK150)</f>
        <v>0.4</v>
      </c>
      <c r="MI151" s="28">
        <f>求节点($AT$5:$AT$10,CG$5:CG$10,将星节奏统计!LL150)</f>
        <v>0.4</v>
      </c>
      <c r="MJ151" s="28">
        <f>求节点($AT$5:$AT$10,CH$5:CH$10,将星节奏统计!LM150)</f>
        <v>0.4</v>
      </c>
      <c r="MK151" s="28">
        <f>求节点($AT$5:$AT$10,CI$5:CI$10,将星节奏统计!LN150)</f>
        <v>0.5</v>
      </c>
      <c r="ML151" s="28">
        <f>求节点($AT$5:$AT$10,CJ$5:CJ$10,将星节奏统计!LO150)</f>
        <v>0.33</v>
      </c>
      <c r="MM151" s="28">
        <f>求节点($AT$5:$AT$10,CK$5:CK$10,将星节奏统计!LP150)</f>
        <v>0</v>
      </c>
      <c r="MN151" s="28">
        <f>求节点($AT$5:$AT$10,CL$5:CL$10,将星节奏统计!LQ150)</f>
        <v>0</v>
      </c>
      <c r="MO151" s="28">
        <f>求节点($AT$5:$AT$10,CM$5:CM$10,将星节奏统计!LR150)</f>
        <v>0</v>
      </c>
      <c r="MP151" s="28">
        <f>求节点($AT$5:$AT$10,CN$5:CN$10,将星节奏统计!LS150)</f>
        <v>0</v>
      </c>
      <c r="MQ151" s="28">
        <f>求节点($AT$5:$AT$10,CO$5:CO$10,将星节奏统计!LT150)</f>
        <v>0</v>
      </c>
      <c r="MR151" s="28">
        <f>求节点($AT$5:$AT$10,CP$5:CP$10,将星节奏统计!LU150)</f>
        <v>0</v>
      </c>
      <c r="MS151" s="28">
        <f>求节点($AT$5:$AT$10,CQ$5:CQ$10,将星节奏统计!LV150)</f>
        <v>0</v>
      </c>
      <c r="MT151" s="28">
        <f>求节点($AT$5:$AT$10,CR$5:CR$10,将星节奏统计!LW150)</f>
        <v>0</v>
      </c>
      <c r="MU151" s="28">
        <f>求节点($AT$5:$AT$10,CS$5:CS$10,将星节奏统计!LX150)</f>
        <v>0</v>
      </c>
      <c r="MV151" s="28">
        <f>求节点($AT$17:$AT$22,AV$17:AV$22,将星节奏统计!MA150)</f>
        <v>0</v>
      </c>
      <c r="MW151" s="28">
        <f>求节点($AT$17:$AT$22,AW$17:AW$22,将星节奏统计!MB150)</f>
        <v>0</v>
      </c>
      <c r="MX151" s="28">
        <f>求节点($AT$17:$AT$22,AX$17:AX$22,将星节奏统计!MC150)</f>
        <v>0</v>
      </c>
      <c r="MY151" s="28">
        <f>求节点($AT$17:$AT$22,AY$17:AY$22,将星节奏统计!MD150)</f>
        <v>0</v>
      </c>
      <c r="MZ151" s="28">
        <f>求节点($AT$17:$AT$22,AZ$17:AZ$22,将星节奏统计!ME150)</f>
        <v>0</v>
      </c>
      <c r="NA151" s="28">
        <f>求节点($AT$17:$AT$22,BA$17:BA$22,将星节奏统计!MF150)</f>
        <v>0</v>
      </c>
      <c r="NB151" s="28">
        <f>求节点($AT$17:$AT$22,BB$17:BB$22,将星节奏统计!MG150)</f>
        <v>0</v>
      </c>
      <c r="NC151" s="28">
        <f>求节点($AT$17:$AT$22,BC$17:BC$22,将星节奏统计!MH150)</f>
        <v>0</v>
      </c>
      <c r="ND151" s="28">
        <f>求节点($AT$17:$AT$22,BD$17:BD$22,将星节奏统计!MI150)</f>
        <v>0</v>
      </c>
      <c r="NE151" s="28">
        <f>求节点($AT$17:$AT$22,BE$17:BE$22,将星节奏统计!MJ150)</f>
        <v>0</v>
      </c>
      <c r="NF151" s="28">
        <f>求节点($AT$17:$AT$22,BF$17:BF$22,将星节奏统计!MK150)</f>
        <v>0</v>
      </c>
      <c r="NG151" s="28">
        <f>求节点($AT$17:$AT$22,BG$17:BG$22,将星节奏统计!ML150)</f>
        <v>0</v>
      </c>
      <c r="NH151" s="28">
        <f>求节点($AT$17:$AT$22,BH$17:BH$22,将星节奏统计!MM150)</f>
        <v>0</v>
      </c>
      <c r="NI151" s="28">
        <f>求节点($AT$17:$AT$22,BI$17:BI$22,将星节奏统计!MN150)</f>
        <v>0</v>
      </c>
      <c r="NJ151" s="28">
        <f>求节点($AT$17:$AT$22,BJ$17:BJ$22,将星节奏统计!MO150)</f>
        <v>0</v>
      </c>
      <c r="NK151" s="28">
        <f>求节点($AT$17:$AT$22,BK$17:BK$22,将星节奏统计!MP150)</f>
        <v>0</v>
      </c>
      <c r="NL151" s="28">
        <f>求节点($AT$17:$AT$22,BL$17:BL$22,将星节奏统计!MQ150)</f>
        <v>0</v>
      </c>
      <c r="NM151" s="28">
        <f>求节点($AT$17:$AT$22,BM$17:BM$22,将星节奏统计!MR150)</f>
        <v>0</v>
      </c>
      <c r="NN151" s="28">
        <f>求节点($AT$17:$AT$22,BN$17:BN$22,将星节奏统计!MS150)</f>
        <v>0</v>
      </c>
      <c r="NO151" s="28">
        <f>求节点($AT$17:$AT$22,BO$17:BO$22,将星节奏统计!MT150)</f>
        <v>0</v>
      </c>
      <c r="NP151" s="28">
        <f>求节点($AT$5:$AT$10,AV$5:AV$10,将星节奏统计!MX150)</f>
        <v>0.1</v>
      </c>
      <c r="NQ151" s="28">
        <f>求节点($AT$5:$AT$10,AW$5:AW$10,将星节奏统计!MY150)</f>
        <v>0.1</v>
      </c>
      <c r="NR151" s="28">
        <f>求节点($AT$5:$AT$10,AX$5:AX$10,将星节奏统计!MZ150)</f>
        <v>0.1</v>
      </c>
      <c r="NS151" s="28">
        <f>求节点($AT$5:$AT$10,AY$5:AY$10,将星节奏统计!NA150)</f>
        <v>0</v>
      </c>
      <c r="NT151" s="28">
        <f>求节点($AT$5:$AT$10,AZ$5:AZ$10,将星节奏统计!NB150)</f>
        <v>0</v>
      </c>
      <c r="NU151" s="28">
        <f>求节点($AT$5:$AT$10,BA$5:BA$10,将星节奏统计!NC150)</f>
        <v>0</v>
      </c>
      <c r="NV151" s="28">
        <f>求节点($AT$5:$AT$10,BB$5:BB$10,将星节奏统计!ND150)</f>
        <v>0</v>
      </c>
      <c r="NW151" s="28">
        <f>求节点($AT$5:$AT$10,BC$5:BC$10,将星节奏统计!NE150)</f>
        <v>0</v>
      </c>
      <c r="NX151" s="28">
        <f>求节点($AT$5:$AT$10,BD$5:BD$10,将星节奏统计!NF150)</f>
        <v>0</v>
      </c>
      <c r="NY151" s="28">
        <f>求节点($AT$5:$AT$10,BE$5:BE$10,将星节奏统计!NG150)</f>
        <v>0</v>
      </c>
      <c r="NZ151" s="28">
        <f>求节点($AT$5:$AT$10,BF$5:BF$10,将星节奏统计!NH150)</f>
        <v>0</v>
      </c>
      <c r="OA151" s="28">
        <f>求节点($AT$5:$AT$10,BG$5:BG$10,将星节奏统计!NI150)</f>
        <v>0</v>
      </c>
      <c r="OB151" s="28">
        <f>求节点($AT$5:$AT$10,BH$5:BH$10,将星节奏统计!NJ150)</f>
        <v>0</v>
      </c>
      <c r="OC151" s="28">
        <f>求节点($AT$5:$AT$10,BI$5:BI$10,将星节奏统计!NK150)</f>
        <v>0</v>
      </c>
      <c r="OD151" s="28">
        <f>求节点($AT$5:$AT$10,BJ$5:BJ$10,将星节奏统计!NL150)</f>
        <v>0</v>
      </c>
      <c r="OE151" s="28">
        <f>求节点($AT$5:$AT$10,BK$5:BK$10,将星节奏统计!NM150)</f>
        <v>0</v>
      </c>
      <c r="OF151" s="28">
        <f>求节点($AT$5:$AT$10,BL$5:BL$10,将星节奏统计!NN150)</f>
        <v>0.9</v>
      </c>
      <c r="OG151" s="28">
        <f>求节点($AT$5:$AT$10,BM$5:BM$10,将星节奏统计!NO150)</f>
        <v>0.9</v>
      </c>
      <c r="OH151" s="28">
        <f>求节点($AT$5:$AT$10,BN$5:BN$10,将星节奏统计!NP150)</f>
        <v>0.6</v>
      </c>
      <c r="OI151" s="28">
        <f>求节点($AT$5:$AT$10,BO$5:BO$10,将星节奏统计!NQ150)</f>
        <v>0</v>
      </c>
      <c r="OJ151" s="28">
        <f>求节点($AT$5:$AT$10,BP$5:BP$10,将星节奏统计!NR150)</f>
        <v>0.9</v>
      </c>
      <c r="OK151" s="28">
        <f>求节点($AT$5:$AT$10,BQ$5:BQ$10,将星节奏统计!NS150)</f>
        <v>0.6</v>
      </c>
      <c r="OL151" s="28">
        <f>求节点($AT$5:$AT$10,BR$5:BR$10,将星节奏统计!NT150)</f>
        <v>0.9</v>
      </c>
      <c r="OM151" s="28">
        <f>求节点($AT$5:$AT$10,BS$5:BS$10,将星节奏统计!NU150)</f>
        <v>0</v>
      </c>
      <c r="ON151" s="28">
        <f>求节点($AT$5:$AT$10,BT$5:BT$10,将星节奏统计!NV150)</f>
        <v>0.6</v>
      </c>
      <c r="OO151" s="28">
        <f>求节点($AT$5:$AT$10,BU$5:BU$10,将星节奏统计!NW150)</f>
        <v>0.1</v>
      </c>
      <c r="OP151" s="28">
        <f>求节点($AT$5:$AT$10,BV$5:BV$10,将星节奏统计!NX150)</f>
        <v>0.6</v>
      </c>
      <c r="OQ151" s="28">
        <f>求节点($AT$5:$AT$10,BW$5:BW$10,将星节奏统计!NY150)</f>
        <v>0.5</v>
      </c>
      <c r="OR151" s="28">
        <f>求节点($AT$5:$AT$10,BX$5:BX$10,将星节奏统计!NZ150)</f>
        <v>0.33</v>
      </c>
      <c r="OS151" s="28">
        <f>求节点($AT$5:$AT$10,BY$5:BY$10,将星节奏统计!OA150)</f>
        <v>0.5</v>
      </c>
      <c r="OT151" s="28">
        <f>求节点($AT$5:$AT$10,BZ$5:BZ$10,将星节奏统计!OB150)</f>
        <v>0.33</v>
      </c>
      <c r="OU151" s="28">
        <f>求节点($AT$5:$AT$10,CA$5:CA$10,将星节奏统计!OC150)</f>
        <v>0.6</v>
      </c>
      <c r="OV151" s="28">
        <f>求节点($AT$5:$AT$10,CB$5:CB$10,将星节奏统计!OD150)</f>
        <v>0.6</v>
      </c>
      <c r="OW151" s="28">
        <f>求节点($AT$5:$AT$10,CC$5:CC$10,将星节奏统计!OE150)</f>
        <v>0.6</v>
      </c>
      <c r="OX151" s="28">
        <f>求节点($AT$5:$AT$10,CD$5:CD$10,将星节奏统计!OF150)</f>
        <v>0.6</v>
      </c>
      <c r="OY151" s="28">
        <f>求节点($AT$5:$AT$10,CE$5:CE$10,将星节奏统计!OG150)</f>
        <v>0.4</v>
      </c>
      <c r="OZ151" s="28">
        <f>求节点($AT$5:$AT$10,CF$5:CF$10,将星节奏统计!OH150)</f>
        <v>0.4</v>
      </c>
      <c r="PA151" s="28">
        <f>求节点($AT$5:$AT$10,CG$5:CG$10,将星节奏统计!OI150)</f>
        <v>0.4</v>
      </c>
      <c r="PB151" s="28">
        <f>求节点($AT$5:$AT$10,CH$5:CH$10,将星节奏统计!OJ150)</f>
        <v>0.4</v>
      </c>
      <c r="PC151" s="28">
        <f>求节点($AT$5:$AT$10,CI$5:CI$10,将星节奏统计!OK150)</f>
        <v>0.5</v>
      </c>
      <c r="PD151" s="28">
        <f>求节点($AT$5:$AT$10,CJ$5:CJ$10,将星节奏统计!OL150)</f>
        <v>0.33</v>
      </c>
      <c r="PE151" s="28">
        <f>求节点($AT$5:$AT$10,CK$5:CK$10,将星节奏统计!OM150)</f>
        <v>0</v>
      </c>
      <c r="PF151" s="28">
        <f>求节点($AT$5:$AT$10,CL$5:CL$10,将星节奏统计!ON150)</f>
        <v>0</v>
      </c>
      <c r="PG151" s="28">
        <f>求节点($AT$5:$AT$10,CM$5:CM$10,将星节奏统计!OO150)</f>
        <v>0</v>
      </c>
      <c r="PH151" s="28">
        <f>求节点($AT$5:$AT$10,CN$5:CN$10,将星节奏统计!OP150)</f>
        <v>0</v>
      </c>
      <c r="PI151" s="28">
        <f>求节点($AT$5:$AT$10,CO$5:CO$10,将星节奏统计!OQ150)</f>
        <v>0</v>
      </c>
      <c r="PJ151" s="28">
        <f>求节点($AT$5:$AT$10,CP$5:CP$10,将星节奏统计!OR150)</f>
        <v>0</v>
      </c>
      <c r="PK151" s="28">
        <f>求节点($AT$5:$AT$10,CQ$5:CQ$10,将星节奏统计!OS150)</f>
        <v>0</v>
      </c>
      <c r="PL151" s="28">
        <f>求节点($AT$5:$AT$10,CR$5:CR$10,将星节奏统计!OT150)</f>
        <v>0</v>
      </c>
      <c r="PM151" s="28">
        <f>求节点($AT$5:$AT$10,CS$5:CS$10,将星节奏统计!OU150)</f>
        <v>0</v>
      </c>
      <c r="PN151" s="28">
        <f>求节点($AT$17:$AT$22,AV$17:AV$22,将星节奏统计!OX150)</f>
        <v>0</v>
      </c>
      <c r="PO151" s="28">
        <f>求节点($AT$17:$AT$22,AW$17:AW$22,将星节奏统计!OY150)</f>
        <v>0</v>
      </c>
      <c r="PP151" s="28">
        <f>求节点($AT$17:$AT$22,AX$17:AX$22,将星节奏统计!OZ150)</f>
        <v>0</v>
      </c>
      <c r="PQ151" s="28">
        <f>求节点($AT$17:$AT$22,AY$17:AY$22,将星节奏统计!PA150)</f>
        <v>2.3098278734036415E-4</v>
      </c>
      <c r="PR151" s="28">
        <f>求节点($AT$17:$AT$22,AZ$17:AZ$22,将星节奏统计!PB150)</f>
        <v>3.4647418101054969E-4</v>
      </c>
      <c r="PS151" s="28">
        <f>求节点($AT$17:$AT$22,BA$17:BA$22,将星节奏统计!PC150)</f>
        <v>3.4647418101054969E-4</v>
      </c>
      <c r="PT151" s="28">
        <f>求节点($AT$17:$AT$22,BB$17:BB$22,将星节奏统计!PD150)</f>
        <v>5.2496088031901353E-4</v>
      </c>
      <c r="PU151" s="28">
        <f>求节点($AT$17:$AT$22,BC$17:BC$22,将星节奏统计!PE150)</f>
        <v>0</v>
      </c>
      <c r="PV151" s="28">
        <f>求节点($AT$17:$AT$22,BD$17:BD$22,将星节奏统计!PF150)</f>
        <v>3.4647418101054969E-4</v>
      </c>
      <c r="PW151" s="28">
        <f>求节点($AT$17:$AT$22,BE$17:BE$22,将星节奏统计!PG150)</f>
        <v>0</v>
      </c>
      <c r="PX151" s="28">
        <f>求节点($AT$17:$AT$22,BF$17:BF$22,将星节奏统计!PH150)</f>
        <v>0</v>
      </c>
      <c r="PY151" s="28">
        <f>求节点($AT$17:$AT$22,BG$17:BG$22,将星节奏统计!PI150)</f>
        <v>0</v>
      </c>
      <c r="PZ151" s="28">
        <f>求节点($AT$17:$AT$22,BH$17:BH$22,将星节奏统计!PJ150)</f>
        <v>0</v>
      </c>
      <c r="QA151" s="28">
        <f>求节点($AT$17:$AT$22,BI$17:BI$22,将星节奏统计!PK150)</f>
        <v>0</v>
      </c>
      <c r="QB151" s="28">
        <f>求节点($AT$17:$AT$22,BJ$17:BJ$22,将星节奏统计!PL150)</f>
        <v>0</v>
      </c>
      <c r="QC151" s="28">
        <f>求节点($AT$17:$AT$22,BK$17:BK$22,将星节奏统计!PM150)</f>
        <v>0</v>
      </c>
      <c r="QD151" s="28">
        <f>求节点($AT$17:$AT$22,BL$17:BL$22,将星节奏统计!PN150)</f>
        <v>0</v>
      </c>
      <c r="QE151" s="28">
        <f>求节点($AT$17:$AT$22,BM$17:BM$22,将星节奏统计!PO150)</f>
        <v>0</v>
      </c>
      <c r="QF151" s="28">
        <f>求节点($AT$17:$AT$22,BN$17:BN$22,将星节奏统计!PP150)</f>
        <v>0</v>
      </c>
      <c r="QG151" s="28">
        <f>求节点($AT$17:$AT$22,BO$17:BO$22,将星节奏统计!PQ150)</f>
        <v>0</v>
      </c>
      <c r="QJ151" s="3">
        <v>147</v>
      </c>
      <c r="QK151" s="28">
        <f t="shared" ca="1" si="80"/>
        <v>1.5</v>
      </c>
      <c r="QL151" s="28">
        <f t="shared" ca="1" si="80"/>
        <v>1.5</v>
      </c>
      <c r="QM151" s="28">
        <f t="shared" ca="1" si="80"/>
        <v>1.5</v>
      </c>
      <c r="QN151" s="28">
        <f t="shared" ca="1" si="80"/>
        <v>1.5</v>
      </c>
      <c r="QO151" s="28">
        <f t="shared" ca="1" si="80"/>
        <v>1.5</v>
      </c>
      <c r="QP151" s="28">
        <f t="shared" ca="1" si="81"/>
        <v>1.5</v>
      </c>
      <c r="QQ151" s="28">
        <f t="shared" ca="1" si="81"/>
        <v>1.5</v>
      </c>
      <c r="QR151" s="28">
        <f t="shared" ca="1" si="81"/>
        <v>1.5</v>
      </c>
      <c r="QS151" s="28">
        <f t="shared" ca="1" si="81"/>
        <v>1.5</v>
      </c>
      <c r="QT151" s="28">
        <f t="shared" ca="1" si="81"/>
        <v>1.5</v>
      </c>
      <c r="QU151" s="28">
        <f t="shared" ca="1" si="82"/>
        <v>0.1</v>
      </c>
      <c r="QV151" s="28">
        <f t="shared" ca="1" si="82"/>
        <v>0.1</v>
      </c>
      <c r="QW151" s="28">
        <f t="shared" ca="1" si="82"/>
        <v>0.1</v>
      </c>
      <c r="QX151" s="28">
        <f t="shared" ca="1" si="82"/>
        <v>0.1</v>
      </c>
      <c r="QY151" s="28">
        <f t="shared" ca="1" si="82"/>
        <v>0.1</v>
      </c>
      <c r="QZ151" s="28">
        <f t="shared" ca="1" si="83"/>
        <v>1</v>
      </c>
      <c r="RA151" s="28">
        <f t="shared" ca="1" si="83"/>
        <v>1</v>
      </c>
      <c r="RB151" s="28">
        <f t="shared" ca="1" si="83"/>
        <v>1</v>
      </c>
      <c r="RC151" s="28">
        <f t="shared" ca="1" si="83"/>
        <v>1</v>
      </c>
      <c r="RD151" s="28">
        <f t="shared" ca="1" si="83"/>
        <v>1</v>
      </c>
      <c r="RE151" s="28">
        <f t="shared" ca="1" si="84"/>
        <v>0.99</v>
      </c>
      <c r="RF151" s="28">
        <f t="shared" ca="1" si="84"/>
        <v>0.99</v>
      </c>
      <c r="RG151" s="28">
        <f t="shared" ca="1" si="84"/>
        <v>0.99</v>
      </c>
      <c r="RH151" s="28">
        <f t="shared" ca="1" si="84"/>
        <v>0.99</v>
      </c>
      <c r="RI151" s="28">
        <f t="shared" ca="1" si="84"/>
        <v>0.99</v>
      </c>
      <c r="RJ151" s="28">
        <f t="shared" ca="1" si="85"/>
        <v>3.3834017176604531E-4</v>
      </c>
      <c r="RK151" s="28">
        <f t="shared" ca="1" si="85"/>
        <v>0</v>
      </c>
      <c r="RL151" s="28">
        <f t="shared" ca="1" si="85"/>
        <v>3.3834017176604531E-4</v>
      </c>
      <c r="RM151" s="28">
        <f t="shared" ca="1" si="85"/>
        <v>0</v>
      </c>
      <c r="RN151" s="28">
        <f t="shared" ca="1" si="85"/>
        <v>3.6222300742011927E-4</v>
      </c>
      <c r="RO151" s="28">
        <f t="shared" ca="1" si="86"/>
        <v>3.2362972951534633E-4</v>
      </c>
      <c r="RP151" s="28">
        <f t="shared" ca="1" si="86"/>
        <v>0</v>
      </c>
      <c r="RQ151" s="28">
        <f t="shared" ca="1" si="86"/>
        <v>3.2362972951534633E-4</v>
      </c>
      <c r="RR151" s="28">
        <f t="shared" ca="1" si="86"/>
        <v>0</v>
      </c>
      <c r="RS151" s="28">
        <f t="shared" ca="1" si="86"/>
        <v>3.4647418101054969E-4</v>
      </c>
      <c r="RT151" s="28">
        <f t="shared" ca="1" si="87"/>
        <v>0.1</v>
      </c>
      <c r="RU151" s="28">
        <f t="shared" ca="1" si="87"/>
        <v>0.1</v>
      </c>
      <c r="RV151" s="28">
        <f t="shared" ca="1" si="87"/>
        <v>0.1</v>
      </c>
      <c r="RW151" s="28">
        <f t="shared" ca="1" si="87"/>
        <v>0.1</v>
      </c>
      <c r="RX151" s="28">
        <f t="shared" ca="1" si="87"/>
        <v>0.1</v>
      </c>
      <c r="RY151" s="28">
        <f t="shared" ca="1" si="88"/>
        <v>0.2</v>
      </c>
      <c r="RZ151" s="28">
        <f t="shared" ca="1" si="88"/>
        <v>0.2</v>
      </c>
      <c r="SA151" s="28">
        <f t="shared" ca="1" si="88"/>
        <v>0.2</v>
      </c>
      <c r="SB151" s="28">
        <f t="shared" ca="1" si="88"/>
        <v>0.2</v>
      </c>
      <c r="SC151" s="28">
        <f t="shared" ca="1" si="88"/>
        <v>0.2</v>
      </c>
    </row>
    <row r="152" spans="46:497" x14ac:dyDescent="0.2">
      <c r="CU152" s="3">
        <v>148</v>
      </c>
      <c r="CV152" s="28">
        <f>求节点($AT$5:$AT$10,AV$5:AV$10,将星节奏统计!BJ151)</f>
        <v>0.1</v>
      </c>
      <c r="CW152" s="28">
        <f>求节点($AT$5:$AT$10,AW$5:AW$10,将星节奏统计!BK151)</f>
        <v>0.1</v>
      </c>
      <c r="CX152" s="28">
        <f>求节点($AT$5:$AT$10,AX$5:AX$10,将星节奏统计!BL151)</f>
        <v>0.1</v>
      </c>
      <c r="CY152" s="28">
        <f>求节点($AT$5:$AT$10,AY$5:AY$10,将星节奏统计!BM151)</f>
        <v>0</v>
      </c>
      <c r="CZ152" s="28">
        <f>求节点($AT$5:$AT$10,AZ$5:AZ$10,将星节奏统计!BN151)</f>
        <v>0</v>
      </c>
      <c r="DA152" s="28">
        <f>求节点($AT$5:$AT$10,BA$5:BA$10,将星节奏统计!BO151)</f>
        <v>0</v>
      </c>
      <c r="DB152" s="28">
        <f>求节点($AT$5:$AT$10,BB$5:BB$10,将星节奏统计!BP151)</f>
        <v>0</v>
      </c>
      <c r="DC152" s="28">
        <f>求节点($AT$5:$AT$10,BC$5:BC$10,将星节奏统计!BQ151)</f>
        <v>0</v>
      </c>
      <c r="DD152" s="28">
        <f>求节点($AT$5:$AT$10,BD$5:BD$10,将星节奏统计!BR151)</f>
        <v>0</v>
      </c>
      <c r="DE152" s="28">
        <f>求节点($AT$5:$AT$10,BE$5:BE$10,将星节奏统计!BS151)</f>
        <v>0</v>
      </c>
      <c r="DF152" s="28">
        <f>求节点($AT$5:$AT$10,BF$5:BF$10,将星节奏统计!BT151)</f>
        <v>0</v>
      </c>
      <c r="DG152" s="28">
        <f>求节点($AT$5:$AT$10,BG$5:BG$10,将星节奏统计!BU151)</f>
        <v>0</v>
      </c>
      <c r="DH152" s="28">
        <f>求节点($AT$5:$AT$10,BH$5:BH$10,将星节奏统计!BV151)</f>
        <v>0</v>
      </c>
      <c r="DI152" s="28">
        <f>求节点($AT$5:$AT$10,BI$5:BI$10,将星节奏统计!BW151)</f>
        <v>0</v>
      </c>
      <c r="DJ152" s="28">
        <f>求节点($AT$5:$AT$10,BJ$5:BJ$10,将星节奏统计!BX151)</f>
        <v>0</v>
      </c>
      <c r="DK152" s="28">
        <f>求节点($AT$5:$AT$10,BK$5:BK$10,将星节奏统计!BY151)</f>
        <v>0</v>
      </c>
      <c r="DL152" s="28">
        <f>求节点($AT$5:$AT$10,BL$5:BL$10,将星节奏统计!BZ151)</f>
        <v>0.9</v>
      </c>
      <c r="DM152" s="28">
        <f>求节点($AT$5:$AT$10,BM$5:BM$10,将星节奏统计!CA151)</f>
        <v>0.9</v>
      </c>
      <c r="DN152" s="28">
        <f>求节点($AT$5:$AT$10,BN$5:BN$10,将星节奏统计!CB151)</f>
        <v>0.6</v>
      </c>
      <c r="DO152" s="28">
        <f>求节点($AT$5:$AT$10,BO$5:BO$10,将星节奏统计!CC151)</f>
        <v>0</v>
      </c>
      <c r="DP152" s="28">
        <f>求节点($AT$5:$AT$10,BP$5:BP$10,将星节奏统计!CD151)</f>
        <v>0.9</v>
      </c>
      <c r="DQ152" s="28">
        <f>求节点($AT$5:$AT$10,BQ$5:BQ$10,将星节奏统计!CE151)</f>
        <v>0.6</v>
      </c>
      <c r="DR152" s="28">
        <f>求节点($AT$5:$AT$10,BR$5:BR$10,将星节奏统计!CF151)</f>
        <v>0.9</v>
      </c>
      <c r="DS152" s="28">
        <f>求节点($AT$5:$AT$10,BS$5:BS$10,将星节奏统计!CG151)</f>
        <v>0</v>
      </c>
      <c r="DT152" s="28">
        <f>求节点($AT$5:$AT$10,BT$5:BT$10,将星节奏统计!CH151)</f>
        <v>0.6</v>
      </c>
      <c r="DU152" s="28">
        <f>求节点($AT$5:$AT$10,BU$5:BU$10,将星节奏统计!CI151)</f>
        <v>0.1</v>
      </c>
      <c r="DV152" s="28">
        <f>求节点($AT$5:$AT$10,BV$5:BV$10,将星节奏统计!CJ151)</f>
        <v>0.6</v>
      </c>
      <c r="DW152" s="28">
        <f>求节点($AT$5:$AT$10,BW$5:BW$10,将星节奏统计!CK151)</f>
        <v>0.5</v>
      </c>
      <c r="DX152" s="28">
        <f>求节点($AT$5:$AT$10,BX$5:BX$10,将星节奏统计!CL151)</f>
        <v>0.33</v>
      </c>
      <c r="DY152" s="28">
        <f>求节点($AT$5:$AT$10,BY$5:BY$10,将星节奏统计!CM151)</f>
        <v>0.5</v>
      </c>
      <c r="DZ152" s="28">
        <f>求节点($AT$5:$AT$10,BZ$5:BZ$10,将星节奏统计!CN151)</f>
        <v>0.33</v>
      </c>
      <c r="EA152" s="28">
        <f>求节点($AT$5:$AT$10,CA$5:CA$10,将星节奏统计!CO151)</f>
        <v>0.6</v>
      </c>
      <c r="EB152" s="28">
        <f>求节点($AT$5:$AT$10,CB$5:CB$10,将星节奏统计!CP151)</f>
        <v>0.6</v>
      </c>
      <c r="EC152" s="28">
        <f>求节点($AT$5:$AT$10,CC$5:CC$10,将星节奏统计!CQ151)</f>
        <v>0.6</v>
      </c>
      <c r="ED152" s="28">
        <f>求节点($AT$5:$AT$10,CD$5:CD$10,将星节奏统计!CR151)</f>
        <v>0.6</v>
      </c>
      <c r="EE152" s="28">
        <f>求节点($AT$5:$AT$10,CE$5:CE$10,将星节奏统计!CS151)</f>
        <v>0.4</v>
      </c>
      <c r="EF152" s="28">
        <f>求节点($AT$5:$AT$10,CF$5:CF$10,将星节奏统计!CT151)</f>
        <v>0.4</v>
      </c>
      <c r="EG152" s="28">
        <f>求节点($AT$5:$AT$10,CG$5:CG$10,将星节奏统计!CU151)</f>
        <v>0.4</v>
      </c>
      <c r="EH152" s="28">
        <f>求节点($AT$5:$AT$10,CH$5:CH$10,将星节奏统计!CV151)</f>
        <v>0.4</v>
      </c>
      <c r="EI152" s="28">
        <f>求节点($AT$5:$AT$10,CI$5:CI$10,将星节奏统计!CW151)</f>
        <v>0.5</v>
      </c>
      <c r="EJ152" s="28">
        <f>求节点($AT$5:$AT$10,CJ$5:CJ$10,将星节奏统计!CX151)</f>
        <v>0.33</v>
      </c>
      <c r="EK152" s="28">
        <f>求节点($AT$5:$AT$10,CK$5:CK$10,将星节奏统计!CY151)</f>
        <v>0</v>
      </c>
      <c r="EL152" s="28">
        <f>求节点($AT$5:$AT$10,CL$5:CL$10,将星节奏统计!CZ151)</f>
        <v>0</v>
      </c>
      <c r="EM152" s="28">
        <f>求节点($AT$5:$AT$10,CM$5:CM$10,将星节奏统计!DA151)</f>
        <v>0</v>
      </c>
      <c r="EN152" s="28">
        <f>求节点($AT$5:$AT$10,CN$5:CN$10,将星节奏统计!DB151)</f>
        <v>0</v>
      </c>
      <c r="EO152" s="28">
        <f>求节点($AT$5:$AT$10,CO$5:CO$10,将星节奏统计!DC151)</f>
        <v>0</v>
      </c>
      <c r="EP152" s="28">
        <f>求节点($AT$5:$AT$10,CP$5:CP$10,将星节奏统计!DD151)</f>
        <v>0</v>
      </c>
      <c r="EQ152" s="28">
        <f>求节点($AT$5:$AT$10,CQ$5:CQ$10,将星节奏统计!DE151)</f>
        <v>0</v>
      </c>
      <c r="ER152" s="28">
        <f>求节点($AT$5:$AT$10,CR$5:CR$10,将星节奏统计!DF151)</f>
        <v>0</v>
      </c>
      <c r="ES152" s="28">
        <f>求节点($AT$5:$AT$10,CS$5:CS$10,将星节奏统计!DG151)</f>
        <v>0</v>
      </c>
      <c r="ET152" s="28">
        <f>求节点($AT$17:$AT$22,AV$17:AV$22,将星节奏统计!DJ151)</f>
        <v>0</v>
      </c>
      <c r="EU152" s="28">
        <f>求节点($AT$17:$AT$22,AW$17:AW$22,将星节奏统计!DK151)</f>
        <v>0</v>
      </c>
      <c r="EV152" s="28">
        <f>求节点($AT$17:$AT$22,AX$17:AX$22,将星节奏统计!DL151)</f>
        <v>0</v>
      </c>
      <c r="EW152" s="28">
        <f>求节点($AT$17:$AT$22,AY$17:AY$22,将星节奏统计!DM151)</f>
        <v>2.1575315301023551E-4</v>
      </c>
      <c r="EX152" s="28">
        <f>求节点($AT$17:$AT$22,AZ$17:AZ$22,将星节奏统计!DN151)</f>
        <v>3.2362972951534633E-4</v>
      </c>
      <c r="EY152" s="28">
        <f>求节点($AT$17:$AT$22,BA$17:BA$22,将星节奏统计!DO151)</f>
        <v>3.2362972951534633E-4</v>
      </c>
      <c r="EZ152" s="28">
        <f>求节点($AT$17:$AT$22,BB$17:BB$22,将星节奏统计!DP151)</f>
        <v>4.9034807502325306E-4</v>
      </c>
      <c r="FA152" s="28">
        <f>求节点($AT$17:$AT$22,BC$17:BC$22,将星节奏统计!DQ151)</f>
        <v>0</v>
      </c>
      <c r="FB152" s="28">
        <f>求节点($AT$17:$AT$22,BD$17:BD$22,将星节奏统计!DR151)</f>
        <v>3.2362972951534633E-4</v>
      </c>
      <c r="FC152" s="28">
        <f>求节点($AT$17:$AT$22,BE$17:BE$22,将星节奏统计!DS151)</f>
        <v>0</v>
      </c>
      <c r="FD152" s="28">
        <f>求节点($AT$17:$AT$22,BF$17:BF$22,将星节奏统计!DT151)</f>
        <v>0</v>
      </c>
      <c r="FE152" s="28">
        <f>求节点($AT$17:$AT$22,BG$17:BG$22,将星节奏统计!DU151)</f>
        <v>0</v>
      </c>
      <c r="FF152" s="28">
        <f>求节点($AT$17:$AT$22,BH$17:BH$22,将星节奏统计!DV151)</f>
        <v>0</v>
      </c>
      <c r="FG152" s="28">
        <f>求节点($AT$17:$AT$22,BI$17:BI$22,将星节奏统计!DW151)</f>
        <v>0</v>
      </c>
      <c r="FH152" s="28">
        <f>求节点($AT$17:$AT$22,BJ$17:BJ$22,将星节奏统计!DX151)</f>
        <v>0</v>
      </c>
      <c r="FI152" s="28">
        <f>求节点($AT$17:$AT$22,BK$17:BK$22,将星节奏统计!DY151)</f>
        <v>0</v>
      </c>
      <c r="FJ152" s="28">
        <f>求节点($AT$17:$AT$22,BL$17:BL$22,将星节奏统计!DZ151)</f>
        <v>0</v>
      </c>
      <c r="FK152" s="28">
        <f>求节点($AT$17:$AT$22,BM$17:BM$22,将星节奏统计!EA151)</f>
        <v>0</v>
      </c>
      <c r="FL152" s="28">
        <f>求节点($AT$17:$AT$22,BN$17:BN$22,将星节奏统计!EB151)</f>
        <v>0</v>
      </c>
      <c r="FM152" s="28">
        <f>求节点($AT$17:$AT$22,BO$17:BO$22,将星节奏统计!EC151)</f>
        <v>0</v>
      </c>
      <c r="FN152" s="28">
        <f>求节点($AT$5:$AT$10,AV$5:AV$10,将星节奏统计!EG151)</f>
        <v>0.1</v>
      </c>
      <c r="FO152" s="28">
        <f>求节点($AT$5:$AT$10,AW$5:AW$10,将星节奏统计!EH151)</f>
        <v>0.1</v>
      </c>
      <c r="FP152" s="28">
        <f>求节点($AT$5:$AT$10,AX$5:AX$10,将星节奏统计!EI151)</f>
        <v>0.1</v>
      </c>
      <c r="FQ152" s="28">
        <f>求节点($AT$5:$AT$10,AY$5:AY$10,将星节奏统计!EJ151)</f>
        <v>0</v>
      </c>
      <c r="FR152" s="28">
        <f>求节点($AT$5:$AT$10,AZ$5:AZ$10,将星节奏统计!EK151)</f>
        <v>0</v>
      </c>
      <c r="FS152" s="28">
        <f>求节点($AT$5:$AT$10,BA$5:BA$10,将星节奏统计!EL151)</f>
        <v>0</v>
      </c>
      <c r="FT152" s="28">
        <f>求节点($AT$5:$AT$10,BB$5:BB$10,将星节奏统计!EM151)</f>
        <v>0</v>
      </c>
      <c r="FU152" s="28">
        <f>求节点($AT$5:$AT$10,BC$5:BC$10,将星节奏统计!EN151)</f>
        <v>0</v>
      </c>
      <c r="FV152" s="28">
        <f>求节点($AT$5:$AT$10,BD$5:BD$10,将星节奏统计!EO151)</f>
        <v>0</v>
      </c>
      <c r="FW152" s="28">
        <f>求节点($AT$5:$AT$10,BE$5:BE$10,将星节奏统计!EP151)</f>
        <v>0</v>
      </c>
      <c r="FX152" s="28">
        <f>求节点($AT$5:$AT$10,BF$5:BF$10,将星节奏统计!EQ151)</f>
        <v>0</v>
      </c>
      <c r="FY152" s="28">
        <f>求节点($AT$5:$AT$10,BG$5:BG$10,将星节奏统计!ER151)</f>
        <v>0</v>
      </c>
      <c r="FZ152" s="28">
        <f>求节点($AT$5:$AT$10,BH$5:BH$10,将星节奏统计!ES151)</f>
        <v>0</v>
      </c>
      <c r="GA152" s="28">
        <f>求节点($AT$5:$AT$10,BI$5:BI$10,将星节奏统计!ET151)</f>
        <v>0</v>
      </c>
      <c r="GB152" s="28">
        <f>求节点($AT$5:$AT$10,BJ$5:BJ$10,将星节奏统计!EU151)</f>
        <v>0</v>
      </c>
      <c r="GC152" s="28">
        <f>求节点($AT$5:$AT$10,BK$5:BK$10,将星节奏统计!EV151)</f>
        <v>0</v>
      </c>
      <c r="GD152" s="28">
        <f>求节点($AT$5:$AT$10,BL$5:BL$10,将星节奏统计!EW151)</f>
        <v>0.9</v>
      </c>
      <c r="GE152" s="28">
        <f>求节点($AT$5:$AT$10,BM$5:BM$10,将星节奏统计!EX151)</f>
        <v>0.9</v>
      </c>
      <c r="GF152" s="28">
        <f>求节点($AT$5:$AT$10,BN$5:BN$10,将星节奏统计!EY151)</f>
        <v>0.6</v>
      </c>
      <c r="GG152" s="28">
        <f>求节点($AT$5:$AT$10,BO$5:BO$10,将星节奏统计!EZ151)</f>
        <v>0</v>
      </c>
      <c r="GH152" s="28">
        <f>求节点($AT$5:$AT$10,BP$5:BP$10,将星节奏统计!FA151)</f>
        <v>0.9</v>
      </c>
      <c r="GI152" s="28">
        <f>求节点($AT$5:$AT$10,BQ$5:BQ$10,将星节奏统计!FB151)</f>
        <v>0.6</v>
      </c>
      <c r="GJ152" s="28">
        <f>求节点($AT$5:$AT$10,BR$5:BR$10,将星节奏统计!FC151)</f>
        <v>0.9</v>
      </c>
      <c r="GK152" s="28">
        <f>求节点($AT$5:$AT$10,BS$5:BS$10,将星节奏统计!FD151)</f>
        <v>0</v>
      </c>
      <c r="GL152" s="28">
        <f>求节点($AT$5:$AT$10,BT$5:BT$10,将星节奏统计!FE151)</f>
        <v>0.6</v>
      </c>
      <c r="GM152" s="28">
        <f>求节点($AT$5:$AT$10,BU$5:BU$10,将星节奏统计!FF151)</f>
        <v>0.1</v>
      </c>
      <c r="GN152" s="28">
        <f>求节点($AT$5:$AT$10,BV$5:BV$10,将星节奏统计!FG151)</f>
        <v>0.6</v>
      </c>
      <c r="GO152" s="28">
        <f>求节点($AT$5:$AT$10,BW$5:BW$10,将星节奏统计!FH151)</f>
        <v>0.5</v>
      </c>
      <c r="GP152" s="28">
        <f>求节点($AT$5:$AT$10,BX$5:BX$10,将星节奏统计!FI151)</f>
        <v>0.33</v>
      </c>
      <c r="GQ152" s="28">
        <f>求节点($AT$5:$AT$10,BY$5:BY$10,将星节奏统计!FJ151)</f>
        <v>0.5</v>
      </c>
      <c r="GR152" s="28">
        <f>求节点($AT$5:$AT$10,BZ$5:BZ$10,将星节奏统计!FK151)</f>
        <v>0.33</v>
      </c>
      <c r="GS152" s="28">
        <f>求节点($AT$5:$AT$10,CA$5:CA$10,将星节奏统计!FL151)</f>
        <v>0.6</v>
      </c>
      <c r="GT152" s="28">
        <f>求节点($AT$5:$AT$10,CB$5:CB$10,将星节奏统计!FM151)</f>
        <v>0.6</v>
      </c>
      <c r="GU152" s="28">
        <f>求节点($AT$5:$AT$10,CC$5:CC$10,将星节奏统计!FN151)</f>
        <v>0.6</v>
      </c>
      <c r="GV152" s="28">
        <f>求节点($AT$5:$AT$10,CD$5:CD$10,将星节奏统计!FO151)</f>
        <v>0.6</v>
      </c>
      <c r="GW152" s="28">
        <f>求节点($AT$5:$AT$10,CE$5:CE$10,将星节奏统计!FP151)</f>
        <v>0.4</v>
      </c>
      <c r="GX152" s="28">
        <f>求节点($AT$5:$AT$10,CF$5:CF$10,将星节奏统计!FQ151)</f>
        <v>0.4</v>
      </c>
      <c r="GY152" s="28">
        <f>求节点($AT$5:$AT$10,CG$5:CG$10,将星节奏统计!FR151)</f>
        <v>0.4</v>
      </c>
      <c r="GZ152" s="28">
        <f>求节点($AT$5:$AT$10,CH$5:CH$10,将星节奏统计!FS151)</f>
        <v>0.4</v>
      </c>
      <c r="HA152" s="28">
        <f>求节点($AT$5:$AT$10,CI$5:CI$10,将星节奏统计!FT151)</f>
        <v>0.5</v>
      </c>
      <c r="HB152" s="28">
        <f>求节点($AT$5:$AT$10,CJ$5:CJ$10,将星节奏统计!FU151)</f>
        <v>0.33</v>
      </c>
      <c r="HC152" s="28">
        <f>求节点($AT$5:$AT$10,CK$5:CK$10,将星节奏统计!FV151)</f>
        <v>0</v>
      </c>
      <c r="HD152" s="28">
        <f>求节点($AT$5:$AT$10,CL$5:CL$10,将星节奏统计!FW151)</f>
        <v>0</v>
      </c>
      <c r="HE152" s="28">
        <f>求节点($AT$5:$AT$10,CM$5:CM$10,将星节奏统计!FX151)</f>
        <v>0</v>
      </c>
      <c r="HF152" s="28">
        <f>求节点($AT$5:$AT$10,CN$5:CN$10,将星节奏统计!FY151)</f>
        <v>0</v>
      </c>
      <c r="HG152" s="28">
        <f>求节点($AT$5:$AT$10,CO$5:CO$10,将星节奏统计!FZ151)</f>
        <v>0</v>
      </c>
      <c r="HH152" s="28">
        <f>求节点($AT$5:$AT$10,CP$5:CP$10,将星节奏统计!GA151)</f>
        <v>0</v>
      </c>
      <c r="HI152" s="28">
        <f>求节点($AT$5:$AT$10,CQ$5:CQ$10,将星节奏统计!GB151)</f>
        <v>0</v>
      </c>
      <c r="HJ152" s="28">
        <f>求节点($AT$5:$AT$10,CR$5:CR$10,将星节奏统计!GC151)</f>
        <v>0</v>
      </c>
      <c r="HK152" s="28">
        <f>求节点($AT$5:$AT$10,CS$5:CS$10,将星节奏统计!GD151)</f>
        <v>0</v>
      </c>
      <c r="HL152" s="28">
        <f>求节点($AT$17:$AT$22,AV$17:AV$22,将星节奏统计!GG151)</f>
        <v>0</v>
      </c>
      <c r="HM152" s="28">
        <f>求节点($AT$17:$AT$22,AW$17:AW$22,将星节奏统计!GH151)</f>
        <v>0</v>
      </c>
      <c r="HN152" s="28">
        <f>求节点($AT$17:$AT$22,AX$17:AX$22,将星节奏统计!GI151)</f>
        <v>0</v>
      </c>
      <c r="HO152" s="28">
        <f>求节点($AT$17:$AT$22,AY$17:AY$22,将星节奏统计!GJ151)</f>
        <v>0</v>
      </c>
      <c r="HP152" s="28">
        <f>求节点($AT$17:$AT$22,AZ$17:AZ$22,将星节奏统计!GK151)</f>
        <v>0</v>
      </c>
      <c r="HQ152" s="28">
        <f>求节点($AT$17:$AT$22,BA$17:BA$22,将星节奏统计!GL151)</f>
        <v>0</v>
      </c>
      <c r="HR152" s="28">
        <f>求节点($AT$17:$AT$22,BB$17:BB$22,将星节奏统计!GM151)</f>
        <v>0</v>
      </c>
      <c r="HS152" s="28">
        <f>求节点($AT$17:$AT$22,BC$17:BC$22,将星节奏统计!GN151)</f>
        <v>0</v>
      </c>
      <c r="HT152" s="28">
        <f>求节点($AT$17:$AT$22,BD$17:BD$22,将星节奏统计!GO151)</f>
        <v>0</v>
      </c>
      <c r="HU152" s="28">
        <f>求节点($AT$17:$AT$22,BE$17:BE$22,将星节奏统计!GP151)</f>
        <v>0</v>
      </c>
      <c r="HV152" s="28">
        <f>求节点($AT$17:$AT$22,BF$17:BF$22,将星节奏统计!GQ151)</f>
        <v>0</v>
      </c>
      <c r="HW152" s="28">
        <f>求节点($AT$17:$AT$22,BG$17:BG$22,将星节奏统计!GR151)</f>
        <v>0</v>
      </c>
      <c r="HX152" s="28">
        <f>求节点($AT$17:$AT$22,BH$17:BH$22,将星节奏统计!GS151)</f>
        <v>0</v>
      </c>
      <c r="HY152" s="28">
        <f>求节点($AT$17:$AT$22,BI$17:BI$22,将星节奏统计!GT151)</f>
        <v>0</v>
      </c>
      <c r="HZ152" s="28">
        <f>求节点($AT$17:$AT$22,BJ$17:BJ$22,将星节奏统计!GU151)</f>
        <v>0</v>
      </c>
      <c r="IA152" s="28">
        <f>求节点($AT$17:$AT$22,BK$17:BK$22,将星节奏统计!GV151)</f>
        <v>0</v>
      </c>
      <c r="IB152" s="28">
        <f>求节点($AT$17:$AT$22,BL$17:BL$22,将星节奏统计!GW151)</f>
        <v>0</v>
      </c>
      <c r="IC152" s="28">
        <f>求节点($AT$17:$AT$22,BM$17:BM$22,将星节奏统计!GX151)</f>
        <v>0</v>
      </c>
      <c r="ID152" s="28">
        <f>求节点($AT$17:$AT$22,BN$17:BN$22,将星节奏统计!GY151)</f>
        <v>0</v>
      </c>
      <c r="IE152" s="28">
        <f>求节点($AT$17:$AT$22,BO$17:BO$22,将星节奏统计!GZ151)</f>
        <v>0</v>
      </c>
      <c r="IF152" s="28">
        <f>求节点($AT$5:$AT$10,AV$5:AV$10,将星节奏统计!HD151)</f>
        <v>0.1</v>
      </c>
      <c r="IG152" s="28">
        <f>求节点($AT$5:$AT$10,AW$5:AW$10,将星节奏统计!HE151)</f>
        <v>0.1</v>
      </c>
      <c r="IH152" s="28">
        <f>求节点($AT$5:$AT$10,AX$5:AX$10,将星节奏统计!HF151)</f>
        <v>0.1</v>
      </c>
      <c r="II152" s="28">
        <f>求节点($AT$5:$AT$10,AY$5:AY$10,将星节奏统计!HG151)</f>
        <v>0</v>
      </c>
      <c r="IJ152" s="28">
        <f>求节点($AT$5:$AT$10,AZ$5:AZ$10,将星节奏统计!HH151)</f>
        <v>0</v>
      </c>
      <c r="IK152" s="28">
        <f>求节点($AT$5:$AT$10,BA$5:BA$10,将星节奏统计!HI151)</f>
        <v>0</v>
      </c>
      <c r="IL152" s="28">
        <f>求节点($AT$5:$AT$10,BB$5:BB$10,将星节奏统计!HJ151)</f>
        <v>0</v>
      </c>
      <c r="IM152" s="28">
        <f>求节点($AT$5:$AT$10,BC$5:BC$10,将星节奏统计!HK151)</f>
        <v>0</v>
      </c>
      <c r="IN152" s="28">
        <f>求节点($AT$5:$AT$10,BD$5:BD$10,将星节奏统计!HL151)</f>
        <v>0</v>
      </c>
      <c r="IO152" s="28">
        <f>求节点($AT$5:$AT$10,BE$5:BE$10,将星节奏统计!HM151)</f>
        <v>0</v>
      </c>
      <c r="IP152" s="28">
        <f>求节点($AT$5:$AT$10,BF$5:BF$10,将星节奏统计!HN151)</f>
        <v>0</v>
      </c>
      <c r="IQ152" s="28">
        <f>求节点($AT$5:$AT$10,BG$5:BG$10,将星节奏统计!HO151)</f>
        <v>0</v>
      </c>
      <c r="IR152" s="28">
        <f>求节点($AT$5:$AT$10,BH$5:BH$10,将星节奏统计!HP151)</f>
        <v>0</v>
      </c>
      <c r="IS152" s="28">
        <f>求节点($AT$5:$AT$10,BI$5:BI$10,将星节奏统计!HQ151)</f>
        <v>0</v>
      </c>
      <c r="IT152" s="28">
        <f>求节点($AT$5:$AT$10,BJ$5:BJ$10,将星节奏统计!HR151)</f>
        <v>0</v>
      </c>
      <c r="IU152" s="28">
        <f>求节点($AT$5:$AT$10,BK$5:BK$10,将星节奏统计!HS151)</f>
        <v>0</v>
      </c>
      <c r="IV152" s="28">
        <f>求节点($AT$5:$AT$10,BL$5:BL$10,将星节奏统计!HT151)</f>
        <v>0.9</v>
      </c>
      <c r="IW152" s="28">
        <f>求节点($AT$5:$AT$10,BM$5:BM$10,将星节奏统计!HU151)</f>
        <v>0.9</v>
      </c>
      <c r="IX152" s="28">
        <f>求节点($AT$5:$AT$10,BN$5:BN$10,将星节奏统计!HV151)</f>
        <v>0.6</v>
      </c>
      <c r="IY152" s="28">
        <f>求节点($AT$5:$AT$10,BO$5:BO$10,将星节奏统计!HW151)</f>
        <v>0</v>
      </c>
      <c r="IZ152" s="28">
        <f>求节点($AT$5:$AT$10,BP$5:BP$10,将星节奏统计!HX151)</f>
        <v>0.9</v>
      </c>
      <c r="JA152" s="28">
        <f>求节点($AT$5:$AT$10,BQ$5:BQ$10,将星节奏统计!HY151)</f>
        <v>0.6</v>
      </c>
      <c r="JB152" s="28">
        <f>求节点($AT$5:$AT$10,BR$5:BR$10,将星节奏统计!HZ151)</f>
        <v>0.9</v>
      </c>
      <c r="JC152" s="28">
        <f>求节点($AT$5:$AT$10,BS$5:BS$10,将星节奏统计!IA151)</f>
        <v>0</v>
      </c>
      <c r="JD152" s="28">
        <f>求节点($AT$5:$AT$10,BT$5:BT$10,将星节奏统计!IB151)</f>
        <v>0.6</v>
      </c>
      <c r="JE152" s="28">
        <f>求节点($AT$5:$AT$10,BU$5:BU$10,将星节奏统计!IC151)</f>
        <v>0.1</v>
      </c>
      <c r="JF152" s="28">
        <f>求节点($AT$5:$AT$10,BV$5:BV$10,将星节奏统计!ID151)</f>
        <v>0.6</v>
      </c>
      <c r="JG152" s="28">
        <f>求节点($AT$5:$AT$10,BW$5:BW$10,将星节奏统计!IE151)</f>
        <v>0.5</v>
      </c>
      <c r="JH152" s="28">
        <f>求节点($AT$5:$AT$10,BX$5:BX$10,将星节奏统计!IF151)</f>
        <v>0.33</v>
      </c>
      <c r="JI152" s="28">
        <f>求节点($AT$5:$AT$10,BY$5:BY$10,将星节奏统计!IG151)</f>
        <v>0.5</v>
      </c>
      <c r="JJ152" s="28">
        <f>求节点($AT$5:$AT$10,BZ$5:BZ$10,将星节奏统计!IH151)</f>
        <v>0.33</v>
      </c>
      <c r="JK152" s="28">
        <f>求节点($AT$5:$AT$10,CA$5:CA$10,将星节奏统计!II151)</f>
        <v>0.6</v>
      </c>
      <c r="JL152" s="28">
        <f>求节点($AT$5:$AT$10,CB$5:CB$10,将星节奏统计!IJ151)</f>
        <v>0.6</v>
      </c>
      <c r="JM152" s="28">
        <f>求节点($AT$5:$AT$10,CC$5:CC$10,将星节奏统计!IK151)</f>
        <v>0.6</v>
      </c>
      <c r="JN152" s="28">
        <f>求节点($AT$5:$AT$10,CD$5:CD$10,将星节奏统计!IL151)</f>
        <v>0.6</v>
      </c>
      <c r="JO152" s="28">
        <f>求节点($AT$5:$AT$10,CE$5:CE$10,将星节奏统计!IM151)</f>
        <v>0.4</v>
      </c>
      <c r="JP152" s="28">
        <f>求节点($AT$5:$AT$10,CF$5:CF$10,将星节奏统计!IN151)</f>
        <v>0.4</v>
      </c>
      <c r="JQ152" s="28">
        <f>求节点($AT$5:$AT$10,CG$5:CG$10,将星节奏统计!IO151)</f>
        <v>0.4</v>
      </c>
      <c r="JR152" s="28">
        <f>求节点($AT$5:$AT$10,CH$5:CH$10,将星节奏统计!IP151)</f>
        <v>0.4</v>
      </c>
      <c r="JS152" s="28">
        <f>求节点($AT$5:$AT$10,CI$5:CI$10,将星节奏统计!IQ151)</f>
        <v>0.5</v>
      </c>
      <c r="JT152" s="28">
        <f>求节点($AT$5:$AT$10,CJ$5:CJ$10,将星节奏统计!IR151)</f>
        <v>0.33</v>
      </c>
      <c r="JU152" s="28">
        <f>求节点($AT$5:$AT$10,CK$5:CK$10,将星节奏统计!IS151)</f>
        <v>0</v>
      </c>
      <c r="JV152" s="28">
        <f>求节点($AT$5:$AT$10,CL$5:CL$10,将星节奏统计!IT151)</f>
        <v>0</v>
      </c>
      <c r="JW152" s="28">
        <f>求节点($AT$5:$AT$10,CM$5:CM$10,将星节奏统计!IU151)</f>
        <v>0</v>
      </c>
      <c r="JX152" s="28">
        <f>求节点($AT$5:$AT$10,CN$5:CN$10,将星节奏统计!IV151)</f>
        <v>0</v>
      </c>
      <c r="JY152" s="28">
        <f>求节点($AT$5:$AT$10,CO$5:CO$10,将星节奏统计!IW151)</f>
        <v>0</v>
      </c>
      <c r="JZ152" s="28">
        <f>求节点($AT$5:$AT$10,CP$5:CP$10,将星节奏统计!IX151)</f>
        <v>0</v>
      </c>
      <c r="KA152" s="28">
        <f>求节点($AT$5:$AT$10,CQ$5:CQ$10,将星节奏统计!IY151)</f>
        <v>0</v>
      </c>
      <c r="KB152" s="28">
        <f>求节点($AT$5:$AT$10,CR$5:CR$10,将星节奏统计!IZ151)</f>
        <v>0</v>
      </c>
      <c r="KC152" s="28">
        <f>求节点($AT$5:$AT$10,CS$5:CS$10,将星节奏统计!JA151)</f>
        <v>0</v>
      </c>
      <c r="KD152" s="28">
        <f>求节点($AT$17:$AT$22,AV$17:AV$22,将星节奏统计!JD151)</f>
        <v>0</v>
      </c>
      <c r="KE152" s="28">
        <f>求节点($AT$17:$AT$22,AW$17:AW$22,将星节奏统计!JE151)</f>
        <v>0</v>
      </c>
      <c r="KF152" s="28">
        <f>求节点($AT$17:$AT$22,AX$17:AX$22,将星节奏统计!JF151)</f>
        <v>0</v>
      </c>
      <c r="KG152" s="28">
        <f>求节点($AT$17:$AT$22,AY$17:AY$22,将星节奏统计!JG151)</f>
        <v>2.1575315301023551E-4</v>
      </c>
      <c r="KH152" s="28">
        <f>求节点($AT$17:$AT$22,AZ$17:AZ$22,将星节奏统计!JH151)</f>
        <v>3.2362972951534633E-4</v>
      </c>
      <c r="KI152" s="28">
        <f>求节点($AT$17:$AT$22,BA$17:BA$22,将星节奏统计!JI151)</f>
        <v>3.2362972951534633E-4</v>
      </c>
      <c r="KJ152" s="28">
        <f>求节点($AT$17:$AT$22,BB$17:BB$22,将星节奏统计!JJ151)</f>
        <v>4.9034807502325306E-4</v>
      </c>
      <c r="KK152" s="28">
        <f>求节点($AT$17:$AT$22,BC$17:BC$22,将星节奏统计!JK151)</f>
        <v>0</v>
      </c>
      <c r="KL152" s="28">
        <f>求节点($AT$17:$AT$22,BD$17:BD$22,将星节奏统计!JL151)</f>
        <v>3.2362972951534633E-4</v>
      </c>
      <c r="KM152" s="28">
        <f>求节点($AT$17:$AT$22,BE$17:BE$22,将星节奏统计!JM151)</f>
        <v>0</v>
      </c>
      <c r="KN152" s="28">
        <f>求节点($AT$17:$AT$22,BF$17:BF$22,将星节奏统计!JN151)</f>
        <v>0</v>
      </c>
      <c r="KO152" s="28">
        <f>求节点($AT$17:$AT$22,BG$17:BG$22,将星节奏统计!JO151)</f>
        <v>0</v>
      </c>
      <c r="KP152" s="28">
        <f>求节点($AT$17:$AT$22,BH$17:BH$22,将星节奏统计!JP151)</f>
        <v>0</v>
      </c>
      <c r="KQ152" s="28">
        <f>求节点($AT$17:$AT$22,BI$17:BI$22,将星节奏统计!JQ151)</f>
        <v>0</v>
      </c>
      <c r="KR152" s="28">
        <f>求节点($AT$17:$AT$22,BJ$17:BJ$22,将星节奏统计!JR151)</f>
        <v>0</v>
      </c>
      <c r="KS152" s="28">
        <f>求节点($AT$17:$AT$22,BK$17:BK$22,将星节奏统计!JS151)</f>
        <v>0</v>
      </c>
      <c r="KT152" s="28">
        <f>求节点($AT$17:$AT$22,BL$17:BL$22,将星节奏统计!JT151)</f>
        <v>0</v>
      </c>
      <c r="KU152" s="28">
        <f>求节点($AT$17:$AT$22,BM$17:BM$22,将星节奏统计!JU151)</f>
        <v>0</v>
      </c>
      <c r="KV152" s="28">
        <f>求节点($AT$17:$AT$22,BN$17:BN$22,将星节奏统计!JV151)</f>
        <v>0</v>
      </c>
      <c r="KW152" s="28">
        <f>求节点($AT$17:$AT$22,BO$17:BO$22,将星节奏统计!JW151)</f>
        <v>0</v>
      </c>
      <c r="KX152" s="28">
        <f>求节点($AT$5:$AT$10,AV$5:AV$10,将星节奏统计!KA151)</f>
        <v>0.1</v>
      </c>
      <c r="KY152" s="28">
        <f>求节点($AT$5:$AT$10,AW$5:AW$10,将星节奏统计!KB151)</f>
        <v>0.1</v>
      </c>
      <c r="KZ152" s="28">
        <f>求节点($AT$5:$AT$10,AX$5:AX$10,将星节奏统计!KC151)</f>
        <v>0.1</v>
      </c>
      <c r="LA152" s="28">
        <f>求节点($AT$5:$AT$10,AY$5:AY$10,将星节奏统计!KD151)</f>
        <v>0</v>
      </c>
      <c r="LB152" s="28">
        <f>求节点($AT$5:$AT$10,AZ$5:AZ$10,将星节奏统计!KE151)</f>
        <v>0</v>
      </c>
      <c r="LC152" s="28">
        <f>求节点($AT$5:$AT$10,BA$5:BA$10,将星节奏统计!KF151)</f>
        <v>0</v>
      </c>
      <c r="LD152" s="28">
        <f>求节点($AT$5:$AT$10,BB$5:BB$10,将星节奏统计!KG151)</f>
        <v>0</v>
      </c>
      <c r="LE152" s="28">
        <f>求节点($AT$5:$AT$10,BC$5:BC$10,将星节奏统计!KH151)</f>
        <v>0</v>
      </c>
      <c r="LF152" s="28">
        <f>求节点($AT$5:$AT$10,BD$5:BD$10,将星节奏统计!KI151)</f>
        <v>0</v>
      </c>
      <c r="LG152" s="28">
        <f>求节点($AT$5:$AT$10,BE$5:BE$10,将星节奏统计!KJ151)</f>
        <v>0</v>
      </c>
      <c r="LH152" s="28">
        <f>求节点($AT$5:$AT$10,BF$5:BF$10,将星节奏统计!KK151)</f>
        <v>0</v>
      </c>
      <c r="LI152" s="28">
        <f>求节点($AT$5:$AT$10,BG$5:BG$10,将星节奏统计!KL151)</f>
        <v>0</v>
      </c>
      <c r="LJ152" s="28">
        <f>求节点($AT$5:$AT$10,BH$5:BH$10,将星节奏统计!KM151)</f>
        <v>0</v>
      </c>
      <c r="LK152" s="28">
        <f>求节点($AT$5:$AT$10,BI$5:BI$10,将星节奏统计!KN151)</f>
        <v>0</v>
      </c>
      <c r="LL152" s="28">
        <f>求节点($AT$5:$AT$10,BJ$5:BJ$10,将星节奏统计!KO151)</f>
        <v>0</v>
      </c>
      <c r="LM152" s="28">
        <f>求节点($AT$5:$AT$10,BK$5:BK$10,将星节奏统计!KP151)</f>
        <v>0</v>
      </c>
      <c r="LN152" s="28">
        <f>求节点($AT$5:$AT$10,BL$5:BL$10,将星节奏统计!KQ151)</f>
        <v>0.9</v>
      </c>
      <c r="LO152" s="28">
        <f>求节点($AT$5:$AT$10,BM$5:BM$10,将星节奏统计!KR151)</f>
        <v>0.9</v>
      </c>
      <c r="LP152" s="28">
        <f>求节点($AT$5:$AT$10,BN$5:BN$10,将星节奏统计!KS151)</f>
        <v>0.6</v>
      </c>
      <c r="LQ152" s="28">
        <f>求节点($AT$5:$AT$10,BO$5:BO$10,将星节奏统计!KT151)</f>
        <v>0</v>
      </c>
      <c r="LR152" s="28">
        <f>求节点($AT$5:$AT$10,BP$5:BP$10,将星节奏统计!KU151)</f>
        <v>0.9</v>
      </c>
      <c r="LS152" s="28">
        <f>求节点($AT$5:$AT$10,BQ$5:BQ$10,将星节奏统计!KV151)</f>
        <v>0.6</v>
      </c>
      <c r="LT152" s="28">
        <f>求节点($AT$5:$AT$10,BR$5:BR$10,将星节奏统计!KW151)</f>
        <v>0.9</v>
      </c>
      <c r="LU152" s="28">
        <f>求节点($AT$5:$AT$10,BS$5:BS$10,将星节奏统计!KX151)</f>
        <v>0</v>
      </c>
      <c r="LV152" s="28">
        <f>求节点($AT$5:$AT$10,BT$5:BT$10,将星节奏统计!KY151)</f>
        <v>0.6</v>
      </c>
      <c r="LW152" s="28">
        <f>求节点($AT$5:$AT$10,BU$5:BU$10,将星节奏统计!KZ151)</f>
        <v>0.1</v>
      </c>
      <c r="LX152" s="28">
        <f>求节点($AT$5:$AT$10,BV$5:BV$10,将星节奏统计!LA151)</f>
        <v>0.6</v>
      </c>
      <c r="LY152" s="28">
        <f>求节点($AT$5:$AT$10,BW$5:BW$10,将星节奏统计!LB151)</f>
        <v>0.5</v>
      </c>
      <c r="LZ152" s="28">
        <f>求节点($AT$5:$AT$10,BX$5:BX$10,将星节奏统计!LC151)</f>
        <v>0.33</v>
      </c>
      <c r="MA152" s="28">
        <f>求节点($AT$5:$AT$10,BY$5:BY$10,将星节奏统计!LD151)</f>
        <v>0.5</v>
      </c>
      <c r="MB152" s="28">
        <f>求节点($AT$5:$AT$10,BZ$5:BZ$10,将星节奏统计!LE151)</f>
        <v>0.33</v>
      </c>
      <c r="MC152" s="28">
        <f>求节点($AT$5:$AT$10,CA$5:CA$10,将星节奏统计!LF151)</f>
        <v>0.6</v>
      </c>
      <c r="MD152" s="28">
        <f>求节点($AT$5:$AT$10,CB$5:CB$10,将星节奏统计!LG151)</f>
        <v>0.6</v>
      </c>
      <c r="ME152" s="28">
        <f>求节点($AT$5:$AT$10,CC$5:CC$10,将星节奏统计!LH151)</f>
        <v>0.6</v>
      </c>
      <c r="MF152" s="28">
        <f>求节点($AT$5:$AT$10,CD$5:CD$10,将星节奏统计!LI151)</f>
        <v>0.6</v>
      </c>
      <c r="MG152" s="28">
        <f>求节点($AT$5:$AT$10,CE$5:CE$10,将星节奏统计!LJ151)</f>
        <v>0.4</v>
      </c>
      <c r="MH152" s="28">
        <f>求节点($AT$5:$AT$10,CF$5:CF$10,将星节奏统计!LK151)</f>
        <v>0.4</v>
      </c>
      <c r="MI152" s="28">
        <f>求节点($AT$5:$AT$10,CG$5:CG$10,将星节奏统计!LL151)</f>
        <v>0.4</v>
      </c>
      <c r="MJ152" s="28">
        <f>求节点($AT$5:$AT$10,CH$5:CH$10,将星节奏统计!LM151)</f>
        <v>0.4</v>
      </c>
      <c r="MK152" s="28">
        <f>求节点($AT$5:$AT$10,CI$5:CI$10,将星节奏统计!LN151)</f>
        <v>0.5</v>
      </c>
      <c r="ML152" s="28">
        <f>求节点($AT$5:$AT$10,CJ$5:CJ$10,将星节奏统计!LO151)</f>
        <v>0.33</v>
      </c>
      <c r="MM152" s="28">
        <f>求节点($AT$5:$AT$10,CK$5:CK$10,将星节奏统计!LP151)</f>
        <v>0</v>
      </c>
      <c r="MN152" s="28">
        <f>求节点($AT$5:$AT$10,CL$5:CL$10,将星节奏统计!LQ151)</f>
        <v>0</v>
      </c>
      <c r="MO152" s="28">
        <f>求节点($AT$5:$AT$10,CM$5:CM$10,将星节奏统计!LR151)</f>
        <v>0</v>
      </c>
      <c r="MP152" s="28">
        <f>求节点($AT$5:$AT$10,CN$5:CN$10,将星节奏统计!LS151)</f>
        <v>0</v>
      </c>
      <c r="MQ152" s="28">
        <f>求节点($AT$5:$AT$10,CO$5:CO$10,将星节奏统计!LT151)</f>
        <v>0</v>
      </c>
      <c r="MR152" s="28">
        <f>求节点($AT$5:$AT$10,CP$5:CP$10,将星节奏统计!LU151)</f>
        <v>0</v>
      </c>
      <c r="MS152" s="28">
        <f>求节点($AT$5:$AT$10,CQ$5:CQ$10,将星节奏统计!LV151)</f>
        <v>0</v>
      </c>
      <c r="MT152" s="28">
        <f>求节点($AT$5:$AT$10,CR$5:CR$10,将星节奏统计!LW151)</f>
        <v>0</v>
      </c>
      <c r="MU152" s="28">
        <f>求节点($AT$5:$AT$10,CS$5:CS$10,将星节奏统计!LX151)</f>
        <v>0</v>
      </c>
      <c r="MV152" s="28">
        <f>求节点($AT$17:$AT$22,AV$17:AV$22,将星节奏统计!MA151)</f>
        <v>0</v>
      </c>
      <c r="MW152" s="28">
        <f>求节点($AT$17:$AT$22,AW$17:AW$22,将星节奏统计!MB151)</f>
        <v>0</v>
      </c>
      <c r="MX152" s="28">
        <f>求节点($AT$17:$AT$22,AX$17:AX$22,将星节奏统计!MC151)</f>
        <v>0</v>
      </c>
      <c r="MY152" s="28">
        <f>求节点($AT$17:$AT$22,AY$17:AY$22,将星节奏统计!MD151)</f>
        <v>0</v>
      </c>
      <c r="MZ152" s="28">
        <f>求节点($AT$17:$AT$22,AZ$17:AZ$22,将星节奏统计!ME151)</f>
        <v>0</v>
      </c>
      <c r="NA152" s="28">
        <f>求节点($AT$17:$AT$22,BA$17:BA$22,将星节奏统计!MF151)</f>
        <v>0</v>
      </c>
      <c r="NB152" s="28">
        <f>求节点($AT$17:$AT$22,BB$17:BB$22,将星节奏统计!MG151)</f>
        <v>0</v>
      </c>
      <c r="NC152" s="28">
        <f>求节点($AT$17:$AT$22,BC$17:BC$22,将星节奏统计!MH151)</f>
        <v>0</v>
      </c>
      <c r="ND152" s="28">
        <f>求节点($AT$17:$AT$22,BD$17:BD$22,将星节奏统计!MI151)</f>
        <v>0</v>
      </c>
      <c r="NE152" s="28">
        <f>求节点($AT$17:$AT$22,BE$17:BE$22,将星节奏统计!MJ151)</f>
        <v>0</v>
      </c>
      <c r="NF152" s="28">
        <f>求节点($AT$17:$AT$22,BF$17:BF$22,将星节奏统计!MK151)</f>
        <v>0</v>
      </c>
      <c r="NG152" s="28">
        <f>求节点($AT$17:$AT$22,BG$17:BG$22,将星节奏统计!ML151)</f>
        <v>0</v>
      </c>
      <c r="NH152" s="28">
        <f>求节点($AT$17:$AT$22,BH$17:BH$22,将星节奏统计!MM151)</f>
        <v>0</v>
      </c>
      <c r="NI152" s="28">
        <f>求节点($AT$17:$AT$22,BI$17:BI$22,将星节奏统计!MN151)</f>
        <v>0</v>
      </c>
      <c r="NJ152" s="28">
        <f>求节点($AT$17:$AT$22,BJ$17:BJ$22,将星节奏统计!MO151)</f>
        <v>0</v>
      </c>
      <c r="NK152" s="28">
        <f>求节点($AT$17:$AT$22,BK$17:BK$22,将星节奏统计!MP151)</f>
        <v>0</v>
      </c>
      <c r="NL152" s="28">
        <f>求节点($AT$17:$AT$22,BL$17:BL$22,将星节奏统计!MQ151)</f>
        <v>0</v>
      </c>
      <c r="NM152" s="28">
        <f>求节点($AT$17:$AT$22,BM$17:BM$22,将星节奏统计!MR151)</f>
        <v>0</v>
      </c>
      <c r="NN152" s="28">
        <f>求节点($AT$17:$AT$22,BN$17:BN$22,将星节奏统计!MS151)</f>
        <v>0</v>
      </c>
      <c r="NO152" s="28">
        <f>求节点($AT$17:$AT$22,BO$17:BO$22,将星节奏统计!MT151)</f>
        <v>0</v>
      </c>
      <c r="NP152" s="28">
        <f>求节点($AT$5:$AT$10,AV$5:AV$10,将星节奏统计!MX151)</f>
        <v>0.1</v>
      </c>
      <c r="NQ152" s="28">
        <f>求节点($AT$5:$AT$10,AW$5:AW$10,将星节奏统计!MY151)</f>
        <v>0.1</v>
      </c>
      <c r="NR152" s="28">
        <f>求节点($AT$5:$AT$10,AX$5:AX$10,将星节奏统计!MZ151)</f>
        <v>0.1</v>
      </c>
      <c r="NS152" s="28">
        <f>求节点($AT$5:$AT$10,AY$5:AY$10,将星节奏统计!NA151)</f>
        <v>0</v>
      </c>
      <c r="NT152" s="28">
        <f>求节点($AT$5:$AT$10,AZ$5:AZ$10,将星节奏统计!NB151)</f>
        <v>0</v>
      </c>
      <c r="NU152" s="28">
        <f>求节点($AT$5:$AT$10,BA$5:BA$10,将星节奏统计!NC151)</f>
        <v>0</v>
      </c>
      <c r="NV152" s="28">
        <f>求节点($AT$5:$AT$10,BB$5:BB$10,将星节奏统计!ND151)</f>
        <v>0</v>
      </c>
      <c r="NW152" s="28">
        <f>求节点($AT$5:$AT$10,BC$5:BC$10,将星节奏统计!NE151)</f>
        <v>0</v>
      </c>
      <c r="NX152" s="28">
        <f>求节点($AT$5:$AT$10,BD$5:BD$10,将星节奏统计!NF151)</f>
        <v>0</v>
      </c>
      <c r="NY152" s="28">
        <f>求节点($AT$5:$AT$10,BE$5:BE$10,将星节奏统计!NG151)</f>
        <v>0</v>
      </c>
      <c r="NZ152" s="28">
        <f>求节点($AT$5:$AT$10,BF$5:BF$10,将星节奏统计!NH151)</f>
        <v>0</v>
      </c>
      <c r="OA152" s="28">
        <f>求节点($AT$5:$AT$10,BG$5:BG$10,将星节奏统计!NI151)</f>
        <v>0</v>
      </c>
      <c r="OB152" s="28">
        <f>求节点($AT$5:$AT$10,BH$5:BH$10,将星节奏统计!NJ151)</f>
        <v>0</v>
      </c>
      <c r="OC152" s="28">
        <f>求节点($AT$5:$AT$10,BI$5:BI$10,将星节奏统计!NK151)</f>
        <v>0</v>
      </c>
      <c r="OD152" s="28">
        <f>求节点($AT$5:$AT$10,BJ$5:BJ$10,将星节奏统计!NL151)</f>
        <v>0</v>
      </c>
      <c r="OE152" s="28">
        <f>求节点($AT$5:$AT$10,BK$5:BK$10,将星节奏统计!NM151)</f>
        <v>0</v>
      </c>
      <c r="OF152" s="28">
        <f>求节点($AT$5:$AT$10,BL$5:BL$10,将星节奏统计!NN151)</f>
        <v>0.9</v>
      </c>
      <c r="OG152" s="28">
        <f>求节点($AT$5:$AT$10,BM$5:BM$10,将星节奏统计!NO151)</f>
        <v>0.9</v>
      </c>
      <c r="OH152" s="28">
        <f>求节点($AT$5:$AT$10,BN$5:BN$10,将星节奏统计!NP151)</f>
        <v>0.6</v>
      </c>
      <c r="OI152" s="28">
        <f>求节点($AT$5:$AT$10,BO$5:BO$10,将星节奏统计!NQ151)</f>
        <v>0</v>
      </c>
      <c r="OJ152" s="28">
        <f>求节点($AT$5:$AT$10,BP$5:BP$10,将星节奏统计!NR151)</f>
        <v>0.9</v>
      </c>
      <c r="OK152" s="28">
        <f>求节点($AT$5:$AT$10,BQ$5:BQ$10,将星节奏统计!NS151)</f>
        <v>0.6</v>
      </c>
      <c r="OL152" s="28">
        <f>求节点($AT$5:$AT$10,BR$5:BR$10,将星节奏统计!NT151)</f>
        <v>0.9</v>
      </c>
      <c r="OM152" s="28">
        <f>求节点($AT$5:$AT$10,BS$5:BS$10,将星节奏统计!NU151)</f>
        <v>0</v>
      </c>
      <c r="ON152" s="28">
        <f>求节点($AT$5:$AT$10,BT$5:BT$10,将星节奏统计!NV151)</f>
        <v>0.6</v>
      </c>
      <c r="OO152" s="28">
        <f>求节点($AT$5:$AT$10,BU$5:BU$10,将星节奏统计!NW151)</f>
        <v>0.1</v>
      </c>
      <c r="OP152" s="28">
        <f>求节点($AT$5:$AT$10,BV$5:BV$10,将星节奏统计!NX151)</f>
        <v>0.6</v>
      </c>
      <c r="OQ152" s="28">
        <f>求节点($AT$5:$AT$10,BW$5:BW$10,将星节奏统计!NY151)</f>
        <v>0.5</v>
      </c>
      <c r="OR152" s="28">
        <f>求节点($AT$5:$AT$10,BX$5:BX$10,将星节奏统计!NZ151)</f>
        <v>0.33</v>
      </c>
      <c r="OS152" s="28">
        <f>求节点($AT$5:$AT$10,BY$5:BY$10,将星节奏统计!OA151)</f>
        <v>0.5</v>
      </c>
      <c r="OT152" s="28">
        <f>求节点($AT$5:$AT$10,BZ$5:BZ$10,将星节奏统计!OB151)</f>
        <v>0.33</v>
      </c>
      <c r="OU152" s="28">
        <f>求节点($AT$5:$AT$10,CA$5:CA$10,将星节奏统计!OC151)</f>
        <v>0.6</v>
      </c>
      <c r="OV152" s="28">
        <f>求节点($AT$5:$AT$10,CB$5:CB$10,将星节奏统计!OD151)</f>
        <v>0.6</v>
      </c>
      <c r="OW152" s="28">
        <f>求节点($AT$5:$AT$10,CC$5:CC$10,将星节奏统计!OE151)</f>
        <v>0.6</v>
      </c>
      <c r="OX152" s="28">
        <f>求节点($AT$5:$AT$10,CD$5:CD$10,将星节奏统计!OF151)</f>
        <v>0.6</v>
      </c>
      <c r="OY152" s="28">
        <f>求节点($AT$5:$AT$10,CE$5:CE$10,将星节奏统计!OG151)</f>
        <v>0.4</v>
      </c>
      <c r="OZ152" s="28">
        <f>求节点($AT$5:$AT$10,CF$5:CF$10,将星节奏统计!OH151)</f>
        <v>0.4</v>
      </c>
      <c r="PA152" s="28">
        <f>求节点($AT$5:$AT$10,CG$5:CG$10,将星节奏统计!OI151)</f>
        <v>0.4</v>
      </c>
      <c r="PB152" s="28">
        <f>求节点($AT$5:$AT$10,CH$5:CH$10,将星节奏统计!OJ151)</f>
        <v>0.4</v>
      </c>
      <c r="PC152" s="28">
        <f>求节点($AT$5:$AT$10,CI$5:CI$10,将星节奏统计!OK151)</f>
        <v>0.5</v>
      </c>
      <c r="PD152" s="28">
        <f>求节点($AT$5:$AT$10,CJ$5:CJ$10,将星节奏统计!OL151)</f>
        <v>0.33</v>
      </c>
      <c r="PE152" s="28">
        <f>求节点($AT$5:$AT$10,CK$5:CK$10,将星节奏统计!OM151)</f>
        <v>0</v>
      </c>
      <c r="PF152" s="28">
        <f>求节点($AT$5:$AT$10,CL$5:CL$10,将星节奏统计!ON151)</f>
        <v>0</v>
      </c>
      <c r="PG152" s="28">
        <f>求节点($AT$5:$AT$10,CM$5:CM$10,将星节奏统计!OO151)</f>
        <v>0</v>
      </c>
      <c r="PH152" s="28">
        <f>求节点($AT$5:$AT$10,CN$5:CN$10,将星节奏统计!OP151)</f>
        <v>0</v>
      </c>
      <c r="PI152" s="28">
        <f>求节点($AT$5:$AT$10,CO$5:CO$10,将星节奏统计!OQ151)</f>
        <v>0</v>
      </c>
      <c r="PJ152" s="28">
        <f>求节点($AT$5:$AT$10,CP$5:CP$10,将星节奏统计!OR151)</f>
        <v>0</v>
      </c>
      <c r="PK152" s="28">
        <f>求节点($AT$5:$AT$10,CQ$5:CQ$10,将星节奏统计!OS151)</f>
        <v>0</v>
      </c>
      <c r="PL152" s="28">
        <f>求节点($AT$5:$AT$10,CR$5:CR$10,将星节奏统计!OT151)</f>
        <v>0</v>
      </c>
      <c r="PM152" s="28">
        <f>求节点($AT$5:$AT$10,CS$5:CS$10,将星节奏统计!OU151)</f>
        <v>0</v>
      </c>
      <c r="PN152" s="28">
        <f>求节点($AT$17:$AT$22,AV$17:AV$22,将星节奏统计!OX151)</f>
        <v>0</v>
      </c>
      <c r="PO152" s="28">
        <f>求节点($AT$17:$AT$22,AW$17:AW$22,将星节奏统计!OY151)</f>
        <v>0</v>
      </c>
      <c r="PP152" s="28">
        <f>求节点($AT$17:$AT$22,AX$17:AX$22,将星节奏统计!OZ151)</f>
        <v>0</v>
      </c>
      <c r="PQ152" s="28">
        <f>求节点($AT$17:$AT$22,AY$17:AY$22,将星节奏统计!PA151)</f>
        <v>2.3098278734036415E-4</v>
      </c>
      <c r="PR152" s="28">
        <f>求节点($AT$17:$AT$22,AZ$17:AZ$22,将星节奏统计!PB151)</f>
        <v>3.4647418101054969E-4</v>
      </c>
      <c r="PS152" s="28">
        <f>求节点($AT$17:$AT$22,BA$17:BA$22,将星节奏统计!PC151)</f>
        <v>3.4647418101054969E-4</v>
      </c>
      <c r="PT152" s="28">
        <f>求节点($AT$17:$AT$22,BB$17:BB$22,将星节奏统计!PD151)</f>
        <v>5.2496088031901353E-4</v>
      </c>
      <c r="PU152" s="28">
        <f>求节点($AT$17:$AT$22,BC$17:BC$22,将星节奏统计!PE151)</f>
        <v>0</v>
      </c>
      <c r="PV152" s="28">
        <f>求节点($AT$17:$AT$22,BD$17:BD$22,将星节奏统计!PF151)</f>
        <v>3.4647418101054969E-4</v>
      </c>
      <c r="PW152" s="28">
        <f>求节点($AT$17:$AT$22,BE$17:BE$22,将星节奏统计!PG151)</f>
        <v>0</v>
      </c>
      <c r="PX152" s="28">
        <f>求节点($AT$17:$AT$22,BF$17:BF$22,将星节奏统计!PH151)</f>
        <v>0</v>
      </c>
      <c r="PY152" s="28">
        <f>求节点($AT$17:$AT$22,BG$17:BG$22,将星节奏统计!PI151)</f>
        <v>0</v>
      </c>
      <c r="PZ152" s="28">
        <f>求节点($AT$17:$AT$22,BH$17:BH$22,将星节奏统计!PJ151)</f>
        <v>0</v>
      </c>
      <c r="QA152" s="28">
        <f>求节点($AT$17:$AT$22,BI$17:BI$22,将星节奏统计!PK151)</f>
        <v>0</v>
      </c>
      <c r="QB152" s="28">
        <f>求节点($AT$17:$AT$22,BJ$17:BJ$22,将星节奏统计!PL151)</f>
        <v>0</v>
      </c>
      <c r="QC152" s="28">
        <f>求节点($AT$17:$AT$22,BK$17:BK$22,将星节奏统计!PM151)</f>
        <v>0</v>
      </c>
      <c r="QD152" s="28">
        <f>求节点($AT$17:$AT$22,BL$17:BL$22,将星节奏统计!PN151)</f>
        <v>0</v>
      </c>
      <c r="QE152" s="28">
        <f>求节点($AT$17:$AT$22,BM$17:BM$22,将星节奏统计!PO151)</f>
        <v>0</v>
      </c>
      <c r="QF152" s="28">
        <f>求节点($AT$17:$AT$22,BN$17:BN$22,将星节奏统计!PP151)</f>
        <v>0</v>
      </c>
      <c r="QG152" s="28">
        <f>求节点($AT$17:$AT$22,BO$17:BO$22,将星节奏统计!PQ151)</f>
        <v>0</v>
      </c>
      <c r="QJ152" s="3">
        <v>148</v>
      </c>
      <c r="QK152" s="28">
        <f t="shared" ca="1" si="80"/>
        <v>1.5</v>
      </c>
      <c r="QL152" s="28">
        <f t="shared" ca="1" si="80"/>
        <v>1.5</v>
      </c>
      <c r="QM152" s="28">
        <f t="shared" ca="1" si="80"/>
        <v>1.5</v>
      </c>
      <c r="QN152" s="28">
        <f t="shared" ca="1" si="80"/>
        <v>1.5</v>
      </c>
      <c r="QO152" s="28">
        <f t="shared" ca="1" si="80"/>
        <v>1.5</v>
      </c>
      <c r="QP152" s="28">
        <f t="shared" ca="1" si="81"/>
        <v>1.5</v>
      </c>
      <c r="QQ152" s="28">
        <f t="shared" ca="1" si="81"/>
        <v>1.5</v>
      </c>
      <c r="QR152" s="28">
        <f t="shared" ca="1" si="81"/>
        <v>1.5</v>
      </c>
      <c r="QS152" s="28">
        <f t="shared" ca="1" si="81"/>
        <v>1.5</v>
      </c>
      <c r="QT152" s="28">
        <f t="shared" ca="1" si="81"/>
        <v>1.5</v>
      </c>
      <c r="QU152" s="28">
        <f t="shared" ca="1" si="82"/>
        <v>0.1</v>
      </c>
      <c r="QV152" s="28">
        <f t="shared" ca="1" si="82"/>
        <v>0.1</v>
      </c>
      <c r="QW152" s="28">
        <f t="shared" ca="1" si="82"/>
        <v>0.1</v>
      </c>
      <c r="QX152" s="28">
        <f t="shared" ca="1" si="82"/>
        <v>0.1</v>
      </c>
      <c r="QY152" s="28">
        <f t="shared" ca="1" si="82"/>
        <v>0.1</v>
      </c>
      <c r="QZ152" s="28">
        <f t="shared" ca="1" si="83"/>
        <v>1</v>
      </c>
      <c r="RA152" s="28">
        <f t="shared" ca="1" si="83"/>
        <v>1</v>
      </c>
      <c r="RB152" s="28">
        <f t="shared" ca="1" si="83"/>
        <v>1</v>
      </c>
      <c r="RC152" s="28">
        <f t="shared" ca="1" si="83"/>
        <v>1</v>
      </c>
      <c r="RD152" s="28">
        <f t="shared" ca="1" si="83"/>
        <v>1</v>
      </c>
      <c r="RE152" s="28">
        <f t="shared" ca="1" si="84"/>
        <v>0.99</v>
      </c>
      <c r="RF152" s="28">
        <f t="shared" ca="1" si="84"/>
        <v>0.99</v>
      </c>
      <c r="RG152" s="28">
        <f t="shared" ca="1" si="84"/>
        <v>0.99</v>
      </c>
      <c r="RH152" s="28">
        <f t="shared" ca="1" si="84"/>
        <v>0.99</v>
      </c>
      <c r="RI152" s="28">
        <f t="shared" ca="1" si="84"/>
        <v>0.99</v>
      </c>
      <c r="RJ152" s="28">
        <f t="shared" ca="1" si="85"/>
        <v>3.3834017176604531E-4</v>
      </c>
      <c r="RK152" s="28">
        <f t="shared" ca="1" si="85"/>
        <v>0</v>
      </c>
      <c r="RL152" s="28">
        <f t="shared" ca="1" si="85"/>
        <v>3.3834017176604531E-4</v>
      </c>
      <c r="RM152" s="28">
        <f t="shared" ca="1" si="85"/>
        <v>0</v>
      </c>
      <c r="RN152" s="28">
        <f t="shared" ca="1" si="85"/>
        <v>3.6222300742011927E-4</v>
      </c>
      <c r="RO152" s="28">
        <f t="shared" ca="1" si="86"/>
        <v>3.2362972951534633E-4</v>
      </c>
      <c r="RP152" s="28">
        <f t="shared" ca="1" si="86"/>
        <v>0</v>
      </c>
      <c r="RQ152" s="28">
        <f t="shared" ca="1" si="86"/>
        <v>3.2362972951534633E-4</v>
      </c>
      <c r="RR152" s="28">
        <f t="shared" ca="1" si="86"/>
        <v>0</v>
      </c>
      <c r="RS152" s="28">
        <f t="shared" ca="1" si="86"/>
        <v>3.4647418101054969E-4</v>
      </c>
      <c r="RT152" s="28">
        <f t="shared" ca="1" si="87"/>
        <v>0.1</v>
      </c>
      <c r="RU152" s="28">
        <f t="shared" ca="1" si="87"/>
        <v>0.1</v>
      </c>
      <c r="RV152" s="28">
        <f t="shared" ca="1" si="87"/>
        <v>0.1</v>
      </c>
      <c r="RW152" s="28">
        <f t="shared" ca="1" si="87"/>
        <v>0.1</v>
      </c>
      <c r="RX152" s="28">
        <f t="shared" ca="1" si="87"/>
        <v>0.1</v>
      </c>
      <c r="RY152" s="28">
        <f t="shared" ca="1" si="88"/>
        <v>0.2</v>
      </c>
      <c r="RZ152" s="28">
        <f t="shared" ca="1" si="88"/>
        <v>0.2</v>
      </c>
      <c r="SA152" s="28">
        <f t="shared" ca="1" si="88"/>
        <v>0.2</v>
      </c>
      <c r="SB152" s="28">
        <f t="shared" ca="1" si="88"/>
        <v>0.2</v>
      </c>
      <c r="SC152" s="28">
        <f t="shared" ca="1" si="88"/>
        <v>0.2</v>
      </c>
    </row>
    <row r="153" spans="46:497" x14ac:dyDescent="0.2">
      <c r="AT153" s="39"/>
      <c r="AX153" s="3"/>
      <c r="AZ153" s="3"/>
      <c r="BB153" s="3"/>
      <c r="BD153" s="3"/>
      <c r="BF153" s="3"/>
      <c r="BH153" s="3"/>
      <c r="BJ153" s="3"/>
      <c r="BL153" s="3"/>
      <c r="BN153" s="3"/>
      <c r="BP153" s="3"/>
      <c r="BR153" s="3"/>
      <c r="BT153" s="3"/>
      <c r="BV153" s="3"/>
      <c r="BX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U153" s="3">
        <v>149</v>
      </c>
      <c r="CV153" s="28">
        <f>求节点($AT$5:$AT$10,AV$5:AV$10,将星节奏统计!BJ152)</f>
        <v>0.1</v>
      </c>
      <c r="CW153" s="28">
        <f>求节点($AT$5:$AT$10,AW$5:AW$10,将星节奏统计!BK152)</f>
        <v>0.1</v>
      </c>
      <c r="CX153" s="28">
        <f>求节点($AT$5:$AT$10,AX$5:AX$10,将星节奏统计!BL152)</f>
        <v>0.1</v>
      </c>
      <c r="CY153" s="28">
        <f>求节点($AT$5:$AT$10,AY$5:AY$10,将星节奏统计!BM152)</f>
        <v>0</v>
      </c>
      <c r="CZ153" s="28">
        <f>求节点($AT$5:$AT$10,AZ$5:AZ$10,将星节奏统计!BN152)</f>
        <v>0</v>
      </c>
      <c r="DA153" s="28">
        <f>求节点($AT$5:$AT$10,BA$5:BA$10,将星节奏统计!BO152)</f>
        <v>0</v>
      </c>
      <c r="DB153" s="28">
        <f>求节点($AT$5:$AT$10,BB$5:BB$10,将星节奏统计!BP152)</f>
        <v>0</v>
      </c>
      <c r="DC153" s="28">
        <f>求节点($AT$5:$AT$10,BC$5:BC$10,将星节奏统计!BQ152)</f>
        <v>0</v>
      </c>
      <c r="DD153" s="28">
        <f>求节点($AT$5:$AT$10,BD$5:BD$10,将星节奏统计!BR152)</f>
        <v>0</v>
      </c>
      <c r="DE153" s="28">
        <f>求节点($AT$5:$AT$10,BE$5:BE$10,将星节奏统计!BS152)</f>
        <v>0</v>
      </c>
      <c r="DF153" s="28">
        <f>求节点($AT$5:$AT$10,BF$5:BF$10,将星节奏统计!BT152)</f>
        <v>0</v>
      </c>
      <c r="DG153" s="28">
        <f>求节点($AT$5:$AT$10,BG$5:BG$10,将星节奏统计!BU152)</f>
        <v>0</v>
      </c>
      <c r="DH153" s="28">
        <f>求节点($AT$5:$AT$10,BH$5:BH$10,将星节奏统计!BV152)</f>
        <v>0</v>
      </c>
      <c r="DI153" s="28">
        <f>求节点($AT$5:$AT$10,BI$5:BI$10,将星节奏统计!BW152)</f>
        <v>0</v>
      </c>
      <c r="DJ153" s="28">
        <f>求节点($AT$5:$AT$10,BJ$5:BJ$10,将星节奏统计!BX152)</f>
        <v>0</v>
      </c>
      <c r="DK153" s="28">
        <f>求节点($AT$5:$AT$10,BK$5:BK$10,将星节奏统计!BY152)</f>
        <v>0</v>
      </c>
      <c r="DL153" s="28">
        <f>求节点($AT$5:$AT$10,BL$5:BL$10,将星节奏统计!BZ152)</f>
        <v>0.9</v>
      </c>
      <c r="DM153" s="28">
        <f>求节点($AT$5:$AT$10,BM$5:BM$10,将星节奏统计!CA152)</f>
        <v>0.9</v>
      </c>
      <c r="DN153" s="28">
        <f>求节点($AT$5:$AT$10,BN$5:BN$10,将星节奏统计!CB152)</f>
        <v>0.6</v>
      </c>
      <c r="DO153" s="28">
        <f>求节点($AT$5:$AT$10,BO$5:BO$10,将星节奏统计!CC152)</f>
        <v>0</v>
      </c>
      <c r="DP153" s="28">
        <f>求节点($AT$5:$AT$10,BP$5:BP$10,将星节奏统计!CD152)</f>
        <v>0.9</v>
      </c>
      <c r="DQ153" s="28">
        <f>求节点($AT$5:$AT$10,BQ$5:BQ$10,将星节奏统计!CE152)</f>
        <v>0.6</v>
      </c>
      <c r="DR153" s="28">
        <f>求节点($AT$5:$AT$10,BR$5:BR$10,将星节奏统计!CF152)</f>
        <v>0.9</v>
      </c>
      <c r="DS153" s="28">
        <f>求节点($AT$5:$AT$10,BS$5:BS$10,将星节奏统计!CG152)</f>
        <v>0</v>
      </c>
      <c r="DT153" s="28">
        <f>求节点($AT$5:$AT$10,BT$5:BT$10,将星节奏统计!CH152)</f>
        <v>0.6</v>
      </c>
      <c r="DU153" s="28">
        <f>求节点($AT$5:$AT$10,BU$5:BU$10,将星节奏统计!CI152)</f>
        <v>0.1</v>
      </c>
      <c r="DV153" s="28">
        <f>求节点($AT$5:$AT$10,BV$5:BV$10,将星节奏统计!CJ152)</f>
        <v>0.6</v>
      </c>
      <c r="DW153" s="28">
        <f>求节点($AT$5:$AT$10,BW$5:BW$10,将星节奏统计!CK152)</f>
        <v>0.5</v>
      </c>
      <c r="DX153" s="28">
        <f>求节点($AT$5:$AT$10,BX$5:BX$10,将星节奏统计!CL152)</f>
        <v>0.33</v>
      </c>
      <c r="DY153" s="28">
        <f>求节点($AT$5:$AT$10,BY$5:BY$10,将星节奏统计!CM152)</f>
        <v>0.5</v>
      </c>
      <c r="DZ153" s="28">
        <f>求节点($AT$5:$AT$10,BZ$5:BZ$10,将星节奏统计!CN152)</f>
        <v>0.33</v>
      </c>
      <c r="EA153" s="28">
        <f>求节点($AT$5:$AT$10,CA$5:CA$10,将星节奏统计!CO152)</f>
        <v>0.6</v>
      </c>
      <c r="EB153" s="28">
        <f>求节点($AT$5:$AT$10,CB$5:CB$10,将星节奏统计!CP152)</f>
        <v>0.6</v>
      </c>
      <c r="EC153" s="28">
        <f>求节点($AT$5:$AT$10,CC$5:CC$10,将星节奏统计!CQ152)</f>
        <v>0.6</v>
      </c>
      <c r="ED153" s="28">
        <f>求节点($AT$5:$AT$10,CD$5:CD$10,将星节奏统计!CR152)</f>
        <v>0.6</v>
      </c>
      <c r="EE153" s="28">
        <f>求节点($AT$5:$AT$10,CE$5:CE$10,将星节奏统计!CS152)</f>
        <v>0.4</v>
      </c>
      <c r="EF153" s="28">
        <f>求节点($AT$5:$AT$10,CF$5:CF$10,将星节奏统计!CT152)</f>
        <v>0.4</v>
      </c>
      <c r="EG153" s="28">
        <f>求节点($AT$5:$AT$10,CG$5:CG$10,将星节奏统计!CU152)</f>
        <v>0.4</v>
      </c>
      <c r="EH153" s="28">
        <f>求节点($AT$5:$AT$10,CH$5:CH$10,将星节奏统计!CV152)</f>
        <v>0.4</v>
      </c>
      <c r="EI153" s="28">
        <f>求节点($AT$5:$AT$10,CI$5:CI$10,将星节奏统计!CW152)</f>
        <v>0.5</v>
      </c>
      <c r="EJ153" s="28">
        <f>求节点($AT$5:$AT$10,CJ$5:CJ$10,将星节奏统计!CX152)</f>
        <v>0.33</v>
      </c>
      <c r="EK153" s="28">
        <f>求节点($AT$5:$AT$10,CK$5:CK$10,将星节奏统计!CY152)</f>
        <v>0</v>
      </c>
      <c r="EL153" s="28">
        <f>求节点($AT$5:$AT$10,CL$5:CL$10,将星节奏统计!CZ152)</f>
        <v>0</v>
      </c>
      <c r="EM153" s="28">
        <f>求节点($AT$5:$AT$10,CM$5:CM$10,将星节奏统计!DA152)</f>
        <v>0</v>
      </c>
      <c r="EN153" s="28">
        <f>求节点($AT$5:$AT$10,CN$5:CN$10,将星节奏统计!DB152)</f>
        <v>0</v>
      </c>
      <c r="EO153" s="28">
        <f>求节点($AT$5:$AT$10,CO$5:CO$10,将星节奏统计!DC152)</f>
        <v>0</v>
      </c>
      <c r="EP153" s="28">
        <f>求节点($AT$5:$AT$10,CP$5:CP$10,将星节奏统计!DD152)</f>
        <v>0</v>
      </c>
      <c r="EQ153" s="28">
        <f>求节点($AT$5:$AT$10,CQ$5:CQ$10,将星节奏统计!DE152)</f>
        <v>0</v>
      </c>
      <c r="ER153" s="28">
        <f>求节点($AT$5:$AT$10,CR$5:CR$10,将星节奏统计!DF152)</f>
        <v>0</v>
      </c>
      <c r="ES153" s="28">
        <f>求节点($AT$5:$AT$10,CS$5:CS$10,将星节奏统计!DG152)</f>
        <v>0</v>
      </c>
      <c r="ET153" s="28">
        <f>求节点($AT$17:$AT$22,AV$17:AV$22,将星节奏统计!DJ152)</f>
        <v>0</v>
      </c>
      <c r="EU153" s="28">
        <f>求节点($AT$17:$AT$22,AW$17:AW$22,将星节奏统计!DK152)</f>
        <v>0</v>
      </c>
      <c r="EV153" s="28">
        <f>求节点($AT$17:$AT$22,AX$17:AX$22,将星节奏统计!DL152)</f>
        <v>0</v>
      </c>
      <c r="EW153" s="28">
        <f>求节点($AT$17:$AT$22,AY$17:AY$22,将星节奏统计!DM152)</f>
        <v>2.1575315301023551E-4</v>
      </c>
      <c r="EX153" s="28">
        <f>求节点($AT$17:$AT$22,AZ$17:AZ$22,将星节奏统计!DN152)</f>
        <v>3.2362972951534633E-4</v>
      </c>
      <c r="EY153" s="28">
        <f>求节点($AT$17:$AT$22,BA$17:BA$22,将星节奏统计!DO152)</f>
        <v>3.2362972951534633E-4</v>
      </c>
      <c r="EZ153" s="28">
        <f>求节点($AT$17:$AT$22,BB$17:BB$22,将星节奏统计!DP152)</f>
        <v>4.9034807502325306E-4</v>
      </c>
      <c r="FA153" s="28">
        <f>求节点($AT$17:$AT$22,BC$17:BC$22,将星节奏统计!DQ152)</f>
        <v>0</v>
      </c>
      <c r="FB153" s="28">
        <f>求节点($AT$17:$AT$22,BD$17:BD$22,将星节奏统计!DR152)</f>
        <v>3.2362972951534633E-4</v>
      </c>
      <c r="FC153" s="28">
        <f>求节点($AT$17:$AT$22,BE$17:BE$22,将星节奏统计!DS152)</f>
        <v>0</v>
      </c>
      <c r="FD153" s="28">
        <f>求节点($AT$17:$AT$22,BF$17:BF$22,将星节奏统计!DT152)</f>
        <v>0</v>
      </c>
      <c r="FE153" s="28">
        <f>求节点($AT$17:$AT$22,BG$17:BG$22,将星节奏统计!DU152)</f>
        <v>0</v>
      </c>
      <c r="FF153" s="28">
        <f>求节点($AT$17:$AT$22,BH$17:BH$22,将星节奏统计!DV152)</f>
        <v>0</v>
      </c>
      <c r="FG153" s="28">
        <f>求节点($AT$17:$AT$22,BI$17:BI$22,将星节奏统计!DW152)</f>
        <v>0</v>
      </c>
      <c r="FH153" s="28">
        <f>求节点($AT$17:$AT$22,BJ$17:BJ$22,将星节奏统计!DX152)</f>
        <v>0</v>
      </c>
      <c r="FI153" s="28">
        <f>求节点($AT$17:$AT$22,BK$17:BK$22,将星节奏统计!DY152)</f>
        <v>0</v>
      </c>
      <c r="FJ153" s="28">
        <f>求节点($AT$17:$AT$22,BL$17:BL$22,将星节奏统计!DZ152)</f>
        <v>0</v>
      </c>
      <c r="FK153" s="28">
        <f>求节点($AT$17:$AT$22,BM$17:BM$22,将星节奏统计!EA152)</f>
        <v>0</v>
      </c>
      <c r="FL153" s="28">
        <f>求节点($AT$17:$AT$22,BN$17:BN$22,将星节奏统计!EB152)</f>
        <v>0</v>
      </c>
      <c r="FM153" s="28">
        <f>求节点($AT$17:$AT$22,BO$17:BO$22,将星节奏统计!EC152)</f>
        <v>0</v>
      </c>
      <c r="FN153" s="28">
        <f>求节点($AT$5:$AT$10,AV$5:AV$10,将星节奏统计!EG152)</f>
        <v>0.1</v>
      </c>
      <c r="FO153" s="28">
        <f>求节点($AT$5:$AT$10,AW$5:AW$10,将星节奏统计!EH152)</f>
        <v>0.1</v>
      </c>
      <c r="FP153" s="28">
        <f>求节点($AT$5:$AT$10,AX$5:AX$10,将星节奏统计!EI152)</f>
        <v>0.1</v>
      </c>
      <c r="FQ153" s="28">
        <f>求节点($AT$5:$AT$10,AY$5:AY$10,将星节奏统计!EJ152)</f>
        <v>0</v>
      </c>
      <c r="FR153" s="28">
        <f>求节点($AT$5:$AT$10,AZ$5:AZ$10,将星节奏统计!EK152)</f>
        <v>0</v>
      </c>
      <c r="FS153" s="28">
        <f>求节点($AT$5:$AT$10,BA$5:BA$10,将星节奏统计!EL152)</f>
        <v>0</v>
      </c>
      <c r="FT153" s="28">
        <f>求节点($AT$5:$AT$10,BB$5:BB$10,将星节奏统计!EM152)</f>
        <v>0</v>
      </c>
      <c r="FU153" s="28">
        <f>求节点($AT$5:$AT$10,BC$5:BC$10,将星节奏统计!EN152)</f>
        <v>0</v>
      </c>
      <c r="FV153" s="28">
        <f>求节点($AT$5:$AT$10,BD$5:BD$10,将星节奏统计!EO152)</f>
        <v>0</v>
      </c>
      <c r="FW153" s="28">
        <f>求节点($AT$5:$AT$10,BE$5:BE$10,将星节奏统计!EP152)</f>
        <v>0</v>
      </c>
      <c r="FX153" s="28">
        <f>求节点($AT$5:$AT$10,BF$5:BF$10,将星节奏统计!EQ152)</f>
        <v>0</v>
      </c>
      <c r="FY153" s="28">
        <f>求节点($AT$5:$AT$10,BG$5:BG$10,将星节奏统计!ER152)</f>
        <v>0</v>
      </c>
      <c r="FZ153" s="28">
        <f>求节点($AT$5:$AT$10,BH$5:BH$10,将星节奏统计!ES152)</f>
        <v>0</v>
      </c>
      <c r="GA153" s="28">
        <f>求节点($AT$5:$AT$10,BI$5:BI$10,将星节奏统计!ET152)</f>
        <v>0</v>
      </c>
      <c r="GB153" s="28">
        <f>求节点($AT$5:$AT$10,BJ$5:BJ$10,将星节奏统计!EU152)</f>
        <v>0</v>
      </c>
      <c r="GC153" s="28">
        <f>求节点($AT$5:$AT$10,BK$5:BK$10,将星节奏统计!EV152)</f>
        <v>0</v>
      </c>
      <c r="GD153" s="28">
        <f>求节点($AT$5:$AT$10,BL$5:BL$10,将星节奏统计!EW152)</f>
        <v>0.9</v>
      </c>
      <c r="GE153" s="28">
        <f>求节点($AT$5:$AT$10,BM$5:BM$10,将星节奏统计!EX152)</f>
        <v>0.9</v>
      </c>
      <c r="GF153" s="28">
        <f>求节点($AT$5:$AT$10,BN$5:BN$10,将星节奏统计!EY152)</f>
        <v>0.6</v>
      </c>
      <c r="GG153" s="28">
        <f>求节点($AT$5:$AT$10,BO$5:BO$10,将星节奏统计!EZ152)</f>
        <v>0</v>
      </c>
      <c r="GH153" s="28">
        <f>求节点($AT$5:$AT$10,BP$5:BP$10,将星节奏统计!FA152)</f>
        <v>0.9</v>
      </c>
      <c r="GI153" s="28">
        <f>求节点($AT$5:$AT$10,BQ$5:BQ$10,将星节奏统计!FB152)</f>
        <v>0.6</v>
      </c>
      <c r="GJ153" s="28">
        <f>求节点($AT$5:$AT$10,BR$5:BR$10,将星节奏统计!FC152)</f>
        <v>0.9</v>
      </c>
      <c r="GK153" s="28">
        <f>求节点($AT$5:$AT$10,BS$5:BS$10,将星节奏统计!FD152)</f>
        <v>0</v>
      </c>
      <c r="GL153" s="28">
        <f>求节点($AT$5:$AT$10,BT$5:BT$10,将星节奏统计!FE152)</f>
        <v>0.6</v>
      </c>
      <c r="GM153" s="28">
        <f>求节点($AT$5:$AT$10,BU$5:BU$10,将星节奏统计!FF152)</f>
        <v>0.1</v>
      </c>
      <c r="GN153" s="28">
        <f>求节点($AT$5:$AT$10,BV$5:BV$10,将星节奏统计!FG152)</f>
        <v>0.6</v>
      </c>
      <c r="GO153" s="28">
        <f>求节点($AT$5:$AT$10,BW$5:BW$10,将星节奏统计!FH152)</f>
        <v>0.5</v>
      </c>
      <c r="GP153" s="28">
        <f>求节点($AT$5:$AT$10,BX$5:BX$10,将星节奏统计!FI152)</f>
        <v>0.33</v>
      </c>
      <c r="GQ153" s="28">
        <f>求节点($AT$5:$AT$10,BY$5:BY$10,将星节奏统计!FJ152)</f>
        <v>0.5</v>
      </c>
      <c r="GR153" s="28">
        <f>求节点($AT$5:$AT$10,BZ$5:BZ$10,将星节奏统计!FK152)</f>
        <v>0.33</v>
      </c>
      <c r="GS153" s="28">
        <f>求节点($AT$5:$AT$10,CA$5:CA$10,将星节奏统计!FL152)</f>
        <v>0.6</v>
      </c>
      <c r="GT153" s="28">
        <f>求节点($AT$5:$AT$10,CB$5:CB$10,将星节奏统计!FM152)</f>
        <v>0.6</v>
      </c>
      <c r="GU153" s="28">
        <f>求节点($AT$5:$AT$10,CC$5:CC$10,将星节奏统计!FN152)</f>
        <v>0.6</v>
      </c>
      <c r="GV153" s="28">
        <f>求节点($AT$5:$AT$10,CD$5:CD$10,将星节奏统计!FO152)</f>
        <v>0.6</v>
      </c>
      <c r="GW153" s="28">
        <f>求节点($AT$5:$AT$10,CE$5:CE$10,将星节奏统计!FP152)</f>
        <v>0.4</v>
      </c>
      <c r="GX153" s="28">
        <f>求节点($AT$5:$AT$10,CF$5:CF$10,将星节奏统计!FQ152)</f>
        <v>0.4</v>
      </c>
      <c r="GY153" s="28">
        <f>求节点($AT$5:$AT$10,CG$5:CG$10,将星节奏统计!FR152)</f>
        <v>0.4</v>
      </c>
      <c r="GZ153" s="28">
        <f>求节点($AT$5:$AT$10,CH$5:CH$10,将星节奏统计!FS152)</f>
        <v>0.4</v>
      </c>
      <c r="HA153" s="28">
        <f>求节点($AT$5:$AT$10,CI$5:CI$10,将星节奏统计!FT152)</f>
        <v>0.5</v>
      </c>
      <c r="HB153" s="28">
        <f>求节点($AT$5:$AT$10,CJ$5:CJ$10,将星节奏统计!FU152)</f>
        <v>0.33</v>
      </c>
      <c r="HC153" s="28">
        <f>求节点($AT$5:$AT$10,CK$5:CK$10,将星节奏统计!FV152)</f>
        <v>0</v>
      </c>
      <c r="HD153" s="28">
        <f>求节点($AT$5:$AT$10,CL$5:CL$10,将星节奏统计!FW152)</f>
        <v>0</v>
      </c>
      <c r="HE153" s="28">
        <f>求节点($AT$5:$AT$10,CM$5:CM$10,将星节奏统计!FX152)</f>
        <v>0</v>
      </c>
      <c r="HF153" s="28">
        <f>求节点($AT$5:$AT$10,CN$5:CN$10,将星节奏统计!FY152)</f>
        <v>0</v>
      </c>
      <c r="HG153" s="28">
        <f>求节点($AT$5:$AT$10,CO$5:CO$10,将星节奏统计!FZ152)</f>
        <v>0</v>
      </c>
      <c r="HH153" s="28">
        <f>求节点($AT$5:$AT$10,CP$5:CP$10,将星节奏统计!GA152)</f>
        <v>0</v>
      </c>
      <c r="HI153" s="28">
        <f>求节点($AT$5:$AT$10,CQ$5:CQ$10,将星节奏统计!GB152)</f>
        <v>0</v>
      </c>
      <c r="HJ153" s="28">
        <f>求节点($AT$5:$AT$10,CR$5:CR$10,将星节奏统计!GC152)</f>
        <v>0</v>
      </c>
      <c r="HK153" s="28">
        <f>求节点($AT$5:$AT$10,CS$5:CS$10,将星节奏统计!GD152)</f>
        <v>0</v>
      </c>
      <c r="HL153" s="28">
        <f>求节点($AT$17:$AT$22,AV$17:AV$22,将星节奏统计!GG152)</f>
        <v>0</v>
      </c>
      <c r="HM153" s="28">
        <f>求节点($AT$17:$AT$22,AW$17:AW$22,将星节奏统计!GH152)</f>
        <v>0</v>
      </c>
      <c r="HN153" s="28">
        <f>求节点($AT$17:$AT$22,AX$17:AX$22,将星节奏统计!GI152)</f>
        <v>0</v>
      </c>
      <c r="HO153" s="28">
        <f>求节点($AT$17:$AT$22,AY$17:AY$22,将星节奏统计!GJ152)</f>
        <v>0</v>
      </c>
      <c r="HP153" s="28">
        <f>求节点($AT$17:$AT$22,AZ$17:AZ$22,将星节奏统计!GK152)</f>
        <v>0</v>
      </c>
      <c r="HQ153" s="28">
        <f>求节点($AT$17:$AT$22,BA$17:BA$22,将星节奏统计!GL152)</f>
        <v>0</v>
      </c>
      <c r="HR153" s="28">
        <f>求节点($AT$17:$AT$22,BB$17:BB$22,将星节奏统计!GM152)</f>
        <v>0</v>
      </c>
      <c r="HS153" s="28">
        <f>求节点($AT$17:$AT$22,BC$17:BC$22,将星节奏统计!GN152)</f>
        <v>0</v>
      </c>
      <c r="HT153" s="28">
        <f>求节点($AT$17:$AT$22,BD$17:BD$22,将星节奏统计!GO152)</f>
        <v>0</v>
      </c>
      <c r="HU153" s="28">
        <f>求节点($AT$17:$AT$22,BE$17:BE$22,将星节奏统计!GP152)</f>
        <v>0</v>
      </c>
      <c r="HV153" s="28">
        <f>求节点($AT$17:$AT$22,BF$17:BF$22,将星节奏统计!GQ152)</f>
        <v>0</v>
      </c>
      <c r="HW153" s="28">
        <f>求节点($AT$17:$AT$22,BG$17:BG$22,将星节奏统计!GR152)</f>
        <v>0</v>
      </c>
      <c r="HX153" s="28">
        <f>求节点($AT$17:$AT$22,BH$17:BH$22,将星节奏统计!GS152)</f>
        <v>0</v>
      </c>
      <c r="HY153" s="28">
        <f>求节点($AT$17:$AT$22,BI$17:BI$22,将星节奏统计!GT152)</f>
        <v>0</v>
      </c>
      <c r="HZ153" s="28">
        <f>求节点($AT$17:$AT$22,BJ$17:BJ$22,将星节奏统计!GU152)</f>
        <v>0</v>
      </c>
      <c r="IA153" s="28">
        <f>求节点($AT$17:$AT$22,BK$17:BK$22,将星节奏统计!GV152)</f>
        <v>0</v>
      </c>
      <c r="IB153" s="28">
        <f>求节点($AT$17:$AT$22,BL$17:BL$22,将星节奏统计!GW152)</f>
        <v>0</v>
      </c>
      <c r="IC153" s="28">
        <f>求节点($AT$17:$AT$22,BM$17:BM$22,将星节奏统计!GX152)</f>
        <v>0</v>
      </c>
      <c r="ID153" s="28">
        <f>求节点($AT$17:$AT$22,BN$17:BN$22,将星节奏统计!GY152)</f>
        <v>0</v>
      </c>
      <c r="IE153" s="28">
        <f>求节点($AT$17:$AT$22,BO$17:BO$22,将星节奏统计!GZ152)</f>
        <v>0</v>
      </c>
      <c r="IF153" s="28">
        <f>求节点($AT$5:$AT$10,AV$5:AV$10,将星节奏统计!HD152)</f>
        <v>0.1</v>
      </c>
      <c r="IG153" s="28">
        <f>求节点($AT$5:$AT$10,AW$5:AW$10,将星节奏统计!HE152)</f>
        <v>0.1</v>
      </c>
      <c r="IH153" s="28">
        <f>求节点($AT$5:$AT$10,AX$5:AX$10,将星节奏统计!HF152)</f>
        <v>0.1</v>
      </c>
      <c r="II153" s="28">
        <f>求节点($AT$5:$AT$10,AY$5:AY$10,将星节奏统计!HG152)</f>
        <v>0</v>
      </c>
      <c r="IJ153" s="28">
        <f>求节点($AT$5:$AT$10,AZ$5:AZ$10,将星节奏统计!HH152)</f>
        <v>0</v>
      </c>
      <c r="IK153" s="28">
        <f>求节点($AT$5:$AT$10,BA$5:BA$10,将星节奏统计!HI152)</f>
        <v>0</v>
      </c>
      <c r="IL153" s="28">
        <f>求节点($AT$5:$AT$10,BB$5:BB$10,将星节奏统计!HJ152)</f>
        <v>0</v>
      </c>
      <c r="IM153" s="28">
        <f>求节点($AT$5:$AT$10,BC$5:BC$10,将星节奏统计!HK152)</f>
        <v>0</v>
      </c>
      <c r="IN153" s="28">
        <f>求节点($AT$5:$AT$10,BD$5:BD$10,将星节奏统计!HL152)</f>
        <v>0</v>
      </c>
      <c r="IO153" s="28">
        <f>求节点($AT$5:$AT$10,BE$5:BE$10,将星节奏统计!HM152)</f>
        <v>0</v>
      </c>
      <c r="IP153" s="28">
        <f>求节点($AT$5:$AT$10,BF$5:BF$10,将星节奏统计!HN152)</f>
        <v>0</v>
      </c>
      <c r="IQ153" s="28">
        <f>求节点($AT$5:$AT$10,BG$5:BG$10,将星节奏统计!HO152)</f>
        <v>0</v>
      </c>
      <c r="IR153" s="28">
        <f>求节点($AT$5:$AT$10,BH$5:BH$10,将星节奏统计!HP152)</f>
        <v>0</v>
      </c>
      <c r="IS153" s="28">
        <f>求节点($AT$5:$AT$10,BI$5:BI$10,将星节奏统计!HQ152)</f>
        <v>0</v>
      </c>
      <c r="IT153" s="28">
        <f>求节点($AT$5:$AT$10,BJ$5:BJ$10,将星节奏统计!HR152)</f>
        <v>0</v>
      </c>
      <c r="IU153" s="28">
        <f>求节点($AT$5:$AT$10,BK$5:BK$10,将星节奏统计!HS152)</f>
        <v>0</v>
      </c>
      <c r="IV153" s="28">
        <f>求节点($AT$5:$AT$10,BL$5:BL$10,将星节奏统计!HT152)</f>
        <v>0.9</v>
      </c>
      <c r="IW153" s="28">
        <f>求节点($AT$5:$AT$10,BM$5:BM$10,将星节奏统计!HU152)</f>
        <v>0.9</v>
      </c>
      <c r="IX153" s="28">
        <f>求节点($AT$5:$AT$10,BN$5:BN$10,将星节奏统计!HV152)</f>
        <v>0.6</v>
      </c>
      <c r="IY153" s="28">
        <f>求节点($AT$5:$AT$10,BO$5:BO$10,将星节奏统计!HW152)</f>
        <v>0</v>
      </c>
      <c r="IZ153" s="28">
        <f>求节点($AT$5:$AT$10,BP$5:BP$10,将星节奏统计!HX152)</f>
        <v>0.9</v>
      </c>
      <c r="JA153" s="28">
        <f>求节点($AT$5:$AT$10,BQ$5:BQ$10,将星节奏统计!HY152)</f>
        <v>0.6</v>
      </c>
      <c r="JB153" s="28">
        <f>求节点($AT$5:$AT$10,BR$5:BR$10,将星节奏统计!HZ152)</f>
        <v>0.9</v>
      </c>
      <c r="JC153" s="28">
        <f>求节点($AT$5:$AT$10,BS$5:BS$10,将星节奏统计!IA152)</f>
        <v>0</v>
      </c>
      <c r="JD153" s="28">
        <f>求节点($AT$5:$AT$10,BT$5:BT$10,将星节奏统计!IB152)</f>
        <v>0.6</v>
      </c>
      <c r="JE153" s="28">
        <f>求节点($AT$5:$AT$10,BU$5:BU$10,将星节奏统计!IC152)</f>
        <v>0.1</v>
      </c>
      <c r="JF153" s="28">
        <f>求节点($AT$5:$AT$10,BV$5:BV$10,将星节奏统计!ID152)</f>
        <v>0.6</v>
      </c>
      <c r="JG153" s="28">
        <f>求节点($AT$5:$AT$10,BW$5:BW$10,将星节奏统计!IE152)</f>
        <v>0.5</v>
      </c>
      <c r="JH153" s="28">
        <f>求节点($AT$5:$AT$10,BX$5:BX$10,将星节奏统计!IF152)</f>
        <v>0.33</v>
      </c>
      <c r="JI153" s="28">
        <f>求节点($AT$5:$AT$10,BY$5:BY$10,将星节奏统计!IG152)</f>
        <v>0.5</v>
      </c>
      <c r="JJ153" s="28">
        <f>求节点($AT$5:$AT$10,BZ$5:BZ$10,将星节奏统计!IH152)</f>
        <v>0.33</v>
      </c>
      <c r="JK153" s="28">
        <f>求节点($AT$5:$AT$10,CA$5:CA$10,将星节奏统计!II152)</f>
        <v>0.6</v>
      </c>
      <c r="JL153" s="28">
        <f>求节点($AT$5:$AT$10,CB$5:CB$10,将星节奏统计!IJ152)</f>
        <v>0.6</v>
      </c>
      <c r="JM153" s="28">
        <f>求节点($AT$5:$AT$10,CC$5:CC$10,将星节奏统计!IK152)</f>
        <v>0.6</v>
      </c>
      <c r="JN153" s="28">
        <f>求节点($AT$5:$AT$10,CD$5:CD$10,将星节奏统计!IL152)</f>
        <v>0.6</v>
      </c>
      <c r="JO153" s="28">
        <f>求节点($AT$5:$AT$10,CE$5:CE$10,将星节奏统计!IM152)</f>
        <v>0.4</v>
      </c>
      <c r="JP153" s="28">
        <f>求节点($AT$5:$AT$10,CF$5:CF$10,将星节奏统计!IN152)</f>
        <v>0.4</v>
      </c>
      <c r="JQ153" s="28">
        <f>求节点($AT$5:$AT$10,CG$5:CG$10,将星节奏统计!IO152)</f>
        <v>0.4</v>
      </c>
      <c r="JR153" s="28">
        <f>求节点($AT$5:$AT$10,CH$5:CH$10,将星节奏统计!IP152)</f>
        <v>0.4</v>
      </c>
      <c r="JS153" s="28">
        <f>求节点($AT$5:$AT$10,CI$5:CI$10,将星节奏统计!IQ152)</f>
        <v>0.5</v>
      </c>
      <c r="JT153" s="28">
        <f>求节点($AT$5:$AT$10,CJ$5:CJ$10,将星节奏统计!IR152)</f>
        <v>0.33</v>
      </c>
      <c r="JU153" s="28">
        <f>求节点($AT$5:$AT$10,CK$5:CK$10,将星节奏统计!IS152)</f>
        <v>0</v>
      </c>
      <c r="JV153" s="28">
        <f>求节点($AT$5:$AT$10,CL$5:CL$10,将星节奏统计!IT152)</f>
        <v>0</v>
      </c>
      <c r="JW153" s="28">
        <f>求节点($AT$5:$AT$10,CM$5:CM$10,将星节奏统计!IU152)</f>
        <v>0</v>
      </c>
      <c r="JX153" s="28">
        <f>求节点($AT$5:$AT$10,CN$5:CN$10,将星节奏统计!IV152)</f>
        <v>0</v>
      </c>
      <c r="JY153" s="28">
        <f>求节点($AT$5:$AT$10,CO$5:CO$10,将星节奏统计!IW152)</f>
        <v>0</v>
      </c>
      <c r="JZ153" s="28">
        <f>求节点($AT$5:$AT$10,CP$5:CP$10,将星节奏统计!IX152)</f>
        <v>0</v>
      </c>
      <c r="KA153" s="28">
        <f>求节点($AT$5:$AT$10,CQ$5:CQ$10,将星节奏统计!IY152)</f>
        <v>0</v>
      </c>
      <c r="KB153" s="28">
        <f>求节点($AT$5:$AT$10,CR$5:CR$10,将星节奏统计!IZ152)</f>
        <v>0</v>
      </c>
      <c r="KC153" s="28">
        <f>求节点($AT$5:$AT$10,CS$5:CS$10,将星节奏统计!JA152)</f>
        <v>0</v>
      </c>
      <c r="KD153" s="28">
        <f>求节点($AT$17:$AT$22,AV$17:AV$22,将星节奏统计!JD152)</f>
        <v>0</v>
      </c>
      <c r="KE153" s="28">
        <f>求节点($AT$17:$AT$22,AW$17:AW$22,将星节奏统计!JE152)</f>
        <v>0</v>
      </c>
      <c r="KF153" s="28">
        <f>求节点($AT$17:$AT$22,AX$17:AX$22,将星节奏统计!JF152)</f>
        <v>0</v>
      </c>
      <c r="KG153" s="28">
        <f>求节点($AT$17:$AT$22,AY$17:AY$22,将星节奏统计!JG152)</f>
        <v>2.1575315301023551E-4</v>
      </c>
      <c r="KH153" s="28">
        <f>求节点($AT$17:$AT$22,AZ$17:AZ$22,将星节奏统计!JH152)</f>
        <v>3.2362972951534633E-4</v>
      </c>
      <c r="KI153" s="28">
        <f>求节点($AT$17:$AT$22,BA$17:BA$22,将星节奏统计!JI152)</f>
        <v>3.2362972951534633E-4</v>
      </c>
      <c r="KJ153" s="28">
        <f>求节点($AT$17:$AT$22,BB$17:BB$22,将星节奏统计!JJ152)</f>
        <v>4.9034807502325306E-4</v>
      </c>
      <c r="KK153" s="28">
        <f>求节点($AT$17:$AT$22,BC$17:BC$22,将星节奏统计!JK152)</f>
        <v>0</v>
      </c>
      <c r="KL153" s="28">
        <f>求节点($AT$17:$AT$22,BD$17:BD$22,将星节奏统计!JL152)</f>
        <v>3.2362972951534633E-4</v>
      </c>
      <c r="KM153" s="28">
        <f>求节点($AT$17:$AT$22,BE$17:BE$22,将星节奏统计!JM152)</f>
        <v>0</v>
      </c>
      <c r="KN153" s="28">
        <f>求节点($AT$17:$AT$22,BF$17:BF$22,将星节奏统计!JN152)</f>
        <v>0</v>
      </c>
      <c r="KO153" s="28">
        <f>求节点($AT$17:$AT$22,BG$17:BG$22,将星节奏统计!JO152)</f>
        <v>0</v>
      </c>
      <c r="KP153" s="28">
        <f>求节点($AT$17:$AT$22,BH$17:BH$22,将星节奏统计!JP152)</f>
        <v>0</v>
      </c>
      <c r="KQ153" s="28">
        <f>求节点($AT$17:$AT$22,BI$17:BI$22,将星节奏统计!JQ152)</f>
        <v>0</v>
      </c>
      <c r="KR153" s="28">
        <f>求节点($AT$17:$AT$22,BJ$17:BJ$22,将星节奏统计!JR152)</f>
        <v>0</v>
      </c>
      <c r="KS153" s="28">
        <f>求节点($AT$17:$AT$22,BK$17:BK$22,将星节奏统计!JS152)</f>
        <v>0</v>
      </c>
      <c r="KT153" s="28">
        <f>求节点($AT$17:$AT$22,BL$17:BL$22,将星节奏统计!JT152)</f>
        <v>0</v>
      </c>
      <c r="KU153" s="28">
        <f>求节点($AT$17:$AT$22,BM$17:BM$22,将星节奏统计!JU152)</f>
        <v>0</v>
      </c>
      <c r="KV153" s="28">
        <f>求节点($AT$17:$AT$22,BN$17:BN$22,将星节奏统计!JV152)</f>
        <v>0</v>
      </c>
      <c r="KW153" s="28">
        <f>求节点($AT$17:$AT$22,BO$17:BO$22,将星节奏统计!JW152)</f>
        <v>0</v>
      </c>
      <c r="KX153" s="28">
        <f>求节点($AT$5:$AT$10,AV$5:AV$10,将星节奏统计!KA152)</f>
        <v>0.1</v>
      </c>
      <c r="KY153" s="28">
        <f>求节点($AT$5:$AT$10,AW$5:AW$10,将星节奏统计!KB152)</f>
        <v>0.1</v>
      </c>
      <c r="KZ153" s="28">
        <f>求节点($AT$5:$AT$10,AX$5:AX$10,将星节奏统计!KC152)</f>
        <v>0.1</v>
      </c>
      <c r="LA153" s="28">
        <f>求节点($AT$5:$AT$10,AY$5:AY$10,将星节奏统计!KD152)</f>
        <v>0</v>
      </c>
      <c r="LB153" s="28">
        <f>求节点($AT$5:$AT$10,AZ$5:AZ$10,将星节奏统计!KE152)</f>
        <v>0</v>
      </c>
      <c r="LC153" s="28">
        <f>求节点($AT$5:$AT$10,BA$5:BA$10,将星节奏统计!KF152)</f>
        <v>0</v>
      </c>
      <c r="LD153" s="28">
        <f>求节点($AT$5:$AT$10,BB$5:BB$10,将星节奏统计!KG152)</f>
        <v>0</v>
      </c>
      <c r="LE153" s="28">
        <f>求节点($AT$5:$AT$10,BC$5:BC$10,将星节奏统计!KH152)</f>
        <v>0</v>
      </c>
      <c r="LF153" s="28">
        <f>求节点($AT$5:$AT$10,BD$5:BD$10,将星节奏统计!KI152)</f>
        <v>0</v>
      </c>
      <c r="LG153" s="28">
        <f>求节点($AT$5:$AT$10,BE$5:BE$10,将星节奏统计!KJ152)</f>
        <v>0</v>
      </c>
      <c r="LH153" s="28">
        <f>求节点($AT$5:$AT$10,BF$5:BF$10,将星节奏统计!KK152)</f>
        <v>0</v>
      </c>
      <c r="LI153" s="28">
        <f>求节点($AT$5:$AT$10,BG$5:BG$10,将星节奏统计!KL152)</f>
        <v>0</v>
      </c>
      <c r="LJ153" s="28">
        <f>求节点($AT$5:$AT$10,BH$5:BH$10,将星节奏统计!KM152)</f>
        <v>0</v>
      </c>
      <c r="LK153" s="28">
        <f>求节点($AT$5:$AT$10,BI$5:BI$10,将星节奏统计!KN152)</f>
        <v>0</v>
      </c>
      <c r="LL153" s="28">
        <f>求节点($AT$5:$AT$10,BJ$5:BJ$10,将星节奏统计!KO152)</f>
        <v>0</v>
      </c>
      <c r="LM153" s="28">
        <f>求节点($AT$5:$AT$10,BK$5:BK$10,将星节奏统计!KP152)</f>
        <v>0</v>
      </c>
      <c r="LN153" s="28">
        <f>求节点($AT$5:$AT$10,BL$5:BL$10,将星节奏统计!KQ152)</f>
        <v>0.9</v>
      </c>
      <c r="LO153" s="28">
        <f>求节点($AT$5:$AT$10,BM$5:BM$10,将星节奏统计!KR152)</f>
        <v>0.9</v>
      </c>
      <c r="LP153" s="28">
        <f>求节点($AT$5:$AT$10,BN$5:BN$10,将星节奏统计!KS152)</f>
        <v>0.6</v>
      </c>
      <c r="LQ153" s="28">
        <f>求节点($AT$5:$AT$10,BO$5:BO$10,将星节奏统计!KT152)</f>
        <v>0</v>
      </c>
      <c r="LR153" s="28">
        <f>求节点($AT$5:$AT$10,BP$5:BP$10,将星节奏统计!KU152)</f>
        <v>0.9</v>
      </c>
      <c r="LS153" s="28">
        <f>求节点($AT$5:$AT$10,BQ$5:BQ$10,将星节奏统计!KV152)</f>
        <v>0.6</v>
      </c>
      <c r="LT153" s="28">
        <f>求节点($AT$5:$AT$10,BR$5:BR$10,将星节奏统计!KW152)</f>
        <v>0.9</v>
      </c>
      <c r="LU153" s="28">
        <f>求节点($AT$5:$AT$10,BS$5:BS$10,将星节奏统计!KX152)</f>
        <v>0</v>
      </c>
      <c r="LV153" s="28">
        <f>求节点($AT$5:$AT$10,BT$5:BT$10,将星节奏统计!KY152)</f>
        <v>0.6</v>
      </c>
      <c r="LW153" s="28">
        <f>求节点($AT$5:$AT$10,BU$5:BU$10,将星节奏统计!KZ152)</f>
        <v>0.1</v>
      </c>
      <c r="LX153" s="28">
        <f>求节点($AT$5:$AT$10,BV$5:BV$10,将星节奏统计!LA152)</f>
        <v>0.6</v>
      </c>
      <c r="LY153" s="28">
        <f>求节点($AT$5:$AT$10,BW$5:BW$10,将星节奏统计!LB152)</f>
        <v>0.5</v>
      </c>
      <c r="LZ153" s="28">
        <f>求节点($AT$5:$AT$10,BX$5:BX$10,将星节奏统计!LC152)</f>
        <v>0.33</v>
      </c>
      <c r="MA153" s="28">
        <f>求节点($AT$5:$AT$10,BY$5:BY$10,将星节奏统计!LD152)</f>
        <v>0.5</v>
      </c>
      <c r="MB153" s="28">
        <f>求节点($AT$5:$AT$10,BZ$5:BZ$10,将星节奏统计!LE152)</f>
        <v>0.33</v>
      </c>
      <c r="MC153" s="28">
        <f>求节点($AT$5:$AT$10,CA$5:CA$10,将星节奏统计!LF152)</f>
        <v>0.6</v>
      </c>
      <c r="MD153" s="28">
        <f>求节点($AT$5:$AT$10,CB$5:CB$10,将星节奏统计!LG152)</f>
        <v>0.6</v>
      </c>
      <c r="ME153" s="28">
        <f>求节点($AT$5:$AT$10,CC$5:CC$10,将星节奏统计!LH152)</f>
        <v>0.6</v>
      </c>
      <c r="MF153" s="28">
        <f>求节点($AT$5:$AT$10,CD$5:CD$10,将星节奏统计!LI152)</f>
        <v>0.6</v>
      </c>
      <c r="MG153" s="28">
        <f>求节点($AT$5:$AT$10,CE$5:CE$10,将星节奏统计!LJ152)</f>
        <v>0.4</v>
      </c>
      <c r="MH153" s="28">
        <f>求节点($AT$5:$AT$10,CF$5:CF$10,将星节奏统计!LK152)</f>
        <v>0.4</v>
      </c>
      <c r="MI153" s="28">
        <f>求节点($AT$5:$AT$10,CG$5:CG$10,将星节奏统计!LL152)</f>
        <v>0.4</v>
      </c>
      <c r="MJ153" s="28">
        <f>求节点($AT$5:$AT$10,CH$5:CH$10,将星节奏统计!LM152)</f>
        <v>0.4</v>
      </c>
      <c r="MK153" s="28">
        <f>求节点($AT$5:$AT$10,CI$5:CI$10,将星节奏统计!LN152)</f>
        <v>0.5</v>
      </c>
      <c r="ML153" s="28">
        <f>求节点($AT$5:$AT$10,CJ$5:CJ$10,将星节奏统计!LO152)</f>
        <v>0.33</v>
      </c>
      <c r="MM153" s="28">
        <f>求节点($AT$5:$AT$10,CK$5:CK$10,将星节奏统计!LP152)</f>
        <v>0</v>
      </c>
      <c r="MN153" s="28">
        <f>求节点($AT$5:$AT$10,CL$5:CL$10,将星节奏统计!LQ152)</f>
        <v>0</v>
      </c>
      <c r="MO153" s="28">
        <f>求节点($AT$5:$AT$10,CM$5:CM$10,将星节奏统计!LR152)</f>
        <v>0</v>
      </c>
      <c r="MP153" s="28">
        <f>求节点($AT$5:$AT$10,CN$5:CN$10,将星节奏统计!LS152)</f>
        <v>0</v>
      </c>
      <c r="MQ153" s="28">
        <f>求节点($AT$5:$AT$10,CO$5:CO$10,将星节奏统计!LT152)</f>
        <v>0</v>
      </c>
      <c r="MR153" s="28">
        <f>求节点($AT$5:$AT$10,CP$5:CP$10,将星节奏统计!LU152)</f>
        <v>0</v>
      </c>
      <c r="MS153" s="28">
        <f>求节点($AT$5:$AT$10,CQ$5:CQ$10,将星节奏统计!LV152)</f>
        <v>0</v>
      </c>
      <c r="MT153" s="28">
        <f>求节点($AT$5:$AT$10,CR$5:CR$10,将星节奏统计!LW152)</f>
        <v>0</v>
      </c>
      <c r="MU153" s="28">
        <f>求节点($AT$5:$AT$10,CS$5:CS$10,将星节奏统计!LX152)</f>
        <v>0</v>
      </c>
      <c r="MV153" s="28">
        <f>求节点($AT$17:$AT$22,AV$17:AV$22,将星节奏统计!MA152)</f>
        <v>0</v>
      </c>
      <c r="MW153" s="28">
        <f>求节点($AT$17:$AT$22,AW$17:AW$22,将星节奏统计!MB152)</f>
        <v>0</v>
      </c>
      <c r="MX153" s="28">
        <f>求节点($AT$17:$AT$22,AX$17:AX$22,将星节奏统计!MC152)</f>
        <v>0</v>
      </c>
      <c r="MY153" s="28">
        <f>求节点($AT$17:$AT$22,AY$17:AY$22,将星节奏统计!MD152)</f>
        <v>0</v>
      </c>
      <c r="MZ153" s="28">
        <f>求节点($AT$17:$AT$22,AZ$17:AZ$22,将星节奏统计!ME152)</f>
        <v>0</v>
      </c>
      <c r="NA153" s="28">
        <f>求节点($AT$17:$AT$22,BA$17:BA$22,将星节奏统计!MF152)</f>
        <v>0</v>
      </c>
      <c r="NB153" s="28">
        <f>求节点($AT$17:$AT$22,BB$17:BB$22,将星节奏统计!MG152)</f>
        <v>0</v>
      </c>
      <c r="NC153" s="28">
        <f>求节点($AT$17:$AT$22,BC$17:BC$22,将星节奏统计!MH152)</f>
        <v>0</v>
      </c>
      <c r="ND153" s="28">
        <f>求节点($AT$17:$AT$22,BD$17:BD$22,将星节奏统计!MI152)</f>
        <v>0</v>
      </c>
      <c r="NE153" s="28">
        <f>求节点($AT$17:$AT$22,BE$17:BE$22,将星节奏统计!MJ152)</f>
        <v>0</v>
      </c>
      <c r="NF153" s="28">
        <f>求节点($AT$17:$AT$22,BF$17:BF$22,将星节奏统计!MK152)</f>
        <v>0</v>
      </c>
      <c r="NG153" s="28">
        <f>求节点($AT$17:$AT$22,BG$17:BG$22,将星节奏统计!ML152)</f>
        <v>0</v>
      </c>
      <c r="NH153" s="28">
        <f>求节点($AT$17:$AT$22,BH$17:BH$22,将星节奏统计!MM152)</f>
        <v>0</v>
      </c>
      <c r="NI153" s="28">
        <f>求节点($AT$17:$AT$22,BI$17:BI$22,将星节奏统计!MN152)</f>
        <v>0</v>
      </c>
      <c r="NJ153" s="28">
        <f>求节点($AT$17:$AT$22,BJ$17:BJ$22,将星节奏统计!MO152)</f>
        <v>0</v>
      </c>
      <c r="NK153" s="28">
        <f>求节点($AT$17:$AT$22,BK$17:BK$22,将星节奏统计!MP152)</f>
        <v>0</v>
      </c>
      <c r="NL153" s="28">
        <f>求节点($AT$17:$AT$22,BL$17:BL$22,将星节奏统计!MQ152)</f>
        <v>0</v>
      </c>
      <c r="NM153" s="28">
        <f>求节点($AT$17:$AT$22,BM$17:BM$22,将星节奏统计!MR152)</f>
        <v>0</v>
      </c>
      <c r="NN153" s="28">
        <f>求节点($AT$17:$AT$22,BN$17:BN$22,将星节奏统计!MS152)</f>
        <v>0</v>
      </c>
      <c r="NO153" s="28">
        <f>求节点($AT$17:$AT$22,BO$17:BO$22,将星节奏统计!MT152)</f>
        <v>0</v>
      </c>
      <c r="NP153" s="28">
        <f>求节点($AT$5:$AT$10,AV$5:AV$10,将星节奏统计!MX152)</f>
        <v>0.1</v>
      </c>
      <c r="NQ153" s="28">
        <f>求节点($AT$5:$AT$10,AW$5:AW$10,将星节奏统计!MY152)</f>
        <v>0.1</v>
      </c>
      <c r="NR153" s="28">
        <f>求节点($AT$5:$AT$10,AX$5:AX$10,将星节奏统计!MZ152)</f>
        <v>0.1</v>
      </c>
      <c r="NS153" s="28">
        <f>求节点($AT$5:$AT$10,AY$5:AY$10,将星节奏统计!NA152)</f>
        <v>0</v>
      </c>
      <c r="NT153" s="28">
        <f>求节点($AT$5:$AT$10,AZ$5:AZ$10,将星节奏统计!NB152)</f>
        <v>0</v>
      </c>
      <c r="NU153" s="28">
        <f>求节点($AT$5:$AT$10,BA$5:BA$10,将星节奏统计!NC152)</f>
        <v>0</v>
      </c>
      <c r="NV153" s="28">
        <f>求节点($AT$5:$AT$10,BB$5:BB$10,将星节奏统计!ND152)</f>
        <v>0</v>
      </c>
      <c r="NW153" s="28">
        <f>求节点($AT$5:$AT$10,BC$5:BC$10,将星节奏统计!NE152)</f>
        <v>0</v>
      </c>
      <c r="NX153" s="28">
        <f>求节点($AT$5:$AT$10,BD$5:BD$10,将星节奏统计!NF152)</f>
        <v>0</v>
      </c>
      <c r="NY153" s="28">
        <f>求节点($AT$5:$AT$10,BE$5:BE$10,将星节奏统计!NG152)</f>
        <v>0</v>
      </c>
      <c r="NZ153" s="28">
        <f>求节点($AT$5:$AT$10,BF$5:BF$10,将星节奏统计!NH152)</f>
        <v>0</v>
      </c>
      <c r="OA153" s="28">
        <f>求节点($AT$5:$AT$10,BG$5:BG$10,将星节奏统计!NI152)</f>
        <v>0</v>
      </c>
      <c r="OB153" s="28">
        <f>求节点($AT$5:$AT$10,BH$5:BH$10,将星节奏统计!NJ152)</f>
        <v>0</v>
      </c>
      <c r="OC153" s="28">
        <f>求节点($AT$5:$AT$10,BI$5:BI$10,将星节奏统计!NK152)</f>
        <v>0</v>
      </c>
      <c r="OD153" s="28">
        <f>求节点($AT$5:$AT$10,BJ$5:BJ$10,将星节奏统计!NL152)</f>
        <v>0</v>
      </c>
      <c r="OE153" s="28">
        <f>求节点($AT$5:$AT$10,BK$5:BK$10,将星节奏统计!NM152)</f>
        <v>0</v>
      </c>
      <c r="OF153" s="28">
        <f>求节点($AT$5:$AT$10,BL$5:BL$10,将星节奏统计!NN152)</f>
        <v>0.9</v>
      </c>
      <c r="OG153" s="28">
        <f>求节点($AT$5:$AT$10,BM$5:BM$10,将星节奏统计!NO152)</f>
        <v>0.9</v>
      </c>
      <c r="OH153" s="28">
        <f>求节点($AT$5:$AT$10,BN$5:BN$10,将星节奏统计!NP152)</f>
        <v>0.6</v>
      </c>
      <c r="OI153" s="28">
        <f>求节点($AT$5:$AT$10,BO$5:BO$10,将星节奏统计!NQ152)</f>
        <v>0</v>
      </c>
      <c r="OJ153" s="28">
        <f>求节点($AT$5:$AT$10,BP$5:BP$10,将星节奏统计!NR152)</f>
        <v>0.9</v>
      </c>
      <c r="OK153" s="28">
        <f>求节点($AT$5:$AT$10,BQ$5:BQ$10,将星节奏统计!NS152)</f>
        <v>0.6</v>
      </c>
      <c r="OL153" s="28">
        <f>求节点($AT$5:$AT$10,BR$5:BR$10,将星节奏统计!NT152)</f>
        <v>0.9</v>
      </c>
      <c r="OM153" s="28">
        <f>求节点($AT$5:$AT$10,BS$5:BS$10,将星节奏统计!NU152)</f>
        <v>0</v>
      </c>
      <c r="ON153" s="28">
        <f>求节点($AT$5:$AT$10,BT$5:BT$10,将星节奏统计!NV152)</f>
        <v>0.6</v>
      </c>
      <c r="OO153" s="28">
        <f>求节点($AT$5:$AT$10,BU$5:BU$10,将星节奏统计!NW152)</f>
        <v>0.1</v>
      </c>
      <c r="OP153" s="28">
        <f>求节点($AT$5:$AT$10,BV$5:BV$10,将星节奏统计!NX152)</f>
        <v>0.6</v>
      </c>
      <c r="OQ153" s="28">
        <f>求节点($AT$5:$AT$10,BW$5:BW$10,将星节奏统计!NY152)</f>
        <v>0.5</v>
      </c>
      <c r="OR153" s="28">
        <f>求节点($AT$5:$AT$10,BX$5:BX$10,将星节奏统计!NZ152)</f>
        <v>0.33</v>
      </c>
      <c r="OS153" s="28">
        <f>求节点($AT$5:$AT$10,BY$5:BY$10,将星节奏统计!OA152)</f>
        <v>0.5</v>
      </c>
      <c r="OT153" s="28">
        <f>求节点($AT$5:$AT$10,BZ$5:BZ$10,将星节奏统计!OB152)</f>
        <v>0.33</v>
      </c>
      <c r="OU153" s="28">
        <f>求节点($AT$5:$AT$10,CA$5:CA$10,将星节奏统计!OC152)</f>
        <v>0.6</v>
      </c>
      <c r="OV153" s="28">
        <f>求节点($AT$5:$AT$10,CB$5:CB$10,将星节奏统计!OD152)</f>
        <v>0.6</v>
      </c>
      <c r="OW153" s="28">
        <f>求节点($AT$5:$AT$10,CC$5:CC$10,将星节奏统计!OE152)</f>
        <v>0.6</v>
      </c>
      <c r="OX153" s="28">
        <f>求节点($AT$5:$AT$10,CD$5:CD$10,将星节奏统计!OF152)</f>
        <v>0.6</v>
      </c>
      <c r="OY153" s="28">
        <f>求节点($AT$5:$AT$10,CE$5:CE$10,将星节奏统计!OG152)</f>
        <v>0.4</v>
      </c>
      <c r="OZ153" s="28">
        <f>求节点($AT$5:$AT$10,CF$5:CF$10,将星节奏统计!OH152)</f>
        <v>0.4</v>
      </c>
      <c r="PA153" s="28">
        <f>求节点($AT$5:$AT$10,CG$5:CG$10,将星节奏统计!OI152)</f>
        <v>0.4</v>
      </c>
      <c r="PB153" s="28">
        <f>求节点($AT$5:$AT$10,CH$5:CH$10,将星节奏统计!OJ152)</f>
        <v>0.4</v>
      </c>
      <c r="PC153" s="28">
        <f>求节点($AT$5:$AT$10,CI$5:CI$10,将星节奏统计!OK152)</f>
        <v>0.5</v>
      </c>
      <c r="PD153" s="28">
        <f>求节点($AT$5:$AT$10,CJ$5:CJ$10,将星节奏统计!OL152)</f>
        <v>0.33</v>
      </c>
      <c r="PE153" s="28">
        <f>求节点($AT$5:$AT$10,CK$5:CK$10,将星节奏统计!OM152)</f>
        <v>0</v>
      </c>
      <c r="PF153" s="28">
        <f>求节点($AT$5:$AT$10,CL$5:CL$10,将星节奏统计!ON152)</f>
        <v>0</v>
      </c>
      <c r="PG153" s="28">
        <f>求节点($AT$5:$AT$10,CM$5:CM$10,将星节奏统计!OO152)</f>
        <v>0</v>
      </c>
      <c r="PH153" s="28">
        <f>求节点($AT$5:$AT$10,CN$5:CN$10,将星节奏统计!OP152)</f>
        <v>0</v>
      </c>
      <c r="PI153" s="28">
        <f>求节点($AT$5:$AT$10,CO$5:CO$10,将星节奏统计!OQ152)</f>
        <v>0</v>
      </c>
      <c r="PJ153" s="28">
        <f>求节点($AT$5:$AT$10,CP$5:CP$10,将星节奏统计!OR152)</f>
        <v>0</v>
      </c>
      <c r="PK153" s="28">
        <f>求节点($AT$5:$AT$10,CQ$5:CQ$10,将星节奏统计!OS152)</f>
        <v>0</v>
      </c>
      <c r="PL153" s="28">
        <f>求节点($AT$5:$AT$10,CR$5:CR$10,将星节奏统计!OT152)</f>
        <v>0</v>
      </c>
      <c r="PM153" s="28">
        <f>求节点($AT$5:$AT$10,CS$5:CS$10,将星节奏统计!OU152)</f>
        <v>0</v>
      </c>
      <c r="PN153" s="28">
        <f>求节点($AT$17:$AT$22,AV$17:AV$22,将星节奏统计!OX152)</f>
        <v>0</v>
      </c>
      <c r="PO153" s="28">
        <f>求节点($AT$17:$AT$22,AW$17:AW$22,将星节奏统计!OY152)</f>
        <v>0</v>
      </c>
      <c r="PP153" s="28">
        <f>求节点($AT$17:$AT$22,AX$17:AX$22,将星节奏统计!OZ152)</f>
        <v>0</v>
      </c>
      <c r="PQ153" s="28">
        <f>求节点($AT$17:$AT$22,AY$17:AY$22,将星节奏统计!PA152)</f>
        <v>2.3098278734036415E-4</v>
      </c>
      <c r="PR153" s="28">
        <f>求节点($AT$17:$AT$22,AZ$17:AZ$22,将星节奏统计!PB152)</f>
        <v>3.4647418101054969E-4</v>
      </c>
      <c r="PS153" s="28">
        <f>求节点($AT$17:$AT$22,BA$17:BA$22,将星节奏统计!PC152)</f>
        <v>3.4647418101054969E-4</v>
      </c>
      <c r="PT153" s="28">
        <f>求节点($AT$17:$AT$22,BB$17:BB$22,将星节奏统计!PD152)</f>
        <v>5.2496088031901353E-4</v>
      </c>
      <c r="PU153" s="28">
        <f>求节点($AT$17:$AT$22,BC$17:BC$22,将星节奏统计!PE152)</f>
        <v>0</v>
      </c>
      <c r="PV153" s="28">
        <f>求节点($AT$17:$AT$22,BD$17:BD$22,将星节奏统计!PF152)</f>
        <v>3.4647418101054969E-4</v>
      </c>
      <c r="PW153" s="28">
        <f>求节点($AT$17:$AT$22,BE$17:BE$22,将星节奏统计!PG152)</f>
        <v>0</v>
      </c>
      <c r="PX153" s="28">
        <f>求节点($AT$17:$AT$22,BF$17:BF$22,将星节奏统计!PH152)</f>
        <v>0</v>
      </c>
      <c r="PY153" s="28">
        <f>求节点($AT$17:$AT$22,BG$17:BG$22,将星节奏统计!PI152)</f>
        <v>0</v>
      </c>
      <c r="PZ153" s="28">
        <f>求节点($AT$17:$AT$22,BH$17:BH$22,将星节奏统计!PJ152)</f>
        <v>0</v>
      </c>
      <c r="QA153" s="28">
        <f>求节点($AT$17:$AT$22,BI$17:BI$22,将星节奏统计!PK152)</f>
        <v>0</v>
      </c>
      <c r="QB153" s="28">
        <f>求节点($AT$17:$AT$22,BJ$17:BJ$22,将星节奏统计!PL152)</f>
        <v>0</v>
      </c>
      <c r="QC153" s="28">
        <f>求节点($AT$17:$AT$22,BK$17:BK$22,将星节奏统计!PM152)</f>
        <v>0</v>
      </c>
      <c r="QD153" s="28">
        <f>求节点($AT$17:$AT$22,BL$17:BL$22,将星节奏统计!PN152)</f>
        <v>0</v>
      </c>
      <c r="QE153" s="28">
        <f>求节点($AT$17:$AT$22,BM$17:BM$22,将星节奏统计!PO152)</f>
        <v>0</v>
      </c>
      <c r="QF153" s="28">
        <f>求节点($AT$17:$AT$22,BN$17:BN$22,将星节奏统计!PP152)</f>
        <v>0</v>
      </c>
      <c r="QG153" s="28">
        <f>求节点($AT$17:$AT$22,BO$17:BO$22,将星节奏统计!PQ152)</f>
        <v>0</v>
      </c>
      <c r="QJ153" s="3">
        <v>149</v>
      </c>
      <c r="QK153" s="28">
        <f t="shared" ca="1" si="80"/>
        <v>1.5</v>
      </c>
      <c r="QL153" s="28">
        <f t="shared" ca="1" si="80"/>
        <v>1.5</v>
      </c>
      <c r="QM153" s="28">
        <f t="shared" ca="1" si="80"/>
        <v>1.5</v>
      </c>
      <c r="QN153" s="28">
        <f t="shared" ca="1" si="80"/>
        <v>1.5</v>
      </c>
      <c r="QO153" s="28">
        <f t="shared" ca="1" si="80"/>
        <v>1.5</v>
      </c>
      <c r="QP153" s="28">
        <f t="shared" ca="1" si="81"/>
        <v>1.5</v>
      </c>
      <c r="QQ153" s="28">
        <f t="shared" ca="1" si="81"/>
        <v>1.5</v>
      </c>
      <c r="QR153" s="28">
        <f t="shared" ca="1" si="81"/>
        <v>1.5</v>
      </c>
      <c r="QS153" s="28">
        <f t="shared" ca="1" si="81"/>
        <v>1.5</v>
      </c>
      <c r="QT153" s="28">
        <f t="shared" ca="1" si="81"/>
        <v>1.5</v>
      </c>
      <c r="QU153" s="28">
        <f t="shared" ca="1" si="82"/>
        <v>0.1</v>
      </c>
      <c r="QV153" s="28">
        <f t="shared" ca="1" si="82"/>
        <v>0.1</v>
      </c>
      <c r="QW153" s="28">
        <f t="shared" ca="1" si="82"/>
        <v>0.1</v>
      </c>
      <c r="QX153" s="28">
        <f t="shared" ca="1" si="82"/>
        <v>0.1</v>
      </c>
      <c r="QY153" s="28">
        <f t="shared" ca="1" si="82"/>
        <v>0.1</v>
      </c>
      <c r="QZ153" s="28">
        <f t="shared" ca="1" si="83"/>
        <v>1</v>
      </c>
      <c r="RA153" s="28">
        <f t="shared" ca="1" si="83"/>
        <v>1</v>
      </c>
      <c r="RB153" s="28">
        <f t="shared" ca="1" si="83"/>
        <v>1</v>
      </c>
      <c r="RC153" s="28">
        <f t="shared" ca="1" si="83"/>
        <v>1</v>
      </c>
      <c r="RD153" s="28">
        <f t="shared" ca="1" si="83"/>
        <v>1</v>
      </c>
      <c r="RE153" s="28">
        <f t="shared" ca="1" si="84"/>
        <v>0.99</v>
      </c>
      <c r="RF153" s="28">
        <f t="shared" ca="1" si="84"/>
        <v>0.99</v>
      </c>
      <c r="RG153" s="28">
        <f t="shared" ca="1" si="84"/>
        <v>0.99</v>
      </c>
      <c r="RH153" s="28">
        <f t="shared" ca="1" si="84"/>
        <v>0.99</v>
      </c>
      <c r="RI153" s="28">
        <f t="shared" ca="1" si="84"/>
        <v>0.99</v>
      </c>
      <c r="RJ153" s="28">
        <f t="shared" ca="1" si="85"/>
        <v>3.3834017176604531E-4</v>
      </c>
      <c r="RK153" s="28">
        <f t="shared" ca="1" si="85"/>
        <v>0</v>
      </c>
      <c r="RL153" s="28">
        <f t="shared" ca="1" si="85"/>
        <v>3.3834017176604531E-4</v>
      </c>
      <c r="RM153" s="28">
        <f t="shared" ca="1" si="85"/>
        <v>0</v>
      </c>
      <c r="RN153" s="28">
        <f t="shared" ca="1" si="85"/>
        <v>3.6222300742011927E-4</v>
      </c>
      <c r="RO153" s="28">
        <f t="shared" ca="1" si="86"/>
        <v>3.2362972951534633E-4</v>
      </c>
      <c r="RP153" s="28">
        <f t="shared" ca="1" si="86"/>
        <v>0</v>
      </c>
      <c r="RQ153" s="28">
        <f t="shared" ca="1" si="86"/>
        <v>3.2362972951534633E-4</v>
      </c>
      <c r="RR153" s="28">
        <f t="shared" ca="1" si="86"/>
        <v>0</v>
      </c>
      <c r="RS153" s="28">
        <f t="shared" ca="1" si="86"/>
        <v>3.4647418101054969E-4</v>
      </c>
      <c r="RT153" s="28">
        <f t="shared" ca="1" si="87"/>
        <v>0.1</v>
      </c>
      <c r="RU153" s="28">
        <f t="shared" ca="1" si="87"/>
        <v>0.1</v>
      </c>
      <c r="RV153" s="28">
        <f t="shared" ca="1" si="87"/>
        <v>0.1</v>
      </c>
      <c r="RW153" s="28">
        <f t="shared" ca="1" si="87"/>
        <v>0.1</v>
      </c>
      <c r="RX153" s="28">
        <f t="shared" ca="1" si="87"/>
        <v>0.1</v>
      </c>
      <c r="RY153" s="28">
        <f t="shared" ca="1" si="88"/>
        <v>0.2</v>
      </c>
      <c r="RZ153" s="28">
        <f t="shared" ca="1" si="88"/>
        <v>0.2</v>
      </c>
      <c r="SA153" s="28">
        <f t="shared" ca="1" si="88"/>
        <v>0.2</v>
      </c>
      <c r="SB153" s="28">
        <f t="shared" ca="1" si="88"/>
        <v>0.2</v>
      </c>
      <c r="SC153" s="28">
        <f t="shared" ca="1" si="88"/>
        <v>0.2</v>
      </c>
    </row>
    <row r="154" spans="46:497" x14ac:dyDescent="0.2"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U154" s="3">
        <v>150</v>
      </c>
      <c r="CV154" s="28">
        <f>求节点($AT$5:$AT$10,AV$5:AV$10,将星节奏统计!BJ153)</f>
        <v>0.1</v>
      </c>
      <c r="CW154" s="28">
        <f>求节点($AT$5:$AT$10,AW$5:AW$10,将星节奏统计!BK153)</f>
        <v>0.1</v>
      </c>
      <c r="CX154" s="28">
        <f>求节点($AT$5:$AT$10,AX$5:AX$10,将星节奏统计!BL153)</f>
        <v>0.1</v>
      </c>
      <c r="CY154" s="28">
        <f>求节点($AT$5:$AT$10,AY$5:AY$10,将星节奏统计!BM153)</f>
        <v>0</v>
      </c>
      <c r="CZ154" s="28">
        <f>求节点($AT$5:$AT$10,AZ$5:AZ$10,将星节奏统计!BN153)</f>
        <v>0</v>
      </c>
      <c r="DA154" s="28">
        <f>求节点($AT$5:$AT$10,BA$5:BA$10,将星节奏统计!BO153)</f>
        <v>0</v>
      </c>
      <c r="DB154" s="28">
        <f>求节点($AT$5:$AT$10,BB$5:BB$10,将星节奏统计!BP153)</f>
        <v>0</v>
      </c>
      <c r="DC154" s="28">
        <f>求节点($AT$5:$AT$10,BC$5:BC$10,将星节奏统计!BQ153)</f>
        <v>0</v>
      </c>
      <c r="DD154" s="28">
        <f>求节点($AT$5:$AT$10,BD$5:BD$10,将星节奏统计!BR153)</f>
        <v>0</v>
      </c>
      <c r="DE154" s="28">
        <f>求节点($AT$5:$AT$10,BE$5:BE$10,将星节奏统计!BS153)</f>
        <v>0</v>
      </c>
      <c r="DF154" s="28">
        <f>求节点($AT$5:$AT$10,BF$5:BF$10,将星节奏统计!BT153)</f>
        <v>0</v>
      </c>
      <c r="DG154" s="28">
        <f>求节点($AT$5:$AT$10,BG$5:BG$10,将星节奏统计!BU153)</f>
        <v>0</v>
      </c>
      <c r="DH154" s="28">
        <f>求节点($AT$5:$AT$10,BH$5:BH$10,将星节奏统计!BV153)</f>
        <v>0</v>
      </c>
      <c r="DI154" s="28">
        <f>求节点($AT$5:$AT$10,BI$5:BI$10,将星节奏统计!BW153)</f>
        <v>0</v>
      </c>
      <c r="DJ154" s="28">
        <f>求节点($AT$5:$AT$10,BJ$5:BJ$10,将星节奏统计!BX153)</f>
        <v>0</v>
      </c>
      <c r="DK154" s="28">
        <f>求节点($AT$5:$AT$10,BK$5:BK$10,将星节奏统计!BY153)</f>
        <v>0</v>
      </c>
      <c r="DL154" s="28">
        <f>求节点($AT$5:$AT$10,BL$5:BL$10,将星节奏统计!BZ153)</f>
        <v>0.9</v>
      </c>
      <c r="DM154" s="28">
        <f>求节点($AT$5:$AT$10,BM$5:BM$10,将星节奏统计!CA153)</f>
        <v>0.9</v>
      </c>
      <c r="DN154" s="28">
        <f>求节点($AT$5:$AT$10,BN$5:BN$10,将星节奏统计!CB153)</f>
        <v>0.6</v>
      </c>
      <c r="DO154" s="28">
        <f>求节点($AT$5:$AT$10,BO$5:BO$10,将星节奏统计!CC153)</f>
        <v>0</v>
      </c>
      <c r="DP154" s="28">
        <f>求节点($AT$5:$AT$10,BP$5:BP$10,将星节奏统计!CD153)</f>
        <v>0.9</v>
      </c>
      <c r="DQ154" s="28">
        <f>求节点($AT$5:$AT$10,BQ$5:BQ$10,将星节奏统计!CE153)</f>
        <v>0.6</v>
      </c>
      <c r="DR154" s="28">
        <f>求节点($AT$5:$AT$10,BR$5:BR$10,将星节奏统计!CF153)</f>
        <v>0.9</v>
      </c>
      <c r="DS154" s="28">
        <f>求节点($AT$5:$AT$10,BS$5:BS$10,将星节奏统计!CG153)</f>
        <v>0</v>
      </c>
      <c r="DT154" s="28">
        <f>求节点($AT$5:$AT$10,BT$5:BT$10,将星节奏统计!CH153)</f>
        <v>0.6</v>
      </c>
      <c r="DU154" s="28">
        <f>求节点($AT$5:$AT$10,BU$5:BU$10,将星节奏统计!CI153)</f>
        <v>0.1</v>
      </c>
      <c r="DV154" s="28">
        <f>求节点($AT$5:$AT$10,BV$5:BV$10,将星节奏统计!CJ153)</f>
        <v>0.6</v>
      </c>
      <c r="DW154" s="28">
        <f>求节点($AT$5:$AT$10,BW$5:BW$10,将星节奏统计!CK153)</f>
        <v>0.5</v>
      </c>
      <c r="DX154" s="28">
        <f>求节点($AT$5:$AT$10,BX$5:BX$10,将星节奏统计!CL153)</f>
        <v>0.33</v>
      </c>
      <c r="DY154" s="28">
        <f>求节点($AT$5:$AT$10,BY$5:BY$10,将星节奏统计!CM153)</f>
        <v>0.5</v>
      </c>
      <c r="DZ154" s="28">
        <f>求节点($AT$5:$AT$10,BZ$5:BZ$10,将星节奏统计!CN153)</f>
        <v>0.33</v>
      </c>
      <c r="EA154" s="28">
        <f>求节点($AT$5:$AT$10,CA$5:CA$10,将星节奏统计!CO153)</f>
        <v>0.6</v>
      </c>
      <c r="EB154" s="28">
        <f>求节点($AT$5:$AT$10,CB$5:CB$10,将星节奏统计!CP153)</f>
        <v>0.6</v>
      </c>
      <c r="EC154" s="28">
        <f>求节点($AT$5:$AT$10,CC$5:CC$10,将星节奏统计!CQ153)</f>
        <v>0.6</v>
      </c>
      <c r="ED154" s="28">
        <f>求节点($AT$5:$AT$10,CD$5:CD$10,将星节奏统计!CR153)</f>
        <v>0.6</v>
      </c>
      <c r="EE154" s="28">
        <f>求节点($AT$5:$AT$10,CE$5:CE$10,将星节奏统计!CS153)</f>
        <v>0.4</v>
      </c>
      <c r="EF154" s="28">
        <f>求节点($AT$5:$AT$10,CF$5:CF$10,将星节奏统计!CT153)</f>
        <v>0.4</v>
      </c>
      <c r="EG154" s="28">
        <f>求节点($AT$5:$AT$10,CG$5:CG$10,将星节奏统计!CU153)</f>
        <v>0.4</v>
      </c>
      <c r="EH154" s="28">
        <f>求节点($AT$5:$AT$10,CH$5:CH$10,将星节奏统计!CV153)</f>
        <v>0.4</v>
      </c>
      <c r="EI154" s="28">
        <f>求节点($AT$5:$AT$10,CI$5:CI$10,将星节奏统计!CW153)</f>
        <v>0.5</v>
      </c>
      <c r="EJ154" s="28">
        <f>求节点($AT$5:$AT$10,CJ$5:CJ$10,将星节奏统计!CX153)</f>
        <v>0.33</v>
      </c>
      <c r="EK154" s="28">
        <f>求节点($AT$5:$AT$10,CK$5:CK$10,将星节奏统计!CY153)</f>
        <v>0</v>
      </c>
      <c r="EL154" s="28">
        <f>求节点($AT$5:$AT$10,CL$5:CL$10,将星节奏统计!CZ153)</f>
        <v>0</v>
      </c>
      <c r="EM154" s="28">
        <f>求节点($AT$5:$AT$10,CM$5:CM$10,将星节奏统计!DA153)</f>
        <v>0</v>
      </c>
      <c r="EN154" s="28">
        <f>求节点($AT$5:$AT$10,CN$5:CN$10,将星节奏统计!DB153)</f>
        <v>0</v>
      </c>
      <c r="EO154" s="28">
        <f>求节点($AT$5:$AT$10,CO$5:CO$10,将星节奏统计!DC153)</f>
        <v>0</v>
      </c>
      <c r="EP154" s="28">
        <f>求节点($AT$5:$AT$10,CP$5:CP$10,将星节奏统计!DD153)</f>
        <v>0</v>
      </c>
      <c r="EQ154" s="28">
        <f>求节点($AT$5:$AT$10,CQ$5:CQ$10,将星节奏统计!DE153)</f>
        <v>0</v>
      </c>
      <c r="ER154" s="28">
        <f>求节点($AT$5:$AT$10,CR$5:CR$10,将星节奏统计!DF153)</f>
        <v>0</v>
      </c>
      <c r="ES154" s="28">
        <f>求节点($AT$5:$AT$10,CS$5:CS$10,将星节奏统计!DG153)</f>
        <v>0</v>
      </c>
      <c r="ET154" s="28">
        <f>求节点($AT$17:$AT$22,AV$17:AV$22,将星节奏统计!DJ153)</f>
        <v>0</v>
      </c>
      <c r="EU154" s="28">
        <f>求节点($AT$17:$AT$22,AW$17:AW$22,将星节奏统计!DK153)</f>
        <v>0</v>
      </c>
      <c r="EV154" s="28">
        <f>求节点($AT$17:$AT$22,AX$17:AX$22,将星节奏统计!DL153)</f>
        <v>0</v>
      </c>
      <c r="EW154" s="28">
        <f>求节点($AT$17:$AT$22,AY$17:AY$22,将星节奏统计!DM153)</f>
        <v>2.1575315301023551E-4</v>
      </c>
      <c r="EX154" s="28">
        <f>求节点($AT$17:$AT$22,AZ$17:AZ$22,将星节奏统计!DN153)</f>
        <v>3.2362972951534633E-4</v>
      </c>
      <c r="EY154" s="28">
        <f>求节点($AT$17:$AT$22,BA$17:BA$22,将星节奏统计!DO153)</f>
        <v>3.2362972951534633E-4</v>
      </c>
      <c r="EZ154" s="28">
        <f>求节点($AT$17:$AT$22,BB$17:BB$22,将星节奏统计!DP153)</f>
        <v>4.9034807502325306E-4</v>
      </c>
      <c r="FA154" s="28">
        <f>求节点($AT$17:$AT$22,BC$17:BC$22,将星节奏统计!DQ153)</f>
        <v>0</v>
      </c>
      <c r="FB154" s="28">
        <f>求节点($AT$17:$AT$22,BD$17:BD$22,将星节奏统计!DR153)</f>
        <v>3.2362972951534633E-4</v>
      </c>
      <c r="FC154" s="28">
        <f>求节点($AT$17:$AT$22,BE$17:BE$22,将星节奏统计!DS153)</f>
        <v>0</v>
      </c>
      <c r="FD154" s="28">
        <f>求节点($AT$17:$AT$22,BF$17:BF$22,将星节奏统计!DT153)</f>
        <v>0</v>
      </c>
      <c r="FE154" s="28">
        <f>求节点($AT$17:$AT$22,BG$17:BG$22,将星节奏统计!DU153)</f>
        <v>0</v>
      </c>
      <c r="FF154" s="28">
        <f>求节点($AT$17:$AT$22,BH$17:BH$22,将星节奏统计!DV153)</f>
        <v>0</v>
      </c>
      <c r="FG154" s="28">
        <f>求节点($AT$17:$AT$22,BI$17:BI$22,将星节奏统计!DW153)</f>
        <v>0</v>
      </c>
      <c r="FH154" s="28">
        <f>求节点($AT$17:$AT$22,BJ$17:BJ$22,将星节奏统计!DX153)</f>
        <v>0</v>
      </c>
      <c r="FI154" s="28">
        <f>求节点($AT$17:$AT$22,BK$17:BK$22,将星节奏统计!DY153)</f>
        <v>0</v>
      </c>
      <c r="FJ154" s="28">
        <f>求节点($AT$17:$AT$22,BL$17:BL$22,将星节奏统计!DZ153)</f>
        <v>0</v>
      </c>
      <c r="FK154" s="28">
        <f>求节点($AT$17:$AT$22,BM$17:BM$22,将星节奏统计!EA153)</f>
        <v>0</v>
      </c>
      <c r="FL154" s="28">
        <f>求节点($AT$17:$AT$22,BN$17:BN$22,将星节奏统计!EB153)</f>
        <v>0</v>
      </c>
      <c r="FM154" s="28">
        <f>求节点($AT$17:$AT$22,BO$17:BO$22,将星节奏统计!EC153)</f>
        <v>0</v>
      </c>
      <c r="FN154" s="28">
        <f>求节点($AT$5:$AT$10,AV$5:AV$10,将星节奏统计!EG153)</f>
        <v>0.1</v>
      </c>
      <c r="FO154" s="28">
        <f>求节点($AT$5:$AT$10,AW$5:AW$10,将星节奏统计!EH153)</f>
        <v>0.1</v>
      </c>
      <c r="FP154" s="28">
        <f>求节点($AT$5:$AT$10,AX$5:AX$10,将星节奏统计!EI153)</f>
        <v>0.1</v>
      </c>
      <c r="FQ154" s="28">
        <f>求节点($AT$5:$AT$10,AY$5:AY$10,将星节奏统计!EJ153)</f>
        <v>0</v>
      </c>
      <c r="FR154" s="28">
        <f>求节点($AT$5:$AT$10,AZ$5:AZ$10,将星节奏统计!EK153)</f>
        <v>0</v>
      </c>
      <c r="FS154" s="28">
        <f>求节点($AT$5:$AT$10,BA$5:BA$10,将星节奏统计!EL153)</f>
        <v>0</v>
      </c>
      <c r="FT154" s="28">
        <f>求节点($AT$5:$AT$10,BB$5:BB$10,将星节奏统计!EM153)</f>
        <v>0</v>
      </c>
      <c r="FU154" s="28">
        <f>求节点($AT$5:$AT$10,BC$5:BC$10,将星节奏统计!EN153)</f>
        <v>0</v>
      </c>
      <c r="FV154" s="28">
        <f>求节点($AT$5:$AT$10,BD$5:BD$10,将星节奏统计!EO153)</f>
        <v>0</v>
      </c>
      <c r="FW154" s="28">
        <f>求节点($AT$5:$AT$10,BE$5:BE$10,将星节奏统计!EP153)</f>
        <v>0</v>
      </c>
      <c r="FX154" s="28">
        <f>求节点($AT$5:$AT$10,BF$5:BF$10,将星节奏统计!EQ153)</f>
        <v>0</v>
      </c>
      <c r="FY154" s="28">
        <f>求节点($AT$5:$AT$10,BG$5:BG$10,将星节奏统计!ER153)</f>
        <v>0</v>
      </c>
      <c r="FZ154" s="28">
        <f>求节点($AT$5:$AT$10,BH$5:BH$10,将星节奏统计!ES153)</f>
        <v>0</v>
      </c>
      <c r="GA154" s="28">
        <f>求节点($AT$5:$AT$10,BI$5:BI$10,将星节奏统计!ET153)</f>
        <v>0</v>
      </c>
      <c r="GB154" s="28">
        <f>求节点($AT$5:$AT$10,BJ$5:BJ$10,将星节奏统计!EU153)</f>
        <v>0</v>
      </c>
      <c r="GC154" s="28">
        <f>求节点($AT$5:$AT$10,BK$5:BK$10,将星节奏统计!EV153)</f>
        <v>0</v>
      </c>
      <c r="GD154" s="28">
        <f>求节点($AT$5:$AT$10,BL$5:BL$10,将星节奏统计!EW153)</f>
        <v>0.9</v>
      </c>
      <c r="GE154" s="28">
        <f>求节点($AT$5:$AT$10,BM$5:BM$10,将星节奏统计!EX153)</f>
        <v>0.9</v>
      </c>
      <c r="GF154" s="28">
        <f>求节点($AT$5:$AT$10,BN$5:BN$10,将星节奏统计!EY153)</f>
        <v>0.6</v>
      </c>
      <c r="GG154" s="28">
        <f>求节点($AT$5:$AT$10,BO$5:BO$10,将星节奏统计!EZ153)</f>
        <v>0</v>
      </c>
      <c r="GH154" s="28">
        <f>求节点($AT$5:$AT$10,BP$5:BP$10,将星节奏统计!FA153)</f>
        <v>0.9</v>
      </c>
      <c r="GI154" s="28">
        <f>求节点($AT$5:$AT$10,BQ$5:BQ$10,将星节奏统计!FB153)</f>
        <v>0.6</v>
      </c>
      <c r="GJ154" s="28">
        <f>求节点($AT$5:$AT$10,BR$5:BR$10,将星节奏统计!FC153)</f>
        <v>0.9</v>
      </c>
      <c r="GK154" s="28">
        <f>求节点($AT$5:$AT$10,BS$5:BS$10,将星节奏统计!FD153)</f>
        <v>0</v>
      </c>
      <c r="GL154" s="28">
        <f>求节点($AT$5:$AT$10,BT$5:BT$10,将星节奏统计!FE153)</f>
        <v>0.6</v>
      </c>
      <c r="GM154" s="28">
        <f>求节点($AT$5:$AT$10,BU$5:BU$10,将星节奏统计!FF153)</f>
        <v>0.1</v>
      </c>
      <c r="GN154" s="28">
        <f>求节点($AT$5:$AT$10,BV$5:BV$10,将星节奏统计!FG153)</f>
        <v>0.6</v>
      </c>
      <c r="GO154" s="28">
        <f>求节点($AT$5:$AT$10,BW$5:BW$10,将星节奏统计!FH153)</f>
        <v>0.5</v>
      </c>
      <c r="GP154" s="28">
        <f>求节点($AT$5:$AT$10,BX$5:BX$10,将星节奏统计!FI153)</f>
        <v>0.33</v>
      </c>
      <c r="GQ154" s="28">
        <f>求节点($AT$5:$AT$10,BY$5:BY$10,将星节奏统计!FJ153)</f>
        <v>0.5</v>
      </c>
      <c r="GR154" s="28">
        <f>求节点($AT$5:$AT$10,BZ$5:BZ$10,将星节奏统计!FK153)</f>
        <v>0.33</v>
      </c>
      <c r="GS154" s="28">
        <f>求节点($AT$5:$AT$10,CA$5:CA$10,将星节奏统计!FL153)</f>
        <v>0.6</v>
      </c>
      <c r="GT154" s="28">
        <f>求节点($AT$5:$AT$10,CB$5:CB$10,将星节奏统计!FM153)</f>
        <v>0.6</v>
      </c>
      <c r="GU154" s="28">
        <f>求节点($AT$5:$AT$10,CC$5:CC$10,将星节奏统计!FN153)</f>
        <v>0.6</v>
      </c>
      <c r="GV154" s="28">
        <f>求节点($AT$5:$AT$10,CD$5:CD$10,将星节奏统计!FO153)</f>
        <v>0.6</v>
      </c>
      <c r="GW154" s="28">
        <f>求节点($AT$5:$AT$10,CE$5:CE$10,将星节奏统计!FP153)</f>
        <v>0.4</v>
      </c>
      <c r="GX154" s="28">
        <f>求节点($AT$5:$AT$10,CF$5:CF$10,将星节奏统计!FQ153)</f>
        <v>0.4</v>
      </c>
      <c r="GY154" s="28">
        <f>求节点($AT$5:$AT$10,CG$5:CG$10,将星节奏统计!FR153)</f>
        <v>0.4</v>
      </c>
      <c r="GZ154" s="28">
        <f>求节点($AT$5:$AT$10,CH$5:CH$10,将星节奏统计!FS153)</f>
        <v>0.4</v>
      </c>
      <c r="HA154" s="28">
        <f>求节点($AT$5:$AT$10,CI$5:CI$10,将星节奏统计!FT153)</f>
        <v>0.5</v>
      </c>
      <c r="HB154" s="28">
        <f>求节点($AT$5:$AT$10,CJ$5:CJ$10,将星节奏统计!FU153)</f>
        <v>0.33</v>
      </c>
      <c r="HC154" s="28">
        <f>求节点($AT$5:$AT$10,CK$5:CK$10,将星节奏统计!FV153)</f>
        <v>0</v>
      </c>
      <c r="HD154" s="28">
        <f>求节点($AT$5:$AT$10,CL$5:CL$10,将星节奏统计!FW153)</f>
        <v>0</v>
      </c>
      <c r="HE154" s="28">
        <f>求节点($AT$5:$AT$10,CM$5:CM$10,将星节奏统计!FX153)</f>
        <v>0</v>
      </c>
      <c r="HF154" s="28">
        <f>求节点($AT$5:$AT$10,CN$5:CN$10,将星节奏统计!FY153)</f>
        <v>0</v>
      </c>
      <c r="HG154" s="28">
        <f>求节点($AT$5:$AT$10,CO$5:CO$10,将星节奏统计!FZ153)</f>
        <v>0</v>
      </c>
      <c r="HH154" s="28">
        <f>求节点($AT$5:$AT$10,CP$5:CP$10,将星节奏统计!GA153)</f>
        <v>0</v>
      </c>
      <c r="HI154" s="28">
        <f>求节点($AT$5:$AT$10,CQ$5:CQ$10,将星节奏统计!GB153)</f>
        <v>0</v>
      </c>
      <c r="HJ154" s="28">
        <f>求节点($AT$5:$AT$10,CR$5:CR$10,将星节奏统计!GC153)</f>
        <v>0</v>
      </c>
      <c r="HK154" s="28">
        <f>求节点($AT$5:$AT$10,CS$5:CS$10,将星节奏统计!GD153)</f>
        <v>0</v>
      </c>
      <c r="HL154" s="28">
        <f>求节点($AT$17:$AT$22,AV$17:AV$22,将星节奏统计!GG153)</f>
        <v>0</v>
      </c>
      <c r="HM154" s="28">
        <f>求节点($AT$17:$AT$22,AW$17:AW$22,将星节奏统计!GH153)</f>
        <v>0</v>
      </c>
      <c r="HN154" s="28">
        <f>求节点($AT$17:$AT$22,AX$17:AX$22,将星节奏统计!GI153)</f>
        <v>0</v>
      </c>
      <c r="HO154" s="28">
        <f>求节点($AT$17:$AT$22,AY$17:AY$22,将星节奏统计!GJ153)</f>
        <v>0</v>
      </c>
      <c r="HP154" s="28">
        <f>求节点($AT$17:$AT$22,AZ$17:AZ$22,将星节奏统计!GK153)</f>
        <v>0</v>
      </c>
      <c r="HQ154" s="28">
        <f>求节点($AT$17:$AT$22,BA$17:BA$22,将星节奏统计!GL153)</f>
        <v>0</v>
      </c>
      <c r="HR154" s="28">
        <f>求节点($AT$17:$AT$22,BB$17:BB$22,将星节奏统计!GM153)</f>
        <v>0</v>
      </c>
      <c r="HS154" s="28">
        <f>求节点($AT$17:$AT$22,BC$17:BC$22,将星节奏统计!GN153)</f>
        <v>0</v>
      </c>
      <c r="HT154" s="28">
        <f>求节点($AT$17:$AT$22,BD$17:BD$22,将星节奏统计!GO153)</f>
        <v>0</v>
      </c>
      <c r="HU154" s="28">
        <f>求节点($AT$17:$AT$22,BE$17:BE$22,将星节奏统计!GP153)</f>
        <v>0</v>
      </c>
      <c r="HV154" s="28">
        <f>求节点($AT$17:$AT$22,BF$17:BF$22,将星节奏统计!GQ153)</f>
        <v>0</v>
      </c>
      <c r="HW154" s="28">
        <f>求节点($AT$17:$AT$22,BG$17:BG$22,将星节奏统计!GR153)</f>
        <v>0</v>
      </c>
      <c r="HX154" s="28">
        <f>求节点($AT$17:$AT$22,BH$17:BH$22,将星节奏统计!GS153)</f>
        <v>0</v>
      </c>
      <c r="HY154" s="28">
        <f>求节点($AT$17:$AT$22,BI$17:BI$22,将星节奏统计!GT153)</f>
        <v>0</v>
      </c>
      <c r="HZ154" s="28">
        <f>求节点($AT$17:$AT$22,BJ$17:BJ$22,将星节奏统计!GU153)</f>
        <v>0</v>
      </c>
      <c r="IA154" s="28">
        <f>求节点($AT$17:$AT$22,BK$17:BK$22,将星节奏统计!GV153)</f>
        <v>0</v>
      </c>
      <c r="IB154" s="28">
        <f>求节点($AT$17:$AT$22,BL$17:BL$22,将星节奏统计!GW153)</f>
        <v>0</v>
      </c>
      <c r="IC154" s="28">
        <f>求节点($AT$17:$AT$22,BM$17:BM$22,将星节奏统计!GX153)</f>
        <v>0</v>
      </c>
      <c r="ID154" s="28">
        <f>求节点($AT$17:$AT$22,BN$17:BN$22,将星节奏统计!GY153)</f>
        <v>0</v>
      </c>
      <c r="IE154" s="28">
        <f>求节点($AT$17:$AT$22,BO$17:BO$22,将星节奏统计!GZ153)</f>
        <v>0</v>
      </c>
      <c r="IF154" s="28">
        <f>求节点($AT$5:$AT$10,AV$5:AV$10,将星节奏统计!HD153)</f>
        <v>0.1</v>
      </c>
      <c r="IG154" s="28">
        <f>求节点($AT$5:$AT$10,AW$5:AW$10,将星节奏统计!HE153)</f>
        <v>0.1</v>
      </c>
      <c r="IH154" s="28">
        <f>求节点($AT$5:$AT$10,AX$5:AX$10,将星节奏统计!HF153)</f>
        <v>0.1</v>
      </c>
      <c r="II154" s="28">
        <f>求节点($AT$5:$AT$10,AY$5:AY$10,将星节奏统计!HG153)</f>
        <v>0</v>
      </c>
      <c r="IJ154" s="28">
        <f>求节点($AT$5:$AT$10,AZ$5:AZ$10,将星节奏统计!HH153)</f>
        <v>0</v>
      </c>
      <c r="IK154" s="28">
        <f>求节点($AT$5:$AT$10,BA$5:BA$10,将星节奏统计!HI153)</f>
        <v>0</v>
      </c>
      <c r="IL154" s="28">
        <f>求节点($AT$5:$AT$10,BB$5:BB$10,将星节奏统计!HJ153)</f>
        <v>0</v>
      </c>
      <c r="IM154" s="28">
        <f>求节点($AT$5:$AT$10,BC$5:BC$10,将星节奏统计!HK153)</f>
        <v>0</v>
      </c>
      <c r="IN154" s="28">
        <f>求节点($AT$5:$AT$10,BD$5:BD$10,将星节奏统计!HL153)</f>
        <v>0</v>
      </c>
      <c r="IO154" s="28">
        <f>求节点($AT$5:$AT$10,BE$5:BE$10,将星节奏统计!HM153)</f>
        <v>0</v>
      </c>
      <c r="IP154" s="28">
        <f>求节点($AT$5:$AT$10,BF$5:BF$10,将星节奏统计!HN153)</f>
        <v>0</v>
      </c>
      <c r="IQ154" s="28">
        <f>求节点($AT$5:$AT$10,BG$5:BG$10,将星节奏统计!HO153)</f>
        <v>0</v>
      </c>
      <c r="IR154" s="28">
        <f>求节点($AT$5:$AT$10,BH$5:BH$10,将星节奏统计!HP153)</f>
        <v>0</v>
      </c>
      <c r="IS154" s="28">
        <f>求节点($AT$5:$AT$10,BI$5:BI$10,将星节奏统计!HQ153)</f>
        <v>0</v>
      </c>
      <c r="IT154" s="28">
        <f>求节点($AT$5:$AT$10,BJ$5:BJ$10,将星节奏统计!HR153)</f>
        <v>0</v>
      </c>
      <c r="IU154" s="28">
        <f>求节点($AT$5:$AT$10,BK$5:BK$10,将星节奏统计!HS153)</f>
        <v>0</v>
      </c>
      <c r="IV154" s="28">
        <f>求节点($AT$5:$AT$10,BL$5:BL$10,将星节奏统计!HT153)</f>
        <v>0.9</v>
      </c>
      <c r="IW154" s="28">
        <f>求节点($AT$5:$AT$10,BM$5:BM$10,将星节奏统计!HU153)</f>
        <v>0.9</v>
      </c>
      <c r="IX154" s="28">
        <f>求节点($AT$5:$AT$10,BN$5:BN$10,将星节奏统计!HV153)</f>
        <v>0.6</v>
      </c>
      <c r="IY154" s="28">
        <f>求节点($AT$5:$AT$10,BO$5:BO$10,将星节奏统计!HW153)</f>
        <v>0</v>
      </c>
      <c r="IZ154" s="28">
        <f>求节点($AT$5:$AT$10,BP$5:BP$10,将星节奏统计!HX153)</f>
        <v>0.9</v>
      </c>
      <c r="JA154" s="28">
        <f>求节点($AT$5:$AT$10,BQ$5:BQ$10,将星节奏统计!HY153)</f>
        <v>0.6</v>
      </c>
      <c r="JB154" s="28">
        <f>求节点($AT$5:$AT$10,BR$5:BR$10,将星节奏统计!HZ153)</f>
        <v>0.9</v>
      </c>
      <c r="JC154" s="28">
        <f>求节点($AT$5:$AT$10,BS$5:BS$10,将星节奏统计!IA153)</f>
        <v>0</v>
      </c>
      <c r="JD154" s="28">
        <f>求节点($AT$5:$AT$10,BT$5:BT$10,将星节奏统计!IB153)</f>
        <v>0.6</v>
      </c>
      <c r="JE154" s="28">
        <f>求节点($AT$5:$AT$10,BU$5:BU$10,将星节奏统计!IC153)</f>
        <v>0.1</v>
      </c>
      <c r="JF154" s="28">
        <f>求节点($AT$5:$AT$10,BV$5:BV$10,将星节奏统计!ID153)</f>
        <v>0.6</v>
      </c>
      <c r="JG154" s="28">
        <f>求节点($AT$5:$AT$10,BW$5:BW$10,将星节奏统计!IE153)</f>
        <v>0.5</v>
      </c>
      <c r="JH154" s="28">
        <f>求节点($AT$5:$AT$10,BX$5:BX$10,将星节奏统计!IF153)</f>
        <v>0.33</v>
      </c>
      <c r="JI154" s="28">
        <f>求节点($AT$5:$AT$10,BY$5:BY$10,将星节奏统计!IG153)</f>
        <v>0.5</v>
      </c>
      <c r="JJ154" s="28">
        <f>求节点($AT$5:$AT$10,BZ$5:BZ$10,将星节奏统计!IH153)</f>
        <v>0.33</v>
      </c>
      <c r="JK154" s="28">
        <f>求节点($AT$5:$AT$10,CA$5:CA$10,将星节奏统计!II153)</f>
        <v>0.6</v>
      </c>
      <c r="JL154" s="28">
        <f>求节点($AT$5:$AT$10,CB$5:CB$10,将星节奏统计!IJ153)</f>
        <v>0.6</v>
      </c>
      <c r="JM154" s="28">
        <f>求节点($AT$5:$AT$10,CC$5:CC$10,将星节奏统计!IK153)</f>
        <v>0.6</v>
      </c>
      <c r="JN154" s="28">
        <f>求节点($AT$5:$AT$10,CD$5:CD$10,将星节奏统计!IL153)</f>
        <v>0.6</v>
      </c>
      <c r="JO154" s="28">
        <f>求节点($AT$5:$AT$10,CE$5:CE$10,将星节奏统计!IM153)</f>
        <v>0.4</v>
      </c>
      <c r="JP154" s="28">
        <f>求节点($AT$5:$AT$10,CF$5:CF$10,将星节奏统计!IN153)</f>
        <v>0.4</v>
      </c>
      <c r="JQ154" s="28">
        <f>求节点($AT$5:$AT$10,CG$5:CG$10,将星节奏统计!IO153)</f>
        <v>0.4</v>
      </c>
      <c r="JR154" s="28">
        <f>求节点($AT$5:$AT$10,CH$5:CH$10,将星节奏统计!IP153)</f>
        <v>0.4</v>
      </c>
      <c r="JS154" s="28">
        <f>求节点($AT$5:$AT$10,CI$5:CI$10,将星节奏统计!IQ153)</f>
        <v>0.5</v>
      </c>
      <c r="JT154" s="28">
        <f>求节点($AT$5:$AT$10,CJ$5:CJ$10,将星节奏统计!IR153)</f>
        <v>0.33</v>
      </c>
      <c r="JU154" s="28">
        <f>求节点($AT$5:$AT$10,CK$5:CK$10,将星节奏统计!IS153)</f>
        <v>0</v>
      </c>
      <c r="JV154" s="28">
        <f>求节点($AT$5:$AT$10,CL$5:CL$10,将星节奏统计!IT153)</f>
        <v>0</v>
      </c>
      <c r="JW154" s="28">
        <f>求节点($AT$5:$AT$10,CM$5:CM$10,将星节奏统计!IU153)</f>
        <v>0</v>
      </c>
      <c r="JX154" s="28">
        <f>求节点($AT$5:$AT$10,CN$5:CN$10,将星节奏统计!IV153)</f>
        <v>0</v>
      </c>
      <c r="JY154" s="28">
        <f>求节点($AT$5:$AT$10,CO$5:CO$10,将星节奏统计!IW153)</f>
        <v>0</v>
      </c>
      <c r="JZ154" s="28">
        <f>求节点($AT$5:$AT$10,CP$5:CP$10,将星节奏统计!IX153)</f>
        <v>0</v>
      </c>
      <c r="KA154" s="28">
        <f>求节点($AT$5:$AT$10,CQ$5:CQ$10,将星节奏统计!IY153)</f>
        <v>0</v>
      </c>
      <c r="KB154" s="28">
        <f>求节点($AT$5:$AT$10,CR$5:CR$10,将星节奏统计!IZ153)</f>
        <v>0</v>
      </c>
      <c r="KC154" s="28">
        <f>求节点($AT$5:$AT$10,CS$5:CS$10,将星节奏统计!JA153)</f>
        <v>0</v>
      </c>
      <c r="KD154" s="28">
        <f>求节点($AT$17:$AT$22,AV$17:AV$22,将星节奏统计!JD153)</f>
        <v>0</v>
      </c>
      <c r="KE154" s="28">
        <f>求节点($AT$17:$AT$22,AW$17:AW$22,将星节奏统计!JE153)</f>
        <v>0</v>
      </c>
      <c r="KF154" s="28">
        <f>求节点($AT$17:$AT$22,AX$17:AX$22,将星节奏统计!JF153)</f>
        <v>0</v>
      </c>
      <c r="KG154" s="28">
        <f>求节点($AT$17:$AT$22,AY$17:AY$22,将星节奏统计!JG153)</f>
        <v>2.1575315301023551E-4</v>
      </c>
      <c r="KH154" s="28">
        <f>求节点($AT$17:$AT$22,AZ$17:AZ$22,将星节奏统计!JH153)</f>
        <v>3.2362972951534633E-4</v>
      </c>
      <c r="KI154" s="28">
        <f>求节点($AT$17:$AT$22,BA$17:BA$22,将星节奏统计!JI153)</f>
        <v>3.2362972951534633E-4</v>
      </c>
      <c r="KJ154" s="28">
        <f>求节点($AT$17:$AT$22,BB$17:BB$22,将星节奏统计!JJ153)</f>
        <v>4.9034807502325306E-4</v>
      </c>
      <c r="KK154" s="28">
        <f>求节点($AT$17:$AT$22,BC$17:BC$22,将星节奏统计!JK153)</f>
        <v>0</v>
      </c>
      <c r="KL154" s="28">
        <f>求节点($AT$17:$AT$22,BD$17:BD$22,将星节奏统计!JL153)</f>
        <v>3.2362972951534633E-4</v>
      </c>
      <c r="KM154" s="28">
        <f>求节点($AT$17:$AT$22,BE$17:BE$22,将星节奏统计!JM153)</f>
        <v>0</v>
      </c>
      <c r="KN154" s="28">
        <f>求节点($AT$17:$AT$22,BF$17:BF$22,将星节奏统计!JN153)</f>
        <v>0</v>
      </c>
      <c r="KO154" s="28">
        <f>求节点($AT$17:$AT$22,BG$17:BG$22,将星节奏统计!JO153)</f>
        <v>0</v>
      </c>
      <c r="KP154" s="28">
        <f>求节点($AT$17:$AT$22,BH$17:BH$22,将星节奏统计!JP153)</f>
        <v>0</v>
      </c>
      <c r="KQ154" s="28">
        <f>求节点($AT$17:$AT$22,BI$17:BI$22,将星节奏统计!JQ153)</f>
        <v>0</v>
      </c>
      <c r="KR154" s="28">
        <f>求节点($AT$17:$AT$22,BJ$17:BJ$22,将星节奏统计!JR153)</f>
        <v>0</v>
      </c>
      <c r="KS154" s="28">
        <f>求节点($AT$17:$AT$22,BK$17:BK$22,将星节奏统计!JS153)</f>
        <v>0</v>
      </c>
      <c r="KT154" s="28">
        <f>求节点($AT$17:$AT$22,BL$17:BL$22,将星节奏统计!JT153)</f>
        <v>0</v>
      </c>
      <c r="KU154" s="28">
        <f>求节点($AT$17:$AT$22,BM$17:BM$22,将星节奏统计!JU153)</f>
        <v>0</v>
      </c>
      <c r="KV154" s="28">
        <f>求节点($AT$17:$AT$22,BN$17:BN$22,将星节奏统计!JV153)</f>
        <v>0</v>
      </c>
      <c r="KW154" s="28">
        <f>求节点($AT$17:$AT$22,BO$17:BO$22,将星节奏统计!JW153)</f>
        <v>0</v>
      </c>
      <c r="KX154" s="28">
        <f>求节点($AT$5:$AT$10,AV$5:AV$10,将星节奏统计!KA153)</f>
        <v>0.1</v>
      </c>
      <c r="KY154" s="28">
        <f>求节点($AT$5:$AT$10,AW$5:AW$10,将星节奏统计!KB153)</f>
        <v>0.1</v>
      </c>
      <c r="KZ154" s="28">
        <f>求节点($AT$5:$AT$10,AX$5:AX$10,将星节奏统计!KC153)</f>
        <v>0.1</v>
      </c>
      <c r="LA154" s="28">
        <f>求节点($AT$5:$AT$10,AY$5:AY$10,将星节奏统计!KD153)</f>
        <v>0</v>
      </c>
      <c r="LB154" s="28">
        <f>求节点($AT$5:$AT$10,AZ$5:AZ$10,将星节奏统计!KE153)</f>
        <v>0</v>
      </c>
      <c r="LC154" s="28">
        <f>求节点($AT$5:$AT$10,BA$5:BA$10,将星节奏统计!KF153)</f>
        <v>0</v>
      </c>
      <c r="LD154" s="28">
        <f>求节点($AT$5:$AT$10,BB$5:BB$10,将星节奏统计!KG153)</f>
        <v>0</v>
      </c>
      <c r="LE154" s="28">
        <f>求节点($AT$5:$AT$10,BC$5:BC$10,将星节奏统计!KH153)</f>
        <v>0</v>
      </c>
      <c r="LF154" s="28">
        <f>求节点($AT$5:$AT$10,BD$5:BD$10,将星节奏统计!KI153)</f>
        <v>0</v>
      </c>
      <c r="LG154" s="28">
        <f>求节点($AT$5:$AT$10,BE$5:BE$10,将星节奏统计!KJ153)</f>
        <v>0</v>
      </c>
      <c r="LH154" s="28">
        <f>求节点($AT$5:$AT$10,BF$5:BF$10,将星节奏统计!KK153)</f>
        <v>0</v>
      </c>
      <c r="LI154" s="28">
        <f>求节点($AT$5:$AT$10,BG$5:BG$10,将星节奏统计!KL153)</f>
        <v>0</v>
      </c>
      <c r="LJ154" s="28">
        <f>求节点($AT$5:$AT$10,BH$5:BH$10,将星节奏统计!KM153)</f>
        <v>0</v>
      </c>
      <c r="LK154" s="28">
        <f>求节点($AT$5:$AT$10,BI$5:BI$10,将星节奏统计!KN153)</f>
        <v>0</v>
      </c>
      <c r="LL154" s="28">
        <f>求节点($AT$5:$AT$10,BJ$5:BJ$10,将星节奏统计!KO153)</f>
        <v>0</v>
      </c>
      <c r="LM154" s="28">
        <f>求节点($AT$5:$AT$10,BK$5:BK$10,将星节奏统计!KP153)</f>
        <v>0</v>
      </c>
      <c r="LN154" s="28">
        <f>求节点($AT$5:$AT$10,BL$5:BL$10,将星节奏统计!KQ153)</f>
        <v>0.9</v>
      </c>
      <c r="LO154" s="28">
        <f>求节点($AT$5:$AT$10,BM$5:BM$10,将星节奏统计!KR153)</f>
        <v>0.9</v>
      </c>
      <c r="LP154" s="28">
        <f>求节点($AT$5:$AT$10,BN$5:BN$10,将星节奏统计!KS153)</f>
        <v>0.6</v>
      </c>
      <c r="LQ154" s="28">
        <f>求节点($AT$5:$AT$10,BO$5:BO$10,将星节奏统计!KT153)</f>
        <v>0</v>
      </c>
      <c r="LR154" s="28">
        <f>求节点($AT$5:$AT$10,BP$5:BP$10,将星节奏统计!KU153)</f>
        <v>0.9</v>
      </c>
      <c r="LS154" s="28">
        <f>求节点($AT$5:$AT$10,BQ$5:BQ$10,将星节奏统计!KV153)</f>
        <v>0.6</v>
      </c>
      <c r="LT154" s="28">
        <f>求节点($AT$5:$AT$10,BR$5:BR$10,将星节奏统计!KW153)</f>
        <v>0.9</v>
      </c>
      <c r="LU154" s="28">
        <f>求节点($AT$5:$AT$10,BS$5:BS$10,将星节奏统计!KX153)</f>
        <v>0</v>
      </c>
      <c r="LV154" s="28">
        <f>求节点($AT$5:$AT$10,BT$5:BT$10,将星节奏统计!KY153)</f>
        <v>0.6</v>
      </c>
      <c r="LW154" s="28">
        <f>求节点($AT$5:$AT$10,BU$5:BU$10,将星节奏统计!KZ153)</f>
        <v>0.1</v>
      </c>
      <c r="LX154" s="28">
        <f>求节点($AT$5:$AT$10,BV$5:BV$10,将星节奏统计!LA153)</f>
        <v>0.6</v>
      </c>
      <c r="LY154" s="28">
        <f>求节点($AT$5:$AT$10,BW$5:BW$10,将星节奏统计!LB153)</f>
        <v>0.5</v>
      </c>
      <c r="LZ154" s="28">
        <f>求节点($AT$5:$AT$10,BX$5:BX$10,将星节奏统计!LC153)</f>
        <v>0.33</v>
      </c>
      <c r="MA154" s="28">
        <f>求节点($AT$5:$AT$10,BY$5:BY$10,将星节奏统计!LD153)</f>
        <v>0.5</v>
      </c>
      <c r="MB154" s="28">
        <f>求节点($AT$5:$AT$10,BZ$5:BZ$10,将星节奏统计!LE153)</f>
        <v>0.33</v>
      </c>
      <c r="MC154" s="28">
        <f>求节点($AT$5:$AT$10,CA$5:CA$10,将星节奏统计!LF153)</f>
        <v>0.6</v>
      </c>
      <c r="MD154" s="28">
        <f>求节点($AT$5:$AT$10,CB$5:CB$10,将星节奏统计!LG153)</f>
        <v>0.6</v>
      </c>
      <c r="ME154" s="28">
        <f>求节点($AT$5:$AT$10,CC$5:CC$10,将星节奏统计!LH153)</f>
        <v>0.6</v>
      </c>
      <c r="MF154" s="28">
        <f>求节点($AT$5:$AT$10,CD$5:CD$10,将星节奏统计!LI153)</f>
        <v>0.6</v>
      </c>
      <c r="MG154" s="28">
        <f>求节点($AT$5:$AT$10,CE$5:CE$10,将星节奏统计!LJ153)</f>
        <v>0.4</v>
      </c>
      <c r="MH154" s="28">
        <f>求节点($AT$5:$AT$10,CF$5:CF$10,将星节奏统计!LK153)</f>
        <v>0.4</v>
      </c>
      <c r="MI154" s="28">
        <f>求节点($AT$5:$AT$10,CG$5:CG$10,将星节奏统计!LL153)</f>
        <v>0.4</v>
      </c>
      <c r="MJ154" s="28">
        <f>求节点($AT$5:$AT$10,CH$5:CH$10,将星节奏统计!LM153)</f>
        <v>0.4</v>
      </c>
      <c r="MK154" s="28">
        <f>求节点($AT$5:$AT$10,CI$5:CI$10,将星节奏统计!LN153)</f>
        <v>0.5</v>
      </c>
      <c r="ML154" s="28">
        <f>求节点($AT$5:$AT$10,CJ$5:CJ$10,将星节奏统计!LO153)</f>
        <v>0.33</v>
      </c>
      <c r="MM154" s="28">
        <f>求节点($AT$5:$AT$10,CK$5:CK$10,将星节奏统计!LP153)</f>
        <v>0</v>
      </c>
      <c r="MN154" s="28">
        <f>求节点($AT$5:$AT$10,CL$5:CL$10,将星节奏统计!LQ153)</f>
        <v>0</v>
      </c>
      <c r="MO154" s="28">
        <f>求节点($AT$5:$AT$10,CM$5:CM$10,将星节奏统计!LR153)</f>
        <v>0</v>
      </c>
      <c r="MP154" s="28">
        <f>求节点($AT$5:$AT$10,CN$5:CN$10,将星节奏统计!LS153)</f>
        <v>0</v>
      </c>
      <c r="MQ154" s="28">
        <f>求节点($AT$5:$AT$10,CO$5:CO$10,将星节奏统计!LT153)</f>
        <v>0</v>
      </c>
      <c r="MR154" s="28">
        <f>求节点($AT$5:$AT$10,CP$5:CP$10,将星节奏统计!LU153)</f>
        <v>0</v>
      </c>
      <c r="MS154" s="28">
        <f>求节点($AT$5:$AT$10,CQ$5:CQ$10,将星节奏统计!LV153)</f>
        <v>0</v>
      </c>
      <c r="MT154" s="28">
        <f>求节点($AT$5:$AT$10,CR$5:CR$10,将星节奏统计!LW153)</f>
        <v>0</v>
      </c>
      <c r="MU154" s="28">
        <f>求节点($AT$5:$AT$10,CS$5:CS$10,将星节奏统计!LX153)</f>
        <v>0</v>
      </c>
      <c r="MV154" s="28">
        <f>求节点($AT$17:$AT$22,AV$17:AV$22,将星节奏统计!MA153)</f>
        <v>0</v>
      </c>
      <c r="MW154" s="28">
        <f>求节点($AT$17:$AT$22,AW$17:AW$22,将星节奏统计!MB153)</f>
        <v>0</v>
      </c>
      <c r="MX154" s="28">
        <f>求节点($AT$17:$AT$22,AX$17:AX$22,将星节奏统计!MC153)</f>
        <v>0</v>
      </c>
      <c r="MY154" s="28">
        <f>求节点($AT$17:$AT$22,AY$17:AY$22,将星节奏统计!MD153)</f>
        <v>0</v>
      </c>
      <c r="MZ154" s="28">
        <f>求节点($AT$17:$AT$22,AZ$17:AZ$22,将星节奏统计!ME153)</f>
        <v>0</v>
      </c>
      <c r="NA154" s="28">
        <f>求节点($AT$17:$AT$22,BA$17:BA$22,将星节奏统计!MF153)</f>
        <v>0</v>
      </c>
      <c r="NB154" s="28">
        <f>求节点($AT$17:$AT$22,BB$17:BB$22,将星节奏统计!MG153)</f>
        <v>0</v>
      </c>
      <c r="NC154" s="28">
        <f>求节点($AT$17:$AT$22,BC$17:BC$22,将星节奏统计!MH153)</f>
        <v>0</v>
      </c>
      <c r="ND154" s="28">
        <f>求节点($AT$17:$AT$22,BD$17:BD$22,将星节奏统计!MI153)</f>
        <v>0</v>
      </c>
      <c r="NE154" s="28">
        <f>求节点($AT$17:$AT$22,BE$17:BE$22,将星节奏统计!MJ153)</f>
        <v>0</v>
      </c>
      <c r="NF154" s="28">
        <f>求节点($AT$17:$AT$22,BF$17:BF$22,将星节奏统计!MK153)</f>
        <v>0</v>
      </c>
      <c r="NG154" s="28">
        <f>求节点($AT$17:$AT$22,BG$17:BG$22,将星节奏统计!ML153)</f>
        <v>0</v>
      </c>
      <c r="NH154" s="28">
        <f>求节点($AT$17:$AT$22,BH$17:BH$22,将星节奏统计!MM153)</f>
        <v>0</v>
      </c>
      <c r="NI154" s="28">
        <f>求节点($AT$17:$AT$22,BI$17:BI$22,将星节奏统计!MN153)</f>
        <v>0</v>
      </c>
      <c r="NJ154" s="28">
        <f>求节点($AT$17:$AT$22,BJ$17:BJ$22,将星节奏统计!MO153)</f>
        <v>0</v>
      </c>
      <c r="NK154" s="28">
        <f>求节点($AT$17:$AT$22,BK$17:BK$22,将星节奏统计!MP153)</f>
        <v>0</v>
      </c>
      <c r="NL154" s="28">
        <f>求节点($AT$17:$AT$22,BL$17:BL$22,将星节奏统计!MQ153)</f>
        <v>0</v>
      </c>
      <c r="NM154" s="28">
        <f>求节点($AT$17:$AT$22,BM$17:BM$22,将星节奏统计!MR153)</f>
        <v>0</v>
      </c>
      <c r="NN154" s="28">
        <f>求节点($AT$17:$AT$22,BN$17:BN$22,将星节奏统计!MS153)</f>
        <v>0</v>
      </c>
      <c r="NO154" s="28">
        <f>求节点($AT$17:$AT$22,BO$17:BO$22,将星节奏统计!MT153)</f>
        <v>0</v>
      </c>
      <c r="NP154" s="28">
        <f>求节点($AT$5:$AT$10,AV$5:AV$10,将星节奏统计!MX153)</f>
        <v>0.1</v>
      </c>
      <c r="NQ154" s="28">
        <f>求节点($AT$5:$AT$10,AW$5:AW$10,将星节奏统计!MY153)</f>
        <v>0.1</v>
      </c>
      <c r="NR154" s="28">
        <f>求节点($AT$5:$AT$10,AX$5:AX$10,将星节奏统计!MZ153)</f>
        <v>0.1</v>
      </c>
      <c r="NS154" s="28">
        <f>求节点($AT$5:$AT$10,AY$5:AY$10,将星节奏统计!NA153)</f>
        <v>0</v>
      </c>
      <c r="NT154" s="28">
        <f>求节点($AT$5:$AT$10,AZ$5:AZ$10,将星节奏统计!NB153)</f>
        <v>0</v>
      </c>
      <c r="NU154" s="28">
        <f>求节点($AT$5:$AT$10,BA$5:BA$10,将星节奏统计!NC153)</f>
        <v>0</v>
      </c>
      <c r="NV154" s="28">
        <f>求节点($AT$5:$AT$10,BB$5:BB$10,将星节奏统计!ND153)</f>
        <v>0</v>
      </c>
      <c r="NW154" s="28">
        <f>求节点($AT$5:$AT$10,BC$5:BC$10,将星节奏统计!NE153)</f>
        <v>0</v>
      </c>
      <c r="NX154" s="28">
        <f>求节点($AT$5:$AT$10,BD$5:BD$10,将星节奏统计!NF153)</f>
        <v>0</v>
      </c>
      <c r="NY154" s="28">
        <f>求节点($AT$5:$AT$10,BE$5:BE$10,将星节奏统计!NG153)</f>
        <v>0</v>
      </c>
      <c r="NZ154" s="28">
        <f>求节点($AT$5:$AT$10,BF$5:BF$10,将星节奏统计!NH153)</f>
        <v>0</v>
      </c>
      <c r="OA154" s="28">
        <f>求节点($AT$5:$AT$10,BG$5:BG$10,将星节奏统计!NI153)</f>
        <v>0</v>
      </c>
      <c r="OB154" s="28">
        <f>求节点($AT$5:$AT$10,BH$5:BH$10,将星节奏统计!NJ153)</f>
        <v>0</v>
      </c>
      <c r="OC154" s="28">
        <f>求节点($AT$5:$AT$10,BI$5:BI$10,将星节奏统计!NK153)</f>
        <v>0</v>
      </c>
      <c r="OD154" s="28">
        <f>求节点($AT$5:$AT$10,BJ$5:BJ$10,将星节奏统计!NL153)</f>
        <v>0</v>
      </c>
      <c r="OE154" s="28">
        <f>求节点($AT$5:$AT$10,BK$5:BK$10,将星节奏统计!NM153)</f>
        <v>0</v>
      </c>
      <c r="OF154" s="28">
        <f>求节点($AT$5:$AT$10,BL$5:BL$10,将星节奏统计!NN153)</f>
        <v>0.9</v>
      </c>
      <c r="OG154" s="28">
        <f>求节点($AT$5:$AT$10,BM$5:BM$10,将星节奏统计!NO153)</f>
        <v>0.9</v>
      </c>
      <c r="OH154" s="28">
        <f>求节点($AT$5:$AT$10,BN$5:BN$10,将星节奏统计!NP153)</f>
        <v>0.6</v>
      </c>
      <c r="OI154" s="28">
        <f>求节点($AT$5:$AT$10,BO$5:BO$10,将星节奏统计!NQ153)</f>
        <v>0</v>
      </c>
      <c r="OJ154" s="28">
        <f>求节点($AT$5:$AT$10,BP$5:BP$10,将星节奏统计!NR153)</f>
        <v>0.9</v>
      </c>
      <c r="OK154" s="28">
        <f>求节点($AT$5:$AT$10,BQ$5:BQ$10,将星节奏统计!NS153)</f>
        <v>0.6</v>
      </c>
      <c r="OL154" s="28">
        <f>求节点($AT$5:$AT$10,BR$5:BR$10,将星节奏统计!NT153)</f>
        <v>0.9</v>
      </c>
      <c r="OM154" s="28">
        <f>求节点($AT$5:$AT$10,BS$5:BS$10,将星节奏统计!NU153)</f>
        <v>0</v>
      </c>
      <c r="ON154" s="28">
        <f>求节点($AT$5:$AT$10,BT$5:BT$10,将星节奏统计!NV153)</f>
        <v>0.6</v>
      </c>
      <c r="OO154" s="28">
        <f>求节点($AT$5:$AT$10,BU$5:BU$10,将星节奏统计!NW153)</f>
        <v>0.1</v>
      </c>
      <c r="OP154" s="28">
        <f>求节点($AT$5:$AT$10,BV$5:BV$10,将星节奏统计!NX153)</f>
        <v>0.6</v>
      </c>
      <c r="OQ154" s="28">
        <f>求节点($AT$5:$AT$10,BW$5:BW$10,将星节奏统计!NY153)</f>
        <v>0.5</v>
      </c>
      <c r="OR154" s="28">
        <f>求节点($AT$5:$AT$10,BX$5:BX$10,将星节奏统计!NZ153)</f>
        <v>0.33</v>
      </c>
      <c r="OS154" s="28">
        <f>求节点($AT$5:$AT$10,BY$5:BY$10,将星节奏统计!OA153)</f>
        <v>0.5</v>
      </c>
      <c r="OT154" s="28">
        <f>求节点($AT$5:$AT$10,BZ$5:BZ$10,将星节奏统计!OB153)</f>
        <v>0.33</v>
      </c>
      <c r="OU154" s="28">
        <f>求节点($AT$5:$AT$10,CA$5:CA$10,将星节奏统计!OC153)</f>
        <v>0.6</v>
      </c>
      <c r="OV154" s="28">
        <f>求节点($AT$5:$AT$10,CB$5:CB$10,将星节奏统计!OD153)</f>
        <v>0.6</v>
      </c>
      <c r="OW154" s="28">
        <f>求节点($AT$5:$AT$10,CC$5:CC$10,将星节奏统计!OE153)</f>
        <v>0.6</v>
      </c>
      <c r="OX154" s="28">
        <f>求节点($AT$5:$AT$10,CD$5:CD$10,将星节奏统计!OF153)</f>
        <v>0.6</v>
      </c>
      <c r="OY154" s="28">
        <f>求节点($AT$5:$AT$10,CE$5:CE$10,将星节奏统计!OG153)</f>
        <v>0.4</v>
      </c>
      <c r="OZ154" s="28">
        <f>求节点($AT$5:$AT$10,CF$5:CF$10,将星节奏统计!OH153)</f>
        <v>0.4</v>
      </c>
      <c r="PA154" s="28">
        <f>求节点($AT$5:$AT$10,CG$5:CG$10,将星节奏统计!OI153)</f>
        <v>0.4</v>
      </c>
      <c r="PB154" s="28">
        <f>求节点($AT$5:$AT$10,CH$5:CH$10,将星节奏统计!OJ153)</f>
        <v>0.4</v>
      </c>
      <c r="PC154" s="28">
        <f>求节点($AT$5:$AT$10,CI$5:CI$10,将星节奏统计!OK153)</f>
        <v>0.5</v>
      </c>
      <c r="PD154" s="28">
        <f>求节点($AT$5:$AT$10,CJ$5:CJ$10,将星节奏统计!OL153)</f>
        <v>0.33</v>
      </c>
      <c r="PE154" s="28">
        <f>求节点($AT$5:$AT$10,CK$5:CK$10,将星节奏统计!OM153)</f>
        <v>0</v>
      </c>
      <c r="PF154" s="28">
        <f>求节点($AT$5:$AT$10,CL$5:CL$10,将星节奏统计!ON153)</f>
        <v>0</v>
      </c>
      <c r="PG154" s="28">
        <f>求节点($AT$5:$AT$10,CM$5:CM$10,将星节奏统计!OO153)</f>
        <v>0</v>
      </c>
      <c r="PH154" s="28">
        <f>求节点($AT$5:$AT$10,CN$5:CN$10,将星节奏统计!OP153)</f>
        <v>0</v>
      </c>
      <c r="PI154" s="28">
        <f>求节点($AT$5:$AT$10,CO$5:CO$10,将星节奏统计!OQ153)</f>
        <v>0</v>
      </c>
      <c r="PJ154" s="28">
        <f>求节点($AT$5:$AT$10,CP$5:CP$10,将星节奏统计!OR153)</f>
        <v>0</v>
      </c>
      <c r="PK154" s="28">
        <f>求节点($AT$5:$AT$10,CQ$5:CQ$10,将星节奏统计!OS153)</f>
        <v>0</v>
      </c>
      <c r="PL154" s="28">
        <f>求节点($AT$5:$AT$10,CR$5:CR$10,将星节奏统计!OT153)</f>
        <v>0</v>
      </c>
      <c r="PM154" s="28">
        <f>求节点($AT$5:$AT$10,CS$5:CS$10,将星节奏统计!OU153)</f>
        <v>0</v>
      </c>
      <c r="PN154" s="28">
        <f>求节点($AT$17:$AT$22,AV$17:AV$22,将星节奏统计!OX153)</f>
        <v>0</v>
      </c>
      <c r="PO154" s="28">
        <f>求节点($AT$17:$AT$22,AW$17:AW$22,将星节奏统计!OY153)</f>
        <v>0</v>
      </c>
      <c r="PP154" s="28">
        <f>求节点($AT$17:$AT$22,AX$17:AX$22,将星节奏统计!OZ153)</f>
        <v>0</v>
      </c>
      <c r="PQ154" s="28">
        <f>求节点($AT$17:$AT$22,AY$17:AY$22,将星节奏统计!PA153)</f>
        <v>2.3098278734036415E-4</v>
      </c>
      <c r="PR154" s="28">
        <f>求节点($AT$17:$AT$22,AZ$17:AZ$22,将星节奏统计!PB153)</f>
        <v>3.4647418101054969E-4</v>
      </c>
      <c r="PS154" s="28">
        <f>求节点($AT$17:$AT$22,BA$17:BA$22,将星节奏统计!PC153)</f>
        <v>3.4647418101054969E-4</v>
      </c>
      <c r="PT154" s="28">
        <f>求节点($AT$17:$AT$22,BB$17:BB$22,将星节奏统计!PD153)</f>
        <v>5.2496088031901353E-4</v>
      </c>
      <c r="PU154" s="28">
        <f>求节点($AT$17:$AT$22,BC$17:BC$22,将星节奏统计!PE153)</f>
        <v>0</v>
      </c>
      <c r="PV154" s="28">
        <f>求节点($AT$17:$AT$22,BD$17:BD$22,将星节奏统计!PF153)</f>
        <v>3.4647418101054969E-4</v>
      </c>
      <c r="PW154" s="28">
        <f>求节点($AT$17:$AT$22,BE$17:BE$22,将星节奏统计!PG153)</f>
        <v>0</v>
      </c>
      <c r="PX154" s="28">
        <f>求节点($AT$17:$AT$22,BF$17:BF$22,将星节奏统计!PH153)</f>
        <v>0</v>
      </c>
      <c r="PY154" s="28">
        <f>求节点($AT$17:$AT$22,BG$17:BG$22,将星节奏统计!PI153)</f>
        <v>0</v>
      </c>
      <c r="PZ154" s="28">
        <f>求节点($AT$17:$AT$22,BH$17:BH$22,将星节奏统计!PJ153)</f>
        <v>0</v>
      </c>
      <c r="QA154" s="28">
        <f>求节点($AT$17:$AT$22,BI$17:BI$22,将星节奏统计!PK153)</f>
        <v>0</v>
      </c>
      <c r="QB154" s="28">
        <f>求节点($AT$17:$AT$22,BJ$17:BJ$22,将星节奏统计!PL153)</f>
        <v>0</v>
      </c>
      <c r="QC154" s="28">
        <f>求节点($AT$17:$AT$22,BK$17:BK$22,将星节奏统计!PM153)</f>
        <v>0</v>
      </c>
      <c r="QD154" s="28">
        <f>求节点($AT$17:$AT$22,BL$17:BL$22,将星节奏统计!PN153)</f>
        <v>0</v>
      </c>
      <c r="QE154" s="28">
        <f>求节点($AT$17:$AT$22,BM$17:BM$22,将星节奏统计!PO153)</f>
        <v>0</v>
      </c>
      <c r="QF154" s="28">
        <f>求节点($AT$17:$AT$22,BN$17:BN$22,将星节奏统计!PP153)</f>
        <v>0</v>
      </c>
      <c r="QG154" s="28">
        <f>求节点($AT$17:$AT$22,BO$17:BO$22,将星节奏统计!PQ153)</f>
        <v>0</v>
      </c>
      <c r="QJ154" s="3">
        <v>150</v>
      </c>
      <c r="QK154" s="28">
        <f t="shared" ca="1" si="80"/>
        <v>1.5</v>
      </c>
      <c r="QL154" s="28">
        <f t="shared" ca="1" si="80"/>
        <v>1.5</v>
      </c>
      <c r="QM154" s="28">
        <f t="shared" ca="1" si="80"/>
        <v>1.5</v>
      </c>
      <c r="QN154" s="28">
        <f t="shared" ca="1" si="80"/>
        <v>1.5</v>
      </c>
      <c r="QO154" s="28">
        <f t="shared" ca="1" si="80"/>
        <v>1.5</v>
      </c>
      <c r="QP154" s="28">
        <f t="shared" ca="1" si="81"/>
        <v>1.5</v>
      </c>
      <c r="QQ154" s="28">
        <f t="shared" ca="1" si="81"/>
        <v>1.5</v>
      </c>
      <c r="QR154" s="28">
        <f t="shared" ca="1" si="81"/>
        <v>1.5</v>
      </c>
      <c r="QS154" s="28">
        <f t="shared" ca="1" si="81"/>
        <v>1.5</v>
      </c>
      <c r="QT154" s="28">
        <f t="shared" ca="1" si="81"/>
        <v>1.5</v>
      </c>
      <c r="QU154" s="28">
        <f t="shared" ca="1" si="82"/>
        <v>0.1</v>
      </c>
      <c r="QV154" s="28">
        <f t="shared" ca="1" si="82"/>
        <v>0.1</v>
      </c>
      <c r="QW154" s="28">
        <f t="shared" ca="1" si="82"/>
        <v>0.1</v>
      </c>
      <c r="QX154" s="28">
        <f t="shared" ca="1" si="82"/>
        <v>0.1</v>
      </c>
      <c r="QY154" s="28">
        <f t="shared" ca="1" si="82"/>
        <v>0.1</v>
      </c>
      <c r="QZ154" s="28">
        <f t="shared" ca="1" si="83"/>
        <v>1</v>
      </c>
      <c r="RA154" s="28">
        <f t="shared" ca="1" si="83"/>
        <v>1</v>
      </c>
      <c r="RB154" s="28">
        <f t="shared" ca="1" si="83"/>
        <v>1</v>
      </c>
      <c r="RC154" s="28">
        <f t="shared" ca="1" si="83"/>
        <v>1</v>
      </c>
      <c r="RD154" s="28">
        <f t="shared" ca="1" si="83"/>
        <v>1</v>
      </c>
      <c r="RE154" s="28">
        <f t="shared" ca="1" si="84"/>
        <v>0.99</v>
      </c>
      <c r="RF154" s="28">
        <f t="shared" ca="1" si="84"/>
        <v>0.99</v>
      </c>
      <c r="RG154" s="28">
        <f t="shared" ca="1" si="84"/>
        <v>0.99</v>
      </c>
      <c r="RH154" s="28">
        <f t="shared" ca="1" si="84"/>
        <v>0.99</v>
      </c>
      <c r="RI154" s="28">
        <f t="shared" ca="1" si="84"/>
        <v>0.99</v>
      </c>
      <c r="RJ154" s="28">
        <f t="shared" ca="1" si="85"/>
        <v>3.3834017176604531E-4</v>
      </c>
      <c r="RK154" s="28">
        <f t="shared" ca="1" si="85"/>
        <v>0</v>
      </c>
      <c r="RL154" s="28">
        <f t="shared" ca="1" si="85"/>
        <v>3.3834017176604531E-4</v>
      </c>
      <c r="RM154" s="28">
        <f t="shared" ca="1" si="85"/>
        <v>0</v>
      </c>
      <c r="RN154" s="28">
        <f t="shared" ca="1" si="85"/>
        <v>3.6222300742011927E-4</v>
      </c>
      <c r="RO154" s="28">
        <f t="shared" ca="1" si="86"/>
        <v>3.2362972951534633E-4</v>
      </c>
      <c r="RP154" s="28">
        <f t="shared" ca="1" si="86"/>
        <v>0</v>
      </c>
      <c r="RQ154" s="28">
        <f t="shared" ca="1" si="86"/>
        <v>3.2362972951534633E-4</v>
      </c>
      <c r="RR154" s="28">
        <f t="shared" ca="1" si="86"/>
        <v>0</v>
      </c>
      <c r="RS154" s="28">
        <f t="shared" ca="1" si="86"/>
        <v>3.4647418101054969E-4</v>
      </c>
      <c r="RT154" s="28">
        <f t="shared" ca="1" si="87"/>
        <v>0.1</v>
      </c>
      <c r="RU154" s="28">
        <f t="shared" ca="1" si="87"/>
        <v>0.1</v>
      </c>
      <c r="RV154" s="28">
        <f t="shared" ca="1" si="87"/>
        <v>0.1</v>
      </c>
      <c r="RW154" s="28">
        <f t="shared" ca="1" si="87"/>
        <v>0.1</v>
      </c>
      <c r="RX154" s="28">
        <f t="shared" ca="1" si="87"/>
        <v>0.1</v>
      </c>
      <c r="RY154" s="28">
        <f t="shared" ca="1" si="88"/>
        <v>0.2</v>
      </c>
      <c r="RZ154" s="28">
        <f t="shared" ca="1" si="88"/>
        <v>0.2</v>
      </c>
      <c r="SA154" s="28">
        <f t="shared" ca="1" si="88"/>
        <v>0.2</v>
      </c>
      <c r="SB154" s="28">
        <f t="shared" ca="1" si="88"/>
        <v>0.2</v>
      </c>
      <c r="SC154" s="28">
        <f t="shared" ca="1" si="88"/>
        <v>0.2</v>
      </c>
    </row>
    <row r="155" spans="46:497" x14ac:dyDescent="0.2">
      <c r="AU155" s="28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U155" s="3">
        <v>151</v>
      </c>
      <c r="CV155" s="28">
        <f>求节点($AT$5:$AT$10,AV$5:AV$10,将星节奏统计!BJ154)</f>
        <v>0.1</v>
      </c>
      <c r="CW155" s="28">
        <f>求节点($AT$5:$AT$10,AW$5:AW$10,将星节奏统计!BK154)</f>
        <v>0.1</v>
      </c>
      <c r="CX155" s="28">
        <f>求节点($AT$5:$AT$10,AX$5:AX$10,将星节奏统计!BL154)</f>
        <v>0.1</v>
      </c>
      <c r="CY155" s="28">
        <f>求节点($AT$5:$AT$10,AY$5:AY$10,将星节奏统计!BM154)</f>
        <v>0</v>
      </c>
      <c r="CZ155" s="28">
        <f>求节点($AT$5:$AT$10,AZ$5:AZ$10,将星节奏统计!BN154)</f>
        <v>0</v>
      </c>
      <c r="DA155" s="28">
        <f>求节点($AT$5:$AT$10,BA$5:BA$10,将星节奏统计!BO154)</f>
        <v>0</v>
      </c>
      <c r="DB155" s="28">
        <f>求节点($AT$5:$AT$10,BB$5:BB$10,将星节奏统计!BP154)</f>
        <v>0</v>
      </c>
      <c r="DC155" s="28">
        <f>求节点($AT$5:$AT$10,BC$5:BC$10,将星节奏统计!BQ154)</f>
        <v>0</v>
      </c>
      <c r="DD155" s="28">
        <f>求节点($AT$5:$AT$10,BD$5:BD$10,将星节奏统计!BR154)</f>
        <v>0</v>
      </c>
      <c r="DE155" s="28">
        <f>求节点($AT$5:$AT$10,BE$5:BE$10,将星节奏统计!BS154)</f>
        <v>0</v>
      </c>
      <c r="DF155" s="28">
        <f>求节点($AT$5:$AT$10,BF$5:BF$10,将星节奏统计!BT154)</f>
        <v>0</v>
      </c>
      <c r="DG155" s="28">
        <f>求节点($AT$5:$AT$10,BG$5:BG$10,将星节奏统计!BU154)</f>
        <v>0</v>
      </c>
      <c r="DH155" s="28">
        <f>求节点($AT$5:$AT$10,BH$5:BH$10,将星节奏统计!BV154)</f>
        <v>0</v>
      </c>
      <c r="DI155" s="28">
        <f>求节点($AT$5:$AT$10,BI$5:BI$10,将星节奏统计!BW154)</f>
        <v>0</v>
      </c>
      <c r="DJ155" s="28">
        <f>求节点($AT$5:$AT$10,BJ$5:BJ$10,将星节奏统计!BX154)</f>
        <v>0</v>
      </c>
      <c r="DK155" s="28">
        <f>求节点($AT$5:$AT$10,BK$5:BK$10,将星节奏统计!BY154)</f>
        <v>0</v>
      </c>
      <c r="DL155" s="28">
        <f>求节点($AT$5:$AT$10,BL$5:BL$10,将星节奏统计!BZ154)</f>
        <v>0.9</v>
      </c>
      <c r="DM155" s="28">
        <f>求节点($AT$5:$AT$10,BM$5:BM$10,将星节奏统计!CA154)</f>
        <v>0.9</v>
      </c>
      <c r="DN155" s="28">
        <f>求节点($AT$5:$AT$10,BN$5:BN$10,将星节奏统计!CB154)</f>
        <v>0.6</v>
      </c>
      <c r="DO155" s="28">
        <f>求节点($AT$5:$AT$10,BO$5:BO$10,将星节奏统计!CC154)</f>
        <v>0</v>
      </c>
      <c r="DP155" s="28">
        <f>求节点($AT$5:$AT$10,BP$5:BP$10,将星节奏统计!CD154)</f>
        <v>0.9</v>
      </c>
      <c r="DQ155" s="28">
        <f>求节点($AT$5:$AT$10,BQ$5:BQ$10,将星节奏统计!CE154)</f>
        <v>0.6</v>
      </c>
      <c r="DR155" s="28">
        <f>求节点($AT$5:$AT$10,BR$5:BR$10,将星节奏统计!CF154)</f>
        <v>0.9</v>
      </c>
      <c r="DS155" s="28">
        <f>求节点($AT$5:$AT$10,BS$5:BS$10,将星节奏统计!CG154)</f>
        <v>0</v>
      </c>
      <c r="DT155" s="28">
        <f>求节点($AT$5:$AT$10,BT$5:BT$10,将星节奏统计!CH154)</f>
        <v>0.6</v>
      </c>
      <c r="DU155" s="28">
        <f>求节点($AT$5:$AT$10,BU$5:BU$10,将星节奏统计!CI154)</f>
        <v>0.1</v>
      </c>
      <c r="DV155" s="28">
        <f>求节点($AT$5:$AT$10,BV$5:BV$10,将星节奏统计!CJ154)</f>
        <v>0.6</v>
      </c>
      <c r="DW155" s="28">
        <f>求节点($AT$5:$AT$10,BW$5:BW$10,将星节奏统计!CK154)</f>
        <v>0.5</v>
      </c>
      <c r="DX155" s="28">
        <f>求节点($AT$5:$AT$10,BX$5:BX$10,将星节奏统计!CL154)</f>
        <v>0.33</v>
      </c>
      <c r="DY155" s="28">
        <f>求节点($AT$5:$AT$10,BY$5:BY$10,将星节奏统计!CM154)</f>
        <v>0.5</v>
      </c>
      <c r="DZ155" s="28">
        <f>求节点($AT$5:$AT$10,BZ$5:BZ$10,将星节奏统计!CN154)</f>
        <v>0.33</v>
      </c>
      <c r="EA155" s="28">
        <f>求节点($AT$5:$AT$10,CA$5:CA$10,将星节奏统计!CO154)</f>
        <v>0.6</v>
      </c>
      <c r="EB155" s="28">
        <f>求节点($AT$5:$AT$10,CB$5:CB$10,将星节奏统计!CP154)</f>
        <v>0.6</v>
      </c>
      <c r="EC155" s="28">
        <f>求节点($AT$5:$AT$10,CC$5:CC$10,将星节奏统计!CQ154)</f>
        <v>0.6</v>
      </c>
      <c r="ED155" s="28">
        <f>求节点($AT$5:$AT$10,CD$5:CD$10,将星节奏统计!CR154)</f>
        <v>0.6</v>
      </c>
      <c r="EE155" s="28">
        <f>求节点($AT$5:$AT$10,CE$5:CE$10,将星节奏统计!CS154)</f>
        <v>0.4</v>
      </c>
      <c r="EF155" s="28">
        <f>求节点($AT$5:$AT$10,CF$5:CF$10,将星节奏统计!CT154)</f>
        <v>0.4</v>
      </c>
      <c r="EG155" s="28">
        <f>求节点($AT$5:$AT$10,CG$5:CG$10,将星节奏统计!CU154)</f>
        <v>0.4</v>
      </c>
      <c r="EH155" s="28">
        <f>求节点($AT$5:$AT$10,CH$5:CH$10,将星节奏统计!CV154)</f>
        <v>0.4</v>
      </c>
      <c r="EI155" s="28">
        <f>求节点($AT$5:$AT$10,CI$5:CI$10,将星节奏统计!CW154)</f>
        <v>0.5</v>
      </c>
      <c r="EJ155" s="28">
        <f>求节点($AT$5:$AT$10,CJ$5:CJ$10,将星节奏统计!CX154)</f>
        <v>0.33</v>
      </c>
      <c r="EK155" s="28">
        <f>求节点($AT$5:$AT$10,CK$5:CK$10,将星节奏统计!CY154)</f>
        <v>0</v>
      </c>
      <c r="EL155" s="28">
        <f>求节点($AT$5:$AT$10,CL$5:CL$10,将星节奏统计!CZ154)</f>
        <v>0</v>
      </c>
      <c r="EM155" s="28">
        <f>求节点($AT$5:$AT$10,CM$5:CM$10,将星节奏统计!DA154)</f>
        <v>0</v>
      </c>
      <c r="EN155" s="28">
        <f>求节点($AT$5:$AT$10,CN$5:CN$10,将星节奏统计!DB154)</f>
        <v>0</v>
      </c>
      <c r="EO155" s="28">
        <f>求节点($AT$5:$AT$10,CO$5:CO$10,将星节奏统计!DC154)</f>
        <v>0</v>
      </c>
      <c r="EP155" s="28">
        <f>求节点($AT$5:$AT$10,CP$5:CP$10,将星节奏统计!DD154)</f>
        <v>0</v>
      </c>
      <c r="EQ155" s="28">
        <f>求节点($AT$5:$AT$10,CQ$5:CQ$10,将星节奏统计!DE154)</f>
        <v>0</v>
      </c>
      <c r="ER155" s="28">
        <f>求节点($AT$5:$AT$10,CR$5:CR$10,将星节奏统计!DF154)</f>
        <v>0</v>
      </c>
      <c r="ES155" s="28">
        <f>求节点($AT$5:$AT$10,CS$5:CS$10,将星节奏统计!DG154)</f>
        <v>0</v>
      </c>
      <c r="ET155" s="28">
        <f>求节点($AT$17:$AT$22,AV$17:AV$22,将星节奏统计!DJ154)</f>
        <v>0</v>
      </c>
      <c r="EU155" s="28">
        <f>求节点($AT$17:$AT$22,AW$17:AW$22,将星节奏统计!DK154)</f>
        <v>0</v>
      </c>
      <c r="EV155" s="28">
        <f>求节点($AT$17:$AT$22,AX$17:AX$22,将星节奏统计!DL154)</f>
        <v>0</v>
      </c>
      <c r="EW155" s="28">
        <f>求节点($AT$17:$AT$22,AY$17:AY$22,将星节奏统计!DM154)</f>
        <v>2.1575315301023551E-4</v>
      </c>
      <c r="EX155" s="28">
        <f>求节点($AT$17:$AT$22,AZ$17:AZ$22,将星节奏统计!DN154)</f>
        <v>3.2362972951534633E-4</v>
      </c>
      <c r="EY155" s="28">
        <f>求节点($AT$17:$AT$22,BA$17:BA$22,将星节奏统计!DO154)</f>
        <v>3.2362972951534633E-4</v>
      </c>
      <c r="EZ155" s="28">
        <f>求节点($AT$17:$AT$22,BB$17:BB$22,将星节奏统计!DP154)</f>
        <v>4.9034807502325306E-4</v>
      </c>
      <c r="FA155" s="28">
        <f>求节点($AT$17:$AT$22,BC$17:BC$22,将星节奏统计!DQ154)</f>
        <v>0</v>
      </c>
      <c r="FB155" s="28">
        <f>求节点($AT$17:$AT$22,BD$17:BD$22,将星节奏统计!DR154)</f>
        <v>3.2362972951534633E-4</v>
      </c>
      <c r="FC155" s="28">
        <f>求节点($AT$17:$AT$22,BE$17:BE$22,将星节奏统计!DS154)</f>
        <v>0</v>
      </c>
      <c r="FD155" s="28">
        <f>求节点($AT$17:$AT$22,BF$17:BF$22,将星节奏统计!DT154)</f>
        <v>0</v>
      </c>
      <c r="FE155" s="28">
        <f>求节点($AT$17:$AT$22,BG$17:BG$22,将星节奏统计!DU154)</f>
        <v>0</v>
      </c>
      <c r="FF155" s="28">
        <f>求节点($AT$17:$AT$22,BH$17:BH$22,将星节奏统计!DV154)</f>
        <v>0</v>
      </c>
      <c r="FG155" s="28">
        <f>求节点($AT$17:$AT$22,BI$17:BI$22,将星节奏统计!DW154)</f>
        <v>0</v>
      </c>
      <c r="FH155" s="28">
        <f>求节点($AT$17:$AT$22,BJ$17:BJ$22,将星节奏统计!DX154)</f>
        <v>0</v>
      </c>
      <c r="FI155" s="28">
        <f>求节点($AT$17:$AT$22,BK$17:BK$22,将星节奏统计!DY154)</f>
        <v>0</v>
      </c>
      <c r="FJ155" s="28">
        <f>求节点($AT$17:$AT$22,BL$17:BL$22,将星节奏统计!DZ154)</f>
        <v>0</v>
      </c>
      <c r="FK155" s="28">
        <f>求节点($AT$17:$AT$22,BM$17:BM$22,将星节奏统计!EA154)</f>
        <v>0</v>
      </c>
      <c r="FL155" s="28">
        <f>求节点($AT$17:$AT$22,BN$17:BN$22,将星节奏统计!EB154)</f>
        <v>0</v>
      </c>
      <c r="FM155" s="28">
        <f>求节点($AT$17:$AT$22,BO$17:BO$22,将星节奏统计!EC154)</f>
        <v>0</v>
      </c>
      <c r="FN155" s="28">
        <f>求节点($AT$5:$AT$10,AV$5:AV$10,将星节奏统计!EG154)</f>
        <v>0.1</v>
      </c>
      <c r="FO155" s="28">
        <f>求节点($AT$5:$AT$10,AW$5:AW$10,将星节奏统计!EH154)</f>
        <v>0.1</v>
      </c>
      <c r="FP155" s="28">
        <f>求节点($AT$5:$AT$10,AX$5:AX$10,将星节奏统计!EI154)</f>
        <v>0.1</v>
      </c>
      <c r="FQ155" s="28">
        <f>求节点($AT$5:$AT$10,AY$5:AY$10,将星节奏统计!EJ154)</f>
        <v>0</v>
      </c>
      <c r="FR155" s="28">
        <f>求节点($AT$5:$AT$10,AZ$5:AZ$10,将星节奏统计!EK154)</f>
        <v>0</v>
      </c>
      <c r="FS155" s="28">
        <f>求节点($AT$5:$AT$10,BA$5:BA$10,将星节奏统计!EL154)</f>
        <v>0</v>
      </c>
      <c r="FT155" s="28">
        <f>求节点($AT$5:$AT$10,BB$5:BB$10,将星节奏统计!EM154)</f>
        <v>0</v>
      </c>
      <c r="FU155" s="28">
        <f>求节点($AT$5:$AT$10,BC$5:BC$10,将星节奏统计!EN154)</f>
        <v>0</v>
      </c>
      <c r="FV155" s="28">
        <f>求节点($AT$5:$AT$10,BD$5:BD$10,将星节奏统计!EO154)</f>
        <v>0</v>
      </c>
      <c r="FW155" s="28">
        <f>求节点($AT$5:$AT$10,BE$5:BE$10,将星节奏统计!EP154)</f>
        <v>0</v>
      </c>
      <c r="FX155" s="28">
        <f>求节点($AT$5:$AT$10,BF$5:BF$10,将星节奏统计!EQ154)</f>
        <v>0</v>
      </c>
      <c r="FY155" s="28">
        <f>求节点($AT$5:$AT$10,BG$5:BG$10,将星节奏统计!ER154)</f>
        <v>0</v>
      </c>
      <c r="FZ155" s="28">
        <f>求节点($AT$5:$AT$10,BH$5:BH$10,将星节奏统计!ES154)</f>
        <v>0</v>
      </c>
      <c r="GA155" s="28">
        <f>求节点($AT$5:$AT$10,BI$5:BI$10,将星节奏统计!ET154)</f>
        <v>0</v>
      </c>
      <c r="GB155" s="28">
        <f>求节点($AT$5:$AT$10,BJ$5:BJ$10,将星节奏统计!EU154)</f>
        <v>0</v>
      </c>
      <c r="GC155" s="28">
        <f>求节点($AT$5:$AT$10,BK$5:BK$10,将星节奏统计!EV154)</f>
        <v>0</v>
      </c>
      <c r="GD155" s="28">
        <f>求节点($AT$5:$AT$10,BL$5:BL$10,将星节奏统计!EW154)</f>
        <v>0.9</v>
      </c>
      <c r="GE155" s="28">
        <f>求节点($AT$5:$AT$10,BM$5:BM$10,将星节奏统计!EX154)</f>
        <v>0.9</v>
      </c>
      <c r="GF155" s="28">
        <f>求节点($AT$5:$AT$10,BN$5:BN$10,将星节奏统计!EY154)</f>
        <v>0.6</v>
      </c>
      <c r="GG155" s="28">
        <f>求节点($AT$5:$AT$10,BO$5:BO$10,将星节奏统计!EZ154)</f>
        <v>0</v>
      </c>
      <c r="GH155" s="28">
        <f>求节点($AT$5:$AT$10,BP$5:BP$10,将星节奏统计!FA154)</f>
        <v>0.9</v>
      </c>
      <c r="GI155" s="28">
        <f>求节点($AT$5:$AT$10,BQ$5:BQ$10,将星节奏统计!FB154)</f>
        <v>0.6</v>
      </c>
      <c r="GJ155" s="28">
        <f>求节点($AT$5:$AT$10,BR$5:BR$10,将星节奏统计!FC154)</f>
        <v>0.9</v>
      </c>
      <c r="GK155" s="28">
        <f>求节点($AT$5:$AT$10,BS$5:BS$10,将星节奏统计!FD154)</f>
        <v>0</v>
      </c>
      <c r="GL155" s="28">
        <f>求节点($AT$5:$AT$10,BT$5:BT$10,将星节奏统计!FE154)</f>
        <v>0.6</v>
      </c>
      <c r="GM155" s="28">
        <f>求节点($AT$5:$AT$10,BU$5:BU$10,将星节奏统计!FF154)</f>
        <v>0.1</v>
      </c>
      <c r="GN155" s="28">
        <f>求节点($AT$5:$AT$10,BV$5:BV$10,将星节奏统计!FG154)</f>
        <v>0.6</v>
      </c>
      <c r="GO155" s="28">
        <f>求节点($AT$5:$AT$10,BW$5:BW$10,将星节奏统计!FH154)</f>
        <v>0.5</v>
      </c>
      <c r="GP155" s="28">
        <f>求节点($AT$5:$AT$10,BX$5:BX$10,将星节奏统计!FI154)</f>
        <v>0.33</v>
      </c>
      <c r="GQ155" s="28">
        <f>求节点($AT$5:$AT$10,BY$5:BY$10,将星节奏统计!FJ154)</f>
        <v>0.5</v>
      </c>
      <c r="GR155" s="28">
        <f>求节点($AT$5:$AT$10,BZ$5:BZ$10,将星节奏统计!FK154)</f>
        <v>0.33</v>
      </c>
      <c r="GS155" s="28">
        <f>求节点($AT$5:$AT$10,CA$5:CA$10,将星节奏统计!FL154)</f>
        <v>0.6</v>
      </c>
      <c r="GT155" s="28">
        <f>求节点($AT$5:$AT$10,CB$5:CB$10,将星节奏统计!FM154)</f>
        <v>0.6</v>
      </c>
      <c r="GU155" s="28">
        <f>求节点($AT$5:$AT$10,CC$5:CC$10,将星节奏统计!FN154)</f>
        <v>0.6</v>
      </c>
      <c r="GV155" s="28">
        <f>求节点($AT$5:$AT$10,CD$5:CD$10,将星节奏统计!FO154)</f>
        <v>0.6</v>
      </c>
      <c r="GW155" s="28">
        <f>求节点($AT$5:$AT$10,CE$5:CE$10,将星节奏统计!FP154)</f>
        <v>0.4</v>
      </c>
      <c r="GX155" s="28">
        <f>求节点($AT$5:$AT$10,CF$5:CF$10,将星节奏统计!FQ154)</f>
        <v>0.4</v>
      </c>
      <c r="GY155" s="28">
        <f>求节点($AT$5:$AT$10,CG$5:CG$10,将星节奏统计!FR154)</f>
        <v>0.4</v>
      </c>
      <c r="GZ155" s="28">
        <f>求节点($AT$5:$AT$10,CH$5:CH$10,将星节奏统计!FS154)</f>
        <v>0.4</v>
      </c>
      <c r="HA155" s="28">
        <f>求节点($AT$5:$AT$10,CI$5:CI$10,将星节奏统计!FT154)</f>
        <v>0.5</v>
      </c>
      <c r="HB155" s="28">
        <f>求节点($AT$5:$AT$10,CJ$5:CJ$10,将星节奏统计!FU154)</f>
        <v>0.33</v>
      </c>
      <c r="HC155" s="28">
        <f>求节点($AT$5:$AT$10,CK$5:CK$10,将星节奏统计!FV154)</f>
        <v>0</v>
      </c>
      <c r="HD155" s="28">
        <f>求节点($AT$5:$AT$10,CL$5:CL$10,将星节奏统计!FW154)</f>
        <v>0</v>
      </c>
      <c r="HE155" s="28">
        <f>求节点($AT$5:$AT$10,CM$5:CM$10,将星节奏统计!FX154)</f>
        <v>0</v>
      </c>
      <c r="HF155" s="28">
        <f>求节点($AT$5:$AT$10,CN$5:CN$10,将星节奏统计!FY154)</f>
        <v>0</v>
      </c>
      <c r="HG155" s="28">
        <f>求节点($AT$5:$AT$10,CO$5:CO$10,将星节奏统计!FZ154)</f>
        <v>0</v>
      </c>
      <c r="HH155" s="28">
        <f>求节点($AT$5:$AT$10,CP$5:CP$10,将星节奏统计!GA154)</f>
        <v>0</v>
      </c>
      <c r="HI155" s="28">
        <f>求节点($AT$5:$AT$10,CQ$5:CQ$10,将星节奏统计!GB154)</f>
        <v>0</v>
      </c>
      <c r="HJ155" s="28">
        <f>求节点($AT$5:$AT$10,CR$5:CR$10,将星节奏统计!GC154)</f>
        <v>0</v>
      </c>
      <c r="HK155" s="28">
        <f>求节点($AT$5:$AT$10,CS$5:CS$10,将星节奏统计!GD154)</f>
        <v>0</v>
      </c>
      <c r="HL155" s="28">
        <f>求节点($AT$17:$AT$22,AV$17:AV$22,将星节奏统计!GG154)</f>
        <v>0</v>
      </c>
      <c r="HM155" s="28">
        <f>求节点($AT$17:$AT$22,AW$17:AW$22,将星节奏统计!GH154)</f>
        <v>0</v>
      </c>
      <c r="HN155" s="28">
        <f>求节点($AT$17:$AT$22,AX$17:AX$22,将星节奏统计!GI154)</f>
        <v>0</v>
      </c>
      <c r="HO155" s="28">
        <f>求节点($AT$17:$AT$22,AY$17:AY$22,将星节奏统计!GJ154)</f>
        <v>0</v>
      </c>
      <c r="HP155" s="28">
        <f>求节点($AT$17:$AT$22,AZ$17:AZ$22,将星节奏统计!GK154)</f>
        <v>0</v>
      </c>
      <c r="HQ155" s="28">
        <f>求节点($AT$17:$AT$22,BA$17:BA$22,将星节奏统计!GL154)</f>
        <v>0</v>
      </c>
      <c r="HR155" s="28">
        <f>求节点($AT$17:$AT$22,BB$17:BB$22,将星节奏统计!GM154)</f>
        <v>0</v>
      </c>
      <c r="HS155" s="28">
        <f>求节点($AT$17:$AT$22,BC$17:BC$22,将星节奏统计!GN154)</f>
        <v>0</v>
      </c>
      <c r="HT155" s="28">
        <f>求节点($AT$17:$AT$22,BD$17:BD$22,将星节奏统计!GO154)</f>
        <v>0</v>
      </c>
      <c r="HU155" s="28">
        <f>求节点($AT$17:$AT$22,BE$17:BE$22,将星节奏统计!GP154)</f>
        <v>0</v>
      </c>
      <c r="HV155" s="28">
        <f>求节点($AT$17:$AT$22,BF$17:BF$22,将星节奏统计!GQ154)</f>
        <v>0</v>
      </c>
      <c r="HW155" s="28">
        <f>求节点($AT$17:$AT$22,BG$17:BG$22,将星节奏统计!GR154)</f>
        <v>0</v>
      </c>
      <c r="HX155" s="28">
        <f>求节点($AT$17:$AT$22,BH$17:BH$22,将星节奏统计!GS154)</f>
        <v>0</v>
      </c>
      <c r="HY155" s="28">
        <f>求节点($AT$17:$AT$22,BI$17:BI$22,将星节奏统计!GT154)</f>
        <v>0</v>
      </c>
      <c r="HZ155" s="28">
        <f>求节点($AT$17:$AT$22,BJ$17:BJ$22,将星节奏统计!GU154)</f>
        <v>0</v>
      </c>
      <c r="IA155" s="28">
        <f>求节点($AT$17:$AT$22,BK$17:BK$22,将星节奏统计!GV154)</f>
        <v>0</v>
      </c>
      <c r="IB155" s="28">
        <f>求节点($AT$17:$AT$22,BL$17:BL$22,将星节奏统计!GW154)</f>
        <v>0</v>
      </c>
      <c r="IC155" s="28">
        <f>求节点($AT$17:$AT$22,BM$17:BM$22,将星节奏统计!GX154)</f>
        <v>0</v>
      </c>
      <c r="ID155" s="28">
        <f>求节点($AT$17:$AT$22,BN$17:BN$22,将星节奏统计!GY154)</f>
        <v>0</v>
      </c>
      <c r="IE155" s="28">
        <f>求节点($AT$17:$AT$22,BO$17:BO$22,将星节奏统计!GZ154)</f>
        <v>0</v>
      </c>
      <c r="IF155" s="28">
        <f>求节点($AT$5:$AT$10,AV$5:AV$10,将星节奏统计!HD154)</f>
        <v>0.1</v>
      </c>
      <c r="IG155" s="28">
        <f>求节点($AT$5:$AT$10,AW$5:AW$10,将星节奏统计!HE154)</f>
        <v>0.1</v>
      </c>
      <c r="IH155" s="28">
        <f>求节点($AT$5:$AT$10,AX$5:AX$10,将星节奏统计!HF154)</f>
        <v>0.1</v>
      </c>
      <c r="II155" s="28">
        <f>求节点($AT$5:$AT$10,AY$5:AY$10,将星节奏统计!HG154)</f>
        <v>0</v>
      </c>
      <c r="IJ155" s="28">
        <f>求节点($AT$5:$AT$10,AZ$5:AZ$10,将星节奏统计!HH154)</f>
        <v>0</v>
      </c>
      <c r="IK155" s="28">
        <f>求节点($AT$5:$AT$10,BA$5:BA$10,将星节奏统计!HI154)</f>
        <v>0</v>
      </c>
      <c r="IL155" s="28">
        <f>求节点($AT$5:$AT$10,BB$5:BB$10,将星节奏统计!HJ154)</f>
        <v>0</v>
      </c>
      <c r="IM155" s="28">
        <f>求节点($AT$5:$AT$10,BC$5:BC$10,将星节奏统计!HK154)</f>
        <v>0</v>
      </c>
      <c r="IN155" s="28">
        <f>求节点($AT$5:$AT$10,BD$5:BD$10,将星节奏统计!HL154)</f>
        <v>0</v>
      </c>
      <c r="IO155" s="28">
        <f>求节点($AT$5:$AT$10,BE$5:BE$10,将星节奏统计!HM154)</f>
        <v>0</v>
      </c>
      <c r="IP155" s="28">
        <f>求节点($AT$5:$AT$10,BF$5:BF$10,将星节奏统计!HN154)</f>
        <v>0</v>
      </c>
      <c r="IQ155" s="28">
        <f>求节点($AT$5:$AT$10,BG$5:BG$10,将星节奏统计!HO154)</f>
        <v>0</v>
      </c>
      <c r="IR155" s="28">
        <f>求节点($AT$5:$AT$10,BH$5:BH$10,将星节奏统计!HP154)</f>
        <v>0</v>
      </c>
      <c r="IS155" s="28">
        <f>求节点($AT$5:$AT$10,BI$5:BI$10,将星节奏统计!HQ154)</f>
        <v>0</v>
      </c>
      <c r="IT155" s="28">
        <f>求节点($AT$5:$AT$10,BJ$5:BJ$10,将星节奏统计!HR154)</f>
        <v>0</v>
      </c>
      <c r="IU155" s="28">
        <f>求节点($AT$5:$AT$10,BK$5:BK$10,将星节奏统计!HS154)</f>
        <v>0</v>
      </c>
      <c r="IV155" s="28">
        <f>求节点($AT$5:$AT$10,BL$5:BL$10,将星节奏统计!HT154)</f>
        <v>0.9</v>
      </c>
      <c r="IW155" s="28">
        <f>求节点($AT$5:$AT$10,BM$5:BM$10,将星节奏统计!HU154)</f>
        <v>0.9</v>
      </c>
      <c r="IX155" s="28">
        <f>求节点($AT$5:$AT$10,BN$5:BN$10,将星节奏统计!HV154)</f>
        <v>0.6</v>
      </c>
      <c r="IY155" s="28">
        <f>求节点($AT$5:$AT$10,BO$5:BO$10,将星节奏统计!HW154)</f>
        <v>0</v>
      </c>
      <c r="IZ155" s="28">
        <f>求节点($AT$5:$AT$10,BP$5:BP$10,将星节奏统计!HX154)</f>
        <v>0.9</v>
      </c>
      <c r="JA155" s="28">
        <f>求节点($AT$5:$AT$10,BQ$5:BQ$10,将星节奏统计!HY154)</f>
        <v>0.6</v>
      </c>
      <c r="JB155" s="28">
        <f>求节点($AT$5:$AT$10,BR$5:BR$10,将星节奏统计!HZ154)</f>
        <v>0.9</v>
      </c>
      <c r="JC155" s="28">
        <f>求节点($AT$5:$AT$10,BS$5:BS$10,将星节奏统计!IA154)</f>
        <v>0</v>
      </c>
      <c r="JD155" s="28">
        <f>求节点($AT$5:$AT$10,BT$5:BT$10,将星节奏统计!IB154)</f>
        <v>0.6</v>
      </c>
      <c r="JE155" s="28">
        <f>求节点($AT$5:$AT$10,BU$5:BU$10,将星节奏统计!IC154)</f>
        <v>0.1</v>
      </c>
      <c r="JF155" s="28">
        <f>求节点($AT$5:$AT$10,BV$5:BV$10,将星节奏统计!ID154)</f>
        <v>0.6</v>
      </c>
      <c r="JG155" s="28">
        <f>求节点($AT$5:$AT$10,BW$5:BW$10,将星节奏统计!IE154)</f>
        <v>0.5</v>
      </c>
      <c r="JH155" s="28">
        <f>求节点($AT$5:$AT$10,BX$5:BX$10,将星节奏统计!IF154)</f>
        <v>0.33</v>
      </c>
      <c r="JI155" s="28">
        <f>求节点($AT$5:$AT$10,BY$5:BY$10,将星节奏统计!IG154)</f>
        <v>0.5</v>
      </c>
      <c r="JJ155" s="28">
        <f>求节点($AT$5:$AT$10,BZ$5:BZ$10,将星节奏统计!IH154)</f>
        <v>0.33</v>
      </c>
      <c r="JK155" s="28">
        <f>求节点($AT$5:$AT$10,CA$5:CA$10,将星节奏统计!II154)</f>
        <v>0.6</v>
      </c>
      <c r="JL155" s="28">
        <f>求节点($AT$5:$AT$10,CB$5:CB$10,将星节奏统计!IJ154)</f>
        <v>0.6</v>
      </c>
      <c r="JM155" s="28">
        <f>求节点($AT$5:$AT$10,CC$5:CC$10,将星节奏统计!IK154)</f>
        <v>0.6</v>
      </c>
      <c r="JN155" s="28">
        <f>求节点($AT$5:$AT$10,CD$5:CD$10,将星节奏统计!IL154)</f>
        <v>0.6</v>
      </c>
      <c r="JO155" s="28">
        <f>求节点($AT$5:$AT$10,CE$5:CE$10,将星节奏统计!IM154)</f>
        <v>0.4</v>
      </c>
      <c r="JP155" s="28">
        <f>求节点($AT$5:$AT$10,CF$5:CF$10,将星节奏统计!IN154)</f>
        <v>0.4</v>
      </c>
      <c r="JQ155" s="28">
        <f>求节点($AT$5:$AT$10,CG$5:CG$10,将星节奏统计!IO154)</f>
        <v>0.4</v>
      </c>
      <c r="JR155" s="28">
        <f>求节点($AT$5:$AT$10,CH$5:CH$10,将星节奏统计!IP154)</f>
        <v>0.4</v>
      </c>
      <c r="JS155" s="28">
        <f>求节点($AT$5:$AT$10,CI$5:CI$10,将星节奏统计!IQ154)</f>
        <v>0.5</v>
      </c>
      <c r="JT155" s="28">
        <f>求节点($AT$5:$AT$10,CJ$5:CJ$10,将星节奏统计!IR154)</f>
        <v>0.33</v>
      </c>
      <c r="JU155" s="28">
        <f>求节点($AT$5:$AT$10,CK$5:CK$10,将星节奏统计!IS154)</f>
        <v>0</v>
      </c>
      <c r="JV155" s="28">
        <f>求节点($AT$5:$AT$10,CL$5:CL$10,将星节奏统计!IT154)</f>
        <v>0</v>
      </c>
      <c r="JW155" s="28">
        <f>求节点($AT$5:$AT$10,CM$5:CM$10,将星节奏统计!IU154)</f>
        <v>0</v>
      </c>
      <c r="JX155" s="28">
        <f>求节点($AT$5:$AT$10,CN$5:CN$10,将星节奏统计!IV154)</f>
        <v>0</v>
      </c>
      <c r="JY155" s="28">
        <f>求节点($AT$5:$AT$10,CO$5:CO$10,将星节奏统计!IW154)</f>
        <v>0</v>
      </c>
      <c r="JZ155" s="28">
        <f>求节点($AT$5:$AT$10,CP$5:CP$10,将星节奏统计!IX154)</f>
        <v>0</v>
      </c>
      <c r="KA155" s="28">
        <f>求节点($AT$5:$AT$10,CQ$5:CQ$10,将星节奏统计!IY154)</f>
        <v>0</v>
      </c>
      <c r="KB155" s="28">
        <f>求节点($AT$5:$AT$10,CR$5:CR$10,将星节奏统计!IZ154)</f>
        <v>0</v>
      </c>
      <c r="KC155" s="28">
        <f>求节点($AT$5:$AT$10,CS$5:CS$10,将星节奏统计!JA154)</f>
        <v>0</v>
      </c>
      <c r="KD155" s="28">
        <f>求节点($AT$17:$AT$22,AV$17:AV$22,将星节奏统计!JD154)</f>
        <v>0</v>
      </c>
      <c r="KE155" s="28">
        <f>求节点($AT$17:$AT$22,AW$17:AW$22,将星节奏统计!JE154)</f>
        <v>0</v>
      </c>
      <c r="KF155" s="28">
        <f>求节点($AT$17:$AT$22,AX$17:AX$22,将星节奏统计!JF154)</f>
        <v>0</v>
      </c>
      <c r="KG155" s="28">
        <f>求节点($AT$17:$AT$22,AY$17:AY$22,将星节奏统计!JG154)</f>
        <v>2.1575315301023551E-4</v>
      </c>
      <c r="KH155" s="28">
        <f>求节点($AT$17:$AT$22,AZ$17:AZ$22,将星节奏统计!JH154)</f>
        <v>3.2362972951534633E-4</v>
      </c>
      <c r="KI155" s="28">
        <f>求节点($AT$17:$AT$22,BA$17:BA$22,将星节奏统计!JI154)</f>
        <v>3.2362972951534633E-4</v>
      </c>
      <c r="KJ155" s="28">
        <f>求节点($AT$17:$AT$22,BB$17:BB$22,将星节奏统计!JJ154)</f>
        <v>4.9034807502325306E-4</v>
      </c>
      <c r="KK155" s="28">
        <f>求节点($AT$17:$AT$22,BC$17:BC$22,将星节奏统计!JK154)</f>
        <v>0</v>
      </c>
      <c r="KL155" s="28">
        <f>求节点($AT$17:$AT$22,BD$17:BD$22,将星节奏统计!JL154)</f>
        <v>3.2362972951534633E-4</v>
      </c>
      <c r="KM155" s="28">
        <f>求节点($AT$17:$AT$22,BE$17:BE$22,将星节奏统计!JM154)</f>
        <v>0</v>
      </c>
      <c r="KN155" s="28">
        <f>求节点($AT$17:$AT$22,BF$17:BF$22,将星节奏统计!JN154)</f>
        <v>0</v>
      </c>
      <c r="KO155" s="28">
        <f>求节点($AT$17:$AT$22,BG$17:BG$22,将星节奏统计!JO154)</f>
        <v>0</v>
      </c>
      <c r="KP155" s="28">
        <f>求节点($AT$17:$AT$22,BH$17:BH$22,将星节奏统计!JP154)</f>
        <v>0</v>
      </c>
      <c r="KQ155" s="28">
        <f>求节点($AT$17:$AT$22,BI$17:BI$22,将星节奏统计!JQ154)</f>
        <v>0</v>
      </c>
      <c r="KR155" s="28">
        <f>求节点($AT$17:$AT$22,BJ$17:BJ$22,将星节奏统计!JR154)</f>
        <v>0</v>
      </c>
      <c r="KS155" s="28">
        <f>求节点($AT$17:$AT$22,BK$17:BK$22,将星节奏统计!JS154)</f>
        <v>0</v>
      </c>
      <c r="KT155" s="28">
        <f>求节点($AT$17:$AT$22,BL$17:BL$22,将星节奏统计!JT154)</f>
        <v>0</v>
      </c>
      <c r="KU155" s="28">
        <f>求节点($AT$17:$AT$22,BM$17:BM$22,将星节奏统计!JU154)</f>
        <v>0</v>
      </c>
      <c r="KV155" s="28">
        <f>求节点($AT$17:$AT$22,BN$17:BN$22,将星节奏统计!JV154)</f>
        <v>0</v>
      </c>
      <c r="KW155" s="28">
        <f>求节点($AT$17:$AT$22,BO$17:BO$22,将星节奏统计!JW154)</f>
        <v>0</v>
      </c>
      <c r="KX155" s="28">
        <f>求节点($AT$5:$AT$10,AV$5:AV$10,将星节奏统计!KA154)</f>
        <v>0.1</v>
      </c>
      <c r="KY155" s="28">
        <f>求节点($AT$5:$AT$10,AW$5:AW$10,将星节奏统计!KB154)</f>
        <v>0.1</v>
      </c>
      <c r="KZ155" s="28">
        <f>求节点($AT$5:$AT$10,AX$5:AX$10,将星节奏统计!KC154)</f>
        <v>0.1</v>
      </c>
      <c r="LA155" s="28">
        <f>求节点($AT$5:$AT$10,AY$5:AY$10,将星节奏统计!KD154)</f>
        <v>0</v>
      </c>
      <c r="LB155" s="28">
        <f>求节点($AT$5:$AT$10,AZ$5:AZ$10,将星节奏统计!KE154)</f>
        <v>0</v>
      </c>
      <c r="LC155" s="28">
        <f>求节点($AT$5:$AT$10,BA$5:BA$10,将星节奏统计!KF154)</f>
        <v>0</v>
      </c>
      <c r="LD155" s="28">
        <f>求节点($AT$5:$AT$10,BB$5:BB$10,将星节奏统计!KG154)</f>
        <v>0</v>
      </c>
      <c r="LE155" s="28">
        <f>求节点($AT$5:$AT$10,BC$5:BC$10,将星节奏统计!KH154)</f>
        <v>0</v>
      </c>
      <c r="LF155" s="28">
        <f>求节点($AT$5:$AT$10,BD$5:BD$10,将星节奏统计!KI154)</f>
        <v>0</v>
      </c>
      <c r="LG155" s="28">
        <f>求节点($AT$5:$AT$10,BE$5:BE$10,将星节奏统计!KJ154)</f>
        <v>0</v>
      </c>
      <c r="LH155" s="28">
        <f>求节点($AT$5:$AT$10,BF$5:BF$10,将星节奏统计!KK154)</f>
        <v>0</v>
      </c>
      <c r="LI155" s="28">
        <f>求节点($AT$5:$AT$10,BG$5:BG$10,将星节奏统计!KL154)</f>
        <v>0</v>
      </c>
      <c r="LJ155" s="28">
        <f>求节点($AT$5:$AT$10,BH$5:BH$10,将星节奏统计!KM154)</f>
        <v>0</v>
      </c>
      <c r="LK155" s="28">
        <f>求节点($AT$5:$AT$10,BI$5:BI$10,将星节奏统计!KN154)</f>
        <v>0</v>
      </c>
      <c r="LL155" s="28">
        <f>求节点($AT$5:$AT$10,BJ$5:BJ$10,将星节奏统计!KO154)</f>
        <v>0</v>
      </c>
      <c r="LM155" s="28">
        <f>求节点($AT$5:$AT$10,BK$5:BK$10,将星节奏统计!KP154)</f>
        <v>0</v>
      </c>
      <c r="LN155" s="28">
        <f>求节点($AT$5:$AT$10,BL$5:BL$10,将星节奏统计!KQ154)</f>
        <v>0.9</v>
      </c>
      <c r="LO155" s="28">
        <f>求节点($AT$5:$AT$10,BM$5:BM$10,将星节奏统计!KR154)</f>
        <v>0.9</v>
      </c>
      <c r="LP155" s="28">
        <f>求节点($AT$5:$AT$10,BN$5:BN$10,将星节奏统计!KS154)</f>
        <v>0.6</v>
      </c>
      <c r="LQ155" s="28">
        <f>求节点($AT$5:$AT$10,BO$5:BO$10,将星节奏统计!KT154)</f>
        <v>0</v>
      </c>
      <c r="LR155" s="28">
        <f>求节点($AT$5:$AT$10,BP$5:BP$10,将星节奏统计!KU154)</f>
        <v>0.9</v>
      </c>
      <c r="LS155" s="28">
        <f>求节点($AT$5:$AT$10,BQ$5:BQ$10,将星节奏统计!KV154)</f>
        <v>0.6</v>
      </c>
      <c r="LT155" s="28">
        <f>求节点($AT$5:$AT$10,BR$5:BR$10,将星节奏统计!KW154)</f>
        <v>0.9</v>
      </c>
      <c r="LU155" s="28">
        <f>求节点($AT$5:$AT$10,BS$5:BS$10,将星节奏统计!KX154)</f>
        <v>0</v>
      </c>
      <c r="LV155" s="28">
        <f>求节点($AT$5:$AT$10,BT$5:BT$10,将星节奏统计!KY154)</f>
        <v>0.6</v>
      </c>
      <c r="LW155" s="28">
        <f>求节点($AT$5:$AT$10,BU$5:BU$10,将星节奏统计!KZ154)</f>
        <v>0.1</v>
      </c>
      <c r="LX155" s="28">
        <f>求节点($AT$5:$AT$10,BV$5:BV$10,将星节奏统计!LA154)</f>
        <v>0.6</v>
      </c>
      <c r="LY155" s="28">
        <f>求节点($AT$5:$AT$10,BW$5:BW$10,将星节奏统计!LB154)</f>
        <v>0.5</v>
      </c>
      <c r="LZ155" s="28">
        <f>求节点($AT$5:$AT$10,BX$5:BX$10,将星节奏统计!LC154)</f>
        <v>0.33</v>
      </c>
      <c r="MA155" s="28">
        <f>求节点($AT$5:$AT$10,BY$5:BY$10,将星节奏统计!LD154)</f>
        <v>0.5</v>
      </c>
      <c r="MB155" s="28">
        <f>求节点($AT$5:$AT$10,BZ$5:BZ$10,将星节奏统计!LE154)</f>
        <v>0.33</v>
      </c>
      <c r="MC155" s="28">
        <f>求节点($AT$5:$AT$10,CA$5:CA$10,将星节奏统计!LF154)</f>
        <v>0.6</v>
      </c>
      <c r="MD155" s="28">
        <f>求节点($AT$5:$AT$10,CB$5:CB$10,将星节奏统计!LG154)</f>
        <v>0.6</v>
      </c>
      <c r="ME155" s="28">
        <f>求节点($AT$5:$AT$10,CC$5:CC$10,将星节奏统计!LH154)</f>
        <v>0.6</v>
      </c>
      <c r="MF155" s="28">
        <f>求节点($AT$5:$AT$10,CD$5:CD$10,将星节奏统计!LI154)</f>
        <v>0.6</v>
      </c>
      <c r="MG155" s="28">
        <f>求节点($AT$5:$AT$10,CE$5:CE$10,将星节奏统计!LJ154)</f>
        <v>0.4</v>
      </c>
      <c r="MH155" s="28">
        <f>求节点($AT$5:$AT$10,CF$5:CF$10,将星节奏统计!LK154)</f>
        <v>0.4</v>
      </c>
      <c r="MI155" s="28">
        <f>求节点($AT$5:$AT$10,CG$5:CG$10,将星节奏统计!LL154)</f>
        <v>0.4</v>
      </c>
      <c r="MJ155" s="28">
        <f>求节点($AT$5:$AT$10,CH$5:CH$10,将星节奏统计!LM154)</f>
        <v>0.4</v>
      </c>
      <c r="MK155" s="28">
        <f>求节点($AT$5:$AT$10,CI$5:CI$10,将星节奏统计!LN154)</f>
        <v>0.5</v>
      </c>
      <c r="ML155" s="28">
        <f>求节点($AT$5:$AT$10,CJ$5:CJ$10,将星节奏统计!LO154)</f>
        <v>0.33</v>
      </c>
      <c r="MM155" s="28">
        <f>求节点($AT$5:$AT$10,CK$5:CK$10,将星节奏统计!LP154)</f>
        <v>0</v>
      </c>
      <c r="MN155" s="28">
        <f>求节点($AT$5:$AT$10,CL$5:CL$10,将星节奏统计!LQ154)</f>
        <v>0</v>
      </c>
      <c r="MO155" s="28">
        <f>求节点($AT$5:$AT$10,CM$5:CM$10,将星节奏统计!LR154)</f>
        <v>0</v>
      </c>
      <c r="MP155" s="28">
        <f>求节点($AT$5:$AT$10,CN$5:CN$10,将星节奏统计!LS154)</f>
        <v>0</v>
      </c>
      <c r="MQ155" s="28">
        <f>求节点($AT$5:$AT$10,CO$5:CO$10,将星节奏统计!LT154)</f>
        <v>0</v>
      </c>
      <c r="MR155" s="28">
        <f>求节点($AT$5:$AT$10,CP$5:CP$10,将星节奏统计!LU154)</f>
        <v>0</v>
      </c>
      <c r="MS155" s="28">
        <f>求节点($AT$5:$AT$10,CQ$5:CQ$10,将星节奏统计!LV154)</f>
        <v>0</v>
      </c>
      <c r="MT155" s="28">
        <f>求节点($AT$5:$AT$10,CR$5:CR$10,将星节奏统计!LW154)</f>
        <v>0</v>
      </c>
      <c r="MU155" s="28">
        <f>求节点($AT$5:$AT$10,CS$5:CS$10,将星节奏统计!LX154)</f>
        <v>0</v>
      </c>
      <c r="MV155" s="28">
        <f>求节点($AT$17:$AT$22,AV$17:AV$22,将星节奏统计!MA154)</f>
        <v>0</v>
      </c>
      <c r="MW155" s="28">
        <f>求节点($AT$17:$AT$22,AW$17:AW$22,将星节奏统计!MB154)</f>
        <v>0</v>
      </c>
      <c r="MX155" s="28">
        <f>求节点($AT$17:$AT$22,AX$17:AX$22,将星节奏统计!MC154)</f>
        <v>0</v>
      </c>
      <c r="MY155" s="28">
        <f>求节点($AT$17:$AT$22,AY$17:AY$22,将星节奏统计!MD154)</f>
        <v>0</v>
      </c>
      <c r="MZ155" s="28">
        <f>求节点($AT$17:$AT$22,AZ$17:AZ$22,将星节奏统计!ME154)</f>
        <v>0</v>
      </c>
      <c r="NA155" s="28">
        <f>求节点($AT$17:$AT$22,BA$17:BA$22,将星节奏统计!MF154)</f>
        <v>0</v>
      </c>
      <c r="NB155" s="28">
        <f>求节点($AT$17:$AT$22,BB$17:BB$22,将星节奏统计!MG154)</f>
        <v>0</v>
      </c>
      <c r="NC155" s="28">
        <f>求节点($AT$17:$AT$22,BC$17:BC$22,将星节奏统计!MH154)</f>
        <v>0</v>
      </c>
      <c r="ND155" s="28">
        <f>求节点($AT$17:$AT$22,BD$17:BD$22,将星节奏统计!MI154)</f>
        <v>0</v>
      </c>
      <c r="NE155" s="28">
        <f>求节点($AT$17:$AT$22,BE$17:BE$22,将星节奏统计!MJ154)</f>
        <v>0</v>
      </c>
      <c r="NF155" s="28">
        <f>求节点($AT$17:$AT$22,BF$17:BF$22,将星节奏统计!MK154)</f>
        <v>0</v>
      </c>
      <c r="NG155" s="28">
        <f>求节点($AT$17:$AT$22,BG$17:BG$22,将星节奏统计!ML154)</f>
        <v>0</v>
      </c>
      <c r="NH155" s="28">
        <f>求节点($AT$17:$AT$22,BH$17:BH$22,将星节奏统计!MM154)</f>
        <v>0</v>
      </c>
      <c r="NI155" s="28">
        <f>求节点($AT$17:$AT$22,BI$17:BI$22,将星节奏统计!MN154)</f>
        <v>0</v>
      </c>
      <c r="NJ155" s="28">
        <f>求节点($AT$17:$AT$22,BJ$17:BJ$22,将星节奏统计!MO154)</f>
        <v>0</v>
      </c>
      <c r="NK155" s="28">
        <f>求节点($AT$17:$AT$22,BK$17:BK$22,将星节奏统计!MP154)</f>
        <v>0</v>
      </c>
      <c r="NL155" s="28">
        <f>求节点($AT$17:$AT$22,BL$17:BL$22,将星节奏统计!MQ154)</f>
        <v>0</v>
      </c>
      <c r="NM155" s="28">
        <f>求节点($AT$17:$AT$22,BM$17:BM$22,将星节奏统计!MR154)</f>
        <v>0</v>
      </c>
      <c r="NN155" s="28">
        <f>求节点($AT$17:$AT$22,BN$17:BN$22,将星节奏统计!MS154)</f>
        <v>0</v>
      </c>
      <c r="NO155" s="28">
        <f>求节点($AT$17:$AT$22,BO$17:BO$22,将星节奏统计!MT154)</f>
        <v>0</v>
      </c>
      <c r="NP155" s="28">
        <f>求节点($AT$5:$AT$10,AV$5:AV$10,将星节奏统计!MX154)</f>
        <v>0.1</v>
      </c>
      <c r="NQ155" s="28">
        <f>求节点($AT$5:$AT$10,AW$5:AW$10,将星节奏统计!MY154)</f>
        <v>0.1</v>
      </c>
      <c r="NR155" s="28">
        <f>求节点($AT$5:$AT$10,AX$5:AX$10,将星节奏统计!MZ154)</f>
        <v>0.1</v>
      </c>
      <c r="NS155" s="28">
        <f>求节点($AT$5:$AT$10,AY$5:AY$10,将星节奏统计!NA154)</f>
        <v>0</v>
      </c>
      <c r="NT155" s="28">
        <f>求节点($AT$5:$AT$10,AZ$5:AZ$10,将星节奏统计!NB154)</f>
        <v>0</v>
      </c>
      <c r="NU155" s="28">
        <f>求节点($AT$5:$AT$10,BA$5:BA$10,将星节奏统计!NC154)</f>
        <v>0</v>
      </c>
      <c r="NV155" s="28">
        <f>求节点($AT$5:$AT$10,BB$5:BB$10,将星节奏统计!ND154)</f>
        <v>0</v>
      </c>
      <c r="NW155" s="28">
        <f>求节点($AT$5:$AT$10,BC$5:BC$10,将星节奏统计!NE154)</f>
        <v>0</v>
      </c>
      <c r="NX155" s="28">
        <f>求节点($AT$5:$AT$10,BD$5:BD$10,将星节奏统计!NF154)</f>
        <v>0</v>
      </c>
      <c r="NY155" s="28">
        <f>求节点($AT$5:$AT$10,BE$5:BE$10,将星节奏统计!NG154)</f>
        <v>0</v>
      </c>
      <c r="NZ155" s="28">
        <f>求节点($AT$5:$AT$10,BF$5:BF$10,将星节奏统计!NH154)</f>
        <v>0</v>
      </c>
      <c r="OA155" s="28">
        <f>求节点($AT$5:$AT$10,BG$5:BG$10,将星节奏统计!NI154)</f>
        <v>0</v>
      </c>
      <c r="OB155" s="28">
        <f>求节点($AT$5:$AT$10,BH$5:BH$10,将星节奏统计!NJ154)</f>
        <v>0</v>
      </c>
      <c r="OC155" s="28">
        <f>求节点($AT$5:$AT$10,BI$5:BI$10,将星节奏统计!NK154)</f>
        <v>0</v>
      </c>
      <c r="OD155" s="28">
        <f>求节点($AT$5:$AT$10,BJ$5:BJ$10,将星节奏统计!NL154)</f>
        <v>0</v>
      </c>
      <c r="OE155" s="28">
        <f>求节点($AT$5:$AT$10,BK$5:BK$10,将星节奏统计!NM154)</f>
        <v>0</v>
      </c>
      <c r="OF155" s="28">
        <f>求节点($AT$5:$AT$10,BL$5:BL$10,将星节奏统计!NN154)</f>
        <v>0.9</v>
      </c>
      <c r="OG155" s="28">
        <f>求节点($AT$5:$AT$10,BM$5:BM$10,将星节奏统计!NO154)</f>
        <v>0.9</v>
      </c>
      <c r="OH155" s="28">
        <f>求节点($AT$5:$AT$10,BN$5:BN$10,将星节奏统计!NP154)</f>
        <v>0.6</v>
      </c>
      <c r="OI155" s="28">
        <f>求节点($AT$5:$AT$10,BO$5:BO$10,将星节奏统计!NQ154)</f>
        <v>0</v>
      </c>
      <c r="OJ155" s="28">
        <f>求节点($AT$5:$AT$10,BP$5:BP$10,将星节奏统计!NR154)</f>
        <v>0.9</v>
      </c>
      <c r="OK155" s="28">
        <f>求节点($AT$5:$AT$10,BQ$5:BQ$10,将星节奏统计!NS154)</f>
        <v>0.6</v>
      </c>
      <c r="OL155" s="28">
        <f>求节点($AT$5:$AT$10,BR$5:BR$10,将星节奏统计!NT154)</f>
        <v>0.9</v>
      </c>
      <c r="OM155" s="28">
        <f>求节点($AT$5:$AT$10,BS$5:BS$10,将星节奏统计!NU154)</f>
        <v>0</v>
      </c>
      <c r="ON155" s="28">
        <f>求节点($AT$5:$AT$10,BT$5:BT$10,将星节奏统计!NV154)</f>
        <v>0.6</v>
      </c>
      <c r="OO155" s="28">
        <f>求节点($AT$5:$AT$10,BU$5:BU$10,将星节奏统计!NW154)</f>
        <v>0.1</v>
      </c>
      <c r="OP155" s="28">
        <f>求节点($AT$5:$AT$10,BV$5:BV$10,将星节奏统计!NX154)</f>
        <v>0.6</v>
      </c>
      <c r="OQ155" s="28">
        <f>求节点($AT$5:$AT$10,BW$5:BW$10,将星节奏统计!NY154)</f>
        <v>0.5</v>
      </c>
      <c r="OR155" s="28">
        <f>求节点($AT$5:$AT$10,BX$5:BX$10,将星节奏统计!NZ154)</f>
        <v>0.33</v>
      </c>
      <c r="OS155" s="28">
        <f>求节点($AT$5:$AT$10,BY$5:BY$10,将星节奏统计!OA154)</f>
        <v>0.5</v>
      </c>
      <c r="OT155" s="28">
        <f>求节点($AT$5:$AT$10,BZ$5:BZ$10,将星节奏统计!OB154)</f>
        <v>0.33</v>
      </c>
      <c r="OU155" s="28">
        <f>求节点($AT$5:$AT$10,CA$5:CA$10,将星节奏统计!OC154)</f>
        <v>0.6</v>
      </c>
      <c r="OV155" s="28">
        <f>求节点($AT$5:$AT$10,CB$5:CB$10,将星节奏统计!OD154)</f>
        <v>0.6</v>
      </c>
      <c r="OW155" s="28">
        <f>求节点($AT$5:$AT$10,CC$5:CC$10,将星节奏统计!OE154)</f>
        <v>0.6</v>
      </c>
      <c r="OX155" s="28">
        <f>求节点($AT$5:$AT$10,CD$5:CD$10,将星节奏统计!OF154)</f>
        <v>0.6</v>
      </c>
      <c r="OY155" s="28">
        <f>求节点($AT$5:$AT$10,CE$5:CE$10,将星节奏统计!OG154)</f>
        <v>0.4</v>
      </c>
      <c r="OZ155" s="28">
        <f>求节点($AT$5:$AT$10,CF$5:CF$10,将星节奏统计!OH154)</f>
        <v>0.4</v>
      </c>
      <c r="PA155" s="28">
        <f>求节点($AT$5:$AT$10,CG$5:CG$10,将星节奏统计!OI154)</f>
        <v>0.4</v>
      </c>
      <c r="PB155" s="28">
        <f>求节点($AT$5:$AT$10,CH$5:CH$10,将星节奏统计!OJ154)</f>
        <v>0.4</v>
      </c>
      <c r="PC155" s="28">
        <f>求节点($AT$5:$AT$10,CI$5:CI$10,将星节奏统计!OK154)</f>
        <v>0.5</v>
      </c>
      <c r="PD155" s="28">
        <f>求节点($AT$5:$AT$10,CJ$5:CJ$10,将星节奏统计!OL154)</f>
        <v>0.33</v>
      </c>
      <c r="PE155" s="28">
        <f>求节点($AT$5:$AT$10,CK$5:CK$10,将星节奏统计!OM154)</f>
        <v>0</v>
      </c>
      <c r="PF155" s="28">
        <f>求节点($AT$5:$AT$10,CL$5:CL$10,将星节奏统计!ON154)</f>
        <v>0</v>
      </c>
      <c r="PG155" s="28">
        <f>求节点($AT$5:$AT$10,CM$5:CM$10,将星节奏统计!OO154)</f>
        <v>0</v>
      </c>
      <c r="PH155" s="28">
        <f>求节点($AT$5:$AT$10,CN$5:CN$10,将星节奏统计!OP154)</f>
        <v>0</v>
      </c>
      <c r="PI155" s="28">
        <f>求节点($AT$5:$AT$10,CO$5:CO$10,将星节奏统计!OQ154)</f>
        <v>0</v>
      </c>
      <c r="PJ155" s="28">
        <f>求节点($AT$5:$AT$10,CP$5:CP$10,将星节奏统计!OR154)</f>
        <v>0</v>
      </c>
      <c r="PK155" s="28">
        <f>求节点($AT$5:$AT$10,CQ$5:CQ$10,将星节奏统计!OS154)</f>
        <v>0</v>
      </c>
      <c r="PL155" s="28">
        <f>求节点($AT$5:$AT$10,CR$5:CR$10,将星节奏统计!OT154)</f>
        <v>0</v>
      </c>
      <c r="PM155" s="28">
        <f>求节点($AT$5:$AT$10,CS$5:CS$10,将星节奏统计!OU154)</f>
        <v>0</v>
      </c>
      <c r="PN155" s="28">
        <f>求节点($AT$17:$AT$22,AV$17:AV$22,将星节奏统计!OX154)</f>
        <v>0</v>
      </c>
      <c r="PO155" s="28">
        <f>求节点($AT$17:$AT$22,AW$17:AW$22,将星节奏统计!OY154)</f>
        <v>0</v>
      </c>
      <c r="PP155" s="28">
        <f>求节点($AT$17:$AT$22,AX$17:AX$22,将星节奏统计!OZ154)</f>
        <v>0</v>
      </c>
      <c r="PQ155" s="28">
        <f>求节点($AT$17:$AT$22,AY$17:AY$22,将星节奏统计!PA154)</f>
        <v>2.3098278734036415E-4</v>
      </c>
      <c r="PR155" s="28">
        <f>求节点($AT$17:$AT$22,AZ$17:AZ$22,将星节奏统计!PB154)</f>
        <v>3.4647418101054969E-4</v>
      </c>
      <c r="PS155" s="28">
        <f>求节点($AT$17:$AT$22,BA$17:BA$22,将星节奏统计!PC154)</f>
        <v>3.4647418101054969E-4</v>
      </c>
      <c r="PT155" s="28">
        <f>求节点($AT$17:$AT$22,BB$17:BB$22,将星节奏统计!PD154)</f>
        <v>5.2496088031901353E-4</v>
      </c>
      <c r="PU155" s="28">
        <f>求节点($AT$17:$AT$22,BC$17:BC$22,将星节奏统计!PE154)</f>
        <v>0</v>
      </c>
      <c r="PV155" s="28">
        <f>求节点($AT$17:$AT$22,BD$17:BD$22,将星节奏统计!PF154)</f>
        <v>3.4647418101054969E-4</v>
      </c>
      <c r="PW155" s="28">
        <f>求节点($AT$17:$AT$22,BE$17:BE$22,将星节奏统计!PG154)</f>
        <v>0</v>
      </c>
      <c r="PX155" s="28">
        <f>求节点($AT$17:$AT$22,BF$17:BF$22,将星节奏统计!PH154)</f>
        <v>0</v>
      </c>
      <c r="PY155" s="28">
        <f>求节点($AT$17:$AT$22,BG$17:BG$22,将星节奏统计!PI154)</f>
        <v>0</v>
      </c>
      <c r="PZ155" s="28">
        <f>求节点($AT$17:$AT$22,BH$17:BH$22,将星节奏统计!PJ154)</f>
        <v>0</v>
      </c>
      <c r="QA155" s="28">
        <f>求节点($AT$17:$AT$22,BI$17:BI$22,将星节奏统计!PK154)</f>
        <v>0</v>
      </c>
      <c r="QB155" s="28">
        <f>求节点($AT$17:$AT$22,BJ$17:BJ$22,将星节奏统计!PL154)</f>
        <v>0</v>
      </c>
      <c r="QC155" s="28">
        <f>求节点($AT$17:$AT$22,BK$17:BK$22,将星节奏统计!PM154)</f>
        <v>0</v>
      </c>
      <c r="QD155" s="28">
        <f>求节点($AT$17:$AT$22,BL$17:BL$22,将星节奏统计!PN154)</f>
        <v>0</v>
      </c>
      <c r="QE155" s="28">
        <f>求节点($AT$17:$AT$22,BM$17:BM$22,将星节奏统计!PO154)</f>
        <v>0</v>
      </c>
      <c r="QF155" s="28">
        <f>求节点($AT$17:$AT$22,BN$17:BN$22,将星节奏统计!PP154)</f>
        <v>0</v>
      </c>
      <c r="QG155" s="28">
        <f>求节点($AT$17:$AT$22,BO$17:BO$22,将星节奏统计!PQ154)</f>
        <v>0</v>
      </c>
      <c r="QJ155" s="3">
        <v>151</v>
      </c>
      <c r="QK155" s="28">
        <f t="shared" ca="1" si="80"/>
        <v>1.5</v>
      </c>
      <c r="QL155" s="28">
        <f t="shared" ca="1" si="80"/>
        <v>1.5</v>
      </c>
      <c r="QM155" s="28">
        <f t="shared" ca="1" si="80"/>
        <v>1.5</v>
      </c>
      <c r="QN155" s="28">
        <f t="shared" ca="1" si="80"/>
        <v>1.5</v>
      </c>
      <c r="QO155" s="28">
        <f t="shared" ca="1" si="80"/>
        <v>1.5</v>
      </c>
      <c r="QP155" s="28">
        <f t="shared" ca="1" si="81"/>
        <v>1.5</v>
      </c>
      <c r="QQ155" s="28">
        <f t="shared" ca="1" si="81"/>
        <v>1.5</v>
      </c>
      <c r="QR155" s="28">
        <f t="shared" ca="1" si="81"/>
        <v>1.5</v>
      </c>
      <c r="QS155" s="28">
        <f t="shared" ca="1" si="81"/>
        <v>1.5</v>
      </c>
      <c r="QT155" s="28">
        <f t="shared" ca="1" si="81"/>
        <v>1.5</v>
      </c>
      <c r="QU155" s="28">
        <f t="shared" ca="1" si="82"/>
        <v>0.1</v>
      </c>
      <c r="QV155" s="28">
        <f t="shared" ca="1" si="82"/>
        <v>0.1</v>
      </c>
      <c r="QW155" s="28">
        <f t="shared" ca="1" si="82"/>
        <v>0.1</v>
      </c>
      <c r="QX155" s="28">
        <f t="shared" ca="1" si="82"/>
        <v>0.1</v>
      </c>
      <c r="QY155" s="28">
        <f t="shared" ca="1" si="82"/>
        <v>0.1</v>
      </c>
      <c r="QZ155" s="28">
        <f t="shared" ca="1" si="83"/>
        <v>1</v>
      </c>
      <c r="RA155" s="28">
        <f t="shared" ca="1" si="83"/>
        <v>1</v>
      </c>
      <c r="RB155" s="28">
        <f t="shared" ca="1" si="83"/>
        <v>1</v>
      </c>
      <c r="RC155" s="28">
        <f t="shared" ca="1" si="83"/>
        <v>1</v>
      </c>
      <c r="RD155" s="28">
        <f t="shared" ca="1" si="83"/>
        <v>1</v>
      </c>
      <c r="RE155" s="28">
        <f t="shared" ca="1" si="84"/>
        <v>0.99</v>
      </c>
      <c r="RF155" s="28">
        <f t="shared" ca="1" si="84"/>
        <v>0.99</v>
      </c>
      <c r="RG155" s="28">
        <f t="shared" ca="1" si="84"/>
        <v>0.99</v>
      </c>
      <c r="RH155" s="28">
        <f t="shared" ca="1" si="84"/>
        <v>0.99</v>
      </c>
      <c r="RI155" s="28">
        <f t="shared" ca="1" si="84"/>
        <v>0.99</v>
      </c>
      <c r="RJ155" s="28">
        <f t="shared" ca="1" si="85"/>
        <v>3.3834017176604531E-4</v>
      </c>
      <c r="RK155" s="28">
        <f t="shared" ca="1" si="85"/>
        <v>0</v>
      </c>
      <c r="RL155" s="28">
        <f t="shared" ca="1" si="85"/>
        <v>3.3834017176604531E-4</v>
      </c>
      <c r="RM155" s="28">
        <f t="shared" ca="1" si="85"/>
        <v>0</v>
      </c>
      <c r="RN155" s="28">
        <f t="shared" ca="1" si="85"/>
        <v>3.6222300742011927E-4</v>
      </c>
      <c r="RO155" s="28">
        <f t="shared" ca="1" si="86"/>
        <v>3.2362972951534633E-4</v>
      </c>
      <c r="RP155" s="28">
        <f t="shared" ca="1" si="86"/>
        <v>0</v>
      </c>
      <c r="RQ155" s="28">
        <f t="shared" ca="1" si="86"/>
        <v>3.2362972951534633E-4</v>
      </c>
      <c r="RR155" s="28">
        <f t="shared" ca="1" si="86"/>
        <v>0</v>
      </c>
      <c r="RS155" s="28">
        <f t="shared" ca="1" si="86"/>
        <v>3.4647418101054969E-4</v>
      </c>
      <c r="RT155" s="28">
        <f t="shared" ca="1" si="87"/>
        <v>0.1</v>
      </c>
      <c r="RU155" s="28">
        <f t="shared" ca="1" si="87"/>
        <v>0.1</v>
      </c>
      <c r="RV155" s="28">
        <f t="shared" ca="1" si="87"/>
        <v>0.1</v>
      </c>
      <c r="RW155" s="28">
        <f t="shared" ca="1" si="87"/>
        <v>0.1</v>
      </c>
      <c r="RX155" s="28">
        <f t="shared" ca="1" si="87"/>
        <v>0.1</v>
      </c>
      <c r="RY155" s="28">
        <f t="shared" ca="1" si="88"/>
        <v>0.2</v>
      </c>
      <c r="RZ155" s="28">
        <f t="shared" ca="1" si="88"/>
        <v>0.2</v>
      </c>
      <c r="SA155" s="28">
        <f t="shared" ca="1" si="88"/>
        <v>0.2</v>
      </c>
      <c r="SB155" s="28">
        <f t="shared" ca="1" si="88"/>
        <v>0.2</v>
      </c>
      <c r="SC155" s="28">
        <f t="shared" ca="1" si="88"/>
        <v>0.2</v>
      </c>
    </row>
    <row r="156" spans="46:497" x14ac:dyDescent="0.2">
      <c r="AU156" s="28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U156" s="3">
        <v>152</v>
      </c>
      <c r="CV156" s="28">
        <f>求节点($AT$5:$AT$10,AV$5:AV$10,将星节奏统计!BJ155)</f>
        <v>0.1</v>
      </c>
      <c r="CW156" s="28">
        <f>求节点($AT$5:$AT$10,AW$5:AW$10,将星节奏统计!BK155)</f>
        <v>0.1</v>
      </c>
      <c r="CX156" s="28">
        <f>求节点($AT$5:$AT$10,AX$5:AX$10,将星节奏统计!BL155)</f>
        <v>0.1</v>
      </c>
      <c r="CY156" s="28">
        <f>求节点($AT$5:$AT$10,AY$5:AY$10,将星节奏统计!BM155)</f>
        <v>0</v>
      </c>
      <c r="CZ156" s="28">
        <f>求节点($AT$5:$AT$10,AZ$5:AZ$10,将星节奏统计!BN155)</f>
        <v>0</v>
      </c>
      <c r="DA156" s="28">
        <f>求节点($AT$5:$AT$10,BA$5:BA$10,将星节奏统计!BO155)</f>
        <v>0</v>
      </c>
      <c r="DB156" s="28">
        <f>求节点($AT$5:$AT$10,BB$5:BB$10,将星节奏统计!BP155)</f>
        <v>0</v>
      </c>
      <c r="DC156" s="28">
        <f>求节点($AT$5:$AT$10,BC$5:BC$10,将星节奏统计!BQ155)</f>
        <v>0</v>
      </c>
      <c r="DD156" s="28">
        <f>求节点($AT$5:$AT$10,BD$5:BD$10,将星节奏统计!BR155)</f>
        <v>0</v>
      </c>
      <c r="DE156" s="28">
        <f>求节点($AT$5:$AT$10,BE$5:BE$10,将星节奏统计!BS155)</f>
        <v>0</v>
      </c>
      <c r="DF156" s="28">
        <f>求节点($AT$5:$AT$10,BF$5:BF$10,将星节奏统计!BT155)</f>
        <v>0</v>
      </c>
      <c r="DG156" s="28">
        <f>求节点($AT$5:$AT$10,BG$5:BG$10,将星节奏统计!BU155)</f>
        <v>0</v>
      </c>
      <c r="DH156" s="28">
        <f>求节点($AT$5:$AT$10,BH$5:BH$10,将星节奏统计!BV155)</f>
        <v>0</v>
      </c>
      <c r="DI156" s="28">
        <f>求节点($AT$5:$AT$10,BI$5:BI$10,将星节奏统计!BW155)</f>
        <v>0</v>
      </c>
      <c r="DJ156" s="28">
        <f>求节点($AT$5:$AT$10,BJ$5:BJ$10,将星节奏统计!BX155)</f>
        <v>0</v>
      </c>
      <c r="DK156" s="28">
        <f>求节点($AT$5:$AT$10,BK$5:BK$10,将星节奏统计!BY155)</f>
        <v>0</v>
      </c>
      <c r="DL156" s="28">
        <f>求节点($AT$5:$AT$10,BL$5:BL$10,将星节奏统计!BZ155)</f>
        <v>0.9</v>
      </c>
      <c r="DM156" s="28">
        <f>求节点($AT$5:$AT$10,BM$5:BM$10,将星节奏统计!CA155)</f>
        <v>0.9</v>
      </c>
      <c r="DN156" s="28">
        <f>求节点($AT$5:$AT$10,BN$5:BN$10,将星节奏统计!CB155)</f>
        <v>0.6</v>
      </c>
      <c r="DO156" s="28">
        <f>求节点($AT$5:$AT$10,BO$5:BO$10,将星节奏统计!CC155)</f>
        <v>0</v>
      </c>
      <c r="DP156" s="28">
        <f>求节点($AT$5:$AT$10,BP$5:BP$10,将星节奏统计!CD155)</f>
        <v>0.9</v>
      </c>
      <c r="DQ156" s="28">
        <f>求节点($AT$5:$AT$10,BQ$5:BQ$10,将星节奏统计!CE155)</f>
        <v>0.6</v>
      </c>
      <c r="DR156" s="28">
        <f>求节点($AT$5:$AT$10,BR$5:BR$10,将星节奏统计!CF155)</f>
        <v>0.9</v>
      </c>
      <c r="DS156" s="28">
        <f>求节点($AT$5:$AT$10,BS$5:BS$10,将星节奏统计!CG155)</f>
        <v>0</v>
      </c>
      <c r="DT156" s="28">
        <f>求节点($AT$5:$AT$10,BT$5:BT$10,将星节奏统计!CH155)</f>
        <v>0.6</v>
      </c>
      <c r="DU156" s="28">
        <f>求节点($AT$5:$AT$10,BU$5:BU$10,将星节奏统计!CI155)</f>
        <v>0.1</v>
      </c>
      <c r="DV156" s="28">
        <f>求节点($AT$5:$AT$10,BV$5:BV$10,将星节奏统计!CJ155)</f>
        <v>0.6</v>
      </c>
      <c r="DW156" s="28">
        <f>求节点($AT$5:$AT$10,BW$5:BW$10,将星节奏统计!CK155)</f>
        <v>0.5</v>
      </c>
      <c r="DX156" s="28">
        <f>求节点($AT$5:$AT$10,BX$5:BX$10,将星节奏统计!CL155)</f>
        <v>0.33</v>
      </c>
      <c r="DY156" s="28">
        <f>求节点($AT$5:$AT$10,BY$5:BY$10,将星节奏统计!CM155)</f>
        <v>0.5</v>
      </c>
      <c r="DZ156" s="28">
        <f>求节点($AT$5:$AT$10,BZ$5:BZ$10,将星节奏统计!CN155)</f>
        <v>0.33</v>
      </c>
      <c r="EA156" s="28">
        <f>求节点($AT$5:$AT$10,CA$5:CA$10,将星节奏统计!CO155)</f>
        <v>0.6</v>
      </c>
      <c r="EB156" s="28">
        <f>求节点($AT$5:$AT$10,CB$5:CB$10,将星节奏统计!CP155)</f>
        <v>0.6</v>
      </c>
      <c r="EC156" s="28">
        <f>求节点($AT$5:$AT$10,CC$5:CC$10,将星节奏统计!CQ155)</f>
        <v>0.6</v>
      </c>
      <c r="ED156" s="28">
        <f>求节点($AT$5:$AT$10,CD$5:CD$10,将星节奏统计!CR155)</f>
        <v>0.6</v>
      </c>
      <c r="EE156" s="28">
        <f>求节点($AT$5:$AT$10,CE$5:CE$10,将星节奏统计!CS155)</f>
        <v>0.4</v>
      </c>
      <c r="EF156" s="28">
        <f>求节点($AT$5:$AT$10,CF$5:CF$10,将星节奏统计!CT155)</f>
        <v>0.4</v>
      </c>
      <c r="EG156" s="28">
        <f>求节点($AT$5:$AT$10,CG$5:CG$10,将星节奏统计!CU155)</f>
        <v>0.4</v>
      </c>
      <c r="EH156" s="28">
        <f>求节点($AT$5:$AT$10,CH$5:CH$10,将星节奏统计!CV155)</f>
        <v>0.4</v>
      </c>
      <c r="EI156" s="28">
        <f>求节点($AT$5:$AT$10,CI$5:CI$10,将星节奏统计!CW155)</f>
        <v>0.5</v>
      </c>
      <c r="EJ156" s="28">
        <f>求节点($AT$5:$AT$10,CJ$5:CJ$10,将星节奏统计!CX155)</f>
        <v>0.33</v>
      </c>
      <c r="EK156" s="28">
        <f>求节点($AT$5:$AT$10,CK$5:CK$10,将星节奏统计!CY155)</f>
        <v>0</v>
      </c>
      <c r="EL156" s="28">
        <f>求节点($AT$5:$AT$10,CL$5:CL$10,将星节奏统计!CZ155)</f>
        <v>0</v>
      </c>
      <c r="EM156" s="28">
        <f>求节点($AT$5:$AT$10,CM$5:CM$10,将星节奏统计!DA155)</f>
        <v>0</v>
      </c>
      <c r="EN156" s="28">
        <f>求节点($AT$5:$AT$10,CN$5:CN$10,将星节奏统计!DB155)</f>
        <v>0</v>
      </c>
      <c r="EO156" s="28">
        <f>求节点($AT$5:$AT$10,CO$5:CO$10,将星节奏统计!DC155)</f>
        <v>0</v>
      </c>
      <c r="EP156" s="28">
        <f>求节点($AT$5:$AT$10,CP$5:CP$10,将星节奏统计!DD155)</f>
        <v>0</v>
      </c>
      <c r="EQ156" s="28">
        <f>求节点($AT$5:$AT$10,CQ$5:CQ$10,将星节奏统计!DE155)</f>
        <v>0</v>
      </c>
      <c r="ER156" s="28">
        <f>求节点($AT$5:$AT$10,CR$5:CR$10,将星节奏统计!DF155)</f>
        <v>0</v>
      </c>
      <c r="ES156" s="28">
        <f>求节点($AT$5:$AT$10,CS$5:CS$10,将星节奏统计!DG155)</f>
        <v>0</v>
      </c>
      <c r="ET156" s="28">
        <f>求节点($AT$17:$AT$22,AV$17:AV$22,将星节奏统计!DJ155)</f>
        <v>0</v>
      </c>
      <c r="EU156" s="28">
        <f>求节点($AT$17:$AT$22,AW$17:AW$22,将星节奏统计!DK155)</f>
        <v>0</v>
      </c>
      <c r="EV156" s="28">
        <f>求节点($AT$17:$AT$22,AX$17:AX$22,将星节奏统计!DL155)</f>
        <v>0</v>
      </c>
      <c r="EW156" s="28">
        <f>求节点($AT$17:$AT$22,AY$17:AY$22,将星节奏统计!DM155)</f>
        <v>2.1575315301023551E-4</v>
      </c>
      <c r="EX156" s="28">
        <f>求节点($AT$17:$AT$22,AZ$17:AZ$22,将星节奏统计!DN155)</f>
        <v>3.2362972951534633E-4</v>
      </c>
      <c r="EY156" s="28">
        <f>求节点($AT$17:$AT$22,BA$17:BA$22,将星节奏统计!DO155)</f>
        <v>3.2362972951534633E-4</v>
      </c>
      <c r="EZ156" s="28">
        <f>求节点($AT$17:$AT$22,BB$17:BB$22,将星节奏统计!DP155)</f>
        <v>4.9034807502325306E-4</v>
      </c>
      <c r="FA156" s="28">
        <f>求节点($AT$17:$AT$22,BC$17:BC$22,将星节奏统计!DQ155)</f>
        <v>0</v>
      </c>
      <c r="FB156" s="28">
        <f>求节点($AT$17:$AT$22,BD$17:BD$22,将星节奏统计!DR155)</f>
        <v>3.2362972951534633E-4</v>
      </c>
      <c r="FC156" s="28">
        <f>求节点($AT$17:$AT$22,BE$17:BE$22,将星节奏统计!DS155)</f>
        <v>0</v>
      </c>
      <c r="FD156" s="28">
        <f>求节点($AT$17:$AT$22,BF$17:BF$22,将星节奏统计!DT155)</f>
        <v>0</v>
      </c>
      <c r="FE156" s="28">
        <f>求节点($AT$17:$AT$22,BG$17:BG$22,将星节奏统计!DU155)</f>
        <v>0</v>
      </c>
      <c r="FF156" s="28">
        <f>求节点($AT$17:$AT$22,BH$17:BH$22,将星节奏统计!DV155)</f>
        <v>0</v>
      </c>
      <c r="FG156" s="28">
        <f>求节点($AT$17:$AT$22,BI$17:BI$22,将星节奏统计!DW155)</f>
        <v>0</v>
      </c>
      <c r="FH156" s="28">
        <f>求节点($AT$17:$AT$22,BJ$17:BJ$22,将星节奏统计!DX155)</f>
        <v>0</v>
      </c>
      <c r="FI156" s="28">
        <f>求节点($AT$17:$AT$22,BK$17:BK$22,将星节奏统计!DY155)</f>
        <v>0</v>
      </c>
      <c r="FJ156" s="28">
        <f>求节点($AT$17:$AT$22,BL$17:BL$22,将星节奏统计!DZ155)</f>
        <v>0</v>
      </c>
      <c r="FK156" s="28">
        <f>求节点($AT$17:$AT$22,BM$17:BM$22,将星节奏统计!EA155)</f>
        <v>0</v>
      </c>
      <c r="FL156" s="28">
        <f>求节点($AT$17:$AT$22,BN$17:BN$22,将星节奏统计!EB155)</f>
        <v>0</v>
      </c>
      <c r="FM156" s="28">
        <f>求节点($AT$17:$AT$22,BO$17:BO$22,将星节奏统计!EC155)</f>
        <v>0</v>
      </c>
      <c r="FN156" s="28">
        <f>求节点($AT$5:$AT$10,AV$5:AV$10,将星节奏统计!EG155)</f>
        <v>0.1</v>
      </c>
      <c r="FO156" s="28">
        <f>求节点($AT$5:$AT$10,AW$5:AW$10,将星节奏统计!EH155)</f>
        <v>0.1</v>
      </c>
      <c r="FP156" s="28">
        <f>求节点($AT$5:$AT$10,AX$5:AX$10,将星节奏统计!EI155)</f>
        <v>0.1</v>
      </c>
      <c r="FQ156" s="28">
        <f>求节点($AT$5:$AT$10,AY$5:AY$10,将星节奏统计!EJ155)</f>
        <v>0</v>
      </c>
      <c r="FR156" s="28">
        <f>求节点($AT$5:$AT$10,AZ$5:AZ$10,将星节奏统计!EK155)</f>
        <v>0</v>
      </c>
      <c r="FS156" s="28">
        <f>求节点($AT$5:$AT$10,BA$5:BA$10,将星节奏统计!EL155)</f>
        <v>0</v>
      </c>
      <c r="FT156" s="28">
        <f>求节点($AT$5:$AT$10,BB$5:BB$10,将星节奏统计!EM155)</f>
        <v>0</v>
      </c>
      <c r="FU156" s="28">
        <f>求节点($AT$5:$AT$10,BC$5:BC$10,将星节奏统计!EN155)</f>
        <v>0</v>
      </c>
      <c r="FV156" s="28">
        <f>求节点($AT$5:$AT$10,BD$5:BD$10,将星节奏统计!EO155)</f>
        <v>0</v>
      </c>
      <c r="FW156" s="28">
        <f>求节点($AT$5:$AT$10,BE$5:BE$10,将星节奏统计!EP155)</f>
        <v>0</v>
      </c>
      <c r="FX156" s="28">
        <f>求节点($AT$5:$AT$10,BF$5:BF$10,将星节奏统计!EQ155)</f>
        <v>0</v>
      </c>
      <c r="FY156" s="28">
        <f>求节点($AT$5:$AT$10,BG$5:BG$10,将星节奏统计!ER155)</f>
        <v>0</v>
      </c>
      <c r="FZ156" s="28">
        <f>求节点($AT$5:$AT$10,BH$5:BH$10,将星节奏统计!ES155)</f>
        <v>0</v>
      </c>
      <c r="GA156" s="28">
        <f>求节点($AT$5:$AT$10,BI$5:BI$10,将星节奏统计!ET155)</f>
        <v>0</v>
      </c>
      <c r="GB156" s="28">
        <f>求节点($AT$5:$AT$10,BJ$5:BJ$10,将星节奏统计!EU155)</f>
        <v>0</v>
      </c>
      <c r="GC156" s="28">
        <f>求节点($AT$5:$AT$10,BK$5:BK$10,将星节奏统计!EV155)</f>
        <v>0</v>
      </c>
      <c r="GD156" s="28">
        <f>求节点($AT$5:$AT$10,BL$5:BL$10,将星节奏统计!EW155)</f>
        <v>0.9</v>
      </c>
      <c r="GE156" s="28">
        <f>求节点($AT$5:$AT$10,BM$5:BM$10,将星节奏统计!EX155)</f>
        <v>0.9</v>
      </c>
      <c r="GF156" s="28">
        <f>求节点($AT$5:$AT$10,BN$5:BN$10,将星节奏统计!EY155)</f>
        <v>0.6</v>
      </c>
      <c r="GG156" s="28">
        <f>求节点($AT$5:$AT$10,BO$5:BO$10,将星节奏统计!EZ155)</f>
        <v>0</v>
      </c>
      <c r="GH156" s="28">
        <f>求节点($AT$5:$AT$10,BP$5:BP$10,将星节奏统计!FA155)</f>
        <v>0.9</v>
      </c>
      <c r="GI156" s="28">
        <f>求节点($AT$5:$AT$10,BQ$5:BQ$10,将星节奏统计!FB155)</f>
        <v>0.6</v>
      </c>
      <c r="GJ156" s="28">
        <f>求节点($AT$5:$AT$10,BR$5:BR$10,将星节奏统计!FC155)</f>
        <v>0.9</v>
      </c>
      <c r="GK156" s="28">
        <f>求节点($AT$5:$AT$10,BS$5:BS$10,将星节奏统计!FD155)</f>
        <v>0</v>
      </c>
      <c r="GL156" s="28">
        <f>求节点($AT$5:$AT$10,BT$5:BT$10,将星节奏统计!FE155)</f>
        <v>0.6</v>
      </c>
      <c r="GM156" s="28">
        <f>求节点($AT$5:$AT$10,BU$5:BU$10,将星节奏统计!FF155)</f>
        <v>0.1</v>
      </c>
      <c r="GN156" s="28">
        <f>求节点($AT$5:$AT$10,BV$5:BV$10,将星节奏统计!FG155)</f>
        <v>0.6</v>
      </c>
      <c r="GO156" s="28">
        <f>求节点($AT$5:$AT$10,BW$5:BW$10,将星节奏统计!FH155)</f>
        <v>0.5</v>
      </c>
      <c r="GP156" s="28">
        <f>求节点($AT$5:$AT$10,BX$5:BX$10,将星节奏统计!FI155)</f>
        <v>0.33</v>
      </c>
      <c r="GQ156" s="28">
        <f>求节点($AT$5:$AT$10,BY$5:BY$10,将星节奏统计!FJ155)</f>
        <v>0.5</v>
      </c>
      <c r="GR156" s="28">
        <f>求节点($AT$5:$AT$10,BZ$5:BZ$10,将星节奏统计!FK155)</f>
        <v>0.33</v>
      </c>
      <c r="GS156" s="28">
        <f>求节点($AT$5:$AT$10,CA$5:CA$10,将星节奏统计!FL155)</f>
        <v>0.6</v>
      </c>
      <c r="GT156" s="28">
        <f>求节点($AT$5:$AT$10,CB$5:CB$10,将星节奏统计!FM155)</f>
        <v>0.6</v>
      </c>
      <c r="GU156" s="28">
        <f>求节点($AT$5:$AT$10,CC$5:CC$10,将星节奏统计!FN155)</f>
        <v>0.6</v>
      </c>
      <c r="GV156" s="28">
        <f>求节点($AT$5:$AT$10,CD$5:CD$10,将星节奏统计!FO155)</f>
        <v>0.6</v>
      </c>
      <c r="GW156" s="28">
        <f>求节点($AT$5:$AT$10,CE$5:CE$10,将星节奏统计!FP155)</f>
        <v>0.4</v>
      </c>
      <c r="GX156" s="28">
        <f>求节点($AT$5:$AT$10,CF$5:CF$10,将星节奏统计!FQ155)</f>
        <v>0.4</v>
      </c>
      <c r="GY156" s="28">
        <f>求节点($AT$5:$AT$10,CG$5:CG$10,将星节奏统计!FR155)</f>
        <v>0.4</v>
      </c>
      <c r="GZ156" s="28">
        <f>求节点($AT$5:$AT$10,CH$5:CH$10,将星节奏统计!FS155)</f>
        <v>0.4</v>
      </c>
      <c r="HA156" s="28">
        <f>求节点($AT$5:$AT$10,CI$5:CI$10,将星节奏统计!FT155)</f>
        <v>0.5</v>
      </c>
      <c r="HB156" s="28">
        <f>求节点($AT$5:$AT$10,CJ$5:CJ$10,将星节奏统计!FU155)</f>
        <v>0.33</v>
      </c>
      <c r="HC156" s="28">
        <f>求节点($AT$5:$AT$10,CK$5:CK$10,将星节奏统计!FV155)</f>
        <v>0</v>
      </c>
      <c r="HD156" s="28">
        <f>求节点($AT$5:$AT$10,CL$5:CL$10,将星节奏统计!FW155)</f>
        <v>0</v>
      </c>
      <c r="HE156" s="28">
        <f>求节点($AT$5:$AT$10,CM$5:CM$10,将星节奏统计!FX155)</f>
        <v>0</v>
      </c>
      <c r="HF156" s="28">
        <f>求节点($AT$5:$AT$10,CN$5:CN$10,将星节奏统计!FY155)</f>
        <v>0</v>
      </c>
      <c r="HG156" s="28">
        <f>求节点($AT$5:$AT$10,CO$5:CO$10,将星节奏统计!FZ155)</f>
        <v>0</v>
      </c>
      <c r="HH156" s="28">
        <f>求节点($AT$5:$AT$10,CP$5:CP$10,将星节奏统计!GA155)</f>
        <v>0</v>
      </c>
      <c r="HI156" s="28">
        <f>求节点($AT$5:$AT$10,CQ$5:CQ$10,将星节奏统计!GB155)</f>
        <v>0</v>
      </c>
      <c r="HJ156" s="28">
        <f>求节点($AT$5:$AT$10,CR$5:CR$10,将星节奏统计!GC155)</f>
        <v>0</v>
      </c>
      <c r="HK156" s="28">
        <f>求节点($AT$5:$AT$10,CS$5:CS$10,将星节奏统计!GD155)</f>
        <v>0</v>
      </c>
      <c r="HL156" s="28">
        <f>求节点($AT$17:$AT$22,AV$17:AV$22,将星节奏统计!GG155)</f>
        <v>0</v>
      </c>
      <c r="HM156" s="28">
        <f>求节点($AT$17:$AT$22,AW$17:AW$22,将星节奏统计!GH155)</f>
        <v>0</v>
      </c>
      <c r="HN156" s="28">
        <f>求节点($AT$17:$AT$22,AX$17:AX$22,将星节奏统计!GI155)</f>
        <v>0</v>
      </c>
      <c r="HO156" s="28">
        <f>求节点($AT$17:$AT$22,AY$17:AY$22,将星节奏统计!GJ155)</f>
        <v>0</v>
      </c>
      <c r="HP156" s="28">
        <f>求节点($AT$17:$AT$22,AZ$17:AZ$22,将星节奏统计!GK155)</f>
        <v>0</v>
      </c>
      <c r="HQ156" s="28">
        <f>求节点($AT$17:$AT$22,BA$17:BA$22,将星节奏统计!GL155)</f>
        <v>0</v>
      </c>
      <c r="HR156" s="28">
        <f>求节点($AT$17:$AT$22,BB$17:BB$22,将星节奏统计!GM155)</f>
        <v>0</v>
      </c>
      <c r="HS156" s="28">
        <f>求节点($AT$17:$AT$22,BC$17:BC$22,将星节奏统计!GN155)</f>
        <v>0</v>
      </c>
      <c r="HT156" s="28">
        <f>求节点($AT$17:$AT$22,BD$17:BD$22,将星节奏统计!GO155)</f>
        <v>0</v>
      </c>
      <c r="HU156" s="28">
        <f>求节点($AT$17:$AT$22,BE$17:BE$22,将星节奏统计!GP155)</f>
        <v>0</v>
      </c>
      <c r="HV156" s="28">
        <f>求节点($AT$17:$AT$22,BF$17:BF$22,将星节奏统计!GQ155)</f>
        <v>0</v>
      </c>
      <c r="HW156" s="28">
        <f>求节点($AT$17:$AT$22,BG$17:BG$22,将星节奏统计!GR155)</f>
        <v>0</v>
      </c>
      <c r="HX156" s="28">
        <f>求节点($AT$17:$AT$22,BH$17:BH$22,将星节奏统计!GS155)</f>
        <v>0</v>
      </c>
      <c r="HY156" s="28">
        <f>求节点($AT$17:$AT$22,BI$17:BI$22,将星节奏统计!GT155)</f>
        <v>0</v>
      </c>
      <c r="HZ156" s="28">
        <f>求节点($AT$17:$AT$22,BJ$17:BJ$22,将星节奏统计!GU155)</f>
        <v>0</v>
      </c>
      <c r="IA156" s="28">
        <f>求节点($AT$17:$AT$22,BK$17:BK$22,将星节奏统计!GV155)</f>
        <v>0</v>
      </c>
      <c r="IB156" s="28">
        <f>求节点($AT$17:$AT$22,BL$17:BL$22,将星节奏统计!GW155)</f>
        <v>0</v>
      </c>
      <c r="IC156" s="28">
        <f>求节点($AT$17:$AT$22,BM$17:BM$22,将星节奏统计!GX155)</f>
        <v>0</v>
      </c>
      <c r="ID156" s="28">
        <f>求节点($AT$17:$AT$22,BN$17:BN$22,将星节奏统计!GY155)</f>
        <v>0</v>
      </c>
      <c r="IE156" s="28">
        <f>求节点($AT$17:$AT$22,BO$17:BO$22,将星节奏统计!GZ155)</f>
        <v>0</v>
      </c>
      <c r="IF156" s="28">
        <f>求节点($AT$5:$AT$10,AV$5:AV$10,将星节奏统计!HD155)</f>
        <v>0.1</v>
      </c>
      <c r="IG156" s="28">
        <f>求节点($AT$5:$AT$10,AW$5:AW$10,将星节奏统计!HE155)</f>
        <v>0.1</v>
      </c>
      <c r="IH156" s="28">
        <f>求节点($AT$5:$AT$10,AX$5:AX$10,将星节奏统计!HF155)</f>
        <v>0.1</v>
      </c>
      <c r="II156" s="28">
        <f>求节点($AT$5:$AT$10,AY$5:AY$10,将星节奏统计!HG155)</f>
        <v>0</v>
      </c>
      <c r="IJ156" s="28">
        <f>求节点($AT$5:$AT$10,AZ$5:AZ$10,将星节奏统计!HH155)</f>
        <v>0</v>
      </c>
      <c r="IK156" s="28">
        <f>求节点($AT$5:$AT$10,BA$5:BA$10,将星节奏统计!HI155)</f>
        <v>0</v>
      </c>
      <c r="IL156" s="28">
        <f>求节点($AT$5:$AT$10,BB$5:BB$10,将星节奏统计!HJ155)</f>
        <v>0</v>
      </c>
      <c r="IM156" s="28">
        <f>求节点($AT$5:$AT$10,BC$5:BC$10,将星节奏统计!HK155)</f>
        <v>0</v>
      </c>
      <c r="IN156" s="28">
        <f>求节点($AT$5:$AT$10,BD$5:BD$10,将星节奏统计!HL155)</f>
        <v>0</v>
      </c>
      <c r="IO156" s="28">
        <f>求节点($AT$5:$AT$10,BE$5:BE$10,将星节奏统计!HM155)</f>
        <v>0</v>
      </c>
      <c r="IP156" s="28">
        <f>求节点($AT$5:$AT$10,BF$5:BF$10,将星节奏统计!HN155)</f>
        <v>0</v>
      </c>
      <c r="IQ156" s="28">
        <f>求节点($AT$5:$AT$10,BG$5:BG$10,将星节奏统计!HO155)</f>
        <v>0</v>
      </c>
      <c r="IR156" s="28">
        <f>求节点($AT$5:$AT$10,BH$5:BH$10,将星节奏统计!HP155)</f>
        <v>0</v>
      </c>
      <c r="IS156" s="28">
        <f>求节点($AT$5:$AT$10,BI$5:BI$10,将星节奏统计!HQ155)</f>
        <v>0</v>
      </c>
      <c r="IT156" s="28">
        <f>求节点($AT$5:$AT$10,BJ$5:BJ$10,将星节奏统计!HR155)</f>
        <v>0</v>
      </c>
      <c r="IU156" s="28">
        <f>求节点($AT$5:$AT$10,BK$5:BK$10,将星节奏统计!HS155)</f>
        <v>0</v>
      </c>
      <c r="IV156" s="28">
        <f>求节点($AT$5:$AT$10,BL$5:BL$10,将星节奏统计!HT155)</f>
        <v>0.9</v>
      </c>
      <c r="IW156" s="28">
        <f>求节点($AT$5:$AT$10,BM$5:BM$10,将星节奏统计!HU155)</f>
        <v>0.9</v>
      </c>
      <c r="IX156" s="28">
        <f>求节点($AT$5:$AT$10,BN$5:BN$10,将星节奏统计!HV155)</f>
        <v>0.6</v>
      </c>
      <c r="IY156" s="28">
        <f>求节点($AT$5:$AT$10,BO$5:BO$10,将星节奏统计!HW155)</f>
        <v>0</v>
      </c>
      <c r="IZ156" s="28">
        <f>求节点($AT$5:$AT$10,BP$5:BP$10,将星节奏统计!HX155)</f>
        <v>0.9</v>
      </c>
      <c r="JA156" s="28">
        <f>求节点($AT$5:$AT$10,BQ$5:BQ$10,将星节奏统计!HY155)</f>
        <v>0.6</v>
      </c>
      <c r="JB156" s="28">
        <f>求节点($AT$5:$AT$10,BR$5:BR$10,将星节奏统计!HZ155)</f>
        <v>0.9</v>
      </c>
      <c r="JC156" s="28">
        <f>求节点($AT$5:$AT$10,BS$5:BS$10,将星节奏统计!IA155)</f>
        <v>0</v>
      </c>
      <c r="JD156" s="28">
        <f>求节点($AT$5:$AT$10,BT$5:BT$10,将星节奏统计!IB155)</f>
        <v>0.6</v>
      </c>
      <c r="JE156" s="28">
        <f>求节点($AT$5:$AT$10,BU$5:BU$10,将星节奏统计!IC155)</f>
        <v>0.1</v>
      </c>
      <c r="JF156" s="28">
        <f>求节点($AT$5:$AT$10,BV$5:BV$10,将星节奏统计!ID155)</f>
        <v>0.6</v>
      </c>
      <c r="JG156" s="28">
        <f>求节点($AT$5:$AT$10,BW$5:BW$10,将星节奏统计!IE155)</f>
        <v>0.5</v>
      </c>
      <c r="JH156" s="28">
        <f>求节点($AT$5:$AT$10,BX$5:BX$10,将星节奏统计!IF155)</f>
        <v>0.33</v>
      </c>
      <c r="JI156" s="28">
        <f>求节点($AT$5:$AT$10,BY$5:BY$10,将星节奏统计!IG155)</f>
        <v>0.5</v>
      </c>
      <c r="JJ156" s="28">
        <f>求节点($AT$5:$AT$10,BZ$5:BZ$10,将星节奏统计!IH155)</f>
        <v>0.33</v>
      </c>
      <c r="JK156" s="28">
        <f>求节点($AT$5:$AT$10,CA$5:CA$10,将星节奏统计!II155)</f>
        <v>0.6</v>
      </c>
      <c r="JL156" s="28">
        <f>求节点($AT$5:$AT$10,CB$5:CB$10,将星节奏统计!IJ155)</f>
        <v>0.6</v>
      </c>
      <c r="JM156" s="28">
        <f>求节点($AT$5:$AT$10,CC$5:CC$10,将星节奏统计!IK155)</f>
        <v>0.6</v>
      </c>
      <c r="JN156" s="28">
        <f>求节点($AT$5:$AT$10,CD$5:CD$10,将星节奏统计!IL155)</f>
        <v>0.6</v>
      </c>
      <c r="JO156" s="28">
        <f>求节点($AT$5:$AT$10,CE$5:CE$10,将星节奏统计!IM155)</f>
        <v>0.4</v>
      </c>
      <c r="JP156" s="28">
        <f>求节点($AT$5:$AT$10,CF$5:CF$10,将星节奏统计!IN155)</f>
        <v>0.4</v>
      </c>
      <c r="JQ156" s="28">
        <f>求节点($AT$5:$AT$10,CG$5:CG$10,将星节奏统计!IO155)</f>
        <v>0.4</v>
      </c>
      <c r="JR156" s="28">
        <f>求节点($AT$5:$AT$10,CH$5:CH$10,将星节奏统计!IP155)</f>
        <v>0.4</v>
      </c>
      <c r="JS156" s="28">
        <f>求节点($AT$5:$AT$10,CI$5:CI$10,将星节奏统计!IQ155)</f>
        <v>0.5</v>
      </c>
      <c r="JT156" s="28">
        <f>求节点($AT$5:$AT$10,CJ$5:CJ$10,将星节奏统计!IR155)</f>
        <v>0.33</v>
      </c>
      <c r="JU156" s="28">
        <f>求节点($AT$5:$AT$10,CK$5:CK$10,将星节奏统计!IS155)</f>
        <v>0</v>
      </c>
      <c r="JV156" s="28">
        <f>求节点($AT$5:$AT$10,CL$5:CL$10,将星节奏统计!IT155)</f>
        <v>0</v>
      </c>
      <c r="JW156" s="28">
        <f>求节点($AT$5:$AT$10,CM$5:CM$10,将星节奏统计!IU155)</f>
        <v>0</v>
      </c>
      <c r="JX156" s="28">
        <f>求节点($AT$5:$AT$10,CN$5:CN$10,将星节奏统计!IV155)</f>
        <v>0</v>
      </c>
      <c r="JY156" s="28">
        <f>求节点($AT$5:$AT$10,CO$5:CO$10,将星节奏统计!IW155)</f>
        <v>0</v>
      </c>
      <c r="JZ156" s="28">
        <f>求节点($AT$5:$AT$10,CP$5:CP$10,将星节奏统计!IX155)</f>
        <v>0</v>
      </c>
      <c r="KA156" s="28">
        <f>求节点($AT$5:$AT$10,CQ$5:CQ$10,将星节奏统计!IY155)</f>
        <v>0</v>
      </c>
      <c r="KB156" s="28">
        <f>求节点($AT$5:$AT$10,CR$5:CR$10,将星节奏统计!IZ155)</f>
        <v>0</v>
      </c>
      <c r="KC156" s="28">
        <f>求节点($AT$5:$AT$10,CS$5:CS$10,将星节奏统计!JA155)</f>
        <v>0</v>
      </c>
      <c r="KD156" s="28">
        <f>求节点($AT$17:$AT$22,AV$17:AV$22,将星节奏统计!JD155)</f>
        <v>0</v>
      </c>
      <c r="KE156" s="28">
        <f>求节点($AT$17:$AT$22,AW$17:AW$22,将星节奏统计!JE155)</f>
        <v>0</v>
      </c>
      <c r="KF156" s="28">
        <f>求节点($AT$17:$AT$22,AX$17:AX$22,将星节奏统计!JF155)</f>
        <v>0</v>
      </c>
      <c r="KG156" s="28">
        <f>求节点($AT$17:$AT$22,AY$17:AY$22,将星节奏统计!JG155)</f>
        <v>2.1575315301023551E-4</v>
      </c>
      <c r="KH156" s="28">
        <f>求节点($AT$17:$AT$22,AZ$17:AZ$22,将星节奏统计!JH155)</f>
        <v>3.2362972951534633E-4</v>
      </c>
      <c r="KI156" s="28">
        <f>求节点($AT$17:$AT$22,BA$17:BA$22,将星节奏统计!JI155)</f>
        <v>3.2362972951534633E-4</v>
      </c>
      <c r="KJ156" s="28">
        <f>求节点($AT$17:$AT$22,BB$17:BB$22,将星节奏统计!JJ155)</f>
        <v>4.9034807502325306E-4</v>
      </c>
      <c r="KK156" s="28">
        <f>求节点($AT$17:$AT$22,BC$17:BC$22,将星节奏统计!JK155)</f>
        <v>0</v>
      </c>
      <c r="KL156" s="28">
        <f>求节点($AT$17:$AT$22,BD$17:BD$22,将星节奏统计!JL155)</f>
        <v>3.2362972951534633E-4</v>
      </c>
      <c r="KM156" s="28">
        <f>求节点($AT$17:$AT$22,BE$17:BE$22,将星节奏统计!JM155)</f>
        <v>0</v>
      </c>
      <c r="KN156" s="28">
        <f>求节点($AT$17:$AT$22,BF$17:BF$22,将星节奏统计!JN155)</f>
        <v>0</v>
      </c>
      <c r="KO156" s="28">
        <f>求节点($AT$17:$AT$22,BG$17:BG$22,将星节奏统计!JO155)</f>
        <v>0</v>
      </c>
      <c r="KP156" s="28">
        <f>求节点($AT$17:$AT$22,BH$17:BH$22,将星节奏统计!JP155)</f>
        <v>0</v>
      </c>
      <c r="KQ156" s="28">
        <f>求节点($AT$17:$AT$22,BI$17:BI$22,将星节奏统计!JQ155)</f>
        <v>0</v>
      </c>
      <c r="KR156" s="28">
        <f>求节点($AT$17:$AT$22,BJ$17:BJ$22,将星节奏统计!JR155)</f>
        <v>0</v>
      </c>
      <c r="KS156" s="28">
        <f>求节点($AT$17:$AT$22,BK$17:BK$22,将星节奏统计!JS155)</f>
        <v>0</v>
      </c>
      <c r="KT156" s="28">
        <f>求节点($AT$17:$AT$22,BL$17:BL$22,将星节奏统计!JT155)</f>
        <v>0</v>
      </c>
      <c r="KU156" s="28">
        <f>求节点($AT$17:$AT$22,BM$17:BM$22,将星节奏统计!JU155)</f>
        <v>0</v>
      </c>
      <c r="KV156" s="28">
        <f>求节点($AT$17:$AT$22,BN$17:BN$22,将星节奏统计!JV155)</f>
        <v>0</v>
      </c>
      <c r="KW156" s="28">
        <f>求节点($AT$17:$AT$22,BO$17:BO$22,将星节奏统计!JW155)</f>
        <v>0</v>
      </c>
      <c r="KX156" s="28">
        <f>求节点($AT$5:$AT$10,AV$5:AV$10,将星节奏统计!KA155)</f>
        <v>0.1</v>
      </c>
      <c r="KY156" s="28">
        <f>求节点($AT$5:$AT$10,AW$5:AW$10,将星节奏统计!KB155)</f>
        <v>0.1</v>
      </c>
      <c r="KZ156" s="28">
        <f>求节点($AT$5:$AT$10,AX$5:AX$10,将星节奏统计!KC155)</f>
        <v>0.1</v>
      </c>
      <c r="LA156" s="28">
        <f>求节点($AT$5:$AT$10,AY$5:AY$10,将星节奏统计!KD155)</f>
        <v>0</v>
      </c>
      <c r="LB156" s="28">
        <f>求节点($AT$5:$AT$10,AZ$5:AZ$10,将星节奏统计!KE155)</f>
        <v>0</v>
      </c>
      <c r="LC156" s="28">
        <f>求节点($AT$5:$AT$10,BA$5:BA$10,将星节奏统计!KF155)</f>
        <v>0</v>
      </c>
      <c r="LD156" s="28">
        <f>求节点($AT$5:$AT$10,BB$5:BB$10,将星节奏统计!KG155)</f>
        <v>0</v>
      </c>
      <c r="LE156" s="28">
        <f>求节点($AT$5:$AT$10,BC$5:BC$10,将星节奏统计!KH155)</f>
        <v>0</v>
      </c>
      <c r="LF156" s="28">
        <f>求节点($AT$5:$AT$10,BD$5:BD$10,将星节奏统计!KI155)</f>
        <v>0</v>
      </c>
      <c r="LG156" s="28">
        <f>求节点($AT$5:$AT$10,BE$5:BE$10,将星节奏统计!KJ155)</f>
        <v>0</v>
      </c>
      <c r="LH156" s="28">
        <f>求节点($AT$5:$AT$10,BF$5:BF$10,将星节奏统计!KK155)</f>
        <v>0</v>
      </c>
      <c r="LI156" s="28">
        <f>求节点($AT$5:$AT$10,BG$5:BG$10,将星节奏统计!KL155)</f>
        <v>0</v>
      </c>
      <c r="LJ156" s="28">
        <f>求节点($AT$5:$AT$10,BH$5:BH$10,将星节奏统计!KM155)</f>
        <v>0</v>
      </c>
      <c r="LK156" s="28">
        <f>求节点($AT$5:$AT$10,BI$5:BI$10,将星节奏统计!KN155)</f>
        <v>0</v>
      </c>
      <c r="LL156" s="28">
        <f>求节点($AT$5:$AT$10,BJ$5:BJ$10,将星节奏统计!KO155)</f>
        <v>0</v>
      </c>
      <c r="LM156" s="28">
        <f>求节点($AT$5:$AT$10,BK$5:BK$10,将星节奏统计!KP155)</f>
        <v>0</v>
      </c>
      <c r="LN156" s="28">
        <f>求节点($AT$5:$AT$10,BL$5:BL$10,将星节奏统计!KQ155)</f>
        <v>0.9</v>
      </c>
      <c r="LO156" s="28">
        <f>求节点($AT$5:$AT$10,BM$5:BM$10,将星节奏统计!KR155)</f>
        <v>0.9</v>
      </c>
      <c r="LP156" s="28">
        <f>求节点($AT$5:$AT$10,BN$5:BN$10,将星节奏统计!KS155)</f>
        <v>0.6</v>
      </c>
      <c r="LQ156" s="28">
        <f>求节点($AT$5:$AT$10,BO$5:BO$10,将星节奏统计!KT155)</f>
        <v>0</v>
      </c>
      <c r="LR156" s="28">
        <f>求节点($AT$5:$AT$10,BP$5:BP$10,将星节奏统计!KU155)</f>
        <v>0.9</v>
      </c>
      <c r="LS156" s="28">
        <f>求节点($AT$5:$AT$10,BQ$5:BQ$10,将星节奏统计!KV155)</f>
        <v>0.6</v>
      </c>
      <c r="LT156" s="28">
        <f>求节点($AT$5:$AT$10,BR$5:BR$10,将星节奏统计!KW155)</f>
        <v>0.9</v>
      </c>
      <c r="LU156" s="28">
        <f>求节点($AT$5:$AT$10,BS$5:BS$10,将星节奏统计!KX155)</f>
        <v>0</v>
      </c>
      <c r="LV156" s="28">
        <f>求节点($AT$5:$AT$10,BT$5:BT$10,将星节奏统计!KY155)</f>
        <v>0.6</v>
      </c>
      <c r="LW156" s="28">
        <f>求节点($AT$5:$AT$10,BU$5:BU$10,将星节奏统计!KZ155)</f>
        <v>0.1</v>
      </c>
      <c r="LX156" s="28">
        <f>求节点($AT$5:$AT$10,BV$5:BV$10,将星节奏统计!LA155)</f>
        <v>0.6</v>
      </c>
      <c r="LY156" s="28">
        <f>求节点($AT$5:$AT$10,BW$5:BW$10,将星节奏统计!LB155)</f>
        <v>0.5</v>
      </c>
      <c r="LZ156" s="28">
        <f>求节点($AT$5:$AT$10,BX$5:BX$10,将星节奏统计!LC155)</f>
        <v>0.33</v>
      </c>
      <c r="MA156" s="28">
        <f>求节点($AT$5:$AT$10,BY$5:BY$10,将星节奏统计!LD155)</f>
        <v>0.5</v>
      </c>
      <c r="MB156" s="28">
        <f>求节点($AT$5:$AT$10,BZ$5:BZ$10,将星节奏统计!LE155)</f>
        <v>0.33</v>
      </c>
      <c r="MC156" s="28">
        <f>求节点($AT$5:$AT$10,CA$5:CA$10,将星节奏统计!LF155)</f>
        <v>0.6</v>
      </c>
      <c r="MD156" s="28">
        <f>求节点($AT$5:$AT$10,CB$5:CB$10,将星节奏统计!LG155)</f>
        <v>0.6</v>
      </c>
      <c r="ME156" s="28">
        <f>求节点($AT$5:$AT$10,CC$5:CC$10,将星节奏统计!LH155)</f>
        <v>0.6</v>
      </c>
      <c r="MF156" s="28">
        <f>求节点($AT$5:$AT$10,CD$5:CD$10,将星节奏统计!LI155)</f>
        <v>0.6</v>
      </c>
      <c r="MG156" s="28">
        <f>求节点($AT$5:$AT$10,CE$5:CE$10,将星节奏统计!LJ155)</f>
        <v>0.4</v>
      </c>
      <c r="MH156" s="28">
        <f>求节点($AT$5:$AT$10,CF$5:CF$10,将星节奏统计!LK155)</f>
        <v>0.4</v>
      </c>
      <c r="MI156" s="28">
        <f>求节点($AT$5:$AT$10,CG$5:CG$10,将星节奏统计!LL155)</f>
        <v>0.4</v>
      </c>
      <c r="MJ156" s="28">
        <f>求节点($AT$5:$AT$10,CH$5:CH$10,将星节奏统计!LM155)</f>
        <v>0.4</v>
      </c>
      <c r="MK156" s="28">
        <f>求节点($AT$5:$AT$10,CI$5:CI$10,将星节奏统计!LN155)</f>
        <v>0.5</v>
      </c>
      <c r="ML156" s="28">
        <f>求节点($AT$5:$AT$10,CJ$5:CJ$10,将星节奏统计!LO155)</f>
        <v>0.33</v>
      </c>
      <c r="MM156" s="28">
        <f>求节点($AT$5:$AT$10,CK$5:CK$10,将星节奏统计!LP155)</f>
        <v>0</v>
      </c>
      <c r="MN156" s="28">
        <f>求节点($AT$5:$AT$10,CL$5:CL$10,将星节奏统计!LQ155)</f>
        <v>0</v>
      </c>
      <c r="MO156" s="28">
        <f>求节点($AT$5:$AT$10,CM$5:CM$10,将星节奏统计!LR155)</f>
        <v>0</v>
      </c>
      <c r="MP156" s="28">
        <f>求节点($AT$5:$AT$10,CN$5:CN$10,将星节奏统计!LS155)</f>
        <v>0</v>
      </c>
      <c r="MQ156" s="28">
        <f>求节点($AT$5:$AT$10,CO$5:CO$10,将星节奏统计!LT155)</f>
        <v>0</v>
      </c>
      <c r="MR156" s="28">
        <f>求节点($AT$5:$AT$10,CP$5:CP$10,将星节奏统计!LU155)</f>
        <v>0</v>
      </c>
      <c r="MS156" s="28">
        <f>求节点($AT$5:$AT$10,CQ$5:CQ$10,将星节奏统计!LV155)</f>
        <v>0</v>
      </c>
      <c r="MT156" s="28">
        <f>求节点($AT$5:$AT$10,CR$5:CR$10,将星节奏统计!LW155)</f>
        <v>0</v>
      </c>
      <c r="MU156" s="28">
        <f>求节点($AT$5:$AT$10,CS$5:CS$10,将星节奏统计!LX155)</f>
        <v>0</v>
      </c>
      <c r="MV156" s="28">
        <f>求节点($AT$17:$AT$22,AV$17:AV$22,将星节奏统计!MA155)</f>
        <v>0</v>
      </c>
      <c r="MW156" s="28">
        <f>求节点($AT$17:$AT$22,AW$17:AW$22,将星节奏统计!MB155)</f>
        <v>0</v>
      </c>
      <c r="MX156" s="28">
        <f>求节点($AT$17:$AT$22,AX$17:AX$22,将星节奏统计!MC155)</f>
        <v>0</v>
      </c>
      <c r="MY156" s="28">
        <f>求节点($AT$17:$AT$22,AY$17:AY$22,将星节奏统计!MD155)</f>
        <v>0</v>
      </c>
      <c r="MZ156" s="28">
        <f>求节点($AT$17:$AT$22,AZ$17:AZ$22,将星节奏统计!ME155)</f>
        <v>0</v>
      </c>
      <c r="NA156" s="28">
        <f>求节点($AT$17:$AT$22,BA$17:BA$22,将星节奏统计!MF155)</f>
        <v>0</v>
      </c>
      <c r="NB156" s="28">
        <f>求节点($AT$17:$AT$22,BB$17:BB$22,将星节奏统计!MG155)</f>
        <v>0</v>
      </c>
      <c r="NC156" s="28">
        <f>求节点($AT$17:$AT$22,BC$17:BC$22,将星节奏统计!MH155)</f>
        <v>0</v>
      </c>
      <c r="ND156" s="28">
        <f>求节点($AT$17:$AT$22,BD$17:BD$22,将星节奏统计!MI155)</f>
        <v>0</v>
      </c>
      <c r="NE156" s="28">
        <f>求节点($AT$17:$AT$22,BE$17:BE$22,将星节奏统计!MJ155)</f>
        <v>0</v>
      </c>
      <c r="NF156" s="28">
        <f>求节点($AT$17:$AT$22,BF$17:BF$22,将星节奏统计!MK155)</f>
        <v>0</v>
      </c>
      <c r="NG156" s="28">
        <f>求节点($AT$17:$AT$22,BG$17:BG$22,将星节奏统计!ML155)</f>
        <v>0</v>
      </c>
      <c r="NH156" s="28">
        <f>求节点($AT$17:$AT$22,BH$17:BH$22,将星节奏统计!MM155)</f>
        <v>0</v>
      </c>
      <c r="NI156" s="28">
        <f>求节点($AT$17:$AT$22,BI$17:BI$22,将星节奏统计!MN155)</f>
        <v>0</v>
      </c>
      <c r="NJ156" s="28">
        <f>求节点($AT$17:$AT$22,BJ$17:BJ$22,将星节奏统计!MO155)</f>
        <v>0</v>
      </c>
      <c r="NK156" s="28">
        <f>求节点($AT$17:$AT$22,BK$17:BK$22,将星节奏统计!MP155)</f>
        <v>0</v>
      </c>
      <c r="NL156" s="28">
        <f>求节点($AT$17:$AT$22,BL$17:BL$22,将星节奏统计!MQ155)</f>
        <v>0</v>
      </c>
      <c r="NM156" s="28">
        <f>求节点($AT$17:$AT$22,BM$17:BM$22,将星节奏统计!MR155)</f>
        <v>0</v>
      </c>
      <c r="NN156" s="28">
        <f>求节点($AT$17:$AT$22,BN$17:BN$22,将星节奏统计!MS155)</f>
        <v>0</v>
      </c>
      <c r="NO156" s="28">
        <f>求节点($AT$17:$AT$22,BO$17:BO$22,将星节奏统计!MT155)</f>
        <v>0</v>
      </c>
      <c r="NP156" s="28">
        <f>求节点($AT$5:$AT$10,AV$5:AV$10,将星节奏统计!MX155)</f>
        <v>0.1</v>
      </c>
      <c r="NQ156" s="28">
        <f>求节点($AT$5:$AT$10,AW$5:AW$10,将星节奏统计!MY155)</f>
        <v>0.1</v>
      </c>
      <c r="NR156" s="28">
        <f>求节点($AT$5:$AT$10,AX$5:AX$10,将星节奏统计!MZ155)</f>
        <v>0.1</v>
      </c>
      <c r="NS156" s="28">
        <f>求节点($AT$5:$AT$10,AY$5:AY$10,将星节奏统计!NA155)</f>
        <v>0</v>
      </c>
      <c r="NT156" s="28">
        <f>求节点($AT$5:$AT$10,AZ$5:AZ$10,将星节奏统计!NB155)</f>
        <v>0</v>
      </c>
      <c r="NU156" s="28">
        <f>求节点($AT$5:$AT$10,BA$5:BA$10,将星节奏统计!NC155)</f>
        <v>0</v>
      </c>
      <c r="NV156" s="28">
        <f>求节点($AT$5:$AT$10,BB$5:BB$10,将星节奏统计!ND155)</f>
        <v>0</v>
      </c>
      <c r="NW156" s="28">
        <f>求节点($AT$5:$AT$10,BC$5:BC$10,将星节奏统计!NE155)</f>
        <v>0</v>
      </c>
      <c r="NX156" s="28">
        <f>求节点($AT$5:$AT$10,BD$5:BD$10,将星节奏统计!NF155)</f>
        <v>0</v>
      </c>
      <c r="NY156" s="28">
        <f>求节点($AT$5:$AT$10,BE$5:BE$10,将星节奏统计!NG155)</f>
        <v>0</v>
      </c>
      <c r="NZ156" s="28">
        <f>求节点($AT$5:$AT$10,BF$5:BF$10,将星节奏统计!NH155)</f>
        <v>0</v>
      </c>
      <c r="OA156" s="28">
        <f>求节点($AT$5:$AT$10,BG$5:BG$10,将星节奏统计!NI155)</f>
        <v>0</v>
      </c>
      <c r="OB156" s="28">
        <f>求节点($AT$5:$AT$10,BH$5:BH$10,将星节奏统计!NJ155)</f>
        <v>0</v>
      </c>
      <c r="OC156" s="28">
        <f>求节点($AT$5:$AT$10,BI$5:BI$10,将星节奏统计!NK155)</f>
        <v>0</v>
      </c>
      <c r="OD156" s="28">
        <f>求节点($AT$5:$AT$10,BJ$5:BJ$10,将星节奏统计!NL155)</f>
        <v>0</v>
      </c>
      <c r="OE156" s="28">
        <f>求节点($AT$5:$AT$10,BK$5:BK$10,将星节奏统计!NM155)</f>
        <v>0</v>
      </c>
      <c r="OF156" s="28">
        <f>求节点($AT$5:$AT$10,BL$5:BL$10,将星节奏统计!NN155)</f>
        <v>0.9</v>
      </c>
      <c r="OG156" s="28">
        <f>求节点($AT$5:$AT$10,BM$5:BM$10,将星节奏统计!NO155)</f>
        <v>0.9</v>
      </c>
      <c r="OH156" s="28">
        <f>求节点($AT$5:$AT$10,BN$5:BN$10,将星节奏统计!NP155)</f>
        <v>0.6</v>
      </c>
      <c r="OI156" s="28">
        <f>求节点($AT$5:$AT$10,BO$5:BO$10,将星节奏统计!NQ155)</f>
        <v>0</v>
      </c>
      <c r="OJ156" s="28">
        <f>求节点($AT$5:$AT$10,BP$5:BP$10,将星节奏统计!NR155)</f>
        <v>0.9</v>
      </c>
      <c r="OK156" s="28">
        <f>求节点($AT$5:$AT$10,BQ$5:BQ$10,将星节奏统计!NS155)</f>
        <v>0.6</v>
      </c>
      <c r="OL156" s="28">
        <f>求节点($AT$5:$AT$10,BR$5:BR$10,将星节奏统计!NT155)</f>
        <v>0.9</v>
      </c>
      <c r="OM156" s="28">
        <f>求节点($AT$5:$AT$10,BS$5:BS$10,将星节奏统计!NU155)</f>
        <v>0</v>
      </c>
      <c r="ON156" s="28">
        <f>求节点($AT$5:$AT$10,BT$5:BT$10,将星节奏统计!NV155)</f>
        <v>0.6</v>
      </c>
      <c r="OO156" s="28">
        <f>求节点($AT$5:$AT$10,BU$5:BU$10,将星节奏统计!NW155)</f>
        <v>0.1</v>
      </c>
      <c r="OP156" s="28">
        <f>求节点($AT$5:$AT$10,BV$5:BV$10,将星节奏统计!NX155)</f>
        <v>0.6</v>
      </c>
      <c r="OQ156" s="28">
        <f>求节点($AT$5:$AT$10,BW$5:BW$10,将星节奏统计!NY155)</f>
        <v>0.5</v>
      </c>
      <c r="OR156" s="28">
        <f>求节点($AT$5:$AT$10,BX$5:BX$10,将星节奏统计!NZ155)</f>
        <v>0.33</v>
      </c>
      <c r="OS156" s="28">
        <f>求节点($AT$5:$AT$10,BY$5:BY$10,将星节奏统计!OA155)</f>
        <v>0.5</v>
      </c>
      <c r="OT156" s="28">
        <f>求节点($AT$5:$AT$10,BZ$5:BZ$10,将星节奏统计!OB155)</f>
        <v>0.33</v>
      </c>
      <c r="OU156" s="28">
        <f>求节点($AT$5:$AT$10,CA$5:CA$10,将星节奏统计!OC155)</f>
        <v>0.6</v>
      </c>
      <c r="OV156" s="28">
        <f>求节点($AT$5:$AT$10,CB$5:CB$10,将星节奏统计!OD155)</f>
        <v>0.6</v>
      </c>
      <c r="OW156" s="28">
        <f>求节点($AT$5:$AT$10,CC$5:CC$10,将星节奏统计!OE155)</f>
        <v>0.6</v>
      </c>
      <c r="OX156" s="28">
        <f>求节点($AT$5:$AT$10,CD$5:CD$10,将星节奏统计!OF155)</f>
        <v>0.6</v>
      </c>
      <c r="OY156" s="28">
        <f>求节点($AT$5:$AT$10,CE$5:CE$10,将星节奏统计!OG155)</f>
        <v>0.4</v>
      </c>
      <c r="OZ156" s="28">
        <f>求节点($AT$5:$AT$10,CF$5:CF$10,将星节奏统计!OH155)</f>
        <v>0.4</v>
      </c>
      <c r="PA156" s="28">
        <f>求节点($AT$5:$AT$10,CG$5:CG$10,将星节奏统计!OI155)</f>
        <v>0.4</v>
      </c>
      <c r="PB156" s="28">
        <f>求节点($AT$5:$AT$10,CH$5:CH$10,将星节奏统计!OJ155)</f>
        <v>0.4</v>
      </c>
      <c r="PC156" s="28">
        <f>求节点($AT$5:$AT$10,CI$5:CI$10,将星节奏统计!OK155)</f>
        <v>0.5</v>
      </c>
      <c r="PD156" s="28">
        <f>求节点($AT$5:$AT$10,CJ$5:CJ$10,将星节奏统计!OL155)</f>
        <v>0.33</v>
      </c>
      <c r="PE156" s="28">
        <f>求节点($AT$5:$AT$10,CK$5:CK$10,将星节奏统计!OM155)</f>
        <v>0</v>
      </c>
      <c r="PF156" s="28">
        <f>求节点($AT$5:$AT$10,CL$5:CL$10,将星节奏统计!ON155)</f>
        <v>0</v>
      </c>
      <c r="PG156" s="28">
        <f>求节点($AT$5:$AT$10,CM$5:CM$10,将星节奏统计!OO155)</f>
        <v>0</v>
      </c>
      <c r="PH156" s="28">
        <f>求节点($AT$5:$AT$10,CN$5:CN$10,将星节奏统计!OP155)</f>
        <v>0</v>
      </c>
      <c r="PI156" s="28">
        <f>求节点($AT$5:$AT$10,CO$5:CO$10,将星节奏统计!OQ155)</f>
        <v>0</v>
      </c>
      <c r="PJ156" s="28">
        <f>求节点($AT$5:$AT$10,CP$5:CP$10,将星节奏统计!OR155)</f>
        <v>0</v>
      </c>
      <c r="PK156" s="28">
        <f>求节点($AT$5:$AT$10,CQ$5:CQ$10,将星节奏统计!OS155)</f>
        <v>0</v>
      </c>
      <c r="PL156" s="28">
        <f>求节点($AT$5:$AT$10,CR$5:CR$10,将星节奏统计!OT155)</f>
        <v>0</v>
      </c>
      <c r="PM156" s="28">
        <f>求节点($AT$5:$AT$10,CS$5:CS$10,将星节奏统计!OU155)</f>
        <v>0</v>
      </c>
      <c r="PN156" s="28">
        <f>求节点($AT$17:$AT$22,AV$17:AV$22,将星节奏统计!OX155)</f>
        <v>0</v>
      </c>
      <c r="PO156" s="28">
        <f>求节点($AT$17:$AT$22,AW$17:AW$22,将星节奏统计!OY155)</f>
        <v>0</v>
      </c>
      <c r="PP156" s="28">
        <f>求节点($AT$17:$AT$22,AX$17:AX$22,将星节奏统计!OZ155)</f>
        <v>0</v>
      </c>
      <c r="PQ156" s="28">
        <f>求节点($AT$17:$AT$22,AY$17:AY$22,将星节奏统计!PA155)</f>
        <v>2.3098278734036415E-4</v>
      </c>
      <c r="PR156" s="28">
        <f>求节点($AT$17:$AT$22,AZ$17:AZ$22,将星节奏统计!PB155)</f>
        <v>3.4647418101054969E-4</v>
      </c>
      <c r="PS156" s="28">
        <f>求节点($AT$17:$AT$22,BA$17:BA$22,将星节奏统计!PC155)</f>
        <v>3.4647418101054969E-4</v>
      </c>
      <c r="PT156" s="28">
        <f>求节点($AT$17:$AT$22,BB$17:BB$22,将星节奏统计!PD155)</f>
        <v>5.2496088031901353E-4</v>
      </c>
      <c r="PU156" s="28">
        <f>求节点($AT$17:$AT$22,BC$17:BC$22,将星节奏统计!PE155)</f>
        <v>0</v>
      </c>
      <c r="PV156" s="28">
        <f>求节点($AT$17:$AT$22,BD$17:BD$22,将星节奏统计!PF155)</f>
        <v>3.4647418101054969E-4</v>
      </c>
      <c r="PW156" s="28">
        <f>求节点($AT$17:$AT$22,BE$17:BE$22,将星节奏统计!PG155)</f>
        <v>0</v>
      </c>
      <c r="PX156" s="28">
        <f>求节点($AT$17:$AT$22,BF$17:BF$22,将星节奏统计!PH155)</f>
        <v>0</v>
      </c>
      <c r="PY156" s="28">
        <f>求节点($AT$17:$AT$22,BG$17:BG$22,将星节奏统计!PI155)</f>
        <v>0</v>
      </c>
      <c r="PZ156" s="28">
        <f>求节点($AT$17:$AT$22,BH$17:BH$22,将星节奏统计!PJ155)</f>
        <v>0</v>
      </c>
      <c r="QA156" s="28">
        <f>求节点($AT$17:$AT$22,BI$17:BI$22,将星节奏统计!PK155)</f>
        <v>0</v>
      </c>
      <c r="QB156" s="28">
        <f>求节点($AT$17:$AT$22,BJ$17:BJ$22,将星节奏统计!PL155)</f>
        <v>0</v>
      </c>
      <c r="QC156" s="28">
        <f>求节点($AT$17:$AT$22,BK$17:BK$22,将星节奏统计!PM155)</f>
        <v>0</v>
      </c>
      <c r="QD156" s="28">
        <f>求节点($AT$17:$AT$22,BL$17:BL$22,将星节奏统计!PN155)</f>
        <v>0</v>
      </c>
      <c r="QE156" s="28">
        <f>求节点($AT$17:$AT$22,BM$17:BM$22,将星节奏统计!PO155)</f>
        <v>0</v>
      </c>
      <c r="QF156" s="28">
        <f>求节点($AT$17:$AT$22,BN$17:BN$22,将星节奏统计!PP155)</f>
        <v>0</v>
      </c>
      <c r="QG156" s="28">
        <f>求节点($AT$17:$AT$22,BO$17:BO$22,将星节奏统计!PQ155)</f>
        <v>0</v>
      </c>
      <c r="QJ156" s="3">
        <v>152</v>
      </c>
      <c r="QK156" s="28">
        <f t="shared" ca="1" si="80"/>
        <v>1.5</v>
      </c>
      <c r="QL156" s="28">
        <f t="shared" ca="1" si="80"/>
        <v>1.5</v>
      </c>
      <c r="QM156" s="28">
        <f t="shared" ca="1" si="80"/>
        <v>1.5</v>
      </c>
      <c r="QN156" s="28">
        <f t="shared" ca="1" si="80"/>
        <v>1.5</v>
      </c>
      <c r="QO156" s="28">
        <f t="shared" ca="1" si="80"/>
        <v>1.5</v>
      </c>
      <c r="QP156" s="28">
        <f t="shared" ca="1" si="81"/>
        <v>1.5</v>
      </c>
      <c r="QQ156" s="28">
        <f t="shared" ca="1" si="81"/>
        <v>1.5</v>
      </c>
      <c r="QR156" s="28">
        <f t="shared" ca="1" si="81"/>
        <v>1.5</v>
      </c>
      <c r="QS156" s="28">
        <f t="shared" ca="1" si="81"/>
        <v>1.5</v>
      </c>
      <c r="QT156" s="28">
        <f t="shared" ca="1" si="81"/>
        <v>1.5</v>
      </c>
      <c r="QU156" s="28">
        <f t="shared" ca="1" si="82"/>
        <v>0.1</v>
      </c>
      <c r="QV156" s="28">
        <f t="shared" ca="1" si="82"/>
        <v>0.1</v>
      </c>
      <c r="QW156" s="28">
        <f t="shared" ca="1" si="82"/>
        <v>0.1</v>
      </c>
      <c r="QX156" s="28">
        <f t="shared" ca="1" si="82"/>
        <v>0.1</v>
      </c>
      <c r="QY156" s="28">
        <f t="shared" ca="1" si="82"/>
        <v>0.1</v>
      </c>
      <c r="QZ156" s="28">
        <f t="shared" ca="1" si="83"/>
        <v>1</v>
      </c>
      <c r="RA156" s="28">
        <f t="shared" ca="1" si="83"/>
        <v>1</v>
      </c>
      <c r="RB156" s="28">
        <f t="shared" ca="1" si="83"/>
        <v>1</v>
      </c>
      <c r="RC156" s="28">
        <f t="shared" ca="1" si="83"/>
        <v>1</v>
      </c>
      <c r="RD156" s="28">
        <f t="shared" ca="1" si="83"/>
        <v>1</v>
      </c>
      <c r="RE156" s="28">
        <f t="shared" ca="1" si="84"/>
        <v>0.99</v>
      </c>
      <c r="RF156" s="28">
        <f t="shared" ca="1" si="84"/>
        <v>0.99</v>
      </c>
      <c r="RG156" s="28">
        <f t="shared" ca="1" si="84"/>
        <v>0.99</v>
      </c>
      <c r="RH156" s="28">
        <f t="shared" ca="1" si="84"/>
        <v>0.99</v>
      </c>
      <c r="RI156" s="28">
        <f t="shared" ca="1" si="84"/>
        <v>0.99</v>
      </c>
      <c r="RJ156" s="28">
        <f t="shared" ca="1" si="85"/>
        <v>3.3834017176604531E-4</v>
      </c>
      <c r="RK156" s="28">
        <f t="shared" ca="1" si="85"/>
        <v>0</v>
      </c>
      <c r="RL156" s="28">
        <f t="shared" ca="1" si="85"/>
        <v>3.3834017176604531E-4</v>
      </c>
      <c r="RM156" s="28">
        <f t="shared" ca="1" si="85"/>
        <v>0</v>
      </c>
      <c r="RN156" s="28">
        <f t="shared" ca="1" si="85"/>
        <v>3.6222300742011927E-4</v>
      </c>
      <c r="RO156" s="28">
        <f t="shared" ca="1" si="86"/>
        <v>3.2362972951534633E-4</v>
      </c>
      <c r="RP156" s="28">
        <f t="shared" ca="1" si="86"/>
        <v>0</v>
      </c>
      <c r="RQ156" s="28">
        <f t="shared" ca="1" si="86"/>
        <v>3.2362972951534633E-4</v>
      </c>
      <c r="RR156" s="28">
        <f t="shared" ca="1" si="86"/>
        <v>0</v>
      </c>
      <c r="RS156" s="28">
        <f t="shared" ca="1" si="86"/>
        <v>3.4647418101054969E-4</v>
      </c>
      <c r="RT156" s="28">
        <f t="shared" ca="1" si="87"/>
        <v>0.1</v>
      </c>
      <c r="RU156" s="28">
        <f t="shared" ca="1" si="87"/>
        <v>0.1</v>
      </c>
      <c r="RV156" s="28">
        <f t="shared" ca="1" si="87"/>
        <v>0.1</v>
      </c>
      <c r="RW156" s="28">
        <f t="shared" ca="1" si="87"/>
        <v>0.1</v>
      </c>
      <c r="RX156" s="28">
        <f t="shared" ca="1" si="87"/>
        <v>0.1</v>
      </c>
      <c r="RY156" s="28">
        <f t="shared" ca="1" si="88"/>
        <v>0.2</v>
      </c>
      <c r="RZ156" s="28">
        <f t="shared" ca="1" si="88"/>
        <v>0.2</v>
      </c>
      <c r="SA156" s="28">
        <f t="shared" ca="1" si="88"/>
        <v>0.2</v>
      </c>
      <c r="SB156" s="28">
        <f t="shared" ca="1" si="88"/>
        <v>0.2</v>
      </c>
      <c r="SC156" s="28">
        <f t="shared" ca="1" si="88"/>
        <v>0.2</v>
      </c>
    </row>
    <row r="157" spans="46:497" x14ac:dyDescent="0.2">
      <c r="AU157" s="28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U157" s="3">
        <v>153</v>
      </c>
      <c r="CV157" s="28">
        <f>求节点($AT$5:$AT$10,AV$5:AV$10,将星节奏统计!BJ156)</f>
        <v>0.1</v>
      </c>
      <c r="CW157" s="28">
        <f>求节点($AT$5:$AT$10,AW$5:AW$10,将星节奏统计!BK156)</f>
        <v>0.1</v>
      </c>
      <c r="CX157" s="28">
        <f>求节点($AT$5:$AT$10,AX$5:AX$10,将星节奏统计!BL156)</f>
        <v>0.1</v>
      </c>
      <c r="CY157" s="28">
        <f>求节点($AT$5:$AT$10,AY$5:AY$10,将星节奏统计!BM156)</f>
        <v>0</v>
      </c>
      <c r="CZ157" s="28">
        <f>求节点($AT$5:$AT$10,AZ$5:AZ$10,将星节奏统计!BN156)</f>
        <v>0</v>
      </c>
      <c r="DA157" s="28">
        <f>求节点($AT$5:$AT$10,BA$5:BA$10,将星节奏统计!BO156)</f>
        <v>0</v>
      </c>
      <c r="DB157" s="28">
        <f>求节点($AT$5:$AT$10,BB$5:BB$10,将星节奏统计!BP156)</f>
        <v>0</v>
      </c>
      <c r="DC157" s="28">
        <f>求节点($AT$5:$AT$10,BC$5:BC$10,将星节奏统计!BQ156)</f>
        <v>0</v>
      </c>
      <c r="DD157" s="28">
        <f>求节点($AT$5:$AT$10,BD$5:BD$10,将星节奏统计!BR156)</f>
        <v>0</v>
      </c>
      <c r="DE157" s="28">
        <f>求节点($AT$5:$AT$10,BE$5:BE$10,将星节奏统计!BS156)</f>
        <v>0</v>
      </c>
      <c r="DF157" s="28">
        <f>求节点($AT$5:$AT$10,BF$5:BF$10,将星节奏统计!BT156)</f>
        <v>0</v>
      </c>
      <c r="DG157" s="28">
        <f>求节点($AT$5:$AT$10,BG$5:BG$10,将星节奏统计!BU156)</f>
        <v>0</v>
      </c>
      <c r="DH157" s="28">
        <f>求节点($AT$5:$AT$10,BH$5:BH$10,将星节奏统计!BV156)</f>
        <v>0</v>
      </c>
      <c r="DI157" s="28">
        <f>求节点($AT$5:$AT$10,BI$5:BI$10,将星节奏统计!BW156)</f>
        <v>0</v>
      </c>
      <c r="DJ157" s="28">
        <f>求节点($AT$5:$AT$10,BJ$5:BJ$10,将星节奏统计!BX156)</f>
        <v>0</v>
      </c>
      <c r="DK157" s="28">
        <f>求节点($AT$5:$AT$10,BK$5:BK$10,将星节奏统计!BY156)</f>
        <v>0</v>
      </c>
      <c r="DL157" s="28">
        <f>求节点($AT$5:$AT$10,BL$5:BL$10,将星节奏统计!BZ156)</f>
        <v>0.9</v>
      </c>
      <c r="DM157" s="28">
        <f>求节点($AT$5:$AT$10,BM$5:BM$10,将星节奏统计!CA156)</f>
        <v>0.9</v>
      </c>
      <c r="DN157" s="28">
        <f>求节点($AT$5:$AT$10,BN$5:BN$10,将星节奏统计!CB156)</f>
        <v>0.6</v>
      </c>
      <c r="DO157" s="28">
        <f>求节点($AT$5:$AT$10,BO$5:BO$10,将星节奏统计!CC156)</f>
        <v>0</v>
      </c>
      <c r="DP157" s="28">
        <f>求节点($AT$5:$AT$10,BP$5:BP$10,将星节奏统计!CD156)</f>
        <v>0.9</v>
      </c>
      <c r="DQ157" s="28">
        <f>求节点($AT$5:$AT$10,BQ$5:BQ$10,将星节奏统计!CE156)</f>
        <v>0.6</v>
      </c>
      <c r="DR157" s="28">
        <f>求节点($AT$5:$AT$10,BR$5:BR$10,将星节奏统计!CF156)</f>
        <v>0.9</v>
      </c>
      <c r="DS157" s="28">
        <f>求节点($AT$5:$AT$10,BS$5:BS$10,将星节奏统计!CG156)</f>
        <v>0</v>
      </c>
      <c r="DT157" s="28">
        <f>求节点($AT$5:$AT$10,BT$5:BT$10,将星节奏统计!CH156)</f>
        <v>0.6</v>
      </c>
      <c r="DU157" s="28">
        <f>求节点($AT$5:$AT$10,BU$5:BU$10,将星节奏统计!CI156)</f>
        <v>0.1</v>
      </c>
      <c r="DV157" s="28">
        <f>求节点($AT$5:$AT$10,BV$5:BV$10,将星节奏统计!CJ156)</f>
        <v>0.6</v>
      </c>
      <c r="DW157" s="28">
        <f>求节点($AT$5:$AT$10,BW$5:BW$10,将星节奏统计!CK156)</f>
        <v>0.5</v>
      </c>
      <c r="DX157" s="28">
        <f>求节点($AT$5:$AT$10,BX$5:BX$10,将星节奏统计!CL156)</f>
        <v>0.33</v>
      </c>
      <c r="DY157" s="28">
        <f>求节点($AT$5:$AT$10,BY$5:BY$10,将星节奏统计!CM156)</f>
        <v>0.5</v>
      </c>
      <c r="DZ157" s="28">
        <f>求节点($AT$5:$AT$10,BZ$5:BZ$10,将星节奏统计!CN156)</f>
        <v>0.33</v>
      </c>
      <c r="EA157" s="28">
        <f>求节点($AT$5:$AT$10,CA$5:CA$10,将星节奏统计!CO156)</f>
        <v>0.6</v>
      </c>
      <c r="EB157" s="28">
        <f>求节点($AT$5:$AT$10,CB$5:CB$10,将星节奏统计!CP156)</f>
        <v>0.6</v>
      </c>
      <c r="EC157" s="28">
        <f>求节点($AT$5:$AT$10,CC$5:CC$10,将星节奏统计!CQ156)</f>
        <v>0.6</v>
      </c>
      <c r="ED157" s="28">
        <f>求节点($AT$5:$AT$10,CD$5:CD$10,将星节奏统计!CR156)</f>
        <v>0.6</v>
      </c>
      <c r="EE157" s="28">
        <f>求节点($AT$5:$AT$10,CE$5:CE$10,将星节奏统计!CS156)</f>
        <v>0.4</v>
      </c>
      <c r="EF157" s="28">
        <f>求节点($AT$5:$AT$10,CF$5:CF$10,将星节奏统计!CT156)</f>
        <v>0.4</v>
      </c>
      <c r="EG157" s="28">
        <f>求节点($AT$5:$AT$10,CG$5:CG$10,将星节奏统计!CU156)</f>
        <v>0.4</v>
      </c>
      <c r="EH157" s="28">
        <f>求节点($AT$5:$AT$10,CH$5:CH$10,将星节奏统计!CV156)</f>
        <v>0.4</v>
      </c>
      <c r="EI157" s="28">
        <f>求节点($AT$5:$AT$10,CI$5:CI$10,将星节奏统计!CW156)</f>
        <v>0.5</v>
      </c>
      <c r="EJ157" s="28">
        <f>求节点($AT$5:$AT$10,CJ$5:CJ$10,将星节奏统计!CX156)</f>
        <v>0.33</v>
      </c>
      <c r="EK157" s="28">
        <f>求节点($AT$5:$AT$10,CK$5:CK$10,将星节奏统计!CY156)</f>
        <v>0</v>
      </c>
      <c r="EL157" s="28">
        <f>求节点($AT$5:$AT$10,CL$5:CL$10,将星节奏统计!CZ156)</f>
        <v>0</v>
      </c>
      <c r="EM157" s="28">
        <f>求节点($AT$5:$AT$10,CM$5:CM$10,将星节奏统计!DA156)</f>
        <v>0</v>
      </c>
      <c r="EN157" s="28">
        <f>求节点($AT$5:$AT$10,CN$5:CN$10,将星节奏统计!DB156)</f>
        <v>0</v>
      </c>
      <c r="EO157" s="28">
        <f>求节点($AT$5:$AT$10,CO$5:CO$10,将星节奏统计!DC156)</f>
        <v>0</v>
      </c>
      <c r="EP157" s="28">
        <f>求节点($AT$5:$AT$10,CP$5:CP$10,将星节奏统计!DD156)</f>
        <v>0</v>
      </c>
      <c r="EQ157" s="28">
        <f>求节点($AT$5:$AT$10,CQ$5:CQ$10,将星节奏统计!DE156)</f>
        <v>0</v>
      </c>
      <c r="ER157" s="28">
        <f>求节点($AT$5:$AT$10,CR$5:CR$10,将星节奏统计!DF156)</f>
        <v>0</v>
      </c>
      <c r="ES157" s="28">
        <f>求节点($AT$5:$AT$10,CS$5:CS$10,将星节奏统计!DG156)</f>
        <v>0</v>
      </c>
      <c r="ET157" s="28">
        <f>求节点($AT$17:$AT$22,AV$17:AV$22,将星节奏统计!DJ156)</f>
        <v>0</v>
      </c>
      <c r="EU157" s="28">
        <f>求节点($AT$17:$AT$22,AW$17:AW$22,将星节奏统计!DK156)</f>
        <v>0</v>
      </c>
      <c r="EV157" s="28">
        <f>求节点($AT$17:$AT$22,AX$17:AX$22,将星节奏统计!DL156)</f>
        <v>0</v>
      </c>
      <c r="EW157" s="28">
        <f>求节点($AT$17:$AT$22,AY$17:AY$22,将星节奏统计!DM156)</f>
        <v>2.1575315301023551E-4</v>
      </c>
      <c r="EX157" s="28">
        <f>求节点($AT$17:$AT$22,AZ$17:AZ$22,将星节奏统计!DN156)</f>
        <v>3.2362972951534633E-4</v>
      </c>
      <c r="EY157" s="28">
        <f>求节点($AT$17:$AT$22,BA$17:BA$22,将星节奏统计!DO156)</f>
        <v>3.2362972951534633E-4</v>
      </c>
      <c r="EZ157" s="28">
        <f>求节点($AT$17:$AT$22,BB$17:BB$22,将星节奏统计!DP156)</f>
        <v>4.9034807502325306E-4</v>
      </c>
      <c r="FA157" s="28">
        <f>求节点($AT$17:$AT$22,BC$17:BC$22,将星节奏统计!DQ156)</f>
        <v>0</v>
      </c>
      <c r="FB157" s="28">
        <f>求节点($AT$17:$AT$22,BD$17:BD$22,将星节奏统计!DR156)</f>
        <v>3.2362972951534633E-4</v>
      </c>
      <c r="FC157" s="28">
        <f>求节点($AT$17:$AT$22,BE$17:BE$22,将星节奏统计!DS156)</f>
        <v>0</v>
      </c>
      <c r="FD157" s="28">
        <f>求节点($AT$17:$AT$22,BF$17:BF$22,将星节奏统计!DT156)</f>
        <v>0</v>
      </c>
      <c r="FE157" s="28">
        <f>求节点($AT$17:$AT$22,BG$17:BG$22,将星节奏统计!DU156)</f>
        <v>0</v>
      </c>
      <c r="FF157" s="28">
        <f>求节点($AT$17:$AT$22,BH$17:BH$22,将星节奏统计!DV156)</f>
        <v>0</v>
      </c>
      <c r="FG157" s="28">
        <f>求节点($AT$17:$AT$22,BI$17:BI$22,将星节奏统计!DW156)</f>
        <v>0</v>
      </c>
      <c r="FH157" s="28">
        <f>求节点($AT$17:$AT$22,BJ$17:BJ$22,将星节奏统计!DX156)</f>
        <v>0</v>
      </c>
      <c r="FI157" s="28">
        <f>求节点($AT$17:$AT$22,BK$17:BK$22,将星节奏统计!DY156)</f>
        <v>0</v>
      </c>
      <c r="FJ157" s="28">
        <f>求节点($AT$17:$AT$22,BL$17:BL$22,将星节奏统计!DZ156)</f>
        <v>0</v>
      </c>
      <c r="FK157" s="28">
        <f>求节点($AT$17:$AT$22,BM$17:BM$22,将星节奏统计!EA156)</f>
        <v>0</v>
      </c>
      <c r="FL157" s="28">
        <f>求节点($AT$17:$AT$22,BN$17:BN$22,将星节奏统计!EB156)</f>
        <v>0</v>
      </c>
      <c r="FM157" s="28">
        <f>求节点($AT$17:$AT$22,BO$17:BO$22,将星节奏统计!EC156)</f>
        <v>0</v>
      </c>
      <c r="FN157" s="28">
        <f>求节点($AT$5:$AT$10,AV$5:AV$10,将星节奏统计!EG156)</f>
        <v>0.1</v>
      </c>
      <c r="FO157" s="28">
        <f>求节点($AT$5:$AT$10,AW$5:AW$10,将星节奏统计!EH156)</f>
        <v>0.1</v>
      </c>
      <c r="FP157" s="28">
        <f>求节点($AT$5:$AT$10,AX$5:AX$10,将星节奏统计!EI156)</f>
        <v>0.1</v>
      </c>
      <c r="FQ157" s="28">
        <f>求节点($AT$5:$AT$10,AY$5:AY$10,将星节奏统计!EJ156)</f>
        <v>0</v>
      </c>
      <c r="FR157" s="28">
        <f>求节点($AT$5:$AT$10,AZ$5:AZ$10,将星节奏统计!EK156)</f>
        <v>0</v>
      </c>
      <c r="FS157" s="28">
        <f>求节点($AT$5:$AT$10,BA$5:BA$10,将星节奏统计!EL156)</f>
        <v>0</v>
      </c>
      <c r="FT157" s="28">
        <f>求节点($AT$5:$AT$10,BB$5:BB$10,将星节奏统计!EM156)</f>
        <v>0</v>
      </c>
      <c r="FU157" s="28">
        <f>求节点($AT$5:$AT$10,BC$5:BC$10,将星节奏统计!EN156)</f>
        <v>0</v>
      </c>
      <c r="FV157" s="28">
        <f>求节点($AT$5:$AT$10,BD$5:BD$10,将星节奏统计!EO156)</f>
        <v>0</v>
      </c>
      <c r="FW157" s="28">
        <f>求节点($AT$5:$AT$10,BE$5:BE$10,将星节奏统计!EP156)</f>
        <v>0</v>
      </c>
      <c r="FX157" s="28">
        <f>求节点($AT$5:$AT$10,BF$5:BF$10,将星节奏统计!EQ156)</f>
        <v>0</v>
      </c>
      <c r="FY157" s="28">
        <f>求节点($AT$5:$AT$10,BG$5:BG$10,将星节奏统计!ER156)</f>
        <v>0</v>
      </c>
      <c r="FZ157" s="28">
        <f>求节点($AT$5:$AT$10,BH$5:BH$10,将星节奏统计!ES156)</f>
        <v>0</v>
      </c>
      <c r="GA157" s="28">
        <f>求节点($AT$5:$AT$10,BI$5:BI$10,将星节奏统计!ET156)</f>
        <v>0</v>
      </c>
      <c r="GB157" s="28">
        <f>求节点($AT$5:$AT$10,BJ$5:BJ$10,将星节奏统计!EU156)</f>
        <v>0</v>
      </c>
      <c r="GC157" s="28">
        <f>求节点($AT$5:$AT$10,BK$5:BK$10,将星节奏统计!EV156)</f>
        <v>0</v>
      </c>
      <c r="GD157" s="28">
        <f>求节点($AT$5:$AT$10,BL$5:BL$10,将星节奏统计!EW156)</f>
        <v>0.9</v>
      </c>
      <c r="GE157" s="28">
        <f>求节点($AT$5:$AT$10,BM$5:BM$10,将星节奏统计!EX156)</f>
        <v>0.9</v>
      </c>
      <c r="GF157" s="28">
        <f>求节点($AT$5:$AT$10,BN$5:BN$10,将星节奏统计!EY156)</f>
        <v>0.6</v>
      </c>
      <c r="GG157" s="28">
        <f>求节点($AT$5:$AT$10,BO$5:BO$10,将星节奏统计!EZ156)</f>
        <v>0</v>
      </c>
      <c r="GH157" s="28">
        <f>求节点($AT$5:$AT$10,BP$5:BP$10,将星节奏统计!FA156)</f>
        <v>0.9</v>
      </c>
      <c r="GI157" s="28">
        <f>求节点($AT$5:$AT$10,BQ$5:BQ$10,将星节奏统计!FB156)</f>
        <v>0.6</v>
      </c>
      <c r="GJ157" s="28">
        <f>求节点($AT$5:$AT$10,BR$5:BR$10,将星节奏统计!FC156)</f>
        <v>0.9</v>
      </c>
      <c r="GK157" s="28">
        <f>求节点($AT$5:$AT$10,BS$5:BS$10,将星节奏统计!FD156)</f>
        <v>0</v>
      </c>
      <c r="GL157" s="28">
        <f>求节点($AT$5:$AT$10,BT$5:BT$10,将星节奏统计!FE156)</f>
        <v>0.6</v>
      </c>
      <c r="GM157" s="28">
        <f>求节点($AT$5:$AT$10,BU$5:BU$10,将星节奏统计!FF156)</f>
        <v>0.1</v>
      </c>
      <c r="GN157" s="28">
        <f>求节点($AT$5:$AT$10,BV$5:BV$10,将星节奏统计!FG156)</f>
        <v>0.6</v>
      </c>
      <c r="GO157" s="28">
        <f>求节点($AT$5:$AT$10,BW$5:BW$10,将星节奏统计!FH156)</f>
        <v>0.5</v>
      </c>
      <c r="GP157" s="28">
        <f>求节点($AT$5:$AT$10,BX$5:BX$10,将星节奏统计!FI156)</f>
        <v>0.33</v>
      </c>
      <c r="GQ157" s="28">
        <f>求节点($AT$5:$AT$10,BY$5:BY$10,将星节奏统计!FJ156)</f>
        <v>0.5</v>
      </c>
      <c r="GR157" s="28">
        <f>求节点($AT$5:$AT$10,BZ$5:BZ$10,将星节奏统计!FK156)</f>
        <v>0.33</v>
      </c>
      <c r="GS157" s="28">
        <f>求节点($AT$5:$AT$10,CA$5:CA$10,将星节奏统计!FL156)</f>
        <v>0.6</v>
      </c>
      <c r="GT157" s="28">
        <f>求节点($AT$5:$AT$10,CB$5:CB$10,将星节奏统计!FM156)</f>
        <v>0.6</v>
      </c>
      <c r="GU157" s="28">
        <f>求节点($AT$5:$AT$10,CC$5:CC$10,将星节奏统计!FN156)</f>
        <v>0.6</v>
      </c>
      <c r="GV157" s="28">
        <f>求节点($AT$5:$AT$10,CD$5:CD$10,将星节奏统计!FO156)</f>
        <v>0.6</v>
      </c>
      <c r="GW157" s="28">
        <f>求节点($AT$5:$AT$10,CE$5:CE$10,将星节奏统计!FP156)</f>
        <v>0.4</v>
      </c>
      <c r="GX157" s="28">
        <f>求节点($AT$5:$AT$10,CF$5:CF$10,将星节奏统计!FQ156)</f>
        <v>0.4</v>
      </c>
      <c r="GY157" s="28">
        <f>求节点($AT$5:$AT$10,CG$5:CG$10,将星节奏统计!FR156)</f>
        <v>0.4</v>
      </c>
      <c r="GZ157" s="28">
        <f>求节点($AT$5:$AT$10,CH$5:CH$10,将星节奏统计!FS156)</f>
        <v>0.4</v>
      </c>
      <c r="HA157" s="28">
        <f>求节点($AT$5:$AT$10,CI$5:CI$10,将星节奏统计!FT156)</f>
        <v>0.5</v>
      </c>
      <c r="HB157" s="28">
        <f>求节点($AT$5:$AT$10,CJ$5:CJ$10,将星节奏统计!FU156)</f>
        <v>0.33</v>
      </c>
      <c r="HC157" s="28">
        <f>求节点($AT$5:$AT$10,CK$5:CK$10,将星节奏统计!FV156)</f>
        <v>0</v>
      </c>
      <c r="HD157" s="28">
        <f>求节点($AT$5:$AT$10,CL$5:CL$10,将星节奏统计!FW156)</f>
        <v>0</v>
      </c>
      <c r="HE157" s="28">
        <f>求节点($AT$5:$AT$10,CM$5:CM$10,将星节奏统计!FX156)</f>
        <v>0</v>
      </c>
      <c r="HF157" s="28">
        <f>求节点($AT$5:$AT$10,CN$5:CN$10,将星节奏统计!FY156)</f>
        <v>0</v>
      </c>
      <c r="HG157" s="28">
        <f>求节点($AT$5:$AT$10,CO$5:CO$10,将星节奏统计!FZ156)</f>
        <v>0</v>
      </c>
      <c r="HH157" s="28">
        <f>求节点($AT$5:$AT$10,CP$5:CP$10,将星节奏统计!GA156)</f>
        <v>0</v>
      </c>
      <c r="HI157" s="28">
        <f>求节点($AT$5:$AT$10,CQ$5:CQ$10,将星节奏统计!GB156)</f>
        <v>0</v>
      </c>
      <c r="HJ157" s="28">
        <f>求节点($AT$5:$AT$10,CR$5:CR$10,将星节奏统计!GC156)</f>
        <v>0</v>
      </c>
      <c r="HK157" s="28">
        <f>求节点($AT$5:$AT$10,CS$5:CS$10,将星节奏统计!GD156)</f>
        <v>0</v>
      </c>
      <c r="HL157" s="28">
        <f>求节点($AT$17:$AT$22,AV$17:AV$22,将星节奏统计!GG156)</f>
        <v>0</v>
      </c>
      <c r="HM157" s="28">
        <f>求节点($AT$17:$AT$22,AW$17:AW$22,将星节奏统计!GH156)</f>
        <v>0</v>
      </c>
      <c r="HN157" s="28">
        <f>求节点($AT$17:$AT$22,AX$17:AX$22,将星节奏统计!GI156)</f>
        <v>0</v>
      </c>
      <c r="HO157" s="28">
        <f>求节点($AT$17:$AT$22,AY$17:AY$22,将星节奏统计!GJ156)</f>
        <v>0</v>
      </c>
      <c r="HP157" s="28">
        <f>求节点($AT$17:$AT$22,AZ$17:AZ$22,将星节奏统计!GK156)</f>
        <v>0</v>
      </c>
      <c r="HQ157" s="28">
        <f>求节点($AT$17:$AT$22,BA$17:BA$22,将星节奏统计!GL156)</f>
        <v>0</v>
      </c>
      <c r="HR157" s="28">
        <f>求节点($AT$17:$AT$22,BB$17:BB$22,将星节奏统计!GM156)</f>
        <v>0</v>
      </c>
      <c r="HS157" s="28">
        <f>求节点($AT$17:$AT$22,BC$17:BC$22,将星节奏统计!GN156)</f>
        <v>0</v>
      </c>
      <c r="HT157" s="28">
        <f>求节点($AT$17:$AT$22,BD$17:BD$22,将星节奏统计!GO156)</f>
        <v>0</v>
      </c>
      <c r="HU157" s="28">
        <f>求节点($AT$17:$AT$22,BE$17:BE$22,将星节奏统计!GP156)</f>
        <v>0</v>
      </c>
      <c r="HV157" s="28">
        <f>求节点($AT$17:$AT$22,BF$17:BF$22,将星节奏统计!GQ156)</f>
        <v>0</v>
      </c>
      <c r="HW157" s="28">
        <f>求节点($AT$17:$AT$22,BG$17:BG$22,将星节奏统计!GR156)</f>
        <v>0</v>
      </c>
      <c r="HX157" s="28">
        <f>求节点($AT$17:$AT$22,BH$17:BH$22,将星节奏统计!GS156)</f>
        <v>0</v>
      </c>
      <c r="HY157" s="28">
        <f>求节点($AT$17:$AT$22,BI$17:BI$22,将星节奏统计!GT156)</f>
        <v>0</v>
      </c>
      <c r="HZ157" s="28">
        <f>求节点($AT$17:$AT$22,BJ$17:BJ$22,将星节奏统计!GU156)</f>
        <v>0</v>
      </c>
      <c r="IA157" s="28">
        <f>求节点($AT$17:$AT$22,BK$17:BK$22,将星节奏统计!GV156)</f>
        <v>0</v>
      </c>
      <c r="IB157" s="28">
        <f>求节点($AT$17:$AT$22,BL$17:BL$22,将星节奏统计!GW156)</f>
        <v>0</v>
      </c>
      <c r="IC157" s="28">
        <f>求节点($AT$17:$AT$22,BM$17:BM$22,将星节奏统计!GX156)</f>
        <v>0</v>
      </c>
      <c r="ID157" s="28">
        <f>求节点($AT$17:$AT$22,BN$17:BN$22,将星节奏统计!GY156)</f>
        <v>0</v>
      </c>
      <c r="IE157" s="28">
        <f>求节点($AT$17:$AT$22,BO$17:BO$22,将星节奏统计!GZ156)</f>
        <v>0</v>
      </c>
      <c r="IF157" s="28">
        <f>求节点($AT$5:$AT$10,AV$5:AV$10,将星节奏统计!HD156)</f>
        <v>0.1</v>
      </c>
      <c r="IG157" s="28">
        <f>求节点($AT$5:$AT$10,AW$5:AW$10,将星节奏统计!HE156)</f>
        <v>0.1</v>
      </c>
      <c r="IH157" s="28">
        <f>求节点($AT$5:$AT$10,AX$5:AX$10,将星节奏统计!HF156)</f>
        <v>0.1</v>
      </c>
      <c r="II157" s="28">
        <f>求节点($AT$5:$AT$10,AY$5:AY$10,将星节奏统计!HG156)</f>
        <v>0</v>
      </c>
      <c r="IJ157" s="28">
        <f>求节点($AT$5:$AT$10,AZ$5:AZ$10,将星节奏统计!HH156)</f>
        <v>0</v>
      </c>
      <c r="IK157" s="28">
        <f>求节点($AT$5:$AT$10,BA$5:BA$10,将星节奏统计!HI156)</f>
        <v>0</v>
      </c>
      <c r="IL157" s="28">
        <f>求节点($AT$5:$AT$10,BB$5:BB$10,将星节奏统计!HJ156)</f>
        <v>0</v>
      </c>
      <c r="IM157" s="28">
        <f>求节点($AT$5:$AT$10,BC$5:BC$10,将星节奏统计!HK156)</f>
        <v>0</v>
      </c>
      <c r="IN157" s="28">
        <f>求节点($AT$5:$AT$10,BD$5:BD$10,将星节奏统计!HL156)</f>
        <v>0</v>
      </c>
      <c r="IO157" s="28">
        <f>求节点($AT$5:$AT$10,BE$5:BE$10,将星节奏统计!HM156)</f>
        <v>0</v>
      </c>
      <c r="IP157" s="28">
        <f>求节点($AT$5:$AT$10,BF$5:BF$10,将星节奏统计!HN156)</f>
        <v>0</v>
      </c>
      <c r="IQ157" s="28">
        <f>求节点($AT$5:$AT$10,BG$5:BG$10,将星节奏统计!HO156)</f>
        <v>0</v>
      </c>
      <c r="IR157" s="28">
        <f>求节点($AT$5:$AT$10,BH$5:BH$10,将星节奏统计!HP156)</f>
        <v>0</v>
      </c>
      <c r="IS157" s="28">
        <f>求节点($AT$5:$AT$10,BI$5:BI$10,将星节奏统计!HQ156)</f>
        <v>0</v>
      </c>
      <c r="IT157" s="28">
        <f>求节点($AT$5:$AT$10,BJ$5:BJ$10,将星节奏统计!HR156)</f>
        <v>0</v>
      </c>
      <c r="IU157" s="28">
        <f>求节点($AT$5:$AT$10,BK$5:BK$10,将星节奏统计!HS156)</f>
        <v>0</v>
      </c>
      <c r="IV157" s="28">
        <f>求节点($AT$5:$AT$10,BL$5:BL$10,将星节奏统计!HT156)</f>
        <v>0.9</v>
      </c>
      <c r="IW157" s="28">
        <f>求节点($AT$5:$AT$10,BM$5:BM$10,将星节奏统计!HU156)</f>
        <v>0.9</v>
      </c>
      <c r="IX157" s="28">
        <f>求节点($AT$5:$AT$10,BN$5:BN$10,将星节奏统计!HV156)</f>
        <v>0.6</v>
      </c>
      <c r="IY157" s="28">
        <f>求节点($AT$5:$AT$10,BO$5:BO$10,将星节奏统计!HW156)</f>
        <v>0</v>
      </c>
      <c r="IZ157" s="28">
        <f>求节点($AT$5:$AT$10,BP$5:BP$10,将星节奏统计!HX156)</f>
        <v>0.9</v>
      </c>
      <c r="JA157" s="28">
        <f>求节点($AT$5:$AT$10,BQ$5:BQ$10,将星节奏统计!HY156)</f>
        <v>0.6</v>
      </c>
      <c r="JB157" s="28">
        <f>求节点($AT$5:$AT$10,BR$5:BR$10,将星节奏统计!HZ156)</f>
        <v>0.9</v>
      </c>
      <c r="JC157" s="28">
        <f>求节点($AT$5:$AT$10,BS$5:BS$10,将星节奏统计!IA156)</f>
        <v>0</v>
      </c>
      <c r="JD157" s="28">
        <f>求节点($AT$5:$AT$10,BT$5:BT$10,将星节奏统计!IB156)</f>
        <v>0.6</v>
      </c>
      <c r="JE157" s="28">
        <f>求节点($AT$5:$AT$10,BU$5:BU$10,将星节奏统计!IC156)</f>
        <v>0.1</v>
      </c>
      <c r="JF157" s="28">
        <f>求节点($AT$5:$AT$10,BV$5:BV$10,将星节奏统计!ID156)</f>
        <v>0.6</v>
      </c>
      <c r="JG157" s="28">
        <f>求节点($AT$5:$AT$10,BW$5:BW$10,将星节奏统计!IE156)</f>
        <v>0.5</v>
      </c>
      <c r="JH157" s="28">
        <f>求节点($AT$5:$AT$10,BX$5:BX$10,将星节奏统计!IF156)</f>
        <v>0.33</v>
      </c>
      <c r="JI157" s="28">
        <f>求节点($AT$5:$AT$10,BY$5:BY$10,将星节奏统计!IG156)</f>
        <v>0.5</v>
      </c>
      <c r="JJ157" s="28">
        <f>求节点($AT$5:$AT$10,BZ$5:BZ$10,将星节奏统计!IH156)</f>
        <v>0.33</v>
      </c>
      <c r="JK157" s="28">
        <f>求节点($AT$5:$AT$10,CA$5:CA$10,将星节奏统计!II156)</f>
        <v>0.6</v>
      </c>
      <c r="JL157" s="28">
        <f>求节点($AT$5:$AT$10,CB$5:CB$10,将星节奏统计!IJ156)</f>
        <v>0.6</v>
      </c>
      <c r="JM157" s="28">
        <f>求节点($AT$5:$AT$10,CC$5:CC$10,将星节奏统计!IK156)</f>
        <v>0.6</v>
      </c>
      <c r="JN157" s="28">
        <f>求节点($AT$5:$AT$10,CD$5:CD$10,将星节奏统计!IL156)</f>
        <v>0.6</v>
      </c>
      <c r="JO157" s="28">
        <f>求节点($AT$5:$AT$10,CE$5:CE$10,将星节奏统计!IM156)</f>
        <v>0.4</v>
      </c>
      <c r="JP157" s="28">
        <f>求节点($AT$5:$AT$10,CF$5:CF$10,将星节奏统计!IN156)</f>
        <v>0.4</v>
      </c>
      <c r="JQ157" s="28">
        <f>求节点($AT$5:$AT$10,CG$5:CG$10,将星节奏统计!IO156)</f>
        <v>0.4</v>
      </c>
      <c r="JR157" s="28">
        <f>求节点($AT$5:$AT$10,CH$5:CH$10,将星节奏统计!IP156)</f>
        <v>0.4</v>
      </c>
      <c r="JS157" s="28">
        <f>求节点($AT$5:$AT$10,CI$5:CI$10,将星节奏统计!IQ156)</f>
        <v>0.5</v>
      </c>
      <c r="JT157" s="28">
        <f>求节点($AT$5:$AT$10,CJ$5:CJ$10,将星节奏统计!IR156)</f>
        <v>0.33</v>
      </c>
      <c r="JU157" s="28">
        <f>求节点($AT$5:$AT$10,CK$5:CK$10,将星节奏统计!IS156)</f>
        <v>0</v>
      </c>
      <c r="JV157" s="28">
        <f>求节点($AT$5:$AT$10,CL$5:CL$10,将星节奏统计!IT156)</f>
        <v>0</v>
      </c>
      <c r="JW157" s="28">
        <f>求节点($AT$5:$AT$10,CM$5:CM$10,将星节奏统计!IU156)</f>
        <v>0</v>
      </c>
      <c r="JX157" s="28">
        <f>求节点($AT$5:$AT$10,CN$5:CN$10,将星节奏统计!IV156)</f>
        <v>0</v>
      </c>
      <c r="JY157" s="28">
        <f>求节点($AT$5:$AT$10,CO$5:CO$10,将星节奏统计!IW156)</f>
        <v>0</v>
      </c>
      <c r="JZ157" s="28">
        <f>求节点($AT$5:$AT$10,CP$5:CP$10,将星节奏统计!IX156)</f>
        <v>0</v>
      </c>
      <c r="KA157" s="28">
        <f>求节点($AT$5:$AT$10,CQ$5:CQ$10,将星节奏统计!IY156)</f>
        <v>0</v>
      </c>
      <c r="KB157" s="28">
        <f>求节点($AT$5:$AT$10,CR$5:CR$10,将星节奏统计!IZ156)</f>
        <v>0</v>
      </c>
      <c r="KC157" s="28">
        <f>求节点($AT$5:$AT$10,CS$5:CS$10,将星节奏统计!JA156)</f>
        <v>0</v>
      </c>
      <c r="KD157" s="28">
        <f>求节点($AT$17:$AT$22,AV$17:AV$22,将星节奏统计!JD156)</f>
        <v>0</v>
      </c>
      <c r="KE157" s="28">
        <f>求节点($AT$17:$AT$22,AW$17:AW$22,将星节奏统计!JE156)</f>
        <v>0</v>
      </c>
      <c r="KF157" s="28">
        <f>求节点($AT$17:$AT$22,AX$17:AX$22,将星节奏统计!JF156)</f>
        <v>0</v>
      </c>
      <c r="KG157" s="28">
        <f>求节点($AT$17:$AT$22,AY$17:AY$22,将星节奏统计!JG156)</f>
        <v>2.1575315301023551E-4</v>
      </c>
      <c r="KH157" s="28">
        <f>求节点($AT$17:$AT$22,AZ$17:AZ$22,将星节奏统计!JH156)</f>
        <v>3.2362972951534633E-4</v>
      </c>
      <c r="KI157" s="28">
        <f>求节点($AT$17:$AT$22,BA$17:BA$22,将星节奏统计!JI156)</f>
        <v>3.2362972951534633E-4</v>
      </c>
      <c r="KJ157" s="28">
        <f>求节点($AT$17:$AT$22,BB$17:BB$22,将星节奏统计!JJ156)</f>
        <v>4.9034807502325306E-4</v>
      </c>
      <c r="KK157" s="28">
        <f>求节点($AT$17:$AT$22,BC$17:BC$22,将星节奏统计!JK156)</f>
        <v>0</v>
      </c>
      <c r="KL157" s="28">
        <f>求节点($AT$17:$AT$22,BD$17:BD$22,将星节奏统计!JL156)</f>
        <v>3.2362972951534633E-4</v>
      </c>
      <c r="KM157" s="28">
        <f>求节点($AT$17:$AT$22,BE$17:BE$22,将星节奏统计!JM156)</f>
        <v>0</v>
      </c>
      <c r="KN157" s="28">
        <f>求节点($AT$17:$AT$22,BF$17:BF$22,将星节奏统计!JN156)</f>
        <v>0</v>
      </c>
      <c r="KO157" s="28">
        <f>求节点($AT$17:$AT$22,BG$17:BG$22,将星节奏统计!JO156)</f>
        <v>0</v>
      </c>
      <c r="KP157" s="28">
        <f>求节点($AT$17:$AT$22,BH$17:BH$22,将星节奏统计!JP156)</f>
        <v>0</v>
      </c>
      <c r="KQ157" s="28">
        <f>求节点($AT$17:$AT$22,BI$17:BI$22,将星节奏统计!JQ156)</f>
        <v>0</v>
      </c>
      <c r="KR157" s="28">
        <f>求节点($AT$17:$AT$22,BJ$17:BJ$22,将星节奏统计!JR156)</f>
        <v>0</v>
      </c>
      <c r="KS157" s="28">
        <f>求节点($AT$17:$AT$22,BK$17:BK$22,将星节奏统计!JS156)</f>
        <v>0</v>
      </c>
      <c r="KT157" s="28">
        <f>求节点($AT$17:$AT$22,BL$17:BL$22,将星节奏统计!JT156)</f>
        <v>0</v>
      </c>
      <c r="KU157" s="28">
        <f>求节点($AT$17:$AT$22,BM$17:BM$22,将星节奏统计!JU156)</f>
        <v>0</v>
      </c>
      <c r="KV157" s="28">
        <f>求节点($AT$17:$AT$22,BN$17:BN$22,将星节奏统计!JV156)</f>
        <v>0</v>
      </c>
      <c r="KW157" s="28">
        <f>求节点($AT$17:$AT$22,BO$17:BO$22,将星节奏统计!JW156)</f>
        <v>0</v>
      </c>
      <c r="KX157" s="28">
        <f>求节点($AT$5:$AT$10,AV$5:AV$10,将星节奏统计!KA156)</f>
        <v>0.1</v>
      </c>
      <c r="KY157" s="28">
        <f>求节点($AT$5:$AT$10,AW$5:AW$10,将星节奏统计!KB156)</f>
        <v>0.1</v>
      </c>
      <c r="KZ157" s="28">
        <f>求节点($AT$5:$AT$10,AX$5:AX$10,将星节奏统计!KC156)</f>
        <v>0.1</v>
      </c>
      <c r="LA157" s="28">
        <f>求节点($AT$5:$AT$10,AY$5:AY$10,将星节奏统计!KD156)</f>
        <v>0</v>
      </c>
      <c r="LB157" s="28">
        <f>求节点($AT$5:$AT$10,AZ$5:AZ$10,将星节奏统计!KE156)</f>
        <v>0</v>
      </c>
      <c r="LC157" s="28">
        <f>求节点($AT$5:$AT$10,BA$5:BA$10,将星节奏统计!KF156)</f>
        <v>0</v>
      </c>
      <c r="LD157" s="28">
        <f>求节点($AT$5:$AT$10,BB$5:BB$10,将星节奏统计!KG156)</f>
        <v>0</v>
      </c>
      <c r="LE157" s="28">
        <f>求节点($AT$5:$AT$10,BC$5:BC$10,将星节奏统计!KH156)</f>
        <v>0</v>
      </c>
      <c r="LF157" s="28">
        <f>求节点($AT$5:$AT$10,BD$5:BD$10,将星节奏统计!KI156)</f>
        <v>0</v>
      </c>
      <c r="LG157" s="28">
        <f>求节点($AT$5:$AT$10,BE$5:BE$10,将星节奏统计!KJ156)</f>
        <v>0</v>
      </c>
      <c r="LH157" s="28">
        <f>求节点($AT$5:$AT$10,BF$5:BF$10,将星节奏统计!KK156)</f>
        <v>0</v>
      </c>
      <c r="LI157" s="28">
        <f>求节点($AT$5:$AT$10,BG$5:BG$10,将星节奏统计!KL156)</f>
        <v>0</v>
      </c>
      <c r="LJ157" s="28">
        <f>求节点($AT$5:$AT$10,BH$5:BH$10,将星节奏统计!KM156)</f>
        <v>0</v>
      </c>
      <c r="LK157" s="28">
        <f>求节点($AT$5:$AT$10,BI$5:BI$10,将星节奏统计!KN156)</f>
        <v>0</v>
      </c>
      <c r="LL157" s="28">
        <f>求节点($AT$5:$AT$10,BJ$5:BJ$10,将星节奏统计!KO156)</f>
        <v>0</v>
      </c>
      <c r="LM157" s="28">
        <f>求节点($AT$5:$AT$10,BK$5:BK$10,将星节奏统计!KP156)</f>
        <v>0</v>
      </c>
      <c r="LN157" s="28">
        <f>求节点($AT$5:$AT$10,BL$5:BL$10,将星节奏统计!KQ156)</f>
        <v>0.9</v>
      </c>
      <c r="LO157" s="28">
        <f>求节点($AT$5:$AT$10,BM$5:BM$10,将星节奏统计!KR156)</f>
        <v>0.9</v>
      </c>
      <c r="LP157" s="28">
        <f>求节点($AT$5:$AT$10,BN$5:BN$10,将星节奏统计!KS156)</f>
        <v>0.6</v>
      </c>
      <c r="LQ157" s="28">
        <f>求节点($AT$5:$AT$10,BO$5:BO$10,将星节奏统计!KT156)</f>
        <v>0</v>
      </c>
      <c r="LR157" s="28">
        <f>求节点($AT$5:$AT$10,BP$5:BP$10,将星节奏统计!KU156)</f>
        <v>0.9</v>
      </c>
      <c r="LS157" s="28">
        <f>求节点($AT$5:$AT$10,BQ$5:BQ$10,将星节奏统计!KV156)</f>
        <v>0.6</v>
      </c>
      <c r="LT157" s="28">
        <f>求节点($AT$5:$AT$10,BR$5:BR$10,将星节奏统计!KW156)</f>
        <v>0.9</v>
      </c>
      <c r="LU157" s="28">
        <f>求节点($AT$5:$AT$10,BS$5:BS$10,将星节奏统计!KX156)</f>
        <v>0</v>
      </c>
      <c r="LV157" s="28">
        <f>求节点($AT$5:$AT$10,BT$5:BT$10,将星节奏统计!KY156)</f>
        <v>0.6</v>
      </c>
      <c r="LW157" s="28">
        <f>求节点($AT$5:$AT$10,BU$5:BU$10,将星节奏统计!KZ156)</f>
        <v>0.1</v>
      </c>
      <c r="LX157" s="28">
        <f>求节点($AT$5:$AT$10,BV$5:BV$10,将星节奏统计!LA156)</f>
        <v>0.6</v>
      </c>
      <c r="LY157" s="28">
        <f>求节点($AT$5:$AT$10,BW$5:BW$10,将星节奏统计!LB156)</f>
        <v>0.5</v>
      </c>
      <c r="LZ157" s="28">
        <f>求节点($AT$5:$AT$10,BX$5:BX$10,将星节奏统计!LC156)</f>
        <v>0.33</v>
      </c>
      <c r="MA157" s="28">
        <f>求节点($AT$5:$AT$10,BY$5:BY$10,将星节奏统计!LD156)</f>
        <v>0.5</v>
      </c>
      <c r="MB157" s="28">
        <f>求节点($AT$5:$AT$10,BZ$5:BZ$10,将星节奏统计!LE156)</f>
        <v>0.33</v>
      </c>
      <c r="MC157" s="28">
        <f>求节点($AT$5:$AT$10,CA$5:CA$10,将星节奏统计!LF156)</f>
        <v>0.6</v>
      </c>
      <c r="MD157" s="28">
        <f>求节点($AT$5:$AT$10,CB$5:CB$10,将星节奏统计!LG156)</f>
        <v>0.6</v>
      </c>
      <c r="ME157" s="28">
        <f>求节点($AT$5:$AT$10,CC$5:CC$10,将星节奏统计!LH156)</f>
        <v>0.6</v>
      </c>
      <c r="MF157" s="28">
        <f>求节点($AT$5:$AT$10,CD$5:CD$10,将星节奏统计!LI156)</f>
        <v>0.6</v>
      </c>
      <c r="MG157" s="28">
        <f>求节点($AT$5:$AT$10,CE$5:CE$10,将星节奏统计!LJ156)</f>
        <v>0.4</v>
      </c>
      <c r="MH157" s="28">
        <f>求节点($AT$5:$AT$10,CF$5:CF$10,将星节奏统计!LK156)</f>
        <v>0.4</v>
      </c>
      <c r="MI157" s="28">
        <f>求节点($AT$5:$AT$10,CG$5:CG$10,将星节奏统计!LL156)</f>
        <v>0.4</v>
      </c>
      <c r="MJ157" s="28">
        <f>求节点($AT$5:$AT$10,CH$5:CH$10,将星节奏统计!LM156)</f>
        <v>0.4</v>
      </c>
      <c r="MK157" s="28">
        <f>求节点($AT$5:$AT$10,CI$5:CI$10,将星节奏统计!LN156)</f>
        <v>0.5</v>
      </c>
      <c r="ML157" s="28">
        <f>求节点($AT$5:$AT$10,CJ$5:CJ$10,将星节奏统计!LO156)</f>
        <v>0.33</v>
      </c>
      <c r="MM157" s="28">
        <f>求节点($AT$5:$AT$10,CK$5:CK$10,将星节奏统计!LP156)</f>
        <v>0</v>
      </c>
      <c r="MN157" s="28">
        <f>求节点($AT$5:$AT$10,CL$5:CL$10,将星节奏统计!LQ156)</f>
        <v>0</v>
      </c>
      <c r="MO157" s="28">
        <f>求节点($AT$5:$AT$10,CM$5:CM$10,将星节奏统计!LR156)</f>
        <v>0</v>
      </c>
      <c r="MP157" s="28">
        <f>求节点($AT$5:$AT$10,CN$5:CN$10,将星节奏统计!LS156)</f>
        <v>0</v>
      </c>
      <c r="MQ157" s="28">
        <f>求节点($AT$5:$AT$10,CO$5:CO$10,将星节奏统计!LT156)</f>
        <v>0</v>
      </c>
      <c r="MR157" s="28">
        <f>求节点($AT$5:$AT$10,CP$5:CP$10,将星节奏统计!LU156)</f>
        <v>0</v>
      </c>
      <c r="MS157" s="28">
        <f>求节点($AT$5:$AT$10,CQ$5:CQ$10,将星节奏统计!LV156)</f>
        <v>0</v>
      </c>
      <c r="MT157" s="28">
        <f>求节点($AT$5:$AT$10,CR$5:CR$10,将星节奏统计!LW156)</f>
        <v>0</v>
      </c>
      <c r="MU157" s="28">
        <f>求节点($AT$5:$AT$10,CS$5:CS$10,将星节奏统计!LX156)</f>
        <v>0</v>
      </c>
      <c r="MV157" s="28">
        <f>求节点($AT$17:$AT$22,AV$17:AV$22,将星节奏统计!MA156)</f>
        <v>0</v>
      </c>
      <c r="MW157" s="28">
        <f>求节点($AT$17:$AT$22,AW$17:AW$22,将星节奏统计!MB156)</f>
        <v>0</v>
      </c>
      <c r="MX157" s="28">
        <f>求节点($AT$17:$AT$22,AX$17:AX$22,将星节奏统计!MC156)</f>
        <v>0</v>
      </c>
      <c r="MY157" s="28">
        <f>求节点($AT$17:$AT$22,AY$17:AY$22,将星节奏统计!MD156)</f>
        <v>0</v>
      </c>
      <c r="MZ157" s="28">
        <f>求节点($AT$17:$AT$22,AZ$17:AZ$22,将星节奏统计!ME156)</f>
        <v>0</v>
      </c>
      <c r="NA157" s="28">
        <f>求节点($AT$17:$AT$22,BA$17:BA$22,将星节奏统计!MF156)</f>
        <v>0</v>
      </c>
      <c r="NB157" s="28">
        <f>求节点($AT$17:$AT$22,BB$17:BB$22,将星节奏统计!MG156)</f>
        <v>0</v>
      </c>
      <c r="NC157" s="28">
        <f>求节点($AT$17:$AT$22,BC$17:BC$22,将星节奏统计!MH156)</f>
        <v>0</v>
      </c>
      <c r="ND157" s="28">
        <f>求节点($AT$17:$AT$22,BD$17:BD$22,将星节奏统计!MI156)</f>
        <v>0</v>
      </c>
      <c r="NE157" s="28">
        <f>求节点($AT$17:$AT$22,BE$17:BE$22,将星节奏统计!MJ156)</f>
        <v>0</v>
      </c>
      <c r="NF157" s="28">
        <f>求节点($AT$17:$AT$22,BF$17:BF$22,将星节奏统计!MK156)</f>
        <v>0</v>
      </c>
      <c r="NG157" s="28">
        <f>求节点($AT$17:$AT$22,BG$17:BG$22,将星节奏统计!ML156)</f>
        <v>0</v>
      </c>
      <c r="NH157" s="28">
        <f>求节点($AT$17:$AT$22,BH$17:BH$22,将星节奏统计!MM156)</f>
        <v>0</v>
      </c>
      <c r="NI157" s="28">
        <f>求节点($AT$17:$AT$22,BI$17:BI$22,将星节奏统计!MN156)</f>
        <v>0</v>
      </c>
      <c r="NJ157" s="28">
        <f>求节点($AT$17:$AT$22,BJ$17:BJ$22,将星节奏统计!MO156)</f>
        <v>0</v>
      </c>
      <c r="NK157" s="28">
        <f>求节点($AT$17:$AT$22,BK$17:BK$22,将星节奏统计!MP156)</f>
        <v>0</v>
      </c>
      <c r="NL157" s="28">
        <f>求节点($AT$17:$AT$22,BL$17:BL$22,将星节奏统计!MQ156)</f>
        <v>0</v>
      </c>
      <c r="NM157" s="28">
        <f>求节点($AT$17:$AT$22,BM$17:BM$22,将星节奏统计!MR156)</f>
        <v>0</v>
      </c>
      <c r="NN157" s="28">
        <f>求节点($AT$17:$AT$22,BN$17:BN$22,将星节奏统计!MS156)</f>
        <v>0</v>
      </c>
      <c r="NO157" s="28">
        <f>求节点($AT$17:$AT$22,BO$17:BO$22,将星节奏统计!MT156)</f>
        <v>0</v>
      </c>
      <c r="NP157" s="28">
        <f>求节点($AT$5:$AT$10,AV$5:AV$10,将星节奏统计!MX156)</f>
        <v>0.1</v>
      </c>
      <c r="NQ157" s="28">
        <f>求节点($AT$5:$AT$10,AW$5:AW$10,将星节奏统计!MY156)</f>
        <v>0.1</v>
      </c>
      <c r="NR157" s="28">
        <f>求节点($AT$5:$AT$10,AX$5:AX$10,将星节奏统计!MZ156)</f>
        <v>0.1</v>
      </c>
      <c r="NS157" s="28">
        <f>求节点($AT$5:$AT$10,AY$5:AY$10,将星节奏统计!NA156)</f>
        <v>0</v>
      </c>
      <c r="NT157" s="28">
        <f>求节点($AT$5:$AT$10,AZ$5:AZ$10,将星节奏统计!NB156)</f>
        <v>0</v>
      </c>
      <c r="NU157" s="28">
        <f>求节点($AT$5:$AT$10,BA$5:BA$10,将星节奏统计!NC156)</f>
        <v>0</v>
      </c>
      <c r="NV157" s="28">
        <f>求节点($AT$5:$AT$10,BB$5:BB$10,将星节奏统计!ND156)</f>
        <v>0</v>
      </c>
      <c r="NW157" s="28">
        <f>求节点($AT$5:$AT$10,BC$5:BC$10,将星节奏统计!NE156)</f>
        <v>0</v>
      </c>
      <c r="NX157" s="28">
        <f>求节点($AT$5:$AT$10,BD$5:BD$10,将星节奏统计!NF156)</f>
        <v>0</v>
      </c>
      <c r="NY157" s="28">
        <f>求节点($AT$5:$AT$10,BE$5:BE$10,将星节奏统计!NG156)</f>
        <v>0</v>
      </c>
      <c r="NZ157" s="28">
        <f>求节点($AT$5:$AT$10,BF$5:BF$10,将星节奏统计!NH156)</f>
        <v>0</v>
      </c>
      <c r="OA157" s="28">
        <f>求节点($AT$5:$AT$10,BG$5:BG$10,将星节奏统计!NI156)</f>
        <v>0</v>
      </c>
      <c r="OB157" s="28">
        <f>求节点($AT$5:$AT$10,BH$5:BH$10,将星节奏统计!NJ156)</f>
        <v>0</v>
      </c>
      <c r="OC157" s="28">
        <f>求节点($AT$5:$AT$10,BI$5:BI$10,将星节奏统计!NK156)</f>
        <v>0</v>
      </c>
      <c r="OD157" s="28">
        <f>求节点($AT$5:$AT$10,BJ$5:BJ$10,将星节奏统计!NL156)</f>
        <v>0</v>
      </c>
      <c r="OE157" s="28">
        <f>求节点($AT$5:$AT$10,BK$5:BK$10,将星节奏统计!NM156)</f>
        <v>0</v>
      </c>
      <c r="OF157" s="28">
        <f>求节点($AT$5:$AT$10,BL$5:BL$10,将星节奏统计!NN156)</f>
        <v>0.9</v>
      </c>
      <c r="OG157" s="28">
        <f>求节点($AT$5:$AT$10,BM$5:BM$10,将星节奏统计!NO156)</f>
        <v>0.9</v>
      </c>
      <c r="OH157" s="28">
        <f>求节点($AT$5:$AT$10,BN$5:BN$10,将星节奏统计!NP156)</f>
        <v>0.6</v>
      </c>
      <c r="OI157" s="28">
        <f>求节点($AT$5:$AT$10,BO$5:BO$10,将星节奏统计!NQ156)</f>
        <v>0</v>
      </c>
      <c r="OJ157" s="28">
        <f>求节点($AT$5:$AT$10,BP$5:BP$10,将星节奏统计!NR156)</f>
        <v>0.9</v>
      </c>
      <c r="OK157" s="28">
        <f>求节点($AT$5:$AT$10,BQ$5:BQ$10,将星节奏统计!NS156)</f>
        <v>0.6</v>
      </c>
      <c r="OL157" s="28">
        <f>求节点($AT$5:$AT$10,BR$5:BR$10,将星节奏统计!NT156)</f>
        <v>0.9</v>
      </c>
      <c r="OM157" s="28">
        <f>求节点($AT$5:$AT$10,BS$5:BS$10,将星节奏统计!NU156)</f>
        <v>0</v>
      </c>
      <c r="ON157" s="28">
        <f>求节点($AT$5:$AT$10,BT$5:BT$10,将星节奏统计!NV156)</f>
        <v>0.6</v>
      </c>
      <c r="OO157" s="28">
        <f>求节点($AT$5:$AT$10,BU$5:BU$10,将星节奏统计!NW156)</f>
        <v>0.1</v>
      </c>
      <c r="OP157" s="28">
        <f>求节点($AT$5:$AT$10,BV$5:BV$10,将星节奏统计!NX156)</f>
        <v>0.6</v>
      </c>
      <c r="OQ157" s="28">
        <f>求节点($AT$5:$AT$10,BW$5:BW$10,将星节奏统计!NY156)</f>
        <v>0.5</v>
      </c>
      <c r="OR157" s="28">
        <f>求节点($AT$5:$AT$10,BX$5:BX$10,将星节奏统计!NZ156)</f>
        <v>0.33</v>
      </c>
      <c r="OS157" s="28">
        <f>求节点($AT$5:$AT$10,BY$5:BY$10,将星节奏统计!OA156)</f>
        <v>0.5</v>
      </c>
      <c r="OT157" s="28">
        <f>求节点($AT$5:$AT$10,BZ$5:BZ$10,将星节奏统计!OB156)</f>
        <v>0.33</v>
      </c>
      <c r="OU157" s="28">
        <f>求节点($AT$5:$AT$10,CA$5:CA$10,将星节奏统计!OC156)</f>
        <v>0.6</v>
      </c>
      <c r="OV157" s="28">
        <f>求节点($AT$5:$AT$10,CB$5:CB$10,将星节奏统计!OD156)</f>
        <v>0.6</v>
      </c>
      <c r="OW157" s="28">
        <f>求节点($AT$5:$AT$10,CC$5:CC$10,将星节奏统计!OE156)</f>
        <v>0.6</v>
      </c>
      <c r="OX157" s="28">
        <f>求节点($AT$5:$AT$10,CD$5:CD$10,将星节奏统计!OF156)</f>
        <v>0.6</v>
      </c>
      <c r="OY157" s="28">
        <f>求节点($AT$5:$AT$10,CE$5:CE$10,将星节奏统计!OG156)</f>
        <v>0.4</v>
      </c>
      <c r="OZ157" s="28">
        <f>求节点($AT$5:$AT$10,CF$5:CF$10,将星节奏统计!OH156)</f>
        <v>0.4</v>
      </c>
      <c r="PA157" s="28">
        <f>求节点($AT$5:$AT$10,CG$5:CG$10,将星节奏统计!OI156)</f>
        <v>0.4</v>
      </c>
      <c r="PB157" s="28">
        <f>求节点($AT$5:$AT$10,CH$5:CH$10,将星节奏统计!OJ156)</f>
        <v>0.4</v>
      </c>
      <c r="PC157" s="28">
        <f>求节点($AT$5:$AT$10,CI$5:CI$10,将星节奏统计!OK156)</f>
        <v>0.5</v>
      </c>
      <c r="PD157" s="28">
        <f>求节点($AT$5:$AT$10,CJ$5:CJ$10,将星节奏统计!OL156)</f>
        <v>0.33</v>
      </c>
      <c r="PE157" s="28">
        <f>求节点($AT$5:$AT$10,CK$5:CK$10,将星节奏统计!OM156)</f>
        <v>0</v>
      </c>
      <c r="PF157" s="28">
        <f>求节点($AT$5:$AT$10,CL$5:CL$10,将星节奏统计!ON156)</f>
        <v>0</v>
      </c>
      <c r="PG157" s="28">
        <f>求节点($AT$5:$AT$10,CM$5:CM$10,将星节奏统计!OO156)</f>
        <v>0</v>
      </c>
      <c r="PH157" s="28">
        <f>求节点($AT$5:$AT$10,CN$5:CN$10,将星节奏统计!OP156)</f>
        <v>0</v>
      </c>
      <c r="PI157" s="28">
        <f>求节点($AT$5:$AT$10,CO$5:CO$10,将星节奏统计!OQ156)</f>
        <v>0</v>
      </c>
      <c r="PJ157" s="28">
        <f>求节点($AT$5:$AT$10,CP$5:CP$10,将星节奏统计!OR156)</f>
        <v>0</v>
      </c>
      <c r="PK157" s="28">
        <f>求节点($AT$5:$AT$10,CQ$5:CQ$10,将星节奏统计!OS156)</f>
        <v>0</v>
      </c>
      <c r="PL157" s="28">
        <f>求节点($AT$5:$AT$10,CR$5:CR$10,将星节奏统计!OT156)</f>
        <v>0</v>
      </c>
      <c r="PM157" s="28">
        <f>求节点($AT$5:$AT$10,CS$5:CS$10,将星节奏统计!OU156)</f>
        <v>0</v>
      </c>
      <c r="PN157" s="28">
        <f>求节点($AT$17:$AT$22,AV$17:AV$22,将星节奏统计!OX156)</f>
        <v>0</v>
      </c>
      <c r="PO157" s="28">
        <f>求节点($AT$17:$AT$22,AW$17:AW$22,将星节奏统计!OY156)</f>
        <v>0</v>
      </c>
      <c r="PP157" s="28">
        <f>求节点($AT$17:$AT$22,AX$17:AX$22,将星节奏统计!OZ156)</f>
        <v>0</v>
      </c>
      <c r="PQ157" s="28">
        <f>求节点($AT$17:$AT$22,AY$17:AY$22,将星节奏统计!PA156)</f>
        <v>2.3098278734036415E-4</v>
      </c>
      <c r="PR157" s="28">
        <f>求节点($AT$17:$AT$22,AZ$17:AZ$22,将星节奏统计!PB156)</f>
        <v>3.4647418101054969E-4</v>
      </c>
      <c r="PS157" s="28">
        <f>求节点($AT$17:$AT$22,BA$17:BA$22,将星节奏统计!PC156)</f>
        <v>3.4647418101054969E-4</v>
      </c>
      <c r="PT157" s="28">
        <f>求节点($AT$17:$AT$22,BB$17:BB$22,将星节奏统计!PD156)</f>
        <v>5.2496088031901353E-4</v>
      </c>
      <c r="PU157" s="28">
        <f>求节点($AT$17:$AT$22,BC$17:BC$22,将星节奏统计!PE156)</f>
        <v>0</v>
      </c>
      <c r="PV157" s="28">
        <f>求节点($AT$17:$AT$22,BD$17:BD$22,将星节奏统计!PF156)</f>
        <v>3.4647418101054969E-4</v>
      </c>
      <c r="PW157" s="28">
        <f>求节点($AT$17:$AT$22,BE$17:BE$22,将星节奏统计!PG156)</f>
        <v>0</v>
      </c>
      <c r="PX157" s="28">
        <f>求节点($AT$17:$AT$22,BF$17:BF$22,将星节奏统计!PH156)</f>
        <v>0</v>
      </c>
      <c r="PY157" s="28">
        <f>求节点($AT$17:$AT$22,BG$17:BG$22,将星节奏统计!PI156)</f>
        <v>0</v>
      </c>
      <c r="PZ157" s="28">
        <f>求节点($AT$17:$AT$22,BH$17:BH$22,将星节奏统计!PJ156)</f>
        <v>0</v>
      </c>
      <c r="QA157" s="28">
        <f>求节点($AT$17:$AT$22,BI$17:BI$22,将星节奏统计!PK156)</f>
        <v>0</v>
      </c>
      <c r="QB157" s="28">
        <f>求节点($AT$17:$AT$22,BJ$17:BJ$22,将星节奏统计!PL156)</f>
        <v>0</v>
      </c>
      <c r="QC157" s="28">
        <f>求节点($AT$17:$AT$22,BK$17:BK$22,将星节奏统计!PM156)</f>
        <v>0</v>
      </c>
      <c r="QD157" s="28">
        <f>求节点($AT$17:$AT$22,BL$17:BL$22,将星节奏统计!PN156)</f>
        <v>0</v>
      </c>
      <c r="QE157" s="28">
        <f>求节点($AT$17:$AT$22,BM$17:BM$22,将星节奏统计!PO156)</f>
        <v>0</v>
      </c>
      <c r="QF157" s="28">
        <f>求节点($AT$17:$AT$22,BN$17:BN$22,将星节奏统计!PP156)</f>
        <v>0</v>
      </c>
      <c r="QG157" s="28">
        <f>求节点($AT$17:$AT$22,BO$17:BO$22,将星节奏统计!PQ156)</f>
        <v>0</v>
      </c>
      <c r="QJ157" s="3">
        <v>153</v>
      </c>
      <c r="QK157" s="28">
        <f t="shared" ref="QK157:QO164" ca="1" si="89">(SUMIF(INDIRECT("r"&amp;ROW(QK$4)&amp;"c"&amp;QK$1&amp;":"&amp;"r"&amp;ROW(QK$4)&amp;"c"&amp;QK$2,FALSE),"木产量增加",INDIRECT("r"&amp;ROW($QJ157)&amp;"c"&amp;QK$1&amp;":"&amp;"r"&amp;ROW($QJ157)&amp;"c"&amp;QK$2,FALSE))+SUMIF(INDIRECT("r"&amp;ROW(QK$4)&amp;"c"&amp;QK$1&amp;":"&amp;"r"&amp;ROW(QK$4)&amp;"c"&amp;QK$2,FALSE),"石产量增加",INDIRECT("r"&amp;ROW($QJ157)&amp;"c"&amp;QK$1&amp;":"&amp;"r"&amp;ROW($QJ157)&amp;"c"&amp;QK$2,FALSE))+SUMIF(INDIRECT("r"&amp;ROW(QK$4)&amp;"c"&amp;QK$1&amp;":"&amp;"r"&amp;ROW(QK$4)&amp;"c"&amp;QK$2,FALSE),"铜产量增加",INDIRECT("r"&amp;ROW($QJ157)&amp;"c"&amp;QK$1&amp;":"&amp;"r"&amp;ROW($QJ157)&amp;"c"&amp;QK$2,FALSE))+SUMIF(INDIRECT("r"&amp;ROW(QK$4)&amp;"c"&amp;QK$1&amp;":"&amp;"r"&amp;ROW(QK$4)&amp;"c"&amp;QK$2,FALSE),"粮产量增加",INDIRECT("r"&amp;ROW($QJ157)&amp;"c"&amp;QK$1&amp;":"&amp;"r"&amp;ROW($QJ157)&amp;"c"&amp;QK$2,FALSE)))/4</f>
        <v>1.5</v>
      </c>
      <c r="QL157" s="28">
        <f t="shared" ca="1" si="89"/>
        <v>1.5</v>
      </c>
      <c r="QM157" s="28">
        <f t="shared" ca="1" si="89"/>
        <v>1.5</v>
      </c>
      <c r="QN157" s="28">
        <f t="shared" ca="1" si="89"/>
        <v>1.5</v>
      </c>
      <c r="QO157" s="28">
        <f t="shared" ca="1" si="89"/>
        <v>1.5</v>
      </c>
      <c r="QP157" s="28">
        <f t="shared" ref="QP157:QT164" ca="1" si="90">SUMIF(INDIRECT("r"&amp;ROW(QP$4)&amp;"c"&amp;QP$1&amp;":"&amp;"r"&amp;ROW(QP$4)&amp;"c"&amp;QP$2,FALSE),"铁产量增加",INDIRECT("r"&amp;ROW($QJ157)&amp;"c"&amp;QP$1&amp;":"&amp;"r"&amp;ROW($QJ157)&amp;"c"&amp;QP$2,FALSE))</f>
        <v>1.5</v>
      </c>
      <c r="QQ157" s="28">
        <f t="shared" ca="1" si="90"/>
        <v>1.5</v>
      </c>
      <c r="QR157" s="28">
        <f t="shared" ca="1" si="90"/>
        <v>1.5</v>
      </c>
      <c r="QS157" s="28">
        <f t="shared" ca="1" si="90"/>
        <v>1.5</v>
      </c>
      <c r="QT157" s="28">
        <f t="shared" ca="1" si="90"/>
        <v>1.5</v>
      </c>
      <c r="QU157" s="28">
        <f t="shared" ref="QU157:QY164" ca="1" si="91">SUMIF(INDIRECT("r"&amp;ROW(QU$4)&amp;"c"&amp;QU$1&amp;":"&amp;"r"&amp;ROW(QU$4)&amp;"c"&amp;QU$2,FALSE),"城建加速",INDIRECT("r"&amp;ROW($QJ157)&amp;"c"&amp;QU$1&amp;":"&amp;"r"&amp;ROW($QJ157)&amp;"c"&amp;QU$2,FALSE))</f>
        <v>0.1</v>
      </c>
      <c r="QV157" s="28">
        <f t="shared" ca="1" si="91"/>
        <v>0.1</v>
      </c>
      <c r="QW157" s="28">
        <f t="shared" ca="1" si="91"/>
        <v>0.1</v>
      </c>
      <c r="QX157" s="28">
        <f t="shared" ca="1" si="91"/>
        <v>0.1</v>
      </c>
      <c r="QY157" s="28">
        <f t="shared" ca="1" si="91"/>
        <v>0.1</v>
      </c>
      <c r="QZ157" s="28">
        <f t="shared" ref="QZ157:RD164" ca="1" si="92">(SUMIF(INDIRECT("r"&amp;ROW(QZ$4)&amp;"c"&amp;QZ$1&amp;":"&amp;"r"&amp;ROW(QZ$4)&amp;"c"&amp;QZ$2,FALSE),"木采集加速",INDIRECT("r"&amp;ROW($QJ157)&amp;"c"&amp;QZ$1&amp;":"&amp;"r"&amp;ROW($QJ157)&amp;"c"&amp;QZ$2,FALSE))+SUMIF(INDIRECT("r"&amp;ROW(QZ$4)&amp;"c"&amp;QZ$1&amp;":"&amp;"r"&amp;ROW(QZ$4)&amp;"c"&amp;QZ$2,FALSE),"石采集加速",INDIRECT("r"&amp;ROW($QJ157)&amp;"c"&amp;QZ$1&amp;":"&amp;"r"&amp;ROW($QJ157)&amp;"c"&amp;QZ$2,FALSE))+SUMIF(INDIRECT("r"&amp;ROW(QZ$4)&amp;"c"&amp;QZ$1&amp;":"&amp;"r"&amp;ROW(QZ$4)&amp;"c"&amp;QZ$2,FALSE),"铜采集加速",INDIRECT("r"&amp;ROW($QJ157)&amp;"c"&amp;QZ$1&amp;":"&amp;"r"&amp;ROW($QJ157)&amp;"c"&amp;QZ$2,FALSE))+SUMIF(INDIRECT("r"&amp;ROW(QZ$4)&amp;"c"&amp;QZ$1&amp;":"&amp;"r"&amp;ROW(QZ$4)&amp;"c"&amp;QZ$2,FALSE),"粮采集加速",INDIRECT("r"&amp;ROW($QJ157)&amp;"c"&amp;QZ$1&amp;":"&amp;"r"&amp;ROW($QJ157)&amp;"c"&amp;QZ$2,FALSE)))/4</f>
        <v>1</v>
      </c>
      <c r="RA157" s="28">
        <f t="shared" ca="1" si="92"/>
        <v>1</v>
      </c>
      <c r="RB157" s="28">
        <f t="shared" ca="1" si="92"/>
        <v>1</v>
      </c>
      <c r="RC157" s="28">
        <f t="shared" ca="1" si="92"/>
        <v>1</v>
      </c>
      <c r="RD157" s="28">
        <f t="shared" ca="1" si="92"/>
        <v>1</v>
      </c>
      <c r="RE157" s="28">
        <f t="shared" ref="RE157:RI164" ca="1" si="93">SUMIF(INDIRECT("r"&amp;ROW(RE$4)&amp;"c"&amp;RE$1&amp;":"&amp;"r"&amp;ROW(RE$4)&amp;"c"&amp;RE$2,FALSE),"铁采集加速",INDIRECT("r"&amp;ROW($QJ157)&amp;"c"&amp;RE$1&amp;":"&amp;"r"&amp;ROW($QJ157)&amp;"c"&amp;RE$2,FALSE))</f>
        <v>0.99</v>
      </c>
      <c r="RF157" s="28">
        <f t="shared" ca="1" si="93"/>
        <v>0.99</v>
      </c>
      <c r="RG157" s="28">
        <f t="shared" ca="1" si="93"/>
        <v>0.99</v>
      </c>
      <c r="RH157" s="28">
        <f t="shared" ca="1" si="93"/>
        <v>0.99</v>
      </c>
      <c r="RI157" s="28">
        <f t="shared" ca="1" si="93"/>
        <v>0.99</v>
      </c>
      <c r="RJ157" s="28">
        <f t="shared" ref="RJ157:RN164" ca="1" si="94">(SUMIF(INDIRECT("r"&amp;ROW(RJ$4)&amp;"c"&amp;RJ$1&amp;":"&amp;"r"&amp;ROW(RJ$4)&amp;"c"&amp;RJ$2,FALSE),"步兵招募加速",INDIRECT("r"&amp;ROW($QJ157)&amp;"c"&amp;RJ$1&amp;":"&amp;"r"&amp;ROW($QJ157)&amp;"c"&amp;RJ$2,FALSE))+SUMIF(INDIRECT("r"&amp;ROW(RJ$4)&amp;"c"&amp;RJ$1&amp;":"&amp;"r"&amp;ROW(RJ$4)&amp;"c"&amp;RJ$2,FALSE),"骑兵招募加速",INDIRECT("r"&amp;ROW($QJ157)&amp;"c"&amp;RJ$1&amp;":"&amp;"r"&amp;ROW($QJ157)&amp;"c"&amp;RJ$2,FALSE))+SUMIF(INDIRECT("r"&amp;ROW(RJ$4)&amp;"c"&amp;RJ$1&amp;":"&amp;"r"&amp;ROW(RJ$4)&amp;"c"&amp;RJ$2,FALSE),"弓兵招募加速",INDIRECT("r"&amp;ROW($QJ157)&amp;"c"&amp;RJ$1&amp;":"&amp;"r"&amp;ROW($QJ157)&amp;"c"&amp;RJ$2,FALSE))+SUMIF(INDIRECT("r"&amp;ROW(RJ$4)&amp;"c"&amp;RJ$1&amp;":"&amp;"r"&amp;ROW(RJ$4)&amp;"c"&amp;RJ$2,FALSE),"器械招募加速",INDIRECT("r"&amp;ROW($QJ157)&amp;"c"&amp;RJ$1&amp;":"&amp;"r"&amp;ROW($QJ157)&amp;"c"&amp;RJ$2,FALSE)))/4</f>
        <v>3.3834017176604531E-4</v>
      </c>
      <c r="RK157" s="28">
        <f t="shared" ca="1" si="94"/>
        <v>0</v>
      </c>
      <c r="RL157" s="28">
        <f t="shared" ca="1" si="94"/>
        <v>3.3834017176604531E-4</v>
      </c>
      <c r="RM157" s="28">
        <f t="shared" ca="1" si="94"/>
        <v>0</v>
      </c>
      <c r="RN157" s="28">
        <f t="shared" ca="1" si="94"/>
        <v>3.6222300742011927E-4</v>
      </c>
      <c r="RO157" s="28">
        <f t="shared" ref="RO157:RS164" ca="1" si="95">SUMIF(INDIRECT("r"&amp;ROW(RO$4)&amp;"c"&amp;RO$1&amp;":"&amp;"r"&amp;ROW(RO$4)&amp;"c"&amp;RO$2,FALSE),"治疗加速",INDIRECT("r"&amp;ROW($QJ157)&amp;"c"&amp;RO$1&amp;":"&amp;"r"&amp;ROW($QJ157)&amp;"c"&amp;RO$2,FALSE))</f>
        <v>3.2362972951534633E-4</v>
      </c>
      <c r="RP157" s="28">
        <f t="shared" ca="1" si="95"/>
        <v>0</v>
      </c>
      <c r="RQ157" s="28">
        <f t="shared" ca="1" si="95"/>
        <v>3.2362972951534633E-4</v>
      </c>
      <c r="RR157" s="28">
        <f t="shared" ca="1" si="95"/>
        <v>0</v>
      </c>
      <c r="RS157" s="28">
        <f t="shared" ca="1" si="95"/>
        <v>3.4647418101054969E-4</v>
      </c>
      <c r="RT157" s="28">
        <f t="shared" ref="RT157:RX164" ca="1" si="96">SUMIF(INDIRECT("r"&amp;ROW(RT$4)&amp;"c"&amp;RT$1&amp;":"&amp;"r"&amp;ROW(RT$4)&amp;"c"&amp;RT$2,FALSE),"士兵训练加速",INDIRECT("r"&amp;ROW($QJ157)&amp;"c"&amp;RT$1&amp;":"&amp;"r"&amp;ROW($QJ157)&amp;"c"&amp;RT$2,FALSE))</f>
        <v>0.1</v>
      </c>
      <c r="RU157" s="28">
        <f t="shared" ca="1" si="96"/>
        <v>0.1</v>
      </c>
      <c r="RV157" s="28">
        <f t="shared" ca="1" si="96"/>
        <v>0.1</v>
      </c>
      <c r="RW157" s="28">
        <f t="shared" ca="1" si="96"/>
        <v>0.1</v>
      </c>
      <c r="RX157" s="28">
        <f t="shared" ca="1" si="96"/>
        <v>0.1</v>
      </c>
      <c r="RY157" s="28">
        <f t="shared" ref="RY157:SC164" ca="1" si="97">SUMIF(INDIRECT("r"&amp;ROW(RY$4)&amp;"c"&amp;RY$1&amp;":"&amp;"r"&amp;ROW(RY$4)&amp;"c"&amp;RY$2,FALSE),"科研加速",INDIRECT("r"&amp;ROW($QJ157)&amp;"c"&amp;RY$1&amp;":"&amp;"r"&amp;ROW($QJ157)&amp;"c"&amp;RY$2,FALSE))</f>
        <v>0.2</v>
      </c>
      <c r="RZ157" s="28">
        <f t="shared" ca="1" si="97"/>
        <v>0.2</v>
      </c>
      <c r="SA157" s="28">
        <f t="shared" ca="1" si="97"/>
        <v>0.2</v>
      </c>
      <c r="SB157" s="28">
        <f t="shared" ca="1" si="97"/>
        <v>0.2</v>
      </c>
      <c r="SC157" s="28">
        <f t="shared" ca="1" si="97"/>
        <v>0.2</v>
      </c>
    </row>
    <row r="158" spans="46:497" x14ac:dyDescent="0.2">
      <c r="AU158" s="28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U158" s="3">
        <v>154</v>
      </c>
      <c r="CV158" s="28">
        <f>求节点($AT$5:$AT$10,AV$5:AV$10,将星节奏统计!BJ157)</f>
        <v>0.1</v>
      </c>
      <c r="CW158" s="28">
        <f>求节点($AT$5:$AT$10,AW$5:AW$10,将星节奏统计!BK157)</f>
        <v>0.1</v>
      </c>
      <c r="CX158" s="28">
        <f>求节点($AT$5:$AT$10,AX$5:AX$10,将星节奏统计!BL157)</f>
        <v>0.1</v>
      </c>
      <c r="CY158" s="28">
        <f>求节点($AT$5:$AT$10,AY$5:AY$10,将星节奏统计!BM157)</f>
        <v>0</v>
      </c>
      <c r="CZ158" s="28">
        <f>求节点($AT$5:$AT$10,AZ$5:AZ$10,将星节奏统计!BN157)</f>
        <v>0</v>
      </c>
      <c r="DA158" s="28">
        <f>求节点($AT$5:$AT$10,BA$5:BA$10,将星节奏统计!BO157)</f>
        <v>0</v>
      </c>
      <c r="DB158" s="28">
        <f>求节点($AT$5:$AT$10,BB$5:BB$10,将星节奏统计!BP157)</f>
        <v>0</v>
      </c>
      <c r="DC158" s="28">
        <f>求节点($AT$5:$AT$10,BC$5:BC$10,将星节奏统计!BQ157)</f>
        <v>0</v>
      </c>
      <c r="DD158" s="28">
        <f>求节点($AT$5:$AT$10,BD$5:BD$10,将星节奏统计!BR157)</f>
        <v>0</v>
      </c>
      <c r="DE158" s="28">
        <f>求节点($AT$5:$AT$10,BE$5:BE$10,将星节奏统计!BS157)</f>
        <v>0</v>
      </c>
      <c r="DF158" s="28">
        <f>求节点($AT$5:$AT$10,BF$5:BF$10,将星节奏统计!BT157)</f>
        <v>0</v>
      </c>
      <c r="DG158" s="28">
        <f>求节点($AT$5:$AT$10,BG$5:BG$10,将星节奏统计!BU157)</f>
        <v>0</v>
      </c>
      <c r="DH158" s="28">
        <f>求节点($AT$5:$AT$10,BH$5:BH$10,将星节奏统计!BV157)</f>
        <v>0</v>
      </c>
      <c r="DI158" s="28">
        <f>求节点($AT$5:$AT$10,BI$5:BI$10,将星节奏统计!BW157)</f>
        <v>0</v>
      </c>
      <c r="DJ158" s="28">
        <f>求节点($AT$5:$AT$10,BJ$5:BJ$10,将星节奏统计!BX157)</f>
        <v>0</v>
      </c>
      <c r="DK158" s="28">
        <f>求节点($AT$5:$AT$10,BK$5:BK$10,将星节奏统计!BY157)</f>
        <v>0</v>
      </c>
      <c r="DL158" s="28">
        <f>求节点($AT$5:$AT$10,BL$5:BL$10,将星节奏统计!BZ157)</f>
        <v>0.9</v>
      </c>
      <c r="DM158" s="28">
        <f>求节点($AT$5:$AT$10,BM$5:BM$10,将星节奏统计!CA157)</f>
        <v>0.9</v>
      </c>
      <c r="DN158" s="28">
        <f>求节点($AT$5:$AT$10,BN$5:BN$10,将星节奏统计!CB157)</f>
        <v>0.6</v>
      </c>
      <c r="DO158" s="28">
        <f>求节点($AT$5:$AT$10,BO$5:BO$10,将星节奏统计!CC157)</f>
        <v>0</v>
      </c>
      <c r="DP158" s="28">
        <f>求节点($AT$5:$AT$10,BP$5:BP$10,将星节奏统计!CD157)</f>
        <v>0.9</v>
      </c>
      <c r="DQ158" s="28">
        <f>求节点($AT$5:$AT$10,BQ$5:BQ$10,将星节奏统计!CE157)</f>
        <v>0.6</v>
      </c>
      <c r="DR158" s="28">
        <f>求节点($AT$5:$AT$10,BR$5:BR$10,将星节奏统计!CF157)</f>
        <v>0.9</v>
      </c>
      <c r="DS158" s="28">
        <f>求节点($AT$5:$AT$10,BS$5:BS$10,将星节奏统计!CG157)</f>
        <v>0</v>
      </c>
      <c r="DT158" s="28">
        <f>求节点($AT$5:$AT$10,BT$5:BT$10,将星节奏统计!CH157)</f>
        <v>0.6</v>
      </c>
      <c r="DU158" s="28">
        <f>求节点($AT$5:$AT$10,BU$5:BU$10,将星节奏统计!CI157)</f>
        <v>0.1</v>
      </c>
      <c r="DV158" s="28">
        <f>求节点($AT$5:$AT$10,BV$5:BV$10,将星节奏统计!CJ157)</f>
        <v>0.6</v>
      </c>
      <c r="DW158" s="28">
        <f>求节点($AT$5:$AT$10,BW$5:BW$10,将星节奏统计!CK157)</f>
        <v>0.5</v>
      </c>
      <c r="DX158" s="28">
        <f>求节点($AT$5:$AT$10,BX$5:BX$10,将星节奏统计!CL157)</f>
        <v>0.33</v>
      </c>
      <c r="DY158" s="28">
        <f>求节点($AT$5:$AT$10,BY$5:BY$10,将星节奏统计!CM157)</f>
        <v>0.5</v>
      </c>
      <c r="DZ158" s="28">
        <f>求节点($AT$5:$AT$10,BZ$5:BZ$10,将星节奏统计!CN157)</f>
        <v>0.33</v>
      </c>
      <c r="EA158" s="28">
        <f>求节点($AT$5:$AT$10,CA$5:CA$10,将星节奏统计!CO157)</f>
        <v>0.6</v>
      </c>
      <c r="EB158" s="28">
        <f>求节点($AT$5:$AT$10,CB$5:CB$10,将星节奏统计!CP157)</f>
        <v>0.6</v>
      </c>
      <c r="EC158" s="28">
        <f>求节点($AT$5:$AT$10,CC$5:CC$10,将星节奏统计!CQ157)</f>
        <v>0.6</v>
      </c>
      <c r="ED158" s="28">
        <f>求节点($AT$5:$AT$10,CD$5:CD$10,将星节奏统计!CR157)</f>
        <v>0.6</v>
      </c>
      <c r="EE158" s="28">
        <f>求节点($AT$5:$AT$10,CE$5:CE$10,将星节奏统计!CS157)</f>
        <v>0.4</v>
      </c>
      <c r="EF158" s="28">
        <f>求节点($AT$5:$AT$10,CF$5:CF$10,将星节奏统计!CT157)</f>
        <v>0.4</v>
      </c>
      <c r="EG158" s="28">
        <f>求节点($AT$5:$AT$10,CG$5:CG$10,将星节奏统计!CU157)</f>
        <v>0.4</v>
      </c>
      <c r="EH158" s="28">
        <f>求节点($AT$5:$AT$10,CH$5:CH$10,将星节奏统计!CV157)</f>
        <v>0.4</v>
      </c>
      <c r="EI158" s="28">
        <f>求节点($AT$5:$AT$10,CI$5:CI$10,将星节奏统计!CW157)</f>
        <v>0.5</v>
      </c>
      <c r="EJ158" s="28">
        <f>求节点($AT$5:$AT$10,CJ$5:CJ$10,将星节奏统计!CX157)</f>
        <v>0.33</v>
      </c>
      <c r="EK158" s="28">
        <f>求节点($AT$5:$AT$10,CK$5:CK$10,将星节奏统计!CY157)</f>
        <v>0</v>
      </c>
      <c r="EL158" s="28">
        <f>求节点($AT$5:$AT$10,CL$5:CL$10,将星节奏统计!CZ157)</f>
        <v>0</v>
      </c>
      <c r="EM158" s="28">
        <f>求节点($AT$5:$AT$10,CM$5:CM$10,将星节奏统计!DA157)</f>
        <v>0</v>
      </c>
      <c r="EN158" s="28">
        <f>求节点($AT$5:$AT$10,CN$5:CN$10,将星节奏统计!DB157)</f>
        <v>0</v>
      </c>
      <c r="EO158" s="28">
        <f>求节点($AT$5:$AT$10,CO$5:CO$10,将星节奏统计!DC157)</f>
        <v>0</v>
      </c>
      <c r="EP158" s="28">
        <f>求节点($AT$5:$AT$10,CP$5:CP$10,将星节奏统计!DD157)</f>
        <v>0</v>
      </c>
      <c r="EQ158" s="28">
        <f>求节点($AT$5:$AT$10,CQ$5:CQ$10,将星节奏统计!DE157)</f>
        <v>0</v>
      </c>
      <c r="ER158" s="28">
        <f>求节点($AT$5:$AT$10,CR$5:CR$10,将星节奏统计!DF157)</f>
        <v>0</v>
      </c>
      <c r="ES158" s="28">
        <f>求节点($AT$5:$AT$10,CS$5:CS$10,将星节奏统计!DG157)</f>
        <v>0</v>
      </c>
      <c r="ET158" s="28">
        <f>求节点($AT$17:$AT$22,AV$17:AV$22,将星节奏统计!DJ157)</f>
        <v>0</v>
      </c>
      <c r="EU158" s="28">
        <f>求节点($AT$17:$AT$22,AW$17:AW$22,将星节奏统计!DK157)</f>
        <v>0</v>
      </c>
      <c r="EV158" s="28">
        <f>求节点($AT$17:$AT$22,AX$17:AX$22,将星节奏统计!DL157)</f>
        <v>0</v>
      </c>
      <c r="EW158" s="28">
        <f>求节点($AT$17:$AT$22,AY$17:AY$22,将星节奏统计!DM157)</f>
        <v>2.1575315301023551E-4</v>
      </c>
      <c r="EX158" s="28">
        <f>求节点($AT$17:$AT$22,AZ$17:AZ$22,将星节奏统计!DN157)</f>
        <v>3.2362972951534633E-4</v>
      </c>
      <c r="EY158" s="28">
        <f>求节点($AT$17:$AT$22,BA$17:BA$22,将星节奏统计!DO157)</f>
        <v>3.2362972951534633E-4</v>
      </c>
      <c r="EZ158" s="28">
        <f>求节点($AT$17:$AT$22,BB$17:BB$22,将星节奏统计!DP157)</f>
        <v>4.9034807502325306E-4</v>
      </c>
      <c r="FA158" s="28">
        <f>求节点($AT$17:$AT$22,BC$17:BC$22,将星节奏统计!DQ157)</f>
        <v>0</v>
      </c>
      <c r="FB158" s="28">
        <f>求节点($AT$17:$AT$22,BD$17:BD$22,将星节奏统计!DR157)</f>
        <v>3.2362972951534633E-4</v>
      </c>
      <c r="FC158" s="28">
        <f>求节点($AT$17:$AT$22,BE$17:BE$22,将星节奏统计!DS157)</f>
        <v>0</v>
      </c>
      <c r="FD158" s="28">
        <f>求节点($AT$17:$AT$22,BF$17:BF$22,将星节奏统计!DT157)</f>
        <v>0</v>
      </c>
      <c r="FE158" s="28">
        <f>求节点($AT$17:$AT$22,BG$17:BG$22,将星节奏统计!DU157)</f>
        <v>0</v>
      </c>
      <c r="FF158" s="28">
        <f>求节点($AT$17:$AT$22,BH$17:BH$22,将星节奏统计!DV157)</f>
        <v>0</v>
      </c>
      <c r="FG158" s="28">
        <f>求节点($AT$17:$AT$22,BI$17:BI$22,将星节奏统计!DW157)</f>
        <v>0</v>
      </c>
      <c r="FH158" s="28">
        <f>求节点($AT$17:$AT$22,BJ$17:BJ$22,将星节奏统计!DX157)</f>
        <v>0</v>
      </c>
      <c r="FI158" s="28">
        <f>求节点($AT$17:$AT$22,BK$17:BK$22,将星节奏统计!DY157)</f>
        <v>0</v>
      </c>
      <c r="FJ158" s="28">
        <f>求节点($AT$17:$AT$22,BL$17:BL$22,将星节奏统计!DZ157)</f>
        <v>0</v>
      </c>
      <c r="FK158" s="28">
        <f>求节点($AT$17:$AT$22,BM$17:BM$22,将星节奏统计!EA157)</f>
        <v>0</v>
      </c>
      <c r="FL158" s="28">
        <f>求节点($AT$17:$AT$22,BN$17:BN$22,将星节奏统计!EB157)</f>
        <v>0</v>
      </c>
      <c r="FM158" s="28">
        <f>求节点($AT$17:$AT$22,BO$17:BO$22,将星节奏统计!EC157)</f>
        <v>0</v>
      </c>
      <c r="FN158" s="28">
        <f>求节点($AT$5:$AT$10,AV$5:AV$10,将星节奏统计!EG157)</f>
        <v>0.1</v>
      </c>
      <c r="FO158" s="28">
        <f>求节点($AT$5:$AT$10,AW$5:AW$10,将星节奏统计!EH157)</f>
        <v>0.1</v>
      </c>
      <c r="FP158" s="28">
        <f>求节点($AT$5:$AT$10,AX$5:AX$10,将星节奏统计!EI157)</f>
        <v>0.1</v>
      </c>
      <c r="FQ158" s="28">
        <f>求节点($AT$5:$AT$10,AY$5:AY$10,将星节奏统计!EJ157)</f>
        <v>0</v>
      </c>
      <c r="FR158" s="28">
        <f>求节点($AT$5:$AT$10,AZ$5:AZ$10,将星节奏统计!EK157)</f>
        <v>0</v>
      </c>
      <c r="FS158" s="28">
        <f>求节点($AT$5:$AT$10,BA$5:BA$10,将星节奏统计!EL157)</f>
        <v>0</v>
      </c>
      <c r="FT158" s="28">
        <f>求节点($AT$5:$AT$10,BB$5:BB$10,将星节奏统计!EM157)</f>
        <v>0</v>
      </c>
      <c r="FU158" s="28">
        <f>求节点($AT$5:$AT$10,BC$5:BC$10,将星节奏统计!EN157)</f>
        <v>0</v>
      </c>
      <c r="FV158" s="28">
        <f>求节点($AT$5:$AT$10,BD$5:BD$10,将星节奏统计!EO157)</f>
        <v>0</v>
      </c>
      <c r="FW158" s="28">
        <f>求节点($AT$5:$AT$10,BE$5:BE$10,将星节奏统计!EP157)</f>
        <v>0</v>
      </c>
      <c r="FX158" s="28">
        <f>求节点($AT$5:$AT$10,BF$5:BF$10,将星节奏统计!EQ157)</f>
        <v>0</v>
      </c>
      <c r="FY158" s="28">
        <f>求节点($AT$5:$AT$10,BG$5:BG$10,将星节奏统计!ER157)</f>
        <v>0</v>
      </c>
      <c r="FZ158" s="28">
        <f>求节点($AT$5:$AT$10,BH$5:BH$10,将星节奏统计!ES157)</f>
        <v>0</v>
      </c>
      <c r="GA158" s="28">
        <f>求节点($AT$5:$AT$10,BI$5:BI$10,将星节奏统计!ET157)</f>
        <v>0</v>
      </c>
      <c r="GB158" s="28">
        <f>求节点($AT$5:$AT$10,BJ$5:BJ$10,将星节奏统计!EU157)</f>
        <v>0</v>
      </c>
      <c r="GC158" s="28">
        <f>求节点($AT$5:$AT$10,BK$5:BK$10,将星节奏统计!EV157)</f>
        <v>0</v>
      </c>
      <c r="GD158" s="28">
        <f>求节点($AT$5:$AT$10,BL$5:BL$10,将星节奏统计!EW157)</f>
        <v>0.9</v>
      </c>
      <c r="GE158" s="28">
        <f>求节点($AT$5:$AT$10,BM$5:BM$10,将星节奏统计!EX157)</f>
        <v>0.9</v>
      </c>
      <c r="GF158" s="28">
        <f>求节点($AT$5:$AT$10,BN$5:BN$10,将星节奏统计!EY157)</f>
        <v>0.6</v>
      </c>
      <c r="GG158" s="28">
        <f>求节点($AT$5:$AT$10,BO$5:BO$10,将星节奏统计!EZ157)</f>
        <v>0</v>
      </c>
      <c r="GH158" s="28">
        <f>求节点($AT$5:$AT$10,BP$5:BP$10,将星节奏统计!FA157)</f>
        <v>0.9</v>
      </c>
      <c r="GI158" s="28">
        <f>求节点($AT$5:$AT$10,BQ$5:BQ$10,将星节奏统计!FB157)</f>
        <v>0.6</v>
      </c>
      <c r="GJ158" s="28">
        <f>求节点($AT$5:$AT$10,BR$5:BR$10,将星节奏统计!FC157)</f>
        <v>0.9</v>
      </c>
      <c r="GK158" s="28">
        <f>求节点($AT$5:$AT$10,BS$5:BS$10,将星节奏统计!FD157)</f>
        <v>0</v>
      </c>
      <c r="GL158" s="28">
        <f>求节点($AT$5:$AT$10,BT$5:BT$10,将星节奏统计!FE157)</f>
        <v>0.6</v>
      </c>
      <c r="GM158" s="28">
        <f>求节点($AT$5:$AT$10,BU$5:BU$10,将星节奏统计!FF157)</f>
        <v>0.1</v>
      </c>
      <c r="GN158" s="28">
        <f>求节点($AT$5:$AT$10,BV$5:BV$10,将星节奏统计!FG157)</f>
        <v>0.6</v>
      </c>
      <c r="GO158" s="28">
        <f>求节点($AT$5:$AT$10,BW$5:BW$10,将星节奏统计!FH157)</f>
        <v>0.5</v>
      </c>
      <c r="GP158" s="28">
        <f>求节点($AT$5:$AT$10,BX$5:BX$10,将星节奏统计!FI157)</f>
        <v>0.33</v>
      </c>
      <c r="GQ158" s="28">
        <f>求节点($AT$5:$AT$10,BY$5:BY$10,将星节奏统计!FJ157)</f>
        <v>0.5</v>
      </c>
      <c r="GR158" s="28">
        <f>求节点($AT$5:$AT$10,BZ$5:BZ$10,将星节奏统计!FK157)</f>
        <v>0.33</v>
      </c>
      <c r="GS158" s="28">
        <f>求节点($AT$5:$AT$10,CA$5:CA$10,将星节奏统计!FL157)</f>
        <v>0.6</v>
      </c>
      <c r="GT158" s="28">
        <f>求节点($AT$5:$AT$10,CB$5:CB$10,将星节奏统计!FM157)</f>
        <v>0.6</v>
      </c>
      <c r="GU158" s="28">
        <f>求节点($AT$5:$AT$10,CC$5:CC$10,将星节奏统计!FN157)</f>
        <v>0.6</v>
      </c>
      <c r="GV158" s="28">
        <f>求节点($AT$5:$AT$10,CD$5:CD$10,将星节奏统计!FO157)</f>
        <v>0.6</v>
      </c>
      <c r="GW158" s="28">
        <f>求节点($AT$5:$AT$10,CE$5:CE$10,将星节奏统计!FP157)</f>
        <v>0.4</v>
      </c>
      <c r="GX158" s="28">
        <f>求节点($AT$5:$AT$10,CF$5:CF$10,将星节奏统计!FQ157)</f>
        <v>0.4</v>
      </c>
      <c r="GY158" s="28">
        <f>求节点($AT$5:$AT$10,CG$5:CG$10,将星节奏统计!FR157)</f>
        <v>0.4</v>
      </c>
      <c r="GZ158" s="28">
        <f>求节点($AT$5:$AT$10,CH$5:CH$10,将星节奏统计!FS157)</f>
        <v>0.4</v>
      </c>
      <c r="HA158" s="28">
        <f>求节点($AT$5:$AT$10,CI$5:CI$10,将星节奏统计!FT157)</f>
        <v>0.5</v>
      </c>
      <c r="HB158" s="28">
        <f>求节点($AT$5:$AT$10,CJ$5:CJ$10,将星节奏统计!FU157)</f>
        <v>0.33</v>
      </c>
      <c r="HC158" s="28">
        <f>求节点($AT$5:$AT$10,CK$5:CK$10,将星节奏统计!FV157)</f>
        <v>0</v>
      </c>
      <c r="HD158" s="28">
        <f>求节点($AT$5:$AT$10,CL$5:CL$10,将星节奏统计!FW157)</f>
        <v>0</v>
      </c>
      <c r="HE158" s="28">
        <f>求节点($AT$5:$AT$10,CM$5:CM$10,将星节奏统计!FX157)</f>
        <v>0</v>
      </c>
      <c r="HF158" s="28">
        <f>求节点($AT$5:$AT$10,CN$5:CN$10,将星节奏统计!FY157)</f>
        <v>0</v>
      </c>
      <c r="HG158" s="28">
        <f>求节点($AT$5:$AT$10,CO$5:CO$10,将星节奏统计!FZ157)</f>
        <v>0</v>
      </c>
      <c r="HH158" s="28">
        <f>求节点($AT$5:$AT$10,CP$5:CP$10,将星节奏统计!GA157)</f>
        <v>0</v>
      </c>
      <c r="HI158" s="28">
        <f>求节点($AT$5:$AT$10,CQ$5:CQ$10,将星节奏统计!GB157)</f>
        <v>0</v>
      </c>
      <c r="HJ158" s="28">
        <f>求节点($AT$5:$AT$10,CR$5:CR$10,将星节奏统计!GC157)</f>
        <v>0</v>
      </c>
      <c r="HK158" s="28">
        <f>求节点($AT$5:$AT$10,CS$5:CS$10,将星节奏统计!GD157)</f>
        <v>0</v>
      </c>
      <c r="HL158" s="28">
        <f>求节点($AT$17:$AT$22,AV$17:AV$22,将星节奏统计!GG157)</f>
        <v>0</v>
      </c>
      <c r="HM158" s="28">
        <f>求节点($AT$17:$AT$22,AW$17:AW$22,将星节奏统计!GH157)</f>
        <v>0</v>
      </c>
      <c r="HN158" s="28">
        <f>求节点($AT$17:$AT$22,AX$17:AX$22,将星节奏统计!GI157)</f>
        <v>0</v>
      </c>
      <c r="HO158" s="28">
        <f>求节点($AT$17:$AT$22,AY$17:AY$22,将星节奏统计!GJ157)</f>
        <v>0</v>
      </c>
      <c r="HP158" s="28">
        <f>求节点($AT$17:$AT$22,AZ$17:AZ$22,将星节奏统计!GK157)</f>
        <v>0</v>
      </c>
      <c r="HQ158" s="28">
        <f>求节点($AT$17:$AT$22,BA$17:BA$22,将星节奏统计!GL157)</f>
        <v>0</v>
      </c>
      <c r="HR158" s="28">
        <f>求节点($AT$17:$AT$22,BB$17:BB$22,将星节奏统计!GM157)</f>
        <v>0</v>
      </c>
      <c r="HS158" s="28">
        <f>求节点($AT$17:$AT$22,BC$17:BC$22,将星节奏统计!GN157)</f>
        <v>0</v>
      </c>
      <c r="HT158" s="28">
        <f>求节点($AT$17:$AT$22,BD$17:BD$22,将星节奏统计!GO157)</f>
        <v>0</v>
      </c>
      <c r="HU158" s="28">
        <f>求节点($AT$17:$AT$22,BE$17:BE$22,将星节奏统计!GP157)</f>
        <v>0</v>
      </c>
      <c r="HV158" s="28">
        <f>求节点($AT$17:$AT$22,BF$17:BF$22,将星节奏统计!GQ157)</f>
        <v>0</v>
      </c>
      <c r="HW158" s="28">
        <f>求节点($AT$17:$AT$22,BG$17:BG$22,将星节奏统计!GR157)</f>
        <v>0</v>
      </c>
      <c r="HX158" s="28">
        <f>求节点($AT$17:$AT$22,BH$17:BH$22,将星节奏统计!GS157)</f>
        <v>0</v>
      </c>
      <c r="HY158" s="28">
        <f>求节点($AT$17:$AT$22,BI$17:BI$22,将星节奏统计!GT157)</f>
        <v>0</v>
      </c>
      <c r="HZ158" s="28">
        <f>求节点($AT$17:$AT$22,BJ$17:BJ$22,将星节奏统计!GU157)</f>
        <v>0</v>
      </c>
      <c r="IA158" s="28">
        <f>求节点($AT$17:$AT$22,BK$17:BK$22,将星节奏统计!GV157)</f>
        <v>0</v>
      </c>
      <c r="IB158" s="28">
        <f>求节点($AT$17:$AT$22,BL$17:BL$22,将星节奏统计!GW157)</f>
        <v>0</v>
      </c>
      <c r="IC158" s="28">
        <f>求节点($AT$17:$AT$22,BM$17:BM$22,将星节奏统计!GX157)</f>
        <v>0</v>
      </c>
      <c r="ID158" s="28">
        <f>求节点($AT$17:$AT$22,BN$17:BN$22,将星节奏统计!GY157)</f>
        <v>0</v>
      </c>
      <c r="IE158" s="28">
        <f>求节点($AT$17:$AT$22,BO$17:BO$22,将星节奏统计!GZ157)</f>
        <v>0</v>
      </c>
      <c r="IF158" s="28">
        <f>求节点($AT$5:$AT$10,AV$5:AV$10,将星节奏统计!HD157)</f>
        <v>0.1</v>
      </c>
      <c r="IG158" s="28">
        <f>求节点($AT$5:$AT$10,AW$5:AW$10,将星节奏统计!HE157)</f>
        <v>0.1</v>
      </c>
      <c r="IH158" s="28">
        <f>求节点($AT$5:$AT$10,AX$5:AX$10,将星节奏统计!HF157)</f>
        <v>0.1</v>
      </c>
      <c r="II158" s="28">
        <f>求节点($AT$5:$AT$10,AY$5:AY$10,将星节奏统计!HG157)</f>
        <v>0</v>
      </c>
      <c r="IJ158" s="28">
        <f>求节点($AT$5:$AT$10,AZ$5:AZ$10,将星节奏统计!HH157)</f>
        <v>0</v>
      </c>
      <c r="IK158" s="28">
        <f>求节点($AT$5:$AT$10,BA$5:BA$10,将星节奏统计!HI157)</f>
        <v>0</v>
      </c>
      <c r="IL158" s="28">
        <f>求节点($AT$5:$AT$10,BB$5:BB$10,将星节奏统计!HJ157)</f>
        <v>0</v>
      </c>
      <c r="IM158" s="28">
        <f>求节点($AT$5:$AT$10,BC$5:BC$10,将星节奏统计!HK157)</f>
        <v>0</v>
      </c>
      <c r="IN158" s="28">
        <f>求节点($AT$5:$AT$10,BD$5:BD$10,将星节奏统计!HL157)</f>
        <v>0</v>
      </c>
      <c r="IO158" s="28">
        <f>求节点($AT$5:$AT$10,BE$5:BE$10,将星节奏统计!HM157)</f>
        <v>0</v>
      </c>
      <c r="IP158" s="28">
        <f>求节点($AT$5:$AT$10,BF$5:BF$10,将星节奏统计!HN157)</f>
        <v>0</v>
      </c>
      <c r="IQ158" s="28">
        <f>求节点($AT$5:$AT$10,BG$5:BG$10,将星节奏统计!HO157)</f>
        <v>0</v>
      </c>
      <c r="IR158" s="28">
        <f>求节点($AT$5:$AT$10,BH$5:BH$10,将星节奏统计!HP157)</f>
        <v>0</v>
      </c>
      <c r="IS158" s="28">
        <f>求节点($AT$5:$AT$10,BI$5:BI$10,将星节奏统计!HQ157)</f>
        <v>0</v>
      </c>
      <c r="IT158" s="28">
        <f>求节点($AT$5:$AT$10,BJ$5:BJ$10,将星节奏统计!HR157)</f>
        <v>0</v>
      </c>
      <c r="IU158" s="28">
        <f>求节点($AT$5:$AT$10,BK$5:BK$10,将星节奏统计!HS157)</f>
        <v>0</v>
      </c>
      <c r="IV158" s="28">
        <f>求节点($AT$5:$AT$10,BL$5:BL$10,将星节奏统计!HT157)</f>
        <v>0.9</v>
      </c>
      <c r="IW158" s="28">
        <f>求节点($AT$5:$AT$10,BM$5:BM$10,将星节奏统计!HU157)</f>
        <v>0.9</v>
      </c>
      <c r="IX158" s="28">
        <f>求节点($AT$5:$AT$10,BN$5:BN$10,将星节奏统计!HV157)</f>
        <v>0.6</v>
      </c>
      <c r="IY158" s="28">
        <f>求节点($AT$5:$AT$10,BO$5:BO$10,将星节奏统计!HW157)</f>
        <v>0</v>
      </c>
      <c r="IZ158" s="28">
        <f>求节点($AT$5:$AT$10,BP$5:BP$10,将星节奏统计!HX157)</f>
        <v>0.9</v>
      </c>
      <c r="JA158" s="28">
        <f>求节点($AT$5:$AT$10,BQ$5:BQ$10,将星节奏统计!HY157)</f>
        <v>0.6</v>
      </c>
      <c r="JB158" s="28">
        <f>求节点($AT$5:$AT$10,BR$5:BR$10,将星节奏统计!HZ157)</f>
        <v>0.9</v>
      </c>
      <c r="JC158" s="28">
        <f>求节点($AT$5:$AT$10,BS$5:BS$10,将星节奏统计!IA157)</f>
        <v>0</v>
      </c>
      <c r="JD158" s="28">
        <f>求节点($AT$5:$AT$10,BT$5:BT$10,将星节奏统计!IB157)</f>
        <v>0.6</v>
      </c>
      <c r="JE158" s="28">
        <f>求节点($AT$5:$AT$10,BU$5:BU$10,将星节奏统计!IC157)</f>
        <v>0.1</v>
      </c>
      <c r="JF158" s="28">
        <f>求节点($AT$5:$AT$10,BV$5:BV$10,将星节奏统计!ID157)</f>
        <v>0.6</v>
      </c>
      <c r="JG158" s="28">
        <f>求节点($AT$5:$AT$10,BW$5:BW$10,将星节奏统计!IE157)</f>
        <v>0.5</v>
      </c>
      <c r="JH158" s="28">
        <f>求节点($AT$5:$AT$10,BX$5:BX$10,将星节奏统计!IF157)</f>
        <v>0.33</v>
      </c>
      <c r="JI158" s="28">
        <f>求节点($AT$5:$AT$10,BY$5:BY$10,将星节奏统计!IG157)</f>
        <v>0.5</v>
      </c>
      <c r="JJ158" s="28">
        <f>求节点($AT$5:$AT$10,BZ$5:BZ$10,将星节奏统计!IH157)</f>
        <v>0.33</v>
      </c>
      <c r="JK158" s="28">
        <f>求节点($AT$5:$AT$10,CA$5:CA$10,将星节奏统计!II157)</f>
        <v>0.6</v>
      </c>
      <c r="JL158" s="28">
        <f>求节点($AT$5:$AT$10,CB$5:CB$10,将星节奏统计!IJ157)</f>
        <v>0.6</v>
      </c>
      <c r="JM158" s="28">
        <f>求节点($AT$5:$AT$10,CC$5:CC$10,将星节奏统计!IK157)</f>
        <v>0.6</v>
      </c>
      <c r="JN158" s="28">
        <f>求节点($AT$5:$AT$10,CD$5:CD$10,将星节奏统计!IL157)</f>
        <v>0.6</v>
      </c>
      <c r="JO158" s="28">
        <f>求节点($AT$5:$AT$10,CE$5:CE$10,将星节奏统计!IM157)</f>
        <v>0.4</v>
      </c>
      <c r="JP158" s="28">
        <f>求节点($AT$5:$AT$10,CF$5:CF$10,将星节奏统计!IN157)</f>
        <v>0.4</v>
      </c>
      <c r="JQ158" s="28">
        <f>求节点($AT$5:$AT$10,CG$5:CG$10,将星节奏统计!IO157)</f>
        <v>0.4</v>
      </c>
      <c r="JR158" s="28">
        <f>求节点($AT$5:$AT$10,CH$5:CH$10,将星节奏统计!IP157)</f>
        <v>0.4</v>
      </c>
      <c r="JS158" s="28">
        <f>求节点($AT$5:$AT$10,CI$5:CI$10,将星节奏统计!IQ157)</f>
        <v>0.5</v>
      </c>
      <c r="JT158" s="28">
        <f>求节点($AT$5:$AT$10,CJ$5:CJ$10,将星节奏统计!IR157)</f>
        <v>0.33</v>
      </c>
      <c r="JU158" s="28">
        <f>求节点($AT$5:$AT$10,CK$5:CK$10,将星节奏统计!IS157)</f>
        <v>0</v>
      </c>
      <c r="JV158" s="28">
        <f>求节点($AT$5:$AT$10,CL$5:CL$10,将星节奏统计!IT157)</f>
        <v>0</v>
      </c>
      <c r="JW158" s="28">
        <f>求节点($AT$5:$AT$10,CM$5:CM$10,将星节奏统计!IU157)</f>
        <v>0</v>
      </c>
      <c r="JX158" s="28">
        <f>求节点($AT$5:$AT$10,CN$5:CN$10,将星节奏统计!IV157)</f>
        <v>0</v>
      </c>
      <c r="JY158" s="28">
        <f>求节点($AT$5:$AT$10,CO$5:CO$10,将星节奏统计!IW157)</f>
        <v>0</v>
      </c>
      <c r="JZ158" s="28">
        <f>求节点($AT$5:$AT$10,CP$5:CP$10,将星节奏统计!IX157)</f>
        <v>0</v>
      </c>
      <c r="KA158" s="28">
        <f>求节点($AT$5:$AT$10,CQ$5:CQ$10,将星节奏统计!IY157)</f>
        <v>0</v>
      </c>
      <c r="KB158" s="28">
        <f>求节点($AT$5:$AT$10,CR$5:CR$10,将星节奏统计!IZ157)</f>
        <v>0</v>
      </c>
      <c r="KC158" s="28">
        <f>求节点($AT$5:$AT$10,CS$5:CS$10,将星节奏统计!JA157)</f>
        <v>0</v>
      </c>
      <c r="KD158" s="28">
        <f>求节点($AT$17:$AT$22,AV$17:AV$22,将星节奏统计!JD157)</f>
        <v>0</v>
      </c>
      <c r="KE158" s="28">
        <f>求节点($AT$17:$AT$22,AW$17:AW$22,将星节奏统计!JE157)</f>
        <v>0</v>
      </c>
      <c r="KF158" s="28">
        <f>求节点($AT$17:$AT$22,AX$17:AX$22,将星节奏统计!JF157)</f>
        <v>0</v>
      </c>
      <c r="KG158" s="28">
        <f>求节点($AT$17:$AT$22,AY$17:AY$22,将星节奏统计!JG157)</f>
        <v>2.1575315301023551E-4</v>
      </c>
      <c r="KH158" s="28">
        <f>求节点($AT$17:$AT$22,AZ$17:AZ$22,将星节奏统计!JH157)</f>
        <v>3.2362972951534633E-4</v>
      </c>
      <c r="KI158" s="28">
        <f>求节点($AT$17:$AT$22,BA$17:BA$22,将星节奏统计!JI157)</f>
        <v>3.2362972951534633E-4</v>
      </c>
      <c r="KJ158" s="28">
        <f>求节点($AT$17:$AT$22,BB$17:BB$22,将星节奏统计!JJ157)</f>
        <v>4.9034807502325306E-4</v>
      </c>
      <c r="KK158" s="28">
        <f>求节点($AT$17:$AT$22,BC$17:BC$22,将星节奏统计!JK157)</f>
        <v>0</v>
      </c>
      <c r="KL158" s="28">
        <f>求节点($AT$17:$AT$22,BD$17:BD$22,将星节奏统计!JL157)</f>
        <v>3.2362972951534633E-4</v>
      </c>
      <c r="KM158" s="28">
        <f>求节点($AT$17:$AT$22,BE$17:BE$22,将星节奏统计!JM157)</f>
        <v>0</v>
      </c>
      <c r="KN158" s="28">
        <f>求节点($AT$17:$AT$22,BF$17:BF$22,将星节奏统计!JN157)</f>
        <v>0</v>
      </c>
      <c r="KO158" s="28">
        <f>求节点($AT$17:$AT$22,BG$17:BG$22,将星节奏统计!JO157)</f>
        <v>0</v>
      </c>
      <c r="KP158" s="28">
        <f>求节点($AT$17:$AT$22,BH$17:BH$22,将星节奏统计!JP157)</f>
        <v>0</v>
      </c>
      <c r="KQ158" s="28">
        <f>求节点($AT$17:$AT$22,BI$17:BI$22,将星节奏统计!JQ157)</f>
        <v>0</v>
      </c>
      <c r="KR158" s="28">
        <f>求节点($AT$17:$AT$22,BJ$17:BJ$22,将星节奏统计!JR157)</f>
        <v>0</v>
      </c>
      <c r="KS158" s="28">
        <f>求节点($AT$17:$AT$22,BK$17:BK$22,将星节奏统计!JS157)</f>
        <v>0</v>
      </c>
      <c r="KT158" s="28">
        <f>求节点($AT$17:$AT$22,BL$17:BL$22,将星节奏统计!JT157)</f>
        <v>0</v>
      </c>
      <c r="KU158" s="28">
        <f>求节点($AT$17:$AT$22,BM$17:BM$22,将星节奏统计!JU157)</f>
        <v>0</v>
      </c>
      <c r="KV158" s="28">
        <f>求节点($AT$17:$AT$22,BN$17:BN$22,将星节奏统计!JV157)</f>
        <v>0</v>
      </c>
      <c r="KW158" s="28">
        <f>求节点($AT$17:$AT$22,BO$17:BO$22,将星节奏统计!JW157)</f>
        <v>0</v>
      </c>
      <c r="KX158" s="28">
        <f>求节点($AT$5:$AT$10,AV$5:AV$10,将星节奏统计!KA157)</f>
        <v>0.1</v>
      </c>
      <c r="KY158" s="28">
        <f>求节点($AT$5:$AT$10,AW$5:AW$10,将星节奏统计!KB157)</f>
        <v>0.1</v>
      </c>
      <c r="KZ158" s="28">
        <f>求节点($AT$5:$AT$10,AX$5:AX$10,将星节奏统计!KC157)</f>
        <v>0.1</v>
      </c>
      <c r="LA158" s="28">
        <f>求节点($AT$5:$AT$10,AY$5:AY$10,将星节奏统计!KD157)</f>
        <v>0</v>
      </c>
      <c r="LB158" s="28">
        <f>求节点($AT$5:$AT$10,AZ$5:AZ$10,将星节奏统计!KE157)</f>
        <v>0</v>
      </c>
      <c r="LC158" s="28">
        <f>求节点($AT$5:$AT$10,BA$5:BA$10,将星节奏统计!KF157)</f>
        <v>0</v>
      </c>
      <c r="LD158" s="28">
        <f>求节点($AT$5:$AT$10,BB$5:BB$10,将星节奏统计!KG157)</f>
        <v>0</v>
      </c>
      <c r="LE158" s="28">
        <f>求节点($AT$5:$AT$10,BC$5:BC$10,将星节奏统计!KH157)</f>
        <v>0</v>
      </c>
      <c r="LF158" s="28">
        <f>求节点($AT$5:$AT$10,BD$5:BD$10,将星节奏统计!KI157)</f>
        <v>0</v>
      </c>
      <c r="LG158" s="28">
        <f>求节点($AT$5:$AT$10,BE$5:BE$10,将星节奏统计!KJ157)</f>
        <v>0</v>
      </c>
      <c r="LH158" s="28">
        <f>求节点($AT$5:$AT$10,BF$5:BF$10,将星节奏统计!KK157)</f>
        <v>0</v>
      </c>
      <c r="LI158" s="28">
        <f>求节点($AT$5:$AT$10,BG$5:BG$10,将星节奏统计!KL157)</f>
        <v>0</v>
      </c>
      <c r="LJ158" s="28">
        <f>求节点($AT$5:$AT$10,BH$5:BH$10,将星节奏统计!KM157)</f>
        <v>0</v>
      </c>
      <c r="LK158" s="28">
        <f>求节点($AT$5:$AT$10,BI$5:BI$10,将星节奏统计!KN157)</f>
        <v>0</v>
      </c>
      <c r="LL158" s="28">
        <f>求节点($AT$5:$AT$10,BJ$5:BJ$10,将星节奏统计!KO157)</f>
        <v>0</v>
      </c>
      <c r="LM158" s="28">
        <f>求节点($AT$5:$AT$10,BK$5:BK$10,将星节奏统计!KP157)</f>
        <v>0</v>
      </c>
      <c r="LN158" s="28">
        <f>求节点($AT$5:$AT$10,BL$5:BL$10,将星节奏统计!KQ157)</f>
        <v>0.9</v>
      </c>
      <c r="LO158" s="28">
        <f>求节点($AT$5:$AT$10,BM$5:BM$10,将星节奏统计!KR157)</f>
        <v>0.9</v>
      </c>
      <c r="LP158" s="28">
        <f>求节点($AT$5:$AT$10,BN$5:BN$10,将星节奏统计!KS157)</f>
        <v>0.6</v>
      </c>
      <c r="LQ158" s="28">
        <f>求节点($AT$5:$AT$10,BO$5:BO$10,将星节奏统计!KT157)</f>
        <v>0</v>
      </c>
      <c r="LR158" s="28">
        <f>求节点($AT$5:$AT$10,BP$5:BP$10,将星节奏统计!KU157)</f>
        <v>0.9</v>
      </c>
      <c r="LS158" s="28">
        <f>求节点($AT$5:$AT$10,BQ$5:BQ$10,将星节奏统计!KV157)</f>
        <v>0.6</v>
      </c>
      <c r="LT158" s="28">
        <f>求节点($AT$5:$AT$10,BR$5:BR$10,将星节奏统计!KW157)</f>
        <v>0.9</v>
      </c>
      <c r="LU158" s="28">
        <f>求节点($AT$5:$AT$10,BS$5:BS$10,将星节奏统计!KX157)</f>
        <v>0</v>
      </c>
      <c r="LV158" s="28">
        <f>求节点($AT$5:$AT$10,BT$5:BT$10,将星节奏统计!KY157)</f>
        <v>0.6</v>
      </c>
      <c r="LW158" s="28">
        <f>求节点($AT$5:$AT$10,BU$5:BU$10,将星节奏统计!KZ157)</f>
        <v>0.1</v>
      </c>
      <c r="LX158" s="28">
        <f>求节点($AT$5:$AT$10,BV$5:BV$10,将星节奏统计!LA157)</f>
        <v>0.6</v>
      </c>
      <c r="LY158" s="28">
        <f>求节点($AT$5:$AT$10,BW$5:BW$10,将星节奏统计!LB157)</f>
        <v>0.5</v>
      </c>
      <c r="LZ158" s="28">
        <f>求节点($AT$5:$AT$10,BX$5:BX$10,将星节奏统计!LC157)</f>
        <v>0.33</v>
      </c>
      <c r="MA158" s="28">
        <f>求节点($AT$5:$AT$10,BY$5:BY$10,将星节奏统计!LD157)</f>
        <v>0.5</v>
      </c>
      <c r="MB158" s="28">
        <f>求节点($AT$5:$AT$10,BZ$5:BZ$10,将星节奏统计!LE157)</f>
        <v>0.33</v>
      </c>
      <c r="MC158" s="28">
        <f>求节点($AT$5:$AT$10,CA$5:CA$10,将星节奏统计!LF157)</f>
        <v>0.6</v>
      </c>
      <c r="MD158" s="28">
        <f>求节点($AT$5:$AT$10,CB$5:CB$10,将星节奏统计!LG157)</f>
        <v>0.6</v>
      </c>
      <c r="ME158" s="28">
        <f>求节点($AT$5:$AT$10,CC$5:CC$10,将星节奏统计!LH157)</f>
        <v>0.6</v>
      </c>
      <c r="MF158" s="28">
        <f>求节点($AT$5:$AT$10,CD$5:CD$10,将星节奏统计!LI157)</f>
        <v>0.6</v>
      </c>
      <c r="MG158" s="28">
        <f>求节点($AT$5:$AT$10,CE$5:CE$10,将星节奏统计!LJ157)</f>
        <v>0.4</v>
      </c>
      <c r="MH158" s="28">
        <f>求节点($AT$5:$AT$10,CF$5:CF$10,将星节奏统计!LK157)</f>
        <v>0.4</v>
      </c>
      <c r="MI158" s="28">
        <f>求节点($AT$5:$AT$10,CG$5:CG$10,将星节奏统计!LL157)</f>
        <v>0.4</v>
      </c>
      <c r="MJ158" s="28">
        <f>求节点($AT$5:$AT$10,CH$5:CH$10,将星节奏统计!LM157)</f>
        <v>0.4</v>
      </c>
      <c r="MK158" s="28">
        <f>求节点($AT$5:$AT$10,CI$5:CI$10,将星节奏统计!LN157)</f>
        <v>0.5</v>
      </c>
      <c r="ML158" s="28">
        <f>求节点($AT$5:$AT$10,CJ$5:CJ$10,将星节奏统计!LO157)</f>
        <v>0.33</v>
      </c>
      <c r="MM158" s="28">
        <f>求节点($AT$5:$AT$10,CK$5:CK$10,将星节奏统计!LP157)</f>
        <v>0</v>
      </c>
      <c r="MN158" s="28">
        <f>求节点($AT$5:$AT$10,CL$5:CL$10,将星节奏统计!LQ157)</f>
        <v>0</v>
      </c>
      <c r="MO158" s="28">
        <f>求节点($AT$5:$AT$10,CM$5:CM$10,将星节奏统计!LR157)</f>
        <v>0</v>
      </c>
      <c r="MP158" s="28">
        <f>求节点($AT$5:$AT$10,CN$5:CN$10,将星节奏统计!LS157)</f>
        <v>0</v>
      </c>
      <c r="MQ158" s="28">
        <f>求节点($AT$5:$AT$10,CO$5:CO$10,将星节奏统计!LT157)</f>
        <v>0</v>
      </c>
      <c r="MR158" s="28">
        <f>求节点($AT$5:$AT$10,CP$5:CP$10,将星节奏统计!LU157)</f>
        <v>0</v>
      </c>
      <c r="MS158" s="28">
        <f>求节点($AT$5:$AT$10,CQ$5:CQ$10,将星节奏统计!LV157)</f>
        <v>0</v>
      </c>
      <c r="MT158" s="28">
        <f>求节点($AT$5:$AT$10,CR$5:CR$10,将星节奏统计!LW157)</f>
        <v>0</v>
      </c>
      <c r="MU158" s="28">
        <f>求节点($AT$5:$AT$10,CS$5:CS$10,将星节奏统计!LX157)</f>
        <v>0</v>
      </c>
      <c r="MV158" s="28">
        <f>求节点($AT$17:$AT$22,AV$17:AV$22,将星节奏统计!MA157)</f>
        <v>0</v>
      </c>
      <c r="MW158" s="28">
        <f>求节点($AT$17:$AT$22,AW$17:AW$22,将星节奏统计!MB157)</f>
        <v>0</v>
      </c>
      <c r="MX158" s="28">
        <f>求节点($AT$17:$AT$22,AX$17:AX$22,将星节奏统计!MC157)</f>
        <v>0</v>
      </c>
      <c r="MY158" s="28">
        <f>求节点($AT$17:$AT$22,AY$17:AY$22,将星节奏统计!MD157)</f>
        <v>0</v>
      </c>
      <c r="MZ158" s="28">
        <f>求节点($AT$17:$AT$22,AZ$17:AZ$22,将星节奏统计!ME157)</f>
        <v>0</v>
      </c>
      <c r="NA158" s="28">
        <f>求节点($AT$17:$AT$22,BA$17:BA$22,将星节奏统计!MF157)</f>
        <v>0</v>
      </c>
      <c r="NB158" s="28">
        <f>求节点($AT$17:$AT$22,BB$17:BB$22,将星节奏统计!MG157)</f>
        <v>0</v>
      </c>
      <c r="NC158" s="28">
        <f>求节点($AT$17:$AT$22,BC$17:BC$22,将星节奏统计!MH157)</f>
        <v>0</v>
      </c>
      <c r="ND158" s="28">
        <f>求节点($AT$17:$AT$22,BD$17:BD$22,将星节奏统计!MI157)</f>
        <v>0</v>
      </c>
      <c r="NE158" s="28">
        <f>求节点($AT$17:$AT$22,BE$17:BE$22,将星节奏统计!MJ157)</f>
        <v>0</v>
      </c>
      <c r="NF158" s="28">
        <f>求节点($AT$17:$AT$22,BF$17:BF$22,将星节奏统计!MK157)</f>
        <v>0</v>
      </c>
      <c r="NG158" s="28">
        <f>求节点($AT$17:$AT$22,BG$17:BG$22,将星节奏统计!ML157)</f>
        <v>0</v>
      </c>
      <c r="NH158" s="28">
        <f>求节点($AT$17:$AT$22,BH$17:BH$22,将星节奏统计!MM157)</f>
        <v>0</v>
      </c>
      <c r="NI158" s="28">
        <f>求节点($AT$17:$AT$22,BI$17:BI$22,将星节奏统计!MN157)</f>
        <v>0</v>
      </c>
      <c r="NJ158" s="28">
        <f>求节点($AT$17:$AT$22,BJ$17:BJ$22,将星节奏统计!MO157)</f>
        <v>0</v>
      </c>
      <c r="NK158" s="28">
        <f>求节点($AT$17:$AT$22,BK$17:BK$22,将星节奏统计!MP157)</f>
        <v>0</v>
      </c>
      <c r="NL158" s="28">
        <f>求节点($AT$17:$AT$22,BL$17:BL$22,将星节奏统计!MQ157)</f>
        <v>0</v>
      </c>
      <c r="NM158" s="28">
        <f>求节点($AT$17:$AT$22,BM$17:BM$22,将星节奏统计!MR157)</f>
        <v>0</v>
      </c>
      <c r="NN158" s="28">
        <f>求节点($AT$17:$AT$22,BN$17:BN$22,将星节奏统计!MS157)</f>
        <v>0</v>
      </c>
      <c r="NO158" s="28">
        <f>求节点($AT$17:$AT$22,BO$17:BO$22,将星节奏统计!MT157)</f>
        <v>0</v>
      </c>
      <c r="NP158" s="28">
        <f>求节点($AT$5:$AT$10,AV$5:AV$10,将星节奏统计!MX157)</f>
        <v>0.1</v>
      </c>
      <c r="NQ158" s="28">
        <f>求节点($AT$5:$AT$10,AW$5:AW$10,将星节奏统计!MY157)</f>
        <v>0.1</v>
      </c>
      <c r="NR158" s="28">
        <f>求节点($AT$5:$AT$10,AX$5:AX$10,将星节奏统计!MZ157)</f>
        <v>0.1</v>
      </c>
      <c r="NS158" s="28">
        <f>求节点($AT$5:$AT$10,AY$5:AY$10,将星节奏统计!NA157)</f>
        <v>0</v>
      </c>
      <c r="NT158" s="28">
        <f>求节点($AT$5:$AT$10,AZ$5:AZ$10,将星节奏统计!NB157)</f>
        <v>0</v>
      </c>
      <c r="NU158" s="28">
        <f>求节点($AT$5:$AT$10,BA$5:BA$10,将星节奏统计!NC157)</f>
        <v>0</v>
      </c>
      <c r="NV158" s="28">
        <f>求节点($AT$5:$AT$10,BB$5:BB$10,将星节奏统计!ND157)</f>
        <v>0</v>
      </c>
      <c r="NW158" s="28">
        <f>求节点($AT$5:$AT$10,BC$5:BC$10,将星节奏统计!NE157)</f>
        <v>0</v>
      </c>
      <c r="NX158" s="28">
        <f>求节点($AT$5:$AT$10,BD$5:BD$10,将星节奏统计!NF157)</f>
        <v>0</v>
      </c>
      <c r="NY158" s="28">
        <f>求节点($AT$5:$AT$10,BE$5:BE$10,将星节奏统计!NG157)</f>
        <v>0</v>
      </c>
      <c r="NZ158" s="28">
        <f>求节点($AT$5:$AT$10,BF$5:BF$10,将星节奏统计!NH157)</f>
        <v>0</v>
      </c>
      <c r="OA158" s="28">
        <f>求节点($AT$5:$AT$10,BG$5:BG$10,将星节奏统计!NI157)</f>
        <v>0</v>
      </c>
      <c r="OB158" s="28">
        <f>求节点($AT$5:$AT$10,BH$5:BH$10,将星节奏统计!NJ157)</f>
        <v>0</v>
      </c>
      <c r="OC158" s="28">
        <f>求节点($AT$5:$AT$10,BI$5:BI$10,将星节奏统计!NK157)</f>
        <v>0</v>
      </c>
      <c r="OD158" s="28">
        <f>求节点($AT$5:$AT$10,BJ$5:BJ$10,将星节奏统计!NL157)</f>
        <v>0</v>
      </c>
      <c r="OE158" s="28">
        <f>求节点($AT$5:$AT$10,BK$5:BK$10,将星节奏统计!NM157)</f>
        <v>0</v>
      </c>
      <c r="OF158" s="28">
        <f>求节点($AT$5:$AT$10,BL$5:BL$10,将星节奏统计!NN157)</f>
        <v>0.9</v>
      </c>
      <c r="OG158" s="28">
        <f>求节点($AT$5:$AT$10,BM$5:BM$10,将星节奏统计!NO157)</f>
        <v>0.9</v>
      </c>
      <c r="OH158" s="28">
        <f>求节点($AT$5:$AT$10,BN$5:BN$10,将星节奏统计!NP157)</f>
        <v>0.6</v>
      </c>
      <c r="OI158" s="28">
        <f>求节点($AT$5:$AT$10,BO$5:BO$10,将星节奏统计!NQ157)</f>
        <v>0</v>
      </c>
      <c r="OJ158" s="28">
        <f>求节点($AT$5:$AT$10,BP$5:BP$10,将星节奏统计!NR157)</f>
        <v>0.9</v>
      </c>
      <c r="OK158" s="28">
        <f>求节点($AT$5:$AT$10,BQ$5:BQ$10,将星节奏统计!NS157)</f>
        <v>0.6</v>
      </c>
      <c r="OL158" s="28">
        <f>求节点($AT$5:$AT$10,BR$5:BR$10,将星节奏统计!NT157)</f>
        <v>0.9</v>
      </c>
      <c r="OM158" s="28">
        <f>求节点($AT$5:$AT$10,BS$5:BS$10,将星节奏统计!NU157)</f>
        <v>0</v>
      </c>
      <c r="ON158" s="28">
        <f>求节点($AT$5:$AT$10,BT$5:BT$10,将星节奏统计!NV157)</f>
        <v>0.6</v>
      </c>
      <c r="OO158" s="28">
        <f>求节点($AT$5:$AT$10,BU$5:BU$10,将星节奏统计!NW157)</f>
        <v>0.1</v>
      </c>
      <c r="OP158" s="28">
        <f>求节点($AT$5:$AT$10,BV$5:BV$10,将星节奏统计!NX157)</f>
        <v>0.6</v>
      </c>
      <c r="OQ158" s="28">
        <f>求节点($AT$5:$AT$10,BW$5:BW$10,将星节奏统计!NY157)</f>
        <v>0.5</v>
      </c>
      <c r="OR158" s="28">
        <f>求节点($AT$5:$AT$10,BX$5:BX$10,将星节奏统计!NZ157)</f>
        <v>0.33</v>
      </c>
      <c r="OS158" s="28">
        <f>求节点($AT$5:$AT$10,BY$5:BY$10,将星节奏统计!OA157)</f>
        <v>0.5</v>
      </c>
      <c r="OT158" s="28">
        <f>求节点($AT$5:$AT$10,BZ$5:BZ$10,将星节奏统计!OB157)</f>
        <v>0.33</v>
      </c>
      <c r="OU158" s="28">
        <f>求节点($AT$5:$AT$10,CA$5:CA$10,将星节奏统计!OC157)</f>
        <v>0.6</v>
      </c>
      <c r="OV158" s="28">
        <f>求节点($AT$5:$AT$10,CB$5:CB$10,将星节奏统计!OD157)</f>
        <v>0.6</v>
      </c>
      <c r="OW158" s="28">
        <f>求节点($AT$5:$AT$10,CC$5:CC$10,将星节奏统计!OE157)</f>
        <v>0.6</v>
      </c>
      <c r="OX158" s="28">
        <f>求节点($AT$5:$AT$10,CD$5:CD$10,将星节奏统计!OF157)</f>
        <v>0.6</v>
      </c>
      <c r="OY158" s="28">
        <f>求节点($AT$5:$AT$10,CE$5:CE$10,将星节奏统计!OG157)</f>
        <v>0.4</v>
      </c>
      <c r="OZ158" s="28">
        <f>求节点($AT$5:$AT$10,CF$5:CF$10,将星节奏统计!OH157)</f>
        <v>0.4</v>
      </c>
      <c r="PA158" s="28">
        <f>求节点($AT$5:$AT$10,CG$5:CG$10,将星节奏统计!OI157)</f>
        <v>0.4</v>
      </c>
      <c r="PB158" s="28">
        <f>求节点($AT$5:$AT$10,CH$5:CH$10,将星节奏统计!OJ157)</f>
        <v>0.4</v>
      </c>
      <c r="PC158" s="28">
        <f>求节点($AT$5:$AT$10,CI$5:CI$10,将星节奏统计!OK157)</f>
        <v>0.5</v>
      </c>
      <c r="PD158" s="28">
        <f>求节点($AT$5:$AT$10,CJ$5:CJ$10,将星节奏统计!OL157)</f>
        <v>0.33</v>
      </c>
      <c r="PE158" s="28">
        <f>求节点($AT$5:$AT$10,CK$5:CK$10,将星节奏统计!OM157)</f>
        <v>0</v>
      </c>
      <c r="PF158" s="28">
        <f>求节点($AT$5:$AT$10,CL$5:CL$10,将星节奏统计!ON157)</f>
        <v>0</v>
      </c>
      <c r="PG158" s="28">
        <f>求节点($AT$5:$AT$10,CM$5:CM$10,将星节奏统计!OO157)</f>
        <v>0</v>
      </c>
      <c r="PH158" s="28">
        <f>求节点($AT$5:$AT$10,CN$5:CN$10,将星节奏统计!OP157)</f>
        <v>0</v>
      </c>
      <c r="PI158" s="28">
        <f>求节点($AT$5:$AT$10,CO$5:CO$10,将星节奏统计!OQ157)</f>
        <v>0</v>
      </c>
      <c r="PJ158" s="28">
        <f>求节点($AT$5:$AT$10,CP$5:CP$10,将星节奏统计!OR157)</f>
        <v>0</v>
      </c>
      <c r="PK158" s="28">
        <f>求节点($AT$5:$AT$10,CQ$5:CQ$10,将星节奏统计!OS157)</f>
        <v>0</v>
      </c>
      <c r="PL158" s="28">
        <f>求节点($AT$5:$AT$10,CR$5:CR$10,将星节奏统计!OT157)</f>
        <v>0</v>
      </c>
      <c r="PM158" s="28">
        <f>求节点($AT$5:$AT$10,CS$5:CS$10,将星节奏统计!OU157)</f>
        <v>0</v>
      </c>
      <c r="PN158" s="28">
        <f>求节点($AT$17:$AT$22,AV$17:AV$22,将星节奏统计!OX157)</f>
        <v>0</v>
      </c>
      <c r="PO158" s="28">
        <f>求节点($AT$17:$AT$22,AW$17:AW$22,将星节奏统计!OY157)</f>
        <v>0</v>
      </c>
      <c r="PP158" s="28">
        <f>求节点($AT$17:$AT$22,AX$17:AX$22,将星节奏统计!OZ157)</f>
        <v>0</v>
      </c>
      <c r="PQ158" s="28">
        <f>求节点($AT$17:$AT$22,AY$17:AY$22,将星节奏统计!PA157)</f>
        <v>2.3098278734036415E-4</v>
      </c>
      <c r="PR158" s="28">
        <f>求节点($AT$17:$AT$22,AZ$17:AZ$22,将星节奏统计!PB157)</f>
        <v>3.4647418101054969E-4</v>
      </c>
      <c r="PS158" s="28">
        <f>求节点($AT$17:$AT$22,BA$17:BA$22,将星节奏统计!PC157)</f>
        <v>3.4647418101054969E-4</v>
      </c>
      <c r="PT158" s="28">
        <f>求节点($AT$17:$AT$22,BB$17:BB$22,将星节奏统计!PD157)</f>
        <v>5.2496088031901353E-4</v>
      </c>
      <c r="PU158" s="28">
        <f>求节点($AT$17:$AT$22,BC$17:BC$22,将星节奏统计!PE157)</f>
        <v>0</v>
      </c>
      <c r="PV158" s="28">
        <f>求节点($AT$17:$AT$22,BD$17:BD$22,将星节奏统计!PF157)</f>
        <v>3.4647418101054969E-4</v>
      </c>
      <c r="PW158" s="28">
        <f>求节点($AT$17:$AT$22,BE$17:BE$22,将星节奏统计!PG157)</f>
        <v>0</v>
      </c>
      <c r="PX158" s="28">
        <f>求节点($AT$17:$AT$22,BF$17:BF$22,将星节奏统计!PH157)</f>
        <v>0</v>
      </c>
      <c r="PY158" s="28">
        <f>求节点($AT$17:$AT$22,BG$17:BG$22,将星节奏统计!PI157)</f>
        <v>0</v>
      </c>
      <c r="PZ158" s="28">
        <f>求节点($AT$17:$AT$22,BH$17:BH$22,将星节奏统计!PJ157)</f>
        <v>0</v>
      </c>
      <c r="QA158" s="28">
        <f>求节点($AT$17:$AT$22,BI$17:BI$22,将星节奏统计!PK157)</f>
        <v>0</v>
      </c>
      <c r="QB158" s="28">
        <f>求节点($AT$17:$AT$22,BJ$17:BJ$22,将星节奏统计!PL157)</f>
        <v>0</v>
      </c>
      <c r="QC158" s="28">
        <f>求节点($AT$17:$AT$22,BK$17:BK$22,将星节奏统计!PM157)</f>
        <v>0</v>
      </c>
      <c r="QD158" s="28">
        <f>求节点($AT$17:$AT$22,BL$17:BL$22,将星节奏统计!PN157)</f>
        <v>0</v>
      </c>
      <c r="QE158" s="28">
        <f>求节点($AT$17:$AT$22,BM$17:BM$22,将星节奏统计!PO157)</f>
        <v>0</v>
      </c>
      <c r="QF158" s="28">
        <f>求节点($AT$17:$AT$22,BN$17:BN$22,将星节奏统计!PP157)</f>
        <v>0</v>
      </c>
      <c r="QG158" s="28">
        <f>求节点($AT$17:$AT$22,BO$17:BO$22,将星节奏统计!PQ157)</f>
        <v>0</v>
      </c>
      <c r="QJ158" s="3">
        <v>154</v>
      </c>
      <c r="QK158" s="28">
        <f t="shared" ca="1" si="89"/>
        <v>1.5</v>
      </c>
      <c r="QL158" s="28">
        <f t="shared" ca="1" si="89"/>
        <v>1.5</v>
      </c>
      <c r="QM158" s="28">
        <f t="shared" ca="1" si="89"/>
        <v>1.5</v>
      </c>
      <c r="QN158" s="28">
        <f t="shared" ca="1" si="89"/>
        <v>1.5</v>
      </c>
      <c r="QO158" s="28">
        <f t="shared" ca="1" si="89"/>
        <v>1.5</v>
      </c>
      <c r="QP158" s="28">
        <f t="shared" ca="1" si="90"/>
        <v>1.5</v>
      </c>
      <c r="QQ158" s="28">
        <f t="shared" ca="1" si="90"/>
        <v>1.5</v>
      </c>
      <c r="QR158" s="28">
        <f t="shared" ca="1" si="90"/>
        <v>1.5</v>
      </c>
      <c r="QS158" s="28">
        <f t="shared" ca="1" si="90"/>
        <v>1.5</v>
      </c>
      <c r="QT158" s="28">
        <f t="shared" ca="1" si="90"/>
        <v>1.5</v>
      </c>
      <c r="QU158" s="28">
        <f t="shared" ca="1" si="91"/>
        <v>0.1</v>
      </c>
      <c r="QV158" s="28">
        <f t="shared" ca="1" si="91"/>
        <v>0.1</v>
      </c>
      <c r="QW158" s="28">
        <f t="shared" ca="1" si="91"/>
        <v>0.1</v>
      </c>
      <c r="QX158" s="28">
        <f t="shared" ca="1" si="91"/>
        <v>0.1</v>
      </c>
      <c r="QY158" s="28">
        <f t="shared" ca="1" si="91"/>
        <v>0.1</v>
      </c>
      <c r="QZ158" s="28">
        <f t="shared" ca="1" si="92"/>
        <v>1</v>
      </c>
      <c r="RA158" s="28">
        <f t="shared" ca="1" si="92"/>
        <v>1</v>
      </c>
      <c r="RB158" s="28">
        <f t="shared" ca="1" si="92"/>
        <v>1</v>
      </c>
      <c r="RC158" s="28">
        <f t="shared" ca="1" si="92"/>
        <v>1</v>
      </c>
      <c r="RD158" s="28">
        <f t="shared" ca="1" si="92"/>
        <v>1</v>
      </c>
      <c r="RE158" s="28">
        <f t="shared" ca="1" si="93"/>
        <v>0.99</v>
      </c>
      <c r="RF158" s="28">
        <f t="shared" ca="1" si="93"/>
        <v>0.99</v>
      </c>
      <c r="RG158" s="28">
        <f t="shared" ca="1" si="93"/>
        <v>0.99</v>
      </c>
      <c r="RH158" s="28">
        <f t="shared" ca="1" si="93"/>
        <v>0.99</v>
      </c>
      <c r="RI158" s="28">
        <f t="shared" ca="1" si="93"/>
        <v>0.99</v>
      </c>
      <c r="RJ158" s="28">
        <f t="shared" ca="1" si="94"/>
        <v>3.3834017176604531E-4</v>
      </c>
      <c r="RK158" s="28">
        <f t="shared" ca="1" si="94"/>
        <v>0</v>
      </c>
      <c r="RL158" s="28">
        <f t="shared" ca="1" si="94"/>
        <v>3.3834017176604531E-4</v>
      </c>
      <c r="RM158" s="28">
        <f t="shared" ca="1" si="94"/>
        <v>0</v>
      </c>
      <c r="RN158" s="28">
        <f t="shared" ca="1" si="94"/>
        <v>3.6222300742011927E-4</v>
      </c>
      <c r="RO158" s="28">
        <f t="shared" ca="1" si="95"/>
        <v>3.2362972951534633E-4</v>
      </c>
      <c r="RP158" s="28">
        <f t="shared" ca="1" si="95"/>
        <v>0</v>
      </c>
      <c r="RQ158" s="28">
        <f t="shared" ca="1" si="95"/>
        <v>3.2362972951534633E-4</v>
      </c>
      <c r="RR158" s="28">
        <f t="shared" ca="1" si="95"/>
        <v>0</v>
      </c>
      <c r="RS158" s="28">
        <f t="shared" ca="1" si="95"/>
        <v>3.4647418101054969E-4</v>
      </c>
      <c r="RT158" s="28">
        <f t="shared" ca="1" si="96"/>
        <v>0.1</v>
      </c>
      <c r="RU158" s="28">
        <f t="shared" ca="1" si="96"/>
        <v>0.1</v>
      </c>
      <c r="RV158" s="28">
        <f t="shared" ca="1" si="96"/>
        <v>0.1</v>
      </c>
      <c r="RW158" s="28">
        <f t="shared" ca="1" si="96"/>
        <v>0.1</v>
      </c>
      <c r="RX158" s="28">
        <f t="shared" ca="1" si="96"/>
        <v>0.1</v>
      </c>
      <c r="RY158" s="28">
        <f t="shared" ca="1" si="97"/>
        <v>0.2</v>
      </c>
      <c r="RZ158" s="28">
        <f t="shared" ca="1" si="97"/>
        <v>0.2</v>
      </c>
      <c r="SA158" s="28">
        <f t="shared" ca="1" si="97"/>
        <v>0.2</v>
      </c>
      <c r="SB158" s="28">
        <f t="shared" ca="1" si="97"/>
        <v>0.2</v>
      </c>
      <c r="SC158" s="28">
        <f t="shared" ca="1" si="97"/>
        <v>0.2</v>
      </c>
    </row>
    <row r="159" spans="46:497" x14ac:dyDescent="0.2">
      <c r="AU159" s="28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U159" s="3">
        <v>155</v>
      </c>
      <c r="CV159" s="28">
        <f>求节点($AT$5:$AT$10,AV$5:AV$10,将星节奏统计!BJ158)</f>
        <v>0.1</v>
      </c>
      <c r="CW159" s="28">
        <f>求节点($AT$5:$AT$10,AW$5:AW$10,将星节奏统计!BK158)</f>
        <v>0.1</v>
      </c>
      <c r="CX159" s="28">
        <f>求节点($AT$5:$AT$10,AX$5:AX$10,将星节奏统计!BL158)</f>
        <v>0.1</v>
      </c>
      <c r="CY159" s="28">
        <f>求节点($AT$5:$AT$10,AY$5:AY$10,将星节奏统计!BM158)</f>
        <v>0</v>
      </c>
      <c r="CZ159" s="28">
        <f>求节点($AT$5:$AT$10,AZ$5:AZ$10,将星节奏统计!BN158)</f>
        <v>0</v>
      </c>
      <c r="DA159" s="28">
        <f>求节点($AT$5:$AT$10,BA$5:BA$10,将星节奏统计!BO158)</f>
        <v>0</v>
      </c>
      <c r="DB159" s="28">
        <f>求节点($AT$5:$AT$10,BB$5:BB$10,将星节奏统计!BP158)</f>
        <v>0</v>
      </c>
      <c r="DC159" s="28">
        <f>求节点($AT$5:$AT$10,BC$5:BC$10,将星节奏统计!BQ158)</f>
        <v>0</v>
      </c>
      <c r="DD159" s="28">
        <f>求节点($AT$5:$AT$10,BD$5:BD$10,将星节奏统计!BR158)</f>
        <v>0</v>
      </c>
      <c r="DE159" s="28">
        <f>求节点($AT$5:$AT$10,BE$5:BE$10,将星节奏统计!BS158)</f>
        <v>0</v>
      </c>
      <c r="DF159" s="28">
        <f>求节点($AT$5:$AT$10,BF$5:BF$10,将星节奏统计!BT158)</f>
        <v>0</v>
      </c>
      <c r="DG159" s="28">
        <f>求节点($AT$5:$AT$10,BG$5:BG$10,将星节奏统计!BU158)</f>
        <v>0</v>
      </c>
      <c r="DH159" s="28">
        <f>求节点($AT$5:$AT$10,BH$5:BH$10,将星节奏统计!BV158)</f>
        <v>0</v>
      </c>
      <c r="DI159" s="28">
        <f>求节点($AT$5:$AT$10,BI$5:BI$10,将星节奏统计!BW158)</f>
        <v>0</v>
      </c>
      <c r="DJ159" s="28">
        <f>求节点($AT$5:$AT$10,BJ$5:BJ$10,将星节奏统计!BX158)</f>
        <v>0</v>
      </c>
      <c r="DK159" s="28">
        <f>求节点($AT$5:$AT$10,BK$5:BK$10,将星节奏统计!BY158)</f>
        <v>0</v>
      </c>
      <c r="DL159" s="28">
        <f>求节点($AT$5:$AT$10,BL$5:BL$10,将星节奏统计!BZ158)</f>
        <v>0.9</v>
      </c>
      <c r="DM159" s="28">
        <f>求节点($AT$5:$AT$10,BM$5:BM$10,将星节奏统计!CA158)</f>
        <v>0.9</v>
      </c>
      <c r="DN159" s="28">
        <f>求节点($AT$5:$AT$10,BN$5:BN$10,将星节奏统计!CB158)</f>
        <v>0.6</v>
      </c>
      <c r="DO159" s="28">
        <f>求节点($AT$5:$AT$10,BO$5:BO$10,将星节奏统计!CC158)</f>
        <v>0</v>
      </c>
      <c r="DP159" s="28">
        <f>求节点($AT$5:$AT$10,BP$5:BP$10,将星节奏统计!CD158)</f>
        <v>0.9</v>
      </c>
      <c r="DQ159" s="28">
        <f>求节点($AT$5:$AT$10,BQ$5:BQ$10,将星节奏统计!CE158)</f>
        <v>0.6</v>
      </c>
      <c r="DR159" s="28">
        <f>求节点($AT$5:$AT$10,BR$5:BR$10,将星节奏统计!CF158)</f>
        <v>0.9</v>
      </c>
      <c r="DS159" s="28">
        <f>求节点($AT$5:$AT$10,BS$5:BS$10,将星节奏统计!CG158)</f>
        <v>0</v>
      </c>
      <c r="DT159" s="28">
        <f>求节点($AT$5:$AT$10,BT$5:BT$10,将星节奏统计!CH158)</f>
        <v>0.6</v>
      </c>
      <c r="DU159" s="28">
        <f>求节点($AT$5:$AT$10,BU$5:BU$10,将星节奏统计!CI158)</f>
        <v>0.1</v>
      </c>
      <c r="DV159" s="28">
        <f>求节点($AT$5:$AT$10,BV$5:BV$10,将星节奏统计!CJ158)</f>
        <v>0.6</v>
      </c>
      <c r="DW159" s="28">
        <f>求节点($AT$5:$AT$10,BW$5:BW$10,将星节奏统计!CK158)</f>
        <v>0.5</v>
      </c>
      <c r="DX159" s="28">
        <f>求节点($AT$5:$AT$10,BX$5:BX$10,将星节奏统计!CL158)</f>
        <v>0.33</v>
      </c>
      <c r="DY159" s="28">
        <f>求节点($AT$5:$AT$10,BY$5:BY$10,将星节奏统计!CM158)</f>
        <v>0.5</v>
      </c>
      <c r="DZ159" s="28">
        <f>求节点($AT$5:$AT$10,BZ$5:BZ$10,将星节奏统计!CN158)</f>
        <v>0.33</v>
      </c>
      <c r="EA159" s="28">
        <f>求节点($AT$5:$AT$10,CA$5:CA$10,将星节奏统计!CO158)</f>
        <v>0.6</v>
      </c>
      <c r="EB159" s="28">
        <f>求节点($AT$5:$AT$10,CB$5:CB$10,将星节奏统计!CP158)</f>
        <v>0.6</v>
      </c>
      <c r="EC159" s="28">
        <f>求节点($AT$5:$AT$10,CC$5:CC$10,将星节奏统计!CQ158)</f>
        <v>0.6</v>
      </c>
      <c r="ED159" s="28">
        <f>求节点($AT$5:$AT$10,CD$5:CD$10,将星节奏统计!CR158)</f>
        <v>0.6</v>
      </c>
      <c r="EE159" s="28">
        <f>求节点($AT$5:$AT$10,CE$5:CE$10,将星节奏统计!CS158)</f>
        <v>0.4</v>
      </c>
      <c r="EF159" s="28">
        <f>求节点($AT$5:$AT$10,CF$5:CF$10,将星节奏统计!CT158)</f>
        <v>0.4</v>
      </c>
      <c r="EG159" s="28">
        <f>求节点($AT$5:$AT$10,CG$5:CG$10,将星节奏统计!CU158)</f>
        <v>0.4</v>
      </c>
      <c r="EH159" s="28">
        <f>求节点($AT$5:$AT$10,CH$5:CH$10,将星节奏统计!CV158)</f>
        <v>0.4</v>
      </c>
      <c r="EI159" s="28">
        <f>求节点($AT$5:$AT$10,CI$5:CI$10,将星节奏统计!CW158)</f>
        <v>0.5</v>
      </c>
      <c r="EJ159" s="28">
        <f>求节点($AT$5:$AT$10,CJ$5:CJ$10,将星节奏统计!CX158)</f>
        <v>0.33</v>
      </c>
      <c r="EK159" s="28">
        <f>求节点($AT$5:$AT$10,CK$5:CK$10,将星节奏统计!CY158)</f>
        <v>0</v>
      </c>
      <c r="EL159" s="28">
        <f>求节点($AT$5:$AT$10,CL$5:CL$10,将星节奏统计!CZ158)</f>
        <v>0</v>
      </c>
      <c r="EM159" s="28">
        <f>求节点($AT$5:$AT$10,CM$5:CM$10,将星节奏统计!DA158)</f>
        <v>0</v>
      </c>
      <c r="EN159" s="28">
        <f>求节点($AT$5:$AT$10,CN$5:CN$10,将星节奏统计!DB158)</f>
        <v>0</v>
      </c>
      <c r="EO159" s="28">
        <f>求节点($AT$5:$AT$10,CO$5:CO$10,将星节奏统计!DC158)</f>
        <v>0</v>
      </c>
      <c r="EP159" s="28">
        <f>求节点($AT$5:$AT$10,CP$5:CP$10,将星节奏统计!DD158)</f>
        <v>0</v>
      </c>
      <c r="EQ159" s="28">
        <f>求节点($AT$5:$AT$10,CQ$5:CQ$10,将星节奏统计!DE158)</f>
        <v>0</v>
      </c>
      <c r="ER159" s="28">
        <f>求节点($AT$5:$AT$10,CR$5:CR$10,将星节奏统计!DF158)</f>
        <v>0</v>
      </c>
      <c r="ES159" s="28">
        <f>求节点($AT$5:$AT$10,CS$5:CS$10,将星节奏统计!DG158)</f>
        <v>0</v>
      </c>
      <c r="ET159" s="28">
        <f>求节点($AT$17:$AT$22,AV$17:AV$22,将星节奏统计!DJ158)</f>
        <v>0</v>
      </c>
      <c r="EU159" s="28">
        <f>求节点($AT$17:$AT$22,AW$17:AW$22,将星节奏统计!DK158)</f>
        <v>0</v>
      </c>
      <c r="EV159" s="28">
        <f>求节点($AT$17:$AT$22,AX$17:AX$22,将星节奏统计!DL158)</f>
        <v>0</v>
      </c>
      <c r="EW159" s="28">
        <f>求节点($AT$17:$AT$22,AY$17:AY$22,将星节奏统计!DM158)</f>
        <v>2.1575315301023551E-4</v>
      </c>
      <c r="EX159" s="28">
        <f>求节点($AT$17:$AT$22,AZ$17:AZ$22,将星节奏统计!DN158)</f>
        <v>3.2362972951534633E-4</v>
      </c>
      <c r="EY159" s="28">
        <f>求节点($AT$17:$AT$22,BA$17:BA$22,将星节奏统计!DO158)</f>
        <v>3.2362972951534633E-4</v>
      </c>
      <c r="EZ159" s="28">
        <f>求节点($AT$17:$AT$22,BB$17:BB$22,将星节奏统计!DP158)</f>
        <v>4.9034807502325306E-4</v>
      </c>
      <c r="FA159" s="28">
        <f>求节点($AT$17:$AT$22,BC$17:BC$22,将星节奏统计!DQ158)</f>
        <v>0</v>
      </c>
      <c r="FB159" s="28">
        <f>求节点($AT$17:$AT$22,BD$17:BD$22,将星节奏统计!DR158)</f>
        <v>3.2362972951534633E-4</v>
      </c>
      <c r="FC159" s="28">
        <f>求节点($AT$17:$AT$22,BE$17:BE$22,将星节奏统计!DS158)</f>
        <v>0</v>
      </c>
      <c r="FD159" s="28">
        <f>求节点($AT$17:$AT$22,BF$17:BF$22,将星节奏统计!DT158)</f>
        <v>0</v>
      </c>
      <c r="FE159" s="28">
        <f>求节点($AT$17:$AT$22,BG$17:BG$22,将星节奏统计!DU158)</f>
        <v>0</v>
      </c>
      <c r="FF159" s="28">
        <f>求节点($AT$17:$AT$22,BH$17:BH$22,将星节奏统计!DV158)</f>
        <v>0</v>
      </c>
      <c r="FG159" s="28">
        <f>求节点($AT$17:$AT$22,BI$17:BI$22,将星节奏统计!DW158)</f>
        <v>0</v>
      </c>
      <c r="FH159" s="28">
        <f>求节点($AT$17:$AT$22,BJ$17:BJ$22,将星节奏统计!DX158)</f>
        <v>0</v>
      </c>
      <c r="FI159" s="28">
        <f>求节点($AT$17:$AT$22,BK$17:BK$22,将星节奏统计!DY158)</f>
        <v>0</v>
      </c>
      <c r="FJ159" s="28">
        <f>求节点($AT$17:$AT$22,BL$17:BL$22,将星节奏统计!DZ158)</f>
        <v>0</v>
      </c>
      <c r="FK159" s="28">
        <f>求节点($AT$17:$AT$22,BM$17:BM$22,将星节奏统计!EA158)</f>
        <v>0</v>
      </c>
      <c r="FL159" s="28">
        <f>求节点($AT$17:$AT$22,BN$17:BN$22,将星节奏统计!EB158)</f>
        <v>0</v>
      </c>
      <c r="FM159" s="28">
        <f>求节点($AT$17:$AT$22,BO$17:BO$22,将星节奏统计!EC158)</f>
        <v>0</v>
      </c>
      <c r="FN159" s="28">
        <f>求节点($AT$5:$AT$10,AV$5:AV$10,将星节奏统计!EG158)</f>
        <v>0.1</v>
      </c>
      <c r="FO159" s="28">
        <f>求节点($AT$5:$AT$10,AW$5:AW$10,将星节奏统计!EH158)</f>
        <v>0.1</v>
      </c>
      <c r="FP159" s="28">
        <f>求节点($AT$5:$AT$10,AX$5:AX$10,将星节奏统计!EI158)</f>
        <v>0.1</v>
      </c>
      <c r="FQ159" s="28">
        <f>求节点($AT$5:$AT$10,AY$5:AY$10,将星节奏统计!EJ158)</f>
        <v>0</v>
      </c>
      <c r="FR159" s="28">
        <f>求节点($AT$5:$AT$10,AZ$5:AZ$10,将星节奏统计!EK158)</f>
        <v>0</v>
      </c>
      <c r="FS159" s="28">
        <f>求节点($AT$5:$AT$10,BA$5:BA$10,将星节奏统计!EL158)</f>
        <v>0</v>
      </c>
      <c r="FT159" s="28">
        <f>求节点($AT$5:$AT$10,BB$5:BB$10,将星节奏统计!EM158)</f>
        <v>0</v>
      </c>
      <c r="FU159" s="28">
        <f>求节点($AT$5:$AT$10,BC$5:BC$10,将星节奏统计!EN158)</f>
        <v>0</v>
      </c>
      <c r="FV159" s="28">
        <f>求节点($AT$5:$AT$10,BD$5:BD$10,将星节奏统计!EO158)</f>
        <v>0</v>
      </c>
      <c r="FW159" s="28">
        <f>求节点($AT$5:$AT$10,BE$5:BE$10,将星节奏统计!EP158)</f>
        <v>0</v>
      </c>
      <c r="FX159" s="28">
        <f>求节点($AT$5:$AT$10,BF$5:BF$10,将星节奏统计!EQ158)</f>
        <v>0</v>
      </c>
      <c r="FY159" s="28">
        <f>求节点($AT$5:$AT$10,BG$5:BG$10,将星节奏统计!ER158)</f>
        <v>0</v>
      </c>
      <c r="FZ159" s="28">
        <f>求节点($AT$5:$AT$10,BH$5:BH$10,将星节奏统计!ES158)</f>
        <v>0</v>
      </c>
      <c r="GA159" s="28">
        <f>求节点($AT$5:$AT$10,BI$5:BI$10,将星节奏统计!ET158)</f>
        <v>0</v>
      </c>
      <c r="GB159" s="28">
        <f>求节点($AT$5:$AT$10,BJ$5:BJ$10,将星节奏统计!EU158)</f>
        <v>0</v>
      </c>
      <c r="GC159" s="28">
        <f>求节点($AT$5:$AT$10,BK$5:BK$10,将星节奏统计!EV158)</f>
        <v>0</v>
      </c>
      <c r="GD159" s="28">
        <f>求节点($AT$5:$AT$10,BL$5:BL$10,将星节奏统计!EW158)</f>
        <v>0.9</v>
      </c>
      <c r="GE159" s="28">
        <f>求节点($AT$5:$AT$10,BM$5:BM$10,将星节奏统计!EX158)</f>
        <v>0.9</v>
      </c>
      <c r="GF159" s="28">
        <f>求节点($AT$5:$AT$10,BN$5:BN$10,将星节奏统计!EY158)</f>
        <v>0.6</v>
      </c>
      <c r="GG159" s="28">
        <f>求节点($AT$5:$AT$10,BO$5:BO$10,将星节奏统计!EZ158)</f>
        <v>0</v>
      </c>
      <c r="GH159" s="28">
        <f>求节点($AT$5:$AT$10,BP$5:BP$10,将星节奏统计!FA158)</f>
        <v>0.9</v>
      </c>
      <c r="GI159" s="28">
        <f>求节点($AT$5:$AT$10,BQ$5:BQ$10,将星节奏统计!FB158)</f>
        <v>0.6</v>
      </c>
      <c r="GJ159" s="28">
        <f>求节点($AT$5:$AT$10,BR$5:BR$10,将星节奏统计!FC158)</f>
        <v>0.9</v>
      </c>
      <c r="GK159" s="28">
        <f>求节点($AT$5:$AT$10,BS$5:BS$10,将星节奏统计!FD158)</f>
        <v>0</v>
      </c>
      <c r="GL159" s="28">
        <f>求节点($AT$5:$AT$10,BT$5:BT$10,将星节奏统计!FE158)</f>
        <v>0.6</v>
      </c>
      <c r="GM159" s="28">
        <f>求节点($AT$5:$AT$10,BU$5:BU$10,将星节奏统计!FF158)</f>
        <v>0.1</v>
      </c>
      <c r="GN159" s="28">
        <f>求节点($AT$5:$AT$10,BV$5:BV$10,将星节奏统计!FG158)</f>
        <v>0.6</v>
      </c>
      <c r="GO159" s="28">
        <f>求节点($AT$5:$AT$10,BW$5:BW$10,将星节奏统计!FH158)</f>
        <v>0.5</v>
      </c>
      <c r="GP159" s="28">
        <f>求节点($AT$5:$AT$10,BX$5:BX$10,将星节奏统计!FI158)</f>
        <v>0.33</v>
      </c>
      <c r="GQ159" s="28">
        <f>求节点($AT$5:$AT$10,BY$5:BY$10,将星节奏统计!FJ158)</f>
        <v>0.5</v>
      </c>
      <c r="GR159" s="28">
        <f>求节点($AT$5:$AT$10,BZ$5:BZ$10,将星节奏统计!FK158)</f>
        <v>0.33</v>
      </c>
      <c r="GS159" s="28">
        <f>求节点($AT$5:$AT$10,CA$5:CA$10,将星节奏统计!FL158)</f>
        <v>0.6</v>
      </c>
      <c r="GT159" s="28">
        <f>求节点($AT$5:$AT$10,CB$5:CB$10,将星节奏统计!FM158)</f>
        <v>0.6</v>
      </c>
      <c r="GU159" s="28">
        <f>求节点($AT$5:$AT$10,CC$5:CC$10,将星节奏统计!FN158)</f>
        <v>0.6</v>
      </c>
      <c r="GV159" s="28">
        <f>求节点($AT$5:$AT$10,CD$5:CD$10,将星节奏统计!FO158)</f>
        <v>0.6</v>
      </c>
      <c r="GW159" s="28">
        <f>求节点($AT$5:$AT$10,CE$5:CE$10,将星节奏统计!FP158)</f>
        <v>0.4</v>
      </c>
      <c r="GX159" s="28">
        <f>求节点($AT$5:$AT$10,CF$5:CF$10,将星节奏统计!FQ158)</f>
        <v>0.4</v>
      </c>
      <c r="GY159" s="28">
        <f>求节点($AT$5:$AT$10,CG$5:CG$10,将星节奏统计!FR158)</f>
        <v>0.4</v>
      </c>
      <c r="GZ159" s="28">
        <f>求节点($AT$5:$AT$10,CH$5:CH$10,将星节奏统计!FS158)</f>
        <v>0.4</v>
      </c>
      <c r="HA159" s="28">
        <f>求节点($AT$5:$AT$10,CI$5:CI$10,将星节奏统计!FT158)</f>
        <v>0.5</v>
      </c>
      <c r="HB159" s="28">
        <f>求节点($AT$5:$AT$10,CJ$5:CJ$10,将星节奏统计!FU158)</f>
        <v>0.33</v>
      </c>
      <c r="HC159" s="28">
        <f>求节点($AT$5:$AT$10,CK$5:CK$10,将星节奏统计!FV158)</f>
        <v>0</v>
      </c>
      <c r="HD159" s="28">
        <f>求节点($AT$5:$AT$10,CL$5:CL$10,将星节奏统计!FW158)</f>
        <v>0</v>
      </c>
      <c r="HE159" s="28">
        <f>求节点($AT$5:$AT$10,CM$5:CM$10,将星节奏统计!FX158)</f>
        <v>0</v>
      </c>
      <c r="HF159" s="28">
        <f>求节点($AT$5:$AT$10,CN$5:CN$10,将星节奏统计!FY158)</f>
        <v>0</v>
      </c>
      <c r="HG159" s="28">
        <f>求节点($AT$5:$AT$10,CO$5:CO$10,将星节奏统计!FZ158)</f>
        <v>0</v>
      </c>
      <c r="HH159" s="28">
        <f>求节点($AT$5:$AT$10,CP$5:CP$10,将星节奏统计!GA158)</f>
        <v>0</v>
      </c>
      <c r="HI159" s="28">
        <f>求节点($AT$5:$AT$10,CQ$5:CQ$10,将星节奏统计!GB158)</f>
        <v>0</v>
      </c>
      <c r="HJ159" s="28">
        <f>求节点($AT$5:$AT$10,CR$5:CR$10,将星节奏统计!GC158)</f>
        <v>0</v>
      </c>
      <c r="HK159" s="28">
        <f>求节点($AT$5:$AT$10,CS$5:CS$10,将星节奏统计!GD158)</f>
        <v>0</v>
      </c>
      <c r="HL159" s="28">
        <f>求节点($AT$17:$AT$22,AV$17:AV$22,将星节奏统计!GG158)</f>
        <v>0</v>
      </c>
      <c r="HM159" s="28">
        <f>求节点($AT$17:$AT$22,AW$17:AW$22,将星节奏统计!GH158)</f>
        <v>0</v>
      </c>
      <c r="HN159" s="28">
        <f>求节点($AT$17:$AT$22,AX$17:AX$22,将星节奏统计!GI158)</f>
        <v>0</v>
      </c>
      <c r="HO159" s="28">
        <f>求节点($AT$17:$AT$22,AY$17:AY$22,将星节奏统计!GJ158)</f>
        <v>0</v>
      </c>
      <c r="HP159" s="28">
        <f>求节点($AT$17:$AT$22,AZ$17:AZ$22,将星节奏统计!GK158)</f>
        <v>0</v>
      </c>
      <c r="HQ159" s="28">
        <f>求节点($AT$17:$AT$22,BA$17:BA$22,将星节奏统计!GL158)</f>
        <v>0</v>
      </c>
      <c r="HR159" s="28">
        <f>求节点($AT$17:$AT$22,BB$17:BB$22,将星节奏统计!GM158)</f>
        <v>0</v>
      </c>
      <c r="HS159" s="28">
        <f>求节点($AT$17:$AT$22,BC$17:BC$22,将星节奏统计!GN158)</f>
        <v>0</v>
      </c>
      <c r="HT159" s="28">
        <f>求节点($AT$17:$AT$22,BD$17:BD$22,将星节奏统计!GO158)</f>
        <v>0</v>
      </c>
      <c r="HU159" s="28">
        <f>求节点($AT$17:$AT$22,BE$17:BE$22,将星节奏统计!GP158)</f>
        <v>0</v>
      </c>
      <c r="HV159" s="28">
        <f>求节点($AT$17:$AT$22,BF$17:BF$22,将星节奏统计!GQ158)</f>
        <v>0</v>
      </c>
      <c r="HW159" s="28">
        <f>求节点($AT$17:$AT$22,BG$17:BG$22,将星节奏统计!GR158)</f>
        <v>0</v>
      </c>
      <c r="HX159" s="28">
        <f>求节点($AT$17:$AT$22,BH$17:BH$22,将星节奏统计!GS158)</f>
        <v>0</v>
      </c>
      <c r="HY159" s="28">
        <f>求节点($AT$17:$AT$22,BI$17:BI$22,将星节奏统计!GT158)</f>
        <v>0</v>
      </c>
      <c r="HZ159" s="28">
        <f>求节点($AT$17:$AT$22,BJ$17:BJ$22,将星节奏统计!GU158)</f>
        <v>0</v>
      </c>
      <c r="IA159" s="28">
        <f>求节点($AT$17:$AT$22,BK$17:BK$22,将星节奏统计!GV158)</f>
        <v>0</v>
      </c>
      <c r="IB159" s="28">
        <f>求节点($AT$17:$AT$22,BL$17:BL$22,将星节奏统计!GW158)</f>
        <v>0</v>
      </c>
      <c r="IC159" s="28">
        <f>求节点($AT$17:$AT$22,BM$17:BM$22,将星节奏统计!GX158)</f>
        <v>0</v>
      </c>
      <c r="ID159" s="28">
        <f>求节点($AT$17:$AT$22,BN$17:BN$22,将星节奏统计!GY158)</f>
        <v>0</v>
      </c>
      <c r="IE159" s="28">
        <f>求节点($AT$17:$AT$22,BO$17:BO$22,将星节奏统计!GZ158)</f>
        <v>0</v>
      </c>
      <c r="IF159" s="28">
        <f>求节点($AT$5:$AT$10,AV$5:AV$10,将星节奏统计!HD158)</f>
        <v>0.1</v>
      </c>
      <c r="IG159" s="28">
        <f>求节点($AT$5:$AT$10,AW$5:AW$10,将星节奏统计!HE158)</f>
        <v>0.1</v>
      </c>
      <c r="IH159" s="28">
        <f>求节点($AT$5:$AT$10,AX$5:AX$10,将星节奏统计!HF158)</f>
        <v>0.1</v>
      </c>
      <c r="II159" s="28">
        <f>求节点($AT$5:$AT$10,AY$5:AY$10,将星节奏统计!HG158)</f>
        <v>0</v>
      </c>
      <c r="IJ159" s="28">
        <f>求节点($AT$5:$AT$10,AZ$5:AZ$10,将星节奏统计!HH158)</f>
        <v>0</v>
      </c>
      <c r="IK159" s="28">
        <f>求节点($AT$5:$AT$10,BA$5:BA$10,将星节奏统计!HI158)</f>
        <v>0</v>
      </c>
      <c r="IL159" s="28">
        <f>求节点($AT$5:$AT$10,BB$5:BB$10,将星节奏统计!HJ158)</f>
        <v>0</v>
      </c>
      <c r="IM159" s="28">
        <f>求节点($AT$5:$AT$10,BC$5:BC$10,将星节奏统计!HK158)</f>
        <v>0</v>
      </c>
      <c r="IN159" s="28">
        <f>求节点($AT$5:$AT$10,BD$5:BD$10,将星节奏统计!HL158)</f>
        <v>0</v>
      </c>
      <c r="IO159" s="28">
        <f>求节点($AT$5:$AT$10,BE$5:BE$10,将星节奏统计!HM158)</f>
        <v>0</v>
      </c>
      <c r="IP159" s="28">
        <f>求节点($AT$5:$AT$10,BF$5:BF$10,将星节奏统计!HN158)</f>
        <v>0</v>
      </c>
      <c r="IQ159" s="28">
        <f>求节点($AT$5:$AT$10,BG$5:BG$10,将星节奏统计!HO158)</f>
        <v>0</v>
      </c>
      <c r="IR159" s="28">
        <f>求节点($AT$5:$AT$10,BH$5:BH$10,将星节奏统计!HP158)</f>
        <v>0</v>
      </c>
      <c r="IS159" s="28">
        <f>求节点($AT$5:$AT$10,BI$5:BI$10,将星节奏统计!HQ158)</f>
        <v>0</v>
      </c>
      <c r="IT159" s="28">
        <f>求节点($AT$5:$AT$10,BJ$5:BJ$10,将星节奏统计!HR158)</f>
        <v>0</v>
      </c>
      <c r="IU159" s="28">
        <f>求节点($AT$5:$AT$10,BK$5:BK$10,将星节奏统计!HS158)</f>
        <v>0</v>
      </c>
      <c r="IV159" s="28">
        <f>求节点($AT$5:$AT$10,BL$5:BL$10,将星节奏统计!HT158)</f>
        <v>0.9</v>
      </c>
      <c r="IW159" s="28">
        <f>求节点($AT$5:$AT$10,BM$5:BM$10,将星节奏统计!HU158)</f>
        <v>0.9</v>
      </c>
      <c r="IX159" s="28">
        <f>求节点($AT$5:$AT$10,BN$5:BN$10,将星节奏统计!HV158)</f>
        <v>0.6</v>
      </c>
      <c r="IY159" s="28">
        <f>求节点($AT$5:$AT$10,BO$5:BO$10,将星节奏统计!HW158)</f>
        <v>0</v>
      </c>
      <c r="IZ159" s="28">
        <f>求节点($AT$5:$AT$10,BP$5:BP$10,将星节奏统计!HX158)</f>
        <v>0.9</v>
      </c>
      <c r="JA159" s="28">
        <f>求节点($AT$5:$AT$10,BQ$5:BQ$10,将星节奏统计!HY158)</f>
        <v>0.6</v>
      </c>
      <c r="JB159" s="28">
        <f>求节点($AT$5:$AT$10,BR$5:BR$10,将星节奏统计!HZ158)</f>
        <v>0.9</v>
      </c>
      <c r="JC159" s="28">
        <f>求节点($AT$5:$AT$10,BS$5:BS$10,将星节奏统计!IA158)</f>
        <v>0</v>
      </c>
      <c r="JD159" s="28">
        <f>求节点($AT$5:$AT$10,BT$5:BT$10,将星节奏统计!IB158)</f>
        <v>0.6</v>
      </c>
      <c r="JE159" s="28">
        <f>求节点($AT$5:$AT$10,BU$5:BU$10,将星节奏统计!IC158)</f>
        <v>0.1</v>
      </c>
      <c r="JF159" s="28">
        <f>求节点($AT$5:$AT$10,BV$5:BV$10,将星节奏统计!ID158)</f>
        <v>0.6</v>
      </c>
      <c r="JG159" s="28">
        <f>求节点($AT$5:$AT$10,BW$5:BW$10,将星节奏统计!IE158)</f>
        <v>0.5</v>
      </c>
      <c r="JH159" s="28">
        <f>求节点($AT$5:$AT$10,BX$5:BX$10,将星节奏统计!IF158)</f>
        <v>0.33</v>
      </c>
      <c r="JI159" s="28">
        <f>求节点($AT$5:$AT$10,BY$5:BY$10,将星节奏统计!IG158)</f>
        <v>0.5</v>
      </c>
      <c r="JJ159" s="28">
        <f>求节点($AT$5:$AT$10,BZ$5:BZ$10,将星节奏统计!IH158)</f>
        <v>0.33</v>
      </c>
      <c r="JK159" s="28">
        <f>求节点($AT$5:$AT$10,CA$5:CA$10,将星节奏统计!II158)</f>
        <v>0.6</v>
      </c>
      <c r="JL159" s="28">
        <f>求节点($AT$5:$AT$10,CB$5:CB$10,将星节奏统计!IJ158)</f>
        <v>0.6</v>
      </c>
      <c r="JM159" s="28">
        <f>求节点($AT$5:$AT$10,CC$5:CC$10,将星节奏统计!IK158)</f>
        <v>0.6</v>
      </c>
      <c r="JN159" s="28">
        <f>求节点($AT$5:$AT$10,CD$5:CD$10,将星节奏统计!IL158)</f>
        <v>0.6</v>
      </c>
      <c r="JO159" s="28">
        <f>求节点($AT$5:$AT$10,CE$5:CE$10,将星节奏统计!IM158)</f>
        <v>0.4</v>
      </c>
      <c r="JP159" s="28">
        <f>求节点($AT$5:$AT$10,CF$5:CF$10,将星节奏统计!IN158)</f>
        <v>0.4</v>
      </c>
      <c r="JQ159" s="28">
        <f>求节点($AT$5:$AT$10,CG$5:CG$10,将星节奏统计!IO158)</f>
        <v>0.4</v>
      </c>
      <c r="JR159" s="28">
        <f>求节点($AT$5:$AT$10,CH$5:CH$10,将星节奏统计!IP158)</f>
        <v>0.4</v>
      </c>
      <c r="JS159" s="28">
        <f>求节点($AT$5:$AT$10,CI$5:CI$10,将星节奏统计!IQ158)</f>
        <v>0.5</v>
      </c>
      <c r="JT159" s="28">
        <f>求节点($AT$5:$AT$10,CJ$5:CJ$10,将星节奏统计!IR158)</f>
        <v>0.33</v>
      </c>
      <c r="JU159" s="28">
        <f>求节点($AT$5:$AT$10,CK$5:CK$10,将星节奏统计!IS158)</f>
        <v>0</v>
      </c>
      <c r="JV159" s="28">
        <f>求节点($AT$5:$AT$10,CL$5:CL$10,将星节奏统计!IT158)</f>
        <v>0</v>
      </c>
      <c r="JW159" s="28">
        <f>求节点($AT$5:$AT$10,CM$5:CM$10,将星节奏统计!IU158)</f>
        <v>0</v>
      </c>
      <c r="JX159" s="28">
        <f>求节点($AT$5:$AT$10,CN$5:CN$10,将星节奏统计!IV158)</f>
        <v>0</v>
      </c>
      <c r="JY159" s="28">
        <f>求节点($AT$5:$AT$10,CO$5:CO$10,将星节奏统计!IW158)</f>
        <v>0</v>
      </c>
      <c r="JZ159" s="28">
        <f>求节点($AT$5:$AT$10,CP$5:CP$10,将星节奏统计!IX158)</f>
        <v>0</v>
      </c>
      <c r="KA159" s="28">
        <f>求节点($AT$5:$AT$10,CQ$5:CQ$10,将星节奏统计!IY158)</f>
        <v>0</v>
      </c>
      <c r="KB159" s="28">
        <f>求节点($AT$5:$AT$10,CR$5:CR$10,将星节奏统计!IZ158)</f>
        <v>0</v>
      </c>
      <c r="KC159" s="28">
        <f>求节点($AT$5:$AT$10,CS$5:CS$10,将星节奏统计!JA158)</f>
        <v>0</v>
      </c>
      <c r="KD159" s="28">
        <f>求节点($AT$17:$AT$22,AV$17:AV$22,将星节奏统计!JD158)</f>
        <v>0</v>
      </c>
      <c r="KE159" s="28">
        <f>求节点($AT$17:$AT$22,AW$17:AW$22,将星节奏统计!JE158)</f>
        <v>0</v>
      </c>
      <c r="KF159" s="28">
        <f>求节点($AT$17:$AT$22,AX$17:AX$22,将星节奏统计!JF158)</f>
        <v>0</v>
      </c>
      <c r="KG159" s="28">
        <f>求节点($AT$17:$AT$22,AY$17:AY$22,将星节奏统计!JG158)</f>
        <v>2.1575315301023551E-4</v>
      </c>
      <c r="KH159" s="28">
        <f>求节点($AT$17:$AT$22,AZ$17:AZ$22,将星节奏统计!JH158)</f>
        <v>3.2362972951534633E-4</v>
      </c>
      <c r="KI159" s="28">
        <f>求节点($AT$17:$AT$22,BA$17:BA$22,将星节奏统计!JI158)</f>
        <v>3.2362972951534633E-4</v>
      </c>
      <c r="KJ159" s="28">
        <f>求节点($AT$17:$AT$22,BB$17:BB$22,将星节奏统计!JJ158)</f>
        <v>4.9034807502325306E-4</v>
      </c>
      <c r="KK159" s="28">
        <f>求节点($AT$17:$AT$22,BC$17:BC$22,将星节奏统计!JK158)</f>
        <v>0</v>
      </c>
      <c r="KL159" s="28">
        <f>求节点($AT$17:$AT$22,BD$17:BD$22,将星节奏统计!JL158)</f>
        <v>3.2362972951534633E-4</v>
      </c>
      <c r="KM159" s="28">
        <f>求节点($AT$17:$AT$22,BE$17:BE$22,将星节奏统计!JM158)</f>
        <v>0</v>
      </c>
      <c r="KN159" s="28">
        <f>求节点($AT$17:$AT$22,BF$17:BF$22,将星节奏统计!JN158)</f>
        <v>0</v>
      </c>
      <c r="KO159" s="28">
        <f>求节点($AT$17:$AT$22,BG$17:BG$22,将星节奏统计!JO158)</f>
        <v>0</v>
      </c>
      <c r="KP159" s="28">
        <f>求节点($AT$17:$AT$22,BH$17:BH$22,将星节奏统计!JP158)</f>
        <v>0</v>
      </c>
      <c r="KQ159" s="28">
        <f>求节点($AT$17:$AT$22,BI$17:BI$22,将星节奏统计!JQ158)</f>
        <v>0</v>
      </c>
      <c r="KR159" s="28">
        <f>求节点($AT$17:$AT$22,BJ$17:BJ$22,将星节奏统计!JR158)</f>
        <v>0</v>
      </c>
      <c r="KS159" s="28">
        <f>求节点($AT$17:$AT$22,BK$17:BK$22,将星节奏统计!JS158)</f>
        <v>0</v>
      </c>
      <c r="KT159" s="28">
        <f>求节点($AT$17:$AT$22,BL$17:BL$22,将星节奏统计!JT158)</f>
        <v>0</v>
      </c>
      <c r="KU159" s="28">
        <f>求节点($AT$17:$AT$22,BM$17:BM$22,将星节奏统计!JU158)</f>
        <v>0</v>
      </c>
      <c r="KV159" s="28">
        <f>求节点($AT$17:$AT$22,BN$17:BN$22,将星节奏统计!JV158)</f>
        <v>0</v>
      </c>
      <c r="KW159" s="28">
        <f>求节点($AT$17:$AT$22,BO$17:BO$22,将星节奏统计!JW158)</f>
        <v>0</v>
      </c>
      <c r="KX159" s="28">
        <f>求节点($AT$5:$AT$10,AV$5:AV$10,将星节奏统计!KA158)</f>
        <v>0.1</v>
      </c>
      <c r="KY159" s="28">
        <f>求节点($AT$5:$AT$10,AW$5:AW$10,将星节奏统计!KB158)</f>
        <v>0.1</v>
      </c>
      <c r="KZ159" s="28">
        <f>求节点($AT$5:$AT$10,AX$5:AX$10,将星节奏统计!KC158)</f>
        <v>0.1</v>
      </c>
      <c r="LA159" s="28">
        <f>求节点($AT$5:$AT$10,AY$5:AY$10,将星节奏统计!KD158)</f>
        <v>0</v>
      </c>
      <c r="LB159" s="28">
        <f>求节点($AT$5:$AT$10,AZ$5:AZ$10,将星节奏统计!KE158)</f>
        <v>0</v>
      </c>
      <c r="LC159" s="28">
        <f>求节点($AT$5:$AT$10,BA$5:BA$10,将星节奏统计!KF158)</f>
        <v>0</v>
      </c>
      <c r="LD159" s="28">
        <f>求节点($AT$5:$AT$10,BB$5:BB$10,将星节奏统计!KG158)</f>
        <v>0</v>
      </c>
      <c r="LE159" s="28">
        <f>求节点($AT$5:$AT$10,BC$5:BC$10,将星节奏统计!KH158)</f>
        <v>0</v>
      </c>
      <c r="LF159" s="28">
        <f>求节点($AT$5:$AT$10,BD$5:BD$10,将星节奏统计!KI158)</f>
        <v>0</v>
      </c>
      <c r="LG159" s="28">
        <f>求节点($AT$5:$AT$10,BE$5:BE$10,将星节奏统计!KJ158)</f>
        <v>0</v>
      </c>
      <c r="LH159" s="28">
        <f>求节点($AT$5:$AT$10,BF$5:BF$10,将星节奏统计!KK158)</f>
        <v>0</v>
      </c>
      <c r="LI159" s="28">
        <f>求节点($AT$5:$AT$10,BG$5:BG$10,将星节奏统计!KL158)</f>
        <v>0</v>
      </c>
      <c r="LJ159" s="28">
        <f>求节点($AT$5:$AT$10,BH$5:BH$10,将星节奏统计!KM158)</f>
        <v>0</v>
      </c>
      <c r="LK159" s="28">
        <f>求节点($AT$5:$AT$10,BI$5:BI$10,将星节奏统计!KN158)</f>
        <v>0</v>
      </c>
      <c r="LL159" s="28">
        <f>求节点($AT$5:$AT$10,BJ$5:BJ$10,将星节奏统计!KO158)</f>
        <v>0</v>
      </c>
      <c r="LM159" s="28">
        <f>求节点($AT$5:$AT$10,BK$5:BK$10,将星节奏统计!KP158)</f>
        <v>0</v>
      </c>
      <c r="LN159" s="28">
        <f>求节点($AT$5:$AT$10,BL$5:BL$10,将星节奏统计!KQ158)</f>
        <v>0.9</v>
      </c>
      <c r="LO159" s="28">
        <f>求节点($AT$5:$AT$10,BM$5:BM$10,将星节奏统计!KR158)</f>
        <v>0.9</v>
      </c>
      <c r="LP159" s="28">
        <f>求节点($AT$5:$AT$10,BN$5:BN$10,将星节奏统计!KS158)</f>
        <v>0.6</v>
      </c>
      <c r="LQ159" s="28">
        <f>求节点($AT$5:$AT$10,BO$5:BO$10,将星节奏统计!KT158)</f>
        <v>0</v>
      </c>
      <c r="LR159" s="28">
        <f>求节点($AT$5:$AT$10,BP$5:BP$10,将星节奏统计!KU158)</f>
        <v>0.9</v>
      </c>
      <c r="LS159" s="28">
        <f>求节点($AT$5:$AT$10,BQ$5:BQ$10,将星节奏统计!KV158)</f>
        <v>0.6</v>
      </c>
      <c r="LT159" s="28">
        <f>求节点($AT$5:$AT$10,BR$5:BR$10,将星节奏统计!KW158)</f>
        <v>0.9</v>
      </c>
      <c r="LU159" s="28">
        <f>求节点($AT$5:$AT$10,BS$5:BS$10,将星节奏统计!KX158)</f>
        <v>0</v>
      </c>
      <c r="LV159" s="28">
        <f>求节点($AT$5:$AT$10,BT$5:BT$10,将星节奏统计!KY158)</f>
        <v>0.6</v>
      </c>
      <c r="LW159" s="28">
        <f>求节点($AT$5:$AT$10,BU$5:BU$10,将星节奏统计!KZ158)</f>
        <v>0.1</v>
      </c>
      <c r="LX159" s="28">
        <f>求节点($AT$5:$AT$10,BV$5:BV$10,将星节奏统计!LA158)</f>
        <v>0.6</v>
      </c>
      <c r="LY159" s="28">
        <f>求节点($AT$5:$AT$10,BW$5:BW$10,将星节奏统计!LB158)</f>
        <v>0.5</v>
      </c>
      <c r="LZ159" s="28">
        <f>求节点($AT$5:$AT$10,BX$5:BX$10,将星节奏统计!LC158)</f>
        <v>0.33</v>
      </c>
      <c r="MA159" s="28">
        <f>求节点($AT$5:$AT$10,BY$5:BY$10,将星节奏统计!LD158)</f>
        <v>0.5</v>
      </c>
      <c r="MB159" s="28">
        <f>求节点($AT$5:$AT$10,BZ$5:BZ$10,将星节奏统计!LE158)</f>
        <v>0.33</v>
      </c>
      <c r="MC159" s="28">
        <f>求节点($AT$5:$AT$10,CA$5:CA$10,将星节奏统计!LF158)</f>
        <v>0.6</v>
      </c>
      <c r="MD159" s="28">
        <f>求节点($AT$5:$AT$10,CB$5:CB$10,将星节奏统计!LG158)</f>
        <v>0.6</v>
      </c>
      <c r="ME159" s="28">
        <f>求节点($AT$5:$AT$10,CC$5:CC$10,将星节奏统计!LH158)</f>
        <v>0.6</v>
      </c>
      <c r="MF159" s="28">
        <f>求节点($AT$5:$AT$10,CD$5:CD$10,将星节奏统计!LI158)</f>
        <v>0.6</v>
      </c>
      <c r="MG159" s="28">
        <f>求节点($AT$5:$AT$10,CE$5:CE$10,将星节奏统计!LJ158)</f>
        <v>0.4</v>
      </c>
      <c r="MH159" s="28">
        <f>求节点($AT$5:$AT$10,CF$5:CF$10,将星节奏统计!LK158)</f>
        <v>0.4</v>
      </c>
      <c r="MI159" s="28">
        <f>求节点($AT$5:$AT$10,CG$5:CG$10,将星节奏统计!LL158)</f>
        <v>0.4</v>
      </c>
      <c r="MJ159" s="28">
        <f>求节点($AT$5:$AT$10,CH$5:CH$10,将星节奏统计!LM158)</f>
        <v>0.4</v>
      </c>
      <c r="MK159" s="28">
        <f>求节点($AT$5:$AT$10,CI$5:CI$10,将星节奏统计!LN158)</f>
        <v>0.5</v>
      </c>
      <c r="ML159" s="28">
        <f>求节点($AT$5:$AT$10,CJ$5:CJ$10,将星节奏统计!LO158)</f>
        <v>0.33</v>
      </c>
      <c r="MM159" s="28">
        <f>求节点($AT$5:$AT$10,CK$5:CK$10,将星节奏统计!LP158)</f>
        <v>0</v>
      </c>
      <c r="MN159" s="28">
        <f>求节点($AT$5:$AT$10,CL$5:CL$10,将星节奏统计!LQ158)</f>
        <v>0</v>
      </c>
      <c r="MO159" s="28">
        <f>求节点($AT$5:$AT$10,CM$5:CM$10,将星节奏统计!LR158)</f>
        <v>0</v>
      </c>
      <c r="MP159" s="28">
        <f>求节点($AT$5:$AT$10,CN$5:CN$10,将星节奏统计!LS158)</f>
        <v>0</v>
      </c>
      <c r="MQ159" s="28">
        <f>求节点($AT$5:$AT$10,CO$5:CO$10,将星节奏统计!LT158)</f>
        <v>0</v>
      </c>
      <c r="MR159" s="28">
        <f>求节点($AT$5:$AT$10,CP$5:CP$10,将星节奏统计!LU158)</f>
        <v>0</v>
      </c>
      <c r="MS159" s="28">
        <f>求节点($AT$5:$AT$10,CQ$5:CQ$10,将星节奏统计!LV158)</f>
        <v>0</v>
      </c>
      <c r="MT159" s="28">
        <f>求节点($AT$5:$AT$10,CR$5:CR$10,将星节奏统计!LW158)</f>
        <v>0</v>
      </c>
      <c r="MU159" s="28">
        <f>求节点($AT$5:$AT$10,CS$5:CS$10,将星节奏统计!LX158)</f>
        <v>0</v>
      </c>
      <c r="MV159" s="28">
        <f>求节点($AT$17:$AT$22,AV$17:AV$22,将星节奏统计!MA158)</f>
        <v>0</v>
      </c>
      <c r="MW159" s="28">
        <f>求节点($AT$17:$AT$22,AW$17:AW$22,将星节奏统计!MB158)</f>
        <v>0</v>
      </c>
      <c r="MX159" s="28">
        <f>求节点($AT$17:$AT$22,AX$17:AX$22,将星节奏统计!MC158)</f>
        <v>0</v>
      </c>
      <c r="MY159" s="28">
        <f>求节点($AT$17:$AT$22,AY$17:AY$22,将星节奏统计!MD158)</f>
        <v>0</v>
      </c>
      <c r="MZ159" s="28">
        <f>求节点($AT$17:$AT$22,AZ$17:AZ$22,将星节奏统计!ME158)</f>
        <v>0</v>
      </c>
      <c r="NA159" s="28">
        <f>求节点($AT$17:$AT$22,BA$17:BA$22,将星节奏统计!MF158)</f>
        <v>0</v>
      </c>
      <c r="NB159" s="28">
        <f>求节点($AT$17:$AT$22,BB$17:BB$22,将星节奏统计!MG158)</f>
        <v>0</v>
      </c>
      <c r="NC159" s="28">
        <f>求节点($AT$17:$AT$22,BC$17:BC$22,将星节奏统计!MH158)</f>
        <v>0</v>
      </c>
      <c r="ND159" s="28">
        <f>求节点($AT$17:$AT$22,BD$17:BD$22,将星节奏统计!MI158)</f>
        <v>0</v>
      </c>
      <c r="NE159" s="28">
        <f>求节点($AT$17:$AT$22,BE$17:BE$22,将星节奏统计!MJ158)</f>
        <v>0</v>
      </c>
      <c r="NF159" s="28">
        <f>求节点($AT$17:$AT$22,BF$17:BF$22,将星节奏统计!MK158)</f>
        <v>0</v>
      </c>
      <c r="NG159" s="28">
        <f>求节点($AT$17:$AT$22,BG$17:BG$22,将星节奏统计!ML158)</f>
        <v>0</v>
      </c>
      <c r="NH159" s="28">
        <f>求节点($AT$17:$AT$22,BH$17:BH$22,将星节奏统计!MM158)</f>
        <v>0</v>
      </c>
      <c r="NI159" s="28">
        <f>求节点($AT$17:$AT$22,BI$17:BI$22,将星节奏统计!MN158)</f>
        <v>0</v>
      </c>
      <c r="NJ159" s="28">
        <f>求节点($AT$17:$AT$22,BJ$17:BJ$22,将星节奏统计!MO158)</f>
        <v>0</v>
      </c>
      <c r="NK159" s="28">
        <f>求节点($AT$17:$AT$22,BK$17:BK$22,将星节奏统计!MP158)</f>
        <v>0</v>
      </c>
      <c r="NL159" s="28">
        <f>求节点($AT$17:$AT$22,BL$17:BL$22,将星节奏统计!MQ158)</f>
        <v>0</v>
      </c>
      <c r="NM159" s="28">
        <f>求节点($AT$17:$AT$22,BM$17:BM$22,将星节奏统计!MR158)</f>
        <v>0</v>
      </c>
      <c r="NN159" s="28">
        <f>求节点($AT$17:$AT$22,BN$17:BN$22,将星节奏统计!MS158)</f>
        <v>0</v>
      </c>
      <c r="NO159" s="28">
        <f>求节点($AT$17:$AT$22,BO$17:BO$22,将星节奏统计!MT158)</f>
        <v>0</v>
      </c>
      <c r="NP159" s="28">
        <f>求节点($AT$5:$AT$10,AV$5:AV$10,将星节奏统计!MX158)</f>
        <v>0.1</v>
      </c>
      <c r="NQ159" s="28">
        <f>求节点($AT$5:$AT$10,AW$5:AW$10,将星节奏统计!MY158)</f>
        <v>0.1</v>
      </c>
      <c r="NR159" s="28">
        <f>求节点($AT$5:$AT$10,AX$5:AX$10,将星节奏统计!MZ158)</f>
        <v>0.1</v>
      </c>
      <c r="NS159" s="28">
        <f>求节点($AT$5:$AT$10,AY$5:AY$10,将星节奏统计!NA158)</f>
        <v>0</v>
      </c>
      <c r="NT159" s="28">
        <f>求节点($AT$5:$AT$10,AZ$5:AZ$10,将星节奏统计!NB158)</f>
        <v>0</v>
      </c>
      <c r="NU159" s="28">
        <f>求节点($AT$5:$AT$10,BA$5:BA$10,将星节奏统计!NC158)</f>
        <v>0</v>
      </c>
      <c r="NV159" s="28">
        <f>求节点($AT$5:$AT$10,BB$5:BB$10,将星节奏统计!ND158)</f>
        <v>0</v>
      </c>
      <c r="NW159" s="28">
        <f>求节点($AT$5:$AT$10,BC$5:BC$10,将星节奏统计!NE158)</f>
        <v>0</v>
      </c>
      <c r="NX159" s="28">
        <f>求节点($AT$5:$AT$10,BD$5:BD$10,将星节奏统计!NF158)</f>
        <v>0</v>
      </c>
      <c r="NY159" s="28">
        <f>求节点($AT$5:$AT$10,BE$5:BE$10,将星节奏统计!NG158)</f>
        <v>0</v>
      </c>
      <c r="NZ159" s="28">
        <f>求节点($AT$5:$AT$10,BF$5:BF$10,将星节奏统计!NH158)</f>
        <v>0</v>
      </c>
      <c r="OA159" s="28">
        <f>求节点($AT$5:$AT$10,BG$5:BG$10,将星节奏统计!NI158)</f>
        <v>0</v>
      </c>
      <c r="OB159" s="28">
        <f>求节点($AT$5:$AT$10,BH$5:BH$10,将星节奏统计!NJ158)</f>
        <v>0</v>
      </c>
      <c r="OC159" s="28">
        <f>求节点($AT$5:$AT$10,BI$5:BI$10,将星节奏统计!NK158)</f>
        <v>0</v>
      </c>
      <c r="OD159" s="28">
        <f>求节点($AT$5:$AT$10,BJ$5:BJ$10,将星节奏统计!NL158)</f>
        <v>0</v>
      </c>
      <c r="OE159" s="28">
        <f>求节点($AT$5:$AT$10,BK$5:BK$10,将星节奏统计!NM158)</f>
        <v>0</v>
      </c>
      <c r="OF159" s="28">
        <f>求节点($AT$5:$AT$10,BL$5:BL$10,将星节奏统计!NN158)</f>
        <v>0.9</v>
      </c>
      <c r="OG159" s="28">
        <f>求节点($AT$5:$AT$10,BM$5:BM$10,将星节奏统计!NO158)</f>
        <v>0.9</v>
      </c>
      <c r="OH159" s="28">
        <f>求节点($AT$5:$AT$10,BN$5:BN$10,将星节奏统计!NP158)</f>
        <v>0.6</v>
      </c>
      <c r="OI159" s="28">
        <f>求节点($AT$5:$AT$10,BO$5:BO$10,将星节奏统计!NQ158)</f>
        <v>0</v>
      </c>
      <c r="OJ159" s="28">
        <f>求节点($AT$5:$AT$10,BP$5:BP$10,将星节奏统计!NR158)</f>
        <v>0.9</v>
      </c>
      <c r="OK159" s="28">
        <f>求节点($AT$5:$AT$10,BQ$5:BQ$10,将星节奏统计!NS158)</f>
        <v>0.6</v>
      </c>
      <c r="OL159" s="28">
        <f>求节点($AT$5:$AT$10,BR$5:BR$10,将星节奏统计!NT158)</f>
        <v>0.9</v>
      </c>
      <c r="OM159" s="28">
        <f>求节点($AT$5:$AT$10,BS$5:BS$10,将星节奏统计!NU158)</f>
        <v>0</v>
      </c>
      <c r="ON159" s="28">
        <f>求节点($AT$5:$AT$10,BT$5:BT$10,将星节奏统计!NV158)</f>
        <v>0.6</v>
      </c>
      <c r="OO159" s="28">
        <f>求节点($AT$5:$AT$10,BU$5:BU$10,将星节奏统计!NW158)</f>
        <v>0.1</v>
      </c>
      <c r="OP159" s="28">
        <f>求节点($AT$5:$AT$10,BV$5:BV$10,将星节奏统计!NX158)</f>
        <v>0.6</v>
      </c>
      <c r="OQ159" s="28">
        <f>求节点($AT$5:$AT$10,BW$5:BW$10,将星节奏统计!NY158)</f>
        <v>0.5</v>
      </c>
      <c r="OR159" s="28">
        <f>求节点($AT$5:$AT$10,BX$5:BX$10,将星节奏统计!NZ158)</f>
        <v>0.33</v>
      </c>
      <c r="OS159" s="28">
        <f>求节点($AT$5:$AT$10,BY$5:BY$10,将星节奏统计!OA158)</f>
        <v>0.5</v>
      </c>
      <c r="OT159" s="28">
        <f>求节点($AT$5:$AT$10,BZ$5:BZ$10,将星节奏统计!OB158)</f>
        <v>0.33</v>
      </c>
      <c r="OU159" s="28">
        <f>求节点($AT$5:$AT$10,CA$5:CA$10,将星节奏统计!OC158)</f>
        <v>0.6</v>
      </c>
      <c r="OV159" s="28">
        <f>求节点($AT$5:$AT$10,CB$5:CB$10,将星节奏统计!OD158)</f>
        <v>0.6</v>
      </c>
      <c r="OW159" s="28">
        <f>求节点($AT$5:$AT$10,CC$5:CC$10,将星节奏统计!OE158)</f>
        <v>0.6</v>
      </c>
      <c r="OX159" s="28">
        <f>求节点($AT$5:$AT$10,CD$5:CD$10,将星节奏统计!OF158)</f>
        <v>0.6</v>
      </c>
      <c r="OY159" s="28">
        <f>求节点($AT$5:$AT$10,CE$5:CE$10,将星节奏统计!OG158)</f>
        <v>0.4</v>
      </c>
      <c r="OZ159" s="28">
        <f>求节点($AT$5:$AT$10,CF$5:CF$10,将星节奏统计!OH158)</f>
        <v>0.4</v>
      </c>
      <c r="PA159" s="28">
        <f>求节点($AT$5:$AT$10,CG$5:CG$10,将星节奏统计!OI158)</f>
        <v>0.4</v>
      </c>
      <c r="PB159" s="28">
        <f>求节点($AT$5:$AT$10,CH$5:CH$10,将星节奏统计!OJ158)</f>
        <v>0.4</v>
      </c>
      <c r="PC159" s="28">
        <f>求节点($AT$5:$AT$10,CI$5:CI$10,将星节奏统计!OK158)</f>
        <v>0.5</v>
      </c>
      <c r="PD159" s="28">
        <f>求节点($AT$5:$AT$10,CJ$5:CJ$10,将星节奏统计!OL158)</f>
        <v>0.33</v>
      </c>
      <c r="PE159" s="28">
        <f>求节点($AT$5:$AT$10,CK$5:CK$10,将星节奏统计!OM158)</f>
        <v>0</v>
      </c>
      <c r="PF159" s="28">
        <f>求节点($AT$5:$AT$10,CL$5:CL$10,将星节奏统计!ON158)</f>
        <v>0</v>
      </c>
      <c r="PG159" s="28">
        <f>求节点($AT$5:$AT$10,CM$5:CM$10,将星节奏统计!OO158)</f>
        <v>0</v>
      </c>
      <c r="PH159" s="28">
        <f>求节点($AT$5:$AT$10,CN$5:CN$10,将星节奏统计!OP158)</f>
        <v>0</v>
      </c>
      <c r="PI159" s="28">
        <f>求节点($AT$5:$AT$10,CO$5:CO$10,将星节奏统计!OQ158)</f>
        <v>0</v>
      </c>
      <c r="PJ159" s="28">
        <f>求节点($AT$5:$AT$10,CP$5:CP$10,将星节奏统计!OR158)</f>
        <v>0</v>
      </c>
      <c r="PK159" s="28">
        <f>求节点($AT$5:$AT$10,CQ$5:CQ$10,将星节奏统计!OS158)</f>
        <v>0</v>
      </c>
      <c r="PL159" s="28">
        <f>求节点($AT$5:$AT$10,CR$5:CR$10,将星节奏统计!OT158)</f>
        <v>0</v>
      </c>
      <c r="PM159" s="28">
        <f>求节点($AT$5:$AT$10,CS$5:CS$10,将星节奏统计!OU158)</f>
        <v>0</v>
      </c>
      <c r="PN159" s="28">
        <f>求节点($AT$17:$AT$22,AV$17:AV$22,将星节奏统计!OX158)</f>
        <v>0</v>
      </c>
      <c r="PO159" s="28">
        <f>求节点($AT$17:$AT$22,AW$17:AW$22,将星节奏统计!OY158)</f>
        <v>0</v>
      </c>
      <c r="PP159" s="28">
        <f>求节点($AT$17:$AT$22,AX$17:AX$22,将星节奏统计!OZ158)</f>
        <v>0</v>
      </c>
      <c r="PQ159" s="28">
        <f>求节点($AT$17:$AT$22,AY$17:AY$22,将星节奏统计!PA158)</f>
        <v>2.3098278734036415E-4</v>
      </c>
      <c r="PR159" s="28">
        <f>求节点($AT$17:$AT$22,AZ$17:AZ$22,将星节奏统计!PB158)</f>
        <v>3.4647418101054969E-4</v>
      </c>
      <c r="PS159" s="28">
        <f>求节点($AT$17:$AT$22,BA$17:BA$22,将星节奏统计!PC158)</f>
        <v>3.4647418101054969E-4</v>
      </c>
      <c r="PT159" s="28">
        <f>求节点($AT$17:$AT$22,BB$17:BB$22,将星节奏统计!PD158)</f>
        <v>5.2496088031901353E-4</v>
      </c>
      <c r="PU159" s="28">
        <f>求节点($AT$17:$AT$22,BC$17:BC$22,将星节奏统计!PE158)</f>
        <v>0</v>
      </c>
      <c r="PV159" s="28">
        <f>求节点($AT$17:$AT$22,BD$17:BD$22,将星节奏统计!PF158)</f>
        <v>3.4647418101054969E-4</v>
      </c>
      <c r="PW159" s="28">
        <f>求节点($AT$17:$AT$22,BE$17:BE$22,将星节奏统计!PG158)</f>
        <v>0</v>
      </c>
      <c r="PX159" s="28">
        <f>求节点($AT$17:$AT$22,BF$17:BF$22,将星节奏统计!PH158)</f>
        <v>0</v>
      </c>
      <c r="PY159" s="28">
        <f>求节点($AT$17:$AT$22,BG$17:BG$22,将星节奏统计!PI158)</f>
        <v>0</v>
      </c>
      <c r="PZ159" s="28">
        <f>求节点($AT$17:$AT$22,BH$17:BH$22,将星节奏统计!PJ158)</f>
        <v>0</v>
      </c>
      <c r="QA159" s="28">
        <f>求节点($AT$17:$AT$22,BI$17:BI$22,将星节奏统计!PK158)</f>
        <v>0</v>
      </c>
      <c r="QB159" s="28">
        <f>求节点($AT$17:$AT$22,BJ$17:BJ$22,将星节奏统计!PL158)</f>
        <v>0</v>
      </c>
      <c r="QC159" s="28">
        <f>求节点($AT$17:$AT$22,BK$17:BK$22,将星节奏统计!PM158)</f>
        <v>0</v>
      </c>
      <c r="QD159" s="28">
        <f>求节点($AT$17:$AT$22,BL$17:BL$22,将星节奏统计!PN158)</f>
        <v>0</v>
      </c>
      <c r="QE159" s="28">
        <f>求节点($AT$17:$AT$22,BM$17:BM$22,将星节奏统计!PO158)</f>
        <v>0</v>
      </c>
      <c r="QF159" s="28">
        <f>求节点($AT$17:$AT$22,BN$17:BN$22,将星节奏统计!PP158)</f>
        <v>0</v>
      </c>
      <c r="QG159" s="28">
        <f>求节点($AT$17:$AT$22,BO$17:BO$22,将星节奏统计!PQ158)</f>
        <v>0</v>
      </c>
      <c r="QJ159" s="3">
        <v>155</v>
      </c>
      <c r="QK159" s="28">
        <f t="shared" ca="1" si="89"/>
        <v>1.5</v>
      </c>
      <c r="QL159" s="28">
        <f t="shared" ca="1" si="89"/>
        <v>1.5</v>
      </c>
      <c r="QM159" s="28">
        <f t="shared" ca="1" si="89"/>
        <v>1.5</v>
      </c>
      <c r="QN159" s="28">
        <f t="shared" ca="1" si="89"/>
        <v>1.5</v>
      </c>
      <c r="QO159" s="28">
        <f t="shared" ca="1" si="89"/>
        <v>1.5</v>
      </c>
      <c r="QP159" s="28">
        <f t="shared" ca="1" si="90"/>
        <v>1.5</v>
      </c>
      <c r="QQ159" s="28">
        <f t="shared" ca="1" si="90"/>
        <v>1.5</v>
      </c>
      <c r="QR159" s="28">
        <f t="shared" ca="1" si="90"/>
        <v>1.5</v>
      </c>
      <c r="QS159" s="28">
        <f t="shared" ca="1" si="90"/>
        <v>1.5</v>
      </c>
      <c r="QT159" s="28">
        <f t="shared" ca="1" si="90"/>
        <v>1.5</v>
      </c>
      <c r="QU159" s="28">
        <f t="shared" ca="1" si="91"/>
        <v>0.1</v>
      </c>
      <c r="QV159" s="28">
        <f t="shared" ca="1" si="91"/>
        <v>0.1</v>
      </c>
      <c r="QW159" s="28">
        <f t="shared" ca="1" si="91"/>
        <v>0.1</v>
      </c>
      <c r="QX159" s="28">
        <f t="shared" ca="1" si="91"/>
        <v>0.1</v>
      </c>
      <c r="QY159" s="28">
        <f t="shared" ca="1" si="91"/>
        <v>0.1</v>
      </c>
      <c r="QZ159" s="28">
        <f t="shared" ca="1" si="92"/>
        <v>1</v>
      </c>
      <c r="RA159" s="28">
        <f t="shared" ca="1" si="92"/>
        <v>1</v>
      </c>
      <c r="RB159" s="28">
        <f t="shared" ca="1" si="92"/>
        <v>1</v>
      </c>
      <c r="RC159" s="28">
        <f t="shared" ca="1" si="92"/>
        <v>1</v>
      </c>
      <c r="RD159" s="28">
        <f t="shared" ca="1" si="92"/>
        <v>1</v>
      </c>
      <c r="RE159" s="28">
        <f t="shared" ca="1" si="93"/>
        <v>0.99</v>
      </c>
      <c r="RF159" s="28">
        <f t="shared" ca="1" si="93"/>
        <v>0.99</v>
      </c>
      <c r="RG159" s="28">
        <f t="shared" ca="1" si="93"/>
        <v>0.99</v>
      </c>
      <c r="RH159" s="28">
        <f t="shared" ca="1" si="93"/>
        <v>0.99</v>
      </c>
      <c r="RI159" s="28">
        <f t="shared" ca="1" si="93"/>
        <v>0.99</v>
      </c>
      <c r="RJ159" s="28">
        <f t="shared" ca="1" si="94"/>
        <v>3.3834017176604531E-4</v>
      </c>
      <c r="RK159" s="28">
        <f t="shared" ca="1" si="94"/>
        <v>0</v>
      </c>
      <c r="RL159" s="28">
        <f t="shared" ca="1" si="94"/>
        <v>3.3834017176604531E-4</v>
      </c>
      <c r="RM159" s="28">
        <f t="shared" ca="1" si="94"/>
        <v>0</v>
      </c>
      <c r="RN159" s="28">
        <f t="shared" ca="1" si="94"/>
        <v>3.6222300742011927E-4</v>
      </c>
      <c r="RO159" s="28">
        <f t="shared" ca="1" si="95"/>
        <v>3.2362972951534633E-4</v>
      </c>
      <c r="RP159" s="28">
        <f t="shared" ca="1" si="95"/>
        <v>0</v>
      </c>
      <c r="RQ159" s="28">
        <f t="shared" ca="1" si="95"/>
        <v>3.2362972951534633E-4</v>
      </c>
      <c r="RR159" s="28">
        <f t="shared" ca="1" si="95"/>
        <v>0</v>
      </c>
      <c r="RS159" s="28">
        <f t="shared" ca="1" si="95"/>
        <v>3.4647418101054969E-4</v>
      </c>
      <c r="RT159" s="28">
        <f t="shared" ca="1" si="96"/>
        <v>0.1</v>
      </c>
      <c r="RU159" s="28">
        <f t="shared" ca="1" si="96"/>
        <v>0.1</v>
      </c>
      <c r="RV159" s="28">
        <f t="shared" ca="1" si="96"/>
        <v>0.1</v>
      </c>
      <c r="RW159" s="28">
        <f t="shared" ca="1" si="96"/>
        <v>0.1</v>
      </c>
      <c r="RX159" s="28">
        <f t="shared" ca="1" si="96"/>
        <v>0.1</v>
      </c>
      <c r="RY159" s="28">
        <f t="shared" ca="1" si="97"/>
        <v>0.2</v>
      </c>
      <c r="RZ159" s="28">
        <f t="shared" ca="1" si="97"/>
        <v>0.2</v>
      </c>
      <c r="SA159" s="28">
        <f t="shared" ca="1" si="97"/>
        <v>0.2</v>
      </c>
      <c r="SB159" s="28">
        <f t="shared" ca="1" si="97"/>
        <v>0.2</v>
      </c>
      <c r="SC159" s="28">
        <f t="shared" ca="1" si="97"/>
        <v>0.2</v>
      </c>
    </row>
    <row r="160" spans="46:497" x14ac:dyDescent="0.2">
      <c r="AU160" s="28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U160" s="3">
        <v>156</v>
      </c>
      <c r="CV160" s="28">
        <f>求节点($AT$5:$AT$10,AV$5:AV$10,将星节奏统计!BJ159)</f>
        <v>0.1</v>
      </c>
      <c r="CW160" s="28">
        <f>求节点($AT$5:$AT$10,AW$5:AW$10,将星节奏统计!BK159)</f>
        <v>0.1</v>
      </c>
      <c r="CX160" s="28">
        <f>求节点($AT$5:$AT$10,AX$5:AX$10,将星节奏统计!BL159)</f>
        <v>0.1</v>
      </c>
      <c r="CY160" s="28">
        <f>求节点($AT$5:$AT$10,AY$5:AY$10,将星节奏统计!BM159)</f>
        <v>0</v>
      </c>
      <c r="CZ160" s="28">
        <f>求节点($AT$5:$AT$10,AZ$5:AZ$10,将星节奏统计!BN159)</f>
        <v>0</v>
      </c>
      <c r="DA160" s="28">
        <f>求节点($AT$5:$AT$10,BA$5:BA$10,将星节奏统计!BO159)</f>
        <v>0</v>
      </c>
      <c r="DB160" s="28">
        <f>求节点($AT$5:$AT$10,BB$5:BB$10,将星节奏统计!BP159)</f>
        <v>0</v>
      </c>
      <c r="DC160" s="28">
        <f>求节点($AT$5:$AT$10,BC$5:BC$10,将星节奏统计!BQ159)</f>
        <v>0</v>
      </c>
      <c r="DD160" s="28">
        <f>求节点($AT$5:$AT$10,BD$5:BD$10,将星节奏统计!BR159)</f>
        <v>0</v>
      </c>
      <c r="DE160" s="28">
        <f>求节点($AT$5:$AT$10,BE$5:BE$10,将星节奏统计!BS159)</f>
        <v>0</v>
      </c>
      <c r="DF160" s="28">
        <f>求节点($AT$5:$AT$10,BF$5:BF$10,将星节奏统计!BT159)</f>
        <v>0</v>
      </c>
      <c r="DG160" s="28">
        <f>求节点($AT$5:$AT$10,BG$5:BG$10,将星节奏统计!BU159)</f>
        <v>0</v>
      </c>
      <c r="DH160" s="28">
        <f>求节点($AT$5:$AT$10,BH$5:BH$10,将星节奏统计!BV159)</f>
        <v>0</v>
      </c>
      <c r="DI160" s="28">
        <f>求节点($AT$5:$AT$10,BI$5:BI$10,将星节奏统计!BW159)</f>
        <v>0</v>
      </c>
      <c r="DJ160" s="28">
        <f>求节点($AT$5:$AT$10,BJ$5:BJ$10,将星节奏统计!BX159)</f>
        <v>0</v>
      </c>
      <c r="DK160" s="28">
        <f>求节点($AT$5:$AT$10,BK$5:BK$10,将星节奏统计!BY159)</f>
        <v>0</v>
      </c>
      <c r="DL160" s="28">
        <f>求节点($AT$5:$AT$10,BL$5:BL$10,将星节奏统计!BZ159)</f>
        <v>0.9</v>
      </c>
      <c r="DM160" s="28">
        <f>求节点($AT$5:$AT$10,BM$5:BM$10,将星节奏统计!CA159)</f>
        <v>0.9</v>
      </c>
      <c r="DN160" s="28">
        <f>求节点($AT$5:$AT$10,BN$5:BN$10,将星节奏统计!CB159)</f>
        <v>0.6</v>
      </c>
      <c r="DO160" s="28">
        <f>求节点($AT$5:$AT$10,BO$5:BO$10,将星节奏统计!CC159)</f>
        <v>0</v>
      </c>
      <c r="DP160" s="28">
        <f>求节点($AT$5:$AT$10,BP$5:BP$10,将星节奏统计!CD159)</f>
        <v>0.9</v>
      </c>
      <c r="DQ160" s="28">
        <f>求节点($AT$5:$AT$10,BQ$5:BQ$10,将星节奏统计!CE159)</f>
        <v>0.6</v>
      </c>
      <c r="DR160" s="28">
        <f>求节点($AT$5:$AT$10,BR$5:BR$10,将星节奏统计!CF159)</f>
        <v>0.9</v>
      </c>
      <c r="DS160" s="28">
        <f>求节点($AT$5:$AT$10,BS$5:BS$10,将星节奏统计!CG159)</f>
        <v>0</v>
      </c>
      <c r="DT160" s="28">
        <f>求节点($AT$5:$AT$10,BT$5:BT$10,将星节奏统计!CH159)</f>
        <v>0.6</v>
      </c>
      <c r="DU160" s="28">
        <f>求节点($AT$5:$AT$10,BU$5:BU$10,将星节奏统计!CI159)</f>
        <v>0.1</v>
      </c>
      <c r="DV160" s="28">
        <f>求节点($AT$5:$AT$10,BV$5:BV$10,将星节奏统计!CJ159)</f>
        <v>0.6</v>
      </c>
      <c r="DW160" s="28">
        <f>求节点($AT$5:$AT$10,BW$5:BW$10,将星节奏统计!CK159)</f>
        <v>0.5</v>
      </c>
      <c r="DX160" s="28">
        <f>求节点($AT$5:$AT$10,BX$5:BX$10,将星节奏统计!CL159)</f>
        <v>0.33</v>
      </c>
      <c r="DY160" s="28">
        <f>求节点($AT$5:$AT$10,BY$5:BY$10,将星节奏统计!CM159)</f>
        <v>0.5</v>
      </c>
      <c r="DZ160" s="28">
        <f>求节点($AT$5:$AT$10,BZ$5:BZ$10,将星节奏统计!CN159)</f>
        <v>0.33</v>
      </c>
      <c r="EA160" s="28">
        <f>求节点($AT$5:$AT$10,CA$5:CA$10,将星节奏统计!CO159)</f>
        <v>0.6</v>
      </c>
      <c r="EB160" s="28">
        <f>求节点($AT$5:$AT$10,CB$5:CB$10,将星节奏统计!CP159)</f>
        <v>0.6</v>
      </c>
      <c r="EC160" s="28">
        <f>求节点($AT$5:$AT$10,CC$5:CC$10,将星节奏统计!CQ159)</f>
        <v>0.6</v>
      </c>
      <c r="ED160" s="28">
        <f>求节点($AT$5:$AT$10,CD$5:CD$10,将星节奏统计!CR159)</f>
        <v>0.6</v>
      </c>
      <c r="EE160" s="28">
        <f>求节点($AT$5:$AT$10,CE$5:CE$10,将星节奏统计!CS159)</f>
        <v>0.4</v>
      </c>
      <c r="EF160" s="28">
        <f>求节点($AT$5:$AT$10,CF$5:CF$10,将星节奏统计!CT159)</f>
        <v>0.4</v>
      </c>
      <c r="EG160" s="28">
        <f>求节点($AT$5:$AT$10,CG$5:CG$10,将星节奏统计!CU159)</f>
        <v>0.4</v>
      </c>
      <c r="EH160" s="28">
        <f>求节点($AT$5:$AT$10,CH$5:CH$10,将星节奏统计!CV159)</f>
        <v>0.4</v>
      </c>
      <c r="EI160" s="28">
        <f>求节点($AT$5:$AT$10,CI$5:CI$10,将星节奏统计!CW159)</f>
        <v>0.5</v>
      </c>
      <c r="EJ160" s="28">
        <f>求节点($AT$5:$AT$10,CJ$5:CJ$10,将星节奏统计!CX159)</f>
        <v>0.33</v>
      </c>
      <c r="EK160" s="28">
        <f>求节点($AT$5:$AT$10,CK$5:CK$10,将星节奏统计!CY159)</f>
        <v>0</v>
      </c>
      <c r="EL160" s="28">
        <f>求节点($AT$5:$AT$10,CL$5:CL$10,将星节奏统计!CZ159)</f>
        <v>0</v>
      </c>
      <c r="EM160" s="28">
        <f>求节点($AT$5:$AT$10,CM$5:CM$10,将星节奏统计!DA159)</f>
        <v>0</v>
      </c>
      <c r="EN160" s="28">
        <f>求节点($AT$5:$AT$10,CN$5:CN$10,将星节奏统计!DB159)</f>
        <v>0</v>
      </c>
      <c r="EO160" s="28">
        <f>求节点($AT$5:$AT$10,CO$5:CO$10,将星节奏统计!DC159)</f>
        <v>0</v>
      </c>
      <c r="EP160" s="28">
        <f>求节点($AT$5:$AT$10,CP$5:CP$10,将星节奏统计!DD159)</f>
        <v>0</v>
      </c>
      <c r="EQ160" s="28">
        <f>求节点($AT$5:$AT$10,CQ$5:CQ$10,将星节奏统计!DE159)</f>
        <v>0</v>
      </c>
      <c r="ER160" s="28">
        <f>求节点($AT$5:$AT$10,CR$5:CR$10,将星节奏统计!DF159)</f>
        <v>0</v>
      </c>
      <c r="ES160" s="28">
        <f>求节点($AT$5:$AT$10,CS$5:CS$10,将星节奏统计!DG159)</f>
        <v>0</v>
      </c>
      <c r="ET160" s="28">
        <f>求节点($AT$17:$AT$22,AV$17:AV$22,将星节奏统计!DJ159)</f>
        <v>0</v>
      </c>
      <c r="EU160" s="28">
        <f>求节点($AT$17:$AT$22,AW$17:AW$22,将星节奏统计!DK159)</f>
        <v>0</v>
      </c>
      <c r="EV160" s="28">
        <f>求节点($AT$17:$AT$22,AX$17:AX$22,将星节奏统计!DL159)</f>
        <v>0</v>
      </c>
      <c r="EW160" s="28">
        <f>求节点($AT$17:$AT$22,AY$17:AY$22,将星节奏统计!DM159)</f>
        <v>2.1575315301023551E-4</v>
      </c>
      <c r="EX160" s="28">
        <f>求节点($AT$17:$AT$22,AZ$17:AZ$22,将星节奏统计!DN159)</f>
        <v>3.2362972951534633E-4</v>
      </c>
      <c r="EY160" s="28">
        <f>求节点($AT$17:$AT$22,BA$17:BA$22,将星节奏统计!DO159)</f>
        <v>3.2362972951534633E-4</v>
      </c>
      <c r="EZ160" s="28">
        <f>求节点($AT$17:$AT$22,BB$17:BB$22,将星节奏统计!DP159)</f>
        <v>4.9034807502325306E-4</v>
      </c>
      <c r="FA160" s="28">
        <f>求节点($AT$17:$AT$22,BC$17:BC$22,将星节奏统计!DQ159)</f>
        <v>0</v>
      </c>
      <c r="FB160" s="28">
        <f>求节点($AT$17:$AT$22,BD$17:BD$22,将星节奏统计!DR159)</f>
        <v>3.2362972951534633E-4</v>
      </c>
      <c r="FC160" s="28">
        <f>求节点($AT$17:$AT$22,BE$17:BE$22,将星节奏统计!DS159)</f>
        <v>0</v>
      </c>
      <c r="FD160" s="28">
        <f>求节点($AT$17:$AT$22,BF$17:BF$22,将星节奏统计!DT159)</f>
        <v>0</v>
      </c>
      <c r="FE160" s="28">
        <f>求节点($AT$17:$AT$22,BG$17:BG$22,将星节奏统计!DU159)</f>
        <v>0</v>
      </c>
      <c r="FF160" s="28">
        <f>求节点($AT$17:$AT$22,BH$17:BH$22,将星节奏统计!DV159)</f>
        <v>0</v>
      </c>
      <c r="FG160" s="28">
        <f>求节点($AT$17:$AT$22,BI$17:BI$22,将星节奏统计!DW159)</f>
        <v>0</v>
      </c>
      <c r="FH160" s="28">
        <f>求节点($AT$17:$AT$22,BJ$17:BJ$22,将星节奏统计!DX159)</f>
        <v>0</v>
      </c>
      <c r="FI160" s="28">
        <f>求节点($AT$17:$AT$22,BK$17:BK$22,将星节奏统计!DY159)</f>
        <v>0</v>
      </c>
      <c r="FJ160" s="28">
        <f>求节点($AT$17:$AT$22,BL$17:BL$22,将星节奏统计!DZ159)</f>
        <v>0</v>
      </c>
      <c r="FK160" s="28">
        <f>求节点($AT$17:$AT$22,BM$17:BM$22,将星节奏统计!EA159)</f>
        <v>0</v>
      </c>
      <c r="FL160" s="28">
        <f>求节点($AT$17:$AT$22,BN$17:BN$22,将星节奏统计!EB159)</f>
        <v>0</v>
      </c>
      <c r="FM160" s="28">
        <f>求节点($AT$17:$AT$22,BO$17:BO$22,将星节奏统计!EC159)</f>
        <v>0</v>
      </c>
      <c r="FN160" s="28">
        <f>求节点($AT$5:$AT$10,AV$5:AV$10,将星节奏统计!EG159)</f>
        <v>0.1</v>
      </c>
      <c r="FO160" s="28">
        <f>求节点($AT$5:$AT$10,AW$5:AW$10,将星节奏统计!EH159)</f>
        <v>0.1</v>
      </c>
      <c r="FP160" s="28">
        <f>求节点($AT$5:$AT$10,AX$5:AX$10,将星节奏统计!EI159)</f>
        <v>0.1</v>
      </c>
      <c r="FQ160" s="28">
        <f>求节点($AT$5:$AT$10,AY$5:AY$10,将星节奏统计!EJ159)</f>
        <v>0</v>
      </c>
      <c r="FR160" s="28">
        <f>求节点($AT$5:$AT$10,AZ$5:AZ$10,将星节奏统计!EK159)</f>
        <v>0</v>
      </c>
      <c r="FS160" s="28">
        <f>求节点($AT$5:$AT$10,BA$5:BA$10,将星节奏统计!EL159)</f>
        <v>0</v>
      </c>
      <c r="FT160" s="28">
        <f>求节点($AT$5:$AT$10,BB$5:BB$10,将星节奏统计!EM159)</f>
        <v>0</v>
      </c>
      <c r="FU160" s="28">
        <f>求节点($AT$5:$AT$10,BC$5:BC$10,将星节奏统计!EN159)</f>
        <v>0</v>
      </c>
      <c r="FV160" s="28">
        <f>求节点($AT$5:$AT$10,BD$5:BD$10,将星节奏统计!EO159)</f>
        <v>0</v>
      </c>
      <c r="FW160" s="28">
        <f>求节点($AT$5:$AT$10,BE$5:BE$10,将星节奏统计!EP159)</f>
        <v>0</v>
      </c>
      <c r="FX160" s="28">
        <f>求节点($AT$5:$AT$10,BF$5:BF$10,将星节奏统计!EQ159)</f>
        <v>0</v>
      </c>
      <c r="FY160" s="28">
        <f>求节点($AT$5:$AT$10,BG$5:BG$10,将星节奏统计!ER159)</f>
        <v>0</v>
      </c>
      <c r="FZ160" s="28">
        <f>求节点($AT$5:$AT$10,BH$5:BH$10,将星节奏统计!ES159)</f>
        <v>0</v>
      </c>
      <c r="GA160" s="28">
        <f>求节点($AT$5:$AT$10,BI$5:BI$10,将星节奏统计!ET159)</f>
        <v>0</v>
      </c>
      <c r="GB160" s="28">
        <f>求节点($AT$5:$AT$10,BJ$5:BJ$10,将星节奏统计!EU159)</f>
        <v>0</v>
      </c>
      <c r="GC160" s="28">
        <f>求节点($AT$5:$AT$10,BK$5:BK$10,将星节奏统计!EV159)</f>
        <v>0</v>
      </c>
      <c r="GD160" s="28">
        <f>求节点($AT$5:$AT$10,BL$5:BL$10,将星节奏统计!EW159)</f>
        <v>0.9</v>
      </c>
      <c r="GE160" s="28">
        <f>求节点($AT$5:$AT$10,BM$5:BM$10,将星节奏统计!EX159)</f>
        <v>0.9</v>
      </c>
      <c r="GF160" s="28">
        <f>求节点($AT$5:$AT$10,BN$5:BN$10,将星节奏统计!EY159)</f>
        <v>0.6</v>
      </c>
      <c r="GG160" s="28">
        <f>求节点($AT$5:$AT$10,BO$5:BO$10,将星节奏统计!EZ159)</f>
        <v>0</v>
      </c>
      <c r="GH160" s="28">
        <f>求节点($AT$5:$AT$10,BP$5:BP$10,将星节奏统计!FA159)</f>
        <v>0.9</v>
      </c>
      <c r="GI160" s="28">
        <f>求节点($AT$5:$AT$10,BQ$5:BQ$10,将星节奏统计!FB159)</f>
        <v>0.6</v>
      </c>
      <c r="GJ160" s="28">
        <f>求节点($AT$5:$AT$10,BR$5:BR$10,将星节奏统计!FC159)</f>
        <v>0.9</v>
      </c>
      <c r="GK160" s="28">
        <f>求节点($AT$5:$AT$10,BS$5:BS$10,将星节奏统计!FD159)</f>
        <v>0</v>
      </c>
      <c r="GL160" s="28">
        <f>求节点($AT$5:$AT$10,BT$5:BT$10,将星节奏统计!FE159)</f>
        <v>0.6</v>
      </c>
      <c r="GM160" s="28">
        <f>求节点($AT$5:$AT$10,BU$5:BU$10,将星节奏统计!FF159)</f>
        <v>0.1</v>
      </c>
      <c r="GN160" s="28">
        <f>求节点($AT$5:$AT$10,BV$5:BV$10,将星节奏统计!FG159)</f>
        <v>0.6</v>
      </c>
      <c r="GO160" s="28">
        <f>求节点($AT$5:$AT$10,BW$5:BW$10,将星节奏统计!FH159)</f>
        <v>0.5</v>
      </c>
      <c r="GP160" s="28">
        <f>求节点($AT$5:$AT$10,BX$5:BX$10,将星节奏统计!FI159)</f>
        <v>0.33</v>
      </c>
      <c r="GQ160" s="28">
        <f>求节点($AT$5:$AT$10,BY$5:BY$10,将星节奏统计!FJ159)</f>
        <v>0.5</v>
      </c>
      <c r="GR160" s="28">
        <f>求节点($AT$5:$AT$10,BZ$5:BZ$10,将星节奏统计!FK159)</f>
        <v>0.33</v>
      </c>
      <c r="GS160" s="28">
        <f>求节点($AT$5:$AT$10,CA$5:CA$10,将星节奏统计!FL159)</f>
        <v>0.6</v>
      </c>
      <c r="GT160" s="28">
        <f>求节点($AT$5:$AT$10,CB$5:CB$10,将星节奏统计!FM159)</f>
        <v>0.6</v>
      </c>
      <c r="GU160" s="28">
        <f>求节点($AT$5:$AT$10,CC$5:CC$10,将星节奏统计!FN159)</f>
        <v>0.6</v>
      </c>
      <c r="GV160" s="28">
        <f>求节点($AT$5:$AT$10,CD$5:CD$10,将星节奏统计!FO159)</f>
        <v>0.6</v>
      </c>
      <c r="GW160" s="28">
        <f>求节点($AT$5:$AT$10,CE$5:CE$10,将星节奏统计!FP159)</f>
        <v>0.4</v>
      </c>
      <c r="GX160" s="28">
        <f>求节点($AT$5:$AT$10,CF$5:CF$10,将星节奏统计!FQ159)</f>
        <v>0.4</v>
      </c>
      <c r="GY160" s="28">
        <f>求节点($AT$5:$AT$10,CG$5:CG$10,将星节奏统计!FR159)</f>
        <v>0.4</v>
      </c>
      <c r="GZ160" s="28">
        <f>求节点($AT$5:$AT$10,CH$5:CH$10,将星节奏统计!FS159)</f>
        <v>0.4</v>
      </c>
      <c r="HA160" s="28">
        <f>求节点($AT$5:$AT$10,CI$5:CI$10,将星节奏统计!FT159)</f>
        <v>0.5</v>
      </c>
      <c r="HB160" s="28">
        <f>求节点($AT$5:$AT$10,CJ$5:CJ$10,将星节奏统计!FU159)</f>
        <v>0.33</v>
      </c>
      <c r="HC160" s="28">
        <f>求节点($AT$5:$AT$10,CK$5:CK$10,将星节奏统计!FV159)</f>
        <v>0</v>
      </c>
      <c r="HD160" s="28">
        <f>求节点($AT$5:$AT$10,CL$5:CL$10,将星节奏统计!FW159)</f>
        <v>0</v>
      </c>
      <c r="HE160" s="28">
        <f>求节点($AT$5:$AT$10,CM$5:CM$10,将星节奏统计!FX159)</f>
        <v>0</v>
      </c>
      <c r="HF160" s="28">
        <f>求节点($AT$5:$AT$10,CN$5:CN$10,将星节奏统计!FY159)</f>
        <v>0</v>
      </c>
      <c r="HG160" s="28">
        <f>求节点($AT$5:$AT$10,CO$5:CO$10,将星节奏统计!FZ159)</f>
        <v>0</v>
      </c>
      <c r="HH160" s="28">
        <f>求节点($AT$5:$AT$10,CP$5:CP$10,将星节奏统计!GA159)</f>
        <v>0</v>
      </c>
      <c r="HI160" s="28">
        <f>求节点($AT$5:$AT$10,CQ$5:CQ$10,将星节奏统计!GB159)</f>
        <v>0</v>
      </c>
      <c r="HJ160" s="28">
        <f>求节点($AT$5:$AT$10,CR$5:CR$10,将星节奏统计!GC159)</f>
        <v>0</v>
      </c>
      <c r="HK160" s="28">
        <f>求节点($AT$5:$AT$10,CS$5:CS$10,将星节奏统计!GD159)</f>
        <v>0</v>
      </c>
      <c r="HL160" s="28">
        <f>求节点($AT$17:$AT$22,AV$17:AV$22,将星节奏统计!GG159)</f>
        <v>0</v>
      </c>
      <c r="HM160" s="28">
        <f>求节点($AT$17:$AT$22,AW$17:AW$22,将星节奏统计!GH159)</f>
        <v>0</v>
      </c>
      <c r="HN160" s="28">
        <f>求节点($AT$17:$AT$22,AX$17:AX$22,将星节奏统计!GI159)</f>
        <v>0</v>
      </c>
      <c r="HO160" s="28">
        <f>求节点($AT$17:$AT$22,AY$17:AY$22,将星节奏统计!GJ159)</f>
        <v>0</v>
      </c>
      <c r="HP160" s="28">
        <f>求节点($AT$17:$AT$22,AZ$17:AZ$22,将星节奏统计!GK159)</f>
        <v>0</v>
      </c>
      <c r="HQ160" s="28">
        <f>求节点($AT$17:$AT$22,BA$17:BA$22,将星节奏统计!GL159)</f>
        <v>0</v>
      </c>
      <c r="HR160" s="28">
        <f>求节点($AT$17:$AT$22,BB$17:BB$22,将星节奏统计!GM159)</f>
        <v>0</v>
      </c>
      <c r="HS160" s="28">
        <f>求节点($AT$17:$AT$22,BC$17:BC$22,将星节奏统计!GN159)</f>
        <v>0</v>
      </c>
      <c r="HT160" s="28">
        <f>求节点($AT$17:$AT$22,BD$17:BD$22,将星节奏统计!GO159)</f>
        <v>0</v>
      </c>
      <c r="HU160" s="28">
        <f>求节点($AT$17:$AT$22,BE$17:BE$22,将星节奏统计!GP159)</f>
        <v>0</v>
      </c>
      <c r="HV160" s="28">
        <f>求节点($AT$17:$AT$22,BF$17:BF$22,将星节奏统计!GQ159)</f>
        <v>0</v>
      </c>
      <c r="HW160" s="28">
        <f>求节点($AT$17:$AT$22,BG$17:BG$22,将星节奏统计!GR159)</f>
        <v>0</v>
      </c>
      <c r="HX160" s="28">
        <f>求节点($AT$17:$AT$22,BH$17:BH$22,将星节奏统计!GS159)</f>
        <v>0</v>
      </c>
      <c r="HY160" s="28">
        <f>求节点($AT$17:$AT$22,BI$17:BI$22,将星节奏统计!GT159)</f>
        <v>0</v>
      </c>
      <c r="HZ160" s="28">
        <f>求节点($AT$17:$AT$22,BJ$17:BJ$22,将星节奏统计!GU159)</f>
        <v>0</v>
      </c>
      <c r="IA160" s="28">
        <f>求节点($AT$17:$AT$22,BK$17:BK$22,将星节奏统计!GV159)</f>
        <v>0</v>
      </c>
      <c r="IB160" s="28">
        <f>求节点($AT$17:$AT$22,BL$17:BL$22,将星节奏统计!GW159)</f>
        <v>0</v>
      </c>
      <c r="IC160" s="28">
        <f>求节点($AT$17:$AT$22,BM$17:BM$22,将星节奏统计!GX159)</f>
        <v>0</v>
      </c>
      <c r="ID160" s="28">
        <f>求节点($AT$17:$AT$22,BN$17:BN$22,将星节奏统计!GY159)</f>
        <v>0</v>
      </c>
      <c r="IE160" s="28">
        <f>求节点($AT$17:$AT$22,BO$17:BO$22,将星节奏统计!GZ159)</f>
        <v>0</v>
      </c>
      <c r="IF160" s="28">
        <f>求节点($AT$5:$AT$10,AV$5:AV$10,将星节奏统计!HD159)</f>
        <v>0.1</v>
      </c>
      <c r="IG160" s="28">
        <f>求节点($AT$5:$AT$10,AW$5:AW$10,将星节奏统计!HE159)</f>
        <v>0.1</v>
      </c>
      <c r="IH160" s="28">
        <f>求节点($AT$5:$AT$10,AX$5:AX$10,将星节奏统计!HF159)</f>
        <v>0.1</v>
      </c>
      <c r="II160" s="28">
        <f>求节点($AT$5:$AT$10,AY$5:AY$10,将星节奏统计!HG159)</f>
        <v>0</v>
      </c>
      <c r="IJ160" s="28">
        <f>求节点($AT$5:$AT$10,AZ$5:AZ$10,将星节奏统计!HH159)</f>
        <v>0</v>
      </c>
      <c r="IK160" s="28">
        <f>求节点($AT$5:$AT$10,BA$5:BA$10,将星节奏统计!HI159)</f>
        <v>0</v>
      </c>
      <c r="IL160" s="28">
        <f>求节点($AT$5:$AT$10,BB$5:BB$10,将星节奏统计!HJ159)</f>
        <v>0</v>
      </c>
      <c r="IM160" s="28">
        <f>求节点($AT$5:$AT$10,BC$5:BC$10,将星节奏统计!HK159)</f>
        <v>0</v>
      </c>
      <c r="IN160" s="28">
        <f>求节点($AT$5:$AT$10,BD$5:BD$10,将星节奏统计!HL159)</f>
        <v>0</v>
      </c>
      <c r="IO160" s="28">
        <f>求节点($AT$5:$AT$10,BE$5:BE$10,将星节奏统计!HM159)</f>
        <v>0</v>
      </c>
      <c r="IP160" s="28">
        <f>求节点($AT$5:$AT$10,BF$5:BF$10,将星节奏统计!HN159)</f>
        <v>0</v>
      </c>
      <c r="IQ160" s="28">
        <f>求节点($AT$5:$AT$10,BG$5:BG$10,将星节奏统计!HO159)</f>
        <v>0</v>
      </c>
      <c r="IR160" s="28">
        <f>求节点($AT$5:$AT$10,BH$5:BH$10,将星节奏统计!HP159)</f>
        <v>0</v>
      </c>
      <c r="IS160" s="28">
        <f>求节点($AT$5:$AT$10,BI$5:BI$10,将星节奏统计!HQ159)</f>
        <v>0</v>
      </c>
      <c r="IT160" s="28">
        <f>求节点($AT$5:$AT$10,BJ$5:BJ$10,将星节奏统计!HR159)</f>
        <v>0</v>
      </c>
      <c r="IU160" s="28">
        <f>求节点($AT$5:$AT$10,BK$5:BK$10,将星节奏统计!HS159)</f>
        <v>0</v>
      </c>
      <c r="IV160" s="28">
        <f>求节点($AT$5:$AT$10,BL$5:BL$10,将星节奏统计!HT159)</f>
        <v>0.9</v>
      </c>
      <c r="IW160" s="28">
        <f>求节点($AT$5:$AT$10,BM$5:BM$10,将星节奏统计!HU159)</f>
        <v>0.9</v>
      </c>
      <c r="IX160" s="28">
        <f>求节点($AT$5:$AT$10,BN$5:BN$10,将星节奏统计!HV159)</f>
        <v>0.6</v>
      </c>
      <c r="IY160" s="28">
        <f>求节点($AT$5:$AT$10,BO$5:BO$10,将星节奏统计!HW159)</f>
        <v>0</v>
      </c>
      <c r="IZ160" s="28">
        <f>求节点($AT$5:$AT$10,BP$5:BP$10,将星节奏统计!HX159)</f>
        <v>0.9</v>
      </c>
      <c r="JA160" s="28">
        <f>求节点($AT$5:$AT$10,BQ$5:BQ$10,将星节奏统计!HY159)</f>
        <v>0.6</v>
      </c>
      <c r="JB160" s="28">
        <f>求节点($AT$5:$AT$10,BR$5:BR$10,将星节奏统计!HZ159)</f>
        <v>0.9</v>
      </c>
      <c r="JC160" s="28">
        <f>求节点($AT$5:$AT$10,BS$5:BS$10,将星节奏统计!IA159)</f>
        <v>0</v>
      </c>
      <c r="JD160" s="28">
        <f>求节点($AT$5:$AT$10,BT$5:BT$10,将星节奏统计!IB159)</f>
        <v>0.6</v>
      </c>
      <c r="JE160" s="28">
        <f>求节点($AT$5:$AT$10,BU$5:BU$10,将星节奏统计!IC159)</f>
        <v>0.1</v>
      </c>
      <c r="JF160" s="28">
        <f>求节点($AT$5:$AT$10,BV$5:BV$10,将星节奏统计!ID159)</f>
        <v>0.6</v>
      </c>
      <c r="JG160" s="28">
        <f>求节点($AT$5:$AT$10,BW$5:BW$10,将星节奏统计!IE159)</f>
        <v>0.5</v>
      </c>
      <c r="JH160" s="28">
        <f>求节点($AT$5:$AT$10,BX$5:BX$10,将星节奏统计!IF159)</f>
        <v>0.33</v>
      </c>
      <c r="JI160" s="28">
        <f>求节点($AT$5:$AT$10,BY$5:BY$10,将星节奏统计!IG159)</f>
        <v>0.5</v>
      </c>
      <c r="JJ160" s="28">
        <f>求节点($AT$5:$AT$10,BZ$5:BZ$10,将星节奏统计!IH159)</f>
        <v>0.33</v>
      </c>
      <c r="JK160" s="28">
        <f>求节点($AT$5:$AT$10,CA$5:CA$10,将星节奏统计!II159)</f>
        <v>0.6</v>
      </c>
      <c r="JL160" s="28">
        <f>求节点($AT$5:$AT$10,CB$5:CB$10,将星节奏统计!IJ159)</f>
        <v>0.6</v>
      </c>
      <c r="JM160" s="28">
        <f>求节点($AT$5:$AT$10,CC$5:CC$10,将星节奏统计!IK159)</f>
        <v>0.6</v>
      </c>
      <c r="JN160" s="28">
        <f>求节点($AT$5:$AT$10,CD$5:CD$10,将星节奏统计!IL159)</f>
        <v>0.6</v>
      </c>
      <c r="JO160" s="28">
        <f>求节点($AT$5:$AT$10,CE$5:CE$10,将星节奏统计!IM159)</f>
        <v>0.4</v>
      </c>
      <c r="JP160" s="28">
        <f>求节点($AT$5:$AT$10,CF$5:CF$10,将星节奏统计!IN159)</f>
        <v>0.4</v>
      </c>
      <c r="JQ160" s="28">
        <f>求节点($AT$5:$AT$10,CG$5:CG$10,将星节奏统计!IO159)</f>
        <v>0.4</v>
      </c>
      <c r="JR160" s="28">
        <f>求节点($AT$5:$AT$10,CH$5:CH$10,将星节奏统计!IP159)</f>
        <v>0.4</v>
      </c>
      <c r="JS160" s="28">
        <f>求节点($AT$5:$AT$10,CI$5:CI$10,将星节奏统计!IQ159)</f>
        <v>0.5</v>
      </c>
      <c r="JT160" s="28">
        <f>求节点($AT$5:$AT$10,CJ$5:CJ$10,将星节奏统计!IR159)</f>
        <v>0.33</v>
      </c>
      <c r="JU160" s="28">
        <f>求节点($AT$5:$AT$10,CK$5:CK$10,将星节奏统计!IS159)</f>
        <v>0</v>
      </c>
      <c r="JV160" s="28">
        <f>求节点($AT$5:$AT$10,CL$5:CL$10,将星节奏统计!IT159)</f>
        <v>0</v>
      </c>
      <c r="JW160" s="28">
        <f>求节点($AT$5:$AT$10,CM$5:CM$10,将星节奏统计!IU159)</f>
        <v>0</v>
      </c>
      <c r="JX160" s="28">
        <f>求节点($AT$5:$AT$10,CN$5:CN$10,将星节奏统计!IV159)</f>
        <v>0</v>
      </c>
      <c r="JY160" s="28">
        <f>求节点($AT$5:$AT$10,CO$5:CO$10,将星节奏统计!IW159)</f>
        <v>0</v>
      </c>
      <c r="JZ160" s="28">
        <f>求节点($AT$5:$AT$10,CP$5:CP$10,将星节奏统计!IX159)</f>
        <v>0</v>
      </c>
      <c r="KA160" s="28">
        <f>求节点($AT$5:$AT$10,CQ$5:CQ$10,将星节奏统计!IY159)</f>
        <v>0</v>
      </c>
      <c r="KB160" s="28">
        <f>求节点($AT$5:$AT$10,CR$5:CR$10,将星节奏统计!IZ159)</f>
        <v>0</v>
      </c>
      <c r="KC160" s="28">
        <f>求节点($AT$5:$AT$10,CS$5:CS$10,将星节奏统计!JA159)</f>
        <v>0</v>
      </c>
      <c r="KD160" s="28">
        <f>求节点($AT$17:$AT$22,AV$17:AV$22,将星节奏统计!JD159)</f>
        <v>0</v>
      </c>
      <c r="KE160" s="28">
        <f>求节点($AT$17:$AT$22,AW$17:AW$22,将星节奏统计!JE159)</f>
        <v>0</v>
      </c>
      <c r="KF160" s="28">
        <f>求节点($AT$17:$AT$22,AX$17:AX$22,将星节奏统计!JF159)</f>
        <v>0</v>
      </c>
      <c r="KG160" s="28">
        <f>求节点($AT$17:$AT$22,AY$17:AY$22,将星节奏统计!JG159)</f>
        <v>2.1575315301023551E-4</v>
      </c>
      <c r="KH160" s="28">
        <f>求节点($AT$17:$AT$22,AZ$17:AZ$22,将星节奏统计!JH159)</f>
        <v>3.2362972951534633E-4</v>
      </c>
      <c r="KI160" s="28">
        <f>求节点($AT$17:$AT$22,BA$17:BA$22,将星节奏统计!JI159)</f>
        <v>3.2362972951534633E-4</v>
      </c>
      <c r="KJ160" s="28">
        <f>求节点($AT$17:$AT$22,BB$17:BB$22,将星节奏统计!JJ159)</f>
        <v>4.9034807502325306E-4</v>
      </c>
      <c r="KK160" s="28">
        <f>求节点($AT$17:$AT$22,BC$17:BC$22,将星节奏统计!JK159)</f>
        <v>0</v>
      </c>
      <c r="KL160" s="28">
        <f>求节点($AT$17:$AT$22,BD$17:BD$22,将星节奏统计!JL159)</f>
        <v>3.2362972951534633E-4</v>
      </c>
      <c r="KM160" s="28">
        <f>求节点($AT$17:$AT$22,BE$17:BE$22,将星节奏统计!JM159)</f>
        <v>0</v>
      </c>
      <c r="KN160" s="28">
        <f>求节点($AT$17:$AT$22,BF$17:BF$22,将星节奏统计!JN159)</f>
        <v>0</v>
      </c>
      <c r="KO160" s="28">
        <f>求节点($AT$17:$AT$22,BG$17:BG$22,将星节奏统计!JO159)</f>
        <v>0</v>
      </c>
      <c r="KP160" s="28">
        <f>求节点($AT$17:$AT$22,BH$17:BH$22,将星节奏统计!JP159)</f>
        <v>0</v>
      </c>
      <c r="KQ160" s="28">
        <f>求节点($AT$17:$AT$22,BI$17:BI$22,将星节奏统计!JQ159)</f>
        <v>0</v>
      </c>
      <c r="KR160" s="28">
        <f>求节点($AT$17:$AT$22,BJ$17:BJ$22,将星节奏统计!JR159)</f>
        <v>0</v>
      </c>
      <c r="KS160" s="28">
        <f>求节点($AT$17:$AT$22,BK$17:BK$22,将星节奏统计!JS159)</f>
        <v>0</v>
      </c>
      <c r="KT160" s="28">
        <f>求节点($AT$17:$AT$22,BL$17:BL$22,将星节奏统计!JT159)</f>
        <v>0</v>
      </c>
      <c r="KU160" s="28">
        <f>求节点($AT$17:$AT$22,BM$17:BM$22,将星节奏统计!JU159)</f>
        <v>0</v>
      </c>
      <c r="KV160" s="28">
        <f>求节点($AT$17:$AT$22,BN$17:BN$22,将星节奏统计!JV159)</f>
        <v>0</v>
      </c>
      <c r="KW160" s="28">
        <f>求节点($AT$17:$AT$22,BO$17:BO$22,将星节奏统计!JW159)</f>
        <v>0</v>
      </c>
      <c r="KX160" s="28">
        <f>求节点($AT$5:$AT$10,AV$5:AV$10,将星节奏统计!KA159)</f>
        <v>0.1</v>
      </c>
      <c r="KY160" s="28">
        <f>求节点($AT$5:$AT$10,AW$5:AW$10,将星节奏统计!KB159)</f>
        <v>0.1</v>
      </c>
      <c r="KZ160" s="28">
        <f>求节点($AT$5:$AT$10,AX$5:AX$10,将星节奏统计!KC159)</f>
        <v>0.1</v>
      </c>
      <c r="LA160" s="28">
        <f>求节点($AT$5:$AT$10,AY$5:AY$10,将星节奏统计!KD159)</f>
        <v>0</v>
      </c>
      <c r="LB160" s="28">
        <f>求节点($AT$5:$AT$10,AZ$5:AZ$10,将星节奏统计!KE159)</f>
        <v>0</v>
      </c>
      <c r="LC160" s="28">
        <f>求节点($AT$5:$AT$10,BA$5:BA$10,将星节奏统计!KF159)</f>
        <v>0</v>
      </c>
      <c r="LD160" s="28">
        <f>求节点($AT$5:$AT$10,BB$5:BB$10,将星节奏统计!KG159)</f>
        <v>0</v>
      </c>
      <c r="LE160" s="28">
        <f>求节点($AT$5:$AT$10,BC$5:BC$10,将星节奏统计!KH159)</f>
        <v>0</v>
      </c>
      <c r="LF160" s="28">
        <f>求节点($AT$5:$AT$10,BD$5:BD$10,将星节奏统计!KI159)</f>
        <v>0</v>
      </c>
      <c r="LG160" s="28">
        <f>求节点($AT$5:$AT$10,BE$5:BE$10,将星节奏统计!KJ159)</f>
        <v>0</v>
      </c>
      <c r="LH160" s="28">
        <f>求节点($AT$5:$AT$10,BF$5:BF$10,将星节奏统计!KK159)</f>
        <v>0</v>
      </c>
      <c r="LI160" s="28">
        <f>求节点($AT$5:$AT$10,BG$5:BG$10,将星节奏统计!KL159)</f>
        <v>0</v>
      </c>
      <c r="LJ160" s="28">
        <f>求节点($AT$5:$AT$10,BH$5:BH$10,将星节奏统计!KM159)</f>
        <v>0</v>
      </c>
      <c r="LK160" s="28">
        <f>求节点($AT$5:$AT$10,BI$5:BI$10,将星节奏统计!KN159)</f>
        <v>0</v>
      </c>
      <c r="LL160" s="28">
        <f>求节点($AT$5:$AT$10,BJ$5:BJ$10,将星节奏统计!KO159)</f>
        <v>0</v>
      </c>
      <c r="LM160" s="28">
        <f>求节点($AT$5:$AT$10,BK$5:BK$10,将星节奏统计!KP159)</f>
        <v>0</v>
      </c>
      <c r="LN160" s="28">
        <f>求节点($AT$5:$AT$10,BL$5:BL$10,将星节奏统计!KQ159)</f>
        <v>0.9</v>
      </c>
      <c r="LO160" s="28">
        <f>求节点($AT$5:$AT$10,BM$5:BM$10,将星节奏统计!KR159)</f>
        <v>0.9</v>
      </c>
      <c r="LP160" s="28">
        <f>求节点($AT$5:$AT$10,BN$5:BN$10,将星节奏统计!KS159)</f>
        <v>0.6</v>
      </c>
      <c r="LQ160" s="28">
        <f>求节点($AT$5:$AT$10,BO$5:BO$10,将星节奏统计!KT159)</f>
        <v>0</v>
      </c>
      <c r="LR160" s="28">
        <f>求节点($AT$5:$AT$10,BP$5:BP$10,将星节奏统计!KU159)</f>
        <v>0.9</v>
      </c>
      <c r="LS160" s="28">
        <f>求节点($AT$5:$AT$10,BQ$5:BQ$10,将星节奏统计!KV159)</f>
        <v>0.6</v>
      </c>
      <c r="LT160" s="28">
        <f>求节点($AT$5:$AT$10,BR$5:BR$10,将星节奏统计!KW159)</f>
        <v>0.9</v>
      </c>
      <c r="LU160" s="28">
        <f>求节点($AT$5:$AT$10,BS$5:BS$10,将星节奏统计!KX159)</f>
        <v>0</v>
      </c>
      <c r="LV160" s="28">
        <f>求节点($AT$5:$AT$10,BT$5:BT$10,将星节奏统计!KY159)</f>
        <v>0.6</v>
      </c>
      <c r="LW160" s="28">
        <f>求节点($AT$5:$AT$10,BU$5:BU$10,将星节奏统计!KZ159)</f>
        <v>0.1</v>
      </c>
      <c r="LX160" s="28">
        <f>求节点($AT$5:$AT$10,BV$5:BV$10,将星节奏统计!LA159)</f>
        <v>0.6</v>
      </c>
      <c r="LY160" s="28">
        <f>求节点($AT$5:$AT$10,BW$5:BW$10,将星节奏统计!LB159)</f>
        <v>0.5</v>
      </c>
      <c r="LZ160" s="28">
        <f>求节点($AT$5:$AT$10,BX$5:BX$10,将星节奏统计!LC159)</f>
        <v>0.33</v>
      </c>
      <c r="MA160" s="28">
        <f>求节点($AT$5:$AT$10,BY$5:BY$10,将星节奏统计!LD159)</f>
        <v>0.5</v>
      </c>
      <c r="MB160" s="28">
        <f>求节点($AT$5:$AT$10,BZ$5:BZ$10,将星节奏统计!LE159)</f>
        <v>0.33</v>
      </c>
      <c r="MC160" s="28">
        <f>求节点($AT$5:$AT$10,CA$5:CA$10,将星节奏统计!LF159)</f>
        <v>0.6</v>
      </c>
      <c r="MD160" s="28">
        <f>求节点($AT$5:$AT$10,CB$5:CB$10,将星节奏统计!LG159)</f>
        <v>0.6</v>
      </c>
      <c r="ME160" s="28">
        <f>求节点($AT$5:$AT$10,CC$5:CC$10,将星节奏统计!LH159)</f>
        <v>0.6</v>
      </c>
      <c r="MF160" s="28">
        <f>求节点($AT$5:$AT$10,CD$5:CD$10,将星节奏统计!LI159)</f>
        <v>0.6</v>
      </c>
      <c r="MG160" s="28">
        <f>求节点($AT$5:$AT$10,CE$5:CE$10,将星节奏统计!LJ159)</f>
        <v>0.4</v>
      </c>
      <c r="MH160" s="28">
        <f>求节点($AT$5:$AT$10,CF$5:CF$10,将星节奏统计!LK159)</f>
        <v>0.4</v>
      </c>
      <c r="MI160" s="28">
        <f>求节点($AT$5:$AT$10,CG$5:CG$10,将星节奏统计!LL159)</f>
        <v>0.4</v>
      </c>
      <c r="MJ160" s="28">
        <f>求节点($AT$5:$AT$10,CH$5:CH$10,将星节奏统计!LM159)</f>
        <v>0.4</v>
      </c>
      <c r="MK160" s="28">
        <f>求节点($AT$5:$AT$10,CI$5:CI$10,将星节奏统计!LN159)</f>
        <v>0.5</v>
      </c>
      <c r="ML160" s="28">
        <f>求节点($AT$5:$AT$10,CJ$5:CJ$10,将星节奏统计!LO159)</f>
        <v>0.33</v>
      </c>
      <c r="MM160" s="28">
        <f>求节点($AT$5:$AT$10,CK$5:CK$10,将星节奏统计!LP159)</f>
        <v>0</v>
      </c>
      <c r="MN160" s="28">
        <f>求节点($AT$5:$AT$10,CL$5:CL$10,将星节奏统计!LQ159)</f>
        <v>0</v>
      </c>
      <c r="MO160" s="28">
        <f>求节点($AT$5:$AT$10,CM$5:CM$10,将星节奏统计!LR159)</f>
        <v>0</v>
      </c>
      <c r="MP160" s="28">
        <f>求节点($AT$5:$AT$10,CN$5:CN$10,将星节奏统计!LS159)</f>
        <v>0</v>
      </c>
      <c r="MQ160" s="28">
        <f>求节点($AT$5:$AT$10,CO$5:CO$10,将星节奏统计!LT159)</f>
        <v>0</v>
      </c>
      <c r="MR160" s="28">
        <f>求节点($AT$5:$AT$10,CP$5:CP$10,将星节奏统计!LU159)</f>
        <v>0</v>
      </c>
      <c r="MS160" s="28">
        <f>求节点($AT$5:$AT$10,CQ$5:CQ$10,将星节奏统计!LV159)</f>
        <v>0</v>
      </c>
      <c r="MT160" s="28">
        <f>求节点($AT$5:$AT$10,CR$5:CR$10,将星节奏统计!LW159)</f>
        <v>0</v>
      </c>
      <c r="MU160" s="28">
        <f>求节点($AT$5:$AT$10,CS$5:CS$10,将星节奏统计!LX159)</f>
        <v>0</v>
      </c>
      <c r="MV160" s="28">
        <f>求节点($AT$17:$AT$22,AV$17:AV$22,将星节奏统计!MA159)</f>
        <v>0</v>
      </c>
      <c r="MW160" s="28">
        <f>求节点($AT$17:$AT$22,AW$17:AW$22,将星节奏统计!MB159)</f>
        <v>0</v>
      </c>
      <c r="MX160" s="28">
        <f>求节点($AT$17:$AT$22,AX$17:AX$22,将星节奏统计!MC159)</f>
        <v>0</v>
      </c>
      <c r="MY160" s="28">
        <f>求节点($AT$17:$AT$22,AY$17:AY$22,将星节奏统计!MD159)</f>
        <v>0</v>
      </c>
      <c r="MZ160" s="28">
        <f>求节点($AT$17:$AT$22,AZ$17:AZ$22,将星节奏统计!ME159)</f>
        <v>0</v>
      </c>
      <c r="NA160" s="28">
        <f>求节点($AT$17:$AT$22,BA$17:BA$22,将星节奏统计!MF159)</f>
        <v>0</v>
      </c>
      <c r="NB160" s="28">
        <f>求节点($AT$17:$AT$22,BB$17:BB$22,将星节奏统计!MG159)</f>
        <v>0</v>
      </c>
      <c r="NC160" s="28">
        <f>求节点($AT$17:$AT$22,BC$17:BC$22,将星节奏统计!MH159)</f>
        <v>0</v>
      </c>
      <c r="ND160" s="28">
        <f>求节点($AT$17:$AT$22,BD$17:BD$22,将星节奏统计!MI159)</f>
        <v>0</v>
      </c>
      <c r="NE160" s="28">
        <f>求节点($AT$17:$AT$22,BE$17:BE$22,将星节奏统计!MJ159)</f>
        <v>0</v>
      </c>
      <c r="NF160" s="28">
        <f>求节点($AT$17:$AT$22,BF$17:BF$22,将星节奏统计!MK159)</f>
        <v>0</v>
      </c>
      <c r="NG160" s="28">
        <f>求节点($AT$17:$AT$22,BG$17:BG$22,将星节奏统计!ML159)</f>
        <v>0</v>
      </c>
      <c r="NH160" s="28">
        <f>求节点($AT$17:$AT$22,BH$17:BH$22,将星节奏统计!MM159)</f>
        <v>0</v>
      </c>
      <c r="NI160" s="28">
        <f>求节点($AT$17:$AT$22,BI$17:BI$22,将星节奏统计!MN159)</f>
        <v>0</v>
      </c>
      <c r="NJ160" s="28">
        <f>求节点($AT$17:$AT$22,BJ$17:BJ$22,将星节奏统计!MO159)</f>
        <v>0</v>
      </c>
      <c r="NK160" s="28">
        <f>求节点($AT$17:$AT$22,BK$17:BK$22,将星节奏统计!MP159)</f>
        <v>0</v>
      </c>
      <c r="NL160" s="28">
        <f>求节点($AT$17:$AT$22,BL$17:BL$22,将星节奏统计!MQ159)</f>
        <v>0</v>
      </c>
      <c r="NM160" s="28">
        <f>求节点($AT$17:$AT$22,BM$17:BM$22,将星节奏统计!MR159)</f>
        <v>0</v>
      </c>
      <c r="NN160" s="28">
        <f>求节点($AT$17:$AT$22,BN$17:BN$22,将星节奏统计!MS159)</f>
        <v>0</v>
      </c>
      <c r="NO160" s="28">
        <f>求节点($AT$17:$AT$22,BO$17:BO$22,将星节奏统计!MT159)</f>
        <v>0</v>
      </c>
      <c r="NP160" s="28">
        <f>求节点($AT$5:$AT$10,AV$5:AV$10,将星节奏统计!MX159)</f>
        <v>0.1</v>
      </c>
      <c r="NQ160" s="28">
        <f>求节点($AT$5:$AT$10,AW$5:AW$10,将星节奏统计!MY159)</f>
        <v>0.1</v>
      </c>
      <c r="NR160" s="28">
        <f>求节点($AT$5:$AT$10,AX$5:AX$10,将星节奏统计!MZ159)</f>
        <v>0.1</v>
      </c>
      <c r="NS160" s="28">
        <f>求节点($AT$5:$AT$10,AY$5:AY$10,将星节奏统计!NA159)</f>
        <v>0</v>
      </c>
      <c r="NT160" s="28">
        <f>求节点($AT$5:$AT$10,AZ$5:AZ$10,将星节奏统计!NB159)</f>
        <v>0</v>
      </c>
      <c r="NU160" s="28">
        <f>求节点($AT$5:$AT$10,BA$5:BA$10,将星节奏统计!NC159)</f>
        <v>0</v>
      </c>
      <c r="NV160" s="28">
        <f>求节点($AT$5:$AT$10,BB$5:BB$10,将星节奏统计!ND159)</f>
        <v>0</v>
      </c>
      <c r="NW160" s="28">
        <f>求节点($AT$5:$AT$10,BC$5:BC$10,将星节奏统计!NE159)</f>
        <v>0</v>
      </c>
      <c r="NX160" s="28">
        <f>求节点($AT$5:$AT$10,BD$5:BD$10,将星节奏统计!NF159)</f>
        <v>0</v>
      </c>
      <c r="NY160" s="28">
        <f>求节点($AT$5:$AT$10,BE$5:BE$10,将星节奏统计!NG159)</f>
        <v>0</v>
      </c>
      <c r="NZ160" s="28">
        <f>求节点($AT$5:$AT$10,BF$5:BF$10,将星节奏统计!NH159)</f>
        <v>0</v>
      </c>
      <c r="OA160" s="28">
        <f>求节点($AT$5:$AT$10,BG$5:BG$10,将星节奏统计!NI159)</f>
        <v>0</v>
      </c>
      <c r="OB160" s="28">
        <f>求节点($AT$5:$AT$10,BH$5:BH$10,将星节奏统计!NJ159)</f>
        <v>0</v>
      </c>
      <c r="OC160" s="28">
        <f>求节点($AT$5:$AT$10,BI$5:BI$10,将星节奏统计!NK159)</f>
        <v>0</v>
      </c>
      <c r="OD160" s="28">
        <f>求节点($AT$5:$AT$10,BJ$5:BJ$10,将星节奏统计!NL159)</f>
        <v>0</v>
      </c>
      <c r="OE160" s="28">
        <f>求节点($AT$5:$AT$10,BK$5:BK$10,将星节奏统计!NM159)</f>
        <v>0</v>
      </c>
      <c r="OF160" s="28">
        <f>求节点($AT$5:$AT$10,BL$5:BL$10,将星节奏统计!NN159)</f>
        <v>0.9</v>
      </c>
      <c r="OG160" s="28">
        <f>求节点($AT$5:$AT$10,BM$5:BM$10,将星节奏统计!NO159)</f>
        <v>0.9</v>
      </c>
      <c r="OH160" s="28">
        <f>求节点($AT$5:$AT$10,BN$5:BN$10,将星节奏统计!NP159)</f>
        <v>0.6</v>
      </c>
      <c r="OI160" s="28">
        <f>求节点($AT$5:$AT$10,BO$5:BO$10,将星节奏统计!NQ159)</f>
        <v>0</v>
      </c>
      <c r="OJ160" s="28">
        <f>求节点($AT$5:$AT$10,BP$5:BP$10,将星节奏统计!NR159)</f>
        <v>0.9</v>
      </c>
      <c r="OK160" s="28">
        <f>求节点($AT$5:$AT$10,BQ$5:BQ$10,将星节奏统计!NS159)</f>
        <v>0.6</v>
      </c>
      <c r="OL160" s="28">
        <f>求节点($AT$5:$AT$10,BR$5:BR$10,将星节奏统计!NT159)</f>
        <v>0.9</v>
      </c>
      <c r="OM160" s="28">
        <f>求节点($AT$5:$AT$10,BS$5:BS$10,将星节奏统计!NU159)</f>
        <v>0</v>
      </c>
      <c r="ON160" s="28">
        <f>求节点($AT$5:$AT$10,BT$5:BT$10,将星节奏统计!NV159)</f>
        <v>0.6</v>
      </c>
      <c r="OO160" s="28">
        <f>求节点($AT$5:$AT$10,BU$5:BU$10,将星节奏统计!NW159)</f>
        <v>0.1</v>
      </c>
      <c r="OP160" s="28">
        <f>求节点($AT$5:$AT$10,BV$5:BV$10,将星节奏统计!NX159)</f>
        <v>0.6</v>
      </c>
      <c r="OQ160" s="28">
        <f>求节点($AT$5:$AT$10,BW$5:BW$10,将星节奏统计!NY159)</f>
        <v>0.5</v>
      </c>
      <c r="OR160" s="28">
        <f>求节点($AT$5:$AT$10,BX$5:BX$10,将星节奏统计!NZ159)</f>
        <v>0.33</v>
      </c>
      <c r="OS160" s="28">
        <f>求节点($AT$5:$AT$10,BY$5:BY$10,将星节奏统计!OA159)</f>
        <v>0.5</v>
      </c>
      <c r="OT160" s="28">
        <f>求节点($AT$5:$AT$10,BZ$5:BZ$10,将星节奏统计!OB159)</f>
        <v>0.33</v>
      </c>
      <c r="OU160" s="28">
        <f>求节点($AT$5:$AT$10,CA$5:CA$10,将星节奏统计!OC159)</f>
        <v>0.6</v>
      </c>
      <c r="OV160" s="28">
        <f>求节点($AT$5:$AT$10,CB$5:CB$10,将星节奏统计!OD159)</f>
        <v>0.6</v>
      </c>
      <c r="OW160" s="28">
        <f>求节点($AT$5:$AT$10,CC$5:CC$10,将星节奏统计!OE159)</f>
        <v>0.6</v>
      </c>
      <c r="OX160" s="28">
        <f>求节点($AT$5:$AT$10,CD$5:CD$10,将星节奏统计!OF159)</f>
        <v>0.6</v>
      </c>
      <c r="OY160" s="28">
        <f>求节点($AT$5:$AT$10,CE$5:CE$10,将星节奏统计!OG159)</f>
        <v>0.4</v>
      </c>
      <c r="OZ160" s="28">
        <f>求节点($AT$5:$AT$10,CF$5:CF$10,将星节奏统计!OH159)</f>
        <v>0.4</v>
      </c>
      <c r="PA160" s="28">
        <f>求节点($AT$5:$AT$10,CG$5:CG$10,将星节奏统计!OI159)</f>
        <v>0.4</v>
      </c>
      <c r="PB160" s="28">
        <f>求节点($AT$5:$AT$10,CH$5:CH$10,将星节奏统计!OJ159)</f>
        <v>0.4</v>
      </c>
      <c r="PC160" s="28">
        <f>求节点($AT$5:$AT$10,CI$5:CI$10,将星节奏统计!OK159)</f>
        <v>0.5</v>
      </c>
      <c r="PD160" s="28">
        <f>求节点($AT$5:$AT$10,CJ$5:CJ$10,将星节奏统计!OL159)</f>
        <v>0.33</v>
      </c>
      <c r="PE160" s="28">
        <f>求节点($AT$5:$AT$10,CK$5:CK$10,将星节奏统计!OM159)</f>
        <v>0</v>
      </c>
      <c r="PF160" s="28">
        <f>求节点($AT$5:$AT$10,CL$5:CL$10,将星节奏统计!ON159)</f>
        <v>0</v>
      </c>
      <c r="PG160" s="28">
        <f>求节点($AT$5:$AT$10,CM$5:CM$10,将星节奏统计!OO159)</f>
        <v>0</v>
      </c>
      <c r="PH160" s="28">
        <f>求节点($AT$5:$AT$10,CN$5:CN$10,将星节奏统计!OP159)</f>
        <v>0</v>
      </c>
      <c r="PI160" s="28">
        <f>求节点($AT$5:$AT$10,CO$5:CO$10,将星节奏统计!OQ159)</f>
        <v>0</v>
      </c>
      <c r="PJ160" s="28">
        <f>求节点($AT$5:$AT$10,CP$5:CP$10,将星节奏统计!OR159)</f>
        <v>0</v>
      </c>
      <c r="PK160" s="28">
        <f>求节点($AT$5:$AT$10,CQ$5:CQ$10,将星节奏统计!OS159)</f>
        <v>0</v>
      </c>
      <c r="PL160" s="28">
        <f>求节点($AT$5:$AT$10,CR$5:CR$10,将星节奏统计!OT159)</f>
        <v>0</v>
      </c>
      <c r="PM160" s="28">
        <f>求节点($AT$5:$AT$10,CS$5:CS$10,将星节奏统计!OU159)</f>
        <v>0</v>
      </c>
      <c r="PN160" s="28">
        <f>求节点($AT$17:$AT$22,AV$17:AV$22,将星节奏统计!OX159)</f>
        <v>0</v>
      </c>
      <c r="PO160" s="28">
        <f>求节点($AT$17:$AT$22,AW$17:AW$22,将星节奏统计!OY159)</f>
        <v>0</v>
      </c>
      <c r="PP160" s="28">
        <f>求节点($AT$17:$AT$22,AX$17:AX$22,将星节奏统计!OZ159)</f>
        <v>0</v>
      </c>
      <c r="PQ160" s="28">
        <f>求节点($AT$17:$AT$22,AY$17:AY$22,将星节奏统计!PA159)</f>
        <v>2.3098278734036415E-4</v>
      </c>
      <c r="PR160" s="28">
        <f>求节点($AT$17:$AT$22,AZ$17:AZ$22,将星节奏统计!PB159)</f>
        <v>3.4647418101054969E-4</v>
      </c>
      <c r="PS160" s="28">
        <f>求节点($AT$17:$AT$22,BA$17:BA$22,将星节奏统计!PC159)</f>
        <v>3.4647418101054969E-4</v>
      </c>
      <c r="PT160" s="28">
        <f>求节点($AT$17:$AT$22,BB$17:BB$22,将星节奏统计!PD159)</f>
        <v>5.2496088031901353E-4</v>
      </c>
      <c r="PU160" s="28">
        <f>求节点($AT$17:$AT$22,BC$17:BC$22,将星节奏统计!PE159)</f>
        <v>0</v>
      </c>
      <c r="PV160" s="28">
        <f>求节点($AT$17:$AT$22,BD$17:BD$22,将星节奏统计!PF159)</f>
        <v>3.4647418101054969E-4</v>
      </c>
      <c r="PW160" s="28">
        <f>求节点($AT$17:$AT$22,BE$17:BE$22,将星节奏统计!PG159)</f>
        <v>0</v>
      </c>
      <c r="PX160" s="28">
        <f>求节点($AT$17:$AT$22,BF$17:BF$22,将星节奏统计!PH159)</f>
        <v>0</v>
      </c>
      <c r="PY160" s="28">
        <f>求节点($AT$17:$AT$22,BG$17:BG$22,将星节奏统计!PI159)</f>
        <v>0</v>
      </c>
      <c r="PZ160" s="28">
        <f>求节点($AT$17:$AT$22,BH$17:BH$22,将星节奏统计!PJ159)</f>
        <v>0</v>
      </c>
      <c r="QA160" s="28">
        <f>求节点($AT$17:$AT$22,BI$17:BI$22,将星节奏统计!PK159)</f>
        <v>0</v>
      </c>
      <c r="QB160" s="28">
        <f>求节点($AT$17:$AT$22,BJ$17:BJ$22,将星节奏统计!PL159)</f>
        <v>0</v>
      </c>
      <c r="QC160" s="28">
        <f>求节点($AT$17:$AT$22,BK$17:BK$22,将星节奏统计!PM159)</f>
        <v>0</v>
      </c>
      <c r="QD160" s="28">
        <f>求节点($AT$17:$AT$22,BL$17:BL$22,将星节奏统计!PN159)</f>
        <v>0</v>
      </c>
      <c r="QE160" s="28">
        <f>求节点($AT$17:$AT$22,BM$17:BM$22,将星节奏统计!PO159)</f>
        <v>0</v>
      </c>
      <c r="QF160" s="28">
        <f>求节点($AT$17:$AT$22,BN$17:BN$22,将星节奏统计!PP159)</f>
        <v>0</v>
      </c>
      <c r="QG160" s="28">
        <f>求节点($AT$17:$AT$22,BO$17:BO$22,将星节奏统计!PQ159)</f>
        <v>0</v>
      </c>
      <c r="QJ160" s="3">
        <v>156</v>
      </c>
      <c r="QK160" s="28">
        <f t="shared" ca="1" si="89"/>
        <v>1.5</v>
      </c>
      <c r="QL160" s="28">
        <f t="shared" ca="1" si="89"/>
        <v>1.5</v>
      </c>
      <c r="QM160" s="28">
        <f t="shared" ca="1" si="89"/>
        <v>1.5</v>
      </c>
      <c r="QN160" s="28">
        <f t="shared" ca="1" si="89"/>
        <v>1.5</v>
      </c>
      <c r="QO160" s="28">
        <f t="shared" ca="1" si="89"/>
        <v>1.5</v>
      </c>
      <c r="QP160" s="28">
        <f t="shared" ca="1" si="90"/>
        <v>1.5</v>
      </c>
      <c r="QQ160" s="28">
        <f t="shared" ca="1" si="90"/>
        <v>1.5</v>
      </c>
      <c r="QR160" s="28">
        <f t="shared" ca="1" si="90"/>
        <v>1.5</v>
      </c>
      <c r="QS160" s="28">
        <f t="shared" ca="1" si="90"/>
        <v>1.5</v>
      </c>
      <c r="QT160" s="28">
        <f t="shared" ca="1" si="90"/>
        <v>1.5</v>
      </c>
      <c r="QU160" s="28">
        <f t="shared" ca="1" si="91"/>
        <v>0.1</v>
      </c>
      <c r="QV160" s="28">
        <f t="shared" ca="1" si="91"/>
        <v>0.1</v>
      </c>
      <c r="QW160" s="28">
        <f t="shared" ca="1" si="91"/>
        <v>0.1</v>
      </c>
      <c r="QX160" s="28">
        <f t="shared" ca="1" si="91"/>
        <v>0.1</v>
      </c>
      <c r="QY160" s="28">
        <f t="shared" ca="1" si="91"/>
        <v>0.1</v>
      </c>
      <c r="QZ160" s="28">
        <f t="shared" ca="1" si="92"/>
        <v>1</v>
      </c>
      <c r="RA160" s="28">
        <f t="shared" ca="1" si="92"/>
        <v>1</v>
      </c>
      <c r="RB160" s="28">
        <f t="shared" ca="1" si="92"/>
        <v>1</v>
      </c>
      <c r="RC160" s="28">
        <f t="shared" ca="1" si="92"/>
        <v>1</v>
      </c>
      <c r="RD160" s="28">
        <f t="shared" ca="1" si="92"/>
        <v>1</v>
      </c>
      <c r="RE160" s="28">
        <f t="shared" ca="1" si="93"/>
        <v>0.99</v>
      </c>
      <c r="RF160" s="28">
        <f t="shared" ca="1" si="93"/>
        <v>0.99</v>
      </c>
      <c r="RG160" s="28">
        <f t="shared" ca="1" si="93"/>
        <v>0.99</v>
      </c>
      <c r="RH160" s="28">
        <f t="shared" ca="1" si="93"/>
        <v>0.99</v>
      </c>
      <c r="RI160" s="28">
        <f t="shared" ca="1" si="93"/>
        <v>0.99</v>
      </c>
      <c r="RJ160" s="28">
        <f t="shared" ca="1" si="94"/>
        <v>3.3834017176604531E-4</v>
      </c>
      <c r="RK160" s="28">
        <f t="shared" ca="1" si="94"/>
        <v>0</v>
      </c>
      <c r="RL160" s="28">
        <f t="shared" ca="1" si="94"/>
        <v>3.3834017176604531E-4</v>
      </c>
      <c r="RM160" s="28">
        <f t="shared" ca="1" si="94"/>
        <v>0</v>
      </c>
      <c r="RN160" s="28">
        <f t="shared" ca="1" si="94"/>
        <v>3.6222300742011927E-4</v>
      </c>
      <c r="RO160" s="28">
        <f t="shared" ca="1" si="95"/>
        <v>3.2362972951534633E-4</v>
      </c>
      <c r="RP160" s="28">
        <f t="shared" ca="1" si="95"/>
        <v>0</v>
      </c>
      <c r="RQ160" s="28">
        <f t="shared" ca="1" si="95"/>
        <v>3.2362972951534633E-4</v>
      </c>
      <c r="RR160" s="28">
        <f t="shared" ca="1" si="95"/>
        <v>0</v>
      </c>
      <c r="RS160" s="28">
        <f t="shared" ca="1" si="95"/>
        <v>3.4647418101054969E-4</v>
      </c>
      <c r="RT160" s="28">
        <f t="shared" ca="1" si="96"/>
        <v>0.1</v>
      </c>
      <c r="RU160" s="28">
        <f t="shared" ca="1" si="96"/>
        <v>0.1</v>
      </c>
      <c r="RV160" s="28">
        <f t="shared" ca="1" si="96"/>
        <v>0.1</v>
      </c>
      <c r="RW160" s="28">
        <f t="shared" ca="1" si="96"/>
        <v>0.1</v>
      </c>
      <c r="RX160" s="28">
        <f t="shared" ca="1" si="96"/>
        <v>0.1</v>
      </c>
      <c r="RY160" s="28">
        <f t="shared" ca="1" si="97"/>
        <v>0.2</v>
      </c>
      <c r="RZ160" s="28">
        <f t="shared" ca="1" si="97"/>
        <v>0.2</v>
      </c>
      <c r="SA160" s="28">
        <f t="shared" ca="1" si="97"/>
        <v>0.2</v>
      </c>
      <c r="SB160" s="28">
        <f t="shared" ca="1" si="97"/>
        <v>0.2</v>
      </c>
      <c r="SC160" s="28">
        <f t="shared" ca="1" si="97"/>
        <v>0.2</v>
      </c>
    </row>
    <row r="161" spans="47:497" x14ac:dyDescent="0.2">
      <c r="AU161" s="28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U161" s="3">
        <v>157</v>
      </c>
      <c r="CV161" s="28">
        <f>求节点($AT$5:$AT$10,AV$5:AV$10,将星节奏统计!BJ160)</f>
        <v>0.1</v>
      </c>
      <c r="CW161" s="28">
        <f>求节点($AT$5:$AT$10,AW$5:AW$10,将星节奏统计!BK160)</f>
        <v>0.1</v>
      </c>
      <c r="CX161" s="28">
        <f>求节点($AT$5:$AT$10,AX$5:AX$10,将星节奏统计!BL160)</f>
        <v>0.1</v>
      </c>
      <c r="CY161" s="28">
        <f>求节点($AT$5:$AT$10,AY$5:AY$10,将星节奏统计!BM160)</f>
        <v>0</v>
      </c>
      <c r="CZ161" s="28">
        <f>求节点($AT$5:$AT$10,AZ$5:AZ$10,将星节奏统计!BN160)</f>
        <v>0</v>
      </c>
      <c r="DA161" s="28">
        <f>求节点($AT$5:$AT$10,BA$5:BA$10,将星节奏统计!BO160)</f>
        <v>0</v>
      </c>
      <c r="DB161" s="28">
        <f>求节点($AT$5:$AT$10,BB$5:BB$10,将星节奏统计!BP160)</f>
        <v>0</v>
      </c>
      <c r="DC161" s="28">
        <f>求节点($AT$5:$AT$10,BC$5:BC$10,将星节奏统计!BQ160)</f>
        <v>0</v>
      </c>
      <c r="DD161" s="28">
        <f>求节点($AT$5:$AT$10,BD$5:BD$10,将星节奏统计!BR160)</f>
        <v>0</v>
      </c>
      <c r="DE161" s="28">
        <f>求节点($AT$5:$AT$10,BE$5:BE$10,将星节奏统计!BS160)</f>
        <v>0</v>
      </c>
      <c r="DF161" s="28">
        <f>求节点($AT$5:$AT$10,BF$5:BF$10,将星节奏统计!BT160)</f>
        <v>0</v>
      </c>
      <c r="DG161" s="28">
        <f>求节点($AT$5:$AT$10,BG$5:BG$10,将星节奏统计!BU160)</f>
        <v>0</v>
      </c>
      <c r="DH161" s="28">
        <f>求节点($AT$5:$AT$10,BH$5:BH$10,将星节奏统计!BV160)</f>
        <v>0</v>
      </c>
      <c r="DI161" s="28">
        <f>求节点($AT$5:$AT$10,BI$5:BI$10,将星节奏统计!BW160)</f>
        <v>0</v>
      </c>
      <c r="DJ161" s="28">
        <f>求节点($AT$5:$AT$10,BJ$5:BJ$10,将星节奏统计!BX160)</f>
        <v>0</v>
      </c>
      <c r="DK161" s="28">
        <f>求节点($AT$5:$AT$10,BK$5:BK$10,将星节奏统计!BY160)</f>
        <v>0</v>
      </c>
      <c r="DL161" s="28">
        <f>求节点($AT$5:$AT$10,BL$5:BL$10,将星节奏统计!BZ160)</f>
        <v>0.9</v>
      </c>
      <c r="DM161" s="28">
        <f>求节点($AT$5:$AT$10,BM$5:BM$10,将星节奏统计!CA160)</f>
        <v>0.9</v>
      </c>
      <c r="DN161" s="28">
        <f>求节点($AT$5:$AT$10,BN$5:BN$10,将星节奏统计!CB160)</f>
        <v>0.6</v>
      </c>
      <c r="DO161" s="28">
        <f>求节点($AT$5:$AT$10,BO$5:BO$10,将星节奏统计!CC160)</f>
        <v>0</v>
      </c>
      <c r="DP161" s="28">
        <f>求节点($AT$5:$AT$10,BP$5:BP$10,将星节奏统计!CD160)</f>
        <v>0.9</v>
      </c>
      <c r="DQ161" s="28">
        <f>求节点($AT$5:$AT$10,BQ$5:BQ$10,将星节奏统计!CE160)</f>
        <v>0.6</v>
      </c>
      <c r="DR161" s="28">
        <f>求节点($AT$5:$AT$10,BR$5:BR$10,将星节奏统计!CF160)</f>
        <v>0.9</v>
      </c>
      <c r="DS161" s="28">
        <f>求节点($AT$5:$AT$10,BS$5:BS$10,将星节奏统计!CG160)</f>
        <v>0</v>
      </c>
      <c r="DT161" s="28">
        <f>求节点($AT$5:$AT$10,BT$5:BT$10,将星节奏统计!CH160)</f>
        <v>0.6</v>
      </c>
      <c r="DU161" s="28">
        <f>求节点($AT$5:$AT$10,BU$5:BU$10,将星节奏统计!CI160)</f>
        <v>0.1</v>
      </c>
      <c r="DV161" s="28">
        <f>求节点($AT$5:$AT$10,BV$5:BV$10,将星节奏统计!CJ160)</f>
        <v>0.6</v>
      </c>
      <c r="DW161" s="28">
        <f>求节点($AT$5:$AT$10,BW$5:BW$10,将星节奏统计!CK160)</f>
        <v>0.5</v>
      </c>
      <c r="DX161" s="28">
        <f>求节点($AT$5:$AT$10,BX$5:BX$10,将星节奏统计!CL160)</f>
        <v>0.33</v>
      </c>
      <c r="DY161" s="28">
        <f>求节点($AT$5:$AT$10,BY$5:BY$10,将星节奏统计!CM160)</f>
        <v>0.5</v>
      </c>
      <c r="DZ161" s="28">
        <f>求节点($AT$5:$AT$10,BZ$5:BZ$10,将星节奏统计!CN160)</f>
        <v>0.33</v>
      </c>
      <c r="EA161" s="28">
        <f>求节点($AT$5:$AT$10,CA$5:CA$10,将星节奏统计!CO160)</f>
        <v>0.6</v>
      </c>
      <c r="EB161" s="28">
        <f>求节点($AT$5:$AT$10,CB$5:CB$10,将星节奏统计!CP160)</f>
        <v>0.6</v>
      </c>
      <c r="EC161" s="28">
        <f>求节点($AT$5:$AT$10,CC$5:CC$10,将星节奏统计!CQ160)</f>
        <v>0.6</v>
      </c>
      <c r="ED161" s="28">
        <f>求节点($AT$5:$AT$10,CD$5:CD$10,将星节奏统计!CR160)</f>
        <v>0.6</v>
      </c>
      <c r="EE161" s="28">
        <f>求节点($AT$5:$AT$10,CE$5:CE$10,将星节奏统计!CS160)</f>
        <v>0.4</v>
      </c>
      <c r="EF161" s="28">
        <f>求节点($AT$5:$AT$10,CF$5:CF$10,将星节奏统计!CT160)</f>
        <v>0.4</v>
      </c>
      <c r="EG161" s="28">
        <f>求节点($AT$5:$AT$10,CG$5:CG$10,将星节奏统计!CU160)</f>
        <v>0.4</v>
      </c>
      <c r="EH161" s="28">
        <f>求节点($AT$5:$AT$10,CH$5:CH$10,将星节奏统计!CV160)</f>
        <v>0.4</v>
      </c>
      <c r="EI161" s="28">
        <f>求节点($AT$5:$AT$10,CI$5:CI$10,将星节奏统计!CW160)</f>
        <v>0.5</v>
      </c>
      <c r="EJ161" s="28">
        <f>求节点($AT$5:$AT$10,CJ$5:CJ$10,将星节奏统计!CX160)</f>
        <v>0.33</v>
      </c>
      <c r="EK161" s="28">
        <f>求节点($AT$5:$AT$10,CK$5:CK$10,将星节奏统计!CY160)</f>
        <v>0</v>
      </c>
      <c r="EL161" s="28">
        <f>求节点($AT$5:$AT$10,CL$5:CL$10,将星节奏统计!CZ160)</f>
        <v>0</v>
      </c>
      <c r="EM161" s="28">
        <f>求节点($AT$5:$AT$10,CM$5:CM$10,将星节奏统计!DA160)</f>
        <v>0</v>
      </c>
      <c r="EN161" s="28">
        <f>求节点($AT$5:$AT$10,CN$5:CN$10,将星节奏统计!DB160)</f>
        <v>0</v>
      </c>
      <c r="EO161" s="28">
        <f>求节点($AT$5:$AT$10,CO$5:CO$10,将星节奏统计!DC160)</f>
        <v>0</v>
      </c>
      <c r="EP161" s="28">
        <f>求节点($AT$5:$AT$10,CP$5:CP$10,将星节奏统计!DD160)</f>
        <v>0</v>
      </c>
      <c r="EQ161" s="28">
        <f>求节点($AT$5:$AT$10,CQ$5:CQ$10,将星节奏统计!DE160)</f>
        <v>0</v>
      </c>
      <c r="ER161" s="28">
        <f>求节点($AT$5:$AT$10,CR$5:CR$10,将星节奏统计!DF160)</f>
        <v>0</v>
      </c>
      <c r="ES161" s="28">
        <f>求节点($AT$5:$AT$10,CS$5:CS$10,将星节奏统计!DG160)</f>
        <v>0</v>
      </c>
      <c r="ET161" s="28">
        <f>求节点($AT$17:$AT$22,AV$17:AV$22,将星节奏统计!DJ160)</f>
        <v>0</v>
      </c>
      <c r="EU161" s="28">
        <f>求节点($AT$17:$AT$22,AW$17:AW$22,将星节奏统计!DK160)</f>
        <v>0</v>
      </c>
      <c r="EV161" s="28">
        <f>求节点($AT$17:$AT$22,AX$17:AX$22,将星节奏统计!DL160)</f>
        <v>0</v>
      </c>
      <c r="EW161" s="28">
        <f>求节点($AT$17:$AT$22,AY$17:AY$22,将星节奏统计!DM160)</f>
        <v>2.1575315301023551E-4</v>
      </c>
      <c r="EX161" s="28">
        <f>求节点($AT$17:$AT$22,AZ$17:AZ$22,将星节奏统计!DN160)</f>
        <v>3.2362972951534633E-4</v>
      </c>
      <c r="EY161" s="28">
        <f>求节点($AT$17:$AT$22,BA$17:BA$22,将星节奏统计!DO160)</f>
        <v>3.2362972951534633E-4</v>
      </c>
      <c r="EZ161" s="28">
        <f>求节点($AT$17:$AT$22,BB$17:BB$22,将星节奏统计!DP160)</f>
        <v>4.9034807502325306E-4</v>
      </c>
      <c r="FA161" s="28">
        <f>求节点($AT$17:$AT$22,BC$17:BC$22,将星节奏统计!DQ160)</f>
        <v>0</v>
      </c>
      <c r="FB161" s="28">
        <f>求节点($AT$17:$AT$22,BD$17:BD$22,将星节奏统计!DR160)</f>
        <v>3.2362972951534633E-4</v>
      </c>
      <c r="FC161" s="28">
        <f>求节点($AT$17:$AT$22,BE$17:BE$22,将星节奏统计!DS160)</f>
        <v>0</v>
      </c>
      <c r="FD161" s="28">
        <f>求节点($AT$17:$AT$22,BF$17:BF$22,将星节奏统计!DT160)</f>
        <v>0</v>
      </c>
      <c r="FE161" s="28">
        <f>求节点($AT$17:$AT$22,BG$17:BG$22,将星节奏统计!DU160)</f>
        <v>0</v>
      </c>
      <c r="FF161" s="28">
        <f>求节点($AT$17:$AT$22,BH$17:BH$22,将星节奏统计!DV160)</f>
        <v>0</v>
      </c>
      <c r="FG161" s="28">
        <f>求节点($AT$17:$AT$22,BI$17:BI$22,将星节奏统计!DW160)</f>
        <v>0</v>
      </c>
      <c r="FH161" s="28">
        <f>求节点($AT$17:$AT$22,BJ$17:BJ$22,将星节奏统计!DX160)</f>
        <v>0</v>
      </c>
      <c r="FI161" s="28">
        <f>求节点($AT$17:$AT$22,BK$17:BK$22,将星节奏统计!DY160)</f>
        <v>0</v>
      </c>
      <c r="FJ161" s="28">
        <f>求节点($AT$17:$AT$22,BL$17:BL$22,将星节奏统计!DZ160)</f>
        <v>0</v>
      </c>
      <c r="FK161" s="28">
        <f>求节点($AT$17:$AT$22,BM$17:BM$22,将星节奏统计!EA160)</f>
        <v>0</v>
      </c>
      <c r="FL161" s="28">
        <f>求节点($AT$17:$AT$22,BN$17:BN$22,将星节奏统计!EB160)</f>
        <v>0</v>
      </c>
      <c r="FM161" s="28">
        <f>求节点($AT$17:$AT$22,BO$17:BO$22,将星节奏统计!EC160)</f>
        <v>0</v>
      </c>
      <c r="FN161" s="28">
        <f>求节点($AT$5:$AT$10,AV$5:AV$10,将星节奏统计!EG160)</f>
        <v>0.1</v>
      </c>
      <c r="FO161" s="28">
        <f>求节点($AT$5:$AT$10,AW$5:AW$10,将星节奏统计!EH160)</f>
        <v>0.1</v>
      </c>
      <c r="FP161" s="28">
        <f>求节点($AT$5:$AT$10,AX$5:AX$10,将星节奏统计!EI160)</f>
        <v>0.1</v>
      </c>
      <c r="FQ161" s="28">
        <f>求节点($AT$5:$AT$10,AY$5:AY$10,将星节奏统计!EJ160)</f>
        <v>0</v>
      </c>
      <c r="FR161" s="28">
        <f>求节点($AT$5:$AT$10,AZ$5:AZ$10,将星节奏统计!EK160)</f>
        <v>0</v>
      </c>
      <c r="FS161" s="28">
        <f>求节点($AT$5:$AT$10,BA$5:BA$10,将星节奏统计!EL160)</f>
        <v>0</v>
      </c>
      <c r="FT161" s="28">
        <f>求节点($AT$5:$AT$10,BB$5:BB$10,将星节奏统计!EM160)</f>
        <v>0</v>
      </c>
      <c r="FU161" s="28">
        <f>求节点($AT$5:$AT$10,BC$5:BC$10,将星节奏统计!EN160)</f>
        <v>0</v>
      </c>
      <c r="FV161" s="28">
        <f>求节点($AT$5:$AT$10,BD$5:BD$10,将星节奏统计!EO160)</f>
        <v>0</v>
      </c>
      <c r="FW161" s="28">
        <f>求节点($AT$5:$AT$10,BE$5:BE$10,将星节奏统计!EP160)</f>
        <v>0</v>
      </c>
      <c r="FX161" s="28">
        <f>求节点($AT$5:$AT$10,BF$5:BF$10,将星节奏统计!EQ160)</f>
        <v>0</v>
      </c>
      <c r="FY161" s="28">
        <f>求节点($AT$5:$AT$10,BG$5:BG$10,将星节奏统计!ER160)</f>
        <v>0</v>
      </c>
      <c r="FZ161" s="28">
        <f>求节点($AT$5:$AT$10,BH$5:BH$10,将星节奏统计!ES160)</f>
        <v>0</v>
      </c>
      <c r="GA161" s="28">
        <f>求节点($AT$5:$AT$10,BI$5:BI$10,将星节奏统计!ET160)</f>
        <v>0</v>
      </c>
      <c r="GB161" s="28">
        <f>求节点($AT$5:$AT$10,BJ$5:BJ$10,将星节奏统计!EU160)</f>
        <v>0</v>
      </c>
      <c r="GC161" s="28">
        <f>求节点($AT$5:$AT$10,BK$5:BK$10,将星节奏统计!EV160)</f>
        <v>0</v>
      </c>
      <c r="GD161" s="28">
        <f>求节点($AT$5:$AT$10,BL$5:BL$10,将星节奏统计!EW160)</f>
        <v>0.9</v>
      </c>
      <c r="GE161" s="28">
        <f>求节点($AT$5:$AT$10,BM$5:BM$10,将星节奏统计!EX160)</f>
        <v>0.9</v>
      </c>
      <c r="GF161" s="28">
        <f>求节点($AT$5:$AT$10,BN$5:BN$10,将星节奏统计!EY160)</f>
        <v>0.6</v>
      </c>
      <c r="GG161" s="28">
        <f>求节点($AT$5:$AT$10,BO$5:BO$10,将星节奏统计!EZ160)</f>
        <v>0</v>
      </c>
      <c r="GH161" s="28">
        <f>求节点($AT$5:$AT$10,BP$5:BP$10,将星节奏统计!FA160)</f>
        <v>0.9</v>
      </c>
      <c r="GI161" s="28">
        <f>求节点($AT$5:$AT$10,BQ$5:BQ$10,将星节奏统计!FB160)</f>
        <v>0.6</v>
      </c>
      <c r="GJ161" s="28">
        <f>求节点($AT$5:$AT$10,BR$5:BR$10,将星节奏统计!FC160)</f>
        <v>0.9</v>
      </c>
      <c r="GK161" s="28">
        <f>求节点($AT$5:$AT$10,BS$5:BS$10,将星节奏统计!FD160)</f>
        <v>0</v>
      </c>
      <c r="GL161" s="28">
        <f>求节点($AT$5:$AT$10,BT$5:BT$10,将星节奏统计!FE160)</f>
        <v>0.6</v>
      </c>
      <c r="GM161" s="28">
        <f>求节点($AT$5:$AT$10,BU$5:BU$10,将星节奏统计!FF160)</f>
        <v>0.1</v>
      </c>
      <c r="GN161" s="28">
        <f>求节点($AT$5:$AT$10,BV$5:BV$10,将星节奏统计!FG160)</f>
        <v>0.6</v>
      </c>
      <c r="GO161" s="28">
        <f>求节点($AT$5:$AT$10,BW$5:BW$10,将星节奏统计!FH160)</f>
        <v>0.5</v>
      </c>
      <c r="GP161" s="28">
        <f>求节点($AT$5:$AT$10,BX$5:BX$10,将星节奏统计!FI160)</f>
        <v>0.33</v>
      </c>
      <c r="GQ161" s="28">
        <f>求节点($AT$5:$AT$10,BY$5:BY$10,将星节奏统计!FJ160)</f>
        <v>0.5</v>
      </c>
      <c r="GR161" s="28">
        <f>求节点($AT$5:$AT$10,BZ$5:BZ$10,将星节奏统计!FK160)</f>
        <v>0.33</v>
      </c>
      <c r="GS161" s="28">
        <f>求节点($AT$5:$AT$10,CA$5:CA$10,将星节奏统计!FL160)</f>
        <v>0.6</v>
      </c>
      <c r="GT161" s="28">
        <f>求节点($AT$5:$AT$10,CB$5:CB$10,将星节奏统计!FM160)</f>
        <v>0.6</v>
      </c>
      <c r="GU161" s="28">
        <f>求节点($AT$5:$AT$10,CC$5:CC$10,将星节奏统计!FN160)</f>
        <v>0.6</v>
      </c>
      <c r="GV161" s="28">
        <f>求节点($AT$5:$AT$10,CD$5:CD$10,将星节奏统计!FO160)</f>
        <v>0.6</v>
      </c>
      <c r="GW161" s="28">
        <f>求节点($AT$5:$AT$10,CE$5:CE$10,将星节奏统计!FP160)</f>
        <v>0.4</v>
      </c>
      <c r="GX161" s="28">
        <f>求节点($AT$5:$AT$10,CF$5:CF$10,将星节奏统计!FQ160)</f>
        <v>0.4</v>
      </c>
      <c r="GY161" s="28">
        <f>求节点($AT$5:$AT$10,CG$5:CG$10,将星节奏统计!FR160)</f>
        <v>0.4</v>
      </c>
      <c r="GZ161" s="28">
        <f>求节点($AT$5:$AT$10,CH$5:CH$10,将星节奏统计!FS160)</f>
        <v>0.4</v>
      </c>
      <c r="HA161" s="28">
        <f>求节点($AT$5:$AT$10,CI$5:CI$10,将星节奏统计!FT160)</f>
        <v>0.5</v>
      </c>
      <c r="HB161" s="28">
        <f>求节点($AT$5:$AT$10,CJ$5:CJ$10,将星节奏统计!FU160)</f>
        <v>0.33</v>
      </c>
      <c r="HC161" s="28">
        <f>求节点($AT$5:$AT$10,CK$5:CK$10,将星节奏统计!FV160)</f>
        <v>0</v>
      </c>
      <c r="HD161" s="28">
        <f>求节点($AT$5:$AT$10,CL$5:CL$10,将星节奏统计!FW160)</f>
        <v>0</v>
      </c>
      <c r="HE161" s="28">
        <f>求节点($AT$5:$AT$10,CM$5:CM$10,将星节奏统计!FX160)</f>
        <v>0</v>
      </c>
      <c r="HF161" s="28">
        <f>求节点($AT$5:$AT$10,CN$5:CN$10,将星节奏统计!FY160)</f>
        <v>0</v>
      </c>
      <c r="HG161" s="28">
        <f>求节点($AT$5:$AT$10,CO$5:CO$10,将星节奏统计!FZ160)</f>
        <v>0</v>
      </c>
      <c r="HH161" s="28">
        <f>求节点($AT$5:$AT$10,CP$5:CP$10,将星节奏统计!GA160)</f>
        <v>0</v>
      </c>
      <c r="HI161" s="28">
        <f>求节点($AT$5:$AT$10,CQ$5:CQ$10,将星节奏统计!GB160)</f>
        <v>0</v>
      </c>
      <c r="HJ161" s="28">
        <f>求节点($AT$5:$AT$10,CR$5:CR$10,将星节奏统计!GC160)</f>
        <v>0</v>
      </c>
      <c r="HK161" s="28">
        <f>求节点($AT$5:$AT$10,CS$5:CS$10,将星节奏统计!GD160)</f>
        <v>0</v>
      </c>
      <c r="HL161" s="28">
        <f>求节点($AT$17:$AT$22,AV$17:AV$22,将星节奏统计!GG160)</f>
        <v>0</v>
      </c>
      <c r="HM161" s="28">
        <f>求节点($AT$17:$AT$22,AW$17:AW$22,将星节奏统计!GH160)</f>
        <v>0</v>
      </c>
      <c r="HN161" s="28">
        <f>求节点($AT$17:$AT$22,AX$17:AX$22,将星节奏统计!GI160)</f>
        <v>0</v>
      </c>
      <c r="HO161" s="28">
        <f>求节点($AT$17:$AT$22,AY$17:AY$22,将星节奏统计!GJ160)</f>
        <v>0</v>
      </c>
      <c r="HP161" s="28">
        <f>求节点($AT$17:$AT$22,AZ$17:AZ$22,将星节奏统计!GK160)</f>
        <v>0</v>
      </c>
      <c r="HQ161" s="28">
        <f>求节点($AT$17:$AT$22,BA$17:BA$22,将星节奏统计!GL160)</f>
        <v>0</v>
      </c>
      <c r="HR161" s="28">
        <f>求节点($AT$17:$AT$22,BB$17:BB$22,将星节奏统计!GM160)</f>
        <v>0</v>
      </c>
      <c r="HS161" s="28">
        <f>求节点($AT$17:$AT$22,BC$17:BC$22,将星节奏统计!GN160)</f>
        <v>0</v>
      </c>
      <c r="HT161" s="28">
        <f>求节点($AT$17:$AT$22,BD$17:BD$22,将星节奏统计!GO160)</f>
        <v>0</v>
      </c>
      <c r="HU161" s="28">
        <f>求节点($AT$17:$AT$22,BE$17:BE$22,将星节奏统计!GP160)</f>
        <v>0</v>
      </c>
      <c r="HV161" s="28">
        <f>求节点($AT$17:$AT$22,BF$17:BF$22,将星节奏统计!GQ160)</f>
        <v>0</v>
      </c>
      <c r="HW161" s="28">
        <f>求节点($AT$17:$AT$22,BG$17:BG$22,将星节奏统计!GR160)</f>
        <v>0</v>
      </c>
      <c r="HX161" s="28">
        <f>求节点($AT$17:$AT$22,BH$17:BH$22,将星节奏统计!GS160)</f>
        <v>0</v>
      </c>
      <c r="HY161" s="28">
        <f>求节点($AT$17:$AT$22,BI$17:BI$22,将星节奏统计!GT160)</f>
        <v>0</v>
      </c>
      <c r="HZ161" s="28">
        <f>求节点($AT$17:$AT$22,BJ$17:BJ$22,将星节奏统计!GU160)</f>
        <v>0</v>
      </c>
      <c r="IA161" s="28">
        <f>求节点($AT$17:$AT$22,BK$17:BK$22,将星节奏统计!GV160)</f>
        <v>0</v>
      </c>
      <c r="IB161" s="28">
        <f>求节点($AT$17:$AT$22,BL$17:BL$22,将星节奏统计!GW160)</f>
        <v>0</v>
      </c>
      <c r="IC161" s="28">
        <f>求节点($AT$17:$AT$22,BM$17:BM$22,将星节奏统计!GX160)</f>
        <v>0</v>
      </c>
      <c r="ID161" s="28">
        <f>求节点($AT$17:$AT$22,BN$17:BN$22,将星节奏统计!GY160)</f>
        <v>0</v>
      </c>
      <c r="IE161" s="28">
        <f>求节点($AT$17:$AT$22,BO$17:BO$22,将星节奏统计!GZ160)</f>
        <v>0</v>
      </c>
      <c r="IF161" s="28">
        <f>求节点($AT$5:$AT$10,AV$5:AV$10,将星节奏统计!HD160)</f>
        <v>0.1</v>
      </c>
      <c r="IG161" s="28">
        <f>求节点($AT$5:$AT$10,AW$5:AW$10,将星节奏统计!HE160)</f>
        <v>0.1</v>
      </c>
      <c r="IH161" s="28">
        <f>求节点($AT$5:$AT$10,AX$5:AX$10,将星节奏统计!HF160)</f>
        <v>0.1</v>
      </c>
      <c r="II161" s="28">
        <f>求节点($AT$5:$AT$10,AY$5:AY$10,将星节奏统计!HG160)</f>
        <v>0</v>
      </c>
      <c r="IJ161" s="28">
        <f>求节点($AT$5:$AT$10,AZ$5:AZ$10,将星节奏统计!HH160)</f>
        <v>0</v>
      </c>
      <c r="IK161" s="28">
        <f>求节点($AT$5:$AT$10,BA$5:BA$10,将星节奏统计!HI160)</f>
        <v>0</v>
      </c>
      <c r="IL161" s="28">
        <f>求节点($AT$5:$AT$10,BB$5:BB$10,将星节奏统计!HJ160)</f>
        <v>0</v>
      </c>
      <c r="IM161" s="28">
        <f>求节点($AT$5:$AT$10,BC$5:BC$10,将星节奏统计!HK160)</f>
        <v>0</v>
      </c>
      <c r="IN161" s="28">
        <f>求节点($AT$5:$AT$10,BD$5:BD$10,将星节奏统计!HL160)</f>
        <v>0</v>
      </c>
      <c r="IO161" s="28">
        <f>求节点($AT$5:$AT$10,BE$5:BE$10,将星节奏统计!HM160)</f>
        <v>0</v>
      </c>
      <c r="IP161" s="28">
        <f>求节点($AT$5:$AT$10,BF$5:BF$10,将星节奏统计!HN160)</f>
        <v>0</v>
      </c>
      <c r="IQ161" s="28">
        <f>求节点($AT$5:$AT$10,BG$5:BG$10,将星节奏统计!HO160)</f>
        <v>0</v>
      </c>
      <c r="IR161" s="28">
        <f>求节点($AT$5:$AT$10,BH$5:BH$10,将星节奏统计!HP160)</f>
        <v>0</v>
      </c>
      <c r="IS161" s="28">
        <f>求节点($AT$5:$AT$10,BI$5:BI$10,将星节奏统计!HQ160)</f>
        <v>0</v>
      </c>
      <c r="IT161" s="28">
        <f>求节点($AT$5:$AT$10,BJ$5:BJ$10,将星节奏统计!HR160)</f>
        <v>0</v>
      </c>
      <c r="IU161" s="28">
        <f>求节点($AT$5:$AT$10,BK$5:BK$10,将星节奏统计!HS160)</f>
        <v>0</v>
      </c>
      <c r="IV161" s="28">
        <f>求节点($AT$5:$AT$10,BL$5:BL$10,将星节奏统计!HT160)</f>
        <v>0.9</v>
      </c>
      <c r="IW161" s="28">
        <f>求节点($AT$5:$AT$10,BM$5:BM$10,将星节奏统计!HU160)</f>
        <v>0.9</v>
      </c>
      <c r="IX161" s="28">
        <f>求节点($AT$5:$AT$10,BN$5:BN$10,将星节奏统计!HV160)</f>
        <v>0.6</v>
      </c>
      <c r="IY161" s="28">
        <f>求节点($AT$5:$AT$10,BO$5:BO$10,将星节奏统计!HW160)</f>
        <v>0</v>
      </c>
      <c r="IZ161" s="28">
        <f>求节点($AT$5:$AT$10,BP$5:BP$10,将星节奏统计!HX160)</f>
        <v>0.9</v>
      </c>
      <c r="JA161" s="28">
        <f>求节点($AT$5:$AT$10,BQ$5:BQ$10,将星节奏统计!HY160)</f>
        <v>0.6</v>
      </c>
      <c r="JB161" s="28">
        <f>求节点($AT$5:$AT$10,BR$5:BR$10,将星节奏统计!HZ160)</f>
        <v>0.9</v>
      </c>
      <c r="JC161" s="28">
        <f>求节点($AT$5:$AT$10,BS$5:BS$10,将星节奏统计!IA160)</f>
        <v>0</v>
      </c>
      <c r="JD161" s="28">
        <f>求节点($AT$5:$AT$10,BT$5:BT$10,将星节奏统计!IB160)</f>
        <v>0.6</v>
      </c>
      <c r="JE161" s="28">
        <f>求节点($AT$5:$AT$10,BU$5:BU$10,将星节奏统计!IC160)</f>
        <v>0.1</v>
      </c>
      <c r="JF161" s="28">
        <f>求节点($AT$5:$AT$10,BV$5:BV$10,将星节奏统计!ID160)</f>
        <v>0.6</v>
      </c>
      <c r="JG161" s="28">
        <f>求节点($AT$5:$AT$10,BW$5:BW$10,将星节奏统计!IE160)</f>
        <v>0.5</v>
      </c>
      <c r="JH161" s="28">
        <f>求节点($AT$5:$AT$10,BX$5:BX$10,将星节奏统计!IF160)</f>
        <v>0.33</v>
      </c>
      <c r="JI161" s="28">
        <f>求节点($AT$5:$AT$10,BY$5:BY$10,将星节奏统计!IG160)</f>
        <v>0.5</v>
      </c>
      <c r="JJ161" s="28">
        <f>求节点($AT$5:$AT$10,BZ$5:BZ$10,将星节奏统计!IH160)</f>
        <v>0.33</v>
      </c>
      <c r="JK161" s="28">
        <f>求节点($AT$5:$AT$10,CA$5:CA$10,将星节奏统计!II160)</f>
        <v>0.6</v>
      </c>
      <c r="JL161" s="28">
        <f>求节点($AT$5:$AT$10,CB$5:CB$10,将星节奏统计!IJ160)</f>
        <v>0.6</v>
      </c>
      <c r="JM161" s="28">
        <f>求节点($AT$5:$AT$10,CC$5:CC$10,将星节奏统计!IK160)</f>
        <v>0.6</v>
      </c>
      <c r="JN161" s="28">
        <f>求节点($AT$5:$AT$10,CD$5:CD$10,将星节奏统计!IL160)</f>
        <v>0.6</v>
      </c>
      <c r="JO161" s="28">
        <f>求节点($AT$5:$AT$10,CE$5:CE$10,将星节奏统计!IM160)</f>
        <v>0.4</v>
      </c>
      <c r="JP161" s="28">
        <f>求节点($AT$5:$AT$10,CF$5:CF$10,将星节奏统计!IN160)</f>
        <v>0.4</v>
      </c>
      <c r="JQ161" s="28">
        <f>求节点($AT$5:$AT$10,CG$5:CG$10,将星节奏统计!IO160)</f>
        <v>0.4</v>
      </c>
      <c r="JR161" s="28">
        <f>求节点($AT$5:$AT$10,CH$5:CH$10,将星节奏统计!IP160)</f>
        <v>0.4</v>
      </c>
      <c r="JS161" s="28">
        <f>求节点($AT$5:$AT$10,CI$5:CI$10,将星节奏统计!IQ160)</f>
        <v>0.5</v>
      </c>
      <c r="JT161" s="28">
        <f>求节点($AT$5:$AT$10,CJ$5:CJ$10,将星节奏统计!IR160)</f>
        <v>0.33</v>
      </c>
      <c r="JU161" s="28">
        <f>求节点($AT$5:$AT$10,CK$5:CK$10,将星节奏统计!IS160)</f>
        <v>0</v>
      </c>
      <c r="JV161" s="28">
        <f>求节点($AT$5:$AT$10,CL$5:CL$10,将星节奏统计!IT160)</f>
        <v>0</v>
      </c>
      <c r="JW161" s="28">
        <f>求节点($AT$5:$AT$10,CM$5:CM$10,将星节奏统计!IU160)</f>
        <v>0</v>
      </c>
      <c r="JX161" s="28">
        <f>求节点($AT$5:$AT$10,CN$5:CN$10,将星节奏统计!IV160)</f>
        <v>0</v>
      </c>
      <c r="JY161" s="28">
        <f>求节点($AT$5:$AT$10,CO$5:CO$10,将星节奏统计!IW160)</f>
        <v>0</v>
      </c>
      <c r="JZ161" s="28">
        <f>求节点($AT$5:$AT$10,CP$5:CP$10,将星节奏统计!IX160)</f>
        <v>0</v>
      </c>
      <c r="KA161" s="28">
        <f>求节点($AT$5:$AT$10,CQ$5:CQ$10,将星节奏统计!IY160)</f>
        <v>0</v>
      </c>
      <c r="KB161" s="28">
        <f>求节点($AT$5:$AT$10,CR$5:CR$10,将星节奏统计!IZ160)</f>
        <v>0</v>
      </c>
      <c r="KC161" s="28">
        <f>求节点($AT$5:$AT$10,CS$5:CS$10,将星节奏统计!JA160)</f>
        <v>0</v>
      </c>
      <c r="KD161" s="28">
        <f>求节点($AT$17:$AT$22,AV$17:AV$22,将星节奏统计!JD160)</f>
        <v>0</v>
      </c>
      <c r="KE161" s="28">
        <f>求节点($AT$17:$AT$22,AW$17:AW$22,将星节奏统计!JE160)</f>
        <v>0</v>
      </c>
      <c r="KF161" s="28">
        <f>求节点($AT$17:$AT$22,AX$17:AX$22,将星节奏统计!JF160)</f>
        <v>0</v>
      </c>
      <c r="KG161" s="28">
        <f>求节点($AT$17:$AT$22,AY$17:AY$22,将星节奏统计!JG160)</f>
        <v>2.1575315301023551E-4</v>
      </c>
      <c r="KH161" s="28">
        <f>求节点($AT$17:$AT$22,AZ$17:AZ$22,将星节奏统计!JH160)</f>
        <v>3.2362972951534633E-4</v>
      </c>
      <c r="KI161" s="28">
        <f>求节点($AT$17:$AT$22,BA$17:BA$22,将星节奏统计!JI160)</f>
        <v>3.2362972951534633E-4</v>
      </c>
      <c r="KJ161" s="28">
        <f>求节点($AT$17:$AT$22,BB$17:BB$22,将星节奏统计!JJ160)</f>
        <v>4.9034807502325306E-4</v>
      </c>
      <c r="KK161" s="28">
        <f>求节点($AT$17:$AT$22,BC$17:BC$22,将星节奏统计!JK160)</f>
        <v>0</v>
      </c>
      <c r="KL161" s="28">
        <f>求节点($AT$17:$AT$22,BD$17:BD$22,将星节奏统计!JL160)</f>
        <v>3.2362972951534633E-4</v>
      </c>
      <c r="KM161" s="28">
        <f>求节点($AT$17:$AT$22,BE$17:BE$22,将星节奏统计!JM160)</f>
        <v>0</v>
      </c>
      <c r="KN161" s="28">
        <f>求节点($AT$17:$AT$22,BF$17:BF$22,将星节奏统计!JN160)</f>
        <v>0</v>
      </c>
      <c r="KO161" s="28">
        <f>求节点($AT$17:$AT$22,BG$17:BG$22,将星节奏统计!JO160)</f>
        <v>0</v>
      </c>
      <c r="KP161" s="28">
        <f>求节点($AT$17:$AT$22,BH$17:BH$22,将星节奏统计!JP160)</f>
        <v>0</v>
      </c>
      <c r="KQ161" s="28">
        <f>求节点($AT$17:$AT$22,BI$17:BI$22,将星节奏统计!JQ160)</f>
        <v>0</v>
      </c>
      <c r="KR161" s="28">
        <f>求节点($AT$17:$AT$22,BJ$17:BJ$22,将星节奏统计!JR160)</f>
        <v>0</v>
      </c>
      <c r="KS161" s="28">
        <f>求节点($AT$17:$AT$22,BK$17:BK$22,将星节奏统计!JS160)</f>
        <v>0</v>
      </c>
      <c r="KT161" s="28">
        <f>求节点($AT$17:$AT$22,BL$17:BL$22,将星节奏统计!JT160)</f>
        <v>0</v>
      </c>
      <c r="KU161" s="28">
        <f>求节点($AT$17:$AT$22,BM$17:BM$22,将星节奏统计!JU160)</f>
        <v>0</v>
      </c>
      <c r="KV161" s="28">
        <f>求节点($AT$17:$AT$22,BN$17:BN$22,将星节奏统计!JV160)</f>
        <v>0</v>
      </c>
      <c r="KW161" s="28">
        <f>求节点($AT$17:$AT$22,BO$17:BO$22,将星节奏统计!JW160)</f>
        <v>0</v>
      </c>
      <c r="KX161" s="28">
        <f>求节点($AT$5:$AT$10,AV$5:AV$10,将星节奏统计!KA160)</f>
        <v>0.1</v>
      </c>
      <c r="KY161" s="28">
        <f>求节点($AT$5:$AT$10,AW$5:AW$10,将星节奏统计!KB160)</f>
        <v>0.1</v>
      </c>
      <c r="KZ161" s="28">
        <f>求节点($AT$5:$AT$10,AX$5:AX$10,将星节奏统计!KC160)</f>
        <v>0.1</v>
      </c>
      <c r="LA161" s="28">
        <f>求节点($AT$5:$AT$10,AY$5:AY$10,将星节奏统计!KD160)</f>
        <v>0</v>
      </c>
      <c r="LB161" s="28">
        <f>求节点($AT$5:$AT$10,AZ$5:AZ$10,将星节奏统计!KE160)</f>
        <v>0</v>
      </c>
      <c r="LC161" s="28">
        <f>求节点($AT$5:$AT$10,BA$5:BA$10,将星节奏统计!KF160)</f>
        <v>0</v>
      </c>
      <c r="LD161" s="28">
        <f>求节点($AT$5:$AT$10,BB$5:BB$10,将星节奏统计!KG160)</f>
        <v>0</v>
      </c>
      <c r="LE161" s="28">
        <f>求节点($AT$5:$AT$10,BC$5:BC$10,将星节奏统计!KH160)</f>
        <v>0</v>
      </c>
      <c r="LF161" s="28">
        <f>求节点($AT$5:$AT$10,BD$5:BD$10,将星节奏统计!KI160)</f>
        <v>0</v>
      </c>
      <c r="LG161" s="28">
        <f>求节点($AT$5:$AT$10,BE$5:BE$10,将星节奏统计!KJ160)</f>
        <v>0</v>
      </c>
      <c r="LH161" s="28">
        <f>求节点($AT$5:$AT$10,BF$5:BF$10,将星节奏统计!KK160)</f>
        <v>0</v>
      </c>
      <c r="LI161" s="28">
        <f>求节点($AT$5:$AT$10,BG$5:BG$10,将星节奏统计!KL160)</f>
        <v>0</v>
      </c>
      <c r="LJ161" s="28">
        <f>求节点($AT$5:$AT$10,BH$5:BH$10,将星节奏统计!KM160)</f>
        <v>0</v>
      </c>
      <c r="LK161" s="28">
        <f>求节点($AT$5:$AT$10,BI$5:BI$10,将星节奏统计!KN160)</f>
        <v>0</v>
      </c>
      <c r="LL161" s="28">
        <f>求节点($AT$5:$AT$10,BJ$5:BJ$10,将星节奏统计!KO160)</f>
        <v>0</v>
      </c>
      <c r="LM161" s="28">
        <f>求节点($AT$5:$AT$10,BK$5:BK$10,将星节奏统计!KP160)</f>
        <v>0</v>
      </c>
      <c r="LN161" s="28">
        <f>求节点($AT$5:$AT$10,BL$5:BL$10,将星节奏统计!KQ160)</f>
        <v>0.9</v>
      </c>
      <c r="LO161" s="28">
        <f>求节点($AT$5:$AT$10,BM$5:BM$10,将星节奏统计!KR160)</f>
        <v>0.9</v>
      </c>
      <c r="LP161" s="28">
        <f>求节点($AT$5:$AT$10,BN$5:BN$10,将星节奏统计!KS160)</f>
        <v>0.6</v>
      </c>
      <c r="LQ161" s="28">
        <f>求节点($AT$5:$AT$10,BO$5:BO$10,将星节奏统计!KT160)</f>
        <v>0</v>
      </c>
      <c r="LR161" s="28">
        <f>求节点($AT$5:$AT$10,BP$5:BP$10,将星节奏统计!KU160)</f>
        <v>0.9</v>
      </c>
      <c r="LS161" s="28">
        <f>求节点($AT$5:$AT$10,BQ$5:BQ$10,将星节奏统计!KV160)</f>
        <v>0.6</v>
      </c>
      <c r="LT161" s="28">
        <f>求节点($AT$5:$AT$10,BR$5:BR$10,将星节奏统计!KW160)</f>
        <v>0.9</v>
      </c>
      <c r="LU161" s="28">
        <f>求节点($AT$5:$AT$10,BS$5:BS$10,将星节奏统计!KX160)</f>
        <v>0</v>
      </c>
      <c r="LV161" s="28">
        <f>求节点($AT$5:$AT$10,BT$5:BT$10,将星节奏统计!KY160)</f>
        <v>0.6</v>
      </c>
      <c r="LW161" s="28">
        <f>求节点($AT$5:$AT$10,BU$5:BU$10,将星节奏统计!KZ160)</f>
        <v>0.1</v>
      </c>
      <c r="LX161" s="28">
        <f>求节点($AT$5:$AT$10,BV$5:BV$10,将星节奏统计!LA160)</f>
        <v>0.6</v>
      </c>
      <c r="LY161" s="28">
        <f>求节点($AT$5:$AT$10,BW$5:BW$10,将星节奏统计!LB160)</f>
        <v>0.5</v>
      </c>
      <c r="LZ161" s="28">
        <f>求节点($AT$5:$AT$10,BX$5:BX$10,将星节奏统计!LC160)</f>
        <v>0.33</v>
      </c>
      <c r="MA161" s="28">
        <f>求节点($AT$5:$AT$10,BY$5:BY$10,将星节奏统计!LD160)</f>
        <v>0.5</v>
      </c>
      <c r="MB161" s="28">
        <f>求节点($AT$5:$AT$10,BZ$5:BZ$10,将星节奏统计!LE160)</f>
        <v>0.33</v>
      </c>
      <c r="MC161" s="28">
        <f>求节点($AT$5:$AT$10,CA$5:CA$10,将星节奏统计!LF160)</f>
        <v>0.6</v>
      </c>
      <c r="MD161" s="28">
        <f>求节点($AT$5:$AT$10,CB$5:CB$10,将星节奏统计!LG160)</f>
        <v>0.6</v>
      </c>
      <c r="ME161" s="28">
        <f>求节点($AT$5:$AT$10,CC$5:CC$10,将星节奏统计!LH160)</f>
        <v>0.6</v>
      </c>
      <c r="MF161" s="28">
        <f>求节点($AT$5:$AT$10,CD$5:CD$10,将星节奏统计!LI160)</f>
        <v>0.6</v>
      </c>
      <c r="MG161" s="28">
        <f>求节点($AT$5:$AT$10,CE$5:CE$10,将星节奏统计!LJ160)</f>
        <v>0.4</v>
      </c>
      <c r="MH161" s="28">
        <f>求节点($AT$5:$AT$10,CF$5:CF$10,将星节奏统计!LK160)</f>
        <v>0.4</v>
      </c>
      <c r="MI161" s="28">
        <f>求节点($AT$5:$AT$10,CG$5:CG$10,将星节奏统计!LL160)</f>
        <v>0.4</v>
      </c>
      <c r="MJ161" s="28">
        <f>求节点($AT$5:$AT$10,CH$5:CH$10,将星节奏统计!LM160)</f>
        <v>0.4</v>
      </c>
      <c r="MK161" s="28">
        <f>求节点($AT$5:$AT$10,CI$5:CI$10,将星节奏统计!LN160)</f>
        <v>0.5</v>
      </c>
      <c r="ML161" s="28">
        <f>求节点($AT$5:$AT$10,CJ$5:CJ$10,将星节奏统计!LO160)</f>
        <v>0.33</v>
      </c>
      <c r="MM161" s="28">
        <f>求节点($AT$5:$AT$10,CK$5:CK$10,将星节奏统计!LP160)</f>
        <v>0</v>
      </c>
      <c r="MN161" s="28">
        <f>求节点($AT$5:$AT$10,CL$5:CL$10,将星节奏统计!LQ160)</f>
        <v>0</v>
      </c>
      <c r="MO161" s="28">
        <f>求节点($AT$5:$AT$10,CM$5:CM$10,将星节奏统计!LR160)</f>
        <v>0</v>
      </c>
      <c r="MP161" s="28">
        <f>求节点($AT$5:$AT$10,CN$5:CN$10,将星节奏统计!LS160)</f>
        <v>0</v>
      </c>
      <c r="MQ161" s="28">
        <f>求节点($AT$5:$AT$10,CO$5:CO$10,将星节奏统计!LT160)</f>
        <v>0</v>
      </c>
      <c r="MR161" s="28">
        <f>求节点($AT$5:$AT$10,CP$5:CP$10,将星节奏统计!LU160)</f>
        <v>0</v>
      </c>
      <c r="MS161" s="28">
        <f>求节点($AT$5:$AT$10,CQ$5:CQ$10,将星节奏统计!LV160)</f>
        <v>0</v>
      </c>
      <c r="MT161" s="28">
        <f>求节点($AT$5:$AT$10,CR$5:CR$10,将星节奏统计!LW160)</f>
        <v>0</v>
      </c>
      <c r="MU161" s="28">
        <f>求节点($AT$5:$AT$10,CS$5:CS$10,将星节奏统计!LX160)</f>
        <v>0</v>
      </c>
      <c r="MV161" s="28">
        <f>求节点($AT$17:$AT$22,AV$17:AV$22,将星节奏统计!MA160)</f>
        <v>0</v>
      </c>
      <c r="MW161" s="28">
        <f>求节点($AT$17:$AT$22,AW$17:AW$22,将星节奏统计!MB160)</f>
        <v>0</v>
      </c>
      <c r="MX161" s="28">
        <f>求节点($AT$17:$AT$22,AX$17:AX$22,将星节奏统计!MC160)</f>
        <v>0</v>
      </c>
      <c r="MY161" s="28">
        <f>求节点($AT$17:$AT$22,AY$17:AY$22,将星节奏统计!MD160)</f>
        <v>0</v>
      </c>
      <c r="MZ161" s="28">
        <f>求节点($AT$17:$AT$22,AZ$17:AZ$22,将星节奏统计!ME160)</f>
        <v>0</v>
      </c>
      <c r="NA161" s="28">
        <f>求节点($AT$17:$AT$22,BA$17:BA$22,将星节奏统计!MF160)</f>
        <v>0</v>
      </c>
      <c r="NB161" s="28">
        <f>求节点($AT$17:$AT$22,BB$17:BB$22,将星节奏统计!MG160)</f>
        <v>0</v>
      </c>
      <c r="NC161" s="28">
        <f>求节点($AT$17:$AT$22,BC$17:BC$22,将星节奏统计!MH160)</f>
        <v>0</v>
      </c>
      <c r="ND161" s="28">
        <f>求节点($AT$17:$AT$22,BD$17:BD$22,将星节奏统计!MI160)</f>
        <v>0</v>
      </c>
      <c r="NE161" s="28">
        <f>求节点($AT$17:$AT$22,BE$17:BE$22,将星节奏统计!MJ160)</f>
        <v>0</v>
      </c>
      <c r="NF161" s="28">
        <f>求节点($AT$17:$AT$22,BF$17:BF$22,将星节奏统计!MK160)</f>
        <v>0</v>
      </c>
      <c r="NG161" s="28">
        <f>求节点($AT$17:$AT$22,BG$17:BG$22,将星节奏统计!ML160)</f>
        <v>0</v>
      </c>
      <c r="NH161" s="28">
        <f>求节点($AT$17:$AT$22,BH$17:BH$22,将星节奏统计!MM160)</f>
        <v>0</v>
      </c>
      <c r="NI161" s="28">
        <f>求节点($AT$17:$AT$22,BI$17:BI$22,将星节奏统计!MN160)</f>
        <v>0</v>
      </c>
      <c r="NJ161" s="28">
        <f>求节点($AT$17:$AT$22,BJ$17:BJ$22,将星节奏统计!MO160)</f>
        <v>0</v>
      </c>
      <c r="NK161" s="28">
        <f>求节点($AT$17:$AT$22,BK$17:BK$22,将星节奏统计!MP160)</f>
        <v>0</v>
      </c>
      <c r="NL161" s="28">
        <f>求节点($AT$17:$AT$22,BL$17:BL$22,将星节奏统计!MQ160)</f>
        <v>0</v>
      </c>
      <c r="NM161" s="28">
        <f>求节点($AT$17:$AT$22,BM$17:BM$22,将星节奏统计!MR160)</f>
        <v>0</v>
      </c>
      <c r="NN161" s="28">
        <f>求节点($AT$17:$AT$22,BN$17:BN$22,将星节奏统计!MS160)</f>
        <v>0</v>
      </c>
      <c r="NO161" s="28">
        <f>求节点($AT$17:$AT$22,BO$17:BO$22,将星节奏统计!MT160)</f>
        <v>0</v>
      </c>
      <c r="NP161" s="28">
        <f>求节点($AT$5:$AT$10,AV$5:AV$10,将星节奏统计!MX160)</f>
        <v>0.1</v>
      </c>
      <c r="NQ161" s="28">
        <f>求节点($AT$5:$AT$10,AW$5:AW$10,将星节奏统计!MY160)</f>
        <v>0.1</v>
      </c>
      <c r="NR161" s="28">
        <f>求节点($AT$5:$AT$10,AX$5:AX$10,将星节奏统计!MZ160)</f>
        <v>0.1</v>
      </c>
      <c r="NS161" s="28">
        <f>求节点($AT$5:$AT$10,AY$5:AY$10,将星节奏统计!NA160)</f>
        <v>0</v>
      </c>
      <c r="NT161" s="28">
        <f>求节点($AT$5:$AT$10,AZ$5:AZ$10,将星节奏统计!NB160)</f>
        <v>0</v>
      </c>
      <c r="NU161" s="28">
        <f>求节点($AT$5:$AT$10,BA$5:BA$10,将星节奏统计!NC160)</f>
        <v>0</v>
      </c>
      <c r="NV161" s="28">
        <f>求节点($AT$5:$AT$10,BB$5:BB$10,将星节奏统计!ND160)</f>
        <v>0</v>
      </c>
      <c r="NW161" s="28">
        <f>求节点($AT$5:$AT$10,BC$5:BC$10,将星节奏统计!NE160)</f>
        <v>0</v>
      </c>
      <c r="NX161" s="28">
        <f>求节点($AT$5:$AT$10,BD$5:BD$10,将星节奏统计!NF160)</f>
        <v>0</v>
      </c>
      <c r="NY161" s="28">
        <f>求节点($AT$5:$AT$10,BE$5:BE$10,将星节奏统计!NG160)</f>
        <v>0</v>
      </c>
      <c r="NZ161" s="28">
        <f>求节点($AT$5:$AT$10,BF$5:BF$10,将星节奏统计!NH160)</f>
        <v>0</v>
      </c>
      <c r="OA161" s="28">
        <f>求节点($AT$5:$AT$10,BG$5:BG$10,将星节奏统计!NI160)</f>
        <v>0</v>
      </c>
      <c r="OB161" s="28">
        <f>求节点($AT$5:$AT$10,BH$5:BH$10,将星节奏统计!NJ160)</f>
        <v>0</v>
      </c>
      <c r="OC161" s="28">
        <f>求节点($AT$5:$AT$10,BI$5:BI$10,将星节奏统计!NK160)</f>
        <v>0</v>
      </c>
      <c r="OD161" s="28">
        <f>求节点($AT$5:$AT$10,BJ$5:BJ$10,将星节奏统计!NL160)</f>
        <v>0</v>
      </c>
      <c r="OE161" s="28">
        <f>求节点($AT$5:$AT$10,BK$5:BK$10,将星节奏统计!NM160)</f>
        <v>0</v>
      </c>
      <c r="OF161" s="28">
        <f>求节点($AT$5:$AT$10,BL$5:BL$10,将星节奏统计!NN160)</f>
        <v>0.9</v>
      </c>
      <c r="OG161" s="28">
        <f>求节点($AT$5:$AT$10,BM$5:BM$10,将星节奏统计!NO160)</f>
        <v>0.9</v>
      </c>
      <c r="OH161" s="28">
        <f>求节点($AT$5:$AT$10,BN$5:BN$10,将星节奏统计!NP160)</f>
        <v>0.6</v>
      </c>
      <c r="OI161" s="28">
        <f>求节点($AT$5:$AT$10,BO$5:BO$10,将星节奏统计!NQ160)</f>
        <v>0</v>
      </c>
      <c r="OJ161" s="28">
        <f>求节点($AT$5:$AT$10,BP$5:BP$10,将星节奏统计!NR160)</f>
        <v>0.9</v>
      </c>
      <c r="OK161" s="28">
        <f>求节点($AT$5:$AT$10,BQ$5:BQ$10,将星节奏统计!NS160)</f>
        <v>0.6</v>
      </c>
      <c r="OL161" s="28">
        <f>求节点($AT$5:$AT$10,BR$5:BR$10,将星节奏统计!NT160)</f>
        <v>0.9</v>
      </c>
      <c r="OM161" s="28">
        <f>求节点($AT$5:$AT$10,BS$5:BS$10,将星节奏统计!NU160)</f>
        <v>0</v>
      </c>
      <c r="ON161" s="28">
        <f>求节点($AT$5:$AT$10,BT$5:BT$10,将星节奏统计!NV160)</f>
        <v>0.6</v>
      </c>
      <c r="OO161" s="28">
        <f>求节点($AT$5:$AT$10,BU$5:BU$10,将星节奏统计!NW160)</f>
        <v>0.1</v>
      </c>
      <c r="OP161" s="28">
        <f>求节点($AT$5:$AT$10,BV$5:BV$10,将星节奏统计!NX160)</f>
        <v>0.6</v>
      </c>
      <c r="OQ161" s="28">
        <f>求节点($AT$5:$AT$10,BW$5:BW$10,将星节奏统计!NY160)</f>
        <v>0.5</v>
      </c>
      <c r="OR161" s="28">
        <f>求节点($AT$5:$AT$10,BX$5:BX$10,将星节奏统计!NZ160)</f>
        <v>0.33</v>
      </c>
      <c r="OS161" s="28">
        <f>求节点($AT$5:$AT$10,BY$5:BY$10,将星节奏统计!OA160)</f>
        <v>0.5</v>
      </c>
      <c r="OT161" s="28">
        <f>求节点($AT$5:$AT$10,BZ$5:BZ$10,将星节奏统计!OB160)</f>
        <v>0.33</v>
      </c>
      <c r="OU161" s="28">
        <f>求节点($AT$5:$AT$10,CA$5:CA$10,将星节奏统计!OC160)</f>
        <v>0.6</v>
      </c>
      <c r="OV161" s="28">
        <f>求节点($AT$5:$AT$10,CB$5:CB$10,将星节奏统计!OD160)</f>
        <v>0.6</v>
      </c>
      <c r="OW161" s="28">
        <f>求节点($AT$5:$AT$10,CC$5:CC$10,将星节奏统计!OE160)</f>
        <v>0.6</v>
      </c>
      <c r="OX161" s="28">
        <f>求节点($AT$5:$AT$10,CD$5:CD$10,将星节奏统计!OF160)</f>
        <v>0.6</v>
      </c>
      <c r="OY161" s="28">
        <f>求节点($AT$5:$AT$10,CE$5:CE$10,将星节奏统计!OG160)</f>
        <v>0.4</v>
      </c>
      <c r="OZ161" s="28">
        <f>求节点($AT$5:$AT$10,CF$5:CF$10,将星节奏统计!OH160)</f>
        <v>0.4</v>
      </c>
      <c r="PA161" s="28">
        <f>求节点($AT$5:$AT$10,CG$5:CG$10,将星节奏统计!OI160)</f>
        <v>0.4</v>
      </c>
      <c r="PB161" s="28">
        <f>求节点($AT$5:$AT$10,CH$5:CH$10,将星节奏统计!OJ160)</f>
        <v>0.4</v>
      </c>
      <c r="PC161" s="28">
        <f>求节点($AT$5:$AT$10,CI$5:CI$10,将星节奏统计!OK160)</f>
        <v>0.5</v>
      </c>
      <c r="PD161" s="28">
        <f>求节点($AT$5:$AT$10,CJ$5:CJ$10,将星节奏统计!OL160)</f>
        <v>0.33</v>
      </c>
      <c r="PE161" s="28">
        <f>求节点($AT$5:$AT$10,CK$5:CK$10,将星节奏统计!OM160)</f>
        <v>0</v>
      </c>
      <c r="PF161" s="28">
        <f>求节点($AT$5:$AT$10,CL$5:CL$10,将星节奏统计!ON160)</f>
        <v>0</v>
      </c>
      <c r="PG161" s="28">
        <f>求节点($AT$5:$AT$10,CM$5:CM$10,将星节奏统计!OO160)</f>
        <v>0</v>
      </c>
      <c r="PH161" s="28">
        <f>求节点($AT$5:$AT$10,CN$5:CN$10,将星节奏统计!OP160)</f>
        <v>0</v>
      </c>
      <c r="PI161" s="28">
        <f>求节点($AT$5:$AT$10,CO$5:CO$10,将星节奏统计!OQ160)</f>
        <v>0</v>
      </c>
      <c r="PJ161" s="28">
        <f>求节点($AT$5:$AT$10,CP$5:CP$10,将星节奏统计!OR160)</f>
        <v>0</v>
      </c>
      <c r="PK161" s="28">
        <f>求节点($AT$5:$AT$10,CQ$5:CQ$10,将星节奏统计!OS160)</f>
        <v>0</v>
      </c>
      <c r="PL161" s="28">
        <f>求节点($AT$5:$AT$10,CR$5:CR$10,将星节奏统计!OT160)</f>
        <v>0</v>
      </c>
      <c r="PM161" s="28">
        <f>求节点($AT$5:$AT$10,CS$5:CS$10,将星节奏统计!OU160)</f>
        <v>0</v>
      </c>
      <c r="PN161" s="28">
        <f>求节点($AT$17:$AT$22,AV$17:AV$22,将星节奏统计!OX160)</f>
        <v>0</v>
      </c>
      <c r="PO161" s="28">
        <f>求节点($AT$17:$AT$22,AW$17:AW$22,将星节奏统计!OY160)</f>
        <v>0</v>
      </c>
      <c r="PP161" s="28">
        <f>求节点($AT$17:$AT$22,AX$17:AX$22,将星节奏统计!OZ160)</f>
        <v>0</v>
      </c>
      <c r="PQ161" s="28">
        <f>求节点($AT$17:$AT$22,AY$17:AY$22,将星节奏统计!PA160)</f>
        <v>2.3098278734036415E-4</v>
      </c>
      <c r="PR161" s="28">
        <f>求节点($AT$17:$AT$22,AZ$17:AZ$22,将星节奏统计!PB160)</f>
        <v>3.4647418101054969E-4</v>
      </c>
      <c r="PS161" s="28">
        <f>求节点($AT$17:$AT$22,BA$17:BA$22,将星节奏统计!PC160)</f>
        <v>3.4647418101054969E-4</v>
      </c>
      <c r="PT161" s="28">
        <f>求节点($AT$17:$AT$22,BB$17:BB$22,将星节奏统计!PD160)</f>
        <v>5.2496088031901353E-4</v>
      </c>
      <c r="PU161" s="28">
        <f>求节点($AT$17:$AT$22,BC$17:BC$22,将星节奏统计!PE160)</f>
        <v>0</v>
      </c>
      <c r="PV161" s="28">
        <f>求节点($AT$17:$AT$22,BD$17:BD$22,将星节奏统计!PF160)</f>
        <v>3.4647418101054969E-4</v>
      </c>
      <c r="PW161" s="28">
        <f>求节点($AT$17:$AT$22,BE$17:BE$22,将星节奏统计!PG160)</f>
        <v>0</v>
      </c>
      <c r="PX161" s="28">
        <f>求节点($AT$17:$AT$22,BF$17:BF$22,将星节奏统计!PH160)</f>
        <v>0</v>
      </c>
      <c r="PY161" s="28">
        <f>求节点($AT$17:$AT$22,BG$17:BG$22,将星节奏统计!PI160)</f>
        <v>0</v>
      </c>
      <c r="PZ161" s="28">
        <f>求节点($AT$17:$AT$22,BH$17:BH$22,将星节奏统计!PJ160)</f>
        <v>0</v>
      </c>
      <c r="QA161" s="28">
        <f>求节点($AT$17:$AT$22,BI$17:BI$22,将星节奏统计!PK160)</f>
        <v>0</v>
      </c>
      <c r="QB161" s="28">
        <f>求节点($AT$17:$AT$22,BJ$17:BJ$22,将星节奏统计!PL160)</f>
        <v>0</v>
      </c>
      <c r="QC161" s="28">
        <f>求节点($AT$17:$AT$22,BK$17:BK$22,将星节奏统计!PM160)</f>
        <v>0</v>
      </c>
      <c r="QD161" s="28">
        <f>求节点($AT$17:$AT$22,BL$17:BL$22,将星节奏统计!PN160)</f>
        <v>0</v>
      </c>
      <c r="QE161" s="28">
        <f>求节点($AT$17:$AT$22,BM$17:BM$22,将星节奏统计!PO160)</f>
        <v>0</v>
      </c>
      <c r="QF161" s="28">
        <f>求节点($AT$17:$AT$22,BN$17:BN$22,将星节奏统计!PP160)</f>
        <v>0</v>
      </c>
      <c r="QG161" s="28">
        <f>求节点($AT$17:$AT$22,BO$17:BO$22,将星节奏统计!PQ160)</f>
        <v>0</v>
      </c>
      <c r="QJ161" s="3">
        <v>157</v>
      </c>
      <c r="QK161" s="28">
        <f t="shared" ca="1" si="89"/>
        <v>1.5</v>
      </c>
      <c r="QL161" s="28">
        <f t="shared" ca="1" si="89"/>
        <v>1.5</v>
      </c>
      <c r="QM161" s="28">
        <f t="shared" ca="1" si="89"/>
        <v>1.5</v>
      </c>
      <c r="QN161" s="28">
        <f t="shared" ca="1" si="89"/>
        <v>1.5</v>
      </c>
      <c r="QO161" s="28">
        <f t="shared" ca="1" si="89"/>
        <v>1.5</v>
      </c>
      <c r="QP161" s="28">
        <f t="shared" ca="1" si="90"/>
        <v>1.5</v>
      </c>
      <c r="QQ161" s="28">
        <f t="shared" ca="1" si="90"/>
        <v>1.5</v>
      </c>
      <c r="QR161" s="28">
        <f t="shared" ca="1" si="90"/>
        <v>1.5</v>
      </c>
      <c r="QS161" s="28">
        <f t="shared" ca="1" si="90"/>
        <v>1.5</v>
      </c>
      <c r="QT161" s="28">
        <f t="shared" ca="1" si="90"/>
        <v>1.5</v>
      </c>
      <c r="QU161" s="28">
        <f t="shared" ca="1" si="91"/>
        <v>0.1</v>
      </c>
      <c r="QV161" s="28">
        <f t="shared" ca="1" si="91"/>
        <v>0.1</v>
      </c>
      <c r="QW161" s="28">
        <f t="shared" ca="1" si="91"/>
        <v>0.1</v>
      </c>
      <c r="QX161" s="28">
        <f t="shared" ca="1" si="91"/>
        <v>0.1</v>
      </c>
      <c r="QY161" s="28">
        <f t="shared" ca="1" si="91"/>
        <v>0.1</v>
      </c>
      <c r="QZ161" s="28">
        <f t="shared" ca="1" si="92"/>
        <v>1</v>
      </c>
      <c r="RA161" s="28">
        <f t="shared" ca="1" si="92"/>
        <v>1</v>
      </c>
      <c r="RB161" s="28">
        <f t="shared" ca="1" si="92"/>
        <v>1</v>
      </c>
      <c r="RC161" s="28">
        <f t="shared" ca="1" si="92"/>
        <v>1</v>
      </c>
      <c r="RD161" s="28">
        <f t="shared" ca="1" si="92"/>
        <v>1</v>
      </c>
      <c r="RE161" s="28">
        <f t="shared" ca="1" si="93"/>
        <v>0.99</v>
      </c>
      <c r="RF161" s="28">
        <f t="shared" ca="1" si="93"/>
        <v>0.99</v>
      </c>
      <c r="RG161" s="28">
        <f t="shared" ca="1" si="93"/>
        <v>0.99</v>
      </c>
      <c r="RH161" s="28">
        <f t="shared" ca="1" si="93"/>
        <v>0.99</v>
      </c>
      <c r="RI161" s="28">
        <f t="shared" ca="1" si="93"/>
        <v>0.99</v>
      </c>
      <c r="RJ161" s="28">
        <f t="shared" ca="1" si="94"/>
        <v>3.3834017176604531E-4</v>
      </c>
      <c r="RK161" s="28">
        <f t="shared" ca="1" si="94"/>
        <v>0</v>
      </c>
      <c r="RL161" s="28">
        <f t="shared" ca="1" si="94"/>
        <v>3.3834017176604531E-4</v>
      </c>
      <c r="RM161" s="28">
        <f t="shared" ca="1" si="94"/>
        <v>0</v>
      </c>
      <c r="RN161" s="28">
        <f t="shared" ca="1" si="94"/>
        <v>3.6222300742011927E-4</v>
      </c>
      <c r="RO161" s="28">
        <f t="shared" ca="1" si="95"/>
        <v>3.2362972951534633E-4</v>
      </c>
      <c r="RP161" s="28">
        <f t="shared" ca="1" si="95"/>
        <v>0</v>
      </c>
      <c r="RQ161" s="28">
        <f t="shared" ca="1" si="95"/>
        <v>3.2362972951534633E-4</v>
      </c>
      <c r="RR161" s="28">
        <f t="shared" ca="1" si="95"/>
        <v>0</v>
      </c>
      <c r="RS161" s="28">
        <f t="shared" ca="1" si="95"/>
        <v>3.4647418101054969E-4</v>
      </c>
      <c r="RT161" s="28">
        <f t="shared" ca="1" si="96"/>
        <v>0.1</v>
      </c>
      <c r="RU161" s="28">
        <f t="shared" ca="1" si="96"/>
        <v>0.1</v>
      </c>
      <c r="RV161" s="28">
        <f t="shared" ca="1" si="96"/>
        <v>0.1</v>
      </c>
      <c r="RW161" s="28">
        <f t="shared" ca="1" si="96"/>
        <v>0.1</v>
      </c>
      <c r="RX161" s="28">
        <f t="shared" ca="1" si="96"/>
        <v>0.1</v>
      </c>
      <c r="RY161" s="28">
        <f t="shared" ca="1" si="97"/>
        <v>0.2</v>
      </c>
      <c r="RZ161" s="28">
        <f t="shared" ca="1" si="97"/>
        <v>0.2</v>
      </c>
      <c r="SA161" s="28">
        <f t="shared" ca="1" si="97"/>
        <v>0.2</v>
      </c>
      <c r="SB161" s="28">
        <f t="shared" ca="1" si="97"/>
        <v>0.2</v>
      </c>
      <c r="SC161" s="28">
        <f t="shared" ca="1" si="97"/>
        <v>0.2</v>
      </c>
    </row>
    <row r="162" spans="47:497" x14ac:dyDescent="0.2">
      <c r="AU162" s="28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U162" s="3">
        <v>158</v>
      </c>
      <c r="CV162" s="28">
        <f>求节点($AT$5:$AT$10,AV$5:AV$10,将星节奏统计!BJ161)</f>
        <v>0.1</v>
      </c>
      <c r="CW162" s="28">
        <f>求节点($AT$5:$AT$10,AW$5:AW$10,将星节奏统计!BK161)</f>
        <v>0.1</v>
      </c>
      <c r="CX162" s="28">
        <f>求节点($AT$5:$AT$10,AX$5:AX$10,将星节奏统计!BL161)</f>
        <v>0.1</v>
      </c>
      <c r="CY162" s="28">
        <f>求节点($AT$5:$AT$10,AY$5:AY$10,将星节奏统计!BM161)</f>
        <v>0</v>
      </c>
      <c r="CZ162" s="28">
        <f>求节点($AT$5:$AT$10,AZ$5:AZ$10,将星节奏统计!BN161)</f>
        <v>0</v>
      </c>
      <c r="DA162" s="28">
        <f>求节点($AT$5:$AT$10,BA$5:BA$10,将星节奏统计!BO161)</f>
        <v>0</v>
      </c>
      <c r="DB162" s="28">
        <f>求节点($AT$5:$AT$10,BB$5:BB$10,将星节奏统计!BP161)</f>
        <v>0</v>
      </c>
      <c r="DC162" s="28">
        <f>求节点($AT$5:$AT$10,BC$5:BC$10,将星节奏统计!BQ161)</f>
        <v>0</v>
      </c>
      <c r="DD162" s="28">
        <f>求节点($AT$5:$AT$10,BD$5:BD$10,将星节奏统计!BR161)</f>
        <v>0</v>
      </c>
      <c r="DE162" s="28">
        <f>求节点($AT$5:$AT$10,BE$5:BE$10,将星节奏统计!BS161)</f>
        <v>0</v>
      </c>
      <c r="DF162" s="28">
        <f>求节点($AT$5:$AT$10,BF$5:BF$10,将星节奏统计!BT161)</f>
        <v>0</v>
      </c>
      <c r="DG162" s="28">
        <f>求节点($AT$5:$AT$10,BG$5:BG$10,将星节奏统计!BU161)</f>
        <v>0</v>
      </c>
      <c r="DH162" s="28">
        <f>求节点($AT$5:$AT$10,BH$5:BH$10,将星节奏统计!BV161)</f>
        <v>0</v>
      </c>
      <c r="DI162" s="28">
        <f>求节点($AT$5:$AT$10,BI$5:BI$10,将星节奏统计!BW161)</f>
        <v>0</v>
      </c>
      <c r="DJ162" s="28">
        <f>求节点($AT$5:$AT$10,BJ$5:BJ$10,将星节奏统计!BX161)</f>
        <v>0</v>
      </c>
      <c r="DK162" s="28">
        <f>求节点($AT$5:$AT$10,BK$5:BK$10,将星节奏统计!BY161)</f>
        <v>0</v>
      </c>
      <c r="DL162" s="28">
        <f>求节点($AT$5:$AT$10,BL$5:BL$10,将星节奏统计!BZ161)</f>
        <v>0.9</v>
      </c>
      <c r="DM162" s="28">
        <f>求节点($AT$5:$AT$10,BM$5:BM$10,将星节奏统计!CA161)</f>
        <v>0.9</v>
      </c>
      <c r="DN162" s="28">
        <f>求节点($AT$5:$AT$10,BN$5:BN$10,将星节奏统计!CB161)</f>
        <v>0.6</v>
      </c>
      <c r="DO162" s="28">
        <f>求节点($AT$5:$AT$10,BO$5:BO$10,将星节奏统计!CC161)</f>
        <v>0</v>
      </c>
      <c r="DP162" s="28">
        <f>求节点($AT$5:$AT$10,BP$5:BP$10,将星节奏统计!CD161)</f>
        <v>0.9</v>
      </c>
      <c r="DQ162" s="28">
        <f>求节点($AT$5:$AT$10,BQ$5:BQ$10,将星节奏统计!CE161)</f>
        <v>0.6</v>
      </c>
      <c r="DR162" s="28">
        <f>求节点($AT$5:$AT$10,BR$5:BR$10,将星节奏统计!CF161)</f>
        <v>0.9</v>
      </c>
      <c r="DS162" s="28">
        <f>求节点($AT$5:$AT$10,BS$5:BS$10,将星节奏统计!CG161)</f>
        <v>0</v>
      </c>
      <c r="DT162" s="28">
        <f>求节点($AT$5:$AT$10,BT$5:BT$10,将星节奏统计!CH161)</f>
        <v>0.6</v>
      </c>
      <c r="DU162" s="28">
        <f>求节点($AT$5:$AT$10,BU$5:BU$10,将星节奏统计!CI161)</f>
        <v>0.1</v>
      </c>
      <c r="DV162" s="28">
        <f>求节点($AT$5:$AT$10,BV$5:BV$10,将星节奏统计!CJ161)</f>
        <v>0.6</v>
      </c>
      <c r="DW162" s="28">
        <f>求节点($AT$5:$AT$10,BW$5:BW$10,将星节奏统计!CK161)</f>
        <v>0.5</v>
      </c>
      <c r="DX162" s="28">
        <f>求节点($AT$5:$AT$10,BX$5:BX$10,将星节奏统计!CL161)</f>
        <v>0.33</v>
      </c>
      <c r="DY162" s="28">
        <f>求节点($AT$5:$AT$10,BY$5:BY$10,将星节奏统计!CM161)</f>
        <v>0.5</v>
      </c>
      <c r="DZ162" s="28">
        <f>求节点($AT$5:$AT$10,BZ$5:BZ$10,将星节奏统计!CN161)</f>
        <v>0.33</v>
      </c>
      <c r="EA162" s="28">
        <f>求节点($AT$5:$AT$10,CA$5:CA$10,将星节奏统计!CO161)</f>
        <v>0.6</v>
      </c>
      <c r="EB162" s="28">
        <f>求节点($AT$5:$AT$10,CB$5:CB$10,将星节奏统计!CP161)</f>
        <v>0.6</v>
      </c>
      <c r="EC162" s="28">
        <f>求节点($AT$5:$AT$10,CC$5:CC$10,将星节奏统计!CQ161)</f>
        <v>0.6</v>
      </c>
      <c r="ED162" s="28">
        <f>求节点($AT$5:$AT$10,CD$5:CD$10,将星节奏统计!CR161)</f>
        <v>0.6</v>
      </c>
      <c r="EE162" s="28">
        <f>求节点($AT$5:$AT$10,CE$5:CE$10,将星节奏统计!CS161)</f>
        <v>0.4</v>
      </c>
      <c r="EF162" s="28">
        <f>求节点($AT$5:$AT$10,CF$5:CF$10,将星节奏统计!CT161)</f>
        <v>0.4</v>
      </c>
      <c r="EG162" s="28">
        <f>求节点($AT$5:$AT$10,CG$5:CG$10,将星节奏统计!CU161)</f>
        <v>0.4</v>
      </c>
      <c r="EH162" s="28">
        <f>求节点($AT$5:$AT$10,CH$5:CH$10,将星节奏统计!CV161)</f>
        <v>0.4</v>
      </c>
      <c r="EI162" s="28">
        <f>求节点($AT$5:$AT$10,CI$5:CI$10,将星节奏统计!CW161)</f>
        <v>0.5</v>
      </c>
      <c r="EJ162" s="28">
        <f>求节点($AT$5:$AT$10,CJ$5:CJ$10,将星节奏统计!CX161)</f>
        <v>0.33</v>
      </c>
      <c r="EK162" s="28">
        <f>求节点($AT$5:$AT$10,CK$5:CK$10,将星节奏统计!CY161)</f>
        <v>0</v>
      </c>
      <c r="EL162" s="28">
        <f>求节点($AT$5:$AT$10,CL$5:CL$10,将星节奏统计!CZ161)</f>
        <v>0</v>
      </c>
      <c r="EM162" s="28">
        <f>求节点($AT$5:$AT$10,CM$5:CM$10,将星节奏统计!DA161)</f>
        <v>0</v>
      </c>
      <c r="EN162" s="28">
        <f>求节点($AT$5:$AT$10,CN$5:CN$10,将星节奏统计!DB161)</f>
        <v>0</v>
      </c>
      <c r="EO162" s="28">
        <f>求节点($AT$5:$AT$10,CO$5:CO$10,将星节奏统计!DC161)</f>
        <v>0</v>
      </c>
      <c r="EP162" s="28">
        <f>求节点($AT$5:$AT$10,CP$5:CP$10,将星节奏统计!DD161)</f>
        <v>0</v>
      </c>
      <c r="EQ162" s="28">
        <f>求节点($AT$5:$AT$10,CQ$5:CQ$10,将星节奏统计!DE161)</f>
        <v>0</v>
      </c>
      <c r="ER162" s="28">
        <f>求节点($AT$5:$AT$10,CR$5:CR$10,将星节奏统计!DF161)</f>
        <v>0</v>
      </c>
      <c r="ES162" s="28">
        <f>求节点($AT$5:$AT$10,CS$5:CS$10,将星节奏统计!DG161)</f>
        <v>0</v>
      </c>
      <c r="ET162" s="28">
        <f>求节点($AT$17:$AT$22,AV$17:AV$22,将星节奏统计!DJ161)</f>
        <v>0</v>
      </c>
      <c r="EU162" s="28">
        <f>求节点($AT$17:$AT$22,AW$17:AW$22,将星节奏统计!DK161)</f>
        <v>0</v>
      </c>
      <c r="EV162" s="28">
        <f>求节点($AT$17:$AT$22,AX$17:AX$22,将星节奏统计!DL161)</f>
        <v>0</v>
      </c>
      <c r="EW162" s="28">
        <f>求节点($AT$17:$AT$22,AY$17:AY$22,将星节奏统计!DM161)</f>
        <v>2.1575315301023551E-4</v>
      </c>
      <c r="EX162" s="28">
        <f>求节点($AT$17:$AT$22,AZ$17:AZ$22,将星节奏统计!DN161)</f>
        <v>3.2362972951534633E-4</v>
      </c>
      <c r="EY162" s="28">
        <f>求节点($AT$17:$AT$22,BA$17:BA$22,将星节奏统计!DO161)</f>
        <v>3.2362972951534633E-4</v>
      </c>
      <c r="EZ162" s="28">
        <f>求节点($AT$17:$AT$22,BB$17:BB$22,将星节奏统计!DP161)</f>
        <v>4.9034807502325306E-4</v>
      </c>
      <c r="FA162" s="28">
        <f>求节点($AT$17:$AT$22,BC$17:BC$22,将星节奏统计!DQ161)</f>
        <v>0</v>
      </c>
      <c r="FB162" s="28">
        <f>求节点($AT$17:$AT$22,BD$17:BD$22,将星节奏统计!DR161)</f>
        <v>3.2362972951534633E-4</v>
      </c>
      <c r="FC162" s="28">
        <f>求节点($AT$17:$AT$22,BE$17:BE$22,将星节奏统计!DS161)</f>
        <v>0</v>
      </c>
      <c r="FD162" s="28">
        <f>求节点($AT$17:$AT$22,BF$17:BF$22,将星节奏统计!DT161)</f>
        <v>0</v>
      </c>
      <c r="FE162" s="28">
        <f>求节点($AT$17:$AT$22,BG$17:BG$22,将星节奏统计!DU161)</f>
        <v>0</v>
      </c>
      <c r="FF162" s="28">
        <f>求节点($AT$17:$AT$22,BH$17:BH$22,将星节奏统计!DV161)</f>
        <v>0</v>
      </c>
      <c r="FG162" s="28">
        <f>求节点($AT$17:$AT$22,BI$17:BI$22,将星节奏统计!DW161)</f>
        <v>0</v>
      </c>
      <c r="FH162" s="28">
        <f>求节点($AT$17:$AT$22,BJ$17:BJ$22,将星节奏统计!DX161)</f>
        <v>0</v>
      </c>
      <c r="FI162" s="28">
        <f>求节点($AT$17:$AT$22,BK$17:BK$22,将星节奏统计!DY161)</f>
        <v>0</v>
      </c>
      <c r="FJ162" s="28">
        <f>求节点($AT$17:$AT$22,BL$17:BL$22,将星节奏统计!DZ161)</f>
        <v>0</v>
      </c>
      <c r="FK162" s="28">
        <f>求节点($AT$17:$AT$22,BM$17:BM$22,将星节奏统计!EA161)</f>
        <v>0</v>
      </c>
      <c r="FL162" s="28">
        <f>求节点($AT$17:$AT$22,BN$17:BN$22,将星节奏统计!EB161)</f>
        <v>0</v>
      </c>
      <c r="FM162" s="28">
        <f>求节点($AT$17:$AT$22,BO$17:BO$22,将星节奏统计!EC161)</f>
        <v>0</v>
      </c>
      <c r="FN162" s="28">
        <f>求节点($AT$5:$AT$10,AV$5:AV$10,将星节奏统计!EG161)</f>
        <v>0.1</v>
      </c>
      <c r="FO162" s="28">
        <f>求节点($AT$5:$AT$10,AW$5:AW$10,将星节奏统计!EH161)</f>
        <v>0.1</v>
      </c>
      <c r="FP162" s="28">
        <f>求节点($AT$5:$AT$10,AX$5:AX$10,将星节奏统计!EI161)</f>
        <v>0.1</v>
      </c>
      <c r="FQ162" s="28">
        <f>求节点($AT$5:$AT$10,AY$5:AY$10,将星节奏统计!EJ161)</f>
        <v>0</v>
      </c>
      <c r="FR162" s="28">
        <f>求节点($AT$5:$AT$10,AZ$5:AZ$10,将星节奏统计!EK161)</f>
        <v>0</v>
      </c>
      <c r="FS162" s="28">
        <f>求节点($AT$5:$AT$10,BA$5:BA$10,将星节奏统计!EL161)</f>
        <v>0</v>
      </c>
      <c r="FT162" s="28">
        <f>求节点($AT$5:$AT$10,BB$5:BB$10,将星节奏统计!EM161)</f>
        <v>0</v>
      </c>
      <c r="FU162" s="28">
        <f>求节点($AT$5:$AT$10,BC$5:BC$10,将星节奏统计!EN161)</f>
        <v>0</v>
      </c>
      <c r="FV162" s="28">
        <f>求节点($AT$5:$AT$10,BD$5:BD$10,将星节奏统计!EO161)</f>
        <v>0</v>
      </c>
      <c r="FW162" s="28">
        <f>求节点($AT$5:$AT$10,BE$5:BE$10,将星节奏统计!EP161)</f>
        <v>0</v>
      </c>
      <c r="FX162" s="28">
        <f>求节点($AT$5:$AT$10,BF$5:BF$10,将星节奏统计!EQ161)</f>
        <v>0</v>
      </c>
      <c r="FY162" s="28">
        <f>求节点($AT$5:$AT$10,BG$5:BG$10,将星节奏统计!ER161)</f>
        <v>0</v>
      </c>
      <c r="FZ162" s="28">
        <f>求节点($AT$5:$AT$10,BH$5:BH$10,将星节奏统计!ES161)</f>
        <v>0</v>
      </c>
      <c r="GA162" s="28">
        <f>求节点($AT$5:$AT$10,BI$5:BI$10,将星节奏统计!ET161)</f>
        <v>0</v>
      </c>
      <c r="GB162" s="28">
        <f>求节点($AT$5:$AT$10,BJ$5:BJ$10,将星节奏统计!EU161)</f>
        <v>0</v>
      </c>
      <c r="GC162" s="28">
        <f>求节点($AT$5:$AT$10,BK$5:BK$10,将星节奏统计!EV161)</f>
        <v>0</v>
      </c>
      <c r="GD162" s="28">
        <f>求节点($AT$5:$AT$10,BL$5:BL$10,将星节奏统计!EW161)</f>
        <v>0.9</v>
      </c>
      <c r="GE162" s="28">
        <f>求节点($AT$5:$AT$10,BM$5:BM$10,将星节奏统计!EX161)</f>
        <v>0.9</v>
      </c>
      <c r="GF162" s="28">
        <f>求节点($AT$5:$AT$10,BN$5:BN$10,将星节奏统计!EY161)</f>
        <v>0.6</v>
      </c>
      <c r="GG162" s="28">
        <f>求节点($AT$5:$AT$10,BO$5:BO$10,将星节奏统计!EZ161)</f>
        <v>0</v>
      </c>
      <c r="GH162" s="28">
        <f>求节点($AT$5:$AT$10,BP$5:BP$10,将星节奏统计!FA161)</f>
        <v>0.9</v>
      </c>
      <c r="GI162" s="28">
        <f>求节点($AT$5:$AT$10,BQ$5:BQ$10,将星节奏统计!FB161)</f>
        <v>0.6</v>
      </c>
      <c r="GJ162" s="28">
        <f>求节点($AT$5:$AT$10,BR$5:BR$10,将星节奏统计!FC161)</f>
        <v>0.9</v>
      </c>
      <c r="GK162" s="28">
        <f>求节点($AT$5:$AT$10,BS$5:BS$10,将星节奏统计!FD161)</f>
        <v>0</v>
      </c>
      <c r="GL162" s="28">
        <f>求节点($AT$5:$AT$10,BT$5:BT$10,将星节奏统计!FE161)</f>
        <v>0.6</v>
      </c>
      <c r="GM162" s="28">
        <f>求节点($AT$5:$AT$10,BU$5:BU$10,将星节奏统计!FF161)</f>
        <v>0.1</v>
      </c>
      <c r="GN162" s="28">
        <f>求节点($AT$5:$AT$10,BV$5:BV$10,将星节奏统计!FG161)</f>
        <v>0.6</v>
      </c>
      <c r="GO162" s="28">
        <f>求节点($AT$5:$AT$10,BW$5:BW$10,将星节奏统计!FH161)</f>
        <v>0.5</v>
      </c>
      <c r="GP162" s="28">
        <f>求节点($AT$5:$AT$10,BX$5:BX$10,将星节奏统计!FI161)</f>
        <v>0.33</v>
      </c>
      <c r="GQ162" s="28">
        <f>求节点($AT$5:$AT$10,BY$5:BY$10,将星节奏统计!FJ161)</f>
        <v>0.5</v>
      </c>
      <c r="GR162" s="28">
        <f>求节点($AT$5:$AT$10,BZ$5:BZ$10,将星节奏统计!FK161)</f>
        <v>0.33</v>
      </c>
      <c r="GS162" s="28">
        <f>求节点($AT$5:$AT$10,CA$5:CA$10,将星节奏统计!FL161)</f>
        <v>0.6</v>
      </c>
      <c r="GT162" s="28">
        <f>求节点($AT$5:$AT$10,CB$5:CB$10,将星节奏统计!FM161)</f>
        <v>0.6</v>
      </c>
      <c r="GU162" s="28">
        <f>求节点($AT$5:$AT$10,CC$5:CC$10,将星节奏统计!FN161)</f>
        <v>0.6</v>
      </c>
      <c r="GV162" s="28">
        <f>求节点($AT$5:$AT$10,CD$5:CD$10,将星节奏统计!FO161)</f>
        <v>0.6</v>
      </c>
      <c r="GW162" s="28">
        <f>求节点($AT$5:$AT$10,CE$5:CE$10,将星节奏统计!FP161)</f>
        <v>0.4</v>
      </c>
      <c r="GX162" s="28">
        <f>求节点($AT$5:$AT$10,CF$5:CF$10,将星节奏统计!FQ161)</f>
        <v>0.4</v>
      </c>
      <c r="GY162" s="28">
        <f>求节点($AT$5:$AT$10,CG$5:CG$10,将星节奏统计!FR161)</f>
        <v>0.4</v>
      </c>
      <c r="GZ162" s="28">
        <f>求节点($AT$5:$AT$10,CH$5:CH$10,将星节奏统计!FS161)</f>
        <v>0.4</v>
      </c>
      <c r="HA162" s="28">
        <f>求节点($AT$5:$AT$10,CI$5:CI$10,将星节奏统计!FT161)</f>
        <v>0.5</v>
      </c>
      <c r="HB162" s="28">
        <f>求节点($AT$5:$AT$10,CJ$5:CJ$10,将星节奏统计!FU161)</f>
        <v>0.33</v>
      </c>
      <c r="HC162" s="28">
        <f>求节点($AT$5:$AT$10,CK$5:CK$10,将星节奏统计!FV161)</f>
        <v>0</v>
      </c>
      <c r="HD162" s="28">
        <f>求节点($AT$5:$AT$10,CL$5:CL$10,将星节奏统计!FW161)</f>
        <v>0</v>
      </c>
      <c r="HE162" s="28">
        <f>求节点($AT$5:$AT$10,CM$5:CM$10,将星节奏统计!FX161)</f>
        <v>0</v>
      </c>
      <c r="HF162" s="28">
        <f>求节点($AT$5:$AT$10,CN$5:CN$10,将星节奏统计!FY161)</f>
        <v>0</v>
      </c>
      <c r="HG162" s="28">
        <f>求节点($AT$5:$AT$10,CO$5:CO$10,将星节奏统计!FZ161)</f>
        <v>0</v>
      </c>
      <c r="HH162" s="28">
        <f>求节点($AT$5:$AT$10,CP$5:CP$10,将星节奏统计!GA161)</f>
        <v>0</v>
      </c>
      <c r="HI162" s="28">
        <f>求节点($AT$5:$AT$10,CQ$5:CQ$10,将星节奏统计!GB161)</f>
        <v>0</v>
      </c>
      <c r="HJ162" s="28">
        <f>求节点($AT$5:$AT$10,CR$5:CR$10,将星节奏统计!GC161)</f>
        <v>0</v>
      </c>
      <c r="HK162" s="28">
        <f>求节点($AT$5:$AT$10,CS$5:CS$10,将星节奏统计!GD161)</f>
        <v>0</v>
      </c>
      <c r="HL162" s="28">
        <f>求节点($AT$17:$AT$22,AV$17:AV$22,将星节奏统计!GG161)</f>
        <v>0</v>
      </c>
      <c r="HM162" s="28">
        <f>求节点($AT$17:$AT$22,AW$17:AW$22,将星节奏统计!GH161)</f>
        <v>0</v>
      </c>
      <c r="HN162" s="28">
        <f>求节点($AT$17:$AT$22,AX$17:AX$22,将星节奏统计!GI161)</f>
        <v>0</v>
      </c>
      <c r="HO162" s="28">
        <f>求节点($AT$17:$AT$22,AY$17:AY$22,将星节奏统计!GJ161)</f>
        <v>0</v>
      </c>
      <c r="HP162" s="28">
        <f>求节点($AT$17:$AT$22,AZ$17:AZ$22,将星节奏统计!GK161)</f>
        <v>0</v>
      </c>
      <c r="HQ162" s="28">
        <f>求节点($AT$17:$AT$22,BA$17:BA$22,将星节奏统计!GL161)</f>
        <v>0</v>
      </c>
      <c r="HR162" s="28">
        <f>求节点($AT$17:$AT$22,BB$17:BB$22,将星节奏统计!GM161)</f>
        <v>0</v>
      </c>
      <c r="HS162" s="28">
        <f>求节点($AT$17:$AT$22,BC$17:BC$22,将星节奏统计!GN161)</f>
        <v>0</v>
      </c>
      <c r="HT162" s="28">
        <f>求节点($AT$17:$AT$22,BD$17:BD$22,将星节奏统计!GO161)</f>
        <v>0</v>
      </c>
      <c r="HU162" s="28">
        <f>求节点($AT$17:$AT$22,BE$17:BE$22,将星节奏统计!GP161)</f>
        <v>0</v>
      </c>
      <c r="HV162" s="28">
        <f>求节点($AT$17:$AT$22,BF$17:BF$22,将星节奏统计!GQ161)</f>
        <v>0</v>
      </c>
      <c r="HW162" s="28">
        <f>求节点($AT$17:$AT$22,BG$17:BG$22,将星节奏统计!GR161)</f>
        <v>0</v>
      </c>
      <c r="HX162" s="28">
        <f>求节点($AT$17:$AT$22,BH$17:BH$22,将星节奏统计!GS161)</f>
        <v>0</v>
      </c>
      <c r="HY162" s="28">
        <f>求节点($AT$17:$AT$22,BI$17:BI$22,将星节奏统计!GT161)</f>
        <v>0</v>
      </c>
      <c r="HZ162" s="28">
        <f>求节点($AT$17:$AT$22,BJ$17:BJ$22,将星节奏统计!GU161)</f>
        <v>0</v>
      </c>
      <c r="IA162" s="28">
        <f>求节点($AT$17:$AT$22,BK$17:BK$22,将星节奏统计!GV161)</f>
        <v>0</v>
      </c>
      <c r="IB162" s="28">
        <f>求节点($AT$17:$AT$22,BL$17:BL$22,将星节奏统计!GW161)</f>
        <v>0</v>
      </c>
      <c r="IC162" s="28">
        <f>求节点($AT$17:$AT$22,BM$17:BM$22,将星节奏统计!GX161)</f>
        <v>0</v>
      </c>
      <c r="ID162" s="28">
        <f>求节点($AT$17:$AT$22,BN$17:BN$22,将星节奏统计!GY161)</f>
        <v>0</v>
      </c>
      <c r="IE162" s="28">
        <f>求节点($AT$17:$AT$22,BO$17:BO$22,将星节奏统计!GZ161)</f>
        <v>0</v>
      </c>
      <c r="IF162" s="28">
        <f>求节点($AT$5:$AT$10,AV$5:AV$10,将星节奏统计!HD161)</f>
        <v>0.1</v>
      </c>
      <c r="IG162" s="28">
        <f>求节点($AT$5:$AT$10,AW$5:AW$10,将星节奏统计!HE161)</f>
        <v>0.1</v>
      </c>
      <c r="IH162" s="28">
        <f>求节点($AT$5:$AT$10,AX$5:AX$10,将星节奏统计!HF161)</f>
        <v>0.1</v>
      </c>
      <c r="II162" s="28">
        <f>求节点($AT$5:$AT$10,AY$5:AY$10,将星节奏统计!HG161)</f>
        <v>0</v>
      </c>
      <c r="IJ162" s="28">
        <f>求节点($AT$5:$AT$10,AZ$5:AZ$10,将星节奏统计!HH161)</f>
        <v>0</v>
      </c>
      <c r="IK162" s="28">
        <f>求节点($AT$5:$AT$10,BA$5:BA$10,将星节奏统计!HI161)</f>
        <v>0</v>
      </c>
      <c r="IL162" s="28">
        <f>求节点($AT$5:$AT$10,BB$5:BB$10,将星节奏统计!HJ161)</f>
        <v>0</v>
      </c>
      <c r="IM162" s="28">
        <f>求节点($AT$5:$AT$10,BC$5:BC$10,将星节奏统计!HK161)</f>
        <v>0</v>
      </c>
      <c r="IN162" s="28">
        <f>求节点($AT$5:$AT$10,BD$5:BD$10,将星节奏统计!HL161)</f>
        <v>0</v>
      </c>
      <c r="IO162" s="28">
        <f>求节点($AT$5:$AT$10,BE$5:BE$10,将星节奏统计!HM161)</f>
        <v>0</v>
      </c>
      <c r="IP162" s="28">
        <f>求节点($AT$5:$AT$10,BF$5:BF$10,将星节奏统计!HN161)</f>
        <v>0</v>
      </c>
      <c r="IQ162" s="28">
        <f>求节点($AT$5:$AT$10,BG$5:BG$10,将星节奏统计!HO161)</f>
        <v>0</v>
      </c>
      <c r="IR162" s="28">
        <f>求节点($AT$5:$AT$10,BH$5:BH$10,将星节奏统计!HP161)</f>
        <v>0</v>
      </c>
      <c r="IS162" s="28">
        <f>求节点($AT$5:$AT$10,BI$5:BI$10,将星节奏统计!HQ161)</f>
        <v>0</v>
      </c>
      <c r="IT162" s="28">
        <f>求节点($AT$5:$AT$10,BJ$5:BJ$10,将星节奏统计!HR161)</f>
        <v>0</v>
      </c>
      <c r="IU162" s="28">
        <f>求节点($AT$5:$AT$10,BK$5:BK$10,将星节奏统计!HS161)</f>
        <v>0</v>
      </c>
      <c r="IV162" s="28">
        <f>求节点($AT$5:$AT$10,BL$5:BL$10,将星节奏统计!HT161)</f>
        <v>0.9</v>
      </c>
      <c r="IW162" s="28">
        <f>求节点($AT$5:$AT$10,BM$5:BM$10,将星节奏统计!HU161)</f>
        <v>0.9</v>
      </c>
      <c r="IX162" s="28">
        <f>求节点($AT$5:$AT$10,BN$5:BN$10,将星节奏统计!HV161)</f>
        <v>0.6</v>
      </c>
      <c r="IY162" s="28">
        <f>求节点($AT$5:$AT$10,BO$5:BO$10,将星节奏统计!HW161)</f>
        <v>0</v>
      </c>
      <c r="IZ162" s="28">
        <f>求节点($AT$5:$AT$10,BP$5:BP$10,将星节奏统计!HX161)</f>
        <v>0.9</v>
      </c>
      <c r="JA162" s="28">
        <f>求节点($AT$5:$AT$10,BQ$5:BQ$10,将星节奏统计!HY161)</f>
        <v>0.6</v>
      </c>
      <c r="JB162" s="28">
        <f>求节点($AT$5:$AT$10,BR$5:BR$10,将星节奏统计!HZ161)</f>
        <v>0.9</v>
      </c>
      <c r="JC162" s="28">
        <f>求节点($AT$5:$AT$10,BS$5:BS$10,将星节奏统计!IA161)</f>
        <v>0</v>
      </c>
      <c r="JD162" s="28">
        <f>求节点($AT$5:$AT$10,BT$5:BT$10,将星节奏统计!IB161)</f>
        <v>0.6</v>
      </c>
      <c r="JE162" s="28">
        <f>求节点($AT$5:$AT$10,BU$5:BU$10,将星节奏统计!IC161)</f>
        <v>0.1</v>
      </c>
      <c r="JF162" s="28">
        <f>求节点($AT$5:$AT$10,BV$5:BV$10,将星节奏统计!ID161)</f>
        <v>0.6</v>
      </c>
      <c r="JG162" s="28">
        <f>求节点($AT$5:$AT$10,BW$5:BW$10,将星节奏统计!IE161)</f>
        <v>0.5</v>
      </c>
      <c r="JH162" s="28">
        <f>求节点($AT$5:$AT$10,BX$5:BX$10,将星节奏统计!IF161)</f>
        <v>0.33</v>
      </c>
      <c r="JI162" s="28">
        <f>求节点($AT$5:$AT$10,BY$5:BY$10,将星节奏统计!IG161)</f>
        <v>0.5</v>
      </c>
      <c r="JJ162" s="28">
        <f>求节点($AT$5:$AT$10,BZ$5:BZ$10,将星节奏统计!IH161)</f>
        <v>0.33</v>
      </c>
      <c r="JK162" s="28">
        <f>求节点($AT$5:$AT$10,CA$5:CA$10,将星节奏统计!II161)</f>
        <v>0.6</v>
      </c>
      <c r="JL162" s="28">
        <f>求节点($AT$5:$AT$10,CB$5:CB$10,将星节奏统计!IJ161)</f>
        <v>0.6</v>
      </c>
      <c r="JM162" s="28">
        <f>求节点($AT$5:$AT$10,CC$5:CC$10,将星节奏统计!IK161)</f>
        <v>0.6</v>
      </c>
      <c r="JN162" s="28">
        <f>求节点($AT$5:$AT$10,CD$5:CD$10,将星节奏统计!IL161)</f>
        <v>0.6</v>
      </c>
      <c r="JO162" s="28">
        <f>求节点($AT$5:$AT$10,CE$5:CE$10,将星节奏统计!IM161)</f>
        <v>0.4</v>
      </c>
      <c r="JP162" s="28">
        <f>求节点($AT$5:$AT$10,CF$5:CF$10,将星节奏统计!IN161)</f>
        <v>0.4</v>
      </c>
      <c r="JQ162" s="28">
        <f>求节点($AT$5:$AT$10,CG$5:CG$10,将星节奏统计!IO161)</f>
        <v>0.4</v>
      </c>
      <c r="JR162" s="28">
        <f>求节点($AT$5:$AT$10,CH$5:CH$10,将星节奏统计!IP161)</f>
        <v>0.4</v>
      </c>
      <c r="JS162" s="28">
        <f>求节点($AT$5:$AT$10,CI$5:CI$10,将星节奏统计!IQ161)</f>
        <v>0.5</v>
      </c>
      <c r="JT162" s="28">
        <f>求节点($AT$5:$AT$10,CJ$5:CJ$10,将星节奏统计!IR161)</f>
        <v>0.33</v>
      </c>
      <c r="JU162" s="28">
        <f>求节点($AT$5:$AT$10,CK$5:CK$10,将星节奏统计!IS161)</f>
        <v>0</v>
      </c>
      <c r="JV162" s="28">
        <f>求节点($AT$5:$AT$10,CL$5:CL$10,将星节奏统计!IT161)</f>
        <v>0</v>
      </c>
      <c r="JW162" s="28">
        <f>求节点($AT$5:$AT$10,CM$5:CM$10,将星节奏统计!IU161)</f>
        <v>0</v>
      </c>
      <c r="JX162" s="28">
        <f>求节点($AT$5:$AT$10,CN$5:CN$10,将星节奏统计!IV161)</f>
        <v>0</v>
      </c>
      <c r="JY162" s="28">
        <f>求节点($AT$5:$AT$10,CO$5:CO$10,将星节奏统计!IW161)</f>
        <v>0</v>
      </c>
      <c r="JZ162" s="28">
        <f>求节点($AT$5:$AT$10,CP$5:CP$10,将星节奏统计!IX161)</f>
        <v>0</v>
      </c>
      <c r="KA162" s="28">
        <f>求节点($AT$5:$AT$10,CQ$5:CQ$10,将星节奏统计!IY161)</f>
        <v>0</v>
      </c>
      <c r="KB162" s="28">
        <f>求节点($AT$5:$AT$10,CR$5:CR$10,将星节奏统计!IZ161)</f>
        <v>0</v>
      </c>
      <c r="KC162" s="28">
        <f>求节点($AT$5:$AT$10,CS$5:CS$10,将星节奏统计!JA161)</f>
        <v>0</v>
      </c>
      <c r="KD162" s="28">
        <f>求节点($AT$17:$AT$22,AV$17:AV$22,将星节奏统计!JD161)</f>
        <v>0</v>
      </c>
      <c r="KE162" s="28">
        <f>求节点($AT$17:$AT$22,AW$17:AW$22,将星节奏统计!JE161)</f>
        <v>0</v>
      </c>
      <c r="KF162" s="28">
        <f>求节点($AT$17:$AT$22,AX$17:AX$22,将星节奏统计!JF161)</f>
        <v>0</v>
      </c>
      <c r="KG162" s="28">
        <f>求节点($AT$17:$AT$22,AY$17:AY$22,将星节奏统计!JG161)</f>
        <v>2.1575315301023551E-4</v>
      </c>
      <c r="KH162" s="28">
        <f>求节点($AT$17:$AT$22,AZ$17:AZ$22,将星节奏统计!JH161)</f>
        <v>3.2362972951534633E-4</v>
      </c>
      <c r="KI162" s="28">
        <f>求节点($AT$17:$AT$22,BA$17:BA$22,将星节奏统计!JI161)</f>
        <v>3.2362972951534633E-4</v>
      </c>
      <c r="KJ162" s="28">
        <f>求节点($AT$17:$AT$22,BB$17:BB$22,将星节奏统计!JJ161)</f>
        <v>4.9034807502325306E-4</v>
      </c>
      <c r="KK162" s="28">
        <f>求节点($AT$17:$AT$22,BC$17:BC$22,将星节奏统计!JK161)</f>
        <v>0</v>
      </c>
      <c r="KL162" s="28">
        <f>求节点($AT$17:$AT$22,BD$17:BD$22,将星节奏统计!JL161)</f>
        <v>3.2362972951534633E-4</v>
      </c>
      <c r="KM162" s="28">
        <f>求节点($AT$17:$AT$22,BE$17:BE$22,将星节奏统计!JM161)</f>
        <v>0</v>
      </c>
      <c r="KN162" s="28">
        <f>求节点($AT$17:$AT$22,BF$17:BF$22,将星节奏统计!JN161)</f>
        <v>0</v>
      </c>
      <c r="KO162" s="28">
        <f>求节点($AT$17:$AT$22,BG$17:BG$22,将星节奏统计!JO161)</f>
        <v>0</v>
      </c>
      <c r="KP162" s="28">
        <f>求节点($AT$17:$AT$22,BH$17:BH$22,将星节奏统计!JP161)</f>
        <v>0</v>
      </c>
      <c r="KQ162" s="28">
        <f>求节点($AT$17:$AT$22,BI$17:BI$22,将星节奏统计!JQ161)</f>
        <v>0</v>
      </c>
      <c r="KR162" s="28">
        <f>求节点($AT$17:$AT$22,BJ$17:BJ$22,将星节奏统计!JR161)</f>
        <v>0</v>
      </c>
      <c r="KS162" s="28">
        <f>求节点($AT$17:$AT$22,BK$17:BK$22,将星节奏统计!JS161)</f>
        <v>0</v>
      </c>
      <c r="KT162" s="28">
        <f>求节点($AT$17:$AT$22,BL$17:BL$22,将星节奏统计!JT161)</f>
        <v>0</v>
      </c>
      <c r="KU162" s="28">
        <f>求节点($AT$17:$AT$22,BM$17:BM$22,将星节奏统计!JU161)</f>
        <v>0</v>
      </c>
      <c r="KV162" s="28">
        <f>求节点($AT$17:$AT$22,BN$17:BN$22,将星节奏统计!JV161)</f>
        <v>0</v>
      </c>
      <c r="KW162" s="28">
        <f>求节点($AT$17:$AT$22,BO$17:BO$22,将星节奏统计!JW161)</f>
        <v>0</v>
      </c>
      <c r="KX162" s="28">
        <f>求节点($AT$5:$AT$10,AV$5:AV$10,将星节奏统计!KA161)</f>
        <v>0.1</v>
      </c>
      <c r="KY162" s="28">
        <f>求节点($AT$5:$AT$10,AW$5:AW$10,将星节奏统计!KB161)</f>
        <v>0.1</v>
      </c>
      <c r="KZ162" s="28">
        <f>求节点($AT$5:$AT$10,AX$5:AX$10,将星节奏统计!KC161)</f>
        <v>0.1</v>
      </c>
      <c r="LA162" s="28">
        <f>求节点($AT$5:$AT$10,AY$5:AY$10,将星节奏统计!KD161)</f>
        <v>0</v>
      </c>
      <c r="LB162" s="28">
        <f>求节点($AT$5:$AT$10,AZ$5:AZ$10,将星节奏统计!KE161)</f>
        <v>0</v>
      </c>
      <c r="LC162" s="28">
        <f>求节点($AT$5:$AT$10,BA$5:BA$10,将星节奏统计!KF161)</f>
        <v>0</v>
      </c>
      <c r="LD162" s="28">
        <f>求节点($AT$5:$AT$10,BB$5:BB$10,将星节奏统计!KG161)</f>
        <v>0</v>
      </c>
      <c r="LE162" s="28">
        <f>求节点($AT$5:$AT$10,BC$5:BC$10,将星节奏统计!KH161)</f>
        <v>0</v>
      </c>
      <c r="LF162" s="28">
        <f>求节点($AT$5:$AT$10,BD$5:BD$10,将星节奏统计!KI161)</f>
        <v>0</v>
      </c>
      <c r="LG162" s="28">
        <f>求节点($AT$5:$AT$10,BE$5:BE$10,将星节奏统计!KJ161)</f>
        <v>0</v>
      </c>
      <c r="LH162" s="28">
        <f>求节点($AT$5:$AT$10,BF$5:BF$10,将星节奏统计!KK161)</f>
        <v>0</v>
      </c>
      <c r="LI162" s="28">
        <f>求节点($AT$5:$AT$10,BG$5:BG$10,将星节奏统计!KL161)</f>
        <v>0</v>
      </c>
      <c r="LJ162" s="28">
        <f>求节点($AT$5:$AT$10,BH$5:BH$10,将星节奏统计!KM161)</f>
        <v>0</v>
      </c>
      <c r="LK162" s="28">
        <f>求节点($AT$5:$AT$10,BI$5:BI$10,将星节奏统计!KN161)</f>
        <v>0</v>
      </c>
      <c r="LL162" s="28">
        <f>求节点($AT$5:$AT$10,BJ$5:BJ$10,将星节奏统计!KO161)</f>
        <v>0</v>
      </c>
      <c r="LM162" s="28">
        <f>求节点($AT$5:$AT$10,BK$5:BK$10,将星节奏统计!KP161)</f>
        <v>0</v>
      </c>
      <c r="LN162" s="28">
        <f>求节点($AT$5:$AT$10,BL$5:BL$10,将星节奏统计!KQ161)</f>
        <v>0.9</v>
      </c>
      <c r="LO162" s="28">
        <f>求节点($AT$5:$AT$10,BM$5:BM$10,将星节奏统计!KR161)</f>
        <v>0.9</v>
      </c>
      <c r="LP162" s="28">
        <f>求节点($AT$5:$AT$10,BN$5:BN$10,将星节奏统计!KS161)</f>
        <v>0.6</v>
      </c>
      <c r="LQ162" s="28">
        <f>求节点($AT$5:$AT$10,BO$5:BO$10,将星节奏统计!KT161)</f>
        <v>0</v>
      </c>
      <c r="LR162" s="28">
        <f>求节点($AT$5:$AT$10,BP$5:BP$10,将星节奏统计!KU161)</f>
        <v>0.9</v>
      </c>
      <c r="LS162" s="28">
        <f>求节点($AT$5:$AT$10,BQ$5:BQ$10,将星节奏统计!KV161)</f>
        <v>0.6</v>
      </c>
      <c r="LT162" s="28">
        <f>求节点($AT$5:$AT$10,BR$5:BR$10,将星节奏统计!KW161)</f>
        <v>0.9</v>
      </c>
      <c r="LU162" s="28">
        <f>求节点($AT$5:$AT$10,BS$5:BS$10,将星节奏统计!KX161)</f>
        <v>0</v>
      </c>
      <c r="LV162" s="28">
        <f>求节点($AT$5:$AT$10,BT$5:BT$10,将星节奏统计!KY161)</f>
        <v>0.6</v>
      </c>
      <c r="LW162" s="28">
        <f>求节点($AT$5:$AT$10,BU$5:BU$10,将星节奏统计!KZ161)</f>
        <v>0.1</v>
      </c>
      <c r="LX162" s="28">
        <f>求节点($AT$5:$AT$10,BV$5:BV$10,将星节奏统计!LA161)</f>
        <v>0.6</v>
      </c>
      <c r="LY162" s="28">
        <f>求节点($AT$5:$AT$10,BW$5:BW$10,将星节奏统计!LB161)</f>
        <v>0.5</v>
      </c>
      <c r="LZ162" s="28">
        <f>求节点($AT$5:$AT$10,BX$5:BX$10,将星节奏统计!LC161)</f>
        <v>0.33</v>
      </c>
      <c r="MA162" s="28">
        <f>求节点($AT$5:$AT$10,BY$5:BY$10,将星节奏统计!LD161)</f>
        <v>0.5</v>
      </c>
      <c r="MB162" s="28">
        <f>求节点($AT$5:$AT$10,BZ$5:BZ$10,将星节奏统计!LE161)</f>
        <v>0.33</v>
      </c>
      <c r="MC162" s="28">
        <f>求节点($AT$5:$AT$10,CA$5:CA$10,将星节奏统计!LF161)</f>
        <v>0.6</v>
      </c>
      <c r="MD162" s="28">
        <f>求节点($AT$5:$AT$10,CB$5:CB$10,将星节奏统计!LG161)</f>
        <v>0.6</v>
      </c>
      <c r="ME162" s="28">
        <f>求节点($AT$5:$AT$10,CC$5:CC$10,将星节奏统计!LH161)</f>
        <v>0.6</v>
      </c>
      <c r="MF162" s="28">
        <f>求节点($AT$5:$AT$10,CD$5:CD$10,将星节奏统计!LI161)</f>
        <v>0.6</v>
      </c>
      <c r="MG162" s="28">
        <f>求节点($AT$5:$AT$10,CE$5:CE$10,将星节奏统计!LJ161)</f>
        <v>0.4</v>
      </c>
      <c r="MH162" s="28">
        <f>求节点($AT$5:$AT$10,CF$5:CF$10,将星节奏统计!LK161)</f>
        <v>0.4</v>
      </c>
      <c r="MI162" s="28">
        <f>求节点($AT$5:$AT$10,CG$5:CG$10,将星节奏统计!LL161)</f>
        <v>0.4</v>
      </c>
      <c r="MJ162" s="28">
        <f>求节点($AT$5:$AT$10,CH$5:CH$10,将星节奏统计!LM161)</f>
        <v>0.4</v>
      </c>
      <c r="MK162" s="28">
        <f>求节点($AT$5:$AT$10,CI$5:CI$10,将星节奏统计!LN161)</f>
        <v>0.5</v>
      </c>
      <c r="ML162" s="28">
        <f>求节点($AT$5:$AT$10,CJ$5:CJ$10,将星节奏统计!LO161)</f>
        <v>0.33</v>
      </c>
      <c r="MM162" s="28">
        <f>求节点($AT$5:$AT$10,CK$5:CK$10,将星节奏统计!LP161)</f>
        <v>0</v>
      </c>
      <c r="MN162" s="28">
        <f>求节点($AT$5:$AT$10,CL$5:CL$10,将星节奏统计!LQ161)</f>
        <v>0</v>
      </c>
      <c r="MO162" s="28">
        <f>求节点($AT$5:$AT$10,CM$5:CM$10,将星节奏统计!LR161)</f>
        <v>0</v>
      </c>
      <c r="MP162" s="28">
        <f>求节点($AT$5:$AT$10,CN$5:CN$10,将星节奏统计!LS161)</f>
        <v>0</v>
      </c>
      <c r="MQ162" s="28">
        <f>求节点($AT$5:$AT$10,CO$5:CO$10,将星节奏统计!LT161)</f>
        <v>0</v>
      </c>
      <c r="MR162" s="28">
        <f>求节点($AT$5:$AT$10,CP$5:CP$10,将星节奏统计!LU161)</f>
        <v>0</v>
      </c>
      <c r="MS162" s="28">
        <f>求节点($AT$5:$AT$10,CQ$5:CQ$10,将星节奏统计!LV161)</f>
        <v>0</v>
      </c>
      <c r="MT162" s="28">
        <f>求节点($AT$5:$AT$10,CR$5:CR$10,将星节奏统计!LW161)</f>
        <v>0</v>
      </c>
      <c r="MU162" s="28">
        <f>求节点($AT$5:$AT$10,CS$5:CS$10,将星节奏统计!LX161)</f>
        <v>0</v>
      </c>
      <c r="MV162" s="28">
        <f>求节点($AT$17:$AT$22,AV$17:AV$22,将星节奏统计!MA161)</f>
        <v>0</v>
      </c>
      <c r="MW162" s="28">
        <f>求节点($AT$17:$AT$22,AW$17:AW$22,将星节奏统计!MB161)</f>
        <v>0</v>
      </c>
      <c r="MX162" s="28">
        <f>求节点($AT$17:$AT$22,AX$17:AX$22,将星节奏统计!MC161)</f>
        <v>0</v>
      </c>
      <c r="MY162" s="28">
        <f>求节点($AT$17:$AT$22,AY$17:AY$22,将星节奏统计!MD161)</f>
        <v>0</v>
      </c>
      <c r="MZ162" s="28">
        <f>求节点($AT$17:$AT$22,AZ$17:AZ$22,将星节奏统计!ME161)</f>
        <v>0</v>
      </c>
      <c r="NA162" s="28">
        <f>求节点($AT$17:$AT$22,BA$17:BA$22,将星节奏统计!MF161)</f>
        <v>0</v>
      </c>
      <c r="NB162" s="28">
        <f>求节点($AT$17:$AT$22,BB$17:BB$22,将星节奏统计!MG161)</f>
        <v>0</v>
      </c>
      <c r="NC162" s="28">
        <f>求节点($AT$17:$AT$22,BC$17:BC$22,将星节奏统计!MH161)</f>
        <v>0</v>
      </c>
      <c r="ND162" s="28">
        <f>求节点($AT$17:$AT$22,BD$17:BD$22,将星节奏统计!MI161)</f>
        <v>0</v>
      </c>
      <c r="NE162" s="28">
        <f>求节点($AT$17:$AT$22,BE$17:BE$22,将星节奏统计!MJ161)</f>
        <v>0</v>
      </c>
      <c r="NF162" s="28">
        <f>求节点($AT$17:$AT$22,BF$17:BF$22,将星节奏统计!MK161)</f>
        <v>0</v>
      </c>
      <c r="NG162" s="28">
        <f>求节点($AT$17:$AT$22,BG$17:BG$22,将星节奏统计!ML161)</f>
        <v>0</v>
      </c>
      <c r="NH162" s="28">
        <f>求节点($AT$17:$AT$22,BH$17:BH$22,将星节奏统计!MM161)</f>
        <v>0</v>
      </c>
      <c r="NI162" s="28">
        <f>求节点($AT$17:$AT$22,BI$17:BI$22,将星节奏统计!MN161)</f>
        <v>0</v>
      </c>
      <c r="NJ162" s="28">
        <f>求节点($AT$17:$AT$22,BJ$17:BJ$22,将星节奏统计!MO161)</f>
        <v>0</v>
      </c>
      <c r="NK162" s="28">
        <f>求节点($AT$17:$AT$22,BK$17:BK$22,将星节奏统计!MP161)</f>
        <v>0</v>
      </c>
      <c r="NL162" s="28">
        <f>求节点($AT$17:$AT$22,BL$17:BL$22,将星节奏统计!MQ161)</f>
        <v>0</v>
      </c>
      <c r="NM162" s="28">
        <f>求节点($AT$17:$AT$22,BM$17:BM$22,将星节奏统计!MR161)</f>
        <v>0</v>
      </c>
      <c r="NN162" s="28">
        <f>求节点($AT$17:$AT$22,BN$17:BN$22,将星节奏统计!MS161)</f>
        <v>0</v>
      </c>
      <c r="NO162" s="28">
        <f>求节点($AT$17:$AT$22,BO$17:BO$22,将星节奏统计!MT161)</f>
        <v>0</v>
      </c>
      <c r="NP162" s="28">
        <f>求节点($AT$5:$AT$10,AV$5:AV$10,将星节奏统计!MX161)</f>
        <v>0.1</v>
      </c>
      <c r="NQ162" s="28">
        <f>求节点($AT$5:$AT$10,AW$5:AW$10,将星节奏统计!MY161)</f>
        <v>0.1</v>
      </c>
      <c r="NR162" s="28">
        <f>求节点($AT$5:$AT$10,AX$5:AX$10,将星节奏统计!MZ161)</f>
        <v>0.1</v>
      </c>
      <c r="NS162" s="28">
        <f>求节点($AT$5:$AT$10,AY$5:AY$10,将星节奏统计!NA161)</f>
        <v>0</v>
      </c>
      <c r="NT162" s="28">
        <f>求节点($AT$5:$AT$10,AZ$5:AZ$10,将星节奏统计!NB161)</f>
        <v>0</v>
      </c>
      <c r="NU162" s="28">
        <f>求节点($AT$5:$AT$10,BA$5:BA$10,将星节奏统计!NC161)</f>
        <v>0</v>
      </c>
      <c r="NV162" s="28">
        <f>求节点($AT$5:$AT$10,BB$5:BB$10,将星节奏统计!ND161)</f>
        <v>0</v>
      </c>
      <c r="NW162" s="28">
        <f>求节点($AT$5:$AT$10,BC$5:BC$10,将星节奏统计!NE161)</f>
        <v>0</v>
      </c>
      <c r="NX162" s="28">
        <f>求节点($AT$5:$AT$10,BD$5:BD$10,将星节奏统计!NF161)</f>
        <v>0</v>
      </c>
      <c r="NY162" s="28">
        <f>求节点($AT$5:$AT$10,BE$5:BE$10,将星节奏统计!NG161)</f>
        <v>0</v>
      </c>
      <c r="NZ162" s="28">
        <f>求节点($AT$5:$AT$10,BF$5:BF$10,将星节奏统计!NH161)</f>
        <v>0</v>
      </c>
      <c r="OA162" s="28">
        <f>求节点($AT$5:$AT$10,BG$5:BG$10,将星节奏统计!NI161)</f>
        <v>0</v>
      </c>
      <c r="OB162" s="28">
        <f>求节点($AT$5:$AT$10,BH$5:BH$10,将星节奏统计!NJ161)</f>
        <v>0</v>
      </c>
      <c r="OC162" s="28">
        <f>求节点($AT$5:$AT$10,BI$5:BI$10,将星节奏统计!NK161)</f>
        <v>0</v>
      </c>
      <c r="OD162" s="28">
        <f>求节点($AT$5:$AT$10,BJ$5:BJ$10,将星节奏统计!NL161)</f>
        <v>0</v>
      </c>
      <c r="OE162" s="28">
        <f>求节点($AT$5:$AT$10,BK$5:BK$10,将星节奏统计!NM161)</f>
        <v>0</v>
      </c>
      <c r="OF162" s="28">
        <f>求节点($AT$5:$AT$10,BL$5:BL$10,将星节奏统计!NN161)</f>
        <v>0.9</v>
      </c>
      <c r="OG162" s="28">
        <f>求节点($AT$5:$AT$10,BM$5:BM$10,将星节奏统计!NO161)</f>
        <v>0.9</v>
      </c>
      <c r="OH162" s="28">
        <f>求节点($AT$5:$AT$10,BN$5:BN$10,将星节奏统计!NP161)</f>
        <v>0.6</v>
      </c>
      <c r="OI162" s="28">
        <f>求节点($AT$5:$AT$10,BO$5:BO$10,将星节奏统计!NQ161)</f>
        <v>0</v>
      </c>
      <c r="OJ162" s="28">
        <f>求节点($AT$5:$AT$10,BP$5:BP$10,将星节奏统计!NR161)</f>
        <v>0.9</v>
      </c>
      <c r="OK162" s="28">
        <f>求节点($AT$5:$AT$10,BQ$5:BQ$10,将星节奏统计!NS161)</f>
        <v>0.6</v>
      </c>
      <c r="OL162" s="28">
        <f>求节点($AT$5:$AT$10,BR$5:BR$10,将星节奏统计!NT161)</f>
        <v>0.9</v>
      </c>
      <c r="OM162" s="28">
        <f>求节点($AT$5:$AT$10,BS$5:BS$10,将星节奏统计!NU161)</f>
        <v>0</v>
      </c>
      <c r="ON162" s="28">
        <f>求节点($AT$5:$AT$10,BT$5:BT$10,将星节奏统计!NV161)</f>
        <v>0.6</v>
      </c>
      <c r="OO162" s="28">
        <f>求节点($AT$5:$AT$10,BU$5:BU$10,将星节奏统计!NW161)</f>
        <v>0.1</v>
      </c>
      <c r="OP162" s="28">
        <f>求节点($AT$5:$AT$10,BV$5:BV$10,将星节奏统计!NX161)</f>
        <v>0.6</v>
      </c>
      <c r="OQ162" s="28">
        <f>求节点($AT$5:$AT$10,BW$5:BW$10,将星节奏统计!NY161)</f>
        <v>0.5</v>
      </c>
      <c r="OR162" s="28">
        <f>求节点($AT$5:$AT$10,BX$5:BX$10,将星节奏统计!NZ161)</f>
        <v>0.33</v>
      </c>
      <c r="OS162" s="28">
        <f>求节点($AT$5:$AT$10,BY$5:BY$10,将星节奏统计!OA161)</f>
        <v>0.5</v>
      </c>
      <c r="OT162" s="28">
        <f>求节点($AT$5:$AT$10,BZ$5:BZ$10,将星节奏统计!OB161)</f>
        <v>0.33</v>
      </c>
      <c r="OU162" s="28">
        <f>求节点($AT$5:$AT$10,CA$5:CA$10,将星节奏统计!OC161)</f>
        <v>0.6</v>
      </c>
      <c r="OV162" s="28">
        <f>求节点($AT$5:$AT$10,CB$5:CB$10,将星节奏统计!OD161)</f>
        <v>0.6</v>
      </c>
      <c r="OW162" s="28">
        <f>求节点($AT$5:$AT$10,CC$5:CC$10,将星节奏统计!OE161)</f>
        <v>0.6</v>
      </c>
      <c r="OX162" s="28">
        <f>求节点($AT$5:$AT$10,CD$5:CD$10,将星节奏统计!OF161)</f>
        <v>0.6</v>
      </c>
      <c r="OY162" s="28">
        <f>求节点($AT$5:$AT$10,CE$5:CE$10,将星节奏统计!OG161)</f>
        <v>0.4</v>
      </c>
      <c r="OZ162" s="28">
        <f>求节点($AT$5:$AT$10,CF$5:CF$10,将星节奏统计!OH161)</f>
        <v>0.4</v>
      </c>
      <c r="PA162" s="28">
        <f>求节点($AT$5:$AT$10,CG$5:CG$10,将星节奏统计!OI161)</f>
        <v>0.4</v>
      </c>
      <c r="PB162" s="28">
        <f>求节点($AT$5:$AT$10,CH$5:CH$10,将星节奏统计!OJ161)</f>
        <v>0.4</v>
      </c>
      <c r="PC162" s="28">
        <f>求节点($AT$5:$AT$10,CI$5:CI$10,将星节奏统计!OK161)</f>
        <v>0.5</v>
      </c>
      <c r="PD162" s="28">
        <f>求节点($AT$5:$AT$10,CJ$5:CJ$10,将星节奏统计!OL161)</f>
        <v>0.33</v>
      </c>
      <c r="PE162" s="28">
        <f>求节点($AT$5:$AT$10,CK$5:CK$10,将星节奏统计!OM161)</f>
        <v>0</v>
      </c>
      <c r="PF162" s="28">
        <f>求节点($AT$5:$AT$10,CL$5:CL$10,将星节奏统计!ON161)</f>
        <v>0</v>
      </c>
      <c r="PG162" s="28">
        <f>求节点($AT$5:$AT$10,CM$5:CM$10,将星节奏统计!OO161)</f>
        <v>0</v>
      </c>
      <c r="PH162" s="28">
        <f>求节点($AT$5:$AT$10,CN$5:CN$10,将星节奏统计!OP161)</f>
        <v>0</v>
      </c>
      <c r="PI162" s="28">
        <f>求节点($AT$5:$AT$10,CO$5:CO$10,将星节奏统计!OQ161)</f>
        <v>0</v>
      </c>
      <c r="PJ162" s="28">
        <f>求节点($AT$5:$AT$10,CP$5:CP$10,将星节奏统计!OR161)</f>
        <v>0</v>
      </c>
      <c r="PK162" s="28">
        <f>求节点($AT$5:$AT$10,CQ$5:CQ$10,将星节奏统计!OS161)</f>
        <v>0</v>
      </c>
      <c r="PL162" s="28">
        <f>求节点($AT$5:$AT$10,CR$5:CR$10,将星节奏统计!OT161)</f>
        <v>0</v>
      </c>
      <c r="PM162" s="28">
        <f>求节点($AT$5:$AT$10,CS$5:CS$10,将星节奏统计!OU161)</f>
        <v>0</v>
      </c>
      <c r="PN162" s="28">
        <f>求节点($AT$17:$AT$22,AV$17:AV$22,将星节奏统计!OX161)</f>
        <v>0</v>
      </c>
      <c r="PO162" s="28">
        <f>求节点($AT$17:$AT$22,AW$17:AW$22,将星节奏统计!OY161)</f>
        <v>0</v>
      </c>
      <c r="PP162" s="28">
        <f>求节点($AT$17:$AT$22,AX$17:AX$22,将星节奏统计!OZ161)</f>
        <v>0</v>
      </c>
      <c r="PQ162" s="28">
        <f>求节点($AT$17:$AT$22,AY$17:AY$22,将星节奏统计!PA161)</f>
        <v>2.3098278734036415E-4</v>
      </c>
      <c r="PR162" s="28">
        <f>求节点($AT$17:$AT$22,AZ$17:AZ$22,将星节奏统计!PB161)</f>
        <v>3.4647418101054969E-4</v>
      </c>
      <c r="PS162" s="28">
        <f>求节点($AT$17:$AT$22,BA$17:BA$22,将星节奏统计!PC161)</f>
        <v>3.4647418101054969E-4</v>
      </c>
      <c r="PT162" s="28">
        <f>求节点($AT$17:$AT$22,BB$17:BB$22,将星节奏统计!PD161)</f>
        <v>5.2496088031901353E-4</v>
      </c>
      <c r="PU162" s="28">
        <f>求节点($AT$17:$AT$22,BC$17:BC$22,将星节奏统计!PE161)</f>
        <v>0</v>
      </c>
      <c r="PV162" s="28">
        <f>求节点($AT$17:$AT$22,BD$17:BD$22,将星节奏统计!PF161)</f>
        <v>3.4647418101054969E-4</v>
      </c>
      <c r="PW162" s="28">
        <f>求节点($AT$17:$AT$22,BE$17:BE$22,将星节奏统计!PG161)</f>
        <v>0</v>
      </c>
      <c r="PX162" s="28">
        <f>求节点($AT$17:$AT$22,BF$17:BF$22,将星节奏统计!PH161)</f>
        <v>0</v>
      </c>
      <c r="PY162" s="28">
        <f>求节点($AT$17:$AT$22,BG$17:BG$22,将星节奏统计!PI161)</f>
        <v>0</v>
      </c>
      <c r="PZ162" s="28">
        <f>求节点($AT$17:$AT$22,BH$17:BH$22,将星节奏统计!PJ161)</f>
        <v>0</v>
      </c>
      <c r="QA162" s="28">
        <f>求节点($AT$17:$AT$22,BI$17:BI$22,将星节奏统计!PK161)</f>
        <v>0</v>
      </c>
      <c r="QB162" s="28">
        <f>求节点($AT$17:$AT$22,BJ$17:BJ$22,将星节奏统计!PL161)</f>
        <v>0</v>
      </c>
      <c r="QC162" s="28">
        <f>求节点($AT$17:$AT$22,BK$17:BK$22,将星节奏统计!PM161)</f>
        <v>0</v>
      </c>
      <c r="QD162" s="28">
        <f>求节点($AT$17:$AT$22,BL$17:BL$22,将星节奏统计!PN161)</f>
        <v>0</v>
      </c>
      <c r="QE162" s="28">
        <f>求节点($AT$17:$AT$22,BM$17:BM$22,将星节奏统计!PO161)</f>
        <v>0</v>
      </c>
      <c r="QF162" s="28">
        <f>求节点($AT$17:$AT$22,BN$17:BN$22,将星节奏统计!PP161)</f>
        <v>0</v>
      </c>
      <c r="QG162" s="28">
        <f>求节点($AT$17:$AT$22,BO$17:BO$22,将星节奏统计!PQ161)</f>
        <v>0</v>
      </c>
      <c r="QJ162" s="3">
        <v>158</v>
      </c>
      <c r="QK162" s="28">
        <f t="shared" ca="1" si="89"/>
        <v>1.5</v>
      </c>
      <c r="QL162" s="28">
        <f t="shared" ca="1" si="89"/>
        <v>1.5</v>
      </c>
      <c r="QM162" s="28">
        <f t="shared" ca="1" si="89"/>
        <v>1.5</v>
      </c>
      <c r="QN162" s="28">
        <f t="shared" ca="1" si="89"/>
        <v>1.5</v>
      </c>
      <c r="QO162" s="28">
        <f t="shared" ca="1" si="89"/>
        <v>1.5</v>
      </c>
      <c r="QP162" s="28">
        <f t="shared" ca="1" si="90"/>
        <v>1.5</v>
      </c>
      <c r="QQ162" s="28">
        <f t="shared" ca="1" si="90"/>
        <v>1.5</v>
      </c>
      <c r="QR162" s="28">
        <f t="shared" ca="1" si="90"/>
        <v>1.5</v>
      </c>
      <c r="QS162" s="28">
        <f t="shared" ca="1" si="90"/>
        <v>1.5</v>
      </c>
      <c r="QT162" s="28">
        <f t="shared" ca="1" si="90"/>
        <v>1.5</v>
      </c>
      <c r="QU162" s="28">
        <f t="shared" ca="1" si="91"/>
        <v>0.1</v>
      </c>
      <c r="QV162" s="28">
        <f t="shared" ca="1" si="91"/>
        <v>0.1</v>
      </c>
      <c r="QW162" s="28">
        <f t="shared" ca="1" si="91"/>
        <v>0.1</v>
      </c>
      <c r="QX162" s="28">
        <f t="shared" ca="1" si="91"/>
        <v>0.1</v>
      </c>
      <c r="QY162" s="28">
        <f t="shared" ca="1" si="91"/>
        <v>0.1</v>
      </c>
      <c r="QZ162" s="28">
        <f t="shared" ca="1" si="92"/>
        <v>1</v>
      </c>
      <c r="RA162" s="28">
        <f t="shared" ca="1" si="92"/>
        <v>1</v>
      </c>
      <c r="RB162" s="28">
        <f t="shared" ca="1" si="92"/>
        <v>1</v>
      </c>
      <c r="RC162" s="28">
        <f t="shared" ca="1" si="92"/>
        <v>1</v>
      </c>
      <c r="RD162" s="28">
        <f t="shared" ca="1" si="92"/>
        <v>1</v>
      </c>
      <c r="RE162" s="28">
        <f t="shared" ca="1" si="93"/>
        <v>0.99</v>
      </c>
      <c r="RF162" s="28">
        <f t="shared" ca="1" si="93"/>
        <v>0.99</v>
      </c>
      <c r="RG162" s="28">
        <f t="shared" ca="1" si="93"/>
        <v>0.99</v>
      </c>
      <c r="RH162" s="28">
        <f t="shared" ca="1" si="93"/>
        <v>0.99</v>
      </c>
      <c r="RI162" s="28">
        <f t="shared" ca="1" si="93"/>
        <v>0.99</v>
      </c>
      <c r="RJ162" s="28">
        <f t="shared" ca="1" si="94"/>
        <v>3.3834017176604531E-4</v>
      </c>
      <c r="RK162" s="28">
        <f t="shared" ca="1" si="94"/>
        <v>0</v>
      </c>
      <c r="RL162" s="28">
        <f t="shared" ca="1" si="94"/>
        <v>3.3834017176604531E-4</v>
      </c>
      <c r="RM162" s="28">
        <f t="shared" ca="1" si="94"/>
        <v>0</v>
      </c>
      <c r="RN162" s="28">
        <f t="shared" ca="1" si="94"/>
        <v>3.6222300742011927E-4</v>
      </c>
      <c r="RO162" s="28">
        <f t="shared" ca="1" si="95"/>
        <v>3.2362972951534633E-4</v>
      </c>
      <c r="RP162" s="28">
        <f t="shared" ca="1" si="95"/>
        <v>0</v>
      </c>
      <c r="RQ162" s="28">
        <f t="shared" ca="1" si="95"/>
        <v>3.2362972951534633E-4</v>
      </c>
      <c r="RR162" s="28">
        <f t="shared" ca="1" si="95"/>
        <v>0</v>
      </c>
      <c r="RS162" s="28">
        <f t="shared" ca="1" si="95"/>
        <v>3.4647418101054969E-4</v>
      </c>
      <c r="RT162" s="28">
        <f t="shared" ca="1" si="96"/>
        <v>0.1</v>
      </c>
      <c r="RU162" s="28">
        <f t="shared" ca="1" si="96"/>
        <v>0.1</v>
      </c>
      <c r="RV162" s="28">
        <f t="shared" ca="1" si="96"/>
        <v>0.1</v>
      </c>
      <c r="RW162" s="28">
        <f t="shared" ca="1" si="96"/>
        <v>0.1</v>
      </c>
      <c r="RX162" s="28">
        <f t="shared" ca="1" si="96"/>
        <v>0.1</v>
      </c>
      <c r="RY162" s="28">
        <f t="shared" ca="1" si="97"/>
        <v>0.2</v>
      </c>
      <c r="RZ162" s="28">
        <f t="shared" ca="1" si="97"/>
        <v>0.2</v>
      </c>
      <c r="SA162" s="28">
        <f t="shared" ca="1" si="97"/>
        <v>0.2</v>
      </c>
      <c r="SB162" s="28">
        <f t="shared" ca="1" si="97"/>
        <v>0.2</v>
      </c>
      <c r="SC162" s="28">
        <f t="shared" ca="1" si="97"/>
        <v>0.2</v>
      </c>
    </row>
    <row r="163" spans="47:497" x14ac:dyDescent="0.2">
      <c r="AU163" s="28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U163" s="3">
        <v>159</v>
      </c>
      <c r="CV163" s="28">
        <f>求节点($AT$5:$AT$10,AV$5:AV$10,将星节奏统计!BJ162)</f>
        <v>0.1</v>
      </c>
      <c r="CW163" s="28">
        <f>求节点($AT$5:$AT$10,AW$5:AW$10,将星节奏统计!BK162)</f>
        <v>0.1</v>
      </c>
      <c r="CX163" s="28">
        <f>求节点($AT$5:$AT$10,AX$5:AX$10,将星节奏统计!BL162)</f>
        <v>0.1</v>
      </c>
      <c r="CY163" s="28">
        <f>求节点($AT$5:$AT$10,AY$5:AY$10,将星节奏统计!BM162)</f>
        <v>0</v>
      </c>
      <c r="CZ163" s="28">
        <f>求节点($AT$5:$AT$10,AZ$5:AZ$10,将星节奏统计!BN162)</f>
        <v>0</v>
      </c>
      <c r="DA163" s="28">
        <f>求节点($AT$5:$AT$10,BA$5:BA$10,将星节奏统计!BO162)</f>
        <v>0</v>
      </c>
      <c r="DB163" s="28">
        <f>求节点($AT$5:$AT$10,BB$5:BB$10,将星节奏统计!BP162)</f>
        <v>0</v>
      </c>
      <c r="DC163" s="28">
        <f>求节点($AT$5:$AT$10,BC$5:BC$10,将星节奏统计!BQ162)</f>
        <v>0</v>
      </c>
      <c r="DD163" s="28">
        <f>求节点($AT$5:$AT$10,BD$5:BD$10,将星节奏统计!BR162)</f>
        <v>0</v>
      </c>
      <c r="DE163" s="28">
        <f>求节点($AT$5:$AT$10,BE$5:BE$10,将星节奏统计!BS162)</f>
        <v>0</v>
      </c>
      <c r="DF163" s="28">
        <f>求节点($AT$5:$AT$10,BF$5:BF$10,将星节奏统计!BT162)</f>
        <v>0</v>
      </c>
      <c r="DG163" s="28">
        <f>求节点($AT$5:$AT$10,BG$5:BG$10,将星节奏统计!BU162)</f>
        <v>0</v>
      </c>
      <c r="DH163" s="28">
        <f>求节点($AT$5:$AT$10,BH$5:BH$10,将星节奏统计!BV162)</f>
        <v>0</v>
      </c>
      <c r="DI163" s="28">
        <f>求节点($AT$5:$AT$10,BI$5:BI$10,将星节奏统计!BW162)</f>
        <v>0</v>
      </c>
      <c r="DJ163" s="28">
        <f>求节点($AT$5:$AT$10,BJ$5:BJ$10,将星节奏统计!BX162)</f>
        <v>0</v>
      </c>
      <c r="DK163" s="28">
        <f>求节点($AT$5:$AT$10,BK$5:BK$10,将星节奏统计!BY162)</f>
        <v>0</v>
      </c>
      <c r="DL163" s="28">
        <f>求节点($AT$5:$AT$10,BL$5:BL$10,将星节奏统计!BZ162)</f>
        <v>0.9</v>
      </c>
      <c r="DM163" s="28">
        <f>求节点($AT$5:$AT$10,BM$5:BM$10,将星节奏统计!CA162)</f>
        <v>0.9</v>
      </c>
      <c r="DN163" s="28">
        <f>求节点($AT$5:$AT$10,BN$5:BN$10,将星节奏统计!CB162)</f>
        <v>0.6</v>
      </c>
      <c r="DO163" s="28">
        <f>求节点($AT$5:$AT$10,BO$5:BO$10,将星节奏统计!CC162)</f>
        <v>0</v>
      </c>
      <c r="DP163" s="28">
        <f>求节点($AT$5:$AT$10,BP$5:BP$10,将星节奏统计!CD162)</f>
        <v>0.9</v>
      </c>
      <c r="DQ163" s="28">
        <f>求节点($AT$5:$AT$10,BQ$5:BQ$10,将星节奏统计!CE162)</f>
        <v>0.6</v>
      </c>
      <c r="DR163" s="28">
        <f>求节点($AT$5:$AT$10,BR$5:BR$10,将星节奏统计!CF162)</f>
        <v>0.9</v>
      </c>
      <c r="DS163" s="28">
        <f>求节点($AT$5:$AT$10,BS$5:BS$10,将星节奏统计!CG162)</f>
        <v>0</v>
      </c>
      <c r="DT163" s="28">
        <f>求节点($AT$5:$AT$10,BT$5:BT$10,将星节奏统计!CH162)</f>
        <v>0.6</v>
      </c>
      <c r="DU163" s="28">
        <f>求节点($AT$5:$AT$10,BU$5:BU$10,将星节奏统计!CI162)</f>
        <v>0.1</v>
      </c>
      <c r="DV163" s="28">
        <f>求节点($AT$5:$AT$10,BV$5:BV$10,将星节奏统计!CJ162)</f>
        <v>0.6</v>
      </c>
      <c r="DW163" s="28">
        <f>求节点($AT$5:$AT$10,BW$5:BW$10,将星节奏统计!CK162)</f>
        <v>0.5</v>
      </c>
      <c r="DX163" s="28">
        <f>求节点($AT$5:$AT$10,BX$5:BX$10,将星节奏统计!CL162)</f>
        <v>0.33</v>
      </c>
      <c r="DY163" s="28">
        <f>求节点($AT$5:$AT$10,BY$5:BY$10,将星节奏统计!CM162)</f>
        <v>0.5</v>
      </c>
      <c r="DZ163" s="28">
        <f>求节点($AT$5:$AT$10,BZ$5:BZ$10,将星节奏统计!CN162)</f>
        <v>0.33</v>
      </c>
      <c r="EA163" s="28">
        <f>求节点($AT$5:$AT$10,CA$5:CA$10,将星节奏统计!CO162)</f>
        <v>0.6</v>
      </c>
      <c r="EB163" s="28">
        <f>求节点($AT$5:$AT$10,CB$5:CB$10,将星节奏统计!CP162)</f>
        <v>0.6</v>
      </c>
      <c r="EC163" s="28">
        <f>求节点($AT$5:$AT$10,CC$5:CC$10,将星节奏统计!CQ162)</f>
        <v>0.6</v>
      </c>
      <c r="ED163" s="28">
        <f>求节点($AT$5:$AT$10,CD$5:CD$10,将星节奏统计!CR162)</f>
        <v>0.6</v>
      </c>
      <c r="EE163" s="28">
        <f>求节点($AT$5:$AT$10,CE$5:CE$10,将星节奏统计!CS162)</f>
        <v>0.4</v>
      </c>
      <c r="EF163" s="28">
        <f>求节点($AT$5:$AT$10,CF$5:CF$10,将星节奏统计!CT162)</f>
        <v>0.4</v>
      </c>
      <c r="EG163" s="28">
        <f>求节点($AT$5:$AT$10,CG$5:CG$10,将星节奏统计!CU162)</f>
        <v>0.4</v>
      </c>
      <c r="EH163" s="28">
        <f>求节点($AT$5:$AT$10,CH$5:CH$10,将星节奏统计!CV162)</f>
        <v>0.4</v>
      </c>
      <c r="EI163" s="28">
        <f>求节点($AT$5:$AT$10,CI$5:CI$10,将星节奏统计!CW162)</f>
        <v>0.5</v>
      </c>
      <c r="EJ163" s="28">
        <f>求节点($AT$5:$AT$10,CJ$5:CJ$10,将星节奏统计!CX162)</f>
        <v>0.33</v>
      </c>
      <c r="EK163" s="28">
        <f>求节点($AT$5:$AT$10,CK$5:CK$10,将星节奏统计!CY162)</f>
        <v>0</v>
      </c>
      <c r="EL163" s="28">
        <f>求节点($AT$5:$AT$10,CL$5:CL$10,将星节奏统计!CZ162)</f>
        <v>0</v>
      </c>
      <c r="EM163" s="28">
        <f>求节点($AT$5:$AT$10,CM$5:CM$10,将星节奏统计!DA162)</f>
        <v>0</v>
      </c>
      <c r="EN163" s="28">
        <f>求节点($AT$5:$AT$10,CN$5:CN$10,将星节奏统计!DB162)</f>
        <v>0</v>
      </c>
      <c r="EO163" s="28">
        <f>求节点($AT$5:$AT$10,CO$5:CO$10,将星节奏统计!DC162)</f>
        <v>0</v>
      </c>
      <c r="EP163" s="28">
        <f>求节点($AT$5:$AT$10,CP$5:CP$10,将星节奏统计!DD162)</f>
        <v>0</v>
      </c>
      <c r="EQ163" s="28">
        <f>求节点($AT$5:$AT$10,CQ$5:CQ$10,将星节奏统计!DE162)</f>
        <v>0</v>
      </c>
      <c r="ER163" s="28">
        <f>求节点($AT$5:$AT$10,CR$5:CR$10,将星节奏统计!DF162)</f>
        <v>0</v>
      </c>
      <c r="ES163" s="28">
        <f>求节点($AT$5:$AT$10,CS$5:CS$10,将星节奏统计!DG162)</f>
        <v>0</v>
      </c>
      <c r="ET163" s="28">
        <f>求节点($AT$17:$AT$22,AV$17:AV$22,将星节奏统计!DJ162)</f>
        <v>0</v>
      </c>
      <c r="EU163" s="28">
        <f>求节点($AT$17:$AT$22,AW$17:AW$22,将星节奏统计!DK162)</f>
        <v>0</v>
      </c>
      <c r="EV163" s="28">
        <f>求节点($AT$17:$AT$22,AX$17:AX$22,将星节奏统计!DL162)</f>
        <v>0</v>
      </c>
      <c r="EW163" s="28">
        <f>求节点($AT$17:$AT$22,AY$17:AY$22,将星节奏统计!DM162)</f>
        <v>2.1575315301023551E-4</v>
      </c>
      <c r="EX163" s="28">
        <f>求节点($AT$17:$AT$22,AZ$17:AZ$22,将星节奏统计!DN162)</f>
        <v>3.2362972951534633E-4</v>
      </c>
      <c r="EY163" s="28">
        <f>求节点($AT$17:$AT$22,BA$17:BA$22,将星节奏统计!DO162)</f>
        <v>3.2362972951534633E-4</v>
      </c>
      <c r="EZ163" s="28">
        <f>求节点($AT$17:$AT$22,BB$17:BB$22,将星节奏统计!DP162)</f>
        <v>4.9034807502325306E-4</v>
      </c>
      <c r="FA163" s="28">
        <f>求节点($AT$17:$AT$22,BC$17:BC$22,将星节奏统计!DQ162)</f>
        <v>0</v>
      </c>
      <c r="FB163" s="28">
        <f>求节点($AT$17:$AT$22,BD$17:BD$22,将星节奏统计!DR162)</f>
        <v>3.2362972951534633E-4</v>
      </c>
      <c r="FC163" s="28">
        <f>求节点($AT$17:$AT$22,BE$17:BE$22,将星节奏统计!DS162)</f>
        <v>0</v>
      </c>
      <c r="FD163" s="28">
        <f>求节点($AT$17:$AT$22,BF$17:BF$22,将星节奏统计!DT162)</f>
        <v>0</v>
      </c>
      <c r="FE163" s="28">
        <f>求节点($AT$17:$AT$22,BG$17:BG$22,将星节奏统计!DU162)</f>
        <v>0</v>
      </c>
      <c r="FF163" s="28">
        <f>求节点($AT$17:$AT$22,BH$17:BH$22,将星节奏统计!DV162)</f>
        <v>0</v>
      </c>
      <c r="FG163" s="28">
        <f>求节点($AT$17:$AT$22,BI$17:BI$22,将星节奏统计!DW162)</f>
        <v>0</v>
      </c>
      <c r="FH163" s="28">
        <f>求节点($AT$17:$AT$22,BJ$17:BJ$22,将星节奏统计!DX162)</f>
        <v>0</v>
      </c>
      <c r="FI163" s="28">
        <f>求节点($AT$17:$AT$22,BK$17:BK$22,将星节奏统计!DY162)</f>
        <v>0</v>
      </c>
      <c r="FJ163" s="28">
        <f>求节点($AT$17:$AT$22,BL$17:BL$22,将星节奏统计!DZ162)</f>
        <v>0</v>
      </c>
      <c r="FK163" s="28">
        <f>求节点($AT$17:$AT$22,BM$17:BM$22,将星节奏统计!EA162)</f>
        <v>0</v>
      </c>
      <c r="FL163" s="28">
        <f>求节点($AT$17:$AT$22,BN$17:BN$22,将星节奏统计!EB162)</f>
        <v>0</v>
      </c>
      <c r="FM163" s="28">
        <f>求节点($AT$17:$AT$22,BO$17:BO$22,将星节奏统计!EC162)</f>
        <v>0</v>
      </c>
      <c r="FN163" s="28">
        <f>求节点($AT$5:$AT$10,AV$5:AV$10,将星节奏统计!EG162)</f>
        <v>0.1</v>
      </c>
      <c r="FO163" s="28">
        <f>求节点($AT$5:$AT$10,AW$5:AW$10,将星节奏统计!EH162)</f>
        <v>0.1</v>
      </c>
      <c r="FP163" s="28">
        <f>求节点($AT$5:$AT$10,AX$5:AX$10,将星节奏统计!EI162)</f>
        <v>0.1</v>
      </c>
      <c r="FQ163" s="28">
        <f>求节点($AT$5:$AT$10,AY$5:AY$10,将星节奏统计!EJ162)</f>
        <v>0</v>
      </c>
      <c r="FR163" s="28">
        <f>求节点($AT$5:$AT$10,AZ$5:AZ$10,将星节奏统计!EK162)</f>
        <v>0</v>
      </c>
      <c r="FS163" s="28">
        <f>求节点($AT$5:$AT$10,BA$5:BA$10,将星节奏统计!EL162)</f>
        <v>0</v>
      </c>
      <c r="FT163" s="28">
        <f>求节点($AT$5:$AT$10,BB$5:BB$10,将星节奏统计!EM162)</f>
        <v>0</v>
      </c>
      <c r="FU163" s="28">
        <f>求节点($AT$5:$AT$10,BC$5:BC$10,将星节奏统计!EN162)</f>
        <v>0</v>
      </c>
      <c r="FV163" s="28">
        <f>求节点($AT$5:$AT$10,BD$5:BD$10,将星节奏统计!EO162)</f>
        <v>0</v>
      </c>
      <c r="FW163" s="28">
        <f>求节点($AT$5:$AT$10,BE$5:BE$10,将星节奏统计!EP162)</f>
        <v>0</v>
      </c>
      <c r="FX163" s="28">
        <f>求节点($AT$5:$AT$10,BF$5:BF$10,将星节奏统计!EQ162)</f>
        <v>0</v>
      </c>
      <c r="FY163" s="28">
        <f>求节点($AT$5:$AT$10,BG$5:BG$10,将星节奏统计!ER162)</f>
        <v>0</v>
      </c>
      <c r="FZ163" s="28">
        <f>求节点($AT$5:$AT$10,BH$5:BH$10,将星节奏统计!ES162)</f>
        <v>0</v>
      </c>
      <c r="GA163" s="28">
        <f>求节点($AT$5:$AT$10,BI$5:BI$10,将星节奏统计!ET162)</f>
        <v>0</v>
      </c>
      <c r="GB163" s="28">
        <f>求节点($AT$5:$AT$10,BJ$5:BJ$10,将星节奏统计!EU162)</f>
        <v>0</v>
      </c>
      <c r="GC163" s="28">
        <f>求节点($AT$5:$AT$10,BK$5:BK$10,将星节奏统计!EV162)</f>
        <v>0</v>
      </c>
      <c r="GD163" s="28">
        <f>求节点($AT$5:$AT$10,BL$5:BL$10,将星节奏统计!EW162)</f>
        <v>0.9</v>
      </c>
      <c r="GE163" s="28">
        <f>求节点($AT$5:$AT$10,BM$5:BM$10,将星节奏统计!EX162)</f>
        <v>0.9</v>
      </c>
      <c r="GF163" s="28">
        <f>求节点($AT$5:$AT$10,BN$5:BN$10,将星节奏统计!EY162)</f>
        <v>0.6</v>
      </c>
      <c r="GG163" s="28">
        <f>求节点($AT$5:$AT$10,BO$5:BO$10,将星节奏统计!EZ162)</f>
        <v>0</v>
      </c>
      <c r="GH163" s="28">
        <f>求节点($AT$5:$AT$10,BP$5:BP$10,将星节奏统计!FA162)</f>
        <v>0.9</v>
      </c>
      <c r="GI163" s="28">
        <f>求节点($AT$5:$AT$10,BQ$5:BQ$10,将星节奏统计!FB162)</f>
        <v>0.6</v>
      </c>
      <c r="GJ163" s="28">
        <f>求节点($AT$5:$AT$10,BR$5:BR$10,将星节奏统计!FC162)</f>
        <v>0.9</v>
      </c>
      <c r="GK163" s="28">
        <f>求节点($AT$5:$AT$10,BS$5:BS$10,将星节奏统计!FD162)</f>
        <v>0</v>
      </c>
      <c r="GL163" s="28">
        <f>求节点($AT$5:$AT$10,BT$5:BT$10,将星节奏统计!FE162)</f>
        <v>0.6</v>
      </c>
      <c r="GM163" s="28">
        <f>求节点($AT$5:$AT$10,BU$5:BU$10,将星节奏统计!FF162)</f>
        <v>0.1</v>
      </c>
      <c r="GN163" s="28">
        <f>求节点($AT$5:$AT$10,BV$5:BV$10,将星节奏统计!FG162)</f>
        <v>0.6</v>
      </c>
      <c r="GO163" s="28">
        <f>求节点($AT$5:$AT$10,BW$5:BW$10,将星节奏统计!FH162)</f>
        <v>0.5</v>
      </c>
      <c r="GP163" s="28">
        <f>求节点($AT$5:$AT$10,BX$5:BX$10,将星节奏统计!FI162)</f>
        <v>0.33</v>
      </c>
      <c r="GQ163" s="28">
        <f>求节点($AT$5:$AT$10,BY$5:BY$10,将星节奏统计!FJ162)</f>
        <v>0.5</v>
      </c>
      <c r="GR163" s="28">
        <f>求节点($AT$5:$AT$10,BZ$5:BZ$10,将星节奏统计!FK162)</f>
        <v>0.33</v>
      </c>
      <c r="GS163" s="28">
        <f>求节点($AT$5:$AT$10,CA$5:CA$10,将星节奏统计!FL162)</f>
        <v>0.6</v>
      </c>
      <c r="GT163" s="28">
        <f>求节点($AT$5:$AT$10,CB$5:CB$10,将星节奏统计!FM162)</f>
        <v>0.6</v>
      </c>
      <c r="GU163" s="28">
        <f>求节点($AT$5:$AT$10,CC$5:CC$10,将星节奏统计!FN162)</f>
        <v>0.6</v>
      </c>
      <c r="GV163" s="28">
        <f>求节点($AT$5:$AT$10,CD$5:CD$10,将星节奏统计!FO162)</f>
        <v>0.6</v>
      </c>
      <c r="GW163" s="28">
        <f>求节点($AT$5:$AT$10,CE$5:CE$10,将星节奏统计!FP162)</f>
        <v>0.4</v>
      </c>
      <c r="GX163" s="28">
        <f>求节点($AT$5:$AT$10,CF$5:CF$10,将星节奏统计!FQ162)</f>
        <v>0.4</v>
      </c>
      <c r="GY163" s="28">
        <f>求节点($AT$5:$AT$10,CG$5:CG$10,将星节奏统计!FR162)</f>
        <v>0.4</v>
      </c>
      <c r="GZ163" s="28">
        <f>求节点($AT$5:$AT$10,CH$5:CH$10,将星节奏统计!FS162)</f>
        <v>0.4</v>
      </c>
      <c r="HA163" s="28">
        <f>求节点($AT$5:$AT$10,CI$5:CI$10,将星节奏统计!FT162)</f>
        <v>0.5</v>
      </c>
      <c r="HB163" s="28">
        <f>求节点($AT$5:$AT$10,CJ$5:CJ$10,将星节奏统计!FU162)</f>
        <v>0.33</v>
      </c>
      <c r="HC163" s="28">
        <f>求节点($AT$5:$AT$10,CK$5:CK$10,将星节奏统计!FV162)</f>
        <v>0</v>
      </c>
      <c r="HD163" s="28">
        <f>求节点($AT$5:$AT$10,CL$5:CL$10,将星节奏统计!FW162)</f>
        <v>0</v>
      </c>
      <c r="HE163" s="28">
        <f>求节点($AT$5:$AT$10,CM$5:CM$10,将星节奏统计!FX162)</f>
        <v>0</v>
      </c>
      <c r="HF163" s="28">
        <f>求节点($AT$5:$AT$10,CN$5:CN$10,将星节奏统计!FY162)</f>
        <v>0</v>
      </c>
      <c r="HG163" s="28">
        <f>求节点($AT$5:$AT$10,CO$5:CO$10,将星节奏统计!FZ162)</f>
        <v>0</v>
      </c>
      <c r="HH163" s="28">
        <f>求节点($AT$5:$AT$10,CP$5:CP$10,将星节奏统计!GA162)</f>
        <v>0</v>
      </c>
      <c r="HI163" s="28">
        <f>求节点($AT$5:$AT$10,CQ$5:CQ$10,将星节奏统计!GB162)</f>
        <v>0</v>
      </c>
      <c r="HJ163" s="28">
        <f>求节点($AT$5:$AT$10,CR$5:CR$10,将星节奏统计!GC162)</f>
        <v>0</v>
      </c>
      <c r="HK163" s="28">
        <f>求节点($AT$5:$AT$10,CS$5:CS$10,将星节奏统计!GD162)</f>
        <v>0</v>
      </c>
      <c r="HL163" s="28">
        <f>求节点($AT$17:$AT$22,AV$17:AV$22,将星节奏统计!GG162)</f>
        <v>0</v>
      </c>
      <c r="HM163" s="28">
        <f>求节点($AT$17:$AT$22,AW$17:AW$22,将星节奏统计!GH162)</f>
        <v>0</v>
      </c>
      <c r="HN163" s="28">
        <f>求节点($AT$17:$AT$22,AX$17:AX$22,将星节奏统计!GI162)</f>
        <v>0</v>
      </c>
      <c r="HO163" s="28">
        <f>求节点($AT$17:$AT$22,AY$17:AY$22,将星节奏统计!GJ162)</f>
        <v>0</v>
      </c>
      <c r="HP163" s="28">
        <f>求节点($AT$17:$AT$22,AZ$17:AZ$22,将星节奏统计!GK162)</f>
        <v>0</v>
      </c>
      <c r="HQ163" s="28">
        <f>求节点($AT$17:$AT$22,BA$17:BA$22,将星节奏统计!GL162)</f>
        <v>0</v>
      </c>
      <c r="HR163" s="28">
        <f>求节点($AT$17:$AT$22,BB$17:BB$22,将星节奏统计!GM162)</f>
        <v>0</v>
      </c>
      <c r="HS163" s="28">
        <f>求节点($AT$17:$AT$22,BC$17:BC$22,将星节奏统计!GN162)</f>
        <v>0</v>
      </c>
      <c r="HT163" s="28">
        <f>求节点($AT$17:$AT$22,BD$17:BD$22,将星节奏统计!GO162)</f>
        <v>0</v>
      </c>
      <c r="HU163" s="28">
        <f>求节点($AT$17:$AT$22,BE$17:BE$22,将星节奏统计!GP162)</f>
        <v>0</v>
      </c>
      <c r="HV163" s="28">
        <f>求节点($AT$17:$AT$22,BF$17:BF$22,将星节奏统计!GQ162)</f>
        <v>0</v>
      </c>
      <c r="HW163" s="28">
        <f>求节点($AT$17:$AT$22,BG$17:BG$22,将星节奏统计!GR162)</f>
        <v>0</v>
      </c>
      <c r="HX163" s="28">
        <f>求节点($AT$17:$AT$22,BH$17:BH$22,将星节奏统计!GS162)</f>
        <v>0</v>
      </c>
      <c r="HY163" s="28">
        <f>求节点($AT$17:$AT$22,BI$17:BI$22,将星节奏统计!GT162)</f>
        <v>0</v>
      </c>
      <c r="HZ163" s="28">
        <f>求节点($AT$17:$AT$22,BJ$17:BJ$22,将星节奏统计!GU162)</f>
        <v>0</v>
      </c>
      <c r="IA163" s="28">
        <f>求节点($AT$17:$AT$22,BK$17:BK$22,将星节奏统计!GV162)</f>
        <v>0</v>
      </c>
      <c r="IB163" s="28">
        <f>求节点($AT$17:$AT$22,BL$17:BL$22,将星节奏统计!GW162)</f>
        <v>0</v>
      </c>
      <c r="IC163" s="28">
        <f>求节点($AT$17:$AT$22,BM$17:BM$22,将星节奏统计!GX162)</f>
        <v>0</v>
      </c>
      <c r="ID163" s="28">
        <f>求节点($AT$17:$AT$22,BN$17:BN$22,将星节奏统计!GY162)</f>
        <v>0</v>
      </c>
      <c r="IE163" s="28">
        <f>求节点($AT$17:$AT$22,BO$17:BO$22,将星节奏统计!GZ162)</f>
        <v>0</v>
      </c>
      <c r="IF163" s="28">
        <f>求节点($AT$5:$AT$10,AV$5:AV$10,将星节奏统计!HD162)</f>
        <v>0.1</v>
      </c>
      <c r="IG163" s="28">
        <f>求节点($AT$5:$AT$10,AW$5:AW$10,将星节奏统计!HE162)</f>
        <v>0.1</v>
      </c>
      <c r="IH163" s="28">
        <f>求节点($AT$5:$AT$10,AX$5:AX$10,将星节奏统计!HF162)</f>
        <v>0.1</v>
      </c>
      <c r="II163" s="28">
        <f>求节点($AT$5:$AT$10,AY$5:AY$10,将星节奏统计!HG162)</f>
        <v>0</v>
      </c>
      <c r="IJ163" s="28">
        <f>求节点($AT$5:$AT$10,AZ$5:AZ$10,将星节奏统计!HH162)</f>
        <v>0</v>
      </c>
      <c r="IK163" s="28">
        <f>求节点($AT$5:$AT$10,BA$5:BA$10,将星节奏统计!HI162)</f>
        <v>0</v>
      </c>
      <c r="IL163" s="28">
        <f>求节点($AT$5:$AT$10,BB$5:BB$10,将星节奏统计!HJ162)</f>
        <v>0</v>
      </c>
      <c r="IM163" s="28">
        <f>求节点($AT$5:$AT$10,BC$5:BC$10,将星节奏统计!HK162)</f>
        <v>0</v>
      </c>
      <c r="IN163" s="28">
        <f>求节点($AT$5:$AT$10,BD$5:BD$10,将星节奏统计!HL162)</f>
        <v>0</v>
      </c>
      <c r="IO163" s="28">
        <f>求节点($AT$5:$AT$10,BE$5:BE$10,将星节奏统计!HM162)</f>
        <v>0</v>
      </c>
      <c r="IP163" s="28">
        <f>求节点($AT$5:$AT$10,BF$5:BF$10,将星节奏统计!HN162)</f>
        <v>0</v>
      </c>
      <c r="IQ163" s="28">
        <f>求节点($AT$5:$AT$10,BG$5:BG$10,将星节奏统计!HO162)</f>
        <v>0</v>
      </c>
      <c r="IR163" s="28">
        <f>求节点($AT$5:$AT$10,BH$5:BH$10,将星节奏统计!HP162)</f>
        <v>0</v>
      </c>
      <c r="IS163" s="28">
        <f>求节点($AT$5:$AT$10,BI$5:BI$10,将星节奏统计!HQ162)</f>
        <v>0</v>
      </c>
      <c r="IT163" s="28">
        <f>求节点($AT$5:$AT$10,BJ$5:BJ$10,将星节奏统计!HR162)</f>
        <v>0</v>
      </c>
      <c r="IU163" s="28">
        <f>求节点($AT$5:$AT$10,BK$5:BK$10,将星节奏统计!HS162)</f>
        <v>0</v>
      </c>
      <c r="IV163" s="28">
        <f>求节点($AT$5:$AT$10,BL$5:BL$10,将星节奏统计!HT162)</f>
        <v>0.9</v>
      </c>
      <c r="IW163" s="28">
        <f>求节点($AT$5:$AT$10,BM$5:BM$10,将星节奏统计!HU162)</f>
        <v>0.9</v>
      </c>
      <c r="IX163" s="28">
        <f>求节点($AT$5:$AT$10,BN$5:BN$10,将星节奏统计!HV162)</f>
        <v>0.6</v>
      </c>
      <c r="IY163" s="28">
        <f>求节点($AT$5:$AT$10,BO$5:BO$10,将星节奏统计!HW162)</f>
        <v>0</v>
      </c>
      <c r="IZ163" s="28">
        <f>求节点($AT$5:$AT$10,BP$5:BP$10,将星节奏统计!HX162)</f>
        <v>0.9</v>
      </c>
      <c r="JA163" s="28">
        <f>求节点($AT$5:$AT$10,BQ$5:BQ$10,将星节奏统计!HY162)</f>
        <v>0.6</v>
      </c>
      <c r="JB163" s="28">
        <f>求节点($AT$5:$AT$10,BR$5:BR$10,将星节奏统计!HZ162)</f>
        <v>0.9</v>
      </c>
      <c r="JC163" s="28">
        <f>求节点($AT$5:$AT$10,BS$5:BS$10,将星节奏统计!IA162)</f>
        <v>0</v>
      </c>
      <c r="JD163" s="28">
        <f>求节点($AT$5:$AT$10,BT$5:BT$10,将星节奏统计!IB162)</f>
        <v>0.6</v>
      </c>
      <c r="JE163" s="28">
        <f>求节点($AT$5:$AT$10,BU$5:BU$10,将星节奏统计!IC162)</f>
        <v>0.1</v>
      </c>
      <c r="JF163" s="28">
        <f>求节点($AT$5:$AT$10,BV$5:BV$10,将星节奏统计!ID162)</f>
        <v>0.6</v>
      </c>
      <c r="JG163" s="28">
        <f>求节点($AT$5:$AT$10,BW$5:BW$10,将星节奏统计!IE162)</f>
        <v>0.5</v>
      </c>
      <c r="JH163" s="28">
        <f>求节点($AT$5:$AT$10,BX$5:BX$10,将星节奏统计!IF162)</f>
        <v>0.33</v>
      </c>
      <c r="JI163" s="28">
        <f>求节点($AT$5:$AT$10,BY$5:BY$10,将星节奏统计!IG162)</f>
        <v>0.5</v>
      </c>
      <c r="JJ163" s="28">
        <f>求节点($AT$5:$AT$10,BZ$5:BZ$10,将星节奏统计!IH162)</f>
        <v>0.33</v>
      </c>
      <c r="JK163" s="28">
        <f>求节点($AT$5:$AT$10,CA$5:CA$10,将星节奏统计!II162)</f>
        <v>0.6</v>
      </c>
      <c r="JL163" s="28">
        <f>求节点($AT$5:$AT$10,CB$5:CB$10,将星节奏统计!IJ162)</f>
        <v>0.6</v>
      </c>
      <c r="JM163" s="28">
        <f>求节点($AT$5:$AT$10,CC$5:CC$10,将星节奏统计!IK162)</f>
        <v>0.6</v>
      </c>
      <c r="JN163" s="28">
        <f>求节点($AT$5:$AT$10,CD$5:CD$10,将星节奏统计!IL162)</f>
        <v>0.6</v>
      </c>
      <c r="JO163" s="28">
        <f>求节点($AT$5:$AT$10,CE$5:CE$10,将星节奏统计!IM162)</f>
        <v>0.4</v>
      </c>
      <c r="JP163" s="28">
        <f>求节点($AT$5:$AT$10,CF$5:CF$10,将星节奏统计!IN162)</f>
        <v>0.4</v>
      </c>
      <c r="JQ163" s="28">
        <f>求节点($AT$5:$AT$10,CG$5:CG$10,将星节奏统计!IO162)</f>
        <v>0.4</v>
      </c>
      <c r="JR163" s="28">
        <f>求节点($AT$5:$AT$10,CH$5:CH$10,将星节奏统计!IP162)</f>
        <v>0.4</v>
      </c>
      <c r="JS163" s="28">
        <f>求节点($AT$5:$AT$10,CI$5:CI$10,将星节奏统计!IQ162)</f>
        <v>0.5</v>
      </c>
      <c r="JT163" s="28">
        <f>求节点($AT$5:$AT$10,CJ$5:CJ$10,将星节奏统计!IR162)</f>
        <v>0.33</v>
      </c>
      <c r="JU163" s="28">
        <f>求节点($AT$5:$AT$10,CK$5:CK$10,将星节奏统计!IS162)</f>
        <v>0</v>
      </c>
      <c r="JV163" s="28">
        <f>求节点($AT$5:$AT$10,CL$5:CL$10,将星节奏统计!IT162)</f>
        <v>0</v>
      </c>
      <c r="JW163" s="28">
        <f>求节点($AT$5:$AT$10,CM$5:CM$10,将星节奏统计!IU162)</f>
        <v>0</v>
      </c>
      <c r="JX163" s="28">
        <f>求节点($AT$5:$AT$10,CN$5:CN$10,将星节奏统计!IV162)</f>
        <v>0</v>
      </c>
      <c r="JY163" s="28">
        <f>求节点($AT$5:$AT$10,CO$5:CO$10,将星节奏统计!IW162)</f>
        <v>0</v>
      </c>
      <c r="JZ163" s="28">
        <f>求节点($AT$5:$AT$10,CP$5:CP$10,将星节奏统计!IX162)</f>
        <v>0</v>
      </c>
      <c r="KA163" s="28">
        <f>求节点($AT$5:$AT$10,CQ$5:CQ$10,将星节奏统计!IY162)</f>
        <v>0</v>
      </c>
      <c r="KB163" s="28">
        <f>求节点($AT$5:$AT$10,CR$5:CR$10,将星节奏统计!IZ162)</f>
        <v>0</v>
      </c>
      <c r="KC163" s="28">
        <f>求节点($AT$5:$AT$10,CS$5:CS$10,将星节奏统计!JA162)</f>
        <v>0</v>
      </c>
      <c r="KD163" s="28">
        <f>求节点($AT$17:$AT$22,AV$17:AV$22,将星节奏统计!JD162)</f>
        <v>0</v>
      </c>
      <c r="KE163" s="28">
        <f>求节点($AT$17:$AT$22,AW$17:AW$22,将星节奏统计!JE162)</f>
        <v>0</v>
      </c>
      <c r="KF163" s="28">
        <f>求节点($AT$17:$AT$22,AX$17:AX$22,将星节奏统计!JF162)</f>
        <v>0</v>
      </c>
      <c r="KG163" s="28">
        <f>求节点($AT$17:$AT$22,AY$17:AY$22,将星节奏统计!JG162)</f>
        <v>2.1575315301023551E-4</v>
      </c>
      <c r="KH163" s="28">
        <f>求节点($AT$17:$AT$22,AZ$17:AZ$22,将星节奏统计!JH162)</f>
        <v>3.2362972951534633E-4</v>
      </c>
      <c r="KI163" s="28">
        <f>求节点($AT$17:$AT$22,BA$17:BA$22,将星节奏统计!JI162)</f>
        <v>3.2362972951534633E-4</v>
      </c>
      <c r="KJ163" s="28">
        <f>求节点($AT$17:$AT$22,BB$17:BB$22,将星节奏统计!JJ162)</f>
        <v>4.9034807502325306E-4</v>
      </c>
      <c r="KK163" s="28">
        <f>求节点($AT$17:$AT$22,BC$17:BC$22,将星节奏统计!JK162)</f>
        <v>0</v>
      </c>
      <c r="KL163" s="28">
        <f>求节点($AT$17:$AT$22,BD$17:BD$22,将星节奏统计!JL162)</f>
        <v>3.2362972951534633E-4</v>
      </c>
      <c r="KM163" s="28">
        <f>求节点($AT$17:$AT$22,BE$17:BE$22,将星节奏统计!JM162)</f>
        <v>0</v>
      </c>
      <c r="KN163" s="28">
        <f>求节点($AT$17:$AT$22,BF$17:BF$22,将星节奏统计!JN162)</f>
        <v>0</v>
      </c>
      <c r="KO163" s="28">
        <f>求节点($AT$17:$AT$22,BG$17:BG$22,将星节奏统计!JO162)</f>
        <v>0</v>
      </c>
      <c r="KP163" s="28">
        <f>求节点($AT$17:$AT$22,BH$17:BH$22,将星节奏统计!JP162)</f>
        <v>0</v>
      </c>
      <c r="KQ163" s="28">
        <f>求节点($AT$17:$AT$22,BI$17:BI$22,将星节奏统计!JQ162)</f>
        <v>0</v>
      </c>
      <c r="KR163" s="28">
        <f>求节点($AT$17:$AT$22,BJ$17:BJ$22,将星节奏统计!JR162)</f>
        <v>0</v>
      </c>
      <c r="KS163" s="28">
        <f>求节点($AT$17:$AT$22,BK$17:BK$22,将星节奏统计!JS162)</f>
        <v>0</v>
      </c>
      <c r="KT163" s="28">
        <f>求节点($AT$17:$AT$22,BL$17:BL$22,将星节奏统计!JT162)</f>
        <v>0</v>
      </c>
      <c r="KU163" s="28">
        <f>求节点($AT$17:$AT$22,BM$17:BM$22,将星节奏统计!JU162)</f>
        <v>0</v>
      </c>
      <c r="KV163" s="28">
        <f>求节点($AT$17:$AT$22,BN$17:BN$22,将星节奏统计!JV162)</f>
        <v>0</v>
      </c>
      <c r="KW163" s="28">
        <f>求节点($AT$17:$AT$22,BO$17:BO$22,将星节奏统计!JW162)</f>
        <v>0</v>
      </c>
      <c r="KX163" s="28">
        <f>求节点($AT$5:$AT$10,AV$5:AV$10,将星节奏统计!KA162)</f>
        <v>0.1</v>
      </c>
      <c r="KY163" s="28">
        <f>求节点($AT$5:$AT$10,AW$5:AW$10,将星节奏统计!KB162)</f>
        <v>0.1</v>
      </c>
      <c r="KZ163" s="28">
        <f>求节点($AT$5:$AT$10,AX$5:AX$10,将星节奏统计!KC162)</f>
        <v>0.1</v>
      </c>
      <c r="LA163" s="28">
        <f>求节点($AT$5:$AT$10,AY$5:AY$10,将星节奏统计!KD162)</f>
        <v>0</v>
      </c>
      <c r="LB163" s="28">
        <f>求节点($AT$5:$AT$10,AZ$5:AZ$10,将星节奏统计!KE162)</f>
        <v>0</v>
      </c>
      <c r="LC163" s="28">
        <f>求节点($AT$5:$AT$10,BA$5:BA$10,将星节奏统计!KF162)</f>
        <v>0</v>
      </c>
      <c r="LD163" s="28">
        <f>求节点($AT$5:$AT$10,BB$5:BB$10,将星节奏统计!KG162)</f>
        <v>0</v>
      </c>
      <c r="LE163" s="28">
        <f>求节点($AT$5:$AT$10,BC$5:BC$10,将星节奏统计!KH162)</f>
        <v>0</v>
      </c>
      <c r="LF163" s="28">
        <f>求节点($AT$5:$AT$10,BD$5:BD$10,将星节奏统计!KI162)</f>
        <v>0</v>
      </c>
      <c r="LG163" s="28">
        <f>求节点($AT$5:$AT$10,BE$5:BE$10,将星节奏统计!KJ162)</f>
        <v>0</v>
      </c>
      <c r="LH163" s="28">
        <f>求节点($AT$5:$AT$10,BF$5:BF$10,将星节奏统计!KK162)</f>
        <v>0</v>
      </c>
      <c r="LI163" s="28">
        <f>求节点($AT$5:$AT$10,BG$5:BG$10,将星节奏统计!KL162)</f>
        <v>0</v>
      </c>
      <c r="LJ163" s="28">
        <f>求节点($AT$5:$AT$10,BH$5:BH$10,将星节奏统计!KM162)</f>
        <v>0</v>
      </c>
      <c r="LK163" s="28">
        <f>求节点($AT$5:$AT$10,BI$5:BI$10,将星节奏统计!KN162)</f>
        <v>0</v>
      </c>
      <c r="LL163" s="28">
        <f>求节点($AT$5:$AT$10,BJ$5:BJ$10,将星节奏统计!KO162)</f>
        <v>0</v>
      </c>
      <c r="LM163" s="28">
        <f>求节点($AT$5:$AT$10,BK$5:BK$10,将星节奏统计!KP162)</f>
        <v>0</v>
      </c>
      <c r="LN163" s="28">
        <f>求节点($AT$5:$AT$10,BL$5:BL$10,将星节奏统计!KQ162)</f>
        <v>0.9</v>
      </c>
      <c r="LO163" s="28">
        <f>求节点($AT$5:$AT$10,BM$5:BM$10,将星节奏统计!KR162)</f>
        <v>0.9</v>
      </c>
      <c r="LP163" s="28">
        <f>求节点($AT$5:$AT$10,BN$5:BN$10,将星节奏统计!KS162)</f>
        <v>0.6</v>
      </c>
      <c r="LQ163" s="28">
        <f>求节点($AT$5:$AT$10,BO$5:BO$10,将星节奏统计!KT162)</f>
        <v>0</v>
      </c>
      <c r="LR163" s="28">
        <f>求节点($AT$5:$AT$10,BP$5:BP$10,将星节奏统计!KU162)</f>
        <v>0.9</v>
      </c>
      <c r="LS163" s="28">
        <f>求节点($AT$5:$AT$10,BQ$5:BQ$10,将星节奏统计!KV162)</f>
        <v>0.6</v>
      </c>
      <c r="LT163" s="28">
        <f>求节点($AT$5:$AT$10,BR$5:BR$10,将星节奏统计!KW162)</f>
        <v>0.9</v>
      </c>
      <c r="LU163" s="28">
        <f>求节点($AT$5:$AT$10,BS$5:BS$10,将星节奏统计!KX162)</f>
        <v>0</v>
      </c>
      <c r="LV163" s="28">
        <f>求节点($AT$5:$AT$10,BT$5:BT$10,将星节奏统计!KY162)</f>
        <v>0.6</v>
      </c>
      <c r="LW163" s="28">
        <f>求节点($AT$5:$AT$10,BU$5:BU$10,将星节奏统计!KZ162)</f>
        <v>0.1</v>
      </c>
      <c r="LX163" s="28">
        <f>求节点($AT$5:$AT$10,BV$5:BV$10,将星节奏统计!LA162)</f>
        <v>0.6</v>
      </c>
      <c r="LY163" s="28">
        <f>求节点($AT$5:$AT$10,BW$5:BW$10,将星节奏统计!LB162)</f>
        <v>0.5</v>
      </c>
      <c r="LZ163" s="28">
        <f>求节点($AT$5:$AT$10,BX$5:BX$10,将星节奏统计!LC162)</f>
        <v>0.33</v>
      </c>
      <c r="MA163" s="28">
        <f>求节点($AT$5:$AT$10,BY$5:BY$10,将星节奏统计!LD162)</f>
        <v>0.5</v>
      </c>
      <c r="MB163" s="28">
        <f>求节点($AT$5:$AT$10,BZ$5:BZ$10,将星节奏统计!LE162)</f>
        <v>0.33</v>
      </c>
      <c r="MC163" s="28">
        <f>求节点($AT$5:$AT$10,CA$5:CA$10,将星节奏统计!LF162)</f>
        <v>0.6</v>
      </c>
      <c r="MD163" s="28">
        <f>求节点($AT$5:$AT$10,CB$5:CB$10,将星节奏统计!LG162)</f>
        <v>0.6</v>
      </c>
      <c r="ME163" s="28">
        <f>求节点($AT$5:$AT$10,CC$5:CC$10,将星节奏统计!LH162)</f>
        <v>0.6</v>
      </c>
      <c r="MF163" s="28">
        <f>求节点($AT$5:$AT$10,CD$5:CD$10,将星节奏统计!LI162)</f>
        <v>0.6</v>
      </c>
      <c r="MG163" s="28">
        <f>求节点($AT$5:$AT$10,CE$5:CE$10,将星节奏统计!LJ162)</f>
        <v>0.4</v>
      </c>
      <c r="MH163" s="28">
        <f>求节点($AT$5:$AT$10,CF$5:CF$10,将星节奏统计!LK162)</f>
        <v>0.4</v>
      </c>
      <c r="MI163" s="28">
        <f>求节点($AT$5:$AT$10,CG$5:CG$10,将星节奏统计!LL162)</f>
        <v>0.4</v>
      </c>
      <c r="MJ163" s="28">
        <f>求节点($AT$5:$AT$10,CH$5:CH$10,将星节奏统计!LM162)</f>
        <v>0.4</v>
      </c>
      <c r="MK163" s="28">
        <f>求节点($AT$5:$AT$10,CI$5:CI$10,将星节奏统计!LN162)</f>
        <v>0.5</v>
      </c>
      <c r="ML163" s="28">
        <f>求节点($AT$5:$AT$10,CJ$5:CJ$10,将星节奏统计!LO162)</f>
        <v>0.33</v>
      </c>
      <c r="MM163" s="28">
        <f>求节点($AT$5:$AT$10,CK$5:CK$10,将星节奏统计!LP162)</f>
        <v>0</v>
      </c>
      <c r="MN163" s="28">
        <f>求节点($AT$5:$AT$10,CL$5:CL$10,将星节奏统计!LQ162)</f>
        <v>0</v>
      </c>
      <c r="MO163" s="28">
        <f>求节点($AT$5:$AT$10,CM$5:CM$10,将星节奏统计!LR162)</f>
        <v>0</v>
      </c>
      <c r="MP163" s="28">
        <f>求节点($AT$5:$AT$10,CN$5:CN$10,将星节奏统计!LS162)</f>
        <v>0</v>
      </c>
      <c r="MQ163" s="28">
        <f>求节点($AT$5:$AT$10,CO$5:CO$10,将星节奏统计!LT162)</f>
        <v>0</v>
      </c>
      <c r="MR163" s="28">
        <f>求节点($AT$5:$AT$10,CP$5:CP$10,将星节奏统计!LU162)</f>
        <v>0</v>
      </c>
      <c r="MS163" s="28">
        <f>求节点($AT$5:$AT$10,CQ$5:CQ$10,将星节奏统计!LV162)</f>
        <v>0</v>
      </c>
      <c r="MT163" s="28">
        <f>求节点($AT$5:$AT$10,CR$5:CR$10,将星节奏统计!LW162)</f>
        <v>0</v>
      </c>
      <c r="MU163" s="28">
        <f>求节点($AT$5:$AT$10,CS$5:CS$10,将星节奏统计!LX162)</f>
        <v>0</v>
      </c>
      <c r="MV163" s="28">
        <f>求节点($AT$17:$AT$22,AV$17:AV$22,将星节奏统计!MA162)</f>
        <v>0</v>
      </c>
      <c r="MW163" s="28">
        <f>求节点($AT$17:$AT$22,AW$17:AW$22,将星节奏统计!MB162)</f>
        <v>0</v>
      </c>
      <c r="MX163" s="28">
        <f>求节点($AT$17:$AT$22,AX$17:AX$22,将星节奏统计!MC162)</f>
        <v>0</v>
      </c>
      <c r="MY163" s="28">
        <f>求节点($AT$17:$AT$22,AY$17:AY$22,将星节奏统计!MD162)</f>
        <v>0</v>
      </c>
      <c r="MZ163" s="28">
        <f>求节点($AT$17:$AT$22,AZ$17:AZ$22,将星节奏统计!ME162)</f>
        <v>0</v>
      </c>
      <c r="NA163" s="28">
        <f>求节点($AT$17:$AT$22,BA$17:BA$22,将星节奏统计!MF162)</f>
        <v>0</v>
      </c>
      <c r="NB163" s="28">
        <f>求节点($AT$17:$AT$22,BB$17:BB$22,将星节奏统计!MG162)</f>
        <v>0</v>
      </c>
      <c r="NC163" s="28">
        <f>求节点($AT$17:$AT$22,BC$17:BC$22,将星节奏统计!MH162)</f>
        <v>0</v>
      </c>
      <c r="ND163" s="28">
        <f>求节点($AT$17:$AT$22,BD$17:BD$22,将星节奏统计!MI162)</f>
        <v>0</v>
      </c>
      <c r="NE163" s="28">
        <f>求节点($AT$17:$AT$22,BE$17:BE$22,将星节奏统计!MJ162)</f>
        <v>0</v>
      </c>
      <c r="NF163" s="28">
        <f>求节点($AT$17:$AT$22,BF$17:BF$22,将星节奏统计!MK162)</f>
        <v>0</v>
      </c>
      <c r="NG163" s="28">
        <f>求节点($AT$17:$AT$22,BG$17:BG$22,将星节奏统计!ML162)</f>
        <v>0</v>
      </c>
      <c r="NH163" s="28">
        <f>求节点($AT$17:$AT$22,BH$17:BH$22,将星节奏统计!MM162)</f>
        <v>0</v>
      </c>
      <c r="NI163" s="28">
        <f>求节点($AT$17:$AT$22,BI$17:BI$22,将星节奏统计!MN162)</f>
        <v>0</v>
      </c>
      <c r="NJ163" s="28">
        <f>求节点($AT$17:$AT$22,BJ$17:BJ$22,将星节奏统计!MO162)</f>
        <v>0</v>
      </c>
      <c r="NK163" s="28">
        <f>求节点($AT$17:$AT$22,BK$17:BK$22,将星节奏统计!MP162)</f>
        <v>0</v>
      </c>
      <c r="NL163" s="28">
        <f>求节点($AT$17:$AT$22,BL$17:BL$22,将星节奏统计!MQ162)</f>
        <v>0</v>
      </c>
      <c r="NM163" s="28">
        <f>求节点($AT$17:$AT$22,BM$17:BM$22,将星节奏统计!MR162)</f>
        <v>0</v>
      </c>
      <c r="NN163" s="28">
        <f>求节点($AT$17:$AT$22,BN$17:BN$22,将星节奏统计!MS162)</f>
        <v>0</v>
      </c>
      <c r="NO163" s="28">
        <f>求节点($AT$17:$AT$22,BO$17:BO$22,将星节奏统计!MT162)</f>
        <v>0</v>
      </c>
      <c r="NP163" s="28">
        <f>求节点($AT$5:$AT$10,AV$5:AV$10,将星节奏统计!MX162)</f>
        <v>0.1</v>
      </c>
      <c r="NQ163" s="28">
        <f>求节点($AT$5:$AT$10,AW$5:AW$10,将星节奏统计!MY162)</f>
        <v>0.1</v>
      </c>
      <c r="NR163" s="28">
        <f>求节点($AT$5:$AT$10,AX$5:AX$10,将星节奏统计!MZ162)</f>
        <v>0.1</v>
      </c>
      <c r="NS163" s="28">
        <f>求节点($AT$5:$AT$10,AY$5:AY$10,将星节奏统计!NA162)</f>
        <v>0</v>
      </c>
      <c r="NT163" s="28">
        <f>求节点($AT$5:$AT$10,AZ$5:AZ$10,将星节奏统计!NB162)</f>
        <v>0</v>
      </c>
      <c r="NU163" s="28">
        <f>求节点($AT$5:$AT$10,BA$5:BA$10,将星节奏统计!NC162)</f>
        <v>0</v>
      </c>
      <c r="NV163" s="28">
        <f>求节点($AT$5:$AT$10,BB$5:BB$10,将星节奏统计!ND162)</f>
        <v>0</v>
      </c>
      <c r="NW163" s="28">
        <f>求节点($AT$5:$AT$10,BC$5:BC$10,将星节奏统计!NE162)</f>
        <v>0</v>
      </c>
      <c r="NX163" s="28">
        <f>求节点($AT$5:$AT$10,BD$5:BD$10,将星节奏统计!NF162)</f>
        <v>0</v>
      </c>
      <c r="NY163" s="28">
        <f>求节点($AT$5:$AT$10,BE$5:BE$10,将星节奏统计!NG162)</f>
        <v>0</v>
      </c>
      <c r="NZ163" s="28">
        <f>求节点($AT$5:$AT$10,BF$5:BF$10,将星节奏统计!NH162)</f>
        <v>0</v>
      </c>
      <c r="OA163" s="28">
        <f>求节点($AT$5:$AT$10,BG$5:BG$10,将星节奏统计!NI162)</f>
        <v>0</v>
      </c>
      <c r="OB163" s="28">
        <f>求节点($AT$5:$AT$10,BH$5:BH$10,将星节奏统计!NJ162)</f>
        <v>0</v>
      </c>
      <c r="OC163" s="28">
        <f>求节点($AT$5:$AT$10,BI$5:BI$10,将星节奏统计!NK162)</f>
        <v>0</v>
      </c>
      <c r="OD163" s="28">
        <f>求节点($AT$5:$AT$10,BJ$5:BJ$10,将星节奏统计!NL162)</f>
        <v>0</v>
      </c>
      <c r="OE163" s="28">
        <f>求节点($AT$5:$AT$10,BK$5:BK$10,将星节奏统计!NM162)</f>
        <v>0</v>
      </c>
      <c r="OF163" s="28">
        <f>求节点($AT$5:$AT$10,BL$5:BL$10,将星节奏统计!NN162)</f>
        <v>0.9</v>
      </c>
      <c r="OG163" s="28">
        <f>求节点($AT$5:$AT$10,BM$5:BM$10,将星节奏统计!NO162)</f>
        <v>0.9</v>
      </c>
      <c r="OH163" s="28">
        <f>求节点($AT$5:$AT$10,BN$5:BN$10,将星节奏统计!NP162)</f>
        <v>0.6</v>
      </c>
      <c r="OI163" s="28">
        <f>求节点($AT$5:$AT$10,BO$5:BO$10,将星节奏统计!NQ162)</f>
        <v>0</v>
      </c>
      <c r="OJ163" s="28">
        <f>求节点($AT$5:$AT$10,BP$5:BP$10,将星节奏统计!NR162)</f>
        <v>0.9</v>
      </c>
      <c r="OK163" s="28">
        <f>求节点($AT$5:$AT$10,BQ$5:BQ$10,将星节奏统计!NS162)</f>
        <v>0.6</v>
      </c>
      <c r="OL163" s="28">
        <f>求节点($AT$5:$AT$10,BR$5:BR$10,将星节奏统计!NT162)</f>
        <v>0.9</v>
      </c>
      <c r="OM163" s="28">
        <f>求节点($AT$5:$AT$10,BS$5:BS$10,将星节奏统计!NU162)</f>
        <v>0</v>
      </c>
      <c r="ON163" s="28">
        <f>求节点($AT$5:$AT$10,BT$5:BT$10,将星节奏统计!NV162)</f>
        <v>0.6</v>
      </c>
      <c r="OO163" s="28">
        <f>求节点($AT$5:$AT$10,BU$5:BU$10,将星节奏统计!NW162)</f>
        <v>0.1</v>
      </c>
      <c r="OP163" s="28">
        <f>求节点($AT$5:$AT$10,BV$5:BV$10,将星节奏统计!NX162)</f>
        <v>0.6</v>
      </c>
      <c r="OQ163" s="28">
        <f>求节点($AT$5:$AT$10,BW$5:BW$10,将星节奏统计!NY162)</f>
        <v>0.5</v>
      </c>
      <c r="OR163" s="28">
        <f>求节点($AT$5:$AT$10,BX$5:BX$10,将星节奏统计!NZ162)</f>
        <v>0.33</v>
      </c>
      <c r="OS163" s="28">
        <f>求节点($AT$5:$AT$10,BY$5:BY$10,将星节奏统计!OA162)</f>
        <v>0.5</v>
      </c>
      <c r="OT163" s="28">
        <f>求节点($AT$5:$AT$10,BZ$5:BZ$10,将星节奏统计!OB162)</f>
        <v>0.33</v>
      </c>
      <c r="OU163" s="28">
        <f>求节点($AT$5:$AT$10,CA$5:CA$10,将星节奏统计!OC162)</f>
        <v>0.6</v>
      </c>
      <c r="OV163" s="28">
        <f>求节点($AT$5:$AT$10,CB$5:CB$10,将星节奏统计!OD162)</f>
        <v>0.6</v>
      </c>
      <c r="OW163" s="28">
        <f>求节点($AT$5:$AT$10,CC$5:CC$10,将星节奏统计!OE162)</f>
        <v>0.6</v>
      </c>
      <c r="OX163" s="28">
        <f>求节点($AT$5:$AT$10,CD$5:CD$10,将星节奏统计!OF162)</f>
        <v>0.6</v>
      </c>
      <c r="OY163" s="28">
        <f>求节点($AT$5:$AT$10,CE$5:CE$10,将星节奏统计!OG162)</f>
        <v>0.4</v>
      </c>
      <c r="OZ163" s="28">
        <f>求节点($AT$5:$AT$10,CF$5:CF$10,将星节奏统计!OH162)</f>
        <v>0.4</v>
      </c>
      <c r="PA163" s="28">
        <f>求节点($AT$5:$AT$10,CG$5:CG$10,将星节奏统计!OI162)</f>
        <v>0.4</v>
      </c>
      <c r="PB163" s="28">
        <f>求节点($AT$5:$AT$10,CH$5:CH$10,将星节奏统计!OJ162)</f>
        <v>0.4</v>
      </c>
      <c r="PC163" s="28">
        <f>求节点($AT$5:$AT$10,CI$5:CI$10,将星节奏统计!OK162)</f>
        <v>0.5</v>
      </c>
      <c r="PD163" s="28">
        <f>求节点($AT$5:$AT$10,CJ$5:CJ$10,将星节奏统计!OL162)</f>
        <v>0.33</v>
      </c>
      <c r="PE163" s="28">
        <f>求节点($AT$5:$AT$10,CK$5:CK$10,将星节奏统计!OM162)</f>
        <v>0</v>
      </c>
      <c r="PF163" s="28">
        <f>求节点($AT$5:$AT$10,CL$5:CL$10,将星节奏统计!ON162)</f>
        <v>0</v>
      </c>
      <c r="PG163" s="28">
        <f>求节点($AT$5:$AT$10,CM$5:CM$10,将星节奏统计!OO162)</f>
        <v>0</v>
      </c>
      <c r="PH163" s="28">
        <f>求节点($AT$5:$AT$10,CN$5:CN$10,将星节奏统计!OP162)</f>
        <v>0</v>
      </c>
      <c r="PI163" s="28">
        <f>求节点($AT$5:$AT$10,CO$5:CO$10,将星节奏统计!OQ162)</f>
        <v>0</v>
      </c>
      <c r="PJ163" s="28">
        <f>求节点($AT$5:$AT$10,CP$5:CP$10,将星节奏统计!OR162)</f>
        <v>0</v>
      </c>
      <c r="PK163" s="28">
        <f>求节点($AT$5:$AT$10,CQ$5:CQ$10,将星节奏统计!OS162)</f>
        <v>0</v>
      </c>
      <c r="PL163" s="28">
        <f>求节点($AT$5:$AT$10,CR$5:CR$10,将星节奏统计!OT162)</f>
        <v>0</v>
      </c>
      <c r="PM163" s="28">
        <f>求节点($AT$5:$AT$10,CS$5:CS$10,将星节奏统计!OU162)</f>
        <v>0</v>
      </c>
      <c r="PN163" s="28">
        <f>求节点($AT$17:$AT$22,AV$17:AV$22,将星节奏统计!OX162)</f>
        <v>0</v>
      </c>
      <c r="PO163" s="28">
        <f>求节点($AT$17:$AT$22,AW$17:AW$22,将星节奏统计!OY162)</f>
        <v>0</v>
      </c>
      <c r="PP163" s="28">
        <f>求节点($AT$17:$AT$22,AX$17:AX$22,将星节奏统计!OZ162)</f>
        <v>0</v>
      </c>
      <c r="PQ163" s="28">
        <f>求节点($AT$17:$AT$22,AY$17:AY$22,将星节奏统计!PA162)</f>
        <v>2.3098278734036415E-4</v>
      </c>
      <c r="PR163" s="28">
        <f>求节点($AT$17:$AT$22,AZ$17:AZ$22,将星节奏统计!PB162)</f>
        <v>3.4647418101054969E-4</v>
      </c>
      <c r="PS163" s="28">
        <f>求节点($AT$17:$AT$22,BA$17:BA$22,将星节奏统计!PC162)</f>
        <v>3.4647418101054969E-4</v>
      </c>
      <c r="PT163" s="28">
        <f>求节点($AT$17:$AT$22,BB$17:BB$22,将星节奏统计!PD162)</f>
        <v>5.2496088031901353E-4</v>
      </c>
      <c r="PU163" s="28">
        <f>求节点($AT$17:$AT$22,BC$17:BC$22,将星节奏统计!PE162)</f>
        <v>0</v>
      </c>
      <c r="PV163" s="28">
        <f>求节点($AT$17:$AT$22,BD$17:BD$22,将星节奏统计!PF162)</f>
        <v>3.4647418101054969E-4</v>
      </c>
      <c r="PW163" s="28">
        <f>求节点($AT$17:$AT$22,BE$17:BE$22,将星节奏统计!PG162)</f>
        <v>0</v>
      </c>
      <c r="PX163" s="28">
        <f>求节点($AT$17:$AT$22,BF$17:BF$22,将星节奏统计!PH162)</f>
        <v>0</v>
      </c>
      <c r="PY163" s="28">
        <f>求节点($AT$17:$AT$22,BG$17:BG$22,将星节奏统计!PI162)</f>
        <v>0</v>
      </c>
      <c r="PZ163" s="28">
        <f>求节点($AT$17:$AT$22,BH$17:BH$22,将星节奏统计!PJ162)</f>
        <v>0</v>
      </c>
      <c r="QA163" s="28">
        <f>求节点($AT$17:$AT$22,BI$17:BI$22,将星节奏统计!PK162)</f>
        <v>0</v>
      </c>
      <c r="QB163" s="28">
        <f>求节点($AT$17:$AT$22,BJ$17:BJ$22,将星节奏统计!PL162)</f>
        <v>0</v>
      </c>
      <c r="QC163" s="28">
        <f>求节点($AT$17:$AT$22,BK$17:BK$22,将星节奏统计!PM162)</f>
        <v>0</v>
      </c>
      <c r="QD163" s="28">
        <f>求节点($AT$17:$AT$22,BL$17:BL$22,将星节奏统计!PN162)</f>
        <v>0</v>
      </c>
      <c r="QE163" s="28">
        <f>求节点($AT$17:$AT$22,BM$17:BM$22,将星节奏统计!PO162)</f>
        <v>0</v>
      </c>
      <c r="QF163" s="28">
        <f>求节点($AT$17:$AT$22,BN$17:BN$22,将星节奏统计!PP162)</f>
        <v>0</v>
      </c>
      <c r="QG163" s="28">
        <f>求节点($AT$17:$AT$22,BO$17:BO$22,将星节奏统计!PQ162)</f>
        <v>0</v>
      </c>
      <c r="QJ163" s="3">
        <v>159</v>
      </c>
      <c r="QK163" s="28">
        <f t="shared" ca="1" si="89"/>
        <v>1.5</v>
      </c>
      <c r="QL163" s="28">
        <f t="shared" ca="1" si="89"/>
        <v>1.5</v>
      </c>
      <c r="QM163" s="28">
        <f t="shared" ca="1" si="89"/>
        <v>1.5</v>
      </c>
      <c r="QN163" s="28">
        <f t="shared" ca="1" si="89"/>
        <v>1.5</v>
      </c>
      <c r="QO163" s="28">
        <f t="shared" ca="1" si="89"/>
        <v>1.5</v>
      </c>
      <c r="QP163" s="28">
        <f t="shared" ca="1" si="90"/>
        <v>1.5</v>
      </c>
      <c r="QQ163" s="28">
        <f t="shared" ca="1" si="90"/>
        <v>1.5</v>
      </c>
      <c r="QR163" s="28">
        <f t="shared" ca="1" si="90"/>
        <v>1.5</v>
      </c>
      <c r="QS163" s="28">
        <f t="shared" ca="1" si="90"/>
        <v>1.5</v>
      </c>
      <c r="QT163" s="28">
        <f t="shared" ca="1" si="90"/>
        <v>1.5</v>
      </c>
      <c r="QU163" s="28">
        <f t="shared" ca="1" si="91"/>
        <v>0.1</v>
      </c>
      <c r="QV163" s="28">
        <f t="shared" ca="1" si="91"/>
        <v>0.1</v>
      </c>
      <c r="QW163" s="28">
        <f t="shared" ca="1" si="91"/>
        <v>0.1</v>
      </c>
      <c r="QX163" s="28">
        <f t="shared" ca="1" si="91"/>
        <v>0.1</v>
      </c>
      <c r="QY163" s="28">
        <f t="shared" ca="1" si="91"/>
        <v>0.1</v>
      </c>
      <c r="QZ163" s="28">
        <f t="shared" ca="1" si="92"/>
        <v>1</v>
      </c>
      <c r="RA163" s="28">
        <f t="shared" ca="1" si="92"/>
        <v>1</v>
      </c>
      <c r="RB163" s="28">
        <f t="shared" ca="1" si="92"/>
        <v>1</v>
      </c>
      <c r="RC163" s="28">
        <f t="shared" ca="1" si="92"/>
        <v>1</v>
      </c>
      <c r="RD163" s="28">
        <f t="shared" ca="1" si="92"/>
        <v>1</v>
      </c>
      <c r="RE163" s="28">
        <f t="shared" ca="1" si="93"/>
        <v>0.99</v>
      </c>
      <c r="RF163" s="28">
        <f t="shared" ca="1" si="93"/>
        <v>0.99</v>
      </c>
      <c r="RG163" s="28">
        <f t="shared" ca="1" si="93"/>
        <v>0.99</v>
      </c>
      <c r="RH163" s="28">
        <f t="shared" ca="1" si="93"/>
        <v>0.99</v>
      </c>
      <c r="RI163" s="28">
        <f t="shared" ca="1" si="93"/>
        <v>0.99</v>
      </c>
      <c r="RJ163" s="28">
        <f t="shared" ca="1" si="94"/>
        <v>3.3834017176604531E-4</v>
      </c>
      <c r="RK163" s="28">
        <f t="shared" ca="1" si="94"/>
        <v>0</v>
      </c>
      <c r="RL163" s="28">
        <f t="shared" ca="1" si="94"/>
        <v>3.3834017176604531E-4</v>
      </c>
      <c r="RM163" s="28">
        <f t="shared" ca="1" si="94"/>
        <v>0</v>
      </c>
      <c r="RN163" s="28">
        <f t="shared" ca="1" si="94"/>
        <v>3.6222300742011927E-4</v>
      </c>
      <c r="RO163" s="28">
        <f t="shared" ca="1" si="95"/>
        <v>3.2362972951534633E-4</v>
      </c>
      <c r="RP163" s="28">
        <f t="shared" ca="1" si="95"/>
        <v>0</v>
      </c>
      <c r="RQ163" s="28">
        <f t="shared" ca="1" si="95"/>
        <v>3.2362972951534633E-4</v>
      </c>
      <c r="RR163" s="28">
        <f t="shared" ca="1" si="95"/>
        <v>0</v>
      </c>
      <c r="RS163" s="28">
        <f t="shared" ca="1" si="95"/>
        <v>3.4647418101054969E-4</v>
      </c>
      <c r="RT163" s="28">
        <f t="shared" ca="1" si="96"/>
        <v>0.1</v>
      </c>
      <c r="RU163" s="28">
        <f t="shared" ca="1" si="96"/>
        <v>0.1</v>
      </c>
      <c r="RV163" s="28">
        <f t="shared" ca="1" si="96"/>
        <v>0.1</v>
      </c>
      <c r="RW163" s="28">
        <f t="shared" ca="1" si="96"/>
        <v>0.1</v>
      </c>
      <c r="RX163" s="28">
        <f t="shared" ca="1" si="96"/>
        <v>0.1</v>
      </c>
      <c r="RY163" s="28">
        <f t="shared" ca="1" si="97"/>
        <v>0.2</v>
      </c>
      <c r="RZ163" s="28">
        <f t="shared" ca="1" si="97"/>
        <v>0.2</v>
      </c>
      <c r="SA163" s="28">
        <f t="shared" ca="1" si="97"/>
        <v>0.2</v>
      </c>
      <c r="SB163" s="28">
        <f t="shared" ca="1" si="97"/>
        <v>0.2</v>
      </c>
      <c r="SC163" s="28">
        <f t="shared" ca="1" si="97"/>
        <v>0.2</v>
      </c>
    </row>
    <row r="164" spans="47:497" x14ac:dyDescent="0.2">
      <c r="AU164" s="28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U164" s="3">
        <v>160</v>
      </c>
      <c r="CV164" s="28">
        <f>求节点($AT$5:$AT$10,AV$5:AV$10,将星节奏统计!BJ163)</f>
        <v>0.1</v>
      </c>
      <c r="CW164" s="28">
        <f>求节点($AT$5:$AT$10,AW$5:AW$10,将星节奏统计!BK163)</f>
        <v>0.1</v>
      </c>
      <c r="CX164" s="28">
        <f>求节点($AT$5:$AT$10,AX$5:AX$10,将星节奏统计!BL163)</f>
        <v>0.1</v>
      </c>
      <c r="CY164" s="28">
        <f>求节点($AT$5:$AT$10,AY$5:AY$10,将星节奏统计!BM163)</f>
        <v>0</v>
      </c>
      <c r="CZ164" s="28">
        <f>求节点($AT$5:$AT$10,AZ$5:AZ$10,将星节奏统计!BN163)</f>
        <v>0</v>
      </c>
      <c r="DA164" s="28">
        <f>求节点($AT$5:$AT$10,BA$5:BA$10,将星节奏统计!BO163)</f>
        <v>0</v>
      </c>
      <c r="DB164" s="28">
        <f>求节点($AT$5:$AT$10,BB$5:BB$10,将星节奏统计!BP163)</f>
        <v>0</v>
      </c>
      <c r="DC164" s="28">
        <f>求节点($AT$5:$AT$10,BC$5:BC$10,将星节奏统计!BQ163)</f>
        <v>0</v>
      </c>
      <c r="DD164" s="28">
        <f>求节点($AT$5:$AT$10,BD$5:BD$10,将星节奏统计!BR163)</f>
        <v>0</v>
      </c>
      <c r="DE164" s="28">
        <f>求节点($AT$5:$AT$10,BE$5:BE$10,将星节奏统计!BS163)</f>
        <v>0</v>
      </c>
      <c r="DF164" s="28">
        <f>求节点($AT$5:$AT$10,BF$5:BF$10,将星节奏统计!BT163)</f>
        <v>0</v>
      </c>
      <c r="DG164" s="28">
        <f>求节点($AT$5:$AT$10,BG$5:BG$10,将星节奏统计!BU163)</f>
        <v>0</v>
      </c>
      <c r="DH164" s="28">
        <f>求节点($AT$5:$AT$10,BH$5:BH$10,将星节奏统计!BV163)</f>
        <v>0</v>
      </c>
      <c r="DI164" s="28">
        <f>求节点($AT$5:$AT$10,BI$5:BI$10,将星节奏统计!BW163)</f>
        <v>0</v>
      </c>
      <c r="DJ164" s="28">
        <f>求节点($AT$5:$AT$10,BJ$5:BJ$10,将星节奏统计!BX163)</f>
        <v>0</v>
      </c>
      <c r="DK164" s="28">
        <f>求节点($AT$5:$AT$10,BK$5:BK$10,将星节奏统计!BY163)</f>
        <v>0</v>
      </c>
      <c r="DL164" s="28">
        <f>求节点($AT$5:$AT$10,BL$5:BL$10,将星节奏统计!BZ163)</f>
        <v>0.9</v>
      </c>
      <c r="DM164" s="28">
        <f>求节点($AT$5:$AT$10,BM$5:BM$10,将星节奏统计!CA163)</f>
        <v>0.9</v>
      </c>
      <c r="DN164" s="28">
        <f>求节点($AT$5:$AT$10,BN$5:BN$10,将星节奏统计!CB163)</f>
        <v>0.6</v>
      </c>
      <c r="DO164" s="28">
        <f>求节点($AT$5:$AT$10,BO$5:BO$10,将星节奏统计!CC163)</f>
        <v>0</v>
      </c>
      <c r="DP164" s="28">
        <f>求节点($AT$5:$AT$10,BP$5:BP$10,将星节奏统计!CD163)</f>
        <v>0.9</v>
      </c>
      <c r="DQ164" s="28">
        <f>求节点($AT$5:$AT$10,BQ$5:BQ$10,将星节奏统计!CE163)</f>
        <v>0.6</v>
      </c>
      <c r="DR164" s="28">
        <f>求节点($AT$5:$AT$10,BR$5:BR$10,将星节奏统计!CF163)</f>
        <v>0.9</v>
      </c>
      <c r="DS164" s="28">
        <f>求节点($AT$5:$AT$10,BS$5:BS$10,将星节奏统计!CG163)</f>
        <v>0</v>
      </c>
      <c r="DT164" s="28">
        <f>求节点($AT$5:$AT$10,BT$5:BT$10,将星节奏统计!CH163)</f>
        <v>0.6</v>
      </c>
      <c r="DU164" s="28">
        <f>求节点($AT$5:$AT$10,BU$5:BU$10,将星节奏统计!CI163)</f>
        <v>0.1</v>
      </c>
      <c r="DV164" s="28">
        <f>求节点($AT$5:$AT$10,BV$5:BV$10,将星节奏统计!CJ163)</f>
        <v>0.6</v>
      </c>
      <c r="DW164" s="28">
        <f>求节点($AT$5:$AT$10,BW$5:BW$10,将星节奏统计!CK163)</f>
        <v>0.5</v>
      </c>
      <c r="DX164" s="28">
        <f>求节点($AT$5:$AT$10,BX$5:BX$10,将星节奏统计!CL163)</f>
        <v>0.33</v>
      </c>
      <c r="DY164" s="28">
        <f>求节点($AT$5:$AT$10,BY$5:BY$10,将星节奏统计!CM163)</f>
        <v>0.5</v>
      </c>
      <c r="DZ164" s="28">
        <f>求节点($AT$5:$AT$10,BZ$5:BZ$10,将星节奏统计!CN163)</f>
        <v>0.33</v>
      </c>
      <c r="EA164" s="28">
        <f>求节点($AT$5:$AT$10,CA$5:CA$10,将星节奏统计!CO163)</f>
        <v>0.6</v>
      </c>
      <c r="EB164" s="28">
        <f>求节点($AT$5:$AT$10,CB$5:CB$10,将星节奏统计!CP163)</f>
        <v>0.6</v>
      </c>
      <c r="EC164" s="28">
        <f>求节点($AT$5:$AT$10,CC$5:CC$10,将星节奏统计!CQ163)</f>
        <v>0.6</v>
      </c>
      <c r="ED164" s="28">
        <f>求节点($AT$5:$AT$10,CD$5:CD$10,将星节奏统计!CR163)</f>
        <v>0.6</v>
      </c>
      <c r="EE164" s="28">
        <f>求节点($AT$5:$AT$10,CE$5:CE$10,将星节奏统计!CS163)</f>
        <v>0.4</v>
      </c>
      <c r="EF164" s="28">
        <f>求节点($AT$5:$AT$10,CF$5:CF$10,将星节奏统计!CT163)</f>
        <v>0.4</v>
      </c>
      <c r="EG164" s="28">
        <f>求节点($AT$5:$AT$10,CG$5:CG$10,将星节奏统计!CU163)</f>
        <v>0.4</v>
      </c>
      <c r="EH164" s="28">
        <f>求节点($AT$5:$AT$10,CH$5:CH$10,将星节奏统计!CV163)</f>
        <v>0.4</v>
      </c>
      <c r="EI164" s="28">
        <f>求节点($AT$5:$AT$10,CI$5:CI$10,将星节奏统计!CW163)</f>
        <v>0.5</v>
      </c>
      <c r="EJ164" s="28">
        <f>求节点($AT$5:$AT$10,CJ$5:CJ$10,将星节奏统计!CX163)</f>
        <v>0.33</v>
      </c>
      <c r="EK164" s="28">
        <f>求节点($AT$5:$AT$10,CK$5:CK$10,将星节奏统计!CY163)</f>
        <v>0</v>
      </c>
      <c r="EL164" s="28">
        <f>求节点($AT$5:$AT$10,CL$5:CL$10,将星节奏统计!CZ163)</f>
        <v>0</v>
      </c>
      <c r="EM164" s="28">
        <f>求节点($AT$5:$AT$10,CM$5:CM$10,将星节奏统计!DA163)</f>
        <v>0</v>
      </c>
      <c r="EN164" s="28">
        <f>求节点($AT$5:$AT$10,CN$5:CN$10,将星节奏统计!DB163)</f>
        <v>0</v>
      </c>
      <c r="EO164" s="28">
        <f>求节点($AT$5:$AT$10,CO$5:CO$10,将星节奏统计!DC163)</f>
        <v>0</v>
      </c>
      <c r="EP164" s="28">
        <f>求节点($AT$5:$AT$10,CP$5:CP$10,将星节奏统计!DD163)</f>
        <v>0</v>
      </c>
      <c r="EQ164" s="28">
        <f>求节点($AT$5:$AT$10,CQ$5:CQ$10,将星节奏统计!DE163)</f>
        <v>0</v>
      </c>
      <c r="ER164" s="28">
        <f>求节点($AT$5:$AT$10,CR$5:CR$10,将星节奏统计!DF163)</f>
        <v>0</v>
      </c>
      <c r="ES164" s="28">
        <f>求节点($AT$5:$AT$10,CS$5:CS$10,将星节奏统计!DG163)</f>
        <v>0</v>
      </c>
      <c r="ET164" s="28">
        <f>求节点($AT$17:$AT$22,AV$17:AV$22,将星节奏统计!DJ163)</f>
        <v>0</v>
      </c>
      <c r="EU164" s="28">
        <f>求节点($AT$17:$AT$22,AW$17:AW$22,将星节奏统计!DK163)</f>
        <v>0</v>
      </c>
      <c r="EV164" s="28">
        <f>求节点($AT$17:$AT$22,AX$17:AX$22,将星节奏统计!DL163)</f>
        <v>0</v>
      </c>
      <c r="EW164" s="28">
        <f>求节点($AT$17:$AT$22,AY$17:AY$22,将星节奏统计!DM163)</f>
        <v>2.1575315301023551E-4</v>
      </c>
      <c r="EX164" s="28">
        <f>求节点($AT$17:$AT$22,AZ$17:AZ$22,将星节奏统计!DN163)</f>
        <v>3.2362972951534633E-4</v>
      </c>
      <c r="EY164" s="28">
        <f>求节点($AT$17:$AT$22,BA$17:BA$22,将星节奏统计!DO163)</f>
        <v>3.2362972951534633E-4</v>
      </c>
      <c r="EZ164" s="28">
        <f>求节点($AT$17:$AT$22,BB$17:BB$22,将星节奏统计!DP163)</f>
        <v>4.9034807502325306E-4</v>
      </c>
      <c r="FA164" s="28">
        <f>求节点($AT$17:$AT$22,BC$17:BC$22,将星节奏统计!DQ163)</f>
        <v>0</v>
      </c>
      <c r="FB164" s="28">
        <f>求节点($AT$17:$AT$22,BD$17:BD$22,将星节奏统计!DR163)</f>
        <v>3.2362972951534633E-4</v>
      </c>
      <c r="FC164" s="28">
        <f>求节点($AT$17:$AT$22,BE$17:BE$22,将星节奏统计!DS163)</f>
        <v>0</v>
      </c>
      <c r="FD164" s="28">
        <f>求节点($AT$17:$AT$22,BF$17:BF$22,将星节奏统计!DT163)</f>
        <v>0</v>
      </c>
      <c r="FE164" s="28">
        <f>求节点($AT$17:$AT$22,BG$17:BG$22,将星节奏统计!DU163)</f>
        <v>0</v>
      </c>
      <c r="FF164" s="28">
        <f>求节点($AT$17:$AT$22,BH$17:BH$22,将星节奏统计!DV163)</f>
        <v>0</v>
      </c>
      <c r="FG164" s="28">
        <f>求节点($AT$17:$AT$22,BI$17:BI$22,将星节奏统计!DW163)</f>
        <v>0</v>
      </c>
      <c r="FH164" s="28">
        <f>求节点($AT$17:$AT$22,BJ$17:BJ$22,将星节奏统计!DX163)</f>
        <v>0</v>
      </c>
      <c r="FI164" s="28">
        <f>求节点($AT$17:$AT$22,BK$17:BK$22,将星节奏统计!DY163)</f>
        <v>0</v>
      </c>
      <c r="FJ164" s="28">
        <f>求节点($AT$17:$AT$22,BL$17:BL$22,将星节奏统计!DZ163)</f>
        <v>0</v>
      </c>
      <c r="FK164" s="28">
        <f>求节点($AT$17:$AT$22,BM$17:BM$22,将星节奏统计!EA163)</f>
        <v>0</v>
      </c>
      <c r="FL164" s="28">
        <f>求节点($AT$17:$AT$22,BN$17:BN$22,将星节奏统计!EB163)</f>
        <v>0</v>
      </c>
      <c r="FM164" s="28">
        <f>求节点($AT$17:$AT$22,BO$17:BO$22,将星节奏统计!EC163)</f>
        <v>0</v>
      </c>
      <c r="FN164" s="28">
        <f>求节点($AT$5:$AT$10,AV$5:AV$10,将星节奏统计!EG163)</f>
        <v>0.1</v>
      </c>
      <c r="FO164" s="28">
        <f>求节点($AT$5:$AT$10,AW$5:AW$10,将星节奏统计!EH163)</f>
        <v>0.1</v>
      </c>
      <c r="FP164" s="28">
        <f>求节点($AT$5:$AT$10,AX$5:AX$10,将星节奏统计!EI163)</f>
        <v>0.1</v>
      </c>
      <c r="FQ164" s="28">
        <f>求节点($AT$5:$AT$10,AY$5:AY$10,将星节奏统计!EJ163)</f>
        <v>0</v>
      </c>
      <c r="FR164" s="28">
        <f>求节点($AT$5:$AT$10,AZ$5:AZ$10,将星节奏统计!EK163)</f>
        <v>0</v>
      </c>
      <c r="FS164" s="28">
        <f>求节点($AT$5:$AT$10,BA$5:BA$10,将星节奏统计!EL163)</f>
        <v>0</v>
      </c>
      <c r="FT164" s="28">
        <f>求节点($AT$5:$AT$10,BB$5:BB$10,将星节奏统计!EM163)</f>
        <v>0</v>
      </c>
      <c r="FU164" s="28">
        <f>求节点($AT$5:$AT$10,BC$5:BC$10,将星节奏统计!EN163)</f>
        <v>0</v>
      </c>
      <c r="FV164" s="28">
        <f>求节点($AT$5:$AT$10,BD$5:BD$10,将星节奏统计!EO163)</f>
        <v>0</v>
      </c>
      <c r="FW164" s="28">
        <f>求节点($AT$5:$AT$10,BE$5:BE$10,将星节奏统计!EP163)</f>
        <v>0</v>
      </c>
      <c r="FX164" s="28">
        <f>求节点($AT$5:$AT$10,BF$5:BF$10,将星节奏统计!EQ163)</f>
        <v>0</v>
      </c>
      <c r="FY164" s="28">
        <f>求节点($AT$5:$AT$10,BG$5:BG$10,将星节奏统计!ER163)</f>
        <v>0</v>
      </c>
      <c r="FZ164" s="28">
        <f>求节点($AT$5:$AT$10,BH$5:BH$10,将星节奏统计!ES163)</f>
        <v>0</v>
      </c>
      <c r="GA164" s="28">
        <f>求节点($AT$5:$AT$10,BI$5:BI$10,将星节奏统计!ET163)</f>
        <v>0</v>
      </c>
      <c r="GB164" s="28">
        <f>求节点($AT$5:$AT$10,BJ$5:BJ$10,将星节奏统计!EU163)</f>
        <v>0</v>
      </c>
      <c r="GC164" s="28">
        <f>求节点($AT$5:$AT$10,BK$5:BK$10,将星节奏统计!EV163)</f>
        <v>0</v>
      </c>
      <c r="GD164" s="28">
        <f>求节点($AT$5:$AT$10,BL$5:BL$10,将星节奏统计!EW163)</f>
        <v>0.9</v>
      </c>
      <c r="GE164" s="28">
        <f>求节点($AT$5:$AT$10,BM$5:BM$10,将星节奏统计!EX163)</f>
        <v>0.9</v>
      </c>
      <c r="GF164" s="28">
        <f>求节点($AT$5:$AT$10,BN$5:BN$10,将星节奏统计!EY163)</f>
        <v>0.6</v>
      </c>
      <c r="GG164" s="28">
        <f>求节点($AT$5:$AT$10,BO$5:BO$10,将星节奏统计!EZ163)</f>
        <v>0</v>
      </c>
      <c r="GH164" s="28">
        <f>求节点($AT$5:$AT$10,BP$5:BP$10,将星节奏统计!FA163)</f>
        <v>0.9</v>
      </c>
      <c r="GI164" s="28">
        <f>求节点($AT$5:$AT$10,BQ$5:BQ$10,将星节奏统计!FB163)</f>
        <v>0.6</v>
      </c>
      <c r="GJ164" s="28">
        <f>求节点($AT$5:$AT$10,BR$5:BR$10,将星节奏统计!FC163)</f>
        <v>0.9</v>
      </c>
      <c r="GK164" s="28">
        <f>求节点($AT$5:$AT$10,BS$5:BS$10,将星节奏统计!FD163)</f>
        <v>0</v>
      </c>
      <c r="GL164" s="28">
        <f>求节点($AT$5:$AT$10,BT$5:BT$10,将星节奏统计!FE163)</f>
        <v>0.6</v>
      </c>
      <c r="GM164" s="28">
        <f>求节点($AT$5:$AT$10,BU$5:BU$10,将星节奏统计!FF163)</f>
        <v>0.1</v>
      </c>
      <c r="GN164" s="28">
        <f>求节点($AT$5:$AT$10,BV$5:BV$10,将星节奏统计!FG163)</f>
        <v>0.6</v>
      </c>
      <c r="GO164" s="28">
        <f>求节点($AT$5:$AT$10,BW$5:BW$10,将星节奏统计!FH163)</f>
        <v>0.5</v>
      </c>
      <c r="GP164" s="28">
        <f>求节点($AT$5:$AT$10,BX$5:BX$10,将星节奏统计!FI163)</f>
        <v>0.33</v>
      </c>
      <c r="GQ164" s="28">
        <f>求节点($AT$5:$AT$10,BY$5:BY$10,将星节奏统计!FJ163)</f>
        <v>0.5</v>
      </c>
      <c r="GR164" s="28">
        <f>求节点($AT$5:$AT$10,BZ$5:BZ$10,将星节奏统计!FK163)</f>
        <v>0.33</v>
      </c>
      <c r="GS164" s="28">
        <f>求节点($AT$5:$AT$10,CA$5:CA$10,将星节奏统计!FL163)</f>
        <v>0.6</v>
      </c>
      <c r="GT164" s="28">
        <f>求节点($AT$5:$AT$10,CB$5:CB$10,将星节奏统计!FM163)</f>
        <v>0.6</v>
      </c>
      <c r="GU164" s="28">
        <f>求节点($AT$5:$AT$10,CC$5:CC$10,将星节奏统计!FN163)</f>
        <v>0.6</v>
      </c>
      <c r="GV164" s="28">
        <f>求节点($AT$5:$AT$10,CD$5:CD$10,将星节奏统计!FO163)</f>
        <v>0.6</v>
      </c>
      <c r="GW164" s="28">
        <f>求节点($AT$5:$AT$10,CE$5:CE$10,将星节奏统计!FP163)</f>
        <v>0.4</v>
      </c>
      <c r="GX164" s="28">
        <f>求节点($AT$5:$AT$10,CF$5:CF$10,将星节奏统计!FQ163)</f>
        <v>0.4</v>
      </c>
      <c r="GY164" s="28">
        <f>求节点($AT$5:$AT$10,CG$5:CG$10,将星节奏统计!FR163)</f>
        <v>0.4</v>
      </c>
      <c r="GZ164" s="28">
        <f>求节点($AT$5:$AT$10,CH$5:CH$10,将星节奏统计!FS163)</f>
        <v>0.4</v>
      </c>
      <c r="HA164" s="28">
        <f>求节点($AT$5:$AT$10,CI$5:CI$10,将星节奏统计!FT163)</f>
        <v>0.5</v>
      </c>
      <c r="HB164" s="28">
        <f>求节点($AT$5:$AT$10,CJ$5:CJ$10,将星节奏统计!FU163)</f>
        <v>0.33</v>
      </c>
      <c r="HC164" s="28">
        <f>求节点($AT$5:$AT$10,CK$5:CK$10,将星节奏统计!FV163)</f>
        <v>0</v>
      </c>
      <c r="HD164" s="28">
        <f>求节点($AT$5:$AT$10,CL$5:CL$10,将星节奏统计!FW163)</f>
        <v>0</v>
      </c>
      <c r="HE164" s="28">
        <f>求节点($AT$5:$AT$10,CM$5:CM$10,将星节奏统计!FX163)</f>
        <v>0</v>
      </c>
      <c r="HF164" s="28">
        <f>求节点($AT$5:$AT$10,CN$5:CN$10,将星节奏统计!FY163)</f>
        <v>0</v>
      </c>
      <c r="HG164" s="28">
        <f>求节点($AT$5:$AT$10,CO$5:CO$10,将星节奏统计!FZ163)</f>
        <v>0</v>
      </c>
      <c r="HH164" s="28">
        <f>求节点($AT$5:$AT$10,CP$5:CP$10,将星节奏统计!GA163)</f>
        <v>0</v>
      </c>
      <c r="HI164" s="28">
        <f>求节点($AT$5:$AT$10,CQ$5:CQ$10,将星节奏统计!GB163)</f>
        <v>0</v>
      </c>
      <c r="HJ164" s="28">
        <f>求节点($AT$5:$AT$10,CR$5:CR$10,将星节奏统计!GC163)</f>
        <v>0</v>
      </c>
      <c r="HK164" s="28">
        <f>求节点($AT$5:$AT$10,CS$5:CS$10,将星节奏统计!GD163)</f>
        <v>0</v>
      </c>
      <c r="HL164" s="28">
        <f>求节点($AT$17:$AT$22,AV$17:AV$22,将星节奏统计!GG163)</f>
        <v>0</v>
      </c>
      <c r="HM164" s="28">
        <f>求节点($AT$17:$AT$22,AW$17:AW$22,将星节奏统计!GH163)</f>
        <v>0</v>
      </c>
      <c r="HN164" s="28">
        <f>求节点($AT$17:$AT$22,AX$17:AX$22,将星节奏统计!GI163)</f>
        <v>0</v>
      </c>
      <c r="HO164" s="28">
        <f>求节点($AT$17:$AT$22,AY$17:AY$22,将星节奏统计!GJ163)</f>
        <v>0</v>
      </c>
      <c r="HP164" s="28">
        <f>求节点($AT$17:$AT$22,AZ$17:AZ$22,将星节奏统计!GK163)</f>
        <v>0</v>
      </c>
      <c r="HQ164" s="28">
        <f>求节点($AT$17:$AT$22,BA$17:BA$22,将星节奏统计!GL163)</f>
        <v>0</v>
      </c>
      <c r="HR164" s="28">
        <f>求节点($AT$17:$AT$22,BB$17:BB$22,将星节奏统计!GM163)</f>
        <v>0</v>
      </c>
      <c r="HS164" s="28">
        <f>求节点($AT$17:$AT$22,BC$17:BC$22,将星节奏统计!GN163)</f>
        <v>0</v>
      </c>
      <c r="HT164" s="28">
        <f>求节点($AT$17:$AT$22,BD$17:BD$22,将星节奏统计!GO163)</f>
        <v>0</v>
      </c>
      <c r="HU164" s="28">
        <f>求节点($AT$17:$AT$22,BE$17:BE$22,将星节奏统计!GP163)</f>
        <v>0</v>
      </c>
      <c r="HV164" s="28">
        <f>求节点($AT$17:$AT$22,BF$17:BF$22,将星节奏统计!GQ163)</f>
        <v>0</v>
      </c>
      <c r="HW164" s="28">
        <f>求节点($AT$17:$AT$22,BG$17:BG$22,将星节奏统计!GR163)</f>
        <v>0</v>
      </c>
      <c r="HX164" s="28">
        <f>求节点($AT$17:$AT$22,BH$17:BH$22,将星节奏统计!GS163)</f>
        <v>0</v>
      </c>
      <c r="HY164" s="28">
        <f>求节点($AT$17:$AT$22,BI$17:BI$22,将星节奏统计!GT163)</f>
        <v>0</v>
      </c>
      <c r="HZ164" s="28">
        <f>求节点($AT$17:$AT$22,BJ$17:BJ$22,将星节奏统计!GU163)</f>
        <v>0</v>
      </c>
      <c r="IA164" s="28">
        <f>求节点($AT$17:$AT$22,BK$17:BK$22,将星节奏统计!GV163)</f>
        <v>0</v>
      </c>
      <c r="IB164" s="28">
        <f>求节点($AT$17:$AT$22,BL$17:BL$22,将星节奏统计!GW163)</f>
        <v>0</v>
      </c>
      <c r="IC164" s="28">
        <f>求节点($AT$17:$AT$22,BM$17:BM$22,将星节奏统计!GX163)</f>
        <v>0</v>
      </c>
      <c r="ID164" s="28">
        <f>求节点($AT$17:$AT$22,BN$17:BN$22,将星节奏统计!GY163)</f>
        <v>0</v>
      </c>
      <c r="IE164" s="28">
        <f>求节点($AT$17:$AT$22,BO$17:BO$22,将星节奏统计!GZ163)</f>
        <v>0</v>
      </c>
      <c r="IF164" s="28">
        <f>求节点($AT$5:$AT$10,AV$5:AV$10,将星节奏统计!HD163)</f>
        <v>0.1</v>
      </c>
      <c r="IG164" s="28">
        <f>求节点($AT$5:$AT$10,AW$5:AW$10,将星节奏统计!HE163)</f>
        <v>0.1</v>
      </c>
      <c r="IH164" s="28">
        <f>求节点($AT$5:$AT$10,AX$5:AX$10,将星节奏统计!HF163)</f>
        <v>0.1</v>
      </c>
      <c r="II164" s="28">
        <f>求节点($AT$5:$AT$10,AY$5:AY$10,将星节奏统计!HG163)</f>
        <v>0</v>
      </c>
      <c r="IJ164" s="28">
        <f>求节点($AT$5:$AT$10,AZ$5:AZ$10,将星节奏统计!HH163)</f>
        <v>0</v>
      </c>
      <c r="IK164" s="28">
        <f>求节点($AT$5:$AT$10,BA$5:BA$10,将星节奏统计!HI163)</f>
        <v>0</v>
      </c>
      <c r="IL164" s="28">
        <f>求节点($AT$5:$AT$10,BB$5:BB$10,将星节奏统计!HJ163)</f>
        <v>0</v>
      </c>
      <c r="IM164" s="28">
        <f>求节点($AT$5:$AT$10,BC$5:BC$10,将星节奏统计!HK163)</f>
        <v>0</v>
      </c>
      <c r="IN164" s="28">
        <f>求节点($AT$5:$AT$10,BD$5:BD$10,将星节奏统计!HL163)</f>
        <v>0</v>
      </c>
      <c r="IO164" s="28">
        <f>求节点($AT$5:$AT$10,BE$5:BE$10,将星节奏统计!HM163)</f>
        <v>0</v>
      </c>
      <c r="IP164" s="28">
        <f>求节点($AT$5:$AT$10,BF$5:BF$10,将星节奏统计!HN163)</f>
        <v>0</v>
      </c>
      <c r="IQ164" s="28">
        <f>求节点($AT$5:$AT$10,BG$5:BG$10,将星节奏统计!HO163)</f>
        <v>0</v>
      </c>
      <c r="IR164" s="28">
        <f>求节点($AT$5:$AT$10,BH$5:BH$10,将星节奏统计!HP163)</f>
        <v>0</v>
      </c>
      <c r="IS164" s="28">
        <f>求节点($AT$5:$AT$10,BI$5:BI$10,将星节奏统计!HQ163)</f>
        <v>0</v>
      </c>
      <c r="IT164" s="28">
        <f>求节点($AT$5:$AT$10,BJ$5:BJ$10,将星节奏统计!HR163)</f>
        <v>0</v>
      </c>
      <c r="IU164" s="28">
        <f>求节点($AT$5:$AT$10,BK$5:BK$10,将星节奏统计!HS163)</f>
        <v>0</v>
      </c>
      <c r="IV164" s="28">
        <f>求节点($AT$5:$AT$10,BL$5:BL$10,将星节奏统计!HT163)</f>
        <v>0.9</v>
      </c>
      <c r="IW164" s="28">
        <f>求节点($AT$5:$AT$10,BM$5:BM$10,将星节奏统计!HU163)</f>
        <v>0.9</v>
      </c>
      <c r="IX164" s="28">
        <f>求节点($AT$5:$AT$10,BN$5:BN$10,将星节奏统计!HV163)</f>
        <v>0.6</v>
      </c>
      <c r="IY164" s="28">
        <f>求节点($AT$5:$AT$10,BO$5:BO$10,将星节奏统计!HW163)</f>
        <v>0</v>
      </c>
      <c r="IZ164" s="28">
        <f>求节点($AT$5:$AT$10,BP$5:BP$10,将星节奏统计!HX163)</f>
        <v>0.9</v>
      </c>
      <c r="JA164" s="28">
        <f>求节点($AT$5:$AT$10,BQ$5:BQ$10,将星节奏统计!HY163)</f>
        <v>0.6</v>
      </c>
      <c r="JB164" s="28">
        <f>求节点($AT$5:$AT$10,BR$5:BR$10,将星节奏统计!HZ163)</f>
        <v>0.9</v>
      </c>
      <c r="JC164" s="28">
        <f>求节点($AT$5:$AT$10,BS$5:BS$10,将星节奏统计!IA163)</f>
        <v>0</v>
      </c>
      <c r="JD164" s="28">
        <f>求节点($AT$5:$AT$10,BT$5:BT$10,将星节奏统计!IB163)</f>
        <v>0.6</v>
      </c>
      <c r="JE164" s="28">
        <f>求节点($AT$5:$AT$10,BU$5:BU$10,将星节奏统计!IC163)</f>
        <v>0.1</v>
      </c>
      <c r="JF164" s="28">
        <f>求节点($AT$5:$AT$10,BV$5:BV$10,将星节奏统计!ID163)</f>
        <v>0.6</v>
      </c>
      <c r="JG164" s="28">
        <f>求节点($AT$5:$AT$10,BW$5:BW$10,将星节奏统计!IE163)</f>
        <v>0.5</v>
      </c>
      <c r="JH164" s="28">
        <f>求节点($AT$5:$AT$10,BX$5:BX$10,将星节奏统计!IF163)</f>
        <v>0.33</v>
      </c>
      <c r="JI164" s="28">
        <f>求节点($AT$5:$AT$10,BY$5:BY$10,将星节奏统计!IG163)</f>
        <v>0.5</v>
      </c>
      <c r="JJ164" s="28">
        <f>求节点($AT$5:$AT$10,BZ$5:BZ$10,将星节奏统计!IH163)</f>
        <v>0.33</v>
      </c>
      <c r="JK164" s="28">
        <f>求节点($AT$5:$AT$10,CA$5:CA$10,将星节奏统计!II163)</f>
        <v>0.6</v>
      </c>
      <c r="JL164" s="28">
        <f>求节点($AT$5:$AT$10,CB$5:CB$10,将星节奏统计!IJ163)</f>
        <v>0.6</v>
      </c>
      <c r="JM164" s="28">
        <f>求节点($AT$5:$AT$10,CC$5:CC$10,将星节奏统计!IK163)</f>
        <v>0.6</v>
      </c>
      <c r="JN164" s="28">
        <f>求节点($AT$5:$AT$10,CD$5:CD$10,将星节奏统计!IL163)</f>
        <v>0.6</v>
      </c>
      <c r="JO164" s="28">
        <f>求节点($AT$5:$AT$10,CE$5:CE$10,将星节奏统计!IM163)</f>
        <v>0.4</v>
      </c>
      <c r="JP164" s="28">
        <f>求节点($AT$5:$AT$10,CF$5:CF$10,将星节奏统计!IN163)</f>
        <v>0.4</v>
      </c>
      <c r="JQ164" s="28">
        <f>求节点($AT$5:$AT$10,CG$5:CG$10,将星节奏统计!IO163)</f>
        <v>0.4</v>
      </c>
      <c r="JR164" s="28">
        <f>求节点($AT$5:$AT$10,CH$5:CH$10,将星节奏统计!IP163)</f>
        <v>0.4</v>
      </c>
      <c r="JS164" s="28">
        <f>求节点($AT$5:$AT$10,CI$5:CI$10,将星节奏统计!IQ163)</f>
        <v>0.5</v>
      </c>
      <c r="JT164" s="28">
        <f>求节点($AT$5:$AT$10,CJ$5:CJ$10,将星节奏统计!IR163)</f>
        <v>0.33</v>
      </c>
      <c r="JU164" s="28">
        <f>求节点($AT$5:$AT$10,CK$5:CK$10,将星节奏统计!IS163)</f>
        <v>0</v>
      </c>
      <c r="JV164" s="28">
        <f>求节点($AT$5:$AT$10,CL$5:CL$10,将星节奏统计!IT163)</f>
        <v>0</v>
      </c>
      <c r="JW164" s="28">
        <f>求节点($AT$5:$AT$10,CM$5:CM$10,将星节奏统计!IU163)</f>
        <v>0</v>
      </c>
      <c r="JX164" s="28">
        <f>求节点($AT$5:$AT$10,CN$5:CN$10,将星节奏统计!IV163)</f>
        <v>0</v>
      </c>
      <c r="JY164" s="28">
        <f>求节点($AT$5:$AT$10,CO$5:CO$10,将星节奏统计!IW163)</f>
        <v>0</v>
      </c>
      <c r="JZ164" s="28">
        <f>求节点($AT$5:$AT$10,CP$5:CP$10,将星节奏统计!IX163)</f>
        <v>0</v>
      </c>
      <c r="KA164" s="28">
        <f>求节点($AT$5:$AT$10,CQ$5:CQ$10,将星节奏统计!IY163)</f>
        <v>0</v>
      </c>
      <c r="KB164" s="28">
        <f>求节点($AT$5:$AT$10,CR$5:CR$10,将星节奏统计!IZ163)</f>
        <v>0</v>
      </c>
      <c r="KC164" s="28">
        <f>求节点($AT$5:$AT$10,CS$5:CS$10,将星节奏统计!JA163)</f>
        <v>0</v>
      </c>
      <c r="KD164" s="28">
        <f>求节点($AT$17:$AT$22,AV$17:AV$22,将星节奏统计!JD163)</f>
        <v>0</v>
      </c>
      <c r="KE164" s="28">
        <f>求节点($AT$17:$AT$22,AW$17:AW$22,将星节奏统计!JE163)</f>
        <v>0</v>
      </c>
      <c r="KF164" s="28">
        <f>求节点($AT$17:$AT$22,AX$17:AX$22,将星节奏统计!JF163)</f>
        <v>0</v>
      </c>
      <c r="KG164" s="28">
        <f>求节点($AT$17:$AT$22,AY$17:AY$22,将星节奏统计!JG163)</f>
        <v>2.1575315301023551E-4</v>
      </c>
      <c r="KH164" s="28">
        <f>求节点($AT$17:$AT$22,AZ$17:AZ$22,将星节奏统计!JH163)</f>
        <v>3.2362972951534633E-4</v>
      </c>
      <c r="KI164" s="28">
        <f>求节点($AT$17:$AT$22,BA$17:BA$22,将星节奏统计!JI163)</f>
        <v>3.2362972951534633E-4</v>
      </c>
      <c r="KJ164" s="28">
        <f>求节点($AT$17:$AT$22,BB$17:BB$22,将星节奏统计!JJ163)</f>
        <v>4.9034807502325306E-4</v>
      </c>
      <c r="KK164" s="28">
        <f>求节点($AT$17:$AT$22,BC$17:BC$22,将星节奏统计!JK163)</f>
        <v>0</v>
      </c>
      <c r="KL164" s="28">
        <f>求节点($AT$17:$AT$22,BD$17:BD$22,将星节奏统计!JL163)</f>
        <v>3.2362972951534633E-4</v>
      </c>
      <c r="KM164" s="28">
        <f>求节点($AT$17:$AT$22,BE$17:BE$22,将星节奏统计!JM163)</f>
        <v>0</v>
      </c>
      <c r="KN164" s="28">
        <f>求节点($AT$17:$AT$22,BF$17:BF$22,将星节奏统计!JN163)</f>
        <v>0</v>
      </c>
      <c r="KO164" s="28">
        <f>求节点($AT$17:$AT$22,BG$17:BG$22,将星节奏统计!JO163)</f>
        <v>0</v>
      </c>
      <c r="KP164" s="28">
        <f>求节点($AT$17:$AT$22,BH$17:BH$22,将星节奏统计!JP163)</f>
        <v>0</v>
      </c>
      <c r="KQ164" s="28">
        <f>求节点($AT$17:$AT$22,BI$17:BI$22,将星节奏统计!JQ163)</f>
        <v>0</v>
      </c>
      <c r="KR164" s="28">
        <f>求节点($AT$17:$AT$22,BJ$17:BJ$22,将星节奏统计!JR163)</f>
        <v>0</v>
      </c>
      <c r="KS164" s="28">
        <f>求节点($AT$17:$AT$22,BK$17:BK$22,将星节奏统计!JS163)</f>
        <v>0</v>
      </c>
      <c r="KT164" s="28">
        <f>求节点($AT$17:$AT$22,BL$17:BL$22,将星节奏统计!JT163)</f>
        <v>0</v>
      </c>
      <c r="KU164" s="28">
        <f>求节点($AT$17:$AT$22,BM$17:BM$22,将星节奏统计!JU163)</f>
        <v>0</v>
      </c>
      <c r="KV164" s="28">
        <f>求节点($AT$17:$AT$22,BN$17:BN$22,将星节奏统计!JV163)</f>
        <v>0</v>
      </c>
      <c r="KW164" s="28">
        <f>求节点($AT$17:$AT$22,BO$17:BO$22,将星节奏统计!JW163)</f>
        <v>0</v>
      </c>
      <c r="KX164" s="28">
        <f>求节点($AT$5:$AT$10,AV$5:AV$10,将星节奏统计!KA163)</f>
        <v>0.1</v>
      </c>
      <c r="KY164" s="28">
        <f>求节点($AT$5:$AT$10,AW$5:AW$10,将星节奏统计!KB163)</f>
        <v>0.1</v>
      </c>
      <c r="KZ164" s="28">
        <f>求节点($AT$5:$AT$10,AX$5:AX$10,将星节奏统计!KC163)</f>
        <v>0.1</v>
      </c>
      <c r="LA164" s="28">
        <f>求节点($AT$5:$AT$10,AY$5:AY$10,将星节奏统计!KD163)</f>
        <v>0</v>
      </c>
      <c r="LB164" s="28">
        <f>求节点($AT$5:$AT$10,AZ$5:AZ$10,将星节奏统计!KE163)</f>
        <v>0</v>
      </c>
      <c r="LC164" s="28">
        <f>求节点($AT$5:$AT$10,BA$5:BA$10,将星节奏统计!KF163)</f>
        <v>0</v>
      </c>
      <c r="LD164" s="28">
        <f>求节点($AT$5:$AT$10,BB$5:BB$10,将星节奏统计!KG163)</f>
        <v>0</v>
      </c>
      <c r="LE164" s="28">
        <f>求节点($AT$5:$AT$10,BC$5:BC$10,将星节奏统计!KH163)</f>
        <v>0</v>
      </c>
      <c r="LF164" s="28">
        <f>求节点($AT$5:$AT$10,BD$5:BD$10,将星节奏统计!KI163)</f>
        <v>0</v>
      </c>
      <c r="LG164" s="28">
        <f>求节点($AT$5:$AT$10,BE$5:BE$10,将星节奏统计!KJ163)</f>
        <v>0</v>
      </c>
      <c r="LH164" s="28">
        <f>求节点($AT$5:$AT$10,BF$5:BF$10,将星节奏统计!KK163)</f>
        <v>0</v>
      </c>
      <c r="LI164" s="28">
        <f>求节点($AT$5:$AT$10,BG$5:BG$10,将星节奏统计!KL163)</f>
        <v>0</v>
      </c>
      <c r="LJ164" s="28">
        <f>求节点($AT$5:$AT$10,BH$5:BH$10,将星节奏统计!KM163)</f>
        <v>0</v>
      </c>
      <c r="LK164" s="28">
        <f>求节点($AT$5:$AT$10,BI$5:BI$10,将星节奏统计!KN163)</f>
        <v>0</v>
      </c>
      <c r="LL164" s="28">
        <f>求节点($AT$5:$AT$10,BJ$5:BJ$10,将星节奏统计!KO163)</f>
        <v>0</v>
      </c>
      <c r="LM164" s="28">
        <f>求节点($AT$5:$AT$10,BK$5:BK$10,将星节奏统计!KP163)</f>
        <v>0</v>
      </c>
      <c r="LN164" s="28">
        <f>求节点($AT$5:$AT$10,BL$5:BL$10,将星节奏统计!KQ163)</f>
        <v>0.9</v>
      </c>
      <c r="LO164" s="28">
        <f>求节点($AT$5:$AT$10,BM$5:BM$10,将星节奏统计!KR163)</f>
        <v>0.9</v>
      </c>
      <c r="LP164" s="28">
        <f>求节点($AT$5:$AT$10,BN$5:BN$10,将星节奏统计!KS163)</f>
        <v>0.6</v>
      </c>
      <c r="LQ164" s="28">
        <f>求节点($AT$5:$AT$10,BO$5:BO$10,将星节奏统计!KT163)</f>
        <v>0</v>
      </c>
      <c r="LR164" s="28">
        <f>求节点($AT$5:$AT$10,BP$5:BP$10,将星节奏统计!KU163)</f>
        <v>0.9</v>
      </c>
      <c r="LS164" s="28">
        <f>求节点($AT$5:$AT$10,BQ$5:BQ$10,将星节奏统计!KV163)</f>
        <v>0.6</v>
      </c>
      <c r="LT164" s="28">
        <f>求节点($AT$5:$AT$10,BR$5:BR$10,将星节奏统计!KW163)</f>
        <v>0.9</v>
      </c>
      <c r="LU164" s="28">
        <f>求节点($AT$5:$AT$10,BS$5:BS$10,将星节奏统计!KX163)</f>
        <v>0</v>
      </c>
      <c r="LV164" s="28">
        <f>求节点($AT$5:$AT$10,BT$5:BT$10,将星节奏统计!KY163)</f>
        <v>0.6</v>
      </c>
      <c r="LW164" s="28">
        <f>求节点($AT$5:$AT$10,BU$5:BU$10,将星节奏统计!KZ163)</f>
        <v>0.1</v>
      </c>
      <c r="LX164" s="28">
        <f>求节点($AT$5:$AT$10,BV$5:BV$10,将星节奏统计!LA163)</f>
        <v>0.6</v>
      </c>
      <c r="LY164" s="28">
        <f>求节点($AT$5:$AT$10,BW$5:BW$10,将星节奏统计!LB163)</f>
        <v>0.5</v>
      </c>
      <c r="LZ164" s="28">
        <f>求节点($AT$5:$AT$10,BX$5:BX$10,将星节奏统计!LC163)</f>
        <v>0.33</v>
      </c>
      <c r="MA164" s="28">
        <f>求节点($AT$5:$AT$10,BY$5:BY$10,将星节奏统计!LD163)</f>
        <v>0.5</v>
      </c>
      <c r="MB164" s="28">
        <f>求节点($AT$5:$AT$10,BZ$5:BZ$10,将星节奏统计!LE163)</f>
        <v>0.33</v>
      </c>
      <c r="MC164" s="28">
        <f>求节点($AT$5:$AT$10,CA$5:CA$10,将星节奏统计!LF163)</f>
        <v>0.6</v>
      </c>
      <c r="MD164" s="28">
        <f>求节点($AT$5:$AT$10,CB$5:CB$10,将星节奏统计!LG163)</f>
        <v>0.6</v>
      </c>
      <c r="ME164" s="28">
        <f>求节点($AT$5:$AT$10,CC$5:CC$10,将星节奏统计!LH163)</f>
        <v>0.6</v>
      </c>
      <c r="MF164" s="28">
        <f>求节点($AT$5:$AT$10,CD$5:CD$10,将星节奏统计!LI163)</f>
        <v>0.6</v>
      </c>
      <c r="MG164" s="28">
        <f>求节点($AT$5:$AT$10,CE$5:CE$10,将星节奏统计!LJ163)</f>
        <v>0.4</v>
      </c>
      <c r="MH164" s="28">
        <f>求节点($AT$5:$AT$10,CF$5:CF$10,将星节奏统计!LK163)</f>
        <v>0.4</v>
      </c>
      <c r="MI164" s="28">
        <f>求节点($AT$5:$AT$10,CG$5:CG$10,将星节奏统计!LL163)</f>
        <v>0.4</v>
      </c>
      <c r="MJ164" s="28">
        <f>求节点($AT$5:$AT$10,CH$5:CH$10,将星节奏统计!LM163)</f>
        <v>0.4</v>
      </c>
      <c r="MK164" s="28">
        <f>求节点($AT$5:$AT$10,CI$5:CI$10,将星节奏统计!LN163)</f>
        <v>0.5</v>
      </c>
      <c r="ML164" s="28">
        <f>求节点($AT$5:$AT$10,CJ$5:CJ$10,将星节奏统计!LO163)</f>
        <v>0.33</v>
      </c>
      <c r="MM164" s="28">
        <f>求节点($AT$5:$AT$10,CK$5:CK$10,将星节奏统计!LP163)</f>
        <v>0</v>
      </c>
      <c r="MN164" s="28">
        <f>求节点($AT$5:$AT$10,CL$5:CL$10,将星节奏统计!LQ163)</f>
        <v>0</v>
      </c>
      <c r="MO164" s="28">
        <f>求节点($AT$5:$AT$10,CM$5:CM$10,将星节奏统计!LR163)</f>
        <v>0</v>
      </c>
      <c r="MP164" s="28">
        <f>求节点($AT$5:$AT$10,CN$5:CN$10,将星节奏统计!LS163)</f>
        <v>0</v>
      </c>
      <c r="MQ164" s="28">
        <f>求节点($AT$5:$AT$10,CO$5:CO$10,将星节奏统计!LT163)</f>
        <v>0</v>
      </c>
      <c r="MR164" s="28">
        <f>求节点($AT$5:$AT$10,CP$5:CP$10,将星节奏统计!LU163)</f>
        <v>0</v>
      </c>
      <c r="MS164" s="28">
        <f>求节点($AT$5:$AT$10,CQ$5:CQ$10,将星节奏统计!LV163)</f>
        <v>0</v>
      </c>
      <c r="MT164" s="28">
        <f>求节点($AT$5:$AT$10,CR$5:CR$10,将星节奏统计!LW163)</f>
        <v>0</v>
      </c>
      <c r="MU164" s="28">
        <f>求节点($AT$5:$AT$10,CS$5:CS$10,将星节奏统计!LX163)</f>
        <v>0</v>
      </c>
      <c r="MV164" s="28">
        <f>求节点($AT$17:$AT$22,AV$17:AV$22,将星节奏统计!MA163)</f>
        <v>0</v>
      </c>
      <c r="MW164" s="28">
        <f>求节点($AT$17:$AT$22,AW$17:AW$22,将星节奏统计!MB163)</f>
        <v>0</v>
      </c>
      <c r="MX164" s="28">
        <f>求节点($AT$17:$AT$22,AX$17:AX$22,将星节奏统计!MC163)</f>
        <v>0</v>
      </c>
      <c r="MY164" s="28">
        <f>求节点($AT$17:$AT$22,AY$17:AY$22,将星节奏统计!MD163)</f>
        <v>0</v>
      </c>
      <c r="MZ164" s="28">
        <f>求节点($AT$17:$AT$22,AZ$17:AZ$22,将星节奏统计!ME163)</f>
        <v>0</v>
      </c>
      <c r="NA164" s="28">
        <f>求节点($AT$17:$AT$22,BA$17:BA$22,将星节奏统计!MF163)</f>
        <v>0</v>
      </c>
      <c r="NB164" s="28">
        <f>求节点($AT$17:$AT$22,BB$17:BB$22,将星节奏统计!MG163)</f>
        <v>0</v>
      </c>
      <c r="NC164" s="28">
        <f>求节点($AT$17:$AT$22,BC$17:BC$22,将星节奏统计!MH163)</f>
        <v>0</v>
      </c>
      <c r="ND164" s="28">
        <f>求节点($AT$17:$AT$22,BD$17:BD$22,将星节奏统计!MI163)</f>
        <v>0</v>
      </c>
      <c r="NE164" s="28">
        <f>求节点($AT$17:$AT$22,BE$17:BE$22,将星节奏统计!MJ163)</f>
        <v>0</v>
      </c>
      <c r="NF164" s="28">
        <f>求节点($AT$17:$AT$22,BF$17:BF$22,将星节奏统计!MK163)</f>
        <v>0</v>
      </c>
      <c r="NG164" s="28">
        <f>求节点($AT$17:$AT$22,BG$17:BG$22,将星节奏统计!ML163)</f>
        <v>0</v>
      </c>
      <c r="NH164" s="28">
        <f>求节点($AT$17:$AT$22,BH$17:BH$22,将星节奏统计!MM163)</f>
        <v>0</v>
      </c>
      <c r="NI164" s="28">
        <f>求节点($AT$17:$AT$22,BI$17:BI$22,将星节奏统计!MN163)</f>
        <v>0</v>
      </c>
      <c r="NJ164" s="28">
        <f>求节点($AT$17:$AT$22,BJ$17:BJ$22,将星节奏统计!MO163)</f>
        <v>0</v>
      </c>
      <c r="NK164" s="28">
        <f>求节点($AT$17:$AT$22,BK$17:BK$22,将星节奏统计!MP163)</f>
        <v>0</v>
      </c>
      <c r="NL164" s="28">
        <f>求节点($AT$17:$AT$22,BL$17:BL$22,将星节奏统计!MQ163)</f>
        <v>0</v>
      </c>
      <c r="NM164" s="28">
        <f>求节点($AT$17:$AT$22,BM$17:BM$22,将星节奏统计!MR163)</f>
        <v>0</v>
      </c>
      <c r="NN164" s="28">
        <f>求节点($AT$17:$AT$22,BN$17:BN$22,将星节奏统计!MS163)</f>
        <v>0</v>
      </c>
      <c r="NO164" s="28">
        <f>求节点($AT$17:$AT$22,BO$17:BO$22,将星节奏统计!MT163)</f>
        <v>0</v>
      </c>
      <c r="NP164" s="28">
        <f>求节点($AT$5:$AT$10,AV$5:AV$10,将星节奏统计!MX163)</f>
        <v>0.1</v>
      </c>
      <c r="NQ164" s="28">
        <f>求节点($AT$5:$AT$10,AW$5:AW$10,将星节奏统计!MY163)</f>
        <v>0.1</v>
      </c>
      <c r="NR164" s="28">
        <f>求节点($AT$5:$AT$10,AX$5:AX$10,将星节奏统计!MZ163)</f>
        <v>0.1</v>
      </c>
      <c r="NS164" s="28">
        <f>求节点($AT$5:$AT$10,AY$5:AY$10,将星节奏统计!NA163)</f>
        <v>0</v>
      </c>
      <c r="NT164" s="28">
        <f>求节点($AT$5:$AT$10,AZ$5:AZ$10,将星节奏统计!NB163)</f>
        <v>0</v>
      </c>
      <c r="NU164" s="28">
        <f>求节点($AT$5:$AT$10,BA$5:BA$10,将星节奏统计!NC163)</f>
        <v>0</v>
      </c>
      <c r="NV164" s="28">
        <f>求节点($AT$5:$AT$10,BB$5:BB$10,将星节奏统计!ND163)</f>
        <v>0</v>
      </c>
      <c r="NW164" s="28">
        <f>求节点($AT$5:$AT$10,BC$5:BC$10,将星节奏统计!NE163)</f>
        <v>0</v>
      </c>
      <c r="NX164" s="28">
        <f>求节点($AT$5:$AT$10,BD$5:BD$10,将星节奏统计!NF163)</f>
        <v>0</v>
      </c>
      <c r="NY164" s="28">
        <f>求节点($AT$5:$AT$10,BE$5:BE$10,将星节奏统计!NG163)</f>
        <v>0</v>
      </c>
      <c r="NZ164" s="28">
        <f>求节点($AT$5:$AT$10,BF$5:BF$10,将星节奏统计!NH163)</f>
        <v>0</v>
      </c>
      <c r="OA164" s="28">
        <f>求节点($AT$5:$AT$10,BG$5:BG$10,将星节奏统计!NI163)</f>
        <v>0</v>
      </c>
      <c r="OB164" s="28">
        <f>求节点($AT$5:$AT$10,BH$5:BH$10,将星节奏统计!NJ163)</f>
        <v>0</v>
      </c>
      <c r="OC164" s="28">
        <f>求节点($AT$5:$AT$10,BI$5:BI$10,将星节奏统计!NK163)</f>
        <v>0</v>
      </c>
      <c r="OD164" s="28">
        <f>求节点($AT$5:$AT$10,BJ$5:BJ$10,将星节奏统计!NL163)</f>
        <v>0</v>
      </c>
      <c r="OE164" s="28">
        <f>求节点($AT$5:$AT$10,BK$5:BK$10,将星节奏统计!NM163)</f>
        <v>0</v>
      </c>
      <c r="OF164" s="28">
        <f>求节点($AT$5:$AT$10,BL$5:BL$10,将星节奏统计!NN163)</f>
        <v>0.9</v>
      </c>
      <c r="OG164" s="28">
        <f>求节点($AT$5:$AT$10,BM$5:BM$10,将星节奏统计!NO163)</f>
        <v>0.9</v>
      </c>
      <c r="OH164" s="28">
        <f>求节点($AT$5:$AT$10,BN$5:BN$10,将星节奏统计!NP163)</f>
        <v>0.6</v>
      </c>
      <c r="OI164" s="28">
        <f>求节点($AT$5:$AT$10,BO$5:BO$10,将星节奏统计!NQ163)</f>
        <v>0</v>
      </c>
      <c r="OJ164" s="28">
        <f>求节点($AT$5:$AT$10,BP$5:BP$10,将星节奏统计!NR163)</f>
        <v>0.9</v>
      </c>
      <c r="OK164" s="28">
        <f>求节点($AT$5:$AT$10,BQ$5:BQ$10,将星节奏统计!NS163)</f>
        <v>0.6</v>
      </c>
      <c r="OL164" s="28">
        <f>求节点($AT$5:$AT$10,BR$5:BR$10,将星节奏统计!NT163)</f>
        <v>0.9</v>
      </c>
      <c r="OM164" s="28">
        <f>求节点($AT$5:$AT$10,BS$5:BS$10,将星节奏统计!NU163)</f>
        <v>0</v>
      </c>
      <c r="ON164" s="28">
        <f>求节点($AT$5:$AT$10,BT$5:BT$10,将星节奏统计!NV163)</f>
        <v>0.6</v>
      </c>
      <c r="OO164" s="28">
        <f>求节点($AT$5:$AT$10,BU$5:BU$10,将星节奏统计!NW163)</f>
        <v>0.1</v>
      </c>
      <c r="OP164" s="28">
        <f>求节点($AT$5:$AT$10,BV$5:BV$10,将星节奏统计!NX163)</f>
        <v>0.6</v>
      </c>
      <c r="OQ164" s="28">
        <f>求节点($AT$5:$AT$10,BW$5:BW$10,将星节奏统计!NY163)</f>
        <v>0.5</v>
      </c>
      <c r="OR164" s="28">
        <f>求节点($AT$5:$AT$10,BX$5:BX$10,将星节奏统计!NZ163)</f>
        <v>0.33</v>
      </c>
      <c r="OS164" s="28">
        <f>求节点($AT$5:$AT$10,BY$5:BY$10,将星节奏统计!OA163)</f>
        <v>0.5</v>
      </c>
      <c r="OT164" s="28">
        <f>求节点($AT$5:$AT$10,BZ$5:BZ$10,将星节奏统计!OB163)</f>
        <v>0.33</v>
      </c>
      <c r="OU164" s="28">
        <f>求节点($AT$5:$AT$10,CA$5:CA$10,将星节奏统计!OC163)</f>
        <v>0.6</v>
      </c>
      <c r="OV164" s="28">
        <f>求节点($AT$5:$AT$10,CB$5:CB$10,将星节奏统计!OD163)</f>
        <v>0.6</v>
      </c>
      <c r="OW164" s="28">
        <f>求节点($AT$5:$AT$10,CC$5:CC$10,将星节奏统计!OE163)</f>
        <v>0.6</v>
      </c>
      <c r="OX164" s="28">
        <f>求节点($AT$5:$AT$10,CD$5:CD$10,将星节奏统计!OF163)</f>
        <v>0.6</v>
      </c>
      <c r="OY164" s="28">
        <f>求节点($AT$5:$AT$10,CE$5:CE$10,将星节奏统计!OG163)</f>
        <v>0.4</v>
      </c>
      <c r="OZ164" s="28">
        <f>求节点($AT$5:$AT$10,CF$5:CF$10,将星节奏统计!OH163)</f>
        <v>0.4</v>
      </c>
      <c r="PA164" s="28">
        <f>求节点($AT$5:$AT$10,CG$5:CG$10,将星节奏统计!OI163)</f>
        <v>0.4</v>
      </c>
      <c r="PB164" s="28">
        <f>求节点($AT$5:$AT$10,CH$5:CH$10,将星节奏统计!OJ163)</f>
        <v>0.4</v>
      </c>
      <c r="PC164" s="28">
        <f>求节点($AT$5:$AT$10,CI$5:CI$10,将星节奏统计!OK163)</f>
        <v>0.5</v>
      </c>
      <c r="PD164" s="28">
        <f>求节点($AT$5:$AT$10,CJ$5:CJ$10,将星节奏统计!OL163)</f>
        <v>0.33</v>
      </c>
      <c r="PE164" s="28">
        <f>求节点($AT$5:$AT$10,CK$5:CK$10,将星节奏统计!OM163)</f>
        <v>0</v>
      </c>
      <c r="PF164" s="28">
        <f>求节点($AT$5:$AT$10,CL$5:CL$10,将星节奏统计!ON163)</f>
        <v>0</v>
      </c>
      <c r="PG164" s="28">
        <f>求节点($AT$5:$AT$10,CM$5:CM$10,将星节奏统计!OO163)</f>
        <v>0</v>
      </c>
      <c r="PH164" s="28">
        <f>求节点($AT$5:$AT$10,CN$5:CN$10,将星节奏统计!OP163)</f>
        <v>0</v>
      </c>
      <c r="PI164" s="28">
        <f>求节点($AT$5:$AT$10,CO$5:CO$10,将星节奏统计!OQ163)</f>
        <v>0</v>
      </c>
      <c r="PJ164" s="28">
        <f>求节点($AT$5:$AT$10,CP$5:CP$10,将星节奏统计!OR163)</f>
        <v>0</v>
      </c>
      <c r="PK164" s="28">
        <f>求节点($AT$5:$AT$10,CQ$5:CQ$10,将星节奏统计!OS163)</f>
        <v>0</v>
      </c>
      <c r="PL164" s="28">
        <f>求节点($AT$5:$AT$10,CR$5:CR$10,将星节奏统计!OT163)</f>
        <v>0</v>
      </c>
      <c r="PM164" s="28">
        <f>求节点($AT$5:$AT$10,CS$5:CS$10,将星节奏统计!OU163)</f>
        <v>0</v>
      </c>
      <c r="PN164" s="28">
        <f>求节点($AT$17:$AT$22,AV$17:AV$22,将星节奏统计!OX163)</f>
        <v>0</v>
      </c>
      <c r="PO164" s="28">
        <f>求节点($AT$17:$AT$22,AW$17:AW$22,将星节奏统计!OY163)</f>
        <v>0</v>
      </c>
      <c r="PP164" s="28">
        <f>求节点($AT$17:$AT$22,AX$17:AX$22,将星节奏统计!OZ163)</f>
        <v>0</v>
      </c>
      <c r="PQ164" s="28">
        <f>求节点($AT$17:$AT$22,AY$17:AY$22,将星节奏统计!PA163)</f>
        <v>2.3098278734036415E-4</v>
      </c>
      <c r="PR164" s="28">
        <f>求节点($AT$17:$AT$22,AZ$17:AZ$22,将星节奏统计!PB163)</f>
        <v>3.4647418101054969E-4</v>
      </c>
      <c r="PS164" s="28">
        <f>求节点($AT$17:$AT$22,BA$17:BA$22,将星节奏统计!PC163)</f>
        <v>3.4647418101054969E-4</v>
      </c>
      <c r="PT164" s="28">
        <f>求节点($AT$17:$AT$22,BB$17:BB$22,将星节奏统计!PD163)</f>
        <v>5.2496088031901353E-4</v>
      </c>
      <c r="PU164" s="28">
        <f>求节点($AT$17:$AT$22,BC$17:BC$22,将星节奏统计!PE163)</f>
        <v>0</v>
      </c>
      <c r="PV164" s="28">
        <f>求节点($AT$17:$AT$22,BD$17:BD$22,将星节奏统计!PF163)</f>
        <v>3.4647418101054969E-4</v>
      </c>
      <c r="PW164" s="28">
        <f>求节点($AT$17:$AT$22,BE$17:BE$22,将星节奏统计!PG163)</f>
        <v>0</v>
      </c>
      <c r="PX164" s="28">
        <f>求节点($AT$17:$AT$22,BF$17:BF$22,将星节奏统计!PH163)</f>
        <v>0</v>
      </c>
      <c r="PY164" s="28">
        <f>求节点($AT$17:$AT$22,BG$17:BG$22,将星节奏统计!PI163)</f>
        <v>0</v>
      </c>
      <c r="PZ164" s="28">
        <f>求节点($AT$17:$AT$22,BH$17:BH$22,将星节奏统计!PJ163)</f>
        <v>0</v>
      </c>
      <c r="QA164" s="28">
        <f>求节点($AT$17:$AT$22,BI$17:BI$22,将星节奏统计!PK163)</f>
        <v>0</v>
      </c>
      <c r="QB164" s="28">
        <f>求节点($AT$17:$AT$22,BJ$17:BJ$22,将星节奏统计!PL163)</f>
        <v>0</v>
      </c>
      <c r="QC164" s="28">
        <f>求节点($AT$17:$AT$22,BK$17:BK$22,将星节奏统计!PM163)</f>
        <v>0</v>
      </c>
      <c r="QD164" s="28">
        <f>求节点($AT$17:$AT$22,BL$17:BL$22,将星节奏统计!PN163)</f>
        <v>0</v>
      </c>
      <c r="QE164" s="28">
        <f>求节点($AT$17:$AT$22,BM$17:BM$22,将星节奏统计!PO163)</f>
        <v>0</v>
      </c>
      <c r="QF164" s="28">
        <f>求节点($AT$17:$AT$22,BN$17:BN$22,将星节奏统计!PP163)</f>
        <v>0</v>
      </c>
      <c r="QG164" s="28">
        <f>求节点($AT$17:$AT$22,BO$17:BO$22,将星节奏统计!PQ163)</f>
        <v>0</v>
      </c>
      <c r="QJ164" s="3">
        <v>160</v>
      </c>
      <c r="QK164" s="28">
        <f t="shared" ca="1" si="89"/>
        <v>1.5</v>
      </c>
      <c r="QL164" s="28">
        <f t="shared" ca="1" si="89"/>
        <v>1.5</v>
      </c>
      <c r="QM164" s="28">
        <f t="shared" ca="1" si="89"/>
        <v>1.5</v>
      </c>
      <c r="QN164" s="28">
        <f t="shared" ca="1" si="89"/>
        <v>1.5</v>
      </c>
      <c r="QO164" s="28">
        <f t="shared" ca="1" si="89"/>
        <v>1.5</v>
      </c>
      <c r="QP164" s="28">
        <f t="shared" ca="1" si="90"/>
        <v>1.5</v>
      </c>
      <c r="QQ164" s="28">
        <f t="shared" ca="1" si="90"/>
        <v>1.5</v>
      </c>
      <c r="QR164" s="28">
        <f t="shared" ca="1" si="90"/>
        <v>1.5</v>
      </c>
      <c r="QS164" s="28">
        <f t="shared" ca="1" si="90"/>
        <v>1.5</v>
      </c>
      <c r="QT164" s="28">
        <f t="shared" ca="1" si="90"/>
        <v>1.5</v>
      </c>
      <c r="QU164" s="28">
        <f t="shared" ca="1" si="91"/>
        <v>0.1</v>
      </c>
      <c r="QV164" s="28">
        <f t="shared" ca="1" si="91"/>
        <v>0.1</v>
      </c>
      <c r="QW164" s="28">
        <f t="shared" ca="1" si="91"/>
        <v>0.1</v>
      </c>
      <c r="QX164" s="28">
        <f t="shared" ca="1" si="91"/>
        <v>0.1</v>
      </c>
      <c r="QY164" s="28">
        <f t="shared" ca="1" si="91"/>
        <v>0.1</v>
      </c>
      <c r="QZ164" s="28">
        <f t="shared" ca="1" si="92"/>
        <v>1</v>
      </c>
      <c r="RA164" s="28">
        <f t="shared" ca="1" si="92"/>
        <v>1</v>
      </c>
      <c r="RB164" s="28">
        <f t="shared" ca="1" si="92"/>
        <v>1</v>
      </c>
      <c r="RC164" s="28">
        <f t="shared" ca="1" si="92"/>
        <v>1</v>
      </c>
      <c r="RD164" s="28">
        <f t="shared" ca="1" si="92"/>
        <v>1</v>
      </c>
      <c r="RE164" s="28">
        <f t="shared" ca="1" si="93"/>
        <v>0.99</v>
      </c>
      <c r="RF164" s="28">
        <f t="shared" ca="1" si="93"/>
        <v>0.99</v>
      </c>
      <c r="RG164" s="28">
        <f t="shared" ca="1" si="93"/>
        <v>0.99</v>
      </c>
      <c r="RH164" s="28">
        <f t="shared" ca="1" si="93"/>
        <v>0.99</v>
      </c>
      <c r="RI164" s="28">
        <f t="shared" ca="1" si="93"/>
        <v>0.99</v>
      </c>
      <c r="RJ164" s="28">
        <f t="shared" ca="1" si="94"/>
        <v>3.3834017176604531E-4</v>
      </c>
      <c r="RK164" s="28">
        <f t="shared" ca="1" si="94"/>
        <v>0</v>
      </c>
      <c r="RL164" s="28">
        <f t="shared" ca="1" si="94"/>
        <v>3.3834017176604531E-4</v>
      </c>
      <c r="RM164" s="28">
        <f t="shared" ca="1" si="94"/>
        <v>0</v>
      </c>
      <c r="RN164" s="28">
        <f t="shared" ca="1" si="94"/>
        <v>3.6222300742011927E-4</v>
      </c>
      <c r="RO164" s="28">
        <f t="shared" ca="1" si="95"/>
        <v>3.2362972951534633E-4</v>
      </c>
      <c r="RP164" s="28">
        <f t="shared" ca="1" si="95"/>
        <v>0</v>
      </c>
      <c r="RQ164" s="28">
        <f t="shared" ca="1" si="95"/>
        <v>3.2362972951534633E-4</v>
      </c>
      <c r="RR164" s="28">
        <f t="shared" ca="1" si="95"/>
        <v>0</v>
      </c>
      <c r="RS164" s="28">
        <f t="shared" ca="1" si="95"/>
        <v>3.4647418101054969E-4</v>
      </c>
      <c r="RT164" s="28">
        <f t="shared" ca="1" si="96"/>
        <v>0.1</v>
      </c>
      <c r="RU164" s="28">
        <f t="shared" ca="1" si="96"/>
        <v>0.1</v>
      </c>
      <c r="RV164" s="28">
        <f t="shared" ca="1" si="96"/>
        <v>0.1</v>
      </c>
      <c r="RW164" s="28">
        <f t="shared" ca="1" si="96"/>
        <v>0.1</v>
      </c>
      <c r="RX164" s="28">
        <f t="shared" ca="1" si="96"/>
        <v>0.1</v>
      </c>
      <c r="RY164" s="28">
        <f t="shared" ca="1" si="97"/>
        <v>0.2</v>
      </c>
      <c r="RZ164" s="28">
        <f t="shared" ca="1" si="97"/>
        <v>0.2</v>
      </c>
      <c r="SA164" s="28">
        <f t="shared" ca="1" si="97"/>
        <v>0.2</v>
      </c>
      <c r="SB164" s="28">
        <f t="shared" ca="1" si="97"/>
        <v>0.2</v>
      </c>
      <c r="SC164" s="28">
        <f t="shared" ca="1" si="97"/>
        <v>0.2</v>
      </c>
    </row>
    <row r="165" spans="47:497" x14ac:dyDescent="0.2">
      <c r="AU165" s="28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</row>
    <row r="166" spans="47:497" x14ac:dyDescent="0.2">
      <c r="AU166" s="28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</row>
  </sheetData>
  <mergeCells count="19">
    <mergeCell ref="NP2:PM2"/>
    <mergeCell ref="QU3:QY3"/>
    <mergeCell ref="ET2:FM2"/>
    <mergeCell ref="QK3:QO3"/>
    <mergeCell ref="QP3:QT3"/>
    <mergeCell ref="PN2:QG2"/>
    <mergeCell ref="RY3:SC3"/>
    <mergeCell ref="QZ3:RD3"/>
    <mergeCell ref="RE3:RI3"/>
    <mergeCell ref="RJ3:RN3"/>
    <mergeCell ref="RO3:RS3"/>
    <mergeCell ref="RT3:RX3"/>
    <mergeCell ref="HL2:IE2"/>
    <mergeCell ref="KD2:KW2"/>
    <mergeCell ref="MV2:NO2"/>
    <mergeCell ref="CV2:ES2"/>
    <mergeCell ref="FN2:HK2"/>
    <mergeCell ref="IF2:KC2"/>
    <mergeCell ref="KX2:MU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AG364"/>
  <sheetViews>
    <sheetView topLeftCell="B4" workbookViewId="0">
      <selection activeCell="E35" sqref="E35"/>
    </sheetView>
  </sheetViews>
  <sheetFormatPr defaultRowHeight="12" x14ac:dyDescent="0.2"/>
  <cols>
    <col min="1" max="1" width="15.5" style="5" bestFit="1" customWidth="1"/>
    <col min="2" max="2" width="9" style="5"/>
    <col min="3" max="3" width="13.875" style="5" bestFit="1" customWidth="1"/>
    <col min="4" max="6" width="12.25" style="5" bestFit="1" customWidth="1"/>
    <col min="7" max="7" width="10.875" style="5" customWidth="1"/>
    <col min="8" max="8" width="10" style="5" customWidth="1"/>
    <col min="9" max="9" width="7.5" style="5" bestFit="1" customWidth="1"/>
    <col min="10" max="12" width="7.5" style="5" customWidth="1"/>
    <col min="13" max="13" width="9" style="5"/>
    <col min="14" max="14" width="9" style="6"/>
    <col min="15" max="15" width="12.875" style="5" bestFit="1" customWidth="1"/>
    <col min="16" max="23" width="9" style="5"/>
    <col min="24" max="24" width="18" style="5" bestFit="1" customWidth="1"/>
    <col min="25" max="29" width="9" style="5"/>
    <col min="30" max="30" width="12.25" style="5" bestFit="1" customWidth="1"/>
    <col min="31" max="32" width="9" style="5"/>
    <col min="33" max="33" width="9" style="6"/>
    <col min="34" max="16384" width="9" style="5"/>
  </cols>
  <sheetData>
    <row r="1" spans="1:30" x14ac:dyDescent="0.2">
      <c r="A1" s="5" t="s">
        <v>353</v>
      </c>
      <c r="O1" s="5" t="s">
        <v>354</v>
      </c>
    </row>
    <row r="4" spans="1:30" x14ac:dyDescent="0.2">
      <c r="C4" s="4" t="s">
        <v>341</v>
      </c>
      <c r="D4" s="4">
        <v>1</v>
      </c>
      <c r="E4" s="4">
        <v>2</v>
      </c>
      <c r="F4" s="4">
        <v>3</v>
      </c>
      <c r="G4" s="4">
        <v>4</v>
      </c>
      <c r="H4" s="4">
        <v>5</v>
      </c>
      <c r="I4" s="4">
        <v>6</v>
      </c>
      <c r="P4" s="5" t="s">
        <v>342</v>
      </c>
      <c r="Q4" s="5" t="s">
        <v>351</v>
      </c>
      <c r="R4" s="5" t="s">
        <v>340</v>
      </c>
      <c r="S4" s="5" t="s">
        <v>352</v>
      </c>
      <c r="U4" s="5" t="s">
        <v>342</v>
      </c>
      <c r="V4" s="5" t="s">
        <v>412</v>
      </c>
      <c r="W4" s="5" t="s">
        <v>413</v>
      </c>
      <c r="X4" s="5" t="s">
        <v>344</v>
      </c>
      <c r="Y4" s="5" t="s">
        <v>345</v>
      </c>
      <c r="Z4" s="5" t="s">
        <v>346</v>
      </c>
      <c r="AA4" s="5" t="s">
        <v>347</v>
      </c>
      <c r="AB4" s="5" t="s">
        <v>348</v>
      </c>
      <c r="AC4" s="5" t="s">
        <v>349</v>
      </c>
      <c r="AD4" s="5" t="s">
        <v>343</v>
      </c>
    </row>
    <row r="5" spans="1:30" x14ac:dyDescent="0.2">
      <c r="C5" s="4" t="s">
        <v>356</v>
      </c>
      <c r="D5" s="4">
        <v>20</v>
      </c>
      <c r="E5" s="4">
        <v>20</v>
      </c>
      <c r="F5" s="4">
        <v>20</v>
      </c>
      <c r="G5" s="4">
        <v>20</v>
      </c>
      <c r="H5" s="4">
        <v>20</v>
      </c>
      <c r="I5" s="4">
        <v>20</v>
      </c>
      <c r="P5" s="5">
        <v>1</v>
      </c>
      <c r="Q5" s="5">
        <f>AD5</f>
        <v>33</v>
      </c>
      <c r="R5" s="5">
        <f>求节点($D$11:$D$35,$F$11:$F$35,P5)</f>
        <v>50</v>
      </c>
      <c r="S5" s="5">
        <f>Q5/R5</f>
        <v>0.66</v>
      </c>
      <c r="U5" s="5">
        <v>1</v>
      </c>
      <c r="V5" s="5">
        <f>求节点(其他调用!$C$4:$C$42,其他调用!$D$4:$D$42,U5)</f>
        <v>48.233825607718551</v>
      </c>
      <c r="W5" s="5">
        <f>求节点(其他调用!$S$4:$S$20,其他调用!$T$4:$T$20,其他调用!AN5)</f>
        <v>7.932101213611487E-4</v>
      </c>
      <c r="X5" s="5">
        <f>求节点(将星标签统计!$AT$3:$AT$102,将星标签统计!AU$3:AU$102,$V5)+求节点(将星标签统计!$CP$3:$CP$102,将星标签统计!CQ$3:CQ$102,$W5)</f>
        <v>1.6467651215437102</v>
      </c>
      <c r="Y5" s="5">
        <f>求节点(将星标签统计!$AT$3:$AT$102,将星标签统计!AV$3:AV$102,$V5)+求节点(将星标签统计!$CP$3:$CP$102,将星标签统计!CR$3:CR$102,$W5)</f>
        <v>0</v>
      </c>
      <c r="Z5" s="5">
        <f>求节点(将星标签统计!$AT$3:$AT$102,将星标签统计!AW$3:AW$102,$V5)+求节点(将星标签统计!$CP$3:$CP$102,将星标签统计!CS$3:CS$102,$W5)</f>
        <v>0</v>
      </c>
      <c r="AA5" s="5">
        <f>求节点(将星标签统计!$AT$3:$AT$102,将星标签统计!AX$3:AX$102,$V5)+求节点(将星标签统计!$CP$3:$CP$102,将星标签统计!CT$3:CT$102,$W5)</f>
        <v>0</v>
      </c>
      <c r="AB5" s="5">
        <f>求节点(将星标签统计!$AT$3:$AT$102,将星标签统计!AY$3:AY$102,$V5)+求节点(将星标签统计!$CP$3:$CP$102,将星标签统计!CU$3:CU$102,$W5)</f>
        <v>0</v>
      </c>
      <c r="AC5" s="5">
        <f>求节点(将星标签统计!$AT$3:$AT$102,将星标签统计!AZ$3:AZ$102,$V5)+求节点(将星标签统计!$CP$3:$CP$102,将星标签统计!CV$3:CV$102,$W5)</f>
        <v>0</v>
      </c>
      <c r="AD5" s="5">
        <f>ROUND(SUMPRODUCT($X5:$AC5,$D$5:$I$5),0)</f>
        <v>33</v>
      </c>
    </row>
    <row r="6" spans="1:30" x14ac:dyDescent="0.2">
      <c r="P6" s="5">
        <v>2</v>
      </c>
      <c r="Q6" s="5">
        <f t="shared" ref="Q6:Q69" si="0">AD6</f>
        <v>84</v>
      </c>
      <c r="R6" s="5">
        <f t="shared" ref="R6:R69" si="1">求节点($D$11:$D$35,$F$11:$F$35,P6)</f>
        <v>100</v>
      </c>
      <c r="S6" s="5">
        <f t="shared" ref="S6:S69" si="2">Q6/R6</f>
        <v>0.84</v>
      </c>
      <c r="U6" s="5">
        <v>2</v>
      </c>
      <c r="V6" s="5">
        <f>求节点(其他调用!$C$4:$C$42,其他调用!$D$4:$D$42,U6)</f>
        <v>72.153727280307578</v>
      </c>
      <c r="W6" s="5">
        <f>求节点(其他调用!$S$4:$S$20,其他调用!$T$4:$T$20,其他调用!AN6)</f>
        <v>1.7204983839153036E-3</v>
      </c>
      <c r="X6" s="5">
        <f>求节点(将星标签统计!$AT$3:$AT$102,将星标签统计!AU$3:AU$102,$V6)+求节点(将星标签统计!$CP$3:$CP$102,将星标签统计!CQ$3:CQ$102,$W6)</f>
        <v>4.2153727280307578</v>
      </c>
      <c r="Y6" s="5">
        <f>求节点(将星标签统计!$AT$3:$AT$102,将星标签统计!AV$3:AV$102,$V6)+求节点(将星标签统计!$CP$3:$CP$102,将星标签统计!CR$3:CR$102,$W6)</f>
        <v>0</v>
      </c>
      <c r="Z6" s="5">
        <f>求节点(将星标签统计!$AT$3:$AT$102,将星标签统计!AW$3:AW$102,$V6)+求节点(将星标签统计!$CP$3:$CP$102,将星标签统计!CS$3:CS$102,$W6)</f>
        <v>0</v>
      </c>
      <c r="AA6" s="5">
        <f>求节点(将星标签统计!$AT$3:$AT$102,将星标签统计!AX$3:AX$102,$V6)+求节点(将星标签统计!$CP$3:$CP$102,将星标签统计!CT$3:CT$102,$W6)</f>
        <v>0</v>
      </c>
      <c r="AB6" s="5">
        <f>求节点(将星标签统计!$AT$3:$AT$102,将星标签统计!AY$3:AY$102,$V6)+求节点(将星标签统计!$CP$3:$CP$102,将星标签统计!CU$3:CU$102,$W6)</f>
        <v>0</v>
      </c>
      <c r="AC6" s="5">
        <f>求节点(将星标签统计!$AT$3:$AT$102,将星标签统计!AZ$3:AZ$102,$V6)+求节点(将星标签统计!$CP$3:$CP$102,将星标签统计!CV$3:CV$102,$W6)</f>
        <v>0</v>
      </c>
      <c r="AD6" s="5">
        <f t="shared" ref="AD6:AD69" si="3">ROUND(SUMPRODUCT($X6:$AC6,$D$5:$I$5),0)</f>
        <v>84</v>
      </c>
    </row>
    <row r="7" spans="1:30" x14ac:dyDescent="0.2">
      <c r="P7" s="5">
        <v>3</v>
      </c>
      <c r="Q7" s="5">
        <f t="shared" si="0"/>
        <v>149</v>
      </c>
      <c r="R7" s="5">
        <f t="shared" si="1"/>
        <v>200</v>
      </c>
      <c r="S7" s="5">
        <f t="shared" si="2"/>
        <v>0.745</v>
      </c>
      <c r="U7" s="5">
        <v>3</v>
      </c>
      <c r="V7" s="5">
        <f>求节点(其他调用!$C$4:$C$42,其他调用!$D$4:$D$42,U7)</f>
        <v>96.073628952896613</v>
      </c>
      <c r="W7" s="5">
        <f>求节点(其他调用!$S$4:$S$20,其他调用!$T$4:$T$20,其他调用!AN7)</f>
        <v>2.3796303640834463E-3</v>
      </c>
      <c r="X7" s="5">
        <f>求节点(将星标签统计!$AT$3:$AT$102,将星标签统计!AU$3:AU$102,$V7)+求节点(将星标签统计!$CP$3:$CP$102,将星标签统计!CQ$3:CQ$102,$W7)</f>
        <v>6.2147257905793225</v>
      </c>
      <c r="Y7" s="5">
        <f>求节点(将星标签统计!$AT$3:$AT$102,将星标签统计!AV$3:AV$102,$V7)+求节点(将星标签统计!$CP$3:$CP$102,将星标签统计!CR$3:CR$102,$W7)</f>
        <v>1.2147257905793225</v>
      </c>
      <c r="Z7" s="5">
        <f>求节点(将星标签统计!$AT$3:$AT$102,将星标签统计!AW$3:AW$102,$V7)+求节点(将星标签统计!$CP$3:$CP$102,将星标签统计!CS$3:CS$102,$W7)</f>
        <v>0</v>
      </c>
      <c r="AA7" s="5">
        <f>求节点(将星标签统计!$AT$3:$AT$102,将星标签统计!AX$3:AX$102,$V7)+求节点(将星标签统计!$CP$3:$CP$102,将星标签统计!CT$3:CT$102,$W7)</f>
        <v>0</v>
      </c>
      <c r="AB7" s="5">
        <f>求节点(将星标签统计!$AT$3:$AT$102,将星标签统计!AY$3:AY$102,$V7)+求节点(将星标签统计!$CP$3:$CP$102,将星标签统计!CU$3:CU$102,$W7)</f>
        <v>0</v>
      </c>
      <c r="AC7" s="5">
        <f>求节点(将星标签统计!$AT$3:$AT$102,将星标签统计!AZ$3:AZ$102,$V7)+求节点(将星标签统计!$CP$3:$CP$102,将星标签统计!CV$3:CV$102,$W7)</f>
        <v>0</v>
      </c>
      <c r="AD7" s="5">
        <f t="shared" si="3"/>
        <v>149</v>
      </c>
    </row>
    <row r="8" spans="1:30" x14ac:dyDescent="0.2">
      <c r="P8" s="5">
        <v>4</v>
      </c>
      <c r="Q8" s="5">
        <f t="shared" si="0"/>
        <v>180</v>
      </c>
      <c r="R8" s="5">
        <f t="shared" si="1"/>
        <v>250</v>
      </c>
      <c r="S8" s="5">
        <f t="shared" si="2"/>
        <v>0.72</v>
      </c>
      <c r="U8" s="5">
        <v>4</v>
      </c>
      <c r="V8" s="5">
        <f>求节点(其他调用!$C$4:$C$42,其他调用!$D$4:$D$42,U8)</f>
        <v>118.05184553791804</v>
      </c>
      <c r="W8" s="5">
        <f>求节点(其他调用!$S$4:$S$20,其他调用!$T$4:$T$20,其他调用!AN8)</f>
        <v>3.3270312345741234E-3</v>
      </c>
      <c r="X8" s="5">
        <f>求节点(将星标签统计!$AT$3:$AT$102,将星标签统计!AU$3:AU$102,$V8)+求节点(将星标签统计!$CP$3:$CP$102,将星标签统计!CQ$3:CQ$102,$W8)</f>
        <v>7</v>
      </c>
      <c r="Y8" s="5">
        <f>求节点(将星标签统计!$AT$3:$AT$102,将星标签统计!AV$3:AV$102,$V8)+求节点(将星标签统计!$CP$3:$CP$102,将星标签统计!CR$3:CR$102,$W8)</f>
        <v>2</v>
      </c>
      <c r="Z8" s="5">
        <f>求节点(将星标签统计!$AT$3:$AT$102,将星标签统计!AW$3:AW$102,$V8)+求节点(将星标签统计!$CP$3:$CP$102,将星标签统计!CS$3:CS$102,$W8)</f>
        <v>0</v>
      </c>
      <c r="AA8" s="5">
        <f>求节点(将星标签统计!$AT$3:$AT$102,将星标签统计!AX$3:AX$102,$V8)+求节点(将星标签统计!$CP$3:$CP$102,将星标签统计!CT$3:CT$102,$W8)</f>
        <v>0</v>
      </c>
      <c r="AB8" s="5">
        <f>求节点(将星标签统计!$AT$3:$AT$102,将星标签统计!AY$3:AY$102,$V8)+求节点(将星标签统计!$CP$3:$CP$102,将星标签统计!CU$3:CU$102,$W8)</f>
        <v>0</v>
      </c>
      <c r="AC8" s="5">
        <f>求节点(将星标签统计!$AT$3:$AT$102,将星标签统计!AZ$3:AZ$102,$V8)+求节点(将星标签统计!$CP$3:$CP$102,将星标签统计!CV$3:CV$102,$W8)</f>
        <v>0</v>
      </c>
      <c r="AD8" s="5">
        <f t="shared" si="3"/>
        <v>180</v>
      </c>
    </row>
    <row r="9" spans="1:30" x14ac:dyDescent="0.2">
      <c r="P9" s="5">
        <v>5</v>
      </c>
      <c r="Q9" s="5">
        <f t="shared" si="0"/>
        <v>220</v>
      </c>
      <c r="R9" s="5">
        <f t="shared" si="1"/>
        <v>300</v>
      </c>
      <c r="S9" s="5">
        <f t="shared" si="2"/>
        <v>0.73333333333333328</v>
      </c>
      <c r="U9" s="5">
        <v>5</v>
      </c>
      <c r="V9" s="5">
        <f>求节点(其他调用!$C$4:$C$42,其他调用!$D$4:$D$42,U9)</f>
        <v>140.03006212293946</v>
      </c>
      <c r="W9" s="5">
        <f>求节点(其他调用!$S$4:$S$20,其他调用!$T$4:$T$20,其他调用!AN9)</f>
        <v>4.1029558878920205E-3</v>
      </c>
      <c r="X9" s="5">
        <f>求节点(将星标签统计!$AT$3:$AT$102,将星标签统计!AU$3:AU$102,$V9)+求节点(将星标签统计!$CP$3:$CP$102,将星标签统计!CQ$3:CQ$102,$W9)</f>
        <v>8</v>
      </c>
      <c r="Y9" s="5">
        <f>求节点(将星标签统计!$AT$3:$AT$102,将星标签统计!AV$3:AV$102,$V9)+求节点(将星标签统计!$CP$3:$CP$102,将星标签统计!CR$3:CR$102,$W9)</f>
        <v>3</v>
      </c>
      <c r="Z9" s="5">
        <f>求节点(将星标签统计!$AT$3:$AT$102,将星标签统计!AW$3:AW$102,$V9)+求节点(将星标签统计!$CP$3:$CP$102,将星标签统计!CS$3:CS$102,$W9)</f>
        <v>0</v>
      </c>
      <c r="AA9" s="5">
        <f>求节点(将星标签统计!$AT$3:$AT$102,将星标签统计!AX$3:AX$102,$V9)+求节点(将星标签统计!$CP$3:$CP$102,将星标签统计!CT$3:CT$102,$W9)</f>
        <v>0</v>
      </c>
      <c r="AB9" s="5">
        <f>求节点(将星标签统计!$AT$3:$AT$102,将星标签统计!AY$3:AY$102,$V9)+求节点(将星标签统计!$CP$3:$CP$102,将星标签统计!CU$3:CU$102,$W9)</f>
        <v>0</v>
      </c>
      <c r="AC9" s="5">
        <f>求节点(将星标签统计!$AT$3:$AT$102,将星标签统计!AZ$3:AZ$102,$V9)+求节点(将星标签统计!$CP$3:$CP$102,将星标签统计!CV$3:CV$102,$W9)</f>
        <v>0</v>
      </c>
      <c r="AD9" s="5">
        <f t="shared" si="3"/>
        <v>220</v>
      </c>
    </row>
    <row r="10" spans="1:30" x14ac:dyDescent="0.2">
      <c r="C10" s="5" t="s">
        <v>339</v>
      </c>
      <c r="D10" s="5" t="s">
        <v>350</v>
      </c>
      <c r="E10" s="5" t="s">
        <v>351</v>
      </c>
      <c r="F10" s="5" t="s">
        <v>558</v>
      </c>
      <c r="G10" s="5" t="s">
        <v>355</v>
      </c>
      <c r="H10" s="5" t="s">
        <v>426</v>
      </c>
      <c r="I10" s="5" t="s">
        <v>430</v>
      </c>
      <c r="J10" s="5" t="s">
        <v>560</v>
      </c>
      <c r="K10" s="5" t="s">
        <v>428</v>
      </c>
      <c r="L10" s="5" t="s">
        <v>429</v>
      </c>
      <c r="M10" s="5" t="s">
        <v>559</v>
      </c>
      <c r="P10" s="5">
        <v>6</v>
      </c>
      <c r="Q10" s="5">
        <f t="shared" si="0"/>
        <v>240</v>
      </c>
      <c r="R10" s="5">
        <f t="shared" si="1"/>
        <v>400</v>
      </c>
      <c r="S10" s="5">
        <f t="shared" si="2"/>
        <v>0.6</v>
      </c>
      <c r="U10" s="5">
        <v>6</v>
      </c>
      <c r="V10" s="5">
        <f>求节点(其他调用!$C$4:$C$42,其他调用!$D$4:$D$42,U10)</f>
        <v>162.0082787079609</v>
      </c>
      <c r="W10" s="5">
        <f>求节点(其他调用!$S$4:$S$20,其他调用!$T$4:$T$20,其他调用!AN10)</f>
        <v>4.7592607281668926E-3</v>
      </c>
      <c r="X10" s="5">
        <f>求节点(将星标签统计!$AT$3:$AT$102,将星标签统计!AU$3:AU$102,$V10)+求节点(将星标签统计!$CP$3:$CP$102,将星标签统计!CQ$3:CQ$102,$W10)</f>
        <v>8</v>
      </c>
      <c r="Y10" s="5">
        <f>求节点(将星标签统计!$AT$3:$AT$102,将星标签统计!AV$3:AV$102,$V10)+求节点(将星标签统计!$CP$3:$CP$102,将星标签统计!CR$3:CR$102,$W10)</f>
        <v>4</v>
      </c>
      <c r="Z10" s="5">
        <f>求节点(将星标签统计!$AT$3:$AT$102,将星标签统计!AW$3:AW$102,$V10)+求节点(将星标签统计!$CP$3:$CP$102,将星标签统计!CS$3:CS$102,$W10)</f>
        <v>0</v>
      </c>
      <c r="AA10" s="5">
        <f>求节点(将星标签统计!$AT$3:$AT$102,将星标签统计!AX$3:AX$102,$V10)+求节点(将星标签统计!$CP$3:$CP$102,将星标签统计!CT$3:CT$102,$W10)</f>
        <v>0</v>
      </c>
      <c r="AB10" s="5">
        <f>求节点(将星标签统计!$AT$3:$AT$102,将星标签统计!AY$3:AY$102,$V10)+求节点(将星标签统计!$CP$3:$CP$102,将星标签统计!CU$3:CU$102,$W10)</f>
        <v>0</v>
      </c>
      <c r="AC10" s="5">
        <f>求节点(将星标签统计!$AT$3:$AT$102,将星标签统计!AZ$3:AZ$102,$V10)+求节点(将星标签统计!$CP$3:$CP$102,将星标签统计!CV$3:CV$102,$W10)</f>
        <v>0</v>
      </c>
      <c r="AD10" s="5">
        <f t="shared" si="3"/>
        <v>240</v>
      </c>
    </row>
    <row r="11" spans="1:30" x14ac:dyDescent="0.2">
      <c r="C11" s="5">
        <v>1</v>
      </c>
      <c r="D11" s="5">
        <v>1</v>
      </c>
      <c r="E11" s="5">
        <f>求节点(将星标签统计!$AT$3:$AT$102,将星标签统计!$BA$3:$BA$102,求节点(其他调用!$C$4:$C$42,其他调用!$D$4:$D$42,D11))*$D$5+求节点(将星标签统计!$CP$3:$CP$102,将星标签统计!$CW$3:$CW$102,求节点(其他调用!$S$4:$S$20,其他调用!$T$4:$T$20,求节点(其他调用!$AM$5:$AM$364,其他调用!$AN$5:$AN$364,D11)))*$D$5+求节点(其他调用!$AU$5:$AU$21,其他调用!$AV$5:$AV$21,D11)*$D$5</f>
        <v>32.935302430874202</v>
      </c>
      <c r="F11" s="5">
        <v>50</v>
      </c>
      <c r="G11" s="5" t="s">
        <v>427</v>
      </c>
      <c r="H11" s="5">
        <v>90101</v>
      </c>
      <c r="I11" s="5">
        <v>488</v>
      </c>
      <c r="J11" s="51">
        <f>ROUND((K11*240+L11*265),0)+求节点(其他调用!$AU$5:$AU$21,其他调用!$AV$5:$AV$21,D11)*16000</f>
        <v>16156</v>
      </c>
      <c r="K11" s="5">
        <f>求节点(将星标签统计!$BA$3:$BA$102,将星标签统计!$AT$3:$AT$102,F11/$D$5*0.75)</f>
        <v>49.375</v>
      </c>
      <c r="L11" s="5">
        <f>求节点(将星标签统计!$CW$3:$CW$102,将星标签统计!$CP$3:$CP$102,F11/$D$5*0.25)</f>
        <v>16.25</v>
      </c>
      <c r="M11" s="28">
        <f>SUM($I$11:I11)/J11</f>
        <v>3.0205496410002475E-2</v>
      </c>
      <c r="P11" s="5">
        <v>7</v>
      </c>
      <c r="Q11" s="5">
        <f t="shared" si="0"/>
        <v>267</v>
      </c>
      <c r="R11" s="5">
        <f t="shared" si="1"/>
        <v>425</v>
      </c>
      <c r="S11" s="5">
        <f t="shared" si="2"/>
        <v>0.62823529411764711</v>
      </c>
      <c r="U11" s="5">
        <v>7</v>
      </c>
      <c r="V11" s="5">
        <f>求节点(其他调用!$C$4:$C$42,其他调用!$D$4:$D$42,U11)</f>
        <v>176.63262648254994</v>
      </c>
      <c r="W11" s="5">
        <f>求节点(其他调用!$S$4:$S$20,其他调用!$T$4:$T$20,其他调用!AN11)</f>
        <v>5.6986301528619901E-3</v>
      </c>
      <c r="X11" s="5">
        <f>求节点(将星标签统计!$AT$3:$AT$102,将星标签统计!AU$3:AU$102,$V11)+求节点(将星标签统计!$CP$3:$CP$102,将星标签统计!CQ$3:CQ$102,$W11)</f>
        <v>8</v>
      </c>
      <c r="Y11" s="5">
        <f>求节点(将星标签统计!$AT$3:$AT$102,将星标签统计!AV$3:AV$102,$V11)+求节点(将星标签统计!$CP$3:$CP$102,将星标签统计!CR$3:CR$102,$W11)</f>
        <v>4</v>
      </c>
      <c r="Z11" s="5">
        <f>求节点(将星标签统计!$AT$3:$AT$102,将星标签统计!AW$3:AW$102,$V11)+求节点(将星标签统计!$CP$3:$CP$102,将星标签统计!CS$3:CS$102,$W11)</f>
        <v>1.3265252965099876</v>
      </c>
      <c r="AA11" s="5">
        <f>求节点(将星标签统计!$AT$3:$AT$102,将星标签统计!AX$3:AX$102,$V11)+求节点(将星标签统计!$CP$3:$CP$102,将星标签统计!CT$3:CT$102,$W11)</f>
        <v>0</v>
      </c>
      <c r="AB11" s="5">
        <f>求节点(将星标签统计!$AT$3:$AT$102,将星标签统计!AY$3:AY$102,$V11)+求节点(将星标签统计!$CP$3:$CP$102,将星标签统计!CU$3:CU$102,$W11)</f>
        <v>0</v>
      </c>
      <c r="AC11" s="5">
        <f>求节点(将星标签统计!$AT$3:$AT$102,将星标签统计!AZ$3:AZ$102,$V11)+求节点(将星标签统计!$CP$3:$CP$102,将星标签统计!CV$3:CV$102,$W11)</f>
        <v>0</v>
      </c>
      <c r="AD11" s="5">
        <f t="shared" si="3"/>
        <v>267</v>
      </c>
    </row>
    <row r="12" spans="1:30" x14ac:dyDescent="0.2">
      <c r="C12" s="5">
        <v>2</v>
      </c>
      <c r="D12" s="5">
        <v>2</v>
      </c>
      <c r="E12" s="5">
        <f>求节点(将星标签统计!$AT$3:$AT$102,将星标签统计!$BA$3:$BA$102,求节点(其他调用!$C$4:$C$42,其他调用!$D$4:$D$42,D12))*$D$5+求节点(将星标签统计!$CP$3:$CP$102,将星标签统计!$CW$3:$CW$102,求节点(其他调用!$S$4:$S$20,其他调用!$T$4:$T$20,求节点(其他调用!$AM$5:$AM$364,其他调用!$AN$5:$AN$364,D12)))*$D$5+求节点(其他调用!$AU$5:$AU$21,其他调用!$AV$5:$AV$21,D12)*$D$5</f>
        <v>84.307454560615156</v>
      </c>
      <c r="F12" s="5">
        <v>100</v>
      </c>
      <c r="G12" s="5" t="s">
        <v>427</v>
      </c>
      <c r="H12" s="5">
        <v>90101</v>
      </c>
      <c r="I12" s="5">
        <v>688</v>
      </c>
      <c r="J12" s="51">
        <f>ROUND((K12*240+L12*265),0)+求节点(其他调用!$AU$5:$AU$21,其他调用!$AV$5:$AV$21,D12)*16000</f>
        <v>21721</v>
      </c>
      <c r="K12" s="5">
        <f>求节点(将星标签统计!$BA$3:$BA$102,将星标签统计!$AT$3:$AT$102,F12/$D$5*0.75)</f>
        <v>67.5</v>
      </c>
      <c r="L12" s="5">
        <f>求节点(将星标签统计!$CW$3:$CW$102,将星标签统计!$CP$3:$CP$102,F12/$D$5*0.25)</f>
        <v>20.833333333333332</v>
      </c>
      <c r="M12" s="28">
        <f>SUM($I$11:I12)/J12</f>
        <v>5.4141153722204322E-2</v>
      </c>
      <c r="P12" s="5">
        <v>8</v>
      </c>
      <c r="Q12" s="5">
        <f t="shared" si="0"/>
        <v>290</v>
      </c>
      <c r="R12" s="5">
        <f t="shared" si="1"/>
        <v>450</v>
      </c>
      <c r="S12" s="5">
        <f t="shared" si="2"/>
        <v>0.64444444444444449</v>
      </c>
      <c r="U12" s="5">
        <v>8</v>
      </c>
      <c r="V12" s="5">
        <f>求节点(其他调用!$C$4:$C$42,其他调用!$D$4:$D$42,U12)</f>
        <v>191.25697425713895</v>
      </c>
      <c r="W12" s="5">
        <f>求节点(其他调用!$S$4:$S$20,其他调用!$T$4:$T$20,其他调用!AN12)</f>
        <v>6.5226425539165484E-3</v>
      </c>
      <c r="X12" s="5">
        <f>求节点(将星标签统计!$AT$3:$AT$102,将星标签统计!AU$3:AU$102,$V12)+求节点(将星标签统计!$CP$3:$CP$102,将星标签统计!CQ$3:CQ$102,$W12)</f>
        <v>8.3770922771416849</v>
      </c>
      <c r="Y12" s="5">
        <f>求节点(将星标签统计!$AT$3:$AT$102,将星标签统计!AV$3:AV$102,$V12)+求节点(将星标签统计!$CP$3:$CP$102,将星标签统计!CR$3:CR$102,$W12)</f>
        <v>4.125697425713895</v>
      </c>
      <c r="Z12" s="5">
        <f>求节点(将星标签统计!$AT$3:$AT$102,将星标签统计!AW$3:AW$102,$V12)+求节点(将星标签统计!$CP$3:$CP$102,将星标签统计!CS$3:CS$102,$W12)</f>
        <v>2</v>
      </c>
      <c r="AA12" s="5">
        <f>求节点(将星标签统计!$AT$3:$AT$102,将星标签统计!AX$3:AX$102,$V12)+求节点(将星标签统计!$CP$3:$CP$102,将星标签统计!CT$3:CT$102,$W12)</f>
        <v>0</v>
      </c>
      <c r="AB12" s="5">
        <f>求节点(将星标签统计!$AT$3:$AT$102,将星标签统计!AY$3:AY$102,$V12)+求节点(将星标签统计!$CP$3:$CP$102,将星标签统计!CU$3:CU$102,$W12)</f>
        <v>0</v>
      </c>
      <c r="AC12" s="5">
        <f>求节点(将星标签统计!$AT$3:$AT$102,将星标签统计!AZ$3:AZ$102,$V12)+求节点(将星标签统计!$CP$3:$CP$102,将星标签统计!CV$3:CV$102,$W12)</f>
        <v>0</v>
      </c>
      <c r="AD12" s="5">
        <f t="shared" si="3"/>
        <v>290</v>
      </c>
    </row>
    <row r="13" spans="1:30" x14ac:dyDescent="0.2">
      <c r="C13" s="5">
        <v>3</v>
      </c>
      <c r="D13" s="5">
        <v>3</v>
      </c>
      <c r="E13" s="5">
        <f>求节点(将星标签统计!$AT$3:$AT$102,将星标签统计!$BA$3:$BA$102,求节点(其他调用!$C$4:$C$42,其他调用!$D$4:$D$42,D13))*$D$5+求节点(将星标签统计!$CP$3:$CP$102,将星标签统计!$CW$3:$CW$102,求节点(其他调用!$S$4:$S$20,其他调用!$T$4:$T$20,求节点(其他调用!$AM$5:$AM$364,其他调用!$AN$5:$AN$364,D13)))*$D$5+求节点(其他调用!$AU$5:$AU$21,其他调用!$AV$5:$AV$21,D13)*$D$5</f>
        <v>148.5890316231729</v>
      </c>
      <c r="F13" s="5">
        <v>200</v>
      </c>
      <c r="G13" s="5" t="s">
        <v>427</v>
      </c>
      <c r="H13" s="5">
        <v>90101</v>
      </c>
      <c r="I13" s="5">
        <v>888</v>
      </c>
      <c r="J13" s="51">
        <f>ROUND((K13*240+L13*265),0)+求节点(其他调用!$AU$5:$AU$21,其他调用!$AV$5:$AV$21,D13)*16000</f>
        <v>29725</v>
      </c>
      <c r="K13" s="5">
        <f>求节点(将星标签统计!$BA$3:$BA$102,将星标签统计!$AT$3:$AT$102,F13/$D$5*0.75)</f>
        <v>96.25</v>
      </c>
      <c r="L13" s="5">
        <f>求节点(将星标签统计!$CW$3:$CW$102,将星标签统计!$CP$3:$CP$102,F13/$D$5*0.25)</f>
        <v>25</v>
      </c>
      <c r="M13" s="28">
        <f>SUM($I$11:I13)/J13</f>
        <v>6.9436501261564337E-2</v>
      </c>
      <c r="P13" s="5">
        <v>9</v>
      </c>
      <c r="Q13" s="5">
        <f t="shared" si="0"/>
        <v>360</v>
      </c>
      <c r="R13" s="5">
        <f t="shared" si="1"/>
        <v>475</v>
      </c>
      <c r="S13" s="5">
        <f t="shared" si="2"/>
        <v>0.75789473684210529</v>
      </c>
      <c r="U13" s="5">
        <v>9</v>
      </c>
      <c r="V13" s="5">
        <f>求节点(其他调用!$C$4:$C$42,其他调用!$D$4:$D$42,U13)</f>
        <v>205.88132203172799</v>
      </c>
      <c r="W13" s="5">
        <f>求节点(其他调用!$S$4:$S$20,其他调用!$T$4:$T$20,其他调用!AN13)</f>
        <v>7.2636313730234936E-3</v>
      </c>
      <c r="X13" s="5">
        <f>求节点(将星标签统计!$AT$3:$AT$102,将星标签统计!AU$3:AU$102,$V13)+求节点(将星标签统计!$CP$3:$CP$102,将星标签统计!CQ$3:CQ$102,$W13)</f>
        <v>11</v>
      </c>
      <c r="Y13" s="5">
        <f>求节点(将星标签统计!$AT$3:$AT$102,将星标签统计!AV$3:AV$102,$V13)+求节点(将星标签统计!$CP$3:$CP$102,将星标签统计!CR$3:CR$102,$W13)</f>
        <v>5</v>
      </c>
      <c r="Z13" s="5">
        <f>求节点(将星标签统计!$AT$3:$AT$102,将星标签统计!AW$3:AW$102,$V13)+求节点(将星标签统计!$CP$3:$CP$102,将星标签统计!CS$3:CS$102,$W13)</f>
        <v>2</v>
      </c>
      <c r="AA13" s="5">
        <f>求节点(将星标签统计!$AT$3:$AT$102,将星标签统计!AX$3:AX$102,$V13)+求节点(将星标签统计!$CP$3:$CP$102,将星标签统计!CT$3:CT$102,$W13)</f>
        <v>0</v>
      </c>
      <c r="AB13" s="5">
        <f>求节点(将星标签统计!$AT$3:$AT$102,将星标签统计!AY$3:AY$102,$V13)+求节点(将星标签统计!$CP$3:$CP$102,将星标签统计!CU$3:CU$102,$W13)</f>
        <v>0</v>
      </c>
      <c r="AC13" s="5">
        <f>求节点(将星标签统计!$AT$3:$AT$102,将星标签统计!AZ$3:AZ$102,$V13)+求节点(将星标签统计!$CP$3:$CP$102,将星标签统计!CV$3:CV$102,$W13)</f>
        <v>0</v>
      </c>
      <c r="AD13" s="5">
        <f t="shared" si="3"/>
        <v>360</v>
      </c>
    </row>
    <row r="14" spans="1:30" x14ac:dyDescent="0.2">
      <c r="C14" s="5">
        <v>4</v>
      </c>
      <c r="D14" s="5">
        <v>5</v>
      </c>
      <c r="E14" s="5">
        <f>求节点(将星标签统计!$AT$3:$AT$102,将星标签统计!$BA$3:$BA$102,求节点(其他调用!$C$4:$C$42,其他调用!$D$4:$D$42,D14))*$D$5+求节点(将星标签统计!$CP$3:$CP$102,将星标签统计!$CW$3:$CW$102,求节点(其他调用!$S$4:$S$20,其他调用!$T$4:$T$20,求节点(其他调用!$AM$5:$AM$364,其他调用!$AN$5:$AN$364,D14)))*$D$5+求节点(其他调用!$AU$5:$AU$21,其他调用!$AV$5:$AV$21,D14)*$D$5</f>
        <v>220</v>
      </c>
      <c r="F14" s="5">
        <v>300</v>
      </c>
      <c r="G14" s="5" t="s">
        <v>427</v>
      </c>
      <c r="H14" s="5">
        <v>90101</v>
      </c>
      <c r="I14" s="5">
        <v>1288</v>
      </c>
      <c r="J14" s="51">
        <f>ROUND((K14*240+L14*265),0)+求节点(其他调用!$AU$5:$AU$21,其他调用!$AV$5:$AV$21,D14)*16000</f>
        <v>44329</v>
      </c>
      <c r="K14" s="5">
        <f>求节点(将星标签统计!$BA$3:$BA$102,将星标签统计!$AT$3:$AT$102,F14/$D$5*0.75)</f>
        <v>152.5</v>
      </c>
      <c r="L14" s="5">
        <f>求节点(将星标签统计!$CW$3:$CW$102,将星标签统计!$CP$3:$CP$102,F14/$D$5*0.25)</f>
        <v>29.166666666666668</v>
      </c>
      <c r="M14" s="28">
        <f>SUM($I$11:I14)/J14</f>
        <v>7.5616413634415389E-2</v>
      </c>
      <c r="P14" s="5">
        <v>10</v>
      </c>
      <c r="Q14" s="5">
        <f t="shared" si="0"/>
        <v>360</v>
      </c>
      <c r="R14" s="5">
        <f t="shared" si="1"/>
        <v>500</v>
      </c>
      <c r="S14" s="5">
        <f t="shared" si="2"/>
        <v>0.72</v>
      </c>
      <c r="U14" s="5">
        <v>10</v>
      </c>
      <c r="V14" s="5">
        <f>求节点(其他调用!$C$4:$C$42,其他调用!$D$4:$D$42,U14)</f>
        <v>220.50566980631703</v>
      </c>
      <c r="W14" s="5">
        <f>求节点(其他调用!$S$4:$S$20,其他调用!$T$4:$T$20,其他调用!AN14)</f>
        <v>7.9321012136114866E-3</v>
      </c>
      <c r="X14" s="5">
        <f>求节点(将星标签统计!$AT$3:$AT$102,将星标签统计!AU$3:AU$102,$V14)+求节点(将星标签统计!$CP$3:$CP$102,将星标签统计!CQ$3:CQ$102,$W14)</f>
        <v>11</v>
      </c>
      <c r="Y14" s="5">
        <f>求节点(将星标签统计!$AT$3:$AT$102,将星标签统计!AV$3:AV$102,$V14)+求节点(将星标签统计!$CP$3:$CP$102,将星标签统计!CR$3:CR$102,$W14)</f>
        <v>5</v>
      </c>
      <c r="Z14" s="5">
        <f>求节点(将星标签统计!$AT$3:$AT$102,将星标签统计!AW$3:AW$102,$V14)+求节点(将星标签统计!$CP$3:$CP$102,将星标签统计!CS$3:CS$102,$W14)</f>
        <v>2</v>
      </c>
      <c r="AA14" s="5">
        <f>求节点(将星标签统计!$AT$3:$AT$102,将星标签统计!AX$3:AX$102,$V14)+求节点(将星标签统计!$CP$3:$CP$102,将星标签统计!CT$3:CT$102,$W14)</f>
        <v>0</v>
      </c>
      <c r="AB14" s="5">
        <f>求节点(将星标签统计!$AT$3:$AT$102,将星标签统计!AY$3:AY$102,$V14)+求节点(将星标签统计!$CP$3:$CP$102,将星标签统计!CU$3:CU$102,$W14)</f>
        <v>0</v>
      </c>
      <c r="AC14" s="5">
        <f>求节点(将星标签统计!$AT$3:$AT$102,将星标签统计!AZ$3:AZ$102,$V14)+求节点(将星标签统计!$CP$3:$CP$102,将星标签统计!CV$3:CV$102,$W14)</f>
        <v>0</v>
      </c>
      <c r="AD14" s="5">
        <f t="shared" si="3"/>
        <v>360</v>
      </c>
    </row>
    <row r="15" spans="1:30" x14ac:dyDescent="0.2">
      <c r="C15" s="5">
        <v>5</v>
      </c>
      <c r="D15" s="5">
        <v>6</v>
      </c>
      <c r="E15" s="5">
        <f>求节点(将星标签统计!$AT$3:$AT$102,将星标签统计!$BA$3:$BA$102,求节点(其他调用!$C$4:$C$42,其他调用!$D$4:$D$42,D15))*$D$5+求节点(将星标签统计!$CP$3:$CP$102,将星标签统计!$CW$3:$CW$102,求节点(其他调用!$S$4:$S$20,其他调用!$T$4:$T$20,求节点(其他调用!$AM$5:$AM$364,其他调用!$AN$5:$AN$364,D15)))*$D$5+求节点(其他调用!$AU$5:$AU$21,其他调用!$AV$5:$AV$21,D15)*$D$5</f>
        <v>240</v>
      </c>
      <c r="F15" s="5">
        <v>400</v>
      </c>
      <c r="G15" s="5" t="s">
        <v>427</v>
      </c>
      <c r="H15" s="5">
        <v>90101</v>
      </c>
      <c r="I15" s="5">
        <v>1288</v>
      </c>
      <c r="J15" s="51">
        <f>ROUND((K15*240+L15*265),0)+求节点(其他调用!$AU$5:$AU$21,其他调用!$AV$5:$AV$21,D15)*16000</f>
        <v>56800</v>
      </c>
      <c r="K15" s="5">
        <f>求节点(将星标签统计!$BA$3:$BA$102,将星标签统计!$AT$3:$AT$102,F15/$D$5*0.75)</f>
        <v>192.5</v>
      </c>
      <c r="L15" s="5">
        <f>求节点(将星标签统计!$CW$3:$CW$102,将星标签统计!$CP$3:$CP$102,F15/$D$5*0.25)</f>
        <v>40</v>
      </c>
      <c r="M15" s="28">
        <f>SUM($I$11:I15)/J15</f>
        <v>8.1690140845070425E-2</v>
      </c>
      <c r="P15" s="5">
        <v>11</v>
      </c>
      <c r="Q15" s="5">
        <f t="shared" si="0"/>
        <v>376</v>
      </c>
      <c r="R15" s="5">
        <f t="shared" si="1"/>
        <v>525</v>
      </c>
      <c r="S15" s="5">
        <f t="shared" si="2"/>
        <v>0.71619047619047616</v>
      </c>
      <c r="U15" s="5">
        <v>11</v>
      </c>
      <c r="V15" s="5">
        <f>求节点(其他调用!$C$4:$C$42,其他调用!$D$4:$D$42,U15)</f>
        <v>232.67914482533189</v>
      </c>
      <c r="W15" s="5">
        <f>求节点(其他调用!$S$4:$S$20,其他调用!$T$4:$T$20,其他调用!AN15)</f>
        <v>8.8545379980255832E-3</v>
      </c>
      <c r="X15" s="5">
        <f>求节点(将星标签统计!$AT$3:$AT$102,将星标签统计!AU$3:AU$102,$V15)+求节点(将星标签统计!$CP$3:$CP$102,将星标签统计!CQ$3:CQ$102,$W15)</f>
        <v>11</v>
      </c>
      <c r="Y15" s="5">
        <f>求节点(将星标签统计!$AT$3:$AT$102,将星标签统计!AV$3:AV$102,$V15)+求节点(将星标签统计!$CP$3:$CP$102,将星标签统计!CR$3:CR$102,$W15)</f>
        <v>5.5358289650663774</v>
      </c>
      <c r="Z15" s="5">
        <f>求节点(将星标签统计!$AT$3:$AT$102,将星标签统计!AW$3:AW$102,$V15)+求节点(将星标签统计!$CP$3:$CP$102,将星标签统计!CS$3:CS$102,$W15)</f>
        <v>2.2679144825331887</v>
      </c>
      <c r="AA15" s="5">
        <f>求节点(将星标签统计!$AT$3:$AT$102,将星标签统计!AX$3:AX$102,$V15)+求节点(将星标签统计!$CP$3:$CP$102,将星标签统计!CT$3:CT$102,$W15)</f>
        <v>0</v>
      </c>
      <c r="AB15" s="5">
        <f>求节点(将星标签统计!$AT$3:$AT$102,将星标签统计!AY$3:AY$102,$V15)+求节点(将星标签统计!$CP$3:$CP$102,将星标签统计!CU$3:CU$102,$W15)</f>
        <v>0</v>
      </c>
      <c r="AC15" s="5">
        <f>求节点(将星标签统计!$AT$3:$AT$102,将星标签统计!AZ$3:AZ$102,$V15)+求节点(将星标签统计!$CP$3:$CP$102,将星标签统计!CV$3:CV$102,$W15)</f>
        <v>0</v>
      </c>
      <c r="AD15" s="5">
        <f t="shared" si="3"/>
        <v>376</v>
      </c>
    </row>
    <row r="16" spans="1:30" x14ac:dyDescent="0.2">
      <c r="C16" s="5">
        <v>6</v>
      </c>
      <c r="D16" s="5">
        <v>10</v>
      </c>
      <c r="E16" s="5">
        <f>求节点(将星标签统计!$AT$3:$AT$102,将星标签统计!$BA$3:$BA$102,求节点(其他调用!$C$4:$C$42,其他调用!$D$4:$D$42,D16))*$D$5+求节点(将星标签统计!$CP$3:$CP$102,将星标签统计!$CW$3:$CW$102,求节点(其他调用!$S$4:$S$20,其他调用!$T$4:$T$20,求节点(其他调用!$AM$5:$AM$364,其他调用!$AN$5:$AN$364,D16)))*$D$5+求节点(其他调用!$AU$5:$AU$21,其他调用!$AV$5:$AV$21,D16)*$D$5</f>
        <v>360</v>
      </c>
      <c r="F16" s="5">
        <v>500</v>
      </c>
      <c r="G16" s="5" t="s">
        <v>427</v>
      </c>
      <c r="H16" s="5">
        <v>90101</v>
      </c>
      <c r="I16" s="5">
        <v>1288</v>
      </c>
      <c r="J16" s="51">
        <f>ROUND((K16*240+L16*265),0)+求节点(其他调用!$AU$5:$AU$21,其他调用!$AV$5:$AV$21,D16)*16000</f>
        <v>69271</v>
      </c>
      <c r="K16" s="5">
        <f>求节点(将星标签统计!$BA$3:$BA$102,将星标签统计!$AT$3:$AT$102,F16/$D$5*0.75)</f>
        <v>232.5</v>
      </c>
      <c r="L16" s="5">
        <f>求节点(将星标签统计!$CW$3:$CW$102,将星标签统计!$CP$3:$CP$102,F16/$D$5*0.25)</f>
        <v>50.833333333333336</v>
      </c>
      <c r="M16" s="28">
        <f>SUM($I$11:I16)/J16</f>
        <v>8.5576936957745667E-2</v>
      </c>
      <c r="P16" s="5">
        <v>12</v>
      </c>
      <c r="Q16" s="5">
        <f t="shared" si="0"/>
        <v>420</v>
      </c>
      <c r="R16" s="5">
        <f t="shared" si="1"/>
        <v>550</v>
      </c>
      <c r="S16" s="5">
        <f t="shared" si="2"/>
        <v>0.76363636363636367</v>
      </c>
      <c r="U16" s="5">
        <v>12</v>
      </c>
      <c r="V16" s="5">
        <f>求节点(其他调用!$C$4:$C$42,其他调用!$D$4:$D$42,U16)</f>
        <v>244.85261984434672</v>
      </c>
      <c r="W16" s="5">
        <f>求节点(其他调用!$S$4:$S$20,其他调用!$T$4:$T$20,其他调用!AN16)</f>
        <v>9.703622529784248E-3</v>
      </c>
      <c r="X16" s="5">
        <f>求节点(将星标签统计!$AT$3:$AT$102,将星标签统计!AU$3:AU$102,$V16)+求节点(将星标签统计!$CP$3:$CP$102,将星标签统计!CQ$3:CQ$102,$W16)</f>
        <v>11</v>
      </c>
      <c r="Y16" s="5">
        <f>求节点(将星标签统计!$AT$3:$AT$102,将星标签统计!AV$3:AV$102,$V16)+求节点(将星标签统计!$CP$3:$CP$102,将星标签统计!CR$3:CR$102,$W16)</f>
        <v>7</v>
      </c>
      <c r="Z16" s="5">
        <f>求节点(将星标签统计!$AT$3:$AT$102,将星标签统计!AW$3:AW$102,$V16)+求节点(将星标签统计!$CP$3:$CP$102,将星标签统计!CS$3:CS$102,$W16)</f>
        <v>3</v>
      </c>
      <c r="AA16" s="5">
        <f>求节点(将星标签统计!$AT$3:$AT$102,将星标签统计!AX$3:AX$102,$V16)+求节点(将星标签统计!$CP$3:$CP$102,将星标签统计!CT$3:CT$102,$W16)</f>
        <v>0</v>
      </c>
      <c r="AB16" s="5">
        <f>求节点(将星标签统计!$AT$3:$AT$102,将星标签统计!AY$3:AY$102,$V16)+求节点(将星标签统计!$CP$3:$CP$102,将星标签统计!CU$3:CU$102,$W16)</f>
        <v>0</v>
      </c>
      <c r="AC16" s="5">
        <f>求节点(将星标签统计!$AT$3:$AT$102,将星标签统计!AZ$3:AZ$102,$V16)+求节点(将星标签统计!$CP$3:$CP$102,将星标签统计!CV$3:CV$102,$W16)</f>
        <v>0</v>
      </c>
      <c r="AD16" s="5">
        <f t="shared" si="3"/>
        <v>420</v>
      </c>
    </row>
    <row r="17" spans="3:30" x14ac:dyDescent="0.2">
      <c r="C17" s="5">
        <v>7</v>
      </c>
      <c r="D17" s="5">
        <v>14</v>
      </c>
      <c r="E17" s="5">
        <f>求节点(将星标签统计!$AT$3:$AT$102,将星标签统计!$BA$3:$BA$102,求节点(其他调用!$C$4:$C$42,其他调用!$D$4:$D$42,D17))*$D$5+求节点(将星标签统计!$CP$3:$CP$102,将星标签统计!$CW$3:$CW$102,求节点(其他调用!$S$4:$S$20,其他调用!$T$4:$T$20,求节点(其他调用!$AM$5:$AM$364,其他调用!$AN$5:$AN$364,D17)))*$D$5+求节点(其他调用!$AU$5:$AU$21,其他调用!$AV$5:$AV$21,D17)*$D$5</f>
        <v>438.39913976475282</v>
      </c>
      <c r="F17" s="5">
        <v>600</v>
      </c>
      <c r="G17" s="5" t="s">
        <v>427</v>
      </c>
      <c r="H17" s="5">
        <v>90101</v>
      </c>
      <c r="I17" s="5">
        <v>1288</v>
      </c>
      <c r="J17" s="51">
        <f>ROUND((K17*240+L17*265),0)+求节点(其他调用!$AU$5:$AU$21,其他调用!$AV$5:$AV$21,D17)*16000</f>
        <v>80575</v>
      </c>
      <c r="K17" s="5">
        <f>求节点(将星标签统计!$BA$3:$BA$102,将星标签统计!$AT$3:$AT$102,F17/$D$5*0.75)</f>
        <v>275</v>
      </c>
      <c r="L17" s="5">
        <f>求节点(将星标签统计!$CW$3:$CW$102,将星标签统计!$CP$3:$CP$102,F17/$D$5*0.25)</f>
        <v>55</v>
      </c>
      <c r="M17" s="28">
        <f>SUM($I$11:I17)/J17</f>
        <v>8.9556313993174055E-2</v>
      </c>
      <c r="P17" s="5">
        <v>13</v>
      </c>
      <c r="Q17" s="5">
        <f t="shared" si="0"/>
        <v>420</v>
      </c>
      <c r="R17" s="5">
        <f t="shared" si="1"/>
        <v>575</v>
      </c>
      <c r="S17" s="5">
        <f t="shared" si="2"/>
        <v>0.73043478260869565</v>
      </c>
      <c r="U17" s="5">
        <v>13</v>
      </c>
      <c r="V17" s="5">
        <f>求节点(其他调用!$C$4:$C$42,其他调用!$D$4:$D$42,U17)</f>
        <v>257.02609486336155</v>
      </c>
      <c r="W17" s="5">
        <f>求节点(其他调用!$S$4:$S$20,其他调用!$T$4:$T$20,其他调用!AN17)</f>
        <v>1.0485223514001269E-2</v>
      </c>
      <c r="X17" s="5">
        <f>求节点(将星标签统计!$AT$3:$AT$102,将星标签统计!AU$3:AU$102,$V17)+求节点(将星标签统计!$CP$3:$CP$102,将星标签统计!CQ$3:CQ$102,$W17)</f>
        <v>11</v>
      </c>
      <c r="Y17" s="5">
        <f>求节点(将星标签统计!$AT$3:$AT$102,将星标签统计!AV$3:AV$102,$V17)+求节点(将星标签统计!$CP$3:$CP$102,将星标签统计!CR$3:CR$102,$W17)</f>
        <v>7</v>
      </c>
      <c r="Z17" s="5">
        <f>求节点(将星标签统计!$AT$3:$AT$102,将星标签统计!AW$3:AW$102,$V17)+求节点(将星标签统计!$CP$3:$CP$102,将星标签统计!CS$3:CS$102,$W17)</f>
        <v>3</v>
      </c>
      <c r="AA17" s="5">
        <f>求节点(将星标签统计!$AT$3:$AT$102,将星标签统计!AX$3:AX$102,$V17)+求节点(将星标签统计!$CP$3:$CP$102,将星标签统计!CT$3:CT$102,$W17)</f>
        <v>0</v>
      </c>
      <c r="AB17" s="5">
        <f>求节点(将星标签统计!$AT$3:$AT$102,将星标签统计!AY$3:AY$102,$V17)+求节点(将星标签统计!$CP$3:$CP$102,将星标签统计!CU$3:CU$102,$W17)</f>
        <v>0</v>
      </c>
      <c r="AC17" s="5">
        <f>求节点(将星标签统计!$AT$3:$AT$102,将星标签统计!AZ$3:AZ$102,$V17)+求节点(将星标签统计!$CP$3:$CP$102,将星标签统计!CV$3:CV$102,$W17)</f>
        <v>0</v>
      </c>
      <c r="AD17" s="5">
        <f t="shared" si="3"/>
        <v>420</v>
      </c>
    </row>
    <row r="18" spans="3:30" x14ac:dyDescent="0.2">
      <c r="C18" s="5">
        <v>8</v>
      </c>
      <c r="D18" s="5">
        <v>17</v>
      </c>
      <c r="E18" s="5">
        <f>求节点(将星标签统计!$AT$3:$AT$102,将星标签统计!$BA$3:$BA$102,求节点(其他调用!$C$4:$C$42,其他调用!$D$4:$D$42,D18))*$D$5+求节点(将星标签统计!$CP$3:$CP$102,将星标签统计!$CW$3:$CW$102,求节点(其他调用!$S$4:$S$20,其他调用!$T$4:$T$20,求节点(其他调用!$AM$5:$AM$364,其他调用!$AN$5:$AN$364,D18)))*$D$5+求节点(其他调用!$AU$5:$AU$21,其他调用!$AV$5:$AV$21,D18)*$D$5</f>
        <v>500</v>
      </c>
      <c r="F18" s="5">
        <v>700</v>
      </c>
      <c r="G18" s="5" t="s">
        <v>427</v>
      </c>
      <c r="H18" s="5">
        <v>90101</v>
      </c>
      <c r="I18" s="5">
        <v>1288</v>
      </c>
      <c r="J18" s="51">
        <f>ROUND((K18*240+L18*265),0)+求节点(其他调用!$AU$5:$AU$21,其他调用!$AV$5:$AV$21,D18)*16000</f>
        <v>105079</v>
      </c>
      <c r="K18" s="5">
        <f>求节点(将星标签统计!$BA$3:$BA$102,将星标签统计!$AT$3:$AT$102,F18/$D$5*0.75)</f>
        <v>372.5</v>
      </c>
      <c r="L18" s="5">
        <f>求节点(将星标签统计!$CW$3:$CW$102,将星标签统计!$CP$3:$CP$102,F18/$D$5*0.25)</f>
        <v>59.166666666666671</v>
      </c>
      <c r="M18" s="28">
        <f>SUM($I$11:I18)/J18</f>
        <v>8.0929586311251536E-2</v>
      </c>
      <c r="P18" s="5">
        <v>14</v>
      </c>
      <c r="Q18" s="5">
        <f t="shared" si="0"/>
        <v>438</v>
      </c>
      <c r="R18" s="5">
        <f t="shared" si="1"/>
        <v>600</v>
      </c>
      <c r="S18" s="5">
        <f t="shared" si="2"/>
        <v>0.73</v>
      </c>
      <c r="U18" s="5">
        <v>14</v>
      </c>
      <c r="V18" s="5">
        <f>求节点(其他调用!$C$4:$C$42,其他调用!$D$4:$D$42,U18)</f>
        <v>269.19956988237641</v>
      </c>
      <c r="W18" s="5">
        <f>求节点(其他调用!$S$4:$S$20,其他调用!$T$4:$T$20,其他调用!AN18)</f>
        <v>1.1214469222478556E-2</v>
      </c>
      <c r="X18" s="5">
        <f>求节点(将星标签统计!$AT$3:$AT$102,将星标签统计!AU$3:AU$102,$V18)+求节点(将星标签统计!$CP$3:$CP$102,将星标签统计!CQ$3:CQ$102,$W18)</f>
        <v>11</v>
      </c>
      <c r="Y18" s="5">
        <f>求节点(将星标签统计!$AT$3:$AT$102,将星标签统计!AV$3:AV$102,$V18)+求节点(将星标签统计!$CP$3:$CP$102,将星标签统计!CR$3:CR$102,$W18)</f>
        <v>7</v>
      </c>
      <c r="Z18" s="5">
        <f>求节点(将星标签统计!$AT$3:$AT$102,将星标签统计!AW$3:AW$102,$V18)+求节点(将星标签统计!$CP$3:$CP$102,将星标签统计!CS$3:CS$102,$W18)</f>
        <v>3</v>
      </c>
      <c r="AA18" s="5">
        <f>求节点(将星标签统计!$AT$3:$AT$102,将星标签统计!AX$3:AX$102,$V18)+求节点(将星标签统计!$CP$3:$CP$102,将星标签统计!CT$3:CT$102,$W18)</f>
        <v>0.91995698823764094</v>
      </c>
      <c r="AB18" s="5">
        <f>求节点(将星标签统计!$AT$3:$AT$102,将星标签统计!AY$3:AY$102,$V18)+求节点(将星标签统计!$CP$3:$CP$102,将星标签统计!CU$3:CU$102,$W18)</f>
        <v>0</v>
      </c>
      <c r="AC18" s="5">
        <f>求节点(将星标签统计!$AT$3:$AT$102,将星标签统计!AZ$3:AZ$102,$V18)+求节点(将星标签统计!$CP$3:$CP$102,将星标签统计!CV$3:CV$102,$W18)</f>
        <v>0</v>
      </c>
      <c r="AD18" s="5">
        <f t="shared" si="3"/>
        <v>438</v>
      </c>
    </row>
    <row r="19" spans="3:30" x14ac:dyDescent="0.2">
      <c r="C19" s="5">
        <v>9</v>
      </c>
      <c r="D19" s="5">
        <v>20</v>
      </c>
      <c r="E19" s="5">
        <f>求节点(将星标签统计!$AT$3:$AT$102,将星标签统计!$BA$3:$BA$102,求节点(其他调用!$C$4:$C$42,其他调用!$D$4:$D$42,D19))*$D$5+求节点(将星标签统计!$CP$3:$CP$102,将星标签统计!$CW$3:$CW$102,求节点(其他调用!$S$4:$S$20,其他调用!$T$4:$T$20,求节点(其他调用!$AM$5:$AM$364,其他调用!$AN$5:$AN$364,D19)))*$D$5+求节点(其他调用!$AU$5:$AU$21,其他调用!$AV$5:$AV$21,D19)*$D$5</f>
        <v>520</v>
      </c>
      <c r="F19" s="5">
        <v>800</v>
      </c>
      <c r="G19" s="5" t="s">
        <v>427</v>
      </c>
      <c r="H19" s="5">
        <v>90101</v>
      </c>
      <c r="I19" s="5">
        <v>1288</v>
      </c>
      <c r="J19" s="51">
        <f>ROUND((K19*240+L19*265),0)+求节点(其他调用!$AU$5:$AU$21,其他调用!$AV$5:$AV$21,D19)*16000</f>
        <v>128850</v>
      </c>
      <c r="K19" s="5">
        <f>求节点(将星标签统计!$BA$3:$BA$102,将星标签统计!$AT$3:$AT$102,F19/$D$5*0.75)</f>
        <v>437.5</v>
      </c>
      <c r="L19" s="5">
        <f>求节点(将星标签统计!$CW$3:$CW$102,将星标签统计!$CP$3:$CP$102,F19/$D$5*0.25)</f>
        <v>90</v>
      </c>
      <c r="M19" s="28">
        <f>SUM($I$11:I19)/J19</f>
        <v>7.5995343422584405E-2</v>
      </c>
      <c r="P19" s="5">
        <v>15</v>
      </c>
      <c r="Q19" s="5">
        <f t="shared" si="0"/>
        <v>463</v>
      </c>
      <c r="R19" s="5">
        <f t="shared" si="1"/>
        <v>633.33333333333337</v>
      </c>
      <c r="S19" s="5">
        <f t="shared" si="2"/>
        <v>0.73105263157894729</v>
      </c>
      <c r="U19" s="5">
        <v>15</v>
      </c>
      <c r="V19" s="5">
        <f>求节点(其他调用!$C$4:$C$42,其他调用!$D$4:$D$42,U19)</f>
        <v>281.37304490139127</v>
      </c>
      <c r="W19" s="5">
        <f>求节点(其他调用!$S$4:$S$20,其他调用!$T$4:$T$20,其他调用!AN19)</f>
        <v>1.189815182041723E-2</v>
      </c>
      <c r="X19" s="5">
        <f>求节点(将星标签统计!$AT$3:$AT$102,将星标签统计!AU$3:AU$102,$V19)+求节点(将星标签统计!$CP$3:$CP$102,将星标签统计!CQ$3:CQ$102,$W19)</f>
        <v>11</v>
      </c>
      <c r="Y19" s="5">
        <f>求节点(将星标签统计!$AT$3:$AT$102,将星标签统计!AV$3:AV$102,$V19)+求节点(将星标签统计!$CP$3:$CP$102,将星标签统计!CR$3:CR$102,$W19)</f>
        <v>7</v>
      </c>
      <c r="Z19" s="5">
        <f>求节点(将星标签统计!$AT$3:$AT$102,将星标签统计!AW$3:AW$102,$V19)+求节点(将星标签统计!$CP$3:$CP$102,将星标签统计!CS$3:CS$102,$W19)</f>
        <v>4</v>
      </c>
      <c r="AA19" s="5">
        <f>求节点(将星标签统计!$AT$3:$AT$102,将星标签统计!AX$3:AX$102,$V19)+求节点(将星标签统计!$CP$3:$CP$102,将星标签统计!CT$3:CT$102,$W19)</f>
        <v>1.1373044901391267</v>
      </c>
      <c r="AB19" s="5">
        <f>求节点(将星标签统计!$AT$3:$AT$102,将星标签统计!AY$3:AY$102,$V19)+求节点(将星标签统计!$CP$3:$CP$102,将星标签统计!CU$3:CU$102,$W19)</f>
        <v>0</v>
      </c>
      <c r="AC19" s="5">
        <f>求节点(将星标签统计!$AT$3:$AT$102,将星标签统计!AZ$3:AZ$102,$V19)+求节点(将星标签统计!$CP$3:$CP$102,将星标签统计!CV$3:CV$102,$W19)</f>
        <v>0</v>
      </c>
      <c r="AD19" s="5">
        <f t="shared" si="3"/>
        <v>463</v>
      </c>
    </row>
    <row r="20" spans="3:30" x14ac:dyDescent="0.2">
      <c r="C20" s="5">
        <v>10</v>
      </c>
      <c r="D20" s="5">
        <v>29</v>
      </c>
      <c r="E20" s="5">
        <f>求节点(将星标签统计!$AT$3:$AT$102,将星标签统计!$BA$3:$BA$102,求节点(其他调用!$C$4:$C$42,其他调用!$D$4:$D$42,D20))*$D$5+求节点(将星标签统计!$CP$3:$CP$102,将星标签统计!$CW$3:$CW$102,求节点(其他调用!$S$4:$S$20,其他调用!$T$4:$T$20,求节点(其他调用!$AM$5:$AM$364,其他调用!$AN$5:$AN$364,D20)))*$D$5+求节点(其他调用!$AU$5:$AU$21,其他调用!$AV$5:$AV$21,D20)*$D$5</f>
        <v>612.90284033591729</v>
      </c>
      <c r="F20" s="5">
        <v>900</v>
      </c>
      <c r="G20" s="5" t="s">
        <v>427</v>
      </c>
      <c r="H20" s="5">
        <v>90101</v>
      </c>
      <c r="I20" s="5">
        <v>1288</v>
      </c>
      <c r="J20" s="51">
        <f>ROUND((K20*240+L20*265),0)+求节点(其他调用!$AU$5:$AU$21,其他调用!$AV$5:$AV$21,D20)*16000</f>
        <v>154423.04514099861</v>
      </c>
      <c r="K20" s="5">
        <f>求节点(将星标签统计!$BA$3:$BA$102,将星标签统计!$AT$3:$AT$102,F20/$D$5*0.75)</f>
        <v>484.375</v>
      </c>
      <c r="L20" s="5">
        <f>求节点(将星标签统计!$CW$3:$CW$102,将星标签统计!$CP$3:$CP$102,F20/$D$5*0.25)</f>
        <v>130.83333333333334</v>
      </c>
      <c r="M20" s="28">
        <f>SUM($I$11:I20)/J20</f>
        <v>7.1750948764695163E-2</v>
      </c>
      <c r="P20" s="5">
        <v>16</v>
      </c>
      <c r="Q20" s="5">
        <f t="shared" si="0"/>
        <v>487</v>
      </c>
      <c r="R20" s="5">
        <f t="shared" si="1"/>
        <v>666.66666666666663</v>
      </c>
      <c r="S20" s="5">
        <f t="shared" si="2"/>
        <v>0.73050000000000004</v>
      </c>
      <c r="U20" s="5">
        <v>16</v>
      </c>
      <c r="V20" s="5">
        <f>求节点(其他调用!$C$4:$C$42,其他调用!$D$4:$D$42,U20)</f>
        <v>293.27175280928628</v>
      </c>
      <c r="W20" s="5">
        <f>求节点(其他调用!$S$4:$S$20,其他调用!$T$4:$T$20,其他调用!AN20)</f>
        <v>1.2779021410312272E-2</v>
      </c>
      <c r="X20" s="5">
        <f>求节点(将星标签统计!$AT$3:$AT$102,将星标签统计!AU$3:AU$102,$V20)+求节点(将星标签统计!$CP$3:$CP$102,将星标签统计!CQ$3:CQ$102,$W20)</f>
        <v>11</v>
      </c>
      <c r="Y20" s="5">
        <f>求节点(将星标签统计!$AT$3:$AT$102,将星标签统计!AV$3:AV$102,$V20)+求节点(将星标签统计!$CP$3:$CP$102,将星标签统计!CR$3:CR$102,$W20)</f>
        <v>7.3271752809286284</v>
      </c>
      <c r="Z20" s="5">
        <f>求节点(将星标签统计!$AT$3:$AT$102,将星标签统计!AW$3:AW$102,$V20)+求节点(将星标签统计!$CP$3:$CP$102,将星标签统计!CS$3:CS$102,$W20)</f>
        <v>4</v>
      </c>
      <c r="AA20" s="5">
        <f>求节点(将星标签统计!$AT$3:$AT$102,将星标签统计!AX$3:AX$102,$V20)+求节点(将星标签统计!$CP$3:$CP$102,将星标签统计!CT$3:CT$102,$W20)</f>
        <v>2</v>
      </c>
      <c r="AB20" s="5">
        <f>求节点(将星标签统计!$AT$3:$AT$102,将星标签统计!AY$3:AY$102,$V20)+求节点(将星标签统计!$CP$3:$CP$102,将星标签统计!CU$3:CU$102,$W20)</f>
        <v>0</v>
      </c>
      <c r="AC20" s="5">
        <f>求节点(将星标签统计!$AT$3:$AT$102,将星标签统计!AZ$3:AZ$102,$V20)+求节点(将星标签统计!$CP$3:$CP$102,将星标签统计!CV$3:CV$102,$W20)</f>
        <v>0</v>
      </c>
      <c r="AD20" s="5">
        <f t="shared" si="3"/>
        <v>487</v>
      </c>
    </row>
    <row r="21" spans="3:30" x14ac:dyDescent="0.2">
      <c r="C21" s="5">
        <v>11</v>
      </c>
      <c r="D21" s="5">
        <v>37</v>
      </c>
      <c r="E21" s="5">
        <f>求节点(将星标签统计!$AT$3:$AT$102,将星标签统计!$BA$3:$BA$102,求节点(其他调用!$C$4:$C$42,其他调用!$D$4:$D$42,D21))*$D$5+求节点(将星标签统计!$CP$3:$CP$102,将星标签统计!$CW$3:$CW$102,求节点(其他调用!$S$4:$S$20,其他调用!$T$4:$T$20,求节点(其他调用!$AM$5:$AM$364,其他调用!$AN$5:$AN$364,D21)))*$D$5+求节点(其他调用!$AU$5:$AU$21,其他调用!$AV$5:$AV$21,D21)*$D$5</f>
        <v>732.1589584944212</v>
      </c>
      <c r="F21" s="5">
        <v>1000</v>
      </c>
      <c r="G21" s="5" t="s">
        <v>427</v>
      </c>
      <c r="H21" s="5">
        <v>90101</v>
      </c>
      <c r="I21" s="5">
        <v>1288</v>
      </c>
      <c r="J21" s="51">
        <f>ROUND((K21*240+L21*265),0)+求节点(其他调用!$AU$5:$AU$21,其他调用!$AV$5:$AV$21,D21)*16000</f>
        <v>185154.74166581884</v>
      </c>
      <c r="K21" s="5">
        <f>求节点(将星标签统计!$BA$3:$BA$102,将星标签统计!$AT$3:$AT$102,F21/$D$5*0.75)</f>
        <v>583.33333333333337</v>
      </c>
      <c r="L21" s="5">
        <f>求节点(将星标签统计!$CW$3:$CW$102,将星标签统计!$CP$3:$CP$102,F21/$D$5*0.25)</f>
        <v>135</v>
      </c>
      <c r="M21" s="28">
        <f>SUM($I$11:I21)/J21</f>
        <v>6.6798181287318542E-2</v>
      </c>
      <c r="P21" s="5">
        <v>17</v>
      </c>
      <c r="Q21" s="5">
        <f t="shared" si="0"/>
        <v>500</v>
      </c>
      <c r="R21" s="5">
        <f t="shared" si="1"/>
        <v>700</v>
      </c>
      <c r="S21" s="5">
        <f t="shared" si="2"/>
        <v>0.7142857142857143</v>
      </c>
      <c r="U21" s="5">
        <v>17</v>
      </c>
      <c r="V21" s="5">
        <f>求节点(其他调用!$C$4:$C$42,其他调用!$D$4:$D$42,U21)</f>
        <v>305.17046071718124</v>
      </c>
      <c r="W21" s="5">
        <f>求节点(其他调用!$S$4:$S$20,其他调用!$T$4:$T$20,其他调用!AN21)</f>
        <v>1.3609654345295914E-2</v>
      </c>
      <c r="X21" s="5">
        <f>求节点(将星标签统计!$AT$3:$AT$102,将星标签统计!AU$3:AU$102,$V21)+求节点(将星标签统计!$CP$3:$CP$102,将星标签统计!CQ$3:CQ$102,$W21)</f>
        <v>11</v>
      </c>
      <c r="Y21" s="5">
        <f>求节点(将星标签统计!$AT$3:$AT$102,将星标签统计!AV$3:AV$102,$V21)+求节点(将星标签统计!$CP$3:$CP$102,将星标签统计!CR$3:CR$102,$W21)</f>
        <v>8</v>
      </c>
      <c r="Z21" s="5">
        <f>求节点(将星标签统计!$AT$3:$AT$102,将星标签统计!AW$3:AW$102,$V21)+求节点(将星标签统计!$CP$3:$CP$102,将星标签统计!CS$3:CS$102,$W21)</f>
        <v>4</v>
      </c>
      <c r="AA21" s="5">
        <f>求节点(将星标签统计!$AT$3:$AT$102,将星标签统计!AX$3:AX$102,$V21)+求节点(将星标签统计!$CP$3:$CP$102,将星标签统计!CT$3:CT$102,$W21)</f>
        <v>2</v>
      </c>
      <c r="AB21" s="5">
        <f>求节点(将星标签统计!$AT$3:$AT$102,将星标签统计!AY$3:AY$102,$V21)+求节点(将星标签统计!$CP$3:$CP$102,将星标签统计!CU$3:CU$102,$W21)</f>
        <v>0</v>
      </c>
      <c r="AC21" s="5">
        <f>求节点(将星标签统计!$AT$3:$AT$102,将星标签统计!AZ$3:AZ$102,$V21)+求节点(将星标签统计!$CP$3:$CP$102,将星标签统计!CV$3:CV$102,$W21)</f>
        <v>0</v>
      </c>
      <c r="AD21" s="5">
        <f t="shared" si="3"/>
        <v>500</v>
      </c>
    </row>
    <row r="22" spans="3:30" x14ac:dyDescent="0.2">
      <c r="C22" s="5">
        <v>12</v>
      </c>
      <c r="D22" s="5">
        <v>45</v>
      </c>
      <c r="E22" s="5">
        <f>求节点(将星标签统计!$AT$3:$AT$102,将星标签统计!$BA$3:$BA$102,求节点(其他调用!$C$4:$C$42,其他调用!$D$4:$D$42,D22))*$D$5+求节点(将星标签统计!$CP$3:$CP$102,将星标签统计!$CW$3:$CW$102,求节点(其他调用!$S$4:$S$20,其他调用!$T$4:$T$20,求节点(其他调用!$AM$5:$AM$364,其他调用!$AN$5:$AN$364,D22)))*$D$5+求节点(其他调用!$AU$5:$AU$21,其他调用!$AV$5:$AV$21,D22)*$D$5</f>
        <v>790.73223392083764</v>
      </c>
      <c r="F22" s="5">
        <v>1100</v>
      </c>
      <c r="G22" s="5" t="s">
        <v>427</v>
      </c>
      <c r="H22" s="5">
        <v>90101</v>
      </c>
      <c r="I22" s="5">
        <v>1288</v>
      </c>
      <c r="J22" s="51">
        <f>ROUND((K22*240+L22*265),0)+求节点(其他调用!$AU$5:$AU$21,其他调用!$AV$5:$AV$21,D22)*16000</f>
        <v>251090.91381552326</v>
      </c>
      <c r="K22" s="5">
        <f>求节点(将星标签统计!$BA$3:$BA$102,将星标签统计!$AT$3:$AT$102,F22/$D$5*0.75)</f>
        <v>805</v>
      </c>
      <c r="L22" s="5">
        <f>求节点(将星标签统计!$CW$3:$CW$102,将星标签统计!$CP$3:$CP$102,F22/$D$5*0.25)</f>
        <v>139.16666666666666</v>
      </c>
      <c r="M22" s="28">
        <f>SUM($I$11:I22)/J22</f>
        <v>5.4386675298147495E-2</v>
      </c>
      <c r="P22" s="5">
        <v>18</v>
      </c>
      <c r="Q22" s="5">
        <f t="shared" si="0"/>
        <v>500</v>
      </c>
      <c r="R22" s="5">
        <f t="shared" si="1"/>
        <v>733.33333333333337</v>
      </c>
      <c r="S22" s="5">
        <f t="shared" si="2"/>
        <v>0.68181818181818177</v>
      </c>
      <c r="U22" s="5">
        <v>18</v>
      </c>
      <c r="V22" s="5">
        <f>求节点(其他调用!$C$4:$C$42,其他调用!$D$4:$D$42,U22)</f>
        <v>317.06916862507626</v>
      </c>
      <c r="W22" s="5">
        <f>求节点(其他调用!$S$4:$S$20,其他调用!$T$4:$T$20,其他调用!AN22)</f>
        <v>1.4397365154204223E-2</v>
      </c>
      <c r="X22" s="5">
        <f>求节点(将星标签统计!$AT$3:$AT$102,将星标签统计!AU$3:AU$102,$V22)+求节点(将星标签统计!$CP$3:$CP$102,将星标签统计!CQ$3:CQ$102,$W22)</f>
        <v>11</v>
      </c>
      <c r="Y22" s="5">
        <f>求节点(将星标签统计!$AT$3:$AT$102,将星标签统计!AV$3:AV$102,$V22)+求节点(将星标签统计!$CP$3:$CP$102,将星标签统计!CR$3:CR$102,$W22)</f>
        <v>8</v>
      </c>
      <c r="Z22" s="5">
        <f>求节点(将星标签统计!$AT$3:$AT$102,将星标签统计!AW$3:AW$102,$V22)+求节点(将星标签统计!$CP$3:$CP$102,将星标签统计!CS$3:CS$102,$W22)</f>
        <v>4</v>
      </c>
      <c r="AA22" s="5">
        <f>求节点(将星标签统计!$AT$3:$AT$102,将星标签统计!AX$3:AX$102,$V22)+求节点(将星标签统计!$CP$3:$CP$102,将星标签统计!CT$3:CT$102,$W22)</f>
        <v>2</v>
      </c>
      <c r="AB22" s="5">
        <f>求节点(将星标签统计!$AT$3:$AT$102,将星标签统计!AY$3:AY$102,$V22)+求节点(将星标签统计!$CP$3:$CP$102,将星标签统计!CU$3:CU$102,$W22)</f>
        <v>0</v>
      </c>
      <c r="AC22" s="5">
        <f>求节点(将星标签统计!$AT$3:$AT$102,将星标签统计!AZ$3:AZ$102,$V22)+求节点(将星标签统计!$CP$3:$CP$102,将星标签统计!CV$3:CV$102,$W22)</f>
        <v>0</v>
      </c>
      <c r="AD22" s="5">
        <f t="shared" si="3"/>
        <v>500</v>
      </c>
    </row>
    <row r="23" spans="3:30" x14ac:dyDescent="0.2">
      <c r="C23" s="5">
        <v>13</v>
      </c>
      <c r="D23" s="5">
        <v>52</v>
      </c>
      <c r="E23" s="5">
        <f>求节点(将星标签统计!$AT$3:$AT$102,将星标签统计!$BA$3:$BA$102,求节点(其他调用!$C$4:$C$42,其他调用!$D$4:$D$42,D23))*$D$5+求节点(将星标签统计!$CP$3:$CP$102,将星标签统计!$CW$3:$CW$102,求节点(其他调用!$S$4:$S$20,其他调用!$T$4:$T$20,求节点(其他调用!$AM$5:$AM$364,其他调用!$AN$5:$AN$364,D23)))*$D$5+求节点(其他调用!$AU$5:$AU$21,其他调用!$AV$5:$AV$21,D23)*$D$5</f>
        <v>822.10240978812453</v>
      </c>
      <c r="F23" s="5">
        <v>1200</v>
      </c>
      <c r="G23" s="5" t="s">
        <v>427</v>
      </c>
      <c r="H23" s="5">
        <v>90101</v>
      </c>
      <c r="I23" s="5">
        <v>1288</v>
      </c>
      <c r="J23" s="51">
        <f>ROUND((K23*240+L23*265),0)+求节点(其他调用!$AU$5:$AU$21,其他调用!$AV$5:$AV$21,D23)*16000</f>
        <v>327353.80658628384</v>
      </c>
      <c r="K23" s="5">
        <f>求节点(将星标签统计!$BA$3:$BA$102,将星标签统计!$AT$3:$AT$102,F23/$D$5*0.75)</f>
        <v>880</v>
      </c>
      <c r="L23" s="5">
        <f>求节点(将星标签统计!$CW$3:$CW$102,将星标签统计!$CP$3:$CP$102,F23/$D$5*0.25)</f>
        <v>310</v>
      </c>
      <c r="M23" s="28">
        <f>SUM($I$11:I23)/J23</f>
        <v>4.5650912558003395E-2</v>
      </c>
      <c r="P23" s="5">
        <v>19</v>
      </c>
      <c r="Q23" s="5">
        <f t="shared" si="0"/>
        <v>500</v>
      </c>
      <c r="R23" s="5">
        <f t="shared" si="1"/>
        <v>766.66666666666663</v>
      </c>
      <c r="S23" s="5">
        <f t="shared" si="2"/>
        <v>0.65217391304347827</v>
      </c>
      <c r="U23" s="5">
        <v>19</v>
      </c>
      <c r="V23" s="5">
        <f>求节点(其他调用!$C$4:$C$42,其他调用!$D$4:$D$42,U23)</f>
        <v>328.96787653297122</v>
      </c>
      <c r="W23" s="5">
        <f>求节点(其他调用!$S$4:$S$20,其他调用!$T$4:$T$20,其他调用!AN23)</f>
        <v>1.5148713991953392E-2</v>
      </c>
      <c r="X23" s="5">
        <f>求节点(将星标签统计!$AT$3:$AT$102,将星标签统计!AU$3:AU$102,$V23)+求节点(将星标签统计!$CP$3:$CP$102,将星标签统计!CQ$3:CQ$102,$W23)</f>
        <v>11</v>
      </c>
      <c r="Y23" s="5">
        <f>求节点(将星标签统计!$AT$3:$AT$102,将星标签统计!AV$3:AV$102,$V23)+求节点(将星标签统计!$CP$3:$CP$102,将星标签统计!CR$3:CR$102,$W23)</f>
        <v>8</v>
      </c>
      <c r="Z23" s="5">
        <f>求节点(将星标签统计!$AT$3:$AT$102,将星标签统计!AW$3:AW$102,$V23)+求节点(将星标签统计!$CP$3:$CP$102,将星标签统计!CS$3:CS$102,$W23)</f>
        <v>4</v>
      </c>
      <c r="AA23" s="5">
        <f>求节点(将星标签统计!$AT$3:$AT$102,将星标签统计!AX$3:AX$102,$V23)+求节点(将星标签统计!$CP$3:$CP$102,将星标签统计!CT$3:CT$102,$W23)</f>
        <v>2</v>
      </c>
      <c r="AB23" s="5">
        <f>求节点(将星标签统计!$AT$3:$AT$102,将星标签统计!AY$3:AY$102,$V23)+求节点(将星标签统计!$CP$3:$CP$102,将星标签统计!CU$3:CU$102,$W23)</f>
        <v>0</v>
      </c>
      <c r="AC23" s="5">
        <f>求节点(将星标签统计!$AT$3:$AT$102,将星标签统计!AZ$3:AZ$102,$V23)+求节点(将星标签统计!$CP$3:$CP$102,将星标签统计!CV$3:CV$102,$W23)</f>
        <v>0</v>
      </c>
      <c r="AD23" s="5">
        <f t="shared" si="3"/>
        <v>500</v>
      </c>
    </row>
    <row r="24" spans="3:30" x14ac:dyDescent="0.2">
      <c r="C24" s="5">
        <v>14</v>
      </c>
      <c r="D24" s="5">
        <v>60</v>
      </c>
      <c r="E24" s="5">
        <f>求节点(将星标签统计!$AT$3:$AT$102,将星标签统计!$BA$3:$BA$102,求节点(其他调用!$C$4:$C$42,其他调用!$D$4:$D$42,D24))*$D$5+求节点(将星标签统计!$CP$3:$CP$102,将星标签统计!$CW$3:$CW$102,求节点(其他调用!$S$4:$S$20,其他调用!$T$4:$T$20,求节点(其他调用!$AM$5:$AM$364,其他调用!$AN$5:$AN$364,D24)))*$D$5+求节点(其他调用!$AU$5:$AU$21,其他调用!$AV$5:$AV$21,D24)*$D$5</f>
        <v>874.84347365324902</v>
      </c>
      <c r="F24" s="5">
        <v>1300</v>
      </c>
      <c r="G24" s="5" t="s">
        <v>427</v>
      </c>
      <c r="H24" s="5">
        <v>90101</v>
      </c>
      <c r="I24" s="5">
        <v>1288</v>
      </c>
      <c r="J24" s="51">
        <f>ROUND((K24*240+L24*265),0)+求节点(其他调用!$AU$5:$AU$21,其他调用!$AV$5:$AV$21,D24)*16000</f>
        <v>393105.68403858168</v>
      </c>
      <c r="K24" s="5">
        <f>求节点(将星标签统计!$BA$3:$BA$102,将星标签统计!$AT$3:$AT$102,F24/$D$5*0.75)</f>
        <v>1087.5</v>
      </c>
      <c r="L24" s="5">
        <f>求节点(将星标签统计!$CW$3:$CW$102,将星标签统计!$CP$3:$CP$102,F24/$D$5*0.25)</f>
        <v>314.16666666666669</v>
      </c>
      <c r="M24" s="28">
        <f>SUM($I$11:I24)/J24</f>
        <v>4.1291694979426696E-2</v>
      </c>
      <c r="P24" s="5">
        <v>20</v>
      </c>
      <c r="Q24" s="5">
        <f t="shared" si="0"/>
        <v>520</v>
      </c>
      <c r="R24" s="5">
        <f t="shared" si="1"/>
        <v>800</v>
      </c>
      <c r="S24" s="5">
        <f t="shared" si="2"/>
        <v>0.65</v>
      </c>
      <c r="U24" s="5">
        <v>20</v>
      </c>
      <c r="V24" s="5">
        <f>求节点(其他调用!$C$4:$C$42,其他调用!$D$4:$D$42,U24)</f>
        <v>340.86658444086623</v>
      </c>
      <c r="W24" s="5">
        <f>求节点(其他调用!$S$4:$S$20,其他调用!$T$4:$T$20,其他调用!AN24)</f>
        <v>1.5864202427222973E-2</v>
      </c>
      <c r="X24" s="5">
        <f>求节点(将星标签统计!$AT$3:$AT$102,将星标签统计!AU$3:AU$102,$V24)+求节点(将星标签统计!$CP$3:$CP$102,将星标签统计!CQ$3:CQ$102,$W24)</f>
        <v>11</v>
      </c>
      <c r="Y24" s="5">
        <f>求节点(将星标签统计!$AT$3:$AT$102,将星标签统计!AV$3:AV$102,$V24)+求节点(将星标签统计!$CP$3:$CP$102,将星标签统计!CR$3:CR$102,$W24)</f>
        <v>8</v>
      </c>
      <c r="Z24" s="5">
        <f>求节点(将星标签统计!$AT$3:$AT$102,将星标签统计!AW$3:AW$102,$V24)+求节点(将星标签统计!$CP$3:$CP$102,将星标签统计!CS$3:CS$102,$W24)</f>
        <v>5</v>
      </c>
      <c r="AA24" s="5">
        <f>求节点(将星标签统计!$AT$3:$AT$102,将星标签统计!AX$3:AX$102,$V24)+求节点(将星标签统计!$CP$3:$CP$102,将星标签统计!CT$3:CT$102,$W24)</f>
        <v>2</v>
      </c>
      <c r="AB24" s="5">
        <f>求节点(将星标签统计!$AT$3:$AT$102,将星标签统计!AY$3:AY$102,$V24)+求节点(将星标签统计!$CP$3:$CP$102,将星标签统计!CU$3:CU$102,$W24)</f>
        <v>0</v>
      </c>
      <c r="AC24" s="5">
        <f>求节点(将星标签统计!$AT$3:$AT$102,将星标签统计!AZ$3:AZ$102,$V24)+求节点(将星标签统计!$CP$3:$CP$102,将星标签统计!CV$3:CV$102,$W24)</f>
        <v>0</v>
      </c>
      <c r="AD24" s="5">
        <f t="shared" si="3"/>
        <v>520</v>
      </c>
    </row>
    <row r="25" spans="3:30" x14ac:dyDescent="0.2">
      <c r="C25" s="5">
        <v>15</v>
      </c>
      <c r="D25" s="5">
        <v>66</v>
      </c>
      <c r="E25" s="5">
        <f>求节点(将星标签统计!$AT$3:$AT$102,将星标签统计!$BA$3:$BA$102,求节点(其他调用!$C$4:$C$42,其他调用!$D$4:$D$42,D25))*$D$5+求节点(将星标签统计!$CP$3:$CP$102,将星标签统计!$CW$3:$CW$102,求节点(其他调用!$S$4:$S$20,其他调用!$T$4:$T$20,求节点(其他调用!$AM$5:$AM$364,其他调用!$AN$5:$AN$364,D25)))*$D$5+求节点(其他调用!$AU$5:$AU$21,其他调用!$AV$5:$AV$21,D25)*$D$5</f>
        <v>952.24213424727338</v>
      </c>
      <c r="F25" s="5">
        <v>1400</v>
      </c>
      <c r="G25" s="5" t="s">
        <v>427</v>
      </c>
      <c r="H25" s="5">
        <v>90101</v>
      </c>
      <c r="I25" s="5">
        <v>1288</v>
      </c>
      <c r="J25" s="51">
        <f>ROUND((K25*240+L25*265),0)+求节点(其他调用!$AU$5:$AU$21,其他调用!$AV$5:$AV$21,D25)*16000</f>
        <v>460050.85954235058</v>
      </c>
      <c r="K25" s="5">
        <f>求节点(将星标签统计!$BA$3:$BA$102,将星标签统计!$AT$3:$AT$102,F25/$D$5*0.75)</f>
        <v>1275</v>
      </c>
      <c r="L25" s="5">
        <f>求节点(将星标签统计!$CW$3:$CW$102,将星标签统计!$CP$3:$CP$102,F25/$D$5*0.25)</f>
        <v>318.33333333333331</v>
      </c>
      <c r="M25" s="28">
        <f>SUM($I$11:I25)/J25</f>
        <v>3.8082745932544383E-2</v>
      </c>
      <c r="P25" s="5">
        <v>21</v>
      </c>
      <c r="Q25" s="5">
        <f t="shared" si="0"/>
        <v>520</v>
      </c>
      <c r="R25" s="5">
        <f t="shared" si="1"/>
        <v>811.11111111111109</v>
      </c>
      <c r="S25" s="5">
        <f t="shared" si="2"/>
        <v>0.64109589041095894</v>
      </c>
      <c r="U25" s="5">
        <v>21</v>
      </c>
      <c r="V25" s="5">
        <f>求节点(其他调用!$C$4:$C$42,其他调用!$D$4:$D$42,U25)</f>
        <v>352.19566421894143</v>
      </c>
      <c r="W25" s="5">
        <f>求节点(其他调用!$S$4:$S$20,其他调用!$T$4:$T$20,其他调用!AN25)</f>
        <v>1.6804368807038339E-2</v>
      </c>
      <c r="X25" s="5">
        <f>求节点(将星标签统计!$AT$3:$AT$102,将星标签统计!AU$3:AU$102,$V25)+求节点(将星标签统计!$CP$3:$CP$102,将星标签统计!CQ$3:CQ$102,$W25)</f>
        <v>11</v>
      </c>
      <c r="Y25" s="5">
        <f>求节点(将星标签统计!$AT$3:$AT$102,将星标签统计!AV$3:AV$102,$V25)+求节点(将星标签统计!$CP$3:$CP$102,将星标签统计!CR$3:CR$102,$W25)</f>
        <v>8</v>
      </c>
      <c r="Z25" s="5">
        <f>求节点(将星标签统计!$AT$3:$AT$102,将星标签统计!AW$3:AW$102,$V25)+求节点(将星标签统计!$CP$3:$CP$102,将星标签统计!CS$3:CS$102,$W25)</f>
        <v>5</v>
      </c>
      <c r="AA25" s="5">
        <f>求节点(将星标签统计!$AT$3:$AT$102,将星标签统计!AX$3:AX$102,$V25)+求节点(将星标签统计!$CP$3:$CP$102,将星标签统计!CT$3:CT$102,$W25)</f>
        <v>2</v>
      </c>
      <c r="AB25" s="5">
        <f>求节点(将星标签统计!$AT$3:$AT$102,将星标签统计!AY$3:AY$102,$V25)+求节点(将星标签统计!$CP$3:$CP$102,将星标签统计!CU$3:CU$102,$W25)</f>
        <v>0</v>
      </c>
      <c r="AC25" s="5">
        <f>求节点(将星标签统计!$AT$3:$AT$102,将星标签统计!AZ$3:AZ$102,$V25)+求节点(将星标签统计!$CP$3:$CP$102,将星标签统计!CV$3:CV$102,$W25)</f>
        <v>0</v>
      </c>
      <c r="AD25" s="5">
        <f t="shared" si="3"/>
        <v>520</v>
      </c>
    </row>
    <row r="26" spans="3:30" x14ac:dyDescent="0.2">
      <c r="C26" s="5">
        <v>16</v>
      </c>
      <c r="D26" s="5">
        <v>75</v>
      </c>
      <c r="E26" s="5">
        <f>求节点(将星标签统计!$AT$3:$AT$102,将星标签统计!$BA$3:$BA$102,求节点(其他调用!$C$4:$C$42,其他调用!$D$4:$D$42,D26))*$D$5+求节点(将星标签统计!$CP$3:$CP$102,将星标签统计!$CW$3:$CW$102,求节点(其他调用!$S$4:$S$20,其他调用!$T$4:$T$20,求节点(其他调用!$AM$5:$AM$364,其他调用!$AN$5:$AN$364,D26)))*$D$5+求节点(其他调用!$AU$5:$AU$21,其他调用!$AV$5:$AV$21,D26)*$D$5</f>
        <v>1053.4221569534061</v>
      </c>
      <c r="F26" s="5">
        <v>1500</v>
      </c>
      <c r="G26" s="5" t="s">
        <v>427</v>
      </c>
      <c r="H26" s="5">
        <v>90101</v>
      </c>
      <c r="I26" s="5">
        <v>1288</v>
      </c>
      <c r="J26" s="51">
        <f>ROUND((K26*240+L26*265),0)+求节点(其他调用!$AU$5:$AU$21,其他调用!$AV$5:$AV$21,D26)*16000</f>
        <v>659079.62279800395</v>
      </c>
      <c r="K26" s="5">
        <f>求节点(将星标签统计!$BA$3:$BA$102,将星标签统计!$AT$3:$AT$102,F26/$D$5*0.75)</f>
        <v>1525</v>
      </c>
      <c r="L26" s="5">
        <f>求节点(将星标签统计!$CW$3:$CW$102,将星标签统计!$CP$3:$CP$102,F26/$D$5*0.25)</f>
        <v>725</v>
      </c>
      <c r="M26" s="28">
        <f>SUM($I$11:I26)/J26</f>
        <v>2.8536764526498361E-2</v>
      </c>
      <c r="P26" s="5">
        <v>22</v>
      </c>
      <c r="Q26" s="5">
        <f t="shared" si="0"/>
        <v>520</v>
      </c>
      <c r="R26" s="5">
        <f t="shared" si="1"/>
        <v>822.22222222222217</v>
      </c>
      <c r="S26" s="5">
        <f t="shared" si="2"/>
        <v>0.63243243243243252</v>
      </c>
      <c r="U26" s="5">
        <v>22</v>
      </c>
      <c r="V26" s="5">
        <f>求节点(其他调用!$C$4:$C$42,其他调用!$D$4:$D$42,U26)</f>
        <v>363.52474399701669</v>
      </c>
      <c r="W26" s="5">
        <f>求节点(其他调用!$S$4:$S$20,其他调用!$T$4:$T$20,其他调用!AN26)</f>
        <v>1.7713758803544453E-2</v>
      </c>
      <c r="X26" s="5">
        <f>求节点(将星标签统计!$AT$3:$AT$102,将星标签统计!AU$3:AU$102,$V26)+求节点(将星标签统计!$CP$3:$CP$102,将星标签统计!CQ$3:CQ$102,$W26)</f>
        <v>11</v>
      </c>
      <c r="Y26" s="5">
        <f>求节点(将星标签统计!$AT$3:$AT$102,将星标签统计!AV$3:AV$102,$V26)+求节点(将星标签统计!$CP$3:$CP$102,将星标签统计!CR$3:CR$102,$W26)</f>
        <v>8</v>
      </c>
      <c r="Z26" s="5">
        <f>求节点(将星标签统计!$AT$3:$AT$102,将星标签统计!AW$3:AW$102,$V26)+求节点(将星标签统计!$CP$3:$CP$102,将星标签统计!CS$3:CS$102,$W26)</f>
        <v>5</v>
      </c>
      <c r="AA26" s="5">
        <f>求节点(将星标签统计!$AT$3:$AT$102,将星标签统计!AX$3:AX$102,$V26)+求节点(将星标签统计!$CP$3:$CP$102,将星标签统计!CT$3:CT$102,$W26)</f>
        <v>2</v>
      </c>
      <c r="AB26" s="5">
        <f>求节点(将星标签统计!$AT$3:$AT$102,将星标签统计!AY$3:AY$102,$V26)+求节点(将星标签统计!$CP$3:$CP$102,将星标签统计!CU$3:CU$102,$W26)</f>
        <v>0</v>
      </c>
      <c r="AC26" s="5">
        <f>求节点(将星标签统计!$AT$3:$AT$102,将星标签统计!AZ$3:AZ$102,$V26)+求节点(将星标签统计!$CP$3:$CP$102,将星标签统计!CV$3:CV$102,$W26)</f>
        <v>0</v>
      </c>
      <c r="AD26" s="5">
        <f t="shared" si="3"/>
        <v>520</v>
      </c>
    </row>
    <row r="27" spans="3:30" x14ac:dyDescent="0.2">
      <c r="C27" s="5">
        <v>17</v>
      </c>
      <c r="D27" s="5">
        <v>85</v>
      </c>
      <c r="E27" s="5">
        <f>求节点(将星标签统计!$AT$3:$AT$102,将星标签统计!$BA$3:$BA$102,求节点(其他调用!$C$4:$C$42,其他调用!$D$4:$D$42,D27))*$D$5+求节点(将星标签统计!$CP$3:$CP$102,将星标签统计!$CW$3:$CW$102,求节点(其他调用!$S$4:$S$20,其他调用!$T$4:$T$20,求节点(其他调用!$AM$5:$AM$364,其他调用!$AN$5:$AN$364,D27)))*$D$5+求节点(其他调用!$AU$5:$AU$21,其他调用!$AV$5:$AV$21,D27)*$D$5</f>
        <v>1124.5227432466795</v>
      </c>
      <c r="F27" s="5">
        <v>1600</v>
      </c>
      <c r="G27" s="5" t="s">
        <v>427</v>
      </c>
      <c r="H27" s="5">
        <v>90101</v>
      </c>
      <c r="I27" s="5">
        <v>1288</v>
      </c>
      <c r="J27" s="51">
        <f>ROUND((K27*240+L27*265),0)+求节点(其他调用!$AU$5:$AU$21,其他调用!$AV$5:$AV$21,D27)*16000</f>
        <v>758856.91530428547</v>
      </c>
      <c r="K27" s="5">
        <f>求节点(将星标签统计!$BA$3:$BA$102,将星标签统计!$AT$3:$AT$102,F27/$D$5*0.75)</f>
        <v>1750</v>
      </c>
      <c r="L27" s="5">
        <f>求节点(将星标签统计!$CW$3:$CW$102,将星标签统计!$CP$3:$CP$102,F27/$D$5*0.25)</f>
        <v>766.66666666666663</v>
      </c>
      <c r="M27" s="28">
        <f>SUM($I$11:I27)/J27</f>
        <v>2.6481935651784805E-2</v>
      </c>
      <c r="P27" s="5">
        <v>23</v>
      </c>
      <c r="Q27" s="5">
        <f t="shared" si="0"/>
        <v>530</v>
      </c>
      <c r="R27" s="5">
        <f t="shared" si="1"/>
        <v>833.33333333333337</v>
      </c>
      <c r="S27" s="5">
        <f t="shared" si="2"/>
        <v>0.63600000000000001</v>
      </c>
      <c r="U27" s="5">
        <v>23</v>
      </c>
      <c r="V27" s="5">
        <f>求节点(其他调用!$C$4:$C$42,其他调用!$D$4:$D$42,U27)</f>
        <v>374.85382377509188</v>
      </c>
      <c r="W27" s="5">
        <f>求节点(其他调用!$S$4:$S$20,其他调用!$T$4:$T$20,其他调用!AN27)</f>
        <v>1.8583961909173524E-2</v>
      </c>
      <c r="X27" s="5">
        <f>求节点(将星标签统计!$AT$3:$AT$102,将星标签统计!AU$3:AU$102,$V27)+求节点(将星标签统计!$CP$3:$CP$102,将星标签统计!CQ$3:CQ$102,$W27)</f>
        <v>11</v>
      </c>
      <c r="Y27" s="5">
        <f>求节点(将星标签统计!$AT$3:$AT$102,将星标签统计!AV$3:AV$102,$V27)+求节点(将星标签统计!$CP$3:$CP$102,将星标签统计!CR$3:CR$102,$W27)</f>
        <v>8</v>
      </c>
      <c r="Z27" s="5">
        <f>求节点(将星标签统计!$AT$3:$AT$102,将星标签统计!AW$3:AW$102,$V27)+求节点(将星标签统计!$CP$3:$CP$102,将星标签统计!CS$3:CS$102,$W27)</f>
        <v>5</v>
      </c>
      <c r="AA27" s="5">
        <f>求节点(将星标签统计!$AT$3:$AT$102,将星标签统计!AX$3:AX$102,$V27)+求节点(将星标签统计!$CP$3:$CP$102,将星标签统计!CT$3:CT$102,$W27)</f>
        <v>2</v>
      </c>
      <c r="AB27" s="5">
        <f>求节点(将星标签统计!$AT$3:$AT$102,将星标签统计!AY$3:AY$102,$V27)+求节点(将星标签统计!$CP$3:$CP$102,将星标签统计!CU$3:CU$102,$W27)</f>
        <v>0.48538237750918828</v>
      </c>
      <c r="AC27" s="5">
        <f>求节点(将星标签统计!$AT$3:$AT$102,将星标签统计!AZ$3:AZ$102,$V27)+求节点(将星标签统计!$CP$3:$CP$102,将星标签统计!CV$3:CV$102,$W27)</f>
        <v>0</v>
      </c>
      <c r="AD27" s="5">
        <f t="shared" si="3"/>
        <v>530</v>
      </c>
    </row>
    <row r="28" spans="3:30" x14ac:dyDescent="0.2">
      <c r="C28" s="5">
        <v>18</v>
      </c>
      <c r="D28" s="5">
        <v>95</v>
      </c>
      <c r="E28" s="5">
        <f>求节点(将星标签统计!$AT$3:$AT$102,将星标签统计!$BA$3:$BA$102,求节点(其他调用!$C$4:$C$42,其他调用!$D$4:$D$42,D28))*$D$5+求节点(将星标签统计!$CP$3:$CP$102,将星标签统计!$CW$3:$CW$102,求节点(其他调用!$S$4:$S$20,其他调用!$T$4:$T$20,求节点(其他调用!$AM$5:$AM$364,其他调用!$AN$5:$AN$364,D28)))*$D$5+求节点(其他调用!$AU$5:$AU$21,其他调用!$AV$5:$AV$21,D28)*$D$5</f>
        <v>1194.4895990748089</v>
      </c>
      <c r="F28" s="5">
        <v>1700</v>
      </c>
      <c r="G28" s="5" t="s">
        <v>427</v>
      </c>
      <c r="H28" s="5">
        <v>90101</v>
      </c>
      <c r="I28" s="5">
        <v>1288</v>
      </c>
      <c r="J28" s="51">
        <f>ROUND((K28*240+L28*265),0)+求节点(其他调用!$AU$5:$AU$21,其他调用!$AV$5:$AV$21,D28)*16000</f>
        <v>905291.54241252679</v>
      </c>
      <c r="K28" s="5">
        <f>求节点(将星标签统计!$BA$3:$BA$102,将星标签统计!$AT$3:$AT$102,F28/$D$5*0.75)</f>
        <v>2175</v>
      </c>
      <c r="L28" s="5">
        <f>求节点(将星标签统计!$CW$3:$CW$102,将星标签统计!$CP$3:$CP$102,F28/$D$5*0.25)</f>
        <v>825</v>
      </c>
      <c r="M28" s="28">
        <f>SUM($I$11:I28)/J28</f>
        <v>2.3621119825126626E-2</v>
      </c>
      <c r="P28" s="5">
        <v>24</v>
      </c>
      <c r="Q28" s="5">
        <f t="shared" si="0"/>
        <v>540</v>
      </c>
      <c r="R28" s="5">
        <f t="shared" si="1"/>
        <v>844.44444444444446</v>
      </c>
      <c r="S28" s="5">
        <f t="shared" si="2"/>
        <v>0.63947368421052631</v>
      </c>
      <c r="U28" s="5">
        <v>24</v>
      </c>
      <c r="V28" s="5">
        <f>求节点(其他调用!$C$4:$C$42,其他调用!$D$4:$D$42,U28)</f>
        <v>386.18290355316708</v>
      </c>
      <c r="W28" s="5">
        <f>求节点(其他调用!$S$4:$S$20,其他调用!$T$4:$T$20,其他调用!AN28)</f>
        <v>1.9410544217214019E-2</v>
      </c>
      <c r="X28" s="5">
        <f>求节点(将星标签统计!$AT$3:$AT$102,将星标签统计!AU$3:AU$102,$V28)+求节点(将星标签统计!$CP$3:$CP$102,将星标签统计!CQ$3:CQ$102,$W28)</f>
        <v>11</v>
      </c>
      <c r="Y28" s="5">
        <f>求节点(将星标签统计!$AT$3:$AT$102,将星标签统计!AV$3:AV$102,$V28)+求节点(将星标签统计!$CP$3:$CP$102,将星标签统计!CR$3:CR$102,$W28)</f>
        <v>8</v>
      </c>
      <c r="Z28" s="5">
        <f>求节点(将星标签统计!$AT$3:$AT$102,将星标签统计!AW$3:AW$102,$V28)+求节点(将星标签统计!$CP$3:$CP$102,将星标签统计!CS$3:CS$102,$W28)</f>
        <v>5</v>
      </c>
      <c r="AA28" s="5">
        <f>求节点(将星标签统计!$AT$3:$AT$102,将星标签统计!AX$3:AX$102,$V28)+求节点(将星标签统计!$CP$3:$CP$102,将星标签统计!CT$3:CT$102,$W28)</f>
        <v>2</v>
      </c>
      <c r="AB28" s="5">
        <f>求节点(将星标签统计!$AT$3:$AT$102,将星标签统计!AY$3:AY$102,$V28)+求节点(将星标签统计!$CP$3:$CP$102,将星标签统计!CU$3:CU$102,$W28)</f>
        <v>1</v>
      </c>
      <c r="AC28" s="5">
        <f>求节点(将星标签统计!$AT$3:$AT$102,将星标签统计!AZ$3:AZ$102,$V28)+求节点(将星标签统计!$CP$3:$CP$102,将星标签统计!CV$3:CV$102,$W28)</f>
        <v>0</v>
      </c>
      <c r="AD28" s="5">
        <f t="shared" si="3"/>
        <v>540</v>
      </c>
    </row>
    <row r="29" spans="3:30" x14ac:dyDescent="0.2">
      <c r="C29" s="5">
        <v>19</v>
      </c>
      <c r="D29" s="5">
        <v>120</v>
      </c>
      <c r="E29" s="5">
        <f>求节点(将星标签统计!$AT$3:$AT$102,将星标签统计!$BA$3:$BA$102,求节点(其他调用!$C$4:$C$42,其他调用!$D$4:$D$42,D29))*$D$5+求节点(将星标签统计!$CP$3:$CP$102,将星标签统计!$CW$3:$CW$102,求节点(其他调用!$S$4:$S$20,其他调用!$T$4:$T$20,求节点(其他调用!$AM$5:$AM$364,其他调用!$AN$5:$AN$364,D29)))*$D$5+求节点(其他调用!$AU$5:$AU$21,其他调用!$AV$5:$AV$21,D29)*$D$5</f>
        <v>1334.6446086220244</v>
      </c>
      <c r="F29" s="5">
        <v>1800</v>
      </c>
      <c r="G29" s="5" t="s">
        <v>427</v>
      </c>
      <c r="H29" s="5">
        <v>90101</v>
      </c>
      <c r="I29" s="5">
        <v>1288</v>
      </c>
      <c r="J29" s="51">
        <f>ROUND((K29*240+L29*265),0)+求节点(其他调用!$AU$5:$AU$21,其他调用!$AV$5:$AV$21,D29)*16000</f>
        <v>1250544.4466880294</v>
      </c>
      <c r="K29" s="5">
        <f>求节点(将星标签统计!$BA$3:$BA$102,将星标签统计!$AT$3:$AT$102,F29/$D$5*0.75)</f>
        <v>2700</v>
      </c>
      <c r="L29" s="5">
        <f>求节点(将星标签统计!$CW$3:$CW$102,将星标签统计!$CP$3:$CP$102,F29/$D$5*0.25)</f>
        <v>1433.3333333333333</v>
      </c>
      <c r="M29" s="28">
        <f>SUM($I$11:I29)/J29</f>
        <v>1.8129703474390729E-2</v>
      </c>
      <c r="P29" s="5">
        <v>25</v>
      </c>
      <c r="Q29" s="5">
        <f t="shared" si="0"/>
        <v>540</v>
      </c>
      <c r="R29" s="5">
        <f t="shared" si="1"/>
        <v>855.55555555555554</v>
      </c>
      <c r="S29" s="5">
        <f t="shared" si="2"/>
        <v>0.63116883116883116</v>
      </c>
      <c r="U29" s="5">
        <v>25</v>
      </c>
      <c r="V29" s="5">
        <f>求节点(其他调用!$C$4:$C$42,其他调用!$D$4:$D$42,U29)</f>
        <v>397.51198333124228</v>
      </c>
      <c r="W29" s="5">
        <f>求节点(其他调用!$S$4:$S$20,其他调用!$T$4:$T$20,其他调用!AN29)</f>
        <v>2.0222041614339617E-2</v>
      </c>
      <c r="X29" s="5">
        <f>求节点(将星标签统计!$AT$3:$AT$102,将星标签统计!AU$3:AU$102,$V29)+求节点(将星标签统计!$CP$3:$CP$102,将星标签统计!CQ$3:CQ$102,$W29)</f>
        <v>11</v>
      </c>
      <c r="Y29" s="5">
        <f>求节点(将星标签统计!$AT$3:$AT$102,将星标签统计!AV$3:AV$102,$V29)+求节点(将星标签统计!$CP$3:$CP$102,将星标签统计!CR$3:CR$102,$W29)</f>
        <v>8</v>
      </c>
      <c r="Z29" s="5">
        <f>求节点(将星标签统计!$AT$3:$AT$102,将星标签统计!AW$3:AW$102,$V29)+求节点(将星标签统计!$CP$3:$CP$102,将星标签统计!CS$3:CS$102,$W29)</f>
        <v>5</v>
      </c>
      <c r="AA29" s="5">
        <f>求节点(将星标签统计!$AT$3:$AT$102,将星标签统计!AX$3:AX$102,$V29)+求节点(将星标签统计!$CP$3:$CP$102,将星标签统计!CT$3:CT$102,$W29)</f>
        <v>2</v>
      </c>
      <c r="AB29" s="5">
        <f>求节点(将星标签统计!$AT$3:$AT$102,将星标签统计!AY$3:AY$102,$V29)+求节点(将星标签统计!$CP$3:$CP$102,将星标签统计!CU$3:CU$102,$W29)</f>
        <v>1</v>
      </c>
      <c r="AC29" s="5">
        <f>求节点(将星标签统计!$AT$3:$AT$102,将星标签统计!AZ$3:AZ$102,$V29)+求节点(将星标签统计!$CP$3:$CP$102,将星标签统计!CV$3:CV$102,$W29)</f>
        <v>0</v>
      </c>
      <c r="AD29" s="5">
        <f t="shared" si="3"/>
        <v>540</v>
      </c>
    </row>
    <row r="30" spans="3:30" x14ac:dyDescent="0.2">
      <c r="C30" s="5">
        <v>20</v>
      </c>
      <c r="D30" s="5">
        <v>145</v>
      </c>
      <c r="E30" s="5">
        <f>求节点(将星标签统计!$AT$3:$AT$102,将星标签统计!$BA$3:$BA$102,求节点(其他调用!$C$4:$C$42,其他调用!$D$4:$D$42,D30))*$D$5+求节点(将星标签统计!$CP$3:$CP$102,将星标签统计!$CW$3:$CW$102,求节点(其他调用!$S$4:$S$20,其他调用!$T$4:$T$20,求节点(其他调用!$AM$5:$AM$364,其他调用!$AN$5:$AN$364,D30)))*$D$5+求节点(其他调用!$AU$5:$AU$21,其他调用!$AV$5:$AV$21,D30)*$D$5</f>
        <v>1459.4380616308993</v>
      </c>
      <c r="F30" s="5">
        <v>1900</v>
      </c>
      <c r="G30" s="5" t="s">
        <v>427</v>
      </c>
      <c r="H30" s="5">
        <v>90101</v>
      </c>
      <c r="I30" s="5">
        <v>1288</v>
      </c>
      <c r="J30" s="51">
        <f>ROUND((K30*240+L30*265),0)+求节点(其他调用!$AU$5:$AU$21,其他调用!$AV$5:$AV$21,D30)*16000</f>
        <v>6980798.9470457202</v>
      </c>
      <c r="K30" s="5">
        <f>求节点(将星标签统计!$BA$3:$BA$102,将星标签统计!$AT$3:$AT$102,F30/$D$5*0.75)</f>
        <v>26250</v>
      </c>
      <c r="L30" s="5">
        <f>求节点(将星标签统计!$CW$3:$CW$102,将星标签统计!$CP$3:$CP$102,F30/$D$5*0.25)</f>
        <v>1516.6666666666667</v>
      </c>
      <c r="M30" s="28">
        <f>SUM($I$11:I30)/J30</f>
        <v>3.4322718906178913E-3</v>
      </c>
      <c r="P30" s="5">
        <v>26</v>
      </c>
      <c r="Q30" s="5">
        <f t="shared" si="0"/>
        <v>554</v>
      </c>
      <c r="R30" s="5">
        <f t="shared" si="1"/>
        <v>866.66666666666663</v>
      </c>
      <c r="S30" s="5">
        <f t="shared" si="2"/>
        <v>0.63923076923076927</v>
      </c>
      <c r="U30" s="5">
        <v>26</v>
      </c>
      <c r="V30" s="5">
        <f>求节点(其他调用!$C$4:$C$42,其他调用!$D$4:$D$42,U30)</f>
        <v>408.84106310931753</v>
      </c>
      <c r="W30" s="5">
        <f>求节点(其他调用!$S$4:$S$20,其他调用!$T$4:$T$20,其他调用!AN30)</f>
        <v>2.0979597418127039E-2</v>
      </c>
      <c r="X30" s="5">
        <f>求节点(将星标签统计!$AT$3:$AT$102,将星标签统计!AU$3:AU$102,$V30)+求节点(将星标签统计!$CP$3:$CP$102,将星标签统计!CQ$3:CQ$102,$W30)</f>
        <v>11.088410631093176</v>
      </c>
      <c r="Y30" s="5">
        <f>求节点(将星标签统计!$AT$3:$AT$102,将星标签统计!AV$3:AV$102,$V30)+求节点(将星标签统计!$CP$3:$CP$102,将星标签统计!CR$3:CR$102,$W30)</f>
        <v>8.2652318932795268</v>
      </c>
      <c r="Z30" s="5">
        <f>求节点(将星标签统计!$AT$3:$AT$102,将星标签统计!AW$3:AW$102,$V30)+求节点(将星标签统计!$CP$3:$CP$102,将星标签统计!CS$3:CS$102,$W30)</f>
        <v>5.1768212621863503</v>
      </c>
      <c r="AA30" s="5">
        <f>求节点(将星标签统计!$AT$3:$AT$102,将星标签统计!AX$3:AX$102,$V30)+求节点(将星标签统计!$CP$3:$CP$102,将星标签统计!CT$3:CT$102,$W30)</f>
        <v>2</v>
      </c>
      <c r="AB30" s="5">
        <f>求节点(将星标签统计!$AT$3:$AT$102,将星标签统计!AY$3:AY$102,$V30)+求节点(将星标签统计!$CP$3:$CP$102,将星标签统计!CU$3:CU$102,$W30)</f>
        <v>1.0884106310931754</v>
      </c>
      <c r="AC30" s="5">
        <f>求节点(将星标签统计!$AT$3:$AT$102,将星标签统计!AZ$3:AZ$102,$V30)+求节点(将星标签统计!$CP$3:$CP$102,将星标签统计!CV$3:CV$102,$W30)</f>
        <v>8.8410631093175318E-2</v>
      </c>
      <c r="AD30" s="5">
        <f t="shared" si="3"/>
        <v>554</v>
      </c>
    </row>
    <row r="31" spans="3:30" x14ac:dyDescent="0.2">
      <c r="C31" s="5">
        <v>21</v>
      </c>
      <c r="D31" s="5">
        <v>200</v>
      </c>
      <c r="E31" s="5">
        <f>求节点(将星标签统计!$AT$3:$AT$102,将星标签统计!$BA$3:$BA$102,求节点(其他调用!$C$4:$C$42,其他调用!$D$4:$D$42,D31))*$D$5+求节点(将星标签统计!$CP$3:$CP$102,将星标签统计!$CW$3:$CW$102,求节点(其他调用!$S$4:$S$20,其他调用!$T$4:$T$20,求节点(其他调用!$AM$5:$AM$364,其他调用!$AN$5:$AN$364,D31)))*$D$5+求节点(其他调用!$AU$5:$AU$21,其他调用!$AV$5:$AV$21,D31)*$D$5</f>
        <v>1703.1448545194939</v>
      </c>
      <c r="F31" s="5">
        <v>2000</v>
      </c>
      <c r="G31" s="5" t="s">
        <v>427</v>
      </c>
      <c r="H31" s="5">
        <v>90101</v>
      </c>
      <c r="I31" s="5">
        <v>1288</v>
      </c>
      <c r="J31" s="51">
        <f>ROUND((K31*240+L31*265),0)+求节点(其他调用!$AU$5:$AU$21,其他调用!$AV$5:$AV$21,D31)*16000</f>
        <v>24868890.969747819</v>
      </c>
      <c r="K31" s="5">
        <f>求节点(将星标签统计!$BA$3:$BA$102,将星标签统计!$AT$3:$AT$102,F31/$D$5*0.75)</f>
        <v>100000</v>
      </c>
      <c r="L31" s="5">
        <f>求节点(将星标签统计!$CW$3:$CW$102,将星标签统计!$CP$3:$CP$102,F31/$D$5*0.25)</f>
        <v>1800</v>
      </c>
      <c r="M31" s="28">
        <f>SUM($I$11:I31)/J31</f>
        <v>1.0152443078669392E-3</v>
      </c>
      <c r="P31" s="5">
        <v>27</v>
      </c>
      <c r="Q31" s="5">
        <f t="shared" si="0"/>
        <v>572</v>
      </c>
      <c r="R31" s="5">
        <f t="shared" si="1"/>
        <v>877.77777777777783</v>
      </c>
      <c r="S31" s="5">
        <f t="shared" si="2"/>
        <v>0.65164556962025311</v>
      </c>
      <c r="U31" s="5">
        <v>27</v>
      </c>
      <c r="V31" s="5">
        <f>求节点(其他调用!$C$4:$C$42,其他调用!$D$4:$D$42,U31)</f>
        <v>420.17014288739273</v>
      </c>
      <c r="W31" s="5">
        <f>求节点(其他调用!$S$4:$S$20,其他调用!$T$4:$T$20,其他调用!AN31)</f>
        <v>2.172993000694981E-2</v>
      </c>
      <c r="X31" s="5">
        <f>求节点(将星标签统计!$AT$3:$AT$102,将星标签统计!AU$3:AU$102,$V31)+求节点(将星标签统计!$CP$3:$CP$102,将星标签统计!CQ$3:CQ$102,$W31)</f>
        <v>11.201701428873927</v>
      </c>
      <c r="Y31" s="5">
        <f>求节点(将星标签统计!$AT$3:$AT$102,将星标签统计!AV$3:AV$102,$V31)+求节点(将星标签统计!$CP$3:$CP$102,将星标签统计!CR$3:CR$102,$W31)</f>
        <v>8.6051042866217813</v>
      </c>
      <c r="Z31" s="5">
        <f>求节点(将星标签统计!$AT$3:$AT$102,将星标签统计!AW$3:AW$102,$V31)+求节点(将星标签统计!$CP$3:$CP$102,将星标签统计!CS$3:CS$102,$W31)</f>
        <v>5.4034028577478548</v>
      </c>
      <c r="AA31" s="5">
        <f>求节点(将星标签统计!$AT$3:$AT$102,将星标签统计!AX$3:AX$102,$V31)+求节点(将星标签统计!$CP$3:$CP$102,将星标签统计!CT$3:CT$102,$W31)</f>
        <v>2</v>
      </c>
      <c r="AB31" s="5">
        <f>求节点(将星标签统计!$AT$3:$AT$102,将星标签统计!AY$3:AY$102,$V31)+求节点(将星标签统计!$CP$3:$CP$102,将星标签统计!CU$3:CU$102,$W31)</f>
        <v>1.2017014288739274</v>
      </c>
      <c r="AC31" s="5">
        <f>求节点(将星标签统计!$AT$3:$AT$102,将星标签统计!AZ$3:AZ$102,$V31)+求节点(将星标签统计!$CP$3:$CP$102,将星标签统计!CV$3:CV$102,$W31)</f>
        <v>0.20170142887392728</v>
      </c>
      <c r="AD31" s="5">
        <f t="shared" si="3"/>
        <v>572</v>
      </c>
    </row>
    <row r="32" spans="3:30" x14ac:dyDescent="0.2">
      <c r="C32" s="5">
        <v>22</v>
      </c>
      <c r="D32" s="5">
        <v>250</v>
      </c>
      <c r="E32" s="5">
        <f>求节点(将星标签统计!$AT$3:$AT$102,将星标签统计!$BA$3:$BA$102,求节点(其他调用!$C$4:$C$42,其他调用!$D$4:$D$42,D32))*$D$5+求节点(将星标签统计!$CP$3:$CP$102,将星标签统计!$CW$3:$CW$102,求节点(其他调用!$S$4:$S$20,其他调用!$T$4:$T$20,求节点(其他调用!$AM$5:$AM$364,其他调用!$AN$5:$AN$364,D32)))*$D$5+求节点(其他调用!$AU$5:$AU$21,其他调用!$AV$5:$AV$21,D32)*$D$5</f>
        <v>1853.9644374937563</v>
      </c>
      <c r="F32" s="5">
        <v>2200</v>
      </c>
      <c r="G32" s="5" t="s">
        <v>427</v>
      </c>
      <c r="H32" s="5">
        <v>90101</v>
      </c>
      <c r="I32" s="5">
        <v>1288</v>
      </c>
      <c r="J32" s="51">
        <f>ROUND((K32*240+L32*265),0)+求节点(其他调用!$AU$5:$AU$21,其他调用!$AV$5:$AV$21,D32)*16000</f>
        <v>25609534.477601383</v>
      </c>
      <c r="K32" s="5">
        <f>求节点(将星标签统计!$BA$3:$BA$102,将星标签统计!$AT$3:$AT$102,F32/$D$5*0.75)</f>
        <v>100000</v>
      </c>
      <c r="L32" s="5">
        <f>求节点(将星标签统计!$CW$3:$CW$102,将星标签统计!$CP$3:$CP$102,F32/$D$5*0.25)</f>
        <v>4250</v>
      </c>
      <c r="M32" s="28">
        <f>SUM($I$11:I32)/J32</f>
        <v>1.0361765858418442E-3</v>
      </c>
      <c r="P32" s="5">
        <v>28</v>
      </c>
      <c r="Q32" s="5">
        <f t="shared" si="0"/>
        <v>590</v>
      </c>
      <c r="R32" s="5">
        <f t="shared" si="1"/>
        <v>888.88888888888891</v>
      </c>
      <c r="S32" s="5">
        <f t="shared" si="2"/>
        <v>0.66374999999999995</v>
      </c>
      <c r="U32" s="5">
        <v>28</v>
      </c>
      <c r="V32" s="5">
        <f>求节点(其他调用!$C$4:$C$42,其他调用!$D$4:$D$42,U32)</f>
        <v>431.49922266546798</v>
      </c>
      <c r="W32" s="5">
        <f>求节点(其他调用!$S$4:$S$20,其他调用!$T$4:$T$20,其他调用!AN32)</f>
        <v>2.2436754564813661E-2</v>
      </c>
      <c r="X32" s="5">
        <f>求节点(将星标签统计!$AT$3:$AT$102,将星标签统计!AU$3:AU$102,$V32)+求节点(将星标签统计!$CP$3:$CP$102,将星标签统计!CQ$3:CQ$102,$W32)</f>
        <v>11.314992226654679</v>
      </c>
      <c r="Y32" s="5">
        <f>求节点(将星标签统计!$AT$3:$AT$102,将星标签统计!AV$3:AV$102,$V32)+求节点(将星标签统计!$CP$3:$CP$102,将星标签统计!CR$3:CR$102,$W32)</f>
        <v>8.9449766799640393</v>
      </c>
      <c r="Z32" s="5">
        <f>求节点(将星标签统计!$AT$3:$AT$102,将星标签统计!AW$3:AW$102,$V32)+求节点(将星标签统计!$CP$3:$CP$102,将星标签统计!CS$3:CS$102,$W32)</f>
        <v>5.6299844533093601</v>
      </c>
      <c r="AA32" s="5">
        <f>求节点(将星标签统计!$AT$3:$AT$102,将星标签统计!AX$3:AX$102,$V32)+求节点(将星标签统计!$CP$3:$CP$102,将星标签统计!CT$3:CT$102,$W32)</f>
        <v>2</v>
      </c>
      <c r="AB32" s="5">
        <f>求节点(将星标签统计!$AT$3:$AT$102,将星标签统计!AY$3:AY$102,$V32)+求节点(将星标签统计!$CP$3:$CP$102,将星标签统计!CU$3:CU$102,$W32)</f>
        <v>1.3149922266546799</v>
      </c>
      <c r="AC32" s="5">
        <f>求节点(将星标签统计!$AT$3:$AT$102,将星标签统计!AZ$3:AZ$102,$V32)+求节点(将星标签统计!$CP$3:$CP$102,将星标签统计!CV$3:CV$102,$W32)</f>
        <v>0.31499222665467985</v>
      </c>
      <c r="AD32" s="5">
        <f t="shared" si="3"/>
        <v>590</v>
      </c>
    </row>
    <row r="33" spans="3:30" x14ac:dyDescent="0.2">
      <c r="C33" s="5">
        <v>23</v>
      </c>
      <c r="D33" s="5">
        <v>300</v>
      </c>
      <c r="E33" s="5">
        <f>求节点(将星标签统计!$AT$3:$AT$102,将星标签统计!$BA$3:$BA$102,求节点(其他调用!$C$4:$C$42,其他调用!$D$4:$D$42,D33))*$D$5+求节点(将星标签统计!$CP$3:$CP$102,将星标签统计!$CW$3:$CW$102,求节点(其他调用!$S$4:$S$20,其他调用!$T$4:$T$20,求节点(其他调用!$AM$5:$AM$364,其他调用!$AN$5:$AN$364,D33)))*$D$5+求节点(其他调用!$AU$5:$AU$21,其他调用!$AV$5:$AV$21,D33)*$D$5</f>
        <v>2031.4841706410803</v>
      </c>
      <c r="F33" s="5">
        <v>2400</v>
      </c>
      <c r="G33" s="5" t="s">
        <v>427</v>
      </c>
      <c r="H33" s="5">
        <v>90101</v>
      </c>
      <c r="I33" s="5">
        <v>1288</v>
      </c>
      <c r="J33" s="51">
        <f>ROUND((K33*240+L33*265),0)+求节点(其他调用!$AU$5:$AU$21,其他调用!$AV$5:$AV$21,D33)*16000</f>
        <v>51073981.487845212</v>
      </c>
      <c r="K33" s="5">
        <f>求节点(将星标签统计!$BA$3:$BA$102,将星标签统计!$AT$3:$AT$102,F33/$D$5*0.75)</f>
        <v>100000</v>
      </c>
      <c r="L33" s="5">
        <f>求节点(将星标签统计!$CW$3:$CW$102,将星标签统计!$CP$3:$CP$102,F33/$D$5*0.25)</f>
        <v>100000</v>
      </c>
      <c r="M33" s="28">
        <f>SUM($I$11:I33)/J33</f>
        <v>5.4477836247447567E-4</v>
      </c>
      <c r="P33" s="5">
        <v>29</v>
      </c>
      <c r="Q33" s="5">
        <f t="shared" si="0"/>
        <v>609</v>
      </c>
      <c r="R33" s="5">
        <f t="shared" si="1"/>
        <v>900</v>
      </c>
      <c r="S33" s="5">
        <f t="shared" si="2"/>
        <v>0.67666666666666664</v>
      </c>
      <c r="U33" s="5">
        <v>29</v>
      </c>
      <c r="V33" s="5">
        <f>求节点(其他调用!$C$4:$C$42,其他调用!$D$4:$D$42,U33)</f>
        <v>442.82830244354318</v>
      </c>
      <c r="W33" s="5">
        <f>求节点(其他调用!$S$4:$S$20,其他调用!$T$4:$T$20,其他调用!AN33)</f>
        <v>2.3136813009119062E-2</v>
      </c>
      <c r="X33" s="5">
        <f>求节点(将星标签统计!$AT$3:$AT$102,将星标签统计!AU$3:AU$102,$V33)+求节点(将星标签统计!$CP$3:$CP$102,将星标签统计!CQ$3:CQ$102,$W33)</f>
        <v>11.428283024435432</v>
      </c>
      <c r="Y33" s="5">
        <f>求节点(将星标签统计!$AT$3:$AT$102,将星标签统计!AV$3:AV$102,$V33)+求节点(将星标签统计!$CP$3:$CP$102,将星标签统计!CR$3:CR$102,$W33)</f>
        <v>9.2848490733062956</v>
      </c>
      <c r="Z33" s="5">
        <f>求节点(将星标签统计!$AT$3:$AT$102,将星标签统计!AW$3:AW$102,$V33)+求节点(将星标签统计!$CP$3:$CP$102,将星标签统计!CS$3:CS$102,$W33)</f>
        <v>5.8565660488708637</v>
      </c>
      <c r="AA33" s="5">
        <f>求节点(将星标签统计!$AT$3:$AT$102,将星标签统计!AX$3:AX$102,$V33)+求节点(将星标签统计!$CP$3:$CP$102,将星标签统计!CT$3:CT$102,$W33)</f>
        <v>2</v>
      </c>
      <c r="AB33" s="5">
        <f>求节点(将星标签统计!$AT$3:$AT$102,将星标签统计!AY$3:AY$102,$V33)+求节点(将星标签统计!$CP$3:$CP$102,将星标签统计!CU$3:CU$102,$W33)</f>
        <v>1.4282830244354319</v>
      </c>
      <c r="AC33" s="5">
        <f>求节点(将星标签统计!$AT$3:$AT$102,将星标签统计!AZ$3:AZ$102,$V33)+求节点(将星标签统计!$CP$3:$CP$102,将星标签统计!CV$3:CV$102,$W33)</f>
        <v>0.42828302443543181</v>
      </c>
      <c r="AD33" s="5">
        <f t="shared" si="3"/>
        <v>609</v>
      </c>
    </row>
    <row r="34" spans="3:30" x14ac:dyDescent="0.2">
      <c r="C34" s="5">
        <v>24</v>
      </c>
      <c r="D34" s="5">
        <v>350</v>
      </c>
      <c r="E34" s="5">
        <f>求节点(将星标签统计!$AT$3:$AT$102,将星标签统计!$BA$3:$BA$102,求节点(其他调用!$C$4:$C$42,其他调用!$D$4:$D$42,D34))*$D$5+求节点(将星标签统计!$CP$3:$CP$102,将星标签统计!$CW$3:$CW$102,求节点(其他调用!$S$4:$S$20,其他调用!$T$4:$T$20,求节点(其他调用!$AM$5:$AM$364,其他调用!$AN$5:$AN$364,D34)))*$D$5+求节点(其他调用!$AU$5:$AU$21,其他调用!$AV$5:$AV$21,D34)*$D$5</f>
        <v>2143.9274378962546</v>
      </c>
      <c r="F34" s="5">
        <v>2600</v>
      </c>
      <c r="G34" s="5" t="s">
        <v>427</v>
      </c>
      <c r="H34" s="5">
        <v>90101</v>
      </c>
      <c r="I34" s="5">
        <v>1288</v>
      </c>
      <c r="J34" s="51">
        <f>ROUND((K34*240+L34*265),0)+求节点(其他调用!$AU$5:$AU$21,其他调用!$AV$5:$AV$21,D34)*16000</f>
        <v>51143141.950317003</v>
      </c>
      <c r="K34" s="5">
        <f>求节点(将星标签统计!$BA$3:$BA$102,将星标签统计!$AT$3:$AT$102,F34/$D$5*0.75)</f>
        <v>100000</v>
      </c>
      <c r="L34" s="5">
        <f>求节点(将星标签统计!$CW$3:$CW$102,将星标签统计!$CP$3:$CP$102,F34/$D$5*0.25)</f>
        <v>100000</v>
      </c>
      <c r="M34" s="28">
        <f>SUM($I$11:I34)/J34</f>
        <v>5.6922588033955454E-4</v>
      </c>
      <c r="P34" s="5">
        <v>30</v>
      </c>
      <c r="Q34" s="5">
        <f t="shared" si="0"/>
        <v>627</v>
      </c>
      <c r="R34" s="5">
        <f t="shared" si="1"/>
        <v>912.5</v>
      </c>
      <c r="S34" s="5">
        <f t="shared" si="2"/>
        <v>0.68712328767123287</v>
      </c>
      <c r="U34" s="5">
        <v>30</v>
      </c>
      <c r="V34" s="5">
        <f>求节点(其他调用!$C$4:$C$42,其他调用!$D$4:$D$42,U34)</f>
        <v>454.15738222161838</v>
      </c>
      <c r="W34" s="5">
        <f>求节点(其他调用!$S$4:$S$20,其他调用!$T$4:$T$20,其他调用!AN34)</f>
        <v>2.379630364083446E-2</v>
      </c>
      <c r="X34" s="5">
        <f>求节点(将星标签统计!$AT$3:$AT$102,将星标签统计!AU$3:AU$102,$V34)+求节点(将星标签统计!$CP$3:$CP$102,将星标签统计!CQ$3:CQ$102,$W34)</f>
        <v>11.541573822216185</v>
      </c>
      <c r="Y34" s="5">
        <f>求节点(将星标签统计!$AT$3:$AT$102,将星标签统计!AV$3:AV$102,$V34)+求节点(将星标签统计!$CP$3:$CP$102,将星标签统计!CR$3:CR$102,$W34)</f>
        <v>9.6247214666485519</v>
      </c>
      <c r="Z34" s="5">
        <f>求节点(将星标签统计!$AT$3:$AT$102,将星标签统计!AW$3:AW$102,$V34)+求节点(将星标签统计!$CP$3:$CP$102,将星标签统计!CS$3:CS$102,$W34)</f>
        <v>6.0831476444323673</v>
      </c>
      <c r="AA34" s="5">
        <f>求节点(将星标签统计!$AT$3:$AT$102,将星标签统计!AX$3:AX$102,$V34)+求节点(将星标签统计!$CP$3:$CP$102,将星标签统计!CT$3:CT$102,$W34)</f>
        <v>2</v>
      </c>
      <c r="AB34" s="5">
        <f>求节点(将星标签统计!$AT$3:$AT$102,将星标签统计!AY$3:AY$102,$V34)+求节点(将星标签统计!$CP$3:$CP$102,将星标签统计!CU$3:CU$102,$W34)</f>
        <v>1.5415738222161837</v>
      </c>
      <c r="AC34" s="5">
        <f>求节点(将星标签统计!$AT$3:$AT$102,将星标签统计!AZ$3:AZ$102,$V34)+求节点(将星标签统计!$CP$3:$CP$102,将星标签统计!CV$3:CV$102,$W34)</f>
        <v>0.54157382221618378</v>
      </c>
      <c r="AD34" s="5">
        <f t="shared" si="3"/>
        <v>627</v>
      </c>
    </row>
    <row r="35" spans="3:30" x14ac:dyDescent="0.2">
      <c r="C35" s="5">
        <v>25</v>
      </c>
      <c r="D35" s="5">
        <v>400</v>
      </c>
      <c r="E35" s="5">
        <f>求节点(将星标签统计!$AT$3:$AT$102,将星标签统计!$BA$3:$BA$102,求节点(其他调用!$C$4:$C$42,其他调用!$D$4:$D$42,D35))*$D$5+求节点(将星标签统计!$CP$3:$CP$102,将星标签统计!$CW$3:$CW$102,求节点(其他调用!$S$4:$S$20,其他调用!$T$4:$T$20,求节点(其他调用!$AM$5:$AM$364,其他调用!$AN$5:$AN$364,D35)))*$D$5+求节点(其他调用!$AU$5:$AU$21,其他调用!$AV$5:$AV$21,D35)*$D$5</f>
        <v>2163.3080355027196</v>
      </c>
      <c r="F35" s="5">
        <v>2800</v>
      </c>
      <c r="G35" s="5" t="s">
        <v>427</v>
      </c>
      <c r="H35" s="5">
        <v>90101</v>
      </c>
      <c r="I35" s="5">
        <v>1288</v>
      </c>
      <c r="J35" s="51">
        <f>ROUND((K35*240+L35*265),0)+求节点(其他调用!$AU$5:$AU$21,其他调用!$AV$5:$AV$21,D35)*16000</f>
        <v>51143141.950317003</v>
      </c>
      <c r="K35" s="5">
        <f>求节点(将星标签统计!$BA$3:$BA$102,将星标签统计!$AT$3:$AT$102,F35/$D$5*0.75)</f>
        <v>100000</v>
      </c>
      <c r="L35" s="5">
        <f>求节点(将星标签统计!$CW$3:$CW$102,将星标签统计!$CP$3:$CP$102,F35/$D$5*0.25)</f>
        <v>100000</v>
      </c>
      <c r="M35" s="28">
        <f>SUM($I$11:I35)/J35</f>
        <v>5.9441009763404979E-4</v>
      </c>
      <c r="P35" s="5">
        <v>31</v>
      </c>
      <c r="Q35" s="5">
        <f t="shared" si="0"/>
        <v>645</v>
      </c>
      <c r="R35" s="5">
        <f t="shared" si="1"/>
        <v>925</v>
      </c>
      <c r="S35" s="5">
        <f t="shared" si="2"/>
        <v>0.69729729729729728</v>
      </c>
      <c r="U35" s="5">
        <v>31</v>
      </c>
      <c r="V35" s="5">
        <f>求节点(其他调用!$C$4:$C$42,其他调用!$D$4:$D$42,U35)</f>
        <v>465.57163271666042</v>
      </c>
      <c r="W35" s="5">
        <f>求节点(其他调用!$S$4:$S$20,其他调用!$T$4:$T$20,其他调用!AN35)</f>
        <v>2.4713949611936147E-2</v>
      </c>
      <c r="X35" s="5">
        <f>求节点(将星标签统计!$AT$3:$AT$102,将星标签统计!AU$3:AU$102,$V35)+求节点(将星标签统计!$CP$3:$CP$102,将星标签统计!CQ$3:CQ$102,$W35)</f>
        <v>11.655716327166605</v>
      </c>
      <c r="Y35" s="5">
        <f>求节点(将星标签统计!$AT$3:$AT$102,将星标签统计!AV$3:AV$102,$V35)+求节点(将星标签统计!$CP$3:$CP$102,将星标签统计!CR$3:CR$102,$W35)</f>
        <v>9.9671489814998129</v>
      </c>
      <c r="Z35" s="5">
        <f>求节点(将星标签统计!$AT$3:$AT$102,将星标签统计!AW$3:AW$102,$V35)+求节点(将星标签统计!$CP$3:$CP$102,将星标签统计!CS$3:CS$102,$W35)</f>
        <v>6.311432654333208</v>
      </c>
      <c r="AA35" s="5">
        <f>求节点(将星标签统计!$AT$3:$AT$102,将星标签统计!AX$3:AX$102,$V35)+求节点(将星标签统计!$CP$3:$CP$102,将星标签统计!CT$3:CT$102,$W35)</f>
        <v>2</v>
      </c>
      <c r="AB35" s="5">
        <f>求节点(将星标签统计!$AT$3:$AT$102,将星标签统计!AY$3:AY$102,$V35)+求节点(将星标签统计!$CP$3:$CP$102,将星标签统计!CU$3:CU$102,$W35)</f>
        <v>1.6557163271666042</v>
      </c>
      <c r="AC35" s="5">
        <f>求节点(将星标签统计!$AT$3:$AT$102,将星标签统计!AZ$3:AZ$102,$V35)+求节点(将星标签统计!$CP$3:$CP$102,将星标签统计!CV$3:CV$102,$W35)</f>
        <v>0.65571632716660422</v>
      </c>
      <c r="AD35" s="5">
        <f t="shared" si="3"/>
        <v>645</v>
      </c>
    </row>
    <row r="36" spans="3:30" x14ac:dyDescent="0.2">
      <c r="C36" s="5">
        <v>26</v>
      </c>
      <c r="D36" s="5">
        <v>450</v>
      </c>
      <c r="E36" s="5">
        <f>求节点(将星标签统计!$AT$3:$AT$102,将星标签统计!$BA$3:$BA$102,求节点(其他调用!$C$4:$C$42,其他调用!$D$4:$D$42,D36))*$D$5+求节点(将星标签统计!$CP$3:$CP$102,将星标签统计!$CW$3:$CW$102,求节点(其他调用!$S$4:$S$20,其他调用!$T$4:$T$20,求节点(其他调用!$AM$5:$AM$364,其他调用!$AN$5:$AN$364,D36)))*$D$5+求节点(其他调用!$AU$5:$AU$21,其他调用!$AV$5:$AV$21,D36)*$D$5</f>
        <v>2163.9274378962546</v>
      </c>
      <c r="F36" s="5">
        <v>3000</v>
      </c>
      <c r="G36" s="5" t="s">
        <v>427</v>
      </c>
      <c r="H36" s="5">
        <v>90101</v>
      </c>
      <c r="I36" s="5">
        <v>1288</v>
      </c>
      <c r="J36" s="51">
        <f>ROUND((K36*240+L36*265),0)+求节点(其他调用!$AU$5:$AU$21,其他调用!$AV$5:$AV$21,D36)*16000</f>
        <v>51143141.950317003</v>
      </c>
      <c r="K36" s="5">
        <f>求节点(将星标签统计!$BA$3:$BA$102,将星标签统计!$AT$3:$AT$102,F36/$D$5*0.75)</f>
        <v>100000</v>
      </c>
      <c r="L36" s="5">
        <f>求节点(将星标签统计!$CW$3:$CW$102,将星标签统计!$CP$3:$CP$102,F36/$D$5*0.25)</f>
        <v>100000</v>
      </c>
      <c r="M36" s="28">
        <f>SUM($I$11:I36)/J36</f>
        <v>6.1959431492854516E-4</v>
      </c>
      <c r="P36" s="5">
        <v>32</v>
      </c>
      <c r="Q36" s="5">
        <f t="shared" si="0"/>
        <v>663</v>
      </c>
      <c r="R36" s="5">
        <f t="shared" si="1"/>
        <v>937.5</v>
      </c>
      <c r="S36" s="5">
        <f t="shared" si="2"/>
        <v>0.70720000000000005</v>
      </c>
      <c r="U36" s="5">
        <v>32</v>
      </c>
      <c r="V36" s="5">
        <f>求节点(其他调用!$C$4:$C$42,其他调用!$D$4:$D$42,U36)</f>
        <v>476.98588321170246</v>
      </c>
      <c r="W36" s="5">
        <f>求节点(其他调用!$S$4:$S$20,其他调用!$T$4:$T$20,其他调用!AN36)</f>
        <v>2.5570143577524865E-2</v>
      </c>
      <c r="X36" s="5">
        <f>求节点(将星标签统计!$AT$3:$AT$102,将星标签统计!AU$3:AU$102,$V36)+求节点(将星标签统计!$CP$3:$CP$102,将星标签统计!CQ$3:CQ$102,$W36)</f>
        <v>11.769858832117025</v>
      </c>
      <c r="Y36" s="5">
        <f>求节点(将星标签统计!$AT$3:$AT$102,将星标签统计!AV$3:AV$102,$V36)+求节点(将星标签统计!$CP$3:$CP$102,将星标签统计!CR$3:CR$102,$W36)</f>
        <v>10.309576496351074</v>
      </c>
      <c r="Z36" s="5">
        <f>求节点(将星标签统计!$AT$3:$AT$102,将星标签统计!AW$3:AW$102,$V36)+求节点(将星标签统计!$CP$3:$CP$102,将星标签统计!CS$3:CS$102,$W36)</f>
        <v>6.5397176642340487</v>
      </c>
      <c r="AA36" s="5">
        <f>求节点(将星标签统计!$AT$3:$AT$102,将星标签统计!AX$3:AX$102,$V36)+求节点(将星标签统计!$CP$3:$CP$102,将星标签统计!CT$3:CT$102,$W36)</f>
        <v>2</v>
      </c>
      <c r="AB36" s="5">
        <f>求节点(将星标签统计!$AT$3:$AT$102,将星标签统计!AY$3:AY$102,$V36)+求节点(将星标签统计!$CP$3:$CP$102,将星标签统计!CU$3:CU$102,$W36)</f>
        <v>1.7698588321170245</v>
      </c>
      <c r="AC36" s="5">
        <f>求节点(将星标签统计!$AT$3:$AT$102,将星标签统计!AZ$3:AZ$102,$V36)+求节点(将星标签统计!$CP$3:$CP$102,将星标签统计!CV$3:CV$102,$W36)</f>
        <v>0.76985883211702455</v>
      </c>
      <c r="AD36" s="5">
        <f t="shared" si="3"/>
        <v>663</v>
      </c>
    </row>
    <row r="37" spans="3:30" x14ac:dyDescent="0.2">
      <c r="C37" s="5">
        <v>27</v>
      </c>
      <c r="D37" s="5">
        <v>500</v>
      </c>
      <c r="E37" s="5">
        <f>求节点(将星标签统计!$AT$3:$AT$102,将星标签统计!$BA$3:$BA$102,求节点(其他调用!$C$4:$C$42,其他调用!$D$4:$D$42,D37))*$D$5+求节点(将星标签统计!$CP$3:$CP$102,将星标签统计!$CW$3:$CW$102,求节点(其他调用!$S$4:$S$20,其他调用!$T$4:$T$20,求节点(其他调用!$AM$5:$AM$364,其他调用!$AN$5:$AN$364,D37)))*$D$5+求节点(其他调用!$AU$5:$AU$21,其他调用!$AV$5:$AV$21,D37)*$D$5</f>
        <v>2163.9274378962546</v>
      </c>
      <c r="F37" s="5">
        <v>3200</v>
      </c>
      <c r="G37" s="5" t="s">
        <v>427</v>
      </c>
      <c r="H37" s="5">
        <v>90101</v>
      </c>
      <c r="I37" s="5">
        <v>1288</v>
      </c>
      <c r="J37" s="51">
        <f>ROUND((K37*240+L37*265),0)+求节点(其他调用!$AU$5:$AU$21,其他调用!$AV$5:$AV$21,D37)*16000</f>
        <v>51143141.950317003</v>
      </c>
      <c r="K37" s="5">
        <f>求节点(将星标签统计!$BA$3:$BA$102,将星标签统计!$AT$3:$AT$102,F37/$D$5*0.75)</f>
        <v>100000</v>
      </c>
      <c r="L37" s="5">
        <f>求节点(将星标签统计!$CW$3:$CW$102,将星标签统计!$CP$3:$CP$102,F37/$D$5*0.25)</f>
        <v>100000</v>
      </c>
      <c r="M37" s="28">
        <f>SUM($I$11:I37)/J37</f>
        <v>6.4477853222304042E-4</v>
      </c>
      <c r="P37" s="5">
        <v>33</v>
      </c>
      <c r="Q37" s="5">
        <f t="shared" si="0"/>
        <v>681</v>
      </c>
      <c r="R37" s="5">
        <f t="shared" si="1"/>
        <v>950</v>
      </c>
      <c r="S37" s="5">
        <f t="shared" si="2"/>
        <v>0.71684210526315795</v>
      </c>
      <c r="U37" s="5">
        <v>33</v>
      </c>
      <c r="V37" s="5">
        <f>求节点(其他调用!$C$4:$C$42,其他调用!$D$4:$D$42,U37)</f>
        <v>488.4001337067445</v>
      </c>
      <c r="W37" s="5">
        <f>求节点(其他调用!$S$4:$S$20,其他调用!$T$4:$T$20,其他调用!AN37)</f>
        <v>2.6426337543113569E-2</v>
      </c>
      <c r="X37" s="5">
        <f>求节点(将星标签统计!$AT$3:$AT$102,将星标签统计!AU$3:AU$102,$V37)+求节点(将星标签统计!$CP$3:$CP$102,将星标签统计!CQ$3:CQ$102,$W37)</f>
        <v>11.884001337067446</v>
      </c>
      <c r="Y37" s="5">
        <f>求节点(将星标签统计!$AT$3:$AT$102,将星标签统计!AV$3:AV$102,$V37)+求节点(将星标签统计!$CP$3:$CP$102,将星标签统计!CR$3:CR$102,$W37)</f>
        <v>10.652004011202335</v>
      </c>
      <c r="Z37" s="5">
        <f>求节点(将星标签统计!$AT$3:$AT$102,将星标签统计!AW$3:AW$102,$V37)+求节点(将星标签统计!$CP$3:$CP$102,将星标签统计!CS$3:CS$102,$W37)</f>
        <v>6.7680026741348902</v>
      </c>
      <c r="AA37" s="5">
        <f>求节点(将星标签统计!$AT$3:$AT$102,将星标签统计!AX$3:AX$102,$V37)+求节点(将星标签统计!$CP$3:$CP$102,将星标签统计!CT$3:CT$102,$W37)</f>
        <v>2</v>
      </c>
      <c r="AB37" s="5">
        <f>求节点(将星标签统计!$AT$3:$AT$102,将星标签统计!AY$3:AY$102,$V37)+求节点(将星标签统计!$CP$3:$CP$102,将星标签统计!CU$3:CU$102,$W37)</f>
        <v>1.8840013370674451</v>
      </c>
      <c r="AC37" s="5">
        <f>求节点(将星标签统计!$AT$3:$AT$102,将星标签统计!AZ$3:AZ$102,$V37)+求节点(将星标签统计!$CP$3:$CP$102,将星标签统计!CV$3:CV$102,$W37)</f>
        <v>0.88400133706744499</v>
      </c>
      <c r="AD37" s="5">
        <f t="shared" si="3"/>
        <v>681</v>
      </c>
    </row>
    <row r="38" spans="3:30" x14ac:dyDescent="0.2">
      <c r="C38" s="5">
        <v>28</v>
      </c>
      <c r="D38" s="5">
        <v>550</v>
      </c>
      <c r="E38" s="5">
        <f>求节点(将星标签统计!$AT$3:$AT$102,将星标签统计!$BA$3:$BA$102,求节点(其他调用!$C$4:$C$42,其他调用!$D$4:$D$42,D38))*$D$5+求节点(将星标签统计!$CP$3:$CP$102,将星标签统计!$CW$3:$CW$102,求节点(其他调用!$S$4:$S$20,其他调用!$T$4:$T$20,求节点(其他调用!$AM$5:$AM$364,其他调用!$AN$5:$AN$364,D38)))*$D$5+求节点(其他调用!$AU$5:$AU$21,其他调用!$AV$5:$AV$21,D38)*$D$5</f>
        <v>2167.2056039359468</v>
      </c>
      <c r="F38" s="5">
        <v>3400</v>
      </c>
      <c r="G38" s="5" t="s">
        <v>427</v>
      </c>
      <c r="H38" s="5">
        <v>90101</v>
      </c>
      <c r="I38" s="5">
        <v>1288</v>
      </c>
      <c r="J38" s="51">
        <f>ROUND((K38*240+L38*265),0)+求节点(其他调用!$AU$5:$AU$21,其他调用!$AV$5:$AV$21,D38)*16000</f>
        <v>51143141.950317003</v>
      </c>
      <c r="K38" s="5">
        <f>求节点(将星标签统计!$BA$3:$BA$102,将星标签统计!$AT$3:$AT$102,F38/$D$5*0.75)</f>
        <v>100000</v>
      </c>
      <c r="L38" s="5">
        <f>求节点(将星标签统计!$CW$3:$CW$102,将星标签统计!$CP$3:$CP$102,F38/$D$5*0.25)</f>
        <v>100000</v>
      </c>
      <c r="M38" s="28">
        <f>SUM($I$11:I38)/J38</f>
        <v>6.6996274951753568E-4</v>
      </c>
      <c r="P38" s="5">
        <v>34</v>
      </c>
      <c r="Q38" s="5">
        <f t="shared" si="0"/>
        <v>700</v>
      </c>
      <c r="R38" s="5">
        <f t="shared" si="1"/>
        <v>962.5</v>
      </c>
      <c r="S38" s="5">
        <f t="shared" si="2"/>
        <v>0.72727272727272729</v>
      </c>
      <c r="U38" s="5">
        <v>34</v>
      </c>
      <c r="V38" s="5">
        <f>求节点(其他调用!$C$4:$C$42,其他调用!$D$4:$D$42,U38)</f>
        <v>499.81438420178654</v>
      </c>
      <c r="W38" s="5">
        <f>求节点(其他调用!$S$4:$S$20,其他调用!$T$4:$T$20,其他调用!AN38)</f>
        <v>2.7242209486227714E-2</v>
      </c>
      <c r="X38" s="5">
        <f>求节点(将星标签统计!$AT$3:$AT$102,将星标签统计!AU$3:AU$102,$V38)+求节点(将星标签统计!$CP$3:$CP$102,将星标签统计!CQ$3:CQ$102,$W38)</f>
        <v>11.998143842017866</v>
      </c>
      <c r="Y38" s="5">
        <f>求节点(将星标签统计!$AT$3:$AT$102,将星标签统计!AV$3:AV$102,$V38)+求节点(将星标签统计!$CP$3:$CP$102,将星标签统计!CR$3:CR$102,$W38)</f>
        <v>10.994431526053596</v>
      </c>
      <c r="Z38" s="5">
        <f>求节点(将星标签统计!$AT$3:$AT$102,将星标签统计!AW$3:AW$102,$V38)+求节点(将星标签统计!$CP$3:$CP$102,将星标签统计!CS$3:CS$102,$W38)</f>
        <v>6.9962876840357309</v>
      </c>
      <c r="AA38" s="5">
        <f>求节点(将星标签统计!$AT$3:$AT$102,将星标签统计!AX$3:AX$102,$V38)+求节点(将星标签统计!$CP$3:$CP$102,将星标签统计!CT$3:CT$102,$W38)</f>
        <v>2</v>
      </c>
      <c r="AB38" s="5">
        <f>求节点(将星标签统计!$AT$3:$AT$102,将星标签统计!AY$3:AY$102,$V38)+求节点(将星标签统计!$CP$3:$CP$102,将星标签统计!CU$3:CU$102,$W38)</f>
        <v>1.9981438420178654</v>
      </c>
      <c r="AC38" s="5">
        <f>求节点(将星标签统计!$AT$3:$AT$102,将星标签统计!AZ$3:AZ$102,$V38)+求节点(将星标签统计!$CP$3:$CP$102,将星标签统计!CV$3:CV$102,$W38)</f>
        <v>0.99814384201786543</v>
      </c>
      <c r="AD38" s="5">
        <f t="shared" si="3"/>
        <v>700</v>
      </c>
    </row>
    <row r="39" spans="3:30" x14ac:dyDescent="0.2">
      <c r="C39" s="5">
        <v>29</v>
      </c>
      <c r="D39" s="5">
        <v>600</v>
      </c>
      <c r="E39" s="5">
        <f>求节点(将星标签统计!$AT$3:$AT$102,将星标签统计!$BA$3:$BA$102,求节点(其他调用!$C$4:$C$42,其他调用!$D$4:$D$42,D39))*$D$5+求节点(将星标签统计!$CP$3:$CP$102,将星标签统计!$CW$3:$CW$102,求节点(其他调用!$S$4:$S$20,其他调用!$T$4:$T$20,求节点(其他调用!$AM$5:$AM$364,其他调用!$AN$5:$AN$364,D39)))*$D$5+求节点(其他调用!$AU$5:$AU$21,其他调用!$AV$5:$AV$21,D39)*$D$5</f>
        <v>2183.9274378962546</v>
      </c>
      <c r="F39" s="5">
        <v>3600</v>
      </c>
      <c r="G39" s="5" t="s">
        <v>427</v>
      </c>
      <c r="H39" s="5">
        <v>90101</v>
      </c>
      <c r="I39" s="5">
        <v>1288</v>
      </c>
      <c r="J39" s="51">
        <f>ROUND((K39*240+L39*265),0)+求节点(其他调用!$AU$5:$AU$21,其他调用!$AV$5:$AV$21,D39)*16000</f>
        <v>51143141.950317003</v>
      </c>
      <c r="K39" s="5">
        <f>求节点(将星标签统计!$BA$3:$BA$102,将星标签统计!$AT$3:$AT$102,F39/$D$5*0.75)</f>
        <v>100000</v>
      </c>
      <c r="L39" s="5">
        <f>求节点(将星标签统计!$CW$3:$CW$102,将星标签统计!$CP$3:$CP$102,F39/$D$5*0.25)</f>
        <v>100000</v>
      </c>
      <c r="M39" s="28">
        <f>SUM($I$11:I39)/J39</f>
        <v>6.9514696681203093E-4</v>
      </c>
      <c r="P39" s="5">
        <v>35</v>
      </c>
      <c r="Q39" s="5">
        <f t="shared" si="0"/>
        <v>707</v>
      </c>
      <c r="R39" s="5">
        <f t="shared" si="1"/>
        <v>975</v>
      </c>
      <c r="S39" s="5">
        <f t="shared" si="2"/>
        <v>0.72512820512820508</v>
      </c>
      <c r="U39" s="5">
        <v>35</v>
      </c>
      <c r="V39" s="5">
        <f>求节点(其他调用!$C$4:$C$42,其他调用!$D$4:$D$42,U39)</f>
        <v>511.22863469682858</v>
      </c>
      <c r="W39" s="5">
        <f>求节点(其他调用!$S$4:$S$20,其他调用!$T$4:$T$20,其他调用!AN39)</f>
        <v>2.8041066703276697E-2</v>
      </c>
      <c r="X39" s="5">
        <f>求节点(将星标签统计!$AT$3:$AT$102,将星标签统计!AU$3:AU$102,$V39)+求节点(将星标签统计!$CP$3:$CP$102,将星标签统计!CQ$3:CQ$102,$W39)</f>
        <v>12</v>
      </c>
      <c r="Y39" s="5">
        <f>求节点(将星标签统计!$AT$3:$AT$102,将星标签统计!AV$3:AV$102,$V39)+求节点(将星标签统计!$CP$3:$CP$102,将星标签统计!CR$3:CR$102,$W39)</f>
        <v>11</v>
      </c>
      <c r="Z39" s="5">
        <f>求节点(将星标签统计!$AT$3:$AT$102,将星标签统计!AW$3:AW$102,$V39)+求节点(将星标签统计!$CP$3:$CP$102,将星标签统计!CS$3:CS$102,$W39)</f>
        <v>7.1122863469682862</v>
      </c>
      <c r="AA39" s="5">
        <f>求节点(将星标签统计!$AT$3:$AT$102,将星标签统计!AX$3:AX$102,$V39)+求节点(将星标签统计!$CP$3:$CP$102,将星标签统计!CT$3:CT$102,$W39)</f>
        <v>2.1122863469682858</v>
      </c>
      <c r="AB39" s="5">
        <f>求节点(将星标签统计!$AT$3:$AT$102,将星标签统计!AY$3:AY$102,$V39)+求节点(将星标签统计!$CP$3:$CP$102,将星标签统计!CU$3:CU$102,$W39)</f>
        <v>2</v>
      </c>
      <c r="AC39" s="5">
        <f>求节点(将星标签统计!$AT$3:$AT$102,将星标签统计!AZ$3:AZ$102,$V39)+求节点(将星标签统计!$CP$3:$CP$102,将星标签统计!CV$3:CV$102,$W39)</f>
        <v>1.1122863469682858</v>
      </c>
      <c r="AD39" s="5">
        <f t="shared" si="3"/>
        <v>707</v>
      </c>
    </row>
    <row r="40" spans="3:30" x14ac:dyDescent="0.2">
      <c r="C40" s="5">
        <v>30</v>
      </c>
      <c r="D40" s="5">
        <v>650</v>
      </c>
      <c r="E40" s="5">
        <f>求节点(将星标签统计!$AT$3:$AT$102,将星标签统计!$BA$3:$BA$102,求节点(其他调用!$C$4:$C$42,其他调用!$D$4:$D$42,D40))*$D$5+求节点(将星标签统计!$CP$3:$CP$102,将星标签统计!$CW$3:$CW$102,求节点(其他调用!$S$4:$S$20,其他调用!$T$4:$T$20,求节点(其他调用!$AM$5:$AM$364,其他调用!$AN$5:$AN$364,D40)))*$D$5+求节点(其他调用!$AU$5:$AU$21,其他调用!$AV$5:$AV$21,D40)*$D$5</f>
        <v>2183.9274378962546</v>
      </c>
      <c r="F40" s="5">
        <v>3800</v>
      </c>
      <c r="G40" s="5" t="s">
        <v>427</v>
      </c>
      <c r="H40" s="5">
        <v>90101</v>
      </c>
      <c r="I40" s="5">
        <v>1288</v>
      </c>
      <c r="J40" s="51">
        <f>ROUND((K40*240+L40*265),0)+求节点(其他调用!$AU$5:$AU$21,其他调用!$AV$5:$AV$21,D40)*16000</f>
        <v>51143141.950317003</v>
      </c>
      <c r="K40" s="5">
        <f>求节点(将星标签统计!$BA$3:$BA$102,将星标签统计!$AT$3:$AT$102,F40/$D$5*0.75)</f>
        <v>100000</v>
      </c>
      <c r="L40" s="5">
        <f>求节点(将星标签统计!$CW$3:$CW$102,将星标签统计!$CP$3:$CP$102,F40/$D$5*0.25)</f>
        <v>100000</v>
      </c>
      <c r="M40" s="28">
        <f>SUM($I$11:I40)/J40</f>
        <v>7.2033118410652619E-4</v>
      </c>
      <c r="P40" s="5">
        <v>36</v>
      </c>
      <c r="Q40" s="5">
        <f t="shared" si="0"/>
        <v>714</v>
      </c>
      <c r="R40" s="5">
        <f t="shared" si="1"/>
        <v>987.5</v>
      </c>
      <c r="S40" s="5">
        <f t="shared" si="2"/>
        <v>0.72303797468354425</v>
      </c>
      <c r="U40" s="5">
        <v>36</v>
      </c>
      <c r="V40" s="5">
        <f>求节点(其他调用!$C$4:$C$42,其他调用!$D$4:$D$42,U40)</f>
        <v>522.64288519187062</v>
      </c>
      <c r="W40" s="5">
        <f>求节点(其他调用!$S$4:$S$20,其他调用!$T$4:$T$20,其他调用!AN40)</f>
        <v>2.8826996210186008E-2</v>
      </c>
      <c r="X40" s="5">
        <f>求节点(将星标签统计!$AT$3:$AT$102,将星标签统计!AU$3:AU$102,$V40)+求节点(将星标签统计!$CP$3:$CP$102,将星标签统计!CQ$3:CQ$102,$W40)</f>
        <v>12</v>
      </c>
      <c r="Y40" s="5">
        <f>求节点(将星标签统计!$AT$3:$AT$102,将星标签统计!AV$3:AV$102,$V40)+求节点(将星标签统计!$CP$3:$CP$102,将星标签统计!CR$3:CR$102,$W40)</f>
        <v>11</v>
      </c>
      <c r="Z40" s="5">
        <f>求节点(将星标签统计!$AT$3:$AT$102,将星标签统计!AW$3:AW$102,$V40)+求节点(将星标签统计!$CP$3:$CP$102,将星标签统计!CS$3:CS$102,$W40)</f>
        <v>7.2264288519187065</v>
      </c>
      <c r="AA40" s="5">
        <f>求节点(将星标签统计!$AT$3:$AT$102,将星标签统计!AX$3:AX$102,$V40)+求节点(将星标签统计!$CP$3:$CP$102,将星标签统计!CT$3:CT$102,$W40)</f>
        <v>2.2264288519187061</v>
      </c>
      <c r="AB40" s="5">
        <f>求节点(将星标签统计!$AT$3:$AT$102,将星标签统计!AY$3:AY$102,$V40)+求节点(将星标签统计!$CP$3:$CP$102,将星标签统计!CU$3:CU$102,$W40)</f>
        <v>2</v>
      </c>
      <c r="AC40" s="5">
        <f>求节点(将星标签统计!$AT$3:$AT$102,将星标签统计!AZ$3:AZ$102,$V40)+求节点(将星标签统计!$CP$3:$CP$102,将星标签统计!CV$3:CV$102,$W40)</f>
        <v>1.2264288519187061</v>
      </c>
      <c r="AD40" s="5">
        <f t="shared" si="3"/>
        <v>714</v>
      </c>
    </row>
    <row r="41" spans="3:30" x14ac:dyDescent="0.2">
      <c r="C41" s="5">
        <v>31</v>
      </c>
      <c r="D41" s="5">
        <v>700</v>
      </c>
      <c r="E41" s="5">
        <f>求节点(将星标签统计!$AT$3:$AT$102,将星标签统计!$BA$3:$BA$102,求节点(其他调用!$C$4:$C$42,其他调用!$D$4:$D$42,D41))*$D$5+求节点(将星标签统计!$CP$3:$CP$102,将星标签统计!$CW$3:$CW$102,求节点(其他调用!$S$4:$S$20,其他调用!$T$4:$T$20,求节点(其他调用!$AM$5:$AM$364,其他调用!$AN$5:$AN$364,D41)))*$D$5+求节点(其他调用!$AU$5:$AU$21,其他调用!$AV$5:$AV$21,D41)*$D$5</f>
        <v>2183.9274378962546</v>
      </c>
      <c r="F41" s="5">
        <v>4000</v>
      </c>
      <c r="G41" s="5" t="s">
        <v>427</v>
      </c>
      <c r="H41" s="5">
        <v>90101</v>
      </c>
      <c r="I41" s="5">
        <v>1288</v>
      </c>
      <c r="J41" s="51">
        <f>ROUND((K41*240+L41*265),0)+求节点(其他调用!$AU$5:$AU$21,其他调用!$AV$5:$AV$21,D41)*16000</f>
        <v>51143141.950317003</v>
      </c>
      <c r="K41" s="5">
        <f>求节点(将星标签统计!$BA$3:$BA$102,将星标签统计!$AT$3:$AT$102,F41/$D$5*0.75)</f>
        <v>100000</v>
      </c>
      <c r="L41" s="5">
        <f>求节点(将星标签统计!$CW$3:$CW$102,将星标签统计!$CP$3:$CP$102,F41/$D$5*0.25)</f>
        <v>100000</v>
      </c>
      <c r="M41" s="28">
        <f>SUM($I$11:I41)/J41</f>
        <v>7.4551540140102145E-4</v>
      </c>
      <c r="P41" s="5">
        <v>37</v>
      </c>
      <c r="Q41" s="5">
        <f t="shared" si="0"/>
        <v>720</v>
      </c>
      <c r="R41" s="5">
        <f t="shared" si="1"/>
        <v>1000</v>
      </c>
      <c r="S41" s="5">
        <f t="shared" si="2"/>
        <v>0.72</v>
      </c>
      <c r="U41" s="5">
        <v>37</v>
      </c>
      <c r="V41" s="5">
        <f>求节点(其他调用!$C$4:$C$42,其他调用!$D$4:$D$42,U41)</f>
        <v>534.05713568691272</v>
      </c>
      <c r="W41" s="5">
        <f>求节点(其他调用!$S$4:$S$20,其他调用!$T$4:$T$20,其他调用!AN41)</f>
        <v>2.9572356349220005E-2</v>
      </c>
      <c r="X41" s="5">
        <f>求节点(将星标签统计!$AT$3:$AT$102,将星标签统计!AU$3:AU$102,$V41)+求节点(将星标签统计!$CP$3:$CP$102,将星标签统计!CQ$3:CQ$102,$W41)</f>
        <v>12</v>
      </c>
      <c r="Y41" s="5">
        <f>求节点(将星标签统计!$AT$3:$AT$102,将星标签统计!AV$3:AV$102,$V41)+求节点(将星标签统计!$CP$3:$CP$102,将星标签统计!CR$3:CR$102,$W41)</f>
        <v>11</v>
      </c>
      <c r="Z41" s="5">
        <f>求节点(将星标签统计!$AT$3:$AT$102,将星标签统计!AW$3:AW$102,$V41)+求节点(将星标签统计!$CP$3:$CP$102,将星标签统计!CS$3:CS$102,$W41)</f>
        <v>7.3405713568691269</v>
      </c>
      <c r="AA41" s="5">
        <f>求节点(将星标签统计!$AT$3:$AT$102,将星标签统计!AX$3:AX$102,$V41)+求节点(将星标签统计!$CP$3:$CP$102,将星标签统计!CT$3:CT$102,$W41)</f>
        <v>2.3405713568691273</v>
      </c>
      <c r="AB41" s="5">
        <f>求节点(将星标签统计!$AT$3:$AT$102,将星标签统计!AY$3:AY$102,$V41)+求节点(将星标签统计!$CP$3:$CP$102,将星标签统计!CU$3:CU$102,$W41)</f>
        <v>2</v>
      </c>
      <c r="AC41" s="5">
        <f>求节点(将星标签统计!$AT$3:$AT$102,将星标签统计!AZ$3:AZ$102,$V41)+求节点(将星标签统计!$CP$3:$CP$102,将星标签统计!CV$3:CV$102,$W41)</f>
        <v>1.3405713568691271</v>
      </c>
      <c r="AD41" s="5">
        <f t="shared" si="3"/>
        <v>720</v>
      </c>
    </row>
    <row r="42" spans="3:30" x14ac:dyDescent="0.2">
      <c r="P42" s="5">
        <v>38</v>
      </c>
      <c r="Q42" s="5">
        <f t="shared" si="0"/>
        <v>727</v>
      </c>
      <c r="R42" s="5">
        <f t="shared" si="1"/>
        <v>1012.5</v>
      </c>
      <c r="S42" s="5">
        <f t="shared" si="2"/>
        <v>0.71802469135802471</v>
      </c>
      <c r="U42" s="5">
        <v>38</v>
      </c>
      <c r="V42" s="5">
        <f>求节点(其他调用!$C$4:$C$42,其他调用!$D$4:$D$42,U42)</f>
        <v>545.4713861819547</v>
      </c>
      <c r="W42" s="5">
        <f>求节点(其他调用!$S$4:$S$20,其他调用!$T$4:$T$20,其他调用!AN42)</f>
        <v>3.0317716488254001E-2</v>
      </c>
      <c r="X42" s="5">
        <f>求节点(将星标签统计!$AT$3:$AT$102,将星标签统计!AU$3:AU$102,$V42)+求节点(将星标签统计!$CP$3:$CP$102,将星标签统计!CQ$3:CQ$102,$W42)</f>
        <v>12</v>
      </c>
      <c r="Y42" s="5">
        <f>求节点(将星标签统计!$AT$3:$AT$102,将星标签统计!AV$3:AV$102,$V42)+求节点(将星标签统计!$CP$3:$CP$102,将星标签统计!CR$3:CR$102,$W42)</f>
        <v>11</v>
      </c>
      <c r="Z42" s="5">
        <f>求节点(将星标签统计!$AT$3:$AT$102,将星标签统计!AW$3:AW$102,$V42)+求节点(将星标签统计!$CP$3:$CP$102,将星标签统计!CS$3:CS$102,$W42)</f>
        <v>7.4547138618195472</v>
      </c>
      <c r="AA42" s="5">
        <f>求节点(将星标签统计!$AT$3:$AT$102,将星标签统计!AX$3:AX$102,$V42)+求节点(将星标签统计!$CP$3:$CP$102,将星标签统计!CT$3:CT$102,$W42)</f>
        <v>2.4547138618195472</v>
      </c>
      <c r="AB42" s="5">
        <f>求节点(将星标签统计!$AT$3:$AT$102,将星标签统计!AY$3:AY$102,$V42)+求节点(将星标签统计!$CP$3:$CP$102,将星标签统计!CU$3:CU$102,$W42)</f>
        <v>2</v>
      </c>
      <c r="AC42" s="5">
        <f>求节点(将星标签统计!$AT$3:$AT$102,将星标签统计!AZ$3:AZ$102,$V42)+求节点(将星标签统计!$CP$3:$CP$102,将星标签统计!CV$3:CV$102,$W42)</f>
        <v>1.454713861819547</v>
      </c>
      <c r="AD42" s="5">
        <f t="shared" si="3"/>
        <v>727</v>
      </c>
    </row>
    <row r="43" spans="3:30" x14ac:dyDescent="0.2">
      <c r="P43" s="5">
        <v>39</v>
      </c>
      <c r="Q43" s="5">
        <f t="shared" si="0"/>
        <v>734</v>
      </c>
      <c r="R43" s="5">
        <f t="shared" si="1"/>
        <v>1025</v>
      </c>
      <c r="S43" s="5">
        <f t="shared" si="2"/>
        <v>0.71609756097560973</v>
      </c>
      <c r="U43" s="5">
        <v>39</v>
      </c>
      <c r="V43" s="5">
        <f>求节点(其他调用!$C$4:$C$42,其他调用!$D$4:$D$42,U43)</f>
        <v>556.88563667699668</v>
      </c>
      <c r="W43" s="5">
        <f>求节点(其他调用!$S$4:$S$20,其他调用!$T$4:$T$20,其他调用!AN43)</f>
        <v>3.1032959254150762E-2</v>
      </c>
      <c r="X43" s="5">
        <f>求节点(将星标签统计!$AT$3:$AT$102,将星标签统计!AU$3:AU$102,$V43)+求节点(将星标签统计!$CP$3:$CP$102,将星标签统计!CQ$3:CQ$102,$W43)</f>
        <v>12</v>
      </c>
      <c r="Y43" s="5">
        <f>求节点(将星标签统计!$AT$3:$AT$102,将星标签统计!AV$3:AV$102,$V43)+求节点(将星标签统计!$CP$3:$CP$102,将星标签统计!CR$3:CR$102,$W43)</f>
        <v>11</v>
      </c>
      <c r="Z43" s="5">
        <f>求节点(将星标签统计!$AT$3:$AT$102,将星标签统计!AW$3:AW$102,$V43)+求节点(将星标签统计!$CP$3:$CP$102,将星标签统计!CS$3:CS$102,$W43)</f>
        <v>7.5688563667699666</v>
      </c>
      <c r="AA43" s="5">
        <f>求节点(将星标签统计!$AT$3:$AT$102,将星标签统计!AX$3:AX$102,$V43)+求节点(将星标签统计!$CP$3:$CP$102,将星标签统计!CT$3:CT$102,$W43)</f>
        <v>2.5688563667699666</v>
      </c>
      <c r="AB43" s="5">
        <f>求节点(将星标签统计!$AT$3:$AT$102,将星标签统计!AY$3:AY$102,$V43)+求节点(将星标签统计!$CP$3:$CP$102,将星标签统计!CU$3:CU$102,$W43)</f>
        <v>2</v>
      </c>
      <c r="AC43" s="5">
        <f>求节点(将星标签统计!$AT$3:$AT$102,将星标签统计!AZ$3:AZ$102,$V43)+求节点(将星标签统计!$CP$3:$CP$102,将星标签统计!CV$3:CV$102,$W43)</f>
        <v>1.5688563667699669</v>
      </c>
      <c r="AD43" s="5">
        <f t="shared" si="3"/>
        <v>734</v>
      </c>
    </row>
    <row r="44" spans="3:30" x14ac:dyDescent="0.2">
      <c r="P44" s="5">
        <v>40</v>
      </c>
      <c r="Q44" s="5">
        <f t="shared" si="0"/>
        <v>741</v>
      </c>
      <c r="R44" s="5">
        <f t="shared" si="1"/>
        <v>1037.5</v>
      </c>
      <c r="S44" s="5">
        <f t="shared" si="2"/>
        <v>0.71421686746987956</v>
      </c>
      <c r="U44" s="5">
        <v>40</v>
      </c>
      <c r="V44" s="5">
        <f>求节点(其他调用!$C$4:$C$42,其他调用!$D$4:$D$42,U44)</f>
        <v>568.29988717203878</v>
      </c>
      <c r="W44" s="5">
        <f>求节点(其他调用!$S$4:$S$20,其他调用!$T$4:$T$20,其他调用!AN44)</f>
        <v>3.1728404854445946E-2</v>
      </c>
      <c r="X44" s="5">
        <f>求节点(将星标签统计!$AT$3:$AT$102,将星标签统计!AU$3:AU$102,$V44)+求节点(将星标签统计!$CP$3:$CP$102,将星标签统计!CQ$3:CQ$102,$W44)</f>
        <v>12</v>
      </c>
      <c r="Y44" s="5">
        <f>求节点(将星标签统计!$AT$3:$AT$102,将星标签统计!AV$3:AV$102,$V44)+求节点(将星标签统计!$CP$3:$CP$102,将星标签统计!CR$3:CR$102,$W44)</f>
        <v>11</v>
      </c>
      <c r="Z44" s="5">
        <f>求节点(将星标签统计!$AT$3:$AT$102,将星标签统计!AW$3:AW$102,$V44)+求节点(将星标签统计!$CP$3:$CP$102,将星标签统计!CS$3:CS$102,$W44)</f>
        <v>7.6829988717203879</v>
      </c>
      <c r="AA44" s="5">
        <f>求节点(将星标签统计!$AT$3:$AT$102,将星标签统计!AX$3:AX$102,$V44)+求节点(将星标签统计!$CP$3:$CP$102,将星标签统计!CT$3:CT$102,$W44)</f>
        <v>2.6829988717203879</v>
      </c>
      <c r="AB44" s="5">
        <f>求节点(将星标签统计!$AT$3:$AT$102,将星标签统计!AY$3:AY$102,$V44)+求节点(将星标签统计!$CP$3:$CP$102,将星标签统计!CU$3:CU$102,$W44)</f>
        <v>2</v>
      </c>
      <c r="AC44" s="5">
        <f>求节点(将星标签统计!$AT$3:$AT$102,将星标签统计!AZ$3:AZ$102,$V44)+求节点(将星标签统计!$CP$3:$CP$102,将星标签统计!CV$3:CV$102,$W44)</f>
        <v>1.6829988717203879</v>
      </c>
      <c r="AD44" s="5">
        <f t="shared" si="3"/>
        <v>741</v>
      </c>
    </row>
    <row r="45" spans="3:30" x14ac:dyDescent="0.2">
      <c r="P45" s="5">
        <v>41</v>
      </c>
      <c r="Q45" s="5">
        <f t="shared" si="0"/>
        <v>747</v>
      </c>
      <c r="R45" s="5">
        <f t="shared" si="1"/>
        <v>1050</v>
      </c>
      <c r="S45" s="5">
        <f t="shared" si="2"/>
        <v>0.71142857142857141</v>
      </c>
      <c r="U45" s="5">
        <v>41</v>
      </c>
      <c r="V45" s="5">
        <f>求节点(其他调用!$C$4:$C$42,其他调用!$D$4:$D$42,U45)</f>
        <v>579.10725138906457</v>
      </c>
      <c r="W45" s="5">
        <f>求节点(其他调用!$S$4:$S$20,其他调用!$T$4:$T$20,其他调用!AN45)</f>
        <v>3.2707025235575948E-2</v>
      </c>
      <c r="X45" s="5">
        <f>求节点(将星标签统计!$AT$3:$AT$102,将星标签统计!AU$3:AU$102,$V45)+求节点(将星标签统计!$CP$3:$CP$102,将星标签统计!CQ$3:CQ$102,$W45)</f>
        <v>12</v>
      </c>
      <c r="Y45" s="5">
        <f>求节点(将星标签统计!$AT$3:$AT$102,将星标签统计!AV$3:AV$102,$V45)+求节点(将星标签统计!$CP$3:$CP$102,将星标签统计!CR$3:CR$102,$W45)</f>
        <v>11</v>
      </c>
      <c r="Z45" s="5">
        <f>求节点(将星标签统计!$AT$3:$AT$102,将星标签统计!AW$3:AW$102,$V45)+求节点(将星标签统计!$CP$3:$CP$102,将星标签统计!CS$3:CS$102,$W45)</f>
        <v>7.7910725138906454</v>
      </c>
      <c r="AA45" s="5">
        <f>求节点(将星标签统计!$AT$3:$AT$102,将星标签统计!AX$3:AX$102,$V45)+求节点(将星标签统计!$CP$3:$CP$102,将星标签统计!CT$3:CT$102,$W45)</f>
        <v>2.7910725138906458</v>
      </c>
      <c r="AB45" s="5">
        <f>求节点(将星标签统计!$AT$3:$AT$102,将星标签统计!AY$3:AY$102,$V45)+求节点(将星标签统计!$CP$3:$CP$102,将星标签统计!CU$3:CU$102,$W45)</f>
        <v>2</v>
      </c>
      <c r="AC45" s="5">
        <f>求节点(将星标签统计!$AT$3:$AT$102,将星标签统计!AZ$3:AZ$102,$V45)+求节点(将星标签统计!$CP$3:$CP$102,将星标签统计!CV$3:CV$102,$W45)</f>
        <v>1.7910725138906458</v>
      </c>
      <c r="AD45" s="5">
        <f t="shared" si="3"/>
        <v>747</v>
      </c>
    </row>
    <row r="46" spans="3:30" x14ac:dyDescent="0.2">
      <c r="P46" s="5">
        <v>42</v>
      </c>
      <c r="Q46" s="5">
        <f t="shared" si="0"/>
        <v>754</v>
      </c>
      <c r="R46" s="5">
        <f t="shared" si="1"/>
        <v>1062.5</v>
      </c>
      <c r="S46" s="5">
        <f t="shared" si="2"/>
        <v>0.70964705882352941</v>
      </c>
      <c r="U46" s="5">
        <v>42</v>
      </c>
      <c r="V46" s="5">
        <f>求节点(其他调用!$C$4:$C$42,其他调用!$D$4:$D$42,U46)</f>
        <v>589.91461560609036</v>
      </c>
      <c r="W46" s="5">
        <f>求节点(其他调用!$S$4:$S$20,其他调用!$T$4:$T$20,其他调用!AN46)</f>
        <v>3.3634806829844703E-2</v>
      </c>
      <c r="X46" s="5">
        <f>求节点(将星标签统计!$AT$3:$AT$102,将星标签统计!AU$3:AU$102,$V46)+求节点(将星标签统计!$CP$3:$CP$102,将星标签统计!CQ$3:CQ$102,$W46)</f>
        <v>12</v>
      </c>
      <c r="Y46" s="5">
        <f>求节点(将星标签统计!$AT$3:$AT$102,将星标签统计!AV$3:AV$102,$V46)+求节点(将星标签统计!$CP$3:$CP$102,将星标签统计!CR$3:CR$102,$W46)</f>
        <v>11</v>
      </c>
      <c r="Z46" s="5">
        <f>求节点(将星标签统计!$AT$3:$AT$102,将星标签统计!AW$3:AW$102,$V46)+求节点(将星标签统计!$CP$3:$CP$102,将星标签统计!CS$3:CS$102,$W46)</f>
        <v>7.8991461560609038</v>
      </c>
      <c r="AA46" s="5">
        <f>求节点(将星标签统计!$AT$3:$AT$102,将星标签统计!AX$3:AX$102,$V46)+求节点(将星标签统计!$CP$3:$CP$102,将星标签统计!CT$3:CT$102,$W46)</f>
        <v>2.8991461560609038</v>
      </c>
      <c r="AB46" s="5">
        <f>求节点(将星标签统计!$AT$3:$AT$102,将星标签统计!AY$3:AY$102,$V46)+求节点(将星标签统计!$CP$3:$CP$102,将星标签统计!CU$3:CU$102,$W46)</f>
        <v>2</v>
      </c>
      <c r="AC46" s="5">
        <f>求节点(将星标签统计!$AT$3:$AT$102,将星标签统计!AZ$3:AZ$102,$V46)+求节点(将星标签统计!$CP$3:$CP$102,将星标签统计!CV$3:CV$102,$W46)</f>
        <v>1.8991461560609038</v>
      </c>
      <c r="AD46" s="5">
        <f t="shared" si="3"/>
        <v>754</v>
      </c>
    </row>
    <row r="47" spans="3:30" x14ac:dyDescent="0.2">
      <c r="P47" s="5">
        <v>43</v>
      </c>
      <c r="Q47" s="5">
        <f t="shared" si="0"/>
        <v>760</v>
      </c>
      <c r="R47" s="5">
        <f t="shared" si="1"/>
        <v>1075</v>
      </c>
      <c r="S47" s="5">
        <f t="shared" si="2"/>
        <v>0.7069767441860465</v>
      </c>
      <c r="U47" s="5">
        <v>43</v>
      </c>
      <c r="V47" s="5">
        <f>求节点(其他调用!$C$4:$C$42,其他调用!$D$4:$D$42,U47)</f>
        <v>600.72197982311616</v>
      </c>
      <c r="W47" s="5">
        <f>求节点(其他调用!$S$4:$S$20,其他调用!$T$4:$T$20,其他调用!AN47)</f>
        <v>3.454789193162932E-2</v>
      </c>
      <c r="X47" s="5">
        <f>求节点(将星标签统计!$AT$3:$AT$102,将星标签统计!AU$3:AU$102,$V47)+求节点(将星标签统计!$CP$3:$CP$102,将星标签统计!CQ$3:CQ$102,$W47)</f>
        <v>12</v>
      </c>
      <c r="Y47" s="5">
        <f>求节点(将星标签统计!$AT$3:$AT$102,将星标签统计!AV$3:AV$102,$V47)+求节点(将星标签统计!$CP$3:$CP$102,将星标签统计!CR$3:CR$102,$W47)</f>
        <v>11</v>
      </c>
      <c r="Z47" s="5">
        <f>求节点(将星标签统计!$AT$3:$AT$102,将星标签统计!AW$3:AW$102,$V47)+求节点(将星标签统计!$CP$3:$CP$102,将星标签统计!CS$3:CS$102,$W47)</f>
        <v>8</v>
      </c>
      <c r="AA47" s="5">
        <f>求节点(将星标签统计!$AT$3:$AT$102,将星标签统计!AX$3:AX$102,$V47)+求节点(将星标签统计!$CP$3:$CP$102,将星标签统计!CT$3:CT$102,$W47)</f>
        <v>3.0072197982311617</v>
      </c>
      <c r="AB47" s="5">
        <f>求节点(将星标签统计!$AT$3:$AT$102,将星标签统计!AY$3:AY$102,$V47)+求节点(将星标签统计!$CP$3:$CP$102,将星标签统计!CU$3:CU$102,$W47)</f>
        <v>2</v>
      </c>
      <c r="AC47" s="5">
        <f>求节点(将星标签统计!$AT$3:$AT$102,将星标签统计!AZ$3:AZ$102,$V47)+求节点(将星标签统计!$CP$3:$CP$102,将星标签统计!CV$3:CV$102,$W47)</f>
        <v>2</v>
      </c>
      <c r="AD47" s="5">
        <f t="shared" si="3"/>
        <v>760</v>
      </c>
    </row>
    <row r="48" spans="3:30" x14ac:dyDescent="0.2">
      <c r="P48" s="5">
        <v>44</v>
      </c>
      <c r="Q48" s="5">
        <f t="shared" si="0"/>
        <v>762</v>
      </c>
      <c r="R48" s="5">
        <f t="shared" si="1"/>
        <v>1087.5</v>
      </c>
      <c r="S48" s="5">
        <f t="shared" si="2"/>
        <v>0.70068965517241377</v>
      </c>
      <c r="U48" s="5">
        <v>44</v>
      </c>
      <c r="V48" s="5">
        <f>求节点(其他调用!$C$4:$C$42,其他调用!$D$4:$D$42,U48)</f>
        <v>611.52934404014195</v>
      </c>
      <c r="W48" s="5">
        <f>求节点(其他调用!$S$4:$S$20,其他调用!$T$4:$T$20,其他调用!AN48)</f>
        <v>3.546097703341395E-2</v>
      </c>
      <c r="X48" s="5">
        <f>求节点(将星标签统计!$AT$3:$AT$102,将星标签统计!AU$3:AU$102,$V48)+求节点(将星标签统计!$CP$3:$CP$102,将星标签统计!CQ$3:CQ$102,$W48)</f>
        <v>12</v>
      </c>
      <c r="Y48" s="5">
        <f>求节点(将星标签统计!$AT$3:$AT$102,将星标签统计!AV$3:AV$102,$V48)+求节点(将星标签统计!$CP$3:$CP$102,将星标签统计!CR$3:CR$102,$W48)</f>
        <v>11</v>
      </c>
      <c r="Z48" s="5">
        <f>求节点(将星标签统计!$AT$3:$AT$102,将星标签统计!AW$3:AW$102,$V48)+求节点(将星标签统计!$CP$3:$CP$102,将星标签统计!CS$3:CS$102,$W48)</f>
        <v>8</v>
      </c>
      <c r="AA48" s="5">
        <f>求节点(将星标签统计!$AT$3:$AT$102,将星标签统计!AX$3:AX$102,$V48)+求节点(将星标签统计!$CP$3:$CP$102,将星标签统计!CT$3:CT$102,$W48)</f>
        <v>3.1152934404014196</v>
      </c>
      <c r="AB48" s="5">
        <f>求节点(将星标签统计!$AT$3:$AT$102,将星标签统计!AY$3:AY$102,$V48)+求节点(将星标签统计!$CP$3:$CP$102,将星标签统计!CU$3:CU$102,$W48)</f>
        <v>2</v>
      </c>
      <c r="AC48" s="5">
        <f>求节点(将星标签统计!$AT$3:$AT$102,将星标签统计!AZ$3:AZ$102,$V48)+求节点(将星标签统计!$CP$3:$CP$102,将星标签统计!CV$3:CV$102,$W48)</f>
        <v>2</v>
      </c>
      <c r="AD48" s="5">
        <f t="shared" si="3"/>
        <v>762</v>
      </c>
    </row>
    <row r="49" spans="16:30" x14ac:dyDescent="0.2">
      <c r="P49" s="5">
        <v>45</v>
      </c>
      <c r="Q49" s="5">
        <f t="shared" si="0"/>
        <v>764</v>
      </c>
      <c r="R49" s="5">
        <f t="shared" si="1"/>
        <v>1100</v>
      </c>
      <c r="S49" s="5">
        <f t="shared" si="2"/>
        <v>0.69454545454545458</v>
      </c>
      <c r="U49" s="5">
        <v>45</v>
      </c>
      <c r="V49" s="5">
        <f>求节点(其他调用!$C$4:$C$42,其他调用!$D$4:$D$42,U49)</f>
        <v>622.33670825716774</v>
      </c>
      <c r="W49" s="5">
        <f>求节点(其他调用!$S$4:$S$20,其他调用!$T$4:$T$20,其他调用!AN49)</f>
        <v>3.6328497784202919E-2</v>
      </c>
      <c r="X49" s="5">
        <f>求节点(将星标签统计!$AT$3:$AT$102,将星标签统计!AU$3:AU$102,$V49)+求节点(将星标签统计!$CP$3:$CP$102,将星标签统计!CQ$3:CQ$102,$W49)</f>
        <v>12</v>
      </c>
      <c r="Y49" s="5">
        <f>求节点(将星标签统计!$AT$3:$AT$102,将星标签统计!AV$3:AV$102,$V49)+求节点(将星标签统计!$CP$3:$CP$102,将星标签统计!CR$3:CR$102,$W49)</f>
        <v>11</v>
      </c>
      <c r="Z49" s="5">
        <f>求节点(将星标签统计!$AT$3:$AT$102,将星标签统计!AW$3:AW$102,$V49)+求节点(将星标签统计!$CP$3:$CP$102,将星标签统计!CS$3:CS$102,$W49)</f>
        <v>8</v>
      </c>
      <c r="AA49" s="5">
        <f>求节点(将星标签统计!$AT$3:$AT$102,将星标签统计!AX$3:AX$102,$V49)+求节点(将星标签统计!$CP$3:$CP$102,将星标签统计!CT$3:CT$102,$W49)</f>
        <v>3.2233670825716776</v>
      </c>
      <c r="AB49" s="5">
        <f>求节点(将星标签统计!$AT$3:$AT$102,将星标签统计!AY$3:AY$102,$V49)+求节点(将星标签统计!$CP$3:$CP$102,将星标签统计!CU$3:CU$102,$W49)</f>
        <v>2</v>
      </c>
      <c r="AC49" s="5">
        <f>求节点(将星标签统计!$AT$3:$AT$102,将星标签统计!AZ$3:AZ$102,$V49)+求节点(将星标签统计!$CP$3:$CP$102,将星标签统计!CV$3:CV$102,$W49)</f>
        <v>2</v>
      </c>
      <c r="AD49" s="5">
        <f t="shared" si="3"/>
        <v>764</v>
      </c>
    </row>
    <row r="50" spans="16:30" x14ac:dyDescent="0.2">
      <c r="P50" s="5">
        <v>46</v>
      </c>
      <c r="Q50" s="5">
        <f t="shared" si="0"/>
        <v>767</v>
      </c>
      <c r="R50" s="5">
        <f t="shared" si="1"/>
        <v>1114.2857142857142</v>
      </c>
      <c r="S50" s="5">
        <f t="shared" si="2"/>
        <v>0.68833333333333335</v>
      </c>
      <c r="U50" s="5">
        <v>46</v>
      </c>
      <c r="V50" s="5">
        <f>求节点(其他调用!$C$4:$C$42,其他调用!$D$4:$D$42,U50)</f>
        <v>633.14407247419354</v>
      </c>
      <c r="W50" s="5">
        <f>求节点(其他调用!$S$4:$S$20,其他调用!$T$4:$T$20,其他调用!AN50)</f>
        <v>3.7180436308248736E-2</v>
      </c>
      <c r="X50" s="5">
        <f>求节点(将星标签统计!$AT$3:$AT$102,将星标签统计!AU$3:AU$102,$V50)+求节点(将星标签统计!$CP$3:$CP$102,将星标签统计!CQ$3:CQ$102,$W50)</f>
        <v>12</v>
      </c>
      <c r="Y50" s="5">
        <f>求节点(将星标签统计!$AT$3:$AT$102,将星标签统计!AV$3:AV$102,$V50)+求节点(将星标签统计!$CP$3:$CP$102,将星标签统计!CR$3:CR$102,$W50)</f>
        <v>11</v>
      </c>
      <c r="Z50" s="5">
        <f>求节点(将星标签统计!$AT$3:$AT$102,将星标签统计!AW$3:AW$102,$V50)+求节点(将星标签统计!$CP$3:$CP$102,将星标签统计!CS$3:CS$102,$W50)</f>
        <v>8</v>
      </c>
      <c r="AA50" s="5">
        <f>求节点(将星标签统计!$AT$3:$AT$102,将星标签统计!AX$3:AX$102,$V50)+求节点(将星标签统计!$CP$3:$CP$102,将星标签统计!CT$3:CT$102,$W50)</f>
        <v>3.3314407247419355</v>
      </c>
      <c r="AB50" s="5">
        <f>求节点(将星标签统计!$AT$3:$AT$102,将星标签统计!AY$3:AY$102,$V50)+求节点(将星标签统计!$CP$3:$CP$102,将星标签统计!CU$3:CU$102,$W50)</f>
        <v>2</v>
      </c>
      <c r="AC50" s="5">
        <f>求节点(将星标签统计!$AT$3:$AT$102,将星标签统计!AZ$3:AZ$102,$V50)+求节点(将星标签统计!$CP$3:$CP$102,将星标签统计!CV$3:CV$102,$W50)</f>
        <v>2</v>
      </c>
      <c r="AD50" s="5">
        <f t="shared" si="3"/>
        <v>767</v>
      </c>
    </row>
    <row r="51" spans="16:30" x14ac:dyDescent="0.2">
      <c r="P51" s="5">
        <v>47</v>
      </c>
      <c r="Q51" s="5">
        <f t="shared" si="0"/>
        <v>769</v>
      </c>
      <c r="R51" s="5">
        <f t="shared" si="1"/>
        <v>1128.5714285714287</v>
      </c>
      <c r="S51" s="5">
        <f t="shared" si="2"/>
        <v>0.68139240506329113</v>
      </c>
      <c r="U51" s="5">
        <v>47</v>
      </c>
      <c r="V51" s="5">
        <f>求节点(其他调用!$C$4:$C$42,其他调用!$D$4:$D$42,U51)</f>
        <v>643.95143669121933</v>
      </c>
      <c r="W51" s="5">
        <f>求节点(其他调用!$S$4:$S$20,其他调用!$T$4:$T$20,其他调用!AN51)</f>
        <v>3.8032374832294533E-2</v>
      </c>
      <c r="X51" s="5">
        <f>求节点(将星标签统计!$AT$3:$AT$102,将星标签统计!AU$3:AU$102,$V51)+求节点(将星标签统计!$CP$3:$CP$102,将星标签统计!CQ$3:CQ$102,$W51)</f>
        <v>12</v>
      </c>
      <c r="Y51" s="5">
        <f>求节点(将星标签统计!$AT$3:$AT$102,将星标签统计!AV$3:AV$102,$V51)+求节点(将星标签统计!$CP$3:$CP$102,将星标签统计!CR$3:CR$102,$W51)</f>
        <v>11</v>
      </c>
      <c r="Z51" s="5">
        <f>求节点(将星标签统计!$AT$3:$AT$102,将星标签统计!AW$3:AW$102,$V51)+求节点(将星标签统计!$CP$3:$CP$102,将星标签统计!CS$3:CS$102,$W51)</f>
        <v>8</v>
      </c>
      <c r="AA51" s="5">
        <f>求节点(将星标签统计!$AT$3:$AT$102,将星标签统计!AX$3:AX$102,$V51)+求节点(将星标签统计!$CP$3:$CP$102,将星标签统计!CT$3:CT$102,$W51)</f>
        <v>3.4395143669121935</v>
      </c>
      <c r="AB51" s="5">
        <f>求节点(将星标签统计!$AT$3:$AT$102,将星标签统计!AY$3:AY$102,$V51)+求节点(将星标签统计!$CP$3:$CP$102,将星标签统计!CU$3:CU$102,$W51)</f>
        <v>2</v>
      </c>
      <c r="AC51" s="5">
        <f>求节点(将星标签统计!$AT$3:$AT$102,将星标签统计!AZ$3:AZ$102,$V51)+求节点(将星标签统计!$CP$3:$CP$102,将星标签统计!CV$3:CV$102,$W51)</f>
        <v>2</v>
      </c>
      <c r="AD51" s="5">
        <f t="shared" si="3"/>
        <v>769</v>
      </c>
    </row>
    <row r="52" spans="16:30" x14ac:dyDescent="0.2">
      <c r="P52" s="5">
        <v>48</v>
      </c>
      <c r="Q52" s="5">
        <f t="shared" si="0"/>
        <v>771</v>
      </c>
      <c r="R52" s="5">
        <f t="shared" si="1"/>
        <v>1142.8571428571429</v>
      </c>
      <c r="S52" s="5">
        <f t="shared" si="2"/>
        <v>0.67462500000000003</v>
      </c>
      <c r="U52" s="5">
        <v>48</v>
      </c>
      <c r="V52" s="5">
        <f>求节点(其他调用!$C$4:$C$42,其他调用!$D$4:$D$42,U52)</f>
        <v>654.75880090824512</v>
      </c>
      <c r="W52" s="5">
        <f>求节点(其他调用!$S$4:$S$20,其他调用!$T$4:$T$20,其他调用!AN52)</f>
        <v>3.8855954638185836E-2</v>
      </c>
      <c r="X52" s="5">
        <f>求节点(将星标签统计!$AT$3:$AT$102,将星标签统计!AU$3:AU$102,$V52)+求节点(将星标签统计!$CP$3:$CP$102,将星标签统计!CQ$3:CQ$102,$W52)</f>
        <v>12</v>
      </c>
      <c r="Y52" s="5">
        <f>求节点(将星标签统计!$AT$3:$AT$102,将星标签统计!AV$3:AV$102,$V52)+求节点(将星标签统计!$CP$3:$CP$102,将星标签统计!CR$3:CR$102,$W52)</f>
        <v>11</v>
      </c>
      <c r="Z52" s="5">
        <f>求节点(将星标签统计!$AT$3:$AT$102,将星标签统计!AW$3:AW$102,$V52)+求节点(将星标签统计!$CP$3:$CP$102,将星标签统计!CS$3:CS$102,$W52)</f>
        <v>8</v>
      </c>
      <c r="AA52" s="5">
        <f>求节点(将星标签统计!$AT$3:$AT$102,将星标签统计!AX$3:AX$102,$V52)+求节点(将星标签统计!$CP$3:$CP$102,将星标签统计!CT$3:CT$102,$W52)</f>
        <v>3.5475880090824514</v>
      </c>
      <c r="AB52" s="5">
        <f>求节点(将星标签统计!$AT$3:$AT$102,将星标签统计!AY$3:AY$102,$V52)+求节点(将星标签统计!$CP$3:$CP$102,将星标签统计!CU$3:CU$102,$W52)</f>
        <v>2</v>
      </c>
      <c r="AC52" s="5">
        <f>求节点(将星标签统计!$AT$3:$AT$102,将星标签统计!AZ$3:AZ$102,$V52)+求节点(将星标签统计!$CP$3:$CP$102,将星标签统计!CV$3:CV$102,$W52)</f>
        <v>2</v>
      </c>
      <c r="AD52" s="5">
        <f t="shared" si="3"/>
        <v>771</v>
      </c>
    </row>
    <row r="53" spans="16:30" x14ac:dyDescent="0.2">
      <c r="P53" s="5">
        <v>49</v>
      </c>
      <c r="Q53" s="5">
        <f t="shared" si="0"/>
        <v>773</v>
      </c>
      <c r="R53" s="5">
        <f t="shared" si="1"/>
        <v>1157.1428571428571</v>
      </c>
      <c r="S53" s="5">
        <f t="shared" si="2"/>
        <v>0.66802469135802467</v>
      </c>
      <c r="U53" s="5">
        <v>49</v>
      </c>
      <c r="V53" s="5">
        <f>求节点(其他调用!$C$4:$C$42,其他调用!$D$4:$D$42,U53)</f>
        <v>665.56616512527091</v>
      </c>
      <c r="W53" s="5">
        <f>求节点(其他调用!$S$4:$S$20,其他调用!$T$4:$T$20,其他调用!AN53)</f>
        <v>3.9650841387881747E-2</v>
      </c>
      <c r="X53" s="5">
        <f>求节点(将星标签统计!$AT$3:$AT$102,将星标签统计!AU$3:AU$102,$V53)+求节点(将星标签统计!$CP$3:$CP$102,将星标签统计!CQ$3:CQ$102,$W53)</f>
        <v>12</v>
      </c>
      <c r="Y53" s="5">
        <f>求节点(将星标签统计!$AT$3:$AT$102,将星标签统计!AV$3:AV$102,$V53)+求节点(将星标签统计!$CP$3:$CP$102,将星标签统计!CR$3:CR$102,$W53)</f>
        <v>11</v>
      </c>
      <c r="Z53" s="5">
        <f>求节点(将星标签统计!$AT$3:$AT$102,将星标签统计!AW$3:AW$102,$V53)+求节点(将星标签统计!$CP$3:$CP$102,将星标签统计!CS$3:CS$102,$W53)</f>
        <v>8</v>
      </c>
      <c r="AA53" s="5">
        <f>求节点(将星标签统计!$AT$3:$AT$102,将星标签统计!AX$3:AX$102,$V53)+求节点(将星标签统计!$CP$3:$CP$102,将星标签统计!CT$3:CT$102,$W53)</f>
        <v>3.6556616512527089</v>
      </c>
      <c r="AB53" s="5">
        <f>求节点(将星标签统计!$AT$3:$AT$102,将星标签统计!AY$3:AY$102,$V53)+求节点(将星标签统计!$CP$3:$CP$102,将星标签统计!CU$3:CU$102,$W53)</f>
        <v>2</v>
      </c>
      <c r="AC53" s="5">
        <f>求节点(将星标签统计!$AT$3:$AT$102,将星标签统计!AZ$3:AZ$102,$V53)+求节点(将星标签统计!$CP$3:$CP$102,将星标签统计!CV$3:CV$102,$W53)</f>
        <v>2</v>
      </c>
      <c r="AD53" s="5">
        <f t="shared" si="3"/>
        <v>773</v>
      </c>
    </row>
    <row r="54" spans="16:30" x14ac:dyDescent="0.2">
      <c r="P54" s="5">
        <v>50</v>
      </c>
      <c r="Q54" s="5">
        <f t="shared" si="0"/>
        <v>775</v>
      </c>
      <c r="R54" s="5">
        <f t="shared" si="1"/>
        <v>1171.4285714285713</v>
      </c>
      <c r="S54" s="5">
        <f t="shared" si="2"/>
        <v>0.66158536585365857</v>
      </c>
      <c r="U54" s="5">
        <v>50</v>
      </c>
      <c r="V54" s="5">
        <f>求节点(其他调用!$C$4:$C$42,其他调用!$D$4:$D$42,U54)</f>
        <v>676.37352934229671</v>
      </c>
      <c r="W54" s="5">
        <f>求节点(其他调用!$S$4:$S$20,其他调用!$T$4:$T$20,其他调用!AN54)</f>
        <v>4.0445728137577644E-2</v>
      </c>
      <c r="X54" s="5">
        <f>求节点(将星标签统计!$AT$3:$AT$102,将星标签统计!AU$3:AU$102,$V54)+求节点(将星标签统计!$CP$3:$CP$102,将星标签统计!CQ$3:CQ$102,$W54)</f>
        <v>12</v>
      </c>
      <c r="Y54" s="5">
        <f>求节点(将星标签统计!$AT$3:$AT$102,将星标签统计!AV$3:AV$102,$V54)+求节点(将星标签统计!$CP$3:$CP$102,将星标签统计!CR$3:CR$102,$W54)</f>
        <v>11</v>
      </c>
      <c r="Z54" s="5">
        <f>求节点(将星标签统计!$AT$3:$AT$102,将星标签统计!AW$3:AW$102,$V54)+求节点(将星标签统计!$CP$3:$CP$102,将星标签统计!CS$3:CS$102,$W54)</f>
        <v>8</v>
      </c>
      <c r="AA54" s="5">
        <f>求节点(将星标签统计!$AT$3:$AT$102,将星标签统计!AX$3:AX$102,$V54)+求节点(将星标签统计!$CP$3:$CP$102,将星标签统计!CT$3:CT$102,$W54)</f>
        <v>3.7637352934229673</v>
      </c>
      <c r="AB54" s="5">
        <f>求节点(将星标签统计!$AT$3:$AT$102,将星标签统计!AY$3:AY$102,$V54)+求节点(将星标签统计!$CP$3:$CP$102,将星标签统计!CU$3:CU$102,$W54)</f>
        <v>2</v>
      </c>
      <c r="AC54" s="5">
        <f>求节点(将星标签统计!$AT$3:$AT$102,将星标签统计!AZ$3:AZ$102,$V54)+求节点(将星标签统计!$CP$3:$CP$102,将星标签统计!CV$3:CV$102,$W54)</f>
        <v>2</v>
      </c>
      <c r="AD54" s="5">
        <f t="shared" si="3"/>
        <v>775</v>
      </c>
    </row>
    <row r="55" spans="16:30" x14ac:dyDescent="0.2">
      <c r="P55" s="5">
        <v>51</v>
      </c>
      <c r="Q55" s="5">
        <f t="shared" si="0"/>
        <v>777</v>
      </c>
      <c r="R55" s="5">
        <f t="shared" si="1"/>
        <v>1185.7142857142858</v>
      </c>
      <c r="S55" s="5">
        <f t="shared" si="2"/>
        <v>0.65530120481927712</v>
      </c>
      <c r="U55" s="5">
        <v>51</v>
      </c>
      <c r="V55" s="5">
        <f>求节点(其他调用!$C$4:$C$42,其他调用!$D$4:$D$42,U55)</f>
        <v>687.1808935593225</v>
      </c>
      <c r="W55" s="5">
        <f>求节点(其他调用!$S$4:$S$20,其他调用!$T$4:$T$20,其他调用!AN55)</f>
        <v>4.1239771352167304E-2</v>
      </c>
      <c r="X55" s="5">
        <f>求节点(将星标签统计!$AT$3:$AT$102,将星标签统计!AU$3:AU$102,$V55)+求节点(将星标签统计!$CP$3:$CP$102,将星标签统计!CQ$3:CQ$102,$W55)</f>
        <v>12</v>
      </c>
      <c r="Y55" s="5">
        <f>求节点(将星标签统计!$AT$3:$AT$102,将星标签统计!AV$3:AV$102,$V55)+求节点(将星标签统计!$CP$3:$CP$102,将星标签统计!CR$3:CR$102,$W55)</f>
        <v>11</v>
      </c>
      <c r="Z55" s="5">
        <f>求节点(将星标签统计!$AT$3:$AT$102,将星标签统计!AW$3:AW$102,$V55)+求节点(将星标签统计!$CP$3:$CP$102,将星标签统计!CS$3:CS$102,$W55)</f>
        <v>8</v>
      </c>
      <c r="AA55" s="5">
        <f>求节点(将星标签统计!$AT$3:$AT$102,将星标签统计!AX$3:AX$102,$V55)+求节点(将星标签统计!$CP$3:$CP$102,将星标签统计!CT$3:CT$102,$W55)</f>
        <v>3.8718089355932248</v>
      </c>
      <c r="AB55" s="5">
        <f>求节点(将星标签统计!$AT$3:$AT$102,将星标签统计!AY$3:AY$102,$V55)+求节点(将星标签统计!$CP$3:$CP$102,将星标签统计!CU$3:CU$102,$W55)</f>
        <v>2</v>
      </c>
      <c r="AC55" s="5">
        <f>求节点(将星标签统计!$AT$3:$AT$102,将星标签统计!AZ$3:AZ$102,$V55)+求节点(将星标签统计!$CP$3:$CP$102,将星标签统计!CV$3:CV$102,$W55)</f>
        <v>2</v>
      </c>
      <c r="AD55" s="5">
        <f t="shared" si="3"/>
        <v>777</v>
      </c>
    </row>
    <row r="56" spans="16:30" x14ac:dyDescent="0.2">
      <c r="P56" s="5">
        <v>52</v>
      </c>
      <c r="Q56" s="5">
        <f t="shared" si="0"/>
        <v>780</v>
      </c>
      <c r="R56" s="5">
        <f t="shared" si="1"/>
        <v>1200</v>
      </c>
      <c r="S56" s="5">
        <f t="shared" si="2"/>
        <v>0.65</v>
      </c>
      <c r="U56" s="5">
        <v>52</v>
      </c>
      <c r="V56" s="5">
        <f>求节点(其他调用!$C$4:$C$42,其他调用!$D$4:$D$42,U56)</f>
        <v>697.98825777634829</v>
      </c>
      <c r="W56" s="5">
        <f>求节点(其他调用!$S$4:$S$20,其他调用!$T$4:$T$20,其他调用!AN56)</f>
        <v>4.1981426914169034E-2</v>
      </c>
      <c r="X56" s="5">
        <f>求节点(将星标签统计!$AT$3:$AT$102,将星标签统计!AU$3:AU$102,$V56)+求节点(将星标签统计!$CP$3:$CP$102,将星标签统计!CQ$3:CQ$102,$W56)</f>
        <v>12</v>
      </c>
      <c r="Y56" s="5">
        <f>求节点(将星标签统计!$AT$3:$AT$102,将星标签统计!AV$3:AV$102,$V56)+求节点(将星标签统计!$CP$3:$CP$102,将星标签统计!CR$3:CR$102,$W56)</f>
        <v>11</v>
      </c>
      <c r="Z56" s="5">
        <f>求节点(将星标签统计!$AT$3:$AT$102,将星标签统计!AW$3:AW$102,$V56)+求节点(将星标签统计!$CP$3:$CP$102,将星标签统计!CS$3:CS$102,$W56)</f>
        <v>8</v>
      </c>
      <c r="AA56" s="5">
        <f>求节点(将星标签统计!$AT$3:$AT$102,将星标签统计!AX$3:AX$102,$V56)+求节点(将星标签统计!$CP$3:$CP$102,将星标签统计!CT$3:CT$102,$W56)</f>
        <v>3.9798825777634832</v>
      </c>
      <c r="AB56" s="5">
        <f>求节点(将星标签统计!$AT$3:$AT$102,将星标签统计!AY$3:AY$102,$V56)+求节点(将星标签统计!$CP$3:$CP$102,将星标签统计!CU$3:CU$102,$W56)</f>
        <v>2</v>
      </c>
      <c r="AC56" s="5">
        <f>求节点(将星标签统计!$AT$3:$AT$102,将星标签统计!AZ$3:AZ$102,$V56)+求节点(将星标签统计!$CP$3:$CP$102,将星标签统计!CV$3:CV$102,$W56)</f>
        <v>2</v>
      </c>
      <c r="AD56" s="5">
        <f t="shared" si="3"/>
        <v>780</v>
      </c>
    </row>
    <row r="57" spans="16:30" x14ac:dyDescent="0.2">
      <c r="P57" s="5">
        <v>53</v>
      </c>
      <c r="Q57" s="5">
        <f t="shared" si="0"/>
        <v>784</v>
      </c>
      <c r="R57" s="5">
        <f t="shared" si="1"/>
        <v>1212.5</v>
      </c>
      <c r="S57" s="5">
        <f t="shared" si="2"/>
        <v>0.64659793814432986</v>
      </c>
      <c r="U57" s="5">
        <v>53</v>
      </c>
      <c r="V57" s="5">
        <f>求节点(其他调用!$C$4:$C$42,其他调用!$D$4:$D$42,U57)</f>
        <v>708.79562199337408</v>
      </c>
      <c r="W57" s="5">
        <f>求节点(其他调用!$S$4:$S$20,其他调用!$T$4:$T$20,其他调用!AN57)</f>
        <v>4.2723082476170793E-2</v>
      </c>
      <c r="X57" s="5">
        <f>求节点(将星标签统计!$AT$3:$AT$102,将星标签统计!AU$3:AU$102,$V57)+求节点(将星标签统计!$CP$3:$CP$102,将星标签统计!CQ$3:CQ$102,$W57)</f>
        <v>12</v>
      </c>
      <c r="Y57" s="5">
        <f>求节点(将星标签统计!$AT$3:$AT$102,将星标签统计!AV$3:AV$102,$V57)+求节点(将星标签统计!$CP$3:$CP$102,将星标签统计!CR$3:CR$102,$W57)</f>
        <v>11</v>
      </c>
      <c r="Z57" s="5">
        <f>求节点(将星标签统计!$AT$3:$AT$102,将星标签统计!AW$3:AW$102,$V57)+求节点(将星标签统计!$CP$3:$CP$102,将星标签统计!CS$3:CS$102,$W57)</f>
        <v>8</v>
      </c>
      <c r="AA57" s="5">
        <f>求节点(将星标签统计!$AT$3:$AT$102,将星标签统计!AX$3:AX$102,$V57)+求节点(将星标签统计!$CP$3:$CP$102,将星标签统计!CT$3:CT$102,$W57)</f>
        <v>4.0879562199337407</v>
      </c>
      <c r="AB57" s="5">
        <f>求节点(将星标签统计!$AT$3:$AT$102,将星标签统计!AY$3:AY$102,$V57)+求节点(将星标签统计!$CP$3:$CP$102,将星标签统计!CU$3:CU$102,$W57)</f>
        <v>2.0879562199337407</v>
      </c>
      <c r="AC57" s="5">
        <f>求节点(将星标签统计!$AT$3:$AT$102,将星标签统计!AZ$3:AZ$102,$V57)+求节点(将星标签统计!$CP$3:$CP$102,将星标签统计!CV$3:CV$102,$W57)</f>
        <v>2</v>
      </c>
      <c r="AD57" s="5">
        <f t="shared" si="3"/>
        <v>784</v>
      </c>
    </row>
    <row r="58" spans="16:30" x14ac:dyDescent="0.2">
      <c r="P58" s="5">
        <v>54</v>
      </c>
      <c r="Q58" s="5">
        <f t="shared" si="0"/>
        <v>788</v>
      </c>
      <c r="R58" s="5">
        <f t="shared" si="1"/>
        <v>1225</v>
      </c>
      <c r="S58" s="5">
        <f t="shared" si="2"/>
        <v>0.64326530612244903</v>
      </c>
      <c r="U58" s="5">
        <v>54</v>
      </c>
      <c r="V58" s="5">
        <f>求节点(其他调用!$C$4:$C$42,其他调用!$D$4:$D$42,U58)</f>
        <v>719.60298621039988</v>
      </c>
      <c r="W58" s="5">
        <f>求节点(其他调用!$S$4:$S$20,其他调用!$T$4:$T$20,其他调用!AN58)</f>
        <v>4.3464738038172523E-2</v>
      </c>
      <c r="X58" s="5">
        <f>求节点(将星标签统计!$AT$3:$AT$102,将星标签统计!AU$3:AU$102,$V58)+求节点(将星标签统计!$CP$3:$CP$102,将星标签统计!CQ$3:CQ$102,$W58)</f>
        <v>12</v>
      </c>
      <c r="Y58" s="5">
        <f>求节点(将星标签统计!$AT$3:$AT$102,将星标签统计!AV$3:AV$102,$V58)+求节点(将星标签统计!$CP$3:$CP$102,将星标签统计!CR$3:CR$102,$W58)</f>
        <v>11</v>
      </c>
      <c r="Z58" s="5">
        <f>求节点(将星标签统计!$AT$3:$AT$102,将星标签统计!AW$3:AW$102,$V58)+求节点(将星标签统计!$CP$3:$CP$102,将星标签统计!CS$3:CS$102,$W58)</f>
        <v>8</v>
      </c>
      <c r="AA58" s="5">
        <f>求节点(将星标签统计!$AT$3:$AT$102,将星标签统计!AX$3:AX$102,$V58)+求节点(将星标签统计!$CP$3:$CP$102,将星标签统计!CT$3:CT$102,$W58)</f>
        <v>4.1960298621039991</v>
      </c>
      <c r="AB58" s="5">
        <f>求节点(将星标签统计!$AT$3:$AT$102,将星标签统计!AY$3:AY$102,$V58)+求节点(将星标签统计!$CP$3:$CP$102,将星标签统计!CU$3:CU$102,$W58)</f>
        <v>2.1960298621039986</v>
      </c>
      <c r="AC58" s="5">
        <f>求节点(将星标签统计!$AT$3:$AT$102,将星标签统计!AZ$3:AZ$102,$V58)+求节点(将星标签统计!$CP$3:$CP$102,将星标签统计!CV$3:CV$102,$W58)</f>
        <v>2</v>
      </c>
      <c r="AD58" s="5">
        <f t="shared" si="3"/>
        <v>788</v>
      </c>
    </row>
    <row r="59" spans="16:30" x14ac:dyDescent="0.2">
      <c r="P59" s="5">
        <v>55</v>
      </c>
      <c r="Q59" s="5">
        <f t="shared" si="0"/>
        <v>792</v>
      </c>
      <c r="R59" s="5">
        <f t="shared" si="1"/>
        <v>1237.5</v>
      </c>
      <c r="S59" s="5">
        <f t="shared" si="2"/>
        <v>0.64</v>
      </c>
      <c r="U59" s="5">
        <v>55</v>
      </c>
      <c r="V59" s="5">
        <f>求节点(其他调用!$C$4:$C$42,其他调用!$D$4:$D$42,U59)</f>
        <v>730.41035042742567</v>
      </c>
      <c r="W59" s="5">
        <f>求节点(其他调用!$S$4:$S$20,其他调用!$T$4:$T$20,其他调用!AN59)</f>
        <v>4.4192250384513333E-2</v>
      </c>
      <c r="X59" s="5">
        <f>求节点(将星标签统计!$AT$3:$AT$102,将星标签统计!AU$3:AU$102,$V59)+求节点(将星标签统计!$CP$3:$CP$102,将星标签统计!CQ$3:CQ$102,$W59)</f>
        <v>12</v>
      </c>
      <c r="Y59" s="5">
        <f>求节点(将星标签统计!$AT$3:$AT$102,将星标签统计!AV$3:AV$102,$V59)+求节点(将星标签统计!$CP$3:$CP$102,将星标签统计!CR$3:CR$102,$W59)</f>
        <v>11</v>
      </c>
      <c r="Z59" s="5">
        <f>求节点(将星标签统计!$AT$3:$AT$102,将星标签统计!AW$3:AW$102,$V59)+求节点(将星标签统计!$CP$3:$CP$102,将星标签统计!CS$3:CS$102,$W59)</f>
        <v>8</v>
      </c>
      <c r="AA59" s="5">
        <f>求节点(将星标签统计!$AT$3:$AT$102,将星标签统计!AX$3:AX$102,$V59)+求节点(将星标签统计!$CP$3:$CP$102,将星标签统计!CT$3:CT$102,$W59)</f>
        <v>4.3041035042742566</v>
      </c>
      <c r="AB59" s="5">
        <f>求节点(将星标签统计!$AT$3:$AT$102,将星标签统计!AY$3:AY$102,$V59)+求节点(将星标签统计!$CP$3:$CP$102,将星标签统计!CU$3:CU$102,$W59)</f>
        <v>2.3041035042742566</v>
      </c>
      <c r="AC59" s="5">
        <f>求节点(将星标签统计!$AT$3:$AT$102,将星标签统计!AZ$3:AZ$102,$V59)+求节点(将星标签统计!$CP$3:$CP$102,将星标签统计!CV$3:CV$102,$W59)</f>
        <v>2</v>
      </c>
      <c r="AD59" s="5">
        <f t="shared" si="3"/>
        <v>792</v>
      </c>
    </row>
    <row r="60" spans="16:30" x14ac:dyDescent="0.2">
      <c r="P60" s="5">
        <v>56</v>
      </c>
      <c r="Q60" s="5">
        <f t="shared" si="0"/>
        <v>796</v>
      </c>
      <c r="R60" s="5">
        <f t="shared" si="1"/>
        <v>1250</v>
      </c>
      <c r="S60" s="5">
        <f t="shared" si="2"/>
        <v>0.63680000000000003</v>
      </c>
      <c r="U60" s="5">
        <v>56</v>
      </c>
      <c r="V60" s="5">
        <f>求节点(其他调用!$C$4:$C$42,其他调用!$D$4:$D$42,U60)</f>
        <v>741.21771464445146</v>
      </c>
      <c r="W60" s="5">
        <f>求节点(其他调用!$S$4:$S$20,其他调用!$T$4:$T$20,其他调用!AN60)</f>
        <v>4.4884239492217717E-2</v>
      </c>
      <c r="X60" s="5">
        <f>求节点(将星标签统计!$AT$3:$AT$102,将星标签统计!AU$3:AU$102,$V60)+求节点(将星标签统计!$CP$3:$CP$102,将星标签统计!CQ$3:CQ$102,$W60)</f>
        <v>12</v>
      </c>
      <c r="Y60" s="5">
        <f>求节点(将星标签统计!$AT$3:$AT$102,将星标签统计!AV$3:AV$102,$V60)+求节点(将星标签统计!$CP$3:$CP$102,将星标签统计!CR$3:CR$102,$W60)</f>
        <v>11</v>
      </c>
      <c r="Z60" s="5">
        <f>求节点(将星标签统计!$AT$3:$AT$102,将星标签统计!AW$3:AW$102,$V60)+求节点(将星标签统计!$CP$3:$CP$102,将星标签统计!CS$3:CS$102,$W60)</f>
        <v>8</v>
      </c>
      <c r="AA60" s="5">
        <f>求节点(将星标签统计!$AT$3:$AT$102,将星标签统计!AX$3:AX$102,$V60)+求节点(将星标签统计!$CP$3:$CP$102,将星标签统计!CT$3:CT$102,$W60)</f>
        <v>4.412177146444515</v>
      </c>
      <c r="AB60" s="5">
        <f>求节点(将星标签统计!$AT$3:$AT$102,将星标签统计!AY$3:AY$102,$V60)+求节点(将星标签统计!$CP$3:$CP$102,将星标签统计!CU$3:CU$102,$W60)</f>
        <v>2.4121771464445145</v>
      </c>
      <c r="AC60" s="5">
        <f>求节点(将星标签统计!$AT$3:$AT$102,将星标签统计!AZ$3:AZ$102,$V60)+求节点(将星标签统计!$CP$3:$CP$102,将星标签统计!CV$3:CV$102,$W60)</f>
        <v>2</v>
      </c>
      <c r="AD60" s="5">
        <f t="shared" si="3"/>
        <v>796</v>
      </c>
    </row>
    <row r="61" spans="16:30" x14ac:dyDescent="0.2">
      <c r="P61" s="5">
        <v>57</v>
      </c>
      <c r="Q61" s="5">
        <f t="shared" si="0"/>
        <v>801</v>
      </c>
      <c r="R61" s="5">
        <f t="shared" si="1"/>
        <v>1262.5</v>
      </c>
      <c r="S61" s="5">
        <f t="shared" si="2"/>
        <v>0.63445544554455446</v>
      </c>
      <c r="U61" s="5">
        <v>57</v>
      </c>
      <c r="V61" s="5">
        <f>求节点(其他调用!$C$4:$C$42,其他调用!$D$4:$D$42,U61)</f>
        <v>752.02507886147725</v>
      </c>
      <c r="W61" s="5">
        <f>求节点(其他调用!$S$4:$S$20,其他调用!$T$4:$T$20,其他调用!AN61)</f>
        <v>4.5576228599922108E-2</v>
      </c>
      <c r="X61" s="5">
        <f>求节点(将星标签统计!$AT$3:$AT$102,将星标签统计!AU$3:AU$102,$V61)+求节点(将星标签统计!$CP$3:$CP$102,将星标签统计!CQ$3:CQ$102,$W61)</f>
        <v>12</v>
      </c>
      <c r="Y61" s="5">
        <f>求节点(将星标签统计!$AT$3:$AT$102,将星标签统计!AV$3:AV$102,$V61)+求节点(将星标签统计!$CP$3:$CP$102,将星标签统计!CR$3:CR$102,$W61)</f>
        <v>11</v>
      </c>
      <c r="Z61" s="5">
        <f>求节点(将星标签统计!$AT$3:$AT$102,将星标签统计!AW$3:AW$102,$V61)+求节点(将星标签统计!$CP$3:$CP$102,将星标签统计!CS$3:CS$102,$W61)</f>
        <v>8</v>
      </c>
      <c r="AA61" s="5">
        <f>求节点(将星标签统计!$AT$3:$AT$102,将星标签统计!AX$3:AX$102,$V61)+求节点(将星标签统计!$CP$3:$CP$102,将星标签统计!CT$3:CT$102,$W61)</f>
        <v>4.5202507886147725</v>
      </c>
      <c r="AB61" s="5">
        <f>求节点(将星标签统计!$AT$3:$AT$102,将星标签统计!AY$3:AY$102,$V61)+求节点(将星标签统计!$CP$3:$CP$102,将星标签统计!CU$3:CU$102,$W61)</f>
        <v>2.5202507886147725</v>
      </c>
      <c r="AC61" s="5">
        <f>求节点(将星标签统计!$AT$3:$AT$102,将星标签统计!AZ$3:AZ$102,$V61)+求节点(将星标签统计!$CP$3:$CP$102,将星标签统计!CV$3:CV$102,$W61)</f>
        <v>2</v>
      </c>
      <c r="AD61" s="5">
        <f t="shared" si="3"/>
        <v>801</v>
      </c>
    </row>
    <row r="62" spans="16:30" x14ac:dyDescent="0.2">
      <c r="P62" s="5">
        <v>58</v>
      </c>
      <c r="Q62" s="5">
        <f t="shared" si="0"/>
        <v>805</v>
      </c>
      <c r="R62" s="5">
        <f t="shared" si="1"/>
        <v>1275</v>
      </c>
      <c r="S62" s="5">
        <f t="shared" si="2"/>
        <v>0.63137254901960782</v>
      </c>
      <c r="U62" s="5">
        <v>58</v>
      </c>
      <c r="V62" s="5">
        <f>求节点(其他调用!$C$4:$C$42,其他调用!$D$4:$D$42,U62)</f>
        <v>762.83244307850305</v>
      </c>
      <c r="W62" s="5">
        <f>求节点(其他调用!$S$4:$S$20,其他调用!$T$4:$T$20,其他调用!AN62)</f>
        <v>4.6268217707626492E-2</v>
      </c>
      <c r="X62" s="5">
        <f>求节点(将星标签统计!$AT$3:$AT$102,将星标签统计!AU$3:AU$102,$V62)+求节点(将星标签统计!$CP$3:$CP$102,将星标签统计!CQ$3:CQ$102,$W62)</f>
        <v>12</v>
      </c>
      <c r="Y62" s="5">
        <f>求节点(将星标签统计!$AT$3:$AT$102,将星标签统计!AV$3:AV$102,$V62)+求节点(将星标签统计!$CP$3:$CP$102,将星标签统计!CR$3:CR$102,$W62)</f>
        <v>11</v>
      </c>
      <c r="Z62" s="5">
        <f>求节点(将星标签统计!$AT$3:$AT$102,将星标签统计!AW$3:AW$102,$V62)+求节点(将星标签统计!$CP$3:$CP$102,将星标签统计!CS$3:CS$102,$W62)</f>
        <v>8</v>
      </c>
      <c r="AA62" s="5">
        <f>求节点(将星标签统计!$AT$3:$AT$102,将星标签统计!AX$3:AX$102,$V62)+求节点(将星标签统计!$CP$3:$CP$102,将星标签统计!CT$3:CT$102,$W62)</f>
        <v>4.6283244307850309</v>
      </c>
      <c r="AB62" s="5">
        <f>求节点(将星标签统计!$AT$3:$AT$102,将星标签统计!AY$3:AY$102,$V62)+求节点(将星标签统计!$CP$3:$CP$102,将星标签统计!CU$3:CU$102,$W62)</f>
        <v>2.6283244307850304</v>
      </c>
      <c r="AC62" s="5">
        <f>求节点(将星标签统计!$AT$3:$AT$102,将星标签统计!AZ$3:AZ$102,$V62)+求节点(将星标签统计!$CP$3:$CP$102,将星标签统计!CV$3:CV$102,$W62)</f>
        <v>2</v>
      </c>
      <c r="AD62" s="5">
        <f t="shared" si="3"/>
        <v>805</v>
      </c>
    </row>
    <row r="63" spans="16:30" x14ac:dyDescent="0.2">
      <c r="P63" s="5">
        <v>59</v>
      </c>
      <c r="Q63" s="5">
        <f t="shared" si="0"/>
        <v>809</v>
      </c>
      <c r="R63" s="5">
        <f t="shared" si="1"/>
        <v>1287.5</v>
      </c>
      <c r="S63" s="5">
        <f t="shared" si="2"/>
        <v>0.62834951456310684</v>
      </c>
      <c r="U63" s="5">
        <v>59</v>
      </c>
      <c r="V63" s="5">
        <f>求节点(其他调用!$C$4:$C$42,其他调用!$D$4:$D$42,U63)</f>
        <v>773.63980729552884</v>
      </c>
      <c r="W63" s="5">
        <f>求节点(其他调用!$S$4:$S$20,其他调用!$T$4:$T$20,其他调用!AN63)</f>
        <v>4.6946958614396614E-2</v>
      </c>
      <c r="X63" s="5">
        <f>求节点(将星标签统计!$AT$3:$AT$102,将星标签统计!AU$3:AU$102,$V63)+求节点(将星标签统计!$CP$3:$CP$102,将星标签统计!CQ$3:CQ$102,$W63)</f>
        <v>12</v>
      </c>
      <c r="Y63" s="5">
        <f>求节点(将星标签统计!$AT$3:$AT$102,将星标签统计!AV$3:AV$102,$V63)+求节点(将星标签统计!$CP$3:$CP$102,将星标签统计!CR$3:CR$102,$W63)</f>
        <v>11</v>
      </c>
      <c r="Z63" s="5">
        <f>求节点(将星标签统计!$AT$3:$AT$102,将星标签统计!AW$3:AW$102,$V63)+求节点(将星标签统计!$CP$3:$CP$102,将星标签统计!CS$3:CS$102,$W63)</f>
        <v>8</v>
      </c>
      <c r="AA63" s="5">
        <f>求节点(将星标签统计!$AT$3:$AT$102,将星标签统计!AX$3:AX$102,$V63)+求节点(将星标签统计!$CP$3:$CP$102,将星标签统计!CT$3:CT$102,$W63)</f>
        <v>4.7363980729552884</v>
      </c>
      <c r="AB63" s="5">
        <f>求节点(将星标签统计!$AT$3:$AT$102,将星标签统计!AY$3:AY$102,$V63)+求节点(将星标签统计!$CP$3:$CP$102,将星标签统计!CU$3:CU$102,$W63)</f>
        <v>2.7363980729552884</v>
      </c>
      <c r="AC63" s="5">
        <f>求节点(将星标签统计!$AT$3:$AT$102,将星标签统计!AZ$3:AZ$102,$V63)+求节点(将星标签统计!$CP$3:$CP$102,将星标签统计!CV$3:CV$102,$W63)</f>
        <v>2</v>
      </c>
      <c r="AD63" s="5">
        <f t="shared" si="3"/>
        <v>809</v>
      </c>
    </row>
    <row r="64" spans="16:30" x14ac:dyDescent="0.2">
      <c r="P64" s="5">
        <v>60</v>
      </c>
      <c r="Q64" s="5">
        <f t="shared" si="0"/>
        <v>814</v>
      </c>
      <c r="R64" s="5">
        <f t="shared" si="1"/>
        <v>1300</v>
      </c>
      <c r="S64" s="5">
        <f t="shared" si="2"/>
        <v>0.62615384615384617</v>
      </c>
      <c r="U64" s="5">
        <v>60</v>
      </c>
      <c r="V64" s="5">
        <f>求节点(其他调用!$C$4:$C$42,其他调用!$D$4:$D$42,U64)</f>
        <v>784.44717151255463</v>
      </c>
      <c r="W64" s="5">
        <f>求节点(其他调用!$S$4:$S$20,其他调用!$T$4:$T$20,其他调用!AN64)</f>
        <v>4.7592607281668919E-2</v>
      </c>
      <c r="X64" s="5">
        <f>求节点(将星标签统计!$AT$3:$AT$102,将星标签统计!AU$3:AU$102,$V64)+求节点(将星标签统计!$CP$3:$CP$102,将星标签统计!CQ$3:CQ$102,$W64)</f>
        <v>12</v>
      </c>
      <c r="Y64" s="5">
        <f>求节点(将星标签统计!$AT$3:$AT$102,将星标签统计!AV$3:AV$102,$V64)+求节点(将星标签统计!$CP$3:$CP$102,将星标签统计!CR$3:CR$102,$W64)</f>
        <v>11</v>
      </c>
      <c r="Z64" s="5">
        <f>求节点(将星标签统计!$AT$3:$AT$102,将星标签统计!AW$3:AW$102,$V64)+求节点(将星标签统计!$CP$3:$CP$102,将星标签统计!CS$3:CS$102,$W64)</f>
        <v>8</v>
      </c>
      <c r="AA64" s="5">
        <f>求节点(将星标签统计!$AT$3:$AT$102,将星标签统计!AX$3:AX$102,$V64)+求节点(将星标签统计!$CP$3:$CP$102,将星标签统计!CT$3:CT$102,$W64)</f>
        <v>4.8444717151255468</v>
      </c>
      <c r="AB64" s="5">
        <f>求节点(将星标签统计!$AT$3:$AT$102,将星标签统计!AY$3:AY$102,$V64)+求节点(将星标签统计!$CP$3:$CP$102,将星标签统计!CU$3:CU$102,$W64)</f>
        <v>2.8444717151255463</v>
      </c>
      <c r="AC64" s="5">
        <f>求节点(将星标签统计!$AT$3:$AT$102,将星标签统计!AZ$3:AZ$102,$V64)+求节点(将星标签统计!$CP$3:$CP$102,将星标签统计!CV$3:CV$102,$W64)</f>
        <v>2</v>
      </c>
      <c r="AD64" s="5">
        <f t="shared" si="3"/>
        <v>814</v>
      </c>
    </row>
    <row r="65" spans="16:30" x14ac:dyDescent="0.2">
      <c r="P65" s="5">
        <v>61</v>
      </c>
      <c r="Q65" s="5">
        <f t="shared" si="0"/>
        <v>818</v>
      </c>
      <c r="R65" s="5">
        <f t="shared" si="1"/>
        <v>1316.6666666666667</v>
      </c>
      <c r="S65" s="5">
        <f t="shared" si="2"/>
        <v>0.62126582278481013</v>
      </c>
      <c r="U65" s="5">
        <v>61</v>
      </c>
      <c r="V65" s="5">
        <f>求节点(其他调用!$C$4:$C$42,其他调用!$D$4:$D$42,U65)</f>
        <v>794.56031956368474</v>
      </c>
      <c r="W65" s="5">
        <f>求节点(其他调用!$S$4:$S$20,其他调用!$T$4:$T$20,其他调用!AN65)</f>
        <v>4.8553959852183526E-2</v>
      </c>
      <c r="X65" s="5">
        <f>求节点(将星标签统计!$AT$3:$AT$102,将星标签统计!AU$3:AU$102,$V65)+求节点(将星标签统计!$CP$3:$CP$102,将星标签统计!CQ$3:CQ$102,$W65)</f>
        <v>12</v>
      </c>
      <c r="Y65" s="5">
        <f>求节点(将星标签统计!$AT$3:$AT$102,将星标签统计!AV$3:AV$102,$V65)+求节点(将星标签统计!$CP$3:$CP$102,将星标签统计!CR$3:CR$102,$W65)</f>
        <v>11</v>
      </c>
      <c r="Z65" s="5">
        <f>求节点(将星标签统计!$AT$3:$AT$102,将星标签统计!AW$3:AW$102,$V65)+求节点(将星标签统计!$CP$3:$CP$102,将星标签统计!CS$3:CS$102,$W65)</f>
        <v>8</v>
      </c>
      <c r="AA65" s="5">
        <f>求节点(将星标签统计!$AT$3:$AT$102,将星标签统计!AX$3:AX$102,$V65)+求节点(将星标签统计!$CP$3:$CP$102,将星标签统计!CT$3:CT$102,$W65)</f>
        <v>4.9456031956368474</v>
      </c>
      <c r="AB65" s="5">
        <f>求节点(将星标签统计!$AT$3:$AT$102,将星标签统计!AY$3:AY$102,$V65)+求节点(将星标签统计!$CP$3:$CP$102,将星标签统计!CU$3:CU$102,$W65)</f>
        <v>2.9456031956368474</v>
      </c>
      <c r="AC65" s="5">
        <f>求节点(将星标签统计!$AT$3:$AT$102,将星标签统计!AZ$3:AZ$102,$V65)+求节点(将星标签统计!$CP$3:$CP$102,将星标签统计!CV$3:CV$102,$W65)</f>
        <v>2</v>
      </c>
      <c r="AD65" s="5">
        <f t="shared" si="3"/>
        <v>818</v>
      </c>
    </row>
    <row r="66" spans="16:30" x14ac:dyDescent="0.2">
      <c r="P66" s="5">
        <v>62</v>
      </c>
      <c r="Q66" s="5">
        <f t="shared" si="0"/>
        <v>825</v>
      </c>
      <c r="R66" s="5">
        <f t="shared" si="1"/>
        <v>1333.3333333333333</v>
      </c>
      <c r="S66" s="5">
        <f t="shared" si="2"/>
        <v>0.61875000000000002</v>
      </c>
      <c r="U66" s="5">
        <v>62</v>
      </c>
      <c r="V66" s="5">
        <f>求节点(其他调用!$C$4:$C$42,其他调用!$D$4:$D$42,U66)</f>
        <v>804.67346761481485</v>
      </c>
      <c r="W66" s="5">
        <f>求节点(其他调用!$S$4:$S$20,其他调用!$T$4:$T$20,其他调用!AN66)</f>
        <v>4.9515312422698125E-2</v>
      </c>
      <c r="X66" s="5">
        <f>求节点(将星标签统计!$AT$3:$AT$102,将星标签统计!AU$3:AU$102,$V66)+求节点(将星标签统计!$CP$3:$CP$102,将星标签统计!CQ$3:CQ$102,$W66)</f>
        <v>12</v>
      </c>
      <c r="Y66" s="5">
        <f>求节点(将星标签统计!$AT$3:$AT$102,将星标签统计!AV$3:AV$102,$V66)+求节点(将星标签统计!$CP$3:$CP$102,将星标签统计!CR$3:CR$102,$W66)</f>
        <v>11</v>
      </c>
      <c r="Z66" s="5">
        <f>求节点(将星标签统计!$AT$3:$AT$102,将星标签统计!AW$3:AW$102,$V66)+求节点(将星标签统计!$CP$3:$CP$102,将星标签统计!CS$3:CS$102,$W66)</f>
        <v>8.1402040284444457</v>
      </c>
      <c r="AA66" s="5">
        <f>求节点(将星标签统计!$AT$3:$AT$102,将星标签统计!AX$3:AX$102,$V66)+求节点(将星标签统计!$CP$3:$CP$102,将星标签统计!CT$3:CT$102,$W66)</f>
        <v>5.0467346761481489</v>
      </c>
      <c r="AB66" s="5">
        <f>求节点(将星标签统计!$AT$3:$AT$102,将星标签统计!AY$3:AY$102,$V66)+求节点(将星标签统计!$CP$3:$CP$102,将星标签统计!CU$3:CU$102,$W66)</f>
        <v>3.0467346761481484</v>
      </c>
      <c r="AC66" s="5">
        <f>求节点(将星标签统计!$AT$3:$AT$102,将星标签统计!AZ$3:AZ$102,$V66)+求节点(将星标签统计!$CP$3:$CP$102,将星标签统计!CV$3:CV$102,$W66)</f>
        <v>2</v>
      </c>
      <c r="AD66" s="5">
        <f t="shared" si="3"/>
        <v>825</v>
      </c>
    </row>
    <row r="67" spans="16:30" x14ac:dyDescent="0.2">
      <c r="P67" s="5">
        <v>63</v>
      </c>
      <c r="Q67" s="5">
        <f t="shared" si="0"/>
        <v>835</v>
      </c>
      <c r="R67" s="5">
        <f t="shared" si="1"/>
        <v>1350</v>
      </c>
      <c r="S67" s="5">
        <f t="shared" si="2"/>
        <v>0.61851851851851847</v>
      </c>
      <c r="U67" s="5">
        <v>63</v>
      </c>
      <c r="V67" s="5">
        <f>求节点(其他调用!$C$4:$C$42,其他调用!$D$4:$D$42,U67)</f>
        <v>814.78661566594496</v>
      </c>
      <c r="W67" s="5">
        <f>求节点(其他调用!$S$4:$S$20,其他调用!$T$4:$T$20,其他调用!AN67)</f>
        <v>5.0476664993212732E-2</v>
      </c>
      <c r="X67" s="5">
        <f>求节点(将星标签统计!$AT$3:$AT$102,将星标签统计!AU$3:AU$102,$V67)+求节点(将星标签统计!$CP$3:$CP$102,将星标签统计!CQ$3:CQ$102,$W67)</f>
        <v>12</v>
      </c>
      <c r="Y67" s="5">
        <f>求节点(将星标签统计!$AT$3:$AT$102,将星标签统计!AV$3:AV$102,$V67)+求节点(将星标签统计!$CP$3:$CP$102,将星标签统计!CR$3:CR$102,$W67)</f>
        <v>11</v>
      </c>
      <c r="Z67" s="5">
        <f>求节点(将星标签统计!$AT$3:$AT$102,将星标签统计!AW$3:AW$102,$V67)+求节点(将星标签统计!$CP$3:$CP$102,将星标签统计!CS$3:CS$102,$W67)</f>
        <v>8.4435984699783493</v>
      </c>
      <c r="AA67" s="5">
        <f>求节点(将星标签统计!$AT$3:$AT$102,将星标签统计!AX$3:AX$102,$V67)+求节点(将星标签统计!$CP$3:$CP$102,将星标签统计!CT$3:CT$102,$W67)</f>
        <v>5.1478661566594495</v>
      </c>
      <c r="AB67" s="5">
        <f>求节点(将星标签统计!$AT$3:$AT$102,将星标签统计!AY$3:AY$102,$V67)+求节点(将星标签统计!$CP$3:$CP$102,将星标签统计!CU$3:CU$102,$W67)</f>
        <v>3.1478661566594495</v>
      </c>
      <c r="AC67" s="5">
        <f>求节点(将星标签统计!$AT$3:$AT$102,将星标签统计!AZ$3:AZ$102,$V67)+求节点(将星标签统计!$CP$3:$CP$102,将星标签统计!CV$3:CV$102,$W67)</f>
        <v>2</v>
      </c>
      <c r="AD67" s="5">
        <f t="shared" si="3"/>
        <v>835</v>
      </c>
    </row>
    <row r="68" spans="16:30" x14ac:dyDescent="0.2">
      <c r="P68" s="5">
        <v>64</v>
      </c>
      <c r="Q68" s="5">
        <f t="shared" si="0"/>
        <v>845</v>
      </c>
      <c r="R68" s="5">
        <f t="shared" si="1"/>
        <v>1366.6666666666667</v>
      </c>
      <c r="S68" s="5">
        <f t="shared" si="2"/>
        <v>0.61829268292682926</v>
      </c>
      <c r="U68" s="5">
        <v>64</v>
      </c>
      <c r="V68" s="5">
        <f>求节点(其他调用!$C$4:$C$42,其他调用!$D$4:$D$42,U68)</f>
        <v>824.89976371707496</v>
      </c>
      <c r="W68" s="5">
        <f>求节点(其他调用!$S$4:$S$20,其他调用!$T$4:$T$20,其他调用!AN68)</f>
        <v>5.1373638658001569E-2</v>
      </c>
      <c r="X68" s="5">
        <f>求节点(将星标签统计!$AT$3:$AT$102,将星标签统计!AU$3:AU$102,$V68)+求节点(将星标签统计!$CP$3:$CP$102,将星标签统计!CQ$3:CQ$102,$W68)</f>
        <v>12</v>
      </c>
      <c r="Y68" s="5">
        <f>求节点(将星标签统计!$AT$3:$AT$102,将星标签统计!AV$3:AV$102,$V68)+求节点(将星标签统计!$CP$3:$CP$102,将星标签统计!CR$3:CR$102,$W68)</f>
        <v>11</v>
      </c>
      <c r="Z68" s="5">
        <f>求节点(将星标签统计!$AT$3:$AT$102,将星标签统计!AW$3:AW$102,$V68)+求节点(将星标签统计!$CP$3:$CP$102,将星标签统计!CS$3:CS$102,$W68)</f>
        <v>8.7469929115122493</v>
      </c>
      <c r="AA68" s="5">
        <f>求节点(将星标签统计!$AT$3:$AT$102,将星标签统计!AX$3:AX$102,$V68)+求节点(将星标签统计!$CP$3:$CP$102,将星标签统计!CT$3:CT$102,$W68)</f>
        <v>5.2489976371707492</v>
      </c>
      <c r="AB68" s="5">
        <f>求节点(将星标签统计!$AT$3:$AT$102,将星标签统计!AY$3:AY$102,$V68)+求节点(将星标签统计!$CP$3:$CP$102,将星标签统计!CU$3:CU$102,$W68)</f>
        <v>3.2489976371707496</v>
      </c>
      <c r="AC68" s="5">
        <f>求节点(将星标签统计!$AT$3:$AT$102,将星标签统计!AZ$3:AZ$102,$V68)+求节点(将星标签统计!$CP$3:$CP$102,将星标签统计!CV$3:CV$102,$W68)</f>
        <v>2</v>
      </c>
      <c r="AD68" s="5">
        <f t="shared" si="3"/>
        <v>845</v>
      </c>
    </row>
    <row r="69" spans="16:30" x14ac:dyDescent="0.2">
      <c r="P69" s="5">
        <v>65</v>
      </c>
      <c r="Q69" s="5">
        <f t="shared" si="0"/>
        <v>855</v>
      </c>
      <c r="R69" s="5">
        <f t="shared" si="1"/>
        <v>1383.3333333333333</v>
      </c>
      <c r="S69" s="5">
        <f t="shared" si="2"/>
        <v>0.61807228915662649</v>
      </c>
      <c r="U69" s="5">
        <v>65</v>
      </c>
      <c r="V69" s="5">
        <f>求节点(其他调用!$C$4:$C$42,其他调用!$D$4:$D$42,U69)</f>
        <v>835.01291176820507</v>
      </c>
      <c r="W69" s="5">
        <f>求节点(其他调用!$S$4:$S$20,其他调用!$T$4:$T$20,其他调用!AN69)</f>
        <v>5.2270612322790413E-2</v>
      </c>
      <c r="X69" s="5">
        <f>求节点(将星标签统计!$AT$3:$AT$102,将星标签统计!AU$3:AU$102,$V69)+求节点(将星标签统计!$CP$3:$CP$102,将星标签统计!CQ$3:CQ$102,$W69)</f>
        <v>12</v>
      </c>
      <c r="Y69" s="5">
        <f>求节点(将星标签统计!$AT$3:$AT$102,将星标签统计!AV$3:AV$102,$V69)+求节点(将星标签统计!$CP$3:$CP$102,将星标签统计!CR$3:CR$102,$W69)</f>
        <v>11</v>
      </c>
      <c r="Z69" s="5">
        <f>求节点(将星标签统计!$AT$3:$AT$102,将星标签统计!AW$3:AW$102,$V69)+求节点(将星标签统计!$CP$3:$CP$102,将星标签统计!CS$3:CS$102,$W69)</f>
        <v>9.0503873530461512</v>
      </c>
      <c r="AA69" s="5">
        <f>求节点(将星标签统计!$AT$3:$AT$102,将星标签统计!AX$3:AX$102,$V69)+求节点(将星标签统计!$CP$3:$CP$102,将星标签统计!CT$3:CT$102,$W69)</f>
        <v>5.3501291176820507</v>
      </c>
      <c r="AB69" s="5">
        <f>求节点(将星标签统计!$AT$3:$AT$102,将星标签统计!AY$3:AY$102,$V69)+求节点(将星标签统计!$CP$3:$CP$102,将星标签统计!CU$3:CU$102,$W69)</f>
        <v>3.3501291176820507</v>
      </c>
      <c r="AC69" s="5">
        <f>求节点(将星标签统计!$AT$3:$AT$102,将星标签统计!AZ$3:AZ$102,$V69)+求节点(将星标签统计!$CP$3:$CP$102,将星标签统计!CV$3:CV$102,$W69)</f>
        <v>2</v>
      </c>
      <c r="AD69" s="5">
        <f t="shared" si="3"/>
        <v>855</v>
      </c>
    </row>
    <row r="70" spans="16:30" x14ac:dyDescent="0.2">
      <c r="P70" s="5">
        <v>66</v>
      </c>
      <c r="Q70" s="5">
        <f t="shared" ref="Q70:Q133" si="4">AD70</f>
        <v>865</v>
      </c>
      <c r="R70" s="5">
        <f t="shared" ref="R70:R133" si="5">求节点($D$11:$D$35,$F$11:$F$35,P70)</f>
        <v>1400</v>
      </c>
      <c r="S70" s="5">
        <f t="shared" ref="S70:S133" si="6">Q70/R70</f>
        <v>0.61785714285714288</v>
      </c>
      <c r="U70" s="5">
        <v>66</v>
      </c>
      <c r="V70" s="5">
        <f>求节点(其他调用!$C$4:$C$42,其他调用!$D$4:$D$42,U70)</f>
        <v>845.12605981933518</v>
      </c>
      <c r="W70" s="5">
        <f>求节点(其他调用!$S$4:$S$20,其他调用!$T$4:$T$20,其他调用!AN70)</f>
        <v>5.3167585987579251E-2</v>
      </c>
      <c r="X70" s="5">
        <f>求节点(将星标签统计!$AT$3:$AT$102,将星标签统计!AU$3:AU$102,$V70)+求节点(将星标签统计!$CP$3:$CP$102,将星标签统计!CQ$3:CQ$102,$W70)</f>
        <v>12</v>
      </c>
      <c r="Y70" s="5">
        <f>求节点(将星标签统计!$AT$3:$AT$102,将星标签统计!AV$3:AV$102,$V70)+求节点(将星标签统计!$CP$3:$CP$102,将星标签统计!CR$3:CR$102,$W70)</f>
        <v>11</v>
      </c>
      <c r="Z70" s="5">
        <f>求节点(将星标签统计!$AT$3:$AT$102,将星标签统计!AW$3:AW$102,$V70)+求节点(将星标签统计!$CP$3:$CP$102,将星标签统计!CS$3:CS$102,$W70)</f>
        <v>9.3537817945800548</v>
      </c>
      <c r="AA70" s="5">
        <f>求节点(将星标签统计!$AT$3:$AT$102,将星标签统计!AX$3:AX$102,$V70)+求节点(将星标签统计!$CP$3:$CP$102,将星标签统计!CT$3:CT$102,$W70)</f>
        <v>5.4512605981933522</v>
      </c>
      <c r="AB70" s="5">
        <f>求节点(将星标签统计!$AT$3:$AT$102,将星标签统计!AY$3:AY$102,$V70)+求节点(将星标签统计!$CP$3:$CP$102,将星标签统计!CU$3:CU$102,$W70)</f>
        <v>3.4512605981933517</v>
      </c>
      <c r="AC70" s="5">
        <f>求节点(将星标签统计!$AT$3:$AT$102,将星标签统计!AZ$3:AZ$102,$V70)+求节点(将星标签统计!$CP$3:$CP$102,将星标签统计!CV$3:CV$102,$W70)</f>
        <v>2</v>
      </c>
      <c r="AD70" s="5">
        <f t="shared" ref="AD70:AD133" si="7">ROUND(SUMPRODUCT($X70:$AC70,$D$5:$I$5),0)</f>
        <v>865</v>
      </c>
    </row>
    <row r="71" spans="16:30" x14ac:dyDescent="0.2">
      <c r="P71" s="5">
        <v>67</v>
      </c>
      <c r="Q71" s="5">
        <f t="shared" si="4"/>
        <v>875</v>
      </c>
      <c r="R71" s="5">
        <f t="shared" si="5"/>
        <v>1411.1111111111111</v>
      </c>
      <c r="S71" s="5">
        <f t="shared" si="6"/>
        <v>0.62007874015748032</v>
      </c>
      <c r="U71" s="5">
        <v>67</v>
      </c>
      <c r="V71" s="5">
        <f>求节点(其他调用!$C$4:$C$42,其他调用!$D$4:$D$42,U71)</f>
        <v>855.23920787046529</v>
      </c>
      <c r="W71" s="5">
        <f>求节点(其他调用!$S$4:$S$20,其他调用!$T$4:$T$20,其他调用!AN71)</f>
        <v>5.406455965236806E-2</v>
      </c>
      <c r="X71" s="5">
        <f>求节点(将星标签统计!$AT$3:$AT$102,将星标签统计!AU$3:AU$102,$V71)+求节点(将星标签统计!$CP$3:$CP$102,将星标签统计!CQ$3:CQ$102,$W71)</f>
        <v>12</v>
      </c>
      <c r="Y71" s="5">
        <f>求节点(将星标签统计!$AT$3:$AT$102,将星标签统计!AV$3:AV$102,$V71)+求节点(将星标签统计!$CP$3:$CP$102,将星标签统计!CR$3:CR$102,$W71)</f>
        <v>11</v>
      </c>
      <c r="Z71" s="5">
        <f>求节点(将星标签统计!$AT$3:$AT$102,将星标签统计!AW$3:AW$102,$V71)+求节点(将星标签统计!$CP$3:$CP$102,将星标签统计!CS$3:CS$102,$W71)</f>
        <v>9.6571762361139584</v>
      </c>
      <c r="AA71" s="5">
        <f>求节点(将星标签统计!$AT$3:$AT$102,将星标签统计!AX$3:AX$102,$V71)+求节点(将星标签统计!$CP$3:$CP$102,将星标签统计!CT$3:CT$102,$W71)</f>
        <v>5.5523920787046528</v>
      </c>
      <c r="AB71" s="5">
        <f>求节点(将星标签统计!$AT$3:$AT$102,将星标签统计!AY$3:AY$102,$V71)+求节点(将星标签统计!$CP$3:$CP$102,将星标签统计!CU$3:CU$102,$W71)</f>
        <v>3.5523920787046528</v>
      </c>
      <c r="AC71" s="5">
        <f>求节点(将星标签统计!$AT$3:$AT$102,将星标签统计!AZ$3:AZ$102,$V71)+求节点(将星标签统计!$CP$3:$CP$102,将星标签统计!CV$3:CV$102,$W71)</f>
        <v>2</v>
      </c>
      <c r="AD71" s="5">
        <f t="shared" si="7"/>
        <v>875</v>
      </c>
    </row>
    <row r="72" spans="16:30" x14ac:dyDescent="0.2">
      <c r="P72" s="5">
        <v>68</v>
      </c>
      <c r="Q72" s="5">
        <f t="shared" si="4"/>
        <v>885</v>
      </c>
      <c r="R72" s="5">
        <f t="shared" si="5"/>
        <v>1422.2222222222222</v>
      </c>
      <c r="S72" s="5">
        <f t="shared" si="6"/>
        <v>0.62226562500000004</v>
      </c>
      <c r="U72" s="5">
        <v>68</v>
      </c>
      <c r="V72" s="5">
        <f>求节点(其他调用!$C$4:$C$42,其他调用!$D$4:$D$42,U72)</f>
        <v>865.3523559215954</v>
      </c>
      <c r="W72" s="5">
        <f>求节点(其他调用!$S$4:$S$20,其他调用!$T$4:$T$20,其他调用!AN72)</f>
        <v>5.493711591652467E-2</v>
      </c>
      <c r="X72" s="5">
        <f>求节点(将星标签统计!$AT$3:$AT$102,将星标签统计!AU$3:AU$102,$V72)+求节点(将星标签统计!$CP$3:$CP$102,将星标签统计!CQ$3:CQ$102,$W72)</f>
        <v>12</v>
      </c>
      <c r="Y72" s="5">
        <f>求节点(将星标签统计!$AT$3:$AT$102,将星标签统计!AV$3:AV$102,$V72)+求节点(将星标签统计!$CP$3:$CP$102,将星标签统计!CR$3:CR$102,$W72)</f>
        <v>11</v>
      </c>
      <c r="Z72" s="5">
        <f>求节点(将星标签统计!$AT$3:$AT$102,将星标签统计!AW$3:AW$102,$V72)+求节点(将星标签统计!$CP$3:$CP$102,将星标签统计!CS$3:CS$102,$W72)</f>
        <v>9.960570677647862</v>
      </c>
      <c r="AA72" s="5">
        <f>求节点(将星标签统计!$AT$3:$AT$102,将星标签统计!AX$3:AX$102,$V72)+求节点(将星标签统计!$CP$3:$CP$102,将星标签统计!CT$3:CT$102,$W72)</f>
        <v>5.6535235592159543</v>
      </c>
      <c r="AB72" s="5">
        <f>求节点(将星标签统计!$AT$3:$AT$102,将星标签统计!AY$3:AY$102,$V72)+求节点(将星标签统计!$CP$3:$CP$102,将星标签统计!CU$3:CU$102,$W72)</f>
        <v>3.6535235592159543</v>
      </c>
      <c r="AC72" s="5">
        <f>求节点(将星标签统计!$AT$3:$AT$102,将星标签统计!AZ$3:AZ$102,$V72)+求节点(将星标签统计!$CP$3:$CP$102,将星标签统计!CV$3:CV$102,$W72)</f>
        <v>2</v>
      </c>
      <c r="AD72" s="5">
        <f t="shared" si="7"/>
        <v>885</v>
      </c>
    </row>
    <row r="73" spans="16:30" x14ac:dyDescent="0.2">
      <c r="P73" s="5">
        <v>69</v>
      </c>
      <c r="Q73" s="5">
        <f t="shared" si="4"/>
        <v>895</v>
      </c>
      <c r="R73" s="5">
        <f t="shared" si="5"/>
        <v>1433.3333333333333</v>
      </c>
      <c r="S73" s="5">
        <f t="shared" si="6"/>
        <v>0.62441860465116283</v>
      </c>
      <c r="U73" s="5">
        <v>69</v>
      </c>
      <c r="V73" s="5">
        <f>求节点(其他调用!$C$4:$C$42,其他调用!$D$4:$D$42,U73)</f>
        <v>875.46550397272551</v>
      </c>
      <c r="W73" s="5">
        <f>求节点(其他调用!$S$4:$S$20,其他调用!$T$4:$T$20,其他调用!AN73)</f>
        <v>5.5774021938312324E-2</v>
      </c>
      <c r="X73" s="5">
        <f>求节点(将星标签统计!$AT$3:$AT$102,将星标签统计!AU$3:AU$102,$V73)+求节点(将星标签统计!$CP$3:$CP$102,将星标签统计!CQ$3:CQ$102,$W73)</f>
        <v>12</v>
      </c>
      <c r="Y73" s="5">
        <f>求节点(将星标签统计!$AT$3:$AT$102,将星标签统计!AV$3:AV$102,$V73)+求节点(将星标签统计!$CP$3:$CP$102,将星标签统计!CR$3:CR$102,$W73)</f>
        <v>11</v>
      </c>
      <c r="Z73" s="5">
        <f>求节点(将星标签统计!$AT$3:$AT$102,将星标签统计!AW$3:AW$102,$V73)+求节点(将星标签统计!$CP$3:$CP$102,将星标签统计!CS$3:CS$102,$W73)</f>
        <v>10.263965119181766</v>
      </c>
      <c r="AA73" s="5">
        <f>求节点(将星标签统计!$AT$3:$AT$102,将星标签统计!AX$3:AX$102,$V73)+求节点(将星标签统计!$CP$3:$CP$102,将星标签统计!CT$3:CT$102,$W73)</f>
        <v>5.7546550397272549</v>
      </c>
      <c r="AB73" s="5">
        <f>求节点(将星标签统计!$AT$3:$AT$102,将星标签统计!AY$3:AY$102,$V73)+求节点(将星标签统计!$CP$3:$CP$102,将星标签统计!CU$3:CU$102,$W73)</f>
        <v>3.7546550397272549</v>
      </c>
      <c r="AC73" s="5">
        <f>求节点(将星标签统计!$AT$3:$AT$102,将星标签统计!AZ$3:AZ$102,$V73)+求节点(将星标签统计!$CP$3:$CP$102,将星标签统计!CV$3:CV$102,$W73)</f>
        <v>2</v>
      </c>
      <c r="AD73" s="5">
        <f t="shared" si="7"/>
        <v>895</v>
      </c>
    </row>
    <row r="74" spans="16:30" x14ac:dyDescent="0.2">
      <c r="P74" s="5">
        <v>70</v>
      </c>
      <c r="Q74" s="5">
        <f t="shared" si="4"/>
        <v>906</v>
      </c>
      <c r="R74" s="5">
        <f t="shared" si="5"/>
        <v>1444.4444444444443</v>
      </c>
      <c r="S74" s="5">
        <f t="shared" si="6"/>
        <v>0.62723076923076926</v>
      </c>
      <c r="U74" s="5">
        <v>70</v>
      </c>
      <c r="V74" s="5">
        <f>求节点(其他调用!$C$4:$C$42,其他调用!$D$4:$D$42,U74)</f>
        <v>885.57865202385562</v>
      </c>
      <c r="W74" s="5">
        <f>求节点(其他调用!$S$4:$S$20,其他调用!$T$4:$T$20,其他调用!AN74)</f>
        <v>5.6610927960099984E-2</v>
      </c>
      <c r="X74" s="5">
        <f>求节点(将星标签统计!$AT$3:$AT$102,将星标签统计!AU$3:AU$102,$V74)+求节点(将星标签统计!$CP$3:$CP$102,将星标签统计!CQ$3:CQ$102,$W74)</f>
        <v>12</v>
      </c>
      <c r="Y74" s="5">
        <f>求节点(将星标签统计!$AT$3:$AT$102,将星标签统计!AV$3:AV$102,$V74)+求节点(将星标签统计!$CP$3:$CP$102,将星标签统计!CR$3:CR$102,$W74)</f>
        <v>11</v>
      </c>
      <c r="Z74" s="5">
        <f>求节点(将星标签统计!$AT$3:$AT$102,将星标签统计!AW$3:AW$102,$V74)+求节点(将星标签统计!$CP$3:$CP$102,将星标签统计!CS$3:CS$102,$W74)</f>
        <v>10.567359560715669</v>
      </c>
      <c r="AA74" s="5">
        <f>求节点(将星标签统计!$AT$3:$AT$102,将星标签统计!AX$3:AX$102,$V74)+求节点(将星标签统计!$CP$3:$CP$102,将星标签统计!CT$3:CT$102,$W74)</f>
        <v>5.8557865202385564</v>
      </c>
      <c r="AB74" s="5">
        <f>求节点(将星标签统计!$AT$3:$AT$102,将星标签统计!AY$3:AY$102,$V74)+求节点(将星标签统计!$CP$3:$CP$102,将星标签统计!CU$3:CU$102,$W74)</f>
        <v>3.8557865202385564</v>
      </c>
      <c r="AC74" s="5">
        <f>求节点(将星标签统计!$AT$3:$AT$102,将星标签统计!AZ$3:AZ$102,$V74)+求节点(将星标签统计!$CP$3:$CP$102,将星标签统计!CV$3:CV$102,$W74)</f>
        <v>2</v>
      </c>
      <c r="AD74" s="5">
        <f t="shared" si="7"/>
        <v>906</v>
      </c>
    </row>
    <row r="75" spans="16:30" x14ac:dyDescent="0.2">
      <c r="P75" s="5">
        <v>71</v>
      </c>
      <c r="Q75" s="5">
        <f t="shared" si="4"/>
        <v>916</v>
      </c>
      <c r="R75" s="5">
        <f t="shared" si="5"/>
        <v>1455.5555555555557</v>
      </c>
      <c r="S75" s="5">
        <f t="shared" si="6"/>
        <v>0.62931297709923661</v>
      </c>
      <c r="U75" s="5">
        <v>71</v>
      </c>
      <c r="V75" s="5">
        <f>求节点(其他调用!$C$4:$C$42,其他调用!$D$4:$D$42,U75)</f>
        <v>895.69180007498562</v>
      </c>
      <c r="W75" s="5">
        <f>求节点(其他调用!$S$4:$S$20,其他调用!$T$4:$T$20,其他调用!AN75)</f>
        <v>5.7447833981887637E-2</v>
      </c>
      <c r="X75" s="5">
        <f>求节点(将星标签统计!$AT$3:$AT$102,将星标签统计!AU$3:AU$102,$V75)+求节点(将星标签统计!$CP$3:$CP$102,将星标签统计!CQ$3:CQ$102,$W75)</f>
        <v>12</v>
      </c>
      <c r="Y75" s="5">
        <f>求节点(将星标签统计!$AT$3:$AT$102,将星标签统计!AV$3:AV$102,$V75)+求节点(将星标签统计!$CP$3:$CP$102,将星标签统计!CR$3:CR$102,$W75)</f>
        <v>11</v>
      </c>
      <c r="Z75" s="5">
        <f>求节点(将星标签统计!$AT$3:$AT$102,将星标签统计!AW$3:AW$102,$V75)+求节点(将星标签统计!$CP$3:$CP$102,将星标签统计!CS$3:CS$102,$W75)</f>
        <v>10.870754002249569</v>
      </c>
      <c r="AA75" s="5">
        <f>求节点(将星标签统计!$AT$3:$AT$102,将星标签统计!AX$3:AX$102,$V75)+求节点(将星标签统计!$CP$3:$CP$102,将星标签统计!CT$3:CT$102,$W75)</f>
        <v>5.9569180007498561</v>
      </c>
      <c r="AB75" s="5">
        <f>求节点(将星标签统计!$AT$3:$AT$102,将星标签统计!AY$3:AY$102,$V75)+求节点(将星标签统计!$CP$3:$CP$102,将星标签统计!CU$3:CU$102,$W75)</f>
        <v>3.9569180007498561</v>
      </c>
      <c r="AC75" s="5">
        <f>求节点(将星标签统计!$AT$3:$AT$102,将星标签统计!AZ$3:AZ$102,$V75)+求节点(将星标签统计!$CP$3:$CP$102,将星标签统计!CV$3:CV$102,$W75)</f>
        <v>2</v>
      </c>
      <c r="AD75" s="5">
        <f t="shared" si="7"/>
        <v>916</v>
      </c>
    </row>
    <row r="76" spans="16:30" x14ac:dyDescent="0.2">
      <c r="P76" s="5">
        <v>72</v>
      </c>
      <c r="Q76" s="5">
        <f t="shared" si="4"/>
        <v>921</v>
      </c>
      <c r="R76" s="5">
        <f t="shared" si="5"/>
        <v>1466.6666666666667</v>
      </c>
      <c r="S76" s="5">
        <f t="shared" si="6"/>
        <v>0.62795454545454543</v>
      </c>
      <c r="U76" s="5">
        <v>72</v>
      </c>
      <c r="V76" s="5">
        <f>求节点(其他调用!$C$4:$C$42,其他调用!$D$4:$D$42,U76)</f>
        <v>905.80494812611573</v>
      </c>
      <c r="W76" s="5">
        <f>求节点(其他调用!$S$4:$S$20,其他调用!$T$4:$T$20,其他调用!AN76)</f>
        <v>5.8284740003675298E-2</v>
      </c>
      <c r="X76" s="5">
        <f>求节点(将星标签统计!$AT$3:$AT$102,将星标签统计!AU$3:AU$102,$V76)+求节点(将星标签统计!$CP$3:$CP$102,将星标签统计!CQ$3:CQ$102,$W76)</f>
        <v>12</v>
      </c>
      <c r="Y76" s="5">
        <f>求节点(将星标签统计!$AT$3:$AT$102,将星标签统计!AV$3:AV$102,$V76)+求节点(将星标签统计!$CP$3:$CP$102,将星标签统计!CR$3:CR$102,$W76)</f>
        <v>11</v>
      </c>
      <c r="Z76" s="5">
        <f>求节点(将星标签统计!$AT$3:$AT$102,将星标签统计!AW$3:AW$102,$V76)+求节点(将星标签统计!$CP$3:$CP$102,将星标签统计!CS$3:CS$102,$W76)</f>
        <v>11</v>
      </c>
      <c r="AA76" s="5">
        <f>求节点(将星标签统计!$AT$3:$AT$102,将星标签统计!AX$3:AX$102,$V76)+求节点(将星标签统计!$CP$3:$CP$102,将星标签统计!CT$3:CT$102,$W76)</f>
        <v>6</v>
      </c>
      <c r="AB76" s="5">
        <f>求节点(将星标签统计!$AT$3:$AT$102,将星标签统计!AY$3:AY$102,$V76)+求节点(将星标签统计!$CP$3:$CP$102,将星标签统计!CU$3:CU$102,$W76)</f>
        <v>4</v>
      </c>
      <c r="AC76" s="5">
        <f>求节点(将星标签统计!$AT$3:$AT$102,将星标签统计!AZ$3:AZ$102,$V76)+求节点(将星标签统计!$CP$3:$CP$102,将星标签统计!CV$3:CV$102,$W76)</f>
        <v>2.0580494812611572</v>
      </c>
      <c r="AD76" s="5">
        <f t="shared" si="7"/>
        <v>921</v>
      </c>
    </row>
    <row r="77" spans="16:30" x14ac:dyDescent="0.2">
      <c r="P77" s="5">
        <v>73</v>
      </c>
      <c r="Q77" s="5">
        <f t="shared" si="4"/>
        <v>923</v>
      </c>
      <c r="R77" s="5">
        <f t="shared" si="5"/>
        <v>1477.7777777777778</v>
      </c>
      <c r="S77" s="5">
        <f t="shared" si="6"/>
        <v>0.62458646616541347</v>
      </c>
      <c r="U77" s="5">
        <v>73</v>
      </c>
      <c r="V77" s="5">
        <f>求节点(其他调用!$C$4:$C$42,其他调用!$D$4:$D$42,U77)</f>
        <v>915.91809617724584</v>
      </c>
      <c r="W77" s="5">
        <f>求节点(其他调用!$S$4:$S$20,其他调用!$T$4:$T$20,其他调用!AN77)</f>
        <v>5.9094559136259384E-2</v>
      </c>
      <c r="X77" s="5">
        <f>求节点(将星标签统计!$AT$3:$AT$102,将星标签统计!AU$3:AU$102,$V77)+求节点(将星标签统计!$CP$3:$CP$102,将星标签统计!CQ$3:CQ$102,$W77)</f>
        <v>12</v>
      </c>
      <c r="Y77" s="5">
        <f>求节点(将星标签统计!$AT$3:$AT$102,将星标签统计!AV$3:AV$102,$V77)+求节点(将星标签统计!$CP$3:$CP$102,将星标签统计!CR$3:CR$102,$W77)</f>
        <v>11</v>
      </c>
      <c r="Z77" s="5">
        <f>求节点(将星标签统计!$AT$3:$AT$102,将星标签统计!AW$3:AW$102,$V77)+求节点(将星标签统计!$CP$3:$CP$102,将星标签统计!CS$3:CS$102,$W77)</f>
        <v>11</v>
      </c>
      <c r="AA77" s="5">
        <f>求节点(将星标签统计!$AT$3:$AT$102,将星标签统计!AX$3:AX$102,$V77)+求节点(将星标签统计!$CP$3:$CP$102,将星标签统计!CT$3:CT$102,$W77)</f>
        <v>6</v>
      </c>
      <c r="AB77" s="5">
        <f>求节点(将星标签统计!$AT$3:$AT$102,将星标签统计!AY$3:AY$102,$V77)+求节点(将星标签统计!$CP$3:$CP$102,将星标签统计!CU$3:CU$102,$W77)</f>
        <v>4</v>
      </c>
      <c r="AC77" s="5">
        <f>求节点(将星标签统计!$AT$3:$AT$102,将星标签统计!AZ$3:AZ$102,$V77)+求节点(将星标签统计!$CP$3:$CP$102,将星标签统计!CV$3:CV$102,$W77)</f>
        <v>2.1591809617724582</v>
      </c>
      <c r="AD77" s="5">
        <f t="shared" si="7"/>
        <v>923</v>
      </c>
    </row>
    <row r="78" spans="16:30" x14ac:dyDescent="0.2">
      <c r="P78" s="5">
        <v>74</v>
      </c>
      <c r="Q78" s="5">
        <f t="shared" si="4"/>
        <v>925</v>
      </c>
      <c r="R78" s="5">
        <f t="shared" si="5"/>
        <v>1488.8888888888889</v>
      </c>
      <c r="S78" s="5">
        <f t="shared" si="6"/>
        <v>0.62126865671641796</v>
      </c>
      <c r="U78" s="5">
        <v>74</v>
      </c>
      <c r="V78" s="5">
        <f>求节点(其他调用!$C$4:$C$42,其他调用!$D$4:$D$42,U78)</f>
        <v>926.03124422837595</v>
      </c>
      <c r="W78" s="5">
        <f>求节点(其他调用!$S$4:$S$20,其他调用!$T$4:$T$20,其他调用!AN78)</f>
        <v>5.9875420065403091E-2</v>
      </c>
      <c r="X78" s="5">
        <f>求节点(将星标签统计!$AT$3:$AT$102,将星标签统计!AU$3:AU$102,$V78)+求节点(将星标签统计!$CP$3:$CP$102,将星标签统计!CQ$3:CQ$102,$W78)</f>
        <v>12</v>
      </c>
      <c r="Y78" s="5">
        <f>求节点(将星标签统计!$AT$3:$AT$102,将星标签统计!AV$3:AV$102,$V78)+求节点(将星标签统计!$CP$3:$CP$102,将星标签统计!CR$3:CR$102,$W78)</f>
        <v>11</v>
      </c>
      <c r="Z78" s="5">
        <f>求节点(将星标签统计!$AT$3:$AT$102,将星标签统计!AW$3:AW$102,$V78)+求节点(将星标签统计!$CP$3:$CP$102,将星标签统计!CS$3:CS$102,$W78)</f>
        <v>11</v>
      </c>
      <c r="AA78" s="5">
        <f>求节点(将星标签统计!$AT$3:$AT$102,将星标签统计!AX$3:AX$102,$V78)+求节点(将星标签统计!$CP$3:$CP$102,将星标签统计!CT$3:CT$102,$W78)</f>
        <v>6</v>
      </c>
      <c r="AB78" s="5">
        <f>求节点(将星标签统计!$AT$3:$AT$102,将星标签统计!AY$3:AY$102,$V78)+求节点(将星标签统计!$CP$3:$CP$102,将星标签统计!CU$3:CU$102,$W78)</f>
        <v>4</v>
      </c>
      <c r="AC78" s="5">
        <f>求节点(将星标签统计!$AT$3:$AT$102,将星标签统计!AZ$3:AZ$102,$V78)+求节点(将星标签统计!$CP$3:$CP$102,将星标签统计!CV$3:CV$102,$W78)</f>
        <v>2.2603124422837597</v>
      </c>
      <c r="AD78" s="5">
        <f t="shared" si="7"/>
        <v>925</v>
      </c>
    </row>
    <row r="79" spans="16:30" x14ac:dyDescent="0.2">
      <c r="P79" s="5">
        <v>75</v>
      </c>
      <c r="Q79" s="5">
        <f t="shared" si="4"/>
        <v>927</v>
      </c>
      <c r="R79" s="5">
        <f t="shared" si="5"/>
        <v>1500</v>
      </c>
      <c r="S79" s="5">
        <f t="shared" si="6"/>
        <v>0.61799999999999999</v>
      </c>
      <c r="U79" s="5">
        <v>75</v>
      </c>
      <c r="V79" s="5">
        <f>求节点(其他调用!$C$4:$C$42,其他调用!$D$4:$D$42,U79)</f>
        <v>936.14439227950606</v>
      </c>
      <c r="W79" s="5">
        <f>求节点(其他调用!$S$4:$S$20,其他调用!$T$4:$T$20,其他调用!AN79)</f>
        <v>6.0656280994546799E-2</v>
      </c>
      <c r="X79" s="5">
        <f>求节点(将星标签统计!$AT$3:$AT$102,将星标签统计!AU$3:AU$102,$V79)+求节点(将星标签统计!$CP$3:$CP$102,将星标签统计!CQ$3:CQ$102,$W79)</f>
        <v>12</v>
      </c>
      <c r="Y79" s="5">
        <f>求节点(将星标签统计!$AT$3:$AT$102,将星标签统计!AV$3:AV$102,$V79)+求节点(将星标签统计!$CP$3:$CP$102,将星标签统计!CR$3:CR$102,$W79)</f>
        <v>11</v>
      </c>
      <c r="Z79" s="5">
        <f>求节点(将星标签统计!$AT$3:$AT$102,将星标签统计!AW$3:AW$102,$V79)+求节点(将星标签统计!$CP$3:$CP$102,将星标签统计!CS$3:CS$102,$W79)</f>
        <v>11</v>
      </c>
      <c r="AA79" s="5">
        <f>求节点(将星标签统计!$AT$3:$AT$102,将星标签统计!AX$3:AX$102,$V79)+求节点(将星标签统计!$CP$3:$CP$102,将星标签统计!CT$3:CT$102,$W79)</f>
        <v>6</v>
      </c>
      <c r="AB79" s="5">
        <f>求节点(将星标签统计!$AT$3:$AT$102,将星标签统计!AY$3:AY$102,$V79)+求节点(将星标签统计!$CP$3:$CP$102,将星标签统计!CU$3:CU$102,$W79)</f>
        <v>4</v>
      </c>
      <c r="AC79" s="5">
        <f>求节点(将星标签统计!$AT$3:$AT$102,将星标签统计!AZ$3:AZ$102,$V79)+求节点(将星标签统计!$CP$3:$CP$102,将星标签统计!CV$3:CV$102,$W79)</f>
        <v>2.3614439227950608</v>
      </c>
      <c r="AD79" s="5">
        <f t="shared" si="7"/>
        <v>927</v>
      </c>
    </row>
    <row r="80" spans="16:30" x14ac:dyDescent="0.2">
      <c r="P80" s="5">
        <v>76</v>
      </c>
      <c r="Q80" s="5">
        <f t="shared" si="4"/>
        <v>929</v>
      </c>
      <c r="R80" s="5">
        <f t="shared" si="5"/>
        <v>1510</v>
      </c>
      <c r="S80" s="5">
        <f t="shared" si="6"/>
        <v>0.61523178807947021</v>
      </c>
      <c r="U80" s="5">
        <v>76</v>
      </c>
      <c r="V80" s="5">
        <f>求节点(其他调用!$C$4:$C$42,其他调用!$D$4:$D$42,U80)</f>
        <v>946.25754033063617</v>
      </c>
      <c r="W80" s="5">
        <f>求节点(其他调用!$S$4:$S$20,其他调用!$T$4:$T$20,其他调用!AN80)</f>
        <v>6.1437141923690514E-2</v>
      </c>
      <c r="X80" s="5">
        <f>求节点(将星标签统计!$AT$3:$AT$102,将星标签统计!AU$3:AU$102,$V80)+求节点(将星标签统计!$CP$3:$CP$102,将星标签统计!CQ$3:CQ$102,$W80)</f>
        <v>12</v>
      </c>
      <c r="Y80" s="5">
        <f>求节点(将星标签统计!$AT$3:$AT$102,将星标签统计!AV$3:AV$102,$V80)+求节点(将星标签统计!$CP$3:$CP$102,将星标签统计!CR$3:CR$102,$W80)</f>
        <v>11</v>
      </c>
      <c r="Z80" s="5">
        <f>求节点(将星标签统计!$AT$3:$AT$102,将星标签统计!AW$3:AW$102,$V80)+求节点(将星标签统计!$CP$3:$CP$102,将星标签统计!CS$3:CS$102,$W80)</f>
        <v>11</v>
      </c>
      <c r="AA80" s="5">
        <f>求节点(将星标签统计!$AT$3:$AT$102,将星标签统计!AX$3:AX$102,$V80)+求节点(将星标签统计!$CP$3:$CP$102,将星标签统计!CT$3:CT$102,$W80)</f>
        <v>6</v>
      </c>
      <c r="AB80" s="5">
        <f>求节点(将星标签统计!$AT$3:$AT$102,将星标签统计!AY$3:AY$102,$V80)+求节点(将星标签统计!$CP$3:$CP$102,将星标签统计!CU$3:CU$102,$W80)</f>
        <v>4</v>
      </c>
      <c r="AC80" s="5">
        <f>求节点(将星标签统计!$AT$3:$AT$102,将星标签统计!AZ$3:AZ$102,$V80)+求节点(将星标签统计!$CP$3:$CP$102,将星标签统计!CV$3:CV$102,$W80)</f>
        <v>2.4625754033063618</v>
      </c>
      <c r="AD80" s="5">
        <f t="shared" si="7"/>
        <v>929</v>
      </c>
    </row>
    <row r="81" spans="16:30" x14ac:dyDescent="0.2">
      <c r="P81" s="5">
        <v>77</v>
      </c>
      <c r="Q81" s="5">
        <f t="shared" si="4"/>
        <v>931</v>
      </c>
      <c r="R81" s="5">
        <f t="shared" si="5"/>
        <v>1520</v>
      </c>
      <c r="S81" s="5">
        <f t="shared" si="6"/>
        <v>0.61250000000000004</v>
      </c>
      <c r="U81" s="5">
        <v>77</v>
      </c>
      <c r="V81" s="5">
        <f>求节点(其他调用!$C$4:$C$42,其他调用!$D$4:$D$42,U81)</f>
        <v>956.37068838176629</v>
      </c>
      <c r="W81" s="5">
        <f>求节点(其他调用!$S$4:$S$20,其他调用!$T$4:$T$20,其他调用!AN81)</f>
        <v>6.2218002852834214E-2</v>
      </c>
      <c r="X81" s="5">
        <f>求节点(将星标签统计!$AT$3:$AT$102,将星标签统计!AU$3:AU$102,$V81)+求节点(将星标签统计!$CP$3:$CP$102,将星标签统计!CQ$3:CQ$102,$W81)</f>
        <v>12</v>
      </c>
      <c r="Y81" s="5">
        <f>求节点(将星标签统计!$AT$3:$AT$102,将星标签统计!AV$3:AV$102,$V81)+求节点(将星标签统计!$CP$3:$CP$102,将星标签统计!CR$3:CR$102,$W81)</f>
        <v>11</v>
      </c>
      <c r="Z81" s="5">
        <f>求节点(将星标签统计!$AT$3:$AT$102,将星标签统计!AW$3:AW$102,$V81)+求节点(将星标签统计!$CP$3:$CP$102,将星标签统计!CS$3:CS$102,$W81)</f>
        <v>11</v>
      </c>
      <c r="AA81" s="5">
        <f>求节点(将星标签统计!$AT$3:$AT$102,将星标签统计!AX$3:AX$102,$V81)+求节点(将星标签统计!$CP$3:$CP$102,将星标签统计!CT$3:CT$102,$W81)</f>
        <v>6</v>
      </c>
      <c r="AB81" s="5">
        <f>求节点(将星标签统计!$AT$3:$AT$102,将星标签统计!AY$3:AY$102,$V81)+求节点(将星标签统计!$CP$3:$CP$102,将星标签统计!CU$3:CU$102,$W81)</f>
        <v>4</v>
      </c>
      <c r="AC81" s="5">
        <f>求节点(将星标签统计!$AT$3:$AT$102,将星标签统计!AZ$3:AZ$102,$V81)+求节点(将星标签统计!$CP$3:$CP$102,将星标签统计!CV$3:CV$102,$W81)</f>
        <v>2.5637068838176629</v>
      </c>
      <c r="AD81" s="5">
        <f t="shared" si="7"/>
        <v>931</v>
      </c>
    </row>
    <row r="82" spans="16:30" x14ac:dyDescent="0.2">
      <c r="P82" s="5">
        <v>78</v>
      </c>
      <c r="Q82" s="5">
        <f t="shared" si="4"/>
        <v>933</v>
      </c>
      <c r="R82" s="5">
        <f t="shared" si="5"/>
        <v>1530</v>
      </c>
      <c r="S82" s="5">
        <f t="shared" si="6"/>
        <v>0.6098039215686275</v>
      </c>
      <c r="U82" s="5">
        <v>78</v>
      </c>
      <c r="V82" s="5">
        <f>求节点(其他调用!$C$4:$C$42,其他调用!$D$4:$D$42,U82)</f>
        <v>966.4838364328964</v>
      </c>
      <c r="W82" s="5">
        <f>求节点(其他调用!$S$4:$S$20,其他调用!$T$4:$T$20,其他调用!AN82)</f>
        <v>6.2988052032833849E-2</v>
      </c>
      <c r="X82" s="5">
        <f>求节点(将星标签统计!$AT$3:$AT$102,将星标签统计!AU$3:AU$102,$V82)+求节点(将星标签统计!$CP$3:$CP$102,将星标签统计!CQ$3:CQ$102,$W82)</f>
        <v>12</v>
      </c>
      <c r="Y82" s="5">
        <f>求节点(将星标签统计!$AT$3:$AT$102,将星标签统计!AV$3:AV$102,$V82)+求节点(将星标签统计!$CP$3:$CP$102,将星标签统计!CR$3:CR$102,$W82)</f>
        <v>11</v>
      </c>
      <c r="Z82" s="5">
        <f>求节点(将星标签统计!$AT$3:$AT$102,将星标签统计!AW$3:AW$102,$V82)+求节点(将星标签统计!$CP$3:$CP$102,将星标签统计!CS$3:CS$102,$W82)</f>
        <v>11</v>
      </c>
      <c r="AA82" s="5">
        <f>求节点(将星标签统计!$AT$3:$AT$102,将星标签统计!AX$3:AX$102,$V82)+求节点(将星标签统计!$CP$3:$CP$102,将星标签统计!CT$3:CT$102,$W82)</f>
        <v>6</v>
      </c>
      <c r="AB82" s="5">
        <f>求节点(将星标签统计!$AT$3:$AT$102,将星标签统计!AY$3:AY$102,$V82)+求节点(将星标签统计!$CP$3:$CP$102,将星标签统计!CU$3:CU$102,$W82)</f>
        <v>4</v>
      </c>
      <c r="AC82" s="5">
        <f>求节点(将星标签统计!$AT$3:$AT$102,将星标签统计!AZ$3:AZ$102,$V82)+求节点(将星标签统计!$CP$3:$CP$102,将星标签统计!CV$3:CV$102,$W82)</f>
        <v>2.6648383643289639</v>
      </c>
      <c r="AD82" s="5">
        <f t="shared" si="7"/>
        <v>933</v>
      </c>
    </row>
    <row r="83" spans="16:30" x14ac:dyDescent="0.2">
      <c r="P83" s="5">
        <v>79</v>
      </c>
      <c r="Q83" s="5">
        <f t="shared" si="4"/>
        <v>935</v>
      </c>
      <c r="R83" s="5">
        <f t="shared" si="5"/>
        <v>1540</v>
      </c>
      <c r="S83" s="5">
        <f t="shared" si="6"/>
        <v>0.6071428571428571</v>
      </c>
      <c r="U83" s="5">
        <v>79</v>
      </c>
      <c r="V83" s="5">
        <f>求节点(其他调用!$C$4:$C$42,其他调用!$D$4:$D$42,U83)</f>
        <v>976.59698448402639</v>
      </c>
      <c r="W83" s="5">
        <f>求节点(其他调用!$S$4:$S$20,其他调用!$T$4:$T$20,其他调用!AN83)</f>
        <v>6.3716621041527019E-2</v>
      </c>
      <c r="X83" s="5">
        <f>求节点(将星标签统计!$AT$3:$AT$102,将星标签统计!AU$3:AU$102,$V83)+求节点(将星标签统计!$CP$3:$CP$102,将星标签统计!CQ$3:CQ$102,$W83)</f>
        <v>12</v>
      </c>
      <c r="Y83" s="5">
        <f>求节点(将星标签统计!$AT$3:$AT$102,将星标签统计!AV$3:AV$102,$V83)+求节点(将星标签统计!$CP$3:$CP$102,将星标签统计!CR$3:CR$102,$W83)</f>
        <v>11</v>
      </c>
      <c r="Z83" s="5">
        <f>求节点(将星标签统计!$AT$3:$AT$102,将星标签统计!AW$3:AW$102,$V83)+求节点(将星标签统计!$CP$3:$CP$102,将星标签统计!CS$3:CS$102,$W83)</f>
        <v>11</v>
      </c>
      <c r="AA83" s="5">
        <f>求节点(将星标签统计!$AT$3:$AT$102,将星标签统计!AX$3:AX$102,$V83)+求节点(将星标签统计!$CP$3:$CP$102,将星标签统计!CT$3:CT$102,$W83)</f>
        <v>6</v>
      </c>
      <c r="AB83" s="5">
        <f>求节点(将星标签统计!$AT$3:$AT$102,将星标签统计!AY$3:AY$102,$V83)+求节点(将星标签统计!$CP$3:$CP$102,将星标签统计!CU$3:CU$102,$W83)</f>
        <v>4</v>
      </c>
      <c r="AC83" s="5">
        <f>求节点(将星标签统计!$AT$3:$AT$102,将星标签统计!AZ$3:AZ$102,$V83)+求节点(将星标签统计!$CP$3:$CP$102,将星标签统计!CV$3:CV$102,$W83)</f>
        <v>2.7659698448402641</v>
      </c>
      <c r="AD83" s="5">
        <f t="shared" si="7"/>
        <v>935</v>
      </c>
    </row>
    <row r="84" spans="16:30" x14ac:dyDescent="0.2">
      <c r="P84" s="5">
        <v>80</v>
      </c>
      <c r="Q84" s="5">
        <f t="shared" si="4"/>
        <v>937</v>
      </c>
      <c r="R84" s="5">
        <f t="shared" si="5"/>
        <v>1550</v>
      </c>
      <c r="S84" s="5">
        <f t="shared" si="6"/>
        <v>0.60451612903225804</v>
      </c>
      <c r="U84" s="5">
        <v>80</v>
      </c>
      <c r="V84" s="5">
        <f>求节点(其他调用!$C$4:$C$42,其他调用!$D$4:$D$42,U84)</f>
        <v>986.7101325351565</v>
      </c>
      <c r="W84" s="5">
        <f>求节点(其他调用!$S$4:$S$20,其他调用!$T$4:$T$20,其他调用!AN84)</f>
        <v>6.4445190050220161E-2</v>
      </c>
      <c r="X84" s="5">
        <f>求节点(将星标签统计!$AT$3:$AT$102,将星标签统计!AU$3:AU$102,$V84)+求节点(将星标签统计!$CP$3:$CP$102,将星标签统计!CQ$3:CQ$102,$W84)</f>
        <v>12</v>
      </c>
      <c r="Y84" s="5">
        <f>求节点(将星标签统计!$AT$3:$AT$102,将星标签统计!AV$3:AV$102,$V84)+求节点(将星标签统计!$CP$3:$CP$102,将星标签统计!CR$3:CR$102,$W84)</f>
        <v>11</v>
      </c>
      <c r="Z84" s="5">
        <f>求节点(将星标签统计!$AT$3:$AT$102,将星标签统计!AW$3:AW$102,$V84)+求节点(将星标签统计!$CP$3:$CP$102,将星标签统计!CS$3:CS$102,$W84)</f>
        <v>11</v>
      </c>
      <c r="AA84" s="5">
        <f>求节点(将星标签统计!$AT$3:$AT$102,将星标签统计!AX$3:AX$102,$V84)+求节点(将星标签统计!$CP$3:$CP$102,将星标签统计!CT$3:CT$102,$W84)</f>
        <v>6</v>
      </c>
      <c r="AB84" s="5">
        <f>求节点(将星标签统计!$AT$3:$AT$102,将星标签统计!AY$3:AY$102,$V84)+求节点(将星标签统计!$CP$3:$CP$102,将星标签统计!CU$3:CU$102,$W84)</f>
        <v>4</v>
      </c>
      <c r="AC84" s="5">
        <f>求节点(将星标签统计!$AT$3:$AT$102,将星标签统计!AZ$3:AZ$102,$V84)+求节点(将星标签统计!$CP$3:$CP$102,将星标签统计!CV$3:CV$102,$W84)</f>
        <v>2.8671013253515651</v>
      </c>
      <c r="AD84" s="5">
        <f t="shared" si="7"/>
        <v>937</v>
      </c>
    </row>
    <row r="85" spans="16:30" x14ac:dyDescent="0.2">
      <c r="P85" s="5">
        <v>81</v>
      </c>
      <c r="Q85" s="5">
        <f t="shared" si="4"/>
        <v>939</v>
      </c>
      <c r="R85" s="5">
        <f t="shared" si="5"/>
        <v>1560</v>
      </c>
      <c r="S85" s="5">
        <f t="shared" si="6"/>
        <v>0.60192307692307689</v>
      </c>
      <c r="U85" s="5">
        <v>81</v>
      </c>
      <c r="V85" s="5">
        <f>求节点(其他调用!$C$4:$C$42,其他调用!$D$4:$D$42,U85)</f>
        <v>996.82328058628661</v>
      </c>
      <c r="W85" s="5">
        <f>求节点(其他调用!$S$4:$S$20,其他调用!$T$4:$T$20,其他调用!AN85)</f>
        <v>6.517375905891333E-2</v>
      </c>
      <c r="X85" s="5">
        <f>求节点(将星标签统计!$AT$3:$AT$102,将星标签统计!AU$3:AU$102,$V85)+求节点(将星标签统计!$CP$3:$CP$102,将星标签统计!CQ$3:CQ$102,$W85)</f>
        <v>12</v>
      </c>
      <c r="Y85" s="5">
        <f>求节点(将星标签统计!$AT$3:$AT$102,将星标签统计!AV$3:AV$102,$V85)+求节点(将星标签统计!$CP$3:$CP$102,将星标签统计!CR$3:CR$102,$W85)</f>
        <v>11</v>
      </c>
      <c r="Z85" s="5">
        <f>求节点(将星标签统计!$AT$3:$AT$102,将星标签统计!AW$3:AW$102,$V85)+求节点(将星标签统计!$CP$3:$CP$102,将星标签统计!CS$3:CS$102,$W85)</f>
        <v>11</v>
      </c>
      <c r="AA85" s="5">
        <f>求节点(将星标签统计!$AT$3:$AT$102,将星标签统计!AX$3:AX$102,$V85)+求节点(将星标签统计!$CP$3:$CP$102,将星标签统计!CT$3:CT$102,$W85)</f>
        <v>6</v>
      </c>
      <c r="AB85" s="5">
        <f>求节点(将星标签统计!$AT$3:$AT$102,将星标签统计!AY$3:AY$102,$V85)+求节点(将星标签统计!$CP$3:$CP$102,将星标签统计!CU$3:CU$102,$W85)</f>
        <v>4</v>
      </c>
      <c r="AC85" s="5">
        <f>求节点(将星标签统计!$AT$3:$AT$102,将星标签统计!AZ$3:AZ$102,$V85)+求节点(将星标签统计!$CP$3:$CP$102,将星标签统计!CV$3:CV$102,$W85)</f>
        <v>2.9682328058628662</v>
      </c>
      <c r="AD85" s="5">
        <f t="shared" si="7"/>
        <v>939</v>
      </c>
    </row>
    <row r="86" spans="16:30" x14ac:dyDescent="0.2">
      <c r="P86" s="5">
        <v>82</v>
      </c>
      <c r="Q86" s="5">
        <f t="shared" si="4"/>
        <v>943</v>
      </c>
      <c r="R86" s="5">
        <f t="shared" si="5"/>
        <v>1570</v>
      </c>
      <c r="S86" s="5">
        <f t="shared" si="6"/>
        <v>0.60063694267515921</v>
      </c>
      <c r="U86" s="5">
        <v>82</v>
      </c>
      <c r="V86" s="5">
        <f>求节点(其他调用!$C$4:$C$42,其他调用!$D$4:$D$42,U86)</f>
        <v>1006.9364286374167</v>
      </c>
      <c r="W86" s="5">
        <f>求节点(其他调用!$S$4:$S$20,其他调用!$T$4:$T$20,其他调用!AN86)</f>
        <v>6.5902328067606514E-2</v>
      </c>
      <c r="X86" s="5">
        <f>求节点(将星标签统计!$AT$3:$AT$102,将星标签统计!AU$3:AU$102,$V86)+求节点(将星标签统计!$CP$3:$CP$102,将星标签统计!CQ$3:CQ$102,$W86)</f>
        <v>12</v>
      </c>
      <c r="Y86" s="5">
        <f>求节点(将星标签统计!$AT$3:$AT$102,将星标签统计!AV$3:AV$102,$V86)+求节点(将星标签统计!$CP$3:$CP$102,将星标签统计!CR$3:CR$102,$W86)</f>
        <v>11.034682143187084</v>
      </c>
      <c r="Z86" s="5">
        <f>求节点(将星标签统计!$AT$3:$AT$102,将星标签统计!AW$3:AW$102,$V86)+求节点(将星标签统计!$CP$3:$CP$102,将星标签统计!CS$3:CS$102,$W86)</f>
        <v>11</v>
      </c>
      <c r="AA86" s="5">
        <f>求节点(将星标签统计!$AT$3:$AT$102,将星标签统计!AX$3:AX$102,$V86)+求节点(将星标签统计!$CP$3:$CP$102,将星标签统计!CT$3:CT$102,$W86)</f>
        <v>6.0346821431870836</v>
      </c>
      <c r="AB86" s="5">
        <f>求节点(将星标签统计!$AT$3:$AT$102,将星标签统计!AY$3:AY$102,$V86)+求节点(将星标签统计!$CP$3:$CP$102,将星标签统计!CU$3:CU$102,$W86)</f>
        <v>4.0346821431870836</v>
      </c>
      <c r="AC86" s="5">
        <f>求节点(将星标签统计!$AT$3:$AT$102,将星标签统计!AZ$3:AZ$102,$V86)+求节点(将星标签统计!$CP$3:$CP$102,将星标签统计!CV$3:CV$102,$W86)</f>
        <v>3.0346821431870836</v>
      </c>
      <c r="AD86" s="5">
        <f t="shared" si="7"/>
        <v>943</v>
      </c>
    </row>
    <row r="87" spans="16:30" x14ac:dyDescent="0.2">
      <c r="P87" s="5">
        <v>83</v>
      </c>
      <c r="Q87" s="5">
        <f t="shared" si="4"/>
        <v>947</v>
      </c>
      <c r="R87" s="5">
        <f t="shared" si="5"/>
        <v>1580</v>
      </c>
      <c r="S87" s="5">
        <f t="shared" si="6"/>
        <v>0.59936708860759491</v>
      </c>
      <c r="U87" s="5">
        <v>83</v>
      </c>
      <c r="V87" s="5">
        <f>求节点(其他调用!$C$4:$C$42,其他调用!$D$4:$D$42,U87)</f>
        <v>1017.0495766885468</v>
      </c>
      <c r="W87" s="5">
        <f>求节点(其他调用!$S$4:$S$20,其他调用!$T$4:$T$20,其他调用!AN87)</f>
        <v>6.6630897076299656E-2</v>
      </c>
      <c r="X87" s="5">
        <f>求节点(将星标签统计!$AT$3:$AT$102,将星标签统计!AU$3:AU$102,$V87)+求节点(将星标签统计!$CP$3:$CP$102,将星标签统计!CQ$3:CQ$102,$W87)</f>
        <v>12</v>
      </c>
      <c r="Y87" s="5">
        <f>求节点(将星标签统计!$AT$3:$AT$102,将星标签统计!AV$3:AV$102,$V87)+求节点(将星标签统计!$CP$3:$CP$102,将星标签统计!CR$3:CR$102,$W87)</f>
        <v>11.085247883442735</v>
      </c>
      <c r="Z87" s="5">
        <f>求节点(将星标签统计!$AT$3:$AT$102,将星标签统计!AW$3:AW$102,$V87)+求节点(将星标签统计!$CP$3:$CP$102,将星标签统计!CS$3:CS$102,$W87)</f>
        <v>11</v>
      </c>
      <c r="AA87" s="5">
        <f>求节点(将星标签统计!$AT$3:$AT$102,将星标签统计!AX$3:AX$102,$V87)+求节点(将星标签统计!$CP$3:$CP$102,将星标签统计!CT$3:CT$102,$W87)</f>
        <v>6.0852478834427339</v>
      </c>
      <c r="AB87" s="5">
        <f>求节点(将星标签统计!$AT$3:$AT$102,将星标签统计!AY$3:AY$102,$V87)+求节点(将星标签统计!$CP$3:$CP$102,将星标签统计!CU$3:CU$102,$W87)</f>
        <v>4.0852478834427339</v>
      </c>
      <c r="AC87" s="5">
        <f>求节点(将星标签统计!$AT$3:$AT$102,将星标签统计!AZ$3:AZ$102,$V87)+求节点(将星标签统计!$CP$3:$CP$102,将星标签统计!CV$3:CV$102,$W87)</f>
        <v>3.0852478834427344</v>
      </c>
      <c r="AD87" s="5">
        <f t="shared" si="7"/>
        <v>947</v>
      </c>
    </row>
    <row r="88" spans="16:30" x14ac:dyDescent="0.2">
      <c r="P88" s="5">
        <v>84</v>
      </c>
      <c r="Q88" s="5">
        <f t="shared" si="4"/>
        <v>951</v>
      </c>
      <c r="R88" s="5">
        <f t="shared" si="5"/>
        <v>1590</v>
      </c>
      <c r="S88" s="5">
        <f t="shared" si="6"/>
        <v>0.59811320754716979</v>
      </c>
      <c r="U88" s="5">
        <v>84</v>
      </c>
      <c r="V88" s="5">
        <f>求节点(其他调用!$C$4:$C$42,其他调用!$D$4:$D$42,U88)</f>
        <v>1027.1627247396768</v>
      </c>
      <c r="W88" s="5">
        <f>求节点(其他调用!$S$4:$S$20,其他调用!$T$4:$T$20,其他调用!AN88)</f>
        <v>6.7332558658891775E-2</v>
      </c>
      <c r="X88" s="5">
        <f>求节点(将星标签统计!$AT$3:$AT$102,将星标签统计!AU$3:AU$102,$V88)+求节点(将星标签统计!$CP$3:$CP$102,将星标签统计!CQ$3:CQ$102,$W88)</f>
        <v>12</v>
      </c>
      <c r="Y88" s="5">
        <f>求节点(将星标签统计!$AT$3:$AT$102,将星标签统计!AV$3:AV$102,$V88)+求节点(将星标签统计!$CP$3:$CP$102,将星标签统计!CR$3:CR$102,$W88)</f>
        <v>11.135813623698384</v>
      </c>
      <c r="Z88" s="5">
        <f>求节点(将星标签统计!$AT$3:$AT$102,将星标签统计!AW$3:AW$102,$V88)+求节点(将星标签统计!$CP$3:$CP$102,将星标签统计!CS$3:CS$102,$W88)</f>
        <v>11</v>
      </c>
      <c r="AA88" s="5">
        <f>求节点(将星标签统计!$AT$3:$AT$102,将星标签统计!AX$3:AX$102,$V88)+求节点(将星标签统计!$CP$3:$CP$102,将星标签统计!CT$3:CT$102,$W88)</f>
        <v>6.1358136236983842</v>
      </c>
      <c r="AB88" s="5">
        <f>求节点(将星标签统计!$AT$3:$AT$102,将星标签统计!AY$3:AY$102,$V88)+求节点(将星标签统计!$CP$3:$CP$102,将星标签统计!CU$3:CU$102,$W88)</f>
        <v>4.1358136236983842</v>
      </c>
      <c r="AC88" s="5">
        <f>求节点(将星标签统计!$AT$3:$AT$102,将星标签统计!AZ$3:AZ$102,$V88)+求节点(将星标签统计!$CP$3:$CP$102,将星标签统计!CV$3:CV$102,$W88)</f>
        <v>3.1358136236983842</v>
      </c>
      <c r="AD88" s="5">
        <f t="shared" si="7"/>
        <v>951</v>
      </c>
    </row>
    <row r="89" spans="16:30" x14ac:dyDescent="0.2">
      <c r="P89" s="5">
        <v>85</v>
      </c>
      <c r="Q89" s="5">
        <f t="shared" si="4"/>
        <v>955</v>
      </c>
      <c r="R89" s="5">
        <f t="shared" si="5"/>
        <v>1600</v>
      </c>
      <c r="S89" s="5">
        <f t="shared" si="6"/>
        <v>0.59687500000000004</v>
      </c>
      <c r="U89" s="5">
        <v>85</v>
      </c>
      <c r="V89" s="5">
        <f>求节点(其他调用!$C$4:$C$42,其他调用!$D$4:$D$42,U89)</f>
        <v>1037.2758727908069</v>
      </c>
      <c r="W89" s="5">
        <f>求节点(其他调用!$S$4:$S$20,其他调用!$T$4:$T$20,其他调用!AN89)</f>
        <v>6.8012337580613744E-2</v>
      </c>
      <c r="X89" s="5">
        <f>求节点(将星标签统计!$AT$3:$AT$102,将星标签统计!AU$3:AU$102,$V89)+求节点(将星标签统计!$CP$3:$CP$102,将星标签统计!CQ$3:CQ$102,$W89)</f>
        <v>12</v>
      </c>
      <c r="Y89" s="5">
        <f>求节点(将星标签统计!$AT$3:$AT$102,将星标签统计!AV$3:AV$102,$V89)+求节点(将星标签统计!$CP$3:$CP$102,将星标签统计!CR$3:CR$102,$W89)</f>
        <v>11.186379363954035</v>
      </c>
      <c r="Z89" s="5">
        <f>求节点(将星标签统计!$AT$3:$AT$102,将星标签统计!AW$3:AW$102,$V89)+求节点(将星标签统计!$CP$3:$CP$102,将星标签统计!CS$3:CS$102,$W89)</f>
        <v>11</v>
      </c>
      <c r="AA89" s="5">
        <f>求节点(将星标签统计!$AT$3:$AT$102,将星标签统计!AX$3:AX$102,$V89)+求节点(将星标签统计!$CP$3:$CP$102,将星标签统计!CT$3:CT$102,$W89)</f>
        <v>6.1863793639540345</v>
      </c>
      <c r="AB89" s="5">
        <f>求节点(将星标签统计!$AT$3:$AT$102,将星标签统计!AY$3:AY$102,$V89)+求节点(将星标签统计!$CP$3:$CP$102,将星标签统计!CU$3:CU$102,$W89)</f>
        <v>4.1863793639540345</v>
      </c>
      <c r="AC89" s="5">
        <f>求节点(将星标签统计!$AT$3:$AT$102,将星标签统计!AZ$3:AZ$102,$V89)+求节点(将星标签统计!$CP$3:$CP$102,将星标签统计!CV$3:CV$102,$W89)</f>
        <v>3.1863793639540345</v>
      </c>
      <c r="AD89" s="5">
        <f t="shared" si="7"/>
        <v>955</v>
      </c>
    </row>
    <row r="90" spans="16:30" x14ac:dyDescent="0.2">
      <c r="P90" s="5">
        <v>86</v>
      </c>
      <c r="Q90" s="5">
        <f t="shared" si="4"/>
        <v>959</v>
      </c>
      <c r="R90" s="5">
        <f t="shared" si="5"/>
        <v>1610</v>
      </c>
      <c r="S90" s="5">
        <f t="shared" si="6"/>
        <v>0.59565217391304348</v>
      </c>
      <c r="U90" s="5">
        <v>86</v>
      </c>
      <c r="V90" s="5">
        <f>求节点(其他调用!$C$4:$C$42,其他调用!$D$4:$D$42,U90)</f>
        <v>1047.3890208419371</v>
      </c>
      <c r="W90" s="5">
        <f>求节点(其他调用!$S$4:$S$20,其他调用!$T$4:$T$20,其他调用!AN90)</f>
        <v>6.8692116502335768E-2</v>
      </c>
      <c r="X90" s="5">
        <f>求节点(将星标签统计!$AT$3:$AT$102,将星标签统计!AU$3:AU$102,$V90)+求节点(将星标签统计!$CP$3:$CP$102,将星标签统计!CQ$3:CQ$102,$W90)</f>
        <v>12</v>
      </c>
      <c r="Y90" s="5">
        <f>求节点(将星标签统计!$AT$3:$AT$102,将星标签统计!AV$3:AV$102,$V90)+求节点(将星标签统计!$CP$3:$CP$102,将星标签统计!CR$3:CR$102,$W90)</f>
        <v>11.236945104209685</v>
      </c>
      <c r="Z90" s="5">
        <f>求节点(将星标签统计!$AT$3:$AT$102,将星标签统计!AW$3:AW$102,$V90)+求节点(将星标签统计!$CP$3:$CP$102,将星标签统计!CS$3:CS$102,$W90)</f>
        <v>11</v>
      </c>
      <c r="AA90" s="5">
        <f>求节点(将星标签统计!$AT$3:$AT$102,将星标签统计!AX$3:AX$102,$V90)+求节点(将星标签统计!$CP$3:$CP$102,将星标签统计!CT$3:CT$102,$W90)</f>
        <v>6.2369451042096848</v>
      </c>
      <c r="AB90" s="5">
        <f>求节点(将星标签统计!$AT$3:$AT$102,将星标签统计!AY$3:AY$102,$V90)+求节点(将星标签统计!$CP$3:$CP$102,将星标签统计!CU$3:CU$102,$W90)</f>
        <v>4.2369451042096848</v>
      </c>
      <c r="AC90" s="5">
        <f>求节点(将星标签统计!$AT$3:$AT$102,将星标签统计!AZ$3:AZ$102,$V90)+求节点(将星标签统计!$CP$3:$CP$102,将星标签统计!CV$3:CV$102,$W90)</f>
        <v>3.2369451042096853</v>
      </c>
      <c r="AD90" s="5">
        <f t="shared" si="7"/>
        <v>959</v>
      </c>
    </row>
    <row r="91" spans="16:30" x14ac:dyDescent="0.2">
      <c r="P91" s="5">
        <v>87</v>
      </c>
      <c r="Q91" s="5">
        <f t="shared" si="4"/>
        <v>963</v>
      </c>
      <c r="R91" s="5">
        <f t="shared" si="5"/>
        <v>1620</v>
      </c>
      <c r="S91" s="5">
        <f t="shared" si="6"/>
        <v>0.59444444444444444</v>
      </c>
      <c r="U91" s="5">
        <v>87</v>
      </c>
      <c r="V91" s="5">
        <f>求节点(其他调用!$C$4:$C$42,其他调用!$D$4:$D$42,U91)</f>
        <v>1057.5021688930672</v>
      </c>
      <c r="W91" s="5">
        <f>求节点(其他调用!$S$4:$S$20,其他调用!$T$4:$T$20,其他调用!AN91)</f>
        <v>6.9371895424057736E-2</v>
      </c>
      <c r="X91" s="5">
        <f>求节点(将星标签统计!$AT$3:$AT$102,将星标签统计!AU$3:AU$102,$V91)+求节点(将星标签统计!$CP$3:$CP$102,将星标签统计!CQ$3:CQ$102,$W91)</f>
        <v>12</v>
      </c>
      <c r="Y91" s="5">
        <f>求节点(将星标签统计!$AT$3:$AT$102,将星标签统计!AV$3:AV$102,$V91)+求节点(将星标签统计!$CP$3:$CP$102,将星标签统计!CR$3:CR$102,$W91)</f>
        <v>11.287510844465336</v>
      </c>
      <c r="Z91" s="5">
        <f>求节点(将星标签统计!$AT$3:$AT$102,将星标签统计!AW$3:AW$102,$V91)+求节点(将星标签统计!$CP$3:$CP$102,将星标签统计!CS$3:CS$102,$W91)</f>
        <v>11</v>
      </c>
      <c r="AA91" s="5">
        <f>求节点(将星标签统计!$AT$3:$AT$102,将星标签统计!AX$3:AX$102,$V91)+求节点(将星标签统计!$CP$3:$CP$102,将星标签统计!CT$3:CT$102,$W91)</f>
        <v>6.287510844465336</v>
      </c>
      <c r="AB91" s="5">
        <f>求节点(将星标签统计!$AT$3:$AT$102,将星标签统计!AY$3:AY$102,$V91)+求节点(将星标签统计!$CP$3:$CP$102,将星标签统计!CU$3:CU$102,$W91)</f>
        <v>4.287510844465336</v>
      </c>
      <c r="AC91" s="5">
        <f>求节点(将星标签统计!$AT$3:$AT$102,将星标签统计!AZ$3:AZ$102,$V91)+求节点(将星标签统计!$CP$3:$CP$102,将星标签统计!CV$3:CV$102,$W91)</f>
        <v>3.287510844465336</v>
      </c>
      <c r="AD91" s="5">
        <f t="shared" si="7"/>
        <v>963</v>
      </c>
    </row>
    <row r="92" spans="16:30" x14ac:dyDescent="0.2">
      <c r="P92" s="5">
        <v>88</v>
      </c>
      <c r="Q92" s="5">
        <f t="shared" si="4"/>
        <v>967</v>
      </c>
      <c r="R92" s="5">
        <f t="shared" si="5"/>
        <v>1630</v>
      </c>
      <c r="S92" s="5">
        <f t="shared" si="6"/>
        <v>0.59325153374233131</v>
      </c>
      <c r="U92" s="5">
        <v>88</v>
      </c>
      <c r="V92" s="5">
        <f>求节点(其他调用!$C$4:$C$42,其他调用!$D$4:$D$42,U92)</f>
        <v>1067.6153169441973</v>
      </c>
      <c r="W92" s="5">
        <f>求节点(其他调用!$S$4:$S$20,其他调用!$T$4:$T$20,其他调用!AN92)</f>
        <v>7.0051674345779691E-2</v>
      </c>
      <c r="X92" s="5">
        <f>求节点(将星标签统计!$AT$3:$AT$102,将星标签统计!AU$3:AU$102,$V92)+求节点(将星标签统计!$CP$3:$CP$102,将星标签统计!CQ$3:CQ$102,$W92)</f>
        <v>12</v>
      </c>
      <c r="Y92" s="5">
        <f>求节点(将星标签统计!$AT$3:$AT$102,将星标签统计!AV$3:AV$102,$V92)+求节点(将星标签统计!$CP$3:$CP$102,将星标签统计!CR$3:CR$102,$W92)</f>
        <v>11.338076584720987</v>
      </c>
      <c r="Z92" s="5">
        <f>求节点(将星标签统计!$AT$3:$AT$102,将星标签统计!AW$3:AW$102,$V92)+求节点(将星标签统计!$CP$3:$CP$102,将星标签统计!CS$3:CS$102,$W92)</f>
        <v>11</v>
      </c>
      <c r="AA92" s="5">
        <f>求节点(将星标签统计!$AT$3:$AT$102,将星标签统计!AX$3:AX$102,$V92)+求节点(将星标签统计!$CP$3:$CP$102,将星标签统计!CT$3:CT$102,$W92)</f>
        <v>6.3380765847209863</v>
      </c>
      <c r="AB92" s="5">
        <f>求节点(将星标签统计!$AT$3:$AT$102,将星标签统计!AY$3:AY$102,$V92)+求节点(将星标签统计!$CP$3:$CP$102,将星标签统计!CU$3:CU$102,$W92)</f>
        <v>4.3380765847209863</v>
      </c>
      <c r="AC92" s="5">
        <f>求节点(将星标签统计!$AT$3:$AT$102,将星标签统计!AZ$3:AZ$102,$V92)+求节点(将星标签统计!$CP$3:$CP$102,将星标签统计!CV$3:CV$102,$W92)</f>
        <v>3.3380765847209863</v>
      </c>
      <c r="AD92" s="5">
        <f t="shared" si="7"/>
        <v>967</v>
      </c>
    </row>
    <row r="93" spans="16:30" x14ac:dyDescent="0.2">
      <c r="P93" s="5">
        <v>89</v>
      </c>
      <c r="Q93" s="5">
        <f t="shared" si="4"/>
        <v>971</v>
      </c>
      <c r="R93" s="5">
        <f t="shared" si="5"/>
        <v>1640</v>
      </c>
      <c r="S93" s="5">
        <f t="shared" si="6"/>
        <v>0.59207317073170729</v>
      </c>
      <c r="U93" s="5">
        <v>89</v>
      </c>
      <c r="V93" s="5">
        <f>求节点(其他调用!$C$4:$C$42,其他调用!$D$4:$D$42,U93)</f>
        <v>1077.7284649953274</v>
      </c>
      <c r="W93" s="5">
        <f>求节点(其他调用!$S$4:$S$20,其他调用!$T$4:$T$20,其他调用!AN93)</f>
        <v>7.0731453267501715E-2</v>
      </c>
      <c r="X93" s="5">
        <f>求节点(将星标签统计!$AT$3:$AT$102,将星标签统计!AU$3:AU$102,$V93)+求节点(将星标签统计!$CP$3:$CP$102,将星标签统计!CQ$3:CQ$102,$W93)</f>
        <v>12</v>
      </c>
      <c r="Y93" s="5">
        <f>求节点(将星标签统计!$AT$3:$AT$102,将星标签统计!AV$3:AV$102,$V93)+求节点(将星标签统计!$CP$3:$CP$102,将星标签统计!CR$3:CR$102,$W93)</f>
        <v>11.388642324976637</v>
      </c>
      <c r="Z93" s="5">
        <f>求节点(将星标签统计!$AT$3:$AT$102,将星标签统计!AW$3:AW$102,$V93)+求节点(将星标签统计!$CP$3:$CP$102,将星标签统计!CS$3:CS$102,$W93)</f>
        <v>11</v>
      </c>
      <c r="AA93" s="5">
        <f>求节点(将星标签统计!$AT$3:$AT$102,将星标签统计!AX$3:AX$102,$V93)+求节点(将星标签统计!$CP$3:$CP$102,将星标签统计!CT$3:CT$102,$W93)</f>
        <v>6.3886423249766366</v>
      </c>
      <c r="AB93" s="5">
        <f>求节点(将星标签统计!$AT$3:$AT$102,将星标签统计!AY$3:AY$102,$V93)+求节点(将星标签统计!$CP$3:$CP$102,将星标签统计!CU$3:CU$102,$W93)</f>
        <v>4.3886423249766366</v>
      </c>
      <c r="AC93" s="5">
        <f>求节点(将星标签统计!$AT$3:$AT$102,将星标签统计!AZ$3:AZ$102,$V93)+求节点(将星标签统计!$CP$3:$CP$102,将星标签统计!CV$3:CV$102,$W93)</f>
        <v>3.3886423249766371</v>
      </c>
      <c r="AD93" s="5">
        <f t="shared" si="7"/>
        <v>971</v>
      </c>
    </row>
    <row r="94" spans="16:30" x14ac:dyDescent="0.2">
      <c r="P94" s="5">
        <v>90</v>
      </c>
      <c r="Q94" s="5">
        <f t="shared" si="4"/>
        <v>975</v>
      </c>
      <c r="R94" s="5">
        <f t="shared" si="5"/>
        <v>1650</v>
      </c>
      <c r="S94" s="5">
        <f t="shared" si="6"/>
        <v>0.59090909090909094</v>
      </c>
      <c r="U94" s="5">
        <v>90</v>
      </c>
      <c r="V94" s="5">
        <f>求节点(其他调用!$C$4:$C$42,其他调用!$D$4:$D$42,U94)</f>
        <v>1087.8416130464575</v>
      </c>
      <c r="W94" s="5">
        <f>求节点(其他调用!$S$4:$S$20,其他调用!$T$4:$T$20,其他调用!AN94)</f>
        <v>7.1388910922503379E-2</v>
      </c>
      <c r="X94" s="5">
        <f>求节点(将星标签统计!$AT$3:$AT$102,将星标签统计!AU$3:AU$102,$V94)+求节点(将星标签统计!$CP$3:$CP$102,将星标签统计!CQ$3:CQ$102,$W94)</f>
        <v>12</v>
      </c>
      <c r="Y94" s="5">
        <f>求节点(将星标签统计!$AT$3:$AT$102,将星标签统计!AV$3:AV$102,$V94)+求节点(将星标签统计!$CP$3:$CP$102,将星标签统计!CR$3:CR$102,$W94)</f>
        <v>11.439208065232288</v>
      </c>
      <c r="Z94" s="5">
        <f>求节点(将星标签统计!$AT$3:$AT$102,将星标签统计!AW$3:AW$102,$V94)+求节点(将星标签统计!$CP$3:$CP$102,将星标签统计!CS$3:CS$102,$W94)</f>
        <v>11</v>
      </c>
      <c r="AA94" s="5">
        <f>求节点(将星标签统计!$AT$3:$AT$102,将星标签统计!AX$3:AX$102,$V94)+求节点(将星标签统计!$CP$3:$CP$102,将星标签统计!CT$3:CT$102,$W94)</f>
        <v>6.4392080652322878</v>
      </c>
      <c r="AB94" s="5">
        <f>求节点(将星标签统计!$AT$3:$AT$102,将星标签统计!AY$3:AY$102,$V94)+求节点(将星标签统计!$CP$3:$CP$102,将星标签统计!CU$3:CU$102,$W94)</f>
        <v>4.4392080652322878</v>
      </c>
      <c r="AC94" s="5">
        <f>求节点(将星标签统计!$AT$3:$AT$102,将星标签统计!AZ$3:AZ$102,$V94)+求节点(将星标签统计!$CP$3:$CP$102,将星标签统计!CV$3:CV$102,$W94)</f>
        <v>3.4392080652322874</v>
      </c>
      <c r="AD94" s="5">
        <f t="shared" si="7"/>
        <v>975</v>
      </c>
    </row>
    <row r="95" spans="16:30" x14ac:dyDescent="0.2">
      <c r="P95" s="5">
        <v>91</v>
      </c>
      <c r="Q95" s="5">
        <f t="shared" si="4"/>
        <v>978</v>
      </c>
      <c r="R95" s="5">
        <f t="shared" si="5"/>
        <v>1660</v>
      </c>
      <c r="S95" s="5">
        <f t="shared" si="6"/>
        <v>0.58915662650602407</v>
      </c>
      <c r="U95" s="5">
        <v>91</v>
      </c>
      <c r="V95" s="5">
        <f>求节点(其他调用!$C$4:$C$42,其他调用!$D$4:$D$42,U95)</f>
        <v>1094.6015009667412</v>
      </c>
      <c r="W95" s="5">
        <f>求节点(其他调用!$S$4:$S$20,其他调用!$T$4:$T$20,其他调用!AN95)</f>
        <v>7.2280638469104694E-2</v>
      </c>
      <c r="X95" s="5">
        <f>求节点(将星标签统计!$AT$3:$AT$102,将星标签统计!AU$3:AU$102,$V95)+求节点(将星标签统计!$CP$3:$CP$102,将星标签统计!CQ$3:CQ$102,$W95)</f>
        <v>12</v>
      </c>
      <c r="Y95" s="5">
        <f>求节点(将星标签统计!$AT$3:$AT$102,将星标签统计!AV$3:AV$102,$V95)+求节点(将星标签统计!$CP$3:$CP$102,将星标签统计!CR$3:CR$102,$W95)</f>
        <v>11.473007504833706</v>
      </c>
      <c r="Z95" s="5">
        <f>求节点(将星标签统计!$AT$3:$AT$102,将星标签统计!AW$3:AW$102,$V95)+求节点(将星标签统计!$CP$3:$CP$102,将星标签统计!CS$3:CS$102,$W95)</f>
        <v>11</v>
      </c>
      <c r="AA95" s="5">
        <f>求节点(将星标签统计!$AT$3:$AT$102,将星标签统计!AX$3:AX$102,$V95)+求节点(将星标签统计!$CP$3:$CP$102,将星标签统计!CT$3:CT$102,$W95)</f>
        <v>6.4730075048337063</v>
      </c>
      <c r="AB95" s="5">
        <f>求节点(将星标签统计!$AT$3:$AT$102,将星标签统计!AY$3:AY$102,$V95)+求节点(将星标签统计!$CP$3:$CP$102,将星标签统计!CU$3:CU$102,$W95)</f>
        <v>4.4730075048337063</v>
      </c>
      <c r="AC95" s="5">
        <f>求节点(将星标签统计!$AT$3:$AT$102,将星标签统计!AZ$3:AZ$102,$V95)+求节点(将星标签统计!$CP$3:$CP$102,将星标签统计!CV$3:CV$102,$W95)</f>
        <v>3.4730075048337063</v>
      </c>
      <c r="AD95" s="5">
        <f t="shared" si="7"/>
        <v>978</v>
      </c>
    </row>
    <row r="96" spans="16:30" x14ac:dyDescent="0.2">
      <c r="P96" s="5">
        <v>92</v>
      </c>
      <c r="Q96" s="5">
        <f t="shared" si="4"/>
        <v>981</v>
      </c>
      <c r="R96" s="5">
        <f t="shared" si="5"/>
        <v>1670</v>
      </c>
      <c r="S96" s="5">
        <f t="shared" si="6"/>
        <v>0.58742514970059878</v>
      </c>
      <c r="U96" s="5">
        <v>92</v>
      </c>
      <c r="V96" s="5">
        <f>求节点(其他调用!$C$4:$C$42,其他调用!$D$4:$D$42,U96)</f>
        <v>1101.361388887025</v>
      </c>
      <c r="W96" s="5">
        <f>求节点(其他调用!$S$4:$S$20,其他调用!$T$4:$T$20,其他调用!AN96)</f>
        <v>7.3172366015706092E-2</v>
      </c>
      <c r="X96" s="5">
        <f>求节点(将星标签统计!$AT$3:$AT$102,将星标签统计!AU$3:AU$102,$V96)+求节点(将星标签统计!$CP$3:$CP$102,将星标签统计!CQ$3:CQ$102,$W96)</f>
        <v>12</v>
      </c>
      <c r="Y96" s="5">
        <f>求节点(将星标签统计!$AT$3:$AT$102,将星标签统计!AV$3:AV$102,$V96)+求节点(将星标签统计!$CP$3:$CP$102,将星标签统计!CR$3:CR$102,$W96)</f>
        <v>11.506806944435125</v>
      </c>
      <c r="Z96" s="5">
        <f>求节点(将星标签统计!$AT$3:$AT$102,将星标签统计!AW$3:AW$102,$V96)+求节点(将星标签统计!$CP$3:$CP$102,将星标签统计!CS$3:CS$102,$W96)</f>
        <v>11</v>
      </c>
      <c r="AA96" s="5">
        <f>求节点(将星标签统计!$AT$3:$AT$102,将星标签统计!AX$3:AX$102,$V96)+求节点(将星标签统计!$CP$3:$CP$102,将星标签统计!CT$3:CT$102,$W96)</f>
        <v>6.5068069444351249</v>
      </c>
      <c r="AB96" s="5">
        <f>求节点(将星标签统计!$AT$3:$AT$102,将星标签统计!AY$3:AY$102,$V96)+求节点(将星标签统计!$CP$3:$CP$102,将星标签统计!CU$3:CU$102,$W96)</f>
        <v>4.5068069444351249</v>
      </c>
      <c r="AC96" s="5">
        <f>求节点(将星标签统计!$AT$3:$AT$102,将星标签统计!AZ$3:AZ$102,$V96)+求节点(将星标签统计!$CP$3:$CP$102,将星标签统计!CV$3:CV$102,$W96)</f>
        <v>3.5068069444351249</v>
      </c>
      <c r="AD96" s="5">
        <f t="shared" si="7"/>
        <v>981</v>
      </c>
    </row>
    <row r="97" spans="16:30" x14ac:dyDescent="0.2">
      <c r="P97" s="5">
        <v>93</v>
      </c>
      <c r="Q97" s="5">
        <f t="shared" si="4"/>
        <v>983</v>
      </c>
      <c r="R97" s="5">
        <f t="shared" si="5"/>
        <v>1680</v>
      </c>
      <c r="S97" s="5">
        <f t="shared" si="6"/>
        <v>0.58511904761904765</v>
      </c>
      <c r="U97" s="5">
        <v>93</v>
      </c>
      <c r="V97" s="5">
        <f>求节点(其他调用!$C$4:$C$42,其他调用!$D$4:$D$42,U97)</f>
        <v>1108.1212768073087</v>
      </c>
      <c r="W97" s="5">
        <f>求节点(其他调用!$S$4:$S$20,其他调用!$T$4:$T$20,其他调用!AN97)</f>
        <v>7.406409356230749E-2</v>
      </c>
      <c r="X97" s="5">
        <f>求节点(将星标签统计!$AT$3:$AT$102,将星标签统计!AU$3:AU$102,$V97)+求节点(将星标签统计!$CP$3:$CP$102,将星标签统计!CQ$3:CQ$102,$W97)</f>
        <v>12</v>
      </c>
      <c r="Y97" s="5">
        <f>求节点(将星标签统计!$AT$3:$AT$102,将星标签统计!AV$3:AV$102,$V97)+求节点(将星标签统计!$CP$3:$CP$102,将星标签统计!CR$3:CR$102,$W97)</f>
        <v>11.540606384036543</v>
      </c>
      <c r="Z97" s="5">
        <f>求节点(将星标签统计!$AT$3:$AT$102,将星标签统计!AW$3:AW$102,$V97)+求节点(将星标签统计!$CP$3:$CP$102,将星标签统计!CS$3:CS$102,$W97)</f>
        <v>11</v>
      </c>
      <c r="AA97" s="5">
        <f>求节点(将星标签统计!$AT$3:$AT$102,将星标签统计!AX$3:AX$102,$V97)+求节点(将星标签统计!$CP$3:$CP$102,将星标签统计!CT$3:CT$102,$W97)</f>
        <v>6.5406063840365434</v>
      </c>
      <c r="AB97" s="5">
        <f>求节点(将星标签统计!$AT$3:$AT$102,将星标签统计!AY$3:AY$102,$V97)+求节点(将星标签统计!$CP$3:$CP$102,将星标签统计!CU$3:CU$102,$W97)</f>
        <v>4.5406063840365434</v>
      </c>
      <c r="AC97" s="5">
        <f>求节点(将星标签统计!$AT$3:$AT$102,将星标签统计!AZ$3:AZ$102,$V97)+求节点(将星标签统计!$CP$3:$CP$102,将星标签统计!CV$3:CV$102,$W97)</f>
        <v>3.5406063840365438</v>
      </c>
      <c r="AD97" s="5">
        <f t="shared" si="7"/>
        <v>983</v>
      </c>
    </row>
    <row r="98" spans="16:30" x14ac:dyDescent="0.2">
      <c r="P98" s="5">
        <v>94</v>
      </c>
      <c r="Q98" s="5">
        <f t="shared" si="4"/>
        <v>986</v>
      </c>
      <c r="R98" s="5">
        <f t="shared" si="5"/>
        <v>1690</v>
      </c>
      <c r="S98" s="5">
        <f t="shared" si="6"/>
        <v>0.58343195266272185</v>
      </c>
      <c r="U98" s="5">
        <v>94</v>
      </c>
      <c r="V98" s="5">
        <f>求节点(其他调用!$C$4:$C$42,其他调用!$D$4:$D$42,U98)</f>
        <v>1114.8811647275922</v>
      </c>
      <c r="W98" s="5">
        <f>求节点(其他调用!$S$4:$S$20,其他调用!$T$4:$T$20,其他调用!AN98)</f>
        <v>7.4955821108908804E-2</v>
      </c>
      <c r="X98" s="5">
        <f>求节点(将星标签统计!$AT$3:$AT$102,将星标签统计!AU$3:AU$102,$V98)+求节点(将星标签统计!$CP$3:$CP$102,将星标签统计!CQ$3:CQ$102,$W98)</f>
        <v>12</v>
      </c>
      <c r="Y98" s="5">
        <f>求节点(将星标签统计!$AT$3:$AT$102,将星标签统计!AV$3:AV$102,$V98)+求节点(将星标签统计!$CP$3:$CP$102,将星标签统计!CR$3:CR$102,$W98)</f>
        <v>11.574405823637962</v>
      </c>
      <c r="Z98" s="5">
        <f>求节点(将星标签统计!$AT$3:$AT$102,将星标签统计!AW$3:AW$102,$V98)+求节点(将星标签统计!$CP$3:$CP$102,将星标签统计!CS$3:CS$102,$W98)</f>
        <v>11</v>
      </c>
      <c r="AA98" s="5">
        <f>求节点(将星标签统计!$AT$3:$AT$102,将星标签统计!AX$3:AX$102,$V98)+求节点(将星标签统计!$CP$3:$CP$102,将星标签统计!CT$3:CT$102,$W98)</f>
        <v>6.574405823637961</v>
      </c>
      <c r="AB98" s="5">
        <f>求节点(将星标签统计!$AT$3:$AT$102,将星标签统计!AY$3:AY$102,$V98)+求节点(将星标签统计!$CP$3:$CP$102,将星标签统计!CU$3:CU$102,$W98)</f>
        <v>4.574405823637961</v>
      </c>
      <c r="AC98" s="5">
        <f>求节点(将星标签统计!$AT$3:$AT$102,将星标签统计!AZ$3:AZ$102,$V98)+求节点(将星标签统计!$CP$3:$CP$102,将星标签统计!CV$3:CV$102,$W98)</f>
        <v>3.574405823637961</v>
      </c>
      <c r="AD98" s="5">
        <f t="shared" si="7"/>
        <v>986</v>
      </c>
    </row>
    <row r="99" spans="16:30" x14ac:dyDescent="0.2">
      <c r="P99" s="5">
        <v>95</v>
      </c>
      <c r="Q99" s="5">
        <f t="shared" si="4"/>
        <v>989</v>
      </c>
      <c r="R99" s="5">
        <f t="shared" si="5"/>
        <v>1700</v>
      </c>
      <c r="S99" s="5">
        <f t="shared" si="6"/>
        <v>0.58176470588235296</v>
      </c>
      <c r="U99" s="5">
        <v>95</v>
      </c>
      <c r="V99" s="5">
        <f>求节点(其他调用!$C$4:$C$42,其他调用!$D$4:$D$42,U99)</f>
        <v>1121.641052647876</v>
      </c>
      <c r="W99" s="5">
        <f>求节点(其他调用!$S$4:$S$20,其他调用!$T$4:$T$20,其他调用!AN99)</f>
        <v>7.5847548655510202E-2</v>
      </c>
      <c r="X99" s="5">
        <f>求节点(将星标签统计!$AT$3:$AT$102,将星标签统计!AU$3:AU$102,$V99)+求节点(将星标签统计!$CP$3:$CP$102,将星标签统计!CQ$3:CQ$102,$W99)</f>
        <v>12</v>
      </c>
      <c r="Y99" s="5">
        <f>求节点(将星标签统计!$AT$3:$AT$102,将星标签统计!AV$3:AV$102,$V99)+求节点(将星标签统计!$CP$3:$CP$102,将星标签统计!CR$3:CR$102,$W99)</f>
        <v>11.60820526323938</v>
      </c>
      <c r="Z99" s="5">
        <f>求节点(将星标签统计!$AT$3:$AT$102,将星标签统计!AW$3:AW$102,$V99)+求节点(将星标签统计!$CP$3:$CP$102,将星标签统计!CS$3:CS$102,$W99)</f>
        <v>11</v>
      </c>
      <c r="AA99" s="5">
        <f>求节点(将星标签统计!$AT$3:$AT$102,将星标签统计!AX$3:AX$102,$V99)+求节点(将星标签统计!$CP$3:$CP$102,将星标签统计!CT$3:CT$102,$W99)</f>
        <v>6.6082052632393804</v>
      </c>
      <c r="AB99" s="5">
        <f>求节点(将星标签统计!$AT$3:$AT$102,将星标签统计!AY$3:AY$102,$V99)+求节点(将星标签统计!$CP$3:$CP$102,将星标签统计!CU$3:CU$102,$W99)</f>
        <v>4.6082052632393804</v>
      </c>
      <c r="AC99" s="5">
        <f>求节点(将星标签统计!$AT$3:$AT$102,将星标签统计!AZ$3:AZ$102,$V99)+求节点(将星标签统计!$CP$3:$CP$102,将星标签统计!CV$3:CV$102,$W99)</f>
        <v>3.60820526323938</v>
      </c>
      <c r="AD99" s="5">
        <f t="shared" si="7"/>
        <v>989</v>
      </c>
    </row>
    <row r="100" spans="16:30" x14ac:dyDescent="0.2">
      <c r="P100" s="5">
        <v>96</v>
      </c>
      <c r="Q100" s="5">
        <f t="shared" si="4"/>
        <v>991</v>
      </c>
      <c r="R100" s="5">
        <f t="shared" si="5"/>
        <v>1704</v>
      </c>
      <c r="S100" s="5">
        <f t="shared" si="6"/>
        <v>0.58157276995305163</v>
      </c>
      <c r="U100" s="5">
        <v>96</v>
      </c>
      <c r="V100" s="5">
        <f>求节点(其他调用!$C$4:$C$42,其他调用!$D$4:$D$42,U100)</f>
        <v>1128.4009405681597</v>
      </c>
      <c r="W100" s="5">
        <f>求节点(其他调用!$S$4:$S$20,其他调用!$T$4:$T$20,其他调用!AN100)</f>
        <v>7.6739276202111517E-2</v>
      </c>
      <c r="X100" s="5">
        <f>求节点(将星标签统计!$AT$3:$AT$102,将星标签统计!AU$3:AU$102,$V100)+求节点(将星标签统计!$CP$3:$CP$102,将星标签统计!CQ$3:CQ$102,$W100)</f>
        <v>12</v>
      </c>
      <c r="Y100" s="5">
        <f>求节点(将星标签统计!$AT$3:$AT$102,将星标签统计!AV$3:AV$102,$V100)+求节点(将星标签统计!$CP$3:$CP$102,将星标签统计!CR$3:CR$102,$W100)</f>
        <v>11.642004702840799</v>
      </c>
      <c r="Z100" s="5">
        <f>求节点(将星标签统计!$AT$3:$AT$102,将星标签统计!AW$3:AW$102,$V100)+求节点(将星标签统计!$CP$3:$CP$102,将星标签统计!CS$3:CS$102,$W100)</f>
        <v>11</v>
      </c>
      <c r="AA100" s="5">
        <f>求节点(将星标签统计!$AT$3:$AT$102,将星标签统计!AX$3:AX$102,$V100)+求节点(将星标签统计!$CP$3:$CP$102,将星标签统计!CT$3:CT$102,$W100)</f>
        <v>6.6420047028407989</v>
      </c>
      <c r="AB100" s="5">
        <f>求节点(将星标签统计!$AT$3:$AT$102,将星标签统计!AY$3:AY$102,$V100)+求节点(将星标签统计!$CP$3:$CP$102,将星标签统计!CU$3:CU$102,$W100)</f>
        <v>4.6420047028407989</v>
      </c>
      <c r="AC100" s="5">
        <f>求节点(将星标签统计!$AT$3:$AT$102,将星标签统计!AZ$3:AZ$102,$V100)+求节点(将星标签统计!$CP$3:$CP$102,将星标签统计!CV$3:CV$102,$W100)</f>
        <v>3.6420047028407989</v>
      </c>
      <c r="AD100" s="5">
        <f t="shared" si="7"/>
        <v>991</v>
      </c>
    </row>
    <row r="101" spans="16:30" x14ac:dyDescent="0.2">
      <c r="P101" s="5">
        <v>97</v>
      </c>
      <c r="Q101" s="5">
        <f t="shared" si="4"/>
        <v>994</v>
      </c>
      <c r="R101" s="5">
        <f t="shared" si="5"/>
        <v>1708</v>
      </c>
      <c r="S101" s="5">
        <f t="shared" si="6"/>
        <v>0.58196721311475408</v>
      </c>
      <c r="U101" s="5">
        <v>97</v>
      </c>
      <c r="V101" s="5">
        <f>求节点(其他调用!$C$4:$C$42,其他调用!$D$4:$D$42,U101)</f>
        <v>1135.1608284884435</v>
      </c>
      <c r="W101" s="5">
        <f>求节点(其他调用!$S$4:$S$20,其他调用!$T$4:$T$20,其他调用!AN101)</f>
        <v>7.7571637375551172E-2</v>
      </c>
      <c r="X101" s="5">
        <f>求节点(将星标签统计!$AT$3:$AT$102,将星标签统计!AU$3:AU$102,$V101)+求节点(将星标签统计!$CP$3:$CP$102,将星标签统计!CQ$3:CQ$102,$W101)</f>
        <v>12</v>
      </c>
      <c r="Y101" s="5">
        <f>求节点(将星标签统计!$AT$3:$AT$102,将星标签统计!AV$3:AV$102,$V101)+求节点(将星标签统计!$CP$3:$CP$102,将星标签统计!CR$3:CR$102,$W101)</f>
        <v>11.675804142442217</v>
      </c>
      <c r="Z101" s="5">
        <f>求节点(将星标签统计!$AT$3:$AT$102,将星标签统计!AW$3:AW$102,$V101)+求节点(将星标签统计!$CP$3:$CP$102,将星标签统计!CS$3:CS$102,$W101)</f>
        <v>11</v>
      </c>
      <c r="AA101" s="5">
        <f>求节点(将星标签统计!$AT$3:$AT$102,将星标签统计!AX$3:AX$102,$V101)+求节点(将星标签统计!$CP$3:$CP$102,将星标签统计!CT$3:CT$102,$W101)</f>
        <v>6.6758041424422174</v>
      </c>
      <c r="AB101" s="5">
        <f>求节点(将星标签统计!$AT$3:$AT$102,将星标签统计!AY$3:AY$102,$V101)+求节点(将星标签统计!$CP$3:$CP$102,将星标签统计!CU$3:CU$102,$W101)</f>
        <v>4.6758041424422174</v>
      </c>
      <c r="AC101" s="5">
        <f>求节点(将星标签统计!$AT$3:$AT$102,将星标签统计!AZ$3:AZ$102,$V101)+求节点(将星标签统计!$CP$3:$CP$102,将星标签统计!CV$3:CV$102,$W101)</f>
        <v>3.6758041424422174</v>
      </c>
      <c r="AD101" s="5">
        <f t="shared" si="7"/>
        <v>994</v>
      </c>
    </row>
    <row r="102" spans="16:30" x14ac:dyDescent="0.2">
      <c r="P102" s="5">
        <v>98</v>
      </c>
      <c r="Q102" s="5">
        <f t="shared" si="4"/>
        <v>997</v>
      </c>
      <c r="R102" s="5">
        <f t="shared" si="5"/>
        <v>1712</v>
      </c>
      <c r="S102" s="5">
        <f t="shared" si="6"/>
        <v>0.58235981308411211</v>
      </c>
      <c r="U102" s="5">
        <v>98</v>
      </c>
      <c r="V102" s="5">
        <f>求节点(其他调用!$C$4:$C$42,其他调用!$D$4:$D$42,U102)</f>
        <v>1141.9207164087272</v>
      </c>
      <c r="W102" s="5">
        <f>求节点(其他调用!$S$4:$S$20,其他调用!$T$4:$T$20,其他调用!AN102)</f>
        <v>7.8403648595992428E-2</v>
      </c>
      <c r="X102" s="5">
        <f>求节点(将星标签统计!$AT$3:$AT$102,将星标签统计!AU$3:AU$102,$V102)+求节点(将星标签统计!$CP$3:$CP$102,将星标签统计!CQ$3:CQ$102,$W102)</f>
        <v>12</v>
      </c>
      <c r="Y102" s="5">
        <f>求节点(将星标签统计!$AT$3:$AT$102,将星标签统计!AV$3:AV$102,$V102)+求节点(将星标签统计!$CP$3:$CP$102,将星标签统计!CR$3:CR$102,$W102)</f>
        <v>11.709603582043636</v>
      </c>
      <c r="Z102" s="5">
        <f>求节点(将星标签统计!$AT$3:$AT$102,将星标签统计!AW$3:AW$102,$V102)+求节点(将星标签统计!$CP$3:$CP$102,将星标签统计!CS$3:CS$102,$W102)</f>
        <v>11</v>
      </c>
      <c r="AA102" s="5">
        <f>求节点(将星标签统计!$AT$3:$AT$102,将星标签统计!AX$3:AX$102,$V102)+求节点(将星标签统计!$CP$3:$CP$102,将星标签统计!CT$3:CT$102,$W102)</f>
        <v>6.7096035820436359</v>
      </c>
      <c r="AB102" s="5">
        <f>求节点(将星标签统计!$AT$3:$AT$102,将星标签统计!AY$3:AY$102,$V102)+求节点(将星标签统计!$CP$3:$CP$102,将星标签统计!CU$3:CU$102,$W102)</f>
        <v>4.7096035820436359</v>
      </c>
      <c r="AC102" s="5">
        <f>求节点(将星标签统计!$AT$3:$AT$102,将星标签统计!AZ$3:AZ$102,$V102)+求节点(将星标签统计!$CP$3:$CP$102,将星标签统计!CV$3:CV$102,$W102)</f>
        <v>3.7096035820436359</v>
      </c>
      <c r="AD102" s="5">
        <f t="shared" si="7"/>
        <v>997</v>
      </c>
    </row>
    <row r="103" spans="16:30" x14ac:dyDescent="0.2">
      <c r="P103" s="5">
        <v>99</v>
      </c>
      <c r="Q103" s="5">
        <f t="shared" si="4"/>
        <v>999</v>
      </c>
      <c r="R103" s="5">
        <f t="shared" si="5"/>
        <v>1716</v>
      </c>
      <c r="S103" s="5">
        <f t="shared" si="6"/>
        <v>0.58216783216783219</v>
      </c>
      <c r="U103" s="5">
        <v>99</v>
      </c>
      <c r="V103" s="5">
        <f>求节点(其他调用!$C$4:$C$42,其他调用!$D$4:$D$42,U103)</f>
        <v>1148.6806043290107</v>
      </c>
      <c r="W103" s="5">
        <f>求节点(其他调用!$S$4:$S$20,其他调用!$T$4:$T$20,其他调用!AN103)</f>
        <v>7.9235659816433671E-2</v>
      </c>
      <c r="X103" s="5">
        <f>求节点(将星标签统计!$AT$3:$AT$102,将星标签统计!AU$3:AU$102,$V103)+求节点(将星标签统计!$CP$3:$CP$102,将星标签统计!CQ$3:CQ$102,$W103)</f>
        <v>12</v>
      </c>
      <c r="Y103" s="5">
        <f>求节点(将星标签统计!$AT$3:$AT$102,将星标签统计!AV$3:AV$102,$V103)+求节点(将星标签统计!$CP$3:$CP$102,将星标签统计!CR$3:CR$102,$W103)</f>
        <v>11.743403021645054</v>
      </c>
      <c r="Z103" s="5">
        <f>求节点(将星标签统计!$AT$3:$AT$102,将星标签统计!AW$3:AW$102,$V103)+求节点(将星标签统计!$CP$3:$CP$102,将星标签统计!CS$3:CS$102,$W103)</f>
        <v>11</v>
      </c>
      <c r="AA103" s="5">
        <f>求节点(将星标签统计!$AT$3:$AT$102,将星标签统计!AX$3:AX$102,$V103)+求节点(将星标签统计!$CP$3:$CP$102,将星标签统计!CT$3:CT$102,$W103)</f>
        <v>6.7434030216450536</v>
      </c>
      <c r="AB103" s="5">
        <f>求节点(将星标签统计!$AT$3:$AT$102,将星标签统计!AY$3:AY$102,$V103)+求节点(将星标签统计!$CP$3:$CP$102,将星标签统计!CU$3:CU$102,$W103)</f>
        <v>4.7434030216450536</v>
      </c>
      <c r="AC103" s="5">
        <f>求节点(将星标签统计!$AT$3:$AT$102,将星标签统计!AZ$3:AZ$102,$V103)+求节点(将星标签统计!$CP$3:$CP$102,将星标签统计!CV$3:CV$102,$W103)</f>
        <v>3.7434030216450536</v>
      </c>
      <c r="AD103" s="5">
        <f t="shared" si="7"/>
        <v>999</v>
      </c>
    </row>
    <row r="104" spans="16:30" x14ac:dyDescent="0.2">
      <c r="P104" s="5">
        <v>100</v>
      </c>
      <c r="Q104" s="5">
        <f t="shared" si="4"/>
        <v>1002</v>
      </c>
      <c r="R104" s="5">
        <f t="shared" si="5"/>
        <v>1720</v>
      </c>
      <c r="S104" s="5">
        <f t="shared" si="6"/>
        <v>0.58255813953488367</v>
      </c>
      <c r="U104" s="5">
        <v>100</v>
      </c>
      <c r="V104" s="5">
        <f>求节点(其他调用!$C$4:$C$42,其他调用!$D$4:$D$42,U104)</f>
        <v>1155.4404922492945</v>
      </c>
      <c r="W104" s="5">
        <f>求节点(其他调用!$S$4:$S$20,其他调用!$T$4:$T$20,其他调用!AN104)</f>
        <v>8.0067671036874927E-2</v>
      </c>
      <c r="X104" s="5">
        <f>求节点(将星标签统计!$AT$3:$AT$102,将星标签统计!AU$3:AU$102,$V104)+求节点(将星标签统计!$CP$3:$CP$102,将星标签统计!CQ$3:CQ$102,$W104)</f>
        <v>12</v>
      </c>
      <c r="Y104" s="5">
        <f>求节点(将星标签统计!$AT$3:$AT$102,将星标签统计!AV$3:AV$102,$V104)+求节点(将星标签统计!$CP$3:$CP$102,将星标签统计!CR$3:CR$102,$W104)</f>
        <v>11.777202461246473</v>
      </c>
      <c r="Z104" s="5">
        <f>求节点(将星标签统计!$AT$3:$AT$102,将星标签统计!AW$3:AW$102,$V104)+求节点(将星标签统计!$CP$3:$CP$102,将星标签统计!CS$3:CS$102,$W104)</f>
        <v>11</v>
      </c>
      <c r="AA104" s="5">
        <f>求节点(将星标签统计!$AT$3:$AT$102,将星标签统计!AX$3:AX$102,$V104)+求节点(将星标签统计!$CP$3:$CP$102,将星标签统计!CT$3:CT$102,$W104)</f>
        <v>6.777202461246473</v>
      </c>
      <c r="AB104" s="5">
        <f>求节点(将星标签统计!$AT$3:$AT$102,将星标签统计!AY$3:AY$102,$V104)+求节点(将星标签统计!$CP$3:$CP$102,将星标签统计!CU$3:CU$102,$W104)</f>
        <v>4.777202461246473</v>
      </c>
      <c r="AC104" s="5">
        <f>求节点(将星标签统计!$AT$3:$AT$102,将星标签统计!AZ$3:AZ$102,$V104)+求节点(将星标签统计!$CP$3:$CP$102,将星标签统计!CV$3:CV$102,$W104)</f>
        <v>3.7772024612464725</v>
      </c>
      <c r="AD104" s="5">
        <f t="shared" si="7"/>
        <v>1002</v>
      </c>
    </row>
    <row r="105" spans="16:30" x14ac:dyDescent="0.2">
      <c r="P105" s="5">
        <v>101</v>
      </c>
      <c r="Q105" s="5">
        <f t="shared" si="4"/>
        <v>1005</v>
      </c>
      <c r="R105" s="5">
        <f t="shared" si="5"/>
        <v>1724</v>
      </c>
      <c r="S105" s="5">
        <f t="shared" si="6"/>
        <v>0.58294663573085848</v>
      </c>
      <c r="U105" s="5">
        <v>101</v>
      </c>
      <c r="V105" s="5">
        <f>求节点(其他调用!$C$4:$C$42,其他调用!$D$4:$D$42,U105)</f>
        <v>1162.2003801695782</v>
      </c>
      <c r="W105" s="5">
        <f>求节点(其他调用!$S$4:$S$20,其他调用!$T$4:$T$20,其他调用!AN105)</f>
        <v>8.0899682257316169E-2</v>
      </c>
      <c r="X105" s="5">
        <f>求节点(将星标签统计!$AT$3:$AT$102,将星标签统计!AU$3:AU$102,$V105)+求节点(将星标签统计!$CP$3:$CP$102,将星标签统计!CQ$3:CQ$102,$W105)</f>
        <v>12</v>
      </c>
      <c r="Y105" s="5">
        <f>求节点(将星标签统计!$AT$3:$AT$102,将星标签统计!AV$3:AV$102,$V105)+求节点(将星标签统计!$CP$3:$CP$102,将星标签统计!CR$3:CR$102,$W105)</f>
        <v>11.811001900847891</v>
      </c>
      <c r="Z105" s="5">
        <f>求节点(将星标签统计!$AT$3:$AT$102,将星标签统计!AW$3:AW$102,$V105)+求节点(将星标签统计!$CP$3:$CP$102,将星标签统计!CS$3:CS$102,$W105)</f>
        <v>11</v>
      </c>
      <c r="AA105" s="5">
        <f>求节点(将星标签统计!$AT$3:$AT$102,将星标签统计!AX$3:AX$102,$V105)+求节点(将星标签统计!$CP$3:$CP$102,将星标签统计!CT$3:CT$102,$W105)</f>
        <v>6.8110019008478915</v>
      </c>
      <c r="AB105" s="5">
        <f>求节点(将星标签统计!$AT$3:$AT$102,将星标签统计!AY$3:AY$102,$V105)+求节点(将星标签统计!$CP$3:$CP$102,将星标签统计!CU$3:CU$102,$W105)</f>
        <v>4.8110019008478915</v>
      </c>
      <c r="AC105" s="5">
        <f>求节点(将星标签统计!$AT$3:$AT$102,将星标签统计!AZ$3:AZ$102,$V105)+求节点(将星标签统计!$CP$3:$CP$102,将星标签统计!CV$3:CV$102,$W105)</f>
        <v>3.8110019008478915</v>
      </c>
      <c r="AD105" s="5">
        <f t="shared" si="7"/>
        <v>1005</v>
      </c>
    </row>
    <row r="106" spans="16:30" x14ac:dyDescent="0.2">
      <c r="P106" s="5">
        <v>102</v>
      </c>
      <c r="Q106" s="5">
        <f t="shared" si="4"/>
        <v>1008</v>
      </c>
      <c r="R106" s="5">
        <f t="shared" si="5"/>
        <v>1728</v>
      </c>
      <c r="S106" s="5">
        <f t="shared" si="6"/>
        <v>0.58333333333333337</v>
      </c>
      <c r="U106" s="5">
        <v>102</v>
      </c>
      <c r="V106" s="5">
        <f>求节点(其他调用!$C$4:$C$42,其他调用!$D$4:$D$42,U106)</f>
        <v>1168.960268089862</v>
      </c>
      <c r="W106" s="5">
        <f>求节点(其他调用!$S$4:$S$20,其他调用!$T$4:$T$20,其他调用!AN106)</f>
        <v>8.1731693477757425E-2</v>
      </c>
      <c r="X106" s="5">
        <f>求节点(将星标签统计!$AT$3:$AT$102,将星标签统计!AU$3:AU$102,$V106)+求节点(将星标签统计!$CP$3:$CP$102,将星标签统计!CQ$3:CQ$102,$W106)</f>
        <v>12</v>
      </c>
      <c r="Y106" s="5">
        <f>求节点(将星标签统计!$AT$3:$AT$102,将星标签统计!AV$3:AV$102,$V106)+求节点(将星标签统计!$CP$3:$CP$102,将星标签统计!CR$3:CR$102,$W106)</f>
        <v>11.84480134044931</v>
      </c>
      <c r="Z106" s="5">
        <f>求节点(将星标签统计!$AT$3:$AT$102,将星标签统计!AW$3:AW$102,$V106)+求节点(将星标签统计!$CP$3:$CP$102,将星标签统计!CS$3:CS$102,$W106)</f>
        <v>11</v>
      </c>
      <c r="AA106" s="5">
        <f>求节点(将星标签统计!$AT$3:$AT$102,将星标签统计!AX$3:AX$102,$V106)+求节点(将星标签统计!$CP$3:$CP$102,将星标签统计!CT$3:CT$102,$W106)</f>
        <v>6.84480134044931</v>
      </c>
      <c r="AB106" s="5">
        <f>求节点(将星标签统计!$AT$3:$AT$102,将星标签统计!AY$3:AY$102,$V106)+求节点(将星标签统计!$CP$3:$CP$102,将星标签统计!CU$3:CU$102,$W106)</f>
        <v>4.84480134044931</v>
      </c>
      <c r="AC106" s="5">
        <f>求节点(将星标签统计!$AT$3:$AT$102,将星标签统计!AZ$3:AZ$102,$V106)+求节点(将星标签统计!$CP$3:$CP$102,将星标签统计!CV$3:CV$102,$W106)</f>
        <v>3.84480134044931</v>
      </c>
      <c r="AD106" s="5">
        <f t="shared" si="7"/>
        <v>1008</v>
      </c>
    </row>
    <row r="107" spans="16:30" x14ac:dyDescent="0.2">
      <c r="P107" s="5">
        <v>103</v>
      </c>
      <c r="Q107" s="5">
        <f t="shared" si="4"/>
        <v>1010</v>
      </c>
      <c r="R107" s="5">
        <f t="shared" si="5"/>
        <v>1732</v>
      </c>
      <c r="S107" s="5">
        <f t="shared" si="6"/>
        <v>0.58314087759815247</v>
      </c>
      <c r="U107" s="5">
        <v>103</v>
      </c>
      <c r="V107" s="5">
        <f>求节点(其他调用!$C$4:$C$42,其他调用!$D$4:$D$42,U107)</f>
        <v>1175.7201560101457</v>
      </c>
      <c r="W107" s="5">
        <f>求节点(其他调用!$S$4:$S$20,其他调用!$T$4:$T$20,其他调用!AN107)</f>
        <v>8.2561938834889173E-2</v>
      </c>
      <c r="X107" s="5">
        <f>求节点(将星标签统计!$AT$3:$AT$102,将星标签统计!AU$3:AU$102,$V107)+求节点(将星标签统计!$CP$3:$CP$102,将星标签统计!CQ$3:CQ$102,$W107)</f>
        <v>12</v>
      </c>
      <c r="Y107" s="5">
        <f>求节点(将星标签统计!$AT$3:$AT$102,将星标签统计!AV$3:AV$102,$V107)+求节点(将星标签统计!$CP$3:$CP$102,将星标签统计!CR$3:CR$102,$W107)</f>
        <v>11.878600780050729</v>
      </c>
      <c r="Z107" s="5">
        <f>求节点(将星标签统计!$AT$3:$AT$102,将星标签统计!AW$3:AW$102,$V107)+求节点(将星标签统计!$CP$3:$CP$102,将星标签统计!CS$3:CS$102,$W107)</f>
        <v>11</v>
      </c>
      <c r="AA107" s="5">
        <f>求节点(将星标签统计!$AT$3:$AT$102,将星标签统计!AX$3:AX$102,$V107)+求节点(将星标签统计!$CP$3:$CP$102,将星标签统计!CT$3:CT$102,$W107)</f>
        <v>6.8786007800507285</v>
      </c>
      <c r="AB107" s="5">
        <f>求节点(将星标签统计!$AT$3:$AT$102,将星标签统计!AY$3:AY$102,$V107)+求节点(将星标签统计!$CP$3:$CP$102,将星标签统计!CU$3:CU$102,$W107)</f>
        <v>4.8786007800507285</v>
      </c>
      <c r="AC107" s="5">
        <f>求节点(将星标签统计!$AT$3:$AT$102,将星标签统计!AZ$3:AZ$102,$V107)+求节点(将星标签统计!$CP$3:$CP$102,将星标签统计!CV$3:CV$102,$W107)</f>
        <v>3.8786007800507285</v>
      </c>
      <c r="AD107" s="5">
        <f t="shared" si="7"/>
        <v>1010</v>
      </c>
    </row>
    <row r="108" spans="16:30" x14ac:dyDescent="0.2">
      <c r="P108" s="5">
        <v>104</v>
      </c>
      <c r="Q108" s="5">
        <f t="shared" si="4"/>
        <v>1013</v>
      </c>
      <c r="R108" s="5">
        <f t="shared" si="5"/>
        <v>1736</v>
      </c>
      <c r="S108" s="5">
        <f t="shared" si="6"/>
        <v>0.58352534562211977</v>
      </c>
      <c r="U108" s="5">
        <v>104</v>
      </c>
      <c r="V108" s="5">
        <f>求节点(其他调用!$C$4:$C$42,其他调用!$D$4:$D$42,U108)</f>
        <v>1182.4800439304295</v>
      </c>
      <c r="W108" s="5">
        <f>求节点(其他调用!$S$4:$S$20,其他调用!$T$4:$T$20,其他调用!AN108)</f>
        <v>8.3338232752889665E-2</v>
      </c>
      <c r="X108" s="5">
        <f>求节点(将星标签统计!$AT$3:$AT$102,将星标签统计!AU$3:AU$102,$V108)+求节点(将星标签统计!$CP$3:$CP$102,将星标签统计!CQ$3:CQ$102,$W108)</f>
        <v>12</v>
      </c>
      <c r="Y108" s="5">
        <f>求节点(将星标签统计!$AT$3:$AT$102,将星标签统计!AV$3:AV$102,$V108)+求节点(将星标签统计!$CP$3:$CP$102,将星标签统计!CR$3:CR$102,$W108)</f>
        <v>11.912400219652147</v>
      </c>
      <c r="Z108" s="5">
        <f>求节点(将星标签统计!$AT$3:$AT$102,将星标签统计!AW$3:AW$102,$V108)+求节点(将星标签统计!$CP$3:$CP$102,将星标签统计!CS$3:CS$102,$W108)</f>
        <v>11</v>
      </c>
      <c r="AA108" s="5">
        <f>求节点(将星标签统计!$AT$3:$AT$102,将星标签统计!AX$3:AX$102,$V108)+求节点(将星标签统计!$CP$3:$CP$102,将星标签统计!CT$3:CT$102,$W108)</f>
        <v>6.912400219652147</v>
      </c>
      <c r="AB108" s="5">
        <f>求节点(将星标签统计!$AT$3:$AT$102,将星标签统计!AY$3:AY$102,$V108)+求节点(将星标签统计!$CP$3:$CP$102,将星标签统计!CU$3:CU$102,$W108)</f>
        <v>4.912400219652147</v>
      </c>
      <c r="AC108" s="5">
        <f>求节点(将星标签统计!$AT$3:$AT$102,将星标签统计!AZ$3:AZ$102,$V108)+求节点(将星标签统计!$CP$3:$CP$102,将星标签统计!CV$3:CV$102,$W108)</f>
        <v>3.9124002196521475</v>
      </c>
      <c r="AD108" s="5">
        <f t="shared" si="7"/>
        <v>1013</v>
      </c>
    </row>
    <row r="109" spans="16:30" x14ac:dyDescent="0.2">
      <c r="P109" s="5">
        <v>105</v>
      </c>
      <c r="Q109" s="5">
        <f t="shared" si="4"/>
        <v>1016</v>
      </c>
      <c r="R109" s="5">
        <f t="shared" si="5"/>
        <v>1740</v>
      </c>
      <c r="S109" s="5">
        <f t="shared" si="6"/>
        <v>0.58390804597701151</v>
      </c>
      <c r="U109" s="5">
        <v>105</v>
      </c>
      <c r="V109" s="5">
        <f>求节点(其他调用!$C$4:$C$42,其他调用!$D$4:$D$42,U109)</f>
        <v>1189.2399318507132</v>
      </c>
      <c r="W109" s="5">
        <f>求节点(其他调用!$S$4:$S$20,其他调用!$T$4:$T$20,其他调用!AN109)</f>
        <v>8.4114526670890172E-2</v>
      </c>
      <c r="X109" s="5">
        <f>求节点(将星标签统计!$AT$3:$AT$102,将星标签统计!AU$3:AU$102,$V109)+求节点(将星标签统计!$CP$3:$CP$102,将星标签统计!CQ$3:CQ$102,$W109)</f>
        <v>12</v>
      </c>
      <c r="Y109" s="5">
        <f>求节点(将星标签统计!$AT$3:$AT$102,将星标签统计!AV$3:AV$102,$V109)+求节点(将星标签统计!$CP$3:$CP$102,将星标签统计!CR$3:CR$102,$W109)</f>
        <v>11.946199659253566</v>
      </c>
      <c r="Z109" s="5">
        <f>求节点(将星标签统计!$AT$3:$AT$102,将星标签统计!AW$3:AW$102,$V109)+求节点(将星标签统计!$CP$3:$CP$102,将星标签统计!CS$3:CS$102,$W109)</f>
        <v>11</v>
      </c>
      <c r="AA109" s="5">
        <f>求节点(将星标签统计!$AT$3:$AT$102,将星标签统计!AX$3:AX$102,$V109)+求节点(将星标签统计!$CP$3:$CP$102,将星标签统计!CT$3:CT$102,$W109)</f>
        <v>6.9461996592535664</v>
      </c>
      <c r="AB109" s="5">
        <f>求节点(将星标签统计!$AT$3:$AT$102,将星标签统计!AY$3:AY$102,$V109)+求节点(将星标签统计!$CP$3:$CP$102,将星标签统计!CU$3:CU$102,$W109)</f>
        <v>4.9461996592535664</v>
      </c>
      <c r="AC109" s="5">
        <f>求节点(将星标签统计!$AT$3:$AT$102,将星标签统计!AZ$3:AZ$102,$V109)+求节点(将星标签统计!$CP$3:$CP$102,将星标签统计!CV$3:CV$102,$W109)</f>
        <v>3.946199659253566</v>
      </c>
      <c r="AD109" s="5">
        <f t="shared" si="7"/>
        <v>1016</v>
      </c>
    </row>
    <row r="110" spans="16:30" x14ac:dyDescent="0.2">
      <c r="P110" s="5">
        <v>106</v>
      </c>
      <c r="Q110" s="5">
        <f t="shared" si="4"/>
        <v>1018</v>
      </c>
      <c r="R110" s="5">
        <f t="shared" si="5"/>
        <v>1744</v>
      </c>
      <c r="S110" s="5">
        <f t="shared" si="6"/>
        <v>0.58371559633027525</v>
      </c>
      <c r="U110" s="5">
        <v>106</v>
      </c>
      <c r="V110" s="5">
        <f>求节点(其他调用!$C$4:$C$42,其他调用!$D$4:$D$42,U110)</f>
        <v>1195.9998197709967</v>
      </c>
      <c r="W110" s="5">
        <f>求节点(其他调用!$S$4:$S$20,其他调用!$T$4:$T$20,其他调用!AN110)</f>
        <v>8.4890820588890664E-2</v>
      </c>
      <c r="X110" s="5">
        <f>求节点(将星标签统计!$AT$3:$AT$102,将星标签统计!AU$3:AU$102,$V110)+求节点(将星标签统计!$CP$3:$CP$102,将星标签统计!CQ$3:CQ$102,$W110)</f>
        <v>12</v>
      </c>
      <c r="Y110" s="5">
        <f>求节点(将星标签统计!$AT$3:$AT$102,将星标签统计!AV$3:AV$102,$V110)+求节点(将星标签统计!$CP$3:$CP$102,将星标签统计!CR$3:CR$102,$W110)</f>
        <v>11.979999098854984</v>
      </c>
      <c r="Z110" s="5">
        <f>求节点(将星标签统计!$AT$3:$AT$102,将星标签统计!AW$3:AW$102,$V110)+求节点(将星标签统计!$CP$3:$CP$102,将星标签统计!CS$3:CS$102,$W110)</f>
        <v>11</v>
      </c>
      <c r="AA110" s="5">
        <f>求节点(将星标签统计!$AT$3:$AT$102,将星标签统计!AX$3:AX$102,$V110)+求节点(将星标签统计!$CP$3:$CP$102,将星标签统计!CT$3:CT$102,$W110)</f>
        <v>6.979999098854984</v>
      </c>
      <c r="AB110" s="5">
        <f>求节点(将星标签统计!$AT$3:$AT$102,将星标签统计!AY$3:AY$102,$V110)+求节点(将星标签统计!$CP$3:$CP$102,将星标签统计!CU$3:CU$102,$W110)</f>
        <v>4.979999098854984</v>
      </c>
      <c r="AC110" s="5">
        <f>求节点(将星标签统计!$AT$3:$AT$102,将星标签统计!AZ$3:AZ$102,$V110)+求节点(将星标签统计!$CP$3:$CP$102,将星标签统计!CV$3:CV$102,$W110)</f>
        <v>3.9799990988549836</v>
      </c>
      <c r="AD110" s="5">
        <f t="shared" si="7"/>
        <v>1018</v>
      </c>
    </row>
    <row r="111" spans="16:30" x14ac:dyDescent="0.2">
      <c r="P111" s="5">
        <v>107</v>
      </c>
      <c r="Q111" s="5">
        <f t="shared" si="4"/>
        <v>1021</v>
      </c>
      <c r="R111" s="5">
        <f t="shared" si="5"/>
        <v>1748</v>
      </c>
      <c r="S111" s="5">
        <f t="shared" si="6"/>
        <v>0.58409610983981697</v>
      </c>
      <c r="U111" s="5">
        <v>107</v>
      </c>
      <c r="V111" s="5">
        <f>求节点(其他调用!$C$4:$C$42,其他调用!$D$4:$D$42,U111)</f>
        <v>1202.7597076912805</v>
      </c>
      <c r="W111" s="5">
        <f>求节点(其他调用!$S$4:$S$20,其他调用!$T$4:$T$20,其他调用!AN111)</f>
        <v>8.5667114506891157E-2</v>
      </c>
      <c r="X111" s="5">
        <f>求节点(将星标签统计!$AT$3:$AT$102,将星标签统计!AU$3:AU$102,$V111)+求节点(将星标签统计!$CP$3:$CP$102,将星标签统计!CQ$3:CQ$102,$W111)</f>
        <v>12</v>
      </c>
      <c r="Y111" s="5">
        <f>求节点(将星标签统计!$AT$3:$AT$102,将星标签统计!AV$3:AV$102,$V111)+求节点(将星标签统计!$CP$3:$CP$102,将星标签统计!CR$3:CR$102,$W111)</f>
        <v>12</v>
      </c>
      <c r="Z111" s="5">
        <f>求节点(将星标签统计!$AT$3:$AT$102,将星标签统计!AW$3:AW$102,$V111)+求节点(将星标签统计!$CP$3:$CP$102,将星标签统计!CS$3:CS$102,$W111)</f>
        <v>11</v>
      </c>
      <c r="AA111" s="5">
        <f>求节点(将星标签统计!$AT$3:$AT$102,将星标签统计!AX$3:AX$102,$V111)+求节点(将星标签统计!$CP$3:$CP$102,将星标签统计!CT$3:CT$102,$W111)</f>
        <v>7.0413956153692077</v>
      </c>
      <c r="AB111" s="5">
        <f>求节点(将星标签统计!$AT$3:$AT$102,将星标签统计!AY$3:AY$102,$V111)+求节点(将星标签统计!$CP$3:$CP$102,将星标签统计!CU$3:CU$102,$W111)</f>
        <v>5.0137985384564026</v>
      </c>
      <c r="AC111" s="5">
        <f>求节点(将星标签统计!$AT$3:$AT$102,将星标签统计!AZ$3:AZ$102,$V111)+求节点(将星标签统计!$CP$3:$CP$102,将星标签统计!CV$3:CV$102,$W111)</f>
        <v>4</v>
      </c>
      <c r="AD111" s="5">
        <f t="shared" si="7"/>
        <v>1021</v>
      </c>
    </row>
    <row r="112" spans="16:30" x14ac:dyDescent="0.2">
      <c r="P112" s="5">
        <v>108</v>
      </c>
      <c r="Q112" s="5">
        <f t="shared" si="4"/>
        <v>1024</v>
      </c>
      <c r="R112" s="5">
        <f t="shared" si="5"/>
        <v>1752</v>
      </c>
      <c r="S112" s="5">
        <f t="shared" si="6"/>
        <v>0.58447488584474883</v>
      </c>
      <c r="U112" s="5">
        <v>108</v>
      </c>
      <c r="V112" s="5">
        <f>求节点(其他调用!$C$4:$C$42,其他调用!$D$4:$D$42,U112)</f>
        <v>1209.5195956115642</v>
      </c>
      <c r="W112" s="5">
        <f>求节点(其他调用!$S$4:$S$20,其他调用!$T$4:$T$20,其他调用!AN112)</f>
        <v>8.644340842489158E-2</v>
      </c>
      <c r="X112" s="5">
        <f>求节点(将星标签统计!$AT$3:$AT$102,将星标签统计!AU$3:AU$102,$V112)+求节点(将星标签统计!$CP$3:$CP$102,将星标签统计!CQ$3:CQ$102,$W112)</f>
        <v>12</v>
      </c>
      <c r="Y112" s="5">
        <f>求节点(将星标签统计!$AT$3:$AT$102,将星标签统计!AV$3:AV$102,$V112)+求节点(将星标签统计!$CP$3:$CP$102,将星标签统计!CR$3:CR$102,$W112)</f>
        <v>12</v>
      </c>
      <c r="Z112" s="5">
        <f>求节点(将星标签统计!$AT$3:$AT$102,将星标签统计!AW$3:AW$102,$V112)+求节点(将星标签统计!$CP$3:$CP$102,将星标签统计!CS$3:CS$102,$W112)</f>
        <v>11</v>
      </c>
      <c r="AA112" s="5">
        <f>求节点(将星标签统计!$AT$3:$AT$102,将星标签统计!AX$3:AX$102,$V112)+求节点(将星标签统计!$CP$3:$CP$102,将星标签统计!CT$3:CT$102,$W112)</f>
        <v>7.1427939341734632</v>
      </c>
      <c r="AB112" s="5">
        <f>求节点(将星标签统计!$AT$3:$AT$102,将星标签统计!AY$3:AY$102,$V112)+求节点(将星标签统计!$CP$3:$CP$102,将星标签统计!CU$3:CU$102,$W112)</f>
        <v>5.0475979780578211</v>
      </c>
      <c r="AC112" s="5">
        <f>求节点(将星标签统计!$AT$3:$AT$102,将星标签统计!AZ$3:AZ$102,$V112)+求节点(将星标签统计!$CP$3:$CP$102,将星标签统计!CV$3:CV$102,$W112)</f>
        <v>4</v>
      </c>
      <c r="AD112" s="5">
        <f t="shared" si="7"/>
        <v>1024</v>
      </c>
    </row>
    <row r="113" spans="16:30" x14ac:dyDescent="0.2">
      <c r="P113" s="5">
        <v>109</v>
      </c>
      <c r="Q113" s="5">
        <f t="shared" si="4"/>
        <v>1027</v>
      </c>
      <c r="R113" s="5">
        <f t="shared" si="5"/>
        <v>1756</v>
      </c>
      <c r="S113" s="5">
        <f t="shared" si="6"/>
        <v>0.58485193621867881</v>
      </c>
      <c r="U113" s="5">
        <v>109</v>
      </c>
      <c r="V113" s="5">
        <f>求节点(其他调用!$C$4:$C$42,其他调用!$D$4:$D$42,U113)</f>
        <v>1216.279483531848</v>
      </c>
      <c r="W113" s="5">
        <f>求节点(其他调用!$S$4:$S$20,其他调用!$T$4:$T$20,其他调用!AN113)</f>
        <v>8.7219702342892072E-2</v>
      </c>
      <c r="X113" s="5">
        <f>求节点(将星标签统计!$AT$3:$AT$102,将星标签统计!AU$3:AU$102,$V113)+求节点(将星标签统计!$CP$3:$CP$102,将星标签统计!CQ$3:CQ$102,$W113)</f>
        <v>12</v>
      </c>
      <c r="Y113" s="5">
        <f>求节点(将星标签统计!$AT$3:$AT$102,将星标签统计!AV$3:AV$102,$V113)+求节点(将星标签统计!$CP$3:$CP$102,将星标签统计!CR$3:CR$102,$W113)</f>
        <v>12</v>
      </c>
      <c r="Z113" s="5">
        <f>求节点(将星标签统计!$AT$3:$AT$102,将星标签统计!AW$3:AW$102,$V113)+求节点(将星标签统计!$CP$3:$CP$102,将星标签统计!CS$3:CS$102,$W113)</f>
        <v>11</v>
      </c>
      <c r="AA113" s="5">
        <f>求节点(将星标签统计!$AT$3:$AT$102,将星标签统计!AX$3:AX$102,$V113)+求节点(将星标签统计!$CP$3:$CP$102,将星标签统计!CT$3:CT$102,$W113)</f>
        <v>7.2441922529777196</v>
      </c>
      <c r="AB113" s="5">
        <f>求节点(将星标签统计!$AT$3:$AT$102,将星标签统计!AY$3:AY$102,$V113)+求节点(将星标签统计!$CP$3:$CP$102,将星标签统计!CU$3:CU$102,$W113)</f>
        <v>5.0813974176592396</v>
      </c>
      <c r="AC113" s="5">
        <f>求节点(将星标签统计!$AT$3:$AT$102,将星标签统计!AZ$3:AZ$102,$V113)+求节点(将星标签统计!$CP$3:$CP$102,将星标签统计!CV$3:CV$102,$W113)</f>
        <v>4</v>
      </c>
      <c r="AD113" s="5">
        <f t="shared" si="7"/>
        <v>1027</v>
      </c>
    </row>
    <row r="114" spans="16:30" x14ac:dyDescent="0.2">
      <c r="P114" s="5">
        <v>110</v>
      </c>
      <c r="Q114" s="5">
        <f t="shared" si="4"/>
        <v>1029</v>
      </c>
      <c r="R114" s="5">
        <f t="shared" si="5"/>
        <v>1760</v>
      </c>
      <c r="S114" s="5">
        <f t="shared" si="6"/>
        <v>0.58465909090909096</v>
      </c>
      <c r="U114" s="5">
        <v>110</v>
      </c>
      <c r="V114" s="5">
        <f>求节点(其他调用!$C$4:$C$42,其他调用!$D$4:$D$42,U114)</f>
        <v>1223.0393714521317</v>
      </c>
      <c r="W114" s="5">
        <f>求节点(其他调用!$S$4:$S$20,其他调用!$T$4:$T$20,其他调用!AN114)</f>
        <v>8.7995996260892578E-2</v>
      </c>
      <c r="X114" s="5">
        <f>求节点(将星标签统计!$AT$3:$AT$102,将星标签统计!AU$3:AU$102,$V114)+求节点(将星标签统计!$CP$3:$CP$102,将星标签统计!CQ$3:CQ$102,$W114)</f>
        <v>12</v>
      </c>
      <c r="Y114" s="5">
        <f>求节点(将星标签统计!$AT$3:$AT$102,将星标签统计!AV$3:AV$102,$V114)+求节点(将星标签统计!$CP$3:$CP$102,将星标签统计!CR$3:CR$102,$W114)</f>
        <v>12</v>
      </c>
      <c r="Z114" s="5">
        <f>求节点(将星标签统计!$AT$3:$AT$102,将星标签统计!AW$3:AW$102,$V114)+求节点(将星标签统计!$CP$3:$CP$102,将星标签统计!CS$3:CS$102,$W114)</f>
        <v>11</v>
      </c>
      <c r="AA114" s="5">
        <f>求节点(将星标签统计!$AT$3:$AT$102,将星标签统计!AX$3:AX$102,$V114)+求节点(将星标签统计!$CP$3:$CP$102,将星标签统计!CT$3:CT$102,$W114)</f>
        <v>7.3455905717819761</v>
      </c>
      <c r="AB114" s="5">
        <f>求节点(将星标签统计!$AT$3:$AT$102,将星标签统计!AY$3:AY$102,$V114)+求节点(将星标签统计!$CP$3:$CP$102,将星标签统计!CU$3:CU$102,$W114)</f>
        <v>5.115196857260659</v>
      </c>
      <c r="AC114" s="5">
        <f>求节点(将星标签统计!$AT$3:$AT$102,将星标签统计!AZ$3:AZ$102,$V114)+求节点(将星标签统计!$CP$3:$CP$102,将星标签统计!CV$3:CV$102,$W114)</f>
        <v>4</v>
      </c>
      <c r="AD114" s="5">
        <f t="shared" si="7"/>
        <v>1029</v>
      </c>
    </row>
    <row r="115" spans="16:30" x14ac:dyDescent="0.2">
      <c r="P115" s="5">
        <v>111</v>
      </c>
      <c r="Q115" s="5">
        <f t="shared" si="4"/>
        <v>1032</v>
      </c>
      <c r="R115" s="5">
        <f t="shared" si="5"/>
        <v>1764</v>
      </c>
      <c r="S115" s="5">
        <f t="shared" si="6"/>
        <v>0.58503401360544216</v>
      </c>
      <c r="U115" s="5">
        <v>111</v>
      </c>
      <c r="V115" s="5">
        <f>求节点(其他调用!$C$4:$C$42,其他调用!$D$4:$D$42,U115)</f>
        <v>1229.7992593724152</v>
      </c>
      <c r="W115" s="5">
        <f>求节点(其他调用!$S$4:$S$20,其他调用!$T$4:$T$20,其他调用!AN115)</f>
        <v>8.8742682655236341E-2</v>
      </c>
      <c r="X115" s="5">
        <f>求节点(将星标签统计!$AT$3:$AT$102,将星标签统计!AU$3:AU$102,$V115)+求节点(将星标签统计!$CP$3:$CP$102,将星标签统计!CQ$3:CQ$102,$W115)</f>
        <v>12</v>
      </c>
      <c r="Y115" s="5">
        <f>求节点(将星标签统计!$AT$3:$AT$102,将星标签统计!AV$3:AV$102,$V115)+求节点(将星标签统计!$CP$3:$CP$102,将星标签统计!CR$3:CR$102,$W115)</f>
        <v>12</v>
      </c>
      <c r="Z115" s="5">
        <f>求节点(将星标签统计!$AT$3:$AT$102,将星标签统计!AW$3:AW$102,$V115)+求节点(将星标签统计!$CP$3:$CP$102,将星标签统计!CS$3:CS$102,$W115)</f>
        <v>11</v>
      </c>
      <c r="AA115" s="5">
        <f>求节点(将星标签统计!$AT$3:$AT$102,将星标签统计!AX$3:AX$102,$V115)+求节点(将星标签统计!$CP$3:$CP$102,将星标签统计!CT$3:CT$102,$W115)</f>
        <v>7.4469888905862289</v>
      </c>
      <c r="AB115" s="5">
        <f>求节点(将星标签统计!$AT$3:$AT$102,将星标签统计!AY$3:AY$102,$V115)+求节点(将星标签统计!$CP$3:$CP$102,将星标签统计!CU$3:CU$102,$W115)</f>
        <v>5.1489962968620766</v>
      </c>
      <c r="AC115" s="5">
        <f>求节点(将星标签统计!$AT$3:$AT$102,将星标签统计!AZ$3:AZ$102,$V115)+求节点(将星标签统计!$CP$3:$CP$102,将星标签统计!CV$3:CV$102,$W115)</f>
        <v>4</v>
      </c>
      <c r="AD115" s="5">
        <f t="shared" si="7"/>
        <v>1032</v>
      </c>
    </row>
    <row r="116" spans="16:30" x14ac:dyDescent="0.2">
      <c r="P116" s="5">
        <v>112</v>
      </c>
      <c r="Q116" s="5">
        <f t="shared" si="4"/>
        <v>1035</v>
      </c>
      <c r="R116" s="5">
        <f t="shared" si="5"/>
        <v>1768</v>
      </c>
      <c r="S116" s="5">
        <f t="shared" si="6"/>
        <v>0.58540723981900455</v>
      </c>
      <c r="U116" s="5">
        <v>112</v>
      </c>
      <c r="V116" s="5">
        <f>求节点(其他调用!$C$4:$C$42,其他调用!$D$4:$D$42,U116)</f>
        <v>1236.559147292699</v>
      </c>
      <c r="W116" s="5">
        <f>求节点(其他调用!$S$4:$S$20,其他调用!$T$4:$T$20,其他调用!AN116)</f>
        <v>8.9466990491860188E-2</v>
      </c>
      <c r="X116" s="5">
        <f>求节点(将星标签统计!$AT$3:$AT$102,将星标签统计!AU$3:AU$102,$V116)+求节点(将星标签统计!$CP$3:$CP$102,将星标签统计!CQ$3:CQ$102,$W116)</f>
        <v>12</v>
      </c>
      <c r="Y116" s="5">
        <f>求节点(将星标签统计!$AT$3:$AT$102,将星标签统计!AV$3:AV$102,$V116)+求节点(将星标签统计!$CP$3:$CP$102,将星标签统计!CR$3:CR$102,$W116)</f>
        <v>12</v>
      </c>
      <c r="Z116" s="5">
        <f>求节点(将星标签统计!$AT$3:$AT$102,将星标签统计!AW$3:AW$102,$V116)+求节点(将星标签统计!$CP$3:$CP$102,将星标签统计!CS$3:CS$102,$W116)</f>
        <v>11</v>
      </c>
      <c r="AA116" s="5">
        <f>求节点(将星标签统计!$AT$3:$AT$102,将星标签统计!AX$3:AX$102,$V116)+求节点(将星标签统计!$CP$3:$CP$102,将星标签统计!CT$3:CT$102,$W116)</f>
        <v>7.5483872093904845</v>
      </c>
      <c r="AB116" s="5">
        <f>求节点(将星标签统计!$AT$3:$AT$102,将星标签统计!AY$3:AY$102,$V116)+求节点(将星标签统计!$CP$3:$CP$102,将星标签统计!CU$3:CU$102,$W116)</f>
        <v>5.1827957364634951</v>
      </c>
      <c r="AC116" s="5">
        <f>求节点(将星标签统计!$AT$3:$AT$102,将星标签统计!AZ$3:AZ$102,$V116)+求节点(将星标签统计!$CP$3:$CP$102,将星标签统计!CV$3:CV$102,$W116)</f>
        <v>4</v>
      </c>
      <c r="AD116" s="5">
        <f t="shared" si="7"/>
        <v>1035</v>
      </c>
    </row>
    <row r="117" spans="16:30" x14ac:dyDescent="0.2">
      <c r="P117" s="5">
        <v>113</v>
      </c>
      <c r="Q117" s="5">
        <f t="shared" si="4"/>
        <v>1037</v>
      </c>
      <c r="R117" s="5">
        <f t="shared" si="5"/>
        <v>1772</v>
      </c>
      <c r="S117" s="5">
        <f t="shared" si="6"/>
        <v>0.58521444695259595</v>
      </c>
      <c r="U117" s="5">
        <v>113</v>
      </c>
      <c r="V117" s="5">
        <f>求节点(其他调用!$C$4:$C$42,其他调用!$D$4:$D$42,U117)</f>
        <v>1243.3190352129827</v>
      </c>
      <c r="W117" s="5">
        <f>求节点(其他调用!$S$4:$S$20,其他调用!$T$4:$T$20,其他调用!AN117)</f>
        <v>9.0191298328483965E-2</v>
      </c>
      <c r="X117" s="5">
        <f>求节点(将星标签统计!$AT$3:$AT$102,将星标签统计!AU$3:AU$102,$V117)+求节点(将星标签统计!$CP$3:$CP$102,将星标签统计!CQ$3:CQ$102,$W117)</f>
        <v>12</v>
      </c>
      <c r="Y117" s="5">
        <f>求节点(将星标签统计!$AT$3:$AT$102,将星标签统计!AV$3:AV$102,$V117)+求节点(将星标签统计!$CP$3:$CP$102,将星标签统计!CR$3:CR$102,$W117)</f>
        <v>12</v>
      </c>
      <c r="Z117" s="5">
        <f>求节点(将星标签统计!$AT$3:$AT$102,将星标签统计!AW$3:AW$102,$V117)+求节点(将星标签统计!$CP$3:$CP$102,将星标签统计!CS$3:CS$102,$W117)</f>
        <v>11</v>
      </c>
      <c r="AA117" s="5">
        <f>求节点(将星标签统计!$AT$3:$AT$102,将星标签统计!AX$3:AX$102,$V117)+求节点(将星标签统计!$CP$3:$CP$102,将星标签统计!CT$3:CT$102,$W117)</f>
        <v>7.6497855281947409</v>
      </c>
      <c r="AB117" s="5">
        <f>求节点(将星标签统计!$AT$3:$AT$102,将星标签统计!AY$3:AY$102,$V117)+求节点(将星标签统计!$CP$3:$CP$102,将星标签统计!CU$3:CU$102,$W117)</f>
        <v>5.2165951760649136</v>
      </c>
      <c r="AC117" s="5">
        <f>求节点(将星标签统计!$AT$3:$AT$102,将星标签统计!AZ$3:AZ$102,$V117)+求节点(将星标签统计!$CP$3:$CP$102,将星标签统计!CV$3:CV$102,$W117)</f>
        <v>4</v>
      </c>
      <c r="AD117" s="5">
        <f t="shared" si="7"/>
        <v>1037</v>
      </c>
    </row>
    <row r="118" spans="16:30" x14ac:dyDescent="0.2">
      <c r="P118" s="5">
        <v>114</v>
      </c>
      <c r="Q118" s="5">
        <f t="shared" si="4"/>
        <v>1040</v>
      </c>
      <c r="R118" s="5">
        <f t="shared" si="5"/>
        <v>1776</v>
      </c>
      <c r="S118" s="5">
        <f t="shared" si="6"/>
        <v>0.5855855855855856</v>
      </c>
      <c r="U118" s="5">
        <v>114</v>
      </c>
      <c r="V118" s="5">
        <f>求节点(其他调用!$C$4:$C$42,其他调用!$D$4:$D$42,U118)</f>
        <v>1250.0789231332665</v>
      </c>
      <c r="W118" s="5">
        <f>求节点(其他调用!$S$4:$S$20,其他调用!$T$4:$T$20,其他调用!AN118)</f>
        <v>9.0915606165107812E-2</v>
      </c>
      <c r="X118" s="5">
        <f>求节点(将星标签统计!$AT$3:$AT$102,将星标签统计!AU$3:AU$102,$V118)+求节点(将星标签统计!$CP$3:$CP$102,将星标签统计!CQ$3:CQ$102,$W118)</f>
        <v>12</v>
      </c>
      <c r="Y118" s="5">
        <f>求节点(将星标签统计!$AT$3:$AT$102,将星标签统计!AV$3:AV$102,$V118)+求节点(将星标签统计!$CP$3:$CP$102,将星标签统计!CR$3:CR$102,$W118)</f>
        <v>12</v>
      </c>
      <c r="Z118" s="5">
        <f>求节点(将星标签统计!$AT$3:$AT$102,将星标签统计!AW$3:AW$102,$V118)+求节点(将星标签统计!$CP$3:$CP$102,将星标签统计!CS$3:CS$102,$W118)</f>
        <v>11</v>
      </c>
      <c r="AA118" s="5">
        <f>求节点(将星标签统计!$AT$3:$AT$102,将星标签统计!AX$3:AX$102,$V118)+求节点(将星标签统计!$CP$3:$CP$102,将星标签统计!CT$3:CT$102,$W118)</f>
        <v>7.7511838469989973</v>
      </c>
      <c r="AB118" s="5">
        <f>求节点(将星标签统计!$AT$3:$AT$102,将星标签统计!AY$3:AY$102,$V118)+求节点(将星标签统计!$CP$3:$CP$102,将星标签统计!CU$3:CU$102,$W118)</f>
        <v>5.2503946156663321</v>
      </c>
      <c r="AC118" s="5">
        <f>求节点(将星标签统计!$AT$3:$AT$102,将星标签统计!AZ$3:AZ$102,$V118)+求节点(将星标签统计!$CP$3:$CP$102,将星标签统计!CV$3:CV$102,$W118)</f>
        <v>4</v>
      </c>
      <c r="AD118" s="5">
        <f t="shared" si="7"/>
        <v>1040</v>
      </c>
    </row>
    <row r="119" spans="16:30" x14ac:dyDescent="0.2">
      <c r="P119" s="5">
        <v>115</v>
      </c>
      <c r="Q119" s="5">
        <f t="shared" si="4"/>
        <v>1043</v>
      </c>
      <c r="R119" s="5">
        <f t="shared" si="5"/>
        <v>1780</v>
      </c>
      <c r="S119" s="5">
        <f t="shared" si="6"/>
        <v>0.58595505617977528</v>
      </c>
      <c r="U119" s="5">
        <v>115</v>
      </c>
      <c r="V119" s="5">
        <f>求节点(其他调用!$C$4:$C$42,其他调用!$D$4:$D$42,U119)</f>
        <v>1256.8388110535502</v>
      </c>
      <c r="W119" s="5">
        <f>求节点(其他调用!$S$4:$S$20,其他调用!$T$4:$T$20,其他调用!AN119)</f>
        <v>9.1639914001731659E-2</v>
      </c>
      <c r="X119" s="5">
        <f>求节点(将星标签统计!$AT$3:$AT$102,将星标签统计!AU$3:AU$102,$V119)+求节点(将星标签统计!$CP$3:$CP$102,将星标签统计!CQ$3:CQ$102,$W119)</f>
        <v>12</v>
      </c>
      <c r="Y119" s="5">
        <f>求节点(将星标签统计!$AT$3:$AT$102,将星标签统计!AV$3:AV$102,$V119)+求节点(将星标签统计!$CP$3:$CP$102,将星标签统计!CR$3:CR$102,$W119)</f>
        <v>12</v>
      </c>
      <c r="Z119" s="5">
        <f>求节点(将星标签统计!$AT$3:$AT$102,将星标签统计!AW$3:AW$102,$V119)+求节点(将星标签统计!$CP$3:$CP$102,将星标签统计!CS$3:CS$102,$W119)</f>
        <v>11</v>
      </c>
      <c r="AA119" s="5">
        <f>求节点(将星标签统计!$AT$3:$AT$102,将星标签统计!AX$3:AX$102,$V119)+求节点(将星标签统计!$CP$3:$CP$102,将星标签统计!CT$3:CT$102,$W119)</f>
        <v>7.8525821658032529</v>
      </c>
      <c r="AB119" s="5">
        <f>求节点(将星标签统计!$AT$3:$AT$102,将星标签统计!AY$3:AY$102,$V119)+求节点(将星标签统计!$CP$3:$CP$102,将星标签统计!CU$3:CU$102,$W119)</f>
        <v>5.2841940552677507</v>
      </c>
      <c r="AC119" s="5">
        <f>求节点(将星标签统计!$AT$3:$AT$102,将星标签统计!AZ$3:AZ$102,$V119)+求节点(将星标签统计!$CP$3:$CP$102,将星标签统计!CV$3:CV$102,$W119)</f>
        <v>4</v>
      </c>
      <c r="AD119" s="5">
        <f t="shared" si="7"/>
        <v>1043</v>
      </c>
    </row>
    <row r="120" spans="16:30" x14ac:dyDescent="0.2">
      <c r="P120" s="5">
        <v>116</v>
      </c>
      <c r="Q120" s="5">
        <f t="shared" si="4"/>
        <v>1045</v>
      </c>
      <c r="R120" s="5">
        <f t="shared" si="5"/>
        <v>1784</v>
      </c>
      <c r="S120" s="5">
        <f t="shared" si="6"/>
        <v>0.58576233183856508</v>
      </c>
      <c r="U120" s="5">
        <v>116</v>
      </c>
      <c r="V120" s="5">
        <f>求节点(其他调用!$C$4:$C$42,其他调用!$D$4:$D$42,U120)</f>
        <v>1263.598698973834</v>
      </c>
      <c r="W120" s="5">
        <f>求节点(其他调用!$S$4:$S$20,其他调用!$T$4:$T$20,其他调用!AN120)</f>
        <v>9.2364221838355437E-2</v>
      </c>
      <c r="X120" s="5">
        <f>求节点(将星标签统计!$AT$3:$AT$102,将星标签统计!AU$3:AU$102,$V120)+求节点(将星标签统计!$CP$3:$CP$102,将星标签统计!CQ$3:CQ$102,$W120)</f>
        <v>12</v>
      </c>
      <c r="Y120" s="5">
        <f>求节点(将星标签统计!$AT$3:$AT$102,将星标签统计!AV$3:AV$102,$V120)+求节点(将星标签统计!$CP$3:$CP$102,将星标签统计!CR$3:CR$102,$W120)</f>
        <v>12</v>
      </c>
      <c r="Z120" s="5">
        <f>求节点(将星标签统计!$AT$3:$AT$102,将星标签统计!AW$3:AW$102,$V120)+求节点(将星标签统计!$CP$3:$CP$102,将星标签统计!CS$3:CS$102,$W120)</f>
        <v>11</v>
      </c>
      <c r="AA120" s="5">
        <f>求节点(将星标签统计!$AT$3:$AT$102,将星标签统计!AX$3:AX$102,$V120)+求节点(将星标签统计!$CP$3:$CP$102,将星标签统计!CT$3:CT$102,$W120)</f>
        <v>7.9539804846075093</v>
      </c>
      <c r="AB120" s="5">
        <f>求节点(将星标签统计!$AT$3:$AT$102,将星标签统计!AY$3:AY$102,$V120)+求节点(将星标签统计!$CP$3:$CP$102,将星标签统计!CU$3:CU$102,$W120)</f>
        <v>5.3179934948691701</v>
      </c>
      <c r="AC120" s="5">
        <f>求节点(将星标签统计!$AT$3:$AT$102,将星标签统计!AZ$3:AZ$102,$V120)+求节点(将星标签统计!$CP$3:$CP$102,将星标签统计!CV$3:CV$102,$W120)</f>
        <v>4</v>
      </c>
      <c r="AD120" s="5">
        <f t="shared" si="7"/>
        <v>1045</v>
      </c>
    </row>
    <row r="121" spans="16:30" x14ac:dyDescent="0.2">
      <c r="P121" s="5">
        <v>117</v>
      </c>
      <c r="Q121" s="5">
        <f t="shared" si="4"/>
        <v>1048</v>
      </c>
      <c r="R121" s="5">
        <f t="shared" si="5"/>
        <v>1788</v>
      </c>
      <c r="S121" s="5">
        <f t="shared" si="6"/>
        <v>0.58612975391498878</v>
      </c>
      <c r="U121" s="5">
        <v>117</v>
      </c>
      <c r="V121" s="5">
        <f>求节点(其他调用!$C$4:$C$42,其他调用!$D$4:$D$42,U121)</f>
        <v>1270.3585868941177</v>
      </c>
      <c r="W121" s="5">
        <f>求节点(其他调用!$S$4:$S$20,其他调用!$T$4:$T$20,其他调用!AN121)</f>
        <v>9.3088529674979284E-2</v>
      </c>
      <c r="X121" s="5">
        <f>求节点(将星标签统计!$AT$3:$AT$102,将星标签统计!AU$3:AU$102,$V121)+求节点(将星标签统计!$CP$3:$CP$102,将星标签统计!CQ$3:CQ$102,$W121)</f>
        <v>12</v>
      </c>
      <c r="Y121" s="5">
        <f>求节点(将星标签统计!$AT$3:$AT$102,将星标签统计!AV$3:AV$102,$V121)+求节点(将星标签统计!$CP$3:$CP$102,将星标签统计!CR$3:CR$102,$W121)</f>
        <v>12</v>
      </c>
      <c r="Z121" s="5">
        <f>求节点(将星标签统计!$AT$3:$AT$102,将星标签统计!AW$3:AW$102,$V121)+求节点(将星标签统计!$CP$3:$CP$102,将星标签统计!CS$3:CS$102,$W121)</f>
        <v>11</v>
      </c>
      <c r="AA121" s="5">
        <f>求节点(将星标签统计!$AT$3:$AT$102,将星标签统计!AX$3:AX$102,$V121)+求节点(将星标签统计!$CP$3:$CP$102,将星标签统计!CT$3:CT$102,$W121)</f>
        <v>8.0553788034117648</v>
      </c>
      <c r="AB121" s="5">
        <f>求节点(将星标签统计!$AT$3:$AT$102,将星标签统计!AY$3:AY$102,$V121)+求节点(将星标签统计!$CP$3:$CP$102,将星标签统计!CU$3:CU$102,$W121)</f>
        <v>5.3517929344705886</v>
      </c>
      <c r="AC121" s="5">
        <f>求节点(将星标签统计!$AT$3:$AT$102,将星标签统计!AZ$3:AZ$102,$V121)+求节点(将星标签统计!$CP$3:$CP$102,将星标签统计!CV$3:CV$102,$W121)</f>
        <v>4</v>
      </c>
      <c r="AD121" s="5">
        <f t="shared" si="7"/>
        <v>1048</v>
      </c>
    </row>
    <row r="122" spans="16:30" x14ac:dyDescent="0.2">
      <c r="P122" s="5">
        <v>118</v>
      </c>
      <c r="Q122" s="5">
        <f t="shared" si="4"/>
        <v>1051</v>
      </c>
      <c r="R122" s="5">
        <f t="shared" si="5"/>
        <v>1792</v>
      </c>
      <c r="S122" s="5">
        <f t="shared" si="6"/>
        <v>0.5864955357142857</v>
      </c>
      <c r="U122" s="5">
        <v>118</v>
      </c>
      <c r="V122" s="5">
        <f>求节点(其他调用!$C$4:$C$42,其他调用!$D$4:$D$42,U122)</f>
        <v>1277.1184748144012</v>
      </c>
      <c r="W122" s="5">
        <f>求节点(其他调用!$S$4:$S$20,其他调用!$T$4:$T$20,其他调用!AN122)</f>
        <v>9.3812837511603048E-2</v>
      </c>
      <c r="X122" s="5">
        <f>求节点(将星标签统计!$AT$3:$AT$102,将星标签统计!AU$3:AU$102,$V122)+求节点(将星标签统计!$CP$3:$CP$102,将星标签统计!CQ$3:CQ$102,$W122)</f>
        <v>12</v>
      </c>
      <c r="Y122" s="5">
        <f>求节点(将星标签统计!$AT$3:$AT$102,将星标签统计!AV$3:AV$102,$V122)+求节点(将星标签统计!$CP$3:$CP$102,将星标签统计!CR$3:CR$102,$W122)</f>
        <v>12</v>
      </c>
      <c r="Z122" s="5">
        <f>求节点(将星标签统计!$AT$3:$AT$102,将星标签统计!AW$3:AW$102,$V122)+求节点(将星标签统计!$CP$3:$CP$102,将星标签统计!CS$3:CS$102,$W122)</f>
        <v>11</v>
      </c>
      <c r="AA122" s="5">
        <f>求节点(将星标签统计!$AT$3:$AT$102,将星标签统计!AX$3:AX$102,$V122)+求节点(将星标签统计!$CP$3:$CP$102,将星标签统计!CT$3:CT$102,$W122)</f>
        <v>8.1567771222160186</v>
      </c>
      <c r="AB122" s="5">
        <f>求节点(将星标签统计!$AT$3:$AT$102,将星标签统计!AY$3:AY$102,$V122)+求节点(将星标签统计!$CP$3:$CP$102,将星标签统计!CU$3:CU$102,$W122)</f>
        <v>5.3855923740720062</v>
      </c>
      <c r="AC122" s="5">
        <f>求节点(将星标签统计!$AT$3:$AT$102,将星标签统计!AZ$3:AZ$102,$V122)+求节点(将星标签统计!$CP$3:$CP$102,将星标签统计!CV$3:CV$102,$W122)</f>
        <v>4</v>
      </c>
      <c r="AD122" s="5">
        <f t="shared" si="7"/>
        <v>1051</v>
      </c>
    </row>
    <row r="123" spans="16:30" x14ac:dyDescent="0.2">
      <c r="P123" s="5">
        <v>119</v>
      </c>
      <c r="Q123" s="5">
        <f t="shared" si="4"/>
        <v>1054</v>
      </c>
      <c r="R123" s="5">
        <f t="shared" si="5"/>
        <v>1796</v>
      </c>
      <c r="S123" s="5">
        <f t="shared" si="6"/>
        <v>0.5868596881959911</v>
      </c>
      <c r="U123" s="5">
        <v>119</v>
      </c>
      <c r="V123" s="5">
        <f>求节点(其他调用!$C$4:$C$42,其他调用!$D$4:$D$42,U123)</f>
        <v>1283.878362734685</v>
      </c>
      <c r="W123" s="5">
        <f>求节点(其他调用!$S$4:$S$20,其他调用!$T$4:$T$20,其他调用!AN123)</f>
        <v>9.4509411455739198E-2</v>
      </c>
      <c r="X123" s="5">
        <f>求节点(将星标签统计!$AT$3:$AT$102,将星标签统计!AU$3:AU$102,$V123)+求节点(将星标签统计!$CP$3:$CP$102,将星标签统计!CQ$3:CQ$102,$W123)</f>
        <v>12</v>
      </c>
      <c r="Y123" s="5">
        <f>求节点(将星标签统计!$AT$3:$AT$102,将星标签统计!AV$3:AV$102,$V123)+求节点(将星标签统计!$CP$3:$CP$102,将星标签统计!CR$3:CR$102,$W123)</f>
        <v>12</v>
      </c>
      <c r="Z123" s="5">
        <f>求节点(将星标签统计!$AT$3:$AT$102,将星标签统计!AW$3:AW$102,$V123)+求节点(将星标签统计!$CP$3:$CP$102,将星标签统计!CS$3:CS$102,$W123)</f>
        <v>11</v>
      </c>
      <c r="AA123" s="5">
        <f>求节点(将星标签统计!$AT$3:$AT$102,将星标签统计!AX$3:AX$102,$V123)+求节点(将星标签统计!$CP$3:$CP$102,将星标签统计!CT$3:CT$102,$W123)</f>
        <v>8.2581754410202741</v>
      </c>
      <c r="AB123" s="5">
        <f>求节点(将星标签统计!$AT$3:$AT$102,将星标签统计!AY$3:AY$102,$V123)+求节点(将星标签统计!$CP$3:$CP$102,将星标签统计!CU$3:CU$102,$W123)</f>
        <v>5.4193918136734247</v>
      </c>
      <c r="AC123" s="5">
        <f>求节点(将星标签统计!$AT$3:$AT$102,将星标签统计!AZ$3:AZ$102,$V123)+求节点(将星标签统计!$CP$3:$CP$102,将星标签统计!CV$3:CV$102,$W123)</f>
        <v>4</v>
      </c>
      <c r="AD123" s="5">
        <f t="shared" si="7"/>
        <v>1054</v>
      </c>
    </row>
    <row r="124" spans="16:30" x14ac:dyDescent="0.2">
      <c r="P124" s="5">
        <v>120</v>
      </c>
      <c r="Q124" s="5">
        <f t="shared" si="4"/>
        <v>1056</v>
      </c>
      <c r="R124" s="5">
        <f t="shared" si="5"/>
        <v>1800</v>
      </c>
      <c r="S124" s="5">
        <f t="shared" si="6"/>
        <v>0.58666666666666667</v>
      </c>
      <c r="U124" s="5">
        <v>120</v>
      </c>
      <c r="V124" s="5">
        <f>求节点(其他调用!$C$4:$C$42,其他调用!$D$4:$D$42,U124)</f>
        <v>1290.6382506549687</v>
      </c>
      <c r="W124" s="5">
        <f>求节点(其他调用!$S$4:$S$20,其他调用!$T$4:$T$20,其他调用!AN124)</f>
        <v>9.5185214563337839E-2</v>
      </c>
      <c r="X124" s="5">
        <f>求节点(将星标签统计!$AT$3:$AT$102,将星标签统计!AU$3:AU$102,$V124)+求节点(将星标签统计!$CP$3:$CP$102,将星标签统计!CQ$3:CQ$102,$W124)</f>
        <v>12</v>
      </c>
      <c r="Y124" s="5">
        <f>求节点(将星标签统计!$AT$3:$AT$102,将星标签统计!AV$3:AV$102,$V124)+求节点(将星标签统计!$CP$3:$CP$102,将星标签统计!CR$3:CR$102,$W124)</f>
        <v>12</v>
      </c>
      <c r="Z124" s="5">
        <f>求节点(将星标签统计!$AT$3:$AT$102,将星标签统计!AW$3:AW$102,$V124)+求节点(将星标签统计!$CP$3:$CP$102,将星标签统计!CS$3:CS$102,$W124)</f>
        <v>11</v>
      </c>
      <c r="AA124" s="5">
        <f>求节点(将星标签统计!$AT$3:$AT$102,将星标签统计!AX$3:AX$102,$V124)+求节点(将星标签统计!$CP$3:$CP$102,将星标签统计!CT$3:CT$102,$W124)</f>
        <v>8.3595737598245314</v>
      </c>
      <c r="AB124" s="5">
        <f>求节点(将星标签统计!$AT$3:$AT$102,将星标签统计!AY$3:AY$102,$V124)+求节点(将星标签统计!$CP$3:$CP$102,将星标签统计!CU$3:CU$102,$W124)</f>
        <v>5.4531912532748432</v>
      </c>
      <c r="AC124" s="5">
        <f>求节点(将星标签统计!$AT$3:$AT$102,将星标签统计!AZ$3:AZ$102,$V124)+求节点(将星标签统计!$CP$3:$CP$102,将星标签统计!CV$3:CV$102,$W124)</f>
        <v>4</v>
      </c>
      <c r="AD124" s="5">
        <f t="shared" si="7"/>
        <v>1056</v>
      </c>
    </row>
    <row r="125" spans="16:30" x14ac:dyDescent="0.2">
      <c r="P125" s="5">
        <v>121</v>
      </c>
      <c r="Q125" s="5">
        <f t="shared" si="4"/>
        <v>1059</v>
      </c>
      <c r="R125" s="5">
        <f t="shared" si="5"/>
        <v>1804</v>
      </c>
      <c r="S125" s="5">
        <f t="shared" si="6"/>
        <v>0.58702882483370289</v>
      </c>
      <c r="U125" s="5">
        <v>121</v>
      </c>
      <c r="V125" s="5">
        <f>求节点(其他调用!$C$4:$C$42,其他调用!$D$4:$D$42,U125)</f>
        <v>1297.1798461935198</v>
      </c>
      <c r="W125" s="5">
        <f>求节点(其他调用!$S$4:$S$20,其他调用!$T$4:$T$20,其他调用!AN125)</f>
        <v>9.6054789506969357E-2</v>
      </c>
      <c r="X125" s="5">
        <f>求节点(将星标签统计!$AT$3:$AT$102,将星标签统计!AU$3:AU$102,$V125)+求节点(将星标签统计!$CP$3:$CP$102,将星标签统计!CQ$3:CQ$102,$W125)</f>
        <v>12</v>
      </c>
      <c r="Y125" s="5">
        <f>求节点(将星标签统计!$AT$3:$AT$102,将星标签统计!AV$3:AV$102,$V125)+求节点(将星标签统计!$CP$3:$CP$102,将星标签统计!CR$3:CR$102,$W125)</f>
        <v>12</v>
      </c>
      <c r="Z125" s="5">
        <f>求节点(将星标签统计!$AT$3:$AT$102,将星标签统计!AW$3:AW$102,$V125)+求节点(将星标签统计!$CP$3:$CP$102,将星标签统计!CS$3:CS$102,$W125)</f>
        <v>11</v>
      </c>
      <c r="AA125" s="5">
        <f>求节点(将星标签统计!$AT$3:$AT$102,将星标签统计!AX$3:AX$102,$V125)+求节点(将星标签统计!$CP$3:$CP$102,将星标签统计!CT$3:CT$102,$W125)</f>
        <v>8.457697692902796</v>
      </c>
      <c r="AB125" s="5">
        <f>求节点(将星标签统计!$AT$3:$AT$102,将星标签统计!AY$3:AY$102,$V125)+求节点(将星标签统计!$CP$3:$CP$102,将星标签统计!CU$3:CU$102,$W125)</f>
        <v>5.4858992309675987</v>
      </c>
      <c r="AC125" s="5">
        <f>求节点(将星标签统计!$AT$3:$AT$102,将星标签统计!AZ$3:AZ$102,$V125)+求节点(将星标签统计!$CP$3:$CP$102,将星标签统计!CV$3:CV$102,$W125)</f>
        <v>4</v>
      </c>
      <c r="AD125" s="5">
        <f t="shared" si="7"/>
        <v>1059</v>
      </c>
    </row>
    <row r="126" spans="16:30" x14ac:dyDescent="0.2">
      <c r="P126" s="5">
        <v>122</v>
      </c>
      <c r="Q126" s="5">
        <f t="shared" si="4"/>
        <v>1061</v>
      </c>
      <c r="R126" s="5">
        <f t="shared" si="5"/>
        <v>1808</v>
      </c>
      <c r="S126" s="5">
        <f t="shared" si="6"/>
        <v>0.58683628318584069</v>
      </c>
      <c r="U126" s="5">
        <v>122</v>
      </c>
      <c r="V126" s="5">
        <f>求节点(其他调用!$C$4:$C$42,其他调用!$D$4:$D$42,U126)</f>
        <v>1303.7214417320706</v>
      </c>
      <c r="W126" s="5">
        <f>求节点(其他调用!$S$4:$S$20,其他调用!$T$4:$T$20,其他调用!AN126)</f>
        <v>9.6924364450600764E-2</v>
      </c>
      <c r="X126" s="5">
        <f>求节点(将星标签统计!$AT$3:$AT$102,将星标签统计!AU$3:AU$102,$V126)+求节点(将星标签统计!$CP$3:$CP$102,将星标签统计!CQ$3:CQ$102,$W126)</f>
        <v>12</v>
      </c>
      <c r="Y126" s="5">
        <f>求节点(将星标签统计!$AT$3:$AT$102,将星标签统计!AV$3:AV$102,$V126)+求节点(将星标签统计!$CP$3:$CP$102,将星标签统计!CR$3:CR$102,$W126)</f>
        <v>12</v>
      </c>
      <c r="Z126" s="5">
        <f>求节点(将星标签统计!$AT$3:$AT$102,将星标签统计!AW$3:AW$102,$V126)+求节点(将星标签统计!$CP$3:$CP$102,将星标签统计!CS$3:CS$102,$W126)</f>
        <v>11</v>
      </c>
      <c r="AA126" s="5">
        <f>求节点(将星标签统计!$AT$3:$AT$102,将星标签统计!AX$3:AX$102,$V126)+求节点(将星标签统计!$CP$3:$CP$102,将星标签统计!CT$3:CT$102,$W126)</f>
        <v>8.5558216259810589</v>
      </c>
      <c r="AB126" s="5">
        <f>求节点(将星标签统计!$AT$3:$AT$102,将星标签统计!AY$3:AY$102,$V126)+求节点(将星标签统计!$CP$3:$CP$102,将星标签统计!CU$3:CU$102,$W126)</f>
        <v>5.5186072086603533</v>
      </c>
      <c r="AC126" s="5">
        <f>求节点(将星标签统计!$AT$3:$AT$102,将星标签统计!AZ$3:AZ$102,$V126)+求节点(将星标签统计!$CP$3:$CP$102,将星标签统计!CV$3:CV$102,$W126)</f>
        <v>4</v>
      </c>
      <c r="AD126" s="5">
        <f t="shared" si="7"/>
        <v>1061</v>
      </c>
    </row>
    <row r="127" spans="16:30" x14ac:dyDescent="0.2">
      <c r="P127" s="5">
        <v>123</v>
      </c>
      <c r="Q127" s="5">
        <f t="shared" si="4"/>
        <v>1064</v>
      </c>
      <c r="R127" s="5">
        <f t="shared" si="5"/>
        <v>1812</v>
      </c>
      <c r="S127" s="5">
        <f t="shared" si="6"/>
        <v>0.58719646799116998</v>
      </c>
      <c r="U127" s="5">
        <v>123</v>
      </c>
      <c r="V127" s="5">
        <f>求节点(其他调用!$C$4:$C$42,其他调用!$D$4:$D$42,U127)</f>
        <v>1310.2630372706217</v>
      </c>
      <c r="W127" s="5">
        <f>求节点(其他调用!$S$4:$S$20,其他调用!$T$4:$T$20,其他调用!AN127)</f>
        <v>9.7793939394232171E-2</v>
      </c>
      <c r="X127" s="5">
        <f>求节点(将星标签统计!$AT$3:$AT$102,将星标签统计!AU$3:AU$102,$V127)+求节点(将星标签统计!$CP$3:$CP$102,将星标签统计!CQ$3:CQ$102,$W127)</f>
        <v>12</v>
      </c>
      <c r="Y127" s="5">
        <f>求节点(将星标签统计!$AT$3:$AT$102,将星标签统计!AV$3:AV$102,$V127)+求节点(将星标签统计!$CP$3:$CP$102,将星标签统计!CR$3:CR$102,$W127)</f>
        <v>12</v>
      </c>
      <c r="Z127" s="5">
        <f>求节点(将星标签统计!$AT$3:$AT$102,将星标签统计!AW$3:AW$102,$V127)+求节点(将星标签统计!$CP$3:$CP$102,将星标签统计!CS$3:CS$102,$W127)</f>
        <v>11</v>
      </c>
      <c r="AA127" s="5">
        <f>求节点(将星标签统计!$AT$3:$AT$102,将星标签统计!AX$3:AX$102,$V127)+求节点(将星标签统计!$CP$3:$CP$102,将星标签统计!CT$3:CT$102,$W127)</f>
        <v>8.6539455590593253</v>
      </c>
      <c r="AB127" s="5">
        <f>求节点(将星标签统计!$AT$3:$AT$102,将星标签统计!AY$3:AY$102,$V127)+求节点(将星标签统计!$CP$3:$CP$102,将星标签统计!CU$3:CU$102,$W127)</f>
        <v>5.5513151863531087</v>
      </c>
      <c r="AC127" s="5">
        <f>求节点(将星标签统计!$AT$3:$AT$102,将星标签统计!AZ$3:AZ$102,$V127)+求节点(将星标签统计!$CP$3:$CP$102,将星标签统计!CV$3:CV$102,$W127)</f>
        <v>4</v>
      </c>
      <c r="AD127" s="5">
        <f t="shared" si="7"/>
        <v>1064</v>
      </c>
    </row>
    <row r="128" spans="16:30" x14ac:dyDescent="0.2">
      <c r="P128" s="5">
        <v>124</v>
      </c>
      <c r="Q128" s="5">
        <f t="shared" si="4"/>
        <v>1067</v>
      </c>
      <c r="R128" s="5">
        <f t="shared" si="5"/>
        <v>1816</v>
      </c>
      <c r="S128" s="5">
        <f t="shared" si="6"/>
        <v>0.5875550660792952</v>
      </c>
      <c r="U128" s="5">
        <v>124</v>
      </c>
      <c r="V128" s="5">
        <f>求节点(其他调用!$C$4:$C$42,其他调用!$D$4:$D$42,U128)</f>
        <v>1316.8046328091725</v>
      </c>
      <c r="W128" s="5">
        <f>求节点(其他调用!$S$4:$S$20,其他调用!$T$4:$T$20,其他调用!AN128)</f>
        <v>9.8663514337863689E-2</v>
      </c>
      <c r="X128" s="5">
        <f>求节点(将星标签统计!$AT$3:$AT$102,将星标签统计!AU$3:AU$102,$V128)+求节点(将星标签统计!$CP$3:$CP$102,将星标签统计!CQ$3:CQ$102,$W128)</f>
        <v>12</v>
      </c>
      <c r="Y128" s="5">
        <f>求节点(将星标签统计!$AT$3:$AT$102,将星标签统计!AV$3:AV$102,$V128)+求节点(将星标签统计!$CP$3:$CP$102,将星标签统计!CR$3:CR$102,$W128)</f>
        <v>12</v>
      </c>
      <c r="Z128" s="5">
        <f>求节点(将星标签统计!$AT$3:$AT$102,将星标签统计!AW$3:AW$102,$V128)+求节点(将星标签统计!$CP$3:$CP$102,将星标签统计!CS$3:CS$102,$W128)</f>
        <v>11</v>
      </c>
      <c r="AA128" s="5">
        <f>求节点(将星标签统计!$AT$3:$AT$102,将星标签统计!AX$3:AX$102,$V128)+求节点(将星标签统计!$CP$3:$CP$102,将星标签统计!CT$3:CT$102,$W128)</f>
        <v>8.7520694921375881</v>
      </c>
      <c r="AB128" s="5">
        <f>求节点(将星标签统计!$AT$3:$AT$102,将星标签统计!AY$3:AY$102,$V128)+求节点(将星标签统计!$CP$3:$CP$102,将星标签统计!CU$3:CU$102,$W128)</f>
        <v>5.5840231640458624</v>
      </c>
      <c r="AC128" s="5">
        <f>求节点(将星标签统计!$AT$3:$AT$102,将星标签统计!AZ$3:AZ$102,$V128)+求节点(将星标签统计!$CP$3:$CP$102,将星标签统计!CV$3:CV$102,$W128)</f>
        <v>4</v>
      </c>
      <c r="AD128" s="5">
        <f t="shared" si="7"/>
        <v>1067</v>
      </c>
    </row>
    <row r="129" spans="16:30" x14ac:dyDescent="0.2">
      <c r="P129" s="5">
        <v>125</v>
      </c>
      <c r="Q129" s="5">
        <f t="shared" si="4"/>
        <v>1069</v>
      </c>
      <c r="R129" s="5">
        <f t="shared" si="5"/>
        <v>1820</v>
      </c>
      <c r="S129" s="5">
        <f t="shared" si="6"/>
        <v>0.58736263736263739</v>
      </c>
      <c r="U129" s="5">
        <v>125</v>
      </c>
      <c r="V129" s="5">
        <f>求节点(其他调用!$C$4:$C$42,其他调用!$D$4:$D$42,U129)</f>
        <v>1323.3462283477236</v>
      </c>
      <c r="W129" s="5">
        <f>求节点(其他调用!$S$4:$S$20,其他调用!$T$4:$T$20,其他调用!AN129)</f>
        <v>9.9533089281495096E-2</v>
      </c>
      <c r="X129" s="5">
        <f>求节点(将星标签统计!$AT$3:$AT$102,将星标签统计!AU$3:AU$102,$V129)+求节点(将星标签统计!$CP$3:$CP$102,将星标签统计!CQ$3:CQ$102,$W129)</f>
        <v>12</v>
      </c>
      <c r="Y129" s="5">
        <f>求节点(将星标签统计!$AT$3:$AT$102,将星标签统计!AV$3:AV$102,$V129)+求节点(将星标签统计!$CP$3:$CP$102,将星标签统计!CR$3:CR$102,$W129)</f>
        <v>12</v>
      </c>
      <c r="Z129" s="5">
        <f>求节点(将星标签统计!$AT$3:$AT$102,将星标签统计!AW$3:AW$102,$V129)+求节点(将星标签统计!$CP$3:$CP$102,将星标签统计!CS$3:CS$102,$W129)</f>
        <v>11</v>
      </c>
      <c r="AA129" s="5">
        <f>求节点(将星标签统计!$AT$3:$AT$102,将星标签统计!AX$3:AX$102,$V129)+求节点(将星标签统计!$CP$3:$CP$102,将星标签统计!CT$3:CT$102,$W129)</f>
        <v>8.8501934252158527</v>
      </c>
      <c r="AB129" s="5">
        <f>求节点(将星标签统计!$AT$3:$AT$102,将星标签统计!AY$3:AY$102,$V129)+求节点(将星标签统计!$CP$3:$CP$102,将星标签统计!CU$3:CU$102,$W129)</f>
        <v>5.6167311417386179</v>
      </c>
      <c r="AC129" s="5">
        <f>求节点(将星标签统计!$AT$3:$AT$102,将星标签统计!AZ$3:AZ$102,$V129)+求节点(将星标签统计!$CP$3:$CP$102,将星标签统计!CV$3:CV$102,$W129)</f>
        <v>4</v>
      </c>
      <c r="AD129" s="5">
        <f t="shared" si="7"/>
        <v>1069</v>
      </c>
    </row>
    <row r="130" spans="16:30" x14ac:dyDescent="0.2">
      <c r="P130" s="5">
        <v>126</v>
      </c>
      <c r="Q130" s="5">
        <f t="shared" si="4"/>
        <v>1072</v>
      </c>
      <c r="R130" s="5">
        <f t="shared" si="5"/>
        <v>1824</v>
      </c>
      <c r="S130" s="5">
        <f t="shared" si="6"/>
        <v>0.58771929824561409</v>
      </c>
      <c r="U130" s="5">
        <v>126</v>
      </c>
      <c r="V130" s="5">
        <f>求节点(其他调用!$C$4:$C$42,其他调用!$D$4:$D$42,U130)</f>
        <v>1329.8878238862744</v>
      </c>
      <c r="W130" s="5">
        <f>求节点(其他调用!$S$4:$S$20,其他调用!$T$4:$T$20,其他调用!AN130)</f>
        <v>0.10040266422512661</v>
      </c>
      <c r="X130" s="5">
        <f>求节点(将星标签统计!$AT$3:$AT$102,将星标签统计!AU$3:AU$102,$V130)+求节点(将星标签统计!$CP$3:$CP$102,将星标签统计!CQ$3:CQ$102,$W130)</f>
        <v>12</v>
      </c>
      <c r="Y130" s="5">
        <f>求节点(将星标签统计!$AT$3:$AT$102,将星标签统计!AV$3:AV$102,$V130)+求节点(将星标签统计!$CP$3:$CP$102,将星标签统计!CR$3:CR$102,$W130)</f>
        <v>12</v>
      </c>
      <c r="Z130" s="5">
        <f>求节点(将星标签统计!$AT$3:$AT$102,将星标签统计!AW$3:AW$102,$V130)+求节点(将星标签统计!$CP$3:$CP$102,将星标签统计!CS$3:CS$102,$W130)</f>
        <v>11</v>
      </c>
      <c r="AA130" s="5">
        <f>求节点(将星标签统计!$AT$3:$AT$102,将星标签统计!AX$3:AX$102,$V130)+求节点(将星标签统计!$CP$3:$CP$102,将星标签统计!CT$3:CT$102,$W130)</f>
        <v>8.9483173582941156</v>
      </c>
      <c r="AB130" s="5">
        <f>求节点(将星标签统计!$AT$3:$AT$102,将星标签统计!AY$3:AY$102,$V130)+求节点(将星标签统计!$CP$3:$CP$102,将星标签统计!CU$3:CU$102,$W130)</f>
        <v>5.6494391194313724</v>
      </c>
      <c r="AC130" s="5">
        <f>求节点(将星标签统计!$AT$3:$AT$102,将星标签统计!AZ$3:AZ$102,$V130)+求节点(将星标签统计!$CP$3:$CP$102,将星标签统计!CV$3:CV$102,$W130)</f>
        <v>4</v>
      </c>
      <c r="AD130" s="5">
        <f t="shared" si="7"/>
        <v>1072</v>
      </c>
    </row>
    <row r="131" spans="16:30" x14ac:dyDescent="0.2">
      <c r="P131" s="5">
        <v>127</v>
      </c>
      <c r="Q131" s="5">
        <f t="shared" si="4"/>
        <v>1075</v>
      </c>
      <c r="R131" s="5">
        <f t="shared" si="5"/>
        <v>1828</v>
      </c>
      <c r="S131" s="5">
        <f t="shared" si="6"/>
        <v>0.58807439824945296</v>
      </c>
      <c r="U131" s="5">
        <v>127</v>
      </c>
      <c r="V131" s="5">
        <f>求节点(其他调用!$C$4:$C$42,其他调用!$D$4:$D$42,U131)</f>
        <v>1336.4294194248255</v>
      </c>
      <c r="W131" s="5">
        <f>求节点(其他调用!$S$4:$S$20,其他调用!$T$4:$T$20,其他调用!AN131)</f>
        <v>0.10127223916875802</v>
      </c>
      <c r="X131" s="5">
        <f>求节点(将星标签统计!$AT$3:$AT$102,将星标签统计!AU$3:AU$102,$V131)+求节点(将星标签统计!$CP$3:$CP$102,将星标签统计!CQ$3:CQ$102,$W131)</f>
        <v>12</v>
      </c>
      <c r="Y131" s="5">
        <f>求节点(将星标签统计!$AT$3:$AT$102,将星标签统计!AV$3:AV$102,$V131)+求节点(将星标签统计!$CP$3:$CP$102,将星标签统计!CR$3:CR$102,$W131)</f>
        <v>12</v>
      </c>
      <c r="Z131" s="5">
        <f>求节点(将星标签统计!$AT$3:$AT$102,将星标签统计!AW$3:AW$102,$V131)+求节点(将星标签统计!$CP$3:$CP$102,将星标签统计!CS$3:CS$102,$W131)</f>
        <v>11</v>
      </c>
      <c r="AA131" s="5">
        <f>求节点(将星标签统计!$AT$3:$AT$102,将星标签统计!AX$3:AX$102,$V131)+求节点(将星标签统计!$CP$3:$CP$102,将星标签统计!CT$3:CT$102,$W131)</f>
        <v>9.046441291372382</v>
      </c>
      <c r="AB131" s="5">
        <f>求节点(将星标签统计!$AT$3:$AT$102,将星标签统计!AY$3:AY$102,$V131)+求节点(将星标签统计!$CP$3:$CP$102,将星标签统计!CU$3:CU$102,$W131)</f>
        <v>5.6821470971241279</v>
      </c>
      <c r="AC131" s="5">
        <f>求节点(将星标签统计!$AT$3:$AT$102,将星标签统计!AZ$3:AZ$102,$V131)+求节点(将星标签统计!$CP$3:$CP$102,将星标签统计!CV$3:CV$102,$W131)</f>
        <v>4</v>
      </c>
      <c r="AD131" s="5">
        <f t="shared" si="7"/>
        <v>1075</v>
      </c>
    </row>
    <row r="132" spans="16:30" x14ac:dyDescent="0.2">
      <c r="P132" s="5">
        <v>128</v>
      </c>
      <c r="Q132" s="5">
        <f t="shared" si="4"/>
        <v>1077</v>
      </c>
      <c r="R132" s="5">
        <f t="shared" si="5"/>
        <v>1832</v>
      </c>
      <c r="S132" s="5">
        <f t="shared" si="6"/>
        <v>0.58788209606986896</v>
      </c>
      <c r="U132" s="5">
        <v>128</v>
      </c>
      <c r="V132" s="5">
        <f>求节点(其他调用!$C$4:$C$42,其他调用!$D$4:$D$42,U132)</f>
        <v>1342.9710149633765</v>
      </c>
      <c r="W132" s="5">
        <f>求节点(其他调用!$S$4:$S$20,其他调用!$T$4:$T$20,其他调用!AN132)</f>
        <v>0.10208358127977989</v>
      </c>
      <c r="X132" s="5">
        <f>求节点(将星标签统计!$AT$3:$AT$102,将星标签统计!AU$3:AU$102,$V132)+求节点(将星标签统计!$CP$3:$CP$102,将星标签统计!CQ$3:CQ$102,$W132)</f>
        <v>12</v>
      </c>
      <c r="Y132" s="5">
        <f>求节点(将星标签统计!$AT$3:$AT$102,将星标签统计!AV$3:AV$102,$V132)+求节点(将星标签统计!$CP$3:$CP$102,将星标签统计!CR$3:CR$102,$W132)</f>
        <v>12</v>
      </c>
      <c r="Z132" s="5">
        <f>求节点(将星标签统计!$AT$3:$AT$102,将星标签统计!AW$3:AW$102,$V132)+求节点(将星标签统计!$CP$3:$CP$102,将星标签统计!CS$3:CS$102,$W132)</f>
        <v>11</v>
      </c>
      <c r="AA132" s="5">
        <f>求节点(将星标签统计!$AT$3:$AT$102,将星标签统计!AX$3:AX$102,$V132)+求节点(将星标签统计!$CP$3:$CP$102,将星标签统计!CT$3:CT$102,$W132)</f>
        <v>9.1445652244506483</v>
      </c>
      <c r="AB132" s="5">
        <f>求节点(将星标签统计!$AT$3:$AT$102,将星标签统计!AY$3:AY$102,$V132)+求节点(将星标签统计!$CP$3:$CP$102,将星标签统计!CU$3:CU$102,$W132)</f>
        <v>5.7148550748168825</v>
      </c>
      <c r="AC132" s="5">
        <f>求节点(将星标签统计!$AT$3:$AT$102,将星标签统计!AZ$3:AZ$102,$V132)+求节点(将星标签统计!$CP$3:$CP$102,将星标签统计!CV$3:CV$102,$W132)</f>
        <v>4</v>
      </c>
      <c r="AD132" s="5">
        <f t="shared" si="7"/>
        <v>1077</v>
      </c>
    </row>
    <row r="133" spans="16:30" x14ac:dyDescent="0.2">
      <c r="P133" s="5">
        <v>129</v>
      </c>
      <c r="Q133" s="5">
        <f t="shared" si="4"/>
        <v>1080</v>
      </c>
      <c r="R133" s="5">
        <f t="shared" si="5"/>
        <v>1836</v>
      </c>
      <c r="S133" s="5">
        <f t="shared" si="6"/>
        <v>0.58823529411764708</v>
      </c>
      <c r="U133" s="5">
        <v>129</v>
      </c>
      <c r="V133" s="5">
        <f>求节点(其他调用!$C$4:$C$42,其他调用!$D$4:$D$42,U133)</f>
        <v>1349.5126105019274</v>
      </c>
      <c r="W133" s="5">
        <f>求节点(其他调用!$S$4:$S$20,其他调用!$T$4:$T$20,其他调用!AN133)</f>
        <v>0.10289492339080185</v>
      </c>
      <c r="X133" s="5">
        <f>求节点(将星标签统计!$AT$3:$AT$102,将星标签统计!AU$3:AU$102,$V133)+求节点(将星标签统计!$CP$3:$CP$102,将星标签统计!CQ$3:CQ$102,$W133)</f>
        <v>12</v>
      </c>
      <c r="Y133" s="5">
        <f>求节点(将星标签统计!$AT$3:$AT$102,将星标签统计!AV$3:AV$102,$V133)+求节点(将星标签统计!$CP$3:$CP$102,将星标签统计!CR$3:CR$102,$W133)</f>
        <v>12</v>
      </c>
      <c r="Z133" s="5">
        <f>求节点(将星标签统计!$AT$3:$AT$102,将星标签统计!AW$3:AW$102,$V133)+求节点(将星标签统计!$CP$3:$CP$102,将星标签统计!CS$3:CS$102,$W133)</f>
        <v>11</v>
      </c>
      <c r="AA133" s="5">
        <f>求节点(将星标签统计!$AT$3:$AT$102,将星标签统计!AX$3:AX$102,$V133)+求节点(将星标签统计!$CP$3:$CP$102,将星标签统计!CT$3:CT$102,$W133)</f>
        <v>9.2426891575289112</v>
      </c>
      <c r="AB133" s="5">
        <f>求节点(将星标签统计!$AT$3:$AT$102,将星标签统计!AY$3:AY$102,$V133)+求节点(将星标签统计!$CP$3:$CP$102,将星标签统计!CU$3:CU$102,$W133)</f>
        <v>5.7475630525096371</v>
      </c>
      <c r="AC133" s="5">
        <f>求节点(将星标签统计!$AT$3:$AT$102,将星标签统计!AZ$3:AZ$102,$V133)+求节点(将星标签统计!$CP$3:$CP$102,将星标签统计!CV$3:CV$102,$W133)</f>
        <v>4</v>
      </c>
      <c r="AD133" s="5">
        <f t="shared" si="7"/>
        <v>1080</v>
      </c>
    </row>
    <row r="134" spans="16:30" x14ac:dyDescent="0.2">
      <c r="P134" s="5">
        <v>130</v>
      </c>
      <c r="Q134" s="5">
        <f t="shared" ref="Q134:Q197" si="8">AD134</f>
        <v>1082</v>
      </c>
      <c r="R134" s="5">
        <f t="shared" ref="R134:R197" si="9">求节点($D$11:$D$35,$F$11:$F$35,P134)</f>
        <v>1840</v>
      </c>
      <c r="S134" s="5">
        <f t="shared" ref="S134:S197" si="10">Q134/R134</f>
        <v>0.58804347826086956</v>
      </c>
      <c r="U134" s="5">
        <v>130</v>
      </c>
      <c r="V134" s="5">
        <f>求节点(其他调用!$C$4:$C$42,其他调用!$D$4:$D$42,U134)</f>
        <v>1356.0542060404784</v>
      </c>
      <c r="W134" s="5">
        <f>求节点(其他调用!$S$4:$S$20,其他调用!$T$4:$T$20,其他调用!AN134)</f>
        <v>0.10370626550182371</v>
      </c>
      <c r="X134" s="5">
        <f>求节点(将星标签统计!$AT$3:$AT$102,将星标签统计!AU$3:AU$102,$V134)+求节点(将星标签统计!$CP$3:$CP$102,将星标签统计!CQ$3:CQ$102,$W134)</f>
        <v>12</v>
      </c>
      <c r="Y134" s="5">
        <f>求节点(将星标签统计!$AT$3:$AT$102,将星标签统计!AV$3:AV$102,$V134)+求节点(将星标签统计!$CP$3:$CP$102,将星标签统计!CR$3:CR$102,$W134)</f>
        <v>12</v>
      </c>
      <c r="Z134" s="5">
        <f>求节点(将星标签统计!$AT$3:$AT$102,将星标签统计!AW$3:AW$102,$V134)+求节点(将星标签统计!$CP$3:$CP$102,将星标签统计!CS$3:CS$102,$W134)</f>
        <v>11</v>
      </c>
      <c r="AA134" s="5">
        <f>求节点(将星标签统计!$AT$3:$AT$102,将星标签统计!AX$3:AX$102,$V134)+求节点(将星标签统计!$CP$3:$CP$102,将星标签统计!CT$3:CT$102,$W134)</f>
        <v>9.3408130906071776</v>
      </c>
      <c r="AB134" s="5">
        <f>求节点(将星标签统计!$AT$3:$AT$102,将星标签统计!AY$3:AY$102,$V134)+求节点(将星标签统计!$CP$3:$CP$102,将星标签统计!CU$3:CU$102,$W134)</f>
        <v>5.7802710302023925</v>
      </c>
      <c r="AC134" s="5">
        <f>求节点(将星标签统计!$AT$3:$AT$102,将星标签统计!AZ$3:AZ$102,$V134)+求节点(将星标签统计!$CP$3:$CP$102,将星标签统计!CV$3:CV$102,$W134)</f>
        <v>4</v>
      </c>
      <c r="AD134" s="5">
        <f t="shared" ref="AD134:AD197" si="11">ROUND(SUMPRODUCT($X134:$AC134,$D$5:$I$5),0)</f>
        <v>1082</v>
      </c>
    </row>
    <row r="135" spans="16:30" x14ac:dyDescent="0.2">
      <c r="P135" s="5">
        <v>131</v>
      </c>
      <c r="Q135" s="5">
        <f t="shared" si="8"/>
        <v>1085</v>
      </c>
      <c r="R135" s="5">
        <f t="shared" si="9"/>
        <v>1844</v>
      </c>
      <c r="S135" s="5">
        <f t="shared" si="10"/>
        <v>0.58839479392624727</v>
      </c>
      <c r="U135" s="5">
        <v>131</v>
      </c>
      <c r="V135" s="5">
        <f>求节点(其他调用!$C$4:$C$42,其他调用!$D$4:$D$42,U135)</f>
        <v>1362.5958015790293</v>
      </c>
      <c r="W135" s="5">
        <f>求节点(其他调用!$S$4:$S$20,其他调用!$T$4:$T$20,其他调用!AN135)</f>
        <v>0.10451760761284568</v>
      </c>
      <c r="X135" s="5">
        <f>求节点(将星标签统计!$AT$3:$AT$102,将星标签统计!AU$3:AU$102,$V135)+求节点(将星标签统计!$CP$3:$CP$102,将星标签统计!CQ$3:CQ$102,$W135)</f>
        <v>12</v>
      </c>
      <c r="Y135" s="5">
        <f>求节点(将星标签统计!$AT$3:$AT$102,将星标签统计!AV$3:AV$102,$V135)+求节点(将星标签统计!$CP$3:$CP$102,将星标签统计!CR$3:CR$102,$W135)</f>
        <v>12</v>
      </c>
      <c r="Z135" s="5">
        <f>求节点(将星标签统计!$AT$3:$AT$102,将星标签统计!AW$3:AW$102,$V135)+求节点(将星标签统计!$CP$3:$CP$102,将星标签统计!CS$3:CS$102,$W135)</f>
        <v>11</v>
      </c>
      <c r="AA135" s="5">
        <f>求节点(将星标签统计!$AT$3:$AT$102,将星标签统计!AX$3:AX$102,$V135)+求节点(将星标签统计!$CP$3:$CP$102,将星标签统计!CT$3:CT$102,$W135)</f>
        <v>9.4389370236854386</v>
      </c>
      <c r="AB135" s="5">
        <f>求节点(将星标签统计!$AT$3:$AT$102,将星标签统计!AY$3:AY$102,$V135)+求节点(将星标签统计!$CP$3:$CP$102,将星标签统计!CU$3:CU$102,$W135)</f>
        <v>5.8129790078951462</v>
      </c>
      <c r="AC135" s="5">
        <f>求节点(将星标签统计!$AT$3:$AT$102,将星标签统计!AZ$3:AZ$102,$V135)+求节点(将星标签统计!$CP$3:$CP$102,将星标签统计!CV$3:CV$102,$W135)</f>
        <v>4</v>
      </c>
      <c r="AD135" s="5">
        <f t="shared" si="11"/>
        <v>1085</v>
      </c>
    </row>
    <row r="136" spans="16:30" x14ac:dyDescent="0.2">
      <c r="P136" s="5">
        <v>132</v>
      </c>
      <c r="Q136" s="5">
        <f t="shared" si="8"/>
        <v>1088</v>
      </c>
      <c r="R136" s="5">
        <f t="shared" si="9"/>
        <v>1848</v>
      </c>
      <c r="S136" s="5">
        <f t="shared" si="10"/>
        <v>0.58874458874458879</v>
      </c>
      <c r="U136" s="5">
        <v>132</v>
      </c>
      <c r="V136" s="5">
        <f>求节点(其他调用!$C$4:$C$42,其他调用!$D$4:$D$42,U136)</f>
        <v>1369.1373971175803</v>
      </c>
      <c r="W136" s="5">
        <f>求节点(其他调用!$S$4:$S$20,其他调用!$T$4:$T$20,其他调用!AN136)</f>
        <v>0.10532894972386754</v>
      </c>
      <c r="X136" s="5">
        <f>求节点(将星标签统计!$AT$3:$AT$102,将星标签统计!AU$3:AU$102,$V136)+求节点(将星标签统计!$CP$3:$CP$102,将星标签统计!CQ$3:CQ$102,$W136)</f>
        <v>12</v>
      </c>
      <c r="Y136" s="5">
        <f>求节点(将星标签统计!$AT$3:$AT$102,将星标签统计!AV$3:AV$102,$V136)+求节点(将星标签统计!$CP$3:$CP$102,将星标签统计!CR$3:CR$102,$W136)</f>
        <v>12</v>
      </c>
      <c r="Z136" s="5">
        <f>求节点(将星标签统计!$AT$3:$AT$102,将星标签统计!AW$3:AW$102,$V136)+求节点(将星标签统计!$CP$3:$CP$102,将星标签统计!CS$3:CS$102,$W136)</f>
        <v>11</v>
      </c>
      <c r="AA136" s="5">
        <f>求节点(将星标签统计!$AT$3:$AT$102,将星标签统计!AX$3:AX$102,$V136)+求节点(将星标签统计!$CP$3:$CP$102,将星标签统计!CT$3:CT$102,$W136)</f>
        <v>9.537060956763705</v>
      </c>
      <c r="AB136" s="5">
        <f>求节点(将星标签统计!$AT$3:$AT$102,将星标签统计!AY$3:AY$102,$V136)+求节点(将星标签统计!$CP$3:$CP$102,将星标签统计!CU$3:CU$102,$W136)</f>
        <v>5.8456869855879017</v>
      </c>
      <c r="AC136" s="5">
        <f>求节点(将星标签统计!$AT$3:$AT$102,将星标签统计!AZ$3:AZ$102,$V136)+求节点(将星标签统计!$CP$3:$CP$102,将星标签统计!CV$3:CV$102,$W136)</f>
        <v>4</v>
      </c>
      <c r="AD136" s="5">
        <f t="shared" si="11"/>
        <v>1088</v>
      </c>
    </row>
    <row r="137" spans="16:30" x14ac:dyDescent="0.2">
      <c r="P137" s="5">
        <v>133</v>
      </c>
      <c r="Q137" s="5">
        <f t="shared" si="8"/>
        <v>1090</v>
      </c>
      <c r="R137" s="5">
        <f t="shared" si="9"/>
        <v>1852</v>
      </c>
      <c r="S137" s="5">
        <f t="shared" si="10"/>
        <v>0.58855291576673863</v>
      </c>
      <c r="U137" s="5">
        <v>133</v>
      </c>
      <c r="V137" s="5">
        <f>求节点(其他调用!$C$4:$C$42,其他调用!$D$4:$D$42,U137)</f>
        <v>1375.6789926561312</v>
      </c>
      <c r="W137" s="5">
        <f>求节点(其他调用!$S$4:$S$20,其他调用!$T$4:$T$20,其他调用!AN137)</f>
        <v>0.1061402918348895</v>
      </c>
      <c r="X137" s="5">
        <f>求节点(将星标签统计!$AT$3:$AT$102,将星标签统计!AU$3:AU$102,$V137)+求节点(将星标签统计!$CP$3:$CP$102,将星标签统计!CQ$3:CQ$102,$W137)</f>
        <v>12</v>
      </c>
      <c r="Y137" s="5">
        <f>求节点(将星标签统计!$AT$3:$AT$102,将星标签统计!AV$3:AV$102,$V137)+求节点(将星标签统计!$CP$3:$CP$102,将星标签统计!CR$3:CR$102,$W137)</f>
        <v>12</v>
      </c>
      <c r="Z137" s="5">
        <f>求节点(将星标签统计!$AT$3:$AT$102,将星标签统计!AW$3:AW$102,$V137)+求节点(将星标签统计!$CP$3:$CP$102,将星标签统计!CS$3:CS$102,$W137)</f>
        <v>11</v>
      </c>
      <c r="AA137" s="5">
        <f>求节点(将星标签统计!$AT$3:$AT$102,将星标签统计!AX$3:AX$102,$V137)+求节点(将星标签统计!$CP$3:$CP$102,将星标签统计!CT$3:CT$102,$W137)</f>
        <v>9.6351848898419679</v>
      </c>
      <c r="AB137" s="5">
        <f>求节点(将星标签统计!$AT$3:$AT$102,将星标签统计!AY$3:AY$102,$V137)+求节点(将星标签统计!$CP$3:$CP$102,将星标签统计!CU$3:CU$102,$W137)</f>
        <v>5.8783949632806562</v>
      </c>
      <c r="AC137" s="5">
        <f>求节点(将星标签统计!$AT$3:$AT$102,将星标签统计!AZ$3:AZ$102,$V137)+求节点(将星标签统计!$CP$3:$CP$102,将星标签统计!CV$3:CV$102,$W137)</f>
        <v>4</v>
      </c>
      <c r="AD137" s="5">
        <f t="shared" si="11"/>
        <v>1090</v>
      </c>
    </row>
    <row r="138" spans="16:30" x14ac:dyDescent="0.2">
      <c r="P138" s="5">
        <v>134</v>
      </c>
      <c r="Q138" s="5">
        <f t="shared" si="8"/>
        <v>1093</v>
      </c>
      <c r="R138" s="5">
        <f t="shared" si="9"/>
        <v>1856</v>
      </c>
      <c r="S138" s="5">
        <f t="shared" si="10"/>
        <v>0.58890086206896552</v>
      </c>
      <c r="U138" s="5">
        <v>134</v>
      </c>
      <c r="V138" s="5">
        <f>求节点(其他调用!$C$4:$C$42,其他调用!$D$4:$D$42,U138)</f>
        <v>1382.2205881946823</v>
      </c>
      <c r="W138" s="5">
        <f>求节点(其他调用!$S$4:$S$20,其他调用!$T$4:$T$20,其他调用!AN138)</f>
        <v>0.10695163394591137</v>
      </c>
      <c r="X138" s="5">
        <f>求节点(将星标签统计!$AT$3:$AT$102,将星标签统计!AU$3:AU$102,$V138)+求节点(将星标签统计!$CP$3:$CP$102,将星标签统计!CQ$3:CQ$102,$W138)</f>
        <v>12</v>
      </c>
      <c r="Y138" s="5">
        <f>求节点(将星标签统计!$AT$3:$AT$102,将星标签统计!AV$3:AV$102,$V138)+求节点(将星标签统计!$CP$3:$CP$102,将星标签统计!CR$3:CR$102,$W138)</f>
        <v>12</v>
      </c>
      <c r="Z138" s="5">
        <f>求节点(将星标签统计!$AT$3:$AT$102,将星标签统计!AW$3:AW$102,$V138)+求节点(将星标签统计!$CP$3:$CP$102,将星标签统计!CS$3:CS$102,$W138)</f>
        <v>11</v>
      </c>
      <c r="AA138" s="5">
        <f>求节点(将星标签统计!$AT$3:$AT$102,将星标签统计!AX$3:AX$102,$V138)+求节点(将星标签统计!$CP$3:$CP$102,将星标签统计!CT$3:CT$102,$W138)</f>
        <v>9.7333088229202342</v>
      </c>
      <c r="AB138" s="5">
        <f>求节点(将星标签统计!$AT$3:$AT$102,将星标签统计!AY$3:AY$102,$V138)+求节点(将星标签统计!$CP$3:$CP$102,将星标签统计!CU$3:CU$102,$W138)</f>
        <v>5.9111029409734108</v>
      </c>
      <c r="AC138" s="5">
        <f>求节点(将星标签统计!$AT$3:$AT$102,将星标签统计!AZ$3:AZ$102,$V138)+求节点(将星标签统计!$CP$3:$CP$102,将星标签统计!CV$3:CV$102,$W138)</f>
        <v>4</v>
      </c>
      <c r="AD138" s="5">
        <f t="shared" si="11"/>
        <v>1093</v>
      </c>
    </row>
    <row r="139" spans="16:30" x14ac:dyDescent="0.2">
      <c r="P139" s="5">
        <v>135</v>
      </c>
      <c r="Q139" s="5">
        <f t="shared" si="8"/>
        <v>1096</v>
      </c>
      <c r="R139" s="5">
        <f t="shared" si="9"/>
        <v>1860</v>
      </c>
      <c r="S139" s="5">
        <f t="shared" si="10"/>
        <v>0.58924731182795698</v>
      </c>
      <c r="U139" s="5">
        <v>135</v>
      </c>
      <c r="V139" s="5">
        <f>求节点(其他调用!$C$4:$C$42,其他调用!$D$4:$D$42,U139)</f>
        <v>1388.7621837332331</v>
      </c>
      <c r="W139" s="5">
        <f>求节点(其他调用!$S$4:$S$20,其他调用!$T$4:$T$20,其他调用!AN139)</f>
        <v>0.10776297605693323</v>
      </c>
      <c r="X139" s="5">
        <f>求节点(将星标签统计!$AT$3:$AT$102,将星标签统计!AU$3:AU$102,$V139)+求节点(将星标签统计!$CP$3:$CP$102,将星标签统计!CQ$3:CQ$102,$W139)</f>
        <v>12</v>
      </c>
      <c r="Y139" s="5">
        <f>求节点(将星标签统计!$AT$3:$AT$102,将星标签统计!AV$3:AV$102,$V139)+求节点(将星标签统计!$CP$3:$CP$102,将星标签统计!CR$3:CR$102,$W139)</f>
        <v>12</v>
      </c>
      <c r="Z139" s="5">
        <f>求节点(将星标签统计!$AT$3:$AT$102,将星标签统计!AW$3:AW$102,$V139)+求节点(将星标签统计!$CP$3:$CP$102,将星标签统计!CS$3:CS$102,$W139)</f>
        <v>11</v>
      </c>
      <c r="AA139" s="5">
        <f>求节点(将星标签统计!$AT$3:$AT$102,将星标签统计!AX$3:AX$102,$V139)+求节点(将星标签统计!$CP$3:$CP$102,将星标签统计!CT$3:CT$102,$W139)</f>
        <v>9.8314327559984953</v>
      </c>
      <c r="AB139" s="5">
        <f>求节点(将星标签统计!$AT$3:$AT$102,将星标签统计!AY$3:AY$102,$V139)+求节点(将星标签统计!$CP$3:$CP$102,将星标签统计!CU$3:CU$102,$W139)</f>
        <v>5.9438109186661654</v>
      </c>
      <c r="AC139" s="5">
        <f>求节点(将星标签统计!$AT$3:$AT$102,将星标签统计!AZ$3:AZ$102,$V139)+求节点(将星标签统计!$CP$3:$CP$102,将星标签统计!CV$3:CV$102,$W139)</f>
        <v>4</v>
      </c>
      <c r="AD139" s="5">
        <f t="shared" si="11"/>
        <v>1096</v>
      </c>
    </row>
    <row r="140" spans="16:30" x14ac:dyDescent="0.2">
      <c r="P140" s="5">
        <v>136</v>
      </c>
      <c r="Q140" s="5">
        <f t="shared" si="8"/>
        <v>1098</v>
      </c>
      <c r="R140" s="5">
        <f t="shared" si="9"/>
        <v>1864</v>
      </c>
      <c r="S140" s="5">
        <f t="shared" si="10"/>
        <v>0.58905579399141628</v>
      </c>
      <c r="U140" s="5">
        <v>136</v>
      </c>
      <c r="V140" s="5">
        <f>求节点(其他调用!$C$4:$C$42,其他调用!$D$4:$D$42,U140)</f>
        <v>1395.3037792717842</v>
      </c>
      <c r="W140" s="5">
        <f>求节点(其他调用!$S$4:$S$20,其他调用!$T$4:$T$20,其他调用!AN140)</f>
        <v>0.10857431816795519</v>
      </c>
      <c r="X140" s="5">
        <f>求节点(将星标签统计!$AT$3:$AT$102,将星标签统计!AU$3:AU$102,$V140)+求节点(将星标签统计!$CP$3:$CP$102,将星标签统计!CQ$3:CQ$102,$W140)</f>
        <v>12</v>
      </c>
      <c r="Y140" s="5">
        <f>求节点(将星标签统计!$AT$3:$AT$102,将星标签统计!AV$3:AV$102,$V140)+求节点(将星标签统计!$CP$3:$CP$102,将星标签统计!CR$3:CR$102,$W140)</f>
        <v>12</v>
      </c>
      <c r="Z140" s="5">
        <f>求节点(将星标签统计!$AT$3:$AT$102,将星标签统计!AW$3:AW$102,$V140)+求节点(将星标签统计!$CP$3:$CP$102,将星标签统计!CS$3:CS$102,$W140)</f>
        <v>11</v>
      </c>
      <c r="AA140" s="5">
        <f>求节点(将星标签统计!$AT$3:$AT$102,将星标签统计!AX$3:AX$102,$V140)+求节点(将星标签统计!$CP$3:$CP$102,将星标签统计!CT$3:CT$102,$W140)</f>
        <v>9.9295566890767617</v>
      </c>
      <c r="AB140" s="5">
        <f>求节点(将星标签统计!$AT$3:$AT$102,将星标签统计!AY$3:AY$102,$V140)+求节点(将星标签统计!$CP$3:$CP$102,将星标签统计!CU$3:CU$102,$W140)</f>
        <v>5.9765188963589209</v>
      </c>
      <c r="AC140" s="5">
        <f>求节点(将星标签统计!$AT$3:$AT$102,将星标签统计!AZ$3:AZ$102,$V140)+求节点(将星标签统计!$CP$3:$CP$102,将星标签统计!CV$3:CV$102,$W140)</f>
        <v>4</v>
      </c>
      <c r="AD140" s="5">
        <f t="shared" si="11"/>
        <v>1098</v>
      </c>
    </row>
    <row r="141" spans="16:30" x14ac:dyDescent="0.2">
      <c r="P141" s="5">
        <v>137</v>
      </c>
      <c r="Q141" s="5">
        <f t="shared" si="8"/>
        <v>1100</v>
      </c>
      <c r="R141" s="5">
        <f t="shared" si="9"/>
        <v>1868</v>
      </c>
      <c r="S141" s="5">
        <f t="shared" si="10"/>
        <v>0.58886509635974305</v>
      </c>
      <c r="U141" s="5">
        <v>137</v>
      </c>
      <c r="V141" s="5">
        <f>求节点(其他调用!$C$4:$C$42,其他调用!$D$4:$D$42,U141)</f>
        <v>1401.8453748103352</v>
      </c>
      <c r="W141" s="5">
        <f>求节点(其他调用!$S$4:$S$20,其他调用!$T$4:$T$20,其他调用!AN141)</f>
        <v>0.10934148759888107</v>
      </c>
      <c r="X141" s="5">
        <f>求节点(将星标签统计!$AT$3:$AT$102,将星标签统计!AU$3:AU$102,$V141)+求节点(将星标签统计!$CP$3:$CP$102,将星标签统计!CQ$3:CQ$102,$W141)</f>
        <v>12</v>
      </c>
      <c r="Y141" s="5">
        <f>求节点(将星标签统计!$AT$3:$AT$102,将星标签统计!AV$3:AV$102,$V141)+求节点(将星标签统计!$CP$3:$CP$102,将星标签统计!CR$3:CR$102,$W141)</f>
        <v>12</v>
      </c>
      <c r="Z141" s="5">
        <f>求节点(将星标签统计!$AT$3:$AT$102,将星标签统计!AW$3:AW$102,$V141)+求节点(将星标签统计!$CP$3:$CP$102,将星标签统计!CS$3:CS$102,$W141)</f>
        <v>11</v>
      </c>
      <c r="AA141" s="5">
        <f>求节点(将星标签统计!$AT$3:$AT$102,将星标签统计!AX$3:AX$102,$V141)+求节点(将星标签统计!$CP$3:$CP$102,将星标签统计!CT$3:CT$102,$W141)</f>
        <v>10</v>
      </c>
      <c r="AB141" s="5">
        <f>求节点(将星标签统计!$AT$3:$AT$102,将星标签统计!AY$3:AY$102,$V141)+求节点(将星标签统计!$CP$3:$CP$102,将星标签统计!CU$3:CU$102,$W141)</f>
        <v>6.0092268740516763</v>
      </c>
      <c r="AC141" s="5">
        <f>求节点(将星标签统计!$AT$3:$AT$102,将星标签统计!AZ$3:AZ$102,$V141)+求节点(将星标签统计!$CP$3:$CP$102,将星标签统计!CV$3:CV$102,$W141)</f>
        <v>4.0092268740516763</v>
      </c>
      <c r="AD141" s="5">
        <f t="shared" si="11"/>
        <v>1100</v>
      </c>
    </row>
    <row r="142" spans="16:30" x14ac:dyDescent="0.2">
      <c r="P142" s="5">
        <v>138</v>
      </c>
      <c r="Q142" s="5">
        <f t="shared" si="8"/>
        <v>1102</v>
      </c>
      <c r="R142" s="5">
        <f t="shared" si="9"/>
        <v>1872</v>
      </c>
      <c r="S142" s="5">
        <f t="shared" si="10"/>
        <v>0.58867521367521369</v>
      </c>
      <c r="U142" s="5">
        <v>138</v>
      </c>
      <c r="V142" s="5">
        <f>求节点(其他调用!$C$4:$C$42,其他调用!$D$4:$D$42,U142)</f>
        <v>1408.3869703488861</v>
      </c>
      <c r="W142" s="5">
        <f>求节点(其他调用!$S$4:$S$20,其他调用!$T$4:$T$20,其他调用!AN142)</f>
        <v>0.11009849655588765</v>
      </c>
      <c r="X142" s="5">
        <f>求节点(将星标签统计!$AT$3:$AT$102,将星标签统计!AU$3:AU$102,$V142)+求节点(将星标签统计!$CP$3:$CP$102,将星标签统计!CQ$3:CQ$102,$W142)</f>
        <v>12</v>
      </c>
      <c r="Y142" s="5">
        <f>求节点(将星标签统计!$AT$3:$AT$102,将星标签统计!AV$3:AV$102,$V142)+求节点(将星标签统计!$CP$3:$CP$102,将星标签统计!CR$3:CR$102,$W142)</f>
        <v>12</v>
      </c>
      <c r="Z142" s="5">
        <f>求节点(将星标签统计!$AT$3:$AT$102,将星标签统计!AW$3:AW$102,$V142)+求节点(将星标签统计!$CP$3:$CP$102,将星标签统计!CS$3:CS$102,$W142)</f>
        <v>11</v>
      </c>
      <c r="AA142" s="5">
        <f>求节点(将星标签统计!$AT$3:$AT$102,将星标签统计!AX$3:AX$102,$V142)+求节点(将星标签统计!$CP$3:$CP$102,将星标签统计!CT$3:CT$102,$W142)</f>
        <v>10</v>
      </c>
      <c r="AB142" s="5">
        <f>求节点(将星标签统计!$AT$3:$AT$102,将星标签统计!AY$3:AY$102,$V142)+求节点(将星标签统计!$CP$3:$CP$102,将星标签统计!CU$3:CU$102,$W142)</f>
        <v>6.04193485174443</v>
      </c>
      <c r="AC142" s="5">
        <f>求节点(将星标签统计!$AT$3:$AT$102,将星标签统计!AZ$3:AZ$102,$V142)+求节点(将星标签统计!$CP$3:$CP$102,将星标签统计!CV$3:CV$102,$W142)</f>
        <v>4.04193485174443</v>
      </c>
      <c r="AD142" s="5">
        <f t="shared" si="11"/>
        <v>1102</v>
      </c>
    </row>
    <row r="143" spans="16:30" x14ac:dyDescent="0.2">
      <c r="P143" s="5">
        <v>139</v>
      </c>
      <c r="Q143" s="5">
        <f t="shared" si="8"/>
        <v>1103</v>
      </c>
      <c r="R143" s="5">
        <f t="shared" si="9"/>
        <v>1876</v>
      </c>
      <c r="S143" s="5">
        <f t="shared" si="10"/>
        <v>0.58795309168443499</v>
      </c>
      <c r="U143" s="5">
        <v>139</v>
      </c>
      <c r="V143" s="5">
        <f>求节点(其他调用!$C$4:$C$42,其他调用!$D$4:$D$42,U143)</f>
        <v>1414.9285658874371</v>
      </c>
      <c r="W143" s="5">
        <f>求节点(其他调用!$S$4:$S$20,其他调用!$T$4:$T$20,其他调用!AN143)</f>
        <v>0.11085550551289423</v>
      </c>
      <c r="X143" s="5">
        <f>求节点(将星标签统计!$AT$3:$AT$102,将星标签统计!AU$3:AU$102,$V143)+求节点(将星标签统计!$CP$3:$CP$102,将星标签统计!CQ$3:CQ$102,$W143)</f>
        <v>12</v>
      </c>
      <c r="Y143" s="5">
        <f>求节点(将星标签统计!$AT$3:$AT$102,将星标签统计!AV$3:AV$102,$V143)+求节点(将星标签统计!$CP$3:$CP$102,将星标签统计!CR$3:CR$102,$W143)</f>
        <v>12</v>
      </c>
      <c r="Z143" s="5">
        <f>求节点(将星标签统计!$AT$3:$AT$102,将星标签统计!AW$3:AW$102,$V143)+求节点(将星标签统计!$CP$3:$CP$102,将星标签统计!CS$3:CS$102,$W143)</f>
        <v>11</v>
      </c>
      <c r="AA143" s="5">
        <f>求节点(将星标签统计!$AT$3:$AT$102,将星标签统计!AX$3:AX$102,$V143)+求节点(将星标签统计!$CP$3:$CP$102,将星标签统计!CT$3:CT$102,$W143)</f>
        <v>10</v>
      </c>
      <c r="AB143" s="5">
        <f>求节点(将星标签统计!$AT$3:$AT$102,将星标签统计!AY$3:AY$102,$V143)+求节点(将星标签统计!$CP$3:$CP$102,将星标签统计!CU$3:CU$102,$W143)</f>
        <v>6.0746428294371855</v>
      </c>
      <c r="AC143" s="5">
        <f>求节点(将星标签统计!$AT$3:$AT$102,将星标签统计!AZ$3:AZ$102,$V143)+求节点(将星标签统计!$CP$3:$CP$102,将星标签统计!CV$3:CV$102,$W143)</f>
        <v>4.0746428294371855</v>
      </c>
      <c r="AD143" s="5">
        <f t="shared" si="11"/>
        <v>1103</v>
      </c>
    </row>
    <row r="144" spans="16:30" x14ac:dyDescent="0.2">
      <c r="P144" s="5">
        <v>140</v>
      </c>
      <c r="Q144" s="5">
        <f t="shared" si="8"/>
        <v>1104</v>
      </c>
      <c r="R144" s="5">
        <f t="shared" si="9"/>
        <v>1880</v>
      </c>
      <c r="S144" s="5">
        <f t="shared" si="10"/>
        <v>0.58723404255319145</v>
      </c>
      <c r="U144" s="5">
        <v>140</v>
      </c>
      <c r="V144" s="5">
        <f>求节点(其他调用!$C$4:$C$42,其他调用!$D$4:$D$42,U144)</f>
        <v>1421.470161425988</v>
      </c>
      <c r="W144" s="5">
        <f>求节点(其他调用!$S$4:$S$20,其他调用!$T$4:$T$20,其他调用!AN144)</f>
        <v>0.11161251446990082</v>
      </c>
      <c r="X144" s="5">
        <f>求节点(将星标签统计!$AT$3:$AT$102,将星标签统计!AU$3:AU$102,$V144)+求节点(将星标签统计!$CP$3:$CP$102,将星标签统计!CQ$3:CQ$102,$W144)</f>
        <v>12</v>
      </c>
      <c r="Y144" s="5">
        <f>求节点(将星标签统计!$AT$3:$AT$102,将星标签统计!AV$3:AV$102,$V144)+求节点(将星标签统计!$CP$3:$CP$102,将星标签统计!CR$3:CR$102,$W144)</f>
        <v>12</v>
      </c>
      <c r="Z144" s="5">
        <f>求节点(将星标签统计!$AT$3:$AT$102,将星标签统计!AW$3:AW$102,$V144)+求节点(将星标签统计!$CP$3:$CP$102,将星标签统计!CS$3:CS$102,$W144)</f>
        <v>11</v>
      </c>
      <c r="AA144" s="5">
        <f>求节点(将星标签统计!$AT$3:$AT$102,将星标签统计!AX$3:AX$102,$V144)+求节点(将星标签统计!$CP$3:$CP$102,将星标签统计!CT$3:CT$102,$W144)</f>
        <v>10</v>
      </c>
      <c r="AB144" s="5">
        <f>求节点(将星标签统计!$AT$3:$AT$102,将星标签统计!AY$3:AY$102,$V144)+求节点(将星标签统计!$CP$3:$CP$102,将星标签统计!CU$3:CU$102,$W144)</f>
        <v>6.1073508071299401</v>
      </c>
      <c r="AC144" s="5">
        <f>求节点(将星标签统计!$AT$3:$AT$102,将星标签统计!AZ$3:AZ$102,$V144)+求节点(将星标签统计!$CP$3:$CP$102,将星标签统计!CV$3:CV$102,$W144)</f>
        <v>4.1073508071299401</v>
      </c>
      <c r="AD144" s="5">
        <f t="shared" si="11"/>
        <v>1104</v>
      </c>
    </row>
    <row r="145" spans="16:30" x14ac:dyDescent="0.2">
      <c r="P145" s="5">
        <v>141</v>
      </c>
      <c r="Q145" s="5">
        <f t="shared" si="8"/>
        <v>1106</v>
      </c>
      <c r="R145" s="5">
        <f t="shared" si="9"/>
        <v>1884</v>
      </c>
      <c r="S145" s="5">
        <f t="shared" si="10"/>
        <v>0.58704883227176219</v>
      </c>
      <c r="U145" s="5">
        <v>141</v>
      </c>
      <c r="V145" s="5">
        <f>求节点(其他调用!$C$4:$C$42,其他调用!$D$4:$D$42,U145)</f>
        <v>1428.011756964539</v>
      </c>
      <c r="W145" s="5">
        <f>求节点(其他调用!$S$4:$S$20,其他调用!$T$4:$T$20,其他调用!AN145)</f>
        <v>0.1123695234269073</v>
      </c>
      <c r="X145" s="5">
        <f>求节点(将星标签统计!$AT$3:$AT$102,将星标签统计!AU$3:AU$102,$V145)+求节点(将星标签统计!$CP$3:$CP$102,将星标签统计!CQ$3:CQ$102,$W145)</f>
        <v>12</v>
      </c>
      <c r="Y145" s="5">
        <f>求节点(将星标签统计!$AT$3:$AT$102,将星标签统计!AV$3:AV$102,$V145)+求节点(将星标签统计!$CP$3:$CP$102,将星标签统计!CR$3:CR$102,$W145)</f>
        <v>12</v>
      </c>
      <c r="Z145" s="5">
        <f>求节点(将星标签统计!$AT$3:$AT$102,将星标签统计!AW$3:AW$102,$V145)+求节点(将星标签统计!$CP$3:$CP$102,将星标签统计!CS$3:CS$102,$W145)</f>
        <v>11</v>
      </c>
      <c r="AA145" s="5">
        <f>求节点(将星标签统计!$AT$3:$AT$102,将星标签统计!AX$3:AX$102,$V145)+求节点(将星标签统计!$CP$3:$CP$102,将星标签统计!CT$3:CT$102,$W145)</f>
        <v>10</v>
      </c>
      <c r="AB145" s="5">
        <f>求节点(将星标签统计!$AT$3:$AT$102,将星标签统计!AY$3:AY$102,$V145)+求节点(将星标签统计!$CP$3:$CP$102,将星标签统计!CU$3:CU$102,$W145)</f>
        <v>6.1400587848226955</v>
      </c>
      <c r="AC145" s="5">
        <f>求节点(将星标签统计!$AT$3:$AT$102,将星标签统计!AZ$3:AZ$102,$V145)+求节点(将星标签统计!$CP$3:$CP$102,将星标签统计!CV$3:CV$102,$W145)</f>
        <v>4.1400587848226955</v>
      </c>
      <c r="AD145" s="5">
        <f t="shared" si="11"/>
        <v>1106</v>
      </c>
    </row>
    <row r="146" spans="16:30" x14ac:dyDescent="0.2">
      <c r="P146" s="5">
        <v>142</v>
      </c>
      <c r="Q146" s="5">
        <f t="shared" si="8"/>
        <v>1107</v>
      </c>
      <c r="R146" s="5">
        <f t="shared" si="9"/>
        <v>1888</v>
      </c>
      <c r="S146" s="5">
        <f t="shared" si="10"/>
        <v>0.58633474576271183</v>
      </c>
      <c r="U146" s="5">
        <v>142</v>
      </c>
      <c r="V146" s="5">
        <f>求节点(其他调用!$C$4:$C$42,其他调用!$D$4:$D$42,U146)</f>
        <v>1434.5533525030901</v>
      </c>
      <c r="W146" s="5">
        <f>求节点(其他调用!$S$4:$S$20,其他调用!$T$4:$T$20,其他调用!AN146)</f>
        <v>0.11312653238391387</v>
      </c>
      <c r="X146" s="5">
        <f>求节点(将星标签统计!$AT$3:$AT$102,将星标签统计!AU$3:AU$102,$V146)+求节点(将星标签统计!$CP$3:$CP$102,将星标签统计!CQ$3:CQ$102,$W146)</f>
        <v>12</v>
      </c>
      <c r="Y146" s="5">
        <f>求节点(将星标签统计!$AT$3:$AT$102,将星标签统计!AV$3:AV$102,$V146)+求节点(将星标签统计!$CP$3:$CP$102,将星标签统计!CR$3:CR$102,$W146)</f>
        <v>12</v>
      </c>
      <c r="Z146" s="5">
        <f>求节点(将星标签统计!$AT$3:$AT$102,将星标签统计!AW$3:AW$102,$V146)+求节点(将星标签统计!$CP$3:$CP$102,将星标签统计!CS$3:CS$102,$W146)</f>
        <v>11</v>
      </c>
      <c r="AA146" s="5">
        <f>求节点(将星标签统计!$AT$3:$AT$102,将星标签统计!AX$3:AX$102,$V146)+求节点(将星标签统计!$CP$3:$CP$102,将星标签统计!CT$3:CT$102,$W146)</f>
        <v>10</v>
      </c>
      <c r="AB146" s="5">
        <f>求节点(将星标签统计!$AT$3:$AT$102,将星标签统计!AY$3:AY$102,$V146)+求节点(将星标签统计!$CP$3:$CP$102,将星标签统计!CU$3:CU$102,$W146)</f>
        <v>6.1727667625154501</v>
      </c>
      <c r="AC146" s="5">
        <f>求节点(将星标签统计!$AT$3:$AT$102,将星标签统计!AZ$3:AZ$102,$V146)+求节点(将星标签统计!$CP$3:$CP$102,将星标签统计!CV$3:CV$102,$W146)</f>
        <v>4.1727667625154501</v>
      </c>
      <c r="AD146" s="5">
        <f t="shared" si="11"/>
        <v>1107</v>
      </c>
    </row>
    <row r="147" spans="16:30" x14ac:dyDescent="0.2">
      <c r="P147" s="5">
        <v>143</v>
      </c>
      <c r="Q147" s="5">
        <f t="shared" si="8"/>
        <v>1108</v>
      </c>
      <c r="R147" s="5">
        <f t="shared" si="9"/>
        <v>1892</v>
      </c>
      <c r="S147" s="5">
        <f t="shared" si="10"/>
        <v>0.58562367864693443</v>
      </c>
      <c r="U147" s="5">
        <v>143</v>
      </c>
      <c r="V147" s="5">
        <f>求节点(其他调用!$C$4:$C$42,其他调用!$D$4:$D$42,U147)</f>
        <v>1441.0949480416409</v>
      </c>
      <c r="W147" s="5">
        <f>求节点(其他调用!$S$4:$S$20,其他调用!$T$4:$T$20,其他调用!AN147)</f>
        <v>0.11388354134092046</v>
      </c>
      <c r="X147" s="5">
        <f>求节点(将星标签统计!$AT$3:$AT$102,将星标签统计!AU$3:AU$102,$V147)+求节点(将星标签统计!$CP$3:$CP$102,将星标签统计!CQ$3:CQ$102,$W147)</f>
        <v>12</v>
      </c>
      <c r="Y147" s="5">
        <f>求节点(将星标签统计!$AT$3:$AT$102,将星标签统计!AV$3:AV$102,$V147)+求节点(将星标签统计!$CP$3:$CP$102,将星标签统计!CR$3:CR$102,$W147)</f>
        <v>12</v>
      </c>
      <c r="Z147" s="5">
        <f>求节点(将星标签统计!$AT$3:$AT$102,将星标签统计!AW$3:AW$102,$V147)+求节点(将星标签统计!$CP$3:$CP$102,将星标签统计!CS$3:CS$102,$W147)</f>
        <v>11</v>
      </c>
      <c r="AA147" s="5">
        <f>求节点(将星标签统计!$AT$3:$AT$102,将星标签统计!AX$3:AX$102,$V147)+求节点(将星标签统计!$CP$3:$CP$102,将星标签统计!CT$3:CT$102,$W147)</f>
        <v>10</v>
      </c>
      <c r="AB147" s="5">
        <f>求节点(将星标签统计!$AT$3:$AT$102,将星标签统计!AY$3:AY$102,$V147)+求节点(将星标签统计!$CP$3:$CP$102,将星标签统计!CU$3:CU$102,$W147)</f>
        <v>6.2054747402082047</v>
      </c>
      <c r="AC147" s="5">
        <f>求节点(将星标签统计!$AT$3:$AT$102,将星标签统计!AZ$3:AZ$102,$V147)+求节点(将星标签统计!$CP$3:$CP$102,将星标签统计!CV$3:CV$102,$W147)</f>
        <v>4.2054747402082047</v>
      </c>
      <c r="AD147" s="5">
        <f t="shared" si="11"/>
        <v>1108</v>
      </c>
    </row>
    <row r="148" spans="16:30" x14ac:dyDescent="0.2">
      <c r="P148" s="5">
        <v>144</v>
      </c>
      <c r="Q148" s="5">
        <f t="shared" si="8"/>
        <v>1110</v>
      </c>
      <c r="R148" s="5">
        <f t="shared" si="9"/>
        <v>1896</v>
      </c>
      <c r="S148" s="5">
        <f t="shared" si="10"/>
        <v>0.58544303797468356</v>
      </c>
      <c r="U148" s="5">
        <v>144</v>
      </c>
      <c r="V148" s="5">
        <f>求节点(其他调用!$C$4:$C$42,其他调用!$D$4:$D$42,U148)</f>
        <v>1447.636543580192</v>
      </c>
      <c r="W148" s="5">
        <f>求节点(其他调用!$S$4:$S$20,其他调用!$T$4:$T$20,其他调用!AN148)</f>
        <v>0.11464055029792705</v>
      </c>
      <c r="X148" s="5">
        <f>求节点(将星标签统计!$AT$3:$AT$102,将星标签统计!AU$3:AU$102,$V148)+求节点(将星标签统计!$CP$3:$CP$102,将星标签统计!CQ$3:CQ$102,$W148)</f>
        <v>12</v>
      </c>
      <c r="Y148" s="5">
        <f>求节点(将星标签统计!$AT$3:$AT$102,将星标签统计!AV$3:AV$102,$V148)+求节点(将星标签统计!$CP$3:$CP$102,将星标签统计!CR$3:CR$102,$W148)</f>
        <v>12</v>
      </c>
      <c r="Z148" s="5">
        <f>求节点(将星标签统计!$AT$3:$AT$102,将星标签统计!AW$3:AW$102,$V148)+求节点(将星标签统计!$CP$3:$CP$102,将星标签统计!CS$3:CS$102,$W148)</f>
        <v>11</v>
      </c>
      <c r="AA148" s="5">
        <f>求节点(将星标签统计!$AT$3:$AT$102,将星标签统计!AX$3:AX$102,$V148)+求节点(将星标签统计!$CP$3:$CP$102,将星标签统计!CT$3:CT$102,$W148)</f>
        <v>10</v>
      </c>
      <c r="AB148" s="5">
        <f>求节点(将星标签统计!$AT$3:$AT$102,将星标签统计!AY$3:AY$102,$V148)+求节点(将星标签统计!$CP$3:$CP$102,将星标签统计!CU$3:CU$102,$W148)</f>
        <v>6.2381827179009601</v>
      </c>
      <c r="AC148" s="5">
        <f>求节点(将星标签统计!$AT$3:$AT$102,将星标签统计!AZ$3:AZ$102,$V148)+求节点(将星标签统计!$CP$3:$CP$102,将星标签统计!CV$3:CV$102,$W148)</f>
        <v>4.2381827179009601</v>
      </c>
      <c r="AD148" s="5">
        <f t="shared" si="11"/>
        <v>1110</v>
      </c>
    </row>
    <row r="149" spans="16:30" x14ac:dyDescent="0.2">
      <c r="P149" s="5">
        <v>145</v>
      </c>
      <c r="Q149" s="5">
        <f t="shared" si="8"/>
        <v>1111</v>
      </c>
      <c r="R149" s="5">
        <f t="shared" si="9"/>
        <v>1900</v>
      </c>
      <c r="S149" s="5">
        <f t="shared" si="10"/>
        <v>0.58473684210526311</v>
      </c>
      <c r="U149" s="5">
        <v>145</v>
      </c>
      <c r="V149" s="5">
        <f>求节点(其他调用!$C$4:$C$42,其他调用!$D$4:$D$42,U149)</f>
        <v>1454.1781391187428</v>
      </c>
      <c r="W149" s="5">
        <f>求节点(其他调用!$S$4:$S$20,其他调用!$T$4:$T$20,其他调用!AN149)</f>
        <v>0.11539755925493353</v>
      </c>
      <c r="X149" s="5">
        <f>求节点(将星标签统计!$AT$3:$AT$102,将星标签统计!AU$3:AU$102,$V149)+求节点(将星标签统计!$CP$3:$CP$102,将星标签统计!CQ$3:CQ$102,$W149)</f>
        <v>12</v>
      </c>
      <c r="Y149" s="5">
        <f>求节点(将星标签统计!$AT$3:$AT$102,将星标签统计!AV$3:AV$102,$V149)+求节点(将星标签统计!$CP$3:$CP$102,将星标签统计!CR$3:CR$102,$W149)</f>
        <v>12</v>
      </c>
      <c r="Z149" s="5">
        <f>求节点(将星标签统计!$AT$3:$AT$102,将星标签统计!AW$3:AW$102,$V149)+求节点(将星标签统计!$CP$3:$CP$102,将星标签统计!CS$3:CS$102,$W149)</f>
        <v>11</v>
      </c>
      <c r="AA149" s="5">
        <f>求节点(将星标签统计!$AT$3:$AT$102,将星标签统计!AX$3:AX$102,$V149)+求节点(将星标签统计!$CP$3:$CP$102,将星标签统计!CT$3:CT$102,$W149)</f>
        <v>10</v>
      </c>
      <c r="AB149" s="5">
        <f>求节点(将星标签统计!$AT$3:$AT$102,将星标签统计!AY$3:AY$102,$V149)+求节点(将星标签统计!$CP$3:$CP$102,将星标签统计!CU$3:CU$102,$W149)</f>
        <v>6.2708906955937138</v>
      </c>
      <c r="AC149" s="5">
        <f>求节点(将星标签统计!$AT$3:$AT$102,将星标签统计!AZ$3:AZ$102,$V149)+求节点(将星标签统计!$CP$3:$CP$102,将星标签统计!CV$3:CV$102,$W149)</f>
        <v>4.2708906955937138</v>
      </c>
      <c r="AD149" s="5">
        <f t="shared" si="11"/>
        <v>1111</v>
      </c>
    </row>
    <row r="150" spans="16:30" x14ac:dyDescent="0.2">
      <c r="P150" s="5">
        <v>146</v>
      </c>
      <c r="Q150" s="5">
        <f t="shared" si="8"/>
        <v>1112</v>
      </c>
      <c r="R150" s="5">
        <f t="shared" si="9"/>
        <v>1901.8181818181818</v>
      </c>
      <c r="S150" s="5">
        <f t="shared" si="10"/>
        <v>0.5847036328871893</v>
      </c>
      <c r="U150" s="5">
        <v>146</v>
      </c>
      <c r="V150" s="5">
        <f>求节点(其他调用!$C$4:$C$42,其他调用!$D$4:$D$42,U150)</f>
        <v>1460.7197346572939</v>
      </c>
      <c r="W150" s="5">
        <f>求节点(其他调用!$S$4:$S$20,其他调用!$T$4:$T$20,其他调用!AN150)</f>
        <v>0.11615456821194012</v>
      </c>
      <c r="X150" s="5">
        <f>求节点(将星标签统计!$AT$3:$AT$102,将星标签统计!AU$3:AU$102,$V150)+求节点(将星标签统计!$CP$3:$CP$102,将星标签统计!CQ$3:CQ$102,$W150)</f>
        <v>12</v>
      </c>
      <c r="Y150" s="5">
        <f>求节点(将星标签统计!$AT$3:$AT$102,将星标签统计!AV$3:AV$102,$V150)+求节点(将星标签统计!$CP$3:$CP$102,将星标签统计!CR$3:CR$102,$W150)</f>
        <v>12</v>
      </c>
      <c r="Z150" s="5">
        <f>求节点(将星标签统计!$AT$3:$AT$102,将星标签统计!AW$3:AW$102,$V150)+求节点(将星标签统计!$CP$3:$CP$102,将星标签统计!CS$3:CS$102,$W150)</f>
        <v>11</v>
      </c>
      <c r="AA150" s="5">
        <f>求节点(将星标签统计!$AT$3:$AT$102,将星标签统计!AX$3:AX$102,$V150)+求节点(将星标签统计!$CP$3:$CP$102,将星标签统计!CT$3:CT$102,$W150)</f>
        <v>10</v>
      </c>
      <c r="AB150" s="5">
        <f>求节点(将星标签统计!$AT$3:$AT$102,将星标签统计!AY$3:AY$102,$V150)+求节点(将星标签统计!$CP$3:$CP$102,将星标签统计!CU$3:CU$102,$W150)</f>
        <v>6.3035986732864693</v>
      </c>
      <c r="AC150" s="5">
        <f>求节点(将星标签统计!$AT$3:$AT$102,将星标签统计!AZ$3:AZ$102,$V150)+求节点(将星标签统计!$CP$3:$CP$102,将星标签统计!CV$3:CV$102,$W150)</f>
        <v>4.3035986732864693</v>
      </c>
      <c r="AD150" s="5">
        <f t="shared" si="11"/>
        <v>1112</v>
      </c>
    </row>
    <row r="151" spans="16:30" x14ac:dyDescent="0.2">
      <c r="P151" s="5">
        <v>147</v>
      </c>
      <c r="Q151" s="5">
        <f t="shared" si="8"/>
        <v>1113</v>
      </c>
      <c r="R151" s="5">
        <f t="shared" si="9"/>
        <v>1903.6363636363637</v>
      </c>
      <c r="S151" s="5">
        <f t="shared" si="10"/>
        <v>0.58467048710601721</v>
      </c>
      <c r="U151" s="5">
        <v>147</v>
      </c>
      <c r="V151" s="5">
        <f>求节点(其他调用!$C$4:$C$42,其他调用!$D$4:$D$42,U151)</f>
        <v>1467.2613301958447</v>
      </c>
      <c r="W151" s="5">
        <f>求节点(其他调用!$S$4:$S$20,其他调用!$T$4:$T$20,其他调用!AN151)</f>
        <v>0.1168625752088443</v>
      </c>
      <c r="X151" s="5">
        <f>求节点(将星标签统计!$AT$3:$AT$102,将星标签统计!AU$3:AU$102,$V151)+求节点(将星标签统计!$CP$3:$CP$102,将星标签统计!CQ$3:CQ$102,$W151)</f>
        <v>12</v>
      </c>
      <c r="Y151" s="5">
        <f>求节点(将星标签统计!$AT$3:$AT$102,将星标签统计!AV$3:AV$102,$V151)+求节点(将星标签统计!$CP$3:$CP$102,将星标签统计!CR$3:CR$102,$W151)</f>
        <v>12</v>
      </c>
      <c r="Z151" s="5">
        <f>求节点(将星标签统计!$AT$3:$AT$102,将星标签统计!AW$3:AW$102,$V151)+求节点(将星标签统计!$CP$3:$CP$102,将星标签统计!CS$3:CS$102,$W151)</f>
        <v>11</v>
      </c>
      <c r="AA151" s="5">
        <f>求节点(将星标签统计!$AT$3:$AT$102,将星标签统计!AX$3:AX$102,$V151)+求节点(将星标签统计!$CP$3:$CP$102,将星标签统计!CT$3:CT$102,$W151)</f>
        <v>10</v>
      </c>
      <c r="AB151" s="5">
        <f>求节点(将星标签统计!$AT$3:$AT$102,将星标签统计!AY$3:AY$102,$V151)+求节点(将星标签统计!$CP$3:$CP$102,将星标签统计!CU$3:CU$102,$W151)</f>
        <v>6.3363066509792239</v>
      </c>
      <c r="AC151" s="5">
        <f>求节点(将星标签统计!$AT$3:$AT$102,将星标签统计!AZ$3:AZ$102,$V151)+求节点(将星标签统计!$CP$3:$CP$102,将星标签统计!CV$3:CV$102,$W151)</f>
        <v>4.3363066509792239</v>
      </c>
      <c r="AD151" s="5">
        <f t="shared" si="11"/>
        <v>1113</v>
      </c>
    </row>
    <row r="152" spans="16:30" x14ac:dyDescent="0.2">
      <c r="P152" s="5">
        <v>148</v>
      </c>
      <c r="Q152" s="5">
        <f t="shared" si="8"/>
        <v>1115</v>
      </c>
      <c r="R152" s="5">
        <f t="shared" si="9"/>
        <v>1905.4545454545455</v>
      </c>
      <c r="S152" s="5">
        <f t="shared" si="10"/>
        <v>0.58516221374045796</v>
      </c>
      <c r="U152" s="5">
        <v>148</v>
      </c>
      <c r="V152" s="5">
        <f>求节点(其他调用!$C$4:$C$42,其他调用!$D$4:$D$42,U152)</f>
        <v>1473.8029257343958</v>
      </c>
      <c r="W152" s="5">
        <f>求节点(其他调用!$S$4:$S$20,其他调用!$T$4:$T$20,其他调用!AN152)</f>
        <v>0.11756888954062027</v>
      </c>
      <c r="X152" s="5">
        <f>求节点(将星标签统计!$AT$3:$AT$102,将星标签统计!AU$3:AU$102,$V152)+求节点(将星标签统计!$CP$3:$CP$102,将星标签统计!CQ$3:CQ$102,$W152)</f>
        <v>12</v>
      </c>
      <c r="Y152" s="5">
        <f>求节点(将星标签统计!$AT$3:$AT$102,将星标签统计!AV$3:AV$102,$V152)+求节点(将星标签统计!$CP$3:$CP$102,将星标签统计!CR$3:CR$102,$W152)</f>
        <v>12</v>
      </c>
      <c r="Z152" s="5">
        <f>求节点(将星标签统计!$AT$3:$AT$102,将星标签统计!AW$3:AW$102,$V152)+求节点(将星标签统计!$CP$3:$CP$102,将星标签统计!CS$3:CS$102,$W152)</f>
        <v>11</v>
      </c>
      <c r="AA152" s="5">
        <f>求节点(将星标签统计!$AT$3:$AT$102,将星标签统计!AX$3:AX$102,$V152)+求节点(将星标签统计!$CP$3:$CP$102,将星标签统计!CT$3:CT$102,$W152)</f>
        <v>10</v>
      </c>
      <c r="AB152" s="5">
        <f>求节点(将星标签统计!$AT$3:$AT$102,将星标签统计!AY$3:AY$102,$V152)+求节点(将星标签统计!$CP$3:$CP$102,将星标签统计!CU$3:CU$102,$W152)</f>
        <v>6.3690146286719793</v>
      </c>
      <c r="AC152" s="5">
        <f>求节点(将星标签统计!$AT$3:$AT$102,将星标签统计!AZ$3:AZ$102,$V152)+求节点(将星标签统计!$CP$3:$CP$102,将星标签统计!CV$3:CV$102,$W152)</f>
        <v>4.3690146286719793</v>
      </c>
      <c r="AD152" s="5">
        <f t="shared" si="11"/>
        <v>1115</v>
      </c>
    </row>
    <row r="153" spans="16:30" x14ac:dyDescent="0.2">
      <c r="P153" s="5">
        <v>149</v>
      </c>
      <c r="Q153" s="5">
        <f t="shared" si="8"/>
        <v>1116</v>
      </c>
      <c r="R153" s="5">
        <f t="shared" si="9"/>
        <v>1907.2727272727273</v>
      </c>
      <c r="S153" s="5">
        <f t="shared" si="10"/>
        <v>0.58512869399428025</v>
      </c>
      <c r="U153" s="5">
        <v>149</v>
      </c>
      <c r="V153" s="5">
        <f>求节点(其他调用!$C$4:$C$42,其他调用!$D$4:$D$42,U153)</f>
        <v>1480.3445212729466</v>
      </c>
      <c r="W153" s="5">
        <f>求节点(其他调用!$S$4:$S$20,其他调用!$T$4:$T$20,其他调用!AN153)</f>
        <v>0.11827520387239633</v>
      </c>
      <c r="X153" s="5">
        <f>求节点(将星标签统计!$AT$3:$AT$102,将星标签统计!AU$3:AU$102,$V153)+求节点(将星标签统计!$CP$3:$CP$102,将星标签统计!CQ$3:CQ$102,$W153)</f>
        <v>12</v>
      </c>
      <c r="Y153" s="5">
        <f>求节点(将星标签统计!$AT$3:$AT$102,将星标签统计!AV$3:AV$102,$V153)+求节点(将星标签统计!$CP$3:$CP$102,将星标签统计!CR$3:CR$102,$W153)</f>
        <v>12</v>
      </c>
      <c r="Z153" s="5">
        <f>求节点(将星标签统计!$AT$3:$AT$102,将星标签统计!AW$3:AW$102,$V153)+求节点(将星标签统计!$CP$3:$CP$102,将星标签统计!CS$3:CS$102,$W153)</f>
        <v>11</v>
      </c>
      <c r="AA153" s="5">
        <f>求节点(将星标签统计!$AT$3:$AT$102,将星标签统计!AX$3:AX$102,$V153)+求节点(将星标签统计!$CP$3:$CP$102,将星标签统计!CT$3:CT$102,$W153)</f>
        <v>10</v>
      </c>
      <c r="AB153" s="5">
        <f>求节点(将星标签统计!$AT$3:$AT$102,将星标签统计!AY$3:AY$102,$V153)+求节点(将星标签统计!$CP$3:$CP$102,将星标签统计!CU$3:CU$102,$W153)</f>
        <v>6.401722606364733</v>
      </c>
      <c r="AC153" s="5">
        <f>求节点(将星标签统计!$AT$3:$AT$102,将星标签统计!AZ$3:AZ$102,$V153)+求节点(将星标签统计!$CP$3:$CP$102,将星标签统计!CV$3:CV$102,$W153)</f>
        <v>4.401722606364733</v>
      </c>
      <c r="AD153" s="5">
        <f t="shared" si="11"/>
        <v>1116</v>
      </c>
    </row>
    <row r="154" spans="16:30" x14ac:dyDescent="0.2">
      <c r="P154" s="5">
        <v>150</v>
      </c>
      <c r="Q154" s="5">
        <f t="shared" si="8"/>
        <v>1117</v>
      </c>
      <c r="R154" s="5">
        <f t="shared" si="9"/>
        <v>1909.090909090909</v>
      </c>
      <c r="S154" s="5">
        <f t="shared" si="10"/>
        <v>0.58509523809523811</v>
      </c>
      <c r="U154" s="5">
        <v>150</v>
      </c>
      <c r="V154" s="5">
        <f>求节点(其他调用!$C$4:$C$42,其他调用!$D$4:$D$42,U154)</f>
        <v>1486.8861168114977</v>
      </c>
      <c r="W154" s="5">
        <f>求节点(其他调用!$S$4:$S$20,其他调用!$T$4:$T$20,其他调用!AN154)</f>
        <v>0.1189815182041723</v>
      </c>
      <c r="X154" s="5">
        <f>求节点(将星标签统计!$AT$3:$AT$102,将星标签统计!AU$3:AU$102,$V154)+求节点(将星标签统计!$CP$3:$CP$102,将星标签统计!CQ$3:CQ$102,$W154)</f>
        <v>12</v>
      </c>
      <c r="Y154" s="5">
        <f>求节点(将星标签统计!$AT$3:$AT$102,将星标签统计!AV$3:AV$102,$V154)+求节点(将星标签统计!$CP$3:$CP$102,将星标签统计!CR$3:CR$102,$W154)</f>
        <v>12</v>
      </c>
      <c r="Z154" s="5">
        <f>求节点(将星标签统计!$AT$3:$AT$102,将星标签统计!AW$3:AW$102,$V154)+求节点(将星标签统计!$CP$3:$CP$102,将星标签统计!CS$3:CS$102,$W154)</f>
        <v>11</v>
      </c>
      <c r="AA154" s="5">
        <f>求节点(将星标签统计!$AT$3:$AT$102,将星标签统计!AX$3:AX$102,$V154)+求节点(将星标签统计!$CP$3:$CP$102,将星标签统计!CT$3:CT$102,$W154)</f>
        <v>10</v>
      </c>
      <c r="AB154" s="5">
        <f>求节点(将星标签统计!$AT$3:$AT$102,将星标签统计!AY$3:AY$102,$V154)+求节点(将星标签统计!$CP$3:$CP$102,将星标签统计!CU$3:CU$102,$W154)</f>
        <v>6.4344305840574885</v>
      </c>
      <c r="AC154" s="5">
        <f>求节点(将星标签统计!$AT$3:$AT$102,将星标签统计!AZ$3:AZ$102,$V154)+求节点(将星标签统计!$CP$3:$CP$102,将星标签统计!CV$3:CV$102,$W154)</f>
        <v>4.4344305840574885</v>
      </c>
      <c r="AD154" s="5">
        <f t="shared" si="11"/>
        <v>1117</v>
      </c>
    </row>
    <row r="155" spans="16:30" x14ac:dyDescent="0.2">
      <c r="P155" s="5">
        <v>151</v>
      </c>
      <c r="Q155" s="5">
        <f t="shared" si="8"/>
        <v>1119</v>
      </c>
      <c r="R155" s="5">
        <f t="shared" si="9"/>
        <v>1910.909090909091</v>
      </c>
      <c r="S155" s="5">
        <f t="shared" si="10"/>
        <v>0.58558515699333968</v>
      </c>
      <c r="U155" s="5">
        <v>151</v>
      </c>
      <c r="V155" s="5">
        <f>求节点(其他调用!$C$4:$C$42,其他调用!$D$4:$D$42,U155)</f>
        <v>1493.083568338461</v>
      </c>
      <c r="W155" s="5">
        <f>求节点(其他调用!$S$4:$S$20,其他调用!$T$4:$T$20,其他调用!AN155)</f>
        <v>0.11984134038672589</v>
      </c>
      <c r="X155" s="5">
        <f>求节点(将星标签统计!$AT$3:$AT$102,将星标签统计!AU$3:AU$102,$V155)+求节点(将星标签统计!$CP$3:$CP$102,将星标签统计!CQ$3:CQ$102,$W155)</f>
        <v>12</v>
      </c>
      <c r="Y155" s="5">
        <f>求节点(将星标签统计!$AT$3:$AT$102,将星标签统计!AV$3:AV$102,$V155)+求节点(将星标签统计!$CP$3:$CP$102,将星标签统计!CR$3:CR$102,$W155)</f>
        <v>12</v>
      </c>
      <c r="Z155" s="5">
        <f>求节点(将星标签统计!$AT$3:$AT$102,将星标签统计!AW$3:AW$102,$V155)+求节点(将星标签统计!$CP$3:$CP$102,将星标签统计!CS$3:CS$102,$W155)</f>
        <v>11</v>
      </c>
      <c r="AA155" s="5">
        <f>求节点(将星标签统计!$AT$3:$AT$102,将星标签统计!AX$3:AX$102,$V155)+求节点(将星标签统计!$CP$3:$CP$102,将星标签统计!CT$3:CT$102,$W155)</f>
        <v>10</v>
      </c>
      <c r="AB155" s="5">
        <f>求节点(将星标签统计!$AT$3:$AT$102,将星标签统计!AY$3:AY$102,$V155)+求节点(将星标签统计!$CP$3:$CP$102,将星标签统计!CU$3:CU$102,$W155)</f>
        <v>6.4654178416923047</v>
      </c>
      <c r="AC155" s="5">
        <f>求节点(将星标签统计!$AT$3:$AT$102,将星标签统计!AZ$3:AZ$102,$V155)+求节点(将星标签统计!$CP$3:$CP$102,将星标签统计!CV$3:CV$102,$W155)</f>
        <v>4.4654178416923047</v>
      </c>
      <c r="AD155" s="5">
        <f t="shared" si="11"/>
        <v>1119</v>
      </c>
    </row>
    <row r="156" spans="16:30" x14ac:dyDescent="0.2">
      <c r="P156" s="5">
        <v>152</v>
      </c>
      <c r="Q156" s="5">
        <f t="shared" si="8"/>
        <v>1120</v>
      </c>
      <c r="R156" s="5">
        <f t="shared" si="9"/>
        <v>1912.7272727272727</v>
      </c>
      <c r="S156" s="5">
        <f t="shared" si="10"/>
        <v>0.5855513307984791</v>
      </c>
      <c r="U156" s="5">
        <v>152</v>
      </c>
      <c r="V156" s="5">
        <f>求节点(其他调用!$C$4:$C$42,其他调用!$D$4:$D$42,U156)</f>
        <v>1499.2810198654242</v>
      </c>
      <c r="W156" s="5">
        <f>求节点(其他调用!$S$4:$S$20,其他调用!$T$4:$T$20,其他调用!AN156)</f>
        <v>0.12070116256927949</v>
      </c>
      <c r="X156" s="5">
        <f>求节点(将星标签统计!$AT$3:$AT$102,将星标签统计!AU$3:AU$102,$V156)+求节点(将星标签统计!$CP$3:$CP$102,将星标签统计!CQ$3:CQ$102,$W156)</f>
        <v>12</v>
      </c>
      <c r="Y156" s="5">
        <f>求节点(将星标签统计!$AT$3:$AT$102,将星标签统计!AV$3:AV$102,$V156)+求节点(将星标签统计!$CP$3:$CP$102,将星标签统计!CR$3:CR$102,$W156)</f>
        <v>12</v>
      </c>
      <c r="Z156" s="5">
        <f>求节点(将星标签统计!$AT$3:$AT$102,将星标签统计!AW$3:AW$102,$V156)+求节点(将星标签统计!$CP$3:$CP$102,将星标签统计!CS$3:CS$102,$W156)</f>
        <v>11</v>
      </c>
      <c r="AA156" s="5">
        <f>求节点(将星标签统计!$AT$3:$AT$102,将星标签统计!AX$3:AX$102,$V156)+求节点(将星标签统计!$CP$3:$CP$102,将星标签统计!CT$3:CT$102,$W156)</f>
        <v>10</v>
      </c>
      <c r="AB156" s="5">
        <f>求节点(将星标签统计!$AT$3:$AT$102,将星标签统计!AY$3:AY$102,$V156)+求节点(将星标签统计!$CP$3:$CP$102,将星标签统计!CU$3:CU$102,$W156)</f>
        <v>6.496405099327121</v>
      </c>
      <c r="AC156" s="5">
        <f>求节点(将星标签统计!$AT$3:$AT$102,将星标签统计!AZ$3:AZ$102,$V156)+求节点(将星标签统计!$CP$3:$CP$102,将星标签统计!CV$3:CV$102,$W156)</f>
        <v>4.496405099327121</v>
      </c>
      <c r="AD156" s="5">
        <f t="shared" si="11"/>
        <v>1120</v>
      </c>
    </row>
    <row r="157" spans="16:30" x14ac:dyDescent="0.2">
      <c r="P157" s="5">
        <v>153</v>
      </c>
      <c r="Q157" s="5">
        <f t="shared" si="8"/>
        <v>1121</v>
      </c>
      <c r="R157" s="5">
        <f t="shared" si="9"/>
        <v>1914.5454545454545</v>
      </c>
      <c r="S157" s="5">
        <f t="shared" si="10"/>
        <v>0.58551756885090223</v>
      </c>
      <c r="U157" s="5">
        <v>153</v>
      </c>
      <c r="V157" s="5">
        <f>求节点(其他调用!$C$4:$C$42,其他调用!$D$4:$D$42,U157)</f>
        <v>1505.4784713923875</v>
      </c>
      <c r="W157" s="5">
        <f>求节点(其他调用!$S$4:$S$20,其他调用!$T$4:$T$20,其他调用!AN157)</f>
        <v>0.12156098475183308</v>
      </c>
      <c r="X157" s="5">
        <f>求节点(将星标签统计!$AT$3:$AT$102,将星标签统计!AU$3:AU$102,$V157)+求节点(将星标签统计!$CP$3:$CP$102,将星标签统计!CQ$3:CQ$102,$W157)</f>
        <v>12</v>
      </c>
      <c r="Y157" s="5">
        <f>求节点(将星标签统计!$AT$3:$AT$102,将星标签统计!AV$3:AV$102,$V157)+求节点(将星标签统计!$CP$3:$CP$102,将星标签统计!CR$3:CR$102,$W157)</f>
        <v>12</v>
      </c>
      <c r="Z157" s="5">
        <f>求节点(将星标签统计!$AT$3:$AT$102,将星标签统计!AW$3:AW$102,$V157)+求节点(将星标签统计!$CP$3:$CP$102,将星标签统计!CS$3:CS$102,$W157)</f>
        <v>11</v>
      </c>
      <c r="AA157" s="5">
        <f>求节点(将星标签统计!$AT$3:$AT$102,将星标签统计!AX$3:AX$102,$V157)+求节点(将星标签统计!$CP$3:$CP$102,将星标签统计!CT$3:CT$102,$W157)</f>
        <v>10</v>
      </c>
      <c r="AB157" s="5">
        <f>求节点(将星标签统计!$AT$3:$AT$102,将星标签统计!AY$3:AY$102,$V157)+求节点(将星标签统计!$CP$3:$CP$102,将星标签统计!CU$3:CU$102,$W157)</f>
        <v>6.5273923569619381</v>
      </c>
      <c r="AC157" s="5">
        <f>求节点(将星标签统计!$AT$3:$AT$102,将星标签统计!AZ$3:AZ$102,$V157)+求节点(将星标签统计!$CP$3:$CP$102,将星标签统计!CV$3:CV$102,$W157)</f>
        <v>4.5273923569619381</v>
      </c>
      <c r="AD157" s="5">
        <f t="shared" si="11"/>
        <v>1121</v>
      </c>
    </row>
    <row r="158" spans="16:30" x14ac:dyDescent="0.2">
      <c r="P158" s="5">
        <v>154</v>
      </c>
      <c r="Q158" s="5">
        <f t="shared" si="8"/>
        <v>1122</v>
      </c>
      <c r="R158" s="5">
        <f t="shared" si="9"/>
        <v>1916.3636363636363</v>
      </c>
      <c r="S158" s="5">
        <f t="shared" si="10"/>
        <v>0.58548387096774201</v>
      </c>
      <c r="U158" s="5">
        <v>154</v>
      </c>
      <c r="V158" s="5">
        <f>求节点(其他调用!$C$4:$C$42,其他调用!$D$4:$D$42,U158)</f>
        <v>1511.6759229193508</v>
      </c>
      <c r="W158" s="5">
        <f>求节点(其他调用!$S$4:$S$20,其他调用!$T$4:$T$20,其他调用!AN158)</f>
        <v>0.1224208069343868</v>
      </c>
      <c r="X158" s="5">
        <f>求节点(将星标签统计!$AT$3:$AT$102,将星标签统计!AU$3:AU$102,$V158)+求节点(将星标签统计!$CP$3:$CP$102,将星标签统计!CQ$3:CQ$102,$W158)</f>
        <v>12</v>
      </c>
      <c r="Y158" s="5">
        <f>求节点(将星标签统计!$AT$3:$AT$102,将星标签统计!AV$3:AV$102,$V158)+求节点(将星标签统计!$CP$3:$CP$102,将星标签统计!CR$3:CR$102,$W158)</f>
        <v>12</v>
      </c>
      <c r="Z158" s="5">
        <f>求节点(将星标签统计!$AT$3:$AT$102,将星标签统计!AW$3:AW$102,$V158)+求节点(将星标签统计!$CP$3:$CP$102,将星标签统计!CS$3:CS$102,$W158)</f>
        <v>11</v>
      </c>
      <c r="AA158" s="5">
        <f>求节点(将星标签统计!$AT$3:$AT$102,将星标签统计!AX$3:AX$102,$V158)+求节点(将星标签统计!$CP$3:$CP$102,将星标签统计!CT$3:CT$102,$W158)</f>
        <v>10</v>
      </c>
      <c r="AB158" s="5">
        <f>求节点(将星标签统计!$AT$3:$AT$102,将星标签统计!AY$3:AY$102,$V158)+求节点(将星标签统计!$CP$3:$CP$102,将星标签统计!CU$3:CU$102,$W158)</f>
        <v>6.5583796145967543</v>
      </c>
      <c r="AC158" s="5">
        <f>求节点(将星标签统计!$AT$3:$AT$102,将星标签统计!AZ$3:AZ$102,$V158)+求节点(将星标签统计!$CP$3:$CP$102,将星标签统计!CV$3:CV$102,$W158)</f>
        <v>4.5583796145967543</v>
      </c>
      <c r="AD158" s="5">
        <f t="shared" si="11"/>
        <v>1122</v>
      </c>
    </row>
    <row r="159" spans="16:30" x14ac:dyDescent="0.2">
      <c r="P159" s="5">
        <v>155</v>
      </c>
      <c r="Q159" s="5">
        <f t="shared" si="8"/>
        <v>1124</v>
      </c>
      <c r="R159" s="5">
        <f t="shared" si="9"/>
        <v>1918.1818181818182</v>
      </c>
      <c r="S159" s="5">
        <f t="shared" si="10"/>
        <v>0.58597156398104266</v>
      </c>
      <c r="U159" s="5">
        <v>155</v>
      </c>
      <c r="V159" s="5">
        <f>求节点(其他调用!$C$4:$C$42,其他调用!$D$4:$D$42,U159)</f>
        <v>1517.8733744463141</v>
      </c>
      <c r="W159" s="5">
        <f>求节点(其他调用!$S$4:$S$20,其他调用!$T$4:$T$20,其他调用!AN159)</f>
        <v>0.12328062911694039</v>
      </c>
      <c r="X159" s="5">
        <f>求节点(将星标签统计!$AT$3:$AT$102,将星标签统计!AU$3:AU$102,$V159)+求节点(将星标签统计!$CP$3:$CP$102,将星标签统计!CQ$3:CQ$102,$W159)</f>
        <v>12</v>
      </c>
      <c r="Y159" s="5">
        <f>求节点(将星标签统计!$AT$3:$AT$102,将星标签统计!AV$3:AV$102,$V159)+求节点(将星标签统计!$CP$3:$CP$102,将星标签统计!CR$3:CR$102,$W159)</f>
        <v>12</v>
      </c>
      <c r="Z159" s="5">
        <f>求节点(将星标签统计!$AT$3:$AT$102,将星标签统计!AW$3:AW$102,$V159)+求节点(将星标签统计!$CP$3:$CP$102,将星标签统计!CS$3:CS$102,$W159)</f>
        <v>11</v>
      </c>
      <c r="AA159" s="5">
        <f>求节点(将星标签统计!$AT$3:$AT$102,将星标签统计!AX$3:AX$102,$V159)+求节点(将星标签统计!$CP$3:$CP$102,将星标签统计!CT$3:CT$102,$W159)</f>
        <v>10</v>
      </c>
      <c r="AB159" s="5">
        <f>求节点(将星标签统计!$AT$3:$AT$102,将星标签统计!AY$3:AY$102,$V159)+求节点(将星标签统计!$CP$3:$CP$102,将星标签统计!CU$3:CU$102,$W159)</f>
        <v>6.5893668722315706</v>
      </c>
      <c r="AC159" s="5">
        <f>求节点(将星标签统计!$AT$3:$AT$102,将星标签统计!AZ$3:AZ$102,$V159)+求节点(将星标签统计!$CP$3:$CP$102,将星标签统计!CV$3:CV$102,$W159)</f>
        <v>4.5893668722315706</v>
      </c>
      <c r="AD159" s="5">
        <f t="shared" si="11"/>
        <v>1124</v>
      </c>
    </row>
    <row r="160" spans="16:30" x14ac:dyDescent="0.2">
      <c r="P160" s="5">
        <v>156</v>
      </c>
      <c r="Q160" s="5">
        <f t="shared" si="8"/>
        <v>1125</v>
      </c>
      <c r="R160" s="5">
        <f t="shared" si="9"/>
        <v>1920</v>
      </c>
      <c r="S160" s="5">
        <f t="shared" si="10"/>
        <v>0.5859375</v>
      </c>
      <c r="U160" s="5">
        <v>156</v>
      </c>
      <c r="V160" s="5">
        <f>求节点(其他调用!$C$4:$C$42,其他调用!$D$4:$D$42,U160)</f>
        <v>1524.0708259732774</v>
      </c>
      <c r="W160" s="5">
        <f>求节点(其他调用!$S$4:$S$20,其他调用!$T$4:$T$20,其他调用!AN160)</f>
        <v>0.12414045129949398</v>
      </c>
      <c r="X160" s="5">
        <f>求节点(将星标签统计!$AT$3:$AT$102,将星标签统计!AU$3:AU$102,$V160)+求节点(将星标签统计!$CP$3:$CP$102,将星标签统计!CQ$3:CQ$102,$W160)</f>
        <v>12</v>
      </c>
      <c r="Y160" s="5">
        <f>求节点(将星标签统计!$AT$3:$AT$102,将星标签统计!AV$3:AV$102,$V160)+求节点(将星标签统计!$CP$3:$CP$102,将星标签统计!CR$3:CR$102,$W160)</f>
        <v>12</v>
      </c>
      <c r="Z160" s="5">
        <f>求节点(将星标签统计!$AT$3:$AT$102,将星标签统计!AW$3:AW$102,$V160)+求节点(将星标签统计!$CP$3:$CP$102,将星标签统计!CS$3:CS$102,$W160)</f>
        <v>11</v>
      </c>
      <c r="AA160" s="5">
        <f>求节点(将星标签统计!$AT$3:$AT$102,将星标签统计!AX$3:AX$102,$V160)+求节点(将星标签统计!$CP$3:$CP$102,将星标签统计!CT$3:CT$102,$W160)</f>
        <v>10</v>
      </c>
      <c r="AB160" s="5">
        <f>求节点(将星标签统计!$AT$3:$AT$102,将星标签统计!AY$3:AY$102,$V160)+求节点(将星标签统计!$CP$3:$CP$102,将星标签统计!CU$3:CU$102,$W160)</f>
        <v>6.6203541298663868</v>
      </c>
      <c r="AC160" s="5">
        <f>求节点(将星标签统计!$AT$3:$AT$102,将星标签统计!AZ$3:AZ$102,$V160)+求节点(将星标签统计!$CP$3:$CP$102,将星标签统计!CV$3:CV$102,$W160)</f>
        <v>4.6203541298663868</v>
      </c>
      <c r="AD160" s="5">
        <f t="shared" si="11"/>
        <v>1125</v>
      </c>
    </row>
    <row r="161" spans="16:30" x14ac:dyDescent="0.2">
      <c r="P161" s="5">
        <v>157</v>
      </c>
      <c r="Q161" s="5">
        <f t="shared" si="8"/>
        <v>1126</v>
      </c>
      <c r="R161" s="5">
        <f t="shared" si="9"/>
        <v>1921.8181818181818</v>
      </c>
      <c r="S161" s="5">
        <f t="shared" si="10"/>
        <v>0.58590350047303696</v>
      </c>
      <c r="U161" s="5">
        <v>157</v>
      </c>
      <c r="V161" s="5">
        <f>求节点(其他调用!$C$4:$C$42,其他调用!$D$4:$D$42,U161)</f>
        <v>1530.2682775002406</v>
      </c>
      <c r="W161" s="5">
        <f>求节点(其他调用!$S$4:$S$20,其他调用!$T$4:$T$20,其他调用!AN161)</f>
        <v>0.12497646339910116</v>
      </c>
      <c r="X161" s="5">
        <f>求节点(将星标签统计!$AT$3:$AT$102,将星标签统计!AU$3:AU$102,$V161)+求节点(将星标签统计!$CP$3:$CP$102,将星标签统计!CQ$3:CQ$102,$W161)</f>
        <v>12</v>
      </c>
      <c r="Y161" s="5">
        <f>求节点(将星标签统计!$AT$3:$AT$102,将星标签统计!AV$3:AV$102,$V161)+求节点(将星标签统计!$CP$3:$CP$102,将星标签统计!CR$3:CR$102,$W161)</f>
        <v>12</v>
      </c>
      <c r="Z161" s="5">
        <f>求节点(将星标签统计!$AT$3:$AT$102,将星标签统计!AW$3:AW$102,$V161)+求节点(将星标签统计!$CP$3:$CP$102,将星标签统计!CS$3:CS$102,$W161)</f>
        <v>11</v>
      </c>
      <c r="AA161" s="5">
        <f>求节点(将星标签统计!$AT$3:$AT$102,将星标签统计!AX$3:AX$102,$V161)+求节点(将星标签统计!$CP$3:$CP$102,将星标签统计!CT$3:CT$102,$W161)</f>
        <v>10</v>
      </c>
      <c r="AB161" s="5">
        <f>求节点(将星标签统计!$AT$3:$AT$102,将星标签统计!AY$3:AY$102,$V161)+求节点(将星标签统计!$CP$3:$CP$102,将星标签统计!CU$3:CU$102,$W161)</f>
        <v>6.6513413875012031</v>
      </c>
      <c r="AC161" s="5">
        <f>求节点(将星标签统计!$AT$3:$AT$102,将星标签统计!AZ$3:AZ$102,$V161)+求节点(将星标签统计!$CP$3:$CP$102,将星标签统计!CV$3:CV$102,$W161)</f>
        <v>4.6513413875012031</v>
      </c>
      <c r="AD161" s="5">
        <f t="shared" si="11"/>
        <v>1126</v>
      </c>
    </row>
    <row r="162" spans="16:30" x14ac:dyDescent="0.2">
      <c r="P162" s="5">
        <v>158</v>
      </c>
      <c r="Q162" s="5">
        <f t="shared" si="8"/>
        <v>1127</v>
      </c>
      <c r="R162" s="5">
        <f t="shared" si="9"/>
        <v>1923.6363636363637</v>
      </c>
      <c r="S162" s="5">
        <f t="shared" si="10"/>
        <v>0.58586956521739131</v>
      </c>
      <c r="U162" s="5">
        <v>158</v>
      </c>
      <c r="V162" s="5">
        <f>求节点(其他调用!$C$4:$C$42,其他调用!$D$4:$D$42,U162)</f>
        <v>1536.4657290272039</v>
      </c>
      <c r="W162" s="5">
        <f>求节点(其他调用!$S$4:$S$20,其他调用!$T$4:$T$20,其他调用!AN162)</f>
        <v>0.12577870586227888</v>
      </c>
      <c r="X162" s="5">
        <f>求节点(将星标签统计!$AT$3:$AT$102,将星标签统计!AU$3:AU$102,$V162)+求节点(将星标签统计!$CP$3:$CP$102,将星标签统计!CQ$3:CQ$102,$W162)</f>
        <v>12</v>
      </c>
      <c r="Y162" s="5">
        <f>求节点(将星标签统计!$AT$3:$AT$102,将星标签统计!AV$3:AV$102,$V162)+求节点(将星标签统计!$CP$3:$CP$102,将星标签统计!CR$3:CR$102,$W162)</f>
        <v>12</v>
      </c>
      <c r="Z162" s="5">
        <f>求节点(将星标签统计!$AT$3:$AT$102,将星标签统计!AW$3:AW$102,$V162)+求节点(将星标签统计!$CP$3:$CP$102,将星标签统计!CS$3:CS$102,$W162)</f>
        <v>11</v>
      </c>
      <c r="AA162" s="5">
        <f>求节点(将星标签统计!$AT$3:$AT$102,将星标签统计!AX$3:AX$102,$V162)+求节点(将星标签统计!$CP$3:$CP$102,将星标签统计!CT$3:CT$102,$W162)</f>
        <v>10</v>
      </c>
      <c r="AB162" s="5">
        <f>求节点(将星标签统计!$AT$3:$AT$102,将星标签统计!AY$3:AY$102,$V162)+求节点(将星标签统计!$CP$3:$CP$102,将星标签统计!CU$3:CU$102,$W162)</f>
        <v>6.6823286451360193</v>
      </c>
      <c r="AC162" s="5">
        <f>求节点(将星标签统计!$AT$3:$AT$102,将星标签统计!AZ$3:AZ$102,$V162)+求节点(将星标签统计!$CP$3:$CP$102,将星标签统计!CV$3:CV$102,$W162)</f>
        <v>4.6823286451360193</v>
      </c>
      <c r="AD162" s="5">
        <f t="shared" si="11"/>
        <v>1127</v>
      </c>
    </row>
    <row r="163" spans="16:30" x14ac:dyDescent="0.2">
      <c r="P163" s="5">
        <v>159</v>
      </c>
      <c r="Q163" s="5">
        <f t="shared" si="8"/>
        <v>1129</v>
      </c>
      <c r="R163" s="5">
        <f t="shared" si="9"/>
        <v>1925.4545454545455</v>
      </c>
      <c r="S163" s="5">
        <f t="shared" si="10"/>
        <v>0.58635505193578852</v>
      </c>
      <c r="U163" s="5">
        <v>159</v>
      </c>
      <c r="V163" s="5">
        <f>求节点(其他调用!$C$4:$C$42,其他调用!$D$4:$D$42,U163)</f>
        <v>1542.6631805541672</v>
      </c>
      <c r="W163" s="5">
        <f>求节点(其他调用!$S$4:$S$20,其他调用!$T$4:$T$20,其他调用!AN163)</f>
        <v>0.1265809483254566</v>
      </c>
      <c r="X163" s="5">
        <f>求节点(将星标签统计!$AT$3:$AT$102,将星标签统计!AU$3:AU$102,$V163)+求节点(将星标签统计!$CP$3:$CP$102,将星标签统计!CQ$3:CQ$102,$W163)</f>
        <v>12</v>
      </c>
      <c r="Y163" s="5">
        <f>求节点(将星标签统计!$AT$3:$AT$102,将星标签统计!AV$3:AV$102,$V163)+求节点(将星标签统计!$CP$3:$CP$102,将星标签统计!CR$3:CR$102,$W163)</f>
        <v>12</v>
      </c>
      <c r="Z163" s="5">
        <f>求节点(将星标签统计!$AT$3:$AT$102,将星标签统计!AW$3:AW$102,$V163)+求节点(将星标签统计!$CP$3:$CP$102,将星标签统计!CS$3:CS$102,$W163)</f>
        <v>11</v>
      </c>
      <c r="AA163" s="5">
        <f>求节点(将星标签统计!$AT$3:$AT$102,将星标签统计!AX$3:AX$102,$V163)+求节点(将星标签统计!$CP$3:$CP$102,将星标签统计!CT$3:CT$102,$W163)</f>
        <v>10</v>
      </c>
      <c r="AB163" s="5">
        <f>求节点(将星标签统计!$AT$3:$AT$102,将星标签统计!AY$3:AY$102,$V163)+求节点(将星标签统计!$CP$3:$CP$102,将星标签统计!CU$3:CU$102,$W163)</f>
        <v>6.7133159027708356</v>
      </c>
      <c r="AC163" s="5">
        <f>求节点(将星标签统计!$AT$3:$AT$102,将星标签统计!AZ$3:AZ$102,$V163)+求节点(将星标签统计!$CP$3:$CP$102,将星标签统计!CV$3:CV$102,$W163)</f>
        <v>4.7133159027708356</v>
      </c>
      <c r="AD163" s="5">
        <f t="shared" si="11"/>
        <v>1129</v>
      </c>
    </row>
    <row r="164" spans="16:30" x14ac:dyDescent="0.2">
      <c r="P164" s="5">
        <v>160</v>
      </c>
      <c r="Q164" s="5">
        <f t="shared" si="8"/>
        <v>1130</v>
      </c>
      <c r="R164" s="5">
        <f t="shared" si="9"/>
        <v>1927.2727272727273</v>
      </c>
      <c r="S164" s="5">
        <f t="shared" si="10"/>
        <v>0.58632075471698109</v>
      </c>
      <c r="U164" s="5">
        <v>160</v>
      </c>
      <c r="V164" s="5">
        <f>求节点(其他调用!$C$4:$C$42,其他调用!$D$4:$D$42,U164)</f>
        <v>1548.8606320811305</v>
      </c>
      <c r="W164" s="5">
        <f>求节点(其他调用!$S$4:$S$20,其他调用!$T$4:$T$20,其他调用!AN164)</f>
        <v>0.12738319078863433</v>
      </c>
      <c r="X164" s="5">
        <f>求节点(将星标签统计!$AT$3:$AT$102,将星标签统计!AU$3:AU$102,$V164)+求节点(将星标签统计!$CP$3:$CP$102,将星标签统计!CQ$3:CQ$102,$W164)</f>
        <v>12</v>
      </c>
      <c r="Y164" s="5">
        <f>求节点(将星标签统计!$AT$3:$AT$102,将星标签统计!AV$3:AV$102,$V164)+求节点(将星标签统计!$CP$3:$CP$102,将星标签统计!CR$3:CR$102,$W164)</f>
        <v>12</v>
      </c>
      <c r="Z164" s="5">
        <f>求节点(将星标签统计!$AT$3:$AT$102,将星标签统计!AW$3:AW$102,$V164)+求节点(将星标签统计!$CP$3:$CP$102,将星标签统计!CS$3:CS$102,$W164)</f>
        <v>11</v>
      </c>
      <c r="AA164" s="5">
        <f>求节点(将星标签统计!$AT$3:$AT$102,将星标签统计!AX$3:AX$102,$V164)+求节点(将星标签统计!$CP$3:$CP$102,将星标签统计!CT$3:CT$102,$W164)</f>
        <v>10</v>
      </c>
      <c r="AB164" s="5">
        <f>求节点(将星标签统计!$AT$3:$AT$102,将星标签统计!AY$3:AY$102,$V164)+求节点(将星标签统计!$CP$3:$CP$102,将星标签统计!CU$3:CU$102,$W164)</f>
        <v>6.7443031604056527</v>
      </c>
      <c r="AC164" s="5">
        <f>求节点(将星标签统计!$AT$3:$AT$102,将星标签统计!AZ$3:AZ$102,$V164)+求节点(将星标签统计!$CP$3:$CP$102,将星标签统计!CV$3:CV$102,$W164)</f>
        <v>4.7443031604056527</v>
      </c>
      <c r="AD164" s="5">
        <f t="shared" si="11"/>
        <v>1130</v>
      </c>
    </row>
    <row r="165" spans="16:30" x14ac:dyDescent="0.2">
      <c r="P165" s="5">
        <v>161</v>
      </c>
      <c r="Q165" s="5">
        <f t="shared" si="8"/>
        <v>1131</v>
      </c>
      <c r="R165" s="5">
        <f t="shared" si="9"/>
        <v>1929.090909090909</v>
      </c>
      <c r="S165" s="5">
        <f t="shared" si="10"/>
        <v>0.58628652214891619</v>
      </c>
      <c r="U165" s="5">
        <v>161</v>
      </c>
      <c r="V165" s="5">
        <f>求节点(其他调用!$C$4:$C$42,其他调用!$D$4:$D$42,U165)</f>
        <v>1555.0580836080937</v>
      </c>
      <c r="W165" s="5">
        <f>求节点(其他调用!$S$4:$S$20,其他调用!$T$4:$T$20,其他调用!AN165)</f>
        <v>0.12818543325181192</v>
      </c>
      <c r="X165" s="5">
        <f>求节点(将星标签统计!$AT$3:$AT$102,将星标签统计!AU$3:AU$102,$V165)+求节点(将星标签统计!$CP$3:$CP$102,将星标签统计!CQ$3:CQ$102,$W165)</f>
        <v>12</v>
      </c>
      <c r="Y165" s="5">
        <f>求节点(将星标签统计!$AT$3:$AT$102,将星标签统计!AV$3:AV$102,$V165)+求节点(将星标签统计!$CP$3:$CP$102,将星标签统计!CR$3:CR$102,$W165)</f>
        <v>12</v>
      </c>
      <c r="Z165" s="5">
        <f>求节点(将星标签统计!$AT$3:$AT$102,将星标签统计!AW$3:AW$102,$V165)+求节点(将星标签统计!$CP$3:$CP$102,将星标签统计!CS$3:CS$102,$W165)</f>
        <v>11</v>
      </c>
      <c r="AA165" s="5">
        <f>求节点(将星标签统计!$AT$3:$AT$102,将星标签统计!AX$3:AX$102,$V165)+求节点(将星标签统计!$CP$3:$CP$102,将星标签统计!CT$3:CT$102,$W165)</f>
        <v>10</v>
      </c>
      <c r="AB165" s="5">
        <f>求节点(将星标签统计!$AT$3:$AT$102,将星标签统计!AY$3:AY$102,$V165)+求节点(将星标签统计!$CP$3:$CP$102,将星标签统计!CU$3:CU$102,$W165)</f>
        <v>6.7752904180404689</v>
      </c>
      <c r="AC165" s="5">
        <f>求节点(将星标签统计!$AT$3:$AT$102,将星标签统计!AZ$3:AZ$102,$V165)+求节点(将星标签统计!$CP$3:$CP$102,将星标签统计!CV$3:CV$102,$W165)</f>
        <v>4.7752904180404689</v>
      </c>
      <c r="AD165" s="5">
        <f t="shared" si="11"/>
        <v>1131</v>
      </c>
    </row>
    <row r="166" spans="16:30" x14ac:dyDescent="0.2">
      <c r="P166" s="5">
        <v>162</v>
      </c>
      <c r="Q166" s="5">
        <f t="shared" si="8"/>
        <v>1132</v>
      </c>
      <c r="R166" s="5">
        <f t="shared" si="9"/>
        <v>1930.909090909091</v>
      </c>
      <c r="S166" s="5">
        <f t="shared" si="10"/>
        <v>0.58625235404896414</v>
      </c>
      <c r="U166" s="5">
        <v>162</v>
      </c>
      <c r="V166" s="5">
        <f>求节点(其他调用!$C$4:$C$42,其他调用!$D$4:$D$42,U166)</f>
        <v>1561.255535135057</v>
      </c>
      <c r="W166" s="5">
        <f>求节点(其他调用!$S$4:$S$20,其他调用!$T$4:$T$20,其他调用!AN166)</f>
        <v>0.12898767571498965</v>
      </c>
      <c r="X166" s="5">
        <f>求节点(将星标签统计!$AT$3:$AT$102,将星标签统计!AU$3:AU$102,$V166)+求节点(将星标签统计!$CP$3:$CP$102,将星标签统计!CQ$3:CQ$102,$W166)</f>
        <v>12</v>
      </c>
      <c r="Y166" s="5">
        <f>求节点(将星标签统计!$AT$3:$AT$102,将星标签统计!AV$3:AV$102,$V166)+求节点(将星标签统计!$CP$3:$CP$102,将星标签统计!CR$3:CR$102,$W166)</f>
        <v>12</v>
      </c>
      <c r="Z166" s="5">
        <f>求节点(将星标签统计!$AT$3:$AT$102,将星标签统计!AW$3:AW$102,$V166)+求节点(将星标签统计!$CP$3:$CP$102,将星标签统计!CS$3:CS$102,$W166)</f>
        <v>11</v>
      </c>
      <c r="AA166" s="5">
        <f>求节点(将星标签统计!$AT$3:$AT$102,将星标签统计!AX$3:AX$102,$V166)+求节点(将星标签统计!$CP$3:$CP$102,将星标签统计!CT$3:CT$102,$W166)</f>
        <v>10</v>
      </c>
      <c r="AB166" s="5">
        <f>求节点(将星标签统计!$AT$3:$AT$102,将星标签统计!AY$3:AY$102,$V166)+求节点(将星标签统计!$CP$3:$CP$102,将星标签统计!CU$3:CU$102,$W166)</f>
        <v>6.8062776756752852</v>
      </c>
      <c r="AC166" s="5">
        <f>求节点(将星标签统计!$AT$3:$AT$102,将星标签统计!AZ$3:AZ$102,$V166)+求节点(将星标签统计!$CP$3:$CP$102,将星标签统计!CV$3:CV$102,$W166)</f>
        <v>4.8062776756752852</v>
      </c>
      <c r="AD166" s="5">
        <f t="shared" si="11"/>
        <v>1132</v>
      </c>
    </row>
    <row r="167" spans="16:30" x14ac:dyDescent="0.2">
      <c r="P167" s="5">
        <v>163</v>
      </c>
      <c r="Q167" s="5">
        <f t="shared" si="8"/>
        <v>1133</v>
      </c>
      <c r="R167" s="5">
        <f t="shared" si="9"/>
        <v>1932.7272727272727</v>
      </c>
      <c r="S167" s="5">
        <f t="shared" si="10"/>
        <v>0.58621825023518348</v>
      </c>
      <c r="U167" s="5">
        <v>163</v>
      </c>
      <c r="V167" s="5">
        <f>求节点(其他调用!$C$4:$C$42,其他调用!$D$4:$D$42,U167)</f>
        <v>1567.4529866620203</v>
      </c>
      <c r="W167" s="5">
        <f>求节点(其他调用!$S$4:$S$20,其他调用!$T$4:$T$20,其他调用!AN167)</f>
        <v>0.12978991817816737</v>
      </c>
      <c r="X167" s="5">
        <f>求节点(将星标签统计!$AT$3:$AT$102,将星标签统计!AU$3:AU$102,$V167)+求节点(将星标签统计!$CP$3:$CP$102,将星标签统计!CQ$3:CQ$102,$W167)</f>
        <v>12</v>
      </c>
      <c r="Y167" s="5">
        <f>求节点(将星标签统计!$AT$3:$AT$102,将星标签统计!AV$3:AV$102,$V167)+求节点(将星标签统计!$CP$3:$CP$102,将星标签统计!CR$3:CR$102,$W167)</f>
        <v>12</v>
      </c>
      <c r="Z167" s="5">
        <f>求节点(将星标签统计!$AT$3:$AT$102,将星标签统计!AW$3:AW$102,$V167)+求节点(将星标签统计!$CP$3:$CP$102,将星标签统计!CS$3:CS$102,$W167)</f>
        <v>11</v>
      </c>
      <c r="AA167" s="5">
        <f>求节点(将星标签统计!$AT$3:$AT$102,将星标签统计!AX$3:AX$102,$V167)+求节点(将星标签统计!$CP$3:$CP$102,将星标签统计!CT$3:CT$102,$W167)</f>
        <v>10</v>
      </c>
      <c r="AB167" s="5">
        <f>求节点(将星标签统计!$AT$3:$AT$102,将星标签统计!AY$3:AY$102,$V167)+求节点(将星标签统计!$CP$3:$CP$102,将星标签统计!CU$3:CU$102,$W167)</f>
        <v>6.8372649333101014</v>
      </c>
      <c r="AC167" s="5">
        <f>求节点(将星标签统计!$AT$3:$AT$102,将星标签统计!AZ$3:AZ$102,$V167)+求节点(将星标签统计!$CP$3:$CP$102,将星标签统计!CV$3:CV$102,$W167)</f>
        <v>4.8372649333101014</v>
      </c>
      <c r="AD167" s="5">
        <f t="shared" si="11"/>
        <v>1133</v>
      </c>
    </row>
    <row r="168" spans="16:30" x14ac:dyDescent="0.2">
      <c r="P168" s="5">
        <v>164</v>
      </c>
      <c r="Q168" s="5">
        <f t="shared" si="8"/>
        <v>1135</v>
      </c>
      <c r="R168" s="5">
        <f t="shared" si="9"/>
        <v>1934.5454545454545</v>
      </c>
      <c r="S168" s="5">
        <f t="shared" si="10"/>
        <v>0.58670112781954886</v>
      </c>
      <c r="U168" s="5">
        <v>164</v>
      </c>
      <c r="V168" s="5">
        <f>求节点(其他调用!$C$4:$C$42,其他调用!$D$4:$D$42,U168)</f>
        <v>1573.6504381889836</v>
      </c>
      <c r="W168" s="5">
        <f>求节点(其他调用!$S$4:$S$20,其他调用!$T$4:$T$20,其他调用!AN168)</f>
        <v>0.1305921606413451</v>
      </c>
      <c r="X168" s="5">
        <f>求节点(将星标签统计!$AT$3:$AT$102,将星标签统计!AU$3:AU$102,$V168)+求节点(将星标签统计!$CP$3:$CP$102,将星标签统计!CQ$3:CQ$102,$W168)</f>
        <v>12</v>
      </c>
      <c r="Y168" s="5">
        <f>求节点(将星标签统计!$AT$3:$AT$102,将星标签统计!AV$3:AV$102,$V168)+求节点(将星标签统计!$CP$3:$CP$102,将星标签统计!CR$3:CR$102,$W168)</f>
        <v>12</v>
      </c>
      <c r="Z168" s="5">
        <f>求节点(将星标签统计!$AT$3:$AT$102,将星标签统计!AW$3:AW$102,$V168)+求节点(将星标签统计!$CP$3:$CP$102,将星标签统计!CS$3:CS$102,$W168)</f>
        <v>11</v>
      </c>
      <c r="AA168" s="5">
        <f>求节点(将星标签统计!$AT$3:$AT$102,将星标签统计!AX$3:AX$102,$V168)+求节点(将星标签统计!$CP$3:$CP$102,将星标签统计!CT$3:CT$102,$W168)</f>
        <v>10</v>
      </c>
      <c r="AB168" s="5">
        <f>求节点(将星标签统计!$AT$3:$AT$102,将星标签统计!AY$3:AY$102,$V168)+求节点(将星标签统计!$CP$3:$CP$102,将星标签统计!CU$3:CU$102,$W168)</f>
        <v>6.8682521909449177</v>
      </c>
      <c r="AC168" s="5">
        <f>求节点(将星标签统计!$AT$3:$AT$102,将星标签统计!AZ$3:AZ$102,$V168)+求节点(将星标签统计!$CP$3:$CP$102,将星标签统计!CV$3:CV$102,$W168)</f>
        <v>4.8682521909449177</v>
      </c>
      <c r="AD168" s="5">
        <f t="shared" si="11"/>
        <v>1135</v>
      </c>
    </row>
    <row r="169" spans="16:30" x14ac:dyDescent="0.2">
      <c r="P169" s="5">
        <v>165</v>
      </c>
      <c r="Q169" s="5">
        <f t="shared" si="8"/>
        <v>1136</v>
      </c>
      <c r="R169" s="5">
        <f t="shared" si="9"/>
        <v>1936.3636363636363</v>
      </c>
      <c r="S169" s="5">
        <f t="shared" si="10"/>
        <v>0.58666666666666667</v>
      </c>
      <c r="U169" s="5">
        <v>165</v>
      </c>
      <c r="V169" s="5">
        <f>求节点(其他调用!$C$4:$C$42,其他调用!$D$4:$D$42,U169)</f>
        <v>1579.8478897159468</v>
      </c>
      <c r="W169" s="5">
        <f>求节点(其他调用!$S$4:$S$20,其他调用!$T$4:$T$20,其他调用!AN169)</f>
        <v>0.1313944031045228</v>
      </c>
      <c r="X169" s="5">
        <f>求节点(将星标签统计!$AT$3:$AT$102,将星标签统计!AU$3:AU$102,$V169)+求节点(将星标签统计!$CP$3:$CP$102,将星标签统计!CQ$3:CQ$102,$W169)</f>
        <v>12</v>
      </c>
      <c r="Y169" s="5">
        <f>求节点(将星标签统计!$AT$3:$AT$102,将星标签统计!AV$3:AV$102,$V169)+求节点(将星标签统计!$CP$3:$CP$102,将星标签统计!CR$3:CR$102,$W169)</f>
        <v>12</v>
      </c>
      <c r="Z169" s="5">
        <f>求节点(将星标签统计!$AT$3:$AT$102,将星标签统计!AW$3:AW$102,$V169)+求节点(将星标签统计!$CP$3:$CP$102,将星标签统计!CS$3:CS$102,$W169)</f>
        <v>11</v>
      </c>
      <c r="AA169" s="5">
        <f>求节点(将星标签统计!$AT$3:$AT$102,将星标签统计!AX$3:AX$102,$V169)+求节点(将星标签统计!$CP$3:$CP$102,将星标签统计!CT$3:CT$102,$W169)</f>
        <v>10</v>
      </c>
      <c r="AB169" s="5">
        <f>求节点(将星标签统计!$AT$3:$AT$102,将星标签统计!AY$3:AY$102,$V169)+求节点(将星标签统计!$CP$3:$CP$102,将星标签统计!CU$3:CU$102,$W169)</f>
        <v>6.8992394485797339</v>
      </c>
      <c r="AC169" s="5">
        <f>求节点(将星标签统计!$AT$3:$AT$102,将星标签统计!AZ$3:AZ$102,$V169)+求节点(将星标签统计!$CP$3:$CP$102,将星标签统计!CV$3:CV$102,$W169)</f>
        <v>4.8992394485797339</v>
      </c>
      <c r="AD169" s="5">
        <f t="shared" si="11"/>
        <v>1136</v>
      </c>
    </row>
    <row r="170" spans="16:30" x14ac:dyDescent="0.2">
      <c r="P170" s="5">
        <v>166</v>
      </c>
      <c r="Q170" s="5">
        <f t="shared" si="8"/>
        <v>1137</v>
      </c>
      <c r="R170" s="5">
        <f t="shared" si="9"/>
        <v>1938.1818181818182</v>
      </c>
      <c r="S170" s="5">
        <f t="shared" si="10"/>
        <v>0.58663227016885555</v>
      </c>
      <c r="U170" s="5">
        <v>166</v>
      </c>
      <c r="V170" s="5">
        <f>求节点(其他调用!$C$4:$C$42,其他调用!$D$4:$D$42,U170)</f>
        <v>1586.0453412429101</v>
      </c>
      <c r="W170" s="5">
        <f>求节点(其他调用!$S$4:$S$20,其他调用!$T$4:$T$20,其他调用!AN170)</f>
        <v>0.13219664556770053</v>
      </c>
      <c r="X170" s="5">
        <f>求节点(将星标签统计!$AT$3:$AT$102,将星标签统计!AU$3:AU$102,$V170)+求节点(将星标签统计!$CP$3:$CP$102,将星标签统计!CQ$3:CQ$102,$W170)</f>
        <v>12</v>
      </c>
      <c r="Y170" s="5">
        <f>求节点(将星标签统计!$AT$3:$AT$102,将星标签统计!AV$3:AV$102,$V170)+求节点(将星标签统计!$CP$3:$CP$102,将星标签统计!CR$3:CR$102,$W170)</f>
        <v>12</v>
      </c>
      <c r="Z170" s="5">
        <f>求节点(将星标签统计!$AT$3:$AT$102,将星标签统计!AW$3:AW$102,$V170)+求节点(将星标签统计!$CP$3:$CP$102,将星标签统计!CS$3:CS$102,$W170)</f>
        <v>11</v>
      </c>
      <c r="AA170" s="5">
        <f>求节点(将星标签统计!$AT$3:$AT$102,将星标签统计!AX$3:AX$102,$V170)+求节点(将星标签统计!$CP$3:$CP$102,将星标签统计!CT$3:CT$102,$W170)</f>
        <v>10</v>
      </c>
      <c r="AB170" s="5">
        <f>求节点(将星标签统计!$AT$3:$AT$102,将星标签统计!AY$3:AY$102,$V170)+求节点(将星标签统计!$CP$3:$CP$102,将星标签统计!CU$3:CU$102,$W170)</f>
        <v>6.9302267062145511</v>
      </c>
      <c r="AC170" s="5">
        <f>求节点(将星标签统计!$AT$3:$AT$102,将星标签统计!AZ$3:AZ$102,$V170)+求节点(将星标签统计!$CP$3:$CP$102,将星标签统计!CV$3:CV$102,$W170)</f>
        <v>4.9302267062145511</v>
      </c>
      <c r="AD170" s="5">
        <f t="shared" si="11"/>
        <v>1137</v>
      </c>
    </row>
    <row r="171" spans="16:30" x14ac:dyDescent="0.2">
      <c r="P171" s="5">
        <v>167</v>
      </c>
      <c r="Q171" s="5">
        <f t="shared" si="8"/>
        <v>1138</v>
      </c>
      <c r="R171" s="5">
        <f t="shared" si="9"/>
        <v>1940</v>
      </c>
      <c r="S171" s="5">
        <f t="shared" si="10"/>
        <v>0.58659793814432992</v>
      </c>
      <c r="U171" s="5">
        <v>167</v>
      </c>
      <c r="V171" s="5">
        <f>求节点(其他调用!$C$4:$C$42,其他调用!$D$4:$D$42,U171)</f>
        <v>1592.2427927698734</v>
      </c>
      <c r="W171" s="5">
        <f>求节点(其他调用!$S$4:$S$20,其他调用!$T$4:$T$20,其他调用!AN171)</f>
        <v>0.13299888803087825</v>
      </c>
      <c r="X171" s="5">
        <f>求节点(将星标签统计!$AT$3:$AT$102,将星标签统计!AU$3:AU$102,$V171)+求节点(将星标签统计!$CP$3:$CP$102,将星标签统计!CQ$3:CQ$102,$W171)</f>
        <v>12</v>
      </c>
      <c r="Y171" s="5">
        <f>求节点(将星标签统计!$AT$3:$AT$102,将星标签统计!AV$3:AV$102,$V171)+求节点(将星标签统计!$CP$3:$CP$102,将星标签统计!CR$3:CR$102,$W171)</f>
        <v>12</v>
      </c>
      <c r="Z171" s="5">
        <f>求节点(将星标签统计!$AT$3:$AT$102,将星标签统计!AW$3:AW$102,$V171)+求节点(将星标签统计!$CP$3:$CP$102,将星标签统计!CS$3:CS$102,$W171)</f>
        <v>11</v>
      </c>
      <c r="AA171" s="5">
        <f>求节点(将星标签统计!$AT$3:$AT$102,将星标签统计!AX$3:AX$102,$V171)+求节点(将星标签统计!$CP$3:$CP$102,将星标签统计!CT$3:CT$102,$W171)</f>
        <v>10</v>
      </c>
      <c r="AB171" s="5">
        <f>求节点(将星标签统计!$AT$3:$AT$102,将星标签统计!AY$3:AY$102,$V171)+求节点(将星标签统计!$CP$3:$CP$102,将星标签统计!CU$3:CU$102,$W171)</f>
        <v>6.9612139638493673</v>
      </c>
      <c r="AC171" s="5">
        <f>求节点(将星标签统计!$AT$3:$AT$102,将星标签统计!AZ$3:AZ$102,$V171)+求节点(将星标签统计!$CP$3:$CP$102,将星标签统计!CV$3:CV$102,$W171)</f>
        <v>4.9612139638493673</v>
      </c>
      <c r="AD171" s="5">
        <f t="shared" si="11"/>
        <v>1138</v>
      </c>
    </row>
    <row r="172" spans="16:30" x14ac:dyDescent="0.2">
      <c r="P172" s="5">
        <v>168</v>
      </c>
      <c r="Q172" s="5">
        <f t="shared" si="8"/>
        <v>1140</v>
      </c>
      <c r="R172" s="5">
        <f t="shared" si="9"/>
        <v>1941.8181818181818</v>
      </c>
      <c r="S172" s="5">
        <f t="shared" si="10"/>
        <v>0.5870786516853933</v>
      </c>
      <c r="U172" s="5">
        <v>168</v>
      </c>
      <c r="V172" s="5">
        <f>求节点(其他调用!$C$4:$C$42,其他调用!$D$4:$D$42,U172)</f>
        <v>1598.4402442968367</v>
      </c>
      <c r="W172" s="5">
        <f>求节点(其他调用!$S$4:$S$20,其他调用!$T$4:$T$20,其他调用!AN172)</f>
        <v>0.13379559762072799</v>
      </c>
      <c r="X172" s="5">
        <f>求节点(将星标签统计!$AT$3:$AT$102,将星标签统计!AU$3:AU$102,$V172)+求节点(将星标签统计!$CP$3:$CP$102,将星标签统计!CQ$3:CQ$102,$W172)</f>
        <v>12</v>
      </c>
      <c r="Y172" s="5">
        <f>求节点(将星标签统计!$AT$3:$AT$102,将星标签统计!AV$3:AV$102,$V172)+求节点(将星标签统计!$CP$3:$CP$102,将星标签统计!CR$3:CR$102,$W172)</f>
        <v>12</v>
      </c>
      <c r="Z172" s="5">
        <f>求节点(将星标签统计!$AT$3:$AT$102,将星标签统计!AW$3:AW$102,$V172)+求节点(将星标签统计!$CP$3:$CP$102,将星标签统计!CS$3:CS$102,$W172)</f>
        <v>11</v>
      </c>
      <c r="AA172" s="5">
        <f>求节点(将星标签统计!$AT$3:$AT$102,将星标签统计!AX$3:AX$102,$V172)+求节点(将星标签统计!$CP$3:$CP$102,将星标签统计!CT$3:CT$102,$W172)</f>
        <v>10</v>
      </c>
      <c r="AB172" s="5">
        <f>求节点(将星标签统计!$AT$3:$AT$102,将星标签统计!AY$3:AY$102,$V172)+求节点(将星标签统计!$CP$3:$CP$102,将星标签统计!CU$3:CU$102,$W172)</f>
        <v>6.9922012214841835</v>
      </c>
      <c r="AC172" s="5">
        <f>求节点(将星标签统计!$AT$3:$AT$102,将星标签统计!AZ$3:AZ$102,$V172)+求节点(将星标签统计!$CP$3:$CP$102,将星标签统计!CV$3:CV$102,$W172)</f>
        <v>4.9922012214841835</v>
      </c>
      <c r="AD172" s="5">
        <f t="shared" si="11"/>
        <v>1140</v>
      </c>
    </row>
    <row r="173" spans="16:30" x14ac:dyDescent="0.2">
      <c r="P173" s="5">
        <v>169</v>
      </c>
      <c r="Q173" s="5">
        <f t="shared" si="8"/>
        <v>1142</v>
      </c>
      <c r="R173" s="5">
        <f t="shared" si="9"/>
        <v>1943.6363636363637</v>
      </c>
      <c r="S173" s="5">
        <f t="shared" si="10"/>
        <v>0.58755846585594007</v>
      </c>
      <c r="U173" s="5">
        <v>169</v>
      </c>
      <c r="V173" s="5">
        <f>求节点(其他调用!$C$4:$C$42,其他调用!$D$4:$D$42,U173)</f>
        <v>1604.6376958238</v>
      </c>
      <c r="W173" s="5">
        <f>求节点(其他调用!$S$4:$S$20,其他调用!$T$4:$T$20,其他调用!AN173)</f>
        <v>0.13454411630608465</v>
      </c>
      <c r="X173" s="5">
        <f>求节点(将星标签统计!$AT$3:$AT$102,将星标签统计!AU$3:AU$102,$V173)+求节点(将星标签统计!$CP$3:$CP$102,将星标签统计!CQ$3:CQ$102,$W173)</f>
        <v>12</v>
      </c>
      <c r="Y173" s="5">
        <f>求节点(将星标签统计!$AT$3:$AT$102,将星标签统计!AV$3:AV$102,$V173)+求节点(将星标签统计!$CP$3:$CP$102,将星标签统计!CR$3:CR$102,$W173)</f>
        <v>12</v>
      </c>
      <c r="Z173" s="5">
        <f>求节点(将星标签统计!$AT$3:$AT$102,将星标签统计!AW$3:AW$102,$V173)+求节点(将星标签统计!$CP$3:$CP$102,将星标签统计!CS$3:CS$102,$W173)</f>
        <v>11</v>
      </c>
      <c r="AA173" s="5">
        <f>求节点(将星标签统计!$AT$3:$AT$102,将星标签统计!AX$3:AX$102,$V173)+求节点(将星标签统计!$CP$3:$CP$102,将星标签统计!CT$3:CT$102,$W173)</f>
        <v>10</v>
      </c>
      <c r="AB173" s="5">
        <f>求节点(将星标签统计!$AT$3:$AT$102,将星标签统计!AY$3:AY$102,$V173)+求节点(将星标签统计!$CP$3:$CP$102,将星标签统计!CU$3:CU$102,$W173)</f>
        <v>7.0695654373569994</v>
      </c>
      <c r="AC173" s="5">
        <f>求节点(将星标签统计!$AT$3:$AT$102,将星标签统计!AZ$3:AZ$102,$V173)+求节点(将星标签统计!$CP$3:$CP$102,将星标签统计!CV$3:CV$102,$W173)</f>
        <v>5.0231884791189998</v>
      </c>
      <c r="AD173" s="5">
        <f t="shared" si="11"/>
        <v>1142</v>
      </c>
    </row>
    <row r="174" spans="16:30" x14ac:dyDescent="0.2">
      <c r="P174" s="5">
        <v>170</v>
      </c>
      <c r="Q174" s="5">
        <f t="shared" si="8"/>
        <v>1144</v>
      </c>
      <c r="R174" s="5">
        <f t="shared" si="9"/>
        <v>1945.4545454545455</v>
      </c>
      <c r="S174" s="5">
        <f t="shared" si="10"/>
        <v>0.58803738317757004</v>
      </c>
      <c r="U174" s="5">
        <v>170</v>
      </c>
      <c r="V174" s="5">
        <f>求节点(其他调用!$C$4:$C$42,其他调用!$D$4:$D$42,U174)</f>
        <v>1610.8351473507632</v>
      </c>
      <c r="W174" s="5">
        <f>求节点(其他调用!$S$4:$S$20,其他调用!$T$4:$T$20,其他调用!AN174)</f>
        <v>0.13529263499144117</v>
      </c>
      <c r="X174" s="5">
        <f>求节点(将星标签统计!$AT$3:$AT$102,将星标签统计!AU$3:AU$102,$V174)+求节点(将星标签统计!$CP$3:$CP$102,将星标签统计!CQ$3:CQ$102,$W174)</f>
        <v>12</v>
      </c>
      <c r="Y174" s="5">
        <f>求节点(将星标签统计!$AT$3:$AT$102,将星标签统计!AV$3:AV$102,$V174)+求节点(将星标签统计!$CP$3:$CP$102,将星标签统计!CR$3:CR$102,$W174)</f>
        <v>12</v>
      </c>
      <c r="Z174" s="5">
        <f>求节点(将星标签统计!$AT$3:$AT$102,将星标签统计!AW$3:AW$102,$V174)+求节点(将星标签统计!$CP$3:$CP$102,将星标签统计!CS$3:CS$102,$W174)</f>
        <v>11</v>
      </c>
      <c r="AA174" s="5">
        <f>求节点(将星标签统计!$AT$3:$AT$102,将星标签统计!AX$3:AX$102,$V174)+求节点(将星标签统计!$CP$3:$CP$102,将星标签统计!CT$3:CT$102,$W174)</f>
        <v>10</v>
      </c>
      <c r="AB174" s="5">
        <f>求节点(将星标签统计!$AT$3:$AT$102,将星标签统计!AY$3:AY$102,$V174)+求节点(将星标签统计!$CP$3:$CP$102,将星标签统计!CU$3:CU$102,$W174)</f>
        <v>7.1625272102614481</v>
      </c>
      <c r="AC174" s="5">
        <f>求节点(将星标签统计!$AT$3:$AT$102,将星标签统计!AZ$3:AZ$102,$V174)+求节点(将星标签统计!$CP$3:$CP$102,将星标签统计!CV$3:CV$102,$W174)</f>
        <v>5.054175736753816</v>
      </c>
      <c r="AD174" s="5">
        <f t="shared" si="11"/>
        <v>1144</v>
      </c>
    </row>
    <row r="175" spans="16:30" x14ac:dyDescent="0.2">
      <c r="P175" s="5">
        <v>171</v>
      </c>
      <c r="Q175" s="5">
        <f t="shared" si="8"/>
        <v>1147</v>
      </c>
      <c r="R175" s="5">
        <f t="shared" si="9"/>
        <v>1947.2727272727273</v>
      </c>
      <c r="S175" s="5">
        <f t="shared" si="10"/>
        <v>0.58902894491129787</v>
      </c>
      <c r="U175" s="5">
        <v>171</v>
      </c>
      <c r="V175" s="5">
        <f>求节点(其他调用!$C$4:$C$42,其他调用!$D$4:$D$42,U175)</f>
        <v>1617.0325988777265</v>
      </c>
      <c r="W175" s="5">
        <f>求节点(其他调用!$S$4:$S$20,其他调用!$T$4:$T$20,其他调用!AN175)</f>
        <v>0.1360411536767977</v>
      </c>
      <c r="X175" s="5">
        <f>求节点(将星标签统计!$AT$3:$AT$102,将星标签统计!AU$3:AU$102,$V175)+求节点(将星标签统计!$CP$3:$CP$102,将星标签统计!CQ$3:CQ$102,$W175)</f>
        <v>12</v>
      </c>
      <c r="Y175" s="5">
        <f>求节点(将星标签统计!$AT$3:$AT$102,将星标签统计!AV$3:AV$102,$V175)+求节点(将星标签统计!$CP$3:$CP$102,将星标签统计!CR$3:CR$102,$W175)</f>
        <v>12</v>
      </c>
      <c r="Z175" s="5">
        <f>求节点(将星标签统计!$AT$3:$AT$102,将星标签统计!AW$3:AW$102,$V175)+求节点(将星标签统计!$CP$3:$CP$102,将星标签统计!CS$3:CS$102,$W175)</f>
        <v>11</v>
      </c>
      <c r="AA175" s="5">
        <f>求节点(将星标签统计!$AT$3:$AT$102,将星标签统计!AX$3:AX$102,$V175)+求节点(将星标签统计!$CP$3:$CP$102,将星标签统计!CT$3:CT$102,$W175)</f>
        <v>10</v>
      </c>
      <c r="AB175" s="5">
        <f>求节点(将星标签统计!$AT$3:$AT$102,将星标签统计!AY$3:AY$102,$V175)+求节点(将星标签统计!$CP$3:$CP$102,将星标签统计!CU$3:CU$102,$W175)</f>
        <v>7.2554889831658977</v>
      </c>
      <c r="AC175" s="5">
        <f>求节点(将星标签统计!$AT$3:$AT$102,将星标签统计!AZ$3:AZ$102,$V175)+求节点(将星标签统计!$CP$3:$CP$102,将星标签统计!CV$3:CV$102,$W175)</f>
        <v>5.0851629943886323</v>
      </c>
      <c r="AD175" s="5">
        <f t="shared" si="11"/>
        <v>1147</v>
      </c>
    </row>
    <row r="176" spans="16:30" x14ac:dyDescent="0.2">
      <c r="P176" s="5">
        <v>172</v>
      </c>
      <c r="Q176" s="5">
        <f t="shared" si="8"/>
        <v>1149</v>
      </c>
      <c r="R176" s="5">
        <f t="shared" si="9"/>
        <v>1949.090909090909</v>
      </c>
      <c r="S176" s="5">
        <f t="shared" si="10"/>
        <v>0.58950559701492544</v>
      </c>
      <c r="U176" s="5">
        <v>172</v>
      </c>
      <c r="V176" s="5">
        <f>求节点(其他调用!$C$4:$C$42,其他调用!$D$4:$D$42,U176)</f>
        <v>1623.2300504046898</v>
      </c>
      <c r="W176" s="5">
        <f>求节点(其他调用!$S$4:$S$20,其他调用!$T$4:$T$20,其他调用!AN176)</f>
        <v>0.13678967236215425</v>
      </c>
      <c r="X176" s="5">
        <f>求节点(将星标签统计!$AT$3:$AT$102,将星标签统计!AU$3:AU$102,$V176)+求节点(将星标签统计!$CP$3:$CP$102,将星标签统计!CQ$3:CQ$102,$W176)</f>
        <v>12</v>
      </c>
      <c r="Y176" s="5">
        <f>求节点(将星标签统计!$AT$3:$AT$102,将星标签统计!AV$3:AV$102,$V176)+求节点(将星标签统计!$CP$3:$CP$102,将星标签统计!CR$3:CR$102,$W176)</f>
        <v>12</v>
      </c>
      <c r="Z176" s="5">
        <f>求节点(将星标签统计!$AT$3:$AT$102,将星标签统计!AW$3:AW$102,$V176)+求节点(将星标签统计!$CP$3:$CP$102,将星标签统计!CS$3:CS$102,$W176)</f>
        <v>11</v>
      </c>
      <c r="AA176" s="5">
        <f>求节点(将星标签统计!$AT$3:$AT$102,将星标签统计!AX$3:AX$102,$V176)+求节点(将星标签统计!$CP$3:$CP$102,将星标签统计!CT$3:CT$102,$W176)</f>
        <v>10</v>
      </c>
      <c r="AB176" s="5">
        <f>求节点(将星标签统计!$AT$3:$AT$102,将星标签统计!AY$3:AY$102,$V176)+求节点(将星标签统计!$CP$3:$CP$102,将星标签统计!CU$3:CU$102,$W176)</f>
        <v>7.3484507560703465</v>
      </c>
      <c r="AC176" s="5">
        <f>求节点(将星标签统计!$AT$3:$AT$102,将星标签统计!AZ$3:AZ$102,$V176)+求节点(将星标签统计!$CP$3:$CP$102,将星标签统计!CV$3:CV$102,$W176)</f>
        <v>5.1161502520234485</v>
      </c>
      <c r="AD176" s="5">
        <f t="shared" si="11"/>
        <v>1149</v>
      </c>
    </row>
    <row r="177" spans="16:30" x14ac:dyDescent="0.2">
      <c r="P177" s="5">
        <v>173</v>
      </c>
      <c r="Q177" s="5">
        <f t="shared" si="8"/>
        <v>1152</v>
      </c>
      <c r="R177" s="5">
        <f t="shared" si="9"/>
        <v>1950.909090909091</v>
      </c>
      <c r="S177" s="5">
        <f t="shared" si="10"/>
        <v>0.59049394221808016</v>
      </c>
      <c r="U177" s="5">
        <v>173</v>
      </c>
      <c r="V177" s="5">
        <f>求节点(其他调用!$C$4:$C$42,其他调用!$D$4:$D$42,U177)</f>
        <v>1629.4275019316531</v>
      </c>
      <c r="W177" s="5">
        <f>求节点(其他调用!$S$4:$S$20,其他调用!$T$4:$T$20,其他调用!AN177)</f>
        <v>0.13753819104751078</v>
      </c>
      <c r="X177" s="5">
        <f>求节点(将星标签统计!$AT$3:$AT$102,将星标签统计!AU$3:AU$102,$V177)+求节点(将星标签统计!$CP$3:$CP$102,将星标签统计!CQ$3:CQ$102,$W177)</f>
        <v>12</v>
      </c>
      <c r="Y177" s="5">
        <f>求节点(将星标签统计!$AT$3:$AT$102,将星标签统计!AV$3:AV$102,$V177)+求节点(将星标签统计!$CP$3:$CP$102,将星标签统计!CR$3:CR$102,$W177)</f>
        <v>12</v>
      </c>
      <c r="Z177" s="5">
        <f>求节点(将星标签统计!$AT$3:$AT$102,将星标签统计!AW$3:AW$102,$V177)+求节点(将星标签统计!$CP$3:$CP$102,将星标签统计!CS$3:CS$102,$W177)</f>
        <v>11</v>
      </c>
      <c r="AA177" s="5">
        <f>求节点(将星标签统计!$AT$3:$AT$102,将星标签统计!AX$3:AX$102,$V177)+求节点(将星标签统计!$CP$3:$CP$102,将星标签统计!CT$3:CT$102,$W177)</f>
        <v>10</v>
      </c>
      <c r="AB177" s="5">
        <f>求节点(将星标签统计!$AT$3:$AT$102,将星标签统计!AY$3:AY$102,$V177)+求节点(将星标签统计!$CP$3:$CP$102,将星标签统计!CU$3:CU$102,$W177)</f>
        <v>7.4414125289747961</v>
      </c>
      <c r="AC177" s="5">
        <f>求节点(将星标签统计!$AT$3:$AT$102,将星标签统计!AZ$3:AZ$102,$V177)+求节点(将星标签统计!$CP$3:$CP$102,将星标签统计!CV$3:CV$102,$W177)</f>
        <v>5.1471375096582657</v>
      </c>
      <c r="AD177" s="5">
        <f t="shared" si="11"/>
        <v>1152</v>
      </c>
    </row>
    <row r="178" spans="16:30" x14ac:dyDescent="0.2">
      <c r="P178" s="5">
        <v>174</v>
      </c>
      <c r="Q178" s="5">
        <f t="shared" si="8"/>
        <v>1154</v>
      </c>
      <c r="R178" s="5">
        <f t="shared" si="9"/>
        <v>1952.7272727272727</v>
      </c>
      <c r="S178" s="5">
        <f t="shared" si="10"/>
        <v>0.5909683426443203</v>
      </c>
      <c r="U178" s="5">
        <v>174</v>
      </c>
      <c r="V178" s="5">
        <f>求节点(其他调用!$C$4:$C$42,其他调用!$D$4:$D$42,U178)</f>
        <v>1635.6249534586163</v>
      </c>
      <c r="W178" s="5">
        <f>求节点(其他调用!$S$4:$S$20,其他调用!$T$4:$T$20,其他调用!AN178)</f>
        <v>0.13828670973286744</v>
      </c>
      <c r="X178" s="5">
        <f>求节点(将星标签统计!$AT$3:$AT$102,将星标签统计!AU$3:AU$102,$V178)+求节点(将星标签统计!$CP$3:$CP$102,将星标签统计!CQ$3:CQ$102,$W178)</f>
        <v>12</v>
      </c>
      <c r="Y178" s="5">
        <f>求节点(将星标签统计!$AT$3:$AT$102,将星标签统计!AV$3:AV$102,$V178)+求节点(将星标签统计!$CP$3:$CP$102,将星标签统计!CR$3:CR$102,$W178)</f>
        <v>12</v>
      </c>
      <c r="Z178" s="5">
        <f>求节点(将星标签统计!$AT$3:$AT$102,将星标签统计!AW$3:AW$102,$V178)+求节点(将星标签统计!$CP$3:$CP$102,将星标签统计!CS$3:CS$102,$W178)</f>
        <v>11</v>
      </c>
      <c r="AA178" s="5">
        <f>求节点(将星标签统计!$AT$3:$AT$102,将星标签统计!AX$3:AX$102,$V178)+求节点(将星标签统计!$CP$3:$CP$102,将星标签统计!CT$3:CT$102,$W178)</f>
        <v>10</v>
      </c>
      <c r="AB178" s="5">
        <f>求节点(将星标签统计!$AT$3:$AT$102,将星标签统计!AY$3:AY$102,$V178)+求节点(将星标签统计!$CP$3:$CP$102,将星标签统计!CU$3:CU$102,$W178)</f>
        <v>7.5343743018792448</v>
      </c>
      <c r="AC178" s="5">
        <f>求节点(将星标签统计!$AT$3:$AT$102,将星标签统计!AZ$3:AZ$102,$V178)+求节点(将星标签统计!$CP$3:$CP$102,将星标签统计!CV$3:CV$102,$W178)</f>
        <v>5.1781247672930819</v>
      </c>
      <c r="AD178" s="5">
        <f t="shared" si="11"/>
        <v>1154</v>
      </c>
    </row>
    <row r="179" spans="16:30" x14ac:dyDescent="0.2">
      <c r="P179" s="5">
        <v>175</v>
      </c>
      <c r="Q179" s="5">
        <f t="shared" si="8"/>
        <v>1157</v>
      </c>
      <c r="R179" s="5">
        <f t="shared" si="9"/>
        <v>1954.5454545454545</v>
      </c>
      <c r="S179" s="5">
        <f t="shared" si="10"/>
        <v>0.59195348837209305</v>
      </c>
      <c r="U179" s="5">
        <v>175</v>
      </c>
      <c r="V179" s="5">
        <f>求节点(其他调用!$C$4:$C$42,其他调用!$D$4:$D$42,U179)</f>
        <v>1641.8224049855796</v>
      </c>
      <c r="W179" s="5">
        <f>求节点(其他调用!$S$4:$S$20,其他调用!$T$4:$T$20,其他调用!AN179)</f>
        <v>0.13903522841822397</v>
      </c>
      <c r="X179" s="5">
        <f>求节点(将星标签统计!$AT$3:$AT$102,将星标签统计!AU$3:AU$102,$V179)+求节点(将星标签统计!$CP$3:$CP$102,将星标签统计!CQ$3:CQ$102,$W179)</f>
        <v>12</v>
      </c>
      <c r="Y179" s="5">
        <f>求节点(将星标签统计!$AT$3:$AT$102,将星标签统计!AV$3:AV$102,$V179)+求节点(将星标签统计!$CP$3:$CP$102,将星标签统计!CR$3:CR$102,$W179)</f>
        <v>12</v>
      </c>
      <c r="Z179" s="5">
        <f>求节点(将星标签统计!$AT$3:$AT$102,将星标签统计!AW$3:AW$102,$V179)+求节点(将星标签统计!$CP$3:$CP$102,将星标签统计!CS$3:CS$102,$W179)</f>
        <v>11</v>
      </c>
      <c r="AA179" s="5">
        <f>求节点(将星标签统计!$AT$3:$AT$102,将星标签统计!AX$3:AX$102,$V179)+求节点(将星标签统计!$CP$3:$CP$102,将星标签统计!CT$3:CT$102,$W179)</f>
        <v>10</v>
      </c>
      <c r="AB179" s="5">
        <f>求节点(将星标签统计!$AT$3:$AT$102,将星标签统计!AY$3:AY$102,$V179)+求节点(将星标签统计!$CP$3:$CP$102,将星标签统计!CU$3:CU$102,$W179)</f>
        <v>7.6273360747836945</v>
      </c>
      <c r="AC179" s="5">
        <f>求节点(将星标签统计!$AT$3:$AT$102,将星标签统计!AZ$3:AZ$102,$V179)+求节点(将星标签统计!$CP$3:$CP$102,将星标签统计!CV$3:CV$102,$W179)</f>
        <v>5.2091120249278982</v>
      </c>
      <c r="AD179" s="5">
        <f t="shared" si="11"/>
        <v>1157</v>
      </c>
    </row>
    <row r="180" spans="16:30" x14ac:dyDescent="0.2">
      <c r="P180" s="5">
        <v>176</v>
      </c>
      <c r="Q180" s="5">
        <f t="shared" si="8"/>
        <v>1159</v>
      </c>
      <c r="R180" s="5">
        <f t="shared" si="9"/>
        <v>1956.3636363636363</v>
      </c>
      <c r="S180" s="5">
        <f t="shared" si="10"/>
        <v>0.59242565055762086</v>
      </c>
      <c r="U180" s="5">
        <v>176</v>
      </c>
      <c r="V180" s="5">
        <f>求节点(其他调用!$C$4:$C$42,其他调用!$D$4:$D$42,U180)</f>
        <v>1648.0198565125429</v>
      </c>
      <c r="W180" s="5">
        <f>求节点(其他调用!$S$4:$S$20,其他调用!$T$4:$T$20,其他调用!AN180)</f>
        <v>0.13978374710358049</v>
      </c>
      <c r="X180" s="5">
        <f>求节点(将星标签统计!$AT$3:$AT$102,将星标签统计!AU$3:AU$102,$V180)+求节点(将星标签统计!$CP$3:$CP$102,将星标签统计!CQ$3:CQ$102,$W180)</f>
        <v>12</v>
      </c>
      <c r="Y180" s="5">
        <f>求节点(将星标签统计!$AT$3:$AT$102,将星标签统计!AV$3:AV$102,$V180)+求节点(将星标签统计!$CP$3:$CP$102,将星标签统计!CR$3:CR$102,$W180)</f>
        <v>12</v>
      </c>
      <c r="Z180" s="5">
        <f>求节点(将星标签统计!$AT$3:$AT$102,将星标签统计!AW$3:AW$102,$V180)+求节点(将星标签统计!$CP$3:$CP$102,将星标签统计!CS$3:CS$102,$W180)</f>
        <v>11</v>
      </c>
      <c r="AA180" s="5">
        <f>求节点(将星标签统计!$AT$3:$AT$102,将星标签统计!AX$3:AX$102,$V180)+求节点(将星标签统计!$CP$3:$CP$102,将星标签统计!CT$3:CT$102,$W180)</f>
        <v>10</v>
      </c>
      <c r="AB180" s="5">
        <f>求节点(将星标签统计!$AT$3:$AT$102,将星标签统计!AY$3:AY$102,$V180)+求节点(将星标签统计!$CP$3:$CP$102,将星标签统计!CU$3:CU$102,$W180)</f>
        <v>7.7202978476881432</v>
      </c>
      <c r="AC180" s="5">
        <f>求节点(将星标签统计!$AT$3:$AT$102,将星标签统计!AZ$3:AZ$102,$V180)+求节点(将星标签统计!$CP$3:$CP$102,将星标签统计!CV$3:CV$102,$W180)</f>
        <v>5.2400992825627144</v>
      </c>
      <c r="AD180" s="5">
        <f t="shared" si="11"/>
        <v>1159</v>
      </c>
    </row>
    <row r="181" spans="16:30" x14ac:dyDescent="0.2">
      <c r="P181" s="5">
        <v>177</v>
      </c>
      <c r="Q181" s="5">
        <f t="shared" si="8"/>
        <v>1162</v>
      </c>
      <c r="R181" s="5">
        <f t="shared" si="9"/>
        <v>1958.1818181818182</v>
      </c>
      <c r="S181" s="5">
        <f t="shared" si="10"/>
        <v>0.59340761374187556</v>
      </c>
      <c r="U181" s="5">
        <v>177</v>
      </c>
      <c r="V181" s="5">
        <f>求节点(其他调用!$C$4:$C$42,其他调用!$D$4:$D$42,U181)</f>
        <v>1654.2173080395062</v>
      </c>
      <c r="W181" s="5">
        <f>求节点(其他调用!$S$4:$S$20,其他调用!$T$4:$T$20,其他调用!AN181)</f>
        <v>0.14053226578893704</v>
      </c>
      <c r="X181" s="5">
        <f>求节点(将星标签统计!$AT$3:$AT$102,将星标签统计!AU$3:AU$102,$V181)+求节点(将星标签统计!$CP$3:$CP$102,将星标签统计!CQ$3:CQ$102,$W181)</f>
        <v>12</v>
      </c>
      <c r="Y181" s="5">
        <f>求节点(将星标签统计!$AT$3:$AT$102,将星标签统计!AV$3:AV$102,$V181)+求节点(将星标签统计!$CP$3:$CP$102,将星标签统计!CR$3:CR$102,$W181)</f>
        <v>12</v>
      </c>
      <c r="Z181" s="5">
        <f>求节点(将星标签统计!$AT$3:$AT$102,将星标签统计!AW$3:AW$102,$V181)+求节点(将星标签统计!$CP$3:$CP$102,将星标签统计!CS$3:CS$102,$W181)</f>
        <v>11</v>
      </c>
      <c r="AA181" s="5">
        <f>求节点(将星标签统计!$AT$3:$AT$102,将星标签统计!AX$3:AX$102,$V181)+求节点(将星标签统计!$CP$3:$CP$102,将星标签统计!CT$3:CT$102,$W181)</f>
        <v>10</v>
      </c>
      <c r="AB181" s="5">
        <f>求节点(将星标签统计!$AT$3:$AT$102,将星标签统计!AY$3:AY$102,$V181)+求节点(将星标签统计!$CP$3:$CP$102,将星标签统计!CU$3:CU$102,$W181)</f>
        <v>7.8132596205925928</v>
      </c>
      <c r="AC181" s="5">
        <f>求节点(将星标签统计!$AT$3:$AT$102,将星标签统计!AZ$3:AZ$102,$V181)+求节点(将星标签统计!$CP$3:$CP$102,将星标签统计!CV$3:CV$102,$W181)</f>
        <v>5.2710865401975306</v>
      </c>
      <c r="AD181" s="5">
        <f t="shared" si="11"/>
        <v>1162</v>
      </c>
    </row>
    <row r="182" spans="16:30" x14ac:dyDescent="0.2">
      <c r="P182" s="5">
        <v>178</v>
      </c>
      <c r="Q182" s="5">
        <f t="shared" si="8"/>
        <v>1164</v>
      </c>
      <c r="R182" s="5">
        <f t="shared" si="9"/>
        <v>1960</v>
      </c>
      <c r="S182" s="5">
        <f t="shared" si="10"/>
        <v>0.59387755102040818</v>
      </c>
      <c r="U182" s="5">
        <v>178</v>
      </c>
      <c r="V182" s="5">
        <f>求节点(其他调用!$C$4:$C$42,其他调用!$D$4:$D$42,U182)</f>
        <v>1660.4147595664695</v>
      </c>
      <c r="W182" s="5">
        <f>求节点(其他调用!$S$4:$S$20,其他调用!$T$4:$T$20,其他调用!AN182)</f>
        <v>0.14128078447429357</v>
      </c>
      <c r="X182" s="5">
        <f>求节点(将星标签统计!$AT$3:$AT$102,将星标签统计!AU$3:AU$102,$V182)+求节点(将星标签统计!$CP$3:$CP$102,将星标签统计!CQ$3:CQ$102,$W182)</f>
        <v>12</v>
      </c>
      <c r="Y182" s="5">
        <f>求节点(将星标签统计!$AT$3:$AT$102,将星标签统计!AV$3:AV$102,$V182)+求节点(将星标签统计!$CP$3:$CP$102,将星标签统计!CR$3:CR$102,$W182)</f>
        <v>12</v>
      </c>
      <c r="Z182" s="5">
        <f>求节点(将星标签统计!$AT$3:$AT$102,将星标签统计!AW$3:AW$102,$V182)+求节点(将星标签统计!$CP$3:$CP$102,将星标签统计!CS$3:CS$102,$W182)</f>
        <v>11</v>
      </c>
      <c r="AA182" s="5">
        <f>求节点(将星标签统计!$AT$3:$AT$102,将星标签统计!AX$3:AX$102,$V182)+求节点(将星标签统计!$CP$3:$CP$102,将星标签统计!CT$3:CT$102,$W182)</f>
        <v>10</v>
      </c>
      <c r="AB182" s="5">
        <f>求节点(将星标签统计!$AT$3:$AT$102,将星标签统计!AY$3:AY$102,$V182)+求节点(将星标签统计!$CP$3:$CP$102,将星标签统计!CU$3:CU$102,$W182)</f>
        <v>7.9062213934970416</v>
      </c>
      <c r="AC182" s="5">
        <f>求节点(将星标签统计!$AT$3:$AT$102,将星标签统计!AZ$3:AZ$102,$V182)+求节点(将星标签统计!$CP$3:$CP$102,将星标签统计!CV$3:CV$102,$W182)</f>
        <v>5.3020737978323469</v>
      </c>
      <c r="AD182" s="5">
        <f t="shared" si="11"/>
        <v>1164</v>
      </c>
    </row>
    <row r="183" spans="16:30" x14ac:dyDescent="0.2">
      <c r="P183" s="5">
        <v>179</v>
      </c>
      <c r="Q183" s="5">
        <f t="shared" si="8"/>
        <v>1167</v>
      </c>
      <c r="R183" s="5">
        <f t="shared" si="9"/>
        <v>1961.8181818181818</v>
      </c>
      <c r="S183" s="5">
        <f t="shared" si="10"/>
        <v>0.59485634847080637</v>
      </c>
      <c r="U183" s="5">
        <v>179</v>
      </c>
      <c r="V183" s="5">
        <f>求节点(其他调用!$C$4:$C$42,其他调用!$D$4:$D$42,U183)</f>
        <v>1666.6122110934327</v>
      </c>
      <c r="W183" s="5">
        <f>求节点(其他调用!$S$4:$S$20,其他调用!$T$4:$T$20,其他调用!AN183)</f>
        <v>0.14202930315965023</v>
      </c>
      <c r="X183" s="5">
        <f>求节点(将星标签统计!$AT$3:$AT$102,将星标签统计!AU$3:AU$102,$V183)+求节点(将星标签统计!$CP$3:$CP$102,将星标签统计!CQ$3:CQ$102,$W183)</f>
        <v>12</v>
      </c>
      <c r="Y183" s="5">
        <f>求节点(将星标签统计!$AT$3:$AT$102,将星标签统计!AV$3:AV$102,$V183)+求节点(将星标签统计!$CP$3:$CP$102,将星标签统计!CR$3:CR$102,$W183)</f>
        <v>12</v>
      </c>
      <c r="Z183" s="5">
        <f>求节点(将星标签统计!$AT$3:$AT$102,将星标签统计!AW$3:AW$102,$V183)+求节点(将星标签统计!$CP$3:$CP$102,将星标签统计!CS$3:CS$102,$W183)</f>
        <v>11</v>
      </c>
      <c r="AA183" s="5">
        <f>求节点(将星标签统计!$AT$3:$AT$102,将星标签统计!AX$3:AX$102,$V183)+求节点(将星标签统计!$CP$3:$CP$102,将星标签统计!CT$3:CT$102,$W183)</f>
        <v>10</v>
      </c>
      <c r="AB183" s="5">
        <f>求节点(将星标签统计!$AT$3:$AT$102,将星标签统计!AY$3:AY$102,$V183)+求节点(将星标签统计!$CP$3:$CP$102,将星标签统计!CU$3:CU$102,$W183)</f>
        <v>7.9991831664014912</v>
      </c>
      <c r="AC183" s="5">
        <f>求节点(将星标签统计!$AT$3:$AT$102,将星标签统计!AZ$3:AZ$102,$V183)+求节点(将星标签统计!$CP$3:$CP$102,将星标签统计!CV$3:CV$102,$W183)</f>
        <v>5.333061055467164</v>
      </c>
      <c r="AD183" s="5">
        <f t="shared" si="11"/>
        <v>1167</v>
      </c>
    </row>
    <row r="184" spans="16:30" x14ac:dyDescent="0.2">
      <c r="P184" s="5">
        <v>180</v>
      </c>
      <c r="Q184" s="5">
        <f t="shared" si="8"/>
        <v>1169</v>
      </c>
      <c r="R184" s="5">
        <f t="shared" si="9"/>
        <v>1963.6363636363637</v>
      </c>
      <c r="S184" s="5">
        <f t="shared" si="10"/>
        <v>0.59532407407407406</v>
      </c>
      <c r="U184" s="5">
        <v>180</v>
      </c>
      <c r="V184" s="5">
        <f>求节点(其他调用!$C$4:$C$42,其他调用!$D$4:$D$42,U184)</f>
        <v>1672.809662620396</v>
      </c>
      <c r="W184" s="5">
        <f>求节点(其他调用!$S$4:$S$20,其他调用!$T$4:$T$20,其他调用!AN184)</f>
        <v>0.14277782184500676</v>
      </c>
      <c r="X184" s="5">
        <f>求节点(将星标签统计!$AT$3:$AT$102,将星标签统计!AU$3:AU$102,$V184)+求节点(将星标签统计!$CP$3:$CP$102,将星标签统计!CQ$3:CQ$102,$W184)</f>
        <v>12</v>
      </c>
      <c r="Y184" s="5">
        <f>求节点(将星标签统计!$AT$3:$AT$102,将星标签统计!AV$3:AV$102,$V184)+求节点(将星标签统计!$CP$3:$CP$102,将星标签统计!CR$3:CR$102,$W184)</f>
        <v>12</v>
      </c>
      <c r="Z184" s="5">
        <f>求节点(将星标签统计!$AT$3:$AT$102,将星标签统计!AW$3:AW$102,$V184)+求节点(将星标签统计!$CP$3:$CP$102,将星标签统计!CS$3:CS$102,$W184)</f>
        <v>11</v>
      </c>
      <c r="AA184" s="5">
        <f>求节点(将星标签统计!$AT$3:$AT$102,将星标签统计!AX$3:AX$102,$V184)+求节点(将星标签统计!$CP$3:$CP$102,将星标签统计!CT$3:CT$102,$W184)</f>
        <v>10</v>
      </c>
      <c r="AB184" s="5">
        <f>求节点(将星标签统计!$AT$3:$AT$102,将星标签统计!AY$3:AY$102,$V184)+求节点(将星标签统计!$CP$3:$CP$102,将星标签统计!CU$3:CU$102,$W184)</f>
        <v>8.0921449393059408</v>
      </c>
      <c r="AC184" s="5">
        <f>求节点(将星标签统计!$AT$3:$AT$102,将星标签统计!AZ$3:AZ$102,$V184)+求节点(将星标签统计!$CP$3:$CP$102,将星标签统计!CV$3:CV$102,$W184)</f>
        <v>5.3640483131019803</v>
      </c>
      <c r="AD184" s="5">
        <f t="shared" si="11"/>
        <v>1169</v>
      </c>
    </row>
    <row r="185" spans="16:30" x14ac:dyDescent="0.2">
      <c r="P185" s="5">
        <v>181</v>
      </c>
      <c r="Q185" s="5">
        <f t="shared" si="8"/>
        <v>1171</v>
      </c>
      <c r="R185" s="5">
        <f t="shared" si="9"/>
        <v>1965.4545454545455</v>
      </c>
      <c r="S185" s="5">
        <f t="shared" si="10"/>
        <v>0.59579093432007402</v>
      </c>
      <c r="U185" s="5">
        <v>181</v>
      </c>
      <c r="V185" s="5">
        <f>求节点(其他调用!$C$4:$C$42,其他调用!$D$4:$D$42,U185)</f>
        <v>1678.3293222812165</v>
      </c>
      <c r="W185" s="5">
        <f>求节点(其他调用!$S$4:$S$20,其他调用!$T$4:$T$20,其他调用!AN185)</f>
        <v>0.14362785612237389</v>
      </c>
      <c r="X185" s="5">
        <f>求节点(将星标签统计!$AT$3:$AT$102,将星标签统计!AU$3:AU$102,$V185)+求节点(将星标签统计!$CP$3:$CP$102,将星标签统计!CQ$3:CQ$102,$W185)</f>
        <v>12</v>
      </c>
      <c r="Y185" s="5">
        <f>求节点(将星标签统计!$AT$3:$AT$102,将星标签统计!AV$3:AV$102,$V185)+求节点(将星标签统计!$CP$3:$CP$102,将星标签统计!CR$3:CR$102,$W185)</f>
        <v>12</v>
      </c>
      <c r="Z185" s="5">
        <f>求节点(将星标签统计!$AT$3:$AT$102,将星标签统计!AW$3:AW$102,$V185)+求节点(将星标签统计!$CP$3:$CP$102,将星标签统计!CS$3:CS$102,$W185)</f>
        <v>11</v>
      </c>
      <c r="AA185" s="5">
        <f>求节点(将星标签统计!$AT$3:$AT$102,将星标签统计!AX$3:AX$102,$V185)+求节点(将星标签统计!$CP$3:$CP$102,将星标签统计!CT$3:CT$102,$W185)</f>
        <v>10</v>
      </c>
      <c r="AB185" s="5">
        <f>求节点(将星标签统计!$AT$3:$AT$102,将星标签统计!AY$3:AY$102,$V185)+求节点(将星标签统计!$CP$3:$CP$102,将星标签统计!CU$3:CU$102,$W185)</f>
        <v>8.1749398342182467</v>
      </c>
      <c r="AC185" s="5">
        <f>求节点(将星标签统计!$AT$3:$AT$102,将星标签统计!AZ$3:AZ$102,$V185)+求节点(将星标签统计!$CP$3:$CP$102,将星标签统计!CV$3:CV$102,$W185)</f>
        <v>5.3916466114060828</v>
      </c>
      <c r="AD185" s="5">
        <f t="shared" si="11"/>
        <v>1171</v>
      </c>
    </row>
    <row r="186" spans="16:30" x14ac:dyDescent="0.2">
      <c r="P186" s="5">
        <v>182</v>
      </c>
      <c r="Q186" s="5">
        <f t="shared" si="8"/>
        <v>1174</v>
      </c>
      <c r="R186" s="5">
        <f t="shared" si="9"/>
        <v>1967.2727272727273</v>
      </c>
      <c r="S186" s="5">
        <f t="shared" si="10"/>
        <v>0.59676524953789278</v>
      </c>
      <c r="U186" s="5">
        <v>182</v>
      </c>
      <c r="V186" s="5">
        <f>求节点(其他调用!$C$4:$C$42,其他调用!$D$4:$D$42,U186)</f>
        <v>1683.848981942037</v>
      </c>
      <c r="W186" s="5">
        <f>求节点(其他调用!$S$4:$S$20,其他调用!$T$4:$T$20,其他调用!AN186)</f>
        <v>0.14447671234815301</v>
      </c>
      <c r="X186" s="5">
        <f>求节点(将星标签统计!$AT$3:$AT$102,将星标签统计!AU$3:AU$102,$V186)+求节点(将星标签统计!$CP$3:$CP$102,将星标签统计!CQ$3:CQ$102,$W186)</f>
        <v>12</v>
      </c>
      <c r="Y186" s="5">
        <f>求节点(将星标签统计!$AT$3:$AT$102,将星标签统计!AV$3:AV$102,$V186)+求节点(将星标签统计!$CP$3:$CP$102,将星标签统计!CR$3:CR$102,$W186)</f>
        <v>12</v>
      </c>
      <c r="Z186" s="5">
        <f>求节点(将星标签统计!$AT$3:$AT$102,将星标签统计!AW$3:AW$102,$V186)+求节点(将星标签统计!$CP$3:$CP$102,将星标签统计!CS$3:CS$102,$W186)</f>
        <v>11</v>
      </c>
      <c r="AA186" s="5">
        <f>求节点(将星标签统计!$AT$3:$AT$102,将星标签统计!AX$3:AX$102,$V186)+求节点(将星标签统计!$CP$3:$CP$102,将星标签统计!CT$3:CT$102,$W186)</f>
        <v>10</v>
      </c>
      <c r="AB186" s="5">
        <f>求节点(将星标签统计!$AT$3:$AT$102,将星标签统计!AY$3:AY$102,$V186)+求节点(将星标签统计!$CP$3:$CP$102,将星标签统计!CU$3:CU$102,$W186)</f>
        <v>8.2577347291305543</v>
      </c>
      <c r="AC186" s="5">
        <f>求节点(将星标签统计!$AT$3:$AT$102,将星标签统计!AZ$3:AZ$102,$V186)+求节点(将星标签统计!$CP$3:$CP$102,将星标签统计!CV$3:CV$102,$W186)</f>
        <v>5.4192449097101845</v>
      </c>
      <c r="AD186" s="5">
        <f t="shared" si="11"/>
        <v>1174</v>
      </c>
    </row>
    <row r="187" spans="16:30" x14ac:dyDescent="0.2">
      <c r="P187" s="5">
        <v>183</v>
      </c>
      <c r="Q187" s="5">
        <f t="shared" si="8"/>
        <v>1176</v>
      </c>
      <c r="R187" s="5">
        <f t="shared" si="9"/>
        <v>1969.090909090909</v>
      </c>
      <c r="S187" s="5">
        <f t="shared" si="10"/>
        <v>0.59722991689750693</v>
      </c>
      <c r="U187" s="5">
        <v>183</v>
      </c>
      <c r="V187" s="5">
        <f>求节点(其他调用!$C$4:$C$42,其他调用!$D$4:$D$42,U187)</f>
        <v>1689.3686416028575</v>
      </c>
      <c r="W187" s="5">
        <f>求节点(其他调用!$S$4:$S$20,其他调用!$T$4:$T$20,其他调用!AN187)</f>
        <v>0.14532556857393214</v>
      </c>
      <c r="X187" s="5">
        <f>求节点(将星标签统计!$AT$3:$AT$102,将星标签统计!AU$3:AU$102,$V187)+求节点(将星标签统计!$CP$3:$CP$102,将星标签统计!CQ$3:CQ$102,$W187)</f>
        <v>12</v>
      </c>
      <c r="Y187" s="5">
        <f>求节点(将星标签统计!$AT$3:$AT$102,将星标签统计!AV$3:AV$102,$V187)+求节点(将星标签统计!$CP$3:$CP$102,将星标签统计!CR$3:CR$102,$W187)</f>
        <v>12</v>
      </c>
      <c r="Z187" s="5">
        <f>求节点(将星标签统计!$AT$3:$AT$102,将星标签统计!AW$3:AW$102,$V187)+求节点(将星标签统计!$CP$3:$CP$102,将星标签统计!CS$3:CS$102,$W187)</f>
        <v>11</v>
      </c>
      <c r="AA187" s="5">
        <f>求节点(将星标签统计!$AT$3:$AT$102,将星标签统计!AX$3:AX$102,$V187)+求节点(将星标签统计!$CP$3:$CP$102,将星标签统计!CT$3:CT$102,$W187)</f>
        <v>10</v>
      </c>
      <c r="AB187" s="5">
        <f>求节点(将星标签统计!$AT$3:$AT$102,将星标签统计!AY$3:AY$102,$V187)+求节点(将星标签统计!$CP$3:$CP$102,将星标签统计!CU$3:CU$102,$W187)</f>
        <v>8.3405296240428619</v>
      </c>
      <c r="AC187" s="5">
        <f>求节点(将星标签统计!$AT$3:$AT$102,将星标签统计!AZ$3:AZ$102,$V187)+求节点(将星标签统计!$CP$3:$CP$102,将星标签统计!CV$3:CV$102,$W187)</f>
        <v>5.446843208014287</v>
      </c>
      <c r="AD187" s="5">
        <f t="shared" si="11"/>
        <v>1176</v>
      </c>
    </row>
    <row r="188" spans="16:30" x14ac:dyDescent="0.2">
      <c r="P188" s="5">
        <v>184</v>
      </c>
      <c r="Q188" s="5">
        <f t="shared" si="8"/>
        <v>1178</v>
      </c>
      <c r="R188" s="5">
        <f t="shared" si="9"/>
        <v>1970.909090909091</v>
      </c>
      <c r="S188" s="5">
        <f t="shared" si="10"/>
        <v>0.5976937269372693</v>
      </c>
      <c r="U188" s="5">
        <v>184</v>
      </c>
      <c r="V188" s="5">
        <f>求节点(其他调用!$C$4:$C$42,其他调用!$D$4:$D$42,U188)</f>
        <v>1694.8883012636779</v>
      </c>
      <c r="W188" s="5">
        <f>求节点(其他调用!$S$4:$S$20,其他调用!$T$4:$T$20,其他调用!AN188)</f>
        <v>0.14617442479971143</v>
      </c>
      <c r="X188" s="5">
        <f>求节点(将星标签统计!$AT$3:$AT$102,将星标签统计!AU$3:AU$102,$V188)+求节点(将星标签统计!$CP$3:$CP$102,将星标签统计!CQ$3:CQ$102,$W188)</f>
        <v>12</v>
      </c>
      <c r="Y188" s="5">
        <f>求节点(将星标签统计!$AT$3:$AT$102,将星标签统计!AV$3:AV$102,$V188)+求节点(将星标签统计!$CP$3:$CP$102,将星标签统计!CR$3:CR$102,$W188)</f>
        <v>12</v>
      </c>
      <c r="Z188" s="5">
        <f>求节点(将星标签统计!$AT$3:$AT$102,将星标签统计!AW$3:AW$102,$V188)+求节点(将星标签统计!$CP$3:$CP$102,将星标签统计!CS$3:CS$102,$W188)</f>
        <v>11</v>
      </c>
      <c r="AA188" s="5">
        <f>求节点(将星标签统计!$AT$3:$AT$102,将星标签统计!AX$3:AX$102,$V188)+求节点(将星标签统计!$CP$3:$CP$102,将星标签统计!CT$3:CT$102,$W188)</f>
        <v>10</v>
      </c>
      <c r="AB188" s="5">
        <f>求节点(将星标签统计!$AT$3:$AT$102,将星标签统计!AY$3:AY$102,$V188)+求节点(将星标签统计!$CP$3:$CP$102,将星标签统计!CU$3:CU$102,$W188)</f>
        <v>8.4233245189551695</v>
      </c>
      <c r="AC188" s="5">
        <f>求节点(将星标签统计!$AT$3:$AT$102,将星标签统计!AZ$3:AZ$102,$V188)+求节点(将星标签统计!$CP$3:$CP$102,将星标签统计!CV$3:CV$102,$W188)</f>
        <v>5.4744415063183895</v>
      </c>
      <c r="AD188" s="5">
        <f t="shared" si="11"/>
        <v>1178</v>
      </c>
    </row>
    <row r="189" spans="16:30" x14ac:dyDescent="0.2">
      <c r="P189" s="5">
        <v>185</v>
      </c>
      <c r="Q189" s="5">
        <f t="shared" si="8"/>
        <v>1180</v>
      </c>
      <c r="R189" s="5">
        <f t="shared" si="9"/>
        <v>1972.7272727272727</v>
      </c>
      <c r="S189" s="5">
        <f t="shared" si="10"/>
        <v>0.59815668202764971</v>
      </c>
      <c r="U189" s="5">
        <v>185</v>
      </c>
      <c r="V189" s="5">
        <f>求节点(其他调用!$C$4:$C$42,其他调用!$D$4:$D$42,U189)</f>
        <v>1700.4079609244982</v>
      </c>
      <c r="W189" s="5">
        <f>求节点(其他调用!$S$4:$S$20,其他调用!$T$4:$T$20,其他调用!AN189)</f>
        <v>0.14702328102549056</v>
      </c>
      <c r="X189" s="5">
        <f>求节点(将星标签统计!$AT$3:$AT$102,将星标签统计!AU$3:AU$102,$V189)+求节点(将星标签统计!$CP$3:$CP$102,将星标签统计!CQ$3:CQ$102,$W189)</f>
        <v>12</v>
      </c>
      <c r="Y189" s="5">
        <f>求节点(将星标签统计!$AT$3:$AT$102,将星标签统计!AV$3:AV$102,$V189)+求节点(将星标签统计!$CP$3:$CP$102,将星标签统计!CR$3:CR$102,$W189)</f>
        <v>12</v>
      </c>
      <c r="Z189" s="5">
        <f>求节点(将星标签统计!$AT$3:$AT$102,将星标签统计!AW$3:AW$102,$V189)+求节点(将星标签统计!$CP$3:$CP$102,将星标签统计!CS$3:CS$102,$W189)</f>
        <v>11</v>
      </c>
      <c r="AA189" s="5">
        <f>求节点(将星标签统计!$AT$3:$AT$102,将星标签统计!AX$3:AX$102,$V189)+求节点(将星标签统计!$CP$3:$CP$102,将星标签统计!CT$3:CT$102,$W189)</f>
        <v>10</v>
      </c>
      <c r="AB189" s="5">
        <f>求节点(将星标签统计!$AT$3:$AT$102,将星标签统计!AY$3:AY$102,$V189)+求节点(将星标签统计!$CP$3:$CP$102,将星标签统计!CU$3:CU$102,$W189)</f>
        <v>8.5061194138674736</v>
      </c>
      <c r="AC189" s="5">
        <f>求节点(将星标签统计!$AT$3:$AT$102,将星标签统计!AZ$3:AZ$102,$V189)+求节点(将星标签统计!$CP$3:$CP$102,将星标签统计!CV$3:CV$102,$W189)</f>
        <v>5.5020398046224912</v>
      </c>
      <c r="AD189" s="5">
        <f t="shared" si="11"/>
        <v>1180</v>
      </c>
    </row>
    <row r="190" spans="16:30" x14ac:dyDescent="0.2">
      <c r="P190" s="5">
        <v>186</v>
      </c>
      <c r="Q190" s="5">
        <f t="shared" si="8"/>
        <v>1182</v>
      </c>
      <c r="R190" s="5">
        <f t="shared" si="9"/>
        <v>1974.5454545454545</v>
      </c>
      <c r="S190" s="5">
        <f t="shared" si="10"/>
        <v>0.59861878453038675</v>
      </c>
      <c r="U190" s="5">
        <v>186</v>
      </c>
      <c r="V190" s="5">
        <f>求节点(其他调用!$C$4:$C$42,其他调用!$D$4:$D$42,U190)</f>
        <v>1705.9276205853187</v>
      </c>
      <c r="W190" s="5">
        <f>求节点(其他调用!$S$4:$S$20,其他调用!$T$4:$T$20,其他调用!AN190)</f>
        <v>0.14787213725126969</v>
      </c>
      <c r="X190" s="5">
        <f>求节点(将星标签统计!$AT$3:$AT$102,将星标签统计!AU$3:AU$102,$V190)+求节点(将星标签统计!$CP$3:$CP$102,将星标签统计!CQ$3:CQ$102,$W190)</f>
        <v>12</v>
      </c>
      <c r="Y190" s="5">
        <f>求节点(将星标签统计!$AT$3:$AT$102,将星标签统计!AV$3:AV$102,$V190)+求节点(将星标签统计!$CP$3:$CP$102,将星标签统计!CR$3:CR$102,$W190)</f>
        <v>12</v>
      </c>
      <c r="Z190" s="5">
        <f>求节点(将星标签统计!$AT$3:$AT$102,将星标签统计!AW$3:AW$102,$V190)+求节点(将星标签统计!$CP$3:$CP$102,将星标签统计!CS$3:CS$102,$W190)</f>
        <v>11</v>
      </c>
      <c r="AA190" s="5">
        <f>求节点(将星标签统计!$AT$3:$AT$102,将星标签统计!AX$3:AX$102,$V190)+求节点(将星标签统计!$CP$3:$CP$102,将星标签统计!CT$3:CT$102,$W190)</f>
        <v>10</v>
      </c>
      <c r="AB190" s="5">
        <f>求节点(将星标签统计!$AT$3:$AT$102,将星标签统计!AY$3:AY$102,$V190)+求节点(将星标签统计!$CP$3:$CP$102,将星标签统计!CU$3:CU$102,$W190)</f>
        <v>8.5889143087797795</v>
      </c>
      <c r="AC190" s="5">
        <f>求节点(将星标签统计!$AT$3:$AT$102,将星标签统计!AZ$3:AZ$102,$V190)+求节点(将星标签统计!$CP$3:$CP$102,将星标签统计!CV$3:CV$102,$W190)</f>
        <v>5.5296381029265937</v>
      </c>
      <c r="AD190" s="5">
        <f t="shared" si="11"/>
        <v>1182</v>
      </c>
    </row>
    <row r="191" spans="16:30" x14ac:dyDescent="0.2">
      <c r="P191" s="5">
        <v>187</v>
      </c>
      <c r="Q191" s="5">
        <f t="shared" si="8"/>
        <v>1185</v>
      </c>
      <c r="R191" s="5">
        <f t="shared" si="9"/>
        <v>1976.3636363636363</v>
      </c>
      <c r="S191" s="5">
        <f t="shared" si="10"/>
        <v>0.59958601655933763</v>
      </c>
      <c r="U191" s="5">
        <v>187</v>
      </c>
      <c r="V191" s="5">
        <f>求节点(其他调用!$C$4:$C$42,其他调用!$D$4:$D$42,U191)</f>
        <v>1711.4472802461391</v>
      </c>
      <c r="W191" s="5">
        <f>求节点(其他调用!$S$4:$S$20,其他调用!$T$4:$T$20,其他调用!AN191)</f>
        <v>0.14872099347704881</v>
      </c>
      <c r="X191" s="5">
        <f>求节点(将星标签统计!$AT$3:$AT$102,将星标签统计!AU$3:AU$102,$V191)+求节点(将星标签统计!$CP$3:$CP$102,将星标签统计!CQ$3:CQ$102,$W191)</f>
        <v>12</v>
      </c>
      <c r="Y191" s="5">
        <f>求节点(将星标签统计!$AT$3:$AT$102,将星标签统计!AV$3:AV$102,$V191)+求节点(将星标签统计!$CP$3:$CP$102,将星标签统计!CR$3:CR$102,$W191)</f>
        <v>12</v>
      </c>
      <c r="Z191" s="5">
        <f>求节点(将星标签统计!$AT$3:$AT$102,将星标签统计!AW$3:AW$102,$V191)+求节点(将星标签统计!$CP$3:$CP$102,将星标签统计!CS$3:CS$102,$W191)</f>
        <v>11</v>
      </c>
      <c r="AA191" s="5">
        <f>求节点(将星标签统计!$AT$3:$AT$102,将星标签统计!AX$3:AX$102,$V191)+求节点(将星标签统计!$CP$3:$CP$102,将星标签统计!CT$3:CT$102,$W191)</f>
        <v>10</v>
      </c>
      <c r="AB191" s="5">
        <f>求节点(将星标签统计!$AT$3:$AT$102,将星标签统计!AY$3:AY$102,$V191)+求节点(将星标签统计!$CP$3:$CP$102,将星标签统计!CU$3:CU$102,$W191)</f>
        <v>8.6717092036920871</v>
      </c>
      <c r="AC191" s="5">
        <f>求节点(将星标签统计!$AT$3:$AT$102,将星标签统计!AZ$3:AZ$102,$V191)+求节点(将星标签统计!$CP$3:$CP$102,将星标签统计!CV$3:CV$102,$W191)</f>
        <v>5.5572364012306954</v>
      </c>
      <c r="AD191" s="5">
        <f t="shared" si="11"/>
        <v>1185</v>
      </c>
    </row>
    <row r="192" spans="16:30" x14ac:dyDescent="0.2">
      <c r="P192" s="5">
        <v>188</v>
      </c>
      <c r="Q192" s="5">
        <f t="shared" si="8"/>
        <v>1187</v>
      </c>
      <c r="R192" s="5">
        <f t="shared" si="9"/>
        <v>1978.1818181818182</v>
      </c>
      <c r="S192" s="5">
        <f t="shared" si="10"/>
        <v>0.60004595588235288</v>
      </c>
      <c r="U192" s="5">
        <v>188</v>
      </c>
      <c r="V192" s="5">
        <f>求节点(其他调用!$C$4:$C$42,其他调用!$D$4:$D$42,U192)</f>
        <v>1716.9669399069596</v>
      </c>
      <c r="W192" s="5">
        <f>求节点(其他调用!$S$4:$S$20,其他调用!$T$4:$T$20,其他调用!AN192)</f>
        <v>0.14956984970282811</v>
      </c>
      <c r="X192" s="5">
        <f>求节点(将星标签统计!$AT$3:$AT$102,将星标签统计!AU$3:AU$102,$V192)+求节点(将星标签统计!$CP$3:$CP$102,将星标签统计!CQ$3:CQ$102,$W192)</f>
        <v>12</v>
      </c>
      <c r="Y192" s="5">
        <f>求节点(将星标签统计!$AT$3:$AT$102,将星标签统计!AV$3:AV$102,$V192)+求节点(将星标签统计!$CP$3:$CP$102,将星标签统计!CR$3:CR$102,$W192)</f>
        <v>12</v>
      </c>
      <c r="Z192" s="5">
        <f>求节点(将星标签统计!$AT$3:$AT$102,将星标签统计!AW$3:AW$102,$V192)+求节点(将星标签统计!$CP$3:$CP$102,将星标签统计!CS$3:CS$102,$W192)</f>
        <v>11</v>
      </c>
      <c r="AA192" s="5">
        <f>求节点(将星标签统计!$AT$3:$AT$102,将星标签统计!AX$3:AX$102,$V192)+求节点(将星标签统计!$CP$3:$CP$102,将星标签统计!CT$3:CT$102,$W192)</f>
        <v>10</v>
      </c>
      <c r="AB192" s="5">
        <f>求节点(将星标签统计!$AT$3:$AT$102,将星标签统计!AY$3:AY$102,$V192)+求节点(将星标签统计!$CP$3:$CP$102,将星标签统计!CU$3:CU$102,$W192)</f>
        <v>8.7545040986043947</v>
      </c>
      <c r="AC192" s="5">
        <f>求节点(将星标签统计!$AT$3:$AT$102,将星标签统计!AZ$3:AZ$102,$V192)+求节点(将星标签统计!$CP$3:$CP$102,将星标签统计!CV$3:CV$102,$W192)</f>
        <v>5.5848346995347979</v>
      </c>
      <c r="AD192" s="5">
        <f t="shared" si="11"/>
        <v>1187</v>
      </c>
    </row>
    <row r="193" spans="16:30" x14ac:dyDescent="0.2">
      <c r="P193" s="5">
        <v>189</v>
      </c>
      <c r="Q193" s="5">
        <f t="shared" si="8"/>
        <v>1189</v>
      </c>
      <c r="R193" s="5">
        <f t="shared" si="9"/>
        <v>1980</v>
      </c>
      <c r="S193" s="5">
        <f t="shared" si="10"/>
        <v>0.60050505050505054</v>
      </c>
      <c r="U193" s="5">
        <v>189</v>
      </c>
      <c r="V193" s="5">
        <f>求节点(其他调用!$C$4:$C$42,其他调用!$D$4:$D$42,U193)</f>
        <v>1722.4865995677801</v>
      </c>
      <c r="W193" s="5">
        <f>求节点(其他调用!$S$4:$S$20,其他调用!$T$4:$T$20,其他调用!AN193)</f>
        <v>0.15041870592860723</v>
      </c>
      <c r="X193" s="5">
        <f>求节点(将星标签统计!$AT$3:$AT$102,将星标签统计!AU$3:AU$102,$V193)+求节点(将星标签统计!$CP$3:$CP$102,将星标签统计!CQ$3:CQ$102,$W193)</f>
        <v>12</v>
      </c>
      <c r="Y193" s="5">
        <f>求节点(将星标签统计!$AT$3:$AT$102,将星标签统计!AV$3:AV$102,$V193)+求节点(将星标签统计!$CP$3:$CP$102,将星标签统计!CR$3:CR$102,$W193)</f>
        <v>12</v>
      </c>
      <c r="Z193" s="5">
        <f>求节点(将星标签统计!$AT$3:$AT$102,将星标签统计!AW$3:AW$102,$V193)+求节点(将星标签统计!$CP$3:$CP$102,将星标签统计!CS$3:CS$102,$W193)</f>
        <v>11</v>
      </c>
      <c r="AA193" s="5">
        <f>求节点(将星标签统计!$AT$3:$AT$102,将星标签统计!AX$3:AX$102,$V193)+求节点(将星标签统计!$CP$3:$CP$102,将星标签统计!CT$3:CT$102,$W193)</f>
        <v>10</v>
      </c>
      <c r="AB193" s="5">
        <f>求节点(将星标签统计!$AT$3:$AT$102,将星标签统计!AY$3:AY$102,$V193)+求节点(将星标签统计!$CP$3:$CP$102,将星标签统计!CU$3:CU$102,$W193)</f>
        <v>8.8372989935167006</v>
      </c>
      <c r="AC193" s="5">
        <f>求节点(将星标签统计!$AT$3:$AT$102,将星标签统计!AZ$3:AZ$102,$V193)+求节点(将星标签统计!$CP$3:$CP$102,将星标签统计!CV$3:CV$102,$W193)</f>
        <v>5.6124329978389005</v>
      </c>
      <c r="AD193" s="5">
        <f t="shared" si="11"/>
        <v>1189</v>
      </c>
    </row>
    <row r="194" spans="16:30" x14ac:dyDescent="0.2">
      <c r="P194" s="5">
        <v>190</v>
      </c>
      <c r="Q194" s="5">
        <f t="shared" si="8"/>
        <v>1191</v>
      </c>
      <c r="R194" s="5">
        <f t="shared" si="9"/>
        <v>1981.8181818181818</v>
      </c>
      <c r="S194" s="5">
        <f t="shared" si="10"/>
        <v>0.60096330275229359</v>
      </c>
      <c r="U194" s="5">
        <v>190</v>
      </c>
      <c r="V194" s="5">
        <f>求节点(其他调用!$C$4:$C$42,其他调用!$D$4:$D$42,U194)</f>
        <v>1728.0062592286006</v>
      </c>
      <c r="W194" s="5">
        <f>求节点(其他调用!$S$4:$S$20,其他调用!$T$4:$T$20,其他调用!AN194)</f>
        <v>0.15126756215438636</v>
      </c>
      <c r="X194" s="5">
        <f>求节点(将星标签统计!$AT$3:$AT$102,将星标签统计!AU$3:AU$102,$V194)+求节点(将星标签统计!$CP$3:$CP$102,将星标签统计!CQ$3:CQ$102,$W194)</f>
        <v>12</v>
      </c>
      <c r="Y194" s="5">
        <f>求节点(将星标签统计!$AT$3:$AT$102,将星标签统计!AV$3:AV$102,$V194)+求节点(将星标签统计!$CP$3:$CP$102,将星标签统计!CR$3:CR$102,$W194)</f>
        <v>12</v>
      </c>
      <c r="Z194" s="5">
        <f>求节点(将星标签统计!$AT$3:$AT$102,将星标签统计!AW$3:AW$102,$V194)+求节点(将星标签统计!$CP$3:$CP$102,将星标签统计!CS$3:CS$102,$W194)</f>
        <v>11</v>
      </c>
      <c r="AA194" s="5">
        <f>求节点(将星标签统计!$AT$3:$AT$102,将星标签统计!AX$3:AX$102,$V194)+求节点(将星标签统计!$CP$3:$CP$102,将星标签统计!CT$3:CT$102,$W194)</f>
        <v>10</v>
      </c>
      <c r="AB194" s="5">
        <f>求节点(将星标签统计!$AT$3:$AT$102,将星标签统计!AY$3:AY$102,$V194)+求节点(将星标签统计!$CP$3:$CP$102,将星标签统计!CU$3:CU$102,$W194)</f>
        <v>8.9200938884290082</v>
      </c>
      <c r="AC194" s="5">
        <f>求节点(将星标签统计!$AT$3:$AT$102,将星标签统计!AZ$3:AZ$102,$V194)+求节点(将星标签统计!$CP$3:$CP$102,将星标签统计!CV$3:CV$102,$W194)</f>
        <v>5.640031296143003</v>
      </c>
      <c r="AD194" s="5">
        <f t="shared" si="11"/>
        <v>1191</v>
      </c>
    </row>
    <row r="195" spans="16:30" x14ac:dyDescent="0.2">
      <c r="P195" s="5">
        <v>191</v>
      </c>
      <c r="Q195" s="5">
        <f t="shared" si="8"/>
        <v>1193</v>
      </c>
      <c r="R195" s="5">
        <f t="shared" si="9"/>
        <v>1983.6363636363637</v>
      </c>
      <c r="S195" s="5">
        <f t="shared" si="10"/>
        <v>0.6014207149404216</v>
      </c>
      <c r="U195" s="5">
        <v>191</v>
      </c>
      <c r="V195" s="5">
        <f>求节点(其他调用!$C$4:$C$42,其他调用!$D$4:$D$42,U195)</f>
        <v>1733.5259188894211</v>
      </c>
      <c r="W195" s="5">
        <f>求节点(其他调用!$S$4:$S$20,其他调用!$T$4:$T$20,其他调用!AN195)</f>
        <v>0.15211641838016549</v>
      </c>
      <c r="X195" s="5">
        <f>求节点(将星标签统计!$AT$3:$AT$102,将星标签统计!AU$3:AU$102,$V195)+求节点(将星标签统计!$CP$3:$CP$102,将星标签统计!CQ$3:CQ$102,$W195)</f>
        <v>12</v>
      </c>
      <c r="Y195" s="5">
        <f>求节点(将星标签统计!$AT$3:$AT$102,将星标签统计!AV$3:AV$102,$V195)+求节点(将星标签统计!$CP$3:$CP$102,将星标签统计!CR$3:CR$102,$W195)</f>
        <v>12</v>
      </c>
      <c r="Z195" s="5">
        <f>求节点(将星标签统计!$AT$3:$AT$102,将星标签统计!AW$3:AW$102,$V195)+求节点(将星标签统计!$CP$3:$CP$102,将星标签统计!CS$3:CS$102,$W195)</f>
        <v>11</v>
      </c>
      <c r="AA195" s="5">
        <f>求节点(将星标签统计!$AT$3:$AT$102,将星标签统计!AX$3:AX$102,$V195)+求节点(将星标签统计!$CP$3:$CP$102,将星标签统计!CT$3:CT$102,$W195)</f>
        <v>10</v>
      </c>
      <c r="AB195" s="5">
        <f>求节点(将星标签统计!$AT$3:$AT$102,将星标签统计!AY$3:AY$102,$V195)+求节点(将星标签统计!$CP$3:$CP$102,将星标签统计!CU$3:CU$102,$W195)</f>
        <v>9.0028887833413158</v>
      </c>
      <c r="AC195" s="5">
        <f>求节点(将星标签统计!$AT$3:$AT$102,将星标签统计!AZ$3:AZ$102,$V195)+求节点(将星标签统计!$CP$3:$CP$102,将星标签统计!CV$3:CV$102,$W195)</f>
        <v>5.6676295944471056</v>
      </c>
      <c r="AD195" s="5">
        <f t="shared" si="11"/>
        <v>1193</v>
      </c>
    </row>
    <row r="196" spans="16:30" x14ac:dyDescent="0.2">
      <c r="P196" s="5">
        <v>192</v>
      </c>
      <c r="Q196" s="5">
        <f t="shared" si="8"/>
        <v>1196</v>
      </c>
      <c r="R196" s="5">
        <f t="shared" si="9"/>
        <v>1985.4545454545455</v>
      </c>
      <c r="S196" s="5">
        <f t="shared" si="10"/>
        <v>0.60238095238095235</v>
      </c>
      <c r="U196" s="5">
        <v>192</v>
      </c>
      <c r="V196" s="5">
        <f>求节点(其他调用!$C$4:$C$42,其他调用!$D$4:$D$42,U196)</f>
        <v>1739.0455785502415</v>
      </c>
      <c r="W196" s="5">
        <f>求节点(其他调用!$S$4:$S$20,其他调用!$T$4:$T$20,其他调用!AN196)</f>
        <v>0.15296527460594478</v>
      </c>
      <c r="X196" s="5">
        <f>求节点(将星标签统计!$AT$3:$AT$102,将星标签统计!AU$3:AU$102,$V196)+求节点(将星标签统计!$CP$3:$CP$102,将星标签统计!CQ$3:CQ$102,$W196)</f>
        <v>12</v>
      </c>
      <c r="Y196" s="5">
        <f>求节点(将星标签统计!$AT$3:$AT$102,将星标签统计!AV$3:AV$102,$V196)+求节点(将星标签统计!$CP$3:$CP$102,将星标签统计!CR$3:CR$102,$W196)</f>
        <v>12</v>
      </c>
      <c r="Z196" s="5">
        <f>求节点(将星标签统计!$AT$3:$AT$102,将星标签统计!AW$3:AW$102,$V196)+求节点(将星标签统计!$CP$3:$CP$102,将星标签统计!CS$3:CS$102,$W196)</f>
        <v>11</v>
      </c>
      <c r="AA196" s="5">
        <f>求节点(将星标签统计!$AT$3:$AT$102,将星标签统计!AX$3:AX$102,$V196)+求节点(将星标签统计!$CP$3:$CP$102,将星标签统计!CT$3:CT$102,$W196)</f>
        <v>10</v>
      </c>
      <c r="AB196" s="5">
        <f>求节点(将星标签统计!$AT$3:$AT$102,将星标签统计!AY$3:AY$102,$V196)+求节点(将星标签统计!$CP$3:$CP$102,将星标签统计!CU$3:CU$102,$W196)</f>
        <v>9.0856836782536234</v>
      </c>
      <c r="AC196" s="5">
        <f>求节点(将星标签统计!$AT$3:$AT$102,将星标签统计!AZ$3:AZ$102,$V196)+求节点(将星标签统计!$CP$3:$CP$102,将星标签统计!CV$3:CV$102,$W196)</f>
        <v>5.6952278927512081</v>
      </c>
      <c r="AD196" s="5">
        <f t="shared" si="11"/>
        <v>1196</v>
      </c>
    </row>
    <row r="197" spans="16:30" x14ac:dyDescent="0.2">
      <c r="P197" s="5">
        <v>193</v>
      </c>
      <c r="Q197" s="5">
        <f t="shared" si="8"/>
        <v>1198</v>
      </c>
      <c r="R197" s="5">
        <f t="shared" si="9"/>
        <v>1987.2727272727273</v>
      </c>
      <c r="S197" s="5">
        <f t="shared" si="10"/>
        <v>0.60283623055809699</v>
      </c>
      <c r="U197" s="5">
        <v>193</v>
      </c>
      <c r="V197" s="5">
        <f>求节点(其他调用!$C$4:$C$42,其他调用!$D$4:$D$42,U197)</f>
        <v>1744.565238211062</v>
      </c>
      <c r="W197" s="5">
        <f>求节点(其他调用!$S$4:$S$20,其他调用!$T$4:$T$20,其他调用!AN197)</f>
        <v>0.15381413083172391</v>
      </c>
      <c r="X197" s="5">
        <f>求节点(将星标签统计!$AT$3:$AT$102,将星标签统计!AU$3:AU$102,$V197)+求节点(将星标签统计!$CP$3:$CP$102,将星标签统计!CQ$3:CQ$102,$W197)</f>
        <v>12</v>
      </c>
      <c r="Y197" s="5">
        <f>求节点(将星标签统计!$AT$3:$AT$102,将星标签统计!AV$3:AV$102,$V197)+求节点(将星标签统计!$CP$3:$CP$102,将星标签统计!CR$3:CR$102,$W197)</f>
        <v>12</v>
      </c>
      <c r="Z197" s="5">
        <f>求节点(将星标签统计!$AT$3:$AT$102,将星标签统计!AW$3:AW$102,$V197)+求节点(将星标签统计!$CP$3:$CP$102,将星标签统计!CS$3:CS$102,$W197)</f>
        <v>11</v>
      </c>
      <c r="AA197" s="5">
        <f>求节点(将星标签统计!$AT$3:$AT$102,将星标签统计!AX$3:AX$102,$V197)+求节点(将星标签统计!$CP$3:$CP$102,将星标签统计!CT$3:CT$102,$W197)</f>
        <v>10</v>
      </c>
      <c r="AB197" s="5">
        <f>求节点(将星标签统计!$AT$3:$AT$102,将星标签统计!AY$3:AY$102,$V197)+求节点(将星标签统计!$CP$3:$CP$102,将星标签统计!CU$3:CU$102,$W197)</f>
        <v>9.1684785731659311</v>
      </c>
      <c r="AC197" s="5">
        <f>求节点(将星标签统计!$AT$3:$AT$102,将星标签统计!AZ$3:AZ$102,$V197)+求节点(将星标签统计!$CP$3:$CP$102,将星标签统计!CV$3:CV$102,$W197)</f>
        <v>5.7228261910553098</v>
      </c>
      <c r="AD197" s="5">
        <f t="shared" si="11"/>
        <v>1198</v>
      </c>
    </row>
    <row r="198" spans="16:30" x14ac:dyDescent="0.2">
      <c r="P198" s="5">
        <v>194</v>
      </c>
      <c r="Q198" s="5">
        <f t="shared" ref="Q198:Q261" si="12">AD198</f>
        <v>1200</v>
      </c>
      <c r="R198" s="5">
        <f t="shared" ref="R198:R261" si="13">求节点($D$11:$D$35,$F$11:$F$35,P198)</f>
        <v>1989.090909090909</v>
      </c>
      <c r="S198" s="5">
        <f t="shared" ref="S198:S261" si="14">Q198/R198</f>
        <v>0.60329067641681899</v>
      </c>
      <c r="U198" s="5">
        <v>194</v>
      </c>
      <c r="V198" s="5">
        <f>求节点(其他调用!$C$4:$C$42,其他调用!$D$4:$D$42,U198)</f>
        <v>1750.0848978718825</v>
      </c>
      <c r="W198" s="5">
        <f>求节点(其他调用!$S$4:$S$20,其他调用!$T$4:$T$20,其他调用!AN198)</f>
        <v>0.15460680795227105</v>
      </c>
      <c r="X198" s="5">
        <f>求节点(将星标签统计!$AT$3:$AT$102,将星标签统计!AU$3:AU$102,$V198)+求节点(将星标签统计!$CP$3:$CP$102,将星标签统计!CQ$3:CQ$102,$W198)</f>
        <v>12</v>
      </c>
      <c r="Y198" s="5">
        <f>求节点(将星标签统计!$AT$3:$AT$102,将星标签统计!AV$3:AV$102,$V198)+求节点(将星标签统计!$CP$3:$CP$102,将星标签统计!CR$3:CR$102,$W198)</f>
        <v>12</v>
      </c>
      <c r="Z198" s="5">
        <f>求节点(将星标签统计!$AT$3:$AT$102,将星标签统计!AW$3:AW$102,$V198)+求节点(将星标签统计!$CP$3:$CP$102,将星标签统计!CS$3:CS$102,$W198)</f>
        <v>11</v>
      </c>
      <c r="AA198" s="5">
        <f>求节点(将星标签统计!$AT$3:$AT$102,将星标签统计!AX$3:AX$102,$V198)+求节点(将星标签统计!$CP$3:$CP$102,将星标签统计!CT$3:CT$102,$W198)</f>
        <v>10</v>
      </c>
      <c r="AB198" s="5">
        <f>求节点(将星标签统计!$AT$3:$AT$102,将星标签统计!AY$3:AY$102,$V198)+求节点(将星标签统计!$CP$3:$CP$102,将星标签统计!CU$3:CU$102,$W198)</f>
        <v>9.2512734680782369</v>
      </c>
      <c r="AC198" s="5">
        <f>求节点(将星标签统计!$AT$3:$AT$102,将星标签统计!AZ$3:AZ$102,$V198)+求节点(将星标签统计!$CP$3:$CP$102,将星标签统计!CV$3:CV$102,$W198)</f>
        <v>5.7504244893594123</v>
      </c>
      <c r="AD198" s="5">
        <f t="shared" ref="AD198:AD261" si="15">ROUND(SUMPRODUCT($X198:$AC198,$D$5:$I$5),0)</f>
        <v>1200</v>
      </c>
    </row>
    <row r="199" spans="16:30" x14ac:dyDescent="0.2">
      <c r="P199" s="5">
        <v>195</v>
      </c>
      <c r="Q199" s="5">
        <f t="shared" si="12"/>
        <v>1202</v>
      </c>
      <c r="R199" s="5">
        <f t="shared" si="13"/>
        <v>1990.909090909091</v>
      </c>
      <c r="S199" s="5">
        <f t="shared" si="14"/>
        <v>0.60374429223744286</v>
      </c>
      <c r="U199" s="5">
        <v>195</v>
      </c>
      <c r="V199" s="5">
        <f>求节点(其他调用!$C$4:$C$42,其他调用!$D$4:$D$42,U199)</f>
        <v>1755.604557532703</v>
      </c>
      <c r="W199" s="5">
        <f>求节点(其他调用!$S$4:$S$20,其他调用!$T$4:$T$20,其他调用!AN199)</f>
        <v>0.15539881881599446</v>
      </c>
      <c r="X199" s="5">
        <f>求节点(将星标签统计!$AT$3:$AT$102,将星标签统计!AU$3:AU$102,$V199)+求节点(将星标签统计!$CP$3:$CP$102,将星标签统计!CQ$3:CQ$102,$W199)</f>
        <v>12</v>
      </c>
      <c r="Y199" s="5">
        <f>求节点(将星标签统计!$AT$3:$AT$102,将星标签统计!AV$3:AV$102,$V199)+求节点(将星标签统计!$CP$3:$CP$102,将星标签统计!CR$3:CR$102,$W199)</f>
        <v>12</v>
      </c>
      <c r="Z199" s="5">
        <f>求节点(将星标签统计!$AT$3:$AT$102,将星标签统计!AW$3:AW$102,$V199)+求节点(将星标签统计!$CP$3:$CP$102,将星标签统计!CS$3:CS$102,$W199)</f>
        <v>11</v>
      </c>
      <c r="AA199" s="5">
        <f>求节点(将星标签统计!$AT$3:$AT$102,将星标签统计!AX$3:AX$102,$V199)+求节点(将星标签统计!$CP$3:$CP$102,将星标签统计!CT$3:CT$102,$W199)</f>
        <v>10</v>
      </c>
      <c r="AB199" s="5">
        <f>求节点(将星标签统计!$AT$3:$AT$102,将星标签统计!AY$3:AY$102,$V199)+求节点(将星标签统计!$CP$3:$CP$102,将星标签统计!CU$3:CU$102,$W199)</f>
        <v>9.3340683629905445</v>
      </c>
      <c r="AC199" s="5">
        <f>求节点(将星标签统计!$AT$3:$AT$102,将星标签统计!AZ$3:AZ$102,$V199)+求节点(将星标签统计!$CP$3:$CP$102,将星标签统计!CV$3:CV$102,$W199)</f>
        <v>5.7780227876635148</v>
      </c>
      <c r="AD199" s="5">
        <f t="shared" si="15"/>
        <v>1202</v>
      </c>
    </row>
    <row r="200" spans="16:30" x14ac:dyDescent="0.2">
      <c r="P200" s="5">
        <v>196</v>
      </c>
      <c r="Q200" s="5">
        <f t="shared" si="12"/>
        <v>1204</v>
      </c>
      <c r="R200" s="5">
        <f t="shared" si="13"/>
        <v>1992.7272727272727</v>
      </c>
      <c r="S200" s="5">
        <f t="shared" si="14"/>
        <v>0.60419708029197083</v>
      </c>
      <c r="U200" s="5">
        <v>196</v>
      </c>
      <c r="V200" s="5">
        <f>求节点(其他调用!$C$4:$C$42,其他调用!$D$4:$D$42,U200)</f>
        <v>1761.1242171935232</v>
      </c>
      <c r="W200" s="5">
        <f>求节点(其他调用!$S$4:$S$20,其他调用!$T$4:$T$20,其他调用!AN200)</f>
        <v>0.15619082967971784</v>
      </c>
      <c r="X200" s="5">
        <f>求节点(将星标签统计!$AT$3:$AT$102,将星标签统计!AU$3:AU$102,$V200)+求节点(将星标签统计!$CP$3:$CP$102,将星标签统计!CQ$3:CQ$102,$W200)</f>
        <v>12</v>
      </c>
      <c r="Y200" s="5">
        <f>求节点(将星标签统计!$AT$3:$AT$102,将星标签统计!AV$3:AV$102,$V200)+求节点(将星标签统计!$CP$3:$CP$102,将星标签统计!CR$3:CR$102,$W200)</f>
        <v>12</v>
      </c>
      <c r="Z200" s="5">
        <f>求节点(将星标签统计!$AT$3:$AT$102,将星标签统计!AW$3:AW$102,$V200)+求节点(将星标签统计!$CP$3:$CP$102,将星标签统计!CS$3:CS$102,$W200)</f>
        <v>11</v>
      </c>
      <c r="AA200" s="5">
        <f>求节点(将星标签统计!$AT$3:$AT$102,将星标签统计!AX$3:AX$102,$V200)+求节点(将星标签统计!$CP$3:$CP$102,将星标签统计!CT$3:CT$102,$W200)</f>
        <v>10</v>
      </c>
      <c r="AB200" s="5">
        <f>求节点(将星标签统计!$AT$3:$AT$102,将星标签统计!AY$3:AY$102,$V200)+求节点(将星标签统计!$CP$3:$CP$102,将星标签统计!CU$3:CU$102,$W200)</f>
        <v>9.4168632579028486</v>
      </c>
      <c r="AC200" s="5">
        <f>求节点(将星标签统计!$AT$3:$AT$102,将星标签统计!AZ$3:AZ$102,$V200)+求节点(将星标签统计!$CP$3:$CP$102,将星标签统计!CV$3:CV$102,$W200)</f>
        <v>5.8056210859676165</v>
      </c>
      <c r="AD200" s="5">
        <f t="shared" si="15"/>
        <v>1204</v>
      </c>
    </row>
    <row r="201" spans="16:30" x14ac:dyDescent="0.2">
      <c r="P201" s="5">
        <v>197</v>
      </c>
      <c r="Q201" s="5">
        <f t="shared" si="12"/>
        <v>1207</v>
      </c>
      <c r="R201" s="5">
        <f t="shared" si="13"/>
        <v>1994.5454545454545</v>
      </c>
      <c r="S201" s="5">
        <f t="shared" si="14"/>
        <v>0.60515041020966276</v>
      </c>
      <c r="U201" s="5">
        <v>197</v>
      </c>
      <c r="V201" s="5">
        <f>求节点(其他调用!$C$4:$C$42,其他调用!$D$4:$D$42,U201)</f>
        <v>1766.6438768543437</v>
      </c>
      <c r="W201" s="5">
        <f>求节点(其他调用!$S$4:$S$20,其他调用!$T$4:$T$20,其他调用!AN201)</f>
        <v>0.15698284054344122</v>
      </c>
      <c r="X201" s="5">
        <f>求节点(将星标签统计!$AT$3:$AT$102,将星标签统计!AU$3:AU$102,$V201)+求节点(将星标签统计!$CP$3:$CP$102,将星标签统计!CQ$3:CQ$102,$W201)</f>
        <v>12</v>
      </c>
      <c r="Y201" s="5">
        <f>求节点(将星标签统计!$AT$3:$AT$102,将星标签统计!AV$3:AV$102,$V201)+求节点(将星标签统计!$CP$3:$CP$102,将星标签统计!CR$3:CR$102,$W201)</f>
        <v>12</v>
      </c>
      <c r="Z201" s="5">
        <f>求节点(将星标签统计!$AT$3:$AT$102,将星标签统计!AW$3:AW$102,$V201)+求节点(将星标签统计!$CP$3:$CP$102,将星标签统计!CS$3:CS$102,$W201)</f>
        <v>11</v>
      </c>
      <c r="AA201" s="5">
        <f>求节点(将星标签统计!$AT$3:$AT$102,将星标签统计!AX$3:AX$102,$V201)+求节点(将星标签统计!$CP$3:$CP$102,将星标签统计!CT$3:CT$102,$W201)</f>
        <v>10</v>
      </c>
      <c r="AB201" s="5">
        <f>求节点(将星标签统计!$AT$3:$AT$102,将星标签统计!AY$3:AY$102,$V201)+求节点(将星标签统计!$CP$3:$CP$102,将星标签统计!CU$3:CU$102,$W201)</f>
        <v>9.4996581528151562</v>
      </c>
      <c r="AC201" s="5">
        <f>求节点(将星标签统计!$AT$3:$AT$102,将星标签统计!AZ$3:AZ$102,$V201)+求节点(将星标签统计!$CP$3:$CP$102,将星标签统计!CV$3:CV$102,$W201)</f>
        <v>5.8332193842717182</v>
      </c>
      <c r="AD201" s="5">
        <f t="shared" si="15"/>
        <v>1207</v>
      </c>
    </row>
    <row r="202" spans="16:30" x14ac:dyDescent="0.2">
      <c r="P202" s="5">
        <v>198</v>
      </c>
      <c r="Q202" s="5">
        <f t="shared" si="12"/>
        <v>1209</v>
      </c>
      <c r="R202" s="5">
        <f t="shared" si="13"/>
        <v>1996.3636363636363</v>
      </c>
      <c r="S202" s="5">
        <f t="shared" si="14"/>
        <v>0.60560109289617492</v>
      </c>
      <c r="U202" s="5">
        <v>198</v>
      </c>
      <c r="V202" s="5">
        <f>求节点(其他调用!$C$4:$C$42,其他调用!$D$4:$D$42,U202)</f>
        <v>1772.1635365151642</v>
      </c>
      <c r="W202" s="5">
        <f>求节点(其他调用!$S$4:$S$20,其他调用!$T$4:$T$20,其他调用!AN202)</f>
        <v>0.15777485140716463</v>
      </c>
      <c r="X202" s="5">
        <f>求节点(将星标签统计!$AT$3:$AT$102,将星标签统计!AU$3:AU$102,$V202)+求节点(将星标签统计!$CP$3:$CP$102,将星标签统计!CQ$3:CQ$102,$W202)</f>
        <v>12</v>
      </c>
      <c r="Y202" s="5">
        <f>求节点(将星标签统计!$AT$3:$AT$102,将星标签统计!AV$3:AV$102,$V202)+求节点(将星标签统计!$CP$3:$CP$102,将星标签统计!CR$3:CR$102,$W202)</f>
        <v>12</v>
      </c>
      <c r="Z202" s="5">
        <f>求节点(将星标签统计!$AT$3:$AT$102,将星标签统计!AW$3:AW$102,$V202)+求节点(将星标签统计!$CP$3:$CP$102,将星标签统计!CS$3:CS$102,$W202)</f>
        <v>11</v>
      </c>
      <c r="AA202" s="5">
        <f>求节点(将星标签统计!$AT$3:$AT$102,将星标签统计!AX$3:AX$102,$V202)+求节点(将星标签统计!$CP$3:$CP$102,将星标签统计!CT$3:CT$102,$W202)</f>
        <v>10</v>
      </c>
      <c r="AB202" s="5">
        <f>求节点(将星标签统计!$AT$3:$AT$102,将星标签统计!AY$3:AY$102,$V202)+求节点(将星标签统计!$CP$3:$CP$102,将星标签统计!CU$3:CU$102,$W202)</f>
        <v>9.5824530477274621</v>
      </c>
      <c r="AC202" s="5">
        <f>求节点(将星标签统计!$AT$3:$AT$102,将星标签统计!AZ$3:AZ$102,$V202)+求节点(将星标签统计!$CP$3:$CP$102,将星标签统计!CV$3:CV$102,$W202)</f>
        <v>5.8608176825758207</v>
      </c>
      <c r="AD202" s="5">
        <f t="shared" si="15"/>
        <v>1209</v>
      </c>
    </row>
    <row r="203" spans="16:30" x14ac:dyDescent="0.2">
      <c r="P203" s="5">
        <v>199</v>
      </c>
      <c r="Q203" s="5">
        <f t="shared" si="12"/>
        <v>1211</v>
      </c>
      <c r="R203" s="5">
        <f t="shared" si="13"/>
        <v>1998.1818181818182</v>
      </c>
      <c r="S203" s="5">
        <f t="shared" si="14"/>
        <v>0.60605095541401277</v>
      </c>
      <c r="U203" s="5">
        <v>199</v>
      </c>
      <c r="V203" s="5">
        <f>求节点(其他调用!$C$4:$C$42,其他调用!$D$4:$D$42,U203)</f>
        <v>1777.6831961759847</v>
      </c>
      <c r="W203" s="5">
        <f>求节点(其他调用!$S$4:$S$20,其他调用!$T$4:$T$20,其他调用!AN203)</f>
        <v>0.15856686227088801</v>
      </c>
      <c r="X203" s="5">
        <f>求节点(将星标签统计!$AT$3:$AT$102,将星标签统计!AU$3:AU$102,$V203)+求节点(将星标签统计!$CP$3:$CP$102,将星标签统计!CQ$3:CQ$102,$W203)</f>
        <v>12</v>
      </c>
      <c r="Y203" s="5">
        <f>求节点(将星标签统计!$AT$3:$AT$102,将星标签统计!AV$3:AV$102,$V203)+求节点(将星标签统计!$CP$3:$CP$102,将星标签统计!CR$3:CR$102,$W203)</f>
        <v>12</v>
      </c>
      <c r="Z203" s="5">
        <f>求节点(将星标签统计!$AT$3:$AT$102,将星标签统计!AW$3:AW$102,$V203)+求节点(将星标签统计!$CP$3:$CP$102,将星标签统计!CS$3:CS$102,$W203)</f>
        <v>11</v>
      </c>
      <c r="AA203" s="5">
        <f>求节点(将星标签统计!$AT$3:$AT$102,将星标签统计!AX$3:AX$102,$V203)+求节点(将星标签统计!$CP$3:$CP$102,将星标签统计!CT$3:CT$102,$W203)</f>
        <v>10</v>
      </c>
      <c r="AB203" s="5">
        <f>求节点(将星标签统计!$AT$3:$AT$102,将星标签统计!AY$3:AY$102,$V203)+求节点(将星标签统计!$CP$3:$CP$102,将星标签统计!CU$3:CU$102,$W203)</f>
        <v>9.6652479426397697</v>
      </c>
      <c r="AC203" s="5">
        <f>求节点(将星标签统计!$AT$3:$AT$102,将星标签统计!AZ$3:AZ$102,$V203)+求节点(将星标签统计!$CP$3:$CP$102,将星标签统计!CV$3:CV$102,$W203)</f>
        <v>5.8884159808799232</v>
      </c>
      <c r="AD203" s="5">
        <f t="shared" si="15"/>
        <v>1211</v>
      </c>
    </row>
    <row r="204" spans="16:30" x14ac:dyDescent="0.2">
      <c r="P204" s="5">
        <v>200</v>
      </c>
      <c r="Q204" s="5">
        <f t="shared" si="12"/>
        <v>1213</v>
      </c>
      <c r="R204" s="5">
        <f t="shared" si="13"/>
        <v>2000</v>
      </c>
      <c r="S204" s="5">
        <f t="shared" si="14"/>
        <v>0.60650000000000004</v>
      </c>
      <c r="U204" s="5">
        <v>200</v>
      </c>
      <c r="V204" s="5">
        <f>求节点(其他调用!$C$4:$C$42,其他调用!$D$4:$D$42,U204)</f>
        <v>1783.2028558368052</v>
      </c>
      <c r="W204" s="5">
        <f>求节点(其他调用!$S$4:$S$20,其他调用!$T$4:$T$20,其他调用!AN204)</f>
        <v>0.15935887313461139</v>
      </c>
      <c r="X204" s="5">
        <f>求节点(将星标签统计!$AT$3:$AT$102,将星标签统计!AU$3:AU$102,$V204)+求节点(将星标签统计!$CP$3:$CP$102,将星标签统计!CQ$3:CQ$102,$W204)</f>
        <v>12</v>
      </c>
      <c r="Y204" s="5">
        <f>求节点(将星标签统计!$AT$3:$AT$102,将星标签统计!AV$3:AV$102,$V204)+求节点(将星标签统计!$CP$3:$CP$102,将星标签统计!CR$3:CR$102,$W204)</f>
        <v>12</v>
      </c>
      <c r="Z204" s="5">
        <f>求节点(将星标签统计!$AT$3:$AT$102,将星标签统计!AW$3:AW$102,$V204)+求节点(将星标签统计!$CP$3:$CP$102,将星标签统计!CS$3:CS$102,$W204)</f>
        <v>11</v>
      </c>
      <c r="AA204" s="5">
        <f>求节点(将星标签统计!$AT$3:$AT$102,将星标签统计!AX$3:AX$102,$V204)+求节点(将星标签统计!$CP$3:$CP$102,将星标签统计!CT$3:CT$102,$W204)</f>
        <v>10</v>
      </c>
      <c r="AB204" s="5">
        <f>求节点(将星标签统计!$AT$3:$AT$102,将星标签统计!AY$3:AY$102,$V204)+求节点(将星标签统计!$CP$3:$CP$102,将星标签统计!CU$3:CU$102,$W204)</f>
        <v>9.7480428375520773</v>
      </c>
      <c r="AC204" s="5">
        <f>求节点(将星标签统计!$AT$3:$AT$102,将星标签统计!AZ$3:AZ$102,$V204)+求节点(将星标签统计!$CP$3:$CP$102,将星标签统计!CV$3:CV$102,$W204)</f>
        <v>5.9160142791840258</v>
      </c>
      <c r="AD204" s="5">
        <f t="shared" si="15"/>
        <v>1213</v>
      </c>
    </row>
    <row r="205" spans="16:30" x14ac:dyDescent="0.2">
      <c r="P205" s="5">
        <v>201</v>
      </c>
      <c r="Q205" s="5">
        <f t="shared" si="12"/>
        <v>1215</v>
      </c>
      <c r="R205" s="5">
        <f t="shared" si="13"/>
        <v>2004</v>
      </c>
      <c r="S205" s="5">
        <f t="shared" si="14"/>
        <v>0.60628742514970058</v>
      </c>
      <c r="U205" s="5">
        <v>201</v>
      </c>
      <c r="V205" s="5">
        <f>求节点(其他调用!$C$4:$C$42,其他调用!$D$4:$D$42,U205)</f>
        <v>1788.7225154976256</v>
      </c>
      <c r="W205" s="5">
        <f>求节点(其他调用!$S$4:$S$20,其他调用!$T$4:$T$20,其他调用!AN205)</f>
        <v>0.16015088399833477</v>
      </c>
      <c r="X205" s="5">
        <f>求节点(将星标签统计!$AT$3:$AT$102,将星标签统计!AU$3:AU$102,$V205)+求节点(将星标签统计!$CP$3:$CP$102,将星标签统计!CQ$3:CQ$102,$W205)</f>
        <v>12</v>
      </c>
      <c r="Y205" s="5">
        <f>求节点(将星标签统计!$AT$3:$AT$102,将星标签统计!AV$3:AV$102,$V205)+求节点(将星标签统计!$CP$3:$CP$102,将星标签统计!CR$3:CR$102,$W205)</f>
        <v>12</v>
      </c>
      <c r="Z205" s="5">
        <f>求节点(将星标签统计!$AT$3:$AT$102,将星标签统计!AW$3:AW$102,$V205)+求节点(将星标签统计!$CP$3:$CP$102,将星标签统计!CS$3:CS$102,$W205)</f>
        <v>11</v>
      </c>
      <c r="AA205" s="5">
        <f>求节点(将星标签统计!$AT$3:$AT$102,将星标签统计!AX$3:AX$102,$V205)+求节点(将星标签统计!$CP$3:$CP$102,将星标签统计!CT$3:CT$102,$W205)</f>
        <v>10</v>
      </c>
      <c r="AB205" s="5">
        <f>求节点(将星标签统计!$AT$3:$AT$102,将星标签统计!AY$3:AY$102,$V205)+求节点(将星标签统计!$CP$3:$CP$102,将星标签统计!CU$3:CU$102,$W205)</f>
        <v>9.830837732464385</v>
      </c>
      <c r="AC205" s="5">
        <f>求节点(将星标签统计!$AT$3:$AT$102,将星标签统计!AZ$3:AZ$102,$V205)+求节点(将星标签统计!$CP$3:$CP$102,将星标签统计!CV$3:CV$102,$W205)</f>
        <v>5.9436125774881283</v>
      </c>
      <c r="AD205" s="5">
        <f t="shared" si="15"/>
        <v>1215</v>
      </c>
    </row>
    <row r="206" spans="16:30" x14ac:dyDescent="0.2">
      <c r="P206" s="5">
        <v>202</v>
      </c>
      <c r="Q206" s="5">
        <f t="shared" si="12"/>
        <v>1218</v>
      </c>
      <c r="R206" s="5">
        <f t="shared" si="13"/>
        <v>2008</v>
      </c>
      <c r="S206" s="5">
        <f t="shared" si="14"/>
        <v>0.60657370517928288</v>
      </c>
      <c r="U206" s="5">
        <v>202</v>
      </c>
      <c r="V206" s="5">
        <f>求节点(其他调用!$C$4:$C$42,其他调用!$D$4:$D$42,U206)</f>
        <v>1794.2421751584461</v>
      </c>
      <c r="W206" s="5">
        <f>求节点(其他调用!$S$4:$S$20,其他调用!$T$4:$T$20,其他调用!AN206)</f>
        <v>0.16094289486205818</v>
      </c>
      <c r="X206" s="5">
        <f>求节点(将星标签统计!$AT$3:$AT$102,将星标签统计!AU$3:AU$102,$V206)+求节点(将星标签统计!$CP$3:$CP$102,将星标签统计!CQ$3:CQ$102,$W206)</f>
        <v>12</v>
      </c>
      <c r="Y206" s="5">
        <f>求节点(将星标签统计!$AT$3:$AT$102,将星标签统计!AV$3:AV$102,$V206)+求节点(将星标签统计!$CP$3:$CP$102,将星标签统计!CR$3:CR$102,$W206)</f>
        <v>12</v>
      </c>
      <c r="Z206" s="5">
        <f>求节点(将星标签统计!$AT$3:$AT$102,将星标签统计!AW$3:AW$102,$V206)+求节点(将星标签统计!$CP$3:$CP$102,将星标签统计!CS$3:CS$102,$W206)</f>
        <v>11</v>
      </c>
      <c r="AA206" s="5">
        <f>求节点(将星标签统计!$AT$3:$AT$102,将星标签统计!AX$3:AX$102,$V206)+求节点(将星标签统计!$CP$3:$CP$102,将星标签统计!CT$3:CT$102,$W206)</f>
        <v>10</v>
      </c>
      <c r="AB206" s="5">
        <f>求节点(将星标签统计!$AT$3:$AT$102,将星标签统计!AY$3:AY$102,$V206)+求节点(将星标签统计!$CP$3:$CP$102,将星标签统计!CU$3:CU$102,$W206)</f>
        <v>9.9136326273766926</v>
      </c>
      <c r="AC206" s="5">
        <f>求节点(将星标签统计!$AT$3:$AT$102,将星标签统计!AZ$3:AZ$102,$V206)+求节点(将星标签统计!$CP$3:$CP$102,将星标签统计!CV$3:CV$102,$W206)</f>
        <v>5.9712108757922309</v>
      </c>
      <c r="AD206" s="5">
        <f t="shared" si="15"/>
        <v>1218</v>
      </c>
    </row>
    <row r="207" spans="16:30" x14ac:dyDescent="0.2">
      <c r="P207" s="5">
        <v>203</v>
      </c>
      <c r="Q207" s="5">
        <f t="shared" si="12"/>
        <v>1220</v>
      </c>
      <c r="R207" s="5">
        <f t="shared" si="13"/>
        <v>2012</v>
      </c>
      <c r="S207" s="5">
        <f t="shared" si="14"/>
        <v>0.6063618290258449</v>
      </c>
      <c r="U207" s="5">
        <v>203</v>
      </c>
      <c r="V207" s="5">
        <f>求节点(其他调用!$C$4:$C$42,其他调用!$D$4:$D$42,U207)</f>
        <v>1799.7618348192666</v>
      </c>
      <c r="W207" s="5">
        <f>求节点(其他调用!$S$4:$S$20,其他调用!$T$4:$T$20,其他调用!AN207)</f>
        <v>0.16173490572578156</v>
      </c>
      <c r="X207" s="5">
        <f>求节点(将星标签统计!$AT$3:$AT$102,将星标签统计!AU$3:AU$102,$V207)+求节点(将星标签统计!$CP$3:$CP$102,将星标签统计!CQ$3:CQ$102,$W207)</f>
        <v>12</v>
      </c>
      <c r="Y207" s="5">
        <f>求节点(将星标签统计!$AT$3:$AT$102,将星标签统计!AV$3:AV$102,$V207)+求节点(将星标签统计!$CP$3:$CP$102,将星标签统计!CR$3:CR$102,$W207)</f>
        <v>12</v>
      </c>
      <c r="Z207" s="5">
        <f>求节点(将星标签统计!$AT$3:$AT$102,将星标签统计!AW$3:AW$102,$V207)+求节点(将星标签统计!$CP$3:$CP$102,将星标签统计!CS$3:CS$102,$W207)</f>
        <v>11</v>
      </c>
      <c r="AA207" s="5">
        <f>求节点(将星标签统计!$AT$3:$AT$102,将星标签统计!AX$3:AX$102,$V207)+求节点(将星标签统计!$CP$3:$CP$102,将星标签统计!CT$3:CT$102,$W207)</f>
        <v>10</v>
      </c>
      <c r="AB207" s="5">
        <f>求节点(将星标签统计!$AT$3:$AT$102,将星标签统计!AY$3:AY$102,$V207)+求节点(将星标签统计!$CP$3:$CP$102,将星标签统计!CU$3:CU$102,$W207)</f>
        <v>9.9964275222889984</v>
      </c>
      <c r="AC207" s="5">
        <f>求节点(将星标签统计!$AT$3:$AT$102,将星标签统计!AZ$3:AZ$102,$V207)+求节点(将星标签统计!$CP$3:$CP$102,将星标签统计!CV$3:CV$102,$W207)</f>
        <v>5.9988091740963334</v>
      </c>
      <c r="AD207" s="5">
        <f t="shared" si="15"/>
        <v>1220</v>
      </c>
    </row>
    <row r="208" spans="16:30" x14ac:dyDescent="0.2">
      <c r="P208" s="5">
        <v>204</v>
      </c>
      <c r="Q208" s="5">
        <f t="shared" si="12"/>
        <v>1221</v>
      </c>
      <c r="R208" s="5">
        <f t="shared" si="13"/>
        <v>2016</v>
      </c>
      <c r="S208" s="5">
        <f t="shared" si="14"/>
        <v>0.60565476190476186</v>
      </c>
      <c r="U208" s="5">
        <v>204</v>
      </c>
      <c r="V208" s="5">
        <f>求节点(其他调用!$C$4:$C$42,其他调用!$D$4:$D$42,U208)</f>
        <v>1805.2814944800871</v>
      </c>
      <c r="W208" s="5">
        <f>求节点(其他调用!$S$4:$S$20,其他调用!$T$4:$T$20,其他调用!AN208)</f>
        <v>0.16252691658950497</v>
      </c>
      <c r="X208" s="5">
        <f>求节点(将星标签统计!$AT$3:$AT$102,将星标签统计!AU$3:AU$102,$V208)+求节点(将星标签统计!$CP$3:$CP$102,将星标签统计!CQ$3:CQ$102,$W208)</f>
        <v>12</v>
      </c>
      <c r="Y208" s="5">
        <f>求节点(将星标签统计!$AT$3:$AT$102,将星标签统计!AV$3:AV$102,$V208)+求节点(将星标签统计!$CP$3:$CP$102,将星标签统计!CR$3:CR$102,$W208)</f>
        <v>12</v>
      </c>
      <c r="Z208" s="5">
        <f>求节点(将星标签统计!$AT$3:$AT$102,将星标签统计!AW$3:AW$102,$V208)+求节点(将星标签统计!$CP$3:$CP$102,将星标签统计!CS$3:CS$102,$W208)</f>
        <v>11</v>
      </c>
      <c r="AA208" s="5">
        <f>求节点(将星标签统计!$AT$3:$AT$102,将星标签统计!AX$3:AX$102,$V208)+求节点(将星标签统计!$CP$3:$CP$102,将星标签统计!CT$3:CT$102,$W208)</f>
        <v>10.026407472400436</v>
      </c>
      <c r="AB208" s="5">
        <f>求节点(将星标签统计!$AT$3:$AT$102,将星标签统计!AY$3:AY$102,$V208)+求节点(将星标签统计!$CP$3:$CP$102,将星标签统计!CU$3:CU$102,$W208)</f>
        <v>10</v>
      </c>
      <c r="AC208" s="5">
        <f>求节点(将星标签统计!$AT$3:$AT$102,将星标签统计!AZ$3:AZ$102,$V208)+求节点(将星标签统计!$CP$3:$CP$102,将星标签统计!CV$3:CV$102,$W208)</f>
        <v>6</v>
      </c>
      <c r="AD208" s="5">
        <f t="shared" si="15"/>
        <v>1221</v>
      </c>
    </row>
    <row r="209" spans="16:30" x14ac:dyDescent="0.2">
      <c r="P209" s="5">
        <v>205</v>
      </c>
      <c r="Q209" s="5">
        <f t="shared" si="12"/>
        <v>1221</v>
      </c>
      <c r="R209" s="5">
        <f t="shared" si="13"/>
        <v>2020</v>
      </c>
      <c r="S209" s="5">
        <f t="shared" si="14"/>
        <v>0.60445544554455444</v>
      </c>
      <c r="U209" s="5">
        <v>205</v>
      </c>
      <c r="V209" s="5">
        <f>求节点(其他调用!$C$4:$C$42,其他调用!$D$4:$D$42,U209)</f>
        <v>1810.8011541409073</v>
      </c>
      <c r="W209" s="5">
        <f>求节点(其他调用!$S$4:$S$20,其他调用!$T$4:$T$20,其他调用!AN209)</f>
        <v>0.16331892745322835</v>
      </c>
      <c r="X209" s="5">
        <f>求节点(将星标签统计!$AT$3:$AT$102,将星标签统计!AU$3:AU$102,$V209)+求节点(将星标签统计!$CP$3:$CP$102,将星标签统计!CQ$3:CQ$102,$W209)</f>
        <v>12</v>
      </c>
      <c r="Y209" s="5">
        <f>求节点(将星标签统计!$AT$3:$AT$102,将星标签统计!AV$3:AV$102,$V209)+求节点(将星标签统计!$CP$3:$CP$102,将星标签统计!CR$3:CR$102,$W209)</f>
        <v>12</v>
      </c>
      <c r="Z209" s="5">
        <f>求节点(将星标签统计!$AT$3:$AT$102,将星标签统计!AW$3:AW$102,$V209)+求节点(将星标签统计!$CP$3:$CP$102,将星标签统计!CS$3:CS$102,$W209)</f>
        <v>11</v>
      </c>
      <c r="AA209" s="5">
        <f>求节点(将星标签统计!$AT$3:$AT$102,将星标签统计!AX$3:AX$102,$V209)+求节点(将星标签统计!$CP$3:$CP$102,将星标签统计!CT$3:CT$102,$W209)</f>
        <v>10.054005770704537</v>
      </c>
      <c r="AB209" s="5">
        <f>求节点(将星标签统计!$AT$3:$AT$102,将星标签统计!AY$3:AY$102,$V209)+求节点(将星标签统计!$CP$3:$CP$102,将星标签统计!CU$3:CU$102,$W209)</f>
        <v>10</v>
      </c>
      <c r="AC209" s="5">
        <f>求节点(将星标签统计!$AT$3:$AT$102,将星标签统计!AZ$3:AZ$102,$V209)+求节点(将星标签统计!$CP$3:$CP$102,将星标签统计!CV$3:CV$102,$W209)</f>
        <v>6</v>
      </c>
      <c r="AD209" s="5">
        <f t="shared" si="15"/>
        <v>1221</v>
      </c>
    </row>
    <row r="210" spans="16:30" x14ac:dyDescent="0.2">
      <c r="P210" s="5">
        <v>206</v>
      </c>
      <c r="Q210" s="5">
        <f t="shared" si="12"/>
        <v>1222</v>
      </c>
      <c r="R210" s="5">
        <f t="shared" si="13"/>
        <v>2024</v>
      </c>
      <c r="S210" s="5">
        <f t="shared" si="14"/>
        <v>0.60375494071146241</v>
      </c>
      <c r="U210" s="5">
        <v>206</v>
      </c>
      <c r="V210" s="5">
        <f>求节点(其他调用!$C$4:$C$42,其他调用!$D$4:$D$42,U210)</f>
        <v>1816.3208138017278</v>
      </c>
      <c r="W210" s="5">
        <f>求节点(其他调用!$S$4:$S$20,其他调用!$T$4:$T$20,其他调用!AN210)</f>
        <v>0.16411093831695173</v>
      </c>
      <c r="X210" s="5">
        <f>求节点(将星标签统计!$AT$3:$AT$102,将星标签统计!AU$3:AU$102,$V210)+求节点(将星标签统计!$CP$3:$CP$102,将星标签统计!CQ$3:CQ$102,$W210)</f>
        <v>12</v>
      </c>
      <c r="Y210" s="5">
        <f>求节点(将星标签统计!$AT$3:$AT$102,将星标签统计!AV$3:AV$102,$V210)+求节点(将星标签统计!$CP$3:$CP$102,将星标签统计!CR$3:CR$102,$W210)</f>
        <v>12</v>
      </c>
      <c r="Z210" s="5">
        <f>求节点(将星标签统计!$AT$3:$AT$102,将星标签统计!AW$3:AW$102,$V210)+求节点(将星标签统计!$CP$3:$CP$102,将星标签统计!CS$3:CS$102,$W210)</f>
        <v>11</v>
      </c>
      <c r="AA210" s="5">
        <f>求节点(将星标签统计!$AT$3:$AT$102,将星标签统计!AX$3:AX$102,$V210)+求节点(将星标签统计!$CP$3:$CP$102,将星标签统计!CT$3:CT$102,$W210)</f>
        <v>10.081604069008639</v>
      </c>
      <c r="AB210" s="5">
        <f>求节点(将星标签统计!$AT$3:$AT$102,将星标签统计!AY$3:AY$102,$V210)+求节点(将星标签统计!$CP$3:$CP$102,将星标签统计!CU$3:CU$102,$W210)</f>
        <v>10</v>
      </c>
      <c r="AC210" s="5">
        <f>求节点(将星标签统计!$AT$3:$AT$102,将星标签统计!AZ$3:AZ$102,$V210)+求节点(将星标签统计!$CP$3:$CP$102,将星标签统计!CV$3:CV$102,$W210)</f>
        <v>6</v>
      </c>
      <c r="AD210" s="5">
        <f t="shared" si="15"/>
        <v>1222</v>
      </c>
    </row>
    <row r="211" spans="16:30" x14ac:dyDescent="0.2">
      <c r="P211" s="5">
        <v>207</v>
      </c>
      <c r="Q211" s="5">
        <f t="shared" si="12"/>
        <v>1222</v>
      </c>
      <c r="R211" s="5">
        <f t="shared" si="13"/>
        <v>2028</v>
      </c>
      <c r="S211" s="5">
        <f t="shared" si="14"/>
        <v>0.60256410256410253</v>
      </c>
      <c r="U211" s="5">
        <v>207</v>
      </c>
      <c r="V211" s="5">
        <f>求节点(其他调用!$C$4:$C$42,其他调用!$D$4:$D$42,U211)</f>
        <v>1821.8404734625483</v>
      </c>
      <c r="W211" s="5">
        <f>求节点(其他调用!$S$4:$S$20,其他调用!$T$4:$T$20,其他调用!AN211)</f>
        <v>0.16489958724782947</v>
      </c>
      <c r="X211" s="5">
        <f>求节点(将星标签统计!$AT$3:$AT$102,将星标签统计!AU$3:AU$102,$V211)+求节点(将星标签统计!$CP$3:$CP$102,将星标签统计!CQ$3:CQ$102,$W211)</f>
        <v>12</v>
      </c>
      <c r="Y211" s="5">
        <f>求节点(将星标签统计!$AT$3:$AT$102,将星标签统计!AV$3:AV$102,$V211)+求节点(将星标签统计!$CP$3:$CP$102,将星标签统计!CR$3:CR$102,$W211)</f>
        <v>12</v>
      </c>
      <c r="Z211" s="5">
        <f>求节点(将星标签统计!$AT$3:$AT$102,将星标签统计!AW$3:AW$102,$V211)+求节点(将星标签统计!$CP$3:$CP$102,将星标签统计!CS$3:CS$102,$W211)</f>
        <v>11</v>
      </c>
      <c r="AA211" s="5">
        <f>求节点(将星标签统计!$AT$3:$AT$102,将星标签统计!AX$3:AX$102,$V211)+求节点(将星标签统计!$CP$3:$CP$102,将星标签统计!CT$3:CT$102,$W211)</f>
        <v>10.109202367312742</v>
      </c>
      <c r="AB211" s="5">
        <f>求节点(将星标签统计!$AT$3:$AT$102,将星标签统计!AY$3:AY$102,$V211)+求节点(将星标签统计!$CP$3:$CP$102,将星标签统计!CU$3:CU$102,$W211)</f>
        <v>10</v>
      </c>
      <c r="AC211" s="5">
        <f>求节点(将星标签统计!$AT$3:$AT$102,将星标签统计!AZ$3:AZ$102,$V211)+求节点(将星标签统计!$CP$3:$CP$102,将星标签统计!CV$3:CV$102,$W211)</f>
        <v>6</v>
      </c>
      <c r="AD211" s="5">
        <f t="shared" si="15"/>
        <v>1222</v>
      </c>
    </row>
    <row r="212" spans="16:30" x14ac:dyDescent="0.2">
      <c r="P212" s="5">
        <v>208</v>
      </c>
      <c r="Q212" s="5">
        <f t="shared" si="12"/>
        <v>1223</v>
      </c>
      <c r="R212" s="5">
        <f t="shared" si="13"/>
        <v>2032</v>
      </c>
      <c r="S212" s="5">
        <f t="shared" si="14"/>
        <v>0.60187007874015752</v>
      </c>
      <c r="U212" s="5">
        <v>208</v>
      </c>
      <c r="V212" s="5">
        <f>求节点(其他调用!$C$4:$C$42,其他调用!$D$4:$D$42,U212)</f>
        <v>1827.3601331233688</v>
      </c>
      <c r="W212" s="5">
        <f>求节点(其他调用!$S$4:$S$20,其他调用!$T$4:$T$20,其他调用!AN212)</f>
        <v>0.16563855951333895</v>
      </c>
      <c r="X212" s="5">
        <f>求节点(将星标签统计!$AT$3:$AT$102,将星标签统计!AU$3:AU$102,$V212)+求节点(将星标签统计!$CP$3:$CP$102,将星标签统计!CQ$3:CQ$102,$W212)</f>
        <v>12</v>
      </c>
      <c r="Y212" s="5">
        <f>求节点(将星标签统计!$AT$3:$AT$102,将星标签统计!AV$3:AV$102,$V212)+求节点(将星标签统计!$CP$3:$CP$102,将星标签统计!CR$3:CR$102,$W212)</f>
        <v>12</v>
      </c>
      <c r="Z212" s="5">
        <f>求节点(将星标签统计!$AT$3:$AT$102,将星标签统计!AW$3:AW$102,$V212)+求节点(将星标签统计!$CP$3:$CP$102,将星标签统计!CS$3:CS$102,$W212)</f>
        <v>11</v>
      </c>
      <c r="AA212" s="5">
        <f>求节点(将星标签统计!$AT$3:$AT$102,将星标签统计!AX$3:AX$102,$V212)+求节点(将星标签统计!$CP$3:$CP$102,将星标签统计!CT$3:CT$102,$W212)</f>
        <v>10.136800665616844</v>
      </c>
      <c r="AB212" s="5">
        <f>求节点(将星标签统计!$AT$3:$AT$102,将星标签统计!AY$3:AY$102,$V212)+求节点(将星标签统计!$CP$3:$CP$102,将星标签统计!CU$3:CU$102,$W212)</f>
        <v>10</v>
      </c>
      <c r="AC212" s="5">
        <f>求节点(将星标签统计!$AT$3:$AT$102,将星标签统计!AZ$3:AZ$102,$V212)+求节点(将星标签统计!$CP$3:$CP$102,将星标签统计!CV$3:CV$102,$W212)</f>
        <v>6</v>
      </c>
      <c r="AD212" s="5">
        <f t="shared" si="15"/>
        <v>1223</v>
      </c>
    </row>
    <row r="213" spans="16:30" x14ac:dyDescent="0.2">
      <c r="P213" s="5">
        <v>209</v>
      </c>
      <c r="Q213" s="5">
        <f t="shared" si="12"/>
        <v>1223</v>
      </c>
      <c r="R213" s="5">
        <f t="shared" si="13"/>
        <v>2036</v>
      </c>
      <c r="S213" s="5">
        <f t="shared" si="14"/>
        <v>0.60068762278978394</v>
      </c>
      <c r="U213" s="5">
        <v>209</v>
      </c>
      <c r="V213" s="5">
        <f>求节点(其他调用!$C$4:$C$42,其他调用!$D$4:$D$42,U213)</f>
        <v>1832.8797927841892</v>
      </c>
      <c r="W213" s="5">
        <f>求节点(其他调用!$S$4:$S$20,其他调用!$T$4:$T$20,其他调用!AN213)</f>
        <v>0.16637753177884845</v>
      </c>
      <c r="X213" s="5">
        <f>求节点(将星标签统计!$AT$3:$AT$102,将星标签统计!AU$3:AU$102,$V213)+求节点(将星标签统计!$CP$3:$CP$102,将星标签统计!CQ$3:CQ$102,$W213)</f>
        <v>12</v>
      </c>
      <c r="Y213" s="5">
        <f>求节点(将星标签统计!$AT$3:$AT$102,将星标签统计!AV$3:AV$102,$V213)+求节点(将星标签统计!$CP$3:$CP$102,将星标签统计!CR$3:CR$102,$W213)</f>
        <v>12</v>
      </c>
      <c r="Z213" s="5">
        <f>求节点(将星标签统计!$AT$3:$AT$102,将星标签统计!AW$3:AW$102,$V213)+求节点(将星标签统计!$CP$3:$CP$102,将星标签统计!CS$3:CS$102,$W213)</f>
        <v>11</v>
      </c>
      <c r="AA213" s="5">
        <f>求节点(将星标签统计!$AT$3:$AT$102,将星标签统计!AX$3:AX$102,$V213)+求节点(将星标签统计!$CP$3:$CP$102,将星标签统计!CT$3:CT$102,$W213)</f>
        <v>10.164398963920947</v>
      </c>
      <c r="AB213" s="5">
        <f>求节点(将星标签统计!$AT$3:$AT$102,将星标签统计!AY$3:AY$102,$V213)+求节点(将星标签统计!$CP$3:$CP$102,将星标签统计!CU$3:CU$102,$W213)</f>
        <v>10</v>
      </c>
      <c r="AC213" s="5">
        <f>求节点(将星标签统计!$AT$3:$AT$102,将星标签统计!AZ$3:AZ$102,$V213)+求节点(将星标签统计!$CP$3:$CP$102,将星标签统计!CV$3:CV$102,$W213)</f>
        <v>6</v>
      </c>
      <c r="AD213" s="5">
        <f t="shared" si="15"/>
        <v>1223</v>
      </c>
    </row>
    <row r="214" spans="16:30" x14ac:dyDescent="0.2">
      <c r="P214" s="5">
        <v>210</v>
      </c>
      <c r="Q214" s="5">
        <f t="shared" si="12"/>
        <v>1224</v>
      </c>
      <c r="R214" s="5">
        <f t="shared" si="13"/>
        <v>2040</v>
      </c>
      <c r="S214" s="5">
        <f t="shared" si="14"/>
        <v>0.6</v>
      </c>
      <c r="U214" s="5">
        <v>210</v>
      </c>
      <c r="V214" s="5">
        <f>求节点(其他调用!$C$4:$C$42,其他调用!$D$4:$D$42,U214)</f>
        <v>1838.3994524450097</v>
      </c>
      <c r="W214" s="5">
        <f>求节点(其他调用!$S$4:$S$20,其他调用!$T$4:$T$20,其他调用!AN214)</f>
        <v>0.16711650404435793</v>
      </c>
      <c r="X214" s="5">
        <f>求节点(将星标签统计!$AT$3:$AT$102,将星标签统计!AU$3:AU$102,$V214)+求节点(将星标签统计!$CP$3:$CP$102,将星标签统计!CQ$3:CQ$102,$W214)</f>
        <v>12</v>
      </c>
      <c r="Y214" s="5">
        <f>求节点(将星标签统计!$AT$3:$AT$102,将星标签统计!AV$3:AV$102,$V214)+求节点(将星标签统计!$CP$3:$CP$102,将星标签统计!CR$3:CR$102,$W214)</f>
        <v>12</v>
      </c>
      <c r="Z214" s="5">
        <f>求节点(将星标签统计!$AT$3:$AT$102,将星标签统计!AW$3:AW$102,$V214)+求节点(将星标签统计!$CP$3:$CP$102,将星标签统计!CS$3:CS$102,$W214)</f>
        <v>11</v>
      </c>
      <c r="AA214" s="5">
        <f>求节点(将星标签统计!$AT$3:$AT$102,将星标签统计!AX$3:AX$102,$V214)+求节点(将星标签统计!$CP$3:$CP$102,将星标签统计!CT$3:CT$102,$W214)</f>
        <v>10.191997262225049</v>
      </c>
      <c r="AB214" s="5">
        <f>求节点(将星标签统计!$AT$3:$AT$102,将星标签统计!AY$3:AY$102,$V214)+求节点(将星标签统计!$CP$3:$CP$102,将星标签统计!CU$3:CU$102,$W214)</f>
        <v>10</v>
      </c>
      <c r="AC214" s="5">
        <f>求节点(将星标签统计!$AT$3:$AT$102,将星标签统计!AZ$3:AZ$102,$V214)+求节点(将星标签统计!$CP$3:$CP$102,将星标签统计!CV$3:CV$102,$W214)</f>
        <v>6</v>
      </c>
      <c r="AD214" s="5">
        <f t="shared" si="15"/>
        <v>1224</v>
      </c>
    </row>
    <row r="215" spans="16:30" x14ac:dyDescent="0.2">
      <c r="P215" s="5">
        <v>211</v>
      </c>
      <c r="Q215" s="5">
        <f t="shared" si="12"/>
        <v>1224</v>
      </c>
      <c r="R215" s="5">
        <f t="shared" si="13"/>
        <v>2044</v>
      </c>
      <c r="S215" s="5">
        <f t="shared" si="14"/>
        <v>0.598825831702544</v>
      </c>
      <c r="U215" s="5">
        <v>211</v>
      </c>
      <c r="V215" s="5">
        <f>求节点(其他调用!$C$4:$C$42,其他调用!$D$4:$D$42,U215)</f>
        <v>1843.9191121058302</v>
      </c>
      <c r="W215" s="5">
        <f>求节点(其他调用!$S$4:$S$20,其他调用!$T$4:$T$20,其他调用!AN215)</f>
        <v>0.16785547630986741</v>
      </c>
      <c r="X215" s="5">
        <f>求节点(将星标签统计!$AT$3:$AT$102,将星标签统计!AU$3:AU$102,$V215)+求节点(将星标签统计!$CP$3:$CP$102,将星标签统计!CQ$3:CQ$102,$W215)</f>
        <v>12</v>
      </c>
      <c r="Y215" s="5">
        <f>求节点(将星标签统计!$AT$3:$AT$102,将星标签统计!AV$3:AV$102,$V215)+求节点(将星标签统计!$CP$3:$CP$102,将星标签统计!CR$3:CR$102,$W215)</f>
        <v>12</v>
      </c>
      <c r="Z215" s="5">
        <f>求节点(将星标签统计!$AT$3:$AT$102,将星标签统计!AW$3:AW$102,$V215)+求节点(将星标签统计!$CP$3:$CP$102,将星标签统计!CS$3:CS$102,$W215)</f>
        <v>11</v>
      </c>
      <c r="AA215" s="5">
        <f>求节点(将星标签统计!$AT$3:$AT$102,将星标签统计!AX$3:AX$102,$V215)+求节点(将星标签统计!$CP$3:$CP$102,将星标签统计!CT$3:CT$102,$W215)</f>
        <v>10.21959556052915</v>
      </c>
      <c r="AB215" s="5">
        <f>求节点(将星标签统计!$AT$3:$AT$102,将星标签统计!AY$3:AY$102,$V215)+求节点(将星标签统计!$CP$3:$CP$102,将星标签统计!CU$3:CU$102,$W215)</f>
        <v>10</v>
      </c>
      <c r="AC215" s="5">
        <f>求节点(将星标签统计!$AT$3:$AT$102,将星标签统计!AZ$3:AZ$102,$V215)+求节点(将星标签统计!$CP$3:$CP$102,将星标签统计!CV$3:CV$102,$W215)</f>
        <v>6</v>
      </c>
      <c r="AD215" s="5">
        <f t="shared" si="15"/>
        <v>1224</v>
      </c>
    </row>
    <row r="216" spans="16:30" x14ac:dyDescent="0.2">
      <c r="P216" s="5">
        <v>212</v>
      </c>
      <c r="Q216" s="5">
        <f t="shared" si="12"/>
        <v>1225</v>
      </c>
      <c r="R216" s="5">
        <f t="shared" si="13"/>
        <v>2048</v>
      </c>
      <c r="S216" s="5">
        <f t="shared" si="14"/>
        <v>0.59814453125</v>
      </c>
      <c r="U216" s="5">
        <v>212</v>
      </c>
      <c r="V216" s="5">
        <f>求节点(其他调用!$C$4:$C$42,其他调用!$D$4:$D$42,U216)</f>
        <v>1849.4387717666507</v>
      </c>
      <c r="W216" s="5">
        <f>求节点(其他调用!$S$4:$S$20,其他调用!$T$4:$T$20,其他调用!AN216)</f>
        <v>0.16859444857537692</v>
      </c>
      <c r="X216" s="5">
        <f>求节点(将星标签统计!$AT$3:$AT$102,将星标签统计!AU$3:AU$102,$V216)+求节点(将星标签统计!$CP$3:$CP$102,将星标签统计!CQ$3:CQ$102,$W216)</f>
        <v>12</v>
      </c>
      <c r="Y216" s="5">
        <f>求节点(将星标签统计!$AT$3:$AT$102,将星标签统计!AV$3:AV$102,$V216)+求节点(将星标签统计!$CP$3:$CP$102,将星标签统计!CR$3:CR$102,$W216)</f>
        <v>12</v>
      </c>
      <c r="Z216" s="5">
        <f>求节点(将星标签统计!$AT$3:$AT$102,将星标签统计!AW$3:AW$102,$V216)+求节点(将星标签统计!$CP$3:$CP$102,将星标签统计!CS$3:CS$102,$W216)</f>
        <v>11</v>
      </c>
      <c r="AA216" s="5">
        <f>求节点(将星标签统计!$AT$3:$AT$102,将星标签统计!AX$3:AX$102,$V216)+求节点(将星标签统计!$CP$3:$CP$102,将星标签统计!CT$3:CT$102,$W216)</f>
        <v>10.247193858833253</v>
      </c>
      <c r="AB216" s="5">
        <f>求节点(将星标签统计!$AT$3:$AT$102,将星标签统计!AY$3:AY$102,$V216)+求节点(将星标签统计!$CP$3:$CP$102,将星标签统计!CU$3:CU$102,$W216)</f>
        <v>10</v>
      </c>
      <c r="AC216" s="5">
        <f>求节点(将星标签统计!$AT$3:$AT$102,将星标签统计!AZ$3:AZ$102,$V216)+求节点(将星标签统计!$CP$3:$CP$102,将星标签统计!CV$3:CV$102,$W216)</f>
        <v>6</v>
      </c>
      <c r="AD216" s="5">
        <f t="shared" si="15"/>
        <v>1225</v>
      </c>
    </row>
    <row r="217" spans="16:30" x14ac:dyDescent="0.2">
      <c r="P217" s="5">
        <v>213</v>
      </c>
      <c r="Q217" s="5">
        <f t="shared" si="12"/>
        <v>1225</v>
      </c>
      <c r="R217" s="5">
        <f t="shared" si="13"/>
        <v>2052</v>
      </c>
      <c r="S217" s="5">
        <f t="shared" si="14"/>
        <v>0.59697855750487328</v>
      </c>
      <c r="U217" s="5">
        <v>213</v>
      </c>
      <c r="V217" s="5">
        <f>求节点(其他调用!$C$4:$C$42,其他调用!$D$4:$D$42,U217)</f>
        <v>1854.9584314274712</v>
      </c>
      <c r="W217" s="5">
        <f>求节点(其他调用!$S$4:$S$20,其他调用!$T$4:$T$20,其他调用!AN217)</f>
        <v>0.16933342084088643</v>
      </c>
      <c r="X217" s="5">
        <f>求节点(将星标签统计!$AT$3:$AT$102,将星标签统计!AU$3:AU$102,$V217)+求节点(将星标签统计!$CP$3:$CP$102,将星标签统计!CQ$3:CQ$102,$W217)</f>
        <v>12</v>
      </c>
      <c r="Y217" s="5">
        <f>求节点(将星标签统计!$AT$3:$AT$102,将星标签统计!AV$3:AV$102,$V217)+求节点(将星标签统计!$CP$3:$CP$102,将星标签统计!CR$3:CR$102,$W217)</f>
        <v>12</v>
      </c>
      <c r="Z217" s="5">
        <f>求节点(将星标签统计!$AT$3:$AT$102,将星标签统计!AW$3:AW$102,$V217)+求节点(将星标签统计!$CP$3:$CP$102,将星标签统计!CS$3:CS$102,$W217)</f>
        <v>11</v>
      </c>
      <c r="AA217" s="5">
        <f>求节点(将星标签统计!$AT$3:$AT$102,将星标签统计!AX$3:AX$102,$V217)+求节点(将星标签统计!$CP$3:$CP$102,将星标签统计!CT$3:CT$102,$W217)</f>
        <v>10.274792157137355</v>
      </c>
      <c r="AB217" s="5">
        <f>求节点(将星标签统计!$AT$3:$AT$102,将星标签统计!AY$3:AY$102,$V217)+求节点(将星标签统计!$CP$3:$CP$102,将星标签统计!CU$3:CU$102,$W217)</f>
        <v>10</v>
      </c>
      <c r="AC217" s="5">
        <f>求节点(将星标签统计!$AT$3:$AT$102,将星标签统计!AZ$3:AZ$102,$V217)+求节点(将星标签统计!$CP$3:$CP$102,将星标签统计!CV$3:CV$102,$W217)</f>
        <v>6</v>
      </c>
      <c r="AD217" s="5">
        <f t="shared" si="15"/>
        <v>1225</v>
      </c>
    </row>
    <row r="218" spans="16:30" x14ac:dyDescent="0.2">
      <c r="P218" s="5">
        <v>214</v>
      </c>
      <c r="Q218" s="5">
        <f t="shared" si="12"/>
        <v>1226</v>
      </c>
      <c r="R218" s="5">
        <f t="shared" si="13"/>
        <v>2056</v>
      </c>
      <c r="S218" s="5">
        <f t="shared" si="14"/>
        <v>0.59630350194552528</v>
      </c>
      <c r="U218" s="5">
        <v>214</v>
      </c>
      <c r="V218" s="5">
        <f>求节点(其他调用!$C$4:$C$42,其他调用!$D$4:$D$42,U218)</f>
        <v>1860.4780910882914</v>
      </c>
      <c r="W218" s="5">
        <f>求节点(其他调用!$S$4:$S$20,其他调用!$T$4:$T$20,其他调用!AN218)</f>
        <v>0.17007239310639574</v>
      </c>
      <c r="X218" s="5">
        <f>求节点(将星标签统计!$AT$3:$AT$102,将星标签统计!AU$3:AU$102,$V218)+求节点(将星标签统计!$CP$3:$CP$102,将星标签统计!CQ$3:CQ$102,$W218)</f>
        <v>12</v>
      </c>
      <c r="Y218" s="5">
        <f>求节点(将星标签统计!$AT$3:$AT$102,将星标签统计!AV$3:AV$102,$V218)+求节点(将星标签统计!$CP$3:$CP$102,将星标签统计!CR$3:CR$102,$W218)</f>
        <v>12</v>
      </c>
      <c r="Z218" s="5">
        <f>求节点(将星标签统计!$AT$3:$AT$102,将星标签统计!AW$3:AW$102,$V218)+求节点(将星标签统计!$CP$3:$CP$102,将星标签统计!CS$3:CS$102,$W218)</f>
        <v>11</v>
      </c>
      <c r="AA218" s="5">
        <f>求节点(将星标签统计!$AT$3:$AT$102,将星标签统计!AX$3:AX$102,$V218)+求节点(将星标签统计!$CP$3:$CP$102,将星标签统计!CT$3:CT$102,$W218)</f>
        <v>10.302390455441458</v>
      </c>
      <c r="AB218" s="5">
        <f>求节点(将星标签统计!$AT$3:$AT$102,将星标签统计!AY$3:AY$102,$V218)+求节点(将星标签统计!$CP$3:$CP$102,将星标签统计!CU$3:CU$102,$W218)</f>
        <v>10</v>
      </c>
      <c r="AC218" s="5">
        <f>求节点(将星标签统计!$AT$3:$AT$102,将星标签统计!AZ$3:AZ$102,$V218)+求节点(将星标签统计!$CP$3:$CP$102,将星标签统计!CV$3:CV$102,$W218)</f>
        <v>6</v>
      </c>
      <c r="AD218" s="5">
        <f t="shared" si="15"/>
        <v>1226</v>
      </c>
    </row>
    <row r="219" spans="16:30" x14ac:dyDescent="0.2">
      <c r="P219" s="5">
        <v>215</v>
      </c>
      <c r="Q219" s="5">
        <f t="shared" si="12"/>
        <v>1227</v>
      </c>
      <c r="R219" s="5">
        <f t="shared" si="13"/>
        <v>2060</v>
      </c>
      <c r="S219" s="5">
        <f t="shared" si="14"/>
        <v>0.59563106796116505</v>
      </c>
      <c r="U219" s="5">
        <v>215</v>
      </c>
      <c r="V219" s="5">
        <f>求节点(其他调用!$C$4:$C$42,其他调用!$D$4:$D$42,U219)</f>
        <v>1865.9977507491121</v>
      </c>
      <c r="W219" s="5">
        <f>求节点(其他调用!$S$4:$S$20,其他调用!$T$4:$T$20,其他调用!AN219)</f>
        <v>0.17081136537190525</v>
      </c>
      <c r="X219" s="5">
        <f>求节点(将星标签统计!$AT$3:$AT$102,将星标签统计!AU$3:AU$102,$V219)+求节点(将星标签统计!$CP$3:$CP$102,将星标签统计!CQ$3:CQ$102,$W219)</f>
        <v>12</v>
      </c>
      <c r="Y219" s="5">
        <f>求节点(将星标签统计!$AT$3:$AT$102,将星标签统计!AV$3:AV$102,$V219)+求节点(将星标签统计!$CP$3:$CP$102,将星标签统计!CR$3:CR$102,$W219)</f>
        <v>12</v>
      </c>
      <c r="Z219" s="5">
        <f>求节点(将星标签统计!$AT$3:$AT$102,将星标签统计!AW$3:AW$102,$V219)+求节点(将星标签统计!$CP$3:$CP$102,将星标签统计!CS$3:CS$102,$W219)</f>
        <v>11</v>
      </c>
      <c r="AA219" s="5">
        <f>求节点(将星标签统计!$AT$3:$AT$102,将星标签统计!AX$3:AX$102,$V219)+求节点(将星标签统计!$CP$3:$CP$102,将星标签统计!CT$3:CT$102,$W219)</f>
        <v>10.32998875374556</v>
      </c>
      <c r="AB219" s="5">
        <f>求节点(将星标签统计!$AT$3:$AT$102,将星标签统计!AY$3:AY$102,$V219)+求节点(将星标签统计!$CP$3:$CP$102,将星标签统计!CU$3:CU$102,$W219)</f>
        <v>10</v>
      </c>
      <c r="AC219" s="5">
        <f>求节点(将星标签统计!$AT$3:$AT$102,将星标签统计!AZ$3:AZ$102,$V219)+求节点(将星标签统计!$CP$3:$CP$102,将星标签统计!CV$3:CV$102,$W219)</f>
        <v>6</v>
      </c>
      <c r="AD219" s="5">
        <f t="shared" si="15"/>
        <v>1227</v>
      </c>
    </row>
    <row r="220" spans="16:30" x14ac:dyDescent="0.2">
      <c r="P220" s="5">
        <v>216</v>
      </c>
      <c r="Q220" s="5">
        <f t="shared" si="12"/>
        <v>1227</v>
      </c>
      <c r="R220" s="5">
        <f t="shared" si="13"/>
        <v>2064</v>
      </c>
      <c r="S220" s="5">
        <f t="shared" si="14"/>
        <v>0.59447674418604646</v>
      </c>
      <c r="U220" s="5">
        <v>216</v>
      </c>
      <c r="V220" s="5">
        <f>求节点(其他调用!$C$4:$C$42,其他调用!$D$4:$D$42,U220)</f>
        <v>1871.5174104099324</v>
      </c>
      <c r="W220" s="5">
        <f>求节点(其他调用!$S$4:$S$20,其他调用!$T$4:$T$20,其他调用!AN220)</f>
        <v>0.17155033763741473</v>
      </c>
      <c r="X220" s="5">
        <f>求节点(将星标签统计!$AT$3:$AT$102,将星标签统计!AU$3:AU$102,$V220)+求节点(将星标签统计!$CP$3:$CP$102,将星标签统计!CQ$3:CQ$102,$W220)</f>
        <v>12</v>
      </c>
      <c r="Y220" s="5">
        <f>求节点(将星标签统计!$AT$3:$AT$102,将星标签统计!AV$3:AV$102,$V220)+求节点(将星标签统计!$CP$3:$CP$102,将星标签统计!CR$3:CR$102,$W220)</f>
        <v>12</v>
      </c>
      <c r="Z220" s="5">
        <f>求节点(将星标签统计!$AT$3:$AT$102,将星标签统计!AW$3:AW$102,$V220)+求节点(将星标签统计!$CP$3:$CP$102,将星标签统计!CS$3:CS$102,$W220)</f>
        <v>11</v>
      </c>
      <c r="AA220" s="5">
        <f>求节点(将星标签统计!$AT$3:$AT$102,将星标签统计!AX$3:AX$102,$V220)+求节点(将星标签统计!$CP$3:$CP$102,将星标签统计!CT$3:CT$102,$W220)</f>
        <v>10.357587052049661</v>
      </c>
      <c r="AB220" s="5">
        <f>求节点(将星标签统计!$AT$3:$AT$102,将星标签统计!AY$3:AY$102,$V220)+求节点(将星标签统计!$CP$3:$CP$102,将星标签统计!CU$3:CU$102,$W220)</f>
        <v>10</v>
      </c>
      <c r="AC220" s="5">
        <f>求节点(将星标签统计!$AT$3:$AT$102,将星标签统计!AZ$3:AZ$102,$V220)+求节点(将星标签统计!$CP$3:$CP$102,将星标签统计!CV$3:CV$102,$W220)</f>
        <v>6</v>
      </c>
      <c r="AD220" s="5">
        <f t="shared" si="15"/>
        <v>1227</v>
      </c>
    </row>
    <row r="221" spans="16:30" x14ac:dyDescent="0.2">
      <c r="P221" s="5">
        <v>217</v>
      </c>
      <c r="Q221" s="5">
        <f t="shared" si="12"/>
        <v>1228</v>
      </c>
      <c r="R221" s="5">
        <f t="shared" si="13"/>
        <v>2068</v>
      </c>
      <c r="S221" s="5">
        <f t="shared" si="14"/>
        <v>0.5938104448742747</v>
      </c>
      <c r="U221" s="5">
        <v>217</v>
      </c>
      <c r="V221" s="5">
        <f>求节点(其他调用!$C$4:$C$42,其他调用!$D$4:$D$42,U221)</f>
        <v>1877.0370700707529</v>
      </c>
      <c r="W221" s="5">
        <f>求节点(其他调用!$S$4:$S$20,其他调用!$T$4:$T$20,其他调用!AN221)</f>
        <v>0.17228930990292424</v>
      </c>
      <c r="X221" s="5">
        <f>求节点(将星标签统计!$AT$3:$AT$102,将星标签统计!AU$3:AU$102,$V221)+求节点(将星标签统计!$CP$3:$CP$102,将星标签统计!CQ$3:CQ$102,$W221)</f>
        <v>12</v>
      </c>
      <c r="Y221" s="5">
        <f>求节点(将星标签统计!$AT$3:$AT$102,将星标签统计!AV$3:AV$102,$V221)+求节点(将星标签统计!$CP$3:$CP$102,将星标签统计!CR$3:CR$102,$W221)</f>
        <v>12</v>
      </c>
      <c r="Z221" s="5">
        <f>求节点(将星标签统计!$AT$3:$AT$102,将星标签统计!AW$3:AW$102,$V221)+求节点(将星标签统计!$CP$3:$CP$102,将星标签统计!CS$3:CS$102,$W221)</f>
        <v>11</v>
      </c>
      <c r="AA221" s="5">
        <f>求节点(将星标签统计!$AT$3:$AT$102,将星标签统计!AX$3:AX$102,$V221)+求节点(将星标签统计!$CP$3:$CP$102,将星标签统计!CT$3:CT$102,$W221)</f>
        <v>10.385185350353764</v>
      </c>
      <c r="AB221" s="5">
        <f>求节点(将星标签统计!$AT$3:$AT$102,将星标签统计!AY$3:AY$102,$V221)+求节点(将星标签统计!$CP$3:$CP$102,将星标签统计!CU$3:CU$102,$W221)</f>
        <v>10</v>
      </c>
      <c r="AC221" s="5">
        <f>求节点(将星标签统计!$AT$3:$AT$102,将星标签统计!AZ$3:AZ$102,$V221)+求节点(将星标签统计!$CP$3:$CP$102,将星标签统计!CV$3:CV$102,$W221)</f>
        <v>6</v>
      </c>
      <c r="AD221" s="5">
        <f t="shared" si="15"/>
        <v>1228</v>
      </c>
    </row>
    <row r="222" spans="16:30" x14ac:dyDescent="0.2">
      <c r="P222" s="5">
        <v>218</v>
      </c>
      <c r="Q222" s="5">
        <f t="shared" si="12"/>
        <v>1228</v>
      </c>
      <c r="R222" s="5">
        <f t="shared" si="13"/>
        <v>2072</v>
      </c>
      <c r="S222" s="5">
        <f t="shared" si="14"/>
        <v>0.5926640926640927</v>
      </c>
      <c r="U222" s="5">
        <v>218</v>
      </c>
      <c r="V222" s="5">
        <f>求节点(其他调用!$C$4:$C$42,其他调用!$D$4:$D$42,U222)</f>
        <v>1882.5567297315733</v>
      </c>
      <c r="W222" s="5">
        <f>求节点(其他调用!$S$4:$S$20,其他调用!$T$4:$T$20,其他调用!AN222)</f>
        <v>0.17302828216843372</v>
      </c>
      <c r="X222" s="5">
        <f>求节点(将星标签统计!$AT$3:$AT$102,将星标签统计!AU$3:AU$102,$V222)+求节点(将星标签统计!$CP$3:$CP$102,将星标签统计!CQ$3:CQ$102,$W222)</f>
        <v>12</v>
      </c>
      <c r="Y222" s="5">
        <f>求节点(将星标签统计!$AT$3:$AT$102,将星标签统计!AV$3:AV$102,$V222)+求节点(将星标签统计!$CP$3:$CP$102,将星标签统计!CR$3:CR$102,$W222)</f>
        <v>12</v>
      </c>
      <c r="Z222" s="5">
        <f>求节点(将星标签统计!$AT$3:$AT$102,将星标签统计!AW$3:AW$102,$V222)+求节点(将星标签统计!$CP$3:$CP$102,将星标签统计!CS$3:CS$102,$W222)</f>
        <v>11</v>
      </c>
      <c r="AA222" s="5">
        <f>求节点(将星标签统计!$AT$3:$AT$102,将星标签统计!AX$3:AX$102,$V222)+求节点(将星标签统计!$CP$3:$CP$102,将星标签统计!CT$3:CT$102,$W222)</f>
        <v>10.412783648657866</v>
      </c>
      <c r="AB222" s="5">
        <f>求节点(将星标签统计!$AT$3:$AT$102,将星标签统计!AY$3:AY$102,$V222)+求节点(将星标签统计!$CP$3:$CP$102,将星标签统计!CU$3:CU$102,$W222)</f>
        <v>10</v>
      </c>
      <c r="AC222" s="5">
        <f>求节点(将星标签统计!$AT$3:$AT$102,将星标签统计!AZ$3:AZ$102,$V222)+求节点(将星标签统计!$CP$3:$CP$102,将星标签统计!CV$3:CV$102,$W222)</f>
        <v>6</v>
      </c>
      <c r="AD222" s="5">
        <f t="shared" si="15"/>
        <v>1228</v>
      </c>
    </row>
    <row r="223" spans="16:30" x14ac:dyDescent="0.2">
      <c r="P223" s="5">
        <v>219</v>
      </c>
      <c r="Q223" s="5">
        <f t="shared" si="12"/>
        <v>1229</v>
      </c>
      <c r="R223" s="5">
        <f t="shared" si="13"/>
        <v>2076</v>
      </c>
      <c r="S223" s="5">
        <f t="shared" si="14"/>
        <v>0.59200385356454721</v>
      </c>
      <c r="U223" s="5">
        <v>219</v>
      </c>
      <c r="V223" s="5">
        <f>求节点(其他调用!$C$4:$C$42,其他调用!$D$4:$D$42,U223)</f>
        <v>1888.0763893923938</v>
      </c>
      <c r="W223" s="5">
        <f>求节点(其他调用!$S$4:$S$20,其他调用!$T$4:$T$20,其他调用!AN223)</f>
        <v>0.17376725443394322</v>
      </c>
      <c r="X223" s="5">
        <f>求节点(将星标签统计!$AT$3:$AT$102,将星标签统计!AU$3:AU$102,$V223)+求节点(将星标签统计!$CP$3:$CP$102,将星标签统计!CQ$3:CQ$102,$W223)</f>
        <v>12</v>
      </c>
      <c r="Y223" s="5">
        <f>求节点(将星标签统计!$AT$3:$AT$102,将星标签统计!AV$3:AV$102,$V223)+求节点(将星标签统计!$CP$3:$CP$102,将星标签统计!CR$3:CR$102,$W223)</f>
        <v>12</v>
      </c>
      <c r="Z223" s="5">
        <f>求节点(将星标签统计!$AT$3:$AT$102,将星标签统计!AW$3:AW$102,$V223)+求节点(将星标签统计!$CP$3:$CP$102,将星标签统计!CS$3:CS$102,$W223)</f>
        <v>11</v>
      </c>
      <c r="AA223" s="5">
        <f>求节点(将星标签统计!$AT$3:$AT$102,将星标签统计!AX$3:AX$102,$V223)+求节点(将星标签统计!$CP$3:$CP$102,将星标签统计!CT$3:CT$102,$W223)</f>
        <v>10.440381946961969</v>
      </c>
      <c r="AB223" s="5">
        <f>求节点(将星标签统计!$AT$3:$AT$102,将星标签统计!AY$3:AY$102,$V223)+求节点(将星标签统计!$CP$3:$CP$102,将星标签统计!CU$3:CU$102,$W223)</f>
        <v>10</v>
      </c>
      <c r="AC223" s="5">
        <f>求节点(将星标签统计!$AT$3:$AT$102,将星标签统计!AZ$3:AZ$102,$V223)+求节点(将星标签统计!$CP$3:$CP$102,将星标签统计!CV$3:CV$102,$W223)</f>
        <v>6</v>
      </c>
      <c r="AD223" s="5">
        <f t="shared" si="15"/>
        <v>1229</v>
      </c>
    </row>
    <row r="224" spans="16:30" x14ac:dyDescent="0.2">
      <c r="P224" s="5">
        <v>220</v>
      </c>
      <c r="Q224" s="5">
        <f t="shared" si="12"/>
        <v>1229</v>
      </c>
      <c r="R224" s="5">
        <f t="shared" si="13"/>
        <v>2080</v>
      </c>
      <c r="S224" s="5">
        <f t="shared" si="14"/>
        <v>0.59086538461538463</v>
      </c>
      <c r="U224" s="5">
        <v>220</v>
      </c>
      <c r="V224" s="5">
        <f>求节点(其他调用!$C$4:$C$42,其他调用!$D$4:$D$42,U224)</f>
        <v>1893.5960490532143</v>
      </c>
      <c r="W224" s="5">
        <f>求节点(其他调用!$S$4:$S$20,其他调用!$T$4:$T$20,其他调用!AN224)</f>
        <v>0.1745062266994527</v>
      </c>
      <c r="X224" s="5">
        <f>求节点(将星标签统计!$AT$3:$AT$102,将星标签统计!AU$3:AU$102,$V224)+求节点(将星标签统计!$CP$3:$CP$102,将星标签统计!CQ$3:CQ$102,$W224)</f>
        <v>12</v>
      </c>
      <c r="Y224" s="5">
        <f>求节点(将星标签统计!$AT$3:$AT$102,将星标签统计!AV$3:AV$102,$V224)+求节点(将星标签统计!$CP$3:$CP$102,将星标签统计!CR$3:CR$102,$W224)</f>
        <v>12</v>
      </c>
      <c r="Z224" s="5">
        <f>求节点(将星标签统计!$AT$3:$AT$102,将星标签统计!AW$3:AW$102,$V224)+求节点(将星标签统计!$CP$3:$CP$102,将星标签统计!CS$3:CS$102,$W224)</f>
        <v>11</v>
      </c>
      <c r="AA224" s="5">
        <f>求节点(将星标签统计!$AT$3:$AT$102,将星标签统计!AX$3:AX$102,$V224)+求节点(将星标签统计!$CP$3:$CP$102,将星标签统计!CT$3:CT$102,$W224)</f>
        <v>10.467980245266071</v>
      </c>
      <c r="AB224" s="5">
        <f>求节点(将星标签统计!$AT$3:$AT$102,将星标签统计!AY$3:AY$102,$V224)+求节点(将星标签统计!$CP$3:$CP$102,将星标签统计!CU$3:CU$102,$W224)</f>
        <v>10</v>
      </c>
      <c r="AC224" s="5">
        <f>求节点(将星标签统计!$AT$3:$AT$102,将星标签统计!AZ$3:AZ$102,$V224)+求节点(将星标签统计!$CP$3:$CP$102,将星标签统计!CV$3:CV$102,$W224)</f>
        <v>6</v>
      </c>
      <c r="AD224" s="5">
        <f t="shared" si="15"/>
        <v>1229</v>
      </c>
    </row>
    <row r="225" spans="16:30" x14ac:dyDescent="0.2">
      <c r="P225" s="5">
        <v>221</v>
      </c>
      <c r="Q225" s="5">
        <f t="shared" si="12"/>
        <v>1230</v>
      </c>
      <c r="R225" s="5">
        <f t="shared" si="13"/>
        <v>2084</v>
      </c>
      <c r="S225" s="5">
        <f t="shared" si="14"/>
        <v>0.59021113243761991</v>
      </c>
      <c r="U225" s="5">
        <v>221</v>
      </c>
      <c r="V225" s="5">
        <f>求节点(其他调用!$C$4:$C$42,其他调用!$D$4:$D$42,U225)</f>
        <v>1898.785987500112</v>
      </c>
      <c r="W225" s="5">
        <f>求节点(其他调用!$S$4:$S$20,其他调用!$T$4:$T$20,其他调用!AN225)</f>
        <v>0.17539321678191525</v>
      </c>
      <c r="X225" s="5">
        <f>求节点(将星标签统计!$AT$3:$AT$102,将星标签统计!AU$3:AU$102,$V225)+求节点(将星标签统计!$CP$3:$CP$102,将星标签统计!CQ$3:CQ$102,$W225)</f>
        <v>12</v>
      </c>
      <c r="Y225" s="5">
        <f>求节点(将星标签统计!$AT$3:$AT$102,将星标签统计!AV$3:AV$102,$V225)+求节点(将星标签统计!$CP$3:$CP$102,将星标签统计!CR$3:CR$102,$W225)</f>
        <v>12</v>
      </c>
      <c r="Z225" s="5">
        <f>求节点(将星标签统计!$AT$3:$AT$102,将星标签统计!AW$3:AW$102,$V225)+求节点(将星标签统计!$CP$3:$CP$102,将星标签统计!CS$3:CS$102,$W225)</f>
        <v>11</v>
      </c>
      <c r="AA225" s="5">
        <f>求节点(将星标签统计!$AT$3:$AT$102,将星标签统计!AX$3:AX$102,$V225)+求节点(将星标签统计!$CP$3:$CP$102,将星标签统计!CT$3:CT$102,$W225)</f>
        <v>10.49392993750056</v>
      </c>
      <c r="AB225" s="5">
        <f>求节点(将星标签统计!$AT$3:$AT$102,将星标签统计!AY$3:AY$102,$V225)+求节点(将星标签统计!$CP$3:$CP$102,将星标签统计!CU$3:CU$102,$W225)</f>
        <v>10</v>
      </c>
      <c r="AC225" s="5">
        <f>求节点(将星标签统计!$AT$3:$AT$102,将星标签统计!AZ$3:AZ$102,$V225)+求节点(将星标签统计!$CP$3:$CP$102,将星标签统计!CV$3:CV$102,$W225)</f>
        <v>6</v>
      </c>
      <c r="AD225" s="5">
        <f t="shared" si="15"/>
        <v>1230</v>
      </c>
    </row>
    <row r="226" spans="16:30" x14ac:dyDescent="0.2">
      <c r="P226" s="5">
        <v>222</v>
      </c>
      <c r="Q226" s="5">
        <f t="shared" si="12"/>
        <v>1230</v>
      </c>
      <c r="R226" s="5">
        <f t="shared" si="13"/>
        <v>2088</v>
      </c>
      <c r="S226" s="5">
        <f t="shared" si="14"/>
        <v>0.58908045977011492</v>
      </c>
      <c r="U226" s="5">
        <v>222</v>
      </c>
      <c r="V226" s="5">
        <f>求节点(其他调用!$C$4:$C$42,其他调用!$D$4:$D$42,U226)</f>
        <v>1903.9759259470097</v>
      </c>
      <c r="W226" s="5">
        <f>求节点(其他调用!$S$4:$S$20,其他调用!$T$4:$T$20,其他调用!AN226)</f>
        <v>0.17627194707907784</v>
      </c>
      <c r="X226" s="5">
        <f>求节点(将星标签统计!$AT$3:$AT$102,将星标签统计!AU$3:AU$102,$V226)+求节点(将星标签统计!$CP$3:$CP$102,将星标签统计!CQ$3:CQ$102,$W226)</f>
        <v>12</v>
      </c>
      <c r="Y226" s="5">
        <f>求节点(将星标签统计!$AT$3:$AT$102,将星标签统计!AV$3:AV$102,$V226)+求节点(将星标签统计!$CP$3:$CP$102,将星标签统计!CR$3:CR$102,$W226)</f>
        <v>12</v>
      </c>
      <c r="Z226" s="5">
        <f>求节点(将星标签统计!$AT$3:$AT$102,将星标签统计!AW$3:AW$102,$V226)+求节点(将星标签统计!$CP$3:$CP$102,将星标签统计!CS$3:CS$102,$W226)</f>
        <v>11</v>
      </c>
      <c r="AA226" s="5">
        <f>求节点(将星标签统计!$AT$3:$AT$102,将星标签统计!AX$3:AX$102,$V226)+求节点(将星标签统计!$CP$3:$CP$102,将星标签统计!CT$3:CT$102,$W226)</f>
        <v>10.519879629735049</v>
      </c>
      <c r="AB226" s="5">
        <f>求节点(将星标签统计!$AT$3:$AT$102,将星标签统计!AY$3:AY$102,$V226)+求节点(将星标签统计!$CP$3:$CP$102,将星标签统计!CU$3:CU$102,$W226)</f>
        <v>10</v>
      </c>
      <c r="AC226" s="5">
        <f>求节点(将星标签统计!$AT$3:$AT$102,将星标签统计!AZ$3:AZ$102,$V226)+求节点(将星标签统计!$CP$3:$CP$102,将星标签统计!CV$3:CV$102,$W226)</f>
        <v>6</v>
      </c>
      <c r="AD226" s="5">
        <f t="shared" si="15"/>
        <v>1230</v>
      </c>
    </row>
    <row r="227" spans="16:30" x14ac:dyDescent="0.2">
      <c r="P227" s="5">
        <v>223</v>
      </c>
      <c r="Q227" s="5">
        <f t="shared" si="12"/>
        <v>1231</v>
      </c>
      <c r="R227" s="5">
        <f t="shared" si="13"/>
        <v>2092</v>
      </c>
      <c r="S227" s="5">
        <f t="shared" si="14"/>
        <v>0.58843212237093689</v>
      </c>
      <c r="U227" s="5">
        <v>223</v>
      </c>
      <c r="V227" s="5">
        <f>求节点(其他调用!$C$4:$C$42,其他调用!$D$4:$D$42,U227)</f>
        <v>1909.1658643939077</v>
      </c>
      <c r="W227" s="5">
        <f>求节点(其他调用!$S$4:$S$20,其他调用!$T$4:$T$20,其他调用!AN227)</f>
        <v>0.17709953808918127</v>
      </c>
      <c r="X227" s="5">
        <f>求节点(将星标签统计!$AT$3:$AT$102,将星标签统计!AU$3:AU$102,$V227)+求节点(将星标签统计!$CP$3:$CP$102,将星标签统计!CQ$3:CQ$102,$W227)</f>
        <v>12</v>
      </c>
      <c r="Y227" s="5">
        <f>求节点(将星标签统计!$AT$3:$AT$102,将星标签统计!AV$3:AV$102,$V227)+求节点(将星标签统计!$CP$3:$CP$102,将星标签统计!CR$3:CR$102,$W227)</f>
        <v>12</v>
      </c>
      <c r="Z227" s="5">
        <f>求节点(将星标签统计!$AT$3:$AT$102,将星标签统计!AW$3:AW$102,$V227)+求节点(将星标签统计!$CP$3:$CP$102,将星标签统计!CS$3:CS$102,$W227)</f>
        <v>11</v>
      </c>
      <c r="AA227" s="5">
        <f>求节点(将星标签统计!$AT$3:$AT$102,将星标签统计!AX$3:AX$102,$V227)+求节点(将星标签统计!$CP$3:$CP$102,将星标签统计!CT$3:CT$102,$W227)</f>
        <v>10.545829321969538</v>
      </c>
      <c r="AB227" s="5">
        <f>求节点(将星标签统计!$AT$3:$AT$102,将星标签统计!AY$3:AY$102,$V227)+求节点(将星标签统计!$CP$3:$CP$102,将星标签统计!CU$3:CU$102,$W227)</f>
        <v>10</v>
      </c>
      <c r="AC227" s="5">
        <f>求节点(将星标签统计!$AT$3:$AT$102,将星标签统计!AZ$3:AZ$102,$V227)+求节点(将星标签统计!$CP$3:$CP$102,将星标签统计!CV$3:CV$102,$W227)</f>
        <v>6</v>
      </c>
      <c r="AD227" s="5">
        <f t="shared" si="15"/>
        <v>1231</v>
      </c>
    </row>
    <row r="228" spans="16:30" x14ac:dyDescent="0.2">
      <c r="P228" s="5">
        <v>224</v>
      </c>
      <c r="Q228" s="5">
        <f t="shared" si="12"/>
        <v>1231</v>
      </c>
      <c r="R228" s="5">
        <f t="shared" si="13"/>
        <v>2096</v>
      </c>
      <c r="S228" s="5">
        <f t="shared" si="14"/>
        <v>0.58730916030534353</v>
      </c>
      <c r="U228" s="5">
        <v>224</v>
      </c>
      <c r="V228" s="5">
        <f>求节点(其他调用!$C$4:$C$42,其他调用!$D$4:$D$42,U228)</f>
        <v>1914.3558028408054</v>
      </c>
      <c r="W228" s="5">
        <f>求节点(其他调用!$S$4:$S$20,其他调用!$T$4:$T$20,其他调用!AN228)</f>
        <v>0.17792712909928474</v>
      </c>
      <c r="X228" s="5">
        <f>求节点(将星标签统计!$AT$3:$AT$102,将星标签统计!AU$3:AU$102,$V228)+求节点(将星标签统计!$CP$3:$CP$102,将星标签统计!CQ$3:CQ$102,$W228)</f>
        <v>12</v>
      </c>
      <c r="Y228" s="5">
        <f>求节点(将星标签统计!$AT$3:$AT$102,将星标签统计!AV$3:AV$102,$V228)+求节点(将星标签统计!$CP$3:$CP$102,将星标签统计!CR$3:CR$102,$W228)</f>
        <v>12</v>
      </c>
      <c r="Z228" s="5">
        <f>求节点(将星标签统计!$AT$3:$AT$102,将星标签统计!AW$3:AW$102,$V228)+求节点(将星标签统计!$CP$3:$CP$102,将星标签统计!CS$3:CS$102,$W228)</f>
        <v>11</v>
      </c>
      <c r="AA228" s="5">
        <f>求节点(将星标签统计!$AT$3:$AT$102,将星标签统计!AX$3:AX$102,$V228)+求节点(将星标签统计!$CP$3:$CP$102,将星标签统计!CT$3:CT$102,$W228)</f>
        <v>10.571779014204028</v>
      </c>
      <c r="AB228" s="5">
        <f>求节点(将星标签统计!$AT$3:$AT$102,将星标签统计!AY$3:AY$102,$V228)+求节点(将星标签统计!$CP$3:$CP$102,将星标签统计!CU$3:CU$102,$W228)</f>
        <v>10</v>
      </c>
      <c r="AC228" s="5">
        <f>求节点(将星标签统计!$AT$3:$AT$102,将星标签统计!AZ$3:AZ$102,$V228)+求节点(将星标签统计!$CP$3:$CP$102,将星标签统计!CV$3:CV$102,$W228)</f>
        <v>6</v>
      </c>
      <c r="AD228" s="5">
        <f t="shared" si="15"/>
        <v>1231</v>
      </c>
    </row>
    <row r="229" spans="16:30" x14ac:dyDescent="0.2">
      <c r="P229" s="5">
        <v>225</v>
      </c>
      <c r="Q229" s="5">
        <f t="shared" si="12"/>
        <v>1232</v>
      </c>
      <c r="R229" s="5">
        <f t="shared" si="13"/>
        <v>2100</v>
      </c>
      <c r="S229" s="5">
        <f t="shared" si="14"/>
        <v>0.58666666666666667</v>
      </c>
      <c r="U229" s="5">
        <v>225</v>
      </c>
      <c r="V229" s="5">
        <f>求节点(其他调用!$C$4:$C$42,其他调用!$D$4:$D$42,U229)</f>
        <v>1919.5457412877031</v>
      </c>
      <c r="W229" s="5">
        <f>求节点(其他调用!$S$4:$S$20,其他调用!$T$4:$T$20,其他调用!AN229)</f>
        <v>0.17875472010938837</v>
      </c>
      <c r="X229" s="5">
        <f>求节点(将星标签统计!$AT$3:$AT$102,将星标签统计!AU$3:AU$102,$V229)+求节点(将星标签统计!$CP$3:$CP$102,将星标签统计!CQ$3:CQ$102,$W229)</f>
        <v>12</v>
      </c>
      <c r="Y229" s="5">
        <f>求节点(将星标签统计!$AT$3:$AT$102,将星标签统计!AV$3:AV$102,$V229)+求节点(将星标签统计!$CP$3:$CP$102,将星标签统计!CR$3:CR$102,$W229)</f>
        <v>12</v>
      </c>
      <c r="Z229" s="5">
        <f>求节点(将星标签统计!$AT$3:$AT$102,将星标签统计!AW$3:AW$102,$V229)+求节点(将星标签统计!$CP$3:$CP$102,将星标签统计!CS$3:CS$102,$W229)</f>
        <v>11</v>
      </c>
      <c r="AA229" s="5">
        <f>求节点(将星标签统计!$AT$3:$AT$102,将星标签统计!AX$3:AX$102,$V229)+求节点(将星标签统计!$CP$3:$CP$102,将星标签统计!CT$3:CT$102,$W229)</f>
        <v>10.597728706438515</v>
      </c>
      <c r="AB229" s="5">
        <f>求节点(将星标签统计!$AT$3:$AT$102,将星标签统计!AY$3:AY$102,$V229)+求节点(将星标签统计!$CP$3:$CP$102,将星标签统计!CU$3:CU$102,$W229)</f>
        <v>10</v>
      </c>
      <c r="AC229" s="5">
        <f>求节点(将星标签统计!$AT$3:$AT$102,将星标签统计!AZ$3:AZ$102,$V229)+求节点(将星标签统计!$CP$3:$CP$102,将星标签统计!CV$3:CV$102,$W229)</f>
        <v>6</v>
      </c>
      <c r="AD229" s="5">
        <f t="shared" si="15"/>
        <v>1232</v>
      </c>
    </row>
    <row r="230" spans="16:30" x14ac:dyDescent="0.2">
      <c r="P230" s="5">
        <v>226</v>
      </c>
      <c r="Q230" s="5">
        <f t="shared" si="12"/>
        <v>1232</v>
      </c>
      <c r="R230" s="5">
        <f t="shared" si="13"/>
        <v>2104</v>
      </c>
      <c r="S230" s="5">
        <f t="shared" si="14"/>
        <v>0.5855513307984791</v>
      </c>
      <c r="U230" s="5">
        <v>226</v>
      </c>
      <c r="V230" s="5">
        <f>求节点(其他调用!$C$4:$C$42,其他调用!$D$4:$D$42,U230)</f>
        <v>1924.7356797346008</v>
      </c>
      <c r="W230" s="5">
        <f>求节点(其他调用!$S$4:$S$20,其他调用!$T$4:$T$20,其他调用!AN230)</f>
        <v>0.1795823111194918</v>
      </c>
      <c r="X230" s="5">
        <f>求节点(将星标签统计!$AT$3:$AT$102,将星标签统计!AU$3:AU$102,$V230)+求节点(将星标签统计!$CP$3:$CP$102,将星标签统计!CQ$3:CQ$102,$W230)</f>
        <v>12</v>
      </c>
      <c r="Y230" s="5">
        <f>求节点(将星标签统计!$AT$3:$AT$102,将星标签统计!AV$3:AV$102,$V230)+求节点(将星标签统计!$CP$3:$CP$102,将星标签统计!CR$3:CR$102,$W230)</f>
        <v>12</v>
      </c>
      <c r="Z230" s="5">
        <f>求节点(将星标签统计!$AT$3:$AT$102,将星标签统计!AW$3:AW$102,$V230)+求节点(将星标签统计!$CP$3:$CP$102,将星标签统计!CS$3:CS$102,$W230)</f>
        <v>11</v>
      </c>
      <c r="AA230" s="5">
        <f>求节点(将星标签统计!$AT$3:$AT$102,将星标签统计!AX$3:AX$102,$V230)+求节点(将星标签统计!$CP$3:$CP$102,将星标签统计!CT$3:CT$102,$W230)</f>
        <v>10.623678398673004</v>
      </c>
      <c r="AB230" s="5">
        <f>求节点(将星标签统计!$AT$3:$AT$102,将星标签统计!AY$3:AY$102,$V230)+求节点(将星标签统计!$CP$3:$CP$102,将星标签统计!CU$3:CU$102,$W230)</f>
        <v>10</v>
      </c>
      <c r="AC230" s="5">
        <f>求节点(将星标签统计!$AT$3:$AT$102,将星标签统计!AZ$3:AZ$102,$V230)+求节点(将星标签统计!$CP$3:$CP$102,将星标签统计!CV$3:CV$102,$W230)</f>
        <v>6</v>
      </c>
      <c r="AD230" s="5">
        <f t="shared" si="15"/>
        <v>1232</v>
      </c>
    </row>
    <row r="231" spans="16:30" x14ac:dyDescent="0.2">
      <c r="P231" s="5">
        <v>227</v>
      </c>
      <c r="Q231" s="5">
        <f t="shared" si="12"/>
        <v>1233</v>
      </c>
      <c r="R231" s="5">
        <f t="shared" si="13"/>
        <v>2108</v>
      </c>
      <c r="S231" s="5">
        <f t="shared" si="14"/>
        <v>0.58491461100569264</v>
      </c>
      <c r="U231" s="5">
        <v>227</v>
      </c>
      <c r="V231" s="5">
        <f>求节点(其他调用!$C$4:$C$42,其他调用!$D$4:$D$42,U231)</f>
        <v>1929.9256181814985</v>
      </c>
      <c r="W231" s="5">
        <f>求节点(其他调用!$S$4:$S$20,其他调用!$T$4:$T$20,其他调用!AN231)</f>
        <v>0.18040990212959523</v>
      </c>
      <c r="X231" s="5">
        <f>求节点(将星标签统计!$AT$3:$AT$102,将星标签统计!AU$3:AU$102,$V231)+求节点(将星标签统计!$CP$3:$CP$102,将星标签统计!CQ$3:CQ$102,$W231)</f>
        <v>12</v>
      </c>
      <c r="Y231" s="5">
        <f>求节点(将星标签统计!$AT$3:$AT$102,将星标签统计!AV$3:AV$102,$V231)+求节点(将星标签统计!$CP$3:$CP$102,将星标签统计!CR$3:CR$102,$W231)</f>
        <v>12</v>
      </c>
      <c r="Z231" s="5">
        <f>求节点(将星标签统计!$AT$3:$AT$102,将星标签统计!AW$3:AW$102,$V231)+求节点(将星标签统计!$CP$3:$CP$102,将星标签统计!CS$3:CS$102,$W231)</f>
        <v>11</v>
      </c>
      <c r="AA231" s="5">
        <f>求节点(将星标签统计!$AT$3:$AT$102,将星标签统计!AX$3:AX$102,$V231)+求节点(将星标签统计!$CP$3:$CP$102,将星标签统计!CT$3:CT$102,$W231)</f>
        <v>10.649628090907493</v>
      </c>
      <c r="AB231" s="5">
        <f>求节点(将星标签统计!$AT$3:$AT$102,将星标签统计!AY$3:AY$102,$V231)+求节点(将星标签统计!$CP$3:$CP$102,将星标签统计!CU$3:CU$102,$W231)</f>
        <v>10</v>
      </c>
      <c r="AC231" s="5">
        <f>求节点(将星标签统计!$AT$3:$AT$102,将星标签统计!AZ$3:AZ$102,$V231)+求节点(将星标签统计!$CP$3:$CP$102,将星标签统计!CV$3:CV$102,$W231)</f>
        <v>6</v>
      </c>
      <c r="AD231" s="5">
        <f t="shared" si="15"/>
        <v>1233</v>
      </c>
    </row>
    <row r="232" spans="16:30" x14ac:dyDescent="0.2">
      <c r="P232" s="5">
        <v>228</v>
      </c>
      <c r="Q232" s="5">
        <f t="shared" si="12"/>
        <v>1234</v>
      </c>
      <c r="R232" s="5">
        <f t="shared" si="13"/>
        <v>2112</v>
      </c>
      <c r="S232" s="5">
        <f t="shared" si="14"/>
        <v>0.58428030303030298</v>
      </c>
      <c r="U232" s="5">
        <v>228</v>
      </c>
      <c r="V232" s="5">
        <f>求节点(其他调用!$C$4:$C$42,其他调用!$D$4:$D$42,U232)</f>
        <v>1935.1155566283965</v>
      </c>
      <c r="W232" s="5">
        <f>求节点(其他调用!$S$4:$S$20,其他调用!$T$4:$T$20,其他调用!AN232)</f>
        <v>0.18123749313969886</v>
      </c>
      <c r="X232" s="5">
        <f>求节点(将星标签统计!$AT$3:$AT$102,将星标签统计!AU$3:AU$102,$V232)+求节点(将星标签统计!$CP$3:$CP$102,将星标签统计!CQ$3:CQ$102,$W232)</f>
        <v>12</v>
      </c>
      <c r="Y232" s="5">
        <f>求节点(将星标签统计!$AT$3:$AT$102,将星标签统计!AV$3:AV$102,$V232)+求节点(将星标签统计!$CP$3:$CP$102,将星标签统计!CR$3:CR$102,$W232)</f>
        <v>12</v>
      </c>
      <c r="Z232" s="5">
        <f>求节点(将星标签统计!$AT$3:$AT$102,将星标签统计!AW$3:AW$102,$V232)+求节点(将星标签统计!$CP$3:$CP$102,将星标签统计!CS$3:CS$102,$W232)</f>
        <v>11</v>
      </c>
      <c r="AA232" s="5">
        <f>求节点(将星标签统计!$AT$3:$AT$102,将星标签统计!AX$3:AX$102,$V232)+求节点(将星标签统计!$CP$3:$CP$102,将星标签统计!CT$3:CT$102,$W232)</f>
        <v>10.675577783141982</v>
      </c>
      <c r="AB232" s="5">
        <f>求节点(将星标签统计!$AT$3:$AT$102,将星标签统计!AY$3:AY$102,$V232)+求节点(将星标签统计!$CP$3:$CP$102,将星标签统计!CU$3:CU$102,$W232)</f>
        <v>10</v>
      </c>
      <c r="AC232" s="5">
        <f>求节点(将星标签统计!$AT$3:$AT$102,将星标签统计!AZ$3:AZ$102,$V232)+求节点(将星标签统计!$CP$3:$CP$102,将星标签统计!CV$3:CV$102,$W232)</f>
        <v>6</v>
      </c>
      <c r="AD232" s="5">
        <f t="shared" si="15"/>
        <v>1234</v>
      </c>
    </row>
    <row r="233" spans="16:30" x14ac:dyDescent="0.2">
      <c r="P233" s="5">
        <v>229</v>
      </c>
      <c r="Q233" s="5">
        <f t="shared" si="12"/>
        <v>1234</v>
      </c>
      <c r="R233" s="5">
        <f t="shared" si="13"/>
        <v>2116</v>
      </c>
      <c r="S233" s="5">
        <f t="shared" si="14"/>
        <v>0.58317580340264652</v>
      </c>
      <c r="U233" s="5">
        <v>229</v>
      </c>
      <c r="V233" s="5">
        <f>求节点(其他调用!$C$4:$C$42,其他调用!$D$4:$D$42,U233)</f>
        <v>1940.3054950752942</v>
      </c>
      <c r="W233" s="5">
        <f>求节点(其他调用!$S$4:$S$20,其他调用!$T$4:$T$20,其他调用!AN233)</f>
        <v>0.1820650841498023</v>
      </c>
      <c r="X233" s="5">
        <f>求节点(将星标签统计!$AT$3:$AT$102,将星标签统计!AU$3:AU$102,$V233)+求节点(将星标签统计!$CP$3:$CP$102,将星标签统计!CQ$3:CQ$102,$W233)</f>
        <v>12</v>
      </c>
      <c r="Y233" s="5">
        <f>求节点(将星标签统计!$AT$3:$AT$102,将星标签统计!AV$3:AV$102,$V233)+求节点(将星标签统计!$CP$3:$CP$102,将星标签统计!CR$3:CR$102,$W233)</f>
        <v>12</v>
      </c>
      <c r="Z233" s="5">
        <f>求节点(将星标签统计!$AT$3:$AT$102,将星标签统计!AW$3:AW$102,$V233)+求节点(将星标签统计!$CP$3:$CP$102,将星标签统计!CS$3:CS$102,$W233)</f>
        <v>11</v>
      </c>
      <c r="AA233" s="5">
        <f>求节点(将星标签统计!$AT$3:$AT$102,将星标签统计!AX$3:AX$102,$V233)+求节点(将星标签统计!$CP$3:$CP$102,将星标签统计!CT$3:CT$102,$W233)</f>
        <v>10.701527475376471</v>
      </c>
      <c r="AB233" s="5">
        <f>求节点(将星标签统计!$AT$3:$AT$102,将星标签统计!AY$3:AY$102,$V233)+求节点(将星标签统计!$CP$3:$CP$102,将星标签统计!CU$3:CU$102,$W233)</f>
        <v>10</v>
      </c>
      <c r="AC233" s="5">
        <f>求节点(将星标签统计!$AT$3:$AT$102,将星标签统计!AZ$3:AZ$102,$V233)+求节点(将星标签统计!$CP$3:$CP$102,将星标签统计!CV$3:CV$102,$W233)</f>
        <v>6</v>
      </c>
      <c r="AD233" s="5">
        <f t="shared" si="15"/>
        <v>1234</v>
      </c>
    </row>
    <row r="234" spans="16:30" x14ac:dyDescent="0.2">
      <c r="P234" s="5">
        <v>230</v>
      </c>
      <c r="Q234" s="5">
        <f t="shared" si="12"/>
        <v>1235</v>
      </c>
      <c r="R234" s="5">
        <f t="shared" si="13"/>
        <v>2120</v>
      </c>
      <c r="S234" s="5">
        <f t="shared" si="14"/>
        <v>0.58254716981132071</v>
      </c>
      <c r="U234" s="5">
        <v>230</v>
      </c>
      <c r="V234" s="5">
        <f>求节点(其他调用!$C$4:$C$42,其他调用!$D$4:$D$42,U234)</f>
        <v>1945.4954335221919</v>
      </c>
      <c r="W234" s="5">
        <f>求节点(其他调用!$S$4:$S$20,其他调用!$T$4:$T$20,其他调用!AN234)</f>
        <v>0.18289267515990576</v>
      </c>
      <c r="X234" s="5">
        <f>求节点(将星标签统计!$AT$3:$AT$102,将星标签统计!AU$3:AU$102,$V234)+求节点(将星标签统计!$CP$3:$CP$102,将星标签统计!CQ$3:CQ$102,$W234)</f>
        <v>12</v>
      </c>
      <c r="Y234" s="5">
        <f>求节点(将星标签统计!$AT$3:$AT$102,将星标签统计!AV$3:AV$102,$V234)+求节点(将星标签统计!$CP$3:$CP$102,将星标签统计!CR$3:CR$102,$W234)</f>
        <v>12</v>
      </c>
      <c r="Z234" s="5">
        <f>求节点(将星标签统计!$AT$3:$AT$102,将星标签统计!AW$3:AW$102,$V234)+求节点(将星标签统计!$CP$3:$CP$102,将星标签统计!CS$3:CS$102,$W234)</f>
        <v>11</v>
      </c>
      <c r="AA234" s="5">
        <f>求节点(将星标签统计!$AT$3:$AT$102,将星标签统计!AX$3:AX$102,$V234)+求节点(将星标签统计!$CP$3:$CP$102,将星标签统计!CT$3:CT$102,$W234)</f>
        <v>10.72747716761096</v>
      </c>
      <c r="AB234" s="5">
        <f>求节点(将星标签统计!$AT$3:$AT$102,将星标签统计!AY$3:AY$102,$V234)+求节点(将星标签统计!$CP$3:$CP$102,将星标签统计!CU$3:CU$102,$W234)</f>
        <v>10</v>
      </c>
      <c r="AC234" s="5">
        <f>求节点(将星标签统计!$AT$3:$AT$102,将星标签统计!AZ$3:AZ$102,$V234)+求节点(将星标签统计!$CP$3:$CP$102,将星标签统计!CV$3:CV$102,$W234)</f>
        <v>6</v>
      </c>
      <c r="AD234" s="5">
        <f t="shared" si="15"/>
        <v>1235</v>
      </c>
    </row>
    <row r="235" spans="16:30" x14ac:dyDescent="0.2">
      <c r="P235" s="5">
        <v>231</v>
      </c>
      <c r="Q235" s="5">
        <f t="shared" si="12"/>
        <v>1235</v>
      </c>
      <c r="R235" s="5">
        <f t="shared" si="13"/>
        <v>2124</v>
      </c>
      <c r="S235" s="5">
        <f t="shared" si="14"/>
        <v>0.58145009416195859</v>
      </c>
      <c r="U235" s="5">
        <v>231</v>
      </c>
      <c r="V235" s="5">
        <f>求节点(其他调用!$C$4:$C$42,其他调用!$D$4:$D$42,U235)</f>
        <v>1950.6853719690896</v>
      </c>
      <c r="W235" s="5">
        <f>求节点(其他调用!$S$4:$S$20,其他调用!$T$4:$T$20,其他调用!AN235)</f>
        <v>0.18372026617000919</v>
      </c>
      <c r="X235" s="5">
        <f>求节点(将星标签统计!$AT$3:$AT$102,将星标签统计!AU$3:AU$102,$V235)+求节点(将星标签统计!$CP$3:$CP$102,将星标签统计!CQ$3:CQ$102,$W235)</f>
        <v>12</v>
      </c>
      <c r="Y235" s="5">
        <f>求节点(将星标签统计!$AT$3:$AT$102,将星标签统计!AV$3:AV$102,$V235)+求节点(将星标签统计!$CP$3:$CP$102,将星标签统计!CR$3:CR$102,$W235)</f>
        <v>12</v>
      </c>
      <c r="Z235" s="5">
        <f>求节点(将星标签统计!$AT$3:$AT$102,将星标签统计!AW$3:AW$102,$V235)+求节点(将星标签统计!$CP$3:$CP$102,将星标签统计!CS$3:CS$102,$W235)</f>
        <v>11</v>
      </c>
      <c r="AA235" s="5">
        <f>求节点(将星标签统计!$AT$3:$AT$102,将星标签统计!AX$3:AX$102,$V235)+求节点(将星标签统计!$CP$3:$CP$102,将星标签统计!CT$3:CT$102,$W235)</f>
        <v>10.753426859845447</v>
      </c>
      <c r="AB235" s="5">
        <f>求节点(将星标签统计!$AT$3:$AT$102,将星标签统计!AY$3:AY$102,$V235)+求节点(将星标签统计!$CP$3:$CP$102,将星标签统计!CU$3:CU$102,$W235)</f>
        <v>10</v>
      </c>
      <c r="AC235" s="5">
        <f>求节点(将星标签统计!$AT$3:$AT$102,将星标签统计!AZ$3:AZ$102,$V235)+求节点(将星标签统计!$CP$3:$CP$102,将星标签统计!CV$3:CV$102,$W235)</f>
        <v>6</v>
      </c>
      <c r="AD235" s="5">
        <f t="shared" si="15"/>
        <v>1235</v>
      </c>
    </row>
    <row r="236" spans="16:30" x14ac:dyDescent="0.2">
      <c r="P236" s="5">
        <v>232</v>
      </c>
      <c r="Q236" s="5">
        <f t="shared" si="12"/>
        <v>1236</v>
      </c>
      <c r="R236" s="5">
        <f t="shared" si="13"/>
        <v>2128</v>
      </c>
      <c r="S236" s="5">
        <f t="shared" si="14"/>
        <v>0.58082706766917291</v>
      </c>
      <c r="U236" s="5">
        <v>232</v>
      </c>
      <c r="V236" s="5">
        <f>求节点(其他调用!$C$4:$C$42,其他调用!$D$4:$D$42,U236)</f>
        <v>1955.8753104159873</v>
      </c>
      <c r="W236" s="5">
        <f>求节点(其他调用!$S$4:$S$20,其他调用!$T$4:$T$20,其他调用!AN236)</f>
        <v>0.18454785718011282</v>
      </c>
      <c r="X236" s="5">
        <f>求节点(将星标签统计!$AT$3:$AT$102,将星标签统计!AU$3:AU$102,$V236)+求节点(将星标签统计!$CP$3:$CP$102,将星标签统计!CQ$3:CQ$102,$W236)</f>
        <v>12</v>
      </c>
      <c r="Y236" s="5">
        <f>求节点(将星标签统计!$AT$3:$AT$102,将星标签统计!AV$3:AV$102,$V236)+求节点(将星标签统计!$CP$3:$CP$102,将星标签统计!CR$3:CR$102,$W236)</f>
        <v>12</v>
      </c>
      <c r="Z236" s="5">
        <f>求节点(将星标签统计!$AT$3:$AT$102,将星标签统计!AW$3:AW$102,$V236)+求节点(将星标签统计!$CP$3:$CP$102,将星标签统计!CS$3:CS$102,$W236)</f>
        <v>11</v>
      </c>
      <c r="AA236" s="5">
        <f>求节点(将星标签统计!$AT$3:$AT$102,将星标签统计!AX$3:AX$102,$V236)+求节点(将星标签统计!$CP$3:$CP$102,将星标签统计!CT$3:CT$102,$W236)</f>
        <v>10.779376552079937</v>
      </c>
      <c r="AB236" s="5">
        <f>求节点(将星标签统计!$AT$3:$AT$102,将星标签统计!AY$3:AY$102,$V236)+求节点(将星标签统计!$CP$3:$CP$102,将星标签统计!CU$3:CU$102,$W236)</f>
        <v>10</v>
      </c>
      <c r="AC236" s="5">
        <f>求节点(将星标签统计!$AT$3:$AT$102,将星标签统计!AZ$3:AZ$102,$V236)+求节点(将星标签统计!$CP$3:$CP$102,将星标签统计!CV$3:CV$102,$W236)</f>
        <v>6</v>
      </c>
      <c r="AD236" s="5">
        <f t="shared" si="15"/>
        <v>1236</v>
      </c>
    </row>
    <row r="237" spans="16:30" x14ac:dyDescent="0.2">
      <c r="P237" s="5">
        <v>233</v>
      </c>
      <c r="Q237" s="5">
        <f t="shared" si="12"/>
        <v>1236</v>
      </c>
      <c r="R237" s="5">
        <f t="shared" si="13"/>
        <v>2132</v>
      </c>
      <c r="S237" s="5">
        <f t="shared" si="14"/>
        <v>0.57973733583489684</v>
      </c>
      <c r="U237" s="5">
        <v>233</v>
      </c>
      <c r="V237" s="5">
        <f>求节点(其他调用!$C$4:$C$42,其他调用!$D$4:$D$42,U237)</f>
        <v>1961.0652488628853</v>
      </c>
      <c r="W237" s="5">
        <f>求节点(其他调用!$S$4:$S$20,其他调用!$T$4:$T$20,其他调用!AN237)</f>
        <v>0.18537544819021626</v>
      </c>
      <c r="X237" s="5">
        <f>求节点(将星标签统计!$AT$3:$AT$102,将星标签统计!AU$3:AU$102,$V237)+求节点(将星标签统计!$CP$3:$CP$102,将星标签统计!CQ$3:CQ$102,$W237)</f>
        <v>12</v>
      </c>
      <c r="Y237" s="5">
        <f>求节点(将星标签统计!$AT$3:$AT$102,将星标签统计!AV$3:AV$102,$V237)+求节点(将星标签统计!$CP$3:$CP$102,将星标签统计!CR$3:CR$102,$W237)</f>
        <v>12</v>
      </c>
      <c r="Z237" s="5">
        <f>求节点(将星标签统计!$AT$3:$AT$102,将星标签统计!AW$3:AW$102,$V237)+求节点(将星标签统计!$CP$3:$CP$102,将星标签统计!CS$3:CS$102,$W237)</f>
        <v>11</v>
      </c>
      <c r="AA237" s="5">
        <f>求节点(将星标签统计!$AT$3:$AT$102,将星标签统计!AX$3:AX$102,$V237)+求节点(将星标签统计!$CP$3:$CP$102,将星标签统计!CT$3:CT$102,$W237)</f>
        <v>10.805326244314426</v>
      </c>
      <c r="AB237" s="5">
        <f>求节点(将星标签统计!$AT$3:$AT$102,将星标签统计!AY$3:AY$102,$V237)+求节点(将星标签统计!$CP$3:$CP$102,将星标签统计!CU$3:CU$102,$W237)</f>
        <v>10</v>
      </c>
      <c r="AC237" s="5">
        <f>求节点(将星标签统计!$AT$3:$AT$102,将星标签统计!AZ$3:AZ$102,$V237)+求节点(将星标签统计!$CP$3:$CP$102,将星标签统计!CV$3:CV$102,$W237)</f>
        <v>6</v>
      </c>
      <c r="AD237" s="5">
        <f t="shared" si="15"/>
        <v>1236</v>
      </c>
    </row>
    <row r="238" spans="16:30" x14ac:dyDescent="0.2">
      <c r="P238" s="5">
        <v>234</v>
      </c>
      <c r="Q238" s="5">
        <f t="shared" si="12"/>
        <v>1237</v>
      </c>
      <c r="R238" s="5">
        <f t="shared" si="13"/>
        <v>2136</v>
      </c>
      <c r="S238" s="5">
        <f t="shared" si="14"/>
        <v>0.57911985018726597</v>
      </c>
      <c r="U238" s="5">
        <v>234</v>
      </c>
      <c r="V238" s="5">
        <f>求节点(其他调用!$C$4:$C$42,其他调用!$D$4:$D$42,U238)</f>
        <v>1966.255187309783</v>
      </c>
      <c r="W238" s="5">
        <f>求节点(其他调用!$S$4:$S$20,其他调用!$T$4:$T$20,其他调用!AN238)</f>
        <v>0.18620303920031969</v>
      </c>
      <c r="X238" s="5">
        <f>求节点(将星标签统计!$AT$3:$AT$102,将星标签统计!AU$3:AU$102,$V238)+求节点(将星标签统计!$CP$3:$CP$102,将星标签统计!CQ$3:CQ$102,$W238)</f>
        <v>12</v>
      </c>
      <c r="Y238" s="5">
        <f>求节点(将星标签统计!$AT$3:$AT$102,将星标签统计!AV$3:AV$102,$V238)+求节点(将星标签统计!$CP$3:$CP$102,将星标签统计!CR$3:CR$102,$W238)</f>
        <v>12</v>
      </c>
      <c r="Z238" s="5">
        <f>求节点(将星标签统计!$AT$3:$AT$102,将星标签统计!AW$3:AW$102,$V238)+求节点(将星标签统计!$CP$3:$CP$102,将星标签统计!CS$3:CS$102,$W238)</f>
        <v>11</v>
      </c>
      <c r="AA238" s="5">
        <f>求节点(将星标签统计!$AT$3:$AT$102,将星标签统计!AX$3:AX$102,$V238)+求节点(将星标签统计!$CP$3:$CP$102,将星标签统计!CT$3:CT$102,$W238)</f>
        <v>10.831275936548915</v>
      </c>
      <c r="AB238" s="5">
        <f>求节点(将星标签统计!$AT$3:$AT$102,将星标签统计!AY$3:AY$102,$V238)+求节点(将星标签统计!$CP$3:$CP$102,将星标签统计!CU$3:CU$102,$W238)</f>
        <v>10</v>
      </c>
      <c r="AC238" s="5">
        <f>求节点(将星标签统计!$AT$3:$AT$102,将星标签统计!AZ$3:AZ$102,$V238)+求节点(将星标签统计!$CP$3:$CP$102,将星标签统计!CV$3:CV$102,$W238)</f>
        <v>6</v>
      </c>
      <c r="AD238" s="5">
        <f t="shared" si="15"/>
        <v>1237</v>
      </c>
    </row>
    <row r="239" spans="16:30" x14ac:dyDescent="0.2">
      <c r="P239" s="5">
        <v>235</v>
      </c>
      <c r="Q239" s="5">
        <f t="shared" si="12"/>
        <v>1237</v>
      </c>
      <c r="R239" s="5">
        <f t="shared" si="13"/>
        <v>2140</v>
      </c>
      <c r="S239" s="5">
        <f t="shared" si="14"/>
        <v>0.57803738317757014</v>
      </c>
      <c r="U239" s="5">
        <v>235</v>
      </c>
      <c r="V239" s="5">
        <f>求节点(其他调用!$C$4:$C$42,其他调用!$D$4:$D$42,U239)</f>
        <v>1971.4451257566807</v>
      </c>
      <c r="W239" s="5">
        <f>求节点(其他调用!$S$4:$S$20,其他调用!$T$4:$T$20,其他调用!AN239)</f>
        <v>0.18703063021042332</v>
      </c>
      <c r="X239" s="5">
        <f>求节点(将星标签统计!$AT$3:$AT$102,将星标签统计!AU$3:AU$102,$V239)+求节点(将星标签统计!$CP$3:$CP$102,将星标签统计!CQ$3:CQ$102,$W239)</f>
        <v>12</v>
      </c>
      <c r="Y239" s="5">
        <f>求节点(将星标签统计!$AT$3:$AT$102,将星标签统计!AV$3:AV$102,$V239)+求节点(将星标签统计!$CP$3:$CP$102,将星标签统计!CR$3:CR$102,$W239)</f>
        <v>12</v>
      </c>
      <c r="Z239" s="5">
        <f>求节点(将星标签统计!$AT$3:$AT$102,将星标签统计!AW$3:AW$102,$V239)+求节点(将星标签统计!$CP$3:$CP$102,将星标签统计!CS$3:CS$102,$W239)</f>
        <v>11</v>
      </c>
      <c r="AA239" s="5">
        <f>求节点(将星标签统计!$AT$3:$AT$102,将星标签统计!AX$3:AX$102,$V239)+求节点(将星标签统计!$CP$3:$CP$102,将星标签统计!CT$3:CT$102,$W239)</f>
        <v>10.857225628783404</v>
      </c>
      <c r="AB239" s="5">
        <f>求节点(将星标签统计!$AT$3:$AT$102,将星标签统计!AY$3:AY$102,$V239)+求节点(将星标签统计!$CP$3:$CP$102,将星标签统计!CU$3:CU$102,$W239)</f>
        <v>10</v>
      </c>
      <c r="AC239" s="5">
        <f>求节点(将星标签统计!$AT$3:$AT$102,将星标签统计!AZ$3:AZ$102,$V239)+求节点(将星标签统计!$CP$3:$CP$102,将星标签统计!CV$3:CV$102,$W239)</f>
        <v>6</v>
      </c>
      <c r="AD239" s="5">
        <f t="shared" si="15"/>
        <v>1237</v>
      </c>
    </row>
    <row r="240" spans="16:30" x14ac:dyDescent="0.2">
      <c r="P240" s="5">
        <v>236</v>
      </c>
      <c r="Q240" s="5">
        <f t="shared" si="12"/>
        <v>1238</v>
      </c>
      <c r="R240" s="5">
        <f t="shared" si="13"/>
        <v>2144</v>
      </c>
      <c r="S240" s="5">
        <f t="shared" si="14"/>
        <v>0.5774253731343284</v>
      </c>
      <c r="U240" s="5">
        <v>236</v>
      </c>
      <c r="V240" s="5">
        <f>求节点(其他调用!$C$4:$C$42,其他调用!$D$4:$D$42,U240)</f>
        <v>1976.6350642035784</v>
      </c>
      <c r="W240" s="5">
        <f>求节点(其他调用!$S$4:$S$20,其他调用!$T$4:$T$20,其他调用!AN240)</f>
        <v>0.18785822122052676</v>
      </c>
      <c r="X240" s="5">
        <f>求节点(将星标签统计!$AT$3:$AT$102,将星标签统计!AU$3:AU$102,$V240)+求节点(将星标签统计!$CP$3:$CP$102,将星标签统计!CQ$3:CQ$102,$W240)</f>
        <v>12</v>
      </c>
      <c r="Y240" s="5">
        <f>求节点(将星标签统计!$AT$3:$AT$102,将星标签统计!AV$3:AV$102,$V240)+求节点(将星标签统计!$CP$3:$CP$102,将星标签统计!CR$3:CR$102,$W240)</f>
        <v>12</v>
      </c>
      <c r="Z240" s="5">
        <f>求节点(将星标签统计!$AT$3:$AT$102,将星标签统计!AW$3:AW$102,$V240)+求节点(将星标签统计!$CP$3:$CP$102,将星标签统计!CS$3:CS$102,$W240)</f>
        <v>11</v>
      </c>
      <c r="AA240" s="5">
        <f>求节点(将星标签统计!$AT$3:$AT$102,将星标签统计!AX$3:AX$102,$V240)+求节点(将星标签统计!$CP$3:$CP$102,将星标签统计!CT$3:CT$102,$W240)</f>
        <v>10.883175321017893</v>
      </c>
      <c r="AB240" s="5">
        <f>求节点(将星标签统计!$AT$3:$AT$102,将星标签统计!AY$3:AY$102,$V240)+求节点(将星标签统计!$CP$3:$CP$102,将星标签统计!CU$3:CU$102,$W240)</f>
        <v>10</v>
      </c>
      <c r="AC240" s="5">
        <f>求节点(将星标签统计!$AT$3:$AT$102,将星标签统计!AZ$3:AZ$102,$V240)+求节点(将星标签统计!$CP$3:$CP$102,将星标签统计!CV$3:CV$102,$W240)</f>
        <v>6</v>
      </c>
      <c r="AD240" s="5">
        <f t="shared" si="15"/>
        <v>1238</v>
      </c>
    </row>
    <row r="241" spans="16:30" x14ac:dyDescent="0.2">
      <c r="P241" s="5">
        <v>237</v>
      </c>
      <c r="Q241" s="5">
        <f t="shared" si="12"/>
        <v>1238</v>
      </c>
      <c r="R241" s="5">
        <f t="shared" si="13"/>
        <v>2148</v>
      </c>
      <c r="S241" s="5">
        <f t="shared" si="14"/>
        <v>0.57635009310986962</v>
      </c>
      <c r="U241" s="5">
        <v>237</v>
      </c>
      <c r="V241" s="5">
        <f>求节点(其他调用!$C$4:$C$42,其他调用!$D$4:$D$42,U241)</f>
        <v>1981.8250026504761</v>
      </c>
      <c r="W241" s="5">
        <f>求节点(其他调用!$S$4:$S$20,其他调用!$T$4:$T$20,其他调用!AN241)</f>
        <v>0.18868581223063022</v>
      </c>
      <c r="X241" s="5">
        <f>求节点(将星标签统计!$AT$3:$AT$102,将星标签统计!AU$3:AU$102,$V241)+求节点(将星标签统计!$CP$3:$CP$102,将星标签统计!CQ$3:CQ$102,$W241)</f>
        <v>12</v>
      </c>
      <c r="Y241" s="5">
        <f>求节点(将星标签统计!$AT$3:$AT$102,将星标签统计!AV$3:AV$102,$V241)+求节点(将星标签统计!$CP$3:$CP$102,将星标签统计!CR$3:CR$102,$W241)</f>
        <v>12</v>
      </c>
      <c r="Z241" s="5">
        <f>求节点(将星标签统计!$AT$3:$AT$102,将星标签统计!AW$3:AW$102,$V241)+求节点(将星标签统计!$CP$3:$CP$102,将星标签统计!CS$3:CS$102,$W241)</f>
        <v>11</v>
      </c>
      <c r="AA241" s="5">
        <f>求节点(将星标签统计!$AT$3:$AT$102,将星标签统计!AX$3:AX$102,$V241)+求节点(将星标签统计!$CP$3:$CP$102,将星标签统计!CT$3:CT$102,$W241)</f>
        <v>10.90912501325238</v>
      </c>
      <c r="AB241" s="5">
        <f>求节点(将星标签统计!$AT$3:$AT$102,将星标签统计!AY$3:AY$102,$V241)+求节点(将星标签统计!$CP$3:$CP$102,将星标签统计!CU$3:CU$102,$W241)</f>
        <v>10</v>
      </c>
      <c r="AC241" s="5">
        <f>求节点(将星标签统计!$AT$3:$AT$102,将星标签统计!AZ$3:AZ$102,$V241)+求节点(将星标签统计!$CP$3:$CP$102,将星标签统计!CV$3:CV$102,$W241)</f>
        <v>6</v>
      </c>
      <c r="AD241" s="5">
        <f t="shared" si="15"/>
        <v>1238</v>
      </c>
    </row>
    <row r="242" spans="16:30" x14ac:dyDescent="0.2">
      <c r="P242" s="5">
        <v>238</v>
      </c>
      <c r="Q242" s="5">
        <f t="shared" si="12"/>
        <v>1239</v>
      </c>
      <c r="R242" s="5">
        <f t="shared" si="13"/>
        <v>2152</v>
      </c>
      <c r="S242" s="5">
        <f t="shared" si="14"/>
        <v>0.5757434944237918</v>
      </c>
      <c r="U242" s="5">
        <v>238</v>
      </c>
      <c r="V242" s="5">
        <f>求节点(其他调用!$C$4:$C$42,其他调用!$D$4:$D$42,U242)</f>
        <v>1987.014941097374</v>
      </c>
      <c r="W242" s="5">
        <f>求节点(其他调用!$S$4:$S$20,其他调用!$T$4:$T$20,其他调用!AN242)</f>
        <v>0.1895054472830375</v>
      </c>
      <c r="X242" s="5">
        <f>求节点(将星标签统计!$AT$3:$AT$102,将星标签统计!AU$3:AU$102,$V242)+求节点(将星标签统计!$CP$3:$CP$102,将星标签统计!CQ$3:CQ$102,$W242)</f>
        <v>12</v>
      </c>
      <c r="Y242" s="5">
        <f>求节点(将星标签统计!$AT$3:$AT$102,将星标签统计!AV$3:AV$102,$V242)+求节点(将星标签统计!$CP$3:$CP$102,将星标签统计!CR$3:CR$102,$W242)</f>
        <v>12</v>
      </c>
      <c r="Z242" s="5">
        <f>求节点(将星标签统计!$AT$3:$AT$102,将星标签统计!AW$3:AW$102,$V242)+求节点(将星标签统计!$CP$3:$CP$102,将星标签统计!CS$3:CS$102,$W242)</f>
        <v>11</v>
      </c>
      <c r="AA242" s="5">
        <f>求节点(将星标签统计!$AT$3:$AT$102,将星标签统计!AX$3:AX$102,$V242)+求节点(将星标签统计!$CP$3:$CP$102,将星标签统计!CT$3:CT$102,$W242)</f>
        <v>10.935074705486871</v>
      </c>
      <c r="AB242" s="5">
        <f>求节点(将星标签统计!$AT$3:$AT$102,将星标签统计!AY$3:AY$102,$V242)+求节点(将星标签统计!$CP$3:$CP$102,将星标签统计!CU$3:CU$102,$W242)</f>
        <v>10</v>
      </c>
      <c r="AC242" s="5">
        <f>求节点(将星标签统计!$AT$3:$AT$102,将星标签统计!AZ$3:AZ$102,$V242)+求节点(将星标签统计!$CP$3:$CP$102,将星标签统计!CV$3:CV$102,$W242)</f>
        <v>6</v>
      </c>
      <c r="AD242" s="5">
        <f t="shared" si="15"/>
        <v>1239</v>
      </c>
    </row>
    <row r="243" spans="16:30" x14ac:dyDescent="0.2">
      <c r="P243" s="5">
        <v>239</v>
      </c>
      <c r="Q243" s="5">
        <f t="shared" si="12"/>
        <v>1239</v>
      </c>
      <c r="R243" s="5">
        <f t="shared" si="13"/>
        <v>2156</v>
      </c>
      <c r="S243" s="5">
        <f t="shared" si="14"/>
        <v>0.57467532467532467</v>
      </c>
      <c r="U243" s="5">
        <v>239</v>
      </c>
      <c r="V243" s="5">
        <f>求节点(其他调用!$C$4:$C$42,其他调用!$D$4:$D$42,U243)</f>
        <v>1992.2048795442718</v>
      </c>
      <c r="W243" s="5">
        <f>求节点(其他调用!$S$4:$S$20,其他调用!$T$4:$T$20,其他调用!AN243)</f>
        <v>0.19027761699896331</v>
      </c>
      <c r="X243" s="5">
        <f>求节点(将星标签统计!$AT$3:$AT$102,将星标签统计!AU$3:AU$102,$V243)+求节点(将星标签统计!$CP$3:$CP$102,将星标签统计!CQ$3:CQ$102,$W243)</f>
        <v>12</v>
      </c>
      <c r="Y243" s="5">
        <f>求节点(将星标签统计!$AT$3:$AT$102,将星标签统计!AV$3:AV$102,$V243)+求节点(将星标签统计!$CP$3:$CP$102,将星标签统计!CR$3:CR$102,$W243)</f>
        <v>12</v>
      </c>
      <c r="Z243" s="5">
        <f>求节点(将星标签统计!$AT$3:$AT$102,将星标签统计!AW$3:AW$102,$V243)+求节点(将星标签统计!$CP$3:$CP$102,将星标签统计!CS$3:CS$102,$W243)</f>
        <v>11</v>
      </c>
      <c r="AA243" s="5">
        <f>求节点(将星标签统计!$AT$3:$AT$102,将星标签统计!AX$3:AX$102,$V243)+求节点(将星标签统计!$CP$3:$CP$102,将星标签统计!CT$3:CT$102,$W243)</f>
        <v>10.961024397721358</v>
      </c>
      <c r="AB243" s="5">
        <f>求节点(将星标签统计!$AT$3:$AT$102,将星标签统计!AY$3:AY$102,$V243)+求节点(将星标签统计!$CP$3:$CP$102,将星标签统计!CU$3:CU$102,$W243)</f>
        <v>10</v>
      </c>
      <c r="AC243" s="5">
        <f>求节点(将星标签统计!$AT$3:$AT$102,将星标签统计!AZ$3:AZ$102,$V243)+求节点(将星标签统计!$CP$3:$CP$102,将星标签统计!CV$3:CV$102,$W243)</f>
        <v>6</v>
      </c>
      <c r="AD243" s="5">
        <f t="shared" si="15"/>
        <v>1239</v>
      </c>
    </row>
    <row r="244" spans="16:30" x14ac:dyDescent="0.2">
      <c r="P244" s="5">
        <v>240</v>
      </c>
      <c r="Q244" s="5">
        <f t="shared" si="12"/>
        <v>1240</v>
      </c>
      <c r="R244" s="5">
        <f t="shared" si="13"/>
        <v>2160</v>
      </c>
      <c r="S244" s="5">
        <f t="shared" si="14"/>
        <v>0.57407407407407407</v>
      </c>
      <c r="U244" s="5">
        <v>240</v>
      </c>
      <c r="V244" s="5">
        <f>求节点(其他调用!$C$4:$C$42,其他调用!$D$4:$D$42,U244)</f>
        <v>1997.3948179911695</v>
      </c>
      <c r="W244" s="5">
        <f>求节点(其他调用!$S$4:$S$20,其他调用!$T$4:$T$20,其他调用!AN244)</f>
        <v>0.19104978671488909</v>
      </c>
      <c r="X244" s="5">
        <f>求节点(将星标签统计!$AT$3:$AT$102,将星标签统计!AU$3:AU$102,$V244)+求节点(将星标签统计!$CP$3:$CP$102,将星标签统计!CQ$3:CQ$102,$W244)</f>
        <v>12</v>
      </c>
      <c r="Y244" s="5">
        <f>求节点(将星标签统计!$AT$3:$AT$102,将星标签统计!AV$3:AV$102,$V244)+求节点(将星标签统计!$CP$3:$CP$102,将星标签统计!CR$3:CR$102,$W244)</f>
        <v>12</v>
      </c>
      <c r="Z244" s="5">
        <f>求节点(将星标签统计!$AT$3:$AT$102,将星标签统计!AW$3:AW$102,$V244)+求节点(将星标签统计!$CP$3:$CP$102,将星标签统计!CS$3:CS$102,$W244)</f>
        <v>11</v>
      </c>
      <c r="AA244" s="5">
        <f>求节点(将星标签统计!$AT$3:$AT$102,将星标签统计!AX$3:AX$102,$V244)+求节点(将星标签统计!$CP$3:$CP$102,将星标签统计!CT$3:CT$102,$W244)</f>
        <v>10.986974089955847</v>
      </c>
      <c r="AB244" s="5">
        <f>求节点(将星标签统计!$AT$3:$AT$102,将星标签统计!AY$3:AY$102,$V244)+求节点(将星标签统计!$CP$3:$CP$102,将星标签统计!CU$3:CU$102,$W244)</f>
        <v>10</v>
      </c>
      <c r="AC244" s="5">
        <f>求节点(将星标签统计!$AT$3:$AT$102,将星标签统计!AZ$3:AZ$102,$V244)+求节点(将星标签统计!$CP$3:$CP$102,将星标签统计!CV$3:CV$102,$W244)</f>
        <v>6</v>
      </c>
      <c r="AD244" s="5">
        <f t="shared" si="15"/>
        <v>1240</v>
      </c>
    </row>
    <row r="245" spans="16:30" x14ac:dyDescent="0.2">
      <c r="P245" s="5">
        <v>241</v>
      </c>
      <c r="Q245" s="5">
        <f t="shared" si="12"/>
        <v>1241</v>
      </c>
      <c r="R245" s="5">
        <f t="shared" si="13"/>
        <v>2164</v>
      </c>
      <c r="S245" s="5">
        <f t="shared" si="14"/>
        <v>0.57347504621072087</v>
      </c>
      <c r="U245" s="5">
        <v>241</v>
      </c>
      <c r="V245" s="5">
        <f>求节点(其他调用!$C$4:$C$42,其他调用!$D$4:$D$42,U245)</f>
        <v>2002.5847564380672</v>
      </c>
      <c r="W245" s="5">
        <f>求节点(其他调用!$S$4:$S$20,其他调用!$T$4:$T$20,其他调用!AN245)</f>
        <v>0.1918219564308149</v>
      </c>
      <c r="X245" s="5">
        <f>求节点(将星标签统计!$AT$3:$AT$102,将星标签统计!AU$3:AU$102,$V245)+求节点(将星标签统计!$CP$3:$CP$102,将星标签统计!CQ$3:CQ$102,$W245)</f>
        <v>12</v>
      </c>
      <c r="Y245" s="5">
        <f>求节点(将星标签统计!$AT$3:$AT$102,将星标签统计!AV$3:AV$102,$V245)+求节点(将星标签统计!$CP$3:$CP$102,将星标签统计!CR$3:CR$102,$W245)</f>
        <v>12</v>
      </c>
      <c r="Z245" s="5">
        <f>求节点(将星标签统计!$AT$3:$AT$102,将星标签统计!AW$3:AW$102,$V245)+求节点(将星标签统计!$CP$3:$CP$102,将星标签统计!CS$3:CS$102,$W245)</f>
        <v>11.012923782190336</v>
      </c>
      <c r="AA245" s="5">
        <f>求节点(将星标签统计!$AT$3:$AT$102,将星标签统计!AX$3:AX$102,$V245)+求节点(将星标签统计!$CP$3:$CP$102,将星标签统计!CT$3:CT$102,$W245)</f>
        <v>11</v>
      </c>
      <c r="AB245" s="5">
        <f>求节点(将星标签统计!$AT$3:$AT$102,将星标签统计!AY$3:AY$102,$V245)+求节点(将星标签统计!$CP$3:$CP$102,将星标签统计!CU$3:CU$102,$W245)</f>
        <v>10</v>
      </c>
      <c r="AC245" s="5">
        <f>求节点(将星标签统计!$AT$3:$AT$102,将星标签统计!AZ$3:AZ$102,$V245)+求节点(将星标签统计!$CP$3:$CP$102,将星标签统计!CV$3:CV$102,$W245)</f>
        <v>6.0129237821903363</v>
      </c>
      <c r="AD245" s="5">
        <f t="shared" si="15"/>
        <v>1241</v>
      </c>
    </row>
    <row r="246" spans="16:30" x14ac:dyDescent="0.2">
      <c r="P246" s="5">
        <v>242</v>
      </c>
      <c r="Q246" s="5">
        <f t="shared" si="12"/>
        <v>1242</v>
      </c>
      <c r="R246" s="5">
        <f t="shared" si="13"/>
        <v>2168</v>
      </c>
      <c r="S246" s="5">
        <f t="shared" si="14"/>
        <v>0.57287822878228778</v>
      </c>
      <c r="U246" s="5">
        <v>242</v>
      </c>
      <c r="V246" s="5">
        <f>求节点(其他调用!$C$4:$C$42,其他调用!$D$4:$D$42,U246)</f>
        <v>2007.7746948849649</v>
      </c>
      <c r="W246" s="5">
        <f>求节点(其他调用!$S$4:$S$20,其他调用!$T$4:$T$20,其他调用!AN246)</f>
        <v>0.19259412614674087</v>
      </c>
      <c r="X246" s="5">
        <f>求节点(将星标签统计!$AT$3:$AT$102,将星标签统计!AU$3:AU$102,$V246)+求节点(将星标签统计!$CP$3:$CP$102,将星标签统计!CQ$3:CQ$102,$W246)</f>
        <v>12</v>
      </c>
      <c r="Y246" s="5">
        <f>求节点(将星标签统计!$AT$3:$AT$102,将星标签统计!AV$3:AV$102,$V246)+求节点(将星标签统计!$CP$3:$CP$102,将星标签统计!CR$3:CR$102,$W246)</f>
        <v>12</v>
      </c>
      <c r="Z246" s="5">
        <f>求节点(将星标签统计!$AT$3:$AT$102,将星标签统计!AW$3:AW$102,$V246)+求节点(将星标签统计!$CP$3:$CP$102,将星标签统计!CS$3:CS$102,$W246)</f>
        <v>11.038873474424825</v>
      </c>
      <c r="AA246" s="5">
        <f>求节点(将星标签统计!$AT$3:$AT$102,将星标签统计!AX$3:AX$102,$V246)+求节点(将星标签统计!$CP$3:$CP$102,将星标签统计!CT$3:CT$102,$W246)</f>
        <v>11</v>
      </c>
      <c r="AB246" s="5">
        <f>求节点(将星标签统计!$AT$3:$AT$102,将星标签统计!AY$3:AY$102,$V246)+求节点(将星标签统计!$CP$3:$CP$102,将星标签统计!CU$3:CU$102,$W246)</f>
        <v>10</v>
      </c>
      <c r="AC246" s="5">
        <f>求节点(将星标签统计!$AT$3:$AT$102,将星标签统计!AZ$3:AZ$102,$V246)+求节点(将星标签统计!$CP$3:$CP$102,将星标签统计!CV$3:CV$102,$W246)</f>
        <v>6.0388734744248245</v>
      </c>
      <c r="AD246" s="5">
        <f t="shared" si="15"/>
        <v>1242</v>
      </c>
    </row>
    <row r="247" spans="16:30" x14ac:dyDescent="0.2">
      <c r="P247" s="5">
        <v>243</v>
      </c>
      <c r="Q247" s="5">
        <f t="shared" si="12"/>
        <v>1243</v>
      </c>
      <c r="R247" s="5">
        <f t="shared" si="13"/>
        <v>2172</v>
      </c>
      <c r="S247" s="5">
        <f t="shared" si="14"/>
        <v>0.57228360957642721</v>
      </c>
      <c r="U247" s="5">
        <v>243</v>
      </c>
      <c r="V247" s="5">
        <f>求节点(其他调用!$C$4:$C$42,其他调用!$D$4:$D$42,U247)</f>
        <v>2012.9646333318628</v>
      </c>
      <c r="W247" s="5">
        <f>求节点(其他调用!$S$4:$S$20,其他调用!$T$4:$T$20,其他调用!AN247)</f>
        <v>0.19336629586266668</v>
      </c>
      <c r="X247" s="5">
        <f>求节点(将星标签统计!$AT$3:$AT$102,将星标签统计!AU$3:AU$102,$V247)+求节点(将星标签统计!$CP$3:$CP$102,将星标签统计!CQ$3:CQ$102,$W247)</f>
        <v>12</v>
      </c>
      <c r="Y247" s="5">
        <f>求节点(将星标签统计!$AT$3:$AT$102,将星标签统计!AV$3:AV$102,$V247)+求节点(将星标签统计!$CP$3:$CP$102,将星标签统计!CR$3:CR$102,$W247)</f>
        <v>12</v>
      </c>
      <c r="Z247" s="5">
        <f>求节点(将星标签统计!$AT$3:$AT$102,将星标签统计!AW$3:AW$102,$V247)+求节点(将星标签统计!$CP$3:$CP$102,将星标签统计!CS$3:CS$102,$W247)</f>
        <v>11.064823166659314</v>
      </c>
      <c r="AA247" s="5">
        <f>求节点(将星标签统计!$AT$3:$AT$102,将星标签统计!AX$3:AX$102,$V247)+求节点(将星标签统计!$CP$3:$CP$102,将星标签统计!CT$3:CT$102,$W247)</f>
        <v>11</v>
      </c>
      <c r="AB247" s="5">
        <f>求节点(将星标签统计!$AT$3:$AT$102,将星标签统计!AY$3:AY$102,$V247)+求节点(将星标签统计!$CP$3:$CP$102,将星标签统计!CU$3:CU$102,$W247)</f>
        <v>10</v>
      </c>
      <c r="AC247" s="5">
        <f>求节点(将星标签统计!$AT$3:$AT$102,将星标签统计!AZ$3:AZ$102,$V247)+求节点(将星标签统计!$CP$3:$CP$102,将星标签统计!CV$3:CV$102,$W247)</f>
        <v>6.0648231666593144</v>
      </c>
      <c r="AD247" s="5">
        <f t="shared" si="15"/>
        <v>1243</v>
      </c>
    </row>
    <row r="248" spans="16:30" x14ac:dyDescent="0.2">
      <c r="P248" s="5">
        <v>244</v>
      </c>
      <c r="Q248" s="5">
        <f t="shared" si="12"/>
        <v>1244</v>
      </c>
      <c r="R248" s="5">
        <f t="shared" si="13"/>
        <v>2176</v>
      </c>
      <c r="S248" s="5">
        <f t="shared" si="14"/>
        <v>0.5716911764705882</v>
      </c>
      <c r="U248" s="5">
        <v>244</v>
      </c>
      <c r="V248" s="5">
        <f>求节点(其他调用!$C$4:$C$42,其他调用!$D$4:$D$42,U248)</f>
        <v>2018.1545717787606</v>
      </c>
      <c r="W248" s="5">
        <f>求节点(其他调用!$S$4:$S$20,其他调用!$T$4:$T$20,其他调用!AN248)</f>
        <v>0.19413846557859246</v>
      </c>
      <c r="X248" s="5">
        <f>求节点(将星标签统计!$AT$3:$AT$102,将星标签统计!AU$3:AU$102,$V248)+求节点(将星标签统计!$CP$3:$CP$102,将星标签统计!CQ$3:CQ$102,$W248)</f>
        <v>12</v>
      </c>
      <c r="Y248" s="5">
        <f>求节点(将星标签统计!$AT$3:$AT$102,将星标签统计!AV$3:AV$102,$V248)+求节点(将星标签统计!$CP$3:$CP$102,将星标签统计!CR$3:CR$102,$W248)</f>
        <v>12</v>
      </c>
      <c r="Z248" s="5">
        <f>求节点(将星标签统计!$AT$3:$AT$102,将星标签统计!AW$3:AW$102,$V248)+求节点(将星标签统计!$CP$3:$CP$102,将星标签统计!CS$3:CS$102,$W248)</f>
        <v>11.090772858893803</v>
      </c>
      <c r="AA248" s="5">
        <f>求节点(将星标签统计!$AT$3:$AT$102,将星标签统计!AX$3:AX$102,$V248)+求节点(将星标签统计!$CP$3:$CP$102,将星标签统计!CT$3:CT$102,$W248)</f>
        <v>11</v>
      </c>
      <c r="AB248" s="5">
        <f>求节点(将星标签统计!$AT$3:$AT$102,将星标签统计!AY$3:AY$102,$V248)+求节点(将星标签统计!$CP$3:$CP$102,将星标签统计!CU$3:CU$102,$W248)</f>
        <v>10</v>
      </c>
      <c r="AC248" s="5">
        <f>求节点(将星标签统计!$AT$3:$AT$102,将星标签统计!AZ$3:AZ$102,$V248)+求节点(将星标签统计!$CP$3:$CP$102,将星标签统计!CV$3:CV$102,$W248)</f>
        <v>6.0907728588938026</v>
      </c>
      <c r="AD248" s="5">
        <f t="shared" si="15"/>
        <v>1244</v>
      </c>
    </row>
    <row r="249" spans="16:30" x14ac:dyDescent="0.2">
      <c r="P249" s="5">
        <v>245</v>
      </c>
      <c r="Q249" s="5">
        <f t="shared" si="12"/>
        <v>1245</v>
      </c>
      <c r="R249" s="5">
        <f t="shared" si="13"/>
        <v>2180</v>
      </c>
      <c r="S249" s="5">
        <f t="shared" si="14"/>
        <v>0.57110091743119262</v>
      </c>
      <c r="U249" s="5">
        <v>245</v>
      </c>
      <c r="V249" s="5">
        <f>求节点(其他调用!$C$4:$C$42,其他调用!$D$4:$D$42,U249)</f>
        <v>2023.3445102256583</v>
      </c>
      <c r="W249" s="5">
        <f>求节点(其他调用!$S$4:$S$20,其他调用!$T$4:$T$20,其他调用!AN249)</f>
        <v>0.19491063529451827</v>
      </c>
      <c r="X249" s="5">
        <f>求节点(将星标签统计!$AT$3:$AT$102,将星标签统计!AU$3:AU$102,$V249)+求节点(将星标签统计!$CP$3:$CP$102,将星标签统计!CQ$3:CQ$102,$W249)</f>
        <v>12</v>
      </c>
      <c r="Y249" s="5">
        <f>求节点(将星标签统计!$AT$3:$AT$102,将星标签统计!AV$3:AV$102,$V249)+求节点(将星标签统计!$CP$3:$CP$102,将星标签统计!CR$3:CR$102,$W249)</f>
        <v>12</v>
      </c>
      <c r="Z249" s="5">
        <f>求节点(将星标签统计!$AT$3:$AT$102,将星标签统计!AW$3:AW$102,$V249)+求节点(将星标签统计!$CP$3:$CP$102,将星标签统计!CS$3:CS$102,$W249)</f>
        <v>11.116722551128291</v>
      </c>
      <c r="AA249" s="5">
        <f>求节点(将星标签统计!$AT$3:$AT$102,将星标签统计!AX$3:AX$102,$V249)+求节点(将星标签统计!$CP$3:$CP$102,将星标签统计!CT$3:CT$102,$W249)</f>
        <v>11</v>
      </c>
      <c r="AB249" s="5">
        <f>求节点(将星标签统计!$AT$3:$AT$102,将星标签统计!AY$3:AY$102,$V249)+求节点(将星标签统计!$CP$3:$CP$102,将星标签统计!CU$3:CU$102,$W249)</f>
        <v>10</v>
      </c>
      <c r="AC249" s="5">
        <f>求节点(将星标签统计!$AT$3:$AT$102,将星标签统计!AZ$3:AZ$102,$V249)+求节点(将星标签统计!$CP$3:$CP$102,将星标签统计!CV$3:CV$102,$W249)</f>
        <v>6.1167225511282917</v>
      </c>
      <c r="AD249" s="5">
        <f t="shared" si="15"/>
        <v>1245</v>
      </c>
    </row>
    <row r="250" spans="16:30" x14ac:dyDescent="0.2">
      <c r="P250" s="5">
        <v>246</v>
      </c>
      <c r="Q250" s="5">
        <f t="shared" si="12"/>
        <v>1246</v>
      </c>
      <c r="R250" s="5">
        <f t="shared" si="13"/>
        <v>2184</v>
      </c>
      <c r="S250" s="5">
        <f t="shared" si="14"/>
        <v>0.57051282051282048</v>
      </c>
      <c r="U250" s="5">
        <v>246</v>
      </c>
      <c r="V250" s="5">
        <f>求节点(其他调用!$C$4:$C$42,其他调用!$D$4:$D$42,U250)</f>
        <v>2028.534448672556</v>
      </c>
      <c r="W250" s="5">
        <f>求节点(其他调用!$S$4:$S$20,其他调用!$T$4:$T$20,其他调用!AN250)</f>
        <v>0.19568280501044408</v>
      </c>
      <c r="X250" s="5">
        <f>求节点(将星标签统计!$AT$3:$AT$102,将星标签统计!AU$3:AU$102,$V250)+求节点(将星标签统计!$CP$3:$CP$102,将星标签统计!CQ$3:CQ$102,$W250)</f>
        <v>12</v>
      </c>
      <c r="Y250" s="5">
        <f>求节点(将星标签统计!$AT$3:$AT$102,将星标签统计!AV$3:AV$102,$V250)+求节点(将星标签统计!$CP$3:$CP$102,将星标签统计!CR$3:CR$102,$W250)</f>
        <v>12</v>
      </c>
      <c r="Z250" s="5">
        <f>求节点(将星标签统计!$AT$3:$AT$102,将星标签统计!AW$3:AW$102,$V250)+求节点(将星标签统计!$CP$3:$CP$102,将星标签统计!CS$3:CS$102,$W250)</f>
        <v>11.14267224336278</v>
      </c>
      <c r="AA250" s="5">
        <f>求节点(将星标签统计!$AT$3:$AT$102,将星标签统计!AX$3:AX$102,$V250)+求节点(将星标签统计!$CP$3:$CP$102,将星标签统计!CT$3:CT$102,$W250)</f>
        <v>11</v>
      </c>
      <c r="AB250" s="5">
        <f>求节点(将星标签统计!$AT$3:$AT$102,将星标签统计!AY$3:AY$102,$V250)+求节点(将星标签统计!$CP$3:$CP$102,将星标签统计!CU$3:CU$102,$W250)</f>
        <v>10</v>
      </c>
      <c r="AC250" s="5">
        <f>求节点(将星标签统计!$AT$3:$AT$102,将星标签统计!AZ$3:AZ$102,$V250)+求节点(将星标签统计!$CP$3:$CP$102,将星标签统计!CV$3:CV$102,$W250)</f>
        <v>6.1426722433627798</v>
      </c>
      <c r="AD250" s="5">
        <f t="shared" si="15"/>
        <v>1246</v>
      </c>
    </row>
    <row r="251" spans="16:30" x14ac:dyDescent="0.2">
      <c r="P251" s="5">
        <v>247</v>
      </c>
      <c r="Q251" s="5">
        <f t="shared" si="12"/>
        <v>1247</v>
      </c>
      <c r="R251" s="5">
        <f t="shared" si="13"/>
        <v>2188</v>
      </c>
      <c r="S251" s="5">
        <f t="shared" si="14"/>
        <v>0.56992687385740404</v>
      </c>
      <c r="U251" s="5">
        <v>247</v>
      </c>
      <c r="V251" s="5">
        <f>求节点(其他调用!$C$4:$C$42,其他调用!$D$4:$D$42,U251)</f>
        <v>2033.7243871194537</v>
      </c>
      <c r="W251" s="5">
        <f>求节点(其他调用!$S$4:$S$20,其他调用!$T$4:$T$20,其他调用!AN251)</f>
        <v>0.19645497472636986</v>
      </c>
      <c r="X251" s="5">
        <f>求节点(将星标签统计!$AT$3:$AT$102,将星标签统计!AU$3:AU$102,$V251)+求节点(将星标签统计!$CP$3:$CP$102,将星标签统计!CQ$3:CQ$102,$W251)</f>
        <v>12</v>
      </c>
      <c r="Y251" s="5">
        <f>求节点(将星标签统计!$AT$3:$AT$102,将星标签统计!AV$3:AV$102,$V251)+求节点(将星标签统计!$CP$3:$CP$102,将星标签统计!CR$3:CR$102,$W251)</f>
        <v>12</v>
      </c>
      <c r="Z251" s="5">
        <f>求节点(将星标签统计!$AT$3:$AT$102,将星标签统计!AW$3:AW$102,$V251)+求节点(将星标签统计!$CP$3:$CP$102,将星标签统计!CS$3:CS$102,$W251)</f>
        <v>11.168621935597269</v>
      </c>
      <c r="AA251" s="5">
        <f>求节点(将星标签统计!$AT$3:$AT$102,将星标签统计!AX$3:AX$102,$V251)+求节点(将星标签统计!$CP$3:$CP$102,将星标签统计!CT$3:CT$102,$W251)</f>
        <v>11</v>
      </c>
      <c r="AB251" s="5">
        <f>求节点(将星标签统计!$AT$3:$AT$102,将星标签统计!AY$3:AY$102,$V251)+求节点(将星标签统计!$CP$3:$CP$102,将星标签统计!CU$3:CU$102,$W251)</f>
        <v>10</v>
      </c>
      <c r="AC251" s="5">
        <f>求节点(将星标签统计!$AT$3:$AT$102,将星标签统计!AZ$3:AZ$102,$V251)+求节点(将星标签统计!$CP$3:$CP$102,将星标签统计!CV$3:CV$102,$W251)</f>
        <v>6.1686219355972689</v>
      </c>
      <c r="AD251" s="5">
        <f t="shared" si="15"/>
        <v>1247</v>
      </c>
    </row>
    <row r="252" spans="16:30" x14ac:dyDescent="0.2">
      <c r="P252" s="5">
        <v>248</v>
      </c>
      <c r="Q252" s="5">
        <f t="shared" si="12"/>
        <v>1248</v>
      </c>
      <c r="R252" s="5">
        <f t="shared" si="13"/>
        <v>2192</v>
      </c>
      <c r="S252" s="5">
        <f t="shared" si="14"/>
        <v>0.56934306569343063</v>
      </c>
      <c r="U252" s="5">
        <v>248</v>
      </c>
      <c r="V252" s="5">
        <f>求节点(其他调用!$C$4:$C$42,其他调用!$D$4:$D$42,U252)</f>
        <v>2038.9143255663516</v>
      </c>
      <c r="W252" s="5">
        <f>求节点(其他调用!$S$4:$S$20,其他调用!$T$4:$T$20,其他调用!AN252)</f>
        <v>0.19722714444229586</v>
      </c>
      <c r="X252" s="5">
        <f>求节点(将星标签统计!$AT$3:$AT$102,将星标签统计!AU$3:AU$102,$V252)+求节点(将星标签统计!$CP$3:$CP$102,将星标签统计!CQ$3:CQ$102,$W252)</f>
        <v>12</v>
      </c>
      <c r="Y252" s="5">
        <f>求节点(将星标签统计!$AT$3:$AT$102,将星标签统计!AV$3:AV$102,$V252)+求节点(将星标签统计!$CP$3:$CP$102,将星标签统计!CR$3:CR$102,$W252)</f>
        <v>12</v>
      </c>
      <c r="Z252" s="5">
        <f>求节点(将星标签统计!$AT$3:$AT$102,将星标签统计!AW$3:AW$102,$V252)+求节点(将星标签统计!$CP$3:$CP$102,将星标签统计!CS$3:CS$102,$W252)</f>
        <v>11.194571627831758</v>
      </c>
      <c r="AA252" s="5">
        <f>求节点(将星标签统计!$AT$3:$AT$102,将星标签统计!AX$3:AX$102,$V252)+求节点(将星标签统计!$CP$3:$CP$102,将星标签统计!CT$3:CT$102,$W252)</f>
        <v>11</v>
      </c>
      <c r="AB252" s="5">
        <f>求节点(将星标签统计!$AT$3:$AT$102,将星标签统计!AY$3:AY$102,$V252)+求节点(将星标签统计!$CP$3:$CP$102,将星标签统计!CU$3:CU$102,$W252)</f>
        <v>10</v>
      </c>
      <c r="AC252" s="5">
        <f>求节点(将星标签统计!$AT$3:$AT$102,将星标签统计!AZ$3:AZ$102,$V252)+求节点(将星标签统计!$CP$3:$CP$102,将星标签统计!CV$3:CV$102,$W252)</f>
        <v>6.194571627831758</v>
      </c>
      <c r="AD252" s="5">
        <f t="shared" si="15"/>
        <v>1248</v>
      </c>
    </row>
    <row r="253" spans="16:30" x14ac:dyDescent="0.2">
      <c r="P253" s="5">
        <v>249</v>
      </c>
      <c r="Q253" s="5">
        <f t="shared" si="12"/>
        <v>1249</v>
      </c>
      <c r="R253" s="5">
        <f t="shared" si="13"/>
        <v>2196</v>
      </c>
      <c r="S253" s="5">
        <f t="shared" si="14"/>
        <v>0.56876138433515477</v>
      </c>
      <c r="U253" s="5">
        <v>249</v>
      </c>
      <c r="V253" s="5">
        <f>求节点(其他调用!$C$4:$C$42,其他调用!$D$4:$D$42,U253)</f>
        <v>2044.1042640132493</v>
      </c>
      <c r="W253" s="5">
        <f>求节点(其他调用!$S$4:$S$20,其他调用!$T$4:$T$20,其他调用!AN253)</f>
        <v>0.19799931415822164</v>
      </c>
      <c r="X253" s="5">
        <f>求节点(将星标签统计!$AT$3:$AT$102,将星标签统计!AU$3:AU$102,$V253)+求节点(将星标签统计!$CP$3:$CP$102,将星标签统计!CQ$3:CQ$102,$W253)</f>
        <v>12</v>
      </c>
      <c r="Y253" s="5">
        <f>求节点(将星标签统计!$AT$3:$AT$102,将星标签统计!AV$3:AV$102,$V253)+求节点(将星标签统计!$CP$3:$CP$102,将星标签统计!CR$3:CR$102,$W253)</f>
        <v>12</v>
      </c>
      <c r="Z253" s="5">
        <f>求节点(将星标签统计!$AT$3:$AT$102,将星标签统计!AW$3:AW$102,$V253)+求节点(将星标签统计!$CP$3:$CP$102,将星标签统计!CS$3:CS$102,$W253)</f>
        <v>11.220521320066247</v>
      </c>
      <c r="AA253" s="5">
        <f>求节点(将星标签统计!$AT$3:$AT$102,将星标签统计!AX$3:AX$102,$V253)+求节点(将星标签统计!$CP$3:$CP$102,将星标签统计!CT$3:CT$102,$W253)</f>
        <v>11</v>
      </c>
      <c r="AB253" s="5">
        <f>求节点(将星标签统计!$AT$3:$AT$102,将星标签统计!AY$3:AY$102,$V253)+求节点(将星标签统计!$CP$3:$CP$102,将星标签统计!CU$3:CU$102,$W253)</f>
        <v>10</v>
      </c>
      <c r="AC253" s="5">
        <f>求节点(将星标签统计!$AT$3:$AT$102,将星标签统计!AZ$3:AZ$102,$V253)+求节点(将星标签统计!$CP$3:$CP$102,将星标签统计!CV$3:CV$102,$W253)</f>
        <v>6.220521320066247</v>
      </c>
      <c r="AD253" s="5">
        <f t="shared" si="15"/>
        <v>1249</v>
      </c>
    </row>
    <row r="254" spans="16:30" x14ac:dyDescent="0.2">
      <c r="P254" s="5">
        <v>250</v>
      </c>
      <c r="Q254" s="5">
        <f t="shared" si="12"/>
        <v>1250</v>
      </c>
      <c r="R254" s="5">
        <f t="shared" si="13"/>
        <v>2200</v>
      </c>
      <c r="S254" s="5">
        <f t="shared" si="14"/>
        <v>0.56818181818181823</v>
      </c>
      <c r="U254" s="5">
        <v>250</v>
      </c>
      <c r="V254" s="5">
        <f>求节点(其他调用!$C$4:$C$42,其他调用!$D$4:$D$42,U254)</f>
        <v>2049.2942024601471</v>
      </c>
      <c r="W254" s="5">
        <f>求节点(其他调用!$S$4:$S$20,其他调用!$T$4:$T$20,其他调用!AN254)</f>
        <v>0.19877148387414745</v>
      </c>
      <c r="X254" s="5">
        <f>求节点(将星标签统计!$AT$3:$AT$102,将星标签统计!AU$3:AU$102,$V254)+求节点(将星标签统计!$CP$3:$CP$102,将星标签统计!CQ$3:CQ$102,$W254)</f>
        <v>12</v>
      </c>
      <c r="Y254" s="5">
        <f>求节点(将星标签统计!$AT$3:$AT$102,将星标签统计!AV$3:AV$102,$V254)+求节点(将星标签统计!$CP$3:$CP$102,将星标签统计!CR$3:CR$102,$W254)</f>
        <v>12</v>
      </c>
      <c r="Z254" s="5">
        <f>求节点(将星标签统计!$AT$3:$AT$102,将星标签统计!AW$3:AW$102,$V254)+求节点(将星标签统计!$CP$3:$CP$102,将星标签统计!CS$3:CS$102,$W254)</f>
        <v>11.246471012300736</v>
      </c>
      <c r="AA254" s="5">
        <f>求节点(将星标签统计!$AT$3:$AT$102,将星标签统计!AX$3:AX$102,$V254)+求节点(将星标签统计!$CP$3:$CP$102,将星标签统计!CT$3:CT$102,$W254)</f>
        <v>11</v>
      </c>
      <c r="AB254" s="5">
        <f>求节点(将星标签统计!$AT$3:$AT$102,将星标签统计!AY$3:AY$102,$V254)+求节点(将星标签统计!$CP$3:$CP$102,将星标签统计!CU$3:CU$102,$W254)</f>
        <v>10</v>
      </c>
      <c r="AC254" s="5">
        <f>求节点(将星标签统计!$AT$3:$AT$102,将星标签统计!AZ$3:AZ$102,$V254)+求节点(将星标签统计!$CP$3:$CP$102,将星标签统计!CV$3:CV$102,$W254)</f>
        <v>6.2464710123007352</v>
      </c>
      <c r="AD254" s="5">
        <f t="shared" si="15"/>
        <v>1250</v>
      </c>
    </row>
    <row r="255" spans="16:30" x14ac:dyDescent="0.2">
      <c r="P255" s="5">
        <v>251</v>
      </c>
      <c r="Q255" s="5">
        <f t="shared" si="12"/>
        <v>1251</v>
      </c>
      <c r="R255" s="5">
        <f t="shared" si="13"/>
        <v>2204</v>
      </c>
      <c r="S255" s="5">
        <f t="shared" si="14"/>
        <v>0.56760435571687839</v>
      </c>
      <c r="U255" s="5">
        <v>251</v>
      </c>
      <c r="V255" s="5">
        <f>求节点(其他调用!$C$4:$C$42,其他调用!$D$4:$D$42,U255)</f>
        <v>2054.484140907045</v>
      </c>
      <c r="W255" s="5">
        <f>求节点(其他调用!$S$4:$S$20,其他调用!$T$4:$T$20,其他调用!AN255)</f>
        <v>0.19954365359007323</v>
      </c>
      <c r="X255" s="5">
        <f>求节点(将星标签统计!$AT$3:$AT$102,将星标签统计!AU$3:AU$102,$V255)+求节点(将星标签统计!$CP$3:$CP$102,将星标签统计!CQ$3:CQ$102,$W255)</f>
        <v>12</v>
      </c>
      <c r="Y255" s="5">
        <f>求节点(将星标签统计!$AT$3:$AT$102,将星标签统计!AV$3:AV$102,$V255)+求节点(将星标签统计!$CP$3:$CP$102,将星标签统计!CR$3:CR$102,$W255)</f>
        <v>12</v>
      </c>
      <c r="Z255" s="5">
        <f>求节点(将星标签统计!$AT$3:$AT$102,将星标签统计!AW$3:AW$102,$V255)+求节点(将星标签统计!$CP$3:$CP$102,将星标签统计!CS$3:CS$102,$W255)</f>
        <v>11.272420704535225</v>
      </c>
      <c r="AA255" s="5">
        <f>求节点(将星标签统计!$AT$3:$AT$102,将星标签统计!AX$3:AX$102,$V255)+求节点(将星标签统计!$CP$3:$CP$102,将星标签统计!CT$3:CT$102,$W255)</f>
        <v>11</v>
      </c>
      <c r="AB255" s="5">
        <f>求节点(将星标签统计!$AT$3:$AT$102,将星标签统计!AY$3:AY$102,$V255)+求节点(将星标签统计!$CP$3:$CP$102,将星标签统计!CU$3:CU$102,$W255)</f>
        <v>10</v>
      </c>
      <c r="AC255" s="5">
        <f>求节点(将星标签统计!$AT$3:$AT$102,将星标签统计!AZ$3:AZ$102,$V255)+求节点(将星标签统计!$CP$3:$CP$102,将星标签统计!CV$3:CV$102,$W255)</f>
        <v>6.2724207045352252</v>
      </c>
      <c r="AD255" s="5">
        <f t="shared" si="15"/>
        <v>1251</v>
      </c>
    </row>
    <row r="256" spans="16:30" x14ac:dyDescent="0.2">
      <c r="P256" s="5">
        <v>252</v>
      </c>
      <c r="Q256" s="5">
        <f t="shared" si="12"/>
        <v>1252</v>
      </c>
      <c r="R256" s="5">
        <f t="shared" si="13"/>
        <v>2208</v>
      </c>
      <c r="S256" s="5">
        <f t="shared" si="14"/>
        <v>0.56702898550724634</v>
      </c>
      <c r="U256" s="5">
        <v>252</v>
      </c>
      <c r="V256" s="5">
        <f>求节点(其他调用!$C$4:$C$42,其他调用!$D$4:$D$42,U256)</f>
        <v>2059.6740793539425</v>
      </c>
      <c r="W256" s="5">
        <f>求节点(其他调用!$S$4:$S$20,其他调用!$T$4:$T$20,其他调用!AN256)</f>
        <v>0.20031582330599904</v>
      </c>
      <c r="X256" s="5">
        <f>求节点(将星标签统计!$AT$3:$AT$102,将星标签统计!AU$3:AU$102,$V256)+求节点(将星标签统计!$CP$3:$CP$102,将星标签统计!CQ$3:CQ$102,$W256)</f>
        <v>12</v>
      </c>
      <c r="Y256" s="5">
        <f>求节点(将星标签统计!$AT$3:$AT$102,将星标签统计!AV$3:AV$102,$V256)+求节点(将星标签统计!$CP$3:$CP$102,将星标签统计!CR$3:CR$102,$W256)</f>
        <v>12</v>
      </c>
      <c r="Z256" s="5">
        <f>求节点(将星标签统计!$AT$3:$AT$102,将星标签统计!AW$3:AW$102,$V256)+求节点(将星标签统计!$CP$3:$CP$102,将星标签统计!CS$3:CS$102,$W256)</f>
        <v>11.298370396769712</v>
      </c>
      <c r="AA256" s="5">
        <f>求节点(将星标签统计!$AT$3:$AT$102,将星标签统计!AX$3:AX$102,$V256)+求节点(将星标签统计!$CP$3:$CP$102,将星标签统计!CT$3:CT$102,$W256)</f>
        <v>11</v>
      </c>
      <c r="AB256" s="5">
        <f>求节点(将星标签统计!$AT$3:$AT$102,将星标签统计!AY$3:AY$102,$V256)+求节点(将星标签统计!$CP$3:$CP$102,将星标签统计!CU$3:CU$102,$W256)</f>
        <v>10</v>
      </c>
      <c r="AC256" s="5">
        <f>求节点(将星标签统计!$AT$3:$AT$102,将星标签统计!AZ$3:AZ$102,$V256)+求节点(将星标签统计!$CP$3:$CP$102,将星标签统计!CV$3:CV$102,$W256)</f>
        <v>6.2983703967697124</v>
      </c>
      <c r="AD256" s="5">
        <f t="shared" si="15"/>
        <v>1252</v>
      </c>
    </row>
    <row r="257" spans="16:30" x14ac:dyDescent="0.2">
      <c r="P257" s="5">
        <v>253</v>
      </c>
      <c r="Q257" s="5">
        <f t="shared" si="12"/>
        <v>1253</v>
      </c>
      <c r="R257" s="5">
        <f t="shared" si="13"/>
        <v>2212</v>
      </c>
      <c r="S257" s="5">
        <f t="shared" si="14"/>
        <v>0.56645569620253167</v>
      </c>
      <c r="U257" s="5">
        <v>253</v>
      </c>
      <c r="V257" s="5">
        <f>求节点(其他调用!$C$4:$C$42,其他调用!$D$4:$D$42,U257)</f>
        <v>2064.8640178008404</v>
      </c>
      <c r="W257" s="5">
        <f>求节点(其他调用!$S$4:$S$20,其他调用!$T$4:$T$20,其他调用!AN257)</f>
        <v>0.20108799302192501</v>
      </c>
      <c r="X257" s="5">
        <f>求节点(将星标签统计!$AT$3:$AT$102,将星标签统计!AU$3:AU$102,$V257)+求节点(将星标签统计!$CP$3:$CP$102,将星标签统计!CQ$3:CQ$102,$W257)</f>
        <v>12</v>
      </c>
      <c r="Y257" s="5">
        <f>求节点(将星标签统计!$AT$3:$AT$102,将星标签统计!AV$3:AV$102,$V257)+求节点(将星标签统计!$CP$3:$CP$102,将星标签统计!CR$3:CR$102,$W257)</f>
        <v>12</v>
      </c>
      <c r="Z257" s="5">
        <f>求节点(将星标签统计!$AT$3:$AT$102,将星标签统计!AW$3:AW$102,$V257)+求节点(将星标签统计!$CP$3:$CP$102,将星标签统计!CS$3:CS$102,$W257)</f>
        <v>11.324320089004202</v>
      </c>
      <c r="AA257" s="5">
        <f>求节点(将星标签统计!$AT$3:$AT$102,将星标签统计!AX$3:AX$102,$V257)+求节点(将星标签统计!$CP$3:$CP$102,将星标签统计!CT$3:CT$102,$W257)</f>
        <v>11</v>
      </c>
      <c r="AB257" s="5">
        <f>求节点(将星标签统计!$AT$3:$AT$102,将星标签统计!AY$3:AY$102,$V257)+求节点(将星标签统计!$CP$3:$CP$102,将星标签统计!CU$3:CU$102,$W257)</f>
        <v>10</v>
      </c>
      <c r="AC257" s="5">
        <f>求节点(将星标签统计!$AT$3:$AT$102,将星标签统计!AZ$3:AZ$102,$V257)+求节点(将星标签统计!$CP$3:$CP$102,将星标签统计!CV$3:CV$102,$W257)</f>
        <v>6.3243200890042024</v>
      </c>
      <c r="AD257" s="5">
        <f t="shared" si="15"/>
        <v>1253</v>
      </c>
    </row>
    <row r="258" spans="16:30" x14ac:dyDescent="0.2">
      <c r="P258" s="5">
        <v>254</v>
      </c>
      <c r="Q258" s="5">
        <f t="shared" si="12"/>
        <v>1254</v>
      </c>
      <c r="R258" s="5">
        <f t="shared" si="13"/>
        <v>2216</v>
      </c>
      <c r="S258" s="5">
        <f t="shared" si="14"/>
        <v>0.56588447653429608</v>
      </c>
      <c r="U258" s="5">
        <v>254</v>
      </c>
      <c r="V258" s="5">
        <f>求节点(其他调用!$C$4:$C$42,其他调用!$D$4:$D$42,U258)</f>
        <v>2070.0539562477379</v>
      </c>
      <c r="W258" s="5">
        <f>求节点(其他调用!$S$4:$S$20,其他调用!$T$4:$T$20,其他调用!AN258)</f>
        <v>0.20186016273785082</v>
      </c>
      <c r="X258" s="5">
        <f>求节点(将星标签统计!$AT$3:$AT$102,将星标签统计!AU$3:AU$102,$V258)+求节点(将星标签统计!$CP$3:$CP$102,将星标签统计!CQ$3:CQ$102,$W258)</f>
        <v>12</v>
      </c>
      <c r="Y258" s="5">
        <f>求节点(将星标签统计!$AT$3:$AT$102,将星标签统计!AV$3:AV$102,$V258)+求节点(将星标签统计!$CP$3:$CP$102,将星标签统计!CR$3:CR$102,$W258)</f>
        <v>12</v>
      </c>
      <c r="Z258" s="5">
        <f>求节点(将星标签统计!$AT$3:$AT$102,将星标签统计!AW$3:AW$102,$V258)+求节点(将星标签统计!$CP$3:$CP$102,将星标签统计!CS$3:CS$102,$W258)</f>
        <v>11.350269781238689</v>
      </c>
      <c r="AA258" s="5">
        <f>求节点(将星标签统计!$AT$3:$AT$102,将星标签统计!AX$3:AX$102,$V258)+求节点(将星标签统计!$CP$3:$CP$102,将星标签统计!CT$3:CT$102,$W258)</f>
        <v>11</v>
      </c>
      <c r="AB258" s="5">
        <f>求节点(将星标签统计!$AT$3:$AT$102,将星标签统计!AY$3:AY$102,$V258)+求节点(将星标签统计!$CP$3:$CP$102,将星标签统计!CU$3:CU$102,$W258)</f>
        <v>10</v>
      </c>
      <c r="AC258" s="5">
        <f>求节点(将星标签统计!$AT$3:$AT$102,将星标签统计!AZ$3:AZ$102,$V258)+求节点(将星标签统计!$CP$3:$CP$102,将星标签统计!CV$3:CV$102,$W258)</f>
        <v>6.3502697812386897</v>
      </c>
      <c r="AD258" s="5">
        <f t="shared" si="15"/>
        <v>1254</v>
      </c>
    </row>
    <row r="259" spans="16:30" x14ac:dyDescent="0.2">
      <c r="P259" s="5">
        <v>255</v>
      </c>
      <c r="Q259" s="5">
        <f t="shared" si="12"/>
        <v>1255</v>
      </c>
      <c r="R259" s="5">
        <f t="shared" si="13"/>
        <v>2220</v>
      </c>
      <c r="S259" s="5">
        <f t="shared" si="14"/>
        <v>0.56531531531531531</v>
      </c>
      <c r="U259" s="5">
        <v>255</v>
      </c>
      <c r="V259" s="5">
        <f>求节点(其他调用!$C$4:$C$42,其他调用!$D$4:$D$42,U259)</f>
        <v>2075.2438946946359</v>
      </c>
      <c r="W259" s="5">
        <f>求节点(其他调用!$S$4:$S$20,其他调用!$T$4:$T$20,其他调用!AN259)</f>
        <v>0.2026323324537766</v>
      </c>
      <c r="X259" s="5">
        <f>求节点(将星标签统计!$AT$3:$AT$102,将星标签统计!AU$3:AU$102,$V259)+求节点(将星标签统计!$CP$3:$CP$102,将星标签统计!CQ$3:CQ$102,$W259)</f>
        <v>12</v>
      </c>
      <c r="Y259" s="5">
        <f>求节点(将星标签统计!$AT$3:$AT$102,将星标签统计!AV$3:AV$102,$V259)+求节点(将星标签统计!$CP$3:$CP$102,将星标签统计!CR$3:CR$102,$W259)</f>
        <v>12</v>
      </c>
      <c r="Z259" s="5">
        <f>求节点(将星标签统计!$AT$3:$AT$102,将星标签统计!AW$3:AW$102,$V259)+求节点(将星标签统计!$CP$3:$CP$102,将星标签统计!CS$3:CS$102,$W259)</f>
        <v>11.37621947347318</v>
      </c>
      <c r="AA259" s="5">
        <f>求节点(将星标签统计!$AT$3:$AT$102,将星标签统计!AX$3:AX$102,$V259)+求节点(将星标签统计!$CP$3:$CP$102,将星标签统计!CT$3:CT$102,$W259)</f>
        <v>11</v>
      </c>
      <c r="AB259" s="5">
        <f>求节点(将星标签统计!$AT$3:$AT$102,将星标签统计!AY$3:AY$102,$V259)+求节点(将星标签统计!$CP$3:$CP$102,将星标签统计!CU$3:CU$102,$W259)</f>
        <v>10</v>
      </c>
      <c r="AC259" s="5">
        <f>求节点(将星标签统计!$AT$3:$AT$102,将星标签统计!AZ$3:AZ$102,$V259)+求节点(将星标签统计!$CP$3:$CP$102,将星标签统计!CV$3:CV$102,$W259)</f>
        <v>6.3762194734731796</v>
      </c>
      <c r="AD259" s="5">
        <f t="shared" si="15"/>
        <v>1255</v>
      </c>
    </row>
    <row r="260" spans="16:30" x14ac:dyDescent="0.2">
      <c r="P260" s="5">
        <v>256</v>
      </c>
      <c r="Q260" s="5">
        <f t="shared" si="12"/>
        <v>1256</v>
      </c>
      <c r="R260" s="5">
        <f t="shared" si="13"/>
        <v>2224</v>
      </c>
      <c r="S260" s="5">
        <f t="shared" si="14"/>
        <v>0.56474820143884896</v>
      </c>
      <c r="U260" s="5">
        <v>256</v>
      </c>
      <c r="V260" s="5">
        <f>求节点(其他调用!$C$4:$C$42,其他调用!$D$4:$D$42,U260)</f>
        <v>2080.4338331415338</v>
      </c>
      <c r="W260" s="5">
        <f>求节点(其他调用!$S$4:$S$20,其他调用!$T$4:$T$20,其他调用!AN260)</f>
        <v>0.20335279227380099</v>
      </c>
      <c r="X260" s="5">
        <f>求节点(将星标签统计!$AT$3:$AT$102,将星标签统计!AU$3:AU$102,$V260)+求节点(将星标签统计!$CP$3:$CP$102,将星标签统计!CQ$3:CQ$102,$W260)</f>
        <v>12</v>
      </c>
      <c r="Y260" s="5">
        <f>求节点(将星标签统计!$AT$3:$AT$102,将星标签统计!AV$3:AV$102,$V260)+求节点(将星标签统计!$CP$3:$CP$102,将星标签统计!CR$3:CR$102,$W260)</f>
        <v>12</v>
      </c>
      <c r="Z260" s="5">
        <f>求节点(将星标签统计!$AT$3:$AT$102,将星标签统计!AW$3:AW$102,$V260)+求节点(将星标签统计!$CP$3:$CP$102,将星标签统计!CS$3:CS$102,$W260)</f>
        <v>11.402169165707669</v>
      </c>
      <c r="AA260" s="5">
        <f>求节点(将星标签统计!$AT$3:$AT$102,将星标签统计!AX$3:AX$102,$V260)+求节点(将星标签统计!$CP$3:$CP$102,将星标签统计!CT$3:CT$102,$W260)</f>
        <v>11</v>
      </c>
      <c r="AB260" s="5">
        <f>求节点(将星标签统计!$AT$3:$AT$102,将星标签统计!AY$3:AY$102,$V260)+求节点(将星标签统计!$CP$3:$CP$102,将星标签统计!CU$3:CU$102,$W260)</f>
        <v>10</v>
      </c>
      <c r="AC260" s="5">
        <f>求节点(将星标签统计!$AT$3:$AT$102,将星标签统计!AZ$3:AZ$102,$V260)+求节点(将星标签统计!$CP$3:$CP$102,将星标签统计!CV$3:CV$102,$W260)</f>
        <v>6.4021691657076687</v>
      </c>
      <c r="AD260" s="5">
        <f t="shared" si="15"/>
        <v>1256</v>
      </c>
    </row>
    <row r="261" spans="16:30" x14ac:dyDescent="0.2">
      <c r="P261" s="5">
        <v>257</v>
      </c>
      <c r="Q261" s="5">
        <f t="shared" si="12"/>
        <v>1257</v>
      </c>
      <c r="R261" s="5">
        <f t="shared" si="13"/>
        <v>2228</v>
      </c>
      <c r="S261" s="5">
        <f t="shared" si="14"/>
        <v>0.56418312387791747</v>
      </c>
      <c r="U261" s="5">
        <v>257</v>
      </c>
      <c r="V261" s="5">
        <f>求节点(其他调用!$C$4:$C$42,其他调用!$D$4:$D$42,U261)</f>
        <v>2085.6237715884313</v>
      </c>
      <c r="W261" s="5">
        <f>求节点(其他调用!$S$4:$S$20,其他调用!$T$4:$T$20,其他调用!AN261)</f>
        <v>0.20407325209382535</v>
      </c>
      <c r="X261" s="5">
        <f>求节点(将星标签统计!$AT$3:$AT$102,将星标签统计!AU$3:AU$102,$V261)+求节点(将星标签统计!$CP$3:$CP$102,将星标签统计!CQ$3:CQ$102,$W261)</f>
        <v>12</v>
      </c>
      <c r="Y261" s="5">
        <f>求节点(将星标签统计!$AT$3:$AT$102,将星标签统计!AV$3:AV$102,$V261)+求节点(将星标签统计!$CP$3:$CP$102,将星标签统计!CR$3:CR$102,$W261)</f>
        <v>12</v>
      </c>
      <c r="Z261" s="5">
        <f>求节点(将星标签统计!$AT$3:$AT$102,将星标签统计!AW$3:AW$102,$V261)+求节点(将星标签统计!$CP$3:$CP$102,将星标签统计!CS$3:CS$102,$W261)</f>
        <v>11.428118857942156</v>
      </c>
      <c r="AA261" s="5">
        <f>求节点(将星标签统计!$AT$3:$AT$102,将星标签统计!AX$3:AX$102,$V261)+求节点(将星标签统计!$CP$3:$CP$102,将星标签统计!CT$3:CT$102,$W261)</f>
        <v>11</v>
      </c>
      <c r="AB261" s="5">
        <f>求节点(将星标签统计!$AT$3:$AT$102,将星标签统计!AY$3:AY$102,$V261)+求节点(将星标签统计!$CP$3:$CP$102,将星标签统计!CU$3:CU$102,$W261)</f>
        <v>10</v>
      </c>
      <c r="AC261" s="5">
        <f>求节点(将星标签统计!$AT$3:$AT$102,将星标签统计!AZ$3:AZ$102,$V261)+求节点(将星标签统计!$CP$3:$CP$102,将星标签统计!CV$3:CV$102,$W261)</f>
        <v>6.428118857942156</v>
      </c>
      <c r="AD261" s="5">
        <f t="shared" si="15"/>
        <v>1257</v>
      </c>
    </row>
    <row r="262" spans="16:30" x14ac:dyDescent="0.2">
      <c r="P262" s="5">
        <v>258</v>
      </c>
      <c r="Q262" s="5">
        <f t="shared" ref="Q262:Q325" si="16">AD262</f>
        <v>1258</v>
      </c>
      <c r="R262" s="5">
        <f t="shared" ref="R262:R325" si="17">求节点($D$11:$D$35,$F$11:$F$35,P262)</f>
        <v>2232</v>
      </c>
      <c r="S262" s="5">
        <f t="shared" ref="S262:S325" si="18">Q262/R262</f>
        <v>0.56362007168458783</v>
      </c>
      <c r="U262" s="5">
        <v>258</v>
      </c>
      <c r="V262" s="5">
        <f>求节点(其他调用!$C$4:$C$42,其他调用!$D$4:$D$42,U262)</f>
        <v>2090.8137100353292</v>
      </c>
      <c r="W262" s="5">
        <f>求节点(其他调用!$S$4:$S$20,其他调用!$T$4:$T$20,其他调用!AN262)</f>
        <v>0.2047937119138499</v>
      </c>
      <c r="X262" s="5">
        <f>求节点(将星标签统计!$AT$3:$AT$102,将星标签统计!AU$3:AU$102,$V262)+求节点(将星标签统计!$CP$3:$CP$102,将星标签统计!CQ$3:CQ$102,$W262)</f>
        <v>12</v>
      </c>
      <c r="Y262" s="5">
        <f>求节点(将星标签统计!$AT$3:$AT$102,将星标签统计!AV$3:AV$102,$V262)+求节点(将星标签统计!$CP$3:$CP$102,将星标签统计!CR$3:CR$102,$W262)</f>
        <v>12</v>
      </c>
      <c r="Z262" s="5">
        <f>求节点(将星标签统计!$AT$3:$AT$102,将星标签统计!AW$3:AW$102,$V262)+求节点(将星标签统计!$CP$3:$CP$102,将星标签统计!CS$3:CS$102,$W262)</f>
        <v>11.454068550176647</v>
      </c>
      <c r="AA262" s="5">
        <f>求节点(将星标签统计!$AT$3:$AT$102,将星标签统计!AX$3:AX$102,$V262)+求节点(将星标签统计!$CP$3:$CP$102,将星标签统计!CT$3:CT$102,$W262)</f>
        <v>11</v>
      </c>
      <c r="AB262" s="5">
        <f>求节点(将星标签统计!$AT$3:$AT$102,将星标签统计!AY$3:AY$102,$V262)+求节点(将星标签统计!$CP$3:$CP$102,将星标签统计!CU$3:CU$102,$W262)</f>
        <v>10</v>
      </c>
      <c r="AC262" s="5">
        <f>求节点(将星标签统计!$AT$3:$AT$102,将星标签统计!AZ$3:AZ$102,$V262)+求节点(将星标签统计!$CP$3:$CP$102,将星标签统计!CV$3:CV$102,$W262)</f>
        <v>6.4540685501766459</v>
      </c>
      <c r="AD262" s="5">
        <f t="shared" ref="AD262:AD325" si="19">ROUND(SUMPRODUCT($X262:$AC262,$D$5:$I$5),0)</f>
        <v>1258</v>
      </c>
    </row>
    <row r="263" spans="16:30" x14ac:dyDescent="0.2">
      <c r="P263" s="5">
        <v>259</v>
      </c>
      <c r="Q263" s="5">
        <f t="shared" si="16"/>
        <v>1259</v>
      </c>
      <c r="R263" s="5">
        <f t="shared" si="17"/>
        <v>2236</v>
      </c>
      <c r="S263" s="5">
        <f t="shared" si="18"/>
        <v>0.5630590339892666</v>
      </c>
      <c r="U263" s="5">
        <v>259</v>
      </c>
      <c r="V263" s="5">
        <f>求节点(其他调用!$C$4:$C$42,其他调用!$D$4:$D$42,U263)</f>
        <v>2096.0036484822267</v>
      </c>
      <c r="W263" s="5">
        <f>求节点(其他调用!$S$4:$S$20,其他调用!$T$4:$T$20,其他调用!AN263)</f>
        <v>0.20551417173387429</v>
      </c>
      <c r="X263" s="5">
        <f>求节点(将星标签统计!$AT$3:$AT$102,将星标签统计!AU$3:AU$102,$V263)+求节点(将星标签统计!$CP$3:$CP$102,将星标签统计!CQ$3:CQ$102,$W263)</f>
        <v>12</v>
      </c>
      <c r="Y263" s="5">
        <f>求节点(将星标签统计!$AT$3:$AT$102,将星标签统计!AV$3:AV$102,$V263)+求节点(将星标签统计!$CP$3:$CP$102,将星标签统计!CR$3:CR$102,$W263)</f>
        <v>12</v>
      </c>
      <c r="Z263" s="5">
        <f>求节点(将星标签统计!$AT$3:$AT$102,将星标签统计!AW$3:AW$102,$V263)+求节点(将星标签统计!$CP$3:$CP$102,将星标签统计!CS$3:CS$102,$W263)</f>
        <v>11.480018242411134</v>
      </c>
      <c r="AA263" s="5">
        <f>求节点(将星标签统计!$AT$3:$AT$102,将星标签统计!AX$3:AX$102,$V263)+求节点(将星标签统计!$CP$3:$CP$102,将星标签统计!CT$3:CT$102,$W263)</f>
        <v>11</v>
      </c>
      <c r="AB263" s="5">
        <f>求节点(将星标签统计!$AT$3:$AT$102,将星标签统计!AY$3:AY$102,$V263)+求节点(将星标签统计!$CP$3:$CP$102,将星标签统计!CU$3:CU$102,$W263)</f>
        <v>10</v>
      </c>
      <c r="AC263" s="5">
        <f>求节点(将星标签统计!$AT$3:$AT$102,将星标签统计!AZ$3:AZ$102,$V263)+求节点(将星标签统计!$CP$3:$CP$102,将星标签统计!CV$3:CV$102,$W263)</f>
        <v>6.4800182424111332</v>
      </c>
      <c r="AD263" s="5">
        <f t="shared" si="19"/>
        <v>1259</v>
      </c>
    </row>
    <row r="264" spans="16:30" x14ac:dyDescent="0.2">
      <c r="P264" s="5">
        <v>260</v>
      </c>
      <c r="Q264" s="5">
        <f t="shared" si="16"/>
        <v>1260</v>
      </c>
      <c r="R264" s="5">
        <f t="shared" si="17"/>
        <v>2240</v>
      </c>
      <c r="S264" s="5">
        <f t="shared" si="18"/>
        <v>0.5625</v>
      </c>
      <c r="U264" s="5">
        <v>260</v>
      </c>
      <c r="V264" s="5">
        <f>求节点(其他调用!$C$4:$C$42,其他调用!$D$4:$D$42,U264)</f>
        <v>2101.1935869291246</v>
      </c>
      <c r="W264" s="5">
        <f>求节点(其他调用!$S$4:$S$20,其他调用!$T$4:$T$20,其他调用!AN264)</f>
        <v>0.20623463155389865</v>
      </c>
      <c r="X264" s="5">
        <f>求节点(将星标签统计!$AT$3:$AT$102,将星标签统计!AU$3:AU$102,$V264)+求节点(将星标签统计!$CP$3:$CP$102,将星标签统计!CQ$3:CQ$102,$W264)</f>
        <v>12</v>
      </c>
      <c r="Y264" s="5">
        <f>求节点(将星标签统计!$AT$3:$AT$102,将星标签统计!AV$3:AV$102,$V264)+求节点(将星标签统计!$CP$3:$CP$102,将星标签统计!CR$3:CR$102,$W264)</f>
        <v>12</v>
      </c>
      <c r="Z264" s="5">
        <f>求节点(将星标签统计!$AT$3:$AT$102,将星标签统计!AW$3:AW$102,$V264)+求节点(将星标签统计!$CP$3:$CP$102,将星标签统计!CS$3:CS$102,$W264)</f>
        <v>11.505967934645623</v>
      </c>
      <c r="AA264" s="5">
        <f>求节点(将星标签统计!$AT$3:$AT$102,将星标签统计!AX$3:AX$102,$V264)+求节点(将星标签统计!$CP$3:$CP$102,将星标签统计!CT$3:CT$102,$W264)</f>
        <v>11</v>
      </c>
      <c r="AB264" s="5">
        <f>求节点(将星标签统计!$AT$3:$AT$102,将星标签统计!AY$3:AY$102,$V264)+求节点(将星标签统计!$CP$3:$CP$102,将星标签统计!CU$3:CU$102,$W264)</f>
        <v>10</v>
      </c>
      <c r="AC264" s="5">
        <f>求节点(将星标签统计!$AT$3:$AT$102,将星标签统计!AZ$3:AZ$102,$V264)+求节点(将星标签统计!$CP$3:$CP$102,将星标签统计!CV$3:CV$102,$W264)</f>
        <v>6.5059679346456232</v>
      </c>
      <c r="AD264" s="5">
        <f t="shared" si="19"/>
        <v>1260</v>
      </c>
    </row>
    <row r="265" spans="16:30" x14ac:dyDescent="0.2">
      <c r="P265" s="5">
        <v>261</v>
      </c>
      <c r="Q265" s="5">
        <f t="shared" si="16"/>
        <v>1261</v>
      </c>
      <c r="R265" s="5">
        <f t="shared" si="17"/>
        <v>2244</v>
      </c>
      <c r="S265" s="5">
        <f t="shared" si="18"/>
        <v>0.56194295900178248</v>
      </c>
      <c r="U265" s="5">
        <v>261</v>
      </c>
      <c r="V265" s="5">
        <f>求节点(其他调用!$C$4:$C$42,其他调用!$D$4:$D$42,U265)</f>
        <v>2106.4976898254431</v>
      </c>
      <c r="W265" s="5">
        <f>求节点(其他调用!$S$4:$S$20,其他调用!$T$4:$T$20,其他调用!AN265)</f>
        <v>0.20707436873346419</v>
      </c>
      <c r="X265" s="5">
        <f>求节点(将星标签统计!$AT$3:$AT$102,将星标签统计!AU$3:AU$102,$V265)+求节点(将星标签统计!$CP$3:$CP$102,将星标签统计!CQ$3:CQ$102,$W265)</f>
        <v>12</v>
      </c>
      <c r="Y265" s="5">
        <f>求节点(将星标签统计!$AT$3:$AT$102,将星标签统计!AV$3:AV$102,$V265)+求节点(将星标签统计!$CP$3:$CP$102,将星标签统计!CR$3:CR$102,$W265)</f>
        <v>12</v>
      </c>
      <c r="Z265" s="5">
        <f>求节点(将星标签统计!$AT$3:$AT$102,将星标签统计!AW$3:AW$102,$V265)+求节点(将星标签统计!$CP$3:$CP$102,将星标签统计!CS$3:CS$102,$W265)</f>
        <v>11.532488449127216</v>
      </c>
      <c r="AA265" s="5">
        <f>求节点(将星标签统计!$AT$3:$AT$102,将星标签统计!AX$3:AX$102,$V265)+求节点(将星标签统计!$CP$3:$CP$102,将星标签统计!CT$3:CT$102,$W265)</f>
        <v>11</v>
      </c>
      <c r="AB265" s="5">
        <f>求节点(将星标签统计!$AT$3:$AT$102,将星标签统计!AY$3:AY$102,$V265)+求节点(将星标签统计!$CP$3:$CP$102,将星标签统计!CU$3:CU$102,$W265)</f>
        <v>10</v>
      </c>
      <c r="AC265" s="5">
        <f>求节点(将星标签统计!$AT$3:$AT$102,将星标签统计!AZ$3:AZ$102,$V265)+求节点(将星标签统计!$CP$3:$CP$102,将星标签统计!CV$3:CV$102,$W265)</f>
        <v>6.5324884491272153</v>
      </c>
      <c r="AD265" s="5">
        <f t="shared" si="19"/>
        <v>1261</v>
      </c>
    </row>
    <row r="266" spans="16:30" x14ac:dyDescent="0.2">
      <c r="P266" s="5">
        <v>262</v>
      </c>
      <c r="Q266" s="5">
        <f t="shared" si="16"/>
        <v>1262</v>
      </c>
      <c r="R266" s="5">
        <f t="shared" si="17"/>
        <v>2248</v>
      </c>
      <c r="S266" s="5">
        <f t="shared" si="18"/>
        <v>0.56138790035587194</v>
      </c>
      <c r="U266" s="5">
        <v>262</v>
      </c>
      <c r="V266" s="5">
        <f>求节点(其他调用!$C$4:$C$42,其他调用!$D$4:$D$42,U266)</f>
        <v>2111.801792721762</v>
      </c>
      <c r="W266" s="5">
        <f>求节点(其他调用!$S$4:$S$20,其他调用!$T$4:$T$20,其他调用!AN266)</f>
        <v>0.20791410591302997</v>
      </c>
      <c r="X266" s="5">
        <f>求节点(将星标签统计!$AT$3:$AT$102,将星标签统计!AU$3:AU$102,$V266)+求节点(将星标签统计!$CP$3:$CP$102,将星标签统计!CQ$3:CQ$102,$W266)</f>
        <v>12</v>
      </c>
      <c r="Y266" s="5">
        <f>求节点(将星标签统计!$AT$3:$AT$102,将星标签统计!AV$3:AV$102,$V266)+求节点(将星标签统计!$CP$3:$CP$102,将星标签统计!CR$3:CR$102,$W266)</f>
        <v>12</v>
      </c>
      <c r="Z266" s="5">
        <f>求节点(将星标签统计!$AT$3:$AT$102,将星标签统计!AW$3:AW$102,$V266)+求节点(将星标签统计!$CP$3:$CP$102,将星标签统计!CS$3:CS$102,$W266)</f>
        <v>11.559008963608811</v>
      </c>
      <c r="AA266" s="5">
        <f>求节点(将星标签统计!$AT$3:$AT$102,将星标签统计!AX$3:AX$102,$V266)+求节点(将星标签统计!$CP$3:$CP$102,将星标签统计!CT$3:CT$102,$W266)</f>
        <v>11</v>
      </c>
      <c r="AB266" s="5">
        <f>求节点(将星标签统计!$AT$3:$AT$102,将星标签统计!AY$3:AY$102,$V266)+求节点(将星标签统计!$CP$3:$CP$102,将星标签统计!CU$3:CU$102,$W266)</f>
        <v>10</v>
      </c>
      <c r="AC266" s="5">
        <f>求节点(将星标签统计!$AT$3:$AT$102,将星标签统计!AZ$3:AZ$102,$V266)+求节点(将星标签统计!$CP$3:$CP$102,将星标签统计!CV$3:CV$102,$W266)</f>
        <v>6.55900896360881</v>
      </c>
      <c r="AD266" s="5">
        <f t="shared" si="19"/>
        <v>1262</v>
      </c>
    </row>
    <row r="267" spans="16:30" x14ac:dyDescent="0.2">
      <c r="P267" s="5">
        <v>263</v>
      </c>
      <c r="Q267" s="5">
        <f t="shared" si="16"/>
        <v>1263</v>
      </c>
      <c r="R267" s="5">
        <f t="shared" si="17"/>
        <v>2252</v>
      </c>
      <c r="S267" s="5">
        <f t="shared" si="18"/>
        <v>0.56083481349911191</v>
      </c>
      <c r="U267" s="5">
        <v>263</v>
      </c>
      <c r="V267" s="5">
        <f>求节点(其他调用!$C$4:$C$42,其他调用!$D$4:$D$42,U267)</f>
        <v>2117.1058956180805</v>
      </c>
      <c r="W267" s="5">
        <f>求节点(其他调用!$S$4:$S$20,其他调用!$T$4:$T$20,其他调用!AN267)</f>
        <v>0.20875384309259551</v>
      </c>
      <c r="X267" s="5">
        <f>求节点(将星标签统计!$AT$3:$AT$102,将星标签统计!AU$3:AU$102,$V267)+求节点(将星标签统计!$CP$3:$CP$102,将星标签统计!CQ$3:CQ$102,$W267)</f>
        <v>12</v>
      </c>
      <c r="Y267" s="5">
        <f>求节点(将星标签统计!$AT$3:$AT$102,将星标签统计!AV$3:AV$102,$V267)+求节点(将星标签统计!$CP$3:$CP$102,将星标签统计!CR$3:CR$102,$W267)</f>
        <v>12</v>
      </c>
      <c r="Z267" s="5">
        <f>求节点(将星标签统计!$AT$3:$AT$102,将星标签统计!AW$3:AW$102,$V267)+求节点(将星标签统计!$CP$3:$CP$102,将星标签统计!CS$3:CS$102,$W267)</f>
        <v>11.585529478090402</v>
      </c>
      <c r="AA267" s="5">
        <f>求节点(将星标签统计!$AT$3:$AT$102,将星标签统计!AX$3:AX$102,$V267)+求节点(将星标签统计!$CP$3:$CP$102,将星标签统计!CT$3:CT$102,$W267)</f>
        <v>11</v>
      </c>
      <c r="AB267" s="5">
        <f>求节点(将星标签统计!$AT$3:$AT$102,将星标签统计!AY$3:AY$102,$V267)+求节点(将星标签统计!$CP$3:$CP$102,将星标签统计!CU$3:CU$102,$W267)</f>
        <v>10</v>
      </c>
      <c r="AC267" s="5">
        <f>求节点(将星标签统计!$AT$3:$AT$102,将星标签统计!AZ$3:AZ$102,$V267)+求节点(将星标签统计!$CP$3:$CP$102,将星标签统计!CV$3:CV$102,$W267)</f>
        <v>6.5855294780904021</v>
      </c>
      <c r="AD267" s="5">
        <f t="shared" si="19"/>
        <v>1263</v>
      </c>
    </row>
    <row r="268" spans="16:30" x14ac:dyDescent="0.2">
      <c r="P268" s="5">
        <v>264</v>
      </c>
      <c r="Q268" s="5">
        <f t="shared" si="16"/>
        <v>1264</v>
      </c>
      <c r="R268" s="5">
        <f t="shared" si="17"/>
        <v>2256</v>
      </c>
      <c r="S268" s="5">
        <f t="shared" si="18"/>
        <v>0.56028368794326244</v>
      </c>
      <c r="U268" s="5">
        <v>264</v>
      </c>
      <c r="V268" s="5">
        <f>求节点(其他调用!$C$4:$C$42,其他调用!$D$4:$D$42,U268)</f>
        <v>2122.4099985143989</v>
      </c>
      <c r="W268" s="5">
        <f>求节点(其他调用!$S$4:$S$20,其他调用!$T$4:$T$20,其他调用!AN268)</f>
        <v>0.20959358027216107</v>
      </c>
      <c r="X268" s="5">
        <f>求节点(将星标签统计!$AT$3:$AT$102,将星标签统计!AU$3:AU$102,$V268)+求节点(将星标签统计!$CP$3:$CP$102,将星标签统计!CQ$3:CQ$102,$W268)</f>
        <v>12</v>
      </c>
      <c r="Y268" s="5">
        <f>求节点(将星标签统计!$AT$3:$AT$102,将星标签统计!AV$3:AV$102,$V268)+求节点(将星标签统计!$CP$3:$CP$102,将星标签统计!CR$3:CR$102,$W268)</f>
        <v>12</v>
      </c>
      <c r="Z268" s="5">
        <f>求节点(将星标签统计!$AT$3:$AT$102,将星标签统计!AW$3:AW$102,$V268)+求节点(将星标签统计!$CP$3:$CP$102,将星标签统计!CS$3:CS$102,$W268)</f>
        <v>11.612049992571995</v>
      </c>
      <c r="AA268" s="5">
        <f>求节点(将星标签统计!$AT$3:$AT$102,将星标签统计!AX$3:AX$102,$V268)+求节点(将星标签统计!$CP$3:$CP$102,将星标签统计!CT$3:CT$102,$W268)</f>
        <v>11</v>
      </c>
      <c r="AB268" s="5">
        <f>求节点(将星标签统计!$AT$3:$AT$102,将星标签统计!AY$3:AY$102,$V268)+求节点(将星标签统计!$CP$3:$CP$102,将星标签统计!CU$3:CU$102,$W268)</f>
        <v>10</v>
      </c>
      <c r="AC268" s="5">
        <f>求节点(将星标签统计!$AT$3:$AT$102,将星标签统计!AZ$3:AZ$102,$V268)+求节点(将星标签统计!$CP$3:$CP$102,将星标签统计!CV$3:CV$102,$W268)</f>
        <v>6.6120499925719951</v>
      </c>
      <c r="AD268" s="5">
        <f t="shared" si="19"/>
        <v>1264</v>
      </c>
    </row>
    <row r="269" spans="16:30" x14ac:dyDescent="0.2">
      <c r="P269" s="5">
        <v>265</v>
      </c>
      <c r="Q269" s="5">
        <f t="shared" si="16"/>
        <v>1266</v>
      </c>
      <c r="R269" s="5">
        <f t="shared" si="17"/>
        <v>2260</v>
      </c>
      <c r="S269" s="5">
        <f t="shared" si="18"/>
        <v>0.5601769911504425</v>
      </c>
      <c r="U269" s="5">
        <v>265</v>
      </c>
      <c r="V269" s="5">
        <f>求节点(其他调用!$C$4:$C$42,其他调用!$D$4:$D$42,U269)</f>
        <v>2127.7141014107178</v>
      </c>
      <c r="W269" s="5">
        <f>求节点(其他调用!$S$4:$S$20,其他调用!$T$4:$T$20,其他调用!AN269)</f>
        <v>0.21043331745172661</v>
      </c>
      <c r="X269" s="5">
        <f>求节点(将星标签统计!$AT$3:$AT$102,将星标签统计!AU$3:AU$102,$V269)+求节点(将星标签统计!$CP$3:$CP$102,将星标签统计!CQ$3:CQ$102,$W269)</f>
        <v>12</v>
      </c>
      <c r="Y269" s="5">
        <f>求节点(将星标签统计!$AT$3:$AT$102,将星标签统计!AV$3:AV$102,$V269)+求节点(将星标签统计!$CP$3:$CP$102,将星标签统计!CR$3:CR$102,$W269)</f>
        <v>12</v>
      </c>
      <c r="Z269" s="5">
        <f>求节点(将星标签统计!$AT$3:$AT$102,将星标签统计!AW$3:AW$102,$V269)+求节点(将星标签统计!$CP$3:$CP$102,将星标签统计!CS$3:CS$102,$W269)</f>
        <v>11.63857050705359</v>
      </c>
      <c r="AA269" s="5">
        <f>求节点(将星标签统计!$AT$3:$AT$102,将星标签统计!AX$3:AX$102,$V269)+求节点(将星标签统计!$CP$3:$CP$102,将星标签统计!CT$3:CT$102,$W269)</f>
        <v>11</v>
      </c>
      <c r="AB269" s="5">
        <f>求节点(将星标签统计!$AT$3:$AT$102,将星标签统计!AY$3:AY$102,$V269)+求节点(将星标签统计!$CP$3:$CP$102,将星标签统计!CU$3:CU$102,$W269)</f>
        <v>10</v>
      </c>
      <c r="AC269" s="5">
        <f>求节点(将星标签统计!$AT$3:$AT$102,将星标签统计!AZ$3:AZ$102,$V269)+求节点(将星标签统计!$CP$3:$CP$102,将星标签统计!CV$3:CV$102,$W269)</f>
        <v>6.638570507053589</v>
      </c>
      <c r="AD269" s="5">
        <f t="shared" si="19"/>
        <v>1266</v>
      </c>
    </row>
    <row r="270" spans="16:30" x14ac:dyDescent="0.2">
      <c r="P270" s="5">
        <v>266</v>
      </c>
      <c r="Q270" s="5">
        <f t="shared" si="16"/>
        <v>1267</v>
      </c>
      <c r="R270" s="5">
        <f t="shared" si="17"/>
        <v>2264</v>
      </c>
      <c r="S270" s="5">
        <f t="shared" si="18"/>
        <v>0.55962897526501765</v>
      </c>
      <c r="U270" s="5">
        <v>266</v>
      </c>
      <c r="V270" s="5">
        <f>求节点(其他调用!$C$4:$C$42,其他调用!$D$4:$D$42,U270)</f>
        <v>2133.0182043070363</v>
      </c>
      <c r="W270" s="5">
        <f>求节点(其他调用!$S$4:$S$20,其他调用!$T$4:$T$20,其他调用!AN270)</f>
        <v>0.21127305463129217</v>
      </c>
      <c r="X270" s="5">
        <f>求节点(将星标签统计!$AT$3:$AT$102,将星标签统计!AU$3:AU$102,$V270)+求节点(将星标签统计!$CP$3:$CP$102,将星标签统计!CQ$3:CQ$102,$W270)</f>
        <v>12</v>
      </c>
      <c r="Y270" s="5">
        <f>求节点(将星标签统计!$AT$3:$AT$102,将星标签统计!AV$3:AV$102,$V270)+求节点(将星标签统计!$CP$3:$CP$102,将星标签统计!CR$3:CR$102,$W270)</f>
        <v>12</v>
      </c>
      <c r="Z270" s="5">
        <f>求节点(将星标签统计!$AT$3:$AT$102,将星标签统计!AW$3:AW$102,$V270)+求节点(将星标签统计!$CP$3:$CP$102,将星标签统计!CS$3:CS$102,$W270)</f>
        <v>11.665091021535181</v>
      </c>
      <c r="AA270" s="5">
        <f>求节点(将星标签统计!$AT$3:$AT$102,将星标签统计!AX$3:AX$102,$V270)+求节点(将星标签统计!$CP$3:$CP$102,将星标签统计!CT$3:CT$102,$W270)</f>
        <v>11</v>
      </c>
      <c r="AB270" s="5">
        <f>求节点(将星标签统计!$AT$3:$AT$102,将星标签统计!AY$3:AY$102,$V270)+求节点(将星标签统计!$CP$3:$CP$102,将星标签统计!CU$3:CU$102,$W270)</f>
        <v>10</v>
      </c>
      <c r="AC270" s="5">
        <f>求节点(将星标签统计!$AT$3:$AT$102,将星标签统计!AZ$3:AZ$102,$V270)+求节点(将星标签统计!$CP$3:$CP$102,将星标签统计!CV$3:CV$102,$W270)</f>
        <v>6.6650910215351811</v>
      </c>
      <c r="AD270" s="5">
        <f t="shared" si="19"/>
        <v>1267</v>
      </c>
    </row>
    <row r="271" spans="16:30" x14ac:dyDescent="0.2">
      <c r="P271" s="5">
        <v>267</v>
      </c>
      <c r="Q271" s="5">
        <f t="shared" si="16"/>
        <v>1268</v>
      </c>
      <c r="R271" s="5">
        <f t="shared" si="17"/>
        <v>2268</v>
      </c>
      <c r="S271" s="5">
        <f t="shared" si="18"/>
        <v>0.55908289241622577</v>
      </c>
      <c r="U271" s="5">
        <v>267</v>
      </c>
      <c r="V271" s="5">
        <f>求节点(其他调用!$C$4:$C$42,其他调用!$D$4:$D$42,U271)</f>
        <v>2138.3223072033547</v>
      </c>
      <c r="W271" s="5">
        <f>求节点(其他调用!$S$4:$S$20,其他调用!$T$4:$T$20,其他调用!AN271)</f>
        <v>0.21211279181085793</v>
      </c>
      <c r="X271" s="5">
        <f>求节点(将星标签统计!$AT$3:$AT$102,将星标签统计!AU$3:AU$102,$V271)+求节点(将星标签统计!$CP$3:$CP$102,将星标签统计!CQ$3:CQ$102,$W271)</f>
        <v>12</v>
      </c>
      <c r="Y271" s="5">
        <f>求节点(将星标签统计!$AT$3:$AT$102,将星标签统计!AV$3:AV$102,$V271)+求节点(将星标签统计!$CP$3:$CP$102,将星标签统计!CR$3:CR$102,$W271)</f>
        <v>12</v>
      </c>
      <c r="Z271" s="5">
        <f>求节点(将星标签统计!$AT$3:$AT$102,将星标签统计!AW$3:AW$102,$V271)+求节点(将星标签统计!$CP$3:$CP$102,将星标签统计!CS$3:CS$102,$W271)</f>
        <v>11.691611536016774</v>
      </c>
      <c r="AA271" s="5">
        <f>求节点(将星标签统计!$AT$3:$AT$102,将星标签统计!AX$3:AX$102,$V271)+求节点(将星标签统计!$CP$3:$CP$102,将星标签统计!CT$3:CT$102,$W271)</f>
        <v>11</v>
      </c>
      <c r="AB271" s="5">
        <f>求节点(将星标签统计!$AT$3:$AT$102,将星标签统计!AY$3:AY$102,$V271)+求节点(将星标签统计!$CP$3:$CP$102,将星标签统计!CU$3:CU$102,$W271)</f>
        <v>10</v>
      </c>
      <c r="AC271" s="5">
        <f>求节点(将星标签统计!$AT$3:$AT$102,将星标签统计!AZ$3:AZ$102,$V271)+求节点(将星标签统计!$CP$3:$CP$102,将星标签统计!CV$3:CV$102,$W271)</f>
        <v>6.6916115360167741</v>
      </c>
      <c r="AD271" s="5">
        <f t="shared" si="19"/>
        <v>1268</v>
      </c>
    </row>
    <row r="272" spans="16:30" x14ac:dyDescent="0.2">
      <c r="P272" s="5">
        <v>268</v>
      </c>
      <c r="Q272" s="5">
        <f t="shared" si="16"/>
        <v>1269</v>
      </c>
      <c r="R272" s="5">
        <f t="shared" si="17"/>
        <v>2272</v>
      </c>
      <c r="S272" s="5">
        <f t="shared" si="18"/>
        <v>0.55853873239436624</v>
      </c>
      <c r="U272" s="5">
        <v>268</v>
      </c>
      <c r="V272" s="5">
        <f>求节点(其他调用!$C$4:$C$42,其他调用!$D$4:$D$42,U272)</f>
        <v>2143.6264100996736</v>
      </c>
      <c r="W272" s="5">
        <f>求节点(其他调用!$S$4:$S$20,其他调用!$T$4:$T$20,其他调用!AN272)</f>
        <v>0.2129525289904235</v>
      </c>
      <c r="X272" s="5">
        <f>求节点(将星标签统计!$AT$3:$AT$102,将星标签统计!AU$3:AU$102,$V272)+求节点(将星标签统计!$CP$3:$CP$102,将星标签统计!CQ$3:CQ$102,$W272)</f>
        <v>12</v>
      </c>
      <c r="Y272" s="5">
        <f>求节点(将星标签统计!$AT$3:$AT$102,将星标签统计!AV$3:AV$102,$V272)+求节点(将星标签统计!$CP$3:$CP$102,将星标签统计!CR$3:CR$102,$W272)</f>
        <v>12</v>
      </c>
      <c r="Z272" s="5">
        <f>求节点(将星标签统计!$AT$3:$AT$102,将星标签统计!AW$3:AW$102,$V272)+求节点(将星标签统计!$CP$3:$CP$102,将星标签统计!CS$3:CS$102,$W272)</f>
        <v>11.718132050498369</v>
      </c>
      <c r="AA272" s="5">
        <f>求节点(将星标签统计!$AT$3:$AT$102,将星标签统计!AX$3:AX$102,$V272)+求节点(将星标签统计!$CP$3:$CP$102,将星标签统计!CT$3:CT$102,$W272)</f>
        <v>11</v>
      </c>
      <c r="AB272" s="5">
        <f>求节点(将星标签统计!$AT$3:$AT$102,将星标签统计!AY$3:AY$102,$V272)+求节点(将星标签统计!$CP$3:$CP$102,将星标签统计!CU$3:CU$102,$W272)</f>
        <v>10</v>
      </c>
      <c r="AC272" s="5">
        <f>求节点(将星标签统计!$AT$3:$AT$102,将星标签统计!AZ$3:AZ$102,$V272)+求节点(将星标签统计!$CP$3:$CP$102,将星标签统计!CV$3:CV$102,$W272)</f>
        <v>6.7181320504983679</v>
      </c>
      <c r="AD272" s="5">
        <f t="shared" si="19"/>
        <v>1269</v>
      </c>
    </row>
    <row r="273" spans="16:30" x14ac:dyDescent="0.2">
      <c r="P273" s="5">
        <v>269</v>
      </c>
      <c r="Q273" s="5">
        <f t="shared" si="16"/>
        <v>1270</v>
      </c>
      <c r="R273" s="5">
        <f t="shared" si="17"/>
        <v>2276</v>
      </c>
      <c r="S273" s="5">
        <f t="shared" si="18"/>
        <v>0.55799648506151145</v>
      </c>
      <c r="U273" s="5">
        <v>269</v>
      </c>
      <c r="V273" s="5">
        <f>求节点(其他调用!$C$4:$C$42,其他调用!$D$4:$D$42,U273)</f>
        <v>2148.9305129959921</v>
      </c>
      <c r="W273" s="5">
        <f>求节点(其他调用!$S$4:$S$20,其他调用!$T$4:$T$20,其他调用!AN273)</f>
        <v>0.21379226616998903</v>
      </c>
      <c r="X273" s="5">
        <f>求节点(将星标签统计!$AT$3:$AT$102,将星标签统计!AU$3:AU$102,$V273)+求节点(将星标签统计!$CP$3:$CP$102,将星标签统计!CQ$3:CQ$102,$W273)</f>
        <v>12</v>
      </c>
      <c r="Y273" s="5">
        <f>求节点(将星标签统计!$AT$3:$AT$102,将星标签统计!AV$3:AV$102,$V273)+求节点(将星标签统计!$CP$3:$CP$102,将星标签统计!CR$3:CR$102,$W273)</f>
        <v>12</v>
      </c>
      <c r="Z273" s="5">
        <f>求节点(将星标签统计!$AT$3:$AT$102,将星标签统计!AW$3:AW$102,$V273)+求节点(将星标签统计!$CP$3:$CP$102,将星标签统计!CS$3:CS$102,$W273)</f>
        <v>11.74465256497996</v>
      </c>
      <c r="AA273" s="5">
        <f>求节点(将星标签统计!$AT$3:$AT$102,将星标签统计!AX$3:AX$102,$V273)+求节点(将星标签统计!$CP$3:$CP$102,将星标签统计!CT$3:CT$102,$W273)</f>
        <v>11</v>
      </c>
      <c r="AB273" s="5">
        <f>求节点(将星标签统计!$AT$3:$AT$102,将星标签统计!AY$3:AY$102,$V273)+求节点(将星标签统计!$CP$3:$CP$102,将星标签统计!CU$3:CU$102,$W273)</f>
        <v>10</v>
      </c>
      <c r="AC273" s="5">
        <f>求节点(将星标签统计!$AT$3:$AT$102,将星标签统计!AZ$3:AZ$102,$V273)+求节点(将星标签统计!$CP$3:$CP$102,将星标签统计!CV$3:CV$102,$W273)</f>
        <v>6.7446525649799609</v>
      </c>
      <c r="AD273" s="5">
        <f t="shared" si="19"/>
        <v>1270</v>
      </c>
    </row>
    <row r="274" spans="16:30" x14ac:dyDescent="0.2">
      <c r="P274" s="5">
        <v>270</v>
      </c>
      <c r="Q274" s="5">
        <f t="shared" si="16"/>
        <v>1271</v>
      </c>
      <c r="R274" s="5">
        <f t="shared" si="17"/>
        <v>2280</v>
      </c>
      <c r="S274" s="5">
        <f t="shared" si="18"/>
        <v>0.55745614035087721</v>
      </c>
      <c r="U274" s="5">
        <v>270</v>
      </c>
      <c r="V274" s="5">
        <f>求节点(其他调用!$C$4:$C$42,其他调用!$D$4:$D$42,U274)</f>
        <v>2154.234615892311</v>
      </c>
      <c r="W274" s="5">
        <f>求节点(其他调用!$S$4:$S$20,其他调用!$T$4:$T$20,其他调用!AN274)</f>
        <v>0.21463200334955457</v>
      </c>
      <c r="X274" s="5">
        <f>求节点(将星标签统计!$AT$3:$AT$102,将星标签统计!AU$3:AU$102,$V274)+求节点(将星标签统计!$CP$3:$CP$102,将星标签统计!CQ$3:CQ$102,$W274)</f>
        <v>12</v>
      </c>
      <c r="Y274" s="5">
        <f>求节点(将星标签统计!$AT$3:$AT$102,将星标签统计!AV$3:AV$102,$V274)+求节点(将星标签统计!$CP$3:$CP$102,将星标签统计!CR$3:CR$102,$W274)</f>
        <v>12</v>
      </c>
      <c r="Z274" s="5">
        <f>求节点(将星标签统计!$AT$3:$AT$102,将星标签统计!AW$3:AW$102,$V274)+求节点(将星标签统计!$CP$3:$CP$102,将星标签统计!CS$3:CS$102,$W274)</f>
        <v>11.771173079461555</v>
      </c>
      <c r="AA274" s="5">
        <f>求节点(将星标签统计!$AT$3:$AT$102,将星标签统计!AX$3:AX$102,$V274)+求节点(将星标签统计!$CP$3:$CP$102,将星标签统计!CT$3:CT$102,$W274)</f>
        <v>11</v>
      </c>
      <c r="AB274" s="5">
        <f>求节点(将星标签统计!$AT$3:$AT$102,将星标签统计!AY$3:AY$102,$V274)+求节点(将星标签统计!$CP$3:$CP$102,将星标签统计!CU$3:CU$102,$W274)</f>
        <v>10</v>
      </c>
      <c r="AC274" s="5">
        <f>求节点(将星标签统计!$AT$3:$AT$102,将星标签统计!AZ$3:AZ$102,$V274)+求节点(将星标签统计!$CP$3:$CP$102,将星标签统计!CV$3:CV$102,$W274)</f>
        <v>6.7711730794615548</v>
      </c>
      <c r="AD274" s="5">
        <f t="shared" si="19"/>
        <v>1271</v>
      </c>
    </row>
    <row r="275" spans="16:30" x14ac:dyDescent="0.2">
      <c r="P275" s="5">
        <v>271</v>
      </c>
      <c r="Q275" s="5">
        <f t="shared" si="16"/>
        <v>1272</v>
      </c>
      <c r="R275" s="5">
        <f t="shared" si="17"/>
        <v>2284</v>
      </c>
      <c r="S275" s="5">
        <f t="shared" si="18"/>
        <v>0.5569176882661997</v>
      </c>
      <c r="U275" s="5">
        <v>271</v>
      </c>
      <c r="V275" s="5">
        <f>求节点(其他调用!$C$4:$C$42,其他调用!$D$4:$D$42,U275)</f>
        <v>2159.5387187886295</v>
      </c>
      <c r="W275" s="5">
        <f>求节点(其他调用!$S$4:$S$20,其他调用!$T$4:$T$20,其他调用!AN275)</f>
        <v>0.21547174052912013</v>
      </c>
      <c r="X275" s="5">
        <f>求节点(将星标签统计!$AT$3:$AT$102,将星标签统计!AU$3:AU$102,$V275)+求节点(将星标签统计!$CP$3:$CP$102,将星标签统计!CQ$3:CQ$102,$W275)</f>
        <v>12</v>
      </c>
      <c r="Y275" s="5">
        <f>求节点(将星标签统计!$AT$3:$AT$102,将星标签统计!AV$3:AV$102,$V275)+求节点(将星标签统计!$CP$3:$CP$102,将星标签统计!CR$3:CR$102,$W275)</f>
        <v>12</v>
      </c>
      <c r="Z275" s="5">
        <f>求节点(将星标签统计!$AT$3:$AT$102,将星标签统计!AW$3:AW$102,$V275)+求节点(将星标签统计!$CP$3:$CP$102,将星标签统计!CS$3:CS$102,$W275)</f>
        <v>11.797693593943148</v>
      </c>
      <c r="AA275" s="5">
        <f>求节点(将星标签统计!$AT$3:$AT$102,将星标签统计!AX$3:AX$102,$V275)+求节点(将星标签统计!$CP$3:$CP$102,将星标签统计!CT$3:CT$102,$W275)</f>
        <v>11</v>
      </c>
      <c r="AB275" s="5">
        <f>求节点(将星标签统计!$AT$3:$AT$102,将星标签统计!AY$3:AY$102,$V275)+求节点(将星标签统计!$CP$3:$CP$102,将星标签统计!CU$3:CU$102,$W275)</f>
        <v>10</v>
      </c>
      <c r="AC275" s="5">
        <f>求节点(将星标签统计!$AT$3:$AT$102,将星标签统计!AZ$3:AZ$102,$V275)+求节点(将星标签统计!$CP$3:$CP$102,将星标签统计!CV$3:CV$102,$W275)</f>
        <v>6.7976935939431478</v>
      </c>
      <c r="AD275" s="5">
        <f t="shared" si="19"/>
        <v>1272</v>
      </c>
    </row>
    <row r="276" spans="16:30" x14ac:dyDescent="0.2">
      <c r="P276" s="5">
        <v>272</v>
      </c>
      <c r="Q276" s="5">
        <f t="shared" si="16"/>
        <v>1273</v>
      </c>
      <c r="R276" s="5">
        <f t="shared" si="17"/>
        <v>2288</v>
      </c>
      <c r="S276" s="5">
        <f t="shared" si="18"/>
        <v>0.55638111888111885</v>
      </c>
      <c r="U276" s="5">
        <v>272</v>
      </c>
      <c r="V276" s="5">
        <f>求节点(其他调用!$C$4:$C$42,其他调用!$D$4:$D$42,U276)</f>
        <v>2164.8428216849479</v>
      </c>
      <c r="W276" s="5">
        <f>求节点(其他调用!$S$4:$S$20,其他调用!$T$4:$T$20,其他调用!AN276)</f>
        <v>0.21631147770868589</v>
      </c>
      <c r="X276" s="5">
        <f>求节点(将星标签统计!$AT$3:$AT$102,将星标签统计!AU$3:AU$102,$V276)+求节点(将星标签统计!$CP$3:$CP$102,将星标签统计!CQ$3:CQ$102,$W276)</f>
        <v>12</v>
      </c>
      <c r="Y276" s="5">
        <f>求节点(将星标签统计!$AT$3:$AT$102,将星标签统计!AV$3:AV$102,$V276)+求节点(将星标签统计!$CP$3:$CP$102,将星标签统计!CR$3:CR$102,$W276)</f>
        <v>12</v>
      </c>
      <c r="Z276" s="5">
        <f>求节点(将星标签统计!$AT$3:$AT$102,将星标签统计!AW$3:AW$102,$V276)+求节点(将星标签统计!$CP$3:$CP$102,将星标签统计!CS$3:CS$102,$W276)</f>
        <v>11.824214108424739</v>
      </c>
      <c r="AA276" s="5">
        <f>求节点(将星标签统计!$AT$3:$AT$102,将星标签统计!AX$3:AX$102,$V276)+求节点(将星标签统计!$CP$3:$CP$102,将星标签统计!CT$3:CT$102,$W276)</f>
        <v>11</v>
      </c>
      <c r="AB276" s="5">
        <f>求节点(将星标签统计!$AT$3:$AT$102,将星标签统计!AY$3:AY$102,$V276)+求节点(将星标签统计!$CP$3:$CP$102,将星标签统计!CU$3:CU$102,$W276)</f>
        <v>10</v>
      </c>
      <c r="AC276" s="5">
        <f>求节点(将星标签统计!$AT$3:$AT$102,将星标签统计!AZ$3:AZ$102,$V276)+求节点(将星标签统计!$CP$3:$CP$102,将星标签统计!CV$3:CV$102,$W276)</f>
        <v>6.8242141084247399</v>
      </c>
      <c r="AD276" s="5">
        <f t="shared" si="19"/>
        <v>1273</v>
      </c>
    </row>
    <row r="277" spans="16:30" x14ac:dyDescent="0.2">
      <c r="P277" s="5">
        <v>273</v>
      </c>
      <c r="Q277" s="5">
        <f t="shared" si="16"/>
        <v>1274</v>
      </c>
      <c r="R277" s="5">
        <f t="shared" si="17"/>
        <v>2292</v>
      </c>
      <c r="S277" s="5">
        <f t="shared" si="18"/>
        <v>0.55584642233856896</v>
      </c>
      <c r="U277" s="5">
        <v>273</v>
      </c>
      <c r="V277" s="5">
        <f>求节点(其他调用!$C$4:$C$42,其他调用!$D$4:$D$42,U277)</f>
        <v>2170.1469245812668</v>
      </c>
      <c r="W277" s="5">
        <f>求节点(其他调用!$S$4:$S$20,其他调用!$T$4:$T$20,其他调用!AN277)</f>
        <v>0.21715121488825145</v>
      </c>
      <c r="X277" s="5">
        <f>求节点(将星标签统计!$AT$3:$AT$102,将星标签统计!AU$3:AU$102,$V277)+求节点(将星标签统计!$CP$3:$CP$102,将星标签统计!CQ$3:CQ$102,$W277)</f>
        <v>12</v>
      </c>
      <c r="Y277" s="5">
        <f>求节点(将星标签统计!$AT$3:$AT$102,将星标签统计!AV$3:AV$102,$V277)+求节点(将星标签统计!$CP$3:$CP$102,将星标签统计!CR$3:CR$102,$W277)</f>
        <v>12</v>
      </c>
      <c r="Z277" s="5">
        <f>求节点(将星标签统计!$AT$3:$AT$102,将星标签统计!AW$3:AW$102,$V277)+求节点(将星标签统计!$CP$3:$CP$102,将星标签统计!CS$3:CS$102,$W277)</f>
        <v>11.850734622906334</v>
      </c>
      <c r="AA277" s="5">
        <f>求节点(将星标签统计!$AT$3:$AT$102,将星标签统计!AX$3:AX$102,$V277)+求节点(将星标签统计!$CP$3:$CP$102,将星标签统计!CT$3:CT$102,$W277)</f>
        <v>11</v>
      </c>
      <c r="AB277" s="5">
        <f>求节点(将星标签统计!$AT$3:$AT$102,将星标签统计!AY$3:AY$102,$V277)+求节点(将星标签统计!$CP$3:$CP$102,将星标签统计!CU$3:CU$102,$W277)</f>
        <v>10</v>
      </c>
      <c r="AC277" s="5">
        <f>求节点(将星标签统计!$AT$3:$AT$102,将星标签统计!AZ$3:AZ$102,$V277)+求节点(将星标签统计!$CP$3:$CP$102,将星标签统计!CV$3:CV$102,$W277)</f>
        <v>6.8507346229063337</v>
      </c>
      <c r="AD277" s="5">
        <f t="shared" si="19"/>
        <v>1274</v>
      </c>
    </row>
    <row r="278" spans="16:30" x14ac:dyDescent="0.2">
      <c r="P278" s="5">
        <v>274</v>
      </c>
      <c r="Q278" s="5">
        <f t="shared" si="16"/>
        <v>1275</v>
      </c>
      <c r="R278" s="5">
        <f t="shared" si="17"/>
        <v>2296</v>
      </c>
      <c r="S278" s="5">
        <f t="shared" si="18"/>
        <v>0.55531358885017423</v>
      </c>
      <c r="U278" s="5">
        <v>274</v>
      </c>
      <c r="V278" s="5">
        <f>求节点(其他调用!$C$4:$C$42,其他调用!$D$4:$D$42,U278)</f>
        <v>2175.4510274775853</v>
      </c>
      <c r="W278" s="5">
        <f>求节点(其他调用!$S$4:$S$20,其他调用!$T$4:$T$20,其他调用!AN278)</f>
        <v>0.21795574951429803</v>
      </c>
      <c r="X278" s="5">
        <f>求节点(将星标签统计!$AT$3:$AT$102,将星标签统计!AU$3:AU$102,$V278)+求节点(将星标签统计!$CP$3:$CP$102,将星标签统计!CQ$3:CQ$102,$W278)</f>
        <v>12</v>
      </c>
      <c r="Y278" s="5">
        <f>求节点(将星标签统计!$AT$3:$AT$102,将星标签统计!AV$3:AV$102,$V278)+求节点(将星标签统计!$CP$3:$CP$102,将星标签统计!CR$3:CR$102,$W278)</f>
        <v>12</v>
      </c>
      <c r="Z278" s="5">
        <f>求节点(将星标签统计!$AT$3:$AT$102,将星标签统计!AW$3:AW$102,$V278)+求节点(将星标签统计!$CP$3:$CP$102,将星标签统计!CS$3:CS$102,$W278)</f>
        <v>11.877255137387927</v>
      </c>
      <c r="AA278" s="5">
        <f>求节点(将星标签统计!$AT$3:$AT$102,将星标签统计!AX$3:AX$102,$V278)+求节点(将星标签统计!$CP$3:$CP$102,将星标签统计!CT$3:CT$102,$W278)</f>
        <v>11</v>
      </c>
      <c r="AB278" s="5">
        <f>求节点(将星标签统计!$AT$3:$AT$102,将星标签统计!AY$3:AY$102,$V278)+求节点(将星标签统计!$CP$3:$CP$102,将星标签统计!CU$3:CU$102,$W278)</f>
        <v>10</v>
      </c>
      <c r="AC278" s="5">
        <f>求节点(将星标签统计!$AT$3:$AT$102,将星标签统计!AZ$3:AZ$102,$V278)+求节点(将星标签统计!$CP$3:$CP$102,将星标签统计!CV$3:CV$102,$W278)</f>
        <v>6.8772551373879267</v>
      </c>
      <c r="AD278" s="5">
        <f t="shared" si="19"/>
        <v>1275</v>
      </c>
    </row>
    <row r="279" spans="16:30" x14ac:dyDescent="0.2">
      <c r="P279" s="5">
        <v>275</v>
      </c>
      <c r="Q279" s="5">
        <f t="shared" si="16"/>
        <v>1276</v>
      </c>
      <c r="R279" s="5">
        <f t="shared" si="17"/>
        <v>2300</v>
      </c>
      <c r="S279" s="5">
        <f t="shared" si="18"/>
        <v>0.55478260869565221</v>
      </c>
      <c r="U279" s="5">
        <v>275</v>
      </c>
      <c r="V279" s="5">
        <f>求节点(其他调用!$C$4:$C$42,其他调用!$D$4:$D$42,U279)</f>
        <v>2180.7551303739037</v>
      </c>
      <c r="W279" s="5">
        <f>求节点(其他调用!$S$4:$S$20,其他调用!$T$4:$T$20,其他调用!AN279)</f>
        <v>0.2187392520070528</v>
      </c>
      <c r="X279" s="5">
        <f>求节点(将星标签统计!$AT$3:$AT$102,将星标签统计!AU$3:AU$102,$V279)+求节点(将星标签统计!$CP$3:$CP$102,将星标签统计!CQ$3:CQ$102,$W279)</f>
        <v>12</v>
      </c>
      <c r="Y279" s="5">
        <f>求节点(将星标签统计!$AT$3:$AT$102,将星标签统计!AV$3:AV$102,$V279)+求节点(将星标签统计!$CP$3:$CP$102,将星标签统计!CR$3:CR$102,$W279)</f>
        <v>12</v>
      </c>
      <c r="Z279" s="5">
        <f>求节点(将星标签统计!$AT$3:$AT$102,将星标签统计!AW$3:AW$102,$V279)+求节点(将星标签统计!$CP$3:$CP$102,将星标签统计!CS$3:CS$102,$W279)</f>
        <v>11.903775651869518</v>
      </c>
      <c r="AA279" s="5">
        <f>求节点(将星标签统计!$AT$3:$AT$102,将星标签统计!AX$3:AX$102,$V279)+求节点(将星标签统计!$CP$3:$CP$102,将星标签统计!CT$3:CT$102,$W279)</f>
        <v>11</v>
      </c>
      <c r="AB279" s="5">
        <f>求节点(将星标签统计!$AT$3:$AT$102,将星标签统计!AY$3:AY$102,$V279)+求节点(将星标签统计!$CP$3:$CP$102,将星标签统计!CU$3:CU$102,$W279)</f>
        <v>10</v>
      </c>
      <c r="AC279" s="5">
        <f>求节点(将星标签统计!$AT$3:$AT$102,将星标签统计!AZ$3:AZ$102,$V279)+求节点(将星标签统计!$CP$3:$CP$102,将星标签统计!CV$3:CV$102,$W279)</f>
        <v>6.9037756518695188</v>
      </c>
      <c r="AD279" s="5">
        <f t="shared" si="19"/>
        <v>1276</v>
      </c>
    </row>
    <row r="280" spans="16:30" x14ac:dyDescent="0.2">
      <c r="P280" s="5">
        <v>276</v>
      </c>
      <c r="Q280" s="5">
        <f t="shared" si="16"/>
        <v>1277</v>
      </c>
      <c r="R280" s="5">
        <f t="shared" si="17"/>
        <v>2304</v>
      </c>
      <c r="S280" s="5">
        <f t="shared" si="18"/>
        <v>0.55425347222222221</v>
      </c>
      <c r="U280" s="5">
        <v>276</v>
      </c>
      <c r="V280" s="5">
        <f>求节点(其他调用!$C$4:$C$42,其他调用!$D$4:$D$42,U280)</f>
        <v>2186.0592332702226</v>
      </c>
      <c r="W280" s="5">
        <f>求节点(其他调用!$S$4:$S$20,其他调用!$T$4:$T$20,其他调用!AN280)</f>
        <v>0.21952275449980738</v>
      </c>
      <c r="X280" s="5">
        <f>求节点(将星标签统计!$AT$3:$AT$102,将星标签统计!AU$3:AU$102,$V280)+求节点(将星标签统计!$CP$3:$CP$102,将星标签统计!CQ$3:CQ$102,$W280)</f>
        <v>12</v>
      </c>
      <c r="Y280" s="5">
        <f>求节点(将星标签统计!$AT$3:$AT$102,将星标签统计!AV$3:AV$102,$V280)+求节点(将星标签统计!$CP$3:$CP$102,将星标签统计!CR$3:CR$102,$W280)</f>
        <v>12</v>
      </c>
      <c r="Z280" s="5">
        <f>求节点(将星标签统计!$AT$3:$AT$102,将星标签统计!AW$3:AW$102,$V280)+求节点(将星标签统计!$CP$3:$CP$102,将星标签统计!CS$3:CS$102,$W280)</f>
        <v>11.930296166351113</v>
      </c>
      <c r="AA280" s="5">
        <f>求节点(将星标签统计!$AT$3:$AT$102,将星标签统计!AX$3:AX$102,$V280)+求节点(将星标签统计!$CP$3:$CP$102,将星标签统计!CT$3:CT$102,$W280)</f>
        <v>11</v>
      </c>
      <c r="AB280" s="5">
        <f>求节点(将星标签统计!$AT$3:$AT$102,将星标签统计!AY$3:AY$102,$V280)+求节点(将星标签统计!$CP$3:$CP$102,将星标签统计!CU$3:CU$102,$W280)</f>
        <v>10</v>
      </c>
      <c r="AC280" s="5">
        <f>求节点(将星标签统计!$AT$3:$AT$102,将星标签统计!AZ$3:AZ$102,$V280)+求节点(将星标签统计!$CP$3:$CP$102,将星标签统计!CV$3:CV$102,$W280)</f>
        <v>6.9302961663511136</v>
      </c>
      <c r="AD280" s="5">
        <f t="shared" si="19"/>
        <v>1277</v>
      </c>
    </row>
    <row r="281" spans="16:30" x14ac:dyDescent="0.2">
      <c r="P281" s="5">
        <v>277</v>
      </c>
      <c r="Q281" s="5">
        <f t="shared" si="16"/>
        <v>1278</v>
      </c>
      <c r="R281" s="5">
        <f t="shared" si="17"/>
        <v>2308</v>
      </c>
      <c r="S281" s="5">
        <f t="shared" si="18"/>
        <v>0.55372616984402079</v>
      </c>
      <c r="U281" s="5">
        <v>277</v>
      </c>
      <c r="V281" s="5">
        <f>求节点(其他调用!$C$4:$C$42,其他调用!$D$4:$D$42,U281)</f>
        <v>2191.3633361665411</v>
      </c>
      <c r="W281" s="5">
        <f>求节点(其他调用!$S$4:$S$20,其他调用!$T$4:$T$20,其他调用!AN281)</f>
        <v>0.22030625699256218</v>
      </c>
      <c r="X281" s="5">
        <f>求节点(将星标签统计!$AT$3:$AT$102,将星标签统计!AU$3:AU$102,$V281)+求节点(将星标签统计!$CP$3:$CP$102,将星标签统计!CQ$3:CQ$102,$W281)</f>
        <v>12</v>
      </c>
      <c r="Y281" s="5">
        <f>求节点(将星标签统计!$AT$3:$AT$102,将星标签统计!AV$3:AV$102,$V281)+求节点(将星标签统计!$CP$3:$CP$102,将星标签统计!CR$3:CR$102,$W281)</f>
        <v>12</v>
      </c>
      <c r="Z281" s="5">
        <f>求节点(将星标签统计!$AT$3:$AT$102,将星标签统计!AW$3:AW$102,$V281)+求节点(将星标签统计!$CP$3:$CP$102,将星标签统计!CS$3:CS$102,$W281)</f>
        <v>11.956816680832706</v>
      </c>
      <c r="AA281" s="5">
        <f>求节点(将星标签统计!$AT$3:$AT$102,将星标签统计!AX$3:AX$102,$V281)+求节点(将星标签统计!$CP$3:$CP$102,将星标签统计!CT$3:CT$102,$W281)</f>
        <v>11</v>
      </c>
      <c r="AB281" s="5">
        <f>求节点(将星标签统计!$AT$3:$AT$102,将星标签统计!AY$3:AY$102,$V281)+求节点(将星标签统计!$CP$3:$CP$102,将星标签统计!CU$3:CU$102,$W281)</f>
        <v>10</v>
      </c>
      <c r="AC281" s="5">
        <f>求节点(将星标签统计!$AT$3:$AT$102,将星标签统计!AZ$3:AZ$102,$V281)+求节点(将星标签统计!$CP$3:$CP$102,将星标签统计!CV$3:CV$102,$W281)</f>
        <v>6.9568166808327057</v>
      </c>
      <c r="AD281" s="5">
        <f t="shared" si="19"/>
        <v>1278</v>
      </c>
    </row>
    <row r="282" spans="16:30" x14ac:dyDescent="0.2">
      <c r="P282" s="5">
        <v>278</v>
      </c>
      <c r="Q282" s="5">
        <f t="shared" si="16"/>
        <v>1279</v>
      </c>
      <c r="R282" s="5">
        <f t="shared" si="17"/>
        <v>2312</v>
      </c>
      <c r="S282" s="5">
        <f t="shared" si="18"/>
        <v>0.55320069204152245</v>
      </c>
      <c r="U282" s="5">
        <v>278</v>
      </c>
      <c r="V282" s="5">
        <f>求节点(其他调用!$C$4:$C$42,其他调用!$D$4:$D$42,U282)</f>
        <v>2196.6674390628596</v>
      </c>
      <c r="W282" s="5">
        <f>求节点(其他调用!$S$4:$S$20,其他调用!$T$4:$T$20,其他调用!AN282)</f>
        <v>0.22108975948531698</v>
      </c>
      <c r="X282" s="5">
        <f>求节点(将星标签统计!$AT$3:$AT$102,将星标签统计!AU$3:AU$102,$V282)+求节点(将星标签统计!$CP$3:$CP$102,将星标签统计!CQ$3:CQ$102,$W282)</f>
        <v>12</v>
      </c>
      <c r="Y282" s="5">
        <f>求节点(将星标签统计!$AT$3:$AT$102,将星标签统计!AV$3:AV$102,$V282)+求节点(将星标签统计!$CP$3:$CP$102,将星标签统计!CR$3:CR$102,$W282)</f>
        <v>12</v>
      </c>
      <c r="Z282" s="5">
        <f>求节点(将星标签统计!$AT$3:$AT$102,将星标签统计!AW$3:AW$102,$V282)+求节点(将星标签统计!$CP$3:$CP$102,将星标签统计!CS$3:CS$102,$W282)</f>
        <v>11.983337195314299</v>
      </c>
      <c r="AA282" s="5">
        <f>求节点(将星标签统计!$AT$3:$AT$102,将星标签统计!AX$3:AX$102,$V282)+求节点(将星标签统计!$CP$3:$CP$102,将星标签统计!CT$3:CT$102,$W282)</f>
        <v>11</v>
      </c>
      <c r="AB282" s="5">
        <f>求节点(将星标签统计!$AT$3:$AT$102,将星标签统计!AY$3:AY$102,$V282)+求节点(将星标签统计!$CP$3:$CP$102,将星标签统计!CU$3:CU$102,$W282)</f>
        <v>10</v>
      </c>
      <c r="AC282" s="5">
        <f>求节点(将星标签统计!$AT$3:$AT$102,将星标签统计!AZ$3:AZ$102,$V282)+求节点(将星标签统计!$CP$3:$CP$102,将星标签统计!CV$3:CV$102,$W282)</f>
        <v>6.9833371953142978</v>
      </c>
      <c r="AD282" s="5">
        <f t="shared" si="19"/>
        <v>1279</v>
      </c>
    </row>
    <row r="283" spans="16:30" x14ac:dyDescent="0.2">
      <c r="P283" s="5">
        <v>279</v>
      </c>
      <c r="Q283" s="5">
        <f t="shared" si="16"/>
        <v>1281</v>
      </c>
      <c r="R283" s="5">
        <f t="shared" si="17"/>
        <v>2316</v>
      </c>
      <c r="S283" s="5">
        <f t="shared" si="18"/>
        <v>0.55310880829015541</v>
      </c>
      <c r="U283" s="5">
        <v>279</v>
      </c>
      <c r="V283" s="5">
        <f>求节点(其他调用!$C$4:$C$42,其他调用!$D$4:$D$42,U283)</f>
        <v>2201.9715419591785</v>
      </c>
      <c r="W283" s="5">
        <f>求节点(其他调用!$S$4:$S$20,其他调用!$T$4:$T$20,其他调用!AN283)</f>
        <v>0.22187326197807178</v>
      </c>
      <c r="X283" s="5">
        <f>求节点(将星标签统计!$AT$3:$AT$102,将星标签统计!AU$3:AU$102,$V283)+求节点(将星标签统计!$CP$3:$CP$102,将星标签统计!CQ$3:CQ$102,$W283)</f>
        <v>12</v>
      </c>
      <c r="Y283" s="5">
        <f>求节点(将星标签统计!$AT$3:$AT$102,将星标签统计!AV$3:AV$102,$V283)+求节点(将星标签统计!$CP$3:$CP$102,将星标签统计!CR$3:CR$102,$W283)</f>
        <v>12</v>
      </c>
      <c r="Z283" s="5">
        <f>求节点(将星标签统计!$AT$3:$AT$102,将星标签统计!AW$3:AW$102,$V283)+求节点(将星标签统计!$CP$3:$CP$102,将星标签统计!CS$3:CS$102,$W283)</f>
        <v>12</v>
      </c>
      <c r="AA283" s="5">
        <f>求节点(将星标签统计!$AT$3:$AT$102,将星标签统计!AX$3:AX$102,$V283)+求节点(将星标签统计!$CP$3:$CP$102,将星标签统计!CT$3:CT$102,$W283)</f>
        <v>11</v>
      </c>
      <c r="AB283" s="5">
        <f>求节点(将星标签统计!$AT$3:$AT$102,将星标签统计!AY$3:AY$102,$V283)+求节点(将星标签统计!$CP$3:$CP$102,将星标签统计!CU$3:CU$102,$W283)</f>
        <v>10</v>
      </c>
      <c r="AC283" s="5">
        <f>求节点(将星标签统计!$AT$3:$AT$102,将星标签统计!AZ$3:AZ$102,$V283)+求节点(将星标签统计!$CP$3:$CP$102,将星标签统计!CV$3:CV$102,$W283)</f>
        <v>7.0295731293876766</v>
      </c>
      <c r="AD283" s="5">
        <f t="shared" si="19"/>
        <v>1281</v>
      </c>
    </row>
    <row r="284" spans="16:30" x14ac:dyDescent="0.2">
      <c r="P284" s="5">
        <v>280</v>
      </c>
      <c r="Q284" s="5">
        <f t="shared" si="16"/>
        <v>1282</v>
      </c>
      <c r="R284" s="5">
        <f t="shared" si="17"/>
        <v>2320</v>
      </c>
      <c r="S284" s="5">
        <f t="shared" si="18"/>
        <v>0.55258620689655169</v>
      </c>
      <c r="U284" s="5">
        <v>280</v>
      </c>
      <c r="V284" s="5">
        <f>求节点(其他调用!$C$4:$C$42,其他调用!$D$4:$D$42,U284)</f>
        <v>2207.2756448554969</v>
      </c>
      <c r="W284" s="5">
        <f>求节点(其他调用!$S$4:$S$20,其他调用!$T$4:$T$20,其他调用!AN284)</f>
        <v>0.22265676447082658</v>
      </c>
      <c r="X284" s="5">
        <f>求节点(将星标签统计!$AT$3:$AT$102,将星标签统计!AU$3:AU$102,$V284)+求节点(将星标签统计!$CP$3:$CP$102,将星标签统计!CQ$3:CQ$102,$W284)</f>
        <v>12</v>
      </c>
      <c r="Y284" s="5">
        <f>求节点(将星标签统计!$AT$3:$AT$102,将星标签统计!AV$3:AV$102,$V284)+求节点(将星标签统计!$CP$3:$CP$102,将星标签统计!CR$3:CR$102,$W284)</f>
        <v>12</v>
      </c>
      <c r="Z284" s="5">
        <f>求节点(将星标签统计!$AT$3:$AT$102,将星标签统计!AW$3:AW$102,$V284)+求节点(将星标签统计!$CP$3:$CP$102,将星标签统计!CS$3:CS$102,$W284)</f>
        <v>12</v>
      </c>
      <c r="AA284" s="5">
        <f>求节点(将星标签统计!$AT$3:$AT$102,将星标签统计!AX$3:AX$102,$V284)+求节点(将星标签统计!$CP$3:$CP$102,将星标签统计!CT$3:CT$102,$W284)</f>
        <v>11</v>
      </c>
      <c r="AB284" s="5">
        <f>求节点(将星标签统计!$AT$3:$AT$102,将星标签统计!AY$3:AY$102,$V284)+求节点(将星标签统计!$CP$3:$CP$102,将星标签统计!CU$3:CU$102,$W284)</f>
        <v>10</v>
      </c>
      <c r="AC284" s="5">
        <f>求节点(将星标签统计!$AT$3:$AT$102,将星标签统计!AZ$3:AZ$102,$V284)+求节点(将星标签统计!$CP$3:$CP$102,将星标签统计!CV$3:CV$102,$W284)</f>
        <v>7.1091346728324538</v>
      </c>
      <c r="AD284" s="5">
        <f t="shared" si="19"/>
        <v>1282</v>
      </c>
    </row>
    <row r="285" spans="16:30" x14ac:dyDescent="0.2">
      <c r="P285" s="5">
        <v>281</v>
      </c>
      <c r="Q285" s="5">
        <f t="shared" si="16"/>
        <v>1284</v>
      </c>
      <c r="R285" s="5">
        <f t="shared" si="17"/>
        <v>2324</v>
      </c>
      <c r="S285" s="5">
        <f t="shared" si="18"/>
        <v>0.55249569707401036</v>
      </c>
      <c r="U285" s="5">
        <v>281</v>
      </c>
      <c r="V285" s="5">
        <f>求节点(其他调用!$C$4:$C$42,其他调用!$D$4:$D$42,U285)</f>
        <v>2212.5797477518154</v>
      </c>
      <c r="W285" s="5">
        <f>求节点(其他调用!$S$4:$S$20,其他调用!$T$4:$T$20,其他调用!AN285)</f>
        <v>0.22344026696358138</v>
      </c>
      <c r="X285" s="5">
        <f>求节点(将星标签统计!$AT$3:$AT$102,将星标签统计!AU$3:AU$102,$V285)+求节点(将星标签统计!$CP$3:$CP$102,将星标签统计!CQ$3:CQ$102,$W285)</f>
        <v>12</v>
      </c>
      <c r="Y285" s="5">
        <f>求节点(将星标签统计!$AT$3:$AT$102,将星标签统计!AV$3:AV$102,$V285)+求节点(将星标签统计!$CP$3:$CP$102,将星标签统计!CR$3:CR$102,$W285)</f>
        <v>12</v>
      </c>
      <c r="Z285" s="5">
        <f>求节点(将星标签统计!$AT$3:$AT$102,将星标签统计!AW$3:AW$102,$V285)+求节点(将星标签统计!$CP$3:$CP$102,将星标签统计!CS$3:CS$102,$W285)</f>
        <v>12</v>
      </c>
      <c r="AA285" s="5">
        <f>求节点(将星标签统计!$AT$3:$AT$102,将星标签统计!AX$3:AX$102,$V285)+求节点(将星标签统计!$CP$3:$CP$102,将星标签统计!CT$3:CT$102,$W285)</f>
        <v>11</v>
      </c>
      <c r="AB285" s="5">
        <f>求节点(将星标签统计!$AT$3:$AT$102,将星标签统计!AY$3:AY$102,$V285)+求节点(将星标签统计!$CP$3:$CP$102,将星标签统计!CU$3:CU$102,$W285)</f>
        <v>10</v>
      </c>
      <c r="AC285" s="5">
        <f>求节点(将星标签统计!$AT$3:$AT$102,将星标签统计!AZ$3:AZ$102,$V285)+求节点(将星标签统计!$CP$3:$CP$102,将星标签统计!CV$3:CV$102,$W285)</f>
        <v>7.188696216277231</v>
      </c>
      <c r="AD285" s="5">
        <f t="shared" si="19"/>
        <v>1284</v>
      </c>
    </row>
    <row r="286" spans="16:30" x14ac:dyDescent="0.2">
      <c r="P286" s="5">
        <v>282</v>
      </c>
      <c r="Q286" s="5">
        <f t="shared" si="16"/>
        <v>1285</v>
      </c>
      <c r="R286" s="5">
        <f t="shared" si="17"/>
        <v>2328</v>
      </c>
      <c r="S286" s="5">
        <f t="shared" si="18"/>
        <v>0.55197594501718217</v>
      </c>
      <c r="U286" s="5">
        <v>282</v>
      </c>
      <c r="V286" s="5">
        <f>求节点(其他调用!$C$4:$C$42,其他调用!$D$4:$D$42,U286)</f>
        <v>2217.8838506481343</v>
      </c>
      <c r="W286" s="5">
        <f>求节点(其他调用!$S$4:$S$20,其他调用!$T$4:$T$20,其他调用!AN286)</f>
        <v>0.22422376945633615</v>
      </c>
      <c r="X286" s="5">
        <f>求节点(将星标签统计!$AT$3:$AT$102,将星标签统计!AU$3:AU$102,$V286)+求节点(将星标签统计!$CP$3:$CP$102,将星标签统计!CQ$3:CQ$102,$W286)</f>
        <v>12</v>
      </c>
      <c r="Y286" s="5">
        <f>求节点(将星标签统计!$AT$3:$AT$102,将星标签统计!AV$3:AV$102,$V286)+求节点(将星标签统计!$CP$3:$CP$102,将星标签统计!CR$3:CR$102,$W286)</f>
        <v>12</v>
      </c>
      <c r="Z286" s="5">
        <f>求节点(将星标签统计!$AT$3:$AT$102,将星标签统计!AW$3:AW$102,$V286)+求节点(将星标签统计!$CP$3:$CP$102,将星标签统计!CS$3:CS$102,$W286)</f>
        <v>12</v>
      </c>
      <c r="AA286" s="5">
        <f>求节点(将星标签统计!$AT$3:$AT$102,将星标签统计!AX$3:AX$102,$V286)+求节点(将星标签统计!$CP$3:$CP$102,将星标签统计!CT$3:CT$102,$W286)</f>
        <v>11</v>
      </c>
      <c r="AB286" s="5">
        <f>求节点(将星标签统计!$AT$3:$AT$102,将星标签统计!AY$3:AY$102,$V286)+求节点(将星标签统计!$CP$3:$CP$102,将星标签统计!CU$3:CU$102,$W286)</f>
        <v>10</v>
      </c>
      <c r="AC286" s="5">
        <f>求节点(将星标签统计!$AT$3:$AT$102,将星标签统计!AZ$3:AZ$102,$V286)+求节点(将星标签统计!$CP$3:$CP$102,将星标签统计!CV$3:CV$102,$W286)</f>
        <v>7.2682577597220144</v>
      </c>
      <c r="AD286" s="5">
        <f t="shared" si="19"/>
        <v>1285</v>
      </c>
    </row>
    <row r="287" spans="16:30" x14ac:dyDescent="0.2">
      <c r="P287" s="5">
        <v>283</v>
      </c>
      <c r="Q287" s="5">
        <f t="shared" si="16"/>
        <v>1287</v>
      </c>
      <c r="R287" s="5">
        <f t="shared" si="17"/>
        <v>2332</v>
      </c>
      <c r="S287" s="5">
        <f t="shared" si="18"/>
        <v>0.55188679245283023</v>
      </c>
      <c r="U287" s="5">
        <v>283</v>
      </c>
      <c r="V287" s="5">
        <f>求节点(其他调用!$C$4:$C$42,其他调用!$D$4:$D$42,U287)</f>
        <v>2223.1879535444527</v>
      </c>
      <c r="W287" s="5">
        <f>求节点(其他调用!$S$4:$S$20,其他调用!$T$4:$T$20,其他调用!AN287)</f>
        <v>0.22500727194909095</v>
      </c>
      <c r="X287" s="5">
        <f>求节点(将星标签统计!$AT$3:$AT$102,将星标签统计!AU$3:AU$102,$V287)+求节点(将星标签统计!$CP$3:$CP$102,将星标签统计!CQ$3:CQ$102,$W287)</f>
        <v>12</v>
      </c>
      <c r="Y287" s="5">
        <f>求节点(将星标签统计!$AT$3:$AT$102,将星标签统计!AV$3:AV$102,$V287)+求节点(将星标签统计!$CP$3:$CP$102,将星标签统计!CR$3:CR$102,$W287)</f>
        <v>12</v>
      </c>
      <c r="Z287" s="5">
        <f>求节点(将星标签统计!$AT$3:$AT$102,将星标签统计!AW$3:AW$102,$V287)+求节点(将星标签统计!$CP$3:$CP$102,将星标签统计!CS$3:CS$102,$W287)</f>
        <v>12</v>
      </c>
      <c r="AA287" s="5">
        <f>求节点(将星标签统计!$AT$3:$AT$102,将星标签统计!AX$3:AX$102,$V287)+求节点(将星标签统计!$CP$3:$CP$102,将星标签统计!CT$3:CT$102,$W287)</f>
        <v>11</v>
      </c>
      <c r="AB287" s="5">
        <f>求节点(将星标签统计!$AT$3:$AT$102,将星标签统计!AY$3:AY$102,$V287)+求节点(将星标签统计!$CP$3:$CP$102,将星标签统计!CU$3:CU$102,$W287)</f>
        <v>10</v>
      </c>
      <c r="AC287" s="5">
        <f>求节点(将星标签统计!$AT$3:$AT$102,将星标签统计!AZ$3:AZ$102,$V287)+求节点(将星标签统计!$CP$3:$CP$102,将星标签统计!CV$3:CV$102,$W287)</f>
        <v>7.3478193031667907</v>
      </c>
      <c r="AD287" s="5">
        <f t="shared" si="19"/>
        <v>1287</v>
      </c>
    </row>
    <row r="288" spans="16:30" x14ac:dyDescent="0.2">
      <c r="P288" s="5">
        <v>284</v>
      </c>
      <c r="Q288" s="5">
        <f t="shared" si="16"/>
        <v>1289</v>
      </c>
      <c r="R288" s="5">
        <f t="shared" si="17"/>
        <v>2336</v>
      </c>
      <c r="S288" s="5">
        <f t="shared" si="18"/>
        <v>0.55179794520547942</v>
      </c>
      <c r="U288" s="5">
        <v>284</v>
      </c>
      <c r="V288" s="5">
        <f>求节点(其他调用!$C$4:$C$42,其他调用!$D$4:$D$42,U288)</f>
        <v>2228.4920564407712</v>
      </c>
      <c r="W288" s="5">
        <f>求节点(其他调用!$S$4:$S$20,其他调用!$T$4:$T$20,其他调用!AN288)</f>
        <v>0.22579077444184575</v>
      </c>
      <c r="X288" s="5">
        <f>求节点(将星标签统计!$AT$3:$AT$102,将星标签统计!AU$3:AU$102,$V288)+求节点(将星标签统计!$CP$3:$CP$102,将星标签统计!CQ$3:CQ$102,$W288)</f>
        <v>12</v>
      </c>
      <c r="Y288" s="5">
        <f>求节点(将星标签统计!$AT$3:$AT$102,将星标签统计!AV$3:AV$102,$V288)+求节点(将星标签统计!$CP$3:$CP$102,将星标签统计!CR$3:CR$102,$W288)</f>
        <v>12</v>
      </c>
      <c r="Z288" s="5">
        <f>求节点(将星标签统计!$AT$3:$AT$102,将星标签统计!AW$3:AW$102,$V288)+求节点(将星标签统计!$CP$3:$CP$102,将星标签统计!CS$3:CS$102,$W288)</f>
        <v>12</v>
      </c>
      <c r="AA288" s="5">
        <f>求节点(将星标签统计!$AT$3:$AT$102,将星标签统计!AX$3:AX$102,$V288)+求节点(将星标签统计!$CP$3:$CP$102,将星标签统计!CT$3:CT$102,$W288)</f>
        <v>11</v>
      </c>
      <c r="AB288" s="5">
        <f>求节点(将星标签统计!$AT$3:$AT$102,将星标签统计!AY$3:AY$102,$V288)+求节点(将星标签统计!$CP$3:$CP$102,将星标签统计!CU$3:CU$102,$W288)</f>
        <v>10</v>
      </c>
      <c r="AC288" s="5">
        <f>求节点(将星标签统计!$AT$3:$AT$102,将星标签统计!AZ$3:AZ$102,$V288)+求节点(将星标签统计!$CP$3:$CP$102,将星标签统计!CV$3:CV$102,$W288)</f>
        <v>7.4273808466115678</v>
      </c>
      <c r="AD288" s="5">
        <f t="shared" si="19"/>
        <v>1289</v>
      </c>
    </row>
    <row r="289" spans="16:30" x14ac:dyDescent="0.2">
      <c r="P289" s="5">
        <v>285</v>
      </c>
      <c r="Q289" s="5">
        <f t="shared" si="16"/>
        <v>1290</v>
      </c>
      <c r="R289" s="5">
        <f t="shared" si="17"/>
        <v>2340</v>
      </c>
      <c r="S289" s="5">
        <f t="shared" si="18"/>
        <v>0.55128205128205132</v>
      </c>
      <c r="U289" s="5">
        <v>285</v>
      </c>
      <c r="V289" s="5">
        <f>求节点(其他调用!$C$4:$C$42,其他调用!$D$4:$D$42,U289)</f>
        <v>2233.7961593370901</v>
      </c>
      <c r="W289" s="5">
        <f>求节点(其他调用!$S$4:$S$20,其他调用!$T$4:$T$20,其他调用!AN289)</f>
        <v>0.22657427693460055</v>
      </c>
      <c r="X289" s="5">
        <f>求节点(将星标签统计!$AT$3:$AT$102,将星标签统计!AU$3:AU$102,$V289)+求节点(将星标签统计!$CP$3:$CP$102,将星标签统计!CQ$3:CQ$102,$W289)</f>
        <v>12</v>
      </c>
      <c r="Y289" s="5">
        <f>求节点(将星标签统计!$AT$3:$AT$102,将星标签统计!AV$3:AV$102,$V289)+求节点(将星标签统计!$CP$3:$CP$102,将星标签统计!CR$3:CR$102,$W289)</f>
        <v>12</v>
      </c>
      <c r="Z289" s="5">
        <f>求节点(将星标签统计!$AT$3:$AT$102,将星标签统计!AW$3:AW$102,$V289)+求节点(将星标签统计!$CP$3:$CP$102,将星标签统计!CS$3:CS$102,$W289)</f>
        <v>12</v>
      </c>
      <c r="AA289" s="5">
        <f>求节点(将星标签统计!$AT$3:$AT$102,将星标签统计!AX$3:AX$102,$V289)+求节点(将星标签统计!$CP$3:$CP$102,将星标签统计!CT$3:CT$102,$W289)</f>
        <v>11</v>
      </c>
      <c r="AB289" s="5">
        <f>求节点(将星标签统计!$AT$3:$AT$102,将星标签统计!AY$3:AY$102,$V289)+求节点(将星标签统计!$CP$3:$CP$102,将星标签统计!CU$3:CU$102,$W289)</f>
        <v>10</v>
      </c>
      <c r="AC289" s="5">
        <f>求节点(将星标签统计!$AT$3:$AT$102,将星标签统计!AZ$3:AZ$102,$V289)+求节点(将星标签统计!$CP$3:$CP$102,将星标签统计!CV$3:CV$102,$W289)</f>
        <v>7.5069423900563512</v>
      </c>
      <c r="AD289" s="5">
        <f t="shared" si="19"/>
        <v>1290</v>
      </c>
    </row>
    <row r="290" spans="16:30" x14ac:dyDescent="0.2">
      <c r="P290" s="5">
        <v>286</v>
      </c>
      <c r="Q290" s="5">
        <f t="shared" si="16"/>
        <v>1292</v>
      </c>
      <c r="R290" s="5">
        <f t="shared" si="17"/>
        <v>2344</v>
      </c>
      <c r="S290" s="5">
        <f t="shared" si="18"/>
        <v>0.55119453924914674</v>
      </c>
      <c r="U290" s="5">
        <v>286</v>
      </c>
      <c r="V290" s="5">
        <f>求节点(其他调用!$C$4:$C$42,其他调用!$D$4:$D$42,U290)</f>
        <v>2239.1002622334086</v>
      </c>
      <c r="W290" s="5">
        <f>求节点(其他调用!$S$4:$S$20,其他调用!$T$4:$T$20,其他调用!AN290)</f>
        <v>0.22735777942735536</v>
      </c>
      <c r="X290" s="5">
        <f>求节点(将星标签统计!$AT$3:$AT$102,将星标签统计!AU$3:AU$102,$V290)+求节点(将星标签统计!$CP$3:$CP$102,将星标签统计!CQ$3:CQ$102,$W290)</f>
        <v>12</v>
      </c>
      <c r="Y290" s="5">
        <f>求节点(将星标签统计!$AT$3:$AT$102,将星标签统计!AV$3:AV$102,$V290)+求节点(将星标签统计!$CP$3:$CP$102,将星标签统计!CR$3:CR$102,$W290)</f>
        <v>12</v>
      </c>
      <c r="Z290" s="5">
        <f>求节点(将星标签统计!$AT$3:$AT$102,将星标签统计!AW$3:AW$102,$V290)+求节点(将星标签统计!$CP$3:$CP$102,将星标签统计!CS$3:CS$102,$W290)</f>
        <v>12</v>
      </c>
      <c r="AA290" s="5">
        <f>求节点(将星标签统计!$AT$3:$AT$102,将星标签统计!AX$3:AX$102,$V290)+求节点(将星标签统计!$CP$3:$CP$102,将星标签统计!CT$3:CT$102,$W290)</f>
        <v>11</v>
      </c>
      <c r="AB290" s="5">
        <f>求节点(将星标签统计!$AT$3:$AT$102,将星标签统计!AY$3:AY$102,$V290)+求节点(将星标签统计!$CP$3:$CP$102,将星标签统计!CU$3:CU$102,$W290)</f>
        <v>10</v>
      </c>
      <c r="AC290" s="5">
        <f>求节点(将星标签统计!$AT$3:$AT$102,将星标签统计!AZ$3:AZ$102,$V290)+求节点(将星标签统计!$CP$3:$CP$102,将星标签统计!CV$3:CV$102,$W290)</f>
        <v>7.5865039335011284</v>
      </c>
      <c r="AD290" s="5">
        <f t="shared" si="19"/>
        <v>1292</v>
      </c>
    </row>
    <row r="291" spans="16:30" x14ac:dyDescent="0.2">
      <c r="P291" s="5">
        <v>287</v>
      </c>
      <c r="Q291" s="5">
        <f t="shared" si="16"/>
        <v>1293</v>
      </c>
      <c r="R291" s="5">
        <f t="shared" si="17"/>
        <v>2348</v>
      </c>
      <c r="S291" s="5">
        <f t="shared" si="18"/>
        <v>0.55068143100511069</v>
      </c>
      <c r="U291" s="5">
        <v>287</v>
      </c>
      <c r="V291" s="5">
        <f>求节点(其他调用!$C$4:$C$42,其他调用!$D$4:$D$42,U291)</f>
        <v>2244.404365129727</v>
      </c>
      <c r="W291" s="5">
        <f>求节点(其他调用!$S$4:$S$20,其他调用!$T$4:$T$20,其他调用!AN291)</f>
        <v>0.22814128192010993</v>
      </c>
      <c r="X291" s="5">
        <f>求节点(将星标签统计!$AT$3:$AT$102,将星标签统计!AU$3:AU$102,$V291)+求节点(将星标签统计!$CP$3:$CP$102,将星标签统计!CQ$3:CQ$102,$W291)</f>
        <v>12</v>
      </c>
      <c r="Y291" s="5">
        <f>求节点(将星标签统计!$AT$3:$AT$102,将星标签统计!AV$3:AV$102,$V291)+求节点(将星标签统计!$CP$3:$CP$102,将星标签统计!CR$3:CR$102,$W291)</f>
        <v>12</v>
      </c>
      <c r="Z291" s="5">
        <f>求节点(将星标签统计!$AT$3:$AT$102,将星标签统计!AW$3:AW$102,$V291)+求节点(将星标签统计!$CP$3:$CP$102,将星标签统计!CS$3:CS$102,$W291)</f>
        <v>12</v>
      </c>
      <c r="AA291" s="5">
        <f>求节点(将星标签统计!$AT$3:$AT$102,将星标签统计!AX$3:AX$102,$V291)+求节点(将星标签统计!$CP$3:$CP$102,将星标签统计!CT$3:CT$102,$W291)</f>
        <v>11</v>
      </c>
      <c r="AB291" s="5">
        <f>求节点(将星标签统计!$AT$3:$AT$102,将星标签统计!AY$3:AY$102,$V291)+求节点(将星标签统计!$CP$3:$CP$102,将星标签统计!CU$3:CU$102,$W291)</f>
        <v>10</v>
      </c>
      <c r="AC291" s="5">
        <f>求节点(将星标签统计!$AT$3:$AT$102,将星标签统计!AZ$3:AZ$102,$V291)+求节点(将星标签统计!$CP$3:$CP$102,将星标签统计!CV$3:CV$102,$W291)</f>
        <v>7.6660654769459047</v>
      </c>
      <c r="AD291" s="5">
        <f t="shared" si="19"/>
        <v>1293</v>
      </c>
    </row>
    <row r="292" spans="16:30" x14ac:dyDescent="0.2">
      <c r="P292" s="5">
        <v>288</v>
      </c>
      <c r="Q292" s="5">
        <f t="shared" si="16"/>
        <v>1295</v>
      </c>
      <c r="R292" s="5">
        <f t="shared" si="17"/>
        <v>2352</v>
      </c>
      <c r="S292" s="5">
        <f t="shared" si="18"/>
        <v>0.55059523809523814</v>
      </c>
      <c r="U292" s="5">
        <v>288</v>
      </c>
      <c r="V292" s="5">
        <f>求节点(其他调用!$C$4:$C$42,其他调用!$D$4:$D$42,U292)</f>
        <v>2249.7084680260459</v>
      </c>
      <c r="W292" s="5">
        <f>求节点(其他调用!$S$4:$S$20,其他调用!$T$4:$T$20,其他调用!AN292)</f>
        <v>0.22892478441286473</v>
      </c>
      <c r="X292" s="5">
        <f>求节点(将星标签统计!$AT$3:$AT$102,将星标签统计!AU$3:AU$102,$V292)+求节点(将星标签统计!$CP$3:$CP$102,将星标签统计!CQ$3:CQ$102,$W292)</f>
        <v>12</v>
      </c>
      <c r="Y292" s="5">
        <f>求节点(将星标签统计!$AT$3:$AT$102,将星标签统计!AV$3:AV$102,$V292)+求节点(将星标签统计!$CP$3:$CP$102,将星标签统计!CR$3:CR$102,$W292)</f>
        <v>12</v>
      </c>
      <c r="Z292" s="5">
        <f>求节点(将星标签统计!$AT$3:$AT$102,将星标签统计!AW$3:AW$102,$V292)+求节点(将星标签统计!$CP$3:$CP$102,将星标签统计!CS$3:CS$102,$W292)</f>
        <v>12</v>
      </c>
      <c r="AA292" s="5">
        <f>求节点(将星标签统计!$AT$3:$AT$102,将星标签统计!AX$3:AX$102,$V292)+求节点(将星标签统计!$CP$3:$CP$102,将星标签统计!CT$3:CT$102,$W292)</f>
        <v>11</v>
      </c>
      <c r="AB292" s="5">
        <f>求节点(将星标签统计!$AT$3:$AT$102,将星标签统计!AY$3:AY$102,$V292)+求节点(将星标签统计!$CP$3:$CP$102,将星标签统计!CU$3:CU$102,$W292)</f>
        <v>10</v>
      </c>
      <c r="AC292" s="5">
        <f>求节点(将星标签统计!$AT$3:$AT$102,将星标签统计!AZ$3:AZ$102,$V292)+求节点(将星标签统计!$CP$3:$CP$102,将星标签统计!CV$3:CV$102,$W292)</f>
        <v>7.745627020390689</v>
      </c>
      <c r="AD292" s="5">
        <f t="shared" si="19"/>
        <v>1295</v>
      </c>
    </row>
    <row r="293" spans="16:30" x14ac:dyDescent="0.2">
      <c r="P293" s="5">
        <v>289</v>
      </c>
      <c r="Q293" s="5">
        <f t="shared" si="16"/>
        <v>1297</v>
      </c>
      <c r="R293" s="5">
        <f t="shared" si="17"/>
        <v>2356</v>
      </c>
      <c r="S293" s="5">
        <f t="shared" si="18"/>
        <v>0.55050933786078093</v>
      </c>
      <c r="U293" s="5">
        <v>289</v>
      </c>
      <c r="V293" s="5">
        <f>求节点(其他调用!$C$4:$C$42,其他调用!$D$4:$D$42,U293)</f>
        <v>2255.0125709223644</v>
      </c>
      <c r="W293" s="5">
        <f>求节点(其他调用!$S$4:$S$20,其他调用!$T$4:$T$20,其他调用!AN293)</f>
        <v>0.22970828690561951</v>
      </c>
      <c r="X293" s="5">
        <f>求节点(将星标签统计!$AT$3:$AT$102,将星标签统计!AU$3:AU$102,$V293)+求节点(将星标签统计!$CP$3:$CP$102,将星标签统计!CQ$3:CQ$102,$W293)</f>
        <v>12</v>
      </c>
      <c r="Y293" s="5">
        <f>求节点(将星标签统计!$AT$3:$AT$102,将星标签统计!AV$3:AV$102,$V293)+求节点(将星标签统计!$CP$3:$CP$102,将星标签统计!CR$3:CR$102,$W293)</f>
        <v>12</v>
      </c>
      <c r="Z293" s="5">
        <f>求节点(将星标签统计!$AT$3:$AT$102,将星标签统计!AW$3:AW$102,$V293)+求节点(将星标签统计!$CP$3:$CP$102,将星标签统计!CS$3:CS$102,$W293)</f>
        <v>12</v>
      </c>
      <c r="AA293" s="5">
        <f>求节点(将星标签统计!$AT$3:$AT$102,将星标签统计!AX$3:AX$102,$V293)+求节点(将星标签统计!$CP$3:$CP$102,将星标签统计!CT$3:CT$102,$W293)</f>
        <v>11</v>
      </c>
      <c r="AB293" s="5">
        <f>求节点(将星标签统计!$AT$3:$AT$102,将星标签统计!AY$3:AY$102,$V293)+求节点(将星标签统计!$CP$3:$CP$102,将星标签统计!CU$3:CU$102,$W293)</f>
        <v>10</v>
      </c>
      <c r="AC293" s="5">
        <f>求节点(将星标签统计!$AT$3:$AT$102,将星标签统计!AZ$3:AZ$102,$V293)+求节点(将星标签统计!$CP$3:$CP$102,将星标签统计!CV$3:CV$102,$W293)</f>
        <v>7.8251885638354652</v>
      </c>
      <c r="AD293" s="5">
        <f t="shared" si="19"/>
        <v>1297</v>
      </c>
    </row>
    <row r="294" spans="16:30" x14ac:dyDescent="0.2">
      <c r="P294" s="5">
        <v>290</v>
      </c>
      <c r="Q294" s="5">
        <f t="shared" si="16"/>
        <v>1298</v>
      </c>
      <c r="R294" s="5">
        <f t="shared" si="17"/>
        <v>2360</v>
      </c>
      <c r="S294" s="5">
        <f t="shared" si="18"/>
        <v>0.55000000000000004</v>
      </c>
      <c r="U294" s="5">
        <v>290</v>
      </c>
      <c r="V294" s="5">
        <f>求节点(其他调用!$C$4:$C$42,其他调用!$D$4:$D$42,U294)</f>
        <v>2260.3166738186828</v>
      </c>
      <c r="W294" s="5">
        <f>求节点(其他调用!$S$4:$S$20,其他调用!$T$4:$T$20,其他调用!AN294)</f>
        <v>0.23049178939837431</v>
      </c>
      <c r="X294" s="5">
        <f>求节点(将星标签统计!$AT$3:$AT$102,将星标签统计!AU$3:AU$102,$V294)+求节点(将星标签统计!$CP$3:$CP$102,将星标签统计!CQ$3:CQ$102,$W294)</f>
        <v>12</v>
      </c>
      <c r="Y294" s="5">
        <f>求节点(将星标签统计!$AT$3:$AT$102,将星标签统计!AV$3:AV$102,$V294)+求节点(将星标签统计!$CP$3:$CP$102,将星标签统计!CR$3:CR$102,$W294)</f>
        <v>12</v>
      </c>
      <c r="Z294" s="5">
        <f>求节点(将星标签统计!$AT$3:$AT$102,将星标签统计!AW$3:AW$102,$V294)+求节点(将星标签统计!$CP$3:$CP$102,将星标签统计!CS$3:CS$102,$W294)</f>
        <v>12</v>
      </c>
      <c r="AA294" s="5">
        <f>求节点(将星标签统计!$AT$3:$AT$102,将星标签统计!AX$3:AX$102,$V294)+求节点(将星标签统计!$CP$3:$CP$102,将星标签统计!CT$3:CT$102,$W294)</f>
        <v>11</v>
      </c>
      <c r="AB294" s="5">
        <f>求节点(将星标签统计!$AT$3:$AT$102,将星标签统计!AY$3:AY$102,$V294)+求节点(将星标签统计!$CP$3:$CP$102,将星标签统计!CU$3:CU$102,$W294)</f>
        <v>10</v>
      </c>
      <c r="AC294" s="5">
        <f>求节点(将星标签统计!$AT$3:$AT$102,将星标签统计!AZ$3:AZ$102,$V294)+求节点(将星标签统计!$CP$3:$CP$102,将星标签统计!CV$3:CV$102,$W294)</f>
        <v>7.9047501072802424</v>
      </c>
      <c r="AD294" s="5">
        <f t="shared" si="19"/>
        <v>1298</v>
      </c>
    </row>
    <row r="295" spans="16:30" x14ac:dyDescent="0.2">
      <c r="P295" s="5">
        <v>291</v>
      </c>
      <c r="Q295" s="5">
        <f t="shared" si="16"/>
        <v>1300</v>
      </c>
      <c r="R295" s="5">
        <f t="shared" si="17"/>
        <v>2364</v>
      </c>
      <c r="S295" s="5">
        <f t="shared" si="18"/>
        <v>0.54991539763113362</v>
      </c>
      <c r="U295" s="5">
        <v>291</v>
      </c>
      <c r="V295" s="5">
        <f>求节点(其他调用!$C$4:$C$42,其他调用!$D$4:$D$42,U295)</f>
        <v>2265.6207767150017</v>
      </c>
      <c r="W295" s="5">
        <f>求节点(其他调用!$S$4:$S$20,其他调用!$T$4:$T$20,其他调用!AN295)</f>
        <v>0.23127529189112911</v>
      </c>
      <c r="X295" s="5">
        <f>求节点(将星标签统计!$AT$3:$AT$102,将星标签统计!AU$3:AU$102,$V295)+求节点(将星标签统计!$CP$3:$CP$102,将星标签统计!CQ$3:CQ$102,$W295)</f>
        <v>12</v>
      </c>
      <c r="Y295" s="5">
        <f>求节点(将星标签统计!$AT$3:$AT$102,将星标签统计!AV$3:AV$102,$V295)+求节点(将星标签统计!$CP$3:$CP$102,将星标签统计!CR$3:CR$102,$W295)</f>
        <v>12</v>
      </c>
      <c r="Z295" s="5">
        <f>求节点(将星标签统计!$AT$3:$AT$102,将星标签统计!AW$3:AW$102,$V295)+求节点(将星标签统计!$CP$3:$CP$102,将星标签统计!CS$3:CS$102,$W295)</f>
        <v>12</v>
      </c>
      <c r="AA295" s="5">
        <f>求节点(将星标签统计!$AT$3:$AT$102,将星标签统计!AX$3:AX$102,$V295)+求节点(将星标签统计!$CP$3:$CP$102,将星标签统计!CT$3:CT$102,$W295)</f>
        <v>11</v>
      </c>
      <c r="AB295" s="5">
        <f>求节点(将星标签统计!$AT$3:$AT$102,将星标签统计!AY$3:AY$102,$V295)+求节点(将星标签统计!$CP$3:$CP$102,将星标签统计!CU$3:CU$102,$W295)</f>
        <v>10</v>
      </c>
      <c r="AC295" s="5">
        <f>求节点(将星标签统计!$AT$3:$AT$102,将星标签统计!AZ$3:AZ$102,$V295)+求节点(将星标签统计!$CP$3:$CP$102,将星标签统计!CV$3:CV$102,$W295)</f>
        <v>7.9843116507250258</v>
      </c>
      <c r="AD295" s="5">
        <f t="shared" si="19"/>
        <v>1300</v>
      </c>
    </row>
    <row r="296" spans="16:30" x14ac:dyDescent="0.2">
      <c r="P296" s="5">
        <v>292</v>
      </c>
      <c r="Q296" s="5">
        <f t="shared" si="16"/>
        <v>1301</v>
      </c>
      <c r="R296" s="5">
        <f t="shared" si="17"/>
        <v>2368</v>
      </c>
      <c r="S296" s="5">
        <f t="shared" si="18"/>
        <v>0.54940878378378377</v>
      </c>
      <c r="U296" s="5">
        <v>292</v>
      </c>
      <c r="V296" s="5">
        <f>求节点(其他调用!$C$4:$C$42,其他调用!$D$4:$D$42,U296)</f>
        <v>2270.9248796113202</v>
      </c>
      <c r="W296" s="5">
        <f>求节点(其他调用!$S$4:$S$20,其他调用!$T$4:$T$20,其他调用!AN296)</f>
        <v>0.23205879438388391</v>
      </c>
      <c r="X296" s="5">
        <f>求节点(将星标签统计!$AT$3:$AT$102,将星标签统计!AU$3:AU$102,$V296)+求节点(将星标签统计!$CP$3:$CP$102,将星标签统计!CQ$3:CQ$102,$W296)</f>
        <v>12</v>
      </c>
      <c r="Y296" s="5">
        <f>求节点(将星标签统计!$AT$3:$AT$102,将星标签统计!AV$3:AV$102,$V296)+求节点(将星标签统计!$CP$3:$CP$102,将星标签统计!CR$3:CR$102,$W296)</f>
        <v>12</v>
      </c>
      <c r="Z296" s="5">
        <f>求节点(将星标签统计!$AT$3:$AT$102,将星标签统计!AW$3:AW$102,$V296)+求节点(将星标签统计!$CP$3:$CP$102,将星标签统计!CS$3:CS$102,$W296)</f>
        <v>12</v>
      </c>
      <c r="AA296" s="5">
        <f>求节点(将星标签统计!$AT$3:$AT$102,将星标签统计!AX$3:AX$102,$V296)+求节点(将星标签统计!$CP$3:$CP$102,将星标签统计!CT$3:CT$102,$W296)</f>
        <v>11</v>
      </c>
      <c r="AB296" s="5">
        <f>求节点(将星标签统计!$AT$3:$AT$102,将星标签统计!AY$3:AY$102,$V296)+求节点(将星标签统计!$CP$3:$CP$102,将星标签统计!CU$3:CU$102,$W296)</f>
        <v>10</v>
      </c>
      <c r="AC296" s="5">
        <f>求节点(将星标签统计!$AT$3:$AT$102,将星标签统计!AZ$3:AZ$102,$V296)+求节点(将星标签统计!$CP$3:$CP$102,将星标签统计!CV$3:CV$102,$W296)</f>
        <v>8.063873194169803</v>
      </c>
      <c r="AD296" s="5">
        <f t="shared" si="19"/>
        <v>1301</v>
      </c>
    </row>
    <row r="297" spans="16:30" x14ac:dyDescent="0.2">
      <c r="P297" s="5">
        <v>293</v>
      </c>
      <c r="Q297" s="5">
        <f t="shared" si="16"/>
        <v>1303</v>
      </c>
      <c r="R297" s="5">
        <f t="shared" si="17"/>
        <v>2372</v>
      </c>
      <c r="S297" s="5">
        <f t="shared" si="18"/>
        <v>0.54932546374367619</v>
      </c>
      <c r="U297" s="5">
        <v>293</v>
      </c>
      <c r="V297" s="5">
        <f>求节点(其他调用!$C$4:$C$42,其他调用!$D$4:$D$42,U297)</f>
        <v>2276.2289825076391</v>
      </c>
      <c r="W297" s="5">
        <f>求节点(其他调用!$S$4:$S$20,其他调用!$T$4:$T$20,其他调用!AN297)</f>
        <v>0.23284229687663871</v>
      </c>
      <c r="X297" s="5">
        <f>求节点(将星标签统计!$AT$3:$AT$102,将星标签统计!AU$3:AU$102,$V297)+求节点(将星标签统计!$CP$3:$CP$102,将星标签统计!CQ$3:CQ$102,$W297)</f>
        <v>12</v>
      </c>
      <c r="Y297" s="5">
        <f>求节点(将星标签统计!$AT$3:$AT$102,将星标签统计!AV$3:AV$102,$V297)+求节点(将星标签统计!$CP$3:$CP$102,将星标签统计!CR$3:CR$102,$W297)</f>
        <v>12</v>
      </c>
      <c r="Z297" s="5">
        <f>求节点(将星标签统计!$AT$3:$AT$102,将星标签统计!AW$3:AW$102,$V297)+求节点(将星标签统计!$CP$3:$CP$102,将星标签统计!CS$3:CS$102,$W297)</f>
        <v>12</v>
      </c>
      <c r="AA297" s="5">
        <f>求节点(将星标签统计!$AT$3:$AT$102,将星标签统计!AX$3:AX$102,$V297)+求节点(将星标签统计!$CP$3:$CP$102,将星标签统计!CT$3:CT$102,$W297)</f>
        <v>11</v>
      </c>
      <c r="AB297" s="5">
        <f>求节点(将星标签统计!$AT$3:$AT$102,将星标签统计!AY$3:AY$102,$V297)+求节点(将星标签统计!$CP$3:$CP$102,将星标签统计!CU$3:CU$102,$W297)</f>
        <v>10</v>
      </c>
      <c r="AC297" s="5">
        <f>求节点(将星标签统计!$AT$3:$AT$102,将星标签统计!AZ$3:AZ$102,$V297)+求节点(将星标签统计!$CP$3:$CP$102,将星标签统计!CV$3:CV$102,$W297)</f>
        <v>8.1434347376145872</v>
      </c>
      <c r="AD297" s="5">
        <f t="shared" si="19"/>
        <v>1303</v>
      </c>
    </row>
    <row r="298" spans="16:30" x14ac:dyDescent="0.2">
      <c r="P298" s="5">
        <v>294</v>
      </c>
      <c r="Q298" s="5">
        <f t="shared" si="16"/>
        <v>1304</v>
      </c>
      <c r="R298" s="5">
        <f t="shared" si="17"/>
        <v>2376</v>
      </c>
      <c r="S298" s="5">
        <f t="shared" si="18"/>
        <v>0.54882154882154888</v>
      </c>
      <c r="U298" s="5">
        <v>294</v>
      </c>
      <c r="V298" s="5">
        <f>求节点(其他调用!$C$4:$C$42,其他调用!$D$4:$D$42,U298)</f>
        <v>2281.5330854039576</v>
      </c>
      <c r="W298" s="5">
        <f>求节点(其他调用!$S$4:$S$20,其他调用!$T$4:$T$20,其他调用!AN298)</f>
        <v>0.23357683436019558</v>
      </c>
      <c r="X298" s="5">
        <f>求节点(将星标签统计!$AT$3:$AT$102,将星标签统计!AU$3:AU$102,$V298)+求节点(将星标签统计!$CP$3:$CP$102,将星标签统计!CQ$3:CQ$102,$W298)</f>
        <v>12</v>
      </c>
      <c r="Y298" s="5">
        <f>求节点(将星标签统计!$AT$3:$AT$102,将星标签统计!AV$3:AV$102,$V298)+求节点(将星标签统计!$CP$3:$CP$102,将星标签统计!CR$3:CR$102,$W298)</f>
        <v>12</v>
      </c>
      <c r="Z298" s="5">
        <f>求节点(将星标签统计!$AT$3:$AT$102,将星标签统计!AW$3:AW$102,$V298)+求节点(将星标签统计!$CP$3:$CP$102,将星标签统计!CS$3:CS$102,$W298)</f>
        <v>12</v>
      </c>
      <c r="AA298" s="5">
        <f>求节点(将星标签统计!$AT$3:$AT$102,将星标签统计!AX$3:AX$102,$V298)+求节点(将星标签统计!$CP$3:$CP$102,将星标签统计!CT$3:CT$102,$W298)</f>
        <v>11</v>
      </c>
      <c r="AB298" s="5">
        <f>求节点(将星标签统计!$AT$3:$AT$102,将星标签统计!AY$3:AY$102,$V298)+求节点(将星标签统计!$CP$3:$CP$102,将星标签统计!CU$3:CU$102,$W298)</f>
        <v>10</v>
      </c>
      <c r="AC298" s="5">
        <f>求节点(将星标签统计!$AT$3:$AT$102,将星标签统计!AZ$3:AZ$102,$V298)+求节点(将星标签统计!$CP$3:$CP$102,将星标签统计!CV$3:CV$102,$W298)</f>
        <v>8.2229962810593626</v>
      </c>
      <c r="AD298" s="5">
        <f t="shared" si="19"/>
        <v>1304</v>
      </c>
    </row>
    <row r="299" spans="16:30" x14ac:dyDescent="0.2">
      <c r="P299" s="5">
        <v>295</v>
      </c>
      <c r="Q299" s="5">
        <f t="shared" si="16"/>
        <v>1306</v>
      </c>
      <c r="R299" s="5">
        <f t="shared" si="17"/>
        <v>2380</v>
      </c>
      <c r="S299" s="5">
        <f t="shared" si="18"/>
        <v>0.54873949579831938</v>
      </c>
      <c r="U299" s="5">
        <v>295</v>
      </c>
      <c r="V299" s="5">
        <f>求节点(其他调用!$C$4:$C$42,其他调用!$D$4:$D$42,U299)</f>
        <v>2286.837188300276</v>
      </c>
      <c r="W299" s="5">
        <f>求节点(其他调用!$S$4:$S$20,其他调用!$T$4:$T$20,其他调用!AN299)</f>
        <v>0.2343078680348871</v>
      </c>
      <c r="X299" s="5">
        <f>求节点(将星标签统计!$AT$3:$AT$102,将星标签统计!AU$3:AU$102,$V299)+求节点(将星标签统计!$CP$3:$CP$102,将星标签统计!CQ$3:CQ$102,$W299)</f>
        <v>12</v>
      </c>
      <c r="Y299" s="5">
        <f>求节点(将星标签统计!$AT$3:$AT$102,将星标签统计!AV$3:AV$102,$V299)+求节点(将星标签统计!$CP$3:$CP$102,将星标签统计!CR$3:CR$102,$W299)</f>
        <v>12</v>
      </c>
      <c r="Z299" s="5">
        <f>求节点(将星标签统计!$AT$3:$AT$102,将星标签统计!AW$3:AW$102,$V299)+求节点(将星标签统计!$CP$3:$CP$102,将星标签统计!CS$3:CS$102,$W299)</f>
        <v>12</v>
      </c>
      <c r="AA299" s="5">
        <f>求节点(将星标签统计!$AT$3:$AT$102,将星标签统计!AX$3:AX$102,$V299)+求节点(将星标签统计!$CP$3:$CP$102,将星标签统计!CT$3:CT$102,$W299)</f>
        <v>11</v>
      </c>
      <c r="AB299" s="5">
        <f>求节点(将星标签统计!$AT$3:$AT$102,将星标签统计!AY$3:AY$102,$V299)+求节点(将星标签统计!$CP$3:$CP$102,将星标签统计!CU$3:CU$102,$W299)</f>
        <v>10</v>
      </c>
      <c r="AC299" s="5">
        <f>求节点(将星标签统计!$AT$3:$AT$102,将星标签统计!AZ$3:AZ$102,$V299)+求节点(将星标签统计!$CP$3:$CP$102,将星标签统计!CV$3:CV$102,$W299)</f>
        <v>8.3025578245041398</v>
      </c>
      <c r="AD299" s="5">
        <f t="shared" si="19"/>
        <v>1306</v>
      </c>
    </row>
    <row r="300" spans="16:30" x14ac:dyDescent="0.2">
      <c r="P300" s="5">
        <v>296</v>
      </c>
      <c r="Q300" s="5">
        <f t="shared" si="16"/>
        <v>1308</v>
      </c>
      <c r="R300" s="5">
        <f t="shared" si="17"/>
        <v>2384</v>
      </c>
      <c r="S300" s="5">
        <f t="shared" si="18"/>
        <v>0.54865771812080533</v>
      </c>
      <c r="U300" s="5">
        <v>296</v>
      </c>
      <c r="V300" s="5">
        <f>求节点(其他调用!$C$4:$C$42,其他调用!$D$4:$D$42,U300)</f>
        <v>2292.1412911965949</v>
      </c>
      <c r="W300" s="5">
        <f>求节点(其他调用!$S$4:$S$20,其他调用!$T$4:$T$20,其他调用!AN300)</f>
        <v>0.23503890170957858</v>
      </c>
      <c r="X300" s="5">
        <f>求节点(将星标签统计!$AT$3:$AT$102,将星标签统计!AU$3:AU$102,$V300)+求节点(将星标签统计!$CP$3:$CP$102,将星标签统计!CQ$3:CQ$102,$W300)</f>
        <v>12</v>
      </c>
      <c r="Y300" s="5">
        <f>求节点(将星标签统计!$AT$3:$AT$102,将星标签统计!AV$3:AV$102,$V300)+求节点(将星标签统计!$CP$3:$CP$102,将星标签统计!CR$3:CR$102,$W300)</f>
        <v>12</v>
      </c>
      <c r="Z300" s="5">
        <f>求节点(将星标签统计!$AT$3:$AT$102,将星标签统计!AW$3:AW$102,$V300)+求节点(将星标签统计!$CP$3:$CP$102,将星标签统计!CS$3:CS$102,$W300)</f>
        <v>12</v>
      </c>
      <c r="AA300" s="5">
        <f>求节点(将星标签统计!$AT$3:$AT$102,将星标签统计!AX$3:AX$102,$V300)+求节点(将星标签统计!$CP$3:$CP$102,将星标签统计!CT$3:CT$102,$W300)</f>
        <v>11</v>
      </c>
      <c r="AB300" s="5">
        <f>求节点(将星标签统计!$AT$3:$AT$102,将星标签统计!AY$3:AY$102,$V300)+求节点(将星标签统计!$CP$3:$CP$102,将星标签统计!CU$3:CU$102,$W300)</f>
        <v>10</v>
      </c>
      <c r="AC300" s="5">
        <f>求节点(将星标签统计!$AT$3:$AT$102,将星标签统计!AZ$3:AZ$102,$V300)+求节点(将星标签统计!$CP$3:$CP$102,将星标签统计!CV$3:CV$102,$W300)</f>
        <v>8.3821193679489241</v>
      </c>
      <c r="AD300" s="5">
        <f t="shared" si="19"/>
        <v>1308</v>
      </c>
    </row>
    <row r="301" spans="16:30" x14ac:dyDescent="0.2">
      <c r="P301" s="5">
        <v>297</v>
      </c>
      <c r="Q301" s="5">
        <f t="shared" si="16"/>
        <v>1309</v>
      </c>
      <c r="R301" s="5">
        <f t="shared" si="17"/>
        <v>2388</v>
      </c>
      <c r="S301" s="5">
        <f t="shared" si="18"/>
        <v>0.5481574539363484</v>
      </c>
      <c r="U301" s="5">
        <v>297</v>
      </c>
      <c r="V301" s="5">
        <f>求节点(其他调用!$C$4:$C$42,其他调用!$D$4:$D$42,U301)</f>
        <v>2297.4453940929134</v>
      </c>
      <c r="W301" s="5">
        <f>求节点(其他调用!$S$4:$S$20,其他调用!$T$4:$T$20,其他调用!AN301)</f>
        <v>0.2357699353842701</v>
      </c>
      <c r="X301" s="5">
        <f>求节点(将星标签统计!$AT$3:$AT$102,将星标签统计!AU$3:AU$102,$V301)+求节点(将星标签统计!$CP$3:$CP$102,将星标签统计!CQ$3:CQ$102,$W301)</f>
        <v>12</v>
      </c>
      <c r="Y301" s="5">
        <f>求节点(将星标签统计!$AT$3:$AT$102,将星标签统计!AV$3:AV$102,$V301)+求节点(将星标签统计!$CP$3:$CP$102,将星标签统计!CR$3:CR$102,$W301)</f>
        <v>12</v>
      </c>
      <c r="Z301" s="5">
        <f>求节点(将星标签统计!$AT$3:$AT$102,将星标签统计!AW$3:AW$102,$V301)+求节点(将星标签统计!$CP$3:$CP$102,将星标签统计!CS$3:CS$102,$W301)</f>
        <v>12</v>
      </c>
      <c r="AA301" s="5">
        <f>求节点(将星标签统计!$AT$3:$AT$102,将星标签统计!AX$3:AX$102,$V301)+求节点(将星标签统计!$CP$3:$CP$102,将星标签统计!CT$3:CT$102,$W301)</f>
        <v>11</v>
      </c>
      <c r="AB301" s="5">
        <f>求节点(将星标签统计!$AT$3:$AT$102,将星标签统计!AY$3:AY$102,$V301)+求节点(将星标签统计!$CP$3:$CP$102,将星标签统计!CU$3:CU$102,$W301)</f>
        <v>10</v>
      </c>
      <c r="AC301" s="5">
        <f>求节点(将星标签统计!$AT$3:$AT$102,将星标签统计!AZ$3:AZ$102,$V301)+求节点(将星标签统计!$CP$3:$CP$102,将星标签统计!CV$3:CV$102,$W301)</f>
        <v>8.4616809113937013</v>
      </c>
      <c r="AD301" s="5">
        <f t="shared" si="19"/>
        <v>1309</v>
      </c>
    </row>
    <row r="302" spans="16:30" x14ac:dyDescent="0.2">
      <c r="P302" s="5">
        <v>298</v>
      </c>
      <c r="Q302" s="5">
        <f t="shared" si="16"/>
        <v>1311</v>
      </c>
      <c r="R302" s="5">
        <f t="shared" si="17"/>
        <v>2392</v>
      </c>
      <c r="S302" s="5">
        <f t="shared" si="18"/>
        <v>0.54807692307692313</v>
      </c>
      <c r="U302" s="5">
        <v>298</v>
      </c>
      <c r="V302" s="5">
        <f>求节点(其他调用!$C$4:$C$42,其他调用!$D$4:$D$42,U302)</f>
        <v>2302.7494969892318</v>
      </c>
      <c r="W302" s="5">
        <f>求节点(其他调用!$S$4:$S$20,其他调用!$T$4:$T$20,其他调用!AN302)</f>
        <v>0.23650096905896159</v>
      </c>
      <c r="X302" s="5">
        <f>求节点(将星标签统计!$AT$3:$AT$102,将星标签统计!AU$3:AU$102,$V302)+求节点(将星标签统计!$CP$3:$CP$102,将星标签统计!CQ$3:CQ$102,$W302)</f>
        <v>12</v>
      </c>
      <c r="Y302" s="5">
        <f>求节点(将星标签统计!$AT$3:$AT$102,将星标签统计!AV$3:AV$102,$V302)+求节点(将星标签统计!$CP$3:$CP$102,将星标签统计!CR$3:CR$102,$W302)</f>
        <v>12</v>
      </c>
      <c r="Z302" s="5">
        <f>求节点(将星标签统计!$AT$3:$AT$102,将星标签统计!AW$3:AW$102,$V302)+求节点(将星标签统计!$CP$3:$CP$102,将星标签统计!CS$3:CS$102,$W302)</f>
        <v>12</v>
      </c>
      <c r="AA302" s="5">
        <f>求节点(将星标签统计!$AT$3:$AT$102,将星标签统计!AX$3:AX$102,$V302)+求节点(将星标签统计!$CP$3:$CP$102,将星标签统计!CT$3:CT$102,$W302)</f>
        <v>11</v>
      </c>
      <c r="AB302" s="5">
        <f>求节点(将星标签统计!$AT$3:$AT$102,将星标签统计!AY$3:AY$102,$V302)+求节点(将星标签统计!$CP$3:$CP$102,将星标签统计!CU$3:CU$102,$W302)</f>
        <v>10</v>
      </c>
      <c r="AC302" s="5">
        <f>求节点(将星标签统计!$AT$3:$AT$102,将星标签统计!AZ$3:AZ$102,$V302)+求节点(将星标签统计!$CP$3:$CP$102,将星标签统计!CV$3:CV$102,$W302)</f>
        <v>8.5412424548384767</v>
      </c>
      <c r="AD302" s="5">
        <f t="shared" si="19"/>
        <v>1311</v>
      </c>
    </row>
    <row r="303" spans="16:30" x14ac:dyDescent="0.2">
      <c r="P303" s="5">
        <v>299</v>
      </c>
      <c r="Q303" s="5">
        <f t="shared" si="16"/>
        <v>1312</v>
      </c>
      <c r="R303" s="5">
        <f t="shared" si="17"/>
        <v>2396</v>
      </c>
      <c r="S303" s="5">
        <f t="shared" si="18"/>
        <v>0.54757929883138567</v>
      </c>
      <c r="U303" s="5">
        <v>299</v>
      </c>
      <c r="V303" s="5">
        <f>求节点(其他调用!$C$4:$C$42,其他调用!$D$4:$D$42,U303)</f>
        <v>2308.0535998855507</v>
      </c>
      <c r="W303" s="5">
        <f>求节点(其他调用!$S$4:$S$20,其他调用!$T$4:$T$20,其他调用!AN303)</f>
        <v>0.23723200273365308</v>
      </c>
      <c r="X303" s="5">
        <f>求节点(将星标签统计!$AT$3:$AT$102,将星标签统计!AU$3:AU$102,$V303)+求节点(将星标签统计!$CP$3:$CP$102,将星标签统计!CQ$3:CQ$102,$W303)</f>
        <v>12</v>
      </c>
      <c r="Y303" s="5">
        <f>求节点(将星标签统计!$AT$3:$AT$102,将星标签统计!AV$3:AV$102,$V303)+求节点(将星标签统计!$CP$3:$CP$102,将星标签统计!CR$3:CR$102,$W303)</f>
        <v>12</v>
      </c>
      <c r="Z303" s="5">
        <f>求节点(将星标签统计!$AT$3:$AT$102,将星标签统计!AW$3:AW$102,$V303)+求节点(将星标签统计!$CP$3:$CP$102,将星标签统计!CS$3:CS$102,$W303)</f>
        <v>12</v>
      </c>
      <c r="AA303" s="5">
        <f>求节点(将星标签统计!$AT$3:$AT$102,将星标签统计!AX$3:AX$102,$V303)+求节点(将星标签统计!$CP$3:$CP$102,将星标签统计!CT$3:CT$102,$W303)</f>
        <v>11</v>
      </c>
      <c r="AB303" s="5">
        <f>求节点(将星标签统计!$AT$3:$AT$102,将星标签统计!AY$3:AY$102,$V303)+求节点(将星标签统计!$CP$3:$CP$102,将星标签统计!CU$3:CU$102,$W303)</f>
        <v>10</v>
      </c>
      <c r="AC303" s="5">
        <f>求节点(将星标签统计!$AT$3:$AT$102,将星标签统计!AZ$3:AZ$102,$V303)+求节点(将星标签统计!$CP$3:$CP$102,将星标签统计!CV$3:CV$102,$W303)</f>
        <v>8.6208039982832609</v>
      </c>
      <c r="AD303" s="5">
        <f t="shared" si="19"/>
        <v>1312</v>
      </c>
    </row>
    <row r="304" spans="16:30" x14ac:dyDescent="0.2">
      <c r="P304" s="5">
        <v>300</v>
      </c>
      <c r="Q304" s="5">
        <f t="shared" si="16"/>
        <v>1314</v>
      </c>
      <c r="R304" s="5">
        <f t="shared" si="17"/>
        <v>2400</v>
      </c>
      <c r="S304" s="5">
        <f t="shared" si="18"/>
        <v>0.54749999999999999</v>
      </c>
      <c r="U304" s="5">
        <v>300</v>
      </c>
      <c r="V304" s="5">
        <f>求节点(其他调用!$C$4:$C$42,其他调用!$D$4:$D$42,U304)</f>
        <v>2313.3577027818692</v>
      </c>
      <c r="W304" s="5">
        <f>求节点(其他调用!$S$4:$S$20,其他调用!$T$4:$T$20,其他调用!AN304)</f>
        <v>0.2379630364083446</v>
      </c>
      <c r="X304" s="5">
        <f>求节点(将星标签统计!$AT$3:$AT$102,将星标签统计!AU$3:AU$102,$V304)+求节点(将星标签统计!$CP$3:$CP$102,将星标签统计!CQ$3:CQ$102,$W304)</f>
        <v>12</v>
      </c>
      <c r="Y304" s="5">
        <f>求节点(将星标签统计!$AT$3:$AT$102,将星标签统计!AV$3:AV$102,$V304)+求节点(将星标签统计!$CP$3:$CP$102,将星标签统计!CR$3:CR$102,$W304)</f>
        <v>12</v>
      </c>
      <c r="Z304" s="5">
        <f>求节点(将星标签统计!$AT$3:$AT$102,将星标签统计!AW$3:AW$102,$V304)+求节点(将星标签统计!$CP$3:$CP$102,将星标签统计!CS$3:CS$102,$W304)</f>
        <v>12</v>
      </c>
      <c r="AA304" s="5">
        <f>求节点(将星标签统计!$AT$3:$AT$102,将星标签统计!AX$3:AX$102,$V304)+求节点(将星标签统计!$CP$3:$CP$102,将星标签统计!CT$3:CT$102,$W304)</f>
        <v>11</v>
      </c>
      <c r="AB304" s="5">
        <f>求节点(将星标签统计!$AT$3:$AT$102,将星标签统计!AY$3:AY$102,$V304)+求节点(将星标签统计!$CP$3:$CP$102,将星标签统计!CU$3:CU$102,$W304)</f>
        <v>10</v>
      </c>
      <c r="AC304" s="5">
        <f>求节点(将星标签统计!$AT$3:$AT$102,将星标签统计!AZ$3:AZ$102,$V304)+求节点(将星标签统计!$CP$3:$CP$102,将星标签统计!CV$3:CV$102,$W304)</f>
        <v>8.7003655417280381</v>
      </c>
      <c r="AD304" s="5">
        <f t="shared" si="19"/>
        <v>1314</v>
      </c>
    </row>
    <row r="305" spans="16:30" x14ac:dyDescent="0.2">
      <c r="P305" s="5">
        <v>301</v>
      </c>
      <c r="Q305" s="5">
        <f t="shared" si="16"/>
        <v>1316</v>
      </c>
      <c r="R305" s="5">
        <f t="shared" si="17"/>
        <v>2404</v>
      </c>
      <c r="S305" s="5">
        <f t="shared" si="18"/>
        <v>0.54742096505823623</v>
      </c>
      <c r="U305" s="5">
        <v>301</v>
      </c>
      <c r="V305" s="5">
        <f>求节点(其他调用!$C$4:$C$42,其他调用!$D$4:$D$42,U305)</f>
        <v>2318.3917038352311</v>
      </c>
      <c r="W305" s="5">
        <f>求节点(其他调用!$S$4:$S$20,其他调用!$T$4:$T$20,其他调用!AN305)</f>
        <v>0.23879645646469563</v>
      </c>
      <c r="X305" s="5">
        <f>求节点(将星标签统计!$AT$3:$AT$102,将星标签统计!AU$3:AU$102,$V305)+求节点(将星标签统计!$CP$3:$CP$102,将星标签统计!CQ$3:CQ$102,$W305)</f>
        <v>12</v>
      </c>
      <c r="Y305" s="5">
        <f>求节点(将星标签统计!$AT$3:$AT$102,将星标签统计!AV$3:AV$102,$V305)+求节点(将星标签统计!$CP$3:$CP$102,将星标签统计!CR$3:CR$102,$W305)</f>
        <v>12</v>
      </c>
      <c r="Z305" s="5">
        <f>求节点(将星标签统计!$AT$3:$AT$102,将星标签统计!AW$3:AW$102,$V305)+求节点(将星标签统计!$CP$3:$CP$102,将星标签统计!CS$3:CS$102,$W305)</f>
        <v>12</v>
      </c>
      <c r="AA305" s="5">
        <f>求节点(将星标签统计!$AT$3:$AT$102,将星标签统计!AX$3:AX$102,$V305)+求节点(将星标签统计!$CP$3:$CP$102,将星标签统计!CT$3:CT$102,$W305)</f>
        <v>11</v>
      </c>
      <c r="AB305" s="5">
        <f>求节点(将星标签统计!$AT$3:$AT$102,将星标签统计!AY$3:AY$102,$V305)+求节点(将星标签统计!$CP$3:$CP$102,将星标签统计!CU$3:CU$102,$W305)</f>
        <v>10</v>
      </c>
      <c r="AC305" s="5">
        <f>求节点(将星标签统计!$AT$3:$AT$102,将星标签统计!AZ$3:AZ$102,$V305)+求节点(将星标签统计!$CP$3:$CP$102,将星标签统计!CV$3:CV$102,$W305)</f>
        <v>8.7758755575284653</v>
      </c>
      <c r="AD305" s="5">
        <f t="shared" si="19"/>
        <v>1316</v>
      </c>
    </row>
    <row r="306" spans="16:30" x14ac:dyDescent="0.2">
      <c r="P306" s="5">
        <v>302</v>
      </c>
      <c r="Q306" s="5">
        <f t="shared" si="16"/>
        <v>1317</v>
      </c>
      <c r="R306" s="5">
        <f t="shared" si="17"/>
        <v>2408</v>
      </c>
      <c r="S306" s="5">
        <f t="shared" si="18"/>
        <v>0.54692691029900331</v>
      </c>
      <c r="U306" s="5">
        <v>302</v>
      </c>
      <c r="V306" s="5">
        <f>求节点(其他调用!$C$4:$C$42,其他调用!$D$4:$D$42,U306)</f>
        <v>2323.4257048885929</v>
      </c>
      <c r="W306" s="5">
        <f>求节点(其他调用!$S$4:$S$20,其他调用!$T$4:$T$20,其他调用!AN306)</f>
        <v>0.23962987652104664</v>
      </c>
      <c r="X306" s="5">
        <f>求节点(将星标签统计!$AT$3:$AT$102,将星标签统计!AU$3:AU$102,$V306)+求节点(将星标签统计!$CP$3:$CP$102,将星标签统计!CQ$3:CQ$102,$W306)</f>
        <v>12</v>
      </c>
      <c r="Y306" s="5">
        <f>求节点(将星标签统计!$AT$3:$AT$102,将星标签统计!AV$3:AV$102,$V306)+求节点(将星标签统计!$CP$3:$CP$102,将星标签统计!CR$3:CR$102,$W306)</f>
        <v>12</v>
      </c>
      <c r="Z306" s="5">
        <f>求节点(将星标签统计!$AT$3:$AT$102,将星标签统计!AW$3:AW$102,$V306)+求节点(将星标签统计!$CP$3:$CP$102,将星标签统计!CS$3:CS$102,$W306)</f>
        <v>12</v>
      </c>
      <c r="AA306" s="5">
        <f>求节点(将星标签统计!$AT$3:$AT$102,将星标签统计!AX$3:AX$102,$V306)+求节点(将星标签统计!$CP$3:$CP$102,将星标签统计!CT$3:CT$102,$W306)</f>
        <v>11</v>
      </c>
      <c r="AB306" s="5">
        <f>求节点(将星标签统计!$AT$3:$AT$102,将星标签统计!AY$3:AY$102,$V306)+求节点(将星标签统计!$CP$3:$CP$102,将星标签统计!CU$3:CU$102,$W306)</f>
        <v>10</v>
      </c>
      <c r="AC306" s="5">
        <f>求节点(将星标签统计!$AT$3:$AT$102,将星标签统计!AZ$3:AZ$102,$V306)+求节点(将星标签统计!$CP$3:$CP$102,将星标签统计!CV$3:CV$102,$W306)</f>
        <v>8.8513855733288942</v>
      </c>
      <c r="AD306" s="5">
        <f t="shared" si="19"/>
        <v>1317</v>
      </c>
    </row>
    <row r="307" spans="16:30" x14ac:dyDescent="0.2">
      <c r="P307" s="5">
        <v>303</v>
      </c>
      <c r="Q307" s="5">
        <f t="shared" si="16"/>
        <v>1319</v>
      </c>
      <c r="R307" s="5">
        <f t="shared" si="17"/>
        <v>2412</v>
      </c>
      <c r="S307" s="5">
        <f t="shared" si="18"/>
        <v>0.54684908789386399</v>
      </c>
      <c r="U307" s="5">
        <v>303</v>
      </c>
      <c r="V307" s="5">
        <f>求节点(其他调用!$C$4:$C$42,其他调用!$D$4:$D$42,U307)</f>
        <v>2328.4597059419548</v>
      </c>
      <c r="W307" s="5">
        <f>求节点(其他调用!$S$4:$S$20,其他调用!$T$4:$T$20,其他调用!AN307)</f>
        <v>0.24046329657739768</v>
      </c>
      <c r="X307" s="5">
        <f>求节点(将星标签统计!$AT$3:$AT$102,将星标签统计!AU$3:AU$102,$V307)+求节点(将星标签统计!$CP$3:$CP$102,将星标签统计!CQ$3:CQ$102,$W307)</f>
        <v>12</v>
      </c>
      <c r="Y307" s="5">
        <f>求节点(将星标签统计!$AT$3:$AT$102,将星标签统计!AV$3:AV$102,$V307)+求节点(将星标签统计!$CP$3:$CP$102,将星标签统计!CR$3:CR$102,$W307)</f>
        <v>12</v>
      </c>
      <c r="Z307" s="5">
        <f>求节点(将星标签统计!$AT$3:$AT$102,将星标签统计!AW$3:AW$102,$V307)+求节点(将星标签统计!$CP$3:$CP$102,将星标签统计!CS$3:CS$102,$W307)</f>
        <v>12</v>
      </c>
      <c r="AA307" s="5">
        <f>求节点(将星标签统计!$AT$3:$AT$102,将星标签统计!AX$3:AX$102,$V307)+求节点(将星标签统计!$CP$3:$CP$102,将星标签统计!CT$3:CT$102,$W307)</f>
        <v>11</v>
      </c>
      <c r="AB307" s="5">
        <f>求节点(将星标签统计!$AT$3:$AT$102,将星标签统计!AY$3:AY$102,$V307)+求节点(将星标签统计!$CP$3:$CP$102,将星标签统计!CU$3:CU$102,$W307)</f>
        <v>10</v>
      </c>
      <c r="AC307" s="5">
        <f>求节点(将星标签统计!$AT$3:$AT$102,将星标签统计!AZ$3:AZ$102,$V307)+求节点(将星标签统计!$CP$3:$CP$102,将星标签统计!CV$3:CV$102,$W307)</f>
        <v>8.9268955891293214</v>
      </c>
      <c r="AD307" s="5">
        <f t="shared" si="19"/>
        <v>1319</v>
      </c>
    </row>
    <row r="308" spans="16:30" x14ac:dyDescent="0.2">
      <c r="P308" s="5">
        <v>304</v>
      </c>
      <c r="Q308" s="5">
        <f t="shared" si="16"/>
        <v>1320</v>
      </c>
      <c r="R308" s="5">
        <f t="shared" si="17"/>
        <v>2416</v>
      </c>
      <c r="S308" s="5">
        <f t="shared" si="18"/>
        <v>0.54635761589403975</v>
      </c>
      <c r="U308" s="5">
        <v>304</v>
      </c>
      <c r="V308" s="5">
        <f>求节点(其他调用!$C$4:$C$42,其他调用!$D$4:$D$42,U308)</f>
        <v>2333.4937069953166</v>
      </c>
      <c r="W308" s="5">
        <f>求节点(其他调用!$S$4:$S$20,其他调用!$T$4:$T$20,其他调用!AN308)</f>
        <v>0.24129671663374871</v>
      </c>
      <c r="X308" s="5">
        <f>求节点(将星标签统计!$AT$3:$AT$102,将星标签统计!AU$3:AU$102,$V308)+求节点(将星标签统计!$CP$3:$CP$102,将星标签统计!CQ$3:CQ$102,$W308)</f>
        <v>12</v>
      </c>
      <c r="Y308" s="5">
        <f>求节点(将星标签统计!$AT$3:$AT$102,将星标签统计!AV$3:AV$102,$V308)+求节点(将星标签统计!$CP$3:$CP$102,将星标签统计!CR$3:CR$102,$W308)</f>
        <v>12</v>
      </c>
      <c r="Z308" s="5">
        <f>求节点(将星标签统计!$AT$3:$AT$102,将星标签统计!AW$3:AW$102,$V308)+求节点(将星标签统计!$CP$3:$CP$102,将星标签统计!CS$3:CS$102,$W308)</f>
        <v>12</v>
      </c>
      <c r="AA308" s="5">
        <f>求节点(将星标签统计!$AT$3:$AT$102,将星标签统计!AX$3:AX$102,$V308)+求节点(将星标签统计!$CP$3:$CP$102,将星标签统计!CT$3:CT$102,$W308)</f>
        <v>11</v>
      </c>
      <c r="AB308" s="5">
        <f>求节点(将星标签统计!$AT$3:$AT$102,将星标签统计!AY$3:AY$102,$V308)+求节点(将星标签统计!$CP$3:$CP$102,将星标签统计!CU$3:CU$102,$W308)</f>
        <v>10</v>
      </c>
      <c r="AC308" s="5">
        <f>求节点(将星标签统计!$AT$3:$AT$102,将星标签统计!AZ$3:AZ$102,$V308)+求节点(将星标签统计!$CP$3:$CP$102,将星标签统计!CV$3:CV$102,$W308)</f>
        <v>9.0024056049297485</v>
      </c>
      <c r="AD308" s="5">
        <f t="shared" si="19"/>
        <v>1320</v>
      </c>
    </row>
    <row r="309" spans="16:30" x14ac:dyDescent="0.2">
      <c r="P309" s="5">
        <v>305</v>
      </c>
      <c r="Q309" s="5">
        <f t="shared" si="16"/>
        <v>1322</v>
      </c>
      <c r="R309" s="5">
        <f t="shared" si="17"/>
        <v>2420</v>
      </c>
      <c r="S309" s="5">
        <f t="shared" si="18"/>
        <v>0.54628099173553724</v>
      </c>
      <c r="U309" s="5">
        <v>305</v>
      </c>
      <c r="V309" s="5">
        <f>求节点(其他调用!$C$4:$C$42,其他调用!$D$4:$D$42,U309)</f>
        <v>2338.527708048679</v>
      </c>
      <c r="W309" s="5">
        <f>求节点(其他调用!$S$4:$S$20,其他调用!$T$4:$T$20,其他调用!AN309)</f>
        <v>0.24213013669009972</v>
      </c>
      <c r="X309" s="5">
        <f>求节点(将星标签统计!$AT$3:$AT$102,将星标签统计!AU$3:AU$102,$V309)+求节点(将星标签统计!$CP$3:$CP$102,将星标签统计!CQ$3:CQ$102,$W309)</f>
        <v>12</v>
      </c>
      <c r="Y309" s="5">
        <f>求节点(将星标签统计!$AT$3:$AT$102,将星标签统计!AV$3:AV$102,$V309)+求节点(将星标签统计!$CP$3:$CP$102,将星标签统计!CR$3:CR$102,$W309)</f>
        <v>12</v>
      </c>
      <c r="Z309" s="5">
        <f>求节点(将星标签统计!$AT$3:$AT$102,将星标签统计!AW$3:AW$102,$V309)+求节点(将星标签统计!$CP$3:$CP$102,将星标签统计!CS$3:CS$102,$W309)</f>
        <v>12</v>
      </c>
      <c r="AA309" s="5">
        <f>求节点(将星标签统计!$AT$3:$AT$102,将星标签统计!AX$3:AX$102,$V309)+求节点(将星标签统计!$CP$3:$CP$102,将星标签统计!CT$3:CT$102,$W309)</f>
        <v>11</v>
      </c>
      <c r="AB309" s="5">
        <f>求节点(将星标签统计!$AT$3:$AT$102,将星标签统计!AY$3:AY$102,$V309)+求节点(将星标签统计!$CP$3:$CP$102,将星标签统计!CU$3:CU$102,$W309)</f>
        <v>10</v>
      </c>
      <c r="AC309" s="5">
        <f>求节点(将星标签统计!$AT$3:$AT$102,将星标签统计!AZ$3:AZ$102,$V309)+求节点(将星标签统计!$CP$3:$CP$102,将星标签统计!CV$3:CV$102,$W309)</f>
        <v>9.0779156207301845</v>
      </c>
      <c r="AD309" s="5">
        <f t="shared" si="19"/>
        <v>1322</v>
      </c>
    </row>
    <row r="310" spans="16:30" x14ac:dyDescent="0.2">
      <c r="P310" s="5">
        <v>306</v>
      </c>
      <c r="Q310" s="5">
        <f t="shared" si="16"/>
        <v>1323</v>
      </c>
      <c r="R310" s="5">
        <f t="shared" si="17"/>
        <v>2424</v>
      </c>
      <c r="S310" s="5">
        <f t="shared" si="18"/>
        <v>0.54579207920792083</v>
      </c>
      <c r="U310" s="5">
        <v>306</v>
      </c>
      <c r="V310" s="5">
        <f>求节点(其他调用!$C$4:$C$42,其他调用!$D$4:$D$42,U310)</f>
        <v>2343.5617091020408</v>
      </c>
      <c r="W310" s="5">
        <f>求节点(其他调用!$S$4:$S$20,其他调用!$T$4:$T$20,其他调用!AN310)</f>
        <v>0.24296355674645076</v>
      </c>
      <c r="X310" s="5">
        <f>求节点(将星标签统计!$AT$3:$AT$102,将星标签统计!AU$3:AU$102,$V310)+求节点(将星标签统计!$CP$3:$CP$102,将星标签统计!CQ$3:CQ$102,$W310)</f>
        <v>12</v>
      </c>
      <c r="Y310" s="5">
        <f>求节点(将星标签统计!$AT$3:$AT$102,将星标签统计!AV$3:AV$102,$V310)+求节点(将星标签统计!$CP$3:$CP$102,将星标签统计!CR$3:CR$102,$W310)</f>
        <v>12</v>
      </c>
      <c r="Z310" s="5">
        <f>求节点(将星标签统计!$AT$3:$AT$102,将星标签统计!AW$3:AW$102,$V310)+求节点(将星标签统计!$CP$3:$CP$102,将星标签统计!CS$3:CS$102,$W310)</f>
        <v>12</v>
      </c>
      <c r="AA310" s="5">
        <f>求节点(将星标签统计!$AT$3:$AT$102,将星标签统计!AX$3:AX$102,$V310)+求节点(将星标签统计!$CP$3:$CP$102,将星标签统计!CT$3:CT$102,$W310)</f>
        <v>11</v>
      </c>
      <c r="AB310" s="5">
        <f>求节点(将星标签统计!$AT$3:$AT$102,将星标签统计!AY$3:AY$102,$V310)+求节点(将星标签统计!$CP$3:$CP$102,将星标签统计!CU$3:CU$102,$W310)</f>
        <v>10</v>
      </c>
      <c r="AC310" s="5">
        <f>求节点(将星标签统计!$AT$3:$AT$102,将星标签统计!AZ$3:AZ$102,$V310)+求节点(将星标签统计!$CP$3:$CP$102,将星标签统计!CV$3:CV$102,$W310)</f>
        <v>9.1534256365306117</v>
      </c>
      <c r="AD310" s="5">
        <f t="shared" si="19"/>
        <v>1323</v>
      </c>
    </row>
    <row r="311" spans="16:30" x14ac:dyDescent="0.2">
      <c r="P311" s="5">
        <v>307</v>
      </c>
      <c r="Q311" s="5">
        <f t="shared" si="16"/>
        <v>1325</v>
      </c>
      <c r="R311" s="5">
        <f t="shared" si="17"/>
        <v>2428</v>
      </c>
      <c r="S311" s="5">
        <f t="shared" si="18"/>
        <v>0.54571663920922575</v>
      </c>
      <c r="U311" s="5">
        <v>307</v>
      </c>
      <c r="V311" s="5">
        <f>求节点(其他调用!$C$4:$C$42,其他调用!$D$4:$D$42,U311)</f>
        <v>2348.5957101554027</v>
      </c>
      <c r="W311" s="5">
        <f>求节点(其他调用!$S$4:$S$20,其他调用!$T$4:$T$20,其他调用!AN311)</f>
        <v>0.2437969768028018</v>
      </c>
      <c r="X311" s="5">
        <f>求节点(将星标签统计!$AT$3:$AT$102,将星标签统计!AU$3:AU$102,$V311)+求节点(将星标签统计!$CP$3:$CP$102,将星标签统计!CQ$3:CQ$102,$W311)</f>
        <v>12</v>
      </c>
      <c r="Y311" s="5">
        <f>求节点(将星标签统计!$AT$3:$AT$102,将星标签统计!AV$3:AV$102,$V311)+求节点(将星标签统计!$CP$3:$CP$102,将星标签统计!CR$3:CR$102,$W311)</f>
        <v>12</v>
      </c>
      <c r="Z311" s="5">
        <f>求节点(将星标签统计!$AT$3:$AT$102,将星标签统计!AW$3:AW$102,$V311)+求节点(将星标签统计!$CP$3:$CP$102,将星标签统计!CS$3:CS$102,$W311)</f>
        <v>12</v>
      </c>
      <c r="AA311" s="5">
        <f>求节点(将星标签统计!$AT$3:$AT$102,将星标签统计!AX$3:AX$102,$V311)+求节点(将星标签统计!$CP$3:$CP$102,将星标签统计!CT$3:CT$102,$W311)</f>
        <v>11</v>
      </c>
      <c r="AB311" s="5">
        <f>求节点(将星标签统计!$AT$3:$AT$102,将星标签统计!AY$3:AY$102,$V311)+求节点(将星标签统计!$CP$3:$CP$102,将星标签统计!CU$3:CU$102,$W311)</f>
        <v>10</v>
      </c>
      <c r="AC311" s="5">
        <f>求节点(将星标签统计!$AT$3:$AT$102,将星标签统计!AZ$3:AZ$102,$V311)+求节点(将星标签统计!$CP$3:$CP$102,将星标签统计!CV$3:CV$102,$W311)</f>
        <v>9.2289356523310406</v>
      </c>
      <c r="AD311" s="5">
        <f t="shared" si="19"/>
        <v>1325</v>
      </c>
    </row>
    <row r="312" spans="16:30" x14ac:dyDescent="0.2">
      <c r="P312" s="5">
        <v>308</v>
      </c>
      <c r="Q312" s="5">
        <f t="shared" si="16"/>
        <v>1326</v>
      </c>
      <c r="R312" s="5">
        <f t="shared" si="17"/>
        <v>2432</v>
      </c>
      <c r="S312" s="5">
        <f t="shared" si="18"/>
        <v>0.54523026315789469</v>
      </c>
      <c r="U312" s="5">
        <v>308</v>
      </c>
      <c r="V312" s="5">
        <f>求节点(其他调用!$C$4:$C$42,其他调用!$D$4:$D$42,U312)</f>
        <v>2353.6297112087645</v>
      </c>
      <c r="W312" s="5">
        <f>求节点(其他调用!$S$4:$S$20,其他调用!$T$4:$T$20,其他调用!AN312)</f>
        <v>0.24463039685915283</v>
      </c>
      <c r="X312" s="5">
        <f>求节点(将星标签统计!$AT$3:$AT$102,将星标签统计!AU$3:AU$102,$V312)+求节点(将星标签统计!$CP$3:$CP$102,将星标签统计!CQ$3:CQ$102,$W312)</f>
        <v>12</v>
      </c>
      <c r="Y312" s="5">
        <f>求节点(将星标签统计!$AT$3:$AT$102,将星标签统计!AV$3:AV$102,$V312)+求节点(将星标签统计!$CP$3:$CP$102,将星标签统计!CR$3:CR$102,$W312)</f>
        <v>12</v>
      </c>
      <c r="Z312" s="5">
        <f>求节点(将星标签统计!$AT$3:$AT$102,将星标签统计!AW$3:AW$102,$V312)+求节点(将星标签统计!$CP$3:$CP$102,将星标签统计!CS$3:CS$102,$W312)</f>
        <v>12</v>
      </c>
      <c r="AA312" s="5">
        <f>求节点(将星标签统计!$AT$3:$AT$102,将星标签统计!AX$3:AX$102,$V312)+求节点(将星标签统计!$CP$3:$CP$102,将星标签统计!CT$3:CT$102,$W312)</f>
        <v>11</v>
      </c>
      <c r="AB312" s="5">
        <f>求节点(将星标签统计!$AT$3:$AT$102,将星标签统计!AY$3:AY$102,$V312)+求节点(将星标签统计!$CP$3:$CP$102,将星标签统计!CU$3:CU$102,$W312)</f>
        <v>10</v>
      </c>
      <c r="AC312" s="5">
        <f>求节点(将星标签统计!$AT$3:$AT$102,将星标签统计!AZ$3:AZ$102,$V312)+求节点(将星标签统计!$CP$3:$CP$102,将星标签统计!CV$3:CV$102,$W312)</f>
        <v>9.3044456681314678</v>
      </c>
      <c r="AD312" s="5">
        <f t="shared" si="19"/>
        <v>1326</v>
      </c>
    </row>
    <row r="313" spans="16:30" x14ac:dyDescent="0.2">
      <c r="P313" s="5">
        <v>309</v>
      </c>
      <c r="Q313" s="5">
        <f t="shared" si="16"/>
        <v>1328</v>
      </c>
      <c r="R313" s="5">
        <f t="shared" si="17"/>
        <v>2436</v>
      </c>
      <c r="S313" s="5">
        <f t="shared" si="18"/>
        <v>0.5451559934318555</v>
      </c>
      <c r="U313" s="5">
        <v>309</v>
      </c>
      <c r="V313" s="5">
        <f>求节点(其他调用!$C$4:$C$42,其他调用!$D$4:$D$42,U313)</f>
        <v>2358.6637122621264</v>
      </c>
      <c r="W313" s="5">
        <f>求节点(其他调用!$S$4:$S$20,其他调用!$T$4:$T$20,其他调用!AN313)</f>
        <v>0.24546381691550384</v>
      </c>
      <c r="X313" s="5">
        <f>求节点(将星标签统计!$AT$3:$AT$102,将星标签统计!AU$3:AU$102,$V313)+求节点(将星标签统计!$CP$3:$CP$102,将星标签统计!CQ$3:CQ$102,$W313)</f>
        <v>12</v>
      </c>
      <c r="Y313" s="5">
        <f>求节点(将星标签统计!$AT$3:$AT$102,将星标签统计!AV$3:AV$102,$V313)+求节点(将星标签统计!$CP$3:$CP$102,将星标签统计!CR$3:CR$102,$W313)</f>
        <v>12</v>
      </c>
      <c r="Z313" s="5">
        <f>求节点(将星标签统计!$AT$3:$AT$102,将星标签统计!AW$3:AW$102,$V313)+求节点(将星标签统计!$CP$3:$CP$102,将星标签统计!CS$3:CS$102,$W313)</f>
        <v>12</v>
      </c>
      <c r="AA313" s="5">
        <f>求节点(将星标签统计!$AT$3:$AT$102,将星标签统计!AX$3:AX$102,$V313)+求节点(将星标签统计!$CP$3:$CP$102,将星标签统计!CT$3:CT$102,$W313)</f>
        <v>11</v>
      </c>
      <c r="AB313" s="5">
        <f>求节点(将星标签统计!$AT$3:$AT$102,将星标签统计!AY$3:AY$102,$V313)+求节点(将星标签统计!$CP$3:$CP$102,将星标签统计!CU$3:CU$102,$W313)</f>
        <v>10</v>
      </c>
      <c r="AC313" s="5">
        <f>求节点(将星标签统计!$AT$3:$AT$102,将星标签统计!AZ$3:AZ$102,$V313)+求节点(将星标签统计!$CP$3:$CP$102,将星标签统计!CV$3:CV$102,$W313)</f>
        <v>9.3799556839318967</v>
      </c>
      <c r="AD313" s="5">
        <f t="shared" si="19"/>
        <v>1328</v>
      </c>
    </row>
    <row r="314" spans="16:30" x14ac:dyDescent="0.2">
      <c r="P314" s="5">
        <v>310</v>
      </c>
      <c r="Q314" s="5">
        <f t="shared" si="16"/>
        <v>1329</v>
      </c>
      <c r="R314" s="5">
        <f t="shared" si="17"/>
        <v>2440</v>
      </c>
      <c r="S314" s="5">
        <f t="shared" si="18"/>
        <v>0.54467213114754098</v>
      </c>
      <c r="U314" s="5">
        <v>310</v>
      </c>
      <c r="V314" s="5">
        <f>求节点(其他调用!$C$4:$C$42,其他调用!$D$4:$D$42,U314)</f>
        <v>2363.6977133154883</v>
      </c>
      <c r="W314" s="5">
        <f>求节点(其他调用!$S$4:$S$20,其他调用!$T$4:$T$20,其他调用!AN314)</f>
        <v>0.24629723697185488</v>
      </c>
      <c r="X314" s="5">
        <f>求节点(将星标签统计!$AT$3:$AT$102,将星标签统计!AU$3:AU$102,$V314)+求节点(将星标签统计!$CP$3:$CP$102,将星标签统计!CQ$3:CQ$102,$W314)</f>
        <v>12</v>
      </c>
      <c r="Y314" s="5">
        <f>求节点(将星标签统计!$AT$3:$AT$102,将星标签统计!AV$3:AV$102,$V314)+求节点(将星标签统计!$CP$3:$CP$102,将星标签统计!CR$3:CR$102,$W314)</f>
        <v>12</v>
      </c>
      <c r="Z314" s="5">
        <f>求节点(将星标签统计!$AT$3:$AT$102,将星标签统计!AW$3:AW$102,$V314)+求节点(将星标签统计!$CP$3:$CP$102,将星标签统计!CS$3:CS$102,$W314)</f>
        <v>12</v>
      </c>
      <c r="AA314" s="5">
        <f>求节点(将星标签统计!$AT$3:$AT$102,将星标签统计!AX$3:AX$102,$V314)+求节点(将星标签统计!$CP$3:$CP$102,将星标签统计!CT$3:CT$102,$W314)</f>
        <v>11</v>
      </c>
      <c r="AB314" s="5">
        <f>求节点(将星标签统计!$AT$3:$AT$102,将星标签统计!AY$3:AY$102,$V314)+求节点(将星标签统计!$CP$3:$CP$102,将星标签统计!CU$3:CU$102,$W314)</f>
        <v>10</v>
      </c>
      <c r="AC314" s="5">
        <f>求节点(将星标签统计!$AT$3:$AT$102,将星标签统计!AZ$3:AZ$102,$V314)+求节点(将星标签统计!$CP$3:$CP$102,将星标签统计!CV$3:CV$102,$W314)</f>
        <v>9.4554656997323239</v>
      </c>
      <c r="AD314" s="5">
        <f t="shared" si="19"/>
        <v>1329</v>
      </c>
    </row>
    <row r="315" spans="16:30" x14ac:dyDescent="0.2">
      <c r="P315" s="5">
        <v>311</v>
      </c>
      <c r="Q315" s="5">
        <f t="shared" si="16"/>
        <v>1331</v>
      </c>
      <c r="R315" s="5">
        <f t="shared" si="17"/>
        <v>2444</v>
      </c>
      <c r="S315" s="5">
        <f t="shared" si="18"/>
        <v>0.54459901800327337</v>
      </c>
      <c r="U315" s="5">
        <v>311</v>
      </c>
      <c r="V315" s="5">
        <f>求节点(其他调用!$C$4:$C$42,其他调用!$D$4:$D$42,U315)</f>
        <v>2368.7317143688501</v>
      </c>
      <c r="W315" s="5">
        <f>求节点(其他调用!$S$4:$S$20,其他调用!$T$4:$T$20,其他调用!AN315)</f>
        <v>0.24713065702820591</v>
      </c>
      <c r="X315" s="5">
        <f>求节点(将星标签统计!$AT$3:$AT$102,将星标签统计!AU$3:AU$102,$V315)+求节点(将星标签统计!$CP$3:$CP$102,将星标签统计!CQ$3:CQ$102,$W315)</f>
        <v>12</v>
      </c>
      <c r="Y315" s="5">
        <f>求节点(将星标签统计!$AT$3:$AT$102,将星标签统计!AV$3:AV$102,$V315)+求节点(将星标签统计!$CP$3:$CP$102,将星标签统计!CR$3:CR$102,$W315)</f>
        <v>12</v>
      </c>
      <c r="Z315" s="5">
        <f>求节点(将星标签统计!$AT$3:$AT$102,将星标签统计!AW$3:AW$102,$V315)+求节点(将星标签统计!$CP$3:$CP$102,将星标签统计!CS$3:CS$102,$W315)</f>
        <v>12</v>
      </c>
      <c r="AA315" s="5">
        <f>求节点(将星标签统计!$AT$3:$AT$102,将星标签统计!AX$3:AX$102,$V315)+求节点(将星标签统计!$CP$3:$CP$102,将星标签统计!CT$3:CT$102,$W315)</f>
        <v>11</v>
      </c>
      <c r="AB315" s="5">
        <f>求节点(将星标签统计!$AT$3:$AT$102,将星标签统计!AY$3:AY$102,$V315)+求节点(将星标签统计!$CP$3:$CP$102,将星标签统计!CU$3:CU$102,$W315)</f>
        <v>10</v>
      </c>
      <c r="AC315" s="5">
        <f>求节点(将星标签统计!$AT$3:$AT$102,将星标签统计!AZ$3:AZ$102,$V315)+求节点(将星标签统计!$CP$3:$CP$102,将星标签统计!CV$3:CV$102,$W315)</f>
        <v>9.530975715532751</v>
      </c>
      <c r="AD315" s="5">
        <f t="shared" si="19"/>
        <v>1331</v>
      </c>
    </row>
    <row r="316" spans="16:30" x14ac:dyDescent="0.2">
      <c r="P316" s="5">
        <v>312</v>
      </c>
      <c r="Q316" s="5">
        <f t="shared" si="16"/>
        <v>1332</v>
      </c>
      <c r="R316" s="5">
        <f t="shared" si="17"/>
        <v>2448</v>
      </c>
      <c r="S316" s="5">
        <f t="shared" si="18"/>
        <v>0.54411764705882348</v>
      </c>
      <c r="U316" s="5">
        <v>312</v>
      </c>
      <c r="V316" s="5">
        <f>求节点(其他调用!$C$4:$C$42,其他调用!$D$4:$D$42,U316)</f>
        <v>2373.7657154222125</v>
      </c>
      <c r="W316" s="5">
        <f>求节点(其他调用!$S$4:$S$20,其他调用!$T$4:$T$20,其他调用!AN316)</f>
        <v>0.24796407708455692</v>
      </c>
      <c r="X316" s="5">
        <f>求节点(将星标签统计!$AT$3:$AT$102,将星标签统计!AU$3:AU$102,$V316)+求节点(将星标签统计!$CP$3:$CP$102,将星标签统计!CQ$3:CQ$102,$W316)</f>
        <v>12</v>
      </c>
      <c r="Y316" s="5">
        <f>求节点(将星标签统计!$AT$3:$AT$102,将星标签统计!AV$3:AV$102,$V316)+求节点(将星标签统计!$CP$3:$CP$102,将星标签统计!CR$3:CR$102,$W316)</f>
        <v>12</v>
      </c>
      <c r="Z316" s="5">
        <f>求节点(将星标签统计!$AT$3:$AT$102,将星标签统计!AW$3:AW$102,$V316)+求节点(将星标签统计!$CP$3:$CP$102,将星标签统计!CS$3:CS$102,$W316)</f>
        <v>12</v>
      </c>
      <c r="AA316" s="5">
        <f>求节点(将星标签统计!$AT$3:$AT$102,将星标签统计!AX$3:AX$102,$V316)+求节点(将星标签统计!$CP$3:$CP$102,将星标签统计!CT$3:CT$102,$W316)</f>
        <v>11</v>
      </c>
      <c r="AB316" s="5">
        <f>求节点(将星标签统计!$AT$3:$AT$102,将星标签统计!AY$3:AY$102,$V316)+求节点(将星标签统计!$CP$3:$CP$102,将星标签统计!CU$3:CU$102,$W316)</f>
        <v>10</v>
      </c>
      <c r="AC316" s="5">
        <f>求节点(将星标签统计!$AT$3:$AT$102,将星标签统计!AZ$3:AZ$102,$V316)+求节点(将星标签统计!$CP$3:$CP$102,将星标签统计!CV$3:CV$102,$W316)</f>
        <v>9.6064857313331871</v>
      </c>
      <c r="AD316" s="5">
        <f t="shared" si="19"/>
        <v>1332</v>
      </c>
    </row>
    <row r="317" spans="16:30" x14ac:dyDescent="0.2">
      <c r="P317" s="5">
        <v>313</v>
      </c>
      <c r="Q317" s="5">
        <f t="shared" si="16"/>
        <v>1334</v>
      </c>
      <c r="R317" s="5">
        <f t="shared" si="17"/>
        <v>2452</v>
      </c>
      <c r="S317" s="5">
        <f t="shared" si="18"/>
        <v>0.5440456769983687</v>
      </c>
      <c r="U317" s="5">
        <v>313</v>
      </c>
      <c r="V317" s="5">
        <f>求节点(其他调用!$C$4:$C$42,其他调用!$D$4:$D$42,U317)</f>
        <v>2378.7997164755743</v>
      </c>
      <c r="W317" s="5">
        <f>求节点(其他调用!$S$4:$S$20,其他调用!$T$4:$T$20,其他调用!AN317)</f>
        <v>0.24879749714090796</v>
      </c>
      <c r="X317" s="5">
        <f>求节点(将星标签统计!$AT$3:$AT$102,将星标签统计!AU$3:AU$102,$V317)+求节点(将星标签统计!$CP$3:$CP$102,将星标签统计!CQ$3:CQ$102,$W317)</f>
        <v>12</v>
      </c>
      <c r="Y317" s="5">
        <f>求节点(将星标签统计!$AT$3:$AT$102,将星标签统计!AV$3:AV$102,$V317)+求节点(将星标签统计!$CP$3:$CP$102,将星标签统计!CR$3:CR$102,$W317)</f>
        <v>12</v>
      </c>
      <c r="Z317" s="5">
        <f>求节点(将星标签统计!$AT$3:$AT$102,将星标签统计!AW$3:AW$102,$V317)+求节点(将星标签统计!$CP$3:$CP$102,将星标签统计!CS$3:CS$102,$W317)</f>
        <v>12</v>
      </c>
      <c r="AA317" s="5">
        <f>求节点(将星标签统计!$AT$3:$AT$102,将星标签统计!AX$3:AX$102,$V317)+求节点(将星标签统计!$CP$3:$CP$102,将星标签统计!CT$3:CT$102,$W317)</f>
        <v>11</v>
      </c>
      <c r="AB317" s="5">
        <f>求节点(将星标签统计!$AT$3:$AT$102,将星标签统计!AY$3:AY$102,$V317)+求节点(将星标签统计!$CP$3:$CP$102,将星标签统计!CU$3:CU$102,$W317)</f>
        <v>10</v>
      </c>
      <c r="AC317" s="5">
        <f>求节点(将星标签统计!$AT$3:$AT$102,将星标签统计!AZ$3:AZ$102,$V317)+求节点(将星标签统计!$CP$3:$CP$102,将星标签统计!CV$3:CV$102,$W317)</f>
        <v>9.6819957471336142</v>
      </c>
      <c r="AD317" s="5">
        <f t="shared" si="19"/>
        <v>1334</v>
      </c>
    </row>
    <row r="318" spans="16:30" x14ac:dyDescent="0.2">
      <c r="P318" s="5">
        <v>314</v>
      </c>
      <c r="Q318" s="5">
        <f t="shared" si="16"/>
        <v>1335</v>
      </c>
      <c r="R318" s="5">
        <f t="shared" si="17"/>
        <v>2456</v>
      </c>
      <c r="S318" s="5">
        <f t="shared" si="18"/>
        <v>0.54356677524429964</v>
      </c>
      <c r="U318" s="5">
        <v>314</v>
      </c>
      <c r="V318" s="5">
        <f>求节点(其他调用!$C$4:$C$42,其他调用!$D$4:$D$42,U318)</f>
        <v>2383.8337175289362</v>
      </c>
      <c r="W318" s="5">
        <f>求节点(其他调用!$S$4:$S$20,其他调用!$T$4:$T$20,其他调用!AN318)</f>
        <v>0.24963091719725899</v>
      </c>
      <c r="X318" s="5">
        <f>求节点(将星标签统计!$AT$3:$AT$102,将星标签统计!AU$3:AU$102,$V318)+求节点(将星标签统计!$CP$3:$CP$102,将星标签统计!CQ$3:CQ$102,$W318)</f>
        <v>12</v>
      </c>
      <c r="Y318" s="5">
        <f>求节点(将星标签统计!$AT$3:$AT$102,将星标签统计!AV$3:AV$102,$V318)+求节点(将星标签统计!$CP$3:$CP$102,将星标签统计!CR$3:CR$102,$W318)</f>
        <v>12</v>
      </c>
      <c r="Z318" s="5">
        <f>求节点(将星标签统计!$AT$3:$AT$102,将星标签统计!AW$3:AW$102,$V318)+求节点(将星标签统计!$CP$3:$CP$102,将星标签统计!CS$3:CS$102,$W318)</f>
        <v>12</v>
      </c>
      <c r="AA318" s="5">
        <f>求节点(将星标签统计!$AT$3:$AT$102,将星标签统计!AX$3:AX$102,$V318)+求节点(将星标签统计!$CP$3:$CP$102,将星标签统计!CT$3:CT$102,$W318)</f>
        <v>11</v>
      </c>
      <c r="AB318" s="5">
        <f>求节点(将星标签统计!$AT$3:$AT$102,将星标签统计!AY$3:AY$102,$V318)+求节点(将星标签统计!$CP$3:$CP$102,将星标签统计!CU$3:CU$102,$W318)</f>
        <v>10</v>
      </c>
      <c r="AC318" s="5">
        <f>求节点(将星标签统计!$AT$3:$AT$102,将星标签统计!AZ$3:AZ$102,$V318)+求节点(将星标签统计!$CP$3:$CP$102,将星标签统计!CV$3:CV$102,$W318)</f>
        <v>9.7575057629340431</v>
      </c>
      <c r="AD318" s="5">
        <f t="shared" si="19"/>
        <v>1335</v>
      </c>
    </row>
    <row r="319" spans="16:30" x14ac:dyDescent="0.2">
      <c r="P319" s="5">
        <v>315</v>
      </c>
      <c r="Q319" s="5">
        <f t="shared" si="16"/>
        <v>1337</v>
      </c>
      <c r="R319" s="5">
        <f t="shared" si="17"/>
        <v>2460</v>
      </c>
      <c r="S319" s="5">
        <f t="shared" si="18"/>
        <v>0.54349593495934956</v>
      </c>
      <c r="U319" s="5">
        <v>315</v>
      </c>
      <c r="V319" s="5">
        <f>求节点(其他调用!$C$4:$C$42,其他调用!$D$4:$D$42,U319)</f>
        <v>2388.867718582298</v>
      </c>
      <c r="W319" s="5">
        <f>求节点(其他调用!$S$4:$S$20,其他调用!$T$4:$T$20,其他调用!AN319)</f>
        <v>0.25041817933613925</v>
      </c>
      <c r="X319" s="5">
        <f>求节点(将星标签统计!$AT$3:$AT$102,将星标签统计!AU$3:AU$102,$V319)+求节点(将星标签统计!$CP$3:$CP$102,将星标签统计!CQ$3:CQ$102,$W319)</f>
        <v>12</v>
      </c>
      <c r="Y319" s="5">
        <f>求节点(将星标签统计!$AT$3:$AT$102,将星标签统计!AV$3:AV$102,$V319)+求节点(将星标签统计!$CP$3:$CP$102,将星标签统计!CR$3:CR$102,$W319)</f>
        <v>12</v>
      </c>
      <c r="Z319" s="5">
        <f>求节点(将星标签统计!$AT$3:$AT$102,将星标签统计!AW$3:AW$102,$V319)+求节点(将星标签统计!$CP$3:$CP$102,将星标签统计!CS$3:CS$102,$W319)</f>
        <v>12</v>
      </c>
      <c r="AA319" s="5">
        <f>求节点(将星标签统计!$AT$3:$AT$102,将星标签统计!AX$3:AX$102,$V319)+求节点(将星标签统计!$CP$3:$CP$102,将星标签统计!CT$3:CT$102,$W319)</f>
        <v>11</v>
      </c>
      <c r="AB319" s="5">
        <f>求节点(将星标签统计!$AT$3:$AT$102,将星标签统计!AY$3:AY$102,$V319)+求节点(将星标签统计!$CP$3:$CP$102,将星标签统计!CU$3:CU$102,$W319)</f>
        <v>10</v>
      </c>
      <c r="AC319" s="5">
        <f>求节点(将星标签统计!$AT$3:$AT$102,将星标签统计!AZ$3:AZ$102,$V319)+求节点(将星标签统计!$CP$3:$CP$102,将星标签统计!CV$3:CV$102,$W319)</f>
        <v>9.8330157787344703</v>
      </c>
      <c r="AD319" s="5">
        <f t="shared" si="19"/>
        <v>1337</v>
      </c>
    </row>
    <row r="320" spans="16:30" x14ac:dyDescent="0.2">
      <c r="P320" s="5">
        <v>316</v>
      </c>
      <c r="Q320" s="5">
        <f t="shared" si="16"/>
        <v>1338</v>
      </c>
      <c r="R320" s="5">
        <f t="shared" si="17"/>
        <v>2464</v>
      </c>
      <c r="S320" s="5">
        <f t="shared" si="18"/>
        <v>0.54301948051948057</v>
      </c>
      <c r="U320" s="5">
        <v>316</v>
      </c>
      <c r="V320" s="5">
        <f>求节点(其他调用!$C$4:$C$42,其他调用!$D$4:$D$42,U320)</f>
        <v>2393.9017196356599</v>
      </c>
      <c r="W320" s="5">
        <f>求节点(其他调用!$S$4:$S$20,其他调用!$T$4:$T$20,其他调用!AN320)</f>
        <v>0.25119578774452317</v>
      </c>
      <c r="X320" s="5">
        <f>求节点(将星标签统计!$AT$3:$AT$102,将星标签统计!AU$3:AU$102,$V320)+求节点(将星标签统计!$CP$3:$CP$102,将星标签统计!CQ$3:CQ$102,$W320)</f>
        <v>12</v>
      </c>
      <c r="Y320" s="5">
        <f>求节点(将星标签统计!$AT$3:$AT$102,将星标签统计!AV$3:AV$102,$V320)+求节点(将星标签统计!$CP$3:$CP$102,将星标签统计!CR$3:CR$102,$W320)</f>
        <v>12</v>
      </c>
      <c r="Z320" s="5">
        <f>求节点(将星标签统计!$AT$3:$AT$102,将星标签统计!AW$3:AW$102,$V320)+求节点(将星标签统计!$CP$3:$CP$102,将星标签统计!CS$3:CS$102,$W320)</f>
        <v>12</v>
      </c>
      <c r="AA320" s="5">
        <f>求节点(将星标签统计!$AT$3:$AT$102,将星标签统计!AX$3:AX$102,$V320)+求节点(将星标签统计!$CP$3:$CP$102,将星标签统计!CT$3:CT$102,$W320)</f>
        <v>11</v>
      </c>
      <c r="AB320" s="5">
        <f>求节点(将星标签统计!$AT$3:$AT$102,将星标签统计!AY$3:AY$102,$V320)+求节点(将星标签统计!$CP$3:$CP$102,将星标签统计!CU$3:CU$102,$W320)</f>
        <v>10</v>
      </c>
      <c r="AC320" s="5">
        <f>求节点(将星标签统计!$AT$3:$AT$102,将星标签统计!AZ$3:AZ$102,$V320)+求节点(将星标签统计!$CP$3:$CP$102,将星标签统计!CV$3:CV$102,$W320)</f>
        <v>9.9085257945348992</v>
      </c>
      <c r="AD320" s="5">
        <f t="shared" si="19"/>
        <v>1338</v>
      </c>
    </row>
    <row r="321" spans="16:30" x14ac:dyDescent="0.2">
      <c r="P321" s="5">
        <v>317</v>
      </c>
      <c r="Q321" s="5">
        <f t="shared" si="16"/>
        <v>1340</v>
      </c>
      <c r="R321" s="5">
        <f t="shared" si="17"/>
        <v>2468</v>
      </c>
      <c r="S321" s="5">
        <f t="shared" si="18"/>
        <v>0.5429497568881686</v>
      </c>
      <c r="U321" s="5">
        <v>317</v>
      </c>
      <c r="V321" s="5">
        <f>求节点(其他调用!$C$4:$C$42,其他调用!$D$4:$D$42,U321)</f>
        <v>2398.9357206890218</v>
      </c>
      <c r="W321" s="5">
        <f>求节点(其他调用!$S$4:$S$20,其他调用!$T$4:$T$20,其他调用!AN321)</f>
        <v>0.25197339615290726</v>
      </c>
      <c r="X321" s="5">
        <f>求节点(将星标签统计!$AT$3:$AT$102,将星标签统计!AU$3:AU$102,$V321)+求节点(将星标签统计!$CP$3:$CP$102,将星标签统计!CQ$3:CQ$102,$W321)</f>
        <v>12</v>
      </c>
      <c r="Y321" s="5">
        <f>求节点(将星标签统计!$AT$3:$AT$102,将星标签统计!AV$3:AV$102,$V321)+求节点(将星标签统计!$CP$3:$CP$102,将星标签统计!CR$3:CR$102,$W321)</f>
        <v>12</v>
      </c>
      <c r="Z321" s="5">
        <f>求节点(将星标签统计!$AT$3:$AT$102,将星标签统计!AW$3:AW$102,$V321)+求节点(将星标签统计!$CP$3:$CP$102,将星标签统计!CS$3:CS$102,$W321)</f>
        <v>12</v>
      </c>
      <c r="AA321" s="5">
        <f>求节点(将星标签统计!$AT$3:$AT$102,将星标签统计!AX$3:AX$102,$V321)+求节点(将星标签统计!$CP$3:$CP$102,将星标签统计!CT$3:CT$102,$W321)</f>
        <v>11</v>
      </c>
      <c r="AB321" s="5">
        <f>求节点(将星标签统计!$AT$3:$AT$102,将星标签统计!AY$3:AY$102,$V321)+求节点(将星标签统计!$CP$3:$CP$102,将星标签统计!CU$3:CU$102,$W321)</f>
        <v>10</v>
      </c>
      <c r="AC321" s="5">
        <f>求节点(将星标签统计!$AT$3:$AT$102,将星标签统计!AZ$3:AZ$102,$V321)+求节点(将星标签统计!$CP$3:$CP$102,将星标签统计!CV$3:CV$102,$W321)</f>
        <v>9.9840358103353264</v>
      </c>
      <c r="AD321" s="5">
        <f t="shared" si="19"/>
        <v>1340</v>
      </c>
    </row>
    <row r="322" spans="16:30" x14ac:dyDescent="0.2">
      <c r="P322" s="5">
        <v>318</v>
      </c>
      <c r="Q322" s="5">
        <f t="shared" si="16"/>
        <v>1340</v>
      </c>
      <c r="R322" s="5">
        <f t="shared" si="17"/>
        <v>2472</v>
      </c>
      <c r="S322" s="5">
        <f t="shared" si="18"/>
        <v>0.54207119741100329</v>
      </c>
      <c r="U322" s="5">
        <v>318</v>
      </c>
      <c r="V322" s="5">
        <f>求节点(其他调用!$C$4:$C$42,其他调用!$D$4:$D$42,U322)</f>
        <v>2403.9697217423836</v>
      </c>
      <c r="W322" s="5">
        <f>求节点(其他调用!$S$4:$S$20,其他调用!$T$4:$T$20,其他调用!AN322)</f>
        <v>0.25275100456129118</v>
      </c>
      <c r="X322" s="5">
        <f>求节点(将星标签统计!$AT$3:$AT$102,将星标签统计!AU$3:AU$102,$V322)+求节点(将星标签统计!$CP$3:$CP$102,将星标签统计!CQ$3:CQ$102,$W322)</f>
        <v>12</v>
      </c>
      <c r="Y322" s="5">
        <f>求节点(将星标签统计!$AT$3:$AT$102,将星标签统计!AV$3:AV$102,$V322)+求节点(将星标签统计!$CP$3:$CP$102,将星标签统计!CR$3:CR$102,$W322)</f>
        <v>12</v>
      </c>
      <c r="Z322" s="5">
        <f>求节点(将星标签统计!$AT$3:$AT$102,将星标签统计!AW$3:AW$102,$V322)+求节点(将星标签统计!$CP$3:$CP$102,将星标签统计!CS$3:CS$102,$W322)</f>
        <v>12</v>
      </c>
      <c r="AA322" s="5">
        <f>求节点(将星标签统计!$AT$3:$AT$102,将星标签统计!AX$3:AX$102,$V322)+求节点(将星标签统计!$CP$3:$CP$102,将星标签统计!CT$3:CT$102,$W322)</f>
        <v>11</v>
      </c>
      <c r="AB322" s="5">
        <f>求节点(将星标签统计!$AT$3:$AT$102,将星标签统计!AY$3:AY$102,$V322)+求节点(将星标签统计!$CP$3:$CP$102,将星标签统计!CU$3:CU$102,$W322)</f>
        <v>10</v>
      </c>
      <c r="AC322" s="5">
        <f>求节点(将星标签统计!$AT$3:$AT$102,将星标签统计!AZ$3:AZ$102,$V322)+求节点(将星标签统计!$CP$3:$CP$102,将星标签统计!CV$3:CV$102,$W322)</f>
        <v>10</v>
      </c>
      <c r="AD322" s="5">
        <f t="shared" si="19"/>
        <v>1340</v>
      </c>
    </row>
    <row r="323" spans="16:30" x14ac:dyDescent="0.2">
      <c r="P323" s="5">
        <v>319</v>
      </c>
      <c r="Q323" s="5">
        <f t="shared" si="16"/>
        <v>1340</v>
      </c>
      <c r="R323" s="5">
        <f t="shared" si="17"/>
        <v>2476</v>
      </c>
      <c r="S323" s="5">
        <f t="shared" si="18"/>
        <v>0.54119547657512113</v>
      </c>
      <c r="U323" s="5">
        <v>319</v>
      </c>
      <c r="V323" s="5">
        <f>求节点(其他调用!$C$4:$C$42,其他调用!$D$4:$D$42,U323)</f>
        <v>2409.0037227957455</v>
      </c>
      <c r="W323" s="5">
        <f>求节点(其他调用!$S$4:$S$20,其他调用!$T$4:$T$20,其他调用!AN323)</f>
        <v>0.25352861296967533</v>
      </c>
      <c r="X323" s="5">
        <f>求节点(将星标签统计!$AT$3:$AT$102,将星标签统计!AU$3:AU$102,$V323)+求节点(将星标签统计!$CP$3:$CP$102,将星标签统计!CQ$3:CQ$102,$W323)</f>
        <v>12</v>
      </c>
      <c r="Y323" s="5">
        <f>求节点(将星标签统计!$AT$3:$AT$102,将星标签统计!AV$3:AV$102,$V323)+求节点(将星标签统计!$CP$3:$CP$102,将星标签统计!CR$3:CR$102,$W323)</f>
        <v>12</v>
      </c>
      <c r="Z323" s="5">
        <f>求节点(将星标签统计!$AT$3:$AT$102,将星标签统计!AW$3:AW$102,$V323)+求节点(将星标签统计!$CP$3:$CP$102,将星标签统计!CS$3:CS$102,$W323)</f>
        <v>12</v>
      </c>
      <c r="AA323" s="5">
        <f>求节点(将星标签统计!$AT$3:$AT$102,将星标签统计!AX$3:AX$102,$V323)+求节点(将星标签统计!$CP$3:$CP$102,将星标签统计!CT$3:CT$102,$W323)</f>
        <v>11</v>
      </c>
      <c r="AB323" s="5">
        <f>求节点(将星标签统计!$AT$3:$AT$102,将星标签统计!AY$3:AY$102,$V323)+求节点(将星标签统计!$CP$3:$CP$102,将星标签统计!CU$3:CU$102,$W323)</f>
        <v>10</v>
      </c>
      <c r="AC323" s="5">
        <f>求节点(将星标签统计!$AT$3:$AT$102,将星标签统计!AZ$3:AZ$102,$V323)+求节点(将星标签统计!$CP$3:$CP$102,将星标签统计!CV$3:CV$102,$W323)</f>
        <v>10</v>
      </c>
      <c r="AD323" s="5">
        <f t="shared" si="19"/>
        <v>1340</v>
      </c>
    </row>
    <row r="324" spans="16:30" x14ac:dyDescent="0.2">
      <c r="P324" s="5">
        <v>320</v>
      </c>
      <c r="Q324" s="5">
        <f t="shared" si="16"/>
        <v>1340</v>
      </c>
      <c r="R324" s="5">
        <f t="shared" si="17"/>
        <v>2480</v>
      </c>
      <c r="S324" s="5">
        <f t="shared" si="18"/>
        <v>0.54032258064516125</v>
      </c>
      <c r="U324" s="5">
        <v>320</v>
      </c>
      <c r="V324" s="5">
        <f>求节点(其他调用!$C$4:$C$42,其他调用!$D$4:$D$42,U324)</f>
        <v>2414.0377238491074</v>
      </c>
      <c r="W324" s="5">
        <f>求节点(其他调用!$S$4:$S$20,其他调用!$T$4:$T$20,其他调用!AN324)</f>
        <v>0.25430622137805919</v>
      </c>
      <c r="X324" s="5">
        <f>求节点(将星标签统计!$AT$3:$AT$102,将星标签统计!AU$3:AU$102,$V324)+求节点(将星标签统计!$CP$3:$CP$102,将星标签统计!CQ$3:CQ$102,$W324)</f>
        <v>12</v>
      </c>
      <c r="Y324" s="5">
        <f>求节点(将星标签统计!$AT$3:$AT$102,将星标签统计!AV$3:AV$102,$V324)+求节点(将星标签统计!$CP$3:$CP$102,将星标签统计!CR$3:CR$102,$W324)</f>
        <v>12</v>
      </c>
      <c r="Z324" s="5">
        <f>求节点(将星标签统计!$AT$3:$AT$102,将星标签统计!AW$3:AW$102,$V324)+求节点(将星标签统计!$CP$3:$CP$102,将星标签统计!CS$3:CS$102,$W324)</f>
        <v>12</v>
      </c>
      <c r="AA324" s="5">
        <f>求节点(将星标签统计!$AT$3:$AT$102,将星标签统计!AX$3:AX$102,$V324)+求节点(将星标签统计!$CP$3:$CP$102,将星标签统计!CT$3:CT$102,$W324)</f>
        <v>11</v>
      </c>
      <c r="AB324" s="5">
        <f>求节点(将星标签统计!$AT$3:$AT$102,将星标签统计!AY$3:AY$102,$V324)+求节点(将星标签统计!$CP$3:$CP$102,将星标签统计!CU$3:CU$102,$W324)</f>
        <v>10</v>
      </c>
      <c r="AC324" s="5">
        <f>求节点(将星标签统计!$AT$3:$AT$102,将星标签统计!AZ$3:AZ$102,$V324)+求节点(将星标签统计!$CP$3:$CP$102,将星标签统计!CV$3:CV$102,$W324)</f>
        <v>10</v>
      </c>
      <c r="AD324" s="5">
        <f t="shared" si="19"/>
        <v>1340</v>
      </c>
    </row>
    <row r="325" spans="16:30" x14ac:dyDescent="0.2">
      <c r="P325" s="5">
        <v>321</v>
      </c>
      <c r="Q325" s="5">
        <f t="shared" si="16"/>
        <v>1340</v>
      </c>
      <c r="R325" s="5">
        <f t="shared" si="17"/>
        <v>2484</v>
      </c>
      <c r="S325" s="5">
        <f t="shared" si="18"/>
        <v>0.53945249597423506</v>
      </c>
      <c r="U325" s="5">
        <v>321</v>
      </c>
      <c r="V325" s="5">
        <f>求节点(其他调用!$C$4:$C$42,其他调用!$D$4:$D$42,U325)</f>
        <v>2419.0717249024697</v>
      </c>
      <c r="W325" s="5">
        <f>求节点(其他调用!$S$4:$S$20,其他调用!$T$4:$T$20,其他调用!AN325)</f>
        <v>0.25508382978644334</v>
      </c>
      <c r="X325" s="5">
        <f>求节点(将星标签统计!$AT$3:$AT$102,将星标签统计!AU$3:AU$102,$V325)+求节点(将星标签统计!$CP$3:$CP$102,将星标签统计!CQ$3:CQ$102,$W325)</f>
        <v>12</v>
      </c>
      <c r="Y325" s="5">
        <f>求节点(将星标签统计!$AT$3:$AT$102,将星标签统计!AV$3:AV$102,$V325)+求节点(将星标签统计!$CP$3:$CP$102,将星标签统计!CR$3:CR$102,$W325)</f>
        <v>12</v>
      </c>
      <c r="Z325" s="5">
        <f>求节点(将星标签统计!$AT$3:$AT$102,将星标签统计!AW$3:AW$102,$V325)+求节点(将星标签统计!$CP$3:$CP$102,将星标签统计!CS$3:CS$102,$W325)</f>
        <v>12</v>
      </c>
      <c r="AA325" s="5">
        <f>求节点(将星标签统计!$AT$3:$AT$102,将星标签统计!AX$3:AX$102,$V325)+求节点(将星标签统计!$CP$3:$CP$102,将星标签统计!CT$3:CT$102,$W325)</f>
        <v>11</v>
      </c>
      <c r="AB325" s="5">
        <f>求节点(将星标签统计!$AT$3:$AT$102,将星标签统计!AY$3:AY$102,$V325)+求节点(将星标签统计!$CP$3:$CP$102,将星标签统计!CU$3:CU$102,$W325)</f>
        <v>10</v>
      </c>
      <c r="AC325" s="5">
        <f>求节点(将星标签统计!$AT$3:$AT$102,将星标签统计!AZ$3:AZ$102,$V325)+求节点(将星标签统计!$CP$3:$CP$102,将星标签统计!CV$3:CV$102,$W325)</f>
        <v>10</v>
      </c>
      <c r="AD325" s="5">
        <f t="shared" si="19"/>
        <v>1340</v>
      </c>
    </row>
    <row r="326" spans="16:30" x14ac:dyDescent="0.2">
      <c r="P326" s="5">
        <v>322</v>
      </c>
      <c r="Q326" s="5">
        <f t="shared" ref="Q326:Q364" si="20">AD326</f>
        <v>1340</v>
      </c>
      <c r="R326" s="5">
        <f t="shared" ref="R326:R364" si="21">求节点($D$11:$D$35,$F$11:$F$35,P326)</f>
        <v>2488</v>
      </c>
      <c r="S326" s="5">
        <f t="shared" ref="S326:S364" si="22">Q326/R326</f>
        <v>0.53858520900321538</v>
      </c>
      <c r="U326" s="5">
        <v>322</v>
      </c>
      <c r="V326" s="5">
        <f>求节点(其他调用!$C$4:$C$42,其他调用!$D$4:$D$42,U326)</f>
        <v>2424.1057259558315</v>
      </c>
      <c r="W326" s="5">
        <f>求节点(其他调用!$S$4:$S$20,其他调用!$T$4:$T$20,其他调用!AN326)</f>
        <v>0.25586143819482721</v>
      </c>
      <c r="X326" s="5">
        <f>求节点(将星标签统计!$AT$3:$AT$102,将星标签统计!AU$3:AU$102,$V326)+求节点(将星标签统计!$CP$3:$CP$102,将星标签统计!CQ$3:CQ$102,$W326)</f>
        <v>12</v>
      </c>
      <c r="Y326" s="5">
        <f>求节点(将星标签统计!$AT$3:$AT$102,将星标签统计!AV$3:AV$102,$V326)+求节点(将星标签统计!$CP$3:$CP$102,将星标签统计!CR$3:CR$102,$W326)</f>
        <v>12</v>
      </c>
      <c r="Z326" s="5">
        <f>求节点(将星标签统计!$AT$3:$AT$102,将星标签统计!AW$3:AW$102,$V326)+求节点(将星标签统计!$CP$3:$CP$102,将星标签统计!CS$3:CS$102,$W326)</f>
        <v>12</v>
      </c>
      <c r="AA326" s="5">
        <f>求节点(将星标签统计!$AT$3:$AT$102,将星标签统计!AX$3:AX$102,$V326)+求节点(将星标签统计!$CP$3:$CP$102,将星标签统计!CT$3:CT$102,$W326)</f>
        <v>11</v>
      </c>
      <c r="AB326" s="5">
        <f>求节点(将星标签统计!$AT$3:$AT$102,将星标签统计!AY$3:AY$102,$V326)+求节点(将星标签统计!$CP$3:$CP$102,将星标签统计!CU$3:CU$102,$W326)</f>
        <v>10</v>
      </c>
      <c r="AC326" s="5">
        <f>求节点(将星标签统计!$AT$3:$AT$102,将星标签统计!AZ$3:AZ$102,$V326)+求节点(将星标签统计!$CP$3:$CP$102,将星标签统计!CV$3:CV$102,$W326)</f>
        <v>10</v>
      </c>
      <c r="AD326" s="5">
        <f t="shared" ref="AD326:AD364" si="23">ROUND(SUMPRODUCT($X326:$AC326,$D$5:$I$5),0)</f>
        <v>1340</v>
      </c>
    </row>
    <row r="327" spans="16:30" x14ac:dyDescent="0.2">
      <c r="P327" s="5">
        <v>323</v>
      </c>
      <c r="Q327" s="5">
        <f t="shared" si="20"/>
        <v>1340</v>
      </c>
      <c r="R327" s="5">
        <f t="shared" si="21"/>
        <v>2492</v>
      </c>
      <c r="S327" s="5">
        <f t="shared" si="22"/>
        <v>0.5377207062600321</v>
      </c>
      <c r="U327" s="5">
        <v>323</v>
      </c>
      <c r="V327" s="5">
        <f>求节点(其他调用!$C$4:$C$42,其他调用!$D$4:$D$42,U327)</f>
        <v>2429.1397270091934</v>
      </c>
      <c r="W327" s="5">
        <f>求节点(其他调用!$S$4:$S$20,其他调用!$T$4:$T$20,其他调用!AN327)</f>
        <v>0.25663904660321135</v>
      </c>
      <c r="X327" s="5">
        <f>求节点(将星标签统计!$AT$3:$AT$102,将星标签统计!AU$3:AU$102,$V327)+求节点(将星标签统计!$CP$3:$CP$102,将星标签统计!CQ$3:CQ$102,$W327)</f>
        <v>12</v>
      </c>
      <c r="Y327" s="5">
        <f>求节点(将星标签统计!$AT$3:$AT$102,将星标签统计!AV$3:AV$102,$V327)+求节点(将星标签统计!$CP$3:$CP$102,将星标签统计!CR$3:CR$102,$W327)</f>
        <v>12</v>
      </c>
      <c r="Z327" s="5">
        <f>求节点(将星标签统计!$AT$3:$AT$102,将星标签统计!AW$3:AW$102,$V327)+求节点(将星标签统计!$CP$3:$CP$102,将星标签统计!CS$3:CS$102,$W327)</f>
        <v>12</v>
      </c>
      <c r="AA327" s="5">
        <f>求节点(将星标签统计!$AT$3:$AT$102,将星标签统计!AX$3:AX$102,$V327)+求节点(将星标签统计!$CP$3:$CP$102,将星标签统计!CT$3:CT$102,$W327)</f>
        <v>11</v>
      </c>
      <c r="AB327" s="5">
        <f>求节点(将星标签统计!$AT$3:$AT$102,将星标签统计!AY$3:AY$102,$V327)+求节点(将星标签统计!$CP$3:$CP$102,将星标签统计!CU$3:CU$102,$W327)</f>
        <v>10</v>
      </c>
      <c r="AC327" s="5">
        <f>求节点(将星标签统计!$AT$3:$AT$102,将星标签统计!AZ$3:AZ$102,$V327)+求节点(将星标签统计!$CP$3:$CP$102,将星标签统计!CV$3:CV$102,$W327)</f>
        <v>10</v>
      </c>
      <c r="AD327" s="5">
        <f t="shared" si="23"/>
        <v>1340</v>
      </c>
    </row>
    <row r="328" spans="16:30" x14ac:dyDescent="0.2">
      <c r="P328" s="5">
        <v>324</v>
      </c>
      <c r="Q328" s="5">
        <f t="shared" si="20"/>
        <v>1340</v>
      </c>
      <c r="R328" s="5">
        <f t="shared" si="21"/>
        <v>2496</v>
      </c>
      <c r="S328" s="5">
        <f t="shared" si="22"/>
        <v>0.53685897435897434</v>
      </c>
      <c r="U328" s="5">
        <v>324</v>
      </c>
      <c r="V328" s="5">
        <f>求节点(其他调用!$C$4:$C$42,其他调用!$D$4:$D$42,U328)</f>
        <v>2434.1737280625553</v>
      </c>
      <c r="W328" s="5">
        <f>求节点(其他调用!$S$4:$S$20,其他调用!$T$4:$T$20,其他调用!AN328)</f>
        <v>0.25741665501159522</v>
      </c>
      <c r="X328" s="5">
        <f>求节点(将星标签统计!$AT$3:$AT$102,将星标签统计!AU$3:AU$102,$V328)+求节点(将星标签统计!$CP$3:$CP$102,将星标签统计!CQ$3:CQ$102,$W328)</f>
        <v>12</v>
      </c>
      <c r="Y328" s="5">
        <f>求节点(将星标签统计!$AT$3:$AT$102,将星标签统计!AV$3:AV$102,$V328)+求节点(将星标签统计!$CP$3:$CP$102,将星标签统计!CR$3:CR$102,$W328)</f>
        <v>12</v>
      </c>
      <c r="Z328" s="5">
        <f>求节点(将星标签统计!$AT$3:$AT$102,将星标签统计!AW$3:AW$102,$V328)+求节点(将星标签统计!$CP$3:$CP$102,将星标签统计!CS$3:CS$102,$W328)</f>
        <v>12</v>
      </c>
      <c r="AA328" s="5">
        <f>求节点(将星标签统计!$AT$3:$AT$102,将星标签统计!AX$3:AX$102,$V328)+求节点(将星标签统计!$CP$3:$CP$102,将星标签统计!CT$3:CT$102,$W328)</f>
        <v>11</v>
      </c>
      <c r="AB328" s="5">
        <f>求节点(将星标签统计!$AT$3:$AT$102,将星标签统计!AY$3:AY$102,$V328)+求节点(将星标签统计!$CP$3:$CP$102,将星标签统计!CU$3:CU$102,$W328)</f>
        <v>10</v>
      </c>
      <c r="AC328" s="5">
        <f>求节点(将星标签统计!$AT$3:$AT$102,将星标签统计!AZ$3:AZ$102,$V328)+求节点(将星标签统计!$CP$3:$CP$102,将星标签统计!CV$3:CV$102,$W328)</f>
        <v>10</v>
      </c>
      <c r="AD328" s="5">
        <f t="shared" si="23"/>
        <v>1340</v>
      </c>
    </row>
    <row r="329" spans="16:30" x14ac:dyDescent="0.2">
      <c r="P329" s="5">
        <v>325</v>
      </c>
      <c r="Q329" s="5">
        <f t="shared" si="20"/>
        <v>1340</v>
      </c>
      <c r="R329" s="5">
        <f t="shared" si="21"/>
        <v>2500</v>
      </c>
      <c r="S329" s="5">
        <f t="shared" si="22"/>
        <v>0.53600000000000003</v>
      </c>
      <c r="U329" s="5">
        <v>325</v>
      </c>
      <c r="V329" s="5">
        <f>求节点(其他调用!$C$4:$C$42,其他调用!$D$4:$D$42,U329)</f>
        <v>2439.2077291159171</v>
      </c>
      <c r="W329" s="5">
        <f>求节点(其他调用!$S$4:$S$20,其他调用!$T$4:$T$20,其他调用!AN329)</f>
        <v>0.25819426341997936</v>
      </c>
      <c r="X329" s="5">
        <f>求节点(将星标签统计!$AT$3:$AT$102,将星标签统计!AU$3:AU$102,$V329)+求节点(将星标签统计!$CP$3:$CP$102,将星标签统计!CQ$3:CQ$102,$W329)</f>
        <v>12</v>
      </c>
      <c r="Y329" s="5">
        <f>求节点(将星标签统计!$AT$3:$AT$102,将星标签统计!AV$3:AV$102,$V329)+求节点(将星标签统计!$CP$3:$CP$102,将星标签统计!CR$3:CR$102,$W329)</f>
        <v>12</v>
      </c>
      <c r="Z329" s="5">
        <f>求节点(将星标签统计!$AT$3:$AT$102,将星标签统计!AW$3:AW$102,$V329)+求节点(将星标签统计!$CP$3:$CP$102,将星标签统计!CS$3:CS$102,$W329)</f>
        <v>12</v>
      </c>
      <c r="AA329" s="5">
        <f>求节点(将星标签统计!$AT$3:$AT$102,将星标签统计!AX$3:AX$102,$V329)+求节点(将星标签统计!$CP$3:$CP$102,将星标签统计!CT$3:CT$102,$W329)</f>
        <v>11</v>
      </c>
      <c r="AB329" s="5">
        <f>求节点(将星标签统计!$AT$3:$AT$102,将星标签统计!AY$3:AY$102,$V329)+求节点(将星标签统计!$CP$3:$CP$102,将星标签统计!CU$3:CU$102,$W329)</f>
        <v>10</v>
      </c>
      <c r="AC329" s="5">
        <f>求节点(将星标签统计!$AT$3:$AT$102,将星标签统计!AZ$3:AZ$102,$V329)+求节点(将星标签统计!$CP$3:$CP$102,将星标签统计!CV$3:CV$102,$W329)</f>
        <v>10</v>
      </c>
      <c r="AD329" s="5">
        <f t="shared" si="23"/>
        <v>1340</v>
      </c>
    </row>
    <row r="330" spans="16:30" x14ac:dyDescent="0.2">
      <c r="P330" s="5">
        <v>326</v>
      </c>
      <c r="Q330" s="5">
        <f t="shared" si="20"/>
        <v>1340</v>
      </c>
      <c r="R330" s="5">
        <f t="shared" si="21"/>
        <v>2504</v>
      </c>
      <c r="S330" s="5">
        <f t="shared" si="22"/>
        <v>0.53514376996805113</v>
      </c>
      <c r="U330" s="5">
        <v>326</v>
      </c>
      <c r="V330" s="5">
        <f>求节点(其他调用!$C$4:$C$42,其他调用!$D$4:$D$42,U330)</f>
        <v>2444.241730169279</v>
      </c>
      <c r="W330" s="5">
        <f>求节点(其他调用!$S$4:$S$20,其他调用!$T$4:$T$20,其他调用!AN330)</f>
        <v>0.25897187182836323</v>
      </c>
      <c r="X330" s="5">
        <f>求节点(将星标签统计!$AT$3:$AT$102,将星标签统计!AU$3:AU$102,$V330)+求节点(将星标签统计!$CP$3:$CP$102,将星标签统计!CQ$3:CQ$102,$W330)</f>
        <v>12</v>
      </c>
      <c r="Y330" s="5">
        <f>求节点(将星标签统计!$AT$3:$AT$102,将星标签统计!AV$3:AV$102,$V330)+求节点(将星标签统计!$CP$3:$CP$102,将星标签统计!CR$3:CR$102,$W330)</f>
        <v>12</v>
      </c>
      <c r="Z330" s="5">
        <f>求节点(将星标签统计!$AT$3:$AT$102,将星标签统计!AW$3:AW$102,$V330)+求节点(将星标签统计!$CP$3:$CP$102,将星标签统计!CS$3:CS$102,$W330)</f>
        <v>12</v>
      </c>
      <c r="AA330" s="5">
        <f>求节点(将星标签统计!$AT$3:$AT$102,将星标签统计!AX$3:AX$102,$V330)+求节点(将星标签统计!$CP$3:$CP$102,将星标签统计!CT$3:CT$102,$W330)</f>
        <v>11</v>
      </c>
      <c r="AB330" s="5">
        <f>求节点(将星标签统计!$AT$3:$AT$102,将星标签统计!AY$3:AY$102,$V330)+求节点(将星标签统计!$CP$3:$CP$102,将星标签统计!CU$3:CU$102,$W330)</f>
        <v>10</v>
      </c>
      <c r="AC330" s="5">
        <f>求节点(将星标签统计!$AT$3:$AT$102,将星标签统计!AZ$3:AZ$102,$V330)+求节点(将星标签统计!$CP$3:$CP$102,将星标签统计!CV$3:CV$102,$W330)</f>
        <v>10</v>
      </c>
      <c r="AD330" s="5">
        <f t="shared" si="23"/>
        <v>1340</v>
      </c>
    </row>
    <row r="331" spans="16:30" x14ac:dyDescent="0.2">
      <c r="P331" s="5">
        <v>327</v>
      </c>
      <c r="Q331" s="5">
        <f t="shared" si="20"/>
        <v>1340</v>
      </c>
      <c r="R331" s="5">
        <f t="shared" si="21"/>
        <v>2508</v>
      </c>
      <c r="S331" s="5">
        <f t="shared" si="22"/>
        <v>0.53429027113237637</v>
      </c>
      <c r="U331" s="5">
        <v>327</v>
      </c>
      <c r="V331" s="5">
        <f>求节点(其他调用!$C$4:$C$42,其他调用!$D$4:$D$42,U331)</f>
        <v>2449.2757312226408</v>
      </c>
      <c r="W331" s="5">
        <f>求节点(其他调用!$S$4:$S$20,其他调用!$T$4:$T$20,其他调用!AN331)</f>
        <v>0.25974948023674738</v>
      </c>
      <c r="X331" s="5">
        <f>求节点(将星标签统计!$AT$3:$AT$102,将星标签统计!AU$3:AU$102,$V331)+求节点(将星标签统计!$CP$3:$CP$102,将星标签统计!CQ$3:CQ$102,$W331)</f>
        <v>12</v>
      </c>
      <c r="Y331" s="5">
        <f>求节点(将星标签统计!$AT$3:$AT$102,将星标签统计!AV$3:AV$102,$V331)+求节点(将星标签统计!$CP$3:$CP$102,将星标签统计!CR$3:CR$102,$W331)</f>
        <v>12</v>
      </c>
      <c r="Z331" s="5">
        <f>求节点(将星标签统计!$AT$3:$AT$102,将星标签统计!AW$3:AW$102,$V331)+求节点(将星标签统计!$CP$3:$CP$102,将星标签统计!CS$3:CS$102,$W331)</f>
        <v>12</v>
      </c>
      <c r="AA331" s="5">
        <f>求节点(将星标签统计!$AT$3:$AT$102,将星标签统计!AX$3:AX$102,$V331)+求节点(将星标签统计!$CP$3:$CP$102,将星标签统计!CT$3:CT$102,$W331)</f>
        <v>11</v>
      </c>
      <c r="AB331" s="5">
        <f>求节点(将星标签统计!$AT$3:$AT$102,将星标签统计!AY$3:AY$102,$V331)+求节点(将星标签统计!$CP$3:$CP$102,将星标签统计!CU$3:CU$102,$W331)</f>
        <v>10</v>
      </c>
      <c r="AC331" s="5">
        <f>求节点(将星标签统计!$AT$3:$AT$102,将星标签统计!AZ$3:AZ$102,$V331)+求节点(将星标签统计!$CP$3:$CP$102,将星标签统计!CV$3:CV$102,$W331)</f>
        <v>10</v>
      </c>
      <c r="AD331" s="5">
        <f t="shared" si="23"/>
        <v>1340</v>
      </c>
    </row>
    <row r="332" spans="16:30" x14ac:dyDescent="0.2">
      <c r="P332" s="5">
        <v>328</v>
      </c>
      <c r="Q332" s="5">
        <f t="shared" si="20"/>
        <v>1340</v>
      </c>
      <c r="R332" s="5">
        <f t="shared" si="21"/>
        <v>2512</v>
      </c>
      <c r="S332" s="5">
        <f t="shared" si="22"/>
        <v>0.53343949044585992</v>
      </c>
      <c r="U332" s="5">
        <v>328</v>
      </c>
      <c r="V332" s="5">
        <f>求节点(其他调用!$C$4:$C$42,其他调用!$D$4:$D$42,U332)</f>
        <v>2454.3097322760032</v>
      </c>
      <c r="W332" s="5">
        <f>求节点(其他调用!$S$4:$S$20,其他调用!$T$4:$T$20,其他调用!AN332)</f>
        <v>0.26052708864513124</v>
      </c>
      <c r="X332" s="5">
        <f>求节点(将星标签统计!$AT$3:$AT$102,将星标签统计!AU$3:AU$102,$V332)+求节点(将星标签统计!$CP$3:$CP$102,将星标签统计!CQ$3:CQ$102,$W332)</f>
        <v>12</v>
      </c>
      <c r="Y332" s="5">
        <f>求节点(将星标签统计!$AT$3:$AT$102,将星标签统计!AV$3:AV$102,$V332)+求节点(将星标签统计!$CP$3:$CP$102,将星标签统计!CR$3:CR$102,$W332)</f>
        <v>12</v>
      </c>
      <c r="Z332" s="5">
        <f>求节点(将星标签统计!$AT$3:$AT$102,将星标签统计!AW$3:AW$102,$V332)+求节点(将星标签统计!$CP$3:$CP$102,将星标签统计!CS$3:CS$102,$W332)</f>
        <v>12</v>
      </c>
      <c r="AA332" s="5">
        <f>求节点(将星标签统计!$AT$3:$AT$102,将星标签统计!AX$3:AX$102,$V332)+求节点(将星标签统计!$CP$3:$CP$102,将星标签统计!CT$3:CT$102,$W332)</f>
        <v>11</v>
      </c>
      <c r="AB332" s="5">
        <f>求节点(将星标签统计!$AT$3:$AT$102,将星标签统计!AY$3:AY$102,$V332)+求节点(将星标签统计!$CP$3:$CP$102,将星标签统计!CU$3:CU$102,$W332)</f>
        <v>10</v>
      </c>
      <c r="AC332" s="5">
        <f>求节点(将星标签统计!$AT$3:$AT$102,将星标签统计!AZ$3:AZ$102,$V332)+求节点(将星标签统计!$CP$3:$CP$102,将星标签统计!CV$3:CV$102,$W332)</f>
        <v>10</v>
      </c>
      <c r="AD332" s="5">
        <f t="shared" si="23"/>
        <v>1340</v>
      </c>
    </row>
    <row r="333" spans="16:30" x14ac:dyDescent="0.2">
      <c r="P333" s="5">
        <v>329</v>
      </c>
      <c r="Q333" s="5">
        <f t="shared" si="20"/>
        <v>1340</v>
      </c>
      <c r="R333" s="5">
        <f t="shared" si="21"/>
        <v>2516</v>
      </c>
      <c r="S333" s="5">
        <f t="shared" si="22"/>
        <v>0.53259141494435613</v>
      </c>
      <c r="U333" s="5">
        <v>329</v>
      </c>
      <c r="V333" s="5">
        <f>求节点(其他调用!$C$4:$C$42,其他调用!$D$4:$D$42,U333)</f>
        <v>2459.343733329365</v>
      </c>
      <c r="W333" s="5">
        <f>求节点(其他调用!$S$4:$S$20,其他调用!$T$4:$T$20,其他调用!AN333)</f>
        <v>0.26130469705351539</v>
      </c>
      <c r="X333" s="5">
        <f>求节点(将星标签统计!$AT$3:$AT$102,将星标签统计!AU$3:AU$102,$V333)+求节点(将星标签统计!$CP$3:$CP$102,将星标签统计!CQ$3:CQ$102,$W333)</f>
        <v>12</v>
      </c>
      <c r="Y333" s="5">
        <f>求节点(将星标签统计!$AT$3:$AT$102,将星标签统计!AV$3:AV$102,$V333)+求节点(将星标签统计!$CP$3:$CP$102,将星标签统计!CR$3:CR$102,$W333)</f>
        <v>12</v>
      </c>
      <c r="Z333" s="5">
        <f>求节点(将星标签统计!$AT$3:$AT$102,将星标签统计!AW$3:AW$102,$V333)+求节点(将星标签统计!$CP$3:$CP$102,将星标签统计!CS$3:CS$102,$W333)</f>
        <v>12</v>
      </c>
      <c r="AA333" s="5">
        <f>求节点(将星标签统计!$AT$3:$AT$102,将星标签统计!AX$3:AX$102,$V333)+求节点(将星标签统计!$CP$3:$CP$102,将星标签统计!CT$3:CT$102,$W333)</f>
        <v>11</v>
      </c>
      <c r="AB333" s="5">
        <f>求节点(将星标签统计!$AT$3:$AT$102,将星标签统计!AY$3:AY$102,$V333)+求节点(将星标签统计!$CP$3:$CP$102,将星标签统计!CU$3:CU$102,$W333)</f>
        <v>10</v>
      </c>
      <c r="AC333" s="5">
        <f>求节点(将星标签统计!$AT$3:$AT$102,将星标签统计!AZ$3:AZ$102,$V333)+求节点(将星标签统计!$CP$3:$CP$102,将星标签统计!CV$3:CV$102,$W333)</f>
        <v>10</v>
      </c>
      <c r="AD333" s="5">
        <f t="shared" si="23"/>
        <v>1340</v>
      </c>
    </row>
    <row r="334" spans="16:30" x14ac:dyDescent="0.2">
      <c r="P334" s="5">
        <v>330</v>
      </c>
      <c r="Q334" s="5">
        <f t="shared" si="20"/>
        <v>1340</v>
      </c>
      <c r="R334" s="5">
        <f t="shared" si="21"/>
        <v>2520</v>
      </c>
      <c r="S334" s="5">
        <f t="shared" si="22"/>
        <v>0.53174603174603174</v>
      </c>
      <c r="U334" s="5">
        <v>330</v>
      </c>
      <c r="V334" s="5">
        <f>求节点(其他调用!$C$4:$C$42,其他调用!$D$4:$D$42,U334)</f>
        <v>2464.3777343827269</v>
      </c>
      <c r="W334" s="5">
        <f>求节点(其他调用!$S$4:$S$20,其他调用!$T$4:$T$20,其他调用!AN334)</f>
        <v>0.26208230546189926</v>
      </c>
      <c r="X334" s="5">
        <f>求节点(将星标签统计!$AT$3:$AT$102,将星标签统计!AU$3:AU$102,$V334)+求节点(将星标签统计!$CP$3:$CP$102,将星标签统计!CQ$3:CQ$102,$W334)</f>
        <v>12</v>
      </c>
      <c r="Y334" s="5">
        <f>求节点(将星标签统计!$AT$3:$AT$102,将星标签统计!AV$3:AV$102,$V334)+求节点(将星标签统计!$CP$3:$CP$102,将星标签统计!CR$3:CR$102,$W334)</f>
        <v>12</v>
      </c>
      <c r="Z334" s="5">
        <f>求节点(将星标签统计!$AT$3:$AT$102,将星标签统计!AW$3:AW$102,$V334)+求节点(将星标签统计!$CP$3:$CP$102,将星标签统计!CS$3:CS$102,$W334)</f>
        <v>12</v>
      </c>
      <c r="AA334" s="5">
        <f>求节点(将星标签统计!$AT$3:$AT$102,将星标签统计!AX$3:AX$102,$V334)+求节点(将星标签统计!$CP$3:$CP$102,将星标签统计!CT$3:CT$102,$W334)</f>
        <v>11</v>
      </c>
      <c r="AB334" s="5">
        <f>求节点(将星标签统计!$AT$3:$AT$102,将星标签统计!AY$3:AY$102,$V334)+求节点(将星标签统计!$CP$3:$CP$102,将星标签统计!CU$3:CU$102,$W334)</f>
        <v>10</v>
      </c>
      <c r="AC334" s="5">
        <f>求节点(将星标签统计!$AT$3:$AT$102,将星标签统计!AZ$3:AZ$102,$V334)+求节点(将星标签统计!$CP$3:$CP$102,将星标签统计!CV$3:CV$102,$W334)</f>
        <v>10</v>
      </c>
      <c r="AD334" s="5">
        <f t="shared" si="23"/>
        <v>1340</v>
      </c>
    </row>
    <row r="335" spans="16:30" x14ac:dyDescent="0.2">
      <c r="P335" s="5">
        <v>331</v>
      </c>
      <c r="Q335" s="5">
        <f t="shared" si="20"/>
        <v>1340</v>
      </c>
      <c r="R335" s="5">
        <f t="shared" si="21"/>
        <v>2524</v>
      </c>
      <c r="S335" s="5">
        <f t="shared" si="22"/>
        <v>0.53090332805071316</v>
      </c>
      <c r="U335" s="5">
        <v>331</v>
      </c>
      <c r="V335" s="5">
        <f>求节点(其他调用!$C$4:$C$42,其他调用!$D$4:$D$42,U335)</f>
        <v>2469.4117354360887</v>
      </c>
      <c r="W335" s="5">
        <f>求节点(其他调用!$S$4:$S$20,其他调用!$T$4:$T$20,其他调用!AN335)</f>
        <v>0.2628599138702834</v>
      </c>
      <c r="X335" s="5">
        <f>求节点(将星标签统计!$AT$3:$AT$102,将星标签统计!AU$3:AU$102,$V335)+求节点(将星标签统计!$CP$3:$CP$102,将星标签统计!CQ$3:CQ$102,$W335)</f>
        <v>12</v>
      </c>
      <c r="Y335" s="5">
        <f>求节点(将星标签统计!$AT$3:$AT$102,将星标签统计!AV$3:AV$102,$V335)+求节点(将星标签统计!$CP$3:$CP$102,将星标签统计!CR$3:CR$102,$W335)</f>
        <v>12</v>
      </c>
      <c r="Z335" s="5">
        <f>求节点(将星标签统计!$AT$3:$AT$102,将星标签统计!AW$3:AW$102,$V335)+求节点(将星标签统计!$CP$3:$CP$102,将星标签统计!CS$3:CS$102,$W335)</f>
        <v>12</v>
      </c>
      <c r="AA335" s="5">
        <f>求节点(将星标签统计!$AT$3:$AT$102,将星标签统计!AX$3:AX$102,$V335)+求节点(将星标签统计!$CP$3:$CP$102,将星标签统计!CT$3:CT$102,$W335)</f>
        <v>11</v>
      </c>
      <c r="AB335" s="5">
        <f>求节点(将星标签统计!$AT$3:$AT$102,将星标签统计!AY$3:AY$102,$V335)+求节点(将星标签统计!$CP$3:$CP$102,将星标签统计!CU$3:CU$102,$W335)</f>
        <v>10</v>
      </c>
      <c r="AC335" s="5">
        <f>求节点(将星标签统计!$AT$3:$AT$102,将星标签统计!AZ$3:AZ$102,$V335)+求节点(将星标签统计!$CP$3:$CP$102,将星标签统计!CV$3:CV$102,$W335)</f>
        <v>10</v>
      </c>
      <c r="AD335" s="5">
        <f t="shared" si="23"/>
        <v>1340</v>
      </c>
    </row>
    <row r="336" spans="16:30" x14ac:dyDescent="0.2">
      <c r="P336" s="5">
        <v>332</v>
      </c>
      <c r="Q336" s="5">
        <f t="shared" si="20"/>
        <v>1340</v>
      </c>
      <c r="R336" s="5">
        <f t="shared" si="21"/>
        <v>2528</v>
      </c>
      <c r="S336" s="5">
        <f t="shared" si="22"/>
        <v>0.53006329113924056</v>
      </c>
      <c r="U336" s="5">
        <v>332</v>
      </c>
      <c r="V336" s="5">
        <f>求节点(其他调用!$C$4:$C$42,其他调用!$D$4:$D$42,U336)</f>
        <v>2474.4457364894506</v>
      </c>
      <c r="W336" s="5">
        <f>求节点(其他调用!$S$4:$S$20,其他调用!$T$4:$T$20,其他调用!AN336)</f>
        <v>0.26363752227866732</v>
      </c>
      <c r="X336" s="5">
        <f>求节点(将星标签统计!$AT$3:$AT$102,将星标签统计!AU$3:AU$102,$V336)+求节点(将星标签统计!$CP$3:$CP$102,将星标签统计!CQ$3:CQ$102,$W336)</f>
        <v>12</v>
      </c>
      <c r="Y336" s="5">
        <f>求节点(将星标签统计!$AT$3:$AT$102,将星标签统计!AV$3:AV$102,$V336)+求节点(将星标签统计!$CP$3:$CP$102,将星标签统计!CR$3:CR$102,$W336)</f>
        <v>12</v>
      </c>
      <c r="Z336" s="5">
        <f>求节点(将星标签统计!$AT$3:$AT$102,将星标签统计!AW$3:AW$102,$V336)+求节点(将星标签统计!$CP$3:$CP$102,将星标签统计!CS$3:CS$102,$W336)</f>
        <v>12</v>
      </c>
      <c r="AA336" s="5">
        <f>求节点(将星标签统计!$AT$3:$AT$102,将星标签统计!AX$3:AX$102,$V336)+求节点(将星标签统计!$CP$3:$CP$102,将星标签统计!CT$3:CT$102,$W336)</f>
        <v>11</v>
      </c>
      <c r="AB336" s="5">
        <f>求节点(将星标签统计!$AT$3:$AT$102,将星标签统计!AY$3:AY$102,$V336)+求节点(将星标签统计!$CP$3:$CP$102,将星标签统计!CU$3:CU$102,$W336)</f>
        <v>10</v>
      </c>
      <c r="AC336" s="5">
        <f>求节点(将星标签统计!$AT$3:$AT$102,将星标签统计!AZ$3:AZ$102,$V336)+求节点(将星标签统计!$CP$3:$CP$102,将星标签统计!CV$3:CV$102,$W336)</f>
        <v>10</v>
      </c>
      <c r="AD336" s="5">
        <f t="shared" si="23"/>
        <v>1340</v>
      </c>
    </row>
    <row r="337" spans="16:30" x14ac:dyDescent="0.2">
      <c r="P337" s="5">
        <v>333</v>
      </c>
      <c r="Q337" s="5">
        <f t="shared" si="20"/>
        <v>1340</v>
      </c>
      <c r="R337" s="5">
        <f t="shared" si="21"/>
        <v>2532</v>
      </c>
      <c r="S337" s="5">
        <f t="shared" si="22"/>
        <v>0.52922590837282779</v>
      </c>
      <c r="U337" s="5">
        <v>333</v>
      </c>
      <c r="V337" s="5">
        <f>求节点(其他调用!$C$4:$C$42,其他调用!$D$4:$D$42,U337)</f>
        <v>2479.4797375428125</v>
      </c>
      <c r="W337" s="5">
        <f>求节点(其他调用!$S$4:$S$20,其他调用!$T$4:$T$20,其他调用!AN337)</f>
        <v>0.26441513068705141</v>
      </c>
      <c r="X337" s="5">
        <f>求节点(将星标签统计!$AT$3:$AT$102,将星标签统计!AU$3:AU$102,$V337)+求节点(将星标签统计!$CP$3:$CP$102,将星标签统计!CQ$3:CQ$102,$W337)</f>
        <v>12</v>
      </c>
      <c r="Y337" s="5">
        <f>求节点(将星标签统计!$AT$3:$AT$102,将星标签统计!AV$3:AV$102,$V337)+求节点(将星标签统计!$CP$3:$CP$102,将星标签统计!CR$3:CR$102,$W337)</f>
        <v>12</v>
      </c>
      <c r="Z337" s="5">
        <f>求节点(将星标签统计!$AT$3:$AT$102,将星标签统计!AW$3:AW$102,$V337)+求节点(将星标签统计!$CP$3:$CP$102,将星标签统计!CS$3:CS$102,$W337)</f>
        <v>12</v>
      </c>
      <c r="AA337" s="5">
        <f>求节点(将星标签统计!$AT$3:$AT$102,将星标签统计!AX$3:AX$102,$V337)+求节点(将星标签统计!$CP$3:$CP$102,将星标签统计!CT$3:CT$102,$W337)</f>
        <v>11</v>
      </c>
      <c r="AB337" s="5">
        <f>求节点(将星标签统计!$AT$3:$AT$102,将星标签统计!AY$3:AY$102,$V337)+求节点(将星标签统计!$CP$3:$CP$102,将星标签统计!CU$3:CU$102,$W337)</f>
        <v>10</v>
      </c>
      <c r="AC337" s="5">
        <f>求节点(将星标签统计!$AT$3:$AT$102,将星标签统计!AZ$3:AZ$102,$V337)+求节点(将星标签统计!$CP$3:$CP$102,将星标签统计!CV$3:CV$102,$W337)</f>
        <v>10</v>
      </c>
      <c r="AD337" s="5">
        <f t="shared" si="23"/>
        <v>1340</v>
      </c>
    </row>
    <row r="338" spans="16:30" x14ac:dyDescent="0.2">
      <c r="P338" s="5">
        <v>334</v>
      </c>
      <c r="Q338" s="5">
        <f t="shared" si="20"/>
        <v>1340</v>
      </c>
      <c r="R338" s="5">
        <f t="shared" si="21"/>
        <v>2536</v>
      </c>
      <c r="S338" s="5">
        <f t="shared" si="22"/>
        <v>0.52839116719242907</v>
      </c>
      <c r="U338" s="5">
        <v>334</v>
      </c>
      <c r="V338" s="5">
        <f>求节点(其他调用!$C$4:$C$42,其他调用!$D$4:$D$42,U338)</f>
        <v>2484.5137385961743</v>
      </c>
      <c r="W338" s="5">
        <f>求节点(其他调用!$S$4:$S$20,其他调用!$T$4:$T$20,其他调用!AN338)</f>
        <v>0.26519273909543534</v>
      </c>
      <c r="X338" s="5">
        <f>求节点(将星标签统计!$AT$3:$AT$102,将星标签统计!AU$3:AU$102,$V338)+求节点(将星标签统计!$CP$3:$CP$102,将星标签统计!CQ$3:CQ$102,$W338)</f>
        <v>12</v>
      </c>
      <c r="Y338" s="5">
        <f>求节点(将星标签统计!$AT$3:$AT$102,将星标签统计!AV$3:AV$102,$V338)+求节点(将星标签统计!$CP$3:$CP$102,将星标签统计!CR$3:CR$102,$W338)</f>
        <v>12</v>
      </c>
      <c r="Z338" s="5">
        <f>求节点(将星标签统计!$AT$3:$AT$102,将星标签统计!AW$3:AW$102,$V338)+求节点(将星标签统计!$CP$3:$CP$102,将星标签统计!CS$3:CS$102,$W338)</f>
        <v>12</v>
      </c>
      <c r="AA338" s="5">
        <f>求节点(将星标签统计!$AT$3:$AT$102,将星标签统计!AX$3:AX$102,$V338)+求节点(将星标签统计!$CP$3:$CP$102,将星标签统计!CT$3:CT$102,$W338)</f>
        <v>11</v>
      </c>
      <c r="AB338" s="5">
        <f>求节点(将星标签统计!$AT$3:$AT$102,将星标签统计!AY$3:AY$102,$V338)+求节点(将星标签统计!$CP$3:$CP$102,将星标签统计!CU$3:CU$102,$W338)</f>
        <v>10</v>
      </c>
      <c r="AC338" s="5">
        <f>求节点(将星标签统计!$AT$3:$AT$102,将星标签统计!AZ$3:AZ$102,$V338)+求节点(将星标签统计!$CP$3:$CP$102,将星标签统计!CV$3:CV$102,$W338)</f>
        <v>10</v>
      </c>
      <c r="AD338" s="5">
        <f t="shared" si="23"/>
        <v>1340</v>
      </c>
    </row>
    <row r="339" spans="16:30" x14ac:dyDescent="0.2">
      <c r="P339" s="5">
        <v>335</v>
      </c>
      <c r="Q339" s="5">
        <f t="shared" si="20"/>
        <v>1340</v>
      </c>
      <c r="R339" s="5">
        <f t="shared" si="21"/>
        <v>2540</v>
      </c>
      <c r="S339" s="5">
        <f t="shared" si="22"/>
        <v>0.52755905511811019</v>
      </c>
      <c r="U339" s="5">
        <v>335</v>
      </c>
      <c r="V339" s="5">
        <f>求节点(其他调用!$C$4:$C$42,其他调用!$D$4:$D$42,U339)</f>
        <v>2489.5477396495362</v>
      </c>
      <c r="W339" s="5">
        <f>求节点(其他调用!$S$4:$S$20,其他调用!$T$4:$T$20,其他调用!AN339)</f>
        <v>0.26597034750381948</v>
      </c>
      <c r="X339" s="5">
        <f>求节点(将星标签统计!$AT$3:$AT$102,将星标签统计!AU$3:AU$102,$V339)+求节点(将星标签统计!$CP$3:$CP$102,将星标签统计!CQ$3:CQ$102,$W339)</f>
        <v>12</v>
      </c>
      <c r="Y339" s="5">
        <f>求节点(将星标签统计!$AT$3:$AT$102,将星标签统计!AV$3:AV$102,$V339)+求节点(将星标签统计!$CP$3:$CP$102,将星标签统计!CR$3:CR$102,$W339)</f>
        <v>12</v>
      </c>
      <c r="Z339" s="5">
        <f>求节点(将星标签统计!$AT$3:$AT$102,将星标签统计!AW$3:AW$102,$V339)+求节点(将星标签统计!$CP$3:$CP$102,将星标签统计!CS$3:CS$102,$W339)</f>
        <v>12</v>
      </c>
      <c r="AA339" s="5">
        <f>求节点(将星标签统计!$AT$3:$AT$102,将星标签统计!AX$3:AX$102,$V339)+求节点(将星标签统计!$CP$3:$CP$102,将星标签统计!CT$3:CT$102,$W339)</f>
        <v>11</v>
      </c>
      <c r="AB339" s="5">
        <f>求节点(将星标签统计!$AT$3:$AT$102,将星标签统计!AY$3:AY$102,$V339)+求节点(将星标签统计!$CP$3:$CP$102,将星标签统计!CU$3:CU$102,$W339)</f>
        <v>10</v>
      </c>
      <c r="AC339" s="5">
        <f>求节点(将星标签统计!$AT$3:$AT$102,将星标签统计!AZ$3:AZ$102,$V339)+求节点(将星标签统计!$CP$3:$CP$102,将星标签统计!CV$3:CV$102,$W339)</f>
        <v>10</v>
      </c>
      <c r="AD339" s="5">
        <f t="shared" si="23"/>
        <v>1340</v>
      </c>
    </row>
    <row r="340" spans="16:30" x14ac:dyDescent="0.2">
      <c r="P340" s="5">
        <v>336</v>
      </c>
      <c r="Q340" s="5">
        <f t="shared" si="20"/>
        <v>1340</v>
      </c>
      <c r="R340" s="5">
        <f t="shared" si="21"/>
        <v>2544</v>
      </c>
      <c r="S340" s="5">
        <f t="shared" si="22"/>
        <v>0.52672955974842772</v>
      </c>
      <c r="U340" s="5">
        <v>336</v>
      </c>
      <c r="V340" s="5">
        <f>求节点(其他调用!$C$4:$C$42,其他调用!$D$4:$D$42,U340)</f>
        <v>2494.5817407028981</v>
      </c>
      <c r="W340" s="5">
        <f>求节点(其他调用!$S$4:$S$20,其他调用!$T$4:$T$20,其他调用!AN340)</f>
        <v>0.26674795591220335</v>
      </c>
      <c r="X340" s="5">
        <f>求节点(将星标签统计!$AT$3:$AT$102,将星标签统计!AU$3:AU$102,$V340)+求节点(将星标签统计!$CP$3:$CP$102,将星标签统计!CQ$3:CQ$102,$W340)</f>
        <v>12</v>
      </c>
      <c r="Y340" s="5">
        <f>求节点(将星标签统计!$AT$3:$AT$102,将星标签统计!AV$3:AV$102,$V340)+求节点(将星标签统计!$CP$3:$CP$102,将星标签统计!CR$3:CR$102,$W340)</f>
        <v>12</v>
      </c>
      <c r="Z340" s="5">
        <f>求节点(将星标签统计!$AT$3:$AT$102,将星标签统计!AW$3:AW$102,$V340)+求节点(将星标签统计!$CP$3:$CP$102,将星标签统计!CS$3:CS$102,$W340)</f>
        <v>12</v>
      </c>
      <c r="AA340" s="5">
        <f>求节点(将星标签统计!$AT$3:$AT$102,将星标签统计!AX$3:AX$102,$V340)+求节点(将星标签统计!$CP$3:$CP$102,将星标签统计!CT$3:CT$102,$W340)</f>
        <v>11</v>
      </c>
      <c r="AB340" s="5">
        <f>求节点(将星标签统计!$AT$3:$AT$102,将星标签统计!AY$3:AY$102,$V340)+求节点(将星标签统计!$CP$3:$CP$102,将星标签统计!CU$3:CU$102,$W340)</f>
        <v>10</v>
      </c>
      <c r="AC340" s="5">
        <f>求节点(将星标签统计!$AT$3:$AT$102,将星标签统计!AZ$3:AZ$102,$V340)+求节点(将星标签统计!$CP$3:$CP$102,将星标签统计!CV$3:CV$102,$W340)</f>
        <v>10</v>
      </c>
      <c r="AD340" s="5">
        <f t="shared" si="23"/>
        <v>1340</v>
      </c>
    </row>
    <row r="341" spans="16:30" x14ac:dyDescent="0.2">
      <c r="P341" s="5">
        <v>337</v>
      </c>
      <c r="Q341" s="5">
        <f t="shared" si="20"/>
        <v>1340</v>
      </c>
      <c r="R341" s="5">
        <f t="shared" si="21"/>
        <v>2548</v>
      </c>
      <c r="S341" s="5">
        <f t="shared" si="22"/>
        <v>0.52590266875981162</v>
      </c>
      <c r="U341" s="5">
        <v>337</v>
      </c>
      <c r="V341" s="5">
        <f>求节点(其他调用!$C$4:$C$42,其他调用!$D$4:$D$42,U341)</f>
        <v>2499.6157417562604</v>
      </c>
      <c r="W341" s="5">
        <f>求节点(其他调用!$S$4:$S$20,其他调用!$T$4:$T$20,其他调用!AN341)</f>
        <v>0.26751483836423429</v>
      </c>
      <c r="X341" s="5">
        <f>求节点(将星标签统计!$AT$3:$AT$102,将星标签统计!AU$3:AU$102,$V341)+求节点(将星标签统计!$CP$3:$CP$102,将星标签统计!CQ$3:CQ$102,$W341)</f>
        <v>12</v>
      </c>
      <c r="Y341" s="5">
        <f>求节点(将星标签统计!$AT$3:$AT$102,将星标签统计!AV$3:AV$102,$V341)+求节点(将星标签统计!$CP$3:$CP$102,将星标签统计!CR$3:CR$102,$W341)</f>
        <v>12</v>
      </c>
      <c r="Z341" s="5">
        <f>求节点(将星标签统计!$AT$3:$AT$102,将星标签统计!AW$3:AW$102,$V341)+求节点(将星标签统计!$CP$3:$CP$102,将星标签统计!CS$3:CS$102,$W341)</f>
        <v>12</v>
      </c>
      <c r="AA341" s="5">
        <f>求节点(将星标签统计!$AT$3:$AT$102,将星标签统计!AX$3:AX$102,$V341)+求节点(将星标签统计!$CP$3:$CP$102,将星标签统计!CT$3:CT$102,$W341)</f>
        <v>11</v>
      </c>
      <c r="AB341" s="5">
        <f>求节点(将星标签统计!$AT$3:$AT$102,将星标签统计!AY$3:AY$102,$V341)+求节点(将星标签统计!$CP$3:$CP$102,将星标签统计!CU$3:CU$102,$W341)</f>
        <v>10</v>
      </c>
      <c r="AC341" s="5">
        <f>求节点(将星标签统计!$AT$3:$AT$102,将星标签统计!AZ$3:AZ$102,$V341)+求节点(将星标签统计!$CP$3:$CP$102,将星标签统计!CV$3:CV$102,$W341)</f>
        <v>10</v>
      </c>
      <c r="AD341" s="5">
        <f t="shared" si="23"/>
        <v>1340</v>
      </c>
    </row>
    <row r="342" spans="16:30" x14ac:dyDescent="0.2">
      <c r="P342" s="5">
        <v>338</v>
      </c>
      <c r="Q342" s="5">
        <f t="shared" si="20"/>
        <v>1340</v>
      </c>
      <c r="R342" s="5">
        <f t="shared" si="21"/>
        <v>2552</v>
      </c>
      <c r="S342" s="5">
        <f t="shared" si="22"/>
        <v>0.52507836990595613</v>
      </c>
      <c r="U342" s="5">
        <v>338</v>
      </c>
      <c r="V342" s="5">
        <f>求节点(其他调用!$C$4:$C$42,其他调用!$D$4:$D$42,U342)</f>
        <v>2504.6497428096222</v>
      </c>
      <c r="W342" s="5">
        <f>求节点(其他调用!$S$4:$S$20,其他调用!$T$4:$T$20,其他调用!AN342)</f>
        <v>0.26824037266375317</v>
      </c>
      <c r="X342" s="5">
        <f>求节点(将星标签统计!$AT$3:$AT$102,将星标签统计!AU$3:AU$102,$V342)+求节点(将星标签统计!$CP$3:$CP$102,将星标签统计!CQ$3:CQ$102,$W342)</f>
        <v>12</v>
      </c>
      <c r="Y342" s="5">
        <f>求节点(将星标签统计!$AT$3:$AT$102,将星标签统计!AV$3:AV$102,$V342)+求节点(将星标签统计!$CP$3:$CP$102,将星标签统计!CR$3:CR$102,$W342)</f>
        <v>12</v>
      </c>
      <c r="Z342" s="5">
        <f>求节点(将星标签统计!$AT$3:$AT$102,将星标签统计!AW$3:AW$102,$V342)+求节点(将星标签统计!$CP$3:$CP$102,将星标签统计!CS$3:CS$102,$W342)</f>
        <v>12</v>
      </c>
      <c r="AA342" s="5">
        <f>求节点(将星标签统计!$AT$3:$AT$102,将星标签统计!AX$3:AX$102,$V342)+求节点(将星标签统计!$CP$3:$CP$102,将星标签统计!CT$3:CT$102,$W342)</f>
        <v>11</v>
      </c>
      <c r="AB342" s="5">
        <f>求节点(将星标签统计!$AT$3:$AT$102,将星标签统计!AY$3:AY$102,$V342)+求节点(将星标签统计!$CP$3:$CP$102,将星标签统计!CU$3:CU$102,$W342)</f>
        <v>10</v>
      </c>
      <c r="AC342" s="5">
        <f>求节点(将星标签统计!$AT$3:$AT$102,将星标签统计!AZ$3:AZ$102,$V342)+求节点(将星标签统计!$CP$3:$CP$102,将星标签统计!CV$3:CV$102,$W342)</f>
        <v>10</v>
      </c>
      <c r="AD342" s="5">
        <f t="shared" si="23"/>
        <v>1340</v>
      </c>
    </row>
    <row r="343" spans="16:30" x14ac:dyDescent="0.2">
      <c r="P343" s="5">
        <v>339</v>
      </c>
      <c r="Q343" s="5">
        <f t="shared" si="20"/>
        <v>1340</v>
      </c>
      <c r="R343" s="5">
        <f t="shared" si="21"/>
        <v>2556</v>
      </c>
      <c r="S343" s="5">
        <f t="shared" si="22"/>
        <v>0.52425665101721441</v>
      </c>
      <c r="U343" s="5">
        <v>339</v>
      </c>
      <c r="V343" s="5">
        <f>求节点(其他调用!$C$4:$C$42,其他调用!$D$4:$D$42,U343)</f>
        <v>2509.6837438629841</v>
      </c>
      <c r="W343" s="5">
        <f>求节点(其他调用!$S$4:$S$20,其他调用!$T$4:$T$20,其他调用!AN343)</f>
        <v>0.26896590696327188</v>
      </c>
      <c r="X343" s="5">
        <f>求节点(将星标签统计!$AT$3:$AT$102,将星标签统计!AU$3:AU$102,$V343)+求节点(将星标签统计!$CP$3:$CP$102,将星标签统计!CQ$3:CQ$102,$W343)</f>
        <v>12</v>
      </c>
      <c r="Y343" s="5">
        <f>求节点(将星标签统计!$AT$3:$AT$102,将星标签统计!AV$3:AV$102,$V343)+求节点(将星标签统计!$CP$3:$CP$102,将星标签统计!CR$3:CR$102,$W343)</f>
        <v>12</v>
      </c>
      <c r="Z343" s="5">
        <f>求节点(将星标签统计!$AT$3:$AT$102,将星标签统计!AW$3:AW$102,$V343)+求节点(将星标签统计!$CP$3:$CP$102,将星标签统计!CS$3:CS$102,$W343)</f>
        <v>12</v>
      </c>
      <c r="AA343" s="5">
        <f>求节点(将星标签统计!$AT$3:$AT$102,将星标签统计!AX$3:AX$102,$V343)+求节点(将星标签统计!$CP$3:$CP$102,将星标签统计!CT$3:CT$102,$W343)</f>
        <v>11</v>
      </c>
      <c r="AB343" s="5">
        <f>求节点(将星标签统计!$AT$3:$AT$102,将星标签统计!AY$3:AY$102,$V343)+求节点(将星标签统计!$CP$3:$CP$102,将星标签统计!CU$3:CU$102,$W343)</f>
        <v>10</v>
      </c>
      <c r="AC343" s="5">
        <f>求节点(将星标签统计!$AT$3:$AT$102,将星标签统计!AZ$3:AZ$102,$V343)+求节点(将星标签统计!$CP$3:$CP$102,将星标签统计!CV$3:CV$102,$W343)</f>
        <v>10</v>
      </c>
      <c r="AD343" s="5">
        <f t="shared" si="23"/>
        <v>1340</v>
      </c>
    </row>
    <row r="344" spans="16:30" x14ac:dyDescent="0.2">
      <c r="P344" s="5">
        <v>340</v>
      </c>
      <c r="Q344" s="5">
        <f t="shared" si="20"/>
        <v>1340</v>
      </c>
      <c r="R344" s="5">
        <f t="shared" si="21"/>
        <v>2560</v>
      </c>
      <c r="S344" s="5">
        <f t="shared" si="22"/>
        <v>0.5234375</v>
      </c>
      <c r="U344" s="5">
        <v>340</v>
      </c>
      <c r="V344" s="5">
        <f>求节点(其他调用!$C$4:$C$42,其他调用!$D$4:$D$42,U344)</f>
        <v>2514.717744916346</v>
      </c>
      <c r="W344" s="5">
        <f>求节点(其他调用!$S$4:$S$20,其他调用!$T$4:$T$20,其他调用!AN344)</f>
        <v>0.26969144126279054</v>
      </c>
      <c r="X344" s="5">
        <f>求节点(将星标签统计!$AT$3:$AT$102,将星标签统计!AU$3:AU$102,$V344)+求节点(将星标签统计!$CP$3:$CP$102,将星标签统计!CQ$3:CQ$102,$W344)</f>
        <v>12</v>
      </c>
      <c r="Y344" s="5">
        <f>求节点(将星标签统计!$AT$3:$AT$102,将星标签统计!AV$3:AV$102,$V344)+求节点(将星标签统计!$CP$3:$CP$102,将星标签统计!CR$3:CR$102,$W344)</f>
        <v>12</v>
      </c>
      <c r="Z344" s="5">
        <f>求节点(将星标签统计!$AT$3:$AT$102,将星标签统计!AW$3:AW$102,$V344)+求节点(将星标签统计!$CP$3:$CP$102,将星标签统计!CS$3:CS$102,$W344)</f>
        <v>12</v>
      </c>
      <c r="AA344" s="5">
        <f>求节点(将星标签统计!$AT$3:$AT$102,将星标签统计!AX$3:AX$102,$V344)+求节点(将星标签统计!$CP$3:$CP$102,将星标签统计!CT$3:CT$102,$W344)</f>
        <v>11</v>
      </c>
      <c r="AB344" s="5">
        <f>求节点(将星标签统计!$AT$3:$AT$102,将星标签统计!AY$3:AY$102,$V344)+求节点(将星标签统计!$CP$3:$CP$102,将星标签统计!CU$3:CU$102,$W344)</f>
        <v>10</v>
      </c>
      <c r="AC344" s="5">
        <f>求节点(将星标签统计!$AT$3:$AT$102,将星标签统计!AZ$3:AZ$102,$V344)+求节点(将星标签统计!$CP$3:$CP$102,将星标签统计!CV$3:CV$102,$W344)</f>
        <v>10</v>
      </c>
      <c r="AD344" s="5">
        <f t="shared" si="23"/>
        <v>1340</v>
      </c>
    </row>
    <row r="345" spans="16:30" x14ac:dyDescent="0.2">
      <c r="P345" s="5">
        <v>341</v>
      </c>
      <c r="Q345" s="5">
        <f t="shared" si="20"/>
        <v>1340</v>
      </c>
      <c r="R345" s="5">
        <f t="shared" si="21"/>
        <v>2564</v>
      </c>
      <c r="S345" s="5">
        <f t="shared" si="22"/>
        <v>0.5226209048361935</v>
      </c>
      <c r="U345" s="5">
        <v>341</v>
      </c>
      <c r="V345" s="5">
        <f>求节点(其他调用!$C$4:$C$42,其他调用!$D$4:$D$42,U345)</f>
        <v>2519.3692154354844</v>
      </c>
      <c r="W345" s="5">
        <f>求节点(其他调用!$S$4:$S$20,其他调用!$T$4:$T$20,其他调用!AN345)</f>
        <v>0.26969144126279054</v>
      </c>
      <c r="X345" s="5">
        <f>求节点(将星标签统计!$AT$3:$AT$102,将星标签统计!AU$3:AU$102,$V345)+求节点(将星标签统计!$CP$3:$CP$102,将星标签统计!CQ$3:CQ$102,$W345)</f>
        <v>12</v>
      </c>
      <c r="Y345" s="5">
        <f>求节点(将星标签统计!$AT$3:$AT$102,将星标签统计!AV$3:AV$102,$V345)+求节点(将星标签统计!$CP$3:$CP$102,将星标签统计!CR$3:CR$102,$W345)</f>
        <v>12</v>
      </c>
      <c r="Z345" s="5">
        <f>求节点(将星标签统计!$AT$3:$AT$102,将星标签统计!AW$3:AW$102,$V345)+求节点(将星标签统计!$CP$3:$CP$102,将星标签统计!CS$3:CS$102,$W345)</f>
        <v>12</v>
      </c>
      <c r="AA345" s="5">
        <f>求节点(将星标签统计!$AT$3:$AT$102,将星标签统计!AX$3:AX$102,$V345)+求节点(将星标签统计!$CP$3:$CP$102,将星标签统计!CT$3:CT$102,$W345)</f>
        <v>11</v>
      </c>
      <c r="AB345" s="5">
        <f>求节点(将星标签统计!$AT$3:$AT$102,将星标签统计!AY$3:AY$102,$V345)+求节点(将星标签统计!$CP$3:$CP$102,将星标签统计!CU$3:CU$102,$W345)</f>
        <v>10</v>
      </c>
      <c r="AC345" s="5">
        <f>求节点(将星标签统计!$AT$3:$AT$102,将星标签统计!AZ$3:AZ$102,$V345)+求节点(将星标签统计!$CP$3:$CP$102,将星标签统计!CV$3:CV$102,$W345)</f>
        <v>10</v>
      </c>
      <c r="AD345" s="5">
        <f t="shared" si="23"/>
        <v>1340</v>
      </c>
    </row>
    <row r="346" spans="16:30" x14ac:dyDescent="0.2">
      <c r="P346" s="5">
        <v>342</v>
      </c>
      <c r="Q346" s="5">
        <f t="shared" si="20"/>
        <v>1340</v>
      </c>
      <c r="R346" s="5">
        <f t="shared" si="21"/>
        <v>2568</v>
      </c>
      <c r="S346" s="5">
        <f t="shared" si="22"/>
        <v>0.52180685358255452</v>
      </c>
      <c r="U346" s="5">
        <v>342</v>
      </c>
      <c r="V346" s="5">
        <f>求节点(其他调用!$C$4:$C$42,其他调用!$D$4:$D$42,U346)</f>
        <v>2524.0206859546224</v>
      </c>
      <c r="W346" s="5">
        <f>求节点(其他调用!$S$4:$S$20,其他调用!$T$4:$T$20,其他调用!AN346)</f>
        <v>0.26969144126279054</v>
      </c>
      <c r="X346" s="5">
        <f>求节点(将星标签统计!$AT$3:$AT$102,将星标签统计!AU$3:AU$102,$V346)+求节点(将星标签统计!$CP$3:$CP$102,将星标签统计!CQ$3:CQ$102,$W346)</f>
        <v>12</v>
      </c>
      <c r="Y346" s="5">
        <f>求节点(将星标签统计!$AT$3:$AT$102,将星标签统计!AV$3:AV$102,$V346)+求节点(将星标签统计!$CP$3:$CP$102,将星标签统计!CR$3:CR$102,$W346)</f>
        <v>12</v>
      </c>
      <c r="Z346" s="5">
        <f>求节点(将星标签统计!$AT$3:$AT$102,将星标签统计!AW$3:AW$102,$V346)+求节点(将星标签统计!$CP$3:$CP$102,将星标签统计!CS$3:CS$102,$W346)</f>
        <v>12</v>
      </c>
      <c r="AA346" s="5">
        <f>求节点(将星标签统计!$AT$3:$AT$102,将星标签统计!AX$3:AX$102,$V346)+求节点(将星标签统计!$CP$3:$CP$102,将星标签统计!CT$3:CT$102,$W346)</f>
        <v>11</v>
      </c>
      <c r="AB346" s="5">
        <f>求节点(将星标签统计!$AT$3:$AT$102,将星标签统计!AY$3:AY$102,$V346)+求节点(将星标签统计!$CP$3:$CP$102,将星标签统计!CU$3:CU$102,$W346)</f>
        <v>10</v>
      </c>
      <c r="AC346" s="5">
        <f>求节点(将星标签统计!$AT$3:$AT$102,将星标签统计!AZ$3:AZ$102,$V346)+求节点(将星标签统计!$CP$3:$CP$102,将星标签统计!CV$3:CV$102,$W346)</f>
        <v>10</v>
      </c>
      <c r="AD346" s="5">
        <f t="shared" si="23"/>
        <v>1340</v>
      </c>
    </row>
    <row r="347" spans="16:30" x14ac:dyDescent="0.2">
      <c r="P347" s="5">
        <v>343</v>
      </c>
      <c r="Q347" s="5">
        <f t="shared" si="20"/>
        <v>1340</v>
      </c>
      <c r="R347" s="5">
        <f t="shared" si="21"/>
        <v>2572</v>
      </c>
      <c r="S347" s="5">
        <f t="shared" si="22"/>
        <v>0.52099533437014001</v>
      </c>
      <c r="U347" s="5">
        <v>343</v>
      </c>
      <c r="V347" s="5">
        <f>求节点(其他调用!$C$4:$C$42,其他调用!$D$4:$D$42,U347)</f>
        <v>2528.6721564737609</v>
      </c>
      <c r="W347" s="5">
        <f>求节点(其他调用!$S$4:$S$20,其他调用!$T$4:$T$20,其他调用!AN347)</f>
        <v>0.26969144126279054</v>
      </c>
      <c r="X347" s="5">
        <f>求节点(将星标签统计!$AT$3:$AT$102,将星标签统计!AU$3:AU$102,$V347)+求节点(将星标签统计!$CP$3:$CP$102,将星标签统计!CQ$3:CQ$102,$W347)</f>
        <v>12</v>
      </c>
      <c r="Y347" s="5">
        <f>求节点(将星标签统计!$AT$3:$AT$102,将星标签统计!AV$3:AV$102,$V347)+求节点(将星标签统计!$CP$3:$CP$102,将星标签统计!CR$3:CR$102,$W347)</f>
        <v>12</v>
      </c>
      <c r="Z347" s="5">
        <f>求节点(将星标签统计!$AT$3:$AT$102,将星标签统计!AW$3:AW$102,$V347)+求节点(将星标签统计!$CP$3:$CP$102,将星标签统计!CS$3:CS$102,$W347)</f>
        <v>12</v>
      </c>
      <c r="AA347" s="5">
        <f>求节点(将星标签统计!$AT$3:$AT$102,将星标签统计!AX$3:AX$102,$V347)+求节点(将星标签统计!$CP$3:$CP$102,将星标签统计!CT$3:CT$102,$W347)</f>
        <v>11</v>
      </c>
      <c r="AB347" s="5">
        <f>求节点(将星标签统计!$AT$3:$AT$102,将星标签统计!AY$3:AY$102,$V347)+求节点(将星标签统计!$CP$3:$CP$102,将星标签统计!CU$3:CU$102,$W347)</f>
        <v>10</v>
      </c>
      <c r="AC347" s="5">
        <f>求节点(将星标签统计!$AT$3:$AT$102,将星标签统计!AZ$3:AZ$102,$V347)+求节点(将星标签统计!$CP$3:$CP$102,将星标签统计!CV$3:CV$102,$W347)</f>
        <v>10</v>
      </c>
      <c r="AD347" s="5">
        <f t="shared" si="23"/>
        <v>1340</v>
      </c>
    </row>
    <row r="348" spans="16:30" x14ac:dyDescent="0.2">
      <c r="P348" s="5">
        <v>344</v>
      </c>
      <c r="Q348" s="5">
        <f t="shared" si="20"/>
        <v>1340</v>
      </c>
      <c r="R348" s="5">
        <f t="shared" si="21"/>
        <v>2576</v>
      </c>
      <c r="S348" s="5">
        <f t="shared" si="22"/>
        <v>0.52018633540372672</v>
      </c>
      <c r="U348" s="5">
        <v>344</v>
      </c>
      <c r="V348" s="5">
        <f>求节点(其他调用!$C$4:$C$42,其他调用!$D$4:$D$42,U348)</f>
        <v>2533.3236269928993</v>
      </c>
      <c r="W348" s="5">
        <f>求节点(其他调用!$S$4:$S$20,其他调用!$T$4:$T$20,其他调用!AN348)</f>
        <v>0.26969144126279054</v>
      </c>
      <c r="X348" s="5">
        <f>求节点(将星标签统计!$AT$3:$AT$102,将星标签统计!AU$3:AU$102,$V348)+求节点(将星标签统计!$CP$3:$CP$102,将星标签统计!CQ$3:CQ$102,$W348)</f>
        <v>12</v>
      </c>
      <c r="Y348" s="5">
        <f>求节点(将星标签统计!$AT$3:$AT$102,将星标签统计!AV$3:AV$102,$V348)+求节点(将星标签统计!$CP$3:$CP$102,将星标签统计!CR$3:CR$102,$W348)</f>
        <v>12</v>
      </c>
      <c r="Z348" s="5">
        <f>求节点(将星标签统计!$AT$3:$AT$102,将星标签统计!AW$3:AW$102,$V348)+求节点(将星标签统计!$CP$3:$CP$102,将星标签统计!CS$3:CS$102,$W348)</f>
        <v>12</v>
      </c>
      <c r="AA348" s="5">
        <f>求节点(将星标签统计!$AT$3:$AT$102,将星标签统计!AX$3:AX$102,$V348)+求节点(将星标签统计!$CP$3:$CP$102,将星标签统计!CT$3:CT$102,$W348)</f>
        <v>11</v>
      </c>
      <c r="AB348" s="5">
        <f>求节点(将星标签统计!$AT$3:$AT$102,将星标签统计!AY$3:AY$102,$V348)+求节点(将星标签统计!$CP$3:$CP$102,将星标签统计!CU$3:CU$102,$W348)</f>
        <v>10</v>
      </c>
      <c r="AC348" s="5">
        <f>求节点(将星标签统计!$AT$3:$AT$102,将星标签统计!AZ$3:AZ$102,$V348)+求节点(将星标签统计!$CP$3:$CP$102,将星标签统计!CV$3:CV$102,$W348)</f>
        <v>10</v>
      </c>
      <c r="AD348" s="5">
        <f t="shared" si="23"/>
        <v>1340</v>
      </c>
    </row>
    <row r="349" spans="16:30" x14ac:dyDescent="0.2">
      <c r="P349" s="5">
        <v>345</v>
      </c>
      <c r="Q349" s="5">
        <f t="shared" si="20"/>
        <v>1340</v>
      </c>
      <c r="R349" s="5">
        <f t="shared" si="21"/>
        <v>2580</v>
      </c>
      <c r="S349" s="5">
        <f t="shared" si="22"/>
        <v>0.51937984496124034</v>
      </c>
      <c r="U349" s="5">
        <v>345</v>
      </c>
      <c r="V349" s="5">
        <f>求节点(其他调用!$C$4:$C$42,其他调用!$D$4:$D$42,U349)</f>
        <v>2537.9750975120378</v>
      </c>
      <c r="W349" s="5">
        <f>求节点(其他调用!$S$4:$S$20,其他调用!$T$4:$T$20,其他调用!AN349)</f>
        <v>0.26969144126279054</v>
      </c>
      <c r="X349" s="5">
        <f>求节点(将星标签统计!$AT$3:$AT$102,将星标签统计!AU$3:AU$102,$V349)+求节点(将星标签统计!$CP$3:$CP$102,将星标签统计!CQ$3:CQ$102,$W349)</f>
        <v>12</v>
      </c>
      <c r="Y349" s="5">
        <f>求节点(将星标签统计!$AT$3:$AT$102,将星标签统计!AV$3:AV$102,$V349)+求节点(将星标签统计!$CP$3:$CP$102,将星标签统计!CR$3:CR$102,$W349)</f>
        <v>12</v>
      </c>
      <c r="Z349" s="5">
        <f>求节点(将星标签统计!$AT$3:$AT$102,将星标签统计!AW$3:AW$102,$V349)+求节点(将星标签统计!$CP$3:$CP$102,将星标签统计!CS$3:CS$102,$W349)</f>
        <v>12</v>
      </c>
      <c r="AA349" s="5">
        <f>求节点(将星标签统计!$AT$3:$AT$102,将星标签统计!AX$3:AX$102,$V349)+求节点(将星标签统计!$CP$3:$CP$102,将星标签统计!CT$3:CT$102,$W349)</f>
        <v>11</v>
      </c>
      <c r="AB349" s="5">
        <f>求节点(将星标签统计!$AT$3:$AT$102,将星标签统计!AY$3:AY$102,$V349)+求节点(将星标签统计!$CP$3:$CP$102,将星标签统计!CU$3:CU$102,$W349)</f>
        <v>10</v>
      </c>
      <c r="AC349" s="5">
        <f>求节点(将星标签统计!$AT$3:$AT$102,将星标签统计!AZ$3:AZ$102,$V349)+求节点(将星标签统计!$CP$3:$CP$102,将星标签统计!CV$3:CV$102,$W349)</f>
        <v>10</v>
      </c>
      <c r="AD349" s="5">
        <f t="shared" si="23"/>
        <v>1340</v>
      </c>
    </row>
    <row r="350" spans="16:30" x14ac:dyDescent="0.2">
      <c r="P350" s="5">
        <v>346</v>
      </c>
      <c r="Q350" s="5">
        <f t="shared" si="20"/>
        <v>1340</v>
      </c>
      <c r="R350" s="5">
        <f t="shared" si="21"/>
        <v>2584</v>
      </c>
      <c r="S350" s="5">
        <f t="shared" si="22"/>
        <v>0.51857585139318885</v>
      </c>
      <c r="U350" s="5">
        <v>346</v>
      </c>
      <c r="V350" s="5">
        <f>求节点(其他调用!$C$4:$C$42,其他调用!$D$4:$D$42,U350)</f>
        <v>2542.6265680311758</v>
      </c>
      <c r="W350" s="5">
        <f>求节点(其他调用!$S$4:$S$20,其他调用!$T$4:$T$20,其他调用!AN350)</f>
        <v>0.26969144126279054</v>
      </c>
      <c r="X350" s="5">
        <f>求节点(将星标签统计!$AT$3:$AT$102,将星标签统计!AU$3:AU$102,$V350)+求节点(将星标签统计!$CP$3:$CP$102,将星标签统计!CQ$3:CQ$102,$W350)</f>
        <v>12</v>
      </c>
      <c r="Y350" s="5">
        <f>求节点(将星标签统计!$AT$3:$AT$102,将星标签统计!AV$3:AV$102,$V350)+求节点(将星标签统计!$CP$3:$CP$102,将星标签统计!CR$3:CR$102,$W350)</f>
        <v>12</v>
      </c>
      <c r="Z350" s="5">
        <f>求节点(将星标签统计!$AT$3:$AT$102,将星标签统计!AW$3:AW$102,$V350)+求节点(将星标签统计!$CP$3:$CP$102,将星标签统计!CS$3:CS$102,$W350)</f>
        <v>12</v>
      </c>
      <c r="AA350" s="5">
        <f>求节点(将星标签统计!$AT$3:$AT$102,将星标签统计!AX$3:AX$102,$V350)+求节点(将星标签统计!$CP$3:$CP$102,将星标签统计!CT$3:CT$102,$W350)</f>
        <v>11</v>
      </c>
      <c r="AB350" s="5">
        <f>求节点(将星标签统计!$AT$3:$AT$102,将星标签统计!AY$3:AY$102,$V350)+求节点(将星标签统计!$CP$3:$CP$102,将星标签统计!CU$3:CU$102,$W350)</f>
        <v>10</v>
      </c>
      <c r="AC350" s="5">
        <f>求节点(将星标签统计!$AT$3:$AT$102,将星标签统计!AZ$3:AZ$102,$V350)+求节点(将星标签统计!$CP$3:$CP$102,将星标签统计!CV$3:CV$102,$W350)</f>
        <v>10</v>
      </c>
      <c r="AD350" s="5">
        <f t="shared" si="23"/>
        <v>1340</v>
      </c>
    </row>
    <row r="351" spans="16:30" x14ac:dyDescent="0.2">
      <c r="P351" s="5">
        <v>347</v>
      </c>
      <c r="Q351" s="5">
        <f t="shared" si="20"/>
        <v>1340</v>
      </c>
      <c r="R351" s="5">
        <f t="shared" si="21"/>
        <v>2588</v>
      </c>
      <c r="S351" s="5">
        <f t="shared" si="22"/>
        <v>0.51777434312210202</v>
      </c>
      <c r="U351" s="5">
        <v>347</v>
      </c>
      <c r="V351" s="5">
        <f>求节点(其他调用!$C$4:$C$42,其他调用!$D$4:$D$42,U351)</f>
        <v>2547.2780385503142</v>
      </c>
      <c r="W351" s="5">
        <f>求节点(其他调用!$S$4:$S$20,其他调用!$T$4:$T$20,其他调用!AN351)</f>
        <v>0.26969144126279054</v>
      </c>
      <c r="X351" s="5">
        <f>求节点(将星标签统计!$AT$3:$AT$102,将星标签统计!AU$3:AU$102,$V351)+求节点(将星标签统计!$CP$3:$CP$102,将星标签统计!CQ$3:CQ$102,$W351)</f>
        <v>12</v>
      </c>
      <c r="Y351" s="5">
        <f>求节点(将星标签统计!$AT$3:$AT$102,将星标签统计!AV$3:AV$102,$V351)+求节点(将星标签统计!$CP$3:$CP$102,将星标签统计!CR$3:CR$102,$W351)</f>
        <v>12</v>
      </c>
      <c r="Z351" s="5">
        <f>求节点(将星标签统计!$AT$3:$AT$102,将星标签统计!AW$3:AW$102,$V351)+求节点(将星标签统计!$CP$3:$CP$102,将星标签统计!CS$3:CS$102,$W351)</f>
        <v>12</v>
      </c>
      <c r="AA351" s="5">
        <f>求节点(将星标签统计!$AT$3:$AT$102,将星标签统计!AX$3:AX$102,$V351)+求节点(将星标签统计!$CP$3:$CP$102,将星标签统计!CT$3:CT$102,$W351)</f>
        <v>11</v>
      </c>
      <c r="AB351" s="5">
        <f>求节点(将星标签统计!$AT$3:$AT$102,将星标签统计!AY$3:AY$102,$V351)+求节点(将星标签统计!$CP$3:$CP$102,将星标签统计!CU$3:CU$102,$W351)</f>
        <v>10</v>
      </c>
      <c r="AC351" s="5">
        <f>求节点(将星标签统计!$AT$3:$AT$102,将星标签统计!AZ$3:AZ$102,$V351)+求节点(将星标签统计!$CP$3:$CP$102,将星标签统计!CV$3:CV$102,$W351)</f>
        <v>10</v>
      </c>
      <c r="AD351" s="5">
        <f t="shared" si="23"/>
        <v>1340</v>
      </c>
    </row>
    <row r="352" spans="16:30" x14ac:dyDescent="0.2">
      <c r="P352" s="5">
        <v>348</v>
      </c>
      <c r="Q352" s="5">
        <f t="shared" si="20"/>
        <v>1340</v>
      </c>
      <c r="R352" s="5">
        <f t="shared" si="21"/>
        <v>2592</v>
      </c>
      <c r="S352" s="5">
        <f t="shared" si="22"/>
        <v>0.51697530864197527</v>
      </c>
      <c r="U352" s="5">
        <v>348</v>
      </c>
      <c r="V352" s="5">
        <f>求节点(其他调用!$C$4:$C$42,其他调用!$D$4:$D$42,U352)</f>
        <v>2551.9295090694527</v>
      </c>
      <c r="W352" s="5">
        <f>求节点(其他调用!$S$4:$S$20,其他调用!$T$4:$T$20,其他调用!AN352)</f>
        <v>0.26969144126279054</v>
      </c>
      <c r="X352" s="5">
        <f>求节点(将星标签统计!$AT$3:$AT$102,将星标签统计!AU$3:AU$102,$V352)+求节点(将星标签统计!$CP$3:$CP$102,将星标签统计!CQ$3:CQ$102,$W352)</f>
        <v>12</v>
      </c>
      <c r="Y352" s="5">
        <f>求节点(将星标签统计!$AT$3:$AT$102,将星标签统计!AV$3:AV$102,$V352)+求节点(将星标签统计!$CP$3:$CP$102,将星标签统计!CR$3:CR$102,$W352)</f>
        <v>12</v>
      </c>
      <c r="Z352" s="5">
        <f>求节点(将星标签统计!$AT$3:$AT$102,将星标签统计!AW$3:AW$102,$V352)+求节点(将星标签统计!$CP$3:$CP$102,将星标签统计!CS$3:CS$102,$W352)</f>
        <v>12</v>
      </c>
      <c r="AA352" s="5">
        <f>求节点(将星标签统计!$AT$3:$AT$102,将星标签统计!AX$3:AX$102,$V352)+求节点(将星标签统计!$CP$3:$CP$102,将星标签统计!CT$3:CT$102,$W352)</f>
        <v>11</v>
      </c>
      <c r="AB352" s="5">
        <f>求节点(将星标签统计!$AT$3:$AT$102,将星标签统计!AY$3:AY$102,$V352)+求节点(将星标签统计!$CP$3:$CP$102,将星标签统计!CU$3:CU$102,$W352)</f>
        <v>10</v>
      </c>
      <c r="AC352" s="5">
        <f>求节点(将星标签统计!$AT$3:$AT$102,将星标签统计!AZ$3:AZ$102,$V352)+求节点(将星标签统计!$CP$3:$CP$102,将星标签统计!CV$3:CV$102,$W352)</f>
        <v>10</v>
      </c>
      <c r="AD352" s="5">
        <f t="shared" si="23"/>
        <v>1340</v>
      </c>
    </row>
    <row r="353" spans="16:30" x14ac:dyDescent="0.2">
      <c r="P353" s="5">
        <v>349</v>
      </c>
      <c r="Q353" s="5">
        <f t="shared" si="20"/>
        <v>1340</v>
      </c>
      <c r="R353" s="5">
        <f t="shared" si="21"/>
        <v>2596</v>
      </c>
      <c r="S353" s="5">
        <f t="shared" si="22"/>
        <v>0.51617873651771962</v>
      </c>
      <c r="U353" s="5">
        <v>349</v>
      </c>
      <c r="V353" s="5">
        <f>求节点(其他调用!$C$4:$C$42,其他调用!$D$4:$D$42,U353)</f>
        <v>2556.5809795885907</v>
      </c>
      <c r="W353" s="5">
        <f>求节点(其他调用!$S$4:$S$20,其他调用!$T$4:$T$20,其他调用!AN353)</f>
        <v>0.26969144126279054</v>
      </c>
      <c r="X353" s="5">
        <f>求节点(将星标签统计!$AT$3:$AT$102,将星标签统计!AU$3:AU$102,$V353)+求节点(将星标签统计!$CP$3:$CP$102,将星标签统计!CQ$3:CQ$102,$W353)</f>
        <v>12</v>
      </c>
      <c r="Y353" s="5">
        <f>求节点(将星标签统计!$AT$3:$AT$102,将星标签统计!AV$3:AV$102,$V353)+求节点(将星标签统计!$CP$3:$CP$102,将星标签统计!CR$3:CR$102,$W353)</f>
        <v>12</v>
      </c>
      <c r="Z353" s="5">
        <f>求节点(将星标签统计!$AT$3:$AT$102,将星标签统计!AW$3:AW$102,$V353)+求节点(将星标签统计!$CP$3:$CP$102,将星标签统计!CS$3:CS$102,$W353)</f>
        <v>12</v>
      </c>
      <c r="AA353" s="5">
        <f>求节点(将星标签统计!$AT$3:$AT$102,将星标签统计!AX$3:AX$102,$V353)+求节点(将星标签统计!$CP$3:$CP$102,将星标签统计!CT$3:CT$102,$W353)</f>
        <v>11</v>
      </c>
      <c r="AB353" s="5">
        <f>求节点(将星标签统计!$AT$3:$AT$102,将星标签统计!AY$3:AY$102,$V353)+求节点(将星标签统计!$CP$3:$CP$102,将星标签统计!CU$3:CU$102,$W353)</f>
        <v>10</v>
      </c>
      <c r="AC353" s="5">
        <f>求节点(将星标签统计!$AT$3:$AT$102,将星标签统计!AZ$3:AZ$102,$V353)+求节点(将星标签统计!$CP$3:$CP$102,将星标签统计!CV$3:CV$102,$W353)</f>
        <v>10</v>
      </c>
      <c r="AD353" s="5">
        <f t="shared" si="23"/>
        <v>1340</v>
      </c>
    </row>
    <row r="354" spans="16:30" x14ac:dyDescent="0.2">
      <c r="P354" s="5">
        <v>350</v>
      </c>
      <c r="Q354" s="5">
        <f t="shared" si="20"/>
        <v>1340</v>
      </c>
      <c r="R354" s="5">
        <f t="shared" si="21"/>
        <v>2600</v>
      </c>
      <c r="S354" s="5">
        <f t="shared" si="22"/>
        <v>0.51538461538461533</v>
      </c>
      <c r="U354" s="5">
        <v>350</v>
      </c>
      <c r="V354" s="5">
        <f>求节点(其他调用!$C$4:$C$42,其他调用!$D$4:$D$42,U354)</f>
        <v>2561.2324501077292</v>
      </c>
      <c r="W354" s="5">
        <f>求节点(其他调用!$S$4:$S$20,其他调用!$T$4:$T$20,其他调用!AN354)</f>
        <v>0.26969144126279054</v>
      </c>
      <c r="X354" s="5">
        <f>求节点(将星标签统计!$AT$3:$AT$102,将星标签统计!AU$3:AU$102,$V354)+求节点(将星标签统计!$CP$3:$CP$102,将星标签统计!CQ$3:CQ$102,$W354)</f>
        <v>12</v>
      </c>
      <c r="Y354" s="5">
        <f>求节点(将星标签统计!$AT$3:$AT$102,将星标签统计!AV$3:AV$102,$V354)+求节点(将星标签统计!$CP$3:$CP$102,将星标签统计!CR$3:CR$102,$W354)</f>
        <v>12</v>
      </c>
      <c r="Z354" s="5">
        <f>求节点(将星标签统计!$AT$3:$AT$102,将星标签统计!AW$3:AW$102,$V354)+求节点(将星标签统计!$CP$3:$CP$102,将星标签统计!CS$3:CS$102,$W354)</f>
        <v>12</v>
      </c>
      <c r="AA354" s="5">
        <f>求节点(将星标签统计!$AT$3:$AT$102,将星标签统计!AX$3:AX$102,$V354)+求节点(将星标签统计!$CP$3:$CP$102,将星标签统计!CT$3:CT$102,$W354)</f>
        <v>11</v>
      </c>
      <c r="AB354" s="5">
        <f>求节点(将星标签统计!$AT$3:$AT$102,将星标签统计!AY$3:AY$102,$V354)+求节点(将星标签统计!$CP$3:$CP$102,将星标签统计!CU$3:CU$102,$W354)</f>
        <v>10</v>
      </c>
      <c r="AC354" s="5">
        <f>求节点(将星标签统计!$AT$3:$AT$102,将星标签统计!AZ$3:AZ$102,$V354)+求节点(将星标签统计!$CP$3:$CP$102,将星标签统计!CV$3:CV$102,$W354)</f>
        <v>10</v>
      </c>
      <c r="AD354" s="5">
        <f t="shared" si="23"/>
        <v>1340</v>
      </c>
    </row>
    <row r="355" spans="16:30" x14ac:dyDescent="0.2">
      <c r="P355" s="5">
        <v>351</v>
      </c>
      <c r="Q355" s="5">
        <f t="shared" si="20"/>
        <v>1340</v>
      </c>
      <c r="R355" s="5">
        <f t="shared" si="21"/>
        <v>2604</v>
      </c>
      <c r="S355" s="5">
        <f t="shared" si="22"/>
        <v>0.51459293394777261</v>
      </c>
      <c r="U355" s="5">
        <v>351</v>
      </c>
      <c r="V355" s="5">
        <f>求节点(其他调用!$C$4:$C$42,其他调用!$D$4:$D$42,U355)</f>
        <v>2565.8839206268676</v>
      </c>
      <c r="W355" s="5">
        <f>求节点(其他调用!$S$4:$S$20,其他调用!$T$4:$T$20,其他调用!AN355)</f>
        <v>0.26969144126279054</v>
      </c>
      <c r="X355" s="5">
        <f>求节点(将星标签统计!$AT$3:$AT$102,将星标签统计!AU$3:AU$102,$V355)+求节点(将星标签统计!$CP$3:$CP$102,将星标签统计!CQ$3:CQ$102,$W355)</f>
        <v>12</v>
      </c>
      <c r="Y355" s="5">
        <f>求节点(将星标签统计!$AT$3:$AT$102,将星标签统计!AV$3:AV$102,$V355)+求节点(将星标签统计!$CP$3:$CP$102,将星标签统计!CR$3:CR$102,$W355)</f>
        <v>12</v>
      </c>
      <c r="Z355" s="5">
        <f>求节点(将星标签统计!$AT$3:$AT$102,将星标签统计!AW$3:AW$102,$V355)+求节点(将星标签统计!$CP$3:$CP$102,将星标签统计!CS$3:CS$102,$W355)</f>
        <v>12</v>
      </c>
      <c r="AA355" s="5">
        <f>求节点(将星标签统计!$AT$3:$AT$102,将星标签统计!AX$3:AX$102,$V355)+求节点(将星标签统计!$CP$3:$CP$102,将星标签统计!CT$3:CT$102,$W355)</f>
        <v>11</v>
      </c>
      <c r="AB355" s="5">
        <f>求节点(将星标签统计!$AT$3:$AT$102,将星标签统计!AY$3:AY$102,$V355)+求节点(将星标签统计!$CP$3:$CP$102,将星标签统计!CU$3:CU$102,$W355)</f>
        <v>10</v>
      </c>
      <c r="AC355" s="5">
        <f>求节点(将星标签统计!$AT$3:$AT$102,将星标签统计!AZ$3:AZ$102,$V355)+求节点(将星标签统计!$CP$3:$CP$102,将星标签统计!CV$3:CV$102,$W355)</f>
        <v>10</v>
      </c>
      <c r="AD355" s="5">
        <f t="shared" si="23"/>
        <v>1340</v>
      </c>
    </row>
    <row r="356" spans="16:30" x14ac:dyDescent="0.2">
      <c r="P356" s="5">
        <v>352</v>
      </c>
      <c r="Q356" s="5">
        <f t="shared" si="20"/>
        <v>1340</v>
      </c>
      <c r="R356" s="5">
        <f t="shared" si="21"/>
        <v>2608</v>
      </c>
      <c r="S356" s="5">
        <f t="shared" si="22"/>
        <v>0.51380368098159512</v>
      </c>
      <c r="U356" s="5">
        <v>352</v>
      </c>
      <c r="V356" s="5">
        <f>求节点(其他调用!$C$4:$C$42,其他调用!$D$4:$D$42,U356)</f>
        <v>2570.5353911460061</v>
      </c>
      <c r="W356" s="5">
        <f>求节点(其他调用!$S$4:$S$20,其他调用!$T$4:$T$20,其他调用!AN356)</f>
        <v>0.26969144126279054</v>
      </c>
      <c r="X356" s="5">
        <f>求节点(将星标签统计!$AT$3:$AT$102,将星标签统计!AU$3:AU$102,$V356)+求节点(将星标签统计!$CP$3:$CP$102,将星标签统计!CQ$3:CQ$102,$W356)</f>
        <v>12</v>
      </c>
      <c r="Y356" s="5">
        <f>求节点(将星标签统计!$AT$3:$AT$102,将星标签统计!AV$3:AV$102,$V356)+求节点(将星标签统计!$CP$3:$CP$102,将星标签统计!CR$3:CR$102,$W356)</f>
        <v>12</v>
      </c>
      <c r="Z356" s="5">
        <f>求节点(将星标签统计!$AT$3:$AT$102,将星标签统计!AW$3:AW$102,$V356)+求节点(将星标签统计!$CP$3:$CP$102,将星标签统计!CS$3:CS$102,$W356)</f>
        <v>12</v>
      </c>
      <c r="AA356" s="5">
        <f>求节点(将星标签统计!$AT$3:$AT$102,将星标签统计!AX$3:AX$102,$V356)+求节点(将星标签统计!$CP$3:$CP$102,将星标签统计!CT$3:CT$102,$W356)</f>
        <v>11</v>
      </c>
      <c r="AB356" s="5">
        <f>求节点(将星标签统计!$AT$3:$AT$102,将星标签统计!AY$3:AY$102,$V356)+求节点(将星标签统计!$CP$3:$CP$102,将星标签统计!CU$3:CU$102,$W356)</f>
        <v>10</v>
      </c>
      <c r="AC356" s="5">
        <f>求节点(将星标签统计!$AT$3:$AT$102,将星标签统计!AZ$3:AZ$102,$V356)+求节点(将星标签统计!$CP$3:$CP$102,将星标签统计!CV$3:CV$102,$W356)</f>
        <v>10</v>
      </c>
      <c r="AD356" s="5">
        <f t="shared" si="23"/>
        <v>1340</v>
      </c>
    </row>
    <row r="357" spans="16:30" x14ac:dyDescent="0.2">
      <c r="P357" s="5">
        <v>353</v>
      </c>
      <c r="Q357" s="5">
        <f t="shared" si="20"/>
        <v>1340</v>
      </c>
      <c r="R357" s="5">
        <f t="shared" si="21"/>
        <v>2612</v>
      </c>
      <c r="S357" s="5">
        <f t="shared" si="22"/>
        <v>0.51301684532924963</v>
      </c>
      <c r="U357" s="5">
        <v>353</v>
      </c>
      <c r="V357" s="5">
        <f>求节点(其他调用!$C$4:$C$42,其他调用!$D$4:$D$42,U357)</f>
        <v>2575.1868616651441</v>
      </c>
      <c r="W357" s="5">
        <f>求节点(其他调用!$S$4:$S$20,其他调用!$T$4:$T$20,其他调用!AN357)</f>
        <v>0.26969144126279054</v>
      </c>
      <c r="X357" s="5">
        <f>求节点(将星标签统计!$AT$3:$AT$102,将星标签统计!AU$3:AU$102,$V357)+求节点(将星标签统计!$CP$3:$CP$102,将星标签统计!CQ$3:CQ$102,$W357)</f>
        <v>12</v>
      </c>
      <c r="Y357" s="5">
        <f>求节点(将星标签统计!$AT$3:$AT$102,将星标签统计!AV$3:AV$102,$V357)+求节点(将星标签统计!$CP$3:$CP$102,将星标签统计!CR$3:CR$102,$W357)</f>
        <v>12</v>
      </c>
      <c r="Z357" s="5">
        <f>求节点(将星标签统计!$AT$3:$AT$102,将星标签统计!AW$3:AW$102,$V357)+求节点(将星标签统计!$CP$3:$CP$102,将星标签统计!CS$3:CS$102,$W357)</f>
        <v>12</v>
      </c>
      <c r="AA357" s="5">
        <f>求节点(将星标签统计!$AT$3:$AT$102,将星标签统计!AX$3:AX$102,$V357)+求节点(将星标签统计!$CP$3:$CP$102,将星标签统计!CT$3:CT$102,$W357)</f>
        <v>11</v>
      </c>
      <c r="AB357" s="5">
        <f>求节点(将星标签统计!$AT$3:$AT$102,将星标签统计!AY$3:AY$102,$V357)+求节点(将星标签统计!$CP$3:$CP$102,将星标签统计!CU$3:CU$102,$W357)</f>
        <v>10</v>
      </c>
      <c r="AC357" s="5">
        <f>求节点(将星标签统计!$AT$3:$AT$102,将星标签统计!AZ$3:AZ$102,$V357)+求节点(将星标签统计!$CP$3:$CP$102,将星标签统计!CV$3:CV$102,$W357)</f>
        <v>10</v>
      </c>
      <c r="AD357" s="5">
        <f t="shared" si="23"/>
        <v>1340</v>
      </c>
    </row>
    <row r="358" spans="16:30" x14ac:dyDescent="0.2">
      <c r="P358" s="5">
        <v>354</v>
      </c>
      <c r="Q358" s="5">
        <f t="shared" si="20"/>
        <v>1340</v>
      </c>
      <c r="R358" s="5">
        <f t="shared" si="21"/>
        <v>2616</v>
      </c>
      <c r="S358" s="5">
        <f t="shared" si="22"/>
        <v>0.51223241590214064</v>
      </c>
      <c r="U358" s="5">
        <v>354</v>
      </c>
      <c r="V358" s="5">
        <f>求节点(其他调用!$C$4:$C$42,其他调用!$D$4:$D$42,U358)</f>
        <v>2579.8383321842825</v>
      </c>
      <c r="W358" s="5">
        <f>求节点(其他调用!$S$4:$S$20,其他调用!$T$4:$T$20,其他调用!AN358)</f>
        <v>0.26969144126279054</v>
      </c>
      <c r="X358" s="5">
        <f>求节点(将星标签统计!$AT$3:$AT$102,将星标签统计!AU$3:AU$102,$V358)+求节点(将星标签统计!$CP$3:$CP$102,将星标签统计!CQ$3:CQ$102,$W358)</f>
        <v>12</v>
      </c>
      <c r="Y358" s="5">
        <f>求节点(将星标签统计!$AT$3:$AT$102,将星标签统计!AV$3:AV$102,$V358)+求节点(将星标签统计!$CP$3:$CP$102,将星标签统计!CR$3:CR$102,$W358)</f>
        <v>12</v>
      </c>
      <c r="Z358" s="5">
        <f>求节点(将星标签统计!$AT$3:$AT$102,将星标签统计!AW$3:AW$102,$V358)+求节点(将星标签统计!$CP$3:$CP$102,将星标签统计!CS$3:CS$102,$W358)</f>
        <v>12</v>
      </c>
      <c r="AA358" s="5">
        <f>求节点(将星标签统计!$AT$3:$AT$102,将星标签统计!AX$3:AX$102,$V358)+求节点(将星标签统计!$CP$3:$CP$102,将星标签统计!CT$3:CT$102,$W358)</f>
        <v>11</v>
      </c>
      <c r="AB358" s="5">
        <f>求节点(将星标签统计!$AT$3:$AT$102,将星标签统计!AY$3:AY$102,$V358)+求节点(将星标签统计!$CP$3:$CP$102,将星标签统计!CU$3:CU$102,$W358)</f>
        <v>10</v>
      </c>
      <c r="AC358" s="5">
        <f>求节点(将星标签统计!$AT$3:$AT$102,将星标签统计!AZ$3:AZ$102,$V358)+求节点(将星标签统计!$CP$3:$CP$102,将星标签统计!CV$3:CV$102,$W358)</f>
        <v>10</v>
      </c>
      <c r="AD358" s="5">
        <f t="shared" si="23"/>
        <v>1340</v>
      </c>
    </row>
    <row r="359" spans="16:30" x14ac:dyDescent="0.2">
      <c r="P359" s="5">
        <v>355</v>
      </c>
      <c r="Q359" s="5">
        <f t="shared" si="20"/>
        <v>1340</v>
      </c>
      <c r="R359" s="5">
        <f t="shared" si="21"/>
        <v>2620</v>
      </c>
      <c r="S359" s="5">
        <f t="shared" si="22"/>
        <v>0.51145038167938928</v>
      </c>
      <c r="U359" s="5">
        <v>355</v>
      </c>
      <c r="V359" s="5">
        <f>求节点(其他调用!$C$4:$C$42,其他调用!$D$4:$D$42,U359)</f>
        <v>2584.489802703421</v>
      </c>
      <c r="W359" s="5">
        <f>求节点(其他调用!$S$4:$S$20,其他调用!$T$4:$T$20,其他调用!AN359)</f>
        <v>0.26969144126279054</v>
      </c>
      <c r="X359" s="5">
        <f>求节点(将星标签统计!$AT$3:$AT$102,将星标签统计!AU$3:AU$102,$V359)+求节点(将星标签统计!$CP$3:$CP$102,将星标签统计!CQ$3:CQ$102,$W359)</f>
        <v>12</v>
      </c>
      <c r="Y359" s="5">
        <f>求节点(将星标签统计!$AT$3:$AT$102,将星标签统计!AV$3:AV$102,$V359)+求节点(将星标签统计!$CP$3:$CP$102,将星标签统计!CR$3:CR$102,$W359)</f>
        <v>12</v>
      </c>
      <c r="Z359" s="5">
        <f>求节点(将星标签统计!$AT$3:$AT$102,将星标签统计!AW$3:AW$102,$V359)+求节点(将星标签统计!$CP$3:$CP$102,将星标签统计!CS$3:CS$102,$W359)</f>
        <v>12</v>
      </c>
      <c r="AA359" s="5">
        <f>求节点(将星标签统计!$AT$3:$AT$102,将星标签统计!AX$3:AX$102,$V359)+求节点(将星标签统计!$CP$3:$CP$102,将星标签统计!CT$3:CT$102,$W359)</f>
        <v>11</v>
      </c>
      <c r="AB359" s="5">
        <f>求节点(将星标签统计!$AT$3:$AT$102,将星标签统计!AY$3:AY$102,$V359)+求节点(将星标签统计!$CP$3:$CP$102,将星标签统计!CU$3:CU$102,$W359)</f>
        <v>10</v>
      </c>
      <c r="AC359" s="5">
        <f>求节点(将星标签统计!$AT$3:$AT$102,将星标签统计!AZ$3:AZ$102,$V359)+求节点(将星标签统计!$CP$3:$CP$102,将星标签统计!CV$3:CV$102,$W359)</f>
        <v>10</v>
      </c>
      <c r="AD359" s="5">
        <f t="shared" si="23"/>
        <v>1340</v>
      </c>
    </row>
    <row r="360" spans="16:30" x14ac:dyDescent="0.2">
      <c r="P360" s="5">
        <v>356</v>
      </c>
      <c r="Q360" s="5">
        <f t="shared" si="20"/>
        <v>1340</v>
      </c>
      <c r="R360" s="5">
        <f t="shared" si="21"/>
        <v>2624</v>
      </c>
      <c r="S360" s="5">
        <f t="shared" si="22"/>
        <v>0.51067073170731703</v>
      </c>
      <c r="U360" s="5">
        <v>356</v>
      </c>
      <c r="V360" s="5">
        <f>求节点(其他调用!$C$4:$C$42,其他调用!$D$4:$D$42,U360)</f>
        <v>2589.141273222559</v>
      </c>
      <c r="W360" s="5">
        <f>求节点(其他调用!$S$4:$S$20,其他调用!$T$4:$T$20,其他调用!AN360)</f>
        <v>0.26969144126279054</v>
      </c>
      <c r="X360" s="5">
        <f>求节点(将星标签统计!$AT$3:$AT$102,将星标签统计!AU$3:AU$102,$V360)+求节点(将星标签统计!$CP$3:$CP$102,将星标签统计!CQ$3:CQ$102,$W360)</f>
        <v>12</v>
      </c>
      <c r="Y360" s="5">
        <f>求节点(将星标签统计!$AT$3:$AT$102,将星标签统计!AV$3:AV$102,$V360)+求节点(将星标签统计!$CP$3:$CP$102,将星标签统计!CR$3:CR$102,$W360)</f>
        <v>12</v>
      </c>
      <c r="Z360" s="5">
        <f>求节点(将星标签统计!$AT$3:$AT$102,将星标签统计!AW$3:AW$102,$V360)+求节点(将星标签统计!$CP$3:$CP$102,将星标签统计!CS$3:CS$102,$W360)</f>
        <v>12</v>
      </c>
      <c r="AA360" s="5">
        <f>求节点(将星标签统计!$AT$3:$AT$102,将星标签统计!AX$3:AX$102,$V360)+求节点(将星标签统计!$CP$3:$CP$102,将星标签统计!CT$3:CT$102,$W360)</f>
        <v>11</v>
      </c>
      <c r="AB360" s="5">
        <f>求节点(将星标签统计!$AT$3:$AT$102,将星标签统计!AY$3:AY$102,$V360)+求节点(将星标签统计!$CP$3:$CP$102,将星标签统计!CU$3:CU$102,$W360)</f>
        <v>10</v>
      </c>
      <c r="AC360" s="5">
        <f>求节点(将星标签统计!$AT$3:$AT$102,将星标签统计!AZ$3:AZ$102,$V360)+求节点(将星标签统计!$CP$3:$CP$102,将星标签统计!CV$3:CV$102,$W360)</f>
        <v>10</v>
      </c>
      <c r="AD360" s="5">
        <f t="shared" si="23"/>
        <v>1340</v>
      </c>
    </row>
    <row r="361" spans="16:30" x14ac:dyDescent="0.2">
      <c r="P361" s="5">
        <v>357</v>
      </c>
      <c r="Q361" s="5">
        <f t="shared" si="20"/>
        <v>1340</v>
      </c>
      <c r="R361" s="5">
        <f t="shared" si="21"/>
        <v>2628</v>
      </c>
      <c r="S361" s="5">
        <f t="shared" si="22"/>
        <v>0.50989345509893458</v>
      </c>
      <c r="U361" s="5">
        <v>357</v>
      </c>
      <c r="V361" s="5">
        <f>求节点(其他调用!$C$4:$C$42,其他调用!$D$4:$D$42,U361)</f>
        <v>2593.7927437416974</v>
      </c>
      <c r="W361" s="5">
        <f>求节点(其他调用!$S$4:$S$20,其他调用!$T$4:$T$20,其他调用!AN361)</f>
        <v>0.26969144126279054</v>
      </c>
      <c r="X361" s="5">
        <f>求节点(将星标签统计!$AT$3:$AT$102,将星标签统计!AU$3:AU$102,$V361)+求节点(将星标签统计!$CP$3:$CP$102,将星标签统计!CQ$3:CQ$102,$W361)</f>
        <v>12</v>
      </c>
      <c r="Y361" s="5">
        <f>求节点(将星标签统计!$AT$3:$AT$102,将星标签统计!AV$3:AV$102,$V361)+求节点(将星标签统计!$CP$3:$CP$102,将星标签统计!CR$3:CR$102,$W361)</f>
        <v>12</v>
      </c>
      <c r="Z361" s="5">
        <f>求节点(将星标签统计!$AT$3:$AT$102,将星标签统计!AW$3:AW$102,$V361)+求节点(将星标签统计!$CP$3:$CP$102,将星标签统计!CS$3:CS$102,$W361)</f>
        <v>12</v>
      </c>
      <c r="AA361" s="5">
        <f>求节点(将星标签统计!$AT$3:$AT$102,将星标签统计!AX$3:AX$102,$V361)+求节点(将星标签统计!$CP$3:$CP$102,将星标签统计!CT$3:CT$102,$W361)</f>
        <v>11</v>
      </c>
      <c r="AB361" s="5">
        <f>求节点(将星标签统计!$AT$3:$AT$102,将星标签统计!AY$3:AY$102,$V361)+求节点(将星标签统计!$CP$3:$CP$102,将星标签统计!CU$3:CU$102,$W361)</f>
        <v>10</v>
      </c>
      <c r="AC361" s="5">
        <f>求节点(将星标签统计!$AT$3:$AT$102,将星标签统计!AZ$3:AZ$102,$V361)+求节点(将星标签统计!$CP$3:$CP$102,将星标签统计!CV$3:CV$102,$W361)</f>
        <v>10</v>
      </c>
      <c r="AD361" s="5">
        <f t="shared" si="23"/>
        <v>1340</v>
      </c>
    </row>
    <row r="362" spans="16:30" x14ac:dyDescent="0.2">
      <c r="P362" s="5">
        <v>358</v>
      </c>
      <c r="Q362" s="5">
        <f t="shared" si="20"/>
        <v>1340</v>
      </c>
      <c r="R362" s="5">
        <f t="shared" si="21"/>
        <v>2632</v>
      </c>
      <c r="S362" s="5">
        <f t="shared" si="22"/>
        <v>0.50911854103343468</v>
      </c>
      <c r="U362" s="5">
        <v>358</v>
      </c>
      <c r="V362" s="5">
        <f>求节点(其他调用!$C$4:$C$42,其他调用!$D$4:$D$42,U362)</f>
        <v>2598.4442142608359</v>
      </c>
      <c r="W362" s="5">
        <f>求节点(其他调用!$S$4:$S$20,其他调用!$T$4:$T$20,其他调用!AN362)</f>
        <v>0.26969144126279054</v>
      </c>
      <c r="X362" s="5">
        <f>求节点(将星标签统计!$AT$3:$AT$102,将星标签统计!AU$3:AU$102,$V362)+求节点(将星标签统计!$CP$3:$CP$102,将星标签统计!CQ$3:CQ$102,$W362)</f>
        <v>12</v>
      </c>
      <c r="Y362" s="5">
        <f>求节点(将星标签统计!$AT$3:$AT$102,将星标签统计!AV$3:AV$102,$V362)+求节点(将星标签统计!$CP$3:$CP$102,将星标签统计!CR$3:CR$102,$W362)</f>
        <v>12</v>
      </c>
      <c r="Z362" s="5">
        <f>求节点(将星标签统计!$AT$3:$AT$102,将星标签统计!AW$3:AW$102,$V362)+求节点(将星标签统计!$CP$3:$CP$102,将星标签统计!CS$3:CS$102,$W362)</f>
        <v>12</v>
      </c>
      <c r="AA362" s="5">
        <f>求节点(将星标签统计!$AT$3:$AT$102,将星标签统计!AX$3:AX$102,$V362)+求节点(将星标签统计!$CP$3:$CP$102,将星标签统计!CT$3:CT$102,$W362)</f>
        <v>11</v>
      </c>
      <c r="AB362" s="5">
        <f>求节点(将星标签统计!$AT$3:$AT$102,将星标签统计!AY$3:AY$102,$V362)+求节点(将星标签统计!$CP$3:$CP$102,将星标签统计!CU$3:CU$102,$W362)</f>
        <v>10</v>
      </c>
      <c r="AC362" s="5">
        <f>求节点(将星标签统计!$AT$3:$AT$102,将星标签统计!AZ$3:AZ$102,$V362)+求节点(将星标签统计!$CP$3:$CP$102,将星标签统计!CV$3:CV$102,$W362)</f>
        <v>10</v>
      </c>
      <c r="AD362" s="5">
        <f t="shared" si="23"/>
        <v>1340</v>
      </c>
    </row>
    <row r="363" spans="16:30" x14ac:dyDescent="0.2">
      <c r="P363" s="5">
        <v>359</v>
      </c>
      <c r="Q363" s="5">
        <f t="shared" si="20"/>
        <v>1340</v>
      </c>
      <c r="R363" s="5">
        <f t="shared" si="21"/>
        <v>2636</v>
      </c>
      <c r="S363" s="5">
        <f t="shared" si="22"/>
        <v>0.50834597875569043</v>
      </c>
      <c r="U363" s="5">
        <v>359</v>
      </c>
      <c r="V363" s="5">
        <f>求节点(其他调用!$C$4:$C$42,其他调用!$D$4:$D$42,U363)</f>
        <v>2603.0956847799744</v>
      </c>
      <c r="W363" s="5">
        <f>求节点(其他调用!$S$4:$S$20,其他调用!$T$4:$T$20,其他调用!AN363)</f>
        <v>0.26969144126279054</v>
      </c>
      <c r="X363" s="5">
        <f>求节点(将星标签统计!$AT$3:$AT$102,将星标签统计!AU$3:AU$102,$V363)+求节点(将星标签统计!$CP$3:$CP$102,将星标签统计!CQ$3:CQ$102,$W363)</f>
        <v>12</v>
      </c>
      <c r="Y363" s="5">
        <f>求节点(将星标签统计!$AT$3:$AT$102,将星标签统计!AV$3:AV$102,$V363)+求节点(将星标签统计!$CP$3:$CP$102,将星标签统计!CR$3:CR$102,$W363)</f>
        <v>12</v>
      </c>
      <c r="Z363" s="5">
        <f>求节点(将星标签统计!$AT$3:$AT$102,将星标签统计!AW$3:AW$102,$V363)+求节点(将星标签统计!$CP$3:$CP$102,将星标签统计!CS$3:CS$102,$W363)</f>
        <v>12</v>
      </c>
      <c r="AA363" s="5">
        <f>求节点(将星标签统计!$AT$3:$AT$102,将星标签统计!AX$3:AX$102,$V363)+求节点(将星标签统计!$CP$3:$CP$102,将星标签统计!CT$3:CT$102,$W363)</f>
        <v>11</v>
      </c>
      <c r="AB363" s="5">
        <f>求节点(将星标签统计!$AT$3:$AT$102,将星标签统计!AY$3:AY$102,$V363)+求节点(将星标签统计!$CP$3:$CP$102,将星标签统计!CU$3:CU$102,$W363)</f>
        <v>10.015478423899872</v>
      </c>
      <c r="AC363" s="5">
        <f>求节点(将星标签统计!$AT$3:$AT$102,将星标签统计!AZ$3:AZ$102,$V363)+求节点(将星标签统计!$CP$3:$CP$102,将星标签统计!CV$3:CV$102,$W363)</f>
        <v>10</v>
      </c>
      <c r="AD363" s="5">
        <f t="shared" si="23"/>
        <v>1340</v>
      </c>
    </row>
    <row r="364" spans="16:30" x14ac:dyDescent="0.2">
      <c r="P364" s="5">
        <v>360</v>
      </c>
      <c r="Q364" s="5">
        <f t="shared" si="20"/>
        <v>1341</v>
      </c>
      <c r="R364" s="5">
        <f t="shared" si="21"/>
        <v>2640</v>
      </c>
      <c r="S364" s="5">
        <f t="shared" si="22"/>
        <v>0.50795454545454544</v>
      </c>
      <c r="U364" s="5">
        <v>360</v>
      </c>
      <c r="V364" s="5">
        <f>求节点(其他调用!$C$4:$C$42,其他调用!$D$4:$D$42,U364)</f>
        <v>2607.7471552991124</v>
      </c>
      <c r="W364" s="5">
        <f>求节点(其他调用!$S$4:$S$20,其他调用!$T$4:$T$20,其他调用!AN364)</f>
        <v>0.26969144126279054</v>
      </c>
      <c r="X364" s="5">
        <f>求节点(将星标签统计!$AT$3:$AT$102,将星标签统计!AU$3:AU$102,$V364)+求节点(将星标签统计!$CP$3:$CP$102,将星标签统计!CQ$3:CQ$102,$W364)</f>
        <v>12</v>
      </c>
      <c r="Y364" s="5">
        <f>求节点(将星标签统计!$AT$3:$AT$102,将星标签统计!AV$3:AV$102,$V364)+求节点(将星标签统计!$CP$3:$CP$102,将星标签统计!CR$3:CR$102,$W364)</f>
        <v>12</v>
      </c>
      <c r="Z364" s="5">
        <f>求节点(将星标签统计!$AT$3:$AT$102,将星标签统计!AW$3:AW$102,$V364)+求节点(将星标签统计!$CP$3:$CP$102,将星标签统计!CS$3:CS$102,$W364)</f>
        <v>12</v>
      </c>
      <c r="AA364" s="5">
        <f>求节点(将星标签统计!$AT$3:$AT$102,将星标签统计!AX$3:AX$102,$V364)+求节点(将星标签统计!$CP$3:$CP$102,将星标签统计!CT$3:CT$102,$W364)</f>
        <v>11</v>
      </c>
      <c r="AB364" s="5">
        <f>求节点(将星标签统计!$AT$3:$AT$102,将星标签统计!AY$3:AY$102,$V364)+求节点(将星标签统计!$CP$3:$CP$102,将星标签统计!CU$3:CU$102,$W364)</f>
        <v>10.038735776495562</v>
      </c>
      <c r="AC364" s="5">
        <f>求节点(将星标签统计!$AT$3:$AT$102,将星标签统计!AZ$3:AZ$102,$V364)+求节点(将星标签统计!$CP$3:$CP$102,将星标签统计!CV$3:CV$102,$W364)</f>
        <v>10</v>
      </c>
      <c r="AD364" s="5">
        <f t="shared" si="23"/>
        <v>1341</v>
      </c>
    </row>
  </sheetData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B3:BN164"/>
  <sheetViews>
    <sheetView topLeftCell="J118" workbookViewId="0">
      <selection activeCell="T141" sqref="T141"/>
    </sheetView>
  </sheetViews>
  <sheetFormatPr defaultRowHeight="12" x14ac:dyDescent="0.2"/>
  <cols>
    <col min="1" max="1" width="9" style="3"/>
    <col min="2" max="2" width="12.25" style="3" bestFit="1" customWidth="1"/>
    <col min="3" max="3" width="10.5" style="3" bestFit="1" customWidth="1"/>
    <col min="4" max="9" width="9" style="3"/>
    <col min="10" max="10" width="15.5" style="3" bestFit="1" customWidth="1"/>
    <col min="11" max="11" width="12.25" style="3" bestFit="1" customWidth="1"/>
    <col min="12" max="16384" width="9" style="3"/>
  </cols>
  <sheetData>
    <row r="3" spans="2:66" x14ac:dyDescent="0.2">
      <c r="N3" s="74" t="s">
        <v>411</v>
      </c>
      <c r="O3" s="74"/>
      <c r="P3" s="74"/>
      <c r="Q3" s="74"/>
      <c r="R3" s="74"/>
      <c r="V3" s="74" t="s">
        <v>406</v>
      </c>
      <c r="W3" s="74"/>
      <c r="X3" s="74"/>
      <c r="Y3" s="74"/>
      <c r="Z3" s="74"/>
      <c r="AA3" s="74"/>
      <c r="AB3" s="74"/>
      <c r="AC3" s="74"/>
      <c r="AD3" s="74"/>
      <c r="AE3" s="74" t="s">
        <v>407</v>
      </c>
      <c r="AF3" s="74"/>
      <c r="AG3" s="74"/>
      <c r="AH3" s="74"/>
      <c r="AI3" s="74"/>
      <c r="AJ3" s="74"/>
      <c r="AK3" s="74"/>
      <c r="AL3" s="74"/>
      <c r="AM3" s="74"/>
      <c r="AN3" s="74" t="s">
        <v>408</v>
      </c>
      <c r="AO3" s="74"/>
      <c r="AP3" s="74"/>
      <c r="AQ3" s="74"/>
      <c r="AR3" s="74"/>
      <c r="AS3" s="74"/>
      <c r="AT3" s="74"/>
      <c r="AU3" s="74"/>
      <c r="AV3" s="74"/>
      <c r="AW3" s="74" t="s">
        <v>409</v>
      </c>
      <c r="AX3" s="74"/>
      <c r="AY3" s="74"/>
      <c r="AZ3" s="74"/>
      <c r="BA3" s="74"/>
      <c r="BB3" s="74"/>
      <c r="BC3" s="74"/>
      <c r="BD3" s="74"/>
      <c r="BE3" s="74"/>
      <c r="BF3" s="74" t="s">
        <v>410</v>
      </c>
      <c r="BG3" s="74"/>
      <c r="BH3" s="74"/>
      <c r="BI3" s="74"/>
      <c r="BJ3" s="74"/>
      <c r="BK3" s="74"/>
      <c r="BL3" s="74"/>
      <c r="BM3" s="74"/>
      <c r="BN3" s="74"/>
    </row>
    <row r="4" spans="2:66" x14ac:dyDescent="0.2">
      <c r="B4" s="3" t="s">
        <v>391</v>
      </c>
      <c r="C4" s="3" t="s">
        <v>390</v>
      </c>
      <c r="D4" s="3" t="s">
        <v>383</v>
      </c>
      <c r="E4" s="3" t="s">
        <v>384</v>
      </c>
      <c r="F4" s="3" t="s">
        <v>385</v>
      </c>
      <c r="G4" s="3" t="s">
        <v>386</v>
      </c>
      <c r="H4" s="3" t="s">
        <v>387</v>
      </c>
      <c r="I4" s="3" t="s">
        <v>388</v>
      </c>
      <c r="J4" s="3" t="s">
        <v>389</v>
      </c>
      <c r="K4" s="3" t="s">
        <v>392</v>
      </c>
      <c r="M4" s="3" t="s">
        <v>394</v>
      </c>
      <c r="N4" s="3" t="s">
        <v>406</v>
      </c>
      <c r="O4" s="3" t="s">
        <v>407</v>
      </c>
      <c r="P4" s="3" t="s">
        <v>408</v>
      </c>
      <c r="Q4" s="3" t="s">
        <v>409</v>
      </c>
      <c r="R4" s="3" t="s">
        <v>410</v>
      </c>
      <c r="U4" s="3" t="s">
        <v>394</v>
      </c>
      <c r="V4" s="5" t="s">
        <v>412</v>
      </c>
      <c r="W4" s="5" t="s">
        <v>414</v>
      </c>
      <c r="X4" s="5" t="s">
        <v>344</v>
      </c>
      <c r="Y4" s="5" t="s">
        <v>345</v>
      </c>
      <c r="Z4" s="5" t="s">
        <v>346</v>
      </c>
      <c r="AA4" s="5" t="s">
        <v>347</v>
      </c>
      <c r="AB4" s="5" t="s">
        <v>348</v>
      </c>
      <c r="AC4" s="5" t="s">
        <v>349</v>
      </c>
      <c r="AD4" s="5" t="s">
        <v>400</v>
      </c>
      <c r="AE4" s="5" t="s">
        <v>416</v>
      </c>
      <c r="AF4" s="5" t="s">
        <v>415</v>
      </c>
      <c r="AG4" s="5" t="s">
        <v>344</v>
      </c>
      <c r="AH4" s="5" t="s">
        <v>345</v>
      </c>
      <c r="AI4" s="5" t="s">
        <v>346</v>
      </c>
      <c r="AJ4" s="5" t="s">
        <v>347</v>
      </c>
      <c r="AK4" s="5" t="s">
        <v>348</v>
      </c>
      <c r="AL4" s="5" t="s">
        <v>349</v>
      </c>
      <c r="AM4" s="5" t="s">
        <v>400</v>
      </c>
      <c r="AN4" s="5" t="s">
        <v>418</v>
      </c>
      <c r="AO4" s="5" t="s">
        <v>417</v>
      </c>
      <c r="AP4" s="5" t="s">
        <v>344</v>
      </c>
      <c r="AQ4" s="5" t="s">
        <v>345</v>
      </c>
      <c r="AR4" s="5" t="s">
        <v>346</v>
      </c>
      <c r="AS4" s="5" t="s">
        <v>347</v>
      </c>
      <c r="AT4" s="5" t="s">
        <v>348</v>
      </c>
      <c r="AU4" s="5" t="s">
        <v>349</v>
      </c>
      <c r="AV4" s="5" t="s">
        <v>400</v>
      </c>
      <c r="AW4" s="5" t="s">
        <v>420</v>
      </c>
      <c r="AX4" s="5" t="s">
        <v>419</v>
      </c>
      <c r="AY4" s="5" t="s">
        <v>344</v>
      </c>
      <c r="AZ4" s="5" t="s">
        <v>345</v>
      </c>
      <c r="BA4" s="5" t="s">
        <v>346</v>
      </c>
      <c r="BB4" s="5" t="s">
        <v>347</v>
      </c>
      <c r="BC4" s="5" t="s">
        <v>348</v>
      </c>
      <c r="BD4" s="5" t="s">
        <v>349</v>
      </c>
      <c r="BE4" s="5" t="s">
        <v>400</v>
      </c>
      <c r="BF4" s="5" t="s">
        <v>422</v>
      </c>
      <c r="BG4" s="5" t="s">
        <v>421</v>
      </c>
      <c r="BH4" s="5" t="s">
        <v>344</v>
      </c>
      <c r="BI4" s="5" t="s">
        <v>345</v>
      </c>
      <c r="BJ4" s="5" t="s">
        <v>346</v>
      </c>
      <c r="BK4" s="5" t="s">
        <v>347</v>
      </c>
      <c r="BL4" s="5" t="s">
        <v>348</v>
      </c>
      <c r="BM4" s="5" t="s">
        <v>349</v>
      </c>
      <c r="BN4" s="5" t="s">
        <v>400</v>
      </c>
    </row>
    <row r="5" spans="2:66" x14ac:dyDescent="0.2">
      <c r="B5" s="3">
        <v>1000000</v>
      </c>
      <c r="C5" s="3">
        <f>SUM(D5:I5)</f>
        <v>42000</v>
      </c>
      <c r="D5" s="3">
        <v>2000</v>
      </c>
      <c r="E5" s="3">
        <v>4000</v>
      </c>
      <c r="F5" s="3">
        <v>6000</v>
      </c>
      <c r="G5" s="3">
        <v>8000</v>
      </c>
      <c r="H5" s="3">
        <v>10000</v>
      </c>
      <c r="I5" s="3">
        <v>12000</v>
      </c>
      <c r="J5" s="3">
        <v>22</v>
      </c>
      <c r="K5" s="3">
        <f>J5*C5</f>
        <v>924000</v>
      </c>
      <c r="M5" s="3">
        <v>1</v>
      </c>
      <c r="N5" s="3">
        <f>ROUND(AD5,0)</f>
        <v>0</v>
      </c>
      <c r="O5" s="3">
        <f>ROUND(AM5,0)</f>
        <v>0</v>
      </c>
      <c r="P5" s="3">
        <f>ROUND(AV5,0)</f>
        <v>0</v>
      </c>
      <c r="Q5" s="3">
        <f>ROUND(BE5,0)</f>
        <v>0</v>
      </c>
      <c r="R5" s="3">
        <f>ROUND(BN5,0)</f>
        <v>1067</v>
      </c>
      <c r="U5" s="3">
        <v>1</v>
      </c>
      <c r="V5" s="3">
        <f>求节点(其他调用!$C$4:$C$42,其他调用!$D$4:$D$42,其他调用!AF5)</f>
        <v>3.4619086752376802</v>
      </c>
      <c r="W5" s="3">
        <f>求节点(其他调用!$S$4:$S$20,其他调用!$T$4:$T$20,$U5)</f>
        <v>7.9321012136114848E-5</v>
      </c>
      <c r="X5" s="3">
        <f>求节点(将星标签统计!$AT$3:$AT$102,将星标签统计!AU$3:AU$102,$V5)+求节点(将星标签统计!$CP$3:$CP$102,将星标签统计!CQ$3:CQ$102,$W5)</f>
        <v>0</v>
      </c>
      <c r="Y5" s="3">
        <f>求节点(将星标签统计!$AT$3:$AT$102,将星标签统计!AV$3:AV$102,$V5)+求节点(将星标签统计!$CP$3:$CP$102,将星标签统计!CR$3:CR$102,$W5)</f>
        <v>0</v>
      </c>
      <c r="Z5" s="3">
        <f>求节点(将星标签统计!$AT$3:$AT$102,将星标签统计!AW$3:AW$102,$V5)+求节点(将星标签统计!$CP$3:$CP$102,将星标签统计!CS$3:CS$102,$W5)</f>
        <v>0</v>
      </c>
      <c r="AA5" s="3">
        <f>求节点(将星标签统计!$AT$3:$AT$102,将星标签统计!AX$3:AX$102,$V5)+求节点(将星标签统计!$CP$3:$CP$102,将星标签统计!CT$3:CT$102,$W5)</f>
        <v>0</v>
      </c>
      <c r="AB5" s="3">
        <f>求节点(将星标签统计!$AT$3:$AT$102,将星标签统计!AY$3:AY$102,$V5)+求节点(将星标签统计!$CP$3:$CP$102,将星标签统计!CU$3:CU$102,$W5)</f>
        <v>0</v>
      </c>
      <c r="AC5" s="3">
        <f>求节点(将星标签统计!$AT$3:$AT$102,将星标签统计!AZ$3:AZ$102,$V5)+求节点(将星标签统计!$CP$3:$CP$102,将星标签统计!CV$3:CV$102,$W5)</f>
        <v>0</v>
      </c>
      <c r="AD5" s="3">
        <f>SUMPRODUCT($D$5:$I$5,X5:AC5)</f>
        <v>0</v>
      </c>
      <c r="AE5" s="3">
        <f>求节点(其他调用!$F$4:$F$42,其他调用!$G$4:$G$42,其他调用!AF5)</f>
        <v>4.667508742000372</v>
      </c>
      <c r="AF5" s="3">
        <f>求节点(其他调用!$U$4:$U$20,其他调用!$V$4:$V$20,$U5)</f>
        <v>0</v>
      </c>
      <c r="AG5" s="3">
        <f>求节点(将星标签统计!$AT$3:$AT$102,将星标签统计!AU$3:AU$102,$AE5)+求节点(将星标签统计!$CP$3:$CP$102,将星标签统计!CQ$3:CQ$102,$AF5)</f>
        <v>0</v>
      </c>
      <c r="AH5" s="3">
        <f>求节点(将星标签统计!$AT$3:$AT$102,将星标签统计!AV$3:AV$102,$AE5)+求节点(将星标签统计!$CP$3:$CP$102,将星标签统计!CR$3:CR$102,$AF5)</f>
        <v>0</v>
      </c>
      <c r="AI5" s="3">
        <f>求节点(将星标签统计!$AT$3:$AT$102,将星标签统计!AW$3:AW$102,$AE5)+求节点(将星标签统计!$CP$3:$CP$102,将星标签统计!CS$3:CS$102,$AF5)</f>
        <v>0</v>
      </c>
      <c r="AJ5" s="3">
        <f>求节点(将星标签统计!$AT$3:$AT$102,将星标签统计!AX$3:AX$102,$AE5)+求节点(将星标签统计!$CP$3:$CP$102,将星标签统计!CT$3:CT$102,$AF5)</f>
        <v>0</v>
      </c>
      <c r="AK5" s="3">
        <f>求节点(将星标签统计!$AT$3:$AT$102,将星标签统计!AY$3:AY$102,$AE5)+求节点(将星标签统计!$CP$3:$CP$102,将星标签统计!CU$3:CU$102,$AF5)</f>
        <v>0</v>
      </c>
      <c r="AL5" s="3">
        <f>求节点(将星标签统计!$AT$3:$AT$102,将星标签统计!AZ$3:AZ$102,$AE5)+求节点(将星标签统计!$CP$3:$CP$102,将星标签统计!CV$3:CV$102,$AF5)</f>
        <v>0</v>
      </c>
      <c r="AM5" s="3">
        <f>SUMPRODUCT($D$5:$I$5,AG5:AL5)</f>
        <v>0</v>
      </c>
      <c r="AN5" s="3">
        <f>求节点(其他调用!$I$4:$I$42,其他调用!$J$4:$J$42,其他调用!AF5)</f>
        <v>7.4116939941835511</v>
      </c>
      <c r="AO5" s="3">
        <f>求节点(其他调用!$W$4:$W$20,其他调用!$X$4:$X$20,$U5)</f>
        <v>1.0232731024596535E-4</v>
      </c>
      <c r="AP5" s="3">
        <f>求节点(将星标签统计!$AT$3:$AT$102,将星标签统计!AU$3:AU$102,$AN5)+求节点(将星标签统计!$CP$3:$CP$102,将星标签统计!CQ$3:CQ$102,$AO5)</f>
        <v>0</v>
      </c>
      <c r="AQ5" s="3">
        <f>求节点(将星标签统计!$AT$3:$AT$102,将星标签统计!AV$3:AV$102,$AN5)+求节点(将星标签统计!$CP$3:$CP$102,将星标签统计!CR$3:CR$102,$AO5)</f>
        <v>0</v>
      </c>
      <c r="AR5" s="3">
        <f>求节点(将星标签统计!$AT$3:$AT$102,将星标签统计!AW$3:AW$102,$AN5)+求节点(将星标签统计!$CP$3:$CP$102,将星标签统计!CS$3:CS$102,$AO5)</f>
        <v>0</v>
      </c>
      <c r="AS5" s="3">
        <f>求节点(将星标签统计!$AT$3:$AT$102,将星标签统计!AX$3:AX$102,$AN5)+求节点(将星标签统计!$CP$3:$CP$102,将星标签统计!CT$3:CT$102,$AO5)</f>
        <v>0</v>
      </c>
      <c r="AT5" s="3">
        <f>求节点(将星标签统计!$AT$3:$AT$102,将星标签统计!AY$3:AY$102,$AN5)+求节点(将星标签统计!$CP$3:$CP$102,将星标签统计!CU$3:CU$102,$AO5)</f>
        <v>0</v>
      </c>
      <c r="AU5" s="3">
        <f>求节点(将星标签统计!$AT$3:$AT$102,将星标签统计!AZ$3:AZ$102,$AN5)+求节点(将星标签统计!$CP$3:$CP$102,将星标签统计!CV$3:CV$102,$AO5)</f>
        <v>0</v>
      </c>
      <c r="AV5" s="3">
        <f>SUMPRODUCT($D$5:$I$5,AP5:AU5)</f>
        <v>0</v>
      </c>
      <c r="AW5" s="3">
        <f>求节点(其他调用!$L$4:$L$42,其他调用!$M$4:$M$42,其他调用!AF5)</f>
        <v>18.394156351199001</v>
      </c>
      <c r="AX5" s="3">
        <f>求节点(其他调用!$Y$4:$Y$20,其他调用!$Z$4:$Z$20,$U5)</f>
        <v>0</v>
      </c>
      <c r="AY5" s="3">
        <f>求节点(将星标签统计!$AT$3:$AT$102,将星标签统计!AU$3:AU$102,$AW5)+求节点(将星标签统计!$CP$3:$CP$102,将星标签统计!CQ$3:CQ$102,$AX5)</f>
        <v>0</v>
      </c>
      <c r="AZ5" s="3">
        <f>求节点(将星标签统计!$AT$3:$AT$102,将星标签统计!AV$3:AV$102,$AW5)+求节点(将星标签统计!$CP$3:$CP$102,将星标签统计!CR$3:CR$102,$AX5)</f>
        <v>0</v>
      </c>
      <c r="BA5" s="3">
        <f>求节点(将星标签统计!$AT$3:$AT$102,将星标签统计!AW$3:AW$102,$AW5)+求节点(将星标签统计!$CP$3:$CP$102,将星标签统计!CS$3:CS$102,$AX5)</f>
        <v>0</v>
      </c>
      <c r="BB5" s="3">
        <f>求节点(将星标签统计!$AT$3:$AT$102,将星标签统计!AX$3:AX$102,$AW5)+求节点(将星标签统计!$CP$3:$CP$102,将星标签统计!CT$3:CT$102,$AX5)</f>
        <v>0</v>
      </c>
      <c r="BC5" s="3">
        <f>求节点(将星标签统计!$AT$3:$AT$102,将星标签统计!AY$3:AY$102,$AW5)+求节点(将星标签统计!$CP$3:$CP$102,将星标签统计!CU$3:CU$102,$AX5)</f>
        <v>0</v>
      </c>
      <c r="BD5" s="3">
        <f>求节点(将星标签统计!$AT$3:$AT$102,将星标签统计!AZ$3:AZ$102,$AW5)+求节点(将星标签统计!$CP$3:$CP$102,将星标签统计!CV$3:CV$102,$AX5)</f>
        <v>0</v>
      </c>
      <c r="BE5" s="3">
        <f>SUMPRODUCT($D$5:$I$5,AY5:BD5)</f>
        <v>0</v>
      </c>
      <c r="BF5" s="3">
        <f>求节点(其他调用!$O$4:$O$42,其他调用!$P$4:$P$42,其他调用!AF5)</f>
        <v>42.667732958118194</v>
      </c>
      <c r="BG5" s="3">
        <f>求节点(其他调用!$AA$4:$AA$20,其他调用!$AB$4:$AB$20,$U5)</f>
        <v>1.1997082754796468E-4</v>
      </c>
      <c r="BH5" s="3">
        <f>求节点(将星标签统计!$AT$3:$AT$102,将星标签统计!AU$3:AU$102,$BF5)+求节点(将星标签统计!$CP$3:$CP$102,将星标签统计!CQ$3:CQ$102,$BG5)</f>
        <v>0.53354659162363871</v>
      </c>
      <c r="BI5" s="3">
        <f>求节点(将星标签统计!$AT$3:$AT$102,将星标签统计!AV$3:AV$102,$BF5)+求节点(将星标签统计!$CP$3:$CP$102,将星标签统计!CR$3:CR$102,$BG5)</f>
        <v>0</v>
      </c>
      <c r="BJ5" s="3">
        <f>求节点(将星标签统计!$AT$3:$AT$102,将星标签统计!AW$3:AW$102,$BF5)+求节点(将星标签统计!$CP$3:$CP$102,将星标签统计!CS$3:CS$102,$BG5)</f>
        <v>0</v>
      </c>
      <c r="BK5" s="3">
        <f>求节点(将星标签统计!$AT$3:$AT$102,将星标签统计!AX$3:AX$102,$BF5)+求节点(将星标签统计!$CP$3:$CP$102,将星标签统计!CT$3:CT$102,$BG5)</f>
        <v>0</v>
      </c>
      <c r="BL5" s="3">
        <f>求节点(将星标签统计!$AT$3:$AT$102,将星标签统计!AY$3:AY$102,$BF5)+求节点(将星标签统计!$CP$3:$CP$102,将星标签统计!CU$3:CU$102,$BG5)</f>
        <v>0</v>
      </c>
      <c r="BM5" s="3">
        <f>求节点(将星标签统计!$AT$3:$AT$102,将星标签统计!AZ$3:AZ$102,$BF5)+求节点(将星标签统计!$CP$3:$CP$102,将星标签统计!CV$3:CV$102,$BG5)</f>
        <v>0</v>
      </c>
      <c r="BN5" s="3">
        <f>SUMPRODUCT($D$5:$I$5,BH5:BM5)</f>
        <v>1067.0931832472775</v>
      </c>
    </row>
    <row r="6" spans="2:66" x14ac:dyDescent="0.2">
      <c r="M6" s="3">
        <v>2</v>
      </c>
      <c r="N6" s="3">
        <f t="shared" ref="N6:N69" si="0">ROUND(AD6,0)</f>
        <v>0</v>
      </c>
      <c r="O6" s="3">
        <f t="shared" ref="O6:O69" si="1">ROUND(AM6,0)</f>
        <v>0</v>
      </c>
      <c r="P6" s="3">
        <f t="shared" ref="P6:P69" si="2">ROUND(AV6,0)</f>
        <v>0</v>
      </c>
      <c r="Q6" s="3">
        <f t="shared" ref="Q6:Q69" si="3">ROUND(BE6,0)</f>
        <v>0</v>
      </c>
      <c r="R6" s="3">
        <f t="shared" ref="R6:R69" si="4">ROUND(BN6,0)</f>
        <v>10000</v>
      </c>
      <c r="U6" s="3">
        <v>2</v>
      </c>
      <c r="V6" s="3">
        <f>求节点(其他调用!$C$4:$C$42,其他调用!$D$4:$D$42,其他调用!AF6)</f>
        <v>7.1722905230816139</v>
      </c>
      <c r="W6" s="3">
        <f>求节点(其他调用!$S$4:$S$20,其他调用!$T$4:$T$20,$U6)</f>
        <v>1.586420242722297E-4</v>
      </c>
      <c r="X6" s="3">
        <f>求节点(将星标签统计!$AT$3:$AT$102,将星标签统计!AU$3:AU$102,$V6)+求节点(将星标签统计!$CP$3:$CP$102,将星标签统计!CQ$3:CQ$102,$W6)</f>
        <v>0</v>
      </c>
      <c r="Y6" s="3">
        <f>求节点(将星标签统计!$AT$3:$AT$102,将星标签统计!AV$3:AV$102,$V6)+求节点(将星标签统计!$CP$3:$CP$102,将星标签统计!CR$3:CR$102,$W6)</f>
        <v>0</v>
      </c>
      <c r="Z6" s="3">
        <f>求节点(将星标签统计!$AT$3:$AT$102,将星标签统计!AW$3:AW$102,$V6)+求节点(将星标签统计!$CP$3:$CP$102,将星标签统计!CS$3:CS$102,$W6)</f>
        <v>0</v>
      </c>
      <c r="AA6" s="3">
        <f>求节点(将星标签统计!$AT$3:$AT$102,将星标签统计!AX$3:AX$102,$V6)+求节点(将星标签统计!$CP$3:$CP$102,将星标签统计!CT$3:CT$102,$W6)</f>
        <v>0</v>
      </c>
      <c r="AB6" s="3">
        <f>求节点(将星标签统计!$AT$3:$AT$102,将星标签统计!AY$3:AY$102,$V6)+求节点(将星标签统计!$CP$3:$CP$102,将星标签统计!CU$3:CU$102,$W6)</f>
        <v>0</v>
      </c>
      <c r="AC6" s="3">
        <f>求节点(将星标签统计!$AT$3:$AT$102,将星标签统计!AZ$3:AZ$102,$V6)+求节点(将星标签统计!$CP$3:$CP$102,将星标签统计!CV$3:CV$102,$W6)</f>
        <v>0</v>
      </c>
      <c r="AD6" s="3">
        <f t="shared" ref="AD6:AD69" si="5">SUMPRODUCT($D$5:$I$5,X6:AC6)</f>
        <v>0</v>
      </c>
      <c r="AE6" s="3">
        <f>求节点(其他调用!$F$4:$F$42,其他调用!$G$4:$G$42,其他调用!AF6)</f>
        <v>9.6700207478325382</v>
      </c>
      <c r="AF6" s="3">
        <f>求节点(其他调用!$U$4:$U$20,其他调用!$V$4:$V$20,$U6)</f>
        <v>0</v>
      </c>
      <c r="AG6" s="3">
        <f>求节点(将星标签统计!$AT$3:$AT$102,将星标签统计!AU$3:AU$102,$AE6)+求节点(将星标签统计!$CP$3:$CP$102,将星标签统计!CQ$3:CQ$102,$AF6)</f>
        <v>0</v>
      </c>
      <c r="AH6" s="3">
        <f>求节点(将星标签统计!$AT$3:$AT$102,将星标签统计!AV$3:AV$102,$AE6)+求节点(将星标签统计!$CP$3:$CP$102,将星标签统计!CR$3:CR$102,$AF6)</f>
        <v>0</v>
      </c>
      <c r="AI6" s="3">
        <f>求节点(将星标签统计!$AT$3:$AT$102,将星标签统计!AW$3:AW$102,$AE6)+求节点(将星标签统计!$CP$3:$CP$102,将星标签统计!CS$3:CS$102,$AF6)</f>
        <v>0</v>
      </c>
      <c r="AJ6" s="3">
        <f>求节点(将星标签统计!$AT$3:$AT$102,将星标签统计!AX$3:AX$102,$AE6)+求节点(将星标签统计!$CP$3:$CP$102,将星标签统计!CT$3:CT$102,$AF6)</f>
        <v>0</v>
      </c>
      <c r="AK6" s="3">
        <f>求节点(将星标签统计!$AT$3:$AT$102,将星标签统计!AY$3:AY$102,$AE6)+求节点(将星标签统计!$CP$3:$CP$102,将星标签统计!CU$3:CU$102,$AF6)</f>
        <v>0</v>
      </c>
      <c r="AL6" s="3">
        <f>求节点(将星标签统计!$AT$3:$AT$102,将星标签统计!AZ$3:AZ$102,$AE6)+求节点(将星标签统计!$CP$3:$CP$102,将星标签统计!CV$3:CV$102,$AF6)</f>
        <v>0</v>
      </c>
      <c r="AM6" s="3">
        <f t="shared" ref="AM6:AM69" si="6">SUMPRODUCT($D$5:$I$5,AG6:AL6)</f>
        <v>0</v>
      </c>
      <c r="AN6" s="3">
        <f>求节点(其他调用!$I$4:$I$42,其他调用!$J$4:$J$42,其他调用!AF6)</f>
        <v>15.355350929589108</v>
      </c>
      <c r="AO6" s="3">
        <f>求节点(其他调用!$W$4:$W$20,其他调用!$X$4:$X$20,$U6)</f>
        <v>2.0465462049193092E-4</v>
      </c>
      <c r="AP6" s="3">
        <f>求节点(将星标签统计!$AT$3:$AT$102,将星标签统计!AU$3:AU$102,$AN6)+求节点(将星标签统计!$CP$3:$CP$102,将星标签统计!CQ$3:CQ$102,$AO6)</f>
        <v>0</v>
      </c>
      <c r="AQ6" s="3">
        <f>求节点(将星标签统计!$AT$3:$AT$102,将星标签统计!AV$3:AV$102,$AN6)+求节点(将星标签统计!$CP$3:$CP$102,将星标签统计!CR$3:CR$102,$AO6)</f>
        <v>0</v>
      </c>
      <c r="AR6" s="3">
        <f>求节点(将星标签统计!$AT$3:$AT$102,将星标签统计!AW$3:AW$102,$AN6)+求节点(将星标签统计!$CP$3:$CP$102,将星标签统计!CS$3:CS$102,$AO6)</f>
        <v>0</v>
      </c>
      <c r="AS6" s="3">
        <f>求节点(将星标签统计!$AT$3:$AT$102,将星标签统计!AX$3:AX$102,$AN6)+求节点(将星标签统计!$CP$3:$CP$102,将星标签统计!CT$3:CT$102,$AO6)</f>
        <v>0</v>
      </c>
      <c r="AT6" s="3">
        <f>求节点(将星标签统计!$AT$3:$AT$102,将星标签统计!AY$3:AY$102,$AN6)+求节点(将星标签统计!$CP$3:$CP$102,将星标签统计!CU$3:CU$102,$AO6)</f>
        <v>0</v>
      </c>
      <c r="AU6" s="3">
        <f>求节点(将星标签统计!$AT$3:$AT$102,将星标签统计!AZ$3:AZ$102,$AN6)+求节点(将星标签统计!$CP$3:$CP$102,将星标签统计!CV$3:CV$102,$AO6)</f>
        <v>0</v>
      </c>
      <c r="AV6" s="3">
        <f t="shared" ref="AV6:AV69" si="7">SUMPRODUCT($D$5:$I$5,AP6:AU6)</f>
        <v>0</v>
      </c>
      <c r="AW6" s="3">
        <f>求节点(其他调用!$L$4:$L$42,其他调用!$M$4:$M$42,其他调用!AF6)</f>
        <v>38.108524994157563</v>
      </c>
      <c r="AX6" s="3">
        <f>求节点(其他调用!$Y$4:$Y$20,其他调用!$Z$4:$Z$20,$U6)</f>
        <v>0</v>
      </c>
      <c r="AY6" s="3">
        <f>求节点(将星标签统计!$AT$3:$AT$102,将星标签统计!AU$3:AU$102,$AW6)+求节点(将星标签统计!$CP$3:$CP$102,将星标签统计!CQ$3:CQ$102,$AX6)</f>
        <v>0</v>
      </c>
      <c r="AZ6" s="3">
        <f>求节点(将星标签统计!$AT$3:$AT$102,将星标签统计!AV$3:AV$102,$AW6)+求节点(将星标签统计!$CP$3:$CP$102,将星标签统计!CR$3:CR$102,$AX6)</f>
        <v>0</v>
      </c>
      <c r="BA6" s="3">
        <f>求节点(将星标签统计!$AT$3:$AT$102,将星标签统计!AW$3:AW$102,$AW6)+求节点(将星标签统计!$CP$3:$CP$102,将星标签统计!CS$3:CS$102,$AX6)</f>
        <v>0</v>
      </c>
      <c r="BB6" s="3">
        <f>求节点(将星标签统计!$AT$3:$AT$102,将星标签统计!AX$3:AX$102,$AW6)+求节点(将星标签统计!$CP$3:$CP$102,将星标签统计!CT$3:CT$102,$AX6)</f>
        <v>0</v>
      </c>
      <c r="BC6" s="3">
        <f>求节点(将星标签统计!$AT$3:$AT$102,将星标签统计!AY$3:AY$102,$AW6)+求节点(将星标签统计!$CP$3:$CP$102,将星标签统计!CU$3:CU$102,$AX6)</f>
        <v>0</v>
      </c>
      <c r="BD6" s="3">
        <f>求节点(将星标签统计!$AT$3:$AT$102,将星标签统计!AZ$3:AZ$102,$AW6)+求节点(将星标签统计!$CP$3:$CP$102,将星标签统计!CV$3:CV$102,$AX6)</f>
        <v>0</v>
      </c>
      <c r="BE6" s="3">
        <f t="shared" ref="BE6:BE69" si="8">SUMPRODUCT($D$5:$I$5,AY6:BD6)</f>
        <v>0</v>
      </c>
      <c r="BF6" s="3">
        <f>求节点(其他调用!$O$4:$O$42,其他调用!$P$4:$P$42,其他调用!AF6)</f>
        <v>88.397876849214541</v>
      </c>
      <c r="BG6" s="3">
        <f>求节点(其他调用!$AA$4:$AA$20,其他调用!$AB$4:$AB$20,$U6)</f>
        <v>2.3994165509592979E-4</v>
      </c>
      <c r="BH6" s="3">
        <f>求节点(将星标签统计!$AT$3:$AT$102,将星标签统计!AU$3:AU$102,$BF6)+求节点(将星标签统计!$CP$3:$CP$102,将星标签统计!CQ$3:CQ$102,$BG6)</f>
        <v>5</v>
      </c>
      <c r="BI6" s="3">
        <f>求节点(将星标签统计!$AT$3:$AT$102,将星标签统计!AV$3:AV$102,$BF6)+求节点(将星标签统计!$CP$3:$CP$102,将星标签统计!CR$3:CR$102,$BG6)</f>
        <v>0</v>
      </c>
      <c r="BJ6" s="3">
        <f>求节点(将星标签统计!$AT$3:$AT$102,将星标签统计!AW$3:AW$102,$BF6)+求节点(将星标签统计!$CP$3:$CP$102,将星标签统计!CS$3:CS$102,$BG6)</f>
        <v>0</v>
      </c>
      <c r="BK6" s="3">
        <f>求节点(将星标签统计!$AT$3:$AT$102,将星标签统计!AX$3:AX$102,$BF6)+求节点(将星标签统计!$CP$3:$CP$102,将星标签统计!CT$3:CT$102,$BG6)</f>
        <v>0</v>
      </c>
      <c r="BL6" s="3">
        <f>求节点(将星标签统计!$AT$3:$AT$102,将星标签统计!AY$3:AY$102,$BF6)+求节点(将星标签统计!$CP$3:$CP$102,将星标签统计!CU$3:CU$102,$BG6)</f>
        <v>0</v>
      </c>
      <c r="BM6" s="3">
        <f>求节点(将星标签统计!$AT$3:$AT$102,将星标签统计!AZ$3:AZ$102,$BF6)+求节点(将星标签统计!$CP$3:$CP$102,将星标签统计!CV$3:CV$102,$BG6)</f>
        <v>0</v>
      </c>
      <c r="BN6" s="3">
        <f t="shared" ref="BN6:BN69" si="9">SUMPRODUCT($D$5:$I$5,BH6:BM6)</f>
        <v>10000</v>
      </c>
    </row>
    <row r="7" spans="2:66" x14ac:dyDescent="0.2">
      <c r="M7" s="3">
        <v>3</v>
      </c>
      <c r="N7" s="3">
        <f t="shared" si="0"/>
        <v>0</v>
      </c>
      <c r="O7" s="3">
        <f t="shared" si="1"/>
        <v>0</v>
      </c>
      <c r="P7" s="3">
        <f t="shared" si="2"/>
        <v>0</v>
      </c>
      <c r="Q7" s="3">
        <f t="shared" si="3"/>
        <v>5848</v>
      </c>
      <c r="R7" s="3">
        <f t="shared" si="4"/>
        <v>26964</v>
      </c>
      <c r="U7" s="3">
        <v>3</v>
      </c>
      <c r="V7" s="3">
        <f>求节点(其他调用!$C$4:$C$42,其他调用!$D$4:$D$42,其他调用!AF7)</f>
        <v>11.148979323477107</v>
      </c>
      <c r="W7" s="3">
        <f>求节点(其他调用!$S$4:$S$20,其他调用!$T$4:$T$20,$U7)</f>
        <v>2.3796303640834454E-4</v>
      </c>
      <c r="X7" s="3">
        <f>求节点(将星标签统计!$AT$3:$AT$102,将星标签统计!AU$3:AU$102,$V7)+求节点(将星标签统计!$CP$3:$CP$102,将星标签统计!CQ$3:CQ$102,$W7)</f>
        <v>0</v>
      </c>
      <c r="Y7" s="3">
        <f>求节点(将星标签统计!$AT$3:$AT$102,将星标签统计!AV$3:AV$102,$V7)+求节点(将星标签统计!$CP$3:$CP$102,将星标签统计!CR$3:CR$102,$W7)</f>
        <v>0</v>
      </c>
      <c r="Z7" s="3">
        <f>求节点(将星标签统计!$AT$3:$AT$102,将星标签统计!AW$3:AW$102,$V7)+求节点(将星标签统计!$CP$3:$CP$102,将星标签统计!CS$3:CS$102,$W7)</f>
        <v>0</v>
      </c>
      <c r="AA7" s="3">
        <f>求节点(将星标签统计!$AT$3:$AT$102,将星标签统计!AX$3:AX$102,$V7)+求节点(将星标签统计!$CP$3:$CP$102,将星标签统计!CT$3:CT$102,$W7)</f>
        <v>0</v>
      </c>
      <c r="AB7" s="3">
        <f>求节点(将星标签统计!$AT$3:$AT$102,将星标签统计!AY$3:AY$102,$V7)+求节点(将星标签统计!$CP$3:$CP$102,将星标签统计!CU$3:CU$102,$W7)</f>
        <v>0</v>
      </c>
      <c r="AC7" s="3">
        <f>求节点(将星标签统计!$AT$3:$AT$102,将星标签统计!AZ$3:AZ$102,$V7)+求节点(将星标签统计!$CP$3:$CP$102,将星标签统计!CV$3:CV$102,$W7)</f>
        <v>0</v>
      </c>
      <c r="AD7" s="3">
        <f t="shared" si="5"/>
        <v>0</v>
      </c>
      <c r="AE7" s="3">
        <f>求节点(其他调用!$F$4:$F$42,其他调用!$G$4:$G$42,其他调用!AF7)</f>
        <v>15.031580361702645</v>
      </c>
      <c r="AF7" s="3">
        <f>求节点(其他调用!$U$4:$U$20,其他调用!$V$4:$V$20,$U7)</f>
        <v>0</v>
      </c>
      <c r="AG7" s="3">
        <f>求节点(将星标签统计!$AT$3:$AT$102,将星标签统计!AU$3:AU$102,$AE7)+求节点(将星标签统计!$CP$3:$CP$102,将星标签统计!CQ$3:CQ$102,$AF7)</f>
        <v>0</v>
      </c>
      <c r="AH7" s="3">
        <f>求节点(将星标签统计!$AT$3:$AT$102,将星标签统计!AV$3:AV$102,$AE7)+求节点(将星标签统计!$CP$3:$CP$102,将星标签统计!CR$3:CR$102,$AF7)</f>
        <v>0</v>
      </c>
      <c r="AI7" s="3">
        <f>求节点(将星标签统计!$AT$3:$AT$102,将星标签统计!AW$3:AW$102,$AE7)+求节点(将星标签统计!$CP$3:$CP$102,将星标签统计!CS$3:CS$102,$AF7)</f>
        <v>0</v>
      </c>
      <c r="AJ7" s="3">
        <f>求节点(将星标签统计!$AT$3:$AT$102,将星标签统计!AX$3:AX$102,$AE7)+求节点(将星标签统计!$CP$3:$CP$102,将星标签统计!CT$3:CT$102,$AF7)</f>
        <v>0</v>
      </c>
      <c r="AK7" s="3">
        <f>求节点(将星标签统计!$AT$3:$AT$102,将星标签统计!AY$3:AY$102,$AE7)+求节点(将星标签统计!$CP$3:$CP$102,将星标签统计!CU$3:CU$102,$AF7)</f>
        <v>0</v>
      </c>
      <c r="AL7" s="3">
        <f>求节点(将星标签统计!$AT$3:$AT$102,将星标签统计!AZ$3:AZ$102,$AE7)+求节点(将星标签统计!$CP$3:$CP$102,将星标签统计!CV$3:CV$102,$AF7)</f>
        <v>0</v>
      </c>
      <c r="AM7" s="3">
        <f t="shared" si="6"/>
        <v>0</v>
      </c>
      <c r="AN7" s="3">
        <f>求节点(其他调用!$I$4:$I$42,其他调用!$J$4:$J$42,其他调用!AF7)</f>
        <v>23.869151628449146</v>
      </c>
      <c r="AO7" s="3">
        <f>求节点(其他调用!$W$4:$W$20,其他调用!$X$4:$X$20,$U7)</f>
        <v>3.0698193073789627E-4</v>
      </c>
      <c r="AP7" s="3">
        <f>求节点(将星标签统计!$AT$3:$AT$102,将星标签统计!AU$3:AU$102,$AN7)+求节点(将星标签统计!$CP$3:$CP$102,将星标签统计!CQ$3:CQ$102,$AO7)</f>
        <v>0</v>
      </c>
      <c r="AQ7" s="3">
        <f>求节点(将星标签统计!$AT$3:$AT$102,将星标签统计!AV$3:AV$102,$AN7)+求节点(将星标签统计!$CP$3:$CP$102,将星标签统计!CR$3:CR$102,$AO7)</f>
        <v>0</v>
      </c>
      <c r="AR7" s="3">
        <f>求节点(将星标签统计!$AT$3:$AT$102,将星标签统计!AW$3:AW$102,$AN7)+求节点(将星标签统计!$CP$3:$CP$102,将星标签统计!CS$3:CS$102,$AO7)</f>
        <v>0</v>
      </c>
      <c r="AS7" s="3">
        <f>求节点(将星标签统计!$AT$3:$AT$102,将星标签统计!AX$3:AX$102,$AN7)+求节点(将星标签统计!$CP$3:$CP$102,将星标签统计!CT$3:CT$102,$AO7)</f>
        <v>0</v>
      </c>
      <c r="AT7" s="3">
        <f>求节点(将星标签统计!$AT$3:$AT$102,将星标签统计!AY$3:AY$102,$AN7)+求节点(将星标签统计!$CP$3:$CP$102,将星标签统计!CU$3:CU$102,$AO7)</f>
        <v>0</v>
      </c>
      <c r="AU7" s="3">
        <f>求节点(将星标签统计!$AT$3:$AT$102,将星标签统计!AZ$3:AZ$102,$AN7)+求节点(将星标签统计!$CP$3:$CP$102,将星标签统计!CV$3:CV$102,$AO7)</f>
        <v>0</v>
      </c>
      <c r="AV7" s="3">
        <f t="shared" si="7"/>
        <v>0</v>
      </c>
      <c r="AW7" s="3">
        <f>求节点(其他调用!$L$4:$L$42,其他调用!$M$4:$M$42,其他调用!AF7)</f>
        <v>59.237862136338109</v>
      </c>
      <c r="AX7" s="3">
        <f>求节点(其他调用!$Y$4:$Y$20,其他调用!$Z$4:$Z$20,$U7)</f>
        <v>0</v>
      </c>
      <c r="AY7" s="3">
        <f>求节点(将星标签统计!$AT$3:$AT$102,将星标签统计!AU$3:AU$102,$AW7)+求节点(将星标签统计!$CP$3:$CP$102,将星标签统计!CQ$3:CQ$102,$AX7)</f>
        <v>2.9237862136338109</v>
      </c>
      <c r="AZ7" s="3">
        <f>求节点(将星标签统计!$AT$3:$AT$102,将星标签统计!AV$3:AV$102,$AW7)+求节点(将星标签统计!$CP$3:$CP$102,将星标签统计!CR$3:CR$102,$AX7)</f>
        <v>0</v>
      </c>
      <c r="BA7" s="3">
        <f>求节点(将星标签统计!$AT$3:$AT$102,将星标签统计!AW$3:AW$102,$AW7)+求节点(将星标签统计!$CP$3:$CP$102,将星标签统计!CS$3:CS$102,$AX7)</f>
        <v>0</v>
      </c>
      <c r="BB7" s="3">
        <f>求节点(将星标签统计!$AT$3:$AT$102,将星标签统计!AX$3:AX$102,$AW7)+求节点(将星标签统计!$CP$3:$CP$102,将星标签统计!CT$3:CT$102,$AX7)</f>
        <v>0</v>
      </c>
      <c r="BC7" s="3">
        <f>求节点(将星标签统计!$AT$3:$AT$102,将星标签统计!AY$3:AY$102,$AW7)+求节点(将星标签统计!$CP$3:$CP$102,将星标签统计!CU$3:CU$102,$AX7)</f>
        <v>0</v>
      </c>
      <c r="BD7" s="3">
        <f>求节点(将星标签统计!$AT$3:$AT$102,将星标签统计!AZ$3:AZ$102,$AW7)+求节点(将星标签统计!$CP$3:$CP$102,将星标签统计!CV$3:CV$102,$AX7)</f>
        <v>0</v>
      </c>
      <c r="BE7" s="3">
        <f t="shared" si="8"/>
        <v>5847.5724272676216</v>
      </c>
      <c r="BF7" s="3">
        <f>求节点(其他调用!$O$4:$O$42,其他调用!$P$4:$P$42,其他调用!AF7)</f>
        <v>137.41023150965768</v>
      </c>
      <c r="BG7" s="3">
        <f>求节点(其他调用!$AA$4:$AA$20,其他调用!$AB$4:$AB$20,$U7)</f>
        <v>3.5991248264389446E-4</v>
      </c>
      <c r="BH7" s="3">
        <f>求节点(将星标签统计!$AT$3:$AT$102,将星标签统计!AU$3:AU$102,$BF7)+求节点(将星标签统计!$CP$3:$CP$102,将星标签统计!CQ$3:CQ$102,$BG7)</f>
        <v>8</v>
      </c>
      <c r="BI7" s="3">
        <f>求节点(将星标签统计!$AT$3:$AT$102,将星标签统计!AV$3:AV$102,$BF7)+求节点(将星标签统计!$CP$3:$CP$102,将星标签统计!CR$3:CR$102,$BG7)</f>
        <v>2.7410231509657677</v>
      </c>
      <c r="BJ7" s="3">
        <f>求节点(将星标签统计!$AT$3:$AT$102,将星标签统计!AW$3:AW$102,$BF7)+求节点(将星标签统计!$CP$3:$CP$102,将星标签统计!CS$3:CS$102,$BG7)</f>
        <v>0</v>
      </c>
      <c r="BK7" s="3">
        <f>求节点(将星标签统计!$AT$3:$AT$102,将星标签统计!AX$3:AX$102,$BF7)+求节点(将星标签统计!$CP$3:$CP$102,将星标签统计!CT$3:CT$102,$BG7)</f>
        <v>0</v>
      </c>
      <c r="BL7" s="3">
        <f>求节点(将星标签统计!$AT$3:$AT$102,将星标签统计!AY$3:AY$102,$BF7)+求节点(将星标签统计!$CP$3:$CP$102,将星标签统计!CU$3:CU$102,$BG7)</f>
        <v>0</v>
      </c>
      <c r="BM7" s="3">
        <f>求节点(将星标签统计!$AT$3:$AT$102,将星标签统计!AZ$3:AZ$102,$BF7)+求节点(将星标签统计!$CP$3:$CP$102,将星标签统计!CV$3:CV$102,$BG7)</f>
        <v>0</v>
      </c>
      <c r="BN7" s="3">
        <f t="shared" si="9"/>
        <v>26964.092603863071</v>
      </c>
    </row>
    <row r="8" spans="2:66" x14ac:dyDescent="0.2">
      <c r="M8" s="3">
        <v>4</v>
      </c>
      <c r="N8" s="3">
        <f>ROUND(AD8,0)</f>
        <v>0</v>
      </c>
      <c r="O8" s="3">
        <f t="shared" si="1"/>
        <v>0</v>
      </c>
      <c r="P8" s="3">
        <f t="shared" si="2"/>
        <v>0</v>
      </c>
      <c r="Q8" s="3">
        <f t="shared" si="3"/>
        <v>10000</v>
      </c>
      <c r="R8" s="3">
        <f t="shared" si="4"/>
        <v>44000</v>
      </c>
      <c r="U8" s="3">
        <v>4</v>
      </c>
      <c r="V8" s="3">
        <f>求节点(其他调用!$C$4:$C$42,其他调用!$D$4:$D$42,其他调用!AF8)</f>
        <v>15.411088848506274</v>
      </c>
      <c r="W8" s="3">
        <f>求节点(其他调用!$S$4:$S$20,其他调用!$T$4:$T$20,$U8)</f>
        <v>3.1728404854445945E-4</v>
      </c>
      <c r="X8" s="3">
        <f>求节点(将星标签统计!$AT$3:$AT$102,将星标签统计!AU$3:AU$102,$V8)+求节点(将星标签统计!$CP$3:$CP$102,将星标签统计!CQ$3:CQ$102,$W8)</f>
        <v>0</v>
      </c>
      <c r="Y8" s="3">
        <f>求节点(将星标签统计!$AT$3:$AT$102,将星标签统计!AV$3:AV$102,$V8)+求节点(将星标签统计!$CP$3:$CP$102,将星标签统计!CR$3:CR$102,$W8)</f>
        <v>0</v>
      </c>
      <c r="Z8" s="3">
        <f>求节点(将星标签统计!$AT$3:$AT$102,将星标签统计!AW$3:AW$102,$V8)+求节点(将星标签统计!$CP$3:$CP$102,将星标签统计!CS$3:CS$102,$W8)</f>
        <v>0</v>
      </c>
      <c r="AA8" s="3">
        <f>求节点(将星标签统计!$AT$3:$AT$102,将星标签统计!AX$3:AX$102,$V8)+求节点(将星标签统计!$CP$3:$CP$102,将星标签统计!CT$3:CT$102,$W8)</f>
        <v>0</v>
      </c>
      <c r="AB8" s="3">
        <f>求节点(将星标签统计!$AT$3:$AT$102,将星标签统计!AY$3:AY$102,$V8)+求节点(将星标签统计!$CP$3:$CP$102,将星标签统计!CU$3:CU$102,$W8)</f>
        <v>0</v>
      </c>
      <c r="AC8" s="3">
        <f>求节点(将星标签统计!$AT$3:$AT$102,将星标签统计!AZ$3:AZ$102,$V8)+求节点(将星标签统计!$CP$3:$CP$102,将星标签统计!CV$3:CV$102,$W8)</f>
        <v>0</v>
      </c>
      <c r="AD8" s="3">
        <f t="shared" si="5"/>
        <v>0</v>
      </c>
      <c r="AE8" s="3">
        <f>求节点(其他调用!$F$4:$F$42,其他调用!$G$4:$G$42,其他调用!AF8)</f>
        <v>20.77795767365496</v>
      </c>
      <c r="AF8" s="3">
        <f>求节点(其他调用!$U$4:$U$20,其他调用!$V$4:$V$20,$U8)</f>
        <v>0</v>
      </c>
      <c r="AG8" s="3">
        <f>求节点(将星标签统计!$AT$3:$AT$102,将星标签统计!AU$3:AU$102,$AE8)+求节点(将星标签统计!$CP$3:$CP$102,将星标签统计!CQ$3:CQ$102,$AF8)</f>
        <v>0</v>
      </c>
      <c r="AH8" s="3">
        <f>求节点(将星标签统计!$AT$3:$AT$102,将星标签统计!AV$3:AV$102,$AE8)+求节点(将星标签统计!$CP$3:$CP$102,将星标签统计!CR$3:CR$102,$AF8)</f>
        <v>0</v>
      </c>
      <c r="AI8" s="3">
        <f>求节点(将星标签统计!$AT$3:$AT$102,将星标签统计!AW$3:AW$102,$AE8)+求节点(将星标签统计!$CP$3:$CP$102,将星标签统计!CS$3:CS$102,$AF8)</f>
        <v>0</v>
      </c>
      <c r="AJ8" s="3">
        <f>求节点(将星标签统计!$AT$3:$AT$102,将星标签统计!AX$3:AX$102,$AE8)+求节点(将星标签统计!$CP$3:$CP$102,将星标签统计!CT$3:CT$102,$AF8)</f>
        <v>0</v>
      </c>
      <c r="AK8" s="3">
        <f>求节点(将星标签统计!$AT$3:$AT$102,将星标签统计!AY$3:AY$102,$AE8)+求节点(将星标签统计!$CP$3:$CP$102,将星标签统计!CU$3:CU$102,$AF8)</f>
        <v>0</v>
      </c>
      <c r="AL8" s="3">
        <f>求节点(将星标签统计!$AT$3:$AT$102,将星标签统计!AZ$3:AZ$102,$AE8)+求节点(将星标签统计!$CP$3:$CP$102,将星标签统计!CV$3:CV$102,$AF8)</f>
        <v>0</v>
      </c>
      <c r="AM8" s="3">
        <f t="shared" si="6"/>
        <v>0</v>
      </c>
      <c r="AN8" s="3">
        <f>求节点(其他调用!$I$4:$I$42,其他调用!$J$4:$J$42,其他调用!AF8)</f>
        <v>32.994017282810276</v>
      </c>
      <c r="AO8" s="3">
        <f>求节点(其他调用!$W$4:$W$20,其他调用!$X$4:$X$20,$U8)</f>
        <v>4.0930924098386162E-4</v>
      </c>
      <c r="AP8" s="3">
        <f>求节点(将星标签统计!$AT$3:$AT$102,将星标签统计!AU$3:AU$102,$AN8)+求节点(将星标签统计!$CP$3:$CP$102,将星标签统计!CQ$3:CQ$102,$AO8)</f>
        <v>0</v>
      </c>
      <c r="AQ8" s="3">
        <f>求节点(将星标签统计!$AT$3:$AT$102,将星标签统计!AV$3:AV$102,$AN8)+求节点(将星标签统计!$CP$3:$CP$102,将星标签统计!CR$3:CR$102,$AO8)</f>
        <v>0</v>
      </c>
      <c r="AR8" s="3">
        <f>求节点(将星标签统计!$AT$3:$AT$102,将星标签统计!AW$3:AW$102,$AN8)+求节点(将星标签统计!$CP$3:$CP$102,将星标签统计!CS$3:CS$102,$AO8)</f>
        <v>0</v>
      </c>
      <c r="AS8" s="3">
        <f>求节点(将星标签统计!$AT$3:$AT$102,将星标签统计!AX$3:AX$102,$AN8)+求节点(将星标签统计!$CP$3:$CP$102,将星标签统计!CT$3:CT$102,$AO8)</f>
        <v>0</v>
      </c>
      <c r="AT8" s="3">
        <f>求节点(将星标签统计!$AT$3:$AT$102,将星标签统计!AY$3:AY$102,$AN8)+求节点(将星标签统计!$CP$3:$CP$102,将星标签统计!CU$3:CU$102,$AO8)</f>
        <v>0</v>
      </c>
      <c r="AU8" s="3">
        <f>求节点(将星标签统计!$AT$3:$AT$102,将星标签统计!AZ$3:AZ$102,$AN8)+求节点(将星标签统计!$CP$3:$CP$102,将星标签统计!CV$3:CV$102,$AO8)</f>
        <v>0</v>
      </c>
      <c r="AV8" s="3">
        <f t="shared" si="7"/>
        <v>0</v>
      </c>
      <c r="AW8" s="3">
        <f>求节点(其他调用!$L$4:$L$42,其他调用!$M$4:$M$42,其他调用!AF8)</f>
        <v>81.883724966309671</v>
      </c>
      <c r="AX8" s="3">
        <f>求节点(其他调用!$Y$4:$Y$20,其他调用!$Z$4:$Z$20,$U8)</f>
        <v>0</v>
      </c>
      <c r="AY8" s="3">
        <f>求节点(将星标签统计!$AT$3:$AT$102,将星标签统计!AU$3:AU$102,$AW8)+求节点(将星标签统计!$CP$3:$CP$102,将星标签统计!CQ$3:CQ$102,$AX8)</f>
        <v>5</v>
      </c>
      <c r="AZ8" s="3">
        <f>求节点(将星标签统计!$AT$3:$AT$102,将星标签统计!AV$3:AV$102,$AW8)+求节点(将星标签统计!$CP$3:$CP$102,将星标签统计!CR$3:CR$102,$AX8)</f>
        <v>0</v>
      </c>
      <c r="BA8" s="3">
        <f>求节点(将星标签统计!$AT$3:$AT$102,将星标签统计!AW$3:AW$102,$AW8)+求节点(将星标签统计!$CP$3:$CP$102,将星标签统计!CS$3:CS$102,$AX8)</f>
        <v>0</v>
      </c>
      <c r="BB8" s="3">
        <f>求节点(将星标签统计!$AT$3:$AT$102,将星标签统计!AX$3:AX$102,$AW8)+求节点(将星标签统计!$CP$3:$CP$102,将星标签统计!CT$3:CT$102,$AX8)</f>
        <v>0</v>
      </c>
      <c r="BC8" s="3">
        <f>求节点(将星标签统计!$AT$3:$AT$102,将星标签统计!AY$3:AY$102,$AW8)+求节点(将星标签统计!$CP$3:$CP$102,将星标签统计!CU$3:CU$102,$AX8)</f>
        <v>0</v>
      </c>
      <c r="BD8" s="3">
        <f>求节点(将星标签统计!$AT$3:$AT$102,将星标签统计!AZ$3:AZ$102,$AW8)+求节点(将星标签统计!$CP$3:$CP$102,将星标签统计!CV$3:CV$102,$AX8)</f>
        <v>0</v>
      </c>
      <c r="BE8" s="3">
        <f t="shared" si="8"/>
        <v>10000</v>
      </c>
      <c r="BF8" s="3">
        <f>求节点(其他调用!$O$4:$O$42,其他调用!$P$4:$P$42,其他调用!AF8)</f>
        <v>186.57497878282598</v>
      </c>
      <c r="BG8" s="3">
        <f>求节点(其他调用!$AA$4:$AA$20,其他调用!$AB$4:$AB$20,$U8)</f>
        <v>4.7988331019185957E-4</v>
      </c>
      <c r="BH8" s="3">
        <f>求节点(将星标签统计!$AT$3:$AT$102,将星标签统计!AU$3:AU$102,$BF8)+求节点(将星标签统计!$CP$3:$CP$102,将星标签统计!CQ$3:CQ$102,$BG8)</f>
        <v>8</v>
      </c>
      <c r="BI8" s="3">
        <f>求节点(将星标签统计!$AT$3:$AT$102,将星标签统计!AV$3:AV$102,$BF8)+求节点(将星标签统计!$CP$3:$CP$102,将星标签统计!CR$3:CR$102,$BG8)</f>
        <v>4</v>
      </c>
      <c r="BJ8" s="3">
        <f>求节点(将星标签统计!$AT$3:$AT$102,将星标签统计!AW$3:AW$102,$BF8)+求节点(将星标签统计!$CP$3:$CP$102,将星标签统计!CS$3:CS$102,$BG8)</f>
        <v>2</v>
      </c>
      <c r="BK8" s="3">
        <f>求节点(将星标签统计!$AT$3:$AT$102,将星标签统计!AX$3:AX$102,$BF8)+求节点(将星标签统计!$CP$3:$CP$102,将星标签统计!CT$3:CT$102,$BG8)</f>
        <v>0</v>
      </c>
      <c r="BL8" s="3">
        <f>求节点(将星标签统计!$AT$3:$AT$102,将星标签统计!AY$3:AY$102,$BF8)+求节点(将星标签统计!$CP$3:$CP$102,将星标签统计!CU$3:CU$102,$BG8)</f>
        <v>0</v>
      </c>
      <c r="BM8" s="3">
        <f>求节点(将星标签统计!$AT$3:$AT$102,将星标签统计!AZ$3:AZ$102,$BF8)+求节点(将星标签统计!$CP$3:$CP$102,将星标签统计!CV$3:CV$102,$BG8)</f>
        <v>0</v>
      </c>
      <c r="BN8" s="3">
        <f t="shared" si="9"/>
        <v>44000</v>
      </c>
    </row>
    <row r="9" spans="2:66" x14ac:dyDescent="0.2">
      <c r="M9" s="3">
        <v>5</v>
      </c>
      <c r="N9" s="3">
        <f t="shared" si="0"/>
        <v>0</v>
      </c>
      <c r="O9" s="3">
        <f t="shared" si="1"/>
        <v>0</v>
      </c>
      <c r="P9" s="3">
        <f t="shared" si="2"/>
        <v>1110</v>
      </c>
      <c r="Q9" s="3">
        <f t="shared" si="3"/>
        <v>22000</v>
      </c>
      <c r="R9" s="3">
        <f t="shared" si="4"/>
        <v>62000</v>
      </c>
      <c r="U9" s="3">
        <v>5</v>
      </c>
      <c r="V9" s="3">
        <f>求节点(其他调用!$C$4:$C$42,其他调用!$D$4:$D$42,其他调用!AF9)</f>
        <v>19.97910473185572</v>
      </c>
      <c r="W9" s="3">
        <f>求节点(其他调用!$S$4:$S$20,其他调用!$T$4:$T$20,$U9)</f>
        <v>3.9660506068057435E-4</v>
      </c>
      <c r="X9" s="3">
        <f>求节点(将星标签统计!$AT$3:$AT$102,将星标签统计!AU$3:AU$102,$V9)+求节点(将星标签统计!$CP$3:$CP$102,将星标签统计!CQ$3:CQ$102,$W9)</f>
        <v>0</v>
      </c>
      <c r="Y9" s="3">
        <f>求节点(将星标签统计!$AT$3:$AT$102,将星标签统计!AV$3:AV$102,$V9)+求节点(将星标签统计!$CP$3:$CP$102,将星标签统计!CR$3:CR$102,$W9)</f>
        <v>0</v>
      </c>
      <c r="Z9" s="3">
        <f>求节点(将星标签统计!$AT$3:$AT$102,将星标签统计!AW$3:AW$102,$V9)+求节点(将星标签统计!$CP$3:$CP$102,将星标签统计!CS$3:CS$102,$W9)</f>
        <v>0</v>
      </c>
      <c r="AA9" s="3">
        <f>求节点(将星标签统计!$AT$3:$AT$102,将星标签统计!AX$3:AX$102,$V9)+求节点(将星标签统计!$CP$3:$CP$102,将星标签统计!CT$3:CT$102,$W9)</f>
        <v>0</v>
      </c>
      <c r="AB9" s="3">
        <f>求节点(将星标签统计!$AT$3:$AT$102,将星标签统计!AY$3:AY$102,$V9)+求节点(将星标签统计!$CP$3:$CP$102,将星标签统计!CU$3:CU$102,$W9)</f>
        <v>0</v>
      </c>
      <c r="AC9" s="3">
        <f>求节点(将星标签统计!$AT$3:$AT$102,将星标签统计!AZ$3:AZ$102,$V9)+求节点(将星标签统计!$CP$3:$CP$102,将星标签统计!CV$3:CV$102,$W9)</f>
        <v>0</v>
      </c>
      <c r="AD9" s="3">
        <f t="shared" si="5"/>
        <v>0</v>
      </c>
      <c r="AE9" s="3">
        <f>求节点(其他调用!$F$4:$F$42,其他调用!$G$4:$G$42,其他调用!AF9)</f>
        <v>26.936772382326101</v>
      </c>
      <c r="AF9" s="3">
        <f>求节点(其他调用!$U$4:$U$20,其他调用!$V$4:$V$20,$U9)</f>
        <v>0</v>
      </c>
      <c r="AG9" s="3">
        <f>求节点(将星标签统计!$AT$3:$AT$102,将星标签统计!AU$3:AU$102,$AE9)+求节点(将星标签统计!$CP$3:$CP$102,将星标签统计!CQ$3:CQ$102,$AF9)</f>
        <v>0</v>
      </c>
      <c r="AH9" s="3">
        <f>求节点(将星标签统计!$AT$3:$AT$102,将星标签统计!AV$3:AV$102,$AE9)+求节点(将星标签统计!$CP$3:$CP$102,将星标签统计!CR$3:CR$102,$AF9)</f>
        <v>0</v>
      </c>
      <c r="AI9" s="3">
        <f>求节点(将星标签统计!$AT$3:$AT$102,将星标签统计!AW$3:AW$102,$AE9)+求节点(将星标签统计!$CP$3:$CP$102,将星标签统计!CS$3:CS$102,$AF9)</f>
        <v>0</v>
      </c>
      <c r="AJ9" s="3">
        <f>求节点(将星标签统计!$AT$3:$AT$102,将星标签统计!AX$3:AX$102,$AE9)+求节点(将星标签统计!$CP$3:$CP$102,将星标签统计!CT$3:CT$102,$AF9)</f>
        <v>0</v>
      </c>
      <c r="AK9" s="3">
        <f>求节点(将星标签统计!$AT$3:$AT$102,将星标签统计!AY$3:AY$102,$AE9)+求节点(将星标签统计!$CP$3:$CP$102,将星标签统计!CU$3:CU$102,$AF9)</f>
        <v>0</v>
      </c>
      <c r="AL9" s="3">
        <f>求节点(将星标签统计!$AT$3:$AT$102,将星标签统计!AZ$3:AZ$102,$AE9)+求节点(将星标签统计!$CP$3:$CP$102,将星标签统计!CV$3:CV$102,$AF9)</f>
        <v>0</v>
      </c>
      <c r="AM9" s="3">
        <f t="shared" si="6"/>
        <v>0</v>
      </c>
      <c r="AN9" s="3">
        <f>求节点(其他调用!$I$4:$I$42,其他调用!$J$4:$J$42,其他调用!AF9)</f>
        <v>42.773806140363433</v>
      </c>
      <c r="AO9" s="3">
        <f>求节点(其他调用!$W$4:$W$20,其他调用!$X$4:$X$20,$U9)</f>
        <v>5.1163655122982697E-4</v>
      </c>
      <c r="AP9" s="3">
        <f>求节点(将星标签统计!$AT$3:$AT$102,将星标签统计!AU$3:AU$102,$AN9)+求节点(将星标签统计!$CP$3:$CP$102,将星标签统计!CQ$3:CQ$102,$AO9)</f>
        <v>0.55476122807268669</v>
      </c>
      <c r="AQ9" s="3">
        <f>求节点(将星标签统计!$AT$3:$AT$102,将星标签统计!AV$3:AV$102,$AN9)+求节点(将星标签统计!$CP$3:$CP$102,将星标签统计!CR$3:CR$102,$AO9)</f>
        <v>0</v>
      </c>
      <c r="AR9" s="3">
        <f>求节点(将星标签统计!$AT$3:$AT$102,将星标签统计!AW$3:AW$102,$AN9)+求节点(将星标签统计!$CP$3:$CP$102,将星标签统计!CS$3:CS$102,$AO9)</f>
        <v>0</v>
      </c>
      <c r="AS9" s="3">
        <f>求节点(将星标签统计!$AT$3:$AT$102,将星标签统计!AX$3:AX$102,$AN9)+求节点(将星标签统计!$CP$3:$CP$102,将星标签统计!CT$3:CT$102,$AO9)</f>
        <v>0</v>
      </c>
      <c r="AT9" s="3">
        <f>求节点(将星标签统计!$AT$3:$AT$102,将星标签统计!AY$3:AY$102,$AN9)+求节点(将星标签统计!$CP$3:$CP$102,将星标签统计!CU$3:CU$102,$AO9)</f>
        <v>0</v>
      </c>
      <c r="AU9" s="3">
        <f>求节点(将星标签统计!$AT$3:$AT$102,将星标签统计!AZ$3:AZ$102,$AN9)+求节点(将星标签统计!$CP$3:$CP$102,将星标签统计!CV$3:CV$102,$AO9)</f>
        <v>0</v>
      </c>
      <c r="AV9" s="3">
        <f t="shared" si="7"/>
        <v>1109.5224561453733</v>
      </c>
      <c r="AW9" s="3">
        <f>求节点(其他调用!$L$4:$L$42,其他调用!$M$4:$M$42,其他调用!AF9)</f>
        <v>106.15495978371028</v>
      </c>
      <c r="AX9" s="3">
        <f>求节点(其他调用!$Y$4:$Y$20,其他调用!$Z$4:$Z$20,$U9)</f>
        <v>0</v>
      </c>
      <c r="AY9" s="3">
        <f>求节点(将星标签统计!$AT$3:$AT$102,将星标签统计!AU$3:AU$102,$AW9)+求节点(将星标签统计!$CP$3:$CP$102,将星标签统计!CQ$3:CQ$102,$AX9)</f>
        <v>7</v>
      </c>
      <c r="AZ9" s="3">
        <f>求节点(将星标签统计!$AT$3:$AT$102,将星标签统计!AV$3:AV$102,$AW9)+求节点(将星标签统计!$CP$3:$CP$102,将星标签统计!CR$3:CR$102,$AX9)</f>
        <v>2</v>
      </c>
      <c r="BA9" s="3">
        <f>求节点(将星标签统计!$AT$3:$AT$102,将星标签统计!AW$3:AW$102,$AW9)+求节点(将星标签统计!$CP$3:$CP$102,将星标签统计!CS$3:CS$102,$AX9)</f>
        <v>0</v>
      </c>
      <c r="BB9" s="3">
        <f>求节点(将星标签统计!$AT$3:$AT$102,将星标签统计!AX$3:AX$102,$AW9)+求节点(将星标签统计!$CP$3:$CP$102,将星标签统计!CT$3:CT$102,$AX9)</f>
        <v>0</v>
      </c>
      <c r="BC9" s="3">
        <f>求节点(将星标签统计!$AT$3:$AT$102,将星标签统计!AY$3:AY$102,$AW9)+求节点(将星标签统计!$CP$3:$CP$102,将星标签统计!CU$3:CU$102,$AX9)</f>
        <v>0</v>
      </c>
      <c r="BD9" s="3">
        <f>求节点(将星标签统计!$AT$3:$AT$102,将星标签统计!AZ$3:AZ$102,$AW9)+求节点(将星标签统计!$CP$3:$CP$102,将星标签统计!CV$3:CV$102,$AX9)</f>
        <v>0</v>
      </c>
      <c r="BE9" s="3">
        <f t="shared" si="8"/>
        <v>22000</v>
      </c>
      <c r="BF9" s="3">
        <f>求节点(其他调用!$O$4:$O$42,其他调用!$P$4:$P$42,其他调用!AF9)</f>
        <v>235.71437506927211</v>
      </c>
      <c r="BG9" s="3">
        <f>求节点(其他调用!$AA$4:$AA$20,其他调用!$AB$4:$AB$20,$U9)</f>
        <v>5.9985413773982425E-4</v>
      </c>
      <c r="BH9" s="3">
        <f>求节点(将星标签统计!$AT$3:$AT$102,将星标签统计!AU$3:AU$102,$BF9)+求节点(将星标签统计!$CP$3:$CP$102,将星标签统计!CQ$3:CQ$102,$BG9)</f>
        <v>11</v>
      </c>
      <c r="BI9" s="3">
        <f>求节点(将星标签统计!$AT$3:$AT$102,将星标签统计!AV$3:AV$102,$BF9)+求节点(将星标签统计!$CP$3:$CP$102,将星标签统计!CR$3:CR$102,$BG9)</f>
        <v>6.1428750138544217</v>
      </c>
      <c r="BJ9" s="3">
        <f>求节点(将星标签统计!$AT$3:$AT$102,将星标签统计!AW$3:AW$102,$BF9)+求节点(将星标签统计!$CP$3:$CP$102,将星标签统计!CS$3:CS$102,$BG9)</f>
        <v>2.5714375069272108</v>
      </c>
      <c r="BK9" s="3">
        <f>求节点(将星标签统计!$AT$3:$AT$102,将星标签统计!AX$3:AX$102,$BF9)+求节点(将星标签统计!$CP$3:$CP$102,将星标签统计!CT$3:CT$102,$BG9)</f>
        <v>0</v>
      </c>
      <c r="BL9" s="3">
        <f>求节点(将星标签统计!$AT$3:$AT$102,将星标签统计!AY$3:AY$102,$BF9)+求节点(将星标签统计!$CP$3:$CP$102,将星标签统计!CU$3:CU$102,$BG9)</f>
        <v>0</v>
      </c>
      <c r="BM9" s="3">
        <f>求节点(将星标签统计!$AT$3:$AT$102,将星标签统计!AZ$3:AZ$102,$BF9)+求节点(将星标签统计!$CP$3:$CP$102,将星标签统计!CV$3:CV$102,$BG9)</f>
        <v>0</v>
      </c>
      <c r="BN9" s="3">
        <f t="shared" si="9"/>
        <v>62000.125096980955</v>
      </c>
    </row>
    <row r="10" spans="2:66" x14ac:dyDescent="0.2">
      <c r="M10" s="3">
        <v>6</v>
      </c>
      <c r="N10" s="3">
        <f t="shared" si="0"/>
        <v>0</v>
      </c>
      <c r="O10" s="3">
        <f t="shared" si="1"/>
        <v>0</v>
      </c>
      <c r="P10" s="3">
        <f t="shared" si="2"/>
        <v>4651</v>
      </c>
      <c r="Q10" s="3">
        <f t="shared" si="3"/>
        <v>24328</v>
      </c>
      <c r="R10" s="3">
        <f t="shared" si="4"/>
        <v>88705</v>
      </c>
      <c r="U10" s="3">
        <v>6</v>
      </c>
      <c r="V10" s="3">
        <f>求节点(其他调用!$C$4:$C$42,其他调用!$D$4:$D$42,其他调用!AF10)</f>
        <v>24.874982932073923</v>
      </c>
      <c r="W10" s="3">
        <f>求节点(其他调用!$S$4:$S$20,其他调用!$T$4:$T$20,$U10)</f>
        <v>4.759260728166892E-4</v>
      </c>
      <c r="X10" s="3">
        <f>求节点(将星标签统计!$AT$3:$AT$102,将星标签统计!AU$3:AU$102,$V10)+求节点(将星标签统计!$CP$3:$CP$102,将星标签统计!CQ$3:CQ$102,$W10)</f>
        <v>0</v>
      </c>
      <c r="Y10" s="3">
        <f>求节点(将星标签统计!$AT$3:$AT$102,将星标签统计!AV$3:AV$102,$V10)+求节点(将星标签统计!$CP$3:$CP$102,将星标签统计!CR$3:CR$102,$W10)</f>
        <v>0</v>
      </c>
      <c r="Z10" s="3">
        <f>求节点(将星标签统计!$AT$3:$AT$102,将星标签统计!AW$3:AW$102,$V10)+求节点(将星标签统计!$CP$3:$CP$102,将星标签统计!CS$3:CS$102,$W10)</f>
        <v>0</v>
      </c>
      <c r="AA10" s="3">
        <f>求节点(将星标签统计!$AT$3:$AT$102,将星标签统计!AX$3:AX$102,$V10)+求节点(将星标签统计!$CP$3:$CP$102,将星标签统计!CT$3:CT$102,$W10)</f>
        <v>0</v>
      </c>
      <c r="AB10" s="3">
        <f>求节点(将星标签统计!$AT$3:$AT$102,将星标签统计!AY$3:AY$102,$V10)+求节点(将星标签统计!$CP$3:$CP$102,将星标签统计!CU$3:CU$102,$W10)</f>
        <v>0</v>
      </c>
      <c r="AC10" s="3">
        <f>求节点(将星标签统计!$AT$3:$AT$102,将星标签统计!AZ$3:AZ$102,$V10)+求节点(将星标签统计!$CP$3:$CP$102,将星标签统计!CV$3:CV$102,$W10)</f>
        <v>0</v>
      </c>
      <c r="AD10" s="3">
        <f t="shared" si="5"/>
        <v>0</v>
      </c>
      <c r="AE10" s="3">
        <f>求节点(其他调用!$F$4:$F$42,其他调用!$G$4:$G$42,其他调用!AF10)</f>
        <v>33.537626547758002</v>
      </c>
      <c r="AF10" s="3">
        <f>求节点(其他调用!$U$4:$U$20,其他调用!$V$4:$V$20,$U10)</f>
        <v>0</v>
      </c>
      <c r="AG10" s="3">
        <f>求节点(将星标签统计!$AT$3:$AT$102,将星标签统计!AU$3:AU$102,$AE10)+求节点(将星标签统计!$CP$3:$CP$102,将星标签统计!CQ$3:CQ$102,$AF10)</f>
        <v>0</v>
      </c>
      <c r="AH10" s="3">
        <f>求节点(将星标签统计!$AT$3:$AT$102,将星标签统计!AV$3:AV$102,$AE10)+求节点(将星标签统计!$CP$3:$CP$102,将星标签统计!CR$3:CR$102,$AF10)</f>
        <v>0</v>
      </c>
      <c r="AI10" s="3">
        <f>求节点(将星标签统计!$AT$3:$AT$102,将星标签统计!AW$3:AW$102,$AE10)+求节点(将星标签统计!$CP$3:$CP$102,将星标签统计!CS$3:CS$102,$AF10)</f>
        <v>0</v>
      </c>
      <c r="AJ10" s="3">
        <f>求节点(将星标签统计!$AT$3:$AT$102,将星标签统计!AX$3:AX$102,$AE10)+求节点(将星标签统计!$CP$3:$CP$102,将星标签统计!CT$3:CT$102,$AF10)</f>
        <v>0</v>
      </c>
      <c r="AK10" s="3">
        <f>求节点(将星标签统计!$AT$3:$AT$102,将星标签统计!AY$3:AY$102,$AE10)+求节点(将星标签统计!$CP$3:$CP$102,将星标签统计!CU$3:CU$102,$AF10)</f>
        <v>0</v>
      </c>
      <c r="AL10" s="3">
        <f>求节点(将星标签统计!$AT$3:$AT$102,将星标签统计!AZ$3:AZ$102,$AE10)+求节点(将星标签统计!$CP$3:$CP$102,将星标签统计!CV$3:CV$102,$AF10)</f>
        <v>0</v>
      </c>
      <c r="AM10" s="3">
        <f t="shared" si="6"/>
        <v>0</v>
      </c>
      <c r="AN10" s="3">
        <f>求节点(其他调用!$I$4:$I$42,其他调用!$J$4:$J$42,其他调用!AF10)</f>
        <v>53.255524307097005</v>
      </c>
      <c r="AO10" s="3">
        <f>求节点(其他调用!$W$4:$W$20,其他调用!$X$4:$X$20,$U10)</f>
        <v>6.1396386147579232E-4</v>
      </c>
      <c r="AP10" s="3">
        <f>求节点(将星标签统计!$AT$3:$AT$102,将星标签统计!AU$3:AU$102,$AN10)+求节点(将星标签统计!$CP$3:$CP$102,将星标签统计!CQ$3:CQ$102,$AO10)</f>
        <v>2.3255524307097004</v>
      </c>
      <c r="AQ10" s="3">
        <f>求节点(将星标签统计!$AT$3:$AT$102,将星标签统计!AV$3:AV$102,$AN10)+求节点(将星标签统计!$CP$3:$CP$102,将星标签统计!CR$3:CR$102,$AO10)</f>
        <v>0</v>
      </c>
      <c r="AR10" s="3">
        <f>求节点(将星标签统计!$AT$3:$AT$102,将星标签统计!AW$3:AW$102,$AN10)+求节点(将星标签统计!$CP$3:$CP$102,将星标签统计!CS$3:CS$102,$AO10)</f>
        <v>0</v>
      </c>
      <c r="AS10" s="3">
        <f>求节点(将星标签统计!$AT$3:$AT$102,将星标签统计!AX$3:AX$102,$AN10)+求节点(将星标签统计!$CP$3:$CP$102,将星标签统计!CT$3:CT$102,$AO10)</f>
        <v>0</v>
      </c>
      <c r="AT10" s="3">
        <f>求节点(将星标签统计!$AT$3:$AT$102,将星标签统计!AY$3:AY$102,$AN10)+求节点(将星标签统计!$CP$3:$CP$102,将星标签统计!CU$3:CU$102,$AO10)</f>
        <v>0</v>
      </c>
      <c r="AU10" s="3">
        <f>求节点(将星标签统计!$AT$3:$AT$102,将星标签统计!AZ$3:AZ$102,$AN10)+求节点(将星标签统计!$CP$3:$CP$102,将星标签统计!CV$3:CV$102,$AO10)</f>
        <v>0</v>
      </c>
      <c r="AV10" s="3">
        <f t="shared" si="7"/>
        <v>4651.1048614194005</v>
      </c>
      <c r="AW10" s="3">
        <f>求节点(其他调用!$L$4:$L$42,其他调用!$M$4:$M$42,其他调用!AF10)</f>
        <v>130.8210992545275</v>
      </c>
      <c r="AX10" s="3">
        <f>求节点(其他调用!$Y$4:$Y$20,其他调用!$Z$4:$Z$20,$U10)</f>
        <v>0</v>
      </c>
      <c r="AY10" s="3">
        <f>求节点(将星标签统计!$AT$3:$AT$102,将星标签统计!AU$3:AU$102,$AW10)+求节点(将星标签统计!$CP$3:$CP$102,将星标签统计!CQ$3:CQ$102,$AX10)</f>
        <v>8</v>
      </c>
      <c r="AZ10" s="3">
        <f>求节点(将星标签统计!$AT$3:$AT$102,将星标签统计!AV$3:AV$102,$AW10)+求节点(将星标签统计!$CP$3:$CP$102,将星标签统计!CR$3:CR$102,$AX10)</f>
        <v>2.0821099254527495</v>
      </c>
      <c r="BA10" s="3">
        <f>求节点(将星标签统计!$AT$3:$AT$102,将星标签统计!AW$3:AW$102,$AW10)+求节点(将星标签统计!$CP$3:$CP$102,将星标签统计!CS$3:CS$102,$AX10)</f>
        <v>0</v>
      </c>
      <c r="BB10" s="3">
        <f>求节点(将星标签统计!$AT$3:$AT$102,将星标签统计!AX$3:AX$102,$AW10)+求节点(将星标签统计!$CP$3:$CP$102,将星标签统计!CT$3:CT$102,$AX10)</f>
        <v>0</v>
      </c>
      <c r="BC10" s="3">
        <f>求节点(将星标签统计!$AT$3:$AT$102,将星标签统计!AY$3:AY$102,$AW10)+求节点(将星标签统计!$CP$3:$CP$102,将星标签统计!CU$3:CU$102,$AX10)</f>
        <v>0</v>
      </c>
      <c r="BD10" s="3">
        <f>求节点(将星标签统计!$AT$3:$AT$102,将星标签统计!AZ$3:AZ$102,$AW10)+求节点(将星标签统计!$CP$3:$CP$102,将星标签统计!CV$3:CV$102,$AX10)</f>
        <v>0</v>
      </c>
      <c r="BE10" s="3">
        <f t="shared" si="8"/>
        <v>24328.439701810996</v>
      </c>
      <c r="BF10" s="3">
        <f>求节点(其他调用!$O$4:$O$42,其他调用!$P$4:$P$42,其他调用!AF10)</f>
        <v>288.38067597413936</v>
      </c>
      <c r="BG10" s="3">
        <f>求节点(其他调用!$AA$4:$AA$20,其他调用!$AB$4:$AB$20,$U10)</f>
        <v>7.1982496528778892E-4</v>
      </c>
      <c r="BH10" s="3">
        <f>求节点(将星标签统计!$AT$3:$AT$102,将星标签统计!AU$3:AU$102,$BF10)+求节点(将星标签统计!$CP$3:$CP$102,将星标签统计!CQ$3:CQ$102,$BG10)</f>
        <v>11</v>
      </c>
      <c r="BI10" s="3">
        <f>求节点(将星标签统计!$AT$3:$AT$102,将星标签统计!AV$3:AV$102,$BF10)+求节点(将星标签统计!$CP$3:$CP$102,将星标签统计!CR$3:CR$102,$BG10)</f>
        <v>7</v>
      </c>
      <c r="BJ10" s="3">
        <f>求节点(将星标签统计!$AT$3:$AT$102,将星标签统计!AW$3:AW$102,$BF10)+求节点(将星标签统计!$CP$3:$CP$102,将星标签统计!CS$3:CS$102,$BG10)</f>
        <v>4</v>
      </c>
      <c r="BK10" s="3">
        <f>求节点(将星标签统计!$AT$3:$AT$102,将星标签统计!AX$3:AX$102,$BF10)+求节点(将星标签统计!$CP$3:$CP$102,将星标签统计!CT$3:CT$102,$BG10)</f>
        <v>1.8380675974139367</v>
      </c>
      <c r="BL10" s="3">
        <f>求节点(将星标签统计!$AT$3:$AT$102,将星标签统计!AY$3:AY$102,$BF10)+求节点(将星标签统计!$CP$3:$CP$102,将星标签统计!CU$3:CU$102,$BG10)</f>
        <v>0</v>
      </c>
      <c r="BM10" s="3">
        <f>求节点(将星标签统计!$AT$3:$AT$102,将星标签统计!AZ$3:AZ$102,$BF10)+求节点(将星标签统计!$CP$3:$CP$102,将星标签统计!CV$3:CV$102,$BG10)</f>
        <v>0</v>
      </c>
      <c r="BN10" s="3">
        <f t="shared" si="9"/>
        <v>88704.540779311501</v>
      </c>
    </row>
    <row r="11" spans="2:66" x14ac:dyDescent="0.2">
      <c r="M11" s="3">
        <v>7</v>
      </c>
      <c r="N11" s="3">
        <f>ROUND(AD11,0)</f>
        <v>0</v>
      </c>
      <c r="O11" s="3">
        <f t="shared" si="1"/>
        <v>245</v>
      </c>
      <c r="P11" s="3">
        <f t="shared" si="2"/>
        <v>6898</v>
      </c>
      <c r="Q11" s="3">
        <f t="shared" si="3"/>
        <v>28000</v>
      </c>
      <c r="R11" s="3">
        <f t="shared" si="4"/>
        <v>100000</v>
      </c>
      <c r="U11" s="3">
        <v>7</v>
      </c>
      <c r="V11" s="3">
        <f>求节点(其他调用!$C$4:$C$42,其他调用!$D$4:$D$42,其他调用!AF11)</f>
        <v>30.122255262877747</v>
      </c>
      <c r="W11" s="3">
        <f>求节点(其他调用!$S$4:$S$20,其他调用!$T$4:$T$20,$U11)</f>
        <v>5.5524708495280405E-4</v>
      </c>
      <c r="X11" s="3">
        <f>求节点(将星标签统计!$AT$3:$AT$102,将星标签统计!AU$3:AU$102,$V11)+求节点(将星标签统计!$CP$3:$CP$102,将星标签统计!CQ$3:CQ$102,$W11)</f>
        <v>0</v>
      </c>
      <c r="Y11" s="3">
        <f>求节点(将星标签统计!$AT$3:$AT$102,将星标签统计!AV$3:AV$102,$V11)+求节点(将星标签统计!$CP$3:$CP$102,将星标签统计!CR$3:CR$102,$W11)</f>
        <v>0</v>
      </c>
      <c r="Z11" s="3">
        <f>求节点(将星标签统计!$AT$3:$AT$102,将星标签统计!AW$3:AW$102,$V11)+求节点(将星标签统计!$CP$3:$CP$102,将星标签统计!CS$3:CS$102,$W11)</f>
        <v>0</v>
      </c>
      <c r="AA11" s="3">
        <f>求节点(将星标签统计!$AT$3:$AT$102,将星标签统计!AX$3:AX$102,$V11)+求节点(将星标签统计!$CP$3:$CP$102,将星标签统计!CT$3:CT$102,$W11)</f>
        <v>0</v>
      </c>
      <c r="AB11" s="3">
        <f>求节点(将星标签统计!$AT$3:$AT$102,将星标签统计!AY$3:AY$102,$V11)+求节点(将星标签统计!$CP$3:$CP$102,将星标签统计!CU$3:CU$102,$W11)</f>
        <v>0</v>
      </c>
      <c r="AC11" s="3">
        <f>求节点(将星标签统计!$AT$3:$AT$102,将星标签统计!AZ$3:AZ$102,$V11)+求节点(将星标签统计!$CP$3:$CP$102,将星标签统计!CV$3:CV$102,$W11)</f>
        <v>0</v>
      </c>
      <c r="AD11" s="3">
        <f t="shared" si="5"/>
        <v>0</v>
      </c>
      <c r="AE11" s="3">
        <f>求节点(其他调用!$F$4:$F$42,其他调用!$G$4:$G$42,其他调用!AF11)</f>
        <v>40.61224687234008</v>
      </c>
      <c r="AF11" s="3">
        <f>求节点(其他调用!$U$4:$U$20,其他调用!$V$4:$V$20,$U11)</f>
        <v>0</v>
      </c>
      <c r="AG11" s="3">
        <f>求节点(将星标签统计!$AT$3:$AT$102,将星标签统计!AU$3:AU$102,$AE11)+求节点(将星标签统计!$CP$3:$CP$102,将星标签统计!CQ$3:CQ$102,$AF11)</f>
        <v>0.12244937446801601</v>
      </c>
      <c r="AH11" s="3">
        <f>求节点(将星标签统计!$AT$3:$AT$102,将星标签统计!AV$3:AV$102,$AE11)+求节点(将星标签统计!$CP$3:$CP$102,将星标签统计!CR$3:CR$102,$AF11)</f>
        <v>0</v>
      </c>
      <c r="AI11" s="3">
        <f>求节点(将星标签统计!$AT$3:$AT$102,将星标签统计!AW$3:AW$102,$AE11)+求节点(将星标签统计!$CP$3:$CP$102,将星标签统计!CS$3:CS$102,$AF11)</f>
        <v>0</v>
      </c>
      <c r="AJ11" s="3">
        <f>求节点(将星标签统计!$AT$3:$AT$102,将星标签统计!AX$3:AX$102,$AE11)+求节点(将星标签统计!$CP$3:$CP$102,将星标签统计!CT$3:CT$102,$AF11)</f>
        <v>0</v>
      </c>
      <c r="AK11" s="3">
        <f>求节点(将星标签统计!$AT$3:$AT$102,将星标签统计!AY$3:AY$102,$AE11)+求节点(将星标签统计!$CP$3:$CP$102,将星标签统计!CU$3:CU$102,$AF11)</f>
        <v>0</v>
      </c>
      <c r="AL11" s="3">
        <f>求节点(将星标签统计!$AT$3:$AT$102,将星标签统计!AZ$3:AZ$102,$AE11)+求节点(将星标签统计!$CP$3:$CP$102,将星标签统计!CV$3:CV$102,$AF11)</f>
        <v>0</v>
      </c>
      <c r="AM11" s="3">
        <f t="shared" si="6"/>
        <v>244.89874893603204</v>
      </c>
      <c r="AN11" s="3">
        <f>求节点(其他调用!$I$4:$I$42,其他调用!$J$4:$J$42,其他调用!AF11)</f>
        <v>64.489551679986633</v>
      </c>
      <c r="AO11" s="3">
        <f>求节点(其他调用!$W$4:$W$20,其他调用!$X$4:$X$20,$U11)</f>
        <v>7.1629117172175767E-4</v>
      </c>
      <c r="AP11" s="3">
        <f>求节点(将星标签统计!$AT$3:$AT$102,将星标签统计!AU$3:AU$102,$AN11)+求节点(将星标签统计!$CP$3:$CP$102,将星标签统计!CQ$3:CQ$102,$AO11)</f>
        <v>3.4489551679986632</v>
      </c>
      <c r="AQ11" s="3">
        <f>求节点(将星标签统计!$AT$3:$AT$102,将星标签统计!AV$3:AV$102,$AN11)+求节点(将星标签统计!$CP$3:$CP$102,将星标签统计!CR$3:CR$102,$AO11)</f>
        <v>0</v>
      </c>
      <c r="AR11" s="3">
        <f>求节点(将星标签统计!$AT$3:$AT$102,将星标签统计!AW$3:AW$102,$AN11)+求节点(将星标签统计!$CP$3:$CP$102,将星标签统计!CS$3:CS$102,$AO11)</f>
        <v>0</v>
      </c>
      <c r="AS11" s="3">
        <f>求节点(将星标签统计!$AT$3:$AT$102,将星标签统计!AX$3:AX$102,$AN11)+求节点(将星标签统计!$CP$3:$CP$102,将星标签统计!CT$3:CT$102,$AO11)</f>
        <v>0</v>
      </c>
      <c r="AT11" s="3">
        <f>求节点(将星标签统计!$AT$3:$AT$102,将星标签统计!AY$3:AY$102,$AN11)+求节点(将星标签统计!$CP$3:$CP$102,将星标签统计!CU$3:CU$102,$AO11)</f>
        <v>0</v>
      </c>
      <c r="AU11" s="3">
        <f>求节点(将星标签统计!$AT$3:$AT$102,将星标签统计!AZ$3:AZ$102,$AN11)+求节点(将星标签统计!$CP$3:$CP$102,将星标签统计!CV$3:CV$102,$AO11)</f>
        <v>0</v>
      </c>
      <c r="AV11" s="3">
        <f t="shared" si="7"/>
        <v>6897.910335997326</v>
      </c>
      <c r="AW11" s="3">
        <f>求节点(其他调用!$L$4:$L$42,其他调用!$M$4:$M$42,其他调用!AF11)</f>
        <v>149.37677954672307</v>
      </c>
      <c r="AX11" s="3">
        <f>求节点(其他调用!$Y$4:$Y$20,其他调用!$Z$4:$Z$20,$U11)</f>
        <v>0</v>
      </c>
      <c r="AY11" s="3">
        <f>求节点(将星标签统计!$AT$3:$AT$102,将星标签统计!AU$3:AU$102,$AW11)+求节点(将星标签统计!$CP$3:$CP$102,将星标签统计!CQ$3:CQ$102,$AX11)</f>
        <v>8</v>
      </c>
      <c r="AZ11" s="3">
        <f>求节点(将星标签统计!$AT$3:$AT$102,将星标签统计!AV$3:AV$102,$AW11)+求节点(将星标签统计!$CP$3:$CP$102,将星标签统计!CR$3:CR$102,$AX11)</f>
        <v>3</v>
      </c>
      <c r="BA11" s="3">
        <f>求节点(将星标签统计!$AT$3:$AT$102,将星标签统计!AW$3:AW$102,$AW11)+求节点(将星标签统计!$CP$3:$CP$102,将星标签统计!CS$3:CS$102,$AX11)</f>
        <v>0</v>
      </c>
      <c r="BB11" s="3">
        <f>求节点(将星标签统计!$AT$3:$AT$102,将星标签统计!AX$3:AX$102,$AW11)+求节点(将星标签统计!$CP$3:$CP$102,将星标签统计!CT$3:CT$102,$AX11)</f>
        <v>0</v>
      </c>
      <c r="BC11" s="3">
        <f>求节点(将星标签统计!$AT$3:$AT$102,将星标签统计!AY$3:AY$102,$AW11)+求节点(将星标签统计!$CP$3:$CP$102,将星标签统计!CU$3:CU$102,$AX11)</f>
        <v>0</v>
      </c>
      <c r="BD11" s="3">
        <f>求节点(将星标签统计!$AT$3:$AT$102,将星标签统计!AZ$3:AZ$102,$AW11)+求节点(将星标签统计!$CP$3:$CP$102,将星标签统计!CV$3:CV$102,$AX11)</f>
        <v>0</v>
      </c>
      <c r="BE11" s="3">
        <f t="shared" si="8"/>
        <v>28000</v>
      </c>
      <c r="BF11" s="3">
        <f>求节点(其他调用!$O$4:$O$42,其他调用!$P$4:$P$42,其他调用!AF11)</f>
        <v>344.82701965392738</v>
      </c>
      <c r="BG11" s="3">
        <f>求节点(其他调用!$AA$4:$AA$20,其他调用!$AB$4:$AB$20,$U11)</f>
        <v>8.3979579283575403E-4</v>
      </c>
      <c r="BH11" s="3">
        <f>求节点(将星标签统计!$AT$3:$AT$102,将星标签统计!AU$3:AU$102,$BF11)+求节点(将星标签统计!$CP$3:$CP$102,将星标签统计!CQ$3:CQ$102,$BG11)</f>
        <v>11</v>
      </c>
      <c r="BI11" s="3">
        <f>求节点(将星标签统计!$AT$3:$AT$102,将星标签统计!AV$3:AV$102,$BF11)+求节点(将星标签统计!$CP$3:$CP$102,将星标签统计!CR$3:CR$102,$BG11)</f>
        <v>8</v>
      </c>
      <c r="BJ11" s="3">
        <f>求节点(将星标签统计!$AT$3:$AT$102,将星标签统计!AW$3:AW$102,$BF11)+求节点(将星标签统计!$CP$3:$CP$102,将星标签统计!CS$3:CS$102,$BG11)</f>
        <v>5</v>
      </c>
      <c r="BK11" s="3">
        <f>求节点(将星标签统计!$AT$3:$AT$102,将星标签统计!AX$3:AX$102,$BF11)+求节点(将星标签统计!$CP$3:$CP$102,将星标签统计!CT$3:CT$102,$BG11)</f>
        <v>2</v>
      </c>
      <c r="BL11" s="3">
        <f>求节点(将星标签统计!$AT$3:$AT$102,将星标签统计!AY$3:AY$102,$BF11)+求节点(将星标签统计!$CP$3:$CP$102,将星标签统计!CU$3:CU$102,$BG11)</f>
        <v>0</v>
      </c>
      <c r="BM11" s="3">
        <f>求节点(将星标签统计!$AT$3:$AT$102,将星标签统计!AZ$3:AZ$102,$BF11)+求节点(将星标签统计!$CP$3:$CP$102,将星标签统计!CV$3:CV$102,$BG11)</f>
        <v>0</v>
      </c>
      <c r="BN11" s="3">
        <f t="shared" si="9"/>
        <v>100000</v>
      </c>
    </row>
    <row r="12" spans="2:66" x14ac:dyDescent="0.2">
      <c r="M12" s="3">
        <v>8</v>
      </c>
      <c r="N12" s="3">
        <f t="shared" si="0"/>
        <v>0</v>
      </c>
      <c r="O12" s="3">
        <f t="shared" si="1"/>
        <v>3278</v>
      </c>
      <c r="P12" s="3">
        <f t="shared" si="2"/>
        <v>8932</v>
      </c>
      <c r="Q12" s="3">
        <f t="shared" si="3"/>
        <v>32000</v>
      </c>
      <c r="R12" s="3">
        <f t="shared" si="4"/>
        <v>112556</v>
      </c>
      <c r="U12" s="3">
        <v>8</v>
      </c>
      <c r="V12" s="3">
        <f>求节点(其他调用!$C$4:$C$42,其他调用!$D$4:$D$42,其他调用!AF12)</f>
        <v>35.746142497734255</v>
      </c>
      <c r="W12" s="3">
        <f>求节点(其他调用!$S$4:$S$20,其他调用!$T$4:$T$20,$U12)</f>
        <v>6.34568097088919E-4</v>
      </c>
      <c r="X12" s="3">
        <f>求节点(将星标签统计!$AT$3:$AT$102,将星标签统计!AU$3:AU$102,$V12)+求节点(将星标签统计!$CP$3:$CP$102,将星标签统计!CQ$3:CQ$102,$W12)</f>
        <v>0</v>
      </c>
      <c r="Y12" s="3">
        <f>求节点(将星标签统计!$AT$3:$AT$102,将星标签统计!AV$3:AV$102,$V12)+求节点(将星标签统计!$CP$3:$CP$102,将星标签统计!CR$3:CR$102,$W12)</f>
        <v>0</v>
      </c>
      <c r="Z12" s="3">
        <f>求节点(将星标签统计!$AT$3:$AT$102,将星标签统计!AW$3:AW$102,$V12)+求节点(将星标签统计!$CP$3:$CP$102,将星标签统计!CS$3:CS$102,$W12)</f>
        <v>0</v>
      </c>
      <c r="AA12" s="3">
        <f>求节点(将星标签统计!$AT$3:$AT$102,将星标签统计!AX$3:AX$102,$V12)+求节点(将星标签统计!$CP$3:$CP$102,将星标签统计!CT$3:CT$102,$W12)</f>
        <v>0</v>
      </c>
      <c r="AB12" s="3">
        <f>求节点(将星标签统计!$AT$3:$AT$102,将星标签统计!AY$3:AY$102,$V12)+求节点(将星标签统计!$CP$3:$CP$102,将星标签统计!CU$3:CU$102,$W12)</f>
        <v>0</v>
      </c>
      <c r="AC12" s="3">
        <f>求节点(将星标签统计!$AT$3:$AT$102,将星标签统计!AZ$3:AZ$102,$V12)+求节点(将星标签统计!$CP$3:$CP$102,将星标签统计!CV$3:CV$102,$W12)</f>
        <v>0</v>
      </c>
      <c r="AD12" s="3">
        <f t="shared" si="5"/>
        <v>0</v>
      </c>
      <c r="AE12" s="3">
        <f>求节点(其他调用!$F$4:$F$42,其他调用!$G$4:$G$42,其他调用!AF12)</f>
        <v>48.194637193747049</v>
      </c>
      <c r="AF12" s="3">
        <f>求节点(其他调用!$U$4:$U$20,其他调用!$V$4:$V$20,$U12)</f>
        <v>0</v>
      </c>
      <c r="AG12" s="3">
        <f>求节点(将星标签统计!$AT$3:$AT$102,将星标签统计!AU$3:AU$102,$AE12)+求节点(将星标签统计!$CP$3:$CP$102,将星标签统计!CQ$3:CQ$102,$AF12)</f>
        <v>1.6389274387494099</v>
      </c>
      <c r="AH12" s="3">
        <f>求节点(将星标签统计!$AT$3:$AT$102,将星标签统计!AV$3:AV$102,$AE12)+求节点(将星标签统计!$CP$3:$CP$102,将星标签统计!CR$3:CR$102,$AF12)</f>
        <v>0</v>
      </c>
      <c r="AI12" s="3">
        <f>求节点(将星标签统计!$AT$3:$AT$102,将星标签统计!AW$3:AW$102,$AE12)+求节点(将星标签统计!$CP$3:$CP$102,将星标签统计!CS$3:CS$102,$AF12)</f>
        <v>0</v>
      </c>
      <c r="AJ12" s="3">
        <f>求节点(将星标签统计!$AT$3:$AT$102,将星标签统计!AX$3:AX$102,$AE12)+求节点(将星标签统计!$CP$3:$CP$102,将星标签统计!CT$3:CT$102,$AF12)</f>
        <v>0</v>
      </c>
      <c r="AK12" s="3">
        <f>求节点(将星标签统计!$AT$3:$AT$102,将星标签统计!AY$3:AY$102,$AE12)+求节点(将星标签统计!$CP$3:$CP$102,将星标签统计!CU$3:CU$102,$AF12)</f>
        <v>0</v>
      </c>
      <c r="AL12" s="3">
        <f>求节点(将星标签统计!$AT$3:$AT$102,将星标签统计!AZ$3:AZ$102,$AE12)+求节点(将星标签统计!$CP$3:$CP$102,将星标签统计!CV$3:CV$102,$AF12)</f>
        <v>0</v>
      </c>
      <c r="AM12" s="3">
        <f t="shared" si="6"/>
        <v>3277.8548774988199</v>
      </c>
      <c r="AN12" s="3">
        <f>求节点(其他调用!$I$4:$I$42,其他调用!$J$4:$J$42,其他调用!AF12)</f>
        <v>74.660374590940307</v>
      </c>
      <c r="AO12" s="3">
        <f>求节点(其他调用!$W$4:$W$20,其他调用!$X$4:$X$20,$U12)</f>
        <v>8.1861848196772302E-4</v>
      </c>
      <c r="AP12" s="3">
        <f>求节点(将星标签统计!$AT$3:$AT$102,将星标签统计!AU$3:AU$102,$AN12)+求节点(将星标签统计!$CP$3:$CP$102,将星标签统计!CQ$3:CQ$102,$AO12)</f>
        <v>4.4660374590940304</v>
      </c>
      <c r="AQ12" s="3">
        <f>求节点(将星标签统计!$AT$3:$AT$102,将星标签统计!AV$3:AV$102,$AN12)+求节点(将星标签统计!$CP$3:$CP$102,将星标签统计!CR$3:CR$102,$AO12)</f>
        <v>0</v>
      </c>
      <c r="AR12" s="3">
        <f>求节点(将星标签统计!$AT$3:$AT$102,将星标签统计!AW$3:AW$102,$AN12)+求节点(将星标签统计!$CP$3:$CP$102,将星标签统计!CS$3:CS$102,$AO12)</f>
        <v>0</v>
      </c>
      <c r="AS12" s="3">
        <f>求节点(将星标签统计!$AT$3:$AT$102,将星标签统计!AX$3:AX$102,$AN12)+求节点(将星标签统计!$CP$3:$CP$102,将星标签统计!CT$3:CT$102,$AO12)</f>
        <v>0</v>
      </c>
      <c r="AT12" s="3">
        <f>求节点(将星标签统计!$AT$3:$AT$102,将星标签统计!AY$3:AY$102,$AN12)+求节点(将星标签统计!$CP$3:$CP$102,将星标签统计!CU$3:CU$102,$AO12)</f>
        <v>0</v>
      </c>
      <c r="AU12" s="3">
        <f>求节点(将星标签统计!$AT$3:$AT$102,将星标签统计!AZ$3:AZ$102,$AN12)+求节点(将星标签统计!$CP$3:$CP$102,将星标签统计!CV$3:CV$102,$AO12)</f>
        <v>0</v>
      </c>
      <c r="AV12" s="3">
        <f t="shared" si="7"/>
        <v>8932.0749181880601</v>
      </c>
      <c r="AW12" s="3">
        <f>求节点(其他调用!$L$4:$L$42,其他调用!$M$4:$M$42,其他调用!AF12)</f>
        <v>169.26426526320597</v>
      </c>
      <c r="AX12" s="3">
        <f>求节点(其他调用!$Y$4:$Y$20,其他调用!$Z$4:$Z$20,$U12)</f>
        <v>0</v>
      </c>
      <c r="AY12" s="3">
        <f>求节点(将星标签统计!$AT$3:$AT$102,将星标签统计!AU$3:AU$102,$AW12)+求节点(将星标签统计!$CP$3:$CP$102,将星标签统计!CQ$3:CQ$102,$AX12)</f>
        <v>8</v>
      </c>
      <c r="AZ12" s="3">
        <f>求节点(将星标签统计!$AT$3:$AT$102,将星标签统计!AV$3:AV$102,$AW12)+求节点(将星标签统计!$CP$3:$CP$102,将星标签统计!CR$3:CR$102,$AX12)</f>
        <v>4</v>
      </c>
      <c r="BA12" s="3">
        <f>求节点(将星标签统计!$AT$3:$AT$102,将星标签统计!AW$3:AW$102,$AW12)+求节点(将星标签统计!$CP$3:$CP$102,将星标签统计!CS$3:CS$102,$AX12)</f>
        <v>0</v>
      </c>
      <c r="BB12" s="3">
        <f>求节点(将星标签统计!$AT$3:$AT$102,将星标签统计!AX$3:AX$102,$AW12)+求节点(将星标签统计!$CP$3:$CP$102,将星标签统计!CT$3:CT$102,$AX12)</f>
        <v>0</v>
      </c>
      <c r="BC12" s="3">
        <f>求节点(将星标签统计!$AT$3:$AT$102,将星标签统计!AY$3:AY$102,$AW12)+求节点(将星标签统计!$CP$3:$CP$102,将星标签统计!CU$3:CU$102,$AX12)</f>
        <v>0</v>
      </c>
      <c r="BD12" s="3">
        <f>求节点(将星标签统计!$AT$3:$AT$102,将星标签统计!AZ$3:AZ$102,$AW12)+求节点(将星标签统计!$CP$3:$CP$102,将星标签统计!CV$3:CV$102,$AX12)</f>
        <v>0</v>
      </c>
      <c r="BE12" s="3">
        <f t="shared" si="8"/>
        <v>32000</v>
      </c>
      <c r="BF12" s="3">
        <f>求节点(其他调用!$O$4:$O$42,其他调用!$P$4:$P$42,其他调用!AF12)</f>
        <v>405.32471286712746</v>
      </c>
      <c r="BG12" s="3">
        <f>求节点(其他调用!$AA$4:$AA$20,其他调用!$AB$4:$AB$20,$U12)</f>
        <v>9.5976662038371871E-4</v>
      </c>
      <c r="BH12" s="3">
        <f>求节点(将星标签统计!$AT$3:$AT$102,将星标签统计!AU$3:AU$102,$BF12)+求节点(将星标签统计!$CP$3:$CP$102,将星标签统计!CQ$3:CQ$102,$BG12)</f>
        <v>11.053247128671275</v>
      </c>
      <c r="BI12" s="3">
        <f>求节点(将星标签统计!$AT$3:$AT$102,将星标签统计!AV$3:AV$102,$BF12)+求节点(将星标签统计!$CP$3:$CP$102,将星标签统计!CR$3:CR$102,$BG12)</f>
        <v>8.1597413860138239</v>
      </c>
      <c r="BJ12" s="3">
        <f>求节点(将星标签统计!$AT$3:$AT$102,将星标签统计!AW$3:AW$102,$BF12)+求节点(将星标签统计!$CP$3:$CP$102,将星标签统计!CS$3:CS$102,$BG12)</f>
        <v>5.1064942573425496</v>
      </c>
      <c r="BK12" s="3">
        <f>求节点(将星标签统计!$AT$3:$AT$102,将星标签统计!AX$3:AX$102,$BF12)+求节点(将星标签统计!$CP$3:$CP$102,将星标签统计!CT$3:CT$102,$BG12)</f>
        <v>2</v>
      </c>
      <c r="BL12" s="3">
        <f>求节点(将星标签统计!$AT$3:$AT$102,将星标签统计!AY$3:AY$102,$BF12)+求节点(将星标签统计!$CP$3:$CP$102,将星标签统计!CU$3:CU$102,$BG12)</f>
        <v>1.0532471286712746</v>
      </c>
      <c r="BM12" s="3">
        <f>求节点(将星标签统计!$AT$3:$AT$102,将星标签统计!AZ$3:AZ$102,$BF12)+求节点(将星标签统计!$CP$3:$CP$102,将星标签统计!CV$3:CV$102,$BG12)</f>
        <v>5.3247128671274596E-2</v>
      </c>
      <c r="BN12" s="3">
        <f t="shared" si="9"/>
        <v>112555.86217622117</v>
      </c>
    </row>
    <row r="13" spans="2:66" x14ac:dyDescent="0.2">
      <c r="M13" s="3">
        <v>9</v>
      </c>
      <c r="N13" s="3">
        <f t="shared" si="0"/>
        <v>709</v>
      </c>
      <c r="O13" s="3">
        <f t="shared" si="1"/>
        <v>5164</v>
      </c>
      <c r="P13" s="3">
        <f t="shared" si="2"/>
        <v>10000</v>
      </c>
      <c r="Q13" s="3">
        <f t="shared" si="3"/>
        <v>44579</v>
      </c>
      <c r="R13" s="3">
        <f t="shared" si="4"/>
        <v>139080</v>
      </c>
      <c r="U13" s="3">
        <v>9</v>
      </c>
      <c r="V13" s="3">
        <f>求节点(其他调用!$C$4:$C$42,其他调用!$D$4:$D$42,其他调用!AF13)</f>
        <v>41.77367559235006</v>
      </c>
      <c r="W13" s="3">
        <f>求节点(其他调用!$S$4:$S$20,其他调用!$T$4:$T$20,$U13)</f>
        <v>7.1388910922503385E-4</v>
      </c>
      <c r="X13" s="3">
        <f>求节点(将星标签统计!$AT$3:$AT$102,将星标签统计!AU$3:AU$102,$V13)+求节点(将星标签统计!$CP$3:$CP$102,将星标签统计!CQ$3:CQ$102,$W13)</f>
        <v>0.35473511847001193</v>
      </c>
      <c r="Y13" s="3">
        <f>求节点(将星标签统计!$AT$3:$AT$102,将星标签统计!AV$3:AV$102,$V13)+求节点(将星标签统计!$CP$3:$CP$102,将星标签统计!CR$3:CR$102,$W13)</f>
        <v>0</v>
      </c>
      <c r="Z13" s="3">
        <f>求节点(将星标签统计!$AT$3:$AT$102,将星标签统计!AW$3:AW$102,$V13)+求节点(将星标签统计!$CP$3:$CP$102,将星标签统计!CS$3:CS$102,$W13)</f>
        <v>0</v>
      </c>
      <c r="AA13" s="3">
        <f>求节点(将星标签统计!$AT$3:$AT$102,将星标签统计!AX$3:AX$102,$V13)+求节点(将星标签统计!$CP$3:$CP$102,将星标签统计!CT$3:CT$102,$W13)</f>
        <v>0</v>
      </c>
      <c r="AB13" s="3">
        <f>求节点(将星标签统计!$AT$3:$AT$102,将星标签统计!AY$3:AY$102,$V13)+求节点(将星标签统计!$CP$3:$CP$102,将星标签统计!CU$3:CU$102,$W13)</f>
        <v>0</v>
      </c>
      <c r="AC13" s="3">
        <f>求节点(将星标签统计!$AT$3:$AT$102,将星标签统计!AZ$3:AZ$102,$V13)+求节点(将星标签统计!$CP$3:$CP$102,将星标签统计!CV$3:CV$102,$W13)</f>
        <v>0</v>
      </c>
      <c r="AD13" s="3">
        <f t="shared" si="5"/>
        <v>709.47023694002382</v>
      </c>
      <c r="AE13" s="3">
        <f>求节点(其他调用!$F$4:$F$42,其他调用!$G$4:$G$42,其他调用!AF13)</f>
        <v>55.820518926102054</v>
      </c>
      <c r="AF13" s="3">
        <f>求节点(其他调用!$U$4:$U$20,其他调用!$V$4:$V$20,$U13)</f>
        <v>0</v>
      </c>
      <c r="AG13" s="3">
        <f>求节点(将星标签统计!$AT$3:$AT$102,将星标签统计!AU$3:AU$102,$AE13)+求节点(将星标签统计!$CP$3:$CP$102,将星标签统计!CQ$3:CQ$102,$AF13)</f>
        <v>2.5820518926102052</v>
      </c>
      <c r="AH13" s="3">
        <f>求节点(将星标签统计!$AT$3:$AT$102,将星标签统计!AV$3:AV$102,$AE13)+求节点(将星标签统计!$CP$3:$CP$102,将星标签统计!CR$3:CR$102,$AF13)</f>
        <v>0</v>
      </c>
      <c r="AI13" s="3">
        <f>求节点(将星标签统计!$AT$3:$AT$102,将星标签统计!AW$3:AW$102,$AE13)+求节点(将星标签统计!$CP$3:$CP$102,将星标签统计!CS$3:CS$102,$AF13)</f>
        <v>0</v>
      </c>
      <c r="AJ13" s="3">
        <f>求节点(将星标签统计!$AT$3:$AT$102,将星标签统计!AX$3:AX$102,$AE13)+求节点(将星标签统计!$CP$3:$CP$102,将星标签统计!CT$3:CT$102,$AF13)</f>
        <v>0</v>
      </c>
      <c r="AK13" s="3">
        <f>求节点(将星标签统计!$AT$3:$AT$102,将星标签统计!AY$3:AY$102,$AE13)+求节点(将星标签统计!$CP$3:$CP$102,将星标签统计!CU$3:CU$102,$AF13)</f>
        <v>0</v>
      </c>
      <c r="AL13" s="3">
        <f>求节点(将星标签统计!$AT$3:$AT$102,将星标签统计!AZ$3:AZ$102,$AE13)+求节点(将星标签统计!$CP$3:$CP$102,将星标签统计!CV$3:CV$102,$AF13)</f>
        <v>0</v>
      </c>
      <c r="AM13" s="3">
        <f t="shared" si="6"/>
        <v>5164.1037852204099</v>
      </c>
      <c r="AN13" s="3">
        <f>求节点(其他调用!$I$4:$I$42,其他调用!$J$4:$J$42,其他调用!AF13)</f>
        <v>81.880781571144851</v>
      </c>
      <c r="AO13" s="3">
        <f>求节点(其他调用!$W$4:$W$20,其他调用!$X$4:$X$20,$U13)</f>
        <v>9.2094579221368837E-4</v>
      </c>
      <c r="AP13" s="3">
        <f>求节点(将星标签统计!$AT$3:$AT$102,将星标签统计!AU$3:AU$102,$AN13)+求节点(将星标签统计!$CP$3:$CP$102,将星标签统计!CQ$3:CQ$102,$AO13)</f>
        <v>5</v>
      </c>
      <c r="AQ13" s="3">
        <f>求节点(将星标签统计!$AT$3:$AT$102,将星标签统计!AV$3:AV$102,$AN13)+求节点(将星标签统计!$CP$3:$CP$102,将星标签统计!CR$3:CR$102,$AO13)</f>
        <v>0</v>
      </c>
      <c r="AR13" s="3">
        <f>求节点(将星标签统计!$AT$3:$AT$102,将星标签统计!AW$3:AW$102,$AN13)+求节点(将星标签统计!$CP$3:$CP$102,将星标签统计!CS$3:CS$102,$AO13)</f>
        <v>0</v>
      </c>
      <c r="AS13" s="3">
        <f>求节点(将星标签统计!$AT$3:$AT$102,将星标签统计!AX$3:AX$102,$AN13)+求节点(将星标签统计!$CP$3:$CP$102,将星标签统计!CT$3:CT$102,$AO13)</f>
        <v>0</v>
      </c>
      <c r="AT13" s="3">
        <f>求节点(将星标签统计!$AT$3:$AT$102,将星标签统计!AY$3:AY$102,$AN13)+求节点(将星标签统计!$CP$3:$CP$102,将星标签统计!CU$3:CU$102,$AO13)</f>
        <v>0</v>
      </c>
      <c r="AU13" s="3">
        <f>求节点(将星标签统计!$AT$3:$AT$102,将星标签统计!AZ$3:AZ$102,$AN13)+求节点(将星标签统计!$CP$3:$CP$102,将星标签统计!CV$3:CV$102,$AO13)</f>
        <v>0</v>
      </c>
      <c r="AV13" s="3">
        <f t="shared" si="7"/>
        <v>10000</v>
      </c>
      <c r="AW13" s="3">
        <f>求节点(其他调用!$L$4:$L$42,其他调用!$M$4:$M$42,其他调用!AF13)</f>
        <v>190.57914469070195</v>
      </c>
      <c r="AX13" s="3">
        <f>求节点(其他调用!$Y$4:$Y$20,其他调用!$Z$4:$Z$20,$U13)</f>
        <v>0</v>
      </c>
      <c r="AY13" s="3">
        <f>求节点(将星标签统计!$AT$3:$AT$102,将星标签统计!AU$3:AU$102,$AW13)+求节点(将星标签统计!$CP$3:$CP$102,将星标签统计!CQ$3:CQ$102,$AX13)</f>
        <v>8.1737434072105852</v>
      </c>
      <c r="AZ13" s="3">
        <f>求节点(将星标签统计!$AT$3:$AT$102,将星标签统计!AV$3:AV$102,$AW13)+求节点(将星标签统计!$CP$3:$CP$102,将星标签统计!CR$3:CR$102,$AX13)</f>
        <v>4.0579144690701954</v>
      </c>
      <c r="BA13" s="3">
        <f>求节点(将星标签统计!$AT$3:$AT$102,将星标签统计!AW$3:AW$102,$AW13)+求节点(将星标签统计!$CP$3:$CP$102,将星标签统计!CS$3:CS$102,$AX13)</f>
        <v>2</v>
      </c>
      <c r="BB13" s="3">
        <f>求节点(将星标签统计!$AT$3:$AT$102,将星标签统计!AX$3:AX$102,$AW13)+求节点(将星标签统计!$CP$3:$CP$102,将星标签统计!CT$3:CT$102,$AX13)</f>
        <v>0</v>
      </c>
      <c r="BC13" s="3">
        <f>求节点(将星标签统计!$AT$3:$AT$102,将星标签统计!AY$3:AY$102,$AW13)+求节点(将星标签统计!$CP$3:$CP$102,将星标签统计!CU$3:CU$102,$AX13)</f>
        <v>0</v>
      </c>
      <c r="BD13" s="3">
        <f>求节点(将星标签统计!$AT$3:$AT$102,将星标签统计!AZ$3:AZ$102,$AW13)+求节点(将星标签统计!$CP$3:$CP$102,将星标签统计!CV$3:CV$102,$AX13)</f>
        <v>0</v>
      </c>
      <c r="BE13" s="3">
        <f t="shared" si="8"/>
        <v>44579.144690701956</v>
      </c>
      <c r="BF13" s="3">
        <f>求节点(其他调用!$O$4:$O$42,其他调用!$P$4:$P$42,其他调用!AF13)</f>
        <v>460.58420964918031</v>
      </c>
      <c r="BG13" s="3">
        <f>求节点(其他调用!$AA$4:$AA$20,其他调用!$AB$4:$AB$20,$U13)</f>
        <v>1.0797374479316834E-3</v>
      </c>
      <c r="BH13" s="3">
        <f>求节点(将星标签统计!$AT$3:$AT$102,将星标签统计!AU$3:AU$102,$BF13)+求节点(将星标签统计!$CP$3:$CP$102,将星标签统计!CQ$3:CQ$102,$BG13)</f>
        <v>11.605842096491804</v>
      </c>
      <c r="BI13" s="3">
        <f>求节点(将星标签统计!$AT$3:$AT$102,将星标签统计!AV$3:AV$102,$BF13)+求节点(将星标签统计!$CP$3:$CP$102,将星标签统计!CR$3:CR$102,$BG13)</f>
        <v>9.8175262894754098</v>
      </c>
      <c r="BJ13" s="3">
        <f>求节点(将星标签统计!$AT$3:$AT$102,将星标签统计!AW$3:AW$102,$BF13)+求节点(将星标签统计!$CP$3:$CP$102,将星标签统计!CS$3:CS$102,$BG13)</f>
        <v>6.211684192983606</v>
      </c>
      <c r="BK13" s="3">
        <f>求节点(将星标签统计!$AT$3:$AT$102,将星标签统计!AX$3:AX$102,$BF13)+求节点(将星标签统计!$CP$3:$CP$102,将星标签统计!CT$3:CT$102,$BG13)</f>
        <v>2</v>
      </c>
      <c r="BL13" s="3">
        <f>求节点(将星标签统计!$AT$3:$AT$102,将星标签统计!AY$3:AY$102,$BF13)+求节点(将星标签统计!$CP$3:$CP$102,将星标签统计!CU$3:CU$102,$BG13)</f>
        <v>1.605842096491803</v>
      </c>
      <c r="BM13" s="3">
        <f>求节点(将星标签统计!$AT$3:$AT$102,将星标签统计!AZ$3:AZ$102,$BF13)+求节点(将星标签统计!$CP$3:$CP$102,将星标签统计!CV$3:CV$102,$BG13)</f>
        <v>0.60584209649180309</v>
      </c>
      <c r="BN13" s="3">
        <f t="shared" si="9"/>
        <v>139080.42063160657</v>
      </c>
    </row>
    <row r="14" spans="2:66" x14ac:dyDescent="0.2">
      <c r="M14" s="3">
        <v>10</v>
      </c>
      <c r="N14" s="3">
        <f t="shared" si="0"/>
        <v>3294</v>
      </c>
      <c r="O14" s="3">
        <f t="shared" si="1"/>
        <v>6071</v>
      </c>
      <c r="P14" s="3">
        <f t="shared" si="2"/>
        <v>10000</v>
      </c>
      <c r="Q14" s="3">
        <f t="shared" si="3"/>
        <v>54000</v>
      </c>
      <c r="R14" s="3">
        <f t="shared" si="4"/>
        <v>157439</v>
      </c>
      <c r="U14" s="3">
        <v>10</v>
      </c>
      <c r="V14" s="3">
        <f>求节点(其他调用!$C$4:$C$42,其他调用!$D$4:$D$42,其他调用!AF14)</f>
        <v>48.233825607718551</v>
      </c>
      <c r="W14" s="3">
        <f>求节点(其他调用!$S$4:$S$20,其他调用!$T$4:$T$20,$U14)</f>
        <v>7.932101213611487E-4</v>
      </c>
      <c r="X14" s="3">
        <f>求节点(将星标签统计!$AT$3:$AT$102,将星标签统计!AU$3:AU$102,$V14)+求节点(将星标签统计!$CP$3:$CP$102,将星标签统计!CQ$3:CQ$102,$W14)</f>
        <v>1.6467651215437102</v>
      </c>
      <c r="Y14" s="3">
        <f>求节点(将星标签统计!$AT$3:$AT$102,将星标签统计!AV$3:AV$102,$V14)+求节点(将星标签统计!$CP$3:$CP$102,将星标签统计!CR$3:CR$102,$W14)</f>
        <v>0</v>
      </c>
      <c r="Z14" s="3">
        <f>求节点(将星标签统计!$AT$3:$AT$102,将星标签统计!AW$3:AW$102,$V14)+求节点(将星标签统计!$CP$3:$CP$102,将星标签统计!CS$3:CS$102,$W14)</f>
        <v>0</v>
      </c>
      <c r="AA14" s="3">
        <f>求节点(将星标签统计!$AT$3:$AT$102,将星标签统计!AX$3:AX$102,$V14)+求节点(将星标签统计!$CP$3:$CP$102,将星标签统计!CT$3:CT$102,$W14)</f>
        <v>0</v>
      </c>
      <c r="AB14" s="3">
        <f>求节点(将星标签统计!$AT$3:$AT$102,将星标签统计!AY$3:AY$102,$V14)+求节点(将星标签统计!$CP$3:$CP$102,将星标签统计!CU$3:CU$102,$W14)</f>
        <v>0</v>
      </c>
      <c r="AC14" s="3">
        <f>求节点(将星标签统计!$AT$3:$AT$102,将星标签统计!AZ$3:AZ$102,$V14)+求节点(将星标签统计!$CP$3:$CP$102,将星标签统计!CV$3:CV$102,$W14)</f>
        <v>0</v>
      </c>
      <c r="AD14" s="3">
        <f t="shared" si="5"/>
        <v>3293.5302430874203</v>
      </c>
      <c r="AE14" s="3">
        <f>求节点(其他调用!$F$4:$F$42,其他调用!$G$4:$G$42,其他调用!AF14)</f>
        <v>60.356122541547862</v>
      </c>
      <c r="AF14" s="3">
        <f>求节点(其他调用!$U$4:$U$20,其他调用!$V$4:$V$20,$U14)</f>
        <v>0</v>
      </c>
      <c r="AG14" s="3">
        <f>求节点(将星标签统计!$AT$3:$AT$102,将星标签统计!AU$3:AU$102,$AE14)+求节点(将星标签统计!$CP$3:$CP$102,将星标签统计!CQ$3:CQ$102,$AF14)</f>
        <v>3.0356122541547861</v>
      </c>
      <c r="AH14" s="3">
        <f>求节点(将星标签统计!$AT$3:$AT$102,将星标签统计!AV$3:AV$102,$AE14)+求节点(将星标签统计!$CP$3:$CP$102,将星标签统计!CR$3:CR$102,$AF14)</f>
        <v>0</v>
      </c>
      <c r="AI14" s="3">
        <f>求节点(将星标签统计!$AT$3:$AT$102,将星标签统计!AW$3:AW$102,$AE14)+求节点(将星标签统计!$CP$3:$CP$102,将星标签统计!CS$3:CS$102,$AF14)</f>
        <v>0</v>
      </c>
      <c r="AJ14" s="3">
        <f>求节点(将星标签统计!$AT$3:$AT$102,将星标签统计!AX$3:AX$102,$AE14)+求节点(将星标签统计!$CP$3:$CP$102,将星标签统计!CT$3:CT$102,$AF14)</f>
        <v>0</v>
      </c>
      <c r="AK14" s="3">
        <f>求节点(将星标签统计!$AT$3:$AT$102,将星标签统计!AY$3:AY$102,$AE14)+求节点(将星标签统计!$CP$3:$CP$102,将星标签统计!CU$3:CU$102,$AF14)</f>
        <v>0</v>
      </c>
      <c r="AL14" s="3">
        <f>求节点(将星标签统计!$AT$3:$AT$102,将星标签统计!AZ$3:AZ$102,$AE14)+求节点(将星标签统计!$CP$3:$CP$102,将星标签统计!CV$3:CV$102,$AF14)</f>
        <v>0</v>
      </c>
      <c r="AM14" s="3">
        <f t="shared" si="6"/>
        <v>6071.2245083095722</v>
      </c>
      <c r="AN14" s="3">
        <f>求节点(其他调用!$I$4:$I$42,其他调用!$J$4:$J$42,其他调用!AF14)</f>
        <v>89.619422161239896</v>
      </c>
      <c r="AO14" s="3">
        <f>求节点(其他调用!$W$4:$W$20,其他调用!$X$4:$X$20,$U14)</f>
        <v>1.0232731024596539E-3</v>
      </c>
      <c r="AP14" s="3">
        <f>求节点(将星标签统计!$AT$3:$AT$102,将星标签统计!AU$3:AU$102,$AN14)+求节点(将星标签统计!$CP$3:$CP$102,将星标签统计!CQ$3:CQ$102,$AO14)</f>
        <v>5</v>
      </c>
      <c r="AQ14" s="3">
        <f>求节点(将星标签统计!$AT$3:$AT$102,将星标签统计!AV$3:AV$102,$AN14)+求节点(将星标签统计!$CP$3:$CP$102,将星标签统计!CR$3:CR$102,$AO14)</f>
        <v>0</v>
      </c>
      <c r="AR14" s="3">
        <f>求节点(将星标签统计!$AT$3:$AT$102,将星标签统计!AW$3:AW$102,$AN14)+求节点(将星标签统计!$CP$3:$CP$102,将星标签统计!CS$3:CS$102,$AO14)</f>
        <v>0</v>
      </c>
      <c r="AS14" s="3">
        <f>求节点(将星标签统计!$AT$3:$AT$102,将星标签统计!AX$3:AX$102,$AN14)+求节点(将星标签统计!$CP$3:$CP$102,将星标签统计!CT$3:CT$102,$AO14)</f>
        <v>0</v>
      </c>
      <c r="AT14" s="3">
        <f>求节点(将星标签统计!$AT$3:$AT$102,将星标签统计!AY$3:AY$102,$AN14)+求节点(将星标签统计!$CP$3:$CP$102,将星标签统计!CU$3:CU$102,$AO14)</f>
        <v>0</v>
      </c>
      <c r="AU14" s="3">
        <f>求节点(将星标签统计!$AT$3:$AT$102,将星标签统计!AZ$3:AZ$102,$AN14)+求节点(将星标签统计!$CP$3:$CP$102,将星标签统计!CV$3:CV$102,$AO14)</f>
        <v>0</v>
      </c>
      <c r="AV14" s="3">
        <f t="shared" si="7"/>
        <v>10000</v>
      </c>
      <c r="AW14" s="3">
        <f>求节点(其他调用!$L$4:$L$42,其他调用!$M$4:$M$42,其他调用!AF14)</f>
        <v>213.42386681825289</v>
      </c>
      <c r="AX14" s="3">
        <f>求节点(其他调用!$Y$4:$Y$20,其他调用!$Z$4:$Z$20,$U14)</f>
        <v>0</v>
      </c>
      <c r="AY14" s="3">
        <f>求节点(将星标签统计!$AT$3:$AT$102,将星标签统计!AU$3:AU$102,$AW14)+求节点(将星标签统计!$CP$3:$CP$102,将星标签统计!CQ$3:CQ$102,$AX14)</f>
        <v>11</v>
      </c>
      <c r="AZ14" s="3">
        <f>求节点(将星标签统计!$AT$3:$AT$102,将星标签统计!AV$3:AV$102,$AW14)+求节点(将星标签统计!$CP$3:$CP$102,将星标签统计!CR$3:CR$102,$AX14)</f>
        <v>5</v>
      </c>
      <c r="BA14" s="3">
        <f>求节点(将星标签统计!$AT$3:$AT$102,将星标签统计!AW$3:AW$102,$AW14)+求节点(将星标签统计!$CP$3:$CP$102,将星标签统计!CS$3:CS$102,$AX14)</f>
        <v>2</v>
      </c>
      <c r="BB14" s="3">
        <f>求节点(将星标签统计!$AT$3:$AT$102,将星标签统计!AX$3:AX$102,$AW14)+求节点(将星标签统计!$CP$3:$CP$102,将星标签统计!CT$3:CT$102,$AX14)</f>
        <v>0</v>
      </c>
      <c r="BC14" s="3">
        <f>求节点(将星标签统计!$AT$3:$AT$102,将星标签统计!AY$3:AY$102,$AW14)+求节点(将星标签统计!$CP$3:$CP$102,将星标签统计!CU$3:CU$102,$AX14)</f>
        <v>0</v>
      </c>
      <c r="BD14" s="3">
        <f>求节点(将星标签统计!$AT$3:$AT$102,将星标签统计!AZ$3:AZ$102,$AW14)+求节点(将星标签统计!$CP$3:$CP$102,将星标签统计!CV$3:CV$102,$AX14)</f>
        <v>0</v>
      </c>
      <c r="BE14" s="3">
        <f t="shared" si="8"/>
        <v>54000</v>
      </c>
      <c r="BF14" s="3">
        <f>求节点(其他调用!$O$4:$O$42,其他调用!$P$4:$P$42,其他调用!AF14)</f>
        <v>498.83220602235343</v>
      </c>
      <c r="BG14" s="3">
        <f>求节点(其他调用!$AA$4:$AA$20,其他调用!$AB$4:$AB$20,$U14)</f>
        <v>1.1997082754796485E-3</v>
      </c>
      <c r="BH14" s="3">
        <f>求节点(将星标签统计!$AT$3:$AT$102,将星标签统计!AU$3:AU$102,$BF14)+求节点(将星标签统计!$CP$3:$CP$102,将星标签统计!CQ$3:CQ$102,$BG14)</f>
        <v>11.988322060223535</v>
      </c>
      <c r="BI14" s="3">
        <f>求节点(将星标签统计!$AT$3:$AT$102,将星标签统计!AV$3:AV$102,$BF14)+求节点(将星标签统计!$CP$3:$CP$102,将星标签统计!CR$3:CR$102,$BG14)</f>
        <v>10.964966180670602</v>
      </c>
      <c r="BJ14" s="3">
        <f>求节点(将星标签统计!$AT$3:$AT$102,将星标签统计!AW$3:AW$102,$BF14)+求节点(将星标签统计!$CP$3:$CP$102,将星标签统计!CS$3:CS$102,$BG14)</f>
        <v>6.9766441204470686</v>
      </c>
      <c r="BK14" s="3">
        <f>求节点(将星标签统计!$AT$3:$AT$102,将星标签统计!AX$3:AX$102,$BF14)+求节点(将星标签统计!$CP$3:$CP$102,将星标签统计!CT$3:CT$102,$BG14)</f>
        <v>2</v>
      </c>
      <c r="BL14" s="3">
        <f>求节点(将星标签统计!$AT$3:$AT$102,将星标签统计!AY$3:AY$102,$BF14)+求节点(将星标签统计!$CP$3:$CP$102,将星标签统计!CU$3:CU$102,$BG14)</f>
        <v>1.9883220602235343</v>
      </c>
      <c r="BM14" s="3">
        <f>求节点(将星标签统计!$AT$3:$AT$102,将星标签统计!AZ$3:AZ$102,$BF14)+求节点(将星标签统计!$CP$3:$CP$102,将星标签统计!CV$3:CV$102,$BG14)</f>
        <v>0.9883220602235343</v>
      </c>
      <c r="BN14" s="3">
        <f t="shared" si="9"/>
        <v>157439.45889072964</v>
      </c>
    </row>
    <row r="15" spans="2:66" x14ac:dyDescent="0.2">
      <c r="M15" s="3">
        <v>11</v>
      </c>
      <c r="N15" s="3">
        <f t="shared" si="0"/>
        <v>4333</v>
      </c>
      <c r="O15" s="3">
        <f t="shared" si="1"/>
        <v>7043</v>
      </c>
      <c r="P15" s="3">
        <f t="shared" si="2"/>
        <v>19496</v>
      </c>
      <c r="Q15" s="3">
        <f t="shared" si="3"/>
        <v>65072</v>
      </c>
      <c r="R15" s="3">
        <f t="shared" si="4"/>
        <v>168355</v>
      </c>
      <c r="U15" s="3">
        <v>11</v>
      </c>
      <c r="V15" s="3">
        <f>求节点(其他调用!$C$4:$C$42,其他调用!$D$4:$D$42,其他调用!AF15)</f>
        <v>51.667453940857321</v>
      </c>
      <c r="W15" s="3">
        <f>求节点(其他调用!$S$4:$S$20,其他调用!$T$4:$T$20,$U15)</f>
        <v>9.518521456333784E-4</v>
      </c>
      <c r="X15" s="3">
        <f>求节点(将星标签统计!$AT$3:$AT$102,将星标签统计!AU$3:AU$102,$V15)+求节点(将星标签统计!$CP$3:$CP$102,将星标签统计!CQ$3:CQ$102,$W15)</f>
        <v>2.1667453940857322</v>
      </c>
      <c r="Y15" s="3">
        <f>求节点(将星标签统计!$AT$3:$AT$102,将星标签统计!AV$3:AV$102,$V15)+求节点(将星标签统计!$CP$3:$CP$102,将星标签统计!CR$3:CR$102,$W15)</f>
        <v>0</v>
      </c>
      <c r="Z15" s="3">
        <f>求节点(将星标签统计!$AT$3:$AT$102,将星标签统计!AW$3:AW$102,$V15)+求节点(将星标签统计!$CP$3:$CP$102,将星标签统计!CS$3:CS$102,$W15)</f>
        <v>0</v>
      </c>
      <c r="AA15" s="3">
        <f>求节点(将星标签统计!$AT$3:$AT$102,将星标签统计!AX$3:AX$102,$V15)+求节点(将星标签统计!$CP$3:$CP$102,将星标签统计!CT$3:CT$102,$W15)</f>
        <v>0</v>
      </c>
      <c r="AB15" s="3">
        <f>求节点(将星标签统计!$AT$3:$AT$102,将星标签统计!AY$3:AY$102,$V15)+求节点(将星标签统计!$CP$3:$CP$102,将星标签统计!CU$3:CU$102,$W15)</f>
        <v>0</v>
      </c>
      <c r="AC15" s="3">
        <f>求节点(将星标签统计!$AT$3:$AT$102,将星标签统计!AZ$3:AZ$102,$V15)+求节点(将星标签统计!$CP$3:$CP$102,将星标签统计!CV$3:CV$102,$W15)</f>
        <v>0</v>
      </c>
      <c r="AD15" s="3">
        <f t="shared" si="5"/>
        <v>4333.4907881714644</v>
      </c>
      <c r="AE15" s="3">
        <f>求节点(其他调用!$F$4:$F$42,其他调用!$G$4:$G$42,其他调用!AF15)</f>
        <v>65.217262133166344</v>
      </c>
      <c r="AF15" s="3">
        <f>求节点(其他调用!$U$4:$U$20,其他调用!$V$4:$V$20,$U15)</f>
        <v>0</v>
      </c>
      <c r="AG15" s="3">
        <f>求节点(将星标签统计!$AT$3:$AT$102,将星标签统计!AU$3:AU$102,$AE15)+求节点(将星标签统计!$CP$3:$CP$102,将星标签统计!CQ$3:CQ$102,$AF15)</f>
        <v>3.5217262133166343</v>
      </c>
      <c r="AH15" s="3">
        <f>求节点(将星标签统计!$AT$3:$AT$102,将星标签统计!AV$3:AV$102,$AE15)+求节点(将星标签统计!$CP$3:$CP$102,将星标签统计!CR$3:CR$102,$AF15)</f>
        <v>0</v>
      </c>
      <c r="AI15" s="3">
        <f>求节点(将星标签统计!$AT$3:$AT$102,将星标签统计!AW$3:AW$102,$AE15)+求节点(将星标签统计!$CP$3:$CP$102,将星标签统计!CS$3:CS$102,$AF15)</f>
        <v>0</v>
      </c>
      <c r="AJ15" s="3">
        <f>求节点(将星标签统计!$AT$3:$AT$102,将星标签统计!AX$3:AX$102,$AE15)+求节点(将星标签统计!$CP$3:$CP$102,将星标签统计!CT$3:CT$102,$AF15)</f>
        <v>0</v>
      </c>
      <c r="AK15" s="3">
        <f>求节点(将星标签统计!$AT$3:$AT$102,将星标签统计!AY$3:AY$102,$AE15)+求节点(将星标签统计!$CP$3:$CP$102,将星标签统计!CU$3:CU$102,$AF15)</f>
        <v>0</v>
      </c>
      <c r="AL15" s="3">
        <f>求节点(将星标签统计!$AT$3:$AT$102,将星标签统计!AZ$3:AZ$102,$AE15)+求节点(将星标签统计!$CP$3:$CP$102,将星标签统计!CV$3:CV$102,$AF15)</f>
        <v>0</v>
      </c>
      <c r="AM15" s="3">
        <f t="shared" si="6"/>
        <v>7043.4524266332683</v>
      </c>
      <c r="AN15" s="3">
        <f>求节点(其他调用!$I$4:$I$42,其他调用!$J$4:$J$42,其他调用!AF15)</f>
        <v>97.913491781809967</v>
      </c>
      <c r="AO15" s="3">
        <f>求节点(其他调用!$W$4:$W$20,其他调用!$X$4:$X$20,$U15)</f>
        <v>1.1256004127056193E-3</v>
      </c>
      <c r="AP15" s="3">
        <f>求节点(将星标签统计!$AT$3:$AT$102,将星标签统计!AU$3:AU$102,$AN15)+求节点(将星标签统计!$CP$3:$CP$102,将星标签统计!CQ$3:CQ$102,$AO15)</f>
        <v>6.582698356361993</v>
      </c>
      <c r="AQ15" s="3">
        <f>求节点(将星标签统计!$AT$3:$AT$102,将星标签统计!AV$3:AV$102,$AN15)+求节点(将星标签统计!$CP$3:$CP$102,将星标签统计!CR$3:CR$102,$AO15)</f>
        <v>1.5826983563619934</v>
      </c>
      <c r="AR15" s="3">
        <f>求节点(将星标签统计!$AT$3:$AT$102,将星标签统计!AW$3:AW$102,$AN15)+求节点(将星标签统计!$CP$3:$CP$102,将星标签统计!CS$3:CS$102,$AO15)</f>
        <v>0</v>
      </c>
      <c r="AS15" s="3">
        <f>求节点(将星标签统计!$AT$3:$AT$102,将星标签统计!AX$3:AX$102,$AN15)+求节点(将星标签统计!$CP$3:$CP$102,将星标签统计!CT$3:CT$102,$AO15)</f>
        <v>0</v>
      </c>
      <c r="AT15" s="3">
        <f>求节点(将星标签统计!$AT$3:$AT$102,将星标签统计!AY$3:AY$102,$AN15)+求节点(将星标签统计!$CP$3:$CP$102,将星标签统计!CU$3:CU$102,$AO15)</f>
        <v>0</v>
      </c>
      <c r="AU15" s="3">
        <f>求节点(将星标签统计!$AT$3:$AT$102,将星标签统计!AZ$3:AZ$102,$AN15)+求节点(将星标签统计!$CP$3:$CP$102,将星标签统计!CV$3:CV$102,$AO15)</f>
        <v>0</v>
      </c>
      <c r="AV15" s="3">
        <f t="shared" si="7"/>
        <v>19496.190138171958</v>
      </c>
      <c r="AW15" s="3">
        <f>求节点(其他调用!$L$4:$L$42,其他调用!$M$4:$M$42,其他调用!AF15)</f>
        <v>237.90823375357763</v>
      </c>
      <c r="AX15" s="3">
        <f>求节点(其他调用!$Y$4:$Y$20,其他调用!$Z$4:$Z$20,$U15)</f>
        <v>0</v>
      </c>
      <c r="AY15" s="3">
        <f>求节点(将星标签统计!$AT$3:$AT$102,将星标签统计!AU$3:AU$102,$AW15)+求节点(将星标签统计!$CP$3:$CP$102,将星标签统计!CQ$3:CQ$102,$AX15)</f>
        <v>11</v>
      </c>
      <c r="AZ15" s="3">
        <f>求节点(将星标签统计!$AT$3:$AT$102,将星标签统计!AV$3:AV$102,$AW15)+求节点(将星标签统计!$CP$3:$CP$102,将星标签统计!CR$3:CR$102,$AX15)</f>
        <v>6.5816467507155263</v>
      </c>
      <c r="BA15" s="3">
        <f>求节点(将星标签统计!$AT$3:$AT$102,将星标签统计!AW$3:AW$102,$AW15)+求节点(将星标签统计!$CP$3:$CP$102,将星标签统计!CS$3:CS$102,$AX15)</f>
        <v>2.7908233753577631</v>
      </c>
      <c r="BB15" s="3">
        <f>求节点(将星标签统计!$AT$3:$AT$102,将星标签统计!AX$3:AX$102,$AW15)+求节点(将星标签统计!$CP$3:$CP$102,将星标签统计!CT$3:CT$102,$AX15)</f>
        <v>0</v>
      </c>
      <c r="BC15" s="3">
        <f>求节点(将星标签统计!$AT$3:$AT$102,将星标签统计!AY$3:AY$102,$AW15)+求节点(将星标签统计!$CP$3:$CP$102,将星标签统计!CU$3:CU$102,$AX15)</f>
        <v>0</v>
      </c>
      <c r="BD15" s="3">
        <f>求节点(将星标签统计!$AT$3:$AT$102,将星标签统计!AZ$3:AZ$102,$AW15)+求节点(将星标签统计!$CP$3:$CP$102,将星标签统计!CV$3:CV$102,$AX15)</f>
        <v>0</v>
      </c>
      <c r="BE15" s="3">
        <f t="shared" si="8"/>
        <v>65071.527255008681</v>
      </c>
      <c r="BF15" s="3">
        <f>求节点(其他调用!$O$4:$O$42,其他调用!$P$4:$P$42,其他调用!AF15)</f>
        <v>539.82539353030472</v>
      </c>
      <c r="BG15" s="3">
        <f>求节点(其他调用!$AA$4:$AA$20,其他调用!$AB$4:$AB$20,$U15)</f>
        <v>1.3196791030276132E-3</v>
      </c>
      <c r="BH15" s="3">
        <f>求节点(将星标签统计!$AT$3:$AT$102,将星标签统计!AU$3:AU$102,$BF15)+求节点(将星标签统计!$CP$3:$CP$102,将星标签统计!CQ$3:CQ$102,$BG15)</f>
        <v>12</v>
      </c>
      <c r="BI15" s="3">
        <f>求节点(将星标签统计!$AT$3:$AT$102,将星标签统计!AV$3:AV$102,$BF15)+求节点(将星标签统计!$CP$3:$CP$102,将星标签统计!CR$3:CR$102,$BG15)</f>
        <v>11</v>
      </c>
      <c r="BJ15" s="3">
        <f>求节点(将星标签统计!$AT$3:$AT$102,将星标签统计!AW$3:AW$102,$BF15)+求节点(将星标签统计!$CP$3:$CP$102,将星标签统计!CS$3:CS$102,$BG15)</f>
        <v>7.398253935303047</v>
      </c>
      <c r="BK15" s="3">
        <f>求节点(将星标签统计!$AT$3:$AT$102,将星标签统计!AX$3:AX$102,$BF15)+求节点(将星标签统计!$CP$3:$CP$102,将星标签统计!CT$3:CT$102,$BG15)</f>
        <v>2.3982539353030474</v>
      </c>
      <c r="BL15" s="3">
        <f>求节点(将星标签统计!$AT$3:$AT$102,将星标签统计!AY$3:AY$102,$BF15)+求节点(将星标签统计!$CP$3:$CP$102,将星标签统计!CU$3:CU$102,$BG15)</f>
        <v>2</v>
      </c>
      <c r="BM15" s="3">
        <f>求节点(将星标签统计!$AT$3:$AT$102,将星标签统计!AZ$3:AZ$102,$BF15)+求节点(将星标签统计!$CP$3:$CP$102,将星标签统计!CV$3:CV$102,$BG15)</f>
        <v>1.3982539353030472</v>
      </c>
      <c r="BN15" s="3">
        <f t="shared" si="9"/>
        <v>168354.60231787921</v>
      </c>
    </row>
    <row r="16" spans="2:66" x14ac:dyDescent="0.2">
      <c r="M16" s="3">
        <v>12</v>
      </c>
      <c r="N16" s="3">
        <f t="shared" si="0"/>
        <v>5070</v>
      </c>
      <c r="O16" s="3">
        <f t="shared" si="1"/>
        <v>8085</v>
      </c>
      <c r="P16" s="3">
        <f t="shared" si="2"/>
        <v>22000</v>
      </c>
      <c r="Q16" s="3">
        <f t="shared" si="3"/>
        <v>71320</v>
      </c>
      <c r="R16" s="3">
        <f t="shared" si="4"/>
        <v>179778</v>
      </c>
      <c r="U16" s="3">
        <v>12</v>
      </c>
      <c r="V16" s="3">
        <f>求节点(其他调用!$C$4:$C$42,其他调用!$D$4:$D$42,其他调用!AF16)</f>
        <v>55.347525668528185</v>
      </c>
      <c r="W16" s="3">
        <f>求节点(其他调用!$S$4:$S$20,其他调用!$T$4:$T$20,$U16)</f>
        <v>1.1104941699056083E-3</v>
      </c>
      <c r="X16" s="3">
        <f>求节点(将星标签统计!$AT$3:$AT$102,将星标签统计!AU$3:AU$102,$V16)+求节点(将星标签统计!$CP$3:$CP$102,将星标签统计!CQ$3:CQ$102,$W16)</f>
        <v>2.5347525668528186</v>
      </c>
      <c r="Y16" s="3">
        <f>求节点(将星标签统计!$AT$3:$AT$102,将星标签统计!AV$3:AV$102,$V16)+求节点(将星标签统计!$CP$3:$CP$102,将星标签统计!CR$3:CR$102,$W16)</f>
        <v>0</v>
      </c>
      <c r="Z16" s="3">
        <f>求节点(将星标签统计!$AT$3:$AT$102,将星标签统计!AW$3:AW$102,$V16)+求节点(将星标签统计!$CP$3:$CP$102,将星标签统计!CS$3:CS$102,$W16)</f>
        <v>0</v>
      </c>
      <c r="AA16" s="3">
        <f>求节点(将星标签统计!$AT$3:$AT$102,将星标签统计!AX$3:AX$102,$V16)+求节点(将星标签统计!$CP$3:$CP$102,将星标签统计!CT$3:CT$102,$W16)</f>
        <v>0</v>
      </c>
      <c r="AB16" s="3">
        <f>求节点(将星标签统计!$AT$3:$AT$102,将星标签统计!AY$3:AY$102,$V16)+求节点(将星标签统计!$CP$3:$CP$102,将星标签统计!CU$3:CU$102,$W16)</f>
        <v>0</v>
      </c>
      <c r="AC16" s="3">
        <f>求节点(将星标签统计!$AT$3:$AT$102,将星标签统计!AZ$3:AZ$102,$V16)+求节点(将星标签统计!$CP$3:$CP$102,将星标签统计!CV$3:CV$102,$W16)</f>
        <v>0</v>
      </c>
      <c r="AD16" s="3">
        <f t="shared" si="5"/>
        <v>5069.5051337056375</v>
      </c>
      <c r="AE16" s="3">
        <f>求节点(其他调用!$F$4:$F$42,其他调用!$G$4:$G$42,其他调用!AF16)</f>
        <v>70.427302545147569</v>
      </c>
      <c r="AF16" s="3">
        <f>求节点(其他调用!$U$4:$U$20,其他调用!$V$4:$V$20,$U16)</f>
        <v>0</v>
      </c>
      <c r="AG16" s="3">
        <f>求节点(将星标签统计!$AT$3:$AT$102,将星标签统计!AU$3:AU$102,$AE16)+求节点(将星标签统计!$CP$3:$CP$102,将星标签统计!CQ$3:CQ$102,$AF16)</f>
        <v>4.0427302545147565</v>
      </c>
      <c r="AH16" s="3">
        <f>求节点(将星标签统计!$AT$3:$AT$102,将星标签统计!AV$3:AV$102,$AE16)+求节点(将星标签统计!$CP$3:$CP$102,将星标签统计!CR$3:CR$102,$AF16)</f>
        <v>0</v>
      </c>
      <c r="AI16" s="3">
        <f>求节点(将星标签统计!$AT$3:$AT$102,将星标签统计!AW$3:AW$102,$AE16)+求节点(将星标签统计!$CP$3:$CP$102,将星标签统计!CS$3:CS$102,$AF16)</f>
        <v>0</v>
      </c>
      <c r="AJ16" s="3">
        <f>求节点(将星标签统计!$AT$3:$AT$102,将星标签统计!AX$3:AX$102,$AE16)+求节点(将星标签统计!$CP$3:$CP$102,将星标签统计!CT$3:CT$102,$AF16)</f>
        <v>0</v>
      </c>
      <c r="AK16" s="3">
        <f>求节点(将星标签统计!$AT$3:$AT$102,将星标签统计!AY$3:AY$102,$AE16)+求节点(将星标签统计!$CP$3:$CP$102,将星标签统计!CU$3:CU$102,$AF16)</f>
        <v>0</v>
      </c>
      <c r="AL16" s="3">
        <f>求节点(将星标签统计!$AT$3:$AT$102,将星标签统计!AZ$3:AZ$102,$AE16)+求节点(将星标签统计!$CP$3:$CP$102,将星标签统计!CV$3:CV$102,$AF16)</f>
        <v>0</v>
      </c>
      <c r="AM16" s="3">
        <f t="shared" si="6"/>
        <v>8085.4605090295127</v>
      </c>
      <c r="AN16" s="3">
        <f>求节点(其他调用!$I$4:$I$42,其他调用!$J$4:$J$42,其他调用!AF16)</f>
        <v>106.80285549756545</v>
      </c>
      <c r="AO16" s="3">
        <f>求节点(其他调用!$W$4:$W$20,其他调用!$X$4:$X$20,$U16)</f>
        <v>1.2279277229515846E-3</v>
      </c>
      <c r="AP16" s="3">
        <f>求节点(将星标签统计!$AT$3:$AT$102,将星标签统计!AU$3:AU$102,$AN16)+求节点(将星标签统计!$CP$3:$CP$102,将星标签统计!CQ$3:CQ$102,$AO16)</f>
        <v>7</v>
      </c>
      <c r="AQ16" s="3">
        <f>求节点(将星标签统计!$AT$3:$AT$102,将星标签统计!AV$3:AV$102,$AN16)+求节点(将星标签统计!$CP$3:$CP$102,将星标签统计!CR$3:CR$102,$AO16)</f>
        <v>2</v>
      </c>
      <c r="AR16" s="3">
        <f>求节点(将星标签统计!$AT$3:$AT$102,将星标签统计!AW$3:AW$102,$AN16)+求节点(将星标签统计!$CP$3:$CP$102,将星标签统计!CS$3:CS$102,$AO16)</f>
        <v>0</v>
      </c>
      <c r="AS16" s="3">
        <f>求节点(将星标签统计!$AT$3:$AT$102,将星标签统计!AX$3:AX$102,$AN16)+求节点(将星标签统计!$CP$3:$CP$102,将星标签统计!CT$3:CT$102,$AO16)</f>
        <v>0</v>
      </c>
      <c r="AT16" s="3">
        <f>求节点(将星标签统计!$AT$3:$AT$102,将星标签统计!AY$3:AY$102,$AN16)+求节点(将星标签统计!$CP$3:$CP$102,将星标签统计!CU$3:CU$102,$AO16)</f>
        <v>0</v>
      </c>
      <c r="AU16" s="3">
        <f>求节点(将星标签统计!$AT$3:$AT$102,将星标签统计!AZ$3:AZ$102,$AN16)+求节点(将星标签统计!$CP$3:$CP$102,将星标签统计!CV$3:CV$102,$AO16)</f>
        <v>0</v>
      </c>
      <c r="AV16" s="3">
        <f t="shared" si="7"/>
        <v>22000</v>
      </c>
      <c r="AW16" s="3">
        <f>求节点(其他调用!$L$4:$L$42,其他调用!$M$4:$M$42,其他调用!AF16)</f>
        <v>264.14992848185977</v>
      </c>
      <c r="AX16" s="3">
        <f>求节点(其他调用!$Y$4:$Y$20,其他调用!$Z$4:$Z$20,$U16)</f>
        <v>0</v>
      </c>
      <c r="AY16" s="3">
        <f>求节点(将星标签统计!$AT$3:$AT$102,将星标签统计!AU$3:AU$102,$AW16)+求节点(将星标签统计!$CP$3:$CP$102,将星标签统计!CQ$3:CQ$102,$AX16)</f>
        <v>11</v>
      </c>
      <c r="AZ16" s="3">
        <f>求节点(将星标签统计!$AT$3:$AT$102,将星标签统计!AV$3:AV$102,$AW16)+求节点(将星标签统计!$CP$3:$CP$102,将星标签统计!CR$3:CR$102,$AX16)</f>
        <v>7</v>
      </c>
      <c r="BA16" s="3">
        <f>求节点(将星标签统计!$AT$3:$AT$102,将星标签统计!AW$3:AW$102,$AW16)+求节点(将星标签统计!$CP$3:$CP$102,将星标签统计!CS$3:CS$102,$AX16)</f>
        <v>3</v>
      </c>
      <c r="BB16" s="3">
        <f>求节点(将星标签统计!$AT$3:$AT$102,将星标签统计!AX$3:AX$102,$AW16)+求节点(将星标签统计!$CP$3:$CP$102,将星标签统计!CT$3:CT$102,$AX16)</f>
        <v>0.41499284818597748</v>
      </c>
      <c r="BC16" s="3">
        <f>求节点(将星标签统计!$AT$3:$AT$102,将星标签统计!AY$3:AY$102,$AW16)+求节点(将星标签统计!$CP$3:$CP$102,将星标签统计!CU$3:CU$102,$AX16)</f>
        <v>0</v>
      </c>
      <c r="BD16" s="3">
        <f>求节点(将星标签统计!$AT$3:$AT$102,将星标签统计!AZ$3:AZ$102,$AW16)+求节点(将星标签统计!$CP$3:$CP$102,将星标签统计!CV$3:CV$102,$AX16)</f>
        <v>0</v>
      </c>
      <c r="BE16" s="3">
        <f t="shared" si="8"/>
        <v>71319.942785487816</v>
      </c>
      <c r="BF16" s="3">
        <f>求节点(其他调用!$O$4:$O$42,其他调用!$P$4:$P$42,其他调用!AF16)</f>
        <v>583.76080404610127</v>
      </c>
      <c r="BG16" s="3">
        <f>求节点(其他调用!$AA$4:$AA$20,其他调用!$AB$4:$AB$20,$U16)</f>
        <v>1.4396499305755781E-3</v>
      </c>
      <c r="BH16" s="3">
        <f>求节点(将星标签统计!$AT$3:$AT$102,将星标签统计!AU$3:AU$102,$BF16)+求节点(将星标签统计!$CP$3:$CP$102,将星标签统计!CQ$3:CQ$102,$BG16)</f>
        <v>12</v>
      </c>
      <c r="BI16" s="3">
        <f>求节点(将星标签统计!$AT$3:$AT$102,将星标签统计!AV$3:AV$102,$BF16)+求节点(将星标签统计!$CP$3:$CP$102,将星标签统计!CR$3:CR$102,$BG16)</f>
        <v>11</v>
      </c>
      <c r="BJ16" s="3">
        <f>求节点(将星标签统计!$AT$3:$AT$102,将星标签统计!AW$3:AW$102,$BF16)+求节点(将星标签统计!$CP$3:$CP$102,将星标签统计!CS$3:CS$102,$BG16)</f>
        <v>7.8376080404610127</v>
      </c>
      <c r="BK16" s="3">
        <f>求节点(将星标签统计!$AT$3:$AT$102,将星标签统计!AX$3:AX$102,$BF16)+求节点(将星标签统计!$CP$3:$CP$102,将星标签统计!CT$3:CT$102,$BG16)</f>
        <v>2.8376080404610127</v>
      </c>
      <c r="BL16" s="3">
        <f>求节点(将星标签统计!$AT$3:$AT$102,将星标签统计!AY$3:AY$102,$BF16)+求节点(将星标签统计!$CP$3:$CP$102,将星标签统计!CU$3:CU$102,$BG16)</f>
        <v>2</v>
      </c>
      <c r="BM16" s="3">
        <f>求节点(将星标签统计!$AT$3:$AT$102,将星标签统计!AZ$3:AZ$102,$BF16)+求节点(将星标签统计!$CP$3:$CP$102,将星标签统计!CV$3:CV$102,$BG16)</f>
        <v>1.8376080404610127</v>
      </c>
      <c r="BN16" s="3">
        <f t="shared" si="9"/>
        <v>179777.80905198632</v>
      </c>
    </row>
    <row r="17" spans="13:66" x14ac:dyDescent="0.2">
      <c r="M17" s="3">
        <v>13</v>
      </c>
      <c r="N17" s="3">
        <f t="shared" si="0"/>
        <v>5858</v>
      </c>
      <c r="O17" s="3">
        <f t="shared" si="1"/>
        <v>9202</v>
      </c>
      <c r="P17" s="3">
        <f t="shared" si="2"/>
        <v>22000</v>
      </c>
      <c r="Q17" s="3">
        <f t="shared" si="3"/>
        <v>90910</v>
      </c>
      <c r="R17" s="3">
        <f t="shared" si="4"/>
        <v>186468</v>
      </c>
      <c r="U17" s="3">
        <v>13</v>
      </c>
      <c r="V17" s="3">
        <f>求节点(其他调用!$C$4:$C$42,其他调用!$D$4:$D$42,其他调用!AF17)</f>
        <v>59.291728886475894</v>
      </c>
      <c r="W17" s="3">
        <f>求节点(其他调用!$S$4:$S$20,其他调用!$T$4:$T$20,$U17)</f>
        <v>1.269136194177838E-3</v>
      </c>
      <c r="X17" s="3">
        <f>求节点(将星标签统计!$AT$3:$AT$102,将星标签统计!AU$3:AU$102,$V17)+求节点(将星标签统计!$CP$3:$CP$102,将星标签统计!CQ$3:CQ$102,$W17)</f>
        <v>2.9291728886475896</v>
      </c>
      <c r="Y17" s="3">
        <f>求节点(将星标签统计!$AT$3:$AT$102,将星标签统计!AV$3:AV$102,$V17)+求节点(将星标签统计!$CP$3:$CP$102,将星标签统计!CR$3:CR$102,$W17)</f>
        <v>0</v>
      </c>
      <c r="Z17" s="3">
        <f>求节点(将星标签统计!$AT$3:$AT$102,将星标签统计!AW$3:AW$102,$V17)+求节点(将星标签统计!$CP$3:$CP$102,将星标签统计!CS$3:CS$102,$W17)</f>
        <v>0</v>
      </c>
      <c r="AA17" s="3">
        <f>求节点(将星标签统计!$AT$3:$AT$102,将星标签统计!AX$3:AX$102,$V17)+求节点(将星标签统计!$CP$3:$CP$102,将星标签统计!CT$3:CT$102,$W17)</f>
        <v>0</v>
      </c>
      <c r="AB17" s="3">
        <f>求节点(将星标签统计!$AT$3:$AT$102,将星标签统计!AY$3:AY$102,$V17)+求节点(将星标签统计!$CP$3:$CP$102,将星标签统计!CU$3:CU$102,$W17)</f>
        <v>0</v>
      </c>
      <c r="AC17" s="3">
        <f>求节点(将星标签统计!$AT$3:$AT$102,将星标签统计!AZ$3:AZ$102,$V17)+求节点(将星标签统计!$CP$3:$CP$102,将星标签统计!CV$3:CV$102,$W17)</f>
        <v>0</v>
      </c>
      <c r="AD17" s="3">
        <f t="shared" si="5"/>
        <v>5858.3457772951797</v>
      </c>
      <c r="AE17" s="3">
        <f>求节点(其他调用!$F$4:$F$42,其他调用!$G$4:$G$42,其他调用!AF17)</f>
        <v>76.01128559745068</v>
      </c>
      <c r="AF17" s="3">
        <f>求节点(其他调用!$U$4:$U$20,其他调用!$V$4:$V$20,$U17)</f>
        <v>0</v>
      </c>
      <c r="AG17" s="3">
        <f>求节点(将星标签统计!$AT$3:$AT$102,将星标签统计!AU$3:AU$102,$AE17)+求节点(将星标签统计!$CP$3:$CP$102,将星标签统计!CQ$3:CQ$102,$AF17)</f>
        <v>4.6011285597450682</v>
      </c>
      <c r="AH17" s="3">
        <f>求节点(将星标签统计!$AT$3:$AT$102,将星标签统计!AV$3:AV$102,$AE17)+求节点(将星标签统计!$CP$3:$CP$102,将星标签统计!CR$3:CR$102,$AF17)</f>
        <v>0</v>
      </c>
      <c r="AI17" s="3">
        <f>求节点(将星标签统计!$AT$3:$AT$102,将星标签统计!AW$3:AW$102,$AE17)+求节点(将星标签统计!$CP$3:$CP$102,将星标签统计!CS$3:CS$102,$AF17)</f>
        <v>0</v>
      </c>
      <c r="AJ17" s="3">
        <f>求节点(将星标签统计!$AT$3:$AT$102,将星标签统计!AX$3:AX$102,$AE17)+求节点(将星标签统计!$CP$3:$CP$102,将星标签统计!CT$3:CT$102,$AF17)</f>
        <v>0</v>
      </c>
      <c r="AK17" s="3">
        <f>求节点(将星标签统计!$AT$3:$AT$102,将星标签统计!AY$3:AY$102,$AE17)+求节点(将星标签统计!$CP$3:$CP$102,将星标签统计!CU$3:CU$102,$AF17)</f>
        <v>0</v>
      </c>
      <c r="AL17" s="3">
        <f>求节点(将星标签统计!$AT$3:$AT$102,将星标签统计!AZ$3:AZ$102,$AE17)+求节点(将星标签统计!$CP$3:$CP$102,将星标签统计!CV$3:CV$102,$AF17)</f>
        <v>0</v>
      </c>
      <c r="AM17" s="3">
        <f t="shared" si="6"/>
        <v>9202.2571194901357</v>
      </c>
      <c r="AN17" s="3">
        <f>求节点(其他调用!$I$4:$I$42,其他调用!$J$4:$J$42,其他调用!AF17)</f>
        <v>116.33023962694514</v>
      </c>
      <c r="AO17" s="3">
        <f>求节点(其他调用!$W$4:$W$20,其他调用!$X$4:$X$20,$U17)</f>
        <v>1.33025503319755E-3</v>
      </c>
      <c r="AP17" s="3">
        <f>求节点(将星标签统计!$AT$3:$AT$102,将星标签统计!AU$3:AU$102,$AN17)+求节点(将星标签统计!$CP$3:$CP$102,将星标签统计!CQ$3:CQ$102,$AO17)</f>
        <v>7</v>
      </c>
      <c r="AQ17" s="3">
        <f>求节点(将星标签统计!$AT$3:$AT$102,将星标签统计!AV$3:AV$102,$AN17)+求节点(将星标签统计!$CP$3:$CP$102,将星标签统计!CR$3:CR$102,$AO17)</f>
        <v>2</v>
      </c>
      <c r="AR17" s="3">
        <f>求节点(将星标签统计!$AT$3:$AT$102,将星标签统计!AW$3:AW$102,$AN17)+求节点(将星标签统计!$CP$3:$CP$102,将星标签统计!CS$3:CS$102,$AO17)</f>
        <v>0</v>
      </c>
      <c r="AS17" s="3">
        <f>求节点(将星标签统计!$AT$3:$AT$102,将星标签统计!AX$3:AX$102,$AN17)+求节点(将星标签统计!$CP$3:$CP$102,将星标签统计!CT$3:CT$102,$AO17)</f>
        <v>0</v>
      </c>
      <c r="AT17" s="3">
        <f>求节点(将星标签统计!$AT$3:$AT$102,将星标签统计!AY$3:AY$102,$AN17)+求节点(将星标签统计!$CP$3:$CP$102,将星标签统计!CU$3:CU$102,$AO17)</f>
        <v>0</v>
      </c>
      <c r="AU17" s="3">
        <f>求节点(将星标签统计!$AT$3:$AT$102,将星标签统计!AZ$3:AZ$102,$AN17)+求节点(将星标签统计!$CP$3:$CP$102,将星标签统计!CV$3:CV$102,$AO17)</f>
        <v>0</v>
      </c>
      <c r="AV17" s="3">
        <f t="shared" si="7"/>
        <v>22000</v>
      </c>
      <c r="AW17" s="3">
        <f>求节点(其他调用!$L$4:$L$42,其他调用!$M$4:$M$42,其他调用!AF17)</f>
        <v>292.27508050361109</v>
      </c>
      <c r="AX17" s="3">
        <f>求节点(其他调用!$Y$4:$Y$20,其他调用!$Z$4:$Z$20,$U17)</f>
        <v>0</v>
      </c>
      <c r="AY17" s="3">
        <f>求节点(将星标签统计!$AT$3:$AT$102,将星标签统计!AU$3:AU$102,$AW17)+求节点(将星标签统计!$CP$3:$CP$102,将星标签统计!CQ$3:CQ$102,$AX17)</f>
        <v>11</v>
      </c>
      <c r="AZ17" s="3">
        <f>求节点(将星标签统计!$AT$3:$AT$102,将星标签统计!AV$3:AV$102,$AW17)+求节点(将星标签统计!$CP$3:$CP$102,将星标签统计!CR$3:CR$102,$AX17)</f>
        <v>7.2275080503611093</v>
      </c>
      <c r="BA17" s="3">
        <f>求节点(将星标签统计!$AT$3:$AT$102,将星标签统计!AW$3:AW$102,$AW17)+求节点(将星标签统计!$CP$3:$CP$102,将星标签统计!CS$3:CS$102,$AX17)</f>
        <v>4</v>
      </c>
      <c r="BB17" s="3">
        <f>求节点(将星标签统计!$AT$3:$AT$102,将星标签统计!AX$3:AX$102,$AW17)+求节点(将星标签统计!$CP$3:$CP$102,将星标签统计!CT$3:CT$102,$AX17)</f>
        <v>2</v>
      </c>
      <c r="BC17" s="3">
        <f>求节点(将星标签统计!$AT$3:$AT$102,将星标签统计!AY$3:AY$102,$AW17)+求节点(将星标签统计!$CP$3:$CP$102,将星标签统计!CU$3:CU$102,$AX17)</f>
        <v>0</v>
      </c>
      <c r="BD17" s="3">
        <f>求节点(将星标签统计!$AT$3:$AT$102,将星标签统计!AZ$3:AZ$102,$AW17)+求节点(将星标签统计!$CP$3:$CP$102,将星标签统计!CV$3:CV$102,$AX17)</f>
        <v>0</v>
      </c>
      <c r="BE17" s="3">
        <f t="shared" si="8"/>
        <v>90910.032201444439</v>
      </c>
      <c r="BF17" s="3">
        <f>求节点(其他调用!$O$4:$O$42,其他调用!$P$4:$P$42,其他调用!AF17)</f>
        <v>630.84961110256995</v>
      </c>
      <c r="BG17" s="3">
        <f>求节点(其他调用!$AA$4:$AA$20,其他调用!$AB$4:$AB$20,$U17)</f>
        <v>1.559620758123543E-3</v>
      </c>
      <c r="BH17" s="3">
        <f>求节点(将星标签统计!$AT$3:$AT$102,将星标签统计!AU$3:AU$102,$BF17)+求节点(将星标签统计!$CP$3:$CP$102,将星标签统计!CQ$3:CQ$102,$BG17)</f>
        <v>12</v>
      </c>
      <c r="BI17" s="3">
        <f>求节点(将星标签统计!$AT$3:$AT$102,将星标签统计!AV$3:AV$102,$BF17)+求节点(将星标签统计!$CP$3:$CP$102,将星标签统计!CR$3:CR$102,$BG17)</f>
        <v>11</v>
      </c>
      <c r="BJ17" s="3">
        <f>求节点(将星标签统计!$AT$3:$AT$102,将星标签统计!AW$3:AW$102,$BF17)+求节点(将星标签统计!$CP$3:$CP$102,将星标签统计!CS$3:CS$102,$BG17)</f>
        <v>8</v>
      </c>
      <c r="BK17" s="3">
        <f>求节点(将星标签统计!$AT$3:$AT$102,将星标签统计!AX$3:AX$102,$BF17)+求节点(将星标签统计!$CP$3:$CP$102,将星标签统计!CT$3:CT$102,$BG17)</f>
        <v>3.3084961110256996</v>
      </c>
      <c r="BL17" s="3">
        <f>求节点(将星标签统计!$AT$3:$AT$102,将星标签统计!AY$3:AY$102,$BF17)+求节点(将星标签统计!$CP$3:$CP$102,将星标签统计!CU$3:CU$102,$BG17)</f>
        <v>2</v>
      </c>
      <c r="BM17" s="3">
        <f>求节点(将星标签统计!$AT$3:$AT$102,将星标签统计!AZ$3:AZ$102,$BF17)+求节点(将星标签统计!$CP$3:$CP$102,将星标签统计!CV$3:CV$102,$BG17)</f>
        <v>2</v>
      </c>
      <c r="BN17" s="3">
        <f t="shared" si="9"/>
        <v>186467.96888820559</v>
      </c>
    </row>
    <row r="18" spans="13:66" x14ac:dyDescent="0.2">
      <c r="M18" s="3">
        <v>14</v>
      </c>
      <c r="N18" s="3">
        <f t="shared" si="0"/>
        <v>6704</v>
      </c>
      <c r="O18" s="3">
        <f t="shared" si="1"/>
        <v>10000</v>
      </c>
      <c r="P18" s="3">
        <f t="shared" si="2"/>
        <v>23308</v>
      </c>
      <c r="Q18" s="3">
        <f t="shared" si="3"/>
        <v>94000</v>
      </c>
      <c r="R18" s="3">
        <f t="shared" si="4"/>
        <v>190505</v>
      </c>
      <c r="U18" s="3">
        <v>14</v>
      </c>
      <c r="V18" s="3">
        <f>求节点(其他调用!$C$4:$C$42,其他调用!$D$4:$D$42,其他调用!AF18)</f>
        <v>63.519021226322508</v>
      </c>
      <c r="W18" s="3">
        <f>求节点(其他调用!$S$4:$S$20,其他调用!$T$4:$T$20,$U18)</f>
        <v>1.4277782184500677E-3</v>
      </c>
      <c r="X18" s="3">
        <f>求节点(将星标签统计!$AT$3:$AT$102,将星标签统计!AU$3:AU$102,$V18)+求节点(将星标签统计!$CP$3:$CP$102,将星标签统计!CQ$3:CQ$102,$W18)</f>
        <v>3.351902122632251</v>
      </c>
      <c r="Y18" s="3">
        <f>求节点(将星标签统计!$AT$3:$AT$102,将星标签统计!AV$3:AV$102,$V18)+求节点(将星标签统计!$CP$3:$CP$102,将星标签统计!CR$3:CR$102,$W18)</f>
        <v>0</v>
      </c>
      <c r="Z18" s="3">
        <f>求节点(将星标签统计!$AT$3:$AT$102,将星标签统计!AW$3:AW$102,$V18)+求节点(将星标签统计!$CP$3:$CP$102,将星标签统计!CS$3:CS$102,$W18)</f>
        <v>0</v>
      </c>
      <c r="AA18" s="3">
        <f>求节点(将星标签统计!$AT$3:$AT$102,将星标签统计!AX$3:AX$102,$V18)+求节点(将星标签统计!$CP$3:$CP$102,将星标签统计!CT$3:CT$102,$W18)</f>
        <v>0</v>
      </c>
      <c r="AB18" s="3">
        <f>求节点(将星标签统计!$AT$3:$AT$102,将星标签统计!AY$3:AY$102,$V18)+求节点(将星标签统计!$CP$3:$CP$102,将星标签统计!CU$3:CU$102,$W18)</f>
        <v>0</v>
      </c>
      <c r="AC18" s="3">
        <f>求节点(将星标签统计!$AT$3:$AT$102,将星标签统计!AZ$3:AZ$102,$V18)+求节点(将星标签统计!$CP$3:$CP$102,将星标签统计!CV$3:CV$102,$W18)</f>
        <v>0</v>
      </c>
      <c r="AD18" s="3">
        <f t="shared" si="5"/>
        <v>6703.8042452645022</v>
      </c>
      <c r="AE18" s="3">
        <f>求节点(其他调用!$F$4:$F$42,其他调用!$G$4:$G$42,其他调用!AF18)</f>
        <v>81.996050448161554</v>
      </c>
      <c r="AF18" s="3">
        <f>求节点(其他调用!$U$4:$U$20,其他调用!$V$4:$V$20,$U18)</f>
        <v>0</v>
      </c>
      <c r="AG18" s="3">
        <f>求节点(将星标签统计!$AT$3:$AT$102,将星标签统计!AU$3:AU$102,$AE18)+求节点(将星标签统计!$CP$3:$CP$102,将星标签统计!CQ$3:CQ$102,$AF18)</f>
        <v>5</v>
      </c>
      <c r="AH18" s="3">
        <f>求节点(将星标签统计!$AT$3:$AT$102,将星标签统计!AV$3:AV$102,$AE18)+求节点(将星标签统计!$CP$3:$CP$102,将星标签统计!CR$3:CR$102,$AF18)</f>
        <v>0</v>
      </c>
      <c r="AI18" s="3">
        <f>求节点(将星标签统计!$AT$3:$AT$102,将星标签统计!AW$3:AW$102,$AE18)+求节点(将星标签统计!$CP$3:$CP$102,将星标签统计!CS$3:CS$102,$AF18)</f>
        <v>0</v>
      </c>
      <c r="AJ18" s="3">
        <f>求节点(将星标签统计!$AT$3:$AT$102,将星标签统计!AX$3:AX$102,$AE18)+求节点(将星标签统计!$CP$3:$CP$102,将星标签统计!CT$3:CT$102,$AF18)</f>
        <v>0</v>
      </c>
      <c r="AK18" s="3">
        <f>求节点(将星标签统计!$AT$3:$AT$102,将星标签统计!AY$3:AY$102,$AE18)+求节点(将星标签统计!$CP$3:$CP$102,将星标签统计!CU$3:CU$102,$AF18)</f>
        <v>0</v>
      </c>
      <c r="AL18" s="3">
        <f>求节点(将星标签统计!$AT$3:$AT$102,将星标签统计!AZ$3:AZ$102,$AE18)+求节点(将星标签统计!$CP$3:$CP$102,将星标签统计!CV$3:CV$102,$AF18)</f>
        <v>0</v>
      </c>
      <c r="AM18" s="3">
        <f t="shared" si="6"/>
        <v>10000</v>
      </c>
      <c r="AN18" s="3">
        <f>求节点(其他调用!$I$4:$I$42,其他调用!$J$4:$J$42,其他调用!AF18)</f>
        <v>126.54143710420377</v>
      </c>
      <c r="AO18" s="3">
        <f>求节点(其他调用!$W$4:$W$20,其他调用!$X$4:$X$20,$U18)</f>
        <v>1.4325823434435153E-3</v>
      </c>
      <c r="AP18" s="3">
        <f>求节点(将星标签统计!$AT$3:$AT$102,将星标签统计!AU$3:AU$102,$AN18)+求节点(将星标签统计!$CP$3:$CP$102,将星标签统计!CQ$3:CQ$102,$AO18)</f>
        <v>7.6541437104203762</v>
      </c>
      <c r="AQ18" s="3">
        <f>求节点(将星标签统计!$AT$3:$AT$102,将星标签统计!AV$3:AV$102,$AN18)+求节点(将星标签统计!$CP$3:$CP$102,将星标签统计!CR$3:CR$102,$AO18)</f>
        <v>2</v>
      </c>
      <c r="AR18" s="3">
        <f>求节点(将星标签统计!$AT$3:$AT$102,将星标签统计!AW$3:AW$102,$AN18)+求节点(将星标签统计!$CP$3:$CP$102,将星标签统计!CS$3:CS$102,$AO18)</f>
        <v>0</v>
      </c>
      <c r="AS18" s="3">
        <f>求节点(将星标签统计!$AT$3:$AT$102,将星标签统计!AX$3:AX$102,$AN18)+求节点(将星标签统计!$CP$3:$CP$102,将星标签统计!CT$3:CT$102,$AO18)</f>
        <v>0</v>
      </c>
      <c r="AT18" s="3">
        <f>求节点(将星标签统计!$AT$3:$AT$102,将星标签统计!AY$3:AY$102,$AN18)+求节点(将星标签统计!$CP$3:$CP$102,将星标签统计!CU$3:CU$102,$AO18)</f>
        <v>0</v>
      </c>
      <c r="AU18" s="3">
        <f>求节点(将星标签统计!$AT$3:$AT$102,将星标签统计!AZ$3:AZ$102,$AN18)+求节点(将星标签统计!$CP$3:$CP$102,将星标签统计!CV$3:CV$102,$AO18)</f>
        <v>0</v>
      </c>
      <c r="AV18" s="3">
        <f t="shared" si="7"/>
        <v>23308.287420840752</v>
      </c>
      <c r="AW18" s="3">
        <f>求节点(其他调用!$L$4:$L$42,其他调用!$M$4:$M$42,其他调用!AF18)</f>
        <v>313.41579971242282</v>
      </c>
      <c r="AX18" s="3">
        <f>求节点(其他调用!$Y$4:$Y$20,其他调用!$Z$4:$Z$20,$U18)</f>
        <v>0</v>
      </c>
      <c r="AY18" s="3">
        <f>求节点(将星标签统计!$AT$3:$AT$102,将星标签统计!AU$3:AU$102,$AW18)+求节点(将星标签统计!$CP$3:$CP$102,将星标签统计!CQ$3:CQ$102,$AX18)</f>
        <v>11</v>
      </c>
      <c r="AZ18" s="3">
        <f>求节点(将星标签统计!$AT$3:$AT$102,将星标签统计!AV$3:AV$102,$AW18)+求节点(将星标签统计!$CP$3:$CP$102,将星标签统计!CR$3:CR$102,$AX18)</f>
        <v>8</v>
      </c>
      <c r="BA18" s="3">
        <f>求节点(将星标签统计!$AT$3:$AT$102,将星标签统计!AW$3:AW$102,$AW18)+求节点(将星标签统计!$CP$3:$CP$102,将星标签统计!CS$3:CS$102,$AX18)</f>
        <v>4</v>
      </c>
      <c r="BB18" s="3">
        <f>求节点(将星标签统计!$AT$3:$AT$102,将星标签统计!AX$3:AX$102,$AW18)+求节点(将星标签统计!$CP$3:$CP$102,将星标签统计!CT$3:CT$102,$AX18)</f>
        <v>2</v>
      </c>
      <c r="BC18" s="3">
        <f>求节点(将星标签统计!$AT$3:$AT$102,将星标签统计!AY$3:AY$102,$AW18)+求节点(将星标签统计!$CP$3:$CP$102,将星标签统计!CU$3:CU$102,$AX18)</f>
        <v>0</v>
      </c>
      <c r="BD18" s="3">
        <f>求节点(将星标签统计!$AT$3:$AT$102,将星标签统计!AZ$3:AZ$102,$AW18)+求节点(将星标签统计!$CP$3:$CP$102,将星标签统计!CV$3:CV$102,$AX18)</f>
        <v>0</v>
      </c>
      <c r="BE18" s="3">
        <f t="shared" si="8"/>
        <v>94000</v>
      </c>
      <c r="BF18" s="3">
        <f>求节点(其他调用!$O$4:$O$42,其他调用!$P$4:$P$42,其他调用!AF18)</f>
        <v>681.31814488818486</v>
      </c>
      <c r="BG18" s="3">
        <f>求节点(其他调用!$AA$4:$AA$20,其他调用!$AB$4:$AB$20,$U18)</f>
        <v>1.6795915856715078E-3</v>
      </c>
      <c r="BH18" s="3">
        <f>求节点(将星标签统计!$AT$3:$AT$102,将星标签统计!AU$3:AU$102,$BF18)+求节点(将星标签统计!$CP$3:$CP$102,将星标签统计!CQ$3:CQ$102,$BG18)</f>
        <v>12</v>
      </c>
      <c r="BI18" s="3">
        <f>求节点(将星标签统计!$AT$3:$AT$102,将星标签统计!AV$3:AV$102,$BF18)+求节点(将星标签统计!$CP$3:$CP$102,将星标签统计!CR$3:CR$102,$BG18)</f>
        <v>11</v>
      </c>
      <c r="BJ18" s="3">
        <f>求节点(将星标签统计!$AT$3:$AT$102,将星标签统计!AW$3:AW$102,$BF18)+求节点(将星标签统计!$CP$3:$CP$102,将星标签统计!CS$3:CS$102,$BG18)</f>
        <v>8</v>
      </c>
      <c r="BK18" s="3">
        <f>求节点(将星标签统计!$AT$3:$AT$102,将星标签统计!AX$3:AX$102,$BF18)+求节点(将星标签统计!$CP$3:$CP$102,将星标签统计!CT$3:CT$102,$BG18)</f>
        <v>3.8131814488818487</v>
      </c>
      <c r="BL18" s="3">
        <f>求节点(将星标签统计!$AT$3:$AT$102,将星标签统计!AY$3:AY$102,$BF18)+求节点(将星标签统计!$CP$3:$CP$102,将星标签统计!CU$3:CU$102,$BG18)</f>
        <v>2</v>
      </c>
      <c r="BM18" s="3">
        <f>求节点(将星标签统计!$AT$3:$AT$102,将星标签统计!AZ$3:AZ$102,$BF18)+求节点(将星标签统计!$CP$3:$CP$102,将星标签统计!CV$3:CV$102,$BG18)</f>
        <v>2</v>
      </c>
      <c r="BN18" s="3">
        <f t="shared" si="9"/>
        <v>190505.45159105479</v>
      </c>
    </row>
    <row r="19" spans="13:66" x14ac:dyDescent="0.2">
      <c r="M19" s="3">
        <v>15</v>
      </c>
      <c r="N19" s="3">
        <f t="shared" si="0"/>
        <v>7610</v>
      </c>
      <c r="O19" s="3">
        <f t="shared" si="1"/>
        <v>10000</v>
      </c>
      <c r="P19" s="3">
        <f t="shared" si="2"/>
        <v>26994</v>
      </c>
      <c r="Q19" s="3">
        <f t="shared" si="3"/>
        <v>96074</v>
      </c>
      <c r="R19" s="3">
        <f t="shared" si="4"/>
        <v>196261</v>
      </c>
      <c r="U19" s="3">
        <v>15</v>
      </c>
      <c r="V19" s="3">
        <f>求节点(其他调用!$C$4:$C$42,其他调用!$D$4:$D$42,其他调用!AF19)</f>
        <v>68.049720974553054</v>
      </c>
      <c r="W19" s="3">
        <f>求节点(其他调用!$S$4:$S$20,其他调用!$T$4:$T$20,$U19)</f>
        <v>1.5864202427222974E-3</v>
      </c>
      <c r="X19" s="3">
        <f>求节点(将星标签统计!$AT$3:$AT$102,将星标签统计!AU$3:AU$102,$V19)+求节点(将星标签统计!$CP$3:$CP$102,将星标签统计!CQ$3:CQ$102,$W19)</f>
        <v>3.8049720974553054</v>
      </c>
      <c r="Y19" s="3">
        <f>求节点(将星标签统计!$AT$3:$AT$102,将星标签统计!AV$3:AV$102,$V19)+求节点(将星标签统计!$CP$3:$CP$102,将星标签统计!CR$3:CR$102,$W19)</f>
        <v>0</v>
      </c>
      <c r="Z19" s="3">
        <f>求节点(将星标签统计!$AT$3:$AT$102,将星标签统计!AW$3:AW$102,$V19)+求节点(将星标签统计!$CP$3:$CP$102,将星标签统计!CS$3:CS$102,$W19)</f>
        <v>0</v>
      </c>
      <c r="AA19" s="3">
        <f>求节点(将星标签统计!$AT$3:$AT$102,将星标签统计!AX$3:AX$102,$V19)+求节点(将星标签统计!$CP$3:$CP$102,将星标签统计!CT$3:CT$102,$W19)</f>
        <v>0</v>
      </c>
      <c r="AB19" s="3">
        <f>求节点(将星标签统计!$AT$3:$AT$102,将星标签统计!AY$3:AY$102,$V19)+求节点(将星标签统计!$CP$3:$CP$102,将星标签统计!CU$3:CU$102,$W19)</f>
        <v>0</v>
      </c>
      <c r="AC19" s="3">
        <f>求节点(将星标签统计!$AT$3:$AT$102,将星标签统计!AZ$3:AZ$102,$V19)+求节点(将星标签统计!$CP$3:$CP$102,将星标签统计!CV$3:CV$102,$W19)</f>
        <v>0</v>
      </c>
      <c r="AD19" s="3">
        <f t="shared" si="5"/>
        <v>7609.9441949106113</v>
      </c>
      <c r="AE19" s="3">
        <f>求节点(其他调用!$F$4:$F$42,其他调用!$G$4:$G$42,其他调用!AF19)</f>
        <v>88.410362594673472</v>
      </c>
      <c r="AF19" s="3">
        <f>求节点(其他调用!$U$4:$U$20,其他调用!$V$4:$V$20,$U19)</f>
        <v>0</v>
      </c>
      <c r="AG19" s="3">
        <f>求节点(将星标签统计!$AT$3:$AT$102,将星标签统计!AU$3:AU$102,$AE19)+求节点(将星标签统计!$CP$3:$CP$102,将星标签统计!CQ$3:CQ$102,$AF19)</f>
        <v>5</v>
      </c>
      <c r="AH19" s="3">
        <f>求节点(将星标签统计!$AT$3:$AT$102,将星标签统计!AV$3:AV$102,$AE19)+求节点(将星标签统计!$CP$3:$CP$102,将星标签统计!CR$3:CR$102,$AF19)</f>
        <v>0</v>
      </c>
      <c r="AI19" s="3">
        <f>求节点(将星标签统计!$AT$3:$AT$102,将星标签统计!AW$3:AW$102,$AE19)+求节点(将星标签统计!$CP$3:$CP$102,将星标签统计!CS$3:CS$102,$AF19)</f>
        <v>0</v>
      </c>
      <c r="AJ19" s="3">
        <f>求节点(将星标签统计!$AT$3:$AT$102,将星标签统计!AX$3:AX$102,$AE19)+求节点(将星标签统计!$CP$3:$CP$102,将星标签统计!CT$3:CT$102,$AF19)</f>
        <v>0</v>
      </c>
      <c r="AK19" s="3">
        <f>求节点(将星标签统计!$AT$3:$AT$102,将星标签统计!AY$3:AY$102,$AE19)+求节点(将星标签统计!$CP$3:$CP$102,将星标签统计!CU$3:CU$102,$AF19)</f>
        <v>0</v>
      </c>
      <c r="AL19" s="3">
        <f>求节点(将星标签统计!$AT$3:$AT$102,将星标签统计!AZ$3:AZ$102,$AE19)+求节点(将星标签统计!$CP$3:$CP$102,将星标签统计!CV$3:CV$102,$AF19)</f>
        <v>0</v>
      </c>
      <c r="AM19" s="3">
        <f t="shared" si="6"/>
        <v>10000</v>
      </c>
      <c r="AN19" s="3">
        <f>求节点(其他调用!$I$4:$I$42,其他调用!$J$4:$J$42,其他调用!AF19)</f>
        <v>137.48552758104711</v>
      </c>
      <c r="AO19" s="3">
        <f>求节点(其他调用!$W$4:$W$20,其他调用!$X$4:$X$20,$U19)</f>
        <v>1.5349096536894807E-3</v>
      </c>
      <c r="AP19" s="3">
        <f>求节点(将星标签统计!$AT$3:$AT$102,将星标签统计!AU$3:AU$102,$AN19)+求节点(将星标签统计!$CP$3:$CP$102,将星标签统计!CQ$3:CQ$102,$AO19)</f>
        <v>8</v>
      </c>
      <c r="AQ19" s="3">
        <f>求节点(将星标签统计!$AT$3:$AT$102,将星标签统计!AV$3:AV$102,$AN19)+求节点(将星标签统计!$CP$3:$CP$102,将星标签统计!CR$3:CR$102,$AO19)</f>
        <v>2.7485527581047107</v>
      </c>
      <c r="AR19" s="3">
        <f>求节点(将星标签统计!$AT$3:$AT$102,将星标签统计!AW$3:AW$102,$AN19)+求节点(将星标签统计!$CP$3:$CP$102,将星标签统计!CS$3:CS$102,$AO19)</f>
        <v>0</v>
      </c>
      <c r="AS19" s="3">
        <f>求节点(将星标签统计!$AT$3:$AT$102,将星标签统计!AX$3:AX$102,$AN19)+求节点(将星标签统计!$CP$3:$CP$102,将星标签统计!CT$3:CT$102,$AO19)</f>
        <v>0</v>
      </c>
      <c r="AT19" s="3">
        <f>求节点(将星标签统计!$AT$3:$AT$102,将星标签统计!AY$3:AY$102,$AN19)+求节点(将星标签统计!$CP$3:$CP$102,将星标签统计!CU$3:CU$102,$AO19)</f>
        <v>0</v>
      </c>
      <c r="AU19" s="3">
        <f>求节点(将星标签统计!$AT$3:$AT$102,将星标签统计!AZ$3:AZ$102,$AN19)+求节点(将星标签统计!$CP$3:$CP$102,将星标签统计!CV$3:CV$102,$AO19)</f>
        <v>0</v>
      </c>
      <c r="AV19" s="3">
        <f t="shared" si="7"/>
        <v>26994.211032418843</v>
      </c>
      <c r="AW19" s="3">
        <f>求节点(其他调用!$L$4:$L$42,其他调用!$M$4:$M$42,其他调用!AF19)</f>
        <v>333.45628400636747</v>
      </c>
      <c r="AX19" s="3">
        <f>求节点(其他调用!$Y$4:$Y$20,其他调用!$Z$4:$Z$20,$U19)</f>
        <v>0</v>
      </c>
      <c r="AY19" s="3">
        <f>求节点(将星标签统计!$AT$3:$AT$102,将星标签统计!AU$3:AU$102,$AW19)+求节点(将星标签统计!$CP$3:$CP$102,将星标签统计!CQ$3:CQ$102,$AX19)</f>
        <v>11</v>
      </c>
      <c r="AZ19" s="3">
        <f>求节点(将星标签统计!$AT$3:$AT$102,将星标签统计!AV$3:AV$102,$AW19)+求节点(将星标签统计!$CP$3:$CP$102,将星标签统计!CR$3:CR$102,$AX19)</f>
        <v>8</v>
      </c>
      <c r="BA19" s="3">
        <f>求节点(将星标签统计!$AT$3:$AT$102,将星标签统计!AW$3:AW$102,$AW19)+求节点(将星标签统计!$CP$3:$CP$102,将星标签统计!CS$3:CS$102,$AX19)</f>
        <v>4.3456284006367465</v>
      </c>
      <c r="BB19" s="3">
        <f>求节点(将星标签统计!$AT$3:$AT$102,将星标签统计!AX$3:AX$102,$AW19)+求节点(将星标签统计!$CP$3:$CP$102,将星标签统计!CT$3:CT$102,$AX19)</f>
        <v>2</v>
      </c>
      <c r="BC19" s="3">
        <f>求节点(将星标签统计!$AT$3:$AT$102,将星标签统计!AY$3:AY$102,$AW19)+求节点(将星标签统计!$CP$3:$CP$102,将星标签统计!CU$3:CU$102,$AX19)</f>
        <v>0</v>
      </c>
      <c r="BD19" s="3">
        <f>求节点(将星标签统计!$AT$3:$AT$102,将星标签统计!AZ$3:AZ$102,$AW19)+求节点(将星标签统计!$CP$3:$CP$102,将星标签统计!CV$3:CV$102,$AX19)</f>
        <v>0</v>
      </c>
      <c r="BE19" s="3">
        <f t="shared" si="8"/>
        <v>96073.770403820483</v>
      </c>
      <c r="BF19" s="3">
        <f>求节点(其他调用!$O$4:$O$42,其他调用!$P$4:$P$42,其他调用!AF19)</f>
        <v>723.67375131377469</v>
      </c>
      <c r="BG19" s="3">
        <f>求节点(其他调用!$AA$4:$AA$20,其他调用!$AB$4:$AB$20,$U19)</f>
        <v>1.7995624132194725E-3</v>
      </c>
      <c r="BH19" s="3">
        <f>求节点(将星标签统计!$AT$3:$AT$102,将星标签统计!AU$3:AU$102,$BF19)+求节点(将星标签统计!$CP$3:$CP$102,将星标签统计!CQ$3:CQ$102,$BG19)</f>
        <v>12</v>
      </c>
      <c r="BI19" s="3">
        <f>求节点(将星标签统计!$AT$3:$AT$102,将星标签统计!AV$3:AV$102,$BF19)+求节点(将星标签统计!$CP$3:$CP$102,将星标签统计!CR$3:CR$102,$BG19)</f>
        <v>11</v>
      </c>
      <c r="BJ19" s="3">
        <f>求节点(将星标签统计!$AT$3:$AT$102,将星标签统计!AW$3:AW$102,$BF19)+求节点(将星标签统计!$CP$3:$CP$102,将星标签统计!CS$3:CS$102,$BG19)</f>
        <v>8</v>
      </c>
      <c r="BK19" s="3">
        <f>求节点(将星标签统计!$AT$3:$AT$102,将星标签统计!AX$3:AX$102,$BF19)+求节点(将星标签统计!$CP$3:$CP$102,将星标签统计!CT$3:CT$102,$BG19)</f>
        <v>4.2367375131377472</v>
      </c>
      <c r="BL19" s="3">
        <f>求节点(将星标签统计!$AT$3:$AT$102,将星标签统计!AY$3:AY$102,$BF19)+求节点(将星标签统计!$CP$3:$CP$102,将星标签统计!CU$3:CU$102,$BG19)</f>
        <v>2.2367375131377467</v>
      </c>
      <c r="BM19" s="3">
        <f>求节点(将星标签统计!$AT$3:$AT$102,将星标签统计!AZ$3:AZ$102,$BF19)+求节点(将星标签统计!$CP$3:$CP$102,将星标签统计!CV$3:CV$102,$BG19)</f>
        <v>2</v>
      </c>
      <c r="BN19" s="3">
        <f t="shared" si="9"/>
        <v>196261.27523647944</v>
      </c>
    </row>
    <row r="20" spans="13:66" x14ac:dyDescent="0.2">
      <c r="M20" s="3">
        <v>16</v>
      </c>
      <c r="N20" s="3">
        <f t="shared" si="0"/>
        <v>8581</v>
      </c>
      <c r="O20" s="3">
        <f t="shared" si="1"/>
        <v>16342</v>
      </c>
      <c r="P20" s="3">
        <f t="shared" si="2"/>
        <v>28000</v>
      </c>
      <c r="Q20" s="3">
        <f t="shared" si="3"/>
        <v>100000</v>
      </c>
      <c r="R20" s="3">
        <f t="shared" si="4"/>
        <v>204293</v>
      </c>
      <c r="U20" s="3">
        <v>16</v>
      </c>
      <c r="V20" s="3">
        <f>求节点(其他调用!$C$4:$C$42,其他调用!$D$4:$D$42,其他调用!AF20)</f>
        <v>72.905604731426436</v>
      </c>
      <c r="W20" s="3">
        <f>求节点(其他调用!$S$4:$S$20,其他调用!$T$4:$T$20,$U20)</f>
        <v>1.7450622669945271E-3</v>
      </c>
      <c r="X20" s="3">
        <f>求节点(将星标签统计!$AT$3:$AT$102,将星标签统计!AU$3:AU$102,$V20)+求节点(将星标签统计!$CP$3:$CP$102,将星标签统计!CQ$3:CQ$102,$W20)</f>
        <v>4.2905604731426434</v>
      </c>
      <c r="Y20" s="3">
        <f>求节点(将星标签统计!$AT$3:$AT$102,将星标签统计!AV$3:AV$102,$V20)+求节点(将星标签统计!$CP$3:$CP$102,将星标签统计!CR$3:CR$102,$W20)</f>
        <v>0</v>
      </c>
      <c r="Z20" s="3">
        <f>求节点(将星标签统计!$AT$3:$AT$102,将星标签统计!AW$3:AW$102,$V20)+求节点(将星标签统计!$CP$3:$CP$102,将星标签统计!CS$3:CS$102,$W20)</f>
        <v>0</v>
      </c>
      <c r="AA20" s="3">
        <f>求节点(将星标签统计!$AT$3:$AT$102,将星标签统计!AX$3:AX$102,$V20)+求节点(将星标签统计!$CP$3:$CP$102,将星标签统计!CT$3:CT$102,$W20)</f>
        <v>0</v>
      </c>
      <c r="AB20" s="3">
        <f>求节点(将星标签统计!$AT$3:$AT$102,将星标签统计!AY$3:AY$102,$V20)+求节点(将星标签统计!$CP$3:$CP$102,将星标签统计!CU$3:CU$102,$W20)</f>
        <v>0</v>
      </c>
      <c r="AC20" s="3">
        <f>求节点(将星标签统计!$AT$3:$AT$102,将星标签统计!AZ$3:AZ$102,$V20)+求节点(将星标签统计!$CP$3:$CP$102,将星标签统计!CV$3:CV$102,$W20)</f>
        <v>0</v>
      </c>
      <c r="AD20" s="3">
        <f t="shared" si="5"/>
        <v>8581.1209462852876</v>
      </c>
      <c r="AE20" s="3">
        <f>求节点(其他调用!$F$4:$F$42,其他调用!$G$4:$G$42,其他调用!AF20)</f>
        <v>95.285052133729153</v>
      </c>
      <c r="AF20" s="3">
        <f>求节点(其他调用!$U$4:$U$20,其他调用!$V$4:$V$20,$U20)</f>
        <v>0</v>
      </c>
      <c r="AG20" s="3">
        <f>求节点(将星标签统计!$AT$3:$AT$102,将星标签统计!AU$3:AU$102,$AE20)+求节点(将星标签统计!$CP$3:$CP$102,将星标签统计!CQ$3:CQ$102,$AF20)</f>
        <v>6.0570104267458307</v>
      </c>
      <c r="AH20" s="3">
        <f>求节点(将星标签统计!$AT$3:$AT$102,将星标签统计!AV$3:AV$102,$AE20)+求节点(将星标签统计!$CP$3:$CP$102,将星标签统计!CR$3:CR$102,$AF20)</f>
        <v>1.0570104267458305</v>
      </c>
      <c r="AI20" s="3">
        <f>求节点(将星标签统计!$AT$3:$AT$102,将星标签统计!AW$3:AW$102,$AE20)+求节点(将星标签统计!$CP$3:$CP$102,将星标签统计!CS$3:CS$102,$AF20)</f>
        <v>0</v>
      </c>
      <c r="AJ20" s="3">
        <f>求节点(将星标签统计!$AT$3:$AT$102,将星标签统计!AX$3:AX$102,$AE20)+求节点(将星标签统计!$CP$3:$CP$102,将星标签统计!CT$3:CT$102,$AF20)</f>
        <v>0</v>
      </c>
      <c r="AK20" s="3">
        <f>求节点(将星标签统计!$AT$3:$AT$102,将星标签统计!AY$3:AY$102,$AE20)+求节点(将星标签统计!$CP$3:$CP$102,将星标签统计!CU$3:CU$102,$AF20)</f>
        <v>0</v>
      </c>
      <c r="AL20" s="3">
        <f>求节点(将星标签统计!$AT$3:$AT$102,将星标签统计!AZ$3:AZ$102,$AE20)+求节点(将星标签统计!$CP$3:$CP$102,将星标签统计!CV$3:CV$102,$AF20)</f>
        <v>0</v>
      </c>
      <c r="AM20" s="3">
        <f t="shared" si="6"/>
        <v>16342.062560474984</v>
      </c>
      <c r="AN20" s="3">
        <f>求节点(其他调用!$I$4:$I$42,其他调用!$J$4:$J$42,其他调用!AF20)</f>
        <v>149.21511332572396</v>
      </c>
      <c r="AO20" s="3">
        <f>求节点(其他调用!$W$4:$W$20,其他调用!$X$4:$X$20,$U20)</f>
        <v>1.637236963935446E-3</v>
      </c>
      <c r="AP20" s="3">
        <f>求节点(将星标签统计!$AT$3:$AT$102,将星标签统计!AU$3:AU$102,$AN20)+求节点(将星标签统计!$CP$3:$CP$102,将星标签统计!CQ$3:CQ$102,$AO20)</f>
        <v>8</v>
      </c>
      <c r="AQ20" s="3">
        <f>求节点(将星标签统计!$AT$3:$AT$102,将星标签统计!AV$3:AV$102,$AN20)+求节点(将星标签统计!$CP$3:$CP$102,将星标签统计!CR$3:CR$102,$AO20)</f>
        <v>3</v>
      </c>
      <c r="AR20" s="3">
        <f>求节点(将星标签统计!$AT$3:$AT$102,将星标签统计!AW$3:AW$102,$AN20)+求节点(将星标签统计!$CP$3:$CP$102,将星标签统计!CS$3:CS$102,$AO20)</f>
        <v>0</v>
      </c>
      <c r="AS20" s="3">
        <f>求节点(将星标签统计!$AT$3:$AT$102,将星标签统计!AX$3:AX$102,$AN20)+求节点(将星标签统计!$CP$3:$CP$102,将星标签统计!CT$3:CT$102,$AO20)</f>
        <v>0</v>
      </c>
      <c r="AT20" s="3">
        <f>求节点(将星标签统计!$AT$3:$AT$102,将星标签统计!AY$3:AY$102,$AN20)+求节点(将星标签统计!$CP$3:$CP$102,将星标签统计!CU$3:CU$102,$AO20)</f>
        <v>0</v>
      </c>
      <c r="AU20" s="3">
        <f>求节点(将星标签统计!$AT$3:$AT$102,将星标签统计!AZ$3:AZ$102,$AN20)+求节点(将星标签统计!$CP$3:$CP$102,将星标签统计!CV$3:CV$102,$AO20)</f>
        <v>0</v>
      </c>
      <c r="AV20" s="3">
        <f t="shared" si="7"/>
        <v>28000</v>
      </c>
      <c r="AW20" s="3">
        <f>求节点(其他调用!$L$4:$L$42,其他调用!$M$4:$M$42,其他调用!AF20)</f>
        <v>354.93514324899269</v>
      </c>
      <c r="AX20" s="3">
        <f>求节点(其他调用!$Y$4:$Y$20,其他调用!$Z$4:$Z$20,$U20)</f>
        <v>0</v>
      </c>
      <c r="AY20" s="3">
        <f>求节点(将星标签统计!$AT$3:$AT$102,将星标签统计!AU$3:AU$102,$AW20)+求节点(将星标签统计!$CP$3:$CP$102,将星标签统计!CQ$3:CQ$102,$AX20)</f>
        <v>11</v>
      </c>
      <c r="AZ20" s="3">
        <f>求节点(将星标签统计!$AT$3:$AT$102,将星标签统计!AV$3:AV$102,$AW20)+求节点(将星标签统计!$CP$3:$CP$102,将星标签统计!CR$3:CR$102,$AX20)</f>
        <v>8</v>
      </c>
      <c r="BA20" s="3">
        <f>求节点(将星标签统计!$AT$3:$AT$102,将星标签统计!AW$3:AW$102,$AW20)+求节点(将星标签统计!$CP$3:$CP$102,将星标签统计!CS$3:CS$102,$AX20)</f>
        <v>5</v>
      </c>
      <c r="BB20" s="3">
        <f>求节点(将星标签统计!$AT$3:$AT$102,将星标签统计!AX$3:AX$102,$AW20)+求节点(将星标签统计!$CP$3:$CP$102,将星标签统计!CT$3:CT$102,$AX20)</f>
        <v>2</v>
      </c>
      <c r="BC20" s="3">
        <f>求节点(将星标签统计!$AT$3:$AT$102,将星标签统计!AY$3:AY$102,$AW20)+求节点(将星标签统计!$CP$3:$CP$102,将星标签统计!CU$3:CU$102,$AX20)</f>
        <v>0</v>
      </c>
      <c r="BD20" s="3">
        <f>求节点(将星标签统计!$AT$3:$AT$102,将星标签统计!AZ$3:AZ$102,$AW20)+求节点(将星标签统计!$CP$3:$CP$102,将星标签统计!CV$3:CV$102,$AX20)</f>
        <v>0</v>
      </c>
      <c r="BE20" s="3">
        <f t="shared" si="8"/>
        <v>100000</v>
      </c>
      <c r="BF20" s="3">
        <f>求节点(其他调用!$O$4:$O$42,其他调用!$P$4:$P$42,其他调用!AF20)</f>
        <v>768.29508052652511</v>
      </c>
      <c r="BG20" s="3">
        <f>求节点(其他调用!$AA$4:$AA$20,其他调用!$AB$4:$AB$20,$U20)</f>
        <v>1.9195332407674374E-3</v>
      </c>
      <c r="BH20" s="3">
        <f>求节点(将星标签统计!$AT$3:$AT$102,将星标签统计!AU$3:AU$102,$BF20)+求节点(将星标签统计!$CP$3:$CP$102,将星标签统计!CQ$3:CQ$102,$BG20)</f>
        <v>12</v>
      </c>
      <c r="BI20" s="3">
        <f>求节点(将星标签统计!$AT$3:$AT$102,将星标签统计!AV$3:AV$102,$BF20)+求节点(将星标签统计!$CP$3:$CP$102,将星标签统计!CR$3:CR$102,$BG20)</f>
        <v>11</v>
      </c>
      <c r="BJ20" s="3">
        <f>求节点(将星标签统计!$AT$3:$AT$102,将星标签统计!AW$3:AW$102,$BF20)+求节点(将星标签统计!$CP$3:$CP$102,将星标签统计!CS$3:CS$102,$BG20)</f>
        <v>8</v>
      </c>
      <c r="BK20" s="3">
        <f>求节点(将星标签统计!$AT$3:$AT$102,将星标签统计!AX$3:AX$102,$BF20)+求节点(将星标签统计!$CP$3:$CP$102,将星标签统计!CT$3:CT$102,$BG20)</f>
        <v>4.6829508052652509</v>
      </c>
      <c r="BL20" s="3">
        <f>求节点(将星标签统计!$AT$3:$AT$102,将星标签统计!AY$3:AY$102,$BF20)+求节点(将星标签统计!$CP$3:$CP$102,将星标签统计!CU$3:CU$102,$BG20)</f>
        <v>2.6829508052652509</v>
      </c>
      <c r="BM20" s="3">
        <f>求节点(将星标签统计!$AT$3:$AT$102,将星标签统计!AZ$3:AZ$102,$BF20)+求节点(将星标签统计!$CP$3:$CP$102,将星标签统计!CV$3:CV$102,$BG20)</f>
        <v>2</v>
      </c>
      <c r="BN20" s="3">
        <f t="shared" si="9"/>
        <v>204293.11449477452</v>
      </c>
    </row>
    <row r="21" spans="13:66" x14ac:dyDescent="0.2">
      <c r="M21" s="3">
        <v>17</v>
      </c>
      <c r="N21" s="3">
        <f t="shared" si="0"/>
        <v>9622</v>
      </c>
      <c r="O21" s="3">
        <f t="shared" si="1"/>
        <v>22000</v>
      </c>
      <c r="P21" s="3">
        <f t="shared" si="2"/>
        <v>31932</v>
      </c>
      <c r="Q21" s="3">
        <f t="shared" si="3"/>
        <v>107956</v>
      </c>
      <c r="R21" s="3">
        <f t="shared" si="4"/>
        <v>215803</v>
      </c>
      <c r="U21" s="3">
        <v>17</v>
      </c>
      <c r="V21" s="3">
        <f>求节点(其他调用!$C$4:$C$42,其他调用!$D$4:$D$42,其他调用!AF21)</f>
        <v>78.110012079204353</v>
      </c>
      <c r="W21" s="3">
        <f>求节点(其他调用!$S$4:$S$20,其他调用!$T$4:$T$20,$U21)</f>
        <v>1.903704291266757E-3</v>
      </c>
      <c r="X21" s="3">
        <f>求节点(将星标签统计!$AT$3:$AT$102,将星标签统计!AU$3:AU$102,$V21)+求节点(将星标签统计!$CP$3:$CP$102,将星标签统计!CQ$3:CQ$102,$W21)</f>
        <v>4.8110012079204356</v>
      </c>
      <c r="Y21" s="3">
        <f>求节点(将星标签统计!$AT$3:$AT$102,将星标签统计!AV$3:AV$102,$V21)+求节点(将星标签统计!$CP$3:$CP$102,将星标签统计!CR$3:CR$102,$W21)</f>
        <v>0</v>
      </c>
      <c r="Z21" s="3">
        <f>求节点(将星标签统计!$AT$3:$AT$102,将星标签统计!AW$3:AW$102,$V21)+求节点(将星标签统计!$CP$3:$CP$102,将星标签统计!CS$3:CS$102,$W21)</f>
        <v>0</v>
      </c>
      <c r="AA21" s="3">
        <f>求节点(将星标签统计!$AT$3:$AT$102,将星标签统计!AX$3:AX$102,$V21)+求节点(将星标签统计!$CP$3:$CP$102,将星标签统计!CT$3:CT$102,$W21)</f>
        <v>0</v>
      </c>
      <c r="AB21" s="3">
        <f>求节点(将星标签统计!$AT$3:$AT$102,将星标签统计!AY$3:AY$102,$V21)+求节点(将星标签统计!$CP$3:$CP$102,将星标签统计!CU$3:CU$102,$W21)</f>
        <v>0</v>
      </c>
      <c r="AC21" s="3">
        <f>求节点(将星标签统计!$AT$3:$AT$102,将星标签统计!AZ$3:AZ$102,$V21)+求节点(将星标签统计!$CP$3:$CP$102,将星标签统计!CV$3:CV$102,$W21)</f>
        <v>0</v>
      </c>
      <c r="AD21" s="3">
        <f t="shared" si="5"/>
        <v>9622.0024158408705</v>
      </c>
      <c r="AE21" s="3">
        <f>求节点(其他调用!$F$4:$F$42,其他调用!$G$4:$G$42,其他调用!AF21)</f>
        <v>102.65316194486488</v>
      </c>
      <c r="AF21" s="3">
        <f>求节点(其他调用!$U$4:$U$20,其他调用!$V$4:$V$20,$U21)</f>
        <v>0</v>
      </c>
      <c r="AG21" s="3">
        <f>求节点(将星标签统计!$AT$3:$AT$102,将星标签统计!AU$3:AU$102,$AE21)+求节点(将星标签统计!$CP$3:$CP$102,将星标签统计!CQ$3:CQ$102,$AF21)</f>
        <v>7</v>
      </c>
      <c r="AH21" s="3">
        <f>求节点(将星标签统计!$AT$3:$AT$102,将星标签统计!AV$3:AV$102,$AE21)+求节点(将星标签统计!$CP$3:$CP$102,将星标签统计!CR$3:CR$102,$AF21)</f>
        <v>2</v>
      </c>
      <c r="AI21" s="3">
        <f>求节点(将星标签统计!$AT$3:$AT$102,将星标签统计!AW$3:AW$102,$AE21)+求节点(将星标签统计!$CP$3:$CP$102,将星标签统计!CS$3:CS$102,$AF21)</f>
        <v>0</v>
      </c>
      <c r="AJ21" s="3">
        <f>求节点(将星标签统计!$AT$3:$AT$102,将星标签统计!AX$3:AX$102,$AE21)+求节点(将星标签统计!$CP$3:$CP$102,将星标签统计!CT$3:CT$102,$AF21)</f>
        <v>0</v>
      </c>
      <c r="AK21" s="3">
        <f>求节点(将星标签统计!$AT$3:$AT$102,将星标签统计!AY$3:AY$102,$AE21)+求节点(将星标签统计!$CP$3:$CP$102,将星标签统计!CU$3:CU$102,$AF21)</f>
        <v>0</v>
      </c>
      <c r="AL21" s="3">
        <f>求节点(将星标签统计!$AT$3:$AT$102,将星标签统计!AZ$3:AZ$102,$AE21)+求节点(将星标签统计!$CP$3:$CP$102,将星标签统计!CV$3:CV$102,$AF21)</f>
        <v>0</v>
      </c>
      <c r="AM21" s="3">
        <f t="shared" si="6"/>
        <v>22000</v>
      </c>
      <c r="AN21" s="3">
        <f>求节点(其他调用!$I$4:$I$42,其他调用!$J$4:$J$42,其他调用!AF21)</f>
        <v>159.8306585428457</v>
      </c>
      <c r="AO21" s="3">
        <f>求节点(其他调用!$W$4:$W$20,其他调用!$X$4:$X$20,$U21)</f>
        <v>1.7395642741814114E-3</v>
      </c>
      <c r="AP21" s="3">
        <f>求节点(将星标签统计!$AT$3:$AT$102,将星标签统计!AU$3:AU$102,$AN21)+求节点(将星标签统计!$CP$3:$CP$102,将星标签统计!CQ$3:CQ$102,$AO21)</f>
        <v>8</v>
      </c>
      <c r="AQ21" s="3">
        <f>求节点(将星标签统计!$AT$3:$AT$102,将星标签统计!AV$3:AV$102,$AN21)+求节点(将星标签统计!$CP$3:$CP$102,将星标签统计!CR$3:CR$102,$AO21)</f>
        <v>3.9830658542845696</v>
      </c>
      <c r="AR21" s="3">
        <f>求节点(将星标签统计!$AT$3:$AT$102,将星标签统计!AW$3:AW$102,$AN21)+求节点(将星标签统计!$CP$3:$CP$102,将星标签统计!CS$3:CS$102,$AO21)</f>
        <v>0</v>
      </c>
      <c r="AS21" s="3">
        <f>求节点(将星标签统计!$AT$3:$AT$102,将星标签统计!AX$3:AX$102,$AN21)+求节点(将星标签统计!$CP$3:$CP$102,将星标签统计!CT$3:CT$102,$AO21)</f>
        <v>0</v>
      </c>
      <c r="AT21" s="3">
        <f>求节点(将星标签统计!$AT$3:$AT$102,将星标签统计!AY$3:AY$102,$AN21)+求节点(将星标签统计!$CP$3:$CP$102,将星标签统计!CU$3:CU$102,$AO21)</f>
        <v>0</v>
      </c>
      <c r="AU21" s="3">
        <f>求节点(将星标签统计!$AT$3:$AT$102,将星标签统计!AZ$3:AZ$102,$AN21)+求节点(将星标签统计!$CP$3:$CP$102,将星标签统计!CV$3:CV$102,$AO21)</f>
        <v>0</v>
      </c>
      <c r="AV21" s="3">
        <f t="shared" si="7"/>
        <v>31932.263417138278</v>
      </c>
      <c r="AW21" s="3">
        <f>求节点(其他调用!$L$4:$L$42,其他调用!$M$4:$M$42,其他调用!AF21)</f>
        <v>377.95561459079079</v>
      </c>
      <c r="AX21" s="3">
        <f>求节点(其他调用!$Y$4:$Y$20,其他调用!$Z$4:$Z$20,$U21)</f>
        <v>0</v>
      </c>
      <c r="AY21" s="3">
        <f>求节点(将星标签统计!$AT$3:$AT$102,将星标签统计!AU$3:AU$102,$AW21)+求节点(将星标签统计!$CP$3:$CP$102,将星标签统计!CQ$3:CQ$102,$AX21)</f>
        <v>11</v>
      </c>
      <c r="AZ21" s="3">
        <f>求节点(将星标签统计!$AT$3:$AT$102,将星标签统计!AV$3:AV$102,$AW21)+求节点(将星标签统计!$CP$3:$CP$102,将星标签统计!CR$3:CR$102,$AX21)</f>
        <v>8</v>
      </c>
      <c r="BA21" s="3">
        <f>求节点(将星标签统计!$AT$3:$AT$102,将星标签统计!AW$3:AW$102,$AW21)+求节点(将星标签统计!$CP$3:$CP$102,将星标签统计!CS$3:CS$102,$AX21)</f>
        <v>5</v>
      </c>
      <c r="BB21" s="3">
        <f>求节点(将星标签统计!$AT$3:$AT$102,将星标签统计!AX$3:AX$102,$AW21)+求节点(将星标签统计!$CP$3:$CP$102,将星标签统计!CT$3:CT$102,$AX21)</f>
        <v>2</v>
      </c>
      <c r="BC21" s="3">
        <f>求节点(将星标签统计!$AT$3:$AT$102,将星标签统计!AY$3:AY$102,$AW21)+求节点(将星标签统计!$CP$3:$CP$102,将星标签统计!CU$3:CU$102,$AX21)</f>
        <v>0.79556145907907883</v>
      </c>
      <c r="BD21" s="3">
        <f>求节点(将星标签统计!$AT$3:$AT$102,将星标签统计!AZ$3:AZ$102,$AW21)+求节点(将星标签统计!$CP$3:$CP$102,将星标签统计!CV$3:CV$102,$AX21)</f>
        <v>0</v>
      </c>
      <c r="BE21" s="3">
        <f t="shared" si="8"/>
        <v>107955.61459079079</v>
      </c>
      <c r="BF21" s="3">
        <f>求节点(其他调用!$O$4:$O$42,其他调用!$P$4:$P$42,其他调用!AF21)</f>
        <v>816.11903703984649</v>
      </c>
      <c r="BG21" s="3">
        <f>求节点(其他调用!$AA$4:$AA$20,其他调用!$AB$4:$AB$20,$U21)</f>
        <v>2.0395040683154021E-3</v>
      </c>
      <c r="BH21" s="3">
        <f>求节点(将星标签统计!$AT$3:$AT$102,将星标签统计!AU$3:AU$102,$BF21)+求节点(将星标签统计!$CP$3:$CP$102,将星标签统计!CQ$3:CQ$102,$BG21)</f>
        <v>12</v>
      </c>
      <c r="BI21" s="3">
        <f>求节点(将星标签统计!$AT$3:$AT$102,将星标签统计!AV$3:AV$102,$BF21)+求节点(将星标签统计!$CP$3:$CP$102,将星标签统计!CR$3:CR$102,$BG21)</f>
        <v>11</v>
      </c>
      <c r="BJ21" s="3">
        <f>求节点(将星标签统计!$AT$3:$AT$102,将星标签统计!AW$3:AW$102,$BF21)+求节点(将星标签统计!$CP$3:$CP$102,将星标签统计!CS$3:CS$102,$BG21)</f>
        <v>8.4835711111953955</v>
      </c>
      <c r="BK21" s="3">
        <f>求节点(将星标签统计!$AT$3:$AT$102,将星标签统计!AX$3:AX$102,$BF21)+求节点(将星标签统计!$CP$3:$CP$102,将星标签统计!CT$3:CT$102,$BG21)</f>
        <v>5.1611903703984652</v>
      </c>
      <c r="BL21" s="3">
        <f>求节点(将星标签统计!$AT$3:$AT$102,将星标签统计!AY$3:AY$102,$BF21)+求节点(将星标签统计!$CP$3:$CP$102,将星标签统计!CU$3:CU$102,$BG21)</f>
        <v>3.1611903703984647</v>
      </c>
      <c r="BM21" s="3">
        <f>求节点(将星标签统计!$AT$3:$AT$102,将星标签统计!AZ$3:AZ$102,$BF21)+求节点(将星标签统计!$CP$3:$CP$102,将星标签统计!CV$3:CV$102,$BG21)</f>
        <v>2</v>
      </c>
      <c r="BN21" s="3">
        <f t="shared" si="9"/>
        <v>215802.85333434475</v>
      </c>
    </row>
    <row r="22" spans="13:66" x14ac:dyDescent="0.2">
      <c r="M22" s="3">
        <v>18</v>
      </c>
      <c r="N22" s="3">
        <f t="shared" si="0"/>
        <v>10000</v>
      </c>
      <c r="O22" s="3">
        <f t="shared" si="1"/>
        <v>22000</v>
      </c>
      <c r="P22" s="3">
        <f t="shared" si="2"/>
        <v>32292</v>
      </c>
      <c r="Q22" s="3">
        <f t="shared" si="3"/>
        <v>111262</v>
      </c>
      <c r="R22" s="3">
        <f t="shared" si="4"/>
        <v>234255</v>
      </c>
      <c r="U22" s="3">
        <v>18</v>
      </c>
      <c r="V22" s="3">
        <f>求节点(其他调用!$C$4:$C$42,其他调用!$D$4:$D$42,其他调用!AF22)</f>
        <v>83.687957762781622</v>
      </c>
      <c r="W22" s="3">
        <f>求节点(其他调用!$S$4:$S$20,其他调用!$T$4:$T$20,$U22)</f>
        <v>2.0623463155389869E-3</v>
      </c>
      <c r="X22" s="3">
        <f>求节点(将星标签统计!$AT$3:$AT$102,将星标签统计!AU$3:AU$102,$V22)+求节点(将星标签统计!$CP$3:$CP$102,将星标签统计!CQ$3:CQ$102,$W22)</f>
        <v>5</v>
      </c>
      <c r="Y22" s="3">
        <f>求节点(将星标签统计!$AT$3:$AT$102,将星标签统计!AV$3:AV$102,$V22)+求节点(将星标签统计!$CP$3:$CP$102,将星标签统计!CR$3:CR$102,$W22)</f>
        <v>0</v>
      </c>
      <c r="Z22" s="3">
        <f>求节点(将星标签统计!$AT$3:$AT$102,将星标签统计!AW$3:AW$102,$V22)+求节点(将星标签统计!$CP$3:$CP$102,将星标签统计!CS$3:CS$102,$W22)</f>
        <v>0</v>
      </c>
      <c r="AA22" s="3">
        <f>求节点(将星标签统计!$AT$3:$AT$102,将星标签统计!AX$3:AX$102,$V22)+求节点(将星标签统计!$CP$3:$CP$102,将星标签统计!CT$3:CT$102,$W22)</f>
        <v>0</v>
      </c>
      <c r="AB22" s="3">
        <f>求节点(将星标签统计!$AT$3:$AT$102,将星标签统计!AY$3:AY$102,$V22)+求节点(将星标签统计!$CP$3:$CP$102,将星标签统计!CU$3:CU$102,$W22)</f>
        <v>0</v>
      </c>
      <c r="AC22" s="3">
        <f>求节点(将星标签统计!$AT$3:$AT$102,将星标签统计!AZ$3:AZ$102,$V22)+求节点(将星标签统计!$CP$3:$CP$102,将星标签统计!CV$3:CV$102,$W22)</f>
        <v>0</v>
      </c>
      <c r="AD22" s="3">
        <f t="shared" si="5"/>
        <v>10000</v>
      </c>
      <c r="AE22" s="3">
        <f>求节点(其他调用!$F$4:$F$42,其他调用!$G$4:$G$42,其他调用!AF22)</f>
        <v>110.55010650949346</v>
      </c>
      <c r="AF22" s="3">
        <f>求节点(其他调用!$U$4:$U$20,其他调用!$V$4:$V$20,$U22)</f>
        <v>0</v>
      </c>
      <c r="AG22" s="3">
        <f>求节点(将星标签统计!$AT$3:$AT$102,将星标签统计!AU$3:AU$102,$AE22)+求节点(将星标签统计!$CP$3:$CP$102,将星标签统计!CQ$3:CQ$102,$AF22)</f>
        <v>7</v>
      </c>
      <c r="AH22" s="3">
        <f>求节点(将星标签统计!$AT$3:$AT$102,将星标签统计!AV$3:AV$102,$AE22)+求节点(将星标签统计!$CP$3:$CP$102,将星标签统计!CR$3:CR$102,$AF22)</f>
        <v>2</v>
      </c>
      <c r="AI22" s="3">
        <f>求节点(将星标签统计!$AT$3:$AT$102,将星标签统计!AW$3:AW$102,$AE22)+求节点(将星标签统计!$CP$3:$CP$102,将星标签统计!CS$3:CS$102,$AF22)</f>
        <v>0</v>
      </c>
      <c r="AJ22" s="3">
        <f>求节点(将星标签统计!$AT$3:$AT$102,将星标签统计!AX$3:AX$102,$AE22)+求节点(将星标签统计!$CP$3:$CP$102,将星标签统计!CT$3:CT$102,$AF22)</f>
        <v>0</v>
      </c>
      <c r="AK22" s="3">
        <f>求节点(将星标签统计!$AT$3:$AT$102,将星标签统计!AY$3:AY$102,$AE22)+求节点(将星标签统计!$CP$3:$CP$102,将星标签统计!CU$3:CU$102,$AF22)</f>
        <v>0</v>
      </c>
      <c r="AL22" s="3">
        <f>求节点(将星标签统计!$AT$3:$AT$102,将星标签统计!AZ$3:AZ$102,$AE22)+求节点(将星标签统计!$CP$3:$CP$102,将星标签统计!CV$3:CV$102,$AF22)</f>
        <v>0</v>
      </c>
      <c r="AM22" s="3">
        <f t="shared" si="6"/>
        <v>22000</v>
      </c>
      <c r="AN22" s="3">
        <f>求节点(其他调用!$I$4:$I$42,其他调用!$J$4:$J$42,其他调用!AF22)</f>
        <v>170.24350600779775</v>
      </c>
      <c r="AO22" s="3">
        <f>求节点(其他调用!$W$4:$W$20,其他调用!$X$4:$X$20,$U22)</f>
        <v>1.8418915844273767E-3</v>
      </c>
      <c r="AP22" s="3">
        <f>求节点(将星标签统计!$AT$3:$AT$102,将星标签统计!AU$3:AU$102,$AN22)+求节点(将星标签统计!$CP$3:$CP$102,将星标签统计!CQ$3:CQ$102,$AO22)</f>
        <v>8</v>
      </c>
      <c r="AQ22" s="3">
        <f>求节点(将星标签统计!$AT$3:$AT$102,将星标签统计!AV$3:AV$102,$AN22)+求节点(将星标签统计!$CP$3:$CP$102,将星标签统计!CR$3:CR$102,$AO22)</f>
        <v>4</v>
      </c>
      <c r="AR22" s="3">
        <f>求节点(将星标签统计!$AT$3:$AT$102,将星标签统计!AW$3:AW$102,$AN22)+求节点(将星标签统计!$CP$3:$CP$102,将星标签统计!CS$3:CS$102,$AO22)</f>
        <v>4.8701201559549649E-2</v>
      </c>
      <c r="AS22" s="3">
        <f>求节点(将星标签统计!$AT$3:$AT$102,将星标签统计!AX$3:AX$102,$AN22)+求节点(将星标签统计!$CP$3:$CP$102,将星标签统计!CT$3:CT$102,$AO22)</f>
        <v>0</v>
      </c>
      <c r="AT22" s="3">
        <f>求节点(将星标签统计!$AT$3:$AT$102,将星标签统计!AY$3:AY$102,$AN22)+求节点(将星标签统计!$CP$3:$CP$102,将星标签统计!CU$3:CU$102,$AO22)</f>
        <v>0</v>
      </c>
      <c r="AU22" s="3">
        <f>求节点(将星标签统计!$AT$3:$AT$102,将星标签统计!AZ$3:AZ$102,$AN22)+求节点(将星标签统计!$CP$3:$CP$102,将星标签统计!CV$3:CV$102,$AO22)</f>
        <v>0</v>
      </c>
      <c r="AV22" s="3">
        <f t="shared" si="7"/>
        <v>32292.207209357297</v>
      </c>
      <c r="AW22" s="3">
        <f>求节点(其他调用!$L$4:$L$42,其他调用!$M$4:$M$42,其他调用!AF22)</f>
        <v>402.62834487000725</v>
      </c>
      <c r="AX22" s="3">
        <f>求节点(其他调用!$Y$4:$Y$20,其他调用!$Z$4:$Z$20,$U22)</f>
        <v>0</v>
      </c>
      <c r="AY22" s="3">
        <f>求节点(将星标签统计!$AT$3:$AT$102,将星标签统计!AU$3:AU$102,$AW22)+求节点(将星标签统计!$CP$3:$CP$102,将星标签统计!CQ$3:CQ$102,$AX22)</f>
        <v>11.026283448700072</v>
      </c>
      <c r="AZ22" s="3">
        <f>求节点(将星标签统计!$AT$3:$AT$102,将星标签统计!AV$3:AV$102,$AW22)+求节点(将星标签统计!$CP$3:$CP$102,将星标签统计!CR$3:CR$102,$AX22)</f>
        <v>8.0788503461002179</v>
      </c>
      <c r="BA22" s="3">
        <f>求节点(将星标签统计!$AT$3:$AT$102,将星标签统计!AW$3:AW$102,$AW22)+求节点(将星标签统计!$CP$3:$CP$102,将星标签统计!CS$3:CS$102,$AX22)</f>
        <v>5.052566897400145</v>
      </c>
      <c r="BB22" s="3">
        <f>求节点(将星标签统计!$AT$3:$AT$102,将星标签统计!AX$3:AX$102,$AW22)+求节点(将星标签统计!$CP$3:$CP$102,将星标签统计!CT$3:CT$102,$AX22)</f>
        <v>2</v>
      </c>
      <c r="BC22" s="3">
        <f>求节点(将星标签统计!$AT$3:$AT$102,将星标签统计!AY$3:AY$102,$AW22)+求节点(将星标签统计!$CP$3:$CP$102,将星标签统计!CU$3:CU$102,$AX22)</f>
        <v>1.0262834487000725</v>
      </c>
      <c r="BD22" s="3">
        <f>求节点(将星标签统计!$AT$3:$AT$102,将星标签统计!AZ$3:AZ$102,$AW22)+求节点(将星标签统计!$CP$3:$CP$102,将星标签统计!CV$3:CV$102,$AX22)</f>
        <v>2.6283448700072543E-2</v>
      </c>
      <c r="BE22" s="3">
        <f t="shared" si="8"/>
        <v>111261.60553760349</v>
      </c>
      <c r="BF22" s="3">
        <f>求节点(其他调用!$O$4:$O$42,其他调用!$P$4:$P$42,其他调用!AF22)</f>
        <v>867.37548450431404</v>
      </c>
      <c r="BG22" s="3">
        <f>求节点(其他调用!$AA$4:$AA$20,其他调用!$AB$4:$AB$20,$U22)</f>
        <v>2.1594748958633672E-3</v>
      </c>
      <c r="BH22" s="3">
        <f>求节点(将星标签统计!$AT$3:$AT$102,将星标签统计!AU$3:AU$102,$BF22)+求节点(将星标签统计!$CP$3:$CP$102,将星标签统计!CQ$3:CQ$102,$BG22)</f>
        <v>12</v>
      </c>
      <c r="BI22" s="3">
        <f>求节点(将星标签统计!$AT$3:$AT$102,将星标签统计!AV$3:AV$102,$BF22)+求节点(将星标签统计!$CP$3:$CP$102,将星标签统计!CR$3:CR$102,$BG22)</f>
        <v>11</v>
      </c>
      <c r="BJ22" s="3">
        <f>求节点(将星标签统计!$AT$3:$AT$102,将星标签统计!AW$3:AW$102,$BF22)+求节点(将星标签统计!$CP$3:$CP$102,将星标签统计!CS$3:CS$102,$BG22)</f>
        <v>10.021264535129422</v>
      </c>
      <c r="BK22" s="3">
        <f>求节点(将星标签统计!$AT$3:$AT$102,将星标签统计!AX$3:AX$102,$BF22)+求节点(将星标签统计!$CP$3:$CP$102,将星标签统计!CT$3:CT$102,$BG22)</f>
        <v>5.6737548450431401</v>
      </c>
      <c r="BL22" s="3">
        <f>求节点(将星标签统计!$AT$3:$AT$102,将星标签统计!AY$3:AY$102,$BF22)+求节点(将星标签统计!$CP$3:$CP$102,将星标签统计!CU$3:CU$102,$BG22)</f>
        <v>3.6737548450431405</v>
      </c>
      <c r="BM22" s="3">
        <f>求节点(将星标签统计!$AT$3:$AT$102,将星标签统计!AZ$3:AZ$102,$BF22)+求节点(将星标签统计!$CP$3:$CP$102,将星标签统计!CV$3:CV$102,$BG22)</f>
        <v>2</v>
      </c>
      <c r="BN22" s="3">
        <f t="shared" si="9"/>
        <v>234255.17442155306</v>
      </c>
    </row>
    <row r="23" spans="13:66" x14ac:dyDescent="0.2">
      <c r="M23" s="3">
        <v>19</v>
      </c>
      <c r="N23" s="3">
        <f t="shared" si="0"/>
        <v>10000</v>
      </c>
      <c r="O23" s="3">
        <f t="shared" si="1"/>
        <v>22000</v>
      </c>
      <c r="P23" s="3">
        <f t="shared" si="2"/>
        <v>44000</v>
      </c>
      <c r="Q23" s="3">
        <f t="shared" si="3"/>
        <v>123955</v>
      </c>
      <c r="R23" s="3">
        <f t="shared" si="4"/>
        <v>248677</v>
      </c>
      <c r="U23" s="3">
        <v>19</v>
      </c>
      <c r="V23" s="3">
        <f>求节点(其他调用!$C$4:$C$42,其他调用!$D$4:$D$42,其他调用!AF23)</f>
        <v>89.666251921908597</v>
      </c>
      <c r="W23" s="3">
        <f>求节点(其他调用!$S$4:$S$20,其他调用!$T$4:$T$20,$U23)</f>
        <v>2.2209883398112166E-3</v>
      </c>
      <c r="X23" s="3">
        <f>求节点(将星标签统计!$AT$3:$AT$102,将星标签统计!AU$3:AU$102,$V23)+求节点(将星标签统计!$CP$3:$CP$102,将星标签统计!CQ$3:CQ$102,$W23)</f>
        <v>5</v>
      </c>
      <c r="Y23" s="3">
        <f>求节点(将星标签统计!$AT$3:$AT$102,将星标签统计!AV$3:AV$102,$V23)+求节点(将星标签统计!$CP$3:$CP$102,将星标签统计!CR$3:CR$102,$W23)</f>
        <v>0</v>
      </c>
      <c r="Z23" s="3">
        <f>求节点(将星标签统计!$AT$3:$AT$102,将星标签统计!AW$3:AW$102,$V23)+求节点(将星标签统计!$CP$3:$CP$102,将星标签统计!CS$3:CS$102,$W23)</f>
        <v>0</v>
      </c>
      <c r="AA23" s="3">
        <f>求节点(将星标签统计!$AT$3:$AT$102,将星标签统计!AX$3:AX$102,$V23)+求节点(将星标签统计!$CP$3:$CP$102,将星标签统计!CT$3:CT$102,$W23)</f>
        <v>0</v>
      </c>
      <c r="AB23" s="3">
        <f>求节点(将星标签统计!$AT$3:$AT$102,将星标签统计!AY$3:AY$102,$V23)+求节点(将星标签统计!$CP$3:$CP$102,将星标签统计!CU$3:CU$102,$W23)</f>
        <v>0</v>
      </c>
      <c r="AC23" s="3">
        <f>求节点(将星标签统计!$AT$3:$AT$102,将星标签统计!AZ$3:AZ$102,$V23)+求节点(将星标签统计!$CP$3:$CP$102,将星标签统计!CV$3:CV$102,$W23)</f>
        <v>0</v>
      </c>
      <c r="AD23" s="3">
        <f t="shared" si="5"/>
        <v>10000</v>
      </c>
      <c r="AE23" s="3">
        <f>求节点(其他调用!$F$4:$F$42,其他调用!$G$4:$G$42,其他调用!AF23)</f>
        <v>118.12755119468696</v>
      </c>
      <c r="AF23" s="3">
        <f>求节点(其他调用!$U$4:$U$20,其他调用!$V$4:$V$20,$U23)</f>
        <v>0</v>
      </c>
      <c r="AG23" s="3">
        <f>求节点(将星标签统计!$AT$3:$AT$102,将星标签统计!AU$3:AU$102,$AE23)+求节点(将星标签统计!$CP$3:$CP$102,将星标签统计!CQ$3:CQ$102,$AF23)</f>
        <v>7</v>
      </c>
      <c r="AH23" s="3">
        <f>求节点(将星标签统计!$AT$3:$AT$102,将星标签统计!AV$3:AV$102,$AE23)+求节点(将星标签统计!$CP$3:$CP$102,将星标签统计!CR$3:CR$102,$AF23)</f>
        <v>2</v>
      </c>
      <c r="AI23" s="3">
        <f>求节点(将星标签统计!$AT$3:$AT$102,将星标签统计!AW$3:AW$102,$AE23)+求节点(将星标签统计!$CP$3:$CP$102,将星标签统计!CS$3:CS$102,$AF23)</f>
        <v>0</v>
      </c>
      <c r="AJ23" s="3">
        <f>求节点(将星标签统计!$AT$3:$AT$102,将星标签统计!AX$3:AX$102,$AE23)+求节点(将星标签统计!$CP$3:$CP$102,将星标签统计!CT$3:CT$102,$AF23)</f>
        <v>0</v>
      </c>
      <c r="AK23" s="3">
        <f>求节点(将星标签统计!$AT$3:$AT$102,将星标签统计!AY$3:AY$102,$AE23)+求节点(将星标签统计!$CP$3:$CP$102,将星标签统计!CU$3:CU$102,$AF23)</f>
        <v>0</v>
      </c>
      <c r="AL23" s="3">
        <f>求节点(将星标签统计!$AT$3:$AT$102,将星标签统计!AZ$3:AZ$102,$AE23)+求节点(将星标签统计!$CP$3:$CP$102,将星标签统计!CV$3:CV$102,$AF23)</f>
        <v>0</v>
      </c>
      <c r="AM23" s="3">
        <f t="shared" si="6"/>
        <v>22000</v>
      </c>
      <c r="AN23" s="3">
        <f>求节点(其他调用!$I$4:$I$42,其他调用!$J$4:$J$42,其他调用!AF23)</f>
        <v>181.4037195901717</v>
      </c>
      <c r="AO23" s="3">
        <f>求节点(其他调用!$W$4:$W$20,其他调用!$X$4:$X$20,$U23)</f>
        <v>1.9442188946733423E-3</v>
      </c>
      <c r="AP23" s="3">
        <f>求节点(将星标签统计!$AT$3:$AT$102,将星标签统计!AU$3:AU$102,$AN23)+求节点(将星标签统计!$CP$3:$CP$102,将星标签统计!CQ$3:CQ$102,$AO23)</f>
        <v>8</v>
      </c>
      <c r="AQ23" s="3">
        <f>求节点(将星标签统计!$AT$3:$AT$102,将星标签统计!AV$3:AV$102,$AN23)+求节点(将星标签统计!$CP$3:$CP$102,将星标签统计!CR$3:CR$102,$AO23)</f>
        <v>4</v>
      </c>
      <c r="AR23" s="3">
        <f>求节点(将星标签统计!$AT$3:$AT$102,将星标签统计!AW$3:AW$102,$AN23)+求节点(将星标签统计!$CP$3:$CP$102,将星标签统计!CS$3:CS$102,$AO23)</f>
        <v>2</v>
      </c>
      <c r="AS23" s="3">
        <f>求节点(将星标签统计!$AT$3:$AT$102,将星标签统计!AX$3:AX$102,$AN23)+求节点(将星标签统计!$CP$3:$CP$102,将星标签统计!CT$3:CT$102,$AO23)</f>
        <v>0</v>
      </c>
      <c r="AT23" s="3">
        <f>求节点(将星标签统计!$AT$3:$AT$102,将星标签统计!AY$3:AY$102,$AN23)+求节点(将星标签统计!$CP$3:$CP$102,将星标签统计!CU$3:CU$102,$AO23)</f>
        <v>0</v>
      </c>
      <c r="AU23" s="3">
        <f>求节点(将星标签统计!$AT$3:$AT$102,将星标签统计!AZ$3:AZ$102,$AN23)+求节点(将星标签统计!$CP$3:$CP$102,将星标签统计!CV$3:CV$102,$AO23)</f>
        <v>0</v>
      </c>
      <c r="AV23" s="3">
        <f t="shared" si="7"/>
        <v>44000</v>
      </c>
      <c r="AW23" s="3">
        <f>求节点(其他调用!$L$4:$L$42,其他调用!$M$4:$M$42,其他调用!AF23)</f>
        <v>429.07192243158715</v>
      </c>
      <c r="AX23" s="3">
        <f>求节点(其他调用!$Y$4:$Y$20,其他调用!$Z$4:$Z$20,$U23)</f>
        <v>0</v>
      </c>
      <c r="AY23" s="3">
        <f>求节点(将星标签统计!$AT$3:$AT$102,将星标签统计!AU$3:AU$102,$AW23)+求节点(将星标签统计!$CP$3:$CP$102,将星标签统计!CQ$3:CQ$102,$AX23)</f>
        <v>11.290719224315872</v>
      </c>
      <c r="AZ23" s="3">
        <f>求节点(将星标签统计!$AT$3:$AT$102,将星标签统计!AV$3:AV$102,$AW23)+求节点(将星标签统计!$CP$3:$CP$102,将星标签统计!CR$3:CR$102,$AX23)</f>
        <v>8.8721576729476155</v>
      </c>
      <c r="BA23" s="3">
        <f>求节点(将星标签统计!$AT$3:$AT$102,将星标签统计!AW$3:AW$102,$AW23)+求节点(将星标签统计!$CP$3:$CP$102,将星标签统计!CS$3:CS$102,$AX23)</f>
        <v>5.5814384486317428</v>
      </c>
      <c r="BB23" s="3">
        <f>求节点(将星标签统计!$AT$3:$AT$102,将星标签统计!AX$3:AX$102,$AW23)+求节点(将星标签统计!$CP$3:$CP$102,将星标签统计!CT$3:CT$102,$AX23)</f>
        <v>2</v>
      </c>
      <c r="BC23" s="3">
        <f>求节点(将星标签统计!$AT$3:$AT$102,将星标签统计!AY$3:AY$102,$AW23)+求节点(将星标签统计!$CP$3:$CP$102,将星标签统计!CU$3:CU$102,$AX23)</f>
        <v>1.2907192243158716</v>
      </c>
      <c r="BD23" s="3">
        <f>求节点(将星标签统计!$AT$3:$AT$102,将星标签统计!AZ$3:AZ$102,$AW23)+求节点(将星标签统计!$CP$3:$CP$102,将星标签统计!CV$3:CV$102,$AX23)</f>
        <v>0.29071922431587155</v>
      </c>
      <c r="BE23" s="3">
        <f t="shared" si="8"/>
        <v>123954.52276716183</v>
      </c>
      <c r="BF23" s="3">
        <f>求节点(其他调用!$O$4:$O$42,其他调用!$P$4:$P$42,其他调用!AF23)</f>
        <v>922.31078468061594</v>
      </c>
      <c r="BG23" s="3">
        <f>求节点(其他调用!$AA$4:$AA$20,其他调用!$AB$4:$AB$20,$U23)</f>
        <v>2.2794457234113319E-3</v>
      </c>
      <c r="BH23" s="3">
        <f>求节点(将星标签统计!$AT$3:$AT$102,将星标签统计!AU$3:AU$102,$BF23)+求节点(将星标签统计!$CP$3:$CP$102,将星标签统计!CQ$3:CQ$102,$BG23)</f>
        <v>12</v>
      </c>
      <c r="BI23" s="3">
        <f>求节点(将星标签统计!$AT$3:$AT$102,将星标签统计!AV$3:AV$102,$BF23)+求节点(将星标签统计!$CP$3:$CP$102,将星标签统计!CR$3:CR$102,$BG23)</f>
        <v>11</v>
      </c>
      <c r="BJ23" s="3">
        <f>求节点(将星标签统计!$AT$3:$AT$102,将星标签统计!AW$3:AW$102,$BF23)+求节点(将星标签统计!$CP$3:$CP$102,将星标签统计!CS$3:CS$102,$BG23)</f>
        <v>11</v>
      </c>
      <c r="BK23" s="3">
        <f>求节点(将星标签统计!$AT$3:$AT$102,将星标签统计!AX$3:AX$102,$BF23)+求节点(将星标签统计!$CP$3:$CP$102,将星标签统计!CT$3:CT$102,$BG23)</f>
        <v>6</v>
      </c>
      <c r="BL23" s="3">
        <f>求节点(将星标签统计!$AT$3:$AT$102,将星标签统计!AY$3:AY$102,$BF23)+求节点(将星标签统计!$CP$3:$CP$102,将星标签统计!CU$3:CU$102,$BG23)</f>
        <v>4</v>
      </c>
      <c r="BM23" s="3">
        <f>求节点(将星标签统计!$AT$3:$AT$102,将星标签统计!AZ$3:AZ$102,$BF23)+求节点(将星标签统计!$CP$3:$CP$102,将星标签统计!CV$3:CV$102,$BG23)</f>
        <v>2.2231078468061596</v>
      </c>
      <c r="BN23" s="3">
        <f t="shared" si="9"/>
        <v>248677.29416167393</v>
      </c>
    </row>
    <row r="24" spans="13:66" x14ac:dyDescent="0.2">
      <c r="M24" s="3">
        <v>20</v>
      </c>
      <c r="N24" s="3">
        <f t="shared" si="0"/>
        <v>17288</v>
      </c>
      <c r="O24" s="3">
        <f t="shared" si="1"/>
        <v>23179</v>
      </c>
      <c r="P24" s="3">
        <f t="shared" si="2"/>
        <v>47365</v>
      </c>
      <c r="Q24" s="3">
        <f t="shared" si="3"/>
        <v>137558</v>
      </c>
      <c r="R24" s="3">
        <f t="shared" si="4"/>
        <v>255454</v>
      </c>
      <c r="U24" s="3">
        <v>20</v>
      </c>
      <c r="V24" s="3">
        <f>求节点(其他调用!$C$4:$C$42,其他调用!$D$4:$D$42,其他调用!AF24)</f>
        <v>96.073628952896613</v>
      </c>
      <c r="W24" s="3">
        <f>求节点(其他调用!$S$4:$S$20,其他调用!$T$4:$T$20,$U24)</f>
        <v>2.3796303640834463E-3</v>
      </c>
      <c r="X24" s="3">
        <f>求节点(将星标签统计!$AT$3:$AT$102,将星标签统计!AU$3:AU$102,$V24)+求节点(将星标签统计!$CP$3:$CP$102,将星标签统计!CQ$3:CQ$102,$W24)</f>
        <v>6.2147257905793225</v>
      </c>
      <c r="Y24" s="3">
        <f>求节点(将星标签统计!$AT$3:$AT$102,将星标签统计!AV$3:AV$102,$V24)+求节点(将星标签统计!$CP$3:$CP$102,将星标签统计!CR$3:CR$102,$W24)</f>
        <v>1.2147257905793225</v>
      </c>
      <c r="Z24" s="3">
        <f>求节点(将星标签统计!$AT$3:$AT$102,将星标签统计!AW$3:AW$102,$V24)+求节点(将星标签统计!$CP$3:$CP$102,将星标签统计!CS$3:CS$102,$W24)</f>
        <v>0</v>
      </c>
      <c r="AA24" s="3">
        <f>求节点(将星标签统计!$AT$3:$AT$102,将星标签统计!AX$3:AX$102,$V24)+求节点(将星标签统计!$CP$3:$CP$102,将星标签统计!CT$3:CT$102,$W24)</f>
        <v>0</v>
      </c>
      <c r="AB24" s="3">
        <f>求节点(将星标签统计!$AT$3:$AT$102,将星标签统计!AY$3:AY$102,$V24)+求节点(将星标签统计!$CP$3:$CP$102,将星标签统计!CU$3:CU$102,$W24)</f>
        <v>0</v>
      </c>
      <c r="AC24" s="3">
        <f>求节点(将星标签统计!$AT$3:$AT$102,将星标签统计!AZ$3:AZ$102,$V24)+求节点(将星标签统计!$CP$3:$CP$102,将星标签统计!CV$3:CV$102,$W24)</f>
        <v>0</v>
      </c>
      <c r="AD24" s="3">
        <f t="shared" si="5"/>
        <v>17288.354743475935</v>
      </c>
      <c r="AE24" s="3">
        <f>求节点(其他调用!$F$4:$F$42,其他调用!$G$4:$G$42,其他调用!AF24)</f>
        <v>125.89525846885276</v>
      </c>
      <c r="AF24" s="3">
        <f>求节点(其他调用!$U$4:$U$20,其他调用!$V$4:$V$20,$U24)</f>
        <v>0</v>
      </c>
      <c r="AG24" s="3">
        <f>求节点(将星标签统计!$AT$3:$AT$102,将星标签统计!AU$3:AU$102,$AE24)+求节点(将星标签统计!$CP$3:$CP$102,将星标签统计!CQ$3:CQ$102,$AF24)</f>
        <v>7.5895258468852758</v>
      </c>
      <c r="AH24" s="3">
        <f>求节点(将星标签统计!$AT$3:$AT$102,将星标签统计!AV$3:AV$102,$AE24)+求节点(将星标签统计!$CP$3:$CP$102,将星标签统计!CR$3:CR$102,$AF24)</f>
        <v>2</v>
      </c>
      <c r="AI24" s="3">
        <f>求节点(将星标签统计!$AT$3:$AT$102,将星标签统计!AW$3:AW$102,$AE24)+求节点(将星标签统计!$CP$3:$CP$102,将星标签统计!CS$3:CS$102,$AF24)</f>
        <v>0</v>
      </c>
      <c r="AJ24" s="3">
        <f>求节点(将星标签统计!$AT$3:$AT$102,将星标签统计!AX$3:AX$102,$AE24)+求节点(将星标签统计!$CP$3:$CP$102,将星标签统计!CT$3:CT$102,$AF24)</f>
        <v>0</v>
      </c>
      <c r="AK24" s="3">
        <f>求节点(将星标签统计!$AT$3:$AT$102,将星标签统计!AY$3:AY$102,$AE24)+求节点(将星标签统计!$CP$3:$CP$102,将星标签统计!CU$3:CU$102,$AF24)</f>
        <v>0</v>
      </c>
      <c r="AL24" s="3">
        <f>求节点(将星标签统计!$AT$3:$AT$102,将星标签统计!AZ$3:AZ$102,$AE24)+求节点(将星标签统计!$CP$3:$CP$102,将星标签统计!CV$3:CV$102,$AF24)</f>
        <v>0</v>
      </c>
      <c r="AM24" s="3">
        <f t="shared" si="6"/>
        <v>23179.051693770551</v>
      </c>
      <c r="AN24" s="3">
        <f>求节点(其他调用!$I$4:$I$42,其他调用!$J$4:$J$42,其他调用!AF24)</f>
        <v>193.36494034399718</v>
      </c>
      <c r="AO24" s="3">
        <f>求节点(其他调用!$W$4:$W$20,其他调用!$X$4:$X$20,$U24)</f>
        <v>2.0815938941076938E-3</v>
      </c>
      <c r="AP24" s="3">
        <f>求节点(将星标签统计!$AT$3:$AT$102,将星标签统计!AU$3:AU$102,$AN24)+求节点(将星标签统计!$CP$3:$CP$102,将星标签统计!CQ$3:CQ$102,$AO24)</f>
        <v>9.0094821031991525</v>
      </c>
      <c r="AQ24" s="3">
        <f>求节点(将星标签统计!$AT$3:$AT$102,将星标签统计!AV$3:AV$102,$AN24)+求节点(将星标签统计!$CP$3:$CP$102,将星标签统计!CR$3:CR$102,$AO24)</f>
        <v>4.3364940343997178</v>
      </c>
      <c r="AR24" s="3">
        <f>求节点(将星标签统计!$AT$3:$AT$102,将星标签统计!AW$3:AW$102,$AN24)+求节点(将星标签统计!$CP$3:$CP$102,将星标签统计!CS$3:CS$102,$AO24)</f>
        <v>2</v>
      </c>
      <c r="AS24" s="3">
        <f>求节点(将星标签统计!$AT$3:$AT$102,将星标签统计!AX$3:AX$102,$AN24)+求节点(将星标签统计!$CP$3:$CP$102,将星标签统计!CT$3:CT$102,$AO24)</f>
        <v>0</v>
      </c>
      <c r="AT24" s="3">
        <f>求节点(将星标签统计!$AT$3:$AT$102,将星标签统计!AY$3:AY$102,$AN24)+求节点(将星标签统计!$CP$3:$CP$102,将星标签统计!CU$3:CU$102,$AO24)</f>
        <v>0</v>
      </c>
      <c r="AU24" s="3">
        <f>求节点(将星标签统计!$AT$3:$AT$102,将星标签统计!AZ$3:AZ$102,$AN24)+求节点(将星标签统计!$CP$3:$CP$102,将星标签统计!CV$3:CV$102,$AO24)</f>
        <v>0</v>
      </c>
      <c r="AV24" s="3">
        <f t="shared" si="7"/>
        <v>47364.940343997179</v>
      </c>
      <c r="AW24" s="3">
        <f>求节点(其他调用!$L$4:$L$42,其他调用!$M$4:$M$42,其他调用!AF24)</f>
        <v>457.41344711660867</v>
      </c>
      <c r="AX24" s="3">
        <f>求节点(其他调用!$Y$4:$Y$20,其他调用!$Z$4:$Z$20,$U24)</f>
        <v>0</v>
      </c>
      <c r="AY24" s="3">
        <f>求节点(将星标签统计!$AT$3:$AT$102,将星标签统计!AU$3:AU$102,$AW24)+求节点(将星标签统计!$CP$3:$CP$102,将星标签统计!CQ$3:CQ$102,$AX24)</f>
        <v>11.574134471166087</v>
      </c>
      <c r="AZ24" s="3">
        <f>求节点(将星标签统计!$AT$3:$AT$102,将星标签统计!AV$3:AV$102,$AW24)+求节点(将星标签统计!$CP$3:$CP$102,将星标签统计!CR$3:CR$102,$AX24)</f>
        <v>9.7224034134982595</v>
      </c>
      <c r="BA24" s="3">
        <f>求节点(将星标签统计!$AT$3:$AT$102,将星标签统计!AW$3:AW$102,$AW24)+求节点(将星标签统计!$CP$3:$CP$102,将星标签统计!CS$3:CS$102,$AX24)</f>
        <v>6.148268942332173</v>
      </c>
      <c r="BB24" s="3">
        <f>求节点(将星标签统计!$AT$3:$AT$102,将星标签统计!AX$3:AX$102,$AW24)+求节点(将星标签统计!$CP$3:$CP$102,将星标签统计!CT$3:CT$102,$AX24)</f>
        <v>2</v>
      </c>
      <c r="BC24" s="3">
        <f>求节点(将星标签统计!$AT$3:$AT$102,将星标签统计!AY$3:AY$102,$AW24)+求节点(将星标签统计!$CP$3:$CP$102,将星标签统计!CU$3:CU$102,$AX24)</f>
        <v>1.5741344711660865</v>
      </c>
      <c r="BD24" s="3">
        <f>求节点(将星标签统计!$AT$3:$AT$102,将星标签统计!AZ$3:AZ$102,$AW24)+求节点(将星标签统计!$CP$3:$CP$102,将星标签统计!CV$3:CV$102,$AX24)</f>
        <v>0.57413447116608662</v>
      </c>
      <c r="BE24" s="3">
        <f t="shared" si="8"/>
        <v>137558.45461597215</v>
      </c>
      <c r="BF24" s="3">
        <f>求节点(其他调用!$O$4:$O$42,其他调用!$P$4:$P$42,其他调用!AF24)</f>
        <v>978.78735400065648</v>
      </c>
      <c r="BG24" s="3">
        <f>求节点(其他调用!$AA$4:$AA$20,其他调用!$AB$4:$AB$20,$U24)</f>
        <v>2.399416550959297E-3</v>
      </c>
      <c r="BH24" s="3">
        <f>求节点(将星标签统计!$AT$3:$AT$102,将星标签统计!AU$3:AU$102,$BF24)+求节点(将星标签统计!$CP$3:$CP$102,将星标签统计!CQ$3:CQ$102,$BG24)</f>
        <v>12</v>
      </c>
      <c r="BI24" s="3">
        <f>求节点(将星标签统计!$AT$3:$AT$102,将星标签统计!AV$3:AV$102,$BF24)+求节点(将星标签统计!$CP$3:$CP$102,将星标签统计!CR$3:CR$102,$BG24)</f>
        <v>11</v>
      </c>
      <c r="BJ24" s="3">
        <f>求节点(将星标签统计!$AT$3:$AT$102,将星标签统计!AW$3:AW$102,$BF24)+求节点(将星标签统计!$CP$3:$CP$102,将星标签统计!CS$3:CS$102,$BG24)</f>
        <v>11</v>
      </c>
      <c r="BK24" s="3">
        <f>求节点(将星标签统计!$AT$3:$AT$102,将星标签统计!AX$3:AX$102,$BF24)+求节点(将星标签统计!$CP$3:$CP$102,将星标签统计!CT$3:CT$102,$BG24)</f>
        <v>6</v>
      </c>
      <c r="BL24" s="3">
        <f>求节点(将星标签统计!$AT$3:$AT$102,将星标签统计!AY$3:AY$102,$BF24)+求节点(将星标签统计!$CP$3:$CP$102,将星标签统计!CU$3:CU$102,$BG24)</f>
        <v>4</v>
      </c>
      <c r="BM24" s="3">
        <f>求节点(将星标签统计!$AT$3:$AT$102,将星标签统计!AZ$3:AZ$102,$BF24)+求节点(将星标签统计!$CP$3:$CP$102,将星标签统计!CV$3:CV$102,$BG24)</f>
        <v>2.7878735400065651</v>
      </c>
      <c r="BN24" s="3">
        <f t="shared" si="9"/>
        <v>255454.48248007879</v>
      </c>
    </row>
    <row r="25" spans="13:66" x14ac:dyDescent="0.2">
      <c r="M25" s="3">
        <v>21</v>
      </c>
      <c r="N25" s="3">
        <f t="shared" si="0"/>
        <v>22000</v>
      </c>
      <c r="O25" s="3">
        <f t="shared" si="1"/>
        <v>25688</v>
      </c>
      <c r="P25" s="3">
        <f t="shared" si="2"/>
        <v>54000</v>
      </c>
      <c r="Q25" s="3">
        <f t="shared" si="3"/>
        <v>151148</v>
      </c>
      <c r="R25" s="3">
        <f t="shared" si="4"/>
        <v>264653</v>
      </c>
      <c r="U25" s="3">
        <v>21</v>
      </c>
      <c r="V25" s="3">
        <f>求节点(其他调用!$C$4:$C$42,其他调用!$D$4:$D$42,其他调用!AF25)</f>
        <v>102.3834397716149</v>
      </c>
      <c r="W25" s="3">
        <f>求节点(其他调用!$S$4:$S$20,其他调用!$T$4:$T$20,$U25)</f>
        <v>2.6744597721727421E-3</v>
      </c>
      <c r="X25" s="3">
        <f>求节点(将星标签统计!$AT$3:$AT$102,将星标签统计!AU$3:AU$102,$V25)+求节点(将星标签统计!$CP$3:$CP$102,将星标签统计!CQ$3:CQ$102,$W25)</f>
        <v>7</v>
      </c>
      <c r="Y25" s="3">
        <f>求节点(将星标签统计!$AT$3:$AT$102,将星标签统计!AV$3:AV$102,$V25)+求节点(将星标签统计!$CP$3:$CP$102,将星标签统计!CR$3:CR$102,$W25)</f>
        <v>2</v>
      </c>
      <c r="Z25" s="3">
        <f>求节点(将星标签统计!$AT$3:$AT$102,将星标签统计!AW$3:AW$102,$V25)+求节点(将星标签统计!$CP$3:$CP$102,将星标签统计!CS$3:CS$102,$W25)</f>
        <v>0</v>
      </c>
      <c r="AA25" s="3">
        <f>求节点(将星标签统计!$AT$3:$AT$102,将星标签统计!AX$3:AX$102,$V25)+求节点(将星标签统计!$CP$3:$CP$102,将星标签统计!CT$3:CT$102,$W25)</f>
        <v>0</v>
      </c>
      <c r="AB25" s="3">
        <f>求节点(将星标签统计!$AT$3:$AT$102,将星标签统计!AY$3:AY$102,$V25)+求节点(将星标签统计!$CP$3:$CP$102,将星标签统计!CU$3:CU$102,$W25)</f>
        <v>0</v>
      </c>
      <c r="AC25" s="3">
        <f>求节点(将星标签统计!$AT$3:$AT$102,将星标签统计!AZ$3:AZ$102,$V25)+求节点(将星标签统计!$CP$3:$CP$102,将星标签统计!CV$3:CV$102,$W25)</f>
        <v>0</v>
      </c>
      <c r="AD25" s="3">
        <f t="shared" si="5"/>
        <v>22000</v>
      </c>
      <c r="AE25" s="3">
        <f>求节点(其他调用!$F$4:$F$42,其他调用!$G$4:$G$42,其他调用!AF25)</f>
        <v>134.22048099005377</v>
      </c>
      <c r="AF25" s="3">
        <f>求节点(其他调用!$U$4:$U$20,其他调用!$V$4:$V$20,$U25)</f>
        <v>0</v>
      </c>
      <c r="AG25" s="3">
        <f>求节点(将星标签统计!$AT$3:$AT$102,将星标签统计!AU$3:AU$102,$AE25)+求节点(将星标签统计!$CP$3:$CP$102,将星标签统计!CQ$3:CQ$102,$AF25)</f>
        <v>8</v>
      </c>
      <c r="AH25" s="3">
        <f>求节点(将星标签统计!$AT$3:$AT$102,将星标签统计!AV$3:AV$102,$AE25)+求节点(将星标签统计!$CP$3:$CP$102,将星标签统计!CR$3:CR$102,$AF25)</f>
        <v>2.4220480990053774</v>
      </c>
      <c r="AI25" s="3">
        <f>求节点(将星标签统计!$AT$3:$AT$102,将星标签统计!AW$3:AW$102,$AE25)+求节点(将星标签统计!$CP$3:$CP$102,将星标签统计!CS$3:CS$102,$AF25)</f>
        <v>0</v>
      </c>
      <c r="AJ25" s="3">
        <f>求节点(将星标签统计!$AT$3:$AT$102,将星标签统计!AX$3:AX$102,$AE25)+求节点(将星标签统计!$CP$3:$CP$102,将星标签统计!CT$3:CT$102,$AF25)</f>
        <v>0</v>
      </c>
      <c r="AK25" s="3">
        <f>求节点(将星标签统计!$AT$3:$AT$102,将星标签统计!AY$3:AY$102,$AE25)+求节点(将星标签统计!$CP$3:$CP$102,将星标签统计!CU$3:CU$102,$AF25)</f>
        <v>0</v>
      </c>
      <c r="AL25" s="3">
        <f>求节点(将星标签统计!$AT$3:$AT$102,将星标签统计!AZ$3:AZ$102,$AE25)+求节点(将星标签统计!$CP$3:$CP$102,将星标签统计!CV$3:CV$102,$AF25)</f>
        <v>0</v>
      </c>
      <c r="AM25" s="3">
        <f t="shared" si="6"/>
        <v>25688.19239602151</v>
      </c>
      <c r="AN25" s="3">
        <f>求节点(其他调用!$I$4:$I$42,其他调用!$J$4:$J$42,其他调用!AF25)</f>
        <v>206.18465932748566</v>
      </c>
      <c r="AO25" s="3">
        <f>求节点(其他调用!$W$4:$W$20,其他调用!$X$4:$X$20,$U25)</f>
        <v>2.3342261635796325E-3</v>
      </c>
      <c r="AP25" s="3">
        <f>求节点(将星标签统计!$AT$3:$AT$102,将星标签统计!AU$3:AU$102,$AN25)+求节点(将星标签统计!$CP$3:$CP$102,将星标签统计!CQ$3:CQ$102,$AO25)</f>
        <v>11</v>
      </c>
      <c r="AQ25" s="3">
        <f>求节点(将星标签统计!$AT$3:$AT$102,将星标签统计!AV$3:AV$102,$AN25)+求节点(将星标签统计!$CP$3:$CP$102,将星标签统计!CR$3:CR$102,$AO25)</f>
        <v>5</v>
      </c>
      <c r="AR25" s="3">
        <f>求节点(将星标签统计!$AT$3:$AT$102,将星标签统计!AW$3:AW$102,$AN25)+求节点(将星标签统计!$CP$3:$CP$102,将星标签统计!CS$3:CS$102,$AO25)</f>
        <v>2</v>
      </c>
      <c r="AS25" s="3">
        <f>求节点(将星标签统计!$AT$3:$AT$102,将星标签统计!AX$3:AX$102,$AN25)+求节点(将星标签统计!$CP$3:$CP$102,将星标签统计!CT$3:CT$102,$AO25)</f>
        <v>0</v>
      </c>
      <c r="AT25" s="3">
        <f>求节点(将星标签统计!$AT$3:$AT$102,将星标签统计!AY$3:AY$102,$AN25)+求节点(将星标签统计!$CP$3:$CP$102,将星标签统计!CU$3:CU$102,$AO25)</f>
        <v>0</v>
      </c>
      <c r="AU25" s="3">
        <f>求节点(将星标签统计!$AT$3:$AT$102,将星标签统计!AZ$3:AZ$102,$AN25)+求节点(将星标签统计!$CP$3:$CP$102,将星标签统计!CV$3:CV$102,$AO25)</f>
        <v>0</v>
      </c>
      <c r="AV25" s="3">
        <f t="shared" si="7"/>
        <v>54000</v>
      </c>
      <c r="AW25" s="3">
        <f>求节点(其他调用!$L$4:$L$42,其他调用!$M$4:$M$42,其他调用!AF25)</f>
        <v>485.724424908581</v>
      </c>
      <c r="AX25" s="3">
        <f>求节点(其他调用!$Y$4:$Y$20,其他调用!$Z$4:$Z$20,$U25)</f>
        <v>0</v>
      </c>
      <c r="AY25" s="3">
        <f>求节点(将星标签统计!$AT$3:$AT$102,将星标签统计!AU$3:AU$102,$AW25)+求节点(将星标签统计!$CP$3:$CP$102,将星标签统计!CQ$3:CQ$102,$AX25)</f>
        <v>11.857244249085809</v>
      </c>
      <c r="AZ25" s="3">
        <f>求节点(将星标签统计!$AT$3:$AT$102,将星标签统计!AV$3:AV$102,$AW25)+求节点(将星标签统计!$CP$3:$CP$102,将星标签统计!CR$3:CR$102,$AX25)</f>
        <v>10.57173274725743</v>
      </c>
      <c r="BA25" s="3">
        <f>求节点(将星标签统计!$AT$3:$AT$102,将星标签统计!AW$3:AW$102,$AW25)+求节点(将星标签统计!$CP$3:$CP$102,将星标签统计!CS$3:CS$102,$AX25)</f>
        <v>6.7144884981716197</v>
      </c>
      <c r="BB25" s="3">
        <f>求节点(将星标签统计!$AT$3:$AT$102,将星标签统计!AX$3:AX$102,$AW25)+求节点(将星标签统计!$CP$3:$CP$102,将星标签统计!CT$3:CT$102,$AX25)</f>
        <v>2</v>
      </c>
      <c r="BC25" s="3">
        <f>求节点(将星标签统计!$AT$3:$AT$102,将星标签统计!AY$3:AY$102,$AW25)+求节点(将星标签统计!$CP$3:$CP$102,将星标签统计!CU$3:CU$102,$AX25)</f>
        <v>1.8572442490858099</v>
      </c>
      <c r="BD25" s="3">
        <f>求节点(将星标签统计!$AT$3:$AT$102,将星标签统计!AZ$3:AZ$102,$AW25)+求节点(将星标签统计!$CP$3:$CP$102,将星标签统计!CV$3:CV$102,$AX25)</f>
        <v>0.85724424908580998</v>
      </c>
      <c r="BE25" s="3">
        <f t="shared" si="8"/>
        <v>151147.72395611889</v>
      </c>
      <c r="BF25" s="3">
        <f>求节点(其他调用!$O$4:$O$42,其他调用!$P$4:$P$42,其他调用!AF25)</f>
        <v>1039.1334729269979</v>
      </c>
      <c r="BG25" s="3">
        <f>求节点(其他调用!$AA$4:$AA$20,其他调用!$AB$4:$AB$20,$U25)</f>
        <v>2.5193873785072617E-3</v>
      </c>
      <c r="BH25" s="3">
        <f>求节点(将星标签统计!$AT$3:$AT$102,将星标签统计!AU$3:AU$102,$BF25)+求节点(将星标签统计!$CP$3:$CP$102,将星标签统计!CQ$3:CQ$102,$BG25)</f>
        <v>12</v>
      </c>
      <c r="BI25" s="3">
        <f>求节点(将星标签统计!$AT$3:$AT$102,将星标签统计!AV$3:AV$102,$BF25)+求节点(将星标签统计!$CP$3:$CP$102,将星标签统计!CR$3:CR$102,$BG25)</f>
        <v>11.195667364634989</v>
      </c>
      <c r="BJ25" s="3">
        <f>求节点(将星标签统计!$AT$3:$AT$102,将星标签统计!AW$3:AW$102,$BF25)+求节点(将星标签统计!$CP$3:$CP$102,将星标签统计!CS$3:CS$102,$BG25)</f>
        <v>11</v>
      </c>
      <c r="BK25" s="3">
        <f>求节点(将星标签统计!$AT$3:$AT$102,将星标签统计!AX$3:AX$102,$BF25)+求节点(将星标签统计!$CP$3:$CP$102,将星标签统计!CT$3:CT$102,$BG25)</f>
        <v>6.1956673646349891</v>
      </c>
      <c r="BL25" s="3">
        <f>求节点(将星标签统计!$AT$3:$AT$102,将星标签统计!AY$3:AY$102,$BF25)+求节点(将星标签统计!$CP$3:$CP$102,将星标签统计!CU$3:CU$102,$BG25)</f>
        <v>4.1956673646349891</v>
      </c>
      <c r="BM25" s="3">
        <f>求节点(将星标签统计!$AT$3:$AT$102,将星标签统计!AZ$3:AZ$102,$BF25)+求节点(将星标签统计!$CP$3:$CP$102,将星标签统计!CV$3:CV$102,$BG25)</f>
        <v>3.1956673646349896</v>
      </c>
      <c r="BN25" s="3">
        <f t="shared" si="9"/>
        <v>264652.69039758964</v>
      </c>
    </row>
    <row r="26" spans="13:66" x14ac:dyDescent="0.2">
      <c r="M26" s="3">
        <v>22</v>
      </c>
      <c r="N26" s="3">
        <f t="shared" si="0"/>
        <v>22000</v>
      </c>
      <c r="O26" s="3">
        <f t="shared" si="1"/>
        <v>28000</v>
      </c>
      <c r="P26" s="3">
        <f t="shared" si="2"/>
        <v>54000</v>
      </c>
      <c r="Q26" s="3">
        <f t="shared" si="3"/>
        <v>162178</v>
      </c>
      <c r="R26" s="3">
        <f t="shared" si="4"/>
        <v>275648</v>
      </c>
      <c r="U26" s="3">
        <v>22</v>
      </c>
      <c r="V26" s="3">
        <f>求节点(其他调用!$C$4:$C$42,其他调用!$D$4:$D$42,其他调用!AF26)</f>
        <v>109.14612756074156</v>
      </c>
      <c r="W26" s="3">
        <f>求节点(其他调用!$S$4:$S$20,其他调用!$T$4:$T$20,$U26)</f>
        <v>2.9692891802620379E-3</v>
      </c>
      <c r="X26" s="3">
        <f>求节点(将星标签统计!$AT$3:$AT$102,将星标签统计!AU$3:AU$102,$V26)+求节点(将星标签统计!$CP$3:$CP$102,将星标签统计!CQ$3:CQ$102,$W26)</f>
        <v>7</v>
      </c>
      <c r="Y26" s="3">
        <f>求节点(将星标签统计!$AT$3:$AT$102,将星标签统计!AV$3:AV$102,$V26)+求节点(将星标签统计!$CP$3:$CP$102,将星标签统计!CR$3:CR$102,$W26)</f>
        <v>2</v>
      </c>
      <c r="Z26" s="3">
        <f>求节点(将星标签统计!$AT$3:$AT$102,将星标签统计!AW$3:AW$102,$V26)+求节点(将星标签统计!$CP$3:$CP$102,将星标签统计!CS$3:CS$102,$W26)</f>
        <v>0</v>
      </c>
      <c r="AA26" s="3">
        <f>求节点(将星标签统计!$AT$3:$AT$102,将星标签统计!AX$3:AX$102,$V26)+求节点(将星标签统计!$CP$3:$CP$102,将星标签统计!CT$3:CT$102,$W26)</f>
        <v>0</v>
      </c>
      <c r="AB26" s="3">
        <f>求节点(将星标签统计!$AT$3:$AT$102,将星标签统计!AY$3:AY$102,$V26)+求节点(将星标签统计!$CP$3:$CP$102,将星标签统计!CU$3:CU$102,$W26)</f>
        <v>0</v>
      </c>
      <c r="AC26" s="3">
        <f>求节点(将星标签统计!$AT$3:$AT$102,将星标签统计!AZ$3:AZ$102,$V26)+求节点(将星标签统计!$CP$3:$CP$102,将星标签统计!CV$3:CV$102,$W26)</f>
        <v>0</v>
      </c>
      <c r="AD26" s="3">
        <f t="shared" si="5"/>
        <v>22000</v>
      </c>
      <c r="AE26" s="3">
        <f>求节点(其他调用!$F$4:$F$42,其他调用!$G$4:$G$42,其他调用!AF26)</f>
        <v>143.14323355798652</v>
      </c>
      <c r="AF26" s="3">
        <f>求节点(其他调用!$U$4:$U$20,其他调用!$V$4:$V$20,$U26)</f>
        <v>0</v>
      </c>
      <c r="AG26" s="3">
        <f>求节点(将星标签统计!$AT$3:$AT$102,将星标签统计!AU$3:AU$102,$AE26)+求节点(将星标签统计!$CP$3:$CP$102,将星标签统计!CQ$3:CQ$102,$AF26)</f>
        <v>8</v>
      </c>
      <c r="AH26" s="3">
        <f>求节点(将星标签统计!$AT$3:$AT$102,将星标签统计!AV$3:AV$102,$AE26)+求节点(将星标签统计!$CP$3:$CP$102,将星标签统计!CR$3:CR$102,$AF26)</f>
        <v>3</v>
      </c>
      <c r="AI26" s="3">
        <f>求节点(将星标签统计!$AT$3:$AT$102,将星标签统计!AW$3:AW$102,$AE26)+求节点(将星标签统计!$CP$3:$CP$102,将星标签统计!CS$3:CS$102,$AF26)</f>
        <v>0</v>
      </c>
      <c r="AJ26" s="3">
        <f>求节点(将星标签统计!$AT$3:$AT$102,将星标签统计!AX$3:AX$102,$AE26)+求节点(将星标签统计!$CP$3:$CP$102,将星标签统计!CT$3:CT$102,$AF26)</f>
        <v>0</v>
      </c>
      <c r="AK26" s="3">
        <f>求节点(将星标签统计!$AT$3:$AT$102,将星标签统计!AY$3:AY$102,$AE26)+求节点(将星标签统计!$CP$3:$CP$102,将星标签统计!CU$3:CU$102,$AF26)</f>
        <v>0</v>
      </c>
      <c r="AL26" s="3">
        <f>求节点(将星标签统计!$AT$3:$AT$102,将星标签统计!AZ$3:AZ$102,$AE26)+求节点(将星标签统计!$CP$3:$CP$102,将星标签统计!CV$3:CV$102,$AF26)</f>
        <v>0</v>
      </c>
      <c r="AM26" s="3">
        <f t="shared" si="6"/>
        <v>28000</v>
      </c>
      <c r="AN26" s="3">
        <f>求节点(其他调用!$I$4:$I$42,其他调用!$J$4:$J$42,其他调用!AF26)</f>
        <v>219.92449393116135</v>
      </c>
      <c r="AO26" s="3">
        <f>求节点(其他调用!$W$4:$W$20,其他调用!$X$4:$X$20,$U26)</f>
        <v>2.5868584330515712E-3</v>
      </c>
      <c r="AP26" s="3">
        <f>求节点(将星标签统计!$AT$3:$AT$102,将星标签统计!AU$3:AU$102,$AN26)+求节点(将星标签统计!$CP$3:$CP$102,将星标签统计!CQ$3:CQ$102,$AO26)</f>
        <v>11</v>
      </c>
      <c r="AQ26" s="3">
        <f>求节点(将星标签统计!$AT$3:$AT$102,将星标签统计!AV$3:AV$102,$AN26)+求节点(将星标签统计!$CP$3:$CP$102,将星标签统计!CR$3:CR$102,$AO26)</f>
        <v>5</v>
      </c>
      <c r="AR26" s="3">
        <f>求节点(将星标签统计!$AT$3:$AT$102,将星标签统计!AW$3:AW$102,$AN26)+求节点(将星标签统计!$CP$3:$CP$102,将星标签统计!CS$3:CS$102,$AO26)</f>
        <v>2</v>
      </c>
      <c r="AS26" s="3">
        <f>求节点(将星标签统计!$AT$3:$AT$102,将星标签统计!AX$3:AX$102,$AN26)+求节点(将星标签统计!$CP$3:$CP$102,将星标签统计!CT$3:CT$102,$AO26)</f>
        <v>0</v>
      </c>
      <c r="AT26" s="3">
        <f>求节点(将星标签统计!$AT$3:$AT$102,将星标签统计!AY$3:AY$102,$AN26)+求节点(将星标签统计!$CP$3:$CP$102,将星标签统计!CU$3:CU$102,$AO26)</f>
        <v>0</v>
      </c>
      <c r="AU26" s="3">
        <f>求节点(将星标签统计!$AT$3:$AT$102,将星标签统计!AZ$3:AZ$102,$AN26)+求节点(将星标签统计!$CP$3:$CP$102,将星标签统计!CV$3:CV$102,$AO26)</f>
        <v>0</v>
      </c>
      <c r="AV26" s="3">
        <f t="shared" si="7"/>
        <v>54000</v>
      </c>
      <c r="AW26" s="3">
        <f>求节点(其他调用!$L$4:$L$42,其他调用!$M$4:$M$42,其他调用!AF26)</f>
        <v>516.06737960447128</v>
      </c>
      <c r="AX26" s="3">
        <f>求节点(其他调用!$Y$4:$Y$20,其他调用!$Z$4:$Z$20,$U26)</f>
        <v>0</v>
      </c>
      <c r="AY26" s="3">
        <f>求节点(将星标签统计!$AT$3:$AT$102,将星标签统计!AU$3:AU$102,$AW26)+求节点(将星标签统计!$CP$3:$CP$102,将星标签统计!CQ$3:CQ$102,$AX26)</f>
        <v>12</v>
      </c>
      <c r="AZ26" s="3">
        <f>求节点(将星标签统计!$AT$3:$AT$102,将星标签统计!AV$3:AV$102,$AW26)+求节点(将星标签统计!$CP$3:$CP$102,将星标签统计!CR$3:CR$102,$AX26)</f>
        <v>11</v>
      </c>
      <c r="BA26" s="3">
        <f>求节点(将星标签统计!$AT$3:$AT$102,将星标签统计!AW$3:AW$102,$AW26)+求节点(将星标签统计!$CP$3:$CP$102,将星标签统计!CS$3:CS$102,$AX26)</f>
        <v>7.1606737960447129</v>
      </c>
      <c r="BB26" s="3">
        <f>求节点(将星标签统计!$AT$3:$AT$102,将星标签统计!AX$3:AX$102,$AW26)+求节点(将星标签统计!$CP$3:$CP$102,将星标签统计!CT$3:CT$102,$AX26)</f>
        <v>2.1606737960447129</v>
      </c>
      <c r="BC26" s="3">
        <f>求节点(将星标签统计!$AT$3:$AT$102,将星标签统计!AY$3:AY$102,$AW26)+求节点(将星标签统计!$CP$3:$CP$102,将星标签统计!CU$3:CU$102,$AX26)</f>
        <v>2</v>
      </c>
      <c r="BD26" s="3">
        <f>求节点(将星标签统计!$AT$3:$AT$102,将星标签统计!AZ$3:AZ$102,$AW26)+求节点(将星标签统计!$CP$3:$CP$102,将星标签统计!CV$3:CV$102,$AX26)</f>
        <v>1.1606737960447129</v>
      </c>
      <c r="BE26" s="3">
        <f t="shared" si="8"/>
        <v>162177.51869716254</v>
      </c>
      <c r="BF26" s="3">
        <f>求节点(其他调用!$O$4:$O$42,其他调用!$P$4:$P$42,其他调用!AF26)</f>
        <v>1103.8108417593098</v>
      </c>
      <c r="BG26" s="3">
        <f>求节点(其他调用!$AA$4:$AA$20,其他调用!$AB$4:$AB$20,$U26)</f>
        <v>2.6393582060552263E-3</v>
      </c>
      <c r="BH26" s="3">
        <f>求节点(将星标签统计!$AT$3:$AT$102,将星标签统计!AU$3:AU$102,$BF26)+求节点(将星标签统计!$CP$3:$CP$102,将星标签统计!CQ$3:CQ$102,$BG26)</f>
        <v>12</v>
      </c>
      <c r="BI26" s="3">
        <f>求节点(将星标签统计!$AT$3:$AT$102,将星标签统计!AV$3:AV$102,$BF26)+求节点(将星标签统计!$CP$3:$CP$102,将星标签统计!CR$3:CR$102,$BG26)</f>
        <v>11.519054208796549</v>
      </c>
      <c r="BJ26" s="3">
        <f>求节点(将星标签统计!$AT$3:$AT$102,将星标签统计!AW$3:AW$102,$BF26)+求节点(将星标签统计!$CP$3:$CP$102,将星标签统计!CS$3:CS$102,$BG26)</f>
        <v>11</v>
      </c>
      <c r="BK26" s="3">
        <f>求节点(将星标签统计!$AT$3:$AT$102,将星标签统计!AX$3:AX$102,$BF26)+求节点(将星标签统计!$CP$3:$CP$102,将星标签统计!CT$3:CT$102,$BG26)</f>
        <v>6.5190542087965495</v>
      </c>
      <c r="BL26" s="3">
        <f>求节点(将星标签统计!$AT$3:$AT$102,将星标签统计!AY$3:AY$102,$BF26)+求节点(将星标签统计!$CP$3:$CP$102,将星标签统计!CU$3:CU$102,$BG26)</f>
        <v>4.5190542087965495</v>
      </c>
      <c r="BM26" s="3">
        <f>求节点(将星标签统计!$AT$3:$AT$102,将星标签统计!AZ$3:AZ$102,$BF26)+求节点(将星标签统计!$CP$3:$CP$102,将星标签统计!CV$3:CV$102,$BG26)</f>
        <v>3.5190542087965491</v>
      </c>
      <c r="BN26" s="3">
        <f t="shared" si="9"/>
        <v>275647.8430990827</v>
      </c>
    </row>
    <row r="27" spans="13:66" x14ac:dyDescent="0.2">
      <c r="M27" s="3">
        <v>23</v>
      </c>
      <c r="N27" s="3">
        <f t="shared" si="0"/>
        <v>22000</v>
      </c>
      <c r="O27" s="3">
        <f t="shared" si="1"/>
        <v>29083</v>
      </c>
      <c r="P27" s="3">
        <f t="shared" si="2"/>
        <v>60511</v>
      </c>
      <c r="Q27" s="3">
        <f t="shared" si="3"/>
        <v>170633</v>
      </c>
      <c r="R27" s="3">
        <f t="shared" si="4"/>
        <v>287432</v>
      </c>
      <c r="U27" s="3">
        <v>23</v>
      </c>
      <c r="V27" s="3">
        <f>求节点(其他调用!$C$4:$C$42,其他调用!$D$4:$D$42,其他调用!AF27)</f>
        <v>116.39419686854575</v>
      </c>
      <c r="W27" s="3">
        <f>求节点(其他调用!$S$4:$S$20,其他调用!$T$4:$T$20,$U27)</f>
        <v>3.2641185883513337E-3</v>
      </c>
      <c r="X27" s="3">
        <f>求节点(将星标签统计!$AT$3:$AT$102,将星标签统计!AU$3:AU$102,$V27)+求节点(将星标签统计!$CP$3:$CP$102,将星标签统计!CQ$3:CQ$102,$W27)</f>
        <v>7</v>
      </c>
      <c r="Y27" s="3">
        <f>求节点(将星标签统计!$AT$3:$AT$102,将星标签统计!AV$3:AV$102,$V27)+求节点(将星标签统计!$CP$3:$CP$102,将星标签统计!CR$3:CR$102,$W27)</f>
        <v>2</v>
      </c>
      <c r="Z27" s="3">
        <f>求节点(将星标签统计!$AT$3:$AT$102,将星标签统计!AW$3:AW$102,$V27)+求节点(将星标签统计!$CP$3:$CP$102,将星标签统计!CS$3:CS$102,$W27)</f>
        <v>0</v>
      </c>
      <c r="AA27" s="3">
        <f>求节点(将星标签统计!$AT$3:$AT$102,将星标签统计!AX$3:AX$102,$V27)+求节点(将星标签统计!$CP$3:$CP$102,将星标签统计!CT$3:CT$102,$W27)</f>
        <v>0</v>
      </c>
      <c r="AB27" s="3">
        <f>求节点(将星标签统计!$AT$3:$AT$102,将星标签统计!AY$3:AY$102,$V27)+求节点(将星标签统计!$CP$3:$CP$102,将星标签统计!CU$3:CU$102,$W27)</f>
        <v>0</v>
      </c>
      <c r="AC27" s="3">
        <f>求节点(将星标签统计!$AT$3:$AT$102,将星标签统计!AZ$3:AZ$102,$V27)+求节点(将星标签统计!$CP$3:$CP$102,将星标签统计!CV$3:CV$102,$W27)</f>
        <v>0</v>
      </c>
      <c r="AD27" s="3">
        <f t="shared" si="5"/>
        <v>22000</v>
      </c>
      <c r="AE27" s="3">
        <f>求节点(其他调用!$F$4:$F$42,其他调用!$G$4:$G$42,其他调用!AF27)</f>
        <v>152.7064029730744</v>
      </c>
      <c r="AF27" s="3">
        <f>求节点(其他调用!$U$4:$U$20,其他调用!$V$4:$V$20,$U27)</f>
        <v>0</v>
      </c>
      <c r="AG27" s="3">
        <f>求节点(将星标签统计!$AT$3:$AT$102,将星标签统计!AU$3:AU$102,$AE27)+求节点(将星标签统计!$CP$3:$CP$102,将星标签统计!CQ$3:CQ$102,$AF27)</f>
        <v>8</v>
      </c>
      <c r="AH27" s="3">
        <f>求节点(将星标签统计!$AT$3:$AT$102,将星标签统计!AV$3:AV$102,$AE27)+求节点(将星标签统计!$CP$3:$CP$102,将星标签统计!CR$3:CR$102,$AF27)</f>
        <v>3.2706402973074402</v>
      </c>
      <c r="AI27" s="3">
        <f>求节点(将星标签统计!$AT$3:$AT$102,将星标签统计!AW$3:AW$102,$AE27)+求节点(将星标签统计!$CP$3:$CP$102,将星标签统计!CS$3:CS$102,$AF27)</f>
        <v>0</v>
      </c>
      <c r="AJ27" s="3">
        <f>求节点(将星标签统计!$AT$3:$AT$102,将星标签统计!AX$3:AX$102,$AE27)+求节点(将星标签统计!$CP$3:$CP$102,将星标签统计!CT$3:CT$102,$AF27)</f>
        <v>0</v>
      </c>
      <c r="AK27" s="3">
        <f>求节点(将星标签统计!$AT$3:$AT$102,将星标签统计!AY$3:AY$102,$AE27)+求节点(将星标签统计!$CP$3:$CP$102,将星标签统计!CU$3:CU$102,$AF27)</f>
        <v>0</v>
      </c>
      <c r="AL27" s="3">
        <f>求节点(将星标签统计!$AT$3:$AT$102,将星标签统计!AZ$3:AZ$102,$AE27)+求节点(将星标签统计!$CP$3:$CP$102,将星标签统计!CV$3:CV$102,$AF27)</f>
        <v>0</v>
      </c>
      <c r="AM27" s="3">
        <f t="shared" si="6"/>
        <v>29082.56118922976</v>
      </c>
      <c r="AN27" s="3">
        <f>求节点(其他调用!$I$4:$I$42,其他调用!$J$4:$J$42,其他调用!AF27)</f>
        <v>234.65048403901886</v>
      </c>
      <c r="AO27" s="3">
        <f>求节点(其他调用!$W$4:$W$20,其他调用!$X$4:$X$20,$U27)</f>
        <v>2.8394907025235099E-3</v>
      </c>
      <c r="AP27" s="3">
        <f>求节点(将星标签统计!$AT$3:$AT$102,将星标签统计!AU$3:AU$102,$AN27)+求节点(将星标签统计!$CP$3:$CP$102,将星标签统计!CQ$3:CQ$102,$AO27)</f>
        <v>11</v>
      </c>
      <c r="AQ27" s="3">
        <f>求节点(将星标签统计!$AT$3:$AT$102,将星标签统计!AV$3:AV$102,$AN27)+求节点(将星标签统计!$CP$3:$CP$102,将星标签统计!CR$3:CR$102,$AO27)</f>
        <v>5.930096807803773</v>
      </c>
      <c r="AR27" s="3">
        <f>求节点(将星标签统计!$AT$3:$AT$102,将星标签统计!AW$3:AW$102,$AN27)+求节点(将星标签统计!$CP$3:$CP$102,将星标签统计!CS$3:CS$102,$AO27)</f>
        <v>2.4650484039018865</v>
      </c>
      <c r="AS27" s="3">
        <f>求节点(将星标签统计!$AT$3:$AT$102,将星标签统计!AX$3:AX$102,$AN27)+求节点(将星标签统计!$CP$3:$CP$102,将星标签统计!CT$3:CT$102,$AO27)</f>
        <v>0</v>
      </c>
      <c r="AT27" s="3">
        <f>求节点(将星标签统计!$AT$3:$AT$102,将星标签统计!AY$3:AY$102,$AN27)+求节点(将星标签统计!$CP$3:$CP$102,将星标签统计!CU$3:CU$102,$AO27)</f>
        <v>0</v>
      </c>
      <c r="AU27" s="3">
        <f>求节点(将星标签统计!$AT$3:$AT$102,将星标签统计!AZ$3:AZ$102,$AN27)+求节点(将星标签统计!$CP$3:$CP$102,将星标签统计!CV$3:CV$102,$AO27)</f>
        <v>0</v>
      </c>
      <c r="AV27" s="3">
        <f t="shared" si="7"/>
        <v>60510.677654626415</v>
      </c>
      <c r="AW27" s="3">
        <f>求节点(其他调用!$L$4:$L$42,其他调用!$M$4:$M$42,其他调用!AF27)</f>
        <v>548.58815322246755</v>
      </c>
      <c r="AX27" s="3">
        <f>求节点(其他调用!$Y$4:$Y$20,其他调用!$Z$4:$Z$20,$U27)</f>
        <v>0</v>
      </c>
      <c r="AY27" s="3">
        <f>求节点(将星标签统计!$AT$3:$AT$102,将星标签统计!AU$3:AU$102,$AW27)+求节点(将星标签统计!$CP$3:$CP$102,将星标签统计!CQ$3:CQ$102,$AX27)</f>
        <v>12</v>
      </c>
      <c r="AZ27" s="3">
        <f>求节点(将星标签统计!$AT$3:$AT$102,将星标签统计!AV$3:AV$102,$AW27)+求节点(将星标签统计!$CP$3:$CP$102,将星标签统计!CR$3:CR$102,$AX27)</f>
        <v>11</v>
      </c>
      <c r="BA27" s="3">
        <f>求节点(将星标签统计!$AT$3:$AT$102,将星标签统计!AW$3:AW$102,$AW27)+求节点(将星标签统计!$CP$3:$CP$102,将星标签统计!CS$3:CS$102,$AX27)</f>
        <v>7.4858815322246759</v>
      </c>
      <c r="BB27" s="3">
        <f>求节点(将星标签统计!$AT$3:$AT$102,将星标签统计!AX$3:AX$102,$AW27)+求节点(将星标签统计!$CP$3:$CP$102,将星标签统计!CT$3:CT$102,$AX27)</f>
        <v>2.4858815322246754</v>
      </c>
      <c r="BC27" s="3">
        <f>求节点(将星标签统计!$AT$3:$AT$102,将星标签统计!AY$3:AY$102,$AW27)+求节点(将星标签统计!$CP$3:$CP$102,将星标签统计!CU$3:CU$102,$AX27)</f>
        <v>2</v>
      </c>
      <c r="BD27" s="3">
        <f>求节点(将星标签统计!$AT$3:$AT$102,将星标签统计!AZ$3:AZ$102,$AW27)+求节点(将星标签统计!$CP$3:$CP$102,将星标签统计!CV$3:CV$102,$AX27)</f>
        <v>1.4858815322246754</v>
      </c>
      <c r="BE27" s="3">
        <f t="shared" si="8"/>
        <v>170632.91983784159</v>
      </c>
      <c r="BF27" s="3">
        <f>求节点(其他调用!$O$4:$O$42,其他调用!$P$4:$P$42,其他调用!AF27)</f>
        <v>1173.1303293004539</v>
      </c>
      <c r="BG27" s="3">
        <f>求节点(其他调用!$AA$4:$AA$20,其他调用!$AB$4:$AB$20,$U27)</f>
        <v>2.7593290336031914E-3</v>
      </c>
      <c r="BH27" s="3">
        <f>求节点(将星标签统计!$AT$3:$AT$102,将星标签统计!AU$3:AU$102,$BF27)+求节点(将星标签统计!$CP$3:$CP$102,将星标签统计!CQ$3:CQ$102,$BG27)</f>
        <v>12</v>
      </c>
      <c r="BI27" s="3">
        <f>求节点(将星标签统计!$AT$3:$AT$102,将星标签统计!AV$3:AV$102,$BF27)+求节点(将星标签统计!$CP$3:$CP$102,将星标签统计!CR$3:CR$102,$BG27)</f>
        <v>11.86565164650227</v>
      </c>
      <c r="BJ27" s="3">
        <f>求节点(将星标签统计!$AT$3:$AT$102,将星标签统计!AW$3:AW$102,$BF27)+求节点(将星标签统计!$CP$3:$CP$102,将星标签统计!CS$3:CS$102,$BG27)</f>
        <v>11</v>
      </c>
      <c r="BK27" s="3">
        <f>求节点(将星标签统计!$AT$3:$AT$102,将星标签统计!AX$3:AX$102,$BF27)+求节点(将星标签统计!$CP$3:$CP$102,将星标签统计!CT$3:CT$102,$BG27)</f>
        <v>6.8656516465022701</v>
      </c>
      <c r="BL27" s="3">
        <f>求节点(将星标签统计!$AT$3:$AT$102,将星标签统计!AY$3:AY$102,$BF27)+求节点(将星标签统计!$CP$3:$CP$102,将星标签统计!CU$3:CU$102,$BG27)</f>
        <v>4.8656516465022701</v>
      </c>
      <c r="BM27" s="3">
        <f>求节点(将星标签统计!$AT$3:$AT$102,将星标签统计!AZ$3:AZ$102,$BF27)+求节点(将星标签统计!$CP$3:$CP$102,将星标签统计!CV$3:CV$102,$BG27)</f>
        <v>3.8656516465022697</v>
      </c>
      <c r="BN27" s="3">
        <f t="shared" si="9"/>
        <v>287432.15598107723</v>
      </c>
    </row>
    <row r="28" spans="13:66" x14ac:dyDescent="0.2">
      <c r="M28" s="3">
        <v>24</v>
      </c>
      <c r="N28" s="3">
        <f t="shared" si="0"/>
        <v>22832</v>
      </c>
      <c r="O28" s="3">
        <f t="shared" si="1"/>
        <v>32000</v>
      </c>
      <c r="P28" s="3">
        <f t="shared" si="2"/>
        <v>68000</v>
      </c>
      <c r="Q28" s="3">
        <f t="shared" si="3"/>
        <v>179695</v>
      </c>
      <c r="R28" s="3">
        <f t="shared" si="4"/>
        <v>299909</v>
      </c>
      <c r="U28" s="3">
        <v>24</v>
      </c>
      <c r="V28" s="3">
        <f>求节点(其他调用!$C$4:$C$42,其他调用!$D$4:$D$42,其他调用!AF28)</f>
        <v>124.16248520727409</v>
      </c>
      <c r="W28" s="3">
        <f>求节点(其他调用!$S$4:$S$20,其他调用!$T$4:$T$20,$U28)</f>
        <v>3.5589479964406295E-3</v>
      </c>
      <c r="X28" s="3">
        <f>求节点(将星标签统计!$AT$3:$AT$102,将星标签统计!AU$3:AU$102,$V28)+求节点(将星标签统计!$CP$3:$CP$102,将星标签统计!CQ$3:CQ$102,$W28)</f>
        <v>7.4162485207274091</v>
      </c>
      <c r="Y28" s="3">
        <f>求节点(将星标签统计!$AT$3:$AT$102,将星标签统计!AV$3:AV$102,$V28)+求节点(将星标签统计!$CP$3:$CP$102,将星标签统计!CR$3:CR$102,$W28)</f>
        <v>2</v>
      </c>
      <c r="Z28" s="3">
        <f>求节点(将星标签统计!$AT$3:$AT$102,将星标签统计!AW$3:AW$102,$V28)+求节点(将星标签统计!$CP$3:$CP$102,将星标签统计!CS$3:CS$102,$W28)</f>
        <v>0</v>
      </c>
      <c r="AA28" s="3">
        <f>求节点(将星标签统计!$AT$3:$AT$102,将星标签统计!AX$3:AX$102,$V28)+求节点(将星标签统计!$CP$3:$CP$102,将星标签统计!CT$3:CT$102,$W28)</f>
        <v>0</v>
      </c>
      <c r="AB28" s="3">
        <f>求节点(将星标签统计!$AT$3:$AT$102,将星标签统计!AY$3:AY$102,$V28)+求节点(将星标签统计!$CP$3:$CP$102,将星标签统计!CU$3:CU$102,$W28)</f>
        <v>0</v>
      </c>
      <c r="AC28" s="3">
        <f>求节点(将星标签统计!$AT$3:$AT$102,将星标签统计!AZ$3:AZ$102,$V28)+求节点(将星标签统计!$CP$3:$CP$102,将星标签统计!CV$3:CV$102,$W28)</f>
        <v>0</v>
      </c>
      <c r="AD28" s="3">
        <f t="shared" si="5"/>
        <v>22832.497041454819</v>
      </c>
      <c r="AE28" s="3">
        <f>求节点(其他调用!$F$4:$F$42,其他调用!$G$4:$G$42,其他调用!AF28)</f>
        <v>162.95595416990435</v>
      </c>
      <c r="AF28" s="3">
        <f>求节点(其他调用!$U$4:$U$20,其他调用!$V$4:$V$20,$U28)</f>
        <v>0</v>
      </c>
      <c r="AG28" s="3">
        <f>求节点(将星标签统计!$AT$3:$AT$102,将星标签统计!AU$3:AU$102,$AE28)+求节点(将星标签统计!$CP$3:$CP$102,将星标签统计!CQ$3:CQ$102,$AF28)</f>
        <v>8</v>
      </c>
      <c r="AH28" s="3">
        <f>求节点(将星标签统计!$AT$3:$AT$102,将星标签统计!AV$3:AV$102,$AE28)+求节点(将星标签统计!$CP$3:$CP$102,将星标签统计!CR$3:CR$102,$AF28)</f>
        <v>4</v>
      </c>
      <c r="AI28" s="3">
        <f>求节点(将星标签统计!$AT$3:$AT$102,将星标签统计!AW$3:AW$102,$AE28)+求节点(将星标签统计!$CP$3:$CP$102,将星标签统计!CS$3:CS$102,$AF28)</f>
        <v>0</v>
      </c>
      <c r="AJ28" s="3">
        <f>求节点(将星标签统计!$AT$3:$AT$102,将星标签统计!AX$3:AX$102,$AE28)+求节点(将星标签统计!$CP$3:$CP$102,将星标签统计!CT$3:CT$102,$AF28)</f>
        <v>0</v>
      </c>
      <c r="AK28" s="3">
        <f>求节点(将星标签统计!$AT$3:$AT$102,将星标签统计!AY$3:AY$102,$AE28)+求节点(将星标签统计!$CP$3:$CP$102,将星标签统计!CU$3:CU$102,$AF28)</f>
        <v>0</v>
      </c>
      <c r="AL28" s="3">
        <f>求节点(将星标签统计!$AT$3:$AT$102,将星标签统计!AZ$3:AZ$102,$AE28)+求节点(将星标签统计!$CP$3:$CP$102,将星标签统计!CV$3:CV$102,$AF28)</f>
        <v>0</v>
      </c>
      <c r="AM28" s="3">
        <f t="shared" si="6"/>
        <v>32000</v>
      </c>
      <c r="AN28" s="3">
        <f>求节点(其他调用!$I$4:$I$42,其他调用!$J$4:$J$42,其他调用!AF28)</f>
        <v>250.15432416871482</v>
      </c>
      <c r="AO28" s="3">
        <f>求节点(其他调用!$W$4:$W$20,其他调用!$X$4:$X$20,$U28)</f>
        <v>3.0921229719954482E-3</v>
      </c>
      <c r="AP28" s="3">
        <f>求节点(将星标签统计!$AT$3:$AT$102,将星标签统计!AU$3:AU$102,$AN28)+求节点(将星标签统计!$CP$3:$CP$102,将星标签统计!CQ$3:CQ$102,$AO28)</f>
        <v>11</v>
      </c>
      <c r="AQ28" s="3">
        <f>求节点(将星标签统计!$AT$3:$AT$102,将星标签统计!AV$3:AV$102,$AN28)+求节点(将星标签统计!$CP$3:$CP$102,将星标签统计!CR$3:CR$102,$AO28)</f>
        <v>7</v>
      </c>
      <c r="AR28" s="3">
        <f>求节点(将星标签统计!$AT$3:$AT$102,将星标签统计!AW$3:AW$102,$AN28)+求节点(将星标签统计!$CP$3:$CP$102,将星标签统计!CS$3:CS$102,$AO28)</f>
        <v>3</v>
      </c>
      <c r="AS28" s="3">
        <f>求节点(将星标签统计!$AT$3:$AT$102,将星标签统计!AX$3:AX$102,$AN28)+求节点(将星标签统计!$CP$3:$CP$102,将星标签统计!CT$3:CT$102,$AO28)</f>
        <v>0</v>
      </c>
      <c r="AT28" s="3">
        <f>求节点(将星标签统计!$AT$3:$AT$102,将星标签统计!AY$3:AY$102,$AN28)+求节点(将星标签统计!$CP$3:$CP$102,将星标签统计!CU$3:CU$102,$AO28)</f>
        <v>0</v>
      </c>
      <c r="AU28" s="3">
        <f>求节点(将星标签统计!$AT$3:$AT$102,将星标签统计!AZ$3:AZ$102,$AN28)+求节点(将星标签统计!$CP$3:$CP$102,将星标签统计!CV$3:CV$102,$AO28)</f>
        <v>0</v>
      </c>
      <c r="AV28" s="3">
        <f t="shared" si="7"/>
        <v>68000</v>
      </c>
      <c r="AW28" s="3">
        <f>求节点(其他调用!$L$4:$L$42,其他调用!$M$4:$M$42,其他调用!AF28)</f>
        <v>583.44305536738636</v>
      </c>
      <c r="AX28" s="3">
        <f>求节点(其他调用!$Y$4:$Y$20,其他调用!$Z$4:$Z$20,$U28)</f>
        <v>0</v>
      </c>
      <c r="AY28" s="3">
        <f>求节点(将星标签统计!$AT$3:$AT$102,将星标签统计!AU$3:AU$102,$AW28)+求节点(将星标签统计!$CP$3:$CP$102,将星标签统计!CQ$3:CQ$102,$AX28)</f>
        <v>12</v>
      </c>
      <c r="AZ28" s="3">
        <f>求节点(将星标签统计!$AT$3:$AT$102,将星标签统计!AV$3:AV$102,$AW28)+求节点(将星标签统计!$CP$3:$CP$102,将星标签统计!CR$3:CR$102,$AX28)</f>
        <v>11</v>
      </c>
      <c r="BA28" s="3">
        <f>求节点(将星标签统计!$AT$3:$AT$102,将星标签统计!AW$3:AW$102,$AW28)+求节点(将星标签统计!$CP$3:$CP$102,将星标签统计!CS$3:CS$102,$AX28)</f>
        <v>7.8344305536738634</v>
      </c>
      <c r="BB28" s="3">
        <f>求节点(将星标签统计!$AT$3:$AT$102,将星标签统计!AX$3:AX$102,$AW28)+求节点(将星标签统计!$CP$3:$CP$102,将星标签统计!CT$3:CT$102,$AX28)</f>
        <v>2.8344305536738634</v>
      </c>
      <c r="BC28" s="3">
        <f>求节点(将星标签统计!$AT$3:$AT$102,将星标签统计!AY$3:AY$102,$AW28)+求节点(将星标签统计!$CP$3:$CP$102,将星标签统计!CU$3:CU$102,$AX28)</f>
        <v>2</v>
      </c>
      <c r="BD28" s="3">
        <f>求节点(将星标签统计!$AT$3:$AT$102,将星标签统计!AZ$3:AZ$102,$AW28)+求节点(将星标签统计!$CP$3:$CP$102,将星标签统计!CV$3:CV$102,$AX28)</f>
        <v>1.8344305536738637</v>
      </c>
      <c r="BE28" s="3">
        <f t="shared" si="8"/>
        <v>179695.19439552046</v>
      </c>
      <c r="BF28" s="3">
        <f>求节点(其他调用!$O$4:$O$42,其他调用!$P$4:$P$42,其他调用!AF28)</f>
        <v>1246.5209737737043</v>
      </c>
      <c r="BG28" s="3">
        <f>求节点(其他调用!$AA$4:$AA$20,其他调用!$AB$4:$AB$20,$U28)</f>
        <v>2.8792998611511561E-3</v>
      </c>
      <c r="BH28" s="3">
        <f>求节点(将星标签统计!$AT$3:$AT$102,将星标签统计!AU$3:AU$102,$BF28)+求节点(将星标签统计!$CP$3:$CP$102,将星标签统计!CQ$3:CQ$102,$BG28)</f>
        <v>12</v>
      </c>
      <c r="BI28" s="3">
        <f>求节点(将星标签统计!$AT$3:$AT$102,将星标签统计!AV$3:AV$102,$BF28)+求节点(将星标签统计!$CP$3:$CP$102,将星标签统计!CR$3:CR$102,$BG28)</f>
        <v>12</v>
      </c>
      <c r="BJ28" s="3">
        <f>求节点(将星标签统计!$AT$3:$AT$102,将星标签统计!AW$3:AW$102,$BF28)+求节点(将星标签统计!$CP$3:$CP$102,将星标签统计!CS$3:CS$102,$BG28)</f>
        <v>11</v>
      </c>
      <c r="BK28" s="3">
        <f>求节点(将星标签统计!$AT$3:$AT$102,将星标签统计!AX$3:AX$102,$BF28)+求节点(将星标签统计!$CP$3:$CP$102,将星标签统计!CT$3:CT$102,$BG28)</f>
        <v>7.697814606605565</v>
      </c>
      <c r="BL28" s="3">
        <f>求节点(将星标签统计!$AT$3:$AT$102,将星标签统计!AY$3:AY$102,$BF28)+求节点(将星标签统计!$CP$3:$CP$102,将星标签统计!CU$3:CU$102,$BG28)</f>
        <v>5.2326048688685214</v>
      </c>
      <c r="BM28" s="3">
        <f>求节点(将星标签统计!$AT$3:$AT$102,将星标签统计!AZ$3:AZ$102,$BF28)+求节点(将星标签统计!$CP$3:$CP$102,将星标签统计!CV$3:CV$102,$BG28)</f>
        <v>4</v>
      </c>
      <c r="BN28" s="3">
        <f t="shared" si="9"/>
        <v>299908.56554152974</v>
      </c>
    </row>
    <row r="29" spans="13:66" x14ac:dyDescent="0.2">
      <c r="M29" s="3">
        <v>25</v>
      </c>
      <c r="N29" s="3">
        <f t="shared" si="0"/>
        <v>24995</v>
      </c>
      <c r="O29" s="3">
        <f t="shared" si="1"/>
        <v>36729</v>
      </c>
      <c r="P29" s="3">
        <f t="shared" si="2"/>
        <v>72572</v>
      </c>
      <c r="Q29" s="3">
        <f t="shared" si="3"/>
        <v>185664</v>
      </c>
      <c r="R29" s="3">
        <f t="shared" si="4"/>
        <v>313065</v>
      </c>
      <c r="U29" s="3">
        <v>25</v>
      </c>
      <c r="V29" s="3">
        <f>求节点(其他调用!$C$4:$C$42,其他调用!$D$4:$D$42,其他调用!AF29)</f>
        <v>132.48833049805327</v>
      </c>
      <c r="W29" s="3">
        <f>求节点(其他调用!$S$4:$S$20,其他调用!$T$4:$T$20,$U29)</f>
        <v>3.8537774045299253E-3</v>
      </c>
      <c r="X29" s="3">
        <f>求节点(将星标签统计!$AT$3:$AT$102,将星标签统计!AU$3:AU$102,$V29)+求节点(将星标签统计!$CP$3:$CP$102,将星标签统计!CQ$3:CQ$102,$W29)</f>
        <v>8</v>
      </c>
      <c r="Y29" s="3">
        <f>求节点(将星标签统计!$AT$3:$AT$102,将星标签统计!AV$3:AV$102,$V29)+求节点(将星标签统计!$CP$3:$CP$102,将星标签统计!CR$3:CR$102,$W29)</f>
        <v>2.2488330498053273</v>
      </c>
      <c r="Z29" s="3">
        <f>求节点(将星标签统计!$AT$3:$AT$102,将星标签统计!AW$3:AW$102,$V29)+求节点(将星标签统计!$CP$3:$CP$102,将星标签统计!CS$3:CS$102,$W29)</f>
        <v>0</v>
      </c>
      <c r="AA29" s="3">
        <f>求节点(将星标签统计!$AT$3:$AT$102,将星标签统计!AX$3:AX$102,$V29)+求节点(将星标签统计!$CP$3:$CP$102,将星标签统计!CT$3:CT$102,$W29)</f>
        <v>0</v>
      </c>
      <c r="AB29" s="3">
        <f>求节点(将星标签统计!$AT$3:$AT$102,将星标签统计!AY$3:AY$102,$V29)+求节点(将星标签统计!$CP$3:$CP$102,将星标签统计!CU$3:CU$102,$W29)</f>
        <v>0</v>
      </c>
      <c r="AC29" s="3">
        <f>求节点(将星标签统计!$AT$3:$AT$102,将星标签统计!AZ$3:AZ$102,$V29)+求节点(将星标签统计!$CP$3:$CP$102,将星标签统计!CV$3:CV$102,$W29)</f>
        <v>0</v>
      </c>
      <c r="AD29" s="3">
        <f t="shared" si="5"/>
        <v>24995.33219922131</v>
      </c>
      <c r="AE29" s="3">
        <f>求节点(其他调用!$F$4:$F$42,其他调用!$G$4:$G$42,其他调用!AF29)</f>
        <v>173.94115114557377</v>
      </c>
      <c r="AF29" s="3">
        <f>求节点(其他调用!$U$4:$U$20,其他调用!$V$4:$V$20,$U29)</f>
        <v>0</v>
      </c>
      <c r="AG29" s="3">
        <f>求节点(将星标签统计!$AT$3:$AT$102,将星标签统计!AU$3:AU$102,$AE29)+求节点(将星标签统计!$CP$3:$CP$102,将星标签统计!CQ$3:CQ$102,$AF29)</f>
        <v>8</v>
      </c>
      <c r="AH29" s="3">
        <f>求节点(将星标签统计!$AT$3:$AT$102,将星标签统计!AV$3:AV$102,$AE29)+求节点(将星标签统计!$CP$3:$CP$102,将星标签统计!CR$3:CR$102,$AF29)</f>
        <v>4</v>
      </c>
      <c r="AI29" s="3">
        <f>求节点(将星标签统计!$AT$3:$AT$102,将星标签统计!AW$3:AW$102,$AE29)+求节点(将星标签统计!$CP$3:$CP$102,将星标签统计!CS$3:CS$102,$AF29)</f>
        <v>0.78823022911475393</v>
      </c>
      <c r="AJ29" s="3">
        <f>求节点(将星标签统计!$AT$3:$AT$102,将星标签统计!AX$3:AX$102,$AE29)+求节点(将星标签统计!$CP$3:$CP$102,将星标签统计!CT$3:CT$102,$AF29)</f>
        <v>0</v>
      </c>
      <c r="AK29" s="3">
        <f>求节点(将星标签统计!$AT$3:$AT$102,将星标签统计!AY$3:AY$102,$AE29)+求节点(将星标签统计!$CP$3:$CP$102,将星标签统计!CU$3:CU$102,$AF29)</f>
        <v>0</v>
      </c>
      <c r="AL29" s="3">
        <f>求节点(将星标签统计!$AT$3:$AT$102,将星标签统计!AZ$3:AZ$102,$AE29)+求节点(将星标签统计!$CP$3:$CP$102,将星标签统计!CV$3:CV$102,$AF29)</f>
        <v>0</v>
      </c>
      <c r="AM29" s="3">
        <f t="shared" si="6"/>
        <v>36729.381374688521</v>
      </c>
      <c r="AN29" s="3">
        <f>求节点(其他调用!$I$4:$I$42,其他调用!$J$4:$J$42,其他调用!AF29)</f>
        <v>265.71516094145727</v>
      </c>
      <c r="AO29" s="3">
        <f>求节点(其他调用!$W$4:$W$20,其他调用!$X$4:$X$20,$U29)</f>
        <v>3.3447552414673869E-3</v>
      </c>
      <c r="AP29" s="3">
        <f>求节点(将星标签统计!$AT$3:$AT$102,将星标签统计!AU$3:AU$102,$AN29)+求节点(将星标签统计!$CP$3:$CP$102,将星标签统计!CQ$3:CQ$102,$AO29)</f>
        <v>11</v>
      </c>
      <c r="AQ29" s="3">
        <f>求节点(将星标签统计!$AT$3:$AT$102,将星标签统计!AV$3:AV$102,$AN29)+求节点(将星标签统计!$CP$3:$CP$102,将星标签统计!CR$3:CR$102,$AO29)</f>
        <v>7</v>
      </c>
      <c r="AR29" s="3">
        <f>求节点(将星标签统计!$AT$3:$AT$102,将星标签统计!AW$3:AW$102,$AN29)+求节点(将星标签统计!$CP$3:$CP$102,将星标签统计!CS$3:CS$102,$AO29)</f>
        <v>3</v>
      </c>
      <c r="AS29" s="3">
        <f>求节点(将星标签统计!$AT$3:$AT$102,将星标签统计!AX$3:AX$102,$AN29)+求节点(将星标签统计!$CP$3:$CP$102,将星标签统计!CT$3:CT$102,$AO29)</f>
        <v>0.57151609414572702</v>
      </c>
      <c r="AT29" s="3">
        <f>求节点(将星标签统计!$AT$3:$AT$102,将星标签统计!AY$3:AY$102,$AN29)+求节点(将星标签统计!$CP$3:$CP$102,将星标签统计!CU$3:CU$102,$AO29)</f>
        <v>0</v>
      </c>
      <c r="AU29" s="3">
        <f>求节点(将星标签统计!$AT$3:$AT$102,将星标签统计!AZ$3:AZ$102,$AN29)+求节点(将星标签统计!$CP$3:$CP$102,将星标签统计!CV$3:CV$102,$AO29)</f>
        <v>0</v>
      </c>
      <c r="AV29" s="3">
        <f t="shared" si="7"/>
        <v>72572.128753165816</v>
      </c>
      <c r="AW29" s="3">
        <f>求节点(其他调用!$L$4:$L$42,其他调用!$M$4:$M$42,其他调用!AF29)</f>
        <v>620.79961452560974</v>
      </c>
      <c r="AX29" s="3">
        <f>求节点(其他调用!$Y$4:$Y$20,其他调用!$Z$4:$Z$20,$U29)</f>
        <v>0</v>
      </c>
      <c r="AY29" s="3">
        <f>求节点(将星标签统计!$AT$3:$AT$102,将星标签统计!AU$3:AU$102,$AW29)+求节点(将星标签统计!$CP$3:$CP$102,将星标签统计!CQ$3:CQ$102,$AX29)</f>
        <v>12</v>
      </c>
      <c r="AZ29" s="3">
        <f>求节点(将星标签统计!$AT$3:$AT$102,将星标签统计!AV$3:AV$102,$AW29)+求节点(将星标签统计!$CP$3:$CP$102,将星标签统计!CR$3:CR$102,$AX29)</f>
        <v>11</v>
      </c>
      <c r="BA29" s="3">
        <f>求节点(将星标签统计!$AT$3:$AT$102,将星标签统计!AW$3:AW$102,$AW29)+求节点(将星标签统计!$CP$3:$CP$102,将星标签统计!CS$3:CS$102,$AX29)</f>
        <v>8</v>
      </c>
      <c r="BB29" s="3">
        <f>求节点(将星标签统计!$AT$3:$AT$102,将星标签统计!AX$3:AX$102,$AW29)+求节点(将星标签统计!$CP$3:$CP$102,将星标签统计!CT$3:CT$102,$AX29)</f>
        <v>3.2079961452560974</v>
      </c>
      <c r="BC29" s="3">
        <f>求节点(将星标签统计!$AT$3:$AT$102,将星标签统计!AY$3:AY$102,$AW29)+求节点(将星标签统计!$CP$3:$CP$102,将星标签统计!CU$3:CU$102,$AX29)</f>
        <v>2</v>
      </c>
      <c r="BD29" s="3">
        <f>求节点(将星标签统计!$AT$3:$AT$102,将星标签统计!AZ$3:AZ$102,$AW29)+求节点(将星标签统计!$CP$3:$CP$102,将星标签统计!CV$3:CV$102,$AX29)</f>
        <v>2</v>
      </c>
      <c r="BE29" s="3">
        <f t="shared" si="8"/>
        <v>185663.96916204877</v>
      </c>
      <c r="BF29" s="3">
        <f>求节点(其他调用!$O$4:$O$42,其他调用!$P$4:$P$42,其他调用!AF29)</f>
        <v>1323.9099924960763</v>
      </c>
      <c r="BG29" s="3">
        <f>求节点(其他调用!$AA$4:$AA$20,其他调用!$AB$4:$AB$20,$U29)</f>
        <v>2.9992706886991212E-3</v>
      </c>
      <c r="BH29" s="3">
        <f>求节点(将星标签统计!$AT$3:$AT$102,将星标签统计!AU$3:AU$102,$BF29)+求节点(将星标签统计!$CP$3:$CP$102,将星标签统计!CQ$3:CQ$102,$BG29)</f>
        <v>12</v>
      </c>
      <c r="BI29" s="3">
        <f>求节点(将星标签统计!$AT$3:$AT$102,将星标签统计!AV$3:AV$102,$BF29)+求节点(将星标签统计!$CP$3:$CP$102,将星标签统计!CR$3:CR$102,$BG29)</f>
        <v>12</v>
      </c>
      <c r="BJ29" s="3">
        <f>求节点(将星标签统计!$AT$3:$AT$102,将星标签统计!AW$3:AW$102,$BF29)+求节点(将星标签统计!$CP$3:$CP$102,将星标签统计!CS$3:CS$102,$BG29)</f>
        <v>11</v>
      </c>
      <c r="BK29" s="3">
        <f>求节点(将星标签统计!$AT$3:$AT$102,将星标签统计!AX$3:AX$102,$BF29)+求节点(将星标签统计!$CP$3:$CP$102,将星标签统计!CT$3:CT$102,$BG29)</f>
        <v>8.8586498874411443</v>
      </c>
      <c r="BL29" s="3">
        <f>求节点(将星标签统计!$AT$3:$AT$102,将星标签统计!AY$3:AY$102,$BF29)+求节点(将星标签统计!$CP$3:$CP$102,将星标签统计!CU$3:CU$102,$BG29)</f>
        <v>5.6195499624803809</v>
      </c>
      <c r="BM29" s="3">
        <f>求节点(将星标签统计!$AT$3:$AT$102,将星标签统计!AZ$3:AZ$102,$BF29)+求节点(将星标签统计!$CP$3:$CP$102,将星标签统计!CV$3:CV$102,$BG29)</f>
        <v>4</v>
      </c>
      <c r="BN29" s="3">
        <f t="shared" si="9"/>
        <v>313064.69872433296</v>
      </c>
    </row>
    <row r="30" spans="13:66" x14ac:dyDescent="0.2">
      <c r="M30" s="3">
        <v>26</v>
      </c>
      <c r="N30" s="3">
        <f t="shared" si="0"/>
        <v>28000</v>
      </c>
      <c r="O30" s="3">
        <f t="shared" si="1"/>
        <v>44000</v>
      </c>
      <c r="P30" s="3">
        <f t="shared" si="2"/>
        <v>83914</v>
      </c>
      <c r="Q30" s="3">
        <f t="shared" si="3"/>
        <v>188827</v>
      </c>
      <c r="R30" s="3">
        <f t="shared" si="4"/>
        <v>326754</v>
      </c>
      <c r="U30" s="3">
        <v>26</v>
      </c>
      <c r="V30" s="3">
        <f>求节点(其他调用!$C$4:$C$42,其他调用!$D$4:$D$42,其他调用!AF30)</f>
        <v>141.41175053389316</v>
      </c>
      <c r="W30" s="3">
        <f>求节点(其他调用!$S$4:$S$20,其他调用!$T$4:$T$20,$U30)</f>
        <v>4.148606812619221E-3</v>
      </c>
      <c r="X30" s="3">
        <f>求节点(将星标签统计!$AT$3:$AT$102,将星标签统计!AU$3:AU$102,$V30)+求节点(将星标签统计!$CP$3:$CP$102,将星标签统计!CQ$3:CQ$102,$W30)</f>
        <v>8</v>
      </c>
      <c r="Y30" s="3">
        <f>求节点(将星标签统计!$AT$3:$AT$102,将星标签统计!AV$3:AV$102,$V30)+求节点(将星标签统计!$CP$3:$CP$102,将星标签统计!CR$3:CR$102,$W30)</f>
        <v>3</v>
      </c>
      <c r="Z30" s="3">
        <f>求节点(将星标签统计!$AT$3:$AT$102,将星标签统计!AW$3:AW$102,$V30)+求节点(将星标签统计!$CP$3:$CP$102,将星标签统计!CS$3:CS$102,$W30)</f>
        <v>0</v>
      </c>
      <c r="AA30" s="3">
        <f>求节点(将星标签统计!$AT$3:$AT$102,将星标签统计!AX$3:AX$102,$V30)+求节点(将星标签统计!$CP$3:$CP$102,将星标签统计!CT$3:CT$102,$W30)</f>
        <v>0</v>
      </c>
      <c r="AB30" s="3">
        <f>求节点(将星标签统计!$AT$3:$AT$102,将星标签统计!AY$3:AY$102,$V30)+求节点(将星标签统计!$CP$3:$CP$102,将星标签统计!CU$3:CU$102,$W30)</f>
        <v>0</v>
      </c>
      <c r="AC30" s="3">
        <f>求节点(将星标签统计!$AT$3:$AT$102,将星标签统计!AZ$3:AZ$102,$V30)+求节点(将星标签统计!$CP$3:$CP$102,将星标签统计!CV$3:CV$102,$W30)</f>
        <v>0</v>
      </c>
      <c r="AD30" s="3">
        <f t="shared" si="5"/>
        <v>28000</v>
      </c>
      <c r="AE30" s="3">
        <f>求节点(其他调用!$F$4:$F$42,其他调用!$G$4:$G$42,其他调用!AF30)</f>
        <v>185.71479374483016</v>
      </c>
      <c r="AF30" s="3">
        <f>求节点(其他调用!$U$4:$U$20,其他调用!$V$4:$V$20,$U30)</f>
        <v>0</v>
      </c>
      <c r="AG30" s="3">
        <f>求节点(将星标签统计!$AT$3:$AT$102,将星标签统计!AU$3:AU$102,$AE30)+求节点(将星标签统计!$CP$3:$CP$102,将星标签统计!CQ$3:CQ$102,$AF30)</f>
        <v>8</v>
      </c>
      <c r="AH30" s="3">
        <f>求节点(将星标签统计!$AT$3:$AT$102,将星标签统计!AV$3:AV$102,$AE30)+求节点(将星标签统计!$CP$3:$CP$102,将星标签统计!CR$3:CR$102,$AF30)</f>
        <v>4</v>
      </c>
      <c r="AI30" s="3">
        <f>求节点(将星标签统计!$AT$3:$AT$102,将星标签统计!AW$3:AW$102,$AE30)+求节点(将星标签统计!$CP$3:$CP$102,将星标签统计!CS$3:CS$102,$AF30)</f>
        <v>2</v>
      </c>
      <c r="AJ30" s="3">
        <f>求节点(将星标签统计!$AT$3:$AT$102,将星标签统计!AX$3:AX$102,$AE30)+求节点(将星标签统计!$CP$3:$CP$102,将星标签统计!CT$3:CT$102,$AF30)</f>
        <v>0</v>
      </c>
      <c r="AK30" s="3">
        <f>求节点(将星标签统计!$AT$3:$AT$102,将星标签统计!AY$3:AY$102,$AE30)+求节点(将星标签统计!$CP$3:$CP$102,将星标签统计!CU$3:CU$102,$AF30)</f>
        <v>0</v>
      </c>
      <c r="AL30" s="3">
        <f>求节点(将星标签统计!$AT$3:$AT$102,将星标签统计!AZ$3:AZ$102,$AE30)+求节点(将星标签统计!$CP$3:$CP$102,将星标签统计!CV$3:CV$102,$AF30)</f>
        <v>0</v>
      </c>
      <c r="AM30" s="3">
        <f t="shared" si="6"/>
        <v>44000</v>
      </c>
      <c r="AN30" s="3">
        <f>求节点(其他调用!$I$4:$I$42,其他调用!$J$4:$J$42,其他调用!AF30)</f>
        <v>282.39285284934152</v>
      </c>
      <c r="AO30" s="3">
        <f>求节点(其他调用!$W$4:$W$20,其他调用!$X$4:$X$20,$U30)</f>
        <v>3.5973875109393252E-3</v>
      </c>
      <c r="AP30" s="3">
        <f>求节点(将星标签统计!$AT$3:$AT$102,将星标签统计!AU$3:AU$102,$AN30)+求节点(将星标签统计!$CP$3:$CP$102,将星标签统计!CQ$3:CQ$102,$AO30)</f>
        <v>11</v>
      </c>
      <c r="AQ30" s="3">
        <f>求节点(将星标签统计!$AT$3:$AT$102,将星标签统计!AV$3:AV$102,$AN30)+求节点(将星标签统计!$CP$3:$CP$102,将星标签统计!CR$3:CR$102,$AO30)</f>
        <v>7</v>
      </c>
      <c r="AR30" s="3">
        <f>求节点(将星标签统计!$AT$3:$AT$102,将星标签统计!AW$3:AW$102,$AN30)+求节点(将星标签统计!$CP$3:$CP$102,将星标签统计!CS$3:CS$102,$AO30)</f>
        <v>4</v>
      </c>
      <c r="AS30" s="3">
        <f>求节点(将星标签统计!$AT$3:$AT$102,将星标签统计!AX$3:AX$102,$AN30)+求节点(将星标签统计!$CP$3:$CP$102,将星标签统计!CT$3:CT$102,$AO30)</f>
        <v>1.2392852849341522</v>
      </c>
      <c r="AT30" s="3">
        <f>求节点(将星标签统计!$AT$3:$AT$102,将星标签统计!AY$3:AY$102,$AN30)+求节点(将星标签统计!$CP$3:$CP$102,将星标签统计!CU$3:CU$102,$AO30)</f>
        <v>0</v>
      </c>
      <c r="AU30" s="3">
        <f>求节点(将星标签统计!$AT$3:$AT$102,将星标签统计!AZ$3:AZ$102,$AN30)+求节点(将星标签统计!$CP$3:$CP$102,将星标签统计!CV$3:CV$102,$AO30)</f>
        <v>0</v>
      </c>
      <c r="AV30" s="3">
        <f t="shared" si="7"/>
        <v>83914.28227947322</v>
      </c>
      <c r="AW30" s="3">
        <f>求节点(其他调用!$L$4:$L$42,其他调用!$M$4:$M$42,其他调用!AF30)</f>
        <v>660.33221545556478</v>
      </c>
      <c r="AX30" s="3">
        <f>求节点(其他调用!$Y$4:$Y$20,其他调用!$Z$4:$Z$20,$U30)</f>
        <v>0</v>
      </c>
      <c r="AY30" s="3">
        <f>求节点(将星标签统计!$AT$3:$AT$102,将星标签统计!AU$3:AU$102,$AW30)+求节点(将星标签统计!$CP$3:$CP$102,将星标签统计!CQ$3:CQ$102,$AX30)</f>
        <v>12</v>
      </c>
      <c r="AZ30" s="3">
        <f>求节点(将星标签统计!$AT$3:$AT$102,将星标签统计!AV$3:AV$102,$AW30)+求节点(将星标签统计!$CP$3:$CP$102,将星标签统计!CR$3:CR$102,$AX30)</f>
        <v>11</v>
      </c>
      <c r="BA30" s="3">
        <f>求节点(将星标签统计!$AT$3:$AT$102,将星标签统计!AW$3:AW$102,$AW30)+求节点(将星标签统计!$CP$3:$CP$102,将星标签统计!CS$3:CS$102,$AX30)</f>
        <v>8</v>
      </c>
      <c r="BB30" s="3">
        <f>求节点(将星标签统计!$AT$3:$AT$102,将星标签统计!AX$3:AX$102,$AW30)+求节点(将星标签统计!$CP$3:$CP$102,将星标签统计!CT$3:CT$102,$AX30)</f>
        <v>3.6033221545556477</v>
      </c>
      <c r="BC30" s="3">
        <f>求节点(将星标签统计!$AT$3:$AT$102,将星标签统计!AY$3:AY$102,$AW30)+求节点(将星标签统计!$CP$3:$CP$102,将星标签统计!CU$3:CU$102,$AX30)</f>
        <v>2</v>
      </c>
      <c r="BD30" s="3">
        <f>求节点(将星标签统计!$AT$3:$AT$102,将星标签统计!AZ$3:AZ$102,$AW30)+求节点(将星标签统计!$CP$3:$CP$102,将星标签统计!CV$3:CV$102,$AX30)</f>
        <v>2</v>
      </c>
      <c r="BE30" s="3">
        <f t="shared" si="8"/>
        <v>188826.57723644518</v>
      </c>
      <c r="BF30" s="3">
        <f>求节点(其他调用!$O$4:$O$42,其他调用!$P$4:$P$42,其他调用!AF30)</f>
        <v>1406.8534890544388</v>
      </c>
      <c r="BG30" s="3">
        <f>求节点(其他调用!$AA$4:$AA$20,其他调用!$AB$4:$AB$20,$U30)</f>
        <v>3.1192415162470859E-3</v>
      </c>
      <c r="BH30" s="3">
        <f>求节点(将星标签统计!$AT$3:$AT$102,将星标签统计!AU$3:AU$102,$BF30)+求节点(将星标签统计!$CP$3:$CP$102,将星标签统计!CQ$3:CQ$102,$BG30)</f>
        <v>12</v>
      </c>
      <c r="BI30" s="3">
        <f>求节点(将星标签统计!$AT$3:$AT$102,将星标签统计!AV$3:AV$102,$BF30)+求节点(将星标签统计!$CP$3:$CP$102,将星标签统计!CR$3:CR$102,$BG30)</f>
        <v>12</v>
      </c>
      <c r="BJ30" s="3">
        <f>求节点(将星标签统计!$AT$3:$AT$102,将星标签统计!AW$3:AW$102,$BF30)+求节点(将星标签统计!$CP$3:$CP$102,将星标签统计!CS$3:CS$102,$BG30)</f>
        <v>11</v>
      </c>
      <c r="BK30" s="3">
        <f>求节点(将星标签统计!$AT$3:$AT$102,将星标签统计!AX$3:AX$102,$BF30)+求节点(将星标签统计!$CP$3:$CP$102,将星标签统计!CT$3:CT$102,$BG30)</f>
        <v>10</v>
      </c>
      <c r="BL30" s="3">
        <f>求节点(将星标签统计!$AT$3:$AT$102,将星标签统计!AY$3:AY$102,$BF30)+求节点(将星标签统计!$CP$3:$CP$102,将星标签统计!CU$3:CU$102,$BG30)</f>
        <v>6.0342674452721941</v>
      </c>
      <c r="BM30" s="3">
        <f>求节点(将星标签统计!$AT$3:$AT$102,将星标签统计!AZ$3:AZ$102,$BF30)+求节点(将星标签统计!$CP$3:$CP$102,将星标签统计!CV$3:CV$102,$BG30)</f>
        <v>4.0342674452721941</v>
      </c>
      <c r="BN30" s="3">
        <f t="shared" si="9"/>
        <v>326753.88379598828</v>
      </c>
    </row>
    <row r="31" spans="13:66" x14ac:dyDescent="0.2">
      <c r="M31" s="3">
        <v>27</v>
      </c>
      <c r="N31" s="3">
        <f t="shared" si="0"/>
        <v>28390</v>
      </c>
      <c r="O31" s="3">
        <f t="shared" si="1"/>
        <v>49950</v>
      </c>
      <c r="P31" s="3">
        <f t="shared" si="2"/>
        <v>94000</v>
      </c>
      <c r="Q31" s="3">
        <f t="shared" si="3"/>
        <v>191980</v>
      </c>
      <c r="R31" s="3">
        <f t="shared" si="4"/>
        <v>336533</v>
      </c>
      <c r="U31" s="3">
        <v>27</v>
      </c>
      <c r="V31" s="3">
        <f>求节点(其他调用!$C$4:$C$42,其他调用!$D$4:$D$42,其他调用!AF31)</f>
        <v>150.97563532337102</v>
      </c>
      <c r="W31" s="3">
        <f>求节点(其他调用!$S$4:$S$20,其他调用!$T$4:$T$20,$U31)</f>
        <v>4.4434362207085168E-3</v>
      </c>
      <c r="X31" s="3">
        <f>求节点(将星标签统计!$AT$3:$AT$102,将星标签统计!AU$3:AU$102,$V31)+求节点(将星标签统计!$CP$3:$CP$102,将星标签统计!CQ$3:CQ$102,$W31)</f>
        <v>8</v>
      </c>
      <c r="Y31" s="3">
        <f>求节点(将星标签统计!$AT$3:$AT$102,将星标签统计!AV$3:AV$102,$V31)+求节点(将星标签统计!$CP$3:$CP$102,将星标签统计!CR$3:CR$102,$W31)</f>
        <v>3.0975635323371025</v>
      </c>
      <c r="Z31" s="3">
        <f>求节点(将星标签统计!$AT$3:$AT$102,将星标签统计!AW$3:AW$102,$V31)+求节点(将星标签统计!$CP$3:$CP$102,将星标签统计!CS$3:CS$102,$W31)</f>
        <v>0</v>
      </c>
      <c r="AA31" s="3">
        <f>求节点(将星标签统计!$AT$3:$AT$102,将星标签统计!AX$3:AX$102,$V31)+求节点(将星标签统计!$CP$3:$CP$102,将星标签统计!CT$3:CT$102,$W31)</f>
        <v>0</v>
      </c>
      <c r="AB31" s="3">
        <f>求节点(将星标签统计!$AT$3:$AT$102,将星标签统计!AY$3:AY$102,$V31)+求节点(将星标签统计!$CP$3:$CP$102,将星标签统计!CU$3:CU$102,$W31)</f>
        <v>0</v>
      </c>
      <c r="AC31" s="3">
        <f>求节点(将星标签统计!$AT$3:$AT$102,将星标签统计!AZ$3:AZ$102,$V31)+求节点(将星标签统计!$CP$3:$CP$102,将星标签统计!CV$3:CV$102,$W31)</f>
        <v>0</v>
      </c>
      <c r="AD31" s="3">
        <f t="shared" si="5"/>
        <v>28390.25412934841</v>
      </c>
      <c r="AE31" s="3">
        <f>求节点(其他调用!$F$4:$F$42,其他调用!$G$4:$G$42,其他调用!AF31)</f>
        <v>195.95013098176656</v>
      </c>
      <c r="AF31" s="3">
        <f>求节点(其他调用!$U$4:$U$20,其他调用!$V$4:$V$20,$U31)</f>
        <v>0</v>
      </c>
      <c r="AG31" s="3">
        <f>求节点(将星标签统计!$AT$3:$AT$102,将星标签统计!AU$3:AU$102,$AE31)+求节点(将星标签统计!$CP$3:$CP$102,将星标签统计!CQ$3:CQ$102,$AF31)</f>
        <v>9.7850392945299696</v>
      </c>
      <c r="AH31" s="3">
        <f>求节点(将星标签统计!$AT$3:$AT$102,将星标签统计!AV$3:AV$102,$AE31)+求节点(将星标签统计!$CP$3:$CP$102,将星标签统计!CR$3:CR$102,$AF31)</f>
        <v>4.5950130981766559</v>
      </c>
      <c r="AI31" s="3">
        <f>求节点(将星标签统计!$AT$3:$AT$102,将星标签统计!AW$3:AW$102,$AE31)+求节点(将星标签统计!$CP$3:$CP$102,将星标签统计!CS$3:CS$102,$AF31)</f>
        <v>2</v>
      </c>
      <c r="AJ31" s="3">
        <f>求节点(将星标签统计!$AT$3:$AT$102,将星标签统计!AX$3:AX$102,$AE31)+求节点(将星标签统计!$CP$3:$CP$102,将星标签统计!CT$3:CT$102,$AF31)</f>
        <v>0</v>
      </c>
      <c r="AK31" s="3">
        <f>求节点(将星标签统计!$AT$3:$AT$102,将星标签统计!AY$3:AY$102,$AE31)+求节点(将星标签统计!$CP$3:$CP$102,将星标签统计!CU$3:CU$102,$AF31)</f>
        <v>0</v>
      </c>
      <c r="AL31" s="3">
        <f>求节点(将星标签统计!$AT$3:$AT$102,将星标签统计!AZ$3:AZ$102,$AE31)+求节点(将星标签统计!$CP$3:$CP$102,将星标签统计!CV$3:CV$102,$AF31)</f>
        <v>0</v>
      </c>
      <c r="AM31" s="3">
        <f t="shared" si="6"/>
        <v>49950.130981766561</v>
      </c>
      <c r="AN31" s="3">
        <f>求节点(其他调用!$I$4:$I$42,其他调用!$J$4:$J$42,其他调用!AF31)</f>
        <v>300.26756045256815</v>
      </c>
      <c r="AO31" s="3">
        <f>求节点(其他调用!$W$4:$W$20,其他调用!$X$4:$X$20,$U31)</f>
        <v>3.8500197804112639E-3</v>
      </c>
      <c r="AP31" s="3">
        <f>求节点(将星标签统计!$AT$3:$AT$102,将星标签统计!AU$3:AU$102,$AN31)+求节点(将星标签统计!$CP$3:$CP$102,将星标签统计!CQ$3:CQ$102,$AO31)</f>
        <v>11</v>
      </c>
      <c r="AQ31" s="3">
        <f>求节点(将星标签统计!$AT$3:$AT$102,将星标签统计!AV$3:AV$102,$AN31)+求节点(将星标签统计!$CP$3:$CP$102,将星标签统计!CR$3:CR$102,$AO31)</f>
        <v>8</v>
      </c>
      <c r="AR31" s="3">
        <f>求节点(将星标签统计!$AT$3:$AT$102,将星标签统计!AW$3:AW$102,$AN31)+求节点(将星标签统计!$CP$3:$CP$102,将星标签统计!CS$3:CS$102,$AO31)</f>
        <v>4</v>
      </c>
      <c r="AS31" s="3">
        <f>求节点(将星标签统计!$AT$3:$AT$102,将星标签统计!AX$3:AX$102,$AN31)+求节点(将星标签统计!$CP$3:$CP$102,将星标签统计!CT$3:CT$102,$AO31)</f>
        <v>2</v>
      </c>
      <c r="AT31" s="3">
        <f>求节点(将星标签统计!$AT$3:$AT$102,将星标签统计!AY$3:AY$102,$AN31)+求节点(将星标签统计!$CP$3:$CP$102,将星标签统计!CU$3:CU$102,$AO31)</f>
        <v>0</v>
      </c>
      <c r="AU31" s="3">
        <f>求节点(将星标签统计!$AT$3:$AT$102,将星标签统计!AZ$3:AZ$102,$AN31)+求节点(将星标签统计!$CP$3:$CP$102,将星标签统计!CV$3:CV$102,$AO31)</f>
        <v>0</v>
      </c>
      <c r="AV31" s="3">
        <f t="shared" si="7"/>
        <v>94000</v>
      </c>
      <c r="AW31" s="3">
        <f>求节点(其他调用!$L$4:$L$42,其他调用!$M$4:$M$42,其他调用!AF31)</f>
        <v>699.74692117989241</v>
      </c>
      <c r="AX31" s="3">
        <f>求节点(其他调用!$Y$4:$Y$20,其他调用!$Z$4:$Z$20,$U31)</f>
        <v>0</v>
      </c>
      <c r="AY31" s="3">
        <f>求节点(将星标签统计!$AT$3:$AT$102,将星标签统计!AU$3:AU$102,$AW31)+求节点(将星标签统计!$CP$3:$CP$102,将星标签统计!CQ$3:CQ$102,$AX31)</f>
        <v>12</v>
      </c>
      <c r="AZ31" s="3">
        <f>求节点(将星标签统计!$AT$3:$AT$102,将星标签统计!AV$3:AV$102,$AW31)+求节点(将星标签统计!$CP$3:$CP$102,将星标签统计!CR$3:CR$102,$AX31)</f>
        <v>11</v>
      </c>
      <c r="BA31" s="3">
        <f>求节点(将星标签统计!$AT$3:$AT$102,将星标签统计!AW$3:AW$102,$AW31)+求节点(将星标签统计!$CP$3:$CP$102,将星标签统计!CS$3:CS$102,$AX31)</f>
        <v>8</v>
      </c>
      <c r="BB31" s="3">
        <f>求节点(将星标签统计!$AT$3:$AT$102,将星标签统计!AX$3:AX$102,$AW31)+求节点(将星标签统计!$CP$3:$CP$102,将星标签统计!CT$3:CT$102,$AX31)</f>
        <v>3.9974692117989239</v>
      </c>
      <c r="BC31" s="3">
        <f>求节点(将星标签统计!$AT$3:$AT$102,将星标签统计!AY$3:AY$102,$AW31)+求节点(将星标签统计!$CP$3:$CP$102,将星标签统计!CU$3:CU$102,$AX31)</f>
        <v>2</v>
      </c>
      <c r="BD31" s="3">
        <f>求节点(将星标签统计!$AT$3:$AT$102,将星标签统计!AZ$3:AZ$102,$AW31)+求节点(将星标签统计!$CP$3:$CP$102,将星标签统计!CV$3:CV$102,$AX31)</f>
        <v>2</v>
      </c>
      <c r="BE31" s="3">
        <f t="shared" si="8"/>
        <v>191979.7536943914</v>
      </c>
      <c r="BF31" s="3">
        <f>求节点(其他调用!$O$4:$O$42,其他调用!$P$4:$P$42,其他调用!AF31)</f>
        <v>1495.7501275556622</v>
      </c>
      <c r="BG31" s="3">
        <f>求节点(其他调用!$AA$4:$AA$20,其他调用!$AB$4:$AB$20,$U31)</f>
        <v>3.2392123437950506E-3</v>
      </c>
      <c r="BH31" s="3">
        <f>求节点(将星标签统计!$AT$3:$AT$102,将星标签统计!AU$3:AU$102,$BF31)+求节点(将星标签统计!$CP$3:$CP$102,将星标签统计!CQ$3:CQ$102,$BG31)</f>
        <v>12</v>
      </c>
      <c r="BI31" s="3">
        <f>求节点(将星标签统计!$AT$3:$AT$102,将星标签统计!AV$3:AV$102,$BF31)+求节点(将星标签统计!$CP$3:$CP$102,将星标签统计!CR$3:CR$102,$BG31)</f>
        <v>12</v>
      </c>
      <c r="BJ31" s="3">
        <f>求节点(将星标签统计!$AT$3:$AT$102,将星标签统计!AW$3:AW$102,$BF31)+求节点(将星标签统计!$CP$3:$CP$102,将星标签统计!CS$3:CS$102,$BG31)</f>
        <v>11</v>
      </c>
      <c r="BK31" s="3">
        <f>求节点(将星标签统计!$AT$3:$AT$102,将星标签统计!AX$3:AX$102,$BF31)+求节点(将星标签统计!$CP$3:$CP$102,将星标签统计!CT$3:CT$102,$BG31)</f>
        <v>10</v>
      </c>
      <c r="BL31" s="3">
        <f>求节点(将星标签统计!$AT$3:$AT$102,将星标签统计!AY$3:AY$102,$BF31)+求节点(将星标签统计!$CP$3:$CP$102,将星标签统计!CU$3:CU$102,$BG31)</f>
        <v>6.4787506377783108</v>
      </c>
      <c r="BM31" s="3">
        <f>求节点(将星标签统计!$AT$3:$AT$102,将星标签统计!AZ$3:AZ$102,$BF31)+求节点(将星标签统计!$CP$3:$CP$102,将星标签统计!CV$3:CV$102,$BG31)</f>
        <v>4.4787506377783108</v>
      </c>
      <c r="BN31" s="3">
        <f t="shared" si="9"/>
        <v>336532.51403112285</v>
      </c>
    </row>
    <row r="32" spans="13:66" x14ac:dyDescent="0.2">
      <c r="M32" s="3">
        <v>28</v>
      </c>
      <c r="N32" s="3">
        <f t="shared" si="0"/>
        <v>32000</v>
      </c>
      <c r="O32" s="3">
        <f t="shared" si="1"/>
        <v>54000</v>
      </c>
      <c r="P32" s="3">
        <f t="shared" si="2"/>
        <v>94000</v>
      </c>
      <c r="Q32" s="3">
        <f t="shared" si="3"/>
        <v>199558</v>
      </c>
      <c r="R32" s="3">
        <f t="shared" si="4"/>
        <v>345956</v>
      </c>
      <c r="U32" s="3">
        <v>28</v>
      </c>
      <c r="V32" s="3">
        <f>求节点(其他调用!$C$4:$C$42,其他调用!$D$4:$D$42,其他调用!AF32)</f>
        <v>161.22595323948786</v>
      </c>
      <c r="W32" s="3">
        <f>求节点(其他调用!$S$4:$S$20,其他调用!$T$4:$T$20,$U32)</f>
        <v>4.7382656287978126E-3</v>
      </c>
      <c r="X32" s="3">
        <f>求节点(将星标签统计!$AT$3:$AT$102,将星标签统计!AU$3:AU$102,$V32)+求节点(将星标签统计!$CP$3:$CP$102,将星标签统计!CQ$3:CQ$102,$W32)</f>
        <v>8</v>
      </c>
      <c r="Y32" s="3">
        <f>求节点(将星标签统计!$AT$3:$AT$102,将星标签统计!AV$3:AV$102,$V32)+求节点(将星标签统计!$CP$3:$CP$102,将星标签统计!CR$3:CR$102,$W32)</f>
        <v>4</v>
      </c>
      <c r="Z32" s="3">
        <f>求节点(将星标签统计!$AT$3:$AT$102,将星标签统计!AW$3:AW$102,$V32)+求节点(将星标签统计!$CP$3:$CP$102,将星标签统计!CS$3:CS$102,$W32)</f>
        <v>0</v>
      </c>
      <c r="AA32" s="3">
        <f>求节点(将星标签统计!$AT$3:$AT$102,将星标签统计!AX$3:AX$102,$V32)+求节点(将星标签统计!$CP$3:$CP$102,将星标签统计!CT$3:CT$102,$W32)</f>
        <v>0</v>
      </c>
      <c r="AB32" s="3">
        <f>求节点(将星标签统计!$AT$3:$AT$102,将星标签统计!AY$3:AY$102,$V32)+求节点(将星标签统计!$CP$3:$CP$102,将星标签统计!CU$3:CU$102,$W32)</f>
        <v>0</v>
      </c>
      <c r="AC32" s="3">
        <f>求节点(将星标签统计!$AT$3:$AT$102,将星标签统计!AZ$3:AZ$102,$V32)+求节点(将星标签统计!$CP$3:$CP$102,将星标签统计!CV$3:CV$102,$W32)</f>
        <v>0</v>
      </c>
      <c r="AD32" s="3">
        <f t="shared" si="5"/>
        <v>32000</v>
      </c>
      <c r="AE32" s="3">
        <f>求节点(其他调用!$F$4:$F$42,其他调用!$G$4:$G$42,其他调用!AF32)</f>
        <v>206.68177752978684</v>
      </c>
      <c r="AF32" s="3">
        <f>求节点(其他调用!$U$4:$U$20,其他调用!$V$4:$V$20,$U32)</f>
        <v>0</v>
      </c>
      <c r="AG32" s="3">
        <f>求节点(将星标签统计!$AT$3:$AT$102,将星标签统计!AU$3:AU$102,$AE32)+求节点(将星标签统计!$CP$3:$CP$102,将星标签统计!CQ$3:CQ$102,$AF32)</f>
        <v>11</v>
      </c>
      <c r="AH32" s="3">
        <f>求节点(将星标签统计!$AT$3:$AT$102,将星标签统计!AV$3:AV$102,$AE32)+求节点(将星标签统计!$CP$3:$CP$102,将星标签统计!CR$3:CR$102,$AF32)</f>
        <v>5</v>
      </c>
      <c r="AI32" s="3">
        <f>求节点(将星标签统计!$AT$3:$AT$102,将星标签统计!AW$3:AW$102,$AE32)+求节点(将星标签统计!$CP$3:$CP$102,将星标签统计!CS$3:CS$102,$AF32)</f>
        <v>2</v>
      </c>
      <c r="AJ32" s="3">
        <f>求节点(将星标签统计!$AT$3:$AT$102,将星标签统计!AX$3:AX$102,$AE32)+求节点(将星标签统计!$CP$3:$CP$102,将星标签统计!CT$3:CT$102,$AF32)</f>
        <v>0</v>
      </c>
      <c r="AK32" s="3">
        <f>求节点(将星标签统计!$AT$3:$AT$102,将星标签统计!AY$3:AY$102,$AE32)+求节点(将星标签统计!$CP$3:$CP$102,将星标签统计!CU$3:CU$102,$AF32)</f>
        <v>0</v>
      </c>
      <c r="AL32" s="3">
        <f>求节点(将星标签统计!$AT$3:$AT$102,将星标签统计!AZ$3:AZ$102,$AE32)+求节点(将星标签统计!$CP$3:$CP$102,将星标签统计!CV$3:CV$102,$AF32)</f>
        <v>0</v>
      </c>
      <c r="AM32" s="3">
        <f t="shared" si="6"/>
        <v>54000</v>
      </c>
      <c r="AN32" s="3">
        <f>求节点(其他调用!$I$4:$I$42,其他调用!$J$4:$J$42,其他调用!AF32)</f>
        <v>319.42519771230207</v>
      </c>
      <c r="AO32" s="3">
        <f>求节点(其他调用!$W$4:$W$20,其他调用!$X$4:$X$20,$U32)</f>
        <v>4.1397721579906205E-3</v>
      </c>
      <c r="AP32" s="3">
        <f>求节点(将星标签统计!$AT$3:$AT$102,将星标签统计!AU$3:AU$102,$AN32)+求节点(将星标签统计!$CP$3:$CP$102,将星标签统计!CQ$3:CQ$102,$AO32)</f>
        <v>11</v>
      </c>
      <c r="AQ32" s="3">
        <f>求节点(将星标签统计!$AT$3:$AT$102,将星标签统计!AV$3:AV$102,$AN32)+求节点(将星标签统计!$CP$3:$CP$102,将星标签统计!CR$3:CR$102,$AO32)</f>
        <v>8</v>
      </c>
      <c r="AR32" s="3">
        <f>求节点(将星标签统计!$AT$3:$AT$102,将星标签统计!AW$3:AW$102,$AN32)+求节点(将星标签统计!$CP$3:$CP$102,将星标签统计!CS$3:CS$102,$AO32)</f>
        <v>4</v>
      </c>
      <c r="AS32" s="3">
        <f>求节点(将星标签统计!$AT$3:$AT$102,将星标签统计!AX$3:AX$102,$AN32)+求节点(将星标签统计!$CP$3:$CP$102,将星标签统计!CT$3:CT$102,$AO32)</f>
        <v>2</v>
      </c>
      <c r="AT32" s="3">
        <f>求节点(将星标签统计!$AT$3:$AT$102,将星标签统计!AY$3:AY$102,$AN32)+求节点(将星标签统计!$CP$3:$CP$102,将星标签统计!CU$3:CU$102,$AO32)</f>
        <v>0</v>
      </c>
      <c r="AU32" s="3">
        <f>求节点(将星标签统计!$AT$3:$AT$102,将星标签统计!AZ$3:AZ$102,$AN32)+求节点(将星标签统计!$CP$3:$CP$102,将星标签统计!CV$3:CV$102,$AO32)</f>
        <v>0</v>
      </c>
      <c r="AV32" s="3">
        <f t="shared" si="7"/>
        <v>94000</v>
      </c>
      <c r="AW32" s="3">
        <f>求节点(其他调用!$L$4:$L$42,其他调用!$M$4:$M$42,其他调用!AF32)</f>
        <v>741.99055680890376</v>
      </c>
      <c r="AX32" s="3">
        <f>求节点(其他调用!$Y$4:$Y$20,其他调用!$Z$4:$Z$20,$U32)</f>
        <v>0</v>
      </c>
      <c r="AY32" s="3">
        <f>求节点(将星标签统计!$AT$3:$AT$102,将星标签统计!AU$3:AU$102,$AW32)+求节点(将星标签统计!$CP$3:$CP$102,将星标签统计!CQ$3:CQ$102,$AX32)</f>
        <v>12</v>
      </c>
      <c r="AZ32" s="3">
        <f>求节点(将星标签统计!$AT$3:$AT$102,将星标签统计!AV$3:AV$102,$AW32)+求节点(将星标签统计!$CP$3:$CP$102,将星标签统计!CR$3:CR$102,$AX32)</f>
        <v>11</v>
      </c>
      <c r="BA32" s="3">
        <f>求节点(将星标签统计!$AT$3:$AT$102,将星标签统计!AW$3:AW$102,$AW32)+求节点(将星标签统计!$CP$3:$CP$102,将星标签统计!CS$3:CS$102,$AX32)</f>
        <v>8</v>
      </c>
      <c r="BB32" s="3">
        <f>求节点(将星标签统计!$AT$3:$AT$102,将星标签统计!AX$3:AX$102,$AW32)+求节点(将星标签统计!$CP$3:$CP$102,将星标签统计!CT$3:CT$102,$AX32)</f>
        <v>4.419905568089038</v>
      </c>
      <c r="BC32" s="3">
        <f>求节点(将星标签统计!$AT$3:$AT$102,将星标签统计!AY$3:AY$102,$AW32)+求节点(将星标签统计!$CP$3:$CP$102,将星标签统计!CU$3:CU$102,$AX32)</f>
        <v>2.4199055680890376</v>
      </c>
      <c r="BD32" s="3">
        <f>求节点(将星标签统计!$AT$3:$AT$102,将星标签统计!AZ$3:AZ$102,$AW32)+求节点(将星标签统计!$CP$3:$CP$102,将星标签统计!CV$3:CV$102,$AX32)</f>
        <v>2</v>
      </c>
      <c r="BE32" s="3">
        <f t="shared" si="8"/>
        <v>199558.30022560267</v>
      </c>
      <c r="BF32" s="3">
        <f>求节点(其他调用!$O$4:$O$42,其他调用!$P$4:$P$42,其他调用!AF32)</f>
        <v>1581.4179008188935</v>
      </c>
      <c r="BG32" s="3">
        <f>求节点(其他调用!$AA$4:$AA$20,其他调用!$AB$4:$AB$20,$U32)</f>
        <v>3.4113223120297584E-3</v>
      </c>
      <c r="BH32" s="3">
        <f>求节点(将星标签统计!$AT$3:$AT$102,将星标签统计!AU$3:AU$102,$BF32)+求节点(将星标签统计!$CP$3:$CP$102,将星标签统计!CQ$3:CQ$102,$BG32)</f>
        <v>12</v>
      </c>
      <c r="BI32" s="3">
        <f>求节点(将星标签统计!$AT$3:$AT$102,将星标签统计!AV$3:AV$102,$BF32)+求节点(将星标签统计!$CP$3:$CP$102,将星标签统计!CR$3:CR$102,$BG32)</f>
        <v>12</v>
      </c>
      <c r="BJ32" s="3">
        <f>求节点(将星标签统计!$AT$3:$AT$102,将星标签统计!AW$3:AW$102,$BF32)+求节点(将星标签统计!$CP$3:$CP$102,将星标签统计!CS$3:CS$102,$BG32)</f>
        <v>11</v>
      </c>
      <c r="BK32" s="3">
        <f>求节点(将星标签统计!$AT$3:$AT$102,将星标签统计!AX$3:AX$102,$BF32)+求节点(将星标签统计!$CP$3:$CP$102,将星标签统计!CT$3:CT$102,$BG32)</f>
        <v>10</v>
      </c>
      <c r="BL32" s="3">
        <f>求节点(将星标签统计!$AT$3:$AT$102,将星标签统计!AY$3:AY$102,$BF32)+求节点(将星标签统计!$CP$3:$CP$102,将星标签统计!CU$3:CU$102,$BG32)</f>
        <v>6.9070895040944675</v>
      </c>
      <c r="BM32" s="3">
        <f>求节点(将星标签统计!$AT$3:$AT$102,将星标签统计!AZ$3:AZ$102,$BF32)+求节点(将星标签统计!$CP$3:$CP$102,将星标签统计!CV$3:CV$102,$BG32)</f>
        <v>4.9070895040944675</v>
      </c>
      <c r="BN32" s="3">
        <f t="shared" si="9"/>
        <v>345955.96909007832</v>
      </c>
    </row>
    <row r="33" spans="13:66" x14ac:dyDescent="0.2">
      <c r="M33" s="3">
        <v>29</v>
      </c>
      <c r="N33" s="3">
        <f t="shared" si="0"/>
        <v>32000</v>
      </c>
      <c r="O33" s="3">
        <f t="shared" si="1"/>
        <v>54000</v>
      </c>
      <c r="P33" s="3">
        <f t="shared" si="2"/>
        <v>99975</v>
      </c>
      <c r="Q33" s="3">
        <f t="shared" si="3"/>
        <v>207708</v>
      </c>
      <c r="R33" s="3">
        <f t="shared" si="4"/>
        <v>363370</v>
      </c>
      <c r="U33" s="3">
        <v>29</v>
      </c>
      <c r="V33" s="3">
        <f>求节点(其他调用!$C$4:$C$42,其他调用!$D$4:$D$42,其他调用!AF33)</f>
        <v>168.79783591303331</v>
      </c>
      <c r="W33" s="3">
        <f>求节点(其他调用!$S$4:$S$20,其他调用!$T$4:$T$20,$U33)</f>
        <v>5.2116046520723725E-3</v>
      </c>
      <c r="X33" s="3">
        <f>求节点(将星标签统计!$AT$3:$AT$102,将星标签统计!AU$3:AU$102,$V33)+求节点(将星标签统计!$CP$3:$CP$102,将星标签统计!CQ$3:CQ$102,$W33)</f>
        <v>8</v>
      </c>
      <c r="Y33" s="3">
        <f>求节点(将星标签统计!$AT$3:$AT$102,将星标签统计!AV$3:AV$102,$V33)+求节点(将星标签统计!$CP$3:$CP$102,将星标签统计!CR$3:CR$102,$W33)</f>
        <v>4</v>
      </c>
      <c r="Z33" s="3">
        <f>求节点(将星标签统计!$AT$3:$AT$102,将星标签统计!AW$3:AW$102,$V33)+求节点(将星标签统计!$CP$3:$CP$102,将星标签统计!CS$3:CS$102,$W33)</f>
        <v>0</v>
      </c>
      <c r="AA33" s="3">
        <f>求节点(将星标签统计!$AT$3:$AT$102,将星标签统计!AX$3:AX$102,$V33)+求节点(将星标签统计!$CP$3:$CP$102,将星标签统计!CT$3:CT$102,$W33)</f>
        <v>0</v>
      </c>
      <c r="AB33" s="3">
        <f>求节点(将星标签统计!$AT$3:$AT$102,将星标签统计!AY$3:AY$102,$V33)+求节点(将星标签统计!$CP$3:$CP$102,将星标签统计!CU$3:CU$102,$W33)</f>
        <v>0</v>
      </c>
      <c r="AC33" s="3">
        <f>求节点(将星标签统计!$AT$3:$AT$102,将星标签统计!AZ$3:AZ$102,$V33)+求节点(将星标签统计!$CP$3:$CP$102,将星标签统计!CV$3:CV$102,$W33)</f>
        <v>0</v>
      </c>
      <c r="AD33" s="3">
        <f t="shared" si="5"/>
        <v>32000</v>
      </c>
      <c r="AE33" s="3">
        <f>求节点(其他调用!$F$4:$F$42,其他调用!$G$4:$G$42,其他调用!AF33)</f>
        <v>218.18367150927421</v>
      </c>
      <c r="AF33" s="3">
        <f>求节点(其他调用!$U$4:$U$20,其他调用!$V$4:$V$20,$U33)</f>
        <v>0</v>
      </c>
      <c r="AG33" s="3">
        <f>求节点(将星标签统计!$AT$3:$AT$102,将星标签统计!AU$3:AU$102,$AE33)+求节点(将星标签统计!$CP$3:$CP$102,将星标签统计!CQ$3:CQ$102,$AF33)</f>
        <v>11</v>
      </c>
      <c r="AH33" s="3">
        <f>求节点(将星标签统计!$AT$3:$AT$102,将星标签统计!AV$3:AV$102,$AE33)+求节点(将星标签统计!$CP$3:$CP$102,将星标签统计!CR$3:CR$102,$AF33)</f>
        <v>5</v>
      </c>
      <c r="AI33" s="3">
        <f>求节点(将星标签统计!$AT$3:$AT$102,将星标签统计!AW$3:AW$102,$AE33)+求节点(将星标签统计!$CP$3:$CP$102,将星标签统计!CS$3:CS$102,$AF33)</f>
        <v>2</v>
      </c>
      <c r="AJ33" s="3">
        <f>求节点(将星标签统计!$AT$3:$AT$102,将星标签统计!AX$3:AX$102,$AE33)+求节点(将星标签统计!$CP$3:$CP$102,将星标签统计!CT$3:CT$102,$AF33)</f>
        <v>0</v>
      </c>
      <c r="AK33" s="3">
        <f>求节点(将星标签统计!$AT$3:$AT$102,将星标签统计!AY$3:AY$102,$AE33)+求节点(将星标签统计!$CP$3:$CP$102,将星标签统计!CU$3:CU$102,$AF33)</f>
        <v>0</v>
      </c>
      <c r="AL33" s="3">
        <f>求节点(将星标签统计!$AT$3:$AT$102,将星标签统计!AZ$3:AZ$102,$AE33)+求节点(将星标签统计!$CP$3:$CP$102,将星标签统计!CV$3:CV$102,$AF33)</f>
        <v>0</v>
      </c>
      <c r="AM33" s="3">
        <f t="shared" si="6"/>
        <v>54000</v>
      </c>
      <c r="AN33" s="3">
        <f>求节点(其他调用!$I$4:$I$42,其他调用!$J$4:$J$42,其他调用!AF33)</f>
        <v>339.9578449321815</v>
      </c>
      <c r="AO33" s="3">
        <f>求节点(其他调用!$W$4:$W$20,其他调用!$X$4:$X$20,$U33)</f>
        <v>4.5561206740079678E-3</v>
      </c>
      <c r="AP33" s="3">
        <f>求节点(将星标签统计!$AT$3:$AT$102,将星标签统计!AU$3:AU$102,$AN33)+求节点(将星标签统计!$CP$3:$CP$102,将星标签统计!CQ$3:CQ$102,$AO33)</f>
        <v>11</v>
      </c>
      <c r="AQ33" s="3">
        <f>求节点(将星标签统计!$AT$3:$AT$102,将星标签统计!AV$3:AV$102,$AN33)+求节点(将星标签统计!$CP$3:$CP$102,将星标签统计!CR$3:CR$102,$AO33)</f>
        <v>8</v>
      </c>
      <c r="AR33" s="3">
        <f>求节点(将星标签统计!$AT$3:$AT$102,将星标签统计!AW$3:AW$102,$AN33)+求节点(将星标签统计!$CP$3:$CP$102,将星标签统计!CS$3:CS$102,$AO33)</f>
        <v>4.9957844932181503</v>
      </c>
      <c r="AS33" s="3">
        <f>求节点(将星标签统计!$AT$3:$AT$102,将星标签统计!AX$3:AX$102,$AN33)+求节点(将星标签统计!$CP$3:$CP$102,将星标签统计!CT$3:CT$102,$AO33)</f>
        <v>2</v>
      </c>
      <c r="AT33" s="3">
        <f>求节点(将星标签统计!$AT$3:$AT$102,将星标签统计!AY$3:AY$102,$AN33)+求节点(将星标签统计!$CP$3:$CP$102,将星标签统计!CU$3:CU$102,$AO33)</f>
        <v>0</v>
      </c>
      <c r="AU33" s="3">
        <f>求节点(将星标签统计!$AT$3:$AT$102,将星标签统计!AZ$3:AZ$102,$AN33)+求节点(将星标签统计!$CP$3:$CP$102,将星标签统计!CV$3:CV$102,$AO33)</f>
        <v>0</v>
      </c>
      <c r="AV33" s="3">
        <f t="shared" si="7"/>
        <v>99974.706959308911</v>
      </c>
      <c r="AW33" s="3">
        <f>求节点(其他调用!$L$4:$L$42,其他调用!$M$4:$M$42,其他调用!AF33)</f>
        <v>787.26616443713101</v>
      </c>
      <c r="AX33" s="3">
        <f>求节点(其他调用!$Y$4:$Y$20,其他调用!$Z$4:$Z$20,$U33)</f>
        <v>0</v>
      </c>
      <c r="AY33" s="3">
        <f>求节点(将星标签统计!$AT$3:$AT$102,将星标签统计!AU$3:AU$102,$AW33)+求节点(将星标签统计!$CP$3:$CP$102,将星标签统计!CQ$3:CQ$102,$AX33)</f>
        <v>12</v>
      </c>
      <c r="AZ33" s="3">
        <f>求节点(将星标签统计!$AT$3:$AT$102,将星标签统计!AV$3:AV$102,$AW33)+求节点(将星标签统计!$CP$3:$CP$102,将星标签统计!CR$3:CR$102,$AX33)</f>
        <v>11</v>
      </c>
      <c r="BA33" s="3">
        <f>求节点(将星标签统计!$AT$3:$AT$102,将星标签统计!AW$3:AW$102,$AW33)+求节点(将星标签统计!$CP$3:$CP$102,将星标签统计!CS$3:CS$102,$AX33)</f>
        <v>8</v>
      </c>
      <c r="BB33" s="3">
        <f>求节点(将星标签统计!$AT$3:$AT$102,将星标签统计!AX$3:AX$102,$AW33)+求节点(将星标签统计!$CP$3:$CP$102,将星标签统计!CT$3:CT$102,$AX33)</f>
        <v>4.87266164437131</v>
      </c>
      <c r="BC33" s="3">
        <f>求节点(将星标签统计!$AT$3:$AT$102,将星标签统计!AY$3:AY$102,$AW33)+求节点(将星标签统计!$CP$3:$CP$102,将星标签统计!CU$3:CU$102,$AX33)</f>
        <v>2.87266164437131</v>
      </c>
      <c r="BD33" s="3">
        <f>求节点(将星标签统计!$AT$3:$AT$102,将星标签统计!AZ$3:AZ$102,$AW33)+求节点(将星标签统计!$CP$3:$CP$102,将星标签统计!CV$3:CV$102,$AX33)</f>
        <v>2</v>
      </c>
      <c r="BE33" s="3">
        <f t="shared" si="8"/>
        <v>207707.90959868359</v>
      </c>
      <c r="BF33" s="3">
        <f>求节点(其他调用!$O$4:$O$42,其他调用!$P$4:$P$42,其他调用!AF33)</f>
        <v>1673.1904184706068</v>
      </c>
      <c r="BG33" s="3">
        <f>求节点(其他调用!$AA$4:$AA$20,其他调用!$AB$4:$AB$20,$U33)</f>
        <v>3.7571063688875213E-3</v>
      </c>
      <c r="BH33" s="3">
        <f>求节点(将星标签统计!$AT$3:$AT$102,将星标签统计!AU$3:AU$102,$BF33)+求节点(将星标签统计!$CP$3:$CP$102,将星标签统计!CQ$3:CQ$102,$BG33)</f>
        <v>12</v>
      </c>
      <c r="BI33" s="3">
        <f>求节点(将星标签统计!$AT$3:$AT$102,将星标签统计!AV$3:AV$102,$BF33)+求节点(将星标签统计!$CP$3:$CP$102,将星标签统计!CR$3:CR$102,$BG33)</f>
        <v>12</v>
      </c>
      <c r="BJ33" s="3">
        <f>求节点(将星标签统计!$AT$3:$AT$102,将星标签统计!AW$3:AW$102,$BF33)+求节点(将星标签统计!$CP$3:$CP$102,将星标签统计!CS$3:CS$102,$BG33)</f>
        <v>11</v>
      </c>
      <c r="BK33" s="3">
        <f>求节点(将星标签统计!$AT$3:$AT$102,将星标签统计!AX$3:AX$102,$BF33)+求节点(将星标签统计!$CP$3:$CP$102,将星标签统计!CT$3:CT$102,$BG33)</f>
        <v>10</v>
      </c>
      <c r="BL33" s="3">
        <f>求节点(将星标签统计!$AT$3:$AT$102,将星标签统计!AY$3:AY$102,$BF33)+求节点(将星标签统计!$CP$3:$CP$102,将星标签统计!CU$3:CU$102,$BG33)</f>
        <v>8.0978562770591012</v>
      </c>
      <c r="BM33" s="3">
        <f>求节点(将星标签统计!$AT$3:$AT$102,将星标签统计!AZ$3:AZ$102,$BF33)+求节点(将星标签统计!$CP$3:$CP$102,将星标签统计!CV$3:CV$102,$BG33)</f>
        <v>5.3659520923530337</v>
      </c>
      <c r="BN33" s="3">
        <f t="shared" si="9"/>
        <v>363369.98787882738</v>
      </c>
    </row>
    <row r="34" spans="13:66" x14ac:dyDescent="0.2">
      <c r="M34" s="3">
        <v>30</v>
      </c>
      <c r="N34" s="3">
        <f t="shared" si="0"/>
        <v>39959</v>
      </c>
      <c r="O34" s="3">
        <f t="shared" si="1"/>
        <v>54716</v>
      </c>
      <c r="P34" s="3">
        <f t="shared" si="2"/>
        <v>100000</v>
      </c>
      <c r="Q34" s="3">
        <f t="shared" si="3"/>
        <v>222885</v>
      </c>
      <c r="R34" s="3">
        <f t="shared" si="4"/>
        <v>384025</v>
      </c>
      <c r="U34" s="3">
        <v>30</v>
      </c>
      <c r="V34" s="3">
        <f>求节点(其他调用!$C$4:$C$42,其他调用!$D$4:$D$42,其他调用!AF34)</f>
        <v>176.63262648254994</v>
      </c>
      <c r="W34" s="3">
        <f>求节点(其他调用!$S$4:$S$20,其他调用!$T$4:$T$20,$U34)</f>
        <v>5.6986301528619901E-3</v>
      </c>
      <c r="X34" s="3">
        <f>求节点(将星标签统计!$AT$3:$AT$102,将星标签统计!AU$3:AU$102,$V34)+求节点(将星标签统计!$CP$3:$CP$102,将星标签统计!CQ$3:CQ$102,$W34)</f>
        <v>8</v>
      </c>
      <c r="Y34" s="3">
        <f>求节点(将星标签统计!$AT$3:$AT$102,将星标签统计!AV$3:AV$102,$V34)+求节点(将星标签统计!$CP$3:$CP$102,将星标签统计!CR$3:CR$102,$W34)</f>
        <v>4</v>
      </c>
      <c r="Z34" s="3">
        <f>求节点(将星标签统计!$AT$3:$AT$102,将星标签统计!AW$3:AW$102,$V34)+求节点(将星标签统计!$CP$3:$CP$102,将星标签统计!CS$3:CS$102,$W34)</f>
        <v>1.3265252965099876</v>
      </c>
      <c r="AA34" s="3">
        <f>求节点(将星标签统计!$AT$3:$AT$102,将星标签统计!AX$3:AX$102,$V34)+求节点(将星标签统计!$CP$3:$CP$102,将星标签统计!CT$3:CT$102,$W34)</f>
        <v>0</v>
      </c>
      <c r="AB34" s="3">
        <f>求节点(将星标签统计!$AT$3:$AT$102,将星标签统计!AY$3:AY$102,$V34)+求节点(将星标签统计!$CP$3:$CP$102,将星标签统计!CU$3:CU$102,$W34)</f>
        <v>0</v>
      </c>
      <c r="AC34" s="3">
        <f>求节点(将星标签统计!$AT$3:$AT$102,将星标签统计!AZ$3:AZ$102,$V34)+求节点(将星标签统计!$CP$3:$CP$102,将星标签统计!CV$3:CV$102,$W34)</f>
        <v>0</v>
      </c>
      <c r="AD34" s="3">
        <f t="shared" si="5"/>
        <v>39959.151779059925</v>
      </c>
      <c r="AE34" s="3">
        <f>求节点(其他调用!$F$4:$F$42,其他调用!$G$4:$G$42,其他调用!AF34)</f>
        <v>230.51109624539481</v>
      </c>
      <c r="AF34" s="3">
        <f>求节点(其他调用!$U$4:$U$20,其他调用!$V$4:$V$20,$U34)</f>
        <v>0</v>
      </c>
      <c r="AG34" s="3">
        <f>求节点(将星标签统计!$AT$3:$AT$102,将星标签统计!AU$3:AU$102,$AE34)+求节点(将星标签统计!$CP$3:$CP$102,将星标签统计!CQ$3:CQ$102,$AF34)</f>
        <v>11</v>
      </c>
      <c r="AH34" s="3">
        <f>求节点(将星标签统计!$AT$3:$AT$102,将星标签统计!AV$3:AV$102,$AE34)+求节点(将星标签统计!$CP$3:$CP$102,将星标签统计!CR$3:CR$102,$AF34)</f>
        <v>5.1022192490789617</v>
      </c>
      <c r="AI34" s="3">
        <f>求节点(将星标签统计!$AT$3:$AT$102,将星标签统计!AW$3:AW$102,$AE34)+求节点(将星标签统计!$CP$3:$CP$102,将星标签统计!CS$3:CS$102,$AF34)</f>
        <v>2.0511096245394809</v>
      </c>
      <c r="AJ34" s="3">
        <f>求节点(将星标签统计!$AT$3:$AT$102,将星标签统计!AX$3:AX$102,$AE34)+求节点(将星标签统计!$CP$3:$CP$102,将星标签统计!CT$3:CT$102,$AF34)</f>
        <v>0</v>
      </c>
      <c r="AK34" s="3">
        <f>求节点(将星标签统计!$AT$3:$AT$102,将星标签统计!AY$3:AY$102,$AE34)+求节点(将星标签统计!$CP$3:$CP$102,将星标签统计!CU$3:CU$102,$AF34)</f>
        <v>0</v>
      </c>
      <c r="AL34" s="3">
        <f>求节点(将星标签统计!$AT$3:$AT$102,将星标签统计!AZ$3:AZ$102,$AE34)+求节点(将星标签统计!$CP$3:$CP$102,将星标签统计!CV$3:CV$102,$AF34)</f>
        <v>0</v>
      </c>
      <c r="AM34" s="3">
        <f t="shared" si="6"/>
        <v>54715.534743552736</v>
      </c>
      <c r="AN34" s="3">
        <f>求节点(其他调用!$I$4:$I$42,其他调用!$J$4:$J$42,其他调用!AF34)</f>
        <v>361.96419133806791</v>
      </c>
      <c r="AO34" s="3">
        <f>求节点(其他调用!$W$4:$W$20,其他调用!$X$4:$X$20,$U34)</f>
        <v>4.9724691900253151E-3</v>
      </c>
      <c r="AP34" s="3">
        <f>求节点(将星标签统计!$AT$3:$AT$102,将星标签统计!AU$3:AU$102,$AN34)+求节点(将星标签统计!$CP$3:$CP$102,将星标签统计!CQ$3:CQ$102,$AO34)</f>
        <v>11</v>
      </c>
      <c r="AQ34" s="3">
        <f>求节点(将星标签统计!$AT$3:$AT$102,将星标签统计!AV$3:AV$102,$AN34)+求节点(将星标签统计!$CP$3:$CP$102,将星标签统计!CR$3:CR$102,$AO34)</f>
        <v>8</v>
      </c>
      <c r="AR34" s="3">
        <f>求节点(将星标签统计!$AT$3:$AT$102,将星标签统计!AW$3:AW$102,$AN34)+求节点(将星标签统计!$CP$3:$CP$102,将星标签统计!CS$3:CS$102,$AO34)</f>
        <v>5</v>
      </c>
      <c r="AS34" s="3">
        <f>求节点(将星标签统计!$AT$3:$AT$102,将星标签统计!AX$3:AX$102,$AN34)+求节点(将星标签统计!$CP$3:$CP$102,将星标签统计!CT$3:CT$102,$AO34)</f>
        <v>2</v>
      </c>
      <c r="AT34" s="3">
        <f>求节点(将星标签统计!$AT$3:$AT$102,将星标签统计!AY$3:AY$102,$AN34)+求节点(将星标签统计!$CP$3:$CP$102,将星标签统计!CU$3:CU$102,$AO34)</f>
        <v>0</v>
      </c>
      <c r="AU34" s="3">
        <f>求节点(将星标签统计!$AT$3:$AT$102,将星标签统计!AZ$3:AZ$102,$AN34)+求节点(将星标签统计!$CP$3:$CP$102,将星标签统计!CV$3:CV$102,$AO34)</f>
        <v>0</v>
      </c>
      <c r="AV34" s="3">
        <f t="shared" si="7"/>
        <v>100000</v>
      </c>
      <c r="AW34" s="3">
        <f>求节点(其他调用!$L$4:$L$42,其他调用!$M$4:$M$42,其他调用!AF34)</f>
        <v>835.79135919327086</v>
      </c>
      <c r="AX34" s="3">
        <f>求节点(其他调用!$Y$4:$Y$20,其他调用!$Z$4:$Z$20,$U34)</f>
        <v>0</v>
      </c>
      <c r="AY34" s="3">
        <f>求节点(将星标签统计!$AT$3:$AT$102,将星标签统计!AU$3:AU$102,$AW34)+求节点(将星标签统计!$CP$3:$CP$102,将星标签统计!CQ$3:CQ$102,$AX34)</f>
        <v>12</v>
      </c>
      <c r="AZ34" s="3">
        <f>求节点(将星标签统计!$AT$3:$AT$102,将星标签统计!AV$3:AV$102,$AW34)+求节点(将星标签统计!$CP$3:$CP$102,将星标签统计!CR$3:CR$102,$AX34)</f>
        <v>11</v>
      </c>
      <c r="BA34" s="3">
        <f>求节点(将星标签统计!$AT$3:$AT$102,将星标签统计!AW$3:AW$102,$AW34)+求节点(将星标签统计!$CP$3:$CP$102,将星标签统计!CS$3:CS$102,$AX34)</f>
        <v>9.0737407757981252</v>
      </c>
      <c r="BB34" s="3">
        <f>求节点(将星标签统计!$AT$3:$AT$102,将星标签统计!AX$3:AX$102,$AW34)+求节点(将星标签统计!$CP$3:$CP$102,将星标签统计!CT$3:CT$102,$AX34)</f>
        <v>5.357913591932709</v>
      </c>
      <c r="BC34" s="3">
        <f>求节点(将星标签统计!$AT$3:$AT$102,将星标签统计!AY$3:AY$102,$AW34)+求节点(将星标签统计!$CP$3:$CP$102,将星标签统计!CU$3:CU$102,$AX34)</f>
        <v>3.3579135919327086</v>
      </c>
      <c r="BD34" s="3">
        <f>求节点(将星标签统计!$AT$3:$AT$102,将星标签统计!AZ$3:AZ$102,$AW34)+求节点(将星标签统计!$CP$3:$CP$102,将星标签统计!CV$3:CV$102,$AX34)</f>
        <v>2</v>
      </c>
      <c r="BE34" s="3">
        <f t="shared" si="8"/>
        <v>222884.88930957753</v>
      </c>
      <c r="BF34" s="3">
        <f>求节点(其他调用!$O$4:$O$42,其他调用!$P$4:$P$42,其他调用!AF34)</f>
        <v>1771.5497674798569</v>
      </c>
      <c r="BG34" s="3">
        <f>求节点(其他调用!$AA$4:$AA$20,其他调用!$AB$4:$AB$20,$U34)</f>
        <v>4.1028904257452842E-3</v>
      </c>
      <c r="BH34" s="3">
        <f>求节点(将星标签统计!$AT$3:$AT$102,将星标签统计!AU$3:AU$102,$BF34)+求节点(将星标签统计!$CP$3:$CP$102,将星标签统计!CQ$3:CQ$102,$BG34)</f>
        <v>12</v>
      </c>
      <c r="BI34" s="3">
        <f>求节点(将星标签统计!$AT$3:$AT$102,将星标签统计!AV$3:AV$102,$BF34)+求节点(将星标签统计!$CP$3:$CP$102,将星标签统计!CR$3:CR$102,$BG34)</f>
        <v>12</v>
      </c>
      <c r="BJ34" s="3">
        <f>求节点(将星标签统计!$AT$3:$AT$102,将星标签统计!AW$3:AW$102,$BF34)+求节点(将星标签统计!$CP$3:$CP$102,将星标签统计!CS$3:CS$102,$BG34)</f>
        <v>11</v>
      </c>
      <c r="BK34" s="3">
        <f>求节点(将星标签统计!$AT$3:$AT$102,将星标签统计!AX$3:AX$102,$BF34)+求节点(将星标签统计!$CP$3:$CP$102,将星标签统计!CT$3:CT$102,$BG34)</f>
        <v>10</v>
      </c>
      <c r="BL34" s="3">
        <f>求节点(将星标签统计!$AT$3:$AT$102,将星标签统计!AY$3:AY$102,$BF34)+求节点(将星标签统计!$CP$3:$CP$102,将星标签统计!CU$3:CU$102,$BG34)</f>
        <v>9.5732465121978532</v>
      </c>
      <c r="BM34" s="3">
        <f>求节点(将星标签统计!$AT$3:$AT$102,将星标签统计!AZ$3:AZ$102,$BF34)+求节点(将星标签统计!$CP$3:$CP$102,将星标签统计!CV$3:CV$102,$BG34)</f>
        <v>5.8577488373992841</v>
      </c>
      <c r="BN34" s="3">
        <f t="shared" si="9"/>
        <v>384025.45117076999</v>
      </c>
    </row>
    <row r="35" spans="13:66" x14ac:dyDescent="0.2">
      <c r="M35" s="3">
        <v>31</v>
      </c>
      <c r="N35" s="3">
        <f t="shared" si="0"/>
        <v>44000</v>
      </c>
      <c r="O35" s="3">
        <f t="shared" si="1"/>
        <v>68000</v>
      </c>
      <c r="P35" s="3">
        <f t="shared" si="2"/>
        <v>108921</v>
      </c>
      <c r="Q35" s="3">
        <f t="shared" si="3"/>
        <v>241232</v>
      </c>
      <c r="R35" s="3">
        <f t="shared" si="4"/>
        <v>393079</v>
      </c>
      <c r="U35" s="3">
        <v>31</v>
      </c>
      <c r="V35" s="3">
        <f>求节点(其他调用!$C$4:$C$42,其他调用!$D$4:$D$42,其他调用!AF35)</f>
        <v>185.02974709948739</v>
      </c>
      <c r="W35" s="3">
        <f>求节点(其他调用!$S$4:$S$20,其他调用!$T$4:$T$20,$U35)</f>
        <v>6.1856556536516076E-3</v>
      </c>
      <c r="X35" s="3">
        <f>求节点(将星标签统计!$AT$3:$AT$102,将星标签统计!AU$3:AU$102,$V35)+求节点(将星标签统计!$CP$3:$CP$102,将星标签统计!CQ$3:CQ$102,$W35)</f>
        <v>8</v>
      </c>
      <c r="Y35" s="3">
        <f>求节点(将星标签统计!$AT$3:$AT$102,将星标签统计!AV$3:AV$102,$V35)+求节点(将星标签统计!$CP$3:$CP$102,将星标签统计!CR$3:CR$102,$W35)</f>
        <v>4</v>
      </c>
      <c r="Z35" s="3">
        <f>求节点(将星标签统计!$AT$3:$AT$102,将星标签统计!AW$3:AW$102,$V35)+求节点(将星标签统计!$CP$3:$CP$102,将星标签统计!CS$3:CS$102,$W35)</f>
        <v>2</v>
      </c>
      <c r="AA35" s="3">
        <f>求节点(将星标签统计!$AT$3:$AT$102,将星标签统计!AX$3:AX$102,$V35)+求节点(将星标签统计!$CP$3:$CP$102,将星标签统计!CT$3:CT$102,$W35)</f>
        <v>0</v>
      </c>
      <c r="AB35" s="3">
        <f>求节点(将星标签统计!$AT$3:$AT$102,将星标签统计!AY$3:AY$102,$V35)+求节点(将星标签统计!$CP$3:$CP$102,将星标签统计!CU$3:CU$102,$W35)</f>
        <v>0</v>
      </c>
      <c r="AC35" s="3">
        <f>求节点(将星标签统计!$AT$3:$AT$102,将星标签统计!AZ$3:AZ$102,$V35)+求节点(将星标签统计!$CP$3:$CP$102,将星标签统计!CV$3:CV$102,$W35)</f>
        <v>0</v>
      </c>
      <c r="AD35" s="3">
        <f t="shared" si="5"/>
        <v>44000</v>
      </c>
      <c r="AE35" s="3">
        <f>求节点(其他调用!$F$4:$F$42,其他调用!$G$4:$G$42,其他调用!AF35)</f>
        <v>243.72330293898221</v>
      </c>
      <c r="AF35" s="3">
        <f>求节点(其他调用!$U$4:$U$20,其他调用!$V$4:$V$20,$U35)</f>
        <v>0</v>
      </c>
      <c r="AG35" s="3">
        <f>求节点(将星标签统计!$AT$3:$AT$102,将星标签统计!AU$3:AU$102,$AE35)+求节点(将星标签统计!$CP$3:$CP$102,将星标签统计!CQ$3:CQ$102,$AF35)</f>
        <v>11</v>
      </c>
      <c r="AH35" s="3">
        <f>求节点(将星标签统计!$AT$3:$AT$102,将星标签统计!AV$3:AV$102,$AE35)+求节点(将星标签统计!$CP$3:$CP$102,将星标签统计!CR$3:CR$102,$AF35)</f>
        <v>7</v>
      </c>
      <c r="AI35" s="3">
        <f>求节点(将星标签统计!$AT$3:$AT$102,将星标签统计!AW$3:AW$102,$AE35)+求节点(将星标签统计!$CP$3:$CP$102,将星标签统计!CS$3:CS$102,$AF35)</f>
        <v>3</v>
      </c>
      <c r="AJ35" s="3">
        <f>求节点(将星标签统计!$AT$3:$AT$102,将星标签统计!AX$3:AX$102,$AE35)+求节点(将星标签统计!$CP$3:$CP$102,将星标签统计!CT$3:CT$102,$AF35)</f>
        <v>0</v>
      </c>
      <c r="AK35" s="3">
        <f>求节点(将星标签统计!$AT$3:$AT$102,将星标签统计!AY$3:AY$102,$AE35)+求节点(将星标签统计!$CP$3:$CP$102,将星标签统计!CU$3:CU$102,$AF35)</f>
        <v>0</v>
      </c>
      <c r="AL35" s="3">
        <f>求节点(将星标签统计!$AT$3:$AT$102,将星标签统计!AZ$3:AZ$102,$AE35)+求节点(将星标签统计!$CP$3:$CP$102,将星标签统计!CV$3:CV$102,$AF35)</f>
        <v>0</v>
      </c>
      <c r="AM35" s="3">
        <f t="shared" si="6"/>
        <v>68000</v>
      </c>
      <c r="AN35" s="3">
        <f>求节点(其他调用!$I$4:$I$42,其他调用!$J$4:$J$42,其他调用!AF35)</f>
        <v>378.92131564742601</v>
      </c>
      <c r="AO35" s="3">
        <f>求节点(其他调用!$W$4:$W$20,其他调用!$X$4:$X$20,$U35)</f>
        <v>5.3888177060426633E-3</v>
      </c>
      <c r="AP35" s="3">
        <f>求节点(将星标签统计!$AT$3:$AT$102,将星标签统计!AU$3:AU$102,$AN35)+求节点(将星标签统计!$CP$3:$CP$102,将星标签统计!CQ$3:CQ$102,$AO35)</f>
        <v>11</v>
      </c>
      <c r="AQ35" s="3">
        <f>求节点(将星标签统计!$AT$3:$AT$102,将星标签统计!AV$3:AV$102,$AN35)+求节点(将星标签统计!$CP$3:$CP$102,将星标签统计!CR$3:CR$102,$AO35)</f>
        <v>8</v>
      </c>
      <c r="AR35" s="3">
        <f>求节点(将星标签统计!$AT$3:$AT$102,将星标签统计!AW$3:AW$102,$AN35)+求节点(将星标签统计!$CP$3:$CP$102,将星标签统计!CS$3:CS$102,$AO35)</f>
        <v>5</v>
      </c>
      <c r="AS35" s="3">
        <f>求节点(将星标签统计!$AT$3:$AT$102,将星标签统计!AX$3:AX$102,$AN35)+求节点(将星标签统计!$CP$3:$CP$102,将星标签统计!CT$3:CT$102,$AO35)</f>
        <v>2</v>
      </c>
      <c r="AT35" s="3">
        <f>求节点(将星标签统计!$AT$3:$AT$102,将星标签统计!AY$3:AY$102,$AN35)+求节点(将星标签统计!$CP$3:$CP$102,将星标签统计!CU$3:CU$102,$AO35)</f>
        <v>0.89213156474260136</v>
      </c>
      <c r="AU35" s="3">
        <f>求节点(将星标签统计!$AT$3:$AT$102,将星标签统计!AZ$3:AZ$102,$AN35)+求节点(将星标签统计!$CP$3:$CP$102,将星标签统计!CV$3:CV$102,$AO35)</f>
        <v>0</v>
      </c>
      <c r="AV35" s="3">
        <f t="shared" si="7"/>
        <v>108921.31564742602</v>
      </c>
      <c r="AW35" s="3">
        <f>求节点(其他调用!$L$4:$L$42,其他调用!$M$4:$M$42,其他调用!AF35)</f>
        <v>886.7559314502854</v>
      </c>
      <c r="AX35" s="3">
        <f>求节点(其他调用!$Y$4:$Y$20,其他调用!$Z$4:$Z$20,$U35)</f>
        <v>0</v>
      </c>
      <c r="AY35" s="3">
        <f>求节点(将星标签统计!$AT$3:$AT$102,将星标签统计!AU$3:AU$102,$AW35)+求节点(将星标签统计!$CP$3:$CP$102,将星标签统计!CQ$3:CQ$102,$AX35)</f>
        <v>12</v>
      </c>
      <c r="AZ35" s="3">
        <f>求节点(将星标签统计!$AT$3:$AT$102,将星标签统计!AV$3:AV$102,$AW35)+求节点(将星标签统计!$CP$3:$CP$102,将星标签统计!CR$3:CR$102,$AX35)</f>
        <v>11</v>
      </c>
      <c r="BA35" s="3">
        <f>求节点(将星标签统计!$AT$3:$AT$102,将星标签统计!AW$3:AW$102,$AW35)+求节点(将星标签统计!$CP$3:$CP$102,将星标签统计!CS$3:CS$102,$AX35)</f>
        <v>10.602677943508562</v>
      </c>
      <c r="BB35" s="3">
        <f>求节点(将星标签统计!$AT$3:$AT$102,将星标签统计!AX$3:AX$102,$AW35)+求节点(将星标签统计!$CP$3:$CP$102,将星标签统计!CT$3:CT$102,$AX35)</f>
        <v>5.867559314502854</v>
      </c>
      <c r="BC35" s="3">
        <f>求节点(将星标签统计!$AT$3:$AT$102,将星标签统计!AY$3:AY$102,$AW35)+求节点(将星标签统计!$CP$3:$CP$102,将星标签统计!CU$3:CU$102,$AX35)</f>
        <v>3.867559314502854</v>
      </c>
      <c r="BD35" s="3">
        <f>求节点(将星标签统计!$AT$3:$AT$102,将星标签统计!AZ$3:AZ$102,$AW35)+求节点(将星标签统计!$CP$3:$CP$102,将星标签统计!CV$3:CV$102,$AX35)</f>
        <v>2</v>
      </c>
      <c r="BE35" s="3">
        <f t="shared" si="8"/>
        <v>241232.13532210275</v>
      </c>
      <c r="BF35" s="3">
        <f>求节点(其他调用!$O$4:$O$42,其他调用!$P$4:$P$42,其他调用!AF35)</f>
        <v>1876.968707540316</v>
      </c>
      <c r="BG35" s="3">
        <f>求节点(其他调用!$AA$4:$AA$20,其他调用!$AB$4:$AB$20,$U35)</f>
        <v>4.4486744826030475E-3</v>
      </c>
      <c r="BH35" s="3">
        <f>求节点(将星标签统计!$AT$3:$AT$102,将星标签统计!AU$3:AU$102,$BF35)+求节点(将星标签统计!$CP$3:$CP$102,将星标签统计!CQ$3:CQ$102,$BG35)</f>
        <v>12</v>
      </c>
      <c r="BI35" s="3">
        <f>求节点(将星标签统计!$AT$3:$AT$102,将星标签统计!AV$3:AV$102,$BF35)+求节点(将星标签统计!$CP$3:$CP$102,将星标签统计!CR$3:CR$102,$BG35)</f>
        <v>12</v>
      </c>
      <c r="BJ35" s="3">
        <f>求节点(将星标签统计!$AT$3:$AT$102,将星标签统计!AW$3:AW$102,$BF35)+求节点(将星标签统计!$CP$3:$CP$102,将星标签统计!CS$3:CS$102,$BG35)</f>
        <v>11</v>
      </c>
      <c r="BK35" s="3">
        <f>求节点(将星标签统计!$AT$3:$AT$102,将星标签统计!AX$3:AX$102,$BF35)+求节点(将星标签统计!$CP$3:$CP$102,将星标签统计!CT$3:CT$102,$BG35)</f>
        <v>10.384843537701579</v>
      </c>
      <c r="BL35" s="3">
        <f>求节点(将星标签统计!$AT$3:$AT$102,将星标签统计!AY$3:AY$102,$BF35)+求节点(将星标签统计!$CP$3:$CP$102,将星标签统计!CU$3:CU$102,$BG35)</f>
        <v>10</v>
      </c>
      <c r="BM35" s="3">
        <f>求节点(将星标签统计!$AT$3:$AT$102,将星标签统计!AZ$3:AZ$102,$BF35)+求节点(将星标签统计!$CP$3:$CP$102,将星标签统计!CV$3:CV$102,$BG35)</f>
        <v>6</v>
      </c>
      <c r="BN35" s="3">
        <f t="shared" si="9"/>
        <v>393078.74830161262</v>
      </c>
    </row>
    <row r="36" spans="13:66" x14ac:dyDescent="0.2">
      <c r="M36" s="3">
        <v>32</v>
      </c>
      <c r="N36" s="3">
        <f t="shared" si="0"/>
        <v>48030</v>
      </c>
      <c r="O36" s="3">
        <f t="shared" si="1"/>
        <v>68000</v>
      </c>
      <c r="P36" s="3">
        <f t="shared" si="2"/>
        <v>110000</v>
      </c>
      <c r="Q36" s="3">
        <f t="shared" si="3"/>
        <v>250061</v>
      </c>
      <c r="R36" s="3">
        <f t="shared" si="4"/>
        <v>397598</v>
      </c>
      <c r="U36" s="3">
        <v>32</v>
      </c>
      <c r="V36" s="3">
        <f>求节点(其他调用!$C$4:$C$42,其他调用!$D$4:$D$42,其他调用!AF36)</f>
        <v>194.02955813843744</v>
      </c>
      <c r="W36" s="3">
        <f>求节点(其他调用!$S$4:$S$20,其他调用!$T$4:$T$20,$U36)</f>
        <v>6.6726811544412252E-3</v>
      </c>
      <c r="X36" s="3">
        <f>求节点(将星标签统计!$AT$3:$AT$102,将星标签统计!AU$3:AU$102,$V36)+求节点(将星标签统计!$CP$3:$CP$102,将星标签统计!CQ$3:CQ$102,$W36)</f>
        <v>9.2088674415312308</v>
      </c>
      <c r="Y36" s="3">
        <f>求节点(将星标签统计!$AT$3:$AT$102,将星标签统计!AV$3:AV$102,$V36)+求节点(将星标签统计!$CP$3:$CP$102,将星标签统计!CR$3:CR$102,$W36)</f>
        <v>4.4029558138437439</v>
      </c>
      <c r="Z36" s="3">
        <f>求节点(将星标签统计!$AT$3:$AT$102,将星标签统计!AW$3:AW$102,$V36)+求节点(将星标签统计!$CP$3:$CP$102,将星标签统计!CS$3:CS$102,$W36)</f>
        <v>2</v>
      </c>
      <c r="AA36" s="3">
        <f>求节点(将星标签统计!$AT$3:$AT$102,将星标签统计!AX$3:AX$102,$V36)+求节点(将星标签统计!$CP$3:$CP$102,将星标签统计!CT$3:CT$102,$W36)</f>
        <v>0</v>
      </c>
      <c r="AB36" s="3">
        <f>求节点(将星标签统计!$AT$3:$AT$102,将星标签统计!AY$3:AY$102,$V36)+求节点(将星标签统计!$CP$3:$CP$102,将星标签统计!CU$3:CU$102,$W36)</f>
        <v>0</v>
      </c>
      <c r="AC36" s="3">
        <f>求节点(将星标签统计!$AT$3:$AT$102,将星标签统计!AZ$3:AZ$102,$V36)+求节点(将星标签统计!$CP$3:$CP$102,将星标签统计!CV$3:CV$102,$W36)</f>
        <v>0</v>
      </c>
      <c r="AD36" s="3">
        <f t="shared" si="5"/>
        <v>48029.558138437438</v>
      </c>
      <c r="AE36" s="3">
        <f>求节点(其他调用!$F$4:$F$42,其他调用!$G$4:$G$42,其他调用!AF36)</f>
        <v>257.88379545471366</v>
      </c>
      <c r="AF36" s="3">
        <f>求节点(其他调用!$U$4:$U$20,其他调用!$V$4:$V$20,$U36)</f>
        <v>0</v>
      </c>
      <c r="AG36" s="3">
        <f>求节点(将星标签统计!$AT$3:$AT$102,将星标签统计!AU$3:AU$102,$AE36)+求节点(将星标签统计!$CP$3:$CP$102,将星标签统计!CQ$3:CQ$102,$AF36)</f>
        <v>11</v>
      </c>
      <c r="AH36" s="3">
        <f>求节点(将星标签统计!$AT$3:$AT$102,将星标签统计!AV$3:AV$102,$AE36)+求节点(将星标签统计!$CP$3:$CP$102,将星标签统计!CR$3:CR$102,$AF36)</f>
        <v>7</v>
      </c>
      <c r="AI36" s="3">
        <f>求节点(将星标签统计!$AT$3:$AT$102,将星标签统计!AW$3:AW$102,$AE36)+求节点(将星标签统计!$CP$3:$CP$102,将星标签统计!CS$3:CS$102,$AF36)</f>
        <v>3</v>
      </c>
      <c r="AJ36" s="3">
        <f>求节点(将星标签统计!$AT$3:$AT$102,将星标签统计!AX$3:AX$102,$AE36)+求节点(将星标签统计!$CP$3:$CP$102,将星标签统计!CT$3:CT$102,$AF36)</f>
        <v>0</v>
      </c>
      <c r="AK36" s="3">
        <f>求节点(将星标签统计!$AT$3:$AT$102,将星标签统计!AY$3:AY$102,$AE36)+求节点(将星标签统计!$CP$3:$CP$102,将星标签统计!CU$3:CU$102,$AF36)</f>
        <v>0</v>
      </c>
      <c r="AL36" s="3">
        <f>求节点(将星标签统计!$AT$3:$AT$102,将星标签统计!AZ$3:AZ$102,$AE36)+求节点(将星标签统计!$CP$3:$CP$102,将星标签统计!CV$3:CV$102,$AF36)</f>
        <v>0</v>
      </c>
      <c r="AM36" s="3">
        <f t="shared" si="6"/>
        <v>68000</v>
      </c>
      <c r="AN36" s="3">
        <f>求节点(其他调用!$I$4:$I$42,其他调用!$J$4:$J$42,其他调用!AF36)</f>
        <v>397.09551148312522</v>
      </c>
      <c r="AO36" s="3">
        <f>求节点(其他调用!$W$4:$W$20,其他调用!$X$4:$X$20,$U36)</f>
        <v>5.8051662220600106E-3</v>
      </c>
      <c r="AP36" s="3">
        <f>求节点(将星标签统计!$AT$3:$AT$102,将星标签统计!AU$3:AU$102,$AN36)+求节点(将星标签统计!$CP$3:$CP$102,将星标签统计!CQ$3:CQ$102,$AO36)</f>
        <v>11</v>
      </c>
      <c r="AQ36" s="3">
        <f>求节点(将星标签统计!$AT$3:$AT$102,将星标签统计!AV$3:AV$102,$AN36)+求节点(将星标签统计!$CP$3:$CP$102,将星标签统计!CR$3:CR$102,$AO36)</f>
        <v>8</v>
      </c>
      <c r="AR36" s="3">
        <f>求节点(将星标签统计!$AT$3:$AT$102,将星标签统计!AW$3:AW$102,$AN36)+求节点(将星标签统计!$CP$3:$CP$102,将星标签统计!CS$3:CS$102,$AO36)</f>
        <v>5</v>
      </c>
      <c r="AS36" s="3">
        <f>求节点(将星标签统计!$AT$3:$AT$102,将星标签统计!AX$3:AX$102,$AN36)+求节点(将星标签统计!$CP$3:$CP$102,将星标签统计!CT$3:CT$102,$AO36)</f>
        <v>2</v>
      </c>
      <c r="AT36" s="3">
        <f>求节点(将星标签统计!$AT$3:$AT$102,将星标签统计!AY$3:AY$102,$AN36)+求节点(将星标签统计!$CP$3:$CP$102,将星标签统计!CU$3:CU$102,$AO36)</f>
        <v>1</v>
      </c>
      <c r="AU36" s="3">
        <f>求节点(将星标签统计!$AT$3:$AT$102,将星标签统计!AZ$3:AZ$102,$AN36)+求节点(将星标签统计!$CP$3:$CP$102,将星标签统计!CV$3:CV$102,$AO36)</f>
        <v>0</v>
      </c>
      <c r="AV36" s="3">
        <f t="shared" si="7"/>
        <v>110000</v>
      </c>
      <c r="AW36" s="3">
        <f>求节点(其他调用!$L$4:$L$42,其他调用!$M$4:$M$42,其他调用!AF36)</f>
        <v>933.84120585039886</v>
      </c>
      <c r="AX36" s="3">
        <f>求节点(其他调用!$Y$4:$Y$20,其他调用!$Z$4:$Z$20,$U36)</f>
        <v>0</v>
      </c>
      <c r="AY36" s="3">
        <f>求节点(将星标签统计!$AT$3:$AT$102,将星标签统计!AU$3:AU$102,$AW36)+求节点(将星标签统计!$CP$3:$CP$102,将星标签统计!CQ$3:CQ$102,$AX36)</f>
        <v>12</v>
      </c>
      <c r="AZ36" s="3">
        <f>求节点(将星标签统计!$AT$3:$AT$102,将星标签统计!AV$3:AV$102,$AW36)+求节点(将星标签统计!$CP$3:$CP$102,将星标签统计!CR$3:CR$102,$AX36)</f>
        <v>11</v>
      </c>
      <c r="BA36" s="3">
        <f>求节点(将星标签统计!$AT$3:$AT$102,将星标签统计!AW$3:AW$102,$AW36)+求节点(将星标签统计!$CP$3:$CP$102,将星标签统计!CS$3:CS$102,$AX36)</f>
        <v>11</v>
      </c>
      <c r="BB36" s="3">
        <f>求节点(将星标签统计!$AT$3:$AT$102,将星标签统计!AX$3:AX$102,$AW36)+求节点(将星标签统计!$CP$3:$CP$102,将星标签统计!CT$3:CT$102,$AX36)</f>
        <v>6</v>
      </c>
      <c r="BC36" s="3">
        <f>求节点(将星标签统计!$AT$3:$AT$102,将星标签统计!AY$3:AY$102,$AW36)+求节点(将星标签统计!$CP$3:$CP$102,将星标签统计!CU$3:CU$102,$AX36)</f>
        <v>4</v>
      </c>
      <c r="BD36" s="3">
        <f>求节点(将星标签统计!$AT$3:$AT$102,将星标签统计!AZ$3:AZ$102,$AW36)+求节点(将星标签统计!$CP$3:$CP$102,将星标签统计!CV$3:CV$102,$AX36)</f>
        <v>2.3384120585039887</v>
      </c>
      <c r="BE36" s="3">
        <f t="shared" si="8"/>
        <v>250060.94470204785</v>
      </c>
      <c r="BF36" s="3">
        <f>求节点(其他调用!$O$4:$O$42,其他调用!$P$4:$P$42,其他调用!AF36)</f>
        <v>1989.9539299458208</v>
      </c>
      <c r="BG36" s="3">
        <f>求节点(其他调用!$AA$4:$AA$20,其他调用!$AB$4:$AB$20,$U36)</f>
        <v>4.7944585394608099E-3</v>
      </c>
      <c r="BH36" s="3">
        <f>求节点(将星标签统计!$AT$3:$AT$102,将星标签统计!AU$3:AU$102,$BF36)+求节点(将星标签统计!$CP$3:$CP$102,将星标签统计!CQ$3:CQ$102,$BG36)</f>
        <v>12</v>
      </c>
      <c r="BI36" s="3">
        <f>求节点(将星标签统计!$AT$3:$AT$102,将星标签统计!AV$3:AV$102,$BF36)+求节点(将星标签统计!$CP$3:$CP$102,将星标签统计!CR$3:CR$102,$BG36)</f>
        <v>12</v>
      </c>
      <c r="BJ36" s="3">
        <f>求节点(将星标签统计!$AT$3:$AT$102,将星标签统计!AW$3:AW$102,$BF36)+求节点(将星标签统计!$CP$3:$CP$102,将星标签统计!CS$3:CS$102,$BG36)</f>
        <v>11</v>
      </c>
      <c r="BK36" s="3">
        <f>求节点(将星标签统计!$AT$3:$AT$102,将星标签统计!AX$3:AX$102,$BF36)+求节点(将星标签统计!$CP$3:$CP$102,将星标签统计!CT$3:CT$102,$BG36)</f>
        <v>10.949769649729104</v>
      </c>
      <c r="BL36" s="3">
        <f>求节点(将星标签统计!$AT$3:$AT$102,将星标签统计!AY$3:AY$102,$BF36)+求节点(将星标签统计!$CP$3:$CP$102,将星标签统计!CU$3:CU$102,$BG36)</f>
        <v>10</v>
      </c>
      <c r="BM36" s="3">
        <f>求节点(将星标签统计!$AT$3:$AT$102,将星标签统计!AZ$3:AZ$102,$BF36)+求节点(将星标签统计!$CP$3:$CP$102,将星标签统计!CV$3:CV$102,$BG36)</f>
        <v>6</v>
      </c>
      <c r="BN36" s="3">
        <f t="shared" si="9"/>
        <v>397598.15719783283</v>
      </c>
    </row>
    <row r="37" spans="13:66" x14ac:dyDescent="0.2">
      <c r="M37" s="3">
        <v>33</v>
      </c>
      <c r="N37" s="3">
        <f t="shared" si="0"/>
        <v>54000</v>
      </c>
      <c r="O37" s="3">
        <f t="shared" si="1"/>
        <v>76629</v>
      </c>
      <c r="P37" s="3">
        <f t="shared" si="2"/>
        <v>117956</v>
      </c>
      <c r="Q37" s="3">
        <f t="shared" si="3"/>
        <v>256117</v>
      </c>
      <c r="R37" s="3">
        <f t="shared" si="4"/>
        <v>407035</v>
      </c>
      <c r="U37" s="3">
        <v>33</v>
      </c>
      <c r="V37" s="3">
        <f>求节点(其他调用!$C$4:$C$42,其他调用!$D$4:$D$42,其他调用!AF37)</f>
        <v>203.67531677782523</v>
      </c>
      <c r="W37" s="3">
        <f>求节点(其他调用!$S$4:$S$20,其他调用!$T$4:$T$20,$U37)</f>
        <v>7.1597066552308436E-3</v>
      </c>
      <c r="X37" s="3">
        <f>求节点(将星标签统计!$AT$3:$AT$102,将星标签统计!AU$3:AU$102,$V37)+求节点(将星标签统计!$CP$3:$CP$102,将星标签统计!CQ$3:CQ$102,$W37)</f>
        <v>11</v>
      </c>
      <c r="Y37" s="3">
        <f>求节点(将星标签统计!$AT$3:$AT$102,将星标签统计!AV$3:AV$102,$V37)+求节点(将星标签统计!$CP$3:$CP$102,将星标签统计!CR$3:CR$102,$W37)</f>
        <v>5</v>
      </c>
      <c r="Z37" s="3">
        <f>求节点(将星标签统计!$AT$3:$AT$102,将星标签统计!AW$3:AW$102,$V37)+求节点(将星标签统计!$CP$3:$CP$102,将星标签统计!CS$3:CS$102,$W37)</f>
        <v>2</v>
      </c>
      <c r="AA37" s="3">
        <f>求节点(将星标签统计!$AT$3:$AT$102,将星标签统计!AX$3:AX$102,$V37)+求节点(将星标签统计!$CP$3:$CP$102,将星标签统计!CT$3:CT$102,$W37)</f>
        <v>0</v>
      </c>
      <c r="AB37" s="3">
        <f>求节点(将星标签统计!$AT$3:$AT$102,将星标签统计!AY$3:AY$102,$V37)+求节点(将星标签统计!$CP$3:$CP$102,将星标签统计!CU$3:CU$102,$W37)</f>
        <v>0</v>
      </c>
      <c r="AC37" s="3">
        <f>求节点(将星标签统计!$AT$3:$AT$102,将星标签统计!AZ$3:AZ$102,$V37)+求节点(将星标签统计!$CP$3:$CP$102,将星标签统计!CV$3:CV$102,$W37)</f>
        <v>0</v>
      </c>
      <c r="AD37" s="3">
        <f t="shared" si="5"/>
        <v>54000</v>
      </c>
      <c r="AE37" s="3">
        <f>求节点(其他调用!$F$4:$F$42,其他调用!$G$4:$G$42,其他调用!AF37)</f>
        <v>271.04854495934319</v>
      </c>
      <c r="AF37" s="3">
        <f>求节点(其他调用!$U$4:$U$20,其他调用!$V$4:$V$20,$U37)</f>
        <v>0</v>
      </c>
      <c r="AG37" s="3">
        <f>求节点(将星标签统计!$AT$3:$AT$102,将星标签统计!AU$3:AU$102,$AE37)+求节点(将星标签统计!$CP$3:$CP$102,将星标签统计!CQ$3:CQ$102,$AF37)</f>
        <v>11</v>
      </c>
      <c r="AH37" s="3">
        <f>求节点(将星标签统计!$AT$3:$AT$102,将星标签统计!AV$3:AV$102,$AE37)+求节点(将星标签统计!$CP$3:$CP$102,将星标签统计!CR$3:CR$102,$AF37)</f>
        <v>7</v>
      </c>
      <c r="AI37" s="3">
        <f>求节点(将星标签统计!$AT$3:$AT$102,将星标签统计!AW$3:AW$102,$AE37)+求节点(将星标签统计!$CP$3:$CP$102,将星标签统计!CS$3:CS$102,$AF37)</f>
        <v>3.1048544959343189</v>
      </c>
      <c r="AJ37" s="3">
        <f>求节点(将星标签统计!$AT$3:$AT$102,将星标签统计!AX$3:AX$102,$AE37)+求节点(将星标签统计!$CP$3:$CP$102,将星标签统计!CT$3:CT$102,$AF37)</f>
        <v>1</v>
      </c>
      <c r="AK37" s="3">
        <f>求节点(将星标签统计!$AT$3:$AT$102,将星标签统计!AY$3:AY$102,$AE37)+求节点(将星标签统计!$CP$3:$CP$102,将星标签统计!CU$3:CU$102,$AF37)</f>
        <v>0</v>
      </c>
      <c r="AL37" s="3">
        <f>求节点(将星标签统计!$AT$3:$AT$102,将星标签统计!AZ$3:AZ$102,$AE37)+求节点(将星标签统计!$CP$3:$CP$102,将星标签统计!CV$3:CV$102,$AF37)</f>
        <v>0</v>
      </c>
      <c r="AM37" s="3">
        <f t="shared" si="6"/>
        <v>76629.126975605905</v>
      </c>
      <c r="AN37" s="3">
        <f>求节点(其他调用!$I$4:$I$42,其他调用!$J$4:$J$42,其他调用!AF37)</f>
        <v>416.57413228276516</v>
      </c>
      <c r="AO37" s="3">
        <f>求节点(其他调用!$W$4:$W$20,其他调用!$X$4:$X$20,$U37)</f>
        <v>6.2215147380773588E-3</v>
      </c>
      <c r="AP37" s="3">
        <f>求节点(将星标签统计!$AT$3:$AT$102,将星标签统计!AU$3:AU$102,$AN37)+求节点(将星标签统计!$CP$3:$CP$102,将星标签统计!CQ$3:CQ$102,$AO37)</f>
        <v>11.165741322827651</v>
      </c>
      <c r="AQ37" s="3">
        <f>求节点(将星标签统计!$AT$3:$AT$102,将星标签统计!AV$3:AV$102,$AN37)+求节点(将星标签统计!$CP$3:$CP$102,将星标签统计!CR$3:CR$102,$AO37)</f>
        <v>8.4972239684829542</v>
      </c>
      <c r="AR37" s="3">
        <f>求节点(将星标签统计!$AT$3:$AT$102,将星标签统计!AW$3:AW$102,$AN37)+求节点(将星标签统计!$CP$3:$CP$102,将星标签统计!CS$3:CS$102,$AO37)</f>
        <v>5.3314826456553028</v>
      </c>
      <c r="AS37" s="3">
        <f>求节点(将星标签统计!$AT$3:$AT$102,将星标签统计!AX$3:AX$102,$AN37)+求节点(将星标签统计!$CP$3:$CP$102,将星标签统计!CT$3:CT$102,$AO37)</f>
        <v>2</v>
      </c>
      <c r="AT37" s="3">
        <f>求节点(将星标签统计!$AT$3:$AT$102,将星标签统计!AY$3:AY$102,$AN37)+求节点(将星标签统计!$CP$3:$CP$102,将星标签统计!CU$3:CU$102,$AO37)</f>
        <v>1.1657413228276516</v>
      </c>
      <c r="AU37" s="3">
        <f>求节点(将星标签统计!$AT$3:$AT$102,将星标签统计!AZ$3:AZ$102,$AN37)+求节点(将星标签统计!$CP$3:$CP$102,将星标签统计!CV$3:CV$102,$AO37)</f>
        <v>0.16574132282765164</v>
      </c>
      <c r="AV37" s="3">
        <f t="shared" si="7"/>
        <v>117955.58349572727</v>
      </c>
      <c r="AW37" s="3">
        <f>求节点(其他调用!$L$4:$L$42,其他调用!$M$4:$M$42,其他调用!AF37)</f>
        <v>984.30595342867991</v>
      </c>
      <c r="AX37" s="3">
        <f>求节点(其他调用!$Y$4:$Y$20,其他调用!$Z$4:$Z$20,$U37)</f>
        <v>0</v>
      </c>
      <c r="AY37" s="3">
        <f>求节点(将星标签统计!$AT$3:$AT$102,将星标签统计!AU$3:AU$102,$AW37)+求节点(将星标签统计!$CP$3:$CP$102,将星标签统计!CQ$3:CQ$102,$AX37)</f>
        <v>12</v>
      </c>
      <c r="AZ37" s="3">
        <f>求节点(将星标签统计!$AT$3:$AT$102,将星标签统计!AV$3:AV$102,$AW37)+求节点(将星标签统计!$CP$3:$CP$102,将星标签统计!CR$3:CR$102,$AX37)</f>
        <v>11</v>
      </c>
      <c r="BA37" s="3">
        <f>求节点(将星标签统计!$AT$3:$AT$102,将星标签统计!AW$3:AW$102,$AW37)+求节点(将星标签统计!$CP$3:$CP$102,将星标签统计!CS$3:CS$102,$AX37)</f>
        <v>11</v>
      </c>
      <c r="BB37" s="3">
        <f>求节点(将星标签统计!$AT$3:$AT$102,将星标签统计!AX$3:AX$102,$AW37)+求节点(将星标签统计!$CP$3:$CP$102,将星标签统计!CT$3:CT$102,$AX37)</f>
        <v>6</v>
      </c>
      <c r="BC37" s="3">
        <f>求节点(将星标签统计!$AT$3:$AT$102,将星标签统计!AY$3:AY$102,$AW37)+求节点(将星标签统计!$CP$3:$CP$102,将星标签统计!CU$3:CU$102,$AX37)</f>
        <v>4</v>
      </c>
      <c r="BD37" s="3">
        <f>求节点(将星标签统计!$AT$3:$AT$102,将星标签统计!AZ$3:AZ$102,$AW37)+求节点(将星标签统计!$CP$3:$CP$102,将星标签统计!CV$3:CV$102,$AX37)</f>
        <v>2.843059534286799</v>
      </c>
      <c r="BE37" s="3">
        <f t="shared" si="8"/>
        <v>256116.71441144159</v>
      </c>
      <c r="BF37" s="3">
        <f>求节点(其他调用!$O$4:$O$42,其他调用!$P$4:$P$42,其他调用!AF37)</f>
        <v>2100.3880956689463</v>
      </c>
      <c r="BG37" s="3">
        <f>求节点(其他调用!$AA$4:$AA$20,其他调用!$AB$4:$AB$20,$U37)</f>
        <v>5.1402425963185732E-3</v>
      </c>
      <c r="BH37" s="3">
        <f>求节点(将星标签统计!$AT$3:$AT$102,将星标签统计!AU$3:AU$102,$BF37)+求节点(将星标签统计!$CP$3:$CP$102,将星标签统计!CQ$3:CQ$102,$BG37)</f>
        <v>12</v>
      </c>
      <c r="BI37" s="3">
        <f>求节点(将星标签统计!$AT$3:$AT$102,将星标签统计!AV$3:AV$102,$BF37)+求节点(将星标签统计!$CP$3:$CP$102,将星标签统计!CR$3:CR$102,$BG37)</f>
        <v>12</v>
      </c>
      <c r="BJ37" s="3">
        <f>求节点(将星标签统计!$AT$3:$AT$102,将星标签统计!AW$3:AW$102,$BF37)+求节点(将星标签统计!$CP$3:$CP$102,将星标签统计!CS$3:CS$102,$BG37)</f>
        <v>11.501940478344732</v>
      </c>
      <c r="BK37" s="3">
        <f>求节点(将星标签统计!$AT$3:$AT$102,将星标签统计!AX$3:AX$102,$BF37)+求节点(将星标签统计!$CP$3:$CP$102,将星标签统计!CT$3:CT$102,$BG37)</f>
        <v>11</v>
      </c>
      <c r="BL37" s="3">
        <f>求节点(将星标签统计!$AT$3:$AT$102,将星标签统计!AY$3:AY$102,$BF37)+求节点(将星标签统计!$CP$3:$CP$102,将星标签统计!CU$3:CU$102,$BG37)</f>
        <v>10</v>
      </c>
      <c r="BM37" s="3">
        <f>求节点(将星标签统计!$AT$3:$AT$102,将星标签统计!AZ$3:AZ$102,$BF37)+求节点(将星标签统计!$CP$3:$CP$102,将星标签统计!CV$3:CV$102,$BG37)</f>
        <v>6.5019404783447321</v>
      </c>
      <c r="BN37" s="3">
        <f t="shared" si="9"/>
        <v>407034.92861020518</v>
      </c>
    </row>
    <row r="38" spans="13:66" x14ac:dyDescent="0.2">
      <c r="M38" s="3">
        <v>34</v>
      </c>
      <c r="N38" s="3">
        <f t="shared" si="0"/>
        <v>54000</v>
      </c>
      <c r="O38" s="3">
        <f t="shared" si="1"/>
        <v>84593</v>
      </c>
      <c r="P38" s="3">
        <f t="shared" si="2"/>
        <v>127976</v>
      </c>
      <c r="Q38" s="3">
        <f t="shared" si="3"/>
        <v>264527</v>
      </c>
      <c r="R38" s="3">
        <f t="shared" si="4"/>
        <v>419167</v>
      </c>
      <c r="U38" s="3">
        <v>34</v>
      </c>
      <c r="V38" s="3">
        <f>求节点(其他调用!$C$4:$C$42,其他调用!$D$4:$D$42,其他调用!AF38)</f>
        <v>214.01338491355125</v>
      </c>
      <c r="W38" s="3">
        <f>求节点(其他调用!$S$4:$S$20,其他调用!$T$4:$T$20,$U38)</f>
        <v>7.6467321560204611E-3</v>
      </c>
      <c r="X38" s="3">
        <f>求节点(将星标签统计!$AT$3:$AT$102,将星标签统计!AU$3:AU$102,$V38)+求节点(将星标签统计!$CP$3:$CP$102,将星标签统计!CQ$3:CQ$102,$W38)</f>
        <v>11</v>
      </c>
      <c r="Y38" s="3">
        <f>求节点(将星标签统计!$AT$3:$AT$102,将星标签统计!AV$3:AV$102,$V38)+求节点(将星标签统计!$CP$3:$CP$102,将星标签统计!CR$3:CR$102,$W38)</f>
        <v>5</v>
      </c>
      <c r="Z38" s="3">
        <f>求节点(将星标签统计!$AT$3:$AT$102,将星标签统计!AW$3:AW$102,$V38)+求节点(将星标签统计!$CP$3:$CP$102,将星标签统计!CS$3:CS$102,$W38)</f>
        <v>2</v>
      </c>
      <c r="AA38" s="3">
        <f>求节点(将星标签统计!$AT$3:$AT$102,将星标签统计!AX$3:AX$102,$V38)+求节点(将星标签统计!$CP$3:$CP$102,将星标签统计!CT$3:CT$102,$W38)</f>
        <v>0</v>
      </c>
      <c r="AB38" s="3">
        <f>求节点(将星标签统计!$AT$3:$AT$102,将星标签统计!AY$3:AY$102,$V38)+求节点(将星标签统计!$CP$3:$CP$102,将星标签统计!CU$3:CU$102,$W38)</f>
        <v>0</v>
      </c>
      <c r="AC38" s="3">
        <f>求节点(将星标签统计!$AT$3:$AT$102,将星标签统计!AZ$3:AZ$102,$V38)+求节点(将星标签统计!$CP$3:$CP$102,将星标签统计!CV$3:CV$102,$W38)</f>
        <v>0</v>
      </c>
      <c r="AD38" s="3">
        <f t="shared" si="5"/>
        <v>54000</v>
      </c>
      <c r="AE38" s="3">
        <f>求节点(其他调用!$F$4:$F$42,其他调用!$G$4:$G$42,其他调用!AF38)</f>
        <v>283.24095386967298</v>
      </c>
      <c r="AF38" s="3">
        <f>求节点(其他调用!$U$4:$U$20,其他调用!$V$4:$V$20,$U38)</f>
        <v>0</v>
      </c>
      <c r="AG38" s="3">
        <f>求节点(将星标签统计!$AT$3:$AT$102,将星标签统计!AU$3:AU$102,$AE38)+求节点(将星标签统计!$CP$3:$CP$102,将星标签统计!CQ$3:CQ$102,$AF38)</f>
        <v>11</v>
      </c>
      <c r="AH38" s="3">
        <f>求节点(将星标签统计!$AT$3:$AT$102,将星标签统计!AV$3:AV$102,$AE38)+求节点(将星标签统计!$CP$3:$CP$102,将星标签统计!CR$3:CR$102,$AF38)</f>
        <v>7</v>
      </c>
      <c r="AI38" s="3">
        <f>求节点(将星标签统计!$AT$3:$AT$102,将星标签统计!AW$3:AW$102,$AE38)+求节点(将星标签统计!$CP$3:$CP$102,将星标签统计!CS$3:CS$102,$AF38)</f>
        <v>4</v>
      </c>
      <c r="AJ38" s="3">
        <f>求节点(将星标签统计!$AT$3:$AT$102,将星标签统计!AX$3:AX$102,$AE38)+求节点(将星标签统计!$CP$3:$CP$102,将星标签统计!CT$3:CT$102,$AF38)</f>
        <v>1.3240953869672978</v>
      </c>
      <c r="AK38" s="3">
        <f>求节点(将星标签统计!$AT$3:$AT$102,将星标签统计!AY$3:AY$102,$AE38)+求节点(将星标签统计!$CP$3:$CP$102,将星标签统计!CU$3:CU$102,$AF38)</f>
        <v>0</v>
      </c>
      <c r="AL38" s="3">
        <f>求节点(将星标签统计!$AT$3:$AT$102,将星标签统计!AZ$3:AZ$102,$AE38)+求节点(将星标签统计!$CP$3:$CP$102,将星标签统计!CV$3:CV$102,$AF38)</f>
        <v>0</v>
      </c>
      <c r="AM38" s="3">
        <f t="shared" si="6"/>
        <v>84592.763095738381</v>
      </c>
      <c r="AN38" s="3">
        <f>求节点(其他调用!$I$4:$I$42,其他调用!$J$4:$J$42,其他调用!AF38)</f>
        <v>437.45080114262674</v>
      </c>
      <c r="AO38" s="3">
        <f>求节点(其他调用!$W$4:$W$20,其他调用!$X$4:$X$20,$U38)</f>
        <v>6.6378632540947061E-3</v>
      </c>
      <c r="AP38" s="3">
        <f>求节点(将星标签统计!$AT$3:$AT$102,将星标签统计!AU$3:AU$102,$AN38)+求节点(将星标签统计!$CP$3:$CP$102,将星标签统计!CQ$3:CQ$102,$AO38)</f>
        <v>11.374508011426267</v>
      </c>
      <c r="AQ38" s="3">
        <f>求节点(将星标签统计!$AT$3:$AT$102,将星标签统计!AV$3:AV$102,$AN38)+求节点(将星标签统计!$CP$3:$CP$102,将星标签统计!CR$3:CR$102,$AO38)</f>
        <v>9.1235240342788018</v>
      </c>
      <c r="AR38" s="3">
        <f>求节点(将星标签统计!$AT$3:$AT$102,将星标签统计!AW$3:AW$102,$AN38)+求节点(将星标签统计!$CP$3:$CP$102,将星标签统计!CS$3:CS$102,$AO38)</f>
        <v>5.7490160228525351</v>
      </c>
      <c r="AS38" s="3">
        <f>求节点(将星标签统计!$AT$3:$AT$102,将星标签统计!AX$3:AX$102,$AN38)+求节点(将星标签统计!$CP$3:$CP$102,将星标签统计!CT$3:CT$102,$AO38)</f>
        <v>2</v>
      </c>
      <c r="AT38" s="3">
        <f>求节点(将星标签统计!$AT$3:$AT$102,将星标签统计!AY$3:AY$102,$AN38)+求节点(将星标签统计!$CP$3:$CP$102,将星标签统计!CU$3:CU$102,$AO38)</f>
        <v>1.3745080114262676</v>
      </c>
      <c r="AU38" s="3">
        <f>求节点(将星标签统计!$AT$3:$AT$102,将星标签统计!AZ$3:AZ$102,$AN38)+求节点(将星标签统计!$CP$3:$CP$102,将星标签统计!CV$3:CV$102,$AO38)</f>
        <v>0.37450801142626744</v>
      </c>
      <c r="AV38" s="3">
        <f t="shared" si="7"/>
        <v>127976.38454846083</v>
      </c>
      <c r="AW38" s="3">
        <f>求节点(其他调用!$L$4:$L$42,其他调用!$M$4:$M$42,其他调用!AF38)</f>
        <v>1038.3927306766741</v>
      </c>
      <c r="AX38" s="3">
        <f>求节点(其他调用!$Y$4:$Y$20,其他调用!$Z$4:$Z$20,$U38)</f>
        <v>0</v>
      </c>
      <c r="AY38" s="3">
        <f>求节点(将星标签统计!$AT$3:$AT$102,将星标签统计!AU$3:AU$102,$AW38)+求节点(将星标签统计!$CP$3:$CP$102,将星标签统计!CQ$3:CQ$102,$AX38)</f>
        <v>12</v>
      </c>
      <c r="AZ38" s="3">
        <f>求节点(将星标签统计!$AT$3:$AT$102,将星标签统计!AV$3:AV$102,$AW38)+求节点(将星标签统计!$CP$3:$CP$102,将星标签统计!CR$3:CR$102,$AX38)</f>
        <v>11.19196365338337</v>
      </c>
      <c r="BA38" s="3">
        <f>求节点(将星标签统计!$AT$3:$AT$102,将星标签统计!AW$3:AW$102,$AW38)+求节点(将星标签统计!$CP$3:$CP$102,将星标签统计!CS$3:CS$102,$AX38)</f>
        <v>11</v>
      </c>
      <c r="BB38" s="3">
        <f>求节点(将星标签统计!$AT$3:$AT$102,将星标签统计!AX$3:AX$102,$AW38)+求节点(将星标签统计!$CP$3:$CP$102,将星标签统计!CT$3:CT$102,$AX38)</f>
        <v>6.1919636533833708</v>
      </c>
      <c r="BC38" s="3">
        <f>求节点(将星标签统计!$AT$3:$AT$102,将星标签统计!AY$3:AY$102,$AW38)+求节点(将星标签统计!$CP$3:$CP$102,将星标签统计!CU$3:CU$102,$AX38)</f>
        <v>4.1919636533833708</v>
      </c>
      <c r="BD38" s="3">
        <f>求节点(将星标签统计!$AT$3:$AT$102,将星标签统计!AZ$3:AZ$102,$AW38)+求节点(将星标签统计!$CP$3:$CP$102,将星标签统计!CV$3:CV$102,$AX38)</f>
        <v>3.1919636533833704</v>
      </c>
      <c r="BE38" s="3">
        <f t="shared" si="8"/>
        <v>264526.76421503455</v>
      </c>
      <c r="BF38" s="3">
        <f>求节点(其他调用!$O$4:$O$42,其他调用!$P$4:$P$42,其他调用!AF38)</f>
        <v>2217.596461262618</v>
      </c>
      <c r="BG38" s="3">
        <f>求节点(其他调用!$AA$4:$AA$20,其他调用!$AB$4:$AB$20,$U38)</f>
        <v>5.4860266531763357E-3</v>
      </c>
      <c r="BH38" s="3">
        <f>求节点(将星标签统计!$AT$3:$AT$102,将星标签统计!AU$3:AU$102,$BF38)+求节点(将星标签统计!$CP$3:$CP$102,将星标签统计!CQ$3:CQ$102,$BG38)</f>
        <v>12</v>
      </c>
      <c r="BI38" s="3">
        <f>求节点(将星标签统计!$AT$3:$AT$102,将星标签统计!AV$3:AV$102,$BF38)+求节点(将星标签统计!$CP$3:$CP$102,将星标签统计!CR$3:CR$102,$BG38)</f>
        <v>12</v>
      </c>
      <c r="BJ38" s="3">
        <f>求节点(将星标签统计!$AT$3:$AT$102,将星标签统计!AW$3:AW$102,$BF38)+求节点(将星标签统计!$CP$3:$CP$102,将星标签统计!CS$3:CS$102,$BG38)</f>
        <v>12</v>
      </c>
      <c r="BK38" s="3">
        <f>求节点(将星标签统计!$AT$3:$AT$102,将星标签统计!AX$3:AX$102,$BF38)+求节点(将星标签统计!$CP$3:$CP$102,将星标签统计!CT$3:CT$102,$BG38)</f>
        <v>11</v>
      </c>
      <c r="BL38" s="3">
        <f>求节点(将星标签统计!$AT$3:$AT$102,将星标签统计!AY$3:AY$102,$BF38)+求节点(将星标签统计!$CP$3:$CP$102,将星标签统计!CU$3:CU$102,$BG38)</f>
        <v>10</v>
      </c>
      <c r="BM38" s="3">
        <f>求节点(将星标签统计!$AT$3:$AT$102,将星标签统计!AZ$3:AZ$102,$BF38)+求节点(将星标签统计!$CP$3:$CP$102,将星标签统计!CV$3:CV$102,$BG38)</f>
        <v>7.2639469189392711</v>
      </c>
      <c r="BN38" s="3">
        <f t="shared" si="9"/>
        <v>419167.36302727123</v>
      </c>
    </row>
    <row r="39" spans="13:66" x14ac:dyDescent="0.2">
      <c r="M39" s="3">
        <v>35</v>
      </c>
      <c r="N39" s="3">
        <f t="shared" si="0"/>
        <v>54000</v>
      </c>
      <c r="O39" s="3">
        <f t="shared" si="1"/>
        <v>92523</v>
      </c>
      <c r="P39" s="3">
        <f t="shared" si="2"/>
        <v>138716</v>
      </c>
      <c r="Q39" s="3">
        <f t="shared" si="3"/>
        <v>274084</v>
      </c>
      <c r="R39" s="3">
        <f t="shared" si="4"/>
        <v>441779</v>
      </c>
      <c r="U39" s="3">
        <v>35</v>
      </c>
      <c r="V39" s="3">
        <f>求节点(其他调用!$C$4:$C$42,其他调用!$D$4:$D$42,其他调用!AF39)</f>
        <v>224.32459238196066</v>
      </c>
      <c r="W39" s="3">
        <f>求节点(其他调用!$S$4:$S$20,其他调用!$T$4:$T$20,$U39)</f>
        <v>8.2354175546334816E-3</v>
      </c>
      <c r="X39" s="3">
        <f>求节点(将星标签统计!$AT$3:$AT$102,将星标签统计!AU$3:AU$102,$V39)+求节点(将星标签统计!$CP$3:$CP$102,将星标签统计!CQ$3:CQ$102,$W39)</f>
        <v>11</v>
      </c>
      <c r="Y39" s="3">
        <f>求节点(将星标签统计!$AT$3:$AT$102,将星标签统计!AV$3:AV$102,$V39)+求节点(将星标签统计!$CP$3:$CP$102,将星标签统计!CR$3:CR$102,$W39)</f>
        <v>5</v>
      </c>
      <c r="Z39" s="3">
        <f>求节点(将星标签统计!$AT$3:$AT$102,将星标签统计!AW$3:AW$102,$V39)+求节点(将星标签统计!$CP$3:$CP$102,将星标签统计!CS$3:CS$102,$W39)</f>
        <v>2</v>
      </c>
      <c r="AA39" s="3">
        <f>求节点(将星标签统计!$AT$3:$AT$102,将星标签统计!AX$3:AX$102,$V39)+求节点(将星标签统计!$CP$3:$CP$102,将星标签统计!CT$3:CT$102,$W39)</f>
        <v>0</v>
      </c>
      <c r="AB39" s="3">
        <f>求节点(将星标签统计!$AT$3:$AT$102,将星标签统计!AY$3:AY$102,$V39)+求节点(将星标签统计!$CP$3:$CP$102,将星标签统计!CU$3:CU$102,$W39)</f>
        <v>0</v>
      </c>
      <c r="AC39" s="3">
        <f>求节点(将星标签统计!$AT$3:$AT$102,将星标签统计!AZ$3:AZ$102,$V39)+求节点(将星标签统计!$CP$3:$CP$102,将星标签统计!CV$3:CV$102,$W39)</f>
        <v>0</v>
      </c>
      <c r="AD39" s="3">
        <f t="shared" si="5"/>
        <v>54000</v>
      </c>
      <c r="AE39" s="3">
        <f>求节点(其他调用!$F$4:$F$42,其他调用!$G$4:$G$42,其他调用!AF39)</f>
        <v>296.30845418415555</v>
      </c>
      <c r="AF39" s="3">
        <f>求节点(其他调用!$U$4:$U$20,其他调用!$V$4:$V$20,$U39)</f>
        <v>0</v>
      </c>
      <c r="AG39" s="3">
        <f>求节点(将星标签统计!$AT$3:$AT$102,将星标签统计!AU$3:AU$102,$AE39)+求节点(将星标签统计!$CP$3:$CP$102,将星标签统计!CQ$3:CQ$102,$AF39)</f>
        <v>11</v>
      </c>
      <c r="AH39" s="3">
        <f>求节点(将星标签统计!$AT$3:$AT$102,将星标签统计!AV$3:AV$102,$AE39)+求节点(将星标签统计!$CP$3:$CP$102,将星标签统计!CR$3:CR$102,$AF39)</f>
        <v>7.6308454184155554</v>
      </c>
      <c r="AI39" s="3">
        <f>求节点(将星标签统计!$AT$3:$AT$102,将星标签统计!AW$3:AW$102,$AE39)+求节点(将星标签统计!$CP$3:$CP$102,将星标签统计!CS$3:CS$102,$AF39)</f>
        <v>4</v>
      </c>
      <c r="AJ39" s="3">
        <f>求节点(将星标签统计!$AT$3:$AT$102,将星标签统计!AX$3:AX$102,$AE39)+求节点(将星标签统计!$CP$3:$CP$102,将星标签统计!CT$3:CT$102,$AF39)</f>
        <v>2</v>
      </c>
      <c r="AK39" s="3">
        <f>求节点(将星标签统计!$AT$3:$AT$102,将星标签统计!AY$3:AY$102,$AE39)+求节点(将星标签统计!$CP$3:$CP$102,将星标签统计!CU$3:CU$102,$AF39)</f>
        <v>0</v>
      </c>
      <c r="AL39" s="3">
        <f>求节点(将星标签统计!$AT$3:$AT$102,将星标签统计!AZ$3:AZ$102,$AE39)+求节点(将星标签统计!$CP$3:$CP$102,将星标签统计!CV$3:CV$102,$AF39)</f>
        <v>0</v>
      </c>
      <c r="AM39" s="3">
        <f t="shared" si="6"/>
        <v>92523.381673662225</v>
      </c>
      <c r="AN39" s="3">
        <f>求节点(其他调用!$I$4:$I$42,其他调用!$J$4:$J$42,其他调用!AF39)</f>
        <v>459.82586081278424</v>
      </c>
      <c r="AO39" s="3">
        <f>求节点(其他调用!$W$4:$W$20,其他调用!$X$4:$X$20,$U39)</f>
        <v>7.2091021239967593E-3</v>
      </c>
      <c r="AP39" s="3">
        <f>求节点(将星标签统计!$AT$3:$AT$102,将星标签统计!AU$3:AU$102,$AN39)+求节点(将星标签统计!$CP$3:$CP$102,将星标签统计!CQ$3:CQ$102,$AO39)</f>
        <v>11.598258608127843</v>
      </c>
      <c r="AQ39" s="3">
        <f>求节点(将星标签统计!$AT$3:$AT$102,将星标签统计!AV$3:AV$102,$AN39)+求节点(将星标签统计!$CP$3:$CP$102,将星标签统计!CR$3:CR$102,$AO39)</f>
        <v>9.7947758243835281</v>
      </c>
      <c r="AR39" s="3">
        <f>求节点(将星标签统计!$AT$3:$AT$102,将星标签统计!AW$3:AW$102,$AN39)+求节点(将星标签统计!$CP$3:$CP$102,将星标签统计!CS$3:CS$102,$AO39)</f>
        <v>6.1965172162556854</v>
      </c>
      <c r="AS39" s="3">
        <f>求节点(将星标签统计!$AT$3:$AT$102,将星标签统计!AX$3:AX$102,$AN39)+求节点(将星标签统计!$CP$3:$CP$102,将星标签统计!CT$3:CT$102,$AO39)</f>
        <v>2</v>
      </c>
      <c r="AT39" s="3">
        <f>求节点(将星标签统计!$AT$3:$AT$102,将星标签统计!AY$3:AY$102,$AN39)+求节点(将星标签统计!$CP$3:$CP$102,将星标签统计!CU$3:CU$102,$AO39)</f>
        <v>1.5982586081278425</v>
      </c>
      <c r="AU39" s="3">
        <f>求节点(将星标签统计!$AT$3:$AT$102,将星标签统计!AZ$3:AZ$102,$AN39)+求节点(将星标签统计!$CP$3:$CP$102,将星标签统计!CV$3:CV$102,$AO39)</f>
        <v>0.59825860812784248</v>
      </c>
      <c r="AV39" s="3">
        <f t="shared" si="7"/>
        <v>138716.41319013646</v>
      </c>
      <c r="AW39" s="3">
        <f>求节点(其他调用!$L$4:$L$42,其他调用!$M$4:$M$42,其他调用!AF39)</f>
        <v>1094.611182981823</v>
      </c>
      <c r="AX39" s="3">
        <f>求节点(其他调用!$Y$4:$Y$20,其他调用!$Z$4:$Z$20,$U39)</f>
        <v>0</v>
      </c>
      <c r="AY39" s="3">
        <f>求节点(将星标签统计!$AT$3:$AT$102,将星标签统计!AU$3:AU$102,$AW39)+求节点(将星标签统计!$CP$3:$CP$102,将星标签统计!CQ$3:CQ$102,$AX39)</f>
        <v>12</v>
      </c>
      <c r="AZ39" s="3">
        <f>求节点(将星标签统计!$AT$3:$AT$102,将星标签统计!AV$3:AV$102,$AW39)+求节点(将星标签统计!$CP$3:$CP$102,将星标签统计!CR$3:CR$102,$AX39)</f>
        <v>11.473055914909116</v>
      </c>
      <c r="BA39" s="3">
        <f>求节点(将星标签统计!$AT$3:$AT$102,将星标签统计!AW$3:AW$102,$AW39)+求节点(将星标签统计!$CP$3:$CP$102,将星标签统计!CS$3:CS$102,$AX39)</f>
        <v>11</v>
      </c>
      <c r="BB39" s="3">
        <f>求节点(将星标签统计!$AT$3:$AT$102,将星标签统计!AX$3:AX$102,$AW39)+求节点(将星标签统计!$CP$3:$CP$102,将星标签统计!CT$3:CT$102,$AX39)</f>
        <v>6.4730559149091151</v>
      </c>
      <c r="BC39" s="3">
        <f>求节点(将星标签统计!$AT$3:$AT$102,将星标签统计!AY$3:AY$102,$AW39)+求节点(将星标签统计!$CP$3:$CP$102,将星标签统计!CU$3:CU$102,$AX39)</f>
        <v>4.4730559149091151</v>
      </c>
      <c r="BD39" s="3">
        <f>求节点(将星标签统计!$AT$3:$AT$102,将星标签统计!AZ$3:AZ$102,$AW39)+求节点(将星标签统计!$CP$3:$CP$102,将星标签统计!CV$3:CV$102,$AX39)</f>
        <v>3.4730559149091151</v>
      </c>
      <c r="BE39" s="3">
        <f t="shared" si="8"/>
        <v>274083.90110690991</v>
      </c>
      <c r="BF39" s="3">
        <f>求节点(其他调用!$O$4:$O$42,其他调用!$P$4:$P$42,其他调用!AF39)</f>
        <v>2343.2172770931675</v>
      </c>
      <c r="BG39" s="3">
        <f>求节点(其他调用!$AA$4:$AA$20,其他调用!$AB$4:$AB$20,$U39)</f>
        <v>5.9647672740168866E-3</v>
      </c>
      <c r="BH39" s="3">
        <f>求节点(将星标签统计!$AT$3:$AT$102,将星标签统计!AU$3:AU$102,$BF39)+求节点(将星标签统计!$CP$3:$CP$102,将星标签统计!CQ$3:CQ$102,$BG39)</f>
        <v>12</v>
      </c>
      <c r="BI39" s="3">
        <f>求节点(将星标签统计!$AT$3:$AT$102,将星标签统计!AV$3:AV$102,$BF39)+求节点(将星标签统计!$CP$3:$CP$102,将星标签统计!CR$3:CR$102,$BG39)</f>
        <v>12</v>
      </c>
      <c r="BJ39" s="3">
        <f>求节点(将星标签统计!$AT$3:$AT$102,将星标签统计!AW$3:AW$102,$BF39)+求节点(将星标签统计!$CP$3:$CP$102,将星标签统计!CS$3:CS$102,$BG39)</f>
        <v>12</v>
      </c>
      <c r="BK39" s="3">
        <f>求节点(将星标签统计!$AT$3:$AT$102,将星标签统计!AX$3:AX$102,$BF39)+求节点(将星标签统计!$CP$3:$CP$102,将星标签统计!CT$3:CT$102,$BG39)</f>
        <v>11</v>
      </c>
      <c r="BL39" s="3">
        <f>求节点(将星标签统计!$AT$3:$AT$102,将星标签统计!AY$3:AY$102,$BF39)+求节点(将星标签统计!$CP$3:$CP$102,将星标签统计!CU$3:CU$102,$BG39)</f>
        <v>10</v>
      </c>
      <c r="BM39" s="3">
        <f>求节点(将星标签统计!$AT$3:$AT$102,将星标签统计!AZ$3:AZ$102,$BF39)+求节点(将星标签统计!$CP$3:$CP$102,将星标签统计!CV$3:CV$102,$BG39)</f>
        <v>9.1482591563975113</v>
      </c>
      <c r="BN39" s="3">
        <f t="shared" si="9"/>
        <v>441779.10987677012</v>
      </c>
    </row>
    <row r="40" spans="13:66" x14ac:dyDescent="0.2">
      <c r="M40" s="3">
        <v>36</v>
      </c>
      <c r="N40" s="3">
        <f t="shared" si="0"/>
        <v>59894</v>
      </c>
      <c r="O40" s="3">
        <f t="shared" si="1"/>
        <v>94000</v>
      </c>
      <c r="P40" s="3">
        <f t="shared" si="2"/>
        <v>149897</v>
      </c>
      <c r="Q40" s="3">
        <f t="shared" si="3"/>
        <v>283876</v>
      </c>
      <c r="R40" s="3">
        <f t="shared" si="4"/>
        <v>452000</v>
      </c>
      <c r="U40" s="3">
        <v>36</v>
      </c>
      <c r="V40" s="3">
        <f>求节点(其他调用!$C$4:$C$42,其他调用!$D$4:$D$42,其他调用!AF40)</f>
        <v>234.20974666372399</v>
      </c>
      <c r="W40" s="3">
        <f>求节点(其他调用!$S$4:$S$20,其他调用!$T$4:$T$20,$U40)</f>
        <v>8.9679644077902323E-3</v>
      </c>
      <c r="X40" s="3">
        <f>求节点(将星标签统计!$AT$3:$AT$102,将星标签统计!AU$3:AU$102,$V40)+求节点(将星标签统计!$CP$3:$CP$102,将星标签统计!CQ$3:CQ$102,$W40)</f>
        <v>11</v>
      </c>
      <c r="Y40" s="3">
        <f>求节点(将星标签统计!$AT$3:$AT$102,将星标签统计!AV$3:AV$102,$V40)+求节点(将星标签统计!$CP$3:$CP$102,将星标签统计!CR$3:CR$102,$W40)</f>
        <v>5.8419493327447984</v>
      </c>
      <c r="Z40" s="3">
        <f>求节点(将星标签统计!$AT$3:$AT$102,将星标签统计!AW$3:AW$102,$V40)+求节点(将星标签统计!$CP$3:$CP$102,将星标签统计!CS$3:CS$102,$W40)</f>
        <v>2.4209746663723992</v>
      </c>
      <c r="AA40" s="3">
        <f>求节点(将星标签统计!$AT$3:$AT$102,将星标签统计!AX$3:AX$102,$V40)+求节点(将星标签统计!$CP$3:$CP$102,将星标签统计!CT$3:CT$102,$W40)</f>
        <v>0</v>
      </c>
      <c r="AB40" s="3">
        <f>求节点(将星标签统计!$AT$3:$AT$102,将星标签统计!AY$3:AY$102,$V40)+求节点(将星标签统计!$CP$3:$CP$102,将星标签统计!CU$3:CU$102,$W40)</f>
        <v>0</v>
      </c>
      <c r="AC40" s="3">
        <f>求节点(将星标签统计!$AT$3:$AT$102,将星标签统计!AZ$3:AZ$102,$V40)+求节点(将星标签统计!$CP$3:$CP$102,将星标签统计!CV$3:CV$102,$W40)</f>
        <v>0</v>
      </c>
      <c r="AD40" s="3">
        <f t="shared" si="5"/>
        <v>59893.645329213585</v>
      </c>
      <c r="AE40" s="3">
        <f>求节点(其他调用!$F$4:$F$42,其他调用!$G$4:$G$42,其他调用!AF40)</f>
        <v>310.31385424290261</v>
      </c>
      <c r="AF40" s="3">
        <f>求节点(其他调用!$U$4:$U$20,其他调用!$V$4:$V$20,$U40)</f>
        <v>0</v>
      </c>
      <c r="AG40" s="3">
        <f>求节点(将星标签统计!$AT$3:$AT$102,将星标签统计!AU$3:AU$102,$AE40)+求节点(将星标签统计!$CP$3:$CP$102,将星标签统计!CQ$3:CQ$102,$AF40)</f>
        <v>11</v>
      </c>
      <c r="AH40" s="3">
        <f>求节点(将星标签统计!$AT$3:$AT$102,将星标签统计!AV$3:AV$102,$AE40)+求节点(将星标签统计!$CP$3:$CP$102,将星标签统计!CR$3:CR$102,$AF40)</f>
        <v>8</v>
      </c>
      <c r="AI40" s="3">
        <f>求节点(将星标签统计!$AT$3:$AT$102,将星标签统计!AW$3:AW$102,$AE40)+求节点(将星标签统计!$CP$3:$CP$102,将星标签统计!CS$3:CS$102,$AF40)</f>
        <v>4</v>
      </c>
      <c r="AJ40" s="3">
        <f>求节点(将星标签统计!$AT$3:$AT$102,将星标签统计!AX$3:AX$102,$AE40)+求节点(将星标签统计!$CP$3:$CP$102,将星标签统计!CT$3:CT$102,$AF40)</f>
        <v>2</v>
      </c>
      <c r="AK40" s="3">
        <f>求节点(将星标签统计!$AT$3:$AT$102,将星标签统计!AY$3:AY$102,$AE40)+求节点(将星标签统计!$CP$3:$CP$102,将星标签统计!CU$3:CU$102,$AF40)</f>
        <v>0</v>
      </c>
      <c r="AL40" s="3">
        <f>求节点(将星标签统计!$AT$3:$AT$102,将星标签统计!AZ$3:AZ$102,$AE40)+求节点(将星标签统计!$CP$3:$CP$102,将星标签统计!CV$3:CV$102,$AF40)</f>
        <v>0</v>
      </c>
      <c r="AM40" s="3">
        <f t="shared" si="6"/>
        <v>94000</v>
      </c>
      <c r="AN40" s="3">
        <f>求节点(其他调用!$I$4:$I$42,其他调用!$J$4:$J$42,其他调用!AF40)</f>
        <v>483.11914143771747</v>
      </c>
      <c r="AO40" s="3">
        <f>求节点(其他调用!$W$4:$W$20,其他调用!$X$4:$X$20,$U40)</f>
        <v>7.8321933387303783E-3</v>
      </c>
      <c r="AP40" s="3">
        <f>求节点(将星标签统计!$AT$3:$AT$102,将星标签统计!AU$3:AU$102,$AN40)+求节点(将星标签统计!$CP$3:$CP$102,将星标签统计!CQ$3:CQ$102,$AO40)</f>
        <v>11.831191414377175</v>
      </c>
      <c r="AQ40" s="3">
        <f>求节点(将星标签统计!$AT$3:$AT$102,将星标签统计!AV$3:AV$102,$AN40)+求节点(将星标签统计!$CP$3:$CP$102,将星标签统计!CR$3:CR$102,$AO40)</f>
        <v>10.493574243131524</v>
      </c>
      <c r="AR40" s="3">
        <f>求节点(将星标签统计!$AT$3:$AT$102,将星标签统计!AW$3:AW$102,$AN40)+求节点(将星标签统计!$CP$3:$CP$102,将星标签统计!CS$3:CS$102,$AO40)</f>
        <v>6.6623828287543496</v>
      </c>
      <c r="AS40" s="3">
        <f>求节点(将星标签统计!$AT$3:$AT$102,将星标签统计!AX$3:AX$102,$AN40)+求节点(将星标签统计!$CP$3:$CP$102,将星标签统计!CT$3:CT$102,$AO40)</f>
        <v>2</v>
      </c>
      <c r="AT40" s="3">
        <f>求节点(将星标签统计!$AT$3:$AT$102,将星标签统计!AY$3:AY$102,$AN40)+求节点(将星标签统计!$CP$3:$CP$102,将星标签统计!CU$3:CU$102,$AO40)</f>
        <v>1.8311914143771748</v>
      </c>
      <c r="AU40" s="3">
        <f>求节点(将星标签统计!$AT$3:$AT$102,将星标签统计!AZ$3:AZ$102,$AN40)+求节点(将星标签统计!$CP$3:$CP$102,将星标签统计!CV$3:CV$102,$AO40)</f>
        <v>0.83119141437717481</v>
      </c>
      <c r="AV40" s="3">
        <f t="shared" si="7"/>
        <v>149897.1878901044</v>
      </c>
      <c r="AW40" s="3">
        <f>求节点(其他调用!$L$4:$L$42,其他调用!$M$4:$M$42,其他调用!AF40)</f>
        <v>1152.2099292539604</v>
      </c>
      <c r="AX40" s="3">
        <f>求节点(其他调用!$Y$4:$Y$20,其他调用!$Z$4:$Z$20,$U40)</f>
        <v>0</v>
      </c>
      <c r="AY40" s="3">
        <f>求节点(将星标签统计!$AT$3:$AT$102,将星标签统计!AU$3:AU$102,$AW40)+求节点(将星标签统计!$CP$3:$CP$102,将星标签统计!CQ$3:CQ$102,$AX40)</f>
        <v>12</v>
      </c>
      <c r="AZ40" s="3">
        <f>求节点(将星标签统计!$AT$3:$AT$102,将星标签统计!AV$3:AV$102,$AW40)+求节点(将星标签统计!$CP$3:$CP$102,将星标签统计!CR$3:CR$102,$AX40)</f>
        <v>11.761049646269802</v>
      </c>
      <c r="BA40" s="3">
        <f>求节点(将星标签统计!$AT$3:$AT$102,将星标签统计!AW$3:AW$102,$AW40)+求节点(将星标签统计!$CP$3:$CP$102,将星标签统计!CS$3:CS$102,$AX40)</f>
        <v>11</v>
      </c>
      <c r="BB40" s="3">
        <f>求节点(将星标签统计!$AT$3:$AT$102,将星标签统计!AX$3:AX$102,$AW40)+求节点(将星标签统计!$CP$3:$CP$102,将星标签统计!CT$3:CT$102,$AX40)</f>
        <v>6.761049646269802</v>
      </c>
      <c r="BC40" s="3">
        <f>求节点(将星标签统计!$AT$3:$AT$102,将星标签统计!AY$3:AY$102,$AW40)+求节点(将星标签统计!$CP$3:$CP$102,将星标签统计!CU$3:CU$102,$AX40)</f>
        <v>4.761049646269802</v>
      </c>
      <c r="BD40" s="3">
        <f>求节点(将星标签统计!$AT$3:$AT$102,将星标签统计!AZ$3:AZ$102,$AW40)+求节点(将星标签统计!$CP$3:$CP$102,将星标签统计!CV$3:CV$102,$AX40)</f>
        <v>3.761049646269802</v>
      </c>
      <c r="BE40" s="3">
        <f t="shared" si="8"/>
        <v>283875.68797317328</v>
      </c>
      <c r="BF40" s="3">
        <f>求节点(其他调用!$O$4:$O$42,其他调用!$P$4:$P$42,其他调用!AF40)</f>
        <v>2475.582130518068</v>
      </c>
      <c r="BG40" s="3">
        <f>求节点(其他调用!$AA$4:$AA$20,其他调用!$AB$4:$AB$20,$U40)</f>
        <v>6.4751331417073369E-3</v>
      </c>
      <c r="BH40" s="3">
        <f>求节点(将星标签统计!$AT$3:$AT$102,将星标签统计!AU$3:AU$102,$BF40)+求节点(将星标签统计!$CP$3:$CP$102,将星标签统计!CQ$3:CQ$102,$BG40)</f>
        <v>12</v>
      </c>
      <c r="BI40" s="3">
        <f>求节点(将星标签统计!$AT$3:$AT$102,将星标签统计!AV$3:AV$102,$BF40)+求节点(将星标签统计!$CP$3:$CP$102,将星标签统计!CR$3:CR$102,$BG40)</f>
        <v>12</v>
      </c>
      <c r="BJ40" s="3">
        <f>求节点(将星标签统计!$AT$3:$AT$102,将星标签统计!AW$3:AW$102,$BF40)+求节点(将星标签统计!$CP$3:$CP$102,将星标签统计!CS$3:CS$102,$BG40)</f>
        <v>12</v>
      </c>
      <c r="BK40" s="3">
        <f>求节点(将星标签统计!$AT$3:$AT$102,将星标签统计!AX$3:AX$102,$BF40)+求节点(将星标签统计!$CP$3:$CP$102,将星标签统计!CT$3:CT$102,$BG40)</f>
        <v>11</v>
      </c>
      <c r="BL40" s="3">
        <f>求节点(将星标签统计!$AT$3:$AT$102,将星标签统计!AY$3:AY$102,$BF40)+求节点(将星标签统计!$CP$3:$CP$102,将星标签统计!CU$3:CU$102,$BG40)</f>
        <v>10</v>
      </c>
      <c r="BM40" s="3">
        <f>求节点(将星标签统计!$AT$3:$AT$102,将星标签统计!AZ$3:AZ$102,$BF40)+求节点(将星标签统计!$CP$3:$CP$102,将星标签统计!CV$3:CV$102,$BG40)</f>
        <v>10</v>
      </c>
      <c r="BN40" s="3">
        <f t="shared" si="9"/>
        <v>452000</v>
      </c>
    </row>
    <row r="41" spans="13:66" x14ac:dyDescent="0.2">
      <c r="M41" s="3">
        <v>37</v>
      </c>
      <c r="N41" s="3">
        <f t="shared" si="0"/>
        <v>68000</v>
      </c>
      <c r="O41" s="3">
        <f t="shared" si="1"/>
        <v>94000</v>
      </c>
      <c r="P41" s="3">
        <f t="shared" si="2"/>
        <v>160045</v>
      </c>
      <c r="Q41" s="3">
        <f t="shared" si="3"/>
        <v>294370</v>
      </c>
      <c r="R41" s="3">
        <f t="shared" si="4"/>
        <v>452208</v>
      </c>
      <c r="U41" s="3">
        <v>37</v>
      </c>
      <c r="V41" s="3">
        <f>求节点(其他调用!$C$4:$C$42,其他调用!$D$4:$D$42,其他调用!AF41)</f>
        <v>244.80439269599498</v>
      </c>
      <c r="W41" s="3">
        <f>求节点(其他调用!$S$4:$S$20,其他调用!$T$4:$T$20,$U41)</f>
        <v>9.7005112609469812E-3</v>
      </c>
      <c r="X41" s="3">
        <f>求节点(将星标签统计!$AT$3:$AT$102,将星标签统计!AU$3:AU$102,$V41)+求节点(将星标签统计!$CP$3:$CP$102,将星标签统计!CQ$3:CQ$102,$W41)</f>
        <v>11</v>
      </c>
      <c r="Y41" s="3">
        <f>求节点(将星标签统计!$AT$3:$AT$102,将星标签统计!AV$3:AV$102,$V41)+求节点(将星标签统计!$CP$3:$CP$102,将星标签统计!CR$3:CR$102,$W41)</f>
        <v>7</v>
      </c>
      <c r="Z41" s="3">
        <f>求节点(将星标签统计!$AT$3:$AT$102,将星标签统计!AW$3:AW$102,$V41)+求节点(将星标签统计!$CP$3:$CP$102,将星标签统计!CS$3:CS$102,$W41)</f>
        <v>3</v>
      </c>
      <c r="AA41" s="3">
        <f>求节点(将星标签统计!$AT$3:$AT$102,将星标签统计!AX$3:AX$102,$V41)+求节点(将星标签统计!$CP$3:$CP$102,将星标签统计!CT$3:CT$102,$W41)</f>
        <v>0</v>
      </c>
      <c r="AB41" s="3">
        <f>求节点(将星标签统计!$AT$3:$AT$102,将星标签统计!AY$3:AY$102,$V41)+求节点(将星标签统计!$CP$3:$CP$102,将星标签统计!CU$3:CU$102,$W41)</f>
        <v>0</v>
      </c>
      <c r="AC41" s="3">
        <f>求节点(将星标签统计!$AT$3:$AT$102,将星标签统计!AZ$3:AZ$102,$V41)+求节点(将星标签统计!$CP$3:$CP$102,将星标签统计!CV$3:CV$102,$W41)</f>
        <v>0</v>
      </c>
      <c r="AD41" s="3">
        <f t="shared" si="5"/>
        <v>68000</v>
      </c>
      <c r="AE41" s="3">
        <f>求节点(其他调用!$F$4:$F$42,其他调用!$G$4:$G$42,其他调用!AF41)</f>
        <v>325.32447035807189</v>
      </c>
      <c r="AF41" s="3">
        <f>求节点(其他调用!$U$4:$U$20,其他调用!$V$4:$V$20,$U41)</f>
        <v>0</v>
      </c>
      <c r="AG41" s="3">
        <f>求节点(将星标签统计!$AT$3:$AT$102,将星标签统计!AU$3:AU$102,$AE41)+求节点(将星标签统计!$CP$3:$CP$102,将星标签统计!CQ$3:CQ$102,$AF41)</f>
        <v>11</v>
      </c>
      <c r="AH41" s="3">
        <f>求节点(将星标签统计!$AT$3:$AT$102,将星标签统计!AV$3:AV$102,$AE41)+求节点(将星标签统计!$CP$3:$CP$102,将星标签统计!CR$3:CR$102,$AF41)</f>
        <v>8</v>
      </c>
      <c r="AI41" s="3">
        <f>求节点(将星标签统计!$AT$3:$AT$102,将星标签统计!AW$3:AW$102,$AE41)+求节点(将星标签统计!$CP$3:$CP$102,将星标签统计!CS$3:CS$102,$AF41)</f>
        <v>4</v>
      </c>
      <c r="AJ41" s="3">
        <f>求节点(将星标签统计!$AT$3:$AT$102,将星标签统计!AX$3:AX$102,$AE41)+求节点(将星标签统计!$CP$3:$CP$102,将星标签统计!CT$3:CT$102,$AF41)</f>
        <v>2</v>
      </c>
      <c r="AK41" s="3">
        <f>求节点(将星标签统计!$AT$3:$AT$102,将星标签统计!AY$3:AY$102,$AE41)+求节点(将星标签统计!$CP$3:$CP$102,将星标签统计!CU$3:CU$102,$AF41)</f>
        <v>0</v>
      </c>
      <c r="AL41" s="3">
        <f>求节点(将星标签统计!$AT$3:$AT$102,将星标签统计!AZ$3:AZ$102,$AE41)+求节点(将星标签统计!$CP$3:$CP$102,将星标签统计!CV$3:CV$102,$AF41)</f>
        <v>0</v>
      </c>
      <c r="AM41" s="3">
        <f t="shared" si="6"/>
        <v>94000</v>
      </c>
      <c r="AN41" s="3">
        <f>求节点(其他调用!$I$4:$I$42,其他调用!$J$4:$J$42,其他调用!AF41)</f>
        <v>507.86482160514652</v>
      </c>
      <c r="AO41" s="3">
        <f>求节点(其他调用!$W$4:$W$20,其他调用!$X$4:$X$20,$U41)</f>
        <v>8.4552845534639973E-3</v>
      </c>
      <c r="AP41" s="3">
        <f>求节点(将星标签统计!$AT$3:$AT$102,将星标签统计!AU$3:AU$102,$AN41)+求节点(将星标签统计!$CP$3:$CP$102,将星标签统计!CQ$3:CQ$102,$AO41)</f>
        <v>12</v>
      </c>
      <c r="AQ41" s="3">
        <f>求节点(将星标签统计!$AT$3:$AT$102,将星标签统计!AV$3:AV$102,$AN41)+求节点(将星标签统计!$CP$3:$CP$102,将星标签统计!CR$3:CR$102,$AO41)</f>
        <v>11</v>
      </c>
      <c r="AR41" s="3">
        <f>求节点(将星标签统计!$AT$3:$AT$102,将星标签统计!AW$3:AW$102,$AN41)+求节点(将星标签统计!$CP$3:$CP$102,将星标签统计!CS$3:CS$102,$AO41)</f>
        <v>7.078648216051465</v>
      </c>
      <c r="AS41" s="3">
        <f>求节点(将星标签统计!$AT$3:$AT$102,将星标签统计!AX$3:AX$102,$AN41)+求节点(将星标签统计!$CP$3:$CP$102,将星标签统计!CT$3:CT$102,$AO41)</f>
        <v>2.078648216051465</v>
      </c>
      <c r="AT41" s="3">
        <f>求节点(将星标签统计!$AT$3:$AT$102,将星标签统计!AY$3:AY$102,$AN41)+求节点(将星标签统计!$CP$3:$CP$102,将星标签统计!CU$3:CU$102,$AO41)</f>
        <v>2</v>
      </c>
      <c r="AU41" s="3">
        <f>求节点(将星标签统计!$AT$3:$AT$102,将星标签统计!AZ$3:AZ$102,$AN41)+求节点(将星标签统计!$CP$3:$CP$102,将星标签统计!CV$3:CV$102,$AO41)</f>
        <v>1.0786482160514652</v>
      </c>
      <c r="AV41" s="3">
        <f t="shared" si="7"/>
        <v>160044.85361733809</v>
      </c>
      <c r="AW41" s="3">
        <f>求节点(其他调用!$L$4:$L$42,其他调用!$M$4:$M$42,其他调用!AF41)</f>
        <v>1213.9427369837983</v>
      </c>
      <c r="AX41" s="3">
        <f>求节点(其他调用!$Y$4:$Y$20,其他调用!$Z$4:$Z$20,$U41)</f>
        <v>0</v>
      </c>
      <c r="AY41" s="3">
        <f>求节点(将星标签统计!$AT$3:$AT$102,将星标签统计!AU$3:AU$102,$AW41)+求节点(将星标签统计!$CP$3:$CP$102,将星标签统计!CQ$3:CQ$102,$AX41)</f>
        <v>12</v>
      </c>
      <c r="AZ41" s="3">
        <f>求节点(将星标签统计!$AT$3:$AT$102,将星标签统计!AV$3:AV$102,$AW41)+求节点(将星标签统计!$CP$3:$CP$102,将星标签统计!CR$3:CR$102,$AX41)</f>
        <v>12</v>
      </c>
      <c r="BA41" s="3">
        <f>求节点(将星标签统计!$AT$3:$AT$102,将星标签统计!AW$3:AW$102,$AW41)+求节点(将星标签统计!$CP$3:$CP$102,将星标签统计!CS$3:CS$102,$AX41)</f>
        <v>11</v>
      </c>
      <c r="BB41" s="3">
        <f>求节点(将星标签统计!$AT$3:$AT$102,将星标签统计!AX$3:AX$102,$AW41)+求节点(将星标签统计!$CP$3:$CP$102,将星标签统计!CT$3:CT$102,$AX41)</f>
        <v>7.2091410547569748</v>
      </c>
      <c r="BC41" s="3">
        <f>求节点(将星标签统计!$AT$3:$AT$102,将星标签统计!AY$3:AY$102,$AW41)+求节点(将星标签统计!$CP$3:$CP$102,将星标签统计!CU$3:CU$102,$AX41)</f>
        <v>5.0697136849189919</v>
      </c>
      <c r="BD41" s="3">
        <f>求节点(将星标签统计!$AT$3:$AT$102,将星标签统计!AZ$3:AZ$102,$AW41)+求节点(将星标签统计!$CP$3:$CP$102,将星标签统计!CV$3:CV$102,$AX41)</f>
        <v>4</v>
      </c>
      <c r="BE41" s="3">
        <f t="shared" si="8"/>
        <v>294370.26528724574</v>
      </c>
      <c r="BF41" s="3">
        <f>求节点(其他调用!$O$4:$O$42,其他调用!$P$4:$P$42,其他调用!AF41)</f>
        <v>2604.154630658426</v>
      </c>
      <c r="BG41" s="3">
        <f>求节点(其他调用!$AA$4:$AA$20,其他调用!$AB$4:$AB$20,$U41)</f>
        <v>6.9854990093977873E-3</v>
      </c>
      <c r="BH41" s="3">
        <f>求节点(将星标签统计!$AT$3:$AT$102,将星标签统计!AU$3:AU$102,$BF41)+求节点(将星标签统计!$CP$3:$CP$102,将星标签统计!CQ$3:CQ$102,$BG41)</f>
        <v>12</v>
      </c>
      <c r="BI41" s="3">
        <f>求节点(将星标签统计!$AT$3:$AT$102,将星标签统计!AV$3:AV$102,$BF41)+求节点(将星标签统计!$CP$3:$CP$102,将星标签统计!CR$3:CR$102,$BG41)</f>
        <v>12</v>
      </c>
      <c r="BJ41" s="3">
        <f>求节点(将星标签统计!$AT$3:$AT$102,将星标签统计!AW$3:AW$102,$BF41)+求节点(将星标签统计!$CP$3:$CP$102,将星标签统计!CS$3:CS$102,$BG41)</f>
        <v>12</v>
      </c>
      <c r="BK41" s="3">
        <f>求节点(将星标签统计!$AT$3:$AT$102,将星标签统计!AX$3:AX$102,$BF41)+求节点(将星标签统计!$CP$3:$CP$102,将星标签统计!CT$3:CT$102,$BG41)</f>
        <v>11</v>
      </c>
      <c r="BL41" s="3">
        <f>求节点(将星标签统计!$AT$3:$AT$102,将星标签统计!AY$3:AY$102,$BF41)+求节点(将星标签统计!$CP$3:$CP$102,将星标签统计!CU$3:CU$102,$BG41)</f>
        <v>10.020773153292129</v>
      </c>
      <c r="BM41" s="3">
        <f>求节点(将星标签统计!$AT$3:$AT$102,将星标签统计!AZ$3:AZ$102,$BF41)+求节点(将星标签统计!$CP$3:$CP$102,将星标签统计!CV$3:CV$102,$BG41)</f>
        <v>10</v>
      </c>
      <c r="BN41" s="3">
        <f t="shared" si="9"/>
        <v>452207.73153292132</v>
      </c>
    </row>
    <row r="42" spans="13:66" x14ac:dyDescent="0.2">
      <c r="M42" s="3">
        <v>38</v>
      </c>
      <c r="N42" s="3">
        <f t="shared" si="0"/>
        <v>68000</v>
      </c>
      <c r="O42" s="3">
        <f t="shared" si="1"/>
        <v>100000</v>
      </c>
      <c r="P42" s="3">
        <f t="shared" si="2"/>
        <v>166941</v>
      </c>
      <c r="Q42" s="3">
        <f t="shared" si="3"/>
        <v>305618</v>
      </c>
      <c r="R42" s="3">
        <f t="shared" si="4"/>
        <v>459098</v>
      </c>
      <c r="U42" s="3">
        <v>38</v>
      </c>
      <c r="V42" s="3">
        <f>求节点(其他调用!$C$4:$C$42,其他调用!$D$4:$D$42,其他调用!AF42)</f>
        <v>256.15945315834841</v>
      </c>
      <c r="W42" s="3">
        <f>求节点(其他调用!$S$4:$S$20,其他调用!$T$4:$T$20,$U42)</f>
        <v>1.0433058114103732E-2</v>
      </c>
      <c r="X42" s="3">
        <f>求节点(将星标签统计!$AT$3:$AT$102,将星标签统计!AU$3:AU$102,$V42)+求节点(将星标签统计!$CP$3:$CP$102,将星标签统计!CQ$3:CQ$102,$W42)</f>
        <v>11</v>
      </c>
      <c r="Y42" s="3">
        <f>求节点(将星标签统计!$AT$3:$AT$102,将星标签统计!AV$3:AV$102,$V42)+求节点(将星标签统计!$CP$3:$CP$102,将星标签统计!CR$3:CR$102,$W42)</f>
        <v>7</v>
      </c>
      <c r="Z42" s="3">
        <f>求节点(将星标签统计!$AT$3:$AT$102,将星标签统计!AW$3:AW$102,$V42)+求节点(将星标签统计!$CP$3:$CP$102,将星标签统计!CS$3:CS$102,$W42)</f>
        <v>3</v>
      </c>
      <c r="AA42" s="3">
        <f>求节点(将星标签统计!$AT$3:$AT$102,将星标签统计!AX$3:AX$102,$V42)+求节点(将星标签统计!$CP$3:$CP$102,将星标签统计!CT$3:CT$102,$W42)</f>
        <v>0</v>
      </c>
      <c r="AB42" s="3">
        <f>求节点(将星标签统计!$AT$3:$AT$102,将星标签统计!AY$3:AY$102,$V42)+求节点(将星标签统计!$CP$3:$CP$102,将星标签统计!CU$3:CU$102,$W42)</f>
        <v>0</v>
      </c>
      <c r="AC42" s="3">
        <f>求节点(将星标签统计!$AT$3:$AT$102,将星标签统计!AZ$3:AZ$102,$V42)+求节点(将星标签统计!$CP$3:$CP$102,将星标签统计!CV$3:CV$102,$W42)</f>
        <v>0</v>
      </c>
      <c r="AD42" s="3">
        <f t="shared" si="5"/>
        <v>68000</v>
      </c>
      <c r="AE42" s="3">
        <f>求节点(其他调用!$F$4:$F$42,其他调用!$G$4:$G$42,其他调用!AF42)</f>
        <v>341.27324131139778</v>
      </c>
      <c r="AF42" s="3">
        <f>求节点(其他调用!$U$4:$U$20,其他调用!$V$4:$V$20,$U42)</f>
        <v>0</v>
      </c>
      <c r="AG42" s="3">
        <f>求节点(将星标签统计!$AT$3:$AT$102,将星标签统计!AU$3:AU$102,$AE42)+求节点(将星标签统计!$CP$3:$CP$102,将星标签统计!CQ$3:CQ$102,$AF42)</f>
        <v>11</v>
      </c>
      <c r="AH42" s="3">
        <f>求节点(将星标签统计!$AT$3:$AT$102,将星标签统计!AV$3:AV$102,$AE42)+求节点(将星标签统计!$CP$3:$CP$102,将星标签统计!CR$3:CR$102,$AF42)</f>
        <v>8</v>
      </c>
      <c r="AI42" s="3">
        <f>求节点(将星标签统计!$AT$3:$AT$102,将星标签统计!AW$3:AW$102,$AE42)+求节点(将星标签统计!$CP$3:$CP$102,将星标签统计!CS$3:CS$102,$AF42)</f>
        <v>5</v>
      </c>
      <c r="AJ42" s="3">
        <f>求节点(将星标签统计!$AT$3:$AT$102,将星标签统计!AX$3:AX$102,$AE42)+求节点(将星标签统计!$CP$3:$CP$102,将星标签统计!CT$3:CT$102,$AF42)</f>
        <v>2</v>
      </c>
      <c r="AK42" s="3">
        <f>求节点(将星标签统计!$AT$3:$AT$102,将星标签统计!AY$3:AY$102,$AE42)+求节点(将星标签统计!$CP$3:$CP$102,将星标签统计!CU$3:CU$102,$AF42)</f>
        <v>0</v>
      </c>
      <c r="AL42" s="3">
        <f>求节点(将星标签统计!$AT$3:$AT$102,将星标签统计!AZ$3:AZ$102,$AE42)+求节点(将星标签统计!$CP$3:$CP$102,将星标签统计!CV$3:CV$102,$AF42)</f>
        <v>0</v>
      </c>
      <c r="AM42" s="3">
        <f t="shared" si="6"/>
        <v>100000</v>
      </c>
      <c r="AN42" s="3">
        <f>求节点(其他调用!$I$4:$I$42,其他调用!$J$4:$J$42,其他调用!AF42)</f>
        <v>534.38658492100751</v>
      </c>
      <c r="AO42" s="3">
        <f>求节点(其他调用!$W$4:$W$20,其他调用!$X$4:$X$20,$U42)</f>
        <v>9.0783757681976163E-3</v>
      </c>
      <c r="AP42" s="3">
        <f>求节点(将星标签统计!$AT$3:$AT$102,将星标签统计!AU$3:AU$102,$AN42)+求节点(将星标签统计!$CP$3:$CP$102,将星标签统计!CQ$3:CQ$102,$AO42)</f>
        <v>12</v>
      </c>
      <c r="AQ42" s="3">
        <f>求节点(将星标签统计!$AT$3:$AT$102,将星标签统计!AV$3:AV$102,$AN42)+求节点(将星标签统计!$CP$3:$CP$102,将星标签统计!CR$3:CR$102,$AO42)</f>
        <v>11</v>
      </c>
      <c r="AR42" s="3">
        <f>求节点(将星标签统计!$AT$3:$AT$102,将星标签统计!AW$3:AW$102,$AN42)+求节点(将星标签统计!$CP$3:$CP$102,将星标签统计!CS$3:CS$102,$AO42)</f>
        <v>7.3438658492100748</v>
      </c>
      <c r="AS42" s="3">
        <f>求节点(将星标签统计!$AT$3:$AT$102,将星标签统计!AX$3:AX$102,$AN42)+求节点(将星标签统计!$CP$3:$CP$102,将星标签统计!CT$3:CT$102,$AO42)</f>
        <v>2.3438658492100752</v>
      </c>
      <c r="AT42" s="3">
        <f>求节点(将星标签统计!$AT$3:$AT$102,将星标签统计!AY$3:AY$102,$AN42)+求节点(将星标签统计!$CP$3:$CP$102,将星标签统计!CU$3:CU$102,$AO42)</f>
        <v>2</v>
      </c>
      <c r="AU42" s="3">
        <f>求节点(将星标签统计!$AT$3:$AT$102,将星标签统计!AZ$3:AZ$102,$AN42)+求节点(将星标签统计!$CP$3:$CP$102,将星标签统计!CV$3:CV$102,$AO42)</f>
        <v>1.3438658492100752</v>
      </c>
      <c r="AV42" s="3">
        <f t="shared" si="7"/>
        <v>166940.51207946194</v>
      </c>
      <c r="AW42" s="3">
        <f>求节点(其他调用!$L$4:$L$42,其他调用!$M$4:$M$42,其他调用!AF42)</f>
        <v>1280.1063220764938</v>
      </c>
      <c r="AX42" s="3">
        <f>求节点(其他调用!$Y$4:$Y$20,其他调用!$Z$4:$Z$20,$U42)</f>
        <v>0</v>
      </c>
      <c r="AY42" s="3">
        <f>求节点(将星标签统计!$AT$3:$AT$102,将星标签统计!AU$3:AU$102,$AW42)+求节点(将星标签统计!$CP$3:$CP$102,将星标签统计!CQ$3:CQ$102,$AX42)</f>
        <v>12</v>
      </c>
      <c r="AZ42" s="3">
        <f>求节点(将星标签统计!$AT$3:$AT$102,将星标签统计!AV$3:AV$102,$AW42)+求节点(将星标签统计!$CP$3:$CP$102,将星标签统计!CR$3:CR$102,$AX42)</f>
        <v>12</v>
      </c>
      <c r="BA42" s="3">
        <f>求节点(将星标签统计!$AT$3:$AT$102,将星标签统计!AW$3:AW$102,$AW42)+求节点(将星标签统计!$CP$3:$CP$102,将星标签统计!CS$3:CS$102,$AX42)</f>
        <v>11</v>
      </c>
      <c r="BB42" s="3">
        <f>求节点(将星标签统计!$AT$3:$AT$102,将星标签统计!AX$3:AX$102,$AW42)+求节点(将星标签统计!$CP$3:$CP$102,将星标签统计!CT$3:CT$102,$AX42)</f>
        <v>8.2015948311474069</v>
      </c>
      <c r="BC42" s="3">
        <f>求节点(将星标签统计!$AT$3:$AT$102,将星标签统计!AY$3:AY$102,$AW42)+求节点(将星标签统计!$CP$3:$CP$102,将星标签统计!CU$3:CU$102,$AX42)</f>
        <v>5.400531610382469</v>
      </c>
      <c r="BD42" s="3">
        <f>求节点(将星标签统计!$AT$3:$AT$102,将星标签统计!AZ$3:AZ$102,$AW42)+求节点(将星标签统计!$CP$3:$CP$102,将星标签统计!CV$3:CV$102,$AX42)</f>
        <v>4</v>
      </c>
      <c r="BE42" s="3">
        <f t="shared" si="8"/>
        <v>305618.07475300395</v>
      </c>
      <c r="BF42" s="3">
        <f>求节点(其他调用!$O$4:$O$42,其他调用!$P$4:$P$42,其他调用!AF42)</f>
        <v>2741.9552243208054</v>
      </c>
      <c r="BG42" s="3">
        <f>求节点(其他调用!$AA$4:$AA$20,其他调用!$AB$4:$AB$20,$U42)</f>
        <v>7.4958648770882368E-3</v>
      </c>
      <c r="BH42" s="3">
        <f>求节点(将星标签统计!$AT$3:$AT$102,将星标签统计!AU$3:AU$102,$BF42)+求节点(将星标签统计!$CP$3:$CP$102,将星标签统计!CQ$3:CQ$102,$BG42)</f>
        <v>12</v>
      </c>
      <c r="BI42" s="3">
        <f>求节点(将星标签统计!$AT$3:$AT$102,将星标签统计!AV$3:AV$102,$BF42)+求节点(将星标签统计!$CP$3:$CP$102,将星标签统计!CR$3:CR$102,$BG42)</f>
        <v>12</v>
      </c>
      <c r="BJ42" s="3">
        <f>求节点(将星标签统计!$AT$3:$AT$102,将星标签统计!AW$3:AW$102,$BF42)+求节点(将星标签统计!$CP$3:$CP$102,将星标签统计!CS$3:CS$102,$BG42)</f>
        <v>12</v>
      </c>
      <c r="BK42" s="3">
        <f>求节点(将星标签统计!$AT$3:$AT$102,将星标签统计!AX$3:AX$102,$BF42)+求节点(将星标签统计!$CP$3:$CP$102,将星标签统计!CT$3:CT$102,$BG42)</f>
        <v>11</v>
      </c>
      <c r="BL42" s="3">
        <f>求节点(将星标签统计!$AT$3:$AT$102,将星标签统计!AY$3:AY$102,$BF42)+求节点(将星标签统计!$CP$3:$CP$102,将星标签统计!CU$3:CU$102,$BG42)</f>
        <v>10.709776121604028</v>
      </c>
      <c r="BM42" s="3">
        <f>求节点(将星标签统计!$AT$3:$AT$102,将星标签统计!AZ$3:AZ$102,$BF42)+求节点(将星标签统计!$CP$3:$CP$102,将星标签统计!CV$3:CV$102,$BG42)</f>
        <v>10</v>
      </c>
      <c r="BN42" s="3">
        <f t="shared" si="9"/>
        <v>459097.76121604029</v>
      </c>
    </row>
    <row r="43" spans="13:66" x14ac:dyDescent="0.2">
      <c r="M43" s="3">
        <v>39</v>
      </c>
      <c r="N43" s="3">
        <f t="shared" si="0"/>
        <v>74664</v>
      </c>
      <c r="O43" s="3">
        <f t="shared" si="1"/>
        <v>100000</v>
      </c>
      <c r="P43" s="3">
        <f t="shared" si="2"/>
        <v>174331</v>
      </c>
      <c r="Q43" s="3">
        <f t="shared" si="3"/>
        <v>317673</v>
      </c>
      <c r="R43" s="3">
        <f t="shared" si="4"/>
        <v>462000</v>
      </c>
      <c r="U43" s="3">
        <v>39</v>
      </c>
      <c r="V43" s="3">
        <f>求节点(其他调用!$C$4:$C$42,其他调用!$D$4:$D$42,其他调用!AF43)</f>
        <v>268.32950562739393</v>
      </c>
      <c r="W43" s="3">
        <f>求节点(其他调用!$S$4:$S$20,其他调用!$T$4:$T$20,$U43)</f>
        <v>1.1165604967260481E-2</v>
      </c>
      <c r="X43" s="3">
        <f>求节点(将星标签统计!$AT$3:$AT$102,将星标签统计!AU$3:AU$102,$V43)+求节点(将星标签统计!$CP$3:$CP$102,将星标签统计!CQ$3:CQ$102,$W43)</f>
        <v>11</v>
      </c>
      <c r="Y43" s="3">
        <f>求节点(将星标签统计!$AT$3:$AT$102,将星标签统计!AV$3:AV$102,$V43)+求节点(将星标签统计!$CP$3:$CP$102,将星标签统计!CR$3:CR$102,$W43)</f>
        <v>7</v>
      </c>
      <c r="Z43" s="3">
        <f>求节点(将星标签统计!$AT$3:$AT$102,将星标签统计!AW$3:AW$102,$V43)+求节点(将星标签统计!$CP$3:$CP$102,将星标签统计!CS$3:CS$102,$W43)</f>
        <v>3</v>
      </c>
      <c r="AA43" s="3">
        <f>求节点(将星标签统计!$AT$3:$AT$102,将星标签统计!AX$3:AX$102,$V43)+求节点(将星标签统计!$CP$3:$CP$102,将星标签统计!CT$3:CT$102,$W43)</f>
        <v>0.83295056273939283</v>
      </c>
      <c r="AB43" s="3">
        <f>求节点(将星标签统计!$AT$3:$AT$102,将星标签统计!AY$3:AY$102,$V43)+求节点(将星标签统计!$CP$3:$CP$102,将星标签统计!CU$3:CU$102,$W43)</f>
        <v>0</v>
      </c>
      <c r="AC43" s="3">
        <f>求节点(将星标签统计!$AT$3:$AT$102,将星标签统计!AZ$3:AZ$102,$V43)+求节点(将星标签统计!$CP$3:$CP$102,将星标签统计!CV$3:CV$102,$W43)</f>
        <v>0</v>
      </c>
      <c r="AD43" s="3">
        <f t="shared" si="5"/>
        <v>74663.604501915135</v>
      </c>
      <c r="AE43" s="3">
        <f>求节点(其他调用!$F$4:$F$42,其他调用!$G$4:$G$42,其他调用!AF43)</f>
        <v>357.73759534308186</v>
      </c>
      <c r="AF43" s="3">
        <f>求节点(其他调用!$U$4:$U$20,其他调用!$V$4:$V$20,$U43)</f>
        <v>0</v>
      </c>
      <c r="AG43" s="3">
        <f>求节点(将星标签统计!$AT$3:$AT$102,将星标签统计!AU$3:AU$102,$AE43)+求节点(将星标签统计!$CP$3:$CP$102,将星标签统计!CQ$3:CQ$102,$AF43)</f>
        <v>11</v>
      </c>
      <c r="AH43" s="3">
        <f>求节点(将星标签统计!$AT$3:$AT$102,将星标签统计!AV$3:AV$102,$AE43)+求节点(将星标签统计!$CP$3:$CP$102,将星标签统计!CR$3:CR$102,$AF43)</f>
        <v>8</v>
      </c>
      <c r="AI43" s="3">
        <f>求节点(将星标签统计!$AT$3:$AT$102,将星标签统计!AW$3:AW$102,$AE43)+求节点(将星标签统计!$CP$3:$CP$102,将星标签统计!CS$3:CS$102,$AF43)</f>
        <v>5</v>
      </c>
      <c r="AJ43" s="3">
        <f>求节点(将星标签统计!$AT$3:$AT$102,将星标签统计!AX$3:AX$102,$AE43)+求节点(将星标签统计!$CP$3:$CP$102,将星标签统计!CT$3:CT$102,$AF43)</f>
        <v>2</v>
      </c>
      <c r="AK43" s="3">
        <f>求节点(将星标签统计!$AT$3:$AT$102,将星标签统计!AY$3:AY$102,$AE43)+求节点(将星标签统计!$CP$3:$CP$102,将星标签统计!CU$3:CU$102,$AF43)</f>
        <v>0</v>
      </c>
      <c r="AL43" s="3">
        <f>求节点(将星标签统计!$AT$3:$AT$102,将星标签统计!AZ$3:AZ$102,$AE43)+求节点(将星标签统计!$CP$3:$CP$102,将星标签统计!CV$3:CV$102,$AF43)</f>
        <v>0</v>
      </c>
      <c r="AM43" s="3">
        <f t="shared" si="6"/>
        <v>100000</v>
      </c>
      <c r="AN43" s="3">
        <f>求节点(其他调用!$I$4:$I$42,其他调用!$J$4:$J$42,其他调用!AF43)</f>
        <v>562.81190702261597</v>
      </c>
      <c r="AO43" s="3">
        <f>求节点(其他调用!$W$4:$W$20,其他调用!$X$4:$X$20,$U43)</f>
        <v>9.7014669829312353E-3</v>
      </c>
      <c r="AP43" s="3">
        <f>求节点(将星标签统计!$AT$3:$AT$102,将星标签统计!AU$3:AU$102,$AN43)+求节点(将星标签统计!$CP$3:$CP$102,将星标签统计!CQ$3:CQ$102,$AO43)</f>
        <v>12</v>
      </c>
      <c r="AQ43" s="3">
        <f>求节点(将星标签统计!$AT$3:$AT$102,将星标签统计!AV$3:AV$102,$AN43)+求节点(将星标签统计!$CP$3:$CP$102,将星标签统计!CR$3:CR$102,$AO43)</f>
        <v>11</v>
      </c>
      <c r="AR43" s="3">
        <f>求节点(将星标签统计!$AT$3:$AT$102,将星标签统计!AW$3:AW$102,$AN43)+求节点(将星标签统计!$CP$3:$CP$102,将星标签统计!CS$3:CS$102,$AO43)</f>
        <v>7.6281190702261599</v>
      </c>
      <c r="AS43" s="3">
        <f>求节点(将星标签统计!$AT$3:$AT$102,将星标签统计!AX$3:AX$102,$AN43)+求节点(将星标签统计!$CP$3:$CP$102,将星标签统计!CT$3:CT$102,$AO43)</f>
        <v>2.6281190702261599</v>
      </c>
      <c r="AT43" s="3">
        <f>求节点(将星标签统计!$AT$3:$AT$102,将星标签统计!AY$3:AY$102,$AN43)+求节点(将星标签统计!$CP$3:$CP$102,将星标签统计!CU$3:CU$102,$AO43)</f>
        <v>2</v>
      </c>
      <c r="AU43" s="3">
        <f>求节点(将星标签统计!$AT$3:$AT$102,将星标签统计!AZ$3:AZ$102,$AN43)+求节点(将星标签统计!$CP$3:$CP$102,将星标签统计!CV$3:CV$102,$AO43)</f>
        <v>1.6281190702261599</v>
      </c>
      <c r="AV43" s="3">
        <f t="shared" si="7"/>
        <v>174331.09582588015</v>
      </c>
      <c r="AW43" s="3">
        <f>求节点(其他调用!$L$4:$L$42,其他调用!$M$4:$M$42,其他调用!AF43)</f>
        <v>1351.0186967651071</v>
      </c>
      <c r="AX43" s="3">
        <f>求节点(其他调用!$Y$4:$Y$20,其他调用!$Z$4:$Z$20,$U43)</f>
        <v>0</v>
      </c>
      <c r="AY43" s="3">
        <f>求节点(将星标签统计!$AT$3:$AT$102,将星标签统计!AU$3:AU$102,$AW43)+求节点(将星标签统计!$CP$3:$CP$102,将星标签统计!CQ$3:CQ$102,$AX43)</f>
        <v>12</v>
      </c>
      <c r="AZ43" s="3">
        <f>求节点(将星标签统计!$AT$3:$AT$102,将星标签统计!AV$3:AV$102,$AW43)+求节点(将星标签统计!$CP$3:$CP$102,将星标签统计!CR$3:CR$102,$AX43)</f>
        <v>12</v>
      </c>
      <c r="BA43" s="3">
        <f>求节点(将星标签统计!$AT$3:$AT$102,将星标签统计!AW$3:AW$102,$AW43)+求节点(将星标签统计!$CP$3:$CP$102,将星标签统计!CS$3:CS$102,$AX43)</f>
        <v>11</v>
      </c>
      <c r="BB43" s="3">
        <f>求节点(将星标签统计!$AT$3:$AT$102,将星标签统计!AX$3:AX$102,$AW43)+求节点(将星标签统计!$CP$3:$CP$102,将星标签统计!CT$3:CT$102,$AX43)</f>
        <v>9.2652804514766061</v>
      </c>
      <c r="BC43" s="3">
        <f>求节点(将星标签统计!$AT$3:$AT$102,将星标签统计!AY$3:AY$102,$AW43)+求节点(将星标签统计!$CP$3:$CP$102,将星标签统计!CU$3:CU$102,$AX43)</f>
        <v>5.7550934838255356</v>
      </c>
      <c r="BD43" s="3">
        <f>求节点(将星标签统计!$AT$3:$AT$102,将星标签统计!AZ$3:AZ$102,$AW43)+求节点(将星标签统计!$CP$3:$CP$102,将星标签统计!CV$3:CV$102,$AX43)</f>
        <v>4</v>
      </c>
      <c r="BE43" s="3">
        <f t="shared" si="8"/>
        <v>317673.17845006823</v>
      </c>
      <c r="BF43" s="3">
        <f>求节点(其他调用!$O$4:$O$42,其他调用!$P$4:$P$42,其他调用!AF43)</f>
        <v>2889.6462437298906</v>
      </c>
      <c r="BG43" s="3">
        <f>求节点(其他调用!$AA$4:$AA$20,其他调用!$AB$4:$AB$20,$U43)</f>
        <v>8.0062307447786862E-3</v>
      </c>
      <c r="BH43" s="3">
        <f>求节点(将星标签统计!$AT$3:$AT$102,将星标签统计!AU$3:AU$102,$BF43)+求节点(将星标签统计!$CP$3:$CP$102,将星标签统计!CQ$3:CQ$102,$BG43)</f>
        <v>12</v>
      </c>
      <c r="BI43" s="3">
        <f>求节点(将星标签统计!$AT$3:$AT$102,将星标签统计!AV$3:AV$102,$BF43)+求节点(将星标签统计!$CP$3:$CP$102,将星标签统计!CR$3:CR$102,$BG43)</f>
        <v>12</v>
      </c>
      <c r="BJ43" s="3">
        <f>求节点(将星标签统计!$AT$3:$AT$102,将星标签统计!AW$3:AW$102,$BF43)+求节点(将星标签统计!$CP$3:$CP$102,将星标签统计!CS$3:CS$102,$BG43)</f>
        <v>12</v>
      </c>
      <c r="BK43" s="3">
        <f>求节点(将星标签统计!$AT$3:$AT$102,将星标签统计!AX$3:AX$102,$BF43)+求节点(将星标签统计!$CP$3:$CP$102,将星标签统计!CT$3:CT$102,$BG43)</f>
        <v>11</v>
      </c>
      <c r="BL43" s="3">
        <f>求节点(将星标签统计!$AT$3:$AT$102,将星标签统计!AY$3:AY$102,$BF43)+求节点(将星标签统计!$CP$3:$CP$102,将星标签统计!CU$3:CU$102,$BG43)</f>
        <v>11</v>
      </c>
      <c r="BM43" s="3">
        <f>求节点(将星标签统计!$AT$3:$AT$102,将星标签统计!AZ$3:AZ$102,$BF43)+求节点(将星标签统计!$CP$3:$CP$102,将星标签统计!CV$3:CV$102,$BG43)</f>
        <v>10</v>
      </c>
      <c r="BN43" s="3">
        <f t="shared" si="9"/>
        <v>462000</v>
      </c>
    </row>
    <row r="44" spans="13:66" x14ac:dyDescent="0.2">
      <c r="M44" s="3">
        <v>40</v>
      </c>
      <c r="N44" s="3">
        <f t="shared" si="0"/>
        <v>83098</v>
      </c>
      <c r="O44" s="3">
        <f t="shared" si="1"/>
        <v>105384</v>
      </c>
      <c r="P44" s="3">
        <f t="shared" si="2"/>
        <v>181426</v>
      </c>
      <c r="Q44" s="3">
        <f t="shared" si="3"/>
        <v>328972</v>
      </c>
      <c r="R44" s="3">
        <f t="shared" si="4"/>
        <v>462000</v>
      </c>
      <c r="U44" s="3">
        <v>40</v>
      </c>
      <c r="V44" s="3">
        <f>求节点(其他调用!$C$4:$C$42,其他调用!$D$4:$D$42,其他调用!AF44)</f>
        <v>281.37304490139127</v>
      </c>
      <c r="W44" s="3">
        <f>求节点(其他调用!$S$4:$S$20,其他调用!$T$4:$T$20,$U44)</f>
        <v>1.189815182041723E-2</v>
      </c>
      <c r="X44" s="3">
        <f>求节点(将星标签统计!$AT$3:$AT$102,将星标签统计!AU$3:AU$102,$V44)+求节点(将星标签统计!$CP$3:$CP$102,将星标签统计!CQ$3:CQ$102,$W44)</f>
        <v>11</v>
      </c>
      <c r="Y44" s="3">
        <f>求节点(将星标签统计!$AT$3:$AT$102,将星标签统计!AV$3:AV$102,$V44)+求节点(将星标签统计!$CP$3:$CP$102,将星标签统计!CR$3:CR$102,$W44)</f>
        <v>7</v>
      </c>
      <c r="Z44" s="3">
        <f>求节点(将星标签统计!$AT$3:$AT$102,将星标签统计!AW$3:AW$102,$V44)+求节点(将星标签统计!$CP$3:$CP$102,将星标签统计!CS$3:CS$102,$W44)</f>
        <v>4</v>
      </c>
      <c r="AA44" s="3">
        <f>求节点(将星标签统计!$AT$3:$AT$102,将星标签统计!AX$3:AX$102,$V44)+求节点(将星标签统计!$CP$3:$CP$102,将星标签统计!CT$3:CT$102,$W44)</f>
        <v>1.1373044901391267</v>
      </c>
      <c r="AB44" s="3">
        <f>求节点(将星标签统计!$AT$3:$AT$102,将星标签统计!AY$3:AY$102,$V44)+求节点(将星标签统计!$CP$3:$CP$102,将星标签统计!CU$3:CU$102,$W44)</f>
        <v>0</v>
      </c>
      <c r="AC44" s="3">
        <f>求节点(将星标签统计!$AT$3:$AT$102,将星标签统计!AZ$3:AZ$102,$V44)+求节点(将星标签统计!$CP$3:$CP$102,将星标签统计!CV$3:CV$102,$W44)</f>
        <v>0</v>
      </c>
      <c r="AD44" s="3">
        <f t="shared" si="5"/>
        <v>83098.435921113007</v>
      </c>
      <c r="AE44" s="3">
        <f>求节点(其他调用!$F$4:$F$42,其他调用!$G$4:$G$42,其他调用!AF44)</f>
        <v>375.38365307204333</v>
      </c>
      <c r="AF44" s="3">
        <f>求节点(其他调用!$U$4:$U$20,其他调用!$V$4:$V$20,$U44)</f>
        <v>0</v>
      </c>
      <c r="AG44" s="3">
        <f>求节点(将星标签统计!$AT$3:$AT$102,将星标签统计!AU$3:AU$102,$AE44)+求节点(将星标签统计!$CP$3:$CP$102,将星标签统计!CQ$3:CQ$102,$AF44)</f>
        <v>11</v>
      </c>
      <c r="AH44" s="3">
        <f>求节点(将星标签统计!$AT$3:$AT$102,将星标签统计!AV$3:AV$102,$AE44)+求节点(将星标签统计!$CP$3:$CP$102,将星标签统计!CR$3:CR$102,$AF44)</f>
        <v>8</v>
      </c>
      <c r="AI44" s="3">
        <f>求节点(将星标签统计!$AT$3:$AT$102,将星标签统计!AW$3:AW$102,$AE44)+求节点(将星标签统计!$CP$3:$CP$102,将星标签统计!CS$3:CS$102,$AF44)</f>
        <v>5</v>
      </c>
      <c r="AJ44" s="3">
        <f>求节点(将星标签统计!$AT$3:$AT$102,将星标签统计!AX$3:AX$102,$AE44)+求节点(将星标签统计!$CP$3:$CP$102,将星标签统计!CT$3:CT$102,$AF44)</f>
        <v>2</v>
      </c>
      <c r="AK44" s="3">
        <f>求节点(将星标签统计!$AT$3:$AT$102,将星标签统计!AY$3:AY$102,$AE44)+求节点(将星标签统计!$CP$3:$CP$102,将星标签统计!CU$3:CU$102,$AF44)</f>
        <v>0.53836530720433307</v>
      </c>
      <c r="AL44" s="3">
        <f>求节点(将星标签统计!$AT$3:$AT$102,将星标签统计!AZ$3:AZ$102,$AE44)+求节点(将星标签统计!$CP$3:$CP$102,将星标签统计!CV$3:CV$102,$AF44)</f>
        <v>0</v>
      </c>
      <c r="AM44" s="3">
        <f t="shared" si="6"/>
        <v>105383.65307204334</v>
      </c>
      <c r="AN44" s="3">
        <f>求节点(其他调用!$I$4:$I$42,其他调用!$J$4:$J$42,其他调用!AF44)</f>
        <v>590.09852701954696</v>
      </c>
      <c r="AO44" s="3">
        <f>求节点(其他调用!$W$4:$W$20,其他调用!$X$4:$X$20,$U44)</f>
        <v>1.0408270289771147E-2</v>
      </c>
      <c r="AP44" s="3">
        <f>求节点(将星标签统计!$AT$3:$AT$102,将星标签统计!AU$3:AU$102,$AN44)+求节点(将星标签统计!$CP$3:$CP$102,将星标签统计!CQ$3:CQ$102,$AO44)</f>
        <v>12</v>
      </c>
      <c r="AQ44" s="3">
        <f>求节点(将星标签统计!$AT$3:$AT$102,将星标签统计!AV$3:AV$102,$AN44)+求节点(将星标签统计!$CP$3:$CP$102,将星标签统计!CR$3:CR$102,$AO44)</f>
        <v>11</v>
      </c>
      <c r="AR44" s="3">
        <f>求节点(将星标签统计!$AT$3:$AT$102,将星标签统计!AW$3:AW$102,$AN44)+求节点(将星标签统计!$CP$3:$CP$102,将星标签统计!CS$3:CS$102,$AO44)</f>
        <v>7.9009852701954699</v>
      </c>
      <c r="AS44" s="3">
        <f>求节点(将星标签统计!$AT$3:$AT$102,将星标签统计!AX$3:AX$102,$AN44)+求节点(将星标签统计!$CP$3:$CP$102,将星标签统计!CT$3:CT$102,$AO44)</f>
        <v>2.9009852701954699</v>
      </c>
      <c r="AT44" s="3">
        <f>求节点(将星标签统计!$AT$3:$AT$102,将星标签统计!AY$3:AY$102,$AN44)+求节点(将星标签统计!$CP$3:$CP$102,将星标签统计!CU$3:CU$102,$AO44)</f>
        <v>2</v>
      </c>
      <c r="AU44" s="3">
        <f>求节点(将星标签统计!$AT$3:$AT$102,将星标签统计!AZ$3:AZ$102,$AN44)+求节点(将星标签统计!$CP$3:$CP$102,将星标签统计!CV$3:CV$102,$AO44)</f>
        <v>1.9009852701954697</v>
      </c>
      <c r="AV44" s="3">
        <f t="shared" si="7"/>
        <v>181425.61702508223</v>
      </c>
      <c r="AW44" s="3">
        <f>求节点(其他调用!$L$4:$L$42,其他调用!$M$4:$M$42,其他调用!AF44)</f>
        <v>1427.020698121793</v>
      </c>
      <c r="AX44" s="3">
        <f>求节点(其他调用!$Y$4:$Y$20,其他调用!$Z$4:$Z$20,$U44)</f>
        <v>0</v>
      </c>
      <c r="AY44" s="3">
        <f>求节点(将星标签统计!$AT$3:$AT$102,将星标签统计!AU$3:AU$102,$AW44)+求节点(将星标签统计!$CP$3:$CP$102,将星标签统计!CQ$3:CQ$102,$AX44)</f>
        <v>12</v>
      </c>
      <c r="AZ44" s="3">
        <f>求节点(将星标签统计!$AT$3:$AT$102,将星标签统计!AV$3:AV$102,$AW44)+求节点(将星标签统计!$CP$3:$CP$102,将星标签统计!CR$3:CR$102,$AX44)</f>
        <v>12</v>
      </c>
      <c r="BA44" s="3">
        <f>求节点(将星标签统计!$AT$3:$AT$102,将星标签统计!AW$3:AW$102,$AW44)+求节点(将星标签统计!$CP$3:$CP$102,将星标签统计!CS$3:CS$102,$AX44)</f>
        <v>11</v>
      </c>
      <c r="BB44" s="3">
        <f>求节点(将星标签统计!$AT$3:$AT$102,将星标签统计!AX$3:AX$102,$AW44)+求节点(将星标签统计!$CP$3:$CP$102,将星标签统计!CT$3:CT$102,$AX44)</f>
        <v>10</v>
      </c>
      <c r="BC44" s="3">
        <f>求节点(将星标签统计!$AT$3:$AT$102,将星标签统计!AY$3:AY$102,$AW44)+求节点(将星标签统计!$CP$3:$CP$102,将星标签统计!CU$3:CU$102,$AX44)</f>
        <v>6.135103490608965</v>
      </c>
      <c r="BD44" s="3">
        <f>求节点(将星标签统计!$AT$3:$AT$102,将星标签统计!AZ$3:AZ$102,$AW44)+求节点(将星标签统计!$CP$3:$CP$102,将星标签统计!CV$3:CV$102,$AX44)</f>
        <v>4.135103490608965</v>
      </c>
      <c r="BE44" s="3">
        <f t="shared" si="8"/>
        <v>328972.27679339726</v>
      </c>
      <c r="BF44" s="3">
        <f>求节点(其他调用!$O$4:$O$42,其他调用!$P$4:$P$42,其他调用!AF44)</f>
        <v>3047.9375589874808</v>
      </c>
      <c r="BG44" s="3">
        <f>求节点(其他调用!$AA$4:$AA$20,其他调用!$AB$4:$AB$20,$U44)</f>
        <v>8.593965992698363E-3</v>
      </c>
      <c r="BH44" s="3">
        <f>求节点(将星标签统计!$AT$3:$AT$102,将星标签统计!AU$3:AU$102,$BF44)+求节点(将星标签统计!$CP$3:$CP$102,将星标签统计!CQ$3:CQ$102,$BG44)</f>
        <v>12</v>
      </c>
      <c r="BI44" s="3">
        <f>求节点(将星标签统计!$AT$3:$AT$102,将星标签统计!AV$3:AV$102,$BF44)+求节点(将星标签统计!$CP$3:$CP$102,将星标签统计!CR$3:CR$102,$BG44)</f>
        <v>12</v>
      </c>
      <c r="BJ44" s="3">
        <f>求节点(将星标签统计!$AT$3:$AT$102,将星标签统计!AW$3:AW$102,$BF44)+求节点(将星标签统计!$CP$3:$CP$102,将星标签统计!CS$3:CS$102,$BG44)</f>
        <v>12</v>
      </c>
      <c r="BK44" s="3">
        <f>求节点(将星标签统计!$AT$3:$AT$102,将星标签统计!AX$3:AX$102,$BF44)+求节点(将星标签统计!$CP$3:$CP$102,将星标签统计!CT$3:CT$102,$BG44)</f>
        <v>11</v>
      </c>
      <c r="BL44" s="3">
        <f>求节点(将星标签统计!$AT$3:$AT$102,将星标签统计!AY$3:AY$102,$BF44)+求节点(将星标签统计!$CP$3:$CP$102,将星标签统计!CU$3:CU$102,$BG44)</f>
        <v>11</v>
      </c>
      <c r="BM44" s="3">
        <f>求节点(将星标签统计!$AT$3:$AT$102,将星标签统计!AZ$3:AZ$102,$BF44)+求节点(将星标签统计!$CP$3:$CP$102,将星标签统计!CV$3:CV$102,$BG44)</f>
        <v>10</v>
      </c>
      <c r="BN44" s="3">
        <f t="shared" si="9"/>
        <v>462000</v>
      </c>
    </row>
    <row r="45" spans="13:66" x14ac:dyDescent="0.2">
      <c r="M45" s="3">
        <v>41</v>
      </c>
      <c r="N45" s="3">
        <f t="shared" si="0"/>
        <v>92015</v>
      </c>
      <c r="O45" s="3">
        <f t="shared" si="1"/>
        <v>110000</v>
      </c>
      <c r="P45" s="3">
        <f t="shared" si="2"/>
        <v>185528</v>
      </c>
      <c r="Q45" s="3">
        <f t="shared" si="3"/>
        <v>336818</v>
      </c>
      <c r="R45" s="3">
        <f t="shared" si="4"/>
        <v>462000</v>
      </c>
      <c r="U45" s="3">
        <v>41</v>
      </c>
      <c r="V45" s="3">
        <f>求节点(其他调用!$C$4:$C$42,其他调用!$D$4:$D$42,其他调用!AF45)</f>
        <v>295.03722836151275</v>
      </c>
      <c r="W45" s="3">
        <f>求节点(其他调用!$S$4:$S$20,其他调用!$T$4:$T$20,$U45)</f>
        <v>1.2909720788572292E-2</v>
      </c>
      <c r="X45" s="3">
        <f>求节点(将星标签统计!$AT$3:$AT$102,将星标签统计!AU$3:AU$102,$V45)+求节点(将星标签统计!$CP$3:$CP$102,将星标签统计!CQ$3:CQ$102,$W45)</f>
        <v>11</v>
      </c>
      <c r="Y45" s="3">
        <f>求节点(将星标签统计!$AT$3:$AT$102,将星标签统计!AV$3:AV$102,$V45)+求节点(将星标签统计!$CP$3:$CP$102,将星标签统计!CR$3:CR$102,$W45)</f>
        <v>7.5037228361512742</v>
      </c>
      <c r="Z45" s="3">
        <f>求节点(将星标签统计!$AT$3:$AT$102,将星标签统计!AW$3:AW$102,$V45)+求节点(将星标签统计!$CP$3:$CP$102,将星标签统计!CS$3:CS$102,$W45)</f>
        <v>4</v>
      </c>
      <c r="AA45" s="3">
        <f>求节点(将星标签统计!$AT$3:$AT$102,将星标签统计!AX$3:AX$102,$V45)+求节点(将星标签统计!$CP$3:$CP$102,将星标签统计!CT$3:CT$102,$W45)</f>
        <v>2</v>
      </c>
      <c r="AB45" s="3">
        <f>求节点(将星标签统计!$AT$3:$AT$102,将星标签统计!AY$3:AY$102,$V45)+求节点(将星标签统计!$CP$3:$CP$102,将星标签统计!CU$3:CU$102,$W45)</f>
        <v>0</v>
      </c>
      <c r="AC45" s="3">
        <f>求节点(将星标签统计!$AT$3:$AT$102,将星标签统计!AZ$3:AZ$102,$V45)+求节点(将星标签统计!$CP$3:$CP$102,将星标签统计!CV$3:CV$102,$W45)</f>
        <v>0</v>
      </c>
      <c r="AD45" s="3">
        <f t="shared" si="5"/>
        <v>92014.891344605101</v>
      </c>
      <c r="AE45" s="3">
        <f>求节点(其他调用!$F$4:$F$42,其他调用!$G$4:$G$42,其他调用!AF45)</f>
        <v>394.2962294643275</v>
      </c>
      <c r="AF45" s="3">
        <f>求节点(其他调用!$U$4:$U$20,其他调用!$V$4:$V$20,$U45)</f>
        <v>0</v>
      </c>
      <c r="AG45" s="3">
        <f>求节点(将星标签统计!$AT$3:$AT$102,将星标签统计!AU$3:AU$102,$AE45)+求节点(将星标签统计!$CP$3:$CP$102,将星标签统计!CQ$3:CQ$102,$AF45)</f>
        <v>11</v>
      </c>
      <c r="AH45" s="3">
        <f>求节点(将星标签统计!$AT$3:$AT$102,将星标签统计!AV$3:AV$102,$AE45)+求节点(将星标签统计!$CP$3:$CP$102,将星标签统计!CR$3:CR$102,$AF45)</f>
        <v>8</v>
      </c>
      <c r="AI45" s="3">
        <f>求节点(将星标签统计!$AT$3:$AT$102,将星标签统计!AW$3:AW$102,$AE45)+求节点(将星标签统计!$CP$3:$CP$102,将星标签统计!CS$3:CS$102,$AF45)</f>
        <v>5</v>
      </c>
      <c r="AJ45" s="3">
        <f>求节点(将星标签统计!$AT$3:$AT$102,将星标签统计!AX$3:AX$102,$AE45)+求节点(将星标签统计!$CP$3:$CP$102,将星标签统计!CT$3:CT$102,$AF45)</f>
        <v>2</v>
      </c>
      <c r="AK45" s="3">
        <f>求节点(将星标签统计!$AT$3:$AT$102,将星标签统计!AY$3:AY$102,$AE45)+求节点(将星标签统计!$CP$3:$CP$102,将星标签统计!CU$3:CU$102,$AF45)</f>
        <v>1</v>
      </c>
      <c r="AL45" s="3">
        <f>求节点(将星标签统计!$AT$3:$AT$102,将星标签统计!AZ$3:AZ$102,$AE45)+求节点(将星标签统计!$CP$3:$CP$102,将星标签统计!CV$3:CV$102,$AF45)</f>
        <v>0</v>
      </c>
      <c r="AM45" s="3">
        <f t="shared" si="6"/>
        <v>110000</v>
      </c>
      <c r="AN45" s="3">
        <f>求节点(其他调用!$I$4:$I$42,其他调用!$J$4:$J$42,其他调用!AF45)</f>
        <v>619.10009339414307</v>
      </c>
      <c r="AO45" s="3">
        <f>求节点(其他调用!$W$4:$W$20,其他调用!$X$4:$X$20,$U45)</f>
        <v>1.1278415353211895E-2</v>
      </c>
      <c r="AP45" s="3">
        <f>求节点(将星标签统计!$AT$3:$AT$102,将星标签统计!AU$3:AU$102,$AN45)+求节点(将星标签统计!$CP$3:$CP$102,将星标签统计!CQ$3:CQ$102,$AO45)</f>
        <v>12</v>
      </c>
      <c r="AQ45" s="3">
        <f>求节点(将星标签统计!$AT$3:$AT$102,将星标签统计!AV$3:AV$102,$AN45)+求节点(将星标签统计!$CP$3:$CP$102,将星标签统计!CR$3:CR$102,$AO45)</f>
        <v>11</v>
      </c>
      <c r="AR45" s="3">
        <f>求节点(将星标签统计!$AT$3:$AT$102,将星标签统计!AW$3:AW$102,$AN45)+求节点(将星标签统计!$CP$3:$CP$102,将星标签统计!CS$3:CS$102,$AO45)</f>
        <v>8</v>
      </c>
      <c r="AS45" s="3">
        <f>求节点(将星标签统计!$AT$3:$AT$102,将星标签统计!AX$3:AX$102,$AN45)+求节点(将星标签统计!$CP$3:$CP$102,将星标签统计!CT$3:CT$102,$AO45)</f>
        <v>3.1910009339414307</v>
      </c>
      <c r="AT45" s="3">
        <f>求节点(将星标签统计!$AT$3:$AT$102,将星标签统计!AY$3:AY$102,$AN45)+求节点(将星标签统计!$CP$3:$CP$102,将星标签统计!CU$3:CU$102,$AO45)</f>
        <v>2</v>
      </c>
      <c r="AU45" s="3">
        <f>求节点(将星标签统计!$AT$3:$AT$102,将星标签统计!AZ$3:AZ$102,$AN45)+求节点(将星标签统计!$CP$3:$CP$102,将星标签统计!CV$3:CV$102,$AO45)</f>
        <v>2</v>
      </c>
      <c r="AV45" s="3">
        <f t="shared" si="7"/>
        <v>185528.00747153145</v>
      </c>
      <c r="AW45" s="3">
        <f>求节点(其他调用!$L$4:$L$42,其他调用!$M$4:$M$42,其他调用!AF45)</f>
        <v>1498.3432291112799</v>
      </c>
      <c r="AX45" s="3">
        <f>求节点(其他调用!$Y$4:$Y$20,其他调用!$Z$4:$Z$20,$U45)</f>
        <v>0</v>
      </c>
      <c r="AY45" s="3">
        <f>求节点(将星标签统计!$AT$3:$AT$102,将星标签统计!AU$3:AU$102,$AW45)+求节点(将星标签统计!$CP$3:$CP$102,将星标签统计!CQ$3:CQ$102,$AX45)</f>
        <v>12</v>
      </c>
      <c r="AZ45" s="3">
        <f>求节点(将星标签统计!$AT$3:$AT$102,将星标签统计!AV$3:AV$102,$AW45)+求节点(将星标签统计!$CP$3:$CP$102,将星标签统计!CR$3:CR$102,$AX45)</f>
        <v>12</v>
      </c>
      <c r="BA45" s="3">
        <f>求节点(将星标签统计!$AT$3:$AT$102,将星标签统计!AW$3:AW$102,$AW45)+求节点(将星标签统计!$CP$3:$CP$102,将星标签统计!CS$3:CS$102,$AX45)</f>
        <v>11</v>
      </c>
      <c r="BB45" s="3">
        <f>求节点(将星标签统计!$AT$3:$AT$102,将星标签统计!AX$3:AX$102,$AW45)+求节点(将星标签统计!$CP$3:$CP$102,将星标签统计!CT$3:CT$102,$AX45)</f>
        <v>10</v>
      </c>
      <c r="BC45" s="3">
        <f>求节点(将星标签统计!$AT$3:$AT$102,将星标签统计!AY$3:AY$102,$AW45)+求节点(将星标签统计!$CP$3:$CP$102,将星标签统计!CU$3:CU$102,$AX45)</f>
        <v>6.4917161455563992</v>
      </c>
      <c r="BD45" s="3">
        <f>求节点(将星标签统计!$AT$3:$AT$102,将星标签统计!AZ$3:AZ$102,$AW45)+求节点(将星标签统计!$CP$3:$CP$102,将星标签统计!CV$3:CV$102,$AX45)</f>
        <v>4.4917161455563992</v>
      </c>
      <c r="BE45" s="3">
        <f t="shared" si="8"/>
        <v>336817.75520224078</v>
      </c>
      <c r="BF45" s="3">
        <f>求节点(其他调用!$O$4:$O$42,其他调用!$P$4:$P$42,其他调用!AF45)</f>
        <v>3217.5899900305308</v>
      </c>
      <c r="BG45" s="3">
        <f>求节点(其他调用!$AA$4:$AA$20,其他调用!$AB$4:$AB$20,$U45)</f>
        <v>9.3144900369957848E-3</v>
      </c>
      <c r="BH45" s="3">
        <f>求节点(将星标签统计!$AT$3:$AT$102,将星标签统计!AU$3:AU$102,$BF45)+求节点(将星标签统计!$CP$3:$CP$102,将星标签统计!CQ$3:CQ$102,$BG45)</f>
        <v>12</v>
      </c>
      <c r="BI45" s="3">
        <f>求节点(将星标签统计!$AT$3:$AT$102,将星标签统计!AV$3:AV$102,$BF45)+求节点(将星标签统计!$CP$3:$CP$102,将星标签统计!CR$3:CR$102,$BG45)</f>
        <v>12</v>
      </c>
      <c r="BJ45" s="3">
        <f>求节点(将星标签统计!$AT$3:$AT$102,将星标签统计!AW$3:AW$102,$BF45)+求节点(将星标签统计!$CP$3:$CP$102,将星标签统计!CS$3:CS$102,$BG45)</f>
        <v>12</v>
      </c>
      <c r="BK45" s="3">
        <f>求节点(将星标签统计!$AT$3:$AT$102,将星标签统计!AX$3:AX$102,$BF45)+求节点(将星标签统计!$CP$3:$CP$102,将星标签统计!CT$3:CT$102,$BG45)</f>
        <v>11</v>
      </c>
      <c r="BL45" s="3">
        <f>求节点(将星标签统计!$AT$3:$AT$102,将星标签统计!AY$3:AY$102,$BF45)+求节点(将星标签统计!$CP$3:$CP$102,将星标签统计!CU$3:CU$102,$BG45)</f>
        <v>11</v>
      </c>
      <c r="BM45" s="3">
        <f>求节点(将星标签统计!$AT$3:$AT$102,将星标签统计!AZ$3:AZ$102,$BF45)+求节点(将星标签统计!$CP$3:$CP$102,将星标签统计!CV$3:CV$102,$BG45)</f>
        <v>10</v>
      </c>
      <c r="BN45" s="3">
        <f t="shared" si="9"/>
        <v>462000</v>
      </c>
    </row>
    <row r="46" spans="13:66" x14ac:dyDescent="0.2">
      <c r="M46" s="3">
        <v>42</v>
      </c>
      <c r="N46" s="3">
        <f t="shared" si="0"/>
        <v>94000</v>
      </c>
      <c r="O46" s="3">
        <f t="shared" si="1"/>
        <v>116815</v>
      </c>
      <c r="P46" s="3">
        <f t="shared" si="2"/>
        <v>188015</v>
      </c>
      <c r="Q46" s="3">
        <f t="shared" si="3"/>
        <v>345226</v>
      </c>
      <c r="R46" s="3">
        <f t="shared" si="4"/>
        <v>462000</v>
      </c>
      <c r="U46" s="3">
        <v>42</v>
      </c>
      <c r="V46" s="3">
        <f>求节点(其他调用!$C$4:$C$42,其他调用!$D$4:$D$42,其他调用!AF46)</f>
        <v>309.68213758129838</v>
      </c>
      <c r="W46" s="3">
        <f>求节点(其他调用!$S$4:$S$20,其他调用!$T$4:$T$20,$U46)</f>
        <v>1.3921289756727354E-2</v>
      </c>
      <c r="X46" s="3">
        <f>求节点(将星标签统计!$AT$3:$AT$102,将星标签统计!AU$3:AU$102,$V46)+求节点(将星标签统计!$CP$3:$CP$102,将星标签统计!CQ$3:CQ$102,$W46)</f>
        <v>11</v>
      </c>
      <c r="Y46" s="3">
        <f>求节点(将星标签统计!$AT$3:$AT$102,将星标签统计!AV$3:AV$102,$V46)+求节点(将星标签统计!$CP$3:$CP$102,将星标签统计!CR$3:CR$102,$W46)</f>
        <v>8</v>
      </c>
      <c r="Z46" s="3">
        <f>求节点(将星标签统计!$AT$3:$AT$102,将星标签统计!AW$3:AW$102,$V46)+求节点(将星标签统计!$CP$3:$CP$102,将星标签统计!CS$3:CS$102,$W46)</f>
        <v>4</v>
      </c>
      <c r="AA46" s="3">
        <f>求节点(将星标签统计!$AT$3:$AT$102,将星标签统计!AX$3:AX$102,$V46)+求节点(将星标签统计!$CP$3:$CP$102,将星标签统计!CT$3:CT$102,$W46)</f>
        <v>2</v>
      </c>
      <c r="AB46" s="3">
        <f>求节点(将星标签统计!$AT$3:$AT$102,将星标签统计!AY$3:AY$102,$V46)+求节点(将星标签统计!$CP$3:$CP$102,将星标签统计!CU$3:CU$102,$W46)</f>
        <v>0</v>
      </c>
      <c r="AC46" s="3">
        <f>求节点(将星标签统计!$AT$3:$AT$102,将星标签统计!AZ$3:AZ$102,$V46)+求节点(将星标签统计!$CP$3:$CP$102,将星标签统计!CV$3:CV$102,$W46)</f>
        <v>0</v>
      </c>
      <c r="AD46" s="3">
        <f t="shared" si="5"/>
        <v>94000</v>
      </c>
      <c r="AE46" s="3">
        <f>求节点(其他调用!$F$4:$F$42,其他调用!$G$4:$G$42,其他调用!AF46)</f>
        <v>414.19812540962079</v>
      </c>
      <c r="AF46" s="3">
        <f>求节点(其他调用!$U$4:$U$20,其他调用!$V$4:$V$20,$U46)</f>
        <v>0</v>
      </c>
      <c r="AG46" s="3">
        <f>求节点(将星标签统计!$AT$3:$AT$102,将星标签统计!AU$3:AU$102,$AE46)+求节点(将星标签统计!$CP$3:$CP$102,将星标签统计!CQ$3:CQ$102,$AF46)</f>
        <v>11.141981254096208</v>
      </c>
      <c r="AH46" s="3">
        <f>求节点(将星标签统计!$AT$3:$AT$102,将星标签统计!AV$3:AV$102,$AE46)+求节点(将星标签统计!$CP$3:$CP$102,将星标签统计!CR$3:CR$102,$AF46)</f>
        <v>8.4259437622886235</v>
      </c>
      <c r="AI46" s="3">
        <f>求节点(将星标签统计!$AT$3:$AT$102,将星标签统计!AW$3:AW$102,$AE46)+求节点(将星标签统计!$CP$3:$CP$102,将星标签统计!CS$3:CS$102,$AF46)</f>
        <v>5.283962508192416</v>
      </c>
      <c r="AJ46" s="3">
        <f>求节点(将星标签统计!$AT$3:$AT$102,将星标签统计!AX$3:AX$102,$AE46)+求节点(将星标签统计!$CP$3:$CP$102,将星标签统计!CT$3:CT$102,$AF46)</f>
        <v>2</v>
      </c>
      <c r="AK46" s="3">
        <f>求节点(将星标签统计!$AT$3:$AT$102,将星标签统计!AY$3:AY$102,$AE46)+求节点(将星标签统计!$CP$3:$CP$102,将星标签统计!CU$3:CU$102,$AF46)</f>
        <v>1.141981254096208</v>
      </c>
      <c r="AL46" s="3">
        <f>求节点(将星标签统计!$AT$3:$AT$102,将星标签统计!AZ$3:AZ$102,$AE46)+求节点(将星标签统计!$CP$3:$CP$102,将星标签统计!CV$3:CV$102,$AF46)</f>
        <v>0.14198125409620788</v>
      </c>
      <c r="AM46" s="3">
        <f t="shared" si="6"/>
        <v>116815.10019661799</v>
      </c>
      <c r="AN46" s="3">
        <f>求节点(其他调用!$I$4:$I$42,其他调用!$J$4:$J$42,其他调用!AF46)</f>
        <v>650.18320260642054</v>
      </c>
      <c r="AO46" s="3">
        <f>求节点(其他调用!$W$4:$W$20,其他调用!$X$4:$X$20,$U46)</f>
        <v>1.2148560416652644E-2</v>
      </c>
      <c r="AP46" s="3">
        <f>求节点(将星标签统计!$AT$3:$AT$102,将星标签统计!AU$3:AU$102,$AN46)+求节点(将星标签统计!$CP$3:$CP$102,将星标签统计!CQ$3:CQ$102,$AO46)</f>
        <v>12</v>
      </c>
      <c r="AQ46" s="3">
        <f>求节点(将星标签统计!$AT$3:$AT$102,将星标签统计!AV$3:AV$102,$AN46)+求节点(将星标签统计!$CP$3:$CP$102,将星标签统计!CR$3:CR$102,$AO46)</f>
        <v>11</v>
      </c>
      <c r="AR46" s="3">
        <f>求节点(将星标签统计!$AT$3:$AT$102,将星标签统计!AW$3:AW$102,$AN46)+求节点(将星标签统计!$CP$3:$CP$102,将星标签统计!CS$3:CS$102,$AO46)</f>
        <v>8</v>
      </c>
      <c r="AS46" s="3">
        <f>求节点(将星标签统计!$AT$3:$AT$102,将星标签统计!AX$3:AX$102,$AN46)+求节点(将星标签统计!$CP$3:$CP$102,将星标签统计!CT$3:CT$102,$AO46)</f>
        <v>3.5018320260642053</v>
      </c>
      <c r="AT46" s="3">
        <f>求节点(将星标签统计!$AT$3:$AT$102,将星标签统计!AY$3:AY$102,$AN46)+求节点(将星标签统计!$CP$3:$CP$102,将星标签统计!CU$3:CU$102,$AO46)</f>
        <v>2</v>
      </c>
      <c r="AU46" s="3">
        <f>求节点(将星标签统计!$AT$3:$AT$102,将星标签统计!AZ$3:AZ$102,$AN46)+求节点(将星标签统计!$CP$3:$CP$102,将星标签统计!CV$3:CV$102,$AO46)</f>
        <v>2</v>
      </c>
      <c r="AV46" s="3">
        <f t="shared" si="7"/>
        <v>188014.65620851365</v>
      </c>
      <c r="AW46" s="3">
        <f>求节点(其他调用!$L$4:$L$42,其他调用!$M$4:$M$42,其他调用!AF46)</f>
        <v>1574.7848251067355</v>
      </c>
      <c r="AX46" s="3">
        <f>求节点(其他调用!$Y$4:$Y$20,其他调用!$Z$4:$Z$20,$U46)</f>
        <v>0</v>
      </c>
      <c r="AY46" s="3">
        <f>求节点(将星标签统计!$AT$3:$AT$102,将星标签统计!AU$3:AU$102,$AW46)+求节点(将星标签统计!$CP$3:$CP$102,将星标签统计!CQ$3:CQ$102,$AX46)</f>
        <v>12</v>
      </c>
      <c r="AZ46" s="3">
        <f>求节点(将星标签统计!$AT$3:$AT$102,将星标签统计!AV$3:AV$102,$AW46)+求节点(将星标签统计!$CP$3:$CP$102,将星标签统计!CR$3:CR$102,$AX46)</f>
        <v>12</v>
      </c>
      <c r="BA46" s="3">
        <f>求节点(将星标签统计!$AT$3:$AT$102,将星标签统计!AW$3:AW$102,$AW46)+求节点(将星标签统计!$CP$3:$CP$102,将星标签统计!CS$3:CS$102,$AX46)</f>
        <v>11</v>
      </c>
      <c r="BB46" s="3">
        <f>求节点(将星标签统计!$AT$3:$AT$102,将星标签统计!AX$3:AX$102,$AW46)+求节点(将星标签统计!$CP$3:$CP$102,将星标签统计!CT$3:CT$102,$AX46)</f>
        <v>10</v>
      </c>
      <c r="BC46" s="3">
        <f>求节点(将星标签统计!$AT$3:$AT$102,将星标签统计!AY$3:AY$102,$AW46)+求节点(将星标签统计!$CP$3:$CP$102,将星标签统计!CU$3:CU$102,$AX46)</f>
        <v>6.8739241255336774</v>
      </c>
      <c r="BD46" s="3">
        <f>求节点(将星标签统计!$AT$3:$AT$102,将星标签统计!AZ$3:AZ$102,$AW46)+求节点(将星标签统计!$CP$3:$CP$102,将星标签统计!CV$3:CV$102,$AX46)</f>
        <v>4.8739241255336774</v>
      </c>
      <c r="BE46" s="3">
        <f t="shared" si="8"/>
        <v>345226.33076174092</v>
      </c>
      <c r="BF46" s="3">
        <f>求节点(其他调用!$O$4:$O$42,其他调用!$P$4:$P$42,其他调用!AF46)</f>
        <v>3383.0720792530155</v>
      </c>
      <c r="BG46" s="3">
        <f>求节点(其他调用!$AA$4:$AA$20,其他调用!$AB$4:$AB$20,$U46)</f>
        <v>1.0035014081293205E-2</v>
      </c>
      <c r="BH46" s="3">
        <f>求节点(将星标签统计!$AT$3:$AT$102,将星标签统计!AU$3:AU$102,$BF46)+求节点(将星标签统计!$CP$3:$CP$102,将星标签统计!CQ$3:CQ$102,$BG46)</f>
        <v>12</v>
      </c>
      <c r="BI46" s="3">
        <f>求节点(将星标签统计!$AT$3:$AT$102,将星标签统计!AV$3:AV$102,$BF46)+求节点(将星标签统计!$CP$3:$CP$102,将星标签统计!CR$3:CR$102,$BG46)</f>
        <v>12</v>
      </c>
      <c r="BJ46" s="3">
        <f>求节点(将星标签统计!$AT$3:$AT$102,将星标签统计!AW$3:AW$102,$BF46)+求节点(将星标签统计!$CP$3:$CP$102,将星标签统计!CS$3:CS$102,$BG46)</f>
        <v>12</v>
      </c>
      <c r="BK46" s="3">
        <f>求节点(将星标签统计!$AT$3:$AT$102,将星标签统计!AX$3:AX$102,$BF46)+求节点(将星标签统计!$CP$3:$CP$102,将星标签统计!CT$3:CT$102,$BG46)</f>
        <v>11</v>
      </c>
      <c r="BL46" s="3">
        <f>求节点(将星标签统计!$AT$3:$AT$102,将星标签统计!AY$3:AY$102,$BF46)+求节点(将星标签统计!$CP$3:$CP$102,将星标签统计!CU$3:CU$102,$BG46)</f>
        <v>11</v>
      </c>
      <c r="BM46" s="3">
        <f>求节点(将星标签统计!$AT$3:$AT$102,将星标签统计!AZ$3:AZ$102,$BF46)+求节点(将星标签统计!$CP$3:$CP$102,将星标签统计!CV$3:CV$102,$BG46)</f>
        <v>10</v>
      </c>
      <c r="BN46" s="3">
        <f t="shared" si="9"/>
        <v>462000</v>
      </c>
    </row>
    <row r="47" spans="13:66" x14ac:dyDescent="0.2">
      <c r="M47" s="3">
        <v>43</v>
      </c>
      <c r="N47" s="3">
        <f t="shared" si="0"/>
        <v>94000</v>
      </c>
      <c r="O47" s="3">
        <f t="shared" si="1"/>
        <v>126628</v>
      </c>
      <c r="P47" s="3">
        <f t="shared" si="2"/>
        <v>190680</v>
      </c>
      <c r="Q47" s="3">
        <f t="shared" si="3"/>
        <v>359910</v>
      </c>
      <c r="R47" s="3">
        <f t="shared" si="4"/>
        <v>471205</v>
      </c>
      <c r="U47" s="3">
        <v>43</v>
      </c>
      <c r="V47" s="3">
        <f>求节点(其他调用!$C$4:$C$42,其他调用!$D$4:$D$42,其他调用!AF47)</f>
        <v>325.37816264431774</v>
      </c>
      <c r="W47" s="3">
        <f>求节点(其他调用!$S$4:$S$20,其他调用!$T$4:$T$20,$U47)</f>
        <v>1.4932858724882418E-2</v>
      </c>
      <c r="X47" s="3">
        <f>求节点(将星标签统计!$AT$3:$AT$102,将星标签统计!AU$3:AU$102,$V47)+求节点(将星标签统计!$CP$3:$CP$102,将星标签统计!CQ$3:CQ$102,$W47)</f>
        <v>11</v>
      </c>
      <c r="Y47" s="3">
        <f>求节点(将星标签统计!$AT$3:$AT$102,将星标签统计!AV$3:AV$102,$V47)+求节点(将星标签统计!$CP$3:$CP$102,将星标签统计!CR$3:CR$102,$W47)</f>
        <v>8</v>
      </c>
      <c r="Z47" s="3">
        <f>求节点(将星标签统计!$AT$3:$AT$102,将星标签统计!AW$3:AW$102,$V47)+求节点(将星标签统计!$CP$3:$CP$102,将星标签统计!CS$3:CS$102,$W47)</f>
        <v>4</v>
      </c>
      <c r="AA47" s="3">
        <f>求节点(将星标签统计!$AT$3:$AT$102,将星标签统计!AX$3:AX$102,$V47)+求节点(将星标签统计!$CP$3:$CP$102,将星标签统计!CT$3:CT$102,$W47)</f>
        <v>2</v>
      </c>
      <c r="AB47" s="3">
        <f>求节点(将星标签统计!$AT$3:$AT$102,将星标签统计!AY$3:AY$102,$V47)+求节点(将星标签统计!$CP$3:$CP$102,将星标签统计!CU$3:CU$102,$W47)</f>
        <v>0</v>
      </c>
      <c r="AC47" s="3">
        <f>求节点(将星标签统计!$AT$3:$AT$102,将星标签统计!AZ$3:AZ$102,$V47)+求节点(将星标签统计!$CP$3:$CP$102,将星标签统计!CV$3:CV$102,$W47)</f>
        <v>0</v>
      </c>
      <c r="AD47" s="3">
        <f t="shared" si="5"/>
        <v>94000</v>
      </c>
      <c r="AE47" s="3">
        <f>求节点(其他调用!$F$4:$F$42,其他调用!$G$4:$G$42,其他调用!AF47)</f>
        <v>434.64235359867297</v>
      </c>
      <c r="AF47" s="3">
        <f>求节点(其他调用!$U$4:$U$20,其他调用!$V$4:$V$20,$U47)</f>
        <v>0</v>
      </c>
      <c r="AG47" s="3">
        <f>求节点(将星标签统计!$AT$3:$AT$102,将星标签统计!AU$3:AU$102,$AE47)+求节点(将星标签统计!$CP$3:$CP$102,将星标签统计!CQ$3:CQ$102,$AF47)</f>
        <v>11.34642353598673</v>
      </c>
      <c r="AH47" s="3">
        <f>求节点(将星标签统计!$AT$3:$AT$102,将星标签统计!AV$3:AV$102,$AE47)+求节点(将星标签统计!$CP$3:$CP$102,将星标签统计!CR$3:CR$102,$AF47)</f>
        <v>9.039270607960189</v>
      </c>
      <c r="AI47" s="3">
        <f>求节点(将星标签统计!$AT$3:$AT$102,将星标签统计!AW$3:AW$102,$AE47)+求节点(将星标签统计!$CP$3:$CP$102,将星标签统计!CS$3:CS$102,$AF47)</f>
        <v>5.6928470719734596</v>
      </c>
      <c r="AJ47" s="3">
        <f>求节点(将星标签统计!$AT$3:$AT$102,将星标签统计!AX$3:AX$102,$AE47)+求节点(将星标签统计!$CP$3:$CP$102,将星标签统计!CT$3:CT$102,$AF47)</f>
        <v>2</v>
      </c>
      <c r="AK47" s="3">
        <f>求节点(将星标签统计!$AT$3:$AT$102,将星标签统计!AY$3:AY$102,$AE47)+求节点(将星标签统计!$CP$3:$CP$102,将星标签统计!CU$3:CU$102,$AF47)</f>
        <v>1.3464235359867298</v>
      </c>
      <c r="AL47" s="3">
        <f>求节点(将星标签统计!$AT$3:$AT$102,将星标签统计!AZ$3:AZ$102,$AE47)+求节点(将星标签统计!$CP$3:$CP$102,将星标签统计!CV$3:CV$102,$AF47)</f>
        <v>0.3464235359867297</v>
      </c>
      <c r="AM47" s="3">
        <f t="shared" si="6"/>
        <v>126628.32972736302</v>
      </c>
      <c r="AN47" s="3">
        <f>求节点(其他调用!$I$4:$I$42,其他调用!$J$4:$J$42,其他调用!AF47)</f>
        <v>683.49725419325659</v>
      </c>
      <c r="AO47" s="3">
        <f>求节点(其他调用!$W$4:$W$20,其他调用!$X$4:$X$20,$U47)</f>
        <v>1.3018705480093392E-2</v>
      </c>
      <c r="AP47" s="3">
        <f>求节点(将星标签统计!$AT$3:$AT$102,将星标签统计!AU$3:AU$102,$AN47)+求节点(将星标签统计!$CP$3:$CP$102,将星标签统计!CQ$3:CQ$102,$AO47)</f>
        <v>12</v>
      </c>
      <c r="AQ47" s="3">
        <f>求节点(将星标签统计!$AT$3:$AT$102,将星标签统计!AV$3:AV$102,$AN47)+求节点(将星标签统计!$CP$3:$CP$102,将星标签统计!CR$3:CR$102,$AO47)</f>
        <v>11</v>
      </c>
      <c r="AR47" s="3">
        <f>求节点(将星标签统计!$AT$3:$AT$102,将星标签统计!AW$3:AW$102,$AN47)+求节点(将星标签统计!$CP$3:$CP$102,将星标签统计!CS$3:CS$102,$AO47)</f>
        <v>8</v>
      </c>
      <c r="AS47" s="3">
        <f>求节点(将星标签统计!$AT$3:$AT$102,将星标签统计!AX$3:AX$102,$AN47)+求节点(将星标签统计!$CP$3:$CP$102,将星标签统计!CT$3:CT$102,$AO47)</f>
        <v>3.834972541932566</v>
      </c>
      <c r="AT47" s="3">
        <f>求节点(将星标签统计!$AT$3:$AT$102,将星标签统计!AY$3:AY$102,$AN47)+求节点(将星标签统计!$CP$3:$CP$102,将星标签统计!CU$3:CU$102,$AO47)</f>
        <v>2</v>
      </c>
      <c r="AU47" s="3">
        <f>求节点(将星标签统计!$AT$3:$AT$102,将星标签统计!AZ$3:AZ$102,$AN47)+求节点(将星标签统计!$CP$3:$CP$102,将星标签统计!CV$3:CV$102,$AO47)</f>
        <v>2</v>
      </c>
      <c r="AV47" s="3">
        <f t="shared" si="7"/>
        <v>190679.78033546053</v>
      </c>
      <c r="AW47" s="3">
        <f>求节点(其他调用!$L$4:$L$42,其他调用!$M$4:$M$42,其他调用!AF47)</f>
        <v>1656.7128991285849</v>
      </c>
      <c r="AX47" s="3">
        <f>求节点(其他调用!$Y$4:$Y$20,其他调用!$Z$4:$Z$20,$U47)</f>
        <v>0</v>
      </c>
      <c r="AY47" s="3">
        <f>求节点(将星标签统计!$AT$3:$AT$102,将星标签统计!AU$3:AU$102,$AW47)+求节点(将星标签统计!$CP$3:$CP$102,将星标签统计!CQ$3:CQ$102,$AX47)</f>
        <v>12</v>
      </c>
      <c r="AZ47" s="3">
        <f>求节点(将星标签统计!$AT$3:$AT$102,将星标签统计!AV$3:AV$102,$AW47)+求节点(将星标签统计!$CP$3:$CP$102,将星标签统计!CR$3:CR$102,$AX47)</f>
        <v>12</v>
      </c>
      <c r="BA47" s="3">
        <f>求节点(将星标签统计!$AT$3:$AT$102,将星标签统计!AW$3:AW$102,$AW47)+求节点(将星标签统计!$CP$3:$CP$102,将星标签统计!CS$3:CS$102,$AX47)</f>
        <v>11</v>
      </c>
      <c r="BB47" s="3">
        <f>求节点(将星标签统计!$AT$3:$AT$102,将星标签统计!AX$3:AX$102,$AW47)+求节点(将星标签统计!$CP$3:$CP$102,将星标签统计!CT$3:CT$102,$AX47)</f>
        <v>10</v>
      </c>
      <c r="BC47" s="3">
        <f>求节点(将星标签统计!$AT$3:$AT$102,将星标签统计!AY$3:AY$102,$AW47)+求节点(将星标签统计!$CP$3:$CP$102,将星标签统计!CU$3:CU$102,$AX47)</f>
        <v>7.8506934869287734</v>
      </c>
      <c r="BD47" s="3">
        <f>求节点(将星标签统计!$AT$3:$AT$102,将星标签统计!AZ$3:AZ$102,$AW47)+求节点(将星标签统计!$CP$3:$CP$102,将星标签统计!CV$3:CV$102,$AX47)</f>
        <v>5.2835644956429242</v>
      </c>
      <c r="BE47" s="3">
        <f t="shared" si="8"/>
        <v>359909.70881700283</v>
      </c>
      <c r="BF47" s="3">
        <f>求节点(其他调用!$O$4:$O$42,其他调用!$P$4:$P$42,其他调用!AF47)</f>
        <v>3553.4242225436383</v>
      </c>
      <c r="BG47" s="3">
        <f>求节点(其他调用!$AA$4:$AA$20,其他调用!$AB$4:$AB$20,$U47)</f>
        <v>1.0755538125590627E-2</v>
      </c>
      <c r="BH47" s="3">
        <f>求节点(将星标签统计!$AT$3:$AT$102,将星标签统计!AU$3:AU$102,$BF47)+求节点(将星标签统计!$CP$3:$CP$102,将星标签统计!CQ$3:CQ$102,$BG47)</f>
        <v>12</v>
      </c>
      <c r="BI47" s="3">
        <f>求节点(将星标签统计!$AT$3:$AT$102,将星标签统计!AV$3:AV$102,$BF47)+求节点(将星标签统计!$CP$3:$CP$102,将星标签统计!CR$3:CR$102,$BG47)</f>
        <v>12</v>
      </c>
      <c r="BJ47" s="3">
        <f>求节点(将星标签统计!$AT$3:$AT$102,将星标签统计!AW$3:AW$102,$BF47)+求节点(将星标签统计!$CP$3:$CP$102,将星标签统计!CS$3:CS$102,$BG47)</f>
        <v>12</v>
      </c>
      <c r="BK47" s="3">
        <f>求节点(将星标签统计!$AT$3:$AT$102,将星标签统计!AX$3:AX$102,$BF47)+求节点(将星标签统计!$CP$3:$CP$102,将星标签统计!CT$3:CT$102,$BG47)</f>
        <v>11</v>
      </c>
      <c r="BL47" s="3">
        <f>求节点(将星标签统计!$AT$3:$AT$102,将星标签统计!AY$3:AY$102,$BF47)+求节点(将星标签统计!$CP$3:$CP$102,将星标签统计!CU$3:CU$102,$BG47)</f>
        <v>11</v>
      </c>
      <c r="BM47" s="3">
        <f>求节点(将星标签统计!$AT$3:$AT$102,将星标签统计!AZ$3:AZ$102,$BF47)+求节点(将星标签统计!$CP$3:$CP$102,将星标签统计!CV$3:CV$102,$BG47)</f>
        <v>10.767121112718192</v>
      </c>
      <c r="BN47" s="3">
        <f t="shared" si="9"/>
        <v>471205.45335261826</v>
      </c>
    </row>
    <row r="48" spans="13:66" x14ac:dyDescent="0.2">
      <c r="M48" s="3">
        <v>44</v>
      </c>
      <c r="N48" s="3">
        <f t="shared" si="0"/>
        <v>100000</v>
      </c>
      <c r="O48" s="3">
        <f t="shared" si="1"/>
        <v>137146</v>
      </c>
      <c r="P48" s="3">
        <f t="shared" si="2"/>
        <v>195456</v>
      </c>
      <c r="Q48" s="3">
        <f t="shared" si="3"/>
        <v>378279</v>
      </c>
      <c r="R48" s="3">
        <f t="shared" si="4"/>
        <v>474000</v>
      </c>
      <c r="U48" s="3">
        <v>44</v>
      </c>
      <c r="V48" s="3">
        <f>求节点(其他调用!$C$4:$C$42,其他调用!$D$4:$D$42,其他调用!AF48)</f>
        <v>342.13687532444624</v>
      </c>
      <c r="W48" s="3">
        <f>求节点(其他调用!$S$4:$S$20,其他调用!$T$4:$T$20,$U48)</f>
        <v>1.5976284247177536E-2</v>
      </c>
      <c r="X48" s="3">
        <f>求节点(将星标签统计!$AT$3:$AT$102,将星标签统计!AU$3:AU$102,$V48)+求节点(将星标签统计!$CP$3:$CP$102,将星标签统计!CQ$3:CQ$102,$W48)</f>
        <v>11</v>
      </c>
      <c r="Y48" s="3">
        <f>求节点(将星标签统计!$AT$3:$AT$102,将星标签统计!AV$3:AV$102,$V48)+求节点(将星标签统计!$CP$3:$CP$102,将星标签统计!CR$3:CR$102,$W48)</f>
        <v>8</v>
      </c>
      <c r="Z48" s="3">
        <f>求节点(将星标签统计!$AT$3:$AT$102,将星标签统计!AW$3:AW$102,$V48)+求节点(将星标签统计!$CP$3:$CP$102,将星标签统计!CS$3:CS$102,$W48)</f>
        <v>5</v>
      </c>
      <c r="AA48" s="3">
        <f>求节点(将星标签统计!$AT$3:$AT$102,将星标签统计!AX$3:AX$102,$V48)+求节点(将星标签统计!$CP$3:$CP$102,将星标签统计!CT$3:CT$102,$W48)</f>
        <v>2</v>
      </c>
      <c r="AB48" s="3">
        <f>求节点(将星标签统计!$AT$3:$AT$102,将星标签统计!AY$3:AY$102,$V48)+求节点(将星标签统计!$CP$3:$CP$102,将星标签统计!CU$3:CU$102,$W48)</f>
        <v>0</v>
      </c>
      <c r="AC48" s="3">
        <f>求节点(将星标签统计!$AT$3:$AT$102,将星标签统计!AZ$3:AZ$102,$V48)+求节点(将星标签统计!$CP$3:$CP$102,将星标签统计!CV$3:CV$102,$W48)</f>
        <v>0</v>
      </c>
      <c r="AD48" s="3">
        <f t="shared" si="5"/>
        <v>100000</v>
      </c>
      <c r="AE48" s="3">
        <f>求节点(其他调用!$F$4:$F$42,其他调用!$G$4:$G$42,其他调用!AF48)</f>
        <v>456.55393483373541</v>
      </c>
      <c r="AF48" s="3">
        <f>求节点(其他调用!$U$4:$U$20,其他调用!$V$4:$V$20,$U48)</f>
        <v>0</v>
      </c>
      <c r="AG48" s="3">
        <f>求节点(将星标签统计!$AT$3:$AT$102,将星标签统计!AU$3:AU$102,$AE48)+求节点(将星标签统计!$CP$3:$CP$102,将星标签统计!CQ$3:CQ$102,$AF48)</f>
        <v>11.565539348337355</v>
      </c>
      <c r="AH48" s="3">
        <f>求节点(将星标签统计!$AT$3:$AT$102,将星标签统计!AV$3:AV$102,$AE48)+求节点(将星标签统计!$CP$3:$CP$102,将星标签统计!CR$3:CR$102,$AF48)</f>
        <v>9.6966180450120625</v>
      </c>
      <c r="AI48" s="3">
        <f>求节点(将星标签统计!$AT$3:$AT$102,将星标签统计!AW$3:AW$102,$AE48)+求节点(将星标签统计!$CP$3:$CP$102,将星标签统计!CS$3:CS$102,$AF48)</f>
        <v>6.1310786966747077</v>
      </c>
      <c r="AJ48" s="3">
        <f>求节点(将星标签统计!$AT$3:$AT$102,将星标签统计!AX$3:AX$102,$AE48)+求节点(将星标签统计!$CP$3:$CP$102,将星标签统计!CT$3:CT$102,$AF48)</f>
        <v>2</v>
      </c>
      <c r="AK48" s="3">
        <f>求节点(将星标签统计!$AT$3:$AT$102,将星标签统计!AY$3:AY$102,$AE48)+求节点(将星标签统计!$CP$3:$CP$102,将星标签统计!CU$3:CU$102,$AF48)</f>
        <v>1.5655393483373541</v>
      </c>
      <c r="AL48" s="3">
        <f>求节点(将星标签统计!$AT$3:$AT$102,将星标签统计!AZ$3:AZ$102,$AE48)+求节点(将星标签统计!$CP$3:$CP$102,将星标签统计!CV$3:CV$102,$AF48)</f>
        <v>0.56553934833735409</v>
      </c>
      <c r="AM48" s="3">
        <f t="shared" si="6"/>
        <v>137145.88872019298</v>
      </c>
      <c r="AN48" s="3">
        <f>求节点(其他调用!$I$4:$I$42,其他调用!$J$4:$J$42,其他调用!AF48)</f>
        <v>719.20237061359262</v>
      </c>
      <c r="AO48" s="3">
        <f>求节点(其他调用!$W$4:$W$20,其他调用!$X$4:$X$20,$U48)</f>
        <v>1.4039671250011506E-2</v>
      </c>
      <c r="AP48" s="3">
        <f>求节点(将星标签统计!$AT$3:$AT$102,将星标签统计!AU$3:AU$102,$AN48)+求节点(将星标签统计!$CP$3:$CP$102,将星标签统计!CQ$3:CQ$102,$AO48)</f>
        <v>12</v>
      </c>
      <c r="AQ48" s="3">
        <f>求节点(将星标签统计!$AT$3:$AT$102,将星标签统计!AV$3:AV$102,$AN48)+求节点(将星标签统计!$CP$3:$CP$102,将星标签统计!CR$3:CR$102,$AO48)</f>
        <v>11</v>
      </c>
      <c r="AR48" s="3">
        <f>求节点(将星标签统计!$AT$3:$AT$102,将星标签统计!AW$3:AW$102,$AN48)+求节点(将星标签统计!$CP$3:$CP$102,将星标签统计!CS$3:CS$102,$AO48)</f>
        <v>8</v>
      </c>
      <c r="AS48" s="3">
        <f>求节点(将星标签统计!$AT$3:$AT$102,将星标签统计!AX$3:AX$102,$AN48)+求节点(将星标签统计!$CP$3:$CP$102,将星标签统计!CT$3:CT$102,$AO48)</f>
        <v>4.1920237061359265</v>
      </c>
      <c r="AT48" s="3">
        <f>求节点(将星标签统计!$AT$3:$AT$102,将星标签统计!AY$3:AY$102,$AN48)+求节点(将星标签统计!$CP$3:$CP$102,将星标签统计!CU$3:CU$102,$AO48)</f>
        <v>2.192023706135926</v>
      </c>
      <c r="AU48" s="3">
        <f>求节点(将星标签统计!$AT$3:$AT$102,将星标签统计!AZ$3:AZ$102,$AN48)+求节点(将星标签统计!$CP$3:$CP$102,将星标签统计!CV$3:CV$102,$AO48)</f>
        <v>2</v>
      </c>
      <c r="AV48" s="3">
        <f t="shared" si="7"/>
        <v>195456.42671044666</v>
      </c>
      <c r="AW48" s="3">
        <f>求节点(其他调用!$L$4:$L$42,其他调用!$M$4:$M$42,其他调用!AF48)</f>
        <v>1744.1867827606698</v>
      </c>
      <c r="AX48" s="3">
        <f>求节点(其他调用!$Y$4:$Y$20,其他调用!$Z$4:$Z$20,$U48)</f>
        <v>0</v>
      </c>
      <c r="AY48" s="3">
        <f>求节点(将星标签统计!$AT$3:$AT$102,将星标签统计!AU$3:AU$102,$AW48)+求节点(将星标签统计!$CP$3:$CP$102,将星标签统计!CQ$3:CQ$102,$AX48)</f>
        <v>12</v>
      </c>
      <c r="AZ48" s="3">
        <f>求节点(将星标签统计!$AT$3:$AT$102,将星标签统计!AV$3:AV$102,$AW48)+求节点(将星标签统计!$CP$3:$CP$102,将星标签统计!CR$3:CR$102,$AX48)</f>
        <v>12</v>
      </c>
      <c r="BA48" s="3">
        <f>求节点(将星标签统计!$AT$3:$AT$102,将星标签统计!AW$3:AW$102,$AW48)+求节点(将星标签统计!$CP$3:$CP$102,将星标签统计!CS$3:CS$102,$AX48)</f>
        <v>11</v>
      </c>
      <c r="BB48" s="3">
        <f>求节点(将星标签统计!$AT$3:$AT$102,将星标签统计!AX$3:AX$102,$AW48)+求节点(将星标签统计!$CP$3:$CP$102,将星标签统计!CT$3:CT$102,$AX48)</f>
        <v>10</v>
      </c>
      <c r="BC48" s="3">
        <f>求节点(将星标签统计!$AT$3:$AT$102,将星标签统计!AY$3:AY$102,$AW48)+求节点(将星标签统计!$CP$3:$CP$102,将星标签统计!CU$3:CU$102,$AX48)</f>
        <v>9.1628017414100462</v>
      </c>
      <c r="BD48" s="3">
        <f>求节点(将星标签统计!$AT$3:$AT$102,将星标签统计!AZ$3:AZ$102,$AW48)+求节点(将星标签统计!$CP$3:$CP$102,将星标签统计!CV$3:CV$102,$AX48)</f>
        <v>5.720933913803349</v>
      </c>
      <c r="BE48" s="3">
        <f t="shared" si="8"/>
        <v>378279.22437974066</v>
      </c>
      <c r="BF48" s="3">
        <f>求节点(其他调用!$O$4:$O$42,其他调用!$P$4:$P$42,其他调用!AF48)</f>
        <v>3736.0031290087077</v>
      </c>
      <c r="BG48" s="3">
        <f>求节点(其他调用!$AA$4:$AA$20,其他调用!$AB$4:$AB$20,$U48)</f>
        <v>1.160633495857394E-2</v>
      </c>
      <c r="BH48" s="3">
        <f>求节点(将星标签统计!$AT$3:$AT$102,将星标签统计!AU$3:AU$102,$BF48)+求节点(将星标签统计!$CP$3:$CP$102,将星标签统计!CQ$3:CQ$102,$BG48)</f>
        <v>12</v>
      </c>
      <c r="BI48" s="3">
        <f>求节点(将星标签统计!$AT$3:$AT$102,将星标签统计!AV$3:AV$102,$BF48)+求节点(将星标签统计!$CP$3:$CP$102,将星标签统计!CR$3:CR$102,$BG48)</f>
        <v>12</v>
      </c>
      <c r="BJ48" s="3">
        <f>求节点(将星标签统计!$AT$3:$AT$102,将星标签统计!AW$3:AW$102,$BF48)+求节点(将星标签统计!$CP$3:$CP$102,将星标签统计!CS$3:CS$102,$BG48)</f>
        <v>12</v>
      </c>
      <c r="BK48" s="3">
        <f>求节点(将星标签统计!$AT$3:$AT$102,将星标签统计!AX$3:AX$102,$BF48)+求节点(将星标签统计!$CP$3:$CP$102,将星标签统计!CT$3:CT$102,$BG48)</f>
        <v>11</v>
      </c>
      <c r="BL48" s="3">
        <f>求节点(将星标签统计!$AT$3:$AT$102,将星标签统计!AY$3:AY$102,$BF48)+求节点(将星标签统计!$CP$3:$CP$102,将星标签统计!CU$3:CU$102,$BG48)</f>
        <v>11</v>
      </c>
      <c r="BM48" s="3">
        <f>求节点(将星标签统计!$AT$3:$AT$102,将星标签统计!AZ$3:AZ$102,$BF48)+求节点(将星标签统计!$CP$3:$CP$102,将星标签统计!CV$3:CV$102,$BG48)</f>
        <v>11</v>
      </c>
      <c r="BN48" s="3">
        <f t="shared" si="9"/>
        <v>474000</v>
      </c>
    </row>
    <row r="49" spans="13:66" x14ac:dyDescent="0.2">
      <c r="M49" s="3">
        <v>45</v>
      </c>
      <c r="N49" s="3">
        <f t="shared" si="0"/>
        <v>100000</v>
      </c>
      <c r="O49" s="3">
        <f t="shared" si="1"/>
        <v>148418</v>
      </c>
      <c r="P49" s="3">
        <f t="shared" si="2"/>
        <v>202247</v>
      </c>
      <c r="Q49" s="3">
        <f t="shared" si="3"/>
        <v>391351</v>
      </c>
      <c r="R49" s="3">
        <f t="shared" si="4"/>
        <v>474000</v>
      </c>
      <c r="U49" s="3">
        <v>45</v>
      </c>
      <c r="V49" s="3">
        <f>求节点(其他调用!$C$4:$C$42,其他调用!$D$4:$D$42,其他调用!AF49)</f>
        <v>359.30372144305858</v>
      </c>
      <c r="W49" s="3">
        <f>求节点(其他调用!$S$4:$S$20,其他调用!$T$4:$T$20,$U49)</f>
        <v>1.7389535918072921E-2</v>
      </c>
      <c r="X49" s="3">
        <f>求节点(将星标签统计!$AT$3:$AT$102,将星标签统计!AU$3:AU$102,$V49)+求节点(将星标签统计!$CP$3:$CP$102,将星标签统计!CQ$3:CQ$102,$W49)</f>
        <v>11</v>
      </c>
      <c r="Y49" s="3">
        <f>求节点(将星标签统计!$AT$3:$AT$102,将星标签统计!AV$3:AV$102,$V49)+求节点(将星标签统计!$CP$3:$CP$102,将星标签统计!CR$3:CR$102,$W49)</f>
        <v>8</v>
      </c>
      <c r="Z49" s="3">
        <f>求节点(将星标签统计!$AT$3:$AT$102,将星标签统计!AW$3:AW$102,$V49)+求节点(将星标签统计!$CP$3:$CP$102,将星标签统计!CS$3:CS$102,$W49)</f>
        <v>5</v>
      </c>
      <c r="AA49" s="3">
        <f>求节点(将星标签统计!$AT$3:$AT$102,将星标签统计!AX$3:AX$102,$V49)+求节点(将星标签统计!$CP$3:$CP$102,将星标签统计!CT$3:CT$102,$W49)</f>
        <v>2</v>
      </c>
      <c r="AB49" s="3">
        <f>求节点(将星标签统计!$AT$3:$AT$102,将星标签统计!AY$3:AY$102,$V49)+求节点(将星标签统计!$CP$3:$CP$102,将星标签统计!CU$3:CU$102,$W49)</f>
        <v>0</v>
      </c>
      <c r="AC49" s="3">
        <f>求节点(将星标签统计!$AT$3:$AT$102,将星标签统计!AZ$3:AZ$102,$V49)+求节点(将星标签统计!$CP$3:$CP$102,将星标签统计!CV$3:CV$102,$W49)</f>
        <v>0</v>
      </c>
      <c r="AD49" s="3">
        <f t="shared" si="5"/>
        <v>100000</v>
      </c>
      <c r="AE49" s="3">
        <f>求节点(其他调用!$F$4:$F$42,其他调用!$G$4:$G$42,其他调用!AF49)</f>
        <v>480.03818612368354</v>
      </c>
      <c r="AF49" s="3">
        <f>求节点(其他调用!$U$4:$U$20,其他调用!$V$4:$V$20,$U49)</f>
        <v>0</v>
      </c>
      <c r="AG49" s="3">
        <f>求节点(将星标签统计!$AT$3:$AT$102,将星标签统计!AU$3:AU$102,$AE49)+求节点(将星标签统计!$CP$3:$CP$102,将星标签统计!CQ$3:CQ$102,$AF49)</f>
        <v>11.800381861236836</v>
      </c>
      <c r="AH49" s="3">
        <f>求节点(将星标签统计!$AT$3:$AT$102,将星标签统计!AV$3:AV$102,$AE49)+求节点(将星标签统计!$CP$3:$CP$102,将星标签统计!CR$3:CR$102,$AF49)</f>
        <v>10.401145583710505</v>
      </c>
      <c r="AI49" s="3">
        <f>求节点(将星标签统计!$AT$3:$AT$102,将星标签统计!AW$3:AW$102,$AE49)+求节点(将星标签统计!$CP$3:$CP$102,将星标签统计!CS$3:CS$102,$AF49)</f>
        <v>6.6007637224736708</v>
      </c>
      <c r="AJ49" s="3">
        <f>求节点(将星标签统计!$AT$3:$AT$102,将星标签统计!AX$3:AX$102,$AE49)+求节点(将星标签统计!$CP$3:$CP$102,将星标签统计!CT$3:CT$102,$AF49)</f>
        <v>2</v>
      </c>
      <c r="AK49" s="3">
        <f>求节点(将星标签统计!$AT$3:$AT$102,将星标签统计!AY$3:AY$102,$AE49)+求节点(将星标签统计!$CP$3:$CP$102,将星标签统计!CU$3:CU$102,$AF49)</f>
        <v>1.8003818612368354</v>
      </c>
      <c r="AL49" s="3">
        <f>求节点(将星标签统计!$AT$3:$AT$102,将星标签统计!AZ$3:AZ$102,$AE49)+求节点(将星标签统计!$CP$3:$CP$102,将星标签统计!CV$3:CV$102,$AF49)</f>
        <v>0.80038186123683541</v>
      </c>
      <c r="AM49" s="3">
        <f t="shared" si="6"/>
        <v>148418.32933936812</v>
      </c>
      <c r="AN49" s="3">
        <f>求节点(其他调用!$I$4:$I$42,其他调用!$J$4:$J$42,其他调用!AF49)</f>
        <v>756.92714467836868</v>
      </c>
      <c r="AO49" s="3">
        <f>求节点(其他调用!$W$4:$W$20,其他调用!$X$4:$X$20,$U49)</f>
        <v>1.5234433871819022E-2</v>
      </c>
      <c r="AP49" s="3">
        <f>求节点(将星标签统计!$AT$3:$AT$102,将星标签统计!AU$3:AU$102,$AN49)+求节点(将星标签统计!$CP$3:$CP$102,将星标签统计!CQ$3:CQ$102,$AO49)</f>
        <v>12</v>
      </c>
      <c r="AQ49" s="3">
        <f>求节点(将星标签统计!$AT$3:$AT$102,将星标签统计!AV$3:AV$102,$AN49)+求节点(将星标签统计!$CP$3:$CP$102,将星标签统计!CR$3:CR$102,$AO49)</f>
        <v>11</v>
      </c>
      <c r="AR49" s="3">
        <f>求节点(将星标签统计!$AT$3:$AT$102,将星标签统计!AW$3:AW$102,$AN49)+求节点(将星标签统计!$CP$3:$CP$102,将星标签统计!CS$3:CS$102,$AO49)</f>
        <v>8</v>
      </c>
      <c r="AS49" s="3">
        <f>求节点(将星标签统计!$AT$3:$AT$102,将星标签统计!AX$3:AX$102,$AN49)+求节点(将星标签统计!$CP$3:$CP$102,将星标签统计!CT$3:CT$102,$AO49)</f>
        <v>4.569271446783687</v>
      </c>
      <c r="AT49" s="3">
        <f>求节点(将星标签统计!$AT$3:$AT$102,将星标签统计!AY$3:AY$102,$AN49)+求节点(将星标签统计!$CP$3:$CP$102,将星标签统计!CU$3:CU$102,$AO49)</f>
        <v>2.569271446783687</v>
      </c>
      <c r="AU49" s="3">
        <f>求节点(将星标签统计!$AT$3:$AT$102,将星标签统计!AZ$3:AZ$102,$AN49)+求节点(将星标签统计!$CP$3:$CP$102,将星标签统计!CV$3:CV$102,$AO49)</f>
        <v>2</v>
      </c>
      <c r="AV49" s="3">
        <f t="shared" si="7"/>
        <v>202246.88604210634</v>
      </c>
      <c r="AW49" s="3">
        <f>求节点(其他调用!$L$4:$L$42,其他调用!$M$4:$M$42,其他调用!AF49)</f>
        <v>1833.7776075088145</v>
      </c>
      <c r="AX49" s="3">
        <f>求节点(其他调用!$Y$4:$Y$20,其他调用!$Z$4:$Z$20,$U49)</f>
        <v>0</v>
      </c>
      <c r="AY49" s="3">
        <f>求节点(将星标签统计!$AT$3:$AT$102,将星标签统计!AU$3:AU$102,$AW49)+求节点(将星标签统计!$CP$3:$CP$102,将星标签统计!CQ$3:CQ$102,$AX49)</f>
        <v>12</v>
      </c>
      <c r="AZ49" s="3">
        <f>求节点(将星标签统计!$AT$3:$AT$102,将星标签统计!AV$3:AV$102,$AW49)+求节点(将星标签统计!$CP$3:$CP$102,将星标签统计!CR$3:CR$102,$AX49)</f>
        <v>12</v>
      </c>
      <c r="BA49" s="3">
        <f>求节点(将星标签统计!$AT$3:$AT$102,将星标签统计!AW$3:AW$102,$AW49)+求节点(将星标签统计!$CP$3:$CP$102,将星标签统计!CS$3:CS$102,$AX49)</f>
        <v>11</v>
      </c>
      <c r="BB49" s="3">
        <f>求节点(将星标签统计!$AT$3:$AT$102,将星标签统计!AX$3:AX$102,$AW49)+求节点(将星标签统计!$CP$3:$CP$102,将星标签统计!CT$3:CT$102,$AX49)</f>
        <v>10.168888037544072</v>
      </c>
      <c r="BC49" s="3">
        <f>求节点(将星标签统计!$AT$3:$AT$102,将星标签统计!AY$3:AY$102,$AW49)+求节点(将星标签统计!$CP$3:$CP$102,将星标签统计!CU$3:CU$102,$AX49)</f>
        <v>10</v>
      </c>
      <c r="BD49" s="3">
        <f>求节点(将星标签统计!$AT$3:$AT$102,将星标签统计!AZ$3:AZ$102,$AW49)+求节点(将星标签统计!$CP$3:$CP$102,将星标签统计!CV$3:CV$102,$AX49)</f>
        <v>6</v>
      </c>
      <c r="BE49" s="3">
        <f t="shared" si="8"/>
        <v>391351.10430035257</v>
      </c>
      <c r="BF49" s="3">
        <f>求节点(其他调用!$O$4:$O$42,其他调用!$P$4:$P$42,其他调用!AF49)</f>
        <v>3931.6863557768652</v>
      </c>
      <c r="BG49" s="3">
        <f>求节点(其他调用!$AA$4:$AA$20,其他调用!$AB$4:$AB$20,$U49)</f>
        <v>1.2579781393154604E-2</v>
      </c>
      <c r="BH49" s="3">
        <f>求节点(将星标签统计!$AT$3:$AT$102,将星标签统计!AU$3:AU$102,$BF49)+求节点(将星标签统计!$CP$3:$CP$102,将星标签统计!CQ$3:CQ$102,$BG49)</f>
        <v>12</v>
      </c>
      <c r="BI49" s="3">
        <f>求节点(将星标签统计!$AT$3:$AT$102,将星标签统计!AV$3:AV$102,$BF49)+求节点(将星标签统计!$CP$3:$CP$102,将星标签统计!CR$3:CR$102,$BG49)</f>
        <v>12</v>
      </c>
      <c r="BJ49" s="3">
        <f>求节点(将星标签统计!$AT$3:$AT$102,将星标签统计!AW$3:AW$102,$BF49)+求节点(将星标签统计!$CP$3:$CP$102,将星标签统计!CS$3:CS$102,$BG49)</f>
        <v>12</v>
      </c>
      <c r="BK49" s="3">
        <f>求节点(将星标签统计!$AT$3:$AT$102,将星标签统计!AX$3:AX$102,$BF49)+求节点(将星标签统计!$CP$3:$CP$102,将星标签统计!CT$3:CT$102,$BG49)</f>
        <v>11</v>
      </c>
      <c r="BL49" s="3">
        <f>求节点(将星标签统计!$AT$3:$AT$102,将星标签统计!AY$3:AY$102,$BF49)+求节点(将星标签统计!$CP$3:$CP$102,将星标签统计!CU$3:CU$102,$BG49)</f>
        <v>11</v>
      </c>
      <c r="BM49" s="3">
        <f>求节点(将星标签统计!$AT$3:$AT$102,将星标签统计!AZ$3:AZ$102,$BF49)+求节点(将星标签统计!$CP$3:$CP$102,将星标签统计!CV$3:CV$102,$BG49)</f>
        <v>11</v>
      </c>
      <c r="BN49" s="3">
        <f t="shared" si="9"/>
        <v>474000</v>
      </c>
    </row>
    <row r="50" spans="13:66" x14ac:dyDescent="0.2">
      <c r="M50" s="3">
        <v>46</v>
      </c>
      <c r="N50" s="3">
        <f t="shared" si="0"/>
        <v>107703</v>
      </c>
      <c r="O50" s="3">
        <f t="shared" si="1"/>
        <v>159354</v>
      </c>
      <c r="P50" s="3">
        <f t="shared" si="2"/>
        <v>209376</v>
      </c>
      <c r="Q50" s="3">
        <f t="shared" si="3"/>
        <v>395192</v>
      </c>
      <c r="R50" s="3">
        <f t="shared" si="4"/>
        <v>474000</v>
      </c>
      <c r="U50" s="3">
        <v>46</v>
      </c>
      <c r="V50" s="3">
        <f>求节点(其他调用!$C$4:$C$42,其他调用!$D$4:$D$42,其他调用!AF50)</f>
        <v>377.70269154843135</v>
      </c>
      <c r="W50" s="3">
        <f>求节点(其他调用!$S$4:$S$20,其他调用!$T$4:$T$20,$U50)</f>
        <v>1.8802787588968306E-2</v>
      </c>
      <c r="X50" s="3">
        <f>求节点(将星标签统计!$AT$3:$AT$102,将星标签统计!AU$3:AU$102,$V50)+求节点(将星标签统计!$CP$3:$CP$102,将星标签统计!CQ$3:CQ$102,$W50)</f>
        <v>11</v>
      </c>
      <c r="Y50" s="3">
        <f>求节点(将星标签统计!$AT$3:$AT$102,将星标签统计!AV$3:AV$102,$V50)+求节点(将星标签统计!$CP$3:$CP$102,将星标签统计!CR$3:CR$102,$W50)</f>
        <v>8</v>
      </c>
      <c r="Z50" s="3">
        <f>求节点(将星标签统计!$AT$3:$AT$102,将星标签统计!AW$3:AW$102,$V50)+求节点(将星标签统计!$CP$3:$CP$102,将星标签统计!CS$3:CS$102,$W50)</f>
        <v>5</v>
      </c>
      <c r="AA50" s="3">
        <f>求节点(将星标签统计!$AT$3:$AT$102,将星标签统计!AX$3:AX$102,$V50)+求节点(将星标签统计!$CP$3:$CP$102,将星标签统计!CT$3:CT$102,$W50)</f>
        <v>2</v>
      </c>
      <c r="AB50" s="3">
        <f>求节点(将星标签统计!$AT$3:$AT$102,将星标签统计!AY$3:AY$102,$V50)+求节点(将星标签统计!$CP$3:$CP$102,将星标签统计!CU$3:CU$102,$W50)</f>
        <v>0.77026915484313463</v>
      </c>
      <c r="AC50" s="3">
        <f>求节点(将星标签统计!$AT$3:$AT$102,将星标签统计!AZ$3:AZ$102,$V50)+求节点(将星标签统计!$CP$3:$CP$102,将星标签统计!CV$3:CV$102,$W50)</f>
        <v>0</v>
      </c>
      <c r="AD50" s="3">
        <f t="shared" si="5"/>
        <v>107702.69154843135</v>
      </c>
      <c r="AE50" s="3">
        <f>求节点(其他调用!$F$4:$F$42,其他调用!$G$4:$G$42,其他调用!AF50)</f>
        <v>505.20798344378358</v>
      </c>
      <c r="AF50" s="3">
        <f>求节点(其他调用!$U$4:$U$20,其他调用!$V$4:$V$20,$U50)</f>
        <v>0</v>
      </c>
      <c r="AG50" s="3">
        <f>求节点(将星标签统计!$AT$3:$AT$102,将星标签统计!AU$3:AU$102,$AE50)+求节点(将星标签统计!$CP$3:$CP$102,将星标签统计!CQ$3:CQ$102,$AF50)</f>
        <v>12</v>
      </c>
      <c r="AH50" s="3">
        <f>求节点(将星标签统计!$AT$3:$AT$102,将星标签统计!AV$3:AV$102,$AE50)+求节点(将星标签统计!$CP$3:$CP$102,将星标签统计!CR$3:CR$102,$AF50)</f>
        <v>11</v>
      </c>
      <c r="AI50" s="3">
        <f>求节点(将星标签统计!$AT$3:$AT$102,将星标签统计!AW$3:AW$102,$AE50)+求节点(将星标签统计!$CP$3:$CP$102,将星标签统计!CS$3:CS$102,$AF50)</f>
        <v>7.0520798344378361</v>
      </c>
      <c r="AJ50" s="3">
        <f>求节点(将星标签统计!$AT$3:$AT$102,将星标签统计!AX$3:AX$102,$AE50)+求节点(将星标签统计!$CP$3:$CP$102,将星标签统计!CT$3:CT$102,$AF50)</f>
        <v>2.0520798344378357</v>
      </c>
      <c r="AK50" s="3">
        <f>求节点(将星标签统计!$AT$3:$AT$102,将星标签统计!AY$3:AY$102,$AE50)+求节点(将星标签统计!$CP$3:$CP$102,将星标签统计!CU$3:CU$102,$AF50)</f>
        <v>2</v>
      </c>
      <c r="AL50" s="3">
        <f>求节点(将星标签统计!$AT$3:$AT$102,将星标签统计!AZ$3:AZ$102,$AE50)+求节点(将星标签统计!$CP$3:$CP$102,将星标签统计!CV$3:CV$102,$AF50)</f>
        <v>1.0520798344378357</v>
      </c>
      <c r="AM50" s="3">
        <f t="shared" si="6"/>
        <v>159354.07569538377</v>
      </c>
      <c r="AN50" s="3">
        <f>求节点(其他调用!$I$4:$I$42,其他调用!$J$4:$J$42,其他调用!AF50)</f>
        <v>796.53595826394542</v>
      </c>
      <c r="AO50" s="3">
        <f>求节点(其他调用!$W$4:$W$20,其他调用!$X$4:$X$20,$U50)</f>
        <v>1.6429196493626539E-2</v>
      </c>
      <c r="AP50" s="3">
        <f>求节点(将星标签统计!$AT$3:$AT$102,将星标签统计!AU$3:AU$102,$AN50)+求节点(将星标签统计!$CP$3:$CP$102,将星标签统计!CQ$3:CQ$102,$AO50)</f>
        <v>12</v>
      </c>
      <c r="AQ50" s="3">
        <f>求节点(将星标签统计!$AT$3:$AT$102,将星标签统计!AV$3:AV$102,$AN50)+求节点(将星标签统计!$CP$3:$CP$102,将星标签统计!CR$3:CR$102,$AO50)</f>
        <v>11</v>
      </c>
      <c r="AR50" s="3">
        <f>求节点(将星标签统计!$AT$3:$AT$102,将星标签统计!AW$3:AW$102,$AN50)+求节点(将星标签统计!$CP$3:$CP$102,将星标签统计!CS$3:CS$102,$AO50)</f>
        <v>8</v>
      </c>
      <c r="AS50" s="3">
        <f>求节点(将星标签统计!$AT$3:$AT$102,将星标签统计!AX$3:AX$102,$AN50)+求节点(将星标签统计!$CP$3:$CP$102,将星标签统计!CT$3:CT$102,$AO50)</f>
        <v>4.9653595826394543</v>
      </c>
      <c r="AT50" s="3">
        <f>求节点(将星标签统计!$AT$3:$AT$102,将星标签统计!AY$3:AY$102,$AN50)+求节点(将星标签统计!$CP$3:$CP$102,将星标签统计!CU$3:CU$102,$AO50)</f>
        <v>2.9653595826394543</v>
      </c>
      <c r="AU50" s="3">
        <f>求节点(将星标签统计!$AT$3:$AT$102,将星标签统计!AZ$3:AZ$102,$AN50)+求节点(将星标签统计!$CP$3:$CP$102,将星标签统计!CV$3:CV$102,$AO50)</f>
        <v>2</v>
      </c>
      <c r="AV50" s="3">
        <f t="shared" si="7"/>
        <v>209376.47248751015</v>
      </c>
      <c r="AW50" s="3">
        <f>求节点(其他调用!$L$4:$L$42,其他调用!$M$4:$M$42,其他调用!AF50)</f>
        <v>1929.7986759606151</v>
      </c>
      <c r="AX50" s="3">
        <f>求节点(其他调用!$Y$4:$Y$20,其他调用!$Z$4:$Z$20,$U50)</f>
        <v>0</v>
      </c>
      <c r="AY50" s="3">
        <f>求节点(将星标签统计!$AT$3:$AT$102,将星标签统计!AU$3:AU$102,$AW50)+求节点(将星标签统计!$CP$3:$CP$102,将星标签统计!CQ$3:CQ$102,$AX50)</f>
        <v>12</v>
      </c>
      <c r="AZ50" s="3">
        <f>求节点(将星标签统计!$AT$3:$AT$102,将星标签统计!AV$3:AV$102,$AW50)+求节点(将星标签统计!$CP$3:$CP$102,将星标签统计!CR$3:CR$102,$AX50)</f>
        <v>12</v>
      </c>
      <c r="BA50" s="3">
        <f>求节点(将星标签统计!$AT$3:$AT$102,将星标签统计!AW$3:AW$102,$AW50)+求节点(将星标签统计!$CP$3:$CP$102,将星标签统计!CS$3:CS$102,$AX50)</f>
        <v>11</v>
      </c>
      <c r="BB50" s="3">
        <f>求节点(将星标签统计!$AT$3:$AT$102,将星标签统计!AX$3:AX$102,$AW50)+求节点(将星标签统计!$CP$3:$CP$102,将星标签统计!CT$3:CT$102,$AX50)</f>
        <v>10.648993379803075</v>
      </c>
      <c r="BC50" s="3">
        <f>求节点(将星标签统计!$AT$3:$AT$102,将星标签统计!AY$3:AY$102,$AW50)+求节点(将星标签统计!$CP$3:$CP$102,将星标签统计!CU$3:CU$102,$AX50)</f>
        <v>10</v>
      </c>
      <c r="BD50" s="3">
        <f>求节点(将星标签统计!$AT$3:$AT$102,将星标签统计!AZ$3:AZ$102,$AW50)+求节点(将星标签统计!$CP$3:$CP$102,将星标签统计!CV$3:CV$102,$AX50)</f>
        <v>6</v>
      </c>
      <c r="BE50" s="3">
        <f t="shared" si="8"/>
        <v>395191.94703842461</v>
      </c>
      <c r="BF50" s="3">
        <f>求节点(其他调用!$O$4:$O$42,其他调用!$P$4:$P$42,其他调用!AF50)</f>
        <v>4141.4144452904466</v>
      </c>
      <c r="BG50" s="3">
        <f>求节点(其他调用!$AA$4:$AA$20,其他调用!$AB$4:$AB$20,$U50)</f>
        <v>1.3553227827735269E-2</v>
      </c>
      <c r="BH50" s="3">
        <f>求节点(将星标签统计!$AT$3:$AT$102,将星标签统计!AU$3:AU$102,$BF50)+求节点(将星标签统计!$CP$3:$CP$102,将星标签统计!CQ$3:CQ$102,$BG50)</f>
        <v>12</v>
      </c>
      <c r="BI50" s="3">
        <f>求节点(将星标签统计!$AT$3:$AT$102,将星标签统计!AV$3:AV$102,$BF50)+求节点(将星标签统计!$CP$3:$CP$102,将星标签统计!CR$3:CR$102,$BG50)</f>
        <v>12</v>
      </c>
      <c r="BJ50" s="3">
        <f>求节点(将星标签统计!$AT$3:$AT$102,将星标签统计!AW$3:AW$102,$BF50)+求节点(将星标签统计!$CP$3:$CP$102,将星标签统计!CS$3:CS$102,$BG50)</f>
        <v>12</v>
      </c>
      <c r="BK50" s="3">
        <f>求节点(将星标签统计!$AT$3:$AT$102,将星标签统计!AX$3:AX$102,$BF50)+求节点(将星标签统计!$CP$3:$CP$102,将星标签统计!CT$3:CT$102,$BG50)</f>
        <v>11</v>
      </c>
      <c r="BL50" s="3">
        <f>求节点(将星标签统计!$AT$3:$AT$102,将星标签统计!AY$3:AY$102,$BF50)+求节点(将星标签统计!$CP$3:$CP$102,将星标签统计!CU$3:CU$102,$BG50)</f>
        <v>11</v>
      </c>
      <c r="BM50" s="3">
        <f>求节点(将星标签统计!$AT$3:$AT$102,将星标签统计!AZ$3:AZ$102,$BF50)+求节点(将星标签统计!$CP$3:$CP$102,将星标签统计!CV$3:CV$102,$BG50)</f>
        <v>11</v>
      </c>
      <c r="BN50" s="3">
        <f t="shared" si="9"/>
        <v>474000</v>
      </c>
    </row>
    <row r="51" spans="13:66" x14ac:dyDescent="0.2">
      <c r="M51" s="3">
        <v>47</v>
      </c>
      <c r="N51" s="3">
        <f t="shared" si="0"/>
        <v>110000</v>
      </c>
      <c r="O51" s="3">
        <f t="shared" si="1"/>
        <v>166368</v>
      </c>
      <c r="P51" s="3">
        <f t="shared" si="2"/>
        <v>224036</v>
      </c>
      <c r="Q51" s="3">
        <f t="shared" si="3"/>
        <v>400944</v>
      </c>
      <c r="R51" s="3">
        <f t="shared" si="4"/>
        <v>474000</v>
      </c>
      <c r="U51" s="3">
        <v>47</v>
      </c>
      <c r="V51" s="3">
        <f>求节点(其他调用!$C$4:$C$42,其他调用!$D$4:$D$42,其他调用!AF51)</f>
        <v>397.42221944536868</v>
      </c>
      <c r="W51" s="3">
        <f>求节点(其他调用!$S$4:$S$20,其他调用!$T$4:$T$20,$U51)</f>
        <v>2.0216039259863691E-2</v>
      </c>
      <c r="X51" s="3">
        <f>求节点(将星标签统计!$AT$3:$AT$102,将星标签统计!AU$3:AU$102,$V51)+求节点(将星标签统计!$CP$3:$CP$102,将星标签统计!CQ$3:CQ$102,$W51)</f>
        <v>11</v>
      </c>
      <c r="Y51" s="3">
        <f>求节点(将星标签统计!$AT$3:$AT$102,将星标签统计!AV$3:AV$102,$V51)+求节点(将星标签统计!$CP$3:$CP$102,将星标签统计!CR$3:CR$102,$W51)</f>
        <v>8</v>
      </c>
      <c r="Z51" s="3">
        <f>求节点(将星标签统计!$AT$3:$AT$102,将星标签统计!AW$3:AW$102,$V51)+求节点(将星标签统计!$CP$3:$CP$102,将星标签统计!CS$3:CS$102,$W51)</f>
        <v>5</v>
      </c>
      <c r="AA51" s="3">
        <f>求节点(将星标签统计!$AT$3:$AT$102,将星标签统计!AX$3:AX$102,$V51)+求节点(将星标签统计!$CP$3:$CP$102,将星标签统计!CT$3:CT$102,$W51)</f>
        <v>2</v>
      </c>
      <c r="AB51" s="3">
        <f>求节点(将星标签统计!$AT$3:$AT$102,将星标签统计!AY$3:AY$102,$V51)+求节点(将星标签统计!$CP$3:$CP$102,将星标签统计!CU$3:CU$102,$W51)</f>
        <v>1</v>
      </c>
      <c r="AC51" s="3">
        <f>求节点(将星标签统计!$AT$3:$AT$102,将星标签统计!AZ$3:AZ$102,$V51)+求节点(将星标签统计!$CP$3:$CP$102,将星标签统计!CV$3:CV$102,$W51)</f>
        <v>0</v>
      </c>
      <c r="AD51" s="3">
        <f t="shared" si="5"/>
        <v>110000</v>
      </c>
      <c r="AE51" s="3">
        <f>求节点(其他调用!$F$4:$F$42,其他调用!$G$4:$G$42,其他调用!AF51)</f>
        <v>532.18430426888415</v>
      </c>
      <c r="AF51" s="3">
        <f>求节点(其他调用!$U$4:$U$20,其他调用!$V$4:$V$20,$U51)</f>
        <v>0</v>
      </c>
      <c r="AG51" s="3">
        <f>求节点(将星标签统计!$AT$3:$AT$102,将星标签统计!AU$3:AU$102,$AE51)+求节点(将星标签统计!$CP$3:$CP$102,将星标签统计!CQ$3:CQ$102,$AF51)</f>
        <v>12</v>
      </c>
      <c r="AH51" s="3">
        <f>求节点(将星标签统计!$AT$3:$AT$102,将星标签统计!AV$3:AV$102,$AE51)+求节点(将星标签统计!$CP$3:$CP$102,将星标签统计!CR$3:CR$102,$AF51)</f>
        <v>11</v>
      </c>
      <c r="AI51" s="3">
        <f>求节点(将星标签统计!$AT$3:$AT$102,将星标签统计!AW$3:AW$102,$AE51)+求节点(将星标签统计!$CP$3:$CP$102,将星标签统计!CS$3:CS$102,$AF51)</f>
        <v>7.3218430426888412</v>
      </c>
      <c r="AJ51" s="3">
        <f>求节点(将星标签统计!$AT$3:$AT$102,将星标签统计!AX$3:AX$102,$AE51)+求节点(将星标签统计!$CP$3:$CP$102,将星标签统计!CT$3:CT$102,$AF51)</f>
        <v>2.3218430426888417</v>
      </c>
      <c r="AK51" s="3">
        <f>求节点(将星标签统计!$AT$3:$AT$102,将星标签统计!AY$3:AY$102,$AE51)+求节点(将星标签统计!$CP$3:$CP$102,将星标签统计!CU$3:CU$102,$AF51)</f>
        <v>2</v>
      </c>
      <c r="AL51" s="3">
        <f>求节点(将星标签统计!$AT$3:$AT$102,将星标签统计!AZ$3:AZ$102,$AE51)+求节点(将星标签统计!$CP$3:$CP$102,将星标签统计!CV$3:CV$102,$AF51)</f>
        <v>1.3218430426888415</v>
      </c>
      <c r="AM51" s="3">
        <f t="shared" si="6"/>
        <v>166367.91910990988</v>
      </c>
      <c r="AN51" s="3">
        <f>求节点(其他调用!$I$4:$I$42,其他调用!$J$4:$J$42,其他调用!AF51)</f>
        <v>838.98763354751418</v>
      </c>
      <c r="AO51" s="3">
        <f>求节点(其他调用!$W$4:$W$20,其他调用!$X$4:$X$20,$U51)</f>
        <v>1.7623959115434053E-2</v>
      </c>
      <c r="AP51" s="3">
        <f>求节点(将星标签统计!$AT$3:$AT$102,将星标签统计!AU$3:AU$102,$AN51)+求节点(将星标签统计!$CP$3:$CP$102,将星标签统计!CQ$3:CQ$102,$AO51)</f>
        <v>12</v>
      </c>
      <c r="AQ51" s="3">
        <f>求节点(将星标签统计!$AT$3:$AT$102,将星标签统计!AV$3:AV$102,$AN51)+求节点(将星标签统计!$CP$3:$CP$102,将星标签统计!CR$3:CR$102,$AO51)</f>
        <v>11</v>
      </c>
      <c r="AR51" s="3">
        <f>求节点(将星标签统计!$AT$3:$AT$102,将星标签统计!AW$3:AW$102,$AN51)+求节点(将星标签统计!$CP$3:$CP$102,将星标签统计!CS$3:CS$102,$AO51)</f>
        <v>9.169629006425426</v>
      </c>
      <c r="AS51" s="3">
        <f>求节点(将星标签统计!$AT$3:$AT$102,将星标签统计!AX$3:AX$102,$AN51)+求节点(将星标签统计!$CP$3:$CP$102,将星标签统计!CT$3:CT$102,$AO51)</f>
        <v>5.389876335475142</v>
      </c>
      <c r="AT51" s="3">
        <f>求节点(将星标签统计!$AT$3:$AT$102,将星标签统计!AY$3:AY$102,$AN51)+求节点(将星标签统计!$CP$3:$CP$102,将星标签统计!CU$3:CU$102,$AO51)</f>
        <v>3.389876335475142</v>
      </c>
      <c r="AU51" s="3">
        <f>求节点(将星标签统计!$AT$3:$AT$102,将星标签统计!AZ$3:AZ$102,$AN51)+求节点(将星标签统计!$CP$3:$CP$102,将星标签统计!CV$3:CV$102,$AO51)</f>
        <v>2</v>
      </c>
      <c r="AV51" s="3">
        <f t="shared" si="7"/>
        <v>224035.54807710511</v>
      </c>
      <c r="AW51" s="3">
        <f>求节点(其他调用!$L$4:$L$42,其他调用!$M$4:$M$42,其他调用!AF51)</f>
        <v>2032.7115089716372</v>
      </c>
      <c r="AX51" s="3">
        <f>求节点(其他调用!$Y$4:$Y$20,其他调用!$Z$4:$Z$20,$U51)</f>
        <v>0</v>
      </c>
      <c r="AY51" s="3">
        <f>求节点(将星标签统计!$AT$3:$AT$102,将星标签统计!AU$3:AU$102,$AW51)+求节点(将星标签统计!$CP$3:$CP$102,将星标签统计!CQ$3:CQ$102,$AX51)</f>
        <v>12</v>
      </c>
      <c r="AZ51" s="3">
        <f>求节点(将星标签统计!$AT$3:$AT$102,将星标签统计!AV$3:AV$102,$AW51)+求节点(将星标签统计!$CP$3:$CP$102,将星标签统计!CR$3:CR$102,$AX51)</f>
        <v>12</v>
      </c>
      <c r="BA51" s="3">
        <f>求节点(将星标签统计!$AT$3:$AT$102,将星标签统计!AW$3:AW$102,$AW51)+求节点(将星标签统计!$CP$3:$CP$102,将星标签统计!CS$3:CS$102,$AX51)</f>
        <v>11.163557544858186</v>
      </c>
      <c r="BB51" s="3">
        <f>求节点(将星标签统计!$AT$3:$AT$102,将星标签统计!AX$3:AX$102,$AW51)+求节点(将星标签统计!$CP$3:$CP$102,将星标签统计!CT$3:CT$102,$AX51)</f>
        <v>11</v>
      </c>
      <c r="BC51" s="3">
        <f>求节点(将星标签统计!$AT$3:$AT$102,将星标签统计!AY$3:AY$102,$AW51)+求节点(将星标签统计!$CP$3:$CP$102,将星标签统计!CU$3:CU$102,$AX51)</f>
        <v>10</v>
      </c>
      <c r="BD51" s="3">
        <f>求节点(将星标签统计!$AT$3:$AT$102,将星标签统计!AZ$3:AZ$102,$AW51)+求节点(将星标签统计!$CP$3:$CP$102,将星标签统计!CV$3:CV$102,$AX51)</f>
        <v>6.1635575448581861</v>
      </c>
      <c r="BE51" s="3">
        <f t="shared" si="8"/>
        <v>400944.03580744733</v>
      </c>
      <c r="BF51" s="3">
        <f>求节点(其他调用!$O$4:$O$42,其他调用!$P$4:$P$42,其他调用!AF51)</f>
        <v>4365.9245419860845</v>
      </c>
      <c r="BG51" s="3">
        <f>求节点(其他调用!$AA$4:$AA$20,其他调用!$AB$4:$AB$20,$U51)</f>
        <v>1.4526674262315933E-2</v>
      </c>
      <c r="BH51" s="3">
        <f>求节点(将星标签统计!$AT$3:$AT$102,将星标签统计!AU$3:AU$102,$BF51)+求节点(将星标签统计!$CP$3:$CP$102,将星标签统计!CQ$3:CQ$102,$BG51)</f>
        <v>12</v>
      </c>
      <c r="BI51" s="3">
        <f>求节点(将星标签统计!$AT$3:$AT$102,将星标签统计!AV$3:AV$102,$BF51)+求节点(将星标签统计!$CP$3:$CP$102,将星标签统计!CR$3:CR$102,$BG51)</f>
        <v>12</v>
      </c>
      <c r="BJ51" s="3">
        <f>求节点(将星标签统计!$AT$3:$AT$102,将星标签统计!AW$3:AW$102,$BF51)+求节点(将星标签统计!$CP$3:$CP$102,将星标签统计!CS$3:CS$102,$BG51)</f>
        <v>12</v>
      </c>
      <c r="BK51" s="3">
        <f>求节点(将星标签统计!$AT$3:$AT$102,将星标签统计!AX$3:AX$102,$BF51)+求节点(将星标签统计!$CP$3:$CP$102,将星标签统计!CT$3:CT$102,$BG51)</f>
        <v>11</v>
      </c>
      <c r="BL51" s="3">
        <f>求节点(将星标签统计!$AT$3:$AT$102,将星标签统计!AY$3:AY$102,$BF51)+求节点(将星标签统计!$CP$3:$CP$102,将星标签统计!CU$3:CU$102,$BG51)</f>
        <v>11</v>
      </c>
      <c r="BM51" s="3">
        <f>求节点(将星标签统计!$AT$3:$AT$102,将星标签统计!AZ$3:AZ$102,$BF51)+求节点(将星标签统计!$CP$3:$CP$102,将星标签统计!CV$3:CV$102,$BG51)</f>
        <v>11</v>
      </c>
      <c r="BN51" s="3">
        <f t="shared" si="9"/>
        <v>474000</v>
      </c>
    </row>
    <row r="52" spans="13:66" x14ac:dyDescent="0.2">
      <c r="M52" s="3">
        <v>48</v>
      </c>
      <c r="N52" s="3">
        <f t="shared" si="0"/>
        <v>118907</v>
      </c>
      <c r="O52" s="3">
        <f t="shared" si="1"/>
        <v>173840</v>
      </c>
      <c r="P52" s="3">
        <f t="shared" si="2"/>
        <v>240415</v>
      </c>
      <c r="Q52" s="3">
        <f t="shared" si="3"/>
        <v>410871</v>
      </c>
      <c r="R52" s="3">
        <f t="shared" si="4"/>
        <v>474000</v>
      </c>
      <c r="U52" s="3">
        <v>48</v>
      </c>
      <c r="V52" s="3">
        <f>求节点(其他调用!$C$4:$C$42,其他调用!$D$4:$D$42,其他调用!AF52)</f>
        <v>418.55708613905017</v>
      </c>
      <c r="W52" s="3">
        <f>求节点(其他调用!$S$4:$S$20,其他调用!$T$4:$T$20,$U52)</f>
        <v>2.1629290930759076E-2</v>
      </c>
      <c r="X52" s="3">
        <f>求节点(将星标签统计!$AT$3:$AT$102,将星标签统计!AU$3:AU$102,$V52)+求节点(将星标签统计!$CP$3:$CP$102,将星标签统计!CQ$3:CQ$102,$W52)</f>
        <v>11.185570861390502</v>
      </c>
      <c r="Y52" s="3">
        <f>求节点(将星标签统计!$AT$3:$AT$102,将星标签统计!AV$3:AV$102,$V52)+求节点(将星标签统计!$CP$3:$CP$102,将星标签统计!CR$3:CR$102,$W52)</f>
        <v>8.556712584171505</v>
      </c>
      <c r="Z52" s="3">
        <f>求节点(将星标签统计!$AT$3:$AT$102,将星标签统计!AW$3:AW$102,$V52)+求节点(将星标签统计!$CP$3:$CP$102,将星标签统计!CS$3:CS$102,$W52)</f>
        <v>5.3711417227810037</v>
      </c>
      <c r="AA52" s="3">
        <f>求节点(将星标签统计!$AT$3:$AT$102,将星标签统计!AX$3:AX$102,$V52)+求节点(将星标签统计!$CP$3:$CP$102,将星标签统计!CT$3:CT$102,$W52)</f>
        <v>2</v>
      </c>
      <c r="AB52" s="3">
        <f>求节点(将星标签统计!$AT$3:$AT$102,将星标签统计!AY$3:AY$102,$V52)+求节点(将星标签统计!$CP$3:$CP$102,将星标签统计!CU$3:CU$102,$W52)</f>
        <v>1.1855708613905018</v>
      </c>
      <c r="AC52" s="3">
        <f>求节点(将星标签统计!$AT$3:$AT$102,将星标签统计!AZ$3:AZ$102,$V52)+求节点(将星标签统计!$CP$3:$CP$102,将星标签统计!CV$3:CV$102,$W52)</f>
        <v>0.18557086139050172</v>
      </c>
      <c r="AD52" s="3">
        <f t="shared" si="5"/>
        <v>118907.4013467441</v>
      </c>
      <c r="AE52" s="3">
        <f>求节点(其他调用!$F$4:$F$42,其他调用!$G$4:$G$42,其他调用!AF52)</f>
        <v>560.92482348578653</v>
      </c>
      <c r="AF52" s="3">
        <f>求节点(其他调用!$U$4:$U$20,其他调用!$V$4:$V$20,$U52)</f>
        <v>0</v>
      </c>
      <c r="AG52" s="3">
        <f>求节点(将星标签统计!$AT$3:$AT$102,将星标签统计!AU$3:AU$102,$AE52)+求节点(将星标签统计!$CP$3:$CP$102,将星标签统计!CQ$3:CQ$102,$AF52)</f>
        <v>12</v>
      </c>
      <c r="AH52" s="3">
        <f>求节点(将星标签统计!$AT$3:$AT$102,将星标签统计!AV$3:AV$102,$AE52)+求节点(将星标签统计!$CP$3:$CP$102,将星标签统计!CR$3:CR$102,$AF52)</f>
        <v>11</v>
      </c>
      <c r="AI52" s="3">
        <f>求节点(将星标签统计!$AT$3:$AT$102,将星标签统计!AW$3:AW$102,$AE52)+求节点(将星标签统计!$CP$3:$CP$102,将星标签统计!CS$3:CS$102,$AF52)</f>
        <v>7.6092482348578656</v>
      </c>
      <c r="AJ52" s="3">
        <f>求节点(将星标签统计!$AT$3:$AT$102,将星标签统计!AX$3:AX$102,$AE52)+求节点(将星标签统计!$CP$3:$CP$102,将星标签统计!CT$3:CT$102,$AF52)</f>
        <v>2.6092482348578656</v>
      </c>
      <c r="AK52" s="3">
        <f>求节点(将星标签统计!$AT$3:$AT$102,将星标签统计!AY$3:AY$102,$AE52)+求节点(将星标签统计!$CP$3:$CP$102,将星标签统计!CU$3:CU$102,$AF52)</f>
        <v>2</v>
      </c>
      <c r="AL52" s="3">
        <f>求节点(将星标签统计!$AT$3:$AT$102,将星标签统计!AZ$3:AZ$102,$AE52)+求节点(将星标签统计!$CP$3:$CP$102,将星标签统计!CV$3:CV$102,$AF52)</f>
        <v>1.6092482348578654</v>
      </c>
      <c r="AM52" s="3">
        <f t="shared" si="6"/>
        <v>173840.4541063045</v>
      </c>
      <c r="AN52" s="3">
        <f>求节点(其他调用!$I$4:$I$42,其他调用!$J$4:$J$42,其他调用!AF52)</f>
        <v>884.4862125566508</v>
      </c>
      <c r="AO52" s="3">
        <f>求节点(其他调用!$W$4:$W$20,其他调用!$X$4:$X$20,$U52)</f>
        <v>1.881872173724157E-2</v>
      </c>
      <c r="AP52" s="3">
        <f>求节点(将星标签统计!$AT$3:$AT$102,将星标签统计!AU$3:AU$102,$AN52)+求节点(将星标签统计!$CP$3:$CP$102,将星标签统计!CQ$3:CQ$102,$AO52)</f>
        <v>12</v>
      </c>
      <c r="AQ52" s="3">
        <f>求节点(将星标签统计!$AT$3:$AT$102,将星标签统计!AV$3:AV$102,$AN52)+求节点(将星标签统计!$CP$3:$CP$102,将星标签统计!CR$3:CR$102,$AO52)</f>
        <v>11</v>
      </c>
      <c r="AR52" s="3">
        <f>求节点(将星标签统计!$AT$3:$AT$102,将星标签统计!AW$3:AW$102,$AN52)+求节点(将星标签统计!$CP$3:$CP$102,将星标签统计!CS$3:CS$102,$AO52)</f>
        <v>10.534586376699524</v>
      </c>
      <c r="AS52" s="3">
        <f>求节点(将星标签统计!$AT$3:$AT$102,将星标签统计!AX$3:AX$102,$AN52)+求节点(将星标签统计!$CP$3:$CP$102,将星标签统计!CT$3:CT$102,$AO52)</f>
        <v>5.8448621255665083</v>
      </c>
      <c r="AT52" s="3">
        <f>求节点(将星标签统计!$AT$3:$AT$102,将星标签统计!AY$3:AY$102,$AN52)+求节点(将星标签统计!$CP$3:$CP$102,将星标签统计!CU$3:CU$102,$AO52)</f>
        <v>3.8448621255665079</v>
      </c>
      <c r="AU52" s="3">
        <f>求节点(将星标签统计!$AT$3:$AT$102,将星标签统计!AZ$3:AZ$102,$AN52)+求节点(将星标签统计!$CP$3:$CP$102,将星标签统计!CV$3:CV$102,$AO52)</f>
        <v>2</v>
      </c>
      <c r="AV52" s="3">
        <f t="shared" si="7"/>
        <v>240415.03652039429</v>
      </c>
      <c r="AW52" s="3">
        <f>求节点(其他调用!$L$4:$L$42,其他调用!$M$4:$M$42,其他调用!AF52)</f>
        <v>2143.0107523472789</v>
      </c>
      <c r="AX52" s="3">
        <f>求节点(其他调用!$Y$4:$Y$20,其他调用!$Z$4:$Z$20,$U52)</f>
        <v>0</v>
      </c>
      <c r="AY52" s="3">
        <f>求节点(将星标签统计!$AT$3:$AT$102,将星标签统计!AU$3:AU$102,$AW52)+求节点(将星标签统计!$CP$3:$CP$102,将星标签统计!CQ$3:CQ$102,$AX52)</f>
        <v>12</v>
      </c>
      <c r="AZ52" s="3">
        <f>求节点(将星标签统计!$AT$3:$AT$102,将星标签统计!AV$3:AV$102,$AW52)+求节点(将星标签统计!$CP$3:$CP$102,将星标签统计!CR$3:CR$102,$AX52)</f>
        <v>12</v>
      </c>
      <c r="BA52" s="3">
        <f>求节点(将星标签统计!$AT$3:$AT$102,将星标签统计!AW$3:AW$102,$AW52)+求节点(将星标签统计!$CP$3:$CP$102,将星标签统计!CS$3:CS$102,$AX52)</f>
        <v>11.715053761736394</v>
      </c>
      <c r="BB52" s="3">
        <f>求节点(将星标签统计!$AT$3:$AT$102,将星标签统计!AX$3:AX$102,$AW52)+求节点(将星标签统计!$CP$3:$CP$102,将星标签统计!CT$3:CT$102,$AX52)</f>
        <v>11</v>
      </c>
      <c r="BC52" s="3">
        <f>求节点(将星标签统计!$AT$3:$AT$102,将星标签统计!AY$3:AY$102,$AW52)+求节点(将星标签统计!$CP$3:$CP$102,将星标签统计!CU$3:CU$102,$AX52)</f>
        <v>10</v>
      </c>
      <c r="BD52" s="3">
        <f>求节点(将星标签统计!$AT$3:$AT$102,将星标签统计!AZ$3:AZ$102,$AW52)+求节点(将星标签统计!$CP$3:$CP$102,将星标签统计!CV$3:CV$102,$AX52)</f>
        <v>6.7150537617363941</v>
      </c>
      <c r="BE52" s="3">
        <f t="shared" si="8"/>
        <v>410870.96771125507</v>
      </c>
      <c r="BF52" s="3">
        <f>求节点(其他调用!$O$4:$O$42,其他调用!$P$4:$P$42,其他调用!AF52)</f>
        <v>4604.7511570934594</v>
      </c>
      <c r="BG52" s="3">
        <f>求节点(其他调用!$AA$4:$AA$20,其他调用!$AB$4:$AB$20,$U52)</f>
        <v>1.5500120696896597E-2</v>
      </c>
      <c r="BH52" s="3">
        <f>求节点(将星标签统计!$AT$3:$AT$102,将星标签统计!AU$3:AU$102,$BF52)+求节点(将星标签统计!$CP$3:$CP$102,将星标签统计!CQ$3:CQ$102,$BG52)</f>
        <v>12</v>
      </c>
      <c r="BI52" s="3">
        <f>求节点(将星标签统计!$AT$3:$AT$102,将星标签统计!AV$3:AV$102,$BF52)+求节点(将星标签统计!$CP$3:$CP$102,将星标签统计!CR$3:CR$102,$BG52)</f>
        <v>12</v>
      </c>
      <c r="BJ52" s="3">
        <f>求节点(将星标签统计!$AT$3:$AT$102,将星标签统计!AW$3:AW$102,$BF52)+求节点(将星标签统计!$CP$3:$CP$102,将星标签统计!CS$3:CS$102,$BG52)</f>
        <v>12</v>
      </c>
      <c r="BK52" s="3">
        <f>求节点(将星标签统计!$AT$3:$AT$102,将星标签统计!AX$3:AX$102,$BF52)+求节点(将星标签统计!$CP$3:$CP$102,将星标签统计!CT$3:CT$102,$BG52)</f>
        <v>11</v>
      </c>
      <c r="BL52" s="3">
        <f>求节点(将星标签统计!$AT$3:$AT$102,将星标签统计!AY$3:AY$102,$BF52)+求节点(将星标签统计!$CP$3:$CP$102,将星标签统计!CU$3:CU$102,$BG52)</f>
        <v>11</v>
      </c>
      <c r="BM52" s="3">
        <f>求节点(将星标签统计!$AT$3:$AT$102,将星标签统计!AZ$3:AZ$102,$BF52)+求节点(将星标签统计!$CP$3:$CP$102,将星标签统计!CV$3:CV$102,$BG52)</f>
        <v>11</v>
      </c>
      <c r="BN52" s="3">
        <f t="shared" si="9"/>
        <v>474000</v>
      </c>
    </row>
    <row r="53" spans="13:66" x14ac:dyDescent="0.2">
      <c r="M53" s="3">
        <v>49</v>
      </c>
      <c r="N53" s="3">
        <f t="shared" si="0"/>
        <v>129780</v>
      </c>
      <c r="O53" s="3">
        <f t="shared" si="1"/>
        <v>181831</v>
      </c>
      <c r="P53" s="3">
        <f t="shared" si="2"/>
        <v>249984</v>
      </c>
      <c r="Q53" s="3">
        <f t="shared" si="3"/>
        <v>427021</v>
      </c>
      <c r="R53" s="3">
        <f t="shared" si="4"/>
        <v>474000</v>
      </c>
      <c r="U53" s="3">
        <v>49</v>
      </c>
      <c r="V53" s="3">
        <f>求节点(其他调用!$C$4:$C$42,其他调用!$D$4:$D$42,其他调用!AF53)</f>
        <v>441.20887539558009</v>
      </c>
      <c r="W53" s="3">
        <f>求节点(其他调用!$S$4:$S$20,其他调用!$T$4:$T$20,$U53)</f>
        <v>2.3042542601654462E-2</v>
      </c>
      <c r="X53" s="3">
        <f>求节点(将星标签统计!$AT$3:$AT$102,将星标签统计!AU$3:AU$102,$V53)+求节点(将星标签统计!$CP$3:$CP$102,将星标签统计!CQ$3:CQ$102,$W53)</f>
        <v>11.412088753955802</v>
      </c>
      <c r="Y53" s="3">
        <f>求节点(将星标签统计!$AT$3:$AT$102,将星标签统计!AV$3:AV$102,$V53)+求节点(将星标签统计!$CP$3:$CP$102,将星标签统计!CR$3:CR$102,$W53)</f>
        <v>9.236266261867403</v>
      </c>
      <c r="Z53" s="3">
        <f>求节点(将星标签统计!$AT$3:$AT$102,将星标签统计!AW$3:AW$102,$V53)+求节点(将星标签统计!$CP$3:$CP$102,将星标签统计!CS$3:CS$102,$W53)</f>
        <v>5.8241775079116023</v>
      </c>
      <c r="AA53" s="3">
        <f>求节点(将星标签统计!$AT$3:$AT$102,将星标签统计!AX$3:AX$102,$V53)+求节点(将星标签统计!$CP$3:$CP$102,将星标签统计!CT$3:CT$102,$W53)</f>
        <v>2</v>
      </c>
      <c r="AB53" s="3">
        <f>求节点(将星标签统计!$AT$3:$AT$102,将星标签统计!AY$3:AY$102,$V53)+求节点(将星标签统计!$CP$3:$CP$102,将星标签统计!CU$3:CU$102,$W53)</f>
        <v>1.4120887539558009</v>
      </c>
      <c r="AC53" s="3">
        <f>求节点(将星标签统计!$AT$3:$AT$102,将星标签统计!AZ$3:AZ$102,$V53)+求节点(将星标签统计!$CP$3:$CP$102,将星标签统计!CV$3:CV$102,$W53)</f>
        <v>0.41208875395580097</v>
      </c>
      <c r="AD53" s="3">
        <f t="shared" si="5"/>
        <v>129780.26018987845</v>
      </c>
      <c r="AE53" s="3">
        <f>求节点(其他调用!$F$4:$F$42,其他调用!$G$4:$G$42,其他调用!AF53)</f>
        <v>591.65918637824473</v>
      </c>
      <c r="AF53" s="3">
        <f>求节点(其他调用!$U$4:$U$20,其他调用!$V$4:$V$20,$U53)</f>
        <v>0</v>
      </c>
      <c r="AG53" s="3">
        <f>求节点(将星标签统计!$AT$3:$AT$102,将星标签统计!AU$3:AU$102,$AE53)+求节点(将星标签统计!$CP$3:$CP$102,将星标签统计!CQ$3:CQ$102,$AF53)</f>
        <v>12</v>
      </c>
      <c r="AH53" s="3">
        <f>求节点(将星标签统计!$AT$3:$AT$102,将星标签统计!AV$3:AV$102,$AE53)+求节点(将星标签统计!$CP$3:$CP$102,将星标签统计!CR$3:CR$102,$AF53)</f>
        <v>11</v>
      </c>
      <c r="AI53" s="3">
        <f>求节点(将星标签统计!$AT$3:$AT$102,将星标签统计!AW$3:AW$102,$AE53)+求节点(将星标签统计!$CP$3:$CP$102,将星标签统计!CS$3:CS$102,$AF53)</f>
        <v>7.9165918637824468</v>
      </c>
      <c r="AJ53" s="3">
        <f>求节点(将星标签统计!$AT$3:$AT$102,将星标签统计!AX$3:AX$102,$AE53)+求节点(将星标签统计!$CP$3:$CP$102,将星标签统计!CT$3:CT$102,$AF53)</f>
        <v>2.9165918637824473</v>
      </c>
      <c r="AK53" s="3">
        <f>求节点(将星标签统计!$AT$3:$AT$102,将星标签统计!AY$3:AY$102,$AE53)+求节点(将星标签统计!$CP$3:$CP$102,将星标签统计!CU$3:CU$102,$AF53)</f>
        <v>2</v>
      </c>
      <c r="AL53" s="3">
        <f>求节点(将星标签统计!$AT$3:$AT$102,将星标签统计!AZ$3:AZ$102,$AE53)+求节点(将星标签统计!$CP$3:$CP$102,将星标签统计!CV$3:CV$102,$AF53)</f>
        <v>1.9165918637824473</v>
      </c>
      <c r="AM53" s="3">
        <f t="shared" si="6"/>
        <v>181831.38845834363</v>
      </c>
      <c r="AN53" s="3">
        <f>求节点(其他调用!$I$4:$I$42,其他调用!$J$4:$J$42,其他调用!AF53)</f>
        <v>933.19668717492414</v>
      </c>
      <c r="AO53" s="3">
        <f>求节点(其他调用!$W$4:$W$20,其他调用!$X$4:$X$20,$U53)</f>
        <v>2.0013484359049084E-2</v>
      </c>
      <c r="AP53" s="3">
        <f>求节点(将星标签统计!$AT$3:$AT$102,将星标签统计!AU$3:AU$102,$AN53)+求节点(将星标签统计!$CP$3:$CP$102,将星标签统计!CQ$3:CQ$102,$AO53)</f>
        <v>12</v>
      </c>
      <c r="AQ53" s="3">
        <f>求节点(将星标签统计!$AT$3:$AT$102,将星标签统计!AV$3:AV$102,$AN53)+求节点(将星标签统计!$CP$3:$CP$102,将星标签统计!CR$3:CR$102,$AO53)</f>
        <v>11</v>
      </c>
      <c r="AR53" s="3">
        <f>求节点(将星标签统计!$AT$3:$AT$102,将星标签统计!AW$3:AW$102,$AN53)+求节点(将星标签统计!$CP$3:$CP$102,将星标签统计!CS$3:CS$102,$AO53)</f>
        <v>11</v>
      </c>
      <c r="AS53" s="3">
        <f>求节点(将星标签统计!$AT$3:$AT$102,将星标签统计!AX$3:AX$102,$AN53)+求节点(将星标签统计!$CP$3:$CP$102,将星标签统计!CT$3:CT$102,$AO53)</f>
        <v>6</v>
      </c>
      <c r="AT53" s="3">
        <f>求节点(将星标签统计!$AT$3:$AT$102,将星标签统计!AY$3:AY$102,$AN53)+求节点(将星标签统计!$CP$3:$CP$102,将星标签统计!CU$3:CU$102,$AO53)</f>
        <v>4</v>
      </c>
      <c r="AU53" s="3">
        <f>求节点(将星标签统计!$AT$3:$AT$102,将星标签统计!AZ$3:AZ$102,$AN53)+求节点(将星标签统计!$CP$3:$CP$102,将星标签统计!CV$3:CV$102,$AO53)</f>
        <v>2.3319668717492412</v>
      </c>
      <c r="AV53" s="3">
        <f t="shared" si="7"/>
        <v>249983.60246099089</v>
      </c>
      <c r="AW53" s="3">
        <f>求节点(其他调用!$L$4:$L$42,其他调用!$M$4:$M$42,其他调用!AF53)</f>
        <v>2261.2265543351241</v>
      </c>
      <c r="AX53" s="3">
        <f>求节点(其他调用!$Y$4:$Y$20,其他调用!$Z$4:$Z$20,$U53)</f>
        <v>0</v>
      </c>
      <c r="AY53" s="3">
        <f>求节点(将星标签统计!$AT$3:$AT$102,将星标签统计!AU$3:AU$102,$AW53)+求节点(将星标签统计!$CP$3:$CP$102,将星标签统计!CQ$3:CQ$102,$AX53)</f>
        <v>12</v>
      </c>
      <c r="AZ53" s="3">
        <f>求节点(将星标签统计!$AT$3:$AT$102,将星标签统计!AV$3:AV$102,$AW53)+求节点(将星标签统计!$CP$3:$CP$102,将星标签统计!CR$3:CR$102,$AX53)</f>
        <v>12</v>
      </c>
      <c r="BA53" s="3">
        <f>求节点(将星标签统计!$AT$3:$AT$102,将星标签统计!AW$3:AW$102,$AW53)+求节点(将星标签统计!$CP$3:$CP$102,将星标签统计!CS$3:CS$102,$AX53)</f>
        <v>12</v>
      </c>
      <c r="BB53" s="3">
        <f>求节点(将星标签统计!$AT$3:$AT$102,将星标签统计!AX$3:AX$102,$AW53)+求节点(将星标签统计!$CP$3:$CP$102,将星标签统计!CT$3:CT$102,$AX53)</f>
        <v>11</v>
      </c>
      <c r="BC53" s="3">
        <f>求节点(将星标签统计!$AT$3:$AT$102,将星标签统计!AY$3:AY$102,$AW53)+求节点(将星标签统计!$CP$3:$CP$102,将星标签统计!CU$3:CU$102,$AX53)</f>
        <v>10</v>
      </c>
      <c r="BD53" s="3">
        <f>求节点(将星标签统计!$AT$3:$AT$102,将星标签统计!AZ$3:AZ$102,$AW53)+求节点(将星标签统计!$CP$3:$CP$102,将星标签统计!CV$3:CV$102,$AX53)</f>
        <v>7.9183983150268613</v>
      </c>
      <c r="BE53" s="3">
        <f t="shared" si="8"/>
        <v>427020.77978032234</v>
      </c>
      <c r="BF53" s="3">
        <f>求节点(其他调用!$O$4:$O$42,其他调用!$P$4:$P$42,其他调用!AF53)</f>
        <v>4860.7191853129134</v>
      </c>
      <c r="BG53" s="3">
        <f>求节点(其他调用!$AA$4:$AA$20,其他调用!$AB$4:$AB$20,$U53)</f>
        <v>1.6473567131477261E-2</v>
      </c>
      <c r="BH53" s="3">
        <f>求节点(将星标签统计!$AT$3:$AT$102,将星标签统计!AU$3:AU$102,$BF53)+求节点(将星标签统计!$CP$3:$CP$102,将星标签统计!CQ$3:CQ$102,$BG53)</f>
        <v>12</v>
      </c>
      <c r="BI53" s="3">
        <f>求节点(将星标签统计!$AT$3:$AT$102,将星标签统计!AV$3:AV$102,$BF53)+求节点(将星标签统计!$CP$3:$CP$102,将星标签统计!CR$3:CR$102,$BG53)</f>
        <v>12</v>
      </c>
      <c r="BJ53" s="3">
        <f>求节点(将星标签统计!$AT$3:$AT$102,将星标签统计!AW$3:AW$102,$BF53)+求节点(将星标签统计!$CP$3:$CP$102,将星标签统计!CS$3:CS$102,$BG53)</f>
        <v>12</v>
      </c>
      <c r="BK53" s="3">
        <f>求节点(将星标签统计!$AT$3:$AT$102,将星标签统计!AX$3:AX$102,$BF53)+求节点(将星标签统计!$CP$3:$CP$102,将星标签统计!CT$3:CT$102,$BG53)</f>
        <v>11</v>
      </c>
      <c r="BL53" s="3">
        <f>求节点(将星标签统计!$AT$3:$AT$102,将星标签统计!AY$3:AY$102,$BF53)+求节点(将星标签统计!$CP$3:$CP$102,将星标签统计!CU$3:CU$102,$BG53)</f>
        <v>11</v>
      </c>
      <c r="BM53" s="3">
        <f>求节点(将星标签统计!$AT$3:$AT$102,将星标签统计!AZ$3:AZ$102,$BF53)+求节点(将星标签统计!$CP$3:$CP$102,将星标签统计!CV$3:CV$102,$BG53)</f>
        <v>11</v>
      </c>
      <c r="BN53" s="3">
        <f t="shared" si="9"/>
        <v>474000</v>
      </c>
    </row>
    <row r="54" spans="13:66" x14ac:dyDescent="0.2">
      <c r="M54" s="3">
        <v>50</v>
      </c>
      <c r="N54" s="3">
        <f t="shared" si="0"/>
        <v>141474</v>
      </c>
      <c r="O54" s="3">
        <f t="shared" si="1"/>
        <v>185968</v>
      </c>
      <c r="P54" s="3">
        <f t="shared" si="2"/>
        <v>256239</v>
      </c>
      <c r="Q54" s="3">
        <f t="shared" si="3"/>
        <v>449898</v>
      </c>
      <c r="R54" s="3">
        <f t="shared" si="4"/>
        <v>474000</v>
      </c>
      <c r="U54" s="3">
        <v>50</v>
      </c>
      <c r="V54" s="3">
        <f>求节点(其他调用!$C$4:$C$42,其他调用!$D$4:$D$42,其他调用!AF54)</f>
        <v>465.57163271666042</v>
      </c>
      <c r="W54" s="3">
        <f>求节点(其他调用!$S$4:$S$20,其他调用!$T$4:$T$20,$U54)</f>
        <v>2.4713949611936147E-2</v>
      </c>
      <c r="X54" s="3">
        <f>求节点(将星标签统计!$AT$3:$AT$102,将星标签统计!AU$3:AU$102,$V54)+求节点(将星标签统计!$CP$3:$CP$102,将星标签统计!CQ$3:CQ$102,$W54)</f>
        <v>11.655716327166605</v>
      </c>
      <c r="Y54" s="3">
        <f>求节点(将星标签统计!$AT$3:$AT$102,将星标签统计!AV$3:AV$102,$V54)+求节点(将星标签统计!$CP$3:$CP$102,将星标签统计!CR$3:CR$102,$W54)</f>
        <v>9.9671489814998129</v>
      </c>
      <c r="Z54" s="3">
        <f>求节点(将星标签统计!$AT$3:$AT$102,将星标签统计!AW$3:AW$102,$V54)+求节点(将星标签统计!$CP$3:$CP$102,将星标签统计!CS$3:CS$102,$W54)</f>
        <v>6.311432654333208</v>
      </c>
      <c r="AA54" s="3">
        <f>求节点(将星标签统计!$AT$3:$AT$102,将星标签统计!AX$3:AX$102,$V54)+求节点(将星标签统计!$CP$3:$CP$102,将星标签统计!CT$3:CT$102,$W54)</f>
        <v>2</v>
      </c>
      <c r="AB54" s="3">
        <f>求节点(将星标签统计!$AT$3:$AT$102,将星标签统计!AY$3:AY$102,$V54)+求节点(将星标签统计!$CP$3:$CP$102,将星标签统计!CU$3:CU$102,$W54)</f>
        <v>1.6557163271666042</v>
      </c>
      <c r="AC54" s="3">
        <f>求节点(将星标签统计!$AT$3:$AT$102,将星标签统计!AZ$3:AZ$102,$V54)+求节点(将星标签统计!$CP$3:$CP$102,将星标签统计!CV$3:CV$102,$W54)</f>
        <v>0.65571632716660422</v>
      </c>
      <c r="AD54" s="3">
        <f t="shared" si="5"/>
        <v>141474.38370399701</v>
      </c>
      <c r="AE54" s="3">
        <f>求节点(其他调用!$F$4:$F$42,其他调用!$G$4:$G$42,其他调用!AF54)</f>
        <v>624.59946091434153</v>
      </c>
      <c r="AF54" s="3">
        <f>求节点(其他调用!$U$4:$U$20,其他调用!$V$4:$V$20,$U54)</f>
        <v>0</v>
      </c>
      <c r="AG54" s="3">
        <f>求节点(将星标签统计!$AT$3:$AT$102,将星标签统计!AU$3:AU$102,$AE54)+求节点(将星标签统计!$CP$3:$CP$102,将星标签统计!CQ$3:CQ$102,$AF54)</f>
        <v>12</v>
      </c>
      <c r="AH54" s="3">
        <f>求节点(将星标签统计!$AT$3:$AT$102,将星标签统计!AV$3:AV$102,$AE54)+求节点(将星标签统计!$CP$3:$CP$102,将星标签统计!CR$3:CR$102,$AF54)</f>
        <v>11</v>
      </c>
      <c r="AI54" s="3">
        <f>求节点(将星标签统计!$AT$3:$AT$102,将星标签统计!AW$3:AW$102,$AE54)+求节点(将星标签统计!$CP$3:$CP$102,将星标签统计!CS$3:CS$102,$AF54)</f>
        <v>8</v>
      </c>
      <c r="AJ54" s="3">
        <f>求节点(将星标签统计!$AT$3:$AT$102,将星标签统计!AX$3:AX$102,$AE54)+求节点(将星标签统计!$CP$3:$CP$102,将星标签统计!CT$3:CT$102,$AF54)</f>
        <v>3.2459946091434153</v>
      </c>
      <c r="AK54" s="3">
        <f>求节点(将星标签统计!$AT$3:$AT$102,将星标签统计!AY$3:AY$102,$AE54)+求节点(将星标签统计!$CP$3:$CP$102,将星标签统计!CU$3:CU$102,$AF54)</f>
        <v>2</v>
      </c>
      <c r="AL54" s="3">
        <f>求节点(将星标签统计!$AT$3:$AT$102,将星标签统计!AZ$3:AZ$102,$AE54)+求节点(将星标签统计!$CP$3:$CP$102,将星标签统计!CV$3:CV$102,$AF54)</f>
        <v>2</v>
      </c>
      <c r="AM54" s="3">
        <f t="shared" si="6"/>
        <v>185967.95687314731</v>
      </c>
      <c r="AN54" s="3">
        <f>求节点(其他调用!$I$4:$I$42,其他调用!$J$4:$J$42,其他调用!AF54)</f>
        <v>985.32657356521827</v>
      </c>
      <c r="AO54" s="3">
        <f>求节点(其他调用!$W$4:$W$20,其他调用!$X$4:$X$20,$U54)</f>
        <v>2.1594847930674163E-2</v>
      </c>
      <c r="AP54" s="3">
        <f>求节点(将星标签统计!$AT$3:$AT$102,将星标签统计!AU$3:AU$102,$AN54)+求节点(将星标签统计!$CP$3:$CP$102,将星标签统计!CQ$3:CQ$102,$AO54)</f>
        <v>12</v>
      </c>
      <c r="AQ54" s="3">
        <f>求节点(将星标签统计!$AT$3:$AT$102,将星标签统计!AV$3:AV$102,$AN54)+求节点(将星标签统计!$CP$3:$CP$102,将星标签统计!CR$3:CR$102,$AO54)</f>
        <v>11</v>
      </c>
      <c r="AR54" s="3">
        <f>求节点(将星标签统计!$AT$3:$AT$102,将星标签统计!AW$3:AW$102,$AN54)+求节点(将星标签统计!$CP$3:$CP$102,将星标签统计!CS$3:CS$102,$AO54)</f>
        <v>11</v>
      </c>
      <c r="AS54" s="3">
        <f>求节点(将星标签统计!$AT$3:$AT$102,将星标签统计!AX$3:AX$102,$AN54)+求节点(将星标签统计!$CP$3:$CP$102,将星标签统计!CT$3:CT$102,$AO54)</f>
        <v>6</v>
      </c>
      <c r="AT54" s="3">
        <f>求节点(将星标签统计!$AT$3:$AT$102,将星标签统计!AY$3:AY$102,$AN54)+求节点(将星标签统计!$CP$3:$CP$102,将星标签统计!CU$3:CU$102,$AO54)</f>
        <v>4</v>
      </c>
      <c r="AU54" s="3">
        <f>求节点(将星标签统计!$AT$3:$AT$102,将星标签统计!AZ$3:AZ$102,$AN54)+求节点(将星标签统计!$CP$3:$CP$102,将星标签统计!CV$3:CV$102,$AO54)</f>
        <v>2.8532657356521827</v>
      </c>
      <c r="AV54" s="3">
        <f t="shared" si="7"/>
        <v>256239.18882782618</v>
      </c>
      <c r="AW54" s="3">
        <f>求节点(其他调用!$L$4:$L$42,其他调用!$M$4:$M$42,其他调用!AF54)</f>
        <v>2388.3197120289724</v>
      </c>
      <c r="AX54" s="3">
        <f>求节点(其他调用!$Y$4:$Y$20,其他调用!$Z$4:$Z$20,$U54)</f>
        <v>0</v>
      </c>
      <c r="AY54" s="3">
        <f>求节点(将星标签统计!$AT$3:$AT$102,将星标签统计!AU$3:AU$102,$AW54)+求节点(将星标签统计!$CP$3:$CP$102,将星标签统计!CQ$3:CQ$102,$AX54)</f>
        <v>12</v>
      </c>
      <c r="AZ54" s="3">
        <f>求节点(将星标签统计!$AT$3:$AT$102,将星标签统计!AV$3:AV$102,$AW54)+求节点(将星标签统计!$CP$3:$CP$102,将星标签统计!CR$3:CR$102,$AX54)</f>
        <v>12</v>
      </c>
      <c r="BA54" s="3">
        <f>求节点(将星标签统计!$AT$3:$AT$102,将星标签统计!AW$3:AW$102,$AW54)+求节点(将星标签统计!$CP$3:$CP$102,将星标签统计!CS$3:CS$102,$AX54)</f>
        <v>12</v>
      </c>
      <c r="BB54" s="3">
        <f>求节点(将星标签统计!$AT$3:$AT$102,将星标签统计!AX$3:AX$102,$AW54)+求节点(将星标签统计!$CP$3:$CP$102,将星标签统计!CT$3:CT$102,$AX54)</f>
        <v>11</v>
      </c>
      <c r="BC54" s="3">
        <f>求节点(将星标签统计!$AT$3:$AT$102,将星标签统计!AY$3:AY$102,$AW54)+求节点(将星标签统计!$CP$3:$CP$102,将星标签统计!CU$3:CU$102,$AX54)</f>
        <v>10</v>
      </c>
      <c r="BD54" s="3">
        <f>求节点(将星标签统计!$AT$3:$AT$102,将星标签统计!AZ$3:AZ$102,$AW54)+求节点(将星标签统计!$CP$3:$CP$102,将星标签统计!CV$3:CV$102,$AX54)</f>
        <v>9.8247956804345868</v>
      </c>
      <c r="BE54" s="3">
        <f t="shared" si="8"/>
        <v>449897.54816521506</v>
      </c>
      <c r="BF54" s="3">
        <f>求节点(其他调用!$O$4:$O$42,其他调用!$P$4:$P$42,其他调用!AF54)</f>
        <v>5135.0589252162654</v>
      </c>
      <c r="BG54" s="3">
        <f>求节点(其他调用!$AA$4:$AA$20,其他调用!$AB$4:$AB$20,$U54)</f>
        <v>1.7776703218897336E-2</v>
      </c>
      <c r="BH54" s="3">
        <f>求节点(将星标签统计!$AT$3:$AT$102,将星标签统计!AU$3:AU$102,$BF54)+求节点(将星标签统计!$CP$3:$CP$102,将星标签统计!CQ$3:CQ$102,$BG54)</f>
        <v>12</v>
      </c>
      <c r="BI54" s="3">
        <f>求节点(将星标签统计!$AT$3:$AT$102,将星标签统计!AV$3:AV$102,$BF54)+求节点(将星标签统计!$CP$3:$CP$102,将星标签统计!CR$3:CR$102,$BG54)</f>
        <v>12</v>
      </c>
      <c r="BJ54" s="3">
        <f>求节点(将星标签统计!$AT$3:$AT$102,将星标签统计!AW$3:AW$102,$BF54)+求节点(将星标签统计!$CP$3:$CP$102,将星标签统计!CS$3:CS$102,$BG54)</f>
        <v>12</v>
      </c>
      <c r="BK54" s="3">
        <f>求节点(将星标签统计!$AT$3:$AT$102,将星标签统计!AX$3:AX$102,$BF54)+求节点(将星标签统计!$CP$3:$CP$102,将星标签统计!CT$3:CT$102,$BG54)</f>
        <v>11</v>
      </c>
      <c r="BL54" s="3">
        <f>求节点(将星标签统计!$AT$3:$AT$102,将星标签统计!AY$3:AY$102,$BF54)+求节点(将星标签统计!$CP$3:$CP$102,将星标签统计!CU$3:CU$102,$BG54)</f>
        <v>11</v>
      </c>
      <c r="BM54" s="3">
        <f>求节点(将星标签统计!$AT$3:$AT$102,将星标签统计!AZ$3:AZ$102,$BF54)+求节点(将星标签统计!$CP$3:$CP$102,将星标签统计!CV$3:CV$102,$BG54)</f>
        <v>11</v>
      </c>
      <c r="BN54" s="3">
        <f t="shared" si="9"/>
        <v>474000</v>
      </c>
    </row>
    <row r="55" spans="13:66" x14ac:dyDescent="0.2">
      <c r="M55" s="3">
        <v>51</v>
      </c>
      <c r="N55" s="3">
        <f t="shared" si="0"/>
        <v>154058</v>
      </c>
      <c r="O55" s="3">
        <f t="shared" si="1"/>
        <v>188792</v>
      </c>
      <c r="P55" s="3">
        <f t="shared" si="2"/>
        <v>265004</v>
      </c>
      <c r="Q55" s="3">
        <f t="shared" si="3"/>
        <v>452000</v>
      </c>
      <c r="R55" s="3">
        <f t="shared" si="4"/>
        <v>474000</v>
      </c>
      <c r="U55" s="3">
        <v>51</v>
      </c>
      <c r="V55" s="3">
        <f>求节点(其他调用!$C$4:$C$42,其他调用!$D$4:$D$42,其他调用!AF55)</f>
        <v>491.78732168580473</v>
      </c>
      <c r="W55" s="3">
        <f>求节点(其他调用!$S$4:$S$20,其他调用!$T$4:$T$20,$U55)</f>
        <v>2.6680413788351551E-2</v>
      </c>
      <c r="X55" s="3">
        <f>求节点(将星标签统计!$AT$3:$AT$102,将星标签统计!AU$3:AU$102,$V55)+求节点(将星标签统计!$CP$3:$CP$102,将星标签统计!CQ$3:CQ$102,$W55)</f>
        <v>11.917873216858048</v>
      </c>
      <c r="Y55" s="3">
        <f>求节点(将星标签统计!$AT$3:$AT$102,将星标签统计!AV$3:AV$102,$V55)+求节点(将星标签统计!$CP$3:$CP$102,将星标签统计!CR$3:CR$102,$W55)</f>
        <v>10.753619650574141</v>
      </c>
      <c r="Z55" s="3">
        <f>求节点(将星标签统计!$AT$3:$AT$102,将星标签统计!AW$3:AW$102,$V55)+求节点(将星标签统计!$CP$3:$CP$102,将星标签统计!CS$3:CS$102,$W55)</f>
        <v>6.8357464337160945</v>
      </c>
      <c r="AA55" s="3">
        <f>求节点(将星标签统计!$AT$3:$AT$102,将星标签统计!AX$3:AX$102,$V55)+求节点(将星标签统计!$CP$3:$CP$102,将星标签统计!CT$3:CT$102,$W55)</f>
        <v>2</v>
      </c>
      <c r="AB55" s="3">
        <f>求节点(将星标签统计!$AT$3:$AT$102,将星标签统计!AY$3:AY$102,$V55)+求节点(将星标签统计!$CP$3:$CP$102,将星标签统计!CU$3:CU$102,$W55)</f>
        <v>1.9178732168580472</v>
      </c>
      <c r="AC55" s="3">
        <f>求节点(将星标签统计!$AT$3:$AT$102,将星标签统计!AZ$3:AZ$102,$V55)+求节点(将星标签统计!$CP$3:$CP$102,将星标签统计!CV$3:CV$102,$W55)</f>
        <v>0.91787321685804724</v>
      </c>
      <c r="AD55" s="3">
        <f t="shared" si="5"/>
        <v>154057.91440918625</v>
      </c>
      <c r="AE55" s="3">
        <f>求节点(其他调用!$F$4:$F$42,其他调用!$G$4:$G$42,其他调用!AF55)</f>
        <v>659.90397301078985</v>
      </c>
      <c r="AF55" s="3">
        <f>求节点(其他调用!$U$4:$U$20,其他调用!$V$4:$V$20,$U55)</f>
        <v>0</v>
      </c>
      <c r="AG55" s="3">
        <f>求节点(将星标签统计!$AT$3:$AT$102,将星标签统计!AU$3:AU$102,$AE55)+求节点(将星标签统计!$CP$3:$CP$102,将星标签统计!CQ$3:CQ$102,$AF55)</f>
        <v>12</v>
      </c>
      <c r="AH55" s="3">
        <f>求节点(将星标签统计!$AT$3:$AT$102,将星标签统计!AV$3:AV$102,$AE55)+求节点(将星标签统计!$CP$3:$CP$102,将星标签统计!CR$3:CR$102,$AF55)</f>
        <v>11</v>
      </c>
      <c r="AI55" s="3">
        <f>求节点(将星标签统计!$AT$3:$AT$102,将星标签统计!AW$3:AW$102,$AE55)+求节点(将星标签统计!$CP$3:$CP$102,将星标签统计!CS$3:CS$102,$AF55)</f>
        <v>8</v>
      </c>
      <c r="AJ55" s="3">
        <f>求节点(将星标签统计!$AT$3:$AT$102,将星标签统计!AX$3:AX$102,$AE55)+求节点(将星标签统计!$CP$3:$CP$102,将星标签统计!CT$3:CT$102,$AF55)</f>
        <v>3.5990397301078985</v>
      </c>
      <c r="AK55" s="3">
        <f>求节点(将星标签统计!$AT$3:$AT$102,将星标签统计!AY$3:AY$102,$AE55)+求节点(将星标签统计!$CP$3:$CP$102,将星标签统计!CU$3:CU$102,$AF55)</f>
        <v>2</v>
      </c>
      <c r="AL55" s="3">
        <f>求节点(将星标签统计!$AT$3:$AT$102,将星标签统计!AZ$3:AZ$102,$AE55)+求节点(将星标签统计!$CP$3:$CP$102,将星标签统计!CV$3:CV$102,$AF55)</f>
        <v>2</v>
      </c>
      <c r="AM55" s="3">
        <f t="shared" si="6"/>
        <v>188792.31784086319</v>
      </c>
      <c r="AN55" s="3">
        <f>求节点(其他调用!$I$4:$I$42,其他调用!$J$4:$J$42,其他调用!AF55)</f>
        <v>1041.1980024033669</v>
      </c>
      <c r="AO55" s="3">
        <f>求节点(其他调用!$W$4:$W$20,其他调用!$X$4:$X$20,$U55)</f>
        <v>2.3260266345426921E-2</v>
      </c>
      <c r="AP55" s="3">
        <f>求节点(将星标签统计!$AT$3:$AT$102,将星标签统计!AU$3:AU$102,$AN55)+求节点(将星标签统计!$CP$3:$CP$102,将星标签统计!CQ$3:CQ$102,$AO55)</f>
        <v>12</v>
      </c>
      <c r="AQ55" s="3">
        <f>求节点(将星标签统计!$AT$3:$AT$102,将星标签统计!AV$3:AV$102,$AN55)+求节点(将星标签统计!$CP$3:$CP$102,将星标签统计!CR$3:CR$102,$AO55)</f>
        <v>11.205990012016834</v>
      </c>
      <c r="AR55" s="3">
        <f>求节点(将星标签统计!$AT$3:$AT$102,将星标签统计!AW$3:AW$102,$AN55)+求节点(将星标签统计!$CP$3:$CP$102,将星标签统计!CS$3:CS$102,$AO55)</f>
        <v>11</v>
      </c>
      <c r="AS55" s="3">
        <f>求节点(将星标签统计!$AT$3:$AT$102,将星标签统计!AX$3:AX$102,$AN55)+求节点(将星标签统计!$CP$3:$CP$102,将星标签统计!CT$3:CT$102,$AO55)</f>
        <v>6.2059900120168345</v>
      </c>
      <c r="AT55" s="3">
        <f>求节点(将星标签统计!$AT$3:$AT$102,将星标签统计!AY$3:AY$102,$AN55)+求节点(将星标签统计!$CP$3:$CP$102,将星标签统计!CU$3:CU$102,$AO55)</f>
        <v>4.2059900120168345</v>
      </c>
      <c r="AU55" s="3">
        <f>求节点(将星标签统计!$AT$3:$AT$102,将星标签统计!AZ$3:AZ$102,$AN55)+求节点(将星标签统计!$CP$3:$CP$102,将星标签统计!CV$3:CV$102,$AO55)</f>
        <v>3.2059900120168345</v>
      </c>
      <c r="AV55" s="3">
        <f t="shared" si="7"/>
        <v>265003.66040857235</v>
      </c>
      <c r="AW55" s="3">
        <f>求节点(其他调用!$L$4:$L$42,其他调用!$M$4:$M$42,其他调用!AF55)</f>
        <v>2525.0157097001302</v>
      </c>
      <c r="AX55" s="3">
        <f>求节点(其他调用!$Y$4:$Y$20,其他调用!$Z$4:$Z$20,$U55)</f>
        <v>0</v>
      </c>
      <c r="AY55" s="3">
        <f>求节点(将星标签统计!$AT$3:$AT$102,将星标签统计!AU$3:AU$102,$AW55)+求节点(将星标签统计!$CP$3:$CP$102,将星标签统计!CQ$3:CQ$102,$AX55)</f>
        <v>12</v>
      </c>
      <c r="AZ55" s="3">
        <f>求节点(将星标签统计!$AT$3:$AT$102,将星标签统计!AV$3:AV$102,$AW55)+求节点(将星标签统计!$CP$3:$CP$102,将星标签统计!CR$3:CR$102,$AX55)</f>
        <v>12</v>
      </c>
      <c r="BA55" s="3">
        <f>求节点(将星标签统计!$AT$3:$AT$102,将星标签统计!AW$3:AW$102,$AW55)+求节点(将星标签统计!$CP$3:$CP$102,将星标签统计!CS$3:CS$102,$AX55)</f>
        <v>12</v>
      </c>
      <c r="BB55" s="3">
        <f>求节点(将星标签统计!$AT$3:$AT$102,将星标签统计!AX$3:AX$102,$AW55)+求节点(将星标签统计!$CP$3:$CP$102,将星标签统计!CT$3:CT$102,$AX55)</f>
        <v>11</v>
      </c>
      <c r="BC55" s="3">
        <f>求节点(将星标签统计!$AT$3:$AT$102,将星标签统计!AY$3:AY$102,$AW55)+求节点(将星标签统计!$CP$3:$CP$102,将星标签统计!CU$3:CU$102,$AX55)</f>
        <v>10</v>
      </c>
      <c r="BD55" s="3">
        <f>求节点(将星标签统计!$AT$3:$AT$102,将星标签统计!AZ$3:AZ$102,$AW55)+求节点(将星标签统计!$CP$3:$CP$102,将星标签统计!CV$3:CV$102,$AX55)</f>
        <v>10</v>
      </c>
      <c r="BE55" s="3">
        <f t="shared" si="8"/>
        <v>452000</v>
      </c>
      <c r="BF55" s="3">
        <f>求节点(其他调用!$O$4:$O$42,其他调用!$P$4:$P$42,其他调用!AF55)</f>
        <v>5429.4713609157061</v>
      </c>
      <c r="BG55" s="3">
        <f>求节点(其他调用!$AA$4:$AA$20,其他调用!$AB$4:$AB$20,$U55)</f>
        <v>1.9156602038888346E-2</v>
      </c>
      <c r="BH55" s="3">
        <f>求节点(将星标签统计!$AT$3:$AT$102,将星标签统计!AU$3:AU$102,$BF55)+求节点(将星标签统计!$CP$3:$CP$102,将星标签统计!CQ$3:CQ$102,$BG55)</f>
        <v>12</v>
      </c>
      <c r="BI55" s="3">
        <f>求节点(将星标签统计!$AT$3:$AT$102,将星标签统计!AV$3:AV$102,$BF55)+求节点(将星标签统计!$CP$3:$CP$102,将星标签统计!CR$3:CR$102,$BG55)</f>
        <v>12</v>
      </c>
      <c r="BJ55" s="3">
        <f>求节点(将星标签统计!$AT$3:$AT$102,将星标签统计!AW$3:AW$102,$BF55)+求节点(将星标签统计!$CP$3:$CP$102,将星标签统计!CS$3:CS$102,$BG55)</f>
        <v>12</v>
      </c>
      <c r="BK55" s="3">
        <f>求节点(将星标签统计!$AT$3:$AT$102,将星标签统计!AX$3:AX$102,$BF55)+求节点(将星标签统计!$CP$3:$CP$102,将星标签统计!CT$3:CT$102,$BG55)</f>
        <v>11</v>
      </c>
      <c r="BL55" s="3">
        <f>求节点(将星标签统计!$AT$3:$AT$102,将星标签统计!AY$3:AY$102,$BF55)+求节点(将星标签统计!$CP$3:$CP$102,将星标签统计!CU$3:CU$102,$BG55)</f>
        <v>11</v>
      </c>
      <c r="BM55" s="3">
        <f>求节点(将星标签统计!$AT$3:$AT$102,将星标签统计!AZ$3:AZ$102,$BF55)+求节点(将星标签统计!$CP$3:$CP$102,将星标签统计!CV$3:CV$102,$BG55)</f>
        <v>11</v>
      </c>
      <c r="BN55" s="3">
        <f t="shared" si="9"/>
        <v>474000</v>
      </c>
    </row>
    <row r="56" spans="13:66" x14ac:dyDescent="0.2">
      <c r="M56" s="3">
        <v>52</v>
      </c>
      <c r="N56" s="3">
        <f t="shared" si="0"/>
        <v>163170</v>
      </c>
      <c r="O56" s="3">
        <f t="shared" si="1"/>
        <v>191759</v>
      </c>
      <c r="P56" s="3">
        <f t="shared" si="2"/>
        <v>275184</v>
      </c>
      <c r="Q56" s="3">
        <f t="shared" si="3"/>
        <v>455576</v>
      </c>
      <c r="R56" s="3">
        <f t="shared" si="4"/>
        <v>474000</v>
      </c>
      <c r="U56" s="3">
        <v>52</v>
      </c>
      <c r="V56" s="3">
        <f>求节点(其他调用!$C$4:$C$42,其他调用!$D$4:$D$42,其他调用!AF56)</f>
        <v>519.88460142503948</v>
      </c>
      <c r="W56" s="3">
        <f>求节点(其他调用!$S$4:$S$20,其他调用!$T$4:$T$20,$U56)</f>
        <v>2.8646877964766955E-2</v>
      </c>
      <c r="X56" s="3">
        <f>求节点(将星标签统计!$AT$3:$AT$102,将星标签统计!AU$3:AU$102,$V56)+求节点(将星标签统计!$CP$3:$CP$102,将星标签统计!CQ$3:CQ$102,$W56)</f>
        <v>12</v>
      </c>
      <c r="Y56" s="3">
        <f>求节点(将星标签统计!$AT$3:$AT$102,将星标签统计!AV$3:AV$102,$V56)+求节点(将星标签统计!$CP$3:$CP$102,将星标签统计!CR$3:CR$102,$W56)</f>
        <v>11</v>
      </c>
      <c r="Z56" s="3">
        <f>求节点(将星标签统计!$AT$3:$AT$102,将星标签统计!AW$3:AW$102,$V56)+求节点(将星标签统计!$CP$3:$CP$102,将星标签统计!CS$3:CS$102,$W56)</f>
        <v>7.1988460142503952</v>
      </c>
      <c r="AA56" s="3">
        <f>求节点(将星标签统计!$AT$3:$AT$102,将星标签统计!AX$3:AX$102,$V56)+求节点(将星标签统计!$CP$3:$CP$102,将星标签统计!CT$3:CT$102,$W56)</f>
        <v>2.1988460142503947</v>
      </c>
      <c r="AB56" s="3">
        <f>求节点(将星标签统计!$AT$3:$AT$102,将星标签统计!AY$3:AY$102,$V56)+求节点(将星标签统计!$CP$3:$CP$102,将星标签统计!CU$3:CU$102,$W56)</f>
        <v>2</v>
      </c>
      <c r="AC56" s="3">
        <f>求节点(将星标签统计!$AT$3:$AT$102,将星标签统计!AZ$3:AZ$102,$V56)+求节点(将星标签统计!$CP$3:$CP$102,将星标签统计!CV$3:CV$102,$W56)</f>
        <v>1.1988460142503947</v>
      </c>
      <c r="AD56" s="3">
        <f t="shared" si="5"/>
        <v>163169.99637051026</v>
      </c>
      <c r="AE56" s="3">
        <f>求节点(其他调用!$F$4:$F$42,其他调用!$G$4:$G$42,其他调用!AF56)</f>
        <v>696.98904795408964</v>
      </c>
      <c r="AF56" s="3">
        <f>求节点(其他调用!$U$4:$U$20,其他调用!$V$4:$V$20,$U56)</f>
        <v>0</v>
      </c>
      <c r="AG56" s="3">
        <f>求节点(将星标签统计!$AT$3:$AT$102,将星标签统计!AU$3:AU$102,$AE56)+求节点(将星标签统计!$CP$3:$CP$102,将星标签统计!CQ$3:CQ$102,$AF56)</f>
        <v>12</v>
      </c>
      <c r="AH56" s="3">
        <f>求节点(将星标签统计!$AT$3:$AT$102,将星标签统计!AV$3:AV$102,$AE56)+求节点(将星标签统计!$CP$3:$CP$102,将星标签统计!CR$3:CR$102,$AF56)</f>
        <v>11</v>
      </c>
      <c r="AI56" s="3">
        <f>求节点(将星标签统计!$AT$3:$AT$102,将星标签统计!AW$3:AW$102,$AE56)+求节点(将星标签统计!$CP$3:$CP$102,将星标签统计!CS$3:CS$102,$AF56)</f>
        <v>8</v>
      </c>
      <c r="AJ56" s="3">
        <f>求节点(将星标签统计!$AT$3:$AT$102,将星标签统计!AX$3:AX$102,$AE56)+求节点(将星标签统计!$CP$3:$CP$102,将星标签统计!CT$3:CT$102,$AF56)</f>
        <v>3.9698904795408962</v>
      </c>
      <c r="AK56" s="3">
        <f>求节点(将星标签统计!$AT$3:$AT$102,将星标签统计!AY$3:AY$102,$AE56)+求节点(将星标签统计!$CP$3:$CP$102,将星标签统计!CU$3:CU$102,$AF56)</f>
        <v>2</v>
      </c>
      <c r="AL56" s="3">
        <f>求节点(将星标签统计!$AT$3:$AT$102,将星标签统计!AZ$3:AZ$102,$AE56)+求节点(将星标签统计!$CP$3:$CP$102,将星标签统计!CV$3:CV$102,$AF56)</f>
        <v>2</v>
      </c>
      <c r="AM56" s="3">
        <f t="shared" si="6"/>
        <v>191759.12383632717</v>
      </c>
      <c r="AN56" s="3">
        <f>求节点(其他调用!$I$4:$I$42,其他调用!$J$4:$J$42,其他调用!AF56)</f>
        <v>1101.0795171460807</v>
      </c>
      <c r="AO56" s="3">
        <f>求节点(其他调用!$W$4:$W$20,其他调用!$X$4:$X$20,$U56)</f>
        <v>2.492568476017968E-2</v>
      </c>
      <c r="AP56" s="3">
        <f>求节点(将星标签统计!$AT$3:$AT$102,将星标签统计!AU$3:AU$102,$AN56)+求节点(将星标签统计!$CP$3:$CP$102,将星标签统计!CQ$3:CQ$102,$AO56)</f>
        <v>12</v>
      </c>
      <c r="AQ56" s="3">
        <f>求节点(将星标签统计!$AT$3:$AT$102,将星标签统计!AV$3:AV$102,$AN56)+求节点(将星标签统计!$CP$3:$CP$102,将星标签统计!CR$3:CR$102,$AO56)</f>
        <v>11.505397585730403</v>
      </c>
      <c r="AR56" s="3">
        <f>求节点(将星标签统计!$AT$3:$AT$102,将星标签统计!AW$3:AW$102,$AN56)+求节点(将星标签统计!$CP$3:$CP$102,将星标签统计!CS$3:CS$102,$AO56)</f>
        <v>11</v>
      </c>
      <c r="AS56" s="3">
        <f>求节点(将星标签统计!$AT$3:$AT$102,将星标签统计!AX$3:AX$102,$AN56)+求节点(将星标签统计!$CP$3:$CP$102,将星标签统计!CT$3:CT$102,$AO56)</f>
        <v>6.5053975857304032</v>
      </c>
      <c r="AT56" s="3">
        <f>求节点(将星标签统计!$AT$3:$AT$102,将星标签统计!AY$3:AY$102,$AN56)+求节点(将星标签统计!$CP$3:$CP$102,将星标签统计!CU$3:CU$102,$AO56)</f>
        <v>4.5053975857304032</v>
      </c>
      <c r="AU56" s="3">
        <f>求节点(将星标签统计!$AT$3:$AT$102,将星标签统计!AZ$3:AZ$102,$AN56)+求节点(将星标签统计!$CP$3:$CP$102,将星标签统计!CV$3:CV$102,$AO56)</f>
        <v>3.5053975857304032</v>
      </c>
      <c r="AV56" s="3">
        <f t="shared" si="7"/>
        <v>275183.51791483373</v>
      </c>
      <c r="AW56" s="3">
        <f>求节点(其他调用!$L$4:$L$42,其他调用!$M$4:$M$42,其他调用!AF56)</f>
        <v>2671.5228524390018</v>
      </c>
      <c r="AX56" s="3">
        <f>求节点(其他调用!$Y$4:$Y$20,其他调用!$Z$4:$Z$20,$U56)</f>
        <v>0</v>
      </c>
      <c r="AY56" s="3">
        <f>求节点(将星标签统计!$AT$3:$AT$102,将星标签统计!AU$3:AU$102,$AW56)+求节点(将星标签统计!$CP$3:$CP$102,将星标签统计!CQ$3:CQ$102,$AX56)</f>
        <v>12</v>
      </c>
      <c r="AZ56" s="3">
        <f>求节点(将星标签统计!$AT$3:$AT$102,将星标签统计!AV$3:AV$102,$AW56)+求节点(将星标签统计!$CP$3:$CP$102,将星标签统计!CR$3:CR$102,$AX56)</f>
        <v>12</v>
      </c>
      <c r="BA56" s="3">
        <f>求节点(将星标签统计!$AT$3:$AT$102,将星标签统计!AW$3:AW$102,$AW56)+求节点(将星标签统计!$CP$3:$CP$102,将星标签统计!CS$3:CS$102,$AX56)</f>
        <v>12</v>
      </c>
      <c r="BB56" s="3">
        <f>求节点(将星标签统计!$AT$3:$AT$102,将星标签统计!AX$3:AX$102,$AW56)+求节点(将星标签统计!$CP$3:$CP$102,将星标签统计!CT$3:CT$102,$AX56)</f>
        <v>11</v>
      </c>
      <c r="BC56" s="3">
        <f>求节点(将星标签统计!$AT$3:$AT$102,将星标签统计!AY$3:AY$102,$AW56)+求节点(将星标签统计!$CP$3:$CP$102,将星标签统计!CU$3:CU$102,$AX56)</f>
        <v>10.357614262195009</v>
      </c>
      <c r="BD56" s="3">
        <f>求节点(将星标签统计!$AT$3:$AT$102,将星标签统计!AZ$3:AZ$102,$AW56)+求节点(将星标签统计!$CP$3:$CP$102,将星标签统计!CV$3:CV$102,$AX56)</f>
        <v>10</v>
      </c>
      <c r="BE56" s="3">
        <f t="shared" si="8"/>
        <v>455576.14262195007</v>
      </c>
      <c r="BF56" s="3">
        <f>求节点(其他调用!$O$4:$O$42,其他调用!$P$4:$P$42,其他调用!AF56)</f>
        <v>5747.7768964857823</v>
      </c>
      <c r="BG56" s="3">
        <f>求节点(其他调用!$AA$4:$AA$20,其他调用!$AB$4:$AB$20,$U56)</f>
        <v>2.0536500858879352E-2</v>
      </c>
      <c r="BH56" s="3">
        <f>求节点(将星标签统计!$AT$3:$AT$102,将星标签统计!AU$3:AU$102,$BF56)+求节点(将星标签统计!$CP$3:$CP$102,将星标签统计!CQ$3:CQ$102,$BG56)</f>
        <v>12</v>
      </c>
      <c r="BI56" s="3">
        <f>求节点(将星标签统计!$AT$3:$AT$102,将星标签统计!AV$3:AV$102,$BF56)+求节点(将星标签统计!$CP$3:$CP$102,将星标签统计!CR$3:CR$102,$BG56)</f>
        <v>12</v>
      </c>
      <c r="BJ56" s="3">
        <f>求节点(将星标签统计!$AT$3:$AT$102,将星标签统计!AW$3:AW$102,$BF56)+求节点(将星标签统计!$CP$3:$CP$102,将星标签统计!CS$3:CS$102,$BG56)</f>
        <v>12</v>
      </c>
      <c r="BK56" s="3">
        <f>求节点(将星标签统计!$AT$3:$AT$102,将星标签统计!AX$3:AX$102,$BF56)+求节点(将星标签统计!$CP$3:$CP$102,将星标签统计!CT$3:CT$102,$BG56)</f>
        <v>11</v>
      </c>
      <c r="BL56" s="3">
        <f>求节点(将星标签统计!$AT$3:$AT$102,将星标签统计!AY$3:AY$102,$BF56)+求节点(将星标签统计!$CP$3:$CP$102,将星标签统计!CU$3:CU$102,$BG56)</f>
        <v>11</v>
      </c>
      <c r="BM56" s="3">
        <f>求节点(将星标签统计!$AT$3:$AT$102,将星标签统计!AZ$3:AZ$102,$BF56)+求节点(将星标签统计!$CP$3:$CP$102,将星标签统计!CV$3:CV$102,$BG56)</f>
        <v>11</v>
      </c>
      <c r="BN56" s="3">
        <f t="shared" si="9"/>
        <v>474000</v>
      </c>
    </row>
    <row r="57" spans="13:66" x14ac:dyDescent="0.2">
      <c r="M57" s="3">
        <v>53</v>
      </c>
      <c r="N57" s="3">
        <f t="shared" si="0"/>
        <v>171000</v>
      </c>
      <c r="O57" s="3">
        <f t="shared" si="1"/>
        <v>198554</v>
      </c>
      <c r="P57" s="3">
        <f t="shared" si="2"/>
        <v>286094</v>
      </c>
      <c r="Q57" s="3">
        <f t="shared" si="3"/>
        <v>462000</v>
      </c>
      <c r="R57" s="3">
        <f t="shared" si="4"/>
        <v>474000</v>
      </c>
      <c r="U57" s="3">
        <v>53</v>
      </c>
      <c r="V57" s="3">
        <f>求节点(其他调用!$C$4:$C$42,其他调用!$D$4:$D$42,其他调用!AF57)</f>
        <v>549.99852021900949</v>
      </c>
      <c r="W57" s="3">
        <f>求节点(其他调用!$S$4:$S$20,其他调用!$T$4:$T$20,$U57)</f>
        <v>3.0613342141182363E-2</v>
      </c>
      <c r="X57" s="3">
        <f>求节点(将星标签统计!$AT$3:$AT$102,将星标签统计!AU$3:AU$102,$V57)+求节点(将星标签统计!$CP$3:$CP$102,将星标签统计!CQ$3:CQ$102,$W57)</f>
        <v>12</v>
      </c>
      <c r="Y57" s="3">
        <f>求节点(将星标签统计!$AT$3:$AT$102,将星标签统计!AV$3:AV$102,$V57)+求节点(将星标签统计!$CP$3:$CP$102,将星标签统计!CR$3:CR$102,$W57)</f>
        <v>11</v>
      </c>
      <c r="Z57" s="3">
        <f>求节点(将星标签统计!$AT$3:$AT$102,将星标签统计!AW$3:AW$102,$V57)+求节点(将星标签统计!$CP$3:$CP$102,将星标签统计!CS$3:CS$102,$W57)</f>
        <v>7.4999852021900946</v>
      </c>
      <c r="AA57" s="3">
        <f>求节点(将星标签统计!$AT$3:$AT$102,将星标签统计!AX$3:AX$102,$V57)+求节点(将星标签统计!$CP$3:$CP$102,将星标签统计!CT$3:CT$102,$W57)</f>
        <v>2.499985202190095</v>
      </c>
      <c r="AB57" s="3">
        <f>求节点(将星标签统计!$AT$3:$AT$102,将星标签统计!AY$3:AY$102,$V57)+求节点(将星标签统计!$CP$3:$CP$102,将星标签统计!CU$3:CU$102,$W57)</f>
        <v>2</v>
      </c>
      <c r="AC57" s="3">
        <f>求节点(将星标签统计!$AT$3:$AT$102,将星标签统计!AZ$3:AZ$102,$V57)+求节点(将星标签统计!$CP$3:$CP$102,将星标签统计!CV$3:CV$102,$W57)</f>
        <v>1.499985202190095</v>
      </c>
      <c r="AD57" s="3">
        <f t="shared" si="5"/>
        <v>170999.61525694249</v>
      </c>
      <c r="AE57" s="3">
        <f>求节点(其他调用!$F$4:$F$42,其他调用!$G$4:$G$42,其他调用!AF57)</f>
        <v>736.4129140300787</v>
      </c>
      <c r="AF57" s="3">
        <f>求节点(其他调用!$U$4:$U$20,其他调用!$V$4:$V$20,$U57)</f>
        <v>0</v>
      </c>
      <c r="AG57" s="3">
        <f>求节点(将星标签统计!$AT$3:$AT$102,将星标签统计!AU$3:AU$102,$AE57)+求节点(将星标签统计!$CP$3:$CP$102,将星标签统计!CQ$3:CQ$102,$AF57)</f>
        <v>12</v>
      </c>
      <c r="AH57" s="3">
        <f>求节点(将星标签统计!$AT$3:$AT$102,将星标签统计!AV$3:AV$102,$AE57)+求节点(将星标签统计!$CP$3:$CP$102,将星标签统计!CR$3:CR$102,$AF57)</f>
        <v>11</v>
      </c>
      <c r="AI57" s="3">
        <f>求节点(将星标签统计!$AT$3:$AT$102,将星标签统计!AW$3:AW$102,$AE57)+求节点(将星标签统计!$CP$3:$CP$102,将星标签统计!CS$3:CS$102,$AF57)</f>
        <v>8</v>
      </c>
      <c r="AJ57" s="3">
        <f>求节点(将星标签统计!$AT$3:$AT$102,将星标签统计!AX$3:AX$102,$AE57)+求节点(将星标签统计!$CP$3:$CP$102,将星标签统计!CT$3:CT$102,$AF57)</f>
        <v>4.3641291403007871</v>
      </c>
      <c r="AK57" s="3">
        <f>求节点(将星标签统计!$AT$3:$AT$102,将星标签统计!AY$3:AY$102,$AE57)+求节点(将星标签统计!$CP$3:$CP$102,将星标签统计!CU$3:CU$102,$AF57)</f>
        <v>2.3641291403007871</v>
      </c>
      <c r="AL57" s="3">
        <f>求节点(将星标签统计!$AT$3:$AT$102,将星标签统计!AZ$3:AZ$102,$AE57)+求节点(将星标签统计!$CP$3:$CP$102,将星标签统计!CV$3:CV$102,$AF57)</f>
        <v>2</v>
      </c>
      <c r="AM57" s="3">
        <f t="shared" si="6"/>
        <v>198554.32452541415</v>
      </c>
      <c r="AN57" s="3">
        <f>求节点(其他调用!$I$4:$I$42,其他调用!$J$4:$J$42,其他调用!AF57)</f>
        <v>1165.2589355437958</v>
      </c>
      <c r="AO57" s="3">
        <f>求节点(其他调用!$W$4:$W$20,其他调用!$X$4:$X$20,$U57)</f>
        <v>2.6591103174932434E-2</v>
      </c>
      <c r="AP57" s="3">
        <f>求节点(将星标签统计!$AT$3:$AT$102,将星标签统计!AU$3:AU$102,$AN57)+求节点(将星标签统计!$CP$3:$CP$102,将星标签统计!CQ$3:CQ$102,$AO57)</f>
        <v>12</v>
      </c>
      <c r="AQ57" s="3">
        <f>求节点(将星标签统计!$AT$3:$AT$102,将星标签统计!AV$3:AV$102,$AN57)+求节点(将星标签统计!$CP$3:$CP$102,将星标签统计!CR$3:CR$102,$AO57)</f>
        <v>11.826294677718979</v>
      </c>
      <c r="AR57" s="3">
        <f>求节点(将星标签统计!$AT$3:$AT$102,将星标签统计!AW$3:AW$102,$AN57)+求节点(将星标签统计!$CP$3:$CP$102,将星标签统计!CS$3:CS$102,$AO57)</f>
        <v>11</v>
      </c>
      <c r="AS57" s="3">
        <f>求节点(将星标签统计!$AT$3:$AT$102,将星标签统计!AX$3:AX$102,$AN57)+求节点(将星标签统计!$CP$3:$CP$102,将星标签统计!CT$3:CT$102,$AO57)</f>
        <v>6.8262946777189795</v>
      </c>
      <c r="AT57" s="3">
        <f>求节点(将星标签统计!$AT$3:$AT$102,将星标签统计!AY$3:AY$102,$AN57)+求节点(将星标签统计!$CP$3:$CP$102,将星标签统计!CU$3:CU$102,$AO57)</f>
        <v>4.8262946777189795</v>
      </c>
      <c r="AU57" s="3">
        <f>求节点(将星标签统计!$AT$3:$AT$102,将星标签统计!AZ$3:AZ$102,$AN57)+求节点(将星标签统计!$CP$3:$CP$102,将星标签统计!CV$3:CV$102,$AO57)</f>
        <v>3.826294677718979</v>
      </c>
      <c r="AV57" s="3">
        <f t="shared" si="7"/>
        <v>286094.01904244529</v>
      </c>
      <c r="AW57" s="3">
        <f>求节点(其他调用!$L$4:$L$42,其他调用!$M$4:$M$42,其他调用!AF57)</f>
        <v>2828.5453200985389</v>
      </c>
      <c r="AX57" s="3">
        <f>求节点(其他调用!$Y$4:$Y$20,其他调用!$Z$4:$Z$20,$U57)</f>
        <v>0</v>
      </c>
      <c r="AY57" s="3">
        <f>求节点(将星标签统计!$AT$3:$AT$102,将星标签统计!AU$3:AU$102,$AW57)+求节点(将星标签统计!$CP$3:$CP$102,将星标签统计!CQ$3:CQ$102,$AX57)</f>
        <v>12</v>
      </c>
      <c r="AZ57" s="3">
        <f>求节点(将星标签统计!$AT$3:$AT$102,将星标签统计!AV$3:AV$102,$AW57)+求节点(将星标签统计!$CP$3:$CP$102,将星标签统计!CR$3:CR$102,$AX57)</f>
        <v>12</v>
      </c>
      <c r="BA57" s="3">
        <f>求节点(将星标签统计!$AT$3:$AT$102,将星标签统计!AW$3:AW$102,$AW57)+求节点(将星标签统计!$CP$3:$CP$102,将星标签统计!CS$3:CS$102,$AX57)</f>
        <v>12</v>
      </c>
      <c r="BB57" s="3">
        <f>求节点(将星标签统计!$AT$3:$AT$102,将星标签统计!AX$3:AX$102,$AW57)+求节点(将星标签统计!$CP$3:$CP$102,将星标签统计!CT$3:CT$102,$AX57)</f>
        <v>11</v>
      </c>
      <c r="BC57" s="3">
        <f>求节点(将星标签统计!$AT$3:$AT$102,将星标签统计!AY$3:AY$102,$AW57)+求节点(将星标签统计!$CP$3:$CP$102,将星标签统计!CU$3:CU$102,$AX57)</f>
        <v>11</v>
      </c>
      <c r="BD57" s="3">
        <f>求节点(将星标签统计!$AT$3:$AT$102,将星标签统计!AZ$3:AZ$102,$AW57)+求节点(将星标签统计!$CP$3:$CP$102,将星标签统计!CV$3:CV$102,$AX57)</f>
        <v>10</v>
      </c>
      <c r="BE57" s="3">
        <f t="shared" si="8"/>
        <v>462000</v>
      </c>
      <c r="BF57" s="3">
        <f>求节点(其他调用!$O$4:$O$42,其他调用!$P$4:$P$42,其他调用!AF57)</f>
        <v>6088.9283224881883</v>
      </c>
      <c r="BG57" s="3">
        <f>求节点(其他调用!$AA$4:$AA$20,其他调用!$AB$4:$AB$20,$U57)</f>
        <v>2.1916399678870362E-2</v>
      </c>
      <c r="BH57" s="3">
        <f>求节点(将星标签统计!$AT$3:$AT$102,将星标签统计!AU$3:AU$102,$BF57)+求节点(将星标签统计!$CP$3:$CP$102,将星标签统计!CQ$3:CQ$102,$BG57)</f>
        <v>12</v>
      </c>
      <c r="BI57" s="3">
        <f>求节点(将星标签统计!$AT$3:$AT$102,将星标签统计!AV$3:AV$102,$BF57)+求节点(将星标签统计!$CP$3:$CP$102,将星标签统计!CR$3:CR$102,$BG57)</f>
        <v>12</v>
      </c>
      <c r="BJ57" s="3">
        <f>求节点(将星标签统计!$AT$3:$AT$102,将星标签统计!AW$3:AW$102,$BF57)+求节点(将星标签统计!$CP$3:$CP$102,将星标签统计!CS$3:CS$102,$BG57)</f>
        <v>12</v>
      </c>
      <c r="BK57" s="3">
        <f>求节点(将星标签统计!$AT$3:$AT$102,将星标签统计!AX$3:AX$102,$BF57)+求节点(将星标签统计!$CP$3:$CP$102,将星标签统计!CT$3:CT$102,$BG57)</f>
        <v>11</v>
      </c>
      <c r="BL57" s="3">
        <f>求节点(将星标签统计!$AT$3:$AT$102,将星标签统计!AY$3:AY$102,$BF57)+求节点(将星标签统计!$CP$3:$CP$102,将星标签统计!CU$3:CU$102,$BG57)</f>
        <v>11</v>
      </c>
      <c r="BM57" s="3">
        <f>求节点(将星标签统计!$AT$3:$AT$102,将星标签统计!AZ$3:AZ$102,$BF57)+求节点(将星标签统计!$CP$3:$CP$102,将星标签统计!CV$3:CV$102,$BG57)</f>
        <v>11</v>
      </c>
      <c r="BN57" s="3">
        <f t="shared" si="9"/>
        <v>474000</v>
      </c>
    </row>
    <row r="58" spans="13:66" x14ac:dyDescent="0.2">
      <c r="M58" s="3">
        <v>54</v>
      </c>
      <c r="N58" s="3">
        <f t="shared" si="0"/>
        <v>179198</v>
      </c>
      <c r="O58" s="3">
        <f t="shared" si="1"/>
        <v>206160</v>
      </c>
      <c r="P58" s="3">
        <f t="shared" si="2"/>
        <v>297788</v>
      </c>
      <c r="Q58" s="3">
        <f t="shared" si="3"/>
        <v>462000</v>
      </c>
      <c r="R58" s="3">
        <f t="shared" si="4"/>
        <v>474000</v>
      </c>
      <c r="U58" s="3">
        <v>54</v>
      </c>
      <c r="V58" s="3">
        <f>求节点(其他调用!$C$4:$C$42,其他调用!$D$4:$D$42,其他调用!AF58)</f>
        <v>581.53083680100337</v>
      </c>
      <c r="W58" s="3">
        <f>求节点(其他调用!$S$4:$S$20,其他调用!$T$4:$T$20,$U58)</f>
        <v>3.2926483933543776E-2</v>
      </c>
      <c r="X58" s="3">
        <f>求节点(将星标签统计!$AT$3:$AT$102,将星标签统计!AU$3:AU$102,$V58)+求节点(将星标签统计!$CP$3:$CP$102,将星标签统计!CQ$3:CQ$102,$W58)</f>
        <v>12</v>
      </c>
      <c r="Y58" s="3">
        <f>求节点(将星标签统计!$AT$3:$AT$102,将星标签统计!AV$3:AV$102,$V58)+求节点(将星标签统计!$CP$3:$CP$102,将星标签统计!CR$3:CR$102,$W58)</f>
        <v>11</v>
      </c>
      <c r="Z58" s="3">
        <f>求节点(将星标签统计!$AT$3:$AT$102,将星标签统计!AW$3:AW$102,$V58)+求节点(将星标签统计!$CP$3:$CP$102,将星标签统计!CS$3:CS$102,$W58)</f>
        <v>7.8153083680100339</v>
      </c>
      <c r="AA58" s="3">
        <f>求节点(将星标签统计!$AT$3:$AT$102,将星标签统计!AX$3:AX$102,$V58)+求节点(将星标签统计!$CP$3:$CP$102,将星标签统计!CT$3:CT$102,$W58)</f>
        <v>2.8153083680100339</v>
      </c>
      <c r="AB58" s="3">
        <f>求节点(将星标签统计!$AT$3:$AT$102,将星标签统计!AY$3:AY$102,$V58)+求节点(将星标签统计!$CP$3:$CP$102,将星标签统计!CU$3:CU$102,$W58)</f>
        <v>2</v>
      </c>
      <c r="AC58" s="3">
        <f>求节点(将星标签统计!$AT$3:$AT$102,将星标签统计!AZ$3:AZ$102,$V58)+求节点(将星标签统计!$CP$3:$CP$102,将星标签统计!CV$3:CV$102,$W58)</f>
        <v>1.8153083680100339</v>
      </c>
      <c r="AD58" s="3">
        <f t="shared" si="5"/>
        <v>179198.0175682609</v>
      </c>
      <c r="AE58" s="3">
        <f>求节点(其他调用!$F$4:$F$42,其他调用!$G$4:$G$42,其他调用!AF58)</f>
        <v>778.666367480909</v>
      </c>
      <c r="AF58" s="3">
        <f>求节点(其他调用!$U$4:$U$20,其他调用!$V$4:$V$20,$U58)</f>
        <v>0</v>
      </c>
      <c r="AG58" s="3">
        <f>求节点(将星标签统计!$AT$3:$AT$102,将星标签统计!AU$3:AU$102,$AE58)+求节点(将星标签统计!$CP$3:$CP$102,将星标签统计!CQ$3:CQ$102,$AF58)</f>
        <v>12</v>
      </c>
      <c r="AH58" s="3">
        <f>求节点(将星标签统计!$AT$3:$AT$102,将星标签统计!AV$3:AV$102,$AE58)+求节点(将星标签统计!$CP$3:$CP$102,将星标签统计!CR$3:CR$102,$AF58)</f>
        <v>11</v>
      </c>
      <c r="AI58" s="3">
        <f>求节点(将星标签统计!$AT$3:$AT$102,将星标签统计!AW$3:AW$102,$AE58)+求节点(将星标签统计!$CP$3:$CP$102,将星标签统计!CS$3:CS$102,$AF58)</f>
        <v>8</v>
      </c>
      <c r="AJ58" s="3">
        <f>求节点(将星标签统计!$AT$3:$AT$102,将星标签统计!AX$3:AX$102,$AE58)+求节点(将星标签统计!$CP$3:$CP$102,将星标签统计!CT$3:CT$102,$AF58)</f>
        <v>4.7866636748090903</v>
      </c>
      <c r="AK58" s="3">
        <f>求节点(将星标签统计!$AT$3:$AT$102,将星标签统计!AY$3:AY$102,$AE58)+求节点(将星标签统计!$CP$3:$CP$102,将星标签统计!CU$3:CU$102,$AF58)</f>
        <v>2.7866636748090903</v>
      </c>
      <c r="AL58" s="3">
        <f>求节点(将星标签统计!$AT$3:$AT$102,将星标签统计!AZ$3:AZ$102,$AE58)+求节点(将星标签统计!$CP$3:$CP$102,将星标签统计!CV$3:CV$102,$AF58)</f>
        <v>2</v>
      </c>
      <c r="AM58" s="3">
        <f t="shared" si="6"/>
        <v>206159.94614656363</v>
      </c>
      <c r="AN58" s="3">
        <f>求节点(其他调用!$I$4:$I$42,其他调用!$J$4:$J$42,其他调用!AF58)</f>
        <v>1234.0447330234815</v>
      </c>
      <c r="AO58" s="3">
        <f>求节点(其他调用!$W$4:$W$20,其他调用!$X$4:$X$20,$U58)</f>
        <v>2.8769631334375982E-2</v>
      </c>
      <c r="AP58" s="3">
        <f>求节点(将星标签统计!$AT$3:$AT$102,将星标签统计!AU$3:AU$102,$AN58)+求节点(将星标签统计!$CP$3:$CP$102,将星标签统计!CQ$3:CQ$102,$AO58)</f>
        <v>12</v>
      </c>
      <c r="AQ58" s="3">
        <f>求节点(将星标签统计!$AT$3:$AT$102,将星标签统计!AV$3:AV$102,$AN58)+求节点(将星标签统计!$CP$3:$CP$102,将星标签统计!CR$3:CR$102,$AO58)</f>
        <v>12</v>
      </c>
      <c r="AR58" s="3">
        <f>求节点(将星标签统计!$AT$3:$AT$102,将星标签统计!AW$3:AW$102,$AN58)+求节点(将星标签统计!$CP$3:$CP$102,将星标签统计!CS$3:CS$102,$AO58)</f>
        <v>11</v>
      </c>
      <c r="AS58" s="3">
        <f>求节点(将星标签统计!$AT$3:$AT$102,将星标签统计!AX$3:AX$102,$AN58)+求节点(将星标签统计!$CP$3:$CP$102,将星标签统计!CT$3:CT$102,$AO58)</f>
        <v>7.510670995352223</v>
      </c>
      <c r="AT58" s="3">
        <f>求节点(将星标签统计!$AT$3:$AT$102,将星标签统计!AY$3:AY$102,$AN58)+求节点(将星标签统计!$CP$3:$CP$102,将星标签统计!CU$3:CU$102,$AO58)</f>
        <v>5.1702236651174074</v>
      </c>
      <c r="AU58" s="3">
        <f>求节点(将星标签统计!$AT$3:$AT$102,将星标签统计!AZ$3:AZ$102,$AN58)+求节点(将星标签统计!$CP$3:$CP$102,将星标签统计!CV$3:CV$102,$AO58)</f>
        <v>4</v>
      </c>
      <c r="AV58" s="3">
        <f t="shared" si="7"/>
        <v>297787.60461399186</v>
      </c>
      <c r="AW58" s="3">
        <f>求节点(其他调用!$L$4:$L$42,其他调用!$M$4:$M$42,其他调用!AF58)</f>
        <v>2996.8378339579963</v>
      </c>
      <c r="AX58" s="3">
        <f>求节点(其他调用!$Y$4:$Y$20,其他调用!$Z$4:$Z$20,$U58)</f>
        <v>0</v>
      </c>
      <c r="AY58" s="3">
        <f>求节点(将星标签统计!$AT$3:$AT$102,将星标签统计!AU$3:AU$102,$AW58)+求节点(将星标签统计!$CP$3:$CP$102,将星标签统计!CQ$3:CQ$102,$AX58)</f>
        <v>12</v>
      </c>
      <c r="AZ58" s="3">
        <f>求节点(将星标签统计!$AT$3:$AT$102,将星标签统计!AV$3:AV$102,$AW58)+求节点(将星标签统计!$CP$3:$CP$102,将星标签统计!CR$3:CR$102,$AX58)</f>
        <v>12</v>
      </c>
      <c r="BA58" s="3">
        <f>求节点(将星标签统计!$AT$3:$AT$102,将星标签统计!AW$3:AW$102,$AW58)+求节点(将星标签统计!$CP$3:$CP$102,将星标签统计!CS$3:CS$102,$AX58)</f>
        <v>12</v>
      </c>
      <c r="BB58" s="3">
        <f>求节点(将星标签统计!$AT$3:$AT$102,将星标签统计!AX$3:AX$102,$AW58)+求节点(将星标签统计!$CP$3:$CP$102,将星标签统计!CT$3:CT$102,$AX58)</f>
        <v>11</v>
      </c>
      <c r="BC58" s="3">
        <f>求节点(将星标签统计!$AT$3:$AT$102,将星标签统计!AY$3:AY$102,$AW58)+求节点(将星标签统计!$CP$3:$CP$102,将星标签统计!CU$3:CU$102,$AX58)</f>
        <v>11</v>
      </c>
      <c r="BD58" s="3">
        <f>求节点(将星标签统计!$AT$3:$AT$102,将星标签统计!AZ$3:AZ$102,$AW58)+求节点(将星标签统计!$CP$3:$CP$102,将星标签统计!CV$3:CV$102,$AX58)</f>
        <v>10</v>
      </c>
      <c r="BE58" s="3">
        <f t="shared" si="8"/>
        <v>462000</v>
      </c>
      <c r="BF58" s="3">
        <f>求节点(其他调用!$O$4:$O$42,其他调用!$P$4:$P$42,其他调用!AF58)</f>
        <v>6454.565367583984</v>
      </c>
      <c r="BG58" s="3">
        <f>求节点(其他调用!$AA$4:$AA$20,其他调用!$AB$4:$AB$20,$U58)</f>
        <v>2.3697241432306348E-2</v>
      </c>
      <c r="BH58" s="3">
        <f>求节点(将星标签统计!$AT$3:$AT$102,将星标签统计!AU$3:AU$102,$BF58)+求节点(将星标签统计!$CP$3:$CP$102,将星标签统计!CQ$3:CQ$102,$BG58)</f>
        <v>12</v>
      </c>
      <c r="BI58" s="3">
        <f>求节点(将星标签统计!$AT$3:$AT$102,将星标签统计!AV$3:AV$102,$BF58)+求节点(将星标签统计!$CP$3:$CP$102,将星标签统计!CR$3:CR$102,$BG58)</f>
        <v>12</v>
      </c>
      <c r="BJ58" s="3">
        <f>求节点(将星标签统计!$AT$3:$AT$102,将星标签统计!AW$3:AW$102,$BF58)+求节点(将星标签统计!$CP$3:$CP$102,将星标签统计!CS$3:CS$102,$BG58)</f>
        <v>12</v>
      </c>
      <c r="BK58" s="3">
        <f>求节点(将星标签统计!$AT$3:$AT$102,将星标签统计!AX$3:AX$102,$BF58)+求节点(将星标签统计!$CP$3:$CP$102,将星标签统计!CT$3:CT$102,$BG58)</f>
        <v>11</v>
      </c>
      <c r="BL58" s="3">
        <f>求节点(将星标签统计!$AT$3:$AT$102,将星标签统计!AY$3:AY$102,$BF58)+求节点(将星标签统计!$CP$3:$CP$102,将星标签统计!CU$3:CU$102,$BG58)</f>
        <v>11</v>
      </c>
      <c r="BM58" s="3">
        <f>求节点(将星标签统计!$AT$3:$AT$102,将星标签统计!AZ$3:AZ$102,$BF58)+求节点(将星标签统计!$CP$3:$CP$102,将星标签统计!CV$3:CV$102,$BG58)</f>
        <v>11</v>
      </c>
      <c r="BN58" s="3">
        <f t="shared" si="9"/>
        <v>474000</v>
      </c>
    </row>
    <row r="59" spans="13:66" x14ac:dyDescent="0.2">
      <c r="M59" s="3">
        <v>55</v>
      </c>
      <c r="N59" s="3">
        <f t="shared" si="0"/>
        <v>185143</v>
      </c>
      <c r="O59" s="3">
        <f t="shared" si="1"/>
        <v>218623</v>
      </c>
      <c r="P59" s="3">
        <f t="shared" si="2"/>
        <v>309843</v>
      </c>
      <c r="Q59" s="3">
        <f t="shared" si="3"/>
        <v>462000</v>
      </c>
      <c r="R59" s="3">
        <f t="shared" si="4"/>
        <v>474000</v>
      </c>
      <c r="U59" s="3">
        <v>55</v>
      </c>
      <c r="V59" s="3">
        <f>求节点(其他调用!$C$4:$C$42,其他调用!$D$4:$D$42,其他调用!AF59)</f>
        <v>614.28342784913525</v>
      </c>
      <c r="W59" s="3">
        <f>求节点(其他调用!$S$4:$S$20,其他调用!$T$4:$T$20,$U59)</f>
        <v>3.5693662158534131E-2</v>
      </c>
      <c r="X59" s="3">
        <f>求节点(将星标签统计!$AT$3:$AT$102,将星标签统计!AU$3:AU$102,$V59)+求节点(将星标签统计!$CP$3:$CP$102,将星标签统计!CQ$3:CQ$102,$W59)</f>
        <v>12</v>
      </c>
      <c r="Y59" s="3">
        <f>求节点(将星标签统计!$AT$3:$AT$102,将星标签统计!AV$3:AV$102,$V59)+求节点(将星标签统计!$CP$3:$CP$102,将星标签统计!CR$3:CR$102,$W59)</f>
        <v>11</v>
      </c>
      <c r="Z59" s="3">
        <f>求节点(将星标签统计!$AT$3:$AT$102,将星标签统计!AW$3:AW$102,$V59)+求节点(将星标签统计!$CP$3:$CP$102,将星标签统计!CS$3:CS$102,$W59)</f>
        <v>8</v>
      </c>
      <c r="AA59" s="3">
        <f>求节点(将星标签统计!$AT$3:$AT$102,将星标签统计!AX$3:AX$102,$V59)+求节点(将星标签统计!$CP$3:$CP$102,将星标签统计!CT$3:CT$102,$W59)</f>
        <v>3.1428342784913523</v>
      </c>
      <c r="AB59" s="3">
        <f>求节点(将星标签统计!$AT$3:$AT$102,将星标签统计!AY$3:AY$102,$V59)+求节点(将星标签统计!$CP$3:$CP$102,将星标签统计!CU$3:CU$102,$W59)</f>
        <v>2</v>
      </c>
      <c r="AC59" s="3">
        <f>求节点(将星标签统计!$AT$3:$AT$102,将星标签统计!AZ$3:AZ$102,$V59)+求节点(将星标签统计!$CP$3:$CP$102,将星标签统计!CV$3:CV$102,$W59)</f>
        <v>2</v>
      </c>
      <c r="AD59" s="3">
        <f t="shared" si="5"/>
        <v>185142.67422793081</v>
      </c>
      <c r="AE59" s="3">
        <f>求节点(其他调用!$F$4:$F$42,其他调用!$G$4:$G$42,其他调用!AF59)</f>
        <v>823.95249759002138</v>
      </c>
      <c r="AF59" s="3">
        <f>求节点(其他调用!$U$4:$U$20,其他调用!$V$4:$V$20,$U59)</f>
        <v>0</v>
      </c>
      <c r="AG59" s="3">
        <f>求节点(将星标签统计!$AT$3:$AT$102,将星标签统计!AU$3:AU$102,$AE59)+求节点(将星标签统计!$CP$3:$CP$102,将星标签统计!CQ$3:CQ$102,$AF59)</f>
        <v>12</v>
      </c>
      <c r="AH59" s="3">
        <f>求节点(将星标签统计!$AT$3:$AT$102,将星标签统计!AV$3:AV$102,$AE59)+求节点(将星标签统计!$CP$3:$CP$102,将星标签统计!CR$3:CR$102,$AF59)</f>
        <v>11</v>
      </c>
      <c r="AI59" s="3">
        <f>求节点(将星标签统计!$AT$3:$AT$102,将星标签统计!AW$3:AW$102,$AE59)+求节点(将星标签统计!$CP$3:$CP$102,将星标签统计!CS$3:CS$102,$AF59)</f>
        <v>8.7185749277006419</v>
      </c>
      <c r="AJ59" s="3">
        <f>求节点(将星标签统计!$AT$3:$AT$102,将星标签统计!AX$3:AX$102,$AE59)+求节点(将星标签统计!$CP$3:$CP$102,将星标签统计!CT$3:CT$102,$AF59)</f>
        <v>5.2395249759002134</v>
      </c>
      <c r="AK59" s="3">
        <f>求节点(将星标签统计!$AT$3:$AT$102,将星标签统计!AY$3:AY$102,$AE59)+求节点(将星标签统计!$CP$3:$CP$102,将星标签统计!CU$3:CU$102,$AF59)</f>
        <v>3.2395249759002138</v>
      </c>
      <c r="AL59" s="3">
        <f>求节点(将星标签统计!$AT$3:$AT$102,将星标签统计!AZ$3:AZ$102,$AE59)+求节点(将星标签统计!$CP$3:$CP$102,将星标签统计!CV$3:CV$102,$AF59)</f>
        <v>2</v>
      </c>
      <c r="AM59" s="3">
        <f t="shared" si="6"/>
        <v>218622.89913240768</v>
      </c>
      <c r="AN59" s="3">
        <f>求节点(其他调用!$I$4:$I$42,其他调用!$J$4:$J$42,其他调用!AF59)</f>
        <v>1304.9576819467832</v>
      </c>
      <c r="AO59" s="3">
        <f>求节点(其他调用!$W$4:$W$20,其他调用!$X$4:$X$20,$U59)</f>
        <v>3.1098835190374683E-2</v>
      </c>
      <c r="AP59" s="3">
        <f>求节点(将星标签统计!$AT$3:$AT$102,将星标签统计!AU$3:AU$102,$AN59)+求节点(将星标签统计!$CP$3:$CP$102,将星标签统计!CQ$3:CQ$102,$AO59)</f>
        <v>12</v>
      </c>
      <c r="AQ59" s="3">
        <f>求节点(将星标签统计!$AT$3:$AT$102,将星标签统计!AV$3:AV$102,$AN59)+求节点(将星标签统计!$CP$3:$CP$102,将星标签统计!CR$3:CR$102,$AO59)</f>
        <v>12</v>
      </c>
      <c r="AR59" s="3">
        <f>求节点(将星标签统计!$AT$3:$AT$102,将星标签统计!AW$3:AW$102,$AN59)+求节点(将星标签统计!$CP$3:$CP$102,将星标签统计!CS$3:CS$102,$AO59)</f>
        <v>11</v>
      </c>
      <c r="AS59" s="3">
        <f>求节点(将星标签统计!$AT$3:$AT$102,将星标签统计!AX$3:AX$102,$AN59)+求节点(将星标签统计!$CP$3:$CP$102,将星标签统计!CT$3:CT$102,$AO59)</f>
        <v>8.5743652292017476</v>
      </c>
      <c r="AT59" s="3">
        <f>求节点(将星标签统计!$AT$3:$AT$102,将星标签统计!AY$3:AY$102,$AN59)+求节点(将星标签统计!$CP$3:$CP$102,将星标签统计!CU$3:CU$102,$AO59)</f>
        <v>5.5247884097339162</v>
      </c>
      <c r="AU59" s="3">
        <f>求节点(将星标签统计!$AT$3:$AT$102,将星标签统计!AZ$3:AZ$102,$AN59)+求节点(将星标签统计!$CP$3:$CP$102,将星标签统计!CV$3:CV$102,$AO59)</f>
        <v>4</v>
      </c>
      <c r="AV59" s="3">
        <f t="shared" si="7"/>
        <v>309842.80593095312</v>
      </c>
      <c r="AW59" s="3">
        <f>求节点(其他调用!$L$4:$L$42,其他调用!$M$4:$M$42,其他调用!AF59)</f>
        <v>3177.2092842560833</v>
      </c>
      <c r="AX59" s="3">
        <f>求节点(其他调用!$Y$4:$Y$20,其他调用!$Z$4:$Z$20,$U59)</f>
        <v>0</v>
      </c>
      <c r="AY59" s="3">
        <f>求节点(将星标签统计!$AT$3:$AT$102,将星标签统计!AU$3:AU$102,$AW59)+求节点(将星标签统计!$CP$3:$CP$102,将星标签统计!CQ$3:CQ$102,$AX59)</f>
        <v>12</v>
      </c>
      <c r="AZ59" s="3">
        <f>求节点(将星标签统计!$AT$3:$AT$102,将星标签统计!AV$3:AV$102,$AW59)+求节点(将星标签统计!$CP$3:$CP$102,将星标签统计!CR$3:CR$102,$AX59)</f>
        <v>12</v>
      </c>
      <c r="BA59" s="3">
        <f>求节点(将星标签统计!$AT$3:$AT$102,将星标签统计!AW$3:AW$102,$AW59)+求节点(将星标签统计!$CP$3:$CP$102,将星标签统计!CS$3:CS$102,$AX59)</f>
        <v>12</v>
      </c>
      <c r="BB59" s="3">
        <f>求节点(将星标签统计!$AT$3:$AT$102,将星标签统计!AX$3:AX$102,$AW59)+求节点(将星标签统计!$CP$3:$CP$102,将星标签统计!CT$3:CT$102,$AX59)</f>
        <v>11</v>
      </c>
      <c r="BC59" s="3">
        <f>求节点(将星标签统计!$AT$3:$AT$102,将星标签统计!AY$3:AY$102,$AW59)+求节点(将星标签统计!$CP$3:$CP$102,将星标签统计!CU$3:CU$102,$AX59)</f>
        <v>11</v>
      </c>
      <c r="BD59" s="3">
        <f>求节点(将星标签统计!$AT$3:$AT$102,将星标签统计!AZ$3:AZ$102,$AW59)+求节点(将星标签统计!$CP$3:$CP$102,将星标签统计!CV$3:CV$102,$AX59)</f>
        <v>10</v>
      </c>
      <c r="BE59" s="3">
        <f t="shared" si="8"/>
        <v>462000</v>
      </c>
      <c r="BF59" s="3">
        <f>求节点(其他调用!$O$4:$O$42,其他调用!$P$4:$P$42,其他调用!AF59)</f>
        <v>6825.3300948495316</v>
      </c>
      <c r="BG59" s="3">
        <f>求节点(其他调用!$AA$4:$AA$20,其他调用!$AB$4:$AB$20,$U59)</f>
        <v>2.558639374146823E-2</v>
      </c>
      <c r="BH59" s="3">
        <f>求节点(将星标签统计!$AT$3:$AT$102,将星标签统计!AU$3:AU$102,$BF59)+求节点(将星标签统计!$CP$3:$CP$102,将星标签统计!CQ$3:CQ$102,$BG59)</f>
        <v>12</v>
      </c>
      <c r="BI59" s="3">
        <f>求节点(将星标签统计!$AT$3:$AT$102,将星标签统计!AV$3:AV$102,$BF59)+求节点(将星标签统计!$CP$3:$CP$102,将星标签统计!CR$3:CR$102,$BG59)</f>
        <v>12</v>
      </c>
      <c r="BJ59" s="3">
        <f>求节点(将星标签统计!$AT$3:$AT$102,将星标签统计!AW$3:AW$102,$BF59)+求节点(将星标签统计!$CP$3:$CP$102,将星标签统计!CS$3:CS$102,$BG59)</f>
        <v>12</v>
      </c>
      <c r="BK59" s="3">
        <f>求节点(将星标签统计!$AT$3:$AT$102,将星标签统计!AX$3:AX$102,$BF59)+求节点(将星标签统计!$CP$3:$CP$102,将星标签统计!CT$3:CT$102,$BG59)</f>
        <v>11</v>
      </c>
      <c r="BL59" s="3">
        <f>求节点(将星标签统计!$AT$3:$AT$102,将星标签统计!AY$3:AY$102,$BF59)+求节点(将星标签统计!$CP$3:$CP$102,将星标签统计!CU$3:CU$102,$BG59)</f>
        <v>11</v>
      </c>
      <c r="BM59" s="3">
        <f>求节点(将星标签统计!$AT$3:$AT$102,将星标签统计!AZ$3:AZ$102,$BF59)+求节点(将星标签统计!$CP$3:$CP$102,将星标签统计!CV$3:CV$102,$BG59)</f>
        <v>11</v>
      </c>
      <c r="BN59" s="3">
        <f t="shared" si="9"/>
        <v>474000</v>
      </c>
    </row>
    <row r="60" spans="13:66" x14ac:dyDescent="0.2">
      <c r="M60" s="3">
        <v>56</v>
      </c>
      <c r="N60" s="3">
        <f t="shared" si="0"/>
        <v>187951</v>
      </c>
      <c r="O60" s="3">
        <f t="shared" si="1"/>
        <v>236096</v>
      </c>
      <c r="P60" s="3">
        <f t="shared" si="2"/>
        <v>322587</v>
      </c>
      <c r="Q60" s="3">
        <f t="shared" si="3"/>
        <v>462000</v>
      </c>
      <c r="R60" s="3">
        <f t="shared" si="4"/>
        <v>474000</v>
      </c>
      <c r="U60" s="3">
        <v>56</v>
      </c>
      <c r="V60" s="3">
        <f>求节点(其他调用!$C$4:$C$42,其他调用!$D$4:$D$42,其他调用!AF60)</f>
        <v>649.38678576382654</v>
      </c>
      <c r="W60" s="3">
        <f>求节点(其他调用!$S$4:$S$20,其他调用!$T$4:$T$20,$U60)</f>
        <v>3.8460840383524479E-2</v>
      </c>
      <c r="X60" s="3">
        <f>求节点(将星标签统计!$AT$3:$AT$102,将星标签统计!AU$3:AU$102,$V60)+求节点(将星标签统计!$CP$3:$CP$102,将星标签统计!CQ$3:CQ$102,$W60)</f>
        <v>12</v>
      </c>
      <c r="Y60" s="3">
        <f>求节点(将星标签统计!$AT$3:$AT$102,将星标签统计!AV$3:AV$102,$V60)+求节点(将星标签统计!$CP$3:$CP$102,将星标签统计!CR$3:CR$102,$W60)</f>
        <v>11</v>
      </c>
      <c r="Z60" s="3">
        <f>求节点(将星标签统计!$AT$3:$AT$102,将星标签统计!AW$3:AW$102,$V60)+求节点(将星标签统计!$CP$3:$CP$102,将星标签统计!CS$3:CS$102,$W60)</f>
        <v>8</v>
      </c>
      <c r="AA60" s="3">
        <f>求节点(将星标签统计!$AT$3:$AT$102,将星标签统计!AX$3:AX$102,$V60)+求节点(将星标签统计!$CP$3:$CP$102,将星标签统计!CT$3:CT$102,$W60)</f>
        <v>3.4938678576382656</v>
      </c>
      <c r="AB60" s="3">
        <f>求节点(将星标签统计!$AT$3:$AT$102,将星标签统计!AY$3:AY$102,$V60)+求节点(将星标签统计!$CP$3:$CP$102,将星标签统计!CU$3:CU$102,$W60)</f>
        <v>2</v>
      </c>
      <c r="AC60" s="3">
        <f>求节点(将星标签统计!$AT$3:$AT$102,将星标签统计!AZ$3:AZ$102,$V60)+求节点(将星标签统计!$CP$3:$CP$102,将星标签统计!CV$3:CV$102,$W60)</f>
        <v>2</v>
      </c>
      <c r="AD60" s="3">
        <f t="shared" si="5"/>
        <v>187950.94286110613</v>
      </c>
      <c r="AE60" s="3">
        <f>求节点(其他调用!$F$4:$F$42,其他调用!$G$4:$G$42,其他调用!AF60)</f>
        <v>872.48897006193351</v>
      </c>
      <c r="AF60" s="3">
        <f>求节点(其他调用!$U$4:$U$20,其他调用!$V$4:$V$20,$U60)</f>
        <v>0</v>
      </c>
      <c r="AG60" s="3">
        <f>求节点(将星标签统计!$AT$3:$AT$102,将星标签统计!AU$3:AU$102,$AE60)+求节点(将星标签统计!$CP$3:$CP$102,将星标签统计!CQ$3:CQ$102,$AF60)</f>
        <v>12</v>
      </c>
      <c r="AH60" s="3">
        <f>求节点(将星标签统计!$AT$3:$AT$102,将星标签统计!AV$3:AV$102,$AE60)+求节点(将星标签统计!$CP$3:$CP$102,将星标签统计!CR$3:CR$102,$AF60)</f>
        <v>11</v>
      </c>
      <c r="AI60" s="3">
        <f>求节点(将星标签统计!$AT$3:$AT$102,将星标签统计!AW$3:AW$102,$AE60)+求节点(将星标签统计!$CP$3:$CP$102,将星标签统计!CS$3:CS$102,$AF60)</f>
        <v>10.174669101858004</v>
      </c>
      <c r="AJ60" s="3">
        <f>求节点(将星标签统计!$AT$3:$AT$102,将星标签统计!AX$3:AX$102,$AE60)+求节点(将星标签统计!$CP$3:$CP$102,将星标签统计!CT$3:CT$102,$AF60)</f>
        <v>5.7248897006193351</v>
      </c>
      <c r="AK60" s="3">
        <f>求节点(将星标签统计!$AT$3:$AT$102,将星标签统计!AY$3:AY$102,$AE60)+求节点(将星标签统计!$CP$3:$CP$102,将星标签统计!CU$3:CU$102,$AF60)</f>
        <v>3.7248897006193351</v>
      </c>
      <c r="AL60" s="3">
        <f>求节点(将星标签统计!$AT$3:$AT$102,将星标签统计!AZ$3:AZ$102,$AE60)+求节点(将星标签统计!$CP$3:$CP$102,将星标签统计!CV$3:CV$102,$AF60)</f>
        <v>2</v>
      </c>
      <c r="AM60" s="3">
        <f t="shared" si="6"/>
        <v>236096.02922229606</v>
      </c>
      <c r="AN60" s="3">
        <f>求节点(其他调用!$I$4:$I$42,其他调用!$J$4:$J$42,其他调用!AF60)</f>
        <v>1379.9242252481949</v>
      </c>
      <c r="AO60" s="3">
        <f>求节点(其他调用!$W$4:$W$20,其他调用!$X$4:$X$20,$U60)</f>
        <v>3.3428039046373384E-2</v>
      </c>
      <c r="AP60" s="3">
        <f>求节点(将星标签统计!$AT$3:$AT$102,将星标签统计!AU$3:AU$102,$AN60)+求节点(将星标签统计!$CP$3:$CP$102,将星标签统计!CQ$3:CQ$102,$AO60)</f>
        <v>12</v>
      </c>
      <c r="AQ60" s="3">
        <f>求节点(将星标签统计!$AT$3:$AT$102,将星标签统计!AV$3:AV$102,$AN60)+求节点(将星标签统计!$CP$3:$CP$102,将星标签统计!CR$3:CR$102,$AO60)</f>
        <v>12</v>
      </c>
      <c r="AR60" s="3">
        <f>求节点(将星标签统计!$AT$3:$AT$102,将星标签统计!AW$3:AW$102,$AN60)+求节点(将星标签统计!$CP$3:$CP$102,将星标签统计!CS$3:CS$102,$AO60)</f>
        <v>11</v>
      </c>
      <c r="AS60" s="3">
        <f>求节点(将星标签统计!$AT$3:$AT$102,将星标签统计!AX$3:AX$102,$AN60)+求节点(将星标签统计!$CP$3:$CP$102,将星标签统计!CT$3:CT$102,$AO60)</f>
        <v>9.6988633787229244</v>
      </c>
      <c r="AT60" s="3">
        <f>求节点(将星标签统计!$AT$3:$AT$102,将星标签统计!AY$3:AY$102,$AN60)+求节点(将星标签统计!$CP$3:$CP$102,将星标签统计!CU$3:CU$102,$AO60)</f>
        <v>5.8996211262409748</v>
      </c>
      <c r="AU60" s="3">
        <f>求节点(将星标签统计!$AT$3:$AT$102,将星标签统计!AZ$3:AZ$102,$AN60)+求节点(将星标签统计!$CP$3:$CP$102,将星标签统计!CV$3:CV$102,$AO60)</f>
        <v>4</v>
      </c>
      <c r="AV60" s="3">
        <f t="shared" si="7"/>
        <v>322587.11829219316</v>
      </c>
      <c r="AW60" s="3">
        <f>求节点(其他调用!$L$4:$L$42,其他调用!$M$4:$M$42,其他调用!AF60)</f>
        <v>3364.5358161797594</v>
      </c>
      <c r="AX60" s="3">
        <f>求节点(其他调用!$Y$4:$Y$20,其他调用!$Z$4:$Z$20,$U60)</f>
        <v>0</v>
      </c>
      <c r="AY60" s="3">
        <f>求节点(将星标签统计!$AT$3:$AT$102,将星标签统计!AU$3:AU$102,$AW60)+求节点(将星标签统计!$CP$3:$CP$102,将星标签统计!CQ$3:CQ$102,$AX60)</f>
        <v>12</v>
      </c>
      <c r="AZ60" s="3">
        <f>求节点(将星标签统计!$AT$3:$AT$102,将星标签统计!AV$3:AV$102,$AW60)+求节点(将星标签统计!$CP$3:$CP$102,将星标签统计!CR$3:CR$102,$AX60)</f>
        <v>12</v>
      </c>
      <c r="BA60" s="3">
        <f>求节点(将星标签统计!$AT$3:$AT$102,将星标签统计!AW$3:AW$102,$AW60)+求节点(将星标签统计!$CP$3:$CP$102,将星标签统计!CS$3:CS$102,$AX60)</f>
        <v>12</v>
      </c>
      <c r="BB60" s="3">
        <f>求节点(将星标签统计!$AT$3:$AT$102,将星标签统计!AX$3:AX$102,$AW60)+求节点(将星标签统计!$CP$3:$CP$102,将星标签统计!CT$3:CT$102,$AX60)</f>
        <v>11</v>
      </c>
      <c r="BC60" s="3">
        <f>求节点(将星标签统计!$AT$3:$AT$102,将星标签统计!AY$3:AY$102,$AW60)+求节点(将星标签统计!$CP$3:$CP$102,将星标签统计!CU$3:CU$102,$AX60)</f>
        <v>11</v>
      </c>
      <c r="BD60" s="3">
        <f>求节点(将星标签统计!$AT$3:$AT$102,将星标签统计!AZ$3:AZ$102,$AW60)+求节点(将星标签统计!$CP$3:$CP$102,将星标签统计!CV$3:CV$102,$AX60)</f>
        <v>10</v>
      </c>
      <c r="BE60" s="3">
        <f t="shared" si="8"/>
        <v>462000</v>
      </c>
      <c r="BF60" s="3">
        <f>求节点(其他调用!$O$4:$O$42,其他调用!$P$4:$P$42,其他调用!AF60)</f>
        <v>7222.5119781984886</v>
      </c>
      <c r="BG60" s="3">
        <f>求节点(其他调用!$AA$4:$AA$20,其他调用!$AB$4:$AB$20,$U60)</f>
        <v>2.7475546050630115E-2</v>
      </c>
      <c r="BH60" s="3">
        <f>求节点(将星标签统计!$AT$3:$AT$102,将星标签统计!AU$3:AU$102,$BF60)+求节点(将星标签统计!$CP$3:$CP$102,将星标签统计!CQ$3:CQ$102,$BG60)</f>
        <v>12</v>
      </c>
      <c r="BI60" s="3">
        <f>求节点(将星标签统计!$AT$3:$AT$102,将星标签统计!AV$3:AV$102,$BF60)+求节点(将星标签统计!$CP$3:$CP$102,将星标签统计!CR$3:CR$102,$BG60)</f>
        <v>12</v>
      </c>
      <c r="BJ60" s="3">
        <f>求节点(将星标签统计!$AT$3:$AT$102,将星标签统计!AW$3:AW$102,$BF60)+求节点(将星标签统计!$CP$3:$CP$102,将星标签统计!CS$3:CS$102,$BG60)</f>
        <v>12</v>
      </c>
      <c r="BK60" s="3">
        <f>求节点(将星标签统计!$AT$3:$AT$102,将星标签统计!AX$3:AX$102,$BF60)+求节点(将星标签统计!$CP$3:$CP$102,将星标签统计!CT$3:CT$102,$BG60)</f>
        <v>11</v>
      </c>
      <c r="BL60" s="3">
        <f>求节点(将星标签统计!$AT$3:$AT$102,将星标签统计!AY$3:AY$102,$BF60)+求节点(将星标签统计!$CP$3:$CP$102,将星标签统计!CU$3:CU$102,$BG60)</f>
        <v>11</v>
      </c>
      <c r="BM60" s="3">
        <f>求节点(将星标签统计!$AT$3:$AT$102,将星标签统计!AZ$3:AZ$102,$BF60)+求节点(将星标签统计!$CP$3:$CP$102,将星标签统计!CV$3:CV$102,$BG60)</f>
        <v>11</v>
      </c>
      <c r="BN60" s="3">
        <f t="shared" si="9"/>
        <v>474000</v>
      </c>
    </row>
    <row r="61" spans="13:66" x14ac:dyDescent="0.2">
      <c r="M61" s="3">
        <v>57</v>
      </c>
      <c r="N61" s="3">
        <f t="shared" si="0"/>
        <v>190961</v>
      </c>
      <c r="O61" s="3">
        <f t="shared" si="1"/>
        <v>248941</v>
      </c>
      <c r="P61" s="3">
        <f t="shared" si="2"/>
        <v>332630</v>
      </c>
      <c r="Q61" s="3">
        <f t="shared" si="3"/>
        <v>471804</v>
      </c>
      <c r="R61" s="3">
        <f t="shared" si="4"/>
        <v>474000</v>
      </c>
      <c r="U61" s="3">
        <v>57</v>
      </c>
      <c r="V61" s="3">
        <f>求节点(其他调用!$C$4:$C$42,其他调用!$D$4:$D$42,其他调用!AF61)</f>
        <v>687.0096332227065</v>
      </c>
      <c r="W61" s="3">
        <f>求节点(其他调用!$S$4:$S$20,其他调用!$T$4:$T$20,$U61)</f>
        <v>4.1228018608514834E-2</v>
      </c>
      <c r="X61" s="3">
        <f>求节点(将星标签统计!$AT$3:$AT$102,将星标签统计!AU$3:AU$102,$V61)+求节点(将星标签统计!$CP$3:$CP$102,将星标签统计!CQ$3:CQ$102,$W61)</f>
        <v>12</v>
      </c>
      <c r="Y61" s="3">
        <f>求节点(将星标签统计!$AT$3:$AT$102,将星标签统计!AV$3:AV$102,$V61)+求节点(将星标签统计!$CP$3:$CP$102,将星标签统计!CR$3:CR$102,$W61)</f>
        <v>11</v>
      </c>
      <c r="Z61" s="3">
        <f>求节点(将星标签统计!$AT$3:$AT$102,将星标签统计!AW$3:AW$102,$V61)+求节点(将星标签统计!$CP$3:$CP$102,将星标签统计!CS$3:CS$102,$W61)</f>
        <v>8</v>
      </c>
      <c r="AA61" s="3">
        <f>求节点(将星标签统计!$AT$3:$AT$102,将星标签统计!AX$3:AX$102,$V61)+求节点(将星标签统计!$CP$3:$CP$102,将星标签统计!CT$3:CT$102,$W61)</f>
        <v>3.8700963322270647</v>
      </c>
      <c r="AB61" s="3">
        <f>求节点(将星标签统计!$AT$3:$AT$102,将星标签统计!AY$3:AY$102,$V61)+求节点(将星标签统计!$CP$3:$CP$102,将星标签统计!CU$3:CU$102,$W61)</f>
        <v>2</v>
      </c>
      <c r="AC61" s="3">
        <f>求节点(将星标签统计!$AT$3:$AT$102,将星标签统计!AZ$3:AZ$102,$V61)+求节点(将星标签统计!$CP$3:$CP$102,将星标签统计!CV$3:CV$102,$W61)</f>
        <v>2</v>
      </c>
      <c r="AD61" s="3">
        <f t="shared" si="5"/>
        <v>190960.77065781652</v>
      </c>
      <c r="AE61" s="3">
        <f>求节点(其他调用!$F$4:$F$42,其他调用!$G$4:$G$42,其他调用!AF61)</f>
        <v>924.5090732224528</v>
      </c>
      <c r="AF61" s="3">
        <f>求节点(其他调用!$U$4:$U$20,其他调用!$V$4:$V$20,$U61)</f>
        <v>0</v>
      </c>
      <c r="AG61" s="3">
        <f>求节点(将星标签统计!$AT$3:$AT$102,将星标签统计!AU$3:AU$102,$AE61)+求节点(将星标签统计!$CP$3:$CP$102,将星标签统计!CQ$3:CQ$102,$AF61)</f>
        <v>12</v>
      </c>
      <c r="AH61" s="3">
        <f>求节点(将星标签统计!$AT$3:$AT$102,将星标签统计!AV$3:AV$102,$AE61)+求节点(将星标签统计!$CP$3:$CP$102,将星标签统计!CR$3:CR$102,$AF61)</f>
        <v>11</v>
      </c>
      <c r="AI61" s="3">
        <f>求节点(将星标签统计!$AT$3:$AT$102,将星标签统计!AW$3:AW$102,$AE61)+求节点(将星标签统计!$CP$3:$CP$102,将星标签统计!CS$3:CS$102,$AF61)</f>
        <v>11</v>
      </c>
      <c r="AJ61" s="3">
        <f>求节点(将星标签统计!$AT$3:$AT$102,将星标签统计!AX$3:AX$102,$AE61)+求节点(将星标签统计!$CP$3:$CP$102,将星标签统计!CT$3:CT$102,$AF61)</f>
        <v>6</v>
      </c>
      <c r="AK61" s="3">
        <f>求节点(将星标签统计!$AT$3:$AT$102,将星标签统计!AY$3:AY$102,$AE61)+求节点(将星标签统计!$CP$3:$CP$102,将星标签统计!CU$3:CU$102,$AF61)</f>
        <v>4</v>
      </c>
      <c r="AL61" s="3">
        <f>求节点(将星标签统计!$AT$3:$AT$102,将星标签统计!AZ$3:AZ$102,$AE61)+求节点(将星标签统计!$CP$3:$CP$102,将星标签统计!CV$3:CV$102,$AF61)</f>
        <v>2.2450907322245279</v>
      </c>
      <c r="AM61" s="3">
        <f t="shared" si="6"/>
        <v>248941.08878669434</v>
      </c>
      <c r="AN61" s="3">
        <f>求节点(其他调用!$I$4:$I$42,其他调用!$J$4:$J$42,其他调用!AF61)</f>
        <v>1460.2713769367269</v>
      </c>
      <c r="AO61" s="3">
        <f>求节点(其他调用!$W$4:$W$20,其他调用!$X$4:$X$20,$U61)</f>
        <v>3.5757242902372088E-2</v>
      </c>
      <c r="AP61" s="3">
        <f>求节点(将星标签统计!$AT$3:$AT$102,将星标签统计!AU$3:AU$102,$AN61)+求节点(将星标签统计!$CP$3:$CP$102,将星标签统计!CQ$3:CQ$102,$AO61)</f>
        <v>12</v>
      </c>
      <c r="AQ61" s="3">
        <f>求节点(将星标签统计!$AT$3:$AT$102,将星标签统计!AV$3:AV$102,$AN61)+求节点(将星标签统计!$CP$3:$CP$102,将星标签统计!CR$3:CR$102,$AO61)</f>
        <v>12</v>
      </c>
      <c r="AR61" s="3">
        <f>求节点(将星标签统计!$AT$3:$AT$102,将星标签统计!AW$3:AW$102,$AN61)+求节点(将星标签统计!$CP$3:$CP$102,将星标签统计!CS$3:CS$102,$AO61)</f>
        <v>11</v>
      </c>
      <c r="AS61" s="3">
        <f>求节点(将星标签统计!$AT$3:$AT$102,将星标签统计!AX$3:AX$102,$AN61)+求节点(将星标签统计!$CP$3:$CP$102,将星标签统计!CT$3:CT$102,$AO61)</f>
        <v>10</v>
      </c>
      <c r="AT61" s="3">
        <f>求节点(将星标签统计!$AT$3:$AT$102,将星标签统计!AY$3:AY$102,$AN61)+求节点(将星标签统计!$CP$3:$CP$102,将星标签统计!CU$3:CU$102,$AO61)</f>
        <v>6.301356884683635</v>
      </c>
      <c r="AU61" s="3">
        <f>求节点(将星标签统计!$AT$3:$AT$102,将星标签统计!AZ$3:AZ$102,$AN61)+求节点(将星标签统计!$CP$3:$CP$102,将星标签统计!CV$3:CV$102,$AO61)</f>
        <v>4.301356884683635</v>
      </c>
      <c r="AV61" s="3">
        <f t="shared" si="7"/>
        <v>332629.85146303999</v>
      </c>
      <c r="AW61" s="3">
        <f>求节点(其他调用!$L$4:$L$42,其他调用!$M$4:$M$42,其他调用!AF61)</f>
        <v>3563.3958428575975</v>
      </c>
      <c r="AX61" s="3">
        <f>求节点(其他调用!$Y$4:$Y$20,其他调用!$Z$4:$Z$20,$U61)</f>
        <v>0</v>
      </c>
      <c r="AY61" s="3">
        <f>求节点(将星标签统计!$AT$3:$AT$102,将星标签统计!AU$3:AU$102,$AW61)+求节点(将星标签统计!$CP$3:$CP$102,将星标签统计!CQ$3:CQ$102,$AX61)</f>
        <v>12</v>
      </c>
      <c r="AZ61" s="3">
        <f>求节点(将星标签统计!$AT$3:$AT$102,将星标签统计!AV$3:AV$102,$AW61)+求节点(将星标签统计!$CP$3:$CP$102,将星标签统计!CR$3:CR$102,$AX61)</f>
        <v>12</v>
      </c>
      <c r="BA61" s="3">
        <f>求节点(将星标签统计!$AT$3:$AT$102,将星标签统计!AW$3:AW$102,$AW61)+求节点(将星标签统计!$CP$3:$CP$102,将星标签统计!CS$3:CS$102,$AX61)</f>
        <v>12</v>
      </c>
      <c r="BB61" s="3">
        <f>求节点(将星标签统计!$AT$3:$AT$102,将星标签统计!AX$3:AX$102,$AW61)+求节点(将星标签统计!$CP$3:$CP$102,将星标签统计!CT$3:CT$102,$AX61)</f>
        <v>11</v>
      </c>
      <c r="BC61" s="3">
        <f>求节点(将星标签统计!$AT$3:$AT$102,将星标签统计!AY$3:AY$102,$AW61)+求节点(将星标签统计!$CP$3:$CP$102,将星标签统计!CU$3:CU$102,$AX61)</f>
        <v>11</v>
      </c>
      <c r="BD61" s="3">
        <f>求节点(将星标签统计!$AT$3:$AT$102,将星标签统计!AZ$3:AZ$102,$AW61)+求节点(将星标签统计!$CP$3:$CP$102,将星标签统计!CV$3:CV$102,$AX61)</f>
        <v>10.816979214287988</v>
      </c>
      <c r="BE61" s="3">
        <f t="shared" si="8"/>
        <v>471803.75057145586</v>
      </c>
      <c r="BF61" s="3">
        <f>求节点(其他调用!$O$4:$O$42,其他调用!$P$4:$P$42,其他调用!AF61)</f>
        <v>7648.5051491440554</v>
      </c>
      <c r="BG61" s="3">
        <f>求节点(其他调用!$AA$4:$AA$20,其他调用!$AB$4:$AB$20,$U61)</f>
        <v>2.9364698359791996E-2</v>
      </c>
      <c r="BH61" s="3">
        <f>求节点(将星标签统计!$AT$3:$AT$102,将星标签统计!AU$3:AU$102,$BF61)+求节点(将星标签统计!$CP$3:$CP$102,将星标签统计!CQ$3:CQ$102,$BG61)</f>
        <v>12</v>
      </c>
      <c r="BI61" s="3">
        <f>求节点(将星标签统计!$AT$3:$AT$102,将星标签统计!AV$3:AV$102,$BF61)+求节点(将星标签统计!$CP$3:$CP$102,将星标签统计!CR$3:CR$102,$BG61)</f>
        <v>12</v>
      </c>
      <c r="BJ61" s="3">
        <f>求节点(将星标签统计!$AT$3:$AT$102,将星标签统计!AW$3:AW$102,$BF61)+求节点(将星标签统计!$CP$3:$CP$102,将星标签统计!CS$3:CS$102,$BG61)</f>
        <v>12</v>
      </c>
      <c r="BK61" s="3">
        <f>求节点(将星标签统计!$AT$3:$AT$102,将星标签统计!AX$3:AX$102,$BF61)+求节点(将星标签统计!$CP$3:$CP$102,将星标签统计!CT$3:CT$102,$BG61)</f>
        <v>11</v>
      </c>
      <c r="BL61" s="3">
        <f>求节点(将星标签统计!$AT$3:$AT$102,将星标签统计!AY$3:AY$102,$BF61)+求节点(将星标签统计!$CP$3:$CP$102,将星标签统计!CU$3:CU$102,$BG61)</f>
        <v>11</v>
      </c>
      <c r="BM61" s="3">
        <f>求节点(将星标签统计!$AT$3:$AT$102,将星标签统计!AZ$3:AZ$102,$BF61)+求节点(将星标签统计!$CP$3:$CP$102,将星标签统计!CV$3:CV$102,$BG61)</f>
        <v>11</v>
      </c>
      <c r="BN61" s="3">
        <f t="shared" si="9"/>
        <v>474000</v>
      </c>
    </row>
    <row r="62" spans="13:66" x14ac:dyDescent="0.2">
      <c r="M62" s="3">
        <v>58</v>
      </c>
      <c r="N62" s="3">
        <f t="shared" si="0"/>
        <v>196920</v>
      </c>
      <c r="O62" s="3">
        <f t="shared" si="1"/>
        <v>255234</v>
      </c>
      <c r="P62" s="3">
        <f t="shared" si="2"/>
        <v>342102</v>
      </c>
      <c r="Q62" s="3">
        <f t="shared" si="3"/>
        <v>474000</v>
      </c>
      <c r="R62" s="3">
        <f t="shared" si="4"/>
        <v>474000</v>
      </c>
      <c r="U62" s="3">
        <v>58</v>
      </c>
      <c r="V62" s="3">
        <f>求节点(其他调用!$C$4:$C$42,其他调用!$D$4:$D$42,其他调用!AF62)</f>
        <v>727.33280271418448</v>
      </c>
      <c r="W62" s="3">
        <f>求节点(其他调用!$S$4:$S$20,其他调用!$T$4:$T$20,$U62)</f>
        <v>4.3995196833505189E-2</v>
      </c>
      <c r="X62" s="3">
        <f>求节点(将星标签统计!$AT$3:$AT$102,将星标签统计!AU$3:AU$102,$V62)+求节点(将星标签统计!$CP$3:$CP$102,将星标签统计!CQ$3:CQ$102,$W62)</f>
        <v>12</v>
      </c>
      <c r="Y62" s="3">
        <f>求节点(将星标签统计!$AT$3:$AT$102,将星标签统计!AV$3:AV$102,$V62)+求节点(将星标签统计!$CP$3:$CP$102,将星标签统计!CR$3:CR$102,$W62)</f>
        <v>11</v>
      </c>
      <c r="Z62" s="3">
        <f>求节点(将星标签统计!$AT$3:$AT$102,将星标签统计!AW$3:AW$102,$V62)+求节点(将星标签统计!$CP$3:$CP$102,将星标签统计!CS$3:CS$102,$W62)</f>
        <v>8</v>
      </c>
      <c r="AA62" s="3">
        <f>求节点(将星标签统计!$AT$3:$AT$102,将星标签统计!AX$3:AX$102,$V62)+求节点(将星标签统计!$CP$3:$CP$102,将星标签统计!CT$3:CT$102,$W62)</f>
        <v>4.2733280271418446</v>
      </c>
      <c r="AB62" s="3">
        <f>求节点(将星标签统计!$AT$3:$AT$102,将星标签统计!AY$3:AY$102,$V62)+求节点(将星标签统计!$CP$3:$CP$102,将星标签统计!CU$3:CU$102,$W62)</f>
        <v>2.273328027141845</v>
      </c>
      <c r="AC62" s="3">
        <f>求节点(将星标签统计!$AT$3:$AT$102,将星标签统计!AZ$3:AZ$102,$V62)+求节点(将星标签统计!$CP$3:$CP$102,将星标签统计!CV$3:CV$102,$W62)</f>
        <v>2</v>
      </c>
      <c r="AD62" s="3">
        <f t="shared" si="5"/>
        <v>196919.90448855321</v>
      </c>
      <c r="AE62" s="3">
        <f>求节点(其他调用!$F$4:$F$42,其他调用!$G$4:$G$42,其他调用!AF62)</f>
        <v>976.9495948331421</v>
      </c>
      <c r="AF62" s="3">
        <f>求节点(其他调用!$U$4:$U$20,其他调用!$V$4:$V$20,$U62)</f>
        <v>0</v>
      </c>
      <c r="AG62" s="3">
        <f>求节点(将星标签统计!$AT$3:$AT$102,将星标签统计!AU$3:AU$102,$AE62)+求节点(将星标签统计!$CP$3:$CP$102,将星标签统计!CQ$3:CQ$102,$AF62)</f>
        <v>12</v>
      </c>
      <c r="AH62" s="3">
        <f>求节点(将星标签统计!$AT$3:$AT$102,将星标签统计!AV$3:AV$102,$AE62)+求节点(将星标签统计!$CP$3:$CP$102,将星标签统计!CR$3:CR$102,$AF62)</f>
        <v>11</v>
      </c>
      <c r="AI62" s="3">
        <f>求节点(将星标签统计!$AT$3:$AT$102,将星标签统计!AW$3:AW$102,$AE62)+求节点(将星标签统计!$CP$3:$CP$102,将星标签统计!CS$3:CS$102,$AF62)</f>
        <v>11</v>
      </c>
      <c r="AJ62" s="3">
        <f>求节点(将星标签统计!$AT$3:$AT$102,将星标签统计!AX$3:AX$102,$AE62)+求节点(将星标签统计!$CP$3:$CP$102,将星标签统计!CT$3:CT$102,$AF62)</f>
        <v>6</v>
      </c>
      <c r="AK62" s="3">
        <f>求节点(将星标签统计!$AT$3:$AT$102,将星标签统计!AY$3:AY$102,$AE62)+求节点(将星标签统计!$CP$3:$CP$102,将星标签统计!CU$3:CU$102,$AF62)</f>
        <v>4</v>
      </c>
      <c r="AL62" s="3">
        <f>求节点(将星标签统计!$AT$3:$AT$102,将星标签统计!AZ$3:AZ$102,$AE62)+求节点(将星标签统计!$CP$3:$CP$102,将星标签统计!CV$3:CV$102,$AF62)</f>
        <v>2.769495948331421</v>
      </c>
      <c r="AM62" s="3">
        <f t="shared" si="6"/>
        <v>255233.95137997705</v>
      </c>
      <c r="AN62" s="3">
        <f>求节点(其他调用!$I$4:$I$42,其他调用!$J$4:$J$42,其他调用!AF62)</f>
        <v>1546.3853219068726</v>
      </c>
      <c r="AO62" s="3">
        <f>求节点(其他调用!$W$4:$W$20,其他调用!$X$4:$X$20,$U62)</f>
        <v>3.8086446758370786E-2</v>
      </c>
      <c r="AP62" s="3">
        <f>求节点(将星标签统计!$AT$3:$AT$102,将星标签统计!AU$3:AU$102,$AN62)+求节点(将星标签统计!$CP$3:$CP$102,将星标签统计!CQ$3:CQ$102,$AO62)</f>
        <v>12</v>
      </c>
      <c r="AQ62" s="3">
        <f>求节点(将星标签统计!$AT$3:$AT$102,将星标签统计!AV$3:AV$102,$AN62)+求节点(将星标签统计!$CP$3:$CP$102,将星标签统计!CR$3:CR$102,$AO62)</f>
        <v>12</v>
      </c>
      <c r="AR62" s="3">
        <f>求节点(将星标签统计!$AT$3:$AT$102,将星标签统计!AW$3:AW$102,$AN62)+求节点(将星标签统计!$CP$3:$CP$102,将星标签统计!CS$3:CS$102,$AO62)</f>
        <v>11</v>
      </c>
      <c r="AS62" s="3">
        <f>求节点(将星标签统计!$AT$3:$AT$102,将星标签统计!AX$3:AX$102,$AN62)+求节点(将星标签统计!$CP$3:$CP$102,将星标签统计!CT$3:CT$102,$AO62)</f>
        <v>10</v>
      </c>
      <c r="AT62" s="3">
        <f>求节点(将星标签统计!$AT$3:$AT$102,将星标签统计!AY$3:AY$102,$AN62)+求节点(将星标签统计!$CP$3:$CP$102,将星标签统计!CU$3:CU$102,$AO62)</f>
        <v>6.7319266095343631</v>
      </c>
      <c r="AU62" s="3">
        <f>求节点(将星标签统计!$AT$3:$AT$102,将星标签统计!AZ$3:AZ$102,$AN62)+求节点(将星标签统计!$CP$3:$CP$102,将星标签统计!CV$3:CV$102,$AO62)</f>
        <v>4.7319266095343631</v>
      </c>
      <c r="AV62" s="3">
        <f t="shared" si="7"/>
        <v>342102.38540975598</v>
      </c>
      <c r="AW62" s="3">
        <f>求节点(其他调用!$L$4:$L$42,其他调用!$M$4:$M$42,其他调用!AF62)</f>
        <v>3776.528742210161</v>
      </c>
      <c r="AX62" s="3">
        <f>求节点(其他调用!$Y$4:$Y$20,其他调用!$Z$4:$Z$20,$U62)</f>
        <v>0</v>
      </c>
      <c r="AY62" s="3">
        <f>求节点(将星标签统计!$AT$3:$AT$102,将星标签统计!AU$3:AU$102,$AW62)+求节点(将星标签统计!$CP$3:$CP$102,将星标签统计!CQ$3:CQ$102,$AX62)</f>
        <v>12</v>
      </c>
      <c r="AZ62" s="3">
        <f>求节点(将星标签统计!$AT$3:$AT$102,将星标签统计!AV$3:AV$102,$AW62)+求节点(将星标签统计!$CP$3:$CP$102,将星标签统计!CR$3:CR$102,$AX62)</f>
        <v>12</v>
      </c>
      <c r="BA62" s="3">
        <f>求节点(将星标签统计!$AT$3:$AT$102,将星标签统计!AW$3:AW$102,$AW62)+求节点(将星标签统计!$CP$3:$CP$102,将星标签统计!CS$3:CS$102,$AX62)</f>
        <v>12</v>
      </c>
      <c r="BB62" s="3">
        <f>求节点(将星标签统计!$AT$3:$AT$102,将星标签统计!AX$3:AX$102,$AW62)+求节点(将星标签统计!$CP$3:$CP$102,将星标签统计!CT$3:CT$102,$AX62)</f>
        <v>11</v>
      </c>
      <c r="BC62" s="3">
        <f>求节点(将星标签统计!$AT$3:$AT$102,将星标签统计!AY$3:AY$102,$AW62)+求节点(将星标签统计!$CP$3:$CP$102,将星标签统计!CU$3:CU$102,$AX62)</f>
        <v>11</v>
      </c>
      <c r="BD62" s="3">
        <f>求节点(将星标签统计!$AT$3:$AT$102,将星标签统计!AZ$3:AZ$102,$AW62)+求节点(将星标签统计!$CP$3:$CP$102,将星标签统计!CV$3:CV$102,$AX62)</f>
        <v>11</v>
      </c>
      <c r="BE62" s="3">
        <f t="shared" si="8"/>
        <v>474000</v>
      </c>
      <c r="BF62" s="3">
        <f>求节点(其他调用!$O$4:$O$42,其他调用!$P$4:$P$42,其他调用!AF62)</f>
        <v>8105.5119888055488</v>
      </c>
      <c r="BG62" s="3">
        <f>求节点(其他调用!$AA$4:$AA$20,其他调用!$AB$4:$AB$20,$U62)</f>
        <v>3.1253850668953878E-2</v>
      </c>
      <c r="BH62" s="3">
        <f>求节点(将星标签统计!$AT$3:$AT$102,将星标签统计!AU$3:AU$102,$BF62)+求节点(将星标签统计!$CP$3:$CP$102,将星标签统计!CQ$3:CQ$102,$BG62)</f>
        <v>12</v>
      </c>
      <c r="BI62" s="3">
        <f>求节点(将星标签统计!$AT$3:$AT$102,将星标签统计!AV$3:AV$102,$BF62)+求节点(将星标签统计!$CP$3:$CP$102,将星标签统计!CR$3:CR$102,$BG62)</f>
        <v>12</v>
      </c>
      <c r="BJ62" s="3">
        <f>求节点(将星标签统计!$AT$3:$AT$102,将星标签统计!AW$3:AW$102,$BF62)+求节点(将星标签统计!$CP$3:$CP$102,将星标签统计!CS$3:CS$102,$BG62)</f>
        <v>12</v>
      </c>
      <c r="BK62" s="3">
        <f>求节点(将星标签统计!$AT$3:$AT$102,将星标签统计!AX$3:AX$102,$BF62)+求节点(将星标签统计!$CP$3:$CP$102,将星标签统计!CT$3:CT$102,$BG62)</f>
        <v>11</v>
      </c>
      <c r="BL62" s="3">
        <f>求节点(将星标签统计!$AT$3:$AT$102,将星标签统计!AY$3:AY$102,$BF62)+求节点(将星标签统计!$CP$3:$CP$102,将星标签统计!CU$3:CU$102,$BG62)</f>
        <v>11</v>
      </c>
      <c r="BM62" s="3">
        <f>求节点(将星标签统计!$AT$3:$AT$102,将星标签统计!AZ$3:AZ$102,$BF62)+求节点(将星标签统计!$CP$3:$CP$102,将星标签统计!CV$3:CV$102,$BG62)</f>
        <v>11</v>
      </c>
      <c r="BN62" s="3">
        <f t="shared" si="9"/>
        <v>474000</v>
      </c>
    </row>
    <row r="63" spans="13:66" x14ac:dyDescent="0.2">
      <c r="M63" s="3">
        <v>59</v>
      </c>
      <c r="N63" s="3">
        <f t="shared" si="0"/>
        <v>204699</v>
      </c>
      <c r="O63" s="3">
        <f t="shared" si="1"/>
        <v>263634</v>
      </c>
      <c r="P63" s="3">
        <f t="shared" si="2"/>
        <v>356123</v>
      </c>
      <c r="Q63" s="3">
        <f t="shared" si="3"/>
        <v>474000</v>
      </c>
      <c r="R63" s="3">
        <f t="shared" si="4"/>
        <v>474000</v>
      </c>
      <c r="U63" s="3">
        <v>59</v>
      </c>
      <c r="V63" s="3">
        <f>求节点(其他调用!$C$4:$C$42,其他调用!$D$4:$D$42,其他调用!AF63)</f>
        <v>770.55010570050456</v>
      </c>
      <c r="W63" s="3">
        <f>求节点(其他调用!$S$4:$S$20,其他调用!$T$4:$T$20,$U63)</f>
        <v>4.6762375058495537E-2</v>
      </c>
      <c r="X63" s="3">
        <f>求节点(将星标签统计!$AT$3:$AT$102,将星标签统计!AU$3:AU$102,$V63)+求节点(将星标签统计!$CP$3:$CP$102,将星标签统计!CQ$3:CQ$102,$W63)</f>
        <v>12</v>
      </c>
      <c r="Y63" s="3">
        <f>求节点(将星标签统计!$AT$3:$AT$102,将星标签统计!AV$3:AV$102,$V63)+求节点(将星标签统计!$CP$3:$CP$102,将星标签统计!CR$3:CR$102,$W63)</f>
        <v>11</v>
      </c>
      <c r="Z63" s="3">
        <f>求节点(将星标签统计!$AT$3:$AT$102,将星标签统计!AW$3:AW$102,$V63)+求节点(将星标签统计!$CP$3:$CP$102,将星标签统计!CS$3:CS$102,$W63)</f>
        <v>8</v>
      </c>
      <c r="AA63" s="3">
        <f>求节点(将星标签统计!$AT$3:$AT$102,将星标签统计!AX$3:AX$102,$V63)+求节点(将星标签统计!$CP$3:$CP$102,将星标签统计!CT$3:CT$102,$W63)</f>
        <v>4.705501057005046</v>
      </c>
      <c r="AB63" s="3">
        <f>求节点(将星标签统计!$AT$3:$AT$102,将星标签统计!AY$3:AY$102,$V63)+求节点(将星标签统计!$CP$3:$CP$102,将星标签统计!CU$3:CU$102,$W63)</f>
        <v>2.7055010570050455</v>
      </c>
      <c r="AC63" s="3">
        <f>求节点(将星标签统计!$AT$3:$AT$102,将星标签统计!AZ$3:AZ$102,$V63)+求节点(将星标签统计!$CP$3:$CP$102,将星标签统计!CV$3:CV$102,$W63)</f>
        <v>2</v>
      </c>
      <c r="AD63" s="3">
        <f t="shared" si="5"/>
        <v>204699.01902609083</v>
      </c>
      <c r="AE63" s="3">
        <f>求节点(其他调用!$F$4:$F$42,其他调用!$G$4:$G$42,其他调用!AF63)</f>
        <v>1033.1388079388817</v>
      </c>
      <c r="AF63" s="3">
        <f>求节点(其他调用!$U$4:$U$20,其他调用!$V$4:$V$20,$U63)</f>
        <v>0</v>
      </c>
      <c r="AG63" s="3">
        <f>求节点(将星标签统计!$AT$3:$AT$102,将星标签统计!AU$3:AU$102,$AE63)+求节点(将星标签统计!$CP$3:$CP$102,将星标签统计!CQ$3:CQ$102,$AF63)</f>
        <v>12</v>
      </c>
      <c r="AH63" s="3">
        <f>求节点(将星标签统计!$AT$3:$AT$102,将星标签统计!AV$3:AV$102,$AE63)+求节点(将星标签统计!$CP$3:$CP$102,将星标签统计!CR$3:CR$102,$AF63)</f>
        <v>11.165694039694408</v>
      </c>
      <c r="AI63" s="3">
        <f>求节点(将星标签统计!$AT$3:$AT$102,将星标签统计!AW$3:AW$102,$AE63)+求节点(将星标签统计!$CP$3:$CP$102,将星标签统计!CS$3:CS$102,$AF63)</f>
        <v>11</v>
      </c>
      <c r="AJ63" s="3">
        <f>求节点(将星标签统计!$AT$3:$AT$102,将星标签统计!AX$3:AX$102,$AE63)+求节点(将星标签统计!$CP$3:$CP$102,将星标签统计!CT$3:CT$102,$AF63)</f>
        <v>6.165694039694408</v>
      </c>
      <c r="AK63" s="3">
        <f>求节点(将星标签统计!$AT$3:$AT$102,将星标签统计!AY$3:AY$102,$AE63)+求节点(将星标签统计!$CP$3:$CP$102,将星标签统计!CU$3:CU$102,$AF63)</f>
        <v>4.165694039694408</v>
      </c>
      <c r="AL63" s="3">
        <f>求节点(将星标签统计!$AT$3:$AT$102,将星标签统计!AZ$3:AZ$102,$AE63)+求节点(将星标签统计!$CP$3:$CP$102,将星标签统计!CV$3:CV$102,$AF63)</f>
        <v>3.1656940396944084</v>
      </c>
      <c r="AM63" s="3">
        <f t="shared" si="6"/>
        <v>263633.59734960989</v>
      </c>
      <c r="AN63" s="3">
        <f>求节点(其他调用!$I$4:$I$42,其他调用!$J$4:$J$42,其他调用!AF63)</f>
        <v>1638.6799628801873</v>
      </c>
      <c r="AO63" s="3">
        <f>求节点(其他调用!$W$4:$W$20,其他调用!$X$4:$X$20,$U63)</f>
        <v>4.0415650614369483E-2</v>
      </c>
      <c r="AP63" s="3">
        <f>求节点(将星标签统计!$AT$3:$AT$102,将星标签统计!AU$3:AU$102,$AN63)+求节点(将星标签统计!$CP$3:$CP$102,将星标签统计!CQ$3:CQ$102,$AO63)</f>
        <v>12</v>
      </c>
      <c r="AQ63" s="3">
        <f>求节点(将星标签统计!$AT$3:$AT$102,将星标签统计!AV$3:AV$102,$AN63)+求节点(将星标签统计!$CP$3:$CP$102,将星标签统计!CR$3:CR$102,$AO63)</f>
        <v>12</v>
      </c>
      <c r="AR63" s="3">
        <f>求节点(将星标签统计!$AT$3:$AT$102,将星标签统计!AW$3:AW$102,$AN63)+求节点(将星标签统计!$CP$3:$CP$102,将星标签统计!CS$3:CS$102,$AO63)</f>
        <v>11</v>
      </c>
      <c r="AS63" s="3">
        <f>求节点(将星标签统计!$AT$3:$AT$102,将星标签统计!AX$3:AX$102,$AN63)+求节点(将星标签统计!$CP$3:$CP$102,将星标签统计!CT$3:CT$102,$AO63)</f>
        <v>10</v>
      </c>
      <c r="AT63" s="3">
        <f>求节点(将星标签统计!$AT$3:$AT$102,将星标签统计!AY$3:AY$102,$AN63)+求节点(将星标签统计!$CP$3:$CP$102,将星标签统计!CU$3:CU$102,$AO63)</f>
        <v>7.5801994432028099</v>
      </c>
      <c r="AU63" s="3">
        <f>求节点(将星标签统计!$AT$3:$AT$102,将星标签统计!AZ$3:AZ$102,$AN63)+求节点(将星标签统计!$CP$3:$CP$102,将星标签统计!CV$3:CV$102,$AO63)</f>
        <v>5.1933998144009363</v>
      </c>
      <c r="AV63" s="3">
        <f t="shared" si="7"/>
        <v>356122.79220483935</v>
      </c>
      <c r="AW63" s="3">
        <f>求节点(其他调用!$L$4:$L$42,其他调用!$M$4:$M$42,其他调用!AF63)</f>
        <v>4004.9589277296614</v>
      </c>
      <c r="AX63" s="3">
        <f>求节点(其他调用!$Y$4:$Y$20,其他调用!$Z$4:$Z$20,$U63)</f>
        <v>0</v>
      </c>
      <c r="AY63" s="3">
        <f>求节点(将星标签统计!$AT$3:$AT$102,将星标签统计!AU$3:AU$102,$AW63)+求节点(将星标签统计!$CP$3:$CP$102,将星标签统计!CQ$3:CQ$102,$AX63)</f>
        <v>12</v>
      </c>
      <c r="AZ63" s="3">
        <f>求节点(将星标签统计!$AT$3:$AT$102,将星标签统计!AV$3:AV$102,$AW63)+求节点(将星标签统计!$CP$3:$CP$102,将星标签统计!CR$3:CR$102,$AX63)</f>
        <v>12</v>
      </c>
      <c r="BA63" s="3">
        <f>求节点(将星标签统计!$AT$3:$AT$102,将星标签统计!AW$3:AW$102,$AW63)+求节点(将星标签统计!$CP$3:$CP$102,将星标签统计!CS$3:CS$102,$AX63)</f>
        <v>12</v>
      </c>
      <c r="BB63" s="3">
        <f>求节点(将星标签统计!$AT$3:$AT$102,将星标签统计!AX$3:AX$102,$AW63)+求节点(将星标签统计!$CP$3:$CP$102,将星标签统计!CT$3:CT$102,$AX63)</f>
        <v>11</v>
      </c>
      <c r="BC63" s="3">
        <f>求节点(将星标签统计!$AT$3:$AT$102,将星标签统计!AY$3:AY$102,$AW63)+求节点(将星标签统计!$CP$3:$CP$102,将星标签统计!CU$3:CU$102,$AX63)</f>
        <v>11</v>
      </c>
      <c r="BD63" s="3">
        <f>求节点(将星标签统计!$AT$3:$AT$102,将星标签统计!AZ$3:AZ$102,$AW63)+求节点(将星标签统计!$CP$3:$CP$102,将星标签统计!CV$3:CV$102,$AX63)</f>
        <v>11</v>
      </c>
      <c r="BE63" s="3">
        <f t="shared" si="8"/>
        <v>474000</v>
      </c>
      <c r="BF63" s="3">
        <f>求节点(其他调用!$O$4:$O$42,其他调用!$P$4:$P$42,其他调用!AF63)</f>
        <v>8595.3197917523266</v>
      </c>
      <c r="BG63" s="3">
        <f>求节点(其他调用!$AA$4:$AA$20,其他调用!$AB$4:$AB$20,$U63)</f>
        <v>3.314300297811576E-2</v>
      </c>
      <c r="BH63" s="3">
        <f>求节点(将星标签统计!$AT$3:$AT$102,将星标签统计!AU$3:AU$102,$BF63)+求节点(将星标签统计!$CP$3:$CP$102,将星标签统计!CQ$3:CQ$102,$BG63)</f>
        <v>12</v>
      </c>
      <c r="BI63" s="3">
        <f>求节点(将星标签统计!$AT$3:$AT$102,将星标签统计!AV$3:AV$102,$BF63)+求节点(将星标签统计!$CP$3:$CP$102,将星标签统计!CR$3:CR$102,$BG63)</f>
        <v>12</v>
      </c>
      <c r="BJ63" s="3">
        <f>求节点(将星标签统计!$AT$3:$AT$102,将星标签统计!AW$3:AW$102,$BF63)+求节点(将星标签统计!$CP$3:$CP$102,将星标签统计!CS$3:CS$102,$BG63)</f>
        <v>12</v>
      </c>
      <c r="BK63" s="3">
        <f>求节点(将星标签统计!$AT$3:$AT$102,将星标签统计!AX$3:AX$102,$BF63)+求节点(将星标签统计!$CP$3:$CP$102,将星标签统计!CT$3:CT$102,$BG63)</f>
        <v>11</v>
      </c>
      <c r="BL63" s="3">
        <f>求节点(将星标签统计!$AT$3:$AT$102,将星标签统计!AY$3:AY$102,$BF63)+求节点(将星标签统计!$CP$3:$CP$102,将星标签统计!CU$3:CU$102,$BG63)</f>
        <v>11</v>
      </c>
      <c r="BM63" s="3">
        <f>求节点(将星标签统计!$AT$3:$AT$102,将星标签统计!AZ$3:AZ$102,$BF63)+求节点(将星标签统计!$CP$3:$CP$102,将星标签统计!CV$3:CV$102,$BG63)</f>
        <v>11</v>
      </c>
      <c r="BN63" s="3">
        <f t="shared" si="9"/>
        <v>474000</v>
      </c>
    </row>
    <row r="64" spans="13:66" x14ac:dyDescent="0.2">
      <c r="M64" s="3">
        <v>60</v>
      </c>
      <c r="N64" s="3">
        <f t="shared" si="0"/>
        <v>215323</v>
      </c>
      <c r="O64" s="3">
        <f t="shared" si="1"/>
        <v>273871</v>
      </c>
      <c r="P64" s="3">
        <f t="shared" si="2"/>
        <v>376896</v>
      </c>
      <c r="Q64" s="3">
        <f t="shared" si="3"/>
        <v>474000</v>
      </c>
      <c r="R64" s="3">
        <f t="shared" si="4"/>
        <v>474000</v>
      </c>
      <c r="U64" s="3">
        <v>60</v>
      </c>
      <c r="V64" s="3">
        <f>求节点(其他调用!$C$4:$C$42,其他调用!$D$4:$D$42,其他调用!AF64)</f>
        <v>814.78661566594496</v>
      </c>
      <c r="W64" s="3">
        <f>求节点(其他调用!$S$4:$S$20,其他调用!$T$4:$T$20,$U64)</f>
        <v>5.0476664993212732E-2</v>
      </c>
      <c r="X64" s="3">
        <f>求节点(将星标签统计!$AT$3:$AT$102,将星标签统计!AU$3:AU$102,$V64)+求节点(将星标签统计!$CP$3:$CP$102,将星标签统计!CQ$3:CQ$102,$W64)</f>
        <v>12</v>
      </c>
      <c r="Y64" s="3">
        <f>求节点(将星标签统计!$AT$3:$AT$102,将星标签统计!AV$3:AV$102,$V64)+求节点(将星标签统计!$CP$3:$CP$102,将星标签统计!CR$3:CR$102,$W64)</f>
        <v>11</v>
      </c>
      <c r="Z64" s="3">
        <f>求节点(将星标签统计!$AT$3:$AT$102,将星标签统计!AW$3:AW$102,$V64)+求节点(将星标签统计!$CP$3:$CP$102,将星标签统计!CS$3:CS$102,$W64)</f>
        <v>8.4435984699783493</v>
      </c>
      <c r="AA64" s="3">
        <f>求节点(将星标签统计!$AT$3:$AT$102,将星标签统计!AX$3:AX$102,$V64)+求节点(将星标签统计!$CP$3:$CP$102,将星标签统计!CT$3:CT$102,$W64)</f>
        <v>5.1478661566594495</v>
      </c>
      <c r="AB64" s="3">
        <f>求节点(将星标签统计!$AT$3:$AT$102,将星标签统计!AY$3:AY$102,$V64)+求节点(将星标签统计!$CP$3:$CP$102,将星标签统计!CU$3:CU$102,$W64)</f>
        <v>3.1478661566594495</v>
      </c>
      <c r="AC64" s="3">
        <f>求节点(将星标签统计!$AT$3:$AT$102,将星标签统计!AZ$3:AZ$102,$V64)+求节点(将星标签统计!$CP$3:$CP$102,将星标签统计!CV$3:CV$102,$W64)</f>
        <v>2</v>
      </c>
      <c r="AD64" s="3">
        <f t="shared" si="5"/>
        <v>215323.18163974019</v>
      </c>
      <c r="AE64" s="3">
        <f>求节点(其他调用!$F$4:$F$42,其他调用!$G$4:$G$42,其他调用!AF64)</f>
        <v>1093.3609154264086</v>
      </c>
      <c r="AF64" s="3">
        <f>求节点(其他调用!$U$4:$U$20,其他调用!$V$4:$V$20,$U64)</f>
        <v>0</v>
      </c>
      <c r="AG64" s="3">
        <f>求节点(将星标签统计!$AT$3:$AT$102,将星标签统计!AU$3:AU$102,$AE64)+求节点(将星标签统计!$CP$3:$CP$102,将星标签统计!CQ$3:CQ$102,$AF64)</f>
        <v>12</v>
      </c>
      <c r="AH64" s="3">
        <f>求节点(将星标签统计!$AT$3:$AT$102,将星标签统计!AV$3:AV$102,$AE64)+求节点(将星标签统计!$CP$3:$CP$102,将星标签统计!CR$3:CR$102,$AF64)</f>
        <v>11.466804577132043</v>
      </c>
      <c r="AI64" s="3">
        <f>求节点(将星标签统计!$AT$3:$AT$102,将星标签统计!AW$3:AW$102,$AE64)+求节点(将星标签统计!$CP$3:$CP$102,将星标签统计!CS$3:CS$102,$AF64)</f>
        <v>11</v>
      </c>
      <c r="AJ64" s="3">
        <f>求节点(将星标签统计!$AT$3:$AT$102,将星标签统计!AX$3:AX$102,$AE64)+求节点(将星标签统计!$CP$3:$CP$102,将星标签统计!CT$3:CT$102,$AF64)</f>
        <v>6.4668045771320433</v>
      </c>
      <c r="AK64" s="3">
        <f>求节点(将星标签统计!$AT$3:$AT$102,将星标签统计!AY$3:AY$102,$AE64)+求节点(将星标签统计!$CP$3:$CP$102,将星标签统计!CU$3:CU$102,$AF64)</f>
        <v>4.4668045771320433</v>
      </c>
      <c r="AL64" s="3">
        <f>求节点(将星标签统计!$AT$3:$AT$102,将星标签统计!AZ$3:AZ$102,$AE64)+求节点(将星标签统计!$CP$3:$CP$102,将星标签统计!CV$3:CV$102,$AF64)</f>
        <v>3.4668045771320433</v>
      </c>
      <c r="AM64" s="3">
        <f t="shared" si="6"/>
        <v>273871.35562248947</v>
      </c>
      <c r="AN64" s="3">
        <f>求节点(其他调用!$I$4:$I$42,其他调用!$J$4:$J$42,其他调用!AF64)</f>
        <v>1737.5989098096989</v>
      </c>
      <c r="AO64" s="3">
        <f>求节点(其他调用!$W$4:$W$20,其他调用!$X$4:$X$20,$U64)</f>
        <v>4.3905137831712189E-2</v>
      </c>
      <c r="AP64" s="3">
        <f>求节点(将星标签统计!$AT$3:$AT$102,将星标签统计!AU$3:AU$102,$AN64)+求节点(将星标签统计!$CP$3:$CP$102,将星标签统计!CQ$3:CQ$102,$AO64)</f>
        <v>12</v>
      </c>
      <c r="AQ64" s="3">
        <f>求节点(将星标签统计!$AT$3:$AT$102,将星标签统计!AV$3:AV$102,$AN64)+求节点(将星标签统计!$CP$3:$CP$102,将星标签统计!CR$3:CR$102,$AO64)</f>
        <v>12</v>
      </c>
      <c r="AR64" s="3">
        <f>求节点(将星标签统计!$AT$3:$AT$102,将星标签统计!AW$3:AW$102,$AN64)+求节点(将星标签统计!$CP$3:$CP$102,将星标签统计!CS$3:CS$102,$AO64)</f>
        <v>11</v>
      </c>
      <c r="AS64" s="3">
        <f>求节点(将星标签统计!$AT$3:$AT$102,将星标签统计!AX$3:AX$102,$AN64)+求节点(将星标签统计!$CP$3:$CP$102,将星标签统计!CT$3:CT$102,$AO64)</f>
        <v>10</v>
      </c>
      <c r="AT64" s="3">
        <f>求节点(将星标签统计!$AT$3:$AT$102,将星标签统计!AY$3:AY$102,$AN64)+求节点(将星标签统计!$CP$3:$CP$102,将星标签统计!CU$3:CU$102,$AO64)</f>
        <v>9.0639836471454824</v>
      </c>
      <c r="AU64" s="3">
        <f>求节点(将星标签统计!$AT$3:$AT$102,将星标签统计!AZ$3:AZ$102,$AN64)+求节点(将星标签统计!$CP$3:$CP$102,将星标签统计!CV$3:CV$102,$AO64)</f>
        <v>5.6879945490484944</v>
      </c>
      <c r="AV64" s="3">
        <f t="shared" si="7"/>
        <v>376895.77106003673</v>
      </c>
      <c r="AW64" s="3">
        <f>求节点(其他调用!$L$4:$L$42,其他调用!$M$4:$M$42,其他调用!AF64)</f>
        <v>4243.3731433896037</v>
      </c>
      <c r="AX64" s="3">
        <f>求节点(其他调用!$Y$4:$Y$20,其他调用!$Z$4:$Z$20,$U64)</f>
        <v>0</v>
      </c>
      <c r="AY64" s="3">
        <f>求节点(将星标签统计!$AT$3:$AT$102,将星标签统计!AU$3:AU$102,$AW64)+求节点(将星标签统计!$CP$3:$CP$102,将星标签统计!CQ$3:CQ$102,$AX64)</f>
        <v>12</v>
      </c>
      <c r="AZ64" s="3">
        <f>求节点(将星标签统计!$AT$3:$AT$102,将星标签统计!AV$3:AV$102,$AW64)+求节点(将星标签统计!$CP$3:$CP$102,将星标签统计!CR$3:CR$102,$AX64)</f>
        <v>12</v>
      </c>
      <c r="BA64" s="3">
        <f>求节点(将星标签统计!$AT$3:$AT$102,将星标签统计!AW$3:AW$102,$AW64)+求节点(将星标签统计!$CP$3:$CP$102,将星标签统计!CS$3:CS$102,$AX64)</f>
        <v>12</v>
      </c>
      <c r="BB64" s="3">
        <f>求节点(将星标签统计!$AT$3:$AT$102,将星标签统计!AX$3:AX$102,$AW64)+求节点(将星标签统计!$CP$3:$CP$102,将星标签统计!CT$3:CT$102,$AX64)</f>
        <v>11</v>
      </c>
      <c r="BC64" s="3">
        <f>求节点(将星标签统计!$AT$3:$AT$102,将星标签统计!AY$3:AY$102,$AW64)+求节点(将星标签统计!$CP$3:$CP$102,将星标签统计!CU$3:CU$102,$AX64)</f>
        <v>11</v>
      </c>
      <c r="BD64" s="3">
        <f>求节点(将星标签统计!$AT$3:$AT$102,将星标签统计!AZ$3:AZ$102,$AW64)+求节点(将星标签统计!$CP$3:$CP$102,将星标签统计!CV$3:CV$102,$AX64)</f>
        <v>11</v>
      </c>
      <c r="BE64" s="3">
        <f t="shared" si="8"/>
        <v>474000</v>
      </c>
      <c r="BF64" s="3">
        <f>求节点(其他调用!$O$4:$O$42,其他调用!$P$4:$P$42,其他调用!AF64)</f>
        <v>9102.3015793201139</v>
      </c>
      <c r="BG64" s="3">
        <f>求节点(其他调用!$AA$4:$AA$20,其他调用!$AB$4:$AB$20,$U64)</f>
        <v>3.5958309064039448E-2</v>
      </c>
      <c r="BH64" s="3">
        <f>求节点(将星标签统计!$AT$3:$AT$102,将星标签统计!AU$3:AU$102,$BF64)+求节点(将星标签统计!$CP$3:$CP$102,将星标签统计!CQ$3:CQ$102,$BG64)</f>
        <v>12</v>
      </c>
      <c r="BI64" s="3">
        <f>求节点(将星标签统计!$AT$3:$AT$102,将星标签统计!AV$3:AV$102,$BF64)+求节点(将星标签统计!$CP$3:$CP$102,将星标签统计!CR$3:CR$102,$BG64)</f>
        <v>12</v>
      </c>
      <c r="BJ64" s="3">
        <f>求节点(将星标签统计!$AT$3:$AT$102,将星标签统计!AW$3:AW$102,$BF64)+求节点(将星标签统计!$CP$3:$CP$102,将星标签统计!CS$3:CS$102,$BG64)</f>
        <v>12</v>
      </c>
      <c r="BK64" s="3">
        <f>求节点(将星标签统计!$AT$3:$AT$102,将星标签统计!AX$3:AX$102,$BF64)+求节点(将星标签统计!$CP$3:$CP$102,将星标签统计!CT$3:CT$102,$BG64)</f>
        <v>11</v>
      </c>
      <c r="BL64" s="3">
        <f>求节点(将星标签统计!$AT$3:$AT$102,将星标签统计!AY$3:AY$102,$BF64)+求节点(将星标签统计!$CP$3:$CP$102,将星标签统计!CU$3:CU$102,$BG64)</f>
        <v>11</v>
      </c>
      <c r="BM64" s="3">
        <f>求节点(将星标签统计!$AT$3:$AT$102,将星标签统计!AZ$3:AZ$102,$BF64)+求节点(将星标签统计!$CP$3:$CP$102,将星标签统计!CV$3:CV$102,$BG64)</f>
        <v>11</v>
      </c>
      <c r="BN64" s="3">
        <f t="shared" si="9"/>
        <v>474000</v>
      </c>
    </row>
    <row r="65" spans="13:66" x14ac:dyDescent="0.2">
      <c r="M65" s="3">
        <v>61</v>
      </c>
      <c r="N65" s="3">
        <f t="shared" si="0"/>
        <v>232047</v>
      </c>
      <c r="O65" s="3">
        <f t="shared" si="1"/>
        <v>284844</v>
      </c>
      <c r="P65" s="3">
        <f t="shared" si="2"/>
        <v>391565</v>
      </c>
      <c r="Q65" s="3">
        <f t="shared" si="3"/>
        <v>474000</v>
      </c>
      <c r="R65" s="3">
        <f t="shared" si="4"/>
        <v>474000</v>
      </c>
      <c r="U65" s="3">
        <v>61</v>
      </c>
      <c r="V65" s="3">
        <f>求节点(其他调用!$C$4:$C$42,其他调用!$D$4:$D$42,其他调用!AF65)</f>
        <v>861.24137744333802</v>
      </c>
      <c r="W65" s="3">
        <f>求节点(其他调用!$S$4:$S$20,其他调用!$T$4:$T$20,$U65)</f>
        <v>5.4596914959661541E-2</v>
      </c>
      <c r="X65" s="3">
        <f>求节点(将星标签统计!$AT$3:$AT$102,将星标签统计!AU$3:AU$102,$V65)+求节点(将星标签统计!$CP$3:$CP$102,将星标签统计!CQ$3:CQ$102,$W65)</f>
        <v>12</v>
      </c>
      <c r="Y65" s="3">
        <f>求节点(将星标签统计!$AT$3:$AT$102,将星标签统计!AV$3:AV$102,$V65)+求节点(将星标签统计!$CP$3:$CP$102,将星标签统计!CR$3:CR$102,$W65)</f>
        <v>11</v>
      </c>
      <c r="Z65" s="3">
        <f>求节点(将星标签统计!$AT$3:$AT$102,将星标签统计!AW$3:AW$102,$V65)+求节点(将星标签统计!$CP$3:$CP$102,将星标签统计!CS$3:CS$102,$W65)</f>
        <v>9.837241323300141</v>
      </c>
      <c r="AA65" s="3">
        <f>求节点(将星标签统计!$AT$3:$AT$102,将星标签统计!AX$3:AX$102,$V65)+求节点(将星标签统计!$CP$3:$CP$102,将星标签统计!CT$3:CT$102,$W65)</f>
        <v>5.6124137744333806</v>
      </c>
      <c r="AB65" s="3">
        <f>求节点(将星标签统计!$AT$3:$AT$102,将星标签统计!AY$3:AY$102,$V65)+求节点(将星标签统计!$CP$3:$CP$102,将星标签统计!CU$3:CU$102,$W65)</f>
        <v>3.6124137744333802</v>
      </c>
      <c r="AC65" s="3">
        <f>求节点(将星标签统计!$AT$3:$AT$102,将星标签统计!AZ$3:AZ$102,$V65)+求节点(将星标签统计!$CP$3:$CP$102,将星标签统计!CV$3:CV$102,$W65)</f>
        <v>2</v>
      </c>
      <c r="AD65" s="3">
        <f t="shared" si="5"/>
        <v>232046.89587960168</v>
      </c>
      <c r="AE65" s="3">
        <f>求节点(其他调用!$F$4:$F$42,其他调用!$G$4:$G$42,其他调用!AF65)</f>
        <v>1157.9053720895481</v>
      </c>
      <c r="AF65" s="3">
        <f>求节点(其他调用!$U$4:$U$20,其他调用!$V$4:$V$20,$U65)</f>
        <v>0</v>
      </c>
      <c r="AG65" s="3">
        <f>求节点(将星标签统计!$AT$3:$AT$102,将星标签统计!AU$3:AU$102,$AE65)+求节点(将星标签统计!$CP$3:$CP$102,将星标签统计!CQ$3:CQ$102,$AF65)</f>
        <v>12</v>
      </c>
      <c r="AH65" s="3">
        <f>求节点(将星标签统计!$AT$3:$AT$102,将星标签统计!AV$3:AV$102,$AE65)+求节点(将星标签统计!$CP$3:$CP$102,将星标签统计!CR$3:CR$102,$AF65)</f>
        <v>11.78952686044774</v>
      </c>
      <c r="AI65" s="3">
        <f>求节点(将星标签统计!$AT$3:$AT$102,将星标签统计!AW$3:AW$102,$AE65)+求节点(将星标签统计!$CP$3:$CP$102,将星标签统计!CS$3:CS$102,$AF65)</f>
        <v>11</v>
      </c>
      <c r="AJ65" s="3">
        <f>求节点(将星标签统计!$AT$3:$AT$102,将星标签统计!AX$3:AX$102,$AE65)+求节点(将星标签统计!$CP$3:$CP$102,将星标签统计!CT$3:CT$102,$AF65)</f>
        <v>6.7895268604477401</v>
      </c>
      <c r="AK65" s="3">
        <f>求节点(将星标签统计!$AT$3:$AT$102,将星标签统计!AY$3:AY$102,$AE65)+求节点(将星标签统计!$CP$3:$CP$102,将星标签统计!CU$3:CU$102,$AF65)</f>
        <v>4.7895268604477401</v>
      </c>
      <c r="AL65" s="3">
        <f>求节点(将星标签统计!$AT$3:$AT$102,将星标签统计!AZ$3:AZ$102,$AE65)+求节点(将星标签统计!$CP$3:$CP$102,将星标签统计!CV$3:CV$102,$AF65)</f>
        <v>3.7895268604477406</v>
      </c>
      <c r="AM65" s="3">
        <f t="shared" si="6"/>
        <v>284843.91325522319</v>
      </c>
      <c r="AN65" s="3">
        <f>求节点(其他调用!$I$4:$I$42,其他调用!$J$4:$J$42,其他调用!AF65)</f>
        <v>1839.1228237206221</v>
      </c>
      <c r="AO65" s="3">
        <f>求节点(其他调用!$W$4:$W$20,其他调用!$X$4:$X$20,$U65)</f>
        <v>4.7413902302521738E-2</v>
      </c>
      <c r="AP65" s="3">
        <f>求节点(将星标签统计!$AT$3:$AT$102,将星标签统计!AU$3:AU$102,$AN65)+求节点(将星标签统计!$CP$3:$CP$102,将星标签统计!CQ$3:CQ$102,$AO65)</f>
        <v>12</v>
      </c>
      <c r="AQ65" s="3">
        <f>求节点(将星标签统计!$AT$3:$AT$102,将星标签统计!AV$3:AV$102,$AN65)+求节点(将星标签统计!$CP$3:$CP$102,将星标签统计!CR$3:CR$102,$AO65)</f>
        <v>12</v>
      </c>
      <c r="AR65" s="3">
        <f>求节点(将星标签统计!$AT$3:$AT$102,将星标签统计!AW$3:AW$102,$AN65)+求节点(将星标签统计!$CP$3:$CP$102,将星标签统计!CS$3:CS$102,$AO65)</f>
        <v>11</v>
      </c>
      <c r="AS65" s="3">
        <f>求节点(将星标签统计!$AT$3:$AT$102,将星标签统计!AX$3:AX$102,$AN65)+求节点(将星标签统计!$CP$3:$CP$102,将星标签统计!CT$3:CT$102,$AO65)</f>
        <v>10.19561411860311</v>
      </c>
      <c r="AT65" s="3">
        <f>求节点(将星标签统计!$AT$3:$AT$102,将星标签统计!AY$3:AY$102,$AN65)+求节点(将星标签统计!$CP$3:$CP$102,将星标签统计!CU$3:CU$102,$AO65)</f>
        <v>10</v>
      </c>
      <c r="AU65" s="3">
        <f>求节点(将星标签统计!$AT$3:$AT$102,将星标签统计!AZ$3:AZ$102,$AN65)+求节点(将星标签统计!$CP$3:$CP$102,将星标签统计!CV$3:CV$102,$AO65)</f>
        <v>6</v>
      </c>
      <c r="AV65" s="3">
        <f t="shared" si="7"/>
        <v>391564.91294882487</v>
      </c>
      <c r="AW65" s="3">
        <f>求节点(其他调用!$L$4:$L$42,其他调用!$M$4:$M$42,其他调用!AF65)</f>
        <v>4495.9539098856831</v>
      </c>
      <c r="AX65" s="3">
        <f>求节点(其他调用!$Y$4:$Y$20,其他调用!$Z$4:$Z$20,$U65)</f>
        <v>0</v>
      </c>
      <c r="AY65" s="3">
        <f>求节点(将星标签统计!$AT$3:$AT$102,将星标签统计!AU$3:AU$102,$AW65)+求节点(将星标签统计!$CP$3:$CP$102,将星标签统计!CQ$3:CQ$102,$AX65)</f>
        <v>12</v>
      </c>
      <c r="AZ65" s="3">
        <f>求节点(将星标签统计!$AT$3:$AT$102,将星标签统计!AV$3:AV$102,$AW65)+求节点(将星标签统计!$CP$3:$CP$102,将星标签统计!CR$3:CR$102,$AX65)</f>
        <v>12</v>
      </c>
      <c r="BA65" s="3">
        <f>求节点(将星标签统计!$AT$3:$AT$102,将星标签统计!AW$3:AW$102,$AW65)+求节点(将星标签统计!$CP$3:$CP$102,将星标签统计!CS$3:CS$102,$AX65)</f>
        <v>12</v>
      </c>
      <c r="BB65" s="3">
        <f>求节点(将星标签统计!$AT$3:$AT$102,将星标签统计!AX$3:AX$102,$AW65)+求节点(将星标签统计!$CP$3:$CP$102,将星标签统计!CT$3:CT$102,$AX65)</f>
        <v>11</v>
      </c>
      <c r="BC65" s="3">
        <f>求节点(将星标签统计!$AT$3:$AT$102,将星标签统计!AY$3:AY$102,$AW65)+求节点(将星标签统计!$CP$3:$CP$102,将星标签统计!CU$3:CU$102,$AX65)</f>
        <v>11</v>
      </c>
      <c r="BD65" s="3">
        <f>求节点(将星标签统计!$AT$3:$AT$102,将星标签统计!AZ$3:AZ$102,$AW65)+求节点(将星标签统计!$CP$3:$CP$102,将星标签统计!CV$3:CV$102,$AX65)</f>
        <v>11</v>
      </c>
      <c r="BE65" s="3">
        <f t="shared" si="8"/>
        <v>474000</v>
      </c>
      <c r="BF65" s="3">
        <f>求节点(其他调用!$O$4:$O$42,其他调用!$P$4:$P$42,其他调用!AF65)</f>
        <v>9631.9042965025365</v>
      </c>
      <c r="BG65" s="3">
        <f>求节点(其他调用!$AA$4:$AA$20,其他调用!$AB$4:$AB$20,$U65)</f>
        <v>3.8866278579167468E-2</v>
      </c>
      <c r="BH65" s="3">
        <f>求节点(将星标签统计!$AT$3:$AT$102,将星标签统计!AU$3:AU$102,$BF65)+求节点(将星标签统计!$CP$3:$CP$102,将星标签统计!CQ$3:CQ$102,$BG65)</f>
        <v>12</v>
      </c>
      <c r="BI65" s="3">
        <f>求节点(将星标签统计!$AT$3:$AT$102,将星标签统计!AV$3:AV$102,$BF65)+求节点(将星标签统计!$CP$3:$CP$102,将星标签统计!CR$3:CR$102,$BG65)</f>
        <v>12</v>
      </c>
      <c r="BJ65" s="3">
        <f>求节点(将星标签统计!$AT$3:$AT$102,将星标签统计!AW$3:AW$102,$BF65)+求节点(将星标签统计!$CP$3:$CP$102,将星标签统计!CS$3:CS$102,$BG65)</f>
        <v>12</v>
      </c>
      <c r="BK65" s="3">
        <f>求节点(将星标签统计!$AT$3:$AT$102,将星标签统计!AX$3:AX$102,$BF65)+求节点(将星标签统计!$CP$3:$CP$102,将星标签统计!CT$3:CT$102,$BG65)</f>
        <v>11</v>
      </c>
      <c r="BL65" s="3">
        <f>求节点(将星标签统计!$AT$3:$AT$102,将星标签统计!AY$3:AY$102,$BF65)+求节点(将星标签统计!$CP$3:$CP$102,将星标签统计!CU$3:CU$102,$BG65)</f>
        <v>11</v>
      </c>
      <c r="BM65" s="3">
        <f>求节点(将星标签统计!$AT$3:$AT$102,将星标签统计!AZ$3:AZ$102,$BF65)+求节点(将星标签统计!$CP$3:$CP$102,将星标签统计!CV$3:CV$102,$BG65)</f>
        <v>11</v>
      </c>
      <c r="BN65" s="3">
        <f t="shared" si="9"/>
        <v>474000</v>
      </c>
    </row>
    <row r="66" spans="13:66" x14ac:dyDescent="0.2">
      <c r="M66" s="3">
        <v>62</v>
      </c>
      <c r="N66" s="3">
        <f t="shared" si="0"/>
        <v>247324</v>
      </c>
      <c r="O66" s="3">
        <f t="shared" si="1"/>
        <v>296604</v>
      </c>
      <c r="P66" s="3">
        <f t="shared" si="2"/>
        <v>395917</v>
      </c>
      <c r="Q66" s="3">
        <f t="shared" si="3"/>
        <v>474000</v>
      </c>
      <c r="R66" s="3">
        <f t="shared" si="4"/>
        <v>474160</v>
      </c>
      <c r="U66" s="3">
        <v>62</v>
      </c>
      <c r="V66" s="3">
        <f>求节点(其他调用!$C$4:$C$42,其他调用!$D$4:$D$42,其他调用!AF66)</f>
        <v>911.03035832479372</v>
      </c>
      <c r="W66" s="3">
        <f>求节点(其他调用!$S$4:$S$20,其他调用!$T$4:$T$20,$U66)</f>
        <v>5.8717164926110343E-2</v>
      </c>
      <c r="X66" s="3">
        <f>求节点(将星标签统计!$AT$3:$AT$102,将星标签统计!AU$3:AU$102,$V66)+求节点(将星标签统计!$CP$3:$CP$102,将星标签统计!CQ$3:CQ$102,$W66)</f>
        <v>12</v>
      </c>
      <c r="Y66" s="3">
        <f>求节点(将星标签统计!$AT$3:$AT$102,将星标签统计!AV$3:AV$102,$V66)+求节点(将星标签统计!$CP$3:$CP$102,将星标签统计!CR$3:CR$102,$W66)</f>
        <v>11</v>
      </c>
      <c r="Z66" s="3">
        <f>求节点(将星标签统计!$AT$3:$AT$102,将星标签统计!AW$3:AW$102,$V66)+求节点(将星标签统计!$CP$3:$CP$102,将星标签统计!CS$3:CS$102,$W66)</f>
        <v>11</v>
      </c>
      <c r="AA66" s="3">
        <f>求节点(将星标签统计!$AT$3:$AT$102,将星标签统计!AX$3:AX$102,$V66)+求节点(将星标签统计!$CP$3:$CP$102,将星标签统计!CT$3:CT$102,$W66)</f>
        <v>6</v>
      </c>
      <c r="AB66" s="3">
        <f>求节点(将星标签统计!$AT$3:$AT$102,将星标签统计!AY$3:AY$102,$V66)+求节点(将星标签统计!$CP$3:$CP$102,将星标签统计!CU$3:CU$102,$W66)</f>
        <v>4</v>
      </c>
      <c r="AC66" s="3">
        <f>求节点(将星标签统计!$AT$3:$AT$102,将星标签统计!AZ$3:AZ$102,$V66)+求节点(将星标签统计!$CP$3:$CP$102,将星标签统计!CV$3:CV$102,$W66)</f>
        <v>2.1103035832479371</v>
      </c>
      <c r="AD66" s="3">
        <f t="shared" si="5"/>
        <v>247323.64299897524</v>
      </c>
      <c r="AE66" s="3">
        <f>求节点(其他调用!$F$4:$F$42,其他调用!$G$4:$G$42,其他调用!AF66)</f>
        <v>1227.0824078949254</v>
      </c>
      <c r="AF66" s="3">
        <f>求节点(其他调用!$U$4:$U$20,其他调用!$V$4:$V$20,$U66)</f>
        <v>0</v>
      </c>
      <c r="AG66" s="3">
        <f>求节点(将星标签统计!$AT$3:$AT$102,将星标签统计!AU$3:AU$102,$AE66)+求节点(将星标签统计!$CP$3:$CP$102,将星标签统计!CQ$3:CQ$102,$AF66)</f>
        <v>12</v>
      </c>
      <c r="AH66" s="3">
        <f>求节点(将星标签统计!$AT$3:$AT$102,将星标签统计!AV$3:AV$102,$AE66)+求节点(将星标签统计!$CP$3:$CP$102,将星标签统计!CR$3:CR$102,$AF66)</f>
        <v>12</v>
      </c>
      <c r="AI66" s="3">
        <f>求节点(将星标签统计!$AT$3:$AT$102,将星标签统计!AW$3:AW$102,$AE66)+求节点(将星标签统计!$CP$3:$CP$102,将星标签统计!CS$3:CS$102,$AF66)</f>
        <v>11</v>
      </c>
      <c r="AJ66" s="3">
        <f>求节点(将星标签统计!$AT$3:$AT$102,将星标签统计!AX$3:AX$102,$AE66)+求节点(将星标签统计!$CP$3:$CP$102,将星标签统计!CT$3:CT$102,$AF66)</f>
        <v>7.4062361184238803</v>
      </c>
      <c r="AK66" s="3">
        <f>求节点(将星标签统计!$AT$3:$AT$102,将星标签统计!AY$3:AY$102,$AE66)+求节点(将星标签统计!$CP$3:$CP$102,将星标签统计!CU$3:CU$102,$AF66)</f>
        <v>5.1354120394746268</v>
      </c>
      <c r="AL66" s="3">
        <f>求节点(将星标签统计!$AT$3:$AT$102,将星标签统计!AZ$3:AZ$102,$AE66)+求节点(将星标签统计!$CP$3:$CP$102,将星标签统计!CV$3:CV$102,$AF66)</f>
        <v>4</v>
      </c>
      <c r="AM66" s="3">
        <f t="shared" si="6"/>
        <v>296604.00934213732</v>
      </c>
      <c r="AN66" s="3">
        <f>求节点(其他调用!$I$4:$I$42,其他调用!$J$4:$J$42,其他调用!AF66)</f>
        <v>1947.9334604631701</v>
      </c>
      <c r="AO66" s="3">
        <f>求节点(其他调用!$W$4:$W$20,其他调用!$X$4:$X$20,$U66)</f>
        <v>5.0922666773331279E-2</v>
      </c>
      <c r="AP66" s="3">
        <f>求节点(将星标签统计!$AT$3:$AT$102,将星标签统计!AU$3:AU$102,$AN66)+求节点(将星标签统计!$CP$3:$CP$102,将星标签统计!CQ$3:CQ$102,$AO66)</f>
        <v>12</v>
      </c>
      <c r="AQ66" s="3">
        <f>求节点(将星标签统计!$AT$3:$AT$102,将星标签统计!AV$3:AV$102,$AN66)+求节点(将星标签统计!$CP$3:$CP$102,将星标签统计!CR$3:CR$102,$AO66)</f>
        <v>12</v>
      </c>
      <c r="AR66" s="3">
        <f>求节点(将星标签统计!$AT$3:$AT$102,将星标签统计!AW$3:AW$102,$AN66)+求节点(将星标签统计!$CP$3:$CP$102,将星标签统计!CS$3:CS$102,$AO66)</f>
        <v>11</v>
      </c>
      <c r="AS66" s="3">
        <f>求节点(将星标签统计!$AT$3:$AT$102,将星标签统计!AX$3:AX$102,$AN66)+求节点(将星标签统计!$CP$3:$CP$102,将星标签统计!CT$3:CT$102,$AO66)</f>
        <v>10.739667302315851</v>
      </c>
      <c r="AT66" s="3">
        <f>求节点(将星标签统计!$AT$3:$AT$102,将星标签统计!AY$3:AY$102,$AN66)+求节点(将星标签统计!$CP$3:$CP$102,将星标签统计!CU$3:CU$102,$AO66)</f>
        <v>10</v>
      </c>
      <c r="AU66" s="3">
        <f>求节点(将星标签统计!$AT$3:$AT$102,将星标签统计!AZ$3:AZ$102,$AN66)+求节点(将星标签统计!$CP$3:$CP$102,将星标签统计!CV$3:CV$102,$AO66)</f>
        <v>6</v>
      </c>
      <c r="AV66" s="3">
        <f t="shared" si="7"/>
        <v>395917.33841852681</v>
      </c>
      <c r="AW66" s="3">
        <f>求节点(其他调用!$L$4:$L$42,其他调用!$M$4:$M$42,其他调用!AF66)</f>
        <v>4766.6632725632589</v>
      </c>
      <c r="AX66" s="3">
        <f>求节点(其他调用!$Y$4:$Y$20,其他调用!$Z$4:$Z$20,$U66)</f>
        <v>0</v>
      </c>
      <c r="AY66" s="3">
        <f>求节点(将星标签统计!$AT$3:$AT$102,将星标签统计!AU$3:AU$102,$AW66)+求节点(将星标签统计!$CP$3:$CP$102,将星标签统计!CQ$3:CQ$102,$AX66)</f>
        <v>12</v>
      </c>
      <c r="AZ66" s="3">
        <f>求节点(将星标签统计!$AT$3:$AT$102,将星标签统计!AV$3:AV$102,$AW66)+求节点(将星标签统计!$CP$3:$CP$102,将星标签统计!CR$3:CR$102,$AX66)</f>
        <v>12</v>
      </c>
      <c r="BA66" s="3">
        <f>求节点(将星标签统计!$AT$3:$AT$102,将星标签统计!AW$3:AW$102,$AW66)+求节点(将星标签统计!$CP$3:$CP$102,将星标签统计!CS$3:CS$102,$AX66)</f>
        <v>12</v>
      </c>
      <c r="BB66" s="3">
        <f>求节点(将星标签统计!$AT$3:$AT$102,将星标签统计!AX$3:AX$102,$AW66)+求节点(将星标签统计!$CP$3:$CP$102,将星标签统计!CT$3:CT$102,$AX66)</f>
        <v>11</v>
      </c>
      <c r="BC66" s="3">
        <f>求节点(将星标签统计!$AT$3:$AT$102,将星标签统计!AY$3:AY$102,$AW66)+求节点(将星标签统计!$CP$3:$CP$102,将星标签统计!CU$3:CU$102,$AX66)</f>
        <v>11</v>
      </c>
      <c r="BD66" s="3">
        <f>求节点(将星标签统计!$AT$3:$AT$102,将星标签统计!AZ$3:AZ$102,$AW66)+求节点(将星标签统计!$CP$3:$CP$102,将星标签统计!CV$3:CV$102,$AX66)</f>
        <v>11</v>
      </c>
      <c r="BE66" s="3">
        <f t="shared" si="8"/>
        <v>474000</v>
      </c>
      <c r="BF66" s="3">
        <f>求节点(其他调用!$O$4:$O$42,其他调用!$P$4:$P$42,其他调用!AF66)</f>
        <v>10200.335059729437</v>
      </c>
      <c r="BG66" s="3">
        <f>求节点(其他调用!$AA$4:$AA$20,其他调用!$AB$4:$AB$20,$U66)</f>
        <v>4.1774248094295488E-2</v>
      </c>
      <c r="BH66" s="3">
        <f>求节点(将星标签统计!$AT$3:$AT$102,将星标签统计!AU$3:AU$102,$BF66)+求节点(将星标签统计!$CP$3:$CP$102,将星标签统计!CQ$3:CQ$102,$BG66)</f>
        <v>12</v>
      </c>
      <c r="BI66" s="3">
        <f>求节点(将星标签统计!$AT$3:$AT$102,将星标签统计!AV$3:AV$102,$BF66)+求节点(将星标签统计!$CP$3:$CP$102,将星标签统计!CR$3:CR$102,$BG66)</f>
        <v>12</v>
      </c>
      <c r="BJ66" s="3">
        <f>求节点(将星标签统计!$AT$3:$AT$102,将星标签统计!AW$3:AW$102,$BF66)+求节点(将星标签统计!$CP$3:$CP$102,将星标签统计!CS$3:CS$102,$BG66)</f>
        <v>12</v>
      </c>
      <c r="BK66" s="3">
        <f>求节点(将星标签统计!$AT$3:$AT$102,将星标签统计!AX$3:AX$102,$BF66)+求节点(将星标签统计!$CP$3:$CP$102,将星标签统计!CT$3:CT$102,$BG66)</f>
        <v>11.020033505972943</v>
      </c>
      <c r="BL66" s="3">
        <f>求节点(将星标签统计!$AT$3:$AT$102,将星标签统计!AY$3:AY$102,$BF66)+求节点(将星标签统计!$CP$3:$CP$102,将星标签统计!CU$3:CU$102,$BG66)</f>
        <v>11</v>
      </c>
      <c r="BM66" s="3">
        <f>求节点(将星标签统计!$AT$3:$AT$102,将星标签统计!AZ$3:AZ$102,$BF66)+求节点(将星标签统计!$CP$3:$CP$102,将星标签统计!CV$3:CV$102,$BG66)</f>
        <v>11</v>
      </c>
      <c r="BN66" s="3">
        <f t="shared" si="9"/>
        <v>474160.26804778352</v>
      </c>
    </row>
    <row r="67" spans="13:66" x14ac:dyDescent="0.2">
      <c r="M67" s="3">
        <v>63</v>
      </c>
      <c r="N67" s="3">
        <f t="shared" si="0"/>
        <v>253727</v>
      </c>
      <c r="O67" s="3">
        <f t="shared" si="1"/>
        <v>308734</v>
      </c>
      <c r="P67" s="3">
        <f t="shared" si="2"/>
        <v>403810</v>
      </c>
      <c r="Q67" s="3">
        <f t="shared" si="3"/>
        <v>474000</v>
      </c>
      <c r="R67" s="3">
        <f t="shared" si="4"/>
        <v>474650</v>
      </c>
      <c r="U67" s="3">
        <v>63</v>
      </c>
      <c r="V67" s="3">
        <f>求节点(其他调用!$C$4:$C$42,其他调用!$D$4:$D$42,其他调用!AF67)</f>
        <v>964.39286676026461</v>
      </c>
      <c r="W67" s="3">
        <f>求节点(其他调用!$S$4:$S$20,其他调用!$T$4:$T$20,$U67)</f>
        <v>6.283741489255916E-2</v>
      </c>
      <c r="X67" s="3">
        <f>求节点(将星标签统计!$AT$3:$AT$102,将星标签统计!AU$3:AU$102,$V67)+求节点(将星标签统计!$CP$3:$CP$102,将星标签统计!CQ$3:CQ$102,$W67)</f>
        <v>12</v>
      </c>
      <c r="Y67" s="3">
        <f>求节点(将星标签统计!$AT$3:$AT$102,将星标签统计!AV$3:AV$102,$V67)+求节点(将星标签统计!$CP$3:$CP$102,将星标签统计!CR$3:CR$102,$W67)</f>
        <v>11</v>
      </c>
      <c r="Z67" s="3">
        <f>求节点(将星标签统计!$AT$3:$AT$102,将星标签统计!AW$3:AW$102,$V67)+求节点(将星标签统计!$CP$3:$CP$102,将星标签统计!CS$3:CS$102,$W67)</f>
        <v>11</v>
      </c>
      <c r="AA67" s="3">
        <f>求节点(将星标签统计!$AT$3:$AT$102,将星标签统计!AX$3:AX$102,$V67)+求节点(将星标签统计!$CP$3:$CP$102,将星标签统计!CT$3:CT$102,$W67)</f>
        <v>6</v>
      </c>
      <c r="AB67" s="3">
        <f>求节点(将星标签统计!$AT$3:$AT$102,将星标签统计!AY$3:AY$102,$V67)+求节点(将星标签统计!$CP$3:$CP$102,将星标签统计!CU$3:CU$102,$W67)</f>
        <v>4</v>
      </c>
      <c r="AC67" s="3">
        <f>求节点(将星标签统计!$AT$3:$AT$102,将星标签统计!AZ$3:AZ$102,$V67)+求节点(将星标签统计!$CP$3:$CP$102,将星标签统计!CV$3:CV$102,$W67)</f>
        <v>2.6439286676026459</v>
      </c>
      <c r="AD67" s="3">
        <f t="shared" si="5"/>
        <v>253727.14401123175</v>
      </c>
      <c r="AE67" s="3">
        <f>求节点(其他调用!$F$4:$F$42,其他调用!$G$4:$G$42,其他调用!AF67)</f>
        <v>1298.4342548920124</v>
      </c>
      <c r="AF67" s="3">
        <f>求节点(其他调用!$U$4:$U$20,其他调用!$V$4:$V$20,$U67)</f>
        <v>0</v>
      </c>
      <c r="AG67" s="3">
        <f>求节点(将星标签统计!$AT$3:$AT$102,将星标签统计!AU$3:AU$102,$AE67)+求节点(将星标签统计!$CP$3:$CP$102,将星标签统计!CQ$3:CQ$102,$AF67)</f>
        <v>12</v>
      </c>
      <c r="AH67" s="3">
        <f>求节点(将星标签统计!$AT$3:$AT$102,将星标签统计!AV$3:AV$102,$AE67)+求节点(将星标签统计!$CP$3:$CP$102,将星标签统计!CR$3:CR$102,$AF67)</f>
        <v>12</v>
      </c>
      <c r="AI67" s="3">
        <f>求节点(将星标签统计!$AT$3:$AT$102,将星标签统计!AW$3:AW$102,$AE67)+求节点(将星标签统计!$CP$3:$CP$102,将星标签统计!CS$3:CS$102,$AF67)</f>
        <v>11</v>
      </c>
      <c r="AJ67" s="3">
        <f>求节点(将星标签统计!$AT$3:$AT$102,将星标签统计!AX$3:AX$102,$AE67)+求节点(将星标签统计!$CP$3:$CP$102,将星标签统计!CT$3:CT$102,$AF67)</f>
        <v>8.476513823380186</v>
      </c>
      <c r="AK67" s="3">
        <f>求节点(将星标签统计!$AT$3:$AT$102,将星标签统计!AY$3:AY$102,$AE67)+求节点(将星标签统计!$CP$3:$CP$102,将星标签统计!CU$3:CU$102,$AF67)</f>
        <v>5.4921712744600617</v>
      </c>
      <c r="AL67" s="3">
        <f>求节点(将星标签统计!$AT$3:$AT$102,将星标签统计!AZ$3:AZ$102,$AE67)+求节点(将星标签统计!$CP$3:$CP$102,将星标签统计!CV$3:CV$102,$AF67)</f>
        <v>4</v>
      </c>
      <c r="AM67" s="3">
        <f t="shared" si="6"/>
        <v>308733.82333164208</v>
      </c>
      <c r="AN67" s="3">
        <f>求节点(其他调用!$I$4:$I$42,其他调用!$J$4:$J$42,其他调用!AF67)</f>
        <v>2064.5538133655091</v>
      </c>
      <c r="AO67" s="3">
        <f>求节点(其他调用!$W$4:$W$20,其他调用!$X$4:$X$20,$U67)</f>
        <v>5.4431431244140835E-2</v>
      </c>
      <c r="AP67" s="3">
        <f>求节点(将星标签统计!$AT$3:$AT$102,将星标签统计!AU$3:AU$102,$AN67)+求节点(将星标签统计!$CP$3:$CP$102,将星标签统计!CQ$3:CQ$102,$AO67)</f>
        <v>12</v>
      </c>
      <c r="AQ67" s="3">
        <f>求节点(将星标签统计!$AT$3:$AT$102,将星标签统计!AV$3:AV$102,$AN67)+求节点(将星标签统计!$CP$3:$CP$102,将星标签统计!CR$3:CR$102,$AO67)</f>
        <v>12</v>
      </c>
      <c r="AR67" s="3">
        <f>求节点(将星标签统计!$AT$3:$AT$102,将星标签统计!AW$3:AW$102,$AN67)+求节点(将星标签统计!$CP$3:$CP$102,将星标签统计!CS$3:CS$102,$AO67)</f>
        <v>11.322769066827545</v>
      </c>
      <c r="AS67" s="3">
        <f>求节点(将星标签统计!$AT$3:$AT$102,将星标签统计!AX$3:AX$102,$AN67)+求节点(将星标签统计!$CP$3:$CP$102,将星标签统计!CT$3:CT$102,$AO67)</f>
        <v>11</v>
      </c>
      <c r="AT67" s="3">
        <f>求节点(将星标签统计!$AT$3:$AT$102,将星标签统计!AY$3:AY$102,$AN67)+求节点(将星标签统计!$CP$3:$CP$102,将星标签统计!CU$3:CU$102,$AO67)</f>
        <v>10</v>
      </c>
      <c r="AU67" s="3">
        <f>求节点(将星标签统计!$AT$3:$AT$102,将星标签统计!AZ$3:AZ$102,$AN67)+求节点(将星标签统计!$CP$3:$CP$102,将星标签统计!CV$3:CV$102,$AO67)</f>
        <v>6.3227690668275454</v>
      </c>
      <c r="AV67" s="3">
        <f t="shared" si="7"/>
        <v>403809.84320289583</v>
      </c>
      <c r="AW67" s="3">
        <f>求节点(其他调用!$L$4:$L$42,其他调用!$M$4:$M$42,其他调用!AF67)</f>
        <v>5047.3233957938</v>
      </c>
      <c r="AX67" s="3">
        <f>求节点(其他调用!$Y$4:$Y$20,其他调用!$Z$4:$Z$20,$U67)</f>
        <v>0</v>
      </c>
      <c r="AY67" s="3">
        <f>求节点(将星标签统计!$AT$3:$AT$102,将星标签统计!AU$3:AU$102,$AW67)+求节点(将星标签统计!$CP$3:$CP$102,将星标签统计!CQ$3:CQ$102,$AX67)</f>
        <v>12</v>
      </c>
      <c r="AZ67" s="3">
        <f>求节点(将星标签统计!$AT$3:$AT$102,将星标签统计!AV$3:AV$102,$AW67)+求节点(将星标签统计!$CP$3:$CP$102,将星标签统计!CR$3:CR$102,$AX67)</f>
        <v>12</v>
      </c>
      <c r="BA67" s="3">
        <f>求节点(将星标签统计!$AT$3:$AT$102,将星标签统计!AW$3:AW$102,$AW67)+求节点(将星标签统计!$CP$3:$CP$102,将星标签统计!CS$3:CS$102,$AX67)</f>
        <v>12</v>
      </c>
      <c r="BB67" s="3">
        <f>求节点(将星标签统计!$AT$3:$AT$102,将星标签统计!AX$3:AX$102,$AW67)+求节点(将星标签统计!$CP$3:$CP$102,将星标签统计!CT$3:CT$102,$AX67)</f>
        <v>11</v>
      </c>
      <c r="BC67" s="3">
        <f>求节点(将星标签统计!$AT$3:$AT$102,将星标签统计!AY$3:AY$102,$AW67)+求节点(将星标签统计!$CP$3:$CP$102,将星标签统计!CU$3:CU$102,$AX67)</f>
        <v>11</v>
      </c>
      <c r="BD67" s="3">
        <f>求节点(将星标签统计!$AT$3:$AT$102,将星标签统计!AZ$3:AZ$102,$AW67)+求节点(将星标签统计!$CP$3:$CP$102,将星标签统计!CV$3:CV$102,$AX67)</f>
        <v>11</v>
      </c>
      <c r="BE67" s="3">
        <f t="shared" si="8"/>
        <v>474000</v>
      </c>
      <c r="BF67" s="3">
        <f>求节点(其他调用!$O$4:$O$42,其他调用!$P$4:$P$42,其他调用!AF67)</f>
        <v>10812.927036273313</v>
      </c>
      <c r="BG67" s="3">
        <f>求节点(其他调用!$AA$4:$AA$20,其他调用!$AB$4:$AB$20,$U67)</f>
        <v>4.4682217609423515E-2</v>
      </c>
      <c r="BH67" s="3">
        <f>求节点(将星标签统计!$AT$3:$AT$102,将星标签统计!AU$3:AU$102,$BF67)+求节点(将星标签统计!$CP$3:$CP$102,将星标签统计!CQ$3:CQ$102,$BG67)</f>
        <v>12</v>
      </c>
      <c r="BI67" s="3">
        <f>求节点(将星标签统计!$AT$3:$AT$102,将星标签统计!AV$3:AV$102,$BF67)+求节点(将星标签统计!$CP$3:$CP$102,将星标签统计!CR$3:CR$102,$BG67)</f>
        <v>12</v>
      </c>
      <c r="BJ67" s="3">
        <f>求节点(将星标签统计!$AT$3:$AT$102,将星标签统计!AW$3:AW$102,$BF67)+求节点(将星标签统计!$CP$3:$CP$102,将星标签统计!CS$3:CS$102,$BG67)</f>
        <v>12</v>
      </c>
      <c r="BK67" s="3">
        <f>求节点(将星标签统计!$AT$3:$AT$102,将星标签统计!AX$3:AX$102,$BF67)+求节点(将星标签统计!$CP$3:$CP$102,将星标签统计!CT$3:CT$102,$BG67)</f>
        <v>11.081292703627332</v>
      </c>
      <c r="BL67" s="3">
        <f>求节点(将星标签统计!$AT$3:$AT$102,将星标签统计!AY$3:AY$102,$BF67)+求节点(将星标签统计!$CP$3:$CP$102,将星标签统计!CU$3:CU$102,$BG67)</f>
        <v>11</v>
      </c>
      <c r="BM67" s="3">
        <f>求节点(将星标签统计!$AT$3:$AT$102,将星标签统计!AZ$3:AZ$102,$BF67)+求节点(将星标签统计!$CP$3:$CP$102,将星标签统计!CV$3:CV$102,$BG67)</f>
        <v>11</v>
      </c>
      <c r="BN67" s="3">
        <f t="shared" si="9"/>
        <v>474650.34162901866</v>
      </c>
    </row>
    <row r="68" spans="13:66" x14ac:dyDescent="0.2">
      <c r="M68" s="3">
        <v>64</v>
      </c>
      <c r="N68" s="3">
        <f t="shared" si="0"/>
        <v>261670</v>
      </c>
      <c r="O68" s="3">
        <f t="shared" si="1"/>
        <v>320168</v>
      </c>
      <c r="P68" s="3">
        <f t="shared" si="2"/>
        <v>415059</v>
      </c>
      <c r="Q68" s="3">
        <f t="shared" si="3"/>
        <v>474000</v>
      </c>
      <c r="R68" s="3">
        <f t="shared" si="4"/>
        <v>475170</v>
      </c>
      <c r="U68" s="3">
        <v>64</v>
      </c>
      <c r="V68" s="3">
        <f>求节点(其他调用!$C$4:$C$42,其他调用!$D$4:$D$42,其他调用!AF68)</f>
        <v>1021.5853871957714</v>
      </c>
      <c r="W68" s="3">
        <f>求节点(其他调用!$S$4:$S$20,其他调用!$T$4:$T$20,$U68)</f>
        <v>6.6957664859007962E-2</v>
      </c>
      <c r="X68" s="3">
        <f>求节点(将星标签统计!$AT$3:$AT$102,将星标签统计!AU$3:AU$102,$V68)+求节点(将星标签统计!$CP$3:$CP$102,将星标签统计!CQ$3:CQ$102,$W68)</f>
        <v>12</v>
      </c>
      <c r="Y68" s="3">
        <f>求节点(将星标签统计!$AT$3:$AT$102,将星标签统计!AV$3:AV$102,$V68)+求节点(将星标签统计!$CP$3:$CP$102,将星标签统计!CR$3:CR$102,$W68)</f>
        <v>11.107926935978858</v>
      </c>
      <c r="Z68" s="3">
        <f>求节点(将星标签统计!$AT$3:$AT$102,将星标签统计!AW$3:AW$102,$V68)+求节点(将星标签统计!$CP$3:$CP$102,将星标签统计!CS$3:CS$102,$W68)</f>
        <v>11</v>
      </c>
      <c r="AA68" s="3">
        <f>求节点(将星标签统计!$AT$3:$AT$102,将星标签统计!AX$3:AX$102,$V68)+求节点(将星标签统计!$CP$3:$CP$102,将星标签统计!CT$3:CT$102,$W68)</f>
        <v>6.1079269359788571</v>
      </c>
      <c r="AB68" s="3">
        <f>求节点(将星标签统计!$AT$3:$AT$102,将星标签统计!AY$3:AY$102,$V68)+求节点(将星标签统计!$CP$3:$CP$102,将星标签统计!CU$3:CU$102,$W68)</f>
        <v>4.1079269359788571</v>
      </c>
      <c r="AC68" s="3">
        <f>求节点(将星标签统计!$AT$3:$AT$102,将星标签统计!AZ$3:AZ$102,$V68)+求节点(将星标签统计!$CP$3:$CP$102,将星标签统计!CV$3:CV$102,$W68)</f>
        <v>3.1079269359788571</v>
      </c>
      <c r="AD68" s="3">
        <f t="shared" si="5"/>
        <v>261669.51582328114</v>
      </c>
      <c r="AE68" s="3">
        <f>求节点(其他调用!$F$4:$F$42,其他调用!$G$4:$G$42,其他调用!AF68)</f>
        <v>1365.6961610877411</v>
      </c>
      <c r="AF68" s="3">
        <f>求节点(其他调用!$U$4:$U$20,其他调用!$V$4:$V$20,$U68)</f>
        <v>0</v>
      </c>
      <c r="AG68" s="3">
        <f>求节点(将星标签统计!$AT$3:$AT$102,将星标签统计!AU$3:AU$102,$AE68)+求节点(将星标签统计!$CP$3:$CP$102,将星标签统计!CQ$3:CQ$102,$AF68)</f>
        <v>12</v>
      </c>
      <c r="AH68" s="3">
        <f>求节点(将星标签统计!$AT$3:$AT$102,将星标签统计!AV$3:AV$102,$AE68)+求节点(将星标签统计!$CP$3:$CP$102,将星标签统计!CR$3:CR$102,$AF68)</f>
        <v>12</v>
      </c>
      <c r="AI68" s="3">
        <f>求节点(将星标签统计!$AT$3:$AT$102,将星标签统计!AW$3:AW$102,$AE68)+求节点(将星标签统计!$CP$3:$CP$102,将星标签统计!CS$3:CS$102,$AF68)</f>
        <v>11</v>
      </c>
      <c r="AJ68" s="3">
        <f>求节点(将星标签统计!$AT$3:$AT$102,将星标签统计!AX$3:AX$102,$AE68)+求节点(将星标签统计!$CP$3:$CP$102,将星标签统计!CT$3:CT$102,$AF68)</f>
        <v>9.4854424163161166</v>
      </c>
      <c r="AK68" s="3">
        <f>求节点(将星标签统计!$AT$3:$AT$102,将星标签统计!AY$3:AY$102,$AE68)+求节点(将星标签统计!$CP$3:$CP$102,将星标签统计!CU$3:CU$102,$AF68)</f>
        <v>5.8284808054387049</v>
      </c>
      <c r="AL68" s="3">
        <f>求节点(将星标签统计!$AT$3:$AT$102,将星标签统计!AZ$3:AZ$102,$AE68)+求节点(将星标签统计!$CP$3:$CP$102,将星标签统计!CV$3:CV$102,$AF68)</f>
        <v>4</v>
      </c>
      <c r="AM68" s="3">
        <f t="shared" si="6"/>
        <v>320168.34738491598</v>
      </c>
      <c r="AN68" s="3">
        <f>求节点(其他调用!$I$4:$I$42,其他调用!$J$4:$J$42,其他调用!AF68)</f>
        <v>2189.5444127978535</v>
      </c>
      <c r="AO68" s="3">
        <f>求节点(其他调用!$W$4:$W$20,其他调用!$X$4:$X$20,$U68)</f>
        <v>5.7940195714950377E-2</v>
      </c>
      <c r="AP68" s="3">
        <f>求节点(将星标签统计!$AT$3:$AT$102,将星标签统计!AU$3:AU$102,$AN68)+求节点(将星标签统计!$CP$3:$CP$102,将星标签统计!CQ$3:CQ$102,$AO68)</f>
        <v>12</v>
      </c>
      <c r="AQ68" s="3">
        <f>求节点(将星标签统计!$AT$3:$AT$102,将星标签统计!AV$3:AV$102,$AN68)+求节点(将星标签统计!$CP$3:$CP$102,将星标签统计!CR$3:CR$102,$AO68)</f>
        <v>12</v>
      </c>
      <c r="AR68" s="3">
        <f>求节点(将星标签统计!$AT$3:$AT$102,将星标签统计!AW$3:AW$102,$AN68)+求节点(将星标签统计!$CP$3:$CP$102,将星标签统计!CS$3:CS$102,$AO68)</f>
        <v>11.947722063989268</v>
      </c>
      <c r="AS68" s="3">
        <f>求节点(将星标签统计!$AT$3:$AT$102,将星标签统计!AX$3:AX$102,$AN68)+求节点(将星标签统计!$CP$3:$CP$102,将星标签统计!CT$3:CT$102,$AO68)</f>
        <v>11</v>
      </c>
      <c r="AT68" s="3">
        <f>求节点(将星标签统计!$AT$3:$AT$102,将星标签统计!AY$3:AY$102,$AN68)+求节点(将星标签统计!$CP$3:$CP$102,将星标签统计!CU$3:CU$102,$AO68)</f>
        <v>10</v>
      </c>
      <c r="AU68" s="3">
        <f>求节点(将星标签统计!$AT$3:$AT$102,将星标签统计!AZ$3:AZ$102,$AN68)+求节点(将星标签统计!$CP$3:$CP$102,将星标签统计!CV$3:CV$102,$AO68)</f>
        <v>6.9477220639892678</v>
      </c>
      <c r="AV68" s="3">
        <f t="shared" si="7"/>
        <v>415058.99715180678</v>
      </c>
      <c r="AW68" s="3">
        <f>求节点(其他调用!$L$4:$L$42,其他调用!$M$4:$M$42,其他调用!AF68)</f>
        <v>5339.0954156574571</v>
      </c>
      <c r="AX68" s="3">
        <f>求节点(其他调用!$Y$4:$Y$20,其他调用!$Z$4:$Z$20,$U68)</f>
        <v>0</v>
      </c>
      <c r="AY68" s="3">
        <f>求节点(将星标签统计!$AT$3:$AT$102,将星标签统计!AU$3:AU$102,$AW68)+求节点(将星标签统计!$CP$3:$CP$102,将星标签统计!CQ$3:CQ$102,$AX68)</f>
        <v>12</v>
      </c>
      <c r="AZ68" s="3">
        <f>求节点(将星标签统计!$AT$3:$AT$102,将星标签统计!AV$3:AV$102,$AW68)+求节点(将星标签统计!$CP$3:$CP$102,将星标签统计!CR$3:CR$102,$AX68)</f>
        <v>12</v>
      </c>
      <c r="BA68" s="3">
        <f>求节点(将星标签统计!$AT$3:$AT$102,将星标签统计!AW$3:AW$102,$AW68)+求节点(将星标签统计!$CP$3:$CP$102,将星标签统计!CS$3:CS$102,$AX68)</f>
        <v>12</v>
      </c>
      <c r="BB68" s="3">
        <f>求节点(将星标签统计!$AT$3:$AT$102,将星标签统计!AX$3:AX$102,$AW68)+求节点(将星标签统计!$CP$3:$CP$102,将星标签统计!CT$3:CT$102,$AX68)</f>
        <v>11</v>
      </c>
      <c r="BC68" s="3">
        <f>求节点(将星标签统计!$AT$3:$AT$102,将星标签统计!AY$3:AY$102,$AW68)+求节点(将星标签统计!$CP$3:$CP$102,将星标签统计!CU$3:CU$102,$AX68)</f>
        <v>11</v>
      </c>
      <c r="BD68" s="3">
        <f>求节点(将星标签统计!$AT$3:$AT$102,将星标签统计!AZ$3:AZ$102,$AW68)+求节点(将星标签统计!$CP$3:$CP$102,将星标签统计!CV$3:CV$102,$AX68)</f>
        <v>11</v>
      </c>
      <c r="BE68" s="3">
        <f t="shared" si="8"/>
        <v>474000</v>
      </c>
      <c r="BF68" s="3">
        <f>求节点(其他调用!$O$4:$O$42,其他调用!$P$4:$P$42,其他调用!AF68)</f>
        <v>11462.891556731391</v>
      </c>
      <c r="BG68" s="3">
        <f>求节点(其他调用!$AA$4:$AA$20,其他调用!$AB$4:$AB$20,$U68)</f>
        <v>4.7590187124551542E-2</v>
      </c>
      <c r="BH68" s="3">
        <f>求节点(将星标签统计!$AT$3:$AT$102,将星标签统计!AU$3:AU$102,$BF68)+求节点(将星标签统计!$CP$3:$CP$102,将星标签统计!CQ$3:CQ$102,$BG68)</f>
        <v>12</v>
      </c>
      <c r="BI68" s="3">
        <f>求节点(将星标签统计!$AT$3:$AT$102,将星标签统计!AV$3:AV$102,$BF68)+求节点(将星标签统计!$CP$3:$CP$102,将星标签统计!CR$3:CR$102,$BG68)</f>
        <v>12</v>
      </c>
      <c r="BJ68" s="3">
        <f>求节点(将星标签统计!$AT$3:$AT$102,将星标签统计!AW$3:AW$102,$BF68)+求节点(将星标签统计!$CP$3:$CP$102,将星标签统计!CS$3:CS$102,$BG68)</f>
        <v>12</v>
      </c>
      <c r="BK68" s="3">
        <f>求节点(将星标签统计!$AT$3:$AT$102,将星标签统计!AX$3:AX$102,$BF68)+求节点(将星标签统计!$CP$3:$CP$102,将星标签统计!CT$3:CT$102,$BG68)</f>
        <v>11.14628915567314</v>
      </c>
      <c r="BL68" s="3">
        <f>求节点(将星标签统计!$AT$3:$AT$102,将星标签统计!AY$3:AY$102,$BF68)+求节点(将星标签统计!$CP$3:$CP$102,将星标签统计!CU$3:CU$102,$BG68)</f>
        <v>11</v>
      </c>
      <c r="BM68" s="3">
        <f>求节点(将星标签统计!$AT$3:$AT$102,将星标签统计!AZ$3:AZ$102,$BF68)+求节点(将星标签统计!$CP$3:$CP$102,将星标签统计!CV$3:CV$102,$BG68)</f>
        <v>11</v>
      </c>
      <c r="BN68" s="3">
        <f t="shared" si="9"/>
        <v>475170.31324538513</v>
      </c>
    </row>
    <row r="69" spans="13:66" x14ac:dyDescent="0.2">
      <c r="M69" s="3">
        <v>65</v>
      </c>
      <c r="N69" s="3">
        <f t="shared" si="0"/>
        <v>272090</v>
      </c>
      <c r="O69" s="3">
        <f t="shared" si="1"/>
        <v>330156</v>
      </c>
      <c r="P69" s="3">
        <f t="shared" si="2"/>
        <v>434908</v>
      </c>
      <c r="Q69" s="3">
        <f t="shared" si="3"/>
        <v>474000</v>
      </c>
      <c r="R69" s="3">
        <f t="shared" si="4"/>
        <v>475700</v>
      </c>
      <c r="U69" s="3">
        <v>65</v>
      </c>
      <c r="V69" s="3">
        <f>求节点(其他调用!$C$4:$C$42,其他调用!$D$4:$D$42,其他调用!AF69)</f>
        <v>1082.8828128541124</v>
      </c>
      <c r="W69" s="3">
        <f>求节点(其他调用!$S$4:$S$20,其他调用!$T$4:$T$20,$U69)</f>
        <v>7.1077914825456778E-2</v>
      </c>
      <c r="X69" s="3">
        <f>求节点(将星标签统计!$AT$3:$AT$102,将星标签统计!AU$3:AU$102,$V69)+求节点(将星标签统计!$CP$3:$CP$102,将星标签统计!CQ$3:CQ$102,$W69)</f>
        <v>12</v>
      </c>
      <c r="Y69" s="3">
        <f>求节点(将星标签统计!$AT$3:$AT$102,将星标签统计!AV$3:AV$102,$V69)+求节点(将星标签统计!$CP$3:$CP$102,将星标签统计!CR$3:CR$102,$W69)</f>
        <v>11.414414064270563</v>
      </c>
      <c r="Z69" s="3">
        <f>求节点(将星标签统计!$AT$3:$AT$102,将星标签统计!AW$3:AW$102,$V69)+求节点(将星标签统计!$CP$3:$CP$102,将星标签统计!CS$3:CS$102,$W69)</f>
        <v>11</v>
      </c>
      <c r="AA69" s="3">
        <f>求节点(将星标签统计!$AT$3:$AT$102,将星标签统计!AX$3:AX$102,$V69)+求节点(将星标签统计!$CP$3:$CP$102,将星标签统计!CT$3:CT$102,$W69)</f>
        <v>6.414414064270562</v>
      </c>
      <c r="AB69" s="3">
        <f>求节点(将星标签统计!$AT$3:$AT$102,将星标签统计!AY$3:AY$102,$V69)+求节点(将星标签统计!$CP$3:$CP$102,将星标签统计!CU$3:CU$102,$W69)</f>
        <v>4.414414064270562</v>
      </c>
      <c r="AC69" s="3">
        <f>求节点(将星标签统计!$AT$3:$AT$102,将星标签统计!AZ$3:AZ$102,$V69)+求节点(将星标签统计!$CP$3:$CP$102,将星标签统计!CV$3:CV$102,$W69)</f>
        <v>3.414414064270562</v>
      </c>
      <c r="AD69" s="3">
        <f t="shared" si="5"/>
        <v>272090.07818519906</v>
      </c>
      <c r="AE69" s="3">
        <f>求节点(其他调用!$F$4:$F$42,其他调用!$G$4:$G$42,其他调用!AF69)</f>
        <v>1437.7856871879287</v>
      </c>
      <c r="AF69" s="3">
        <f>求节点(其他调用!$U$4:$U$20,其他调用!$V$4:$V$20,$U69)</f>
        <v>0</v>
      </c>
      <c r="AG69" s="3">
        <f>求节点(将星标签统计!$AT$3:$AT$102,将星标签统计!AU$3:AU$102,$AE69)+求节点(将星标签统计!$CP$3:$CP$102,将星标签统计!CQ$3:CQ$102,$AF69)</f>
        <v>12</v>
      </c>
      <c r="AH69" s="3">
        <f>求节点(将星标签统计!$AT$3:$AT$102,将星标签统计!AV$3:AV$102,$AE69)+求节点(将星标签统计!$CP$3:$CP$102,将星标签统计!CR$3:CR$102,$AF69)</f>
        <v>12</v>
      </c>
      <c r="AI69" s="3">
        <f>求节点(将星标签统计!$AT$3:$AT$102,将星标签统计!AW$3:AW$102,$AE69)+求节点(将星标签统计!$CP$3:$CP$102,将星标签统计!CS$3:CS$102,$AF69)</f>
        <v>11</v>
      </c>
      <c r="AJ69" s="3">
        <f>求节点(将星标签统计!$AT$3:$AT$102,将星标签统计!AX$3:AX$102,$AE69)+求节点(将星标签统计!$CP$3:$CP$102,将星标签统计!CT$3:CT$102,$AF69)</f>
        <v>10</v>
      </c>
      <c r="AK69" s="3">
        <f>求节点(将星标签统计!$AT$3:$AT$102,将星标签统计!AY$3:AY$102,$AE69)+求节点(将星标签统计!$CP$3:$CP$102,将星标签统计!CU$3:CU$102,$AF69)</f>
        <v>6.1889284359396433</v>
      </c>
      <c r="AL69" s="3">
        <f>求节点(将星标签统计!$AT$3:$AT$102,将星标签统计!AZ$3:AZ$102,$AE69)+求节点(将星标签统计!$CP$3:$CP$102,将星标签统计!CV$3:CV$102,$AF69)</f>
        <v>4.1889284359396433</v>
      </c>
      <c r="AM69" s="3">
        <f t="shared" si="6"/>
        <v>330156.42559067218</v>
      </c>
      <c r="AN69" s="3">
        <f>求节点(其他调用!$I$4:$I$42,其他调用!$J$4:$J$42,其他调用!AF69)</f>
        <v>2305.0427530283646</v>
      </c>
      <c r="AO69" s="3">
        <f>求节点(其他调用!$W$4:$W$20,其他调用!$X$4:$X$20,$U69)</f>
        <v>6.1749873515543924E-2</v>
      </c>
      <c r="AP69" s="3">
        <f>求节点(将星标签统计!$AT$3:$AT$102,将星标签统计!AU$3:AU$102,$AN69)+求节点(将星标签统计!$CP$3:$CP$102,将星标签统计!CQ$3:CQ$102,$AO69)</f>
        <v>12</v>
      </c>
      <c r="AQ69" s="3">
        <f>求节点(将星标签统计!$AT$3:$AT$102,将星标签统计!AV$3:AV$102,$AN69)+求节点(将星标签统计!$CP$3:$CP$102,将星标签统计!CR$3:CR$102,$AO69)</f>
        <v>12</v>
      </c>
      <c r="AR69" s="3">
        <f>求节点(将星标签统计!$AT$3:$AT$102,将星标签统计!AW$3:AW$102,$AN69)+求节点(将星标签统计!$CP$3:$CP$102,将星标签统计!CS$3:CS$102,$AO69)</f>
        <v>12</v>
      </c>
      <c r="AS69" s="3">
        <f>求节点(将星标签统计!$AT$3:$AT$102,将星标签统计!AX$3:AX$102,$AN69)+求节点(将星标签统计!$CP$3:$CP$102,将星标签统计!CT$3:CT$102,$AO69)</f>
        <v>11</v>
      </c>
      <c r="AT69" s="3">
        <f>求节点(将星标签统计!$AT$3:$AT$102,将星标签统计!AY$3:AY$102,$AN69)+求节点(将星标签统计!$CP$3:$CP$102,将星标签统计!CU$3:CU$102,$AO69)</f>
        <v>10</v>
      </c>
      <c r="AU69" s="3">
        <f>求节点(将星标签统计!$AT$3:$AT$102,将星标签统计!AZ$3:AZ$102,$AN69)+求节点(将星标签统计!$CP$3:$CP$102,将星标签统计!CV$3:CV$102,$AO69)</f>
        <v>8.5756412954254682</v>
      </c>
      <c r="AV69" s="3">
        <f t="shared" si="7"/>
        <v>434907.69554510561</v>
      </c>
      <c r="AW69" s="3">
        <f>求节点(其他调用!$L$4:$L$42,其他调用!$M$4:$M$42,其他调用!AF69)</f>
        <v>5651.8089236579372</v>
      </c>
      <c r="AX69" s="3">
        <f>求节点(其他调用!$Y$4:$Y$20,其他调用!$Z$4:$Z$20,$U69)</f>
        <v>0</v>
      </c>
      <c r="AY69" s="3">
        <f>求节点(将星标签统计!$AT$3:$AT$102,将星标签统计!AU$3:AU$102,$AW69)+求节点(将星标签统计!$CP$3:$CP$102,将星标签统计!CQ$3:CQ$102,$AX69)</f>
        <v>12</v>
      </c>
      <c r="AZ69" s="3">
        <f>求节点(将星标签统计!$AT$3:$AT$102,将星标签统计!AV$3:AV$102,$AW69)+求节点(将星标签统计!$CP$3:$CP$102,将星标签统计!CR$3:CR$102,$AX69)</f>
        <v>12</v>
      </c>
      <c r="BA69" s="3">
        <f>求节点(将星标签统计!$AT$3:$AT$102,将星标签统计!AW$3:AW$102,$AW69)+求节点(将星标签统计!$CP$3:$CP$102,将星标签统计!CS$3:CS$102,$AX69)</f>
        <v>12</v>
      </c>
      <c r="BB69" s="3">
        <f>求节点(将星标签统计!$AT$3:$AT$102,将星标签统计!AX$3:AX$102,$AW69)+求节点(将星标签统计!$CP$3:$CP$102,将星标签统计!CT$3:CT$102,$AX69)</f>
        <v>11</v>
      </c>
      <c r="BC69" s="3">
        <f>求节点(将星标签统计!$AT$3:$AT$102,将星标签统计!AY$3:AY$102,$AW69)+求节点(将星标签统计!$CP$3:$CP$102,将星标签统计!CU$3:CU$102,$AX69)</f>
        <v>11</v>
      </c>
      <c r="BD69" s="3">
        <f>求节点(将星标签统计!$AT$3:$AT$102,将星标签统计!AZ$3:AZ$102,$AW69)+求节点(将星标签统计!$CP$3:$CP$102,将星标签统计!CV$3:CV$102,$AX69)</f>
        <v>11</v>
      </c>
      <c r="BE69" s="3">
        <f t="shared" si="8"/>
        <v>474000</v>
      </c>
      <c r="BF69" s="3">
        <f>求节点(其他调用!$O$4:$O$42,其他调用!$P$4:$P$42,其他调用!AF69)</f>
        <v>12124.429528016979</v>
      </c>
      <c r="BG69" s="3">
        <f>求节点(其他调用!$AA$4:$AA$20,其他调用!$AB$4:$AB$20,$U69)</f>
        <v>5.0689886146515067E-2</v>
      </c>
      <c r="BH69" s="3">
        <f>求节点(将星标签统计!$AT$3:$AT$102,将星标签统计!AU$3:AU$102,$BF69)+求节点(将星标签统计!$CP$3:$CP$102,将星标签统计!CQ$3:CQ$102,$BG69)</f>
        <v>12</v>
      </c>
      <c r="BI69" s="3">
        <f>求节点(将星标签统计!$AT$3:$AT$102,将星标签统计!AV$3:AV$102,$BF69)+求节点(将星标签统计!$CP$3:$CP$102,将星标签统计!CR$3:CR$102,$BG69)</f>
        <v>12</v>
      </c>
      <c r="BJ69" s="3">
        <f>求节点(将星标签统计!$AT$3:$AT$102,将星标签统计!AW$3:AW$102,$BF69)+求节点(将星标签统计!$CP$3:$CP$102,将星标签统计!CS$3:CS$102,$BG69)</f>
        <v>12</v>
      </c>
      <c r="BK69" s="3">
        <f>求节点(将星标签统计!$AT$3:$AT$102,将星标签统计!AX$3:AX$102,$BF69)+求节点(将星标签统计!$CP$3:$CP$102,将星标签统计!CT$3:CT$102,$BG69)</f>
        <v>11.212442952801698</v>
      </c>
      <c r="BL69" s="3">
        <f>求节点(将星标签统计!$AT$3:$AT$102,将星标签统计!AY$3:AY$102,$BF69)+求节点(将星标签统计!$CP$3:$CP$102,将星标签统计!CU$3:CU$102,$BG69)</f>
        <v>11</v>
      </c>
      <c r="BM69" s="3">
        <f>求节点(将星标签统计!$AT$3:$AT$102,将星标签统计!AZ$3:AZ$102,$BF69)+求节点(将星标签统计!$CP$3:$CP$102,将星标签统计!CV$3:CV$102,$BG69)</f>
        <v>11</v>
      </c>
      <c r="BN69" s="3">
        <f t="shared" si="9"/>
        <v>475699.54362241359</v>
      </c>
    </row>
    <row r="70" spans="13:66" x14ac:dyDescent="0.2">
      <c r="M70" s="3">
        <v>66</v>
      </c>
      <c r="N70" s="3">
        <f t="shared" ref="N70:N104" si="10">ROUND(AD70,0)</f>
        <v>279835</v>
      </c>
      <c r="O70" s="3">
        <f t="shared" ref="O70:O104" si="11">ROUND(AM70,0)</f>
        <v>338655</v>
      </c>
      <c r="P70" s="3">
        <f t="shared" ref="P70:P104" si="12">ROUND(AV70,0)</f>
        <v>452000</v>
      </c>
      <c r="Q70" s="3">
        <f t="shared" ref="Q70:Q104" si="13">ROUND(BE70,0)</f>
        <v>474000</v>
      </c>
      <c r="R70" s="3">
        <f t="shared" ref="R70:R104" si="14">ROUND(BN70,0)</f>
        <v>476260</v>
      </c>
      <c r="U70" s="3">
        <v>66</v>
      </c>
      <c r="V70" s="3">
        <f>求节点(其他调用!$C$4:$C$42,其他调用!$D$4:$D$42,其他调用!AF70)</f>
        <v>1128.4405552464023</v>
      </c>
      <c r="W70" s="3">
        <f>求节点(其他调用!$S$4:$S$20,其他调用!$T$4:$T$20,$U70)</f>
        <v>7.6744501954410266E-2</v>
      </c>
      <c r="X70" s="3">
        <f>求节点(将星标签统计!$AT$3:$AT$102,将星标签统计!AU$3:AU$102,$V70)+求节点(将星标签统计!$CP$3:$CP$102,将星标签统计!CQ$3:CQ$102,$W70)</f>
        <v>12</v>
      </c>
      <c r="Y70" s="3">
        <f>求节点(将星标签统计!$AT$3:$AT$102,将星标签统计!AV$3:AV$102,$V70)+求节点(将星标签统计!$CP$3:$CP$102,将星标签统计!CR$3:CR$102,$W70)</f>
        <v>11.642202776232011</v>
      </c>
      <c r="Z70" s="3">
        <f>求节点(将星标签统计!$AT$3:$AT$102,将星标签统计!AW$3:AW$102,$V70)+求节点(将星标签统计!$CP$3:$CP$102,将星标签统计!CS$3:CS$102,$W70)</f>
        <v>11</v>
      </c>
      <c r="AA70" s="3">
        <f>求节点(将星标签统计!$AT$3:$AT$102,将星标签统计!AX$3:AX$102,$V70)+求节点(将星标签统计!$CP$3:$CP$102,将星标签统计!CT$3:CT$102,$W70)</f>
        <v>6.6422027762320113</v>
      </c>
      <c r="AB70" s="3">
        <f>求节点(将星标签统计!$AT$3:$AT$102,将星标签统计!AY$3:AY$102,$V70)+求节点(将星标签统计!$CP$3:$CP$102,将星标签统计!CU$3:CU$102,$W70)</f>
        <v>4.6422027762320113</v>
      </c>
      <c r="AC70" s="3">
        <f>求节点(将星标签统计!$AT$3:$AT$102,将星标签统计!AZ$3:AZ$102,$V70)+求节点(将星标签统计!$CP$3:$CP$102,将星标签统计!CV$3:CV$102,$W70)</f>
        <v>3.6422027762320113</v>
      </c>
      <c r="AD70" s="3">
        <f t="shared" ref="AD70:AD104" si="15">SUMPRODUCT($D$5:$I$5,X70:AC70)</f>
        <v>279834.89439188835</v>
      </c>
      <c r="AE70" s="3">
        <f>求节点(其他调用!$F$4:$F$42,其他调用!$G$4:$G$42,其他调用!AF70)</f>
        <v>1515.0493281889271</v>
      </c>
      <c r="AF70" s="3">
        <f>求节点(其他调用!$U$4:$U$20,其他调用!$V$4:$V$20,$U70)</f>
        <v>0</v>
      </c>
      <c r="AG70" s="3">
        <f>求节点(将星标签统计!$AT$3:$AT$102,将星标签统计!AU$3:AU$102,$AE70)+求节点(将星标签统计!$CP$3:$CP$102,将星标签统计!CQ$3:CQ$102,$AF70)</f>
        <v>12</v>
      </c>
      <c r="AH70" s="3">
        <f>求节点(将星标签统计!$AT$3:$AT$102,将星标签统计!AV$3:AV$102,$AE70)+求节点(将星标签统计!$CP$3:$CP$102,将星标签统计!CR$3:CR$102,$AF70)</f>
        <v>12</v>
      </c>
      <c r="AI70" s="3">
        <f>求节点(将星标签统计!$AT$3:$AT$102,将星标签统计!AW$3:AW$102,$AE70)+求节点(将星标签统计!$CP$3:$CP$102,将星标签统计!CS$3:CS$102,$AF70)</f>
        <v>11</v>
      </c>
      <c r="AJ70" s="3">
        <f>求节点(将星标签统计!$AT$3:$AT$102,将星标签统计!AX$3:AX$102,$AE70)+求节点(将星标签统计!$CP$3:$CP$102,将星标签统计!CT$3:CT$102,$AF70)</f>
        <v>10</v>
      </c>
      <c r="AK70" s="3">
        <f>求节点(将星标签统计!$AT$3:$AT$102,将星标签统计!AY$3:AY$102,$AE70)+求节点(将星标签统计!$CP$3:$CP$102,将星标签统计!CU$3:CU$102,$AF70)</f>
        <v>6.575246640944636</v>
      </c>
      <c r="AL70" s="3">
        <f>求节点(将星标签统计!$AT$3:$AT$102,将星标签统计!AZ$3:AZ$102,$AE70)+求节点(将星标签统计!$CP$3:$CP$102,将星标签统计!CV$3:CV$102,$AF70)</f>
        <v>4.575246640944636</v>
      </c>
      <c r="AM70" s="3">
        <f t="shared" ref="AM70:AM104" si="16">SUMPRODUCT($D$5:$I$5,AG70:AL70)</f>
        <v>338655.426100782</v>
      </c>
      <c r="AN70" s="3">
        <f>求节点(其他调用!$I$4:$I$42,其他调用!$J$4:$J$42,其他调用!AF70)</f>
        <v>2426.8500726144198</v>
      </c>
      <c r="AO70" s="3">
        <f>求节点(其他调用!$W$4:$W$20,其他调用!$X$4:$X$20,$U70)</f>
        <v>6.6632731391889008E-2</v>
      </c>
      <c r="AP70" s="3">
        <f>求节点(将星标签统计!$AT$3:$AT$102,将星标签统计!AU$3:AU$102,$AN70)+求节点(将星标签统计!$CP$3:$CP$102,将星标签统计!CQ$3:CQ$102,$AO70)</f>
        <v>12</v>
      </c>
      <c r="AQ70" s="3">
        <f>求节点(将星标签统计!$AT$3:$AT$102,将星标签统计!AV$3:AV$102,$AN70)+求节点(将星标签统计!$CP$3:$CP$102,将星标签统计!CR$3:CR$102,$AO70)</f>
        <v>12</v>
      </c>
      <c r="AR70" s="3">
        <f>求节点(将星标签统计!$AT$3:$AT$102,将星标签统计!AW$3:AW$102,$AN70)+求节点(将星标签统计!$CP$3:$CP$102,将星标签统计!CS$3:CS$102,$AO70)</f>
        <v>12</v>
      </c>
      <c r="AS70" s="3">
        <f>求节点(将星标签统计!$AT$3:$AT$102,将星标签统计!AX$3:AX$102,$AN70)+求节点(将星标签统计!$CP$3:$CP$102,将星标签统计!CT$3:CT$102,$AO70)</f>
        <v>11</v>
      </c>
      <c r="AT70" s="3">
        <f>求节点(将星标签统计!$AT$3:$AT$102,将星标签统计!AY$3:AY$102,$AN70)+求节点(将星标签统计!$CP$3:$CP$102,将星标签统计!CU$3:CU$102,$AO70)</f>
        <v>10</v>
      </c>
      <c r="AU70" s="3">
        <f>求节点(将星标签统计!$AT$3:$AT$102,将星标签统计!AZ$3:AZ$102,$AN70)+求节点(将星标签统计!$CP$3:$CP$102,将星标签统计!CV$3:CV$102,$AO70)</f>
        <v>10</v>
      </c>
      <c r="AV70" s="3">
        <f t="shared" ref="AV70:AV104" si="17">SUMPRODUCT($D$5:$I$5,AP70:AU70)</f>
        <v>452000</v>
      </c>
      <c r="AW70" s="3">
        <f>求节点(其他调用!$L$4:$L$42,其他调用!$M$4:$M$42,其他调用!AF70)</f>
        <v>5969.407844607359</v>
      </c>
      <c r="AX70" s="3">
        <f>求节点(其他调用!$Y$4:$Y$20,其他调用!$Z$4:$Z$20,$U70)</f>
        <v>0</v>
      </c>
      <c r="AY70" s="3">
        <f>求节点(将星标签统计!$AT$3:$AT$102,将星标签统计!AU$3:AU$102,$AW70)+求节点(将星标签统计!$CP$3:$CP$102,将星标签统计!CQ$3:CQ$102,$AX70)</f>
        <v>12</v>
      </c>
      <c r="AZ70" s="3">
        <f>求节点(将星标签统计!$AT$3:$AT$102,将星标签统计!AV$3:AV$102,$AW70)+求节点(将星标签统计!$CP$3:$CP$102,将星标签统计!CR$3:CR$102,$AX70)</f>
        <v>12</v>
      </c>
      <c r="BA70" s="3">
        <f>求节点(将星标签统计!$AT$3:$AT$102,将星标签统计!AW$3:AW$102,$AW70)+求节点(将星标签统计!$CP$3:$CP$102,将星标签统计!CS$3:CS$102,$AX70)</f>
        <v>12</v>
      </c>
      <c r="BB70" s="3">
        <f>求节点(将星标签统计!$AT$3:$AT$102,将星标签统计!AX$3:AX$102,$AW70)+求节点(将星标签统计!$CP$3:$CP$102,将星标签统计!CT$3:CT$102,$AX70)</f>
        <v>11</v>
      </c>
      <c r="BC70" s="3">
        <f>求节点(将星标签统计!$AT$3:$AT$102,将星标签统计!AY$3:AY$102,$AW70)+求节点(将星标签统计!$CP$3:$CP$102,将星标签统计!CU$3:CU$102,$AX70)</f>
        <v>11</v>
      </c>
      <c r="BD70" s="3">
        <f>求节点(将星标签统计!$AT$3:$AT$102,将星标签统计!AZ$3:AZ$102,$AW70)+求节点(将星标签统计!$CP$3:$CP$102,将星标签统计!CV$3:CV$102,$AX70)</f>
        <v>11</v>
      </c>
      <c r="BE70" s="3">
        <f t="shared" ref="BE70:BE104" si="18">SUMPRODUCT($D$5:$I$5,AY70:BD70)</f>
        <v>474000</v>
      </c>
      <c r="BF70" s="3">
        <f>求节点(其他调用!$O$4:$O$42,其他调用!$P$4:$P$42,其他调用!AF70)</f>
        <v>12824.750704142123</v>
      </c>
      <c r="BG70" s="3">
        <f>求节点(其他调用!$AA$4:$AA$20,其他调用!$AB$4:$AB$20,$U70)</f>
        <v>5.4657987673352393E-2</v>
      </c>
      <c r="BH70" s="3">
        <f>求节点(将星标签统计!$AT$3:$AT$102,将星标签统计!AU$3:AU$102,$BF70)+求节点(将星标签统计!$CP$3:$CP$102,将星标签统计!CQ$3:CQ$102,$BG70)</f>
        <v>12</v>
      </c>
      <c r="BI70" s="3">
        <f>求节点(将星标签统计!$AT$3:$AT$102,将星标签统计!AV$3:AV$102,$BF70)+求节点(将星标签统计!$CP$3:$CP$102,将星标签统计!CR$3:CR$102,$BG70)</f>
        <v>12</v>
      </c>
      <c r="BJ70" s="3">
        <f>求节点(将星标签统计!$AT$3:$AT$102,将星标签统计!AW$3:AW$102,$BF70)+求节点(将星标签统计!$CP$3:$CP$102,将星标签统计!CS$3:CS$102,$BG70)</f>
        <v>12</v>
      </c>
      <c r="BK70" s="3">
        <f>求节点(将星标签统计!$AT$3:$AT$102,将星标签统计!AX$3:AX$102,$BF70)+求节点(将星标签统计!$CP$3:$CP$102,将星标签统计!CT$3:CT$102,$BG70)</f>
        <v>11.282475070414213</v>
      </c>
      <c r="BL70" s="3">
        <f>求节点(将星标签统计!$AT$3:$AT$102,将星标签统计!AY$3:AY$102,$BF70)+求节点(将星标签统计!$CP$3:$CP$102,将星标签统计!CU$3:CU$102,$BG70)</f>
        <v>11</v>
      </c>
      <c r="BM70" s="3">
        <f>求节点(将星标签统计!$AT$3:$AT$102,将星标签统计!AZ$3:AZ$102,$BF70)+求节点(将星标签统计!$CP$3:$CP$102,将星标签统计!CV$3:CV$102,$BG70)</f>
        <v>11</v>
      </c>
      <c r="BN70" s="3">
        <f t="shared" ref="BN70:BN104" si="19">SUMPRODUCT($D$5:$I$5,BH70:BM70)</f>
        <v>476259.80056331371</v>
      </c>
    </row>
    <row r="71" spans="13:66" x14ac:dyDescent="0.2">
      <c r="M71" s="3">
        <v>67</v>
      </c>
      <c r="N71" s="3">
        <f t="shared" si="10"/>
        <v>287836</v>
      </c>
      <c r="O71" s="3">
        <f t="shared" si="11"/>
        <v>347540</v>
      </c>
      <c r="P71" s="3">
        <f t="shared" si="12"/>
        <v>452000</v>
      </c>
      <c r="Q71" s="3">
        <f t="shared" si="13"/>
        <v>474000</v>
      </c>
      <c r="R71" s="3">
        <f t="shared" si="14"/>
        <v>476848</v>
      </c>
      <c r="U71" s="3">
        <v>67</v>
      </c>
      <c r="V71" s="3">
        <f>求节点(其他调用!$C$4:$C$42,其他调用!$D$4:$D$42,其他调用!AF71)</f>
        <v>1175.5059130814411</v>
      </c>
      <c r="W71" s="3">
        <f>求节点(其他调用!$S$4:$S$20,其他调用!$T$4:$T$20,$U71)</f>
        <v>8.2537335544939833E-2</v>
      </c>
      <c r="X71" s="3">
        <f>求节点(将星标签统计!$AT$3:$AT$102,将星标签统计!AU$3:AU$102,$V71)+求节点(将星标签统计!$CP$3:$CP$102,将星标签统计!CQ$3:CQ$102,$W71)</f>
        <v>12</v>
      </c>
      <c r="Y71" s="3">
        <f>求节点(将星标签统计!$AT$3:$AT$102,将星标签统计!AV$3:AV$102,$V71)+求节点(将星标签统计!$CP$3:$CP$102,将星标签统计!CR$3:CR$102,$W71)</f>
        <v>11.877529565407206</v>
      </c>
      <c r="Z71" s="3">
        <f>求节点(将星标签统计!$AT$3:$AT$102,将星标签统计!AW$3:AW$102,$V71)+求节点(将星标签统计!$CP$3:$CP$102,将星标签统计!CS$3:CS$102,$W71)</f>
        <v>11</v>
      </c>
      <c r="AA71" s="3">
        <f>求节点(将星标签统计!$AT$3:$AT$102,将星标签统计!AX$3:AX$102,$V71)+求节点(将星标签统计!$CP$3:$CP$102,将星标签统计!CT$3:CT$102,$W71)</f>
        <v>6.8775295654072055</v>
      </c>
      <c r="AB71" s="3">
        <f>求节点(将星标签统计!$AT$3:$AT$102,将星标签统计!AY$3:AY$102,$V71)+求节点(将星标签统计!$CP$3:$CP$102,将星标签统计!CU$3:CU$102,$W71)</f>
        <v>4.8775295654072055</v>
      </c>
      <c r="AC71" s="3">
        <f>求节点(将星标签统计!$AT$3:$AT$102,将星标签统计!AZ$3:AZ$102,$V71)+求节点(将星标签统计!$CP$3:$CP$102,将星标签统计!CV$3:CV$102,$W71)</f>
        <v>3.8775295654072055</v>
      </c>
      <c r="AD71" s="3">
        <f t="shared" si="15"/>
        <v>287836.00522384502</v>
      </c>
      <c r="AE71" s="3">
        <f>求节点(其他调用!$F$4:$F$42,其他调用!$G$4:$G$42,其他调用!AF71)</f>
        <v>1595.8213034197784</v>
      </c>
      <c r="AF71" s="3">
        <f>求节点(其他调用!$U$4:$U$20,其他调用!$V$4:$V$20,$U71)</f>
        <v>0</v>
      </c>
      <c r="AG71" s="3">
        <f>求节点(将星标签统计!$AT$3:$AT$102,将星标签统计!AU$3:AU$102,$AE71)+求节点(将星标签统计!$CP$3:$CP$102,将星标签统计!CQ$3:CQ$102,$AF71)</f>
        <v>12</v>
      </c>
      <c r="AH71" s="3">
        <f>求节点(将星标签统计!$AT$3:$AT$102,将星标签统计!AV$3:AV$102,$AE71)+求节点(将星标签统计!$CP$3:$CP$102,将星标签统计!CR$3:CR$102,$AF71)</f>
        <v>12</v>
      </c>
      <c r="AI71" s="3">
        <f>求节点(将星标签统计!$AT$3:$AT$102,将星标签统计!AW$3:AW$102,$AE71)+求节点(将星标签统计!$CP$3:$CP$102,将星标签统计!CS$3:CS$102,$AF71)</f>
        <v>11</v>
      </c>
      <c r="AJ71" s="3">
        <f>求节点(将星标签统计!$AT$3:$AT$102,将星标签统计!AX$3:AX$102,$AE71)+求节点(将星标签统计!$CP$3:$CP$102,将星标签统计!CT$3:CT$102,$AF71)</f>
        <v>10</v>
      </c>
      <c r="AK71" s="3">
        <f>求节点(将星标签统计!$AT$3:$AT$102,将星标签统计!AY$3:AY$102,$AE71)+求节点(将星标签统计!$CP$3:$CP$102,将星标签统计!CU$3:CU$102,$AF71)</f>
        <v>6.9791065170988915</v>
      </c>
      <c r="AL71" s="3">
        <f>求节点(将星标签统计!$AT$3:$AT$102,将星标签统计!AZ$3:AZ$102,$AE71)+求节点(将星标签统计!$CP$3:$CP$102,将星标签统计!CV$3:CV$102,$AF71)</f>
        <v>4.9791065170988915</v>
      </c>
      <c r="AM71" s="3">
        <f t="shared" si="16"/>
        <v>347540.34337617562</v>
      </c>
      <c r="AN71" s="3">
        <f>求节点(其他调用!$I$4:$I$42,其他调用!$J$4:$J$42,其他调用!AF71)</f>
        <v>2557.3999252894309</v>
      </c>
      <c r="AO71" s="3">
        <f>求节点(其他调用!$W$4:$W$20,其他调用!$X$4:$X$20,$U71)</f>
        <v>7.1515589268234106E-2</v>
      </c>
      <c r="AP71" s="3">
        <f>求节点(将星标签统计!$AT$3:$AT$102,将星标签统计!AU$3:AU$102,$AN71)+求节点(将星标签统计!$CP$3:$CP$102,将星标签统计!CQ$3:CQ$102,$AO71)</f>
        <v>12</v>
      </c>
      <c r="AQ71" s="3">
        <f>求节点(将星标签统计!$AT$3:$AT$102,将星标签统计!AV$3:AV$102,$AN71)+求节点(将星标签统计!$CP$3:$CP$102,将星标签统计!CR$3:CR$102,$AO71)</f>
        <v>12</v>
      </c>
      <c r="AR71" s="3">
        <f>求节点(将星标签统计!$AT$3:$AT$102,将星标签统计!AW$3:AW$102,$AN71)+求节点(将星标签统计!$CP$3:$CP$102,将星标签统计!CS$3:CS$102,$AO71)</f>
        <v>12</v>
      </c>
      <c r="AS71" s="3">
        <f>求节点(将星标签统计!$AT$3:$AT$102,将星标签统计!AX$3:AX$102,$AN71)+求节点(将星标签统计!$CP$3:$CP$102,将星标签统计!CT$3:CT$102,$AO71)</f>
        <v>11</v>
      </c>
      <c r="AT71" s="3">
        <f>求节点(将星标签统计!$AT$3:$AT$102,将星标签统计!AY$3:AY$102,$AN71)+求节点(将星标签统计!$CP$3:$CP$102,将星标签统计!CU$3:CU$102,$AO71)</f>
        <v>10</v>
      </c>
      <c r="AU71" s="3">
        <f>求节点(将星标签统计!$AT$3:$AT$102,将星标签统计!AZ$3:AZ$102,$AN71)+求节点(将星标签统计!$CP$3:$CP$102,将星标签统计!CV$3:CV$102,$AO71)</f>
        <v>10</v>
      </c>
      <c r="AV71" s="3">
        <f t="shared" si="17"/>
        <v>452000</v>
      </c>
      <c r="AW71" s="3">
        <f>求节点(其他调用!$L$4:$L$42,其他调用!$M$4:$M$42,其他调用!AF71)</f>
        <v>6308.2654816953782</v>
      </c>
      <c r="AX71" s="3">
        <f>求节点(其他调用!$Y$4:$Y$20,其他调用!$Z$4:$Z$20,$U71)</f>
        <v>0</v>
      </c>
      <c r="AY71" s="3">
        <f>求节点(将星标签统计!$AT$3:$AT$102,将星标签统计!AU$3:AU$102,$AW71)+求节点(将星标签统计!$CP$3:$CP$102,将星标签统计!CQ$3:CQ$102,$AX71)</f>
        <v>12</v>
      </c>
      <c r="AZ71" s="3">
        <f>求节点(将星标签统计!$AT$3:$AT$102,将星标签统计!AV$3:AV$102,$AW71)+求节点(将星标签统计!$CP$3:$CP$102,将星标签统计!CR$3:CR$102,$AX71)</f>
        <v>12</v>
      </c>
      <c r="BA71" s="3">
        <f>求节点(将星标签统计!$AT$3:$AT$102,将星标签统计!AW$3:AW$102,$AW71)+求节点(将星标签统计!$CP$3:$CP$102,将星标签统计!CS$3:CS$102,$AX71)</f>
        <v>12</v>
      </c>
      <c r="BB71" s="3">
        <f>求节点(将星标签统计!$AT$3:$AT$102,将星标签统计!AX$3:AX$102,$AW71)+求节点(将星标签统计!$CP$3:$CP$102,将星标签统计!CT$3:CT$102,$AX71)</f>
        <v>11</v>
      </c>
      <c r="BC71" s="3">
        <f>求节点(将星标签统计!$AT$3:$AT$102,将星标签统计!AY$3:AY$102,$AW71)+求节点(将星标签统计!$CP$3:$CP$102,将星标签统计!CU$3:CU$102,$AX71)</f>
        <v>11</v>
      </c>
      <c r="BD71" s="3">
        <f>求节点(将星标签统计!$AT$3:$AT$102,将星标签统计!AZ$3:AZ$102,$AW71)+求节点(将星标签统计!$CP$3:$CP$102,将星标签统计!CV$3:CV$102,$AX71)</f>
        <v>11</v>
      </c>
      <c r="BE71" s="3">
        <f t="shared" si="18"/>
        <v>474000</v>
      </c>
      <c r="BF71" s="3">
        <f>求节点(其他调用!$O$4:$O$42,其他调用!$P$4:$P$42,其他调用!AF71)</f>
        <v>13560.492118013881</v>
      </c>
      <c r="BG71" s="3">
        <f>求节点(其他调用!$AA$4:$AA$20,其他调用!$AB$4:$AB$20,$U71)</f>
        <v>5.8626089200189718E-2</v>
      </c>
      <c r="BH71" s="3">
        <f>求节点(将星标签统计!$AT$3:$AT$102,将星标签统计!AU$3:AU$102,$BF71)+求节点(将星标签统计!$CP$3:$CP$102,将星标签统计!CQ$3:CQ$102,$BG71)</f>
        <v>12</v>
      </c>
      <c r="BI71" s="3">
        <f>求节点(将星标签统计!$AT$3:$AT$102,将星标签统计!AV$3:AV$102,$BF71)+求节点(将星标签统计!$CP$3:$CP$102,将星标签统计!CR$3:CR$102,$BG71)</f>
        <v>12</v>
      </c>
      <c r="BJ71" s="3">
        <f>求节点(将星标签统计!$AT$3:$AT$102,将星标签统计!AW$3:AW$102,$BF71)+求节点(将星标签统计!$CP$3:$CP$102,将星标签统计!CS$3:CS$102,$BG71)</f>
        <v>12</v>
      </c>
      <c r="BK71" s="3">
        <f>求节点(将星标签统计!$AT$3:$AT$102,将星标签统计!AX$3:AX$102,$BF71)+求节点(将星标签统计!$CP$3:$CP$102,将星标签统计!CT$3:CT$102,$BG71)</f>
        <v>11.356049211801388</v>
      </c>
      <c r="BL71" s="3">
        <f>求节点(将星标签统计!$AT$3:$AT$102,将星标签统计!AY$3:AY$102,$BF71)+求节点(将星标签统计!$CP$3:$CP$102,将星标签统计!CU$3:CU$102,$BG71)</f>
        <v>11</v>
      </c>
      <c r="BM71" s="3">
        <f>求节点(将星标签统计!$AT$3:$AT$102,将星标签统计!AZ$3:AZ$102,$BF71)+求节点(将星标签统计!$CP$3:$CP$102,将星标签统计!CV$3:CV$102,$BG71)</f>
        <v>11</v>
      </c>
      <c r="BN71" s="3">
        <f t="shared" si="19"/>
        <v>476848.39369441109</v>
      </c>
    </row>
    <row r="72" spans="13:66" x14ac:dyDescent="0.2">
      <c r="M72" s="3">
        <v>68</v>
      </c>
      <c r="N72" s="3">
        <f t="shared" si="10"/>
        <v>296411</v>
      </c>
      <c r="O72" s="3">
        <f t="shared" si="11"/>
        <v>362464</v>
      </c>
      <c r="P72" s="3">
        <f t="shared" si="12"/>
        <v>456327</v>
      </c>
      <c r="Q72" s="3">
        <f t="shared" si="13"/>
        <v>474000</v>
      </c>
      <c r="R72" s="3">
        <f t="shared" si="14"/>
        <v>477477</v>
      </c>
      <c r="U72" s="3">
        <v>68</v>
      </c>
      <c r="V72" s="3">
        <f>求节点(其他调用!$C$4:$C$42,其他调用!$D$4:$D$42,其他调用!AF72)</f>
        <v>1225.9493146138107</v>
      </c>
      <c r="W72" s="3">
        <f>求节点(其他调用!$S$4:$S$20,其他调用!$T$4:$T$20,$U72)</f>
        <v>8.8330169135469427E-2</v>
      </c>
      <c r="X72" s="3">
        <f>求节点(将星标签统计!$AT$3:$AT$102,将星标签统计!AU$3:AU$102,$V72)+求节点(将星标签统计!$CP$3:$CP$102,将星标签统计!CQ$3:CQ$102,$W72)</f>
        <v>12</v>
      </c>
      <c r="Y72" s="3">
        <f>求节点(将星标签统计!$AT$3:$AT$102,将星标签统计!AV$3:AV$102,$V72)+求节点(将星标签统计!$CP$3:$CP$102,将星标签统计!CR$3:CR$102,$W72)</f>
        <v>12</v>
      </c>
      <c r="Z72" s="3">
        <f>求节点(将星标签统计!$AT$3:$AT$102,将星标签统计!AW$3:AW$102,$V72)+求节点(将星标签统计!$CP$3:$CP$102,将星标签统计!CS$3:CS$102,$W72)</f>
        <v>11</v>
      </c>
      <c r="AA72" s="3">
        <f>求节点(将星标签统计!$AT$3:$AT$102,将星标签统计!AX$3:AX$102,$V72)+求节点(将星标签统计!$CP$3:$CP$102,将星标签统计!CT$3:CT$102,$W72)</f>
        <v>7.3892397192071595</v>
      </c>
      <c r="AB72" s="3">
        <f>求节点(将星标签统计!$AT$3:$AT$102,将星标签统计!AY$3:AY$102,$V72)+求节点(将星标签统计!$CP$3:$CP$102,将星标签统计!CU$3:CU$102,$W72)</f>
        <v>5.1297465730690535</v>
      </c>
      <c r="AC72" s="3">
        <f>求节点(将星标签统计!$AT$3:$AT$102,将星标签统计!AZ$3:AZ$102,$V72)+求节点(将星标签统计!$CP$3:$CP$102,将星标签统计!CV$3:CV$102,$W72)</f>
        <v>4</v>
      </c>
      <c r="AD72" s="3">
        <f t="shared" si="15"/>
        <v>296411.38348434784</v>
      </c>
      <c r="AE72" s="3">
        <f>求节点(其他调用!$F$4:$F$42,其他调用!$G$4:$G$42,其他调用!AF72)</f>
        <v>1668.8748545792357</v>
      </c>
      <c r="AF72" s="3">
        <f>求节点(其他调用!$U$4:$U$20,其他调用!$V$4:$V$20,$U72)</f>
        <v>0</v>
      </c>
      <c r="AG72" s="3">
        <f>求节点(将星标签统计!$AT$3:$AT$102,将星标签统计!AU$3:AU$102,$AE72)+求节点(将星标签统计!$CP$3:$CP$102,将星标签统计!CQ$3:CQ$102,$AF72)</f>
        <v>12</v>
      </c>
      <c r="AH72" s="3">
        <f>求节点(将星标签统计!$AT$3:$AT$102,将星标签统计!AV$3:AV$102,$AE72)+求节点(将星标签统计!$CP$3:$CP$102,将星标签统计!CR$3:CR$102,$AF72)</f>
        <v>12</v>
      </c>
      <c r="AI72" s="3">
        <f>求节点(将星标签统计!$AT$3:$AT$102,将星标签统计!AW$3:AW$102,$AE72)+求节点(将星标签统计!$CP$3:$CP$102,将星标签统计!CS$3:CS$102,$AF72)</f>
        <v>11</v>
      </c>
      <c r="AJ72" s="3">
        <f>求节点(将星标签统计!$AT$3:$AT$102,将星标签统计!AX$3:AX$102,$AE72)+求节点(将星标签统计!$CP$3:$CP$102,将星标签统计!CT$3:CT$102,$AF72)</f>
        <v>10</v>
      </c>
      <c r="AK72" s="3">
        <f>求节点(将星标签统计!$AT$3:$AT$102,将星标签统计!AY$3:AY$102,$AE72)+求节点(将星标签统计!$CP$3:$CP$102,将星标签统计!CU$3:CU$102,$AF72)</f>
        <v>8.0331228186885362</v>
      </c>
      <c r="AL72" s="3">
        <f>求节点(将星标签统计!$AT$3:$AT$102,将星标签统计!AZ$3:AZ$102,$AE72)+求节点(将星标签统计!$CP$3:$CP$102,将星标签统计!CV$3:CV$102,$AF72)</f>
        <v>5.3443742728961787</v>
      </c>
      <c r="AM72" s="3">
        <f t="shared" si="16"/>
        <v>362463.71946163953</v>
      </c>
      <c r="AN72" s="3">
        <f>求节点(其他调用!$I$4:$I$42,其他调用!$J$4:$J$42,其他调用!AF72)</f>
        <v>2686.5364014819143</v>
      </c>
      <c r="AO72" s="3">
        <f>求节点(其他调用!$W$4:$W$20,其他调用!$X$4:$X$20,$U72)</f>
        <v>7.639844714457919E-2</v>
      </c>
      <c r="AP72" s="3">
        <f>求节点(将星标签统计!$AT$3:$AT$102,将星标签统计!AU$3:AU$102,$AN72)+求节点(将星标签统计!$CP$3:$CP$102,将星标签统计!CQ$3:CQ$102,$AO72)</f>
        <v>12</v>
      </c>
      <c r="AQ72" s="3">
        <f>求节点(将星标签统计!$AT$3:$AT$102,将星标签统计!AV$3:AV$102,$AN72)+求节点(将星标签统计!$CP$3:$CP$102,将星标签统计!CR$3:CR$102,$AO72)</f>
        <v>12</v>
      </c>
      <c r="AR72" s="3">
        <f>求节点(将星标签统计!$AT$3:$AT$102,将星标签统计!AW$3:AW$102,$AN72)+求节点(将星标签统计!$CP$3:$CP$102,将星标签统计!CS$3:CS$102,$AO72)</f>
        <v>12</v>
      </c>
      <c r="AS72" s="3">
        <f>求节点(将星标签统计!$AT$3:$AT$102,将星标签统计!AX$3:AX$102,$AN72)+求节点(将星标签统计!$CP$3:$CP$102,将星标签统计!CT$3:CT$102,$AO72)</f>
        <v>11</v>
      </c>
      <c r="AT72" s="3">
        <f>求节点(将星标签统计!$AT$3:$AT$102,将星标签统计!AY$3:AY$102,$AN72)+求节点(将星标签统计!$CP$3:$CP$102,将星标签统计!CU$3:CU$102,$AO72)</f>
        <v>10.432682007409571</v>
      </c>
      <c r="AU72" s="3">
        <f>求节点(将星标签统计!$AT$3:$AT$102,将星标签统计!AZ$3:AZ$102,$AN72)+求节点(将星标签统计!$CP$3:$CP$102,将星标签统计!CV$3:CV$102,$AO72)</f>
        <v>10</v>
      </c>
      <c r="AV72" s="3">
        <f t="shared" si="17"/>
        <v>456326.82007409574</v>
      </c>
      <c r="AW72" s="3">
        <f>求节点(其他调用!$L$4:$L$42,其他调用!$M$4:$M$42,其他调用!AF72)</f>
        <v>6670.0896024421145</v>
      </c>
      <c r="AX72" s="3">
        <f>求节点(其他调用!$Y$4:$Y$20,其他调用!$Z$4:$Z$20,$U72)</f>
        <v>0</v>
      </c>
      <c r="AY72" s="3">
        <f>求节点(将星标签统计!$AT$3:$AT$102,将星标签统计!AU$3:AU$102,$AW72)+求节点(将星标签统计!$CP$3:$CP$102,将星标签统计!CQ$3:CQ$102,$AX72)</f>
        <v>12</v>
      </c>
      <c r="AZ72" s="3">
        <f>求节点(将星标签统计!$AT$3:$AT$102,将星标签统计!AV$3:AV$102,$AW72)+求节点(将星标签统计!$CP$3:$CP$102,将星标签统计!CR$3:CR$102,$AX72)</f>
        <v>12</v>
      </c>
      <c r="BA72" s="3">
        <f>求节点(将星标签统计!$AT$3:$AT$102,将星标签统计!AW$3:AW$102,$AW72)+求节点(将星标签统计!$CP$3:$CP$102,将星标签统计!CS$3:CS$102,$AX72)</f>
        <v>12</v>
      </c>
      <c r="BB72" s="3">
        <f>求节点(将星标签统计!$AT$3:$AT$102,将星标签统计!AX$3:AX$102,$AW72)+求节点(将星标签统计!$CP$3:$CP$102,将星标签统计!CT$3:CT$102,$AX72)</f>
        <v>11</v>
      </c>
      <c r="BC72" s="3">
        <f>求节点(将星标签统计!$AT$3:$AT$102,将星标签统计!AY$3:AY$102,$AW72)+求节点(将星标签统计!$CP$3:$CP$102,将星标签统计!CU$3:CU$102,$AX72)</f>
        <v>11</v>
      </c>
      <c r="BD72" s="3">
        <f>求节点(将星标签统计!$AT$3:$AT$102,将星标签统计!AZ$3:AZ$102,$AW72)+求节点(将星标签统计!$CP$3:$CP$102,将星标签统计!CV$3:CV$102,$AX72)</f>
        <v>11</v>
      </c>
      <c r="BE72" s="3">
        <f t="shared" si="18"/>
        <v>474000</v>
      </c>
      <c r="BF72" s="3">
        <f>求节点(其他调用!$O$4:$O$42,其他调用!$P$4:$P$42,其他调用!AF72)</f>
        <v>14346.791233375772</v>
      </c>
      <c r="BG72" s="3">
        <f>求节点(其他调用!$AA$4:$AA$20,其他调用!$AB$4:$AB$20,$U72)</f>
        <v>6.2594190727027044E-2</v>
      </c>
      <c r="BH72" s="3">
        <f>求节点(将星标签统计!$AT$3:$AT$102,将星标签统计!AU$3:AU$102,$BF72)+求节点(将星标签统计!$CP$3:$CP$102,将星标签统计!CQ$3:CQ$102,$BG72)</f>
        <v>12</v>
      </c>
      <c r="BI72" s="3">
        <f>求节点(将星标签统计!$AT$3:$AT$102,将星标签统计!AV$3:AV$102,$BF72)+求节点(将星标签统计!$CP$3:$CP$102,将星标签统计!CR$3:CR$102,$BG72)</f>
        <v>12</v>
      </c>
      <c r="BJ72" s="3">
        <f>求节点(将星标签统计!$AT$3:$AT$102,将星标签统计!AW$3:AW$102,$BF72)+求节点(将星标签统计!$CP$3:$CP$102,将星标签统计!CS$3:CS$102,$BG72)</f>
        <v>12</v>
      </c>
      <c r="BK72" s="3">
        <f>求节点(将星标签统计!$AT$3:$AT$102,将星标签统计!AX$3:AX$102,$BF72)+求节点(将星标签统计!$CP$3:$CP$102,将星标签统计!CT$3:CT$102,$BG72)</f>
        <v>11.434679123337578</v>
      </c>
      <c r="BL72" s="3">
        <f>求节点(将星标签统计!$AT$3:$AT$102,将星标签统计!AY$3:AY$102,$BF72)+求节点(将星标签统计!$CP$3:$CP$102,将星标签统计!CU$3:CU$102,$BG72)</f>
        <v>11</v>
      </c>
      <c r="BM72" s="3">
        <f>求节点(将星标签统计!$AT$3:$AT$102,将星标签统计!AZ$3:AZ$102,$BF72)+求节点(将星标签统计!$CP$3:$CP$102,将星标签统计!CV$3:CV$102,$BG72)</f>
        <v>11</v>
      </c>
      <c r="BN72" s="3">
        <f t="shared" si="19"/>
        <v>477477.43298670062</v>
      </c>
    </row>
    <row r="73" spans="13:66" x14ac:dyDescent="0.2">
      <c r="M73" s="3">
        <v>69</v>
      </c>
      <c r="N73" s="3">
        <f t="shared" si="10"/>
        <v>305602</v>
      </c>
      <c r="O73" s="3">
        <f t="shared" si="11"/>
        <v>378906</v>
      </c>
      <c r="P73" s="3">
        <f t="shared" si="12"/>
        <v>462000</v>
      </c>
      <c r="Q73" s="3">
        <f t="shared" si="13"/>
        <v>474000</v>
      </c>
      <c r="R73" s="3">
        <f t="shared" si="14"/>
        <v>478120</v>
      </c>
      <c r="U73" s="3">
        <v>69</v>
      </c>
      <c r="V73" s="3">
        <f>求节点(其他调用!$C$4:$C$42,其他调用!$D$4:$D$42,其他调用!AF73)</f>
        <v>1280.0132137362668</v>
      </c>
      <c r="W73" s="3">
        <f>求节点(其他调用!$S$4:$S$20,其他调用!$T$4:$T$20,$U73)</f>
        <v>9.4123002725998994E-2</v>
      </c>
      <c r="X73" s="3">
        <f>求节点(将星标签统计!$AT$3:$AT$102,将星标签统计!AU$3:AU$102,$V73)+求节点(将星标签统计!$CP$3:$CP$102,将星标签统计!CQ$3:CQ$102,$W73)</f>
        <v>12</v>
      </c>
      <c r="Y73" s="3">
        <f>求节点(将星标签统计!$AT$3:$AT$102,将星标签统计!AV$3:AV$102,$V73)+求节点(将星标签统计!$CP$3:$CP$102,将星标签统计!CR$3:CR$102,$W73)</f>
        <v>12</v>
      </c>
      <c r="Z73" s="3">
        <f>求节点(将星标签统计!$AT$3:$AT$102,将星标签统计!AW$3:AW$102,$V73)+求节点(将星标签统计!$CP$3:$CP$102,将星标签统计!CS$3:CS$102,$W73)</f>
        <v>11</v>
      </c>
      <c r="AA73" s="3">
        <f>求节点(将星标签统计!$AT$3:$AT$102,将星标签统计!AX$3:AX$102,$V73)+求节点(将星标签统计!$CP$3:$CP$102,将星标签统计!CT$3:CT$102,$W73)</f>
        <v>8.2001982060440017</v>
      </c>
      <c r="AB73" s="3">
        <f>求节点(将星标签统计!$AT$3:$AT$102,将星标签统计!AY$3:AY$102,$V73)+求节点(将星标签统计!$CP$3:$CP$102,将星标签统计!CU$3:CU$102,$W73)</f>
        <v>5.4000660686813342</v>
      </c>
      <c r="AC73" s="3">
        <f>求节点(将星标签统计!$AT$3:$AT$102,将星标签统计!AZ$3:AZ$102,$V73)+求节点(将星标签统计!$CP$3:$CP$102,将星标签统计!CV$3:CV$102,$W73)</f>
        <v>4</v>
      </c>
      <c r="AD73" s="3">
        <f t="shared" si="15"/>
        <v>305602.24633516534</v>
      </c>
      <c r="AE73" s="3">
        <f>求节点(其他调用!$F$4:$F$42,其他调用!$G$4:$G$42,其他调用!AF73)</f>
        <v>1747.1717120559795</v>
      </c>
      <c r="AF73" s="3">
        <f>求节点(其他调用!$U$4:$U$20,其他调用!$V$4:$V$20,$U73)</f>
        <v>0</v>
      </c>
      <c r="AG73" s="3">
        <f>求节点(将星标签统计!$AT$3:$AT$102,将星标签统计!AU$3:AU$102,$AE73)+求节点(将星标签统计!$CP$3:$CP$102,将星标签统计!CQ$3:CQ$102,$AF73)</f>
        <v>12</v>
      </c>
      <c r="AH73" s="3">
        <f>求节点(将星标签统计!$AT$3:$AT$102,将星标签统计!AV$3:AV$102,$AE73)+求节点(将星标签统计!$CP$3:$CP$102,将星标签统计!CR$3:CR$102,$AF73)</f>
        <v>12</v>
      </c>
      <c r="AI73" s="3">
        <f>求节点(将星标签统计!$AT$3:$AT$102,将星标签统计!AW$3:AW$102,$AE73)+求节点(将星标签统计!$CP$3:$CP$102,将星标签统计!CS$3:CS$102,$AF73)</f>
        <v>11</v>
      </c>
      <c r="AJ73" s="3">
        <f>求节点(将星标签统计!$AT$3:$AT$102,将星标签统计!AX$3:AX$102,$AE73)+求节点(将星标签统计!$CP$3:$CP$102,将星标签统计!CT$3:CT$102,$AF73)</f>
        <v>10</v>
      </c>
      <c r="AK73" s="3">
        <f>求节点(将星标签统计!$AT$3:$AT$102,将星标签统计!AY$3:AY$102,$AE73)+求节点(将星标签统计!$CP$3:$CP$102,将星标签统计!CU$3:CU$102,$AF73)</f>
        <v>9.2075756808396925</v>
      </c>
      <c r="AL73" s="3">
        <f>求节点(将星标签统计!$AT$3:$AT$102,将星标签统计!AZ$3:AZ$102,$AE73)+求节点(将星标签统计!$CP$3:$CP$102,将星标签统计!CV$3:CV$102,$AF73)</f>
        <v>5.7358585602798975</v>
      </c>
      <c r="AM73" s="3">
        <f t="shared" si="16"/>
        <v>378906.05953175563</v>
      </c>
      <c r="AN73" s="3">
        <f>求节点(其他调用!$I$4:$I$42,其他调用!$J$4:$J$42,其他调用!AF73)</f>
        <v>2820.6175170230795</v>
      </c>
      <c r="AO73" s="3">
        <f>求节点(其他调用!$W$4:$W$20,其他调用!$X$4:$X$20,$U73)</f>
        <v>8.1394378690248459E-2</v>
      </c>
      <c r="AP73" s="3">
        <f>求节点(将星标签统计!$AT$3:$AT$102,将星标签统计!AU$3:AU$102,$AN73)+求节点(将星标签统计!$CP$3:$CP$102,将星标签统计!CQ$3:CQ$102,$AO73)</f>
        <v>12</v>
      </c>
      <c r="AQ73" s="3">
        <f>求节点(将星标签统计!$AT$3:$AT$102,将星标签统计!AV$3:AV$102,$AN73)+求节点(将星标签统计!$CP$3:$CP$102,将星标签统计!CR$3:CR$102,$AO73)</f>
        <v>12</v>
      </c>
      <c r="AR73" s="3">
        <f>求节点(将星标签统计!$AT$3:$AT$102,将星标签统计!AW$3:AW$102,$AN73)+求节点(将星标签统计!$CP$3:$CP$102,将星标签统计!CS$3:CS$102,$AO73)</f>
        <v>12</v>
      </c>
      <c r="AS73" s="3">
        <f>求节点(将星标签统计!$AT$3:$AT$102,将星标签统计!AX$3:AX$102,$AN73)+求节点(将星标签统计!$CP$3:$CP$102,将星标签统计!CT$3:CT$102,$AO73)</f>
        <v>11</v>
      </c>
      <c r="AT73" s="3">
        <f>求节点(将星标签统计!$AT$3:$AT$102,将星标签统计!AY$3:AY$102,$AN73)+求节点(将星标签统计!$CP$3:$CP$102,将星标签统计!CU$3:CU$102,$AO73)</f>
        <v>11</v>
      </c>
      <c r="AU73" s="3">
        <f>求节点(将星标签统计!$AT$3:$AT$102,将星标签统计!AZ$3:AZ$102,$AN73)+求节点(将星标签统计!$CP$3:$CP$102,将星标签统计!CV$3:CV$102,$AO73)</f>
        <v>10</v>
      </c>
      <c r="AV73" s="3">
        <f t="shared" si="17"/>
        <v>462000</v>
      </c>
      <c r="AW73" s="3">
        <f>求节点(其他调用!$L$4:$L$42,其他调用!$M$4:$M$42,其他调用!AF73)</f>
        <v>7034.1694849060177</v>
      </c>
      <c r="AX73" s="3">
        <f>求节点(其他调用!$Y$4:$Y$20,其他调用!$Z$4:$Z$20,$U73)</f>
        <v>0</v>
      </c>
      <c r="AY73" s="3">
        <f>求节点(将星标签统计!$AT$3:$AT$102,将星标签统计!AU$3:AU$102,$AW73)+求节点(将星标签统计!$CP$3:$CP$102,将星标签统计!CQ$3:CQ$102,$AX73)</f>
        <v>12</v>
      </c>
      <c r="AZ73" s="3">
        <f>求节点(将星标签统计!$AT$3:$AT$102,将星标签统计!AV$3:AV$102,$AW73)+求节点(将星标签统计!$CP$3:$CP$102,将星标签统计!CR$3:CR$102,$AX73)</f>
        <v>12</v>
      </c>
      <c r="BA73" s="3">
        <f>求节点(将星标签统计!$AT$3:$AT$102,将星标签统计!AW$3:AW$102,$AW73)+求节点(将星标签统计!$CP$3:$CP$102,将星标签统计!CS$3:CS$102,$AX73)</f>
        <v>12</v>
      </c>
      <c r="BB73" s="3">
        <f>求节点(将星标签统计!$AT$3:$AT$102,将星标签统计!AX$3:AX$102,$AW73)+求节点(将星标签统计!$CP$3:$CP$102,将星标签统计!CT$3:CT$102,$AX73)</f>
        <v>11</v>
      </c>
      <c r="BC73" s="3">
        <f>求节点(将星标签统计!$AT$3:$AT$102,将星标签统计!AY$3:AY$102,$AW73)+求节点(将星标签统计!$CP$3:$CP$102,将星标签统计!CU$3:CU$102,$AX73)</f>
        <v>11</v>
      </c>
      <c r="BD73" s="3">
        <f>求节点(将星标签统计!$AT$3:$AT$102,将星标签统计!AZ$3:AZ$102,$AW73)+求节点(将星标签统计!$CP$3:$CP$102,将星标签统计!CV$3:CV$102,$AX73)</f>
        <v>11</v>
      </c>
      <c r="BE73" s="3">
        <f t="shared" si="18"/>
        <v>474000</v>
      </c>
      <c r="BF73" s="3">
        <f>求节点(其他调用!$O$4:$O$42,其他调用!$P$4:$P$42,其他调用!AF73)</f>
        <v>15150.151827961414</v>
      </c>
      <c r="BG73" s="3">
        <f>求节点(其他调用!$AA$4:$AA$20,其他调用!$AB$4:$AB$20,$U73)</f>
        <v>6.6562292253864369E-2</v>
      </c>
      <c r="BH73" s="3">
        <f>求节点(将星标签统计!$AT$3:$AT$102,将星标签统计!AU$3:AU$102,$BF73)+求节点(将星标签统计!$CP$3:$CP$102,将星标签统计!CQ$3:CQ$102,$BG73)</f>
        <v>12</v>
      </c>
      <c r="BI73" s="3">
        <f>求节点(将星标签统计!$AT$3:$AT$102,将星标签统计!AV$3:AV$102,$BF73)+求节点(将星标签统计!$CP$3:$CP$102,将星标签统计!CR$3:CR$102,$BG73)</f>
        <v>12</v>
      </c>
      <c r="BJ73" s="3">
        <f>求节点(将星标签统计!$AT$3:$AT$102,将星标签统计!AW$3:AW$102,$BF73)+求节点(将星标签统计!$CP$3:$CP$102,将星标签统计!CS$3:CS$102,$BG73)</f>
        <v>12</v>
      </c>
      <c r="BK73" s="3">
        <f>求节点(将星标签统计!$AT$3:$AT$102,将星标签统计!AX$3:AX$102,$BF73)+求节点(将星标签统计!$CP$3:$CP$102,将星标签统计!CT$3:CT$102,$BG73)</f>
        <v>11.515015182796141</v>
      </c>
      <c r="BL73" s="3">
        <f>求节点(将星标签统计!$AT$3:$AT$102,将星标签统计!AY$3:AY$102,$BF73)+求节点(将星标签统计!$CP$3:$CP$102,将星标签统计!CU$3:CU$102,$BG73)</f>
        <v>11</v>
      </c>
      <c r="BM73" s="3">
        <f>求节点(将星标签统计!$AT$3:$AT$102,将星标签统计!AZ$3:AZ$102,$BF73)+求节点(将星标签统计!$CP$3:$CP$102,将星标签统计!CV$3:CV$102,$BG73)</f>
        <v>11</v>
      </c>
      <c r="BN73" s="3">
        <f t="shared" si="19"/>
        <v>478120.1214623691</v>
      </c>
    </row>
    <row r="74" spans="13:66" x14ac:dyDescent="0.2">
      <c r="M74" s="3">
        <v>70</v>
      </c>
      <c r="N74" s="3">
        <f t="shared" si="10"/>
        <v>315193</v>
      </c>
      <c r="O74" s="3">
        <f t="shared" si="11"/>
        <v>391244</v>
      </c>
      <c r="P74" s="3">
        <f t="shared" si="12"/>
        <v>462000</v>
      </c>
      <c r="Q74" s="3">
        <f t="shared" si="13"/>
        <v>474000</v>
      </c>
      <c r="R74" s="3">
        <f t="shared" si="14"/>
        <v>478809</v>
      </c>
      <c r="U74" s="3">
        <v>70</v>
      </c>
      <c r="V74" s="3">
        <f>求节点(其他调用!$C$4:$C$42,其他调用!$D$4:$D$42,其他调用!AF74)</f>
        <v>1336.4294194248255</v>
      </c>
      <c r="W74" s="3">
        <f>求节点(其他调用!$S$4:$S$20,其他调用!$T$4:$T$20,$U74)</f>
        <v>0.10127223916875802</v>
      </c>
      <c r="X74" s="3">
        <f>求节点(将星标签统计!$AT$3:$AT$102,将星标签统计!AU$3:AU$102,$V74)+求节点(将星标签统计!$CP$3:$CP$102,将星标签统计!CQ$3:CQ$102,$W74)</f>
        <v>12</v>
      </c>
      <c r="Y74" s="3">
        <f>求节点(将星标签统计!$AT$3:$AT$102,将星标签统计!AV$3:AV$102,$V74)+求节点(将星标签统计!$CP$3:$CP$102,将星标签统计!CR$3:CR$102,$W74)</f>
        <v>12</v>
      </c>
      <c r="Z74" s="3">
        <f>求节点(将星标签统计!$AT$3:$AT$102,将星标签统计!AW$3:AW$102,$V74)+求节点(将星标签统计!$CP$3:$CP$102,将星标签统计!CS$3:CS$102,$W74)</f>
        <v>11</v>
      </c>
      <c r="AA74" s="3">
        <f>求节点(将星标签统计!$AT$3:$AT$102,将星标签统计!AX$3:AX$102,$V74)+求节点(将星标签统计!$CP$3:$CP$102,将星标签统计!CT$3:CT$102,$W74)</f>
        <v>9.046441291372382</v>
      </c>
      <c r="AB74" s="3">
        <f>求节点(将星标签统计!$AT$3:$AT$102,将星标签统计!AY$3:AY$102,$V74)+求节点(将星标签统计!$CP$3:$CP$102,将星标签统计!CU$3:CU$102,$W74)</f>
        <v>5.6821470971241279</v>
      </c>
      <c r="AC74" s="3">
        <f>求节点(将星标签统计!$AT$3:$AT$102,将星标签统计!AZ$3:AZ$102,$V74)+求节点(将星标签统计!$CP$3:$CP$102,将星标签统计!CV$3:CV$102,$W74)</f>
        <v>4</v>
      </c>
      <c r="AD74" s="3">
        <f t="shared" si="15"/>
        <v>315193.00130222033</v>
      </c>
      <c r="AE74" s="3">
        <f>求节点(其他调用!$F$4:$F$42,其他调用!$G$4:$G$42,其他调用!AF74)</f>
        <v>1831.08820609954</v>
      </c>
      <c r="AF74" s="3">
        <f>求节点(其他调用!$U$4:$U$20,其他调用!$V$4:$V$20,$U74)</f>
        <v>0</v>
      </c>
      <c r="AG74" s="3">
        <f>求节点(将星标签统计!$AT$3:$AT$102,将星标签统计!AU$3:AU$102,$AE74)+求节点(将星标签统计!$CP$3:$CP$102,将星标签统计!CQ$3:CQ$102,$AF74)</f>
        <v>12</v>
      </c>
      <c r="AH74" s="3">
        <f>求节点(将星标签统计!$AT$3:$AT$102,将星标签统计!AV$3:AV$102,$AE74)+求节点(将星标签统计!$CP$3:$CP$102,将星标签统计!CR$3:CR$102,$AF74)</f>
        <v>12</v>
      </c>
      <c r="AI74" s="3">
        <f>求节点(将星标签统计!$AT$3:$AT$102,将星标签统计!AW$3:AW$102,$AE74)+求节点(将星标签统计!$CP$3:$CP$102,将星标签统计!CS$3:CS$102,$AF74)</f>
        <v>11</v>
      </c>
      <c r="AJ74" s="3">
        <f>求节点(将星标签统计!$AT$3:$AT$102,将星标签统计!AX$3:AX$102,$AE74)+求节点(将星标签统计!$CP$3:$CP$102,将星标签统计!CT$3:CT$102,$AF74)</f>
        <v>10.1554410304977</v>
      </c>
      <c r="AK74" s="3">
        <f>求节点(将星标签统计!$AT$3:$AT$102,将星标签统计!AY$3:AY$102,$AE74)+求节点(将星标签统计!$CP$3:$CP$102,将星标签统计!CU$3:CU$102,$AF74)</f>
        <v>10</v>
      </c>
      <c r="AL74" s="3">
        <f>求节点(将星标签统计!$AT$3:$AT$102,将星标签统计!AZ$3:AZ$102,$AE74)+求节点(将星标签统计!$CP$3:$CP$102,将星标签统计!CV$3:CV$102,$AF74)</f>
        <v>6</v>
      </c>
      <c r="AM74" s="3">
        <f t="shared" si="16"/>
        <v>391243.52824398159</v>
      </c>
      <c r="AN74" s="3">
        <f>求节点(其他调用!$I$4:$I$42,其他调用!$J$4:$J$42,其他调用!AF74)</f>
        <v>2964.4808118108276</v>
      </c>
      <c r="AO74" s="3">
        <f>求节点(其他调用!$W$4:$W$20,其他调用!$X$4:$X$20,$U74)</f>
        <v>8.7754003237148992E-2</v>
      </c>
      <c r="AP74" s="3">
        <f>求节点(将星标签统计!$AT$3:$AT$102,将星标签统计!AU$3:AU$102,$AN74)+求节点(将星标签统计!$CP$3:$CP$102,将星标签统计!CQ$3:CQ$102,$AO74)</f>
        <v>12</v>
      </c>
      <c r="AQ74" s="3">
        <f>求节点(将星标签统计!$AT$3:$AT$102,将星标签统计!AV$3:AV$102,$AN74)+求节点(将星标签统计!$CP$3:$CP$102,将星标签统计!CR$3:CR$102,$AO74)</f>
        <v>12</v>
      </c>
      <c r="AR74" s="3">
        <f>求节点(将星标签统计!$AT$3:$AT$102,将星标签统计!AW$3:AW$102,$AN74)+求节点(将星标签统计!$CP$3:$CP$102,将星标签统计!CS$3:CS$102,$AO74)</f>
        <v>12</v>
      </c>
      <c r="AS74" s="3">
        <f>求节点(将星标签统计!$AT$3:$AT$102,将星标签统计!AX$3:AX$102,$AN74)+求节点(将星标签统计!$CP$3:$CP$102,将星标签统计!CT$3:CT$102,$AO74)</f>
        <v>11</v>
      </c>
      <c r="AT74" s="3">
        <f>求节点(将星标签统计!$AT$3:$AT$102,将星标签统计!AY$3:AY$102,$AN74)+求节点(将星标签统计!$CP$3:$CP$102,将星标签统计!CU$3:CU$102,$AO74)</f>
        <v>11</v>
      </c>
      <c r="AU74" s="3">
        <f>求节点(将星标签统计!$AT$3:$AT$102,将星标签统计!AZ$3:AZ$102,$AN74)+求节点(将星标签统计!$CP$3:$CP$102,将星标签统计!CV$3:CV$102,$AO74)</f>
        <v>10</v>
      </c>
      <c r="AV74" s="3">
        <f t="shared" si="17"/>
        <v>462000</v>
      </c>
      <c r="AW74" s="3">
        <f>求节点(其他调用!$L$4:$L$42,其他调用!$M$4:$M$42,其他调用!AF74)</f>
        <v>7424.3806411741625</v>
      </c>
      <c r="AX74" s="3">
        <f>求节点(其他调用!$Y$4:$Y$20,其他调用!$Z$4:$Z$20,$U74)</f>
        <v>0</v>
      </c>
      <c r="AY74" s="3">
        <f>求节点(将星标签统计!$AT$3:$AT$102,将星标签统计!AU$3:AU$102,$AW74)+求节点(将星标签统计!$CP$3:$CP$102,将星标签统计!CQ$3:CQ$102,$AX74)</f>
        <v>12</v>
      </c>
      <c r="AZ74" s="3">
        <f>求节点(将星标签统计!$AT$3:$AT$102,将星标签统计!AV$3:AV$102,$AW74)+求节点(将星标签统计!$CP$3:$CP$102,将星标签统计!CR$3:CR$102,$AX74)</f>
        <v>12</v>
      </c>
      <c r="BA74" s="3">
        <f>求节点(将星标签统计!$AT$3:$AT$102,将星标签统计!AW$3:AW$102,$AW74)+求节点(将星标签统计!$CP$3:$CP$102,将星标签统计!CS$3:CS$102,$AX74)</f>
        <v>12</v>
      </c>
      <c r="BB74" s="3">
        <f>求节点(将星标签统计!$AT$3:$AT$102,将星标签统计!AX$3:AX$102,$AW74)+求节点(将星标签统计!$CP$3:$CP$102,将星标签统计!CT$3:CT$102,$AX74)</f>
        <v>11</v>
      </c>
      <c r="BC74" s="3">
        <f>求节点(将星标签统计!$AT$3:$AT$102,将星标签统计!AY$3:AY$102,$AW74)+求节点(将星标签统计!$CP$3:$CP$102,将星标签统计!CU$3:CU$102,$AX74)</f>
        <v>11</v>
      </c>
      <c r="BD74" s="3">
        <f>求节点(将星标签统计!$AT$3:$AT$102,将星标签统计!AZ$3:AZ$102,$AW74)+求节点(将星标签统计!$CP$3:$CP$102,将星标签统计!CV$3:CV$102,$AX74)</f>
        <v>11</v>
      </c>
      <c r="BE74" s="3">
        <f t="shared" si="18"/>
        <v>474000</v>
      </c>
      <c r="BF74" s="3">
        <f>求节点(其他调用!$O$4:$O$42,其他调用!$P$4:$P$42,其他调用!AF74)</f>
        <v>16011.172394085685</v>
      </c>
      <c r="BG74" s="3">
        <f>求节点(其他调用!$AA$4:$AA$20,其他调用!$AB$4:$AB$20,$U74)</f>
        <v>7.1723597132598932E-2</v>
      </c>
      <c r="BH74" s="3">
        <f>求节点(将星标签统计!$AT$3:$AT$102,将星标签统计!AU$3:AU$102,$BF74)+求节点(将星标签统计!$CP$3:$CP$102,将星标签统计!CQ$3:CQ$102,$BG74)</f>
        <v>12</v>
      </c>
      <c r="BI74" s="3">
        <f>求节点(将星标签统计!$AT$3:$AT$102,将星标签统计!AV$3:AV$102,$BF74)+求节点(将星标签统计!$CP$3:$CP$102,将星标签统计!CR$3:CR$102,$BG74)</f>
        <v>12</v>
      </c>
      <c r="BJ74" s="3">
        <f>求节点(将星标签统计!$AT$3:$AT$102,将星标签统计!AW$3:AW$102,$BF74)+求节点(将星标签统计!$CP$3:$CP$102,将星标签统计!CS$3:CS$102,$BG74)</f>
        <v>12</v>
      </c>
      <c r="BK74" s="3">
        <f>求节点(将星标签统计!$AT$3:$AT$102,将星标签统计!AX$3:AX$102,$BF74)+求节点(将星标签统计!$CP$3:$CP$102,将星标签统计!CT$3:CT$102,$BG74)</f>
        <v>11.601117239408568</v>
      </c>
      <c r="BL74" s="3">
        <f>求节点(将星标签统计!$AT$3:$AT$102,将星标签统计!AY$3:AY$102,$BF74)+求节点(将星标签统计!$CP$3:$CP$102,将星标签统计!CU$3:CU$102,$BG74)</f>
        <v>11</v>
      </c>
      <c r="BM74" s="3">
        <f>求节点(将星标签统计!$AT$3:$AT$102,将星标签统计!AZ$3:AZ$102,$BF74)+求节点(将星标签统计!$CP$3:$CP$102,将星标签统计!CV$3:CV$102,$BG74)</f>
        <v>11</v>
      </c>
      <c r="BN74" s="3">
        <f t="shared" si="19"/>
        <v>478808.93791526853</v>
      </c>
    </row>
    <row r="75" spans="13:66" x14ac:dyDescent="0.2">
      <c r="M75" s="3">
        <v>71</v>
      </c>
      <c r="N75" s="3">
        <f t="shared" si="10"/>
        <v>325410</v>
      </c>
      <c r="O75" s="3">
        <f t="shared" si="11"/>
        <v>394662</v>
      </c>
      <c r="P75" s="3">
        <f t="shared" si="12"/>
        <v>462000</v>
      </c>
      <c r="Q75" s="3">
        <f t="shared" si="13"/>
        <v>474000</v>
      </c>
      <c r="R75" s="3">
        <f t="shared" si="14"/>
        <v>479547</v>
      </c>
      <c r="U75" s="3">
        <v>71</v>
      </c>
      <c r="V75" s="3">
        <f>求节点(其他调用!$C$4:$C$42,其他调用!$D$4:$D$42,其他调用!AF75)</f>
        <v>1396.5270786009878</v>
      </c>
      <c r="W75" s="3">
        <f>求节点(其他调用!$S$4:$S$20,其他调用!$T$4:$T$20,$U75)</f>
        <v>0.10872604174278012</v>
      </c>
      <c r="X75" s="3">
        <f>求节点(将星标签统计!$AT$3:$AT$102,将星标签统计!AU$3:AU$102,$V75)+求节点(将星标签统计!$CP$3:$CP$102,将星标签统计!CQ$3:CQ$102,$W75)</f>
        <v>12</v>
      </c>
      <c r="Y75" s="3">
        <f>求节点(将星标签统计!$AT$3:$AT$102,将星标签统计!AV$3:AV$102,$V75)+求节点(将星标签统计!$CP$3:$CP$102,将星标签统计!CR$3:CR$102,$W75)</f>
        <v>12</v>
      </c>
      <c r="Z75" s="3">
        <f>求节点(将星标签统计!$AT$3:$AT$102,将星标签统计!AW$3:AW$102,$V75)+求节点(将星标签统计!$CP$3:$CP$102,将星标签统计!CS$3:CS$102,$W75)</f>
        <v>11</v>
      </c>
      <c r="AA75" s="3">
        <f>求节点(将星标签统计!$AT$3:$AT$102,将星标签统计!AX$3:AX$102,$V75)+求节点(将星标签统计!$CP$3:$CP$102,将星标签统计!CT$3:CT$102,$W75)</f>
        <v>9.9479061790148169</v>
      </c>
      <c r="AB75" s="3">
        <f>求节点(将星标签统计!$AT$3:$AT$102,将星标签统计!AY$3:AY$102,$V75)+求节点(将星标签统计!$CP$3:$CP$102,将星标签统计!CU$3:CU$102,$W75)</f>
        <v>5.982635393004939</v>
      </c>
      <c r="AC75" s="3">
        <f>求节点(将星标签统计!$AT$3:$AT$102,将星标签统计!AZ$3:AZ$102,$V75)+求节点(将星标签统计!$CP$3:$CP$102,将星标签统计!CV$3:CV$102,$W75)</f>
        <v>4</v>
      </c>
      <c r="AD75" s="3">
        <f t="shared" si="15"/>
        <v>325409.60336216795</v>
      </c>
      <c r="AE75" s="3">
        <f>求节点(其他调用!$F$4:$F$42,其他调用!$G$4:$G$42,其他调用!AF75)</f>
        <v>1916.5377369617418</v>
      </c>
      <c r="AF75" s="3">
        <f>求节点(其他调用!$U$4:$U$20,其他调用!$V$4:$V$20,$U75)</f>
        <v>0</v>
      </c>
      <c r="AG75" s="3">
        <f>求节点(将星标签统计!$AT$3:$AT$102,将星标签统计!AU$3:AU$102,$AE75)+求节点(将星标签统计!$CP$3:$CP$102,将星标签统计!CQ$3:CQ$102,$AF75)</f>
        <v>12</v>
      </c>
      <c r="AH75" s="3">
        <f>求节点(将星标签统计!$AT$3:$AT$102,将星标签统计!AV$3:AV$102,$AE75)+求节点(将星标签统计!$CP$3:$CP$102,将星标签统计!CR$3:CR$102,$AF75)</f>
        <v>12</v>
      </c>
      <c r="AI75" s="3">
        <f>求节点(将星标签统计!$AT$3:$AT$102,将星标签统计!AW$3:AW$102,$AE75)+求节点(将星标签统计!$CP$3:$CP$102,将星标签统计!CS$3:CS$102,$AF75)</f>
        <v>11</v>
      </c>
      <c r="AJ75" s="3">
        <f>求节点(将星标签统计!$AT$3:$AT$102,将星标签统计!AX$3:AX$102,$AE75)+求节点(将星标签统计!$CP$3:$CP$102,将星标签统计!CT$3:CT$102,$AF75)</f>
        <v>10.582688684808709</v>
      </c>
      <c r="AK75" s="3">
        <f>求节点(将星标签统计!$AT$3:$AT$102,将星标签统计!AY$3:AY$102,$AE75)+求节点(将星标签统计!$CP$3:$CP$102,将星标签统计!CU$3:CU$102,$AF75)</f>
        <v>10</v>
      </c>
      <c r="AL75" s="3">
        <f>求节点(将星标签统计!$AT$3:$AT$102,将星标签统计!AZ$3:AZ$102,$AE75)+求节点(将星标签统计!$CP$3:$CP$102,将星标签统计!CV$3:CV$102,$AF75)</f>
        <v>6</v>
      </c>
      <c r="AM75" s="3">
        <f t="shared" si="16"/>
        <v>394661.50947846967</v>
      </c>
      <c r="AN75" s="3">
        <f>求节点(其他调用!$I$4:$I$42,其他调用!$J$4:$J$42,其他调用!AF75)</f>
        <v>3119.9576684804183</v>
      </c>
      <c r="AO75" s="3">
        <f>求节点(其他调用!$W$4:$W$20,其他调用!$X$4:$X$20,$U75)</f>
        <v>9.4113627784049539E-2</v>
      </c>
      <c r="AP75" s="3">
        <f>求节点(将星标签统计!$AT$3:$AT$102,将星标签统计!AU$3:AU$102,$AN75)+求节点(将星标签统计!$CP$3:$CP$102,将星标签统计!CQ$3:CQ$102,$AO75)</f>
        <v>12</v>
      </c>
      <c r="AQ75" s="3">
        <f>求节点(将星标签统计!$AT$3:$AT$102,将星标签统计!AV$3:AV$102,$AN75)+求节点(将星标签统计!$CP$3:$CP$102,将星标签统计!CR$3:CR$102,$AO75)</f>
        <v>12</v>
      </c>
      <c r="AR75" s="3">
        <f>求节点(将星标签统计!$AT$3:$AT$102,将星标签统计!AW$3:AW$102,$AN75)+求节点(将星标签统计!$CP$3:$CP$102,将星标签统计!CS$3:CS$102,$AO75)</f>
        <v>12</v>
      </c>
      <c r="AS75" s="3">
        <f>求节点(将星标签统计!$AT$3:$AT$102,将星标签统计!AX$3:AX$102,$AN75)+求节点(将星标签统计!$CP$3:$CP$102,将星标签统计!CT$3:CT$102,$AO75)</f>
        <v>11</v>
      </c>
      <c r="AT75" s="3">
        <f>求节点(将星标签统计!$AT$3:$AT$102,将星标签统计!AY$3:AY$102,$AN75)+求节点(将星标签统计!$CP$3:$CP$102,将星标签统计!CU$3:CU$102,$AO75)</f>
        <v>11</v>
      </c>
      <c r="AU75" s="3">
        <f>求节点(将星标签统计!$AT$3:$AT$102,将星标签统计!AZ$3:AZ$102,$AN75)+求节点(将星标签统计!$CP$3:$CP$102,将星标签统计!CV$3:CV$102,$AO75)</f>
        <v>10</v>
      </c>
      <c r="AV75" s="3">
        <f t="shared" si="17"/>
        <v>462000</v>
      </c>
      <c r="AW75" s="3">
        <f>求节点(其他调用!$L$4:$L$42,其他调用!$M$4:$M$42,其他调用!AF75)</f>
        <v>7845.2522193001614</v>
      </c>
      <c r="AX75" s="3">
        <f>求节点(其他调用!$Y$4:$Y$20,其他调用!$Z$4:$Z$20,$U75)</f>
        <v>0</v>
      </c>
      <c r="AY75" s="3">
        <f>求节点(将星标签统计!$AT$3:$AT$102,将星标签统计!AU$3:AU$102,$AW75)+求节点(将星标签统计!$CP$3:$CP$102,将星标签统计!CQ$3:CQ$102,$AX75)</f>
        <v>12</v>
      </c>
      <c r="AZ75" s="3">
        <f>求节点(将星标签统计!$AT$3:$AT$102,将星标签统计!AV$3:AV$102,$AW75)+求节点(将星标签统计!$CP$3:$CP$102,将星标签统计!CR$3:CR$102,$AX75)</f>
        <v>12</v>
      </c>
      <c r="BA75" s="3">
        <f>求节点(将星标签统计!$AT$3:$AT$102,将星标签统计!AW$3:AW$102,$AW75)+求节点(将星标签统计!$CP$3:$CP$102,将星标签统计!CS$3:CS$102,$AX75)</f>
        <v>12</v>
      </c>
      <c r="BB75" s="3">
        <f>求节点(将星标签统计!$AT$3:$AT$102,将星标签统计!AX$3:AX$102,$AW75)+求节点(将星标签统计!$CP$3:$CP$102,将星标签统计!CT$3:CT$102,$AX75)</f>
        <v>11</v>
      </c>
      <c r="BC75" s="3">
        <f>求节点(将星标签统计!$AT$3:$AT$102,将星标签统计!AY$3:AY$102,$AW75)+求节点(将星标签统计!$CP$3:$CP$102,将星标签统计!CU$3:CU$102,$AX75)</f>
        <v>11</v>
      </c>
      <c r="BD75" s="3">
        <f>求节点(将星标签统计!$AT$3:$AT$102,将星标签统计!AZ$3:AZ$102,$AW75)+求节点(将星标签统计!$CP$3:$CP$102,将星标签统计!CV$3:CV$102,$AX75)</f>
        <v>11</v>
      </c>
      <c r="BE75" s="3">
        <f t="shared" si="18"/>
        <v>474000</v>
      </c>
      <c r="BF75" s="3">
        <f>求节点(其他调用!$O$4:$O$42,其他调用!$P$4:$P$42,其他调用!AF75)</f>
        <v>16933.991387555649</v>
      </c>
      <c r="BG75" s="3">
        <f>求节点(其他调用!$AA$4:$AA$20,其他调用!$AB$4:$AB$20,$U75)</f>
        <v>7.6905506216293079E-2</v>
      </c>
      <c r="BH75" s="3">
        <f>求节点(将星标签统计!$AT$3:$AT$102,将星标签统计!AU$3:AU$102,$BF75)+求节点(将星标签统计!$CP$3:$CP$102,将星标签统计!CQ$3:CQ$102,$BG75)</f>
        <v>12</v>
      </c>
      <c r="BI75" s="3">
        <f>求节点(将星标签统计!$AT$3:$AT$102,将星标签统计!AV$3:AV$102,$BF75)+求节点(将星标签统计!$CP$3:$CP$102,将星标签统计!CR$3:CR$102,$BG75)</f>
        <v>12</v>
      </c>
      <c r="BJ75" s="3">
        <f>求节点(将星标签统计!$AT$3:$AT$102,将星标签统计!AW$3:AW$102,$BF75)+求节点(将星标签统计!$CP$3:$CP$102,将星标签统计!CS$3:CS$102,$BG75)</f>
        <v>12</v>
      </c>
      <c r="BK75" s="3">
        <f>求节点(将星标签统计!$AT$3:$AT$102,将星标签统计!AX$3:AX$102,$BF75)+求节点(将星标签统计!$CP$3:$CP$102,将星标签统计!CT$3:CT$102,$BG75)</f>
        <v>11.693399138755565</v>
      </c>
      <c r="BL75" s="3">
        <f>求节点(将星标签统计!$AT$3:$AT$102,将星标签统计!AY$3:AY$102,$BF75)+求节点(将星标签统计!$CP$3:$CP$102,将星标签统计!CU$3:CU$102,$BG75)</f>
        <v>11</v>
      </c>
      <c r="BM75" s="3">
        <f>求节点(将星标签统计!$AT$3:$AT$102,将星标签统计!AZ$3:AZ$102,$BF75)+求节点(将星标签统计!$CP$3:$CP$102,将星标签统计!CV$3:CV$102,$BG75)</f>
        <v>11</v>
      </c>
      <c r="BN75" s="3">
        <f t="shared" si="19"/>
        <v>479547.19311004452</v>
      </c>
    </row>
    <row r="76" spans="13:66" x14ac:dyDescent="0.2">
      <c r="M76" s="3">
        <v>72</v>
      </c>
      <c r="N76" s="3">
        <f t="shared" si="10"/>
        <v>332703</v>
      </c>
      <c r="O76" s="3">
        <f t="shared" si="11"/>
        <v>398706</v>
      </c>
      <c r="P76" s="3">
        <f t="shared" si="12"/>
        <v>462000</v>
      </c>
      <c r="Q76" s="3">
        <f t="shared" si="13"/>
        <v>474000</v>
      </c>
      <c r="R76" s="3">
        <f t="shared" si="14"/>
        <v>480334</v>
      </c>
      <c r="U76" s="3">
        <v>72</v>
      </c>
      <c r="V76" s="3">
        <f>求节点(其他调用!$C$4:$C$42,其他调用!$D$4:$D$42,其他调用!AF76)</f>
        <v>1460.9381548665497</v>
      </c>
      <c r="W76" s="3">
        <f>求节点(其他调用!$S$4:$S$20,其他调用!$T$4:$T$20,$U76)</f>
        <v>0.11617984431680223</v>
      </c>
      <c r="X76" s="3">
        <f>求节点(将星标签统计!$AT$3:$AT$102,将星标签统计!AU$3:AU$102,$V76)+求节点(将星标签统计!$CP$3:$CP$102,将星标签统计!CQ$3:CQ$102,$W76)</f>
        <v>12</v>
      </c>
      <c r="Y76" s="3">
        <f>求节点(将星标签统计!$AT$3:$AT$102,将星标签统计!AV$3:AV$102,$V76)+求节点(将星标签统计!$CP$3:$CP$102,将星标签统计!CR$3:CR$102,$W76)</f>
        <v>12</v>
      </c>
      <c r="Z76" s="3">
        <f>求节点(将星标签统计!$AT$3:$AT$102,将星标签统计!AW$3:AW$102,$V76)+求节点(将星标签统计!$CP$3:$CP$102,将星标签统计!CS$3:CS$102,$W76)</f>
        <v>11</v>
      </c>
      <c r="AA76" s="3">
        <f>求节点(将星标签统计!$AT$3:$AT$102,将星标签统计!AX$3:AX$102,$V76)+求节点(将星标签统计!$CP$3:$CP$102,将星标签统计!CT$3:CT$102,$W76)</f>
        <v>10</v>
      </c>
      <c r="AB76" s="3">
        <f>求节点(将星标签统计!$AT$3:$AT$102,将星标签统计!AY$3:AY$102,$V76)+求节点(将星标签统计!$CP$3:$CP$102,将星标签统计!CU$3:CU$102,$W76)</f>
        <v>6.304690774332748</v>
      </c>
      <c r="AC76" s="3">
        <f>求节点(将星标签统计!$AT$3:$AT$102,将星标签统计!AZ$3:AZ$102,$V76)+求节点(将星标签统计!$CP$3:$CP$102,将星标签统计!CV$3:CV$102,$W76)</f>
        <v>4.304690774332748</v>
      </c>
      <c r="AD76" s="3">
        <f t="shared" si="15"/>
        <v>332703.19703532045</v>
      </c>
      <c r="AE76" s="3">
        <f>求节点(其他调用!$F$4:$F$42,其他调用!$G$4:$G$42,其他调用!AF76)</f>
        <v>2007.843299587759</v>
      </c>
      <c r="AF76" s="3">
        <f>求节点(其他调用!$U$4:$U$20,其他调用!$V$4:$V$20,$U76)</f>
        <v>0</v>
      </c>
      <c r="AG76" s="3">
        <f>求节点(将星标签统计!$AT$3:$AT$102,将星标签统计!AU$3:AU$102,$AE76)+求节点(将星标签统计!$CP$3:$CP$102,将星标签统计!CQ$3:CQ$102,$AF76)</f>
        <v>12</v>
      </c>
      <c r="AH76" s="3">
        <f>求节点(将星标签统计!$AT$3:$AT$102,将星标签统计!AV$3:AV$102,$AE76)+求节点(将星标签统计!$CP$3:$CP$102,将星标签统计!CR$3:CR$102,$AF76)</f>
        <v>12</v>
      </c>
      <c r="AI76" s="3">
        <f>求节点(将星标签统计!$AT$3:$AT$102,将星标签统计!AW$3:AW$102,$AE76)+求节点(将星标签统计!$CP$3:$CP$102,将星标签统计!CS$3:CS$102,$AF76)</f>
        <v>11.039216497938796</v>
      </c>
      <c r="AJ76" s="3">
        <f>求节点(将星标签统计!$AT$3:$AT$102,将星标签统计!AX$3:AX$102,$AE76)+求节点(将星标签统计!$CP$3:$CP$102,将星标签统计!CT$3:CT$102,$AF76)</f>
        <v>11</v>
      </c>
      <c r="AK76" s="3">
        <f>求节点(将星标签统计!$AT$3:$AT$102,将星标签统计!AY$3:AY$102,$AE76)+求节点(将星标签统计!$CP$3:$CP$102,将星标签统计!CU$3:CU$102,$AF76)</f>
        <v>10</v>
      </c>
      <c r="AL76" s="3">
        <f>求节点(将星标签统计!$AT$3:$AT$102,将星标签统计!AZ$3:AZ$102,$AE76)+求节点(将星标签统计!$CP$3:$CP$102,将星标签统计!CV$3:CV$102,$AF76)</f>
        <v>6.0392164979387948</v>
      </c>
      <c r="AM76" s="3">
        <f t="shared" si="16"/>
        <v>398705.89696289832</v>
      </c>
      <c r="AN76" s="3">
        <f>求节点(其他调用!$I$4:$I$42,其他调用!$J$4:$J$42,其他调用!AF76)</f>
        <v>3286.5936374974449</v>
      </c>
      <c r="AO76" s="3">
        <f>求节点(其他调用!$W$4:$W$20,其他调用!$X$4:$X$20,$U76)</f>
        <v>0.10047325233095009</v>
      </c>
      <c r="AP76" s="3">
        <f>求节点(将星标签统计!$AT$3:$AT$102,将星标签统计!AU$3:AU$102,$AN76)+求节点(将星标签统计!$CP$3:$CP$102,将星标签统计!CQ$3:CQ$102,$AO76)</f>
        <v>12</v>
      </c>
      <c r="AQ76" s="3">
        <f>求节点(将星标签统计!$AT$3:$AT$102,将星标签统计!AV$3:AV$102,$AN76)+求节点(将星标签统计!$CP$3:$CP$102,将星标签统计!CR$3:CR$102,$AO76)</f>
        <v>12</v>
      </c>
      <c r="AR76" s="3">
        <f>求节点(将星标签统计!$AT$3:$AT$102,将星标签统计!AW$3:AW$102,$AN76)+求节点(将星标签统计!$CP$3:$CP$102,将星标签统计!CS$3:CS$102,$AO76)</f>
        <v>12</v>
      </c>
      <c r="AS76" s="3">
        <f>求节点(将星标签统计!$AT$3:$AT$102,将星标签统计!AX$3:AX$102,$AN76)+求节点(将星标签统计!$CP$3:$CP$102,将星标签统计!CT$3:CT$102,$AO76)</f>
        <v>11</v>
      </c>
      <c r="AT76" s="3">
        <f>求节点(将星标签统计!$AT$3:$AT$102,将星标签统计!AY$3:AY$102,$AN76)+求节点(将星标签统计!$CP$3:$CP$102,将星标签统计!CU$3:CU$102,$AO76)</f>
        <v>11</v>
      </c>
      <c r="AU76" s="3">
        <f>求节点(将星标签统计!$AT$3:$AT$102,将星标签统计!AZ$3:AZ$102,$AN76)+求节点(将星标签统计!$CP$3:$CP$102,将星标签统计!CV$3:CV$102,$AO76)</f>
        <v>10</v>
      </c>
      <c r="AV76" s="3">
        <f t="shared" si="17"/>
        <v>462000</v>
      </c>
      <c r="AW76" s="3">
        <f>求节点(其他调用!$L$4:$L$42,其他调用!$M$4:$M$42,其他调用!AF76)</f>
        <v>8297.7102641788188</v>
      </c>
      <c r="AX76" s="3">
        <f>求节点(其他调用!$Y$4:$Y$20,其他调用!$Z$4:$Z$20,$U76)</f>
        <v>0</v>
      </c>
      <c r="AY76" s="3">
        <f>求节点(将星标签统计!$AT$3:$AT$102,将星标签统计!AU$3:AU$102,$AW76)+求节点(将星标签统计!$CP$3:$CP$102,将星标签统计!CQ$3:CQ$102,$AX76)</f>
        <v>12</v>
      </c>
      <c r="AZ76" s="3">
        <f>求节点(将星标签统计!$AT$3:$AT$102,将星标签统计!AV$3:AV$102,$AW76)+求节点(将星标签统计!$CP$3:$CP$102,将星标签统计!CR$3:CR$102,$AX76)</f>
        <v>12</v>
      </c>
      <c r="BA76" s="3">
        <f>求节点(将星标签统计!$AT$3:$AT$102,将星标签统计!AW$3:AW$102,$AW76)+求节点(将星标签统计!$CP$3:$CP$102,将星标签统计!CS$3:CS$102,$AX76)</f>
        <v>12</v>
      </c>
      <c r="BB76" s="3">
        <f>求节点(将星标签统计!$AT$3:$AT$102,将星标签统计!AX$3:AX$102,$AW76)+求节点(将星标签统计!$CP$3:$CP$102,将星标签统计!CT$3:CT$102,$AX76)</f>
        <v>11</v>
      </c>
      <c r="BC76" s="3">
        <f>求节点(将星标签统计!$AT$3:$AT$102,将星标签统计!AY$3:AY$102,$AW76)+求节点(将星标签统计!$CP$3:$CP$102,将星标签统计!CU$3:CU$102,$AX76)</f>
        <v>11</v>
      </c>
      <c r="BD76" s="3">
        <f>求节点(将星标签统计!$AT$3:$AT$102,将星标签统计!AZ$3:AZ$102,$AW76)+求节点(将星标签统计!$CP$3:$CP$102,将星标签统计!CV$3:CV$102,$AX76)</f>
        <v>11</v>
      </c>
      <c r="BE76" s="3">
        <f t="shared" si="18"/>
        <v>474000</v>
      </c>
      <c r="BF76" s="3">
        <f>求节点(其他调用!$O$4:$O$42,其他调用!$P$4:$P$42,其他调用!AF76)</f>
        <v>17916.966455540107</v>
      </c>
      <c r="BG76" s="3">
        <f>求节点(其他调用!$AA$4:$AA$20,其他调用!$AB$4:$AB$20,$U76)</f>
        <v>8.208741529998724E-2</v>
      </c>
      <c r="BH76" s="3">
        <f>求节点(将星标签统计!$AT$3:$AT$102,将星标签统计!AU$3:AU$102,$BF76)+求节点(将星标签统计!$CP$3:$CP$102,将星标签统计!CQ$3:CQ$102,$BG76)</f>
        <v>12</v>
      </c>
      <c r="BI76" s="3">
        <f>求节点(将星标签统计!$AT$3:$AT$102,将星标签统计!AV$3:AV$102,$BF76)+求节点(将星标签统计!$CP$3:$CP$102,将星标签统计!CR$3:CR$102,$BG76)</f>
        <v>12</v>
      </c>
      <c r="BJ76" s="3">
        <f>求节点(将星标签统计!$AT$3:$AT$102,将星标签统计!AW$3:AW$102,$BF76)+求节点(将星标签统计!$CP$3:$CP$102,将星标签统计!CS$3:CS$102,$BG76)</f>
        <v>12</v>
      </c>
      <c r="BK76" s="3">
        <f>求节点(将星标签统计!$AT$3:$AT$102,将星标签统计!AX$3:AX$102,$BF76)+求节点(将星标签统计!$CP$3:$CP$102,将星标签统计!CT$3:CT$102,$BG76)</f>
        <v>11.79169664555401</v>
      </c>
      <c r="BL76" s="3">
        <f>求节点(将星标签统计!$AT$3:$AT$102,将星标签统计!AY$3:AY$102,$BF76)+求节点(将星标签统计!$CP$3:$CP$102,将星标签统计!CU$3:CU$102,$BG76)</f>
        <v>11</v>
      </c>
      <c r="BM76" s="3">
        <f>求节点(将星标签统计!$AT$3:$AT$102,将星标签统计!AZ$3:AZ$102,$BF76)+求节点(将星标签统计!$CP$3:$CP$102,将星标签统计!CV$3:CV$102,$BG76)</f>
        <v>11</v>
      </c>
      <c r="BN76" s="3">
        <f t="shared" si="19"/>
        <v>480333.57316443208</v>
      </c>
    </row>
    <row r="77" spans="13:66" x14ac:dyDescent="0.2">
      <c r="M77" s="3">
        <v>73</v>
      </c>
      <c r="N77" s="3">
        <f t="shared" si="10"/>
        <v>340048</v>
      </c>
      <c r="O77" s="3">
        <f t="shared" si="11"/>
        <v>407492</v>
      </c>
      <c r="P77" s="3">
        <f t="shared" si="12"/>
        <v>465746</v>
      </c>
      <c r="Q77" s="3">
        <f t="shared" si="13"/>
        <v>474000</v>
      </c>
      <c r="R77" s="3">
        <f t="shared" si="14"/>
        <v>481165</v>
      </c>
      <c r="U77" s="3">
        <v>73</v>
      </c>
      <c r="V77" s="3">
        <f>求节点(其他调用!$C$4:$C$42,其他调用!$D$4:$D$42,其他调用!AF77)</f>
        <v>1527.7055377628278</v>
      </c>
      <c r="W77" s="3">
        <f>求节点(其他调用!$S$4:$S$20,其他调用!$T$4:$T$20,$U77)</f>
        <v>0.12464472403325363</v>
      </c>
      <c r="X77" s="3">
        <f>求节点(将星标签统计!$AT$3:$AT$102,将星标签统计!AU$3:AU$102,$V77)+求节点(将星标签统计!$CP$3:$CP$102,将星标签统计!CQ$3:CQ$102,$W77)</f>
        <v>12</v>
      </c>
      <c r="Y77" s="3">
        <f>求节点(将星标签统计!$AT$3:$AT$102,将星标签统计!AV$3:AV$102,$V77)+求节点(将星标签统计!$CP$3:$CP$102,将星标签统计!CR$3:CR$102,$W77)</f>
        <v>12</v>
      </c>
      <c r="Z77" s="3">
        <f>求节点(将星标签统计!$AT$3:$AT$102,将星标签统计!AW$3:AW$102,$V77)+求节点(将星标签统计!$CP$3:$CP$102,将星标签统计!CS$3:CS$102,$W77)</f>
        <v>11</v>
      </c>
      <c r="AA77" s="3">
        <f>求节点(将星标签统计!$AT$3:$AT$102,将星标签统计!AX$3:AX$102,$V77)+求节点(将星标签统计!$CP$3:$CP$102,将星标签统计!CT$3:CT$102,$W77)</f>
        <v>10</v>
      </c>
      <c r="AB77" s="3">
        <f>求节点(将星标签统计!$AT$3:$AT$102,将星标签统计!AY$3:AY$102,$V77)+求节点(将星标签统计!$CP$3:$CP$102,将星标签统计!CU$3:CU$102,$W77)</f>
        <v>6.6385276888141389</v>
      </c>
      <c r="AC77" s="3">
        <f>求节点(将星标签统计!$AT$3:$AT$102,将星标签统计!AZ$3:AZ$102,$V77)+求节点(将星标签统计!$CP$3:$CP$102,将星标签统计!CV$3:CV$102,$W77)</f>
        <v>4.6385276888141389</v>
      </c>
      <c r="AD77" s="3">
        <f t="shared" si="15"/>
        <v>340047.60915391106</v>
      </c>
      <c r="AE77" s="3">
        <f>求节点(其他调用!$F$4:$F$42,其他调用!$G$4:$G$42,其他调用!AF77)</f>
        <v>2105.4670759549062</v>
      </c>
      <c r="AF77" s="3">
        <f>求节点(其他调用!$U$4:$U$20,其他调用!$V$4:$V$20,$U77)</f>
        <v>0</v>
      </c>
      <c r="AG77" s="3">
        <f>求节点(将星标签统计!$AT$3:$AT$102,将星标签统计!AU$3:AU$102,$AE77)+求节点(将星标签统计!$CP$3:$CP$102,将星标签统计!CQ$3:CQ$102,$AF77)</f>
        <v>12</v>
      </c>
      <c r="AH77" s="3">
        <f>求节点(将星标签统计!$AT$3:$AT$102,将星标签统计!AV$3:AV$102,$AE77)+求节点(将星标签统计!$CP$3:$CP$102,将星标签统计!CR$3:CR$102,$AF77)</f>
        <v>12</v>
      </c>
      <c r="AI77" s="3">
        <f>求节点(将星标签统计!$AT$3:$AT$102,将星标签统计!AW$3:AW$102,$AE77)+求节点(将星标签统计!$CP$3:$CP$102,将星标签统计!CS$3:CS$102,$AF77)</f>
        <v>11.527335379774531</v>
      </c>
      <c r="AJ77" s="3">
        <f>求节点(将星标签统计!$AT$3:$AT$102,将星标签统计!AX$3:AX$102,$AE77)+求节点(将星标签统计!$CP$3:$CP$102,将星标签统计!CT$3:CT$102,$AF77)</f>
        <v>11</v>
      </c>
      <c r="AK77" s="3">
        <f>求节点(将星标签统计!$AT$3:$AT$102,将星标签统计!AY$3:AY$102,$AE77)+求节点(将星标签统计!$CP$3:$CP$102,将星标签统计!CU$3:CU$102,$AF77)</f>
        <v>10</v>
      </c>
      <c r="AL77" s="3">
        <f>求节点(将星标签统计!$AT$3:$AT$102,将星标签统计!AZ$3:AZ$102,$AE77)+求节点(将星标签统计!$CP$3:$CP$102,将星标签统计!CV$3:CV$102,$AF77)</f>
        <v>6.5273353797745308</v>
      </c>
      <c r="AM77" s="3">
        <f t="shared" si="16"/>
        <v>407492.03683594154</v>
      </c>
      <c r="AN77" s="3">
        <f>求节点(其他调用!$I$4:$I$42,其他调用!$J$4:$J$42,其他调用!AF77)</f>
        <v>3462.4384738495169</v>
      </c>
      <c r="AO77" s="3">
        <f>求节点(其他调用!$W$4:$W$20,其他调用!$X$4:$X$20,$U77)</f>
        <v>0.10800977023372225</v>
      </c>
      <c r="AP77" s="3">
        <f>求节点(将星标签统计!$AT$3:$AT$102,将星标签统计!AU$3:AU$102,$AN77)+求节点(将星标签统计!$CP$3:$CP$102,将星标签统计!CQ$3:CQ$102,$AO77)</f>
        <v>12</v>
      </c>
      <c r="AQ77" s="3">
        <f>求节点(将星标签统计!$AT$3:$AT$102,将星标签统计!AV$3:AV$102,$AN77)+求节点(将星标签统计!$CP$3:$CP$102,将星标签统计!CR$3:CR$102,$AO77)</f>
        <v>12</v>
      </c>
      <c r="AR77" s="3">
        <f>求节点(将星标签统计!$AT$3:$AT$102,将星标签统计!AW$3:AW$102,$AN77)+求节点(将星标签统计!$CP$3:$CP$102,将星标签统计!CS$3:CS$102,$AO77)</f>
        <v>12</v>
      </c>
      <c r="AS77" s="3">
        <f>求节点(将星标签统计!$AT$3:$AT$102,将星标签统计!AX$3:AX$102,$AN77)+求节点(将星标签统计!$CP$3:$CP$102,将星标签统计!CT$3:CT$102,$AO77)</f>
        <v>11</v>
      </c>
      <c r="AT77" s="3">
        <f>求节点(将星标签统计!$AT$3:$AT$102,将星标签统计!AY$3:AY$102,$AN77)+求节点(将星标签统计!$CP$3:$CP$102,将星标签统计!CU$3:CU$102,$AO77)</f>
        <v>11</v>
      </c>
      <c r="AU77" s="3">
        <f>求节点(将星标签统计!$AT$3:$AT$102,将星标签统计!AZ$3:AZ$102,$AN77)+求节点(将星标签统计!$CP$3:$CP$102,将星标签统计!CV$3:CV$102,$AO77)</f>
        <v>10.312192369247585</v>
      </c>
      <c r="AV77" s="3">
        <f t="shared" si="17"/>
        <v>465746.308430971</v>
      </c>
      <c r="AW77" s="3">
        <f>求节点(其他调用!$L$4:$L$42,其他调用!$M$4:$M$42,其他调用!AF77)</f>
        <v>8767.7798884058702</v>
      </c>
      <c r="AX77" s="3">
        <f>求节点(其他调用!$Y$4:$Y$20,其他调用!$Z$4:$Z$20,$U77)</f>
        <v>0</v>
      </c>
      <c r="AY77" s="3">
        <f>求节点(将星标签统计!$AT$3:$AT$102,将星标签统计!AU$3:AU$102,$AW77)+求节点(将星标签统计!$CP$3:$CP$102,将星标签统计!CQ$3:CQ$102,$AX77)</f>
        <v>12</v>
      </c>
      <c r="AZ77" s="3">
        <f>求节点(将星标签统计!$AT$3:$AT$102,将星标签统计!AV$3:AV$102,$AW77)+求节点(将星标签统计!$CP$3:$CP$102,将星标签统计!CR$3:CR$102,$AX77)</f>
        <v>12</v>
      </c>
      <c r="BA77" s="3">
        <f>求节点(将星标签统计!$AT$3:$AT$102,将星标签统计!AW$3:AW$102,$AW77)+求节点(将星标签统计!$CP$3:$CP$102,将星标签统计!CS$3:CS$102,$AX77)</f>
        <v>12</v>
      </c>
      <c r="BB77" s="3">
        <f>求节点(将星标签统计!$AT$3:$AT$102,将星标签统计!AX$3:AX$102,$AW77)+求节点(将星标签统计!$CP$3:$CP$102,将星标签统计!CT$3:CT$102,$AX77)</f>
        <v>11</v>
      </c>
      <c r="BC77" s="3">
        <f>求节点(将星标签统计!$AT$3:$AT$102,将星标签统计!AY$3:AY$102,$AW77)+求节点(将星标签统计!$CP$3:$CP$102,将星标签统计!CU$3:CU$102,$AX77)</f>
        <v>11</v>
      </c>
      <c r="BD77" s="3">
        <f>求节点(将星标签统计!$AT$3:$AT$102,将星标签统计!AZ$3:AZ$102,$AW77)+求节点(将星标签统计!$CP$3:$CP$102,将星标签统计!CV$3:CV$102,$AX77)</f>
        <v>11</v>
      </c>
      <c r="BE77" s="3">
        <f t="shared" si="18"/>
        <v>474000</v>
      </c>
      <c r="BF77" s="3">
        <f>求节点(其他调用!$O$4:$O$42,其他调用!$P$4:$P$42,其他调用!AF77)</f>
        <v>18955.862443169903</v>
      </c>
      <c r="BG77" s="3">
        <f>求节点(其他调用!$AA$4:$AA$20,其他调用!$AB$4:$AB$20,$U77)</f>
        <v>8.8193044534785076E-2</v>
      </c>
      <c r="BH77" s="3">
        <f>求节点(将星标签统计!$AT$3:$AT$102,将星标签统计!AU$3:AU$102,$BF77)+求节点(将星标签统计!$CP$3:$CP$102,将星标签统计!CQ$3:CQ$102,$BG77)</f>
        <v>12</v>
      </c>
      <c r="BI77" s="3">
        <f>求节点(将星标签统计!$AT$3:$AT$102,将星标签统计!AV$3:AV$102,$BF77)+求节点(将星标签统计!$CP$3:$CP$102,将星标签统计!CR$3:CR$102,$BG77)</f>
        <v>12</v>
      </c>
      <c r="BJ77" s="3">
        <f>求节点(将星标签统计!$AT$3:$AT$102,将星标签统计!AW$3:AW$102,$BF77)+求节点(将星标签统计!$CP$3:$CP$102,将星标签统计!CS$3:CS$102,$BG77)</f>
        <v>12</v>
      </c>
      <c r="BK77" s="3">
        <f>求节点(将星标签统计!$AT$3:$AT$102,将星标签统计!AX$3:AX$102,$BF77)+求节点(将星标签统计!$CP$3:$CP$102,将星标签统计!CT$3:CT$102,$BG77)</f>
        <v>11.89558624431699</v>
      </c>
      <c r="BL77" s="3">
        <f>求节点(将星标签统计!$AT$3:$AT$102,将星标签统计!AY$3:AY$102,$BF77)+求节点(将星标签统计!$CP$3:$CP$102,将星标签统计!CU$3:CU$102,$BG77)</f>
        <v>11</v>
      </c>
      <c r="BM77" s="3">
        <f>求节点(将星标签统计!$AT$3:$AT$102,将星标签统计!AZ$3:AZ$102,$BF77)+求节点(将星标签统计!$CP$3:$CP$102,将星标签统计!CV$3:CV$102,$BG77)</f>
        <v>11</v>
      </c>
      <c r="BN77" s="3">
        <f t="shared" si="19"/>
        <v>481164.68995453592</v>
      </c>
    </row>
    <row r="78" spans="13:66" x14ac:dyDescent="0.2">
      <c r="M78" s="3">
        <v>74</v>
      </c>
      <c r="N78" s="3">
        <f t="shared" si="10"/>
        <v>347758</v>
      </c>
      <c r="O78" s="3">
        <f t="shared" si="11"/>
        <v>417729</v>
      </c>
      <c r="P78" s="3">
        <f t="shared" si="12"/>
        <v>474000</v>
      </c>
      <c r="Q78" s="3">
        <f t="shared" si="13"/>
        <v>474000</v>
      </c>
      <c r="R78" s="3">
        <f t="shared" si="14"/>
        <v>482153</v>
      </c>
      <c r="U78" s="3">
        <v>74</v>
      </c>
      <c r="V78" s="3">
        <f>求节点(其他调用!$C$4:$C$42,其他调用!$D$4:$D$42,其他调用!AF78)</f>
        <v>1597.8019847468711</v>
      </c>
      <c r="W78" s="3">
        <f>求节点(其他调用!$S$4:$S$20,其他调用!$T$4:$T$20,$U78)</f>
        <v>0.13371850961170079</v>
      </c>
      <c r="X78" s="3">
        <f>求节点(将星标签统计!$AT$3:$AT$102,将星标签统计!AU$3:AU$102,$V78)+求节点(将星标签统计!$CP$3:$CP$102,将星标签统计!CQ$3:CQ$102,$W78)</f>
        <v>12</v>
      </c>
      <c r="Y78" s="3">
        <f>求节点(将星标签统计!$AT$3:$AT$102,将星标签统计!AV$3:AV$102,$V78)+求节点(将星标签统计!$CP$3:$CP$102,将星标签统计!CR$3:CR$102,$W78)</f>
        <v>12</v>
      </c>
      <c r="Z78" s="3">
        <f>求节点(将星标签统计!$AT$3:$AT$102,将星标签统计!AW$3:AW$102,$V78)+求节点(将星标签统计!$CP$3:$CP$102,将星标签统计!CS$3:CS$102,$W78)</f>
        <v>11</v>
      </c>
      <c r="AA78" s="3">
        <f>求节点(将星标签统计!$AT$3:$AT$102,将星标签统计!AX$3:AX$102,$V78)+求节点(将星标签统计!$CP$3:$CP$102,将星标签统计!CT$3:CT$102,$W78)</f>
        <v>10</v>
      </c>
      <c r="AB78" s="3">
        <f>求节点(将星标签统计!$AT$3:$AT$102,将星标签统计!AY$3:AY$102,$V78)+求节点(将星标签统计!$CP$3:$CP$102,将星标签统计!CU$3:CU$102,$W78)</f>
        <v>6.9890099237343559</v>
      </c>
      <c r="AC78" s="3">
        <f>求节点(将星标签统计!$AT$3:$AT$102,将星标签统计!AZ$3:AZ$102,$V78)+求节点(将星标签统计!$CP$3:$CP$102,将星标签统计!CV$3:CV$102,$W78)</f>
        <v>4.9890099237343559</v>
      </c>
      <c r="AD78" s="3">
        <f t="shared" si="15"/>
        <v>347758.21832215582</v>
      </c>
      <c r="AE78" s="3">
        <f>求节点(其他调用!$F$4:$F$42,其他调用!$G$4:$G$42,其他调用!AF78)</f>
        <v>2209.6081934877861</v>
      </c>
      <c r="AF78" s="3">
        <f>求节点(其他调用!$U$4:$U$20,其他调用!$V$4:$V$20,$U78)</f>
        <v>0</v>
      </c>
      <c r="AG78" s="3">
        <f>求节点(将星标签统计!$AT$3:$AT$102,将星标签统计!AU$3:AU$102,$AE78)+求节点(将星标签统计!$CP$3:$CP$102,将星标签统计!CQ$3:CQ$102,$AF78)</f>
        <v>12</v>
      </c>
      <c r="AH78" s="3">
        <f>求节点(将星标签统计!$AT$3:$AT$102,将星标签统计!AV$3:AV$102,$AE78)+求节点(将星标签统计!$CP$3:$CP$102,将星标签统计!CR$3:CR$102,$AF78)</f>
        <v>12</v>
      </c>
      <c r="AI78" s="3">
        <f>求节点(将星标签统计!$AT$3:$AT$102,将星标签统计!AW$3:AW$102,$AE78)+求节点(将星标签统计!$CP$3:$CP$102,将星标签统计!CS$3:CS$102,$AF78)</f>
        <v>12</v>
      </c>
      <c r="AJ78" s="3">
        <f>求节点(将星标签统计!$AT$3:$AT$102,将星标签统计!AX$3:AX$102,$AE78)+求节点(将星标签统计!$CP$3:$CP$102,将星标签统计!CT$3:CT$102,$AF78)</f>
        <v>11</v>
      </c>
      <c r="AK78" s="3">
        <f>求节点(将星标签统计!$AT$3:$AT$102,将星标签统计!AY$3:AY$102,$AE78)+求节点(将星标签统计!$CP$3:$CP$102,将星标签统计!CU$3:CU$102,$AF78)</f>
        <v>10</v>
      </c>
      <c r="AL78" s="3">
        <f>求节点(将星标签统计!$AT$3:$AT$102,将星标签统计!AZ$3:AZ$102,$AE78)+求节点(将星标签统计!$CP$3:$CP$102,将星标签统计!CV$3:CV$102,$AF78)</f>
        <v>7.1441229023167923</v>
      </c>
      <c r="AM78" s="3">
        <f t="shared" si="16"/>
        <v>417729.47482780152</v>
      </c>
      <c r="AN78" s="3">
        <f>求节点(其他调用!$I$4:$I$42,其他调用!$J$4:$J$42,其他调用!AF78)</f>
        <v>3641.8222388921713</v>
      </c>
      <c r="AO78" s="3">
        <f>求节点(其他调用!$W$4:$W$20,其他调用!$X$4:$X$20,$U78)</f>
        <v>0.11568280820354332</v>
      </c>
      <c r="AP78" s="3">
        <f>求节点(将星标签统计!$AT$3:$AT$102,将星标签统计!AU$3:AU$102,$AN78)+求节点(将星标签统计!$CP$3:$CP$102,将星标签统计!CQ$3:CQ$102,$AO78)</f>
        <v>12</v>
      </c>
      <c r="AQ78" s="3">
        <f>求节点(将星标签统计!$AT$3:$AT$102,将星标签统计!AV$3:AV$102,$AN78)+求节点(将星标签统计!$CP$3:$CP$102,将星标签统计!CR$3:CR$102,$AO78)</f>
        <v>12</v>
      </c>
      <c r="AR78" s="3">
        <f>求节点(将星标签统计!$AT$3:$AT$102,将星标签统计!AW$3:AW$102,$AN78)+求节点(将星标签统计!$CP$3:$CP$102,将星标签统计!CS$3:CS$102,$AO78)</f>
        <v>12</v>
      </c>
      <c r="AS78" s="3">
        <f>求节点(将星标签统计!$AT$3:$AT$102,将星标签统计!AX$3:AX$102,$AN78)+求节点(将星标签统计!$CP$3:$CP$102,将星标签统计!CT$3:CT$102,$AO78)</f>
        <v>11</v>
      </c>
      <c r="AT78" s="3">
        <f>求节点(将星标签统计!$AT$3:$AT$102,将星标签统计!AY$3:AY$102,$AN78)+求节点(将星标签统计!$CP$3:$CP$102,将星标签统计!CU$3:CU$102,$AO78)</f>
        <v>11</v>
      </c>
      <c r="AU78" s="3">
        <f>求节点(将星标签统计!$AT$3:$AT$102,将星标签统计!AZ$3:AZ$102,$AN78)+求节点(将星标签统计!$CP$3:$CP$102,将星标签统计!CV$3:CV$102,$AO78)</f>
        <v>11</v>
      </c>
      <c r="AV78" s="3">
        <f t="shared" si="17"/>
        <v>474000</v>
      </c>
      <c r="AW78" s="3">
        <f>求节点(其他调用!$L$4:$L$42,其他调用!$M$4:$M$42,其他调用!AF78)</f>
        <v>9261.9946394097933</v>
      </c>
      <c r="AX78" s="3">
        <f>求节点(其他调用!$Y$4:$Y$20,其他调用!$Z$4:$Z$20,$U78)</f>
        <v>0</v>
      </c>
      <c r="AY78" s="3">
        <f>求节点(将星标签统计!$AT$3:$AT$102,将星标签统计!AU$3:AU$102,$AW78)+求节点(将星标签统计!$CP$3:$CP$102,将星标签统计!CQ$3:CQ$102,$AX78)</f>
        <v>12</v>
      </c>
      <c r="AZ78" s="3">
        <f>求节点(将星标签统计!$AT$3:$AT$102,将星标签统计!AV$3:AV$102,$AW78)+求节点(将星标签统计!$CP$3:$CP$102,将星标签统计!CR$3:CR$102,$AX78)</f>
        <v>12</v>
      </c>
      <c r="BA78" s="3">
        <f>求节点(将星标签统计!$AT$3:$AT$102,将星标签统计!AW$3:AW$102,$AW78)+求节点(将星标签统计!$CP$3:$CP$102,将星标签统计!CS$3:CS$102,$AX78)</f>
        <v>12</v>
      </c>
      <c r="BB78" s="3">
        <f>求节点(将星标签统计!$AT$3:$AT$102,将星标签统计!AX$3:AX$102,$AW78)+求节点(将星标签统计!$CP$3:$CP$102,将星标签统计!CT$3:CT$102,$AX78)</f>
        <v>11</v>
      </c>
      <c r="BC78" s="3">
        <f>求节点(将星标签统计!$AT$3:$AT$102,将星标签统计!AY$3:AY$102,$AW78)+求节点(将星标签统计!$CP$3:$CP$102,将星标签统计!CU$3:CU$102,$AX78)</f>
        <v>11</v>
      </c>
      <c r="BD78" s="3">
        <f>求节点(将星标签统计!$AT$3:$AT$102,将星标签统计!AZ$3:AZ$102,$AW78)+求节点(将星标签统计!$CP$3:$CP$102,将星标签统计!CV$3:CV$102,$AX78)</f>
        <v>11</v>
      </c>
      <c r="BE78" s="3">
        <f t="shared" si="18"/>
        <v>474000</v>
      </c>
      <c r="BF78" s="3">
        <f>求节点(其他调用!$O$4:$O$42,其他调用!$P$4:$P$42,其他调用!AF78)</f>
        <v>20069.323593046945</v>
      </c>
      <c r="BG78" s="3">
        <f>求节点(其他调用!$AA$4:$AA$20,其他调用!$AB$4:$AB$20,$U78)</f>
        <v>9.4576942406157438E-2</v>
      </c>
      <c r="BH78" s="3">
        <f>求节点(将星标签统计!$AT$3:$AT$102,将星标签统计!AU$3:AU$102,$BF78)+求节点(将星标签统计!$CP$3:$CP$102,将星标签统计!CQ$3:CQ$102,$BG78)</f>
        <v>12</v>
      </c>
      <c r="BI78" s="3">
        <f>求节点(将星标签统计!$AT$3:$AT$102,将星标签统计!AV$3:AV$102,$BF78)+求节点(将星标签统计!$CP$3:$CP$102,将星标签统计!CR$3:CR$102,$BG78)</f>
        <v>12</v>
      </c>
      <c r="BJ78" s="3">
        <f>求节点(将星标签统计!$AT$3:$AT$102,将星标签统计!AW$3:AW$102,$BF78)+求节点(将星标签统计!$CP$3:$CP$102,将星标签统计!CS$3:CS$102,$BG78)</f>
        <v>12</v>
      </c>
      <c r="BK78" s="3">
        <f>求节点(将星标签统计!$AT$3:$AT$102,将星标签统计!AX$3:AX$102,$BF78)+求节点(将星标签统计!$CP$3:$CP$102,将星标签统计!CT$3:CT$102,$BG78)</f>
        <v>12</v>
      </c>
      <c r="BL78" s="3">
        <f>求节点(将星标签统计!$AT$3:$AT$102,将星标签统计!AY$3:AY$102,$BF78)+求节点(将星标签统计!$CP$3:$CP$102,将星标签统计!CU$3:CU$102,$BG78)</f>
        <v>11.006932359304695</v>
      </c>
      <c r="BM78" s="3">
        <f>求节点(将星标签统计!$AT$3:$AT$102,将星标签统计!AZ$3:AZ$102,$BF78)+求节点(将星标签统计!$CP$3:$CP$102,将星标签统计!CV$3:CV$102,$BG78)</f>
        <v>11.006932359304695</v>
      </c>
      <c r="BN78" s="3">
        <f t="shared" si="19"/>
        <v>482152.51190470334</v>
      </c>
    </row>
    <row r="79" spans="13:66" x14ac:dyDescent="0.2">
      <c r="M79" s="3">
        <v>75</v>
      </c>
      <c r="N79" s="3">
        <f t="shared" si="10"/>
        <v>363312</v>
      </c>
      <c r="O79" s="3">
        <f t="shared" si="11"/>
        <v>437820</v>
      </c>
      <c r="P79" s="3">
        <f t="shared" si="12"/>
        <v>474000</v>
      </c>
      <c r="Q79" s="3">
        <f t="shared" si="13"/>
        <v>474000</v>
      </c>
      <c r="R79" s="3">
        <f t="shared" si="14"/>
        <v>484726</v>
      </c>
      <c r="U79" s="3">
        <v>75</v>
      </c>
      <c r="V79" s="3">
        <f>求节点(其他调用!$C$4:$C$42,其他调用!$D$4:$D$42,其他调用!AF79)</f>
        <v>1672.9163906699368</v>
      </c>
      <c r="W79" s="3">
        <f>求节点(其他调用!$S$4:$S$20,其他调用!$T$4:$T$20,$U79)</f>
        <v>0.14279541336678767</v>
      </c>
      <c r="X79" s="3">
        <f>求节点(将星标签统计!$AT$3:$AT$102,将星标签统计!AU$3:AU$102,$V79)+求节点(将星标签统计!$CP$3:$CP$102,将星标签统计!CQ$3:CQ$102,$W79)</f>
        <v>12</v>
      </c>
      <c r="Y79" s="3">
        <f>求节点(将星标签统计!$AT$3:$AT$102,将星标签统计!AV$3:AV$102,$V79)+求节点(将星标签统计!$CP$3:$CP$102,将星标签统计!CR$3:CR$102,$W79)</f>
        <v>12</v>
      </c>
      <c r="Z79" s="3">
        <f>求节点(将星标签统计!$AT$3:$AT$102,将星标签统计!AW$3:AW$102,$V79)+求节点(将星标签统计!$CP$3:$CP$102,将星标签统计!CS$3:CS$102,$W79)</f>
        <v>11</v>
      </c>
      <c r="AA79" s="3">
        <f>求节点(将星标签统计!$AT$3:$AT$102,将星标签统计!AX$3:AX$102,$V79)+求节点(将星标签统计!$CP$3:$CP$102,将星标签统计!CT$3:CT$102,$W79)</f>
        <v>10</v>
      </c>
      <c r="AB79" s="3">
        <f>求节点(将星标签统计!$AT$3:$AT$102,将星标签统计!AY$3:AY$102,$V79)+求节点(将星标签统计!$CP$3:$CP$102,将星标签统计!CU$3:CU$102,$W79)</f>
        <v>8.0937458600490526</v>
      </c>
      <c r="AC79" s="3">
        <f>求节点(将星标签统计!$AT$3:$AT$102,将星标签统计!AZ$3:AZ$102,$V79)+求节点(将星标签统计!$CP$3:$CP$102,将星标签统计!CV$3:CV$102,$W79)</f>
        <v>5.3645819533496839</v>
      </c>
      <c r="AD79" s="3">
        <f t="shared" si="15"/>
        <v>363312.44204068673</v>
      </c>
      <c r="AE79" s="3">
        <f>求节点(其他调用!$F$4:$F$42,其他调用!$G$4:$G$42,其他调用!AF79)</f>
        <v>2321.2238796183997</v>
      </c>
      <c r="AF79" s="3">
        <f>求节点(其他调用!$U$4:$U$20,其他调用!$V$4:$V$20,$U79)</f>
        <v>0</v>
      </c>
      <c r="AG79" s="3">
        <f>求节点(将星标签统计!$AT$3:$AT$102,将星标签统计!AU$3:AU$102,$AE79)+求节点(将星标签统计!$CP$3:$CP$102,将星标签统计!CQ$3:CQ$102,$AF79)</f>
        <v>12</v>
      </c>
      <c r="AH79" s="3">
        <f>求节点(将星标签统计!$AT$3:$AT$102,将星标签统计!AV$3:AV$102,$AE79)+求节点(将星标签统计!$CP$3:$CP$102,将星标签统计!CR$3:CR$102,$AF79)</f>
        <v>12</v>
      </c>
      <c r="AI79" s="3">
        <f>求节点(将星标签统计!$AT$3:$AT$102,将星标签统计!AW$3:AW$102,$AE79)+求节点(将星标签统计!$CP$3:$CP$102,将星标签统计!CS$3:CS$102,$AF79)</f>
        <v>12</v>
      </c>
      <c r="AJ79" s="3">
        <f>求节点(将星标签统计!$AT$3:$AT$102,将星标签统计!AX$3:AX$102,$AE79)+求节点(将星标签统计!$CP$3:$CP$102,将星标签统计!CT$3:CT$102,$AF79)</f>
        <v>11</v>
      </c>
      <c r="AK79" s="3">
        <f>求节点(将星标签统计!$AT$3:$AT$102,将星标签统计!AY$3:AY$102,$AE79)+求节点(将星标签统计!$CP$3:$CP$102,将星标签统计!CU$3:CU$102,$AF79)</f>
        <v>10</v>
      </c>
      <c r="AL79" s="3">
        <f>求节点(将星标签统计!$AT$3:$AT$102,将星标签统计!AZ$3:AZ$102,$AE79)+求节点(将星标签统计!$CP$3:$CP$102,将星标签统计!CV$3:CV$102,$AF79)</f>
        <v>8.8183581942759943</v>
      </c>
      <c r="AM79" s="3">
        <f t="shared" si="16"/>
        <v>437820.2983313119</v>
      </c>
      <c r="AN79" s="3">
        <f>求节点(其他调用!$I$4:$I$42,其他调用!$J$4:$J$42,其他调用!AF79)</f>
        <v>3834.0809978747343</v>
      </c>
      <c r="AO79" s="3">
        <f>求节点(其他调用!$W$4:$W$20,其他调用!$X$4:$X$20,$U79)</f>
        <v>0.12380432510097708</v>
      </c>
      <c r="AP79" s="3">
        <f>求节点(将星标签统计!$AT$3:$AT$102,将星标签统计!AU$3:AU$102,$AN79)+求节点(将星标签统计!$CP$3:$CP$102,将星标签统计!CQ$3:CQ$102,$AO79)</f>
        <v>12</v>
      </c>
      <c r="AQ79" s="3">
        <f>求节点(将星标签统计!$AT$3:$AT$102,将星标签统计!AV$3:AV$102,$AN79)+求节点(将星标签统计!$CP$3:$CP$102,将星标签统计!CR$3:CR$102,$AO79)</f>
        <v>12</v>
      </c>
      <c r="AR79" s="3">
        <f>求节点(将星标签统计!$AT$3:$AT$102,将星标签统计!AW$3:AW$102,$AN79)+求节点(将星标签统计!$CP$3:$CP$102,将星标签统计!CS$3:CS$102,$AO79)</f>
        <v>12</v>
      </c>
      <c r="AS79" s="3">
        <f>求节点(将星标签统计!$AT$3:$AT$102,将星标签统计!AX$3:AX$102,$AN79)+求节点(将星标签统计!$CP$3:$CP$102,将星标签统计!CT$3:CT$102,$AO79)</f>
        <v>11</v>
      </c>
      <c r="AT79" s="3">
        <f>求节点(将星标签统计!$AT$3:$AT$102,将星标签统计!AY$3:AY$102,$AN79)+求节点(将星标签统计!$CP$3:$CP$102,将星标签统计!CU$3:CU$102,$AO79)</f>
        <v>11</v>
      </c>
      <c r="AU79" s="3">
        <f>求节点(将星标签统计!$AT$3:$AT$102,将星标签统计!AZ$3:AZ$102,$AN79)+求节点(将星标签统计!$CP$3:$CP$102,将星标签统计!CV$3:CV$102,$AO79)</f>
        <v>11</v>
      </c>
      <c r="AV79" s="3">
        <f t="shared" si="17"/>
        <v>474000</v>
      </c>
      <c r="AW79" s="3">
        <f>求节点(其他调用!$L$4:$L$42,其他调用!$M$4:$M$42,其他调用!AF79)</f>
        <v>9781.3188717309404</v>
      </c>
      <c r="AX79" s="3">
        <f>求节点(其他调用!$Y$4:$Y$20,其他调用!$Z$4:$Z$20,$U79)</f>
        <v>0</v>
      </c>
      <c r="AY79" s="3">
        <f>求节点(将星标签统计!$AT$3:$AT$102,将星标签统计!AU$3:AU$102,$AW79)+求节点(将星标签统计!$CP$3:$CP$102,将星标签统计!CQ$3:CQ$102,$AX79)</f>
        <v>12</v>
      </c>
      <c r="AZ79" s="3">
        <f>求节点(将星标签统计!$AT$3:$AT$102,将星标签统计!AV$3:AV$102,$AW79)+求节点(将星标签统计!$CP$3:$CP$102,将星标签统计!CR$3:CR$102,$AX79)</f>
        <v>12</v>
      </c>
      <c r="BA79" s="3">
        <f>求节点(将星标签统计!$AT$3:$AT$102,将星标签统计!AW$3:AW$102,$AW79)+求节点(将星标签统计!$CP$3:$CP$102,将星标签统计!CS$3:CS$102,$AX79)</f>
        <v>12</v>
      </c>
      <c r="BB79" s="3">
        <f>求节点(将星标签统计!$AT$3:$AT$102,将星标签统计!AX$3:AX$102,$AW79)+求节点(将星标签统计!$CP$3:$CP$102,将星标签统计!CT$3:CT$102,$AX79)</f>
        <v>11</v>
      </c>
      <c r="BC79" s="3">
        <f>求节点(将星标签统计!$AT$3:$AT$102,将星标签统计!AY$3:AY$102,$AW79)+求节点(将星标签统计!$CP$3:$CP$102,将星标签统计!CU$3:CU$102,$AX79)</f>
        <v>11</v>
      </c>
      <c r="BD79" s="3">
        <f>求节点(将星标签统计!$AT$3:$AT$102,将星标签统计!AZ$3:AZ$102,$AW79)+求节点(将星标签统计!$CP$3:$CP$102,将星标签统计!CV$3:CV$102,$AX79)</f>
        <v>11</v>
      </c>
      <c r="BE79" s="3">
        <f t="shared" si="18"/>
        <v>474000</v>
      </c>
      <c r="BF79" s="3">
        <f>求节点(其他调用!$O$4:$O$42,其他调用!$P$4:$P$42,其他调用!AF79)</f>
        <v>21238.945912984593</v>
      </c>
      <c r="BG79" s="3">
        <f>求节点(其他调用!$AA$4:$AA$20,其他调用!$AB$4:$AB$20,$U79)</f>
        <v>0.1011820870314136</v>
      </c>
      <c r="BH79" s="3">
        <f>求节点(将星标签统计!$AT$3:$AT$102,将星标签统计!AU$3:AU$102,$BF79)+求节点(将星标签统计!$CP$3:$CP$102,将星标签统计!CQ$3:CQ$102,$BG79)</f>
        <v>12</v>
      </c>
      <c r="BI79" s="3">
        <f>求节点(将星标签统计!$AT$3:$AT$102,将星标签统计!AV$3:AV$102,$BF79)+求节点(将星标签统计!$CP$3:$CP$102,将星标签统计!CR$3:CR$102,$BG79)</f>
        <v>12</v>
      </c>
      <c r="BJ79" s="3">
        <f>求节点(将星标签统计!$AT$3:$AT$102,将星标签统计!AW$3:AW$102,$BF79)+求节点(将星标签统计!$CP$3:$CP$102,将星标签统计!CS$3:CS$102,$BG79)</f>
        <v>12</v>
      </c>
      <c r="BK79" s="3">
        <f>求节点(将星标签统计!$AT$3:$AT$102,将星标签统计!AX$3:AX$102,$BF79)+求节点(将星标签统计!$CP$3:$CP$102,将星标签统计!CT$3:CT$102,$BG79)</f>
        <v>12</v>
      </c>
      <c r="BL79" s="3">
        <f>求节点(将星标签统计!$AT$3:$AT$102,将星标签统计!AY$3:AY$102,$BF79)+求节点(将星标签统计!$CP$3:$CP$102,将星标签统计!CU$3:CU$102,$BG79)</f>
        <v>11.123894591298459</v>
      </c>
      <c r="BM79" s="3">
        <f>求节点(将星标签统计!$AT$3:$AT$102,将星标签统计!AZ$3:AZ$102,$BF79)+求节点(将星标签统计!$CP$3:$CP$102,将星标签统计!CV$3:CV$102,$BG79)</f>
        <v>11.123894591298459</v>
      </c>
      <c r="BN79" s="3">
        <f t="shared" si="19"/>
        <v>484725.68100856611</v>
      </c>
    </row>
    <row r="80" spans="13:66" x14ac:dyDescent="0.2">
      <c r="M80" s="3">
        <v>76</v>
      </c>
      <c r="N80" s="3">
        <f t="shared" si="10"/>
        <v>378372</v>
      </c>
      <c r="O80" s="3">
        <f t="shared" si="11"/>
        <v>452000</v>
      </c>
      <c r="P80" s="3">
        <f t="shared" si="12"/>
        <v>474000</v>
      </c>
      <c r="Q80" s="3">
        <f t="shared" si="13"/>
        <v>474268</v>
      </c>
      <c r="R80" s="3">
        <f t="shared" si="14"/>
        <v>487371</v>
      </c>
      <c r="U80" s="3">
        <v>76</v>
      </c>
      <c r="V80" s="3">
        <f>求节点(其他调用!$C$4:$C$42,其他调用!$D$4:$D$42,其他调用!AF80)</f>
        <v>1744.6299314556986</v>
      </c>
      <c r="W80" s="3">
        <f>求节点(其他调用!$S$4:$S$20,其他调用!$T$4:$T$20,$U80)</f>
        <v>0.15382407986243418</v>
      </c>
      <c r="X80" s="3">
        <f>求节点(将星标签统计!$AT$3:$AT$102,将星标签统计!AU$3:AU$102,$V80)+求节点(将星标签统计!$CP$3:$CP$102,将星标签统计!CQ$3:CQ$102,$W80)</f>
        <v>12</v>
      </c>
      <c r="Y80" s="3">
        <f>求节点(将星标签统计!$AT$3:$AT$102,将星标签统计!AV$3:AV$102,$V80)+求节点(将星标签统计!$CP$3:$CP$102,将星标签统计!CR$3:CR$102,$W80)</f>
        <v>12</v>
      </c>
      <c r="Z80" s="3">
        <f>求节点(将星标签统计!$AT$3:$AT$102,将星标签统计!AW$3:AW$102,$V80)+求节点(将星标签统计!$CP$3:$CP$102,将星标签统计!CS$3:CS$102,$W80)</f>
        <v>11</v>
      </c>
      <c r="AA80" s="3">
        <f>求节点(将星标签统计!$AT$3:$AT$102,将星标签统计!AX$3:AX$102,$V80)+求节点(将星标签统计!$CP$3:$CP$102,将星标签统计!CT$3:CT$102,$W80)</f>
        <v>10</v>
      </c>
      <c r="AB80" s="3">
        <f>求节点(将星标签统计!$AT$3:$AT$102,将星标签统计!AY$3:AY$102,$V80)+求节点(将星标签统计!$CP$3:$CP$102,将星标签统计!CU$3:CU$102,$W80)</f>
        <v>9.1694489718354788</v>
      </c>
      <c r="AC80" s="3">
        <f>求节点(将星标签统计!$AT$3:$AT$102,将星标签统计!AZ$3:AZ$102,$V80)+求节点(将星标签统计!$CP$3:$CP$102,将星标签统计!CV$3:CV$102,$W80)</f>
        <v>5.7231496572784932</v>
      </c>
      <c r="AD80" s="3">
        <f t="shared" si="15"/>
        <v>378372.28560569667</v>
      </c>
      <c r="AE80" s="3">
        <f>求节点(其他调用!$F$4:$F$42,其他调用!$G$4:$G$42,其他调用!AF80)</f>
        <v>2433.7497080963976</v>
      </c>
      <c r="AF80" s="3">
        <f>求节点(其他调用!$U$4:$U$20,其他调用!$V$4:$V$20,$U80)</f>
        <v>0</v>
      </c>
      <c r="AG80" s="3">
        <f>求节点(将星标签统计!$AT$3:$AT$102,将星标签统计!AU$3:AU$102,$AE80)+求节点(将星标签统计!$CP$3:$CP$102,将星标签统计!CQ$3:CQ$102,$AF80)</f>
        <v>12</v>
      </c>
      <c r="AH80" s="3">
        <f>求节点(将星标签统计!$AT$3:$AT$102,将星标签统计!AV$3:AV$102,$AE80)+求节点(将星标签统计!$CP$3:$CP$102,将星标签统计!CR$3:CR$102,$AF80)</f>
        <v>12</v>
      </c>
      <c r="AI80" s="3">
        <f>求节点(将星标签统计!$AT$3:$AT$102,将星标签统计!AW$3:AW$102,$AE80)+求节点(将星标签统计!$CP$3:$CP$102,将星标签统计!CS$3:CS$102,$AF80)</f>
        <v>12</v>
      </c>
      <c r="AJ80" s="3">
        <f>求节点(将星标签统计!$AT$3:$AT$102,将星标签统计!AX$3:AX$102,$AE80)+求节点(将星标签统计!$CP$3:$CP$102,将星标签统计!CT$3:CT$102,$AF80)</f>
        <v>11</v>
      </c>
      <c r="AK80" s="3">
        <f>求节点(将星标签统计!$AT$3:$AT$102,将星标签统计!AY$3:AY$102,$AE80)+求节点(将星标签统计!$CP$3:$CP$102,将星标签统计!CU$3:CU$102,$AF80)</f>
        <v>10</v>
      </c>
      <c r="AL80" s="3">
        <f>求节点(将星标签统计!$AT$3:$AT$102,将星标签统计!AZ$3:AZ$102,$AE80)+求节点(将星标签统计!$CP$3:$CP$102,将星标签统计!CV$3:CV$102,$AF80)</f>
        <v>10</v>
      </c>
      <c r="AM80" s="3">
        <f t="shared" si="16"/>
        <v>452000</v>
      </c>
      <c r="AN80" s="3">
        <f>求节点(其他调用!$I$4:$I$42,其他调用!$J$4:$J$42,其他调用!AF80)</f>
        <v>4033.2175045387435</v>
      </c>
      <c r="AO80" s="3">
        <f>求节点(其他调用!$W$4:$W$20,其他调用!$X$4:$X$20,$U80)</f>
        <v>0.13320253476169688</v>
      </c>
      <c r="AP80" s="3">
        <f>求节点(将星标签统计!$AT$3:$AT$102,将星标签统计!AU$3:AU$102,$AN80)+求节点(将星标签统计!$CP$3:$CP$102,将星标签统计!CQ$3:CQ$102,$AO80)</f>
        <v>12</v>
      </c>
      <c r="AQ80" s="3">
        <f>求节点(将星标签统计!$AT$3:$AT$102,将星标签统计!AV$3:AV$102,$AN80)+求节点(将星标签统计!$CP$3:$CP$102,将星标签统计!CR$3:CR$102,$AO80)</f>
        <v>12</v>
      </c>
      <c r="AR80" s="3">
        <f>求节点(将星标签统计!$AT$3:$AT$102,将星标签统计!AW$3:AW$102,$AN80)+求节点(将星标签统计!$CP$3:$CP$102,将星标签统计!CS$3:CS$102,$AO80)</f>
        <v>12</v>
      </c>
      <c r="AS80" s="3">
        <f>求节点(将星标签统计!$AT$3:$AT$102,将星标签统计!AX$3:AX$102,$AN80)+求节点(将星标签统计!$CP$3:$CP$102,将星标签统计!CT$3:CT$102,$AO80)</f>
        <v>11</v>
      </c>
      <c r="AT80" s="3">
        <f>求节点(将星标签统计!$AT$3:$AT$102,将星标签统计!AY$3:AY$102,$AN80)+求节点(将星标签统计!$CP$3:$CP$102,将星标签统计!CU$3:CU$102,$AO80)</f>
        <v>11</v>
      </c>
      <c r="AU80" s="3">
        <f>求节点(将星标签统计!$AT$3:$AT$102,将星标签统计!AZ$3:AZ$102,$AN80)+求节点(将星标签统计!$CP$3:$CP$102,将星标签统计!CV$3:CV$102,$AO80)</f>
        <v>11</v>
      </c>
      <c r="AV80" s="3">
        <f t="shared" si="17"/>
        <v>474000</v>
      </c>
      <c r="AW80" s="3">
        <f>求节点(其他调用!$L$4:$L$42,其他调用!$M$4:$M$42,其他调用!AF80)</f>
        <v>10335.585786304942</v>
      </c>
      <c r="AX80" s="3">
        <f>求节点(其他调用!$Y$4:$Y$20,其他调用!$Z$4:$Z$20,$U80)</f>
        <v>0</v>
      </c>
      <c r="AY80" s="3">
        <f>求节点(将星标签统计!$AT$3:$AT$102,将星标签统计!AU$3:AU$102,$AW80)+求节点(将星标签统计!$CP$3:$CP$102,将星标签统计!CQ$3:CQ$102,$AX80)</f>
        <v>12</v>
      </c>
      <c r="AZ80" s="3">
        <f>求节点(将星标签统计!$AT$3:$AT$102,将星标签统计!AV$3:AV$102,$AW80)+求节点(将星标签统计!$CP$3:$CP$102,将星标签统计!CR$3:CR$102,$AX80)</f>
        <v>12</v>
      </c>
      <c r="BA80" s="3">
        <f>求节点(将星标签统计!$AT$3:$AT$102,将星标签统计!AW$3:AW$102,$AW80)+求节点(将星标签统计!$CP$3:$CP$102,将星标签统计!CS$3:CS$102,$AX80)</f>
        <v>12</v>
      </c>
      <c r="BB80" s="3">
        <f>求节点(将星标签统计!$AT$3:$AT$102,将星标签统计!AX$3:AX$102,$AW80)+求节点(将星标签统计!$CP$3:$CP$102,将星标签统计!CT$3:CT$102,$AX80)</f>
        <v>11.033558578630494</v>
      </c>
      <c r="BC80" s="3">
        <f>求节点(将星标签统计!$AT$3:$AT$102,将星标签统计!AY$3:AY$102,$AW80)+求节点(将星标签统计!$CP$3:$CP$102,将星标签统计!CU$3:CU$102,$AX80)</f>
        <v>11</v>
      </c>
      <c r="BD80" s="3">
        <f>求节点(将星标签统计!$AT$3:$AT$102,将星标签统计!AZ$3:AZ$102,$AW80)+求节点(将星标签统计!$CP$3:$CP$102,将星标签统计!CV$3:CV$102,$AX80)</f>
        <v>11</v>
      </c>
      <c r="BE80" s="3">
        <f t="shared" si="18"/>
        <v>474268.46862904396</v>
      </c>
      <c r="BF80" s="3">
        <f>求节点(其他调用!$O$4:$O$42,其他调用!$P$4:$P$42,其他调用!AF80)</f>
        <v>22441.187009908033</v>
      </c>
      <c r="BG80" s="3">
        <f>求节点(其他调用!$AA$4:$AA$20,其他调用!$AB$4:$AB$20,$U80)</f>
        <v>0.10895565957732442</v>
      </c>
      <c r="BH80" s="3">
        <f>求节点(将星标签统计!$AT$3:$AT$102,将星标签统计!AU$3:AU$102,$BF80)+求节点(将星标签统计!$CP$3:$CP$102,将星标签统计!CQ$3:CQ$102,$BG80)</f>
        <v>12</v>
      </c>
      <c r="BI80" s="3">
        <f>求节点(将星标签统计!$AT$3:$AT$102,将星标签统计!AV$3:AV$102,$BF80)+求节点(将星标签统计!$CP$3:$CP$102,将星标签统计!CR$3:CR$102,$BG80)</f>
        <v>12</v>
      </c>
      <c r="BJ80" s="3">
        <f>求节点(将星标签统计!$AT$3:$AT$102,将星标签统计!AW$3:AW$102,$BF80)+求节点(将星标签统计!$CP$3:$CP$102,将星标签统计!CS$3:CS$102,$BG80)</f>
        <v>12</v>
      </c>
      <c r="BK80" s="3">
        <f>求节点(将星标签统计!$AT$3:$AT$102,将星标签统计!AX$3:AX$102,$BF80)+求节点(将星标签统计!$CP$3:$CP$102,将星标签统计!CT$3:CT$102,$BG80)</f>
        <v>12</v>
      </c>
      <c r="BL80" s="3">
        <f>求节点(将星标签统计!$AT$3:$AT$102,将星标签统计!AY$3:AY$102,$BF80)+求节点(将星标签统计!$CP$3:$CP$102,将星标签统计!CU$3:CU$102,$BG80)</f>
        <v>11.244118700990803</v>
      </c>
      <c r="BM80" s="3">
        <f>求节点(将星标签统计!$AT$3:$AT$102,将星标签统计!AZ$3:AZ$102,$BF80)+求节点(将星标签统计!$CP$3:$CP$102,将星标签统计!CV$3:CV$102,$BG80)</f>
        <v>11.244118700990803</v>
      </c>
      <c r="BN80" s="3">
        <f t="shared" si="19"/>
        <v>487370.61142179766</v>
      </c>
    </row>
    <row r="81" spans="13:66" x14ac:dyDescent="0.2">
      <c r="M81" s="3">
        <v>77</v>
      </c>
      <c r="N81" s="3">
        <f t="shared" si="10"/>
        <v>390860</v>
      </c>
      <c r="O81" s="3">
        <f t="shared" si="11"/>
        <v>452000</v>
      </c>
      <c r="P81" s="3">
        <f t="shared" si="12"/>
        <v>474000</v>
      </c>
      <c r="Q81" s="3">
        <f t="shared" si="13"/>
        <v>474731</v>
      </c>
      <c r="R81" s="3">
        <f t="shared" si="14"/>
        <v>490205</v>
      </c>
      <c r="U81" s="3">
        <v>77</v>
      </c>
      <c r="V81" s="3">
        <f>求节点(其他调用!$C$4:$C$42,其他调用!$D$4:$D$42,其他调用!AF81)</f>
        <v>1821.4906013743923</v>
      </c>
      <c r="W81" s="3">
        <f>求节点(其他调用!$S$4:$S$20,其他调用!$T$4:$T$20,$U81)</f>
        <v>0.1648527463580807</v>
      </c>
      <c r="X81" s="3">
        <f>求节点(将星标签统计!$AT$3:$AT$102,将星标签统计!AU$3:AU$102,$V81)+求节点(将星标签统计!$CP$3:$CP$102,将星标签统计!CQ$3:CQ$102,$W81)</f>
        <v>12</v>
      </c>
      <c r="Y81" s="3">
        <f>求节点(将星标签统计!$AT$3:$AT$102,将星标签统计!AV$3:AV$102,$V81)+求节点(将星标签统计!$CP$3:$CP$102,将星标签统计!CR$3:CR$102,$W81)</f>
        <v>12</v>
      </c>
      <c r="Z81" s="3">
        <f>求节点(将星标签统计!$AT$3:$AT$102,将星标签统计!AW$3:AW$102,$V81)+求节点(将星标签统计!$CP$3:$CP$102,将星标签统计!CS$3:CS$102,$W81)</f>
        <v>11</v>
      </c>
      <c r="AA81" s="3">
        <f>求节点(将星标签统计!$AT$3:$AT$102,将星标签统计!AX$3:AX$102,$V81)+求节点(将星标签统计!$CP$3:$CP$102,将星标签统计!CT$3:CT$102,$W81)</f>
        <v>10.107453006871962</v>
      </c>
      <c r="AB81" s="3">
        <f>求节点(将星标签统计!$AT$3:$AT$102,将星标签统计!AY$3:AY$102,$V81)+求节点(将星标签统计!$CP$3:$CP$102,将星标签统计!CU$3:CU$102,$W81)</f>
        <v>10</v>
      </c>
      <c r="AC81" s="3">
        <f>求节点(将星标签统计!$AT$3:$AT$102,将星标签统计!AZ$3:AZ$102,$V81)+求节点(将星标签统计!$CP$3:$CP$102,将星标签统计!CV$3:CV$102,$W81)</f>
        <v>6</v>
      </c>
      <c r="AD81" s="3">
        <f t="shared" si="15"/>
        <v>390859.62405497569</v>
      </c>
      <c r="AE81" s="3">
        <f>求节点(其他调用!$F$4:$F$42,其他调用!$G$4:$G$42,其他调用!AF81)</f>
        <v>2545.5147093151786</v>
      </c>
      <c r="AF81" s="3">
        <f>求节点(其他调用!$U$4:$U$20,其他调用!$V$4:$V$20,$U81)</f>
        <v>0</v>
      </c>
      <c r="AG81" s="3">
        <f>求节点(将星标签统计!$AT$3:$AT$102,将星标签统计!AU$3:AU$102,$AE81)+求节点(将星标签统计!$CP$3:$CP$102,将星标签统计!CQ$3:CQ$102,$AF81)</f>
        <v>12</v>
      </c>
      <c r="AH81" s="3">
        <f>求节点(将星标签统计!$AT$3:$AT$102,将星标签统计!AV$3:AV$102,$AE81)+求节点(将星标签统计!$CP$3:$CP$102,将星标签统计!CR$3:CR$102,$AF81)</f>
        <v>12</v>
      </c>
      <c r="AI81" s="3">
        <f>求节点(将星标签统计!$AT$3:$AT$102,将星标签统计!AW$3:AW$102,$AE81)+求节点(将星标签统计!$CP$3:$CP$102,将星标签统计!CS$3:CS$102,$AF81)</f>
        <v>12</v>
      </c>
      <c r="AJ81" s="3">
        <f>求节点(将星标签统计!$AT$3:$AT$102,将星标签统计!AX$3:AX$102,$AE81)+求节点(将星标签统计!$CP$3:$CP$102,将星标签统计!CT$3:CT$102,$AF81)</f>
        <v>11</v>
      </c>
      <c r="AK81" s="3">
        <f>求节点(将星标签统计!$AT$3:$AT$102,将星标签统计!AY$3:AY$102,$AE81)+求节点(将星标签统计!$CP$3:$CP$102,将星标签统计!CU$3:CU$102,$AF81)</f>
        <v>10</v>
      </c>
      <c r="AL81" s="3">
        <f>求节点(将星标签统计!$AT$3:$AT$102,将星标签统计!AZ$3:AZ$102,$AE81)+求节点(将星标签统计!$CP$3:$CP$102,将星标签统计!CV$3:CV$102,$AF81)</f>
        <v>10</v>
      </c>
      <c r="AM81" s="3">
        <f t="shared" si="16"/>
        <v>452000</v>
      </c>
      <c r="AN81" s="3">
        <f>求节点(其他调用!$I$4:$I$42,其他调用!$J$4:$J$42,其他调用!AF81)</f>
        <v>4245.3124442456719</v>
      </c>
      <c r="AO81" s="3">
        <f>求节点(其他调用!$W$4:$W$20,其他调用!$X$4:$X$20,$U81)</f>
        <v>0.14260074442241671</v>
      </c>
      <c r="AP81" s="3">
        <f>求节点(将星标签统计!$AT$3:$AT$102,将星标签统计!AU$3:AU$102,$AN81)+求节点(将星标签统计!$CP$3:$CP$102,将星标签统计!CQ$3:CQ$102,$AO81)</f>
        <v>12</v>
      </c>
      <c r="AQ81" s="3">
        <f>求节点(将星标签统计!$AT$3:$AT$102,将星标签统计!AV$3:AV$102,$AN81)+求节点(将星标签统计!$CP$3:$CP$102,将星标签统计!CR$3:CR$102,$AO81)</f>
        <v>12</v>
      </c>
      <c r="AR81" s="3">
        <f>求节点(将星标签统计!$AT$3:$AT$102,将星标签统计!AW$3:AW$102,$AN81)+求节点(将星标签统计!$CP$3:$CP$102,将星标签统计!CS$3:CS$102,$AO81)</f>
        <v>12</v>
      </c>
      <c r="AS81" s="3">
        <f>求节点(将星标签统计!$AT$3:$AT$102,将星标签统计!AX$3:AX$102,$AN81)+求节点(将星标签统计!$CP$3:$CP$102,将星标签统计!CT$3:CT$102,$AO81)</f>
        <v>11</v>
      </c>
      <c r="AT81" s="3">
        <f>求节点(将星标签统计!$AT$3:$AT$102,将星标签统计!AY$3:AY$102,$AN81)+求节点(将星标签统计!$CP$3:$CP$102,将星标签统计!CU$3:CU$102,$AO81)</f>
        <v>11</v>
      </c>
      <c r="AU81" s="3">
        <f>求节点(将星标签统计!$AT$3:$AT$102,将星标签统计!AZ$3:AZ$102,$AN81)+求节点(将星标签统计!$CP$3:$CP$102,将星标签统计!CV$3:CV$102,$AO81)</f>
        <v>11</v>
      </c>
      <c r="AV81" s="3">
        <f t="shared" si="17"/>
        <v>474000</v>
      </c>
      <c r="AW81" s="3">
        <f>求节点(其他调用!$L$4:$L$42,其他调用!$M$4:$M$42,其他调用!AF81)</f>
        <v>10913.184831044469</v>
      </c>
      <c r="AX81" s="3">
        <f>求节点(其他调用!$Y$4:$Y$20,其他调用!$Z$4:$Z$20,$U81)</f>
        <v>0</v>
      </c>
      <c r="AY81" s="3">
        <f>求节点(将星标签统计!$AT$3:$AT$102,将星标签统计!AU$3:AU$102,$AW81)+求节点(将星标签统计!$CP$3:$CP$102,将星标签统计!CQ$3:CQ$102,$AX81)</f>
        <v>12</v>
      </c>
      <c r="AZ81" s="3">
        <f>求节点(将星标签统计!$AT$3:$AT$102,将星标签统计!AV$3:AV$102,$AW81)+求节点(将星标签统计!$CP$3:$CP$102,将星标签统计!CR$3:CR$102,$AX81)</f>
        <v>12</v>
      </c>
      <c r="BA81" s="3">
        <f>求节点(将星标签统计!$AT$3:$AT$102,将星标签统计!AW$3:AW$102,$AW81)+求节点(将星标签统计!$CP$3:$CP$102,将星标签统计!CS$3:CS$102,$AX81)</f>
        <v>12</v>
      </c>
      <c r="BB81" s="3">
        <f>求节点(将星标签统计!$AT$3:$AT$102,将星标签统计!AX$3:AX$102,$AW81)+求节点(将星标签统计!$CP$3:$CP$102,将星标签统计!CT$3:CT$102,$AX81)</f>
        <v>11.091318483104446</v>
      </c>
      <c r="BC81" s="3">
        <f>求节点(将星标签统计!$AT$3:$AT$102,将星标签统计!AY$3:AY$102,$AW81)+求节点(将星标签统计!$CP$3:$CP$102,将星标签统计!CU$3:CU$102,$AX81)</f>
        <v>11</v>
      </c>
      <c r="BD81" s="3">
        <f>求节点(将星标签统计!$AT$3:$AT$102,将星标签统计!AZ$3:AZ$102,$AW81)+求节点(将星标签统计!$CP$3:$CP$102,将星标签统计!CV$3:CV$102,$AX81)</f>
        <v>11</v>
      </c>
      <c r="BE81" s="3">
        <f t="shared" si="18"/>
        <v>474730.54786483559</v>
      </c>
      <c r="BF81" s="3">
        <f>求节点(其他调用!$O$4:$O$42,其他调用!$P$4:$P$42,其他调用!AF81)</f>
        <v>23729.717113161099</v>
      </c>
      <c r="BG81" s="3">
        <f>求节点(其他调用!$AA$4:$AA$20,其他调用!$AB$4:$AB$20,$U81)</f>
        <v>0.11672923212323524</v>
      </c>
      <c r="BH81" s="3">
        <f>求节点(将星标签统计!$AT$3:$AT$102,将星标签统计!AU$3:AU$102,$BF81)+求节点(将星标签统计!$CP$3:$CP$102,将星标签统计!CQ$3:CQ$102,$BG81)</f>
        <v>12</v>
      </c>
      <c r="BI81" s="3">
        <f>求节点(将星标签统计!$AT$3:$AT$102,将星标签统计!AV$3:AV$102,$BF81)+求节点(将星标签统计!$CP$3:$CP$102,将星标签统计!CR$3:CR$102,$BG81)</f>
        <v>12</v>
      </c>
      <c r="BJ81" s="3">
        <f>求节点(将星标签统计!$AT$3:$AT$102,将星标签统计!AW$3:AW$102,$BF81)+求节点(将星标签统计!$CP$3:$CP$102,将星标签统计!CS$3:CS$102,$BG81)</f>
        <v>12</v>
      </c>
      <c r="BK81" s="3">
        <f>求节点(将星标签统计!$AT$3:$AT$102,将星标签统计!AX$3:AX$102,$BF81)+求节点(将星标签统计!$CP$3:$CP$102,将星标签统计!CT$3:CT$102,$BG81)</f>
        <v>12</v>
      </c>
      <c r="BL81" s="3">
        <f>求节点(将星标签统计!$AT$3:$AT$102,将星标签统计!AY$3:AY$102,$BF81)+求节点(将星标签统计!$CP$3:$CP$102,将星标签统计!CU$3:CU$102,$BG81)</f>
        <v>11.37297171131611</v>
      </c>
      <c r="BM81" s="3">
        <f>求节点(将星标签统计!$AT$3:$AT$102,将星标签统计!AZ$3:AZ$102,$BF81)+求节点(将星标签统计!$CP$3:$CP$102,将星标签统计!CV$3:CV$102,$BG81)</f>
        <v>11.37297171131611</v>
      </c>
      <c r="BN81" s="3">
        <f t="shared" si="19"/>
        <v>490205.3776489544</v>
      </c>
    </row>
    <row r="82" spans="13:66" x14ac:dyDescent="0.2">
      <c r="M82" s="3">
        <v>78</v>
      </c>
      <c r="N82" s="3">
        <f t="shared" si="10"/>
        <v>394130</v>
      </c>
      <c r="O82" s="3">
        <f t="shared" si="11"/>
        <v>455271</v>
      </c>
      <c r="P82" s="3">
        <f t="shared" si="12"/>
        <v>474000</v>
      </c>
      <c r="Q82" s="3">
        <f t="shared" si="13"/>
        <v>475212</v>
      </c>
      <c r="R82" s="3">
        <f t="shared" si="14"/>
        <v>493244</v>
      </c>
      <c r="U82" s="3">
        <v>78</v>
      </c>
      <c r="V82" s="3">
        <f>求节点(其他调用!$C$4:$C$42,其他调用!$D$4:$D$42,其他调用!AF82)</f>
        <v>1903.2542349240878</v>
      </c>
      <c r="W82" s="3">
        <f>求节点(其他调用!$S$4:$S$20,其他调用!$T$4:$T$20,$U82)</f>
        <v>0.17615686575224629</v>
      </c>
      <c r="X82" s="3">
        <f>求节点(将星标签统计!$AT$3:$AT$102,将星标签统计!AU$3:AU$102,$V82)+求节点(将星标签统计!$CP$3:$CP$102,将星标签统计!CQ$3:CQ$102,$W82)</f>
        <v>12</v>
      </c>
      <c r="Y82" s="3">
        <f>求节点(将星标签统计!$AT$3:$AT$102,将星标签统计!AV$3:AV$102,$V82)+求节点(将星标签统计!$CP$3:$CP$102,将星标签统计!CR$3:CR$102,$W82)</f>
        <v>12</v>
      </c>
      <c r="Z82" s="3">
        <f>求节点(将星标签统计!$AT$3:$AT$102,将星标签统计!AW$3:AW$102,$V82)+求节点(将星标签统计!$CP$3:$CP$102,将星标签统计!CS$3:CS$102,$W82)</f>
        <v>11</v>
      </c>
      <c r="AA82" s="3">
        <f>求节点(将星标签统计!$AT$3:$AT$102,将星标签统计!AX$3:AX$102,$V82)+求节点(将星标签统计!$CP$3:$CP$102,将星标签统计!CT$3:CT$102,$W82)</f>
        <v>10.516271174620439</v>
      </c>
      <c r="AB82" s="3">
        <f>求节点(将星标签统计!$AT$3:$AT$102,将星标签统计!AY$3:AY$102,$V82)+求节点(将星标签统计!$CP$3:$CP$102,将星标签统计!CU$3:CU$102,$W82)</f>
        <v>10</v>
      </c>
      <c r="AC82" s="3">
        <f>求节点(将星标签统计!$AT$3:$AT$102,将星标签统计!AZ$3:AZ$102,$V82)+求节点(将星标签统计!$CP$3:$CP$102,将星标签统计!CV$3:CV$102,$W82)</f>
        <v>6</v>
      </c>
      <c r="AD82" s="3">
        <f t="shared" si="15"/>
        <v>394130.16939696349</v>
      </c>
      <c r="AE82" s="3">
        <f>求节点(其他调用!$F$4:$F$42,其他调用!$G$4:$G$42,其他调用!AF82)</f>
        <v>2665.4283385280196</v>
      </c>
      <c r="AF82" s="3">
        <f>求节点(其他调用!$U$4:$U$20,其他调用!$V$4:$V$20,$U82)</f>
        <v>0</v>
      </c>
      <c r="AG82" s="3">
        <f>求节点(将星标签统计!$AT$3:$AT$102,将星标签统计!AU$3:AU$102,$AE82)+求节点(将星标签统计!$CP$3:$CP$102,将星标签统计!CQ$3:CQ$102,$AF82)</f>
        <v>12</v>
      </c>
      <c r="AH82" s="3">
        <f>求节点(将星标签统计!$AT$3:$AT$102,将星标签统计!AV$3:AV$102,$AE82)+求节点(将星标签统计!$CP$3:$CP$102,将星标签统计!CR$3:CR$102,$AF82)</f>
        <v>12</v>
      </c>
      <c r="AI82" s="3">
        <f>求节点(将星标签统计!$AT$3:$AT$102,将星标签统计!AW$3:AW$102,$AE82)+求节点(将星标签统计!$CP$3:$CP$102,将星标签统计!CS$3:CS$102,$AF82)</f>
        <v>12</v>
      </c>
      <c r="AJ82" s="3">
        <f>求节点(将星标签统计!$AT$3:$AT$102,将星标签统计!AX$3:AX$102,$AE82)+求节点(将星标签统计!$CP$3:$CP$102,将星标签统计!CT$3:CT$102,$AF82)</f>
        <v>11</v>
      </c>
      <c r="AK82" s="3">
        <f>求节点(将星标签统计!$AT$3:$AT$102,将星标签统计!AY$3:AY$102,$AE82)+求节点(将星标签统计!$CP$3:$CP$102,将星标签统计!CU$3:CU$102,$AF82)</f>
        <v>10.327141692640097</v>
      </c>
      <c r="AL82" s="3">
        <f>求节点(将星标签统计!$AT$3:$AT$102,将星标签统计!AZ$3:AZ$102,$AE82)+求节点(将星标签统计!$CP$3:$CP$102,将星标签统计!CV$3:CV$102,$AF82)</f>
        <v>10</v>
      </c>
      <c r="AM82" s="3">
        <f t="shared" si="16"/>
        <v>455271.41692640097</v>
      </c>
      <c r="AN82" s="3">
        <f>求节点(其他调用!$I$4:$I$42,其他调用!$J$4:$J$42,其他调用!AF82)</f>
        <v>4463.6279059788831</v>
      </c>
      <c r="AO82" s="3">
        <f>求节点(其他调用!$W$4:$W$20,其他调用!$X$4:$X$20,$U82)</f>
        <v>0.15274495167788843</v>
      </c>
      <c r="AP82" s="3">
        <f>求节点(将星标签统计!$AT$3:$AT$102,将星标签统计!AU$3:AU$102,$AN82)+求节点(将星标签统计!$CP$3:$CP$102,将星标签统计!CQ$3:CQ$102,$AO82)</f>
        <v>12</v>
      </c>
      <c r="AQ82" s="3">
        <f>求节点(将星标签统计!$AT$3:$AT$102,将星标签统计!AV$3:AV$102,$AN82)+求节点(将星标签统计!$CP$3:$CP$102,将星标签统计!CR$3:CR$102,$AO82)</f>
        <v>12</v>
      </c>
      <c r="AR82" s="3">
        <f>求节点(将星标签统计!$AT$3:$AT$102,将星标签统计!AW$3:AW$102,$AN82)+求节点(将星标签统计!$CP$3:$CP$102,将星标签统计!CS$3:CS$102,$AO82)</f>
        <v>12</v>
      </c>
      <c r="AS82" s="3">
        <f>求节点(将星标签统计!$AT$3:$AT$102,将星标签统计!AX$3:AX$102,$AN82)+求节点(将星标签统计!$CP$3:$CP$102,将星标签统计!CT$3:CT$102,$AO82)</f>
        <v>11</v>
      </c>
      <c r="AT82" s="3">
        <f>求节点(将星标签统计!$AT$3:$AT$102,将星标签统计!AY$3:AY$102,$AN82)+求节点(将星标签统计!$CP$3:$CP$102,将星标签统计!CU$3:CU$102,$AO82)</f>
        <v>11</v>
      </c>
      <c r="AU82" s="3">
        <f>求节点(将星标签统计!$AT$3:$AT$102,将星标签统计!AZ$3:AZ$102,$AN82)+求节点(将星标签统计!$CP$3:$CP$102,将星标签统计!CV$3:CV$102,$AO82)</f>
        <v>11</v>
      </c>
      <c r="AV82" s="3">
        <f t="shared" si="17"/>
        <v>474000</v>
      </c>
      <c r="AW82" s="3">
        <f>求节点(其他调用!$L$4:$L$42,其他调用!$M$4:$M$42,其他调用!AF82)</f>
        <v>11514.478679458176</v>
      </c>
      <c r="AX82" s="3">
        <f>求节点(其他调用!$Y$4:$Y$20,其他调用!$Z$4:$Z$20,$U82)</f>
        <v>0</v>
      </c>
      <c r="AY82" s="3">
        <f>求节点(将星标签统计!$AT$3:$AT$102,将星标签统计!AU$3:AU$102,$AW82)+求节点(将星标签统计!$CP$3:$CP$102,将星标签统计!CQ$3:CQ$102,$AX82)</f>
        <v>12</v>
      </c>
      <c r="AZ82" s="3">
        <f>求节点(将星标签统计!$AT$3:$AT$102,将星标签统计!AV$3:AV$102,$AW82)+求节点(将星标签统计!$CP$3:$CP$102,将星标签统计!CR$3:CR$102,$AX82)</f>
        <v>12</v>
      </c>
      <c r="BA82" s="3">
        <f>求节点(将星标签统计!$AT$3:$AT$102,将星标签统计!AW$3:AW$102,$AW82)+求节点(将星标签统计!$CP$3:$CP$102,将星标签统计!CS$3:CS$102,$AX82)</f>
        <v>12</v>
      </c>
      <c r="BB82" s="3">
        <f>求节点(将星标签统计!$AT$3:$AT$102,将星标签统计!AX$3:AX$102,$AW82)+求节点(将星标签统计!$CP$3:$CP$102,将星标签统计!CT$3:CT$102,$AX82)</f>
        <v>11.151447867945818</v>
      </c>
      <c r="BC82" s="3">
        <f>求节点(将星标签统计!$AT$3:$AT$102,将星标签统计!AY$3:AY$102,$AW82)+求节点(将星标签统计!$CP$3:$CP$102,将星标签统计!CU$3:CU$102,$AX82)</f>
        <v>11</v>
      </c>
      <c r="BD82" s="3">
        <f>求节点(将星标签统计!$AT$3:$AT$102,将星标签统计!AZ$3:AZ$102,$AW82)+求节点(将星标签统计!$CP$3:$CP$102,将星标签统计!CV$3:CV$102,$AX82)</f>
        <v>11</v>
      </c>
      <c r="BE82" s="3">
        <f t="shared" si="18"/>
        <v>475211.58294356655</v>
      </c>
      <c r="BF82" s="3">
        <f>求节点(其他调用!$O$4:$O$42,其他调用!$P$4:$P$42,其他调用!AF82)</f>
        <v>25110.729483506886</v>
      </c>
      <c r="BG82" s="3">
        <f>求节点(其他调用!$AA$4:$AA$20,其他调用!$AB$4:$AB$20,$U82)</f>
        <v>0.12490766956740755</v>
      </c>
      <c r="BH82" s="3">
        <f>求节点(将星标签统计!$AT$3:$AT$102,将星标签统计!AU$3:AU$102,$BF82)+求节点(将星标签统计!$CP$3:$CP$102,将星标签统计!CQ$3:CQ$102,$BG82)</f>
        <v>12</v>
      </c>
      <c r="BI82" s="3">
        <f>求节点(将星标签统计!$AT$3:$AT$102,将星标签统计!AV$3:AV$102,$BF82)+求节点(将星标签统计!$CP$3:$CP$102,将星标签统计!CR$3:CR$102,$BG82)</f>
        <v>12</v>
      </c>
      <c r="BJ82" s="3">
        <f>求节点(将星标签统计!$AT$3:$AT$102,将星标签统计!AW$3:AW$102,$BF82)+求节点(将星标签统计!$CP$3:$CP$102,将星标签统计!CS$3:CS$102,$BG82)</f>
        <v>12</v>
      </c>
      <c r="BK82" s="3">
        <f>求节点(将星标签统计!$AT$3:$AT$102,将星标签统计!AX$3:AX$102,$BF82)+求节点(将星标签统计!$CP$3:$CP$102,将星标签统计!CT$3:CT$102,$BG82)</f>
        <v>12</v>
      </c>
      <c r="BL82" s="3">
        <f>求节点(将星标签统计!$AT$3:$AT$102,将星标签统计!AY$3:AY$102,$BF82)+求节点(将星标签统计!$CP$3:$CP$102,将星标签统计!CU$3:CU$102,$BG82)</f>
        <v>11.511072948350689</v>
      </c>
      <c r="BM82" s="3">
        <f>求节点(将星标签统计!$AT$3:$AT$102,将星标签统计!AZ$3:AZ$102,$BF82)+求节点(将星标签统计!$CP$3:$CP$102,将星标签统计!CV$3:CV$102,$BG82)</f>
        <v>11.511072948350689</v>
      </c>
      <c r="BN82" s="3">
        <f t="shared" si="19"/>
        <v>493243.60486371513</v>
      </c>
    </row>
    <row r="83" spans="13:66" x14ac:dyDescent="0.2">
      <c r="M83" s="3">
        <v>79</v>
      </c>
      <c r="N83" s="3">
        <f t="shared" si="10"/>
        <v>397451</v>
      </c>
      <c r="O83" s="3">
        <f t="shared" si="11"/>
        <v>461808</v>
      </c>
      <c r="P83" s="3">
        <f t="shared" si="12"/>
        <v>474000</v>
      </c>
      <c r="Q83" s="3">
        <f t="shared" si="13"/>
        <v>475727</v>
      </c>
      <c r="R83" s="3">
        <f t="shared" si="14"/>
        <v>496409</v>
      </c>
      <c r="U83" s="3">
        <v>79</v>
      </c>
      <c r="V83" s="3">
        <f>求节点(其他调用!$C$4:$C$42,其他调用!$D$4:$D$42,其他调用!AF83)</f>
        <v>1986.2699038090418</v>
      </c>
      <c r="W83" s="3">
        <f>求节点(其他调用!$S$4:$S$20,其他调用!$T$4:$T$20,$U83)</f>
        <v>0.18939459910301146</v>
      </c>
      <c r="X83" s="3">
        <f>求节点(将星标签统计!$AT$3:$AT$102,将星标签统计!AU$3:AU$102,$V83)+求节点(将星标签统计!$CP$3:$CP$102,将星标签统计!CQ$3:CQ$102,$W83)</f>
        <v>12</v>
      </c>
      <c r="Y83" s="3">
        <f>求节点(将星标签统计!$AT$3:$AT$102,将星标签统计!AV$3:AV$102,$V83)+求节点(将星标签统计!$CP$3:$CP$102,将星标签统计!CR$3:CR$102,$W83)</f>
        <v>12</v>
      </c>
      <c r="Z83" s="3">
        <f>求节点(将星标签统计!$AT$3:$AT$102,将星标签统计!AW$3:AW$102,$V83)+求节点(将星标签统计!$CP$3:$CP$102,将星标签统计!CS$3:CS$102,$W83)</f>
        <v>11</v>
      </c>
      <c r="AA83" s="3">
        <f>求节点(将星标签统计!$AT$3:$AT$102,将星标签统计!AX$3:AX$102,$V83)+求节点(将星标签统计!$CP$3:$CP$102,将星标签统计!CT$3:CT$102,$W83)</f>
        <v>10.931349519045209</v>
      </c>
      <c r="AB83" s="3">
        <f>求节点(将星标签统计!$AT$3:$AT$102,将星标签统计!AY$3:AY$102,$V83)+求节点(将星标签统计!$CP$3:$CP$102,将星标签统计!CU$3:CU$102,$W83)</f>
        <v>10</v>
      </c>
      <c r="AC83" s="3">
        <f>求节点(将星标签统计!$AT$3:$AT$102,将星标签统计!AZ$3:AZ$102,$V83)+求节点(将星标签统计!$CP$3:$CP$102,将星标签统计!CV$3:CV$102,$W83)</f>
        <v>6</v>
      </c>
      <c r="AD83" s="3">
        <f t="shared" si="15"/>
        <v>397450.79615236167</v>
      </c>
      <c r="AE83" s="3">
        <f>求节点(其他调用!$F$4:$F$42,其他调用!$G$4:$G$42,其他调用!AF83)</f>
        <v>2796.1696739208346</v>
      </c>
      <c r="AF83" s="3">
        <f>求节点(其他调用!$U$4:$U$20,其他调用!$V$4:$V$20,$U83)</f>
        <v>0</v>
      </c>
      <c r="AG83" s="3">
        <f>求节点(将星标签统计!$AT$3:$AT$102,将星标签统计!AU$3:AU$102,$AE83)+求节点(将星标签统计!$CP$3:$CP$102,将星标签统计!CQ$3:CQ$102,$AF83)</f>
        <v>12</v>
      </c>
      <c r="AH83" s="3">
        <f>求节点(将星标签统计!$AT$3:$AT$102,将星标签统计!AV$3:AV$102,$AE83)+求节点(将星标签统计!$CP$3:$CP$102,将星标签统计!CR$3:CR$102,$AF83)</f>
        <v>12</v>
      </c>
      <c r="AI83" s="3">
        <f>求节点(将星标签统计!$AT$3:$AT$102,将星标签统计!AW$3:AW$102,$AE83)+求节点(将星标签统计!$CP$3:$CP$102,将星标签统计!CS$3:CS$102,$AF83)</f>
        <v>12</v>
      </c>
      <c r="AJ83" s="3">
        <f>求节点(将星标签统计!$AT$3:$AT$102,将星标签统计!AX$3:AX$102,$AE83)+求节点(将星标签统计!$CP$3:$CP$102,将星标签统计!CT$3:CT$102,$AF83)</f>
        <v>11</v>
      </c>
      <c r="AK83" s="3">
        <f>求节点(将星标签统计!$AT$3:$AT$102,将星标签统计!AY$3:AY$102,$AE83)+求节点(将星标签统计!$CP$3:$CP$102,将星标签统计!CU$3:CU$102,$AF83)</f>
        <v>10.980848369604173</v>
      </c>
      <c r="AL83" s="3">
        <f>求节点(将星标签统计!$AT$3:$AT$102,将星标签统计!AZ$3:AZ$102,$AE83)+求节点(将星标签统计!$CP$3:$CP$102,将星标签统计!CV$3:CV$102,$AF83)</f>
        <v>10</v>
      </c>
      <c r="AM83" s="3">
        <f t="shared" si="16"/>
        <v>461808.48369604175</v>
      </c>
      <c r="AN83" s="3">
        <f>求节点(其他调用!$I$4:$I$42,其他调用!$J$4:$J$42,其他调用!AF83)</f>
        <v>4695.1206854487036</v>
      </c>
      <c r="AO83" s="3">
        <f>求节点(其他调用!$W$4:$W$20,其他调用!$X$4:$X$20,$U83)</f>
        <v>0.16405422400131514</v>
      </c>
      <c r="AP83" s="3">
        <f>求节点(将星标签统计!$AT$3:$AT$102,将星标签统计!AU$3:AU$102,$AN83)+求节点(将星标签统计!$CP$3:$CP$102,将星标签统计!CQ$3:CQ$102,$AO83)</f>
        <v>12</v>
      </c>
      <c r="AQ83" s="3">
        <f>求节点(将星标签统计!$AT$3:$AT$102,将星标签统计!AV$3:AV$102,$AN83)+求节点(将星标签统计!$CP$3:$CP$102,将星标签统计!CR$3:CR$102,$AO83)</f>
        <v>12</v>
      </c>
      <c r="AR83" s="3">
        <f>求节点(将星标签统计!$AT$3:$AT$102,将星标签统计!AW$3:AW$102,$AN83)+求节点(将星标签统计!$CP$3:$CP$102,将星标签统计!CS$3:CS$102,$AO83)</f>
        <v>12</v>
      </c>
      <c r="AS83" s="3">
        <f>求节点(将星标签统计!$AT$3:$AT$102,将星标签统计!AX$3:AX$102,$AN83)+求节点(将星标签统计!$CP$3:$CP$102,将星标签统计!CT$3:CT$102,$AO83)</f>
        <v>11</v>
      </c>
      <c r="AT83" s="3">
        <f>求节点(将星标签统计!$AT$3:$AT$102,将星标签统计!AY$3:AY$102,$AN83)+求节点(将星标签统计!$CP$3:$CP$102,将星标签统计!CU$3:CU$102,$AO83)</f>
        <v>11</v>
      </c>
      <c r="AU83" s="3">
        <f>求节点(将星标签统计!$AT$3:$AT$102,将星标签统计!AZ$3:AZ$102,$AN83)+求节点(将星标签统计!$CP$3:$CP$102,将星标签统计!CV$3:CV$102,$AO83)</f>
        <v>11</v>
      </c>
      <c r="AV83" s="3">
        <f t="shared" si="17"/>
        <v>474000</v>
      </c>
      <c r="AW83" s="3">
        <f>求节点(其他调用!$L$4:$L$42,其他调用!$M$4:$M$42,其他调用!AF83)</f>
        <v>12158.929469374305</v>
      </c>
      <c r="AX83" s="3">
        <f>求节点(其他调用!$Y$4:$Y$20,其他调用!$Z$4:$Z$20,$U83)</f>
        <v>0</v>
      </c>
      <c r="AY83" s="3">
        <f>求节点(将星标签统计!$AT$3:$AT$102,将星标签统计!AU$3:AU$102,$AW83)+求节点(将星标签统计!$CP$3:$CP$102,将星标签统计!CQ$3:CQ$102,$AX83)</f>
        <v>12</v>
      </c>
      <c r="AZ83" s="3">
        <f>求节点(将星标签统计!$AT$3:$AT$102,将星标签统计!AV$3:AV$102,$AW83)+求节点(将星标签统计!$CP$3:$CP$102,将星标签统计!CR$3:CR$102,$AX83)</f>
        <v>12</v>
      </c>
      <c r="BA83" s="3">
        <f>求节点(将星标签统计!$AT$3:$AT$102,将星标签统计!AW$3:AW$102,$AW83)+求节点(将星标签统计!$CP$3:$CP$102,将星标签统计!CS$3:CS$102,$AX83)</f>
        <v>12</v>
      </c>
      <c r="BB83" s="3">
        <f>求节点(将星标签统计!$AT$3:$AT$102,将星标签统计!AX$3:AX$102,$AW83)+求节点(将星标签统计!$CP$3:$CP$102,将星标签统计!CT$3:CT$102,$AX83)</f>
        <v>11.21589294693743</v>
      </c>
      <c r="BC83" s="3">
        <f>求节点(将星标签统计!$AT$3:$AT$102,将星标签统计!AY$3:AY$102,$AW83)+求节点(将星标签统计!$CP$3:$CP$102,将星标签统计!CU$3:CU$102,$AX83)</f>
        <v>11</v>
      </c>
      <c r="BD83" s="3">
        <f>求节点(将星标签统计!$AT$3:$AT$102,将星标签统计!AZ$3:AZ$102,$AW83)+求节点(将星标签统计!$CP$3:$CP$102,将星标签统计!CV$3:CV$102,$AX83)</f>
        <v>11</v>
      </c>
      <c r="BE83" s="3">
        <f t="shared" si="18"/>
        <v>475727.14357549942</v>
      </c>
      <c r="BF83" s="3">
        <f>求节点(其他调用!$O$4:$O$42,其他调用!$P$4:$P$42,其他调用!AF83)</f>
        <v>26549.405580691826</v>
      </c>
      <c r="BG83" s="3">
        <f>求节点(其他调用!$AA$4:$AA$20,其他调用!$AB$4:$AB$20,$U83)</f>
        <v>0.13402138222527421</v>
      </c>
      <c r="BH83" s="3">
        <f>求节点(将星标签统计!$AT$3:$AT$102,将星标签统计!AU$3:AU$102,$BF83)+求节点(将星标签统计!$CP$3:$CP$102,将星标签统计!CQ$3:CQ$102,$BG83)</f>
        <v>12</v>
      </c>
      <c r="BI83" s="3">
        <f>求节点(将星标签统计!$AT$3:$AT$102,将星标签统计!AV$3:AV$102,$BF83)+求节点(将星标签统计!$CP$3:$CP$102,将星标签统计!CR$3:CR$102,$BG83)</f>
        <v>12</v>
      </c>
      <c r="BJ83" s="3">
        <f>求节点(将星标签统计!$AT$3:$AT$102,将星标签统计!AW$3:AW$102,$BF83)+求节点(将星标签统计!$CP$3:$CP$102,将星标签统计!CS$3:CS$102,$BG83)</f>
        <v>12</v>
      </c>
      <c r="BK83" s="3">
        <f>求节点(将星标签统计!$AT$3:$AT$102,将星标签统计!AX$3:AX$102,$BF83)+求节点(将星标签统计!$CP$3:$CP$102,将星标签统计!CT$3:CT$102,$BG83)</f>
        <v>12</v>
      </c>
      <c r="BL83" s="3">
        <f>求节点(将星标签统计!$AT$3:$AT$102,将星标签统计!AY$3:AY$102,$BF83)+求节点(将星标签统计!$CP$3:$CP$102,将星标签统计!CU$3:CU$102,$BG83)</f>
        <v>11.654940558069182</v>
      </c>
      <c r="BM83" s="3">
        <f>求节点(将星标签统计!$AT$3:$AT$102,将星标签统计!AZ$3:AZ$102,$BF83)+求节点(将星标签统计!$CP$3:$CP$102,将星标签统计!CV$3:CV$102,$BG83)</f>
        <v>11.654940558069182</v>
      </c>
      <c r="BN83" s="3">
        <f t="shared" si="19"/>
        <v>496408.692277522</v>
      </c>
    </row>
    <row r="84" spans="13:66" x14ac:dyDescent="0.2">
      <c r="M84" s="3">
        <v>80</v>
      </c>
      <c r="N84" s="3">
        <f t="shared" si="10"/>
        <v>404772</v>
      </c>
      <c r="O84" s="3">
        <f t="shared" si="11"/>
        <v>462000</v>
      </c>
      <c r="P84" s="3">
        <f t="shared" si="12"/>
        <v>474000</v>
      </c>
      <c r="Q84" s="3">
        <f t="shared" si="13"/>
        <v>476280</v>
      </c>
      <c r="R84" s="3">
        <f t="shared" si="14"/>
        <v>499772</v>
      </c>
      <c r="U84" s="3">
        <v>80</v>
      </c>
      <c r="V84" s="3">
        <f>求节点(其他调用!$C$4:$C$42,其他调用!$D$4:$D$42,其他调用!AF84)</f>
        <v>2075.2438946946359</v>
      </c>
      <c r="W84" s="3">
        <f>求节点(其他调用!$S$4:$S$20,其他调用!$T$4:$T$20,$U84)</f>
        <v>0.2026323324537766</v>
      </c>
      <c r="X84" s="3">
        <f>求节点(将星标签统计!$AT$3:$AT$102,将星标签统计!AU$3:AU$102,$V84)+求节点(将星标签统计!$CP$3:$CP$102,将星标签统计!CQ$3:CQ$102,$W84)</f>
        <v>12</v>
      </c>
      <c r="Y84" s="3">
        <f>求节点(将星标签统计!$AT$3:$AT$102,将星标签统计!AV$3:AV$102,$V84)+求节点(将星标签统计!$CP$3:$CP$102,将星标签统计!CR$3:CR$102,$W84)</f>
        <v>12</v>
      </c>
      <c r="Z84" s="3">
        <f>求节点(将星标签统计!$AT$3:$AT$102,将星标签统计!AW$3:AW$102,$V84)+求节点(将星标签统计!$CP$3:$CP$102,将星标签统计!CS$3:CS$102,$W84)</f>
        <v>11.37621947347318</v>
      </c>
      <c r="AA84" s="3">
        <f>求节点(将星标签统计!$AT$3:$AT$102,将星标签统计!AX$3:AX$102,$V84)+求节点(将星标签统计!$CP$3:$CP$102,将星标签统计!CT$3:CT$102,$W84)</f>
        <v>11</v>
      </c>
      <c r="AB84" s="3">
        <f>求节点(将星标签统计!$AT$3:$AT$102,将星标签统计!AY$3:AY$102,$V84)+求节点(将星标签统计!$CP$3:$CP$102,将星标签统计!CU$3:CU$102,$W84)</f>
        <v>10</v>
      </c>
      <c r="AC84" s="3">
        <f>求节点(将星标签统计!$AT$3:$AT$102,将星标签统计!AZ$3:AZ$102,$V84)+求节点(将星标签统计!$CP$3:$CP$102,将星标签统计!CV$3:CV$102,$W84)</f>
        <v>6.3762194734731796</v>
      </c>
      <c r="AD84" s="3">
        <f t="shared" si="15"/>
        <v>404771.95052251726</v>
      </c>
      <c r="AE84" s="3">
        <f>求节点(其他调用!$F$4:$F$42,其他调用!$G$4:$G$42,其他调用!AF84)</f>
        <v>2936.2947676514118</v>
      </c>
      <c r="AF84" s="3">
        <f>求节点(其他调用!$U$4:$U$20,其他调用!$V$4:$V$20,$U84)</f>
        <v>0</v>
      </c>
      <c r="AG84" s="3">
        <f>求节点(将星标签统计!$AT$3:$AT$102,将星标签统计!AU$3:AU$102,$AE84)+求节点(将星标签统计!$CP$3:$CP$102,将星标签统计!CQ$3:CQ$102,$AF84)</f>
        <v>12</v>
      </c>
      <c r="AH84" s="3">
        <f>求节点(将星标签统计!$AT$3:$AT$102,将星标签统计!AV$3:AV$102,$AE84)+求节点(将星标签统计!$CP$3:$CP$102,将星标签统计!CR$3:CR$102,$AF84)</f>
        <v>12</v>
      </c>
      <c r="AI84" s="3">
        <f>求节点(将星标签统计!$AT$3:$AT$102,将星标签统计!AW$3:AW$102,$AE84)+求节点(将星标签统计!$CP$3:$CP$102,将星标签统计!CS$3:CS$102,$AF84)</f>
        <v>12</v>
      </c>
      <c r="AJ84" s="3">
        <f>求节点(将星标签统计!$AT$3:$AT$102,将星标签统计!AX$3:AX$102,$AE84)+求节点(将星标签统计!$CP$3:$CP$102,将星标签统计!CT$3:CT$102,$AF84)</f>
        <v>11</v>
      </c>
      <c r="AK84" s="3">
        <f>求节点(将星标签统计!$AT$3:$AT$102,将星标签统计!AY$3:AY$102,$AE84)+求节点(将星标签统计!$CP$3:$CP$102,将星标签统计!CU$3:CU$102,$AF84)</f>
        <v>11</v>
      </c>
      <c r="AL84" s="3">
        <f>求节点(将星标签统计!$AT$3:$AT$102,将星标签统计!AZ$3:AZ$102,$AE84)+求节点(将星标签统计!$CP$3:$CP$102,将星标签统计!CV$3:CV$102,$AF84)</f>
        <v>10</v>
      </c>
      <c r="AM84" s="3">
        <f t="shared" si="16"/>
        <v>462000</v>
      </c>
      <c r="AN84" s="3">
        <f>求节点(其他调用!$I$4:$I$42,其他调用!$J$4:$J$42,其他调用!AF84)</f>
        <v>4941.637513735126</v>
      </c>
      <c r="AO84" s="3">
        <f>求节点(其他调用!$W$4:$W$20,其他调用!$X$4:$X$20,$U84)</f>
        <v>0.17537196623474213</v>
      </c>
      <c r="AP84" s="3">
        <f>求节点(将星标签统计!$AT$3:$AT$102,将星标签统计!AU$3:AU$102,$AN84)+求节点(将星标签统计!$CP$3:$CP$102,将星标签统计!CQ$3:CQ$102,$AO84)</f>
        <v>12</v>
      </c>
      <c r="AQ84" s="3">
        <f>求节点(将星标签统计!$AT$3:$AT$102,将星标签统计!AV$3:AV$102,$AN84)+求节点(将星标签统计!$CP$3:$CP$102,将星标签统计!CR$3:CR$102,$AO84)</f>
        <v>12</v>
      </c>
      <c r="AR84" s="3">
        <f>求节点(将星标签统计!$AT$3:$AT$102,将星标签统计!AW$3:AW$102,$AN84)+求节点(将星标签统计!$CP$3:$CP$102,将星标签统计!CS$3:CS$102,$AO84)</f>
        <v>12</v>
      </c>
      <c r="AS84" s="3">
        <f>求节点(将星标签统计!$AT$3:$AT$102,将星标签统计!AX$3:AX$102,$AN84)+求节点(将星标签统计!$CP$3:$CP$102,将星标签统计!CT$3:CT$102,$AO84)</f>
        <v>11</v>
      </c>
      <c r="AT84" s="3">
        <f>求节点(将星标签统计!$AT$3:$AT$102,将星标签统计!AY$3:AY$102,$AN84)+求节点(将星标签统计!$CP$3:$CP$102,将星标签统计!CU$3:CU$102,$AO84)</f>
        <v>11</v>
      </c>
      <c r="AU84" s="3">
        <f>求节点(将星标签统计!$AT$3:$AT$102,将星标签统计!AZ$3:AZ$102,$AN84)+求节点(将星标签统计!$CP$3:$CP$102,将星标签统计!CV$3:CV$102,$AO84)</f>
        <v>11</v>
      </c>
      <c r="AV84" s="3">
        <f t="shared" si="17"/>
        <v>474000</v>
      </c>
      <c r="AW84" s="3">
        <f>求节点(其他调用!$L$4:$L$42,其他调用!$M$4:$M$42,其他调用!AF84)</f>
        <v>12849.63472391697</v>
      </c>
      <c r="AX84" s="3">
        <f>求节点(其他调用!$Y$4:$Y$20,其他调用!$Z$4:$Z$20,$U84)</f>
        <v>0</v>
      </c>
      <c r="AY84" s="3">
        <f>求节点(将星标签统计!$AT$3:$AT$102,将星标签统计!AU$3:AU$102,$AW84)+求节点(将星标签统计!$CP$3:$CP$102,将星标签统计!CQ$3:CQ$102,$AX84)</f>
        <v>12</v>
      </c>
      <c r="AZ84" s="3">
        <f>求节点(将星标签统计!$AT$3:$AT$102,将星标签统计!AV$3:AV$102,$AW84)+求节点(将星标签统计!$CP$3:$CP$102,将星标签统计!CR$3:CR$102,$AX84)</f>
        <v>12</v>
      </c>
      <c r="BA84" s="3">
        <f>求节点(将星标签统计!$AT$3:$AT$102,将星标签统计!AW$3:AW$102,$AW84)+求节点(将星标签统计!$CP$3:$CP$102,将星标签统计!CS$3:CS$102,$AX84)</f>
        <v>12</v>
      </c>
      <c r="BB84" s="3">
        <f>求节点(将星标签统计!$AT$3:$AT$102,将星标签统计!AX$3:AX$102,$AW84)+求节点(将星标签统计!$CP$3:$CP$102,将星标签统计!CT$3:CT$102,$AX84)</f>
        <v>11.284963472391697</v>
      </c>
      <c r="BC84" s="3">
        <f>求节点(将星标签统计!$AT$3:$AT$102,将星标签统计!AY$3:AY$102,$AW84)+求节点(将星标签统计!$CP$3:$CP$102,将星标签统计!CU$3:CU$102,$AX84)</f>
        <v>11</v>
      </c>
      <c r="BD84" s="3">
        <f>求节点(将星标签统计!$AT$3:$AT$102,将星标签统计!AZ$3:AZ$102,$AW84)+求节点(将星标签统计!$CP$3:$CP$102,将星标签统计!CV$3:CV$102,$AX84)</f>
        <v>11</v>
      </c>
      <c r="BE84" s="3">
        <f t="shared" si="18"/>
        <v>476279.70777913358</v>
      </c>
      <c r="BF84" s="3">
        <f>求节点(其他调用!$O$4:$O$42,其他调用!$P$4:$P$42,其他调用!AF84)</f>
        <v>28078.254988187458</v>
      </c>
      <c r="BG84" s="3">
        <f>求节点(其他调用!$AA$4:$AA$20,其他调用!$AB$4:$AB$20,$U84)</f>
        <v>0.14313509488314088</v>
      </c>
      <c r="BH84" s="3">
        <f>求节点(将星标签统计!$AT$3:$AT$102,将星标签统计!AU$3:AU$102,$BF84)+求节点(将星标签统计!$CP$3:$CP$102,将星标签统计!CQ$3:CQ$102,$BG84)</f>
        <v>12</v>
      </c>
      <c r="BI84" s="3">
        <f>求节点(将星标签统计!$AT$3:$AT$102,将星标签统计!AV$3:AV$102,$BF84)+求节点(将星标签统计!$CP$3:$CP$102,将星标签统计!CR$3:CR$102,$BG84)</f>
        <v>12</v>
      </c>
      <c r="BJ84" s="3">
        <f>求节点(将星标签统计!$AT$3:$AT$102,将星标签统计!AW$3:AW$102,$BF84)+求节点(将星标签统计!$CP$3:$CP$102,将星标签统计!CS$3:CS$102,$BG84)</f>
        <v>12</v>
      </c>
      <c r="BK84" s="3">
        <f>求节点(将星标签统计!$AT$3:$AT$102,将星标签统计!AX$3:AX$102,$BF84)+求节点(将星标签统计!$CP$3:$CP$102,将星标签统计!CT$3:CT$102,$BG84)</f>
        <v>12</v>
      </c>
      <c r="BL84" s="3">
        <f>求节点(将星标签统计!$AT$3:$AT$102,将星标签统计!AY$3:AY$102,$BF84)+求节点(将星标签统计!$CP$3:$CP$102,将星标签统计!CU$3:CU$102,$BG84)</f>
        <v>11.807825498818746</v>
      </c>
      <c r="BM84" s="3">
        <f>求节点(将星标签统计!$AT$3:$AT$102,将星标签统计!AZ$3:AZ$102,$BF84)+求节点(将星标签统计!$CP$3:$CP$102,将星标签统计!CV$3:CV$102,$BG84)</f>
        <v>11.807825498818746</v>
      </c>
      <c r="BN84" s="3">
        <f t="shared" si="19"/>
        <v>499772.1609740124</v>
      </c>
    </row>
    <row r="85" spans="13:66" x14ac:dyDescent="0.2">
      <c r="M85" s="3">
        <v>81</v>
      </c>
      <c r="N85" s="3">
        <f t="shared" si="10"/>
        <v>413492</v>
      </c>
      <c r="O85" s="3">
        <f t="shared" si="11"/>
        <v>462000</v>
      </c>
      <c r="P85" s="3">
        <f t="shared" si="12"/>
        <v>474000</v>
      </c>
      <c r="Q85" s="3">
        <f t="shared" si="13"/>
        <v>476864</v>
      </c>
      <c r="R85" s="3">
        <f t="shared" si="14"/>
        <v>503377</v>
      </c>
      <c r="U85" s="3">
        <v>81</v>
      </c>
      <c r="V85" s="3">
        <f>求节点(其他调用!$C$4:$C$42,其他调用!$D$4:$D$42,其他调用!AF85)</f>
        <v>2172.1306930600285</v>
      </c>
      <c r="W85" s="3">
        <f>求节点(其他调用!$S$4:$S$20,其他调用!$T$4:$T$20,$U85)</f>
        <v>0.21746528197552889</v>
      </c>
      <c r="X85" s="3">
        <f>求节点(将星标签统计!$AT$3:$AT$102,将星标签统计!AU$3:AU$102,$V85)+求节点(将星标签统计!$CP$3:$CP$102,将星标签统计!CQ$3:CQ$102,$W85)</f>
        <v>12</v>
      </c>
      <c r="Y85" s="3">
        <f>求节点(将星标签统计!$AT$3:$AT$102,将星标签统计!AV$3:AV$102,$V85)+求节点(将星标签统计!$CP$3:$CP$102,将星标签统计!CR$3:CR$102,$W85)</f>
        <v>12</v>
      </c>
      <c r="Z85" s="3">
        <f>求节点(将星标签统计!$AT$3:$AT$102,将星标签统计!AW$3:AW$102,$V85)+求节点(将星标签统计!$CP$3:$CP$102,将星标签统计!CS$3:CS$102,$W85)</f>
        <v>11.860653465300143</v>
      </c>
      <c r="AA85" s="3">
        <f>求节点(将星标签统计!$AT$3:$AT$102,将星标签统计!AX$3:AX$102,$V85)+求节点(将星标签统计!$CP$3:$CP$102,将星标签统计!CT$3:CT$102,$W85)</f>
        <v>11</v>
      </c>
      <c r="AB85" s="3">
        <f>求节点(将星标签统计!$AT$3:$AT$102,将星标签统计!AY$3:AY$102,$V85)+求节点(将星标签统计!$CP$3:$CP$102,将星标签统计!CU$3:CU$102,$W85)</f>
        <v>10</v>
      </c>
      <c r="AC85" s="3">
        <f>求节点(将星标签统计!$AT$3:$AT$102,将星标签统计!AZ$3:AZ$102,$V85)+求节点(将星标签统计!$CP$3:$CP$102,将星标签统计!CV$3:CV$102,$W85)</f>
        <v>6.8606534653001425</v>
      </c>
      <c r="AD85" s="3">
        <f t="shared" si="15"/>
        <v>413491.76237540256</v>
      </c>
      <c r="AE85" s="3">
        <f>求节点(其他调用!$F$4:$F$42,其他调用!$G$4:$G$42,其他调用!AF85)</f>
        <v>3078.9283374397478</v>
      </c>
      <c r="AF85" s="3">
        <f>求节点(其他调用!$U$4:$U$20,其他调用!$V$4:$V$20,$U85)</f>
        <v>0</v>
      </c>
      <c r="AG85" s="3">
        <f>求节点(将星标签统计!$AT$3:$AT$102,将星标签统计!AU$3:AU$102,$AE85)+求节点(将星标签统计!$CP$3:$CP$102,将星标签统计!CQ$3:CQ$102,$AF85)</f>
        <v>12</v>
      </c>
      <c r="AH85" s="3">
        <f>求节点(将星标签统计!$AT$3:$AT$102,将星标签统计!AV$3:AV$102,$AE85)+求节点(将星标签统计!$CP$3:$CP$102,将星标签统计!CR$3:CR$102,$AF85)</f>
        <v>12</v>
      </c>
      <c r="AI85" s="3">
        <f>求节点(将星标签统计!$AT$3:$AT$102,将星标签统计!AW$3:AW$102,$AE85)+求节点(将星标签统计!$CP$3:$CP$102,将星标签统计!CS$3:CS$102,$AF85)</f>
        <v>12</v>
      </c>
      <c r="AJ85" s="3">
        <f>求节点(将星标签统计!$AT$3:$AT$102,将星标签统计!AX$3:AX$102,$AE85)+求节点(将星标签统计!$CP$3:$CP$102,将星标签统计!CT$3:CT$102,$AF85)</f>
        <v>11</v>
      </c>
      <c r="AK85" s="3">
        <f>求节点(将星标签统计!$AT$3:$AT$102,将星标签统计!AY$3:AY$102,$AE85)+求节点(将星标签统计!$CP$3:$CP$102,将星标签统计!CU$3:CU$102,$AF85)</f>
        <v>11</v>
      </c>
      <c r="AL85" s="3">
        <f>求节点(将星标签统计!$AT$3:$AT$102,将星标签统计!AZ$3:AZ$102,$AE85)+求节点(将星标签统计!$CP$3:$CP$102,将星标签统计!CV$3:CV$102,$AF85)</f>
        <v>10</v>
      </c>
      <c r="AM85" s="3">
        <f t="shared" si="16"/>
        <v>462000</v>
      </c>
      <c r="AN85" s="3">
        <f>求节点(其他调用!$I$4:$I$42,其他调用!$J$4:$J$42,其他调用!AF85)</f>
        <v>5205.8333091997611</v>
      </c>
      <c r="AO85" s="3">
        <f>求节点(其他调用!$W$4:$W$20,其他调用!$X$4:$X$20,$U85)</f>
        <v>0.18817654390514543</v>
      </c>
      <c r="AP85" s="3">
        <f>求节点(将星标签统计!$AT$3:$AT$102,将星标签统计!AU$3:AU$102,$AN85)+求节点(将星标签统计!$CP$3:$CP$102,将星标签统计!CQ$3:CQ$102,$AO85)</f>
        <v>12</v>
      </c>
      <c r="AQ85" s="3">
        <f>求节点(将星标签统计!$AT$3:$AT$102,将星标签统计!AV$3:AV$102,$AN85)+求节点(将星标签统计!$CP$3:$CP$102,将星标签统计!CR$3:CR$102,$AO85)</f>
        <v>12</v>
      </c>
      <c r="AR85" s="3">
        <f>求节点(将星标签统计!$AT$3:$AT$102,将星标签统计!AW$3:AW$102,$AN85)+求节点(将星标签统计!$CP$3:$CP$102,将星标签统计!CS$3:CS$102,$AO85)</f>
        <v>12</v>
      </c>
      <c r="AS85" s="3">
        <f>求节点(将星标签统计!$AT$3:$AT$102,将星标签统计!AX$3:AX$102,$AN85)+求节点(将星标签统计!$CP$3:$CP$102,将星标签统计!CT$3:CT$102,$AO85)</f>
        <v>11</v>
      </c>
      <c r="AT85" s="3">
        <f>求节点(将星标签统计!$AT$3:$AT$102,将星标签统计!AY$3:AY$102,$AN85)+求节点(将星标签统计!$CP$3:$CP$102,将星标签统计!CU$3:CU$102,$AO85)</f>
        <v>11</v>
      </c>
      <c r="AU85" s="3">
        <f>求节点(将星标签统计!$AT$3:$AT$102,将星标签统计!AZ$3:AZ$102,$AN85)+求节点(将星标签统计!$CP$3:$CP$102,将星标签统计!CV$3:CV$102,$AO85)</f>
        <v>11</v>
      </c>
      <c r="AV85" s="3">
        <f t="shared" si="17"/>
        <v>474000</v>
      </c>
      <c r="AW85" s="3">
        <f>求节点(其他调用!$L$4:$L$42,其他调用!$M$4:$M$42,其他调用!AF85)</f>
        <v>13579.633927027127</v>
      </c>
      <c r="AX85" s="3">
        <f>求节点(其他调用!$Y$4:$Y$20,其他调用!$Z$4:$Z$20,$U85)</f>
        <v>0</v>
      </c>
      <c r="AY85" s="3">
        <f>求节点(将星标签统计!$AT$3:$AT$102,将星标签统计!AU$3:AU$102,$AW85)+求节点(将星标签统计!$CP$3:$CP$102,将星标签统计!CQ$3:CQ$102,$AX85)</f>
        <v>12</v>
      </c>
      <c r="AZ85" s="3">
        <f>求节点(将星标签统计!$AT$3:$AT$102,将星标签统计!AV$3:AV$102,$AW85)+求节点(将星标签统计!$CP$3:$CP$102,将星标签统计!CR$3:CR$102,$AX85)</f>
        <v>12</v>
      </c>
      <c r="BA85" s="3">
        <f>求节点(将星标签统计!$AT$3:$AT$102,将星标签统计!AW$3:AW$102,$AW85)+求节点(将星标签统计!$CP$3:$CP$102,将星标签统计!CS$3:CS$102,$AX85)</f>
        <v>12</v>
      </c>
      <c r="BB85" s="3">
        <f>求节点(将星标签统计!$AT$3:$AT$102,将星标签统计!AX$3:AX$102,$AW85)+求节点(将星标签统计!$CP$3:$CP$102,将星标签统计!CT$3:CT$102,$AX85)</f>
        <v>11.357963392702713</v>
      </c>
      <c r="BC85" s="3">
        <f>求节点(将星标签统计!$AT$3:$AT$102,将星标签统计!AY$3:AY$102,$AW85)+求节点(将星标签统计!$CP$3:$CP$102,将星标签统计!CU$3:CU$102,$AX85)</f>
        <v>11</v>
      </c>
      <c r="BD85" s="3">
        <f>求节点(将星标签统计!$AT$3:$AT$102,将星标签统计!AZ$3:AZ$102,$AW85)+求节点(将星标签统计!$CP$3:$CP$102,将星标签统计!CV$3:CV$102,$AX85)</f>
        <v>11</v>
      </c>
      <c r="BE85" s="3">
        <f t="shared" si="18"/>
        <v>476863.70714162174</v>
      </c>
      <c r="BF85" s="3">
        <f>求节点(其他调用!$O$4:$O$42,其他调用!$P$4:$P$42,其他调用!AF85)</f>
        <v>29716.835211355599</v>
      </c>
      <c r="BG85" s="3">
        <f>求节点(其他调用!$AA$4:$AA$20,其他调用!$AB$4:$AB$20,$U85)</f>
        <v>0.15349744769181725</v>
      </c>
      <c r="BH85" s="3">
        <f>求节点(将星标签统计!$AT$3:$AT$102,将星标签统计!AU$3:AU$102,$BF85)+求节点(将星标签统计!$CP$3:$CP$102,将星标签统计!CQ$3:CQ$102,$BG85)</f>
        <v>12</v>
      </c>
      <c r="BI85" s="3">
        <f>求节点(将星标签统计!$AT$3:$AT$102,将星标签统计!AV$3:AV$102,$BF85)+求节点(将星标签统计!$CP$3:$CP$102,将星标签统计!CR$3:CR$102,$BG85)</f>
        <v>12</v>
      </c>
      <c r="BJ85" s="3">
        <f>求节点(将星标签统计!$AT$3:$AT$102,将星标签统计!AW$3:AW$102,$BF85)+求节点(将星标签统计!$CP$3:$CP$102,将星标签统计!CS$3:CS$102,$BG85)</f>
        <v>12</v>
      </c>
      <c r="BK85" s="3">
        <f>求节点(将星标签统计!$AT$3:$AT$102,将星标签统计!AX$3:AX$102,$BF85)+求节点(将星标签统计!$CP$3:$CP$102,将星标签统计!CT$3:CT$102,$BG85)</f>
        <v>12</v>
      </c>
      <c r="BL85" s="3">
        <f>求节点(将星标签统计!$AT$3:$AT$102,将星标签统计!AY$3:AY$102,$BF85)+求节点(将星标签统计!$CP$3:$CP$102,将星标签统计!CU$3:CU$102,$BG85)</f>
        <v>11.97168352113556</v>
      </c>
      <c r="BM85" s="3">
        <f>求节点(将星标签统计!$AT$3:$AT$102,将星标签统计!AZ$3:AZ$102,$BF85)+求节点(将星标签统计!$CP$3:$CP$102,将星标签统计!CV$3:CV$102,$BG85)</f>
        <v>11.97168352113556</v>
      </c>
      <c r="BN85" s="3">
        <f t="shared" si="19"/>
        <v>503377.03746498231</v>
      </c>
    </row>
    <row r="86" spans="13:66" x14ac:dyDescent="0.2">
      <c r="M86" s="3">
        <v>82</v>
      </c>
      <c r="N86" s="3">
        <f t="shared" si="10"/>
        <v>429785</v>
      </c>
      <c r="O86" s="3">
        <f t="shared" si="11"/>
        <v>462000</v>
      </c>
      <c r="P86" s="3">
        <f t="shared" si="12"/>
        <v>474000</v>
      </c>
      <c r="Q86" s="3">
        <f t="shared" si="13"/>
        <v>477486</v>
      </c>
      <c r="R86" s="3">
        <f t="shared" si="14"/>
        <v>504000</v>
      </c>
      <c r="U86" s="3">
        <v>82</v>
      </c>
      <c r="V86" s="3">
        <f>求节点(其他调用!$C$4:$C$42,其他调用!$D$4:$D$42,其他调用!AF86)</f>
        <v>2276.5831845544321</v>
      </c>
      <c r="W86" s="3">
        <f>求节点(其他调用!$S$4:$S$20,其他调用!$T$4:$T$20,$U86)</f>
        <v>0.23289461829498709</v>
      </c>
      <c r="X86" s="3">
        <f>求节点(将星标签统计!$AT$3:$AT$102,将星标签统计!AU$3:AU$102,$V86)+求节点(将星标签统计!$CP$3:$CP$102,将星标签统计!CQ$3:CQ$102,$W86)</f>
        <v>12</v>
      </c>
      <c r="Y86" s="3">
        <f>求节点(将星标签统计!$AT$3:$AT$102,将星标签统计!AV$3:AV$102,$V86)+求节点(将星标签统计!$CP$3:$CP$102,将星标签统计!CR$3:CR$102,$W86)</f>
        <v>12</v>
      </c>
      <c r="Z86" s="3">
        <f>求节点(将星标签统计!$AT$3:$AT$102,将星标签统计!AW$3:AW$102,$V86)+求节点(将星标签统计!$CP$3:$CP$102,将星标签统计!CS$3:CS$102,$W86)</f>
        <v>12</v>
      </c>
      <c r="AA86" s="3">
        <f>求节点(将星标签统计!$AT$3:$AT$102,将星标签统计!AX$3:AX$102,$V86)+求节点(将星标签统计!$CP$3:$CP$102,将星标签统计!CT$3:CT$102,$W86)</f>
        <v>11</v>
      </c>
      <c r="AB86" s="3">
        <f>求节点(将星标签统计!$AT$3:$AT$102,将星标签统计!AY$3:AY$102,$V86)+求节点(将星标签统计!$CP$3:$CP$102,将星标签统计!CU$3:CU$102,$W86)</f>
        <v>10</v>
      </c>
      <c r="AC86" s="3">
        <f>求节点(将星标签统计!$AT$3:$AT$102,将星标签统计!AZ$3:AZ$102,$V86)+求节点(将星标签统计!$CP$3:$CP$102,将星标签统计!CV$3:CV$102,$W86)</f>
        <v>8.1487477683164826</v>
      </c>
      <c r="AD86" s="3">
        <f t="shared" si="15"/>
        <v>429784.97321979777</v>
      </c>
      <c r="AE86" s="3">
        <f>求节点(其他调用!$F$4:$F$42,其他调用!$G$4:$G$42,其他调用!AF86)</f>
        <v>3231.6525620496227</v>
      </c>
      <c r="AF86" s="3">
        <f>求节点(其他调用!$U$4:$U$20,其他调用!$V$4:$V$20,$U86)</f>
        <v>0</v>
      </c>
      <c r="AG86" s="3">
        <f>求节点(将星标签统计!$AT$3:$AT$102,将星标签统计!AU$3:AU$102,$AE86)+求节点(将星标签统计!$CP$3:$CP$102,将星标签统计!CQ$3:CQ$102,$AF86)</f>
        <v>12</v>
      </c>
      <c r="AH86" s="3">
        <f>求节点(将星标签统计!$AT$3:$AT$102,将星标签统计!AV$3:AV$102,$AE86)+求节点(将星标签统计!$CP$3:$CP$102,将星标签统计!CR$3:CR$102,$AF86)</f>
        <v>12</v>
      </c>
      <c r="AI86" s="3">
        <f>求节点(将星标签统计!$AT$3:$AT$102,将星标签统计!AW$3:AW$102,$AE86)+求节点(将星标签统计!$CP$3:$CP$102,将星标签统计!CS$3:CS$102,$AF86)</f>
        <v>12</v>
      </c>
      <c r="AJ86" s="3">
        <f>求节点(将星标签统计!$AT$3:$AT$102,将星标签统计!AX$3:AX$102,$AE86)+求节点(将星标签统计!$CP$3:$CP$102,将星标签统计!CT$3:CT$102,$AF86)</f>
        <v>11</v>
      </c>
      <c r="AK86" s="3">
        <f>求节点(将星标签统计!$AT$3:$AT$102,将星标签统计!AY$3:AY$102,$AE86)+求节点(将星标签统计!$CP$3:$CP$102,将星标签统计!CU$3:CU$102,$AF86)</f>
        <v>11</v>
      </c>
      <c r="AL86" s="3">
        <f>求节点(将星标签统计!$AT$3:$AT$102,将星标签统计!AZ$3:AZ$102,$AE86)+求节点(将星标签统计!$CP$3:$CP$102,将星标签统计!CV$3:CV$102,$AF86)</f>
        <v>10</v>
      </c>
      <c r="AM86" s="3">
        <f t="shared" si="16"/>
        <v>462000</v>
      </c>
      <c r="AN86" s="3">
        <f>求节点(其他调用!$I$4:$I$42,其他调用!$J$4:$J$42,其他调用!AF86)</f>
        <v>5479.316893092946</v>
      </c>
      <c r="AO86" s="3">
        <f>求节点(其他调用!$W$4:$W$20,其他调用!$X$4:$X$20,$U86)</f>
        <v>0.20098112157554876</v>
      </c>
      <c r="AP86" s="3">
        <f>求节点(将星标签统计!$AT$3:$AT$102,将星标签统计!AU$3:AU$102,$AN86)+求节点(将星标签统计!$CP$3:$CP$102,将星标签统计!CQ$3:CQ$102,$AO86)</f>
        <v>12</v>
      </c>
      <c r="AQ86" s="3">
        <f>求节点(将星标签统计!$AT$3:$AT$102,将星标签统计!AV$3:AV$102,$AN86)+求节点(将星标签统计!$CP$3:$CP$102,将星标签统计!CR$3:CR$102,$AO86)</f>
        <v>12</v>
      </c>
      <c r="AR86" s="3">
        <f>求节点(将星标签统计!$AT$3:$AT$102,将星标签统计!AW$3:AW$102,$AN86)+求节点(将星标签统计!$CP$3:$CP$102,将星标签统计!CS$3:CS$102,$AO86)</f>
        <v>12</v>
      </c>
      <c r="AS86" s="3">
        <f>求节点(将星标签统计!$AT$3:$AT$102,将星标签统计!AX$3:AX$102,$AN86)+求节点(将星标签统计!$CP$3:$CP$102,将星标签统计!CT$3:CT$102,$AO86)</f>
        <v>11</v>
      </c>
      <c r="AT86" s="3">
        <f>求节点(将星标签统计!$AT$3:$AT$102,将星标签统计!AY$3:AY$102,$AN86)+求节点(将星标签统计!$CP$3:$CP$102,将星标签统计!CU$3:CU$102,$AO86)</f>
        <v>11</v>
      </c>
      <c r="AU86" s="3">
        <f>求节点(将星标签统计!$AT$3:$AT$102,将星标签统计!AZ$3:AZ$102,$AN86)+求节点(将星标签统计!$CP$3:$CP$102,将星标签统计!CV$3:CV$102,$AO86)</f>
        <v>11</v>
      </c>
      <c r="AV86" s="3">
        <f t="shared" si="17"/>
        <v>474000</v>
      </c>
      <c r="AW86" s="3">
        <f>求节点(其他调用!$L$4:$L$42,其他调用!$M$4:$M$42,其他调用!AF86)</f>
        <v>14357.908435289452</v>
      </c>
      <c r="AX86" s="3">
        <f>求节点(其他调用!$Y$4:$Y$20,其他调用!$Z$4:$Z$20,$U86)</f>
        <v>0</v>
      </c>
      <c r="AY86" s="3">
        <f>求节点(将星标签统计!$AT$3:$AT$102,将星标签统计!AU$3:AU$102,$AW86)+求节点(将星标签统计!$CP$3:$CP$102,将星标签统计!CQ$3:CQ$102,$AX86)</f>
        <v>12</v>
      </c>
      <c r="AZ86" s="3">
        <f>求节点(将星标签统计!$AT$3:$AT$102,将星标签统计!AV$3:AV$102,$AW86)+求节点(将星标签统计!$CP$3:$CP$102,将星标签统计!CR$3:CR$102,$AX86)</f>
        <v>12</v>
      </c>
      <c r="BA86" s="3">
        <f>求节点(将星标签统计!$AT$3:$AT$102,将星标签统计!AW$3:AW$102,$AW86)+求节点(将星标签统计!$CP$3:$CP$102,将星标签统计!CS$3:CS$102,$AX86)</f>
        <v>12</v>
      </c>
      <c r="BB86" s="3">
        <f>求节点(将星标签统计!$AT$3:$AT$102,将星标签统计!AX$3:AX$102,$AW86)+求节点(将星标签统计!$CP$3:$CP$102,将星标签统计!CT$3:CT$102,$AX86)</f>
        <v>11.435790843528945</v>
      </c>
      <c r="BC86" s="3">
        <f>求节点(将星标签统计!$AT$3:$AT$102,将星标签统计!AY$3:AY$102,$AW86)+求节点(将星标签统计!$CP$3:$CP$102,将星标签统计!CU$3:CU$102,$AX86)</f>
        <v>11</v>
      </c>
      <c r="BD86" s="3">
        <f>求节点(将星标签统计!$AT$3:$AT$102,将星标签统计!AZ$3:AZ$102,$AW86)+求节点(将星标签统计!$CP$3:$CP$102,将星标签统计!CV$3:CV$102,$AX86)</f>
        <v>11</v>
      </c>
      <c r="BE86" s="3">
        <f t="shared" si="18"/>
        <v>477486.32674823154</v>
      </c>
      <c r="BF86" s="3">
        <f>求节点(其他调用!$O$4:$O$42,其他调用!$P$4:$P$42,其他调用!AF86)</f>
        <v>31487.432821480179</v>
      </c>
      <c r="BG86" s="3">
        <f>求节点(其他调用!$AA$4:$AA$20,其他调用!$AB$4:$AB$20,$U86)</f>
        <v>0.16405445454452416</v>
      </c>
      <c r="BH86" s="3">
        <f>求节点(将星标签统计!$AT$3:$AT$102,将星标签统计!AU$3:AU$102,$BF86)+求节点(将星标签统计!$CP$3:$CP$102,将星标签统计!CQ$3:CQ$102,$BG86)</f>
        <v>12</v>
      </c>
      <c r="BI86" s="3">
        <f>求节点(将星标签统计!$AT$3:$AT$102,将星标签统计!AV$3:AV$102,$BF86)+求节点(将星标签统计!$CP$3:$CP$102,将星标签统计!CR$3:CR$102,$BG86)</f>
        <v>12</v>
      </c>
      <c r="BJ86" s="3">
        <f>求节点(将星标签统计!$AT$3:$AT$102,将星标签统计!AW$3:AW$102,$BF86)+求节点(将星标签统计!$CP$3:$CP$102,将星标签统计!CS$3:CS$102,$BG86)</f>
        <v>12</v>
      </c>
      <c r="BK86" s="3">
        <f>求节点(将星标签统计!$AT$3:$AT$102,将星标签统计!AX$3:AX$102,$BF86)+求节点(将星标签统计!$CP$3:$CP$102,将星标签统计!CT$3:CT$102,$BG86)</f>
        <v>12</v>
      </c>
      <c r="BL86" s="3">
        <f>求节点(将星标签统计!$AT$3:$AT$102,将星标签统计!AY$3:AY$102,$BF86)+求节点(将星标签统计!$CP$3:$CP$102,将星标签统计!CU$3:CU$102,$BG86)</f>
        <v>12</v>
      </c>
      <c r="BM86" s="3">
        <f>求节点(将星标签统计!$AT$3:$AT$102,将星标签统计!AZ$3:AZ$102,$BF86)+求节点(将星标签统计!$CP$3:$CP$102,将星标签统计!CV$3:CV$102,$BG86)</f>
        <v>12</v>
      </c>
      <c r="BN86" s="3">
        <f t="shared" si="19"/>
        <v>504000</v>
      </c>
    </row>
    <row r="87" spans="13:66" x14ac:dyDescent="0.2">
      <c r="M87" s="3">
        <v>83</v>
      </c>
      <c r="N87" s="3">
        <f t="shared" si="10"/>
        <v>449247</v>
      </c>
      <c r="O87" s="3">
        <f t="shared" si="11"/>
        <v>462000</v>
      </c>
      <c r="P87" s="3">
        <f t="shared" si="12"/>
        <v>474000</v>
      </c>
      <c r="Q87" s="3">
        <f t="shared" si="13"/>
        <v>478154</v>
      </c>
      <c r="R87" s="3">
        <f t="shared" si="14"/>
        <v>504000</v>
      </c>
      <c r="U87" s="3">
        <v>83</v>
      </c>
      <c r="V87" s="3">
        <f>求节点(其他调用!$C$4:$C$42,其他调用!$D$4:$D$42,其他调用!AF87)</f>
        <v>2384.704447766384</v>
      </c>
      <c r="W87" s="3">
        <f>求节点(其他调用!$S$4:$S$20,其他调用!$T$4:$T$20,$U87)</f>
        <v>0.24977507371130581</v>
      </c>
      <c r="X87" s="3">
        <f>求节点(将星标签统计!$AT$3:$AT$102,将星标签统计!AU$3:AU$102,$V87)+求节点(将星标签统计!$CP$3:$CP$102,将星标签统计!CQ$3:CQ$102,$W87)</f>
        <v>12</v>
      </c>
      <c r="Y87" s="3">
        <f>求节点(将星标签统计!$AT$3:$AT$102,将星标签统计!AV$3:AV$102,$V87)+求节点(将星标签统计!$CP$3:$CP$102,将星标签统计!CR$3:CR$102,$W87)</f>
        <v>12</v>
      </c>
      <c r="Z87" s="3">
        <f>求节点(将星标签统计!$AT$3:$AT$102,将星标签统计!AW$3:AW$102,$V87)+求节点(将星标签统计!$CP$3:$CP$102,将星标签统计!CS$3:CS$102,$W87)</f>
        <v>12</v>
      </c>
      <c r="AA87" s="3">
        <f>求节点(将星标签统计!$AT$3:$AT$102,将星标签统计!AX$3:AX$102,$V87)+求节点(将星标签统计!$CP$3:$CP$102,将星标签统计!CT$3:CT$102,$W87)</f>
        <v>11</v>
      </c>
      <c r="AB87" s="3">
        <f>求节点(将星标签统计!$AT$3:$AT$102,将星标签统计!AY$3:AY$102,$V87)+求节点(将星标签统计!$CP$3:$CP$102,将星标签统计!CU$3:CU$102,$W87)</f>
        <v>10</v>
      </c>
      <c r="AC87" s="3">
        <f>求节点(将星标签统计!$AT$3:$AT$102,将星标签统计!AZ$3:AZ$102,$V87)+求节点(将星标签统计!$CP$3:$CP$102,将星标签统计!CV$3:CV$102,$W87)</f>
        <v>9.7705667164957593</v>
      </c>
      <c r="AD87" s="3">
        <f t="shared" si="15"/>
        <v>449246.80059794913</v>
      </c>
      <c r="AE87" s="3">
        <f>求节点(其他调用!$F$4:$F$42,其他调用!$G$4:$G$42,其他调用!AF87)</f>
        <v>3394.7344078005585</v>
      </c>
      <c r="AF87" s="3">
        <f>求节点(其他调用!$U$4:$U$20,其他调用!$V$4:$V$20,$U87)</f>
        <v>0</v>
      </c>
      <c r="AG87" s="3">
        <f>求节点(将星标签统计!$AT$3:$AT$102,将星标签统计!AU$3:AU$102,$AE87)+求节点(将星标签统计!$CP$3:$CP$102,将星标签统计!CQ$3:CQ$102,$AF87)</f>
        <v>12</v>
      </c>
      <c r="AH87" s="3">
        <f>求节点(将星标签统计!$AT$3:$AT$102,将星标签统计!AV$3:AV$102,$AE87)+求节点(将星标签统计!$CP$3:$CP$102,将星标签统计!CR$3:CR$102,$AF87)</f>
        <v>12</v>
      </c>
      <c r="AI87" s="3">
        <f>求节点(将星标签统计!$AT$3:$AT$102,将星标签统计!AW$3:AW$102,$AE87)+求节点(将星标签统计!$CP$3:$CP$102,将星标签统计!CS$3:CS$102,$AF87)</f>
        <v>12</v>
      </c>
      <c r="AJ87" s="3">
        <f>求节点(将星标签统计!$AT$3:$AT$102,将星标签统计!AX$3:AX$102,$AE87)+求节点(将星标签统计!$CP$3:$CP$102,将星标签统计!CT$3:CT$102,$AF87)</f>
        <v>11</v>
      </c>
      <c r="AK87" s="3">
        <f>求节点(将星标签统计!$AT$3:$AT$102,将星标签统计!AY$3:AY$102,$AE87)+求节点(将星标签统计!$CP$3:$CP$102,将星标签统计!CU$3:CU$102,$AF87)</f>
        <v>11</v>
      </c>
      <c r="AL87" s="3">
        <f>求节点(将星标签统计!$AT$3:$AT$102,将星标签统计!AZ$3:AZ$102,$AE87)+求节点(将星标签统计!$CP$3:$CP$102,将星标签统计!CV$3:CV$102,$AF87)</f>
        <v>10</v>
      </c>
      <c r="AM87" s="3">
        <f t="shared" si="16"/>
        <v>462000</v>
      </c>
      <c r="AN87" s="3">
        <f>求节点(其他调用!$I$4:$I$42,其他调用!$J$4:$J$42,其他调用!AF87)</f>
        <v>5767.1714429572994</v>
      </c>
      <c r="AO87" s="3">
        <f>求节点(其他调用!$W$4:$W$20,其他调用!$X$4:$X$20,$U87)</f>
        <v>0.21585916537066219</v>
      </c>
      <c r="AP87" s="3">
        <f>求节点(将星标签统计!$AT$3:$AT$102,将星标签统计!AU$3:AU$102,$AN87)+求节点(将星标签统计!$CP$3:$CP$102,将星标签统计!CQ$3:CQ$102,$AO87)</f>
        <v>12</v>
      </c>
      <c r="AQ87" s="3">
        <f>求节点(将星标签统计!$AT$3:$AT$102,将星标签统计!AV$3:AV$102,$AN87)+求节点(将星标签统计!$CP$3:$CP$102,将星标签统计!CR$3:CR$102,$AO87)</f>
        <v>12</v>
      </c>
      <c r="AR87" s="3">
        <f>求节点(将星标签统计!$AT$3:$AT$102,将星标签统计!AW$3:AW$102,$AN87)+求节点(将星标签统计!$CP$3:$CP$102,将星标签统计!CS$3:CS$102,$AO87)</f>
        <v>12</v>
      </c>
      <c r="AS87" s="3">
        <f>求节点(将星标签统计!$AT$3:$AT$102,将星标签统计!AX$3:AX$102,$AN87)+求节点(将星标签统计!$CP$3:$CP$102,将星标签统计!CT$3:CT$102,$AO87)</f>
        <v>11</v>
      </c>
      <c r="AT87" s="3">
        <f>求节点(将星标签统计!$AT$3:$AT$102,将星标签统计!AY$3:AY$102,$AN87)+求节点(将星标签统计!$CP$3:$CP$102,将星标签统计!CU$3:CU$102,$AO87)</f>
        <v>11</v>
      </c>
      <c r="AU87" s="3">
        <f>求节点(将星标签统计!$AT$3:$AT$102,将星标签统计!AZ$3:AZ$102,$AN87)+求节点(将星标签统计!$CP$3:$CP$102,将星标签统计!CV$3:CV$102,$AO87)</f>
        <v>11</v>
      </c>
      <c r="AV87" s="3">
        <f t="shared" si="17"/>
        <v>474000</v>
      </c>
      <c r="AW87" s="3">
        <f>求节点(其他调用!$L$4:$L$42,其他调用!$M$4:$M$42,其他调用!AF87)</f>
        <v>15192.042399813528</v>
      </c>
      <c r="AX87" s="3">
        <f>求节点(其他调用!$Y$4:$Y$20,其他调用!$Z$4:$Z$20,$U87)</f>
        <v>0</v>
      </c>
      <c r="AY87" s="3">
        <f>求节点(将星标签统计!$AT$3:$AT$102,将星标签统计!AU$3:AU$102,$AW87)+求节点(将星标签统计!$CP$3:$CP$102,将星标签统计!CQ$3:CQ$102,$AX87)</f>
        <v>12</v>
      </c>
      <c r="AZ87" s="3">
        <f>求节点(将星标签统计!$AT$3:$AT$102,将星标签统计!AV$3:AV$102,$AW87)+求节点(将星标签统计!$CP$3:$CP$102,将星标签统计!CR$3:CR$102,$AX87)</f>
        <v>12</v>
      </c>
      <c r="BA87" s="3">
        <f>求节点(将星标签统计!$AT$3:$AT$102,将星标签统计!AW$3:AW$102,$AW87)+求节点(将星标签统计!$CP$3:$CP$102,将星标签统计!CS$3:CS$102,$AX87)</f>
        <v>12</v>
      </c>
      <c r="BB87" s="3">
        <f>求节点(将星标签统计!$AT$3:$AT$102,将星标签统计!AX$3:AX$102,$AW87)+求节点(将星标签统计!$CP$3:$CP$102,将星标签统计!CT$3:CT$102,$AX87)</f>
        <v>11.519204239981352</v>
      </c>
      <c r="BC87" s="3">
        <f>求节点(将星标签统计!$AT$3:$AT$102,将星标签统计!AY$3:AY$102,$AW87)+求节点(将星标签统计!$CP$3:$CP$102,将星标签统计!CU$3:CU$102,$AX87)</f>
        <v>11</v>
      </c>
      <c r="BD87" s="3">
        <f>求节点(将星标签统计!$AT$3:$AT$102,将星标签统计!AZ$3:AZ$102,$AW87)+求节点(将星标签统计!$CP$3:$CP$102,将星标签统计!CV$3:CV$102,$AX87)</f>
        <v>11</v>
      </c>
      <c r="BE87" s="3">
        <f t="shared" si="18"/>
        <v>478153.63391985081</v>
      </c>
      <c r="BF87" s="3">
        <f>求节点(其他调用!$O$4:$O$42,其他调用!$P$4:$P$42,其他调用!AF87)</f>
        <v>33563.79629542106</v>
      </c>
      <c r="BG87" s="3">
        <f>求节点(其他调用!$AA$4:$AA$20,其他调用!$AB$4:$AB$20,$U87)</f>
        <v>0.17594149203972603</v>
      </c>
      <c r="BH87" s="3">
        <f>求节点(将星标签统计!$AT$3:$AT$102,将星标签统计!AU$3:AU$102,$BF87)+求节点(将星标签统计!$CP$3:$CP$102,将星标签统计!CQ$3:CQ$102,$BG87)</f>
        <v>12</v>
      </c>
      <c r="BI87" s="3">
        <f>求节点(将星标签统计!$AT$3:$AT$102,将星标签统计!AV$3:AV$102,$BF87)+求节点(将星标签统计!$CP$3:$CP$102,将星标签统计!CR$3:CR$102,$BG87)</f>
        <v>12</v>
      </c>
      <c r="BJ87" s="3">
        <f>求节点(将星标签统计!$AT$3:$AT$102,将星标签统计!AW$3:AW$102,$BF87)+求节点(将星标签统计!$CP$3:$CP$102,将星标签统计!CS$3:CS$102,$BG87)</f>
        <v>12</v>
      </c>
      <c r="BK87" s="3">
        <f>求节点(将星标签统计!$AT$3:$AT$102,将星标签统计!AX$3:AX$102,$BF87)+求节点(将星标签统计!$CP$3:$CP$102,将星标签统计!CT$3:CT$102,$BG87)</f>
        <v>12</v>
      </c>
      <c r="BL87" s="3">
        <f>求节点(将星标签统计!$AT$3:$AT$102,将星标签统计!AY$3:AY$102,$BF87)+求节点(将星标签统计!$CP$3:$CP$102,将星标签统计!CU$3:CU$102,$BG87)</f>
        <v>12</v>
      </c>
      <c r="BM87" s="3">
        <f>求节点(将星标签统计!$AT$3:$AT$102,将星标签统计!AZ$3:AZ$102,$BF87)+求节点(将星标签统计!$CP$3:$CP$102,将星标签统计!CV$3:CV$102,$BG87)</f>
        <v>12</v>
      </c>
      <c r="BN87" s="3">
        <f t="shared" si="19"/>
        <v>504000</v>
      </c>
    </row>
    <row r="88" spans="13:66" x14ac:dyDescent="0.2">
      <c r="M88" s="3">
        <v>84</v>
      </c>
      <c r="N88" s="3">
        <f t="shared" si="10"/>
        <v>452000</v>
      </c>
      <c r="O88" s="3">
        <f t="shared" si="11"/>
        <v>472171</v>
      </c>
      <c r="P88" s="3">
        <f t="shared" si="12"/>
        <v>474000</v>
      </c>
      <c r="Q88" s="3">
        <f t="shared" si="13"/>
        <v>478837</v>
      </c>
      <c r="R88" s="3">
        <f t="shared" si="14"/>
        <v>504000</v>
      </c>
      <c r="U88" s="3">
        <v>84</v>
      </c>
      <c r="V88" s="3">
        <f>求节点(其他调用!$C$4:$C$42,其他调用!$D$4:$D$42,其他调用!AF88)</f>
        <v>2498.5788641839658</v>
      </c>
      <c r="W88" s="3">
        <f>求节点(其他调用!$S$4:$S$20,其他调用!$T$4:$T$20,$U88)</f>
        <v>0.26736539655142449</v>
      </c>
      <c r="X88" s="3">
        <f>求节点(将星标签统计!$AT$3:$AT$102,将星标签统计!AU$3:AU$102,$V88)+求节点(将星标签统计!$CP$3:$CP$102,将星标签统计!CQ$3:CQ$102,$W88)</f>
        <v>12</v>
      </c>
      <c r="Y88" s="3">
        <f>求节点(将星标签统计!$AT$3:$AT$102,将星标签统计!AV$3:AV$102,$V88)+求节点(将星标签统计!$CP$3:$CP$102,将星标签统计!CR$3:CR$102,$W88)</f>
        <v>12</v>
      </c>
      <c r="Z88" s="3">
        <f>求节点(将星标签统计!$AT$3:$AT$102,将星标签统计!AW$3:AW$102,$V88)+求节点(将星标签统计!$CP$3:$CP$102,将星标签统计!CS$3:CS$102,$W88)</f>
        <v>12</v>
      </c>
      <c r="AA88" s="3">
        <f>求节点(将星标签统计!$AT$3:$AT$102,将星标签统计!AX$3:AX$102,$V88)+求节点(将星标签统计!$CP$3:$CP$102,将星标签统计!CT$3:CT$102,$W88)</f>
        <v>11</v>
      </c>
      <c r="AB88" s="3">
        <f>求节点(将星标签统计!$AT$3:$AT$102,将星标签统计!AY$3:AY$102,$V88)+求节点(将星标签统计!$CP$3:$CP$102,将星标签统计!CU$3:CU$102,$W88)</f>
        <v>10</v>
      </c>
      <c r="AC88" s="3">
        <f>求节点(将星标签统计!$AT$3:$AT$102,将星标签统计!AZ$3:AZ$102,$V88)+求节点(将星标签统计!$CP$3:$CP$102,将星标签统计!CV$3:CV$102,$W88)</f>
        <v>10</v>
      </c>
      <c r="AD88" s="3">
        <f t="shared" si="15"/>
        <v>452000</v>
      </c>
      <c r="AE88" s="3">
        <f>求节点(其他调用!$F$4:$F$42,其他调用!$G$4:$G$42,其他调用!AF88)</f>
        <v>3569.5212022978417</v>
      </c>
      <c r="AF88" s="3">
        <f>求节点(其他调用!$U$4:$U$20,其他调用!$V$4:$V$20,$U88)</f>
        <v>0</v>
      </c>
      <c r="AG88" s="3">
        <f>求节点(将星标签统计!$AT$3:$AT$102,将星标签统计!AU$3:AU$102,$AE88)+求节点(将星标签统计!$CP$3:$CP$102,将星标签统计!CQ$3:CQ$102,$AF88)</f>
        <v>12</v>
      </c>
      <c r="AH88" s="3">
        <f>求节点(将星标签统计!$AT$3:$AT$102,将星标签统计!AV$3:AV$102,$AE88)+求节点(将星标签统计!$CP$3:$CP$102,将星标签统计!CR$3:CR$102,$AF88)</f>
        <v>12</v>
      </c>
      <c r="AI88" s="3">
        <f>求节点(将星标签统计!$AT$3:$AT$102,将星标签统计!AW$3:AW$102,$AE88)+求节点(将星标签统计!$CP$3:$CP$102,将星标签统计!CS$3:CS$102,$AF88)</f>
        <v>12</v>
      </c>
      <c r="AJ88" s="3">
        <f>求节点(将星标签统计!$AT$3:$AT$102,将星标签统计!AX$3:AX$102,$AE88)+求节点(将星标签统计!$CP$3:$CP$102,将星标签统计!CT$3:CT$102,$AF88)</f>
        <v>11</v>
      </c>
      <c r="AK88" s="3">
        <f>求节点(将星标签统计!$AT$3:$AT$102,将星标签统计!AY$3:AY$102,$AE88)+求节点(将星标签统计!$CP$3:$CP$102,将星标签统计!CU$3:CU$102,$AF88)</f>
        <v>11</v>
      </c>
      <c r="AL88" s="3">
        <f>求节点(将星标签统计!$AT$3:$AT$102,将星标签统计!AZ$3:AZ$102,$AE88)+求节点(将星标签统计!$CP$3:$CP$102,将星标签统计!CV$3:CV$102,$AF88)</f>
        <v>10.847606011489209</v>
      </c>
      <c r="AM88" s="3">
        <f t="shared" si="16"/>
        <v>472171.27213787049</v>
      </c>
      <c r="AN88" s="3">
        <f>求节点(其他调用!$I$4:$I$42,其他调用!$J$4:$J$42,其他调用!AF88)</f>
        <v>6075.6863105722323</v>
      </c>
      <c r="AO88" s="3">
        <f>求节点(其他调用!$W$4:$W$20,其他调用!$X$4:$X$20,$U88)</f>
        <v>0.23120043031903204</v>
      </c>
      <c r="AP88" s="3">
        <f>求节点(将星标签统计!$AT$3:$AT$102,将星标签统计!AU$3:AU$102,$AN88)+求节点(将星标签统计!$CP$3:$CP$102,将星标签统计!CQ$3:CQ$102,$AO88)</f>
        <v>12</v>
      </c>
      <c r="AQ88" s="3">
        <f>求节点(将星标签统计!$AT$3:$AT$102,将星标签统计!AV$3:AV$102,$AN88)+求节点(将星标签统计!$CP$3:$CP$102,将星标签统计!CR$3:CR$102,$AO88)</f>
        <v>12</v>
      </c>
      <c r="AR88" s="3">
        <f>求节点(将星标签统计!$AT$3:$AT$102,将星标签统计!AW$3:AW$102,$AN88)+求节点(将星标签统计!$CP$3:$CP$102,将星标签统计!CS$3:CS$102,$AO88)</f>
        <v>12</v>
      </c>
      <c r="AS88" s="3">
        <f>求节点(将星标签统计!$AT$3:$AT$102,将星标签统计!AX$3:AX$102,$AN88)+求节点(将星标签统计!$CP$3:$CP$102,将星标签统计!CT$3:CT$102,$AO88)</f>
        <v>11</v>
      </c>
      <c r="AT88" s="3">
        <f>求节点(将星标签统计!$AT$3:$AT$102,将星标签统计!AY$3:AY$102,$AN88)+求节点(将星标签统计!$CP$3:$CP$102,将星标签统计!CU$3:CU$102,$AO88)</f>
        <v>11</v>
      </c>
      <c r="AU88" s="3">
        <f>求节点(将星标签统计!$AT$3:$AT$102,将星标签统计!AZ$3:AZ$102,$AN88)+求节点(将星标签统计!$CP$3:$CP$102,将星标签统计!CV$3:CV$102,$AO88)</f>
        <v>11</v>
      </c>
      <c r="AV88" s="3">
        <f t="shared" si="17"/>
        <v>474000</v>
      </c>
      <c r="AW88" s="3">
        <f>求节点(其他调用!$L$4:$L$42,其他调用!$M$4:$M$42,其他调用!AF88)</f>
        <v>16045.89873398214</v>
      </c>
      <c r="AX88" s="3">
        <f>求节点(其他调用!$Y$4:$Y$20,其他调用!$Z$4:$Z$20,$U88)</f>
        <v>0</v>
      </c>
      <c r="AY88" s="3">
        <f>求节点(将星标签统计!$AT$3:$AT$102,将星标签统计!AU$3:AU$102,$AW88)+求节点(将星标签统计!$CP$3:$CP$102,将星标签统计!CQ$3:CQ$102,$AX88)</f>
        <v>12</v>
      </c>
      <c r="AZ88" s="3">
        <f>求节点(将星标签统计!$AT$3:$AT$102,将星标签统计!AV$3:AV$102,$AW88)+求节点(将星标签统计!$CP$3:$CP$102,将星标签统计!CR$3:CR$102,$AX88)</f>
        <v>12</v>
      </c>
      <c r="BA88" s="3">
        <f>求节点(将星标签统计!$AT$3:$AT$102,将星标签统计!AW$3:AW$102,$AW88)+求节点(将星标签统计!$CP$3:$CP$102,将星标签统计!CS$3:CS$102,$AX88)</f>
        <v>12</v>
      </c>
      <c r="BB88" s="3">
        <f>求节点(将星标签统计!$AT$3:$AT$102,将星标签统计!AX$3:AX$102,$AW88)+求节点(将星标签统计!$CP$3:$CP$102,将星标签统计!CT$3:CT$102,$AX88)</f>
        <v>11.604589873398215</v>
      </c>
      <c r="BC88" s="3">
        <f>求节点(将星标签统计!$AT$3:$AT$102,将星标签统计!AY$3:AY$102,$AW88)+求节点(将星标签统计!$CP$3:$CP$102,将星标签统计!CU$3:CU$102,$AX88)</f>
        <v>11</v>
      </c>
      <c r="BD88" s="3">
        <f>求节点(将星标签统计!$AT$3:$AT$102,将星标签统计!AZ$3:AZ$102,$AW88)+求节点(将星标签统计!$CP$3:$CP$102,将星标签统计!CV$3:CV$102,$AX88)</f>
        <v>11</v>
      </c>
      <c r="BE88" s="3">
        <f t="shared" si="18"/>
        <v>478836.71898718574</v>
      </c>
      <c r="BF88" s="3">
        <f>求节点(其他调用!$O$4:$O$42,其他调用!$P$4:$P$42,其他调用!AF88)</f>
        <v>35789.187565370477</v>
      </c>
      <c r="BG88" s="3">
        <f>求节点(其他调用!$AA$4:$AA$20,其他调用!$AB$4:$AB$20,$U88)</f>
        <v>0.18824548853700301</v>
      </c>
      <c r="BH88" s="3">
        <f>求节点(将星标签统计!$AT$3:$AT$102,将星标签统计!AU$3:AU$102,$BF88)+求节点(将星标签统计!$CP$3:$CP$102,将星标签统计!CQ$3:CQ$102,$BG88)</f>
        <v>12</v>
      </c>
      <c r="BI88" s="3">
        <f>求节点(将星标签统计!$AT$3:$AT$102,将星标签统计!AV$3:AV$102,$BF88)+求节点(将星标签统计!$CP$3:$CP$102,将星标签统计!CR$3:CR$102,$BG88)</f>
        <v>12</v>
      </c>
      <c r="BJ88" s="3">
        <f>求节点(将星标签统计!$AT$3:$AT$102,将星标签统计!AW$3:AW$102,$BF88)+求节点(将星标签统计!$CP$3:$CP$102,将星标签统计!CS$3:CS$102,$BG88)</f>
        <v>12</v>
      </c>
      <c r="BK88" s="3">
        <f>求节点(将星标签统计!$AT$3:$AT$102,将星标签统计!AX$3:AX$102,$BF88)+求节点(将星标签统计!$CP$3:$CP$102,将星标签统计!CT$3:CT$102,$BG88)</f>
        <v>12</v>
      </c>
      <c r="BL88" s="3">
        <f>求节点(将星标签统计!$AT$3:$AT$102,将星标签统计!AY$3:AY$102,$BF88)+求节点(将星标签统计!$CP$3:$CP$102,将星标签统计!CU$3:CU$102,$BG88)</f>
        <v>12</v>
      </c>
      <c r="BM88" s="3">
        <f>求节点(将星标签统计!$AT$3:$AT$102,将星标签统计!AZ$3:AZ$102,$BF88)+求节点(将星标签统计!$CP$3:$CP$102,将星标签统计!CV$3:CV$102,$BG88)</f>
        <v>12</v>
      </c>
      <c r="BN88" s="3">
        <f t="shared" si="19"/>
        <v>504000</v>
      </c>
    </row>
    <row r="89" spans="13:66" x14ac:dyDescent="0.2">
      <c r="M89" s="3">
        <v>85</v>
      </c>
      <c r="N89" s="3">
        <f t="shared" si="10"/>
        <v>452629</v>
      </c>
      <c r="O89" s="3">
        <f t="shared" si="11"/>
        <v>474000</v>
      </c>
      <c r="P89" s="3">
        <f t="shared" si="12"/>
        <v>474000</v>
      </c>
      <c r="Q89" s="3">
        <f t="shared" si="13"/>
        <v>479557</v>
      </c>
      <c r="R89" s="3">
        <f t="shared" si="14"/>
        <v>504000</v>
      </c>
      <c r="U89" s="3">
        <v>85</v>
      </c>
      <c r="V89" s="3">
        <f>求节点(其他调用!$C$4:$C$42,其他调用!$D$4:$D$42,其他调用!AF89)</f>
        <v>2612.5785073350512</v>
      </c>
      <c r="W89" s="3">
        <f>求节点(其他调用!$S$4:$S$20,其他调用!$T$4:$T$20,$U89)</f>
        <v>0.26969144126279054</v>
      </c>
      <c r="X89" s="3">
        <f>求节点(将星标签统计!$AT$3:$AT$102,将星标签统计!AU$3:AU$102,$V89)+求节点(将星标签统计!$CP$3:$CP$102,将星标签统计!CQ$3:CQ$102,$W89)</f>
        <v>12</v>
      </c>
      <c r="Y89" s="3">
        <f>求节点(将星标签统计!$AT$3:$AT$102,将星标签统计!AV$3:AV$102,$V89)+求节点(将星标签统计!$CP$3:$CP$102,将星标签统计!CR$3:CR$102,$W89)</f>
        <v>12</v>
      </c>
      <c r="Z89" s="3">
        <f>求节点(将星标签统计!$AT$3:$AT$102,将星标签统计!AW$3:AW$102,$V89)+求节点(将星标签统计!$CP$3:$CP$102,将星标签统计!CS$3:CS$102,$W89)</f>
        <v>12</v>
      </c>
      <c r="AA89" s="3">
        <f>求节点(将星标签统计!$AT$3:$AT$102,将星标签统计!AX$3:AX$102,$V89)+求节点(将星标签统计!$CP$3:$CP$102,将星标签统计!CT$3:CT$102,$W89)</f>
        <v>11</v>
      </c>
      <c r="AB89" s="3">
        <f>求节点(将星标签统计!$AT$3:$AT$102,将星标签统计!AY$3:AY$102,$V89)+求节点(将星标签统计!$CP$3:$CP$102,将星标签统计!CU$3:CU$102,$W89)</f>
        <v>10.062892536675257</v>
      </c>
      <c r="AC89" s="3">
        <f>求节点(将星标签统计!$AT$3:$AT$102,将星标签统计!AZ$3:AZ$102,$V89)+求节点(将星标签统计!$CP$3:$CP$102,将星标签统计!CV$3:CV$102,$W89)</f>
        <v>10</v>
      </c>
      <c r="AD89" s="3">
        <f t="shared" si="15"/>
        <v>452628.92536675255</v>
      </c>
      <c r="AE89" s="3">
        <f>求节点(其他调用!$F$4:$F$42,其他调用!$G$4:$G$42,其他调用!AF89)</f>
        <v>3739.428931794298</v>
      </c>
      <c r="AF89" s="3">
        <f>求节点(其他调用!$U$4:$U$20,其他调用!$V$4:$V$20,$U89)</f>
        <v>0</v>
      </c>
      <c r="AG89" s="3">
        <f>求节点(将星标签统计!$AT$3:$AT$102,将星标签统计!AU$3:AU$102,$AE89)+求节点(将星标签统计!$CP$3:$CP$102,将星标签统计!CQ$3:CQ$102,$AF89)</f>
        <v>12</v>
      </c>
      <c r="AH89" s="3">
        <f>求节点(将星标签统计!$AT$3:$AT$102,将星标签统计!AV$3:AV$102,$AE89)+求节点(将星标签统计!$CP$3:$CP$102,将星标签统计!CR$3:CR$102,$AF89)</f>
        <v>12</v>
      </c>
      <c r="AI89" s="3">
        <f>求节点(将星标签统计!$AT$3:$AT$102,将星标签统计!AW$3:AW$102,$AE89)+求节点(将星标签统计!$CP$3:$CP$102,将星标签统计!CS$3:CS$102,$AF89)</f>
        <v>12</v>
      </c>
      <c r="AJ89" s="3">
        <f>求节点(将星标签统计!$AT$3:$AT$102,将星标签统计!AX$3:AX$102,$AE89)+求节点(将星标签统计!$CP$3:$CP$102,将星标签统计!CT$3:CT$102,$AF89)</f>
        <v>11</v>
      </c>
      <c r="AK89" s="3">
        <f>求节点(将星标签统计!$AT$3:$AT$102,将星标签统计!AY$3:AY$102,$AE89)+求节点(将星标签统计!$CP$3:$CP$102,将星标签统计!CU$3:CU$102,$AF89)</f>
        <v>11</v>
      </c>
      <c r="AL89" s="3">
        <f>求节点(将星标签统计!$AT$3:$AT$102,将星标签统计!AZ$3:AZ$102,$AE89)+求节点(将星标签统计!$CP$3:$CP$102,将星标签统计!CV$3:CV$102,$AF89)</f>
        <v>11</v>
      </c>
      <c r="AM89" s="3">
        <f t="shared" si="16"/>
        <v>474000</v>
      </c>
      <c r="AN89" s="3">
        <f>求节点(其他调用!$I$4:$I$42,其他调用!$J$4:$J$42,其他调用!AF89)</f>
        <v>6406.3443584798197</v>
      </c>
      <c r="AO89" s="3">
        <f>求节点(其他调用!$W$4:$W$20,其他调用!$X$4:$X$20,$U89)</f>
        <v>0.24833013572545687</v>
      </c>
      <c r="AP89" s="3">
        <f>求节点(将星标签统计!$AT$3:$AT$102,将星标签统计!AU$3:AU$102,$AN89)+求节点(将星标签统计!$CP$3:$CP$102,将星标签统计!CQ$3:CQ$102,$AO89)</f>
        <v>12</v>
      </c>
      <c r="AQ89" s="3">
        <f>求节点(将星标签统计!$AT$3:$AT$102,将星标签统计!AV$3:AV$102,$AN89)+求节点(将星标签统计!$CP$3:$CP$102,将星标签统计!CR$3:CR$102,$AO89)</f>
        <v>12</v>
      </c>
      <c r="AR89" s="3">
        <f>求节点(将星标签统计!$AT$3:$AT$102,将星标签统计!AW$3:AW$102,$AN89)+求节点(将星标签统计!$CP$3:$CP$102,将星标签统计!CS$3:CS$102,$AO89)</f>
        <v>12</v>
      </c>
      <c r="AS89" s="3">
        <f>求节点(将星标签统计!$AT$3:$AT$102,将星标签统计!AX$3:AX$102,$AN89)+求节点(将星标签统计!$CP$3:$CP$102,将星标签统计!CT$3:CT$102,$AO89)</f>
        <v>11</v>
      </c>
      <c r="AT89" s="3">
        <f>求节点(将星标签统计!$AT$3:$AT$102,将星标签统计!AY$3:AY$102,$AN89)+求节点(将星标签统计!$CP$3:$CP$102,将星标签统计!CU$3:CU$102,$AO89)</f>
        <v>11</v>
      </c>
      <c r="AU89" s="3">
        <f>求节点(将星标签统计!$AT$3:$AT$102,将星标签统计!AZ$3:AZ$102,$AN89)+求节点(将星标签统计!$CP$3:$CP$102,将星标签统计!CV$3:CV$102,$AO89)</f>
        <v>11</v>
      </c>
      <c r="AV89" s="3">
        <f t="shared" si="17"/>
        <v>474000</v>
      </c>
      <c r="AW89" s="3">
        <f>求节点(其他调用!$L$4:$L$42,其他调用!$M$4:$M$42,其他调用!AF89)</f>
        <v>16946.109935625755</v>
      </c>
      <c r="AX89" s="3">
        <f>求节点(其他调用!$Y$4:$Y$20,其他调用!$Z$4:$Z$20,$U89)</f>
        <v>0</v>
      </c>
      <c r="AY89" s="3">
        <f>求节点(将星标签统计!$AT$3:$AT$102,将星标签统计!AU$3:AU$102,$AW89)+求节点(将星标签统计!$CP$3:$CP$102,将星标签统计!CQ$3:CQ$102,$AX89)</f>
        <v>12</v>
      </c>
      <c r="AZ89" s="3">
        <f>求节点(将星标签统计!$AT$3:$AT$102,将星标签统计!AV$3:AV$102,$AW89)+求节点(将星标签统计!$CP$3:$CP$102,将星标签统计!CR$3:CR$102,$AX89)</f>
        <v>12</v>
      </c>
      <c r="BA89" s="3">
        <f>求节点(将星标签统计!$AT$3:$AT$102,将星标签统计!AW$3:AW$102,$AW89)+求节点(将星标签统计!$CP$3:$CP$102,将星标签统计!CS$3:CS$102,$AX89)</f>
        <v>12</v>
      </c>
      <c r="BB89" s="3">
        <f>求节点(将星标签统计!$AT$3:$AT$102,将星标签统计!AX$3:AX$102,$AW89)+求节点(将星标签统计!$CP$3:$CP$102,将星标签统计!CT$3:CT$102,$AX89)</f>
        <v>11.694610993562575</v>
      </c>
      <c r="BC89" s="3">
        <f>求节点(将星标签统计!$AT$3:$AT$102,将星标签统计!AY$3:AY$102,$AW89)+求节点(将星标签统计!$CP$3:$CP$102,将星标签统计!CU$3:CU$102,$AX89)</f>
        <v>11</v>
      </c>
      <c r="BD89" s="3">
        <f>求节点(将星标签统计!$AT$3:$AT$102,将星标签统计!AZ$3:AZ$102,$AW89)+求节点(将星标签统计!$CP$3:$CP$102,将星标签统计!CV$3:CV$102,$AX89)</f>
        <v>11</v>
      </c>
      <c r="BE89" s="3">
        <f t="shared" si="18"/>
        <v>479556.88794850057</v>
      </c>
      <c r="BF89" s="3">
        <f>求节点(其他调用!$O$4:$O$42,其他调用!$P$4:$P$42,其他调用!AF89)</f>
        <v>38174.30287226224</v>
      </c>
      <c r="BG89" s="3">
        <f>求节点(其他调用!$AA$4:$AA$20,其他调用!$AB$4:$AB$20,$U89)</f>
        <v>0.20239020929539561</v>
      </c>
      <c r="BH89" s="3">
        <f>求节点(将星标签统计!$AT$3:$AT$102,将星标签统计!AU$3:AU$102,$BF89)+求节点(将星标签统计!$CP$3:$CP$102,将星标签统计!CQ$3:CQ$102,$BG89)</f>
        <v>12</v>
      </c>
      <c r="BI89" s="3">
        <f>求节点(将星标签统计!$AT$3:$AT$102,将星标签统计!AV$3:AV$102,$BF89)+求节点(将星标签统计!$CP$3:$CP$102,将星标签统计!CR$3:CR$102,$BG89)</f>
        <v>12</v>
      </c>
      <c r="BJ89" s="3">
        <f>求节点(将星标签统计!$AT$3:$AT$102,将星标签统计!AW$3:AW$102,$BF89)+求节点(将星标签统计!$CP$3:$CP$102,将星标签统计!CS$3:CS$102,$BG89)</f>
        <v>12</v>
      </c>
      <c r="BK89" s="3">
        <f>求节点(将星标签统计!$AT$3:$AT$102,将星标签统计!AX$3:AX$102,$BF89)+求节点(将星标签统计!$CP$3:$CP$102,将星标签统计!CT$3:CT$102,$BG89)</f>
        <v>12</v>
      </c>
      <c r="BL89" s="3">
        <f>求节点(将星标签统计!$AT$3:$AT$102,将星标签统计!AY$3:AY$102,$BF89)+求节点(将星标签统计!$CP$3:$CP$102,将星标签统计!CU$3:CU$102,$BG89)</f>
        <v>12</v>
      </c>
      <c r="BM89" s="3">
        <f>求节点(将星标签统计!$AT$3:$AT$102,将星标签统计!AZ$3:AZ$102,$BF89)+求节点(将星标签统计!$CP$3:$CP$102,将星标签统计!CV$3:CV$102,$BG89)</f>
        <v>12</v>
      </c>
      <c r="BN89" s="3">
        <f t="shared" si="19"/>
        <v>504000</v>
      </c>
    </row>
    <row r="90" spans="13:66" x14ac:dyDescent="0.2">
      <c r="M90" s="3">
        <v>86</v>
      </c>
      <c r="N90" s="3">
        <f t="shared" si="10"/>
        <v>458672</v>
      </c>
      <c r="O90" s="3">
        <f t="shared" si="11"/>
        <v>474000</v>
      </c>
      <c r="P90" s="3">
        <f t="shared" si="12"/>
        <v>474000</v>
      </c>
      <c r="Q90" s="3">
        <f t="shared" si="13"/>
        <v>480329</v>
      </c>
      <c r="R90" s="3">
        <f t="shared" si="14"/>
        <v>504000</v>
      </c>
      <c r="U90" s="3">
        <v>86</v>
      </c>
      <c r="V90" s="3">
        <f>求节点(其他调用!$C$4:$C$42,其他调用!$D$4:$D$42,其他调用!AF90)</f>
        <v>2733.4458945603033</v>
      </c>
      <c r="W90" s="3">
        <f>求节点(其他调用!$S$4:$S$20,其他调用!$T$4:$T$20,$U90)</f>
        <v>0.26969144126279054</v>
      </c>
      <c r="X90" s="3">
        <f>求节点(将星标签统计!$AT$3:$AT$102,将星标签统计!AU$3:AU$102,$V90)+求节点(将星标签统计!$CP$3:$CP$102,将星标签统计!CQ$3:CQ$102,$W90)</f>
        <v>12</v>
      </c>
      <c r="Y90" s="3">
        <f>求节点(将星标签统计!$AT$3:$AT$102,将星标签统计!AV$3:AV$102,$V90)+求节点(将星标签统计!$CP$3:$CP$102,将星标签统计!CR$3:CR$102,$W90)</f>
        <v>12</v>
      </c>
      <c r="Z90" s="3">
        <f>求节点(将星标签统计!$AT$3:$AT$102,将星标签统计!AW$3:AW$102,$V90)+求节点(将星标签统计!$CP$3:$CP$102,将星标签统计!CS$3:CS$102,$W90)</f>
        <v>12</v>
      </c>
      <c r="AA90" s="3">
        <f>求节点(将星标签统计!$AT$3:$AT$102,将星标签统计!AX$3:AX$102,$V90)+求节点(将星标签统计!$CP$3:$CP$102,将星标签统计!CT$3:CT$102,$W90)</f>
        <v>11</v>
      </c>
      <c r="AB90" s="3">
        <f>求节点(将星标签统计!$AT$3:$AT$102,将星标签统计!AY$3:AY$102,$V90)+求节点(将星标签统计!$CP$3:$CP$102,将星标签统计!CU$3:CU$102,$W90)</f>
        <v>10.667229472801516</v>
      </c>
      <c r="AC90" s="3">
        <f>求节点(将星标签统计!$AT$3:$AT$102,将星标签统计!AZ$3:AZ$102,$V90)+求节点(将星标签统计!$CP$3:$CP$102,将星标签统计!CV$3:CV$102,$W90)</f>
        <v>10</v>
      </c>
      <c r="AD90" s="3">
        <f t="shared" si="15"/>
        <v>458672.29472801514</v>
      </c>
      <c r="AE90" s="3">
        <f>求节点(其他调用!$F$4:$F$42,其他调用!$G$4:$G$42,其他调用!AF90)</f>
        <v>3918.6857848340492</v>
      </c>
      <c r="AF90" s="3">
        <f>求节点(其他调用!$U$4:$U$20,其他调用!$V$4:$V$20,$U90)</f>
        <v>0</v>
      </c>
      <c r="AG90" s="3">
        <f>求节点(将星标签统计!$AT$3:$AT$102,将星标签统计!AU$3:AU$102,$AE90)+求节点(将星标签统计!$CP$3:$CP$102,将星标签统计!CQ$3:CQ$102,$AF90)</f>
        <v>12</v>
      </c>
      <c r="AH90" s="3">
        <f>求节点(将星标签统计!$AT$3:$AT$102,将星标签统计!AV$3:AV$102,$AE90)+求节点(将星标签统计!$CP$3:$CP$102,将星标签统计!CR$3:CR$102,$AF90)</f>
        <v>12</v>
      </c>
      <c r="AI90" s="3">
        <f>求节点(将星标签统计!$AT$3:$AT$102,将星标签统计!AW$3:AW$102,$AE90)+求节点(将星标签统计!$CP$3:$CP$102,将星标签统计!CS$3:CS$102,$AF90)</f>
        <v>12</v>
      </c>
      <c r="AJ90" s="3">
        <f>求节点(将星标签统计!$AT$3:$AT$102,将星标签统计!AX$3:AX$102,$AE90)+求节点(将星标签统计!$CP$3:$CP$102,将星标签统计!CT$3:CT$102,$AF90)</f>
        <v>11</v>
      </c>
      <c r="AK90" s="3">
        <f>求节点(将星标签统计!$AT$3:$AT$102,将星标签统计!AY$3:AY$102,$AE90)+求节点(将星标签统计!$CP$3:$CP$102,将星标签统计!CU$3:CU$102,$AF90)</f>
        <v>11</v>
      </c>
      <c r="AL90" s="3">
        <f>求节点(将星标签统计!$AT$3:$AT$102,将星标签统计!AZ$3:AZ$102,$AE90)+求节点(将星标签统计!$CP$3:$CP$102,将星标签统计!CV$3:CV$102,$AF90)</f>
        <v>11</v>
      </c>
      <c r="AM90" s="3">
        <f t="shared" si="16"/>
        <v>474000</v>
      </c>
      <c r="AN90" s="3">
        <f>求节点(其他调用!$I$4:$I$42,其他调用!$J$4:$J$42,其他调用!AF90)</f>
        <v>6743.1028020773956</v>
      </c>
      <c r="AO90" s="3">
        <f>求节点(其他调用!$W$4:$W$20,其他调用!$X$4:$X$20,$U90)</f>
        <v>0.2654598411318817</v>
      </c>
      <c r="AP90" s="3">
        <f>求节点(将星标签统计!$AT$3:$AT$102,将星标签统计!AU$3:AU$102,$AN90)+求节点(将星标签统计!$CP$3:$CP$102,将星标签统计!CQ$3:CQ$102,$AO90)</f>
        <v>12</v>
      </c>
      <c r="AQ90" s="3">
        <f>求节点(将星标签统计!$AT$3:$AT$102,将星标签统计!AV$3:AV$102,$AN90)+求节点(将星标签统计!$CP$3:$CP$102,将星标签统计!CR$3:CR$102,$AO90)</f>
        <v>12</v>
      </c>
      <c r="AR90" s="3">
        <f>求节点(将星标签统计!$AT$3:$AT$102,将星标签统计!AW$3:AW$102,$AN90)+求节点(将星标签统计!$CP$3:$CP$102,将星标签统计!CS$3:CS$102,$AO90)</f>
        <v>12</v>
      </c>
      <c r="AS90" s="3">
        <f>求节点(将星标签统计!$AT$3:$AT$102,将星标签统计!AX$3:AX$102,$AN90)+求节点(将星标签统计!$CP$3:$CP$102,将星标签统计!CT$3:CT$102,$AO90)</f>
        <v>11</v>
      </c>
      <c r="AT90" s="3">
        <f>求节点(将星标签统计!$AT$3:$AT$102,将星标签统计!AY$3:AY$102,$AN90)+求节点(将星标签统计!$CP$3:$CP$102,将星标签统计!CU$3:CU$102,$AO90)</f>
        <v>11</v>
      </c>
      <c r="AU90" s="3">
        <f>求节点(将星标签统计!$AT$3:$AT$102,将星标签统计!AZ$3:AZ$102,$AN90)+求节点(将星标签统计!$CP$3:$CP$102,将星标签统计!CV$3:CV$102,$AO90)</f>
        <v>11</v>
      </c>
      <c r="AV90" s="3">
        <f t="shared" si="17"/>
        <v>474000</v>
      </c>
      <c r="AW90" s="3">
        <f>求节点(其他调用!$L$4:$L$42,其他调用!$M$4:$M$42,其他调用!AF90)</f>
        <v>17910.932412225284</v>
      </c>
      <c r="AX90" s="3">
        <f>求节点(其他调用!$Y$4:$Y$20,其他调用!$Z$4:$Z$20,$U90)</f>
        <v>0</v>
      </c>
      <c r="AY90" s="3">
        <f>求节点(将星标签统计!$AT$3:$AT$102,将星标签统计!AU$3:AU$102,$AW90)+求节点(将星标签统计!$CP$3:$CP$102,将星标签统计!CQ$3:CQ$102,$AX90)</f>
        <v>12</v>
      </c>
      <c r="AZ90" s="3">
        <f>求节点(将星标签统计!$AT$3:$AT$102,将星标签统计!AV$3:AV$102,$AW90)+求节点(将星标签统计!$CP$3:$CP$102,将星标签统计!CR$3:CR$102,$AX90)</f>
        <v>12</v>
      </c>
      <c r="BA90" s="3">
        <f>求节点(将星标签统计!$AT$3:$AT$102,将星标签统计!AW$3:AW$102,$AW90)+求节点(将星标签统计!$CP$3:$CP$102,将星标签统计!CS$3:CS$102,$AX90)</f>
        <v>12</v>
      </c>
      <c r="BB90" s="3">
        <f>求节点(将星标签统计!$AT$3:$AT$102,将星标签统计!AX$3:AX$102,$AW90)+求节点(将星标签统计!$CP$3:$CP$102,将星标签统计!CT$3:CT$102,$AX90)</f>
        <v>11.791093241222528</v>
      </c>
      <c r="BC90" s="3">
        <f>求节点(将星标签统计!$AT$3:$AT$102,将星标签统计!AY$3:AY$102,$AW90)+求节点(将星标签统计!$CP$3:$CP$102,将星标签统计!CU$3:CU$102,$AX90)</f>
        <v>11</v>
      </c>
      <c r="BD90" s="3">
        <f>求节点(将星标签统计!$AT$3:$AT$102,将星标签统计!AZ$3:AZ$102,$AW90)+求节点(将星标签统计!$CP$3:$CP$102,将星标签统计!CV$3:CV$102,$AX90)</f>
        <v>11</v>
      </c>
      <c r="BE90" s="3">
        <f t="shared" si="18"/>
        <v>480328.74592978024</v>
      </c>
      <c r="BF90" s="3">
        <f>求节点(其他调用!$O$4:$O$42,其他调用!$P$4:$P$42,其他调用!AF90)</f>
        <v>40706.896760429336</v>
      </c>
      <c r="BG90" s="3">
        <f>求节点(其他调用!$AA$4:$AA$20,其他调用!$AB$4:$AB$20,$U90)</f>
        <v>0.21661918227231899</v>
      </c>
      <c r="BH90" s="3">
        <f>求节点(将星标签统计!$AT$3:$AT$102,将星标签统计!AU$3:AU$102,$BF90)+求节点(将星标签统计!$CP$3:$CP$102,将星标签统计!CQ$3:CQ$102,$BG90)</f>
        <v>12</v>
      </c>
      <c r="BI90" s="3">
        <f>求节点(将星标签统计!$AT$3:$AT$102,将星标签统计!AV$3:AV$102,$BF90)+求节点(将星标签统计!$CP$3:$CP$102,将星标签统计!CR$3:CR$102,$BG90)</f>
        <v>12</v>
      </c>
      <c r="BJ90" s="3">
        <f>求节点(将星标签统计!$AT$3:$AT$102,将星标签统计!AW$3:AW$102,$BF90)+求节点(将星标签统计!$CP$3:$CP$102,将星标签统计!CS$3:CS$102,$BG90)</f>
        <v>12</v>
      </c>
      <c r="BK90" s="3">
        <f>求节点(将星标签统计!$AT$3:$AT$102,将星标签统计!AX$3:AX$102,$BF90)+求节点(将星标签统计!$CP$3:$CP$102,将星标签统计!CT$3:CT$102,$BG90)</f>
        <v>12</v>
      </c>
      <c r="BL90" s="3">
        <f>求节点(将星标签统计!$AT$3:$AT$102,将星标签统计!AY$3:AY$102,$BF90)+求节点(将星标签统计!$CP$3:$CP$102,将星标签统计!CU$3:CU$102,$BG90)</f>
        <v>12</v>
      </c>
      <c r="BM90" s="3">
        <f>求节点(将星标签统计!$AT$3:$AT$102,将星标签统计!AZ$3:AZ$102,$BF90)+求节点(将星标签统计!$CP$3:$CP$102,将星标签统计!CV$3:CV$102,$BG90)</f>
        <v>12</v>
      </c>
      <c r="BN90" s="3">
        <f t="shared" si="19"/>
        <v>504000</v>
      </c>
    </row>
    <row r="91" spans="13:66" x14ac:dyDescent="0.2">
      <c r="M91" s="3">
        <v>87</v>
      </c>
      <c r="N91" s="3">
        <f t="shared" si="10"/>
        <v>462000</v>
      </c>
      <c r="O91" s="3">
        <f t="shared" si="11"/>
        <v>474000</v>
      </c>
      <c r="P91" s="3">
        <f t="shared" si="12"/>
        <v>474000</v>
      </c>
      <c r="Q91" s="3">
        <f t="shared" si="13"/>
        <v>481150</v>
      </c>
      <c r="R91" s="3">
        <f t="shared" si="14"/>
        <v>504000</v>
      </c>
      <c r="U91" s="3">
        <v>87</v>
      </c>
      <c r="V91" s="3">
        <f>求节点(其他调用!$C$4:$C$42,其他调用!$D$4:$D$42,其他调用!AF91)</f>
        <v>2857.2666300317551</v>
      </c>
      <c r="W91" s="3">
        <f>求节点(其他调用!$S$4:$S$20,其他调用!$T$4:$T$20,$U91)</f>
        <v>0.26969144126279054</v>
      </c>
      <c r="X91" s="3">
        <f>求节点(将星标签统计!$AT$3:$AT$102,将星标签统计!AU$3:AU$102,$V91)+求节点(将星标签统计!$CP$3:$CP$102,将星标签统计!CQ$3:CQ$102,$W91)</f>
        <v>12</v>
      </c>
      <c r="Y91" s="3">
        <f>求节点(将星标签统计!$AT$3:$AT$102,将星标签统计!AV$3:AV$102,$V91)+求节点(将星标签统计!$CP$3:$CP$102,将星标签统计!CR$3:CR$102,$W91)</f>
        <v>12</v>
      </c>
      <c r="Z91" s="3">
        <f>求节点(将星标签统计!$AT$3:$AT$102,将星标签统计!AW$3:AW$102,$V91)+求节点(将星标签统计!$CP$3:$CP$102,将星标签统计!CS$3:CS$102,$W91)</f>
        <v>12</v>
      </c>
      <c r="AA91" s="3">
        <f>求节点(将星标签统计!$AT$3:$AT$102,将星标签统计!AX$3:AX$102,$V91)+求节点(将星标签统计!$CP$3:$CP$102,将星标签统计!CT$3:CT$102,$W91)</f>
        <v>11</v>
      </c>
      <c r="AB91" s="3">
        <f>求节点(将星标签统计!$AT$3:$AT$102,将星标签统计!AY$3:AY$102,$V91)+求节点(将星标签统计!$CP$3:$CP$102,将星标签统计!CU$3:CU$102,$W91)</f>
        <v>11</v>
      </c>
      <c r="AC91" s="3">
        <f>求节点(将星标签统计!$AT$3:$AT$102,将星标签统计!AZ$3:AZ$102,$V91)+求节点(将星标签统计!$CP$3:$CP$102,将星标签统计!CV$3:CV$102,$W91)</f>
        <v>10</v>
      </c>
      <c r="AD91" s="3">
        <f t="shared" si="15"/>
        <v>462000</v>
      </c>
      <c r="AE91" s="3">
        <f>求节点(其他调用!$F$4:$F$42,其他调用!$G$4:$G$42,其他调用!AF91)</f>
        <v>4110.8085228998198</v>
      </c>
      <c r="AF91" s="3">
        <f>求节点(其他调用!$U$4:$U$20,其他调用!$V$4:$V$20,$U91)</f>
        <v>0</v>
      </c>
      <c r="AG91" s="3">
        <f>求节点(将星标签统计!$AT$3:$AT$102,将星标签统计!AU$3:AU$102,$AE91)+求节点(将星标签统计!$CP$3:$CP$102,将星标签统计!CQ$3:CQ$102,$AF91)</f>
        <v>12</v>
      </c>
      <c r="AH91" s="3">
        <f>求节点(将星标签统计!$AT$3:$AT$102,将星标签统计!AV$3:AV$102,$AE91)+求节点(将星标签统计!$CP$3:$CP$102,将星标签统计!CR$3:CR$102,$AF91)</f>
        <v>12</v>
      </c>
      <c r="AI91" s="3">
        <f>求节点(将星标签统计!$AT$3:$AT$102,将星标签统计!AW$3:AW$102,$AE91)+求节点(将星标签统计!$CP$3:$CP$102,将星标签统计!CS$3:CS$102,$AF91)</f>
        <v>12</v>
      </c>
      <c r="AJ91" s="3">
        <f>求节点(将星标签统计!$AT$3:$AT$102,将星标签统计!AX$3:AX$102,$AE91)+求节点(将星标签统计!$CP$3:$CP$102,将星标签统计!CT$3:CT$102,$AF91)</f>
        <v>11</v>
      </c>
      <c r="AK91" s="3">
        <f>求节点(将星标签统计!$AT$3:$AT$102,将星标签统计!AY$3:AY$102,$AE91)+求节点(将星标签统计!$CP$3:$CP$102,将星标签统计!CU$3:CU$102,$AF91)</f>
        <v>11</v>
      </c>
      <c r="AL91" s="3">
        <f>求节点(将星标签统计!$AT$3:$AT$102,将星标签统计!AZ$3:AZ$102,$AE91)+求节点(将星标签统计!$CP$3:$CP$102,将星标签统计!CV$3:CV$102,$AF91)</f>
        <v>11</v>
      </c>
      <c r="AM91" s="3">
        <f t="shared" si="16"/>
        <v>474000</v>
      </c>
      <c r="AN91" s="3">
        <f>求节点(其他调用!$I$4:$I$42,其他调用!$J$4:$J$42,其他调用!AF91)</f>
        <v>7101.6009133131856</v>
      </c>
      <c r="AO91" s="3">
        <f>求节点(其他调用!$W$4:$W$20,其他调用!$X$4:$X$20,$U91)</f>
        <v>0.26969144126279054</v>
      </c>
      <c r="AP91" s="3">
        <f>求节点(将星标签统计!$AT$3:$AT$102,将星标签统计!AU$3:AU$102,$AN91)+求节点(将星标签统计!$CP$3:$CP$102,将星标签统计!CQ$3:CQ$102,$AO91)</f>
        <v>12</v>
      </c>
      <c r="AQ91" s="3">
        <f>求节点(将星标签统计!$AT$3:$AT$102,将星标签统计!AV$3:AV$102,$AN91)+求节点(将星标签统计!$CP$3:$CP$102,将星标签统计!CR$3:CR$102,$AO91)</f>
        <v>12</v>
      </c>
      <c r="AR91" s="3">
        <f>求节点(将星标签统计!$AT$3:$AT$102,将星标签统计!AW$3:AW$102,$AN91)+求节点(将星标签统计!$CP$3:$CP$102,将星标签统计!CS$3:CS$102,$AO91)</f>
        <v>12</v>
      </c>
      <c r="AS91" s="3">
        <f>求节点(将星标签统计!$AT$3:$AT$102,将星标签统计!AX$3:AX$102,$AN91)+求节点(将星标签统计!$CP$3:$CP$102,将星标签统计!CT$3:CT$102,$AO91)</f>
        <v>11</v>
      </c>
      <c r="AT91" s="3">
        <f>求节点(将星标签统计!$AT$3:$AT$102,将星标签统计!AY$3:AY$102,$AN91)+求节点(将星标签统计!$CP$3:$CP$102,将星标签统计!CU$3:CU$102,$AO91)</f>
        <v>11</v>
      </c>
      <c r="AU91" s="3">
        <f>求节点(将星标签统计!$AT$3:$AT$102,将星标签统计!AZ$3:AZ$102,$AN91)+求节点(将星标签统计!$CP$3:$CP$102,将星标签统计!CV$3:CV$102,$AO91)</f>
        <v>11</v>
      </c>
      <c r="AV91" s="3">
        <f t="shared" si="17"/>
        <v>474000</v>
      </c>
      <c r="AW91" s="3">
        <f>求节点(其他调用!$L$4:$L$42,其他调用!$M$4:$M$42,其他调用!AF91)</f>
        <v>18937.316121553467</v>
      </c>
      <c r="AX91" s="3">
        <f>求节点(其他调用!$Y$4:$Y$20,其他调用!$Z$4:$Z$20,$U91)</f>
        <v>0</v>
      </c>
      <c r="AY91" s="3">
        <f>求节点(将星标签统计!$AT$3:$AT$102,将星标签统计!AU$3:AU$102,$AW91)+求节点(将星标签统计!$CP$3:$CP$102,将星标签统计!CQ$3:CQ$102,$AX91)</f>
        <v>12</v>
      </c>
      <c r="AZ91" s="3">
        <f>求节点(将星标签统计!$AT$3:$AT$102,将星标签统计!AV$3:AV$102,$AW91)+求节点(将星标签统计!$CP$3:$CP$102,将星标签统计!CR$3:CR$102,$AX91)</f>
        <v>12</v>
      </c>
      <c r="BA91" s="3">
        <f>求节点(将星标签统计!$AT$3:$AT$102,将星标签统计!AW$3:AW$102,$AW91)+求节点(将星标签统计!$CP$3:$CP$102,将星标签统计!CS$3:CS$102,$AX91)</f>
        <v>12</v>
      </c>
      <c r="BB91" s="3">
        <f>求节点(将星标签统计!$AT$3:$AT$102,将星标签统计!AX$3:AX$102,$AW91)+求节点(将星标签统计!$CP$3:$CP$102,将星标签统计!CT$3:CT$102,$AX91)</f>
        <v>11.893731612155348</v>
      </c>
      <c r="BC91" s="3">
        <f>求节点(将星标签统计!$AT$3:$AT$102,将星标签统计!AY$3:AY$102,$AW91)+求节点(将星标签统计!$CP$3:$CP$102,将星标签统计!CU$3:CU$102,$AX91)</f>
        <v>11</v>
      </c>
      <c r="BD91" s="3">
        <f>求节点(将星标签统计!$AT$3:$AT$102,将星标签统计!AZ$3:AZ$102,$AW91)+求节点(将星标签统计!$CP$3:$CP$102,将星标签统计!CV$3:CV$102,$AX91)</f>
        <v>11</v>
      </c>
      <c r="BE91" s="3">
        <f t="shared" si="18"/>
        <v>481149.85289724276</v>
      </c>
      <c r="BF91" s="3">
        <f>求节点(其他调用!$O$4:$O$42,其他调用!$P$4:$P$42,其他调用!AF91)</f>
        <v>43395.973766143106</v>
      </c>
      <c r="BG91" s="3">
        <f>求节点(其他调用!$AA$4:$AA$20,其他调用!$AB$4:$AB$20,$U91)</f>
        <v>0.23228767822740692</v>
      </c>
      <c r="BH91" s="3">
        <f>求节点(将星标签统计!$AT$3:$AT$102,将星标签统计!AU$3:AU$102,$BF91)+求节点(将星标签统计!$CP$3:$CP$102,将星标签统计!CQ$3:CQ$102,$BG91)</f>
        <v>12</v>
      </c>
      <c r="BI91" s="3">
        <f>求节点(将星标签统计!$AT$3:$AT$102,将星标签统计!AV$3:AV$102,$BF91)+求节点(将星标签统计!$CP$3:$CP$102,将星标签统计!CR$3:CR$102,$BG91)</f>
        <v>12</v>
      </c>
      <c r="BJ91" s="3">
        <f>求节点(将星标签统计!$AT$3:$AT$102,将星标签统计!AW$3:AW$102,$BF91)+求节点(将星标签统计!$CP$3:$CP$102,将星标签统计!CS$3:CS$102,$BG91)</f>
        <v>12</v>
      </c>
      <c r="BK91" s="3">
        <f>求节点(将星标签统计!$AT$3:$AT$102,将星标签统计!AX$3:AX$102,$BF91)+求节点(将星标签统计!$CP$3:$CP$102,将星标签统计!CT$3:CT$102,$BG91)</f>
        <v>12</v>
      </c>
      <c r="BL91" s="3">
        <f>求节点(将星标签统计!$AT$3:$AT$102,将星标签统计!AY$3:AY$102,$BF91)+求节点(将星标签统计!$CP$3:$CP$102,将星标签统计!CU$3:CU$102,$BG91)</f>
        <v>12</v>
      </c>
      <c r="BM91" s="3">
        <f>求节点(将星标签统计!$AT$3:$AT$102,将星标签统计!AZ$3:AZ$102,$BF91)+求节点(将星标签统计!$CP$3:$CP$102,将星标签统计!CV$3:CV$102,$BG91)</f>
        <v>12</v>
      </c>
      <c r="BN91" s="3">
        <f t="shared" si="19"/>
        <v>504000</v>
      </c>
    </row>
    <row r="92" spans="13:66" x14ac:dyDescent="0.2">
      <c r="M92" s="3">
        <v>88</v>
      </c>
      <c r="N92" s="3">
        <f t="shared" si="10"/>
        <v>462000</v>
      </c>
      <c r="O92" s="3">
        <f t="shared" si="11"/>
        <v>474000</v>
      </c>
      <c r="P92" s="3">
        <f t="shared" si="12"/>
        <v>474000</v>
      </c>
      <c r="Q92" s="3">
        <f t="shared" si="13"/>
        <v>481999</v>
      </c>
      <c r="R92" s="3">
        <f t="shared" si="14"/>
        <v>504000</v>
      </c>
      <c r="U92" s="3">
        <v>88</v>
      </c>
      <c r="V92" s="3">
        <f>求节点(其他调用!$C$4:$C$42,其他调用!$D$4:$D$42,其他调用!AF92)</f>
        <v>2984.624034412745</v>
      </c>
      <c r="W92" s="3">
        <f>求节点(其他调用!$S$4:$S$20,其他调用!$T$4:$T$20,$U92)</f>
        <v>0.26969144126279054</v>
      </c>
      <c r="X92" s="3">
        <f>求节点(将星标签统计!$AT$3:$AT$102,将星标签统计!AU$3:AU$102,$V92)+求节点(将星标签统计!$CP$3:$CP$102,将星标签统计!CQ$3:CQ$102,$W92)</f>
        <v>12</v>
      </c>
      <c r="Y92" s="3">
        <f>求节点(将星标签统计!$AT$3:$AT$102,将星标签统计!AV$3:AV$102,$V92)+求节点(将星标签统计!$CP$3:$CP$102,将星标签统计!CR$3:CR$102,$W92)</f>
        <v>12</v>
      </c>
      <c r="Z92" s="3">
        <f>求节点(将星标签统计!$AT$3:$AT$102,将星标签统计!AW$3:AW$102,$V92)+求节点(将星标签统计!$CP$3:$CP$102,将星标签统计!CS$3:CS$102,$W92)</f>
        <v>12</v>
      </c>
      <c r="AA92" s="3">
        <f>求节点(将星标签统计!$AT$3:$AT$102,将星标签统计!AX$3:AX$102,$V92)+求节点(将星标签统计!$CP$3:$CP$102,将星标签统计!CT$3:CT$102,$W92)</f>
        <v>11</v>
      </c>
      <c r="AB92" s="3">
        <f>求节点(将星标签统计!$AT$3:$AT$102,将星标签统计!AY$3:AY$102,$V92)+求节点(将星标签统计!$CP$3:$CP$102,将星标签统计!CU$3:CU$102,$W92)</f>
        <v>11</v>
      </c>
      <c r="AC92" s="3">
        <f>求节点(将星标签统计!$AT$3:$AT$102,将星标签统计!AZ$3:AZ$102,$V92)+求节点(将星标签统计!$CP$3:$CP$102,将星标签统计!CV$3:CV$102,$W92)</f>
        <v>10</v>
      </c>
      <c r="AD92" s="3">
        <f t="shared" si="15"/>
        <v>462000</v>
      </c>
      <c r="AE92" s="3">
        <f>求节点(其他调用!$F$4:$F$42,其他调用!$G$4:$G$42,其他调用!AF92)</f>
        <v>4316.200036406708</v>
      </c>
      <c r="AF92" s="3">
        <f>求节点(其他调用!$U$4:$U$20,其他调用!$V$4:$V$20,$U92)</f>
        <v>0</v>
      </c>
      <c r="AG92" s="3">
        <f>求节点(将星标签统计!$AT$3:$AT$102,将星标签统计!AU$3:AU$102,$AE92)+求节点(将星标签统计!$CP$3:$CP$102,将星标签统计!CQ$3:CQ$102,$AF92)</f>
        <v>12</v>
      </c>
      <c r="AH92" s="3">
        <f>求节点(将星标签统计!$AT$3:$AT$102,将星标签统计!AV$3:AV$102,$AE92)+求节点(将星标签统计!$CP$3:$CP$102,将星标签统计!CR$3:CR$102,$AF92)</f>
        <v>12</v>
      </c>
      <c r="AI92" s="3">
        <f>求节点(将星标签统计!$AT$3:$AT$102,将星标签统计!AW$3:AW$102,$AE92)+求节点(将星标签统计!$CP$3:$CP$102,将星标签统计!CS$3:CS$102,$AF92)</f>
        <v>12</v>
      </c>
      <c r="AJ92" s="3">
        <f>求节点(将星标签统计!$AT$3:$AT$102,将星标签统计!AX$3:AX$102,$AE92)+求节点(将星标签统计!$CP$3:$CP$102,将星标签统计!CT$3:CT$102,$AF92)</f>
        <v>11</v>
      </c>
      <c r="AK92" s="3">
        <f>求节点(将星标签统计!$AT$3:$AT$102,将星标签统计!AY$3:AY$102,$AE92)+求节点(将星标签统计!$CP$3:$CP$102,将星标签统计!CU$3:CU$102,$AF92)</f>
        <v>11</v>
      </c>
      <c r="AL92" s="3">
        <f>求节点(将星标签统计!$AT$3:$AT$102,将星标签统计!AZ$3:AZ$102,$AE92)+求节点(将星标签统计!$CP$3:$CP$102,将星标签统计!CV$3:CV$102,$AF92)</f>
        <v>11</v>
      </c>
      <c r="AM92" s="3">
        <f t="shared" si="16"/>
        <v>474000</v>
      </c>
      <c r="AN92" s="3">
        <f>求节点(其他调用!$I$4:$I$42,其他调用!$J$4:$J$42,其他调用!AF92)</f>
        <v>7485.8296753051009</v>
      </c>
      <c r="AO92" s="3">
        <f>求节点(其他调用!$W$4:$W$20,其他调用!$X$4:$X$20,$U92)</f>
        <v>0.26969144126279054</v>
      </c>
      <c r="AP92" s="3">
        <f>求节点(将星标签统计!$AT$3:$AT$102,将星标签统计!AU$3:AU$102,$AN92)+求节点(将星标签统计!$CP$3:$CP$102,将星标签统计!CQ$3:CQ$102,$AO92)</f>
        <v>12</v>
      </c>
      <c r="AQ92" s="3">
        <f>求节点(将星标签统计!$AT$3:$AT$102,将星标签统计!AV$3:AV$102,$AN92)+求节点(将星标签统计!$CP$3:$CP$102,将星标签统计!CR$3:CR$102,$AO92)</f>
        <v>12</v>
      </c>
      <c r="AR92" s="3">
        <f>求节点(将星标签统计!$AT$3:$AT$102,将星标签统计!AW$3:AW$102,$AN92)+求节点(将星标签统计!$CP$3:$CP$102,将星标签统计!CS$3:CS$102,$AO92)</f>
        <v>12</v>
      </c>
      <c r="AS92" s="3">
        <f>求节点(将星标签统计!$AT$3:$AT$102,将星标签统计!AX$3:AX$102,$AN92)+求节点(将星标签统计!$CP$3:$CP$102,将星标签统计!CT$3:CT$102,$AO92)</f>
        <v>11</v>
      </c>
      <c r="AT92" s="3">
        <f>求节点(将星标签统计!$AT$3:$AT$102,将星标签统计!AY$3:AY$102,$AN92)+求节点(将星标签统计!$CP$3:$CP$102,将星标签统计!CU$3:CU$102,$AO92)</f>
        <v>11</v>
      </c>
      <c r="AU92" s="3">
        <f>求节点(将星标签统计!$AT$3:$AT$102,将星标签统计!AZ$3:AZ$102,$AN92)+求节点(将星标签统计!$CP$3:$CP$102,将星标签统计!CV$3:CV$102,$AO92)</f>
        <v>11</v>
      </c>
      <c r="AV92" s="3">
        <f t="shared" si="17"/>
        <v>474000</v>
      </c>
      <c r="AW92" s="3">
        <f>求节点(其他调用!$L$4:$L$42,其他调用!$M$4:$M$42,其他调用!AF92)</f>
        <v>19998.520452144567</v>
      </c>
      <c r="AX92" s="3">
        <f>求节点(其他调用!$Y$4:$Y$20,其他调用!$Z$4:$Z$20,$U92)</f>
        <v>0</v>
      </c>
      <c r="AY92" s="3">
        <f>求节点(将星标签统计!$AT$3:$AT$102,将星标签统计!AU$3:AU$102,$AW92)+求节点(将星标签统计!$CP$3:$CP$102,将星标签统计!CQ$3:CQ$102,$AX92)</f>
        <v>12</v>
      </c>
      <c r="AZ92" s="3">
        <f>求节点(将星标签统计!$AT$3:$AT$102,将星标签统计!AV$3:AV$102,$AW92)+求节点(将星标签统计!$CP$3:$CP$102,将星标签统计!CR$3:CR$102,$AX92)</f>
        <v>12</v>
      </c>
      <c r="BA92" s="3">
        <f>求节点(将星标签统计!$AT$3:$AT$102,将星标签统计!AW$3:AW$102,$AW92)+求节点(将星标签统计!$CP$3:$CP$102,将星标签统计!CS$3:CS$102,$AX92)</f>
        <v>12</v>
      </c>
      <c r="BB92" s="3">
        <f>求节点(将星标签统计!$AT$3:$AT$102,将星标签统计!AX$3:AX$102,$AW92)+求节点(将星标签统计!$CP$3:$CP$102,将星标签统计!CT$3:CT$102,$AX92)</f>
        <v>11.999852045214457</v>
      </c>
      <c r="BC92" s="3">
        <f>求节点(将星标签统计!$AT$3:$AT$102,将星标签统计!AY$3:AY$102,$AW92)+求节点(将星标签统计!$CP$3:$CP$102,将星标签统计!CU$3:CU$102,$AX92)</f>
        <v>11</v>
      </c>
      <c r="BD92" s="3">
        <f>求节点(将星标签统计!$AT$3:$AT$102,将星标签统计!AZ$3:AZ$102,$AW92)+求节点(将星标签统计!$CP$3:$CP$102,将星标签统计!CV$3:CV$102,$AX92)</f>
        <v>11</v>
      </c>
      <c r="BE92" s="3">
        <f t="shared" si="18"/>
        <v>481998.81636171567</v>
      </c>
      <c r="BF92" s="3">
        <f>求节点(其他调用!$O$4:$O$42,其他调用!$P$4:$P$42,其他调用!AF92)</f>
        <v>46278.055139583746</v>
      </c>
      <c r="BG92" s="3">
        <f>求节点(其他调用!$AA$4:$AA$20,其他调用!$AB$4:$AB$20,$U92)</f>
        <v>0.24885773949315518</v>
      </c>
      <c r="BH92" s="3">
        <f>求节点(将星标签统计!$AT$3:$AT$102,将星标签统计!AU$3:AU$102,$BF92)+求节点(将星标签统计!$CP$3:$CP$102,将星标签统计!CQ$3:CQ$102,$BG92)</f>
        <v>12</v>
      </c>
      <c r="BI92" s="3">
        <f>求节点(将星标签统计!$AT$3:$AT$102,将星标签统计!AV$3:AV$102,$BF92)+求节点(将星标签统计!$CP$3:$CP$102,将星标签统计!CR$3:CR$102,$BG92)</f>
        <v>12</v>
      </c>
      <c r="BJ92" s="3">
        <f>求节点(将星标签统计!$AT$3:$AT$102,将星标签统计!AW$3:AW$102,$BF92)+求节点(将星标签统计!$CP$3:$CP$102,将星标签统计!CS$3:CS$102,$BG92)</f>
        <v>12</v>
      </c>
      <c r="BK92" s="3">
        <f>求节点(将星标签统计!$AT$3:$AT$102,将星标签统计!AX$3:AX$102,$BF92)+求节点(将星标签统计!$CP$3:$CP$102,将星标签统计!CT$3:CT$102,$BG92)</f>
        <v>12</v>
      </c>
      <c r="BL92" s="3">
        <f>求节点(将星标签统计!$AT$3:$AT$102,将星标签统计!AY$3:AY$102,$BF92)+求节点(将星标签统计!$CP$3:$CP$102,将星标签统计!CU$3:CU$102,$BG92)</f>
        <v>12</v>
      </c>
      <c r="BM92" s="3">
        <f>求节点(将星标签统计!$AT$3:$AT$102,将星标签统计!AZ$3:AZ$102,$BF92)+求节点(将星标签统计!$CP$3:$CP$102,将星标签统计!CV$3:CV$102,$BG92)</f>
        <v>12</v>
      </c>
      <c r="BN92" s="3">
        <f t="shared" si="19"/>
        <v>504000</v>
      </c>
    </row>
    <row r="93" spans="13:66" x14ac:dyDescent="0.2">
      <c r="M93" s="3">
        <v>89</v>
      </c>
      <c r="N93" s="3">
        <f t="shared" si="10"/>
        <v>462000</v>
      </c>
      <c r="O93" s="3">
        <f t="shared" si="11"/>
        <v>474000</v>
      </c>
      <c r="P93" s="3">
        <f t="shared" si="12"/>
        <v>474000</v>
      </c>
      <c r="Q93" s="3">
        <f t="shared" si="13"/>
        <v>484499</v>
      </c>
      <c r="R93" s="3">
        <f t="shared" si="14"/>
        <v>504000</v>
      </c>
      <c r="U93" s="3">
        <v>89</v>
      </c>
      <c r="V93" s="3">
        <f>求节点(其他调用!$C$4:$C$42,其他调用!$D$4:$D$42,其他调用!AF93)</f>
        <v>3121.1223206857921</v>
      </c>
      <c r="W93" s="3">
        <f>求节点(其他调用!$S$4:$S$20,其他调用!$T$4:$T$20,$U93)</f>
        <v>0.26969144126279054</v>
      </c>
      <c r="X93" s="3">
        <f>求节点(将星标签统计!$AT$3:$AT$102,将星标签统计!AU$3:AU$102,$V93)+求节点(将星标签统计!$CP$3:$CP$102,将星标签统计!CQ$3:CQ$102,$W93)</f>
        <v>12</v>
      </c>
      <c r="Y93" s="3">
        <f>求节点(将星标签统计!$AT$3:$AT$102,将星标签统计!AV$3:AV$102,$V93)+求节点(将星标签统计!$CP$3:$CP$102,将星标签统计!CR$3:CR$102,$W93)</f>
        <v>12</v>
      </c>
      <c r="Z93" s="3">
        <f>求节点(将星标签统计!$AT$3:$AT$102,将星标签统计!AW$3:AW$102,$V93)+求节点(将星标签统计!$CP$3:$CP$102,将星标签统计!CS$3:CS$102,$W93)</f>
        <v>12</v>
      </c>
      <c r="AA93" s="3">
        <f>求节点(将星标签统计!$AT$3:$AT$102,将星标签统计!AX$3:AX$102,$V93)+求节点(将星标签统计!$CP$3:$CP$102,将星标签统计!CT$3:CT$102,$W93)</f>
        <v>11</v>
      </c>
      <c r="AB93" s="3">
        <f>求节点(将星标签统计!$AT$3:$AT$102,将星标签统计!AY$3:AY$102,$V93)+求节点(将星标签统计!$CP$3:$CP$102,将星标签统计!CU$3:CU$102,$W93)</f>
        <v>11</v>
      </c>
      <c r="AC93" s="3">
        <f>求节点(将星标签统计!$AT$3:$AT$102,将星标签统计!AZ$3:AZ$102,$V93)+求节点(将星标签统计!$CP$3:$CP$102,将星标签统计!CV$3:CV$102,$W93)</f>
        <v>10</v>
      </c>
      <c r="AD93" s="3">
        <f t="shared" si="15"/>
        <v>462000</v>
      </c>
      <c r="AE93" s="3">
        <f>求节点(其他调用!$F$4:$F$42,其他调用!$G$4:$G$42,其他调用!AF93)</f>
        <v>4530.7730941393647</v>
      </c>
      <c r="AF93" s="3">
        <f>求节点(其他调用!$U$4:$U$20,其他调用!$V$4:$V$20,$U93)</f>
        <v>0</v>
      </c>
      <c r="AG93" s="3">
        <f>求节点(将星标签统计!$AT$3:$AT$102,将星标签统计!AU$3:AU$102,$AE93)+求节点(将星标签统计!$CP$3:$CP$102,将星标签统计!CQ$3:CQ$102,$AF93)</f>
        <v>12</v>
      </c>
      <c r="AH93" s="3">
        <f>求节点(将星标签统计!$AT$3:$AT$102,将星标签统计!AV$3:AV$102,$AE93)+求节点(将星标签统计!$CP$3:$CP$102,将星标签统计!CR$3:CR$102,$AF93)</f>
        <v>12</v>
      </c>
      <c r="AI93" s="3">
        <f>求节点(将星标签统计!$AT$3:$AT$102,将星标签统计!AW$3:AW$102,$AE93)+求节点(将星标签统计!$CP$3:$CP$102,将星标签统计!CS$3:CS$102,$AF93)</f>
        <v>12</v>
      </c>
      <c r="AJ93" s="3">
        <f>求节点(将星标签统计!$AT$3:$AT$102,将星标签统计!AX$3:AX$102,$AE93)+求节点(将星标签统计!$CP$3:$CP$102,将星标签统计!CT$3:CT$102,$AF93)</f>
        <v>11</v>
      </c>
      <c r="AK93" s="3">
        <f>求节点(将星标签统计!$AT$3:$AT$102,将星标签统计!AY$3:AY$102,$AE93)+求节点(将星标签统计!$CP$3:$CP$102,将星标签统计!CU$3:CU$102,$AF93)</f>
        <v>11</v>
      </c>
      <c r="AL93" s="3">
        <f>求节点(将星标签统计!$AT$3:$AT$102,将星标签统计!AZ$3:AZ$102,$AE93)+求节点(将星标签统计!$CP$3:$CP$102,将星标签统计!CV$3:CV$102,$AF93)</f>
        <v>11</v>
      </c>
      <c r="AM93" s="3">
        <f t="shared" si="16"/>
        <v>474000</v>
      </c>
      <c r="AN93" s="3">
        <f>求节点(其他调用!$I$4:$I$42,其他调用!$J$4:$J$42,其他调用!AF93)</f>
        <v>7878.5138814118827</v>
      </c>
      <c r="AO93" s="3">
        <f>求节点(其他调用!$W$4:$W$20,其他调用!$X$4:$X$20,$U93)</f>
        <v>0.26969144126279054</v>
      </c>
      <c r="AP93" s="3">
        <f>求节点(将星标签统计!$AT$3:$AT$102,将星标签统计!AU$3:AU$102,$AN93)+求节点(将星标签统计!$CP$3:$CP$102,将星标签统计!CQ$3:CQ$102,$AO93)</f>
        <v>12</v>
      </c>
      <c r="AQ93" s="3">
        <f>求节点(将星标签统计!$AT$3:$AT$102,将星标签统计!AV$3:AV$102,$AN93)+求节点(将星标签统计!$CP$3:$CP$102,将星标签统计!CR$3:CR$102,$AO93)</f>
        <v>12</v>
      </c>
      <c r="AR93" s="3">
        <f>求节点(将星标签统计!$AT$3:$AT$102,将星标签统计!AW$3:AW$102,$AN93)+求节点(将星标签统计!$CP$3:$CP$102,将星标签统计!CS$3:CS$102,$AO93)</f>
        <v>12</v>
      </c>
      <c r="AS93" s="3">
        <f>求节点(将星标签统计!$AT$3:$AT$102,将星标签统计!AX$3:AX$102,$AN93)+求节点(将星标签统计!$CP$3:$CP$102,将星标签统计!CT$3:CT$102,$AO93)</f>
        <v>11</v>
      </c>
      <c r="AT93" s="3">
        <f>求节点(将星标签统计!$AT$3:$AT$102,将星标签统计!AY$3:AY$102,$AN93)+求节点(将星标签统计!$CP$3:$CP$102,将星标签统计!CU$3:CU$102,$AO93)</f>
        <v>11</v>
      </c>
      <c r="AU93" s="3">
        <f>求节点(将星标签统计!$AT$3:$AT$102,将星标签统计!AZ$3:AZ$102,$AN93)+求节点(将星标签统计!$CP$3:$CP$102,将星标签统计!CV$3:CV$102,$AO93)</f>
        <v>11</v>
      </c>
      <c r="AV93" s="3">
        <f t="shared" si="17"/>
        <v>474000</v>
      </c>
      <c r="AW93" s="3">
        <f>求节点(其他调用!$L$4:$L$42,其他调用!$M$4:$M$42,其他调用!AF93)</f>
        <v>21135.891092000682</v>
      </c>
      <c r="AX93" s="3">
        <f>求节点(其他调用!$Y$4:$Y$20,其他调用!$Z$4:$Z$20,$U93)</f>
        <v>0</v>
      </c>
      <c r="AY93" s="3">
        <f>求节点(将星标签统计!$AT$3:$AT$102,将星标签统计!AU$3:AU$102,$AW93)+求节点(将星标签统计!$CP$3:$CP$102,将星标签统计!CQ$3:CQ$102,$AX93)</f>
        <v>12</v>
      </c>
      <c r="AZ93" s="3">
        <f>求节点(将星标签统计!$AT$3:$AT$102,将星标签统计!AV$3:AV$102,$AW93)+求节点(将星标签统计!$CP$3:$CP$102,将星标签统计!CR$3:CR$102,$AX93)</f>
        <v>12</v>
      </c>
      <c r="BA93" s="3">
        <f>求节点(将星标签统计!$AT$3:$AT$102,将星标签统计!AW$3:AW$102,$AW93)+求节点(将星标签统计!$CP$3:$CP$102,将星标签统计!CS$3:CS$102,$AX93)</f>
        <v>12</v>
      </c>
      <c r="BB93" s="3">
        <f>求节点(将星标签统计!$AT$3:$AT$102,将星标签统计!AX$3:AX$102,$AW93)+求节点(将星标签统计!$CP$3:$CP$102,将星标签统计!CT$3:CT$102,$AX93)</f>
        <v>12</v>
      </c>
      <c r="BC93" s="3">
        <f>求节点(将星标签统计!$AT$3:$AT$102,将星标签统计!AY$3:AY$102,$AW93)+求节点(将星标签统计!$CP$3:$CP$102,将星标签统计!CU$3:CU$102,$AX93)</f>
        <v>11.113589109200069</v>
      </c>
      <c r="BD93" s="3">
        <f>求节点(将星标签统计!$AT$3:$AT$102,将星标签统计!AZ$3:AZ$102,$AW93)+求节点(将星标签统计!$CP$3:$CP$102,将星标签统计!CV$3:CV$102,$AX93)</f>
        <v>11.113589109200069</v>
      </c>
      <c r="BE93" s="3">
        <f t="shared" si="18"/>
        <v>484498.96040240151</v>
      </c>
      <c r="BF93" s="3">
        <f>求节点(其他调用!$O$4:$O$42,其他调用!$P$4:$P$42,其他调用!AF93)</f>
        <v>49360.980689535514</v>
      </c>
      <c r="BG93" s="3">
        <f>求节点(其他调用!$AA$4:$AA$20,其他调用!$AB$4:$AB$20,$U93)</f>
        <v>0.26542780075890343</v>
      </c>
      <c r="BH93" s="3">
        <f>求节点(将星标签统计!$AT$3:$AT$102,将星标签统计!AU$3:AU$102,$BF93)+求节点(将星标签统计!$CP$3:$CP$102,将星标签统计!CQ$3:CQ$102,$BG93)</f>
        <v>12</v>
      </c>
      <c r="BI93" s="3">
        <f>求节点(将星标签统计!$AT$3:$AT$102,将星标签统计!AV$3:AV$102,$BF93)+求节点(将星标签统计!$CP$3:$CP$102,将星标签统计!CR$3:CR$102,$BG93)</f>
        <v>12</v>
      </c>
      <c r="BJ93" s="3">
        <f>求节点(将星标签统计!$AT$3:$AT$102,将星标签统计!AW$3:AW$102,$BF93)+求节点(将星标签统计!$CP$3:$CP$102,将星标签统计!CS$3:CS$102,$BG93)</f>
        <v>12</v>
      </c>
      <c r="BK93" s="3">
        <f>求节点(将星标签统计!$AT$3:$AT$102,将星标签统计!AX$3:AX$102,$BF93)+求节点(将星标签统计!$CP$3:$CP$102,将星标签统计!CT$3:CT$102,$BG93)</f>
        <v>12</v>
      </c>
      <c r="BL93" s="3">
        <f>求节点(将星标签统计!$AT$3:$AT$102,将星标签统计!AY$3:AY$102,$BF93)+求节点(将星标签统计!$CP$3:$CP$102,将星标签统计!CU$3:CU$102,$BG93)</f>
        <v>12</v>
      </c>
      <c r="BM93" s="3">
        <f>求节点(将星标签统计!$AT$3:$AT$102,将星标签统计!AZ$3:AZ$102,$BF93)+求节点(将星标签统计!$CP$3:$CP$102,将星标签统计!CV$3:CV$102,$BG93)</f>
        <v>12</v>
      </c>
      <c r="BN93" s="3">
        <f t="shared" si="19"/>
        <v>504000</v>
      </c>
    </row>
    <row r="94" spans="13:66" x14ac:dyDescent="0.2">
      <c r="M94" s="3">
        <v>90</v>
      </c>
      <c r="N94" s="3">
        <f t="shared" si="10"/>
        <v>462000</v>
      </c>
      <c r="O94" s="3">
        <f t="shared" si="11"/>
        <v>474000</v>
      </c>
      <c r="P94" s="3">
        <f t="shared" si="12"/>
        <v>474000</v>
      </c>
      <c r="Q94" s="3">
        <f t="shared" si="13"/>
        <v>487181</v>
      </c>
      <c r="R94" s="3">
        <f t="shared" si="14"/>
        <v>504000</v>
      </c>
      <c r="U94" s="3">
        <v>90</v>
      </c>
      <c r="V94" s="3">
        <f>求节点(其他调用!$C$4:$C$42,其他调用!$D$4:$D$42,其他调用!AF94)</f>
        <v>3267.4175615949262</v>
      </c>
      <c r="W94" s="3">
        <f>求节点(其他调用!$S$4:$S$20,其他调用!$T$4:$T$20,$U94)</f>
        <v>0.26969144126279054</v>
      </c>
      <c r="X94" s="3">
        <f>求节点(将星标签统计!$AT$3:$AT$102,将星标签统计!AU$3:AU$102,$V94)+求节点(将星标签统计!$CP$3:$CP$102,将星标签统计!CQ$3:CQ$102,$W94)</f>
        <v>12</v>
      </c>
      <c r="Y94" s="3">
        <f>求节点(将星标签统计!$AT$3:$AT$102,将星标签统计!AV$3:AV$102,$V94)+求节点(将星标签统计!$CP$3:$CP$102,将星标签统计!CR$3:CR$102,$W94)</f>
        <v>12</v>
      </c>
      <c r="Z94" s="3">
        <f>求节点(将星标签统计!$AT$3:$AT$102,将星标签统计!AW$3:AW$102,$V94)+求节点(将星标签统计!$CP$3:$CP$102,将星标签统计!CS$3:CS$102,$W94)</f>
        <v>12</v>
      </c>
      <c r="AA94" s="3">
        <f>求节点(将星标签统计!$AT$3:$AT$102,将星标签统计!AX$3:AX$102,$V94)+求节点(将星标签统计!$CP$3:$CP$102,将星标签统计!CT$3:CT$102,$W94)</f>
        <v>11</v>
      </c>
      <c r="AB94" s="3">
        <f>求节点(将星标签统计!$AT$3:$AT$102,将星标签统计!AY$3:AY$102,$V94)+求节点(将星标签统计!$CP$3:$CP$102,将星标签统计!CU$3:CU$102,$W94)</f>
        <v>11</v>
      </c>
      <c r="AC94" s="3">
        <f>求节点(将星标签统计!$AT$3:$AT$102,将星标签统计!AZ$3:AZ$102,$V94)+求节点(将星标签统计!$CP$3:$CP$102,将星标签统计!CV$3:CV$102,$W94)</f>
        <v>10</v>
      </c>
      <c r="AD94" s="3">
        <f t="shared" si="15"/>
        <v>462000</v>
      </c>
      <c r="AE94" s="3">
        <f>求节点(其他调用!$F$4:$F$42,其他调用!$G$4:$G$42,其他调用!AF94)</f>
        <v>4760.7468031924946</v>
      </c>
      <c r="AF94" s="3">
        <f>求节点(其他调用!$U$4:$U$20,其他调用!$V$4:$V$20,$U94)</f>
        <v>0</v>
      </c>
      <c r="AG94" s="3">
        <f>求节点(将星标签统计!$AT$3:$AT$102,将星标签统计!AU$3:AU$102,$AE94)+求节点(将星标签统计!$CP$3:$CP$102,将星标签统计!CQ$3:CQ$102,$AF94)</f>
        <v>12</v>
      </c>
      <c r="AH94" s="3">
        <f>求节点(将星标签统计!$AT$3:$AT$102,将星标签统计!AV$3:AV$102,$AE94)+求节点(将星标签统计!$CP$3:$CP$102,将星标签统计!CR$3:CR$102,$AF94)</f>
        <v>12</v>
      </c>
      <c r="AI94" s="3">
        <f>求节点(将星标签统计!$AT$3:$AT$102,将星标签统计!AW$3:AW$102,$AE94)+求节点(将星标签统计!$CP$3:$CP$102,将星标签统计!CS$3:CS$102,$AF94)</f>
        <v>12</v>
      </c>
      <c r="AJ94" s="3">
        <f>求节点(将星标签统计!$AT$3:$AT$102,将星标签统计!AX$3:AX$102,$AE94)+求节点(将星标签统计!$CP$3:$CP$102,将星标签统计!CT$3:CT$102,$AF94)</f>
        <v>11</v>
      </c>
      <c r="AK94" s="3">
        <f>求节点(将星标签统计!$AT$3:$AT$102,将星标签统计!AY$3:AY$102,$AE94)+求节点(将星标签统计!$CP$3:$CP$102,将星标签统计!CU$3:CU$102,$AF94)</f>
        <v>11</v>
      </c>
      <c r="AL94" s="3">
        <f>求节点(将星标签统计!$AT$3:$AT$102,将星标签统计!AZ$3:AZ$102,$AE94)+求节点(将星标签统计!$CP$3:$CP$102,将星标签统计!CV$3:CV$102,$AF94)</f>
        <v>11</v>
      </c>
      <c r="AM94" s="3">
        <f t="shared" si="16"/>
        <v>474000</v>
      </c>
      <c r="AN94" s="3">
        <f>求节点(其他调用!$I$4:$I$42,其他调用!$J$4:$J$42,其他调用!AF94)</f>
        <v>8297.042570979027</v>
      </c>
      <c r="AO94" s="3">
        <f>求节点(其他调用!$W$4:$W$20,其他调用!$X$4:$X$20,$U94)</f>
        <v>0.26969144126279054</v>
      </c>
      <c r="AP94" s="3">
        <f>求节点(将星标签统计!$AT$3:$AT$102,将星标签统计!AU$3:AU$102,$AN94)+求节点(将星标签统计!$CP$3:$CP$102,将星标签统计!CQ$3:CQ$102,$AO94)</f>
        <v>12</v>
      </c>
      <c r="AQ94" s="3">
        <f>求节点(将星标签统计!$AT$3:$AT$102,将星标签统计!AV$3:AV$102,$AN94)+求节点(将星标签统计!$CP$3:$CP$102,将星标签统计!CR$3:CR$102,$AO94)</f>
        <v>12</v>
      </c>
      <c r="AR94" s="3">
        <f>求节点(将星标签统计!$AT$3:$AT$102,将星标签统计!AW$3:AW$102,$AN94)+求节点(将星标签统计!$CP$3:$CP$102,将星标签统计!CS$3:CS$102,$AO94)</f>
        <v>12</v>
      </c>
      <c r="AS94" s="3">
        <f>求节点(将星标签统计!$AT$3:$AT$102,将星标签统计!AX$3:AX$102,$AN94)+求节点(将星标签统计!$CP$3:$CP$102,将星标签统计!CT$3:CT$102,$AO94)</f>
        <v>11</v>
      </c>
      <c r="AT94" s="3">
        <f>求节点(将星标签统计!$AT$3:$AT$102,将星标签统计!AY$3:AY$102,$AN94)+求节点(将星标签统计!$CP$3:$CP$102,将星标签统计!CU$3:CU$102,$AO94)</f>
        <v>11</v>
      </c>
      <c r="AU94" s="3">
        <f>求节点(将星标签统计!$AT$3:$AT$102,将星标签统计!AZ$3:AZ$102,$AN94)+求节点(将星标签统计!$CP$3:$CP$102,将星标签统计!CV$3:CV$102,$AO94)</f>
        <v>11</v>
      </c>
      <c r="AV94" s="3">
        <f t="shared" si="17"/>
        <v>474000</v>
      </c>
      <c r="AW94" s="3">
        <f>求节点(其他调用!$L$4:$L$42,其他调用!$M$4:$M$42,其他调用!AF94)</f>
        <v>22354.894760866391</v>
      </c>
      <c r="AX94" s="3">
        <f>求节点(其他调用!$Y$4:$Y$20,其他调用!$Z$4:$Z$20,$U94)</f>
        <v>0</v>
      </c>
      <c r="AY94" s="3">
        <f>求节点(将星标签统计!$AT$3:$AT$102,将星标签统计!AU$3:AU$102,$AW94)+求节点(将星标签统计!$CP$3:$CP$102,将星标签统计!CQ$3:CQ$102,$AX94)</f>
        <v>12</v>
      </c>
      <c r="AZ94" s="3">
        <f>求节点(将星标签统计!$AT$3:$AT$102,将星标签统计!AV$3:AV$102,$AW94)+求节点(将星标签统计!$CP$3:$CP$102,将星标签统计!CR$3:CR$102,$AX94)</f>
        <v>12</v>
      </c>
      <c r="BA94" s="3">
        <f>求节点(将星标签统计!$AT$3:$AT$102,将星标签统计!AW$3:AW$102,$AW94)+求节点(将星标签统计!$CP$3:$CP$102,将星标签统计!CS$3:CS$102,$AX94)</f>
        <v>12</v>
      </c>
      <c r="BB94" s="3">
        <f>求节点(将星标签统计!$AT$3:$AT$102,将星标签统计!AX$3:AX$102,$AW94)+求节点(将星标签统计!$CP$3:$CP$102,将星标签统计!CT$3:CT$102,$AX94)</f>
        <v>12</v>
      </c>
      <c r="BC94" s="3">
        <f>求节点(将星标签统计!$AT$3:$AT$102,将星标签统计!AY$3:AY$102,$AW94)+求节点(将星标签统计!$CP$3:$CP$102,将星标签统计!CU$3:CU$102,$AX94)</f>
        <v>11.23548947608664</v>
      </c>
      <c r="BD94" s="3">
        <f>求节点(将星标签统计!$AT$3:$AT$102,将星标签统计!AZ$3:AZ$102,$AW94)+求节点(将星标签统计!$CP$3:$CP$102,将星标签统计!CV$3:CV$102,$AX94)</f>
        <v>11.23548947608664</v>
      </c>
      <c r="BE94" s="3">
        <f t="shared" si="18"/>
        <v>487180.76847390609</v>
      </c>
      <c r="BF94" s="3">
        <f>求节点(其他调用!$O$4:$O$42,其他调用!$P$4:$P$42,其他调用!AF94)</f>
        <v>52616.097113469506</v>
      </c>
      <c r="BG94" s="3">
        <f>求节点(其他调用!$AA$4:$AA$20,其他调用!$AB$4:$AB$20,$U94)</f>
        <v>0.28199786202465166</v>
      </c>
      <c r="BH94" s="3">
        <f>求节点(将星标签统计!$AT$3:$AT$102,将星标签统计!AU$3:AU$102,$BF94)+求节点(将星标签统计!$CP$3:$CP$102,将星标签统计!CQ$3:CQ$102,$BG94)</f>
        <v>12</v>
      </c>
      <c r="BI94" s="3">
        <f>求节点(将星标签统计!$AT$3:$AT$102,将星标签统计!AV$3:AV$102,$BF94)+求节点(将星标签统计!$CP$3:$CP$102,将星标签统计!CR$3:CR$102,$BG94)</f>
        <v>12</v>
      </c>
      <c r="BJ94" s="3">
        <f>求节点(将星标签统计!$AT$3:$AT$102,将星标签统计!AW$3:AW$102,$BF94)+求节点(将星标签统计!$CP$3:$CP$102,将星标签统计!CS$3:CS$102,$BG94)</f>
        <v>12</v>
      </c>
      <c r="BK94" s="3">
        <f>求节点(将星标签统计!$AT$3:$AT$102,将星标签统计!AX$3:AX$102,$BF94)+求节点(将星标签统计!$CP$3:$CP$102,将星标签统计!CT$3:CT$102,$BG94)</f>
        <v>12</v>
      </c>
      <c r="BL94" s="3">
        <f>求节点(将星标签统计!$AT$3:$AT$102,将星标签统计!AY$3:AY$102,$BF94)+求节点(将星标签统计!$CP$3:$CP$102,将星标签统计!CU$3:CU$102,$BG94)</f>
        <v>12</v>
      </c>
      <c r="BM94" s="3">
        <f>求节点(将星标签统计!$AT$3:$AT$102,将星标签统计!AZ$3:AZ$102,$BF94)+求节点(将星标签统计!$CP$3:$CP$102,将星标签统计!CV$3:CV$102,$BG94)</f>
        <v>12</v>
      </c>
      <c r="BN94" s="3">
        <f t="shared" si="19"/>
        <v>504000</v>
      </c>
    </row>
    <row r="95" spans="13:66" x14ac:dyDescent="0.2">
      <c r="M95" s="3">
        <v>91</v>
      </c>
      <c r="N95" s="3">
        <f t="shared" si="10"/>
        <v>463395</v>
      </c>
      <c r="O95" s="3">
        <f t="shared" si="11"/>
        <v>474000</v>
      </c>
      <c r="P95" s="3">
        <f t="shared" si="12"/>
        <v>474000</v>
      </c>
      <c r="Q95" s="3">
        <f t="shared" si="13"/>
        <v>490203</v>
      </c>
      <c r="R95" s="3">
        <f t="shared" si="14"/>
        <v>504000</v>
      </c>
      <c r="U95" s="3">
        <v>91</v>
      </c>
      <c r="V95" s="3">
        <f>求节点(其他调用!$C$4:$C$42,其他调用!$D$4:$D$42,其他调用!AF95)</f>
        <v>3423.2510134782783</v>
      </c>
      <c r="W95" s="3">
        <f>求节点(其他调用!$S$4:$S$20,其他调用!$T$4:$T$20,$U95)</f>
        <v>0.26969144126279054</v>
      </c>
      <c r="X95" s="3">
        <f>求节点(将星标签统计!$AT$3:$AT$102,将星标签统计!AU$3:AU$102,$V95)+求节点(将星标签统计!$CP$3:$CP$102,将星标签统计!CQ$3:CQ$102,$W95)</f>
        <v>12</v>
      </c>
      <c r="Y95" s="3">
        <f>求节点(将星标签统计!$AT$3:$AT$102,将星标签统计!AV$3:AV$102,$V95)+求节点(将星标签统计!$CP$3:$CP$102,将星标签统计!CR$3:CR$102,$W95)</f>
        <v>12</v>
      </c>
      <c r="Z95" s="3">
        <f>求节点(将星标签统计!$AT$3:$AT$102,将星标签统计!AW$3:AW$102,$V95)+求节点(将星标签统计!$CP$3:$CP$102,将星标签统计!CS$3:CS$102,$W95)</f>
        <v>12</v>
      </c>
      <c r="AA95" s="3">
        <f>求节点(将星标签统计!$AT$3:$AT$102,将星标签统计!AX$3:AX$102,$V95)+求节点(将星标签统计!$CP$3:$CP$102,将星标签统计!CT$3:CT$102,$W95)</f>
        <v>11</v>
      </c>
      <c r="AB95" s="3">
        <f>求节点(将星标签统计!$AT$3:$AT$102,将星标签统计!AY$3:AY$102,$V95)+求节点(将星标签统计!$CP$3:$CP$102,将星标签统计!CU$3:CU$102,$W95)</f>
        <v>11</v>
      </c>
      <c r="AC95" s="3">
        <f>求节点(将星标签统计!$AT$3:$AT$102,将星标签统计!AZ$3:AZ$102,$V95)+求节点(将星标签统计!$CP$3:$CP$102,将星标签统计!CV$3:CV$102,$W95)</f>
        <v>10.116255067391391</v>
      </c>
      <c r="AD95" s="3">
        <f t="shared" si="15"/>
        <v>463395.06080869667</v>
      </c>
      <c r="AE95" s="3">
        <f>求节点(其他调用!$F$4:$F$42,其他调用!$G$4:$G$42,其他调用!AF95)</f>
        <v>5006.0003215864826</v>
      </c>
      <c r="AF95" s="3">
        <f>求节点(其他调用!$U$4:$U$20,其他调用!$V$4:$V$20,$U95)</f>
        <v>0</v>
      </c>
      <c r="AG95" s="3">
        <f>求节点(将星标签统计!$AT$3:$AT$102,将星标签统计!AU$3:AU$102,$AE95)+求节点(将星标签统计!$CP$3:$CP$102,将星标签统计!CQ$3:CQ$102,$AF95)</f>
        <v>12</v>
      </c>
      <c r="AH95" s="3">
        <f>求节点(将星标签统计!$AT$3:$AT$102,将星标签统计!AV$3:AV$102,$AE95)+求节点(将星标签统计!$CP$3:$CP$102,将星标签统计!CR$3:CR$102,$AF95)</f>
        <v>12</v>
      </c>
      <c r="AI95" s="3">
        <f>求节点(将星标签统计!$AT$3:$AT$102,将星标签统计!AW$3:AW$102,$AE95)+求节点(将星标签统计!$CP$3:$CP$102,将星标签统计!CS$3:CS$102,$AF95)</f>
        <v>12</v>
      </c>
      <c r="AJ95" s="3">
        <f>求节点(将星标签统计!$AT$3:$AT$102,将星标签统计!AX$3:AX$102,$AE95)+求节点(将星标签统计!$CP$3:$CP$102,将星标签统计!CT$3:CT$102,$AF95)</f>
        <v>11</v>
      </c>
      <c r="AK95" s="3">
        <f>求节点(将星标签统计!$AT$3:$AT$102,将星标签统计!AY$3:AY$102,$AE95)+求节点(将星标签统计!$CP$3:$CP$102,将星标签统计!CU$3:CU$102,$AF95)</f>
        <v>11</v>
      </c>
      <c r="AL95" s="3">
        <f>求节点(将星标签统计!$AT$3:$AT$102,将星标签统计!AZ$3:AZ$102,$AE95)+求节点(将星标签统计!$CP$3:$CP$102,将星标签统计!CV$3:CV$102,$AF95)</f>
        <v>11</v>
      </c>
      <c r="AM95" s="3">
        <f t="shared" si="16"/>
        <v>474000</v>
      </c>
      <c r="AN95" s="3">
        <f>求节点(其他调用!$I$4:$I$42,其他调用!$J$4:$J$42,其他调用!AF95)</f>
        <v>8745.6105137671821</v>
      </c>
      <c r="AO95" s="3">
        <f>求节点(其他调用!$W$4:$W$20,其他调用!$X$4:$X$20,$U95)</f>
        <v>0.26969144126279054</v>
      </c>
      <c r="AP95" s="3">
        <f>求节点(将星标签统计!$AT$3:$AT$102,将星标签统计!AU$3:AU$102,$AN95)+求节点(将星标签统计!$CP$3:$CP$102,将星标签统计!CQ$3:CQ$102,$AO95)</f>
        <v>12</v>
      </c>
      <c r="AQ95" s="3">
        <f>求节点(将星标签统计!$AT$3:$AT$102,将星标签统计!AV$3:AV$102,$AN95)+求节点(将星标签统计!$CP$3:$CP$102,将星标签统计!CR$3:CR$102,$AO95)</f>
        <v>12</v>
      </c>
      <c r="AR95" s="3">
        <f>求节点(将星标签统计!$AT$3:$AT$102,将星标签统计!AW$3:AW$102,$AN95)+求节点(将星标签统计!$CP$3:$CP$102,将星标签统计!CS$3:CS$102,$AO95)</f>
        <v>12</v>
      </c>
      <c r="AS95" s="3">
        <f>求节点(将星标签统计!$AT$3:$AT$102,将星标签统计!AX$3:AX$102,$AN95)+求节点(将星标签统计!$CP$3:$CP$102,将星标签统计!CT$3:CT$102,$AO95)</f>
        <v>11</v>
      </c>
      <c r="AT95" s="3">
        <f>求节点(将星标签统计!$AT$3:$AT$102,将星标签统计!AY$3:AY$102,$AN95)+求节点(将星标签统计!$CP$3:$CP$102,将星标签统计!CU$3:CU$102,$AO95)</f>
        <v>11</v>
      </c>
      <c r="AU95" s="3">
        <f>求节点(将星标签统计!$AT$3:$AT$102,将星标签统计!AZ$3:AZ$102,$AN95)+求节点(将星标签统计!$CP$3:$CP$102,将星标签统计!CV$3:CV$102,$AO95)</f>
        <v>11</v>
      </c>
      <c r="AV95" s="3">
        <f t="shared" si="17"/>
        <v>474000</v>
      </c>
      <c r="AW95" s="3">
        <f>求节点(其他调用!$L$4:$L$42,其他调用!$M$4:$M$42,其他调用!AF95)</f>
        <v>23728.698866197195</v>
      </c>
      <c r="AX95" s="3">
        <f>求节点(其他调用!$Y$4:$Y$20,其他调用!$Z$4:$Z$20,$U95)</f>
        <v>0</v>
      </c>
      <c r="AY95" s="3">
        <f>求节点(将星标签统计!$AT$3:$AT$102,将星标签统计!AU$3:AU$102,$AW95)+求节点(将星标签统计!$CP$3:$CP$102,将星标签统计!CQ$3:CQ$102,$AX95)</f>
        <v>12</v>
      </c>
      <c r="AZ95" s="3">
        <f>求节点(将星标签统计!$AT$3:$AT$102,将星标签统计!AV$3:AV$102,$AW95)+求节点(将星标签统计!$CP$3:$CP$102,将星标签统计!CR$3:CR$102,$AX95)</f>
        <v>12</v>
      </c>
      <c r="BA95" s="3">
        <f>求节点(将星标签统计!$AT$3:$AT$102,将星标签统计!AW$3:AW$102,$AW95)+求节点(将星标签统计!$CP$3:$CP$102,将星标签统计!CS$3:CS$102,$AX95)</f>
        <v>12</v>
      </c>
      <c r="BB95" s="3">
        <f>求节点(将星标签统计!$AT$3:$AT$102,将星标签统计!AX$3:AX$102,$AW95)+求节点(将星标签统计!$CP$3:$CP$102,将星标签统计!CT$3:CT$102,$AX95)</f>
        <v>12</v>
      </c>
      <c r="BC95" s="3">
        <f>求节点(将星标签统计!$AT$3:$AT$102,将星标签统计!AY$3:AY$102,$AW95)+求节点(将星标签统计!$CP$3:$CP$102,将星标签统计!CU$3:CU$102,$AX95)</f>
        <v>11.37286988661972</v>
      </c>
      <c r="BD95" s="3">
        <f>求节点(将星标签统计!$AT$3:$AT$102,将星标签统计!AZ$3:AZ$102,$AW95)+求节点(将星标签统计!$CP$3:$CP$102,将星标签统计!CV$3:CV$102,$AX95)</f>
        <v>11.37286988661972</v>
      </c>
      <c r="BE95" s="3">
        <f t="shared" si="18"/>
        <v>490203.13750563387</v>
      </c>
      <c r="BF95" s="3">
        <f>求节点(其他调用!$O$4:$O$42,其他调用!$P$4:$P$42,其他调用!AF95)</f>
        <v>56104.844514107986</v>
      </c>
      <c r="BG95" s="3">
        <f>求节点(其他调用!$AA$4:$AA$20,其他调用!$AB$4:$AB$20,$U95)</f>
        <v>0.2887284841754581</v>
      </c>
      <c r="BH95" s="3">
        <f>求节点(将星标签统计!$AT$3:$AT$102,将星标签统计!AU$3:AU$102,$BF95)+求节点(将星标签统计!$CP$3:$CP$102,将星标签统计!CQ$3:CQ$102,$BG95)</f>
        <v>12</v>
      </c>
      <c r="BI95" s="3">
        <f>求节点(将星标签统计!$AT$3:$AT$102,将星标签统计!AV$3:AV$102,$BF95)+求节点(将星标签统计!$CP$3:$CP$102,将星标签统计!CR$3:CR$102,$BG95)</f>
        <v>12</v>
      </c>
      <c r="BJ95" s="3">
        <f>求节点(将星标签统计!$AT$3:$AT$102,将星标签统计!AW$3:AW$102,$BF95)+求节点(将星标签统计!$CP$3:$CP$102,将星标签统计!CS$3:CS$102,$BG95)</f>
        <v>12</v>
      </c>
      <c r="BK95" s="3">
        <f>求节点(将星标签统计!$AT$3:$AT$102,将星标签统计!AX$3:AX$102,$BF95)+求节点(将星标签统计!$CP$3:$CP$102,将星标签统计!CT$3:CT$102,$BG95)</f>
        <v>12</v>
      </c>
      <c r="BL95" s="3">
        <f>求节点(将星标签统计!$AT$3:$AT$102,将星标签统计!AY$3:AY$102,$BF95)+求节点(将星标签统计!$CP$3:$CP$102,将星标签统计!CU$3:CU$102,$BG95)</f>
        <v>12</v>
      </c>
      <c r="BM95" s="3">
        <f>求节点(将星标签统计!$AT$3:$AT$102,将星标签统计!AZ$3:AZ$102,$BF95)+求节点(将星标签统计!$CP$3:$CP$102,将星标签统计!CV$3:CV$102,$BG95)</f>
        <v>12</v>
      </c>
      <c r="BN95" s="3">
        <f t="shared" si="19"/>
        <v>504000</v>
      </c>
    </row>
    <row r="96" spans="13:66" x14ac:dyDescent="0.2">
      <c r="M96" s="3">
        <v>92</v>
      </c>
      <c r="N96" s="3">
        <f t="shared" si="10"/>
        <v>473396</v>
      </c>
      <c r="O96" s="3">
        <f t="shared" si="11"/>
        <v>474000</v>
      </c>
      <c r="P96" s="3">
        <f t="shared" si="12"/>
        <v>474000</v>
      </c>
      <c r="Q96" s="3">
        <f t="shared" si="13"/>
        <v>493612</v>
      </c>
      <c r="R96" s="3">
        <f t="shared" si="14"/>
        <v>504000</v>
      </c>
      <c r="U96" s="3">
        <v>92</v>
      </c>
      <c r="V96" s="3">
        <f>求节点(其他调用!$C$4:$C$42,其他调用!$D$4:$D$42,其他调用!AF96)</f>
        <v>3589.9347875324738</v>
      </c>
      <c r="W96" s="3">
        <f>求节点(其他调用!$S$4:$S$20,其他调用!$T$4:$T$20,$U96)</f>
        <v>0.26969144126279054</v>
      </c>
      <c r="X96" s="3">
        <f>求节点(将星标签统计!$AT$3:$AT$102,将星标签统计!AU$3:AU$102,$V96)+求节点(将星标签统计!$CP$3:$CP$102,将星标签统计!CQ$3:CQ$102,$W96)</f>
        <v>12</v>
      </c>
      <c r="Y96" s="3">
        <f>求节点(将星标签统计!$AT$3:$AT$102,将星标签统计!AV$3:AV$102,$V96)+求节点(将星标签统计!$CP$3:$CP$102,将星标签统计!CR$3:CR$102,$W96)</f>
        <v>12</v>
      </c>
      <c r="Z96" s="3">
        <f>求节点(将星标签统计!$AT$3:$AT$102,将星标签统计!AW$3:AW$102,$V96)+求节点(将星标签统计!$CP$3:$CP$102,将星标签统计!CS$3:CS$102,$W96)</f>
        <v>12</v>
      </c>
      <c r="AA96" s="3">
        <f>求节点(将星标签统计!$AT$3:$AT$102,将星标签统计!AX$3:AX$102,$V96)+求节点(将星标签统计!$CP$3:$CP$102,将星标签统计!CT$3:CT$102,$W96)</f>
        <v>11</v>
      </c>
      <c r="AB96" s="3">
        <f>求节点(将星标签统计!$AT$3:$AT$102,将星标签统计!AY$3:AY$102,$V96)+求节点(将星标签统计!$CP$3:$CP$102,将星标签统计!CU$3:CU$102,$W96)</f>
        <v>11</v>
      </c>
      <c r="AC96" s="3">
        <f>求节点(将星标签统计!$AT$3:$AT$102,将星标签统计!AZ$3:AZ$102,$V96)+求节点(将星标签统计!$CP$3:$CP$102,将星标签统计!CV$3:CV$102,$W96)</f>
        <v>10.94967393766237</v>
      </c>
      <c r="AD96" s="3">
        <f t="shared" si="15"/>
        <v>473396.08725194843</v>
      </c>
      <c r="AE96" s="3">
        <f>求节点(其他调用!$F$4:$F$42,其他调用!$G$4:$G$42,其他调用!AF96)</f>
        <v>5257.285366131413</v>
      </c>
      <c r="AF96" s="3">
        <f>求节点(其他调用!$U$4:$U$20,其他调用!$V$4:$V$20,$U96)</f>
        <v>0</v>
      </c>
      <c r="AG96" s="3">
        <f>求节点(将星标签统计!$AT$3:$AT$102,将星标签统计!AU$3:AU$102,$AE96)+求节点(将星标签统计!$CP$3:$CP$102,将星标签统计!CQ$3:CQ$102,$AF96)</f>
        <v>12</v>
      </c>
      <c r="AH96" s="3">
        <f>求节点(将星标签统计!$AT$3:$AT$102,将星标签统计!AV$3:AV$102,$AE96)+求节点(将星标签统计!$CP$3:$CP$102,将星标签统计!CR$3:CR$102,$AF96)</f>
        <v>12</v>
      </c>
      <c r="AI96" s="3">
        <f>求节点(将星标签统计!$AT$3:$AT$102,将星标签统计!AW$3:AW$102,$AE96)+求节点(将星标签统计!$CP$3:$CP$102,将星标签统计!CS$3:CS$102,$AF96)</f>
        <v>12</v>
      </c>
      <c r="AJ96" s="3">
        <f>求节点(将星标签统计!$AT$3:$AT$102,将星标签统计!AX$3:AX$102,$AE96)+求节点(将星标签统计!$CP$3:$CP$102,将星标签统计!CT$3:CT$102,$AF96)</f>
        <v>11</v>
      </c>
      <c r="AK96" s="3">
        <f>求节点(将星标签统计!$AT$3:$AT$102,将星标签统计!AY$3:AY$102,$AE96)+求节点(将星标签统计!$CP$3:$CP$102,将星标签统计!CU$3:CU$102,$AF96)</f>
        <v>11</v>
      </c>
      <c r="AL96" s="3">
        <f>求节点(将星标签统计!$AT$3:$AT$102,将星标签统计!AZ$3:AZ$102,$AE96)+求节点(将星标签统计!$CP$3:$CP$102,将星标签统计!CV$3:CV$102,$AF96)</f>
        <v>11</v>
      </c>
      <c r="AM96" s="3">
        <f t="shared" si="16"/>
        <v>474000</v>
      </c>
      <c r="AN96" s="3">
        <f>求节点(其他调用!$I$4:$I$42,其他调用!$J$4:$J$42,其他调用!AF96)</f>
        <v>9220.2573140910663</v>
      </c>
      <c r="AO96" s="3">
        <f>求节点(其他调用!$W$4:$W$20,其他调用!$X$4:$X$20,$U96)</f>
        <v>0.26969144126279054</v>
      </c>
      <c r="AP96" s="3">
        <f>求节点(将星标签统计!$AT$3:$AT$102,将星标签统计!AU$3:AU$102,$AN96)+求节点(将星标签统计!$CP$3:$CP$102,将星标签统计!CQ$3:CQ$102,$AO96)</f>
        <v>12</v>
      </c>
      <c r="AQ96" s="3">
        <f>求节点(将星标签统计!$AT$3:$AT$102,将星标签统计!AV$3:AV$102,$AN96)+求节点(将星标签统计!$CP$3:$CP$102,将星标签统计!CR$3:CR$102,$AO96)</f>
        <v>12</v>
      </c>
      <c r="AR96" s="3">
        <f>求节点(将星标签统计!$AT$3:$AT$102,将星标签统计!AW$3:AW$102,$AN96)+求节点(将星标签统计!$CP$3:$CP$102,将星标签统计!CS$3:CS$102,$AO96)</f>
        <v>12</v>
      </c>
      <c r="AS96" s="3">
        <f>求节点(将星标签统计!$AT$3:$AT$102,将星标签统计!AX$3:AX$102,$AN96)+求节点(将星标签统计!$CP$3:$CP$102,将星标签统计!CT$3:CT$102,$AO96)</f>
        <v>11</v>
      </c>
      <c r="AT96" s="3">
        <f>求节点(将星标签统计!$AT$3:$AT$102,将星标签统计!AY$3:AY$102,$AN96)+求节点(将星标签统计!$CP$3:$CP$102,将星标签统计!CU$3:CU$102,$AO96)</f>
        <v>11</v>
      </c>
      <c r="AU96" s="3">
        <f>求节点(将星标签统计!$AT$3:$AT$102,将星标签统计!AZ$3:AZ$102,$AN96)+求节点(将星标签统计!$CP$3:$CP$102,将星标签统计!CV$3:CV$102,$AO96)</f>
        <v>11</v>
      </c>
      <c r="AV96" s="3">
        <f t="shared" si="17"/>
        <v>474000</v>
      </c>
      <c r="AW96" s="3">
        <f>求节点(其他调用!$L$4:$L$42,其他调用!$M$4:$M$42,其他调用!AF96)</f>
        <v>25278.333799200125</v>
      </c>
      <c r="AX96" s="3">
        <f>求节点(其他调用!$Y$4:$Y$20,其他调用!$Z$4:$Z$20,$U96)</f>
        <v>0</v>
      </c>
      <c r="AY96" s="3">
        <f>求节点(将星标签统计!$AT$3:$AT$102,将星标签统计!AU$3:AU$102,$AW96)+求节点(将星标签统计!$CP$3:$CP$102,将星标签统计!CQ$3:CQ$102,$AX96)</f>
        <v>12</v>
      </c>
      <c r="AZ96" s="3">
        <f>求节点(将星标签统计!$AT$3:$AT$102,将星标签统计!AV$3:AV$102,$AW96)+求节点(将星标签统计!$CP$3:$CP$102,将星标签统计!CR$3:CR$102,$AX96)</f>
        <v>12</v>
      </c>
      <c r="BA96" s="3">
        <f>求节点(将星标签统计!$AT$3:$AT$102,将星标签统计!AW$3:AW$102,$AW96)+求节点(将星标签统计!$CP$3:$CP$102,将星标签统计!CS$3:CS$102,$AX96)</f>
        <v>12</v>
      </c>
      <c r="BB96" s="3">
        <f>求节点(将星标签统计!$AT$3:$AT$102,将星标签统计!AX$3:AX$102,$AW96)+求节点(将星标签统计!$CP$3:$CP$102,将星标签统计!CT$3:CT$102,$AX96)</f>
        <v>12</v>
      </c>
      <c r="BC96" s="3">
        <f>求节点(将星标签统计!$AT$3:$AT$102,将星标签统计!AY$3:AY$102,$AW96)+求节点(将星标签统计!$CP$3:$CP$102,将星标签统计!CU$3:CU$102,$AX96)</f>
        <v>11.527833379920013</v>
      </c>
      <c r="BD96" s="3">
        <f>求节点(将星标签统计!$AT$3:$AT$102,将星标签统计!AZ$3:AZ$102,$AW96)+求节点(将星标签统计!$CP$3:$CP$102,将星标签统计!CV$3:CV$102,$AX96)</f>
        <v>11.527833379920013</v>
      </c>
      <c r="BE96" s="3">
        <f t="shared" si="18"/>
        <v>493612.33435824024</v>
      </c>
      <c r="BF96" s="3">
        <f>求节点(其他调用!$O$4:$O$42,其他调用!$P$4:$P$42,其他调用!AF96)</f>
        <v>59843.991395604738</v>
      </c>
      <c r="BG96" s="3">
        <f>求节点(其他调用!$AA$4:$AA$20,其他调用!$AB$4:$AB$20,$U96)</f>
        <v>0.2887284841754581</v>
      </c>
      <c r="BH96" s="3">
        <f>求节点(将星标签统计!$AT$3:$AT$102,将星标签统计!AU$3:AU$102,$BF96)+求节点(将星标签统计!$CP$3:$CP$102,将星标签统计!CQ$3:CQ$102,$BG96)</f>
        <v>12</v>
      </c>
      <c r="BI96" s="3">
        <f>求节点(将星标签统计!$AT$3:$AT$102,将星标签统计!AV$3:AV$102,$BF96)+求节点(将星标签统计!$CP$3:$CP$102,将星标签统计!CR$3:CR$102,$BG96)</f>
        <v>12</v>
      </c>
      <c r="BJ96" s="3">
        <f>求节点(将星标签统计!$AT$3:$AT$102,将星标签统计!AW$3:AW$102,$BF96)+求节点(将星标签统计!$CP$3:$CP$102,将星标签统计!CS$3:CS$102,$BG96)</f>
        <v>12</v>
      </c>
      <c r="BK96" s="3">
        <f>求节点(将星标签统计!$AT$3:$AT$102,将星标签统计!AX$3:AX$102,$BF96)+求节点(将星标签统计!$CP$3:$CP$102,将星标签统计!CT$3:CT$102,$BG96)</f>
        <v>12</v>
      </c>
      <c r="BL96" s="3">
        <f>求节点(将星标签统计!$AT$3:$AT$102,将星标签统计!AY$3:AY$102,$BF96)+求节点(将星标签统计!$CP$3:$CP$102,将星标签统计!CU$3:CU$102,$BG96)</f>
        <v>12</v>
      </c>
      <c r="BM96" s="3">
        <f>求节点(将星标签统计!$AT$3:$AT$102,将星标签统计!AZ$3:AZ$102,$BF96)+求节点(将星标签统计!$CP$3:$CP$102,将星标签统计!CV$3:CV$102,$BG96)</f>
        <v>12</v>
      </c>
      <c r="BN96" s="3">
        <f t="shared" si="19"/>
        <v>504000</v>
      </c>
    </row>
    <row r="97" spans="13:66" x14ac:dyDescent="0.2">
      <c r="M97" s="3">
        <v>93</v>
      </c>
      <c r="N97" s="3">
        <f t="shared" si="10"/>
        <v>474000</v>
      </c>
      <c r="O97" s="3">
        <f t="shared" si="11"/>
        <v>474000</v>
      </c>
      <c r="P97" s="3">
        <f t="shared" si="12"/>
        <v>474000</v>
      </c>
      <c r="Q97" s="3">
        <f t="shared" si="13"/>
        <v>497266</v>
      </c>
      <c r="R97" s="3">
        <f t="shared" si="14"/>
        <v>504000</v>
      </c>
      <c r="U97" s="3">
        <v>93</v>
      </c>
      <c r="V97" s="3">
        <f>求节点(其他调用!$C$4:$C$42,其他调用!$D$4:$D$42,其他调用!AF97)</f>
        <v>3768.5820331991608</v>
      </c>
      <c r="W97" s="3">
        <f>求节点(其他调用!$S$4:$S$20,其他调用!$T$4:$T$20,$U97)</f>
        <v>0.26969144126279054</v>
      </c>
      <c r="X97" s="3">
        <f>求节点(将星标签统计!$AT$3:$AT$102,将星标签统计!AU$3:AU$102,$V97)+求节点(将星标签统计!$CP$3:$CP$102,将星标签统计!CQ$3:CQ$102,$W97)</f>
        <v>12</v>
      </c>
      <c r="Y97" s="3">
        <f>求节点(将星标签统计!$AT$3:$AT$102,将星标签统计!AV$3:AV$102,$V97)+求节点(将星标签统计!$CP$3:$CP$102,将星标签统计!CR$3:CR$102,$W97)</f>
        <v>12</v>
      </c>
      <c r="Z97" s="3">
        <f>求节点(将星标签统计!$AT$3:$AT$102,将星标签统计!AW$3:AW$102,$V97)+求节点(将星标签统计!$CP$3:$CP$102,将星标签统计!CS$3:CS$102,$W97)</f>
        <v>12</v>
      </c>
      <c r="AA97" s="3">
        <f>求节点(将星标签统计!$AT$3:$AT$102,将星标签统计!AX$3:AX$102,$V97)+求节点(将星标签统计!$CP$3:$CP$102,将星标签统计!CT$3:CT$102,$W97)</f>
        <v>11</v>
      </c>
      <c r="AB97" s="3">
        <f>求节点(将星标签统计!$AT$3:$AT$102,将星标签统计!AY$3:AY$102,$V97)+求节点(将星标签统计!$CP$3:$CP$102,将星标签统计!CU$3:CU$102,$W97)</f>
        <v>11</v>
      </c>
      <c r="AC97" s="3">
        <f>求节点(将星标签统计!$AT$3:$AT$102,将星标签统计!AZ$3:AZ$102,$V97)+求节点(将星标签统计!$CP$3:$CP$102,将星标签统计!CV$3:CV$102,$W97)</f>
        <v>11</v>
      </c>
      <c r="AD97" s="3">
        <f t="shared" si="15"/>
        <v>474000</v>
      </c>
      <c r="AE97" s="3">
        <f>求节点(其他调用!$F$4:$F$42,其他调用!$G$4:$G$42,其他调用!AF97)</f>
        <v>5526.6060084069268</v>
      </c>
      <c r="AF97" s="3">
        <f>求节点(其他调用!$U$4:$U$20,其他调用!$V$4:$V$20,$U97)</f>
        <v>0</v>
      </c>
      <c r="AG97" s="3">
        <f>求节点(将星标签统计!$AT$3:$AT$102,将星标签统计!AU$3:AU$102,$AE97)+求节点(将星标签统计!$CP$3:$CP$102,将星标签统计!CQ$3:CQ$102,$AF97)</f>
        <v>12</v>
      </c>
      <c r="AH97" s="3">
        <f>求节点(将星标签统计!$AT$3:$AT$102,将星标签统计!AV$3:AV$102,$AE97)+求节点(将星标签统计!$CP$3:$CP$102,将星标签统计!CR$3:CR$102,$AF97)</f>
        <v>12</v>
      </c>
      <c r="AI97" s="3">
        <f>求节点(将星标签统计!$AT$3:$AT$102,将星标签统计!AW$3:AW$102,$AE97)+求节点(将星标签统计!$CP$3:$CP$102,将星标签统计!CS$3:CS$102,$AF97)</f>
        <v>12</v>
      </c>
      <c r="AJ97" s="3">
        <f>求节点(将星标签统计!$AT$3:$AT$102,将星标签统计!AX$3:AX$102,$AE97)+求节点(将星标签统计!$CP$3:$CP$102,将星标签统计!CT$3:CT$102,$AF97)</f>
        <v>11</v>
      </c>
      <c r="AK97" s="3">
        <f>求节点(将星标签统计!$AT$3:$AT$102,将星标签统计!AY$3:AY$102,$AE97)+求节点(将星标签统计!$CP$3:$CP$102,将星标签统计!CU$3:CU$102,$AF97)</f>
        <v>11</v>
      </c>
      <c r="AL97" s="3">
        <f>求节点(将星标签统计!$AT$3:$AT$102,将星标签统计!AZ$3:AZ$102,$AE97)+求节点(将星标签统计!$CP$3:$CP$102,将星标签统计!CV$3:CV$102,$AF97)</f>
        <v>11</v>
      </c>
      <c r="AM97" s="3">
        <f t="shared" si="16"/>
        <v>474000</v>
      </c>
      <c r="AN97" s="3">
        <f>求节点(其他调用!$I$4:$I$42,其他调用!$J$4:$J$42,其他调用!AF97)</f>
        <v>9715.8678831914476</v>
      </c>
      <c r="AO97" s="3">
        <f>求节点(其他调用!$W$4:$W$20,其他调用!$X$4:$X$20,$U97)</f>
        <v>0.26969144126279054</v>
      </c>
      <c r="AP97" s="3">
        <f>求节点(将星标签统计!$AT$3:$AT$102,将星标签统计!AU$3:AU$102,$AN97)+求节点(将星标签统计!$CP$3:$CP$102,将星标签统计!CQ$3:CQ$102,$AO97)</f>
        <v>12</v>
      </c>
      <c r="AQ97" s="3">
        <f>求节点(将星标签统计!$AT$3:$AT$102,将星标签统计!AV$3:AV$102,$AN97)+求节点(将星标签统计!$CP$3:$CP$102,将星标签统计!CR$3:CR$102,$AO97)</f>
        <v>12</v>
      </c>
      <c r="AR97" s="3">
        <f>求节点(将星标签统计!$AT$3:$AT$102,将星标签统计!AW$3:AW$102,$AN97)+求节点(将星标签统计!$CP$3:$CP$102,将星标签统计!CS$3:CS$102,$AO97)</f>
        <v>12</v>
      </c>
      <c r="AS97" s="3">
        <f>求节点(将星标签统计!$AT$3:$AT$102,将星标签统计!AX$3:AX$102,$AN97)+求节点(将星标签统计!$CP$3:$CP$102,将星标签统计!CT$3:CT$102,$AO97)</f>
        <v>11</v>
      </c>
      <c r="AT97" s="3">
        <f>求节点(将星标签统计!$AT$3:$AT$102,将星标签统计!AY$3:AY$102,$AN97)+求节点(将星标签统计!$CP$3:$CP$102,将星标签统计!CU$3:CU$102,$AO97)</f>
        <v>11</v>
      </c>
      <c r="AU97" s="3">
        <f>求节点(将星标签统计!$AT$3:$AT$102,将星标签统计!AZ$3:AZ$102,$AN97)+求节点(将星标签统计!$CP$3:$CP$102,将星标签统计!CV$3:CV$102,$AO97)</f>
        <v>11</v>
      </c>
      <c r="AV97" s="3">
        <f t="shared" si="17"/>
        <v>474000</v>
      </c>
      <c r="AW97" s="3">
        <f>求节点(其他调用!$L$4:$L$42,其他调用!$M$4:$M$42,其他调用!AF97)</f>
        <v>26939.191397011906</v>
      </c>
      <c r="AX97" s="3">
        <f>求节点(其他调用!$Y$4:$Y$20,其他调用!$Z$4:$Z$20,$U97)</f>
        <v>0</v>
      </c>
      <c r="AY97" s="3">
        <f>求节点(将星标签统计!$AT$3:$AT$102,将星标签统计!AU$3:AU$102,$AW97)+求节点(将星标签统计!$CP$3:$CP$102,将星标签统计!CQ$3:CQ$102,$AX97)</f>
        <v>12</v>
      </c>
      <c r="AZ97" s="3">
        <f>求节点(将星标签统计!$AT$3:$AT$102,将星标签统计!AV$3:AV$102,$AW97)+求节点(将星标签统计!$CP$3:$CP$102,将星标签统计!CR$3:CR$102,$AX97)</f>
        <v>12</v>
      </c>
      <c r="BA97" s="3">
        <f>求节点(将星标签统计!$AT$3:$AT$102,将星标签统计!AW$3:AW$102,$AW97)+求节点(将星标签统计!$CP$3:$CP$102,将星标签统计!CS$3:CS$102,$AX97)</f>
        <v>12</v>
      </c>
      <c r="BB97" s="3">
        <f>求节点(将星标签统计!$AT$3:$AT$102,将星标签统计!AX$3:AX$102,$AW97)+求节点(将星标签统计!$CP$3:$CP$102,将星标签统计!CT$3:CT$102,$AX97)</f>
        <v>12</v>
      </c>
      <c r="BC97" s="3">
        <f>求节点(将星标签统计!$AT$3:$AT$102,将星标签统计!AY$3:AY$102,$AW97)+求节点(将星标签统计!$CP$3:$CP$102,将星标签统计!CU$3:CU$102,$AX97)</f>
        <v>11.69391913970119</v>
      </c>
      <c r="BD97" s="3">
        <f>求节点(将星标签统计!$AT$3:$AT$102,将星标签统计!AZ$3:AZ$102,$AW97)+求节点(将星标签统计!$CP$3:$CP$102,将星标签统计!CV$3:CV$102,$AX97)</f>
        <v>11.69391913970119</v>
      </c>
      <c r="BE97" s="3">
        <f t="shared" si="18"/>
        <v>497266.22107342619</v>
      </c>
      <c r="BF97" s="3">
        <f>求节点(其他调用!$O$4:$O$42,其他调用!$P$4:$P$42,其他调用!AF97)</f>
        <v>63815.946591420812</v>
      </c>
      <c r="BG97" s="3">
        <f>求节点(其他调用!$AA$4:$AA$20,其他调用!$AB$4:$AB$20,$U97)</f>
        <v>0.2887284841754581</v>
      </c>
      <c r="BH97" s="3">
        <f>求节点(将星标签统计!$AT$3:$AT$102,将星标签统计!AU$3:AU$102,$BF97)+求节点(将星标签统计!$CP$3:$CP$102,将星标签统计!CQ$3:CQ$102,$BG97)</f>
        <v>12</v>
      </c>
      <c r="BI97" s="3">
        <f>求节点(将星标签统计!$AT$3:$AT$102,将星标签统计!AV$3:AV$102,$BF97)+求节点(将星标签统计!$CP$3:$CP$102,将星标签统计!CR$3:CR$102,$BG97)</f>
        <v>12</v>
      </c>
      <c r="BJ97" s="3">
        <f>求节点(将星标签统计!$AT$3:$AT$102,将星标签统计!AW$3:AW$102,$BF97)+求节点(将星标签统计!$CP$3:$CP$102,将星标签统计!CS$3:CS$102,$BG97)</f>
        <v>12</v>
      </c>
      <c r="BK97" s="3">
        <f>求节点(将星标签统计!$AT$3:$AT$102,将星标签统计!AX$3:AX$102,$BF97)+求节点(将星标签统计!$CP$3:$CP$102,将星标签统计!CT$3:CT$102,$BG97)</f>
        <v>12</v>
      </c>
      <c r="BL97" s="3">
        <f>求节点(将星标签统计!$AT$3:$AT$102,将星标签统计!AY$3:AY$102,$BF97)+求节点(将星标签统计!$CP$3:$CP$102,将星标签统计!CU$3:CU$102,$BG97)</f>
        <v>12</v>
      </c>
      <c r="BM97" s="3">
        <f>求节点(将星标签统计!$AT$3:$AT$102,将星标签统计!AZ$3:AZ$102,$BF97)+求节点(将星标签统计!$CP$3:$CP$102,将星标签统计!CV$3:CV$102,$BG97)</f>
        <v>12</v>
      </c>
      <c r="BN97" s="3">
        <f t="shared" si="19"/>
        <v>504000</v>
      </c>
    </row>
    <row r="98" spans="13:66" x14ac:dyDescent="0.2">
      <c r="M98" s="3">
        <v>94</v>
      </c>
      <c r="N98" s="3">
        <f t="shared" si="10"/>
        <v>474000</v>
      </c>
      <c r="O98" s="3">
        <f t="shared" si="11"/>
        <v>474000</v>
      </c>
      <c r="P98" s="3">
        <f t="shared" si="12"/>
        <v>474198</v>
      </c>
      <c r="Q98" s="3">
        <f t="shared" si="13"/>
        <v>501182</v>
      </c>
      <c r="R98" s="3">
        <f t="shared" si="14"/>
        <v>504000</v>
      </c>
      <c r="U98" s="3">
        <v>94</v>
      </c>
      <c r="V98" s="3">
        <f>求节点(其他调用!$C$4:$C$42,其他调用!$D$4:$D$42,其他调用!AF98)</f>
        <v>3945.8103396856391</v>
      </c>
      <c r="W98" s="3">
        <f>求节点(其他调用!$S$4:$S$20,其他调用!$T$4:$T$20,$U98)</f>
        <v>0.26969144126279054</v>
      </c>
      <c r="X98" s="3">
        <f>求节点(将星标签统计!$AT$3:$AT$102,将星标签统计!AU$3:AU$102,$V98)+求节点(将星标签统计!$CP$3:$CP$102,将星标签统计!CQ$3:CQ$102,$W98)</f>
        <v>12</v>
      </c>
      <c r="Y98" s="3">
        <f>求节点(将星标签统计!$AT$3:$AT$102,将星标签统计!AV$3:AV$102,$V98)+求节点(将星标签统计!$CP$3:$CP$102,将星标签统计!CR$3:CR$102,$W98)</f>
        <v>12</v>
      </c>
      <c r="Z98" s="3">
        <f>求节点(将星标签统计!$AT$3:$AT$102,将星标签统计!AW$3:AW$102,$V98)+求节点(将星标签统计!$CP$3:$CP$102,将星标签统计!CS$3:CS$102,$W98)</f>
        <v>12</v>
      </c>
      <c r="AA98" s="3">
        <f>求节点(将星标签统计!$AT$3:$AT$102,将星标签统计!AX$3:AX$102,$V98)+求节点(将星标签统计!$CP$3:$CP$102,将星标签统计!CT$3:CT$102,$W98)</f>
        <v>11</v>
      </c>
      <c r="AB98" s="3">
        <f>求节点(将星标签统计!$AT$3:$AT$102,将星标签统计!AY$3:AY$102,$V98)+求节点(将星标签统计!$CP$3:$CP$102,将星标签统计!CU$3:CU$102,$W98)</f>
        <v>11</v>
      </c>
      <c r="AC98" s="3">
        <f>求节点(将星标签统计!$AT$3:$AT$102,将星标签统计!AZ$3:AZ$102,$V98)+求节点(将星标签统计!$CP$3:$CP$102,将星标签统计!CV$3:CV$102,$W98)</f>
        <v>11</v>
      </c>
      <c r="AD98" s="3">
        <f t="shared" si="15"/>
        <v>474000</v>
      </c>
      <c r="AE98" s="3">
        <f>求节点(其他调用!$F$4:$F$42,其他调用!$G$4:$G$42,其他调用!AF98)</f>
        <v>5815.2567257110495</v>
      </c>
      <c r="AF98" s="3">
        <f>求节点(其他调用!$U$4:$U$20,其他调用!$V$4:$V$20,$U98)</f>
        <v>0</v>
      </c>
      <c r="AG98" s="3">
        <f>求节点(将星标签统计!$AT$3:$AT$102,将星标签统计!AU$3:AU$102,$AE98)+求节点(将星标签统计!$CP$3:$CP$102,将星标签统计!CQ$3:CQ$102,$AF98)</f>
        <v>12</v>
      </c>
      <c r="AH98" s="3">
        <f>求节点(将星标签统计!$AT$3:$AT$102,将星标签统计!AV$3:AV$102,$AE98)+求节点(将星标签统计!$CP$3:$CP$102,将星标签统计!CR$3:CR$102,$AF98)</f>
        <v>12</v>
      </c>
      <c r="AI98" s="3">
        <f>求节点(将星标签统计!$AT$3:$AT$102,将星标签统计!AW$3:AW$102,$AE98)+求节点(将星标签统计!$CP$3:$CP$102,将星标签统计!CS$3:CS$102,$AF98)</f>
        <v>12</v>
      </c>
      <c r="AJ98" s="3">
        <f>求节点(将星标签统计!$AT$3:$AT$102,将星标签统计!AX$3:AX$102,$AE98)+求节点(将星标签统计!$CP$3:$CP$102,将星标签统计!CT$3:CT$102,$AF98)</f>
        <v>11</v>
      </c>
      <c r="AK98" s="3">
        <f>求节点(将星标签统计!$AT$3:$AT$102,将星标签统计!AY$3:AY$102,$AE98)+求节点(将星标签统计!$CP$3:$CP$102,将星标签统计!CU$3:CU$102,$AF98)</f>
        <v>11</v>
      </c>
      <c r="AL98" s="3">
        <f>求节点(将星标签统计!$AT$3:$AT$102,将星标签统计!AZ$3:AZ$102,$AE98)+求节点(将星标签统计!$CP$3:$CP$102,将星标签统计!CV$3:CV$102,$AF98)</f>
        <v>11</v>
      </c>
      <c r="AM98" s="3">
        <f t="shared" si="16"/>
        <v>474000</v>
      </c>
      <c r="AN98" s="3">
        <f>求节点(其他调用!$I$4:$I$42,其他调用!$J$4:$J$42,其他调用!AF98)</f>
        <v>10247.050138905741</v>
      </c>
      <c r="AO98" s="3">
        <f>求节点(其他调用!$W$4:$W$20,其他调用!$X$4:$X$20,$U98)</f>
        <v>0.26969144126279054</v>
      </c>
      <c r="AP98" s="3">
        <f>求节点(将星标签统计!$AT$3:$AT$102,将星标签统计!AU$3:AU$102,$AN98)+求节点(将星标签统计!$CP$3:$CP$102,将星标签统计!CQ$3:CQ$102,$AO98)</f>
        <v>12</v>
      </c>
      <c r="AQ98" s="3">
        <f>求节点(将星标签统计!$AT$3:$AT$102,将星标签统计!AV$3:AV$102,$AN98)+求节点(将星标签统计!$CP$3:$CP$102,将星标签统计!CR$3:CR$102,$AO98)</f>
        <v>12</v>
      </c>
      <c r="AR98" s="3">
        <f>求节点(将星标签统计!$AT$3:$AT$102,将星标签统计!AW$3:AW$102,$AN98)+求节点(将星标签统计!$CP$3:$CP$102,将星标签统计!CS$3:CS$102,$AO98)</f>
        <v>12</v>
      </c>
      <c r="AS98" s="3">
        <f>求节点(将星标签统计!$AT$3:$AT$102,将星标签统计!AX$3:AX$102,$AN98)+求节点(将星标签统计!$CP$3:$CP$102,将星标签统计!CT$3:CT$102,$AO98)</f>
        <v>11.024705013890575</v>
      </c>
      <c r="AT98" s="3">
        <f>求节点(将星标签统计!$AT$3:$AT$102,将星标签统计!AY$3:AY$102,$AN98)+求节点(将星标签统计!$CP$3:$CP$102,将星标签统计!CU$3:CU$102,$AO98)</f>
        <v>11</v>
      </c>
      <c r="AU98" s="3">
        <f>求节点(将星标签统计!$AT$3:$AT$102,将星标签统计!AZ$3:AZ$102,$AN98)+求节点(将星标签统计!$CP$3:$CP$102,将星标签统计!CV$3:CV$102,$AO98)</f>
        <v>11</v>
      </c>
      <c r="AV98" s="3">
        <f t="shared" si="17"/>
        <v>474197.64011112461</v>
      </c>
      <c r="AW98" s="3">
        <f>求节点(其他调用!$L$4:$L$42,其他调用!$M$4:$M$42,其他调用!AF98)</f>
        <v>28719.254495398334</v>
      </c>
      <c r="AX98" s="3">
        <f>求节点(其他调用!$Y$4:$Y$20,其他调用!$Z$4:$Z$20,$U98)</f>
        <v>0</v>
      </c>
      <c r="AY98" s="3">
        <f>求节点(将星标签统计!$AT$3:$AT$102,将星标签统计!AU$3:AU$102,$AW98)+求节点(将星标签统计!$CP$3:$CP$102,将星标签统计!CQ$3:CQ$102,$AX98)</f>
        <v>12</v>
      </c>
      <c r="AZ98" s="3">
        <f>求节点(将星标签统计!$AT$3:$AT$102,将星标签统计!AV$3:AV$102,$AW98)+求节点(将星标签统计!$CP$3:$CP$102,将星标签统计!CR$3:CR$102,$AX98)</f>
        <v>12</v>
      </c>
      <c r="BA98" s="3">
        <f>求节点(将星标签统计!$AT$3:$AT$102,将星标签统计!AW$3:AW$102,$AW98)+求节点(将星标签统计!$CP$3:$CP$102,将星标签统计!CS$3:CS$102,$AX98)</f>
        <v>12</v>
      </c>
      <c r="BB98" s="3">
        <f>求节点(将星标签统计!$AT$3:$AT$102,将星标签统计!AX$3:AX$102,$AW98)+求节点(将星标签统计!$CP$3:$CP$102,将星标签统计!CT$3:CT$102,$AX98)</f>
        <v>12</v>
      </c>
      <c r="BC98" s="3">
        <f>求节点(将星标签统计!$AT$3:$AT$102,将星标签统计!AY$3:AY$102,$AW98)+求节点(将星标签统计!$CP$3:$CP$102,将星标签统计!CU$3:CU$102,$AX98)</f>
        <v>11.871925449539834</v>
      </c>
      <c r="BD98" s="3">
        <f>求节点(将星标签统计!$AT$3:$AT$102,将星标签统计!AZ$3:AZ$102,$AW98)+求节点(将星标签统计!$CP$3:$CP$102,将星标签统计!CV$3:CV$102,$AX98)</f>
        <v>11.871925449539834</v>
      </c>
      <c r="BE98" s="3">
        <f t="shared" si="18"/>
        <v>501182.35988987639</v>
      </c>
      <c r="BF98" s="3">
        <f>求节点(其他调用!$O$4:$O$42,其他调用!$P$4:$P$42,其他调用!AF98)</f>
        <v>68045.011286151013</v>
      </c>
      <c r="BG98" s="3">
        <f>求节点(其他调用!$AA$4:$AA$20,其他调用!$AB$4:$AB$20,$U98)</f>
        <v>0.2887284841754581</v>
      </c>
      <c r="BH98" s="3">
        <f>求节点(将星标签统计!$AT$3:$AT$102,将星标签统计!AU$3:AU$102,$BF98)+求节点(将星标签统计!$CP$3:$CP$102,将星标签统计!CQ$3:CQ$102,$BG98)</f>
        <v>12</v>
      </c>
      <c r="BI98" s="3">
        <f>求节点(将星标签统计!$AT$3:$AT$102,将星标签统计!AV$3:AV$102,$BF98)+求节点(将星标签统计!$CP$3:$CP$102,将星标签统计!CR$3:CR$102,$BG98)</f>
        <v>12</v>
      </c>
      <c r="BJ98" s="3">
        <f>求节点(将星标签统计!$AT$3:$AT$102,将星标签统计!AW$3:AW$102,$BF98)+求节点(将星标签统计!$CP$3:$CP$102,将星标签统计!CS$3:CS$102,$BG98)</f>
        <v>12</v>
      </c>
      <c r="BK98" s="3">
        <f>求节点(将星标签统计!$AT$3:$AT$102,将星标签统计!AX$3:AX$102,$BF98)+求节点(将星标签统计!$CP$3:$CP$102,将星标签统计!CT$3:CT$102,$BG98)</f>
        <v>12</v>
      </c>
      <c r="BL98" s="3">
        <f>求节点(将星标签统计!$AT$3:$AT$102,将星标签统计!AY$3:AY$102,$BF98)+求节点(将星标签统计!$CP$3:$CP$102,将星标签统计!CU$3:CU$102,$BG98)</f>
        <v>12</v>
      </c>
      <c r="BM98" s="3">
        <f>求节点(将星标签统计!$AT$3:$AT$102,将星标签统计!AZ$3:AZ$102,$BF98)+求节点(将星标签统计!$CP$3:$CP$102,将星标签统计!CV$3:CV$102,$BG98)</f>
        <v>12</v>
      </c>
      <c r="BN98" s="3">
        <f t="shared" si="19"/>
        <v>504000</v>
      </c>
    </row>
    <row r="99" spans="13:66" x14ac:dyDescent="0.2">
      <c r="M99" s="3">
        <v>95</v>
      </c>
      <c r="N99" s="3">
        <f t="shared" si="10"/>
        <v>474000</v>
      </c>
      <c r="O99" s="3">
        <f t="shared" si="11"/>
        <v>474000</v>
      </c>
      <c r="P99" s="3">
        <f t="shared" si="12"/>
        <v>474653</v>
      </c>
      <c r="Q99" s="3">
        <f t="shared" si="13"/>
        <v>504000</v>
      </c>
      <c r="R99" s="3">
        <f t="shared" si="14"/>
        <v>504000</v>
      </c>
      <c r="U99" s="3">
        <v>95</v>
      </c>
      <c r="V99" s="3">
        <f>求节点(其他调用!$C$4:$C$42,其他调用!$D$4:$D$42,其他调用!AF99)</f>
        <v>4131.0574541277911</v>
      </c>
      <c r="W99" s="3">
        <f>求节点(其他调用!$S$4:$S$20,其他调用!$T$4:$T$20,$U99)</f>
        <v>0.26969144126279054</v>
      </c>
      <c r="X99" s="3">
        <f>求节点(将星标签统计!$AT$3:$AT$102,将星标签统计!AU$3:AU$102,$V99)+求节点(将星标签统计!$CP$3:$CP$102,将星标签统计!CQ$3:CQ$102,$W99)</f>
        <v>12</v>
      </c>
      <c r="Y99" s="3">
        <f>求节点(将星标签统计!$AT$3:$AT$102,将星标签统计!AV$3:AV$102,$V99)+求节点(将星标签统计!$CP$3:$CP$102,将星标签统计!CR$3:CR$102,$W99)</f>
        <v>12</v>
      </c>
      <c r="Z99" s="3">
        <f>求节点(将星标签统计!$AT$3:$AT$102,将星标签统计!AW$3:AW$102,$V99)+求节点(将星标签统计!$CP$3:$CP$102,将星标签统计!CS$3:CS$102,$W99)</f>
        <v>12</v>
      </c>
      <c r="AA99" s="3">
        <f>求节点(将星标签统计!$AT$3:$AT$102,将星标签统计!AX$3:AX$102,$V99)+求节点(将星标签统计!$CP$3:$CP$102,将星标签统计!CT$3:CT$102,$W99)</f>
        <v>11</v>
      </c>
      <c r="AB99" s="3">
        <f>求节点(将星标签统计!$AT$3:$AT$102,将星标签统计!AY$3:AY$102,$V99)+求节点(将星标签统计!$CP$3:$CP$102,将星标签统计!CU$3:CU$102,$W99)</f>
        <v>11</v>
      </c>
      <c r="AC99" s="3">
        <f>求节点(将星标签统计!$AT$3:$AT$102,将星标签统计!AZ$3:AZ$102,$V99)+求节点(将星标签统计!$CP$3:$CP$102,将星标签统计!CV$3:CV$102,$W99)</f>
        <v>11</v>
      </c>
      <c r="AD99" s="3">
        <f t="shared" si="15"/>
        <v>474000</v>
      </c>
      <c r="AE99" s="3">
        <f>求节点(其他调用!$F$4:$F$42,其他调用!$G$4:$G$42,其他调用!AF99)</f>
        <v>6110.3304517244578</v>
      </c>
      <c r="AF99" s="3">
        <f>求节点(其他调用!$U$4:$U$20,其他调用!$V$4:$V$20,$U99)</f>
        <v>0</v>
      </c>
      <c r="AG99" s="3">
        <f>求节点(将星标签统计!$AT$3:$AT$102,将星标签统计!AU$3:AU$102,$AE99)+求节点(将星标签统计!$CP$3:$CP$102,将星标签统计!CQ$3:CQ$102,$AF99)</f>
        <v>12</v>
      </c>
      <c r="AH99" s="3">
        <f>求节点(将星标签统计!$AT$3:$AT$102,将星标签统计!AV$3:AV$102,$AE99)+求节点(将星标签统计!$CP$3:$CP$102,将星标签统计!CR$3:CR$102,$AF99)</f>
        <v>12</v>
      </c>
      <c r="AI99" s="3">
        <f>求节点(将星标签统计!$AT$3:$AT$102,将星标签统计!AW$3:AW$102,$AE99)+求节点(将星标签统计!$CP$3:$CP$102,将星标签统计!CS$3:CS$102,$AF99)</f>
        <v>12</v>
      </c>
      <c r="AJ99" s="3">
        <f>求节点(将星标签统计!$AT$3:$AT$102,将星标签统计!AX$3:AX$102,$AE99)+求节点(将星标签统计!$CP$3:$CP$102,将星标签统计!CT$3:CT$102,$AF99)</f>
        <v>11</v>
      </c>
      <c r="AK99" s="3">
        <f>求节点(将星标签统计!$AT$3:$AT$102,将星标签统计!AY$3:AY$102,$AE99)+求节点(将星标签统计!$CP$3:$CP$102,将星标签统计!CU$3:CU$102,$AF99)</f>
        <v>11</v>
      </c>
      <c r="AL99" s="3">
        <f>求节点(将星标签统计!$AT$3:$AT$102,将星标签统计!AZ$3:AZ$102,$AE99)+求节点(将星标签统计!$CP$3:$CP$102,将星标签统计!CV$3:CV$102,$AF99)</f>
        <v>11</v>
      </c>
      <c r="AM99" s="3">
        <f t="shared" si="16"/>
        <v>474000</v>
      </c>
      <c r="AN99" s="3">
        <f>求节点(其他调用!$I$4:$I$42,其他调用!$J$4:$J$42,其他调用!AF99)</f>
        <v>10816.357184350487</v>
      </c>
      <c r="AO99" s="3">
        <f>求节点(其他调用!$W$4:$W$20,其他调用!$X$4:$X$20,$U99)</f>
        <v>0.26969144126279054</v>
      </c>
      <c r="AP99" s="3">
        <f>求节点(将星标签统计!$AT$3:$AT$102,将星标签统计!AU$3:AU$102,$AN99)+求节点(将星标签统计!$CP$3:$CP$102,将星标签统计!CQ$3:CQ$102,$AO99)</f>
        <v>12</v>
      </c>
      <c r="AQ99" s="3">
        <f>求节点(将星标签统计!$AT$3:$AT$102,将星标签统计!AV$3:AV$102,$AN99)+求节点(将星标签统计!$CP$3:$CP$102,将星标签统计!CR$3:CR$102,$AO99)</f>
        <v>12</v>
      </c>
      <c r="AR99" s="3">
        <f>求节点(将星标签统计!$AT$3:$AT$102,将星标签统计!AW$3:AW$102,$AN99)+求节点(将星标签统计!$CP$3:$CP$102,将星标签统计!CS$3:CS$102,$AO99)</f>
        <v>12</v>
      </c>
      <c r="AS99" s="3">
        <f>求节点(将星标签统计!$AT$3:$AT$102,将星标签统计!AX$3:AX$102,$AN99)+求节点(将星标签统计!$CP$3:$CP$102,将星标签统计!CT$3:CT$102,$AO99)</f>
        <v>11.081635718435049</v>
      </c>
      <c r="AT99" s="3">
        <f>求节点(将星标签统计!$AT$3:$AT$102,将星标签统计!AY$3:AY$102,$AN99)+求节点(将星标签统计!$CP$3:$CP$102,将星标签统计!CU$3:CU$102,$AO99)</f>
        <v>11</v>
      </c>
      <c r="AU99" s="3">
        <f>求节点(将星标签统计!$AT$3:$AT$102,将星标签统计!AZ$3:AZ$102,$AN99)+求节点(将星标签统计!$CP$3:$CP$102,将星标签统计!CV$3:CV$102,$AO99)</f>
        <v>11</v>
      </c>
      <c r="AV99" s="3">
        <f t="shared" si="17"/>
        <v>474653.08574748039</v>
      </c>
      <c r="AW99" s="3">
        <f>求节点(其他调用!$L$4:$L$42,其他调用!$M$4:$M$42,其他调用!AF99)</f>
        <v>30589.895761458502</v>
      </c>
      <c r="AX99" s="3">
        <f>求节点(其他调用!$Y$4:$Y$20,其他调用!$Z$4:$Z$20,$U99)</f>
        <v>0</v>
      </c>
      <c r="AY99" s="3">
        <f>求节点(将星标签统计!$AT$3:$AT$102,将星标签统计!AU$3:AU$102,$AW99)+求节点(将星标签统计!$CP$3:$CP$102,将星标签统计!CQ$3:CQ$102,$AX99)</f>
        <v>12</v>
      </c>
      <c r="AZ99" s="3">
        <f>求节点(将星标签统计!$AT$3:$AT$102,将星标签统计!AV$3:AV$102,$AW99)+求节点(将星标签统计!$CP$3:$CP$102,将星标签统计!CR$3:CR$102,$AX99)</f>
        <v>12</v>
      </c>
      <c r="BA99" s="3">
        <f>求节点(将星标签统计!$AT$3:$AT$102,将星标签统计!AW$3:AW$102,$AW99)+求节点(将星标签统计!$CP$3:$CP$102,将星标签统计!CS$3:CS$102,$AX99)</f>
        <v>12</v>
      </c>
      <c r="BB99" s="3">
        <f>求节点(将星标签统计!$AT$3:$AT$102,将星标签统计!AX$3:AX$102,$AW99)+求节点(将星标签统计!$CP$3:$CP$102,将星标签统计!CT$3:CT$102,$AX99)</f>
        <v>12</v>
      </c>
      <c r="BC99" s="3">
        <f>求节点(将星标签统计!$AT$3:$AT$102,将星标签统计!AY$3:AY$102,$AW99)+求节点(将星标签统计!$CP$3:$CP$102,将星标签统计!CU$3:CU$102,$AX99)</f>
        <v>12</v>
      </c>
      <c r="BD99" s="3">
        <f>求节点(将星标签统计!$AT$3:$AT$102,将星标签统计!AZ$3:AZ$102,$AW99)+求节点(将星标签统计!$CP$3:$CP$102,将星标签统计!CV$3:CV$102,$AX99)</f>
        <v>12</v>
      </c>
      <c r="BE99" s="3">
        <f t="shared" si="18"/>
        <v>504000</v>
      </c>
      <c r="BF99" s="3">
        <f>求节点(其他调用!$O$4:$O$42,其他调用!$P$4:$P$42,其他调用!AF99)</f>
        <v>72577.610597311985</v>
      </c>
      <c r="BG99" s="3">
        <f>求节点(其他调用!$AA$4:$AA$20,其他调用!$AB$4:$AB$20,$U99)</f>
        <v>0.2887284841754581</v>
      </c>
      <c r="BH99" s="3">
        <f>求节点(将星标签统计!$AT$3:$AT$102,将星标签统计!AU$3:AU$102,$BF99)+求节点(将星标签统计!$CP$3:$CP$102,将星标签统计!CQ$3:CQ$102,$BG99)</f>
        <v>12</v>
      </c>
      <c r="BI99" s="3">
        <f>求节点(将星标签统计!$AT$3:$AT$102,将星标签统计!AV$3:AV$102,$BF99)+求节点(将星标签统计!$CP$3:$CP$102,将星标签统计!CR$3:CR$102,$BG99)</f>
        <v>12</v>
      </c>
      <c r="BJ99" s="3">
        <f>求节点(将星标签统计!$AT$3:$AT$102,将星标签统计!AW$3:AW$102,$BF99)+求节点(将星标签统计!$CP$3:$CP$102,将星标签统计!CS$3:CS$102,$BG99)</f>
        <v>12</v>
      </c>
      <c r="BK99" s="3">
        <f>求节点(将星标签统计!$AT$3:$AT$102,将星标签统计!AX$3:AX$102,$BF99)+求节点(将星标签统计!$CP$3:$CP$102,将星标签统计!CT$3:CT$102,$BG99)</f>
        <v>12</v>
      </c>
      <c r="BL99" s="3">
        <f>求节点(将星标签统计!$AT$3:$AT$102,将星标签统计!AY$3:AY$102,$BF99)+求节点(将星标签统计!$CP$3:$CP$102,将星标签统计!CU$3:CU$102,$BG99)</f>
        <v>12</v>
      </c>
      <c r="BM99" s="3">
        <f>求节点(将星标签统计!$AT$3:$AT$102,将星标签统计!AZ$3:AZ$102,$BF99)+求节点(将星标签统计!$CP$3:$CP$102,将星标签统计!CV$3:CV$102,$BG99)</f>
        <v>12</v>
      </c>
      <c r="BN99" s="3">
        <f t="shared" si="19"/>
        <v>504000</v>
      </c>
    </row>
    <row r="100" spans="13:66" x14ac:dyDescent="0.2">
      <c r="M100" s="3">
        <v>96</v>
      </c>
      <c r="N100" s="3">
        <f t="shared" si="10"/>
        <v>474000</v>
      </c>
      <c r="O100" s="3">
        <f t="shared" si="11"/>
        <v>474000</v>
      </c>
      <c r="P100" s="3">
        <f t="shared" si="12"/>
        <v>475167</v>
      </c>
      <c r="Q100" s="3">
        <f t="shared" si="13"/>
        <v>504000</v>
      </c>
      <c r="R100" s="3">
        <f t="shared" si="14"/>
        <v>504000</v>
      </c>
      <c r="U100" s="3">
        <v>96</v>
      </c>
      <c r="V100" s="3">
        <f>求节点(其他调用!$C$4:$C$42,其他调用!$D$4:$D$42,其他调用!AF100)</f>
        <v>4329.6003953983136</v>
      </c>
      <c r="W100" s="3">
        <f>求节点(其他调用!$S$4:$S$20,其他调用!$T$4:$T$20,$U100)</f>
        <v>0.26969144126279054</v>
      </c>
      <c r="X100" s="3">
        <f>求节点(将星标签统计!$AT$3:$AT$102,将星标签统计!AU$3:AU$102,$V100)+求节点(将星标签统计!$CP$3:$CP$102,将星标签统计!CQ$3:CQ$102,$W100)</f>
        <v>12</v>
      </c>
      <c r="Y100" s="3">
        <f>求节点(将星标签统计!$AT$3:$AT$102,将星标签统计!AV$3:AV$102,$V100)+求节点(将星标签统计!$CP$3:$CP$102,将星标签统计!CR$3:CR$102,$W100)</f>
        <v>12</v>
      </c>
      <c r="Z100" s="3">
        <f>求节点(将星标签统计!$AT$3:$AT$102,将星标签统计!AW$3:AW$102,$V100)+求节点(将星标签统计!$CP$3:$CP$102,将星标签统计!CS$3:CS$102,$W100)</f>
        <v>12</v>
      </c>
      <c r="AA100" s="3">
        <f>求节点(将星标签统计!$AT$3:$AT$102,将星标签统计!AX$3:AX$102,$V100)+求节点(将星标签统计!$CP$3:$CP$102,将星标签统计!CT$3:CT$102,$W100)</f>
        <v>11</v>
      </c>
      <c r="AB100" s="3">
        <f>求节点(将星标签统计!$AT$3:$AT$102,将星标签统计!AY$3:AY$102,$V100)+求节点(将星标签统计!$CP$3:$CP$102,将星标签统计!CU$3:CU$102,$W100)</f>
        <v>11</v>
      </c>
      <c r="AC100" s="3">
        <f>求节点(将星标签统计!$AT$3:$AT$102,将星标签统计!AZ$3:AZ$102,$V100)+求节点(将星标签统计!$CP$3:$CP$102,将星标签统计!CV$3:CV$102,$W100)</f>
        <v>11</v>
      </c>
      <c r="AD100" s="3">
        <f t="shared" si="15"/>
        <v>474000</v>
      </c>
      <c r="AE100" s="3">
        <f>求节点(其他调用!$F$4:$F$42,其他调用!$G$4:$G$42,其他调用!AF100)</f>
        <v>6413.4156413386781</v>
      </c>
      <c r="AF100" s="3">
        <f>求节点(其他调用!$U$4:$U$20,其他调用!$V$4:$V$20,$U100)</f>
        <v>0</v>
      </c>
      <c r="AG100" s="3">
        <f>求节点(将星标签统计!$AT$3:$AT$102,将星标签统计!AU$3:AU$102,$AE100)+求节点(将星标签统计!$CP$3:$CP$102,将星标签统计!CQ$3:CQ$102,$AF100)</f>
        <v>12</v>
      </c>
      <c r="AH100" s="3">
        <f>求节点(将星标签统计!$AT$3:$AT$102,将星标签统计!AV$3:AV$102,$AE100)+求节点(将星标签统计!$CP$3:$CP$102,将星标签统计!CR$3:CR$102,$AF100)</f>
        <v>12</v>
      </c>
      <c r="AI100" s="3">
        <f>求节点(将星标签统计!$AT$3:$AT$102,将星标签统计!AW$3:AW$102,$AE100)+求节点(将星标签统计!$CP$3:$CP$102,将星标签统计!CS$3:CS$102,$AF100)</f>
        <v>12</v>
      </c>
      <c r="AJ100" s="3">
        <f>求节点(将星标签统计!$AT$3:$AT$102,将星标签统计!AX$3:AX$102,$AE100)+求节点(将星标签统计!$CP$3:$CP$102,将星标签统计!CT$3:CT$102,$AF100)</f>
        <v>11</v>
      </c>
      <c r="AK100" s="3">
        <f>求节点(将星标签统计!$AT$3:$AT$102,将星标签统计!AY$3:AY$102,$AE100)+求节点(将星标签统计!$CP$3:$CP$102,将星标签统计!CU$3:CU$102,$AF100)</f>
        <v>11</v>
      </c>
      <c r="AL100" s="3">
        <f>求节点(将星标签统计!$AT$3:$AT$102,将星标签统计!AZ$3:AZ$102,$AE100)+求节点(将星标签统计!$CP$3:$CP$102,将星标签统计!CV$3:CV$102,$AF100)</f>
        <v>11</v>
      </c>
      <c r="AM100" s="3">
        <f t="shared" si="16"/>
        <v>474000</v>
      </c>
      <c r="AN100" s="3">
        <f>求节点(其他调用!$I$4:$I$42,其他调用!$J$4:$J$42,其他调用!AF100)</f>
        <v>11458.491176123025</v>
      </c>
      <c r="AO100" s="3">
        <f>求节点(其他调用!$W$4:$W$20,其他调用!$X$4:$X$20,$U100)</f>
        <v>0.26969144126279054</v>
      </c>
      <c r="AP100" s="3">
        <f>求节点(将星标签统计!$AT$3:$AT$102,将星标签统计!AU$3:AU$102,$AN100)+求节点(将星标签统计!$CP$3:$CP$102,将星标签统计!CQ$3:CQ$102,$AO100)</f>
        <v>12</v>
      </c>
      <c r="AQ100" s="3">
        <f>求节点(将星标签统计!$AT$3:$AT$102,将星标签统计!AV$3:AV$102,$AN100)+求节点(将星标签统计!$CP$3:$CP$102,将星标签统计!CR$3:CR$102,$AO100)</f>
        <v>12</v>
      </c>
      <c r="AR100" s="3">
        <f>求节点(将星标签统计!$AT$3:$AT$102,将星标签统计!AW$3:AW$102,$AN100)+求节点(将星标签统计!$CP$3:$CP$102,将星标签统计!CS$3:CS$102,$AO100)</f>
        <v>12</v>
      </c>
      <c r="AS100" s="3">
        <f>求节点(将星标签统计!$AT$3:$AT$102,将星标签统计!AX$3:AX$102,$AN100)+求节点(将星标签统计!$CP$3:$CP$102,将星标签统计!CT$3:CT$102,$AO100)</f>
        <v>11.145849117612302</v>
      </c>
      <c r="AT100" s="3">
        <f>求节点(将星标签统计!$AT$3:$AT$102,将星标签统计!AY$3:AY$102,$AN100)+求节点(将星标签统计!$CP$3:$CP$102,将星标签统计!CU$3:CU$102,$AO100)</f>
        <v>11</v>
      </c>
      <c r="AU100" s="3">
        <f>求节点(将星标签统计!$AT$3:$AT$102,将星标签统计!AZ$3:AZ$102,$AN100)+求节点(将星标签统计!$CP$3:$CP$102,将星标签统计!CV$3:CV$102,$AO100)</f>
        <v>11</v>
      </c>
      <c r="AV100" s="3">
        <f t="shared" si="17"/>
        <v>475166.79294089845</v>
      </c>
      <c r="AW100" s="3">
        <f>求节点(其他调用!$L$4:$L$42,其他调用!$M$4:$M$42,其他调用!AF100)</f>
        <v>32589.792703645511</v>
      </c>
      <c r="AX100" s="3">
        <f>求节点(其他调用!$Y$4:$Y$20,其他调用!$Z$4:$Z$20,$U100)</f>
        <v>0</v>
      </c>
      <c r="AY100" s="3">
        <f>求节点(将星标签统计!$AT$3:$AT$102,将星标签统计!AU$3:AU$102,$AW100)+求节点(将星标签统计!$CP$3:$CP$102,将星标签统计!CQ$3:CQ$102,$AX100)</f>
        <v>12</v>
      </c>
      <c r="AZ100" s="3">
        <f>求节点(将星标签统计!$AT$3:$AT$102,将星标签统计!AV$3:AV$102,$AW100)+求节点(将星标签统计!$CP$3:$CP$102,将星标签统计!CR$3:CR$102,$AX100)</f>
        <v>12</v>
      </c>
      <c r="BA100" s="3">
        <f>求节点(将星标签统计!$AT$3:$AT$102,将星标签统计!AW$3:AW$102,$AW100)+求节点(将星标签统计!$CP$3:$CP$102,将星标签统计!CS$3:CS$102,$AX100)</f>
        <v>12</v>
      </c>
      <c r="BB100" s="3">
        <f>求节点(将星标签统计!$AT$3:$AT$102,将星标签统计!AX$3:AX$102,$AW100)+求节点(将星标签统计!$CP$3:$CP$102,将星标签统计!CT$3:CT$102,$AX100)</f>
        <v>12</v>
      </c>
      <c r="BC100" s="3">
        <f>求节点(将星标签统计!$AT$3:$AT$102,将星标签统计!AY$3:AY$102,$AW100)+求节点(将星标签统计!$CP$3:$CP$102,将星标签统计!CU$3:CU$102,$AX100)</f>
        <v>12</v>
      </c>
      <c r="BD100" s="3">
        <f>求节点(将星标签统计!$AT$3:$AT$102,将星标签统计!AZ$3:AZ$102,$AW100)+求节点(将星标签统计!$CP$3:$CP$102,将星标签统计!CV$3:CV$102,$AX100)</f>
        <v>12</v>
      </c>
      <c r="BE100" s="3">
        <f t="shared" si="18"/>
        <v>504000</v>
      </c>
      <c r="BF100" s="3">
        <f>求节点(其他调用!$O$4:$O$42,其他调用!$P$4:$P$42,其他调用!AF100)</f>
        <v>77428.945935522323</v>
      </c>
      <c r="BG100" s="3">
        <f>求节点(其他调用!$AA$4:$AA$20,其他调用!$AB$4:$AB$20,$U100)</f>
        <v>0.2887284841754581</v>
      </c>
      <c r="BH100" s="3">
        <f>求节点(将星标签统计!$AT$3:$AT$102,将星标签统计!AU$3:AU$102,$BF100)+求节点(将星标签统计!$CP$3:$CP$102,将星标签统计!CQ$3:CQ$102,$BG100)</f>
        <v>12</v>
      </c>
      <c r="BI100" s="3">
        <f>求节点(将星标签统计!$AT$3:$AT$102,将星标签统计!AV$3:AV$102,$BF100)+求节点(将星标签统计!$CP$3:$CP$102,将星标签统计!CR$3:CR$102,$BG100)</f>
        <v>12</v>
      </c>
      <c r="BJ100" s="3">
        <f>求节点(将星标签统计!$AT$3:$AT$102,将星标签统计!AW$3:AW$102,$BF100)+求节点(将星标签统计!$CP$3:$CP$102,将星标签统计!CS$3:CS$102,$BG100)</f>
        <v>12</v>
      </c>
      <c r="BK100" s="3">
        <f>求节点(将星标签统计!$AT$3:$AT$102,将星标签统计!AX$3:AX$102,$BF100)+求节点(将星标签统计!$CP$3:$CP$102,将星标签统计!CT$3:CT$102,$BG100)</f>
        <v>12</v>
      </c>
      <c r="BL100" s="3">
        <f>求节点(将星标签统计!$AT$3:$AT$102,将星标签统计!AY$3:AY$102,$BF100)+求节点(将星标签统计!$CP$3:$CP$102,将星标签统计!CU$3:CU$102,$BG100)</f>
        <v>12</v>
      </c>
      <c r="BM100" s="3">
        <f>求节点(将星标签统计!$AT$3:$AT$102,将星标签统计!AZ$3:AZ$102,$BF100)+求节点(将星标签统计!$CP$3:$CP$102,将星标签统计!CV$3:CV$102,$BG100)</f>
        <v>12</v>
      </c>
      <c r="BN100" s="3">
        <f t="shared" si="19"/>
        <v>504000</v>
      </c>
    </row>
    <row r="101" spans="13:66" x14ac:dyDescent="0.2">
      <c r="M101" s="3">
        <v>97</v>
      </c>
      <c r="N101" s="3">
        <f t="shared" si="10"/>
        <v>474000</v>
      </c>
      <c r="O101" s="3">
        <f t="shared" si="11"/>
        <v>474000</v>
      </c>
      <c r="P101" s="3">
        <f t="shared" si="12"/>
        <v>475733</v>
      </c>
      <c r="Q101" s="3">
        <f t="shared" si="13"/>
        <v>504000</v>
      </c>
      <c r="R101" s="3">
        <f t="shared" si="14"/>
        <v>504000</v>
      </c>
      <c r="U101" s="3">
        <v>97</v>
      </c>
      <c r="V101" s="3">
        <f>求节点(其他调用!$C$4:$C$42,其他调用!$D$4:$D$42,其他调用!AF101)</f>
        <v>4539.5580545366447</v>
      </c>
      <c r="W101" s="3">
        <f>求节点(其他调用!$S$4:$S$20,其他调用!$T$4:$T$20,$U101)</f>
        <v>0.26969144126279054</v>
      </c>
      <c r="X101" s="3">
        <f>求节点(将星标签统计!$AT$3:$AT$102,将星标签统计!AU$3:AU$102,$V101)+求节点(将星标签统计!$CP$3:$CP$102,将星标签统计!CQ$3:CQ$102,$W101)</f>
        <v>12</v>
      </c>
      <c r="Y101" s="3">
        <f>求节点(将星标签统计!$AT$3:$AT$102,将星标签统计!AV$3:AV$102,$V101)+求节点(将星标签统计!$CP$3:$CP$102,将星标签统计!CR$3:CR$102,$W101)</f>
        <v>12</v>
      </c>
      <c r="Z101" s="3">
        <f>求节点(将星标签统计!$AT$3:$AT$102,将星标签统计!AW$3:AW$102,$V101)+求节点(将星标签统计!$CP$3:$CP$102,将星标签统计!CS$3:CS$102,$W101)</f>
        <v>12</v>
      </c>
      <c r="AA101" s="3">
        <f>求节点(将星标签统计!$AT$3:$AT$102,将星标签统计!AX$3:AX$102,$V101)+求节点(将星标签统计!$CP$3:$CP$102,将星标签统计!CT$3:CT$102,$W101)</f>
        <v>11</v>
      </c>
      <c r="AB101" s="3">
        <f>求节点(将星标签统计!$AT$3:$AT$102,将星标签统计!AY$3:AY$102,$V101)+求节点(将星标签统计!$CP$3:$CP$102,将星标签统计!CU$3:CU$102,$W101)</f>
        <v>11</v>
      </c>
      <c r="AC101" s="3">
        <f>求节点(将星标签统计!$AT$3:$AT$102,将星标签统计!AZ$3:AZ$102,$V101)+求节点(将星标签统计!$CP$3:$CP$102,将星标签统计!CV$3:CV$102,$W101)</f>
        <v>11</v>
      </c>
      <c r="AD101" s="3">
        <f t="shared" si="15"/>
        <v>474000</v>
      </c>
      <c r="AE101" s="3">
        <f>求节点(其他调用!$F$4:$F$42,其他调用!$G$4:$G$42,其他调用!AF101)</f>
        <v>6738.2543044549766</v>
      </c>
      <c r="AF101" s="3">
        <f>求节点(其他调用!$U$4:$U$20,其他调用!$V$4:$V$20,$U101)</f>
        <v>0</v>
      </c>
      <c r="AG101" s="3">
        <f>求节点(将星标签统计!$AT$3:$AT$102,将星标签统计!AU$3:AU$102,$AE101)+求节点(将星标签统计!$CP$3:$CP$102,将星标签统计!CQ$3:CQ$102,$AF101)</f>
        <v>12</v>
      </c>
      <c r="AH101" s="3">
        <f>求节点(将星标签统计!$AT$3:$AT$102,将星标签统计!AV$3:AV$102,$AE101)+求节点(将星标签统计!$CP$3:$CP$102,将星标签统计!CR$3:CR$102,$AF101)</f>
        <v>12</v>
      </c>
      <c r="AI101" s="3">
        <f>求节点(将星标签统计!$AT$3:$AT$102,将星标签统计!AW$3:AW$102,$AE101)+求节点(将星标签统计!$CP$3:$CP$102,将星标签统计!CS$3:CS$102,$AF101)</f>
        <v>12</v>
      </c>
      <c r="AJ101" s="3">
        <f>求节点(将星标签统计!$AT$3:$AT$102,将星标签统计!AX$3:AX$102,$AE101)+求节点(将星标签统计!$CP$3:$CP$102,将星标签统计!CT$3:CT$102,$AF101)</f>
        <v>11</v>
      </c>
      <c r="AK101" s="3">
        <f>求节点(将星标签统计!$AT$3:$AT$102,将星标签统计!AY$3:AY$102,$AE101)+求节点(将星标签统计!$CP$3:$CP$102,将星标签统计!CU$3:CU$102,$AF101)</f>
        <v>11</v>
      </c>
      <c r="AL101" s="3">
        <f>求节点(将星标签统计!$AT$3:$AT$102,将星标签统计!AZ$3:AZ$102,$AE101)+求节点(将星标签统计!$CP$3:$CP$102,将星标签统计!CV$3:CV$102,$AF101)</f>
        <v>11</v>
      </c>
      <c r="AM101" s="3">
        <f t="shared" si="16"/>
        <v>474000</v>
      </c>
      <c r="AN101" s="3">
        <f>求节点(其他调用!$I$4:$I$42,其他调用!$J$4:$J$42,其他调用!AF101)</f>
        <v>12166.330695945315</v>
      </c>
      <c r="AO101" s="3">
        <f>求节点(其他调用!$W$4:$W$20,其他调用!$X$4:$X$20,$U101)</f>
        <v>0.26969144126279054</v>
      </c>
      <c r="AP101" s="3">
        <f>求节点(将星标签统计!$AT$3:$AT$102,将星标签统计!AU$3:AU$102,$AN101)+求节点(将星标签统计!$CP$3:$CP$102,将星标签统计!CQ$3:CQ$102,$AO101)</f>
        <v>12</v>
      </c>
      <c r="AQ101" s="3">
        <f>求节点(将星标签统计!$AT$3:$AT$102,将星标签统计!AV$3:AV$102,$AN101)+求节点(将星标签统计!$CP$3:$CP$102,将星标签统计!CR$3:CR$102,$AO101)</f>
        <v>12</v>
      </c>
      <c r="AR101" s="3">
        <f>求节点(将星标签统计!$AT$3:$AT$102,将星标签统计!AW$3:AW$102,$AN101)+求节点(将星标签统计!$CP$3:$CP$102,将星标签统计!CS$3:CS$102,$AO101)</f>
        <v>12</v>
      </c>
      <c r="AS101" s="3">
        <f>求节点(将星标签统计!$AT$3:$AT$102,将星标签统计!AX$3:AX$102,$AN101)+求节点(将星标签统计!$CP$3:$CP$102,将星标签统计!CT$3:CT$102,$AO101)</f>
        <v>11.216633069594531</v>
      </c>
      <c r="AT101" s="3">
        <f>求节点(将星标签统计!$AT$3:$AT$102,将星标签统计!AY$3:AY$102,$AN101)+求节点(将星标签统计!$CP$3:$CP$102,将星标签统计!CU$3:CU$102,$AO101)</f>
        <v>11</v>
      </c>
      <c r="AU101" s="3">
        <f>求节点(将星标签统计!$AT$3:$AT$102,将星标签统计!AZ$3:AZ$102,$AN101)+求节点(将星标签统计!$CP$3:$CP$102,将星标签统计!CV$3:CV$102,$AO101)</f>
        <v>11</v>
      </c>
      <c r="AV101" s="3">
        <f t="shared" si="17"/>
        <v>475733.06455675623</v>
      </c>
      <c r="AW101" s="3">
        <f>求节点(其他调用!$L$4:$L$42,其他调用!$M$4:$M$42,其他调用!AF101)</f>
        <v>34733.229174089007</v>
      </c>
      <c r="AX101" s="3">
        <f>求节点(其他调用!$Y$4:$Y$20,其他调用!$Z$4:$Z$20,$U101)</f>
        <v>0</v>
      </c>
      <c r="AY101" s="3">
        <f>求节点(将星标签统计!$AT$3:$AT$102,将星标签统计!AU$3:AU$102,$AW101)+求节点(将星标签统计!$CP$3:$CP$102,将星标签统计!CQ$3:CQ$102,$AX101)</f>
        <v>12</v>
      </c>
      <c r="AZ101" s="3">
        <f>求节点(将星标签统计!$AT$3:$AT$102,将星标签统计!AV$3:AV$102,$AW101)+求节点(将星标签统计!$CP$3:$CP$102,将星标签统计!CR$3:CR$102,$AX101)</f>
        <v>12</v>
      </c>
      <c r="BA101" s="3">
        <f>求节点(将星标签统计!$AT$3:$AT$102,将星标签统计!AW$3:AW$102,$AW101)+求节点(将星标签统计!$CP$3:$CP$102,将星标签统计!CS$3:CS$102,$AX101)</f>
        <v>12</v>
      </c>
      <c r="BB101" s="3">
        <f>求节点(将星标签统计!$AT$3:$AT$102,将星标签统计!AX$3:AX$102,$AW101)+求节点(将星标签统计!$CP$3:$CP$102,将星标签统计!CT$3:CT$102,$AX101)</f>
        <v>12</v>
      </c>
      <c r="BC101" s="3">
        <f>求节点(将星标签统计!$AT$3:$AT$102,将星标签统计!AY$3:AY$102,$AW101)+求节点(将星标签统计!$CP$3:$CP$102,将星标签统计!CU$3:CU$102,$AX101)</f>
        <v>12</v>
      </c>
      <c r="BD101" s="3">
        <f>求节点(将星标签统计!$AT$3:$AT$102,将星标签统计!AZ$3:AZ$102,$AW101)+求节点(将星标签统计!$CP$3:$CP$102,将星标签统计!CV$3:CV$102,$AX101)</f>
        <v>12</v>
      </c>
      <c r="BE101" s="3">
        <f t="shared" si="18"/>
        <v>504000</v>
      </c>
      <c r="BF101" s="3">
        <f>求节点(其他调用!$O$4:$O$42,其他调用!$P$4:$P$42,其他调用!AF101)</f>
        <v>82562.867908755303</v>
      </c>
      <c r="BG101" s="3">
        <f>求节点(其他调用!$AA$4:$AA$20,其他调用!$AB$4:$AB$20,$U101)</f>
        <v>0.2887284841754581</v>
      </c>
      <c r="BH101" s="3">
        <f>求节点(将星标签统计!$AT$3:$AT$102,将星标签统计!AU$3:AU$102,$BF101)+求节点(将星标签统计!$CP$3:$CP$102,将星标签统计!CQ$3:CQ$102,$BG101)</f>
        <v>12</v>
      </c>
      <c r="BI101" s="3">
        <f>求节点(将星标签统计!$AT$3:$AT$102,将星标签统计!AV$3:AV$102,$BF101)+求节点(将星标签统计!$CP$3:$CP$102,将星标签统计!CR$3:CR$102,$BG101)</f>
        <v>12</v>
      </c>
      <c r="BJ101" s="3">
        <f>求节点(将星标签统计!$AT$3:$AT$102,将星标签统计!AW$3:AW$102,$BF101)+求节点(将星标签统计!$CP$3:$CP$102,将星标签统计!CS$3:CS$102,$BG101)</f>
        <v>12</v>
      </c>
      <c r="BK101" s="3">
        <f>求节点(将星标签统计!$AT$3:$AT$102,将星标签统计!AX$3:AX$102,$BF101)+求节点(将星标签统计!$CP$3:$CP$102,将星标签统计!CT$3:CT$102,$BG101)</f>
        <v>12</v>
      </c>
      <c r="BL101" s="3">
        <f>求节点(将星标签统计!$AT$3:$AT$102,将星标签统计!AY$3:AY$102,$BF101)+求节点(将星标签统计!$CP$3:$CP$102,将星标签统计!CU$3:CU$102,$BG101)</f>
        <v>12</v>
      </c>
      <c r="BM101" s="3">
        <f>求节点(将星标签统计!$AT$3:$AT$102,将星标签统计!AZ$3:AZ$102,$BF101)+求节点(将星标签统计!$CP$3:$CP$102,将星标签统计!CV$3:CV$102,$BG101)</f>
        <v>12</v>
      </c>
      <c r="BN101" s="3">
        <f t="shared" si="19"/>
        <v>504000</v>
      </c>
    </row>
    <row r="102" spans="13:66" x14ac:dyDescent="0.2">
      <c r="M102" s="3">
        <v>98</v>
      </c>
      <c r="N102" s="3">
        <f t="shared" si="10"/>
        <v>474000</v>
      </c>
      <c r="O102" s="3">
        <f t="shared" si="11"/>
        <v>474000</v>
      </c>
      <c r="P102" s="3">
        <f t="shared" si="12"/>
        <v>476340</v>
      </c>
      <c r="Q102" s="3">
        <f t="shared" si="13"/>
        <v>504000</v>
      </c>
      <c r="R102" s="3">
        <f t="shared" si="14"/>
        <v>504000</v>
      </c>
      <c r="U102" s="3">
        <v>98</v>
      </c>
      <c r="V102" s="3">
        <f>求节点(其他调用!$C$4:$C$42,其他调用!$D$4:$D$42,其他调用!AF102)</f>
        <v>4751.8731734617522</v>
      </c>
      <c r="W102" s="3">
        <f>求节点(其他调用!$S$4:$S$20,其他调用!$T$4:$T$20,$U102)</f>
        <v>0.26969144126279054</v>
      </c>
      <c r="X102" s="3">
        <f>求节点(将星标签统计!$AT$3:$AT$102,将星标签统计!AU$3:AU$102,$V102)+求节点(将星标签统计!$CP$3:$CP$102,将星标签统计!CQ$3:CQ$102,$W102)</f>
        <v>12</v>
      </c>
      <c r="Y102" s="3">
        <f>求节点(将星标签统计!$AT$3:$AT$102,将星标签统计!AV$3:AV$102,$V102)+求节点(将星标签统计!$CP$3:$CP$102,将星标签统计!CR$3:CR$102,$W102)</f>
        <v>12</v>
      </c>
      <c r="Z102" s="3">
        <f>求节点(将星标签统计!$AT$3:$AT$102,将星标签统计!AW$3:AW$102,$V102)+求节点(将星标签统计!$CP$3:$CP$102,将星标签统计!CS$3:CS$102,$W102)</f>
        <v>12</v>
      </c>
      <c r="AA102" s="3">
        <f>求节点(将星标签统计!$AT$3:$AT$102,将星标签统计!AX$3:AX$102,$V102)+求节点(将星标签统计!$CP$3:$CP$102,将星标签统计!CT$3:CT$102,$W102)</f>
        <v>11</v>
      </c>
      <c r="AB102" s="3">
        <f>求节点(将星标签统计!$AT$3:$AT$102,将星标签统计!AY$3:AY$102,$V102)+求节点(将星标签统计!$CP$3:$CP$102,将星标签统计!CU$3:CU$102,$W102)</f>
        <v>11</v>
      </c>
      <c r="AC102" s="3">
        <f>求节点(将星标签统计!$AT$3:$AT$102,将星标签统计!AZ$3:AZ$102,$V102)+求节点(将星标签统计!$CP$3:$CP$102,将星标签统计!CV$3:CV$102,$W102)</f>
        <v>11</v>
      </c>
      <c r="AD102" s="3">
        <f t="shared" si="15"/>
        <v>474000</v>
      </c>
      <c r="AE102" s="3">
        <f>求节点(其他调用!$F$4:$F$42,其他调用!$G$4:$G$42,其他调用!AF102)</f>
        <v>7086.4077631888003</v>
      </c>
      <c r="AF102" s="3">
        <f>求节点(其他调用!$U$4:$U$20,其他调用!$V$4:$V$20,$U102)</f>
        <v>0</v>
      </c>
      <c r="AG102" s="3">
        <f>求节点(将星标签统计!$AT$3:$AT$102,将星标签统计!AU$3:AU$102,$AE102)+求节点(将星标签统计!$CP$3:$CP$102,将星标签统计!CQ$3:CQ$102,$AF102)</f>
        <v>12</v>
      </c>
      <c r="AH102" s="3">
        <f>求节点(将星标签统计!$AT$3:$AT$102,将星标签统计!AV$3:AV$102,$AE102)+求节点(将星标签统计!$CP$3:$CP$102,将星标签统计!CR$3:CR$102,$AF102)</f>
        <v>12</v>
      </c>
      <c r="AI102" s="3">
        <f>求节点(将星标签统计!$AT$3:$AT$102,将星标签统计!AW$3:AW$102,$AE102)+求节点(将星标签统计!$CP$3:$CP$102,将星标签统计!CS$3:CS$102,$AF102)</f>
        <v>12</v>
      </c>
      <c r="AJ102" s="3">
        <f>求节点(将星标签统计!$AT$3:$AT$102,将星标签统计!AX$3:AX$102,$AE102)+求节点(将星标签统计!$CP$3:$CP$102,将星标签统计!CT$3:CT$102,$AF102)</f>
        <v>11</v>
      </c>
      <c r="AK102" s="3">
        <f>求节点(将星标签统计!$AT$3:$AT$102,将星标签统计!AY$3:AY$102,$AE102)+求节点(将星标签统计!$CP$3:$CP$102,将星标签统计!CU$3:CU$102,$AF102)</f>
        <v>11</v>
      </c>
      <c r="AL102" s="3">
        <f>求节点(将星标签统计!$AT$3:$AT$102,将星标签统计!AZ$3:AZ$102,$AE102)+求节点(将星标签统计!$CP$3:$CP$102,将星标签统计!CV$3:CV$102,$AF102)</f>
        <v>11</v>
      </c>
      <c r="AM102" s="3">
        <f t="shared" si="16"/>
        <v>474000</v>
      </c>
      <c r="AN102" s="3">
        <f>求节点(其他调用!$I$4:$I$42,其他调用!$J$4:$J$42,其他调用!AF102)</f>
        <v>12924.974309025296</v>
      </c>
      <c r="AO102" s="3">
        <f>求节点(其他调用!$W$4:$W$20,其他调用!$X$4:$X$20,$U102)</f>
        <v>0.26969144126279054</v>
      </c>
      <c r="AP102" s="3">
        <f>求节点(将星标签统计!$AT$3:$AT$102,将星标签统计!AU$3:AU$102,$AN102)+求节点(将星标签统计!$CP$3:$CP$102,将星标签统计!CQ$3:CQ$102,$AO102)</f>
        <v>12</v>
      </c>
      <c r="AQ102" s="3">
        <f>求节点(将星标签统计!$AT$3:$AT$102,将星标签统计!AV$3:AV$102,$AN102)+求节点(将星标签统计!$CP$3:$CP$102,将星标签统计!CR$3:CR$102,$AO102)</f>
        <v>12</v>
      </c>
      <c r="AR102" s="3">
        <f>求节点(将星标签统计!$AT$3:$AT$102,将星标签统计!AW$3:AW$102,$AN102)+求节点(将星标签统计!$CP$3:$CP$102,将星标签统计!CS$3:CS$102,$AO102)</f>
        <v>12</v>
      </c>
      <c r="AS102" s="3">
        <f>求节点(将星标签统计!$AT$3:$AT$102,将星标签统计!AX$3:AX$102,$AN102)+求节点(将星标签统计!$CP$3:$CP$102,将星标签统计!CT$3:CT$102,$AO102)</f>
        <v>11.292497430902529</v>
      </c>
      <c r="AT102" s="3">
        <f>求节点(将星标签统计!$AT$3:$AT$102,将星标签统计!AY$3:AY$102,$AN102)+求节点(将星标签统计!$CP$3:$CP$102,将星标签统计!CU$3:CU$102,$AO102)</f>
        <v>11</v>
      </c>
      <c r="AU102" s="3">
        <f>求节点(将星标签统计!$AT$3:$AT$102,将星标签统计!AZ$3:AZ$102,$AN102)+求节点(将星标签统计!$CP$3:$CP$102,将星标签统计!CV$3:CV$102,$AO102)</f>
        <v>11</v>
      </c>
      <c r="AV102" s="3">
        <f t="shared" si="17"/>
        <v>476339.97944722022</v>
      </c>
      <c r="AW102" s="3">
        <f>求节点(其他调用!$L$4:$L$42,其他调用!$M$4:$M$42,其他调用!AF102)</f>
        <v>37007.879634146404</v>
      </c>
      <c r="AX102" s="3">
        <f>求节点(其他调用!$Y$4:$Y$20,其他调用!$Z$4:$Z$20,$U102)</f>
        <v>0</v>
      </c>
      <c r="AY102" s="3">
        <f>求节点(将星标签统计!$AT$3:$AT$102,将星标签统计!AU$3:AU$102,$AW102)+求节点(将星标签统计!$CP$3:$CP$102,将星标签统计!CQ$3:CQ$102,$AX102)</f>
        <v>12</v>
      </c>
      <c r="AZ102" s="3">
        <f>求节点(将星标签统计!$AT$3:$AT$102,将星标签统计!AV$3:AV$102,$AW102)+求节点(将星标签统计!$CP$3:$CP$102,将星标签统计!CR$3:CR$102,$AX102)</f>
        <v>12</v>
      </c>
      <c r="BA102" s="3">
        <f>求节点(将星标签统计!$AT$3:$AT$102,将星标签统计!AW$3:AW$102,$AW102)+求节点(将星标签统计!$CP$3:$CP$102,将星标签统计!CS$3:CS$102,$AX102)</f>
        <v>12</v>
      </c>
      <c r="BB102" s="3">
        <f>求节点(将星标签统计!$AT$3:$AT$102,将星标签统计!AX$3:AX$102,$AW102)+求节点(将星标签统计!$CP$3:$CP$102,将星标签统计!CT$3:CT$102,$AX102)</f>
        <v>12</v>
      </c>
      <c r="BC102" s="3">
        <f>求节点(将星标签统计!$AT$3:$AT$102,将星标签统计!AY$3:AY$102,$AW102)+求节点(将星标签统计!$CP$3:$CP$102,将星标签统计!CU$3:CU$102,$AX102)</f>
        <v>12</v>
      </c>
      <c r="BD102" s="3">
        <f>求节点(将星标签统计!$AT$3:$AT$102,将星标签统计!AZ$3:AZ$102,$AW102)+求节点(将星标签统计!$CP$3:$CP$102,将星标签统计!CV$3:CV$102,$AX102)</f>
        <v>12</v>
      </c>
      <c r="BE102" s="3">
        <f t="shared" si="18"/>
        <v>504000</v>
      </c>
      <c r="BF102" s="3">
        <f>求节点(其他调用!$O$4:$O$42,其他调用!$P$4:$P$42,其他调用!AF102)</f>
        <v>88065.269238398498</v>
      </c>
      <c r="BG102" s="3">
        <f>求节点(其他调用!$AA$4:$AA$20,其他调用!$AB$4:$AB$20,$U102)</f>
        <v>0.2887284841754581</v>
      </c>
      <c r="BH102" s="3">
        <f>求节点(将星标签统计!$AT$3:$AT$102,将星标签统计!AU$3:AU$102,$BF102)+求节点(将星标签统计!$CP$3:$CP$102,将星标签统计!CQ$3:CQ$102,$BG102)</f>
        <v>12</v>
      </c>
      <c r="BI102" s="3">
        <f>求节点(将星标签统计!$AT$3:$AT$102,将星标签统计!AV$3:AV$102,$BF102)+求节点(将星标签统计!$CP$3:$CP$102,将星标签统计!CR$3:CR$102,$BG102)</f>
        <v>12</v>
      </c>
      <c r="BJ102" s="3">
        <f>求节点(将星标签统计!$AT$3:$AT$102,将星标签统计!AW$3:AW$102,$BF102)+求节点(将星标签统计!$CP$3:$CP$102,将星标签统计!CS$3:CS$102,$BG102)</f>
        <v>12</v>
      </c>
      <c r="BK102" s="3">
        <f>求节点(将星标签统计!$AT$3:$AT$102,将星标签统计!AX$3:AX$102,$BF102)+求节点(将星标签统计!$CP$3:$CP$102,将星标签统计!CT$3:CT$102,$BG102)</f>
        <v>12</v>
      </c>
      <c r="BL102" s="3">
        <f>求节点(将星标签统计!$AT$3:$AT$102,将星标签统计!AY$3:AY$102,$BF102)+求节点(将星标签统计!$CP$3:$CP$102,将星标签统计!CU$3:CU$102,$BG102)</f>
        <v>12</v>
      </c>
      <c r="BM102" s="3">
        <f>求节点(将星标签统计!$AT$3:$AT$102,将星标签统计!AZ$3:AZ$102,$BF102)+求节点(将星标签统计!$CP$3:$CP$102,将星标签统计!CV$3:CV$102,$BG102)</f>
        <v>12</v>
      </c>
      <c r="BN102" s="3">
        <f t="shared" si="19"/>
        <v>504000</v>
      </c>
    </row>
    <row r="103" spans="13:66" x14ac:dyDescent="0.2">
      <c r="M103" s="3">
        <v>99</v>
      </c>
      <c r="N103" s="3">
        <f t="shared" si="10"/>
        <v>474000</v>
      </c>
      <c r="O103" s="3">
        <f t="shared" si="11"/>
        <v>474000</v>
      </c>
      <c r="P103" s="3">
        <f t="shared" si="12"/>
        <v>476990</v>
      </c>
      <c r="Q103" s="3">
        <f t="shared" si="13"/>
        <v>504000</v>
      </c>
      <c r="R103" s="3">
        <f t="shared" si="14"/>
        <v>504000</v>
      </c>
      <c r="U103" s="3">
        <v>99</v>
      </c>
      <c r="V103" s="3">
        <f>求节点(其他调用!$C$4:$C$42,其他调用!$D$4:$D$42,其他调用!AF103)</f>
        <v>4979.4268836209176</v>
      </c>
      <c r="W103" s="3">
        <f>求节点(其他调用!$S$4:$S$20,其他调用!$T$4:$T$20,$U103)</f>
        <v>0.26969144126279054</v>
      </c>
      <c r="X103" s="3">
        <f>求节点(将星标签统计!$AT$3:$AT$102,将星标签统计!AU$3:AU$102,$V103)+求节点(将星标签统计!$CP$3:$CP$102,将星标签统计!CQ$3:CQ$102,$W103)</f>
        <v>12</v>
      </c>
      <c r="Y103" s="3">
        <f>求节点(将星标签统计!$AT$3:$AT$102,将星标签统计!AV$3:AV$102,$V103)+求节点(将星标签统计!$CP$3:$CP$102,将星标签统计!CR$3:CR$102,$W103)</f>
        <v>12</v>
      </c>
      <c r="Z103" s="3">
        <f>求节点(将星标签统计!$AT$3:$AT$102,将星标签统计!AW$3:AW$102,$V103)+求节点(将星标签统计!$CP$3:$CP$102,将星标签统计!CS$3:CS$102,$W103)</f>
        <v>12</v>
      </c>
      <c r="AA103" s="3">
        <f>求节点(将星标签统计!$AT$3:$AT$102,将星标签统计!AX$3:AX$102,$V103)+求节点(将星标签统计!$CP$3:$CP$102,将星标签统计!CT$3:CT$102,$W103)</f>
        <v>11</v>
      </c>
      <c r="AB103" s="3">
        <f>求节点(将星标签统计!$AT$3:$AT$102,将星标签统计!AY$3:AY$102,$V103)+求节点(将星标签统计!$CP$3:$CP$102,将星标签统计!CU$3:CU$102,$W103)</f>
        <v>11</v>
      </c>
      <c r="AC103" s="3">
        <f>求节点(将星标签统计!$AT$3:$AT$102,将星标签统计!AZ$3:AZ$102,$V103)+求节点(将星标签统计!$CP$3:$CP$102,将星标签统计!CV$3:CV$102,$W103)</f>
        <v>11</v>
      </c>
      <c r="AD103" s="3">
        <f t="shared" si="15"/>
        <v>474000</v>
      </c>
      <c r="AE103" s="3">
        <f>求节点(其他调用!$F$4:$F$42,其他调用!$G$4:$G$42,其他调用!AF103)</f>
        <v>7496.1490225919542</v>
      </c>
      <c r="AF103" s="3">
        <f>求节点(其他调用!$U$4:$U$20,其他调用!$V$4:$V$20,$U103)</f>
        <v>0</v>
      </c>
      <c r="AG103" s="3">
        <f>求节点(将星标签统计!$AT$3:$AT$102,将星标签统计!AU$3:AU$102,$AE103)+求节点(将星标签统计!$CP$3:$CP$102,将星标签统计!CQ$3:CQ$102,$AF103)</f>
        <v>12</v>
      </c>
      <c r="AH103" s="3">
        <f>求节点(将星标签统计!$AT$3:$AT$102,将星标签统计!AV$3:AV$102,$AE103)+求节点(将星标签统计!$CP$3:$CP$102,将星标签统计!CR$3:CR$102,$AF103)</f>
        <v>12</v>
      </c>
      <c r="AI103" s="3">
        <f>求节点(将星标签统计!$AT$3:$AT$102,将星标签统计!AW$3:AW$102,$AE103)+求节点(将星标签统计!$CP$3:$CP$102,将星标签统计!CS$3:CS$102,$AF103)</f>
        <v>12</v>
      </c>
      <c r="AJ103" s="3">
        <f>求节点(将星标签统计!$AT$3:$AT$102,将星标签统计!AX$3:AX$102,$AE103)+求节点(将星标签统计!$CP$3:$CP$102,将星标签统计!CT$3:CT$102,$AF103)</f>
        <v>11</v>
      </c>
      <c r="AK103" s="3">
        <f>求节点(将星标签统计!$AT$3:$AT$102,将星标签统计!AY$3:AY$102,$AE103)+求节点(将星标签统计!$CP$3:$CP$102,将星标签统计!CU$3:CU$102,$AF103)</f>
        <v>11</v>
      </c>
      <c r="AL103" s="3">
        <f>求节点(将星标签统计!$AT$3:$AT$102,将星标签统计!AZ$3:AZ$102,$AE103)+求节点(将星标签统计!$CP$3:$CP$102,将星标签统计!CV$3:CV$102,$AF103)</f>
        <v>11</v>
      </c>
      <c r="AM103" s="3">
        <f t="shared" si="16"/>
        <v>474000</v>
      </c>
      <c r="AN103" s="3">
        <f>求节点(其他调用!$I$4:$I$42,其他调用!$J$4:$J$42,其他调用!AF103)</f>
        <v>13737.67831124065</v>
      </c>
      <c r="AO103" s="3">
        <f>求节点(其他调用!$W$4:$W$20,其他调用!$X$4:$X$20,$U103)</f>
        <v>0.26969144126279054</v>
      </c>
      <c r="AP103" s="3">
        <f>求节点(将星标签统计!$AT$3:$AT$102,将星标签统计!AU$3:AU$102,$AN103)+求节点(将星标签统计!$CP$3:$CP$102,将星标签统计!CQ$3:CQ$102,$AO103)</f>
        <v>12</v>
      </c>
      <c r="AQ103" s="3">
        <f>求节点(将星标签统计!$AT$3:$AT$102,将星标签统计!AV$3:AV$102,$AN103)+求节点(将星标签统计!$CP$3:$CP$102,将星标签统计!CR$3:CR$102,$AO103)</f>
        <v>12</v>
      </c>
      <c r="AR103" s="3">
        <f>求节点(将星标签统计!$AT$3:$AT$102,将星标签统计!AW$3:AW$102,$AN103)+求节点(将星标签统计!$CP$3:$CP$102,将星标签统计!CS$3:CS$102,$AO103)</f>
        <v>12</v>
      </c>
      <c r="AS103" s="3">
        <f>求节点(将星标签统计!$AT$3:$AT$102,将星标签统计!AX$3:AX$102,$AN103)+求节点(将星标签统计!$CP$3:$CP$102,将星标签统计!CT$3:CT$102,$AO103)</f>
        <v>11.373767831124065</v>
      </c>
      <c r="AT103" s="3">
        <f>求节点(将星标签统计!$AT$3:$AT$102,将星标签统计!AY$3:AY$102,$AN103)+求节点(将星标签统计!$CP$3:$CP$102,将星标签统计!CU$3:CU$102,$AO103)</f>
        <v>11</v>
      </c>
      <c r="AU103" s="3">
        <f>求节点(将星标签统计!$AT$3:$AT$102,将星标签统计!AZ$3:AZ$102,$AN103)+求节点(将星标签统计!$CP$3:$CP$102,将星标签统计!CV$3:CV$102,$AO103)</f>
        <v>11</v>
      </c>
      <c r="AV103" s="3">
        <f t="shared" si="17"/>
        <v>476990.14264899254</v>
      </c>
      <c r="AW103" s="3">
        <f>求节点(其他调用!$L$4:$L$42,其他调用!$M$4:$M$42,其他调用!AF103)</f>
        <v>39422.485840563226</v>
      </c>
      <c r="AX103" s="3">
        <f>求节点(其他调用!$Y$4:$Y$20,其他调用!$Z$4:$Z$20,$U103)</f>
        <v>0</v>
      </c>
      <c r="AY103" s="3">
        <f>求节点(将星标签统计!$AT$3:$AT$102,将星标签统计!AU$3:AU$102,$AW103)+求节点(将星标签统计!$CP$3:$CP$102,将星标签统计!CQ$3:CQ$102,$AX103)</f>
        <v>12</v>
      </c>
      <c r="AZ103" s="3">
        <f>求节点(将星标签统计!$AT$3:$AT$102,将星标签统计!AV$3:AV$102,$AW103)+求节点(将星标签统计!$CP$3:$CP$102,将星标签统计!CR$3:CR$102,$AX103)</f>
        <v>12</v>
      </c>
      <c r="BA103" s="3">
        <f>求节点(将星标签统计!$AT$3:$AT$102,将星标签统计!AW$3:AW$102,$AW103)+求节点(将星标签统计!$CP$3:$CP$102,将星标签统计!CS$3:CS$102,$AX103)</f>
        <v>12</v>
      </c>
      <c r="BB103" s="3">
        <f>求节点(将星标签统计!$AT$3:$AT$102,将星标签统计!AX$3:AX$102,$AW103)+求节点(将星标签统计!$CP$3:$CP$102,将星标签统计!CT$3:CT$102,$AX103)</f>
        <v>12</v>
      </c>
      <c r="BC103" s="3">
        <f>求节点(将星标签统计!$AT$3:$AT$102,将星标签统计!AY$3:AY$102,$AW103)+求节点(将星标签统计!$CP$3:$CP$102,将星标签统计!CU$3:CU$102,$AX103)</f>
        <v>12</v>
      </c>
      <c r="BD103" s="3">
        <f>求节点(将星标签统计!$AT$3:$AT$102,将星标签统计!AZ$3:AZ$102,$AW103)+求节点(将星标签统计!$CP$3:$CP$102,将星标签统计!CV$3:CV$102,$AX103)</f>
        <v>12</v>
      </c>
      <c r="BE103" s="3">
        <f t="shared" si="18"/>
        <v>504000</v>
      </c>
      <c r="BF103" s="3">
        <f>求节点(其他调用!$O$4:$O$42,其他调用!$P$4:$P$42,其他调用!AF103)</f>
        <v>93962.59696373441</v>
      </c>
      <c r="BG103" s="3">
        <f>求节点(其他调用!$AA$4:$AA$20,其他调用!$AB$4:$AB$20,$U103)</f>
        <v>0.2887284841754581</v>
      </c>
      <c r="BH103" s="3">
        <f>求节点(将星标签统计!$AT$3:$AT$102,将星标签统计!AU$3:AU$102,$BF103)+求节点(将星标签统计!$CP$3:$CP$102,将星标签统计!CQ$3:CQ$102,$BG103)</f>
        <v>12</v>
      </c>
      <c r="BI103" s="3">
        <f>求节点(将星标签统计!$AT$3:$AT$102,将星标签统计!AV$3:AV$102,$BF103)+求节点(将星标签统计!$CP$3:$CP$102,将星标签统计!CR$3:CR$102,$BG103)</f>
        <v>12</v>
      </c>
      <c r="BJ103" s="3">
        <f>求节点(将星标签统计!$AT$3:$AT$102,将星标签统计!AW$3:AW$102,$BF103)+求节点(将星标签统计!$CP$3:$CP$102,将星标签统计!CS$3:CS$102,$BG103)</f>
        <v>12</v>
      </c>
      <c r="BK103" s="3">
        <f>求节点(将星标签统计!$AT$3:$AT$102,将星标签统计!AX$3:AX$102,$BF103)+求节点(将星标签统计!$CP$3:$CP$102,将星标签统计!CT$3:CT$102,$BG103)</f>
        <v>12</v>
      </c>
      <c r="BL103" s="3">
        <f>求节点(将星标签统计!$AT$3:$AT$102,将星标签统计!AY$3:AY$102,$BF103)+求节点(将星标签统计!$CP$3:$CP$102,将星标签统计!CU$3:CU$102,$BG103)</f>
        <v>12</v>
      </c>
      <c r="BM103" s="3">
        <f>求节点(将星标签统计!$AT$3:$AT$102,将星标签统计!AZ$3:AZ$102,$BF103)+求节点(将星标签统计!$CP$3:$CP$102,将星标签统计!CV$3:CV$102,$BG103)</f>
        <v>12</v>
      </c>
      <c r="BN103" s="3">
        <f t="shared" si="19"/>
        <v>504000</v>
      </c>
    </row>
    <row r="104" spans="13:66" x14ac:dyDescent="0.2">
      <c r="M104" s="3">
        <v>100</v>
      </c>
      <c r="N104" s="3">
        <f t="shared" si="10"/>
        <v>474000</v>
      </c>
      <c r="O104" s="3">
        <f t="shared" si="11"/>
        <v>474000</v>
      </c>
      <c r="P104" s="3">
        <f t="shared" si="12"/>
        <v>477678</v>
      </c>
      <c r="Q104" s="3">
        <f t="shared" si="13"/>
        <v>504000</v>
      </c>
      <c r="R104" s="3">
        <f t="shared" si="14"/>
        <v>504000</v>
      </c>
      <c r="U104" s="3">
        <v>100</v>
      </c>
      <c r="V104" s="3">
        <f>求节点(其他调用!$C$4:$C$42,其他调用!$D$4:$D$42,其他调用!AF104)</f>
        <v>5223.3129114711855</v>
      </c>
      <c r="W104" s="3">
        <f>求节点(其他调用!$S$4:$S$20,其他调用!$T$4:$T$20,$U104)</f>
        <v>0.26969144126279054</v>
      </c>
      <c r="X104" s="3">
        <f>求节点(将星标签统计!$AT$3:$AT$102,将星标签统计!AU$3:AU$102,$V104)+求节点(将星标签统计!$CP$3:$CP$102,将星标签统计!CQ$3:CQ$102,$W104)</f>
        <v>12</v>
      </c>
      <c r="Y104" s="3">
        <f>求节点(将星标签统计!$AT$3:$AT$102,将星标签统计!AV$3:AV$102,$V104)+求节点(将星标签统计!$CP$3:$CP$102,将星标签统计!CR$3:CR$102,$W104)</f>
        <v>12</v>
      </c>
      <c r="Z104" s="3">
        <f>求节点(将星标签统计!$AT$3:$AT$102,将星标签统计!AW$3:AW$102,$V104)+求节点(将星标签统计!$CP$3:$CP$102,将星标签统计!CS$3:CS$102,$W104)</f>
        <v>12</v>
      </c>
      <c r="AA104" s="3">
        <f>求节点(将星标签统计!$AT$3:$AT$102,将星标签统计!AX$3:AX$102,$V104)+求节点(将星标签统计!$CP$3:$CP$102,将星标签统计!CT$3:CT$102,$W104)</f>
        <v>11</v>
      </c>
      <c r="AB104" s="3">
        <f>求节点(将星标签统计!$AT$3:$AT$102,将星标签统计!AY$3:AY$102,$V104)+求节点(将星标签统计!$CP$3:$CP$102,将星标签统计!CU$3:CU$102,$W104)</f>
        <v>11</v>
      </c>
      <c r="AC104" s="3">
        <f>求节点(将星标签统计!$AT$3:$AT$102,将星标签统计!AZ$3:AZ$102,$V104)+求节点(将星标签统计!$CP$3:$CP$102,将星标签统计!CV$3:CV$102,$W104)</f>
        <v>11</v>
      </c>
      <c r="AD104" s="3">
        <f t="shared" si="15"/>
        <v>474000</v>
      </c>
      <c r="AE104" s="3">
        <f>求节点(其他调用!$F$4:$F$42,其他调用!$G$4:$G$42,其他调用!AF104)</f>
        <v>7943.0494654439535</v>
      </c>
      <c r="AF104" s="3">
        <f>求节点(其他调用!$U$4:$U$20,其他调用!$V$4:$V$20,$U104)</f>
        <v>0</v>
      </c>
      <c r="AG104" s="3">
        <f>求节点(将星标签统计!$AT$3:$AT$102,将星标签统计!AU$3:AU$102,$AE104)+求节点(将星标签统计!$CP$3:$CP$102,将星标签统计!CQ$3:CQ$102,$AF104)</f>
        <v>12</v>
      </c>
      <c r="AH104" s="3">
        <f>求节点(将星标签统计!$AT$3:$AT$102,将星标签统计!AV$3:AV$102,$AE104)+求节点(将星标签统计!$CP$3:$CP$102,将星标签统计!CR$3:CR$102,$AF104)</f>
        <v>12</v>
      </c>
      <c r="AI104" s="3">
        <f>求节点(将星标签统计!$AT$3:$AT$102,将星标签统计!AW$3:AW$102,$AE104)+求节点(将星标签统计!$CP$3:$CP$102,将星标签统计!CS$3:CS$102,$AF104)</f>
        <v>12</v>
      </c>
      <c r="AJ104" s="3">
        <f>求节点(将星标签统计!$AT$3:$AT$102,将星标签统计!AX$3:AX$102,$AE104)+求节点(将星标签统计!$CP$3:$CP$102,将星标签统计!CT$3:CT$102,$AF104)</f>
        <v>11</v>
      </c>
      <c r="AK104" s="3">
        <f>求节点(将星标签统计!$AT$3:$AT$102,将星标签统计!AY$3:AY$102,$AE104)+求节点(将星标签统计!$CP$3:$CP$102,将星标签统计!CU$3:CU$102,$AF104)</f>
        <v>11</v>
      </c>
      <c r="AL104" s="3">
        <f>求节点(将星标签统计!$AT$3:$AT$102,将星标签统计!AZ$3:AZ$102,$AE104)+求节点(将星标签统计!$CP$3:$CP$102,将星标签统计!CV$3:CV$102,$AF104)</f>
        <v>11</v>
      </c>
      <c r="AM104" s="3">
        <f t="shared" si="16"/>
        <v>474000</v>
      </c>
      <c r="AN104" s="3">
        <f>求节点(其他调用!$I$4:$I$42,其他调用!$J$4:$J$42,其他调用!AF104)</f>
        <v>14598.103573464581</v>
      </c>
      <c r="AO104" s="3">
        <f>求节点(其他调用!$W$4:$W$20,其他调用!$X$4:$X$20,$U104)</f>
        <v>0.26969144126279054</v>
      </c>
      <c r="AP104" s="3">
        <f>求节点(将星标签统计!$AT$3:$AT$102,将星标签统计!AU$3:AU$102,$AN104)+求节点(将星标签统计!$CP$3:$CP$102,将星标签统计!CQ$3:CQ$102,$AO104)</f>
        <v>12</v>
      </c>
      <c r="AQ104" s="3">
        <f>求节点(将星标签统计!$AT$3:$AT$102,将星标签统计!AV$3:AV$102,$AN104)+求节点(将星标签统计!$CP$3:$CP$102,将星标签统计!CR$3:CR$102,$AO104)</f>
        <v>12</v>
      </c>
      <c r="AR104" s="3">
        <f>求节点(将星标签统计!$AT$3:$AT$102,将星标签统计!AW$3:AW$102,$AN104)+求节点(将星标签统计!$CP$3:$CP$102,将星标签统计!CS$3:CS$102,$AO104)</f>
        <v>12</v>
      </c>
      <c r="AS104" s="3">
        <f>求节点(将星标签统计!$AT$3:$AT$102,将星标签统计!AX$3:AX$102,$AN104)+求节点(将星标签统计!$CP$3:$CP$102,将星标签统计!CT$3:CT$102,$AO104)</f>
        <v>11.459810357346457</v>
      </c>
      <c r="AT104" s="3">
        <f>求节点(将星标签统计!$AT$3:$AT$102,将星标签统计!AY$3:AY$102,$AN104)+求节点(将星标签统计!$CP$3:$CP$102,将星标签统计!CU$3:CU$102,$AO104)</f>
        <v>11</v>
      </c>
      <c r="AU104" s="3">
        <f>求节点(将星标签统计!$AT$3:$AT$102,将星标签统计!AZ$3:AZ$102,$AN104)+求节点(将星标签统计!$CP$3:$CP$102,将星标签统计!CV$3:CV$102,$AO104)</f>
        <v>11</v>
      </c>
      <c r="AV104" s="3">
        <f t="shared" si="17"/>
        <v>477678.48285877169</v>
      </c>
      <c r="AW104" s="3">
        <f>求节点(其他调用!$L$4:$L$42,其他调用!$M$4:$M$42,其他调用!AF104)</f>
        <v>42010.396695076204</v>
      </c>
      <c r="AX104" s="3">
        <f>求节点(其他调用!$Y$4:$Y$20,其他调用!$Z$4:$Z$20,$U104)</f>
        <v>0</v>
      </c>
      <c r="AY104" s="3">
        <f>求节点(将星标签统计!$AT$3:$AT$102,将星标签统计!AU$3:AU$102,$AW104)+求节点(将星标签统计!$CP$3:$CP$102,将星标签统计!CQ$3:CQ$102,$AX104)</f>
        <v>12</v>
      </c>
      <c r="AZ104" s="3">
        <f>求节点(将星标签统计!$AT$3:$AT$102,将星标签统计!AV$3:AV$102,$AW104)+求节点(将星标签统计!$CP$3:$CP$102,将星标签统计!CR$3:CR$102,$AX104)</f>
        <v>12</v>
      </c>
      <c r="BA104" s="3">
        <f>求节点(将星标签统计!$AT$3:$AT$102,将星标签统计!AW$3:AW$102,$AW104)+求节点(将星标签统计!$CP$3:$CP$102,将星标签统计!CS$3:CS$102,$AX104)</f>
        <v>12</v>
      </c>
      <c r="BB104" s="3">
        <f>求节点(将星标签统计!$AT$3:$AT$102,将星标签统计!AX$3:AX$102,$AW104)+求节点(将星标签统计!$CP$3:$CP$102,将星标签统计!CT$3:CT$102,$AX104)</f>
        <v>12</v>
      </c>
      <c r="BC104" s="3">
        <f>求节点(将星标签统计!$AT$3:$AT$102,将星标签统计!AY$3:AY$102,$AW104)+求节点(将星标签统计!$CP$3:$CP$102,将星标签统计!CU$3:CU$102,$AX104)</f>
        <v>12</v>
      </c>
      <c r="BD104" s="3">
        <f>求节点(将星标签统计!$AT$3:$AT$102,将星标签统计!AZ$3:AZ$102,$AW104)+求节点(将星标签统计!$CP$3:$CP$102,将星标签统计!CV$3:CV$102,$AX104)</f>
        <v>12</v>
      </c>
      <c r="BE104" s="3">
        <f t="shared" si="18"/>
        <v>504000</v>
      </c>
      <c r="BF104" s="3">
        <f>求节点(其他调用!$O$4:$O$42,其他调用!$P$4:$P$42,其他调用!AF104)</f>
        <v>100224.34631902369</v>
      </c>
      <c r="BG104" s="3">
        <f>求节点(其他调用!$AA$4:$AA$20,其他调用!$AB$4:$AB$20,$U104)</f>
        <v>0.2887284841754581</v>
      </c>
      <c r="BH104" s="3">
        <f>求节点(将星标签统计!$AT$3:$AT$102,将星标签统计!AU$3:AU$102,$BF104)+求节点(将星标签统计!$CP$3:$CP$102,将星标签统计!CQ$3:CQ$102,$BG104)</f>
        <v>12</v>
      </c>
      <c r="BI104" s="3">
        <f>求节点(将星标签统计!$AT$3:$AT$102,将星标签统计!AV$3:AV$102,$BF104)+求节点(将星标签统计!$CP$3:$CP$102,将星标签统计!CR$3:CR$102,$BG104)</f>
        <v>12</v>
      </c>
      <c r="BJ104" s="3">
        <f>求节点(将星标签统计!$AT$3:$AT$102,将星标签统计!AW$3:AW$102,$BF104)+求节点(将星标签统计!$CP$3:$CP$102,将星标签统计!CS$3:CS$102,$BG104)</f>
        <v>12</v>
      </c>
      <c r="BK104" s="3">
        <f>求节点(将星标签统计!$AT$3:$AT$102,将星标签统计!AX$3:AX$102,$BF104)+求节点(将星标签统计!$CP$3:$CP$102,将星标签统计!CT$3:CT$102,$BG104)</f>
        <v>12</v>
      </c>
      <c r="BL104" s="3">
        <f>求节点(将星标签统计!$AT$3:$AT$102,将星标签统计!AY$3:AY$102,$BF104)+求节点(将星标签统计!$CP$3:$CP$102,将星标签统计!CU$3:CU$102,$BG104)</f>
        <v>12</v>
      </c>
      <c r="BM104" s="3">
        <f>求节点(将星标签统计!$AT$3:$AT$102,将星标签统计!AZ$3:AZ$102,$BF104)+求节点(将星标签统计!$CP$3:$CP$102,将星标签统计!CV$3:CV$102,$BG104)</f>
        <v>12</v>
      </c>
      <c r="BN104" s="3">
        <f t="shared" si="19"/>
        <v>504000</v>
      </c>
    </row>
    <row r="105" spans="13:66" x14ac:dyDescent="0.2">
      <c r="M105" s="3">
        <v>101</v>
      </c>
      <c r="N105" s="3">
        <f t="shared" ref="N105:N146" si="20">ROUND(AD105,0)</f>
        <v>474000</v>
      </c>
      <c r="O105" s="3">
        <f t="shared" ref="O105:O146" si="21">ROUND(AM105,0)</f>
        <v>474000</v>
      </c>
      <c r="P105" s="3">
        <f t="shared" ref="P105:P146" si="22">ROUND(AV105,0)</f>
        <v>478416</v>
      </c>
      <c r="Q105" s="3">
        <f t="shared" ref="Q105:Q146" si="23">ROUND(BE105,0)</f>
        <v>504000</v>
      </c>
      <c r="R105" s="3">
        <f t="shared" ref="R105:R146" si="24">ROUND(BN105,0)</f>
        <v>504000</v>
      </c>
      <c r="U105" s="3">
        <v>101</v>
      </c>
      <c r="V105" s="3">
        <f>求节点(其他调用!$C$4:$C$42,其他调用!$D$4:$D$42,其他调用!AF105)</f>
        <v>5501.9421009992866</v>
      </c>
      <c r="W105" s="3">
        <f>求节点(其他调用!$S$4:$S$20,其他调用!$T$4:$T$20,$U105)</f>
        <v>0.26969144126279054</v>
      </c>
      <c r="X105" s="3">
        <f>求节点(将星标签统计!$AT$3:$AT$102,将星标签统计!AU$3:AU$102,$V105)+求节点(将星标签统计!$CP$3:$CP$102,将星标签统计!CQ$3:CQ$102,$W105)</f>
        <v>12</v>
      </c>
      <c r="Y105" s="3">
        <f>求节点(将星标签统计!$AT$3:$AT$102,将星标签统计!AV$3:AV$102,$V105)+求节点(将星标签统计!$CP$3:$CP$102,将星标签统计!CR$3:CR$102,$W105)</f>
        <v>12</v>
      </c>
      <c r="Z105" s="3">
        <f>求节点(将星标签统计!$AT$3:$AT$102,将星标签统计!AW$3:AW$102,$V105)+求节点(将星标签统计!$CP$3:$CP$102,将星标签统计!CS$3:CS$102,$W105)</f>
        <v>12</v>
      </c>
      <c r="AA105" s="3">
        <f>求节点(将星标签统计!$AT$3:$AT$102,将星标签统计!AX$3:AX$102,$V105)+求节点(将星标签统计!$CP$3:$CP$102,将星标签统计!CT$3:CT$102,$W105)</f>
        <v>11</v>
      </c>
      <c r="AB105" s="3">
        <f>求节点(将星标签统计!$AT$3:$AT$102,将星标签统计!AY$3:AY$102,$V105)+求节点(将星标签统计!$CP$3:$CP$102,将星标签统计!CU$3:CU$102,$W105)</f>
        <v>11</v>
      </c>
      <c r="AC105" s="3">
        <f>求节点(将星标签统计!$AT$3:$AT$102,将星标签统计!AZ$3:AZ$102,$V105)+求节点(将星标签统计!$CP$3:$CP$102,将星标签统计!CV$3:CV$102,$W105)</f>
        <v>11</v>
      </c>
      <c r="AD105" s="3">
        <f t="shared" ref="AD105:AD161" si="25">SUMPRODUCT($D$5:$I$5,X105:AC105)</f>
        <v>474000</v>
      </c>
      <c r="AE105" s="3">
        <f>求节点(其他调用!$F$4:$F$42,其他调用!$G$4:$G$42,其他调用!AF105)</f>
        <v>8422.0255004884366</v>
      </c>
      <c r="AF105" s="3">
        <f>求节点(其他调用!$U$4:$U$20,其他调用!$V$4:$V$20,$U105)</f>
        <v>0</v>
      </c>
      <c r="AG105" s="3">
        <f>求节点(将星标签统计!$AT$3:$AT$102,将星标签统计!AU$3:AU$102,$AE105)+求节点(将星标签统计!$CP$3:$CP$102,将星标签统计!CQ$3:CQ$102,$AF105)</f>
        <v>12</v>
      </c>
      <c r="AH105" s="3">
        <f>求节点(将星标签统计!$AT$3:$AT$102,将星标签统计!AV$3:AV$102,$AE105)+求节点(将星标签统计!$CP$3:$CP$102,将星标签统计!CR$3:CR$102,$AF105)</f>
        <v>12</v>
      </c>
      <c r="AI105" s="3">
        <f>求节点(将星标签统计!$AT$3:$AT$102,将星标签统计!AW$3:AW$102,$AE105)+求节点(将星标签统计!$CP$3:$CP$102,将星标签统计!CS$3:CS$102,$AF105)</f>
        <v>12</v>
      </c>
      <c r="AJ105" s="3">
        <f>求节点(将星标签统计!$AT$3:$AT$102,将星标签统计!AX$3:AX$102,$AE105)+求节点(将星标签统计!$CP$3:$CP$102,将星标签统计!CT$3:CT$102,$AF105)</f>
        <v>11</v>
      </c>
      <c r="AK105" s="3">
        <f>求节点(将星标签统计!$AT$3:$AT$102,将星标签统计!AY$3:AY$102,$AE105)+求节点(将星标签统计!$CP$3:$CP$102,将星标签统计!CU$3:CU$102,$AF105)</f>
        <v>11</v>
      </c>
      <c r="AL105" s="3">
        <f>求节点(将星标签统计!$AT$3:$AT$102,将星标签统计!AZ$3:AZ$102,$AE105)+求节点(将星标签统计!$CP$3:$CP$102,将星标签统计!CV$3:CV$102,$AF105)</f>
        <v>11</v>
      </c>
      <c r="AM105" s="3">
        <f t="shared" ref="AM105:AM161" si="26">SUMPRODUCT($D$5:$I$5,AG105:AL105)</f>
        <v>474000</v>
      </c>
      <c r="AN105" s="3">
        <f>求节点(其他调用!$I$4:$I$42,其他调用!$J$4:$J$42,其他调用!AF105)</f>
        <v>15520.28453601201</v>
      </c>
      <c r="AO105" s="3">
        <f>求节点(其他调用!$W$4:$W$20,其他调用!$X$4:$X$20,$U105)</f>
        <v>0.26969144126279054</v>
      </c>
      <c r="AP105" s="3">
        <f>求节点(将星标签统计!$AT$3:$AT$102,将星标签统计!AU$3:AU$102,$AN105)+求节点(将星标签统计!$CP$3:$CP$102,将星标签统计!CQ$3:CQ$102,$AO105)</f>
        <v>12</v>
      </c>
      <c r="AQ105" s="3">
        <f>求节点(将星标签统计!$AT$3:$AT$102,将星标签统计!AV$3:AV$102,$AN105)+求节点(将星标签统计!$CP$3:$CP$102,将星标签统计!CR$3:CR$102,$AO105)</f>
        <v>12</v>
      </c>
      <c r="AR105" s="3">
        <f>求节点(将星标签统计!$AT$3:$AT$102,将星标签统计!AW$3:AW$102,$AN105)+求节点(将星标签统计!$CP$3:$CP$102,将星标签统计!CS$3:CS$102,$AO105)</f>
        <v>12</v>
      </c>
      <c r="AS105" s="3">
        <f>求节点(将星标签统计!$AT$3:$AT$102,将星标签统计!AX$3:AX$102,$AN105)+求节点(将星标签统计!$CP$3:$CP$102,将星标签统计!CT$3:CT$102,$AO105)</f>
        <v>11.552028453601201</v>
      </c>
      <c r="AT105" s="3">
        <f>求节点(将星标签统计!$AT$3:$AT$102,将星标签统计!AY$3:AY$102,$AN105)+求节点(将星标签统计!$CP$3:$CP$102,将星标签统计!CU$3:CU$102,$AO105)</f>
        <v>11</v>
      </c>
      <c r="AU105" s="3">
        <f>求节点(将星标签统计!$AT$3:$AT$102,将星标签统计!AZ$3:AZ$102,$AN105)+求节点(将星标签统计!$CP$3:$CP$102,将星标签统计!CV$3:CV$102,$AO105)</f>
        <v>11</v>
      </c>
      <c r="AV105" s="3">
        <f t="shared" ref="AV105:AV161" si="27">SUMPRODUCT($D$5:$I$5,AP105:AU105)</f>
        <v>478416.22762880963</v>
      </c>
      <c r="AW105" s="3">
        <f>求节点(其他调用!$L$4:$L$42,其他调用!$M$4:$M$42,其他调用!AF105)</f>
        <v>44784.050872352796</v>
      </c>
      <c r="AX105" s="3">
        <f>求节点(其他调用!$Y$4:$Y$20,其他调用!$Z$4:$Z$20,$U105)</f>
        <v>0</v>
      </c>
      <c r="AY105" s="3">
        <f>求节点(将星标签统计!$AT$3:$AT$102,将星标签统计!AU$3:AU$102,$AW105)+求节点(将星标签统计!$CP$3:$CP$102,将星标签统计!CQ$3:CQ$102,$AX105)</f>
        <v>12</v>
      </c>
      <c r="AZ105" s="3">
        <f>求节点(将星标签统计!$AT$3:$AT$102,将星标签统计!AV$3:AV$102,$AW105)+求节点(将星标签统计!$CP$3:$CP$102,将星标签统计!CR$3:CR$102,$AX105)</f>
        <v>12</v>
      </c>
      <c r="BA105" s="3">
        <f>求节点(将星标签统计!$AT$3:$AT$102,将星标签统计!AW$3:AW$102,$AW105)+求节点(将星标签统计!$CP$3:$CP$102,将星标签统计!CS$3:CS$102,$AX105)</f>
        <v>12</v>
      </c>
      <c r="BB105" s="3">
        <f>求节点(将星标签统计!$AT$3:$AT$102,将星标签统计!AX$3:AX$102,$AW105)+求节点(将星标签统计!$CP$3:$CP$102,将星标签统计!CT$3:CT$102,$AX105)</f>
        <v>12</v>
      </c>
      <c r="BC105" s="3">
        <f>求节点(将星标签统计!$AT$3:$AT$102,将星标签统计!AY$3:AY$102,$AW105)+求节点(将星标签统计!$CP$3:$CP$102,将星标签统计!CU$3:CU$102,$AX105)</f>
        <v>12</v>
      </c>
      <c r="BD105" s="3">
        <f>求节点(将星标签统计!$AT$3:$AT$102,将星标签统计!AZ$3:AZ$102,$AW105)+求节点(将星标签统计!$CP$3:$CP$102,将星标签统计!CV$3:CV$102,$AX105)</f>
        <v>12</v>
      </c>
      <c r="BE105" s="3">
        <f t="shared" ref="BE105:BE161" si="28">SUMPRODUCT($D$5:$I$5,AY105:BD105)</f>
        <v>504000</v>
      </c>
      <c r="BF105" s="3">
        <f>求节点(其他调用!$O$4:$O$42,其他调用!$P$4:$P$42,其他调用!AF105)</f>
        <v>106886.25304993741</v>
      </c>
      <c r="BG105" s="3">
        <f>求节点(其他调用!$AA$4:$AA$20,其他调用!$AB$4:$AB$20,$U105)</f>
        <v>0.2887284841754581</v>
      </c>
      <c r="BH105" s="3">
        <f>求节点(将星标签统计!$AT$3:$AT$102,将星标签统计!AU$3:AU$102,$BF105)+求节点(将星标签统计!$CP$3:$CP$102,将星标签统计!CQ$3:CQ$102,$BG105)</f>
        <v>12</v>
      </c>
      <c r="BI105" s="3">
        <f>求节点(将星标签统计!$AT$3:$AT$102,将星标签统计!AV$3:AV$102,$BF105)+求节点(将星标签统计!$CP$3:$CP$102,将星标签统计!CR$3:CR$102,$BG105)</f>
        <v>12</v>
      </c>
      <c r="BJ105" s="3">
        <f>求节点(将星标签统计!$AT$3:$AT$102,将星标签统计!AW$3:AW$102,$BF105)+求节点(将星标签统计!$CP$3:$CP$102,将星标签统计!CS$3:CS$102,$BG105)</f>
        <v>12</v>
      </c>
      <c r="BK105" s="3">
        <f>求节点(将星标签统计!$AT$3:$AT$102,将星标签统计!AX$3:AX$102,$BF105)+求节点(将星标签统计!$CP$3:$CP$102,将星标签统计!CT$3:CT$102,$BG105)</f>
        <v>12</v>
      </c>
      <c r="BL105" s="3">
        <f>求节点(将星标签统计!$AT$3:$AT$102,将星标签统计!AY$3:AY$102,$BF105)+求节点(将星标签统计!$CP$3:$CP$102,将星标签统计!CU$3:CU$102,$BG105)</f>
        <v>12</v>
      </c>
      <c r="BM105" s="3">
        <f>求节点(将星标签统计!$AT$3:$AT$102,将星标签统计!AZ$3:AZ$102,$BF105)+求节点(将星标签统计!$CP$3:$CP$102,将星标签统计!CV$3:CV$102,$BG105)</f>
        <v>12</v>
      </c>
      <c r="BN105" s="3">
        <f t="shared" ref="BN105:BN161" si="29">SUMPRODUCT($D$5:$I$5,BH105:BM105)</f>
        <v>504000</v>
      </c>
    </row>
    <row r="106" spans="13:66" x14ac:dyDescent="0.2">
      <c r="M106" s="3">
        <v>102</v>
      </c>
      <c r="N106" s="3">
        <f t="shared" si="20"/>
        <v>474000</v>
      </c>
      <c r="O106" s="3">
        <f t="shared" si="21"/>
        <v>474000</v>
      </c>
      <c r="P106" s="3">
        <f t="shared" si="22"/>
        <v>479207</v>
      </c>
      <c r="Q106" s="3">
        <f t="shared" si="23"/>
        <v>504000</v>
      </c>
      <c r="R106" s="3">
        <f t="shared" si="24"/>
        <v>504000</v>
      </c>
      <c r="U106" s="3">
        <v>102</v>
      </c>
      <c r="V106" s="3">
        <f>求节点(其他调用!$C$4:$C$42,其他调用!$D$4:$D$42,其他调用!AF106)</f>
        <v>5819.3004984221634</v>
      </c>
      <c r="W106" s="3">
        <f>求节点(其他调用!$S$4:$S$20,其他调用!$T$4:$T$20,$U106)</f>
        <v>0.26969144126279054</v>
      </c>
      <c r="X106" s="3">
        <f>求节点(将星标签统计!$AT$3:$AT$102,将星标签统计!AU$3:AU$102,$V106)+求节点(将星标签统计!$CP$3:$CP$102,将星标签统计!CQ$3:CQ$102,$W106)</f>
        <v>12</v>
      </c>
      <c r="Y106" s="3">
        <f>求节点(将星标签统计!$AT$3:$AT$102,将星标签统计!AV$3:AV$102,$V106)+求节点(将星标签统计!$CP$3:$CP$102,将星标签统计!CR$3:CR$102,$W106)</f>
        <v>12</v>
      </c>
      <c r="Z106" s="3">
        <f>求节点(将星标签统计!$AT$3:$AT$102,将星标签统计!AW$3:AW$102,$V106)+求节点(将星标签统计!$CP$3:$CP$102,将星标签统计!CS$3:CS$102,$W106)</f>
        <v>12</v>
      </c>
      <c r="AA106" s="3">
        <f>求节点(将星标签统计!$AT$3:$AT$102,将星标签统计!AX$3:AX$102,$V106)+求节点(将星标签统计!$CP$3:$CP$102,将星标签统计!CT$3:CT$102,$W106)</f>
        <v>11</v>
      </c>
      <c r="AB106" s="3">
        <f>求节点(将星标签统计!$AT$3:$AT$102,将星标签统计!AY$3:AY$102,$V106)+求节点(将星标签统计!$CP$3:$CP$102,将星标签统计!CU$3:CU$102,$W106)</f>
        <v>11</v>
      </c>
      <c r="AC106" s="3">
        <f>求节点(将星标签统计!$AT$3:$AT$102,将星标签统计!AZ$3:AZ$102,$V106)+求节点(将星标签统计!$CP$3:$CP$102,将星标签统计!CV$3:CV$102,$W106)</f>
        <v>11</v>
      </c>
      <c r="AD106" s="3">
        <f t="shared" si="25"/>
        <v>474000</v>
      </c>
      <c r="AE106" s="3">
        <f>求节点(其他调用!$F$4:$F$42,其他调用!$G$4:$G$42,其他调用!AF106)</f>
        <v>8933.3469928741506</v>
      </c>
      <c r="AF106" s="3">
        <f>求节点(其他调用!$U$4:$U$20,其他调用!$V$4:$V$20,$U106)</f>
        <v>0</v>
      </c>
      <c r="AG106" s="3">
        <f>求节点(将星标签统计!$AT$3:$AT$102,将星标签统计!AU$3:AU$102,$AE106)+求节点(将星标签统计!$CP$3:$CP$102,将星标签统计!CQ$3:CQ$102,$AF106)</f>
        <v>12</v>
      </c>
      <c r="AH106" s="3">
        <f>求节点(将星标签统计!$AT$3:$AT$102,将星标签统计!AV$3:AV$102,$AE106)+求节点(将星标签统计!$CP$3:$CP$102,将星标签统计!CR$3:CR$102,$AF106)</f>
        <v>12</v>
      </c>
      <c r="AI106" s="3">
        <f>求节点(将星标签统计!$AT$3:$AT$102,将星标签统计!AW$3:AW$102,$AE106)+求节点(将星标签统计!$CP$3:$CP$102,将星标签统计!CS$3:CS$102,$AF106)</f>
        <v>12</v>
      </c>
      <c r="AJ106" s="3">
        <f>求节点(将星标签统计!$AT$3:$AT$102,将星标签统计!AX$3:AX$102,$AE106)+求节点(将星标签统计!$CP$3:$CP$102,将星标签统计!CT$3:CT$102,$AF106)</f>
        <v>11</v>
      </c>
      <c r="AK106" s="3">
        <f>求节点(将星标签统计!$AT$3:$AT$102,将星标签统计!AY$3:AY$102,$AE106)+求节点(将星标签统计!$CP$3:$CP$102,将星标签统计!CU$3:CU$102,$AF106)</f>
        <v>11</v>
      </c>
      <c r="AL106" s="3">
        <f>求节点(将星标签统计!$AT$3:$AT$102,将星标签统计!AZ$3:AZ$102,$AE106)+求节点(将星标签统计!$CP$3:$CP$102,将星标签统计!CV$3:CV$102,$AF106)</f>
        <v>11</v>
      </c>
      <c r="AM106" s="3">
        <f t="shared" si="26"/>
        <v>474000</v>
      </c>
      <c r="AN106" s="3">
        <f>求节点(其他调用!$I$4:$I$42,其他调用!$J$4:$J$42,其他调用!AF106)</f>
        <v>16508.653619326527</v>
      </c>
      <c r="AO106" s="3">
        <f>求节点(其他调用!$W$4:$W$20,其他调用!$X$4:$X$20,$U106)</f>
        <v>0.26969144126279054</v>
      </c>
      <c r="AP106" s="3">
        <f>求节点(将星标签统计!$AT$3:$AT$102,将星标签统计!AU$3:AU$102,$AN106)+求节点(将星标签统计!$CP$3:$CP$102,将星标签统计!CQ$3:CQ$102,$AO106)</f>
        <v>12</v>
      </c>
      <c r="AQ106" s="3">
        <f>求节点(将星标签统计!$AT$3:$AT$102,将星标签统计!AV$3:AV$102,$AN106)+求节点(将星标签统计!$CP$3:$CP$102,将星标签统计!CR$3:CR$102,$AO106)</f>
        <v>12</v>
      </c>
      <c r="AR106" s="3">
        <f>求节点(将星标签统计!$AT$3:$AT$102,将星标签统计!AW$3:AW$102,$AN106)+求节点(将星标签统计!$CP$3:$CP$102,将星标签统计!CS$3:CS$102,$AO106)</f>
        <v>12</v>
      </c>
      <c r="AS106" s="3">
        <f>求节点(将星标签统计!$AT$3:$AT$102,将星标签统计!AX$3:AX$102,$AN106)+求节点(将星标签统计!$CP$3:$CP$102,将星标签统计!CT$3:CT$102,$AO106)</f>
        <v>11.650865361932652</v>
      </c>
      <c r="AT106" s="3">
        <f>求节点(将星标签统计!$AT$3:$AT$102,将星标签统计!AY$3:AY$102,$AN106)+求节点(将星标签统计!$CP$3:$CP$102,将星标签统计!CU$3:CU$102,$AO106)</f>
        <v>11</v>
      </c>
      <c r="AU106" s="3">
        <f>求节点(将星标签统计!$AT$3:$AT$102,将星标签统计!AZ$3:AZ$102,$AN106)+求节点(将星标签统计!$CP$3:$CP$102,将星标签统计!CV$3:CV$102,$AO106)</f>
        <v>11</v>
      </c>
      <c r="AV106" s="3">
        <f t="shared" si="27"/>
        <v>479206.9228954612</v>
      </c>
      <c r="AW106" s="3">
        <f>求节点(其他调用!$L$4:$L$42,其他调用!$M$4:$M$42,其他调用!AF106)</f>
        <v>47717.996506106807</v>
      </c>
      <c r="AX106" s="3">
        <f>求节点(其他调用!$Y$4:$Y$20,其他调用!$Z$4:$Z$20,$U106)</f>
        <v>0</v>
      </c>
      <c r="AY106" s="3">
        <f>求节点(将星标签统计!$AT$3:$AT$102,将星标签统计!AU$3:AU$102,$AW106)+求节点(将星标签统计!$CP$3:$CP$102,将星标签统计!CQ$3:CQ$102,$AX106)</f>
        <v>12</v>
      </c>
      <c r="AZ106" s="3">
        <f>求节点(将星标签统计!$AT$3:$AT$102,将星标签统计!AV$3:AV$102,$AW106)+求节点(将星标签统计!$CP$3:$CP$102,将星标签统计!CR$3:CR$102,$AX106)</f>
        <v>12</v>
      </c>
      <c r="BA106" s="3">
        <f>求节点(将星标签统计!$AT$3:$AT$102,将星标签统计!AW$3:AW$102,$AW106)+求节点(将星标签统计!$CP$3:$CP$102,将星标签统计!CS$3:CS$102,$AX106)</f>
        <v>12</v>
      </c>
      <c r="BB106" s="3">
        <f>求节点(将星标签统计!$AT$3:$AT$102,将星标签统计!AX$3:AX$102,$AW106)+求节点(将星标签统计!$CP$3:$CP$102,将星标签统计!CT$3:CT$102,$AX106)</f>
        <v>12</v>
      </c>
      <c r="BC106" s="3">
        <f>求节点(将星标签统计!$AT$3:$AT$102,将星标签统计!AY$3:AY$102,$AW106)+求节点(将星标签统计!$CP$3:$CP$102,将星标签统计!CU$3:CU$102,$AX106)</f>
        <v>12</v>
      </c>
      <c r="BD106" s="3">
        <f>求节点(将星标签统计!$AT$3:$AT$102,将星标签统计!AZ$3:AZ$102,$AW106)+求节点(将星标签统计!$CP$3:$CP$102,将星标签统计!CV$3:CV$102,$AX106)</f>
        <v>12</v>
      </c>
      <c r="BE106" s="3">
        <f t="shared" si="28"/>
        <v>504000</v>
      </c>
      <c r="BF106" s="3">
        <f>求节点(其他调用!$O$4:$O$42,其他调用!$P$4:$P$42,其他调用!AF106)</f>
        <v>114026.30789402271</v>
      </c>
      <c r="BG106" s="3">
        <f>求节点(其他调用!$AA$4:$AA$20,其他调用!$AB$4:$AB$20,$U106)</f>
        <v>0.2887284841754581</v>
      </c>
      <c r="BH106" s="3">
        <f>求节点(将星标签统计!$AT$3:$AT$102,将星标签统计!AU$3:AU$102,$BF106)+求节点(将星标签统计!$CP$3:$CP$102,将星标签统计!CQ$3:CQ$102,$BG106)</f>
        <v>12</v>
      </c>
      <c r="BI106" s="3">
        <f>求节点(将星标签统计!$AT$3:$AT$102,将星标签统计!AV$3:AV$102,$BF106)+求节点(将星标签统计!$CP$3:$CP$102,将星标签统计!CR$3:CR$102,$BG106)</f>
        <v>12</v>
      </c>
      <c r="BJ106" s="3">
        <f>求节点(将星标签统计!$AT$3:$AT$102,将星标签统计!AW$3:AW$102,$BF106)+求节点(将星标签统计!$CP$3:$CP$102,将星标签统计!CS$3:CS$102,$BG106)</f>
        <v>12</v>
      </c>
      <c r="BK106" s="3">
        <f>求节点(将星标签统计!$AT$3:$AT$102,将星标签统计!AX$3:AX$102,$BF106)+求节点(将星标签统计!$CP$3:$CP$102,将星标签统计!CT$3:CT$102,$BG106)</f>
        <v>12</v>
      </c>
      <c r="BL106" s="3">
        <f>求节点(将星标签统计!$AT$3:$AT$102,将星标签统计!AY$3:AY$102,$BF106)+求节点(将星标签统计!$CP$3:$CP$102,将星标签统计!CU$3:CU$102,$BG106)</f>
        <v>12</v>
      </c>
      <c r="BM106" s="3">
        <f>求节点(将星标签统计!$AT$3:$AT$102,将星标签统计!AZ$3:AZ$102,$BF106)+求节点(将星标签统计!$CP$3:$CP$102,将星标签统计!CV$3:CV$102,$BG106)</f>
        <v>12</v>
      </c>
      <c r="BN106" s="3">
        <f t="shared" si="29"/>
        <v>504000</v>
      </c>
    </row>
    <row r="107" spans="13:66" x14ac:dyDescent="0.2">
      <c r="M107" s="3">
        <v>103</v>
      </c>
      <c r="N107" s="3">
        <f t="shared" si="20"/>
        <v>474000</v>
      </c>
      <c r="O107" s="3">
        <f t="shared" si="21"/>
        <v>474000</v>
      </c>
      <c r="P107" s="3">
        <f t="shared" si="22"/>
        <v>480041</v>
      </c>
      <c r="Q107" s="3">
        <f t="shared" si="23"/>
        <v>504000</v>
      </c>
      <c r="R107" s="3">
        <f t="shared" si="24"/>
        <v>504000</v>
      </c>
      <c r="U107" s="3">
        <v>103</v>
      </c>
      <c r="V107" s="3">
        <f>求节点(其他调用!$C$4:$C$42,其他调用!$D$4:$D$42,其他调用!AF107)</f>
        <v>6159.4368068930535</v>
      </c>
      <c r="W107" s="3">
        <f>求节点(其他调用!$S$4:$S$20,其他调用!$T$4:$T$20,$U107)</f>
        <v>0.26969144126279054</v>
      </c>
      <c r="X107" s="3">
        <f>求节点(将星标签统计!$AT$3:$AT$102,将星标签统计!AU$3:AU$102,$V107)+求节点(将星标签统计!$CP$3:$CP$102,将星标签统计!CQ$3:CQ$102,$W107)</f>
        <v>12</v>
      </c>
      <c r="Y107" s="3">
        <f>求节点(将星标签统计!$AT$3:$AT$102,将星标签统计!AV$3:AV$102,$V107)+求节点(将星标签统计!$CP$3:$CP$102,将星标签统计!CR$3:CR$102,$W107)</f>
        <v>12</v>
      </c>
      <c r="Z107" s="3">
        <f>求节点(将星标签统计!$AT$3:$AT$102,将星标签统计!AW$3:AW$102,$V107)+求节点(将星标签统计!$CP$3:$CP$102,将星标签统计!CS$3:CS$102,$W107)</f>
        <v>12</v>
      </c>
      <c r="AA107" s="3">
        <f>求节点(将星标签统计!$AT$3:$AT$102,将星标签统计!AX$3:AX$102,$V107)+求节点(将星标签统计!$CP$3:$CP$102,将星标签统计!CT$3:CT$102,$W107)</f>
        <v>11</v>
      </c>
      <c r="AB107" s="3">
        <f>求节点(将星标签统计!$AT$3:$AT$102,将星标签统计!AY$3:AY$102,$V107)+求节点(将星标签统计!$CP$3:$CP$102,将星标签统计!CU$3:CU$102,$W107)</f>
        <v>11</v>
      </c>
      <c r="AC107" s="3">
        <f>求节点(将星标签统计!$AT$3:$AT$102,将星标签统计!AZ$3:AZ$102,$V107)+求节点(将星标签统计!$CP$3:$CP$102,将星标签统计!CV$3:CV$102,$W107)</f>
        <v>11</v>
      </c>
      <c r="AD107" s="3">
        <f t="shared" si="25"/>
        <v>474000</v>
      </c>
      <c r="AE107" s="3">
        <f>求节点(其他调用!$F$4:$F$42,其他调用!$G$4:$G$42,其他调用!AF107)</f>
        <v>9474.6407830076369</v>
      </c>
      <c r="AF107" s="3">
        <f>求节点(其他调用!$U$4:$U$20,其他调用!$V$4:$V$20,$U107)</f>
        <v>0</v>
      </c>
      <c r="AG107" s="3">
        <f>求节点(将星标签统计!$AT$3:$AT$102,将星标签统计!AU$3:AU$102,$AE107)+求节点(将星标签统计!$CP$3:$CP$102,将星标签统计!CQ$3:CQ$102,$AF107)</f>
        <v>12</v>
      </c>
      <c r="AH107" s="3">
        <f>求节点(将星标签统计!$AT$3:$AT$102,将星标签统计!AV$3:AV$102,$AE107)+求节点(将星标签统计!$CP$3:$CP$102,将星标签统计!CR$3:CR$102,$AF107)</f>
        <v>12</v>
      </c>
      <c r="AI107" s="3">
        <f>求节点(将星标签统计!$AT$3:$AT$102,将星标签统计!AW$3:AW$102,$AE107)+求节点(将星标签统计!$CP$3:$CP$102,将星标签统计!CS$3:CS$102,$AF107)</f>
        <v>12</v>
      </c>
      <c r="AJ107" s="3">
        <f>求节点(将星标签统计!$AT$3:$AT$102,将星标签统计!AX$3:AX$102,$AE107)+求节点(将星标签统计!$CP$3:$CP$102,将星标签统计!CT$3:CT$102,$AF107)</f>
        <v>11</v>
      </c>
      <c r="AK107" s="3">
        <f>求节点(将星标签统计!$AT$3:$AT$102,将星标签统计!AY$3:AY$102,$AE107)+求节点(将星标签统计!$CP$3:$CP$102,将星标签统计!CU$3:CU$102,$AF107)</f>
        <v>11</v>
      </c>
      <c r="AL107" s="3">
        <f>求节点(将星标签统计!$AT$3:$AT$102,将星标签统计!AZ$3:AZ$102,$AE107)+求节点(将星标签统计!$CP$3:$CP$102,将星标签统计!CV$3:CV$102,$AF107)</f>
        <v>11</v>
      </c>
      <c r="AM107" s="3">
        <f t="shared" si="26"/>
        <v>474000</v>
      </c>
      <c r="AN107" s="3">
        <f>求节点(其他调用!$I$4:$I$42,其他调用!$J$4:$J$42,其他调用!AF107)</f>
        <v>17551.697724021928</v>
      </c>
      <c r="AO107" s="3">
        <f>求节点(其他调用!$W$4:$W$20,其他调用!$X$4:$X$20,$U107)</f>
        <v>0.26969144126279054</v>
      </c>
      <c r="AP107" s="3">
        <f>求节点(将星标签统计!$AT$3:$AT$102,将星标签统计!AU$3:AU$102,$AN107)+求节点(将星标签统计!$CP$3:$CP$102,将星标签统计!CQ$3:CQ$102,$AO107)</f>
        <v>12</v>
      </c>
      <c r="AQ107" s="3">
        <f>求节点(将星标签统计!$AT$3:$AT$102,将星标签统计!AV$3:AV$102,$AN107)+求节点(将星标签统计!$CP$3:$CP$102,将星标签统计!CR$3:CR$102,$AO107)</f>
        <v>12</v>
      </c>
      <c r="AR107" s="3">
        <f>求节点(将星标签统计!$AT$3:$AT$102,将星标签统计!AW$3:AW$102,$AN107)+求节点(将星标签统计!$CP$3:$CP$102,将星标签统计!CS$3:CS$102,$AO107)</f>
        <v>12</v>
      </c>
      <c r="AS107" s="3">
        <f>求节点(将星标签统计!$AT$3:$AT$102,将星标签统计!AX$3:AX$102,$AN107)+求节点(将星标签统计!$CP$3:$CP$102,将星标签统计!CT$3:CT$102,$AO107)</f>
        <v>11.755169772402192</v>
      </c>
      <c r="AT107" s="3">
        <f>求节点(将星标签统计!$AT$3:$AT$102,将星标签统计!AY$3:AY$102,$AN107)+求节点(将星标签统计!$CP$3:$CP$102,将星标签统计!CU$3:CU$102,$AO107)</f>
        <v>11</v>
      </c>
      <c r="AU107" s="3">
        <f>求节点(将星标签统计!$AT$3:$AT$102,将星标签统计!AZ$3:AZ$102,$AN107)+求节点(将星标签统计!$CP$3:$CP$102,将星标签统计!CV$3:CV$102,$AO107)</f>
        <v>11</v>
      </c>
      <c r="AV107" s="3">
        <f t="shared" si="27"/>
        <v>480041.35817921755</v>
      </c>
      <c r="AW107" s="3">
        <f>求节点(其他调用!$L$4:$L$42,其他调用!$M$4:$M$42,其他调用!AF107)</f>
        <v>50860.586476533383</v>
      </c>
      <c r="AX107" s="3">
        <f>求节点(其他调用!$Y$4:$Y$20,其他调用!$Z$4:$Z$20,$U107)</f>
        <v>0</v>
      </c>
      <c r="AY107" s="3">
        <f>求节点(将星标签统计!$AT$3:$AT$102,将星标签统计!AU$3:AU$102,$AW107)+求节点(将星标签统计!$CP$3:$CP$102,将星标签统计!CQ$3:CQ$102,$AX107)</f>
        <v>12</v>
      </c>
      <c r="AZ107" s="3">
        <f>求节点(将星标签统计!$AT$3:$AT$102,将星标签统计!AV$3:AV$102,$AW107)+求节点(将星标签统计!$CP$3:$CP$102,将星标签统计!CR$3:CR$102,$AX107)</f>
        <v>12</v>
      </c>
      <c r="BA107" s="3">
        <f>求节点(将星标签统计!$AT$3:$AT$102,将星标签统计!AW$3:AW$102,$AW107)+求节点(将星标签统计!$CP$3:$CP$102,将星标签统计!CS$3:CS$102,$AX107)</f>
        <v>12</v>
      </c>
      <c r="BB107" s="3">
        <f>求节点(将星标签统计!$AT$3:$AT$102,将星标签统计!AX$3:AX$102,$AW107)+求节点(将星标签统计!$CP$3:$CP$102,将星标签统计!CT$3:CT$102,$AX107)</f>
        <v>12</v>
      </c>
      <c r="BC107" s="3">
        <f>求节点(将星标签统计!$AT$3:$AT$102,将星标签统计!AY$3:AY$102,$AW107)+求节点(将星标签统计!$CP$3:$CP$102,将星标签统计!CU$3:CU$102,$AX107)</f>
        <v>12</v>
      </c>
      <c r="BD107" s="3">
        <f>求节点(将星标签统计!$AT$3:$AT$102,将星标签统计!AZ$3:AZ$102,$AW107)+求节点(将星标签统计!$CP$3:$CP$102,将星标签统计!CV$3:CV$102,$AX107)</f>
        <v>12</v>
      </c>
      <c r="BE107" s="3">
        <f t="shared" si="28"/>
        <v>504000</v>
      </c>
      <c r="BF107" s="3">
        <f>求节点(其他调用!$O$4:$O$42,其他调用!$P$4:$P$42,其他调用!AF107)</f>
        <v>121660.05485959818</v>
      </c>
      <c r="BG107" s="3">
        <f>求节点(其他调用!$AA$4:$AA$20,其他调用!$AB$4:$AB$20,$U107)</f>
        <v>0.2887284841754581</v>
      </c>
      <c r="BH107" s="3">
        <f>求节点(将星标签统计!$AT$3:$AT$102,将星标签统计!AU$3:AU$102,$BF107)+求节点(将星标签统计!$CP$3:$CP$102,将星标签统计!CQ$3:CQ$102,$BG107)</f>
        <v>12</v>
      </c>
      <c r="BI107" s="3">
        <f>求节点(将星标签统计!$AT$3:$AT$102,将星标签统计!AV$3:AV$102,$BF107)+求节点(将星标签统计!$CP$3:$CP$102,将星标签统计!CR$3:CR$102,$BG107)</f>
        <v>12</v>
      </c>
      <c r="BJ107" s="3">
        <f>求节点(将星标签统计!$AT$3:$AT$102,将星标签统计!AW$3:AW$102,$BF107)+求节点(将星标签统计!$CP$3:$CP$102,将星标签统计!CS$3:CS$102,$BG107)</f>
        <v>12</v>
      </c>
      <c r="BK107" s="3">
        <f>求节点(将星标签统计!$AT$3:$AT$102,将星标签统计!AX$3:AX$102,$BF107)+求节点(将星标签统计!$CP$3:$CP$102,将星标签统计!CT$3:CT$102,$BG107)</f>
        <v>12</v>
      </c>
      <c r="BL107" s="3">
        <f>求节点(将星标签统计!$AT$3:$AT$102,将星标签统计!AY$3:AY$102,$BF107)+求节点(将星标签统计!$CP$3:$CP$102,将星标签统计!CU$3:CU$102,$BG107)</f>
        <v>12</v>
      </c>
      <c r="BM107" s="3">
        <f>求节点(将星标签统计!$AT$3:$AT$102,将星标签统计!AZ$3:AZ$102,$BF107)+求节点(将星标签统计!$CP$3:$CP$102,将星标签统计!CV$3:CV$102,$BG107)</f>
        <v>12</v>
      </c>
      <c r="BN107" s="3">
        <f t="shared" si="29"/>
        <v>504000</v>
      </c>
    </row>
    <row r="108" spans="13:66" x14ac:dyDescent="0.2">
      <c r="M108" s="3">
        <v>104</v>
      </c>
      <c r="N108" s="3">
        <f t="shared" si="20"/>
        <v>474000</v>
      </c>
      <c r="O108" s="3">
        <f t="shared" si="21"/>
        <v>474044</v>
      </c>
      <c r="P108" s="3">
        <f t="shared" si="22"/>
        <v>480928</v>
      </c>
      <c r="Q108" s="3">
        <f t="shared" si="23"/>
        <v>504000</v>
      </c>
      <c r="R108" s="3">
        <f t="shared" si="24"/>
        <v>504000</v>
      </c>
      <c r="U108" s="3">
        <v>104</v>
      </c>
      <c r="V108" s="3">
        <f>求节点(其他调用!$C$4:$C$42,其他调用!$D$4:$D$42,其他调用!AF108)</f>
        <v>6523.9858759572071</v>
      </c>
      <c r="W108" s="3">
        <f>求节点(其他调用!$S$4:$S$20,其他调用!$T$4:$T$20,$U108)</f>
        <v>0.26969144126279054</v>
      </c>
      <c r="X108" s="3">
        <f>求节点(将星标签统计!$AT$3:$AT$102,将星标签统计!AU$3:AU$102,$V108)+求节点(将星标签统计!$CP$3:$CP$102,将星标签统计!CQ$3:CQ$102,$W108)</f>
        <v>12</v>
      </c>
      <c r="Y108" s="3">
        <f>求节点(将星标签统计!$AT$3:$AT$102,将星标签统计!AV$3:AV$102,$V108)+求节点(将星标签统计!$CP$3:$CP$102,将星标签统计!CR$3:CR$102,$W108)</f>
        <v>12</v>
      </c>
      <c r="Z108" s="3">
        <f>求节点(将星标签统计!$AT$3:$AT$102,将星标签统计!AW$3:AW$102,$V108)+求节点(将星标签统计!$CP$3:$CP$102,将星标签统计!CS$3:CS$102,$W108)</f>
        <v>12</v>
      </c>
      <c r="AA108" s="3">
        <f>求节点(将星标签统计!$AT$3:$AT$102,将星标签统计!AX$3:AX$102,$V108)+求节点(将星标签统计!$CP$3:$CP$102,将星标签统计!CT$3:CT$102,$W108)</f>
        <v>11</v>
      </c>
      <c r="AB108" s="3">
        <f>求节点(将星标签统计!$AT$3:$AT$102,将星标签统计!AY$3:AY$102,$V108)+求节点(将星标签统计!$CP$3:$CP$102,将星标签统计!CU$3:CU$102,$W108)</f>
        <v>11</v>
      </c>
      <c r="AC108" s="3">
        <f>求节点(将星标签统计!$AT$3:$AT$102,将星标签统计!AZ$3:AZ$102,$V108)+求节点(将星标签统计!$CP$3:$CP$102,将星标签统计!CV$3:CV$102,$W108)</f>
        <v>11</v>
      </c>
      <c r="AD108" s="3">
        <f t="shared" si="25"/>
        <v>474000</v>
      </c>
      <c r="AE108" s="3">
        <f>求节点(其他调用!$F$4:$F$42,其他调用!$G$4:$G$42,其他调用!AF108)</f>
        <v>10054.785102708389</v>
      </c>
      <c r="AF108" s="3">
        <f>求节点(其他调用!$U$4:$U$20,其他调用!$V$4:$V$20,$U108)</f>
        <v>0</v>
      </c>
      <c r="AG108" s="3">
        <f>求节点(将星标签统计!$AT$3:$AT$102,将星标签统计!AU$3:AU$102,$AE108)+求节点(将星标签统计!$CP$3:$CP$102,将星标签统计!CQ$3:CQ$102,$AF108)</f>
        <v>12</v>
      </c>
      <c r="AH108" s="3">
        <f>求节点(将星标签统计!$AT$3:$AT$102,将星标签统计!AV$3:AV$102,$AE108)+求节点(将星标签统计!$CP$3:$CP$102,将星标签统计!CR$3:CR$102,$AF108)</f>
        <v>12</v>
      </c>
      <c r="AI108" s="3">
        <f>求节点(将星标签统计!$AT$3:$AT$102,将星标签统计!AW$3:AW$102,$AE108)+求节点(将星标签统计!$CP$3:$CP$102,将星标签统计!CS$3:CS$102,$AF108)</f>
        <v>12</v>
      </c>
      <c r="AJ108" s="3">
        <f>求节点(将星标签统计!$AT$3:$AT$102,将星标签统计!AX$3:AX$102,$AE108)+求节点(将星标签统计!$CP$3:$CP$102,将星标签统计!CT$3:CT$102,$AF108)</f>
        <v>11.005478510270839</v>
      </c>
      <c r="AK108" s="3">
        <f>求节点(将星标签统计!$AT$3:$AT$102,将星标签统计!AY$3:AY$102,$AE108)+求节点(将星标签统计!$CP$3:$CP$102,将星标签统计!CU$3:CU$102,$AF108)</f>
        <v>11</v>
      </c>
      <c r="AL108" s="3">
        <f>求节点(将星标签统计!$AT$3:$AT$102,将星标签统计!AZ$3:AZ$102,$AE108)+求节点(将星标签统计!$CP$3:$CP$102,将星标签统计!CV$3:CV$102,$AF108)</f>
        <v>11</v>
      </c>
      <c r="AM108" s="3">
        <f t="shared" si="26"/>
        <v>474043.82808216673</v>
      </c>
      <c r="AN108" s="3">
        <f>求节点(其他调用!$I$4:$I$42,其他调用!$J$4:$J$42,其他调用!AF108)</f>
        <v>18660.611637428981</v>
      </c>
      <c r="AO108" s="3">
        <f>求节点(其他调用!$W$4:$W$20,其他调用!$X$4:$X$20,$U108)</f>
        <v>0.26969144126279054</v>
      </c>
      <c r="AP108" s="3">
        <f>求节点(将星标签统计!$AT$3:$AT$102,将星标签统计!AU$3:AU$102,$AN108)+求节点(将星标签统计!$CP$3:$CP$102,将星标签统计!CQ$3:CQ$102,$AO108)</f>
        <v>12</v>
      </c>
      <c r="AQ108" s="3">
        <f>求节点(将星标签统计!$AT$3:$AT$102,将星标签统计!AV$3:AV$102,$AN108)+求节点(将星标签统计!$CP$3:$CP$102,将星标签统计!CR$3:CR$102,$AO108)</f>
        <v>12</v>
      </c>
      <c r="AR108" s="3">
        <f>求节点(将星标签统计!$AT$3:$AT$102,将星标签统计!AW$3:AW$102,$AN108)+求节点(将星标签统计!$CP$3:$CP$102,将星标签统计!CS$3:CS$102,$AO108)</f>
        <v>12</v>
      </c>
      <c r="AS108" s="3">
        <f>求节点(将星标签统计!$AT$3:$AT$102,将星标签统计!AX$3:AX$102,$AN108)+求节点(将星标签统计!$CP$3:$CP$102,将星标签统计!CT$3:CT$102,$AO108)</f>
        <v>11.866061163742899</v>
      </c>
      <c r="AT108" s="3">
        <f>求节点(将星标签统计!$AT$3:$AT$102,将星标签统计!AY$3:AY$102,$AN108)+求节点(将星标签统计!$CP$3:$CP$102,将星标签统计!CU$3:CU$102,$AO108)</f>
        <v>11</v>
      </c>
      <c r="AU108" s="3">
        <f>求节点(将星标签统计!$AT$3:$AT$102,将星标签统计!AZ$3:AZ$102,$AN108)+求节点(将星标签统计!$CP$3:$CP$102,将星标签统计!CV$3:CV$102,$AO108)</f>
        <v>11</v>
      </c>
      <c r="AV108" s="3">
        <f t="shared" si="27"/>
        <v>480928.48930994316</v>
      </c>
      <c r="AW108" s="3">
        <f>求节点(其他调用!$L$4:$L$42,其他调用!$M$4:$M$42,其他调用!AF108)</f>
        <v>54228.731010469259</v>
      </c>
      <c r="AX108" s="3">
        <f>求节点(其他调用!$Y$4:$Y$20,其他调用!$Z$4:$Z$20,$U108)</f>
        <v>0</v>
      </c>
      <c r="AY108" s="3">
        <f>求节点(将星标签统计!$AT$3:$AT$102,将星标签统计!AU$3:AU$102,$AW108)+求节点(将星标签统计!$CP$3:$CP$102,将星标签统计!CQ$3:CQ$102,$AX108)</f>
        <v>12</v>
      </c>
      <c r="AZ108" s="3">
        <f>求节点(将星标签统计!$AT$3:$AT$102,将星标签统计!AV$3:AV$102,$AW108)+求节点(将星标签统计!$CP$3:$CP$102,将星标签统计!CR$3:CR$102,$AX108)</f>
        <v>12</v>
      </c>
      <c r="BA108" s="3">
        <f>求节点(将星标签统计!$AT$3:$AT$102,将星标签统计!AW$3:AW$102,$AW108)+求节点(将星标签统计!$CP$3:$CP$102,将星标签统计!CS$3:CS$102,$AX108)</f>
        <v>12</v>
      </c>
      <c r="BB108" s="3">
        <f>求节点(将星标签统计!$AT$3:$AT$102,将星标签统计!AX$3:AX$102,$AW108)+求节点(将星标签统计!$CP$3:$CP$102,将星标签统计!CT$3:CT$102,$AX108)</f>
        <v>12</v>
      </c>
      <c r="BC108" s="3">
        <f>求节点(将星标签统计!$AT$3:$AT$102,将星标签统计!AY$3:AY$102,$AW108)+求节点(将星标签统计!$CP$3:$CP$102,将星标签统计!CU$3:CU$102,$AX108)</f>
        <v>12</v>
      </c>
      <c r="BD108" s="3">
        <f>求节点(将星标签统计!$AT$3:$AT$102,将星标签统计!AZ$3:AZ$102,$AW108)+求节点(将星标签统计!$CP$3:$CP$102,将星标签统计!CV$3:CV$102,$AX108)</f>
        <v>12</v>
      </c>
      <c r="BE108" s="3">
        <f t="shared" si="28"/>
        <v>504000</v>
      </c>
      <c r="BF108" s="3">
        <f>求节点(其他调用!$O$4:$O$42,其他调用!$P$4:$P$42,其他调用!AF108)</f>
        <v>129710.03715643354</v>
      </c>
      <c r="BG108" s="3">
        <f>求节点(其他调用!$AA$4:$AA$20,其他调用!$AB$4:$AB$20,$U108)</f>
        <v>0.2887284841754581</v>
      </c>
      <c r="BH108" s="3">
        <f>求节点(将星标签统计!$AT$3:$AT$102,将星标签统计!AU$3:AU$102,$BF108)+求节点(将星标签统计!$CP$3:$CP$102,将星标签统计!CQ$3:CQ$102,$BG108)</f>
        <v>12</v>
      </c>
      <c r="BI108" s="3">
        <f>求节点(将星标签统计!$AT$3:$AT$102,将星标签统计!AV$3:AV$102,$BF108)+求节点(将星标签统计!$CP$3:$CP$102,将星标签统计!CR$3:CR$102,$BG108)</f>
        <v>12</v>
      </c>
      <c r="BJ108" s="3">
        <f>求节点(将星标签统计!$AT$3:$AT$102,将星标签统计!AW$3:AW$102,$BF108)+求节点(将星标签统计!$CP$3:$CP$102,将星标签统计!CS$3:CS$102,$BG108)</f>
        <v>12</v>
      </c>
      <c r="BK108" s="3">
        <f>求节点(将星标签统计!$AT$3:$AT$102,将星标签统计!AX$3:AX$102,$BF108)+求节点(将星标签统计!$CP$3:$CP$102,将星标签统计!CT$3:CT$102,$BG108)</f>
        <v>12</v>
      </c>
      <c r="BL108" s="3">
        <f>求节点(将星标签统计!$AT$3:$AT$102,将星标签统计!AY$3:AY$102,$BF108)+求节点(将星标签统计!$CP$3:$CP$102,将星标签统计!CU$3:CU$102,$BG108)</f>
        <v>12</v>
      </c>
      <c r="BM108" s="3">
        <f>求节点(将星标签统计!$AT$3:$AT$102,将星标签统计!AZ$3:AZ$102,$BF108)+求节点(将星标签统计!$CP$3:$CP$102,将星标签统计!CV$3:CV$102,$BG108)</f>
        <v>12</v>
      </c>
      <c r="BN108" s="3">
        <f t="shared" si="29"/>
        <v>504000</v>
      </c>
    </row>
    <row r="109" spans="13:66" x14ac:dyDescent="0.2">
      <c r="M109" s="3">
        <v>105</v>
      </c>
      <c r="N109" s="3">
        <f t="shared" si="20"/>
        <v>474000</v>
      </c>
      <c r="O109" s="3">
        <f t="shared" si="21"/>
        <v>474541</v>
      </c>
      <c r="P109" s="3">
        <f t="shared" si="22"/>
        <v>481879</v>
      </c>
      <c r="Q109" s="3">
        <f t="shared" si="23"/>
        <v>504000</v>
      </c>
      <c r="R109" s="3">
        <f t="shared" si="24"/>
        <v>504000</v>
      </c>
      <c r="U109" s="3">
        <v>105</v>
      </c>
      <c r="V109" s="3">
        <f>求节点(其他调用!$C$4:$C$42,其他调用!$D$4:$D$42,其他调用!AF109)</f>
        <v>6894.2300551522994</v>
      </c>
      <c r="W109" s="3">
        <f>求节点(其他调用!$S$4:$S$20,其他调用!$T$4:$T$20,$U109)</f>
        <v>0.26969144126279054</v>
      </c>
      <c r="X109" s="3">
        <f>求节点(将星标签统计!$AT$3:$AT$102,将星标签统计!AU$3:AU$102,$V109)+求节点(将星标签统计!$CP$3:$CP$102,将星标签统计!CQ$3:CQ$102,$W109)</f>
        <v>12</v>
      </c>
      <c r="Y109" s="3">
        <f>求节点(将星标签统计!$AT$3:$AT$102,将星标签统计!AV$3:AV$102,$V109)+求节点(将星标签统计!$CP$3:$CP$102,将星标签统计!CR$3:CR$102,$W109)</f>
        <v>12</v>
      </c>
      <c r="Z109" s="3">
        <f>求节点(将星标签统计!$AT$3:$AT$102,将星标签统计!AW$3:AW$102,$V109)+求节点(将星标签统计!$CP$3:$CP$102,将星标签统计!CS$3:CS$102,$W109)</f>
        <v>12</v>
      </c>
      <c r="AA109" s="3">
        <f>求节点(将星标签统计!$AT$3:$AT$102,将星标签统计!AX$3:AX$102,$V109)+求节点(将星标签统计!$CP$3:$CP$102,将星标签统计!CT$3:CT$102,$W109)</f>
        <v>11</v>
      </c>
      <c r="AB109" s="3">
        <f>求节点(将星标签统计!$AT$3:$AT$102,将星标签统计!AY$3:AY$102,$V109)+求节点(将星标签统计!$CP$3:$CP$102,将星标签统计!CU$3:CU$102,$W109)</f>
        <v>11</v>
      </c>
      <c r="AC109" s="3">
        <f>求节点(将星标签统计!$AT$3:$AT$102,将星标签统计!AZ$3:AZ$102,$V109)+求节点(将星标签统计!$CP$3:$CP$102,将星标签统计!CV$3:CV$102,$W109)</f>
        <v>11</v>
      </c>
      <c r="AD109" s="3">
        <f t="shared" si="25"/>
        <v>474000</v>
      </c>
      <c r="AE109" s="3">
        <f>求节点(其他调用!$F$4:$F$42,其他调用!$G$4:$G$42,其他调用!AF109)</f>
        <v>10676.568389004828</v>
      </c>
      <c r="AF109" s="3">
        <f>求节点(其他调用!$U$4:$U$20,其他调用!$V$4:$V$20,$U109)</f>
        <v>0</v>
      </c>
      <c r="AG109" s="3">
        <f>求节点(将星标签统计!$AT$3:$AT$102,将星标签统计!AU$3:AU$102,$AE109)+求节点(将星标签统计!$CP$3:$CP$102,将星标签统计!CQ$3:CQ$102,$AF109)</f>
        <v>12</v>
      </c>
      <c r="AH109" s="3">
        <f>求节点(将星标签统计!$AT$3:$AT$102,将星标签统计!AV$3:AV$102,$AE109)+求节点(将星标签统计!$CP$3:$CP$102,将星标签统计!CR$3:CR$102,$AF109)</f>
        <v>12</v>
      </c>
      <c r="AI109" s="3">
        <f>求节点(将星标签统计!$AT$3:$AT$102,将星标签统计!AW$3:AW$102,$AE109)+求节点(将星标签统计!$CP$3:$CP$102,将星标签统计!CS$3:CS$102,$AF109)</f>
        <v>12</v>
      </c>
      <c r="AJ109" s="3">
        <f>求节点(将星标签统计!$AT$3:$AT$102,将星标签统计!AX$3:AX$102,$AE109)+求节点(将星标签统计!$CP$3:$CP$102,将星标签统计!CT$3:CT$102,$AF109)</f>
        <v>11.067656838900483</v>
      </c>
      <c r="AK109" s="3">
        <f>求节点(将星标签统计!$AT$3:$AT$102,将星标签统计!AY$3:AY$102,$AE109)+求节点(将星标签统计!$CP$3:$CP$102,将星标签统计!CU$3:CU$102,$AF109)</f>
        <v>11</v>
      </c>
      <c r="AL109" s="3">
        <f>求节点(将星标签统计!$AT$3:$AT$102,将星标签统计!AZ$3:AZ$102,$AE109)+求节点(将星标签统计!$CP$3:$CP$102,将星标签统计!CV$3:CV$102,$AF109)</f>
        <v>11</v>
      </c>
      <c r="AM109" s="3">
        <f t="shared" si="26"/>
        <v>474541.25471120386</v>
      </c>
      <c r="AN109" s="3">
        <f>求节点(其他调用!$I$4:$I$42,其他调用!$J$4:$J$42,其他调用!AF109)</f>
        <v>19849.116142055933</v>
      </c>
      <c r="AO109" s="3">
        <f>求节点(其他调用!$W$4:$W$20,其他调用!$X$4:$X$20,$U109)</f>
        <v>0.26969144126279054</v>
      </c>
      <c r="AP109" s="3">
        <f>求节点(将星标签统计!$AT$3:$AT$102,将星标签统计!AU$3:AU$102,$AN109)+求节点(将星标签统计!$CP$3:$CP$102,将星标签统计!CQ$3:CQ$102,$AO109)</f>
        <v>12</v>
      </c>
      <c r="AQ109" s="3">
        <f>求节点(将星标签统计!$AT$3:$AT$102,将星标签统计!AV$3:AV$102,$AN109)+求节点(将星标签统计!$CP$3:$CP$102,将星标签统计!CR$3:CR$102,$AO109)</f>
        <v>12</v>
      </c>
      <c r="AR109" s="3">
        <f>求节点(将星标签统计!$AT$3:$AT$102,将星标签统计!AW$3:AW$102,$AN109)+求节点(将星标签统计!$CP$3:$CP$102,将星标签统计!CS$3:CS$102,$AO109)</f>
        <v>12</v>
      </c>
      <c r="AS109" s="3">
        <f>求节点(将星标签统计!$AT$3:$AT$102,将星标签统计!AX$3:AX$102,$AN109)+求节点(将星标签统计!$CP$3:$CP$102,将星标签统计!CT$3:CT$102,$AO109)</f>
        <v>11.984911614205593</v>
      </c>
      <c r="AT109" s="3">
        <f>求节点(将星标签统计!$AT$3:$AT$102,将星标签统计!AY$3:AY$102,$AN109)+求节点(将星标签统计!$CP$3:$CP$102,将星标签统计!CU$3:CU$102,$AO109)</f>
        <v>11</v>
      </c>
      <c r="AU109" s="3">
        <f>求节点(将星标签统计!$AT$3:$AT$102,将星标签统计!AZ$3:AZ$102,$AN109)+求节点(将星标签统计!$CP$3:$CP$102,将星标签统计!CV$3:CV$102,$AO109)</f>
        <v>11</v>
      </c>
      <c r="AV109" s="3">
        <f t="shared" si="27"/>
        <v>481879.29291364475</v>
      </c>
      <c r="AW109" s="3">
        <f>求节点(其他调用!$L$4:$L$42,其他调用!$M$4:$M$42,其他调用!AF109)</f>
        <v>57807.489984780346</v>
      </c>
      <c r="AX109" s="3">
        <f>求节点(其他调用!$Y$4:$Y$20,其他调用!$Z$4:$Z$20,$U109)</f>
        <v>0</v>
      </c>
      <c r="AY109" s="3">
        <f>求节点(将星标签统计!$AT$3:$AT$102,将星标签统计!AU$3:AU$102,$AW109)+求节点(将星标签统计!$CP$3:$CP$102,将星标签统计!CQ$3:CQ$102,$AX109)</f>
        <v>12</v>
      </c>
      <c r="AZ109" s="3">
        <f>求节点(将星标签统计!$AT$3:$AT$102,将星标签统计!AV$3:AV$102,$AW109)+求节点(将星标签统计!$CP$3:$CP$102,将星标签统计!CR$3:CR$102,$AX109)</f>
        <v>12</v>
      </c>
      <c r="BA109" s="3">
        <f>求节点(将星标签统计!$AT$3:$AT$102,将星标签统计!AW$3:AW$102,$AW109)+求节点(将星标签统计!$CP$3:$CP$102,将星标签统计!CS$3:CS$102,$AX109)</f>
        <v>12</v>
      </c>
      <c r="BB109" s="3">
        <f>求节点(将星标签统计!$AT$3:$AT$102,将星标签统计!AX$3:AX$102,$AW109)+求节点(将星标签统计!$CP$3:$CP$102,将星标签统计!CT$3:CT$102,$AX109)</f>
        <v>12</v>
      </c>
      <c r="BC109" s="3">
        <f>求节点(将星标签统计!$AT$3:$AT$102,将星标签统计!AY$3:AY$102,$AW109)+求节点(将星标签统计!$CP$3:$CP$102,将星标签统计!CU$3:CU$102,$AX109)</f>
        <v>12</v>
      </c>
      <c r="BD109" s="3">
        <f>求节点(将星标签统计!$AT$3:$AT$102,将星标签统计!AZ$3:AZ$102,$AW109)+求节点(将星标签统计!$CP$3:$CP$102,将星标签统计!CV$3:CV$102,$AX109)</f>
        <v>12</v>
      </c>
      <c r="BE109" s="3">
        <f t="shared" si="28"/>
        <v>504000</v>
      </c>
      <c r="BF109" s="3">
        <f>求节点(其他调用!$O$4:$O$42,其他调用!$P$4:$P$42,其他调用!AF109)</f>
        <v>138337.79455606866</v>
      </c>
      <c r="BG109" s="3">
        <f>求节点(其他调用!$AA$4:$AA$20,其他调用!$AB$4:$AB$20,$U109)</f>
        <v>0.2887284841754581</v>
      </c>
      <c r="BH109" s="3">
        <f>求节点(将星标签统计!$AT$3:$AT$102,将星标签统计!AU$3:AU$102,$BF109)+求节点(将星标签统计!$CP$3:$CP$102,将星标签统计!CQ$3:CQ$102,$BG109)</f>
        <v>12</v>
      </c>
      <c r="BI109" s="3">
        <f>求节点(将星标签统计!$AT$3:$AT$102,将星标签统计!AV$3:AV$102,$BF109)+求节点(将星标签统计!$CP$3:$CP$102,将星标签统计!CR$3:CR$102,$BG109)</f>
        <v>12</v>
      </c>
      <c r="BJ109" s="3">
        <f>求节点(将星标签统计!$AT$3:$AT$102,将星标签统计!AW$3:AW$102,$BF109)+求节点(将星标签统计!$CP$3:$CP$102,将星标签统计!CS$3:CS$102,$BG109)</f>
        <v>12</v>
      </c>
      <c r="BK109" s="3">
        <f>求节点(将星标签统计!$AT$3:$AT$102,将星标签统计!AX$3:AX$102,$BF109)+求节点(将星标签统计!$CP$3:$CP$102,将星标签统计!CT$3:CT$102,$BG109)</f>
        <v>12</v>
      </c>
      <c r="BL109" s="3">
        <f>求节点(将星标签统计!$AT$3:$AT$102,将星标签统计!AY$3:AY$102,$BF109)+求节点(将星标签统计!$CP$3:$CP$102,将星标签统计!CU$3:CU$102,$BG109)</f>
        <v>12</v>
      </c>
      <c r="BM109" s="3">
        <f>求节点(将星标签统计!$AT$3:$AT$102,将星标签统计!AZ$3:AZ$102,$BF109)+求节点(将星标签统计!$CP$3:$CP$102,将星标签统计!CV$3:CV$102,$BG109)</f>
        <v>12</v>
      </c>
      <c r="BN109" s="3">
        <f t="shared" si="29"/>
        <v>504000</v>
      </c>
    </row>
    <row r="110" spans="13:66" x14ac:dyDescent="0.2">
      <c r="M110" s="3">
        <v>106</v>
      </c>
      <c r="N110" s="3">
        <f t="shared" si="20"/>
        <v>474000</v>
      </c>
      <c r="O110" s="3">
        <f t="shared" si="21"/>
        <v>475051</v>
      </c>
      <c r="P110" s="3">
        <f t="shared" si="22"/>
        <v>484462</v>
      </c>
      <c r="Q110" s="3">
        <f t="shared" si="23"/>
        <v>504000</v>
      </c>
      <c r="R110" s="3">
        <f t="shared" si="24"/>
        <v>504000</v>
      </c>
      <c r="U110" s="3">
        <v>106</v>
      </c>
      <c r="V110" s="3">
        <f>求节点(其他调用!$C$4:$C$42,其他调用!$D$4:$D$42,其他调用!AF110)</f>
        <v>7288.5750181746389</v>
      </c>
      <c r="W110" s="3">
        <f>求节点(其他调用!$S$4:$S$20,其他调用!$T$4:$T$20,$U110)</f>
        <v>0.26969144126279054</v>
      </c>
      <c r="X110" s="3">
        <f>求节点(将星标签统计!$AT$3:$AT$102,将星标签统计!AU$3:AU$102,$V110)+求节点(将星标签统计!$CP$3:$CP$102,将星标签统计!CQ$3:CQ$102,$W110)</f>
        <v>12</v>
      </c>
      <c r="Y110" s="3">
        <f>求节点(将星标签统计!$AT$3:$AT$102,将星标签统计!AV$3:AV$102,$V110)+求节点(将星标签统计!$CP$3:$CP$102,将星标签统计!CR$3:CR$102,$W110)</f>
        <v>12</v>
      </c>
      <c r="Z110" s="3">
        <f>求节点(将星标签统计!$AT$3:$AT$102,将星标签统计!AW$3:AW$102,$V110)+求节点(将星标签统计!$CP$3:$CP$102,将星标签统计!CS$3:CS$102,$W110)</f>
        <v>12</v>
      </c>
      <c r="AA110" s="3">
        <f>求节点(将星标签统计!$AT$3:$AT$102,将星标签统计!AX$3:AX$102,$V110)+求节点(将星标签统计!$CP$3:$CP$102,将星标签统计!CT$3:CT$102,$W110)</f>
        <v>11</v>
      </c>
      <c r="AB110" s="3">
        <f>求节点(将星标签统计!$AT$3:$AT$102,将星标签统计!AY$3:AY$102,$V110)+求节点(将星标签统计!$CP$3:$CP$102,将星标签统计!CU$3:CU$102,$W110)</f>
        <v>11</v>
      </c>
      <c r="AC110" s="3">
        <f>求节点(将星标签统计!$AT$3:$AT$102,将星标签统计!AZ$3:AZ$102,$V110)+求节点(将星标签统计!$CP$3:$CP$102,将星标签统计!CV$3:CV$102,$W110)</f>
        <v>11</v>
      </c>
      <c r="AD110" s="3">
        <f t="shared" si="25"/>
        <v>474000</v>
      </c>
      <c r="AE110" s="3">
        <f>求节点(其他调用!$F$4:$F$42,其他调用!$G$4:$G$42,其他调用!AF110)</f>
        <v>11313.484737084014</v>
      </c>
      <c r="AF110" s="3">
        <f>求节点(其他调用!$U$4:$U$20,其他调用!$V$4:$V$20,$U110)</f>
        <v>0</v>
      </c>
      <c r="AG110" s="3">
        <f>求节点(将星标签统计!$AT$3:$AT$102,将星标签统计!AU$3:AU$102,$AE110)+求节点(将星标签统计!$CP$3:$CP$102,将星标签统计!CQ$3:CQ$102,$AF110)</f>
        <v>12</v>
      </c>
      <c r="AH110" s="3">
        <f>求节点(将星标签统计!$AT$3:$AT$102,将星标签统计!AV$3:AV$102,$AE110)+求节点(将星标签统计!$CP$3:$CP$102,将星标签统计!CR$3:CR$102,$AF110)</f>
        <v>12</v>
      </c>
      <c r="AI110" s="3">
        <f>求节点(将星标签统计!$AT$3:$AT$102,将星标签统计!AW$3:AW$102,$AE110)+求节点(将星标签统计!$CP$3:$CP$102,将星标签统计!CS$3:CS$102,$AF110)</f>
        <v>12</v>
      </c>
      <c r="AJ110" s="3">
        <f>求节点(将星标签统计!$AT$3:$AT$102,将星标签统计!AX$3:AX$102,$AE110)+求节点(将星标签统计!$CP$3:$CP$102,将星标签统计!CT$3:CT$102,$AF110)</f>
        <v>11.131348473708401</v>
      </c>
      <c r="AK110" s="3">
        <f>求节点(将星标签统计!$AT$3:$AT$102,将星标签统计!AY$3:AY$102,$AE110)+求节点(将星标签统计!$CP$3:$CP$102,将星标签统计!CU$3:CU$102,$AF110)</f>
        <v>11</v>
      </c>
      <c r="AL110" s="3">
        <f>求节点(将星标签统计!$AT$3:$AT$102,将星标签统计!AZ$3:AZ$102,$AE110)+求节点(将星标签统计!$CP$3:$CP$102,将星标签统计!CV$3:CV$102,$AF110)</f>
        <v>11</v>
      </c>
      <c r="AM110" s="3">
        <f t="shared" si="26"/>
        <v>475050.7877896672</v>
      </c>
      <c r="AN110" s="3">
        <f>求节点(其他调用!$I$4:$I$42,其他调用!$J$4:$J$42,其他调用!AF110)</f>
        <v>21118.875348755828</v>
      </c>
      <c r="AO110" s="3">
        <f>求节点(其他调用!$W$4:$W$20,其他调用!$X$4:$X$20,$U110)</f>
        <v>0.26969144126279054</v>
      </c>
      <c r="AP110" s="3">
        <f>求节点(将星标签统计!$AT$3:$AT$102,将星标签统计!AU$3:AU$102,$AN110)+求节点(将星标签统计!$CP$3:$CP$102,将星标签统计!CQ$3:CQ$102,$AO110)</f>
        <v>12</v>
      </c>
      <c r="AQ110" s="3">
        <f>求节点(将星标签统计!$AT$3:$AT$102,将星标签统计!AV$3:AV$102,$AN110)+求节点(将星标签统计!$CP$3:$CP$102,将星标签统计!CR$3:CR$102,$AO110)</f>
        <v>12</v>
      </c>
      <c r="AR110" s="3">
        <f>求节点(将星标签统计!$AT$3:$AT$102,将星标签统计!AW$3:AW$102,$AN110)+求节点(将星标签统计!$CP$3:$CP$102,将星标签统计!CS$3:CS$102,$AO110)</f>
        <v>12</v>
      </c>
      <c r="AS110" s="3">
        <f>求节点(将星标签统计!$AT$3:$AT$102,将星标签统计!AX$3:AX$102,$AN110)+求节点(将星标签统计!$CP$3:$CP$102,将星标签统计!CT$3:CT$102,$AO110)</f>
        <v>12</v>
      </c>
      <c r="AT110" s="3">
        <f>求节点(将星标签统计!$AT$3:$AT$102,将星标签统计!AY$3:AY$102,$AN110)+求节点(将星标签统计!$CP$3:$CP$102,将星标签统计!CU$3:CU$102,$AO110)</f>
        <v>11.111887534875583</v>
      </c>
      <c r="AU110" s="3">
        <f>求节点(将星标签统计!$AT$3:$AT$102,将星标签统计!AZ$3:AZ$102,$AN110)+求节点(将星标签统计!$CP$3:$CP$102,将星标签统计!CV$3:CV$102,$AO110)</f>
        <v>11.111887534875583</v>
      </c>
      <c r="AV110" s="3">
        <f t="shared" si="27"/>
        <v>484461.52576726285</v>
      </c>
      <c r="AW110" s="3">
        <f>求节点(其他调用!$L$4:$L$42,其他调用!$M$4:$M$42,其他调用!AF110)</f>
        <v>61607.857156529491</v>
      </c>
      <c r="AX110" s="3">
        <f>求节点(其他调用!$Y$4:$Y$20,其他调用!$Z$4:$Z$20,$U110)</f>
        <v>0</v>
      </c>
      <c r="AY110" s="3">
        <f>求节点(将星标签统计!$AT$3:$AT$102,将星标签统计!AU$3:AU$102,$AW110)+求节点(将星标签统计!$CP$3:$CP$102,将星标签统计!CQ$3:CQ$102,$AX110)</f>
        <v>12</v>
      </c>
      <c r="AZ110" s="3">
        <f>求节点(将星标签统计!$AT$3:$AT$102,将星标签统计!AV$3:AV$102,$AW110)+求节点(将星标签统计!$CP$3:$CP$102,将星标签统计!CR$3:CR$102,$AX110)</f>
        <v>12</v>
      </c>
      <c r="BA110" s="3">
        <f>求节点(将星标签统计!$AT$3:$AT$102,将星标签统计!AW$3:AW$102,$AW110)+求节点(将星标签统计!$CP$3:$CP$102,将星标签统计!CS$3:CS$102,$AX110)</f>
        <v>12</v>
      </c>
      <c r="BB110" s="3">
        <f>求节点(将星标签统计!$AT$3:$AT$102,将星标签统计!AX$3:AX$102,$AW110)+求节点(将星标签统计!$CP$3:$CP$102,将星标签统计!CT$3:CT$102,$AX110)</f>
        <v>12</v>
      </c>
      <c r="BC110" s="3">
        <f>求节点(将星标签统计!$AT$3:$AT$102,将星标签统计!AY$3:AY$102,$AW110)+求节点(将星标签统计!$CP$3:$CP$102,将星标签统计!CU$3:CU$102,$AX110)</f>
        <v>12</v>
      </c>
      <c r="BD110" s="3">
        <f>求节点(将星标签统计!$AT$3:$AT$102,将星标签统计!AZ$3:AZ$102,$AW110)+求节点(将星标签统计!$CP$3:$CP$102,将星标签统计!CV$3:CV$102,$AX110)</f>
        <v>12</v>
      </c>
      <c r="BE110" s="3">
        <f t="shared" si="28"/>
        <v>504000</v>
      </c>
      <c r="BF110" s="3">
        <f>求节点(其他调用!$O$4:$O$42,其他调用!$P$4:$P$42,其他调用!AF110)</f>
        <v>147584.79597819858</v>
      </c>
      <c r="BG110" s="3">
        <f>求节点(其他调用!$AA$4:$AA$20,其他调用!$AB$4:$AB$20,$U110)</f>
        <v>0.2887284841754581</v>
      </c>
      <c r="BH110" s="3">
        <f>求节点(将星标签统计!$AT$3:$AT$102,将星标签统计!AU$3:AU$102,$BF110)+求节点(将星标签统计!$CP$3:$CP$102,将星标签统计!CQ$3:CQ$102,$BG110)</f>
        <v>12</v>
      </c>
      <c r="BI110" s="3">
        <f>求节点(将星标签统计!$AT$3:$AT$102,将星标签统计!AV$3:AV$102,$BF110)+求节点(将星标签统计!$CP$3:$CP$102,将星标签统计!CR$3:CR$102,$BG110)</f>
        <v>12</v>
      </c>
      <c r="BJ110" s="3">
        <f>求节点(将星标签统计!$AT$3:$AT$102,将星标签统计!AW$3:AW$102,$BF110)+求节点(将星标签统计!$CP$3:$CP$102,将星标签统计!CS$3:CS$102,$BG110)</f>
        <v>12</v>
      </c>
      <c r="BK110" s="3">
        <f>求节点(将星标签统计!$AT$3:$AT$102,将星标签统计!AX$3:AX$102,$BF110)+求节点(将星标签统计!$CP$3:$CP$102,将星标签统计!CT$3:CT$102,$BG110)</f>
        <v>12</v>
      </c>
      <c r="BL110" s="3">
        <f>求节点(将星标签统计!$AT$3:$AT$102,将星标签统计!AY$3:AY$102,$BF110)+求节点(将星标签统计!$CP$3:$CP$102,将星标签统计!CU$3:CU$102,$BG110)</f>
        <v>12</v>
      </c>
      <c r="BM110" s="3">
        <f>求节点(将星标签统计!$AT$3:$AT$102,将星标签统计!AZ$3:AZ$102,$BF110)+求节点(将星标签统计!$CP$3:$CP$102,将星标签统计!CV$3:CV$102,$BG110)</f>
        <v>12</v>
      </c>
      <c r="BN110" s="3">
        <f t="shared" si="29"/>
        <v>504000</v>
      </c>
    </row>
    <row r="111" spans="13:66" x14ac:dyDescent="0.2">
      <c r="M111" s="3">
        <v>107</v>
      </c>
      <c r="N111" s="3">
        <f t="shared" si="20"/>
        <v>474000</v>
      </c>
      <c r="O111" s="3">
        <f t="shared" si="21"/>
        <v>475593</v>
      </c>
      <c r="P111" s="3">
        <f t="shared" si="22"/>
        <v>487376</v>
      </c>
      <c r="Q111" s="3">
        <f t="shared" si="23"/>
        <v>504000</v>
      </c>
      <c r="R111" s="3">
        <f t="shared" si="24"/>
        <v>504000</v>
      </c>
      <c r="U111" s="3">
        <v>107</v>
      </c>
      <c r="V111" s="3">
        <f>求节点(其他调用!$C$4:$C$42,其他调用!$D$4:$D$42,其他调用!AF111)</f>
        <v>7711.2234846268439</v>
      </c>
      <c r="W111" s="3">
        <f>求节点(其他调用!$S$4:$S$20,其他调用!$T$4:$T$20,$U111)</f>
        <v>0.26969144126279054</v>
      </c>
      <c r="X111" s="3">
        <f>求节点(将星标签统计!$AT$3:$AT$102,将星标签统计!AU$3:AU$102,$V111)+求节点(将星标签统计!$CP$3:$CP$102,将星标签统计!CQ$3:CQ$102,$W111)</f>
        <v>12</v>
      </c>
      <c r="Y111" s="3">
        <f>求节点(将星标签统计!$AT$3:$AT$102,将星标签统计!AV$3:AV$102,$V111)+求节点(将星标签统计!$CP$3:$CP$102,将星标签统计!CR$3:CR$102,$W111)</f>
        <v>12</v>
      </c>
      <c r="Z111" s="3">
        <f>求节点(将星标签统计!$AT$3:$AT$102,将星标签统计!AW$3:AW$102,$V111)+求节点(将星标签统计!$CP$3:$CP$102,将星标签统计!CS$3:CS$102,$W111)</f>
        <v>12</v>
      </c>
      <c r="AA111" s="3">
        <f>求节点(将星标签统计!$AT$3:$AT$102,将星标签统计!AX$3:AX$102,$V111)+求节点(将星标签统计!$CP$3:$CP$102,将星标签统计!CT$3:CT$102,$W111)</f>
        <v>11</v>
      </c>
      <c r="AB111" s="3">
        <f>求节点(将星标签统计!$AT$3:$AT$102,将星标签统计!AY$3:AY$102,$V111)+求节点(将星标签统计!$CP$3:$CP$102,将星标签统计!CU$3:CU$102,$W111)</f>
        <v>11</v>
      </c>
      <c r="AC111" s="3">
        <f>求节点(将星标签统计!$AT$3:$AT$102,将星标签统计!AZ$3:AZ$102,$V111)+求节点(将星标签统计!$CP$3:$CP$102,将星标签统计!CV$3:CV$102,$W111)</f>
        <v>11</v>
      </c>
      <c r="AD111" s="3">
        <f t="shared" si="25"/>
        <v>474000</v>
      </c>
      <c r="AE111" s="3">
        <f>求节点(其他调用!$F$4:$F$42,其他调用!$G$4:$G$42,其他调用!AF111)</f>
        <v>11990.847504954987</v>
      </c>
      <c r="AF111" s="3">
        <f>求节点(其他调用!$U$4:$U$20,其他调用!$V$4:$V$20,$U111)</f>
        <v>0</v>
      </c>
      <c r="AG111" s="3">
        <f>求节点(将星标签统计!$AT$3:$AT$102,将星标签统计!AU$3:AU$102,$AE111)+求节点(将星标签统计!$CP$3:$CP$102,将星标签统计!CQ$3:CQ$102,$AF111)</f>
        <v>12</v>
      </c>
      <c r="AH111" s="3">
        <f>求节点(将星标签统计!$AT$3:$AT$102,将星标签统计!AV$3:AV$102,$AE111)+求节点(将星标签统计!$CP$3:$CP$102,将星标签统计!CR$3:CR$102,$AF111)</f>
        <v>12</v>
      </c>
      <c r="AI111" s="3">
        <f>求节点(将星标签统计!$AT$3:$AT$102,将星标签统计!AW$3:AW$102,$AE111)+求节点(将星标签统计!$CP$3:$CP$102,将星标签统计!CS$3:CS$102,$AF111)</f>
        <v>12</v>
      </c>
      <c r="AJ111" s="3">
        <f>求节点(将星标签统计!$AT$3:$AT$102,将星标签统计!AX$3:AX$102,$AE111)+求节点(将星标签统计!$CP$3:$CP$102,将星标签统计!CT$3:CT$102,$AF111)</f>
        <v>11.1990847504955</v>
      </c>
      <c r="AK111" s="3">
        <f>求节点(将星标签统计!$AT$3:$AT$102,将星标签统计!AY$3:AY$102,$AE111)+求节点(将星标签统计!$CP$3:$CP$102,将星标签统计!CU$3:CU$102,$AF111)</f>
        <v>11</v>
      </c>
      <c r="AL111" s="3">
        <f>求节点(将星标签统计!$AT$3:$AT$102,将星标签统计!AZ$3:AZ$102,$AE111)+求节点(将星标签统计!$CP$3:$CP$102,将星标签统计!CV$3:CV$102,$AF111)</f>
        <v>11</v>
      </c>
      <c r="AM111" s="3">
        <f t="shared" si="26"/>
        <v>475592.67800396401</v>
      </c>
      <c r="AN111" s="3">
        <f>求节点(其他调用!$I$4:$I$42,其他调用!$J$4:$J$42,其他调用!AF111)</f>
        <v>22443.456290095804</v>
      </c>
      <c r="AO111" s="3">
        <f>求节点(其他调用!$W$4:$W$20,其他调用!$X$4:$X$20,$U111)</f>
        <v>0.26969144126279054</v>
      </c>
      <c r="AP111" s="3">
        <f>求节点(将星标签统计!$AT$3:$AT$102,将星标签统计!AU$3:AU$102,$AN111)+求节点(将星标签统计!$CP$3:$CP$102,将星标签统计!CQ$3:CQ$102,$AO111)</f>
        <v>12</v>
      </c>
      <c r="AQ111" s="3">
        <f>求节点(将星标签统计!$AT$3:$AT$102,将星标签统计!AV$3:AV$102,$AN111)+求节点(将星标签统计!$CP$3:$CP$102,将星标签统计!CR$3:CR$102,$AO111)</f>
        <v>12</v>
      </c>
      <c r="AR111" s="3">
        <f>求节点(将星标签统计!$AT$3:$AT$102,将星标签统计!AW$3:AW$102,$AN111)+求节点(将星标签统计!$CP$3:$CP$102,将星标签统计!CS$3:CS$102,$AO111)</f>
        <v>12</v>
      </c>
      <c r="AS111" s="3">
        <f>求节点(将星标签统计!$AT$3:$AT$102,将星标签统计!AX$3:AX$102,$AN111)+求节点(将星标签统计!$CP$3:$CP$102,将星标签统计!CT$3:CT$102,$AO111)</f>
        <v>12</v>
      </c>
      <c r="AT111" s="3">
        <f>求节点(将星标签统计!$AT$3:$AT$102,将星标签统计!AY$3:AY$102,$AN111)+求节点(将星标签统计!$CP$3:$CP$102,将星标签统计!CU$3:CU$102,$AO111)</f>
        <v>11.24434562900958</v>
      </c>
      <c r="AU111" s="3">
        <f>求节点(将星标签统计!$AT$3:$AT$102,将星标签统计!AZ$3:AZ$102,$AN111)+求节点(将星标签统计!$CP$3:$CP$102,将星标签统计!CV$3:CV$102,$AO111)</f>
        <v>11.24434562900958</v>
      </c>
      <c r="AV111" s="3">
        <f t="shared" si="27"/>
        <v>487375.60383821081</v>
      </c>
      <c r="AW111" s="3">
        <f>求节点(其他调用!$L$4:$L$42,其他调用!$M$4:$M$42,其他调用!AF111)</f>
        <v>65680.989839104368</v>
      </c>
      <c r="AX111" s="3">
        <f>求节点(其他调用!$Y$4:$Y$20,其他调用!$Z$4:$Z$20,$U111)</f>
        <v>0</v>
      </c>
      <c r="AY111" s="3">
        <f>求节点(将星标签统计!$AT$3:$AT$102,将星标签统计!AU$3:AU$102,$AW111)+求节点(将星标签统计!$CP$3:$CP$102,将星标签统计!CQ$3:CQ$102,$AX111)</f>
        <v>12</v>
      </c>
      <c r="AZ111" s="3">
        <f>求节点(将星标签统计!$AT$3:$AT$102,将星标签统计!AV$3:AV$102,$AW111)+求节点(将星标签统计!$CP$3:$CP$102,将星标签统计!CR$3:CR$102,$AX111)</f>
        <v>12</v>
      </c>
      <c r="BA111" s="3">
        <f>求节点(将星标签统计!$AT$3:$AT$102,将星标签统计!AW$3:AW$102,$AW111)+求节点(将星标签统计!$CP$3:$CP$102,将星标签统计!CS$3:CS$102,$AX111)</f>
        <v>12</v>
      </c>
      <c r="BB111" s="3">
        <f>求节点(将星标签统计!$AT$3:$AT$102,将星标签统计!AX$3:AX$102,$AW111)+求节点(将星标签统计!$CP$3:$CP$102,将星标签统计!CT$3:CT$102,$AX111)</f>
        <v>12</v>
      </c>
      <c r="BC111" s="3">
        <f>求节点(将星标签统计!$AT$3:$AT$102,将星标签统计!AY$3:AY$102,$AW111)+求节点(将星标签统计!$CP$3:$CP$102,将星标签统计!CU$3:CU$102,$AX111)</f>
        <v>12</v>
      </c>
      <c r="BD111" s="3">
        <f>求节点(将星标签统计!$AT$3:$AT$102,将星标签统计!AZ$3:AZ$102,$AW111)+求节点(将星标签统计!$CP$3:$CP$102,将星标签统计!CV$3:CV$102,$AX111)</f>
        <v>12</v>
      </c>
      <c r="BE111" s="3">
        <f t="shared" si="28"/>
        <v>504000</v>
      </c>
      <c r="BF111" s="3">
        <f>求节点(其他调用!$O$4:$O$42,其他调用!$P$4:$P$42,其他调用!AF111)</f>
        <v>157437.64772859847</v>
      </c>
      <c r="BG111" s="3">
        <f>求节点(其他调用!$AA$4:$AA$20,其他调用!$AB$4:$AB$20,$U111)</f>
        <v>0.2887284841754581</v>
      </c>
      <c r="BH111" s="3">
        <f>求节点(将星标签统计!$AT$3:$AT$102,将星标签统计!AU$3:AU$102,$BF111)+求节点(将星标签统计!$CP$3:$CP$102,将星标签统计!CQ$3:CQ$102,$BG111)</f>
        <v>12</v>
      </c>
      <c r="BI111" s="3">
        <f>求节点(将星标签统计!$AT$3:$AT$102,将星标签统计!AV$3:AV$102,$BF111)+求节点(将星标签统计!$CP$3:$CP$102,将星标签统计!CR$3:CR$102,$BG111)</f>
        <v>12</v>
      </c>
      <c r="BJ111" s="3">
        <f>求节点(将星标签统计!$AT$3:$AT$102,将星标签统计!AW$3:AW$102,$BF111)+求节点(将星标签统计!$CP$3:$CP$102,将星标签统计!CS$3:CS$102,$BG111)</f>
        <v>12</v>
      </c>
      <c r="BK111" s="3">
        <f>求节点(将星标签统计!$AT$3:$AT$102,将星标签统计!AX$3:AX$102,$BF111)+求节点(将星标签统计!$CP$3:$CP$102,将星标签统计!CT$3:CT$102,$BG111)</f>
        <v>12</v>
      </c>
      <c r="BL111" s="3">
        <f>求节点(将星标签统计!$AT$3:$AT$102,将星标签统计!AY$3:AY$102,$BF111)+求节点(将星标签统计!$CP$3:$CP$102,将星标签统计!CU$3:CU$102,$BG111)</f>
        <v>12</v>
      </c>
      <c r="BM111" s="3">
        <f>求节点(将星标签统计!$AT$3:$AT$102,将星标签统计!AZ$3:AZ$102,$BF111)+求节点(将星标签统计!$CP$3:$CP$102,将星标签统计!CV$3:CV$102,$BG111)</f>
        <v>12</v>
      </c>
      <c r="BN111" s="3">
        <f t="shared" si="29"/>
        <v>504000</v>
      </c>
    </row>
    <row r="112" spans="13:66" x14ac:dyDescent="0.2">
      <c r="M112" s="3">
        <v>108</v>
      </c>
      <c r="N112" s="3">
        <f t="shared" si="20"/>
        <v>474000</v>
      </c>
      <c r="O112" s="3">
        <f t="shared" si="21"/>
        <v>476173</v>
      </c>
      <c r="P112" s="3">
        <f t="shared" si="22"/>
        <v>490499</v>
      </c>
      <c r="Q112" s="3">
        <f t="shared" si="23"/>
        <v>504000</v>
      </c>
      <c r="R112" s="3">
        <f t="shared" si="24"/>
        <v>504000</v>
      </c>
      <c r="U112" s="3">
        <v>108</v>
      </c>
      <c r="V112" s="3">
        <f>求节点(其他调用!$C$4:$C$42,其他调用!$D$4:$D$42,其他调用!AF112)</f>
        <v>8157.2489388439617</v>
      </c>
      <c r="W112" s="3">
        <f>求节点(其他调用!$S$4:$S$20,其他调用!$T$4:$T$20,$U112)</f>
        <v>0.26969144126279054</v>
      </c>
      <c r="X112" s="3">
        <f>求节点(将星标签统计!$AT$3:$AT$102,将星标签统计!AU$3:AU$102,$V112)+求节点(将星标签统计!$CP$3:$CP$102,将星标签统计!CQ$3:CQ$102,$W112)</f>
        <v>12</v>
      </c>
      <c r="Y112" s="3">
        <f>求节点(将星标签统计!$AT$3:$AT$102,将星标签统计!AV$3:AV$102,$V112)+求节点(将星标签统计!$CP$3:$CP$102,将星标签统计!CR$3:CR$102,$W112)</f>
        <v>12</v>
      </c>
      <c r="Z112" s="3">
        <f>求节点(将星标签统计!$AT$3:$AT$102,将星标签统计!AW$3:AW$102,$V112)+求节点(将星标签统计!$CP$3:$CP$102,将星标签统计!CS$3:CS$102,$W112)</f>
        <v>12</v>
      </c>
      <c r="AA112" s="3">
        <f>求节点(将星标签统计!$AT$3:$AT$102,将星标签统计!AX$3:AX$102,$V112)+求节点(将星标签统计!$CP$3:$CP$102,将星标签统计!CT$3:CT$102,$W112)</f>
        <v>11</v>
      </c>
      <c r="AB112" s="3">
        <f>求节点(将星标签统计!$AT$3:$AT$102,将星标签统计!AY$3:AY$102,$V112)+求节点(将星标签统计!$CP$3:$CP$102,将星标签统计!CU$3:CU$102,$W112)</f>
        <v>11</v>
      </c>
      <c r="AC112" s="3">
        <f>求节点(将星标签统计!$AT$3:$AT$102,将星标签统计!AZ$3:AZ$102,$V112)+求节点(将星标签统计!$CP$3:$CP$102,将星标签统计!CV$3:CV$102,$W112)</f>
        <v>11</v>
      </c>
      <c r="AD112" s="3">
        <f t="shared" si="25"/>
        <v>474000</v>
      </c>
      <c r="AE112" s="3">
        <f>求节点(其他调用!$F$4:$F$42,其他调用!$G$4:$G$42,其他调用!AF112)</f>
        <v>12716.826944069238</v>
      </c>
      <c r="AF112" s="3">
        <f>求节点(其他调用!$U$4:$U$20,其他调用!$V$4:$V$20,$U112)</f>
        <v>0</v>
      </c>
      <c r="AG112" s="3">
        <f>求节点(将星标签统计!$AT$3:$AT$102,将星标签统计!AU$3:AU$102,$AE112)+求节点(将星标签统计!$CP$3:$CP$102,将星标签统计!CQ$3:CQ$102,$AF112)</f>
        <v>12</v>
      </c>
      <c r="AH112" s="3">
        <f>求节点(将星标签统计!$AT$3:$AT$102,将星标签统计!AV$3:AV$102,$AE112)+求节点(将星标签统计!$CP$3:$CP$102,将星标签统计!CR$3:CR$102,$AF112)</f>
        <v>12</v>
      </c>
      <c r="AI112" s="3">
        <f>求节点(将星标签统计!$AT$3:$AT$102,将星标签统计!AW$3:AW$102,$AE112)+求节点(将星标签统计!$CP$3:$CP$102,将星标签统计!CS$3:CS$102,$AF112)</f>
        <v>12</v>
      </c>
      <c r="AJ112" s="3">
        <f>求节点(将星标签统计!$AT$3:$AT$102,将星标签统计!AX$3:AX$102,$AE112)+求节点(将星标签统计!$CP$3:$CP$102,将星标签统计!CT$3:CT$102,$AF112)</f>
        <v>11.271682694406923</v>
      </c>
      <c r="AK112" s="3">
        <f>求节点(将星标签统计!$AT$3:$AT$102,将星标签统计!AY$3:AY$102,$AE112)+求节点(将星标签统计!$CP$3:$CP$102,将星标签统计!CU$3:CU$102,$AF112)</f>
        <v>11</v>
      </c>
      <c r="AL112" s="3">
        <f>求节点(将星标签统计!$AT$3:$AT$102,将星标签统计!AZ$3:AZ$102,$AE112)+求节点(将星标签统计!$CP$3:$CP$102,将星标签统计!CV$3:CV$102,$AF112)</f>
        <v>11</v>
      </c>
      <c r="AM112" s="3">
        <f t="shared" si="26"/>
        <v>476173.4615552554</v>
      </c>
      <c r="AN112" s="3">
        <f>求节点(其他调用!$I$4:$I$42,其他调用!$J$4:$J$42,其他调用!AF112)</f>
        <v>23863.106992005356</v>
      </c>
      <c r="AO112" s="3">
        <f>求节点(其他调用!$W$4:$W$20,其他调用!$X$4:$X$20,$U112)</f>
        <v>0.26969144126279054</v>
      </c>
      <c r="AP112" s="3">
        <f>求节点(将星标签统计!$AT$3:$AT$102,将星标签统计!AU$3:AU$102,$AN112)+求节点(将星标签统计!$CP$3:$CP$102,将星标签统计!CQ$3:CQ$102,$AO112)</f>
        <v>12</v>
      </c>
      <c r="AQ112" s="3">
        <f>求节点(将星标签统计!$AT$3:$AT$102,将星标签统计!AV$3:AV$102,$AN112)+求节点(将星标签统计!$CP$3:$CP$102,将星标签统计!CR$3:CR$102,$AO112)</f>
        <v>12</v>
      </c>
      <c r="AR112" s="3">
        <f>求节点(将星标签统计!$AT$3:$AT$102,将星标签统计!AW$3:AW$102,$AN112)+求节点(将星标签统计!$CP$3:$CP$102,将星标签统计!CS$3:CS$102,$AO112)</f>
        <v>12</v>
      </c>
      <c r="AS112" s="3">
        <f>求节点(将星标签统计!$AT$3:$AT$102,将星标签统计!AX$3:AX$102,$AN112)+求节点(将星标签统计!$CP$3:$CP$102,将星标签统计!CT$3:CT$102,$AO112)</f>
        <v>12</v>
      </c>
      <c r="AT112" s="3">
        <f>求节点(将星标签统计!$AT$3:$AT$102,将星标签统计!AY$3:AY$102,$AN112)+求节点(将星标签统计!$CP$3:$CP$102,将星标签统计!CU$3:CU$102,$AO112)</f>
        <v>11.386310699200536</v>
      </c>
      <c r="AU112" s="3">
        <f>求节点(将星标签统计!$AT$3:$AT$102,将星标签统计!AZ$3:AZ$102,$AN112)+求节点(将星标签统计!$CP$3:$CP$102,将星标签统计!CV$3:CV$102,$AO112)</f>
        <v>11.386310699200536</v>
      </c>
      <c r="AV112" s="3">
        <f t="shared" si="27"/>
        <v>490498.83538241184</v>
      </c>
      <c r="AW112" s="3">
        <f>求节点(其他调用!$L$4:$L$42,其他调用!$M$4:$M$42,其他调用!AF112)</f>
        <v>70046.465357677458</v>
      </c>
      <c r="AX112" s="3">
        <f>求节点(其他调用!$Y$4:$Y$20,其他调用!$Z$4:$Z$20,$U112)</f>
        <v>0</v>
      </c>
      <c r="AY112" s="3">
        <f>求节点(将星标签统计!$AT$3:$AT$102,将星标签统计!AU$3:AU$102,$AW112)+求节点(将星标签统计!$CP$3:$CP$102,将星标签统计!CQ$3:CQ$102,$AX112)</f>
        <v>12</v>
      </c>
      <c r="AZ112" s="3">
        <f>求节点(将星标签统计!$AT$3:$AT$102,将星标签统计!AV$3:AV$102,$AW112)+求节点(将星标签统计!$CP$3:$CP$102,将星标签统计!CR$3:CR$102,$AX112)</f>
        <v>12</v>
      </c>
      <c r="BA112" s="3">
        <f>求节点(将星标签统计!$AT$3:$AT$102,将星标签统计!AW$3:AW$102,$AW112)+求节点(将星标签统计!$CP$3:$CP$102,将星标签统计!CS$3:CS$102,$AX112)</f>
        <v>12</v>
      </c>
      <c r="BB112" s="3">
        <f>求节点(将星标签统计!$AT$3:$AT$102,将星标签统计!AX$3:AX$102,$AW112)+求节点(将星标签统计!$CP$3:$CP$102,将星标签统计!CT$3:CT$102,$AX112)</f>
        <v>12</v>
      </c>
      <c r="BC112" s="3">
        <f>求节点(将星标签统计!$AT$3:$AT$102,将星标签统计!AY$3:AY$102,$AW112)+求节点(将星标签统计!$CP$3:$CP$102,将星标签统计!CU$3:CU$102,$AX112)</f>
        <v>12</v>
      </c>
      <c r="BD112" s="3">
        <f>求节点(将星标签统计!$AT$3:$AT$102,将星标签统计!AZ$3:AZ$102,$AW112)+求节点(将星标签统计!$CP$3:$CP$102,将星标签统计!CV$3:CV$102,$AX112)</f>
        <v>12</v>
      </c>
      <c r="BE112" s="3">
        <f t="shared" si="28"/>
        <v>504000</v>
      </c>
      <c r="BF112" s="3">
        <f>求节点(其他调用!$O$4:$O$42,其他调用!$P$4:$P$42,其他调用!AF112)</f>
        <v>167957.34615577353</v>
      </c>
      <c r="BG112" s="3">
        <f>求节点(其他调用!$AA$4:$AA$20,其他调用!$AB$4:$AB$20,$U112)</f>
        <v>0.2887284841754581</v>
      </c>
      <c r="BH112" s="3">
        <f>求节点(将星标签统计!$AT$3:$AT$102,将星标签统计!AU$3:AU$102,$BF112)+求节点(将星标签统计!$CP$3:$CP$102,将星标签统计!CQ$3:CQ$102,$BG112)</f>
        <v>12</v>
      </c>
      <c r="BI112" s="3">
        <f>求节点(将星标签统计!$AT$3:$AT$102,将星标签统计!AV$3:AV$102,$BF112)+求节点(将星标签统计!$CP$3:$CP$102,将星标签统计!CR$3:CR$102,$BG112)</f>
        <v>12</v>
      </c>
      <c r="BJ112" s="3">
        <f>求节点(将星标签统计!$AT$3:$AT$102,将星标签统计!AW$3:AW$102,$BF112)+求节点(将星标签统计!$CP$3:$CP$102,将星标签统计!CS$3:CS$102,$BG112)</f>
        <v>12</v>
      </c>
      <c r="BK112" s="3">
        <f>求节点(将星标签统计!$AT$3:$AT$102,将星标签统计!AX$3:AX$102,$BF112)+求节点(将星标签统计!$CP$3:$CP$102,将星标签统计!CT$3:CT$102,$BG112)</f>
        <v>12</v>
      </c>
      <c r="BL112" s="3">
        <f>求节点(将星标签统计!$AT$3:$AT$102,将星标签统计!AY$3:AY$102,$BF112)+求节点(将星标签统计!$CP$3:$CP$102,将星标签统计!CU$3:CU$102,$BG112)</f>
        <v>12</v>
      </c>
      <c r="BM112" s="3">
        <f>求节点(将星标签统计!$AT$3:$AT$102,将星标签统计!AZ$3:AZ$102,$BF112)+求节点(将星标签统计!$CP$3:$CP$102,将星标签统计!CV$3:CV$102,$BG112)</f>
        <v>12</v>
      </c>
      <c r="BN112" s="3">
        <f t="shared" si="29"/>
        <v>504000</v>
      </c>
    </row>
    <row r="113" spans="13:66" x14ac:dyDescent="0.2">
      <c r="M113" s="3">
        <v>109</v>
      </c>
      <c r="N113" s="3">
        <f t="shared" si="20"/>
        <v>474000</v>
      </c>
      <c r="O113" s="3">
        <f t="shared" si="21"/>
        <v>476793</v>
      </c>
      <c r="P113" s="3">
        <f t="shared" si="22"/>
        <v>493846</v>
      </c>
      <c r="Q113" s="3">
        <f t="shared" si="23"/>
        <v>504000</v>
      </c>
      <c r="R113" s="3">
        <f t="shared" si="24"/>
        <v>504000</v>
      </c>
      <c r="U113" s="3">
        <v>109</v>
      </c>
      <c r="V113" s="3">
        <f>求节点(其他调用!$C$4:$C$42,其他调用!$D$4:$D$42,其他调用!AF113)</f>
        <v>8628.3576702730206</v>
      </c>
      <c r="W113" s="3">
        <f>求节点(其他调用!$S$4:$S$20,其他调用!$T$4:$T$20,$U113)</f>
        <v>0.26969144126279054</v>
      </c>
      <c r="X113" s="3">
        <f>求节点(将星标签统计!$AT$3:$AT$102,将星标签统计!AU$3:AU$102,$V113)+求节点(将星标签统计!$CP$3:$CP$102,将星标签统计!CQ$3:CQ$102,$W113)</f>
        <v>12</v>
      </c>
      <c r="Y113" s="3">
        <f>求节点(将星标签统计!$AT$3:$AT$102,将星标签统计!AV$3:AV$102,$V113)+求节点(将星标签统计!$CP$3:$CP$102,将星标签统计!CR$3:CR$102,$W113)</f>
        <v>12</v>
      </c>
      <c r="Z113" s="3">
        <f>求节点(将星标签统计!$AT$3:$AT$102,将星标签统计!AW$3:AW$102,$V113)+求节点(将星标签统计!$CP$3:$CP$102,将星标签统计!CS$3:CS$102,$W113)</f>
        <v>12</v>
      </c>
      <c r="AA113" s="3">
        <f>求节点(将星标签统计!$AT$3:$AT$102,将星标签统计!AX$3:AX$102,$V113)+求节点(将星标签统计!$CP$3:$CP$102,将星标签统计!CT$3:CT$102,$W113)</f>
        <v>11</v>
      </c>
      <c r="AB113" s="3">
        <f>求节点(将星标签统计!$AT$3:$AT$102,将星标签统计!AY$3:AY$102,$V113)+求节点(将星标签统计!$CP$3:$CP$102,将星标签统计!CU$3:CU$102,$W113)</f>
        <v>11</v>
      </c>
      <c r="AC113" s="3">
        <f>求节点(将星标签统计!$AT$3:$AT$102,将星标签统计!AZ$3:AZ$102,$V113)+求节点(将星标签统计!$CP$3:$CP$102,将星标签统计!CV$3:CV$102,$W113)</f>
        <v>11</v>
      </c>
      <c r="AD113" s="3">
        <f t="shared" si="25"/>
        <v>474000</v>
      </c>
      <c r="AE113" s="3">
        <f>求节点(其他调用!$F$4:$F$42,其他调用!$G$4:$G$42,其他调用!AF113)</f>
        <v>13491.571180227331</v>
      </c>
      <c r="AF113" s="3">
        <f>求节点(其他调用!$U$4:$U$20,其他调用!$V$4:$V$20,$U113)</f>
        <v>0</v>
      </c>
      <c r="AG113" s="3">
        <f>求节点(将星标签统计!$AT$3:$AT$102,将星标签统计!AU$3:AU$102,$AE113)+求节点(将星标签统计!$CP$3:$CP$102,将星标签统计!CQ$3:CQ$102,$AF113)</f>
        <v>12</v>
      </c>
      <c r="AH113" s="3">
        <f>求节点(将星标签统计!$AT$3:$AT$102,将星标签统计!AV$3:AV$102,$AE113)+求节点(将星标签统计!$CP$3:$CP$102,将星标签统计!CR$3:CR$102,$AF113)</f>
        <v>12</v>
      </c>
      <c r="AI113" s="3">
        <f>求节点(将星标签统计!$AT$3:$AT$102,将星标签统计!AW$3:AW$102,$AE113)+求节点(将星标签统计!$CP$3:$CP$102,将星标签统计!CS$3:CS$102,$AF113)</f>
        <v>12</v>
      </c>
      <c r="AJ113" s="3">
        <f>求节点(将星标签统计!$AT$3:$AT$102,将星标签统计!AX$3:AX$102,$AE113)+求节点(将星标签统计!$CP$3:$CP$102,将星标签统计!CT$3:CT$102,$AF113)</f>
        <v>11.349157118022733</v>
      </c>
      <c r="AK113" s="3">
        <f>求节点(将星标签统计!$AT$3:$AT$102,将星标签统计!AY$3:AY$102,$AE113)+求节点(将星标签统计!$CP$3:$CP$102,将星标签统计!CU$3:CU$102,$AF113)</f>
        <v>11</v>
      </c>
      <c r="AL113" s="3">
        <f>求节点(将星标签统计!$AT$3:$AT$102,将星标签统计!AZ$3:AZ$102,$AE113)+求节点(将星标签统计!$CP$3:$CP$102,将星标签统计!CV$3:CV$102,$AF113)</f>
        <v>11</v>
      </c>
      <c r="AM113" s="3">
        <f t="shared" si="26"/>
        <v>476793.25694418186</v>
      </c>
      <c r="AN113" s="3">
        <f>求节点(其他调用!$I$4:$I$42,其他调用!$J$4:$J$42,其他调用!AF113)</f>
        <v>25384.650940383013</v>
      </c>
      <c r="AO113" s="3">
        <f>求节点(其他调用!$W$4:$W$20,其他调用!$X$4:$X$20,$U113)</f>
        <v>0.26969144126279054</v>
      </c>
      <c r="AP113" s="3">
        <f>求节点(将星标签统计!$AT$3:$AT$102,将星标签统计!AU$3:AU$102,$AN113)+求节点(将星标签统计!$CP$3:$CP$102,将星标签统计!CQ$3:CQ$102,$AO113)</f>
        <v>12</v>
      </c>
      <c r="AQ113" s="3">
        <f>求节点(将星标签统计!$AT$3:$AT$102,将星标签统计!AV$3:AV$102,$AN113)+求节点(将星标签统计!$CP$3:$CP$102,将星标签统计!CR$3:CR$102,$AO113)</f>
        <v>12</v>
      </c>
      <c r="AR113" s="3">
        <f>求节点(将星标签统计!$AT$3:$AT$102,将星标签统计!AW$3:AW$102,$AN113)+求节点(将星标签统计!$CP$3:$CP$102,将星标签统计!CS$3:CS$102,$AO113)</f>
        <v>12</v>
      </c>
      <c r="AS113" s="3">
        <f>求节点(将星标签统计!$AT$3:$AT$102,将星标签统计!AX$3:AX$102,$AN113)+求节点(将星标签统计!$CP$3:$CP$102,将星标签统计!CT$3:CT$102,$AO113)</f>
        <v>12</v>
      </c>
      <c r="AT113" s="3">
        <f>求节点(将星标签统计!$AT$3:$AT$102,将星标签统计!AY$3:AY$102,$AN113)+求节点(将星标签统计!$CP$3:$CP$102,将星标签统计!CU$3:CU$102,$AO113)</f>
        <v>11.538465094038301</v>
      </c>
      <c r="AU113" s="3">
        <f>求节点(将星标签统计!$AT$3:$AT$102,将星标签统计!AZ$3:AZ$102,$AN113)+求节点(将星标签统计!$CP$3:$CP$102,将星标签统计!CV$3:CV$102,$AO113)</f>
        <v>11.538465094038301</v>
      </c>
      <c r="AV113" s="3">
        <f t="shared" si="27"/>
        <v>493846.23206884263</v>
      </c>
      <c r="AW113" s="3">
        <f>求节点(其他调用!$L$4:$L$42,其他调用!$M$4:$M$42,其他调用!AF113)</f>
        <v>74649.185859507052</v>
      </c>
      <c r="AX113" s="3">
        <f>求节点(其他调用!$Y$4:$Y$20,其他调用!$Z$4:$Z$20,$U113)</f>
        <v>0</v>
      </c>
      <c r="AY113" s="3">
        <f>求节点(将星标签统计!$AT$3:$AT$102,将星标签统计!AU$3:AU$102,$AW113)+求节点(将星标签统计!$CP$3:$CP$102,将星标签统计!CQ$3:CQ$102,$AX113)</f>
        <v>12</v>
      </c>
      <c r="AZ113" s="3">
        <f>求节点(将星标签统计!$AT$3:$AT$102,将星标签统计!AV$3:AV$102,$AW113)+求节点(将星标签统计!$CP$3:$CP$102,将星标签统计!CR$3:CR$102,$AX113)</f>
        <v>12</v>
      </c>
      <c r="BA113" s="3">
        <f>求节点(将星标签统计!$AT$3:$AT$102,将星标签统计!AW$3:AW$102,$AW113)+求节点(将星标签统计!$CP$3:$CP$102,将星标签统计!CS$3:CS$102,$AX113)</f>
        <v>12</v>
      </c>
      <c r="BB113" s="3">
        <f>求节点(将星标签统计!$AT$3:$AT$102,将星标签统计!AX$3:AX$102,$AW113)+求节点(将星标签统计!$CP$3:$CP$102,将星标签统计!CT$3:CT$102,$AX113)</f>
        <v>12</v>
      </c>
      <c r="BC113" s="3">
        <f>求节点(将星标签统计!$AT$3:$AT$102,将星标签统计!AY$3:AY$102,$AW113)+求节点(将星标签统计!$CP$3:$CP$102,将星标签统计!CU$3:CU$102,$AX113)</f>
        <v>12</v>
      </c>
      <c r="BD113" s="3">
        <f>求节点(将星标签统计!$AT$3:$AT$102,将星标签统计!AZ$3:AZ$102,$AW113)+求节点(将星标签统计!$CP$3:$CP$102,将星标签统计!CV$3:CV$102,$AX113)</f>
        <v>12</v>
      </c>
      <c r="BE113" s="3">
        <f t="shared" si="28"/>
        <v>504000</v>
      </c>
      <c r="BF113" s="3">
        <f>求节点(其他调用!$O$4:$O$42,其他调用!$P$4:$P$42,其他调用!AF113)</f>
        <v>179232.07976390439</v>
      </c>
      <c r="BG113" s="3">
        <f>求节点(其他调用!$AA$4:$AA$20,其他调用!$AB$4:$AB$20,$U113)</f>
        <v>0.2887284841754581</v>
      </c>
      <c r="BH113" s="3">
        <f>求节点(将星标签统计!$AT$3:$AT$102,将星标签统计!AU$3:AU$102,$BF113)+求节点(将星标签统计!$CP$3:$CP$102,将星标签统计!CQ$3:CQ$102,$BG113)</f>
        <v>12</v>
      </c>
      <c r="BI113" s="3">
        <f>求节点(将星标签统计!$AT$3:$AT$102,将星标签统计!AV$3:AV$102,$BF113)+求节点(将星标签统计!$CP$3:$CP$102,将星标签统计!CR$3:CR$102,$BG113)</f>
        <v>12</v>
      </c>
      <c r="BJ113" s="3">
        <f>求节点(将星标签统计!$AT$3:$AT$102,将星标签统计!AW$3:AW$102,$BF113)+求节点(将星标签统计!$CP$3:$CP$102,将星标签统计!CS$3:CS$102,$BG113)</f>
        <v>12</v>
      </c>
      <c r="BK113" s="3">
        <f>求节点(将星标签统计!$AT$3:$AT$102,将星标签统计!AX$3:AX$102,$BF113)+求节点(将星标签统计!$CP$3:$CP$102,将星标签统计!CT$3:CT$102,$BG113)</f>
        <v>12</v>
      </c>
      <c r="BL113" s="3">
        <f>求节点(将星标签统计!$AT$3:$AT$102,将星标签统计!AY$3:AY$102,$BF113)+求节点(将星标签统计!$CP$3:$CP$102,将星标签统计!CU$3:CU$102,$BG113)</f>
        <v>12</v>
      </c>
      <c r="BM113" s="3">
        <f>求节点(将星标签统计!$AT$3:$AT$102,将星标签统计!AZ$3:AZ$102,$BF113)+求节点(将星标签统计!$CP$3:$CP$102,将星标签统计!CV$3:CV$102,$BG113)</f>
        <v>12</v>
      </c>
      <c r="BN113" s="3">
        <f t="shared" si="29"/>
        <v>504000</v>
      </c>
    </row>
    <row r="114" spans="13:66" x14ac:dyDescent="0.2">
      <c r="M114" s="3">
        <v>110</v>
      </c>
      <c r="N114" s="3">
        <f t="shared" si="20"/>
        <v>474000</v>
      </c>
      <c r="O114" s="3">
        <f t="shared" si="21"/>
        <v>477451</v>
      </c>
      <c r="P114" s="3">
        <f t="shared" si="22"/>
        <v>497412</v>
      </c>
      <c r="Q114" s="3">
        <f t="shared" si="23"/>
        <v>504000</v>
      </c>
      <c r="R114" s="3">
        <f t="shared" si="24"/>
        <v>504000</v>
      </c>
      <c r="U114" s="3">
        <v>110</v>
      </c>
      <c r="V114" s="3">
        <f>求节点(其他调用!$C$4:$C$42,其他调用!$D$4:$D$42,其他调用!AF114)</f>
        <v>9133.2795065878236</v>
      </c>
      <c r="W114" s="3">
        <f>求节点(其他调用!$S$4:$S$20,其他调用!$T$4:$T$20,$U114)</f>
        <v>0.26969144126279054</v>
      </c>
      <c r="X114" s="3">
        <f>求节点(将星标签统计!$AT$3:$AT$102,将星标签统计!AU$3:AU$102,$V114)+求节点(将星标签统计!$CP$3:$CP$102,将星标签统计!CQ$3:CQ$102,$W114)</f>
        <v>12</v>
      </c>
      <c r="Y114" s="3">
        <f>求节点(将星标签统计!$AT$3:$AT$102,将星标签统计!AV$3:AV$102,$V114)+求节点(将星标签统计!$CP$3:$CP$102,将星标签统计!CR$3:CR$102,$W114)</f>
        <v>12</v>
      </c>
      <c r="Z114" s="3">
        <f>求节点(将星标签统计!$AT$3:$AT$102,将星标签统计!AW$3:AW$102,$V114)+求节点(将星标签统计!$CP$3:$CP$102,将星标签统计!CS$3:CS$102,$W114)</f>
        <v>12</v>
      </c>
      <c r="AA114" s="3">
        <f>求节点(将星标签统计!$AT$3:$AT$102,将星标签统计!AX$3:AX$102,$V114)+求节点(将星标签统计!$CP$3:$CP$102,将星标签统计!CT$3:CT$102,$W114)</f>
        <v>11</v>
      </c>
      <c r="AB114" s="3">
        <f>求节点(将星标签统计!$AT$3:$AT$102,将星标签统计!AY$3:AY$102,$V114)+求节点(将星标签统计!$CP$3:$CP$102,将星标签统计!CU$3:CU$102,$W114)</f>
        <v>11</v>
      </c>
      <c r="AC114" s="3">
        <f>求节点(将星标签统计!$AT$3:$AT$102,将星标签统计!AZ$3:AZ$102,$V114)+求节点(将星标签统计!$CP$3:$CP$102,将星标签统计!CV$3:CV$102,$W114)</f>
        <v>11</v>
      </c>
      <c r="AD114" s="3">
        <f t="shared" si="25"/>
        <v>474000</v>
      </c>
      <c r="AE114" s="3">
        <f>求节点(其他调用!$F$4:$F$42,其他调用!$G$4:$G$42,其他调用!AF114)</f>
        <v>14314.00367934578</v>
      </c>
      <c r="AF114" s="3">
        <f>求节点(其他调用!$U$4:$U$20,其他调用!$V$4:$V$20,$U114)</f>
        <v>0</v>
      </c>
      <c r="AG114" s="3">
        <f>求节点(将星标签统计!$AT$3:$AT$102,将星标签统计!AU$3:AU$102,$AE114)+求节点(将星标签统计!$CP$3:$CP$102,将星标签统计!CQ$3:CQ$102,$AF114)</f>
        <v>12</v>
      </c>
      <c r="AH114" s="3">
        <f>求节点(将星标签统计!$AT$3:$AT$102,将星标签统计!AV$3:AV$102,$AE114)+求节点(将星标签统计!$CP$3:$CP$102,将星标签统计!CR$3:CR$102,$AF114)</f>
        <v>12</v>
      </c>
      <c r="AI114" s="3">
        <f>求节点(将星标签统计!$AT$3:$AT$102,将星标签统计!AW$3:AW$102,$AE114)+求节点(将星标签统计!$CP$3:$CP$102,将星标签统计!CS$3:CS$102,$AF114)</f>
        <v>12</v>
      </c>
      <c r="AJ114" s="3">
        <f>求节点(将星标签统计!$AT$3:$AT$102,将星标签统计!AX$3:AX$102,$AE114)+求节点(将星标签统计!$CP$3:$CP$102,将星标签统计!CT$3:CT$102,$AF114)</f>
        <v>11.431400367934579</v>
      </c>
      <c r="AK114" s="3">
        <f>求节点(将星标签统计!$AT$3:$AT$102,将星标签统计!AY$3:AY$102,$AE114)+求节点(将星标签统计!$CP$3:$CP$102,将星标签统计!CU$3:CU$102,$AF114)</f>
        <v>11</v>
      </c>
      <c r="AL114" s="3">
        <f>求节点(将星标签统计!$AT$3:$AT$102,将星标签统计!AZ$3:AZ$102,$AE114)+求节点(将星标签统计!$CP$3:$CP$102,将星标签统计!CV$3:CV$102,$AF114)</f>
        <v>11</v>
      </c>
      <c r="AM114" s="3">
        <f t="shared" si="26"/>
        <v>477451.20294347662</v>
      </c>
      <c r="AN114" s="3">
        <f>求节点(其他调用!$I$4:$I$42,其他调用!$J$4:$J$42,其他调用!AF114)</f>
        <v>27005.512395734098</v>
      </c>
      <c r="AO114" s="3">
        <f>求节点(其他调用!$W$4:$W$20,其他调用!$X$4:$X$20,$U114)</f>
        <v>0.26969144126279054</v>
      </c>
      <c r="AP114" s="3">
        <f>求节点(将星标签统计!$AT$3:$AT$102,将星标签统计!AU$3:AU$102,$AN114)+求节点(将星标签统计!$CP$3:$CP$102,将星标签统计!CQ$3:CQ$102,$AO114)</f>
        <v>12</v>
      </c>
      <c r="AQ114" s="3">
        <f>求节点(将星标签统计!$AT$3:$AT$102,将星标签统计!AV$3:AV$102,$AN114)+求节点(将星标签统计!$CP$3:$CP$102,将星标签统计!CR$3:CR$102,$AO114)</f>
        <v>12</v>
      </c>
      <c r="AR114" s="3">
        <f>求节点(将星标签统计!$AT$3:$AT$102,将星标签统计!AW$3:AW$102,$AN114)+求节点(将星标签统计!$CP$3:$CP$102,将星标签统计!CS$3:CS$102,$AO114)</f>
        <v>12</v>
      </c>
      <c r="AS114" s="3">
        <f>求节点(将星标签统计!$AT$3:$AT$102,将星标签统计!AX$3:AX$102,$AN114)+求节点(将星标签统计!$CP$3:$CP$102,将星标签统计!CT$3:CT$102,$AO114)</f>
        <v>12</v>
      </c>
      <c r="AT114" s="3">
        <f>求节点(将星标签统计!$AT$3:$AT$102,将星标签统计!AY$3:AY$102,$AN114)+求节点(将星标签统计!$CP$3:$CP$102,将星标签统计!CU$3:CU$102,$AO114)</f>
        <v>11.700551239573411</v>
      </c>
      <c r="AU114" s="3">
        <f>求节点(将星标签统计!$AT$3:$AT$102,将星标签统计!AZ$3:AZ$102,$AN114)+求节点(将星标签统计!$CP$3:$CP$102,将星标签统计!CV$3:CV$102,$AO114)</f>
        <v>11.700551239573411</v>
      </c>
      <c r="AV114" s="3">
        <f t="shared" si="27"/>
        <v>497412.12727061502</v>
      </c>
      <c r="AW114" s="3">
        <f>求节点(其他调用!$L$4:$L$42,其他调用!$M$4:$M$42,其他调用!AF114)</f>
        <v>79576.740256494551</v>
      </c>
      <c r="AX114" s="3">
        <f>求节点(其他调用!$Y$4:$Y$20,其他调用!$Z$4:$Z$20,$U114)</f>
        <v>0</v>
      </c>
      <c r="AY114" s="3">
        <f>求节点(将星标签统计!$AT$3:$AT$102,将星标签统计!AU$3:AU$102,$AW114)+求节点(将星标签统计!$CP$3:$CP$102,将星标签统计!CQ$3:CQ$102,$AX114)</f>
        <v>12</v>
      </c>
      <c r="AZ114" s="3">
        <f>求节点(将星标签统计!$AT$3:$AT$102,将星标签统计!AV$3:AV$102,$AW114)+求节点(将星标签统计!$CP$3:$CP$102,将星标签统计!CR$3:CR$102,$AX114)</f>
        <v>12</v>
      </c>
      <c r="BA114" s="3">
        <f>求节点(将星标签统计!$AT$3:$AT$102,将星标签统计!AW$3:AW$102,$AW114)+求节点(将星标签统计!$CP$3:$CP$102,将星标签统计!CS$3:CS$102,$AX114)</f>
        <v>12</v>
      </c>
      <c r="BB114" s="3">
        <f>求节点(将星标签统计!$AT$3:$AT$102,将星标签统计!AX$3:AX$102,$AW114)+求节点(将星标签统计!$CP$3:$CP$102,将星标签统计!CT$3:CT$102,$AX114)</f>
        <v>12</v>
      </c>
      <c r="BC114" s="3">
        <f>求节点(将星标签统计!$AT$3:$AT$102,将星标签统计!AY$3:AY$102,$AW114)+求节点(将星标签统计!$CP$3:$CP$102,将星标签统计!CU$3:CU$102,$AX114)</f>
        <v>12</v>
      </c>
      <c r="BD114" s="3">
        <f>求节点(将星标签统计!$AT$3:$AT$102,将星标签统计!AZ$3:AZ$102,$AW114)+求节点(将星标签统计!$CP$3:$CP$102,将星标签统计!CV$3:CV$102,$AX114)</f>
        <v>12</v>
      </c>
      <c r="BE114" s="3">
        <f t="shared" si="28"/>
        <v>504000</v>
      </c>
      <c r="BF114" s="3">
        <f>求节点(其他调用!$O$4:$O$42,其他调用!$P$4:$P$42,其他调用!AF114)</f>
        <v>191306.66468297728</v>
      </c>
      <c r="BG114" s="3">
        <f>求节点(其他调用!$AA$4:$AA$20,其他调用!$AB$4:$AB$20,$U114)</f>
        <v>0.2887284841754581</v>
      </c>
      <c r="BH114" s="3">
        <f>求节点(将星标签统计!$AT$3:$AT$102,将星标签统计!AU$3:AU$102,$BF114)+求节点(将星标签统计!$CP$3:$CP$102,将星标签统计!CQ$3:CQ$102,$BG114)</f>
        <v>12</v>
      </c>
      <c r="BI114" s="3">
        <f>求节点(将星标签统计!$AT$3:$AT$102,将星标签统计!AV$3:AV$102,$BF114)+求节点(将星标签统计!$CP$3:$CP$102,将星标签统计!CR$3:CR$102,$BG114)</f>
        <v>12</v>
      </c>
      <c r="BJ114" s="3">
        <f>求节点(将星标签统计!$AT$3:$AT$102,将星标签统计!AW$3:AW$102,$BF114)+求节点(将星标签统计!$CP$3:$CP$102,将星标签统计!CS$3:CS$102,$BG114)</f>
        <v>12</v>
      </c>
      <c r="BK114" s="3">
        <f>求节点(将星标签统计!$AT$3:$AT$102,将星标签统计!AX$3:AX$102,$BF114)+求节点(将星标签统计!$CP$3:$CP$102,将星标签统计!CT$3:CT$102,$BG114)</f>
        <v>12</v>
      </c>
      <c r="BL114" s="3">
        <f>求节点(将星标签统计!$AT$3:$AT$102,将星标签统计!AY$3:AY$102,$BF114)+求节点(将星标签统计!$CP$3:$CP$102,将星标签统计!CU$3:CU$102,$BG114)</f>
        <v>12</v>
      </c>
      <c r="BM114" s="3">
        <f>求节点(将星标签统计!$AT$3:$AT$102,将星标签统计!AZ$3:AZ$102,$BF114)+求节点(将星标签统计!$CP$3:$CP$102,将星标签统计!CV$3:CV$102,$BG114)</f>
        <v>12</v>
      </c>
      <c r="BN114" s="3">
        <f t="shared" si="29"/>
        <v>504000</v>
      </c>
    </row>
    <row r="115" spans="13:66" x14ac:dyDescent="0.2">
      <c r="M115" s="3">
        <v>111</v>
      </c>
      <c r="N115" s="3">
        <f t="shared" si="20"/>
        <v>474000</v>
      </c>
      <c r="O115" s="3">
        <f t="shared" si="21"/>
        <v>478156</v>
      </c>
      <c r="P115" s="3">
        <f t="shared" si="22"/>
        <v>501221</v>
      </c>
      <c r="Q115" s="3">
        <f t="shared" si="23"/>
        <v>504000</v>
      </c>
      <c r="R115" s="3">
        <f t="shared" si="24"/>
        <v>504000</v>
      </c>
      <c r="U115" s="3">
        <v>111</v>
      </c>
      <c r="V115" s="3">
        <f>求节点(其他调用!$C$4:$C$42,其他调用!$D$4:$D$42,其他调用!AF115)</f>
        <v>9674.441331405118</v>
      </c>
      <c r="W115" s="3">
        <f>求节点(其他调用!$S$4:$S$20,其他调用!$T$4:$T$20,$U115)</f>
        <v>0.26969144126279054</v>
      </c>
      <c r="X115" s="3">
        <f>求节点(将星标签统计!$AT$3:$AT$102,将星标签统计!AU$3:AU$102,$V115)+求节点(将星标签统计!$CP$3:$CP$102,将星标签统计!CQ$3:CQ$102,$W115)</f>
        <v>12</v>
      </c>
      <c r="Y115" s="3">
        <f>求节点(将星标签统计!$AT$3:$AT$102,将星标签统计!AV$3:AV$102,$V115)+求节点(将星标签统计!$CP$3:$CP$102,将星标签统计!CR$3:CR$102,$W115)</f>
        <v>12</v>
      </c>
      <c r="Z115" s="3">
        <f>求节点(将星标签统计!$AT$3:$AT$102,将星标签统计!AW$3:AW$102,$V115)+求节点(将星标签统计!$CP$3:$CP$102,将星标签统计!CS$3:CS$102,$W115)</f>
        <v>12</v>
      </c>
      <c r="AA115" s="3">
        <f>求节点(将星标签统计!$AT$3:$AT$102,将星标签统计!AX$3:AX$102,$V115)+求节点(将星标签统计!$CP$3:$CP$102,将星标签统计!CT$3:CT$102,$W115)</f>
        <v>11</v>
      </c>
      <c r="AB115" s="3">
        <f>求节点(将星标签统计!$AT$3:$AT$102,将星标签统计!AY$3:AY$102,$V115)+求节点(将星标签统计!$CP$3:$CP$102,将星标签统计!CU$3:CU$102,$W115)</f>
        <v>11</v>
      </c>
      <c r="AC115" s="3">
        <f>求节点(将星标签统计!$AT$3:$AT$102,将星标签统计!AZ$3:AZ$102,$V115)+求节点(将星标签统计!$CP$3:$CP$102,将星标签统计!CV$3:CV$102,$W115)</f>
        <v>11</v>
      </c>
      <c r="AD115" s="3">
        <f t="shared" si="25"/>
        <v>474000</v>
      </c>
      <c r="AE115" s="3">
        <f>求节点(其他调用!$F$4:$F$42,其他调用!$G$4:$G$42,其他调用!AF115)</f>
        <v>15195.465006628328</v>
      </c>
      <c r="AF115" s="3">
        <f>求节点(其他调用!$U$4:$U$20,其他调用!$V$4:$V$20,$U115)</f>
        <v>0</v>
      </c>
      <c r="AG115" s="3">
        <f>求节点(将星标签统计!$AT$3:$AT$102,将星标签统计!AU$3:AU$102,$AE115)+求节点(将星标签统计!$CP$3:$CP$102,将星标签统计!CQ$3:CQ$102,$AF115)</f>
        <v>12</v>
      </c>
      <c r="AH115" s="3">
        <f>求节点(将星标签统计!$AT$3:$AT$102,将星标签统计!AV$3:AV$102,$AE115)+求节点(将星标签统计!$CP$3:$CP$102,将星标签统计!CR$3:CR$102,$AF115)</f>
        <v>12</v>
      </c>
      <c r="AI115" s="3">
        <f>求节点(将星标签统计!$AT$3:$AT$102,将星标签统计!AW$3:AW$102,$AE115)+求节点(将星标签统计!$CP$3:$CP$102,将星标签统计!CS$3:CS$102,$AF115)</f>
        <v>12</v>
      </c>
      <c r="AJ115" s="3">
        <f>求节点(将星标签统计!$AT$3:$AT$102,将星标签统计!AX$3:AX$102,$AE115)+求节点(将星标签统计!$CP$3:$CP$102,将星标签统计!CT$3:CT$102,$AF115)</f>
        <v>11.519546500662832</v>
      </c>
      <c r="AK115" s="3">
        <f>求节点(将星标签统计!$AT$3:$AT$102,将星标签统计!AY$3:AY$102,$AE115)+求节点(将星标签统计!$CP$3:$CP$102,将星标签统计!CU$3:CU$102,$AF115)</f>
        <v>11</v>
      </c>
      <c r="AL115" s="3">
        <f>求节点(将星标签统计!$AT$3:$AT$102,将星标签统计!AZ$3:AZ$102,$AE115)+求节点(将星标签统计!$CP$3:$CP$102,将星标签统计!CV$3:CV$102,$AF115)</f>
        <v>11</v>
      </c>
      <c r="AM115" s="3">
        <f t="shared" si="26"/>
        <v>478156.37200530269</v>
      </c>
      <c r="AN115" s="3">
        <f>求节点(其他调用!$I$4:$I$42,其他调用!$J$4:$J$42,其他调用!AF115)</f>
        <v>28736.59937946482</v>
      </c>
      <c r="AO115" s="3">
        <f>求节点(其他调用!$W$4:$W$20,其他调用!$X$4:$X$20,$U115)</f>
        <v>0.26969144126279054</v>
      </c>
      <c r="AP115" s="3">
        <f>求节点(将星标签统计!$AT$3:$AT$102,将星标签统计!AU$3:AU$102,$AN115)+求节点(将星标签统计!$CP$3:$CP$102,将星标签统计!CQ$3:CQ$102,$AO115)</f>
        <v>12</v>
      </c>
      <c r="AQ115" s="3">
        <f>求节点(将星标签统计!$AT$3:$AT$102,将星标签统计!AV$3:AV$102,$AN115)+求节点(将星标签统计!$CP$3:$CP$102,将星标签统计!CR$3:CR$102,$AO115)</f>
        <v>12</v>
      </c>
      <c r="AR115" s="3">
        <f>求节点(将星标签统计!$AT$3:$AT$102,将星标签统计!AW$3:AW$102,$AN115)+求节点(将星标签统计!$CP$3:$CP$102,将星标签统计!CS$3:CS$102,$AO115)</f>
        <v>12</v>
      </c>
      <c r="AS115" s="3">
        <f>求节点(将星标签统计!$AT$3:$AT$102,将星标签统计!AX$3:AX$102,$AN115)+求节点(将星标签统计!$CP$3:$CP$102,将星标签统计!CT$3:CT$102,$AO115)</f>
        <v>12</v>
      </c>
      <c r="AT115" s="3">
        <f>求节点(将星标签统计!$AT$3:$AT$102,将星标签统计!AY$3:AY$102,$AN115)+求节点(将星标签统计!$CP$3:$CP$102,将星标签统计!CU$3:CU$102,$AO115)</f>
        <v>11.873659937946481</v>
      </c>
      <c r="AU115" s="3">
        <f>求节点(将星标签统计!$AT$3:$AT$102,将星标签统计!AZ$3:AZ$102,$AN115)+求节点(将星标签统计!$CP$3:$CP$102,将星标签统计!CV$3:CV$102,$AO115)</f>
        <v>11.873659937946481</v>
      </c>
      <c r="AV115" s="3">
        <f t="shared" si="27"/>
        <v>501220.51863482257</v>
      </c>
      <c r="AW115" s="3">
        <f>求节点(其他调用!$L$4:$L$42,其他调用!$M$4:$M$42,其他调用!AF115)</f>
        <v>84857.962294389712</v>
      </c>
      <c r="AX115" s="3">
        <f>求节点(其他调用!$Y$4:$Y$20,其他调用!$Z$4:$Z$20,$U115)</f>
        <v>0</v>
      </c>
      <c r="AY115" s="3">
        <f>求节点(将星标签统计!$AT$3:$AT$102,将星标签统计!AU$3:AU$102,$AW115)+求节点(将星标签统计!$CP$3:$CP$102,将星标签统计!CQ$3:CQ$102,$AX115)</f>
        <v>12</v>
      </c>
      <c r="AZ115" s="3">
        <f>求节点(将星标签统计!$AT$3:$AT$102,将星标签统计!AV$3:AV$102,$AW115)+求节点(将星标签统计!$CP$3:$CP$102,将星标签统计!CR$3:CR$102,$AX115)</f>
        <v>12</v>
      </c>
      <c r="BA115" s="3">
        <f>求节点(将星标签统计!$AT$3:$AT$102,将星标签统计!AW$3:AW$102,$AW115)+求节点(将星标签统计!$CP$3:$CP$102,将星标签统计!CS$3:CS$102,$AX115)</f>
        <v>12</v>
      </c>
      <c r="BB115" s="3">
        <f>求节点(将星标签统计!$AT$3:$AT$102,将星标签统计!AX$3:AX$102,$AW115)+求节点(将星标签统计!$CP$3:$CP$102,将星标签统计!CT$3:CT$102,$AX115)</f>
        <v>12</v>
      </c>
      <c r="BC115" s="3">
        <f>求节点(将星标签统计!$AT$3:$AT$102,将星标签统计!AY$3:AY$102,$AW115)+求节点(将星标签统计!$CP$3:$CP$102,将星标签统计!CU$3:CU$102,$AX115)</f>
        <v>12</v>
      </c>
      <c r="BD115" s="3">
        <f>求节点(将星标签统计!$AT$3:$AT$102,将星标签统计!AZ$3:AZ$102,$AW115)+求节点(将星标签统计!$CP$3:$CP$102,将星标签统计!CV$3:CV$102,$AX115)</f>
        <v>12</v>
      </c>
      <c r="BE115" s="3">
        <f t="shared" si="28"/>
        <v>504000</v>
      </c>
      <c r="BF115" s="3">
        <f>求节点(其他调用!$O$4:$O$42,其他调用!$P$4:$P$42,其他调用!AF115)</f>
        <v>204045.91674041236</v>
      </c>
      <c r="BG115" s="3">
        <f>求节点(其他调用!$AA$4:$AA$20,其他调用!$AB$4:$AB$20,$U115)</f>
        <v>0.2887284841754581</v>
      </c>
      <c r="BH115" s="3">
        <f>求节点(将星标签统计!$AT$3:$AT$102,将星标签统计!AU$3:AU$102,$BF115)+求节点(将星标签统计!$CP$3:$CP$102,将星标签统计!CQ$3:CQ$102,$BG115)</f>
        <v>12</v>
      </c>
      <c r="BI115" s="3">
        <f>求节点(将星标签统计!$AT$3:$AT$102,将星标签统计!AV$3:AV$102,$BF115)+求节点(将星标签统计!$CP$3:$CP$102,将星标签统计!CR$3:CR$102,$BG115)</f>
        <v>12</v>
      </c>
      <c r="BJ115" s="3">
        <f>求节点(将星标签统计!$AT$3:$AT$102,将星标签统计!AW$3:AW$102,$BF115)+求节点(将星标签统计!$CP$3:$CP$102,将星标签统计!CS$3:CS$102,$BG115)</f>
        <v>12</v>
      </c>
      <c r="BK115" s="3">
        <f>求节点(将星标签统计!$AT$3:$AT$102,将星标签统计!AX$3:AX$102,$BF115)+求节点(将星标签统计!$CP$3:$CP$102,将星标签统计!CT$3:CT$102,$BG115)</f>
        <v>12</v>
      </c>
      <c r="BL115" s="3">
        <f>求节点(将星标签统计!$AT$3:$AT$102,将星标签统计!AY$3:AY$102,$BF115)+求节点(将星标签统计!$CP$3:$CP$102,将星标签统计!CU$3:CU$102,$BG115)</f>
        <v>12</v>
      </c>
      <c r="BM115" s="3">
        <f>求节点(将星标签统计!$AT$3:$AT$102,将星标签统计!AZ$3:AZ$102,$BF115)+求节点(将星标签统计!$CP$3:$CP$102,将星标签统计!CV$3:CV$102,$BG115)</f>
        <v>12</v>
      </c>
      <c r="BN115" s="3">
        <f t="shared" si="29"/>
        <v>504000</v>
      </c>
    </row>
    <row r="116" spans="13:66" x14ac:dyDescent="0.2">
      <c r="M116" s="3">
        <v>112</v>
      </c>
      <c r="N116" s="3">
        <f t="shared" si="20"/>
        <v>474198</v>
      </c>
      <c r="O116" s="3">
        <f t="shared" si="21"/>
        <v>478912</v>
      </c>
      <c r="P116" s="3">
        <f t="shared" si="22"/>
        <v>504000</v>
      </c>
      <c r="Q116" s="3">
        <f t="shared" si="23"/>
        <v>504000</v>
      </c>
      <c r="R116" s="3">
        <f t="shared" si="24"/>
        <v>504000</v>
      </c>
      <c r="U116" s="3">
        <v>112</v>
      </c>
      <c r="V116" s="3">
        <f>求节点(其他调用!$C$4:$C$42,其他调用!$D$4:$D$42,其他调用!AF116)</f>
        <v>10247.364517612345</v>
      </c>
      <c r="W116" s="3">
        <f>求节点(其他调用!$S$4:$S$20,其他调用!$T$4:$T$20,$U116)</f>
        <v>0.26969144126279054</v>
      </c>
      <c r="X116" s="3">
        <f>求节点(将星标签统计!$AT$3:$AT$102,将星标签统计!AU$3:AU$102,$V116)+求节点(将星标签统计!$CP$3:$CP$102,将星标签统计!CQ$3:CQ$102,$W116)</f>
        <v>12</v>
      </c>
      <c r="Y116" s="3">
        <f>求节点(将星标签统计!$AT$3:$AT$102,将星标签统计!AV$3:AV$102,$V116)+求节点(将星标签统计!$CP$3:$CP$102,将星标签统计!CR$3:CR$102,$W116)</f>
        <v>12</v>
      </c>
      <c r="Z116" s="3">
        <f>求节点(将星标签统计!$AT$3:$AT$102,将星标签统计!AW$3:AW$102,$V116)+求节点(将星标签统计!$CP$3:$CP$102,将星标签统计!CS$3:CS$102,$W116)</f>
        <v>12</v>
      </c>
      <c r="AA116" s="3">
        <f>求节点(将星标签统计!$AT$3:$AT$102,将星标签统计!AX$3:AX$102,$V116)+求节点(将星标签统计!$CP$3:$CP$102,将星标签统计!CT$3:CT$102,$W116)</f>
        <v>11.024736451761234</v>
      </c>
      <c r="AB116" s="3">
        <f>求节点(将星标签统计!$AT$3:$AT$102,将星标签统计!AY$3:AY$102,$V116)+求节点(将星标签统计!$CP$3:$CP$102,将星标签统计!CU$3:CU$102,$W116)</f>
        <v>11</v>
      </c>
      <c r="AC116" s="3">
        <f>求节点(将星标签统计!$AT$3:$AT$102,将星标签统计!AZ$3:AZ$102,$V116)+求节点(将星标签统计!$CP$3:$CP$102,将星标签统计!CV$3:CV$102,$W116)</f>
        <v>11</v>
      </c>
      <c r="AD116" s="3">
        <f t="shared" si="25"/>
        <v>474197.89161408984</v>
      </c>
      <c r="AE116" s="3">
        <f>求节点(其他调用!$F$4:$F$42,其他调用!$G$4:$G$42,其他调用!AF116)</f>
        <v>16140.191865461793</v>
      </c>
      <c r="AF116" s="3">
        <f>求节点(其他调用!$U$4:$U$20,其他调用!$V$4:$V$20,$U116)</f>
        <v>0</v>
      </c>
      <c r="AG116" s="3">
        <f>求节点(将星标签统计!$AT$3:$AT$102,将星标签统计!AU$3:AU$102,$AE116)+求节点(将星标签统计!$CP$3:$CP$102,将星标签统计!CQ$3:CQ$102,$AF116)</f>
        <v>12</v>
      </c>
      <c r="AH116" s="3">
        <f>求节点(将星标签统计!$AT$3:$AT$102,将星标签统计!AV$3:AV$102,$AE116)+求节点(将星标签统计!$CP$3:$CP$102,将星标签统计!CR$3:CR$102,$AF116)</f>
        <v>12</v>
      </c>
      <c r="AI116" s="3">
        <f>求节点(将星标签统计!$AT$3:$AT$102,将星标签统计!AW$3:AW$102,$AE116)+求节点(将星标签统计!$CP$3:$CP$102,将星标签统计!CS$3:CS$102,$AF116)</f>
        <v>12</v>
      </c>
      <c r="AJ116" s="3">
        <f>求节点(将星标签统计!$AT$3:$AT$102,将星标签统计!AX$3:AX$102,$AE116)+求节点(将星标签统计!$CP$3:$CP$102,将星标签统计!CT$3:CT$102,$AF116)</f>
        <v>11.61401918654618</v>
      </c>
      <c r="AK116" s="3">
        <f>求节点(将星标签统计!$AT$3:$AT$102,将星标签统计!AY$3:AY$102,$AE116)+求节点(将星标签统计!$CP$3:$CP$102,将星标签统计!CU$3:CU$102,$AF116)</f>
        <v>11</v>
      </c>
      <c r="AL116" s="3">
        <f>求节点(将星标签统计!$AT$3:$AT$102,将星标签统计!AZ$3:AZ$102,$AE116)+求节点(将星标签统计!$CP$3:$CP$102,将星标签统计!CV$3:CV$102,$AF116)</f>
        <v>11</v>
      </c>
      <c r="AM116" s="3">
        <f t="shared" si="26"/>
        <v>478912.15349236946</v>
      </c>
      <c r="AN116" s="3">
        <f>求节点(其他调用!$I$4:$I$42,其他调用!$J$4:$J$42,其他调用!AF116)</f>
        <v>30591.932469969426</v>
      </c>
      <c r="AO116" s="3">
        <f>求节点(其他调用!$W$4:$W$20,其他调用!$X$4:$X$20,$U116)</f>
        <v>0.26969144126279054</v>
      </c>
      <c r="AP116" s="3">
        <f>求节点(将星标签统计!$AT$3:$AT$102,将星标签统计!AU$3:AU$102,$AN116)+求节点(将星标签统计!$CP$3:$CP$102,将星标签统计!CQ$3:CQ$102,$AO116)</f>
        <v>12</v>
      </c>
      <c r="AQ116" s="3">
        <f>求节点(将星标签统计!$AT$3:$AT$102,将星标签统计!AV$3:AV$102,$AN116)+求节点(将星标签统计!$CP$3:$CP$102,将星标签统计!CR$3:CR$102,$AO116)</f>
        <v>12</v>
      </c>
      <c r="AR116" s="3">
        <f>求节点(将星标签统计!$AT$3:$AT$102,将星标签统计!AW$3:AW$102,$AN116)+求节点(将星标签统计!$CP$3:$CP$102,将星标签统计!CS$3:CS$102,$AO116)</f>
        <v>12</v>
      </c>
      <c r="AS116" s="3">
        <f>求节点(将星标签统计!$AT$3:$AT$102,将星标签统计!AX$3:AX$102,$AN116)+求节点(将星标签统计!$CP$3:$CP$102,将星标签统计!CT$3:CT$102,$AO116)</f>
        <v>12</v>
      </c>
      <c r="AT116" s="3">
        <f>求节点(将星标签统计!$AT$3:$AT$102,将星标签统计!AY$3:AY$102,$AN116)+求节点(将星标签统计!$CP$3:$CP$102,将星标签统计!CU$3:CU$102,$AO116)</f>
        <v>12</v>
      </c>
      <c r="AU116" s="3">
        <f>求节点(将星标签统计!$AT$3:$AT$102,将星标签统计!AZ$3:AZ$102,$AN116)+求节点(将星标签统计!$CP$3:$CP$102,将星标签统计!CV$3:CV$102,$AO116)</f>
        <v>12</v>
      </c>
      <c r="AV116" s="3">
        <f t="shared" si="27"/>
        <v>504000</v>
      </c>
      <c r="AW116" s="3">
        <f>求节点(其他调用!$L$4:$L$42,其他调用!$M$4:$M$42,其他调用!AF116)</f>
        <v>90467.481258484258</v>
      </c>
      <c r="AX116" s="3">
        <f>求节点(其他调用!$Y$4:$Y$20,其他调用!$Z$4:$Z$20,$U116)</f>
        <v>0</v>
      </c>
      <c r="AY116" s="3">
        <f>求节点(将星标签统计!$AT$3:$AT$102,将星标签统计!AU$3:AU$102,$AW116)+求节点(将星标签统计!$CP$3:$CP$102,将星标签统计!CQ$3:CQ$102,$AX116)</f>
        <v>12</v>
      </c>
      <c r="AZ116" s="3">
        <f>求节点(将星标签统计!$AT$3:$AT$102,将星标签统计!AV$3:AV$102,$AW116)+求节点(将星标签统计!$CP$3:$CP$102,将星标签统计!CR$3:CR$102,$AX116)</f>
        <v>12</v>
      </c>
      <c r="BA116" s="3">
        <f>求节点(将星标签统计!$AT$3:$AT$102,将星标签统计!AW$3:AW$102,$AW116)+求节点(将星标签统计!$CP$3:$CP$102,将星标签统计!CS$3:CS$102,$AX116)</f>
        <v>12</v>
      </c>
      <c r="BB116" s="3">
        <f>求节点(将星标签统计!$AT$3:$AT$102,将星标签统计!AX$3:AX$102,$AW116)+求节点(将星标签统计!$CP$3:$CP$102,将星标签统计!CT$3:CT$102,$AX116)</f>
        <v>12</v>
      </c>
      <c r="BC116" s="3">
        <f>求节点(将星标签统计!$AT$3:$AT$102,将星标签统计!AY$3:AY$102,$AW116)+求节点(将星标签统计!$CP$3:$CP$102,将星标签统计!CU$3:CU$102,$AX116)</f>
        <v>12</v>
      </c>
      <c r="BD116" s="3">
        <f>求节点(将星标签统计!$AT$3:$AT$102,将星标签统计!AZ$3:AZ$102,$AW116)+求节点(将星标签统计!$CP$3:$CP$102,将星标签统计!CV$3:CV$102,$AX116)</f>
        <v>12</v>
      </c>
      <c r="BE116" s="3">
        <f t="shared" si="28"/>
        <v>504000</v>
      </c>
      <c r="BF116" s="3">
        <f>求节点(其他调用!$O$4:$O$42,其他调用!$P$4:$P$42,其他调用!AF116)</f>
        <v>217699.50902813228</v>
      </c>
      <c r="BG116" s="3">
        <f>求节点(其他调用!$AA$4:$AA$20,其他调用!$AB$4:$AB$20,$U116)</f>
        <v>0.2887284841754581</v>
      </c>
      <c r="BH116" s="3">
        <f>求节点(将星标签统计!$AT$3:$AT$102,将星标签统计!AU$3:AU$102,$BF116)+求节点(将星标签统计!$CP$3:$CP$102,将星标签统计!CQ$3:CQ$102,$BG116)</f>
        <v>12</v>
      </c>
      <c r="BI116" s="3">
        <f>求节点(将星标签统计!$AT$3:$AT$102,将星标签统计!AV$3:AV$102,$BF116)+求节点(将星标签统计!$CP$3:$CP$102,将星标签统计!CR$3:CR$102,$BG116)</f>
        <v>12</v>
      </c>
      <c r="BJ116" s="3">
        <f>求节点(将星标签统计!$AT$3:$AT$102,将星标签统计!AW$3:AW$102,$BF116)+求节点(将星标签统计!$CP$3:$CP$102,将星标签统计!CS$3:CS$102,$BG116)</f>
        <v>12</v>
      </c>
      <c r="BK116" s="3">
        <f>求节点(将星标签统计!$AT$3:$AT$102,将星标签统计!AX$3:AX$102,$BF116)+求节点(将星标签统计!$CP$3:$CP$102,将星标签统计!CT$3:CT$102,$BG116)</f>
        <v>12</v>
      </c>
      <c r="BL116" s="3">
        <f>求节点(将星标签统计!$AT$3:$AT$102,将星标签统计!AY$3:AY$102,$BF116)+求节点(将星标签统计!$CP$3:$CP$102,将星标签统计!CU$3:CU$102,$BG116)</f>
        <v>12</v>
      </c>
      <c r="BM116" s="3">
        <f>求节点(将星标签统计!$AT$3:$AT$102,将星标签统计!AZ$3:AZ$102,$BF116)+求节点(将星标签统计!$CP$3:$CP$102,将星标签统计!CV$3:CV$102,$BG116)</f>
        <v>12</v>
      </c>
      <c r="BN116" s="3">
        <f t="shared" si="29"/>
        <v>504000</v>
      </c>
    </row>
    <row r="117" spans="13:66" x14ac:dyDescent="0.2">
      <c r="M117" s="3">
        <v>113</v>
      </c>
      <c r="N117" s="3">
        <f t="shared" si="20"/>
        <v>474689</v>
      </c>
      <c r="O117" s="3">
        <f t="shared" si="21"/>
        <v>479711</v>
      </c>
      <c r="P117" s="3">
        <f t="shared" si="22"/>
        <v>504000</v>
      </c>
      <c r="Q117" s="3">
        <f t="shared" si="23"/>
        <v>504000</v>
      </c>
      <c r="R117" s="3">
        <f t="shared" si="24"/>
        <v>504000</v>
      </c>
      <c r="U117" s="3">
        <v>113</v>
      </c>
      <c r="V117" s="3">
        <f>求节点(其他调用!$C$4:$C$42,其他调用!$D$4:$D$42,其他调用!AF117)</f>
        <v>10861.107546370455</v>
      </c>
      <c r="W117" s="3">
        <f>求节点(其他调用!$S$4:$S$20,其他调用!$T$4:$T$20,$U117)</f>
        <v>0.26969144126279054</v>
      </c>
      <c r="X117" s="3">
        <f>求节点(将星标签统计!$AT$3:$AT$102,将星标签统计!AU$3:AU$102,$V117)+求节点(将星标签统计!$CP$3:$CP$102,将星标签统计!CQ$3:CQ$102,$W117)</f>
        <v>12</v>
      </c>
      <c r="Y117" s="3">
        <f>求节点(将星标签统计!$AT$3:$AT$102,将星标签统计!AV$3:AV$102,$V117)+求节点(将星标签统计!$CP$3:$CP$102,将星标签统计!CR$3:CR$102,$W117)</f>
        <v>12</v>
      </c>
      <c r="Z117" s="3">
        <f>求节点(将星标签统计!$AT$3:$AT$102,将星标签统计!AW$3:AW$102,$V117)+求节点(将星标签统计!$CP$3:$CP$102,将星标签统计!CS$3:CS$102,$W117)</f>
        <v>12</v>
      </c>
      <c r="AA117" s="3">
        <f>求节点(将星标签统计!$AT$3:$AT$102,将星标签统计!AX$3:AX$102,$V117)+求节点(将星标签统计!$CP$3:$CP$102,将星标签统计!CT$3:CT$102,$W117)</f>
        <v>11.086110754637046</v>
      </c>
      <c r="AB117" s="3">
        <f>求节点(将星标签统计!$AT$3:$AT$102,将星标签统计!AY$3:AY$102,$V117)+求节点(将星标签统计!$CP$3:$CP$102,将星标签统计!CU$3:CU$102,$W117)</f>
        <v>11</v>
      </c>
      <c r="AC117" s="3">
        <f>求节点(将星标签统计!$AT$3:$AT$102,将星标签统计!AZ$3:AZ$102,$V117)+求节点(将星标签统计!$CP$3:$CP$102,将星标签统计!CV$3:CV$102,$W117)</f>
        <v>11</v>
      </c>
      <c r="AD117" s="3">
        <f t="shared" si="25"/>
        <v>474688.88603709638</v>
      </c>
      <c r="AE117" s="3">
        <f>求节点(其他调用!$F$4:$F$42,其他调用!$G$4:$G$42,其他调用!AF117)</f>
        <v>17138.436256123801</v>
      </c>
      <c r="AF117" s="3">
        <f>求节点(其他调用!$U$4:$U$20,其他调用!$V$4:$V$20,$U117)</f>
        <v>0</v>
      </c>
      <c r="AG117" s="3">
        <f>求节点(将星标签统计!$AT$3:$AT$102,将星标签统计!AU$3:AU$102,$AE117)+求节点(将星标签统计!$CP$3:$CP$102,将星标签统计!CQ$3:CQ$102,$AF117)</f>
        <v>12</v>
      </c>
      <c r="AH117" s="3">
        <f>求节点(将星标签统计!$AT$3:$AT$102,将星标签统计!AV$3:AV$102,$AE117)+求节点(将星标签统计!$CP$3:$CP$102,将星标签统计!CR$3:CR$102,$AF117)</f>
        <v>12</v>
      </c>
      <c r="AI117" s="3">
        <f>求节点(将星标签统计!$AT$3:$AT$102,将星标签统计!AW$3:AW$102,$AE117)+求节点(将星标签统计!$CP$3:$CP$102,将星标签统计!CS$3:CS$102,$AF117)</f>
        <v>12</v>
      </c>
      <c r="AJ117" s="3">
        <f>求节点(将星标签统计!$AT$3:$AT$102,将星标签统计!AX$3:AX$102,$AE117)+求节点(将星标签统计!$CP$3:$CP$102,将星标签统计!CT$3:CT$102,$AF117)</f>
        <v>11.71384362561238</v>
      </c>
      <c r="AK117" s="3">
        <f>求节点(将星标签统计!$AT$3:$AT$102,将星标签统计!AY$3:AY$102,$AE117)+求节点(将星标签统计!$CP$3:$CP$102,将星标签统计!CU$3:CU$102,$AF117)</f>
        <v>11</v>
      </c>
      <c r="AL117" s="3">
        <f>求节点(将星标签统计!$AT$3:$AT$102,将星标签统计!AZ$3:AZ$102,$AE117)+求节点(将星标签统计!$CP$3:$CP$102,将星标签统计!CV$3:CV$102,$AF117)</f>
        <v>11</v>
      </c>
      <c r="AM117" s="3">
        <f t="shared" si="26"/>
        <v>479710.74900489906</v>
      </c>
      <c r="AN117" s="3">
        <f>求节点(其他调用!$I$4:$I$42,其他调用!$J$4:$J$42,其他调用!AF117)</f>
        <v>32576.347083317127</v>
      </c>
      <c r="AO117" s="3">
        <f>求节点(其他调用!$W$4:$W$20,其他调用!$X$4:$X$20,$U117)</f>
        <v>0.26969144126279054</v>
      </c>
      <c r="AP117" s="3">
        <f>求节点(将星标签统计!$AT$3:$AT$102,将星标签统计!AU$3:AU$102,$AN117)+求节点(将星标签统计!$CP$3:$CP$102,将星标签统计!CQ$3:CQ$102,$AO117)</f>
        <v>12</v>
      </c>
      <c r="AQ117" s="3">
        <f>求节点(将星标签统计!$AT$3:$AT$102,将星标签统计!AV$3:AV$102,$AN117)+求节点(将星标签统计!$CP$3:$CP$102,将星标签统计!CR$3:CR$102,$AO117)</f>
        <v>12</v>
      </c>
      <c r="AR117" s="3">
        <f>求节点(将星标签统计!$AT$3:$AT$102,将星标签统计!AW$3:AW$102,$AN117)+求节点(将星标签统计!$CP$3:$CP$102,将星标签统计!CS$3:CS$102,$AO117)</f>
        <v>12</v>
      </c>
      <c r="AS117" s="3">
        <f>求节点(将星标签统计!$AT$3:$AT$102,将星标签统计!AX$3:AX$102,$AN117)+求节点(将星标签统计!$CP$3:$CP$102,将星标签统计!CT$3:CT$102,$AO117)</f>
        <v>12</v>
      </c>
      <c r="AT117" s="3">
        <f>求节点(将星标签统计!$AT$3:$AT$102,将星标签统计!AY$3:AY$102,$AN117)+求节点(将星标签统计!$CP$3:$CP$102,将星标签统计!CU$3:CU$102,$AO117)</f>
        <v>12</v>
      </c>
      <c r="AU117" s="3">
        <f>求节点(将星标签统计!$AT$3:$AT$102,将星标签统计!AZ$3:AZ$102,$AN117)+求节点(将星标签统计!$CP$3:$CP$102,将星标签统计!CV$3:CV$102,$AO117)</f>
        <v>12</v>
      </c>
      <c r="AV117" s="3">
        <f t="shared" si="27"/>
        <v>504000</v>
      </c>
      <c r="AW117" s="3">
        <f>求节点(其他调用!$L$4:$L$42,其他调用!$M$4:$M$42,其他调用!AF117)</f>
        <v>96428.904308653087</v>
      </c>
      <c r="AX117" s="3">
        <f>求节点(其他调用!$Y$4:$Y$20,其他调用!$Z$4:$Z$20,$U117)</f>
        <v>0</v>
      </c>
      <c r="AY117" s="3">
        <f>求节点(将星标签统计!$AT$3:$AT$102,将星标签统计!AU$3:AU$102,$AW117)+求节点(将星标签统计!$CP$3:$CP$102,将星标签统计!CQ$3:CQ$102,$AX117)</f>
        <v>12</v>
      </c>
      <c r="AZ117" s="3">
        <f>求节点(将星标签统计!$AT$3:$AT$102,将星标签统计!AV$3:AV$102,$AW117)+求节点(将星标签统计!$CP$3:$CP$102,将星标签统计!CR$3:CR$102,$AX117)</f>
        <v>12</v>
      </c>
      <c r="BA117" s="3">
        <f>求节点(将星标签统计!$AT$3:$AT$102,将星标签统计!AW$3:AW$102,$AW117)+求节点(将星标签统计!$CP$3:$CP$102,将星标签统计!CS$3:CS$102,$AX117)</f>
        <v>12</v>
      </c>
      <c r="BB117" s="3">
        <f>求节点(将星标签统计!$AT$3:$AT$102,将星标签统计!AX$3:AX$102,$AW117)+求节点(将星标签统计!$CP$3:$CP$102,将星标签统计!CT$3:CT$102,$AX117)</f>
        <v>12</v>
      </c>
      <c r="BC117" s="3">
        <f>求节点(将星标签统计!$AT$3:$AT$102,将星标签统计!AY$3:AY$102,$AW117)+求节点(将星标签统计!$CP$3:$CP$102,将星标签统计!CU$3:CU$102,$AX117)</f>
        <v>12</v>
      </c>
      <c r="BD117" s="3">
        <f>求节点(将星标签统计!$AT$3:$AT$102,将星标签统计!AZ$3:AZ$102,$AW117)+求节点(将星标签统计!$CP$3:$CP$102,将星标签统计!CV$3:CV$102,$AX117)</f>
        <v>12</v>
      </c>
      <c r="BE117" s="3">
        <f t="shared" si="28"/>
        <v>504000</v>
      </c>
      <c r="BF117" s="3">
        <f>求节点(其他调用!$O$4:$O$42,其他调用!$P$4:$P$42,其他调用!AF117)</f>
        <v>232333.06691040093</v>
      </c>
      <c r="BG117" s="3">
        <f>求节点(其他调用!$AA$4:$AA$20,其他调用!$AB$4:$AB$20,$U117)</f>
        <v>0.2887284841754581</v>
      </c>
      <c r="BH117" s="3">
        <f>求节点(将星标签统计!$AT$3:$AT$102,将星标签统计!AU$3:AU$102,$BF117)+求节点(将星标签统计!$CP$3:$CP$102,将星标签统计!CQ$3:CQ$102,$BG117)</f>
        <v>12</v>
      </c>
      <c r="BI117" s="3">
        <f>求节点(将星标签统计!$AT$3:$AT$102,将星标签统计!AV$3:AV$102,$BF117)+求节点(将星标签统计!$CP$3:$CP$102,将星标签统计!CR$3:CR$102,$BG117)</f>
        <v>12</v>
      </c>
      <c r="BJ117" s="3">
        <f>求节点(将星标签统计!$AT$3:$AT$102,将星标签统计!AW$3:AW$102,$BF117)+求节点(将星标签统计!$CP$3:$CP$102,将星标签统计!CS$3:CS$102,$BG117)</f>
        <v>12</v>
      </c>
      <c r="BK117" s="3">
        <f>求节点(将星标签统计!$AT$3:$AT$102,将星标签统计!AX$3:AX$102,$BF117)+求节点(将星标签统计!$CP$3:$CP$102,将星标签统计!CT$3:CT$102,$BG117)</f>
        <v>12</v>
      </c>
      <c r="BL117" s="3">
        <f>求节点(将星标签统计!$AT$3:$AT$102,将星标签统计!AY$3:AY$102,$BF117)+求节点(将星标签统计!$CP$3:$CP$102,将星标签统计!CU$3:CU$102,$BG117)</f>
        <v>12</v>
      </c>
      <c r="BM117" s="3">
        <f>求节点(将星标签统计!$AT$3:$AT$102,将星标签统计!AZ$3:AZ$102,$BF117)+求节点(将星标签统计!$CP$3:$CP$102,将星标签统计!CV$3:CV$102,$BG117)</f>
        <v>12</v>
      </c>
      <c r="BN117" s="3">
        <f t="shared" si="29"/>
        <v>504000</v>
      </c>
    </row>
    <row r="118" spans="13:66" x14ac:dyDescent="0.2">
      <c r="M118" s="3">
        <v>114</v>
      </c>
      <c r="N118" s="3">
        <f t="shared" si="20"/>
        <v>475215</v>
      </c>
      <c r="O118" s="3">
        <f t="shared" si="21"/>
        <v>480564</v>
      </c>
      <c r="P118" s="3">
        <f t="shared" si="22"/>
        <v>504000</v>
      </c>
      <c r="Q118" s="3">
        <f t="shared" si="23"/>
        <v>504000</v>
      </c>
      <c r="R118" s="3">
        <f t="shared" si="24"/>
        <v>504000</v>
      </c>
      <c r="U118" s="3">
        <v>114</v>
      </c>
      <c r="V118" s="3">
        <f>求节点(其他调用!$C$4:$C$42,其他调用!$D$4:$D$42,其他调用!AF118)</f>
        <v>11518.901037410038</v>
      </c>
      <c r="W118" s="3">
        <f>求节点(其他调用!$S$4:$S$20,其他调用!$T$4:$T$20,$U118)</f>
        <v>0.26969144126279054</v>
      </c>
      <c r="X118" s="3">
        <f>求节点(将星标签统计!$AT$3:$AT$102,将星标签统计!AU$3:AU$102,$V118)+求节点(将星标签统计!$CP$3:$CP$102,将星标签统计!CQ$3:CQ$102,$W118)</f>
        <v>12</v>
      </c>
      <c r="Y118" s="3">
        <f>求节点(将星标签统计!$AT$3:$AT$102,将星标签统计!AV$3:AV$102,$V118)+求节点(将星标签统计!$CP$3:$CP$102,将星标签统计!CR$3:CR$102,$W118)</f>
        <v>12</v>
      </c>
      <c r="Z118" s="3">
        <f>求节点(将星标签统计!$AT$3:$AT$102,将星标签统计!AW$3:AW$102,$V118)+求节点(将星标签统计!$CP$3:$CP$102,将星标签统计!CS$3:CS$102,$W118)</f>
        <v>12</v>
      </c>
      <c r="AA118" s="3">
        <f>求节点(将星标签统计!$AT$3:$AT$102,将星标签统计!AX$3:AX$102,$V118)+求节点(将星标签统计!$CP$3:$CP$102,将星标签统计!CT$3:CT$102,$W118)</f>
        <v>11.151890103741003</v>
      </c>
      <c r="AB118" s="3">
        <f>求节点(将星标签统计!$AT$3:$AT$102,将星标签统计!AY$3:AY$102,$V118)+求节点(将星标签统计!$CP$3:$CP$102,将星标签统计!CU$3:CU$102,$W118)</f>
        <v>11</v>
      </c>
      <c r="AC118" s="3">
        <f>求节点(将星标签统计!$AT$3:$AT$102,将星标签统计!AZ$3:AZ$102,$V118)+求节点(将星标签统计!$CP$3:$CP$102,将星标签统计!CV$3:CV$102,$W118)</f>
        <v>11</v>
      </c>
      <c r="AD118" s="3">
        <f t="shared" si="25"/>
        <v>475215.12082992803</v>
      </c>
      <c r="AE118" s="3">
        <f>求节点(其他调用!$F$4:$F$42,其他调用!$G$4:$G$42,其他调用!AF118)</f>
        <v>18205.222797282611</v>
      </c>
      <c r="AF118" s="3">
        <f>求节点(其他调用!$U$4:$U$20,其他调用!$V$4:$V$20,$U118)</f>
        <v>0</v>
      </c>
      <c r="AG118" s="3">
        <f>求节点(将星标签统计!$AT$3:$AT$102,将星标签统计!AU$3:AU$102,$AE118)+求节点(将星标签统计!$CP$3:$CP$102,将星标签统计!CQ$3:CQ$102,$AF118)</f>
        <v>12</v>
      </c>
      <c r="AH118" s="3">
        <f>求节点(将星标签统计!$AT$3:$AT$102,将星标签统计!AV$3:AV$102,$AE118)+求节点(将星标签统计!$CP$3:$CP$102,将星标签统计!CR$3:CR$102,$AF118)</f>
        <v>12</v>
      </c>
      <c r="AI118" s="3">
        <f>求节点(将星标签统计!$AT$3:$AT$102,将星标签统计!AW$3:AW$102,$AE118)+求节点(将星标签统计!$CP$3:$CP$102,将星标签统计!CS$3:CS$102,$AF118)</f>
        <v>12</v>
      </c>
      <c r="AJ118" s="3">
        <f>求节点(将星标签统计!$AT$3:$AT$102,将星标签统计!AX$3:AX$102,$AE118)+求节点(将星标签统计!$CP$3:$CP$102,将星标签统计!CT$3:CT$102,$AF118)</f>
        <v>11.820522279728261</v>
      </c>
      <c r="AK118" s="3">
        <f>求节点(将星标签统计!$AT$3:$AT$102,将星标签统计!AY$3:AY$102,$AE118)+求节点(将星标签统计!$CP$3:$CP$102,将星标签统计!CU$3:CU$102,$AF118)</f>
        <v>11</v>
      </c>
      <c r="AL118" s="3">
        <f>求节点(将星标签统计!$AT$3:$AT$102,将星标签统计!AZ$3:AZ$102,$AE118)+求节点(将星标签统计!$CP$3:$CP$102,将星标签统计!CV$3:CV$102,$AF118)</f>
        <v>11</v>
      </c>
      <c r="AM118" s="3">
        <f t="shared" si="26"/>
        <v>480564.1782378261</v>
      </c>
      <c r="AN118" s="3">
        <f>求节点(其他调用!$I$4:$I$42,其他调用!$J$4:$J$42,其他调用!AF118)</f>
        <v>34656.205722641636</v>
      </c>
      <c r="AO118" s="3">
        <f>求节点(其他调用!$W$4:$W$20,其他调用!$X$4:$X$20,$U118)</f>
        <v>0.26969144126279054</v>
      </c>
      <c r="AP118" s="3">
        <f>求节点(将星标签统计!$AT$3:$AT$102,将星标签统计!AU$3:AU$102,$AN118)+求节点(将星标签统计!$CP$3:$CP$102,将星标签统计!CQ$3:CQ$102,$AO118)</f>
        <v>12</v>
      </c>
      <c r="AQ118" s="3">
        <f>求节点(将星标签统计!$AT$3:$AT$102,将星标签统计!AV$3:AV$102,$AN118)+求节点(将星标签统计!$CP$3:$CP$102,将星标签统计!CR$3:CR$102,$AO118)</f>
        <v>12</v>
      </c>
      <c r="AR118" s="3">
        <f>求节点(将星标签统计!$AT$3:$AT$102,将星标签统计!AW$3:AW$102,$AN118)+求节点(将星标签统计!$CP$3:$CP$102,将星标签统计!CS$3:CS$102,$AO118)</f>
        <v>12</v>
      </c>
      <c r="AS118" s="3">
        <f>求节点(将星标签统计!$AT$3:$AT$102,将星标签统计!AX$3:AX$102,$AN118)+求节点(将星标签统计!$CP$3:$CP$102,将星标签统计!CT$3:CT$102,$AO118)</f>
        <v>12</v>
      </c>
      <c r="AT118" s="3">
        <f>求节点(将星标签统计!$AT$3:$AT$102,将星标签统计!AY$3:AY$102,$AN118)+求节点(将星标签统计!$CP$3:$CP$102,将星标签统计!CU$3:CU$102,$AO118)</f>
        <v>12</v>
      </c>
      <c r="AU118" s="3">
        <f>求节点(将星标签统计!$AT$3:$AT$102,将星标签统计!AZ$3:AZ$102,$AN118)+求节点(将星标签统计!$CP$3:$CP$102,将星标签统计!CV$3:CV$102,$AO118)</f>
        <v>12</v>
      </c>
      <c r="AV118" s="3">
        <f t="shared" si="27"/>
        <v>504000</v>
      </c>
      <c r="AW118" s="3">
        <f>求节点(其他调用!$L$4:$L$42,其他调用!$M$4:$M$42,其他调用!AF118)</f>
        <v>102818.19933277612</v>
      </c>
      <c r="AX118" s="3">
        <f>求节点(其他调用!$Y$4:$Y$20,其他调用!$Z$4:$Z$20,$U118)</f>
        <v>0</v>
      </c>
      <c r="AY118" s="3">
        <f>求节点(将星标签统计!$AT$3:$AT$102,将星标签统计!AU$3:AU$102,$AW118)+求节点(将星标签统计!$CP$3:$CP$102,将星标签统计!CQ$3:CQ$102,$AX118)</f>
        <v>12</v>
      </c>
      <c r="AZ118" s="3">
        <f>求节点(将星标签统计!$AT$3:$AT$102,将星标签统计!AV$3:AV$102,$AW118)+求节点(将星标签统计!$CP$3:$CP$102,将星标签统计!CR$3:CR$102,$AX118)</f>
        <v>12</v>
      </c>
      <c r="BA118" s="3">
        <f>求节点(将星标签统计!$AT$3:$AT$102,将星标签统计!AW$3:AW$102,$AW118)+求节点(将星标签统计!$CP$3:$CP$102,将星标签统计!CS$3:CS$102,$AX118)</f>
        <v>12</v>
      </c>
      <c r="BB118" s="3">
        <f>求节点(将星标签统计!$AT$3:$AT$102,将星标签统计!AX$3:AX$102,$AW118)+求节点(将星标签统计!$CP$3:$CP$102,将星标签统计!CT$3:CT$102,$AX118)</f>
        <v>12</v>
      </c>
      <c r="BC118" s="3">
        <f>求节点(将星标签统计!$AT$3:$AT$102,将星标签统计!AY$3:AY$102,$AW118)+求节点(将星标签统计!$CP$3:$CP$102,将星标签统计!CU$3:CU$102,$AX118)</f>
        <v>12</v>
      </c>
      <c r="BD118" s="3">
        <f>求节点(将星标签统计!$AT$3:$AT$102,将星标签统计!AZ$3:AZ$102,$AW118)+求节点(将星标签统计!$CP$3:$CP$102,将星标签统计!CV$3:CV$102,$AX118)</f>
        <v>12</v>
      </c>
      <c r="BE118" s="3">
        <f t="shared" si="28"/>
        <v>504000</v>
      </c>
      <c r="BF118" s="3">
        <f>求节点(其他调用!$O$4:$O$42,其他调用!$P$4:$P$42,其他调用!AF118)</f>
        <v>247855.57127588004</v>
      </c>
      <c r="BG118" s="3">
        <f>求节点(其他调用!$AA$4:$AA$20,其他调用!$AB$4:$AB$20,$U118)</f>
        <v>0.2887284841754581</v>
      </c>
      <c r="BH118" s="3">
        <f>求节点(将星标签统计!$AT$3:$AT$102,将星标签统计!AU$3:AU$102,$BF118)+求节点(将星标签统计!$CP$3:$CP$102,将星标签统计!CQ$3:CQ$102,$BG118)</f>
        <v>12</v>
      </c>
      <c r="BI118" s="3">
        <f>求节点(将星标签统计!$AT$3:$AT$102,将星标签统计!AV$3:AV$102,$BF118)+求节点(将星标签统计!$CP$3:$CP$102,将星标签统计!CR$3:CR$102,$BG118)</f>
        <v>12</v>
      </c>
      <c r="BJ118" s="3">
        <f>求节点(将星标签统计!$AT$3:$AT$102,将星标签统计!AW$3:AW$102,$BF118)+求节点(将星标签统计!$CP$3:$CP$102,将星标签统计!CS$3:CS$102,$BG118)</f>
        <v>12</v>
      </c>
      <c r="BK118" s="3">
        <f>求节点(将星标签统计!$AT$3:$AT$102,将星标签统计!AX$3:AX$102,$BF118)+求节点(将星标签统计!$CP$3:$CP$102,将星标签统计!CT$3:CT$102,$BG118)</f>
        <v>12</v>
      </c>
      <c r="BL118" s="3">
        <f>求节点(将星标签统计!$AT$3:$AT$102,将星标签统计!AY$3:AY$102,$BF118)+求节点(将星标签统计!$CP$3:$CP$102,将星标签统计!CU$3:CU$102,$BG118)</f>
        <v>12</v>
      </c>
      <c r="BM118" s="3">
        <f>求节点(将星标签统计!$AT$3:$AT$102,将星标签统计!AZ$3:AZ$102,$BF118)+求节点(将星标签统计!$CP$3:$CP$102,将星标签统计!CV$3:CV$102,$BG118)</f>
        <v>12</v>
      </c>
      <c r="BN118" s="3">
        <f t="shared" si="29"/>
        <v>504000</v>
      </c>
    </row>
    <row r="119" spans="13:66" x14ac:dyDescent="0.2">
      <c r="M119" s="3">
        <v>115</v>
      </c>
      <c r="N119" s="3">
        <f t="shared" si="20"/>
        <v>475765</v>
      </c>
      <c r="O119" s="3">
        <f t="shared" si="21"/>
        <v>481479</v>
      </c>
      <c r="P119" s="3">
        <f t="shared" si="22"/>
        <v>504000</v>
      </c>
      <c r="Q119" s="3">
        <f t="shared" si="23"/>
        <v>504000</v>
      </c>
      <c r="R119" s="3">
        <f t="shared" si="24"/>
        <v>504000</v>
      </c>
      <c r="U119" s="3">
        <v>115</v>
      </c>
      <c r="V119" s="3">
        <f>求节点(其他调用!$C$4:$C$42,其他调用!$D$4:$D$42,其他调用!AF119)</f>
        <v>12206.344879060376</v>
      </c>
      <c r="W119" s="3">
        <f>求节点(其他调用!$S$4:$S$20,其他调用!$T$4:$T$20,$U119)</f>
        <v>0.26969144126279054</v>
      </c>
      <c r="X119" s="3">
        <f>求节点(将星标签统计!$AT$3:$AT$102,将星标签统计!AU$3:AU$102,$V119)+求节点(将星标签统计!$CP$3:$CP$102,将星标签统计!CQ$3:CQ$102,$W119)</f>
        <v>12</v>
      </c>
      <c r="Y119" s="3">
        <f>求节点(将星标签统计!$AT$3:$AT$102,将星标签统计!AV$3:AV$102,$V119)+求节点(将星标签统计!$CP$3:$CP$102,将星标签统计!CR$3:CR$102,$W119)</f>
        <v>12</v>
      </c>
      <c r="Z119" s="3">
        <f>求节点(将星标签统计!$AT$3:$AT$102,将星标签统计!AW$3:AW$102,$V119)+求节点(将星标签统计!$CP$3:$CP$102,将星标签统计!CS$3:CS$102,$W119)</f>
        <v>12</v>
      </c>
      <c r="AA119" s="3">
        <f>求节点(将星标签统计!$AT$3:$AT$102,将星标签统计!AX$3:AX$102,$V119)+求节点(将星标签统计!$CP$3:$CP$102,将星标签统计!CT$3:CT$102,$W119)</f>
        <v>11.220634487906038</v>
      </c>
      <c r="AB119" s="3">
        <f>求节点(将星标签统计!$AT$3:$AT$102,将星标签统计!AY$3:AY$102,$V119)+求节点(将星标签统计!$CP$3:$CP$102,将星标签统计!CU$3:CU$102,$W119)</f>
        <v>11</v>
      </c>
      <c r="AC119" s="3">
        <f>求节点(将星标签统计!$AT$3:$AT$102,将星标签统计!AZ$3:AZ$102,$V119)+求节点(将星标签统计!$CP$3:$CP$102,将星标签统计!CV$3:CV$102,$W119)</f>
        <v>11</v>
      </c>
      <c r="AD119" s="3">
        <f t="shared" si="25"/>
        <v>475765.07590324827</v>
      </c>
      <c r="AE119" s="3">
        <f>求节点(其他调用!$F$4:$F$42,其他调用!$G$4:$G$42,其他调用!AF119)</f>
        <v>19348.5763022875</v>
      </c>
      <c r="AF119" s="3">
        <f>求节点(其他调用!$U$4:$U$20,其他调用!$V$4:$V$20,$U119)</f>
        <v>0</v>
      </c>
      <c r="AG119" s="3">
        <f>求节点(将星标签统计!$AT$3:$AT$102,将星标签统计!AU$3:AU$102,$AE119)+求节点(将星标签统计!$CP$3:$CP$102,将星标签统计!CQ$3:CQ$102,$AF119)</f>
        <v>12</v>
      </c>
      <c r="AH119" s="3">
        <f>求节点(将星标签统计!$AT$3:$AT$102,将星标签统计!AV$3:AV$102,$AE119)+求节点(将星标签统计!$CP$3:$CP$102,将星标签统计!CR$3:CR$102,$AF119)</f>
        <v>12</v>
      </c>
      <c r="AI119" s="3">
        <f>求节点(将星标签统计!$AT$3:$AT$102,将星标签统计!AW$3:AW$102,$AE119)+求节点(将星标签统计!$CP$3:$CP$102,将星标签统计!CS$3:CS$102,$AF119)</f>
        <v>12</v>
      </c>
      <c r="AJ119" s="3">
        <f>求节点(将星标签统计!$AT$3:$AT$102,将星标签统计!AX$3:AX$102,$AE119)+求节点(将星标签统计!$CP$3:$CP$102,将星标签统计!CT$3:CT$102,$AF119)</f>
        <v>11.93485763022875</v>
      </c>
      <c r="AK119" s="3">
        <f>求节点(将星标签统计!$AT$3:$AT$102,将星标签统计!AY$3:AY$102,$AE119)+求节点(将星标签统计!$CP$3:$CP$102,将星标签统计!CU$3:CU$102,$AF119)</f>
        <v>11</v>
      </c>
      <c r="AL119" s="3">
        <f>求节点(将星标签统计!$AT$3:$AT$102,将星标签统计!AZ$3:AZ$102,$AE119)+求节点(将星标签统计!$CP$3:$CP$102,将星标签统计!CV$3:CV$102,$AF119)</f>
        <v>11</v>
      </c>
      <c r="AM119" s="3">
        <f t="shared" si="26"/>
        <v>481478.86104182998</v>
      </c>
      <c r="AN119" s="3">
        <f>求节点(其他调用!$I$4:$I$42,其他调用!$J$4:$J$42,其他调用!AF119)</f>
        <v>36885.343018096486</v>
      </c>
      <c r="AO119" s="3">
        <f>求节点(其他调用!$W$4:$W$20,其他调用!$X$4:$X$20,$U119)</f>
        <v>0.26969144126279054</v>
      </c>
      <c r="AP119" s="3">
        <f>求节点(将星标签统计!$AT$3:$AT$102,将星标签统计!AU$3:AU$102,$AN119)+求节点(将星标签统计!$CP$3:$CP$102,将星标签统计!CQ$3:CQ$102,$AO119)</f>
        <v>12</v>
      </c>
      <c r="AQ119" s="3">
        <f>求节点(将星标签统计!$AT$3:$AT$102,将星标签统计!AV$3:AV$102,$AN119)+求节点(将星标签统计!$CP$3:$CP$102,将星标签统计!CR$3:CR$102,$AO119)</f>
        <v>12</v>
      </c>
      <c r="AR119" s="3">
        <f>求节点(将星标签统计!$AT$3:$AT$102,将星标签统计!AW$3:AW$102,$AN119)+求节点(将星标签统计!$CP$3:$CP$102,将星标签统计!CS$3:CS$102,$AO119)</f>
        <v>12</v>
      </c>
      <c r="AS119" s="3">
        <f>求节点(将星标签统计!$AT$3:$AT$102,将星标签统计!AX$3:AX$102,$AN119)+求节点(将星标签统计!$CP$3:$CP$102,将星标签统计!CT$3:CT$102,$AO119)</f>
        <v>12</v>
      </c>
      <c r="AT119" s="3">
        <f>求节点(将星标签统计!$AT$3:$AT$102,将星标签统计!AY$3:AY$102,$AN119)+求节点(将星标签统计!$CP$3:$CP$102,将星标签统计!CU$3:CU$102,$AO119)</f>
        <v>12</v>
      </c>
      <c r="AU119" s="3">
        <f>求节点(将星标签统计!$AT$3:$AT$102,将星标签统计!AZ$3:AZ$102,$AN119)+求节点(将星标签统计!$CP$3:$CP$102,将星标签统计!CV$3:CV$102,$AO119)</f>
        <v>12</v>
      </c>
      <c r="AV119" s="3">
        <f t="shared" si="27"/>
        <v>504000</v>
      </c>
      <c r="AW119" s="3">
        <f>求节点(其他调用!$L$4:$L$42,其他调用!$M$4:$M$42,其他调用!AF119)</f>
        <v>109666.07618394637</v>
      </c>
      <c r="AX119" s="3">
        <f>求节点(其他调用!$Y$4:$Y$20,其他调用!$Z$4:$Z$20,$U119)</f>
        <v>0</v>
      </c>
      <c r="AY119" s="3">
        <f>求节点(将星标签统计!$AT$3:$AT$102,将星标签统计!AU$3:AU$102,$AW119)+求节点(将星标签统计!$CP$3:$CP$102,将星标签统计!CQ$3:CQ$102,$AX119)</f>
        <v>12</v>
      </c>
      <c r="AZ119" s="3">
        <f>求节点(将星标签统计!$AT$3:$AT$102,将星标签统计!AV$3:AV$102,$AW119)+求节点(将星标签统计!$CP$3:$CP$102,将星标签统计!CR$3:CR$102,$AX119)</f>
        <v>12</v>
      </c>
      <c r="BA119" s="3">
        <f>求节点(将星标签统计!$AT$3:$AT$102,将星标签统计!AW$3:AW$102,$AW119)+求节点(将星标签统计!$CP$3:$CP$102,将星标签统计!CS$3:CS$102,$AX119)</f>
        <v>12</v>
      </c>
      <c r="BB119" s="3">
        <f>求节点(将星标签统计!$AT$3:$AT$102,将星标签统计!AX$3:AX$102,$AW119)+求节点(将星标签统计!$CP$3:$CP$102,将星标签统计!CT$3:CT$102,$AX119)</f>
        <v>12</v>
      </c>
      <c r="BC119" s="3">
        <f>求节点(将星标签统计!$AT$3:$AT$102,将星标签统计!AY$3:AY$102,$AW119)+求节点(将星标签统计!$CP$3:$CP$102,将星标签统计!CU$3:CU$102,$AX119)</f>
        <v>12</v>
      </c>
      <c r="BD119" s="3">
        <f>求节点(将星标签统计!$AT$3:$AT$102,将星标签统计!AZ$3:AZ$102,$AW119)+求节点(将星标签统计!$CP$3:$CP$102,将星标签统计!CV$3:CV$102,$AX119)</f>
        <v>12</v>
      </c>
      <c r="BE119" s="3">
        <f t="shared" si="28"/>
        <v>504000</v>
      </c>
      <c r="BF119" s="3">
        <f>求节点(其他调用!$O$4:$O$42,其他调用!$P$4:$P$42,其他调用!AF119)</f>
        <v>264351.69301768212</v>
      </c>
      <c r="BG119" s="3">
        <f>求节点(其他调用!$AA$4:$AA$20,其他调用!$AB$4:$AB$20,$U119)</f>
        <v>0.2887284841754581</v>
      </c>
      <c r="BH119" s="3">
        <f>求节点(将星标签统计!$AT$3:$AT$102,将星标签统计!AU$3:AU$102,$BF119)+求节点(将星标签统计!$CP$3:$CP$102,将星标签统计!CQ$3:CQ$102,$BG119)</f>
        <v>12</v>
      </c>
      <c r="BI119" s="3">
        <f>求节点(将星标签统计!$AT$3:$AT$102,将星标签统计!AV$3:AV$102,$BF119)+求节点(将星标签统计!$CP$3:$CP$102,将星标签统计!CR$3:CR$102,$BG119)</f>
        <v>12</v>
      </c>
      <c r="BJ119" s="3">
        <f>求节点(将星标签统计!$AT$3:$AT$102,将星标签统计!AW$3:AW$102,$BF119)+求节点(将星标签统计!$CP$3:$CP$102,将星标签统计!CS$3:CS$102,$BG119)</f>
        <v>12</v>
      </c>
      <c r="BK119" s="3">
        <f>求节点(将星标签统计!$AT$3:$AT$102,将星标签统计!AX$3:AX$102,$BF119)+求节点(将星标签统计!$CP$3:$CP$102,将星标签统计!CT$3:CT$102,$BG119)</f>
        <v>12</v>
      </c>
      <c r="BL119" s="3">
        <f>求节点(将星标签统计!$AT$3:$AT$102,将星标签统计!AY$3:AY$102,$BF119)+求节点(将星标签统计!$CP$3:$CP$102,将星标签统计!CU$3:CU$102,$BG119)</f>
        <v>12</v>
      </c>
      <c r="BM119" s="3">
        <f>求节点(将星标签统计!$AT$3:$AT$102,将星标签统计!AZ$3:AZ$102,$BF119)+求节点(将星标签统计!$CP$3:$CP$102,将星标签统计!CV$3:CV$102,$BG119)</f>
        <v>12</v>
      </c>
      <c r="BN119" s="3">
        <f t="shared" si="29"/>
        <v>504000</v>
      </c>
    </row>
    <row r="120" spans="13:66" x14ac:dyDescent="0.2">
      <c r="M120" s="3">
        <v>116</v>
      </c>
      <c r="N120" s="3">
        <f t="shared" si="20"/>
        <v>476339</v>
      </c>
      <c r="O120" s="3">
        <f t="shared" si="21"/>
        <v>483231</v>
      </c>
      <c r="P120" s="3">
        <f t="shared" si="22"/>
        <v>504000</v>
      </c>
      <c r="Q120" s="3">
        <f t="shared" si="23"/>
        <v>504000</v>
      </c>
      <c r="R120" s="3">
        <f t="shared" si="24"/>
        <v>504000</v>
      </c>
      <c r="U120" s="3">
        <v>116</v>
      </c>
      <c r="V120" s="3">
        <f>求节点(其他调用!$C$4:$C$42,其他调用!$D$4:$D$42,其他调用!AF120)</f>
        <v>12923.647420248526</v>
      </c>
      <c r="W120" s="3">
        <f>求节点(其他调用!$S$4:$S$20,其他调用!$T$4:$T$20,$U120)</f>
        <v>0.26969144126279054</v>
      </c>
      <c r="X120" s="3">
        <f>求节点(将星标签统计!$AT$3:$AT$102,将星标签统计!AU$3:AU$102,$V120)+求节点(将星标签统计!$CP$3:$CP$102,将星标签统计!CQ$3:CQ$102,$W120)</f>
        <v>12</v>
      </c>
      <c r="Y120" s="3">
        <f>求节点(将星标签统计!$AT$3:$AT$102,将星标签统计!AV$3:AV$102,$V120)+求节点(将星标签统计!$CP$3:$CP$102,将星标签统计!CR$3:CR$102,$W120)</f>
        <v>12</v>
      </c>
      <c r="Z120" s="3">
        <f>求节点(将星标签统计!$AT$3:$AT$102,将星标签统计!AW$3:AW$102,$V120)+求节点(将星标签统计!$CP$3:$CP$102,将星标签统计!CS$3:CS$102,$W120)</f>
        <v>12</v>
      </c>
      <c r="AA120" s="3">
        <f>求节点(将星标签统计!$AT$3:$AT$102,将星标签统计!AX$3:AX$102,$V120)+求节点(将星标签统计!$CP$3:$CP$102,将星标签统计!CT$3:CT$102,$W120)</f>
        <v>11.292364742024853</v>
      </c>
      <c r="AB120" s="3">
        <f>求节点(将星标签统计!$AT$3:$AT$102,将星标签统计!AY$3:AY$102,$V120)+求节点(将星标签统计!$CP$3:$CP$102,将星标签统计!CU$3:CU$102,$W120)</f>
        <v>11</v>
      </c>
      <c r="AC120" s="3">
        <f>求节点(将星标签统计!$AT$3:$AT$102,将星标签统计!AZ$3:AZ$102,$V120)+求节点(将星标签统计!$CP$3:$CP$102,将星标签统计!CV$3:CV$102,$W120)</f>
        <v>11</v>
      </c>
      <c r="AD120" s="3">
        <f t="shared" si="25"/>
        <v>476338.91793619882</v>
      </c>
      <c r="AE120" s="3">
        <f>求节点(其他调用!$F$4:$F$42,其他调用!$G$4:$G$42,其他调用!AF120)</f>
        <v>20559.735991968533</v>
      </c>
      <c r="AF120" s="3">
        <f>求节点(其他调用!$U$4:$U$20,其他调用!$V$4:$V$20,$U120)</f>
        <v>0</v>
      </c>
      <c r="AG120" s="3">
        <f>求节点(将星标签统计!$AT$3:$AT$102,将星标签统计!AU$3:AU$102,$AE120)+求节点(将星标签统计!$CP$3:$CP$102,将星标签统计!CQ$3:CQ$102,$AF120)</f>
        <v>12</v>
      </c>
      <c r="AH120" s="3">
        <f>求节点(将星标签统计!$AT$3:$AT$102,将星标签统计!AV$3:AV$102,$AE120)+求节点(将星标签统计!$CP$3:$CP$102,将星标签统计!CR$3:CR$102,$AF120)</f>
        <v>12</v>
      </c>
      <c r="AI120" s="3">
        <f>求节点(将星标签统计!$AT$3:$AT$102,将星标签统计!AW$3:AW$102,$AE120)+求节点(将星标签统计!$CP$3:$CP$102,将星标签统计!CS$3:CS$102,$AF120)</f>
        <v>12</v>
      </c>
      <c r="AJ120" s="3">
        <f>求节点(将星标签统计!$AT$3:$AT$102,将星标签统计!AX$3:AX$102,$AE120)+求节点(将星标签统计!$CP$3:$CP$102,将星标签统计!CT$3:CT$102,$AF120)</f>
        <v>12</v>
      </c>
      <c r="AK120" s="3">
        <f>求节点(将星标签统计!$AT$3:$AT$102,将星标签统计!AY$3:AY$102,$AE120)+求节点(将星标签统计!$CP$3:$CP$102,将星标签统计!CU$3:CU$102,$AF120)</f>
        <v>11.055973599196854</v>
      </c>
      <c r="AL120" s="3">
        <f>求节点(将星标签统计!$AT$3:$AT$102,将星标签统计!AZ$3:AZ$102,$AE120)+求节点(将星标签统计!$CP$3:$CP$102,将星标签统计!CV$3:CV$102,$AF120)</f>
        <v>11.055973599196854</v>
      </c>
      <c r="AM120" s="3">
        <f t="shared" si="26"/>
        <v>483231.41918233078</v>
      </c>
      <c r="AN120" s="3">
        <f>求节点(其他调用!$I$4:$I$42,其他调用!$J$4:$J$42,其他调用!AF120)</f>
        <v>39274.47321571489</v>
      </c>
      <c r="AO120" s="3">
        <f>求节点(其他调用!$W$4:$W$20,其他调用!$X$4:$X$20,$U120)</f>
        <v>0.26969144126279054</v>
      </c>
      <c r="AP120" s="3">
        <f>求节点(将星标签统计!$AT$3:$AT$102,将星标签统计!AU$3:AU$102,$AN120)+求节点(将星标签统计!$CP$3:$CP$102,将星标签统计!CQ$3:CQ$102,$AO120)</f>
        <v>12</v>
      </c>
      <c r="AQ120" s="3">
        <f>求节点(将星标签统计!$AT$3:$AT$102,将星标签统计!AV$3:AV$102,$AN120)+求节点(将星标签统计!$CP$3:$CP$102,将星标签统计!CR$3:CR$102,$AO120)</f>
        <v>12</v>
      </c>
      <c r="AR120" s="3">
        <f>求节点(将星标签统计!$AT$3:$AT$102,将星标签统计!AW$3:AW$102,$AN120)+求节点(将星标签统计!$CP$3:$CP$102,将星标签统计!CS$3:CS$102,$AO120)</f>
        <v>12</v>
      </c>
      <c r="AS120" s="3">
        <f>求节点(将星标签统计!$AT$3:$AT$102,将星标签统计!AX$3:AX$102,$AN120)+求节点(将星标签统计!$CP$3:$CP$102,将星标签统计!CT$3:CT$102,$AO120)</f>
        <v>12</v>
      </c>
      <c r="AT120" s="3">
        <f>求节点(将星标签统计!$AT$3:$AT$102,将星标签统计!AY$3:AY$102,$AN120)+求节点(将星标签统计!$CP$3:$CP$102,将星标签统计!CU$3:CU$102,$AO120)</f>
        <v>12</v>
      </c>
      <c r="AU120" s="3">
        <f>求节点(将星标签统计!$AT$3:$AT$102,将星标签统计!AZ$3:AZ$102,$AN120)+求节点(将星标签统计!$CP$3:$CP$102,将星标签统计!CV$3:CV$102,$AO120)</f>
        <v>12</v>
      </c>
      <c r="AV120" s="3">
        <f t="shared" si="27"/>
        <v>504000</v>
      </c>
      <c r="AW120" s="3">
        <f>求节点(其他调用!$L$4:$L$42,其他调用!$M$4:$M$42,其他调用!AF120)</f>
        <v>116912.52352069021</v>
      </c>
      <c r="AX120" s="3">
        <f>求节点(其他调用!$Y$4:$Y$20,其他调用!$Z$4:$Z$20,$U120)</f>
        <v>0</v>
      </c>
      <c r="AY120" s="3">
        <f>求节点(将星标签统计!$AT$3:$AT$102,将星标签统计!AU$3:AU$102,$AW120)+求节点(将星标签统计!$CP$3:$CP$102,将星标签统计!CQ$3:CQ$102,$AX120)</f>
        <v>12</v>
      </c>
      <c r="AZ120" s="3">
        <f>求节点(将星标签统计!$AT$3:$AT$102,将星标签统计!AV$3:AV$102,$AW120)+求节点(将星标签统计!$CP$3:$CP$102,将星标签统计!CR$3:CR$102,$AX120)</f>
        <v>12</v>
      </c>
      <c r="BA120" s="3">
        <f>求节点(将星标签统计!$AT$3:$AT$102,将星标签统计!AW$3:AW$102,$AW120)+求节点(将星标签统计!$CP$3:$CP$102,将星标签统计!CS$3:CS$102,$AX120)</f>
        <v>12</v>
      </c>
      <c r="BB120" s="3">
        <f>求节点(将星标签统计!$AT$3:$AT$102,将星标签统计!AX$3:AX$102,$AW120)+求节点(将星标签统计!$CP$3:$CP$102,将星标签统计!CT$3:CT$102,$AX120)</f>
        <v>12</v>
      </c>
      <c r="BC120" s="3">
        <f>求节点(将星标签统计!$AT$3:$AT$102,将星标签统计!AY$3:AY$102,$AW120)+求节点(将星标签统计!$CP$3:$CP$102,将星标签统计!CU$3:CU$102,$AX120)</f>
        <v>12</v>
      </c>
      <c r="BD120" s="3">
        <f>求节点(将星标签统计!$AT$3:$AT$102,将星标签统计!AZ$3:AZ$102,$AW120)+求节点(将星标签统计!$CP$3:$CP$102,将星标签统计!CV$3:CV$102,$AX120)</f>
        <v>12</v>
      </c>
      <c r="BE120" s="3">
        <f t="shared" si="28"/>
        <v>504000</v>
      </c>
      <c r="BF120" s="3">
        <f>求节点(其他调用!$O$4:$O$42,其他调用!$P$4:$P$42,其他调用!AF120)</f>
        <v>282031.7985353134</v>
      </c>
      <c r="BG120" s="3">
        <f>求节点(其他调用!$AA$4:$AA$20,其他调用!$AB$4:$AB$20,$U120)</f>
        <v>0.2887284841754581</v>
      </c>
      <c r="BH120" s="3">
        <f>求节点(将星标签统计!$AT$3:$AT$102,将星标签统计!AU$3:AU$102,$BF120)+求节点(将星标签统计!$CP$3:$CP$102,将星标签统计!CQ$3:CQ$102,$BG120)</f>
        <v>12</v>
      </c>
      <c r="BI120" s="3">
        <f>求节点(将星标签统计!$AT$3:$AT$102,将星标签统计!AV$3:AV$102,$BF120)+求节点(将星标签统计!$CP$3:$CP$102,将星标签统计!CR$3:CR$102,$BG120)</f>
        <v>12</v>
      </c>
      <c r="BJ120" s="3">
        <f>求节点(将星标签统计!$AT$3:$AT$102,将星标签统计!AW$3:AW$102,$BF120)+求节点(将星标签统计!$CP$3:$CP$102,将星标签统计!CS$3:CS$102,$BG120)</f>
        <v>12</v>
      </c>
      <c r="BK120" s="3">
        <f>求节点(将星标签统计!$AT$3:$AT$102,将星标签统计!AX$3:AX$102,$BF120)+求节点(将星标签统计!$CP$3:$CP$102,将星标签统计!CT$3:CT$102,$BG120)</f>
        <v>12</v>
      </c>
      <c r="BL120" s="3">
        <f>求节点(将星标签统计!$AT$3:$AT$102,将星标签统计!AY$3:AY$102,$BF120)+求节点(将星标签统计!$CP$3:$CP$102,将星标签统计!CU$3:CU$102,$BG120)</f>
        <v>12</v>
      </c>
      <c r="BM120" s="3">
        <f>求节点(将星标签统计!$AT$3:$AT$102,将星标签统计!AZ$3:AZ$102,$BF120)+求节点(将星标签统计!$CP$3:$CP$102,将星标签统计!CV$3:CV$102,$BG120)</f>
        <v>12</v>
      </c>
      <c r="BN120" s="3">
        <f t="shared" si="29"/>
        <v>504000</v>
      </c>
    </row>
    <row r="121" spans="13:66" x14ac:dyDescent="0.2">
      <c r="M121" s="3">
        <v>117</v>
      </c>
      <c r="N121" s="3">
        <f t="shared" si="20"/>
        <v>476954</v>
      </c>
      <c r="O121" s="3">
        <f t="shared" si="21"/>
        <v>486005</v>
      </c>
      <c r="P121" s="3">
        <f t="shared" si="22"/>
        <v>504000</v>
      </c>
      <c r="Q121" s="3">
        <f t="shared" si="23"/>
        <v>504000</v>
      </c>
      <c r="R121" s="3">
        <f t="shared" si="24"/>
        <v>504000</v>
      </c>
      <c r="U121" s="3">
        <v>117</v>
      </c>
      <c r="V121" s="3">
        <f>求节点(其他调用!$C$4:$C$42,其他调用!$D$4:$D$42,其他调用!AF121)</f>
        <v>13692.433248503829</v>
      </c>
      <c r="W121" s="3">
        <f>求节点(其他调用!$S$4:$S$20,其他调用!$T$4:$T$20,$U121)</f>
        <v>0.26969144126279054</v>
      </c>
      <c r="X121" s="3">
        <f>求节点(将星标签统计!$AT$3:$AT$102,将星标签统计!AU$3:AU$102,$V121)+求节点(将星标签统计!$CP$3:$CP$102,将星标签统计!CQ$3:CQ$102,$W121)</f>
        <v>12</v>
      </c>
      <c r="Y121" s="3">
        <f>求节点(将星标签统计!$AT$3:$AT$102,将星标签统计!AV$3:AV$102,$V121)+求节点(将星标签统计!$CP$3:$CP$102,将星标签统计!CR$3:CR$102,$W121)</f>
        <v>12</v>
      </c>
      <c r="Z121" s="3">
        <f>求节点(将星标签统计!$AT$3:$AT$102,将星标签统计!AW$3:AW$102,$V121)+求节点(将星标签统计!$CP$3:$CP$102,将星标签统计!CS$3:CS$102,$W121)</f>
        <v>12</v>
      </c>
      <c r="AA121" s="3">
        <f>求节点(将星标签统计!$AT$3:$AT$102,将星标签统计!AX$3:AX$102,$V121)+求节点(将星标签统计!$CP$3:$CP$102,将星标签统计!CT$3:CT$102,$W121)</f>
        <v>11.369243324850382</v>
      </c>
      <c r="AB121" s="3">
        <f>求节点(将星标签统计!$AT$3:$AT$102,将星标签统计!AY$3:AY$102,$V121)+求节点(将星标签统计!$CP$3:$CP$102,将星标签统计!CU$3:CU$102,$W121)</f>
        <v>11</v>
      </c>
      <c r="AC121" s="3">
        <f>求节点(将星标签统计!$AT$3:$AT$102,将星标签统计!AZ$3:AZ$102,$V121)+求节点(将星标签统计!$CP$3:$CP$102,将星标签统计!CV$3:CV$102,$W121)</f>
        <v>11</v>
      </c>
      <c r="AD121" s="3">
        <f t="shared" si="25"/>
        <v>476953.94659880304</v>
      </c>
      <c r="AE121" s="3">
        <f>求节点(其他调用!$F$4:$F$42,其他调用!$G$4:$G$42,其他调用!AF121)</f>
        <v>21820.331401425788</v>
      </c>
      <c r="AF121" s="3">
        <f>求节点(其他调用!$U$4:$U$20,其他调用!$V$4:$V$20,$U121)</f>
        <v>0</v>
      </c>
      <c r="AG121" s="3">
        <f>求节点(将星标签统计!$AT$3:$AT$102,将星标签统计!AU$3:AU$102,$AE121)+求节点(将星标签统计!$CP$3:$CP$102,将星标签统计!CQ$3:CQ$102,$AF121)</f>
        <v>12</v>
      </c>
      <c r="AH121" s="3">
        <f>求节点(将星标签统计!$AT$3:$AT$102,将星标签统计!AV$3:AV$102,$AE121)+求节点(将星标签统计!$CP$3:$CP$102,将星标签统计!CR$3:CR$102,$AF121)</f>
        <v>12</v>
      </c>
      <c r="AI121" s="3">
        <f>求节点(将星标签统计!$AT$3:$AT$102,将星标签统计!AW$3:AW$102,$AE121)+求节点(将星标签统计!$CP$3:$CP$102,将星标签统计!CS$3:CS$102,$AF121)</f>
        <v>12</v>
      </c>
      <c r="AJ121" s="3">
        <f>求节点(将星标签统计!$AT$3:$AT$102,将星标签统计!AX$3:AX$102,$AE121)+求节点(将星标签统计!$CP$3:$CP$102,将星标签统计!CT$3:CT$102,$AF121)</f>
        <v>12</v>
      </c>
      <c r="AK121" s="3">
        <f>求节点(将星标签统计!$AT$3:$AT$102,将星标签统计!AY$3:AY$102,$AE121)+求节点(将星标签统计!$CP$3:$CP$102,将星标签统计!CU$3:CU$102,$AF121)</f>
        <v>11.182033140142579</v>
      </c>
      <c r="AL121" s="3">
        <f>求节点(将星标签统计!$AT$3:$AT$102,将星标签统计!AZ$3:AZ$102,$AE121)+求节点(将星标签统计!$CP$3:$CP$102,将星标签统计!CV$3:CV$102,$AF121)</f>
        <v>11.182033140142579</v>
      </c>
      <c r="AM121" s="3">
        <f t="shared" si="26"/>
        <v>486004.72908313671</v>
      </c>
      <c r="AN121" s="3">
        <f>求节点(其他调用!$I$4:$I$42,其他调用!$J$4:$J$42,其他调用!AF121)</f>
        <v>41790.127446664257</v>
      </c>
      <c r="AO121" s="3">
        <f>求节点(其他调用!$W$4:$W$20,其他调用!$X$4:$X$20,$U121)</f>
        <v>0.26969144126279054</v>
      </c>
      <c r="AP121" s="3">
        <f>求节点(将星标签统计!$AT$3:$AT$102,将星标签统计!AU$3:AU$102,$AN121)+求节点(将星标签统计!$CP$3:$CP$102,将星标签统计!CQ$3:CQ$102,$AO121)</f>
        <v>12</v>
      </c>
      <c r="AQ121" s="3">
        <f>求节点(将星标签统计!$AT$3:$AT$102,将星标签统计!AV$3:AV$102,$AN121)+求节点(将星标签统计!$CP$3:$CP$102,将星标签统计!CR$3:CR$102,$AO121)</f>
        <v>12</v>
      </c>
      <c r="AR121" s="3">
        <f>求节点(将星标签统计!$AT$3:$AT$102,将星标签统计!AW$3:AW$102,$AN121)+求节点(将星标签统计!$CP$3:$CP$102,将星标签统计!CS$3:CS$102,$AO121)</f>
        <v>12</v>
      </c>
      <c r="AS121" s="3">
        <f>求节点(将星标签统计!$AT$3:$AT$102,将星标签统计!AX$3:AX$102,$AN121)+求节点(将星标签统计!$CP$3:$CP$102,将星标签统计!CT$3:CT$102,$AO121)</f>
        <v>12</v>
      </c>
      <c r="AT121" s="3">
        <f>求节点(将星标签统计!$AT$3:$AT$102,将星标签统计!AY$3:AY$102,$AN121)+求节点(将星标签统计!$CP$3:$CP$102,将星标签统计!CU$3:CU$102,$AO121)</f>
        <v>12</v>
      </c>
      <c r="AU121" s="3">
        <f>求节点(将星标签统计!$AT$3:$AT$102,将星标签统计!AZ$3:AZ$102,$AN121)+求节点(将星标签统计!$CP$3:$CP$102,将星标签统计!CV$3:CV$102,$AO121)</f>
        <v>12</v>
      </c>
      <c r="AV121" s="3">
        <f t="shared" si="27"/>
        <v>504000</v>
      </c>
      <c r="AW121" s="3">
        <f>求节点(其他调用!$L$4:$L$42,其他调用!$M$4:$M$42,其他调用!AF121)</f>
        <v>124676.77430543803</v>
      </c>
      <c r="AX121" s="3">
        <f>求节点(其他调用!$Y$4:$Y$20,其他调用!$Z$4:$Z$20,$U121)</f>
        <v>0</v>
      </c>
      <c r="AY121" s="3">
        <f>求节点(将星标签统计!$AT$3:$AT$102,将星标签统计!AU$3:AU$102,$AW121)+求节点(将星标签统计!$CP$3:$CP$102,将星标签统计!CQ$3:CQ$102,$AX121)</f>
        <v>12</v>
      </c>
      <c r="AZ121" s="3">
        <f>求节点(将星标签统计!$AT$3:$AT$102,将星标签统计!AV$3:AV$102,$AW121)+求节点(将星标签统计!$CP$3:$CP$102,将星标签统计!CR$3:CR$102,$AX121)</f>
        <v>12</v>
      </c>
      <c r="BA121" s="3">
        <f>求节点(将星标签统计!$AT$3:$AT$102,将星标签统计!AW$3:AW$102,$AW121)+求节点(将星标签统计!$CP$3:$CP$102,将星标签统计!CS$3:CS$102,$AX121)</f>
        <v>12</v>
      </c>
      <c r="BB121" s="3">
        <f>求节点(将星标签统计!$AT$3:$AT$102,将星标签统计!AX$3:AX$102,$AW121)+求节点(将星标签统计!$CP$3:$CP$102,将星标签统计!CT$3:CT$102,$AX121)</f>
        <v>12</v>
      </c>
      <c r="BC121" s="3">
        <f>求节点(将星标签统计!$AT$3:$AT$102,将星标签统计!AY$3:AY$102,$AW121)+求节点(将星标签统计!$CP$3:$CP$102,将星标签统计!CU$3:CU$102,$AX121)</f>
        <v>12</v>
      </c>
      <c r="BD121" s="3">
        <f>求节点(将星标签统计!$AT$3:$AT$102,将星标签统计!AZ$3:AZ$102,$AW121)+求节点(将星标签统计!$CP$3:$CP$102,将星标签统计!CV$3:CV$102,$AX121)</f>
        <v>12</v>
      </c>
      <c r="BE121" s="3">
        <f t="shared" si="28"/>
        <v>504000</v>
      </c>
      <c r="BF121" s="3">
        <f>求节点(其他调用!$O$4:$O$42,其他调用!$P$4:$P$42,其他调用!AF121)</f>
        <v>300965.97532663523</v>
      </c>
      <c r="BG121" s="3">
        <f>求节点(其他调用!$AA$4:$AA$20,其他调用!$AB$4:$AB$20,$U121)</f>
        <v>0.2887284841754581</v>
      </c>
      <c r="BH121" s="3">
        <f>求节点(将星标签统计!$AT$3:$AT$102,将星标签统计!AU$3:AU$102,$BF121)+求节点(将星标签统计!$CP$3:$CP$102,将星标签统计!CQ$3:CQ$102,$BG121)</f>
        <v>12</v>
      </c>
      <c r="BI121" s="3">
        <f>求节点(将星标签统计!$AT$3:$AT$102,将星标签统计!AV$3:AV$102,$BF121)+求节点(将星标签统计!$CP$3:$CP$102,将星标签统计!CR$3:CR$102,$BG121)</f>
        <v>12</v>
      </c>
      <c r="BJ121" s="3">
        <f>求节点(将星标签统计!$AT$3:$AT$102,将星标签统计!AW$3:AW$102,$BF121)+求节点(将星标签统计!$CP$3:$CP$102,将星标签统计!CS$3:CS$102,$BG121)</f>
        <v>12</v>
      </c>
      <c r="BK121" s="3">
        <f>求节点(将星标签统计!$AT$3:$AT$102,将星标签统计!AX$3:AX$102,$BF121)+求节点(将星标签统计!$CP$3:$CP$102,将星标签统计!CT$3:CT$102,$BG121)</f>
        <v>12</v>
      </c>
      <c r="BL121" s="3">
        <f>求节点(将星标签统计!$AT$3:$AT$102,将星标签统计!AY$3:AY$102,$BF121)+求节点(将星标签统计!$CP$3:$CP$102,将星标签统计!CU$3:CU$102,$BG121)</f>
        <v>12</v>
      </c>
      <c r="BM121" s="3">
        <f>求节点(将星标签统计!$AT$3:$AT$102,将星标签统计!AZ$3:AZ$102,$BF121)+求节点(将星标签统计!$CP$3:$CP$102,将星标签统计!CV$3:CV$102,$BG121)</f>
        <v>12</v>
      </c>
      <c r="BN121" s="3">
        <f t="shared" si="29"/>
        <v>504000</v>
      </c>
    </row>
    <row r="122" spans="13:66" x14ac:dyDescent="0.2">
      <c r="M122" s="3">
        <v>118</v>
      </c>
      <c r="N122" s="3">
        <f t="shared" si="20"/>
        <v>477613</v>
      </c>
      <c r="O122" s="3">
        <f t="shared" si="21"/>
        <v>488977</v>
      </c>
      <c r="P122" s="3">
        <f t="shared" si="22"/>
        <v>504000</v>
      </c>
      <c r="Q122" s="3">
        <f t="shared" si="23"/>
        <v>504000</v>
      </c>
      <c r="R122" s="3">
        <f t="shared" si="24"/>
        <v>504000</v>
      </c>
      <c r="U122" s="3">
        <v>118</v>
      </c>
      <c r="V122" s="3">
        <f>求节点(其他调用!$C$4:$C$42,其他调用!$D$4:$D$42,其他调用!AF122)</f>
        <v>14516.397497601889</v>
      </c>
      <c r="W122" s="3">
        <f>求节点(其他调用!$S$4:$S$20,其他调用!$T$4:$T$20,$U122)</f>
        <v>0.26969144126279054</v>
      </c>
      <c r="X122" s="3">
        <f>求节点(将星标签统计!$AT$3:$AT$102,将星标签统计!AU$3:AU$102,$V122)+求节点(将星标签统计!$CP$3:$CP$102,将星标签统计!CQ$3:CQ$102,$W122)</f>
        <v>12</v>
      </c>
      <c r="Y122" s="3">
        <f>求节点(将星标签统计!$AT$3:$AT$102,将星标签统计!AV$3:AV$102,$V122)+求节点(将星标签统计!$CP$3:$CP$102,将星标签统计!CR$3:CR$102,$W122)</f>
        <v>12</v>
      </c>
      <c r="Z122" s="3">
        <f>求节点(将星标签统计!$AT$3:$AT$102,将星标签统计!AW$3:AW$102,$V122)+求节点(将星标签统计!$CP$3:$CP$102,将星标签统计!CS$3:CS$102,$W122)</f>
        <v>12</v>
      </c>
      <c r="AA122" s="3">
        <f>求节点(将星标签统计!$AT$3:$AT$102,将星标签统计!AX$3:AX$102,$V122)+求节点(将星标签统计!$CP$3:$CP$102,将星标签统计!CT$3:CT$102,$W122)</f>
        <v>11.451639749760188</v>
      </c>
      <c r="AB122" s="3">
        <f>求节点(将星标签统计!$AT$3:$AT$102,将星标签统计!AY$3:AY$102,$V122)+求节点(将星标签统计!$CP$3:$CP$102,将星标签统计!CU$3:CU$102,$W122)</f>
        <v>11</v>
      </c>
      <c r="AC122" s="3">
        <f>求节点(将星标签统计!$AT$3:$AT$102,将星标签统计!AZ$3:AZ$102,$V122)+求节点(将星标签统计!$CP$3:$CP$102,将星标签统计!CV$3:CV$102,$W122)</f>
        <v>11</v>
      </c>
      <c r="AD122" s="3">
        <f t="shared" si="25"/>
        <v>477613.11799808149</v>
      </c>
      <c r="AE122" s="3">
        <f>求节点(其他调用!$F$4:$F$42,其他调用!$G$4:$G$42,其他调用!AF122)</f>
        <v>23171.40410827722</v>
      </c>
      <c r="AF122" s="3">
        <f>求节点(其他调用!$U$4:$U$20,其他调用!$V$4:$V$20,$U122)</f>
        <v>0</v>
      </c>
      <c r="AG122" s="3">
        <f>求节点(将星标签统计!$AT$3:$AT$102,将星标签统计!AU$3:AU$102,$AE122)+求节点(将星标签统计!$CP$3:$CP$102,将星标签统计!CQ$3:CQ$102,$AF122)</f>
        <v>12</v>
      </c>
      <c r="AH122" s="3">
        <f>求节点(将星标签统计!$AT$3:$AT$102,将星标签统计!AV$3:AV$102,$AE122)+求节点(将星标签统计!$CP$3:$CP$102,将星标签统计!CR$3:CR$102,$AF122)</f>
        <v>12</v>
      </c>
      <c r="AI122" s="3">
        <f>求节点(将星标签统计!$AT$3:$AT$102,将星标签统计!AW$3:AW$102,$AE122)+求节点(将星标签统计!$CP$3:$CP$102,将星标签统计!CS$3:CS$102,$AF122)</f>
        <v>12</v>
      </c>
      <c r="AJ122" s="3">
        <f>求节点(将星标签统计!$AT$3:$AT$102,将星标签统计!AX$3:AX$102,$AE122)+求节点(将星标签统计!$CP$3:$CP$102,将星标签统计!CT$3:CT$102,$AF122)</f>
        <v>12</v>
      </c>
      <c r="AK122" s="3">
        <f>求节点(将星标签统计!$AT$3:$AT$102,将星标签统计!AY$3:AY$102,$AE122)+求节点(将星标签统计!$CP$3:$CP$102,将星标签统计!CU$3:CU$102,$AF122)</f>
        <v>11.317140410827722</v>
      </c>
      <c r="AL122" s="3">
        <f>求节点(将星标签统计!$AT$3:$AT$102,将星标签统计!AZ$3:AZ$102,$AE122)+求节点(将星标签统计!$CP$3:$CP$102,将星标签统计!CV$3:CV$102,$AF122)</f>
        <v>11.317140410827722</v>
      </c>
      <c r="AM122" s="3">
        <f t="shared" si="26"/>
        <v>488977.08903820987</v>
      </c>
      <c r="AN122" s="3">
        <f>求节点(其他调用!$I$4:$I$42,其他调用!$J$4:$J$42,其他调用!AF122)</f>
        <v>44461.982832707406</v>
      </c>
      <c r="AO122" s="3">
        <f>求节点(其他调用!$W$4:$W$20,其他调用!$X$4:$X$20,$U122)</f>
        <v>0.26969144126279054</v>
      </c>
      <c r="AP122" s="3">
        <f>求节点(将星标签统计!$AT$3:$AT$102,将星标签统计!AU$3:AU$102,$AN122)+求节点(将星标签统计!$CP$3:$CP$102,将星标签统计!CQ$3:CQ$102,$AO122)</f>
        <v>12</v>
      </c>
      <c r="AQ122" s="3">
        <f>求节点(将星标签统计!$AT$3:$AT$102,将星标签统计!AV$3:AV$102,$AN122)+求节点(将星标签统计!$CP$3:$CP$102,将星标签统计!CR$3:CR$102,$AO122)</f>
        <v>12</v>
      </c>
      <c r="AR122" s="3">
        <f>求节点(将星标签统计!$AT$3:$AT$102,将星标签统计!AW$3:AW$102,$AN122)+求节点(将星标签统计!$CP$3:$CP$102,将星标签统计!CS$3:CS$102,$AO122)</f>
        <v>12</v>
      </c>
      <c r="AS122" s="3">
        <f>求节点(将星标签统计!$AT$3:$AT$102,将星标签统计!AX$3:AX$102,$AN122)+求节点(将星标签统计!$CP$3:$CP$102,将星标签统计!CT$3:CT$102,$AO122)</f>
        <v>12</v>
      </c>
      <c r="AT122" s="3">
        <f>求节点(将星标签统计!$AT$3:$AT$102,将星标签统计!AY$3:AY$102,$AN122)+求节点(将星标签统计!$CP$3:$CP$102,将星标签统计!CU$3:CU$102,$AO122)</f>
        <v>12</v>
      </c>
      <c r="AU122" s="3">
        <f>求节点(将星标签统计!$AT$3:$AT$102,将星标签统计!AZ$3:AZ$102,$AN122)+求节点(将星标签统计!$CP$3:$CP$102,将星标签统计!CV$3:CV$102,$AO122)</f>
        <v>12</v>
      </c>
      <c r="AV122" s="3">
        <f t="shared" si="27"/>
        <v>504000</v>
      </c>
      <c r="AW122" s="3">
        <f>求节点(其他调用!$L$4:$L$42,其他调用!$M$4:$M$42,其他调用!AF122)</f>
        <v>132998.29225300776</v>
      </c>
      <c r="AX122" s="3">
        <f>求节点(其他调用!$Y$4:$Y$20,其他调用!$Z$4:$Z$20,$U122)</f>
        <v>0</v>
      </c>
      <c r="AY122" s="3">
        <f>求节点(将星标签统计!$AT$3:$AT$102,将星标签统计!AU$3:AU$102,$AW122)+求节点(将星标签统计!$CP$3:$CP$102,将星标签统计!CQ$3:CQ$102,$AX122)</f>
        <v>12</v>
      </c>
      <c r="AZ122" s="3">
        <f>求节点(将星标签统计!$AT$3:$AT$102,将星标签统计!AV$3:AV$102,$AW122)+求节点(将星标签统计!$CP$3:$CP$102,将星标签统计!CR$3:CR$102,$AX122)</f>
        <v>12</v>
      </c>
      <c r="BA122" s="3">
        <f>求节点(将星标签统计!$AT$3:$AT$102,将星标签统计!AW$3:AW$102,$AW122)+求节点(将星标签统计!$CP$3:$CP$102,将星标签统计!CS$3:CS$102,$AX122)</f>
        <v>12</v>
      </c>
      <c r="BB122" s="3">
        <f>求节点(将星标签统计!$AT$3:$AT$102,将星标签统计!AX$3:AX$102,$AW122)+求节点(将星标签统计!$CP$3:$CP$102,将星标签统计!CT$3:CT$102,$AX122)</f>
        <v>12</v>
      </c>
      <c r="BC122" s="3">
        <f>求节点(将星标签统计!$AT$3:$AT$102,将星标签统计!AY$3:AY$102,$AW122)+求节点(将星标签统计!$CP$3:$CP$102,将星标签统计!CU$3:CU$102,$AX122)</f>
        <v>12</v>
      </c>
      <c r="BD122" s="3">
        <f>求节点(将星标签统计!$AT$3:$AT$102,将星标签统计!AZ$3:AZ$102,$AW122)+求节点(将星标签统计!$CP$3:$CP$102,将星标签统计!CV$3:CV$102,$AX122)</f>
        <v>12</v>
      </c>
      <c r="BE122" s="3">
        <f t="shared" si="28"/>
        <v>504000</v>
      </c>
      <c r="BF122" s="3">
        <f>求节点(其他调用!$O$4:$O$42,其他调用!$P$4:$P$42,其他调用!AF122)</f>
        <v>321037.80311312445</v>
      </c>
      <c r="BG122" s="3">
        <f>求节点(其他调用!$AA$4:$AA$20,其他调用!$AB$4:$AB$20,$U122)</f>
        <v>0.2887284841754581</v>
      </c>
      <c r="BH122" s="3">
        <f>求节点(将星标签统计!$AT$3:$AT$102,将星标签统计!AU$3:AU$102,$BF122)+求节点(将星标签统计!$CP$3:$CP$102,将星标签统计!CQ$3:CQ$102,$BG122)</f>
        <v>12</v>
      </c>
      <c r="BI122" s="3">
        <f>求节点(将星标签统计!$AT$3:$AT$102,将星标签统计!AV$3:AV$102,$BF122)+求节点(将星标签统计!$CP$3:$CP$102,将星标签统计!CR$3:CR$102,$BG122)</f>
        <v>12</v>
      </c>
      <c r="BJ122" s="3">
        <f>求节点(将星标签统计!$AT$3:$AT$102,将星标签统计!AW$3:AW$102,$BF122)+求节点(将星标签统计!$CP$3:$CP$102,将星标签统计!CS$3:CS$102,$BG122)</f>
        <v>12</v>
      </c>
      <c r="BK122" s="3">
        <f>求节点(将星标签统计!$AT$3:$AT$102,将星标签统计!AX$3:AX$102,$BF122)+求节点(将星标签统计!$CP$3:$CP$102,将星标签统计!CT$3:CT$102,$BG122)</f>
        <v>12</v>
      </c>
      <c r="BL122" s="3">
        <f>求节点(将星标签统计!$AT$3:$AT$102,将星标签统计!AY$3:AY$102,$BF122)+求节点(将星标签统计!$CP$3:$CP$102,将星标签统计!CU$3:CU$102,$BG122)</f>
        <v>12</v>
      </c>
      <c r="BM122" s="3">
        <f>求节点(将星标签统计!$AT$3:$AT$102,将星标签统计!AZ$3:AZ$102,$BF122)+求节点(将星标签统计!$CP$3:$CP$102,将星标签统计!CV$3:CV$102,$BG122)</f>
        <v>12</v>
      </c>
      <c r="BN122" s="3">
        <f t="shared" si="29"/>
        <v>504000</v>
      </c>
    </row>
    <row r="123" spans="13:66" x14ac:dyDescent="0.2">
      <c r="M123" s="3">
        <v>119</v>
      </c>
      <c r="N123" s="3">
        <f t="shared" si="20"/>
        <v>478306</v>
      </c>
      <c r="O123" s="3">
        <f t="shared" si="21"/>
        <v>492163</v>
      </c>
      <c r="P123" s="3">
        <f t="shared" si="22"/>
        <v>504000</v>
      </c>
      <c r="Q123" s="3">
        <f t="shared" si="23"/>
        <v>504000</v>
      </c>
      <c r="R123" s="3">
        <f t="shared" si="24"/>
        <v>504000</v>
      </c>
      <c r="U123" s="3">
        <v>119</v>
      </c>
      <c r="V123" s="3">
        <f>求节点(其他调用!$C$4:$C$42,其他调用!$D$4:$D$42,其他调用!AF123)</f>
        <v>15382.017319457953</v>
      </c>
      <c r="W123" s="3">
        <f>求节点(其他调用!$S$4:$S$20,其他调用!$T$4:$T$20,$U123)</f>
        <v>0.26969144126279054</v>
      </c>
      <c r="X123" s="3">
        <f>求节点(将星标签统计!$AT$3:$AT$102,将星标签统计!AU$3:AU$102,$V123)+求节点(将星标签统计!$CP$3:$CP$102,将星标签统计!CQ$3:CQ$102,$W123)</f>
        <v>12</v>
      </c>
      <c r="Y123" s="3">
        <f>求节点(将星标签统计!$AT$3:$AT$102,将星标签统计!AV$3:AV$102,$V123)+求节点(将星标签统计!$CP$3:$CP$102,将星标签统计!CR$3:CR$102,$W123)</f>
        <v>12</v>
      </c>
      <c r="Z123" s="3">
        <f>求节点(将星标签统计!$AT$3:$AT$102,将星标签统计!AW$3:AW$102,$V123)+求节点(将星标签统计!$CP$3:$CP$102,将星标签统计!CS$3:CS$102,$W123)</f>
        <v>12</v>
      </c>
      <c r="AA123" s="3">
        <f>求节点(将星标签统计!$AT$3:$AT$102,将星标签统计!AX$3:AX$102,$V123)+求节点(将星标签统计!$CP$3:$CP$102,将星标签统计!CT$3:CT$102,$W123)</f>
        <v>11.538201731945795</v>
      </c>
      <c r="AB123" s="3">
        <f>求节点(将星标签统计!$AT$3:$AT$102,将星标签统计!AY$3:AY$102,$V123)+求节点(将星标签统计!$CP$3:$CP$102,将星标签统计!CU$3:CU$102,$W123)</f>
        <v>11</v>
      </c>
      <c r="AC123" s="3">
        <f>求节点(将星标签统计!$AT$3:$AT$102,将星标签统计!AZ$3:AZ$102,$V123)+求节点(将星标签统计!$CP$3:$CP$102,将星标签统计!CV$3:CV$102,$W123)</f>
        <v>11</v>
      </c>
      <c r="AD123" s="3">
        <f t="shared" si="25"/>
        <v>478305.61385556636</v>
      </c>
      <c r="AE123" s="3">
        <f>求节点(其他调用!$F$4:$F$42,其他调用!$G$4:$G$42,其他调用!AF123)</f>
        <v>24619.447981437588</v>
      </c>
      <c r="AF123" s="3">
        <f>求节点(其他调用!$U$4:$U$20,其他调用!$V$4:$V$20,$U123)</f>
        <v>0</v>
      </c>
      <c r="AG123" s="3">
        <f>求节点(将星标签统计!$AT$3:$AT$102,将星标签统计!AU$3:AU$102,$AE123)+求节点(将星标签统计!$CP$3:$CP$102,将星标签统计!CQ$3:CQ$102,$AF123)</f>
        <v>12</v>
      </c>
      <c r="AH123" s="3">
        <f>求节点(将星标签统计!$AT$3:$AT$102,将星标签统计!AV$3:AV$102,$AE123)+求节点(将星标签统计!$CP$3:$CP$102,将星标签统计!CR$3:CR$102,$AF123)</f>
        <v>12</v>
      </c>
      <c r="AI123" s="3">
        <f>求节点(将星标签统计!$AT$3:$AT$102,将星标签统计!AW$3:AW$102,$AE123)+求节点(将星标签统计!$CP$3:$CP$102,将星标签统计!CS$3:CS$102,$AF123)</f>
        <v>12</v>
      </c>
      <c r="AJ123" s="3">
        <f>求节点(将星标签统计!$AT$3:$AT$102,将星标签统计!AX$3:AX$102,$AE123)+求节点(将星标签统计!$CP$3:$CP$102,将星标签统计!CT$3:CT$102,$AF123)</f>
        <v>12</v>
      </c>
      <c r="AK123" s="3">
        <f>求节点(将星标签统计!$AT$3:$AT$102,将星标签统计!AY$3:AY$102,$AE123)+求节点(将星标签统计!$CP$3:$CP$102,将星标签统计!CU$3:CU$102,$AF123)</f>
        <v>11.461944798143758</v>
      </c>
      <c r="AL123" s="3">
        <f>求节点(将星标签统计!$AT$3:$AT$102,将星标签统计!AZ$3:AZ$102,$AE123)+求节点(将星标签统计!$CP$3:$CP$102,将星标签统计!CV$3:CV$102,$AF123)</f>
        <v>11.461944798143758</v>
      </c>
      <c r="AM123" s="3">
        <f t="shared" si="26"/>
        <v>492162.78555916261</v>
      </c>
      <c r="AN123" s="3">
        <f>求节点(其他调用!$I$4:$I$42,其他调用!$J$4:$J$42,其他调用!AF123)</f>
        <v>47325.606531202968</v>
      </c>
      <c r="AO123" s="3">
        <f>求节点(其他调用!$W$4:$W$20,其他调用!$X$4:$X$20,$U123)</f>
        <v>0.26969144126279054</v>
      </c>
      <c r="AP123" s="3">
        <f>求节点(将星标签统计!$AT$3:$AT$102,将星标签统计!AU$3:AU$102,$AN123)+求节点(将星标签统计!$CP$3:$CP$102,将星标签统计!CQ$3:CQ$102,$AO123)</f>
        <v>12</v>
      </c>
      <c r="AQ123" s="3">
        <f>求节点(将星标签统计!$AT$3:$AT$102,将星标签统计!AV$3:AV$102,$AN123)+求节点(将星标签统计!$CP$3:$CP$102,将星标签统计!CR$3:CR$102,$AO123)</f>
        <v>12</v>
      </c>
      <c r="AR123" s="3">
        <f>求节点(将星标签统计!$AT$3:$AT$102,将星标签统计!AW$3:AW$102,$AN123)+求节点(将星标签统计!$CP$3:$CP$102,将星标签统计!CS$3:CS$102,$AO123)</f>
        <v>12</v>
      </c>
      <c r="AS123" s="3">
        <f>求节点(将星标签统计!$AT$3:$AT$102,将星标签统计!AX$3:AX$102,$AN123)+求节点(将星标签统计!$CP$3:$CP$102,将星标签统计!CT$3:CT$102,$AO123)</f>
        <v>12</v>
      </c>
      <c r="AT123" s="3">
        <f>求节点(将星标签统计!$AT$3:$AT$102,将星标签统计!AY$3:AY$102,$AN123)+求节点(将星标签统计!$CP$3:$CP$102,将星标签统计!CU$3:CU$102,$AO123)</f>
        <v>12</v>
      </c>
      <c r="AU123" s="3">
        <f>求节点(将星标签统计!$AT$3:$AT$102,将星标签统计!AZ$3:AZ$102,$AN123)+求节点(将星标签统计!$CP$3:$CP$102,将星标签统计!CV$3:CV$102,$AO123)</f>
        <v>12</v>
      </c>
      <c r="AV123" s="3">
        <f t="shared" si="27"/>
        <v>504000</v>
      </c>
      <c r="AW123" s="3">
        <f>求节点(其他调用!$L$4:$L$42,其他调用!$M$4:$M$42,其他调用!AF123)</f>
        <v>141853.12304142828</v>
      </c>
      <c r="AX123" s="3">
        <f>求节点(其他调用!$Y$4:$Y$20,其他调用!$Z$4:$Z$20,$U123)</f>
        <v>0</v>
      </c>
      <c r="AY123" s="3">
        <f>求节点(将星标签统计!$AT$3:$AT$102,将星标签统计!AU$3:AU$102,$AW123)+求节点(将星标签统计!$CP$3:$CP$102,将星标签统计!CQ$3:CQ$102,$AX123)</f>
        <v>12</v>
      </c>
      <c r="AZ123" s="3">
        <f>求节点(将星标签统计!$AT$3:$AT$102,将星标签统计!AV$3:AV$102,$AW123)+求节点(将星标签统计!$CP$3:$CP$102,将星标签统计!CR$3:CR$102,$AX123)</f>
        <v>12</v>
      </c>
      <c r="BA123" s="3">
        <f>求节点(将星标签统计!$AT$3:$AT$102,将星标签统计!AW$3:AW$102,$AW123)+求节点(将星标签统计!$CP$3:$CP$102,将星标签统计!CS$3:CS$102,$AX123)</f>
        <v>12</v>
      </c>
      <c r="BB123" s="3">
        <f>求节点(将星标签统计!$AT$3:$AT$102,将星标签统计!AX$3:AX$102,$AW123)+求节点(将星标签统计!$CP$3:$CP$102,将星标签统计!CT$3:CT$102,$AX123)</f>
        <v>12</v>
      </c>
      <c r="BC123" s="3">
        <f>求节点(将星标签统计!$AT$3:$AT$102,将星标签统计!AY$3:AY$102,$AW123)+求节点(将星标签统计!$CP$3:$CP$102,将星标签统计!CU$3:CU$102,$AX123)</f>
        <v>12</v>
      </c>
      <c r="BD123" s="3">
        <f>求节点(将星标签统计!$AT$3:$AT$102,将星标签统计!AZ$3:AZ$102,$AW123)+求节点(将星标签统计!$CP$3:$CP$102,将星标签统计!CV$3:CV$102,$AX123)</f>
        <v>12</v>
      </c>
      <c r="BE123" s="3">
        <f t="shared" si="28"/>
        <v>504000</v>
      </c>
      <c r="BF123" s="3">
        <f>求节点(其他调用!$O$4:$O$42,其他调用!$P$4:$P$42,其他调用!AF123)</f>
        <v>342550.25547928107</v>
      </c>
      <c r="BG123" s="3">
        <f>求节点(其他调用!$AA$4:$AA$20,其他调用!$AB$4:$AB$20,$U123)</f>
        <v>0.2887284841754581</v>
      </c>
      <c r="BH123" s="3">
        <f>求节点(将星标签统计!$AT$3:$AT$102,将星标签统计!AU$3:AU$102,$BF123)+求节点(将星标签统计!$CP$3:$CP$102,将星标签统计!CQ$3:CQ$102,$BG123)</f>
        <v>12</v>
      </c>
      <c r="BI123" s="3">
        <f>求节点(将星标签统计!$AT$3:$AT$102,将星标签统计!AV$3:AV$102,$BF123)+求节点(将星标签统计!$CP$3:$CP$102,将星标签统计!CR$3:CR$102,$BG123)</f>
        <v>12</v>
      </c>
      <c r="BJ123" s="3">
        <f>求节点(将星标签统计!$AT$3:$AT$102,将星标签统计!AW$3:AW$102,$BF123)+求节点(将星标签统计!$CP$3:$CP$102,将星标签统计!CS$3:CS$102,$BG123)</f>
        <v>12</v>
      </c>
      <c r="BK123" s="3">
        <f>求节点(将星标签统计!$AT$3:$AT$102,将星标签统计!AX$3:AX$102,$BF123)+求节点(将星标签统计!$CP$3:$CP$102,将星标签统计!CT$3:CT$102,$BG123)</f>
        <v>12</v>
      </c>
      <c r="BL123" s="3">
        <f>求节点(将星标签统计!$AT$3:$AT$102,将星标签统计!AY$3:AY$102,$BF123)+求节点(将星标签统计!$CP$3:$CP$102,将星标签统计!CU$3:CU$102,$BG123)</f>
        <v>12</v>
      </c>
      <c r="BM123" s="3">
        <f>求节点(将星标签统计!$AT$3:$AT$102,将星标签统计!AZ$3:AZ$102,$BF123)+求节点(将星标签统计!$CP$3:$CP$102,将星标签统计!CV$3:CV$102,$BG123)</f>
        <v>12</v>
      </c>
      <c r="BN123" s="3">
        <f t="shared" si="29"/>
        <v>504000</v>
      </c>
    </row>
    <row r="124" spans="13:66" x14ac:dyDescent="0.2">
      <c r="M124" s="3">
        <v>120</v>
      </c>
      <c r="N124" s="3">
        <f t="shared" si="20"/>
        <v>479047</v>
      </c>
      <c r="O124" s="3">
        <f t="shared" si="21"/>
        <v>495530</v>
      </c>
      <c r="P124" s="3">
        <f t="shared" si="22"/>
        <v>504000</v>
      </c>
      <c r="Q124" s="3">
        <f t="shared" si="23"/>
        <v>504000</v>
      </c>
      <c r="R124" s="3">
        <f t="shared" si="24"/>
        <v>504000</v>
      </c>
      <c r="U124" s="3">
        <v>120</v>
      </c>
      <c r="V124" s="3">
        <f>求节点(其他调用!$C$4:$C$42,其他调用!$D$4:$D$42,其他调用!AF124)</f>
        <v>16308.580460501886</v>
      </c>
      <c r="W124" s="3">
        <f>求节点(其他调用!$S$4:$S$20,其他调用!$T$4:$T$20,$U124)</f>
        <v>0.26969144126279054</v>
      </c>
      <c r="X124" s="3">
        <f>求节点(将星标签统计!$AT$3:$AT$102,将星标签统计!AU$3:AU$102,$V124)+求节点(将星标签统计!$CP$3:$CP$102,将星标签统计!CQ$3:CQ$102,$W124)</f>
        <v>12</v>
      </c>
      <c r="Y124" s="3">
        <f>求节点(将星标签统计!$AT$3:$AT$102,将星标签统计!AV$3:AV$102,$V124)+求节点(将星标签统计!$CP$3:$CP$102,将星标签统计!CR$3:CR$102,$W124)</f>
        <v>12</v>
      </c>
      <c r="Z124" s="3">
        <f>求节点(将星标签统计!$AT$3:$AT$102,将星标签统计!AW$3:AW$102,$V124)+求节点(将星标签统计!$CP$3:$CP$102,将星标签统计!CS$3:CS$102,$W124)</f>
        <v>12</v>
      </c>
      <c r="AA124" s="3">
        <f>求节点(将星标签统计!$AT$3:$AT$102,将星标签统计!AX$3:AX$102,$V124)+求节点(将星标签统计!$CP$3:$CP$102,将星标签统计!CT$3:CT$102,$W124)</f>
        <v>11.630858046050189</v>
      </c>
      <c r="AB124" s="3">
        <f>求节点(将星标签统计!$AT$3:$AT$102,将星标签统计!AY$3:AY$102,$V124)+求节点(将星标签统计!$CP$3:$CP$102,将星标签统计!CU$3:CU$102,$W124)</f>
        <v>11</v>
      </c>
      <c r="AC124" s="3">
        <f>求节点(将星标签统计!$AT$3:$AT$102,将星标签统计!AZ$3:AZ$102,$V124)+求节点(将星标签统计!$CP$3:$CP$102,将星标签统计!CV$3:CV$102,$W124)</f>
        <v>11</v>
      </c>
      <c r="AD124" s="3">
        <f t="shared" si="25"/>
        <v>479046.86436840153</v>
      </c>
      <c r="AE124" s="3">
        <f>求节点(其他调用!$F$4:$F$42,其他调用!$G$4:$G$42,其他调用!AF124)</f>
        <v>26149.961521734571</v>
      </c>
      <c r="AF124" s="3">
        <f>求节点(其他调用!$U$4:$U$20,其他调用!$V$4:$V$20,$U124)</f>
        <v>0</v>
      </c>
      <c r="AG124" s="3">
        <f>求节点(将星标签统计!$AT$3:$AT$102,将星标签统计!AU$3:AU$102,$AE124)+求节点(将星标签统计!$CP$3:$CP$102,将星标签统计!CQ$3:CQ$102,$AF124)</f>
        <v>12</v>
      </c>
      <c r="AH124" s="3">
        <f>求节点(将星标签统计!$AT$3:$AT$102,将星标签统计!AV$3:AV$102,$AE124)+求节点(将星标签统计!$CP$3:$CP$102,将星标签统计!CR$3:CR$102,$AF124)</f>
        <v>12</v>
      </c>
      <c r="AI124" s="3">
        <f>求节点(将星标签统计!$AT$3:$AT$102,将星标签统计!AW$3:AW$102,$AE124)+求节点(将星标签统计!$CP$3:$CP$102,将星标签统计!CS$3:CS$102,$AF124)</f>
        <v>12</v>
      </c>
      <c r="AJ124" s="3">
        <f>求节点(将星标签统计!$AT$3:$AT$102,将星标签统计!AX$3:AX$102,$AE124)+求节点(将星标签统计!$CP$3:$CP$102,将星标签统计!CT$3:CT$102,$AF124)</f>
        <v>12</v>
      </c>
      <c r="AK124" s="3">
        <f>求节点(将星标签统计!$AT$3:$AT$102,将星标签统计!AY$3:AY$102,$AE124)+求节点(将星标签统计!$CP$3:$CP$102,将星标签统计!CU$3:CU$102,$AF124)</f>
        <v>11.614996152173457</v>
      </c>
      <c r="AL124" s="3">
        <f>求节点(将星标签统计!$AT$3:$AT$102,将星标签统计!AZ$3:AZ$102,$AE124)+求节点(将星标签统计!$CP$3:$CP$102,将星标签统计!CV$3:CV$102,$AF124)</f>
        <v>11.614996152173457</v>
      </c>
      <c r="AM124" s="3">
        <f t="shared" si="26"/>
        <v>495529.91534781607</v>
      </c>
      <c r="AN124" s="3">
        <f>求节点(其他调用!$I$4:$I$42,其他调用!$J$4:$J$42,其他调用!AF124)</f>
        <v>50392.043478524487</v>
      </c>
      <c r="AO124" s="3">
        <f>求节点(其他调用!$W$4:$W$20,其他调用!$X$4:$X$20,$U124)</f>
        <v>0.26969144126279054</v>
      </c>
      <c r="AP124" s="3">
        <f>求节点(将星标签统计!$AT$3:$AT$102,将星标签统计!AU$3:AU$102,$AN124)+求节点(将星标签统计!$CP$3:$CP$102,将星标签统计!CQ$3:CQ$102,$AO124)</f>
        <v>12</v>
      </c>
      <c r="AQ124" s="3">
        <f>求节点(将星标签统计!$AT$3:$AT$102,将星标签统计!AV$3:AV$102,$AN124)+求节点(将星标签统计!$CP$3:$CP$102,将星标签统计!CR$3:CR$102,$AO124)</f>
        <v>12</v>
      </c>
      <c r="AR124" s="3">
        <f>求节点(将星标签统计!$AT$3:$AT$102,将星标签统计!AW$3:AW$102,$AN124)+求节点(将星标签统计!$CP$3:$CP$102,将星标签统计!CS$3:CS$102,$AO124)</f>
        <v>12</v>
      </c>
      <c r="AS124" s="3">
        <f>求节点(将星标签统计!$AT$3:$AT$102,将星标签统计!AX$3:AX$102,$AN124)+求节点(将星标签统计!$CP$3:$CP$102,将星标签统计!CT$3:CT$102,$AO124)</f>
        <v>12</v>
      </c>
      <c r="AT124" s="3">
        <f>求节点(将星标签统计!$AT$3:$AT$102,将星标签统计!AY$3:AY$102,$AN124)+求节点(将星标签统计!$CP$3:$CP$102,将星标签统计!CU$3:CU$102,$AO124)</f>
        <v>12</v>
      </c>
      <c r="AU124" s="3">
        <f>求节点(将星标签统计!$AT$3:$AT$102,将星标签统计!AZ$3:AZ$102,$AN124)+求节点(将星标签统计!$CP$3:$CP$102,将星标签统计!CV$3:CV$102,$AO124)</f>
        <v>12</v>
      </c>
      <c r="AV124" s="3">
        <f t="shared" si="27"/>
        <v>504000</v>
      </c>
      <c r="AW124" s="3">
        <f>求节点(其他调用!$L$4:$L$42,其他调用!$M$4:$M$42,其他调用!AF124)</f>
        <v>151253.58038792716</v>
      </c>
      <c r="AX124" s="3">
        <f>求节点(其他调用!$Y$4:$Y$20,其他调用!$Z$4:$Z$20,$U124)</f>
        <v>0</v>
      </c>
      <c r="AY124" s="3">
        <f>求节点(将星标签统计!$AT$3:$AT$102,将星标签统计!AU$3:AU$102,$AW124)+求节点(将星标签统计!$CP$3:$CP$102,将星标签统计!CQ$3:CQ$102,$AX124)</f>
        <v>12</v>
      </c>
      <c r="AZ124" s="3">
        <f>求节点(将星标签统计!$AT$3:$AT$102,将星标签统计!AV$3:AV$102,$AW124)+求节点(将星标签统计!$CP$3:$CP$102,将星标签统计!CR$3:CR$102,$AX124)</f>
        <v>12</v>
      </c>
      <c r="BA124" s="3">
        <f>求节点(将星标签统计!$AT$3:$AT$102,将星标签统计!AW$3:AW$102,$AW124)+求节点(将星标签统计!$CP$3:$CP$102,将星标签统计!CS$3:CS$102,$AX124)</f>
        <v>12</v>
      </c>
      <c r="BB124" s="3">
        <f>求节点(将星标签统计!$AT$3:$AT$102,将星标签统计!AX$3:AX$102,$AW124)+求节点(将星标签统计!$CP$3:$CP$102,将星标签统计!CT$3:CT$102,$AX124)</f>
        <v>12</v>
      </c>
      <c r="BC124" s="3">
        <f>求节点(将星标签统计!$AT$3:$AT$102,将星标签统计!AY$3:AY$102,$AW124)+求节点(将星标签统计!$CP$3:$CP$102,将星标签统计!CU$3:CU$102,$AX124)</f>
        <v>12</v>
      </c>
      <c r="BD124" s="3">
        <f>求节点(将星标签统计!$AT$3:$AT$102,将星标签统计!AZ$3:AZ$102,$AW124)+求节点(将星标签统计!$CP$3:$CP$102,将星标签统计!CV$3:CV$102,$AX124)</f>
        <v>12</v>
      </c>
      <c r="BE124" s="3">
        <f t="shared" si="28"/>
        <v>504000</v>
      </c>
      <c r="BF124" s="3">
        <f>求节点(其他调用!$O$4:$O$42,其他调用!$P$4:$P$42,其他调用!AF124)</f>
        <v>365606.73103940405</v>
      </c>
      <c r="BG124" s="3">
        <f>求节点(其他调用!$AA$4:$AA$20,其他调用!$AB$4:$AB$20,$U124)</f>
        <v>0.2887284841754581</v>
      </c>
      <c r="BH124" s="3">
        <f>求节点(将星标签统计!$AT$3:$AT$102,将星标签统计!AU$3:AU$102,$BF124)+求节点(将星标签统计!$CP$3:$CP$102,将星标签统计!CQ$3:CQ$102,$BG124)</f>
        <v>12</v>
      </c>
      <c r="BI124" s="3">
        <f>求节点(将星标签统计!$AT$3:$AT$102,将星标签统计!AV$3:AV$102,$BF124)+求节点(将星标签统计!$CP$3:$CP$102,将星标签统计!CR$3:CR$102,$BG124)</f>
        <v>12</v>
      </c>
      <c r="BJ124" s="3">
        <f>求节点(将星标签统计!$AT$3:$AT$102,将星标签统计!AW$3:AW$102,$BF124)+求节点(将星标签统计!$CP$3:$CP$102,将星标签统计!CS$3:CS$102,$BG124)</f>
        <v>12</v>
      </c>
      <c r="BK124" s="3">
        <f>求节点(将星标签统计!$AT$3:$AT$102,将星标签统计!AX$3:AX$102,$BF124)+求节点(将星标签统计!$CP$3:$CP$102,将星标签统计!CT$3:CT$102,$BG124)</f>
        <v>12</v>
      </c>
      <c r="BL124" s="3">
        <f>求节点(将星标签统计!$AT$3:$AT$102,将星标签统计!AY$3:AY$102,$BF124)+求节点(将星标签统计!$CP$3:$CP$102,将星标签统计!CU$3:CU$102,$BG124)</f>
        <v>12</v>
      </c>
      <c r="BM124" s="3">
        <f>求节点(将星标签统计!$AT$3:$AT$102,将星标签统计!AZ$3:AZ$102,$BF124)+求节点(将星标签统计!$CP$3:$CP$102,将星标签统计!CV$3:CV$102,$BG124)</f>
        <v>12</v>
      </c>
      <c r="BN124" s="3">
        <f t="shared" si="29"/>
        <v>504000</v>
      </c>
    </row>
    <row r="125" spans="13:66" x14ac:dyDescent="0.2">
      <c r="M125" s="3">
        <v>121</v>
      </c>
      <c r="N125" s="3">
        <f t="shared" si="20"/>
        <v>479841</v>
      </c>
      <c r="O125" s="3">
        <f t="shared" si="21"/>
        <v>499131</v>
      </c>
      <c r="P125" s="3">
        <f t="shared" si="22"/>
        <v>504000</v>
      </c>
      <c r="Q125" s="3">
        <f t="shared" si="23"/>
        <v>504000</v>
      </c>
      <c r="R125" s="3">
        <f t="shared" si="24"/>
        <v>504000</v>
      </c>
      <c r="U125" s="3">
        <v>121</v>
      </c>
      <c r="V125" s="3">
        <f>求节点(其他调用!$C$4:$C$42,其他调用!$D$4:$D$42,其他调用!AF125)</f>
        <v>17301.646246437052</v>
      </c>
      <c r="W125" s="3">
        <f>求节点(其他调用!$S$4:$S$20,其他调用!$T$4:$T$20,$U125)</f>
        <v>0.26969144126279054</v>
      </c>
      <c r="X125" s="3">
        <f>求节点(将星标签统计!$AT$3:$AT$102,将星标签统计!AU$3:AU$102,$V125)+求节点(将星标签统计!$CP$3:$CP$102,将星标签统计!CQ$3:CQ$102,$W125)</f>
        <v>12</v>
      </c>
      <c r="Y125" s="3">
        <f>求节点(将星标签统计!$AT$3:$AT$102,将星标签统计!AV$3:AV$102,$V125)+求节点(将星标签统计!$CP$3:$CP$102,将星标签统计!CR$3:CR$102,$W125)</f>
        <v>12</v>
      </c>
      <c r="Z125" s="3">
        <f>求节点(将星标签统计!$AT$3:$AT$102,将星标签统计!AW$3:AW$102,$V125)+求节点(将星标签统计!$CP$3:$CP$102,将星标签统计!CS$3:CS$102,$W125)</f>
        <v>12</v>
      </c>
      <c r="AA125" s="3">
        <f>求节点(将星标签统计!$AT$3:$AT$102,将星标签统计!AX$3:AX$102,$V125)+求节点(将星标签统计!$CP$3:$CP$102,将星标签统计!CT$3:CT$102,$W125)</f>
        <v>11.730164624643706</v>
      </c>
      <c r="AB125" s="3">
        <f>求节点(将星标签统计!$AT$3:$AT$102,将星标签统计!AY$3:AY$102,$V125)+求节点(将星标签统计!$CP$3:$CP$102,将星标签统计!CU$3:CU$102,$W125)</f>
        <v>11</v>
      </c>
      <c r="AC125" s="3">
        <f>求节点(将星标签统计!$AT$3:$AT$102,将星标签统计!AZ$3:AZ$102,$V125)+求节点(将星标签统计!$CP$3:$CP$102,将星标签统计!CV$3:CV$102,$W125)</f>
        <v>11</v>
      </c>
      <c r="AD125" s="3">
        <f t="shared" si="25"/>
        <v>479841.31699714967</v>
      </c>
      <c r="AE125" s="3">
        <f>求节点(其他调用!$F$4:$F$42,其他调用!$G$4:$G$42,其他调用!AF125)</f>
        <v>27786.592701425991</v>
      </c>
      <c r="AF125" s="3">
        <f>求节点(其他调用!$U$4:$U$20,其他调用!$V$4:$V$20,$U125)</f>
        <v>0</v>
      </c>
      <c r="AG125" s="3">
        <f>求节点(将星标签统计!$AT$3:$AT$102,将星标签统计!AU$3:AU$102,$AE125)+求节点(将星标签统计!$CP$3:$CP$102,将星标签统计!CQ$3:CQ$102,$AF125)</f>
        <v>12</v>
      </c>
      <c r="AH125" s="3">
        <f>求节点(将星标签统计!$AT$3:$AT$102,将星标签统计!AV$3:AV$102,$AE125)+求节点(将星标签统计!$CP$3:$CP$102,将星标签统计!CR$3:CR$102,$AF125)</f>
        <v>12</v>
      </c>
      <c r="AI125" s="3">
        <f>求节点(将星标签统计!$AT$3:$AT$102,将星标签统计!AW$3:AW$102,$AE125)+求节点(将星标签统计!$CP$3:$CP$102,将星标签统计!CS$3:CS$102,$AF125)</f>
        <v>12</v>
      </c>
      <c r="AJ125" s="3">
        <f>求节点(将星标签统计!$AT$3:$AT$102,将星标签统计!AX$3:AX$102,$AE125)+求节点(将星标签统计!$CP$3:$CP$102,将星标签统计!CT$3:CT$102,$AF125)</f>
        <v>12</v>
      </c>
      <c r="AK125" s="3">
        <f>求节点(将星标签统计!$AT$3:$AT$102,将星标签统计!AY$3:AY$102,$AE125)+求节点(将星标签统计!$CP$3:$CP$102,将星标签统计!CU$3:CU$102,$AF125)</f>
        <v>11.778659270142599</v>
      </c>
      <c r="AL125" s="3">
        <f>求节点(将星标签统计!$AT$3:$AT$102,将星标签统计!AZ$3:AZ$102,$AE125)+求节点(将星标签统计!$CP$3:$CP$102,将星标签统计!CV$3:CV$102,$AF125)</f>
        <v>11.778659270142599</v>
      </c>
      <c r="AM125" s="3">
        <f t="shared" si="26"/>
        <v>499130.50394313718</v>
      </c>
      <c r="AN125" s="3">
        <f>求节点(其他调用!$I$4:$I$42,其他调用!$J$4:$J$42,其他调用!AF125)</f>
        <v>53658.645454199061</v>
      </c>
      <c r="AO125" s="3">
        <f>求节点(其他调用!$W$4:$W$20,其他调用!$X$4:$X$20,$U125)</f>
        <v>0.26969144126279054</v>
      </c>
      <c r="AP125" s="3">
        <f>求节点(将星标签统计!$AT$3:$AT$102,将星标签统计!AU$3:AU$102,$AN125)+求节点(将星标签统计!$CP$3:$CP$102,将星标签统计!CQ$3:CQ$102,$AO125)</f>
        <v>12</v>
      </c>
      <c r="AQ125" s="3">
        <f>求节点(将星标签统计!$AT$3:$AT$102,将星标签统计!AV$3:AV$102,$AN125)+求节点(将星标签统计!$CP$3:$CP$102,将星标签统计!CR$3:CR$102,$AO125)</f>
        <v>12</v>
      </c>
      <c r="AR125" s="3">
        <f>求节点(将星标签统计!$AT$3:$AT$102,将星标签统计!AW$3:AW$102,$AN125)+求节点(将星标签统计!$CP$3:$CP$102,将星标签统计!CS$3:CS$102,$AO125)</f>
        <v>12</v>
      </c>
      <c r="AS125" s="3">
        <f>求节点(将星标签统计!$AT$3:$AT$102,将星标签统计!AX$3:AX$102,$AN125)+求节点(将星标签统计!$CP$3:$CP$102,将星标签统计!CT$3:CT$102,$AO125)</f>
        <v>12</v>
      </c>
      <c r="AT125" s="3">
        <f>求节点(将星标签统计!$AT$3:$AT$102,将星标签统计!AY$3:AY$102,$AN125)+求节点(将星标签统计!$CP$3:$CP$102,将星标签统计!CU$3:CU$102,$AO125)</f>
        <v>12</v>
      </c>
      <c r="AU125" s="3">
        <f>求节点(将星标签统计!$AT$3:$AT$102,将星标签统计!AZ$3:AZ$102,$AN125)+求节点(将星标签统计!$CP$3:$CP$102,将星标签统计!CV$3:CV$102,$AO125)</f>
        <v>12</v>
      </c>
      <c r="AV125" s="3">
        <f t="shared" si="27"/>
        <v>504000</v>
      </c>
      <c r="AW125" s="3">
        <f>求节点(其他调用!$L$4:$L$42,其他调用!$M$4:$M$42,其他调用!AF125)</f>
        <v>161328.74110760906</v>
      </c>
      <c r="AX125" s="3">
        <f>求节点(其他调用!$Y$4:$Y$20,其他调用!$Z$4:$Z$20,$U125)</f>
        <v>0</v>
      </c>
      <c r="AY125" s="3">
        <f>求节点(将星标签统计!$AT$3:$AT$102,将星标签统计!AU$3:AU$102,$AW125)+求节点(将星标签统计!$CP$3:$CP$102,将星标签统计!CQ$3:CQ$102,$AX125)</f>
        <v>12</v>
      </c>
      <c r="AZ125" s="3">
        <f>求节点(将星标签统计!$AT$3:$AT$102,将星标签统计!AV$3:AV$102,$AW125)+求节点(将星标签统计!$CP$3:$CP$102,将星标签统计!CR$3:CR$102,$AX125)</f>
        <v>12</v>
      </c>
      <c r="BA125" s="3">
        <f>求节点(将星标签统计!$AT$3:$AT$102,将星标签统计!AW$3:AW$102,$AW125)+求节点(将星标签统计!$CP$3:$CP$102,将星标签统计!CS$3:CS$102,$AX125)</f>
        <v>12</v>
      </c>
      <c r="BB125" s="3">
        <f>求节点(将星标签统计!$AT$3:$AT$102,将星标签统计!AX$3:AX$102,$AW125)+求节点(将星标签统计!$CP$3:$CP$102,将星标签统计!CT$3:CT$102,$AX125)</f>
        <v>12</v>
      </c>
      <c r="BC125" s="3">
        <f>求节点(将星标签统计!$AT$3:$AT$102,将星标签统计!AY$3:AY$102,$AW125)+求节点(将星标签统计!$CP$3:$CP$102,将星标签统计!CU$3:CU$102,$AX125)</f>
        <v>12</v>
      </c>
      <c r="BD125" s="3">
        <f>求节点(将星标签统计!$AT$3:$AT$102,将星标签统计!AZ$3:AZ$102,$AW125)+求节点(将星标签统计!$CP$3:$CP$102,将星标签统计!CV$3:CV$102,$AX125)</f>
        <v>12</v>
      </c>
      <c r="BE125" s="3">
        <f t="shared" si="28"/>
        <v>504000</v>
      </c>
      <c r="BF125" s="3">
        <f>求节点(其他调用!$O$4:$O$42,其他调用!$P$4:$P$42,其他调用!AF125)</f>
        <v>390128.11556717072</v>
      </c>
      <c r="BG125" s="3">
        <f>求节点(其他调用!$AA$4:$AA$20,其他调用!$AB$4:$AB$20,$U125)</f>
        <v>0.2887284841754581</v>
      </c>
      <c r="BH125" s="3">
        <f>求节点(将星标签统计!$AT$3:$AT$102,将星标签统计!AU$3:AU$102,$BF125)+求节点(将星标签统计!$CP$3:$CP$102,将星标签统计!CQ$3:CQ$102,$BG125)</f>
        <v>12</v>
      </c>
      <c r="BI125" s="3">
        <f>求节点(将星标签统计!$AT$3:$AT$102,将星标签统计!AV$3:AV$102,$BF125)+求节点(将星标签统计!$CP$3:$CP$102,将星标签统计!CR$3:CR$102,$BG125)</f>
        <v>12</v>
      </c>
      <c r="BJ125" s="3">
        <f>求节点(将星标签统计!$AT$3:$AT$102,将星标签统计!AW$3:AW$102,$BF125)+求节点(将星标签统计!$CP$3:$CP$102,将星标签统计!CS$3:CS$102,$BG125)</f>
        <v>12</v>
      </c>
      <c r="BK125" s="3">
        <f>求节点(将星标签统计!$AT$3:$AT$102,将星标签统计!AX$3:AX$102,$BF125)+求节点(将星标签统计!$CP$3:$CP$102,将星标签统计!CT$3:CT$102,$BG125)</f>
        <v>12</v>
      </c>
      <c r="BL125" s="3">
        <f>求节点(将星标签统计!$AT$3:$AT$102,将星标签统计!AY$3:AY$102,$BF125)+求节点(将星标签统计!$CP$3:$CP$102,将星标签统计!CU$3:CU$102,$BG125)</f>
        <v>12</v>
      </c>
      <c r="BM125" s="3">
        <f>求节点(将星标签统计!$AT$3:$AT$102,将星标签统计!AZ$3:AZ$102,$BF125)+求节点(将星标签统计!$CP$3:$CP$102,将星标签统计!CV$3:CV$102,$BG125)</f>
        <v>12</v>
      </c>
      <c r="BN125" s="3">
        <f t="shared" si="29"/>
        <v>504000</v>
      </c>
    </row>
    <row r="126" spans="13:66" x14ac:dyDescent="0.2">
      <c r="M126" s="3">
        <v>122</v>
      </c>
      <c r="N126" s="3">
        <f t="shared" si="20"/>
        <v>480685</v>
      </c>
      <c r="O126" s="3">
        <f t="shared" si="21"/>
        <v>502990</v>
      </c>
      <c r="P126" s="3">
        <f t="shared" si="22"/>
        <v>504000</v>
      </c>
      <c r="Q126" s="3">
        <f t="shared" si="23"/>
        <v>504000</v>
      </c>
      <c r="R126" s="3">
        <f t="shared" si="24"/>
        <v>504000</v>
      </c>
      <c r="U126" s="3">
        <v>122</v>
      </c>
      <c r="V126" s="3">
        <f>求节点(其他调用!$C$4:$C$42,其他调用!$D$4:$D$42,其他调用!AF126)</f>
        <v>18356.56228922799</v>
      </c>
      <c r="W126" s="3">
        <f>求节点(其他调用!$S$4:$S$20,其他调用!$T$4:$T$20,$U126)</f>
        <v>0.26969144126279054</v>
      </c>
      <c r="X126" s="3">
        <f>求节点(将星标签统计!$AT$3:$AT$102,将星标签统计!AU$3:AU$102,$V126)+求节点(将星标签统计!$CP$3:$CP$102,将星标签统计!CQ$3:CQ$102,$W126)</f>
        <v>12</v>
      </c>
      <c r="Y126" s="3">
        <f>求节点(将星标签统计!$AT$3:$AT$102,将星标签统计!AV$3:AV$102,$V126)+求节点(将星标签统计!$CP$3:$CP$102,将星标签统计!CR$3:CR$102,$W126)</f>
        <v>12</v>
      </c>
      <c r="Z126" s="3">
        <f>求节点(将星标签统计!$AT$3:$AT$102,将星标签统计!AW$3:AW$102,$V126)+求节点(将星标签统计!$CP$3:$CP$102,将星标签统计!CS$3:CS$102,$W126)</f>
        <v>12</v>
      </c>
      <c r="AA126" s="3">
        <f>求节点(将星标签统计!$AT$3:$AT$102,将星标签统计!AX$3:AX$102,$V126)+求节点(将星标签统计!$CP$3:$CP$102,将星标签统计!CT$3:CT$102,$W126)</f>
        <v>11.835656228922799</v>
      </c>
      <c r="AB126" s="3">
        <f>求节点(将星标签统计!$AT$3:$AT$102,将星标签统计!AY$3:AY$102,$V126)+求节点(将星标签统计!$CP$3:$CP$102,将星标签统计!CU$3:CU$102,$W126)</f>
        <v>11</v>
      </c>
      <c r="AC126" s="3">
        <f>求节点(将星标签统计!$AT$3:$AT$102,将星标签统计!AZ$3:AZ$102,$V126)+求节点(将星标签统计!$CP$3:$CP$102,将星标签统计!CV$3:CV$102,$W126)</f>
        <v>11</v>
      </c>
      <c r="AD126" s="3">
        <f t="shared" si="25"/>
        <v>480685.24983138242</v>
      </c>
      <c r="AE126" s="3">
        <f>求节点(其他调用!$F$4:$F$42,其他调用!$G$4:$G$42,其他调用!AF126)</f>
        <v>29540.690567778696</v>
      </c>
      <c r="AF126" s="3">
        <f>求节点(其他调用!$U$4:$U$20,其他调用!$V$4:$V$20,$U126)</f>
        <v>0</v>
      </c>
      <c r="AG126" s="3">
        <f>求节点(将星标签统计!$AT$3:$AT$102,将星标签统计!AU$3:AU$102,$AE126)+求节点(将星标签统计!$CP$3:$CP$102,将星标签统计!CQ$3:CQ$102,$AF126)</f>
        <v>12</v>
      </c>
      <c r="AH126" s="3">
        <f>求节点(将星标签统计!$AT$3:$AT$102,将星标签统计!AV$3:AV$102,$AE126)+求节点(将星标签统计!$CP$3:$CP$102,将星标签统计!CR$3:CR$102,$AF126)</f>
        <v>12</v>
      </c>
      <c r="AI126" s="3">
        <f>求节点(将星标签统计!$AT$3:$AT$102,将星标签统计!AW$3:AW$102,$AE126)+求节点(将星标签统计!$CP$3:$CP$102,将星标签统计!CS$3:CS$102,$AF126)</f>
        <v>12</v>
      </c>
      <c r="AJ126" s="3">
        <f>求节点(将星标签统计!$AT$3:$AT$102,将星标签统计!AX$3:AX$102,$AE126)+求节点(将星标签统计!$CP$3:$CP$102,将星标签统计!CT$3:CT$102,$AF126)</f>
        <v>12</v>
      </c>
      <c r="AK126" s="3">
        <f>求节点(将星标签统计!$AT$3:$AT$102,将星标签统计!AY$3:AY$102,$AE126)+求节点(将星标签统计!$CP$3:$CP$102,将星标签统计!CU$3:CU$102,$AF126)</f>
        <v>11.95406905677787</v>
      </c>
      <c r="AL126" s="3">
        <f>求节点(将星标签统计!$AT$3:$AT$102,将星标签统计!AZ$3:AZ$102,$AE126)+求节点(将星标签统计!$CP$3:$CP$102,将星标签统计!CV$3:CV$102,$AF126)</f>
        <v>11.95406905677787</v>
      </c>
      <c r="AM126" s="3">
        <f t="shared" si="26"/>
        <v>502989.51924911316</v>
      </c>
      <c r="AN126" s="3">
        <f>求节点(其他调用!$I$4:$I$42,其他调用!$J$4:$J$42,其他调用!AF126)</f>
        <v>57159.702764395639</v>
      </c>
      <c r="AO126" s="3">
        <f>求节点(其他调用!$W$4:$W$20,其他调用!$X$4:$X$20,$U126)</f>
        <v>0.26969144126279054</v>
      </c>
      <c r="AP126" s="3">
        <f>求节点(将星标签统计!$AT$3:$AT$102,将星标签统计!AU$3:AU$102,$AN126)+求节点(将星标签统计!$CP$3:$CP$102,将星标签统计!CQ$3:CQ$102,$AO126)</f>
        <v>12</v>
      </c>
      <c r="AQ126" s="3">
        <f>求节点(将星标签统计!$AT$3:$AT$102,将星标签统计!AV$3:AV$102,$AN126)+求节点(将星标签统计!$CP$3:$CP$102,将星标签统计!CR$3:CR$102,$AO126)</f>
        <v>12</v>
      </c>
      <c r="AR126" s="3">
        <f>求节点(将星标签统计!$AT$3:$AT$102,将星标签统计!AW$3:AW$102,$AN126)+求节点(将星标签统计!$CP$3:$CP$102,将星标签统计!CS$3:CS$102,$AO126)</f>
        <v>12</v>
      </c>
      <c r="AS126" s="3">
        <f>求节点(将星标签统计!$AT$3:$AT$102,将星标签统计!AX$3:AX$102,$AN126)+求节点(将星标签统计!$CP$3:$CP$102,将星标签统计!CT$3:CT$102,$AO126)</f>
        <v>12</v>
      </c>
      <c r="AT126" s="3">
        <f>求节点(将星标签统计!$AT$3:$AT$102,将星标签统计!AY$3:AY$102,$AN126)+求节点(将星标签统计!$CP$3:$CP$102,将星标签统计!CU$3:CU$102,$AO126)</f>
        <v>12</v>
      </c>
      <c r="AU126" s="3">
        <f>求节点(将星标签统计!$AT$3:$AT$102,将星标签统计!AZ$3:AZ$102,$AN126)+求节点(将星标签统计!$CP$3:$CP$102,将星标签统计!CV$3:CV$102,$AO126)</f>
        <v>12</v>
      </c>
      <c r="AV126" s="3">
        <f t="shared" si="27"/>
        <v>504000</v>
      </c>
      <c r="AW126" s="3">
        <f>求节点(其他调用!$L$4:$L$42,其他调用!$M$4:$M$42,其他调用!AF126)</f>
        <v>172127.03099775201</v>
      </c>
      <c r="AX126" s="3">
        <f>求节点(其他调用!$Y$4:$Y$20,其他调用!$Z$4:$Z$20,$U126)</f>
        <v>0</v>
      </c>
      <c r="AY126" s="3">
        <f>求节点(将星标签统计!$AT$3:$AT$102,将星标签统计!AU$3:AU$102,$AW126)+求节点(将星标签统计!$CP$3:$CP$102,将星标签统计!CQ$3:CQ$102,$AX126)</f>
        <v>12</v>
      </c>
      <c r="AZ126" s="3">
        <f>求节点(将星标签统计!$AT$3:$AT$102,将星标签统计!AV$3:AV$102,$AW126)+求节点(将星标签统计!$CP$3:$CP$102,将星标签统计!CR$3:CR$102,$AX126)</f>
        <v>12</v>
      </c>
      <c r="BA126" s="3">
        <f>求节点(将星标签统计!$AT$3:$AT$102,将星标签统计!AW$3:AW$102,$AW126)+求节点(将星标签统计!$CP$3:$CP$102,将星标签统计!CS$3:CS$102,$AX126)</f>
        <v>12</v>
      </c>
      <c r="BB126" s="3">
        <f>求节点(将星标签统计!$AT$3:$AT$102,将星标签统计!AX$3:AX$102,$AW126)+求节点(将星标签统计!$CP$3:$CP$102,将星标签统计!CT$3:CT$102,$AX126)</f>
        <v>12</v>
      </c>
      <c r="BC126" s="3">
        <f>求节点(将星标签统计!$AT$3:$AT$102,将星标签统计!AY$3:AY$102,$AW126)+求节点(将星标签统计!$CP$3:$CP$102,将星标签统计!CU$3:CU$102,$AX126)</f>
        <v>12</v>
      </c>
      <c r="BD126" s="3">
        <f>求节点(将星标签统计!$AT$3:$AT$102,将星标签统计!AZ$3:AZ$102,$AW126)+求节点(将星标签统计!$CP$3:$CP$102,将星标签统计!CV$3:CV$102,$AX126)</f>
        <v>12</v>
      </c>
      <c r="BE126" s="3">
        <f t="shared" si="28"/>
        <v>504000</v>
      </c>
      <c r="BF126" s="3">
        <f>求节点(其他调用!$O$4:$O$42,其他调用!$P$4:$P$42,其他调用!AF126)</f>
        <v>416262.01973581762</v>
      </c>
      <c r="BG126" s="3">
        <f>求节点(其他调用!$AA$4:$AA$20,其他调用!$AB$4:$AB$20,$U126)</f>
        <v>0.2887284841754581</v>
      </c>
      <c r="BH126" s="3">
        <f>求节点(将星标签统计!$AT$3:$AT$102,将星标签统计!AU$3:AU$102,$BF126)+求节点(将星标签统计!$CP$3:$CP$102,将星标签统计!CQ$3:CQ$102,$BG126)</f>
        <v>12</v>
      </c>
      <c r="BI126" s="3">
        <f>求节点(将星标签统计!$AT$3:$AT$102,将星标签统计!AV$3:AV$102,$BF126)+求节点(将星标签统计!$CP$3:$CP$102,将星标签统计!CR$3:CR$102,$BG126)</f>
        <v>12</v>
      </c>
      <c r="BJ126" s="3">
        <f>求节点(将星标签统计!$AT$3:$AT$102,将星标签统计!AW$3:AW$102,$BF126)+求节点(将星标签统计!$CP$3:$CP$102,将星标签统计!CS$3:CS$102,$BG126)</f>
        <v>12</v>
      </c>
      <c r="BK126" s="3">
        <f>求节点(将星标签统计!$AT$3:$AT$102,将星标签统计!AX$3:AX$102,$BF126)+求节点(将星标签统计!$CP$3:$CP$102,将星标签统计!CT$3:CT$102,$BG126)</f>
        <v>12</v>
      </c>
      <c r="BL126" s="3">
        <f>求节点(将星标签统计!$AT$3:$AT$102,将星标签统计!AY$3:AY$102,$BF126)+求节点(将星标签统计!$CP$3:$CP$102,将星标签统计!CU$3:CU$102,$BG126)</f>
        <v>12</v>
      </c>
      <c r="BM126" s="3">
        <f>求节点(将星标签统计!$AT$3:$AT$102,将星标签统计!AZ$3:AZ$102,$BF126)+求节点(将星标签统计!$CP$3:$CP$102,将星标签统计!CV$3:CV$102,$BG126)</f>
        <v>12</v>
      </c>
      <c r="BN126" s="3">
        <f t="shared" si="29"/>
        <v>504000</v>
      </c>
    </row>
    <row r="127" spans="13:66" x14ac:dyDescent="0.2">
      <c r="M127" s="3">
        <v>123</v>
      </c>
      <c r="N127" s="3">
        <f t="shared" si="20"/>
        <v>481582</v>
      </c>
      <c r="O127" s="3">
        <f t="shared" si="21"/>
        <v>504000</v>
      </c>
      <c r="P127" s="3">
        <f t="shared" si="22"/>
        <v>504000</v>
      </c>
      <c r="Q127" s="3">
        <f t="shared" si="23"/>
        <v>504000</v>
      </c>
      <c r="R127" s="3">
        <f t="shared" si="24"/>
        <v>504000</v>
      </c>
      <c r="U127" s="3">
        <v>123</v>
      </c>
      <c r="V127" s="3">
        <f>求节点(其他调用!$C$4:$C$42,其他调用!$D$4:$D$42,其他调用!AF127)</f>
        <v>19477.894966086598</v>
      </c>
      <c r="W127" s="3">
        <f>求节点(其他调用!$S$4:$S$20,其他调用!$T$4:$T$20,$U127)</f>
        <v>0.26969144126279054</v>
      </c>
      <c r="X127" s="3">
        <f>求节点(将星标签统计!$AT$3:$AT$102,将星标签统计!AU$3:AU$102,$V127)+求节点(将星标签统计!$CP$3:$CP$102,将星标签统计!CQ$3:CQ$102,$W127)</f>
        <v>12</v>
      </c>
      <c r="Y127" s="3">
        <f>求节点(将星标签统计!$AT$3:$AT$102,将星标签统计!AV$3:AV$102,$V127)+求节点(将星标签统计!$CP$3:$CP$102,将星标签统计!CR$3:CR$102,$W127)</f>
        <v>12</v>
      </c>
      <c r="Z127" s="3">
        <f>求节点(将星标签统计!$AT$3:$AT$102,将星标签统计!AW$3:AW$102,$V127)+求节点(将星标签统计!$CP$3:$CP$102,将星标签统计!CS$3:CS$102,$W127)</f>
        <v>12</v>
      </c>
      <c r="AA127" s="3">
        <f>求节点(将星标签统计!$AT$3:$AT$102,将星标签统计!AX$3:AX$102,$V127)+求节点(将星标签统计!$CP$3:$CP$102,将星标签统计!CT$3:CT$102,$W127)</f>
        <v>11.94778949660866</v>
      </c>
      <c r="AB127" s="3">
        <f>求节点(将星标签统计!$AT$3:$AT$102,将星标签统计!AY$3:AY$102,$V127)+求节点(将星标签统计!$CP$3:$CP$102,将星标签统计!CU$3:CU$102,$W127)</f>
        <v>11</v>
      </c>
      <c r="AC127" s="3">
        <f>求节点(将星标签统计!$AT$3:$AT$102,将星标签统计!AZ$3:AZ$102,$V127)+求节点(将星标签统计!$CP$3:$CP$102,将星标签统计!CV$3:CV$102,$W127)</f>
        <v>11</v>
      </c>
      <c r="AD127" s="3">
        <f t="shared" si="25"/>
        <v>481582.31597286928</v>
      </c>
      <c r="AE127" s="3">
        <f>求节点(其他调用!$F$4:$F$42,其他调用!$G$4:$G$42,其他调用!AF127)</f>
        <v>31410.483332868615</v>
      </c>
      <c r="AF127" s="3">
        <f>求节点(其他调用!$U$4:$U$20,其他调用!$V$4:$V$20,$U127)</f>
        <v>0</v>
      </c>
      <c r="AG127" s="3">
        <f>求节点(将星标签统计!$AT$3:$AT$102,将星标签统计!AU$3:AU$102,$AE127)+求节点(将星标签统计!$CP$3:$CP$102,将星标签统计!CQ$3:CQ$102,$AF127)</f>
        <v>12</v>
      </c>
      <c r="AH127" s="3">
        <f>求节点(将星标签统计!$AT$3:$AT$102,将星标签统计!AV$3:AV$102,$AE127)+求节点(将星标签统计!$CP$3:$CP$102,将星标签统计!CR$3:CR$102,$AF127)</f>
        <v>12</v>
      </c>
      <c r="AI127" s="3">
        <f>求节点(将星标签统计!$AT$3:$AT$102,将星标签统计!AW$3:AW$102,$AE127)+求节点(将星标签统计!$CP$3:$CP$102,将星标签统计!CS$3:CS$102,$AF127)</f>
        <v>12</v>
      </c>
      <c r="AJ127" s="3">
        <f>求节点(将星标签统计!$AT$3:$AT$102,将星标签统计!AX$3:AX$102,$AE127)+求节点(将星标签统计!$CP$3:$CP$102,将星标签统计!CT$3:CT$102,$AF127)</f>
        <v>12</v>
      </c>
      <c r="AK127" s="3">
        <f>求节点(将星标签统计!$AT$3:$AT$102,将星标签统计!AY$3:AY$102,$AE127)+求节点(将星标签统计!$CP$3:$CP$102,将星标签统计!CU$3:CU$102,$AF127)</f>
        <v>12</v>
      </c>
      <c r="AL127" s="3">
        <f>求节点(将星标签统计!$AT$3:$AT$102,将星标签统计!AZ$3:AZ$102,$AE127)+求节点(将星标签统计!$CP$3:$CP$102,将星标签统计!CV$3:CV$102,$AF127)</f>
        <v>12</v>
      </c>
      <c r="AM127" s="3">
        <f t="shared" si="26"/>
        <v>504000</v>
      </c>
      <c r="AN127" s="3">
        <f>求节点(其他调用!$I$4:$I$42,其他调用!$J$4:$J$42,其他调用!AF127)</f>
        <v>60912.043080283125</v>
      </c>
      <c r="AO127" s="3">
        <f>求节点(其他调用!$W$4:$W$20,其他调用!$X$4:$X$20,$U127)</f>
        <v>0.26969144126279054</v>
      </c>
      <c r="AP127" s="3">
        <f>求节点(将星标签统计!$AT$3:$AT$102,将星标签统计!AU$3:AU$102,$AN127)+求节点(将星标签统计!$CP$3:$CP$102,将星标签统计!CQ$3:CQ$102,$AO127)</f>
        <v>12</v>
      </c>
      <c r="AQ127" s="3">
        <f>求节点(将星标签统计!$AT$3:$AT$102,将星标签统计!AV$3:AV$102,$AN127)+求节点(将星标签统计!$CP$3:$CP$102,将星标签统计!CR$3:CR$102,$AO127)</f>
        <v>12</v>
      </c>
      <c r="AR127" s="3">
        <f>求节点(将星标签统计!$AT$3:$AT$102,将星标签统计!AW$3:AW$102,$AN127)+求节点(将星标签统计!$CP$3:$CP$102,将星标签统计!CS$3:CS$102,$AO127)</f>
        <v>12</v>
      </c>
      <c r="AS127" s="3">
        <f>求节点(将星标签统计!$AT$3:$AT$102,将星标签统计!AX$3:AX$102,$AN127)+求节点(将星标签统计!$CP$3:$CP$102,将星标签统计!CT$3:CT$102,$AO127)</f>
        <v>12</v>
      </c>
      <c r="AT127" s="3">
        <f>求节点(将星标签统计!$AT$3:$AT$102,将星标签统计!AY$3:AY$102,$AN127)+求节点(将星标签统计!$CP$3:$CP$102,将星标签统计!CU$3:CU$102,$AO127)</f>
        <v>12</v>
      </c>
      <c r="AU127" s="3">
        <f>求节点(将星标签统计!$AT$3:$AT$102,将星标签统计!AZ$3:AZ$102,$AN127)+求节点(将星标签统计!$CP$3:$CP$102,将星标签统计!CV$3:CV$102,$AO127)</f>
        <v>12</v>
      </c>
      <c r="AV127" s="3">
        <f t="shared" si="27"/>
        <v>504000</v>
      </c>
      <c r="AW127" s="3">
        <f>求节点(其他调用!$L$4:$L$42,其他调用!$M$4:$M$42,其他调用!AF127)</f>
        <v>183509.37331967833</v>
      </c>
      <c r="AX127" s="3">
        <f>求节点(其他调用!$Y$4:$Y$20,其他调用!$Z$4:$Z$20,$U127)</f>
        <v>0</v>
      </c>
      <c r="AY127" s="3">
        <f>求节点(将星标签统计!$AT$3:$AT$102,将星标签统计!AU$3:AU$102,$AW127)+求节点(将星标签统计!$CP$3:$CP$102,将星标签统计!CQ$3:CQ$102,$AX127)</f>
        <v>12</v>
      </c>
      <c r="AZ127" s="3">
        <f>求节点(将星标签统计!$AT$3:$AT$102,将星标签统计!AV$3:AV$102,$AW127)+求节点(将星标签统计!$CP$3:$CP$102,将星标签统计!CR$3:CR$102,$AX127)</f>
        <v>12</v>
      </c>
      <c r="BA127" s="3">
        <f>求节点(将星标签统计!$AT$3:$AT$102,将星标签统计!AW$3:AW$102,$AW127)+求节点(将星标签统计!$CP$3:$CP$102,将星标签统计!CS$3:CS$102,$AX127)</f>
        <v>12</v>
      </c>
      <c r="BB127" s="3">
        <f>求节点(将星标签统计!$AT$3:$AT$102,将星标签统计!AX$3:AX$102,$AW127)+求节点(将星标签统计!$CP$3:$CP$102,将星标签统计!CT$3:CT$102,$AX127)</f>
        <v>12</v>
      </c>
      <c r="BC127" s="3">
        <f>求节点(将星标签统计!$AT$3:$AT$102,将星标签统计!AY$3:AY$102,$AW127)+求节点(将星标签统计!$CP$3:$CP$102,将星标签统计!CU$3:CU$102,$AX127)</f>
        <v>12</v>
      </c>
      <c r="BD127" s="3">
        <f>求节点(将星标签统计!$AT$3:$AT$102,将星标签统计!AZ$3:AZ$102,$AW127)+求节点(将星标签统计!$CP$3:$CP$102,将星标签统计!CV$3:CV$102,$AX127)</f>
        <v>12</v>
      </c>
      <c r="BE127" s="3">
        <f t="shared" si="28"/>
        <v>504000</v>
      </c>
      <c r="BF127" s="3">
        <f>求节点(其他调用!$O$4:$O$42,其他调用!$P$4:$P$42,其他调用!AF127)</f>
        <v>444271.64469624066</v>
      </c>
      <c r="BG127" s="3">
        <f>求节点(其他调用!$AA$4:$AA$20,其他调用!$AB$4:$AB$20,$U127)</f>
        <v>0.2887284841754581</v>
      </c>
      <c r="BH127" s="3">
        <f>求节点(将星标签统计!$AT$3:$AT$102,将星标签统计!AU$3:AU$102,$BF127)+求节点(将星标签统计!$CP$3:$CP$102,将星标签统计!CQ$3:CQ$102,$BG127)</f>
        <v>12</v>
      </c>
      <c r="BI127" s="3">
        <f>求节点(将星标签统计!$AT$3:$AT$102,将星标签统计!AV$3:AV$102,$BF127)+求节点(将星标签统计!$CP$3:$CP$102,将星标签统计!CR$3:CR$102,$BG127)</f>
        <v>12</v>
      </c>
      <c r="BJ127" s="3">
        <f>求节点(将星标签统计!$AT$3:$AT$102,将星标签统计!AW$3:AW$102,$BF127)+求节点(将星标签统计!$CP$3:$CP$102,将星标签统计!CS$3:CS$102,$BG127)</f>
        <v>12</v>
      </c>
      <c r="BK127" s="3">
        <f>求节点(将星标签统计!$AT$3:$AT$102,将星标签统计!AX$3:AX$102,$BF127)+求节点(将星标签统计!$CP$3:$CP$102,将星标签统计!CT$3:CT$102,$BG127)</f>
        <v>12</v>
      </c>
      <c r="BL127" s="3">
        <f>求节点(将星标签统计!$AT$3:$AT$102,将星标签统计!AY$3:AY$102,$BF127)+求节点(将星标签统计!$CP$3:$CP$102,将星标签统计!CU$3:CU$102,$BG127)</f>
        <v>12</v>
      </c>
      <c r="BM127" s="3">
        <f>求节点(将星标签统计!$AT$3:$AT$102,将星标签统计!AZ$3:AZ$102,$BF127)+求节点(将星标签统计!$CP$3:$CP$102,将星标签统计!CV$3:CV$102,$BG127)</f>
        <v>12</v>
      </c>
      <c r="BN127" s="3">
        <f t="shared" si="29"/>
        <v>504000</v>
      </c>
    </row>
    <row r="128" spans="13:66" x14ac:dyDescent="0.2">
      <c r="M128" s="3">
        <v>124</v>
      </c>
      <c r="N128" s="3">
        <f t="shared" si="20"/>
        <v>483495</v>
      </c>
      <c r="O128" s="3">
        <f t="shared" si="21"/>
        <v>504000</v>
      </c>
      <c r="P128" s="3">
        <f t="shared" si="22"/>
        <v>504000</v>
      </c>
      <c r="Q128" s="3">
        <f t="shared" si="23"/>
        <v>504000</v>
      </c>
      <c r="R128" s="3">
        <f t="shared" si="24"/>
        <v>504000</v>
      </c>
      <c r="U128" s="3">
        <v>124</v>
      </c>
      <c r="V128" s="3">
        <f>求节点(其他调用!$C$4:$C$42,其他调用!$D$4:$D$42,其他调用!AF128)</f>
        <v>20679.709571818406</v>
      </c>
      <c r="W128" s="3">
        <f>求节点(其他调用!$S$4:$S$20,其他调用!$T$4:$T$20,$U128)</f>
        <v>0.26969144126279054</v>
      </c>
      <c r="X128" s="3">
        <f>求节点(将星标签统计!$AT$3:$AT$102,将星标签统计!AU$3:AU$102,$V128)+求节点(将星标签统计!$CP$3:$CP$102,将星标签统计!CQ$3:CQ$102,$W128)</f>
        <v>12</v>
      </c>
      <c r="Y128" s="3">
        <f>求节点(将星标签统计!$AT$3:$AT$102,将星标签统计!AV$3:AV$102,$V128)+求节点(将星标签统计!$CP$3:$CP$102,将星标签统计!CR$3:CR$102,$W128)</f>
        <v>12</v>
      </c>
      <c r="Z128" s="3">
        <f>求节点(将星标签统计!$AT$3:$AT$102,将星标签统计!AW$3:AW$102,$V128)+求节点(将星标签统计!$CP$3:$CP$102,将星标签统计!CS$3:CS$102,$W128)</f>
        <v>12</v>
      </c>
      <c r="AA128" s="3">
        <f>求节点(将星标签统计!$AT$3:$AT$102,将星标签统计!AX$3:AX$102,$V128)+求节点(将星标签统计!$CP$3:$CP$102,将星标签统计!CT$3:CT$102,$W128)</f>
        <v>12</v>
      </c>
      <c r="AB128" s="3">
        <f>求节点(将星标签统计!$AT$3:$AT$102,将星标签统计!AY$3:AY$102,$V128)+求节点(将星标签统计!$CP$3:$CP$102,将星标签统计!CU$3:CU$102,$W128)</f>
        <v>11.06797095718184</v>
      </c>
      <c r="AC128" s="3">
        <f>求节点(将星标签统计!$AT$3:$AT$102,将星标签统计!AZ$3:AZ$102,$V128)+求节点(将星标签统计!$CP$3:$CP$102,将星标签统计!CV$3:CV$102,$W128)</f>
        <v>11.06797095718184</v>
      </c>
      <c r="AD128" s="3">
        <f t="shared" si="25"/>
        <v>483495.36105800048</v>
      </c>
      <c r="AE128" s="3">
        <f>求节点(其他调用!$F$4:$F$42,其他调用!$G$4:$G$42,其他调用!AF128)</f>
        <v>33392.372995677586</v>
      </c>
      <c r="AF128" s="3">
        <f>求节点(其他调用!$U$4:$U$20,其他调用!$V$4:$V$20,$U128)</f>
        <v>0</v>
      </c>
      <c r="AG128" s="3">
        <f>求节点(将星标签统计!$AT$3:$AT$102,将星标签统计!AU$3:AU$102,$AE128)+求节点(将星标签统计!$CP$3:$CP$102,将星标签统计!CQ$3:CQ$102,$AF128)</f>
        <v>12</v>
      </c>
      <c r="AH128" s="3">
        <f>求节点(将星标签统计!$AT$3:$AT$102,将星标签统计!AV$3:AV$102,$AE128)+求节点(将星标签统计!$CP$3:$CP$102,将星标签统计!CR$3:CR$102,$AF128)</f>
        <v>12</v>
      </c>
      <c r="AI128" s="3">
        <f>求节点(将星标签统计!$AT$3:$AT$102,将星标签统计!AW$3:AW$102,$AE128)+求节点(将星标签统计!$CP$3:$CP$102,将星标签统计!CS$3:CS$102,$AF128)</f>
        <v>12</v>
      </c>
      <c r="AJ128" s="3">
        <f>求节点(将星标签统计!$AT$3:$AT$102,将星标签统计!AX$3:AX$102,$AE128)+求节点(将星标签统计!$CP$3:$CP$102,将星标签统计!CT$3:CT$102,$AF128)</f>
        <v>12</v>
      </c>
      <c r="AK128" s="3">
        <f>求节点(将星标签统计!$AT$3:$AT$102,将星标签统计!AY$3:AY$102,$AE128)+求节点(将星标签统计!$CP$3:$CP$102,将星标签统计!CU$3:CU$102,$AF128)</f>
        <v>12</v>
      </c>
      <c r="AL128" s="3">
        <f>求节点(将星标签统计!$AT$3:$AT$102,将星标签统计!AZ$3:AZ$102,$AE128)+求节点(将星标签统计!$CP$3:$CP$102,将星标签统计!CV$3:CV$102,$AF128)</f>
        <v>12</v>
      </c>
      <c r="AM128" s="3">
        <f t="shared" si="26"/>
        <v>504000</v>
      </c>
      <c r="AN128" s="3">
        <f>求节点(其他调用!$I$4:$I$42,其他调用!$J$4:$J$42,其他调用!AF128)</f>
        <v>64877.135996773235</v>
      </c>
      <c r="AO128" s="3">
        <f>求节点(其他调用!$W$4:$W$20,其他调用!$X$4:$X$20,$U128)</f>
        <v>0.26969144126279054</v>
      </c>
      <c r="AP128" s="3">
        <f>求节点(将星标签统计!$AT$3:$AT$102,将星标签统计!AU$3:AU$102,$AN128)+求节点(将星标签统计!$CP$3:$CP$102,将星标签统计!CQ$3:CQ$102,$AO128)</f>
        <v>12</v>
      </c>
      <c r="AQ128" s="3">
        <f>求节点(将星标签统计!$AT$3:$AT$102,将星标签统计!AV$3:AV$102,$AN128)+求节点(将星标签统计!$CP$3:$CP$102,将星标签统计!CR$3:CR$102,$AO128)</f>
        <v>12</v>
      </c>
      <c r="AR128" s="3">
        <f>求节点(将星标签统计!$AT$3:$AT$102,将星标签统计!AW$3:AW$102,$AN128)+求节点(将星标签统计!$CP$3:$CP$102,将星标签统计!CS$3:CS$102,$AO128)</f>
        <v>12</v>
      </c>
      <c r="AS128" s="3">
        <f>求节点(将星标签统计!$AT$3:$AT$102,将星标签统计!AX$3:AX$102,$AN128)+求节点(将星标签统计!$CP$3:$CP$102,将星标签统计!CT$3:CT$102,$AO128)</f>
        <v>12</v>
      </c>
      <c r="AT128" s="3">
        <f>求节点(将星标签统计!$AT$3:$AT$102,将星标签统计!AY$3:AY$102,$AN128)+求节点(将星标签统计!$CP$3:$CP$102,将星标签统计!CU$3:CU$102,$AO128)</f>
        <v>12</v>
      </c>
      <c r="AU128" s="3">
        <f>求节点(将星标签统计!$AT$3:$AT$102,将星标签统计!AZ$3:AZ$102,$AN128)+求节点(将星标签统计!$CP$3:$CP$102,将星标签统计!CV$3:CV$102,$AO128)</f>
        <v>12</v>
      </c>
      <c r="AV128" s="3">
        <f t="shared" si="27"/>
        <v>504000</v>
      </c>
      <c r="AW128" s="3">
        <f>求节点(其他调用!$L$4:$L$42,其他调用!$M$4:$M$42,其他调用!AF128)</f>
        <v>195691.64087403921</v>
      </c>
      <c r="AX128" s="3">
        <f>求节点(其他调用!$Y$4:$Y$20,其他调用!$Z$4:$Z$20,$U128)</f>
        <v>0</v>
      </c>
      <c r="AY128" s="3">
        <f>求节点(将星标签统计!$AT$3:$AT$102,将星标签统计!AU$3:AU$102,$AW128)+求节点(将星标签统计!$CP$3:$CP$102,将星标签统计!CQ$3:CQ$102,$AX128)</f>
        <v>12</v>
      </c>
      <c r="AZ128" s="3">
        <f>求节点(将星标签统计!$AT$3:$AT$102,将星标签统计!AV$3:AV$102,$AW128)+求节点(将星标签统计!$CP$3:$CP$102,将星标签统计!CR$3:CR$102,$AX128)</f>
        <v>12</v>
      </c>
      <c r="BA128" s="3">
        <f>求节点(将星标签统计!$AT$3:$AT$102,将星标签统计!AW$3:AW$102,$AW128)+求节点(将星标签统计!$CP$3:$CP$102,将星标签统计!CS$3:CS$102,$AX128)</f>
        <v>12</v>
      </c>
      <c r="BB128" s="3">
        <f>求节点(将星标签统计!$AT$3:$AT$102,将星标签统计!AX$3:AX$102,$AW128)+求节点(将星标签统计!$CP$3:$CP$102,将星标签统计!CT$3:CT$102,$AX128)</f>
        <v>12</v>
      </c>
      <c r="BC128" s="3">
        <f>求节点(将星标签统计!$AT$3:$AT$102,将星标签统计!AY$3:AY$102,$AW128)+求节点(将星标签统计!$CP$3:$CP$102,将星标签统计!CU$3:CU$102,$AX128)</f>
        <v>12</v>
      </c>
      <c r="BD128" s="3">
        <f>求节点(将星标签统计!$AT$3:$AT$102,将星标签统计!AZ$3:AZ$102,$AW128)+求节点(将星标签统计!$CP$3:$CP$102,将星标签统计!CV$3:CV$102,$AX128)</f>
        <v>12</v>
      </c>
      <c r="BE128" s="3">
        <f t="shared" si="28"/>
        <v>504000</v>
      </c>
      <c r="BF128" s="3">
        <f>求节点(其他调用!$O$4:$O$42,其他调用!$P$4:$P$42,其他调用!AF128)</f>
        <v>474245.50406872452</v>
      </c>
      <c r="BG128" s="3">
        <f>求节点(其他调用!$AA$4:$AA$20,其他调用!$AB$4:$AB$20,$U128)</f>
        <v>0.2887284841754581</v>
      </c>
      <c r="BH128" s="3">
        <f>求节点(将星标签统计!$AT$3:$AT$102,将星标签统计!AU$3:AU$102,$BF128)+求节点(将星标签统计!$CP$3:$CP$102,将星标签统计!CQ$3:CQ$102,$BG128)</f>
        <v>12</v>
      </c>
      <c r="BI128" s="3">
        <f>求节点(将星标签统计!$AT$3:$AT$102,将星标签统计!AV$3:AV$102,$BF128)+求节点(将星标签统计!$CP$3:$CP$102,将星标签统计!CR$3:CR$102,$BG128)</f>
        <v>12</v>
      </c>
      <c r="BJ128" s="3">
        <f>求节点(将星标签统计!$AT$3:$AT$102,将星标签统计!AW$3:AW$102,$BF128)+求节点(将星标签统计!$CP$3:$CP$102,将星标签统计!CS$3:CS$102,$BG128)</f>
        <v>12</v>
      </c>
      <c r="BK128" s="3">
        <f>求节点(将星标签统计!$AT$3:$AT$102,将星标签统计!AX$3:AX$102,$BF128)+求节点(将星标签统计!$CP$3:$CP$102,将星标签统计!CT$3:CT$102,$BG128)</f>
        <v>12</v>
      </c>
      <c r="BL128" s="3">
        <f>求节点(将星标签统计!$AT$3:$AT$102,将星标签统计!AY$3:AY$102,$BF128)+求节点(将星标签统计!$CP$3:$CP$102,将星标签统计!CU$3:CU$102,$BG128)</f>
        <v>12</v>
      </c>
      <c r="BM128" s="3">
        <f>求节点(将星标签统计!$AT$3:$AT$102,将星标签统计!AZ$3:AZ$102,$BF128)+求节点(将星标签统计!$CP$3:$CP$102,将星标签统计!CV$3:CV$102,$BG128)</f>
        <v>12</v>
      </c>
      <c r="BN128" s="3">
        <f t="shared" si="29"/>
        <v>504000</v>
      </c>
    </row>
    <row r="129" spans="13:66" x14ac:dyDescent="0.2">
      <c r="M129" s="3">
        <v>125</v>
      </c>
      <c r="N129" s="3">
        <f t="shared" si="20"/>
        <v>486329</v>
      </c>
      <c r="O129" s="3">
        <f t="shared" si="21"/>
        <v>504000</v>
      </c>
      <c r="P129" s="3">
        <f t="shared" si="22"/>
        <v>504000</v>
      </c>
      <c r="Q129" s="3">
        <f t="shared" si="23"/>
        <v>504000</v>
      </c>
      <c r="R129" s="3">
        <f t="shared" si="24"/>
        <v>504000</v>
      </c>
      <c r="U129" s="3">
        <v>125</v>
      </c>
      <c r="V129" s="3">
        <f>求节点(其他调用!$C$4:$C$42,其他调用!$D$4:$D$42,其他调用!AF129)</f>
        <v>21967.782573130316</v>
      </c>
      <c r="W129" s="3">
        <f>求节点(其他调用!$S$4:$S$20,其他调用!$T$4:$T$20,$U129)</f>
        <v>0.26969144126279054</v>
      </c>
      <c r="X129" s="3">
        <f>求节点(将星标签统计!$AT$3:$AT$102,将星标签统计!AU$3:AU$102,$V129)+求节点(将星标签统计!$CP$3:$CP$102,将星标签统计!CQ$3:CQ$102,$W129)</f>
        <v>12</v>
      </c>
      <c r="Y129" s="3">
        <f>求节点(将星标签统计!$AT$3:$AT$102,将星标签统计!AV$3:AV$102,$V129)+求节点(将星标签统计!$CP$3:$CP$102,将星标签统计!CR$3:CR$102,$W129)</f>
        <v>12</v>
      </c>
      <c r="Z129" s="3">
        <f>求节点(将星标签统计!$AT$3:$AT$102,将星标签统计!AW$3:AW$102,$V129)+求节点(将星标签统计!$CP$3:$CP$102,将星标签统计!CS$3:CS$102,$W129)</f>
        <v>12</v>
      </c>
      <c r="AA129" s="3">
        <f>求节点(将星标签统计!$AT$3:$AT$102,将星标签统计!AX$3:AX$102,$V129)+求节点(将星标签统计!$CP$3:$CP$102,将星标签统计!CT$3:CT$102,$W129)</f>
        <v>12</v>
      </c>
      <c r="AB129" s="3">
        <f>求节点(将星标签统计!$AT$3:$AT$102,将星标签统计!AY$3:AY$102,$V129)+求节点(将星标签统计!$CP$3:$CP$102,将星标签统计!CU$3:CU$102,$W129)</f>
        <v>11.196778257313031</v>
      </c>
      <c r="AC129" s="3">
        <f>求节点(将星标签统计!$AT$3:$AT$102,将星标签统计!AZ$3:AZ$102,$V129)+求节点(将星标签统计!$CP$3:$CP$102,将星标签统计!CV$3:CV$102,$W129)</f>
        <v>11.196778257313031</v>
      </c>
      <c r="AD129" s="3">
        <f t="shared" si="25"/>
        <v>486329.12166088668</v>
      </c>
      <c r="AE129" s="3">
        <f>求节点(其他调用!$F$4:$F$42,其他调用!$G$4:$G$42,其他调用!AF129)</f>
        <v>35516.509741951297</v>
      </c>
      <c r="AF129" s="3">
        <f>求节点(其他调用!$U$4:$U$20,其他调用!$V$4:$V$20,$U129)</f>
        <v>0</v>
      </c>
      <c r="AG129" s="3">
        <f>求节点(将星标签统计!$AT$3:$AT$102,将星标签统计!AU$3:AU$102,$AE129)+求节点(将星标签统计!$CP$3:$CP$102,将星标签统计!CQ$3:CQ$102,$AF129)</f>
        <v>12</v>
      </c>
      <c r="AH129" s="3">
        <f>求节点(将星标签统计!$AT$3:$AT$102,将星标签统计!AV$3:AV$102,$AE129)+求节点(将星标签统计!$CP$3:$CP$102,将星标签统计!CR$3:CR$102,$AF129)</f>
        <v>12</v>
      </c>
      <c r="AI129" s="3">
        <f>求节点(将星标签统计!$AT$3:$AT$102,将星标签统计!AW$3:AW$102,$AE129)+求节点(将星标签统计!$CP$3:$CP$102,将星标签统计!CS$3:CS$102,$AF129)</f>
        <v>12</v>
      </c>
      <c r="AJ129" s="3">
        <f>求节点(将星标签统计!$AT$3:$AT$102,将星标签统计!AX$3:AX$102,$AE129)+求节点(将星标签统计!$CP$3:$CP$102,将星标签统计!CT$3:CT$102,$AF129)</f>
        <v>12</v>
      </c>
      <c r="AK129" s="3">
        <f>求节点(将星标签统计!$AT$3:$AT$102,将星标签统计!AY$3:AY$102,$AE129)+求节点(将星标签统计!$CP$3:$CP$102,将星标签统计!CU$3:CU$102,$AF129)</f>
        <v>12</v>
      </c>
      <c r="AL129" s="3">
        <f>求节点(将星标签统计!$AT$3:$AT$102,将星标签统计!AZ$3:AZ$102,$AE129)+求节点(将星标签统计!$CP$3:$CP$102,将星标签统计!CV$3:CV$102,$AF129)</f>
        <v>12</v>
      </c>
      <c r="AM129" s="3">
        <f t="shared" si="26"/>
        <v>504000</v>
      </c>
      <c r="AN129" s="3">
        <f>求节点(其他调用!$I$4:$I$42,其他调用!$J$4:$J$42,其他调用!AF129)</f>
        <v>69082.806775320976</v>
      </c>
      <c r="AO129" s="3">
        <f>求节点(其他调用!$W$4:$W$20,其他调用!$X$4:$X$20,$U129)</f>
        <v>0.26969144126279054</v>
      </c>
      <c r="AP129" s="3">
        <f>求节点(将星标签统计!$AT$3:$AT$102,将星标签统计!AU$3:AU$102,$AN129)+求节点(将星标签统计!$CP$3:$CP$102,将星标签统计!CQ$3:CQ$102,$AO129)</f>
        <v>12</v>
      </c>
      <c r="AQ129" s="3">
        <f>求节点(将星标签统计!$AT$3:$AT$102,将星标签统计!AV$3:AV$102,$AN129)+求节点(将星标签统计!$CP$3:$CP$102,将星标签统计!CR$3:CR$102,$AO129)</f>
        <v>12</v>
      </c>
      <c r="AR129" s="3">
        <f>求节点(将星标签统计!$AT$3:$AT$102,将星标签统计!AW$3:AW$102,$AN129)+求节点(将星标签统计!$CP$3:$CP$102,将星标签统计!CS$3:CS$102,$AO129)</f>
        <v>12</v>
      </c>
      <c r="AS129" s="3">
        <f>求节点(将星标签统计!$AT$3:$AT$102,将星标签统计!AX$3:AX$102,$AN129)+求节点(将星标签统计!$CP$3:$CP$102,将星标签统计!CT$3:CT$102,$AO129)</f>
        <v>12</v>
      </c>
      <c r="AT129" s="3">
        <f>求节点(将星标签统计!$AT$3:$AT$102,将星标签统计!AY$3:AY$102,$AN129)+求节点(将星标签统计!$CP$3:$CP$102,将星标签统计!CU$3:CU$102,$AO129)</f>
        <v>12</v>
      </c>
      <c r="AU129" s="3">
        <f>求节点(将星标签统计!$AT$3:$AT$102,将星标签统计!AZ$3:AZ$102,$AN129)+求节点(将星标签统计!$CP$3:$CP$102,将星标签统计!CV$3:CV$102,$AO129)</f>
        <v>12</v>
      </c>
      <c r="AV129" s="3">
        <f t="shared" si="27"/>
        <v>504000</v>
      </c>
      <c r="AW129" s="3">
        <f>求节点(其他调用!$L$4:$L$42,其他调用!$M$4:$M$42,其他调用!AF129)</f>
        <v>208748.27195232047</v>
      </c>
      <c r="AX129" s="3">
        <f>求节点(其他调用!$Y$4:$Y$20,其他调用!$Z$4:$Z$20,$U129)</f>
        <v>0</v>
      </c>
      <c r="AY129" s="3">
        <f>求节点(将星标签统计!$AT$3:$AT$102,将星标签统计!AU$3:AU$102,$AW129)+求节点(将星标签统计!$CP$3:$CP$102,将星标签统计!CQ$3:CQ$102,$AX129)</f>
        <v>12</v>
      </c>
      <c r="AZ129" s="3">
        <f>求节点(将星标签统计!$AT$3:$AT$102,将星标签统计!AV$3:AV$102,$AW129)+求节点(将星标签统计!$CP$3:$CP$102,将星标签统计!CR$3:CR$102,$AX129)</f>
        <v>12</v>
      </c>
      <c r="BA129" s="3">
        <f>求节点(将星标签统计!$AT$3:$AT$102,将星标签统计!AW$3:AW$102,$AW129)+求节点(将星标签统计!$CP$3:$CP$102,将星标签统计!CS$3:CS$102,$AX129)</f>
        <v>12</v>
      </c>
      <c r="BB129" s="3">
        <f>求节点(将星标签统计!$AT$3:$AT$102,将星标签统计!AX$3:AX$102,$AW129)+求节点(将星标签统计!$CP$3:$CP$102,将星标签统计!CT$3:CT$102,$AX129)</f>
        <v>12</v>
      </c>
      <c r="BC129" s="3">
        <f>求节点(将星标签统计!$AT$3:$AT$102,将星标签统计!AY$3:AY$102,$AW129)+求节点(将星标签统计!$CP$3:$CP$102,将星标签统计!CU$3:CU$102,$AX129)</f>
        <v>12</v>
      </c>
      <c r="BD129" s="3">
        <f>求节点(将星标签统计!$AT$3:$AT$102,将星标签统计!AZ$3:AZ$102,$AW129)+求节点(将星标签统计!$CP$3:$CP$102,将星标签统计!CV$3:CV$102,$AX129)</f>
        <v>12</v>
      </c>
      <c r="BE129" s="3">
        <f t="shared" si="28"/>
        <v>504000</v>
      </c>
      <c r="BF129" s="3">
        <f>求节点(其他调用!$O$4:$O$42,其他调用!$P$4:$P$42,其他调用!AF129)</f>
        <v>505827.88156790653</v>
      </c>
      <c r="BG129" s="3">
        <f>求节点(其他调用!$AA$4:$AA$20,其他调用!$AB$4:$AB$20,$U129)</f>
        <v>0.2887284841754581</v>
      </c>
      <c r="BH129" s="3">
        <f>求节点(将星标签统计!$AT$3:$AT$102,将星标签统计!AU$3:AU$102,$BF129)+求节点(将星标签统计!$CP$3:$CP$102,将星标签统计!CQ$3:CQ$102,$BG129)</f>
        <v>12</v>
      </c>
      <c r="BI129" s="3">
        <f>求节点(将星标签统计!$AT$3:$AT$102,将星标签统计!AV$3:AV$102,$BF129)+求节点(将星标签统计!$CP$3:$CP$102,将星标签统计!CR$3:CR$102,$BG129)</f>
        <v>12</v>
      </c>
      <c r="BJ129" s="3">
        <f>求节点(将星标签统计!$AT$3:$AT$102,将星标签统计!AW$3:AW$102,$BF129)+求节点(将星标签统计!$CP$3:$CP$102,将星标签统计!CS$3:CS$102,$BG129)</f>
        <v>12</v>
      </c>
      <c r="BK129" s="3">
        <f>求节点(将星标签统计!$AT$3:$AT$102,将星标签统计!AX$3:AX$102,$BF129)+求节点(将星标签统计!$CP$3:$CP$102,将星标签统计!CT$3:CT$102,$BG129)</f>
        <v>12</v>
      </c>
      <c r="BL129" s="3">
        <f>求节点(将星标签统计!$AT$3:$AT$102,将星标签统计!AY$3:AY$102,$BF129)+求节点(将星标签统计!$CP$3:$CP$102,将星标签统计!CU$3:CU$102,$BG129)</f>
        <v>12</v>
      </c>
      <c r="BM129" s="3">
        <f>求节点(将星标签统计!$AT$3:$AT$102,将星标签统计!AZ$3:AZ$102,$BF129)+求节点(将星标签统计!$CP$3:$CP$102,将星标签统计!CV$3:CV$102,$BG129)</f>
        <v>12</v>
      </c>
      <c r="BN129" s="3">
        <f t="shared" si="29"/>
        <v>504000</v>
      </c>
    </row>
    <row r="130" spans="13:66" x14ac:dyDescent="0.2">
      <c r="M130" s="3">
        <v>126</v>
      </c>
      <c r="N130" s="3">
        <f t="shared" si="20"/>
        <v>489239</v>
      </c>
      <c r="O130" s="3">
        <f t="shared" si="21"/>
        <v>504000</v>
      </c>
      <c r="P130" s="3">
        <f t="shared" si="22"/>
        <v>504000</v>
      </c>
      <c r="Q130" s="3">
        <f t="shared" si="23"/>
        <v>504000</v>
      </c>
      <c r="R130" s="3">
        <f t="shared" si="24"/>
        <v>504000</v>
      </c>
      <c r="U130" s="3">
        <v>126</v>
      </c>
      <c r="V130" s="3">
        <f>求节点(其他调用!$C$4:$C$42,其他调用!$D$4:$D$42,其他调用!AF130)</f>
        <v>23290.400039255575</v>
      </c>
      <c r="W130" s="3">
        <f>求节点(其他调用!$S$4:$S$20,其他调用!$T$4:$T$20,$U130)</f>
        <v>0.26969144126279054</v>
      </c>
      <c r="X130" s="3">
        <f>求节点(将星标签统计!$AT$3:$AT$102,将星标签统计!AU$3:AU$102,$V130)+求节点(将星标签统计!$CP$3:$CP$102,将星标签统计!CQ$3:CQ$102,$W130)</f>
        <v>12</v>
      </c>
      <c r="Y130" s="3">
        <f>求节点(将星标签统计!$AT$3:$AT$102,将星标签统计!AV$3:AV$102,$V130)+求节点(将星标签统计!$CP$3:$CP$102,将星标签统计!CR$3:CR$102,$W130)</f>
        <v>12</v>
      </c>
      <c r="Z130" s="3">
        <f>求节点(将星标签统计!$AT$3:$AT$102,将星标签统计!AW$3:AW$102,$V130)+求节点(将星标签统计!$CP$3:$CP$102,将星标签统计!CS$3:CS$102,$W130)</f>
        <v>12</v>
      </c>
      <c r="AA130" s="3">
        <f>求节点(将星标签统计!$AT$3:$AT$102,将星标签统计!AX$3:AX$102,$V130)+求节点(将星标签统计!$CP$3:$CP$102,将星标签统计!CT$3:CT$102,$W130)</f>
        <v>12</v>
      </c>
      <c r="AB130" s="3">
        <f>求节点(将星标签统计!$AT$3:$AT$102,将星标签统计!AY$3:AY$102,$V130)+求节点(将星标签统计!$CP$3:$CP$102,将星标签统计!CU$3:CU$102,$W130)</f>
        <v>11.329040003925558</v>
      </c>
      <c r="AC130" s="3">
        <f>求节点(将星标签统计!$AT$3:$AT$102,将星标签统计!AZ$3:AZ$102,$V130)+求节点(将星标签统计!$CP$3:$CP$102,将星标签统计!CV$3:CV$102,$W130)</f>
        <v>11.329040003925558</v>
      </c>
      <c r="AD130" s="3">
        <f t="shared" si="25"/>
        <v>489238.88008636225</v>
      </c>
      <c r="AE130" s="3">
        <f>求节点(其他调用!$F$4:$F$42,其他调用!$G$4:$G$42,其他调用!AF130)</f>
        <v>37793.103137405589</v>
      </c>
      <c r="AF130" s="3">
        <f>求节点(其他调用!$U$4:$U$20,其他调用!$V$4:$V$20,$U130)</f>
        <v>0</v>
      </c>
      <c r="AG130" s="3">
        <f>求节点(将星标签统计!$AT$3:$AT$102,将星标签统计!AU$3:AU$102,$AE130)+求节点(将星标签统计!$CP$3:$CP$102,将星标签统计!CQ$3:CQ$102,$AF130)</f>
        <v>12</v>
      </c>
      <c r="AH130" s="3">
        <f>求节点(将星标签统计!$AT$3:$AT$102,将星标签统计!AV$3:AV$102,$AE130)+求节点(将星标签统计!$CP$3:$CP$102,将星标签统计!CR$3:CR$102,$AF130)</f>
        <v>12</v>
      </c>
      <c r="AI130" s="3">
        <f>求节点(将星标签统计!$AT$3:$AT$102,将星标签统计!AW$3:AW$102,$AE130)+求节点(将星标签统计!$CP$3:$CP$102,将星标签统计!CS$3:CS$102,$AF130)</f>
        <v>12</v>
      </c>
      <c r="AJ130" s="3">
        <f>求节点(将星标签统计!$AT$3:$AT$102,将星标签统计!AX$3:AX$102,$AE130)+求节点(将星标签统计!$CP$3:$CP$102,将星标签统计!CT$3:CT$102,$AF130)</f>
        <v>12</v>
      </c>
      <c r="AK130" s="3">
        <f>求节点(将星标签统计!$AT$3:$AT$102,将星标签统计!AY$3:AY$102,$AE130)+求节点(将星标签统计!$CP$3:$CP$102,将星标签统计!CU$3:CU$102,$AF130)</f>
        <v>12</v>
      </c>
      <c r="AL130" s="3">
        <f>求节点(将星标签统计!$AT$3:$AT$102,将星标签统计!AZ$3:AZ$102,$AE130)+求节点(将星标签统计!$CP$3:$CP$102,将星标签统计!CV$3:CV$102,$AF130)</f>
        <v>12</v>
      </c>
      <c r="AM130" s="3">
        <f t="shared" si="26"/>
        <v>504000</v>
      </c>
      <c r="AN130" s="3">
        <f>求节点(其他调用!$I$4:$I$42,其他调用!$J$4:$J$42,其他调用!AF130)</f>
        <v>73590.333107932674</v>
      </c>
      <c r="AO130" s="3">
        <f>求节点(其他调用!$W$4:$W$20,其他调用!$X$4:$X$20,$U130)</f>
        <v>0.26969144126279054</v>
      </c>
      <c r="AP130" s="3">
        <f>求节点(将星标签统计!$AT$3:$AT$102,将星标签统计!AU$3:AU$102,$AN130)+求节点(将星标签统计!$CP$3:$CP$102,将星标签统计!CQ$3:CQ$102,$AO130)</f>
        <v>12</v>
      </c>
      <c r="AQ130" s="3">
        <f>求节点(将星标签统计!$AT$3:$AT$102,将星标签统计!AV$3:AV$102,$AN130)+求节点(将星标签统计!$CP$3:$CP$102,将星标签统计!CR$3:CR$102,$AO130)</f>
        <v>12</v>
      </c>
      <c r="AR130" s="3">
        <f>求节点(将星标签统计!$AT$3:$AT$102,将星标签统计!AW$3:AW$102,$AN130)+求节点(将星标签统计!$CP$3:$CP$102,将星标签统计!CS$3:CS$102,$AO130)</f>
        <v>12</v>
      </c>
      <c r="AS130" s="3">
        <f>求节点(将星标签统计!$AT$3:$AT$102,将星标签统计!AX$3:AX$102,$AN130)+求节点(将星标签统计!$CP$3:$CP$102,将星标签统计!CT$3:CT$102,$AO130)</f>
        <v>12</v>
      </c>
      <c r="AT130" s="3">
        <f>求节点(将星标签统计!$AT$3:$AT$102,将星标签统计!AY$3:AY$102,$AN130)+求节点(将星标签统计!$CP$3:$CP$102,将星标签统计!CU$3:CU$102,$AO130)</f>
        <v>12</v>
      </c>
      <c r="AU130" s="3">
        <f>求节点(将星标签统计!$AT$3:$AT$102,将星标签统计!AZ$3:AZ$102,$AN130)+求节点(将星标签统计!$CP$3:$CP$102,将星标签统计!CV$3:CV$102,$AO130)</f>
        <v>12</v>
      </c>
      <c r="AV130" s="3">
        <f t="shared" si="27"/>
        <v>504000</v>
      </c>
      <c r="AW130" s="3">
        <f>求节点(其他调用!$L$4:$L$42,其他调用!$M$4:$M$42,其他调用!AF130)</f>
        <v>222651.57282111605</v>
      </c>
      <c r="AX130" s="3">
        <f>求节点(其他调用!$Y$4:$Y$20,其他调用!$Z$4:$Z$20,$U130)</f>
        <v>0</v>
      </c>
      <c r="AY130" s="3">
        <f>求节点(将星标签统计!$AT$3:$AT$102,将星标签统计!AU$3:AU$102,$AW130)+求节点(将星标签统计!$CP$3:$CP$102,将星标签统计!CQ$3:CQ$102,$AX130)</f>
        <v>12</v>
      </c>
      <c r="AZ130" s="3">
        <f>求节点(将星标签统计!$AT$3:$AT$102,将星标签统计!AV$3:AV$102,$AW130)+求节点(将星标签统计!$CP$3:$CP$102,将星标签统计!CR$3:CR$102,$AX130)</f>
        <v>12</v>
      </c>
      <c r="BA130" s="3">
        <f>求节点(将星标签统计!$AT$3:$AT$102,将星标签统计!AW$3:AW$102,$AW130)+求节点(将星标签统计!$CP$3:$CP$102,将星标签统计!CS$3:CS$102,$AX130)</f>
        <v>12</v>
      </c>
      <c r="BB130" s="3">
        <f>求节点(将星标签统计!$AT$3:$AT$102,将星标签统计!AX$3:AX$102,$AW130)+求节点(将星标签统计!$CP$3:$CP$102,将星标签统计!CT$3:CT$102,$AX130)</f>
        <v>12</v>
      </c>
      <c r="BC130" s="3">
        <f>求节点(将星标签统计!$AT$3:$AT$102,将星标签统计!AY$3:AY$102,$AW130)+求节点(将星标签统计!$CP$3:$CP$102,将星标签统计!CU$3:CU$102,$AX130)</f>
        <v>12</v>
      </c>
      <c r="BD130" s="3">
        <f>求节点(将星标签统计!$AT$3:$AT$102,将星标签统计!AZ$3:AZ$102,$AW130)+求节点(将星标签统计!$CP$3:$CP$102,将星标签统计!CV$3:CV$102,$AX130)</f>
        <v>12</v>
      </c>
      <c r="BE130" s="3">
        <f t="shared" si="28"/>
        <v>504000</v>
      </c>
      <c r="BF130" s="3">
        <f>求节点(其他调用!$O$4:$O$42,其他调用!$P$4:$P$42,其他调用!AF130)</f>
        <v>539677.03565533226</v>
      </c>
      <c r="BG130" s="3">
        <f>求节点(其他调用!$AA$4:$AA$20,其他调用!$AB$4:$AB$20,$U130)</f>
        <v>0.2887284841754581</v>
      </c>
      <c r="BH130" s="3">
        <f>求节点(将星标签统计!$AT$3:$AT$102,将星标签统计!AU$3:AU$102,$BF130)+求节点(将星标签统计!$CP$3:$CP$102,将星标签统计!CQ$3:CQ$102,$BG130)</f>
        <v>12</v>
      </c>
      <c r="BI130" s="3">
        <f>求节点(将星标签统计!$AT$3:$AT$102,将星标签统计!AV$3:AV$102,$BF130)+求节点(将星标签统计!$CP$3:$CP$102,将星标签统计!CR$3:CR$102,$BG130)</f>
        <v>12</v>
      </c>
      <c r="BJ130" s="3">
        <f>求节点(将星标签统计!$AT$3:$AT$102,将星标签统计!AW$3:AW$102,$BF130)+求节点(将星标签统计!$CP$3:$CP$102,将星标签统计!CS$3:CS$102,$BG130)</f>
        <v>12</v>
      </c>
      <c r="BK130" s="3">
        <f>求节点(将星标签统计!$AT$3:$AT$102,将星标签统计!AX$3:AX$102,$BF130)+求节点(将星标签统计!$CP$3:$CP$102,将星标签统计!CT$3:CT$102,$BG130)</f>
        <v>12</v>
      </c>
      <c r="BL130" s="3">
        <f>求节点(将星标签统计!$AT$3:$AT$102,将星标签统计!AY$3:AY$102,$BF130)+求节点(将星标签统计!$CP$3:$CP$102,将星标签统计!CU$3:CU$102,$BG130)</f>
        <v>12</v>
      </c>
      <c r="BM130" s="3">
        <f>求节点(将星标签统计!$AT$3:$AT$102,将星标签统计!AZ$3:AZ$102,$BF130)+求节点(将星标签统计!$CP$3:$CP$102,将星标签统计!CV$3:CV$102,$BG130)</f>
        <v>12</v>
      </c>
      <c r="BN130" s="3">
        <f t="shared" si="29"/>
        <v>504000</v>
      </c>
    </row>
    <row r="131" spans="13:66" x14ac:dyDescent="0.2">
      <c r="M131" s="3">
        <v>127</v>
      </c>
      <c r="N131" s="3">
        <f t="shared" si="20"/>
        <v>492355</v>
      </c>
      <c r="O131" s="3">
        <f t="shared" si="21"/>
        <v>504000</v>
      </c>
      <c r="P131" s="3">
        <f t="shared" si="22"/>
        <v>504000</v>
      </c>
      <c r="Q131" s="3">
        <f t="shared" si="23"/>
        <v>504000</v>
      </c>
      <c r="R131" s="3">
        <f t="shared" si="24"/>
        <v>504000</v>
      </c>
      <c r="U131" s="3">
        <v>127</v>
      </c>
      <c r="V131" s="3">
        <f>求节点(其他调用!$C$4:$C$42,其他调用!$D$4:$D$42,其他调用!AF131)</f>
        <v>24706.669509856816</v>
      </c>
      <c r="W131" s="3">
        <f>求节点(其他调用!$S$4:$S$20,其他调用!$T$4:$T$20,$U131)</f>
        <v>0.26969144126279054</v>
      </c>
      <c r="X131" s="3">
        <f>求节点(将星标签统计!$AT$3:$AT$102,将星标签统计!AU$3:AU$102,$V131)+求节点(将星标签统计!$CP$3:$CP$102,将星标签统计!CQ$3:CQ$102,$W131)</f>
        <v>12</v>
      </c>
      <c r="Y131" s="3">
        <f>求节点(将星标签统计!$AT$3:$AT$102,将星标签统计!AV$3:AV$102,$V131)+求节点(将星标签统计!$CP$3:$CP$102,将星标签统计!CR$3:CR$102,$W131)</f>
        <v>12</v>
      </c>
      <c r="Z131" s="3">
        <f>求节点(将星标签统计!$AT$3:$AT$102,将星标签统计!AW$3:AW$102,$V131)+求节点(将星标签统计!$CP$3:$CP$102,将星标签统计!CS$3:CS$102,$W131)</f>
        <v>12</v>
      </c>
      <c r="AA131" s="3">
        <f>求节点(将星标签统计!$AT$3:$AT$102,将星标签统计!AX$3:AX$102,$V131)+求节点(将星标签统计!$CP$3:$CP$102,将星标签统计!CT$3:CT$102,$W131)</f>
        <v>12</v>
      </c>
      <c r="AB131" s="3">
        <f>求节点(将星标签统计!$AT$3:$AT$102,将星标签统计!AY$3:AY$102,$V131)+求节点(将星标签统计!$CP$3:$CP$102,将星标签统计!CU$3:CU$102,$W131)</f>
        <v>11.470666950985681</v>
      </c>
      <c r="AC131" s="3">
        <f>求节点(将星标签统计!$AT$3:$AT$102,将星标签统计!AZ$3:AZ$102,$V131)+求节点(将星标签统计!$CP$3:$CP$102,将星标签统计!CV$3:CV$102,$W131)</f>
        <v>11.470666950985681</v>
      </c>
      <c r="AD131" s="3">
        <f t="shared" si="25"/>
        <v>492354.67292168504</v>
      </c>
      <c r="AE131" s="3">
        <f>求节点(其他调用!$F$4:$F$42,其他调用!$G$4:$G$42,其他调用!AF131)</f>
        <v>40174.598599833102</v>
      </c>
      <c r="AF131" s="3">
        <f>求节点(其他调用!$U$4:$U$20,其他调用!$V$4:$V$20,$U131)</f>
        <v>0</v>
      </c>
      <c r="AG131" s="3">
        <f>求节点(将星标签统计!$AT$3:$AT$102,将星标签统计!AU$3:AU$102,$AE131)+求节点(将星标签统计!$CP$3:$CP$102,将星标签统计!CQ$3:CQ$102,$AF131)</f>
        <v>12</v>
      </c>
      <c r="AH131" s="3">
        <f>求节点(将星标签统计!$AT$3:$AT$102,将星标签统计!AV$3:AV$102,$AE131)+求节点(将星标签统计!$CP$3:$CP$102,将星标签统计!CR$3:CR$102,$AF131)</f>
        <v>12</v>
      </c>
      <c r="AI131" s="3">
        <f>求节点(将星标签统计!$AT$3:$AT$102,将星标签统计!AW$3:AW$102,$AE131)+求节点(将星标签统计!$CP$3:$CP$102,将星标签统计!CS$3:CS$102,$AF131)</f>
        <v>12</v>
      </c>
      <c r="AJ131" s="3">
        <f>求节点(将星标签统计!$AT$3:$AT$102,将星标签统计!AX$3:AX$102,$AE131)+求节点(将星标签统计!$CP$3:$CP$102,将星标签统计!CT$3:CT$102,$AF131)</f>
        <v>12</v>
      </c>
      <c r="AK131" s="3">
        <f>求节点(将星标签统计!$AT$3:$AT$102,将星标签统计!AY$3:AY$102,$AE131)+求节点(将星标签统计!$CP$3:$CP$102,将星标签统计!CU$3:CU$102,$AF131)</f>
        <v>12</v>
      </c>
      <c r="AL131" s="3">
        <f>求节点(将星标签统计!$AT$3:$AT$102,将星标签统计!AZ$3:AZ$102,$AE131)+求节点(将星标签统计!$CP$3:$CP$102,将星标签统计!CV$3:CV$102,$AF131)</f>
        <v>12</v>
      </c>
      <c r="AM131" s="3">
        <f t="shared" si="26"/>
        <v>504000</v>
      </c>
      <c r="AN131" s="3">
        <f>求节点(其他调用!$I$4:$I$42,其他调用!$J$4:$J$42,其他调用!AF131)</f>
        <v>78413.956874190597</v>
      </c>
      <c r="AO131" s="3">
        <f>求节点(其他调用!$W$4:$W$20,其他调用!$X$4:$X$20,$U131)</f>
        <v>0.26969144126279054</v>
      </c>
      <c r="AP131" s="3">
        <f>求节点(将星标签统计!$AT$3:$AT$102,将星标签统计!AU$3:AU$102,$AN131)+求节点(将星标签统计!$CP$3:$CP$102,将星标签统计!CQ$3:CQ$102,$AO131)</f>
        <v>12</v>
      </c>
      <c r="AQ131" s="3">
        <f>求节点(将星标签统计!$AT$3:$AT$102,将星标签统计!AV$3:AV$102,$AN131)+求节点(将星标签统计!$CP$3:$CP$102,将星标签统计!CR$3:CR$102,$AO131)</f>
        <v>12</v>
      </c>
      <c r="AR131" s="3">
        <f>求节点(将星标签统计!$AT$3:$AT$102,将星标签统计!AW$3:AW$102,$AN131)+求节点(将星标签统计!$CP$3:$CP$102,将星标签统计!CS$3:CS$102,$AO131)</f>
        <v>12</v>
      </c>
      <c r="AS131" s="3">
        <f>求节点(将星标签统计!$AT$3:$AT$102,将星标签统计!AX$3:AX$102,$AN131)+求节点(将星标签统计!$CP$3:$CP$102,将星标签统计!CT$3:CT$102,$AO131)</f>
        <v>12</v>
      </c>
      <c r="AT131" s="3">
        <f>求节点(将星标签统计!$AT$3:$AT$102,将星标签统计!AY$3:AY$102,$AN131)+求节点(将星标签统计!$CP$3:$CP$102,将星标签统计!CU$3:CU$102,$AO131)</f>
        <v>12</v>
      </c>
      <c r="AU131" s="3">
        <f>求节点(将星标签统计!$AT$3:$AT$102,将星标签统计!AZ$3:AZ$102,$AN131)+求节点(将星标签统计!$CP$3:$CP$102,将星标签统计!CV$3:CV$102,$AO131)</f>
        <v>12</v>
      </c>
      <c r="AV131" s="3">
        <f t="shared" si="27"/>
        <v>504000</v>
      </c>
      <c r="AW131" s="3">
        <f>求节点(其他调用!$L$4:$L$42,其他调用!$M$4:$M$42,其他调用!AF131)</f>
        <v>237434.60474212922</v>
      </c>
      <c r="AX131" s="3">
        <f>求节点(其他调用!$Y$4:$Y$20,其他调用!$Z$4:$Z$20,$U131)</f>
        <v>0</v>
      </c>
      <c r="AY131" s="3">
        <f>求节点(将星标签统计!$AT$3:$AT$102,将星标签统计!AU$3:AU$102,$AW131)+求节点(将星标签统计!$CP$3:$CP$102,将星标签统计!CQ$3:CQ$102,$AX131)</f>
        <v>12</v>
      </c>
      <c r="AZ131" s="3">
        <f>求节点(将星标签统计!$AT$3:$AT$102,将星标签统计!AV$3:AV$102,$AW131)+求节点(将星标签统计!$CP$3:$CP$102,将星标签统计!CR$3:CR$102,$AX131)</f>
        <v>12</v>
      </c>
      <c r="BA131" s="3">
        <f>求节点(将星标签统计!$AT$3:$AT$102,将星标签统计!AW$3:AW$102,$AW131)+求节点(将星标签统计!$CP$3:$CP$102,将星标签统计!CS$3:CS$102,$AX131)</f>
        <v>12</v>
      </c>
      <c r="BB131" s="3">
        <f>求节点(将星标签统计!$AT$3:$AT$102,将星标签统计!AX$3:AX$102,$AW131)+求节点(将星标签统计!$CP$3:$CP$102,将星标签统计!CT$3:CT$102,$AX131)</f>
        <v>12</v>
      </c>
      <c r="BC131" s="3">
        <f>求节点(将星标签统计!$AT$3:$AT$102,将星标签统计!AY$3:AY$102,$AW131)+求节点(将星标签统计!$CP$3:$CP$102,将星标签统计!CU$3:CU$102,$AX131)</f>
        <v>12</v>
      </c>
      <c r="BD131" s="3">
        <f>求节点(将星标签统计!$AT$3:$AT$102,将星标签统计!AZ$3:AZ$102,$AW131)+求节点(将星标签统计!$CP$3:$CP$102,将星标签统计!CV$3:CV$102,$AX131)</f>
        <v>12</v>
      </c>
      <c r="BE131" s="3">
        <f t="shared" si="28"/>
        <v>504000</v>
      </c>
      <c r="BF131" s="3">
        <f>求节点(其他调用!$O$4:$O$42,其他调用!$P$4:$P$42,其他调用!AF131)</f>
        <v>575955.66073553695</v>
      </c>
      <c r="BG131" s="3">
        <f>求节点(其他调用!$AA$4:$AA$20,其他调用!$AB$4:$AB$20,$U131)</f>
        <v>0.2887284841754581</v>
      </c>
      <c r="BH131" s="3">
        <f>求节点(将星标签统计!$AT$3:$AT$102,将星标签统计!AU$3:AU$102,$BF131)+求节点(将星标签统计!$CP$3:$CP$102,将星标签统计!CQ$3:CQ$102,$BG131)</f>
        <v>12</v>
      </c>
      <c r="BI131" s="3">
        <f>求节点(将星标签统计!$AT$3:$AT$102,将星标签统计!AV$3:AV$102,$BF131)+求节点(将星标签统计!$CP$3:$CP$102,将星标签统计!CR$3:CR$102,$BG131)</f>
        <v>12</v>
      </c>
      <c r="BJ131" s="3">
        <f>求节点(将星标签统计!$AT$3:$AT$102,将星标签统计!AW$3:AW$102,$BF131)+求节点(将星标签统计!$CP$3:$CP$102,将星标签统计!CS$3:CS$102,$BG131)</f>
        <v>12</v>
      </c>
      <c r="BK131" s="3">
        <f>求节点(将星标签统计!$AT$3:$AT$102,将星标签统计!AX$3:AX$102,$BF131)+求节点(将星标签统计!$CP$3:$CP$102,将星标签统计!CT$3:CT$102,$BG131)</f>
        <v>12</v>
      </c>
      <c r="BL131" s="3">
        <f>求节点(将星标签统计!$AT$3:$AT$102,将星标签统计!AY$3:AY$102,$BF131)+求节点(将星标签统计!$CP$3:$CP$102,将星标签统计!CU$3:CU$102,$BG131)</f>
        <v>12</v>
      </c>
      <c r="BM131" s="3">
        <f>求节点(将星标签统计!$AT$3:$AT$102,将星标签统计!AZ$3:AZ$102,$BF131)+求节点(将星标签统计!$CP$3:$CP$102,将星标签统计!CV$3:CV$102,$BG131)</f>
        <v>12</v>
      </c>
      <c r="BN131" s="3">
        <f t="shared" si="29"/>
        <v>504000</v>
      </c>
    </row>
    <row r="132" spans="13:66" x14ac:dyDescent="0.2">
      <c r="M132" s="3">
        <v>128</v>
      </c>
      <c r="N132" s="3">
        <f t="shared" si="20"/>
        <v>495694</v>
      </c>
      <c r="O132" s="3">
        <f t="shared" si="21"/>
        <v>504000</v>
      </c>
      <c r="P132" s="3">
        <f t="shared" si="22"/>
        <v>504000</v>
      </c>
      <c r="Q132" s="3">
        <f t="shared" si="23"/>
        <v>504000</v>
      </c>
      <c r="R132" s="3">
        <f t="shared" si="24"/>
        <v>504000</v>
      </c>
      <c r="U132" s="3">
        <v>128</v>
      </c>
      <c r="V132" s="3">
        <f>求节点(其他调用!$C$4:$C$42,其他调用!$D$4:$D$42,其他调用!AF132)</f>
        <v>26224.589544247592</v>
      </c>
      <c r="W132" s="3">
        <f>求节点(其他调用!$S$4:$S$20,其他调用!$T$4:$T$20,$U132)</f>
        <v>0.26969144126279054</v>
      </c>
      <c r="X132" s="3">
        <f>求节点(将星标签统计!$AT$3:$AT$102,将星标签统计!AU$3:AU$102,$V132)+求节点(将星标签统计!$CP$3:$CP$102,将星标签统计!CQ$3:CQ$102,$W132)</f>
        <v>12</v>
      </c>
      <c r="Y132" s="3">
        <f>求节点(将星标签统计!$AT$3:$AT$102,将星标签统计!AV$3:AV$102,$V132)+求节点(将星标签统计!$CP$3:$CP$102,将星标签统计!CR$3:CR$102,$W132)</f>
        <v>12</v>
      </c>
      <c r="Z132" s="3">
        <f>求节点(将星标签统计!$AT$3:$AT$102,将星标签统计!AW$3:AW$102,$V132)+求节点(将星标签统计!$CP$3:$CP$102,将星标签统计!CS$3:CS$102,$W132)</f>
        <v>12</v>
      </c>
      <c r="AA132" s="3">
        <f>求节点(将星标签统计!$AT$3:$AT$102,将星标签统计!AX$3:AX$102,$V132)+求节点(将星标签统计!$CP$3:$CP$102,将星标签统计!CT$3:CT$102,$W132)</f>
        <v>12</v>
      </c>
      <c r="AB132" s="3">
        <f>求节点(将星标签统计!$AT$3:$AT$102,将星标签统计!AY$3:AY$102,$V132)+求节点(将星标签统计!$CP$3:$CP$102,将星标签统计!CU$3:CU$102,$W132)</f>
        <v>11.62245895442476</v>
      </c>
      <c r="AC132" s="3">
        <f>求节点(将星标签统计!$AT$3:$AT$102,将星标签统计!AZ$3:AZ$102,$V132)+求节点(将星标签统计!$CP$3:$CP$102,将星标签统计!CV$3:CV$102,$W132)</f>
        <v>11.62245895442476</v>
      </c>
      <c r="AD132" s="3">
        <f t="shared" si="25"/>
        <v>495694.09699734475</v>
      </c>
      <c r="AE132" s="3">
        <f>求节点(其他调用!$F$4:$F$42,其他调用!$G$4:$G$42,其他调用!AF132)</f>
        <v>42708.968645448535</v>
      </c>
      <c r="AF132" s="3">
        <f>求节点(其他调用!$U$4:$U$20,其他调用!$V$4:$V$20,$U132)</f>
        <v>0</v>
      </c>
      <c r="AG132" s="3">
        <f>求节点(将星标签统计!$AT$3:$AT$102,将星标签统计!AU$3:AU$102,$AE132)+求节点(将星标签统计!$CP$3:$CP$102,将星标签统计!CQ$3:CQ$102,$AF132)</f>
        <v>12</v>
      </c>
      <c r="AH132" s="3">
        <f>求节点(将星标签统计!$AT$3:$AT$102,将星标签统计!AV$3:AV$102,$AE132)+求节点(将星标签统计!$CP$3:$CP$102,将星标签统计!CR$3:CR$102,$AF132)</f>
        <v>12</v>
      </c>
      <c r="AI132" s="3">
        <f>求节点(将星标签统计!$AT$3:$AT$102,将星标签统计!AW$3:AW$102,$AE132)+求节点(将星标签统计!$CP$3:$CP$102,将星标签统计!CS$3:CS$102,$AF132)</f>
        <v>12</v>
      </c>
      <c r="AJ132" s="3">
        <f>求节点(将星标签统计!$AT$3:$AT$102,将星标签统计!AX$3:AX$102,$AE132)+求节点(将星标签统计!$CP$3:$CP$102,将星标签统计!CT$3:CT$102,$AF132)</f>
        <v>12</v>
      </c>
      <c r="AK132" s="3">
        <f>求节点(将星标签统计!$AT$3:$AT$102,将星标签统计!AY$3:AY$102,$AE132)+求节点(将星标签统计!$CP$3:$CP$102,将星标签统计!CU$3:CU$102,$AF132)</f>
        <v>12</v>
      </c>
      <c r="AL132" s="3">
        <f>求节点(将星标签统计!$AT$3:$AT$102,将星标签统计!AZ$3:AZ$102,$AE132)+求节点(将星标签统计!$CP$3:$CP$102,将星标签统计!CV$3:CV$102,$AF132)</f>
        <v>12</v>
      </c>
      <c r="AM132" s="3">
        <f t="shared" si="26"/>
        <v>504000</v>
      </c>
      <c r="AN132" s="3">
        <f>求节点(其他调用!$I$4:$I$42,其他调用!$J$4:$J$42,其他调用!AF132)</f>
        <v>83477.278025025211</v>
      </c>
      <c r="AO132" s="3">
        <f>求节点(其他调用!$W$4:$W$20,其他调用!$X$4:$X$20,$U132)</f>
        <v>0.26969144126279054</v>
      </c>
      <c r="AP132" s="3">
        <f>求节点(将星标签统计!$AT$3:$AT$102,将星标签统计!AU$3:AU$102,$AN132)+求节点(将星标签统计!$CP$3:$CP$102,将星标签统计!CQ$3:CQ$102,$AO132)</f>
        <v>12</v>
      </c>
      <c r="AQ132" s="3">
        <f>求节点(将星标签统计!$AT$3:$AT$102,将星标签统计!AV$3:AV$102,$AN132)+求节点(将星标签统计!$CP$3:$CP$102,将星标签统计!CR$3:CR$102,$AO132)</f>
        <v>12</v>
      </c>
      <c r="AR132" s="3">
        <f>求节点(将星标签统计!$AT$3:$AT$102,将星标签统计!AW$3:AW$102,$AN132)+求节点(将星标签统计!$CP$3:$CP$102,将星标签统计!CS$3:CS$102,$AO132)</f>
        <v>12</v>
      </c>
      <c r="AS132" s="3">
        <f>求节点(将星标签统计!$AT$3:$AT$102,将星标签统计!AX$3:AX$102,$AN132)+求节点(将星标签统计!$CP$3:$CP$102,将星标签统计!CT$3:CT$102,$AO132)</f>
        <v>12</v>
      </c>
      <c r="AT132" s="3">
        <f>求节点(将星标签统计!$AT$3:$AT$102,将星标签统计!AY$3:AY$102,$AN132)+求节点(将星标签统计!$CP$3:$CP$102,将星标签统计!CU$3:CU$102,$AO132)</f>
        <v>12</v>
      </c>
      <c r="AU132" s="3">
        <f>求节点(将星标签统计!$AT$3:$AT$102,将星标签统计!AZ$3:AZ$102,$AN132)+求节点(将星标签统计!$CP$3:$CP$102,将星标签统计!CV$3:CV$102,$AO132)</f>
        <v>12</v>
      </c>
      <c r="AV132" s="3">
        <f t="shared" si="27"/>
        <v>504000</v>
      </c>
      <c r="AW132" s="3">
        <f>求节点(其他调用!$L$4:$L$42,其他调用!$M$4:$M$42,其他调用!AF132)</f>
        <v>253278.66605089849</v>
      </c>
      <c r="AX132" s="3">
        <f>求节点(其他调用!$Y$4:$Y$20,其他调用!$Z$4:$Z$20,$U132)</f>
        <v>0</v>
      </c>
      <c r="AY132" s="3">
        <f>求节点(将星标签统计!$AT$3:$AT$102,将星标签统计!AU$3:AU$102,$AW132)+求节点(将星标签统计!$CP$3:$CP$102,将星标签统计!CQ$3:CQ$102,$AX132)</f>
        <v>12</v>
      </c>
      <c r="AZ132" s="3">
        <f>求节点(将星标签统计!$AT$3:$AT$102,将星标签统计!AV$3:AV$102,$AW132)+求节点(将星标签统计!$CP$3:$CP$102,将星标签统计!CR$3:CR$102,$AX132)</f>
        <v>12</v>
      </c>
      <c r="BA132" s="3">
        <f>求节点(将星标签统计!$AT$3:$AT$102,将星标签统计!AW$3:AW$102,$AW132)+求节点(将星标签统计!$CP$3:$CP$102,将星标签统计!CS$3:CS$102,$AX132)</f>
        <v>12</v>
      </c>
      <c r="BB132" s="3">
        <f>求节点(将星标签统计!$AT$3:$AT$102,将星标签统计!AX$3:AX$102,$AW132)+求节点(将星标签统计!$CP$3:$CP$102,将星标签统计!CT$3:CT$102,$AX132)</f>
        <v>12</v>
      </c>
      <c r="BC132" s="3">
        <f>求节点(将星标签统计!$AT$3:$AT$102,将星标签统计!AY$3:AY$102,$AW132)+求节点(将星标签统计!$CP$3:$CP$102,将星标签统计!CU$3:CU$102,$AX132)</f>
        <v>12</v>
      </c>
      <c r="BD132" s="3">
        <f>求节点(将星标签统计!$AT$3:$AT$102,将星标签统计!AZ$3:AZ$102,$AW132)+求节点(将星标签统计!$CP$3:$CP$102,将星标签统计!CV$3:CV$102,$AX132)</f>
        <v>12</v>
      </c>
      <c r="BE132" s="3">
        <f t="shared" si="28"/>
        <v>504000</v>
      </c>
      <c r="BF132" s="3">
        <f>求节点(其他调用!$O$4:$O$42,其他调用!$P$4:$P$42,其他调用!AF132)</f>
        <v>614500.36270297167</v>
      </c>
      <c r="BG132" s="3">
        <f>求节点(其他调用!$AA$4:$AA$20,其他调用!$AB$4:$AB$20,$U132)</f>
        <v>0.2887284841754581</v>
      </c>
      <c r="BH132" s="3">
        <f>求节点(将星标签统计!$AT$3:$AT$102,将星标签统计!AU$3:AU$102,$BF132)+求节点(将星标签统计!$CP$3:$CP$102,将星标签统计!CQ$3:CQ$102,$BG132)</f>
        <v>12</v>
      </c>
      <c r="BI132" s="3">
        <f>求节点(将星标签统计!$AT$3:$AT$102,将星标签统计!AV$3:AV$102,$BF132)+求节点(将星标签统计!$CP$3:$CP$102,将星标签统计!CR$3:CR$102,$BG132)</f>
        <v>12</v>
      </c>
      <c r="BJ132" s="3">
        <f>求节点(将星标签统计!$AT$3:$AT$102,将星标签统计!AW$3:AW$102,$BF132)+求节点(将星标签统计!$CP$3:$CP$102,将星标签统计!CS$3:CS$102,$BG132)</f>
        <v>12</v>
      </c>
      <c r="BK132" s="3">
        <f>求节点(将星标签统计!$AT$3:$AT$102,将星标签统计!AX$3:AX$102,$BF132)+求节点(将星标签统计!$CP$3:$CP$102,将星标签统计!CT$3:CT$102,$BG132)</f>
        <v>12</v>
      </c>
      <c r="BL132" s="3">
        <f>求节点(将星标签统计!$AT$3:$AT$102,将星标签统计!AY$3:AY$102,$BF132)+求节点(将星标签统计!$CP$3:$CP$102,将星标签统计!CU$3:CU$102,$BG132)</f>
        <v>12</v>
      </c>
      <c r="BM132" s="3">
        <f>求节点(将星标签统计!$AT$3:$AT$102,将星标签统计!AZ$3:AZ$102,$BF132)+求节点(将星标签统计!$CP$3:$CP$102,将星标签统计!CV$3:CV$102,$BG132)</f>
        <v>12</v>
      </c>
      <c r="BN132" s="3">
        <f t="shared" si="29"/>
        <v>504000</v>
      </c>
    </row>
    <row r="133" spans="13:66" x14ac:dyDescent="0.2">
      <c r="M133" s="3">
        <v>129</v>
      </c>
      <c r="N133" s="3">
        <f t="shared" si="20"/>
        <v>499249</v>
      </c>
      <c r="O133" s="3">
        <f t="shared" si="21"/>
        <v>504000</v>
      </c>
      <c r="P133" s="3">
        <f t="shared" si="22"/>
        <v>504000</v>
      </c>
      <c r="Q133" s="3">
        <f t="shared" si="23"/>
        <v>504000</v>
      </c>
      <c r="R133" s="3">
        <f t="shared" si="24"/>
        <v>504000</v>
      </c>
      <c r="U133" s="3">
        <v>129</v>
      </c>
      <c r="V133" s="3">
        <f>求节点(其他调用!$C$4:$C$42,其他调用!$D$4:$D$42,其他调用!AF133)</f>
        <v>27840.537480566003</v>
      </c>
      <c r="W133" s="3">
        <f>求节点(其他调用!$S$4:$S$20,其他调用!$T$4:$T$20,$U133)</f>
        <v>0.26969144126279054</v>
      </c>
      <c r="X133" s="3">
        <f>求节点(将星标签统计!$AT$3:$AT$102,将星标签统计!AU$3:AU$102,$V133)+求节点(将星标签统计!$CP$3:$CP$102,将星标签统计!CQ$3:CQ$102,$W133)</f>
        <v>12</v>
      </c>
      <c r="Y133" s="3">
        <f>求节点(将星标签统计!$AT$3:$AT$102,将星标签统计!AV$3:AV$102,$V133)+求节点(将星标签统计!$CP$3:$CP$102,将星标签统计!CR$3:CR$102,$W133)</f>
        <v>12</v>
      </c>
      <c r="Z133" s="3">
        <f>求节点(将星标签统计!$AT$3:$AT$102,将星标签统计!AW$3:AW$102,$V133)+求节点(将星标签统计!$CP$3:$CP$102,将星标签统计!CS$3:CS$102,$W133)</f>
        <v>12</v>
      </c>
      <c r="AA133" s="3">
        <f>求节点(将星标签统计!$AT$3:$AT$102,将星标签统计!AX$3:AX$102,$V133)+求节点(将星标签统计!$CP$3:$CP$102,将星标签统计!CT$3:CT$102,$W133)</f>
        <v>12</v>
      </c>
      <c r="AB133" s="3">
        <f>求节点(将星标签统计!$AT$3:$AT$102,将星标签统计!AY$3:AY$102,$V133)+求节点(将星标签统计!$CP$3:$CP$102,将星标签统计!CU$3:CU$102,$W133)</f>
        <v>11.7840537480566</v>
      </c>
      <c r="AC133" s="3">
        <f>求节点(将星标签统计!$AT$3:$AT$102,将星标签统计!AZ$3:AZ$102,$V133)+求节点(将星标签统计!$CP$3:$CP$102,将星标签统计!CV$3:CV$102,$W133)</f>
        <v>11.7840537480566</v>
      </c>
      <c r="AD133" s="3">
        <f t="shared" si="25"/>
        <v>499249.18245724519</v>
      </c>
      <c r="AE133" s="3">
        <f>求节点(其他调用!$F$4:$F$42,其他调用!$G$4:$G$42,其他调用!AF133)</f>
        <v>45425.239204586047</v>
      </c>
      <c r="AF133" s="3">
        <f>求节点(其他调用!$U$4:$U$20,其他调用!$V$4:$V$20,$U133)</f>
        <v>0</v>
      </c>
      <c r="AG133" s="3">
        <f>求节点(将星标签统计!$AT$3:$AT$102,将星标签统计!AU$3:AU$102,$AE133)+求节点(将星标签统计!$CP$3:$CP$102,将星标签统计!CQ$3:CQ$102,$AF133)</f>
        <v>12</v>
      </c>
      <c r="AH133" s="3">
        <f>求节点(将星标签统计!$AT$3:$AT$102,将星标签统计!AV$3:AV$102,$AE133)+求节点(将星标签统计!$CP$3:$CP$102,将星标签统计!CR$3:CR$102,$AF133)</f>
        <v>12</v>
      </c>
      <c r="AI133" s="3">
        <f>求节点(将星标签统计!$AT$3:$AT$102,将星标签统计!AW$3:AW$102,$AE133)+求节点(将星标签统计!$CP$3:$CP$102,将星标签统计!CS$3:CS$102,$AF133)</f>
        <v>12</v>
      </c>
      <c r="AJ133" s="3">
        <f>求节点(将星标签统计!$AT$3:$AT$102,将星标签统计!AX$3:AX$102,$AE133)+求节点(将星标签统计!$CP$3:$CP$102,将星标签统计!CT$3:CT$102,$AF133)</f>
        <v>12</v>
      </c>
      <c r="AK133" s="3">
        <f>求节点(将星标签统计!$AT$3:$AT$102,将星标签统计!AY$3:AY$102,$AE133)+求节点(将星标签统计!$CP$3:$CP$102,将星标签统计!CU$3:CU$102,$AF133)</f>
        <v>12</v>
      </c>
      <c r="AL133" s="3">
        <f>求节点(将星标签统计!$AT$3:$AT$102,将星标签统计!AZ$3:AZ$102,$AE133)+求节点(将星标签统计!$CP$3:$CP$102,将星标签统计!CV$3:CV$102,$AF133)</f>
        <v>12</v>
      </c>
      <c r="AM133" s="3">
        <f t="shared" si="26"/>
        <v>504000</v>
      </c>
      <c r="AN133" s="3">
        <f>求节点(其他调用!$I$4:$I$42,其他调用!$J$4:$J$42,其他调用!AF133)</f>
        <v>88904.011266788482</v>
      </c>
      <c r="AO133" s="3">
        <f>求节点(其他调用!$W$4:$W$20,其他调用!$X$4:$X$20,$U133)</f>
        <v>0.26969144126279054</v>
      </c>
      <c r="AP133" s="3">
        <f>求节点(将星标签统计!$AT$3:$AT$102,将星标签统计!AU$3:AU$102,$AN133)+求节点(将星标签统计!$CP$3:$CP$102,将星标签统计!CQ$3:CQ$102,$AO133)</f>
        <v>12</v>
      </c>
      <c r="AQ133" s="3">
        <f>求节点(将星标签统计!$AT$3:$AT$102,将星标签统计!AV$3:AV$102,$AN133)+求节点(将星标签统计!$CP$3:$CP$102,将星标签统计!CR$3:CR$102,$AO133)</f>
        <v>12</v>
      </c>
      <c r="AR133" s="3">
        <f>求节点(将星标签统计!$AT$3:$AT$102,将星标签统计!AW$3:AW$102,$AN133)+求节点(将星标签统计!$CP$3:$CP$102,将星标签统计!CS$3:CS$102,$AO133)</f>
        <v>12</v>
      </c>
      <c r="AS133" s="3">
        <f>求节点(将星标签统计!$AT$3:$AT$102,将星标签统计!AX$3:AX$102,$AN133)+求节点(将星标签统计!$CP$3:$CP$102,将星标签统计!CT$3:CT$102,$AO133)</f>
        <v>12</v>
      </c>
      <c r="AT133" s="3">
        <f>求节点(将星标签统计!$AT$3:$AT$102,将星标签统计!AY$3:AY$102,$AN133)+求节点(将星标签统计!$CP$3:$CP$102,将星标签统计!CU$3:CU$102,$AO133)</f>
        <v>12</v>
      </c>
      <c r="AU133" s="3">
        <f>求节点(将星标签统计!$AT$3:$AT$102,将星标签统计!AZ$3:AZ$102,$AN133)+求节点(将星标签统计!$CP$3:$CP$102,将星标签统计!CV$3:CV$102,$AO133)</f>
        <v>12</v>
      </c>
      <c r="AV133" s="3">
        <f t="shared" si="27"/>
        <v>504000</v>
      </c>
      <c r="AW133" s="3">
        <f>求节点(其他调用!$L$4:$L$42,其他调用!$M$4:$M$42,其他调用!AF133)</f>
        <v>270259.91050043545</v>
      </c>
      <c r="AX133" s="3">
        <f>求节点(其他调用!$Y$4:$Y$20,其他调用!$Z$4:$Z$20,$U133)</f>
        <v>0</v>
      </c>
      <c r="AY133" s="3">
        <f>求节点(将星标签统计!$AT$3:$AT$102,将星标签统计!AU$3:AU$102,$AW133)+求节点(将星标签统计!$CP$3:$CP$102,将星标签统计!CQ$3:CQ$102,$AX133)</f>
        <v>12</v>
      </c>
      <c r="AZ133" s="3">
        <f>求节点(将星标签统计!$AT$3:$AT$102,将星标签统计!AV$3:AV$102,$AW133)+求节点(将星标签统计!$CP$3:$CP$102,将星标签统计!CR$3:CR$102,$AX133)</f>
        <v>12</v>
      </c>
      <c r="BA133" s="3">
        <f>求节点(将星标签统计!$AT$3:$AT$102,将星标签统计!AW$3:AW$102,$AW133)+求节点(将星标签统计!$CP$3:$CP$102,将星标签统计!CS$3:CS$102,$AX133)</f>
        <v>12</v>
      </c>
      <c r="BB133" s="3">
        <f>求节点(将星标签统计!$AT$3:$AT$102,将星标签统计!AX$3:AX$102,$AW133)+求节点(将星标签统计!$CP$3:$CP$102,将星标签统计!CT$3:CT$102,$AX133)</f>
        <v>12</v>
      </c>
      <c r="BC133" s="3">
        <f>求节点(将星标签统计!$AT$3:$AT$102,将星标签统计!AY$3:AY$102,$AW133)+求节点(将星标签统计!$CP$3:$CP$102,将星标签统计!CU$3:CU$102,$AX133)</f>
        <v>12</v>
      </c>
      <c r="BD133" s="3">
        <f>求节点(将星标签统计!$AT$3:$AT$102,将星标签统计!AZ$3:AZ$102,$AW133)+求节点(将星标签统计!$CP$3:$CP$102,将星标签统计!CV$3:CV$102,$AX133)</f>
        <v>12</v>
      </c>
      <c r="BE133" s="3">
        <f t="shared" si="28"/>
        <v>504000</v>
      </c>
      <c r="BF133" s="3">
        <f>求节点(其他调用!$O$4:$O$42,其他调用!$P$4:$P$42,其他调用!AF133)</f>
        <v>655574.40088079474</v>
      </c>
      <c r="BG133" s="3">
        <f>求节点(其他调用!$AA$4:$AA$20,其他调用!$AB$4:$AB$20,$U133)</f>
        <v>0.2887284841754581</v>
      </c>
      <c r="BH133" s="3">
        <f>求节点(将星标签统计!$AT$3:$AT$102,将星标签统计!AU$3:AU$102,$BF133)+求节点(将星标签统计!$CP$3:$CP$102,将星标签统计!CQ$3:CQ$102,$BG133)</f>
        <v>12</v>
      </c>
      <c r="BI133" s="3">
        <f>求节点(将星标签统计!$AT$3:$AT$102,将星标签统计!AV$3:AV$102,$BF133)+求节点(将星标签统计!$CP$3:$CP$102,将星标签统计!CR$3:CR$102,$BG133)</f>
        <v>12</v>
      </c>
      <c r="BJ133" s="3">
        <f>求节点(将星标签统计!$AT$3:$AT$102,将星标签统计!AW$3:AW$102,$BF133)+求节点(将星标签统计!$CP$3:$CP$102,将星标签统计!CS$3:CS$102,$BG133)</f>
        <v>12</v>
      </c>
      <c r="BK133" s="3">
        <f>求节点(将星标签统计!$AT$3:$AT$102,将星标签统计!AX$3:AX$102,$BF133)+求节点(将星标签统计!$CP$3:$CP$102,将星标签统计!CT$3:CT$102,$BG133)</f>
        <v>12</v>
      </c>
      <c r="BL133" s="3">
        <f>求节点(将星标签统计!$AT$3:$AT$102,将星标签统计!AY$3:AY$102,$BF133)+求节点(将星标签统计!$CP$3:$CP$102,将星标签统计!CU$3:CU$102,$BG133)</f>
        <v>12</v>
      </c>
      <c r="BM133" s="3">
        <f>求节点(将星标签统计!$AT$3:$AT$102,将星标签统计!AZ$3:AZ$102,$BF133)+求节点(将星标签统计!$CP$3:$CP$102,将星标签统计!CV$3:CV$102,$BG133)</f>
        <v>12</v>
      </c>
      <c r="BN133" s="3">
        <f t="shared" si="29"/>
        <v>504000</v>
      </c>
    </row>
    <row r="134" spans="13:66" x14ac:dyDescent="0.2">
      <c r="M134" s="3">
        <v>130</v>
      </c>
      <c r="N134" s="3">
        <f t="shared" si="20"/>
        <v>503026</v>
      </c>
      <c r="O134" s="3">
        <f t="shared" si="21"/>
        <v>504000</v>
      </c>
      <c r="P134" s="3">
        <f t="shared" si="22"/>
        <v>504000</v>
      </c>
      <c r="Q134" s="3">
        <f t="shared" si="23"/>
        <v>504000</v>
      </c>
      <c r="R134" s="3">
        <f t="shared" si="24"/>
        <v>504000</v>
      </c>
      <c r="U134" s="3">
        <v>130</v>
      </c>
      <c r="V134" s="3">
        <f>求节点(其他调用!$C$4:$C$42,其他调用!$D$4:$D$42,其他调用!AF134)</f>
        <v>29557.237901203924</v>
      </c>
      <c r="W134" s="3">
        <f>求节点(其他调用!$S$4:$S$20,其他调用!$T$4:$T$20,$U134)</f>
        <v>0.26969144126279054</v>
      </c>
      <c r="X134" s="3">
        <f>求节点(将星标签统计!$AT$3:$AT$102,将星标签统计!AU$3:AU$102,$V134)+求节点(将星标签统计!$CP$3:$CP$102,将星标签统计!CQ$3:CQ$102,$W134)</f>
        <v>12</v>
      </c>
      <c r="Y134" s="3">
        <f>求节点(将星标签统计!$AT$3:$AT$102,将星标签统计!AV$3:AV$102,$V134)+求节点(将星标签统计!$CP$3:$CP$102,将星标签统计!CR$3:CR$102,$W134)</f>
        <v>12</v>
      </c>
      <c r="Z134" s="3">
        <f>求节点(将星标签统计!$AT$3:$AT$102,将星标签统计!AW$3:AW$102,$V134)+求节点(将星标签统计!$CP$3:$CP$102,将星标签统计!CS$3:CS$102,$W134)</f>
        <v>12</v>
      </c>
      <c r="AA134" s="3">
        <f>求节点(将星标签统计!$AT$3:$AT$102,将星标签统计!AX$3:AX$102,$V134)+求节点(将星标签统计!$CP$3:$CP$102,将星标签统计!CT$3:CT$102,$W134)</f>
        <v>12</v>
      </c>
      <c r="AB134" s="3">
        <f>求节点(将星标签统计!$AT$3:$AT$102,将星标签统计!AY$3:AY$102,$V134)+求节点(将星标签统计!$CP$3:$CP$102,将星标签统计!CU$3:CU$102,$W134)</f>
        <v>11.955723790120393</v>
      </c>
      <c r="AC134" s="3">
        <f>求节点(将星标签统计!$AT$3:$AT$102,将星标签统计!AZ$3:AZ$102,$V134)+求节点(将星标签统计!$CP$3:$CP$102,将星标签统计!CV$3:CV$102,$W134)</f>
        <v>11.955723790120393</v>
      </c>
      <c r="AD134" s="3">
        <f t="shared" si="25"/>
        <v>503025.92338264862</v>
      </c>
      <c r="AE134" s="3">
        <f>求节点(其他调用!$F$4:$F$42,其他调用!$G$4:$G$42,其他调用!AF134)</f>
        <v>48323.394171252439</v>
      </c>
      <c r="AF134" s="3">
        <f>求节点(其他调用!$U$4:$U$20,其他调用!$V$4:$V$20,$U134)</f>
        <v>0</v>
      </c>
      <c r="AG134" s="3">
        <f>求节点(将星标签统计!$AT$3:$AT$102,将星标签统计!AU$3:AU$102,$AE134)+求节点(将星标签统计!$CP$3:$CP$102,将星标签统计!CQ$3:CQ$102,$AF134)</f>
        <v>12</v>
      </c>
      <c r="AH134" s="3">
        <f>求节点(将星标签统计!$AT$3:$AT$102,将星标签统计!AV$3:AV$102,$AE134)+求节点(将星标签统计!$CP$3:$CP$102,将星标签统计!CR$3:CR$102,$AF134)</f>
        <v>12</v>
      </c>
      <c r="AI134" s="3">
        <f>求节点(将星标签统计!$AT$3:$AT$102,将星标签统计!AW$3:AW$102,$AE134)+求节点(将星标签统计!$CP$3:$CP$102,将星标签统计!CS$3:CS$102,$AF134)</f>
        <v>12</v>
      </c>
      <c r="AJ134" s="3">
        <f>求节点(将星标签统计!$AT$3:$AT$102,将星标签统计!AX$3:AX$102,$AE134)+求节点(将星标签统计!$CP$3:$CP$102,将星标签统计!CT$3:CT$102,$AF134)</f>
        <v>12</v>
      </c>
      <c r="AK134" s="3">
        <f>求节点(将星标签统计!$AT$3:$AT$102,将星标签统计!AY$3:AY$102,$AE134)+求节点(将星标签统计!$CP$3:$CP$102,将星标签统计!CU$3:CU$102,$AF134)</f>
        <v>12</v>
      </c>
      <c r="AL134" s="3">
        <f>求节点(将星标签统计!$AT$3:$AT$102,将星标签统计!AZ$3:AZ$102,$AE134)+求节点(将星标签统计!$CP$3:$CP$102,将星标签统计!CV$3:CV$102,$AF134)</f>
        <v>12</v>
      </c>
      <c r="AM134" s="3">
        <f t="shared" si="26"/>
        <v>504000</v>
      </c>
      <c r="AN134" s="3">
        <f>求节点(其他调用!$I$4:$I$42,其他调用!$J$4:$J$42,其他调用!AF134)</f>
        <v>94720.239943573819</v>
      </c>
      <c r="AO134" s="3">
        <f>求节点(其他调用!$W$4:$W$20,其他调用!$X$4:$X$20,$U134)</f>
        <v>0.26969144126279054</v>
      </c>
      <c r="AP134" s="3">
        <f>求节点(将星标签统计!$AT$3:$AT$102,将星标签统计!AU$3:AU$102,$AN134)+求节点(将星标签统计!$CP$3:$CP$102,将星标签统计!CQ$3:CQ$102,$AO134)</f>
        <v>12</v>
      </c>
      <c r="AQ134" s="3">
        <f>求节点(将星标签统计!$AT$3:$AT$102,将星标签统计!AV$3:AV$102,$AN134)+求节点(将星标签统计!$CP$3:$CP$102,将星标签统计!CR$3:CR$102,$AO134)</f>
        <v>12</v>
      </c>
      <c r="AR134" s="3">
        <f>求节点(将星标签统计!$AT$3:$AT$102,将星标签统计!AW$3:AW$102,$AN134)+求节点(将星标签统计!$CP$3:$CP$102,将星标签统计!CS$3:CS$102,$AO134)</f>
        <v>12</v>
      </c>
      <c r="AS134" s="3">
        <f>求节点(将星标签统计!$AT$3:$AT$102,将星标签统计!AX$3:AX$102,$AN134)+求节点(将星标签统计!$CP$3:$CP$102,将星标签统计!CT$3:CT$102,$AO134)</f>
        <v>12</v>
      </c>
      <c r="AT134" s="3">
        <f>求节点(将星标签统计!$AT$3:$AT$102,将星标签统计!AY$3:AY$102,$AN134)+求节点(将星标签统计!$CP$3:$CP$102,将星标签统计!CU$3:CU$102,$AO134)</f>
        <v>12</v>
      </c>
      <c r="AU134" s="3">
        <f>求节点(将星标签统计!$AT$3:$AT$102,将星标签统计!AZ$3:AZ$102,$AN134)+求节点(将星标签统计!$CP$3:$CP$102,将星标签统计!CV$3:CV$102,$AO134)</f>
        <v>12</v>
      </c>
      <c r="AV134" s="3">
        <f t="shared" si="27"/>
        <v>504000</v>
      </c>
      <c r="AW134" s="3">
        <f>求节点(其他调用!$L$4:$L$42,其他调用!$M$4:$M$42,其他调用!AF134)</f>
        <v>288232.09203973447</v>
      </c>
      <c r="AX134" s="3">
        <f>求节点(其他调用!$Y$4:$Y$20,其他调用!$Z$4:$Z$20,$U134)</f>
        <v>0</v>
      </c>
      <c r="AY134" s="3">
        <f>求节点(将星标签统计!$AT$3:$AT$102,将星标签统计!AU$3:AU$102,$AW134)+求节点(将星标签统计!$CP$3:$CP$102,将星标签统计!CQ$3:CQ$102,$AX134)</f>
        <v>12</v>
      </c>
      <c r="AZ134" s="3">
        <f>求节点(将星标签统计!$AT$3:$AT$102,将星标签统计!AV$3:AV$102,$AW134)+求节点(将星标签统计!$CP$3:$CP$102,将星标签统计!CR$3:CR$102,$AX134)</f>
        <v>12</v>
      </c>
      <c r="BA134" s="3">
        <f>求节点(将星标签统计!$AT$3:$AT$102,将星标签统计!AW$3:AW$102,$AW134)+求节点(将星标签统计!$CP$3:$CP$102,将星标签统计!CS$3:CS$102,$AX134)</f>
        <v>12</v>
      </c>
      <c r="BB134" s="3">
        <f>求节点(将星标签统计!$AT$3:$AT$102,将星标签统计!AX$3:AX$102,$AW134)+求节点(将星标签统计!$CP$3:$CP$102,将星标签统计!CT$3:CT$102,$AX134)</f>
        <v>12</v>
      </c>
      <c r="BC134" s="3">
        <f>求节点(将星标签统计!$AT$3:$AT$102,将星标签统计!AY$3:AY$102,$AW134)+求节点(将星标签统计!$CP$3:$CP$102,将星标签统计!CU$3:CU$102,$AX134)</f>
        <v>12</v>
      </c>
      <c r="BD134" s="3">
        <f>求节点(将星标签统计!$AT$3:$AT$102,将星标签统计!AZ$3:AZ$102,$AW134)+求节点(将星标签统计!$CP$3:$CP$102,将星标签统计!CV$3:CV$102,$AX134)</f>
        <v>12</v>
      </c>
      <c r="BE134" s="3">
        <f t="shared" si="28"/>
        <v>504000</v>
      </c>
      <c r="BF134" s="3">
        <f>求节点(其他调用!$O$4:$O$42,其他调用!$P$4:$P$42,其他调用!AF134)</f>
        <v>699596.46499898727</v>
      </c>
      <c r="BG134" s="3">
        <f>求节点(其他调用!$AA$4:$AA$20,其他调用!$AB$4:$AB$20,$U134)</f>
        <v>0.2887284841754581</v>
      </c>
      <c r="BH134" s="3">
        <f>求节点(将星标签统计!$AT$3:$AT$102,将星标签统计!AU$3:AU$102,$BF134)+求节点(将星标签统计!$CP$3:$CP$102,将星标签统计!CQ$3:CQ$102,$BG134)</f>
        <v>12</v>
      </c>
      <c r="BI134" s="3">
        <f>求节点(将星标签统计!$AT$3:$AT$102,将星标签统计!AV$3:AV$102,$BF134)+求节点(将星标签统计!$CP$3:$CP$102,将星标签统计!CR$3:CR$102,$BG134)</f>
        <v>12</v>
      </c>
      <c r="BJ134" s="3">
        <f>求节点(将星标签统计!$AT$3:$AT$102,将星标签统计!AW$3:AW$102,$BF134)+求节点(将星标签统计!$CP$3:$CP$102,将星标签统计!CS$3:CS$102,$BG134)</f>
        <v>12</v>
      </c>
      <c r="BK134" s="3">
        <f>求节点(将星标签统计!$AT$3:$AT$102,将星标签统计!AX$3:AX$102,$BF134)+求节点(将星标签统计!$CP$3:$CP$102,将星标签统计!CT$3:CT$102,$BG134)</f>
        <v>12</v>
      </c>
      <c r="BL134" s="3">
        <f>求节点(将星标签统计!$AT$3:$AT$102,将星标签统计!AY$3:AY$102,$BF134)+求节点(将星标签统计!$CP$3:$CP$102,将星标签统计!CU$3:CU$102,$BG134)</f>
        <v>12</v>
      </c>
      <c r="BM134" s="3">
        <f>求节点(将星标签统计!$AT$3:$AT$102,将星标签统计!AZ$3:AZ$102,$BF134)+求节点(将星标签统计!$CP$3:$CP$102,将星标签统计!CV$3:CV$102,$BG134)</f>
        <v>12</v>
      </c>
      <c r="BN134" s="3">
        <f t="shared" si="29"/>
        <v>504000</v>
      </c>
    </row>
    <row r="135" spans="13:66" x14ac:dyDescent="0.2">
      <c r="M135" s="3">
        <v>131</v>
      </c>
      <c r="N135" s="3">
        <f t="shared" si="20"/>
        <v>504000</v>
      </c>
      <c r="O135" s="3">
        <f t="shared" si="21"/>
        <v>504000</v>
      </c>
      <c r="P135" s="3">
        <f t="shared" si="22"/>
        <v>504000</v>
      </c>
      <c r="Q135" s="3">
        <f t="shared" si="23"/>
        <v>504000</v>
      </c>
      <c r="R135" s="3">
        <f t="shared" si="24"/>
        <v>504000</v>
      </c>
      <c r="U135" s="3">
        <v>131</v>
      </c>
      <c r="V135" s="3">
        <f>求节点(其他调用!$C$4:$C$42,其他调用!$D$4:$D$42,其他调用!AF135)</f>
        <v>31397.151855168548</v>
      </c>
      <c r="W135" s="3">
        <f>求节点(其他调用!$S$4:$S$20,其他调用!$T$4:$T$20,$U135)</f>
        <v>0.26969144126279054</v>
      </c>
      <c r="X135" s="3">
        <f>求节点(将星标签统计!$AT$3:$AT$102,将星标签统计!AU$3:AU$102,$V135)+求节点(将星标签统计!$CP$3:$CP$102,将星标签统计!CQ$3:CQ$102,$W135)</f>
        <v>12</v>
      </c>
      <c r="Y135" s="3">
        <f>求节点(将星标签统计!$AT$3:$AT$102,将星标签统计!AV$3:AV$102,$V135)+求节点(将星标签统计!$CP$3:$CP$102,将星标签统计!CR$3:CR$102,$W135)</f>
        <v>12</v>
      </c>
      <c r="Z135" s="3">
        <f>求节点(将星标签统计!$AT$3:$AT$102,将星标签统计!AW$3:AW$102,$V135)+求节点(将星标签统计!$CP$3:$CP$102,将星标签统计!CS$3:CS$102,$W135)</f>
        <v>12</v>
      </c>
      <c r="AA135" s="3">
        <f>求节点(将星标签统计!$AT$3:$AT$102,将星标签统计!AX$3:AX$102,$V135)+求节点(将星标签统计!$CP$3:$CP$102,将星标签统计!CT$3:CT$102,$W135)</f>
        <v>12</v>
      </c>
      <c r="AB135" s="3">
        <f>求节点(将星标签统计!$AT$3:$AT$102,将星标签统计!AY$3:AY$102,$V135)+求节点(将星标签统计!$CP$3:$CP$102,将星标签统计!CU$3:CU$102,$W135)</f>
        <v>12</v>
      </c>
      <c r="AC135" s="3">
        <f>求节点(将星标签统计!$AT$3:$AT$102,将星标签统计!AZ$3:AZ$102,$V135)+求节点(将星标签统计!$CP$3:$CP$102,将星标签统计!CV$3:CV$102,$W135)</f>
        <v>12</v>
      </c>
      <c r="AD135" s="3">
        <f t="shared" si="25"/>
        <v>504000</v>
      </c>
      <c r="AE135" s="3">
        <f>求节点(其他调用!$F$4:$F$42,其他调用!$G$4:$G$42,其他调用!AF135)</f>
        <v>51392.331261136111</v>
      </c>
      <c r="AF135" s="3">
        <f>求节点(其他调用!$U$4:$U$20,其他调用!$V$4:$V$20,$U135)</f>
        <v>0</v>
      </c>
      <c r="AG135" s="3">
        <f>求节点(将星标签统计!$AT$3:$AT$102,将星标签统计!AU$3:AU$102,$AE135)+求节点(将星标签统计!$CP$3:$CP$102,将星标签统计!CQ$3:CQ$102,$AF135)</f>
        <v>12</v>
      </c>
      <c r="AH135" s="3">
        <f>求节点(将星标签统计!$AT$3:$AT$102,将星标签统计!AV$3:AV$102,$AE135)+求节点(将星标签统计!$CP$3:$CP$102,将星标签统计!CR$3:CR$102,$AF135)</f>
        <v>12</v>
      </c>
      <c r="AI135" s="3">
        <f>求节点(将星标签统计!$AT$3:$AT$102,将星标签统计!AW$3:AW$102,$AE135)+求节点(将星标签统计!$CP$3:$CP$102,将星标签统计!CS$3:CS$102,$AF135)</f>
        <v>12</v>
      </c>
      <c r="AJ135" s="3">
        <f>求节点(将星标签统计!$AT$3:$AT$102,将星标签统计!AX$3:AX$102,$AE135)+求节点(将星标签统计!$CP$3:$CP$102,将星标签统计!CT$3:CT$102,$AF135)</f>
        <v>12</v>
      </c>
      <c r="AK135" s="3">
        <f>求节点(将星标签统计!$AT$3:$AT$102,将星标签统计!AY$3:AY$102,$AE135)+求节点(将星标签统计!$CP$3:$CP$102,将星标签统计!CU$3:CU$102,$AF135)</f>
        <v>12</v>
      </c>
      <c r="AL135" s="3">
        <f>求节点(将星标签统计!$AT$3:$AT$102,将星标签统计!AZ$3:AZ$102,$AE135)+求节点(将星标签统计!$CP$3:$CP$102,将星标签统计!CV$3:CV$102,$AF135)</f>
        <v>12</v>
      </c>
      <c r="AM135" s="3">
        <f t="shared" si="26"/>
        <v>504000</v>
      </c>
      <c r="AN135" s="3">
        <f>求节点(其他调用!$I$4:$I$42,其他调用!$J$4:$J$42,其他调用!AF135)</f>
        <v>100915.93380844565</v>
      </c>
      <c r="AO135" s="3">
        <f>求节点(其他调用!$W$4:$W$20,其他调用!$X$4:$X$20,$U135)</f>
        <v>0.26969144126279054</v>
      </c>
      <c r="AP135" s="3">
        <f>求节点(将星标签统计!$AT$3:$AT$102,将星标签统计!AU$3:AU$102,$AN135)+求节点(将星标签统计!$CP$3:$CP$102,将星标签统计!CQ$3:CQ$102,$AO135)</f>
        <v>12</v>
      </c>
      <c r="AQ135" s="3">
        <f>求节点(将星标签统计!$AT$3:$AT$102,将星标签统计!AV$3:AV$102,$AN135)+求节点(将星标签统计!$CP$3:$CP$102,将星标签统计!CR$3:CR$102,$AO135)</f>
        <v>12</v>
      </c>
      <c r="AR135" s="3">
        <f>求节点(将星标签统计!$AT$3:$AT$102,将星标签统计!AW$3:AW$102,$AN135)+求节点(将星标签统计!$CP$3:$CP$102,将星标签统计!CS$3:CS$102,$AO135)</f>
        <v>12</v>
      </c>
      <c r="AS135" s="3">
        <f>求节点(将星标签统计!$AT$3:$AT$102,将星标签统计!AX$3:AX$102,$AN135)+求节点(将星标签统计!$CP$3:$CP$102,将星标签统计!CT$3:CT$102,$AO135)</f>
        <v>12</v>
      </c>
      <c r="AT135" s="3">
        <f>求节点(将星标签统计!$AT$3:$AT$102,将星标签统计!AY$3:AY$102,$AN135)+求节点(将星标签统计!$CP$3:$CP$102,将星标签统计!CU$3:CU$102,$AO135)</f>
        <v>12</v>
      </c>
      <c r="AU135" s="3">
        <f>求节点(将星标签统计!$AT$3:$AT$102,将星标签统计!AZ$3:AZ$102,$AN135)+求节点(将星标签统计!$CP$3:$CP$102,将星标签统计!CV$3:CV$102,$AO135)</f>
        <v>12</v>
      </c>
      <c r="AV135" s="3">
        <f t="shared" si="27"/>
        <v>504000</v>
      </c>
      <c r="AW135" s="3">
        <f>求节点(其他调用!$L$4:$L$42,其他调用!$M$4:$M$42,其他调用!AF135)</f>
        <v>307481.26463140384</v>
      </c>
      <c r="AX135" s="3">
        <f>求节点(其他调用!$Y$4:$Y$20,其他调用!$Z$4:$Z$20,$U135)</f>
        <v>0</v>
      </c>
      <c r="AY135" s="3">
        <f>求节点(将星标签统计!$AT$3:$AT$102,将星标签统计!AU$3:AU$102,$AW135)+求节点(将星标签统计!$CP$3:$CP$102,将星标签统计!CQ$3:CQ$102,$AX135)</f>
        <v>12</v>
      </c>
      <c r="AZ135" s="3">
        <f>求节点(将星标签统计!$AT$3:$AT$102,将星标签统计!AV$3:AV$102,$AW135)+求节点(将星标签统计!$CP$3:$CP$102,将星标签统计!CR$3:CR$102,$AX135)</f>
        <v>12</v>
      </c>
      <c r="BA135" s="3">
        <f>求节点(将星标签统计!$AT$3:$AT$102,将星标签统计!AW$3:AW$102,$AW135)+求节点(将星标签统计!$CP$3:$CP$102,将星标签统计!CS$3:CS$102,$AX135)</f>
        <v>12</v>
      </c>
      <c r="BB135" s="3">
        <f>求节点(将星标签统计!$AT$3:$AT$102,将星标签统计!AX$3:AX$102,$AW135)+求节点(将星标签统计!$CP$3:$CP$102,将星标签统计!CT$3:CT$102,$AX135)</f>
        <v>12</v>
      </c>
      <c r="BC135" s="3">
        <f>求节点(将星标签统计!$AT$3:$AT$102,将星标签统计!AY$3:AY$102,$AW135)+求节点(将星标签统计!$CP$3:$CP$102,将星标签统计!CU$3:CU$102,$AX135)</f>
        <v>12</v>
      </c>
      <c r="BD135" s="3">
        <f>求节点(将星标签统计!$AT$3:$AT$102,将星标签统计!AZ$3:AZ$102,$AW135)+求节点(将星标签统计!$CP$3:$CP$102,将星标签统计!CV$3:CV$102,$AX135)</f>
        <v>12</v>
      </c>
      <c r="BE135" s="3">
        <f t="shared" si="28"/>
        <v>504000</v>
      </c>
      <c r="BF135" s="3">
        <f>求节点(其他调用!$O$4:$O$42,其他调用!$P$4:$P$42,其他调用!AF135)</f>
        <v>746728.92678771319</v>
      </c>
      <c r="BG135" s="3">
        <f>求节点(其他调用!$AA$4:$AA$20,其他调用!$AB$4:$AB$20,$U135)</f>
        <v>0.2887284841754581</v>
      </c>
      <c r="BH135" s="3">
        <f>求节点(将星标签统计!$AT$3:$AT$102,将星标签统计!AU$3:AU$102,$BF135)+求节点(将星标签统计!$CP$3:$CP$102,将星标签统计!CQ$3:CQ$102,$BG135)</f>
        <v>12</v>
      </c>
      <c r="BI135" s="3">
        <f>求节点(将星标签统计!$AT$3:$AT$102,将星标签统计!AV$3:AV$102,$BF135)+求节点(将星标签统计!$CP$3:$CP$102,将星标签统计!CR$3:CR$102,$BG135)</f>
        <v>12</v>
      </c>
      <c r="BJ135" s="3">
        <f>求节点(将星标签统计!$AT$3:$AT$102,将星标签统计!AW$3:AW$102,$BF135)+求节点(将星标签统计!$CP$3:$CP$102,将星标签统计!CS$3:CS$102,$BG135)</f>
        <v>12</v>
      </c>
      <c r="BK135" s="3">
        <f>求节点(将星标签统计!$AT$3:$AT$102,将星标签统计!AX$3:AX$102,$BF135)+求节点(将星标签统计!$CP$3:$CP$102,将星标签统计!CT$3:CT$102,$BG135)</f>
        <v>12</v>
      </c>
      <c r="BL135" s="3">
        <f>求节点(将星标签统计!$AT$3:$AT$102,将星标签统计!AY$3:AY$102,$BF135)+求节点(将星标签统计!$CP$3:$CP$102,将星标签统计!CU$3:CU$102,$BG135)</f>
        <v>12</v>
      </c>
      <c r="BM135" s="3">
        <f>求节点(将星标签统计!$AT$3:$AT$102,将星标签统计!AZ$3:AZ$102,$BF135)+求节点(将星标签统计!$CP$3:$CP$102,将星标签统计!CV$3:CV$102,$BG135)</f>
        <v>12</v>
      </c>
      <c r="BN135" s="3">
        <f t="shared" si="29"/>
        <v>504000</v>
      </c>
    </row>
    <row r="136" spans="13:66" x14ac:dyDescent="0.2">
      <c r="M136" s="3">
        <v>132</v>
      </c>
      <c r="N136" s="3">
        <f t="shared" si="20"/>
        <v>504000</v>
      </c>
      <c r="O136" s="3">
        <f t="shared" si="21"/>
        <v>504000</v>
      </c>
      <c r="P136" s="3">
        <f t="shared" si="22"/>
        <v>504000</v>
      </c>
      <c r="Q136" s="3">
        <f t="shared" si="23"/>
        <v>504000</v>
      </c>
      <c r="R136" s="3">
        <f t="shared" si="24"/>
        <v>504000</v>
      </c>
      <c r="U136" s="3">
        <v>132</v>
      </c>
      <c r="V136" s="3">
        <f>求节点(其他调用!$C$4:$C$42,其他调用!$D$4:$D$42,其他调用!AF136)</f>
        <v>33369.122804378028</v>
      </c>
      <c r="W136" s="3">
        <f>求节点(其他调用!$S$4:$S$20,其他调用!$T$4:$T$20,$U136)</f>
        <v>0.26969144126279054</v>
      </c>
      <c r="X136" s="3">
        <f>求节点(将星标签统计!$AT$3:$AT$102,将星标签统计!AU$3:AU$102,$V136)+求节点(将星标签统计!$CP$3:$CP$102,将星标签统计!CQ$3:CQ$102,$W136)</f>
        <v>12</v>
      </c>
      <c r="Y136" s="3">
        <f>求节点(将星标签统计!$AT$3:$AT$102,将星标签统计!AV$3:AV$102,$V136)+求节点(将星标签统计!$CP$3:$CP$102,将星标签统计!CR$3:CR$102,$W136)</f>
        <v>12</v>
      </c>
      <c r="Z136" s="3">
        <f>求节点(将星标签统计!$AT$3:$AT$102,将星标签统计!AW$3:AW$102,$V136)+求节点(将星标签统计!$CP$3:$CP$102,将星标签统计!CS$3:CS$102,$W136)</f>
        <v>12</v>
      </c>
      <c r="AA136" s="3">
        <f>求节点(将星标签统计!$AT$3:$AT$102,将星标签统计!AX$3:AX$102,$V136)+求节点(将星标签统计!$CP$3:$CP$102,将星标签统计!CT$3:CT$102,$W136)</f>
        <v>12</v>
      </c>
      <c r="AB136" s="3">
        <f>求节点(将星标签统计!$AT$3:$AT$102,将星标签统计!AY$3:AY$102,$V136)+求节点(将星标签统计!$CP$3:$CP$102,将星标签统计!CU$3:CU$102,$W136)</f>
        <v>12</v>
      </c>
      <c r="AC136" s="3">
        <f>求节点(将星标签统计!$AT$3:$AT$102,将星标签统计!AZ$3:AZ$102,$V136)+求节点(将星标签统计!$CP$3:$CP$102,将星标签统计!CV$3:CV$102,$W136)</f>
        <v>12</v>
      </c>
      <c r="AD136" s="3">
        <f t="shared" si="25"/>
        <v>504000</v>
      </c>
      <c r="AE136" s="3">
        <f>求节点(其他调用!$F$4:$F$42,其他调用!$G$4:$G$42,其他调用!AF136)</f>
        <v>54681.536592266726</v>
      </c>
      <c r="AF136" s="3">
        <f>求节点(其他调用!$U$4:$U$20,其他调用!$V$4:$V$20,$U136)</f>
        <v>0</v>
      </c>
      <c r="AG136" s="3">
        <f>求节点(将星标签统计!$AT$3:$AT$102,将星标签统计!AU$3:AU$102,$AE136)+求节点(将星标签统计!$CP$3:$CP$102,将星标签统计!CQ$3:CQ$102,$AF136)</f>
        <v>12</v>
      </c>
      <c r="AH136" s="3">
        <f>求节点(将星标签统计!$AT$3:$AT$102,将星标签统计!AV$3:AV$102,$AE136)+求节点(将星标签统计!$CP$3:$CP$102,将星标签统计!CR$3:CR$102,$AF136)</f>
        <v>12</v>
      </c>
      <c r="AI136" s="3">
        <f>求节点(将星标签统计!$AT$3:$AT$102,将星标签统计!AW$3:AW$102,$AE136)+求节点(将星标签统计!$CP$3:$CP$102,将星标签统计!CS$3:CS$102,$AF136)</f>
        <v>12</v>
      </c>
      <c r="AJ136" s="3">
        <f>求节点(将星标签统计!$AT$3:$AT$102,将星标签统计!AX$3:AX$102,$AE136)+求节点(将星标签统计!$CP$3:$CP$102,将星标签统计!CT$3:CT$102,$AF136)</f>
        <v>12</v>
      </c>
      <c r="AK136" s="3">
        <f>求节点(将星标签统计!$AT$3:$AT$102,将星标签统计!AY$3:AY$102,$AE136)+求节点(将星标签统计!$CP$3:$CP$102,将星标签统计!CU$3:CU$102,$AF136)</f>
        <v>12</v>
      </c>
      <c r="AL136" s="3">
        <f>求节点(将星标签统计!$AT$3:$AT$102,将星标签统计!AZ$3:AZ$102,$AE136)+求节点(将星标签统计!$CP$3:$CP$102,将星标签统计!CV$3:CV$102,$AF136)</f>
        <v>12</v>
      </c>
      <c r="AM136" s="3">
        <f t="shared" si="26"/>
        <v>504000</v>
      </c>
      <c r="AN136" s="3">
        <f>求节点(其他调用!$I$4:$I$42,其他调用!$J$4:$J$42,其他调用!AF136)</f>
        <v>107528.82225366058</v>
      </c>
      <c r="AO136" s="3">
        <f>求节点(其他调用!$W$4:$W$20,其他调用!$X$4:$X$20,$U136)</f>
        <v>0.26969144126279054</v>
      </c>
      <c r="AP136" s="3">
        <f>求节点(将星标签统计!$AT$3:$AT$102,将星标签统计!AU$3:AU$102,$AN136)+求节点(将星标签统计!$CP$3:$CP$102,将星标签统计!CQ$3:CQ$102,$AO136)</f>
        <v>12</v>
      </c>
      <c r="AQ136" s="3">
        <f>求节点(将星标签统计!$AT$3:$AT$102,将星标签统计!AV$3:AV$102,$AN136)+求节点(将星标签统计!$CP$3:$CP$102,将星标签统计!CR$3:CR$102,$AO136)</f>
        <v>12</v>
      </c>
      <c r="AR136" s="3">
        <f>求节点(将星标签统计!$AT$3:$AT$102,将星标签统计!AW$3:AW$102,$AN136)+求节点(将星标签统计!$CP$3:$CP$102,将星标签统计!CS$3:CS$102,$AO136)</f>
        <v>12</v>
      </c>
      <c r="AS136" s="3">
        <f>求节点(将星标签统计!$AT$3:$AT$102,将星标签统计!AX$3:AX$102,$AN136)+求节点(将星标签统计!$CP$3:$CP$102,将星标签统计!CT$3:CT$102,$AO136)</f>
        <v>12</v>
      </c>
      <c r="AT136" s="3">
        <f>求节点(将星标签统计!$AT$3:$AT$102,将星标签统计!AY$3:AY$102,$AN136)+求节点(将星标签统计!$CP$3:$CP$102,将星标签统计!CU$3:CU$102,$AO136)</f>
        <v>12</v>
      </c>
      <c r="AU136" s="3">
        <f>求节点(将星标签统计!$AT$3:$AT$102,将星标签统计!AZ$3:AZ$102,$AN136)+求节点(将星标签统计!$CP$3:$CP$102,将星标签统计!CV$3:CV$102,$AO136)</f>
        <v>12</v>
      </c>
      <c r="AV136" s="3">
        <f t="shared" si="27"/>
        <v>504000</v>
      </c>
      <c r="AW136" s="3">
        <f>求节点(其他调用!$L$4:$L$42,其他调用!$M$4:$M$42,其他调用!AF136)</f>
        <v>328112.01699093566</v>
      </c>
      <c r="AX136" s="3">
        <f>求节点(其他调用!$Y$4:$Y$20,其他调用!$Z$4:$Z$20,$U136)</f>
        <v>0</v>
      </c>
      <c r="AY136" s="3">
        <f>求节点(将星标签统计!$AT$3:$AT$102,将星标签统计!AU$3:AU$102,$AW136)+求节点(将星标签统计!$CP$3:$CP$102,将星标签统计!CQ$3:CQ$102,$AX136)</f>
        <v>12</v>
      </c>
      <c r="AZ136" s="3">
        <f>求节点(将星标签统计!$AT$3:$AT$102,将星标签统计!AV$3:AV$102,$AW136)+求节点(将星标签统计!$CP$3:$CP$102,将星标签统计!CR$3:CR$102,$AX136)</f>
        <v>12</v>
      </c>
      <c r="BA136" s="3">
        <f>求节点(将星标签统计!$AT$3:$AT$102,将星标签统计!AW$3:AW$102,$AW136)+求节点(将星标签统计!$CP$3:$CP$102,将星标签统计!CS$3:CS$102,$AX136)</f>
        <v>12</v>
      </c>
      <c r="BB136" s="3">
        <f>求节点(将星标签统计!$AT$3:$AT$102,将星标签统计!AX$3:AX$102,$AW136)+求节点(将星标签统计!$CP$3:$CP$102,将星标签统计!CT$3:CT$102,$AX136)</f>
        <v>12</v>
      </c>
      <c r="BC136" s="3">
        <f>求节点(将星标签统计!$AT$3:$AT$102,将星标签统计!AY$3:AY$102,$AW136)+求节点(将星标签统计!$CP$3:$CP$102,将星标签统计!CU$3:CU$102,$AX136)</f>
        <v>12</v>
      </c>
      <c r="BD136" s="3">
        <f>求节点(将星标签统计!$AT$3:$AT$102,将星标签统计!AZ$3:AZ$102,$AW136)+求节点(将星标签统计!$CP$3:$CP$102,将星标签统计!CV$3:CV$102,$AX136)</f>
        <v>12</v>
      </c>
      <c r="BE136" s="3">
        <f t="shared" si="28"/>
        <v>504000</v>
      </c>
      <c r="BF136" s="3">
        <f>求节点(其他调用!$O$4:$O$42,其他调用!$P$4:$P$42,其他调用!AF136)</f>
        <v>796742.83063245763</v>
      </c>
      <c r="BG136" s="3">
        <f>求节点(其他调用!$AA$4:$AA$20,其他调用!$AB$4:$AB$20,$U136)</f>
        <v>0.2887284841754581</v>
      </c>
      <c r="BH136" s="3">
        <f>求节点(将星标签统计!$AT$3:$AT$102,将星标签统计!AU$3:AU$102,$BF136)+求节点(将星标签统计!$CP$3:$CP$102,将星标签统计!CQ$3:CQ$102,$BG136)</f>
        <v>12</v>
      </c>
      <c r="BI136" s="3">
        <f>求节点(将星标签统计!$AT$3:$AT$102,将星标签统计!AV$3:AV$102,$BF136)+求节点(将星标签统计!$CP$3:$CP$102,将星标签统计!CR$3:CR$102,$BG136)</f>
        <v>12</v>
      </c>
      <c r="BJ136" s="3">
        <f>求节点(将星标签统计!$AT$3:$AT$102,将星标签统计!AW$3:AW$102,$BF136)+求节点(将星标签统计!$CP$3:$CP$102,将星标签统计!CS$3:CS$102,$BG136)</f>
        <v>12</v>
      </c>
      <c r="BK136" s="3">
        <f>求节点(将星标签统计!$AT$3:$AT$102,将星标签统计!AX$3:AX$102,$BF136)+求节点(将星标签统计!$CP$3:$CP$102,将星标签统计!CT$3:CT$102,$BG136)</f>
        <v>12</v>
      </c>
      <c r="BL136" s="3">
        <f>求节点(将星标签统计!$AT$3:$AT$102,将星标签统计!AY$3:AY$102,$BF136)+求节点(将星标签统计!$CP$3:$CP$102,将星标签统计!CU$3:CU$102,$BG136)</f>
        <v>12</v>
      </c>
      <c r="BM136" s="3">
        <f>求节点(将星标签统计!$AT$3:$AT$102,将星标签统计!AZ$3:AZ$102,$BF136)+求节点(将星标签统计!$CP$3:$CP$102,将星标签统计!CV$3:CV$102,$BG136)</f>
        <v>12</v>
      </c>
      <c r="BN136" s="3">
        <f t="shared" si="29"/>
        <v>504000</v>
      </c>
    </row>
    <row r="137" spans="13:66" x14ac:dyDescent="0.2">
      <c r="M137" s="3">
        <v>133</v>
      </c>
      <c r="N137" s="3">
        <f t="shared" si="20"/>
        <v>504000</v>
      </c>
      <c r="O137" s="3">
        <f t="shared" si="21"/>
        <v>504000</v>
      </c>
      <c r="P137" s="3">
        <f t="shared" si="22"/>
        <v>504000</v>
      </c>
      <c r="Q137" s="3">
        <f t="shared" si="23"/>
        <v>504000</v>
      </c>
      <c r="R137" s="3">
        <f t="shared" si="24"/>
        <v>504000</v>
      </c>
      <c r="U137" s="3">
        <v>133</v>
      </c>
      <c r="V137" s="3">
        <f>求节点(其他调用!$C$4:$C$42,其他调用!$D$4:$D$42,其他调用!AF137)</f>
        <v>35439.384513816323</v>
      </c>
      <c r="W137" s="3">
        <f>求节点(其他调用!$S$4:$S$20,其他调用!$T$4:$T$20,$U137)</f>
        <v>0.26969144126279054</v>
      </c>
      <c r="X137" s="3">
        <f>求节点(将星标签统计!$AT$3:$AT$102,将星标签统计!AU$3:AU$102,$V137)+求节点(将星标签统计!$CP$3:$CP$102,将星标签统计!CQ$3:CQ$102,$W137)</f>
        <v>12</v>
      </c>
      <c r="Y137" s="3">
        <f>求节点(将星标签统计!$AT$3:$AT$102,将星标签统计!AV$3:AV$102,$V137)+求节点(将星标签统计!$CP$3:$CP$102,将星标签统计!CR$3:CR$102,$W137)</f>
        <v>12</v>
      </c>
      <c r="Z137" s="3">
        <f>求节点(将星标签统计!$AT$3:$AT$102,将星标签统计!AW$3:AW$102,$V137)+求节点(将星标签统计!$CP$3:$CP$102,将星标签统计!CS$3:CS$102,$W137)</f>
        <v>12</v>
      </c>
      <c r="AA137" s="3">
        <f>求节点(将星标签统计!$AT$3:$AT$102,将星标签统计!AX$3:AX$102,$V137)+求节点(将星标签统计!$CP$3:$CP$102,将星标签统计!CT$3:CT$102,$W137)</f>
        <v>12</v>
      </c>
      <c r="AB137" s="3">
        <f>求节点(将星标签统计!$AT$3:$AT$102,将星标签统计!AY$3:AY$102,$V137)+求节点(将星标签统计!$CP$3:$CP$102,将星标签统计!CU$3:CU$102,$W137)</f>
        <v>12</v>
      </c>
      <c r="AC137" s="3">
        <f>求节点(将星标签统计!$AT$3:$AT$102,将星标签统计!AZ$3:AZ$102,$V137)+求节点(将星标签统计!$CP$3:$CP$102,将星标签统计!CV$3:CV$102,$W137)</f>
        <v>12</v>
      </c>
      <c r="AD137" s="3">
        <f t="shared" si="25"/>
        <v>504000</v>
      </c>
      <c r="AE137" s="3">
        <f>求节点(其他调用!$F$4:$F$42,其他调用!$G$4:$G$42,其他调用!AF137)</f>
        <v>58206.819579005518</v>
      </c>
      <c r="AF137" s="3">
        <f>求节点(其他调用!$U$4:$U$20,其他调用!$V$4:$V$20,$U137)</f>
        <v>0</v>
      </c>
      <c r="AG137" s="3">
        <f>求节点(将星标签统计!$AT$3:$AT$102,将星标签统计!AU$3:AU$102,$AE137)+求节点(将星标签统计!$CP$3:$CP$102,将星标签统计!CQ$3:CQ$102,$AF137)</f>
        <v>12</v>
      </c>
      <c r="AH137" s="3">
        <f>求节点(将星标签统计!$AT$3:$AT$102,将星标签统计!AV$3:AV$102,$AE137)+求节点(将星标签统计!$CP$3:$CP$102,将星标签统计!CR$3:CR$102,$AF137)</f>
        <v>12</v>
      </c>
      <c r="AI137" s="3">
        <f>求节点(将星标签统计!$AT$3:$AT$102,将星标签统计!AW$3:AW$102,$AE137)+求节点(将星标签统计!$CP$3:$CP$102,将星标签统计!CS$3:CS$102,$AF137)</f>
        <v>12</v>
      </c>
      <c r="AJ137" s="3">
        <f>求节点(将星标签统计!$AT$3:$AT$102,将星标签统计!AX$3:AX$102,$AE137)+求节点(将星标签统计!$CP$3:$CP$102,将星标签统计!CT$3:CT$102,$AF137)</f>
        <v>12</v>
      </c>
      <c r="AK137" s="3">
        <f>求节点(将星标签统计!$AT$3:$AT$102,将星标签统计!AY$3:AY$102,$AE137)+求节点(将星标签统计!$CP$3:$CP$102,将星标签统计!CU$3:CU$102,$AF137)</f>
        <v>12</v>
      </c>
      <c r="AL137" s="3">
        <f>求节点(将星标签统计!$AT$3:$AT$102,将星标签统计!AZ$3:AZ$102,$AE137)+求节点(将星标签统计!$CP$3:$CP$102,将星标签统计!CV$3:CV$102,$AF137)</f>
        <v>12</v>
      </c>
      <c r="AM137" s="3">
        <f t="shared" si="26"/>
        <v>504000</v>
      </c>
      <c r="AN137" s="3">
        <f>求节点(其他调用!$I$4:$I$42,其他调用!$J$4:$J$42,其他调用!AF137)</f>
        <v>114616.340599955</v>
      </c>
      <c r="AO137" s="3">
        <f>求节点(其他调用!$W$4:$W$20,其他调用!$X$4:$X$20,$U137)</f>
        <v>0.26969144126279054</v>
      </c>
      <c r="AP137" s="3">
        <f>求节点(将星标签统计!$AT$3:$AT$102,将星标签统计!AU$3:AU$102,$AN137)+求节点(将星标签统计!$CP$3:$CP$102,将星标签统计!CQ$3:CQ$102,$AO137)</f>
        <v>12</v>
      </c>
      <c r="AQ137" s="3">
        <f>求节点(将星标签统计!$AT$3:$AT$102,将星标签统计!AV$3:AV$102,$AN137)+求节点(将星标签统计!$CP$3:$CP$102,将星标签统计!CR$3:CR$102,$AO137)</f>
        <v>12</v>
      </c>
      <c r="AR137" s="3">
        <f>求节点(将星标签统计!$AT$3:$AT$102,将星标签统计!AW$3:AW$102,$AN137)+求节点(将星标签统计!$CP$3:$CP$102,将星标签统计!CS$3:CS$102,$AO137)</f>
        <v>12</v>
      </c>
      <c r="AS137" s="3">
        <f>求节点(将星标签统计!$AT$3:$AT$102,将星标签统计!AX$3:AX$102,$AN137)+求节点(将星标签统计!$CP$3:$CP$102,将星标签统计!CT$3:CT$102,$AO137)</f>
        <v>12</v>
      </c>
      <c r="AT137" s="3">
        <f>求节点(将星标签统计!$AT$3:$AT$102,将星标签统计!AY$3:AY$102,$AN137)+求节点(将星标签统计!$CP$3:$CP$102,将星标签统计!CU$3:CU$102,$AO137)</f>
        <v>12</v>
      </c>
      <c r="AU137" s="3">
        <f>求节点(将星标签统计!$AT$3:$AT$102,将星标签统计!AZ$3:AZ$102,$AN137)+求节点(将星标签统计!$CP$3:$CP$102,将星标签统计!CV$3:CV$102,$AO137)</f>
        <v>12</v>
      </c>
      <c r="AV137" s="3">
        <f t="shared" si="27"/>
        <v>504000</v>
      </c>
      <c r="AW137" s="3">
        <f>求节点(其他调用!$L$4:$L$42,其他调用!$M$4:$M$42,其他调用!AF137)</f>
        <v>350037.43051827746</v>
      </c>
      <c r="AX137" s="3">
        <f>求节点(其他调用!$Y$4:$Y$20,其他调用!$Z$4:$Z$20,$U137)</f>
        <v>0</v>
      </c>
      <c r="AY137" s="3">
        <f>求节点(将星标签统计!$AT$3:$AT$102,将星标签统计!AU$3:AU$102,$AW137)+求节点(将星标签统计!$CP$3:$CP$102,将星标签统计!CQ$3:CQ$102,$AX137)</f>
        <v>12</v>
      </c>
      <c r="AZ137" s="3">
        <f>求节点(将星标签统计!$AT$3:$AT$102,将星标签统计!AV$3:AV$102,$AW137)+求节点(将星标签统计!$CP$3:$CP$102,将星标签统计!CR$3:CR$102,$AX137)</f>
        <v>12</v>
      </c>
      <c r="BA137" s="3">
        <f>求节点(将星标签统计!$AT$3:$AT$102,将星标签统计!AW$3:AW$102,$AW137)+求节点(将星标签统计!$CP$3:$CP$102,将星标签统计!CS$3:CS$102,$AX137)</f>
        <v>12</v>
      </c>
      <c r="BB137" s="3">
        <f>求节点(将星标签统计!$AT$3:$AT$102,将星标签统计!AX$3:AX$102,$AW137)+求节点(将星标签统计!$CP$3:$CP$102,将星标签统计!CT$3:CT$102,$AX137)</f>
        <v>12</v>
      </c>
      <c r="BC137" s="3">
        <f>求节点(将星标签统计!$AT$3:$AT$102,将星标签统计!AY$3:AY$102,$AW137)+求节点(将星标签统计!$CP$3:$CP$102,将星标签统计!CU$3:CU$102,$AX137)</f>
        <v>12</v>
      </c>
      <c r="BD137" s="3">
        <f>求节点(将星标签统计!$AT$3:$AT$102,将星标签统计!AZ$3:AZ$102,$AW137)+求节点(将星标签统计!$CP$3:$CP$102,将星标签统计!CV$3:CV$102,$AX137)</f>
        <v>12</v>
      </c>
      <c r="BE137" s="3">
        <f t="shared" si="28"/>
        <v>504000</v>
      </c>
      <c r="BF137" s="3">
        <f>求节点(其他调用!$O$4:$O$42,其他调用!$P$4:$P$42,其他调用!AF137)</f>
        <v>850346.4055310979</v>
      </c>
      <c r="BG137" s="3">
        <f>求节点(其他调用!$AA$4:$AA$20,其他调用!$AB$4:$AB$20,$U137)</f>
        <v>0.2887284841754581</v>
      </c>
      <c r="BH137" s="3">
        <f>求节点(将星标签统计!$AT$3:$AT$102,将星标签统计!AU$3:AU$102,$BF137)+求节点(将星标签统计!$CP$3:$CP$102,将星标签统计!CQ$3:CQ$102,$BG137)</f>
        <v>12</v>
      </c>
      <c r="BI137" s="3">
        <f>求节点(将星标签统计!$AT$3:$AT$102,将星标签统计!AV$3:AV$102,$BF137)+求节点(将星标签统计!$CP$3:$CP$102,将星标签统计!CR$3:CR$102,$BG137)</f>
        <v>12</v>
      </c>
      <c r="BJ137" s="3">
        <f>求节点(将星标签统计!$AT$3:$AT$102,将星标签统计!AW$3:AW$102,$BF137)+求节点(将星标签统计!$CP$3:$CP$102,将星标签统计!CS$3:CS$102,$BG137)</f>
        <v>12</v>
      </c>
      <c r="BK137" s="3">
        <f>求节点(将星标签统计!$AT$3:$AT$102,将星标签统计!AX$3:AX$102,$BF137)+求节点(将星标签统计!$CP$3:$CP$102,将星标签统计!CT$3:CT$102,$BG137)</f>
        <v>12</v>
      </c>
      <c r="BL137" s="3">
        <f>求节点(将星标签统计!$AT$3:$AT$102,将星标签统计!AY$3:AY$102,$BF137)+求节点(将星标签统计!$CP$3:$CP$102,将星标签统计!CU$3:CU$102,$BG137)</f>
        <v>12</v>
      </c>
      <c r="BM137" s="3">
        <f>求节点(将星标签统计!$AT$3:$AT$102,将星标签统计!AZ$3:AZ$102,$BF137)+求节点(将星标签统计!$CP$3:$CP$102,将星标签统计!CV$3:CV$102,$BG137)</f>
        <v>12</v>
      </c>
      <c r="BN137" s="3">
        <f t="shared" si="29"/>
        <v>504000</v>
      </c>
    </row>
    <row r="138" spans="13:66" x14ac:dyDescent="0.2">
      <c r="M138" s="3">
        <v>134</v>
      </c>
      <c r="N138" s="3">
        <f t="shared" si="20"/>
        <v>504000</v>
      </c>
      <c r="O138" s="3">
        <f t="shared" si="21"/>
        <v>504000</v>
      </c>
      <c r="P138" s="3">
        <f t="shared" si="22"/>
        <v>504000</v>
      </c>
      <c r="Q138" s="3">
        <f t="shared" si="23"/>
        <v>504000</v>
      </c>
      <c r="R138" s="3">
        <f t="shared" si="24"/>
        <v>504000</v>
      </c>
      <c r="U138" s="3">
        <v>134</v>
      </c>
      <c r="V138" s="3">
        <f>求节点(其他调用!$C$4:$C$42,其他调用!$D$4:$D$42,其他调用!AF138)</f>
        <v>37654.461405112423</v>
      </c>
      <c r="W138" s="3">
        <f>求节点(其他调用!$S$4:$S$20,其他调用!$T$4:$T$20,$U138)</f>
        <v>0.26969144126279054</v>
      </c>
      <c r="X138" s="3">
        <f>求节点(将星标签统计!$AT$3:$AT$102,将星标签统计!AU$3:AU$102,$V138)+求节点(将星标签统计!$CP$3:$CP$102,将星标签统计!CQ$3:CQ$102,$W138)</f>
        <v>12</v>
      </c>
      <c r="Y138" s="3">
        <f>求节点(将星标签统计!$AT$3:$AT$102,将星标签统计!AV$3:AV$102,$V138)+求节点(将星标签统计!$CP$3:$CP$102,将星标签统计!CR$3:CR$102,$W138)</f>
        <v>12</v>
      </c>
      <c r="Z138" s="3">
        <f>求节点(将星标签统计!$AT$3:$AT$102,将星标签统计!AW$3:AW$102,$V138)+求节点(将星标签统计!$CP$3:$CP$102,将星标签统计!CS$3:CS$102,$W138)</f>
        <v>12</v>
      </c>
      <c r="AA138" s="3">
        <f>求节点(将星标签统计!$AT$3:$AT$102,将星标签统计!AX$3:AX$102,$V138)+求节点(将星标签统计!$CP$3:$CP$102,将星标签统计!CT$3:CT$102,$W138)</f>
        <v>12</v>
      </c>
      <c r="AB138" s="3">
        <f>求节点(将星标签统计!$AT$3:$AT$102,将星标签统计!AY$3:AY$102,$V138)+求节点(将星标签统计!$CP$3:$CP$102,将星标签统计!CU$3:CU$102,$W138)</f>
        <v>12</v>
      </c>
      <c r="AC138" s="3">
        <f>求节点(将星标签统计!$AT$3:$AT$102,将星标签统计!AZ$3:AZ$102,$V138)+求节点(将星标签统计!$CP$3:$CP$102,将星标签统计!CV$3:CV$102,$W138)</f>
        <v>12</v>
      </c>
      <c r="AD138" s="3">
        <f t="shared" si="25"/>
        <v>504000</v>
      </c>
      <c r="AE138" s="3">
        <f>求节点(其他调用!$F$4:$F$42,其他调用!$G$4:$G$42,其他调用!AF138)</f>
        <v>61924.388914231356</v>
      </c>
      <c r="AF138" s="3">
        <f>求节点(其他调用!$U$4:$U$20,其他调用!$V$4:$V$20,$U138)</f>
        <v>0</v>
      </c>
      <c r="AG138" s="3">
        <f>求节点(将星标签统计!$AT$3:$AT$102,将星标签统计!AU$3:AU$102,$AE138)+求节点(将星标签统计!$CP$3:$CP$102,将星标签统计!CQ$3:CQ$102,$AF138)</f>
        <v>12</v>
      </c>
      <c r="AH138" s="3">
        <f>求节点(将星标签统计!$AT$3:$AT$102,将星标签统计!AV$3:AV$102,$AE138)+求节点(将星标签统计!$CP$3:$CP$102,将星标签统计!CR$3:CR$102,$AF138)</f>
        <v>12</v>
      </c>
      <c r="AI138" s="3">
        <f>求节点(将星标签统计!$AT$3:$AT$102,将星标签统计!AW$3:AW$102,$AE138)+求节点(将星标签统计!$CP$3:$CP$102,将星标签统计!CS$3:CS$102,$AF138)</f>
        <v>12</v>
      </c>
      <c r="AJ138" s="3">
        <f>求节点(将星标签统计!$AT$3:$AT$102,将星标签统计!AX$3:AX$102,$AE138)+求节点(将星标签统计!$CP$3:$CP$102,将星标签统计!CT$3:CT$102,$AF138)</f>
        <v>12</v>
      </c>
      <c r="AK138" s="3">
        <f>求节点(将星标签统计!$AT$3:$AT$102,将星标签统计!AY$3:AY$102,$AE138)+求节点(将星标签统计!$CP$3:$CP$102,将星标签统计!CU$3:CU$102,$AF138)</f>
        <v>12</v>
      </c>
      <c r="AL138" s="3">
        <f>求节点(将星标签统计!$AT$3:$AT$102,将星标签统计!AZ$3:AZ$102,$AE138)+求节点(将星标签统计!$CP$3:$CP$102,将星标签统计!CV$3:CV$102,$AF138)</f>
        <v>12</v>
      </c>
      <c r="AM138" s="3">
        <f t="shared" si="26"/>
        <v>504000</v>
      </c>
      <c r="AN138" s="3">
        <f>求节点(其他调用!$I$4:$I$42,其他调用!$J$4:$J$42,其他调用!AF138)</f>
        <v>122197.36072176872</v>
      </c>
      <c r="AO138" s="3">
        <f>求节点(其他调用!$W$4:$W$20,其他调用!$X$4:$X$20,$U138)</f>
        <v>0.26969144126279054</v>
      </c>
      <c r="AP138" s="3">
        <f>求节点(将星标签统计!$AT$3:$AT$102,将星标签统计!AU$3:AU$102,$AN138)+求节点(将星标签统计!$CP$3:$CP$102,将星标签统计!CQ$3:CQ$102,$AO138)</f>
        <v>12</v>
      </c>
      <c r="AQ138" s="3">
        <f>求节点(将星标签统计!$AT$3:$AT$102,将星标签统计!AV$3:AV$102,$AN138)+求节点(将星标签统计!$CP$3:$CP$102,将星标签统计!CR$3:CR$102,$AO138)</f>
        <v>12</v>
      </c>
      <c r="AR138" s="3">
        <f>求节点(将星标签统计!$AT$3:$AT$102,将星标签统计!AW$3:AW$102,$AN138)+求节点(将星标签统计!$CP$3:$CP$102,将星标签统计!CS$3:CS$102,$AO138)</f>
        <v>12</v>
      </c>
      <c r="AS138" s="3">
        <f>求节点(将星标签统计!$AT$3:$AT$102,将星标签统计!AX$3:AX$102,$AN138)+求节点(将星标签统计!$CP$3:$CP$102,将星标签统计!CT$3:CT$102,$AO138)</f>
        <v>12</v>
      </c>
      <c r="AT138" s="3">
        <f>求节点(将星标签统计!$AT$3:$AT$102,将星标签统计!AY$3:AY$102,$AN138)+求节点(将星标签统计!$CP$3:$CP$102,将星标签统计!CU$3:CU$102,$AO138)</f>
        <v>12</v>
      </c>
      <c r="AU138" s="3">
        <f>求节点(将星标签统计!$AT$3:$AT$102,将星标签统计!AZ$3:AZ$102,$AN138)+求节点(将星标签统计!$CP$3:$CP$102,将星标签统计!CV$3:CV$102,$AO138)</f>
        <v>12</v>
      </c>
      <c r="AV138" s="3">
        <f t="shared" si="27"/>
        <v>504000</v>
      </c>
      <c r="AW138" s="3">
        <f>求节点(其他调用!$L$4:$L$42,其他调用!$M$4:$M$42,其他调用!AF138)</f>
        <v>373307.69708609773</v>
      </c>
      <c r="AX138" s="3">
        <f>求节点(其他调用!$Y$4:$Y$20,其他调用!$Z$4:$Z$20,$U138)</f>
        <v>0</v>
      </c>
      <c r="AY138" s="3">
        <f>求节点(将星标签统计!$AT$3:$AT$102,将星标签统计!AU$3:AU$102,$AW138)+求节点(将星标签统计!$CP$3:$CP$102,将星标签统计!CQ$3:CQ$102,$AX138)</f>
        <v>12</v>
      </c>
      <c r="AZ138" s="3">
        <f>求节点(将星标签统计!$AT$3:$AT$102,将星标签统计!AV$3:AV$102,$AW138)+求节点(将星标签统计!$CP$3:$CP$102,将星标签统计!CR$3:CR$102,$AX138)</f>
        <v>12</v>
      </c>
      <c r="BA138" s="3">
        <f>求节点(将星标签统计!$AT$3:$AT$102,将星标签统计!AW$3:AW$102,$AW138)+求节点(将星标签统计!$CP$3:$CP$102,将星标签统计!CS$3:CS$102,$AX138)</f>
        <v>12</v>
      </c>
      <c r="BB138" s="3">
        <f>求节点(将星标签统计!$AT$3:$AT$102,将星标签统计!AX$3:AX$102,$AW138)+求节点(将星标签统计!$CP$3:$CP$102,将星标签统计!CT$3:CT$102,$AX138)</f>
        <v>12</v>
      </c>
      <c r="BC138" s="3">
        <f>求节点(将星标签统计!$AT$3:$AT$102,将星标签统计!AY$3:AY$102,$AW138)+求节点(将星标签统计!$CP$3:$CP$102,将星标签统计!CU$3:CU$102,$AX138)</f>
        <v>12</v>
      </c>
      <c r="BD138" s="3">
        <f>求节点(将星标签统计!$AT$3:$AT$102,将星标签统计!AZ$3:AZ$102,$AW138)+求节点(将星标签统计!$CP$3:$CP$102,将星标签统计!CV$3:CV$102,$AX138)</f>
        <v>12</v>
      </c>
      <c r="BE138" s="3">
        <f t="shared" si="28"/>
        <v>504000</v>
      </c>
      <c r="BF138" s="3">
        <f>求节点(其他调用!$O$4:$O$42,其他调用!$P$4:$P$42,其他调用!AF138)</f>
        <v>907797.2946045358</v>
      </c>
      <c r="BG138" s="3">
        <f>求节点(其他调用!$AA$4:$AA$20,其他调用!$AB$4:$AB$20,$U138)</f>
        <v>0.2887284841754581</v>
      </c>
      <c r="BH138" s="3">
        <f>求节点(将星标签统计!$AT$3:$AT$102,将星标签统计!AU$3:AU$102,$BF138)+求节点(将星标签统计!$CP$3:$CP$102,将星标签统计!CQ$3:CQ$102,$BG138)</f>
        <v>12</v>
      </c>
      <c r="BI138" s="3">
        <f>求节点(将星标签统计!$AT$3:$AT$102,将星标签统计!AV$3:AV$102,$BF138)+求节点(将星标签统计!$CP$3:$CP$102,将星标签统计!CR$3:CR$102,$BG138)</f>
        <v>12</v>
      </c>
      <c r="BJ138" s="3">
        <f>求节点(将星标签统计!$AT$3:$AT$102,将星标签统计!AW$3:AW$102,$BF138)+求节点(将星标签统计!$CP$3:$CP$102,将星标签统计!CS$3:CS$102,$BG138)</f>
        <v>12</v>
      </c>
      <c r="BK138" s="3">
        <f>求节点(将星标签统计!$AT$3:$AT$102,将星标签统计!AX$3:AX$102,$BF138)+求节点(将星标签统计!$CP$3:$CP$102,将星标签统计!CT$3:CT$102,$BG138)</f>
        <v>12</v>
      </c>
      <c r="BL138" s="3">
        <f>求节点(将星标签统计!$AT$3:$AT$102,将星标签统计!AY$3:AY$102,$BF138)+求节点(将星标签统计!$CP$3:$CP$102,将星标签统计!CU$3:CU$102,$BG138)</f>
        <v>12</v>
      </c>
      <c r="BM138" s="3">
        <f>求节点(将星标签统计!$AT$3:$AT$102,将星标签统计!AZ$3:AZ$102,$BF138)+求节点(将星标签统计!$CP$3:$CP$102,将星标签统计!CV$3:CV$102,$BG138)</f>
        <v>12</v>
      </c>
      <c r="BN138" s="3">
        <f t="shared" si="29"/>
        <v>504000</v>
      </c>
    </row>
    <row r="139" spans="13:66" x14ac:dyDescent="0.2">
      <c r="M139" s="3">
        <v>135</v>
      </c>
      <c r="N139" s="3">
        <f t="shared" si="20"/>
        <v>504000</v>
      </c>
      <c r="O139" s="3">
        <f t="shared" si="21"/>
        <v>504000</v>
      </c>
      <c r="P139" s="3">
        <f t="shared" si="22"/>
        <v>504000</v>
      </c>
      <c r="Q139" s="3">
        <f t="shared" si="23"/>
        <v>504000</v>
      </c>
      <c r="R139" s="3">
        <f t="shared" si="24"/>
        <v>504000</v>
      </c>
      <c r="U139" s="3">
        <v>135</v>
      </c>
      <c r="V139" s="3">
        <f>求节点(其他调用!$C$4:$C$42,其他调用!$D$4:$D$42,其他调用!AF139)</f>
        <v>40028.522034681031</v>
      </c>
      <c r="W139" s="3">
        <f>求节点(其他调用!$S$4:$S$20,其他调用!$T$4:$T$20,$U139)</f>
        <v>0.26969144126279054</v>
      </c>
      <c r="X139" s="3">
        <f>求节点(将星标签统计!$AT$3:$AT$102,将星标签统计!AU$3:AU$102,$V139)+求节点(将星标签统计!$CP$3:$CP$102,将星标签统计!CQ$3:CQ$102,$W139)</f>
        <v>12</v>
      </c>
      <c r="Y139" s="3">
        <f>求节点(将星标签统计!$AT$3:$AT$102,将星标签统计!AV$3:AV$102,$V139)+求节点(将星标签统计!$CP$3:$CP$102,将星标签统计!CR$3:CR$102,$W139)</f>
        <v>12</v>
      </c>
      <c r="Z139" s="3">
        <f>求节点(将星标签统计!$AT$3:$AT$102,将星标签统计!AW$3:AW$102,$V139)+求节点(将星标签统计!$CP$3:$CP$102,将星标签统计!CS$3:CS$102,$W139)</f>
        <v>12</v>
      </c>
      <c r="AA139" s="3">
        <f>求节点(将星标签统计!$AT$3:$AT$102,将星标签统计!AX$3:AX$102,$V139)+求节点(将星标签统计!$CP$3:$CP$102,将星标签统计!CT$3:CT$102,$W139)</f>
        <v>12</v>
      </c>
      <c r="AB139" s="3">
        <f>求节点(将星标签统计!$AT$3:$AT$102,将星标签统计!AY$3:AY$102,$V139)+求节点(将星标签统计!$CP$3:$CP$102,将星标签统计!CU$3:CU$102,$W139)</f>
        <v>12</v>
      </c>
      <c r="AC139" s="3">
        <f>求节点(将星标签统计!$AT$3:$AT$102,将星标签统计!AZ$3:AZ$102,$V139)+求节点(将星标签统计!$CP$3:$CP$102,将星标签统计!CV$3:CV$102,$W139)</f>
        <v>12</v>
      </c>
      <c r="AD139" s="3">
        <f t="shared" si="25"/>
        <v>504000</v>
      </c>
      <c r="AE139" s="3">
        <f>求节点(其他调用!$F$4:$F$42,其他调用!$G$4:$G$42,其他调用!AF139)</f>
        <v>65891.843025524649</v>
      </c>
      <c r="AF139" s="3">
        <f>求节点(其他调用!$U$4:$U$20,其他调用!$V$4:$V$20,$U139)</f>
        <v>0</v>
      </c>
      <c r="AG139" s="3">
        <f>求节点(将星标签统计!$AT$3:$AT$102,将星标签统计!AU$3:AU$102,$AE139)+求节点(将星标签统计!$CP$3:$CP$102,将星标签统计!CQ$3:CQ$102,$AF139)</f>
        <v>12</v>
      </c>
      <c r="AH139" s="3">
        <f>求节点(将星标签统计!$AT$3:$AT$102,将星标签统计!AV$3:AV$102,$AE139)+求节点(将星标签统计!$CP$3:$CP$102,将星标签统计!CR$3:CR$102,$AF139)</f>
        <v>12</v>
      </c>
      <c r="AI139" s="3">
        <f>求节点(将星标签统计!$AT$3:$AT$102,将星标签统计!AW$3:AW$102,$AE139)+求节点(将星标签统计!$CP$3:$CP$102,将星标签统计!CS$3:CS$102,$AF139)</f>
        <v>12</v>
      </c>
      <c r="AJ139" s="3">
        <f>求节点(将星标签统计!$AT$3:$AT$102,将星标签统计!AX$3:AX$102,$AE139)+求节点(将星标签统计!$CP$3:$CP$102,将星标签统计!CT$3:CT$102,$AF139)</f>
        <v>12</v>
      </c>
      <c r="AK139" s="3">
        <f>求节点(将星标签统计!$AT$3:$AT$102,将星标签统计!AY$3:AY$102,$AE139)+求节点(将星标签统计!$CP$3:$CP$102,将星标签统计!CU$3:CU$102,$AF139)</f>
        <v>12</v>
      </c>
      <c r="AL139" s="3">
        <f>求节点(将星标签统计!$AT$3:$AT$102,将星标签统计!AZ$3:AZ$102,$AE139)+求节点(将星标签统计!$CP$3:$CP$102,将星标签统计!CV$3:CV$102,$AF139)</f>
        <v>12</v>
      </c>
      <c r="AM139" s="3">
        <f t="shared" si="26"/>
        <v>504000</v>
      </c>
      <c r="AN139" s="3">
        <f>求节点(其他调用!$I$4:$I$42,其他调用!$J$4:$J$42,其他调用!AF139)</f>
        <v>130171.36045374954</v>
      </c>
      <c r="AO139" s="3">
        <f>求节点(其他调用!$W$4:$W$20,其他调用!$X$4:$X$20,$U139)</f>
        <v>0.26969144126279054</v>
      </c>
      <c r="AP139" s="3">
        <f>求节点(将星标签统计!$AT$3:$AT$102,将星标签统计!AU$3:AU$102,$AN139)+求节点(将星标签统计!$CP$3:$CP$102,将星标签统计!CQ$3:CQ$102,$AO139)</f>
        <v>12</v>
      </c>
      <c r="AQ139" s="3">
        <f>求节点(将星标签统计!$AT$3:$AT$102,将星标签统计!AV$3:AV$102,$AN139)+求节点(将星标签统计!$CP$3:$CP$102,将星标签统计!CR$3:CR$102,$AO139)</f>
        <v>12</v>
      </c>
      <c r="AR139" s="3">
        <f>求节点(将星标签统计!$AT$3:$AT$102,将星标签统计!AW$3:AW$102,$AN139)+求节点(将星标签统计!$CP$3:$CP$102,将星标签统计!CS$3:CS$102,$AO139)</f>
        <v>12</v>
      </c>
      <c r="AS139" s="3">
        <f>求节点(将星标签统计!$AT$3:$AT$102,将星标签统计!AX$3:AX$102,$AN139)+求节点(将星标签统计!$CP$3:$CP$102,将星标签统计!CT$3:CT$102,$AO139)</f>
        <v>12</v>
      </c>
      <c r="AT139" s="3">
        <f>求节点(将星标签统计!$AT$3:$AT$102,将星标签统计!AY$3:AY$102,$AN139)+求节点(将星标签统计!$CP$3:$CP$102,将星标签统计!CU$3:CU$102,$AO139)</f>
        <v>12</v>
      </c>
      <c r="AU139" s="3">
        <f>求节点(将星标签统计!$AT$3:$AT$102,将星标签统计!AZ$3:AZ$102,$AN139)+求节点(将星标签统计!$CP$3:$CP$102,将星标签统计!CV$3:CV$102,$AO139)</f>
        <v>12</v>
      </c>
      <c r="AV139" s="3">
        <f t="shared" si="27"/>
        <v>504000</v>
      </c>
      <c r="AW139" s="3">
        <f>求节点(其他调用!$L$4:$L$42,其他调用!$M$4:$M$42,其他调用!AF139)</f>
        <v>398248.1512596336</v>
      </c>
      <c r="AX139" s="3">
        <f>求节点(其他调用!$Y$4:$Y$20,其他调用!$Z$4:$Z$20,$U139)</f>
        <v>0</v>
      </c>
      <c r="AY139" s="3">
        <f>求节点(将星标签统计!$AT$3:$AT$102,将星标签统计!AU$3:AU$102,$AW139)+求节点(将星标签统计!$CP$3:$CP$102,将星标签统计!CQ$3:CQ$102,$AX139)</f>
        <v>12</v>
      </c>
      <c r="AZ139" s="3">
        <f>求节点(将星标签统计!$AT$3:$AT$102,将星标签统计!AV$3:AV$102,$AW139)+求节点(将星标签统计!$CP$3:$CP$102,将星标签统计!CR$3:CR$102,$AX139)</f>
        <v>12</v>
      </c>
      <c r="BA139" s="3">
        <f>求节点(将星标签统计!$AT$3:$AT$102,将星标签统计!AW$3:AW$102,$AW139)+求节点(将星标签统计!$CP$3:$CP$102,将星标签统计!CS$3:CS$102,$AX139)</f>
        <v>12</v>
      </c>
      <c r="BB139" s="3">
        <f>求节点(将星标签统计!$AT$3:$AT$102,将星标签统计!AX$3:AX$102,$AW139)+求节点(将星标签统计!$CP$3:$CP$102,将星标签统计!CT$3:CT$102,$AX139)</f>
        <v>12</v>
      </c>
      <c r="BC139" s="3">
        <f>求节点(将星标签统计!$AT$3:$AT$102,将星标签统计!AY$3:AY$102,$AW139)+求节点(将星标签统计!$CP$3:$CP$102,将星标签统计!CU$3:CU$102,$AX139)</f>
        <v>12</v>
      </c>
      <c r="BD139" s="3">
        <f>求节点(将星标签统计!$AT$3:$AT$102,将星标签统计!AZ$3:AZ$102,$AW139)+求节点(将星标签统计!$CP$3:$CP$102,将星标签统计!CV$3:CV$102,$AX139)</f>
        <v>12</v>
      </c>
      <c r="BE139" s="3">
        <f t="shared" si="28"/>
        <v>504000</v>
      </c>
      <c r="BF139" s="3">
        <f>求节点(其他调用!$O$4:$O$42,其他调用!$P$4:$P$42,其他调用!AF139)</f>
        <v>968742.12263887143</v>
      </c>
      <c r="BG139" s="3">
        <f>求节点(其他调用!$AA$4:$AA$20,其他调用!$AB$4:$AB$20,$U139)</f>
        <v>0.2887284841754581</v>
      </c>
      <c r="BH139" s="3">
        <f>求节点(将星标签统计!$AT$3:$AT$102,将星标签统计!AU$3:AU$102,$BF139)+求节点(将星标签统计!$CP$3:$CP$102,将星标签统计!CQ$3:CQ$102,$BG139)</f>
        <v>12</v>
      </c>
      <c r="BI139" s="3">
        <f>求节点(将星标签统计!$AT$3:$AT$102,将星标签统计!AV$3:AV$102,$BF139)+求节点(将星标签统计!$CP$3:$CP$102,将星标签统计!CR$3:CR$102,$BG139)</f>
        <v>12</v>
      </c>
      <c r="BJ139" s="3">
        <f>求节点(将星标签统计!$AT$3:$AT$102,将星标签统计!AW$3:AW$102,$BF139)+求节点(将星标签统计!$CP$3:$CP$102,将星标签统计!CS$3:CS$102,$BG139)</f>
        <v>12</v>
      </c>
      <c r="BK139" s="3">
        <f>求节点(将星标签统计!$AT$3:$AT$102,将星标签统计!AX$3:AX$102,$BF139)+求节点(将星标签统计!$CP$3:$CP$102,将星标签统计!CT$3:CT$102,$BG139)</f>
        <v>12</v>
      </c>
      <c r="BL139" s="3">
        <f>求节点(将星标签统计!$AT$3:$AT$102,将星标签统计!AY$3:AY$102,$BF139)+求节点(将星标签统计!$CP$3:$CP$102,将星标签统计!CU$3:CU$102,$BG139)</f>
        <v>12</v>
      </c>
      <c r="BM139" s="3">
        <f>求节点(将星标签统计!$AT$3:$AT$102,将星标签统计!AZ$3:AZ$102,$BF139)+求节点(将星标签统计!$CP$3:$CP$102,将星标签统计!CV$3:CV$102,$BG139)</f>
        <v>12</v>
      </c>
      <c r="BN139" s="3">
        <f t="shared" si="29"/>
        <v>504000</v>
      </c>
    </row>
    <row r="140" spans="13:66" x14ac:dyDescent="0.2">
      <c r="M140" s="3">
        <v>136</v>
      </c>
      <c r="N140" s="3">
        <f t="shared" si="20"/>
        <v>504000</v>
      </c>
      <c r="O140" s="3">
        <f t="shared" si="21"/>
        <v>504000</v>
      </c>
      <c r="P140" s="3">
        <f t="shared" si="22"/>
        <v>504000</v>
      </c>
      <c r="Q140" s="3">
        <f t="shared" si="23"/>
        <v>504000</v>
      </c>
      <c r="R140" s="3">
        <f t="shared" si="24"/>
        <v>504000</v>
      </c>
      <c r="U140" s="3">
        <v>136</v>
      </c>
      <c r="V140" s="3">
        <f>求节点(其他调用!$C$4:$C$42,其他调用!$D$4:$D$42,其他调用!AF140)</f>
        <v>42534.809674227727</v>
      </c>
      <c r="W140" s="3">
        <f>求节点(其他调用!$S$4:$S$20,其他调用!$T$4:$T$20,$U140)</f>
        <v>0.26969144126279054</v>
      </c>
      <c r="X140" s="3">
        <f>求节点(将星标签统计!$AT$3:$AT$102,将星标签统计!AU$3:AU$102,$V140)+求节点(将星标签统计!$CP$3:$CP$102,将星标签统计!CQ$3:CQ$102,$W140)</f>
        <v>12</v>
      </c>
      <c r="Y140" s="3">
        <f>求节点(将星标签统计!$AT$3:$AT$102,将星标签统计!AV$3:AV$102,$V140)+求节点(将星标签统计!$CP$3:$CP$102,将星标签统计!CR$3:CR$102,$W140)</f>
        <v>12</v>
      </c>
      <c r="Z140" s="3">
        <f>求节点(将星标签统计!$AT$3:$AT$102,将星标签统计!AW$3:AW$102,$V140)+求节点(将星标签统计!$CP$3:$CP$102,将星标签统计!CS$3:CS$102,$W140)</f>
        <v>12</v>
      </c>
      <c r="AA140" s="3">
        <f>求节点(将星标签统计!$AT$3:$AT$102,将星标签统计!AX$3:AX$102,$V140)+求节点(将星标签统计!$CP$3:$CP$102,将星标签统计!CT$3:CT$102,$W140)</f>
        <v>12</v>
      </c>
      <c r="AB140" s="3">
        <f>求节点(将星标签统计!$AT$3:$AT$102,将星标签统计!AY$3:AY$102,$V140)+求节点(将星标签统计!$CP$3:$CP$102,将星标签统计!CU$3:CU$102,$W140)</f>
        <v>12</v>
      </c>
      <c r="AC140" s="3">
        <f>求节点(将星标签统计!$AT$3:$AT$102,将星标签统计!AZ$3:AZ$102,$V140)+求节点(将星标签统计!$CP$3:$CP$102,将星标签统计!CV$3:CV$102,$W140)</f>
        <v>12</v>
      </c>
      <c r="AD140" s="3">
        <f t="shared" si="25"/>
        <v>504000</v>
      </c>
      <c r="AE140" s="3">
        <f>求节点(其他调用!$F$4:$F$42,其他调用!$G$4:$G$42,其他调用!AF140)</f>
        <v>70144.055055839213</v>
      </c>
      <c r="AF140" s="3">
        <f>求节点(其他调用!$U$4:$U$20,其他调用!$V$4:$V$20,$U140)</f>
        <v>0</v>
      </c>
      <c r="AG140" s="3">
        <f>求节点(将星标签统计!$AT$3:$AT$102,将星标签统计!AU$3:AU$102,$AE140)+求节点(将星标签统计!$CP$3:$CP$102,将星标签统计!CQ$3:CQ$102,$AF140)</f>
        <v>12</v>
      </c>
      <c r="AH140" s="3">
        <f>求节点(将星标签统计!$AT$3:$AT$102,将星标签统计!AV$3:AV$102,$AE140)+求节点(将星标签统计!$CP$3:$CP$102,将星标签统计!CR$3:CR$102,$AF140)</f>
        <v>12</v>
      </c>
      <c r="AI140" s="3">
        <f>求节点(将星标签统计!$AT$3:$AT$102,将星标签统计!AW$3:AW$102,$AE140)+求节点(将星标签统计!$CP$3:$CP$102,将星标签统计!CS$3:CS$102,$AF140)</f>
        <v>12</v>
      </c>
      <c r="AJ140" s="3">
        <f>求节点(将星标签统计!$AT$3:$AT$102,将星标签统计!AX$3:AX$102,$AE140)+求节点(将星标签统计!$CP$3:$CP$102,将星标签统计!CT$3:CT$102,$AF140)</f>
        <v>12</v>
      </c>
      <c r="AK140" s="3">
        <f>求节点(将星标签统计!$AT$3:$AT$102,将星标签统计!AY$3:AY$102,$AE140)+求节点(将星标签统计!$CP$3:$CP$102,将星标签统计!CU$3:CU$102,$AF140)</f>
        <v>12</v>
      </c>
      <c r="AL140" s="3">
        <f>求节点(将星标签统计!$AT$3:$AT$102,将星标签统计!AZ$3:AZ$102,$AE140)+求节点(将星标签统计!$CP$3:$CP$102,将星标签统计!CV$3:CV$102,$AF140)</f>
        <v>12</v>
      </c>
      <c r="AM140" s="3">
        <f t="shared" si="26"/>
        <v>504000</v>
      </c>
      <c r="AN140" s="3">
        <f>求节点(其他调用!$I$4:$I$42,其他调用!$J$4:$J$42,其他调用!AF140)</f>
        <v>138717.6817567579</v>
      </c>
      <c r="AO140" s="3">
        <f>求节点(其他调用!$W$4:$W$20,其他调用!$X$4:$X$20,$U140)</f>
        <v>0.26969144126279054</v>
      </c>
      <c r="AP140" s="3">
        <f>求节点(将星标签统计!$AT$3:$AT$102,将星标签统计!AU$3:AU$102,$AN140)+求节点(将星标签统计!$CP$3:$CP$102,将星标签统计!CQ$3:CQ$102,$AO140)</f>
        <v>12</v>
      </c>
      <c r="AQ140" s="3">
        <f>求节点(将星标签统计!$AT$3:$AT$102,将星标签统计!AV$3:AV$102,$AN140)+求节点(将星标签统计!$CP$3:$CP$102,将星标签统计!CR$3:CR$102,$AO140)</f>
        <v>12</v>
      </c>
      <c r="AR140" s="3">
        <f>求节点(将星标签统计!$AT$3:$AT$102,将星标签统计!AW$3:AW$102,$AN140)+求节点(将星标签统计!$CP$3:$CP$102,将星标签统计!CS$3:CS$102,$AO140)</f>
        <v>12</v>
      </c>
      <c r="AS140" s="3">
        <f>求节点(将星标签统计!$AT$3:$AT$102,将星标签统计!AX$3:AX$102,$AN140)+求节点(将星标签统计!$CP$3:$CP$102,将星标签统计!CT$3:CT$102,$AO140)</f>
        <v>12</v>
      </c>
      <c r="AT140" s="3">
        <f>求节点(将星标签统计!$AT$3:$AT$102,将星标签统计!AY$3:AY$102,$AN140)+求节点(将星标签统计!$CP$3:$CP$102,将星标签统计!CU$3:CU$102,$AO140)</f>
        <v>12</v>
      </c>
      <c r="AU140" s="3">
        <f>求节点(将星标签统计!$AT$3:$AT$102,将星标签统计!AZ$3:AZ$102,$AN140)+求节点(将星标签统计!$CP$3:$CP$102,将星标签统计!CV$3:CV$102,$AO140)</f>
        <v>12</v>
      </c>
      <c r="AV140" s="3">
        <f t="shared" si="27"/>
        <v>504000</v>
      </c>
      <c r="AW140" s="3">
        <f>求节点(其他调用!$L$4:$L$42,其他调用!$M$4:$M$42,其他调用!AF140)</f>
        <v>424978.66818643128</v>
      </c>
      <c r="AX140" s="3">
        <f>求节点(其他调用!$Y$4:$Y$20,其他调用!$Z$4:$Z$20,$U140)</f>
        <v>0</v>
      </c>
      <c r="AY140" s="3">
        <f>求节点(将星标签统计!$AT$3:$AT$102,将星标签统计!AU$3:AU$102,$AW140)+求节点(将星标签统计!$CP$3:$CP$102,将星标签统计!CQ$3:CQ$102,$AX140)</f>
        <v>12</v>
      </c>
      <c r="AZ140" s="3">
        <f>求节点(将星标签统计!$AT$3:$AT$102,将星标签统计!AV$3:AV$102,$AW140)+求节点(将星标签统计!$CP$3:$CP$102,将星标签统计!CR$3:CR$102,$AX140)</f>
        <v>12</v>
      </c>
      <c r="BA140" s="3">
        <f>求节点(将星标签统计!$AT$3:$AT$102,将星标签统计!AW$3:AW$102,$AW140)+求节点(将星标签统计!$CP$3:$CP$102,将星标签统计!CS$3:CS$102,$AX140)</f>
        <v>12</v>
      </c>
      <c r="BB140" s="3">
        <f>求节点(将星标签统计!$AT$3:$AT$102,将星标签统计!AX$3:AX$102,$AW140)+求节点(将星标签统计!$CP$3:$CP$102,将星标签统计!CT$3:CT$102,$AX140)</f>
        <v>12</v>
      </c>
      <c r="BC140" s="3">
        <f>求节点(将星标签统计!$AT$3:$AT$102,将星标签统计!AY$3:AY$102,$AW140)+求节点(将星标签统计!$CP$3:$CP$102,将星标签统计!CU$3:CU$102,$AX140)</f>
        <v>12</v>
      </c>
      <c r="BD140" s="3">
        <f>求节点(将星标签统计!$AT$3:$AT$102,将星标签统计!AZ$3:AZ$102,$AW140)+求节点(将星标签统计!$CP$3:$CP$102,将星标签统计!CV$3:CV$102,$AX140)</f>
        <v>12</v>
      </c>
      <c r="BE140" s="3">
        <f t="shared" si="28"/>
        <v>504000</v>
      </c>
      <c r="BF140" s="3">
        <f>求节点(其他调用!$O$4:$O$42,其他调用!$P$4:$P$42,其他调用!AF140)</f>
        <v>1033619.1504133097</v>
      </c>
      <c r="BG140" s="3">
        <f>求节点(其他调用!$AA$4:$AA$20,其他调用!$AB$4:$AB$20,$U140)</f>
        <v>0.2887284841754581</v>
      </c>
      <c r="BH140" s="3">
        <f>求节点(将星标签统计!$AT$3:$AT$102,将星标签统计!AU$3:AU$102,$BF140)+求节点(将星标签统计!$CP$3:$CP$102,将星标签统计!CQ$3:CQ$102,$BG140)</f>
        <v>12</v>
      </c>
      <c r="BI140" s="3">
        <f>求节点(将星标签统计!$AT$3:$AT$102,将星标签统计!AV$3:AV$102,$BF140)+求节点(将星标签统计!$CP$3:$CP$102,将星标签统计!CR$3:CR$102,$BG140)</f>
        <v>12</v>
      </c>
      <c r="BJ140" s="3">
        <f>求节点(将星标签统计!$AT$3:$AT$102,将星标签统计!AW$3:AW$102,$BF140)+求节点(将星标签统计!$CP$3:$CP$102,将星标签统计!CS$3:CS$102,$BG140)</f>
        <v>12</v>
      </c>
      <c r="BK140" s="3">
        <f>求节点(将星标签统计!$AT$3:$AT$102,将星标签统计!AX$3:AX$102,$BF140)+求节点(将星标签统计!$CP$3:$CP$102,将星标签统计!CT$3:CT$102,$BG140)</f>
        <v>12</v>
      </c>
      <c r="BL140" s="3">
        <f>求节点(将星标签统计!$AT$3:$AT$102,将星标签统计!AY$3:AY$102,$BF140)+求节点(将星标签统计!$CP$3:$CP$102,将星标签统计!CU$3:CU$102,$BG140)</f>
        <v>12</v>
      </c>
      <c r="BM140" s="3">
        <f>求节点(将星标签统计!$AT$3:$AT$102,将星标签统计!AZ$3:AZ$102,$BF140)+求节点(将星标签统计!$CP$3:$CP$102,将星标签统计!CV$3:CV$102,$BG140)</f>
        <v>12</v>
      </c>
      <c r="BN140" s="3">
        <f t="shared" si="29"/>
        <v>504000</v>
      </c>
    </row>
    <row r="141" spans="13:66" x14ac:dyDescent="0.2">
      <c r="M141" s="3">
        <v>137</v>
      </c>
      <c r="N141" s="3">
        <f t="shared" si="20"/>
        <v>504000</v>
      </c>
      <c r="O141" s="3">
        <f t="shared" si="21"/>
        <v>504000</v>
      </c>
      <c r="P141" s="3">
        <f t="shared" si="22"/>
        <v>504000</v>
      </c>
      <c r="Q141" s="3">
        <f t="shared" si="23"/>
        <v>504000</v>
      </c>
      <c r="R141" s="3">
        <f t="shared" si="24"/>
        <v>504000</v>
      </c>
      <c r="U141" s="3">
        <v>137</v>
      </c>
      <c r="V141" s="3">
        <f>求节点(其他调用!$C$4:$C$42,其他调用!$D$4:$D$42,其他调用!AF141)</f>
        <v>45171.364552885127</v>
      </c>
      <c r="W141" s="3">
        <f>求节点(其他调用!$S$4:$S$20,其他调用!$T$4:$T$20,$U141)</f>
        <v>0.26969144126279054</v>
      </c>
      <c r="X141" s="3">
        <f>求节点(将星标签统计!$AT$3:$AT$102,将星标签统计!AU$3:AU$102,$V141)+求节点(将星标签统计!$CP$3:$CP$102,将星标签统计!CQ$3:CQ$102,$W141)</f>
        <v>12</v>
      </c>
      <c r="Y141" s="3">
        <f>求节点(将星标签统计!$AT$3:$AT$102,将星标签统计!AV$3:AV$102,$V141)+求节点(将星标签统计!$CP$3:$CP$102,将星标签统计!CR$3:CR$102,$W141)</f>
        <v>12</v>
      </c>
      <c r="Z141" s="3">
        <f>求节点(将星标签统计!$AT$3:$AT$102,将星标签统计!AW$3:AW$102,$V141)+求节点(将星标签统计!$CP$3:$CP$102,将星标签统计!CS$3:CS$102,$W141)</f>
        <v>12</v>
      </c>
      <c r="AA141" s="3">
        <f>求节点(将星标签统计!$AT$3:$AT$102,将星标签统计!AX$3:AX$102,$V141)+求节点(将星标签统计!$CP$3:$CP$102,将星标签统计!CT$3:CT$102,$W141)</f>
        <v>12</v>
      </c>
      <c r="AB141" s="3">
        <f>求节点(将星标签统计!$AT$3:$AT$102,将星标签统计!AY$3:AY$102,$V141)+求节点(将星标签统计!$CP$3:$CP$102,将星标签统计!CU$3:CU$102,$W141)</f>
        <v>12</v>
      </c>
      <c r="AC141" s="3">
        <f>求节点(将星标签统计!$AT$3:$AT$102,将星标签统计!AZ$3:AZ$102,$V141)+求节点(将星标签统计!$CP$3:$CP$102,将星标签统计!CV$3:CV$102,$W141)</f>
        <v>12</v>
      </c>
      <c r="AD141" s="3">
        <f t="shared" si="25"/>
        <v>504000</v>
      </c>
      <c r="AE141" s="3">
        <f>求节点(其他调用!$F$4:$F$42,其他调用!$G$4:$G$42,其他调用!AF141)</f>
        <v>74671.972144485102</v>
      </c>
      <c r="AF141" s="3">
        <f>求节点(其他调用!$U$4:$U$20,其他调用!$V$4:$V$20,$U141)</f>
        <v>0</v>
      </c>
      <c r="AG141" s="3">
        <f>求节点(将星标签统计!$AT$3:$AT$102,将星标签统计!AU$3:AU$102,$AE141)+求节点(将星标签统计!$CP$3:$CP$102,将星标签统计!CQ$3:CQ$102,$AF141)</f>
        <v>12</v>
      </c>
      <c r="AH141" s="3">
        <f>求节点(将星标签统计!$AT$3:$AT$102,将星标签统计!AV$3:AV$102,$AE141)+求节点(将星标签统计!$CP$3:$CP$102,将星标签统计!CR$3:CR$102,$AF141)</f>
        <v>12</v>
      </c>
      <c r="AI141" s="3">
        <f>求节点(将星标签统计!$AT$3:$AT$102,将星标签统计!AW$3:AW$102,$AE141)+求节点(将星标签统计!$CP$3:$CP$102,将星标签统计!CS$3:CS$102,$AF141)</f>
        <v>12</v>
      </c>
      <c r="AJ141" s="3">
        <f>求节点(将星标签统计!$AT$3:$AT$102,将星标签统计!AX$3:AX$102,$AE141)+求节点(将星标签统计!$CP$3:$CP$102,将星标签统计!CT$3:CT$102,$AF141)</f>
        <v>12</v>
      </c>
      <c r="AK141" s="3">
        <f>求节点(将星标签统计!$AT$3:$AT$102,将星标签统计!AY$3:AY$102,$AE141)+求节点(将星标签统计!$CP$3:$CP$102,将星标签统计!CU$3:CU$102,$AF141)</f>
        <v>12</v>
      </c>
      <c r="AL141" s="3">
        <f>求节点(将星标签统计!$AT$3:$AT$102,将星标签统计!AZ$3:AZ$102,$AE141)+求节点(将星标签统计!$CP$3:$CP$102,将星标签统计!CV$3:CV$102,$AF141)</f>
        <v>12</v>
      </c>
      <c r="AM141" s="3">
        <f t="shared" si="26"/>
        <v>504000</v>
      </c>
      <c r="AN141" s="3">
        <f>求节点(其他调用!$I$4:$I$42,其他调用!$J$4:$J$42,其他调用!AF141)</f>
        <v>147877.40213163084</v>
      </c>
      <c r="AO141" s="3">
        <f>求节点(其他调用!$W$4:$W$20,其他调用!$X$4:$X$20,$U141)</f>
        <v>0.26969144126279054</v>
      </c>
      <c r="AP141" s="3">
        <f>求节点(将星标签统计!$AT$3:$AT$102,将星标签统计!AU$3:AU$102,$AN141)+求节点(将星标签统计!$CP$3:$CP$102,将星标签统计!CQ$3:CQ$102,$AO141)</f>
        <v>12</v>
      </c>
      <c r="AQ141" s="3">
        <f>求节点(将星标签统计!$AT$3:$AT$102,将星标签统计!AV$3:AV$102,$AN141)+求节点(将星标签统计!$CP$3:$CP$102,将星标签统计!CR$3:CR$102,$AO141)</f>
        <v>12</v>
      </c>
      <c r="AR141" s="3">
        <f>求节点(将星标签统计!$AT$3:$AT$102,将星标签统计!AW$3:AW$102,$AN141)+求节点(将星标签统计!$CP$3:$CP$102,将星标签统计!CS$3:CS$102,$AO141)</f>
        <v>12</v>
      </c>
      <c r="AS141" s="3">
        <f>求节点(将星标签统计!$AT$3:$AT$102,将星标签统计!AX$3:AX$102,$AN141)+求节点(将星标签统计!$CP$3:$CP$102,将星标签统计!CT$3:CT$102,$AO141)</f>
        <v>12</v>
      </c>
      <c r="AT141" s="3">
        <f>求节点(将星标签统计!$AT$3:$AT$102,将星标签统计!AY$3:AY$102,$AN141)+求节点(将星标签统计!$CP$3:$CP$102,将星标签统计!CU$3:CU$102,$AO141)</f>
        <v>12</v>
      </c>
      <c r="AU141" s="3">
        <f>求节点(将星标签统计!$AT$3:$AT$102,将星标签统计!AZ$3:AZ$102,$AN141)+求节点(将星标签统计!$CP$3:$CP$102,将星标签统计!CV$3:CV$102,$AO141)</f>
        <v>12</v>
      </c>
      <c r="AV141" s="3">
        <f t="shared" si="27"/>
        <v>504000</v>
      </c>
      <c r="AW141" s="3">
        <f>求节点(其他调用!$L$4:$L$42,其他调用!$M$4:$M$42,其他调用!AF141)</f>
        <v>453177.94531059405</v>
      </c>
      <c r="AX141" s="3">
        <f>求节点(其他调用!$Y$4:$Y$20,其他调用!$Z$4:$Z$20,$U141)</f>
        <v>0</v>
      </c>
      <c r="AY141" s="3">
        <f>求节点(将星标签统计!$AT$3:$AT$102,将星标签统计!AU$3:AU$102,$AW141)+求节点(将星标签统计!$CP$3:$CP$102,将星标签统计!CQ$3:CQ$102,$AX141)</f>
        <v>12</v>
      </c>
      <c r="AZ141" s="3">
        <f>求节点(将星标签统计!$AT$3:$AT$102,将星标签统计!AV$3:AV$102,$AW141)+求节点(将星标签统计!$CP$3:$CP$102,将星标签统计!CR$3:CR$102,$AX141)</f>
        <v>12</v>
      </c>
      <c r="BA141" s="3">
        <f>求节点(将星标签统计!$AT$3:$AT$102,将星标签统计!AW$3:AW$102,$AW141)+求节点(将星标签统计!$CP$3:$CP$102,将星标签统计!CS$3:CS$102,$AX141)</f>
        <v>12</v>
      </c>
      <c r="BB141" s="3">
        <f>求节点(将星标签统计!$AT$3:$AT$102,将星标签统计!AX$3:AX$102,$AW141)+求节点(将星标签统计!$CP$3:$CP$102,将星标签统计!CT$3:CT$102,$AX141)</f>
        <v>12</v>
      </c>
      <c r="BC141" s="3">
        <f>求节点(将星标签统计!$AT$3:$AT$102,将星标签统计!AY$3:AY$102,$AW141)+求节点(将星标签统计!$CP$3:$CP$102,将星标签统计!CU$3:CU$102,$AX141)</f>
        <v>12</v>
      </c>
      <c r="BD141" s="3">
        <f>求节点(将星标签统计!$AT$3:$AT$102,将星标签统计!AZ$3:AZ$102,$AW141)+求节点(将星标签统计!$CP$3:$CP$102,将星标签统计!CV$3:CV$102,$AX141)</f>
        <v>12</v>
      </c>
      <c r="BE141" s="3">
        <f t="shared" si="28"/>
        <v>504000</v>
      </c>
      <c r="BF141" s="3">
        <f>求节点(其他调用!$O$4:$O$42,其他调用!$P$4:$P$42,其他调用!AF141)</f>
        <v>1103152.6271101828</v>
      </c>
      <c r="BG141" s="3">
        <f>求节点(其他调用!$AA$4:$AA$20,其他调用!$AB$4:$AB$20,$U141)</f>
        <v>0.2887284841754581</v>
      </c>
      <c r="BH141" s="3">
        <f>求节点(将星标签统计!$AT$3:$AT$102,将星标签统计!AU$3:AU$102,$BF141)+求节点(将星标签统计!$CP$3:$CP$102,将星标签统计!CQ$3:CQ$102,$BG141)</f>
        <v>12</v>
      </c>
      <c r="BI141" s="3">
        <f>求节点(将星标签统计!$AT$3:$AT$102,将星标签统计!AV$3:AV$102,$BF141)+求节点(将星标签统计!$CP$3:$CP$102,将星标签统计!CR$3:CR$102,$BG141)</f>
        <v>12</v>
      </c>
      <c r="BJ141" s="3">
        <f>求节点(将星标签统计!$AT$3:$AT$102,将星标签统计!AW$3:AW$102,$BF141)+求节点(将星标签统计!$CP$3:$CP$102,将星标签统计!CS$3:CS$102,$BG141)</f>
        <v>12</v>
      </c>
      <c r="BK141" s="3">
        <f>求节点(将星标签统计!$AT$3:$AT$102,将星标签统计!AX$3:AX$102,$BF141)+求节点(将星标签统计!$CP$3:$CP$102,将星标签统计!CT$3:CT$102,$BG141)</f>
        <v>12</v>
      </c>
      <c r="BL141" s="3">
        <f>求节点(将星标签统计!$AT$3:$AT$102,将星标签统计!AY$3:AY$102,$BF141)+求节点(将星标签统计!$CP$3:$CP$102,将星标签统计!CU$3:CU$102,$BG141)</f>
        <v>12</v>
      </c>
      <c r="BM141" s="3">
        <f>求节点(将星标签统计!$AT$3:$AT$102,将星标签统计!AZ$3:AZ$102,$BF141)+求节点(将星标签统计!$CP$3:$CP$102,将星标签统计!CV$3:CV$102,$BG141)</f>
        <v>12</v>
      </c>
      <c r="BN141" s="3">
        <f t="shared" si="29"/>
        <v>504000</v>
      </c>
    </row>
    <row r="142" spans="13:66" x14ac:dyDescent="0.2">
      <c r="M142" s="3">
        <v>138</v>
      </c>
      <c r="N142" s="3">
        <f t="shared" si="20"/>
        <v>504000</v>
      </c>
      <c r="O142" s="3">
        <f t="shared" si="21"/>
        <v>504000</v>
      </c>
      <c r="P142" s="3">
        <f t="shared" si="22"/>
        <v>504000</v>
      </c>
      <c r="Q142" s="3">
        <f t="shared" si="23"/>
        <v>504000</v>
      </c>
      <c r="R142" s="3">
        <f t="shared" si="24"/>
        <v>504000</v>
      </c>
      <c r="U142" s="3">
        <v>138</v>
      </c>
      <c r="V142" s="3">
        <f>求节点(其他调用!$C$4:$C$42,其他调用!$D$4:$D$42,其他调用!AF142)</f>
        <v>47997.15410435079</v>
      </c>
      <c r="W142" s="3">
        <f>求节点(其他调用!$S$4:$S$20,其他调用!$T$4:$T$20,$U142)</f>
        <v>0.26969144126279054</v>
      </c>
      <c r="X142" s="3">
        <f>求节点(将星标签统计!$AT$3:$AT$102,将星标签统计!AU$3:AU$102,$V142)+求节点(将星标签统计!$CP$3:$CP$102,将星标签统计!CQ$3:CQ$102,$W142)</f>
        <v>12</v>
      </c>
      <c r="Y142" s="3">
        <f>求节点(将星标签统计!$AT$3:$AT$102,将星标签统计!AV$3:AV$102,$V142)+求节点(将星标签统计!$CP$3:$CP$102,将星标签统计!CR$3:CR$102,$W142)</f>
        <v>12</v>
      </c>
      <c r="Z142" s="3">
        <f>求节点(将星标签统计!$AT$3:$AT$102,将星标签统计!AW$3:AW$102,$V142)+求节点(将星标签统计!$CP$3:$CP$102,将星标签统计!CS$3:CS$102,$W142)</f>
        <v>12</v>
      </c>
      <c r="AA142" s="3">
        <f>求节点(将星标签统计!$AT$3:$AT$102,将星标签统计!AX$3:AX$102,$V142)+求节点(将星标签统计!$CP$3:$CP$102,将星标签统计!CT$3:CT$102,$W142)</f>
        <v>12</v>
      </c>
      <c r="AB142" s="3">
        <f>求节点(将星标签统计!$AT$3:$AT$102,将星标签统计!AY$3:AY$102,$V142)+求节点(将星标签统计!$CP$3:$CP$102,将星标签统计!CU$3:CU$102,$W142)</f>
        <v>12</v>
      </c>
      <c r="AC142" s="3">
        <f>求节点(将星标签统计!$AT$3:$AT$102,将星标签统计!AZ$3:AZ$102,$V142)+求节点(将星标签统计!$CP$3:$CP$102,将星标签统计!CV$3:CV$102,$W142)</f>
        <v>12</v>
      </c>
      <c r="AD142" s="3">
        <f t="shared" si="25"/>
        <v>504000</v>
      </c>
      <c r="AE142" s="3">
        <f>求节点(其他调用!$F$4:$F$42,其他调用!$G$4:$G$42,其他调用!AF142)</f>
        <v>79451.352635660296</v>
      </c>
      <c r="AF142" s="3">
        <f>求节点(其他调用!$U$4:$U$20,其他调用!$V$4:$V$20,$U142)</f>
        <v>0</v>
      </c>
      <c r="AG142" s="3">
        <f>求节点(将星标签统计!$AT$3:$AT$102,将星标签统计!AU$3:AU$102,$AE142)+求节点(将星标签统计!$CP$3:$CP$102,将星标签统计!CQ$3:CQ$102,$AF142)</f>
        <v>12</v>
      </c>
      <c r="AH142" s="3">
        <f>求节点(将星标签统计!$AT$3:$AT$102,将星标签统计!AV$3:AV$102,$AE142)+求节点(将星标签统计!$CP$3:$CP$102,将星标签统计!CR$3:CR$102,$AF142)</f>
        <v>12</v>
      </c>
      <c r="AI142" s="3">
        <f>求节点(将星标签统计!$AT$3:$AT$102,将星标签统计!AW$3:AW$102,$AE142)+求节点(将星标签统计!$CP$3:$CP$102,将星标签统计!CS$3:CS$102,$AF142)</f>
        <v>12</v>
      </c>
      <c r="AJ142" s="3">
        <f>求节点(将星标签统计!$AT$3:$AT$102,将星标签统计!AX$3:AX$102,$AE142)+求节点(将星标签统计!$CP$3:$CP$102,将星标签统计!CT$3:CT$102,$AF142)</f>
        <v>12</v>
      </c>
      <c r="AK142" s="3">
        <f>求节点(将星标签统计!$AT$3:$AT$102,将星标签统计!AY$3:AY$102,$AE142)+求节点(将星标签统计!$CP$3:$CP$102,将星标签统计!CU$3:CU$102,$AF142)</f>
        <v>12</v>
      </c>
      <c r="AL142" s="3">
        <f>求节点(将星标签统计!$AT$3:$AT$102,将星标签统计!AZ$3:AZ$102,$AE142)+求节点(将星标签统计!$CP$3:$CP$102,将星标签统计!CV$3:CV$102,$AF142)</f>
        <v>12</v>
      </c>
      <c r="AM142" s="3">
        <f t="shared" si="26"/>
        <v>504000</v>
      </c>
      <c r="AN142" s="3">
        <f>求节点(其他调用!$I$4:$I$42,其他调用!$J$4:$J$42,其他调用!AF142)</f>
        <v>157577.94273356796</v>
      </c>
      <c r="AO142" s="3">
        <f>求节点(其他调用!$W$4:$W$20,其他调用!$X$4:$X$20,$U142)</f>
        <v>0.26969144126279054</v>
      </c>
      <c r="AP142" s="3">
        <f>求节点(将星标签统计!$AT$3:$AT$102,将星标签统计!AU$3:AU$102,$AN142)+求节点(将星标签统计!$CP$3:$CP$102,将星标签统计!CQ$3:CQ$102,$AO142)</f>
        <v>12</v>
      </c>
      <c r="AQ142" s="3">
        <f>求节点(将星标签统计!$AT$3:$AT$102,将星标签统计!AV$3:AV$102,$AN142)+求节点(将星标签统计!$CP$3:$CP$102,将星标签统计!CR$3:CR$102,$AO142)</f>
        <v>12</v>
      </c>
      <c r="AR142" s="3">
        <f>求节点(将星标签统计!$AT$3:$AT$102,将星标签统计!AW$3:AW$102,$AN142)+求节点(将星标签统计!$CP$3:$CP$102,将星标签统计!CS$3:CS$102,$AO142)</f>
        <v>12</v>
      </c>
      <c r="AS142" s="3">
        <f>求节点(将星标签统计!$AT$3:$AT$102,将星标签统计!AX$3:AX$102,$AN142)+求节点(将星标签统计!$CP$3:$CP$102,将星标签统计!CT$3:CT$102,$AO142)</f>
        <v>12</v>
      </c>
      <c r="AT142" s="3">
        <f>求节点(将星标签统计!$AT$3:$AT$102,将星标签统计!AY$3:AY$102,$AN142)+求节点(将星标签统计!$CP$3:$CP$102,将星标签统计!CU$3:CU$102,$AO142)</f>
        <v>12</v>
      </c>
      <c r="AU142" s="3">
        <f>求节点(将星标签统计!$AT$3:$AT$102,将星标签统计!AZ$3:AZ$102,$AN142)+求节点(将星标签统计!$CP$3:$CP$102,将星标签统计!CV$3:CV$102,$AO142)</f>
        <v>12</v>
      </c>
      <c r="AV142" s="3">
        <f t="shared" si="27"/>
        <v>504000</v>
      </c>
      <c r="AW142" s="3">
        <f>求节点(其他调用!$L$4:$L$42,其他调用!$M$4:$M$42,其他调用!AF142)</f>
        <v>483387.69804140279</v>
      </c>
      <c r="AX142" s="3">
        <f>求节点(其他调用!$Y$4:$Y$20,其他调用!$Z$4:$Z$20,$U142)</f>
        <v>0</v>
      </c>
      <c r="AY142" s="3">
        <f>求节点(将星标签统计!$AT$3:$AT$102,将星标签统计!AU$3:AU$102,$AW142)+求节点(将星标签统计!$CP$3:$CP$102,将星标签统计!CQ$3:CQ$102,$AX142)</f>
        <v>12</v>
      </c>
      <c r="AZ142" s="3">
        <f>求节点(将星标签统计!$AT$3:$AT$102,将星标签统计!AV$3:AV$102,$AW142)+求节点(将星标签统计!$CP$3:$CP$102,将星标签统计!CR$3:CR$102,$AX142)</f>
        <v>12</v>
      </c>
      <c r="BA142" s="3">
        <f>求节点(将星标签统计!$AT$3:$AT$102,将星标签统计!AW$3:AW$102,$AW142)+求节点(将星标签统计!$CP$3:$CP$102,将星标签统计!CS$3:CS$102,$AX142)</f>
        <v>12</v>
      </c>
      <c r="BB142" s="3">
        <f>求节点(将星标签统计!$AT$3:$AT$102,将星标签统计!AX$3:AX$102,$AW142)+求节点(将星标签统计!$CP$3:$CP$102,将星标签统计!CT$3:CT$102,$AX142)</f>
        <v>12</v>
      </c>
      <c r="BC142" s="3">
        <f>求节点(将星标签统计!$AT$3:$AT$102,将星标签统计!AY$3:AY$102,$AW142)+求节点(将星标签统计!$CP$3:$CP$102,将星标签统计!CU$3:CU$102,$AX142)</f>
        <v>12</v>
      </c>
      <c r="BD142" s="3">
        <f>求节点(将星标签统计!$AT$3:$AT$102,将星标签统计!AZ$3:AZ$102,$AW142)+求节点(将星标签统计!$CP$3:$CP$102,将星标签统计!CV$3:CV$102,$AX142)</f>
        <v>12</v>
      </c>
      <c r="BE142" s="3">
        <f t="shared" si="28"/>
        <v>504000</v>
      </c>
      <c r="BF142" s="3">
        <f>求节点(其他调用!$O$4:$O$42,其他调用!$P$4:$P$42,其他调用!AF142)</f>
        <v>1177544.606037677</v>
      </c>
      <c r="BG142" s="3">
        <f>求节点(其他调用!$AA$4:$AA$20,其他调用!$AB$4:$AB$20,$U142)</f>
        <v>0.2887284841754581</v>
      </c>
      <c r="BH142" s="3">
        <f>求节点(将星标签统计!$AT$3:$AT$102,将星标签统计!AU$3:AU$102,$BF142)+求节点(将星标签统计!$CP$3:$CP$102,将星标签统计!CQ$3:CQ$102,$BG142)</f>
        <v>12</v>
      </c>
      <c r="BI142" s="3">
        <f>求节点(将星标签统计!$AT$3:$AT$102,将星标签统计!AV$3:AV$102,$BF142)+求节点(将星标签统计!$CP$3:$CP$102,将星标签统计!CR$3:CR$102,$BG142)</f>
        <v>12</v>
      </c>
      <c r="BJ142" s="3">
        <f>求节点(将星标签统计!$AT$3:$AT$102,将星标签统计!AW$3:AW$102,$BF142)+求节点(将星标签统计!$CP$3:$CP$102,将星标签统计!CS$3:CS$102,$BG142)</f>
        <v>12</v>
      </c>
      <c r="BK142" s="3">
        <f>求节点(将星标签统计!$AT$3:$AT$102,将星标签统计!AX$3:AX$102,$BF142)+求节点(将星标签统计!$CP$3:$CP$102,将星标签统计!CT$3:CT$102,$BG142)</f>
        <v>12</v>
      </c>
      <c r="BL142" s="3">
        <f>求节点(将星标签统计!$AT$3:$AT$102,将星标签统计!AY$3:AY$102,$BF142)+求节点(将星标签统计!$CP$3:$CP$102,将星标签统计!CU$3:CU$102,$BG142)</f>
        <v>12</v>
      </c>
      <c r="BM142" s="3">
        <f>求节点(将星标签统计!$AT$3:$AT$102,将星标签统计!AZ$3:AZ$102,$BF142)+求节点(将星标签统计!$CP$3:$CP$102,将星标签统计!CV$3:CV$102,$BG142)</f>
        <v>12</v>
      </c>
      <c r="BN142" s="3">
        <f t="shared" si="29"/>
        <v>504000</v>
      </c>
    </row>
    <row r="143" spans="13:66" x14ac:dyDescent="0.2">
      <c r="M143" s="3">
        <v>139</v>
      </c>
      <c r="N143" s="3">
        <f t="shared" si="20"/>
        <v>504000</v>
      </c>
      <c r="O143" s="3">
        <f t="shared" si="21"/>
        <v>504000</v>
      </c>
      <c r="P143" s="3">
        <f t="shared" si="22"/>
        <v>504000</v>
      </c>
      <c r="Q143" s="3">
        <f t="shared" si="23"/>
        <v>504000</v>
      </c>
      <c r="R143" s="3">
        <f t="shared" si="24"/>
        <v>504000</v>
      </c>
      <c r="U143" s="3">
        <v>139</v>
      </c>
      <c r="V143" s="3">
        <f>求节点(其他调用!$C$4:$C$42,其他调用!$D$4:$D$42,其他调用!AF143)</f>
        <v>51025.760356324026</v>
      </c>
      <c r="W143" s="3">
        <f>求节点(其他调用!$S$4:$S$20,其他调用!$T$4:$T$20,$U143)</f>
        <v>0.26969144126279054</v>
      </c>
      <c r="X143" s="3">
        <f>求节点(将星标签统计!$AT$3:$AT$102,将星标签统计!AU$3:AU$102,$V143)+求节点(将星标签统计!$CP$3:$CP$102,将星标签统计!CQ$3:CQ$102,$W143)</f>
        <v>12</v>
      </c>
      <c r="Y143" s="3">
        <f>求节点(将星标签统计!$AT$3:$AT$102,将星标签统计!AV$3:AV$102,$V143)+求节点(将星标签统计!$CP$3:$CP$102,将星标签统计!CR$3:CR$102,$W143)</f>
        <v>12</v>
      </c>
      <c r="Z143" s="3">
        <f>求节点(将星标签统计!$AT$3:$AT$102,将星标签统计!AW$3:AW$102,$V143)+求节点(将星标签统计!$CP$3:$CP$102,将星标签统计!CS$3:CS$102,$W143)</f>
        <v>12</v>
      </c>
      <c r="AA143" s="3">
        <f>求节点(将星标签统计!$AT$3:$AT$102,将星标签统计!AX$3:AX$102,$V143)+求节点(将星标签统计!$CP$3:$CP$102,将星标签统计!CT$3:CT$102,$W143)</f>
        <v>12</v>
      </c>
      <c r="AB143" s="3">
        <f>求节点(将星标签统计!$AT$3:$AT$102,将星标签统计!AY$3:AY$102,$V143)+求节点(将星标签统计!$CP$3:$CP$102,将星标签统计!CU$3:CU$102,$W143)</f>
        <v>12</v>
      </c>
      <c r="AC143" s="3">
        <f>求节点(将星标签统计!$AT$3:$AT$102,将星标签统计!AZ$3:AZ$102,$V143)+求节点(将星标签统计!$CP$3:$CP$102,将星标签统计!CV$3:CV$102,$W143)</f>
        <v>12</v>
      </c>
      <c r="AD143" s="3">
        <f t="shared" si="25"/>
        <v>504000</v>
      </c>
      <c r="AE143" s="3">
        <f>求节点(其他调用!$F$4:$F$42,其他调用!$G$4:$G$42,其他调用!AF143)</f>
        <v>84573.765813465521</v>
      </c>
      <c r="AF143" s="3">
        <f>求节点(其他调用!$U$4:$U$20,其他调用!$V$4:$V$20,$U143)</f>
        <v>0</v>
      </c>
      <c r="AG143" s="3">
        <f>求节点(将星标签统计!$AT$3:$AT$102,将星标签统计!AU$3:AU$102,$AE143)+求节点(将星标签统计!$CP$3:$CP$102,将星标签统计!CQ$3:CQ$102,$AF143)</f>
        <v>12</v>
      </c>
      <c r="AH143" s="3">
        <f>求节点(将星标签统计!$AT$3:$AT$102,将星标签统计!AV$3:AV$102,$AE143)+求节点(将星标签统计!$CP$3:$CP$102,将星标签统计!CR$3:CR$102,$AF143)</f>
        <v>12</v>
      </c>
      <c r="AI143" s="3">
        <f>求节点(将星标签统计!$AT$3:$AT$102,将星标签统计!AW$3:AW$102,$AE143)+求节点(将星标签统计!$CP$3:$CP$102,将星标签统计!CS$3:CS$102,$AF143)</f>
        <v>12</v>
      </c>
      <c r="AJ143" s="3">
        <f>求节点(将星标签统计!$AT$3:$AT$102,将星标签统计!AX$3:AX$102,$AE143)+求节点(将星标签统计!$CP$3:$CP$102,将星标签统计!CT$3:CT$102,$AF143)</f>
        <v>12</v>
      </c>
      <c r="AK143" s="3">
        <f>求节点(将星标签统计!$AT$3:$AT$102,将星标签统计!AY$3:AY$102,$AE143)+求节点(将星标签统计!$CP$3:$CP$102,将星标签统计!CU$3:CU$102,$AF143)</f>
        <v>12</v>
      </c>
      <c r="AL143" s="3">
        <f>求节点(将星标签统计!$AT$3:$AT$102,将星标签统计!AZ$3:AZ$102,$AE143)+求节点(将星标签统计!$CP$3:$CP$102,将星标签统计!CV$3:CV$102,$AF143)</f>
        <v>12</v>
      </c>
      <c r="AM143" s="3">
        <f t="shared" si="26"/>
        <v>504000</v>
      </c>
      <c r="AN143" s="3">
        <f>求节点(其他调用!$I$4:$I$42,其他调用!$J$4:$J$42,其他调用!AF143)</f>
        <v>167895.33367127748</v>
      </c>
      <c r="AO143" s="3">
        <f>求节点(其他调用!$W$4:$W$20,其他调用!$X$4:$X$20,$U143)</f>
        <v>0.26969144126279054</v>
      </c>
      <c r="AP143" s="3">
        <f>求节点(将星标签统计!$AT$3:$AT$102,将星标签统计!AU$3:AU$102,$AN143)+求节点(将星标签统计!$CP$3:$CP$102,将星标签统计!CQ$3:CQ$102,$AO143)</f>
        <v>12</v>
      </c>
      <c r="AQ143" s="3">
        <f>求节点(将星标签统计!$AT$3:$AT$102,将星标签统计!AV$3:AV$102,$AN143)+求节点(将星标签统计!$CP$3:$CP$102,将星标签统计!CR$3:CR$102,$AO143)</f>
        <v>12</v>
      </c>
      <c r="AR143" s="3">
        <f>求节点(将星标签统计!$AT$3:$AT$102,将星标签统计!AW$3:AW$102,$AN143)+求节点(将星标签统计!$CP$3:$CP$102,将星标签统计!CS$3:CS$102,$AO143)</f>
        <v>12</v>
      </c>
      <c r="AS143" s="3">
        <f>求节点(将星标签统计!$AT$3:$AT$102,将星标签统计!AX$3:AX$102,$AN143)+求节点(将星标签统计!$CP$3:$CP$102,将星标签统计!CT$3:CT$102,$AO143)</f>
        <v>12</v>
      </c>
      <c r="AT143" s="3">
        <f>求节点(将星标签统计!$AT$3:$AT$102,将星标签统计!AY$3:AY$102,$AN143)+求节点(将星标签统计!$CP$3:$CP$102,将星标签统计!CU$3:CU$102,$AO143)</f>
        <v>12</v>
      </c>
      <c r="AU143" s="3">
        <f>求节点(将星标签统计!$AT$3:$AT$102,将星标签统计!AZ$3:AZ$102,$AN143)+求节点(将星标签统计!$CP$3:$CP$102,将星标签统计!CV$3:CV$102,$AO143)</f>
        <v>12</v>
      </c>
      <c r="AV143" s="3">
        <f t="shared" si="27"/>
        <v>504000</v>
      </c>
      <c r="AW143" s="3">
        <f>求节点(其他调用!$L$4:$L$42,其他调用!$M$4:$M$42,其他调用!AF143)</f>
        <v>515765.70932806691</v>
      </c>
      <c r="AX143" s="3">
        <f>求节点(其他调用!$Y$4:$Y$20,其他调用!$Z$4:$Z$20,$U143)</f>
        <v>0</v>
      </c>
      <c r="AY143" s="3">
        <f>求节点(将星标签统计!$AT$3:$AT$102,将星标签统计!AU$3:AU$102,$AW143)+求节点(将星标签统计!$CP$3:$CP$102,将星标签统计!CQ$3:CQ$102,$AX143)</f>
        <v>12</v>
      </c>
      <c r="AZ143" s="3">
        <f>求节点(将星标签统计!$AT$3:$AT$102,将星标签统计!AV$3:AV$102,$AW143)+求节点(将星标签统计!$CP$3:$CP$102,将星标签统计!CR$3:CR$102,$AX143)</f>
        <v>12</v>
      </c>
      <c r="BA143" s="3">
        <f>求节点(将星标签统计!$AT$3:$AT$102,将星标签统计!AW$3:AW$102,$AW143)+求节点(将星标签统计!$CP$3:$CP$102,将星标签统计!CS$3:CS$102,$AX143)</f>
        <v>12</v>
      </c>
      <c r="BB143" s="3">
        <f>求节点(将星标签统计!$AT$3:$AT$102,将星标签统计!AX$3:AX$102,$AW143)+求节点(将星标签统计!$CP$3:$CP$102,将星标签统计!CT$3:CT$102,$AX143)</f>
        <v>12</v>
      </c>
      <c r="BC143" s="3">
        <f>求节点(将星标签统计!$AT$3:$AT$102,将星标签统计!AY$3:AY$102,$AW143)+求节点(将星标签统计!$CP$3:$CP$102,将星标签统计!CU$3:CU$102,$AX143)</f>
        <v>12</v>
      </c>
      <c r="BD143" s="3">
        <f>求节点(将星标签统计!$AT$3:$AT$102,将星标签统计!AZ$3:AZ$102,$AW143)+求节点(将星标签统计!$CP$3:$CP$102,将星标签统计!CV$3:CV$102,$AX143)</f>
        <v>12</v>
      </c>
      <c r="BE143" s="3">
        <f t="shared" si="28"/>
        <v>504000</v>
      </c>
      <c r="BF143" s="3">
        <f>求节点(其他调用!$O$4:$O$42,其他调用!$P$4:$P$42,其他调用!AF143)</f>
        <v>1255979.8786132501</v>
      </c>
      <c r="BG143" s="3">
        <f>求节点(其他调用!$AA$4:$AA$20,其他调用!$AB$4:$AB$20,$U143)</f>
        <v>0.2887284841754581</v>
      </c>
      <c r="BH143" s="3">
        <f>求节点(将星标签统计!$AT$3:$AT$102,将星标签统计!AU$3:AU$102,$BF143)+求节点(将星标签统计!$CP$3:$CP$102,将星标签统计!CQ$3:CQ$102,$BG143)</f>
        <v>12</v>
      </c>
      <c r="BI143" s="3">
        <f>求节点(将星标签统计!$AT$3:$AT$102,将星标签统计!AV$3:AV$102,$BF143)+求节点(将星标签统计!$CP$3:$CP$102,将星标签统计!CR$3:CR$102,$BG143)</f>
        <v>12</v>
      </c>
      <c r="BJ143" s="3">
        <f>求节点(将星标签统计!$AT$3:$AT$102,将星标签统计!AW$3:AW$102,$BF143)+求节点(将星标签统计!$CP$3:$CP$102,将星标签统计!CS$3:CS$102,$BG143)</f>
        <v>12</v>
      </c>
      <c r="BK143" s="3">
        <f>求节点(将星标签统计!$AT$3:$AT$102,将星标签统计!AX$3:AX$102,$BF143)+求节点(将星标签统计!$CP$3:$CP$102,将星标签统计!CT$3:CT$102,$BG143)</f>
        <v>12</v>
      </c>
      <c r="BL143" s="3">
        <f>求节点(将星标签统计!$AT$3:$AT$102,将星标签统计!AY$3:AY$102,$BF143)+求节点(将星标签统计!$CP$3:$CP$102,将星标签统计!CU$3:CU$102,$BG143)</f>
        <v>12</v>
      </c>
      <c r="BM143" s="3">
        <f>求节点(将星标签统计!$AT$3:$AT$102,将星标签统计!AZ$3:AZ$102,$BF143)+求节点(将星标签统计!$CP$3:$CP$102,将星标签统计!CV$3:CV$102,$BG143)</f>
        <v>12</v>
      </c>
      <c r="BN143" s="3">
        <f t="shared" si="29"/>
        <v>504000</v>
      </c>
    </row>
    <row r="144" spans="13:66" x14ac:dyDescent="0.2">
      <c r="M144" s="3">
        <v>140</v>
      </c>
      <c r="N144" s="3">
        <f t="shared" si="20"/>
        <v>504000</v>
      </c>
      <c r="O144" s="3">
        <f t="shared" si="21"/>
        <v>504000</v>
      </c>
      <c r="P144" s="3">
        <f t="shared" si="22"/>
        <v>504000</v>
      </c>
      <c r="Q144" s="3">
        <f t="shared" si="23"/>
        <v>504000</v>
      </c>
      <c r="R144" s="3">
        <f t="shared" si="24"/>
        <v>504000</v>
      </c>
      <c r="U144" s="3">
        <v>140</v>
      </c>
      <c r="V144" s="3">
        <f>求节点(其他调用!$C$4:$C$42,其他调用!$D$4:$D$42,其他调用!AF144)</f>
        <v>54233.597525903177</v>
      </c>
      <c r="W144" s="3">
        <f>求节点(其他调用!$S$4:$S$20,其他调用!$T$4:$T$20,$U144)</f>
        <v>0.26969144126279054</v>
      </c>
      <c r="X144" s="3">
        <f>求节点(将星标签统计!$AT$3:$AT$102,将星标签统计!AU$3:AU$102,$V144)+求节点(将星标签统计!$CP$3:$CP$102,将星标签统计!CQ$3:CQ$102,$W144)</f>
        <v>12</v>
      </c>
      <c r="Y144" s="3">
        <f>求节点(将星标签统计!$AT$3:$AT$102,将星标签统计!AV$3:AV$102,$V144)+求节点(将星标签统计!$CP$3:$CP$102,将星标签统计!CR$3:CR$102,$W144)</f>
        <v>12</v>
      </c>
      <c r="Z144" s="3">
        <f>求节点(将星标签统计!$AT$3:$AT$102,将星标签统计!AW$3:AW$102,$V144)+求节点(将星标签统计!$CP$3:$CP$102,将星标签统计!CS$3:CS$102,$W144)</f>
        <v>12</v>
      </c>
      <c r="AA144" s="3">
        <f>求节点(将星标签统计!$AT$3:$AT$102,将星标签统计!AX$3:AX$102,$V144)+求节点(将星标签统计!$CP$3:$CP$102,将星标签统计!CT$3:CT$102,$W144)</f>
        <v>12</v>
      </c>
      <c r="AB144" s="3">
        <f>求节点(将星标签统计!$AT$3:$AT$102,将星标签统计!AY$3:AY$102,$V144)+求节点(将星标签统计!$CP$3:$CP$102,将星标签统计!CU$3:CU$102,$W144)</f>
        <v>12</v>
      </c>
      <c r="AC144" s="3">
        <f>求节点(将星标签统计!$AT$3:$AT$102,将星标签统计!AZ$3:AZ$102,$V144)+求节点(将星标签统计!$CP$3:$CP$102,将星标签统计!CV$3:CV$102,$W144)</f>
        <v>12</v>
      </c>
      <c r="AD144" s="3">
        <f t="shared" si="25"/>
        <v>504000</v>
      </c>
      <c r="AE144" s="3">
        <f>求节点(其他调用!$F$4:$F$42,其他调用!$G$4:$G$42,其他调用!AF144)</f>
        <v>90063.832321583293</v>
      </c>
      <c r="AF144" s="3">
        <f>求节点(其他调用!$U$4:$U$20,其他调用!$V$4:$V$20,$U144)</f>
        <v>0</v>
      </c>
      <c r="AG144" s="3">
        <f>求节点(将星标签统计!$AT$3:$AT$102,将星标签统计!AU$3:AU$102,$AE144)+求节点(将星标签统计!$CP$3:$CP$102,将星标签统计!CQ$3:CQ$102,$AF144)</f>
        <v>12</v>
      </c>
      <c r="AH144" s="3">
        <f>求节点(将星标签统计!$AT$3:$AT$102,将星标签统计!AV$3:AV$102,$AE144)+求节点(将星标签统计!$CP$3:$CP$102,将星标签统计!CR$3:CR$102,$AF144)</f>
        <v>12</v>
      </c>
      <c r="AI144" s="3">
        <f>求节点(将星标签统计!$AT$3:$AT$102,将星标签统计!AW$3:AW$102,$AE144)+求节点(将星标签统计!$CP$3:$CP$102,将星标签统计!CS$3:CS$102,$AF144)</f>
        <v>12</v>
      </c>
      <c r="AJ144" s="3">
        <f>求节点(将星标签统计!$AT$3:$AT$102,将星标签统计!AX$3:AX$102,$AE144)+求节点(将星标签统计!$CP$3:$CP$102,将星标签统计!CT$3:CT$102,$AF144)</f>
        <v>12</v>
      </c>
      <c r="AK144" s="3">
        <f>求节点(将星标签统计!$AT$3:$AT$102,将星标签统计!AY$3:AY$102,$AE144)+求节点(将星标签统计!$CP$3:$CP$102,将星标签统计!CU$3:CU$102,$AF144)</f>
        <v>12</v>
      </c>
      <c r="AL144" s="3">
        <f>求节点(将星标签统计!$AT$3:$AT$102,将星标签统计!AZ$3:AZ$102,$AE144)+求节点(将星标签统计!$CP$3:$CP$102,将星标签统计!CV$3:CV$102,$AF144)</f>
        <v>12</v>
      </c>
      <c r="AM144" s="3">
        <f t="shared" si="26"/>
        <v>504000</v>
      </c>
      <c r="AN144" s="3">
        <f>求节点(其他调用!$I$4:$I$42,其他调用!$J$4:$J$42,其他调用!AF144)</f>
        <v>178953.23948092677</v>
      </c>
      <c r="AO144" s="3">
        <f>求节点(其他调用!$W$4:$W$20,其他调用!$X$4:$X$20,$U144)</f>
        <v>0.26969144126279054</v>
      </c>
      <c r="AP144" s="3">
        <f>求节点(将星标签统计!$AT$3:$AT$102,将星标签统计!AU$3:AU$102,$AN144)+求节点(将星标签统计!$CP$3:$CP$102,将星标签统计!CQ$3:CQ$102,$AO144)</f>
        <v>12</v>
      </c>
      <c r="AQ144" s="3">
        <f>求节点(将星标签统计!$AT$3:$AT$102,将星标签统计!AV$3:AV$102,$AN144)+求节点(将星标签统计!$CP$3:$CP$102,将星标签统计!CR$3:CR$102,$AO144)</f>
        <v>12</v>
      </c>
      <c r="AR144" s="3">
        <f>求节点(将星标签统计!$AT$3:$AT$102,将星标签统计!AW$3:AW$102,$AN144)+求节点(将星标签统计!$CP$3:$CP$102,将星标签统计!CS$3:CS$102,$AO144)</f>
        <v>12</v>
      </c>
      <c r="AS144" s="3">
        <f>求节点(将星标签统计!$AT$3:$AT$102,将星标签统计!AX$3:AX$102,$AN144)+求节点(将星标签统计!$CP$3:$CP$102,将星标签统计!CT$3:CT$102,$AO144)</f>
        <v>12</v>
      </c>
      <c r="AT144" s="3">
        <f>求节点(将星标签统计!$AT$3:$AT$102,将星标签统计!AY$3:AY$102,$AN144)+求节点(将星标签统计!$CP$3:$CP$102,将星标签统计!CU$3:CU$102,$AO144)</f>
        <v>12</v>
      </c>
      <c r="AU144" s="3">
        <f>求节点(将星标签统计!$AT$3:$AT$102,将星标签统计!AZ$3:AZ$102,$AN144)+求节点(将星标签统计!$CP$3:$CP$102,将星标签统计!CV$3:CV$102,$AO144)</f>
        <v>12</v>
      </c>
      <c r="AV144" s="3">
        <f t="shared" si="27"/>
        <v>504000</v>
      </c>
      <c r="AW144" s="3">
        <f>求节点(其他调用!$L$4:$L$42,其他调用!$M$4:$M$42,其他调用!AF144)</f>
        <v>550294.72558113618</v>
      </c>
      <c r="AX144" s="3">
        <f>求节点(其他调用!$Y$4:$Y$20,其他调用!$Z$4:$Z$20,$U144)</f>
        <v>0</v>
      </c>
      <c r="AY144" s="3">
        <f>求节点(将星标签统计!$AT$3:$AT$102,将星标签统计!AU$3:AU$102,$AW144)+求节点(将星标签统计!$CP$3:$CP$102,将星标签统计!CQ$3:CQ$102,$AX144)</f>
        <v>12</v>
      </c>
      <c r="AZ144" s="3">
        <f>求节点(将星标签统计!$AT$3:$AT$102,将星标签统计!AV$3:AV$102,$AW144)+求节点(将星标签统计!$CP$3:$CP$102,将星标签统计!CR$3:CR$102,$AX144)</f>
        <v>12</v>
      </c>
      <c r="BA144" s="3">
        <f>求节点(将星标签统计!$AT$3:$AT$102,将星标签统计!AW$3:AW$102,$AW144)+求节点(将星标签统计!$CP$3:$CP$102,将星标签统计!CS$3:CS$102,$AX144)</f>
        <v>12</v>
      </c>
      <c r="BB144" s="3">
        <f>求节点(将星标签统计!$AT$3:$AT$102,将星标签统计!AX$3:AX$102,$AW144)+求节点(将星标签统计!$CP$3:$CP$102,将星标签统计!CT$3:CT$102,$AX144)</f>
        <v>12</v>
      </c>
      <c r="BC144" s="3">
        <f>求节点(将星标签统计!$AT$3:$AT$102,将星标签统计!AY$3:AY$102,$AW144)+求节点(将星标签统计!$CP$3:$CP$102,将星标签统计!CU$3:CU$102,$AX144)</f>
        <v>12</v>
      </c>
      <c r="BD144" s="3">
        <f>求节点(将星标签统计!$AT$3:$AT$102,将星标签统计!AZ$3:AZ$102,$AW144)+求节点(将星标签统计!$CP$3:$CP$102,将星标签统计!CV$3:CV$102,$AX144)</f>
        <v>12</v>
      </c>
      <c r="BE144" s="3">
        <f t="shared" si="28"/>
        <v>504000</v>
      </c>
      <c r="BF144" s="3">
        <f>求节点(其他调用!$O$4:$O$42,其他调用!$P$4:$P$42,其他调用!AF144)</f>
        <v>1340044.7222865485</v>
      </c>
      <c r="BG144" s="3">
        <f>求节点(其他调用!$AA$4:$AA$20,其他调用!$AB$4:$AB$20,$U144)</f>
        <v>0.2887284841754581</v>
      </c>
      <c r="BH144" s="3">
        <f>求节点(将星标签统计!$AT$3:$AT$102,将星标签统计!AU$3:AU$102,$BF144)+求节点(将星标签统计!$CP$3:$CP$102,将星标签统计!CQ$3:CQ$102,$BG144)</f>
        <v>12</v>
      </c>
      <c r="BI144" s="3">
        <f>求节点(将星标签统计!$AT$3:$AT$102,将星标签统计!AV$3:AV$102,$BF144)+求节点(将星标签统计!$CP$3:$CP$102,将星标签统计!CR$3:CR$102,$BG144)</f>
        <v>12</v>
      </c>
      <c r="BJ144" s="3">
        <f>求节点(将星标签统计!$AT$3:$AT$102,将星标签统计!AW$3:AW$102,$BF144)+求节点(将星标签统计!$CP$3:$CP$102,将星标签统计!CS$3:CS$102,$BG144)</f>
        <v>12</v>
      </c>
      <c r="BK144" s="3">
        <f>求节点(将星标签统计!$AT$3:$AT$102,将星标签统计!AX$3:AX$102,$BF144)+求节点(将星标签统计!$CP$3:$CP$102,将星标签统计!CT$3:CT$102,$BG144)</f>
        <v>12</v>
      </c>
      <c r="BL144" s="3">
        <f>求节点(将星标签统计!$AT$3:$AT$102,将星标签统计!AY$3:AY$102,$BF144)+求节点(将星标签统计!$CP$3:$CP$102,将星标签统计!CU$3:CU$102,$BG144)</f>
        <v>12</v>
      </c>
      <c r="BM144" s="3">
        <f>求节点(将星标签统计!$AT$3:$AT$102,将星标签统计!AZ$3:AZ$102,$BF144)+求节点(将星标签统计!$CP$3:$CP$102,将星标签统计!CV$3:CV$102,$BG144)</f>
        <v>12</v>
      </c>
      <c r="BN144" s="3">
        <f t="shared" si="29"/>
        <v>504000</v>
      </c>
    </row>
    <row r="145" spans="13:66" x14ac:dyDescent="0.2">
      <c r="M145" s="3">
        <v>141</v>
      </c>
      <c r="N145" s="3">
        <f t="shared" si="20"/>
        <v>504000</v>
      </c>
      <c r="O145" s="3">
        <f t="shared" si="21"/>
        <v>504000</v>
      </c>
      <c r="P145" s="3">
        <f t="shared" si="22"/>
        <v>504000</v>
      </c>
      <c r="Q145" s="3">
        <f t="shared" si="23"/>
        <v>504000</v>
      </c>
      <c r="R145" s="3">
        <f t="shared" si="24"/>
        <v>504000</v>
      </c>
      <c r="U145" s="3">
        <v>141</v>
      </c>
      <c r="V145" s="3">
        <f>求节点(其他调用!$C$4:$C$42,其他调用!$D$4:$D$42,其他调用!AF145)</f>
        <v>57669.548404662099</v>
      </c>
      <c r="W145" s="3">
        <f>求节点(其他调用!$S$4:$S$20,其他调用!$T$4:$T$20,$U145)</f>
        <v>0.26969144126279054</v>
      </c>
      <c r="X145" s="3">
        <f>求节点(将星标签统计!$AT$3:$AT$102,将星标签统计!AU$3:AU$102,$V145)+求节点(将星标签统计!$CP$3:$CP$102,将星标签统计!CQ$3:CQ$102,$W145)</f>
        <v>12</v>
      </c>
      <c r="Y145" s="3">
        <f>求节点(将星标签统计!$AT$3:$AT$102,将星标签统计!AV$3:AV$102,$V145)+求节点(将星标签统计!$CP$3:$CP$102,将星标签统计!CR$3:CR$102,$W145)</f>
        <v>12</v>
      </c>
      <c r="Z145" s="3">
        <f>求节点(将星标签统计!$AT$3:$AT$102,将星标签统计!AW$3:AW$102,$V145)+求节点(将星标签统计!$CP$3:$CP$102,将星标签统计!CS$3:CS$102,$W145)</f>
        <v>12</v>
      </c>
      <c r="AA145" s="3">
        <f>求节点(将星标签统计!$AT$3:$AT$102,将星标签统计!AX$3:AX$102,$V145)+求节点(将星标签统计!$CP$3:$CP$102,将星标签统计!CT$3:CT$102,$W145)</f>
        <v>12</v>
      </c>
      <c r="AB145" s="3">
        <f>求节点(将星标签统计!$AT$3:$AT$102,将星标签统计!AY$3:AY$102,$V145)+求节点(将星标签统计!$CP$3:$CP$102,将星标签统计!CU$3:CU$102,$W145)</f>
        <v>12</v>
      </c>
      <c r="AC145" s="3">
        <f>求节点(将星标签统计!$AT$3:$AT$102,将星标签统计!AZ$3:AZ$102,$V145)+求节点(将星标签统计!$CP$3:$CP$102,将星标签统计!CV$3:CV$102,$W145)</f>
        <v>12</v>
      </c>
      <c r="AD145" s="3">
        <f t="shared" si="25"/>
        <v>504000</v>
      </c>
      <c r="AE145" s="3">
        <f>求节点(其他调用!$F$4:$F$42,其他调用!$G$4:$G$42,其他调用!AF145)</f>
        <v>95869.590946029828</v>
      </c>
      <c r="AF145" s="3">
        <f>求节点(其他调用!$U$4:$U$20,其他调用!$V$4:$V$20,$U145)</f>
        <v>0</v>
      </c>
      <c r="AG145" s="3">
        <f>求节点(将星标签统计!$AT$3:$AT$102,将星标签统计!AU$3:AU$102,$AE145)+求节点(将星标签统计!$CP$3:$CP$102,将星标签统计!CQ$3:CQ$102,$AF145)</f>
        <v>12</v>
      </c>
      <c r="AH145" s="3">
        <f>求节点(将星标签统计!$AT$3:$AT$102,将星标签统计!AV$3:AV$102,$AE145)+求节点(将星标签统计!$CP$3:$CP$102,将星标签统计!CR$3:CR$102,$AF145)</f>
        <v>12</v>
      </c>
      <c r="AI145" s="3">
        <f>求节点(将星标签统计!$AT$3:$AT$102,将星标签统计!AW$3:AW$102,$AE145)+求节点(将星标签统计!$CP$3:$CP$102,将星标签统计!CS$3:CS$102,$AF145)</f>
        <v>12</v>
      </c>
      <c r="AJ145" s="3">
        <f>求节点(将星标签统计!$AT$3:$AT$102,将星标签统计!AX$3:AX$102,$AE145)+求节点(将星标签统计!$CP$3:$CP$102,将星标签统计!CT$3:CT$102,$AF145)</f>
        <v>12</v>
      </c>
      <c r="AK145" s="3">
        <f>求节点(将星标签统计!$AT$3:$AT$102,将星标签统计!AY$3:AY$102,$AE145)+求节点(将星标签统计!$CP$3:$CP$102,将星标签统计!CU$3:CU$102,$AF145)</f>
        <v>12</v>
      </c>
      <c r="AL145" s="3">
        <f>求节点(将星标签统计!$AT$3:$AT$102,将星标签统计!AZ$3:AZ$102,$AE145)+求节点(将星标签统计!$CP$3:$CP$102,将星标签统计!CV$3:CV$102,$AF145)</f>
        <v>12</v>
      </c>
      <c r="AM145" s="3">
        <f t="shared" si="26"/>
        <v>504000</v>
      </c>
      <c r="AN145" s="3">
        <f>求节点(其他调用!$I$4:$I$42,其他调用!$J$4:$J$42,其他调用!AF145)</f>
        <v>190785.05825555581</v>
      </c>
      <c r="AO145" s="3">
        <f>求节点(其他调用!$W$4:$W$20,其他调用!$X$4:$X$20,$U145)</f>
        <v>0.26969144126279054</v>
      </c>
      <c r="AP145" s="3">
        <f>求节点(将星标签统计!$AT$3:$AT$102,将星标签统计!AU$3:AU$102,$AN145)+求节点(将星标签统计!$CP$3:$CP$102,将星标签统计!CQ$3:CQ$102,$AO145)</f>
        <v>12</v>
      </c>
      <c r="AQ145" s="3">
        <f>求节点(将星标签统计!$AT$3:$AT$102,将星标签统计!AV$3:AV$102,$AN145)+求节点(将星标签统计!$CP$3:$CP$102,将星标签统计!CR$3:CR$102,$AO145)</f>
        <v>12</v>
      </c>
      <c r="AR145" s="3">
        <f>求节点(将星标签统计!$AT$3:$AT$102,将星标签统计!AW$3:AW$102,$AN145)+求节点(将星标签统计!$CP$3:$CP$102,将星标签统计!CS$3:CS$102,$AO145)</f>
        <v>12</v>
      </c>
      <c r="AS145" s="3">
        <f>求节点(将星标签统计!$AT$3:$AT$102,将星标签统计!AX$3:AX$102,$AN145)+求节点(将星标签统计!$CP$3:$CP$102,将星标签统计!CT$3:CT$102,$AO145)</f>
        <v>12</v>
      </c>
      <c r="AT145" s="3">
        <f>求节点(将星标签统计!$AT$3:$AT$102,将星标签统计!AY$3:AY$102,$AN145)+求节点(将星标签统计!$CP$3:$CP$102,将星标签统计!CU$3:CU$102,$AO145)</f>
        <v>12</v>
      </c>
      <c r="AU145" s="3">
        <f>求节点(将星标签统计!$AT$3:$AT$102,将星标签统计!AZ$3:AZ$102,$AN145)+求节点(将星标签统计!$CP$3:$CP$102,将星标签统计!CV$3:CV$102,$AO145)</f>
        <v>12</v>
      </c>
      <c r="AV145" s="3">
        <f t="shared" si="27"/>
        <v>504000</v>
      </c>
      <c r="AW145" s="3">
        <f>求节点(其他调用!$L$4:$L$42,其他调用!$M$4:$M$42,其他调用!AF145)</f>
        <v>587098.58953454765</v>
      </c>
      <c r="AX145" s="3">
        <f>求节点(其他调用!$Y$4:$Y$20,其他调用!$Z$4:$Z$20,$U145)</f>
        <v>0</v>
      </c>
      <c r="AY145" s="3">
        <f>求节点(将星标签统计!$AT$3:$AT$102,将星标签统计!AU$3:AU$102,$AW145)+求节点(将星标签统计!$CP$3:$CP$102,将星标签统计!CQ$3:CQ$102,$AX145)</f>
        <v>12</v>
      </c>
      <c r="AZ145" s="3">
        <f>求节点(将星标签统计!$AT$3:$AT$102,将星标签统计!AV$3:AV$102,$AW145)+求节点(将星标签统计!$CP$3:$CP$102,将星标签统计!CR$3:CR$102,$AX145)</f>
        <v>12</v>
      </c>
      <c r="BA145" s="3">
        <f>求节点(将星标签统计!$AT$3:$AT$102,将星标签统计!AW$3:AW$102,$AW145)+求节点(将星标签统计!$CP$3:$CP$102,将星标签统计!CS$3:CS$102,$AX145)</f>
        <v>12</v>
      </c>
      <c r="BB145" s="3">
        <f>求节点(将星标签统计!$AT$3:$AT$102,将星标签统计!AX$3:AX$102,$AW145)+求节点(将星标签统计!$CP$3:$CP$102,将星标签统计!CT$3:CT$102,$AX145)</f>
        <v>12</v>
      </c>
      <c r="BC145" s="3">
        <f>求节点(将星标签统计!$AT$3:$AT$102,将星标签统计!AY$3:AY$102,$AW145)+求节点(将星标签统计!$CP$3:$CP$102,将星标签统计!CU$3:CU$102,$AX145)</f>
        <v>12</v>
      </c>
      <c r="BD145" s="3">
        <f>求节点(将星标签统计!$AT$3:$AT$102,将星标签统计!AZ$3:AZ$102,$AW145)+求节点(将星标签统计!$CP$3:$CP$102,将星标签统计!CV$3:CV$102,$AX145)</f>
        <v>12</v>
      </c>
      <c r="BE145" s="3">
        <f t="shared" si="28"/>
        <v>504000</v>
      </c>
      <c r="BF145" s="3">
        <f>求节点(其他调用!$O$4:$O$42,其他调用!$P$4:$P$42,其他调用!AF145)</f>
        <v>1430143.1908678501</v>
      </c>
      <c r="BG145" s="3">
        <f>求节点(其他调用!$AA$4:$AA$20,其他调用!$AB$4:$AB$20,$U145)</f>
        <v>0.2887284841754581</v>
      </c>
      <c r="BH145" s="3">
        <f>求节点(将星标签统计!$AT$3:$AT$102,将星标签统计!AU$3:AU$102,$BF145)+求节点(将星标签统计!$CP$3:$CP$102,将星标签统计!CQ$3:CQ$102,$BG145)</f>
        <v>12</v>
      </c>
      <c r="BI145" s="3">
        <f>求节点(将星标签统计!$AT$3:$AT$102,将星标签统计!AV$3:AV$102,$BF145)+求节点(将星标签统计!$CP$3:$CP$102,将星标签统计!CR$3:CR$102,$BG145)</f>
        <v>12</v>
      </c>
      <c r="BJ145" s="3">
        <f>求节点(将星标签统计!$AT$3:$AT$102,将星标签统计!AW$3:AW$102,$BF145)+求节点(将星标签统计!$CP$3:$CP$102,将星标签统计!CS$3:CS$102,$BG145)</f>
        <v>12</v>
      </c>
      <c r="BK145" s="3">
        <f>求节点(将星标签统计!$AT$3:$AT$102,将星标签统计!AX$3:AX$102,$BF145)+求节点(将星标签统计!$CP$3:$CP$102,将星标签统计!CT$3:CT$102,$BG145)</f>
        <v>12</v>
      </c>
      <c r="BL145" s="3">
        <f>求节点(将星标签统计!$AT$3:$AT$102,将星标签统计!AY$3:AY$102,$BF145)+求节点(将星标签统计!$CP$3:$CP$102,将星标签统计!CU$3:CU$102,$BG145)</f>
        <v>12</v>
      </c>
      <c r="BM145" s="3">
        <f>求节点(将星标签统计!$AT$3:$AT$102,将星标签统计!AZ$3:AZ$102,$BF145)+求节点(将星标签统计!$CP$3:$CP$102,将星标签统计!CV$3:CV$102,$BG145)</f>
        <v>12</v>
      </c>
      <c r="BN145" s="3">
        <f t="shared" si="29"/>
        <v>504000</v>
      </c>
    </row>
    <row r="146" spans="13:66" x14ac:dyDescent="0.2">
      <c r="M146" s="3">
        <v>142</v>
      </c>
      <c r="N146" s="3">
        <f t="shared" si="20"/>
        <v>504000</v>
      </c>
      <c r="O146" s="3">
        <f t="shared" si="21"/>
        <v>504000</v>
      </c>
      <c r="P146" s="3">
        <f t="shared" si="22"/>
        <v>504000</v>
      </c>
      <c r="Q146" s="3">
        <f t="shared" si="23"/>
        <v>504000</v>
      </c>
      <c r="R146" s="3">
        <f t="shared" si="24"/>
        <v>504000</v>
      </c>
      <c r="U146" s="3">
        <v>142</v>
      </c>
      <c r="V146" s="3">
        <f>求节点(其他调用!$C$4:$C$42,其他调用!$D$4:$D$42,其他调用!AF146)</f>
        <v>61352.109375094296</v>
      </c>
      <c r="W146" s="3">
        <f>求节点(其他调用!$S$4:$S$20,其他调用!$T$4:$T$20,$U146)</f>
        <v>0.26969144126279054</v>
      </c>
      <c r="X146" s="3">
        <f>求节点(将星标签统计!$AT$3:$AT$102,将星标签统计!AU$3:AU$102,$V146)+求节点(将星标签统计!$CP$3:$CP$102,将星标签统计!CQ$3:CQ$102,$W146)</f>
        <v>12</v>
      </c>
      <c r="Y146" s="3">
        <f>求节点(将星标签统计!$AT$3:$AT$102,将星标签统计!AV$3:AV$102,$V146)+求节点(将星标签统计!$CP$3:$CP$102,将星标签统计!CR$3:CR$102,$W146)</f>
        <v>12</v>
      </c>
      <c r="Z146" s="3">
        <f>求节点(将星标签统计!$AT$3:$AT$102,将星标签统计!AW$3:AW$102,$V146)+求节点(将星标签统计!$CP$3:$CP$102,将星标签统计!CS$3:CS$102,$W146)</f>
        <v>12</v>
      </c>
      <c r="AA146" s="3">
        <f>求节点(将星标签统计!$AT$3:$AT$102,将星标签统计!AX$3:AX$102,$V146)+求节点(将星标签统计!$CP$3:$CP$102,将星标签统计!CT$3:CT$102,$W146)</f>
        <v>12</v>
      </c>
      <c r="AB146" s="3">
        <f>求节点(将星标签统计!$AT$3:$AT$102,将星标签统计!AY$3:AY$102,$V146)+求节点(将星标签统计!$CP$3:$CP$102,将星标签统计!CU$3:CU$102,$W146)</f>
        <v>12</v>
      </c>
      <c r="AC146" s="3">
        <f>求节点(将星标签统计!$AT$3:$AT$102,将星标签统计!AZ$3:AZ$102,$V146)+求节点(将星标签统计!$CP$3:$CP$102,将星标签统计!CV$3:CV$102,$W146)</f>
        <v>12</v>
      </c>
      <c r="AD146" s="3">
        <f t="shared" si="25"/>
        <v>504000</v>
      </c>
      <c r="AE146" s="3">
        <f>求节点(其他调用!$F$4:$F$42,其他调用!$G$4:$G$42,其他调用!AF146)</f>
        <v>102072.07105387856</v>
      </c>
      <c r="AF146" s="3">
        <f>求节点(其他调用!$U$4:$U$20,其他调用!$V$4:$V$20,$U146)</f>
        <v>0</v>
      </c>
      <c r="AG146" s="3">
        <f>求节点(将星标签统计!$AT$3:$AT$102,将星标签统计!AU$3:AU$102,$AE146)+求节点(将星标签统计!$CP$3:$CP$102,将星标签统计!CQ$3:CQ$102,$AF146)</f>
        <v>12</v>
      </c>
      <c r="AH146" s="3">
        <f>求节点(将星标签统计!$AT$3:$AT$102,将星标签统计!AV$3:AV$102,$AE146)+求节点(将星标签统计!$CP$3:$CP$102,将星标签统计!CR$3:CR$102,$AF146)</f>
        <v>12</v>
      </c>
      <c r="AI146" s="3">
        <f>求节点(将星标签统计!$AT$3:$AT$102,将星标签统计!AW$3:AW$102,$AE146)+求节点(将星标签统计!$CP$3:$CP$102,将星标签统计!CS$3:CS$102,$AF146)</f>
        <v>12</v>
      </c>
      <c r="AJ146" s="3">
        <f>求节点(将星标签统计!$AT$3:$AT$102,将星标签统计!AX$3:AX$102,$AE146)+求节点(将星标签统计!$CP$3:$CP$102,将星标签统计!CT$3:CT$102,$AF146)</f>
        <v>12</v>
      </c>
      <c r="AK146" s="3">
        <f>求节点(将星标签统计!$AT$3:$AT$102,将星标签统计!AY$3:AY$102,$AE146)+求节点(将星标签统计!$CP$3:$CP$102,将星标签统计!CU$3:CU$102,$AF146)</f>
        <v>12</v>
      </c>
      <c r="AL146" s="3">
        <f>求节点(将星标签统计!$AT$3:$AT$102,将星标签统计!AZ$3:AZ$102,$AE146)+求节点(将星标签统计!$CP$3:$CP$102,将星标签统计!CV$3:CV$102,$AF146)</f>
        <v>12</v>
      </c>
      <c r="AM146" s="3">
        <f t="shared" si="26"/>
        <v>504000</v>
      </c>
      <c r="AN146" s="3">
        <f>求节点(其他调用!$I$4:$I$42,其他调用!$J$4:$J$42,其他调用!AF146)</f>
        <v>203313.10065897915</v>
      </c>
      <c r="AO146" s="3">
        <f>求节点(其他调用!$W$4:$W$20,其他调用!$X$4:$X$20,$U146)</f>
        <v>0.26969144126279054</v>
      </c>
      <c r="AP146" s="3">
        <f>求节点(将星标签统计!$AT$3:$AT$102,将星标签统计!AU$3:AU$102,$AN146)+求节点(将星标签统计!$CP$3:$CP$102,将星标签统计!CQ$3:CQ$102,$AO146)</f>
        <v>12</v>
      </c>
      <c r="AQ146" s="3">
        <f>求节点(将星标签统计!$AT$3:$AT$102,将星标签统计!AV$3:AV$102,$AN146)+求节点(将星标签统计!$CP$3:$CP$102,将星标签统计!CR$3:CR$102,$AO146)</f>
        <v>12</v>
      </c>
      <c r="AR146" s="3">
        <f>求节点(将星标签统计!$AT$3:$AT$102,将星标签统计!AW$3:AW$102,$AN146)+求节点(将星标签统计!$CP$3:$CP$102,将星标签统计!CS$3:CS$102,$AO146)</f>
        <v>12</v>
      </c>
      <c r="AS146" s="3">
        <f>求节点(将星标签统计!$AT$3:$AT$102,将星标签统计!AX$3:AX$102,$AN146)+求节点(将星标签统计!$CP$3:$CP$102,将星标签统计!CT$3:CT$102,$AO146)</f>
        <v>12</v>
      </c>
      <c r="AT146" s="3">
        <f>求节点(将星标签统计!$AT$3:$AT$102,将星标签统计!AY$3:AY$102,$AN146)+求节点(将星标签统计!$CP$3:$CP$102,将星标签统计!CU$3:CU$102,$AO146)</f>
        <v>12</v>
      </c>
      <c r="AU146" s="3">
        <f>求节点(将星标签统计!$AT$3:$AT$102,将星标签统计!AZ$3:AZ$102,$AN146)+求节点(将星标签统计!$CP$3:$CP$102,将星标签统计!CV$3:CV$102,$AO146)</f>
        <v>12</v>
      </c>
      <c r="AV146" s="3">
        <f t="shared" si="27"/>
        <v>504000</v>
      </c>
      <c r="AW146" s="3">
        <f>求节点(其他调用!$L$4:$L$42,其他调用!$M$4:$M$42,其他调用!AF146)</f>
        <v>626543.99423861166</v>
      </c>
      <c r="AX146" s="3">
        <f>求节点(其他调用!$Y$4:$Y$20,其他调用!$Z$4:$Z$20,$U146)</f>
        <v>0</v>
      </c>
      <c r="AY146" s="3">
        <f>求节点(将星标签统计!$AT$3:$AT$102,将星标签统计!AU$3:AU$102,$AW146)+求节点(将星标签统计!$CP$3:$CP$102,将星标签统计!CQ$3:CQ$102,$AX146)</f>
        <v>12</v>
      </c>
      <c r="AZ146" s="3">
        <f>求节点(将星标签统计!$AT$3:$AT$102,将星标签统计!AV$3:AV$102,$AW146)+求节点(将星标签统计!$CP$3:$CP$102,将星标签统计!CR$3:CR$102,$AX146)</f>
        <v>12</v>
      </c>
      <c r="BA146" s="3">
        <f>求节点(将星标签统计!$AT$3:$AT$102,将星标签统计!AW$3:AW$102,$AW146)+求节点(将星标签统计!$CP$3:$CP$102,将星标签统计!CS$3:CS$102,$AX146)</f>
        <v>12</v>
      </c>
      <c r="BB146" s="3">
        <f>求节点(将星标签统计!$AT$3:$AT$102,将星标签统计!AX$3:AX$102,$AW146)+求节点(将星标签统计!$CP$3:$CP$102,将星标签统计!CT$3:CT$102,$AX146)</f>
        <v>12</v>
      </c>
      <c r="BC146" s="3">
        <f>求节点(将星标签统计!$AT$3:$AT$102,将星标签统计!AY$3:AY$102,$AW146)+求节点(将星标签统计!$CP$3:$CP$102,将星标签统计!CU$3:CU$102,$AX146)</f>
        <v>12</v>
      </c>
      <c r="BD146" s="3">
        <f>求节点(将星标签统计!$AT$3:$AT$102,将星标签统计!AZ$3:AZ$102,$AW146)+求节点(将星标签统计!$CP$3:$CP$102,将星标签统计!CV$3:CV$102,$AX146)</f>
        <v>12</v>
      </c>
      <c r="BE146" s="3">
        <f t="shared" si="28"/>
        <v>504000</v>
      </c>
      <c r="BF146" s="3">
        <f>求节点(其他调用!$O$4:$O$42,其他调用!$P$4:$P$42,其他调用!AF146)</f>
        <v>1464894.5468862776</v>
      </c>
      <c r="BG146" s="3">
        <f>求节点(其他调用!$AA$4:$AA$20,其他调用!$AB$4:$AB$20,$U146)</f>
        <v>0.2887284841754581</v>
      </c>
      <c r="BH146" s="3">
        <f>求节点(将星标签统计!$AT$3:$AT$102,将星标签统计!AU$3:AU$102,$BF146)+求节点(将星标签统计!$CP$3:$CP$102,将星标签统计!CQ$3:CQ$102,$BG146)</f>
        <v>12</v>
      </c>
      <c r="BI146" s="3">
        <f>求节点(将星标签统计!$AT$3:$AT$102,将星标签统计!AV$3:AV$102,$BF146)+求节点(将星标签统计!$CP$3:$CP$102,将星标签统计!CR$3:CR$102,$BG146)</f>
        <v>12</v>
      </c>
      <c r="BJ146" s="3">
        <f>求节点(将星标签统计!$AT$3:$AT$102,将星标签统计!AW$3:AW$102,$BF146)+求节点(将星标签统计!$CP$3:$CP$102,将星标签统计!CS$3:CS$102,$BG146)</f>
        <v>12</v>
      </c>
      <c r="BK146" s="3">
        <f>求节点(将星标签统计!$AT$3:$AT$102,将星标签统计!AX$3:AX$102,$BF146)+求节点(将星标签统计!$CP$3:$CP$102,将星标签统计!CT$3:CT$102,$BG146)</f>
        <v>12</v>
      </c>
      <c r="BL146" s="3">
        <f>求节点(将星标签统计!$AT$3:$AT$102,将星标签统计!AY$3:AY$102,$BF146)+求节点(将星标签统计!$CP$3:$CP$102,将星标签统计!CU$3:CU$102,$BG146)</f>
        <v>12</v>
      </c>
      <c r="BM146" s="3">
        <f>求节点(将星标签统计!$AT$3:$AT$102,将星标签统计!AZ$3:AZ$102,$BF146)+求节点(将星标签统计!$CP$3:$CP$102,将星标签统计!CV$3:CV$102,$BG146)</f>
        <v>12</v>
      </c>
      <c r="BN146" s="3">
        <f t="shared" si="29"/>
        <v>504000</v>
      </c>
    </row>
    <row r="147" spans="13:66" x14ac:dyDescent="0.2">
      <c r="M147" s="3">
        <v>143</v>
      </c>
      <c r="N147" s="3">
        <f t="shared" ref="N147:N164" si="30">ROUND(AD147,0)</f>
        <v>504000</v>
      </c>
      <c r="O147" s="3">
        <f t="shared" ref="O147:O164" si="31">ROUND(AM147,0)</f>
        <v>504000</v>
      </c>
      <c r="P147" s="3">
        <f t="shared" ref="P147:P164" si="32">ROUND(AV147,0)</f>
        <v>504000</v>
      </c>
      <c r="Q147" s="3">
        <f t="shared" ref="Q147:Q164" si="33">ROUND(BE147,0)</f>
        <v>504000</v>
      </c>
      <c r="R147" s="3">
        <f t="shared" ref="R147:R164" si="34">ROUND(BN147,0)</f>
        <v>504000</v>
      </c>
      <c r="U147" s="3">
        <v>143</v>
      </c>
      <c r="V147" s="3">
        <f>求节点(其他调用!$C$4:$C$42,其他调用!$D$4:$D$42,其他调用!AF147)</f>
        <v>65254.599140183425</v>
      </c>
      <c r="W147" s="3">
        <f>求节点(其他调用!$S$4:$S$20,其他调用!$T$4:$T$20,$U147)</f>
        <v>0.26969144126279054</v>
      </c>
      <c r="X147" s="3">
        <f>求节点(将星标签统计!$AT$3:$AT$102,将星标签统计!AU$3:AU$102,$V147)+求节点(将星标签统计!$CP$3:$CP$102,将星标签统计!CQ$3:CQ$102,$W147)</f>
        <v>12</v>
      </c>
      <c r="Y147" s="3">
        <f>求节点(将星标签统计!$AT$3:$AT$102,将星标签统计!AV$3:AV$102,$V147)+求节点(将星标签统计!$CP$3:$CP$102,将星标签统计!CR$3:CR$102,$W147)</f>
        <v>12</v>
      </c>
      <c r="Z147" s="3">
        <f>求节点(将星标签统计!$AT$3:$AT$102,将星标签统计!AW$3:AW$102,$V147)+求节点(将星标签统计!$CP$3:$CP$102,将星标签统计!CS$3:CS$102,$W147)</f>
        <v>12</v>
      </c>
      <c r="AA147" s="3">
        <f>求节点(将星标签统计!$AT$3:$AT$102,将星标签统计!AX$3:AX$102,$V147)+求节点(将星标签统计!$CP$3:$CP$102,将星标签统计!CT$3:CT$102,$W147)</f>
        <v>12</v>
      </c>
      <c r="AB147" s="3">
        <f>求节点(将星标签统计!$AT$3:$AT$102,将星标签统计!AY$3:AY$102,$V147)+求节点(将星标签统计!$CP$3:$CP$102,将星标签统计!CU$3:CU$102,$W147)</f>
        <v>12</v>
      </c>
      <c r="AC147" s="3">
        <f>求节点(将星标签统计!$AT$3:$AT$102,将星标签统计!AZ$3:AZ$102,$V147)+求节点(将星标签统计!$CP$3:$CP$102,将星标签统计!CV$3:CV$102,$W147)</f>
        <v>12</v>
      </c>
      <c r="AD147" s="3">
        <f t="shared" si="25"/>
        <v>504000</v>
      </c>
      <c r="AE147" s="3">
        <f>求节点(其他调用!$F$4:$F$42,其他调用!$G$4:$G$42,其他调用!AF147)</f>
        <v>108719.72463538009</v>
      </c>
      <c r="AF147" s="3">
        <f>求节点(其他调用!$U$4:$U$20,其他调用!$V$4:$V$20,$U147)</f>
        <v>0</v>
      </c>
      <c r="AG147" s="3">
        <f>求节点(将星标签统计!$AT$3:$AT$102,将星标签统计!AU$3:AU$102,$AE147)+求节点(将星标签统计!$CP$3:$CP$102,将星标签统计!CQ$3:CQ$102,$AF147)</f>
        <v>12</v>
      </c>
      <c r="AH147" s="3">
        <f>求节点(将星标签统计!$AT$3:$AT$102,将星标签统计!AV$3:AV$102,$AE147)+求节点(将星标签统计!$CP$3:$CP$102,将星标签统计!CR$3:CR$102,$AF147)</f>
        <v>12</v>
      </c>
      <c r="AI147" s="3">
        <f>求节点(将星标签统计!$AT$3:$AT$102,将星标签统计!AW$3:AW$102,$AE147)+求节点(将星标签统计!$CP$3:$CP$102,将星标签统计!CS$3:CS$102,$AF147)</f>
        <v>12</v>
      </c>
      <c r="AJ147" s="3">
        <f>求节点(将星标签统计!$AT$3:$AT$102,将星标签统计!AX$3:AX$102,$AE147)+求节点(将星标签统计!$CP$3:$CP$102,将星标签统计!CT$3:CT$102,$AF147)</f>
        <v>12</v>
      </c>
      <c r="AK147" s="3">
        <f>求节点(将星标签统计!$AT$3:$AT$102,将星标签统计!AY$3:AY$102,$AE147)+求节点(将星标签统计!$CP$3:$CP$102,将星标签统计!CU$3:CU$102,$AF147)</f>
        <v>12</v>
      </c>
      <c r="AL147" s="3">
        <f>求节点(将星标签统计!$AT$3:$AT$102,将星标签统计!AZ$3:AZ$102,$AE147)+求节点(将星标签统计!$CP$3:$CP$102,将星标签统计!CV$3:CV$102,$AF147)</f>
        <v>12</v>
      </c>
      <c r="AM147" s="3">
        <f t="shared" si="26"/>
        <v>504000</v>
      </c>
      <c r="AN147" s="3">
        <f>求节点(其他调用!$I$4:$I$42,其他调用!$J$4:$J$42,其他调用!AF147)</f>
        <v>216740.32404449768</v>
      </c>
      <c r="AO147" s="3">
        <f>求节点(其他调用!$W$4:$W$20,其他调用!$X$4:$X$20,$U147)</f>
        <v>0.26969144126279054</v>
      </c>
      <c r="AP147" s="3">
        <f>求节点(将星标签统计!$AT$3:$AT$102,将星标签统计!AU$3:AU$102,$AN147)+求节点(将星标签统计!$CP$3:$CP$102,将星标签统计!CQ$3:CQ$102,$AO147)</f>
        <v>12</v>
      </c>
      <c r="AQ147" s="3">
        <f>求节点(将星标签统计!$AT$3:$AT$102,将星标签统计!AV$3:AV$102,$AN147)+求节点(将星标签统计!$CP$3:$CP$102,将星标签统计!CR$3:CR$102,$AO147)</f>
        <v>12</v>
      </c>
      <c r="AR147" s="3">
        <f>求节点(将星标签统计!$AT$3:$AT$102,将星标签统计!AW$3:AW$102,$AN147)+求节点(将星标签统计!$CP$3:$CP$102,将星标签统计!CS$3:CS$102,$AO147)</f>
        <v>12</v>
      </c>
      <c r="AS147" s="3">
        <f>求节点(将星标签统计!$AT$3:$AT$102,将星标签统计!AX$3:AX$102,$AN147)+求节点(将星标签统计!$CP$3:$CP$102,将星标签统计!CT$3:CT$102,$AO147)</f>
        <v>12</v>
      </c>
      <c r="AT147" s="3">
        <f>求节点(将星标签统计!$AT$3:$AT$102,将星标签统计!AY$3:AY$102,$AN147)+求节点(将星标签统计!$CP$3:$CP$102,将星标签统计!CU$3:CU$102,$AO147)</f>
        <v>12</v>
      </c>
      <c r="AU147" s="3">
        <f>求节点(将星标签统计!$AT$3:$AT$102,将星标签统计!AZ$3:AZ$102,$AN147)+求节点(将星标签统计!$CP$3:$CP$102,将星标签统计!CV$3:CV$102,$AO147)</f>
        <v>12</v>
      </c>
      <c r="AV147" s="3">
        <f t="shared" si="27"/>
        <v>504000</v>
      </c>
      <c r="AW147" s="3">
        <f>求节点(其他调用!$L$4:$L$42,其他调用!$M$4:$M$42,其他调用!AF147)</f>
        <v>668820.5322194316</v>
      </c>
      <c r="AX147" s="3">
        <f>求节点(其他调用!$Y$4:$Y$20,其他调用!$Z$4:$Z$20,$U147)</f>
        <v>0</v>
      </c>
      <c r="AY147" s="3">
        <f>求节点(将星标签统计!$AT$3:$AT$102,将星标签统计!AU$3:AU$102,$AW147)+求节点(将星标签统计!$CP$3:$CP$102,将星标签统计!CQ$3:CQ$102,$AX147)</f>
        <v>12</v>
      </c>
      <c r="AZ147" s="3">
        <f>求节点(将星标签统计!$AT$3:$AT$102,将星标签统计!AV$3:AV$102,$AW147)+求节点(将星标签统计!$CP$3:$CP$102,将星标签统计!CR$3:CR$102,$AX147)</f>
        <v>12</v>
      </c>
      <c r="BA147" s="3">
        <f>求节点(将星标签统计!$AT$3:$AT$102,将星标签统计!AW$3:AW$102,$AW147)+求节点(将星标签统计!$CP$3:$CP$102,将星标签统计!CS$3:CS$102,$AX147)</f>
        <v>12</v>
      </c>
      <c r="BB147" s="3">
        <f>求节点(将星标签统计!$AT$3:$AT$102,将星标签统计!AX$3:AX$102,$AW147)+求节点(将星标签统计!$CP$3:$CP$102,将星标签统计!CT$3:CT$102,$AX147)</f>
        <v>12</v>
      </c>
      <c r="BC147" s="3">
        <f>求节点(将星标签统计!$AT$3:$AT$102,将星标签统计!AY$3:AY$102,$AW147)+求节点(将星标签统计!$CP$3:$CP$102,将星标签统计!CU$3:CU$102,$AX147)</f>
        <v>12</v>
      </c>
      <c r="BD147" s="3">
        <f>求节点(将星标签统计!$AT$3:$AT$102,将星标签统计!AZ$3:AZ$102,$AW147)+求节点(将星标签统计!$CP$3:$CP$102,将星标签统计!CV$3:CV$102,$AX147)</f>
        <v>12</v>
      </c>
      <c r="BE147" s="3">
        <f t="shared" si="28"/>
        <v>504000</v>
      </c>
      <c r="BF147" s="3">
        <f>求节点(其他调用!$O$4:$O$42,其他调用!$P$4:$P$42,其他调用!AF147)</f>
        <v>1464894.5468862776</v>
      </c>
      <c r="BG147" s="3">
        <f>求节点(其他调用!$AA$4:$AA$20,其他调用!$AB$4:$AB$20,$U147)</f>
        <v>0.2887284841754581</v>
      </c>
      <c r="BH147" s="3">
        <f>求节点(将星标签统计!$AT$3:$AT$102,将星标签统计!AU$3:AU$102,$BF147)+求节点(将星标签统计!$CP$3:$CP$102,将星标签统计!CQ$3:CQ$102,$BG147)</f>
        <v>12</v>
      </c>
      <c r="BI147" s="3">
        <f>求节点(将星标签统计!$AT$3:$AT$102,将星标签统计!AV$3:AV$102,$BF147)+求节点(将星标签统计!$CP$3:$CP$102,将星标签统计!CR$3:CR$102,$BG147)</f>
        <v>12</v>
      </c>
      <c r="BJ147" s="3">
        <f>求节点(将星标签统计!$AT$3:$AT$102,将星标签统计!AW$3:AW$102,$BF147)+求节点(将星标签统计!$CP$3:$CP$102,将星标签统计!CS$3:CS$102,$BG147)</f>
        <v>12</v>
      </c>
      <c r="BK147" s="3">
        <f>求节点(将星标签统计!$AT$3:$AT$102,将星标签统计!AX$3:AX$102,$BF147)+求节点(将星标签统计!$CP$3:$CP$102,将星标签统计!CT$3:CT$102,$BG147)</f>
        <v>12</v>
      </c>
      <c r="BL147" s="3">
        <f>求节点(将星标签统计!$AT$3:$AT$102,将星标签统计!AY$3:AY$102,$BF147)+求节点(将星标签统计!$CP$3:$CP$102,将星标签统计!CU$3:CU$102,$BG147)</f>
        <v>12</v>
      </c>
      <c r="BM147" s="3">
        <f>求节点(将星标签统计!$AT$3:$AT$102,将星标签统计!AZ$3:AZ$102,$BF147)+求节点(将星标签统计!$CP$3:$CP$102,将星标签统计!CV$3:CV$102,$BG147)</f>
        <v>12</v>
      </c>
      <c r="BN147" s="3">
        <f t="shared" si="29"/>
        <v>504000</v>
      </c>
    </row>
    <row r="148" spans="13:66" x14ac:dyDescent="0.2">
      <c r="M148" s="3">
        <v>144</v>
      </c>
      <c r="N148" s="3">
        <f t="shared" si="30"/>
        <v>504000</v>
      </c>
      <c r="O148" s="3">
        <f t="shared" si="31"/>
        <v>504000</v>
      </c>
      <c r="P148" s="3">
        <f t="shared" si="32"/>
        <v>504000</v>
      </c>
      <c r="Q148" s="3">
        <f t="shared" si="33"/>
        <v>504000</v>
      </c>
      <c r="R148" s="3">
        <f t="shared" si="34"/>
        <v>504000</v>
      </c>
      <c r="U148" s="3">
        <v>144</v>
      </c>
      <c r="V148" s="3">
        <f>求节点(其他调用!$C$4:$C$42,其他调用!$D$4:$D$42,其他调用!AF148)</f>
        <v>69382.773320854612</v>
      </c>
      <c r="W148" s="3">
        <f>求节点(其他调用!$S$4:$S$20,其他调用!$T$4:$T$20,$U148)</f>
        <v>0.26969144126279054</v>
      </c>
      <c r="X148" s="3">
        <f>求节点(将星标签统计!$AT$3:$AT$102,将星标签统计!AU$3:AU$102,$V148)+求节点(将星标签统计!$CP$3:$CP$102,将星标签统计!CQ$3:CQ$102,$W148)</f>
        <v>12</v>
      </c>
      <c r="Y148" s="3">
        <f>求节点(将星标签统计!$AT$3:$AT$102,将星标签统计!AV$3:AV$102,$V148)+求节点(将星标签统计!$CP$3:$CP$102,将星标签统计!CR$3:CR$102,$W148)</f>
        <v>12</v>
      </c>
      <c r="Z148" s="3">
        <f>求节点(将星标签统计!$AT$3:$AT$102,将星标签统计!AW$3:AW$102,$V148)+求节点(将星标签统计!$CP$3:$CP$102,将星标签统计!CS$3:CS$102,$W148)</f>
        <v>12</v>
      </c>
      <c r="AA148" s="3">
        <f>求节点(将星标签统计!$AT$3:$AT$102,将星标签统计!AX$3:AX$102,$V148)+求节点(将星标签统计!$CP$3:$CP$102,将星标签统计!CT$3:CT$102,$W148)</f>
        <v>12</v>
      </c>
      <c r="AB148" s="3">
        <f>求节点(将星标签统计!$AT$3:$AT$102,将星标签统计!AY$3:AY$102,$V148)+求节点(将星标签统计!$CP$3:$CP$102,将星标签统计!CU$3:CU$102,$W148)</f>
        <v>12</v>
      </c>
      <c r="AC148" s="3">
        <f>求节点(将星标签统计!$AT$3:$AT$102,将星标签统计!AZ$3:AZ$102,$V148)+求节点(将星标签统计!$CP$3:$CP$102,将星标签统计!CV$3:CV$102,$W148)</f>
        <v>12</v>
      </c>
      <c r="AD148" s="3">
        <f t="shared" si="25"/>
        <v>504000</v>
      </c>
      <c r="AE148" s="3">
        <f>求节点(其他调用!$F$4:$F$42,其他调用!$G$4:$G$42,其他调用!AF148)</f>
        <v>115790.8134603787</v>
      </c>
      <c r="AF148" s="3">
        <f>求节点(其他调用!$U$4:$U$20,其他调用!$V$4:$V$20,$U148)</f>
        <v>0</v>
      </c>
      <c r="AG148" s="3">
        <f>求节点(将星标签统计!$AT$3:$AT$102,将星标签统计!AU$3:AU$102,$AE148)+求节点(将星标签统计!$CP$3:$CP$102,将星标签统计!CQ$3:CQ$102,$AF148)</f>
        <v>12</v>
      </c>
      <c r="AH148" s="3">
        <f>求节点(将星标签统计!$AT$3:$AT$102,将星标签统计!AV$3:AV$102,$AE148)+求节点(将星标签统计!$CP$3:$CP$102,将星标签统计!CR$3:CR$102,$AF148)</f>
        <v>12</v>
      </c>
      <c r="AI148" s="3">
        <f>求节点(将星标签统计!$AT$3:$AT$102,将星标签统计!AW$3:AW$102,$AE148)+求节点(将星标签统计!$CP$3:$CP$102,将星标签统计!CS$3:CS$102,$AF148)</f>
        <v>12</v>
      </c>
      <c r="AJ148" s="3">
        <f>求节点(将星标签统计!$AT$3:$AT$102,将星标签统计!AX$3:AX$102,$AE148)+求节点(将星标签统计!$CP$3:$CP$102,将星标签统计!CT$3:CT$102,$AF148)</f>
        <v>12</v>
      </c>
      <c r="AK148" s="3">
        <f>求节点(将星标签统计!$AT$3:$AT$102,将星标签统计!AY$3:AY$102,$AE148)+求节点(将星标签统计!$CP$3:$CP$102,将星标签统计!CU$3:CU$102,$AF148)</f>
        <v>12</v>
      </c>
      <c r="AL148" s="3">
        <f>求节点(将星标签统计!$AT$3:$AT$102,将星标签统计!AZ$3:AZ$102,$AE148)+求节点(将星标签统计!$CP$3:$CP$102,将星标签统计!CV$3:CV$102,$AF148)</f>
        <v>12</v>
      </c>
      <c r="AM148" s="3">
        <f t="shared" si="26"/>
        <v>504000</v>
      </c>
      <c r="AN148" s="3">
        <f>求节点(其他调用!$I$4:$I$42,其他调用!$J$4:$J$42,其他调用!AF148)</f>
        <v>231131.26574464276</v>
      </c>
      <c r="AO148" s="3">
        <f>求节点(其他调用!$W$4:$W$20,其他调用!$X$4:$X$20,$U148)</f>
        <v>0.26969144126279054</v>
      </c>
      <c r="AP148" s="3">
        <f>求节点(将星标签统计!$AT$3:$AT$102,将星标签统计!AU$3:AU$102,$AN148)+求节点(将星标签统计!$CP$3:$CP$102,将星标签统计!CQ$3:CQ$102,$AO148)</f>
        <v>12</v>
      </c>
      <c r="AQ148" s="3">
        <f>求节点(将星标签统计!$AT$3:$AT$102,将星标签统计!AV$3:AV$102,$AN148)+求节点(将星标签统计!$CP$3:$CP$102,将星标签统计!CR$3:CR$102,$AO148)</f>
        <v>12</v>
      </c>
      <c r="AR148" s="3">
        <f>求节点(将星标签统计!$AT$3:$AT$102,将星标签统计!AW$3:AW$102,$AN148)+求节点(将星标签统计!$CP$3:$CP$102,将星标签统计!CS$3:CS$102,$AO148)</f>
        <v>12</v>
      </c>
      <c r="AS148" s="3">
        <f>求节点(将星标签统计!$AT$3:$AT$102,将星标签统计!AX$3:AX$102,$AN148)+求节点(将星标签统计!$CP$3:$CP$102,将星标签统计!CT$3:CT$102,$AO148)</f>
        <v>12</v>
      </c>
      <c r="AT148" s="3">
        <f>求节点(将星标签统计!$AT$3:$AT$102,将星标签统计!AY$3:AY$102,$AN148)+求节点(将星标签统计!$CP$3:$CP$102,将星标签统计!CU$3:CU$102,$AO148)</f>
        <v>12</v>
      </c>
      <c r="AU148" s="3">
        <f>求节点(将星标签统计!$AT$3:$AT$102,将星标签统计!AZ$3:AZ$102,$AN148)+求节点(将星标签统计!$CP$3:$CP$102,将星标签统计!CV$3:CV$102,$AO148)</f>
        <v>12</v>
      </c>
      <c r="AV148" s="3">
        <f t="shared" si="27"/>
        <v>504000</v>
      </c>
      <c r="AW148" s="3">
        <f>求节点(其他调用!$L$4:$L$42,其他调用!$M$4:$M$42,其他调用!AF148)</f>
        <v>713353.78898266214</v>
      </c>
      <c r="AX148" s="3">
        <f>求节点(其他调用!$Y$4:$Y$20,其他调用!$Z$4:$Z$20,$U148)</f>
        <v>0</v>
      </c>
      <c r="AY148" s="3">
        <f>求节点(将星标签统计!$AT$3:$AT$102,将星标签统计!AU$3:AU$102,$AW148)+求节点(将星标签统计!$CP$3:$CP$102,将星标签统计!CQ$3:CQ$102,$AX148)</f>
        <v>12</v>
      </c>
      <c r="AZ148" s="3">
        <f>求节点(将星标签统计!$AT$3:$AT$102,将星标签统计!AV$3:AV$102,$AW148)+求节点(将星标签统计!$CP$3:$CP$102,将星标签统计!CR$3:CR$102,$AX148)</f>
        <v>12</v>
      </c>
      <c r="BA148" s="3">
        <f>求节点(将星标签统计!$AT$3:$AT$102,将星标签统计!AW$3:AW$102,$AW148)+求节点(将星标签统计!$CP$3:$CP$102,将星标签统计!CS$3:CS$102,$AX148)</f>
        <v>12</v>
      </c>
      <c r="BB148" s="3">
        <f>求节点(将星标签统计!$AT$3:$AT$102,将星标签统计!AX$3:AX$102,$AW148)+求节点(将星标签统计!$CP$3:$CP$102,将星标签统计!CT$3:CT$102,$AX148)</f>
        <v>12</v>
      </c>
      <c r="BC148" s="3">
        <f>求节点(将星标签统计!$AT$3:$AT$102,将星标签统计!AY$3:AY$102,$AW148)+求节点(将星标签统计!$CP$3:$CP$102,将星标签统计!CU$3:CU$102,$AX148)</f>
        <v>12</v>
      </c>
      <c r="BD148" s="3">
        <f>求节点(将星标签统计!$AT$3:$AT$102,将星标签统计!AZ$3:AZ$102,$AW148)+求节点(将星标签统计!$CP$3:$CP$102,将星标签统计!CV$3:CV$102,$AX148)</f>
        <v>12</v>
      </c>
      <c r="BE148" s="3">
        <f t="shared" si="28"/>
        <v>504000</v>
      </c>
      <c r="BF148" s="3">
        <f>求节点(其他调用!$O$4:$O$42,其他调用!$P$4:$P$42,其他调用!AF148)</f>
        <v>1464894.5468862776</v>
      </c>
      <c r="BG148" s="3">
        <f>求节点(其他调用!$AA$4:$AA$20,其他调用!$AB$4:$AB$20,$U148)</f>
        <v>0.2887284841754581</v>
      </c>
      <c r="BH148" s="3">
        <f>求节点(将星标签统计!$AT$3:$AT$102,将星标签统计!AU$3:AU$102,$BF148)+求节点(将星标签统计!$CP$3:$CP$102,将星标签统计!CQ$3:CQ$102,$BG148)</f>
        <v>12</v>
      </c>
      <c r="BI148" s="3">
        <f>求节点(将星标签统计!$AT$3:$AT$102,将星标签统计!AV$3:AV$102,$BF148)+求节点(将星标签统计!$CP$3:$CP$102,将星标签统计!CR$3:CR$102,$BG148)</f>
        <v>12</v>
      </c>
      <c r="BJ148" s="3">
        <f>求节点(将星标签统计!$AT$3:$AT$102,将星标签统计!AW$3:AW$102,$BF148)+求节点(将星标签统计!$CP$3:$CP$102,将星标签统计!CS$3:CS$102,$BG148)</f>
        <v>12</v>
      </c>
      <c r="BK148" s="3">
        <f>求节点(将星标签统计!$AT$3:$AT$102,将星标签统计!AX$3:AX$102,$BF148)+求节点(将星标签统计!$CP$3:$CP$102,将星标签统计!CT$3:CT$102,$BG148)</f>
        <v>12</v>
      </c>
      <c r="BL148" s="3">
        <f>求节点(将星标签统计!$AT$3:$AT$102,将星标签统计!AY$3:AY$102,$BF148)+求节点(将星标签统计!$CP$3:$CP$102,将星标签统计!CU$3:CU$102,$BG148)</f>
        <v>12</v>
      </c>
      <c r="BM148" s="3">
        <f>求节点(将星标签统计!$AT$3:$AT$102,将星标签统计!AZ$3:AZ$102,$BF148)+求节点(将星标签统计!$CP$3:$CP$102,将星标签统计!CV$3:CV$102,$BG148)</f>
        <v>12</v>
      </c>
      <c r="BN148" s="3">
        <f t="shared" si="29"/>
        <v>504000</v>
      </c>
    </row>
    <row r="149" spans="13:66" x14ac:dyDescent="0.2">
      <c r="M149" s="3">
        <v>145</v>
      </c>
      <c r="N149" s="3">
        <f t="shared" si="30"/>
        <v>504000</v>
      </c>
      <c r="O149" s="3">
        <f t="shared" si="31"/>
        <v>504000</v>
      </c>
      <c r="P149" s="3">
        <f t="shared" si="32"/>
        <v>504000</v>
      </c>
      <c r="Q149" s="3">
        <f t="shared" si="33"/>
        <v>504000</v>
      </c>
      <c r="R149" s="3">
        <f t="shared" si="34"/>
        <v>504000</v>
      </c>
      <c r="U149" s="3">
        <v>145</v>
      </c>
      <c r="V149" s="3">
        <f>求节点(其他调用!$C$4:$C$42,其他调用!$D$4:$D$42,其他调用!AF149)</f>
        <v>73807.240856425633</v>
      </c>
      <c r="W149" s="3">
        <f>求节点(其他调用!$S$4:$S$20,其他调用!$T$4:$T$20,$U149)</f>
        <v>0.26969144126279054</v>
      </c>
      <c r="X149" s="3">
        <f>求节点(将星标签统计!$AT$3:$AT$102,将星标签统计!AU$3:AU$102,$V149)+求节点(将星标签统计!$CP$3:$CP$102,将星标签统计!CQ$3:CQ$102,$W149)</f>
        <v>12</v>
      </c>
      <c r="Y149" s="3">
        <f>求节点(将星标签统计!$AT$3:$AT$102,将星标签统计!AV$3:AV$102,$V149)+求节点(将星标签统计!$CP$3:$CP$102,将星标签统计!CR$3:CR$102,$W149)</f>
        <v>12</v>
      </c>
      <c r="Z149" s="3">
        <f>求节点(将星标签统计!$AT$3:$AT$102,将星标签统计!AW$3:AW$102,$V149)+求节点(将星标签统计!$CP$3:$CP$102,将星标签统计!CS$3:CS$102,$W149)</f>
        <v>12</v>
      </c>
      <c r="AA149" s="3">
        <f>求节点(将星标签统计!$AT$3:$AT$102,将星标签统计!AX$3:AX$102,$V149)+求节点(将星标签统计!$CP$3:$CP$102,将星标签统计!CT$3:CT$102,$W149)</f>
        <v>12</v>
      </c>
      <c r="AB149" s="3">
        <f>求节点(将星标签统计!$AT$3:$AT$102,将星标签统计!AY$3:AY$102,$V149)+求节点(将星标签统计!$CP$3:$CP$102,将星标签统计!CU$3:CU$102,$W149)</f>
        <v>12</v>
      </c>
      <c r="AC149" s="3">
        <f>求节点(将星标签统计!$AT$3:$AT$102,将星标签统计!AZ$3:AZ$102,$V149)+求节点(将星标签统计!$CP$3:$CP$102,将星标签统计!CV$3:CV$102,$W149)</f>
        <v>12</v>
      </c>
      <c r="AD149" s="3">
        <f t="shared" si="25"/>
        <v>504000</v>
      </c>
      <c r="AE149" s="3">
        <f>求节点(其他调用!$F$4:$F$42,其他调用!$G$4:$G$42,其他调用!AF149)</f>
        <v>123249.6417087061</v>
      </c>
      <c r="AF149" s="3">
        <f>求节点(其他调用!$U$4:$U$20,其他调用!$V$4:$V$20,$U149)</f>
        <v>0</v>
      </c>
      <c r="AG149" s="3">
        <f>求节点(将星标签统计!$AT$3:$AT$102,将星标签统计!AU$3:AU$102,$AE149)+求节点(将星标签统计!$CP$3:$CP$102,将星标签统计!CQ$3:CQ$102,$AF149)</f>
        <v>12</v>
      </c>
      <c r="AH149" s="3">
        <f>求节点(将星标签统计!$AT$3:$AT$102,将星标签统计!AV$3:AV$102,$AE149)+求节点(将星标签统计!$CP$3:$CP$102,将星标签统计!CR$3:CR$102,$AF149)</f>
        <v>12</v>
      </c>
      <c r="AI149" s="3">
        <f>求节点(将星标签统计!$AT$3:$AT$102,将星标签统计!AW$3:AW$102,$AE149)+求节点(将星标签统计!$CP$3:$CP$102,将星标签统计!CS$3:CS$102,$AF149)</f>
        <v>12</v>
      </c>
      <c r="AJ149" s="3">
        <f>求节点(将星标签统计!$AT$3:$AT$102,将星标签统计!AX$3:AX$102,$AE149)+求节点(将星标签统计!$CP$3:$CP$102,将星标签统计!CT$3:CT$102,$AF149)</f>
        <v>12</v>
      </c>
      <c r="AK149" s="3">
        <f>求节点(将星标签统计!$AT$3:$AT$102,将星标签统计!AY$3:AY$102,$AE149)+求节点(将星标签统计!$CP$3:$CP$102,将星标签统计!CU$3:CU$102,$AF149)</f>
        <v>12</v>
      </c>
      <c r="AL149" s="3">
        <f>求节点(将星标签统计!$AT$3:$AT$102,将星标签统计!AZ$3:AZ$102,$AE149)+求节点(将星标签统计!$CP$3:$CP$102,将星标签统计!CV$3:CV$102,$AF149)</f>
        <v>12</v>
      </c>
      <c r="AM149" s="3">
        <f t="shared" si="26"/>
        <v>504000</v>
      </c>
      <c r="AN149" s="3">
        <f>求节点(其他调用!$I$4:$I$42,其他调用!$J$4:$J$42,其他调用!AF149)</f>
        <v>246395.94373485638</v>
      </c>
      <c r="AO149" s="3">
        <f>求节点(其他调用!$W$4:$W$20,其他调用!$X$4:$X$20,$U149)</f>
        <v>0.26969144126279054</v>
      </c>
      <c r="AP149" s="3">
        <f>求节点(将星标签统计!$AT$3:$AT$102,将星标签统计!AU$3:AU$102,$AN149)+求节点(将星标签统计!$CP$3:$CP$102,将星标签统计!CQ$3:CQ$102,$AO149)</f>
        <v>12</v>
      </c>
      <c r="AQ149" s="3">
        <f>求节点(将星标签统计!$AT$3:$AT$102,将星标签统计!AV$3:AV$102,$AN149)+求节点(将星标签统计!$CP$3:$CP$102,将星标签统计!CR$3:CR$102,$AO149)</f>
        <v>12</v>
      </c>
      <c r="AR149" s="3">
        <f>求节点(将星标签统计!$AT$3:$AT$102,将星标签统计!AW$3:AW$102,$AN149)+求节点(将星标签统计!$CP$3:$CP$102,将星标签统计!CS$3:CS$102,$AO149)</f>
        <v>12</v>
      </c>
      <c r="AS149" s="3">
        <f>求节点(将星标签统计!$AT$3:$AT$102,将星标签统计!AX$3:AX$102,$AN149)+求节点(将星标签统计!$CP$3:$CP$102,将星标签统计!CT$3:CT$102,$AO149)</f>
        <v>12</v>
      </c>
      <c r="AT149" s="3">
        <f>求节点(将星标签统计!$AT$3:$AT$102,将星标签统计!AY$3:AY$102,$AN149)+求节点(将星标签统计!$CP$3:$CP$102,将星标签统计!CU$3:CU$102,$AO149)</f>
        <v>12</v>
      </c>
      <c r="AU149" s="3">
        <f>求节点(将星标签统计!$AT$3:$AT$102,将星标签统计!AZ$3:AZ$102,$AN149)+求节点(将星标签统计!$CP$3:$CP$102,将星标签统计!CV$3:CV$102,$AO149)</f>
        <v>12</v>
      </c>
      <c r="AV149" s="3">
        <f t="shared" si="27"/>
        <v>504000</v>
      </c>
      <c r="AW149" s="3">
        <f>求节点(其他调用!$L$4:$L$42,其他调用!$M$4:$M$42,其他调用!AF149)</f>
        <v>761059.71329598315</v>
      </c>
      <c r="AX149" s="3">
        <f>求节点(其他调用!$Y$4:$Y$20,其他调用!$Z$4:$Z$20,$U149)</f>
        <v>0</v>
      </c>
      <c r="AY149" s="3">
        <f>求节点(将星标签统计!$AT$3:$AT$102,将星标签统计!AU$3:AU$102,$AW149)+求节点(将星标签统计!$CP$3:$CP$102,将星标签统计!CQ$3:CQ$102,$AX149)</f>
        <v>12</v>
      </c>
      <c r="AZ149" s="3">
        <f>求节点(将星标签统计!$AT$3:$AT$102,将星标签统计!AV$3:AV$102,$AW149)+求节点(将星标签统计!$CP$3:$CP$102,将星标签统计!CR$3:CR$102,$AX149)</f>
        <v>12</v>
      </c>
      <c r="BA149" s="3">
        <f>求节点(将星标签统计!$AT$3:$AT$102,将星标签统计!AW$3:AW$102,$AW149)+求节点(将星标签统计!$CP$3:$CP$102,将星标签统计!CS$3:CS$102,$AX149)</f>
        <v>12</v>
      </c>
      <c r="BB149" s="3">
        <f>求节点(将星标签统计!$AT$3:$AT$102,将星标签统计!AX$3:AX$102,$AW149)+求节点(将星标签统计!$CP$3:$CP$102,将星标签统计!CT$3:CT$102,$AX149)</f>
        <v>12</v>
      </c>
      <c r="BC149" s="3">
        <f>求节点(将星标签统计!$AT$3:$AT$102,将星标签统计!AY$3:AY$102,$AW149)+求节点(将星标签统计!$CP$3:$CP$102,将星标签统计!CU$3:CU$102,$AX149)</f>
        <v>12</v>
      </c>
      <c r="BD149" s="3">
        <f>求节点(将星标签统计!$AT$3:$AT$102,将星标签统计!AZ$3:AZ$102,$AW149)+求节点(将星标签统计!$CP$3:$CP$102,将星标签统计!CV$3:CV$102,$AX149)</f>
        <v>12</v>
      </c>
      <c r="BE149" s="3">
        <f t="shared" si="28"/>
        <v>504000</v>
      </c>
      <c r="BF149" s="3">
        <f>求节点(其他调用!$O$4:$O$42,其他调用!$P$4:$P$42,其他调用!AF149)</f>
        <v>1464894.5468862776</v>
      </c>
      <c r="BG149" s="3">
        <f>求节点(其他调用!$AA$4:$AA$20,其他调用!$AB$4:$AB$20,$U149)</f>
        <v>0.2887284841754581</v>
      </c>
      <c r="BH149" s="3">
        <f>求节点(将星标签统计!$AT$3:$AT$102,将星标签统计!AU$3:AU$102,$BF149)+求节点(将星标签统计!$CP$3:$CP$102,将星标签统计!CQ$3:CQ$102,$BG149)</f>
        <v>12</v>
      </c>
      <c r="BI149" s="3">
        <f>求节点(将星标签统计!$AT$3:$AT$102,将星标签统计!AV$3:AV$102,$BF149)+求节点(将星标签统计!$CP$3:$CP$102,将星标签统计!CR$3:CR$102,$BG149)</f>
        <v>12</v>
      </c>
      <c r="BJ149" s="3">
        <f>求节点(将星标签统计!$AT$3:$AT$102,将星标签统计!AW$3:AW$102,$BF149)+求节点(将星标签统计!$CP$3:$CP$102,将星标签统计!CS$3:CS$102,$BG149)</f>
        <v>12</v>
      </c>
      <c r="BK149" s="3">
        <f>求节点(将星标签统计!$AT$3:$AT$102,将星标签统计!AX$3:AX$102,$BF149)+求节点(将星标签统计!$CP$3:$CP$102,将星标签统计!CT$3:CT$102,$BG149)</f>
        <v>12</v>
      </c>
      <c r="BL149" s="3">
        <f>求节点(将星标签统计!$AT$3:$AT$102,将星标签统计!AY$3:AY$102,$BF149)+求节点(将星标签统计!$CP$3:$CP$102,将星标签统计!CU$3:CU$102,$BG149)</f>
        <v>12</v>
      </c>
      <c r="BM149" s="3">
        <f>求节点(将星标签统计!$AT$3:$AT$102,将星标签统计!AZ$3:AZ$102,$BF149)+求节点(将星标签统计!$CP$3:$CP$102,将星标签统计!CV$3:CV$102,$BG149)</f>
        <v>12</v>
      </c>
      <c r="BN149" s="3">
        <f t="shared" si="29"/>
        <v>504000</v>
      </c>
    </row>
    <row r="150" spans="13:66" x14ac:dyDescent="0.2">
      <c r="M150" s="3">
        <v>146</v>
      </c>
      <c r="N150" s="3">
        <f t="shared" si="30"/>
        <v>504000</v>
      </c>
      <c r="O150" s="3">
        <f t="shared" si="31"/>
        <v>504000</v>
      </c>
      <c r="P150" s="3">
        <f t="shared" si="32"/>
        <v>504000</v>
      </c>
      <c r="Q150" s="3">
        <f t="shared" si="33"/>
        <v>504000</v>
      </c>
      <c r="R150" s="3">
        <f t="shared" si="34"/>
        <v>504000</v>
      </c>
      <c r="U150" s="3">
        <v>146</v>
      </c>
      <c r="V150" s="3">
        <f>求节点(其他调用!$C$4:$C$42,其他调用!$D$4:$D$42,其他调用!AF150)</f>
        <v>78549.267746903861</v>
      </c>
      <c r="W150" s="3">
        <f>求节点(其他调用!$S$4:$S$20,其他调用!$T$4:$T$20,$U150)</f>
        <v>0.26969144126279054</v>
      </c>
      <c r="X150" s="3">
        <f>求节点(将星标签统计!$AT$3:$AT$102,将星标签统计!AU$3:AU$102,$V150)+求节点(将星标签统计!$CP$3:$CP$102,将星标签统计!CQ$3:CQ$102,$W150)</f>
        <v>12</v>
      </c>
      <c r="Y150" s="3">
        <f>求节点(将星标签统计!$AT$3:$AT$102,将星标签统计!AV$3:AV$102,$V150)+求节点(将星标签统计!$CP$3:$CP$102,将星标签统计!CR$3:CR$102,$W150)</f>
        <v>12</v>
      </c>
      <c r="Z150" s="3">
        <f>求节点(将星标签统计!$AT$3:$AT$102,将星标签统计!AW$3:AW$102,$V150)+求节点(将星标签统计!$CP$3:$CP$102,将星标签统计!CS$3:CS$102,$W150)</f>
        <v>12</v>
      </c>
      <c r="AA150" s="3">
        <f>求节点(将星标签统计!$AT$3:$AT$102,将星标签统计!AX$3:AX$102,$V150)+求节点(将星标签统计!$CP$3:$CP$102,将星标签统计!CT$3:CT$102,$W150)</f>
        <v>12</v>
      </c>
      <c r="AB150" s="3">
        <f>求节点(将星标签统计!$AT$3:$AT$102,将星标签统计!AY$3:AY$102,$V150)+求节点(将星标签统计!$CP$3:$CP$102,将星标签统计!CU$3:CU$102,$W150)</f>
        <v>12</v>
      </c>
      <c r="AC150" s="3">
        <f>求节点(将星标签统计!$AT$3:$AT$102,将星标签统计!AZ$3:AZ$102,$V150)+求节点(将星标签统计!$CP$3:$CP$102,将星标签统计!CV$3:CV$102,$W150)</f>
        <v>12</v>
      </c>
      <c r="AD150" s="3">
        <f t="shared" si="25"/>
        <v>504000</v>
      </c>
      <c r="AE150" s="3">
        <f>求节点(其他调用!$F$4:$F$42,其他调用!$G$4:$G$42,其他调用!AF150)</f>
        <v>131243.81588687928</v>
      </c>
      <c r="AF150" s="3">
        <f>求节点(其他调用!$U$4:$U$20,其他调用!$V$4:$V$20,$U150)</f>
        <v>0</v>
      </c>
      <c r="AG150" s="3">
        <f>求节点(将星标签统计!$AT$3:$AT$102,将星标签统计!AU$3:AU$102,$AE150)+求节点(将星标签统计!$CP$3:$CP$102,将星标签统计!CQ$3:CQ$102,$AF150)</f>
        <v>12</v>
      </c>
      <c r="AH150" s="3">
        <f>求节点(将星标签统计!$AT$3:$AT$102,将星标签统计!AV$3:AV$102,$AE150)+求节点(将星标签统计!$CP$3:$CP$102,将星标签统计!CR$3:CR$102,$AF150)</f>
        <v>12</v>
      </c>
      <c r="AI150" s="3">
        <f>求节点(将星标签统计!$AT$3:$AT$102,将星标签统计!AW$3:AW$102,$AE150)+求节点(将星标签统计!$CP$3:$CP$102,将星标签统计!CS$3:CS$102,$AF150)</f>
        <v>12</v>
      </c>
      <c r="AJ150" s="3">
        <f>求节点(将星标签统计!$AT$3:$AT$102,将星标签统计!AX$3:AX$102,$AE150)+求节点(将星标签统计!$CP$3:$CP$102,将星标签统计!CT$3:CT$102,$AF150)</f>
        <v>12</v>
      </c>
      <c r="AK150" s="3">
        <f>求节点(将星标签统计!$AT$3:$AT$102,将星标签统计!AY$3:AY$102,$AE150)+求节点(将星标签统计!$CP$3:$CP$102,将星标签统计!CU$3:CU$102,$AF150)</f>
        <v>12</v>
      </c>
      <c r="AL150" s="3">
        <f>求节点(将星标签统计!$AT$3:$AT$102,将星标签统计!AZ$3:AZ$102,$AE150)+求节点(将星标签统计!$CP$3:$CP$102,将星标签统计!CV$3:CV$102,$AF150)</f>
        <v>12</v>
      </c>
      <c r="AM150" s="3">
        <f t="shared" si="26"/>
        <v>504000</v>
      </c>
      <c r="AN150" s="3">
        <f>求节点(其他调用!$I$4:$I$42,其他调用!$J$4:$J$42,其他调用!AF150)</f>
        <v>262652.65736625862</v>
      </c>
      <c r="AO150" s="3">
        <f>求节点(其他调用!$W$4:$W$20,其他调用!$X$4:$X$20,$U150)</f>
        <v>0.26969144126279054</v>
      </c>
      <c r="AP150" s="3">
        <f>求节点(将星标签统计!$AT$3:$AT$102,将星标签统计!AU$3:AU$102,$AN150)+求节点(将星标签统计!$CP$3:$CP$102,将星标签统计!CQ$3:CQ$102,$AO150)</f>
        <v>12</v>
      </c>
      <c r="AQ150" s="3">
        <f>求节点(将星标签统计!$AT$3:$AT$102,将星标签统计!AV$3:AV$102,$AN150)+求节点(将星标签统计!$CP$3:$CP$102,将星标签统计!CR$3:CR$102,$AO150)</f>
        <v>12</v>
      </c>
      <c r="AR150" s="3">
        <f>求节点(将星标签统计!$AT$3:$AT$102,将星标签统计!AW$3:AW$102,$AN150)+求节点(将星标签统计!$CP$3:$CP$102,将星标签统计!CS$3:CS$102,$AO150)</f>
        <v>12</v>
      </c>
      <c r="AS150" s="3">
        <f>求节点(将星标签统计!$AT$3:$AT$102,将星标签统计!AX$3:AX$102,$AN150)+求节点(将星标签统计!$CP$3:$CP$102,将星标签统计!CT$3:CT$102,$AO150)</f>
        <v>12</v>
      </c>
      <c r="AT150" s="3">
        <f>求节点(将星标签统计!$AT$3:$AT$102,将星标签统计!AY$3:AY$102,$AN150)+求节点(将星标签统计!$CP$3:$CP$102,将星标签统计!CU$3:CU$102,$AO150)</f>
        <v>12</v>
      </c>
      <c r="AU150" s="3">
        <f>求节点(将星标签统计!$AT$3:$AT$102,将星标签统计!AZ$3:AZ$102,$AN150)+求节点(将星标签统计!$CP$3:$CP$102,将星标签统计!CV$3:CV$102,$AO150)</f>
        <v>12</v>
      </c>
      <c r="AV150" s="3">
        <f t="shared" si="27"/>
        <v>504000</v>
      </c>
      <c r="AW150" s="3">
        <f>求节点(其他调用!$L$4:$L$42,其他调用!$M$4:$M$42,其他调用!AF150)</f>
        <v>812189.65698076424</v>
      </c>
      <c r="AX150" s="3">
        <f>求节点(其他调用!$Y$4:$Y$20,其他调用!$Z$4:$Z$20,$U150)</f>
        <v>0</v>
      </c>
      <c r="AY150" s="3">
        <f>求节点(将星标签统计!$AT$3:$AT$102,将星标签统计!AU$3:AU$102,$AW150)+求节点(将星标签统计!$CP$3:$CP$102,将星标签统计!CQ$3:CQ$102,$AX150)</f>
        <v>12</v>
      </c>
      <c r="AZ150" s="3">
        <f>求节点(将星标签统计!$AT$3:$AT$102,将星标签统计!AV$3:AV$102,$AW150)+求节点(将星标签统计!$CP$3:$CP$102,将星标签统计!CR$3:CR$102,$AX150)</f>
        <v>12</v>
      </c>
      <c r="BA150" s="3">
        <f>求节点(将星标签统计!$AT$3:$AT$102,将星标签统计!AW$3:AW$102,$AW150)+求节点(将星标签统计!$CP$3:$CP$102,将星标签统计!CS$3:CS$102,$AX150)</f>
        <v>12</v>
      </c>
      <c r="BB150" s="3">
        <f>求节点(将星标签统计!$AT$3:$AT$102,将星标签统计!AX$3:AX$102,$AW150)+求节点(将星标签统计!$CP$3:$CP$102,将星标签统计!CT$3:CT$102,$AX150)</f>
        <v>12</v>
      </c>
      <c r="BC150" s="3">
        <f>求节点(将星标签统计!$AT$3:$AT$102,将星标签统计!AY$3:AY$102,$AW150)+求节点(将星标签统计!$CP$3:$CP$102,将星标签统计!CU$3:CU$102,$AX150)</f>
        <v>12</v>
      </c>
      <c r="BD150" s="3">
        <f>求节点(将星标签统计!$AT$3:$AT$102,将星标签统计!AZ$3:AZ$102,$AW150)+求节点(将星标签统计!$CP$3:$CP$102,将星标签统计!CV$3:CV$102,$AX150)</f>
        <v>12</v>
      </c>
      <c r="BE150" s="3">
        <f t="shared" si="28"/>
        <v>504000</v>
      </c>
      <c r="BF150" s="3">
        <f>求节点(其他调用!$O$4:$O$42,其他调用!$P$4:$P$42,其他调用!AF150)</f>
        <v>1464894.5468862776</v>
      </c>
      <c r="BG150" s="3">
        <f>求节点(其他调用!$AA$4:$AA$20,其他调用!$AB$4:$AB$20,$U150)</f>
        <v>0.2887284841754581</v>
      </c>
      <c r="BH150" s="3">
        <f>求节点(将星标签统计!$AT$3:$AT$102,将星标签统计!AU$3:AU$102,$BF150)+求节点(将星标签统计!$CP$3:$CP$102,将星标签统计!CQ$3:CQ$102,$BG150)</f>
        <v>12</v>
      </c>
      <c r="BI150" s="3">
        <f>求节点(将星标签统计!$AT$3:$AT$102,将星标签统计!AV$3:AV$102,$BF150)+求节点(将星标签统计!$CP$3:$CP$102,将星标签统计!CR$3:CR$102,$BG150)</f>
        <v>12</v>
      </c>
      <c r="BJ150" s="3">
        <f>求节点(将星标签统计!$AT$3:$AT$102,将星标签统计!AW$3:AW$102,$BF150)+求节点(将星标签统计!$CP$3:$CP$102,将星标签统计!CS$3:CS$102,$BG150)</f>
        <v>12</v>
      </c>
      <c r="BK150" s="3">
        <f>求节点(将星标签统计!$AT$3:$AT$102,将星标签统计!AX$3:AX$102,$BF150)+求节点(将星标签统计!$CP$3:$CP$102,将星标签统计!CT$3:CT$102,$BG150)</f>
        <v>12</v>
      </c>
      <c r="BL150" s="3">
        <f>求节点(将星标签统计!$AT$3:$AT$102,将星标签统计!AY$3:AY$102,$BF150)+求节点(将星标签统计!$CP$3:$CP$102,将星标签统计!CU$3:CU$102,$BG150)</f>
        <v>12</v>
      </c>
      <c r="BM150" s="3">
        <f>求节点(将星标签统计!$AT$3:$AT$102,将星标签统计!AZ$3:AZ$102,$BF150)+求节点(将星标签统计!$CP$3:$CP$102,将星标签统计!CV$3:CV$102,$BG150)</f>
        <v>12</v>
      </c>
      <c r="BN150" s="3">
        <f t="shared" si="29"/>
        <v>504000</v>
      </c>
    </row>
    <row r="151" spans="13:66" x14ac:dyDescent="0.2">
      <c r="M151" s="3">
        <v>147</v>
      </c>
      <c r="N151" s="3">
        <f t="shared" si="30"/>
        <v>504000</v>
      </c>
      <c r="O151" s="3">
        <f t="shared" si="31"/>
        <v>504000</v>
      </c>
      <c r="P151" s="3">
        <f t="shared" si="32"/>
        <v>504000</v>
      </c>
      <c r="Q151" s="3">
        <f t="shared" si="33"/>
        <v>504000</v>
      </c>
      <c r="R151" s="3">
        <f t="shared" si="34"/>
        <v>504000</v>
      </c>
      <c r="U151" s="3">
        <v>147</v>
      </c>
      <c r="V151" s="3">
        <f>求节点(其他调用!$C$4:$C$42,其他调用!$D$4:$D$42,其他调用!AF151)</f>
        <v>83492.605976805164</v>
      </c>
      <c r="W151" s="3">
        <f>求节点(其他调用!$S$4:$S$20,其他调用!$T$4:$T$20,$U151)</f>
        <v>0.26969144126279054</v>
      </c>
      <c r="X151" s="3">
        <f>求节点(将星标签统计!$AT$3:$AT$102,将星标签统计!AU$3:AU$102,$V151)+求节点(将星标签统计!$CP$3:$CP$102,将星标签统计!CQ$3:CQ$102,$W151)</f>
        <v>12</v>
      </c>
      <c r="Y151" s="3">
        <f>求节点(将星标签统计!$AT$3:$AT$102,将星标签统计!AV$3:AV$102,$V151)+求节点(将星标签统计!$CP$3:$CP$102,将星标签统计!CR$3:CR$102,$W151)</f>
        <v>12</v>
      </c>
      <c r="Z151" s="3">
        <f>求节点(将星标签统计!$AT$3:$AT$102,将星标签统计!AW$3:AW$102,$V151)+求节点(将星标签统计!$CP$3:$CP$102,将星标签统计!CS$3:CS$102,$W151)</f>
        <v>12</v>
      </c>
      <c r="AA151" s="3">
        <f>求节点(将星标签统计!$AT$3:$AT$102,将星标签统计!AX$3:AX$102,$V151)+求节点(将星标签统计!$CP$3:$CP$102,将星标签统计!CT$3:CT$102,$W151)</f>
        <v>12</v>
      </c>
      <c r="AB151" s="3">
        <f>求节点(将星标签统计!$AT$3:$AT$102,将星标签统计!AY$3:AY$102,$V151)+求节点(将星标签统计!$CP$3:$CP$102,将星标签统计!CU$3:CU$102,$W151)</f>
        <v>12</v>
      </c>
      <c r="AC151" s="3">
        <f>求节点(将星标签统计!$AT$3:$AT$102,将星标签统计!AZ$3:AZ$102,$V151)+求节点(将星标签统计!$CP$3:$CP$102,将星标签统计!CV$3:CV$102,$W151)</f>
        <v>12</v>
      </c>
      <c r="AD151" s="3">
        <f t="shared" si="25"/>
        <v>504000</v>
      </c>
      <c r="AE151" s="3">
        <f>求节点(其他调用!$F$4:$F$42,其他调用!$G$4:$G$42,其他调用!AF151)</f>
        <v>139811.75962593814</v>
      </c>
      <c r="AF151" s="3">
        <f>求节点(其他调用!$U$4:$U$20,其他调用!$V$4:$V$20,$U151)</f>
        <v>0</v>
      </c>
      <c r="AG151" s="3">
        <f>求节点(将星标签统计!$AT$3:$AT$102,将星标签统计!AU$3:AU$102,$AE151)+求节点(将星标签统计!$CP$3:$CP$102,将星标签统计!CQ$3:CQ$102,$AF151)</f>
        <v>12</v>
      </c>
      <c r="AH151" s="3">
        <f>求节点(将星标签统计!$AT$3:$AT$102,将星标签统计!AV$3:AV$102,$AE151)+求节点(将星标签统计!$CP$3:$CP$102,将星标签统计!CR$3:CR$102,$AF151)</f>
        <v>12</v>
      </c>
      <c r="AI151" s="3">
        <f>求节点(将星标签统计!$AT$3:$AT$102,将星标签统计!AW$3:AW$102,$AE151)+求节点(将星标签统计!$CP$3:$CP$102,将星标签统计!CS$3:CS$102,$AF151)</f>
        <v>12</v>
      </c>
      <c r="AJ151" s="3">
        <f>求节点(将星标签统计!$AT$3:$AT$102,将星标签统计!AX$3:AX$102,$AE151)+求节点(将星标签统计!$CP$3:$CP$102,将星标签统计!CT$3:CT$102,$AF151)</f>
        <v>12</v>
      </c>
      <c r="AK151" s="3">
        <f>求节点(将星标签统计!$AT$3:$AT$102,将星标签统计!AY$3:AY$102,$AE151)+求节点(将星标签统计!$CP$3:$CP$102,将星标签统计!CU$3:CU$102,$AF151)</f>
        <v>12</v>
      </c>
      <c r="AL151" s="3">
        <f>求节点(将星标签统计!$AT$3:$AT$102,将星标签统计!AZ$3:AZ$102,$AE151)+求节点(将星标签统计!$CP$3:$CP$102,将星标签统计!CV$3:CV$102,$AF151)</f>
        <v>12</v>
      </c>
      <c r="AM151" s="3">
        <f t="shared" si="26"/>
        <v>504000</v>
      </c>
      <c r="AN151" s="3">
        <f>求节点(其他调用!$I$4:$I$42,其他调用!$J$4:$J$42,其他调用!AF151)</f>
        <v>280076.17162444757</v>
      </c>
      <c r="AO151" s="3">
        <f>求节点(其他调用!$W$4:$W$20,其他调用!$X$4:$X$20,$U151)</f>
        <v>0.26969144126279054</v>
      </c>
      <c r="AP151" s="3">
        <f>求节点(将星标签统计!$AT$3:$AT$102,将星标签统计!AU$3:AU$102,$AN151)+求节点(将星标签统计!$CP$3:$CP$102,将星标签统计!CQ$3:CQ$102,$AO151)</f>
        <v>12</v>
      </c>
      <c r="AQ151" s="3">
        <f>求节点(将星标签统计!$AT$3:$AT$102,将星标签统计!AV$3:AV$102,$AN151)+求节点(将星标签统计!$CP$3:$CP$102,将星标签统计!CR$3:CR$102,$AO151)</f>
        <v>12</v>
      </c>
      <c r="AR151" s="3">
        <f>求节点(将星标签统计!$AT$3:$AT$102,将星标签统计!AW$3:AW$102,$AN151)+求节点(将星标签统计!$CP$3:$CP$102,将星标签统计!CS$3:CS$102,$AO151)</f>
        <v>12</v>
      </c>
      <c r="AS151" s="3">
        <f>求节点(将星标签统计!$AT$3:$AT$102,将星标签统计!AX$3:AX$102,$AN151)+求节点(将星标签统计!$CP$3:$CP$102,将星标签统计!CT$3:CT$102,$AO151)</f>
        <v>12</v>
      </c>
      <c r="AT151" s="3">
        <f>求节点(将星标签统计!$AT$3:$AT$102,将星标签统计!AY$3:AY$102,$AN151)+求节点(将星标签统计!$CP$3:$CP$102,将星标签统计!CU$3:CU$102,$AO151)</f>
        <v>12</v>
      </c>
      <c r="AU151" s="3">
        <f>求节点(将星标签统计!$AT$3:$AT$102,将星标签统计!AZ$3:AZ$102,$AN151)+求节点(将星标签统计!$CP$3:$CP$102,将星标签统计!CV$3:CV$102,$AO151)</f>
        <v>12</v>
      </c>
      <c r="AV151" s="3">
        <f t="shared" si="27"/>
        <v>504000</v>
      </c>
      <c r="AW151" s="3">
        <f>求节点(其他调用!$L$4:$L$42,其他调用!$M$4:$M$42,其他调用!AF151)</f>
        <v>866498.97467772302</v>
      </c>
      <c r="AX151" s="3">
        <f>求节点(其他调用!$Y$4:$Y$20,其他调用!$Z$4:$Z$20,$U151)</f>
        <v>0</v>
      </c>
      <c r="AY151" s="3">
        <f>求节点(将星标签统计!$AT$3:$AT$102,将星标签统计!AU$3:AU$102,$AW151)+求节点(将星标签统计!$CP$3:$CP$102,将星标签统计!CQ$3:CQ$102,$AX151)</f>
        <v>12</v>
      </c>
      <c r="AZ151" s="3">
        <f>求节点(将星标签统计!$AT$3:$AT$102,将星标签统计!AV$3:AV$102,$AW151)+求节点(将星标签统计!$CP$3:$CP$102,将星标签统计!CR$3:CR$102,$AX151)</f>
        <v>12</v>
      </c>
      <c r="BA151" s="3">
        <f>求节点(将星标签统计!$AT$3:$AT$102,将星标签统计!AW$3:AW$102,$AW151)+求节点(将星标签统计!$CP$3:$CP$102,将星标签统计!CS$3:CS$102,$AX151)</f>
        <v>12</v>
      </c>
      <c r="BB151" s="3">
        <f>求节点(将星标签统计!$AT$3:$AT$102,将星标签统计!AX$3:AX$102,$AW151)+求节点(将星标签统计!$CP$3:$CP$102,将星标签统计!CT$3:CT$102,$AX151)</f>
        <v>12</v>
      </c>
      <c r="BC151" s="3">
        <f>求节点(将星标签统计!$AT$3:$AT$102,将星标签统计!AY$3:AY$102,$AW151)+求节点(将星标签统计!$CP$3:$CP$102,将星标签统计!CU$3:CU$102,$AX151)</f>
        <v>12</v>
      </c>
      <c r="BD151" s="3">
        <f>求节点(将星标签统计!$AT$3:$AT$102,将星标签统计!AZ$3:AZ$102,$AW151)+求节点(将星标签统计!$CP$3:$CP$102,将星标签统计!CV$3:CV$102,$AX151)</f>
        <v>12</v>
      </c>
      <c r="BE151" s="3">
        <f t="shared" si="28"/>
        <v>504000</v>
      </c>
      <c r="BF151" s="3">
        <f>求节点(其他调用!$O$4:$O$42,其他调用!$P$4:$P$42,其他调用!AF151)</f>
        <v>1464894.5468862776</v>
      </c>
      <c r="BG151" s="3">
        <f>求节点(其他调用!$AA$4:$AA$20,其他调用!$AB$4:$AB$20,$U151)</f>
        <v>0.2887284841754581</v>
      </c>
      <c r="BH151" s="3">
        <f>求节点(将星标签统计!$AT$3:$AT$102,将星标签统计!AU$3:AU$102,$BF151)+求节点(将星标签统计!$CP$3:$CP$102,将星标签统计!CQ$3:CQ$102,$BG151)</f>
        <v>12</v>
      </c>
      <c r="BI151" s="3">
        <f>求节点(将星标签统计!$AT$3:$AT$102,将星标签统计!AV$3:AV$102,$BF151)+求节点(将星标签统计!$CP$3:$CP$102,将星标签统计!CR$3:CR$102,$BG151)</f>
        <v>12</v>
      </c>
      <c r="BJ151" s="3">
        <f>求节点(将星标签统计!$AT$3:$AT$102,将星标签统计!AW$3:AW$102,$BF151)+求节点(将星标签统计!$CP$3:$CP$102,将星标签统计!CS$3:CS$102,$BG151)</f>
        <v>12</v>
      </c>
      <c r="BK151" s="3">
        <f>求节点(将星标签统计!$AT$3:$AT$102,将星标签统计!AX$3:AX$102,$BF151)+求节点(将星标签统计!$CP$3:$CP$102,将星标签统计!CT$3:CT$102,$BG151)</f>
        <v>12</v>
      </c>
      <c r="BL151" s="3">
        <f>求节点(将星标签统计!$AT$3:$AT$102,将星标签统计!AY$3:AY$102,$BF151)+求节点(将星标签统计!$CP$3:$CP$102,将星标签统计!CU$3:CU$102,$BG151)</f>
        <v>12</v>
      </c>
      <c r="BM151" s="3">
        <f>求节点(将星标签统计!$AT$3:$AT$102,将星标签统计!AZ$3:AZ$102,$BF151)+求节点(将星标签统计!$CP$3:$CP$102,将星标签统计!CV$3:CV$102,$BG151)</f>
        <v>12</v>
      </c>
      <c r="BN151" s="3">
        <f t="shared" si="29"/>
        <v>504000</v>
      </c>
    </row>
    <row r="152" spans="13:66" x14ac:dyDescent="0.2">
      <c r="M152" s="3">
        <v>148</v>
      </c>
      <c r="N152" s="3">
        <f t="shared" si="30"/>
        <v>504000</v>
      </c>
      <c r="O152" s="3">
        <f t="shared" si="31"/>
        <v>504000</v>
      </c>
      <c r="P152" s="3">
        <f t="shared" si="32"/>
        <v>504000</v>
      </c>
      <c r="Q152" s="3">
        <f t="shared" si="33"/>
        <v>504000</v>
      </c>
      <c r="R152" s="3">
        <f t="shared" si="34"/>
        <v>504000</v>
      </c>
      <c r="U152" s="3">
        <v>148</v>
      </c>
      <c r="V152" s="3">
        <f>求节点(其他调用!$C$4:$C$42,其他调用!$D$4:$D$42,其他调用!AF152)</f>
        <v>88786.664668862941</v>
      </c>
      <c r="W152" s="3">
        <f>求节点(其他调用!$S$4:$S$20,其他调用!$T$4:$T$20,$U152)</f>
        <v>0.26969144126279054</v>
      </c>
      <c r="X152" s="3">
        <f>求节点(将星标签统计!$AT$3:$AT$102,将星标签统计!AU$3:AU$102,$V152)+求节点(将星标签统计!$CP$3:$CP$102,将星标签统计!CQ$3:CQ$102,$W152)</f>
        <v>12</v>
      </c>
      <c r="Y152" s="3">
        <f>求节点(将星标签统计!$AT$3:$AT$102,将星标签统计!AV$3:AV$102,$V152)+求节点(将星标签统计!$CP$3:$CP$102,将星标签统计!CR$3:CR$102,$W152)</f>
        <v>12</v>
      </c>
      <c r="Z152" s="3">
        <f>求节点(将星标签统计!$AT$3:$AT$102,将星标签统计!AW$3:AW$102,$V152)+求节点(将星标签统计!$CP$3:$CP$102,将星标签统计!CS$3:CS$102,$W152)</f>
        <v>12</v>
      </c>
      <c r="AA152" s="3">
        <f>求节点(将星标签统计!$AT$3:$AT$102,将星标签统计!AX$3:AX$102,$V152)+求节点(将星标签统计!$CP$3:$CP$102,将星标签统计!CT$3:CT$102,$W152)</f>
        <v>12</v>
      </c>
      <c r="AB152" s="3">
        <f>求节点(将星标签统计!$AT$3:$AT$102,将星标签统计!AY$3:AY$102,$V152)+求节点(将星标签统计!$CP$3:$CP$102,将星标签统计!CU$3:CU$102,$W152)</f>
        <v>12</v>
      </c>
      <c r="AC152" s="3">
        <f>求节点(将星标签统计!$AT$3:$AT$102,将星标签统计!AZ$3:AZ$102,$V152)+求节点(将星标签统计!$CP$3:$CP$102,将星标签统计!CV$3:CV$102,$W152)</f>
        <v>12</v>
      </c>
      <c r="AD152" s="3">
        <f t="shared" si="25"/>
        <v>504000</v>
      </c>
      <c r="AE152" s="3">
        <f>求节点(其他调用!$F$4:$F$42,其他调用!$G$4:$G$42,其他调用!AF152)</f>
        <v>148885.38789613551</v>
      </c>
      <c r="AF152" s="3">
        <f>求节点(其他调用!$U$4:$U$20,其他调用!$V$4:$V$20,$U152)</f>
        <v>0</v>
      </c>
      <c r="AG152" s="3">
        <f>求节点(将星标签统计!$AT$3:$AT$102,将星标签统计!AU$3:AU$102,$AE152)+求节点(将星标签统计!$CP$3:$CP$102,将星标签统计!CQ$3:CQ$102,$AF152)</f>
        <v>12</v>
      </c>
      <c r="AH152" s="3">
        <f>求节点(将星标签统计!$AT$3:$AT$102,将星标签统计!AV$3:AV$102,$AE152)+求节点(将星标签统计!$CP$3:$CP$102,将星标签统计!CR$3:CR$102,$AF152)</f>
        <v>12</v>
      </c>
      <c r="AI152" s="3">
        <f>求节点(将星标签统计!$AT$3:$AT$102,将星标签统计!AW$3:AW$102,$AE152)+求节点(将星标签统计!$CP$3:$CP$102,将星标签统计!CS$3:CS$102,$AF152)</f>
        <v>12</v>
      </c>
      <c r="AJ152" s="3">
        <f>求节点(将星标签统计!$AT$3:$AT$102,将星标签统计!AX$3:AX$102,$AE152)+求节点(将星标签统计!$CP$3:$CP$102,将星标签统计!CT$3:CT$102,$AF152)</f>
        <v>12</v>
      </c>
      <c r="AK152" s="3">
        <f>求节点(将星标签统计!$AT$3:$AT$102,将星标签统计!AY$3:AY$102,$AE152)+求节点(将星标签统计!$CP$3:$CP$102,将星标签统计!CU$3:CU$102,$AF152)</f>
        <v>12</v>
      </c>
      <c r="AL152" s="3">
        <f>求节点(将星标签统计!$AT$3:$AT$102,将星标签统计!AZ$3:AZ$102,$AE152)+求节点(将星标签统计!$CP$3:$CP$102,将星标签统计!CV$3:CV$102,$AF152)</f>
        <v>12</v>
      </c>
      <c r="AM152" s="3">
        <f t="shared" si="26"/>
        <v>504000</v>
      </c>
      <c r="AN152" s="3">
        <f>求节点(其他调用!$I$4:$I$42,其他调用!$J$4:$J$42,其他调用!AF152)</f>
        <v>298710.02104204963</v>
      </c>
      <c r="AO152" s="3">
        <f>求节点(其他调用!$W$4:$W$20,其他调用!$X$4:$X$20,$U152)</f>
        <v>0.26969144126279054</v>
      </c>
      <c r="AP152" s="3">
        <f>求节点(将星标签统计!$AT$3:$AT$102,将星标签统计!AU$3:AU$102,$AN152)+求节点(将星标签统计!$CP$3:$CP$102,将星标签统计!CQ$3:CQ$102,$AO152)</f>
        <v>12</v>
      </c>
      <c r="AQ152" s="3">
        <f>求节点(将星标签统计!$AT$3:$AT$102,将星标签统计!AV$3:AV$102,$AN152)+求节点(将星标签统计!$CP$3:$CP$102,将星标签统计!CR$3:CR$102,$AO152)</f>
        <v>12</v>
      </c>
      <c r="AR152" s="3">
        <f>求节点(将星标签统计!$AT$3:$AT$102,将星标签统计!AW$3:AW$102,$AN152)+求节点(将星标签统计!$CP$3:$CP$102,将星标签统计!CS$3:CS$102,$AO152)</f>
        <v>12</v>
      </c>
      <c r="AS152" s="3">
        <f>求节点(将星标签统计!$AT$3:$AT$102,将星标签统计!AX$3:AX$102,$AN152)+求节点(将星标签统计!$CP$3:$CP$102,将星标签统计!CT$3:CT$102,$AO152)</f>
        <v>12</v>
      </c>
      <c r="AT152" s="3">
        <f>求节点(将星标签统计!$AT$3:$AT$102,将星标签统计!AY$3:AY$102,$AN152)+求节点(将星标签统计!$CP$3:$CP$102,将星标签统计!CU$3:CU$102,$AO152)</f>
        <v>12</v>
      </c>
      <c r="AU152" s="3">
        <f>求节点(将星标签统计!$AT$3:$AT$102,将星标签统计!AZ$3:AZ$102,$AN152)+求节点(将星标签统计!$CP$3:$CP$102,将星标签统计!CV$3:CV$102,$AO152)</f>
        <v>12</v>
      </c>
      <c r="AV152" s="3">
        <f t="shared" si="27"/>
        <v>504000</v>
      </c>
      <c r="AW152" s="3">
        <f>求节点(其他调用!$L$4:$L$42,其他调用!$M$4:$M$42,其他调用!AF152)</f>
        <v>924136.01974066277</v>
      </c>
      <c r="AX152" s="3">
        <f>求节点(其他调用!$Y$4:$Y$20,其他调用!$Z$4:$Z$20,$U152)</f>
        <v>0</v>
      </c>
      <c r="AY152" s="3">
        <f>求节点(将星标签统计!$AT$3:$AT$102,将星标签统计!AU$3:AU$102,$AW152)+求节点(将星标签统计!$CP$3:$CP$102,将星标签统计!CQ$3:CQ$102,$AX152)</f>
        <v>12</v>
      </c>
      <c r="AZ152" s="3">
        <f>求节点(将星标签统计!$AT$3:$AT$102,将星标签统计!AV$3:AV$102,$AW152)+求节点(将星标签统计!$CP$3:$CP$102,将星标签统计!CR$3:CR$102,$AX152)</f>
        <v>12</v>
      </c>
      <c r="BA152" s="3">
        <f>求节点(将星标签统计!$AT$3:$AT$102,将星标签统计!AW$3:AW$102,$AW152)+求节点(将星标签统计!$CP$3:$CP$102,将星标签统计!CS$3:CS$102,$AX152)</f>
        <v>12</v>
      </c>
      <c r="BB152" s="3">
        <f>求节点(将星标签统计!$AT$3:$AT$102,将星标签统计!AX$3:AX$102,$AW152)+求节点(将星标签统计!$CP$3:$CP$102,将星标签统计!CT$3:CT$102,$AX152)</f>
        <v>12</v>
      </c>
      <c r="BC152" s="3">
        <f>求节点(将星标签统计!$AT$3:$AT$102,将星标签统计!AY$3:AY$102,$AW152)+求节点(将星标签统计!$CP$3:$CP$102,将星标签统计!CU$3:CU$102,$AX152)</f>
        <v>12</v>
      </c>
      <c r="BD152" s="3">
        <f>求节点(将星标签统计!$AT$3:$AT$102,将星标签统计!AZ$3:AZ$102,$AW152)+求节点(将星标签统计!$CP$3:$CP$102,将星标签统计!CV$3:CV$102,$AX152)</f>
        <v>12</v>
      </c>
      <c r="BE152" s="3">
        <f t="shared" si="28"/>
        <v>504000</v>
      </c>
      <c r="BF152" s="3">
        <f>求节点(其他调用!$O$4:$O$42,其他调用!$P$4:$P$42,其他调用!AF152)</f>
        <v>1464894.5468862776</v>
      </c>
      <c r="BG152" s="3">
        <f>求节点(其他调用!$AA$4:$AA$20,其他调用!$AB$4:$AB$20,$U152)</f>
        <v>0.2887284841754581</v>
      </c>
      <c r="BH152" s="3">
        <f>求节点(将星标签统计!$AT$3:$AT$102,将星标签统计!AU$3:AU$102,$BF152)+求节点(将星标签统计!$CP$3:$CP$102,将星标签统计!CQ$3:CQ$102,$BG152)</f>
        <v>12</v>
      </c>
      <c r="BI152" s="3">
        <f>求节点(将星标签统计!$AT$3:$AT$102,将星标签统计!AV$3:AV$102,$BF152)+求节点(将星标签统计!$CP$3:$CP$102,将星标签统计!CR$3:CR$102,$BG152)</f>
        <v>12</v>
      </c>
      <c r="BJ152" s="3">
        <f>求节点(将星标签统计!$AT$3:$AT$102,将星标签统计!AW$3:AW$102,$BF152)+求节点(将星标签统计!$CP$3:$CP$102,将星标签统计!CS$3:CS$102,$BG152)</f>
        <v>12</v>
      </c>
      <c r="BK152" s="3">
        <f>求节点(将星标签统计!$AT$3:$AT$102,将星标签统计!AX$3:AX$102,$BF152)+求节点(将星标签统计!$CP$3:$CP$102,将星标签统计!CT$3:CT$102,$BG152)</f>
        <v>12</v>
      </c>
      <c r="BL152" s="3">
        <f>求节点(将星标签统计!$AT$3:$AT$102,将星标签统计!AY$3:AY$102,$BF152)+求节点(将星标签统计!$CP$3:$CP$102,将星标签统计!CU$3:CU$102,$BG152)</f>
        <v>12</v>
      </c>
      <c r="BM152" s="3">
        <f>求节点(将星标签统计!$AT$3:$AT$102,将星标签统计!AZ$3:AZ$102,$BF152)+求节点(将星标签统计!$CP$3:$CP$102,将星标签统计!CV$3:CV$102,$BG152)</f>
        <v>12</v>
      </c>
      <c r="BN152" s="3">
        <f t="shared" si="29"/>
        <v>504000</v>
      </c>
    </row>
    <row r="153" spans="13:66" x14ac:dyDescent="0.2">
      <c r="M153" s="3">
        <v>149</v>
      </c>
      <c r="N153" s="3">
        <f t="shared" si="30"/>
        <v>504000</v>
      </c>
      <c r="O153" s="3">
        <f t="shared" si="31"/>
        <v>504000</v>
      </c>
      <c r="P153" s="3">
        <f t="shared" si="32"/>
        <v>504000</v>
      </c>
      <c r="Q153" s="3">
        <f t="shared" si="33"/>
        <v>504000</v>
      </c>
      <c r="R153" s="3">
        <f t="shared" si="34"/>
        <v>504000</v>
      </c>
      <c r="U153" s="3">
        <v>149</v>
      </c>
      <c r="V153" s="3">
        <f>求节点(其他调用!$C$4:$C$42,其他调用!$D$4:$D$42,其他调用!AF153)</f>
        <v>94460.696284120088</v>
      </c>
      <c r="W153" s="3">
        <f>求节点(其他调用!$S$4:$S$20,其他调用!$T$4:$T$20,$U153)</f>
        <v>0.26969144126279054</v>
      </c>
      <c r="X153" s="3">
        <f>求节点(将星标签统计!$AT$3:$AT$102,将星标签统计!AU$3:AU$102,$V153)+求节点(将星标签统计!$CP$3:$CP$102,将星标签统计!CQ$3:CQ$102,$W153)</f>
        <v>12</v>
      </c>
      <c r="Y153" s="3">
        <f>求节点(将星标签统计!$AT$3:$AT$102,将星标签统计!AV$3:AV$102,$V153)+求节点(将星标签统计!$CP$3:$CP$102,将星标签统计!CR$3:CR$102,$W153)</f>
        <v>12</v>
      </c>
      <c r="Z153" s="3">
        <f>求节点(将星标签统计!$AT$3:$AT$102,将星标签统计!AW$3:AW$102,$V153)+求节点(将星标签统计!$CP$3:$CP$102,将星标签统计!CS$3:CS$102,$W153)</f>
        <v>12</v>
      </c>
      <c r="AA153" s="3">
        <f>求节点(将星标签统计!$AT$3:$AT$102,将星标签统计!AX$3:AX$102,$V153)+求节点(将星标签统计!$CP$3:$CP$102,将星标签统计!CT$3:CT$102,$W153)</f>
        <v>12</v>
      </c>
      <c r="AB153" s="3">
        <f>求节点(将星标签统计!$AT$3:$AT$102,将星标签统计!AY$3:AY$102,$V153)+求节点(将星标签统计!$CP$3:$CP$102,将星标签统计!CU$3:CU$102,$W153)</f>
        <v>12</v>
      </c>
      <c r="AC153" s="3">
        <f>求节点(将星标签统计!$AT$3:$AT$102,将星标签统计!AZ$3:AZ$102,$V153)+求节点(将星标签统计!$CP$3:$CP$102,将星标签统计!CV$3:CV$102,$W153)</f>
        <v>12</v>
      </c>
      <c r="AD153" s="3">
        <f t="shared" si="25"/>
        <v>504000</v>
      </c>
      <c r="AE153" s="3">
        <f>求节点(其他调用!$F$4:$F$42,其他调用!$G$4:$G$42,其他调用!AF153)</f>
        <v>158584.25750203349</v>
      </c>
      <c r="AF153" s="3">
        <f>求节点(其他调用!$U$4:$U$20,其他调用!$V$4:$V$20,$U153)</f>
        <v>0</v>
      </c>
      <c r="AG153" s="3">
        <f>求节点(将星标签统计!$AT$3:$AT$102,将星标签统计!AU$3:AU$102,$AE153)+求节点(将星标签统计!$CP$3:$CP$102,将星标签统计!CQ$3:CQ$102,$AF153)</f>
        <v>12</v>
      </c>
      <c r="AH153" s="3">
        <f>求节点(将星标签统计!$AT$3:$AT$102,将星标签统计!AV$3:AV$102,$AE153)+求节点(将星标签统计!$CP$3:$CP$102,将星标签统计!CR$3:CR$102,$AF153)</f>
        <v>12</v>
      </c>
      <c r="AI153" s="3">
        <f>求节点(将星标签统计!$AT$3:$AT$102,将星标签统计!AW$3:AW$102,$AE153)+求节点(将星标签统计!$CP$3:$CP$102,将星标签统计!CS$3:CS$102,$AF153)</f>
        <v>12</v>
      </c>
      <c r="AJ153" s="3">
        <f>求节点(将星标签统计!$AT$3:$AT$102,将星标签统计!AX$3:AX$102,$AE153)+求节点(将星标签统计!$CP$3:$CP$102,将星标签统计!CT$3:CT$102,$AF153)</f>
        <v>12</v>
      </c>
      <c r="AK153" s="3">
        <f>求节点(将星标签统计!$AT$3:$AT$102,将星标签统计!AY$3:AY$102,$AE153)+求节点(将星标签统计!$CP$3:$CP$102,将星标签统计!CU$3:CU$102,$AF153)</f>
        <v>12</v>
      </c>
      <c r="AL153" s="3">
        <f>求节点(将星标签统计!$AT$3:$AT$102,将星标签统计!AZ$3:AZ$102,$AE153)+求节点(将星标签统计!$CP$3:$CP$102,将星标签统计!CV$3:CV$102,$AF153)</f>
        <v>12</v>
      </c>
      <c r="AM153" s="3">
        <f t="shared" si="26"/>
        <v>504000</v>
      </c>
      <c r="AN153" s="3">
        <f>求节点(其他调用!$I$4:$I$42,其他调用!$J$4:$J$42,其他调用!AF153)</f>
        <v>318368.29222185776</v>
      </c>
      <c r="AO153" s="3">
        <f>求节点(其他调用!$W$4:$W$20,其他调用!$X$4:$X$20,$U153)</f>
        <v>0.26969144126279054</v>
      </c>
      <c r="AP153" s="3">
        <f>求节点(将星标签统计!$AT$3:$AT$102,将星标签统计!AU$3:AU$102,$AN153)+求节点(将星标签统计!$CP$3:$CP$102,将星标签统计!CQ$3:CQ$102,$AO153)</f>
        <v>12</v>
      </c>
      <c r="AQ153" s="3">
        <f>求节点(将星标签统计!$AT$3:$AT$102,将星标签统计!AV$3:AV$102,$AN153)+求节点(将星标签统计!$CP$3:$CP$102,将星标签统计!CR$3:CR$102,$AO153)</f>
        <v>12</v>
      </c>
      <c r="AR153" s="3">
        <f>求节点(将星标签统计!$AT$3:$AT$102,将星标签统计!AW$3:AW$102,$AN153)+求节点(将星标签统计!$CP$3:$CP$102,将星标签统计!CS$3:CS$102,$AO153)</f>
        <v>12</v>
      </c>
      <c r="AS153" s="3">
        <f>求节点(将星标签统计!$AT$3:$AT$102,将星标签统计!AX$3:AX$102,$AN153)+求节点(将星标签统计!$CP$3:$CP$102,将星标签统计!CT$3:CT$102,$AO153)</f>
        <v>12</v>
      </c>
      <c r="AT153" s="3">
        <f>求节点(将星标签统计!$AT$3:$AT$102,将星标签统计!AY$3:AY$102,$AN153)+求节点(将星标签统计!$CP$3:$CP$102,将星标签统计!CU$3:CU$102,$AO153)</f>
        <v>12</v>
      </c>
      <c r="AU153" s="3">
        <f>求节点(将星标签统计!$AT$3:$AT$102,将星标签统计!AZ$3:AZ$102,$AN153)+求节点(将星标签统计!$CP$3:$CP$102,将星标签统计!CV$3:CV$102,$AO153)</f>
        <v>12</v>
      </c>
      <c r="AV153" s="3">
        <f t="shared" si="27"/>
        <v>504000</v>
      </c>
      <c r="AW153" s="3">
        <f>求节点(其他调用!$L$4:$L$42,其他调用!$M$4:$M$42,其他调用!AF153)</f>
        <v>985909.8750981302</v>
      </c>
      <c r="AX153" s="3">
        <f>求节点(其他调用!$Y$4:$Y$20,其他调用!$Z$4:$Z$20,$U153)</f>
        <v>0</v>
      </c>
      <c r="AY153" s="3">
        <f>求节点(将星标签统计!$AT$3:$AT$102,将星标签统计!AU$3:AU$102,$AW153)+求节点(将星标签统计!$CP$3:$CP$102,将星标签统计!CQ$3:CQ$102,$AX153)</f>
        <v>12</v>
      </c>
      <c r="AZ153" s="3">
        <f>求节点(将星标签统计!$AT$3:$AT$102,将星标签统计!AV$3:AV$102,$AW153)+求节点(将星标签统计!$CP$3:$CP$102,将星标签统计!CR$3:CR$102,$AX153)</f>
        <v>12</v>
      </c>
      <c r="BA153" s="3">
        <f>求节点(将星标签统计!$AT$3:$AT$102,将星标签统计!AW$3:AW$102,$AW153)+求节点(将星标签统计!$CP$3:$CP$102,将星标签统计!CS$3:CS$102,$AX153)</f>
        <v>12</v>
      </c>
      <c r="BB153" s="3">
        <f>求节点(将星标签统计!$AT$3:$AT$102,将星标签统计!AX$3:AX$102,$AW153)+求节点(将星标签统计!$CP$3:$CP$102,将星标签统计!CT$3:CT$102,$AX153)</f>
        <v>12</v>
      </c>
      <c r="BC153" s="3">
        <f>求节点(将星标签统计!$AT$3:$AT$102,将星标签统计!AY$3:AY$102,$AW153)+求节点(将星标签统计!$CP$3:$CP$102,将星标签统计!CU$3:CU$102,$AX153)</f>
        <v>12</v>
      </c>
      <c r="BD153" s="3">
        <f>求节点(将星标签统计!$AT$3:$AT$102,将星标签统计!AZ$3:AZ$102,$AW153)+求节点(将星标签统计!$CP$3:$CP$102,将星标签统计!CV$3:CV$102,$AX153)</f>
        <v>12</v>
      </c>
      <c r="BE153" s="3">
        <f t="shared" si="28"/>
        <v>504000</v>
      </c>
      <c r="BF153" s="3">
        <f>求节点(其他调用!$O$4:$O$42,其他调用!$P$4:$P$42,其他调用!AF153)</f>
        <v>1464894.5468862776</v>
      </c>
      <c r="BG153" s="3">
        <f>求节点(其他调用!$AA$4:$AA$20,其他调用!$AB$4:$AB$20,$U153)</f>
        <v>0.2887284841754581</v>
      </c>
      <c r="BH153" s="3">
        <f>求节点(将星标签统计!$AT$3:$AT$102,将星标签统计!AU$3:AU$102,$BF153)+求节点(将星标签统计!$CP$3:$CP$102,将星标签统计!CQ$3:CQ$102,$BG153)</f>
        <v>12</v>
      </c>
      <c r="BI153" s="3">
        <f>求节点(将星标签统计!$AT$3:$AT$102,将星标签统计!AV$3:AV$102,$BF153)+求节点(将星标签统计!$CP$3:$CP$102,将星标签统计!CR$3:CR$102,$BG153)</f>
        <v>12</v>
      </c>
      <c r="BJ153" s="3">
        <f>求节点(将星标签统计!$AT$3:$AT$102,将星标签统计!AW$3:AW$102,$BF153)+求节点(将星标签统计!$CP$3:$CP$102,将星标签统计!CS$3:CS$102,$BG153)</f>
        <v>12</v>
      </c>
      <c r="BK153" s="3">
        <f>求节点(将星标签统计!$AT$3:$AT$102,将星标签统计!AX$3:AX$102,$BF153)+求节点(将星标签统计!$CP$3:$CP$102,将星标签统计!CT$3:CT$102,$BG153)</f>
        <v>12</v>
      </c>
      <c r="BL153" s="3">
        <f>求节点(将星标签统计!$AT$3:$AT$102,将星标签统计!AY$3:AY$102,$BF153)+求节点(将星标签统计!$CP$3:$CP$102,将星标签统计!CU$3:CU$102,$BG153)</f>
        <v>12</v>
      </c>
      <c r="BM153" s="3">
        <f>求节点(将星标签统计!$AT$3:$AT$102,将星标签统计!AZ$3:AZ$102,$BF153)+求节点(将星标签统计!$CP$3:$CP$102,将星标签统计!CV$3:CV$102,$BG153)</f>
        <v>12</v>
      </c>
      <c r="BN153" s="3">
        <f t="shared" si="29"/>
        <v>504000</v>
      </c>
    </row>
    <row r="154" spans="13:66" x14ac:dyDescent="0.2">
      <c r="M154" s="3">
        <v>150</v>
      </c>
      <c r="N154" s="3">
        <f t="shared" si="30"/>
        <v>504000</v>
      </c>
      <c r="O154" s="3">
        <f t="shared" si="31"/>
        <v>504000</v>
      </c>
      <c r="P154" s="3">
        <f t="shared" si="32"/>
        <v>504000</v>
      </c>
      <c r="Q154" s="3">
        <f t="shared" si="33"/>
        <v>504000</v>
      </c>
      <c r="R154" s="3">
        <f t="shared" si="34"/>
        <v>504000</v>
      </c>
      <c r="U154" s="3">
        <v>150</v>
      </c>
      <c r="V154" s="3">
        <f>求节点(其他调用!$C$4:$C$42,其他调用!$D$4:$D$42,其他调用!AF154)</f>
        <v>100514.53083864533</v>
      </c>
      <c r="W154" s="3">
        <f>求节点(其他调用!$S$4:$S$20,其他调用!$T$4:$T$20,$U154)</f>
        <v>0.26969144126279054</v>
      </c>
      <c r="X154" s="3">
        <f>求节点(将星标签统计!$AT$3:$AT$102,将星标签统计!AU$3:AU$102,$V154)+求节点(将星标签统计!$CP$3:$CP$102,将星标签统计!CQ$3:CQ$102,$W154)</f>
        <v>12</v>
      </c>
      <c r="Y154" s="3">
        <f>求节点(将星标签统计!$AT$3:$AT$102,将星标签统计!AV$3:AV$102,$V154)+求节点(将星标签统计!$CP$3:$CP$102,将星标签统计!CR$3:CR$102,$W154)</f>
        <v>12</v>
      </c>
      <c r="Z154" s="3">
        <f>求节点(将星标签统计!$AT$3:$AT$102,将星标签统计!AW$3:AW$102,$V154)+求节点(将星标签统计!$CP$3:$CP$102,将星标签统计!CS$3:CS$102,$W154)</f>
        <v>12</v>
      </c>
      <c r="AA154" s="3">
        <f>求节点(将星标签统计!$AT$3:$AT$102,将星标签统计!AX$3:AX$102,$V154)+求节点(将星标签统计!$CP$3:$CP$102,将星标签统计!CT$3:CT$102,$W154)</f>
        <v>12</v>
      </c>
      <c r="AB154" s="3">
        <f>求节点(将星标签统计!$AT$3:$AT$102,将星标签统计!AY$3:AY$102,$V154)+求节点(将星标签统计!$CP$3:$CP$102,将星标签统计!CU$3:CU$102,$W154)</f>
        <v>12</v>
      </c>
      <c r="AC154" s="3">
        <f>求节点(将星标签统计!$AT$3:$AT$102,将星标签统计!AZ$3:AZ$102,$V154)+求节点(将星标签统计!$CP$3:$CP$102,将星标签统计!CV$3:CV$102,$W154)</f>
        <v>12</v>
      </c>
      <c r="AD154" s="3">
        <f t="shared" si="25"/>
        <v>504000</v>
      </c>
      <c r="AE154" s="3">
        <f>求节点(其他调用!$F$4:$F$42,其他调用!$G$4:$G$42,其他调用!AF154)</f>
        <v>168979.24856223457</v>
      </c>
      <c r="AF154" s="3">
        <f>求节点(其他调用!$U$4:$U$20,其他调用!$V$4:$V$20,$U154)</f>
        <v>0</v>
      </c>
      <c r="AG154" s="3">
        <f>求节点(将星标签统计!$AT$3:$AT$102,将星标签统计!AU$3:AU$102,$AE154)+求节点(将星标签统计!$CP$3:$CP$102,将星标签统计!CQ$3:CQ$102,$AF154)</f>
        <v>12</v>
      </c>
      <c r="AH154" s="3">
        <f>求节点(将星标签统计!$AT$3:$AT$102,将星标签统计!AV$3:AV$102,$AE154)+求节点(将星标签统计!$CP$3:$CP$102,将星标签统计!CR$3:CR$102,$AF154)</f>
        <v>12</v>
      </c>
      <c r="AI154" s="3">
        <f>求节点(将星标签统计!$AT$3:$AT$102,将星标签统计!AW$3:AW$102,$AE154)+求节点(将星标签统计!$CP$3:$CP$102,将星标签统计!CS$3:CS$102,$AF154)</f>
        <v>12</v>
      </c>
      <c r="AJ154" s="3">
        <f>求节点(将星标签统计!$AT$3:$AT$102,将星标签统计!AX$3:AX$102,$AE154)+求节点(将星标签统计!$CP$3:$CP$102,将星标签统计!CT$3:CT$102,$AF154)</f>
        <v>12</v>
      </c>
      <c r="AK154" s="3">
        <f>求节点(将星标签统计!$AT$3:$AT$102,将星标签统计!AY$3:AY$102,$AE154)+求节点(将星标签统计!$CP$3:$CP$102,将星标签统计!CU$3:CU$102,$AF154)</f>
        <v>12</v>
      </c>
      <c r="AL154" s="3">
        <f>求节点(将星标签统计!$AT$3:$AT$102,将星标签统计!AZ$3:AZ$102,$AE154)+求节点(将星标签统计!$CP$3:$CP$102,将星标签统计!CV$3:CV$102,$AF154)</f>
        <v>12</v>
      </c>
      <c r="AM154" s="3">
        <f t="shared" si="26"/>
        <v>504000</v>
      </c>
      <c r="AN154" s="3">
        <f>求节点(其他调用!$I$4:$I$42,其他调用!$J$4:$J$42,其他调用!AF154)</f>
        <v>339437.50559171772</v>
      </c>
      <c r="AO154" s="3">
        <f>求节点(其他调用!$W$4:$W$20,其他调用!$X$4:$X$20,$U154)</f>
        <v>0.26969144126279054</v>
      </c>
      <c r="AP154" s="3">
        <f>求节点(将星标签统计!$AT$3:$AT$102,将星标签统计!AU$3:AU$102,$AN154)+求节点(将星标签统计!$CP$3:$CP$102,将星标签统计!CQ$3:CQ$102,$AO154)</f>
        <v>12</v>
      </c>
      <c r="AQ154" s="3">
        <f>求节点(将星标签统计!$AT$3:$AT$102,将星标签统计!AV$3:AV$102,$AN154)+求节点(将星标签统计!$CP$3:$CP$102,将星标签统计!CR$3:CR$102,$AO154)</f>
        <v>12</v>
      </c>
      <c r="AR154" s="3">
        <f>求节点(将星标签统计!$AT$3:$AT$102,将星标签统计!AW$3:AW$102,$AN154)+求节点(将星标签统计!$CP$3:$CP$102,将星标签统计!CS$3:CS$102,$AO154)</f>
        <v>12</v>
      </c>
      <c r="AS154" s="3">
        <f>求节点(将星标签统计!$AT$3:$AT$102,将星标签统计!AX$3:AX$102,$AN154)+求节点(将星标签统计!$CP$3:$CP$102,将星标签统计!CT$3:CT$102,$AO154)</f>
        <v>12</v>
      </c>
      <c r="AT154" s="3">
        <f>求节点(将星标签统计!$AT$3:$AT$102,将星标签统计!AY$3:AY$102,$AN154)+求节点(将星标签统计!$CP$3:$CP$102,将星标签统计!CU$3:CU$102,$AO154)</f>
        <v>12</v>
      </c>
      <c r="AU154" s="3">
        <f>求节点(将星标签统计!$AT$3:$AT$102,将星标签统计!AZ$3:AZ$102,$AN154)+求节点(将星标签统计!$CP$3:$CP$102,将星标签统计!CV$3:CV$102,$AO154)</f>
        <v>12</v>
      </c>
      <c r="AV154" s="3">
        <f t="shared" si="27"/>
        <v>504000</v>
      </c>
      <c r="AW154" s="3">
        <f>求节点(其他调用!$L$4:$L$42,其他调用!$M$4:$M$42,其他调用!AF154)</f>
        <v>1051604.5384832926</v>
      </c>
      <c r="AX154" s="3">
        <f>求节点(其他调用!$Y$4:$Y$20,其他调用!$Z$4:$Z$20,$U154)</f>
        <v>0</v>
      </c>
      <c r="AY154" s="3">
        <f>求节点(将星标签统计!$AT$3:$AT$102,将星标签统计!AU$3:AU$102,$AW154)+求节点(将星标签统计!$CP$3:$CP$102,将星标签统计!CQ$3:CQ$102,$AX154)</f>
        <v>12</v>
      </c>
      <c r="AZ154" s="3">
        <f>求节点(将星标签统计!$AT$3:$AT$102,将星标签统计!AV$3:AV$102,$AW154)+求节点(将星标签统计!$CP$3:$CP$102,将星标签统计!CR$3:CR$102,$AX154)</f>
        <v>12</v>
      </c>
      <c r="BA154" s="3">
        <f>求节点(将星标签统计!$AT$3:$AT$102,将星标签统计!AW$3:AW$102,$AW154)+求节点(将星标签统计!$CP$3:$CP$102,将星标签统计!CS$3:CS$102,$AX154)</f>
        <v>12</v>
      </c>
      <c r="BB154" s="3">
        <f>求节点(将星标签统计!$AT$3:$AT$102,将星标签统计!AX$3:AX$102,$AW154)+求节点(将星标签统计!$CP$3:$CP$102,将星标签统计!CT$3:CT$102,$AX154)</f>
        <v>12</v>
      </c>
      <c r="BC154" s="3">
        <f>求节点(将星标签统计!$AT$3:$AT$102,将星标签统计!AY$3:AY$102,$AW154)+求节点(将星标签统计!$CP$3:$CP$102,将星标签统计!CU$3:CU$102,$AX154)</f>
        <v>12</v>
      </c>
      <c r="BD154" s="3">
        <f>求节点(将星标签统计!$AT$3:$AT$102,将星标签统计!AZ$3:AZ$102,$AW154)+求节点(将星标签统计!$CP$3:$CP$102,将星标签统计!CV$3:CV$102,$AX154)</f>
        <v>12</v>
      </c>
      <c r="BE154" s="3">
        <f t="shared" si="28"/>
        <v>504000</v>
      </c>
      <c r="BF154" s="3">
        <f>求节点(其他调用!$O$4:$O$42,其他调用!$P$4:$P$42,其他调用!AF154)</f>
        <v>1464894.5468862776</v>
      </c>
      <c r="BG154" s="3">
        <f>求节点(其他调用!$AA$4:$AA$20,其他调用!$AB$4:$AB$20,$U154)</f>
        <v>0.2887284841754581</v>
      </c>
      <c r="BH154" s="3">
        <f>求节点(将星标签统计!$AT$3:$AT$102,将星标签统计!AU$3:AU$102,$BF154)+求节点(将星标签统计!$CP$3:$CP$102,将星标签统计!CQ$3:CQ$102,$BG154)</f>
        <v>12</v>
      </c>
      <c r="BI154" s="3">
        <f>求节点(将星标签统计!$AT$3:$AT$102,将星标签统计!AV$3:AV$102,$BF154)+求节点(将星标签统计!$CP$3:$CP$102,将星标签统计!CR$3:CR$102,$BG154)</f>
        <v>12</v>
      </c>
      <c r="BJ154" s="3">
        <f>求节点(将星标签统计!$AT$3:$AT$102,将星标签统计!AW$3:AW$102,$BF154)+求节点(将星标签统计!$CP$3:$CP$102,将星标签统计!CS$3:CS$102,$BG154)</f>
        <v>12</v>
      </c>
      <c r="BK154" s="3">
        <f>求节点(将星标签统计!$AT$3:$AT$102,将星标签统计!AX$3:AX$102,$BF154)+求节点(将星标签统计!$CP$3:$CP$102,将星标签统计!CT$3:CT$102,$BG154)</f>
        <v>12</v>
      </c>
      <c r="BL154" s="3">
        <f>求节点(将星标签统计!$AT$3:$AT$102,将星标签统计!AY$3:AY$102,$BF154)+求节点(将星标签统计!$CP$3:$CP$102,将星标签统计!CU$3:CU$102,$BG154)</f>
        <v>12</v>
      </c>
      <c r="BM154" s="3">
        <f>求节点(将星标签统计!$AT$3:$AT$102,将星标签统计!AZ$3:AZ$102,$BF154)+求节点(将星标签统计!$CP$3:$CP$102,将星标签统计!CV$3:CV$102,$BG154)</f>
        <v>12</v>
      </c>
      <c r="BN154" s="3">
        <f t="shared" si="29"/>
        <v>504000</v>
      </c>
    </row>
    <row r="155" spans="13:66" x14ac:dyDescent="0.2">
      <c r="M155" s="3">
        <v>151</v>
      </c>
      <c r="N155" s="3">
        <f t="shared" si="30"/>
        <v>504000</v>
      </c>
      <c r="O155" s="3">
        <f t="shared" si="31"/>
        <v>504000</v>
      </c>
      <c r="P155" s="3">
        <f t="shared" si="32"/>
        <v>504000</v>
      </c>
      <c r="Q155" s="3">
        <f t="shared" si="33"/>
        <v>504000</v>
      </c>
      <c r="R155" s="3">
        <f t="shared" si="34"/>
        <v>504000</v>
      </c>
      <c r="U155" s="3">
        <v>151</v>
      </c>
      <c r="V155" s="3">
        <f>求节点(其他调用!$C$4:$C$42,其他调用!$D$4:$D$42,其他调用!AF155)</f>
        <v>106970.63884081622</v>
      </c>
      <c r="W155" s="3">
        <f>求节点(其他调用!$S$4:$S$20,其他调用!$T$4:$T$20,$U155)</f>
        <v>0.26969144126279054</v>
      </c>
      <c r="X155" s="3">
        <f>求节点(将星标签统计!$AT$3:$AT$102,将星标签统计!AU$3:AU$102,$V155)+求节点(将星标签统计!$CP$3:$CP$102,将星标签统计!CQ$3:CQ$102,$W155)</f>
        <v>12</v>
      </c>
      <c r="Y155" s="3">
        <f>求节点(将星标签统计!$AT$3:$AT$102,将星标签统计!AV$3:AV$102,$V155)+求节点(将星标签统计!$CP$3:$CP$102,将星标签统计!CR$3:CR$102,$W155)</f>
        <v>12</v>
      </c>
      <c r="Z155" s="3">
        <f>求节点(将星标签统计!$AT$3:$AT$102,将星标签统计!AW$3:AW$102,$V155)+求节点(将星标签统计!$CP$3:$CP$102,将星标签统计!CS$3:CS$102,$W155)</f>
        <v>12</v>
      </c>
      <c r="AA155" s="3">
        <f>求节点(将星标签统计!$AT$3:$AT$102,将星标签统计!AX$3:AX$102,$V155)+求节点(将星标签统计!$CP$3:$CP$102,将星标签统计!CT$3:CT$102,$W155)</f>
        <v>12</v>
      </c>
      <c r="AB155" s="3">
        <f>求节点(将星标签统计!$AT$3:$AT$102,将星标签统计!AY$3:AY$102,$V155)+求节点(将星标签统计!$CP$3:$CP$102,将星标签统计!CU$3:CU$102,$W155)</f>
        <v>12</v>
      </c>
      <c r="AC155" s="3">
        <f>求节点(将星标签统计!$AT$3:$AT$102,将星标签统计!AZ$3:AZ$102,$V155)+求节点(将星标签统计!$CP$3:$CP$102,将星标签统计!CV$3:CV$102,$W155)</f>
        <v>12</v>
      </c>
      <c r="AD155" s="3">
        <f t="shared" si="25"/>
        <v>504000</v>
      </c>
      <c r="AE155" s="3">
        <f>求节点(其他调用!$F$4:$F$42,其他调用!$G$4:$G$42,其他调用!AF155)</f>
        <v>180060.77699249084</v>
      </c>
      <c r="AF155" s="3">
        <f>求节点(其他调用!$U$4:$U$20,其他调用!$V$4:$V$20,$U155)</f>
        <v>0</v>
      </c>
      <c r="AG155" s="3">
        <f>求节点(将星标签统计!$AT$3:$AT$102,将星标签统计!AU$3:AU$102,$AE155)+求节点(将星标签统计!$CP$3:$CP$102,将星标签统计!CQ$3:CQ$102,$AF155)</f>
        <v>12</v>
      </c>
      <c r="AH155" s="3">
        <f>求节点(将星标签统计!$AT$3:$AT$102,将星标签统计!AV$3:AV$102,$AE155)+求节点(将星标签统计!$CP$3:$CP$102,将星标签统计!CR$3:CR$102,$AF155)</f>
        <v>12</v>
      </c>
      <c r="AI155" s="3">
        <f>求节点(将星标签统计!$AT$3:$AT$102,将星标签统计!AW$3:AW$102,$AE155)+求节点(将星标签统计!$CP$3:$CP$102,将星标签统计!CS$3:CS$102,$AF155)</f>
        <v>12</v>
      </c>
      <c r="AJ155" s="3">
        <f>求节点(将星标签统计!$AT$3:$AT$102,将星标签统计!AX$3:AX$102,$AE155)+求节点(将星标签统计!$CP$3:$CP$102,将星标签统计!CT$3:CT$102,$AF155)</f>
        <v>12</v>
      </c>
      <c r="AK155" s="3">
        <f>求节点(将星标签统计!$AT$3:$AT$102,将星标签统计!AY$3:AY$102,$AE155)+求节点(将星标签统计!$CP$3:$CP$102,将星标签统计!CU$3:CU$102,$AF155)</f>
        <v>12</v>
      </c>
      <c r="AL155" s="3">
        <f>求节点(将星标签统计!$AT$3:$AT$102,将星标签统计!AZ$3:AZ$102,$AE155)+求节点(将星标签统计!$CP$3:$CP$102,将星标签统计!CV$3:CV$102,$AF155)</f>
        <v>12</v>
      </c>
      <c r="AM155" s="3">
        <f t="shared" si="26"/>
        <v>504000</v>
      </c>
      <c r="AN155" s="3">
        <f>求节点(其他调用!$I$4:$I$42,其他调用!$J$4:$J$42,其他调用!AF155)</f>
        <v>362018.92935804819</v>
      </c>
      <c r="AO155" s="3">
        <f>求节点(其他调用!$W$4:$W$20,其他调用!$X$4:$X$20,$U155)</f>
        <v>0.26969144126279054</v>
      </c>
      <c r="AP155" s="3">
        <f>求节点(将星标签统计!$AT$3:$AT$102,将星标签统计!AU$3:AU$102,$AN155)+求节点(将星标签统计!$CP$3:$CP$102,将星标签统计!CQ$3:CQ$102,$AO155)</f>
        <v>12</v>
      </c>
      <c r="AQ155" s="3">
        <f>求节点(将星标签统计!$AT$3:$AT$102,将星标签统计!AV$3:AV$102,$AN155)+求节点(将星标签统计!$CP$3:$CP$102,将星标签统计!CR$3:CR$102,$AO155)</f>
        <v>12</v>
      </c>
      <c r="AR155" s="3">
        <f>求节点(将星标签统计!$AT$3:$AT$102,将星标签统计!AW$3:AW$102,$AN155)+求节点(将星标签统计!$CP$3:$CP$102,将星标签统计!CS$3:CS$102,$AO155)</f>
        <v>12</v>
      </c>
      <c r="AS155" s="3">
        <f>求节点(将星标签统计!$AT$3:$AT$102,将星标签统计!AX$3:AX$102,$AN155)+求节点(将星标签统计!$CP$3:$CP$102,将星标签统计!CT$3:CT$102,$AO155)</f>
        <v>12</v>
      </c>
      <c r="AT155" s="3">
        <f>求节点(将星标签统计!$AT$3:$AT$102,将星标签统计!AY$3:AY$102,$AN155)+求节点(将星标签统计!$CP$3:$CP$102,将星标签统计!CU$3:CU$102,$AO155)</f>
        <v>12</v>
      </c>
      <c r="AU155" s="3">
        <f>求节点(将星标签统计!$AT$3:$AT$102,将星标签统计!AZ$3:AZ$102,$AN155)+求节点(将星标签统计!$CP$3:$CP$102,将星标签统计!CV$3:CV$102,$AO155)</f>
        <v>12</v>
      </c>
      <c r="AV155" s="3">
        <f t="shared" si="27"/>
        <v>504000</v>
      </c>
      <c r="AW155" s="3">
        <f>求节点(其他调用!$L$4:$L$42,其他调用!$M$4:$M$42,其他调用!AF155)</f>
        <v>1051604.5384832926</v>
      </c>
      <c r="AX155" s="3">
        <f>求节点(其他调用!$Y$4:$Y$20,其他调用!$Z$4:$Z$20,$U155)</f>
        <v>0</v>
      </c>
      <c r="AY155" s="3">
        <f>求节点(将星标签统计!$AT$3:$AT$102,将星标签统计!AU$3:AU$102,$AW155)+求节点(将星标签统计!$CP$3:$CP$102,将星标签统计!CQ$3:CQ$102,$AX155)</f>
        <v>12</v>
      </c>
      <c r="AZ155" s="3">
        <f>求节点(将星标签统计!$AT$3:$AT$102,将星标签统计!AV$3:AV$102,$AW155)+求节点(将星标签统计!$CP$3:$CP$102,将星标签统计!CR$3:CR$102,$AX155)</f>
        <v>12</v>
      </c>
      <c r="BA155" s="3">
        <f>求节点(将星标签统计!$AT$3:$AT$102,将星标签统计!AW$3:AW$102,$AW155)+求节点(将星标签统计!$CP$3:$CP$102,将星标签统计!CS$3:CS$102,$AX155)</f>
        <v>12</v>
      </c>
      <c r="BB155" s="3">
        <f>求节点(将星标签统计!$AT$3:$AT$102,将星标签统计!AX$3:AX$102,$AW155)+求节点(将星标签统计!$CP$3:$CP$102,将星标签统计!CT$3:CT$102,$AX155)</f>
        <v>12</v>
      </c>
      <c r="BC155" s="3">
        <f>求节点(将星标签统计!$AT$3:$AT$102,将星标签统计!AY$3:AY$102,$AW155)+求节点(将星标签统计!$CP$3:$CP$102,将星标签统计!CU$3:CU$102,$AX155)</f>
        <v>12</v>
      </c>
      <c r="BD155" s="3">
        <f>求节点(将星标签统计!$AT$3:$AT$102,将星标签统计!AZ$3:AZ$102,$AW155)+求节点(将星标签统计!$CP$3:$CP$102,将星标签统计!CV$3:CV$102,$AX155)</f>
        <v>12</v>
      </c>
      <c r="BE155" s="3">
        <f t="shared" si="28"/>
        <v>504000</v>
      </c>
      <c r="BF155" s="3">
        <f>求节点(其他调用!$O$4:$O$42,其他调用!$P$4:$P$42,其他调用!AF155)</f>
        <v>1464894.5468862776</v>
      </c>
      <c r="BG155" s="3">
        <f>求节点(其他调用!$AA$4:$AA$20,其他调用!$AB$4:$AB$20,$U155)</f>
        <v>0.2887284841754581</v>
      </c>
      <c r="BH155" s="3">
        <f>求节点(将星标签统计!$AT$3:$AT$102,将星标签统计!AU$3:AU$102,$BF155)+求节点(将星标签统计!$CP$3:$CP$102,将星标签统计!CQ$3:CQ$102,$BG155)</f>
        <v>12</v>
      </c>
      <c r="BI155" s="3">
        <f>求节点(将星标签统计!$AT$3:$AT$102,将星标签统计!AV$3:AV$102,$BF155)+求节点(将星标签统计!$CP$3:$CP$102,将星标签统计!CR$3:CR$102,$BG155)</f>
        <v>12</v>
      </c>
      <c r="BJ155" s="3">
        <f>求节点(将星标签统计!$AT$3:$AT$102,将星标签统计!AW$3:AW$102,$BF155)+求节点(将星标签统计!$CP$3:$CP$102,将星标签统计!CS$3:CS$102,$BG155)</f>
        <v>12</v>
      </c>
      <c r="BK155" s="3">
        <f>求节点(将星标签统计!$AT$3:$AT$102,将星标签统计!AX$3:AX$102,$BF155)+求节点(将星标签统计!$CP$3:$CP$102,将星标签统计!CT$3:CT$102,$BG155)</f>
        <v>12</v>
      </c>
      <c r="BL155" s="3">
        <f>求节点(将星标签统计!$AT$3:$AT$102,将星标签统计!AY$3:AY$102,$BF155)+求节点(将星标签统计!$CP$3:$CP$102,将星标签统计!CU$3:CU$102,$BG155)</f>
        <v>12</v>
      </c>
      <c r="BM155" s="3">
        <f>求节点(将星标签统计!$AT$3:$AT$102,将星标签统计!AZ$3:AZ$102,$BF155)+求节点(将星标签统计!$CP$3:$CP$102,将星标签统计!CV$3:CV$102,$BG155)</f>
        <v>12</v>
      </c>
      <c r="BN155" s="3">
        <f t="shared" si="29"/>
        <v>504000</v>
      </c>
    </row>
    <row r="156" spans="13:66" x14ac:dyDescent="0.2">
      <c r="M156" s="3">
        <v>152</v>
      </c>
      <c r="N156" s="3">
        <f t="shared" si="30"/>
        <v>504000</v>
      </c>
      <c r="O156" s="3">
        <f t="shared" si="31"/>
        <v>504000</v>
      </c>
      <c r="P156" s="3">
        <f t="shared" si="32"/>
        <v>504000</v>
      </c>
      <c r="Q156" s="3">
        <f t="shared" si="33"/>
        <v>504000</v>
      </c>
      <c r="R156" s="3">
        <f t="shared" si="34"/>
        <v>504000</v>
      </c>
      <c r="U156" s="3">
        <v>152</v>
      </c>
      <c r="V156" s="3">
        <f>求节点(其他调用!$C$4:$C$42,其他调用!$D$4:$D$42,其他调用!AF156)</f>
        <v>113890.12406881138</v>
      </c>
      <c r="W156" s="3">
        <f>求节点(其他调用!$S$4:$S$20,其他调用!$T$4:$T$20,$U156)</f>
        <v>0.26969144126279054</v>
      </c>
      <c r="X156" s="3">
        <f>求节点(将星标签统计!$AT$3:$AT$102,将星标签统计!AU$3:AU$102,$V156)+求节点(将星标签统计!$CP$3:$CP$102,将星标签统计!CQ$3:CQ$102,$W156)</f>
        <v>12</v>
      </c>
      <c r="Y156" s="3">
        <f>求节点(将星标签统计!$AT$3:$AT$102,将星标签统计!AV$3:AV$102,$V156)+求节点(将星标签统计!$CP$3:$CP$102,将星标签统计!CR$3:CR$102,$W156)</f>
        <v>12</v>
      </c>
      <c r="Z156" s="3">
        <f>求节点(将星标签统计!$AT$3:$AT$102,将星标签统计!AW$3:AW$102,$V156)+求节点(将星标签统计!$CP$3:$CP$102,将星标签统计!CS$3:CS$102,$W156)</f>
        <v>12</v>
      </c>
      <c r="AA156" s="3">
        <f>求节点(将星标签统计!$AT$3:$AT$102,将星标签统计!AX$3:AX$102,$V156)+求节点(将星标签统计!$CP$3:$CP$102,将星标签统计!CT$3:CT$102,$W156)</f>
        <v>12</v>
      </c>
      <c r="AB156" s="3">
        <f>求节点(将星标签统计!$AT$3:$AT$102,将星标签统计!AY$3:AY$102,$V156)+求节点(将星标签统计!$CP$3:$CP$102,将星标签统计!CU$3:CU$102,$W156)</f>
        <v>12</v>
      </c>
      <c r="AC156" s="3">
        <f>求节点(将星标签统计!$AT$3:$AT$102,将星标签统计!AZ$3:AZ$102,$V156)+求节点(将星标签统计!$CP$3:$CP$102,将星标签统计!CV$3:CV$102,$W156)</f>
        <v>12</v>
      </c>
      <c r="AD156" s="3">
        <f t="shared" si="25"/>
        <v>504000</v>
      </c>
      <c r="AE156" s="3">
        <f>求节点(其他调用!$F$4:$F$42,其他调用!$G$4:$G$42,其他调用!AF156)</f>
        <v>191804.4729817631</v>
      </c>
      <c r="AF156" s="3">
        <f>求节点(其他调用!$U$4:$U$20,其他调用!$V$4:$V$20,$U156)</f>
        <v>0</v>
      </c>
      <c r="AG156" s="3">
        <f>求节点(将星标签统计!$AT$3:$AT$102,将星标签统计!AU$3:AU$102,$AE156)+求节点(将星标签统计!$CP$3:$CP$102,将星标签统计!CQ$3:CQ$102,$AF156)</f>
        <v>12</v>
      </c>
      <c r="AH156" s="3">
        <f>求节点(将星标签统计!$AT$3:$AT$102,将星标签统计!AV$3:AV$102,$AE156)+求节点(将星标签统计!$CP$3:$CP$102,将星标签统计!CR$3:CR$102,$AF156)</f>
        <v>12</v>
      </c>
      <c r="AI156" s="3">
        <f>求节点(将星标签统计!$AT$3:$AT$102,将星标签统计!AW$3:AW$102,$AE156)+求节点(将星标签统计!$CP$3:$CP$102,将星标签统计!CS$3:CS$102,$AF156)</f>
        <v>12</v>
      </c>
      <c r="AJ156" s="3">
        <f>求节点(将星标签统计!$AT$3:$AT$102,将星标签统计!AX$3:AX$102,$AE156)+求节点(将星标签统计!$CP$3:$CP$102,将星标签统计!CT$3:CT$102,$AF156)</f>
        <v>12</v>
      </c>
      <c r="AK156" s="3">
        <f>求节点(将星标签统计!$AT$3:$AT$102,将星标签统计!AY$3:AY$102,$AE156)+求节点(将星标签统计!$CP$3:$CP$102,将星标签统计!CU$3:CU$102,$AF156)</f>
        <v>12</v>
      </c>
      <c r="AL156" s="3">
        <f>求节点(将星标签统计!$AT$3:$AT$102,将星标签统计!AZ$3:AZ$102,$AE156)+求节点(将星标签统计!$CP$3:$CP$102,将星标签统计!CV$3:CV$102,$AF156)</f>
        <v>12</v>
      </c>
      <c r="AM156" s="3">
        <f t="shared" si="26"/>
        <v>504000</v>
      </c>
      <c r="AN156" s="3">
        <f>求节点(其他调用!$I$4:$I$42,其他调用!$J$4:$J$42,其他调用!AF156)</f>
        <v>385953.37594452017</v>
      </c>
      <c r="AO156" s="3">
        <f>求节点(其他调用!$W$4:$W$20,其他调用!$X$4:$X$20,$U156)</f>
        <v>0.26969144126279054</v>
      </c>
      <c r="AP156" s="3">
        <f>求节点(将星标签统计!$AT$3:$AT$102,将星标签统计!AU$3:AU$102,$AN156)+求节点(将星标签统计!$CP$3:$CP$102,将星标签统计!CQ$3:CQ$102,$AO156)</f>
        <v>12</v>
      </c>
      <c r="AQ156" s="3">
        <f>求节点(将星标签统计!$AT$3:$AT$102,将星标签统计!AV$3:AV$102,$AN156)+求节点(将星标签统计!$CP$3:$CP$102,将星标签统计!CR$3:CR$102,$AO156)</f>
        <v>12</v>
      </c>
      <c r="AR156" s="3">
        <f>求节点(将星标签统计!$AT$3:$AT$102,将星标签统计!AW$3:AW$102,$AN156)+求节点(将星标签统计!$CP$3:$CP$102,将星标签统计!CS$3:CS$102,$AO156)</f>
        <v>12</v>
      </c>
      <c r="AS156" s="3">
        <f>求节点(将星标签统计!$AT$3:$AT$102,将星标签统计!AX$3:AX$102,$AN156)+求节点(将星标签统计!$CP$3:$CP$102,将星标签统计!CT$3:CT$102,$AO156)</f>
        <v>12</v>
      </c>
      <c r="AT156" s="3">
        <f>求节点(将星标签统计!$AT$3:$AT$102,将星标签统计!AY$3:AY$102,$AN156)+求节点(将星标签统计!$CP$3:$CP$102,将星标签统计!CU$3:CU$102,$AO156)</f>
        <v>12</v>
      </c>
      <c r="AU156" s="3">
        <f>求节点(将星标签统计!$AT$3:$AT$102,将星标签统计!AZ$3:AZ$102,$AN156)+求节点(将星标签统计!$CP$3:$CP$102,将星标签统计!CV$3:CV$102,$AO156)</f>
        <v>12</v>
      </c>
      <c r="AV156" s="3">
        <f t="shared" si="27"/>
        <v>504000</v>
      </c>
      <c r="AW156" s="3">
        <f>求节点(其他调用!$L$4:$L$42,其他调用!$M$4:$M$42,其他调用!AF156)</f>
        <v>1051604.5384832926</v>
      </c>
      <c r="AX156" s="3">
        <f>求节点(其他调用!$Y$4:$Y$20,其他调用!$Z$4:$Z$20,$U156)</f>
        <v>0</v>
      </c>
      <c r="AY156" s="3">
        <f>求节点(将星标签统计!$AT$3:$AT$102,将星标签统计!AU$3:AU$102,$AW156)+求节点(将星标签统计!$CP$3:$CP$102,将星标签统计!CQ$3:CQ$102,$AX156)</f>
        <v>12</v>
      </c>
      <c r="AZ156" s="3">
        <f>求节点(将星标签统计!$AT$3:$AT$102,将星标签统计!AV$3:AV$102,$AW156)+求节点(将星标签统计!$CP$3:$CP$102,将星标签统计!CR$3:CR$102,$AX156)</f>
        <v>12</v>
      </c>
      <c r="BA156" s="3">
        <f>求节点(将星标签统计!$AT$3:$AT$102,将星标签统计!AW$3:AW$102,$AW156)+求节点(将星标签统计!$CP$3:$CP$102,将星标签统计!CS$3:CS$102,$AX156)</f>
        <v>12</v>
      </c>
      <c r="BB156" s="3">
        <f>求节点(将星标签统计!$AT$3:$AT$102,将星标签统计!AX$3:AX$102,$AW156)+求节点(将星标签统计!$CP$3:$CP$102,将星标签统计!CT$3:CT$102,$AX156)</f>
        <v>12</v>
      </c>
      <c r="BC156" s="3">
        <f>求节点(将星标签统计!$AT$3:$AT$102,将星标签统计!AY$3:AY$102,$AW156)+求节点(将星标签统计!$CP$3:$CP$102,将星标签统计!CU$3:CU$102,$AX156)</f>
        <v>12</v>
      </c>
      <c r="BD156" s="3">
        <f>求节点(将星标签统计!$AT$3:$AT$102,将星标签统计!AZ$3:AZ$102,$AW156)+求节点(将星标签统计!$CP$3:$CP$102,将星标签统计!CV$3:CV$102,$AX156)</f>
        <v>12</v>
      </c>
      <c r="BE156" s="3">
        <f t="shared" si="28"/>
        <v>504000</v>
      </c>
      <c r="BF156" s="3">
        <f>求节点(其他调用!$O$4:$O$42,其他调用!$P$4:$P$42,其他调用!AF156)</f>
        <v>1464894.5468862776</v>
      </c>
      <c r="BG156" s="3">
        <f>求节点(其他调用!$AA$4:$AA$20,其他调用!$AB$4:$AB$20,$U156)</f>
        <v>0.2887284841754581</v>
      </c>
      <c r="BH156" s="3">
        <f>求节点(将星标签统计!$AT$3:$AT$102,将星标签统计!AU$3:AU$102,$BF156)+求节点(将星标签统计!$CP$3:$CP$102,将星标签统计!CQ$3:CQ$102,$BG156)</f>
        <v>12</v>
      </c>
      <c r="BI156" s="3">
        <f>求节点(将星标签统计!$AT$3:$AT$102,将星标签统计!AV$3:AV$102,$BF156)+求节点(将星标签统计!$CP$3:$CP$102,将星标签统计!CR$3:CR$102,$BG156)</f>
        <v>12</v>
      </c>
      <c r="BJ156" s="3">
        <f>求节点(将星标签统计!$AT$3:$AT$102,将星标签统计!AW$3:AW$102,$BF156)+求节点(将星标签统计!$CP$3:$CP$102,将星标签统计!CS$3:CS$102,$BG156)</f>
        <v>12</v>
      </c>
      <c r="BK156" s="3">
        <f>求节点(将星标签统计!$AT$3:$AT$102,将星标签统计!AX$3:AX$102,$BF156)+求节点(将星标签统计!$CP$3:$CP$102,将星标签统计!CT$3:CT$102,$BG156)</f>
        <v>12</v>
      </c>
      <c r="BL156" s="3">
        <f>求节点(将星标签统计!$AT$3:$AT$102,将星标签统计!AY$3:AY$102,$BF156)+求节点(将星标签统计!$CP$3:$CP$102,将星标签统计!CU$3:CU$102,$BG156)</f>
        <v>12</v>
      </c>
      <c r="BM156" s="3">
        <f>求节点(将星标签统计!$AT$3:$AT$102,将星标签统计!AZ$3:AZ$102,$BF156)+求节点(将星标签统计!$CP$3:$CP$102,将星标签统计!CV$3:CV$102,$BG156)</f>
        <v>12</v>
      </c>
      <c r="BN156" s="3">
        <f t="shared" si="29"/>
        <v>504000</v>
      </c>
    </row>
    <row r="157" spans="13:66" x14ac:dyDescent="0.2">
      <c r="M157" s="3">
        <v>153</v>
      </c>
      <c r="N157" s="3">
        <f t="shared" si="30"/>
        <v>504000</v>
      </c>
      <c r="O157" s="3">
        <f t="shared" si="31"/>
        <v>504000</v>
      </c>
      <c r="P157" s="3">
        <f t="shared" si="32"/>
        <v>504000</v>
      </c>
      <c r="Q157" s="3">
        <f t="shared" si="33"/>
        <v>504000</v>
      </c>
      <c r="R157" s="3">
        <f t="shared" si="34"/>
        <v>504000</v>
      </c>
      <c r="U157" s="3">
        <v>153</v>
      </c>
      <c r="V157" s="3">
        <f>求节点(其他调用!$C$4:$C$42,其他调用!$D$4:$D$42,其他调用!AF157)</f>
        <v>121306.24471058849</v>
      </c>
      <c r="W157" s="3">
        <f>求节点(其他调用!$S$4:$S$20,其他调用!$T$4:$T$20,$U157)</f>
        <v>0.26969144126279054</v>
      </c>
      <c r="X157" s="3">
        <f>求节点(将星标签统计!$AT$3:$AT$102,将星标签统计!AU$3:AU$102,$V157)+求节点(将星标签统计!$CP$3:$CP$102,将星标签统计!CQ$3:CQ$102,$W157)</f>
        <v>12</v>
      </c>
      <c r="Y157" s="3">
        <f>求节点(将星标签统计!$AT$3:$AT$102,将星标签统计!AV$3:AV$102,$V157)+求节点(将星标签统计!$CP$3:$CP$102,将星标签统计!CR$3:CR$102,$W157)</f>
        <v>12</v>
      </c>
      <c r="Z157" s="3">
        <f>求节点(将星标签统计!$AT$3:$AT$102,将星标签统计!AW$3:AW$102,$V157)+求节点(将星标签统计!$CP$3:$CP$102,将星标签统计!CS$3:CS$102,$W157)</f>
        <v>12</v>
      </c>
      <c r="AA157" s="3">
        <f>求节点(将星标签统计!$AT$3:$AT$102,将星标签统计!AX$3:AX$102,$V157)+求节点(将星标签统计!$CP$3:$CP$102,将星标签统计!CT$3:CT$102,$W157)</f>
        <v>12</v>
      </c>
      <c r="AB157" s="3">
        <f>求节点(将星标签统计!$AT$3:$AT$102,将星标签统计!AY$3:AY$102,$V157)+求节点(将星标签统计!$CP$3:$CP$102,将星标签统计!CU$3:CU$102,$W157)</f>
        <v>12</v>
      </c>
      <c r="AC157" s="3">
        <f>求节点(将星标签统计!$AT$3:$AT$102,将星标签统计!AZ$3:AZ$102,$V157)+求节点(将星标签统计!$CP$3:$CP$102,将星标签统计!CV$3:CV$102,$W157)</f>
        <v>12</v>
      </c>
      <c r="AD157" s="3">
        <f t="shared" si="25"/>
        <v>504000</v>
      </c>
      <c r="AE157" s="3">
        <f>求节点(其他调用!$F$4:$F$42,其他调用!$G$4:$G$42,其他调用!AF157)</f>
        <v>204391.05469515905</v>
      </c>
      <c r="AF157" s="3">
        <f>求节点(其他调用!$U$4:$U$20,其他调用!$V$4:$V$20,$U157)</f>
        <v>0</v>
      </c>
      <c r="AG157" s="3">
        <f>求节点(将星标签统计!$AT$3:$AT$102,将星标签统计!AU$3:AU$102,$AE157)+求节点(将星标签统计!$CP$3:$CP$102,将星标签统计!CQ$3:CQ$102,$AF157)</f>
        <v>12</v>
      </c>
      <c r="AH157" s="3">
        <f>求节点(将星标签统计!$AT$3:$AT$102,将星标签统计!AV$3:AV$102,$AE157)+求节点(将星标签统计!$CP$3:$CP$102,将星标签统计!CR$3:CR$102,$AF157)</f>
        <v>12</v>
      </c>
      <c r="AI157" s="3">
        <f>求节点(将星标签统计!$AT$3:$AT$102,将星标签统计!AW$3:AW$102,$AE157)+求节点(将星标签统计!$CP$3:$CP$102,将星标签统计!CS$3:CS$102,$AF157)</f>
        <v>12</v>
      </c>
      <c r="AJ157" s="3">
        <f>求节点(将星标签统计!$AT$3:$AT$102,将星标签统计!AX$3:AX$102,$AE157)+求节点(将星标签统计!$CP$3:$CP$102,将星标签统计!CT$3:CT$102,$AF157)</f>
        <v>12</v>
      </c>
      <c r="AK157" s="3">
        <f>求节点(将星标签统计!$AT$3:$AT$102,将星标签统计!AY$3:AY$102,$AE157)+求节点(将星标签统计!$CP$3:$CP$102,将星标签统计!CU$3:CU$102,$AF157)</f>
        <v>12</v>
      </c>
      <c r="AL157" s="3">
        <f>求节点(将星标签统计!$AT$3:$AT$102,将星标签统计!AZ$3:AZ$102,$AE157)+求节点(将星标签统计!$CP$3:$CP$102,将星标签统计!CV$3:CV$102,$AF157)</f>
        <v>12</v>
      </c>
      <c r="AM157" s="3">
        <f t="shared" si="26"/>
        <v>504000</v>
      </c>
      <c r="AN157" s="3">
        <f>求节点(其他调用!$I$4:$I$42,其他调用!$J$4:$J$42,其他调用!AF157)</f>
        <v>411433.55353725218</v>
      </c>
      <c r="AO157" s="3">
        <f>求节点(其他调用!$W$4:$W$20,其他调用!$X$4:$X$20,$U157)</f>
        <v>0.26969144126279054</v>
      </c>
      <c r="AP157" s="3">
        <f>求节点(将星标签统计!$AT$3:$AT$102,将星标签统计!AU$3:AU$102,$AN157)+求节点(将星标签统计!$CP$3:$CP$102,将星标签统计!CQ$3:CQ$102,$AO157)</f>
        <v>12</v>
      </c>
      <c r="AQ157" s="3">
        <f>求节点(将星标签统计!$AT$3:$AT$102,将星标签统计!AV$3:AV$102,$AN157)+求节点(将星标签统计!$CP$3:$CP$102,将星标签统计!CR$3:CR$102,$AO157)</f>
        <v>12</v>
      </c>
      <c r="AR157" s="3">
        <f>求节点(将星标签统计!$AT$3:$AT$102,将星标签统计!AW$3:AW$102,$AN157)+求节点(将星标签统计!$CP$3:$CP$102,将星标签统计!CS$3:CS$102,$AO157)</f>
        <v>12</v>
      </c>
      <c r="AS157" s="3">
        <f>求节点(将星标签统计!$AT$3:$AT$102,将星标签统计!AX$3:AX$102,$AN157)+求节点(将星标签统计!$CP$3:$CP$102,将星标签统计!CT$3:CT$102,$AO157)</f>
        <v>12</v>
      </c>
      <c r="AT157" s="3">
        <f>求节点(将星标签统计!$AT$3:$AT$102,将星标签统计!AY$3:AY$102,$AN157)+求节点(将星标签统计!$CP$3:$CP$102,将星标签统计!CU$3:CU$102,$AO157)</f>
        <v>12</v>
      </c>
      <c r="AU157" s="3">
        <f>求节点(将星标签统计!$AT$3:$AT$102,将星标签统计!AZ$3:AZ$102,$AN157)+求节点(将星标签统计!$CP$3:$CP$102,将星标签统计!CV$3:CV$102,$AO157)</f>
        <v>12</v>
      </c>
      <c r="AV157" s="3">
        <f t="shared" si="27"/>
        <v>504000</v>
      </c>
      <c r="AW157" s="3">
        <f>求节点(其他调用!$L$4:$L$42,其他调用!$M$4:$M$42,其他调用!AF157)</f>
        <v>1051604.5384832926</v>
      </c>
      <c r="AX157" s="3">
        <f>求节点(其他调用!$Y$4:$Y$20,其他调用!$Z$4:$Z$20,$U157)</f>
        <v>0</v>
      </c>
      <c r="AY157" s="3">
        <f>求节点(将星标签统计!$AT$3:$AT$102,将星标签统计!AU$3:AU$102,$AW157)+求节点(将星标签统计!$CP$3:$CP$102,将星标签统计!CQ$3:CQ$102,$AX157)</f>
        <v>12</v>
      </c>
      <c r="AZ157" s="3">
        <f>求节点(将星标签统计!$AT$3:$AT$102,将星标签统计!AV$3:AV$102,$AW157)+求节点(将星标签统计!$CP$3:$CP$102,将星标签统计!CR$3:CR$102,$AX157)</f>
        <v>12</v>
      </c>
      <c r="BA157" s="3">
        <f>求节点(将星标签统计!$AT$3:$AT$102,将星标签统计!AW$3:AW$102,$AW157)+求节点(将星标签统计!$CP$3:$CP$102,将星标签统计!CS$3:CS$102,$AX157)</f>
        <v>12</v>
      </c>
      <c r="BB157" s="3">
        <f>求节点(将星标签统计!$AT$3:$AT$102,将星标签统计!AX$3:AX$102,$AW157)+求节点(将星标签统计!$CP$3:$CP$102,将星标签统计!CT$3:CT$102,$AX157)</f>
        <v>12</v>
      </c>
      <c r="BC157" s="3">
        <f>求节点(将星标签统计!$AT$3:$AT$102,将星标签统计!AY$3:AY$102,$AW157)+求节点(将星标签统计!$CP$3:$CP$102,将星标签统计!CU$3:CU$102,$AX157)</f>
        <v>12</v>
      </c>
      <c r="BD157" s="3">
        <f>求节点(将星标签统计!$AT$3:$AT$102,将星标签统计!AZ$3:AZ$102,$AW157)+求节点(将星标签统计!$CP$3:$CP$102,将星标签统计!CV$3:CV$102,$AX157)</f>
        <v>12</v>
      </c>
      <c r="BE157" s="3">
        <f t="shared" si="28"/>
        <v>504000</v>
      </c>
      <c r="BF157" s="3">
        <f>求节点(其他调用!$O$4:$O$42,其他调用!$P$4:$P$42,其他调用!AF157)</f>
        <v>1464894.5468862776</v>
      </c>
      <c r="BG157" s="3">
        <f>求节点(其他调用!$AA$4:$AA$20,其他调用!$AB$4:$AB$20,$U157)</f>
        <v>0.2887284841754581</v>
      </c>
      <c r="BH157" s="3">
        <f>求节点(将星标签统计!$AT$3:$AT$102,将星标签统计!AU$3:AU$102,$BF157)+求节点(将星标签统计!$CP$3:$CP$102,将星标签统计!CQ$3:CQ$102,$BG157)</f>
        <v>12</v>
      </c>
      <c r="BI157" s="3">
        <f>求节点(将星标签统计!$AT$3:$AT$102,将星标签统计!AV$3:AV$102,$BF157)+求节点(将星标签统计!$CP$3:$CP$102,将星标签统计!CR$3:CR$102,$BG157)</f>
        <v>12</v>
      </c>
      <c r="BJ157" s="3">
        <f>求节点(将星标签统计!$AT$3:$AT$102,将星标签统计!AW$3:AW$102,$BF157)+求节点(将星标签统计!$CP$3:$CP$102,将星标签统计!CS$3:CS$102,$BG157)</f>
        <v>12</v>
      </c>
      <c r="BK157" s="3">
        <f>求节点(将星标签统计!$AT$3:$AT$102,将星标签统计!AX$3:AX$102,$BF157)+求节点(将星标签统计!$CP$3:$CP$102,将星标签统计!CT$3:CT$102,$BG157)</f>
        <v>12</v>
      </c>
      <c r="BL157" s="3">
        <f>求节点(将星标签统计!$AT$3:$AT$102,将星标签统计!AY$3:AY$102,$BF157)+求节点(将星标签统计!$CP$3:$CP$102,将星标签统计!CU$3:CU$102,$BG157)</f>
        <v>12</v>
      </c>
      <c r="BM157" s="3">
        <f>求节点(将星标签统计!$AT$3:$AT$102,将星标签统计!AZ$3:AZ$102,$BF157)+求节点(将星标签统计!$CP$3:$CP$102,将星标签统计!CV$3:CV$102,$BG157)</f>
        <v>12</v>
      </c>
      <c r="BN157" s="3">
        <f t="shared" si="29"/>
        <v>504000</v>
      </c>
    </row>
    <row r="158" spans="13:66" x14ac:dyDescent="0.2">
      <c r="M158" s="3">
        <v>154</v>
      </c>
      <c r="N158" s="3">
        <f t="shared" si="30"/>
        <v>504000</v>
      </c>
      <c r="O158" s="3">
        <f t="shared" si="31"/>
        <v>504000</v>
      </c>
      <c r="P158" s="3">
        <f t="shared" si="32"/>
        <v>504000</v>
      </c>
      <c r="Q158" s="3">
        <f t="shared" si="33"/>
        <v>504000</v>
      </c>
      <c r="R158" s="3">
        <f t="shared" si="34"/>
        <v>504000</v>
      </c>
      <c r="U158" s="3">
        <v>154</v>
      </c>
      <c r="V158" s="3">
        <f>求节点(其他调用!$C$4:$C$42,其他调用!$D$4:$D$42,其他调用!AF158)</f>
        <v>129052.60629649735</v>
      </c>
      <c r="W158" s="3">
        <f>求节点(其他调用!$S$4:$S$20,其他调用!$T$4:$T$20,$U158)</f>
        <v>0.26969144126279054</v>
      </c>
      <c r="X158" s="3">
        <f>求节点(将星标签统计!$AT$3:$AT$102,将星标签统计!AU$3:AU$102,$V158)+求节点(将星标签统计!$CP$3:$CP$102,将星标签统计!CQ$3:CQ$102,$W158)</f>
        <v>12</v>
      </c>
      <c r="Y158" s="3">
        <f>求节点(将星标签统计!$AT$3:$AT$102,将星标签统计!AV$3:AV$102,$V158)+求节点(将星标签统计!$CP$3:$CP$102,将星标签统计!CR$3:CR$102,$W158)</f>
        <v>12</v>
      </c>
      <c r="Z158" s="3">
        <f>求节点(将星标签统计!$AT$3:$AT$102,将星标签统计!AW$3:AW$102,$V158)+求节点(将星标签统计!$CP$3:$CP$102,将星标签统计!CS$3:CS$102,$W158)</f>
        <v>12</v>
      </c>
      <c r="AA158" s="3">
        <f>求节点(将星标签统计!$AT$3:$AT$102,将星标签统计!AX$3:AX$102,$V158)+求节点(将星标签统计!$CP$3:$CP$102,将星标签统计!CT$3:CT$102,$W158)</f>
        <v>12</v>
      </c>
      <c r="AB158" s="3">
        <f>求节点(将星标签统计!$AT$3:$AT$102,将星标签统计!AY$3:AY$102,$V158)+求节点(将星标签统计!$CP$3:$CP$102,将星标签统计!CU$3:CU$102,$W158)</f>
        <v>12</v>
      </c>
      <c r="AC158" s="3">
        <f>求节点(将星标签统计!$AT$3:$AT$102,将星标签统计!AZ$3:AZ$102,$V158)+求节点(将星标签统计!$CP$3:$CP$102,将星标签统计!CV$3:CV$102,$W158)</f>
        <v>12</v>
      </c>
      <c r="AD158" s="3">
        <f t="shared" si="25"/>
        <v>504000</v>
      </c>
      <c r="AE158" s="3">
        <f>求节点(其他调用!$F$4:$F$42,其他调用!$G$4:$G$42,其他调用!AF158)</f>
        <v>217881.01895962108</v>
      </c>
      <c r="AF158" s="3">
        <f>求节点(其他调用!$U$4:$U$20,其他调用!$V$4:$V$20,$U158)</f>
        <v>0</v>
      </c>
      <c r="AG158" s="3">
        <f>求节点(将星标签统计!$AT$3:$AT$102,将星标签统计!AU$3:AU$102,$AE158)+求节点(将星标签统计!$CP$3:$CP$102,将星标签统计!CQ$3:CQ$102,$AF158)</f>
        <v>12</v>
      </c>
      <c r="AH158" s="3">
        <f>求节点(将星标签统计!$AT$3:$AT$102,将星标签统计!AV$3:AV$102,$AE158)+求节点(将星标签统计!$CP$3:$CP$102,将星标签统计!CR$3:CR$102,$AF158)</f>
        <v>12</v>
      </c>
      <c r="AI158" s="3">
        <f>求节点(将星标签统计!$AT$3:$AT$102,将星标签统计!AW$3:AW$102,$AE158)+求节点(将星标签统计!$CP$3:$CP$102,将星标签统计!CS$3:CS$102,$AF158)</f>
        <v>12</v>
      </c>
      <c r="AJ158" s="3">
        <f>求节点(将星标签统计!$AT$3:$AT$102,将星标签统计!AX$3:AX$102,$AE158)+求节点(将星标签统计!$CP$3:$CP$102,将星标签统计!CT$3:CT$102,$AF158)</f>
        <v>12</v>
      </c>
      <c r="AK158" s="3">
        <f>求节点(将星标签统计!$AT$3:$AT$102,将星标签统计!AY$3:AY$102,$AE158)+求节点(将星标签统计!$CP$3:$CP$102,将星标签统计!CU$3:CU$102,$AF158)</f>
        <v>12</v>
      </c>
      <c r="AL158" s="3">
        <f>求节点(将星标签统计!$AT$3:$AT$102,将星标签统计!AZ$3:AZ$102,$AE158)+求节点(将星标签统计!$CP$3:$CP$102,将星标签统计!CV$3:CV$102,$AF158)</f>
        <v>12</v>
      </c>
      <c r="AM158" s="3">
        <f t="shared" si="26"/>
        <v>504000</v>
      </c>
      <c r="AN158" s="3">
        <f>求节点(其他调用!$I$4:$I$42,其他调用!$J$4:$J$42,其他调用!AF158)</f>
        <v>438742.53170185362</v>
      </c>
      <c r="AO158" s="3">
        <f>求节点(其他调用!$W$4:$W$20,其他调用!$X$4:$X$20,$U158)</f>
        <v>0.26969144126279054</v>
      </c>
      <c r="AP158" s="3">
        <f>求节点(将星标签统计!$AT$3:$AT$102,将星标签统计!AU$3:AU$102,$AN158)+求节点(将星标签统计!$CP$3:$CP$102,将星标签统计!CQ$3:CQ$102,$AO158)</f>
        <v>12</v>
      </c>
      <c r="AQ158" s="3">
        <f>求节点(将星标签统计!$AT$3:$AT$102,将星标签统计!AV$3:AV$102,$AN158)+求节点(将星标签统计!$CP$3:$CP$102,将星标签统计!CR$3:CR$102,$AO158)</f>
        <v>12</v>
      </c>
      <c r="AR158" s="3">
        <f>求节点(将星标签统计!$AT$3:$AT$102,将星标签统计!AW$3:AW$102,$AN158)+求节点(将星标签统计!$CP$3:$CP$102,将星标签统计!CS$3:CS$102,$AO158)</f>
        <v>12</v>
      </c>
      <c r="AS158" s="3">
        <f>求节点(将星标签统计!$AT$3:$AT$102,将星标签统计!AX$3:AX$102,$AN158)+求节点(将星标签统计!$CP$3:$CP$102,将星标签统计!CT$3:CT$102,$AO158)</f>
        <v>12</v>
      </c>
      <c r="AT158" s="3">
        <f>求节点(将星标签统计!$AT$3:$AT$102,将星标签统计!AY$3:AY$102,$AN158)+求节点(将星标签统计!$CP$3:$CP$102,将星标签统计!CU$3:CU$102,$AO158)</f>
        <v>12</v>
      </c>
      <c r="AU158" s="3">
        <f>求节点(将星标签统计!$AT$3:$AT$102,将星标签统计!AZ$3:AZ$102,$AN158)+求节点(将星标签统计!$CP$3:$CP$102,将星标签统计!CV$3:CV$102,$AO158)</f>
        <v>12</v>
      </c>
      <c r="AV158" s="3">
        <f t="shared" si="27"/>
        <v>504000</v>
      </c>
      <c r="AW158" s="3">
        <f>求节点(其他调用!$L$4:$L$42,其他调用!$M$4:$M$42,其他调用!AF158)</f>
        <v>1051604.5384832926</v>
      </c>
      <c r="AX158" s="3">
        <f>求节点(其他调用!$Y$4:$Y$20,其他调用!$Z$4:$Z$20,$U158)</f>
        <v>0</v>
      </c>
      <c r="AY158" s="3">
        <f>求节点(将星标签统计!$AT$3:$AT$102,将星标签统计!AU$3:AU$102,$AW158)+求节点(将星标签统计!$CP$3:$CP$102,将星标签统计!CQ$3:CQ$102,$AX158)</f>
        <v>12</v>
      </c>
      <c r="AZ158" s="3">
        <f>求节点(将星标签统计!$AT$3:$AT$102,将星标签统计!AV$3:AV$102,$AW158)+求节点(将星标签统计!$CP$3:$CP$102,将星标签统计!CR$3:CR$102,$AX158)</f>
        <v>12</v>
      </c>
      <c r="BA158" s="3">
        <f>求节点(将星标签统计!$AT$3:$AT$102,将星标签统计!AW$3:AW$102,$AW158)+求节点(将星标签统计!$CP$3:$CP$102,将星标签统计!CS$3:CS$102,$AX158)</f>
        <v>12</v>
      </c>
      <c r="BB158" s="3">
        <f>求节点(将星标签统计!$AT$3:$AT$102,将星标签统计!AX$3:AX$102,$AW158)+求节点(将星标签统计!$CP$3:$CP$102,将星标签统计!CT$3:CT$102,$AX158)</f>
        <v>12</v>
      </c>
      <c r="BC158" s="3">
        <f>求节点(将星标签统计!$AT$3:$AT$102,将星标签统计!AY$3:AY$102,$AW158)+求节点(将星标签统计!$CP$3:$CP$102,将星标签统计!CU$3:CU$102,$AX158)</f>
        <v>12</v>
      </c>
      <c r="BD158" s="3">
        <f>求节点(将星标签统计!$AT$3:$AT$102,将星标签统计!AZ$3:AZ$102,$AW158)+求节点(将星标签统计!$CP$3:$CP$102,将星标签统计!CV$3:CV$102,$AX158)</f>
        <v>12</v>
      </c>
      <c r="BE158" s="3">
        <f t="shared" si="28"/>
        <v>504000</v>
      </c>
      <c r="BF158" s="3">
        <f>求节点(其他调用!$O$4:$O$42,其他调用!$P$4:$P$42,其他调用!AF158)</f>
        <v>1464894.5468862776</v>
      </c>
      <c r="BG158" s="3">
        <f>求节点(其他调用!$AA$4:$AA$20,其他调用!$AB$4:$AB$20,$U158)</f>
        <v>0.2887284841754581</v>
      </c>
      <c r="BH158" s="3">
        <f>求节点(将星标签统计!$AT$3:$AT$102,将星标签统计!AU$3:AU$102,$BF158)+求节点(将星标签统计!$CP$3:$CP$102,将星标签统计!CQ$3:CQ$102,$BG158)</f>
        <v>12</v>
      </c>
      <c r="BI158" s="3">
        <f>求节点(将星标签统计!$AT$3:$AT$102,将星标签统计!AV$3:AV$102,$BF158)+求节点(将星标签统计!$CP$3:$CP$102,将星标签统计!CR$3:CR$102,$BG158)</f>
        <v>12</v>
      </c>
      <c r="BJ158" s="3">
        <f>求节点(将星标签统计!$AT$3:$AT$102,将星标签统计!AW$3:AW$102,$BF158)+求节点(将星标签统计!$CP$3:$CP$102,将星标签统计!CS$3:CS$102,$BG158)</f>
        <v>12</v>
      </c>
      <c r="BK158" s="3">
        <f>求节点(将星标签统计!$AT$3:$AT$102,将星标签统计!AX$3:AX$102,$BF158)+求节点(将星标签统计!$CP$3:$CP$102,将星标签统计!CT$3:CT$102,$BG158)</f>
        <v>12</v>
      </c>
      <c r="BL158" s="3">
        <f>求节点(将星标签统计!$AT$3:$AT$102,将星标签统计!AY$3:AY$102,$BF158)+求节点(将星标签统计!$CP$3:$CP$102,将星标签统计!CU$3:CU$102,$BG158)</f>
        <v>12</v>
      </c>
      <c r="BM158" s="3">
        <f>求节点(将星标签统计!$AT$3:$AT$102,将星标签统计!AZ$3:AZ$102,$BF158)+求节点(将星标签统计!$CP$3:$CP$102,将星标签统计!CV$3:CV$102,$BG158)</f>
        <v>12</v>
      </c>
      <c r="BN158" s="3">
        <f t="shared" si="29"/>
        <v>504000</v>
      </c>
    </row>
    <row r="159" spans="13:66" x14ac:dyDescent="0.2">
      <c r="M159" s="3">
        <v>155</v>
      </c>
      <c r="N159" s="3">
        <f t="shared" si="30"/>
        <v>504000</v>
      </c>
      <c r="O159" s="3">
        <f t="shared" si="31"/>
        <v>504000</v>
      </c>
      <c r="P159" s="3">
        <f t="shared" si="32"/>
        <v>504000</v>
      </c>
      <c r="Q159" s="3">
        <f t="shared" si="33"/>
        <v>504000</v>
      </c>
      <c r="R159" s="3">
        <f t="shared" si="34"/>
        <v>504000</v>
      </c>
      <c r="U159" s="3">
        <v>155</v>
      </c>
      <c r="V159" s="3">
        <f>求节点(其他调用!$C$4:$C$42,其他调用!$D$4:$D$42,其他调用!AF159)</f>
        <v>137348.8883883392</v>
      </c>
      <c r="W159" s="3">
        <f>求节点(其他调用!$S$4:$S$20,其他调用!$T$4:$T$20,$U159)</f>
        <v>0.26969144126279054</v>
      </c>
      <c r="X159" s="3">
        <f>求节点(将星标签统计!$AT$3:$AT$102,将星标签统计!AU$3:AU$102,$V159)+求节点(将星标签统计!$CP$3:$CP$102,将星标签统计!CQ$3:CQ$102,$W159)</f>
        <v>12</v>
      </c>
      <c r="Y159" s="3">
        <f>求节点(将星标签统计!$AT$3:$AT$102,将星标签统计!AV$3:AV$102,$V159)+求节点(将星标签统计!$CP$3:$CP$102,将星标签统计!CR$3:CR$102,$W159)</f>
        <v>12</v>
      </c>
      <c r="Z159" s="3">
        <f>求节点(将星标签统计!$AT$3:$AT$102,将星标签统计!AW$3:AW$102,$V159)+求节点(将星标签统计!$CP$3:$CP$102,将星标签统计!CS$3:CS$102,$W159)</f>
        <v>12</v>
      </c>
      <c r="AA159" s="3">
        <f>求节点(将星标签统计!$AT$3:$AT$102,将星标签统计!AX$3:AX$102,$V159)+求节点(将星标签统计!$CP$3:$CP$102,将星标签统计!CT$3:CT$102,$W159)</f>
        <v>12</v>
      </c>
      <c r="AB159" s="3">
        <f>求节点(将星标签统计!$AT$3:$AT$102,将星标签统计!AY$3:AY$102,$V159)+求节点(将星标签统计!$CP$3:$CP$102,将星标签统计!CU$3:CU$102,$W159)</f>
        <v>12</v>
      </c>
      <c r="AC159" s="3">
        <f>求节点(将星标签统计!$AT$3:$AT$102,将星标签统计!AZ$3:AZ$102,$V159)+求节点(将星标签统计!$CP$3:$CP$102,将星标签统计!CV$3:CV$102,$W159)</f>
        <v>12</v>
      </c>
      <c r="AD159" s="3">
        <f t="shared" si="25"/>
        <v>504000</v>
      </c>
      <c r="AE159" s="3">
        <f>求节点(其他调用!$F$4:$F$42,其他调用!$G$4:$G$42,其他调用!AF159)</f>
        <v>232017.04506458901</v>
      </c>
      <c r="AF159" s="3">
        <f>求节点(其他调用!$U$4:$U$20,其他调用!$V$4:$V$20,$U159)</f>
        <v>0</v>
      </c>
      <c r="AG159" s="3">
        <f>求节点(将星标签统计!$AT$3:$AT$102,将星标签统计!AU$3:AU$102,$AE159)+求节点(将星标签统计!$CP$3:$CP$102,将星标签统计!CQ$3:CQ$102,$AF159)</f>
        <v>12</v>
      </c>
      <c r="AH159" s="3">
        <f>求节点(将星标签统计!$AT$3:$AT$102,将星标签统计!AV$3:AV$102,$AE159)+求节点(将星标签统计!$CP$3:$CP$102,将星标签统计!CR$3:CR$102,$AF159)</f>
        <v>12</v>
      </c>
      <c r="AI159" s="3">
        <f>求节点(将星标签统计!$AT$3:$AT$102,将星标签统计!AW$3:AW$102,$AE159)+求节点(将星标签统计!$CP$3:$CP$102,将星标签统计!CS$3:CS$102,$AF159)</f>
        <v>12</v>
      </c>
      <c r="AJ159" s="3">
        <f>求节点(将星标签统计!$AT$3:$AT$102,将星标签统计!AX$3:AX$102,$AE159)+求节点(将星标签统计!$CP$3:$CP$102,将星标签统计!CT$3:CT$102,$AF159)</f>
        <v>12</v>
      </c>
      <c r="AK159" s="3">
        <f>求节点(将星标签统计!$AT$3:$AT$102,将星标签统计!AY$3:AY$102,$AE159)+求节点(将星标签统计!$CP$3:$CP$102,将星标签统计!CU$3:CU$102,$AF159)</f>
        <v>12</v>
      </c>
      <c r="AL159" s="3">
        <f>求节点(将星标签统计!$AT$3:$AT$102,将星标签统计!AZ$3:AZ$102,$AE159)+求节点(将星标签统计!$CP$3:$CP$102,将星标签统计!CV$3:CV$102,$AF159)</f>
        <v>12</v>
      </c>
      <c r="AM159" s="3">
        <f t="shared" si="26"/>
        <v>504000</v>
      </c>
      <c r="AN159" s="3">
        <f>求节点(其他调用!$I$4:$I$42,其他调用!$J$4:$J$42,其他调用!AF159)</f>
        <v>463390.58657467976</v>
      </c>
      <c r="AO159" s="3">
        <f>求节点(其他调用!$W$4:$W$20,其他调用!$X$4:$X$20,$U159)</f>
        <v>0.26969144126279054</v>
      </c>
      <c r="AP159" s="3">
        <f>求节点(将星标签统计!$AT$3:$AT$102,将星标签统计!AU$3:AU$102,$AN159)+求节点(将星标签统计!$CP$3:$CP$102,将星标签统计!CQ$3:CQ$102,$AO159)</f>
        <v>12</v>
      </c>
      <c r="AQ159" s="3">
        <f>求节点(将星标签统计!$AT$3:$AT$102,将星标签统计!AV$3:AV$102,$AN159)+求节点(将星标签统计!$CP$3:$CP$102,将星标签统计!CR$3:CR$102,$AO159)</f>
        <v>12</v>
      </c>
      <c r="AR159" s="3">
        <f>求节点(将星标签统计!$AT$3:$AT$102,将星标签统计!AW$3:AW$102,$AN159)+求节点(将星标签统计!$CP$3:$CP$102,将星标签统计!CS$3:CS$102,$AO159)</f>
        <v>12</v>
      </c>
      <c r="AS159" s="3">
        <f>求节点(将星标签统计!$AT$3:$AT$102,将星标签统计!AX$3:AX$102,$AN159)+求节点(将星标签统计!$CP$3:$CP$102,将星标签统计!CT$3:CT$102,$AO159)</f>
        <v>12</v>
      </c>
      <c r="AT159" s="3">
        <f>求节点(将星标签统计!$AT$3:$AT$102,将星标签统计!AY$3:AY$102,$AN159)+求节点(将星标签统计!$CP$3:$CP$102,将星标签统计!CU$3:CU$102,$AO159)</f>
        <v>12</v>
      </c>
      <c r="AU159" s="3">
        <f>求节点(将星标签统计!$AT$3:$AT$102,将星标签统计!AZ$3:AZ$102,$AN159)+求节点(将星标签统计!$CP$3:$CP$102,将星标签统计!CV$3:CV$102,$AO159)</f>
        <v>12</v>
      </c>
      <c r="AV159" s="3">
        <f t="shared" si="27"/>
        <v>504000</v>
      </c>
      <c r="AW159" s="3">
        <f>求节点(其他调用!$L$4:$L$42,其他调用!$M$4:$M$42,其他调用!AF159)</f>
        <v>1051604.5384832926</v>
      </c>
      <c r="AX159" s="3">
        <f>求节点(其他调用!$Y$4:$Y$20,其他调用!$Z$4:$Z$20,$U159)</f>
        <v>0</v>
      </c>
      <c r="AY159" s="3">
        <f>求节点(将星标签统计!$AT$3:$AT$102,将星标签统计!AU$3:AU$102,$AW159)+求节点(将星标签统计!$CP$3:$CP$102,将星标签统计!CQ$3:CQ$102,$AX159)</f>
        <v>12</v>
      </c>
      <c r="AZ159" s="3">
        <f>求节点(将星标签统计!$AT$3:$AT$102,将星标签统计!AV$3:AV$102,$AW159)+求节点(将星标签统计!$CP$3:$CP$102,将星标签统计!CR$3:CR$102,$AX159)</f>
        <v>12</v>
      </c>
      <c r="BA159" s="3">
        <f>求节点(将星标签统计!$AT$3:$AT$102,将星标签统计!AW$3:AW$102,$AW159)+求节点(将星标签统计!$CP$3:$CP$102,将星标签统计!CS$3:CS$102,$AX159)</f>
        <v>12</v>
      </c>
      <c r="BB159" s="3">
        <f>求节点(将星标签统计!$AT$3:$AT$102,将星标签统计!AX$3:AX$102,$AW159)+求节点(将星标签统计!$CP$3:$CP$102,将星标签统计!CT$3:CT$102,$AX159)</f>
        <v>12</v>
      </c>
      <c r="BC159" s="3">
        <f>求节点(将星标签统计!$AT$3:$AT$102,将星标签统计!AY$3:AY$102,$AW159)+求节点(将星标签统计!$CP$3:$CP$102,将星标签统计!CU$3:CU$102,$AX159)</f>
        <v>12</v>
      </c>
      <c r="BD159" s="3">
        <f>求节点(将星标签统计!$AT$3:$AT$102,将星标签统计!AZ$3:AZ$102,$AW159)+求节点(将星标签统计!$CP$3:$CP$102,将星标签统计!CV$3:CV$102,$AX159)</f>
        <v>12</v>
      </c>
      <c r="BE159" s="3">
        <f t="shared" si="28"/>
        <v>504000</v>
      </c>
      <c r="BF159" s="3">
        <f>求节点(其他调用!$O$4:$O$42,其他调用!$P$4:$P$42,其他调用!AF159)</f>
        <v>1464894.5468862776</v>
      </c>
      <c r="BG159" s="3">
        <f>求节点(其他调用!$AA$4:$AA$20,其他调用!$AB$4:$AB$20,$U159)</f>
        <v>0.2887284841754581</v>
      </c>
      <c r="BH159" s="3">
        <f>求节点(将星标签统计!$AT$3:$AT$102,将星标签统计!AU$3:AU$102,$BF159)+求节点(将星标签统计!$CP$3:$CP$102,将星标签统计!CQ$3:CQ$102,$BG159)</f>
        <v>12</v>
      </c>
      <c r="BI159" s="3">
        <f>求节点(将星标签统计!$AT$3:$AT$102,将星标签统计!AV$3:AV$102,$BF159)+求节点(将星标签统计!$CP$3:$CP$102,将星标签统计!CR$3:CR$102,$BG159)</f>
        <v>12</v>
      </c>
      <c r="BJ159" s="3">
        <f>求节点(将星标签统计!$AT$3:$AT$102,将星标签统计!AW$3:AW$102,$BF159)+求节点(将星标签统计!$CP$3:$CP$102,将星标签统计!CS$3:CS$102,$BG159)</f>
        <v>12</v>
      </c>
      <c r="BK159" s="3">
        <f>求节点(将星标签统计!$AT$3:$AT$102,将星标签统计!AX$3:AX$102,$BF159)+求节点(将星标签统计!$CP$3:$CP$102,将星标签统计!CT$3:CT$102,$BG159)</f>
        <v>12</v>
      </c>
      <c r="BL159" s="3">
        <f>求节点(将星标签统计!$AT$3:$AT$102,将星标签统计!AY$3:AY$102,$BF159)+求节点(将星标签统计!$CP$3:$CP$102,将星标签统计!CU$3:CU$102,$BG159)</f>
        <v>12</v>
      </c>
      <c r="BM159" s="3">
        <f>求节点(将星标签统计!$AT$3:$AT$102,将星标签统计!AZ$3:AZ$102,$BF159)+求节点(将星标签统计!$CP$3:$CP$102,将星标签统计!CV$3:CV$102,$BG159)</f>
        <v>12</v>
      </c>
      <c r="BN159" s="3">
        <f t="shared" si="29"/>
        <v>504000</v>
      </c>
    </row>
    <row r="160" spans="13:66" x14ac:dyDescent="0.2">
      <c r="M160" s="3">
        <v>156</v>
      </c>
      <c r="N160" s="3">
        <f t="shared" si="30"/>
        <v>504000</v>
      </c>
      <c r="O160" s="3">
        <f t="shared" si="31"/>
        <v>504000</v>
      </c>
      <c r="P160" s="3">
        <f t="shared" si="32"/>
        <v>504000</v>
      </c>
      <c r="Q160" s="3">
        <f t="shared" si="33"/>
        <v>504000</v>
      </c>
      <c r="R160" s="3">
        <f t="shared" si="34"/>
        <v>504000</v>
      </c>
      <c r="U160" s="3">
        <v>156</v>
      </c>
      <c r="V160" s="3">
        <f>求节点(其他调用!$C$4:$C$42,其他调用!$D$4:$D$42,其他调用!AF160)</f>
        <v>146240.62337209017</v>
      </c>
      <c r="W160" s="3">
        <f>求节点(其他调用!$S$4:$S$20,其他调用!$T$4:$T$20,$U160)</f>
        <v>0.26969144126279054</v>
      </c>
      <c r="X160" s="3">
        <f>求节点(将星标签统计!$AT$3:$AT$102,将星标签统计!AU$3:AU$102,$V160)+求节点(将星标签统计!$CP$3:$CP$102,将星标签统计!CQ$3:CQ$102,$W160)</f>
        <v>12</v>
      </c>
      <c r="Y160" s="3">
        <f>求节点(将星标签统计!$AT$3:$AT$102,将星标签统计!AV$3:AV$102,$V160)+求节点(将星标签统计!$CP$3:$CP$102,将星标签统计!CR$3:CR$102,$W160)</f>
        <v>12</v>
      </c>
      <c r="Z160" s="3">
        <f>求节点(将星标签统计!$AT$3:$AT$102,将星标签统计!AW$3:AW$102,$V160)+求节点(将星标签统计!$CP$3:$CP$102,将星标签统计!CS$3:CS$102,$W160)</f>
        <v>12</v>
      </c>
      <c r="AA160" s="3">
        <f>求节点(将星标签统计!$AT$3:$AT$102,将星标签统计!AX$3:AX$102,$V160)+求节点(将星标签统计!$CP$3:$CP$102,将星标签统计!CT$3:CT$102,$W160)</f>
        <v>12</v>
      </c>
      <c r="AB160" s="3">
        <f>求节点(将星标签统计!$AT$3:$AT$102,将星标签统计!AY$3:AY$102,$V160)+求节点(将星标签统计!$CP$3:$CP$102,将星标签统计!CU$3:CU$102,$W160)</f>
        <v>12</v>
      </c>
      <c r="AC160" s="3">
        <f>求节点(将星标签统计!$AT$3:$AT$102,将星标签统计!AZ$3:AZ$102,$V160)+求节点(将星标签统计!$CP$3:$CP$102,将星标签统计!CV$3:CV$102,$W160)</f>
        <v>12</v>
      </c>
      <c r="AD160" s="3">
        <f t="shared" si="25"/>
        <v>504000</v>
      </c>
      <c r="AE160" s="3">
        <f>求节点(其他调用!$F$4:$F$42,其他调用!$G$4:$G$42,其他调用!AF160)</f>
        <v>247092.40317759267</v>
      </c>
      <c r="AF160" s="3">
        <f>求节点(其他调用!$U$4:$U$20,其他调用!$V$4:$V$20,$U160)</f>
        <v>0</v>
      </c>
      <c r="AG160" s="3">
        <f>求节点(将星标签统计!$AT$3:$AT$102,将星标签统计!AU$3:AU$102,$AE160)+求节点(将星标签统计!$CP$3:$CP$102,将星标签统计!CQ$3:CQ$102,$AF160)</f>
        <v>12</v>
      </c>
      <c r="AH160" s="3">
        <f>求节点(将星标签统计!$AT$3:$AT$102,将星标签统计!AV$3:AV$102,$AE160)+求节点(将星标签统计!$CP$3:$CP$102,将星标签统计!CR$3:CR$102,$AF160)</f>
        <v>12</v>
      </c>
      <c r="AI160" s="3">
        <f>求节点(将星标签统计!$AT$3:$AT$102,将星标签统计!AW$3:AW$102,$AE160)+求节点(将星标签统计!$CP$3:$CP$102,将星标签统计!CS$3:CS$102,$AF160)</f>
        <v>12</v>
      </c>
      <c r="AJ160" s="3">
        <f>求节点(将星标签统计!$AT$3:$AT$102,将星标签统计!AX$3:AX$102,$AE160)+求节点(将星标签统计!$CP$3:$CP$102,将星标签统计!CT$3:CT$102,$AF160)</f>
        <v>12</v>
      </c>
      <c r="AK160" s="3">
        <f>求节点(将星标签统计!$AT$3:$AT$102,将星标签统计!AY$3:AY$102,$AE160)+求节点(将星标签统计!$CP$3:$CP$102,将星标签统计!CU$3:CU$102,$AF160)</f>
        <v>12</v>
      </c>
      <c r="AL160" s="3">
        <f>求节点(将星标签统计!$AT$3:$AT$102,将星标签统计!AZ$3:AZ$102,$AE160)+求节点(将星标签统计!$CP$3:$CP$102,将星标签统计!CV$3:CV$102,$AF160)</f>
        <v>12</v>
      </c>
      <c r="AM160" s="3">
        <f t="shared" si="26"/>
        <v>504000</v>
      </c>
      <c r="AN160" s="3">
        <f>求节点(其他调用!$I$4:$I$42,其他调用!$J$4:$J$42,其他调用!AF160)</f>
        <v>463390.58657467976</v>
      </c>
      <c r="AO160" s="3">
        <f>求节点(其他调用!$W$4:$W$20,其他调用!$X$4:$X$20,$U160)</f>
        <v>0.26969144126279054</v>
      </c>
      <c r="AP160" s="3">
        <f>求节点(将星标签统计!$AT$3:$AT$102,将星标签统计!AU$3:AU$102,$AN160)+求节点(将星标签统计!$CP$3:$CP$102,将星标签统计!CQ$3:CQ$102,$AO160)</f>
        <v>12</v>
      </c>
      <c r="AQ160" s="3">
        <f>求节点(将星标签统计!$AT$3:$AT$102,将星标签统计!AV$3:AV$102,$AN160)+求节点(将星标签统计!$CP$3:$CP$102,将星标签统计!CR$3:CR$102,$AO160)</f>
        <v>12</v>
      </c>
      <c r="AR160" s="3">
        <f>求节点(将星标签统计!$AT$3:$AT$102,将星标签统计!AW$3:AW$102,$AN160)+求节点(将星标签统计!$CP$3:$CP$102,将星标签统计!CS$3:CS$102,$AO160)</f>
        <v>12</v>
      </c>
      <c r="AS160" s="3">
        <f>求节点(将星标签统计!$AT$3:$AT$102,将星标签统计!AX$3:AX$102,$AN160)+求节点(将星标签统计!$CP$3:$CP$102,将星标签统计!CT$3:CT$102,$AO160)</f>
        <v>12</v>
      </c>
      <c r="AT160" s="3">
        <f>求节点(将星标签统计!$AT$3:$AT$102,将星标签统计!AY$3:AY$102,$AN160)+求节点(将星标签统计!$CP$3:$CP$102,将星标签统计!CU$3:CU$102,$AO160)</f>
        <v>12</v>
      </c>
      <c r="AU160" s="3">
        <f>求节点(将星标签统计!$AT$3:$AT$102,将星标签统计!AZ$3:AZ$102,$AN160)+求节点(将星标签统计!$CP$3:$CP$102,将星标签统计!CV$3:CV$102,$AO160)</f>
        <v>12</v>
      </c>
      <c r="AV160" s="3">
        <f t="shared" si="27"/>
        <v>504000</v>
      </c>
      <c r="AW160" s="3">
        <f>求节点(其他调用!$L$4:$L$42,其他调用!$M$4:$M$42,其他调用!AF160)</f>
        <v>1051604.5384832926</v>
      </c>
      <c r="AX160" s="3">
        <f>求节点(其他调用!$Y$4:$Y$20,其他调用!$Z$4:$Z$20,$U160)</f>
        <v>0</v>
      </c>
      <c r="AY160" s="3">
        <f>求节点(将星标签统计!$AT$3:$AT$102,将星标签统计!AU$3:AU$102,$AW160)+求节点(将星标签统计!$CP$3:$CP$102,将星标签统计!CQ$3:CQ$102,$AX160)</f>
        <v>12</v>
      </c>
      <c r="AZ160" s="3">
        <f>求节点(将星标签统计!$AT$3:$AT$102,将星标签统计!AV$3:AV$102,$AW160)+求节点(将星标签统计!$CP$3:$CP$102,将星标签统计!CR$3:CR$102,$AX160)</f>
        <v>12</v>
      </c>
      <c r="BA160" s="3">
        <f>求节点(将星标签统计!$AT$3:$AT$102,将星标签统计!AW$3:AW$102,$AW160)+求节点(将星标签统计!$CP$3:$CP$102,将星标签统计!CS$3:CS$102,$AX160)</f>
        <v>12</v>
      </c>
      <c r="BB160" s="3">
        <f>求节点(将星标签统计!$AT$3:$AT$102,将星标签统计!AX$3:AX$102,$AW160)+求节点(将星标签统计!$CP$3:$CP$102,将星标签统计!CT$3:CT$102,$AX160)</f>
        <v>12</v>
      </c>
      <c r="BC160" s="3">
        <f>求节点(将星标签统计!$AT$3:$AT$102,将星标签统计!AY$3:AY$102,$AW160)+求节点(将星标签统计!$CP$3:$CP$102,将星标签统计!CU$3:CU$102,$AX160)</f>
        <v>12</v>
      </c>
      <c r="BD160" s="3">
        <f>求节点(将星标签统计!$AT$3:$AT$102,将星标签统计!AZ$3:AZ$102,$AW160)+求节点(将星标签统计!$CP$3:$CP$102,将星标签统计!CV$3:CV$102,$AX160)</f>
        <v>12</v>
      </c>
      <c r="BE160" s="3">
        <f t="shared" si="28"/>
        <v>504000</v>
      </c>
      <c r="BF160" s="3">
        <f>求节点(其他调用!$O$4:$O$42,其他调用!$P$4:$P$42,其他调用!AF160)</f>
        <v>1464894.5468862776</v>
      </c>
      <c r="BG160" s="3">
        <f>求节点(其他调用!$AA$4:$AA$20,其他调用!$AB$4:$AB$20,$U160)</f>
        <v>0.2887284841754581</v>
      </c>
      <c r="BH160" s="3">
        <f>求节点(将星标签统计!$AT$3:$AT$102,将星标签统计!AU$3:AU$102,$BF160)+求节点(将星标签统计!$CP$3:$CP$102,将星标签统计!CQ$3:CQ$102,$BG160)</f>
        <v>12</v>
      </c>
      <c r="BI160" s="3">
        <f>求节点(将星标签统计!$AT$3:$AT$102,将星标签统计!AV$3:AV$102,$BF160)+求节点(将星标签统计!$CP$3:$CP$102,将星标签统计!CR$3:CR$102,$BG160)</f>
        <v>12</v>
      </c>
      <c r="BJ160" s="3">
        <f>求节点(将星标签统计!$AT$3:$AT$102,将星标签统计!AW$3:AW$102,$BF160)+求节点(将星标签统计!$CP$3:$CP$102,将星标签统计!CS$3:CS$102,$BG160)</f>
        <v>12</v>
      </c>
      <c r="BK160" s="3">
        <f>求节点(将星标签统计!$AT$3:$AT$102,将星标签统计!AX$3:AX$102,$BF160)+求节点(将星标签统计!$CP$3:$CP$102,将星标签统计!CT$3:CT$102,$BG160)</f>
        <v>12</v>
      </c>
      <c r="BL160" s="3">
        <f>求节点(将星标签统计!$AT$3:$AT$102,将星标签统计!AY$3:AY$102,$BF160)+求节点(将星标签统计!$CP$3:$CP$102,将星标签统计!CU$3:CU$102,$BG160)</f>
        <v>12</v>
      </c>
      <c r="BM160" s="3">
        <f>求节点(将星标签统计!$AT$3:$AT$102,将星标签统计!AZ$3:AZ$102,$BF160)+求节点(将星标签统计!$CP$3:$CP$102,将星标签统计!CV$3:CV$102,$BG160)</f>
        <v>12</v>
      </c>
      <c r="BN160" s="3">
        <f t="shared" si="29"/>
        <v>504000</v>
      </c>
    </row>
    <row r="161" spans="13:66" x14ac:dyDescent="0.2">
      <c r="M161" s="3">
        <v>157</v>
      </c>
      <c r="N161" s="3">
        <f t="shared" si="30"/>
        <v>504000</v>
      </c>
      <c r="O161" s="3">
        <f t="shared" si="31"/>
        <v>504000</v>
      </c>
      <c r="P161" s="3">
        <f t="shared" si="32"/>
        <v>504000</v>
      </c>
      <c r="Q161" s="3">
        <f t="shared" si="33"/>
        <v>504000</v>
      </c>
      <c r="R161" s="3">
        <f t="shared" si="34"/>
        <v>504000</v>
      </c>
      <c r="U161" s="3">
        <v>157</v>
      </c>
      <c r="V161" s="3">
        <f>求节点(其他调用!$C$4:$C$42,其他调用!$D$4:$D$42,其他调用!AF161)</f>
        <v>155647.25747718147</v>
      </c>
      <c r="W161" s="3">
        <f>求节点(其他调用!$S$4:$S$20,其他调用!$T$4:$T$20,$U161)</f>
        <v>0.26969144126279054</v>
      </c>
      <c r="X161" s="3">
        <f>求节点(将星标签统计!$AT$3:$AT$102,将星标签统计!AU$3:AU$102,$V161)+求节点(将星标签统计!$CP$3:$CP$102,将星标签统计!CQ$3:CQ$102,$W161)</f>
        <v>12</v>
      </c>
      <c r="Y161" s="3">
        <f>求节点(将星标签统计!$AT$3:$AT$102,将星标签统计!AV$3:AV$102,$V161)+求节点(将星标签统计!$CP$3:$CP$102,将星标签统计!CR$3:CR$102,$W161)</f>
        <v>12</v>
      </c>
      <c r="Z161" s="3">
        <f>求节点(将星标签统计!$AT$3:$AT$102,将星标签统计!AW$3:AW$102,$V161)+求节点(将星标签统计!$CP$3:$CP$102,将星标签统计!CS$3:CS$102,$W161)</f>
        <v>12</v>
      </c>
      <c r="AA161" s="3">
        <f>求节点(将星标签统计!$AT$3:$AT$102,将星标签统计!AX$3:AX$102,$V161)+求节点(将星标签统计!$CP$3:$CP$102,将星标签统计!CT$3:CT$102,$W161)</f>
        <v>12</v>
      </c>
      <c r="AB161" s="3">
        <f>求节点(将星标签统计!$AT$3:$AT$102,将星标签统计!AY$3:AY$102,$V161)+求节点(将星标签统计!$CP$3:$CP$102,将星标签统计!CU$3:CU$102,$W161)</f>
        <v>12</v>
      </c>
      <c r="AC161" s="3">
        <f>求节点(将星标签统计!$AT$3:$AT$102,将星标签统计!AZ$3:AZ$102,$V161)+求节点(将星标签统计!$CP$3:$CP$102,将星标签统计!CV$3:CV$102,$W161)</f>
        <v>12</v>
      </c>
      <c r="AD161" s="3">
        <f t="shared" si="25"/>
        <v>504000</v>
      </c>
      <c r="AE161" s="3">
        <f>求节点(其他调用!$F$4:$F$42,其他调用!$G$4:$G$42,其他调用!AF161)</f>
        <v>263249.77194134117</v>
      </c>
      <c r="AF161" s="3">
        <f>求节点(其他调用!$U$4:$U$20,其他调用!$V$4:$V$20,$U161)</f>
        <v>0</v>
      </c>
      <c r="AG161" s="3">
        <f>求节点(将星标签统计!$AT$3:$AT$102,将星标签统计!AU$3:AU$102,$AE161)+求节点(将星标签统计!$CP$3:$CP$102,将星标签统计!CQ$3:CQ$102,$AF161)</f>
        <v>12</v>
      </c>
      <c r="AH161" s="3">
        <f>求节点(将星标签统计!$AT$3:$AT$102,将星标签统计!AV$3:AV$102,$AE161)+求节点(将星标签统计!$CP$3:$CP$102,将星标签统计!CR$3:CR$102,$AF161)</f>
        <v>12</v>
      </c>
      <c r="AI161" s="3">
        <f>求节点(将星标签统计!$AT$3:$AT$102,将星标签统计!AW$3:AW$102,$AE161)+求节点(将星标签统计!$CP$3:$CP$102,将星标签统计!CS$3:CS$102,$AF161)</f>
        <v>12</v>
      </c>
      <c r="AJ161" s="3">
        <f>求节点(将星标签统计!$AT$3:$AT$102,将星标签统计!AX$3:AX$102,$AE161)+求节点(将星标签统计!$CP$3:$CP$102,将星标签统计!CT$3:CT$102,$AF161)</f>
        <v>12</v>
      </c>
      <c r="AK161" s="3">
        <f>求节点(将星标签统计!$AT$3:$AT$102,将星标签统计!AY$3:AY$102,$AE161)+求节点(将星标签统计!$CP$3:$CP$102,将星标签统计!CU$3:CU$102,$AF161)</f>
        <v>12</v>
      </c>
      <c r="AL161" s="3">
        <f>求节点(将星标签统计!$AT$3:$AT$102,将星标签统计!AZ$3:AZ$102,$AE161)+求节点(将星标签统计!$CP$3:$CP$102,将星标签统计!CV$3:CV$102,$AF161)</f>
        <v>12</v>
      </c>
      <c r="AM161" s="3">
        <f t="shared" si="26"/>
        <v>504000</v>
      </c>
      <c r="AN161" s="3">
        <f>求节点(其他调用!$I$4:$I$42,其他调用!$J$4:$J$42,其他调用!AF161)</f>
        <v>463390.58657467976</v>
      </c>
      <c r="AO161" s="3">
        <f>求节点(其他调用!$W$4:$W$20,其他调用!$X$4:$X$20,$U161)</f>
        <v>0.26969144126279054</v>
      </c>
      <c r="AP161" s="3">
        <f>求节点(将星标签统计!$AT$3:$AT$102,将星标签统计!AU$3:AU$102,$AN161)+求节点(将星标签统计!$CP$3:$CP$102,将星标签统计!CQ$3:CQ$102,$AO161)</f>
        <v>12</v>
      </c>
      <c r="AQ161" s="3">
        <f>求节点(将星标签统计!$AT$3:$AT$102,将星标签统计!AV$3:AV$102,$AN161)+求节点(将星标签统计!$CP$3:$CP$102,将星标签统计!CR$3:CR$102,$AO161)</f>
        <v>12</v>
      </c>
      <c r="AR161" s="3">
        <f>求节点(将星标签统计!$AT$3:$AT$102,将星标签统计!AW$3:AW$102,$AN161)+求节点(将星标签统计!$CP$3:$CP$102,将星标签统计!CS$3:CS$102,$AO161)</f>
        <v>12</v>
      </c>
      <c r="AS161" s="3">
        <f>求节点(将星标签统计!$AT$3:$AT$102,将星标签统计!AX$3:AX$102,$AN161)+求节点(将星标签统计!$CP$3:$CP$102,将星标签统计!CT$3:CT$102,$AO161)</f>
        <v>12</v>
      </c>
      <c r="AT161" s="3">
        <f>求节点(将星标签统计!$AT$3:$AT$102,将星标签统计!AY$3:AY$102,$AN161)+求节点(将星标签统计!$CP$3:$CP$102,将星标签统计!CU$3:CU$102,$AO161)</f>
        <v>12</v>
      </c>
      <c r="AU161" s="3">
        <f>求节点(将星标签统计!$AT$3:$AT$102,将星标签统计!AZ$3:AZ$102,$AN161)+求节点(将星标签统计!$CP$3:$CP$102,将星标签统计!CV$3:CV$102,$AO161)</f>
        <v>12</v>
      </c>
      <c r="AV161" s="3">
        <f t="shared" si="27"/>
        <v>504000</v>
      </c>
      <c r="AW161" s="3">
        <f>求节点(其他调用!$L$4:$L$42,其他调用!$M$4:$M$42,其他调用!AF161)</f>
        <v>1051604.5384832926</v>
      </c>
      <c r="AX161" s="3">
        <f>求节点(其他调用!$Y$4:$Y$20,其他调用!$Z$4:$Z$20,$U161)</f>
        <v>0</v>
      </c>
      <c r="AY161" s="3">
        <f>求节点(将星标签统计!$AT$3:$AT$102,将星标签统计!AU$3:AU$102,$AW161)+求节点(将星标签统计!$CP$3:$CP$102,将星标签统计!CQ$3:CQ$102,$AX161)</f>
        <v>12</v>
      </c>
      <c r="AZ161" s="3">
        <f>求节点(将星标签统计!$AT$3:$AT$102,将星标签统计!AV$3:AV$102,$AW161)+求节点(将星标签统计!$CP$3:$CP$102,将星标签统计!CR$3:CR$102,$AX161)</f>
        <v>12</v>
      </c>
      <c r="BA161" s="3">
        <f>求节点(将星标签统计!$AT$3:$AT$102,将星标签统计!AW$3:AW$102,$AW161)+求节点(将星标签统计!$CP$3:$CP$102,将星标签统计!CS$3:CS$102,$AX161)</f>
        <v>12</v>
      </c>
      <c r="BB161" s="3">
        <f>求节点(将星标签统计!$AT$3:$AT$102,将星标签统计!AX$3:AX$102,$AW161)+求节点(将星标签统计!$CP$3:$CP$102,将星标签统计!CT$3:CT$102,$AX161)</f>
        <v>12</v>
      </c>
      <c r="BC161" s="3">
        <f>求节点(将星标签统计!$AT$3:$AT$102,将星标签统计!AY$3:AY$102,$AW161)+求节点(将星标签统计!$CP$3:$CP$102,将星标签统计!CU$3:CU$102,$AX161)</f>
        <v>12</v>
      </c>
      <c r="BD161" s="3">
        <f>求节点(将星标签统计!$AT$3:$AT$102,将星标签统计!AZ$3:AZ$102,$AW161)+求节点(将星标签统计!$CP$3:$CP$102,将星标签统计!CV$3:CV$102,$AX161)</f>
        <v>12</v>
      </c>
      <c r="BE161" s="3">
        <f t="shared" si="28"/>
        <v>504000</v>
      </c>
      <c r="BF161" s="3">
        <f>求节点(其他调用!$O$4:$O$42,其他调用!$P$4:$P$42,其他调用!AF161)</f>
        <v>1464894.5468862776</v>
      </c>
      <c r="BG161" s="3">
        <f>求节点(其他调用!$AA$4:$AA$20,其他调用!$AB$4:$AB$20,$U161)</f>
        <v>0.2887284841754581</v>
      </c>
      <c r="BH161" s="3">
        <f>求节点(将星标签统计!$AT$3:$AT$102,将星标签统计!AU$3:AU$102,$BF161)+求节点(将星标签统计!$CP$3:$CP$102,将星标签统计!CQ$3:CQ$102,$BG161)</f>
        <v>12</v>
      </c>
      <c r="BI161" s="3">
        <f>求节点(将星标签统计!$AT$3:$AT$102,将星标签统计!AV$3:AV$102,$BF161)+求节点(将星标签统计!$CP$3:$CP$102,将星标签统计!CR$3:CR$102,$BG161)</f>
        <v>12</v>
      </c>
      <c r="BJ161" s="3">
        <f>求节点(将星标签统计!$AT$3:$AT$102,将星标签统计!AW$3:AW$102,$BF161)+求节点(将星标签统计!$CP$3:$CP$102,将星标签统计!CS$3:CS$102,$BG161)</f>
        <v>12</v>
      </c>
      <c r="BK161" s="3">
        <f>求节点(将星标签统计!$AT$3:$AT$102,将星标签统计!AX$3:AX$102,$BF161)+求节点(将星标签统计!$CP$3:$CP$102,将星标签统计!CT$3:CT$102,$BG161)</f>
        <v>12</v>
      </c>
      <c r="BL161" s="3">
        <f>求节点(将星标签统计!$AT$3:$AT$102,将星标签统计!AY$3:AY$102,$BF161)+求节点(将星标签统计!$CP$3:$CP$102,将星标签统计!CU$3:CU$102,$BG161)</f>
        <v>12</v>
      </c>
      <c r="BM161" s="3">
        <f>求节点(将星标签统计!$AT$3:$AT$102,将星标签统计!AZ$3:AZ$102,$BF161)+求节点(将星标签统计!$CP$3:$CP$102,将星标签统计!CV$3:CV$102,$BG161)</f>
        <v>12</v>
      </c>
      <c r="BN161" s="3">
        <f t="shared" si="29"/>
        <v>504000</v>
      </c>
    </row>
    <row r="162" spans="13:66" x14ac:dyDescent="0.2">
      <c r="M162" s="3">
        <v>158</v>
      </c>
      <c r="N162" s="3">
        <f t="shared" si="30"/>
        <v>504000</v>
      </c>
      <c r="O162" s="3">
        <f t="shared" si="31"/>
        <v>504000</v>
      </c>
      <c r="P162" s="3">
        <f t="shared" si="32"/>
        <v>504000</v>
      </c>
      <c r="Q162" s="3">
        <f t="shared" si="33"/>
        <v>504000</v>
      </c>
      <c r="R162" s="3">
        <f t="shared" si="34"/>
        <v>504000</v>
      </c>
      <c r="U162" s="3">
        <v>158</v>
      </c>
      <c r="V162" s="3">
        <f>求节点(其他调用!$C$4:$C$42,其他调用!$D$4:$D$42,其他调用!AF162)</f>
        <v>165585.83488833503</v>
      </c>
      <c r="W162" s="3">
        <f>求节点(其他调用!$S$4:$S$20,其他调用!$T$4:$T$20,$U162)</f>
        <v>0.26969144126279054</v>
      </c>
      <c r="X162" s="3">
        <f>求节点(将星标签统计!$AT$3:$AT$102,将星标签统计!AU$3:AU$102,$V162)+求节点(将星标签统计!$CP$3:$CP$102,将星标签统计!CQ$3:CQ$102,$W162)</f>
        <v>12</v>
      </c>
      <c r="Y162" s="3">
        <f>求节点(将星标签统计!$AT$3:$AT$102,将星标签统计!AV$3:AV$102,$V162)+求节点(将星标签统计!$CP$3:$CP$102,将星标签统计!CR$3:CR$102,$W162)</f>
        <v>12</v>
      </c>
      <c r="Z162" s="3">
        <f>求节点(将星标签统计!$AT$3:$AT$102,将星标签统计!AW$3:AW$102,$V162)+求节点(将星标签统计!$CP$3:$CP$102,将星标签统计!CS$3:CS$102,$W162)</f>
        <v>12</v>
      </c>
      <c r="AA162" s="3">
        <f>求节点(将星标签统计!$AT$3:$AT$102,将星标签统计!AX$3:AX$102,$V162)+求节点(将星标签统计!$CP$3:$CP$102,将星标签统计!CT$3:CT$102,$W162)</f>
        <v>12</v>
      </c>
      <c r="AB162" s="3">
        <f>求节点(将星标签统计!$AT$3:$AT$102,将星标签统计!AY$3:AY$102,$V162)+求节点(将星标签统计!$CP$3:$CP$102,将星标签统计!CU$3:CU$102,$W162)</f>
        <v>12</v>
      </c>
      <c r="AC162" s="3">
        <f>求节点(将星标签统计!$AT$3:$AT$102,将星标签统计!AZ$3:AZ$102,$V162)+求节点(将星标签统计!$CP$3:$CP$102,将星标签统计!CV$3:CV$102,$W162)</f>
        <v>12</v>
      </c>
      <c r="AD162" s="3">
        <f>SUMPRODUCT($D$5:$I$5,X162:AC162)</f>
        <v>504000</v>
      </c>
      <c r="AE162" s="3">
        <f>求节点(其他调用!$F$4:$F$42,其他调用!$G$4:$G$42,其他调用!AF162)</f>
        <v>274328.25595302804</v>
      </c>
      <c r="AF162" s="3">
        <f>求节点(其他调用!$U$4:$U$20,其他调用!$V$4:$V$20,$U162)</f>
        <v>0</v>
      </c>
      <c r="AG162" s="3">
        <f>求节点(将星标签统计!$AT$3:$AT$102,将星标签统计!AU$3:AU$102,$AE162)+求节点(将星标签统计!$CP$3:$CP$102,将星标签统计!CQ$3:CQ$102,$AF162)</f>
        <v>12</v>
      </c>
      <c r="AH162" s="3">
        <f>求节点(将星标签统计!$AT$3:$AT$102,将星标签统计!AV$3:AV$102,$AE162)+求节点(将星标签统计!$CP$3:$CP$102,将星标签统计!CR$3:CR$102,$AF162)</f>
        <v>12</v>
      </c>
      <c r="AI162" s="3">
        <f>求节点(将星标签统计!$AT$3:$AT$102,将星标签统计!AW$3:AW$102,$AE162)+求节点(将星标签统计!$CP$3:$CP$102,将星标签统计!CS$3:CS$102,$AF162)</f>
        <v>12</v>
      </c>
      <c r="AJ162" s="3">
        <f>求节点(将星标签统计!$AT$3:$AT$102,将星标签统计!AX$3:AX$102,$AE162)+求节点(将星标签统计!$CP$3:$CP$102,将星标签统计!CT$3:CT$102,$AF162)</f>
        <v>12</v>
      </c>
      <c r="AK162" s="3">
        <f>求节点(将星标签统计!$AT$3:$AT$102,将星标签统计!AY$3:AY$102,$AE162)+求节点(将星标签统计!$CP$3:$CP$102,将星标签统计!CU$3:CU$102,$AF162)</f>
        <v>12</v>
      </c>
      <c r="AL162" s="3">
        <f>求节点(将星标签统计!$AT$3:$AT$102,将星标签统计!AZ$3:AZ$102,$AE162)+求节点(将星标签统计!$CP$3:$CP$102,将星标签统计!CV$3:CV$102,$AF162)</f>
        <v>12</v>
      </c>
      <c r="AM162" s="3">
        <f>SUMPRODUCT($D$5:$I$5,AG162:AL162)</f>
        <v>504000</v>
      </c>
      <c r="AN162" s="3">
        <f>求节点(其他调用!$I$4:$I$42,其他调用!$J$4:$J$42,其他调用!AF162)</f>
        <v>463390.58657467976</v>
      </c>
      <c r="AO162" s="3">
        <f>求节点(其他调用!$W$4:$W$20,其他调用!$X$4:$X$20,$U162)</f>
        <v>0.26969144126279054</v>
      </c>
      <c r="AP162" s="3">
        <f>求节点(将星标签统计!$AT$3:$AT$102,将星标签统计!AU$3:AU$102,$AN162)+求节点(将星标签统计!$CP$3:$CP$102,将星标签统计!CQ$3:CQ$102,$AO162)</f>
        <v>12</v>
      </c>
      <c r="AQ162" s="3">
        <f>求节点(将星标签统计!$AT$3:$AT$102,将星标签统计!AV$3:AV$102,$AN162)+求节点(将星标签统计!$CP$3:$CP$102,将星标签统计!CR$3:CR$102,$AO162)</f>
        <v>12</v>
      </c>
      <c r="AR162" s="3">
        <f>求节点(将星标签统计!$AT$3:$AT$102,将星标签统计!AW$3:AW$102,$AN162)+求节点(将星标签统计!$CP$3:$CP$102,将星标签统计!CS$3:CS$102,$AO162)</f>
        <v>12</v>
      </c>
      <c r="AS162" s="3">
        <f>求节点(将星标签统计!$AT$3:$AT$102,将星标签统计!AX$3:AX$102,$AN162)+求节点(将星标签统计!$CP$3:$CP$102,将星标签统计!CT$3:CT$102,$AO162)</f>
        <v>12</v>
      </c>
      <c r="AT162" s="3">
        <f>求节点(将星标签统计!$AT$3:$AT$102,将星标签统计!AY$3:AY$102,$AN162)+求节点(将星标签统计!$CP$3:$CP$102,将星标签统计!CU$3:CU$102,$AO162)</f>
        <v>12</v>
      </c>
      <c r="AU162" s="3">
        <f>求节点(将星标签统计!$AT$3:$AT$102,将星标签统计!AZ$3:AZ$102,$AN162)+求节点(将星标签统计!$CP$3:$CP$102,将星标签统计!CV$3:CV$102,$AO162)</f>
        <v>12</v>
      </c>
      <c r="AV162" s="3">
        <f>SUMPRODUCT($D$5:$I$5,AP162:AU162)</f>
        <v>504000</v>
      </c>
      <c r="AW162" s="3">
        <f>求节点(其他调用!$L$4:$L$42,其他调用!$M$4:$M$42,其他调用!AF162)</f>
        <v>1051604.5384832926</v>
      </c>
      <c r="AX162" s="3">
        <f>求节点(其他调用!$Y$4:$Y$20,其他调用!$Z$4:$Z$20,$U162)</f>
        <v>0</v>
      </c>
      <c r="AY162" s="3">
        <f>求节点(将星标签统计!$AT$3:$AT$102,将星标签统计!AU$3:AU$102,$AW162)+求节点(将星标签统计!$CP$3:$CP$102,将星标签统计!CQ$3:CQ$102,$AX162)</f>
        <v>12</v>
      </c>
      <c r="AZ162" s="3">
        <f>求节点(将星标签统计!$AT$3:$AT$102,将星标签统计!AV$3:AV$102,$AW162)+求节点(将星标签统计!$CP$3:$CP$102,将星标签统计!CR$3:CR$102,$AX162)</f>
        <v>12</v>
      </c>
      <c r="BA162" s="3">
        <f>求节点(将星标签统计!$AT$3:$AT$102,将星标签统计!AW$3:AW$102,$AW162)+求节点(将星标签统计!$CP$3:$CP$102,将星标签统计!CS$3:CS$102,$AX162)</f>
        <v>12</v>
      </c>
      <c r="BB162" s="3">
        <f>求节点(将星标签统计!$AT$3:$AT$102,将星标签统计!AX$3:AX$102,$AW162)+求节点(将星标签统计!$CP$3:$CP$102,将星标签统计!CT$3:CT$102,$AX162)</f>
        <v>12</v>
      </c>
      <c r="BC162" s="3">
        <f>求节点(将星标签统计!$AT$3:$AT$102,将星标签统计!AY$3:AY$102,$AW162)+求节点(将星标签统计!$CP$3:$CP$102,将星标签统计!CU$3:CU$102,$AX162)</f>
        <v>12</v>
      </c>
      <c r="BD162" s="3">
        <f>求节点(将星标签统计!$AT$3:$AT$102,将星标签统计!AZ$3:AZ$102,$AW162)+求节点(将星标签统计!$CP$3:$CP$102,将星标签统计!CV$3:CV$102,$AX162)</f>
        <v>12</v>
      </c>
      <c r="BE162" s="3">
        <f>SUMPRODUCT($D$5:$I$5,AY162:BD162)</f>
        <v>504000</v>
      </c>
      <c r="BF162" s="3">
        <f>求节点(其他调用!$O$4:$O$42,其他调用!$P$4:$P$42,其他调用!AF162)</f>
        <v>1464894.5468862776</v>
      </c>
      <c r="BG162" s="3">
        <f>求节点(其他调用!$AA$4:$AA$20,其他调用!$AB$4:$AB$20,$U162)</f>
        <v>0.2887284841754581</v>
      </c>
      <c r="BH162" s="3">
        <f>求节点(将星标签统计!$AT$3:$AT$102,将星标签统计!AU$3:AU$102,$BF162)+求节点(将星标签统计!$CP$3:$CP$102,将星标签统计!CQ$3:CQ$102,$BG162)</f>
        <v>12</v>
      </c>
      <c r="BI162" s="3">
        <f>求节点(将星标签统计!$AT$3:$AT$102,将星标签统计!AV$3:AV$102,$BF162)+求节点(将星标签统计!$CP$3:$CP$102,将星标签统计!CR$3:CR$102,$BG162)</f>
        <v>12</v>
      </c>
      <c r="BJ162" s="3">
        <f>求节点(将星标签统计!$AT$3:$AT$102,将星标签统计!AW$3:AW$102,$BF162)+求节点(将星标签统计!$CP$3:$CP$102,将星标签统计!CS$3:CS$102,$BG162)</f>
        <v>12</v>
      </c>
      <c r="BK162" s="3">
        <f>求节点(将星标签统计!$AT$3:$AT$102,将星标签统计!AX$3:AX$102,$BF162)+求节点(将星标签统计!$CP$3:$CP$102,将星标签统计!CT$3:CT$102,$BG162)</f>
        <v>12</v>
      </c>
      <c r="BL162" s="3">
        <f>求节点(将星标签统计!$AT$3:$AT$102,将星标签统计!AY$3:AY$102,$BF162)+求节点(将星标签统计!$CP$3:$CP$102,将星标签统计!CU$3:CU$102,$BG162)</f>
        <v>12</v>
      </c>
      <c r="BM162" s="3">
        <f>求节点(将星标签统计!$AT$3:$AT$102,将星标签统计!AZ$3:AZ$102,$BF162)+求节点(将星标签统计!$CP$3:$CP$102,将星标签统计!CV$3:CV$102,$BG162)</f>
        <v>12</v>
      </c>
      <c r="BN162" s="3">
        <f>SUMPRODUCT($D$5:$I$5,BH162:BM162)</f>
        <v>504000</v>
      </c>
    </row>
    <row r="163" spans="13:66" x14ac:dyDescent="0.2">
      <c r="M163" s="3">
        <v>159</v>
      </c>
      <c r="N163" s="3">
        <f t="shared" si="30"/>
        <v>504000</v>
      </c>
      <c r="O163" s="3">
        <f t="shared" si="31"/>
        <v>504000</v>
      </c>
      <c r="P163" s="3">
        <f t="shared" si="32"/>
        <v>504000</v>
      </c>
      <c r="Q163" s="3">
        <f t="shared" si="33"/>
        <v>504000</v>
      </c>
      <c r="R163" s="3">
        <f t="shared" si="34"/>
        <v>504000</v>
      </c>
      <c r="U163" s="3">
        <v>159</v>
      </c>
      <c r="V163" s="3">
        <f>求节点(其他调用!$C$4:$C$42,其他调用!$D$4:$D$42,其他调用!AF163)</f>
        <v>176237.73841297204</v>
      </c>
      <c r="W163" s="3">
        <f>求节点(其他调用!$S$4:$S$20,其他调用!$T$4:$T$20,$U163)</f>
        <v>0.26969144126279054</v>
      </c>
      <c r="X163" s="3">
        <f>求节点(将星标签统计!$AT$3:$AT$102,将星标签统计!AU$3:AU$102,$V163)+求节点(将星标签统计!$CP$3:$CP$102,将星标签统计!CQ$3:CQ$102,$W163)</f>
        <v>12</v>
      </c>
      <c r="Y163" s="3">
        <f>求节点(将星标签统计!$AT$3:$AT$102,将星标签统计!AV$3:AV$102,$V163)+求节点(将星标签统计!$CP$3:$CP$102,将星标签统计!CR$3:CR$102,$W163)</f>
        <v>12</v>
      </c>
      <c r="Z163" s="3">
        <f>求节点(将星标签统计!$AT$3:$AT$102,将星标签统计!AW$3:AW$102,$V163)+求节点(将星标签统计!$CP$3:$CP$102,将星标签统计!CS$3:CS$102,$W163)</f>
        <v>12</v>
      </c>
      <c r="AA163" s="3">
        <f>求节点(将星标签统计!$AT$3:$AT$102,将星标签统计!AX$3:AX$102,$V163)+求节点(将星标签统计!$CP$3:$CP$102,将星标签统计!CT$3:CT$102,$W163)</f>
        <v>12</v>
      </c>
      <c r="AB163" s="3">
        <f>求节点(将星标签统计!$AT$3:$AT$102,将星标签统计!AY$3:AY$102,$V163)+求节点(将星标签统计!$CP$3:$CP$102,将星标签统计!CU$3:CU$102,$W163)</f>
        <v>12</v>
      </c>
      <c r="AC163" s="3">
        <f>求节点(将星标签统计!$AT$3:$AT$102,将星标签统计!AZ$3:AZ$102,$V163)+求节点(将星标签统计!$CP$3:$CP$102,将星标签统计!CV$3:CV$102,$W163)</f>
        <v>12</v>
      </c>
      <c r="AD163" s="3">
        <f>SUMPRODUCT($D$5:$I$5,X163:AC163)</f>
        <v>504000</v>
      </c>
      <c r="AE163" s="3">
        <f>求节点(其他调用!$F$4:$F$42,其他调用!$G$4:$G$42,其他调用!AF163)</f>
        <v>274328.25595302804</v>
      </c>
      <c r="AF163" s="3">
        <f>求节点(其他调用!$U$4:$U$20,其他调用!$V$4:$V$20,$U163)</f>
        <v>0</v>
      </c>
      <c r="AG163" s="3">
        <f>求节点(将星标签统计!$AT$3:$AT$102,将星标签统计!AU$3:AU$102,$AE163)+求节点(将星标签统计!$CP$3:$CP$102,将星标签统计!CQ$3:CQ$102,$AF163)</f>
        <v>12</v>
      </c>
      <c r="AH163" s="3">
        <f>求节点(将星标签统计!$AT$3:$AT$102,将星标签统计!AV$3:AV$102,$AE163)+求节点(将星标签统计!$CP$3:$CP$102,将星标签统计!CR$3:CR$102,$AF163)</f>
        <v>12</v>
      </c>
      <c r="AI163" s="3">
        <f>求节点(将星标签统计!$AT$3:$AT$102,将星标签统计!AW$3:AW$102,$AE163)+求节点(将星标签统计!$CP$3:$CP$102,将星标签统计!CS$3:CS$102,$AF163)</f>
        <v>12</v>
      </c>
      <c r="AJ163" s="3">
        <f>求节点(将星标签统计!$AT$3:$AT$102,将星标签统计!AX$3:AX$102,$AE163)+求节点(将星标签统计!$CP$3:$CP$102,将星标签统计!CT$3:CT$102,$AF163)</f>
        <v>12</v>
      </c>
      <c r="AK163" s="3">
        <f>求节点(将星标签统计!$AT$3:$AT$102,将星标签统计!AY$3:AY$102,$AE163)+求节点(将星标签统计!$CP$3:$CP$102,将星标签统计!CU$3:CU$102,$AF163)</f>
        <v>12</v>
      </c>
      <c r="AL163" s="3">
        <f>求节点(将星标签统计!$AT$3:$AT$102,将星标签统计!AZ$3:AZ$102,$AE163)+求节点(将星标签统计!$CP$3:$CP$102,将星标签统计!CV$3:CV$102,$AF163)</f>
        <v>12</v>
      </c>
      <c r="AM163" s="3">
        <f>SUMPRODUCT($D$5:$I$5,AG163:AL163)</f>
        <v>504000</v>
      </c>
      <c r="AN163" s="3">
        <f>求节点(其他调用!$I$4:$I$42,其他调用!$J$4:$J$42,其他调用!AF163)</f>
        <v>463390.58657467976</v>
      </c>
      <c r="AO163" s="3">
        <f>求节点(其他调用!$W$4:$W$20,其他调用!$X$4:$X$20,$U163)</f>
        <v>0.26969144126279054</v>
      </c>
      <c r="AP163" s="3">
        <f>求节点(将星标签统计!$AT$3:$AT$102,将星标签统计!AU$3:AU$102,$AN163)+求节点(将星标签统计!$CP$3:$CP$102,将星标签统计!CQ$3:CQ$102,$AO163)</f>
        <v>12</v>
      </c>
      <c r="AQ163" s="3">
        <f>求节点(将星标签统计!$AT$3:$AT$102,将星标签统计!AV$3:AV$102,$AN163)+求节点(将星标签统计!$CP$3:$CP$102,将星标签统计!CR$3:CR$102,$AO163)</f>
        <v>12</v>
      </c>
      <c r="AR163" s="3">
        <f>求节点(将星标签统计!$AT$3:$AT$102,将星标签统计!AW$3:AW$102,$AN163)+求节点(将星标签统计!$CP$3:$CP$102,将星标签统计!CS$3:CS$102,$AO163)</f>
        <v>12</v>
      </c>
      <c r="AS163" s="3">
        <f>求节点(将星标签统计!$AT$3:$AT$102,将星标签统计!AX$3:AX$102,$AN163)+求节点(将星标签统计!$CP$3:$CP$102,将星标签统计!CT$3:CT$102,$AO163)</f>
        <v>12</v>
      </c>
      <c r="AT163" s="3">
        <f>求节点(将星标签统计!$AT$3:$AT$102,将星标签统计!AY$3:AY$102,$AN163)+求节点(将星标签统计!$CP$3:$CP$102,将星标签统计!CU$3:CU$102,$AO163)</f>
        <v>12</v>
      </c>
      <c r="AU163" s="3">
        <f>求节点(将星标签统计!$AT$3:$AT$102,将星标签统计!AZ$3:AZ$102,$AN163)+求节点(将星标签统计!$CP$3:$CP$102,将星标签统计!CV$3:CV$102,$AO163)</f>
        <v>12</v>
      </c>
      <c r="AV163" s="3">
        <f>SUMPRODUCT($D$5:$I$5,AP163:AU163)</f>
        <v>504000</v>
      </c>
      <c r="AW163" s="3">
        <f>求节点(其他调用!$L$4:$L$42,其他调用!$M$4:$M$42,其他调用!AF163)</f>
        <v>1051604.5384832926</v>
      </c>
      <c r="AX163" s="3">
        <f>求节点(其他调用!$Y$4:$Y$20,其他调用!$Z$4:$Z$20,$U163)</f>
        <v>0</v>
      </c>
      <c r="AY163" s="3">
        <f>求节点(将星标签统计!$AT$3:$AT$102,将星标签统计!AU$3:AU$102,$AW163)+求节点(将星标签统计!$CP$3:$CP$102,将星标签统计!CQ$3:CQ$102,$AX163)</f>
        <v>12</v>
      </c>
      <c r="AZ163" s="3">
        <f>求节点(将星标签统计!$AT$3:$AT$102,将星标签统计!AV$3:AV$102,$AW163)+求节点(将星标签统计!$CP$3:$CP$102,将星标签统计!CR$3:CR$102,$AX163)</f>
        <v>12</v>
      </c>
      <c r="BA163" s="3">
        <f>求节点(将星标签统计!$AT$3:$AT$102,将星标签统计!AW$3:AW$102,$AW163)+求节点(将星标签统计!$CP$3:$CP$102,将星标签统计!CS$3:CS$102,$AX163)</f>
        <v>12</v>
      </c>
      <c r="BB163" s="3">
        <f>求节点(将星标签统计!$AT$3:$AT$102,将星标签统计!AX$3:AX$102,$AW163)+求节点(将星标签统计!$CP$3:$CP$102,将星标签统计!CT$3:CT$102,$AX163)</f>
        <v>12</v>
      </c>
      <c r="BC163" s="3">
        <f>求节点(将星标签统计!$AT$3:$AT$102,将星标签统计!AY$3:AY$102,$AW163)+求节点(将星标签统计!$CP$3:$CP$102,将星标签统计!CU$3:CU$102,$AX163)</f>
        <v>12</v>
      </c>
      <c r="BD163" s="3">
        <f>求节点(将星标签统计!$AT$3:$AT$102,将星标签统计!AZ$3:AZ$102,$AW163)+求节点(将星标签统计!$CP$3:$CP$102,将星标签统计!CV$3:CV$102,$AX163)</f>
        <v>12</v>
      </c>
      <c r="BE163" s="3">
        <f>SUMPRODUCT($D$5:$I$5,AY163:BD163)</f>
        <v>504000</v>
      </c>
      <c r="BF163" s="3">
        <f>求节点(其他调用!$O$4:$O$42,其他调用!$P$4:$P$42,其他调用!AF163)</f>
        <v>1464894.5468862776</v>
      </c>
      <c r="BG163" s="3">
        <f>求节点(其他调用!$AA$4:$AA$20,其他调用!$AB$4:$AB$20,$U163)</f>
        <v>0.2887284841754581</v>
      </c>
      <c r="BH163" s="3">
        <f>求节点(将星标签统计!$AT$3:$AT$102,将星标签统计!AU$3:AU$102,$BF163)+求节点(将星标签统计!$CP$3:$CP$102,将星标签统计!CQ$3:CQ$102,$BG163)</f>
        <v>12</v>
      </c>
      <c r="BI163" s="3">
        <f>求节点(将星标签统计!$AT$3:$AT$102,将星标签统计!AV$3:AV$102,$BF163)+求节点(将星标签统计!$CP$3:$CP$102,将星标签统计!CR$3:CR$102,$BG163)</f>
        <v>12</v>
      </c>
      <c r="BJ163" s="3">
        <f>求节点(将星标签统计!$AT$3:$AT$102,将星标签统计!AW$3:AW$102,$BF163)+求节点(将星标签统计!$CP$3:$CP$102,将星标签统计!CS$3:CS$102,$BG163)</f>
        <v>12</v>
      </c>
      <c r="BK163" s="3">
        <f>求节点(将星标签统计!$AT$3:$AT$102,将星标签统计!AX$3:AX$102,$BF163)+求节点(将星标签统计!$CP$3:$CP$102,将星标签统计!CT$3:CT$102,$BG163)</f>
        <v>12</v>
      </c>
      <c r="BL163" s="3">
        <f>求节点(将星标签统计!$AT$3:$AT$102,将星标签统计!AY$3:AY$102,$BF163)+求节点(将星标签统计!$CP$3:$CP$102,将星标签统计!CU$3:CU$102,$BG163)</f>
        <v>12</v>
      </c>
      <c r="BM163" s="3">
        <f>求节点(将星标签统计!$AT$3:$AT$102,将星标签统计!AZ$3:AZ$102,$BF163)+求节点(将星标签统计!$CP$3:$CP$102,将星标签统计!CV$3:CV$102,$BG163)</f>
        <v>12</v>
      </c>
      <c r="BN163" s="3">
        <f>SUMPRODUCT($D$5:$I$5,BH163:BM163)</f>
        <v>504000</v>
      </c>
    </row>
    <row r="164" spans="13:66" x14ac:dyDescent="0.2">
      <c r="M164" s="3">
        <v>160</v>
      </c>
      <c r="N164" s="3">
        <f t="shared" si="30"/>
        <v>504000</v>
      </c>
      <c r="O164" s="3">
        <f t="shared" si="31"/>
        <v>504000</v>
      </c>
      <c r="P164" s="3">
        <f t="shared" si="32"/>
        <v>504000</v>
      </c>
      <c r="Q164" s="3">
        <f t="shared" si="33"/>
        <v>504000</v>
      </c>
      <c r="R164" s="3">
        <f t="shared" si="34"/>
        <v>504000</v>
      </c>
      <c r="U164" s="3">
        <v>160</v>
      </c>
      <c r="V164" s="3">
        <f>求节点(其他调用!$C$4:$C$42,其他调用!$D$4:$D$42,其他调用!AF164)</f>
        <v>187563.1206555244</v>
      </c>
      <c r="W164" s="3">
        <f>求节点(其他调用!$S$4:$S$20,其他调用!$T$4:$T$20,$U164)</f>
        <v>0.26969144126279054</v>
      </c>
      <c r="X164" s="3">
        <f>求节点(将星标签统计!$AT$3:$AT$102,将星标签统计!AU$3:AU$102,$V164)+求节点(将星标签统计!$CP$3:$CP$102,将星标签统计!CQ$3:CQ$102,$W164)</f>
        <v>12</v>
      </c>
      <c r="Y164" s="3">
        <f>求节点(将星标签统计!$AT$3:$AT$102,将星标签统计!AV$3:AV$102,$V164)+求节点(将星标签统计!$CP$3:$CP$102,将星标签统计!CR$3:CR$102,$W164)</f>
        <v>12</v>
      </c>
      <c r="Z164" s="3">
        <f>求节点(将星标签统计!$AT$3:$AT$102,将星标签统计!AW$3:AW$102,$V164)+求节点(将星标签统计!$CP$3:$CP$102,将星标签统计!CS$3:CS$102,$W164)</f>
        <v>12</v>
      </c>
      <c r="AA164" s="3">
        <f>求节点(将星标签统计!$AT$3:$AT$102,将星标签统计!AX$3:AX$102,$V164)+求节点(将星标签统计!$CP$3:$CP$102,将星标签统计!CT$3:CT$102,$W164)</f>
        <v>12</v>
      </c>
      <c r="AB164" s="3">
        <f>求节点(将星标签统计!$AT$3:$AT$102,将星标签统计!AY$3:AY$102,$V164)+求节点(将星标签统计!$CP$3:$CP$102,将星标签统计!CU$3:CU$102,$W164)</f>
        <v>12</v>
      </c>
      <c r="AC164" s="3">
        <f>求节点(将星标签统计!$AT$3:$AT$102,将星标签统计!AZ$3:AZ$102,$V164)+求节点(将星标签统计!$CP$3:$CP$102,将星标签统计!CV$3:CV$102,$W164)</f>
        <v>12</v>
      </c>
      <c r="AD164" s="3">
        <f>SUMPRODUCT($D$5:$I$5,X164:AC164)</f>
        <v>504000</v>
      </c>
      <c r="AE164" s="3">
        <f>求节点(其他调用!$F$4:$F$42,其他调用!$G$4:$G$42,其他调用!AF164)</f>
        <v>274328.25595302804</v>
      </c>
      <c r="AF164" s="3">
        <f>求节点(其他调用!$U$4:$U$20,其他调用!$V$4:$V$20,$U164)</f>
        <v>0</v>
      </c>
      <c r="AG164" s="3">
        <f>求节点(将星标签统计!$AT$3:$AT$102,将星标签统计!AU$3:AU$102,$AE164)+求节点(将星标签统计!$CP$3:$CP$102,将星标签统计!CQ$3:CQ$102,$AF164)</f>
        <v>12</v>
      </c>
      <c r="AH164" s="3">
        <f>求节点(将星标签统计!$AT$3:$AT$102,将星标签统计!AV$3:AV$102,$AE164)+求节点(将星标签统计!$CP$3:$CP$102,将星标签统计!CR$3:CR$102,$AF164)</f>
        <v>12</v>
      </c>
      <c r="AI164" s="3">
        <f>求节点(将星标签统计!$AT$3:$AT$102,将星标签统计!AW$3:AW$102,$AE164)+求节点(将星标签统计!$CP$3:$CP$102,将星标签统计!CS$3:CS$102,$AF164)</f>
        <v>12</v>
      </c>
      <c r="AJ164" s="3">
        <f>求节点(将星标签统计!$AT$3:$AT$102,将星标签统计!AX$3:AX$102,$AE164)+求节点(将星标签统计!$CP$3:$CP$102,将星标签统计!CT$3:CT$102,$AF164)</f>
        <v>12</v>
      </c>
      <c r="AK164" s="3">
        <f>求节点(将星标签统计!$AT$3:$AT$102,将星标签统计!AY$3:AY$102,$AE164)+求节点(将星标签统计!$CP$3:$CP$102,将星标签统计!CU$3:CU$102,$AF164)</f>
        <v>12</v>
      </c>
      <c r="AL164" s="3">
        <f>求节点(将星标签统计!$AT$3:$AT$102,将星标签统计!AZ$3:AZ$102,$AE164)+求节点(将星标签统计!$CP$3:$CP$102,将星标签统计!CV$3:CV$102,$AF164)</f>
        <v>12</v>
      </c>
      <c r="AM164" s="3">
        <f>SUMPRODUCT($D$5:$I$5,AG164:AL164)</f>
        <v>504000</v>
      </c>
      <c r="AN164" s="3">
        <f>求节点(其他调用!$I$4:$I$42,其他调用!$J$4:$J$42,其他调用!AF164)</f>
        <v>463390.58657467976</v>
      </c>
      <c r="AO164" s="3">
        <f>求节点(其他调用!$W$4:$W$20,其他调用!$X$4:$X$20,$U164)</f>
        <v>0.26969144126279054</v>
      </c>
      <c r="AP164" s="3">
        <f>求节点(将星标签统计!$AT$3:$AT$102,将星标签统计!AU$3:AU$102,$AN164)+求节点(将星标签统计!$CP$3:$CP$102,将星标签统计!CQ$3:CQ$102,$AO164)</f>
        <v>12</v>
      </c>
      <c r="AQ164" s="3">
        <f>求节点(将星标签统计!$AT$3:$AT$102,将星标签统计!AV$3:AV$102,$AN164)+求节点(将星标签统计!$CP$3:$CP$102,将星标签统计!CR$3:CR$102,$AO164)</f>
        <v>12</v>
      </c>
      <c r="AR164" s="3">
        <f>求节点(将星标签统计!$AT$3:$AT$102,将星标签统计!AW$3:AW$102,$AN164)+求节点(将星标签统计!$CP$3:$CP$102,将星标签统计!CS$3:CS$102,$AO164)</f>
        <v>12</v>
      </c>
      <c r="AS164" s="3">
        <f>求节点(将星标签统计!$AT$3:$AT$102,将星标签统计!AX$3:AX$102,$AN164)+求节点(将星标签统计!$CP$3:$CP$102,将星标签统计!CT$3:CT$102,$AO164)</f>
        <v>12</v>
      </c>
      <c r="AT164" s="3">
        <f>求节点(将星标签统计!$AT$3:$AT$102,将星标签统计!AY$3:AY$102,$AN164)+求节点(将星标签统计!$CP$3:$CP$102,将星标签统计!CU$3:CU$102,$AO164)</f>
        <v>12</v>
      </c>
      <c r="AU164" s="3">
        <f>求节点(将星标签统计!$AT$3:$AT$102,将星标签统计!AZ$3:AZ$102,$AN164)+求节点(将星标签统计!$CP$3:$CP$102,将星标签统计!CV$3:CV$102,$AO164)</f>
        <v>12</v>
      </c>
      <c r="AV164" s="3">
        <f>SUMPRODUCT($D$5:$I$5,AP164:AU164)</f>
        <v>504000</v>
      </c>
      <c r="AW164" s="3">
        <f>求节点(其他调用!$L$4:$L$42,其他调用!$M$4:$M$42,其他调用!AF164)</f>
        <v>1051604.5384832926</v>
      </c>
      <c r="AX164" s="3">
        <f>求节点(其他调用!$Y$4:$Y$20,其他调用!$Z$4:$Z$20,$U164)</f>
        <v>0</v>
      </c>
      <c r="AY164" s="3">
        <f>求节点(将星标签统计!$AT$3:$AT$102,将星标签统计!AU$3:AU$102,$AW164)+求节点(将星标签统计!$CP$3:$CP$102,将星标签统计!CQ$3:CQ$102,$AX164)</f>
        <v>12</v>
      </c>
      <c r="AZ164" s="3">
        <f>求节点(将星标签统计!$AT$3:$AT$102,将星标签统计!AV$3:AV$102,$AW164)+求节点(将星标签统计!$CP$3:$CP$102,将星标签统计!CR$3:CR$102,$AX164)</f>
        <v>12</v>
      </c>
      <c r="BA164" s="3">
        <f>求节点(将星标签统计!$AT$3:$AT$102,将星标签统计!AW$3:AW$102,$AW164)+求节点(将星标签统计!$CP$3:$CP$102,将星标签统计!CS$3:CS$102,$AX164)</f>
        <v>12</v>
      </c>
      <c r="BB164" s="3">
        <f>求节点(将星标签统计!$AT$3:$AT$102,将星标签统计!AX$3:AX$102,$AW164)+求节点(将星标签统计!$CP$3:$CP$102,将星标签统计!CT$3:CT$102,$AX164)</f>
        <v>12</v>
      </c>
      <c r="BC164" s="3">
        <f>求节点(将星标签统计!$AT$3:$AT$102,将星标签统计!AY$3:AY$102,$AW164)+求节点(将星标签统计!$CP$3:$CP$102,将星标签统计!CU$3:CU$102,$AX164)</f>
        <v>12</v>
      </c>
      <c r="BD164" s="3">
        <f>求节点(将星标签统计!$AT$3:$AT$102,将星标签统计!AZ$3:AZ$102,$AW164)+求节点(将星标签统计!$CP$3:$CP$102,将星标签统计!CV$3:CV$102,$AX164)</f>
        <v>12</v>
      </c>
      <c r="BE164" s="3">
        <f>SUMPRODUCT($D$5:$I$5,AY164:BD164)</f>
        <v>504000</v>
      </c>
      <c r="BF164" s="3">
        <f>求节点(其他调用!$O$4:$O$42,其他调用!$P$4:$P$42,其他调用!AF164)</f>
        <v>1464894.5468862776</v>
      </c>
      <c r="BG164" s="3">
        <f>求节点(其他调用!$AA$4:$AA$20,其他调用!$AB$4:$AB$20,$U164)</f>
        <v>0.2887284841754581</v>
      </c>
      <c r="BH164" s="3">
        <f>求节点(将星标签统计!$AT$3:$AT$102,将星标签统计!AU$3:AU$102,$BF164)+求节点(将星标签统计!$CP$3:$CP$102,将星标签统计!CQ$3:CQ$102,$BG164)</f>
        <v>12</v>
      </c>
      <c r="BI164" s="3">
        <f>求节点(将星标签统计!$AT$3:$AT$102,将星标签统计!AV$3:AV$102,$BF164)+求节点(将星标签统计!$CP$3:$CP$102,将星标签统计!CR$3:CR$102,$BG164)</f>
        <v>12</v>
      </c>
      <c r="BJ164" s="3">
        <f>求节点(将星标签统计!$AT$3:$AT$102,将星标签统计!AW$3:AW$102,$BF164)+求节点(将星标签统计!$CP$3:$CP$102,将星标签统计!CS$3:CS$102,$BG164)</f>
        <v>12</v>
      </c>
      <c r="BK164" s="3">
        <f>求节点(将星标签统计!$AT$3:$AT$102,将星标签统计!AX$3:AX$102,$BF164)+求节点(将星标签统计!$CP$3:$CP$102,将星标签统计!CT$3:CT$102,$BG164)</f>
        <v>12</v>
      </c>
      <c r="BL164" s="3">
        <f>求节点(将星标签统计!$AT$3:$AT$102,将星标签统计!AY$3:AY$102,$BF164)+求节点(将星标签统计!$CP$3:$CP$102,将星标签统计!CU$3:CU$102,$BG164)</f>
        <v>12</v>
      </c>
      <c r="BM164" s="3">
        <f>求节点(将星标签统计!$AT$3:$AT$102,将星标签统计!AZ$3:AZ$102,$BF164)+求节点(将星标签统计!$CP$3:$CP$102,将星标签统计!CV$3:CV$102,$BG164)</f>
        <v>12</v>
      </c>
      <c r="BN164" s="3">
        <f>SUMPRODUCT($D$5:$I$5,BH164:BM164)</f>
        <v>504000</v>
      </c>
    </row>
  </sheetData>
  <mergeCells count="6">
    <mergeCell ref="BF3:BN3"/>
    <mergeCell ref="N3:R3"/>
    <mergeCell ref="V3:AD3"/>
    <mergeCell ref="AE3:AM3"/>
    <mergeCell ref="AN3:AV3"/>
    <mergeCell ref="AW3:BE3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B1:BF103"/>
  <sheetViews>
    <sheetView topLeftCell="AH1" workbookViewId="0">
      <selection activeCell="AV29" sqref="AV29"/>
    </sheetView>
  </sheetViews>
  <sheetFormatPr defaultRowHeight="12" x14ac:dyDescent="0.2"/>
  <cols>
    <col min="1" max="16384" width="9" style="3"/>
  </cols>
  <sheetData>
    <row r="1" spans="2:58" x14ac:dyDescent="0.2">
      <c r="Y1" s="3" t="s">
        <v>527</v>
      </c>
      <c r="Z1" s="3">
        <f>[1]武将数量星级阶位验证!$C$33</f>
        <v>7000</v>
      </c>
      <c r="AA1" s="3">
        <f>[1]武将数量星级阶位验证!$C$34</f>
        <v>7300</v>
      </c>
      <c r="AB1" s="3">
        <f>[1]武将数量星级阶位验证!$C$35</f>
        <v>9100</v>
      </c>
      <c r="AC1" s="3">
        <f>[1]武将数量星级阶位验证!$C$36</f>
        <v>11900.000000000002</v>
      </c>
      <c r="AD1" s="3">
        <f>[1]武将数量星级阶位验证!$C$37</f>
        <v>16450</v>
      </c>
    </row>
    <row r="2" spans="2:58" x14ac:dyDescent="0.2">
      <c r="Z2" s="74" t="s">
        <v>524</v>
      </c>
      <c r="AA2" s="74"/>
      <c r="AB2" s="74"/>
      <c r="AC2" s="74"/>
      <c r="AD2" s="74"/>
      <c r="AE2" s="74" t="s">
        <v>525</v>
      </c>
      <c r="AF2" s="74"/>
      <c r="AG2" s="74"/>
      <c r="AH2" s="74"/>
      <c r="AI2" s="74"/>
      <c r="AJ2" s="74" t="s">
        <v>526</v>
      </c>
      <c r="AK2" s="74"/>
      <c r="AL2" s="74"/>
      <c r="AM2" s="74"/>
      <c r="AN2" s="74"/>
      <c r="AR2" s="74" t="s">
        <v>445</v>
      </c>
      <c r="AS2" s="74"/>
      <c r="AT2" s="74"/>
      <c r="AU2" s="74"/>
      <c r="AV2" s="74"/>
      <c r="AW2" s="74" t="s">
        <v>447</v>
      </c>
      <c r="AX2" s="74"/>
      <c r="AY2" s="74"/>
      <c r="AZ2" s="74"/>
      <c r="BA2" s="74"/>
      <c r="BB2" s="74" t="s">
        <v>446</v>
      </c>
      <c r="BC2" s="74"/>
      <c r="BD2" s="74"/>
      <c r="BE2" s="74"/>
      <c r="BF2" s="74"/>
    </row>
    <row r="3" spans="2:58" x14ac:dyDescent="0.2">
      <c r="C3" s="3" t="s">
        <v>468</v>
      </c>
      <c r="E3" s="3" t="s">
        <v>472</v>
      </c>
      <c r="F3" s="3" t="s">
        <v>473</v>
      </c>
      <c r="G3" s="3" t="s">
        <v>469</v>
      </c>
      <c r="H3" s="3" t="s">
        <v>470</v>
      </c>
      <c r="I3" s="3" t="s">
        <v>471</v>
      </c>
      <c r="J3" s="3" t="s">
        <v>572</v>
      </c>
      <c r="K3" s="3" t="s">
        <v>573</v>
      </c>
      <c r="L3" s="3" t="s">
        <v>574</v>
      </c>
      <c r="M3" s="3" t="s">
        <v>474</v>
      </c>
      <c r="N3" s="3" t="s">
        <v>475</v>
      </c>
      <c r="O3" s="3" t="s">
        <v>476</v>
      </c>
      <c r="P3" s="3" t="s">
        <v>575</v>
      </c>
      <c r="Q3" s="3" t="s">
        <v>576</v>
      </c>
      <c r="R3" s="3" t="s">
        <v>577</v>
      </c>
      <c r="T3" s="3" t="s">
        <v>478</v>
      </c>
      <c r="U3" s="3" t="s">
        <v>477</v>
      </c>
      <c r="V3" s="3" t="s">
        <v>479</v>
      </c>
      <c r="W3" s="3" t="s">
        <v>477</v>
      </c>
      <c r="Y3" s="3" t="s">
        <v>517</v>
      </c>
      <c r="Z3" s="3" t="s">
        <v>406</v>
      </c>
      <c r="AA3" s="3" t="s">
        <v>407</v>
      </c>
      <c r="AB3" s="3" t="s">
        <v>408</v>
      </c>
      <c r="AC3" s="3" t="s">
        <v>409</v>
      </c>
      <c r="AD3" s="3" t="s">
        <v>410</v>
      </c>
      <c r="AE3" s="3" t="s">
        <v>406</v>
      </c>
      <c r="AF3" s="3" t="s">
        <v>407</v>
      </c>
      <c r="AG3" s="3" t="s">
        <v>408</v>
      </c>
      <c r="AH3" s="3" t="s">
        <v>409</v>
      </c>
      <c r="AI3" s="3" t="s">
        <v>410</v>
      </c>
      <c r="AJ3" s="3" t="s">
        <v>406</v>
      </c>
      <c r="AK3" s="3" t="s">
        <v>407</v>
      </c>
      <c r="AL3" s="3" t="s">
        <v>408</v>
      </c>
      <c r="AM3" s="3" t="s">
        <v>409</v>
      </c>
      <c r="AN3" s="3" t="s">
        <v>410</v>
      </c>
      <c r="AQ3" s="3" t="s">
        <v>394</v>
      </c>
      <c r="AR3" s="3" t="s">
        <v>406</v>
      </c>
      <c r="AS3" s="3" t="s">
        <v>407</v>
      </c>
      <c r="AT3" s="3" t="s">
        <v>408</v>
      </c>
      <c r="AU3" s="3" t="s">
        <v>409</v>
      </c>
      <c r="AV3" s="3" t="s">
        <v>410</v>
      </c>
      <c r="AW3" s="3" t="s">
        <v>406</v>
      </c>
      <c r="AX3" s="3" t="s">
        <v>407</v>
      </c>
      <c r="AY3" s="3" t="s">
        <v>408</v>
      </c>
      <c r="AZ3" s="3" t="s">
        <v>409</v>
      </c>
      <c r="BA3" s="3" t="s">
        <v>410</v>
      </c>
      <c r="BB3" s="3" t="s">
        <v>406</v>
      </c>
      <c r="BC3" s="3" t="s">
        <v>407</v>
      </c>
      <c r="BD3" s="3" t="s">
        <v>408</v>
      </c>
      <c r="BE3" s="3" t="s">
        <v>409</v>
      </c>
      <c r="BF3" s="3" t="s">
        <v>410</v>
      </c>
    </row>
    <row r="4" spans="2:58" x14ac:dyDescent="0.2">
      <c r="B4" s="5" t="s">
        <v>434</v>
      </c>
      <c r="C4" s="32">
        <f>[6]buff规划!$H$57</f>
        <v>9419.4689619045457</v>
      </c>
      <c r="E4" s="3">
        <v>1</v>
      </c>
      <c r="F4" s="34" t="str">
        <f>将星buff!P4</f>
        <v>士兵训练加速</v>
      </c>
      <c r="G4" s="36">
        <f>IFERROR(INDEX($C$4:$C$47,MATCH($F4,$B$4:$B$47,0))*将星buff!T4,0)</f>
        <v>11282.311417587585</v>
      </c>
      <c r="H4" s="36">
        <f>IFERROR(INDEX($C$4:$C$47,MATCH($F4,$B$4:$B$47,0))*将星buff!U4,0)-G4</f>
        <v>11282.311417587585</v>
      </c>
      <c r="I4" s="36">
        <f>IFERROR(INDEX($C$4:$C$47,MATCH($F4,$B$4:$B$47,0))*将星buff!V4,0)-SUM($G4:H4)</f>
        <v>11282.311417587589</v>
      </c>
      <c r="J4" s="36">
        <f>IFERROR(INDEX($C$4:$C$47,MATCH($F4,$B$4:$B$47,0))*将星buff!W4,0)-SUM($G4:I4)</f>
        <v>11282.311417587582</v>
      </c>
      <c r="K4" s="36">
        <f>IFERROR(INDEX($C$4:$C$47,MATCH($F4,$B$4:$B$47,0))*将星buff!X4,0)-SUM($G4:J4)</f>
        <v>5641.1557087937908</v>
      </c>
      <c r="L4" s="36">
        <f>IFERROR(INDEX($C$4:$C$47,MATCH($F4,$B$4:$B$47,0))*将星buff!Y4,0)-SUM($G4:K4)</f>
        <v>5641.1557087937981</v>
      </c>
      <c r="M4" s="35">
        <f>将星标签统计!AF3</f>
        <v>124</v>
      </c>
      <c r="N4" s="35">
        <f>将星标签统计!AG3</f>
        <v>297.59999999999997</v>
      </c>
      <c r="O4" s="35">
        <f>将星标签统计!AH3</f>
        <v>520.79999999999995</v>
      </c>
      <c r="P4" s="35">
        <f>将星标签统计!AI3</f>
        <v>793.6</v>
      </c>
      <c r="Q4" s="35">
        <f>将星标签统计!AJ3</f>
        <v>1116</v>
      </c>
      <c r="R4" s="35">
        <f>将星标签统计!AK3</f>
        <v>1488</v>
      </c>
      <c r="T4" s="3">
        <v>10</v>
      </c>
      <c r="U4" s="3">
        <f>SUMIFS($G$4:$I$53,$M$4:$O$53,"&lt;"&amp;T4)</f>
        <v>60859.856645310749</v>
      </c>
      <c r="V4" s="3">
        <v>10</v>
      </c>
      <c r="W4" s="3">
        <f>SUMIFS($G$54:$I$103,$M$54:$O$103,"&lt;"&amp;V4)</f>
        <v>0</v>
      </c>
      <c r="Y4" s="3">
        <v>1</v>
      </c>
      <c r="Z4" s="3">
        <f>求节点(其他调用!$AU$5:$AU$21,其他调用!$AV$5:$AV$21,其他调用!AF5)*Z$1</f>
        <v>0</v>
      </c>
      <c r="AA4" s="3">
        <f>求节点(其他调用!$AW$5:$AW$21,其他调用!$AX$5:$AX$21,其他调用!AG5)*AA$1</f>
        <v>0</v>
      </c>
      <c r="AB4" s="3">
        <f>求节点(其他调用!$AY$5:$AY$21,其他调用!$AZ$5:$AZ$21,其他调用!AH5)*AB$1</f>
        <v>0</v>
      </c>
      <c r="AC4" s="3">
        <f>求节点(其他调用!$BA$5:$BA$21,其他调用!$BB$5:$BB$21,其他调用!AI5)*AC$1</f>
        <v>0</v>
      </c>
      <c r="AD4" s="3">
        <f>求节点(其他调用!$BC$5:$BC$21,其他调用!$BD$5:$BD$21,其他调用!AJ5)*AD$1</f>
        <v>0</v>
      </c>
      <c r="AE4" s="3">
        <f>求节点(其他调用!$AU$5:$AU$21,其他调用!$AV$5:$AV$21,其他调用!AF5)*SUMIFS($G$4:$I$103,$M$4:$O$103,0)/COUNTIFS($G$4:$I$103,"&gt;0",$M$4:$O$103,0)*其他调用!BG5</f>
        <v>0</v>
      </c>
      <c r="AF4" s="3">
        <f>求节点(其他调用!$AU$5:$AU$21,其他调用!$AV$5:$AV$21,其他调用!AG5)*SUMIFS($G$4:$I$103,$M$4:$O$103,0)/COUNTIFS($G$4:$I$103,"&gt;0",$M$4:$O$103,0)*其他调用!BH5</f>
        <v>0</v>
      </c>
      <c r="AG4" s="3">
        <f>求节点(其他调用!$AU$5:$AU$21,其他调用!$AV$5:$AV$21,其他调用!AH5)*SUMIFS($G$4:$I$103,$M$4:$O$103,0)/COUNTIFS($G$4:$I$103,"&gt;0",$M$4:$O$103,0)*其他调用!BI5</f>
        <v>0</v>
      </c>
      <c r="AH4" s="3">
        <f>求节点(其他调用!$AU$5:$AU$21,其他调用!$AV$5:$AV$21,其他调用!AI5)*SUMIFS($G$4:$I$103,$M$4:$O$103,0)/COUNTIFS($G$4:$I$103,"&gt;0",$M$4:$O$103,0)*其他调用!BJ5</f>
        <v>0</v>
      </c>
      <c r="AI4" s="3">
        <f>求节点(其他调用!$AU$5:$AU$21,其他调用!$AV$5:$AV$21,其他调用!AJ5)*SUMIFS($G$4:$I$103,$M$4:$O$103,0)/COUNTIFS($G$4:$I$103,"&gt;0",$M$4:$O$103,0)*其他调用!BK5</f>
        <v>0</v>
      </c>
      <c r="AJ4" s="33" t="e">
        <f>AE4/Z4</f>
        <v>#DIV/0!</v>
      </c>
      <c r="AK4" s="33" t="e">
        <f t="shared" ref="AK4:AK67" si="0">AF4/AA4</f>
        <v>#DIV/0!</v>
      </c>
      <c r="AL4" s="33" t="e">
        <f t="shared" ref="AL4:AL67" si="1">AG4/AB4</f>
        <v>#DIV/0!</v>
      </c>
      <c r="AM4" s="33" t="e">
        <f t="shared" ref="AM4:AM67" si="2">AH4/AC4</f>
        <v>#DIV/0!</v>
      </c>
      <c r="AN4" s="33" t="e">
        <f t="shared" ref="AN4:AN67" si="3">AI4/AD4</f>
        <v>#DIV/0!</v>
      </c>
      <c r="AQ4" s="3">
        <v>1</v>
      </c>
      <c r="AR4" s="3">
        <f>将星实力!V5*240+将星实力!W5*260+Z4</f>
        <v>830.87870552019865</v>
      </c>
      <c r="AS4" s="3">
        <f>将星实力!AE5*240+将星实力!AF5*260+AA4</f>
        <v>1120.2020980800894</v>
      </c>
      <c r="AT4" s="3">
        <f>将星实力!AN5*240+将星实力!AO5*260+AB4</f>
        <v>1778.8331637047163</v>
      </c>
      <c r="AU4" s="3">
        <f>将星实力!AW5*240+将星实力!AX5*260+AC4</f>
        <v>4414.5975242877603</v>
      </c>
      <c r="AV4" s="3">
        <f>将星实力!BF5*240+将星实力!BG5*260+AD4</f>
        <v>10240.287102363529</v>
      </c>
      <c r="AW4" s="3">
        <f>(IFERROR(INDEX($U$4:$U$103,MATCH(将星实力!V5,$T$4:$T$103,1)),0)+IFERROR(INDEX($W$4:$W$103,MATCH(将星实力!W5,$V$4:$V$103,1)),0)+AE4)*其他调用!BG5</f>
        <v>0</v>
      </c>
      <c r="AX4" s="3">
        <f>(IFERROR(INDEX($U$4:$U$103,MATCH(将星实力!W5,$T$4:$T$103,1)),0)+IFERROR(INDEX($W$4:$W$103,MATCH(将星实力!X5,$V$4:$V$103,1)),0)+AF4)*其他调用!BH5</f>
        <v>0</v>
      </c>
      <c r="AY4" s="3">
        <f>(IFERROR(INDEX($U$4:$U$103,MATCH(将星实力!X5,$T$4:$T$103,1)),0)+IFERROR(INDEX($W$4:$W$103,MATCH(将星实力!Y5,$V$4:$V$103,1)),0)+AG4)*其他调用!BI5</f>
        <v>0</v>
      </c>
      <c r="AZ4" s="3">
        <f>(IFERROR(INDEX($U$4:$U$103,MATCH(将星实力!Y5,$T$4:$T$103,1)),0)+IFERROR(INDEX($W$4:$W$103,MATCH(将星实力!Z5,$V$4:$V$103,1)),0)+AH4)*其他调用!BJ5</f>
        <v>0</v>
      </c>
      <c r="BA4" s="3">
        <f>(IFERROR(INDEX($U$4:$U$103,MATCH(将星实力!Z5,$T$4:$T$103,1)),0)+IFERROR(INDEX($W$4:$W$103,MATCH(将星实力!AA5,$V$4:$V$103,1)),0)+AI4)*其他调用!BK5</f>
        <v>0</v>
      </c>
      <c r="BB4" s="33">
        <f>AW4/AR4</f>
        <v>0</v>
      </c>
      <c r="BC4" s="33">
        <f>AX4/AS4</f>
        <v>0</v>
      </c>
      <c r="BD4" s="33">
        <f>AY4/AT4</f>
        <v>0</v>
      </c>
      <c r="BE4" s="33">
        <f>AZ4/AU4</f>
        <v>0</v>
      </c>
      <c r="BF4" s="33">
        <f>BA4/AV4</f>
        <v>0</v>
      </c>
    </row>
    <row r="5" spans="2:58" x14ac:dyDescent="0.2">
      <c r="B5" s="5" t="s">
        <v>435</v>
      </c>
      <c r="C5" s="32">
        <f>C4</f>
        <v>9419.4689619045457</v>
      </c>
      <c r="E5" s="3">
        <v>2</v>
      </c>
      <c r="F5" s="34" t="str">
        <f>将星buff!P5</f>
        <v>城建加速</v>
      </c>
      <c r="G5" s="36">
        <f>IFERROR(INDEX($C$4:$C$47,MATCH($F5,$B$4:$B$47,0))*将星buff!T5,0)</f>
        <v>22415.602947262923</v>
      </c>
      <c r="H5" s="36">
        <f>IFERROR(INDEX($C$4:$C$47,MATCH($F5,$B$4:$B$47,0))*将星buff!U5,0)-G5</f>
        <v>22415.602947262923</v>
      </c>
      <c r="I5" s="36">
        <f>IFERROR(INDEX($C$4:$C$47,MATCH($F5,$B$4:$B$47,0))*将星buff!V5,0)-SUM($G5:H5)</f>
        <v>22415.602947262916</v>
      </c>
      <c r="J5" s="36">
        <f>IFERROR(INDEX($C$4:$C$47,MATCH($F5,$B$4:$B$47,0))*将星buff!W5,0)-SUM($G5:I5)</f>
        <v>22415.602947262931</v>
      </c>
      <c r="K5" s="36">
        <f>IFERROR(INDEX($C$4:$C$47,MATCH($F5,$B$4:$B$47,0))*将星buff!X5,0)-SUM($G5:J5)</f>
        <v>11207.801473631451</v>
      </c>
      <c r="L5" s="36">
        <f>IFERROR(INDEX($C$4:$C$47,MATCH($F5,$B$4:$B$47,0))*将星buff!Y5,0)-SUM($G5:K5)</f>
        <v>11207.801473631465</v>
      </c>
      <c r="M5" s="35">
        <f>将星标签统计!AF4</f>
        <v>41.5</v>
      </c>
      <c r="N5" s="35">
        <f>将星标签统计!AG4</f>
        <v>99.6</v>
      </c>
      <c r="O5" s="35">
        <f>将星标签统计!AH4</f>
        <v>174.29999999999998</v>
      </c>
      <c r="P5" s="35">
        <f>将星标签统计!AI4</f>
        <v>284.8</v>
      </c>
      <c r="Q5" s="35">
        <f>将星标签统计!AJ4</f>
        <v>400.5</v>
      </c>
      <c r="R5" s="35">
        <f>将星标签统计!AK4</f>
        <v>534</v>
      </c>
      <c r="T5" s="3">
        <v>20</v>
      </c>
      <c r="U5" s="3">
        <f t="shared" ref="U5:U68" si="4">SUMIFS($G$4:$I$53,$M$4:$O$53,"&lt;"&amp;T5)</f>
        <v>60859.856645310749</v>
      </c>
      <c r="V5" s="3">
        <v>20</v>
      </c>
      <c r="W5" s="3">
        <f t="shared" ref="W5:W68" si="5">SUMIFS($G$54:$I$103,$M$54:$O$103,"&lt;"&amp;V5)</f>
        <v>2813.0132338194808</v>
      </c>
      <c r="Y5" s="3">
        <v>2</v>
      </c>
      <c r="Z5" s="3">
        <f>求节点(其他调用!$AU$5:$AU$21,其他调用!$AV$5:$AV$21,其他调用!AF6)*Z$1</f>
        <v>0</v>
      </c>
      <c r="AA5" s="3">
        <f>求节点(其他调用!$AW$5:$AW$21,其他调用!$AX$5:$AX$21,其他调用!AG6)*AA$1</f>
        <v>0</v>
      </c>
      <c r="AB5" s="3">
        <f>求节点(其他调用!$AY$5:$AY$21,其他调用!$AZ$5:$AZ$21,其他调用!AH6)*AB$1</f>
        <v>0</v>
      </c>
      <c r="AC5" s="3">
        <f>求节点(其他调用!$BA$5:$BA$21,其他调用!$BB$5:$BB$21,其他调用!AI6)*AC$1</f>
        <v>0</v>
      </c>
      <c r="AD5" s="3">
        <f>求节点(其他调用!$BC$5:$BC$21,其他调用!$BD$5:$BD$21,其他调用!AJ6)*AD$1</f>
        <v>0</v>
      </c>
      <c r="AE5" s="3">
        <f>求节点(其他调用!$AU$5:$AU$21,其他调用!$AV$5:$AV$21,其他调用!AF6)*SUMIFS($G$4:$I$103,$M$4:$O$103,0)/COUNTIFS($G$4:$I$103,"&gt;0",$M$4:$O$103,0)*其他调用!BG6</f>
        <v>0</v>
      </c>
      <c r="AF5" s="3">
        <f>求节点(其他调用!$AU$5:$AU$21,其他调用!$AV$5:$AV$21,其他调用!AG6)*SUMIFS($G$4:$I$103,$M$4:$O$103,0)/COUNTIFS($G$4:$I$103,"&gt;0",$M$4:$O$103,0)*其他调用!BH6</f>
        <v>0</v>
      </c>
      <c r="AG5" s="3">
        <f>求节点(其他调用!$AU$5:$AU$21,其他调用!$AV$5:$AV$21,其他调用!AH6)*SUMIFS($G$4:$I$103,$M$4:$O$103,0)/COUNTIFS($G$4:$I$103,"&gt;0",$M$4:$O$103,0)*其他调用!BI6</f>
        <v>0</v>
      </c>
      <c r="AH5" s="3">
        <f>求节点(其他调用!$AU$5:$AU$21,其他调用!$AV$5:$AV$21,其他调用!AI6)*SUMIFS($G$4:$I$103,$M$4:$O$103,0)/COUNTIFS($G$4:$I$103,"&gt;0",$M$4:$O$103,0)*其他调用!BJ6</f>
        <v>0</v>
      </c>
      <c r="AI5" s="3">
        <f>求节点(其他调用!$AU$5:$AU$21,其他调用!$AV$5:$AV$21,其他调用!AJ6)*SUMIFS($G$4:$I$103,$M$4:$O$103,0)/COUNTIFS($G$4:$I$103,"&gt;0",$M$4:$O$103,0)*其他调用!BK6</f>
        <v>0</v>
      </c>
      <c r="AJ5" s="33" t="e">
        <f t="shared" ref="AJ5:AJ68" si="6">AE5/Z5</f>
        <v>#DIV/0!</v>
      </c>
      <c r="AK5" s="33" t="e">
        <f t="shared" si="0"/>
        <v>#DIV/0!</v>
      </c>
      <c r="AL5" s="33" t="e">
        <f t="shared" si="1"/>
        <v>#DIV/0!</v>
      </c>
      <c r="AM5" s="33" t="e">
        <f t="shared" si="2"/>
        <v>#DIV/0!</v>
      </c>
      <c r="AN5" s="33" t="e">
        <f t="shared" si="3"/>
        <v>#DIV/0!</v>
      </c>
      <c r="AQ5" s="3">
        <v>2</v>
      </c>
      <c r="AR5" s="3">
        <f>将星实力!V6*240+将星实力!W6*260+Z5</f>
        <v>1721.3909724658981</v>
      </c>
      <c r="AS5" s="3">
        <f>将星实力!AE6*240+将星实力!AF6*260+AA5</f>
        <v>2320.8049794798089</v>
      </c>
      <c r="AT5" s="3">
        <f>将星实力!AN6*240+将星实力!AO6*260+AB5</f>
        <v>3685.3374333027136</v>
      </c>
      <c r="AU5" s="3">
        <f>将星实力!AW6*240+将星实力!AX6*260+AC5</f>
        <v>9146.0459985978159</v>
      </c>
      <c r="AV5" s="3">
        <f>将星实力!BF6*240+将星实力!BG6*260+AD5</f>
        <v>21215.552828641816</v>
      </c>
      <c r="AW5" s="3">
        <f>(IFERROR(INDEX($U$4:$U$103,MATCH(将星实力!V6,$T$4:$T$103,1)),0)+IFERROR(INDEX($W$4:$W$103,MATCH(将星实力!W6,$V$4:$V$103,1)),0)+AE5)*其他调用!BG6</f>
        <v>0</v>
      </c>
      <c r="AX5" s="3">
        <f>(IFERROR(INDEX($U$4:$U$103,MATCH(将星实力!W6,$T$4:$T$103,1)),0)+IFERROR(INDEX($W$4:$W$103,MATCH(将星实力!X6,$V$4:$V$103,1)),0)+AF5)*其他调用!BH6</f>
        <v>0</v>
      </c>
      <c r="AY5" s="3">
        <f>(IFERROR(INDEX($U$4:$U$103,MATCH(将星实力!X6,$T$4:$T$103,1)),0)+IFERROR(INDEX($W$4:$W$103,MATCH(将星实力!Y6,$V$4:$V$103,1)),0)+AG5)*其他调用!BI6</f>
        <v>0</v>
      </c>
      <c r="AZ5" s="3">
        <f>(IFERROR(INDEX($U$4:$U$103,MATCH(将星实力!Y6,$T$4:$T$103,1)),0)+IFERROR(INDEX($W$4:$W$103,MATCH(将星实力!Z6,$V$4:$V$103,1)),0)+AH5)*其他调用!BJ6</f>
        <v>0</v>
      </c>
      <c r="BA5" s="3">
        <f>(IFERROR(INDEX($U$4:$U$103,MATCH(将星实力!Z6,$T$4:$T$103,1)),0)+IFERROR(INDEX($W$4:$W$103,MATCH(将星实力!AA6,$V$4:$V$103,1)),0)+AI5)*其他调用!BK6</f>
        <v>0</v>
      </c>
      <c r="BB5" s="33">
        <f t="shared" ref="BB5:BB68" si="7">AW5/AR5</f>
        <v>0</v>
      </c>
      <c r="BC5" s="33">
        <f t="shared" ref="BC5:BC68" si="8">AX5/AS5</f>
        <v>0</v>
      </c>
      <c r="BD5" s="33">
        <f t="shared" ref="BD5:BD68" si="9">AY5/AT5</f>
        <v>0</v>
      </c>
      <c r="BE5" s="33">
        <f t="shared" ref="BE5:BE68" si="10">AZ5/AU5</f>
        <v>0</v>
      </c>
      <c r="BF5" s="33">
        <f t="shared" ref="BF5:BF68" si="11">BA5/AV5</f>
        <v>0</v>
      </c>
    </row>
    <row r="6" spans="2:58" x14ac:dyDescent="0.2">
      <c r="B6" s="5" t="s">
        <v>436</v>
      </c>
      <c r="C6" s="32">
        <f>C5</f>
        <v>9419.4689619045457</v>
      </c>
      <c r="E6" s="3">
        <v>3</v>
      </c>
      <c r="F6" s="34" t="str">
        <f>将星buff!P6</f>
        <v>科研加速</v>
      </c>
      <c r="G6" s="36">
        <f>IFERROR(INDEX($C$4:$C$47,MATCH($F6,$B$4:$B$47,0))*将星buff!T6,0)</f>
        <v>12020.975623256709</v>
      </c>
      <c r="H6" s="36">
        <f>IFERROR(INDEX($C$4:$C$47,MATCH($F6,$B$4:$B$47,0))*将星buff!U6,0)-G6</f>
        <v>12020.975623256709</v>
      </c>
      <c r="I6" s="36">
        <f>IFERROR(INDEX($C$4:$C$47,MATCH($F6,$B$4:$B$47,0))*将星buff!V6,0)-SUM($G6:H6)</f>
        <v>12020.975623256709</v>
      </c>
      <c r="J6" s="36">
        <f>IFERROR(INDEX($C$4:$C$47,MATCH($F6,$B$4:$B$47,0))*将星buff!W6,0)-SUM($G6:I6)</f>
        <v>12020.975623256709</v>
      </c>
      <c r="K6" s="36">
        <f>IFERROR(INDEX($C$4:$C$47,MATCH($F6,$B$4:$B$47,0))*将星buff!X6,0)-SUM($G6:J6)</f>
        <v>6010.4878116283508</v>
      </c>
      <c r="L6" s="36">
        <f>IFERROR(INDEX($C$4:$C$47,MATCH($F6,$B$4:$B$47,0))*将星buff!Y6,0)-SUM($G6:K6)</f>
        <v>6010.487811628358</v>
      </c>
      <c r="M6" s="35">
        <f>将星标签统计!AF5</f>
        <v>480</v>
      </c>
      <c r="N6" s="35">
        <f>将星标签统计!AG5</f>
        <v>1152</v>
      </c>
      <c r="O6" s="35">
        <f>将星标签统计!AH5</f>
        <v>2015.9999999999998</v>
      </c>
      <c r="P6" s="35">
        <f>将星标签统计!AI5</f>
        <v>15360</v>
      </c>
      <c r="Q6" s="35">
        <f>将星标签统计!AJ5</f>
        <v>21600</v>
      </c>
      <c r="R6" s="35">
        <f>将星标签统计!AK5</f>
        <v>28800</v>
      </c>
      <c r="T6" s="3">
        <v>30</v>
      </c>
      <c r="U6" s="3">
        <f t="shared" si="4"/>
        <v>60859.856645310749</v>
      </c>
      <c r="V6" s="3">
        <v>30</v>
      </c>
      <c r="W6" s="3">
        <f t="shared" si="5"/>
        <v>11385.25427678083</v>
      </c>
      <c r="Y6" s="3">
        <v>3</v>
      </c>
      <c r="Z6" s="3">
        <f>求节点(其他调用!$AU$5:$AU$21,其他调用!$AV$5:$AV$21,其他调用!AF7)*Z$1</f>
        <v>0</v>
      </c>
      <c r="AA6" s="3">
        <f>求节点(其他调用!$AW$5:$AW$21,其他调用!$AX$5:$AX$21,其他调用!AG7)*AA$1</f>
        <v>0</v>
      </c>
      <c r="AB6" s="3">
        <f>求节点(其他调用!$AY$5:$AY$21,其他调用!$AZ$5:$AZ$21,其他调用!AH7)*AB$1</f>
        <v>0</v>
      </c>
      <c r="AC6" s="3">
        <f>求节点(其他调用!$BA$5:$BA$21,其他调用!$BB$5:$BB$21,其他调用!AI7)*AC$1</f>
        <v>0</v>
      </c>
      <c r="AD6" s="3">
        <f>求节点(其他调用!$BC$5:$BC$21,其他调用!$BD$5:$BD$21,其他调用!AJ7)*AD$1</f>
        <v>0</v>
      </c>
      <c r="AE6" s="3">
        <f>求节点(其他调用!$AU$5:$AU$21,其他调用!$AV$5:$AV$21,其他调用!AF7)*SUMIFS($G$4:$I$103,$M$4:$O$103,0)/COUNTIFS($G$4:$I$103,"&gt;0",$M$4:$O$103,0)*其他调用!BG7</f>
        <v>0</v>
      </c>
      <c r="AF6" s="3">
        <f>求节点(其他调用!$AU$5:$AU$21,其他调用!$AV$5:$AV$21,其他调用!AG7)*SUMIFS($G$4:$I$103,$M$4:$O$103,0)/COUNTIFS($G$4:$I$103,"&gt;0",$M$4:$O$103,0)*其他调用!BH7</f>
        <v>0</v>
      </c>
      <c r="AG6" s="3">
        <f>求节点(其他调用!$AU$5:$AU$21,其他调用!$AV$5:$AV$21,其他调用!AH7)*SUMIFS($G$4:$I$103,$M$4:$O$103,0)/COUNTIFS($G$4:$I$103,"&gt;0",$M$4:$O$103,0)*其他调用!BI7</f>
        <v>0</v>
      </c>
      <c r="AH6" s="3">
        <f>求节点(其他调用!$AU$5:$AU$21,其他调用!$AV$5:$AV$21,其他调用!AI7)*SUMIFS($G$4:$I$103,$M$4:$O$103,0)/COUNTIFS($G$4:$I$103,"&gt;0",$M$4:$O$103,0)*其他调用!BJ7</f>
        <v>0</v>
      </c>
      <c r="AI6" s="3">
        <f>求节点(其他调用!$AU$5:$AU$21,其他调用!$AV$5:$AV$21,其他调用!AJ7)*SUMIFS($G$4:$I$103,$M$4:$O$103,0)/COUNTIFS($G$4:$I$103,"&gt;0",$M$4:$O$103,0)*其他调用!BK7</f>
        <v>0</v>
      </c>
      <c r="AJ6" s="33" t="e">
        <f t="shared" si="6"/>
        <v>#DIV/0!</v>
      </c>
      <c r="AK6" s="33" t="e">
        <f t="shared" si="0"/>
        <v>#DIV/0!</v>
      </c>
      <c r="AL6" s="33" t="e">
        <f t="shared" si="1"/>
        <v>#DIV/0!</v>
      </c>
      <c r="AM6" s="33" t="e">
        <f t="shared" si="2"/>
        <v>#DIV/0!</v>
      </c>
      <c r="AN6" s="33" t="e">
        <f t="shared" si="3"/>
        <v>#DIV/0!</v>
      </c>
      <c r="AQ6" s="3">
        <v>3</v>
      </c>
      <c r="AR6" s="3">
        <f>将星实力!V7*240+将星实力!W7*260+Z6</f>
        <v>2675.8169080239718</v>
      </c>
      <c r="AS6" s="3">
        <f>将星实力!AE7*240+将星实力!AF7*260+AA6</f>
        <v>3607.5792868086346</v>
      </c>
      <c r="AT6" s="3">
        <f>将星实力!AN7*240+将星实力!AO7*260+AB6</f>
        <v>5728.6762061297868</v>
      </c>
      <c r="AU6" s="3">
        <f>将星实力!AW7*240+将星实力!AX7*260+AC6</f>
        <v>14217.086912721146</v>
      </c>
      <c r="AV6" s="3">
        <f>将星实力!BF7*240+将星实力!BG7*260+AD6</f>
        <v>32978.549139563336</v>
      </c>
      <c r="AW6" s="3">
        <f>(IFERROR(INDEX($U$4:$U$103,MATCH(将星实力!V7,$T$4:$T$103,1)),0)+IFERROR(INDEX($W$4:$W$103,MATCH(将星实力!W7,$V$4:$V$103,1)),0)+AE6)*其他调用!BG7</f>
        <v>2.1486573675072957</v>
      </c>
      <c r="AX6" s="3">
        <f>(IFERROR(INDEX($U$4:$U$103,MATCH(将星实力!W7,$T$4:$T$103,1)),0)+IFERROR(INDEX($W$4:$W$103,MATCH(将星实力!X7,$V$4:$V$103,1)),0)+AF6)*其他调用!BH7</f>
        <v>0</v>
      </c>
      <c r="AY6" s="3">
        <f>(IFERROR(INDEX($U$4:$U$103,MATCH(将星实力!X7,$T$4:$T$103,1)),0)+IFERROR(INDEX($W$4:$W$103,MATCH(将星实力!Y7,$V$4:$V$103,1)),0)+AG6)*其他调用!BI7</f>
        <v>0</v>
      </c>
      <c r="AZ6" s="3">
        <f>(IFERROR(INDEX($U$4:$U$103,MATCH(将星实力!Y7,$T$4:$T$103,1)),0)+IFERROR(INDEX($W$4:$W$103,MATCH(将星实力!Z7,$V$4:$V$103,1)),0)+AH6)*其他调用!BJ7</f>
        <v>0</v>
      </c>
      <c r="BA6" s="3">
        <f>(IFERROR(INDEX($U$4:$U$103,MATCH(将星实力!Z7,$T$4:$T$103,1)),0)+IFERROR(INDEX($W$4:$W$103,MATCH(将星实力!AA7,$V$4:$V$103,1)),0)+AI6)*其他调用!BK7</f>
        <v>0</v>
      </c>
      <c r="BB6" s="33">
        <f t="shared" si="7"/>
        <v>8.0299117666239313E-4</v>
      </c>
      <c r="BC6" s="33">
        <f t="shared" si="8"/>
        <v>0</v>
      </c>
      <c r="BD6" s="33">
        <f t="shared" si="9"/>
        <v>0</v>
      </c>
      <c r="BE6" s="33">
        <f t="shared" si="10"/>
        <v>0</v>
      </c>
      <c r="BF6" s="33">
        <f t="shared" si="11"/>
        <v>0</v>
      </c>
    </row>
    <row r="7" spans="2:58" x14ac:dyDescent="0.2">
      <c r="B7" s="5" t="s">
        <v>437</v>
      </c>
      <c r="C7" s="32">
        <f>C6</f>
        <v>9419.4689619045457</v>
      </c>
      <c r="E7" s="3">
        <v>4</v>
      </c>
      <c r="F7" s="34" t="str">
        <f>将星buff!P7</f>
        <v>木产量增加</v>
      </c>
      <c r="G7" s="36">
        <f>IFERROR(INDEX($C$4:$C$47,MATCH($F7,$B$4:$B$47,0))*将星buff!T7,0)</f>
        <v>0</v>
      </c>
      <c r="H7" s="36">
        <f>IFERROR(INDEX($C$4:$C$47,MATCH($F7,$B$4:$B$47,0))*将星buff!U7,0)-G7</f>
        <v>0</v>
      </c>
      <c r="I7" s="36">
        <f>IFERROR(INDEX($C$4:$C$47,MATCH($F7,$B$4:$B$47,0))*将星buff!V7,0)-SUM($G7:H7)</f>
        <v>0</v>
      </c>
      <c r="J7" s="36">
        <f>IFERROR(INDEX($C$4:$C$47,MATCH($F7,$B$4:$B$47,0))*将星buff!W7,0)-SUM($G7:I7)</f>
        <v>0</v>
      </c>
      <c r="K7" s="36">
        <f>IFERROR(INDEX($C$4:$C$47,MATCH($F7,$B$4:$B$47,0))*将星buff!X7,0)-SUM($G7:J7)</f>
        <v>0</v>
      </c>
      <c r="L7" s="36">
        <f>IFERROR(INDEX($C$4:$C$47,MATCH($F7,$B$4:$B$47,0))*将星buff!Y7,0)-SUM($G7:K7)</f>
        <v>0</v>
      </c>
      <c r="M7" s="35">
        <f>将星标签统计!AF6</f>
        <v>0</v>
      </c>
      <c r="N7" s="35">
        <f>将星标签统计!AG6</f>
        <v>0</v>
      </c>
      <c r="O7" s="35">
        <f>将星标签统计!AH6</f>
        <v>0</v>
      </c>
      <c r="P7" s="35">
        <f>将星标签统计!AI6</f>
        <v>0</v>
      </c>
      <c r="Q7" s="35">
        <f>将星标签统计!AJ6</f>
        <v>0</v>
      </c>
      <c r="R7" s="35">
        <f>将星标签统计!AK6</f>
        <v>0</v>
      </c>
      <c r="T7" s="3">
        <v>40</v>
      </c>
      <c r="U7" s="3">
        <f t="shared" si="4"/>
        <v>60859.856645310749</v>
      </c>
      <c r="V7" s="3">
        <v>40</v>
      </c>
      <c r="W7" s="3">
        <f t="shared" si="5"/>
        <v>14198.267510600312</v>
      </c>
      <c r="Y7" s="3">
        <v>4</v>
      </c>
      <c r="Z7" s="3">
        <f>求节点(其他调用!$AU$5:$AU$21,其他调用!$AV$5:$AV$21,其他调用!AF8)*Z$1</f>
        <v>0</v>
      </c>
      <c r="AA7" s="3">
        <f>求节点(其他调用!$AW$5:$AW$21,其他调用!$AX$5:$AX$21,其他调用!AG8)*AA$1</f>
        <v>0</v>
      </c>
      <c r="AB7" s="3">
        <f>求节点(其他调用!$AY$5:$AY$21,其他调用!$AZ$5:$AZ$21,其他调用!AH8)*AB$1</f>
        <v>0</v>
      </c>
      <c r="AC7" s="3">
        <f>求节点(其他调用!$BA$5:$BA$21,其他调用!$BB$5:$BB$21,其他调用!AI8)*AC$1</f>
        <v>0</v>
      </c>
      <c r="AD7" s="3">
        <f>求节点(其他调用!$BC$5:$BC$21,其他调用!$BD$5:$BD$21,其他调用!AJ8)*AD$1</f>
        <v>0</v>
      </c>
      <c r="AE7" s="3">
        <f>求节点(其他调用!$AU$5:$AU$21,其他调用!$AV$5:$AV$21,其他调用!AF8)*SUMIFS($G$4:$I$103,$M$4:$O$103,0)/COUNTIFS($G$4:$I$103,"&gt;0",$M$4:$O$103,0)*其他调用!BG8</f>
        <v>0</v>
      </c>
      <c r="AF7" s="3">
        <f>求节点(其他调用!$AU$5:$AU$21,其他调用!$AV$5:$AV$21,其他调用!AG8)*SUMIFS($G$4:$I$103,$M$4:$O$103,0)/COUNTIFS($G$4:$I$103,"&gt;0",$M$4:$O$103,0)*其他调用!BH8</f>
        <v>0</v>
      </c>
      <c r="AG7" s="3">
        <f>求节点(其他调用!$AU$5:$AU$21,其他调用!$AV$5:$AV$21,其他调用!AH8)*SUMIFS($G$4:$I$103,$M$4:$O$103,0)/COUNTIFS($G$4:$I$103,"&gt;0",$M$4:$O$103,0)*其他调用!BI8</f>
        <v>0</v>
      </c>
      <c r="AH7" s="3">
        <f>求节点(其他调用!$AU$5:$AU$21,其他调用!$AV$5:$AV$21,其他调用!AI8)*SUMIFS($G$4:$I$103,$M$4:$O$103,0)/COUNTIFS($G$4:$I$103,"&gt;0",$M$4:$O$103,0)*其他调用!BJ8</f>
        <v>0</v>
      </c>
      <c r="AI7" s="3">
        <f>求节点(其他调用!$AU$5:$AU$21,其他调用!$AV$5:$AV$21,其他调用!AJ8)*SUMIFS($G$4:$I$103,$M$4:$O$103,0)/COUNTIFS($G$4:$I$103,"&gt;0",$M$4:$O$103,0)*其他调用!BK8</f>
        <v>0</v>
      </c>
      <c r="AJ7" s="33" t="e">
        <f t="shared" si="6"/>
        <v>#DIV/0!</v>
      </c>
      <c r="AK7" s="33" t="e">
        <f t="shared" si="0"/>
        <v>#DIV/0!</v>
      </c>
      <c r="AL7" s="33" t="e">
        <f t="shared" si="1"/>
        <v>#DIV/0!</v>
      </c>
      <c r="AM7" s="33" t="e">
        <f t="shared" si="2"/>
        <v>#DIV/0!</v>
      </c>
      <c r="AN7" s="33" t="e">
        <f t="shared" si="3"/>
        <v>#DIV/0!</v>
      </c>
      <c r="AQ7" s="3">
        <v>4</v>
      </c>
      <c r="AR7" s="3">
        <f>将星实力!V8*240+将星实力!W8*260+Z7</f>
        <v>3698.7438174941276</v>
      </c>
      <c r="AS7" s="3">
        <f>将星实力!AE8*240+将星实力!AF8*260+AA7</f>
        <v>4986.7098416771905</v>
      </c>
      <c r="AT7" s="3">
        <f>将星实力!AN8*240+将星实力!AO8*260+AB7</f>
        <v>7918.6705682771226</v>
      </c>
      <c r="AU7" s="3">
        <f>将星实力!AW8*240+将星实力!AX8*260+AC7</f>
        <v>19652.09399191432</v>
      </c>
      <c r="AV7" s="3">
        <f>将星实力!BF8*240+将星实力!BG8*260+AD7</f>
        <v>44778.119677538889</v>
      </c>
      <c r="AW7" s="3">
        <f>(IFERROR(INDEX($U$4:$U$103,MATCH(将星实力!V8,$T$4:$T$103,1)),0)+IFERROR(INDEX($W$4:$W$103,MATCH(将星实力!W8,$V$4:$V$103,1)),0)+AE7)*其他调用!BG8</f>
        <v>3.4711816608198793</v>
      </c>
      <c r="AX7" s="3">
        <f>(IFERROR(INDEX($U$4:$U$103,MATCH(将星实力!W8,$T$4:$T$103,1)),0)+IFERROR(INDEX($W$4:$W$103,MATCH(将星实力!X8,$V$4:$V$103,1)),0)+AF7)*其他调用!BH8</f>
        <v>0</v>
      </c>
      <c r="AY7" s="3">
        <f>(IFERROR(INDEX($U$4:$U$103,MATCH(将星实力!X8,$T$4:$T$103,1)),0)+IFERROR(INDEX($W$4:$W$103,MATCH(将星实力!Y8,$V$4:$V$103,1)),0)+AG7)*其他调用!BI8</f>
        <v>0</v>
      </c>
      <c r="AZ7" s="3">
        <f>(IFERROR(INDEX($U$4:$U$103,MATCH(将星实力!Y8,$T$4:$T$103,1)),0)+IFERROR(INDEX($W$4:$W$103,MATCH(将星实力!Z8,$V$4:$V$103,1)),0)+AH7)*其他调用!BJ8</f>
        <v>0</v>
      </c>
      <c r="BA7" s="3">
        <f>(IFERROR(INDEX($U$4:$U$103,MATCH(将星实力!Z8,$T$4:$T$103,1)),0)+IFERROR(INDEX($W$4:$W$103,MATCH(将星实力!AA8,$V$4:$V$103,1)),0)+AI7)*其他调用!BK8</f>
        <v>0</v>
      </c>
      <c r="BB7" s="33">
        <f t="shared" si="7"/>
        <v>9.3847582641492047E-4</v>
      </c>
      <c r="BC7" s="33">
        <f t="shared" si="8"/>
        <v>0</v>
      </c>
      <c r="BD7" s="33">
        <f t="shared" si="9"/>
        <v>0</v>
      </c>
      <c r="BE7" s="33">
        <f t="shared" si="10"/>
        <v>0</v>
      </c>
      <c r="BF7" s="33">
        <f t="shared" si="11"/>
        <v>0</v>
      </c>
    </row>
    <row r="8" spans="2:58" x14ac:dyDescent="0.2">
      <c r="B8" s="5" t="s">
        <v>438</v>
      </c>
      <c r="C8" s="32">
        <f>[6]buff规划!$H$58</f>
        <v>25676.93983990949</v>
      </c>
      <c r="E8" s="3">
        <v>5</v>
      </c>
      <c r="F8" s="34" t="str">
        <f>将星buff!P8</f>
        <v>石产量增加</v>
      </c>
      <c r="G8" s="36">
        <f>IFERROR(INDEX($C$4:$C$47,MATCH($F8,$B$4:$B$47,0))*将星buff!T8,0)</f>
        <v>0</v>
      </c>
      <c r="H8" s="36">
        <f>IFERROR(INDEX($C$4:$C$47,MATCH($F8,$B$4:$B$47,0))*将星buff!U8,0)-G8</f>
        <v>0</v>
      </c>
      <c r="I8" s="36">
        <f>IFERROR(INDEX($C$4:$C$47,MATCH($F8,$B$4:$B$47,0))*将星buff!V8,0)-SUM($G8:H8)</f>
        <v>0</v>
      </c>
      <c r="J8" s="36">
        <f>IFERROR(INDEX($C$4:$C$47,MATCH($F8,$B$4:$B$47,0))*将星buff!W8,0)-SUM($G8:I8)</f>
        <v>0</v>
      </c>
      <c r="K8" s="36">
        <f>IFERROR(INDEX($C$4:$C$47,MATCH($F8,$B$4:$B$47,0))*将星buff!X8,0)-SUM($G8:J8)</f>
        <v>0</v>
      </c>
      <c r="L8" s="36">
        <f>IFERROR(INDEX($C$4:$C$47,MATCH($F8,$B$4:$B$47,0))*将星buff!Y8,0)-SUM($G8:K8)</f>
        <v>0</v>
      </c>
      <c r="M8" s="35">
        <f>将星标签统计!AF7</f>
        <v>0</v>
      </c>
      <c r="N8" s="35">
        <f>将星标签统计!AG7</f>
        <v>0</v>
      </c>
      <c r="O8" s="35">
        <f>将星标签统计!AH7</f>
        <v>0</v>
      </c>
      <c r="P8" s="35">
        <f>将星标签统计!AI7</f>
        <v>0</v>
      </c>
      <c r="Q8" s="35">
        <f>将星标签统计!AJ7</f>
        <v>0</v>
      </c>
      <c r="R8" s="35">
        <f>将星标签统计!AK7</f>
        <v>0</v>
      </c>
      <c r="T8" s="3">
        <v>50</v>
      </c>
      <c r="U8" s="3">
        <f t="shared" si="4"/>
        <v>95296.435215830454</v>
      </c>
      <c r="V8" s="3">
        <v>50</v>
      </c>
      <c r="W8" s="3">
        <f t="shared" si="5"/>
        <v>17011.280744419793</v>
      </c>
      <c r="Y8" s="3">
        <v>5</v>
      </c>
      <c r="Z8" s="3">
        <f>求节点(其他调用!$AU$5:$AU$21,其他调用!$AV$5:$AV$21,其他调用!AF9)*Z$1</f>
        <v>0</v>
      </c>
      <c r="AA8" s="3">
        <f>求节点(其他调用!$AW$5:$AW$21,其他调用!$AX$5:$AX$21,其他调用!AG9)*AA$1</f>
        <v>0</v>
      </c>
      <c r="AB8" s="3">
        <f>求节点(其他调用!$AY$5:$AY$21,其他调用!$AZ$5:$AZ$21,其他调用!AH9)*AB$1</f>
        <v>0</v>
      </c>
      <c r="AC8" s="3">
        <f>求节点(其他调用!$BA$5:$BA$21,其他调用!$BB$5:$BB$21,其他调用!AI9)*AC$1</f>
        <v>0</v>
      </c>
      <c r="AD8" s="3">
        <f>求节点(其他调用!$BC$5:$BC$21,其他调用!$BD$5:$BD$21,其他调用!AJ9)*AD$1</f>
        <v>0</v>
      </c>
      <c r="AE8" s="3">
        <f>求节点(其他调用!$AU$5:$AU$21,其他调用!$AV$5:$AV$21,其他调用!AF9)*SUMIFS($G$4:$I$103,$M$4:$O$103,0)/COUNTIFS($G$4:$I$103,"&gt;0",$M$4:$O$103,0)*其他调用!BG9</f>
        <v>0</v>
      </c>
      <c r="AF8" s="3">
        <f>求节点(其他调用!$AU$5:$AU$21,其他调用!$AV$5:$AV$21,其他调用!AG9)*SUMIFS($G$4:$I$103,$M$4:$O$103,0)/COUNTIFS($G$4:$I$103,"&gt;0",$M$4:$O$103,0)*其他调用!BH9</f>
        <v>0</v>
      </c>
      <c r="AG8" s="3">
        <f>求节点(其他调用!$AU$5:$AU$21,其他调用!$AV$5:$AV$21,其他调用!AH9)*SUMIFS($G$4:$I$103,$M$4:$O$103,0)/COUNTIFS($G$4:$I$103,"&gt;0",$M$4:$O$103,0)*其他调用!BI9</f>
        <v>0</v>
      </c>
      <c r="AH8" s="3">
        <f>求节点(其他调用!$AU$5:$AU$21,其他调用!$AV$5:$AV$21,其他调用!AI9)*SUMIFS($G$4:$I$103,$M$4:$O$103,0)/COUNTIFS($G$4:$I$103,"&gt;0",$M$4:$O$103,0)*其他调用!BJ9</f>
        <v>0</v>
      </c>
      <c r="AI8" s="3">
        <f>求节点(其他调用!$AU$5:$AU$21,其他调用!$AV$5:$AV$21,其他调用!AJ9)*SUMIFS($G$4:$I$103,$M$4:$O$103,0)/COUNTIFS($G$4:$I$103,"&gt;0",$M$4:$O$103,0)*其他调用!BK9</f>
        <v>0</v>
      </c>
      <c r="AJ8" s="33" t="e">
        <f t="shared" si="6"/>
        <v>#DIV/0!</v>
      </c>
      <c r="AK8" s="33" t="e">
        <f t="shared" si="0"/>
        <v>#DIV/0!</v>
      </c>
      <c r="AL8" s="33" t="e">
        <f t="shared" si="1"/>
        <v>#DIV/0!</v>
      </c>
      <c r="AM8" s="33" t="e">
        <f t="shared" si="2"/>
        <v>#DIV/0!</v>
      </c>
      <c r="AN8" s="33" t="e">
        <f t="shared" si="3"/>
        <v>#DIV/0!</v>
      </c>
      <c r="AQ8" s="3">
        <v>5</v>
      </c>
      <c r="AR8" s="3">
        <f>将星实力!V9*240+将星实力!W9*260+Z8</f>
        <v>4795.0882529611499</v>
      </c>
      <c r="AS8" s="3">
        <f>将星实力!AE9*240+将星实力!AF9*260+AA8</f>
        <v>6464.8253717582638</v>
      </c>
      <c r="AT8" s="3">
        <f>将星实力!AN9*240+将星实力!AO9*260+AB8</f>
        <v>10265.846499190544</v>
      </c>
      <c r="AU8" s="3">
        <f>将星实力!AW9*240+将星实力!AX9*260+AC8</f>
        <v>25477.190348090469</v>
      </c>
      <c r="AV8" s="3">
        <f>将星实力!BF9*240+将星实力!BG9*260+AD8</f>
        <v>56571.605978701118</v>
      </c>
      <c r="AW8" s="3">
        <f>(IFERROR(INDEX($U$4:$U$103,MATCH(将星实力!V9,$T$4:$T$103,1)),0)+IFERROR(INDEX($W$4:$W$103,MATCH(将星实力!W9,$V$4:$V$103,1)),0)+AE8)*其他调用!BG9</f>
        <v>5.1308179872233737</v>
      </c>
      <c r="AX8" s="3">
        <f>(IFERROR(INDEX($U$4:$U$103,MATCH(将星实力!W9,$T$4:$T$103,1)),0)+IFERROR(INDEX($W$4:$W$103,MATCH(将星实力!X9,$V$4:$V$103,1)),0)+AF8)*其他调用!BH9</f>
        <v>0</v>
      </c>
      <c r="AY8" s="3">
        <f>(IFERROR(INDEX($U$4:$U$103,MATCH(将星实力!X9,$T$4:$T$103,1)),0)+IFERROR(INDEX($W$4:$W$103,MATCH(将星实力!Y9,$V$4:$V$103,1)),0)+AG8)*其他调用!BI9</f>
        <v>0</v>
      </c>
      <c r="AZ8" s="3">
        <f>(IFERROR(INDEX($U$4:$U$103,MATCH(将星实力!Y9,$T$4:$T$103,1)),0)+IFERROR(INDEX($W$4:$W$103,MATCH(将星实力!Z9,$V$4:$V$103,1)),0)+AH8)*其他调用!BJ9</f>
        <v>0</v>
      </c>
      <c r="BA8" s="3">
        <f>(IFERROR(INDEX($U$4:$U$103,MATCH(将星实力!Z9,$T$4:$T$103,1)),0)+IFERROR(INDEX($W$4:$W$103,MATCH(将星实力!AA9,$V$4:$V$103,1)),0)+AI8)*其他调用!BK9</f>
        <v>0</v>
      </c>
      <c r="BB8" s="33">
        <f t="shared" si="7"/>
        <v>1.0700153399793837E-3</v>
      </c>
      <c r="BC8" s="33">
        <f t="shared" si="8"/>
        <v>0</v>
      </c>
      <c r="BD8" s="33">
        <f t="shared" si="9"/>
        <v>0</v>
      </c>
      <c r="BE8" s="33">
        <f t="shared" si="10"/>
        <v>0</v>
      </c>
      <c r="BF8" s="33">
        <f t="shared" si="11"/>
        <v>0</v>
      </c>
    </row>
    <row r="9" spans="2:58" x14ac:dyDescent="0.2">
      <c r="B9" s="5" t="s">
        <v>439</v>
      </c>
      <c r="C9" s="32">
        <f>[6]buff规划!$H$59</f>
        <v>1120780.1473631461</v>
      </c>
      <c r="E9" s="3">
        <v>6</v>
      </c>
      <c r="F9" s="34" t="str">
        <f>将星buff!P9</f>
        <v>粮产量增加</v>
      </c>
      <c r="G9" s="36">
        <f>IFERROR(INDEX($C$4:$C$47,MATCH($F9,$B$4:$B$47,0))*将星buff!T9,0)</f>
        <v>0</v>
      </c>
      <c r="H9" s="36">
        <f>IFERROR(INDEX($C$4:$C$47,MATCH($F9,$B$4:$B$47,0))*将星buff!U9,0)-G9</f>
        <v>0</v>
      </c>
      <c r="I9" s="36">
        <f>IFERROR(INDEX($C$4:$C$47,MATCH($F9,$B$4:$B$47,0))*将星buff!V9,0)-SUM($G9:H9)</f>
        <v>0</v>
      </c>
      <c r="J9" s="36">
        <f>IFERROR(INDEX($C$4:$C$47,MATCH($F9,$B$4:$B$47,0))*将星buff!W9,0)-SUM($G9:I9)</f>
        <v>0</v>
      </c>
      <c r="K9" s="36">
        <f>IFERROR(INDEX($C$4:$C$47,MATCH($F9,$B$4:$B$47,0))*将星buff!X9,0)-SUM($G9:J9)</f>
        <v>0</v>
      </c>
      <c r="L9" s="36">
        <f>IFERROR(INDEX($C$4:$C$47,MATCH($F9,$B$4:$B$47,0))*将星buff!Y9,0)-SUM($G9:K9)</f>
        <v>0</v>
      </c>
      <c r="M9" s="35">
        <f>将星标签统计!AF8</f>
        <v>0</v>
      </c>
      <c r="N9" s="35">
        <f>将星标签统计!AG8</f>
        <v>0</v>
      </c>
      <c r="O9" s="35">
        <f>将星标签统计!AH8</f>
        <v>0</v>
      </c>
      <c r="P9" s="35">
        <f>将星标签统计!AI8</f>
        <v>0</v>
      </c>
      <c r="Q9" s="35">
        <f>将星标签统计!AJ8</f>
        <v>0</v>
      </c>
      <c r="R9" s="35">
        <f>将星标签统计!AK8</f>
        <v>0</v>
      </c>
      <c r="T9" s="3">
        <v>60</v>
      </c>
      <c r="U9" s="3">
        <f t="shared" si="4"/>
        <v>97864.129199821386</v>
      </c>
      <c r="V9" s="3">
        <v>60</v>
      </c>
      <c r="W9" s="3">
        <f t="shared" si="5"/>
        <v>17011.280744419793</v>
      </c>
      <c r="Y9" s="3">
        <v>6</v>
      </c>
      <c r="Z9" s="3">
        <f>求节点(其他调用!$AU$5:$AU$21,其他调用!$AV$5:$AV$21,其他调用!AF10)*Z$1</f>
        <v>0</v>
      </c>
      <c r="AA9" s="3">
        <f>求节点(其他调用!$AW$5:$AW$21,其他调用!$AX$5:$AX$21,其他调用!AG10)*AA$1</f>
        <v>0</v>
      </c>
      <c r="AB9" s="3">
        <f>求节点(其他调用!$AY$5:$AY$21,其他调用!$AZ$5:$AZ$21,其他调用!AH10)*AB$1</f>
        <v>0</v>
      </c>
      <c r="AC9" s="3">
        <f>求节点(其他调用!$BA$5:$BA$21,其他调用!$BB$5:$BB$21,其他调用!AI10)*AC$1</f>
        <v>0</v>
      </c>
      <c r="AD9" s="3">
        <f>求节点(其他调用!$BC$5:$BC$21,其他调用!$BD$5:$BD$21,其他调用!AJ10)*AD$1</f>
        <v>0</v>
      </c>
      <c r="AE9" s="3">
        <f>求节点(其他调用!$AU$5:$AU$21,其他调用!$AV$5:$AV$21,其他调用!AF10)*SUMIFS($G$4:$I$103,$M$4:$O$103,0)/COUNTIFS($G$4:$I$103,"&gt;0",$M$4:$O$103,0)*其他调用!BG10</f>
        <v>0</v>
      </c>
      <c r="AF9" s="3">
        <f>求节点(其他调用!$AU$5:$AU$21,其他调用!$AV$5:$AV$21,其他调用!AG10)*SUMIFS($G$4:$I$103,$M$4:$O$103,0)/COUNTIFS($G$4:$I$103,"&gt;0",$M$4:$O$103,0)*其他调用!BH10</f>
        <v>0</v>
      </c>
      <c r="AG9" s="3">
        <f>求节点(其他调用!$AU$5:$AU$21,其他调用!$AV$5:$AV$21,其他调用!AH10)*SUMIFS($G$4:$I$103,$M$4:$O$103,0)/COUNTIFS($G$4:$I$103,"&gt;0",$M$4:$O$103,0)*其他调用!BI10</f>
        <v>0</v>
      </c>
      <c r="AH9" s="3">
        <f>求节点(其他调用!$AU$5:$AU$21,其他调用!$AV$5:$AV$21,其他调用!AI10)*SUMIFS($G$4:$I$103,$M$4:$O$103,0)/COUNTIFS($G$4:$I$103,"&gt;0",$M$4:$O$103,0)*其他调用!BJ10</f>
        <v>0</v>
      </c>
      <c r="AI9" s="3">
        <f>求节点(其他调用!$AU$5:$AU$21,其他调用!$AV$5:$AV$21,其他调用!AJ10)*SUMIFS($G$4:$I$103,$M$4:$O$103,0)/COUNTIFS($G$4:$I$103,"&gt;0",$M$4:$O$103,0)*其他调用!BK10</f>
        <v>0</v>
      </c>
      <c r="AJ9" s="33" t="e">
        <f t="shared" si="6"/>
        <v>#DIV/0!</v>
      </c>
      <c r="AK9" s="33" t="e">
        <f t="shared" si="0"/>
        <v>#DIV/0!</v>
      </c>
      <c r="AL9" s="33" t="e">
        <f t="shared" si="1"/>
        <v>#DIV/0!</v>
      </c>
      <c r="AM9" s="33" t="e">
        <f t="shared" si="2"/>
        <v>#DIV/0!</v>
      </c>
      <c r="AN9" s="33" t="e">
        <f t="shared" si="3"/>
        <v>#DIV/0!</v>
      </c>
      <c r="AQ9" s="3">
        <v>6</v>
      </c>
      <c r="AR9" s="3">
        <f>将星实力!V10*240+将星实力!W10*260+Z9</f>
        <v>5970.1196444766738</v>
      </c>
      <c r="AS9" s="3">
        <f>将星实力!AE10*240+将星实力!AF10*260+AA9</f>
        <v>8049.0303714619204</v>
      </c>
      <c r="AT9" s="3">
        <f>将星实力!AN10*240+将星实力!AO10*260+AB9</f>
        <v>12781.485464307265</v>
      </c>
      <c r="AU9" s="3">
        <f>将星实力!AW10*240+将星实力!AX10*260+AC9</f>
        <v>31397.063821086598</v>
      </c>
      <c r="AV9" s="3">
        <f>将星实力!BF10*240+将星实力!BG10*260+AD9</f>
        <v>69211.549388284431</v>
      </c>
      <c r="AW9" s="3">
        <f>(IFERROR(INDEX($U$4:$U$103,MATCH(将星实力!V10,$T$4:$T$103,1)),0)+IFERROR(INDEX($W$4:$W$103,MATCH(将星实力!W10,$V$4:$V$103,1)),0)+AE9)*其他调用!BG10</f>
        <v>6.9057533795657076</v>
      </c>
      <c r="AX9" s="3">
        <f>(IFERROR(INDEX($U$4:$U$103,MATCH(将星实力!W10,$T$4:$T$103,1)),0)+IFERROR(INDEX($W$4:$W$103,MATCH(将星实力!X10,$V$4:$V$103,1)),0)+AF9)*其他调用!BH10</f>
        <v>0</v>
      </c>
      <c r="AY9" s="3">
        <f>(IFERROR(INDEX($U$4:$U$103,MATCH(将星实力!X10,$T$4:$T$103,1)),0)+IFERROR(INDEX($W$4:$W$103,MATCH(将星实力!Y10,$V$4:$V$103,1)),0)+AG9)*其他调用!BI10</f>
        <v>0</v>
      </c>
      <c r="AZ9" s="3">
        <f>(IFERROR(INDEX($U$4:$U$103,MATCH(将星实力!Y10,$T$4:$T$103,1)),0)+IFERROR(INDEX($W$4:$W$103,MATCH(将星实力!Z10,$V$4:$V$103,1)),0)+AH9)*其他调用!BJ10</f>
        <v>0</v>
      </c>
      <c r="BA9" s="3">
        <f>(IFERROR(INDEX($U$4:$U$103,MATCH(将星实力!Z10,$T$4:$T$103,1)),0)+IFERROR(INDEX($W$4:$W$103,MATCH(将星实力!AA10,$V$4:$V$103,1)),0)+AI9)*其他调用!BK10</f>
        <v>0</v>
      </c>
      <c r="BB9" s="33">
        <f t="shared" si="7"/>
        <v>1.1567194278852763E-3</v>
      </c>
      <c r="BC9" s="33">
        <f t="shared" si="8"/>
        <v>0</v>
      </c>
      <c r="BD9" s="33">
        <f t="shared" si="9"/>
        <v>0</v>
      </c>
      <c r="BE9" s="33">
        <f t="shared" si="10"/>
        <v>0</v>
      </c>
      <c r="BF9" s="33">
        <f t="shared" si="11"/>
        <v>0</v>
      </c>
    </row>
    <row r="10" spans="2:58" x14ac:dyDescent="0.2">
      <c r="B10" s="5" t="s">
        <v>440</v>
      </c>
      <c r="C10" s="32">
        <f>[6]buff规划!$H$61</f>
        <v>25676.93983990949</v>
      </c>
      <c r="E10" s="3">
        <v>7</v>
      </c>
      <c r="F10" s="34" t="str">
        <f>将星buff!P10</f>
        <v>粮采集加速</v>
      </c>
      <c r="G10" s="36">
        <f>IFERROR(INDEX($C$4:$C$47,MATCH($F10,$B$4:$B$47,0))*将星buff!T10,0)</f>
        <v>0</v>
      </c>
      <c r="H10" s="36">
        <f>IFERROR(INDEX($C$4:$C$47,MATCH($F10,$B$4:$B$47,0))*将星buff!U10,0)-G10</f>
        <v>0</v>
      </c>
      <c r="I10" s="36">
        <f>IFERROR(INDEX($C$4:$C$47,MATCH($F10,$B$4:$B$47,0))*将星buff!V10,0)-SUM($G10:H10)</f>
        <v>0</v>
      </c>
      <c r="J10" s="36">
        <f>IFERROR(INDEX($C$4:$C$47,MATCH($F10,$B$4:$B$47,0))*将星buff!W10,0)-SUM($G10:I10)</f>
        <v>0</v>
      </c>
      <c r="K10" s="36">
        <f>IFERROR(INDEX($C$4:$C$47,MATCH($F10,$B$4:$B$47,0))*将星buff!X10,0)-SUM($G10:J10)</f>
        <v>0</v>
      </c>
      <c r="L10" s="36">
        <f>IFERROR(INDEX($C$4:$C$47,MATCH($F10,$B$4:$B$47,0))*将星buff!Y10,0)-SUM($G10:K10)</f>
        <v>0</v>
      </c>
      <c r="M10" s="35">
        <f>将星标签统计!AF9</f>
        <v>0</v>
      </c>
      <c r="N10" s="35">
        <f>将星标签统计!AG9</f>
        <v>0</v>
      </c>
      <c r="O10" s="35">
        <f>将星标签统计!AH9</f>
        <v>0</v>
      </c>
      <c r="P10" s="35">
        <f>将星标签统计!AI9</f>
        <v>0</v>
      </c>
      <c r="Q10" s="35">
        <f>将星标签统计!AJ9</f>
        <v>0</v>
      </c>
      <c r="R10" s="35">
        <f>将星标签统计!AK9</f>
        <v>0</v>
      </c>
      <c r="T10" s="3">
        <v>70</v>
      </c>
      <c r="U10" s="3">
        <f t="shared" si="4"/>
        <v>99277.049544107052</v>
      </c>
      <c r="V10" s="3">
        <v>70</v>
      </c>
      <c r="W10" s="3">
        <f t="shared" si="5"/>
        <v>25583.521787381142</v>
      </c>
      <c r="Y10" s="3">
        <v>7</v>
      </c>
      <c r="Z10" s="3">
        <f>求节点(其他调用!$AU$5:$AU$21,其他调用!$AV$5:$AV$21,其他调用!AF11)*Z$1</f>
        <v>0</v>
      </c>
      <c r="AA10" s="3">
        <f>求节点(其他调用!$AW$5:$AW$21,其他调用!$AX$5:$AX$21,其他调用!AG11)*AA$1</f>
        <v>0</v>
      </c>
      <c r="AB10" s="3">
        <f>求节点(其他调用!$AY$5:$AY$21,其他调用!$AZ$5:$AZ$21,其他调用!AH11)*AB$1</f>
        <v>0</v>
      </c>
      <c r="AC10" s="3">
        <f>求节点(其他调用!$BA$5:$BA$21,其他调用!$BB$5:$BB$21,其他调用!AI11)*AC$1</f>
        <v>0</v>
      </c>
      <c r="AD10" s="3">
        <f>求节点(其他调用!$BC$5:$BC$21,其他调用!$BD$5:$BD$21,其他调用!AJ11)*AD$1</f>
        <v>0</v>
      </c>
      <c r="AE10" s="3">
        <f>求节点(其他调用!$AU$5:$AU$21,其他调用!$AV$5:$AV$21,其他调用!AF11)*SUMIFS($G$4:$I$103,$M$4:$O$103,0)/COUNTIFS($G$4:$I$103,"&gt;0",$M$4:$O$103,0)*其他调用!BG11</f>
        <v>0</v>
      </c>
      <c r="AF10" s="3">
        <f>求节点(其他调用!$AU$5:$AU$21,其他调用!$AV$5:$AV$21,其他调用!AG11)*SUMIFS($G$4:$I$103,$M$4:$O$103,0)/COUNTIFS($G$4:$I$103,"&gt;0",$M$4:$O$103,0)*其他调用!BH11</f>
        <v>0</v>
      </c>
      <c r="AG10" s="3">
        <f>求节点(其他调用!$AU$5:$AU$21,其他调用!$AV$5:$AV$21,其他调用!AH11)*SUMIFS($G$4:$I$103,$M$4:$O$103,0)/COUNTIFS($G$4:$I$103,"&gt;0",$M$4:$O$103,0)*其他调用!BI11</f>
        <v>0</v>
      </c>
      <c r="AH10" s="3">
        <f>求节点(其他调用!$AU$5:$AU$21,其他调用!$AV$5:$AV$21,其他调用!AI11)*SUMIFS($G$4:$I$103,$M$4:$O$103,0)/COUNTIFS($G$4:$I$103,"&gt;0",$M$4:$O$103,0)*其他调用!BJ11</f>
        <v>0</v>
      </c>
      <c r="AI10" s="3">
        <f>求节点(其他调用!$AU$5:$AU$21,其他调用!$AV$5:$AV$21,其他调用!AJ11)*SUMIFS($G$4:$I$103,$M$4:$O$103,0)/COUNTIFS($G$4:$I$103,"&gt;0",$M$4:$O$103,0)*其他调用!BK11</f>
        <v>0</v>
      </c>
      <c r="AJ10" s="33" t="e">
        <f t="shared" si="6"/>
        <v>#DIV/0!</v>
      </c>
      <c r="AK10" s="33" t="e">
        <f t="shared" si="0"/>
        <v>#DIV/0!</v>
      </c>
      <c r="AL10" s="33" t="e">
        <f t="shared" si="1"/>
        <v>#DIV/0!</v>
      </c>
      <c r="AM10" s="33" t="e">
        <f t="shared" si="2"/>
        <v>#DIV/0!</v>
      </c>
      <c r="AN10" s="33" t="e">
        <f t="shared" si="3"/>
        <v>#DIV/0!</v>
      </c>
      <c r="AQ10" s="3">
        <v>7</v>
      </c>
      <c r="AR10" s="3">
        <f>将星实力!V11*240+将星实力!W11*260+Z10</f>
        <v>7229.4856273327478</v>
      </c>
      <c r="AS10" s="3">
        <f>将星实力!AE11*240+将星实力!AF11*260+AA10</f>
        <v>9746.9392493616197</v>
      </c>
      <c r="AT10" s="3">
        <f>将星实力!AN11*240+将星实力!AO11*260+AB10</f>
        <v>15477.67863890144</v>
      </c>
      <c r="AU10" s="3">
        <f>将星实力!AW11*240+将星实力!AX11*260+AC10</f>
        <v>35850.42709121354</v>
      </c>
      <c r="AV10" s="3">
        <f>将星实力!BF11*240+将星实力!BG11*260+AD10</f>
        <v>82758.703063848719</v>
      </c>
      <c r="AW10" s="3">
        <f>(IFERROR(INDEX($U$4:$U$103,MATCH(将星实力!V11,$T$4:$T$103,1)),0)+IFERROR(INDEX($W$4:$W$103,MATCH(将星实力!W11,$V$4:$V$103,1)),0)+AE10)*其他调用!BG11</f>
        <v>8.8014016554505154</v>
      </c>
      <c r="AX10" s="3">
        <f>(IFERROR(INDEX($U$4:$U$103,MATCH(将星实力!W11,$T$4:$T$103,1)),0)+IFERROR(INDEX($W$4:$W$103,MATCH(将星实力!X11,$V$4:$V$103,1)),0)+AF10)*其他调用!BH11</f>
        <v>0</v>
      </c>
      <c r="AY10" s="3">
        <f>(IFERROR(INDEX($U$4:$U$103,MATCH(将星实力!X11,$T$4:$T$103,1)),0)+IFERROR(INDEX($W$4:$W$103,MATCH(将星实力!Y11,$V$4:$V$103,1)),0)+AG10)*其他调用!BI11</f>
        <v>0</v>
      </c>
      <c r="AZ10" s="3">
        <f>(IFERROR(INDEX($U$4:$U$103,MATCH(将星实力!Y11,$T$4:$T$103,1)),0)+IFERROR(INDEX($W$4:$W$103,MATCH(将星实力!Z11,$V$4:$V$103,1)),0)+AH10)*其他调用!BJ11</f>
        <v>0</v>
      </c>
      <c r="BA10" s="3">
        <f>(IFERROR(INDEX($U$4:$U$103,MATCH(将星实力!Z11,$T$4:$T$103,1)),0)+IFERROR(INDEX($W$4:$W$103,MATCH(将星实力!AA11,$V$4:$V$103,1)),0)+AI10)*其他调用!BK11</f>
        <v>0</v>
      </c>
      <c r="BB10" s="33">
        <f t="shared" si="7"/>
        <v>1.2174312404986012E-3</v>
      </c>
      <c r="BC10" s="33">
        <f t="shared" si="8"/>
        <v>0</v>
      </c>
      <c r="BD10" s="33">
        <f t="shared" si="9"/>
        <v>0</v>
      </c>
      <c r="BE10" s="33">
        <f t="shared" si="10"/>
        <v>0</v>
      </c>
      <c r="BF10" s="33">
        <f t="shared" si="11"/>
        <v>0</v>
      </c>
    </row>
    <row r="11" spans="2:58" x14ac:dyDescent="0.2">
      <c r="B11" s="5" t="s">
        <v>441</v>
      </c>
      <c r="C11" s="32">
        <f>C10</f>
        <v>25676.93983990949</v>
      </c>
      <c r="E11" s="3">
        <v>8</v>
      </c>
      <c r="F11" s="34" t="str">
        <f>将星buff!P11</f>
        <v>城建加速</v>
      </c>
      <c r="G11" s="36">
        <f>IFERROR(INDEX($C$4:$C$47,MATCH($F11,$B$4:$B$47,0))*将星buff!T11,0)</f>
        <v>0</v>
      </c>
      <c r="H11" s="36">
        <f>IFERROR(INDEX($C$4:$C$47,MATCH($F11,$B$4:$B$47,0))*将星buff!U11,0)-G11</f>
        <v>0</v>
      </c>
      <c r="I11" s="36">
        <f>IFERROR(INDEX($C$4:$C$47,MATCH($F11,$B$4:$B$47,0))*将星buff!V11,0)-SUM($G11:H11)</f>
        <v>0</v>
      </c>
      <c r="J11" s="36">
        <f>IFERROR(INDEX($C$4:$C$47,MATCH($F11,$B$4:$B$47,0))*将星buff!W11,0)-SUM($G11:I11)</f>
        <v>0</v>
      </c>
      <c r="K11" s="36">
        <f>IFERROR(INDEX($C$4:$C$47,MATCH($F11,$B$4:$B$47,0))*将星buff!X11,0)-SUM($G11:J11)</f>
        <v>0</v>
      </c>
      <c r="L11" s="36">
        <f>IFERROR(INDEX($C$4:$C$47,MATCH($F11,$B$4:$B$47,0))*将星buff!Y11,0)-SUM($G11:K11)</f>
        <v>0</v>
      </c>
      <c r="M11" s="35">
        <f>将星标签统计!AF10</f>
        <v>0</v>
      </c>
      <c r="N11" s="35">
        <f>将星标签统计!AG10</f>
        <v>0</v>
      </c>
      <c r="O11" s="35">
        <f>将星标签统计!AH10</f>
        <v>0</v>
      </c>
      <c r="P11" s="35">
        <f>将星标签统计!AI10</f>
        <v>0</v>
      </c>
      <c r="Q11" s="35">
        <f>将星标签统计!AJ10</f>
        <v>0</v>
      </c>
      <c r="R11" s="35">
        <f>将星标签统计!AK10</f>
        <v>0</v>
      </c>
      <c r="T11" s="3">
        <v>80</v>
      </c>
      <c r="U11" s="3">
        <f t="shared" si="4"/>
        <v>99277.049544107052</v>
      </c>
      <c r="V11" s="3">
        <v>80</v>
      </c>
      <c r="W11" s="3">
        <f t="shared" si="5"/>
        <v>25583.521787381142</v>
      </c>
      <c r="Y11" s="3">
        <v>8</v>
      </c>
      <c r="Z11" s="3">
        <f>求节点(其他调用!$AU$5:$AU$21,其他调用!$AV$5:$AV$21,其他调用!AF12)*Z$1</f>
        <v>0</v>
      </c>
      <c r="AA11" s="3">
        <f>求节点(其他调用!$AW$5:$AW$21,其他调用!$AX$5:$AX$21,其他调用!AG12)*AA$1</f>
        <v>0</v>
      </c>
      <c r="AB11" s="3">
        <f>求节点(其他调用!$AY$5:$AY$21,其他调用!$AZ$5:$AZ$21,其他调用!AH12)*AB$1</f>
        <v>0</v>
      </c>
      <c r="AC11" s="3">
        <f>求节点(其他调用!$BA$5:$BA$21,其他调用!$BB$5:$BB$21,其他调用!AI12)*AC$1</f>
        <v>0</v>
      </c>
      <c r="AD11" s="3">
        <f>求节点(其他调用!$BC$5:$BC$21,其他调用!$BD$5:$BD$21,其他调用!AJ12)*AD$1</f>
        <v>0</v>
      </c>
      <c r="AE11" s="3">
        <f>求节点(其他调用!$AU$5:$AU$21,其他调用!$AV$5:$AV$21,其他调用!AF12)*SUMIFS($G$4:$I$103,$M$4:$O$103,0)/COUNTIFS($G$4:$I$103,"&gt;0",$M$4:$O$103,0)*其他调用!BG12</f>
        <v>0</v>
      </c>
      <c r="AF11" s="3">
        <f>求节点(其他调用!$AU$5:$AU$21,其他调用!$AV$5:$AV$21,其他调用!AG12)*SUMIFS($G$4:$I$103,$M$4:$O$103,0)/COUNTIFS($G$4:$I$103,"&gt;0",$M$4:$O$103,0)*其他调用!BH12</f>
        <v>0</v>
      </c>
      <c r="AG11" s="3">
        <f>求节点(其他调用!$AU$5:$AU$21,其他调用!$AV$5:$AV$21,其他调用!AH12)*SUMIFS($G$4:$I$103,$M$4:$O$103,0)/COUNTIFS($G$4:$I$103,"&gt;0",$M$4:$O$103,0)*其他调用!BI12</f>
        <v>0</v>
      </c>
      <c r="AH11" s="3">
        <f>求节点(其他调用!$AU$5:$AU$21,其他调用!$AV$5:$AV$21,其他调用!AI12)*SUMIFS($G$4:$I$103,$M$4:$O$103,0)/COUNTIFS($G$4:$I$103,"&gt;0",$M$4:$O$103,0)*其他调用!BJ12</f>
        <v>0</v>
      </c>
      <c r="AI11" s="3">
        <f>求节点(其他调用!$AU$5:$AU$21,其他调用!$AV$5:$AV$21,其他调用!AJ12)*SUMIFS($G$4:$I$103,$M$4:$O$103,0)/COUNTIFS($G$4:$I$103,"&gt;0",$M$4:$O$103,0)*其他调用!BK12</f>
        <v>0</v>
      </c>
      <c r="AJ11" s="33" t="e">
        <f t="shared" si="6"/>
        <v>#DIV/0!</v>
      </c>
      <c r="AK11" s="33" t="e">
        <f t="shared" si="0"/>
        <v>#DIV/0!</v>
      </c>
      <c r="AL11" s="33" t="e">
        <f t="shared" si="1"/>
        <v>#DIV/0!</v>
      </c>
      <c r="AM11" s="33" t="e">
        <f t="shared" si="2"/>
        <v>#DIV/0!</v>
      </c>
      <c r="AN11" s="33" t="e">
        <f t="shared" si="3"/>
        <v>#DIV/0!</v>
      </c>
      <c r="AQ11" s="3">
        <v>8</v>
      </c>
      <c r="AR11" s="3">
        <f>将星实力!V12*240+将星实力!W12*260+Z11</f>
        <v>8579.2391871614636</v>
      </c>
      <c r="AS11" s="3">
        <f>将星实力!AE12*240+将星实力!AF12*260+AA11</f>
        <v>11566.712926499291</v>
      </c>
      <c r="AT11" s="3">
        <f>将星实力!AN12*240+将星实力!AO12*260+AB11</f>
        <v>17918.702742630983</v>
      </c>
      <c r="AU11" s="3">
        <f>将星实力!AW12*240+将星实力!AX12*260+AC11</f>
        <v>40623.423663169437</v>
      </c>
      <c r="AV11" s="3">
        <f>将星实力!BF12*240+将星实力!BG12*260+AD11</f>
        <v>97278.180627431895</v>
      </c>
      <c r="AW11" s="3">
        <f>(IFERROR(INDEX($U$4:$U$103,MATCH(将星实力!V12,$T$4:$T$103,1)),0)+IFERROR(INDEX($W$4:$W$103,MATCH(将星实力!W12,$V$4:$V$103,1)),0)+AE11)*其他调用!BG12</f>
        <v>10.823292871468709</v>
      </c>
      <c r="AX11" s="3">
        <f>(IFERROR(INDEX($U$4:$U$103,MATCH(将星实力!W12,$T$4:$T$103,1)),0)+IFERROR(INDEX($W$4:$W$103,MATCH(将星实力!X12,$V$4:$V$103,1)),0)+AF11)*其他调用!BH12</f>
        <v>0</v>
      </c>
      <c r="AY11" s="3">
        <f>(IFERROR(INDEX($U$4:$U$103,MATCH(将星实力!X12,$T$4:$T$103,1)),0)+IFERROR(INDEX($W$4:$W$103,MATCH(将星实力!Y12,$V$4:$V$103,1)),0)+AG11)*其他调用!BI12</f>
        <v>0</v>
      </c>
      <c r="AZ11" s="3">
        <f>(IFERROR(INDEX($U$4:$U$103,MATCH(将星实力!Y12,$T$4:$T$103,1)),0)+IFERROR(INDEX($W$4:$W$103,MATCH(将星实力!Z12,$V$4:$V$103,1)),0)+AH11)*其他调用!BJ12</f>
        <v>0</v>
      </c>
      <c r="BA11" s="3">
        <f>(IFERROR(INDEX($U$4:$U$103,MATCH(将星实力!Z12,$T$4:$T$103,1)),0)+IFERROR(INDEX($W$4:$W$103,MATCH(将星实力!AA12,$V$4:$V$103,1)),0)+AI11)*其他调用!BK12</f>
        <v>0</v>
      </c>
      <c r="BB11" s="33">
        <f t="shared" si="7"/>
        <v>1.2615679124164524E-3</v>
      </c>
      <c r="BC11" s="33">
        <f t="shared" si="8"/>
        <v>0</v>
      </c>
      <c r="BD11" s="33">
        <f t="shared" si="9"/>
        <v>0</v>
      </c>
      <c r="BE11" s="33">
        <f t="shared" si="10"/>
        <v>0</v>
      </c>
      <c r="BF11" s="33">
        <f t="shared" si="11"/>
        <v>0</v>
      </c>
    </row>
    <row r="12" spans="2:58" x14ac:dyDescent="0.2">
      <c r="B12" s="5" t="s">
        <v>442</v>
      </c>
      <c r="C12" s="32">
        <f>C11</f>
        <v>25676.93983990949</v>
      </c>
      <c r="E12" s="3">
        <v>9</v>
      </c>
      <c r="F12" s="34" t="str">
        <f>将星buff!P12</f>
        <v>木产量增加</v>
      </c>
      <c r="G12" s="36">
        <f>IFERROR(INDEX($C$4:$C$47,MATCH($F12,$B$4:$B$47,0))*将星buff!T12,0)</f>
        <v>0</v>
      </c>
      <c r="H12" s="36">
        <f>IFERROR(INDEX($C$4:$C$47,MATCH($F12,$B$4:$B$47,0))*将星buff!U12,0)-G12</f>
        <v>0</v>
      </c>
      <c r="I12" s="36">
        <f>IFERROR(INDEX($C$4:$C$47,MATCH($F12,$B$4:$B$47,0))*将星buff!V12,0)-SUM($G12:H12)</f>
        <v>0</v>
      </c>
      <c r="J12" s="36">
        <f>IFERROR(INDEX($C$4:$C$47,MATCH($F12,$B$4:$B$47,0))*将星buff!W12,0)-SUM($G12:I12)</f>
        <v>0</v>
      </c>
      <c r="K12" s="36">
        <f>IFERROR(INDEX($C$4:$C$47,MATCH($F12,$B$4:$B$47,0))*将星buff!X12,0)-SUM($G12:J12)</f>
        <v>0</v>
      </c>
      <c r="L12" s="36">
        <f>IFERROR(INDEX($C$4:$C$47,MATCH($F12,$B$4:$B$47,0))*将星buff!Y12,0)-SUM($G12:K12)</f>
        <v>0</v>
      </c>
      <c r="M12" s="35">
        <f>将星标签统计!AF11</f>
        <v>0</v>
      </c>
      <c r="N12" s="35">
        <f>将星标签统计!AG11</f>
        <v>0</v>
      </c>
      <c r="O12" s="35">
        <f>将星标签统计!AH11</f>
        <v>0</v>
      </c>
      <c r="P12" s="35">
        <f>将星标签统计!AI11</f>
        <v>0</v>
      </c>
      <c r="Q12" s="35">
        <f>将星标签统计!AJ11</f>
        <v>0</v>
      </c>
      <c r="R12" s="35">
        <f>将星标签统计!AK11</f>
        <v>0</v>
      </c>
      <c r="T12" s="3">
        <v>90</v>
      </c>
      <c r="U12" s="3">
        <f t="shared" si="4"/>
        <v>101844.74352809797</v>
      </c>
      <c r="V12" s="3">
        <v>90</v>
      </c>
      <c r="W12" s="3">
        <f t="shared" si="5"/>
        <v>25583.521787381142</v>
      </c>
      <c r="Y12" s="3">
        <v>9</v>
      </c>
      <c r="Z12" s="3">
        <f>求节点(其他调用!$AU$5:$AU$21,其他调用!$AV$5:$AV$21,其他调用!AF13)*Z$1</f>
        <v>0</v>
      </c>
      <c r="AA12" s="3">
        <f>求节点(其他调用!$AW$5:$AW$21,其他调用!$AX$5:$AX$21,其他调用!AG13)*AA$1</f>
        <v>0</v>
      </c>
      <c r="AB12" s="3">
        <f>求节点(其他调用!$AY$5:$AY$21,其他调用!$AZ$5:$AZ$21,其他调用!AH13)*AB$1</f>
        <v>0</v>
      </c>
      <c r="AC12" s="3">
        <f>求节点(其他调用!$BA$5:$BA$21,其他调用!$BB$5:$BB$21,其他调用!AI13)*AC$1</f>
        <v>0</v>
      </c>
      <c r="AD12" s="3">
        <f>求节点(其他调用!$BC$5:$BC$21,其他调用!$BD$5:$BD$21,其他调用!AJ13)*AD$1</f>
        <v>0</v>
      </c>
      <c r="AE12" s="3">
        <f>求节点(其他调用!$AU$5:$AU$21,其他调用!$AV$5:$AV$21,其他调用!AF13)*SUMIFS($G$4:$I$103,$M$4:$O$103,0)/COUNTIFS($G$4:$I$103,"&gt;0",$M$4:$O$103,0)*其他调用!BG13</f>
        <v>0</v>
      </c>
      <c r="AF12" s="3">
        <f>求节点(其他调用!$AU$5:$AU$21,其他调用!$AV$5:$AV$21,其他调用!AG13)*SUMIFS($G$4:$I$103,$M$4:$O$103,0)/COUNTIFS($G$4:$I$103,"&gt;0",$M$4:$O$103,0)*其他调用!BH13</f>
        <v>0</v>
      </c>
      <c r="AG12" s="3">
        <f>求节点(其他调用!$AU$5:$AU$21,其他调用!$AV$5:$AV$21,其他调用!AH13)*SUMIFS($G$4:$I$103,$M$4:$O$103,0)/COUNTIFS($G$4:$I$103,"&gt;0",$M$4:$O$103,0)*其他调用!BI13</f>
        <v>0</v>
      </c>
      <c r="AH12" s="3">
        <f>求节点(其他调用!$AU$5:$AU$21,其他调用!$AV$5:$AV$21,其他调用!AI13)*SUMIFS($G$4:$I$103,$M$4:$O$103,0)/COUNTIFS($G$4:$I$103,"&gt;0",$M$4:$O$103,0)*其他调用!BJ13</f>
        <v>0</v>
      </c>
      <c r="AI12" s="3">
        <f>求节点(其他调用!$AU$5:$AU$21,其他调用!$AV$5:$AV$21,其他调用!AJ13)*SUMIFS($G$4:$I$103,$M$4:$O$103,0)/COUNTIFS($G$4:$I$103,"&gt;0",$M$4:$O$103,0)*其他调用!BK13</f>
        <v>0</v>
      </c>
      <c r="AJ12" s="33" t="e">
        <f t="shared" si="6"/>
        <v>#DIV/0!</v>
      </c>
      <c r="AK12" s="33" t="e">
        <f t="shared" si="0"/>
        <v>#DIV/0!</v>
      </c>
      <c r="AL12" s="33" t="e">
        <f t="shared" si="1"/>
        <v>#DIV/0!</v>
      </c>
      <c r="AM12" s="33" t="e">
        <f t="shared" si="2"/>
        <v>#DIV/0!</v>
      </c>
      <c r="AN12" s="33" t="e">
        <f t="shared" si="3"/>
        <v>#DIV/0!</v>
      </c>
      <c r="AQ12" s="3">
        <v>9</v>
      </c>
      <c r="AR12" s="3">
        <f>将星实力!V13*240+将星实力!W13*260+Z12</f>
        <v>10025.867753332413</v>
      </c>
      <c r="AS12" s="3">
        <f>将星实力!AE13*240+将星实力!AF13*260+AA12</f>
        <v>13396.924542264493</v>
      </c>
      <c r="AT12" s="3">
        <f>将星实力!AN13*240+将星实力!AO13*260+AB12</f>
        <v>19651.627022980741</v>
      </c>
      <c r="AU12" s="3">
        <f>将星实力!AW13*240+将星实力!AX13*260+AC12</f>
        <v>45738.994725768469</v>
      </c>
      <c r="AV12" s="3">
        <f>将星实力!BF13*240+将星实力!BG13*260+AD12</f>
        <v>110540.49104753973</v>
      </c>
      <c r="AW12" s="3">
        <f>(IFERROR(INDEX($U$4:$U$103,MATCH(将星实力!V13,$T$4:$T$103,1)),0)+IFERROR(INDEX($W$4:$W$103,MATCH(将星实力!W13,$V$4:$V$103,1)),0)+AE12)*其他调用!BG13</f>
        <v>12.977060984110887</v>
      </c>
      <c r="AX12" s="3">
        <f>(IFERROR(INDEX($U$4:$U$103,MATCH(将星实力!W13,$T$4:$T$103,1)),0)+IFERROR(INDEX($W$4:$W$103,MATCH(将星实力!X13,$V$4:$V$103,1)),0)+AF12)*其他调用!BH13</f>
        <v>0</v>
      </c>
      <c r="AY12" s="3">
        <f>(IFERROR(INDEX($U$4:$U$103,MATCH(将星实力!X13,$T$4:$T$103,1)),0)+IFERROR(INDEX($W$4:$W$103,MATCH(将星实力!Y13,$V$4:$V$103,1)),0)+AG12)*其他调用!BI13</f>
        <v>0</v>
      </c>
      <c r="AZ12" s="3">
        <f>(IFERROR(INDEX($U$4:$U$103,MATCH(将星实力!Y13,$T$4:$T$103,1)),0)+IFERROR(INDEX($W$4:$W$103,MATCH(将星实力!Z13,$V$4:$V$103,1)),0)+AH12)*其他调用!BJ13</f>
        <v>0</v>
      </c>
      <c r="BA12" s="3">
        <f>(IFERROR(INDEX($U$4:$U$103,MATCH(将星实力!Z13,$T$4:$T$103,1)),0)+IFERROR(INDEX($W$4:$W$103,MATCH(将星实力!AA13,$V$4:$V$103,1)),0)+AI12)*其他调用!BK13</f>
        <v>0</v>
      </c>
      <c r="BB12" s="33">
        <f t="shared" si="7"/>
        <v>1.2943578853608507E-3</v>
      </c>
      <c r="BC12" s="33">
        <f t="shared" si="8"/>
        <v>0</v>
      </c>
      <c r="BD12" s="33">
        <f t="shared" si="9"/>
        <v>0</v>
      </c>
      <c r="BE12" s="33">
        <f t="shared" si="10"/>
        <v>0</v>
      </c>
      <c r="BF12" s="33">
        <f t="shared" si="11"/>
        <v>0</v>
      </c>
    </row>
    <row r="13" spans="2:58" x14ac:dyDescent="0.2">
      <c r="B13" s="5" t="s">
        <v>443</v>
      </c>
      <c r="C13" s="32">
        <f>C12</f>
        <v>25676.93983990949</v>
      </c>
      <c r="E13" s="3">
        <v>10</v>
      </c>
      <c r="F13" s="34" t="str">
        <f>将星buff!P13</f>
        <v>石产量增加</v>
      </c>
      <c r="G13" s="36">
        <f>IFERROR(INDEX($C$4:$C$47,MATCH($F13,$B$4:$B$47,0))*将星buff!T13,0)</f>
        <v>0</v>
      </c>
      <c r="H13" s="36">
        <f>IFERROR(INDEX($C$4:$C$47,MATCH($F13,$B$4:$B$47,0))*将星buff!U13,0)-G13</f>
        <v>0</v>
      </c>
      <c r="I13" s="36">
        <f>IFERROR(INDEX($C$4:$C$47,MATCH($F13,$B$4:$B$47,0))*将星buff!V13,0)-SUM($G13:H13)</f>
        <v>0</v>
      </c>
      <c r="J13" s="36">
        <f>IFERROR(INDEX($C$4:$C$47,MATCH($F13,$B$4:$B$47,0))*将星buff!W13,0)-SUM($G13:I13)</f>
        <v>0</v>
      </c>
      <c r="K13" s="36">
        <f>IFERROR(INDEX($C$4:$C$47,MATCH($F13,$B$4:$B$47,0))*将星buff!X13,0)-SUM($G13:J13)</f>
        <v>0</v>
      </c>
      <c r="L13" s="36">
        <f>IFERROR(INDEX($C$4:$C$47,MATCH($F13,$B$4:$B$47,0))*将星buff!Y13,0)-SUM($G13:K13)</f>
        <v>0</v>
      </c>
      <c r="M13" s="35">
        <f>将星标签统计!AF12</f>
        <v>0</v>
      </c>
      <c r="N13" s="35">
        <f>将星标签统计!AG12</f>
        <v>0</v>
      </c>
      <c r="O13" s="35">
        <f>将星标签统计!AH12</f>
        <v>0</v>
      </c>
      <c r="P13" s="35">
        <f>将星标签统计!AI12</f>
        <v>0</v>
      </c>
      <c r="Q13" s="35">
        <f>将星标签统计!AJ12</f>
        <v>0</v>
      </c>
      <c r="R13" s="35">
        <f>将星标签统计!AK12</f>
        <v>0</v>
      </c>
      <c r="T13" s="3">
        <v>100</v>
      </c>
      <c r="U13" s="3">
        <f t="shared" si="4"/>
        <v>136281.32209861762</v>
      </c>
      <c r="V13" s="3">
        <v>100</v>
      </c>
      <c r="W13" s="3">
        <f t="shared" si="5"/>
        <v>31209.548255020105</v>
      </c>
      <c r="Y13" s="3">
        <v>10</v>
      </c>
      <c r="Z13" s="3">
        <f>求节点(其他调用!$AU$5:$AU$21,其他调用!$AV$5:$AV$21,其他调用!AF14)*Z$1</f>
        <v>0</v>
      </c>
      <c r="AA13" s="3">
        <f>求节点(其他调用!$AW$5:$AW$21,其他调用!$AX$5:$AX$21,其他调用!AG14)*AA$1</f>
        <v>0</v>
      </c>
      <c r="AB13" s="3">
        <f>求节点(其他调用!$AY$5:$AY$21,其他调用!$AZ$5:$AZ$21,其他调用!AH14)*AB$1</f>
        <v>0</v>
      </c>
      <c r="AC13" s="3">
        <f>求节点(其他调用!$BA$5:$BA$21,其他调用!$BB$5:$BB$21,其他调用!AI14)*AC$1</f>
        <v>0</v>
      </c>
      <c r="AD13" s="3">
        <f>求节点(其他调用!$BC$5:$BC$21,其他调用!$BD$5:$BD$21,其他调用!AJ14)*AD$1</f>
        <v>0</v>
      </c>
      <c r="AE13" s="3">
        <f>求节点(其他调用!$AU$5:$AU$21,其他调用!$AV$5:$AV$21,其他调用!AF14)*SUMIFS($G$4:$I$103,$M$4:$O$103,0)/COUNTIFS($G$4:$I$103,"&gt;0",$M$4:$O$103,0)*其他调用!BG14</f>
        <v>0</v>
      </c>
      <c r="AF13" s="3">
        <f>求节点(其他调用!$AU$5:$AU$21,其他调用!$AV$5:$AV$21,其他调用!AG14)*SUMIFS($G$4:$I$103,$M$4:$O$103,0)/COUNTIFS($G$4:$I$103,"&gt;0",$M$4:$O$103,0)*其他调用!BH14</f>
        <v>0</v>
      </c>
      <c r="AG13" s="3">
        <f>求节点(其他调用!$AU$5:$AU$21,其他调用!$AV$5:$AV$21,其他调用!AH14)*SUMIFS($G$4:$I$103,$M$4:$O$103,0)/COUNTIFS($G$4:$I$103,"&gt;0",$M$4:$O$103,0)*其他调用!BI14</f>
        <v>0</v>
      </c>
      <c r="AH13" s="3">
        <f>求节点(其他调用!$AU$5:$AU$21,其他调用!$AV$5:$AV$21,其他调用!AI14)*SUMIFS($G$4:$I$103,$M$4:$O$103,0)/COUNTIFS($G$4:$I$103,"&gt;0",$M$4:$O$103,0)*其他调用!BJ14</f>
        <v>0</v>
      </c>
      <c r="AI13" s="3">
        <f>求节点(其他调用!$AU$5:$AU$21,其他调用!$AV$5:$AV$21,其他调用!AJ14)*SUMIFS($G$4:$I$103,$M$4:$O$103,0)/COUNTIFS($G$4:$I$103,"&gt;0",$M$4:$O$103,0)*其他调用!BK14</f>
        <v>0</v>
      </c>
      <c r="AJ13" s="33" t="e">
        <f t="shared" si="6"/>
        <v>#DIV/0!</v>
      </c>
      <c r="AK13" s="33" t="e">
        <f t="shared" si="0"/>
        <v>#DIV/0!</v>
      </c>
      <c r="AL13" s="33" t="e">
        <f t="shared" si="1"/>
        <v>#DIV/0!</v>
      </c>
      <c r="AM13" s="33" t="e">
        <f t="shared" si="2"/>
        <v>#DIV/0!</v>
      </c>
      <c r="AN13" s="33" t="e">
        <f t="shared" si="3"/>
        <v>#DIV/0!</v>
      </c>
      <c r="AQ13" s="3">
        <v>10</v>
      </c>
      <c r="AR13" s="3">
        <f>将星实力!V14*240+将星实力!W14*260+Z13</f>
        <v>11576.324380484006</v>
      </c>
      <c r="AS13" s="3">
        <f>将星实力!AE14*240+将星实力!AF14*260+AA13</f>
        <v>14485.469409971487</v>
      </c>
      <c r="AT13" s="3">
        <f>将星实力!AN14*240+将星实力!AO14*260+AB13</f>
        <v>21508.927369704212</v>
      </c>
      <c r="AU13" s="3">
        <f>将星实力!AW14*240+将星实力!AX14*260+AC13</f>
        <v>51221.728036380693</v>
      </c>
      <c r="AV13" s="3">
        <f>将星实力!BF14*240+将星实力!BG14*260+AD13</f>
        <v>119720.04136951645</v>
      </c>
      <c r="AW13" s="3">
        <f>(IFERROR(INDEX($U$4:$U$103,MATCH(将星实力!V14,$T$4:$T$103,1)),0)+IFERROR(INDEX($W$4:$W$103,MATCH(将星实力!W14,$V$4:$V$103,1)),0)+AE13)*其他调用!BG14</f>
        <v>15.268429444650337</v>
      </c>
      <c r="AX13" s="3">
        <f>(IFERROR(INDEX($U$4:$U$103,MATCH(将星实力!W14,$T$4:$T$103,1)),0)+IFERROR(INDEX($W$4:$W$103,MATCH(将星实力!X14,$V$4:$V$103,1)),0)+AF13)*其他调用!BH14</f>
        <v>0</v>
      </c>
      <c r="AY13" s="3">
        <f>(IFERROR(INDEX($U$4:$U$103,MATCH(将星实力!X14,$T$4:$T$103,1)),0)+IFERROR(INDEX($W$4:$W$103,MATCH(将星实力!Y14,$V$4:$V$103,1)),0)+AG13)*其他调用!BI14</f>
        <v>0</v>
      </c>
      <c r="AZ13" s="3">
        <f>(IFERROR(INDEX($U$4:$U$103,MATCH(将星实力!Y14,$T$4:$T$103,1)),0)+IFERROR(INDEX($W$4:$W$103,MATCH(将星实力!Z14,$V$4:$V$103,1)),0)+AH13)*其他调用!BJ14</f>
        <v>0</v>
      </c>
      <c r="BA13" s="3">
        <f>(IFERROR(INDEX($U$4:$U$103,MATCH(将星实力!Z14,$T$4:$T$103,1)),0)+IFERROR(INDEX($W$4:$W$103,MATCH(将星实力!AA14,$V$4:$V$103,1)),0)+AI13)*其他调用!BK14</f>
        <v>0</v>
      </c>
      <c r="BB13" s="33">
        <f t="shared" si="7"/>
        <v>1.318935867967788E-3</v>
      </c>
      <c r="BC13" s="33">
        <f t="shared" si="8"/>
        <v>0</v>
      </c>
      <c r="BD13" s="33">
        <f t="shared" si="9"/>
        <v>0</v>
      </c>
      <c r="BE13" s="33">
        <f t="shared" si="10"/>
        <v>0</v>
      </c>
      <c r="BF13" s="33">
        <f t="shared" si="11"/>
        <v>0</v>
      </c>
    </row>
    <row r="14" spans="2:58" x14ac:dyDescent="0.2">
      <c r="B14" s="5" t="s">
        <v>444</v>
      </c>
      <c r="C14" s="32">
        <f>[6]buff规划!$H$61</f>
        <v>25676.93983990949</v>
      </c>
      <c r="E14" s="3">
        <v>11</v>
      </c>
      <c r="F14" s="34" t="str">
        <f>将星buff!P14</f>
        <v>铜产量增加</v>
      </c>
      <c r="G14" s="36">
        <f>IFERROR(INDEX($C$4:$C$47,MATCH($F14,$B$4:$B$47,0))*将星buff!T14,0)</f>
        <v>0</v>
      </c>
      <c r="H14" s="36">
        <f>IFERROR(INDEX($C$4:$C$47,MATCH($F14,$B$4:$B$47,0))*将星buff!U14,0)-G14</f>
        <v>0</v>
      </c>
      <c r="I14" s="36">
        <f>IFERROR(INDEX($C$4:$C$47,MATCH($F14,$B$4:$B$47,0))*将星buff!V14,0)-SUM($G14:H14)</f>
        <v>0</v>
      </c>
      <c r="J14" s="36">
        <f>IFERROR(INDEX($C$4:$C$47,MATCH($F14,$B$4:$B$47,0))*将星buff!W14,0)-SUM($G14:I14)</f>
        <v>0</v>
      </c>
      <c r="K14" s="36">
        <f>IFERROR(INDEX($C$4:$C$47,MATCH($F14,$B$4:$B$47,0))*将星buff!X14,0)-SUM($G14:J14)</f>
        <v>0</v>
      </c>
      <c r="L14" s="36">
        <f>IFERROR(INDEX($C$4:$C$47,MATCH($F14,$B$4:$B$47,0))*将星buff!Y14,0)-SUM($G14:K14)</f>
        <v>0</v>
      </c>
      <c r="M14" s="35">
        <f>将星标签统计!AF13</f>
        <v>0</v>
      </c>
      <c r="N14" s="35">
        <f>将星标签统计!AG13</f>
        <v>0</v>
      </c>
      <c r="O14" s="35">
        <f>将星标签统计!AH13</f>
        <v>0</v>
      </c>
      <c r="P14" s="35">
        <f>将星标签统计!AI13</f>
        <v>0</v>
      </c>
      <c r="Q14" s="35">
        <f>将星标签统计!AJ13</f>
        <v>0</v>
      </c>
      <c r="R14" s="35">
        <f>将星标签统计!AK13</f>
        <v>0</v>
      </c>
      <c r="T14" s="3">
        <v>110</v>
      </c>
      <c r="U14" s="3">
        <f t="shared" si="4"/>
        <v>139107.16278718895</v>
      </c>
      <c r="V14" s="3">
        <v>110</v>
      </c>
      <c r="W14" s="3">
        <f t="shared" si="5"/>
        <v>31209.548255020105</v>
      </c>
      <c r="Y14" s="3">
        <v>11</v>
      </c>
      <c r="Z14" s="3">
        <f>求节点(其他调用!$AU$5:$AU$21,其他调用!$AV$5:$AV$21,其他调用!AF15)*Z$1</f>
        <v>0</v>
      </c>
      <c r="AA14" s="3">
        <f>求节点(其他调用!$AW$5:$AW$21,其他调用!$AX$5:$AX$21,其他调用!AG15)*AA$1</f>
        <v>0</v>
      </c>
      <c r="AB14" s="3">
        <f>求节点(其他调用!$AY$5:$AY$21,其他调用!$AZ$5:$AZ$21,其他调用!AH15)*AB$1</f>
        <v>0</v>
      </c>
      <c r="AC14" s="3">
        <f>求节点(其他调用!$BA$5:$BA$21,其他调用!$BB$5:$BB$21,其他调用!AI15)*AC$1</f>
        <v>0</v>
      </c>
      <c r="AD14" s="3">
        <f>求节点(其他调用!$BC$5:$BC$21,其他调用!$BD$5:$BD$21,其他调用!AJ15)*AD$1</f>
        <v>0</v>
      </c>
      <c r="AE14" s="3">
        <f>求节点(其他调用!$AU$5:$AU$21,其他调用!$AV$5:$AV$21,其他调用!AF15)*SUMIFS($G$4:$I$103,$M$4:$O$103,0)/COUNTIFS($G$4:$I$103,"&gt;0",$M$4:$O$103,0)*其他调用!BG15</f>
        <v>0</v>
      </c>
      <c r="AF14" s="3">
        <f>求节点(其他调用!$AU$5:$AU$21,其他调用!$AV$5:$AV$21,其他调用!AG15)*SUMIFS($G$4:$I$103,$M$4:$O$103,0)/COUNTIFS($G$4:$I$103,"&gt;0",$M$4:$O$103,0)*其他调用!BH15</f>
        <v>0</v>
      </c>
      <c r="AG14" s="3">
        <f>求节点(其他调用!$AU$5:$AU$21,其他调用!$AV$5:$AV$21,其他调用!AH15)*SUMIFS($G$4:$I$103,$M$4:$O$103,0)/COUNTIFS($G$4:$I$103,"&gt;0",$M$4:$O$103,0)*其他调用!BI15</f>
        <v>0</v>
      </c>
      <c r="AH14" s="3">
        <f>求节点(其他调用!$AU$5:$AU$21,其他调用!$AV$5:$AV$21,其他调用!AI15)*SUMIFS($G$4:$I$103,$M$4:$O$103,0)/COUNTIFS($G$4:$I$103,"&gt;0",$M$4:$O$103,0)*其他调用!BJ15</f>
        <v>0</v>
      </c>
      <c r="AI14" s="3">
        <f>求节点(其他调用!$AU$5:$AU$21,其他调用!$AV$5:$AV$21,其他调用!AJ15)*SUMIFS($G$4:$I$103,$M$4:$O$103,0)/COUNTIFS($G$4:$I$103,"&gt;0",$M$4:$O$103,0)*其他调用!BK15</f>
        <v>0</v>
      </c>
      <c r="AJ14" s="33" t="e">
        <f t="shared" si="6"/>
        <v>#DIV/0!</v>
      </c>
      <c r="AK14" s="33" t="e">
        <f t="shared" si="0"/>
        <v>#DIV/0!</v>
      </c>
      <c r="AL14" s="33" t="e">
        <f t="shared" si="1"/>
        <v>#DIV/0!</v>
      </c>
      <c r="AM14" s="33" t="e">
        <f t="shared" si="2"/>
        <v>#DIV/0!</v>
      </c>
      <c r="AN14" s="33" t="e">
        <f t="shared" si="3"/>
        <v>#DIV/0!</v>
      </c>
      <c r="AQ14" s="3">
        <v>11</v>
      </c>
      <c r="AR14" s="3">
        <f>将星实力!V15*240+将星实力!W15*260+Z14</f>
        <v>12400.436427363622</v>
      </c>
      <c r="AS14" s="3">
        <f>将星实力!AE15*240+将星实力!AF15*260+AA14</f>
        <v>15652.142911959923</v>
      </c>
      <c r="AT14" s="3">
        <f>将星实力!AN15*240+将星实力!AO15*260+AB14</f>
        <v>23499.530683741694</v>
      </c>
      <c r="AU14" s="3">
        <f>将星实力!AW15*240+将星实力!AX15*260+AC14</f>
        <v>57097.976100858636</v>
      </c>
      <c r="AV14" s="3">
        <f>将星实力!BF15*240+将星实力!BG15*260+AD14</f>
        <v>129558.43756383992</v>
      </c>
      <c r="AW14" s="3">
        <f>(IFERROR(INDEX($U$4:$U$103,MATCH(将星实力!V15,$T$4:$T$103,1)),0)+IFERROR(INDEX($W$4:$W$103,MATCH(将星实力!W15,$V$4:$V$103,1)),0)+AE14)*其他调用!BG15</f>
        <v>27.73330353402611</v>
      </c>
      <c r="AX14" s="3">
        <f>(IFERROR(INDEX($U$4:$U$103,MATCH(将星实力!W15,$T$4:$T$103,1)),0)+IFERROR(INDEX($W$4:$W$103,MATCH(将星实力!X15,$V$4:$V$103,1)),0)+AF14)*其他调用!BH15</f>
        <v>0</v>
      </c>
      <c r="AY14" s="3">
        <f>(IFERROR(INDEX($U$4:$U$103,MATCH(将星实力!X15,$T$4:$T$103,1)),0)+IFERROR(INDEX($W$4:$W$103,MATCH(将星实力!Y15,$V$4:$V$103,1)),0)+AG14)*其他调用!BI15</f>
        <v>0</v>
      </c>
      <c r="AZ14" s="3">
        <f>(IFERROR(INDEX($U$4:$U$103,MATCH(将星实力!Y15,$T$4:$T$103,1)),0)+IFERROR(INDEX($W$4:$W$103,MATCH(将星实力!Z15,$V$4:$V$103,1)),0)+AH14)*其他调用!BJ15</f>
        <v>0</v>
      </c>
      <c r="BA14" s="3">
        <f>(IFERROR(INDEX($U$4:$U$103,MATCH(将星实力!Z15,$T$4:$T$103,1)),0)+IFERROR(INDEX($W$4:$W$103,MATCH(将星实力!AA15,$V$4:$V$103,1)),0)+AI14)*其他调用!BK15</f>
        <v>0</v>
      </c>
      <c r="BB14" s="33">
        <f t="shared" si="7"/>
        <v>2.2364780220821882E-3</v>
      </c>
      <c r="BC14" s="33">
        <f t="shared" si="8"/>
        <v>0</v>
      </c>
      <c r="BD14" s="33">
        <f t="shared" si="9"/>
        <v>0</v>
      </c>
      <c r="BE14" s="33">
        <f t="shared" si="10"/>
        <v>0</v>
      </c>
      <c r="BF14" s="33">
        <f t="shared" si="11"/>
        <v>0</v>
      </c>
    </row>
    <row r="15" spans="2:58" x14ac:dyDescent="0.2">
      <c r="B15" s="5" t="s">
        <v>449</v>
      </c>
      <c r="C15" s="32">
        <f>[6]buff规划!$H$62</f>
        <v>93767.107793982694</v>
      </c>
      <c r="E15" s="3">
        <v>12</v>
      </c>
      <c r="F15" s="34" t="str">
        <f>将星buff!P15</f>
        <v>粮产量增加</v>
      </c>
      <c r="G15" s="36">
        <f>IFERROR(INDEX($C$4:$C$47,MATCH($F15,$B$4:$B$47,0))*将星buff!T15,0)</f>
        <v>0</v>
      </c>
      <c r="H15" s="36">
        <f>IFERROR(INDEX($C$4:$C$47,MATCH($F15,$B$4:$B$47,0))*将星buff!U15,0)-G15</f>
        <v>0</v>
      </c>
      <c r="I15" s="36">
        <f>IFERROR(INDEX($C$4:$C$47,MATCH($F15,$B$4:$B$47,0))*将星buff!V15,0)-SUM($G15:H15)</f>
        <v>0</v>
      </c>
      <c r="J15" s="36">
        <f>IFERROR(INDEX($C$4:$C$47,MATCH($F15,$B$4:$B$47,0))*将星buff!W15,0)-SUM($G15:I15)</f>
        <v>0</v>
      </c>
      <c r="K15" s="36">
        <f>IFERROR(INDEX($C$4:$C$47,MATCH($F15,$B$4:$B$47,0))*将星buff!X15,0)-SUM($G15:J15)</f>
        <v>0</v>
      </c>
      <c r="L15" s="36">
        <f>IFERROR(INDEX($C$4:$C$47,MATCH($F15,$B$4:$B$47,0))*将星buff!Y15,0)-SUM($G15:K15)</f>
        <v>0</v>
      </c>
      <c r="M15" s="35">
        <f>将星标签统计!AF14</f>
        <v>0</v>
      </c>
      <c r="N15" s="35">
        <f>将星标签统计!AG14</f>
        <v>0</v>
      </c>
      <c r="O15" s="35">
        <f>将星标签统计!AH14</f>
        <v>0</v>
      </c>
      <c r="P15" s="35">
        <f>将星标签统计!AI14</f>
        <v>0</v>
      </c>
      <c r="Q15" s="35">
        <f>将星标签统计!AJ14</f>
        <v>0</v>
      </c>
      <c r="R15" s="35">
        <f>将星标签统计!AK14</f>
        <v>0</v>
      </c>
      <c r="T15" s="3">
        <v>120</v>
      </c>
      <c r="U15" s="3">
        <f t="shared" si="4"/>
        <v>139107.16278718895</v>
      </c>
      <c r="V15" s="3">
        <v>120</v>
      </c>
      <c r="W15" s="3">
        <f t="shared" si="5"/>
        <v>31209.548255020105</v>
      </c>
      <c r="Y15" s="3">
        <v>12</v>
      </c>
      <c r="Z15" s="3">
        <f>求节点(其他调用!$AU$5:$AU$21,其他调用!$AV$5:$AV$21,其他调用!AF16)*Z$1</f>
        <v>0</v>
      </c>
      <c r="AA15" s="3">
        <f>求节点(其他调用!$AW$5:$AW$21,其他调用!$AX$5:$AX$21,其他调用!AG16)*AA$1</f>
        <v>0</v>
      </c>
      <c r="AB15" s="3">
        <f>求节点(其他调用!$AY$5:$AY$21,其他调用!$AZ$5:$AZ$21,其他调用!AH16)*AB$1</f>
        <v>0</v>
      </c>
      <c r="AC15" s="3">
        <f>求节点(其他调用!$BA$5:$BA$21,其他调用!$BB$5:$BB$21,其他调用!AI16)*AC$1</f>
        <v>0</v>
      </c>
      <c r="AD15" s="3">
        <f>求节点(其他调用!$BC$5:$BC$21,其他调用!$BD$5:$BD$21,其他调用!AJ16)*AD$1</f>
        <v>0</v>
      </c>
      <c r="AE15" s="3">
        <f>求节点(其他调用!$AU$5:$AU$21,其他调用!$AV$5:$AV$21,其他调用!AF16)*SUMIFS($G$4:$I$103,$M$4:$O$103,0)/COUNTIFS($G$4:$I$103,"&gt;0",$M$4:$O$103,0)*其他调用!BG16</f>
        <v>0</v>
      </c>
      <c r="AF15" s="3">
        <f>求节点(其他调用!$AU$5:$AU$21,其他调用!$AV$5:$AV$21,其他调用!AG16)*SUMIFS($G$4:$I$103,$M$4:$O$103,0)/COUNTIFS($G$4:$I$103,"&gt;0",$M$4:$O$103,0)*其他调用!BH16</f>
        <v>0</v>
      </c>
      <c r="AG15" s="3">
        <f>求节点(其他调用!$AU$5:$AU$21,其他调用!$AV$5:$AV$21,其他调用!AH16)*SUMIFS($G$4:$I$103,$M$4:$O$103,0)/COUNTIFS($G$4:$I$103,"&gt;0",$M$4:$O$103,0)*其他调用!BI16</f>
        <v>0</v>
      </c>
      <c r="AH15" s="3">
        <f>求节点(其他调用!$AU$5:$AU$21,其他调用!$AV$5:$AV$21,其他调用!AI16)*SUMIFS($G$4:$I$103,$M$4:$O$103,0)/COUNTIFS($G$4:$I$103,"&gt;0",$M$4:$O$103,0)*其他调用!BJ16</f>
        <v>0</v>
      </c>
      <c r="AI15" s="3">
        <f>求节点(其他调用!$AU$5:$AU$21,其他调用!$AV$5:$AV$21,其他调用!AJ16)*SUMIFS($G$4:$I$103,$M$4:$O$103,0)/COUNTIFS($G$4:$I$103,"&gt;0",$M$4:$O$103,0)*其他调用!BK16</f>
        <v>0</v>
      </c>
      <c r="AJ15" s="33" t="e">
        <f t="shared" si="6"/>
        <v>#DIV/0!</v>
      </c>
      <c r="AK15" s="33" t="e">
        <f t="shared" si="0"/>
        <v>#DIV/0!</v>
      </c>
      <c r="AL15" s="33" t="e">
        <f t="shared" si="1"/>
        <v>#DIV/0!</v>
      </c>
      <c r="AM15" s="33" t="e">
        <f t="shared" si="2"/>
        <v>#DIV/0!</v>
      </c>
      <c r="AN15" s="33" t="e">
        <f t="shared" si="3"/>
        <v>#DIV/0!</v>
      </c>
      <c r="AQ15" s="3">
        <v>12</v>
      </c>
      <c r="AR15" s="3">
        <f>将星实力!V16*240+将星实力!W16*260+Z15</f>
        <v>13283.694888930941</v>
      </c>
      <c r="AS15" s="3">
        <f>将星实力!AE16*240+将星实力!AF16*260+AA15</f>
        <v>16902.552610835417</v>
      </c>
      <c r="AT15" s="3">
        <f>将星实力!AN16*240+将星实力!AO16*260+AB15</f>
        <v>25633.004580623674</v>
      </c>
      <c r="AU15" s="3">
        <f>将星实力!AW16*240+将星实力!AX16*260+AC15</f>
        <v>63395.982835646348</v>
      </c>
      <c r="AV15" s="3">
        <f>将星实力!BF16*240+将星实力!BG16*260+AD15</f>
        <v>140102.96728004626</v>
      </c>
      <c r="AW15" s="3">
        <f>(IFERROR(INDEX($U$4:$U$103,MATCH(将星实力!V16,$T$4:$T$103,1)),0)+IFERROR(INDEX($W$4:$W$103,MATCH(将星实力!W16,$V$4:$V$103,1)),0)+AE15)*其他调用!BG16</f>
        <v>31.808004034744211</v>
      </c>
      <c r="AX15" s="3">
        <f>(IFERROR(INDEX($U$4:$U$103,MATCH(将星实力!W16,$T$4:$T$103,1)),0)+IFERROR(INDEX($W$4:$W$103,MATCH(将星实力!X16,$V$4:$V$103,1)),0)+AF15)*其他调用!BH16</f>
        <v>0</v>
      </c>
      <c r="AY15" s="3">
        <f>(IFERROR(INDEX($U$4:$U$103,MATCH(将星实力!X16,$T$4:$T$103,1)),0)+IFERROR(INDEX($W$4:$W$103,MATCH(将星实力!Y16,$V$4:$V$103,1)),0)+AG15)*其他调用!BI16</f>
        <v>0</v>
      </c>
      <c r="AZ15" s="3">
        <f>(IFERROR(INDEX($U$4:$U$103,MATCH(将星实力!Y16,$T$4:$T$103,1)),0)+IFERROR(INDEX($W$4:$W$103,MATCH(将星实力!Z16,$V$4:$V$103,1)),0)+AH15)*其他调用!BJ16</f>
        <v>0</v>
      </c>
      <c r="BA15" s="3">
        <f>(IFERROR(INDEX($U$4:$U$103,MATCH(将星实力!Z16,$T$4:$T$103,1)),0)+IFERROR(INDEX($W$4:$W$103,MATCH(将星实力!AA16,$V$4:$V$103,1)),0)+AI15)*其他调用!BK16</f>
        <v>0</v>
      </c>
      <c r="BB15" s="33">
        <f t="shared" si="7"/>
        <v>2.3945148018454745E-3</v>
      </c>
      <c r="BC15" s="33">
        <f t="shared" si="8"/>
        <v>0</v>
      </c>
      <c r="BD15" s="33">
        <f t="shared" si="9"/>
        <v>0</v>
      </c>
      <c r="BE15" s="33">
        <f t="shared" si="10"/>
        <v>0</v>
      </c>
      <c r="BF15" s="33">
        <f t="shared" si="11"/>
        <v>0</v>
      </c>
    </row>
    <row r="16" spans="2:58" x14ac:dyDescent="0.2">
      <c r="B16" s="5" t="s">
        <v>450</v>
      </c>
      <c r="C16" s="32">
        <f>C15</f>
        <v>93767.107793982694</v>
      </c>
      <c r="E16" s="3">
        <v>13</v>
      </c>
      <c r="F16" s="34" t="str">
        <f>将星buff!P16</f>
        <v>木产量增加</v>
      </c>
      <c r="G16" s="36">
        <f>IFERROR(INDEX($C$4:$C$47,MATCH($F16,$B$4:$B$47,0))*将星buff!T16,0)</f>
        <v>0</v>
      </c>
      <c r="H16" s="36">
        <f>IFERROR(INDEX($C$4:$C$47,MATCH($F16,$B$4:$B$47,0))*将星buff!U16,0)-G16</f>
        <v>0</v>
      </c>
      <c r="I16" s="36">
        <f>IFERROR(INDEX($C$4:$C$47,MATCH($F16,$B$4:$B$47,0))*将星buff!V16,0)-SUM($G16:H16)</f>
        <v>0</v>
      </c>
      <c r="J16" s="36">
        <f>IFERROR(INDEX($C$4:$C$47,MATCH($F16,$B$4:$B$47,0))*将星buff!W16,0)-SUM($G16:I16)</f>
        <v>0</v>
      </c>
      <c r="K16" s="36">
        <f>IFERROR(INDEX($C$4:$C$47,MATCH($F16,$B$4:$B$47,0))*将星buff!X16,0)-SUM($G16:J16)</f>
        <v>0</v>
      </c>
      <c r="L16" s="36">
        <f>IFERROR(INDEX($C$4:$C$47,MATCH($F16,$B$4:$B$47,0))*将星buff!Y16,0)-SUM($G16:K16)</f>
        <v>0</v>
      </c>
      <c r="M16" s="35">
        <f>将星标签统计!AF15</f>
        <v>0</v>
      </c>
      <c r="N16" s="35">
        <f>将星标签统计!AG15</f>
        <v>0</v>
      </c>
      <c r="O16" s="35">
        <f>将星标签统计!AH15</f>
        <v>0</v>
      </c>
      <c r="P16" s="35">
        <f>将星标签统计!AI15</f>
        <v>0</v>
      </c>
      <c r="Q16" s="35">
        <f>将星标签统计!AJ15</f>
        <v>0</v>
      </c>
      <c r="R16" s="35">
        <f>将星标签统计!AK15</f>
        <v>0</v>
      </c>
      <c r="T16" s="3">
        <v>130</v>
      </c>
      <c r="U16" s="3">
        <f t="shared" si="4"/>
        <v>150389.47420477655</v>
      </c>
      <c r="V16" s="3">
        <v>130</v>
      </c>
      <c r="W16" s="3">
        <f t="shared" si="5"/>
        <v>31209.548255020105</v>
      </c>
      <c r="Y16" s="3">
        <v>13</v>
      </c>
      <c r="Z16" s="3">
        <f>求节点(其他调用!$AU$5:$AU$21,其他调用!$AV$5:$AV$21,其他调用!AF17)*Z$1</f>
        <v>0</v>
      </c>
      <c r="AA16" s="3">
        <f>求节点(其他调用!$AW$5:$AW$21,其他调用!$AX$5:$AX$21,其他调用!AG17)*AA$1</f>
        <v>0</v>
      </c>
      <c r="AB16" s="3">
        <f>求节点(其他调用!$AY$5:$AY$21,其他调用!$AZ$5:$AZ$21,其他调用!AH17)*AB$1</f>
        <v>0</v>
      </c>
      <c r="AC16" s="3">
        <f>求节点(其他调用!$BA$5:$BA$21,其他调用!$BB$5:$BB$21,其他调用!AI17)*AC$1</f>
        <v>0</v>
      </c>
      <c r="AD16" s="3">
        <f>求节点(其他调用!$BC$5:$BC$21,其他调用!$BD$5:$BD$21,其他调用!AJ17)*AD$1</f>
        <v>0</v>
      </c>
      <c r="AE16" s="3">
        <f>求节点(其他调用!$AU$5:$AU$21,其他调用!$AV$5:$AV$21,其他调用!AF17)*SUMIFS($G$4:$I$103,$M$4:$O$103,0)/COUNTIFS($G$4:$I$103,"&gt;0",$M$4:$O$103,0)*其他调用!BG17</f>
        <v>0</v>
      </c>
      <c r="AF16" s="3">
        <f>求节点(其他调用!$AU$5:$AU$21,其他调用!$AV$5:$AV$21,其他调用!AG17)*SUMIFS($G$4:$I$103,$M$4:$O$103,0)/COUNTIFS($G$4:$I$103,"&gt;0",$M$4:$O$103,0)*其他调用!BH17</f>
        <v>0</v>
      </c>
      <c r="AG16" s="3">
        <f>求节点(其他调用!$AU$5:$AU$21,其他调用!$AV$5:$AV$21,其他调用!AH17)*SUMIFS($G$4:$I$103,$M$4:$O$103,0)/COUNTIFS($G$4:$I$103,"&gt;0",$M$4:$O$103,0)*其他调用!BI17</f>
        <v>0</v>
      </c>
      <c r="AH16" s="3">
        <f>求节点(其他调用!$AU$5:$AU$21,其他调用!$AV$5:$AV$21,其他调用!AI17)*SUMIFS($G$4:$I$103,$M$4:$O$103,0)/COUNTIFS($G$4:$I$103,"&gt;0",$M$4:$O$103,0)*其他调用!BJ17</f>
        <v>0</v>
      </c>
      <c r="AI16" s="3">
        <f>求节点(其他调用!$AU$5:$AU$21,其他调用!$AV$5:$AV$21,其他调用!AJ17)*SUMIFS($G$4:$I$103,$M$4:$O$103,0)/COUNTIFS($G$4:$I$103,"&gt;0",$M$4:$O$103,0)*其他调用!BK17</f>
        <v>0</v>
      </c>
      <c r="AJ16" s="33" t="e">
        <f t="shared" si="6"/>
        <v>#DIV/0!</v>
      </c>
      <c r="AK16" s="33" t="e">
        <f t="shared" si="0"/>
        <v>#DIV/0!</v>
      </c>
      <c r="AL16" s="33" t="e">
        <f t="shared" si="1"/>
        <v>#DIV/0!</v>
      </c>
      <c r="AM16" s="33" t="e">
        <f t="shared" si="2"/>
        <v>#DIV/0!</v>
      </c>
      <c r="AN16" s="33" t="e">
        <f t="shared" si="3"/>
        <v>#DIV/0!</v>
      </c>
      <c r="AQ16" s="3">
        <v>13</v>
      </c>
      <c r="AR16" s="3">
        <f>将星实力!V17*240+将星实力!W17*260+Z16</f>
        <v>14230.344908164701</v>
      </c>
      <c r="AS16" s="3">
        <f>将星实力!AE17*240+将星实力!AF17*260+AA16</f>
        <v>18242.708543388162</v>
      </c>
      <c r="AT16" s="3">
        <f>将星实力!AN17*240+将星实力!AO17*260+AB16</f>
        <v>27919.603376775467</v>
      </c>
      <c r="AU16" s="3">
        <f>将星实力!AW17*240+将星实力!AX17*260+AC16</f>
        <v>70146.019320866661</v>
      </c>
      <c r="AV16" s="3">
        <f>将星实力!BF17*240+将星实力!BG17*260+AD16</f>
        <v>151404.3121660139</v>
      </c>
      <c r="AW16" s="3">
        <f>(IFERROR(INDEX($U$4:$U$103,MATCH(将星实力!V17,$T$4:$T$103,1)),0)+IFERROR(INDEX($W$4:$W$103,MATCH(将星实力!W17,$V$4:$V$103,1)),0)+AE16)*其他调用!BG17</f>
        <v>36.145109720794849</v>
      </c>
      <c r="AX16" s="3">
        <f>(IFERROR(INDEX($U$4:$U$103,MATCH(将星实力!W17,$T$4:$T$103,1)),0)+IFERROR(INDEX($W$4:$W$103,MATCH(将星实力!X17,$V$4:$V$103,1)),0)+AF16)*其他调用!BH17</f>
        <v>0</v>
      </c>
      <c r="AY16" s="3">
        <f>(IFERROR(INDEX($U$4:$U$103,MATCH(将星实力!X17,$T$4:$T$103,1)),0)+IFERROR(INDEX($W$4:$W$103,MATCH(将星实力!Y17,$V$4:$V$103,1)),0)+AG16)*其他调用!BI17</f>
        <v>0</v>
      </c>
      <c r="AZ16" s="3">
        <f>(IFERROR(INDEX($U$4:$U$103,MATCH(将星实力!Y17,$T$4:$T$103,1)),0)+IFERROR(INDEX($W$4:$W$103,MATCH(将星实力!Z17,$V$4:$V$103,1)),0)+AH16)*其他调用!BJ17</f>
        <v>0</v>
      </c>
      <c r="BA16" s="3">
        <f>(IFERROR(INDEX($U$4:$U$103,MATCH(将星实力!Z17,$T$4:$T$103,1)),0)+IFERROR(INDEX($W$4:$W$103,MATCH(将星实力!AA17,$V$4:$V$103,1)),0)+AI16)*其他调用!BK17</f>
        <v>0</v>
      </c>
      <c r="BB16" s="33">
        <f t="shared" si="7"/>
        <v>2.5400023649501629E-3</v>
      </c>
      <c r="BC16" s="33">
        <f t="shared" si="8"/>
        <v>0</v>
      </c>
      <c r="BD16" s="33">
        <f t="shared" si="9"/>
        <v>0</v>
      </c>
      <c r="BE16" s="33">
        <f t="shared" si="10"/>
        <v>0</v>
      </c>
      <c r="BF16" s="33">
        <f t="shared" si="11"/>
        <v>0</v>
      </c>
    </row>
    <row r="17" spans="2:58" x14ac:dyDescent="0.2">
      <c r="B17" s="5" t="s">
        <v>451</v>
      </c>
      <c r="C17" s="32">
        <f>C16</f>
        <v>93767.107793982694</v>
      </c>
      <c r="E17" s="3">
        <v>14</v>
      </c>
      <c r="F17" s="34" t="str">
        <f>将星buff!P17</f>
        <v>城建加速</v>
      </c>
      <c r="G17" s="36">
        <f>IFERROR(INDEX($C$4:$C$47,MATCH($F17,$B$4:$B$47,0))*将星buff!T17,0)</f>
        <v>0</v>
      </c>
      <c r="H17" s="36">
        <f>IFERROR(INDEX($C$4:$C$47,MATCH($F17,$B$4:$B$47,0))*将星buff!U17,0)-G17</f>
        <v>0</v>
      </c>
      <c r="I17" s="36">
        <f>IFERROR(INDEX($C$4:$C$47,MATCH($F17,$B$4:$B$47,0))*将星buff!V17,0)-SUM($G17:H17)</f>
        <v>0</v>
      </c>
      <c r="J17" s="36">
        <f>IFERROR(INDEX($C$4:$C$47,MATCH($F17,$B$4:$B$47,0))*将星buff!W17,0)-SUM($G17:I17)</f>
        <v>0</v>
      </c>
      <c r="K17" s="36">
        <f>IFERROR(INDEX($C$4:$C$47,MATCH($F17,$B$4:$B$47,0))*将星buff!X17,0)-SUM($G17:J17)</f>
        <v>0</v>
      </c>
      <c r="L17" s="36">
        <f>IFERROR(INDEX($C$4:$C$47,MATCH($F17,$B$4:$B$47,0))*将星buff!Y17,0)-SUM($G17:K17)</f>
        <v>0</v>
      </c>
      <c r="M17" s="35">
        <f>将星标签统计!AF16</f>
        <v>0</v>
      </c>
      <c r="N17" s="35">
        <f>将星标签统计!AG16</f>
        <v>0</v>
      </c>
      <c r="O17" s="35">
        <f>将星标签统计!AH16</f>
        <v>0</v>
      </c>
      <c r="P17" s="35">
        <f>将星标签统计!AI16</f>
        <v>0</v>
      </c>
      <c r="Q17" s="35">
        <f>将星标签统计!AJ16</f>
        <v>0</v>
      </c>
      <c r="R17" s="35">
        <f>将星标签统计!AK16</f>
        <v>0</v>
      </c>
      <c r="T17" s="3">
        <v>140</v>
      </c>
      <c r="U17" s="3">
        <f t="shared" si="4"/>
        <v>152957.16818876751</v>
      </c>
      <c r="V17" s="3">
        <v>140</v>
      </c>
      <c r="W17" s="3">
        <f t="shared" si="5"/>
        <v>31209.548255020105</v>
      </c>
      <c r="Y17" s="3">
        <v>14</v>
      </c>
      <c r="Z17" s="3">
        <f>求节点(其他调用!$AU$5:$AU$21,其他调用!$AV$5:$AV$21,其他调用!AF18)*Z$1</f>
        <v>0</v>
      </c>
      <c r="AA17" s="3">
        <f>求节点(其他调用!$AW$5:$AW$21,其他调用!$AX$5:$AX$21,其他调用!AG18)*AA$1</f>
        <v>0</v>
      </c>
      <c r="AB17" s="3">
        <f>求节点(其他调用!$AY$5:$AY$21,其他调用!$AZ$5:$AZ$21,其他调用!AH18)*AB$1</f>
        <v>0</v>
      </c>
      <c r="AC17" s="3">
        <f>求节点(其他调用!$BA$5:$BA$21,其他调用!$BB$5:$BB$21,其他调用!AI18)*AC$1</f>
        <v>0</v>
      </c>
      <c r="AD17" s="3">
        <f>求节点(其他调用!$BC$5:$BC$21,其他调用!$BD$5:$BD$21,其他调用!AJ18)*AD$1</f>
        <v>0</v>
      </c>
      <c r="AE17" s="3">
        <f>求节点(其他调用!$AU$5:$AU$21,其他调用!$AV$5:$AV$21,其他调用!AF18)*SUMIFS($G$4:$I$103,$M$4:$O$103,0)/COUNTIFS($G$4:$I$103,"&gt;0",$M$4:$O$103,0)*其他调用!BG18</f>
        <v>0</v>
      </c>
      <c r="AF17" s="3">
        <f>求节点(其他调用!$AU$5:$AU$21,其他调用!$AV$5:$AV$21,其他调用!AG18)*SUMIFS($G$4:$I$103,$M$4:$O$103,0)/COUNTIFS($G$4:$I$103,"&gt;0",$M$4:$O$103,0)*其他调用!BH18</f>
        <v>0</v>
      </c>
      <c r="AG17" s="3">
        <f>求节点(其他调用!$AU$5:$AU$21,其他调用!$AV$5:$AV$21,其他调用!AH18)*SUMIFS($G$4:$I$103,$M$4:$O$103,0)/COUNTIFS($G$4:$I$103,"&gt;0",$M$4:$O$103,0)*其他调用!BI18</f>
        <v>0</v>
      </c>
      <c r="AH17" s="3">
        <f>求节点(其他调用!$AU$5:$AU$21,其他调用!$AV$5:$AV$21,其他调用!AI18)*SUMIFS($G$4:$I$103,$M$4:$O$103,0)/COUNTIFS($G$4:$I$103,"&gt;0",$M$4:$O$103,0)*其他调用!BJ18</f>
        <v>0</v>
      </c>
      <c r="AI17" s="3">
        <f>求节点(其他调用!$AU$5:$AU$21,其他调用!$AV$5:$AV$21,其他调用!AJ18)*SUMIFS($G$4:$I$103,$M$4:$O$103,0)/COUNTIFS($G$4:$I$103,"&gt;0",$M$4:$O$103,0)*其他调用!BK18</f>
        <v>0</v>
      </c>
      <c r="AJ17" s="33" t="e">
        <f t="shared" si="6"/>
        <v>#DIV/0!</v>
      </c>
      <c r="AK17" s="33" t="e">
        <f t="shared" si="0"/>
        <v>#DIV/0!</v>
      </c>
      <c r="AL17" s="33" t="e">
        <f t="shared" si="1"/>
        <v>#DIV/0!</v>
      </c>
      <c r="AM17" s="33" t="e">
        <f t="shared" si="2"/>
        <v>#DIV/0!</v>
      </c>
      <c r="AN17" s="33" t="e">
        <f t="shared" si="3"/>
        <v>#DIV/0!</v>
      </c>
      <c r="AQ17" s="3">
        <v>14</v>
      </c>
      <c r="AR17" s="3">
        <f>将星实力!V18*240+将星实力!W18*260+Z17</f>
        <v>15244.936316654199</v>
      </c>
      <c r="AS17" s="3">
        <f>将星实力!AE18*240+将星实力!AF18*260+AA17</f>
        <v>19679.052107558775</v>
      </c>
      <c r="AT17" s="3">
        <f>将星实力!AN18*240+将星实力!AO18*260+AB17</f>
        <v>30370.317376418199</v>
      </c>
      <c r="AU17" s="3">
        <f>将星实力!AW18*240+将星实力!AX18*260+AC17</f>
        <v>75219.791930981475</v>
      </c>
      <c r="AV17" s="3">
        <f>将星实力!BF18*240+将星实力!BG18*260+AD17</f>
        <v>163516.79146697666</v>
      </c>
      <c r="AW17" s="3">
        <f>(IFERROR(INDEX($U$4:$U$103,MATCH(将星实力!V18,$T$4:$T$103,1)),0)+IFERROR(INDEX($W$4:$W$103,MATCH(将星实力!W18,$V$4:$V$103,1)),0)+AE17)*其他调用!BG18</f>
        <v>41.856365310138955</v>
      </c>
      <c r="AX17" s="3">
        <f>(IFERROR(INDEX($U$4:$U$103,MATCH(将星实力!W18,$T$4:$T$103,1)),0)+IFERROR(INDEX($W$4:$W$103,MATCH(将星实力!X18,$V$4:$V$103,1)),0)+AF17)*其他调用!BH18</f>
        <v>0</v>
      </c>
      <c r="AY17" s="3">
        <f>(IFERROR(INDEX($U$4:$U$103,MATCH(将星实力!X18,$T$4:$T$103,1)),0)+IFERROR(INDEX($W$4:$W$103,MATCH(将星实力!Y18,$V$4:$V$103,1)),0)+AG17)*其他调用!BI18</f>
        <v>0</v>
      </c>
      <c r="AZ17" s="3">
        <f>(IFERROR(INDEX($U$4:$U$103,MATCH(将星实力!Y18,$T$4:$T$103,1)),0)+IFERROR(INDEX($W$4:$W$103,MATCH(将星实力!Z18,$V$4:$V$103,1)),0)+AH17)*其他调用!BJ18</f>
        <v>0</v>
      </c>
      <c r="BA17" s="3">
        <f>(IFERROR(INDEX($U$4:$U$103,MATCH(将星实力!Z18,$T$4:$T$103,1)),0)+IFERROR(INDEX($W$4:$W$103,MATCH(将星实力!AA18,$V$4:$V$103,1)),0)+AI17)*其他调用!BK18</f>
        <v>0</v>
      </c>
      <c r="BB17" s="33">
        <f t="shared" si="7"/>
        <v>2.7455913518256766E-3</v>
      </c>
      <c r="BC17" s="33">
        <f t="shared" si="8"/>
        <v>0</v>
      </c>
      <c r="BD17" s="33">
        <f t="shared" si="9"/>
        <v>0</v>
      </c>
      <c r="BE17" s="33">
        <f t="shared" si="10"/>
        <v>0</v>
      </c>
      <c r="BF17" s="33">
        <f t="shared" si="11"/>
        <v>0</v>
      </c>
    </row>
    <row r="18" spans="2:58" x14ac:dyDescent="0.2">
      <c r="B18" s="5" t="s">
        <v>452</v>
      </c>
      <c r="C18" s="32">
        <f>C17</f>
        <v>93767.107793982694</v>
      </c>
      <c r="E18" s="3">
        <v>15</v>
      </c>
      <c r="F18" s="34" t="str">
        <f>将星buff!P18</f>
        <v>木采集加速</v>
      </c>
      <c r="G18" s="36">
        <f>IFERROR(INDEX($C$4:$C$47,MATCH($F18,$B$4:$B$47,0))*将星buff!T18,0)</f>
        <v>0</v>
      </c>
      <c r="H18" s="36">
        <f>IFERROR(INDEX($C$4:$C$47,MATCH($F18,$B$4:$B$47,0))*将星buff!U18,0)-G18</f>
        <v>0</v>
      </c>
      <c r="I18" s="36">
        <f>IFERROR(INDEX($C$4:$C$47,MATCH($F18,$B$4:$B$47,0))*将星buff!V18,0)-SUM($G18:H18)</f>
        <v>0</v>
      </c>
      <c r="J18" s="36">
        <f>IFERROR(INDEX($C$4:$C$47,MATCH($F18,$B$4:$B$47,0))*将星buff!W18,0)-SUM($G18:I18)</f>
        <v>0</v>
      </c>
      <c r="K18" s="36">
        <f>IFERROR(INDEX($C$4:$C$47,MATCH($F18,$B$4:$B$47,0))*将星buff!X18,0)-SUM($G18:J18)</f>
        <v>0</v>
      </c>
      <c r="L18" s="36">
        <f>IFERROR(INDEX($C$4:$C$47,MATCH($F18,$B$4:$B$47,0))*将星buff!Y18,0)-SUM($G18:K18)</f>
        <v>0</v>
      </c>
      <c r="M18" s="35">
        <f>将星标签统计!AF17</f>
        <v>0</v>
      </c>
      <c r="N18" s="35">
        <f>将星标签统计!AG17</f>
        <v>0</v>
      </c>
      <c r="O18" s="35">
        <f>将星标签统计!AH17</f>
        <v>0</v>
      </c>
      <c r="P18" s="35">
        <f>将星标签统计!AI17</f>
        <v>0</v>
      </c>
      <c r="Q18" s="35">
        <f>将星标签统计!AJ17</f>
        <v>0</v>
      </c>
      <c r="R18" s="35">
        <f>将星标签统计!AK17</f>
        <v>0</v>
      </c>
      <c r="T18" s="3">
        <v>150</v>
      </c>
      <c r="U18" s="3">
        <f t="shared" si="4"/>
        <v>152957.16818876751</v>
      </c>
      <c r="V18" s="3">
        <v>150</v>
      </c>
      <c r="W18" s="3">
        <f t="shared" si="5"/>
        <v>39781.789297981457</v>
      </c>
      <c r="Y18" s="3">
        <v>15</v>
      </c>
      <c r="Z18" s="3">
        <f>求节点(其他调用!$AU$5:$AU$21,其他调用!$AV$5:$AV$21,其他调用!AF19)*Z$1</f>
        <v>0</v>
      </c>
      <c r="AA18" s="3">
        <f>求节点(其他调用!$AW$5:$AW$21,其他调用!$AX$5:$AX$21,其他调用!AG19)*AA$1</f>
        <v>0</v>
      </c>
      <c r="AB18" s="3">
        <f>求节点(其他调用!$AY$5:$AY$21,其他调用!$AZ$5:$AZ$21,其他调用!AH19)*AB$1</f>
        <v>0</v>
      </c>
      <c r="AC18" s="3">
        <f>求节点(其他调用!$BA$5:$BA$21,其他调用!$BB$5:$BB$21,其他调用!AI19)*AC$1</f>
        <v>0</v>
      </c>
      <c r="AD18" s="3">
        <f>求节点(其他调用!$BC$5:$BC$21,其他调用!$BD$5:$BD$21,其他调用!AJ19)*AD$1</f>
        <v>0</v>
      </c>
      <c r="AE18" s="3">
        <f>求节点(其他调用!$AU$5:$AU$21,其他调用!$AV$5:$AV$21,其他调用!AF19)*SUMIFS($G$4:$I$103,$M$4:$O$103,0)/COUNTIFS($G$4:$I$103,"&gt;0",$M$4:$O$103,0)*其他调用!BG19</f>
        <v>0</v>
      </c>
      <c r="AF18" s="3">
        <f>求节点(其他调用!$AU$5:$AU$21,其他调用!$AV$5:$AV$21,其他调用!AG19)*SUMIFS($G$4:$I$103,$M$4:$O$103,0)/COUNTIFS($G$4:$I$103,"&gt;0",$M$4:$O$103,0)*其他调用!BH19</f>
        <v>0</v>
      </c>
      <c r="AG18" s="3">
        <f>求节点(其他调用!$AU$5:$AU$21,其他调用!$AV$5:$AV$21,其他调用!AH19)*SUMIFS($G$4:$I$103,$M$4:$O$103,0)/COUNTIFS($G$4:$I$103,"&gt;0",$M$4:$O$103,0)*其他调用!BI19</f>
        <v>0</v>
      </c>
      <c r="AH18" s="3">
        <f>求节点(其他调用!$AU$5:$AU$21,其他调用!$AV$5:$AV$21,其他调用!AI19)*SUMIFS($G$4:$I$103,$M$4:$O$103,0)/COUNTIFS($G$4:$I$103,"&gt;0",$M$4:$O$103,0)*其他调用!BJ19</f>
        <v>0</v>
      </c>
      <c r="AI18" s="3">
        <f>求节点(其他调用!$AU$5:$AU$21,其他调用!$AV$5:$AV$21,其他调用!AJ19)*SUMIFS($G$4:$I$103,$M$4:$O$103,0)/COUNTIFS($G$4:$I$103,"&gt;0",$M$4:$O$103,0)*其他调用!BK19</f>
        <v>0</v>
      </c>
      <c r="AJ18" s="33" t="e">
        <f t="shared" si="6"/>
        <v>#DIV/0!</v>
      </c>
      <c r="AK18" s="33" t="e">
        <f t="shared" si="0"/>
        <v>#DIV/0!</v>
      </c>
      <c r="AL18" s="33" t="e">
        <f t="shared" si="1"/>
        <v>#DIV/0!</v>
      </c>
      <c r="AM18" s="33" t="e">
        <f t="shared" si="2"/>
        <v>#DIV/0!</v>
      </c>
      <c r="AN18" s="33" t="e">
        <f t="shared" si="3"/>
        <v>#DIV/0!</v>
      </c>
      <c r="AQ18" s="3">
        <v>15</v>
      </c>
      <c r="AR18" s="3">
        <f>将星实力!V19*240+将星实力!W19*260+Z18</f>
        <v>16332.345503155841</v>
      </c>
      <c r="AS18" s="3">
        <f>将星实力!AE19*240+将星实力!AF19*260+AA18</f>
        <v>21218.487022721634</v>
      </c>
      <c r="AT18" s="3">
        <f>将星实力!AN19*240+将星实力!AO19*260+AB18</f>
        <v>32996.925695961269</v>
      </c>
      <c r="AU18" s="3">
        <f>将星实力!AW19*240+将星实力!AX19*260+AC18</f>
        <v>80029.508161528196</v>
      </c>
      <c r="AV18" s="3">
        <f>将星实力!BF19*240+将星实力!BG19*260+AD18</f>
        <v>173682.16820153338</v>
      </c>
      <c r="AW18" s="3">
        <f>(IFERROR(INDEX($U$4:$U$103,MATCH(将星实力!V19,$T$4:$T$103,1)),0)+IFERROR(INDEX($W$4:$W$103,MATCH(将星实力!W19,$V$4:$V$103,1)),0)+AE18)*其他调用!BG19</f>
        <v>46.890589367288456</v>
      </c>
      <c r="AX18" s="3">
        <f>(IFERROR(INDEX($U$4:$U$103,MATCH(将星实力!W19,$T$4:$T$103,1)),0)+IFERROR(INDEX($W$4:$W$103,MATCH(将星实力!X19,$V$4:$V$103,1)),0)+AF18)*其他调用!BH19</f>
        <v>0</v>
      </c>
      <c r="AY18" s="3">
        <f>(IFERROR(INDEX($U$4:$U$103,MATCH(将星实力!X19,$T$4:$T$103,1)),0)+IFERROR(INDEX($W$4:$W$103,MATCH(将星实力!Y19,$V$4:$V$103,1)),0)+AG18)*其他调用!BI19</f>
        <v>0</v>
      </c>
      <c r="AZ18" s="3">
        <f>(IFERROR(INDEX($U$4:$U$103,MATCH(将星实力!Y19,$T$4:$T$103,1)),0)+IFERROR(INDEX($W$4:$W$103,MATCH(将星实力!Z19,$V$4:$V$103,1)),0)+AH18)*其他调用!BJ19</f>
        <v>0</v>
      </c>
      <c r="BA18" s="3">
        <f>(IFERROR(INDEX($U$4:$U$103,MATCH(将星实力!Z19,$T$4:$T$103,1)),0)+IFERROR(INDEX($W$4:$W$103,MATCH(将星实力!AA19,$V$4:$V$103,1)),0)+AI18)*其他调用!BK19</f>
        <v>0</v>
      </c>
      <c r="BB18" s="33">
        <f t="shared" si="7"/>
        <v>2.871026048170972E-3</v>
      </c>
      <c r="BC18" s="33">
        <f t="shared" si="8"/>
        <v>0</v>
      </c>
      <c r="BD18" s="33">
        <f t="shared" si="9"/>
        <v>0</v>
      </c>
      <c r="BE18" s="33">
        <f t="shared" si="10"/>
        <v>0</v>
      </c>
      <c r="BF18" s="33">
        <f t="shared" si="11"/>
        <v>0</v>
      </c>
    </row>
    <row r="19" spans="2:58" x14ac:dyDescent="0.2">
      <c r="B19" s="5" t="s">
        <v>453</v>
      </c>
      <c r="C19" s="32">
        <f>[6]buff规划!$H$63</f>
        <v>98207.152510746222</v>
      </c>
      <c r="E19" s="3">
        <v>16</v>
      </c>
      <c r="F19" s="34" t="str">
        <f>将星buff!P19</f>
        <v>石采集加速</v>
      </c>
      <c r="G19" s="36">
        <f>IFERROR(INDEX($C$4:$C$47,MATCH($F19,$B$4:$B$47,0))*将星buff!T19,0)</f>
        <v>0</v>
      </c>
      <c r="H19" s="36">
        <f>IFERROR(INDEX($C$4:$C$47,MATCH($F19,$B$4:$B$47,0))*将星buff!U19,0)-G19</f>
        <v>0</v>
      </c>
      <c r="I19" s="36">
        <f>IFERROR(INDEX($C$4:$C$47,MATCH($F19,$B$4:$B$47,0))*将星buff!V19,0)-SUM($G19:H19)</f>
        <v>0</v>
      </c>
      <c r="J19" s="36">
        <f>IFERROR(INDEX($C$4:$C$47,MATCH($F19,$B$4:$B$47,0))*将星buff!W19,0)-SUM($G19:I19)</f>
        <v>0</v>
      </c>
      <c r="K19" s="36">
        <f>IFERROR(INDEX($C$4:$C$47,MATCH($F19,$B$4:$B$47,0))*将星buff!X19,0)-SUM($G19:J19)</f>
        <v>0</v>
      </c>
      <c r="L19" s="36">
        <f>IFERROR(INDEX($C$4:$C$47,MATCH($F19,$B$4:$B$47,0))*将星buff!Y19,0)-SUM($G19:K19)</f>
        <v>0</v>
      </c>
      <c r="M19" s="35">
        <f>将星标签统计!AF18</f>
        <v>0</v>
      </c>
      <c r="N19" s="35">
        <f>将星标签统计!AG18</f>
        <v>0</v>
      </c>
      <c r="O19" s="35">
        <f>将星标签统计!AH18</f>
        <v>0</v>
      </c>
      <c r="P19" s="35">
        <f>将星标签统计!AI18</f>
        <v>0</v>
      </c>
      <c r="Q19" s="35">
        <f>将星标签统计!AJ18</f>
        <v>0</v>
      </c>
      <c r="R19" s="35">
        <f>将星标签统计!AK18</f>
        <v>0</v>
      </c>
      <c r="T19" s="3">
        <v>160</v>
      </c>
      <c r="U19" s="3">
        <f t="shared" si="4"/>
        <v>154370.08853305317</v>
      </c>
      <c r="V19" s="3">
        <v>160</v>
      </c>
      <c r="W19" s="3">
        <f t="shared" si="5"/>
        <v>39781.789297981457</v>
      </c>
      <c r="Y19" s="3">
        <v>16</v>
      </c>
      <c r="Z19" s="3">
        <f>求节点(其他调用!$AU$5:$AU$21,其他调用!$AV$5:$AV$21,其他调用!AF20)*Z$1</f>
        <v>0</v>
      </c>
      <c r="AA19" s="3">
        <f>求节点(其他调用!$AW$5:$AW$21,其他调用!$AX$5:$AX$21,其他调用!AG20)*AA$1</f>
        <v>0</v>
      </c>
      <c r="AB19" s="3">
        <f>求节点(其他调用!$AY$5:$AY$21,其他调用!$AZ$5:$AZ$21,其他调用!AH20)*AB$1</f>
        <v>0</v>
      </c>
      <c r="AC19" s="3">
        <f>求节点(其他调用!$BA$5:$BA$21,其他调用!$BB$5:$BB$21,其他调用!AI20)*AC$1</f>
        <v>0</v>
      </c>
      <c r="AD19" s="3">
        <f>求节点(其他调用!$BC$5:$BC$21,其他调用!$BD$5:$BD$21,其他调用!AJ20)*AD$1</f>
        <v>0</v>
      </c>
      <c r="AE19" s="3">
        <f>求节点(其他调用!$AU$5:$AU$21,其他调用!$AV$5:$AV$21,其他调用!AF20)*SUMIFS($G$4:$I$103,$M$4:$O$103,0)/COUNTIFS($G$4:$I$103,"&gt;0",$M$4:$O$103,0)*其他调用!BG20</f>
        <v>0</v>
      </c>
      <c r="AF19" s="3">
        <f>求节点(其他调用!$AU$5:$AU$21,其他调用!$AV$5:$AV$21,其他调用!AG20)*SUMIFS($G$4:$I$103,$M$4:$O$103,0)/COUNTIFS($G$4:$I$103,"&gt;0",$M$4:$O$103,0)*其他调用!BH20</f>
        <v>0</v>
      </c>
      <c r="AG19" s="3">
        <f>求节点(其他调用!$AU$5:$AU$21,其他调用!$AV$5:$AV$21,其他调用!AH20)*SUMIFS($G$4:$I$103,$M$4:$O$103,0)/COUNTIFS($G$4:$I$103,"&gt;0",$M$4:$O$103,0)*其他调用!BI20</f>
        <v>0</v>
      </c>
      <c r="AH19" s="3">
        <f>求节点(其他调用!$AU$5:$AU$21,其他调用!$AV$5:$AV$21,其他调用!AI20)*SUMIFS($G$4:$I$103,$M$4:$O$103,0)/COUNTIFS($G$4:$I$103,"&gt;0",$M$4:$O$103,0)*其他调用!BJ20</f>
        <v>0</v>
      </c>
      <c r="AI19" s="3">
        <f>求节点(其他调用!$AU$5:$AU$21,其他调用!$AV$5:$AV$21,其他调用!AJ20)*SUMIFS($G$4:$I$103,$M$4:$O$103,0)/COUNTIFS($G$4:$I$103,"&gt;0",$M$4:$O$103,0)*其他调用!BK20</f>
        <v>0</v>
      </c>
      <c r="AJ19" s="33" t="e">
        <f t="shared" si="6"/>
        <v>#DIV/0!</v>
      </c>
      <c r="AK19" s="33" t="e">
        <f t="shared" si="0"/>
        <v>#DIV/0!</v>
      </c>
      <c r="AL19" s="33" t="e">
        <f t="shared" si="1"/>
        <v>#DIV/0!</v>
      </c>
      <c r="AM19" s="33" t="e">
        <f t="shared" si="2"/>
        <v>#DIV/0!</v>
      </c>
      <c r="AN19" s="33" t="e">
        <f t="shared" si="3"/>
        <v>#DIV/0!</v>
      </c>
      <c r="AQ19" s="3">
        <v>16</v>
      </c>
      <c r="AR19" s="3">
        <f>将星实力!V20*240+将星实力!W20*260+Z19</f>
        <v>17497.798851731764</v>
      </c>
      <c r="AS19" s="3">
        <f>将星实力!AE20*240+将星实力!AF20*260+AA19</f>
        <v>22868.412512094998</v>
      </c>
      <c r="AT19" s="3">
        <f>将星实力!AN20*240+将星实力!AO20*260+AB19</f>
        <v>35812.052879784373</v>
      </c>
      <c r="AU19" s="3">
        <f>将星实力!AW20*240+将星实力!AX20*260+AC19</f>
        <v>85184.434379758241</v>
      </c>
      <c r="AV19" s="3">
        <f>将星实力!BF20*240+将星实力!BG20*260+AD19</f>
        <v>184391.31840500864</v>
      </c>
      <c r="AW19" s="3">
        <f>(IFERROR(INDEX($U$4:$U$103,MATCH(将星实力!V20,$T$4:$T$103,1)),0)+IFERROR(INDEX($W$4:$W$103,MATCH(将星实力!W20,$V$4:$V$103,1)),0)+AE19)*其他调用!BG20</f>
        <v>52.989710825395996</v>
      </c>
      <c r="AX19" s="3">
        <f>(IFERROR(INDEX($U$4:$U$103,MATCH(将星实力!W20,$T$4:$T$103,1)),0)+IFERROR(INDEX($W$4:$W$103,MATCH(将星实力!X20,$V$4:$V$103,1)),0)+AF19)*其他调用!BH20</f>
        <v>0</v>
      </c>
      <c r="AY19" s="3">
        <f>(IFERROR(INDEX($U$4:$U$103,MATCH(将星实力!X20,$T$4:$T$103,1)),0)+IFERROR(INDEX($W$4:$W$103,MATCH(将星实力!Y20,$V$4:$V$103,1)),0)+AG19)*其他调用!BI20</f>
        <v>0</v>
      </c>
      <c r="AZ19" s="3">
        <f>(IFERROR(INDEX($U$4:$U$103,MATCH(将星实力!Y20,$T$4:$T$103,1)),0)+IFERROR(INDEX($W$4:$W$103,MATCH(将星实力!Z20,$V$4:$V$103,1)),0)+AH19)*其他调用!BJ20</f>
        <v>0</v>
      </c>
      <c r="BA19" s="3">
        <f>(IFERROR(INDEX($U$4:$U$103,MATCH(将星实力!Z20,$T$4:$T$103,1)),0)+IFERROR(INDEX($W$4:$W$103,MATCH(将星实力!AA20,$V$4:$V$103,1)),0)+AI19)*其他调用!BK20</f>
        <v>0</v>
      </c>
      <c r="BB19" s="33">
        <f t="shared" si="7"/>
        <v>3.0283643831093407E-3</v>
      </c>
      <c r="BC19" s="33">
        <f t="shared" si="8"/>
        <v>0</v>
      </c>
      <c r="BD19" s="33">
        <f t="shared" si="9"/>
        <v>0</v>
      </c>
      <c r="BE19" s="33">
        <f t="shared" si="10"/>
        <v>0</v>
      </c>
      <c r="BF19" s="33">
        <f t="shared" si="11"/>
        <v>0</v>
      </c>
    </row>
    <row r="20" spans="2:58" x14ac:dyDescent="0.2">
      <c r="B20" s="5" t="s">
        <v>454</v>
      </c>
      <c r="C20" s="32">
        <f>[6]buff规划!$H$64</f>
        <v>564115.57087937929</v>
      </c>
      <c r="E20" s="3">
        <v>17</v>
      </c>
      <c r="F20" s="34" t="str">
        <f>将星buff!P20</f>
        <v>粮产量增加</v>
      </c>
      <c r="G20" s="36">
        <f>IFERROR(INDEX($C$4:$C$47,MATCH($F20,$B$4:$B$47,0))*将星buff!T20,0)</f>
        <v>1412.9203442856817</v>
      </c>
      <c r="H20" s="36">
        <f>IFERROR(INDEX($C$4:$C$47,MATCH($F20,$B$4:$B$47,0))*将星buff!U20,0)-G20</f>
        <v>1412.9203442856817</v>
      </c>
      <c r="I20" s="36">
        <f>IFERROR(INDEX($C$4:$C$47,MATCH($F20,$B$4:$B$47,0))*将星buff!V20,0)-SUM($G20:H20)</f>
        <v>1412.9203442856819</v>
      </c>
      <c r="J20" s="36">
        <f>IFERROR(INDEX($C$4:$C$47,MATCH($F20,$B$4:$B$47,0))*将星buff!W20,0)-SUM($G20:I20)</f>
        <v>1412.9203442856815</v>
      </c>
      <c r="K20" s="36">
        <f>IFERROR(INDEX($C$4:$C$47,MATCH($F20,$B$4:$B$47,0))*将星buff!X20,0)-SUM($G20:J20)</f>
        <v>1412.9203442856824</v>
      </c>
      <c r="L20" s="36">
        <f>IFERROR(INDEX($C$4:$C$47,MATCH($F20,$B$4:$B$47,0))*将星buff!Y20,0)-SUM($G20:K20)</f>
        <v>1412.9203442856815</v>
      </c>
      <c r="M20" s="35">
        <f>将星标签统计!AF19</f>
        <v>66.5</v>
      </c>
      <c r="N20" s="35">
        <f>将星标签统计!AG19</f>
        <v>159.6</v>
      </c>
      <c r="O20" s="35">
        <f>将星标签统计!AH19</f>
        <v>279.29999999999995</v>
      </c>
      <c r="P20" s="35">
        <f>将星标签统计!AI19</f>
        <v>854.40000000000009</v>
      </c>
      <c r="Q20" s="35">
        <f>将星标签统计!AJ19</f>
        <v>1201.5</v>
      </c>
      <c r="R20" s="35">
        <f>将星标签统计!AK19</f>
        <v>1602</v>
      </c>
      <c r="T20" s="3">
        <v>170</v>
      </c>
      <c r="U20" s="3">
        <f t="shared" si="4"/>
        <v>154370.08853305317</v>
      </c>
      <c r="V20" s="3">
        <v>170</v>
      </c>
      <c r="W20" s="3">
        <f t="shared" si="5"/>
        <v>39781.789297981457</v>
      </c>
      <c r="Y20" s="3">
        <v>17</v>
      </c>
      <c r="Z20" s="3">
        <f>求节点(其他调用!$AU$5:$AU$21,其他调用!$AV$5:$AV$21,其他调用!AF21)*Z$1</f>
        <v>0</v>
      </c>
      <c r="AA20" s="3">
        <f>求节点(其他调用!$AW$5:$AW$21,其他调用!$AX$5:$AX$21,其他调用!AG21)*AA$1</f>
        <v>0</v>
      </c>
      <c r="AB20" s="3">
        <f>求节点(其他调用!$AY$5:$AY$21,其他调用!$AZ$5:$AZ$21,其他调用!AH21)*AB$1</f>
        <v>0</v>
      </c>
      <c r="AC20" s="3">
        <f>求节点(其他调用!$BA$5:$BA$21,其他调用!$BB$5:$BB$21,其他调用!AI21)*AC$1</f>
        <v>0</v>
      </c>
      <c r="AD20" s="3">
        <f>求节点(其他调用!$BC$5:$BC$21,其他调用!$BD$5:$BD$21,其他调用!AJ21)*AD$1</f>
        <v>0</v>
      </c>
      <c r="AE20" s="3">
        <f>求节点(其他调用!$AU$5:$AU$21,其他调用!$AV$5:$AV$21,其他调用!AF21)*SUMIFS($G$4:$I$103,$M$4:$O$103,0)/COUNTIFS($G$4:$I$103,"&gt;0",$M$4:$O$103,0)*其他调用!BG21</f>
        <v>0</v>
      </c>
      <c r="AF20" s="3">
        <f>求节点(其他调用!$AU$5:$AU$21,其他调用!$AV$5:$AV$21,其他调用!AG21)*SUMIFS($G$4:$I$103,$M$4:$O$103,0)/COUNTIFS($G$4:$I$103,"&gt;0",$M$4:$O$103,0)*其他调用!BH21</f>
        <v>0</v>
      </c>
      <c r="AG20" s="3">
        <f>求节点(其他调用!$AU$5:$AU$21,其他调用!$AV$5:$AV$21,其他调用!AH21)*SUMIFS($G$4:$I$103,$M$4:$O$103,0)/COUNTIFS($G$4:$I$103,"&gt;0",$M$4:$O$103,0)*其他调用!BI21</f>
        <v>0</v>
      </c>
      <c r="AH20" s="3">
        <f>求节点(其他调用!$AU$5:$AU$21,其他调用!$AV$5:$AV$21,其他调用!AI21)*SUMIFS($G$4:$I$103,$M$4:$O$103,0)/COUNTIFS($G$4:$I$103,"&gt;0",$M$4:$O$103,0)*其他调用!BJ21</f>
        <v>0</v>
      </c>
      <c r="AI20" s="3">
        <f>求节点(其他调用!$AU$5:$AU$21,其他调用!$AV$5:$AV$21,其他调用!AJ21)*SUMIFS($G$4:$I$103,$M$4:$O$103,0)/COUNTIFS($G$4:$I$103,"&gt;0",$M$4:$O$103,0)*其他调用!BK21</f>
        <v>0</v>
      </c>
      <c r="AJ20" s="33" t="e">
        <f t="shared" si="6"/>
        <v>#DIV/0!</v>
      </c>
      <c r="AK20" s="33" t="e">
        <f t="shared" si="0"/>
        <v>#DIV/0!</v>
      </c>
      <c r="AL20" s="33" t="e">
        <f t="shared" si="1"/>
        <v>#DIV/0!</v>
      </c>
      <c r="AM20" s="33" t="e">
        <f t="shared" si="2"/>
        <v>#DIV/0!</v>
      </c>
      <c r="AN20" s="33" t="e">
        <f t="shared" si="3"/>
        <v>#DIV/0!</v>
      </c>
      <c r="AQ20" s="3">
        <v>17</v>
      </c>
      <c r="AR20" s="3">
        <f>将星实力!V21*240+将星实力!W21*260+Z20</f>
        <v>18746.897862124773</v>
      </c>
      <c r="AS20" s="3">
        <f>将星实力!AE21*240+将星实力!AF21*260+AA20</f>
        <v>24636.75886676757</v>
      </c>
      <c r="AT20" s="3">
        <f>将星实力!AN21*240+将星实力!AO21*260+AB20</f>
        <v>38359.810336994255</v>
      </c>
      <c r="AU20" s="3">
        <f>将星实力!AW21*240+将星实力!AX21*260+AC20</f>
        <v>90709.347501789787</v>
      </c>
      <c r="AV20" s="3">
        <f>将星实力!BF21*240+将星实力!BG21*260+AD20</f>
        <v>195869.09916062091</v>
      </c>
      <c r="AW20" s="3">
        <f>(IFERROR(INDEX($U$4:$U$103,MATCH(将星实力!V21,$T$4:$T$103,1)),0)+IFERROR(INDEX($W$4:$W$103,MATCH(将星实力!W21,$V$4:$V$103,1)),0)+AE20)*其他调用!BG21</f>
        <v>58.595938726579639</v>
      </c>
      <c r="AX20" s="3">
        <f>(IFERROR(INDEX($U$4:$U$103,MATCH(将星实力!W21,$T$4:$T$103,1)),0)+IFERROR(INDEX($W$4:$W$103,MATCH(将星实力!X21,$V$4:$V$103,1)),0)+AF20)*其他调用!BH21</f>
        <v>0</v>
      </c>
      <c r="AY20" s="3">
        <f>(IFERROR(INDEX($U$4:$U$103,MATCH(将星实力!X21,$T$4:$T$103,1)),0)+IFERROR(INDEX($W$4:$W$103,MATCH(将星实力!Y21,$V$4:$V$103,1)),0)+AG20)*其他调用!BI21</f>
        <v>0</v>
      </c>
      <c r="AZ20" s="3">
        <f>(IFERROR(INDEX($U$4:$U$103,MATCH(将星实力!Y21,$T$4:$T$103,1)),0)+IFERROR(INDEX($W$4:$W$103,MATCH(将星实力!Z21,$V$4:$V$103,1)),0)+AH20)*其他调用!BJ21</f>
        <v>0</v>
      </c>
      <c r="BA20" s="3">
        <f>(IFERROR(INDEX($U$4:$U$103,MATCH(将星实力!Z21,$T$4:$T$103,1)),0)+IFERROR(INDEX($W$4:$W$103,MATCH(将星实力!AA21,$V$4:$V$103,1)),0)+AI20)*其他调用!BK21</f>
        <v>0</v>
      </c>
      <c r="BB20" s="33">
        <f t="shared" si="7"/>
        <v>3.1256338599339002E-3</v>
      </c>
      <c r="BC20" s="33">
        <f t="shared" si="8"/>
        <v>0</v>
      </c>
      <c r="BD20" s="33">
        <f t="shared" si="9"/>
        <v>0</v>
      </c>
      <c r="BE20" s="33">
        <f t="shared" si="10"/>
        <v>0</v>
      </c>
      <c r="BF20" s="33">
        <f t="shared" si="11"/>
        <v>0</v>
      </c>
    </row>
    <row r="21" spans="2:58" x14ac:dyDescent="0.2">
      <c r="B21" s="5" t="s">
        <v>455</v>
      </c>
      <c r="C21" s="32">
        <f>[6]buff规划!$H$65</f>
        <v>601048.78116283542</v>
      </c>
      <c r="E21" s="3">
        <v>18</v>
      </c>
      <c r="F21" s="34" t="str">
        <f>将星buff!P21</f>
        <v>木产量增加</v>
      </c>
      <c r="G21" s="36">
        <f>IFERROR(INDEX($C$4:$C$47,MATCH($F21,$B$4:$B$47,0))*将星buff!T21,0)</f>
        <v>1412.9203442856817</v>
      </c>
      <c r="H21" s="36">
        <f>IFERROR(INDEX($C$4:$C$47,MATCH($F21,$B$4:$B$47,0))*将星buff!U21,0)-G21</f>
        <v>1412.9203442856817</v>
      </c>
      <c r="I21" s="36">
        <f>IFERROR(INDEX($C$4:$C$47,MATCH($F21,$B$4:$B$47,0))*将星buff!V21,0)-SUM($G21:H21)</f>
        <v>1412.9203442856819</v>
      </c>
      <c r="J21" s="36">
        <f>IFERROR(INDEX($C$4:$C$47,MATCH($F21,$B$4:$B$47,0))*将星buff!W21,0)-SUM($G21:I21)</f>
        <v>1412.9203442856815</v>
      </c>
      <c r="K21" s="36">
        <f>IFERROR(INDEX($C$4:$C$47,MATCH($F21,$B$4:$B$47,0))*将星buff!X21,0)-SUM($G21:J21)</f>
        <v>1412.9203442856824</v>
      </c>
      <c r="L21" s="36">
        <f>IFERROR(INDEX($C$4:$C$47,MATCH($F21,$B$4:$B$47,0))*将星buff!Y21,0)-SUM($G21:K21)</f>
        <v>1412.9203442856815</v>
      </c>
      <c r="M21" s="35">
        <f>将星标签统计!AF20</f>
        <v>100</v>
      </c>
      <c r="N21" s="35">
        <f>将星标签统计!AG20</f>
        <v>240</v>
      </c>
      <c r="O21" s="35">
        <f>将星标签统计!AH20</f>
        <v>420</v>
      </c>
      <c r="P21" s="35">
        <f>将星标签统计!AI20</f>
        <v>1920</v>
      </c>
      <c r="Q21" s="35">
        <f>将星标签统计!AJ20</f>
        <v>2700</v>
      </c>
      <c r="R21" s="35">
        <f>将星标签统计!AK20</f>
        <v>3600</v>
      </c>
      <c r="T21" s="3">
        <v>180</v>
      </c>
      <c r="U21" s="3">
        <f t="shared" si="4"/>
        <v>188806.66710357287</v>
      </c>
      <c r="V21" s="3">
        <v>180</v>
      </c>
      <c r="W21" s="3">
        <f t="shared" si="5"/>
        <v>39781.789297981457</v>
      </c>
      <c r="Y21" s="3">
        <v>18</v>
      </c>
      <c r="Z21" s="3">
        <f>求节点(其他调用!$AU$5:$AU$21,其他调用!$AV$5:$AV$21,其他调用!AF22)*Z$1</f>
        <v>0</v>
      </c>
      <c r="AA21" s="3">
        <f>求节点(其他调用!$AW$5:$AW$21,其他调用!$AX$5:$AX$21,其他调用!AG22)*AA$1</f>
        <v>0</v>
      </c>
      <c r="AB21" s="3">
        <f>求节点(其他调用!$AY$5:$AY$21,其他调用!$AZ$5:$AZ$21,其他调用!AH22)*AB$1</f>
        <v>0</v>
      </c>
      <c r="AC21" s="3">
        <f>求节点(其他调用!$BA$5:$BA$21,其他调用!$BB$5:$BB$21,其他调用!AI22)*AC$1</f>
        <v>0</v>
      </c>
      <c r="AD21" s="3">
        <f>求节点(其他调用!$BC$5:$BC$21,其他调用!$BD$5:$BD$21,其他调用!AJ22)*AD$1</f>
        <v>0</v>
      </c>
      <c r="AE21" s="3">
        <f>求节点(其他调用!$AU$5:$AU$21,其他调用!$AV$5:$AV$21,其他调用!AF22)*SUMIFS($G$4:$I$103,$M$4:$O$103,0)/COUNTIFS($G$4:$I$103,"&gt;0",$M$4:$O$103,0)*其他调用!BG22</f>
        <v>0</v>
      </c>
      <c r="AF21" s="3">
        <f>求节点(其他调用!$AU$5:$AU$21,其他调用!$AV$5:$AV$21,其他调用!AG22)*SUMIFS($G$4:$I$103,$M$4:$O$103,0)/COUNTIFS($G$4:$I$103,"&gt;0",$M$4:$O$103,0)*其他调用!BH22</f>
        <v>0</v>
      </c>
      <c r="AG21" s="3">
        <f>求节点(其他调用!$AU$5:$AU$21,其他调用!$AV$5:$AV$21,其他调用!AH22)*SUMIFS($G$4:$I$103,$M$4:$O$103,0)/COUNTIFS($G$4:$I$103,"&gt;0",$M$4:$O$103,0)*其他调用!BI22</f>
        <v>0</v>
      </c>
      <c r="AH21" s="3">
        <f>求节点(其他调用!$AU$5:$AU$21,其他调用!$AV$5:$AV$21,其他调用!AI22)*SUMIFS($G$4:$I$103,$M$4:$O$103,0)/COUNTIFS($G$4:$I$103,"&gt;0",$M$4:$O$103,0)*其他调用!BJ22</f>
        <v>0</v>
      </c>
      <c r="AI21" s="3">
        <f>求节点(其他调用!$AU$5:$AU$21,其他调用!$AV$5:$AV$21,其他调用!AJ22)*SUMIFS($G$4:$I$103,$M$4:$O$103,0)/COUNTIFS($G$4:$I$103,"&gt;0",$M$4:$O$103,0)*其他调用!BK22</f>
        <v>0</v>
      </c>
      <c r="AJ21" s="33" t="e">
        <f t="shared" si="6"/>
        <v>#DIV/0!</v>
      </c>
      <c r="AK21" s="33" t="e">
        <f t="shared" si="0"/>
        <v>#DIV/0!</v>
      </c>
      <c r="AL21" s="33" t="e">
        <f t="shared" si="1"/>
        <v>#DIV/0!</v>
      </c>
      <c r="AM21" s="33" t="e">
        <f t="shared" si="2"/>
        <v>#DIV/0!</v>
      </c>
      <c r="AN21" s="33" t="e">
        <f t="shared" si="3"/>
        <v>#DIV/0!</v>
      </c>
      <c r="AQ21" s="3">
        <v>18</v>
      </c>
      <c r="AR21" s="3">
        <f>将星实力!V22*240+将星实力!W22*260+Z21</f>
        <v>20085.646073109627</v>
      </c>
      <c r="AS21" s="3">
        <f>将星实力!AE22*240+将星实力!AF22*260+AA21</f>
        <v>26532.025562278432</v>
      </c>
      <c r="AT21" s="3">
        <f>将星实力!AN22*240+将星实力!AO22*260+AB21</f>
        <v>40858.920333683411</v>
      </c>
      <c r="AU21" s="3">
        <f>将星实力!AW22*240+将星实力!AX22*260+AC21</f>
        <v>96630.802768801746</v>
      </c>
      <c r="AV21" s="3">
        <f>将星实力!BF22*240+将星实力!BG22*260+AD21</f>
        <v>208170.67774450828</v>
      </c>
      <c r="AW21" s="3">
        <f>(IFERROR(INDEX($U$4:$U$103,MATCH(将星实力!V22,$T$4:$T$103,1)),0)+IFERROR(INDEX($W$4:$W$103,MATCH(将星实力!W22,$V$4:$V$103,1)),0)+AE21)*其他调用!BG22</f>
        <v>64.377802403229339</v>
      </c>
      <c r="AX21" s="3">
        <f>(IFERROR(INDEX($U$4:$U$103,MATCH(将星实力!W22,$T$4:$T$103,1)),0)+IFERROR(INDEX($W$4:$W$103,MATCH(将星实力!X22,$V$4:$V$103,1)),0)+AF21)*其他调用!BH22</f>
        <v>0</v>
      </c>
      <c r="AY21" s="3">
        <f>(IFERROR(INDEX($U$4:$U$103,MATCH(将星实力!X22,$T$4:$T$103,1)),0)+IFERROR(INDEX($W$4:$W$103,MATCH(将星实力!Y22,$V$4:$V$103,1)),0)+AG21)*其他调用!BI22</f>
        <v>0</v>
      </c>
      <c r="AZ21" s="3">
        <f>(IFERROR(INDEX($U$4:$U$103,MATCH(将星实力!Y22,$T$4:$T$103,1)),0)+IFERROR(INDEX($W$4:$W$103,MATCH(将星实力!Z22,$V$4:$V$103,1)),0)+AH21)*其他调用!BJ22</f>
        <v>0</v>
      </c>
      <c r="BA21" s="3">
        <f>(IFERROR(INDEX($U$4:$U$103,MATCH(将星实力!Z22,$T$4:$T$103,1)),0)+IFERROR(INDEX($W$4:$W$103,MATCH(将星实力!AA22,$V$4:$V$103,1)),0)+AI21)*其他调用!BK22</f>
        <v>0</v>
      </c>
      <c r="BB21" s="33">
        <f t="shared" si="7"/>
        <v>3.2051646319416834E-3</v>
      </c>
      <c r="BC21" s="33">
        <f t="shared" si="8"/>
        <v>0</v>
      </c>
      <c r="BD21" s="33">
        <f t="shared" si="9"/>
        <v>0</v>
      </c>
      <c r="BE21" s="33">
        <f t="shared" si="10"/>
        <v>0</v>
      </c>
      <c r="BF21" s="33">
        <f t="shared" si="11"/>
        <v>0</v>
      </c>
    </row>
    <row r="22" spans="2:58" x14ac:dyDescent="0.2">
      <c r="E22" s="3">
        <v>19</v>
      </c>
      <c r="F22" s="34" t="str">
        <f>将星buff!P22</f>
        <v>粮采集加速</v>
      </c>
      <c r="G22" s="36">
        <f>IFERROR(INDEX($C$4:$C$47,MATCH($F22,$B$4:$B$47,0))*将星buff!T22,0)</f>
        <v>2567.6939839909492</v>
      </c>
      <c r="H22" s="36">
        <f>IFERROR(INDEX($C$4:$C$47,MATCH($F22,$B$4:$B$47,0))*将星buff!U22,0)-G22</f>
        <v>2567.6939839909492</v>
      </c>
      <c r="I22" s="36">
        <f>IFERROR(INDEX($C$4:$C$47,MATCH($F22,$B$4:$B$47,0))*将星buff!V22,0)-SUM($G22:H22)</f>
        <v>2567.6939839909483</v>
      </c>
      <c r="J22" s="36">
        <f>IFERROR(INDEX($C$4:$C$47,MATCH($F22,$B$4:$B$47,0))*将星buff!W22,0)-SUM($G22:I22)</f>
        <v>2567.6939839909501</v>
      </c>
      <c r="K22" s="36">
        <f>IFERROR(INDEX($C$4:$C$47,MATCH($F22,$B$4:$B$47,0))*将星buff!X22,0)-SUM($G22:J22)</f>
        <v>2567.6939839909483</v>
      </c>
      <c r="L22" s="36">
        <f>IFERROR(INDEX($C$4:$C$47,MATCH($F22,$B$4:$B$47,0))*将星buff!Y22,0)-SUM($G22:K22)</f>
        <v>2567.6939839909483</v>
      </c>
      <c r="M22" s="35">
        <f>将星标签统计!AF21</f>
        <v>80</v>
      </c>
      <c r="N22" s="35">
        <f>将星标签统计!AG21</f>
        <v>192</v>
      </c>
      <c r="O22" s="35">
        <f>将星标签统计!AH21</f>
        <v>336</v>
      </c>
      <c r="P22" s="35">
        <f>将星标签统计!AI21</f>
        <v>512</v>
      </c>
      <c r="Q22" s="35">
        <f>将星标签统计!AJ21</f>
        <v>720</v>
      </c>
      <c r="R22" s="35">
        <f>将星标签统计!AK21</f>
        <v>960</v>
      </c>
      <c r="T22" s="3">
        <v>190</v>
      </c>
      <c r="U22" s="3">
        <f t="shared" si="4"/>
        <v>188806.66710357287</v>
      </c>
      <c r="V22" s="3">
        <v>190</v>
      </c>
      <c r="W22" s="3">
        <f t="shared" si="5"/>
        <v>39781.789297981457</v>
      </c>
      <c r="Y22" s="3">
        <v>19</v>
      </c>
      <c r="Z22" s="3">
        <f>求节点(其他调用!$AU$5:$AU$21,其他调用!$AV$5:$AV$21,其他调用!AF23)*Z$1</f>
        <v>0</v>
      </c>
      <c r="AA22" s="3">
        <f>求节点(其他调用!$AW$5:$AW$21,其他调用!$AX$5:$AX$21,其他调用!AG23)*AA$1</f>
        <v>0</v>
      </c>
      <c r="AB22" s="3">
        <f>求节点(其他调用!$AY$5:$AY$21,其他调用!$AZ$5:$AZ$21,其他调用!AH23)*AB$1</f>
        <v>0</v>
      </c>
      <c r="AC22" s="3">
        <f>求节点(其他调用!$BA$5:$BA$21,其他调用!$BB$5:$BB$21,其他调用!AI23)*AC$1</f>
        <v>0</v>
      </c>
      <c r="AD22" s="3">
        <f>求节点(其他调用!$BC$5:$BC$21,其他调用!$BD$5:$BD$21,其他调用!AJ23)*AD$1</f>
        <v>0</v>
      </c>
      <c r="AE22" s="3">
        <f>求节点(其他调用!$AU$5:$AU$21,其他调用!$AV$5:$AV$21,其他调用!AF23)*SUMIFS($G$4:$I$103,$M$4:$O$103,0)/COUNTIFS($G$4:$I$103,"&gt;0",$M$4:$O$103,0)*其他调用!BG23</f>
        <v>0</v>
      </c>
      <c r="AF22" s="3">
        <f>求节点(其他调用!$AU$5:$AU$21,其他调用!$AV$5:$AV$21,其他调用!AG23)*SUMIFS($G$4:$I$103,$M$4:$O$103,0)/COUNTIFS($G$4:$I$103,"&gt;0",$M$4:$O$103,0)*其他调用!BH23</f>
        <v>0</v>
      </c>
      <c r="AG22" s="3">
        <f>求节点(其他调用!$AU$5:$AU$21,其他调用!$AV$5:$AV$21,其他调用!AH23)*SUMIFS($G$4:$I$103,$M$4:$O$103,0)/COUNTIFS($G$4:$I$103,"&gt;0",$M$4:$O$103,0)*其他调用!BI23</f>
        <v>0</v>
      </c>
      <c r="AH22" s="3">
        <f>求节点(其他调用!$AU$5:$AU$21,其他调用!$AV$5:$AV$21,其他调用!AI23)*SUMIFS($G$4:$I$103,$M$4:$O$103,0)/COUNTIFS($G$4:$I$103,"&gt;0",$M$4:$O$103,0)*其他调用!BJ23</f>
        <v>0</v>
      </c>
      <c r="AI22" s="3">
        <f>求节点(其他调用!$AU$5:$AU$21,其他调用!$AV$5:$AV$21,其他调用!AJ23)*SUMIFS($G$4:$I$103,$M$4:$O$103,0)/COUNTIFS($G$4:$I$103,"&gt;0",$M$4:$O$103,0)*其他调用!BK23</f>
        <v>0</v>
      </c>
      <c r="AJ22" s="33" t="e">
        <f t="shared" si="6"/>
        <v>#DIV/0!</v>
      </c>
      <c r="AK22" s="33" t="e">
        <f t="shared" si="0"/>
        <v>#DIV/0!</v>
      </c>
      <c r="AL22" s="33" t="e">
        <f t="shared" si="1"/>
        <v>#DIV/0!</v>
      </c>
      <c r="AM22" s="33" t="e">
        <f t="shared" si="2"/>
        <v>#DIV/0!</v>
      </c>
      <c r="AN22" s="33" t="e">
        <f t="shared" si="3"/>
        <v>#DIV/0!</v>
      </c>
      <c r="AQ22" s="3">
        <v>19</v>
      </c>
      <c r="AR22" s="3">
        <f>将星实力!V23*240+将星实力!W23*260+Z22</f>
        <v>21520.477918226417</v>
      </c>
      <c r="AS22" s="3">
        <f>将星实力!AE23*240+将星实力!AF23*260+AA22</f>
        <v>28350.612286724871</v>
      </c>
      <c r="AT22" s="3">
        <f>将星实力!AN23*240+将星实力!AO23*260+AB22</f>
        <v>43537.398198553819</v>
      </c>
      <c r="AU22" s="3">
        <f>将星实力!AW23*240+将星实力!AX23*260+AC22</f>
        <v>102977.26138358092</v>
      </c>
      <c r="AV22" s="3">
        <f>将星实力!BF23*240+将星实力!BG23*260+AD22</f>
        <v>221355.18097923591</v>
      </c>
      <c r="AW22" s="3">
        <f>(IFERROR(INDEX($U$4:$U$103,MATCH(将星实力!V23,$T$4:$T$103,1)),0)+IFERROR(INDEX($W$4:$W$103,MATCH(将星实力!W23,$V$4:$V$103,1)),0)+AE22)*其他调用!BG23</f>
        <v>69.395426457275335</v>
      </c>
      <c r="AX22" s="3">
        <f>(IFERROR(INDEX($U$4:$U$103,MATCH(将星实力!W23,$T$4:$T$103,1)),0)+IFERROR(INDEX($W$4:$W$103,MATCH(将星实力!X23,$V$4:$V$103,1)),0)+AF22)*其他调用!BH23</f>
        <v>0</v>
      </c>
      <c r="AY22" s="3">
        <f>(IFERROR(INDEX($U$4:$U$103,MATCH(将星实力!X23,$T$4:$T$103,1)),0)+IFERROR(INDEX($W$4:$W$103,MATCH(将星实力!Y23,$V$4:$V$103,1)),0)+AG22)*其他调用!BI23</f>
        <v>0</v>
      </c>
      <c r="AZ22" s="3">
        <f>(IFERROR(INDEX($U$4:$U$103,MATCH(将星实力!Y23,$T$4:$T$103,1)),0)+IFERROR(INDEX($W$4:$W$103,MATCH(将星实力!Z23,$V$4:$V$103,1)),0)+AH22)*其他调用!BJ23</f>
        <v>0</v>
      </c>
      <c r="BA22" s="3">
        <f>(IFERROR(INDEX($U$4:$U$103,MATCH(将星实力!Z23,$T$4:$T$103,1)),0)+IFERROR(INDEX($W$4:$W$103,MATCH(将星实力!AA23,$V$4:$V$103,1)),0)+AI22)*其他调用!BK23</f>
        <v>0</v>
      </c>
      <c r="BB22" s="33">
        <f t="shared" si="7"/>
        <v>3.2246229252419164E-3</v>
      </c>
      <c r="BC22" s="33">
        <f t="shared" si="8"/>
        <v>0</v>
      </c>
      <c r="BD22" s="33">
        <f t="shared" si="9"/>
        <v>0</v>
      </c>
      <c r="BE22" s="33">
        <f t="shared" si="10"/>
        <v>0</v>
      </c>
      <c r="BF22" s="33">
        <f t="shared" si="11"/>
        <v>0</v>
      </c>
    </row>
    <row r="23" spans="2:58" x14ac:dyDescent="0.2">
      <c r="E23" s="3">
        <v>20</v>
      </c>
      <c r="F23" s="34" t="str">
        <f>将星buff!P23</f>
        <v>治疗加速</v>
      </c>
      <c r="G23" s="36">
        <f>IFERROR(INDEX($C$4:$C$47,MATCH($F23,$B$4:$B$47,0))*将星buff!T23,0)</f>
        <v>0</v>
      </c>
      <c r="H23" s="36">
        <f>IFERROR(INDEX($C$4:$C$47,MATCH($F23,$B$4:$B$47,0))*将星buff!U23,0)-G23</f>
        <v>0</v>
      </c>
      <c r="I23" s="36">
        <f>IFERROR(INDEX($C$4:$C$47,MATCH($F23,$B$4:$B$47,0))*将星buff!V23,0)-SUM($G23:H23)</f>
        <v>0</v>
      </c>
      <c r="J23" s="36">
        <f>IFERROR(INDEX($C$4:$C$47,MATCH($F23,$B$4:$B$47,0))*将星buff!W23,0)-SUM($G23:I23)</f>
        <v>0</v>
      </c>
      <c r="K23" s="36">
        <f>IFERROR(INDEX($C$4:$C$47,MATCH($F23,$B$4:$B$47,0))*将星buff!X23,0)-SUM($G23:J23)</f>
        <v>0</v>
      </c>
      <c r="L23" s="36">
        <f>IFERROR(INDEX($C$4:$C$47,MATCH($F23,$B$4:$B$47,0))*将星buff!Y23,0)-SUM($G23:K23)</f>
        <v>0</v>
      </c>
      <c r="M23" s="35">
        <f>将星标签统计!AF22</f>
        <v>0</v>
      </c>
      <c r="N23" s="35">
        <f>将星标签统计!AG22</f>
        <v>0</v>
      </c>
      <c r="O23" s="35">
        <f>将星标签统计!AH22</f>
        <v>0</v>
      </c>
      <c r="P23" s="35">
        <f>将星标签统计!AI22</f>
        <v>0</v>
      </c>
      <c r="Q23" s="35">
        <f>将星标签统计!AJ22</f>
        <v>0</v>
      </c>
      <c r="R23" s="35">
        <f>将星标签统计!AK22</f>
        <v>0</v>
      </c>
      <c r="T23" s="3">
        <v>200</v>
      </c>
      <c r="U23" s="3">
        <f t="shared" si="4"/>
        <v>191374.36108756377</v>
      </c>
      <c r="V23" s="3">
        <v>200</v>
      </c>
      <c r="W23" s="3">
        <f t="shared" si="5"/>
        <v>39781.789297981457</v>
      </c>
      <c r="Y23" s="3">
        <v>20</v>
      </c>
      <c r="Z23" s="3">
        <f>求节点(其他调用!$AU$5:$AU$21,其他调用!$AV$5:$AV$21,其他调用!AF24)*Z$1</f>
        <v>0</v>
      </c>
      <c r="AA23" s="3">
        <f>求节点(其他调用!$AW$5:$AW$21,其他调用!$AX$5:$AX$21,其他调用!AG24)*AA$1</f>
        <v>0</v>
      </c>
      <c r="AB23" s="3">
        <f>求节点(其他调用!$AY$5:$AY$21,其他调用!$AZ$5:$AZ$21,其他调用!AH24)*AB$1</f>
        <v>0</v>
      </c>
      <c r="AC23" s="3">
        <f>求节点(其他调用!$BA$5:$BA$21,其他调用!$BB$5:$BB$21,其他调用!AI24)*AC$1</f>
        <v>0</v>
      </c>
      <c r="AD23" s="3">
        <f>求节点(其他调用!$BC$5:$BC$21,其他调用!$BD$5:$BD$21,其他调用!AJ24)*AD$1</f>
        <v>0</v>
      </c>
      <c r="AE23" s="3">
        <f>求节点(其他调用!$AU$5:$AU$21,其他调用!$AV$5:$AV$21,其他调用!AF24)*SUMIFS($G$4:$I$103,$M$4:$O$103,0)/COUNTIFS($G$4:$I$103,"&gt;0",$M$4:$O$103,0)*其他调用!BG24</f>
        <v>0</v>
      </c>
      <c r="AF23" s="3">
        <f>求节点(其他调用!$AU$5:$AU$21,其他调用!$AV$5:$AV$21,其他调用!AG24)*SUMIFS($G$4:$I$103,$M$4:$O$103,0)/COUNTIFS($G$4:$I$103,"&gt;0",$M$4:$O$103,0)*其他调用!BH24</f>
        <v>0</v>
      </c>
      <c r="AG23" s="3">
        <f>求节点(其他调用!$AU$5:$AU$21,其他调用!$AV$5:$AV$21,其他调用!AH24)*SUMIFS($G$4:$I$103,$M$4:$O$103,0)/COUNTIFS($G$4:$I$103,"&gt;0",$M$4:$O$103,0)*其他调用!BI24</f>
        <v>0</v>
      </c>
      <c r="AH23" s="3">
        <f>求节点(其他调用!$AU$5:$AU$21,其他调用!$AV$5:$AV$21,其他调用!AI24)*SUMIFS($G$4:$I$103,$M$4:$O$103,0)/COUNTIFS($G$4:$I$103,"&gt;0",$M$4:$O$103,0)*其他调用!BJ24</f>
        <v>0</v>
      </c>
      <c r="AI23" s="3">
        <f>求节点(其他调用!$AU$5:$AU$21,其他调用!$AV$5:$AV$21,其他调用!AJ24)*SUMIFS($G$4:$I$103,$M$4:$O$103,0)/COUNTIFS($G$4:$I$103,"&gt;0",$M$4:$O$103,0)*其他调用!BK24</f>
        <v>0</v>
      </c>
      <c r="AJ23" s="33" t="e">
        <f t="shared" si="6"/>
        <v>#DIV/0!</v>
      </c>
      <c r="AK23" s="33" t="e">
        <f t="shared" si="0"/>
        <v>#DIV/0!</v>
      </c>
      <c r="AL23" s="33" t="e">
        <f t="shared" si="1"/>
        <v>#DIV/0!</v>
      </c>
      <c r="AM23" s="33" t="e">
        <f t="shared" si="2"/>
        <v>#DIV/0!</v>
      </c>
      <c r="AN23" s="33" t="e">
        <f t="shared" si="3"/>
        <v>#DIV/0!</v>
      </c>
      <c r="AQ23" s="3">
        <v>20</v>
      </c>
      <c r="AR23" s="3">
        <f>将星实力!V24*240+将星实力!W24*260+Z23</f>
        <v>23058.28965258985</v>
      </c>
      <c r="AS23" s="3">
        <f>将星实力!AE24*240+将星实力!AF24*260+AA23</f>
        <v>30214.862032524663</v>
      </c>
      <c r="AT23" s="3">
        <f>将星实力!AN24*240+将星实力!AO24*260+AB23</f>
        <v>46408.126896971793</v>
      </c>
      <c r="AU23" s="3">
        <f>将星实力!AW24*240+将星实力!AX24*260+AC23</f>
        <v>109779.22730798608</v>
      </c>
      <c r="AV23" s="3">
        <f>将星实力!BF24*240+将星实力!BG24*260+AD23</f>
        <v>234909.5888084608</v>
      </c>
      <c r="AW23" s="3">
        <f>(IFERROR(INDEX($U$4:$U$103,MATCH(将星实力!V24,$T$4:$T$103,1)),0)+IFERROR(INDEX($W$4:$W$103,MATCH(将星实力!W24,$V$4:$V$103,1)),0)+AE23)*其他调用!BG24</f>
        <v>76.511959929856886</v>
      </c>
      <c r="AX23" s="3">
        <f>(IFERROR(INDEX($U$4:$U$103,MATCH(将星实力!W24,$T$4:$T$103,1)),0)+IFERROR(INDEX($W$4:$W$103,MATCH(将星实力!X24,$V$4:$V$103,1)),0)+AF23)*其他调用!BH24</f>
        <v>0</v>
      </c>
      <c r="AY23" s="3">
        <f>(IFERROR(INDEX($U$4:$U$103,MATCH(将星实力!X24,$T$4:$T$103,1)),0)+IFERROR(INDEX($W$4:$W$103,MATCH(将星实力!Y24,$V$4:$V$103,1)),0)+AG23)*其他调用!BI24</f>
        <v>0</v>
      </c>
      <c r="AZ23" s="3">
        <f>(IFERROR(INDEX($U$4:$U$103,MATCH(将星实力!Y24,$T$4:$T$103,1)),0)+IFERROR(INDEX($W$4:$W$103,MATCH(将星实力!Z24,$V$4:$V$103,1)),0)+AH23)*其他调用!BJ24</f>
        <v>0</v>
      </c>
      <c r="BA23" s="3">
        <f>(IFERROR(INDEX($U$4:$U$103,MATCH(将星实力!Z24,$T$4:$T$103,1)),0)+IFERROR(INDEX($W$4:$W$103,MATCH(将星实力!AA24,$V$4:$V$103,1)),0)+AI23)*其他调用!BK24</f>
        <v>0</v>
      </c>
      <c r="BB23" s="33">
        <f t="shared" si="7"/>
        <v>3.3181975368785973E-3</v>
      </c>
      <c r="BC23" s="33">
        <f t="shared" si="8"/>
        <v>0</v>
      </c>
      <c r="BD23" s="33">
        <f t="shared" si="9"/>
        <v>0</v>
      </c>
      <c r="BE23" s="33">
        <f t="shared" si="10"/>
        <v>0</v>
      </c>
      <c r="BF23" s="33">
        <f t="shared" si="11"/>
        <v>0</v>
      </c>
    </row>
    <row r="24" spans="2:58" x14ac:dyDescent="0.2">
      <c r="E24" s="3">
        <v>21</v>
      </c>
      <c r="F24" s="34" t="str">
        <f>将星buff!P24</f>
        <v>石产量增加</v>
      </c>
      <c r="G24" s="36">
        <f>IFERROR(INDEX($C$4:$C$47,MATCH($F24,$B$4:$B$47,0))*将星buff!T24,0)</f>
        <v>1412.9203442856817</v>
      </c>
      <c r="H24" s="36">
        <f>IFERROR(INDEX($C$4:$C$47,MATCH($F24,$B$4:$B$47,0))*将星buff!U24,0)-G24</f>
        <v>1412.9203442856817</v>
      </c>
      <c r="I24" s="36">
        <f>IFERROR(INDEX($C$4:$C$47,MATCH($F24,$B$4:$B$47,0))*将星buff!V24,0)-SUM($G24:H24)</f>
        <v>1412.9203442856819</v>
      </c>
      <c r="J24" s="36">
        <f>IFERROR(INDEX($C$4:$C$47,MATCH($F24,$B$4:$B$47,0))*将星buff!W24,0)-SUM($G24:I24)</f>
        <v>1412.9203442856815</v>
      </c>
      <c r="K24" s="36">
        <f>IFERROR(INDEX($C$4:$C$47,MATCH($F24,$B$4:$B$47,0))*将星buff!X24,0)-SUM($G24:J24)</f>
        <v>1412.9203442856824</v>
      </c>
      <c r="L24" s="36">
        <f>IFERROR(INDEX($C$4:$C$47,MATCH($F24,$B$4:$B$47,0))*将星buff!Y24,0)-SUM($G24:K24)</f>
        <v>1412.9203442856815</v>
      </c>
      <c r="M24" s="35">
        <f>将星标签统计!AF23</f>
        <v>200</v>
      </c>
      <c r="N24" s="35">
        <f>将星标签统计!AG23</f>
        <v>480</v>
      </c>
      <c r="O24" s="35">
        <f>将星标签统计!AH23</f>
        <v>840</v>
      </c>
      <c r="P24" s="35">
        <f>将星标签统计!AI23</f>
        <v>1280</v>
      </c>
      <c r="Q24" s="35">
        <f>将星标签统计!AJ23</f>
        <v>1800</v>
      </c>
      <c r="R24" s="35">
        <f>将星标签统计!AK23</f>
        <v>2400</v>
      </c>
      <c r="T24" s="3">
        <v>210</v>
      </c>
      <c r="U24" s="3">
        <f t="shared" si="4"/>
        <v>197922.66939983139</v>
      </c>
      <c r="V24" s="3">
        <v>210</v>
      </c>
      <c r="W24" s="3">
        <f t="shared" si="5"/>
        <v>39781.789297981457</v>
      </c>
      <c r="Y24" s="3">
        <v>21</v>
      </c>
      <c r="Z24" s="3">
        <f>求节点(其他调用!$AU$5:$AU$21,其他调用!$AV$5:$AV$21,其他调用!AF25)*Z$1</f>
        <v>0</v>
      </c>
      <c r="AA24" s="3">
        <f>求节点(其他调用!$AW$5:$AW$21,其他调用!$AX$5:$AX$21,其他调用!AG25)*AA$1</f>
        <v>0</v>
      </c>
      <c r="AB24" s="3">
        <f>求节点(其他调用!$AY$5:$AY$21,其他调用!$AZ$5:$AZ$21,其他调用!AH25)*AB$1</f>
        <v>0</v>
      </c>
      <c r="AC24" s="3">
        <f>求节点(其他调用!$BA$5:$BA$21,其他调用!$BB$5:$BB$21,其他调用!AI25)*AC$1</f>
        <v>0</v>
      </c>
      <c r="AD24" s="3">
        <f>求节点(其他调用!$BC$5:$BC$21,其他调用!$BD$5:$BD$21,其他调用!AJ25)*AD$1</f>
        <v>0</v>
      </c>
      <c r="AE24" s="3">
        <f>求节点(其他调用!$AU$5:$AU$21,其他调用!$AV$5:$AV$21,其他调用!AF25)*SUMIFS($G$4:$I$103,$M$4:$O$103,0)/COUNTIFS($G$4:$I$103,"&gt;0",$M$4:$O$103,0)*其他调用!BG25</f>
        <v>0</v>
      </c>
      <c r="AF24" s="3">
        <f>求节点(其他调用!$AU$5:$AU$21,其他调用!$AV$5:$AV$21,其他调用!AG25)*SUMIFS($G$4:$I$103,$M$4:$O$103,0)/COUNTIFS($G$4:$I$103,"&gt;0",$M$4:$O$103,0)*其他调用!BH25</f>
        <v>0</v>
      </c>
      <c r="AG24" s="3">
        <f>求节点(其他调用!$AU$5:$AU$21,其他调用!$AV$5:$AV$21,其他调用!AH25)*SUMIFS($G$4:$I$103,$M$4:$O$103,0)/COUNTIFS($G$4:$I$103,"&gt;0",$M$4:$O$103,0)*其他调用!BI25</f>
        <v>0</v>
      </c>
      <c r="AH24" s="3">
        <f>求节点(其他调用!$AU$5:$AU$21,其他调用!$AV$5:$AV$21,其他调用!AI25)*SUMIFS($G$4:$I$103,$M$4:$O$103,0)/COUNTIFS($G$4:$I$103,"&gt;0",$M$4:$O$103,0)*其他调用!BJ25</f>
        <v>0</v>
      </c>
      <c r="AI24" s="3">
        <f>求节点(其他调用!$AU$5:$AU$21,其他调用!$AV$5:$AV$21,其他调用!AJ25)*SUMIFS($G$4:$I$103,$M$4:$O$103,0)/COUNTIFS($G$4:$I$103,"&gt;0",$M$4:$O$103,0)*其他调用!BK25</f>
        <v>0</v>
      </c>
      <c r="AJ24" s="33" t="e">
        <f t="shared" si="6"/>
        <v>#DIV/0!</v>
      </c>
      <c r="AK24" s="33" t="e">
        <f t="shared" si="0"/>
        <v>#DIV/0!</v>
      </c>
      <c r="AL24" s="33" t="e">
        <f t="shared" si="1"/>
        <v>#DIV/0!</v>
      </c>
      <c r="AM24" s="33" t="e">
        <f t="shared" si="2"/>
        <v>#DIV/0!</v>
      </c>
      <c r="AN24" s="33" t="e">
        <f t="shared" si="3"/>
        <v>#DIV/0!</v>
      </c>
      <c r="AQ24" s="3">
        <v>21</v>
      </c>
      <c r="AR24" s="3">
        <f>将星实力!V25*240+将星实力!W25*260+Z24</f>
        <v>24572.720904728343</v>
      </c>
      <c r="AS24" s="3">
        <f>将星实力!AE25*240+将星实力!AF25*260+AA24</f>
        <v>32212.915437612904</v>
      </c>
      <c r="AT24" s="3">
        <f>将星实力!AN25*240+将星实力!AO25*260+AB24</f>
        <v>49484.925137399085</v>
      </c>
      <c r="AU24" s="3">
        <f>将星实力!AW25*240+将星实力!AX25*260+AC24</f>
        <v>116573.86197805945</v>
      </c>
      <c r="AV24" s="3">
        <f>将星实力!BF25*240+将星实力!BG25*260+AD24</f>
        <v>249392.6885431979</v>
      </c>
      <c r="AW24" s="3">
        <f>(IFERROR(INDEX($U$4:$U$103,MATCH(将星实力!V25,$T$4:$T$103,1)),0)+IFERROR(INDEX($W$4:$W$103,MATCH(将星实力!W25,$V$4:$V$103,1)),0)+AE24)*其他调用!BG25</f>
        <v>109.81995656304889</v>
      </c>
      <c r="AX24" s="3">
        <f>(IFERROR(INDEX($U$4:$U$103,MATCH(将星实力!W25,$T$4:$T$103,1)),0)+IFERROR(INDEX($W$4:$W$103,MATCH(将星实力!X25,$V$4:$V$103,1)),0)+AF24)*其他调用!BH25</f>
        <v>0</v>
      </c>
      <c r="AY24" s="3">
        <f>(IFERROR(INDEX($U$4:$U$103,MATCH(将星实力!X25,$T$4:$T$103,1)),0)+IFERROR(INDEX($W$4:$W$103,MATCH(将星实力!Y25,$V$4:$V$103,1)),0)+AG24)*其他调用!BI25</f>
        <v>0</v>
      </c>
      <c r="AZ24" s="3">
        <f>(IFERROR(INDEX($U$4:$U$103,MATCH(将星实力!Y25,$T$4:$T$103,1)),0)+IFERROR(INDEX($W$4:$W$103,MATCH(将星实力!Z25,$V$4:$V$103,1)),0)+AH24)*其他调用!BJ25</f>
        <v>0</v>
      </c>
      <c r="BA24" s="3">
        <f>(IFERROR(INDEX($U$4:$U$103,MATCH(将星实力!Z25,$T$4:$T$103,1)),0)+IFERROR(INDEX($W$4:$W$103,MATCH(将星实力!AA25,$V$4:$V$103,1)),0)+AI24)*其他调用!BK25</f>
        <v>0</v>
      </c>
      <c r="BB24" s="33">
        <f t="shared" si="7"/>
        <v>4.4691817804318554E-3</v>
      </c>
      <c r="BC24" s="33">
        <f t="shared" si="8"/>
        <v>0</v>
      </c>
      <c r="BD24" s="33">
        <f t="shared" si="9"/>
        <v>0</v>
      </c>
      <c r="BE24" s="33">
        <f t="shared" si="10"/>
        <v>0</v>
      </c>
      <c r="BF24" s="33">
        <f t="shared" si="11"/>
        <v>0</v>
      </c>
    </row>
    <row r="25" spans="2:58" x14ac:dyDescent="0.2">
      <c r="E25" s="3">
        <v>22</v>
      </c>
      <c r="F25" s="34" t="str">
        <f>将星buff!P25</f>
        <v>铜采集加速</v>
      </c>
      <c r="G25" s="36">
        <f>IFERROR(INDEX($C$4:$C$47,MATCH($F25,$B$4:$B$47,0))*将星buff!T25,0)</f>
        <v>2567.6939839909492</v>
      </c>
      <c r="H25" s="36">
        <f>IFERROR(INDEX($C$4:$C$47,MATCH($F25,$B$4:$B$47,0))*将星buff!U25,0)-G25</f>
        <v>2567.6939839909492</v>
      </c>
      <c r="I25" s="36">
        <f>IFERROR(INDEX($C$4:$C$47,MATCH($F25,$B$4:$B$47,0))*将星buff!V25,0)-SUM($G25:H25)</f>
        <v>2567.6939839909483</v>
      </c>
      <c r="J25" s="36">
        <f>IFERROR(INDEX($C$4:$C$47,MATCH($F25,$B$4:$B$47,0))*将星buff!W25,0)-SUM($G25:I25)</f>
        <v>2567.6939839909501</v>
      </c>
      <c r="K25" s="36">
        <f>IFERROR(INDEX($C$4:$C$47,MATCH($F25,$B$4:$B$47,0))*将星buff!X25,0)-SUM($G25:J25)</f>
        <v>2567.6939839909483</v>
      </c>
      <c r="L25" s="36">
        <f>IFERROR(INDEX($C$4:$C$47,MATCH($F25,$B$4:$B$47,0))*将星buff!Y25,0)-SUM($G25:K25)</f>
        <v>2567.6939839909483</v>
      </c>
      <c r="M25" s="35">
        <f>将星标签统计!AF24</f>
        <v>200</v>
      </c>
      <c r="N25" s="35">
        <f>将星标签统计!AG24</f>
        <v>480</v>
      </c>
      <c r="O25" s="35">
        <f>将星标签统计!AH24</f>
        <v>840</v>
      </c>
      <c r="P25" s="35">
        <f>将星标签统计!AI24</f>
        <v>1280</v>
      </c>
      <c r="Q25" s="35">
        <f>将星标签统计!AJ24</f>
        <v>1800</v>
      </c>
      <c r="R25" s="35">
        <f>将星标签统计!AK24</f>
        <v>2400</v>
      </c>
      <c r="T25" s="3">
        <v>220</v>
      </c>
      <c r="U25" s="3">
        <f t="shared" si="4"/>
        <v>197922.66939983139</v>
      </c>
      <c r="V25" s="3">
        <v>220</v>
      </c>
      <c r="W25" s="3">
        <f t="shared" si="5"/>
        <v>42594.802531800939</v>
      </c>
      <c r="Y25" s="3">
        <v>22</v>
      </c>
      <c r="Z25" s="3">
        <f>求节点(其他调用!$AU$5:$AU$21,其他调用!$AV$5:$AV$21,其他调用!AF26)*Z$1</f>
        <v>0</v>
      </c>
      <c r="AA25" s="3">
        <f>求节点(其他调用!$AW$5:$AW$21,其他调用!$AX$5:$AX$21,其他调用!AG26)*AA$1</f>
        <v>0</v>
      </c>
      <c r="AB25" s="3">
        <f>求节点(其他调用!$AY$5:$AY$21,其他调用!$AZ$5:$AZ$21,其他调用!AH26)*AB$1</f>
        <v>0</v>
      </c>
      <c r="AC25" s="3">
        <f>求节点(其他调用!$BA$5:$BA$21,其他调用!$BB$5:$BB$21,其他调用!AI26)*AC$1</f>
        <v>0</v>
      </c>
      <c r="AD25" s="3">
        <f>求节点(其他调用!$BC$5:$BC$21,其他调用!$BD$5:$BD$21,其他调用!AJ26)*AD$1</f>
        <v>0</v>
      </c>
      <c r="AE25" s="3">
        <f>求节点(其他调用!$AU$5:$AU$21,其他调用!$AV$5:$AV$21,其他调用!AF26)*SUMIFS($G$4:$I$103,$M$4:$O$103,0)/COUNTIFS($G$4:$I$103,"&gt;0",$M$4:$O$103,0)*其他调用!BG26</f>
        <v>0</v>
      </c>
      <c r="AF25" s="3">
        <f>求节点(其他调用!$AU$5:$AU$21,其他调用!$AV$5:$AV$21,其他调用!AG26)*SUMIFS($G$4:$I$103,$M$4:$O$103,0)/COUNTIFS($G$4:$I$103,"&gt;0",$M$4:$O$103,0)*其他调用!BH26</f>
        <v>0</v>
      </c>
      <c r="AG25" s="3">
        <f>求节点(其他调用!$AU$5:$AU$21,其他调用!$AV$5:$AV$21,其他调用!AH26)*SUMIFS($G$4:$I$103,$M$4:$O$103,0)/COUNTIFS($G$4:$I$103,"&gt;0",$M$4:$O$103,0)*其他调用!BI26</f>
        <v>0</v>
      </c>
      <c r="AH25" s="3">
        <f>求节点(其他调用!$AU$5:$AU$21,其他调用!$AV$5:$AV$21,其他调用!AI26)*SUMIFS($G$4:$I$103,$M$4:$O$103,0)/COUNTIFS($G$4:$I$103,"&gt;0",$M$4:$O$103,0)*其他调用!BJ26</f>
        <v>0</v>
      </c>
      <c r="AI25" s="3">
        <f>求节点(其他调用!$AU$5:$AU$21,其他调用!$AV$5:$AV$21,其他调用!AJ26)*SUMIFS($G$4:$I$103,$M$4:$O$103,0)/COUNTIFS($G$4:$I$103,"&gt;0",$M$4:$O$103,0)*其他调用!BK26</f>
        <v>0</v>
      </c>
      <c r="AJ25" s="33" t="e">
        <f t="shared" si="6"/>
        <v>#DIV/0!</v>
      </c>
      <c r="AK25" s="33" t="e">
        <f t="shared" si="0"/>
        <v>#DIV/0!</v>
      </c>
      <c r="AL25" s="33" t="e">
        <f t="shared" si="1"/>
        <v>#DIV/0!</v>
      </c>
      <c r="AM25" s="33" t="e">
        <f t="shared" si="2"/>
        <v>#DIV/0!</v>
      </c>
      <c r="AN25" s="33" t="e">
        <f t="shared" si="3"/>
        <v>#DIV/0!</v>
      </c>
      <c r="AQ25" s="3">
        <v>22</v>
      </c>
      <c r="AR25" s="3">
        <f>将星实力!V26*240+将星实力!W26*260+Z25</f>
        <v>26195.84262976484</v>
      </c>
      <c r="AS25" s="3">
        <f>将星实力!AE26*240+将星实力!AF26*260+AA25</f>
        <v>34354.376053916763</v>
      </c>
      <c r="AT25" s="3">
        <f>将星实力!AN26*240+将星实力!AO26*260+AB25</f>
        <v>52782.551126671322</v>
      </c>
      <c r="AU25" s="3">
        <f>将星实力!AW26*240+将星实力!AX26*260+AC25</f>
        <v>123856.17110507311</v>
      </c>
      <c r="AV25" s="3">
        <f>将星实力!BF26*240+将星实力!BG26*260+AD25</f>
        <v>264915.28825536795</v>
      </c>
      <c r="AW25" s="3">
        <f>(IFERROR(INDEX($U$4:$U$103,MATCH(将星实力!V26,$T$4:$T$103,1)),0)+IFERROR(INDEX($W$4:$W$103,MATCH(将星实力!W26,$V$4:$V$103,1)),0)+AE25)*其他调用!BG26</f>
        <v>117.69715224644177</v>
      </c>
      <c r="AX25" s="3">
        <f>(IFERROR(INDEX($U$4:$U$103,MATCH(将星实力!W26,$T$4:$T$103,1)),0)+IFERROR(INDEX($W$4:$W$103,MATCH(将星实力!X26,$V$4:$V$103,1)),0)+AF25)*其他调用!BH26</f>
        <v>0</v>
      </c>
      <c r="AY25" s="3">
        <f>(IFERROR(INDEX($U$4:$U$103,MATCH(将星实力!X26,$T$4:$T$103,1)),0)+IFERROR(INDEX($W$4:$W$103,MATCH(将星实力!Y26,$V$4:$V$103,1)),0)+AG25)*其他调用!BI26</f>
        <v>0</v>
      </c>
      <c r="AZ25" s="3">
        <f>(IFERROR(INDEX($U$4:$U$103,MATCH(将星实力!Y26,$T$4:$T$103,1)),0)+IFERROR(INDEX($W$4:$W$103,MATCH(将星实力!Z26,$V$4:$V$103,1)),0)+AH25)*其他调用!BJ26</f>
        <v>0</v>
      </c>
      <c r="BA25" s="3">
        <f>(IFERROR(INDEX($U$4:$U$103,MATCH(将星实力!Z26,$T$4:$T$103,1)),0)+IFERROR(INDEX($W$4:$W$103,MATCH(将星实力!AA26,$V$4:$V$103,1)),0)+AI25)*其他调用!BK26</f>
        <v>0</v>
      </c>
      <c r="BB25" s="33">
        <f t="shared" si="7"/>
        <v>4.4929706560654483E-3</v>
      </c>
      <c r="BC25" s="33">
        <f t="shared" si="8"/>
        <v>0</v>
      </c>
      <c r="BD25" s="33">
        <f t="shared" si="9"/>
        <v>0</v>
      </c>
      <c r="BE25" s="33">
        <f t="shared" si="10"/>
        <v>0</v>
      </c>
      <c r="BF25" s="33">
        <f t="shared" si="11"/>
        <v>0</v>
      </c>
    </row>
    <row r="26" spans="2:58" x14ac:dyDescent="0.2">
      <c r="B26" s="5" t="s">
        <v>499</v>
      </c>
      <c r="C26" s="3">
        <f>C4</f>
        <v>9419.4689619045457</v>
      </c>
      <c r="E26" s="3">
        <v>23</v>
      </c>
      <c r="F26" s="34" t="str">
        <f>将星buff!P26</f>
        <v>铜产量增加</v>
      </c>
      <c r="G26" s="36">
        <f>IFERROR(INDEX($C$4:$C$47,MATCH($F26,$B$4:$B$47,0))*将星buff!T26,0)</f>
        <v>1412.9203442856817</v>
      </c>
      <c r="H26" s="36">
        <f>IFERROR(INDEX($C$4:$C$47,MATCH($F26,$B$4:$B$47,0))*将星buff!U26,0)-G26</f>
        <v>1412.9203442856817</v>
      </c>
      <c r="I26" s="36">
        <f>IFERROR(INDEX($C$4:$C$47,MATCH($F26,$B$4:$B$47,0))*将星buff!V26,0)-SUM($G26:H26)</f>
        <v>1412.9203442856819</v>
      </c>
      <c r="J26" s="36">
        <f>IFERROR(INDEX($C$4:$C$47,MATCH($F26,$B$4:$B$47,0))*将星buff!W26,0)-SUM($G26:I26)</f>
        <v>1412.9203442856815</v>
      </c>
      <c r="K26" s="36">
        <f>IFERROR(INDEX($C$4:$C$47,MATCH($F26,$B$4:$B$47,0))*将星buff!X26,0)-SUM($G26:J26)</f>
        <v>1412.9203442856824</v>
      </c>
      <c r="L26" s="36">
        <f>IFERROR(INDEX($C$4:$C$47,MATCH($F26,$B$4:$B$47,0))*将星buff!Y26,0)-SUM($G26:K26)</f>
        <v>1412.9203442856815</v>
      </c>
      <c r="M26" s="35">
        <f>将星标签统计!AF25</f>
        <v>100</v>
      </c>
      <c r="N26" s="35">
        <f>将星标签统计!AG25</f>
        <v>240</v>
      </c>
      <c r="O26" s="35">
        <f>将星标签统计!AH25</f>
        <v>420</v>
      </c>
      <c r="P26" s="35">
        <f>将星标签统计!AI25</f>
        <v>640</v>
      </c>
      <c r="Q26" s="35">
        <f>将星标签统计!AJ25</f>
        <v>900</v>
      </c>
      <c r="R26" s="35">
        <f>将星标签统计!AK25</f>
        <v>1200</v>
      </c>
      <c r="T26" s="3">
        <v>230</v>
      </c>
      <c r="U26" s="3">
        <f t="shared" si="4"/>
        <v>197922.66939983139</v>
      </c>
      <c r="V26" s="3">
        <v>230</v>
      </c>
      <c r="W26" s="3">
        <f t="shared" si="5"/>
        <v>42594.802531800939</v>
      </c>
      <c r="Y26" s="3">
        <v>23</v>
      </c>
      <c r="Z26" s="3">
        <f>求节点(其他调用!$AU$5:$AU$21,其他调用!$AV$5:$AV$21,其他调用!AF27)*Z$1</f>
        <v>0</v>
      </c>
      <c r="AA26" s="3">
        <f>求节点(其他调用!$AW$5:$AW$21,其他调用!$AX$5:$AX$21,其他调用!AG27)*AA$1</f>
        <v>0</v>
      </c>
      <c r="AB26" s="3">
        <f>求节点(其他调用!$AY$5:$AY$21,其他调用!$AZ$5:$AZ$21,其他调用!AH27)*AB$1</f>
        <v>0</v>
      </c>
      <c r="AC26" s="3">
        <f>求节点(其他调用!$BA$5:$BA$21,其他调用!$BB$5:$BB$21,其他调用!AI27)*AC$1</f>
        <v>0</v>
      </c>
      <c r="AD26" s="3">
        <f>求节点(其他调用!$BC$5:$BC$21,其他调用!$BD$5:$BD$21,其他调用!AJ27)*AD$1</f>
        <v>0</v>
      </c>
      <c r="AE26" s="3">
        <f>求节点(其他调用!$AU$5:$AU$21,其他调用!$AV$5:$AV$21,其他调用!AF27)*SUMIFS($G$4:$I$103,$M$4:$O$103,0)/COUNTIFS($G$4:$I$103,"&gt;0",$M$4:$O$103,0)*其他调用!BG27</f>
        <v>0</v>
      </c>
      <c r="AF26" s="3">
        <f>求节点(其他调用!$AU$5:$AU$21,其他调用!$AV$5:$AV$21,其他调用!AG27)*SUMIFS($G$4:$I$103,$M$4:$O$103,0)/COUNTIFS($G$4:$I$103,"&gt;0",$M$4:$O$103,0)*其他调用!BH27</f>
        <v>0</v>
      </c>
      <c r="AG26" s="3">
        <f>求节点(其他调用!$AU$5:$AU$21,其他调用!$AV$5:$AV$21,其他调用!AH27)*SUMIFS($G$4:$I$103,$M$4:$O$103,0)/COUNTIFS($G$4:$I$103,"&gt;0",$M$4:$O$103,0)*其他调用!BI27</f>
        <v>0</v>
      </c>
      <c r="AH26" s="3">
        <f>求节点(其他调用!$AU$5:$AU$21,其他调用!$AV$5:$AV$21,其他调用!AI27)*SUMIFS($G$4:$I$103,$M$4:$O$103,0)/COUNTIFS($G$4:$I$103,"&gt;0",$M$4:$O$103,0)*其他调用!BJ27</f>
        <v>0</v>
      </c>
      <c r="AI26" s="3">
        <f>求节点(其他调用!$AU$5:$AU$21,其他调用!$AV$5:$AV$21,其他调用!AJ27)*SUMIFS($G$4:$I$103,$M$4:$O$103,0)/COUNTIFS($G$4:$I$103,"&gt;0",$M$4:$O$103,0)*其他调用!BK27</f>
        <v>0</v>
      </c>
      <c r="AJ26" s="33" t="e">
        <f t="shared" si="6"/>
        <v>#DIV/0!</v>
      </c>
      <c r="AK26" s="33" t="e">
        <f t="shared" si="0"/>
        <v>#DIV/0!</v>
      </c>
      <c r="AL26" s="33" t="e">
        <f t="shared" si="1"/>
        <v>#DIV/0!</v>
      </c>
      <c r="AM26" s="33" t="e">
        <f t="shared" si="2"/>
        <v>#DIV/0!</v>
      </c>
      <c r="AN26" s="33" t="e">
        <f t="shared" si="3"/>
        <v>#DIV/0!</v>
      </c>
      <c r="AQ26" s="3">
        <v>23</v>
      </c>
      <c r="AR26" s="3">
        <f>将星实力!V27*240+将星实力!W27*260+Z26</f>
        <v>27935.455919283952</v>
      </c>
      <c r="AS26" s="3">
        <f>将星实力!AE27*240+将星实力!AF27*260+AA26</f>
        <v>36649.536713537855</v>
      </c>
      <c r="AT26" s="3">
        <f>将星实力!AN27*240+将星实力!AO27*260+AB26</f>
        <v>56316.854436947186</v>
      </c>
      <c r="AU26" s="3">
        <f>将星实力!AW27*240+将星实力!AX27*260+AC26</f>
        <v>131661.15677339223</v>
      </c>
      <c r="AV26" s="3">
        <f>将星实力!BF27*240+将星实力!BG27*260+AD26</f>
        <v>281551.99645765772</v>
      </c>
      <c r="AW26" s="3">
        <f>(IFERROR(INDEX($U$4:$U$103,MATCH(将星实力!V27,$T$4:$T$103,1)),0)+IFERROR(INDEX($W$4:$W$103,MATCH(将星实力!W27,$V$4:$V$103,1)),0)+AE26)*其他调用!BG27</f>
        <v>127.9563303715489</v>
      </c>
      <c r="AX26" s="3">
        <f>(IFERROR(INDEX($U$4:$U$103,MATCH(将星实力!W27,$T$4:$T$103,1)),0)+IFERROR(INDEX($W$4:$W$103,MATCH(将星实力!X27,$V$4:$V$103,1)),0)+AF26)*其他调用!BH27</f>
        <v>0</v>
      </c>
      <c r="AY26" s="3">
        <f>(IFERROR(INDEX($U$4:$U$103,MATCH(将星实力!X27,$T$4:$T$103,1)),0)+IFERROR(INDEX($W$4:$W$103,MATCH(将星实力!Y27,$V$4:$V$103,1)),0)+AG26)*其他调用!BI27</f>
        <v>0</v>
      </c>
      <c r="AZ26" s="3">
        <f>(IFERROR(INDEX($U$4:$U$103,MATCH(将星实力!Y27,$T$4:$T$103,1)),0)+IFERROR(INDEX($W$4:$W$103,MATCH(将星实力!Z27,$V$4:$V$103,1)),0)+AH26)*其他调用!BJ27</f>
        <v>0</v>
      </c>
      <c r="BA26" s="3">
        <f>(IFERROR(INDEX($U$4:$U$103,MATCH(将星实力!Z27,$T$4:$T$103,1)),0)+IFERROR(INDEX($W$4:$W$103,MATCH(将星实力!AA27,$V$4:$V$103,1)),0)+AI26)*其他调用!BK27</f>
        <v>0</v>
      </c>
      <c r="BB26" s="33">
        <f t="shared" si="7"/>
        <v>4.5804274947673276E-3</v>
      </c>
      <c r="BC26" s="33">
        <f t="shared" si="8"/>
        <v>0</v>
      </c>
      <c r="BD26" s="33">
        <f t="shared" si="9"/>
        <v>0</v>
      </c>
      <c r="BE26" s="33">
        <f t="shared" si="10"/>
        <v>0</v>
      </c>
      <c r="BF26" s="33">
        <f t="shared" si="11"/>
        <v>0</v>
      </c>
    </row>
    <row r="27" spans="2:58" x14ac:dyDescent="0.2">
      <c r="B27" s="5" t="s">
        <v>500</v>
      </c>
      <c r="C27" s="3">
        <f t="shared" ref="C27:C43" si="12">C5</f>
        <v>9419.4689619045457</v>
      </c>
      <c r="E27" s="3">
        <v>24</v>
      </c>
      <c r="F27" s="34" t="str">
        <f>将星buff!P27</f>
        <v>木采集加速</v>
      </c>
      <c r="G27" s="36">
        <f>IFERROR(INDEX($C$4:$C$47,MATCH($F27,$B$4:$B$47,0))*将星buff!T27,0)</f>
        <v>0</v>
      </c>
      <c r="H27" s="36">
        <f>IFERROR(INDEX($C$4:$C$47,MATCH($F27,$B$4:$B$47,0))*将星buff!U27,0)-G27</f>
        <v>0</v>
      </c>
      <c r="I27" s="36">
        <f>IFERROR(INDEX($C$4:$C$47,MATCH($F27,$B$4:$B$47,0))*将星buff!V27,0)-SUM($G27:H27)</f>
        <v>0</v>
      </c>
      <c r="J27" s="36">
        <f>IFERROR(INDEX($C$4:$C$47,MATCH($F27,$B$4:$B$47,0))*将星buff!W27,0)-SUM($G27:I27)</f>
        <v>0</v>
      </c>
      <c r="K27" s="36">
        <f>IFERROR(INDEX($C$4:$C$47,MATCH($F27,$B$4:$B$47,0))*将星buff!X27,0)-SUM($G27:J27)</f>
        <v>0</v>
      </c>
      <c r="L27" s="36">
        <f>IFERROR(INDEX($C$4:$C$47,MATCH($F27,$B$4:$B$47,0))*将星buff!Y27,0)-SUM($G27:K27)</f>
        <v>0</v>
      </c>
      <c r="M27" s="35">
        <f>将星标签统计!AF26</f>
        <v>0</v>
      </c>
      <c r="N27" s="35">
        <f>将星标签统计!AG26</f>
        <v>0</v>
      </c>
      <c r="O27" s="35">
        <f>将星标签统计!AH26</f>
        <v>0</v>
      </c>
      <c r="P27" s="35">
        <f>将星标签统计!AI26</f>
        <v>0</v>
      </c>
      <c r="Q27" s="35">
        <f>将星标签统计!AJ26</f>
        <v>0</v>
      </c>
      <c r="R27" s="35">
        <f>将星标签统计!AK26</f>
        <v>0</v>
      </c>
      <c r="T27" s="3">
        <v>240</v>
      </c>
      <c r="U27" s="3">
        <f t="shared" si="4"/>
        <v>200490.36338382235</v>
      </c>
      <c r="V27" s="3">
        <v>240</v>
      </c>
      <c r="W27" s="3">
        <f t="shared" si="5"/>
        <v>42594.802531800939</v>
      </c>
      <c r="Y27" s="3">
        <v>24</v>
      </c>
      <c r="Z27" s="3">
        <f>求节点(其他调用!$AU$5:$AU$21,其他调用!$AV$5:$AV$21,其他调用!AF28)*Z$1</f>
        <v>0</v>
      </c>
      <c r="AA27" s="3">
        <f>求节点(其他调用!$AW$5:$AW$21,其他调用!$AX$5:$AX$21,其他调用!AG28)*AA$1</f>
        <v>0</v>
      </c>
      <c r="AB27" s="3">
        <f>求节点(其他调用!$AY$5:$AY$21,其他调用!$AZ$5:$AZ$21,其他调用!AH28)*AB$1</f>
        <v>0</v>
      </c>
      <c r="AC27" s="3">
        <f>求节点(其他调用!$BA$5:$BA$21,其他调用!$BB$5:$BB$21,其他调用!AI28)*AC$1</f>
        <v>0</v>
      </c>
      <c r="AD27" s="3">
        <f>求节点(其他调用!$BC$5:$BC$21,其他调用!$BD$5:$BD$21,其他调用!AJ28)*AD$1</f>
        <v>0</v>
      </c>
      <c r="AE27" s="3">
        <f>求节点(其他调用!$AU$5:$AU$21,其他调用!$AV$5:$AV$21,其他调用!AF28)*SUMIFS($G$4:$I$103,$M$4:$O$103,0)/COUNTIFS($G$4:$I$103,"&gt;0",$M$4:$O$103,0)*其他调用!BG28</f>
        <v>0</v>
      </c>
      <c r="AF27" s="3">
        <f>求节点(其他调用!$AU$5:$AU$21,其他调用!$AV$5:$AV$21,其他调用!AG28)*SUMIFS($G$4:$I$103,$M$4:$O$103,0)/COUNTIFS($G$4:$I$103,"&gt;0",$M$4:$O$103,0)*其他调用!BH28</f>
        <v>0</v>
      </c>
      <c r="AG27" s="3">
        <f>求节点(其他调用!$AU$5:$AU$21,其他调用!$AV$5:$AV$21,其他调用!AH28)*SUMIFS($G$4:$I$103,$M$4:$O$103,0)/COUNTIFS($G$4:$I$103,"&gt;0",$M$4:$O$103,0)*其他调用!BI28</f>
        <v>0</v>
      </c>
      <c r="AH27" s="3">
        <f>求节点(其他调用!$AU$5:$AU$21,其他调用!$AV$5:$AV$21,其他调用!AI28)*SUMIFS($G$4:$I$103,$M$4:$O$103,0)/COUNTIFS($G$4:$I$103,"&gt;0",$M$4:$O$103,0)*其他调用!BJ28</f>
        <v>0</v>
      </c>
      <c r="AI27" s="3">
        <f>求节点(其他调用!$AU$5:$AU$21,其他调用!$AV$5:$AV$21,其他调用!AJ28)*SUMIFS($G$4:$I$103,$M$4:$O$103,0)/COUNTIFS($G$4:$I$103,"&gt;0",$M$4:$O$103,0)*其他调用!BK28</f>
        <v>0</v>
      </c>
      <c r="AJ27" s="33" t="e">
        <f t="shared" si="6"/>
        <v>#DIV/0!</v>
      </c>
      <c r="AK27" s="33" t="e">
        <f t="shared" si="0"/>
        <v>#DIV/0!</v>
      </c>
      <c r="AL27" s="33" t="e">
        <f t="shared" si="1"/>
        <v>#DIV/0!</v>
      </c>
      <c r="AM27" s="33" t="e">
        <f t="shared" si="2"/>
        <v>#DIV/0!</v>
      </c>
      <c r="AN27" s="33" t="e">
        <f t="shared" si="3"/>
        <v>#DIV/0!</v>
      </c>
      <c r="AQ27" s="3">
        <v>24</v>
      </c>
      <c r="AR27" s="3">
        <f>将星实力!V28*240+将星实力!W28*260+Z27</f>
        <v>29799.921776224855</v>
      </c>
      <c r="AS27" s="3">
        <f>将星实力!AE28*240+将星实力!AF28*260+AA27</f>
        <v>39109.42900077704</v>
      </c>
      <c r="AT27" s="3">
        <f>将星实力!AN28*240+将星实力!AO28*260+AB27</f>
        <v>60037.841752464272</v>
      </c>
      <c r="AU27" s="3">
        <f>将星实力!AW28*240+将星实力!AX28*260+AC27</f>
        <v>140026.33328817273</v>
      </c>
      <c r="AV27" s="3">
        <f>将星实力!BF28*240+将星实力!BG28*260+AD27</f>
        <v>299165.78232365294</v>
      </c>
      <c r="AW27" s="3">
        <f>(IFERROR(INDEX($U$4:$U$103,MATCH(将星实力!V28,$T$4:$T$103,1)),0)+IFERROR(INDEX($W$4:$W$103,MATCH(将星实力!W28,$V$4:$V$103,1)),0)+AE27)*其他调用!BG28</f>
        <v>136.23028818356269</v>
      </c>
      <c r="AX27" s="3">
        <f>(IFERROR(INDEX($U$4:$U$103,MATCH(将星实力!W28,$T$4:$T$103,1)),0)+IFERROR(INDEX($W$4:$W$103,MATCH(将星实力!X28,$V$4:$V$103,1)),0)+AF27)*其他调用!BH28</f>
        <v>0</v>
      </c>
      <c r="AY27" s="3">
        <f>(IFERROR(INDEX($U$4:$U$103,MATCH(将星实力!X28,$T$4:$T$103,1)),0)+IFERROR(INDEX($W$4:$W$103,MATCH(将星实力!Y28,$V$4:$V$103,1)),0)+AG27)*其他调用!BI28</f>
        <v>0</v>
      </c>
      <c r="AZ27" s="3">
        <f>(IFERROR(INDEX($U$4:$U$103,MATCH(将星实力!Y28,$T$4:$T$103,1)),0)+IFERROR(INDEX($W$4:$W$103,MATCH(将星实力!Z28,$V$4:$V$103,1)),0)+AH27)*其他调用!BJ28</f>
        <v>0</v>
      </c>
      <c r="BA27" s="3">
        <f>(IFERROR(INDEX($U$4:$U$103,MATCH(将星实力!Z28,$T$4:$T$103,1)),0)+IFERROR(INDEX($W$4:$W$103,MATCH(将星实力!AA28,$V$4:$V$103,1)),0)+AI27)*其他调用!BK28</f>
        <v>0</v>
      </c>
      <c r="BB27" s="33">
        <f t="shared" si="7"/>
        <v>4.5714981806512902E-3</v>
      </c>
      <c r="BC27" s="33">
        <f t="shared" si="8"/>
        <v>0</v>
      </c>
      <c r="BD27" s="33">
        <f t="shared" si="9"/>
        <v>0</v>
      </c>
      <c r="BE27" s="33">
        <f t="shared" si="10"/>
        <v>0</v>
      </c>
      <c r="BF27" s="33">
        <f t="shared" si="11"/>
        <v>0</v>
      </c>
    </row>
    <row r="28" spans="2:58" x14ac:dyDescent="0.2">
      <c r="B28" s="5" t="s">
        <v>501</v>
      </c>
      <c r="C28" s="3">
        <f t="shared" si="12"/>
        <v>9419.4689619045457</v>
      </c>
      <c r="E28" s="3">
        <v>25</v>
      </c>
      <c r="F28" s="34" t="str">
        <f>将星buff!P28</f>
        <v>木采集加速</v>
      </c>
      <c r="G28" s="36">
        <f>IFERROR(INDEX($C$4:$C$47,MATCH($F28,$B$4:$B$47,0))*将星buff!T28,0)</f>
        <v>2567.6939839909492</v>
      </c>
      <c r="H28" s="36">
        <f>IFERROR(INDEX($C$4:$C$47,MATCH($F28,$B$4:$B$47,0))*将星buff!U28,0)-G28</f>
        <v>2567.6939839909492</v>
      </c>
      <c r="I28" s="36">
        <f>IFERROR(INDEX($C$4:$C$47,MATCH($F28,$B$4:$B$47,0))*将星buff!V28,0)-SUM($G28:H28)</f>
        <v>2567.6939839909483</v>
      </c>
      <c r="J28" s="36">
        <f>IFERROR(INDEX($C$4:$C$47,MATCH($F28,$B$4:$B$47,0))*将星buff!W28,0)-SUM($G28:I28)</f>
        <v>2567.6939839909501</v>
      </c>
      <c r="K28" s="36">
        <f>IFERROR(INDEX($C$4:$C$47,MATCH($F28,$B$4:$B$47,0))*将星buff!X28,0)-SUM($G28:J28)</f>
        <v>2567.6939839909483</v>
      </c>
      <c r="L28" s="36">
        <f>IFERROR(INDEX($C$4:$C$47,MATCH($F28,$B$4:$B$47,0))*将星buff!Y28,0)-SUM($G28:K28)</f>
        <v>2567.6939839909483</v>
      </c>
      <c r="M28" s="35">
        <f>将星标签统计!AF27</f>
        <v>200</v>
      </c>
      <c r="N28" s="35">
        <f>将星标签统计!AG27</f>
        <v>480</v>
      </c>
      <c r="O28" s="35">
        <f>将星标签统计!AH27</f>
        <v>840</v>
      </c>
      <c r="P28" s="35">
        <f>将星标签统计!AI27</f>
        <v>1280</v>
      </c>
      <c r="Q28" s="35">
        <f>将星标签统计!AJ27</f>
        <v>1800</v>
      </c>
      <c r="R28" s="35">
        <f>将星标签统计!AK27</f>
        <v>2400</v>
      </c>
      <c r="T28" s="3">
        <v>250</v>
      </c>
      <c r="U28" s="3">
        <f t="shared" si="4"/>
        <v>203316.20407239371</v>
      </c>
      <c r="V28" s="3">
        <v>250</v>
      </c>
      <c r="W28" s="3">
        <f t="shared" si="5"/>
        <v>42594.802531800939</v>
      </c>
      <c r="Y28" s="3">
        <v>25</v>
      </c>
      <c r="Z28" s="3">
        <f>求节点(其他调用!$AU$5:$AU$21,其他调用!$AV$5:$AV$21,其他调用!AF29)*Z$1</f>
        <v>0</v>
      </c>
      <c r="AA28" s="3">
        <f>求节点(其他调用!$AW$5:$AW$21,其他调用!$AX$5:$AX$21,其他调用!AG29)*AA$1</f>
        <v>0</v>
      </c>
      <c r="AB28" s="3">
        <f>求节点(其他调用!$AY$5:$AY$21,其他调用!$AZ$5:$AZ$21,其他调用!AH29)*AB$1</f>
        <v>0</v>
      </c>
      <c r="AC28" s="3">
        <f>求节点(其他调用!$BA$5:$BA$21,其他调用!$BB$5:$BB$21,其他调用!AI29)*AC$1</f>
        <v>0</v>
      </c>
      <c r="AD28" s="3">
        <f>求节点(其他调用!$BC$5:$BC$21,其他调用!$BD$5:$BD$21,其他调用!AJ29)*AD$1</f>
        <v>0</v>
      </c>
      <c r="AE28" s="3">
        <f>求节点(其他调用!$AU$5:$AU$21,其他调用!$AV$5:$AV$21,其他调用!AF29)*SUMIFS($G$4:$I$103,$M$4:$O$103,0)/COUNTIFS($G$4:$I$103,"&gt;0",$M$4:$O$103,0)*其他调用!BG29</f>
        <v>0</v>
      </c>
      <c r="AF28" s="3">
        <f>求节点(其他调用!$AU$5:$AU$21,其他调用!$AV$5:$AV$21,其他调用!AG29)*SUMIFS($G$4:$I$103,$M$4:$O$103,0)/COUNTIFS($G$4:$I$103,"&gt;0",$M$4:$O$103,0)*其他调用!BH29</f>
        <v>0</v>
      </c>
      <c r="AG28" s="3">
        <f>求节点(其他调用!$AU$5:$AU$21,其他调用!$AV$5:$AV$21,其他调用!AH29)*SUMIFS($G$4:$I$103,$M$4:$O$103,0)/COUNTIFS($G$4:$I$103,"&gt;0",$M$4:$O$103,0)*其他调用!BI29</f>
        <v>0</v>
      </c>
      <c r="AH28" s="3">
        <f>求节点(其他调用!$AU$5:$AU$21,其他调用!$AV$5:$AV$21,其他调用!AI29)*SUMIFS($G$4:$I$103,$M$4:$O$103,0)/COUNTIFS($G$4:$I$103,"&gt;0",$M$4:$O$103,0)*其他调用!BJ29</f>
        <v>0</v>
      </c>
      <c r="AI28" s="3">
        <f>求节点(其他调用!$AU$5:$AU$21,其他调用!$AV$5:$AV$21,其他调用!AJ29)*SUMIFS($G$4:$I$103,$M$4:$O$103,0)/COUNTIFS($G$4:$I$103,"&gt;0",$M$4:$O$103,0)*其他调用!BK29</f>
        <v>0</v>
      </c>
      <c r="AJ28" s="33" t="e">
        <f t="shared" si="6"/>
        <v>#DIV/0!</v>
      </c>
      <c r="AK28" s="33" t="e">
        <f t="shared" si="0"/>
        <v>#DIV/0!</v>
      </c>
      <c r="AL28" s="33" t="e">
        <f t="shared" si="1"/>
        <v>#DIV/0!</v>
      </c>
      <c r="AM28" s="33" t="e">
        <f t="shared" si="2"/>
        <v>#DIV/0!</v>
      </c>
      <c r="AN28" s="33" t="e">
        <f t="shared" si="3"/>
        <v>#DIV/0!</v>
      </c>
      <c r="AQ28" s="3">
        <v>25</v>
      </c>
      <c r="AR28" s="3">
        <f>将星实力!V29*240+将星实力!W29*260+Z28</f>
        <v>31798.201301657962</v>
      </c>
      <c r="AS28" s="3">
        <f>将星实力!AE29*240+将星实力!AF29*260+AA28</f>
        <v>41745.876274937706</v>
      </c>
      <c r="AT28" s="3">
        <f>将星实力!AN29*240+将星实力!AO29*260+AB28</f>
        <v>63772.508262312527</v>
      </c>
      <c r="AU28" s="3">
        <f>将星实力!AW29*240+将星实力!AX29*260+AC28</f>
        <v>148991.90748614635</v>
      </c>
      <c r="AV28" s="3">
        <f>将星实力!BF29*240+将星实力!BG29*260+AD28</f>
        <v>317739.1780094374</v>
      </c>
      <c r="AW28" s="3">
        <f>(IFERROR(INDEX($U$4:$U$103,MATCH(将星实力!V29,$T$4:$T$103,1)),0)+IFERROR(INDEX($W$4:$W$103,MATCH(将星实力!W29,$V$4:$V$103,1)),0)+AE28)*其他调用!BG29</f>
        <v>156.7384119068729</v>
      </c>
      <c r="AX28" s="3">
        <f>(IFERROR(INDEX($U$4:$U$103,MATCH(将星实力!W29,$T$4:$T$103,1)),0)+IFERROR(INDEX($W$4:$W$103,MATCH(将星实力!X29,$V$4:$V$103,1)),0)+AF28)*其他调用!BH29</f>
        <v>0</v>
      </c>
      <c r="AY28" s="3">
        <f>(IFERROR(INDEX($U$4:$U$103,MATCH(将星实力!X29,$T$4:$T$103,1)),0)+IFERROR(INDEX($W$4:$W$103,MATCH(将星实力!Y29,$V$4:$V$103,1)),0)+AG28)*其他调用!BI29</f>
        <v>0</v>
      </c>
      <c r="AZ28" s="3">
        <f>(IFERROR(INDEX($U$4:$U$103,MATCH(将星实力!Y29,$T$4:$T$103,1)),0)+IFERROR(INDEX($W$4:$W$103,MATCH(将星实力!Z29,$V$4:$V$103,1)),0)+AH28)*其他调用!BJ29</f>
        <v>0</v>
      </c>
      <c r="BA28" s="3">
        <f>(IFERROR(INDEX($U$4:$U$103,MATCH(将星实力!Z29,$T$4:$T$103,1)),0)+IFERROR(INDEX($W$4:$W$103,MATCH(将星实力!AA29,$V$4:$V$103,1)),0)+AI28)*其他调用!BK29</f>
        <v>0</v>
      </c>
      <c r="BB28" s="33">
        <f t="shared" si="7"/>
        <v>4.9291596848498641E-3</v>
      </c>
      <c r="BC28" s="33">
        <f t="shared" si="8"/>
        <v>0</v>
      </c>
      <c r="BD28" s="33">
        <f t="shared" si="9"/>
        <v>0</v>
      </c>
      <c r="BE28" s="33">
        <f t="shared" si="10"/>
        <v>0</v>
      </c>
      <c r="BF28" s="33">
        <f t="shared" si="11"/>
        <v>0</v>
      </c>
    </row>
    <row r="29" spans="2:58" x14ac:dyDescent="0.2">
      <c r="B29" s="5" t="s">
        <v>502</v>
      </c>
      <c r="C29" s="3">
        <f t="shared" si="12"/>
        <v>9419.4689619045457</v>
      </c>
      <c r="E29" s="3">
        <v>26</v>
      </c>
      <c r="F29" s="34" t="str">
        <f>将星buff!P29</f>
        <v>科研加速</v>
      </c>
      <c r="G29" s="36">
        <f>IFERROR(INDEX($C$4:$C$47,MATCH($F29,$B$4:$B$47,0))*将星buff!T29,0)</f>
        <v>12020.975623256709</v>
      </c>
      <c r="H29" s="36">
        <f>IFERROR(INDEX($C$4:$C$47,MATCH($F29,$B$4:$B$47,0))*将星buff!U29,0)-G29</f>
        <v>12020.975623256709</v>
      </c>
      <c r="I29" s="36">
        <f>IFERROR(INDEX($C$4:$C$47,MATCH($F29,$B$4:$B$47,0))*将星buff!V29,0)-SUM($G29:H29)</f>
        <v>12020.975623256709</v>
      </c>
      <c r="J29" s="36">
        <f>IFERROR(INDEX($C$4:$C$47,MATCH($F29,$B$4:$B$47,0))*将星buff!W29,0)-SUM($G29:I29)</f>
        <v>12020.975623256709</v>
      </c>
      <c r="K29" s="36">
        <f>IFERROR(INDEX($C$4:$C$47,MATCH($F29,$B$4:$B$47,0))*将星buff!X29,0)-SUM($G29:J29)</f>
        <v>6010.4878116283508</v>
      </c>
      <c r="L29" s="36">
        <f>IFERROR(INDEX($C$4:$C$47,MATCH($F29,$B$4:$B$47,0))*将星buff!Y29,0)-SUM($G29:K29)</f>
        <v>6010.487811628358</v>
      </c>
      <c r="M29" s="35">
        <f>将星标签统计!AF28</f>
        <v>41.5</v>
      </c>
      <c r="N29" s="35">
        <f>将星标签统计!AG28</f>
        <v>99.6</v>
      </c>
      <c r="O29" s="35">
        <f>将星标签统计!AH28</f>
        <v>174.29999999999998</v>
      </c>
      <c r="P29" s="35">
        <f>将星标签统计!AI28</f>
        <v>265.60000000000002</v>
      </c>
      <c r="Q29" s="35">
        <f>将星标签统计!AJ28</f>
        <v>373.5</v>
      </c>
      <c r="R29" s="35">
        <f>将星标签统计!AK28</f>
        <v>498</v>
      </c>
      <c r="T29" s="3">
        <v>260</v>
      </c>
      <c r="U29" s="3">
        <f t="shared" si="4"/>
        <v>203316.20407239371</v>
      </c>
      <c r="V29" s="3">
        <v>260</v>
      </c>
      <c r="W29" s="3">
        <f t="shared" si="5"/>
        <v>42594.802531800939</v>
      </c>
      <c r="Y29" s="3">
        <v>26</v>
      </c>
      <c r="Z29" s="3">
        <f>求节点(其他调用!$AU$5:$AU$21,其他调用!$AV$5:$AV$21,其他调用!AF30)*Z$1</f>
        <v>0</v>
      </c>
      <c r="AA29" s="3">
        <f>求节点(其他调用!$AW$5:$AW$21,其他调用!$AX$5:$AX$21,其他调用!AG30)*AA$1</f>
        <v>0</v>
      </c>
      <c r="AB29" s="3">
        <f>求节点(其他调用!$AY$5:$AY$21,其他调用!$AZ$5:$AZ$21,其他调用!AH30)*AB$1</f>
        <v>0</v>
      </c>
      <c r="AC29" s="3">
        <f>求节点(其他调用!$BA$5:$BA$21,其他调用!$BB$5:$BB$21,其他调用!AI30)*AC$1</f>
        <v>0</v>
      </c>
      <c r="AD29" s="3">
        <f>求节点(其他调用!$BC$5:$BC$21,其他调用!$BD$5:$BD$21,其他调用!AJ30)*AD$1</f>
        <v>0</v>
      </c>
      <c r="AE29" s="3">
        <f>求节点(其他调用!$AU$5:$AU$21,其他调用!$AV$5:$AV$21,其他调用!AF30)*SUMIFS($G$4:$I$103,$M$4:$O$103,0)/COUNTIFS($G$4:$I$103,"&gt;0",$M$4:$O$103,0)*其他调用!BG30</f>
        <v>0</v>
      </c>
      <c r="AF29" s="3">
        <f>求节点(其他调用!$AU$5:$AU$21,其他调用!$AV$5:$AV$21,其他调用!AG30)*SUMIFS($G$4:$I$103,$M$4:$O$103,0)/COUNTIFS($G$4:$I$103,"&gt;0",$M$4:$O$103,0)*其他调用!BH30</f>
        <v>0</v>
      </c>
      <c r="AG29" s="3">
        <f>求节点(其他调用!$AU$5:$AU$21,其他调用!$AV$5:$AV$21,其他调用!AH30)*SUMIFS($G$4:$I$103,$M$4:$O$103,0)/COUNTIFS($G$4:$I$103,"&gt;0",$M$4:$O$103,0)*其他调用!BI30</f>
        <v>0</v>
      </c>
      <c r="AH29" s="3">
        <f>求节点(其他调用!$AU$5:$AU$21,其他调用!$AV$5:$AV$21,其他调用!AI30)*SUMIFS($G$4:$I$103,$M$4:$O$103,0)/COUNTIFS($G$4:$I$103,"&gt;0",$M$4:$O$103,0)*其他调用!BJ30</f>
        <v>0</v>
      </c>
      <c r="AI29" s="3">
        <f>求节点(其他调用!$AU$5:$AU$21,其他调用!$AV$5:$AV$21,其他调用!AJ30)*SUMIFS($G$4:$I$103,$M$4:$O$103,0)/COUNTIFS($G$4:$I$103,"&gt;0",$M$4:$O$103,0)*其他调用!BK30</f>
        <v>0</v>
      </c>
      <c r="AJ29" s="33" t="e">
        <f t="shared" si="6"/>
        <v>#DIV/0!</v>
      </c>
      <c r="AK29" s="33" t="e">
        <f t="shared" si="0"/>
        <v>#DIV/0!</v>
      </c>
      <c r="AL29" s="33" t="e">
        <f t="shared" si="1"/>
        <v>#DIV/0!</v>
      </c>
      <c r="AM29" s="33" t="e">
        <f t="shared" si="2"/>
        <v>#DIV/0!</v>
      </c>
      <c r="AN29" s="33" t="e">
        <f t="shared" si="3"/>
        <v>#DIV/0!</v>
      </c>
      <c r="AQ29" s="3">
        <v>26</v>
      </c>
      <c r="AR29" s="3">
        <f>将星实力!V30*240+将星实力!W30*260+Z29</f>
        <v>33939.898765905637</v>
      </c>
      <c r="AS29" s="3">
        <f>将星实力!AE30*240+将星实力!AF30*260+AA29</f>
        <v>44571.550498759236</v>
      </c>
      <c r="AT29" s="3">
        <f>将星实力!AN30*240+将星实力!AO30*260+AB29</f>
        <v>67775.220004594812</v>
      </c>
      <c r="AU29" s="3">
        <f>将星实力!AW30*240+将星实力!AX30*260+AC29</f>
        <v>158479.73170933555</v>
      </c>
      <c r="AV29" s="3">
        <f>将星实力!BF30*240+将星实力!BG30*260+AD29</f>
        <v>337645.64837585954</v>
      </c>
      <c r="AW29" s="3">
        <f>(IFERROR(INDEX($U$4:$U$103,MATCH(将星实力!V30,$T$4:$T$103,1)),0)+IFERROR(INDEX($W$4:$W$103,MATCH(将星实力!W30,$V$4:$V$103,1)),0)+AE29)*其他调用!BG30</f>
        <v>169.58320886045138</v>
      </c>
      <c r="AX29" s="3">
        <f>(IFERROR(INDEX($U$4:$U$103,MATCH(将星实力!W30,$T$4:$T$103,1)),0)+IFERROR(INDEX($W$4:$W$103,MATCH(将星实力!X30,$V$4:$V$103,1)),0)+AF29)*其他调用!BH30</f>
        <v>0</v>
      </c>
      <c r="AY29" s="3">
        <f>(IFERROR(INDEX($U$4:$U$103,MATCH(将星实力!X30,$T$4:$T$103,1)),0)+IFERROR(INDEX($W$4:$W$103,MATCH(将星实力!Y30,$V$4:$V$103,1)),0)+AG29)*其他调用!BI30</f>
        <v>0</v>
      </c>
      <c r="AZ29" s="3">
        <f>(IFERROR(INDEX($U$4:$U$103,MATCH(将星实力!Y30,$T$4:$T$103,1)),0)+IFERROR(INDEX($W$4:$W$103,MATCH(将星实力!Z30,$V$4:$V$103,1)),0)+AH29)*其他调用!BJ30</f>
        <v>0</v>
      </c>
      <c r="BA29" s="3">
        <f>(IFERROR(INDEX($U$4:$U$103,MATCH(将星实力!Z30,$T$4:$T$103,1)),0)+IFERROR(INDEX($W$4:$W$103,MATCH(将星实力!AA30,$V$4:$V$103,1)),0)+AI29)*其他调用!BK30</f>
        <v>0</v>
      </c>
      <c r="BB29" s="33">
        <f t="shared" si="7"/>
        <v>4.9965737974093892E-3</v>
      </c>
      <c r="BC29" s="33">
        <f t="shared" si="8"/>
        <v>0</v>
      </c>
      <c r="BD29" s="33">
        <f t="shared" si="9"/>
        <v>0</v>
      </c>
      <c r="BE29" s="33">
        <f t="shared" si="10"/>
        <v>0</v>
      </c>
      <c r="BF29" s="33">
        <f t="shared" si="11"/>
        <v>0</v>
      </c>
    </row>
    <row r="30" spans="2:58" x14ac:dyDescent="0.2">
      <c r="B30" s="5" t="s">
        <v>503</v>
      </c>
      <c r="C30" s="3">
        <f t="shared" si="12"/>
        <v>25676.93983990949</v>
      </c>
      <c r="E30" s="3">
        <v>27</v>
      </c>
      <c r="F30" s="34" t="str">
        <f>将星buff!P30</f>
        <v>石采集加速</v>
      </c>
      <c r="G30" s="36">
        <f>IFERROR(INDEX($C$4:$C$47,MATCH($F30,$B$4:$B$47,0))*将星buff!T30,0)</f>
        <v>2567.6939839909492</v>
      </c>
      <c r="H30" s="36">
        <f>IFERROR(INDEX($C$4:$C$47,MATCH($F30,$B$4:$B$47,0))*将星buff!U30,0)-G30</f>
        <v>2567.6939839909492</v>
      </c>
      <c r="I30" s="36">
        <f>IFERROR(INDEX($C$4:$C$47,MATCH($F30,$B$4:$B$47,0))*将星buff!V30,0)-SUM($G30:H30)</f>
        <v>2567.6939839909483</v>
      </c>
      <c r="J30" s="36">
        <f>IFERROR(INDEX($C$4:$C$47,MATCH($F30,$B$4:$B$47,0))*将星buff!W30,0)-SUM($G30:I30)</f>
        <v>2567.6939839909501</v>
      </c>
      <c r="K30" s="36">
        <f>IFERROR(INDEX($C$4:$C$47,MATCH($F30,$B$4:$B$47,0))*将星buff!X30,0)-SUM($G30:J30)</f>
        <v>2567.6939839909483</v>
      </c>
      <c r="L30" s="36">
        <f>IFERROR(INDEX($C$4:$C$47,MATCH($F30,$B$4:$B$47,0))*将星buff!Y30,0)-SUM($G30:K30)</f>
        <v>2567.6939839909483</v>
      </c>
      <c r="M30" s="35">
        <f>将星标签统计!AF29</f>
        <v>57</v>
      </c>
      <c r="N30" s="35">
        <f>将星标签统计!AG29</f>
        <v>136.79999999999998</v>
      </c>
      <c r="O30" s="35">
        <f>将星标签统计!AH29</f>
        <v>239.39999999999998</v>
      </c>
      <c r="P30" s="35">
        <f>将星标签统计!AI29</f>
        <v>1097.6000000000001</v>
      </c>
      <c r="Q30" s="35">
        <f>将星标签统计!AJ29</f>
        <v>1543.5</v>
      </c>
      <c r="R30" s="35">
        <f>将星标签统计!AK29</f>
        <v>2058</v>
      </c>
      <c r="T30" s="3">
        <v>270</v>
      </c>
      <c r="U30" s="3">
        <f t="shared" si="4"/>
        <v>203316.20407239371</v>
      </c>
      <c r="V30" s="3">
        <v>270</v>
      </c>
      <c r="W30" s="3">
        <f t="shared" si="5"/>
        <v>42594.802531800939</v>
      </c>
      <c r="Y30" s="3">
        <v>27</v>
      </c>
      <c r="Z30" s="3">
        <f>求节点(其他调用!$AU$5:$AU$21,其他调用!$AV$5:$AV$21,其他调用!AF31)*Z$1</f>
        <v>0</v>
      </c>
      <c r="AA30" s="3">
        <f>求节点(其他调用!$AW$5:$AW$21,其他调用!$AX$5:$AX$21,其他调用!AG31)*AA$1</f>
        <v>0</v>
      </c>
      <c r="AB30" s="3">
        <f>求节点(其他调用!$AY$5:$AY$21,其他调用!$AZ$5:$AZ$21,其他调用!AH31)*AB$1</f>
        <v>0</v>
      </c>
      <c r="AC30" s="3">
        <f>求节点(其他调用!$BA$5:$BA$21,其他调用!$BB$5:$BB$21,其他调用!AI31)*AC$1</f>
        <v>0</v>
      </c>
      <c r="AD30" s="3">
        <f>求节点(其他调用!$BC$5:$BC$21,其他调用!$BD$5:$BD$21,其他调用!AJ31)*AD$1</f>
        <v>0</v>
      </c>
      <c r="AE30" s="3">
        <f>求节点(其他调用!$AU$5:$AU$21,其他调用!$AV$5:$AV$21,其他调用!AF31)*SUMIFS($G$4:$I$103,$M$4:$O$103,0)/COUNTIFS($G$4:$I$103,"&gt;0",$M$4:$O$103,0)*其他调用!BG31</f>
        <v>0</v>
      </c>
      <c r="AF30" s="3">
        <f>求节点(其他调用!$AU$5:$AU$21,其他调用!$AV$5:$AV$21,其他调用!AG31)*SUMIFS($G$4:$I$103,$M$4:$O$103,0)/COUNTIFS($G$4:$I$103,"&gt;0",$M$4:$O$103,0)*其他调用!BH31</f>
        <v>0</v>
      </c>
      <c r="AG30" s="3">
        <f>求节点(其他调用!$AU$5:$AU$21,其他调用!$AV$5:$AV$21,其他调用!AH31)*SUMIFS($G$4:$I$103,$M$4:$O$103,0)/COUNTIFS($G$4:$I$103,"&gt;0",$M$4:$O$103,0)*其他调用!BI31</f>
        <v>0</v>
      </c>
      <c r="AH30" s="3">
        <f>求节点(其他调用!$AU$5:$AU$21,其他调用!$AV$5:$AV$21,其他调用!AI31)*SUMIFS($G$4:$I$103,$M$4:$O$103,0)/COUNTIFS($G$4:$I$103,"&gt;0",$M$4:$O$103,0)*其他调用!BJ31</f>
        <v>0</v>
      </c>
      <c r="AI30" s="3">
        <f>求节点(其他调用!$AU$5:$AU$21,其他调用!$AV$5:$AV$21,其他调用!AJ31)*SUMIFS($G$4:$I$103,$M$4:$O$103,0)/COUNTIFS($G$4:$I$103,"&gt;0",$M$4:$O$103,0)*其他调用!BK31</f>
        <v>0</v>
      </c>
      <c r="AJ30" s="33" t="e">
        <f t="shared" si="6"/>
        <v>#DIV/0!</v>
      </c>
      <c r="AK30" s="33" t="e">
        <f t="shared" si="0"/>
        <v>#DIV/0!</v>
      </c>
      <c r="AL30" s="33" t="e">
        <f t="shared" si="1"/>
        <v>#DIV/0!</v>
      </c>
      <c r="AM30" s="33" t="e">
        <f t="shared" si="2"/>
        <v>#DIV/0!</v>
      </c>
      <c r="AN30" s="33" t="e">
        <f t="shared" si="3"/>
        <v>#DIV/0!</v>
      </c>
      <c r="AQ30" s="3">
        <v>27</v>
      </c>
      <c r="AR30" s="3">
        <f>将星实力!V31*240+将星实力!W31*260+Z30</f>
        <v>36235.307771026426</v>
      </c>
      <c r="AS30" s="3">
        <f>将星实力!AE31*240+将星实力!AF31*260+AA30</f>
        <v>47028.031435623976</v>
      </c>
      <c r="AT30" s="3">
        <f>将星实力!AN31*240+将星实力!AO31*260+AB30</f>
        <v>72065.215513759264</v>
      </c>
      <c r="AU30" s="3">
        <f>将星实力!AW31*240+将星实力!AX31*260+AC30</f>
        <v>167939.26108317418</v>
      </c>
      <c r="AV30" s="3">
        <f>将星实力!BF31*240+将星实力!BG31*260+AD30</f>
        <v>358980.87280856835</v>
      </c>
      <c r="AW30" s="3">
        <f>(IFERROR(INDEX($U$4:$U$103,MATCH(将星实力!V31,$T$4:$T$103,1)),0)+IFERROR(INDEX($W$4:$W$103,MATCH(将星实力!W31,$V$4:$V$103,1)),0)+AE30)*其他调用!BG31</f>
        <v>180.32590207516844</v>
      </c>
      <c r="AX30" s="3">
        <f>(IFERROR(INDEX($U$4:$U$103,MATCH(将星实力!W31,$T$4:$T$103,1)),0)+IFERROR(INDEX($W$4:$W$103,MATCH(将星实力!X31,$V$4:$V$103,1)),0)+AF30)*其他调用!BH31</f>
        <v>0</v>
      </c>
      <c r="AY30" s="3">
        <f>(IFERROR(INDEX($U$4:$U$103,MATCH(将星实力!X31,$T$4:$T$103,1)),0)+IFERROR(INDEX($W$4:$W$103,MATCH(将星实力!Y31,$V$4:$V$103,1)),0)+AG30)*其他调用!BI31</f>
        <v>0</v>
      </c>
      <c r="AZ30" s="3">
        <f>(IFERROR(INDEX($U$4:$U$103,MATCH(将星实力!Y31,$T$4:$T$103,1)),0)+IFERROR(INDEX($W$4:$W$103,MATCH(将星实力!Z31,$V$4:$V$103,1)),0)+AH30)*其他调用!BJ31</f>
        <v>0</v>
      </c>
      <c r="BA30" s="3">
        <f>(IFERROR(INDEX($U$4:$U$103,MATCH(将星实力!Z31,$T$4:$T$103,1)),0)+IFERROR(INDEX($W$4:$W$103,MATCH(将星实力!AA31,$V$4:$V$103,1)),0)+AI30)*其他调用!BK31</f>
        <v>0</v>
      </c>
      <c r="BB30" s="33">
        <f t="shared" si="7"/>
        <v>4.9765246431646469E-3</v>
      </c>
      <c r="BC30" s="33">
        <f t="shared" si="8"/>
        <v>0</v>
      </c>
      <c r="BD30" s="33">
        <f t="shared" si="9"/>
        <v>0</v>
      </c>
      <c r="BE30" s="33">
        <f t="shared" si="10"/>
        <v>0</v>
      </c>
      <c r="BF30" s="33">
        <f t="shared" si="11"/>
        <v>0</v>
      </c>
    </row>
    <row r="31" spans="2:58" x14ac:dyDescent="0.2">
      <c r="B31" s="5" t="s">
        <v>504</v>
      </c>
      <c r="C31" s="3">
        <f t="shared" si="12"/>
        <v>1120780.1473631461</v>
      </c>
      <c r="E31" s="3">
        <v>28</v>
      </c>
      <c r="F31" s="41" t="str">
        <f>将星buff!P31</f>
        <v>铁产量增加</v>
      </c>
      <c r="G31" s="42">
        <f>IFERROR(INDEX($C$4:$C$47,MATCH($F31,$B$4:$B$47,0))*将星buff!T31,0)</f>
        <v>2054.1551871927591</v>
      </c>
      <c r="H31" s="42">
        <f>IFERROR(INDEX($C$4:$C$47,MATCH($F31,$B$4:$B$47,0))*将星buff!U31,0)-G31</f>
        <v>2054.1551871927591</v>
      </c>
      <c r="I31" s="42">
        <f>IFERROR(INDEX($C$4:$C$47,MATCH($F31,$B$4:$B$47,0))*将星buff!V31,0)-SUM($G31:H31)</f>
        <v>2054.1551871927595</v>
      </c>
      <c r="J31" s="42">
        <f>IFERROR(INDEX($C$4:$C$47,MATCH($F31,$B$4:$B$47,0))*将星buff!W31,0)-SUM($G31:I31)</f>
        <v>2054.1551871927586</v>
      </c>
      <c r="K31" s="42">
        <f>IFERROR(INDEX($C$4:$C$47,MATCH($F31,$B$4:$B$47,0))*将星buff!X31,0)-SUM($G31:J31)</f>
        <v>2310.9245855918543</v>
      </c>
      <c r="L31" s="42">
        <f>IFERROR(INDEX($C$4:$C$47,MATCH($F31,$B$4:$B$47,0))*将星buff!Y31,0)-SUM($G31:K31)</f>
        <v>2310.9245855918543</v>
      </c>
      <c r="M31" s="43">
        <f>将星标签统计!AF30</f>
        <v>0</v>
      </c>
      <c r="N31" s="43">
        <f>将星标签统计!AG30</f>
        <v>0</v>
      </c>
      <c r="O31" s="43">
        <f>将星标签统计!AH30</f>
        <v>0</v>
      </c>
      <c r="P31" s="43">
        <f>将星标签统计!AI30</f>
        <v>0</v>
      </c>
      <c r="Q31" s="43">
        <f>将星标签统计!AJ30</f>
        <v>0</v>
      </c>
      <c r="R31" s="43">
        <f>将星标签统计!AK30</f>
        <v>0</v>
      </c>
      <c r="T31" s="3">
        <v>280</v>
      </c>
      <c r="U31" s="3">
        <f t="shared" si="4"/>
        <v>204729.12441667938</v>
      </c>
      <c r="V31" s="3">
        <v>280</v>
      </c>
      <c r="W31" s="3">
        <f t="shared" si="5"/>
        <v>42594.802531800939</v>
      </c>
      <c r="Y31" s="3">
        <v>28</v>
      </c>
      <c r="Z31" s="3">
        <f>求节点(其他调用!$AU$5:$AU$21,其他调用!$AV$5:$AV$21,其他调用!AF32)*Z$1</f>
        <v>0</v>
      </c>
      <c r="AA31" s="3">
        <f>求节点(其他调用!$AW$5:$AW$21,其他调用!$AX$5:$AX$21,其他调用!AG32)*AA$1</f>
        <v>0</v>
      </c>
      <c r="AB31" s="3">
        <f>求节点(其他调用!$AY$5:$AY$21,其他调用!$AZ$5:$AZ$21,其他调用!AH32)*AB$1</f>
        <v>0</v>
      </c>
      <c r="AC31" s="3">
        <f>求节点(其他调用!$BA$5:$BA$21,其他调用!$BB$5:$BB$21,其他调用!AI32)*AC$1</f>
        <v>0</v>
      </c>
      <c r="AD31" s="3">
        <f>求节点(其他调用!$BC$5:$BC$21,其他调用!$BD$5:$BD$21,其他调用!AJ32)*AD$1</f>
        <v>0</v>
      </c>
      <c r="AE31" s="3">
        <f>求节点(其他调用!$AU$5:$AU$21,其他调用!$AV$5:$AV$21,其他调用!AF32)*SUMIFS($G$4:$I$103,$M$4:$O$103,0)/COUNTIFS($G$4:$I$103,"&gt;0",$M$4:$O$103,0)*其他调用!BG32</f>
        <v>0</v>
      </c>
      <c r="AF31" s="3">
        <f>求节点(其他调用!$AU$5:$AU$21,其他调用!$AV$5:$AV$21,其他调用!AG32)*SUMIFS($G$4:$I$103,$M$4:$O$103,0)/COUNTIFS($G$4:$I$103,"&gt;0",$M$4:$O$103,0)*其他调用!BH32</f>
        <v>0</v>
      </c>
      <c r="AG31" s="3">
        <f>求节点(其他调用!$AU$5:$AU$21,其他调用!$AV$5:$AV$21,其他调用!AH32)*SUMIFS($G$4:$I$103,$M$4:$O$103,0)/COUNTIFS($G$4:$I$103,"&gt;0",$M$4:$O$103,0)*其他调用!BI32</f>
        <v>0</v>
      </c>
      <c r="AH31" s="3">
        <f>求节点(其他调用!$AU$5:$AU$21,其他调用!$AV$5:$AV$21,其他调用!AI32)*SUMIFS($G$4:$I$103,$M$4:$O$103,0)/COUNTIFS($G$4:$I$103,"&gt;0",$M$4:$O$103,0)*其他调用!BJ32</f>
        <v>0</v>
      </c>
      <c r="AI31" s="3">
        <f>求节点(其他调用!$AU$5:$AU$21,其他调用!$AV$5:$AV$21,其他调用!AJ32)*SUMIFS($G$4:$I$103,$M$4:$O$103,0)/COUNTIFS($G$4:$I$103,"&gt;0",$M$4:$O$103,0)*其他调用!BK32</f>
        <v>0</v>
      </c>
      <c r="AJ31" s="33" t="e">
        <f t="shared" si="6"/>
        <v>#DIV/0!</v>
      </c>
      <c r="AK31" s="33" t="e">
        <f t="shared" si="0"/>
        <v>#DIV/0!</v>
      </c>
      <c r="AL31" s="33" t="e">
        <f t="shared" si="1"/>
        <v>#DIV/0!</v>
      </c>
      <c r="AM31" s="33" t="e">
        <f t="shared" si="2"/>
        <v>#DIV/0!</v>
      </c>
      <c r="AN31" s="33" t="e">
        <f t="shared" si="3"/>
        <v>#DIV/0!</v>
      </c>
      <c r="AQ31" s="3">
        <v>28</v>
      </c>
      <c r="AR31" s="3">
        <f>将星实力!V32*240+将星实力!W32*260+Z31</f>
        <v>38695.460726540579</v>
      </c>
      <c r="AS31" s="3">
        <f>将星实力!AE32*240+将星实力!AF32*260+AA31</f>
        <v>49603.626607148843</v>
      </c>
      <c r="AT31" s="3">
        <f>将星实力!AN32*240+将星实力!AO32*260+AB31</f>
        <v>76663.123791713573</v>
      </c>
      <c r="AU31" s="3">
        <f>将星实力!AW32*240+将星实力!AX32*260+AC31</f>
        <v>178077.73363413691</v>
      </c>
      <c r="AV31" s="3">
        <f>将星实力!BF32*240+将星实力!BG32*260+AD31</f>
        <v>379541.18314033555</v>
      </c>
      <c r="AW31" s="3">
        <f>(IFERROR(INDEX($U$4:$U$103,MATCH(将星实力!V32,$T$4:$T$103,1)),0)+IFERROR(INDEX($W$4:$W$103,MATCH(将星实力!W32,$V$4:$V$103,1)),0)+AE31)*其他调用!BG32</f>
        <v>193.43786769425063</v>
      </c>
      <c r="AX31" s="3">
        <f>(IFERROR(INDEX($U$4:$U$103,MATCH(将星实力!W32,$T$4:$T$103,1)),0)+IFERROR(INDEX($W$4:$W$103,MATCH(将星实力!X32,$V$4:$V$103,1)),0)+AF31)*其他调用!BH32</f>
        <v>0</v>
      </c>
      <c r="AY31" s="3">
        <f>(IFERROR(INDEX($U$4:$U$103,MATCH(将星实力!X32,$T$4:$T$103,1)),0)+IFERROR(INDEX($W$4:$W$103,MATCH(将星实力!Y32,$V$4:$V$103,1)),0)+AG31)*其他调用!BI32</f>
        <v>0</v>
      </c>
      <c r="AZ31" s="3">
        <f>(IFERROR(INDEX($U$4:$U$103,MATCH(将星实力!Y32,$T$4:$T$103,1)),0)+IFERROR(INDEX($W$4:$W$103,MATCH(将星实力!Z32,$V$4:$V$103,1)),0)+AH31)*其他调用!BJ32</f>
        <v>0</v>
      </c>
      <c r="BA31" s="3">
        <f>(IFERROR(INDEX($U$4:$U$103,MATCH(将星实力!Z32,$T$4:$T$103,1)),0)+IFERROR(INDEX($W$4:$W$103,MATCH(将星实力!AA32,$V$4:$V$103,1)),0)+AI31)*其他调用!BK32</f>
        <v>0</v>
      </c>
      <c r="BB31" s="33">
        <f t="shared" si="7"/>
        <v>4.9989808639640974E-3</v>
      </c>
      <c r="BC31" s="33">
        <f t="shared" si="8"/>
        <v>0</v>
      </c>
      <c r="BD31" s="33">
        <f t="shared" si="9"/>
        <v>0</v>
      </c>
      <c r="BE31" s="33">
        <f t="shared" si="10"/>
        <v>0</v>
      </c>
      <c r="BF31" s="33">
        <f t="shared" si="11"/>
        <v>0</v>
      </c>
    </row>
    <row r="32" spans="2:58" x14ac:dyDescent="0.2">
      <c r="B32" s="5" t="s">
        <v>505</v>
      </c>
      <c r="C32" s="3">
        <f t="shared" si="12"/>
        <v>25676.93983990949</v>
      </c>
      <c r="E32" s="3">
        <v>29</v>
      </c>
      <c r="F32" s="41" t="str">
        <f>将星buff!P32</f>
        <v>铁采集加速</v>
      </c>
      <c r="G32" s="42">
        <f>IFERROR(INDEX($C$4:$C$47,MATCH($F32,$B$4:$B$47,0))*将星buff!T32,0)</f>
        <v>1283.8469919954746</v>
      </c>
      <c r="H32" s="42">
        <f>IFERROR(INDEX($C$4:$C$47,MATCH($F32,$B$4:$B$47,0))*将星buff!U32,0)-G32</f>
        <v>1283.8469919954746</v>
      </c>
      <c r="I32" s="42">
        <f>IFERROR(INDEX($C$4:$C$47,MATCH($F32,$B$4:$B$47,0))*将星buff!V32,0)-SUM($G32:H32)</f>
        <v>1283.8469919954741</v>
      </c>
      <c r="J32" s="42">
        <f>IFERROR(INDEX($C$4:$C$47,MATCH($F32,$B$4:$B$47,0))*将星buff!W32,0)-SUM($G32:I32)</f>
        <v>1540.616390394569</v>
      </c>
      <c r="K32" s="42">
        <f>IFERROR(INDEX($C$4:$C$47,MATCH($F32,$B$4:$B$47,0))*将星buff!X32,0)-SUM($G32:J32)</f>
        <v>1540.6163903945708</v>
      </c>
      <c r="L32" s="42">
        <f>IFERROR(INDEX($C$4:$C$47,MATCH($F32,$B$4:$B$47,0))*将星buff!Y32,0)-SUM($G32:K32)</f>
        <v>1540.616390394569</v>
      </c>
      <c r="M32" s="43">
        <f>将星标签统计!AF31</f>
        <v>0</v>
      </c>
      <c r="N32" s="43">
        <f>将星标签统计!AG31</f>
        <v>0</v>
      </c>
      <c r="O32" s="43">
        <f>将星标签统计!AH31</f>
        <v>0</v>
      </c>
      <c r="P32" s="43">
        <f>将星标签统计!AI31</f>
        <v>0</v>
      </c>
      <c r="Q32" s="43">
        <f>将星标签统计!AJ31</f>
        <v>0</v>
      </c>
      <c r="R32" s="43">
        <f>将星标签统计!AK31</f>
        <v>0</v>
      </c>
      <c r="T32" s="3">
        <v>290</v>
      </c>
      <c r="U32" s="3">
        <f t="shared" si="4"/>
        <v>204729.12441667938</v>
      </c>
      <c r="V32" s="3">
        <v>290</v>
      </c>
      <c r="W32" s="3">
        <f t="shared" si="5"/>
        <v>42594.802531800939</v>
      </c>
      <c r="Y32" s="3">
        <v>29</v>
      </c>
      <c r="Z32" s="3">
        <f>求节点(其他调用!$AU$5:$AU$21,其他调用!$AV$5:$AV$21,其他调用!AF33)*Z$1</f>
        <v>0</v>
      </c>
      <c r="AA32" s="3">
        <f>求节点(其他调用!$AW$5:$AW$21,其他调用!$AX$5:$AX$21,其他调用!AG33)*AA$1</f>
        <v>0</v>
      </c>
      <c r="AB32" s="3">
        <f>求节点(其他调用!$AY$5:$AY$21,其他调用!$AZ$5:$AZ$21,其他调用!AH33)*AB$1</f>
        <v>0</v>
      </c>
      <c r="AC32" s="3">
        <f>求节点(其他调用!$BA$5:$BA$21,其他调用!$BB$5:$BB$21,其他调用!AI33)*AC$1</f>
        <v>0</v>
      </c>
      <c r="AD32" s="3">
        <f>求节点(其他调用!$BC$5:$BC$21,其他调用!$BD$5:$BD$21,其他调用!AJ33)*AD$1</f>
        <v>0</v>
      </c>
      <c r="AE32" s="3">
        <f>求节点(其他调用!$AU$5:$AU$21,其他调用!$AV$5:$AV$21,其他调用!AF33)*SUMIFS($G$4:$I$103,$M$4:$O$103,0)/COUNTIFS($G$4:$I$103,"&gt;0",$M$4:$O$103,0)*其他调用!BG33</f>
        <v>0</v>
      </c>
      <c r="AF32" s="3">
        <f>求节点(其他调用!$AU$5:$AU$21,其他调用!$AV$5:$AV$21,其他调用!AG33)*SUMIFS($G$4:$I$103,$M$4:$O$103,0)/COUNTIFS($G$4:$I$103,"&gt;0",$M$4:$O$103,0)*其他调用!BH33</f>
        <v>0</v>
      </c>
      <c r="AG32" s="3">
        <f>求节点(其他调用!$AU$5:$AU$21,其他调用!$AV$5:$AV$21,其他调用!AH33)*SUMIFS($G$4:$I$103,$M$4:$O$103,0)/COUNTIFS($G$4:$I$103,"&gt;0",$M$4:$O$103,0)*其他调用!BI33</f>
        <v>0</v>
      </c>
      <c r="AH32" s="3">
        <f>求节点(其他调用!$AU$5:$AU$21,其他调用!$AV$5:$AV$21,其他调用!AI33)*SUMIFS($G$4:$I$103,$M$4:$O$103,0)/COUNTIFS($G$4:$I$103,"&gt;0",$M$4:$O$103,0)*其他调用!BJ33</f>
        <v>0</v>
      </c>
      <c r="AI32" s="3">
        <f>求节点(其他调用!$AU$5:$AU$21,其他调用!$AV$5:$AV$21,其他调用!AJ33)*SUMIFS($G$4:$I$103,$M$4:$O$103,0)/COUNTIFS($G$4:$I$103,"&gt;0",$M$4:$O$103,0)*其他调用!BK33</f>
        <v>0</v>
      </c>
      <c r="AJ32" s="33" t="e">
        <f t="shared" si="6"/>
        <v>#DIV/0!</v>
      </c>
      <c r="AK32" s="33" t="e">
        <f t="shared" si="0"/>
        <v>#DIV/0!</v>
      </c>
      <c r="AL32" s="33" t="e">
        <f t="shared" si="1"/>
        <v>#DIV/0!</v>
      </c>
      <c r="AM32" s="33" t="e">
        <f t="shared" si="2"/>
        <v>#DIV/0!</v>
      </c>
      <c r="AN32" s="33" t="e">
        <f t="shared" si="3"/>
        <v>#DIV/0!</v>
      </c>
      <c r="AQ32" s="3">
        <v>29</v>
      </c>
      <c r="AR32" s="3">
        <f>将星实力!V33*240+将星实力!W33*260+Z32</f>
        <v>40512.835636337535</v>
      </c>
      <c r="AS32" s="3">
        <f>将星实力!AE33*240+将星实力!AF33*260+AA32</f>
        <v>52364.081162225812</v>
      </c>
      <c r="AT32" s="3">
        <f>将星实力!AN33*240+将星实力!AO33*260+AB32</f>
        <v>81591.067375098806</v>
      </c>
      <c r="AU32" s="3">
        <f>将星实力!AW33*240+将星实力!AX33*260+AC32</f>
        <v>188943.87946491144</v>
      </c>
      <c r="AV32" s="3">
        <f>将星实力!BF33*240+将星实力!BG33*260+AD32</f>
        <v>401566.67728060152</v>
      </c>
      <c r="AW32" s="3">
        <f>(IFERROR(INDEX($U$4:$U$103,MATCH(将星实力!V33,$T$4:$T$103,1)),0)+IFERROR(INDEX($W$4:$W$103,MATCH(将星实力!W33,$V$4:$V$103,1)),0)+AE32)*其他调用!BG33</f>
        <v>205.53275022272882</v>
      </c>
      <c r="AX32" s="3">
        <f>(IFERROR(INDEX($U$4:$U$103,MATCH(将星实力!W33,$T$4:$T$103,1)),0)+IFERROR(INDEX($W$4:$W$103,MATCH(将星实力!X33,$V$4:$V$103,1)),0)+AF32)*其他调用!BH33</f>
        <v>0</v>
      </c>
      <c r="AY32" s="3">
        <f>(IFERROR(INDEX($U$4:$U$103,MATCH(将星实力!X33,$T$4:$T$103,1)),0)+IFERROR(INDEX($W$4:$W$103,MATCH(将星实力!Y33,$V$4:$V$103,1)),0)+AG32)*其他调用!BI33</f>
        <v>0</v>
      </c>
      <c r="AZ32" s="3">
        <f>(IFERROR(INDEX($U$4:$U$103,MATCH(将星实力!Y33,$T$4:$T$103,1)),0)+IFERROR(INDEX($W$4:$W$103,MATCH(将星实力!Z33,$V$4:$V$103,1)),0)+AH32)*其他调用!BJ33</f>
        <v>0</v>
      </c>
      <c r="BA32" s="3">
        <f>(IFERROR(INDEX($U$4:$U$103,MATCH(将星实力!Z33,$T$4:$T$103,1)),0)+IFERROR(INDEX($W$4:$W$103,MATCH(将星实力!AA33,$V$4:$V$103,1)),0)+AI32)*其他调用!BK33</f>
        <v>0</v>
      </c>
      <c r="BB32" s="33">
        <f t="shared" si="7"/>
        <v>5.0732748521404043E-3</v>
      </c>
      <c r="BC32" s="33">
        <f t="shared" si="8"/>
        <v>0</v>
      </c>
      <c r="BD32" s="33">
        <f t="shared" si="9"/>
        <v>0</v>
      </c>
      <c r="BE32" s="33">
        <f t="shared" si="10"/>
        <v>0</v>
      </c>
      <c r="BF32" s="33">
        <f t="shared" si="11"/>
        <v>0</v>
      </c>
    </row>
    <row r="33" spans="2:58" x14ac:dyDescent="0.2">
      <c r="B33" s="5" t="s">
        <v>506</v>
      </c>
      <c r="C33" s="3">
        <f t="shared" si="12"/>
        <v>25676.93983990949</v>
      </c>
      <c r="E33" s="3">
        <v>30</v>
      </c>
      <c r="F33" s="41" t="str">
        <f>将星buff!P33</f>
        <v>铁产量增加</v>
      </c>
      <c r="G33" s="42">
        <f>IFERROR(INDEX($C$4:$C$47,MATCH($F33,$B$4:$B$47,0))*将星buff!T33,0)</f>
        <v>2054.1551871927591</v>
      </c>
      <c r="H33" s="42">
        <f>IFERROR(INDEX($C$4:$C$47,MATCH($F33,$B$4:$B$47,0))*将星buff!U33,0)-G33</f>
        <v>2054.1551871927591</v>
      </c>
      <c r="I33" s="42">
        <f>IFERROR(INDEX($C$4:$C$47,MATCH($F33,$B$4:$B$47,0))*将星buff!V33,0)-SUM($G33:H33)</f>
        <v>2054.1551871927595</v>
      </c>
      <c r="J33" s="42">
        <f>IFERROR(INDEX($C$4:$C$47,MATCH($F33,$B$4:$B$47,0))*将星buff!W33,0)-SUM($G33:I33)</f>
        <v>2054.1551871927586</v>
      </c>
      <c r="K33" s="42">
        <f>IFERROR(INDEX($C$4:$C$47,MATCH($F33,$B$4:$B$47,0))*将星buff!X33,0)-SUM($G33:J33)</f>
        <v>2310.9245855918543</v>
      </c>
      <c r="L33" s="42">
        <f>IFERROR(INDEX($C$4:$C$47,MATCH($F33,$B$4:$B$47,0))*将星buff!Y33,0)-SUM($G33:K33)</f>
        <v>2310.9245855918543</v>
      </c>
      <c r="M33" s="43">
        <f>将星标签统计!AF32</f>
        <v>0</v>
      </c>
      <c r="N33" s="43">
        <f>将星标签统计!AG32</f>
        <v>0</v>
      </c>
      <c r="O33" s="43">
        <f>将星标签统计!AH32</f>
        <v>0</v>
      </c>
      <c r="P33" s="43">
        <f>将星标签统计!AI32</f>
        <v>0</v>
      </c>
      <c r="Q33" s="43">
        <f>将星标签统计!AJ32</f>
        <v>0</v>
      </c>
      <c r="R33" s="43">
        <f>将星标签统计!AK32</f>
        <v>0</v>
      </c>
      <c r="T33" s="3">
        <v>300</v>
      </c>
      <c r="U33" s="3">
        <f t="shared" si="4"/>
        <v>216011.43583426697</v>
      </c>
      <c r="V33" s="3">
        <v>300</v>
      </c>
      <c r="W33" s="3">
        <f t="shared" si="5"/>
        <v>42594.802531800939</v>
      </c>
      <c r="Y33" s="3">
        <v>30</v>
      </c>
      <c r="Z33" s="3">
        <f>求节点(其他调用!$AU$5:$AU$21,其他调用!$AV$5:$AV$21,其他调用!AF34)*Z$1</f>
        <v>0</v>
      </c>
      <c r="AA33" s="3">
        <f>求节点(其他调用!$AW$5:$AW$21,其他调用!$AX$5:$AX$21,其他调用!AG34)*AA$1</f>
        <v>0</v>
      </c>
      <c r="AB33" s="3">
        <f>求节点(其他调用!$AY$5:$AY$21,其他调用!$AZ$5:$AZ$21,其他调用!AH34)*AB$1</f>
        <v>0</v>
      </c>
      <c r="AC33" s="3">
        <f>求节点(其他调用!$BA$5:$BA$21,其他调用!$BB$5:$BB$21,其他调用!AI34)*AC$1</f>
        <v>0</v>
      </c>
      <c r="AD33" s="3">
        <f>求节点(其他调用!$BC$5:$BC$21,其他调用!$BD$5:$BD$21,其他调用!AJ34)*AD$1</f>
        <v>0</v>
      </c>
      <c r="AE33" s="3">
        <f>求节点(其他调用!$AU$5:$AU$21,其他调用!$AV$5:$AV$21,其他调用!AF34)*SUMIFS($G$4:$I$103,$M$4:$O$103,0)/COUNTIFS($G$4:$I$103,"&gt;0",$M$4:$O$103,0)*其他调用!BG34</f>
        <v>0</v>
      </c>
      <c r="AF33" s="3">
        <f>求节点(其他调用!$AU$5:$AU$21,其他调用!$AV$5:$AV$21,其他调用!AG34)*SUMIFS($G$4:$I$103,$M$4:$O$103,0)/COUNTIFS($G$4:$I$103,"&gt;0",$M$4:$O$103,0)*其他调用!BH34</f>
        <v>0</v>
      </c>
      <c r="AG33" s="3">
        <f>求节点(其他调用!$AU$5:$AU$21,其他调用!$AV$5:$AV$21,其他调用!AH34)*SUMIFS($G$4:$I$103,$M$4:$O$103,0)/COUNTIFS($G$4:$I$103,"&gt;0",$M$4:$O$103,0)*其他调用!BI34</f>
        <v>0</v>
      </c>
      <c r="AH33" s="3">
        <f>求节点(其他调用!$AU$5:$AU$21,其他调用!$AV$5:$AV$21,其他调用!AI34)*SUMIFS($G$4:$I$103,$M$4:$O$103,0)/COUNTIFS($G$4:$I$103,"&gt;0",$M$4:$O$103,0)*其他调用!BJ34</f>
        <v>0</v>
      </c>
      <c r="AI33" s="3">
        <f>求节点(其他调用!$AU$5:$AU$21,其他调用!$AV$5:$AV$21,其他调用!AJ34)*SUMIFS($G$4:$I$103,$M$4:$O$103,0)/COUNTIFS($G$4:$I$103,"&gt;0",$M$4:$O$103,0)*其他调用!BK34</f>
        <v>0</v>
      </c>
      <c r="AJ33" s="33" t="e">
        <f t="shared" si="6"/>
        <v>#DIV/0!</v>
      </c>
      <c r="AK33" s="33" t="e">
        <f t="shared" si="0"/>
        <v>#DIV/0!</v>
      </c>
      <c r="AL33" s="33" t="e">
        <f t="shared" si="1"/>
        <v>#DIV/0!</v>
      </c>
      <c r="AM33" s="33" t="e">
        <f t="shared" si="2"/>
        <v>#DIV/0!</v>
      </c>
      <c r="AN33" s="33" t="e">
        <f t="shared" si="3"/>
        <v>#DIV/0!</v>
      </c>
      <c r="AQ33" s="3">
        <v>30</v>
      </c>
      <c r="AR33" s="3">
        <f>将星实力!V34*240+将星实力!W34*260+Z33</f>
        <v>42393.311999651734</v>
      </c>
      <c r="AS33" s="3">
        <f>将星实力!AE34*240+将星实力!AF34*260+AA33</f>
        <v>55322.663098894758</v>
      </c>
      <c r="AT33" s="3">
        <f>将星实力!AN34*240+将星实力!AO34*260+AB33</f>
        <v>86872.698763125692</v>
      </c>
      <c r="AU33" s="3">
        <f>将星实力!AW34*240+将星实力!AX34*260+AC33</f>
        <v>200589.92620638502</v>
      </c>
      <c r="AV33" s="3">
        <f>将星实力!BF34*240+将星实力!BG34*260+AD33</f>
        <v>425173.01094667637</v>
      </c>
      <c r="AW33" s="3">
        <f>(IFERROR(INDEX($U$4:$U$103,MATCH(将星实力!V34,$T$4:$T$103,1)),0)+IFERROR(INDEX($W$4:$W$103,MATCH(将星实力!W34,$V$4:$V$103,1)),0)+AE33)*其他调用!BG34</f>
        <v>218.30703377725644</v>
      </c>
      <c r="AX33" s="3">
        <f>(IFERROR(INDEX($U$4:$U$103,MATCH(将星实力!W34,$T$4:$T$103,1)),0)+IFERROR(INDEX($W$4:$W$103,MATCH(将星实力!X34,$V$4:$V$103,1)),0)+AF33)*其他调用!BH34</f>
        <v>0</v>
      </c>
      <c r="AY33" s="3">
        <f>(IFERROR(INDEX($U$4:$U$103,MATCH(将星实力!X34,$T$4:$T$103,1)),0)+IFERROR(INDEX($W$4:$W$103,MATCH(将星实力!Y34,$V$4:$V$103,1)),0)+AG33)*其他调用!BI34</f>
        <v>0</v>
      </c>
      <c r="AZ33" s="3">
        <f>(IFERROR(INDEX($U$4:$U$103,MATCH(将星实力!Y34,$T$4:$T$103,1)),0)+IFERROR(INDEX($W$4:$W$103,MATCH(将星实力!Z34,$V$4:$V$103,1)),0)+AH33)*其他调用!BJ34</f>
        <v>0</v>
      </c>
      <c r="BA33" s="3">
        <f>(IFERROR(INDEX($U$4:$U$103,MATCH(将星实力!Z34,$T$4:$T$103,1)),0)+IFERROR(INDEX($W$4:$W$103,MATCH(将星实力!AA34,$V$4:$V$103,1)),0)+AI33)*其他调用!BK34</f>
        <v>0</v>
      </c>
      <c r="BB33" s="33">
        <f t="shared" si="7"/>
        <v>5.1495630673784078E-3</v>
      </c>
      <c r="BC33" s="33">
        <f t="shared" si="8"/>
        <v>0</v>
      </c>
      <c r="BD33" s="33">
        <f t="shared" si="9"/>
        <v>0</v>
      </c>
      <c r="BE33" s="33">
        <f t="shared" si="10"/>
        <v>0</v>
      </c>
      <c r="BF33" s="33">
        <f t="shared" si="11"/>
        <v>0</v>
      </c>
    </row>
    <row r="34" spans="2:58" x14ac:dyDescent="0.2">
      <c r="B34" s="5" t="s">
        <v>507</v>
      </c>
      <c r="C34" s="3">
        <f t="shared" si="12"/>
        <v>25676.93983990949</v>
      </c>
      <c r="E34" s="3">
        <v>31</v>
      </c>
      <c r="F34" s="41" t="str">
        <f>将星buff!P34</f>
        <v>铁采集加速</v>
      </c>
      <c r="G34" s="42">
        <f>IFERROR(INDEX($C$4:$C$47,MATCH($F34,$B$4:$B$47,0))*将星buff!T34,0)</f>
        <v>1283.8469919954746</v>
      </c>
      <c r="H34" s="42">
        <f>IFERROR(INDEX($C$4:$C$47,MATCH($F34,$B$4:$B$47,0))*将星buff!U34,0)-G34</f>
        <v>1283.8469919954746</v>
      </c>
      <c r="I34" s="42">
        <f>IFERROR(INDEX($C$4:$C$47,MATCH($F34,$B$4:$B$47,0))*将星buff!V34,0)-SUM($G34:H34)</f>
        <v>1283.8469919954741</v>
      </c>
      <c r="J34" s="42">
        <f>IFERROR(INDEX($C$4:$C$47,MATCH($F34,$B$4:$B$47,0))*将星buff!W34,0)-SUM($G34:I34)</f>
        <v>1540.616390394569</v>
      </c>
      <c r="K34" s="42">
        <f>IFERROR(INDEX($C$4:$C$47,MATCH($F34,$B$4:$B$47,0))*将星buff!X34,0)-SUM($G34:J34)</f>
        <v>1540.6163903945708</v>
      </c>
      <c r="L34" s="42">
        <f>IFERROR(INDEX($C$4:$C$47,MATCH($F34,$B$4:$B$47,0))*将星buff!Y34,0)-SUM($G34:K34)</f>
        <v>1540.616390394569</v>
      </c>
      <c r="M34" s="43">
        <f>将星标签统计!AF33</f>
        <v>0</v>
      </c>
      <c r="N34" s="43">
        <f>将星标签统计!AG33</f>
        <v>0</v>
      </c>
      <c r="O34" s="43">
        <f>将星标签统计!AH33</f>
        <v>0</v>
      </c>
      <c r="P34" s="43">
        <f>将星标签统计!AI33</f>
        <v>0</v>
      </c>
      <c r="Q34" s="43">
        <f>将星标签统计!AJ33</f>
        <v>0</v>
      </c>
      <c r="R34" s="43">
        <f>将星标签统计!AK33</f>
        <v>0</v>
      </c>
      <c r="T34" s="3">
        <v>310</v>
      </c>
      <c r="U34" s="3">
        <f t="shared" si="4"/>
        <v>216011.43583426697</v>
      </c>
      <c r="V34" s="3">
        <v>310</v>
      </c>
      <c r="W34" s="3">
        <f t="shared" si="5"/>
        <v>42594.802531800939</v>
      </c>
      <c r="Y34" s="3">
        <v>31</v>
      </c>
      <c r="Z34" s="3">
        <f>求节点(其他调用!$AU$5:$AU$21,其他调用!$AV$5:$AV$21,其他调用!AF35)*Z$1</f>
        <v>0</v>
      </c>
      <c r="AA34" s="3">
        <f>求节点(其他调用!$AW$5:$AW$21,其他调用!$AX$5:$AX$21,其他调用!AG35)*AA$1</f>
        <v>0</v>
      </c>
      <c r="AB34" s="3">
        <f>求节点(其他调用!$AY$5:$AY$21,其他调用!$AZ$5:$AZ$21,其他调用!AH35)*AB$1</f>
        <v>0</v>
      </c>
      <c r="AC34" s="3">
        <f>求节点(其他调用!$BA$5:$BA$21,其他调用!$BB$5:$BB$21,其他调用!AI35)*AC$1</f>
        <v>0</v>
      </c>
      <c r="AD34" s="3">
        <f>求节点(其他调用!$BC$5:$BC$21,其他调用!$BD$5:$BD$21,其他调用!AJ35)*AD$1</f>
        <v>0</v>
      </c>
      <c r="AE34" s="3">
        <f>求节点(其他调用!$AU$5:$AU$21,其他调用!$AV$5:$AV$21,其他调用!AF35)*SUMIFS($G$4:$I$103,$M$4:$O$103,0)/COUNTIFS($G$4:$I$103,"&gt;0",$M$4:$O$103,0)*其他调用!BG35</f>
        <v>0</v>
      </c>
      <c r="AF34" s="3">
        <f>求节点(其他调用!$AU$5:$AU$21,其他调用!$AV$5:$AV$21,其他调用!AG35)*SUMIFS($G$4:$I$103,$M$4:$O$103,0)/COUNTIFS($G$4:$I$103,"&gt;0",$M$4:$O$103,0)*其他调用!BH35</f>
        <v>0</v>
      </c>
      <c r="AG34" s="3">
        <f>求节点(其他调用!$AU$5:$AU$21,其他调用!$AV$5:$AV$21,其他调用!AH35)*SUMIFS($G$4:$I$103,$M$4:$O$103,0)/COUNTIFS($G$4:$I$103,"&gt;0",$M$4:$O$103,0)*其他调用!BI35</f>
        <v>0</v>
      </c>
      <c r="AH34" s="3">
        <f>求节点(其他调用!$AU$5:$AU$21,其他调用!$AV$5:$AV$21,其他调用!AI35)*SUMIFS($G$4:$I$103,$M$4:$O$103,0)/COUNTIFS($G$4:$I$103,"&gt;0",$M$4:$O$103,0)*其他调用!BJ35</f>
        <v>0</v>
      </c>
      <c r="AI34" s="3">
        <f>求节点(其他调用!$AU$5:$AU$21,其他调用!$AV$5:$AV$21,其他调用!AJ35)*SUMIFS($G$4:$I$103,$M$4:$O$103,0)/COUNTIFS($G$4:$I$103,"&gt;0",$M$4:$O$103,0)*其他调用!BK35</f>
        <v>0</v>
      </c>
      <c r="AJ34" s="33" t="e">
        <f t="shared" si="6"/>
        <v>#DIV/0!</v>
      </c>
      <c r="AK34" s="33" t="e">
        <f t="shared" si="0"/>
        <v>#DIV/0!</v>
      </c>
      <c r="AL34" s="33" t="e">
        <f t="shared" si="1"/>
        <v>#DIV/0!</v>
      </c>
      <c r="AM34" s="33" t="e">
        <f t="shared" si="2"/>
        <v>#DIV/0!</v>
      </c>
      <c r="AN34" s="33" t="e">
        <f t="shared" si="3"/>
        <v>#DIV/0!</v>
      </c>
      <c r="AQ34" s="3">
        <v>31</v>
      </c>
      <c r="AR34" s="3">
        <f>将星实力!V35*240+将星实力!W35*260+Z34</f>
        <v>44408.747574346926</v>
      </c>
      <c r="AS34" s="3">
        <f>将星实力!AE35*240+将星实力!AF35*260+AA34</f>
        <v>58493.592705355732</v>
      </c>
      <c r="AT34" s="3">
        <f>将星实力!AN35*240+将星实力!AO35*260+AB34</f>
        <v>90942.516847985811</v>
      </c>
      <c r="AU34" s="3">
        <f>将星实力!AW35*240+将星实力!AX35*260+AC34</f>
        <v>212821.4235480685</v>
      </c>
      <c r="AV34" s="3">
        <f>将星实力!BF35*240+将星实力!BG35*260+AD34</f>
        <v>450473.64646504133</v>
      </c>
      <c r="AW34" s="3">
        <f>(IFERROR(INDEX($U$4:$U$103,MATCH(将星实力!V35,$T$4:$T$103,1)),0)+IFERROR(INDEX($W$4:$W$103,MATCH(将星实力!W35,$V$4:$V$103,1)),0)+AE34)*其他调用!BG35</f>
        <v>283.49893439347363</v>
      </c>
      <c r="AX34" s="3">
        <f>(IFERROR(INDEX($U$4:$U$103,MATCH(将星实力!W35,$T$4:$T$103,1)),0)+IFERROR(INDEX($W$4:$W$103,MATCH(将星实力!X35,$V$4:$V$103,1)),0)+AF34)*其他调用!BH35</f>
        <v>0</v>
      </c>
      <c r="AY34" s="3">
        <f>(IFERROR(INDEX($U$4:$U$103,MATCH(将星实力!X35,$T$4:$T$103,1)),0)+IFERROR(INDEX($W$4:$W$103,MATCH(将星实力!Y35,$V$4:$V$103,1)),0)+AG34)*其他调用!BI35</f>
        <v>0</v>
      </c>
      <c r="AZ34" s="3">
        <f>(IFERROR(INDEX($U$4:$U$103,MATCH(将星实力!Y35,$T$4:$T$103,1)),0)+IFERROR(INDEX($W$4:$W$103,MATCH(将星实力!Z35,$V$4:$V$103,1)),0)+AH34)*其他调用!BJ35</f>
        <v>0</v>
      </c>
      <c r="BA34" s="3">
        <f>(IFERROR(INDEX($U$4:$U$103,MATCH(将星实力!Z35,$T$4:$T$103,1)),0)+IFERROR(INDEX($W$4:$W$103,MATCH(将星实力!AA35,$V$4:$V$103,1)),0)+AI34)*其他调用!BK35</f>
        <v>0</v>
      </c>
      <c r="BB34" s="33">
        <f t="shared" si="7"/>
        <v>6.3838534045314779E-3</v>
      </c>
      <c r="BC34" s="33">
        <f t="shared" si="8"/>
        <v>0</v>
      </c>
      <c r="BD34" s="33">
        <f t="shared" si="9"/>
        <v>0</v>
      </c>
      <c r="BE34" s="33">
        <f t="shared" si="10"/>
        <v>0</v>
      </c>
      <c r="BF34" s="33">
        <f t="shared" si="11"/>
        <v>0</v>
      </c>
    </row>
    <row r="35" spans="2:58" x14ac:dyDescent="0.2">
      <c r="B35" s="5" t="s">
        <v>508</v>
      </c>
      <c r="C35" s="3">
        <f t="shared" si="12"/>
        <v>25676.93983990949</v>
      </c>
      <c r="E35" s="3">
        <v>32</v>
      </c>
      <c r="F35" s="34" t="str">
        <f>将星buff!P35</f>
        <v>木产量增加</v>
      </c>
      <c r="G35" s="36">
        <f>IFERROR(INDEX($C$4:$C$47,MATCH($F35,$B$4:$B$47,0))*将星buff!T35,0)</f>
        <v>941.94689619045459</v>
      </c>
      <c r="H35" s="36">
        <f>IFERROR(INDEX($C$4:$C$47,MATCH($F35,$B$4:$B$47,0))*将星buff!U35,0)-G35</f>
        <v>941.94689619045459</v>
      </c>
      <c r="I35" s="36">
        <f>IFERROR(INDEX($C$4:$C$47,MATCH($F35,$B$4:$B$47,0))*将星buff!V35,0)-SUM($G35:H35)</f>
        <v>941.94689619045425</v>
      </c>
      <c r="J35" s="36">
        <f>IFERROR(INDEX($C$4:$C$47,MATCH($F35,$B$4:$B$47,0))*将星buff!W35,0)-SUM($G35:I35)</f>
        <v>941.94689619045494</v>
      </c>
      <c r="K35" s="36">
        <f>IFERROR(INDEX($C$4:$C$47,MATCH($F35,$B$4:$B$47,0))*将星buff!X35,0)-SUM($G35:J35)</f>
        <v>941.94689619045448</v>
      </c>
      <c r="L35" s="36">
        <f>IFERROR(INDEX($C$4:$C$47,MATCH($F35,$B$4:$B$47,0))*将星buff!Y35,0)-SUM($G35:K35)</f>
        <v>941.94689619045403</v>
      </c>
      <c r="M35" s="35">
        <f>将星标签统计!AF34</f>
        <v>0</v>
      </c>
      <c r="N35" s="35">
        <f>将星标签统计!AG34</f>
        <v>0</v>
      </c>
      <c r="O35" s="35">
        <f>将星标签统计!AH34</f>
        <v>0</v>
      </c>
      <c r="P35" s="35">
        <f>将星标签统计!AI34</f>
        <v>0</v>
      </c>
      <c r="Q35" s="35">
        <f>将星标签统计!AJ34</f>
        <v>0</v>
      </c>
      <c r="R35" s="35">
        <f>将星标签统计!AK34</f>
        <v>0</v>
      </c>
      <c r="T35" s="3">
        <v>320</v>
      </c>
      <c r="U35" s="3">
        <f t="shared" si="4"/>
        <v>216011.43583426697</v>
      </c>
      <c r="V35" s="3">
        <v>320</v>
      </c>
      <c r="W35" s="3">
        <f t="shared" si="5"/>
        <v>42594.802531800939</v>
      </c>
      <c r="Y35" s="3">
        <v>32</v>
      </c>
      <c r="Z35" s="3">
        <f>求节点(其他调用!$AU$5:$AU$21,其他调用!$AV$5:$AV$21,其他调用!AF36)*Z$1</f>
        <v>0</v>
      </c>
      <c r="AA35" s="3">
        <f>求节点(其他调用!$AW$5:$AW$21,其他调用!$AX$5:$AX$21,其他调用!AG36)*AA$1</f>
        <v>0</v>
      </c>
      <c r="AB35" s="3">
        <f>求节点(其他调用!$AY$5:$AY$21,其他调用!$AZ$5:$AZ$21,其他调用!AH36)*AB$1</f>
        <v>0</v>
      </c>
      <c r="AC35" s="3">
        <f>求节点(其他调用!$BA$5:$BA$21,其他调用!$BB$5:$BB$21,其他调用!AI36)*AC$1</f>
        <v>0</v>
      </c>
      <c r="AD35" s="3">
        <f>求节点(其他调用!$BC$5:$BC$21,其他调用!$BD$5:$BD$21,其他调用!AJ36)*AD$1</f>
        <v>0</v>
      </c>
      <c r="AE35" s="3">
        <f>求节点(其他调用!$AU$5:$AU$21,其他调用!$AV$5:$AV$21,其他调用!AF36)*SUMIFS($G$4:$I$103,$M$4:$O$103,0)/COUNTIFS($G$4:$I$103,"&gt;0",$M$4:$O$103,0)*其他调用!BG36</f>
        <v>0</v>
      </c>
      <c r="AF35" s="3">
        <f>求节点(其他调用!$AU$5:$AU$21,其他调用!$AV$5:$AV$21,其他调用!AG36)*SUMIFS($G$4:$I$103,$M$4:$O$103,0)/COUNTIFS($G$4:$I$103,"&gt;0",$M$4:$O$103,0)*其他调用!BH36</f>
        <v>0</v>
      </c>
      <c r="AG35" s="3">
        <f>求节点(其他调用!$AU$5:$AU$21,其他调用!$AV$5:$AV$21,其他调用!AH36)*SUMIFS($G$4:$I$103,$M$4:$O$103,0)/COUNTIFS($G$4:$I$103,"&gt;0",$M$4:$O$103,0)*其他调用!BI36</f>
        <v>0</v>
      </c>
      <c r="AH35" s="3">
        <f>求节点(其他调用!$AU$5:$AU$21,其他调用!$AV$5:$AV$21,其他调用!AI36)*SUMIFS($G$4:$I$103,$M$4:$O$103,0)/COUNTIFS($G$4:$I$103,"&gt;0",$M$4:$O$103,0)*其他调用!BJ36</f>
        <v>0</v>
      </c>
      <c r="AI35" s="3">
        <f>求节点(其他调用!$AU$5:$AU$21,其他调用!$AV$5:$AV$21,其他调用!AJ36)*SUMIFS($G$4:$I$103,$M$4:$O$103,0)/COUNTIFS($G$4:$I$103,"&gt;0",$M$4:$O$103,0)*其他调用!BK36</f>
        <v>0</v>
      </c>
      <c r="AJ35" s="33" t="e">
        <f t="shared" si="6"/>
        <v>#DIV/0!</v>
      </c>
      <c r="AK35" s="33" t="e">
        <f t="shared" si="0"/>
        <v>#DIV/0!</v>
      </c>
      <c r="AL35" s="33" t="e">
        <f t="shared" si="1"/>
        <v>#DIV/0!</v>
      </c>
      <c r="AM35" s="33" t="e">
        <f t="shared" si="2"/>
        <v>#DIV/0!</v>
      </c>
      <c r="AN35" s="33" t="e">
        <f t="shared" si="3"/>
        <v>#DIV/0!</v>
      </c>
      <c r="AQ35" s="3">
        <v>32</v>
      </c>
      <c r="AR35" s="3">
        <f>将星实力!V36*240+将星实力!W36*260+Z35</f>
        <v>46568.828850325139</v>
      </c>
      <c r="AS35" s="3">
        <f>将星实力!AE36*240+将星实力!AF36*260+AA35</f>
        <v>61892.110909131283</v>
      </c>
      <c r="AT35" s="3">
        <f>将星实力!AN36*240+将星实力!AO36*260+AB35</f>
        <v>95304.432099167796</v>
      </c>
      <c r="AU35" s="3">
        <f>将星实力!AW36*240+将星实力!AX36*260+AC35</f>
        <v>224121.88940409574</v>
      </c>
      <c r="AV35" s="3">
        <f>将星实力!BF36*240+将星实力!BG36*260+AD35</f>
        <v>477590.18974621728</v>
      </c>
      <c r="AW35" s="3">
        <f>(IFERROR(INDEX($U$4:$U$103,MATCH(将星实力!V36,$T$4:$T$103,1)),0)+IFERROR(INDEX($W$4:$W$103,MATCH(将星实力!W36,$V$4:$V$103,1)),0)+AE35)*其他调用!BG36</f>
        <v>300.89845078434951</v>
      </c>
      <c r="AX35" s="3">
        <f>(IFERROR(INDEX($U$4:$U$103,MATCH(将星实力!W36,$T$4:$T$103,1)),0)+IFERROR(INDEX($W$4:$W$103,MATCH(将星实力!X36,$V$4:$V$103,1)),0)+AF35)*其他调用!BH36</f>
        <v>0</v>
      </c>
      <c r="AY35" s="3">
        <f>(IFERROR(INDEX($U$4:$U$103,MATCH(将星实力!X36,$T$4:$T$103,1)),0)+IFERROR(INDEX($W$4:$W$103,MATCH(将星实力!Y36,$V$4:$V$103,1)),0)+AG35)*其他调用!BI36</f>
        <v>0</v>
      </c>
      <c r="AZ35" s="3">
        <f>(IFERROR(INDEX($U$4:$U$103,MATCH(将星实力!Y36,$T$4:$T$103,1)),0)+IFERROR(INDEX($W$4:$W$103,MATCH(将星实力!Z36,$V$4:$V$103,1)),0)+AH35)*其他调用!BJ36</f>
        <v>0</v>
      </c>
      <c r="BA35" s="3">
        <f>(IFERROR(INDEX($U$4:$U$103,MATCH(将星实力!Z36,$T$4:$T$103,1)),0)+IFERROR(INDEX($W$4:$W$103,MATCH(将星实力!AA36,$V$4:$V$103,1)),0)+AI35)*其他调用!BK36</f>
        <v>0</v>
      </c>
      <c r="BB35" s="33">
        <f t="shared" si="7"/>
        <v>6.461370367536066E-3</v>
      </c>
      <c r="BC35" s="33">
        <f t="shared" si="8"/>
        <v>0</v>
      </c>
      <c r="BD35" s="33">
        <f t="shared" si="9"/>
        <v>0</v>
      </c>
      <c r="BE35" s="33">
        <f t="shared" si="10"/>
        <v>0</v>
      </c>
      <c r="BF35" s="33">
        <f t="shared" si="11"/>
        <v>0</v>
      </c>
    </row>
    <row r="36" spans="2:58" x14ac:dyDescent="0.2">
      <c r="B36" s="5" t="s">
        <v>509</v>
      </c>
      <c r="C36" s="3">
        <f t="shared" si="12"/>
        <v>25676.93983990949</v>
      </c>
      <c r="E36" s="3">
        <v>33</v>
      </c>
      <c r="F36" s="34" t="str">
        <f>将星buff!P36</f>
        <v>石产量增加</v>
      </c>
      <c r="G36" s="36">
        <f>IFERROR(INDEX($C$4:$C$47,MATCH($F36,$B$4:$B$47,0))*将星buff!T36,0)</f>
        <v>941.94689619045459</v>
      </c>
      <c r="H36" s="36">
        <f>IFERROR(INDEX($C$4:$C$47,MATCH($F36,$B$4:$B$47,0))*将星buff!U36,0)-G36</f>
        <v>941.94689619045459</v>
      </c>
      <c r="I36" s="36">
        <f>IFERROR(INDEX($C$4:$C$47,MATCH($F36,$B$4:$B$47,0))*将星buff!V36,0)-SUM($G36:H36)</f>
        <v>941.94689619045425</v>
      </c>
      <c r="J36" s="36">
        <f>IFERROR(INDEX($C$4:$C$47,MATCH($F36,$B$4:$B$47,0))*将星buff!W36,0)-SUM($G36:I36)</f>
        <v>941.94689619045494</v>
      </c>
      <c r="K36" s="36">
        <f>IFERROR(INDEX($C$4:$C$47,MATCH($F36,$B$4:$B$47,0))*将星buff!X36,0)-SUM($G36:J36)</f>
        <v>941.94689619045448</v>
      </c>
      <c r="L36" s="36">
        <f>IFERROR(INDEX($C$4:$C$47,MATCH($F36,$B$4:$B$47,0))*将星buff!Y36,0)-SUM($G36:K36)</f>
        <v>941.94689619045403</v>
      </c>
      <c r="M36" s="35">
        <f>将星标签统计!AF35</f>
        <v>0</v>
      </c>
      <c r="N36" s="35">
        <f>将星标签统计!AG35</f>
        <v>0</v>
      </c>
      <c r="O36" s="35">
        <f>将星标签统计!AH35</f>
        <v>0</v>
      </c>
      <c r="P36" s="35">
        <f>将星标签统计!AI35</f>
        <v>0</v>
      </c>
      <c r="Q36" s="35">
        <f>将星标签统计!AJ35</f>
        <v>0</v>
      </c>
      <c r="R36" s="35">
        <f>将星标签统计!AK35</f>
        <v>0</v>
      </c>
      <c r="T36" s="3">
        <v>330</v>
      </c>
      <c r="U36" s="3">
        <f t="shared" si="4"/>
        <v>216011.43583426697</v>
      </c>
      <c r="V36" s="3">
        <v>330</v>
      </c>
      <c r="W36" s="3">
        <f t="shared" si="5"/>
        <v>42594.802531800939</v>
      </c>
      <c r="Y36" s="3">
        <v>33</v>
      </c>
      <c r="Z36" s="3">
        <f>求节点(其他调用!$AU$5:$AU$21,其他调用!$AV$5:$AV$21,其他调用!AF37)*Z$1</f>
        <v>0</v>
      </c>
      <c r="AA36" s="3">
        <f>求节点(其他调用!$AW$5:$AW$21,其他调用!$AX$5:$AX$21,其他调用!AG37)*AA$1</f>
        <v>0</v>
      </c>
      <c r="AB36" s="3">
        <f>求节点(其他调用!$AY$5:$AY$21,其他调用!$AZ$5:$AZ$21,其他调用!AH37)*AB$1</f>
        <v>0</v>
      </c>
      <c r="AC36" s="3">
        <f>求节点(其他调用!$BA$5:$BA$21,其他调用!$BB$5:$BB$21,其他调用!AI37)*AC$1</f>
        <v>0</v>
      </c>
      <c r="AD36" s="3">
        <f>求节点(其他调用!$BC$5:$BC$21,其他调用!$BD$5:$BD$21,其他调用!AJ37)*AD$1</f>
        <v>0</v>
      </c>
      <c r="AE36" s="3">
        <f>求节点(其他调用!$AU$5:$AU$21,其他调用!$AV$5:$AV$21,其他调用!AF37)*SUMIFS($G$4:$I$103,$M$4:$O$103,0)/COUNTIFS($G$4:$I$103,"&gt;0",$M$4:$O$103,0)*其他调用!BG37</f>
        <v>0</v>
      </c>
      <c r="AF36" s="3">
        <f>求节点(其他调用!$AU$5:$AU$21,其他调用!$AV$5:$AV$21,其他调用!AG37)*SUMIFS($G$4:$I$103,$M$4:$O$103,0)/COUNTIFS($G$4:$I$103,"&gt;0",$M$4:$O$103,0)*其他调用!BH37</f>
        <v>0</v>
      </c>
      <c r="AG36" s="3">
        <f>求节点(其他调用!$AU$5:$AU$21,其他调用!$AV$5:$AV$21,其他调用!AH37)*SUMIFS($G$4:$I$103,$M$4:$O$103,0)/COUNTIFS($G$4:$I$103,"&gt;0",$M$4:$O$103,0)*其他调用!BI37</f>
        <v>0</v>
      </c>
      <c r="AH36" s="3">
        <f>求节点(其他调用!$AU$5:$AU$21,其他调用!$AV$5:$AV$21,其他调用!AI37)*SUMIFS($G$4:$I$103,$M$4:$O$103,0)/COUNTIFS($G$4:$I$103,"&gt;0",$M$4:$O$103,0)*其他调用!BJ37</f>
        <v>0</v>
      </c>
      <c r="AI36" s="3">
        <f>求节点(其他调用!$AU$5:$AU$21,其他调用!$AV$5:$AV$21,其他调用!AJ37)*SUMIFS($G$4:$I$103,$M$4:$O$103,0)/COUNTIFS($G$4:$I$103,"&gt;0",$M$4:$O$103,0)*其他调用!BK37</f>
        <v>0</v>
      </c>
      <c r="AJ36" s="33" t="e">
        <f t="shared" si="6"/>
        <v>#DIV/0!</v>
      </c>
      <c r="AK36" s="33" t="e">
        <f t="shared" si="0"/>
        <v>#DIV/0!</v>
      </c>
      <c r="AL36" s="33" t="e">
        <f t="shared" si="1"/>
        <v>#DIV/0!</v>
      </c>
      <c r="AM36" s="33" t="e">
        <f t="shared" si="2"/>
        <v>#DIV/0!</v>
      </c>
      <c r="AN36" s="33" t="e">
        <f t="shared" si="3"/>
        <v>#DIV/0!</v>
      </c>
      <c r="AQ36" s="3">
        <v>33</v>
      </c>
      <c r="AR36" s="3">
        <f>将星实力!V37*240+将星实力!W37*260+Z36</f>
        <v>48883.937550408416</v>
      </c>
      <c r="AS36" s="3">
        <f>将星实力!AE37*240+将星实力!AF37*260+AA36</f>
        <v>65051.650790242362</v>
      </c>
      <c r="AT36" s="3">
        <f>将星实力!AN37*240+将星实力!AO37*260+AB36</f>
        <v>99979.409341695544</v>
      </c>
      <c r="AU36" s="3">
        <f>将星实力!AW37*240+将星实力!AX37*260+AC36</f>
        <v>236233.42882288317</v>
      </c>
      <c r="AV36" s="3">
        <f>将星实力!BF37*240+将星实力!BG37*260+AD36</f>
        <v>504094.47942362214</v>
      </c>
      <c r="AW36" s="3">
        <f>(IFERROR(INDEX($U$4:$U$103,MATCH(将星实力!V37,$T$4:$T$103,1)),0)+IFERROR(INDEX($W$4:$W$103,MATCH(将星实力!W37,$V$4:$V$103,1)),0)+AE36)*其他调用!BG37</f>
        <v>323.59365137936072</v>
      </c>
      <c r="AX36" s="3">
        <f>(IFERROR(INDEX($U$4:$U$103,MATCH(将星实力!W37,$T$4:$T$103,1)),0)+IFERROR(INDEX($W$4:$W$103,MATCH(将星实力!X37,$V$4:$V$103,1)),0)+AF36)*其他调用!BH37</f>
        <v>0</v>
      </c>
      <c r="AY36" s="3">
        <f>(IFERROR(INDEX($U$4:$U$103,MATCH(将星实力!X37,$T$4:$T$103,1)),0)+IFERROR(INDEX($W$4:$W$103,MATCH(将星实力!Y37,$V$4:$V$103,1)),0)+AG36)*其他调用!BI37</f>
        <v>78.467578120579361</v>
      </c>
      <c r="AZ36" s="3">
        <f>(IFERROR(INDEX($U$4:$U$103,MATCH(将星实力!Y37,$T$4:$T$103,1)),0)+IFERROR(INDEX($W$4:$W$103,MATCH(将星实力!Z37,$V$4:$V$103,1)),0)+AH36)*其他调用!BJ37</f>
        <v>0</v>
      </c>
      <c r="BA36" s="3">
        <f>(IFERROR(INDEX($U$4:$U$103,MATCH(将星实力!Z37,$T$4:$T$103,1)),0)+IFERROR(INDEX($W$4:$W$103,MATCH(将星实力!AA37,$V$4:$V$103,1)),0)+AI36)*其他调用!BK37</f>
        <v>0</v>
      </c>
      <c r="BB36" s="33">
        <f t="shared" si="7"/>
        <v>6.6196314698601273E-3</v>
      </c>
      <c r="BC36" s="33">
        <f t="shared" si="8"/>
        <v>0</v>
      </c>
      <c r="BD36" s="33">
        <f t="shared" si="9"/>
        <v>7.8483738438985895E-4</v>
      </c>
      <c r="BE36" s="33">
        <f t="shared" si="10"/>
        <v>0</v>
      </c>
      <c r="BF36" s="33">
        <f t="shared" si="11"/>
        <v>0</v>
      </c>
    </row>
    <row r="37" spans="2:58" x14ac:dyDescent="0.2">
      <c r="B37" s="5" t="s">
        <v>510</v>
      </c>
      <c r="C37" s="3">
        <f t="shared" si="12"/>
        <v>93767.107793982694</v>
      </c>
      <c r="E37" s="3">
        <v>34</v>
      </c>
      <c r="F37" s="34" t="str">
        <f>将星buff!P37</f>
        <v>铜产量增加</v>
      </c>
      <c r="G37" s="36">
        <f>IFERROR(INDEX($C$4:$C$47,MATCH($F37,$B$4:$B$47,0))*将星buff!T37,0)</f>
        <v>941.94689619045459</v>
      </c>
      <c r="H37" s="36">
        <f>IFERROR(INDEX($C$4:$C$47,MATCH($F37,$B$4:$B$47,0))*将星buff!U37,0)-G37</f>
        <v>941.94689619045459</v>
      </c>
      <c r="I37" s="36">
        <f>IFERROR(INDEX($C$4:$C$47,MATCH($F37,$B$4:$B$47,0))*将星buff!V37,0)-SUM($G37:H37)</f>
        <v>941.94689619045425</v>
      </c>
      <c r="J37" s="36">
        <f>IFERROR(INDEX($C$4:$C$47,MATCH($F37,$B$4:$B$47,0))*将星buff!W37,0)-SUM($G37:I37)</f>
        <v>941.94689619045494</v>
      </c>
      <c r="K37" s="36">
        <f>IFERROR(INDEX($C$4:$C$47,MATCH($F37,$B$4:$B$47,0))*将星buff!X37,0)-SUM($G37:J37)</f>
        <v>941.94689619045448</v>
      </c>
      <c r="L37" s="36">
        <f>IFERROR(INDEX($C$4:$C$47,MATCH($F37,$B$4:$B$47,0))*将星buff!Y37,0)-SUM($G37:K37)</f>
        <v>941.94689619045403</v>
      </c>
      <c r="M37" s="35">
        <f>将星标签统计!AF36</f>
        <v>0</v>
      </c>
      <c r="N37" s="35">
        <f>将星标签统计!AG36</f>
        <v>0</v>
      </c>
      <c r="O37" s="35">
        <f>将星标签统计!AH36</f>
        <v>0</v>
      </c>
      <c r="P37" s="35">
        <f>将星标签统计!AI36</f>
        <v>0</v>
      </c>
      <c r="Q37" s="35">
        <f>将星标签统计!AJ36</f>
        <v>0</v>
      </c>
      <c r="R37" s="35">
        <f>将星标签统计!AK36</f>
        <v>0</v>
      </c>
      <c r="T37" s="3">
        <v>340</v>
      </c>
      <c r="U37" s="3">
        <f t="shared" si="4"/>
        <v>218579.1298182579</v>
      </c>
      <c r="V37" s="3">
        <v>340</v>
      </c>
      <c r="W37" s="3">
        <f t="shared" si="5"/>
        <v>42594.802531800939</v>
      </c>
      <c r="Y37" s="3">
        <v>34</v>
      </c>
      <c r="Z37" s="3">
        <f>求节点(其他调用!$AU$5:$AU$21,其他调用!$AV$5:$AV$21,其他调用!AF38)*Z$1</f>
        <v>0</v>
      </c>
      <c r="AA37" s="3">
        <f>求节点(其他调用!$AW$5:$AW$21,其他调用!$AX$5:$AX$21,其他调用!AG38)*AA$1</f>
        <v>0</v>
      </c>
      <c r="AB37" s="3">
        <f>求节点(其他调用!$AY$5:$AY$21,其他调用!$AZ$5:$AZ$21,其他调用!AH38)*AB$1</f>
        <v>0</v>
      </c>
      <c r="AC37" s="3">
        <f>求节点(其他调用!$BA$5:$BA$21,其他调用!$BB$5:$BB$21,其他调用!AI38)*AC$1</f>
        <v>0</v>
      </c>
      <c r="AD37" s="3">
        <f>求节点(其他调用!$BC$5:$BC$21,其他调用!$BD$5:$BD$21,其他调用!AJ38)*AD$1</f>
        <v>0</v>
      </c>
      <c r="AE37" s="3">
        <f>求节点(其他调用!$AU$5:$AU$21,其他调用!$AV$5:$AV$21,其他调用!AF38)*SUMIFS($G$4:$I$103,$M$4:$O$103,0)/COUNTIFS($G$4:$I$103,"&gt;0",$M$4:$O$103,0)*其他调用!BG38</f>
        <v>0</v>
      </c>
      <c r="AF37" s="3">
        <f>求节点(其他调用!$AU$5:$AU$21,其他调用!$AV$5:$AV$21,其他调用!AG38)*SUMIFS($G$4:$I$103,$M$4:$O$103,0)/COUNTIFS($G$4:$I$103,"&gt;0",$M$4:$O$103,0)*其他调用!BH38</f>
        <v>0</v>
      </c>
      <c r="AG37" s="3">
        <f>求节点(其他调用!$AU$5:$AU$21,其他调用!$AV$5:$AV$21,其他调用!AH38)*SUMIFS($G$4:$I$103,$M$4:$O$103,0)/COUNTIFS($G$4:$I$103,"&gt;0",$M$4:$O$103,0)*其他调用!BI38</f>
        <v>0</v>
      </c>
      <c r="AH37" s="3">
        <f>求节点(其他调用!$AU$5:$AU$21,其他调用!$AV$5:$AV$21,其他调用!AI38)*SUMIFS($G$4:$I$103,$M$4:$O$103,0)/COUNTIFS($G$4:$I$103,"&gt;0",$M$4:$O$103,0)*其他调用!BJ38</f>
        <v>0</v>
      </c>
      <c r="AI37" s="3">
        <f>求节点(其他调用!$AU$5:$AU$21,其他调用!$AV$5:$AV$21,其他调用!AJ38)*SUMIFS($G$4:$I$103,$M$4:$O$103,0)/COUNTIFS($G$4:$I$103,"&gt;0",$M$4:$O$103,0)*其他调用!BK38</f>
        <v>0</v>
      </c>
      <c r="AJ37" s="33" t="e">
        <f t="shared" si="6"/>
        <v>#DIV/0!</v>
      </c>
      <c r="AK37" s="33" t="e">
        <f t="shared" si="0"/>
        <v>#DIV/0!</v>
      </c>
      <c r="AL37" s="33" t="e">
        <f t="shared" si="1"/>
        <v>#DIV/0!</v>
      </c>
      <c r="AM37" s="33" t="e">
        <f t="shared" si="2"/>
        <v>#DIV/0!</v>
      </c>
      <c r="AN37" s="33" t="e">
        <f t="shared" si="3"/>
        <v>#DIV/0!</v>
      </c>
      <c r="AQ37" s="3">
        <v>34</v>
      </c>
      <c r="AR37" s="3">
        <f>将星实力!V38*240+将星实力!W38*260+Z37</f>
        <v>51365.200529612863</v>
      </c>
      <c r="AS37" s="3">
        <f>将星实力!AE38*240+将星实力!AF38*260+AA37</f>
        <v>67977.828928721516</v>
      </c>
      <c r="AT37" s="3">
        <f>将星实力!AN38*240+将星实力!AO38*260+AB37</f>
        <v>104989.91811867648</v>
      </c>
      <c r="AU37" s="3">
        <f>将星实力!AW38*240+将星实力!AX38*260+AC37</f>
        <v>249214.25536240177</v>
      </c>
      <c r="AV37" s="3">
        <f>将星实力!BF38*240+将星实力!BG38*260+AD37</f>
        <v>532224.57706995809</v>
      </c>
      <c r="AW37" s="3">
        <f>(IFERROR(INDEX($U$4:$U$103,MATCH(将星实力!V38,$T$4:$T$103,1)),0)+IFERROR(INDEX($W$4:$W$103,MATCH(将星实力!W38,$V$4:$V$103,1)),0)+AE37)*其他调用!BG38</f>
        <v>354.95379352875375</v>
      </c>
      <c r="AX37" s="3">
        <f>(IFERROR(INDEX($U$4:$U$103,MATCH(将星实力!W38,$T$4:$T$103,1)),0)+IFERROR(INDEX($W$4:$W$103,MATCH(将星实力!X38,$V$4:$V$103,1)),0)+AF37)*其他调用!BH38</f>
        <v>0</v>
      </c>
      <c r="AY37" s="3">
        <f>(IFERROR(INDEX($U$4:$U$103,MATCH(将星实力!X38,$T$4:$T$103,1)),0)+IFERROR(INDEX($W$4:$W$103,MATCH(将星实力!Y38,$V$4:$V$103,1)),0)+AG37)*其他调用!BI38</f>
        <v>83.352481927487545</v>
      </c>
      <c r="AZ37" s="3">
        <f>(IFERROR(INDEX($U$4:$U$103,MATCH(将星实力!Y38,$T$4:$T$103,1)),0)+IFERROR(INDEX($W$4:$W$103,MATCH(将星实力!Z38,$V$4:$V$103,1)),0)+AH37)*其他调用!BJ38</f>
        <v>0</v>
      </c>
      <c r="BA37" s="3">
        <f>(IFERROR(INDEX($U$4:$U$103,MATCH(将星实力!Z38,$T$4:$T$103,1)),0)+IFERROR(INDEX($W$4:$W$103,MATCH(将星实力!AA38,$V$4:$V$103,1)),0)+AI37)*其他调用!BK38</f>
        <v>0</v>
      </c>
      <c r="BB37" s="33">
        <f t="shared" si="7"/>
        <v>6.9103943889816449E-3</v>
      </c>
      <c r="BC37" s="33">
        <f t="shared" si="8"/>
        <v>0</v>
      </c>
      <c r="BD37" s="33">
        <f t="shared" si="9"/>
        <v>7.9390939074044399E-4</v>
      </c>
      <c r="BE37" s="33">
        <f t="shared" si="10"/>
        <v>0</v>
      </c>
      <c r="BF37" s="33">
        <f t="shared" si="11"/>
        <v>0</v>
      </c>
    </row>
    <row r="38" spans="2:58" x14ac:dyDescent="0.2">
      <c r="B38" s="5" t="s">
        <v>511</v>
      </c>
      <c r="C38" s="3">
        <f t="shared" si="12"/>
        <v>93767.107793982694</v>
      </c>
      <c r="E38" s="3">
        <v>35</v>
      </c>
      <c r="F38" s="34" t="str">
        <f>将星buff!P38</f>
        <v>粮产量增加</v>
      </c>
      <c r="G38" s="36">
        <f>IFERROR(INDEX($C$4:$C$47,MATCH($F38,$B$4:$B$47,0))*将星buff!T38,0)</f>
        <v>941.94689619045459</v>
      </c>
      <c r="H38" s="36">
        <f>IFERROR(INDEX($C$4:$C$47,MATCH($F38,$B$4:$B$47,0))*将星buff!U38,0)-G38</f>
        <v>941.94689619045459</v>
      </c>
      <c r="I38" s="36">
        <f>IFERROR(INDEX($C$4:$C$47,MATCH($F38,$B$4:$B$47,0))*将星buff!V38,0)-SUM($G38:H38)</f>
        <v>941.94689619045425</v>
      </c>
      <c r="J38" s="36">
        <f>IFERROR(INDEX($C$4:$C$47,MATCH($F38,$B$4:$B$47,0))*将星buff!W38,0)-SUM($G38:I38)</f>
        <v>941.94689619045494</v>
      </c>
      <c r="K38" s="36">
        <f>IFERROR(INDEX($C$4:$C$47,MATCH($F38,$B$4:$B$47,0))*将星buff!X38,0)-SUM($G38:J38)</f>
        <v>941.94689619045448</v>
      </c>
      <c r="L38" s="36">
        <f>IFERROR(INDEX($C$4:$C$47,MATCH($F38,$B$4:$B$47,0))*将星buff!Y38,0)-SUM($G38:K38)</f>
        <v>941.94689619045403</v>
      </c>
      <c r="M38" s="35">
        <f>将星标签统计!AF37</f>
        <v>0</v>
      </c>
      <c r="N38" s="35">
        <f>将星标签统计!AG37</f>
        <v>0</v>
      </c>
      <c r="O38" s="35">
        <f>将星标签统计!AH37</f>
        <v>0</v>
      </c>
      <c r="P38" s="35">
        <f>将星标签统计!AI37</f>
        <v>0</v>
      </c>
      <c r="Q38" s="35">
        <f>将星标签统计!AJ37</f>
        <v>0</v>
      </c>
      <c r="R38" s="35">
        <f>将星标签统计!AK37</f>
        <v>0</v>
      </c>
      <c r="T38" s="3">
        <v>350</v>
      </c>
      <c r="U38" s="3">
        <f t="shared" si="4"/>
        <v>218579.1298182579</v>
      </c>
      <c r="V38" s="3">
        <v>350</v>
      </c>
      <c r="W38" s="3">
        <f t="shared" si="5"/>
        <v>42594.802531800939</v>
      </c>
      <c r="Y38" s="3">
        <v>35</v>
      </c>
      <c r="Z38" s="3">
        <f>求节点(其他调用!$AU$5:$AU$21,其他调用!$AV$5:$AV$21,其他调用!AF39)*Z$1</f>
        <v>0</v>
      </c>
      <c r="AA38" s="3">
        <f>求节点(其他调用!$AW$5:$AW$21,其他调用!$AX$5:$AX$21,其他调用!AG39)*AA$1</f>
        <v>0</v>
      </c>
      <c r="AB38" s="3">
        <f>求节点(其他调用!$AY$5:$AY$21,其他调用!$AZ$5:$AZ$21,其他调用!AH39)*AB$1</f>
        <v>0</v>
      </c>
      <c r="AC38" s="3">
        <f>求节点(其他调用!$BA$5:$BA$21,其他调用!$BB$5:$BB$21,其他调用!AI39)*AC$1</f>
        <v>0</v>
      </c>
      <c r="AD38" s="3">
        <f>求节点(其他调用!$BC$5:$BC$21,其他调用!$BD$5:$BD$21,其他调用!AJ39)*AD$1</f>
        <v>0</v>
      </c>
      <c r="AE38" s="3">
        <f>求节点(其他调用!$AU$5:$AU$21,其他调用!$AV$5:$AV$21,其他调用!AF39)*SUMIFS($G$4:$I$103,$M$4:$O$103,0)/COUNTIFS($G$4:$I$103,"&gt;0",$M$4:$O$103,0)*其他调用!BG39</f>
        <v>0</v>
      </c>
      <c r="AF38" s="3">
        <f>求节点(其他调用!$AU$5:$AU$21,其他调用!$AV$5:$AV$21,其他调用!AG39)*SUMIFS($G$4:$I$103,$M$4:$O$103,0)/COUNTIFS($G$4:$I$103,"&gt;0",$M$4:$O$103,0)*其他调用!BH39</f>
        <v>0</v>
      </c>
      <c r="AG38" s="3">
        <f>求节点(其他调用!$AU$5:$AU$21,其他调用!$AV$5:$AV$21,其他调用!AH39)*SUMIFS($G$4:$I$103,$M$4:$O$103,0)/COUNTIFS($G$4:$I$103,"&gt;0",$M$4:$O$103,0)*其他调用!BI39</f>
        <v>0</v>
      </c>
      <c r="AH38" s="3">
        <f>求节点(其他调用!$AU$5:$AU$21,其他调用!$AV$5:$AV$21,其他调用!AI39)*SUMIFS($G$4:$I$103,$M$4:$O$103,0)/COUNTIFS($G$4:$I$103,"&gt;0",$M$4:$O$103,0)*其他调用!BJ39</f>
        <v>0</v>
      </c>
      <c r="AI38" s="3">
        <f>求节点(其他调用!$AU$5:$AU$21,其他调用!$AV$5:$AV$21,其他调用!AJ39)*SUMIFS($G$4:$I$103,$M$4:$O$103,0)/COUNTIFS($G$4:$I$103,"&gt;0",$M$4:$O$103,0)*其他调用!BK39</f>
        <v>0</v>
      </c>
      <c r="AJ38" s="33" t="e">
        <f t="shared" si="6"/>
        <v>#DIV/0!</v>
      </c>
      <c r="AK38" s="33" t="e">
        <f t="shared" si="0"/>
        <v>#DIV/0!</v>
      </c>
      <c r="AL38" s="33" t="e">
        <f t="shared" si="1"/>
        <v>#DIV/0!</v>
      </c>
      <c r="AM38" s="33" t="e">
        <f t="shared" si="2"/>
        <v>#DIV/0!</v>
      </c>
      <c r="AN38" s="33" t="e">
        <f t="shared" si="3"/>
        <v>#DIV/0!</v>
      </c>
      <c r="AQ38" s="3">
        <v>35</v>
      </c>
      <c r="AR38" s="3">
        <f>将星实力!V39*240+将星实力!W39*260+Z38</f>
        <v>53840.043380234769</v>
      </c>
      <c r="AS38" s="3">
        <f>将星实力!AE39*240+将星实力!AF39*260+AA38</f>
        <v>71114.029004197335</v>
      </c>
      <c r="AT38" s="3">
        <f>将星实力!AN39*240+将星实力!AO39*260+AB38</f>
        <v>110360.08096162045</v>
      </c>
      <c r="AU38" s="3">
        <f>将星实力!AW39*240+将星实力!AX39*260+AC38</f>
        <v>262706.68391563755</v>
      </c>
      <c r="AV38" s="3">
        <f>将星实力!BF39*240+将星实力!BG39*260+AD38</f>
        <v>562373.69734185142</v>
      </c>
      <c r="AW38" s="3">
        <f>(IFERROR(INDEX($U$4:$U$103,MATCH(将星实力!V39,$T$4:$T$103,1)),0)+IFERROR(INDEX($W$4:$W$103,MATCH(将星实力!W39,$V$4:$V$103,1)),0)+AE38)*其他调用!BG39</f>
        <v>376.34163071543298</v>
      </c>
      <c r="AX38" s="3">
        <f>(IFERROR(INDEX($U$4:$U$103,MATCH(将星实力!W39,$T$4:$T$103,1)),0)+IFERROR(INDEX($W$4:$W$103,MATCH(将星实力!X39,$V$4:$V$103,1)),0)+AF38)*其他调用!BH39</f>
        <v>0</v>
      </c>
      <c r="AY38" s="3">
        <f>(IFERROR(INDEX($U$4:$U$103,MATCH(将星实力!X39,$T$4:$T$103,1)),0)+IFERROR(INDEX($W$4:$W$103,MATCH(将星实力!Y39,$V$4:$V$103,1)),0)+AG38)*其他调用!BI39</f>
        <v>88.531954862513729</v>
      </c>
      <c r="AZ38" s="3">
        <f>(IFERROR(INDEX($U$4:$U$103,MATCH(将星实力!Y39,$T$4:$T$103,1)),0)+IFERROR(INDEX($W$4:$W$103,MATCH(将星实力!Z39,$V$4:$V$103,1)),0)+AH38)*其他调用!BJ39</f>
        <v>0</v>
      </c>
      <c r="BA38" s="3">
        <f>(IFERROR(INDEX($U$4:$U$103,MATCH(将星实力!Z39,$T$4:$T$103,1)),0)+IFERROR(INDEX($W$4:$W$103,MATCH(将星实力!AA39,$V$4:$V$103,1)),0)+AI38)*其他调用!BK39</f>
        <v>0</v>
      </c>
      <c r="BB38" s="33">
        <f t="shared" si="7"/>
        <v>6.9899949384808974E-3</v>
      </c>
      <c r="BC38" s="33">
        <f t="shared" si="8"/>
        <v>0</v>
      </c>
      <c r="BD38" s="33">
        <f t="shared" si="9"/>
        <v>8.0220994848039472E-4</v>
      </c>
      <c r="BE38" s="33">
        <f t="shared" si="10"/>
        <v>0</v>
      </c>
      <c r="BF38" s="33">
        <f t="shared" si="11"/>
        <v>0</v>
      </c>
    </row>
    <row r="39" spans="2:58" x14ac:dyDescent="0.2">
      <c r="B39" s="5" t="s">
        <v>512</v>
      </c>
      <c r="C39" s="3">
        <f t="shared" si="12"/>
        <v>93767.107793982694</v>
      </c>
      <c r="E39" s="3">
        <v>36</v>
      </c>
      <c r="F39" s="34" t="str">
        <f>将星buff!P39</f>
        <v>木采集加速</v>
      </c>
      <c r="G39" s="36">
        <f>IFERROR(INDEX($C$4:$C$47,MATCH($F39,$B$4:$B$47,0))*将星buff!T39,0)</f>
        <v>1540.6163903945694</v>
      </c>
      <c r="H39" s="36">
        <f>IFERROR(INDEX($C$4:$C$47,MATCH($F39,$B$4:$B$47,0))*将星buff!U39,0)-G39</f>
        <v>1540.6163903945694</v>
      </c>
      <c r="I39" s="36">
        <f>IFERROR(INDEX($C$4:$C$47,MATCH($F39,$B$4:$B$47,0))*将星buff!V39,0)-SUM($G39:H39)</f>
        <v>1797.3857887936647</v>
      </c>
      <c r="J39" s="36">
        <f>IFERROR(INDEX($C$4:$C$47,MATCH($F39,$B$4:$B$47,0))*将星buff!W39,0)-SUM($G39:I39)</f>
        <v>1797.3857887936638</v>
      </c>
      <c r="K39" s="36">
        <f>IFERROR(INDEX($C$4:$C$47,MATCH($F39,$B$4:$B$47,0))*将星buff!X39,0)-SUM($G39:J39)</f>
        <v>1797.3857887936647</v>
      </c>
      <c r="L39" s="36">
        <f>IFERROR(INDEX($C$4:$C$47,MATCH($F39,$B$4:$B$47,0))*将星buff!Y39,0)-SUM($G39:K39)</f>
        <v>1797.3857887936647</v>
      </c>
      <c r="M39" s="35">
        <f>将星标签统计!AF38</f>
        <v>0</v>
      </c>
      <c r="N39" s="35">
        <f>将星标签统计!AG38</f>
        <v>0</v>
      </c>
      <c r="O39" s="35">
        <f>将星标签统计!AH38</f>
        <v>0</v>
      </c>
      <c r="P39" s="35">
        <f>将星标签统计!AI38</f>
        <v>0</v>
      </c>
      <c r="Q39" s="35">
        <f>将星标签统计!AJ38</f>
        <v>0</v>
      </c>
      <c r="R39" s="35">
        <f>将星标签统计!AK38</f>
        <v>0</v>
      </c>
      <c r="T39" s="3">
        <v>360</v>
      </c>
      <c r="U39" s="3">
        <f t="shared" si="4"/>
        <v>218579.1298182579</v>
      </c>
      <c r="V39" s="3">
        <v>360</v>
      </c>
      <c r="W39" s="3">
        <f t="shared" si="5"/>
        <v>42594.802531800939</v>
      </c>
      <c r="Y39" s="3">
        <v>36</v>
      </c>
      <c r="Z39" s="3">
        <f>求节点(其他调用!$AU$5:$AU$21,其他调用!$AV$5:$AV$21,其他调用!AF40)*Z$1</f>
        <v>0</v>
      </c>
      <c r="AA39" s="3">
        <f>求节点(其他调用!$AW$5:$AW$21,其他调用!$AX$5:$AX$21,其他调用!AG40)*AA$1</f>
        <v>0</v>
      </c>
      <c r="AB39" s="3">
        <f>求节点(其他调用!$AY$5:$AY$21,其他调用!$AZ$5:$AZ$21,其他调用!AH40)*AB$1</f>
        <v>0</v>
      </c>
      <c r="AC39" s="3">
        <f>求节点(其他调用!$BA$5:$BA$21,其他调用!$BB$5:$BB$21,其他调用!AI40)*AC$1</f>
        <v>0</v>
      </c>
      <c r="AD39" s="3">
        <f>求节点(其他调用!$BC$5:$BC$21,其他调用!$BD$5:$BD$21,其他调用!AJ40)*AD$1</f>
        <v>0</v>
      </c>
      <c r="AE39" s="3">
        <f>求节点(其他调用!$AU$5:$AU$21,其他调用!$AV$5:$AV$21,其他调用!AF40)*SUMIFS($G$4:$I$103,$M$4:$O$103,0)/COUNTIFS($G$4:$I$103,"&gt;0",$M$4:$O$103,0)*其他调用!BG40</f>
        <v>0</v>
      </c>
      <c r="AF39" s="3">
        <f>求节点(其他调用!$AU$5:$AU$21,其他调用!$AV$5:$AV$21,其他调用!AG40)*SUMIFS($G$4:$I$103,$M$4:$O$103,0)/COUNTIFS($G$4:$I$103,"&gt;0",$M$4:$O$103,0)*其他调用!BH40</f>
        <v>0</v>
      </c>
      <c r="AG39" s="3">
        <f>求节点(其他调用!$AU$5:$AU$21,其他调用!$AV$5:$AV$21,其他调用!AH40)*SUMIFS($G$4:$I$103,$M$4:$O$103,0)/COUNTIFS($G$4:$I$103,"&gt;0",$M$4:$O$103,0)*其他调用!BI40</f>
        <v>0</v>
      </c>
      <c r="AH39" s="3">
        <f>求节点(其他调用!$AU$5:$AU$21,其他调用!$AV$5:$AV$21,其他调用!AI40)*SUMIFS($G$4:$I$103,$M$4:$O$103,0)/COUNTIFS($G$4:$I$103,"&gt;0",$M$4:$O$103,0)*其他调用!BJ40</f>
        <v>0</v>
      </c>
      <c r="AI39" s="3">
        <f>求节点(其他调用!$AU$5:$AU$21,其他调用!$AV$5:$AV$21,其他调用!AJ40)*SUMIFS($G$4:$I$103,$M$4:$O$103,0)/COUNTIFS($G$4:$I$103,"&gt;0",$M$4:$O$103,0)*其他调用!BK40</f>
        <v>0</v>
      </c>
      <c r="AJ39" s="33" t="e">
        <f t="shared" si="6"/>
        <v>#DIV/0!</v>
      </c>
      <c r="AK39" s="33" t="e">
        <f t="shared" si="0"/>
        <v>#DIV/0!</v>
      </c>
      <c r="AL39" s="33" t="e">
        <f t="shared" si="1"/>
        <v>#DIV/0!</v>
      </c>
      <c r="AM39" s="33" t="e">
        <f t="shared" si="2"/>
        <v>#DIV/0!</v>
      </c>
      <c r="AN39" s="33" t="e">
        <f t="shared" si="3"/>
        <v>#DIV/0!</v>
      </c>
      <c r="AQ39" s="3">
        <v>36</v>
      </c>
      <c r="AR39" s="3">
        <f>将星实力!V40*240+将星实力!W40*260+Z39</f>
        <v>56212.670870039779</v>
      </c>
      <c r="AS39" s="3">
        <f>将星实力!AE40*240+将星实力!AF40*260+AA39</f>
        <v>74475.325018296629</v>
      </c>
      <c r="AT39" s="3">
        <f>将星实力!AN40*240+将星实力!AO40*260+AB39</f>
        <v>115950.63031532028</v>
      </c>
      <c r="AU39" s="3">
        <f>将星实力!AW40*240+将星实力!AX40*260+AC39</f>
        <v>276530.38302095048</v>
      </c>
      <c r="AV39" s="3">
        <f>将星实力!BF40*240+将星实力!BG40*260+AD39</f>
        <v>594141.39485895319</v>
      </c>
      <c r="AW39" s="3">
        <f>(IFERROR(INDEX($U$4:$U$103,MATCH(将星实力!V40,$T$4:$T$103,1)),0)+IFERROR(INDEX($W$4:$W$103,MATCH(将星实力!W40,$V$4:$V$103,1)),0)+AE39)*其他调用!BG40</f>
        <v>398.88618590845385</v>
      </c>
      <c r="AX39" s="3">
        <f>(IFERROR(INDEX($U$4:$U$103,MATCH(将星实力!W40,$T$4:$T$103,1)),0)+IFERROR(INDEX($W$4:$W$103,MATCH(将星实力!X40,$V$4:$V$103,1)),0)+AF39)*其他调用!BH40</f>
        <v>0</v>
      </c>
      <c r="AY39" s="3">
        <f>(IFERROR(INDEX($U$4:$U$103,MATCH(将星实力!X40,$T$4:$T$103,1)),0)+IFERROR(INDEX($W$4:$W$103,MATCH(将星实力!Y40,$V$4:$V$103,1)),0)+AG39)*其他调用!BI40</f>
        <v>93.833189725273598</v>
      </c>
      <c r="AZ39" s="3">
        <f>(IFERROR(INDEX($U$4:$U$103,MATCH(将星实力!Y40,$T$4:$T$103,1)),0)+IFERROR(INDEX($W$4:$W$103,MATCH(将星实力!Z40,$V$4:$V$103,1)),0)+AH39)*其他调用!BJ40</f>
        <v>0</v>
      </c>
      <c r="BA39" s="3">
        <f>(IFERROR(INDEX($U$4:$U$103,MATCH(将星实力!Z40,$T$4:$T$103,1)),0)+IFERROR(INDEX($W$4:$W$103,MATCH(将星实力!AA40,$V$4:$V$103,1)),0)+AI39)*其他调用!BK40</f>
        <v>0</v>
      </c>
      <c r="BB39" s="33">
        <f t="shared" si="7"/>
        <v>7.096019095599532E-3</v>
      </c>
      <c r="BC39" s="33">
        <f t="shared" si="8"/>
        <v>0</v>
      </c>
      <c r="BD39" s="33">
        <f t="shared" si="9"/>
        <v>8.0925122588898632E-4</v>
      </c>
      <c r="BE39" s="33">
        <f t="shared" si="10"/>
        <v>0</v>
      </c>
      <c r="BF39" s="33">
        <f t="shared" si="11"/>
        <v>0</v>
      </c>
    </row>
    <row r="40" spans="2:58" x14ac:dyDescent="0.2">
      <c r="B40" s="5" t="s">
        <v>513</v>
      </c>
      <c r="C40" s="3">
        <f t="shared" si="12"/>
        <v>93767.107793982694</v>
      </c>
      <c r="E40" s="3">
        <v>37</v>
      </c>
      <c r="F40" s="34" t="str">
        <f>将星buff!P40</f>
        <v>石采集加速</v>
      </c>
      <c r="G40" s="36">
        <f>IFERROR(INDEX($C$4:$C$47,MATCH($F40,$B$4:$B$47,0))*将星buff!T40,0)</f>
        <v>1540.6163903945694</v>
      </c>
      <c r="H40" s="36">
        <f>IFERROR(INDEX($C$4:$C$47,MATCH($F40,$B$4:$B$47,0))*将星buff!U40,0)-G40</f>
        <v>1540.6163903945694</v>
      </c>
      <c r="I40" s="36">
        <f>IFERROR(INDEX($C$4:$C$47,MATCH($F40,$B$4:$B$47,0))*将星buff!V40,0)-SUM($G40:H40)</f>
        <v>1797.3857887936647</v>
      </c>
      <c r="J40" s="36">
        <f>IFERROR(INDEX($C$4:$C$47,MATCH($F40,$B$4:$B$47,0))*将星buff!W40,0)-SUM($G40:I40)</f>
        <v>1797.3857887936638</v>
      </c>
      <c r="K40" s="36">
        <f>IFERROR(INDEX($C$4:$C$47,MATCH($F40,$B$4:$B$47,0))*将星buff!X40,0)-SUM($G40:J40)</f>
        <v>1797.3857887936647</v>
      </c>
      <c r="L40" s="36">
        <f>IFERROR(INDEX($C$4:$C$47,MATCH($F40,$B$4:$B$47,0))*将星buff!Y40,0)-SUM($G40:K40)</f>
        <v>1797.3857887936647</v>
      </c>
      <c r="M40" s="35">
        <f>将星标签统计!AF39</f>
        <v>0</v>
      </c>
      <c r="N40" s="35">
        <f>将星标签统计!AG39</f>
        <v>0</v>
      </c>
      <c r="O40" s="35">
        <f>将星标签统计!AH39</f>
        <v>0</v>
      </c>
      <c r="P40" s="35">
        <f>将星标签统计!AI39</f>
        <v>0</v>
      </c>
      <c r="Q40" s="35">
        <f>将星标签统计!AJ39</f>
        <v>0</v>
      </c>
      <c r="R40" s="35">
        <f>将星标签统计!AK39</f>
        <v>0</v>
      </c>
      <c r="T40" s="3">
        <v>370</v>
      </c>
      <c r="U40" s="3">
        <f t="shared" si="4"/>
        <v>218579.1298182579</v>
      </c>
      <c r="V40" s="3">
        <v>370</v>
      </c>
      <c r="W40" s="3">
        <f t="shared" si="5"/>
        <v>42594.802531800939</v>
      </c>
      <c r="Y40" s="3">
        <v>37</v>
      </c>
      <c r="Z40" s="3">
        <f>求节点(其他调用!$AU$5:$AU$21,其他调用!$AV$5:$AV$21,其他调用!AF41)*Z$1</f>
        <v>0</v>
      </c>
      <c r="AA40" s="3">
        <f>求节点(其他调用!$AW$5:$AW$21,其他调用!$AX$5:$AX$21,其他调用!AG41)*AA$1</f>
        <v>0</v>
      </c>
      <c r="AB40" s="3">
        <f>求节点(其他调用!$AY$5:$AY$21,其他调用!$AZ$5:$AZ$21,其他调用!AH41)*AB$1</f>
        <v>0</v>
      </c>
      <c r="AC40" s="3">
        <f>求节点(其他调用!$BA$5:$BA$21,其他调用!$BB$5:$BB$21,其他调用!AI41)*AC$1</f>
        <v>0</v>
      </c>
      <c r="AD40" s="3">
        <f>求节点(其他调用!$BC$5:$BC$21,其他调用!$BD$5:$BD$21,其他调用!AJ41)*AD$1</f>
        <v>0</v>
      </c>
      <c r="AE40" s="3">
        <f>求节点(其他调用!$AU$5:$AU$21,其他调用!$AV$5:$AV$21,其他调用!AF41)*SUMIFS($G$4:$I$103,$M$4:$O$103,0)/COUNTIFS($G$4:$I$103,"&gt;0",$M$4:$O$103,0)*其他调用!BG41</f>
        <v>0</v>
      </c>
      <c r="AF40" s="3">
        <f>求节点(其他调用!$AU$5:$AU$21,其他调用!$AV$5:$AV$21,其他调用!AG41)*SUMIFS($G$4:$I$103,$M$4:$O$103,0)/COUNTIFS($G$4:$I$103,"&gt;0",$M$4:$O$103,0)*其他调用!BH41</f>
        <v>0</v>
      </c>
      <c r="AG40" s="3">
        <f>求节点(其他调用!$AU$5:$AU$21,其他调用!$AV$5:$AV$21,其他调用!AH41)*SUMIFS($G$4:$I$103,$M$4:$O$103,0)/COUNTIFS($G$4:$I$103,"&gt;0",$M$4:$O$103,0)*其他调用!BI41</f>
        <v>0</v>
      </c>
      <c r="AH40" s="3">
        <f>求节点(其他调用!$AU$5:$AU$21,其他调用!$AV$5:$AV$21,其他调用!AI41)*SUMIFS($G$4:$I$103,$M$4:$O$103,0)/COUNTIFS($G$4:$I$103,"&gt;0",$M$4:$O$103,0)*其他调用!BJ41</f>
        <v>0</v>
      </c>
      <c r="AI40" s="3">
        <f>求节点(其他调用!$AU$5:$AU$21,其他调用!$AV$5:$AV$21,其他调用!AJ41)*SUMIFS($G$4:$I$103,$M$4:$O$103,0)/COUNTIFS($G$4:$I$103,"&gt;0",$M$4:$O$103,0)*其他调用!BK41</f>
        <v>0</v>
      </c>
      <c r="AJ40" s="33" t="e">
        <f t="shared" si="6"/>
        <v>#DIV/0!</v>
      </c>
      <c r="AK40" s="33" t="e">
        <f t="shared" si="0"/>
        <v>#DIV/0!</v>
      </c>
      <c r="AL40" s="33" t="e">
        <f t="shared" si="1"/>
        <v>#DIV/0!</v>
      </c>
      <c r="AM40" s="33" t="e">
        <f t="shared" si="2"/>
        <v>#DIV/0!</v>
      </c>
      <c r="AN40" s="33" t="e">
        <f t="shared" si="3"/>
        <v>#DIV/0!</v>
      </c>
      <c r="AQ40" s="3">
        <v>37</v>
      </c>
      <c r="AR40" s="3">
        <f>将星实力!V41*240+将星实力!W41*260+Z40</f>
        <v>58755.576379966638</v>
      </c>
      <c r="AS40" s="3">
        <f>将星实力!AE41*240+将星实力!AF41*260+AA40</f>
        <v>78077.87288593725</v>
      </c>
      <c r="AT40" s="3">
        <f>将星实力!AN41*240+将星实力!AO41*260+AB40</f>
        <v>121889.75555921908</v>
      </c>
      <c r="AU40" s="3">
        <f>将星实力!AW41*240+将星实力!AX41*260+AC40</f>
        <v>291346.25687611161</v>
      </c>
      <c r="AV40" s="3">
        <f>将星实力!BF41*240+将星实力!BG41*260+AD40</f>
        <v>624998.92758776469</v>
      </c>
      <c r="AW40" s="3">
        <f>(IFERROR(INDEX($U$4:$U$103,MATCH(将星实力!V41,$T$4:$T$103,1)),0)+IFERROR(INDEX($W$4:$W$103,MATCH(将星实力!W41,$V$4:$V$103,1)),0)+AE40)*其他调用!BG41</f>
        <v>428.13756640996081</v>
      </c>
      <c r="AX40" s="3">
        <f>(IFERROR(INDEX($U$4:$U$103,MATCH(将星实力!W41,$T$4:$T$103,1)),0)+IFERROR(INDEX($W$4:$W$103,MATCH(将星实力!X41,$V$4:$V$103,1)),0)+AF40)*其他调用!BH41</f>
        <v>0</v>
      </c>
      <c r="AY40" s="3">
        <f>(IFERROR(INDEX($U$4:$U$103,MATCH(将星实力!X41,$T$4:$T$103,1)),0)+IFERROR(INDEX($W$4:$W$103,MATCH(将星实力!Y41,$V$4:$V$103,1)),0)+AG40)*其他调用!BI41</f>
        <v>99.410639726115818</v>
      </c>
      <c r="AZ40" s="3">
        <f>(IFERROR(INDEX($U$4:$U$103,MATCH(将星实力!Y41,$T$4:$T$103,1)),0)+IFERROR(INDEX($W$4:$W$103,MATCH(将星实力!Z41,$V$4:$V$103,1)),0)+AH40)*其他调用!BJ41</f>
        <v>0</v>
      </c>
      <c r="BA40" s="3">
        <f>(IFERROR(INDEX($U$4:$U$103,MATCH(将星实力!Z41,$T$4:$T$103,1)),0)+IFERROR(INDEX($W$4:$W$103,MATCH(将星实力!AA41,$V$4:$V$103,1)),0)+AI40)*其他调用!BK41</f>
        <v>0</v>
      </c>
      <c r="BB40" s="33">
        <f t="shared" si="7"/>
        <v>7.2867563010740721E-3</v>
      </c>
      <c r="BC40" s="33">
        <f t="shared" si="8"/>
        <v>0</v>
      </c>
      <c r="BD40" s="33">
        <f t="shared" si="9"/>
        <v>8.1557830081805381E-4</v>
      </c>
      <c r="BE40" s="33">
        <f t="shared" si="10"/>
        <v>0</v>
      </c>
      <c r="BF40" s="33">
        <f t="shared" si="11"/>
        <v>0</v>
      </c>
    </row>
    <row r="41" spans="2:58" x14ac:dyDescent="0.2">
      <c r="B41" s="5" t="s">
        <v>514</v>
      </c>
      <c r="C41" s="3">
        <f t="shared" si="12"/>
        <v>98207.152510746222</v>
      </c>
      <c r="E41" s="3">
        <v>38</v>
      </c>
      <c r="F41" s="34" t="str">
        <f>将星buff!P41</f>
        <v>铜采集加速</v>
      </c>
      <c r="G41" s="36">
        <f>IFERROR(INDEX($C$4:$C$47,MATCH($F41,$B$4:$B$47,0))*将星buff!T41,0)</f>
        <v>1540.6163903945694</v>
      </c>
      <c r="H41" s="36">
        <f>IFERROR(INDEX($C$4:$C$47,MATCH($F41,$B$4:$B$47,0))*将星buff!U41,0)-G41</f>
        <v>1540.6163903945694</v>
      </c>
      <c r="I41" s="36">
        <f>IFERROR(INDEX($C$4:$C$47,MATCH($F41,$B$4:$B$47,0))*将星buff!V41,0)-SUM($G41:H41)</f>
        <v>1797.3857887936647</v>
      </c>
      <c r="J41" s="36">
        <f>IFERROR(INDEX($C$4:$C$47,MATCH($F41,$B$4:$B$47,0))*将星buff!W41,0)-SUM($G41:I41)</f>
        <v>1797.3857887936638</v>
      </c>
      <c r="K41" s="36">
        <f>IFERROR(INDEX($C$4:$C$47,MATCH($F41,$B$4:$B$47,0))*将星buff!X41,0)-SUM($G41:J41)</f>
        <v>1797.3857887936647</v>
      </c>
      <c r="L41" s="36">
        <f>IFERROR(INDEX($C$4:$C$47,MATCH($F41,$B$4:$B$47,0))*将星buff!Y41,0)-SUM($G41:K41)</f>
        <v>1797.3857887936647</v>
      </c>
      <c r="M41" s="35">
        <f>将星标签统计!AF40</f>
        <v>0</v>
      </c>
      <c r="N41" s="35">
        <f>将星标签统计!AG40</f>
        <v>0</v>
      </c>
      <c r="O41" s="35">
        <f>将星标签统计!AH40</f>
        <v>0</v>
      </c>
      <c r="P41" s="35">
        <f>将星标签统计!AI40</f>
        <v>0</v>
      </c>
      <c r="Q41" s="35">
        <f>将星标签统计!AJ40</f>
        <v>0</v>
      </c>
      <c r="R41" s="35">
        <f>将星标签统计!AK40</f>
        <v>0</v>
      </c>
      <c r="T41" s="3">
        <v>380</v>
      </c>
      <c r="U41" s="3">
        <f t="shared" si="4"/>
        <v>218579.1298182579</v>
      </c>
      <c r="V41" s="3">
        <v>380</v>
      </c>
      <c r="W41" s="3">
        <f t="shared" si="5"/>
        <v>42594.802531800939</v>
      </c>
      <c r="Y41" s="3">
        <v>38</v>
      </c>
      <c r="Z41" s="3">
        <f>求节点(其他调用!$AU$5:$AU$21,其他调用!$AV$5:$AV$21,其他调用!AF42)*Z$1</f>
        <v>0</v>
      </c>
      <c r="AA41" s="3">
        <f>求节点(其他调用!$AW$5:$AW$21,其他调用!$AX$5:$AX$21,其他调用!AG42)*AA$1</f>
        <v>0</v>
      </c>
      <c r="AB41" s="3">
        <f>求节点(其他调用!$AY$5:$AY$21,其他调用!$AZ$5:$AZ$21,其他调用!AH42)*AB$1</f>
        <v>0</v>
      </c>
      <c r="AC41" s="3">
        <f>求节点(其他调用!$BA$5:$BA$21,其他调用!$BB$5:$BB$21,其他调用!AI42)*AC$1</f>
        <v>0</v>
      </c>
      <c r="AD41" s="3">
        <f>求节点(其他调用!$BC$5:$BC$21,其他调用!$BD$5:$BD$21,其他调用!AJ42)*AD$1</f>
        <v>0</v>
      </c>
      <c r="AE41" s="3">
        <f>求节点(其他调用!$AU$5:$AU$21,其他调用!$AV$5:$AV$21,其他调用!AF42)*SUMIFS($G$4:$I$103,$M$4:$O$103,0)/COUNTIFS($G$4:$I$103,"&gt;0",$M$4:$O$103,0)*其他调用!BG42</f>
        <v>0</v>
      </c>
      <c r="AF41" s="3">
        <f>求节点(其他调用!$AU$5:$AU$21,其他调用!$AV$5:$AV$21,其他调用!AG42)*SUMIFS($G$4:$I$103,$M$4:$O$103,0)/COUNTIFS($G$4:$I$103,"&gt;0",$M$4:$O$103,0)*其他调用!BH42</f>
        <v>0</v>
      </c>
      <c r="AG41" s="3">
        <f>求节点(其他调用!$AU$5:$AU$21,其他调用!$AV$5:$AV$21,其他调用!AH42)*SUMIFS($G$4:$I$103,$M$4:$O$103,0)/COUNTIFS($G$4:$I$103,"&gt;0",$M$4:$O$103,0)*其他调用!BI42</f>
        <v>0</v>
      </c>
      <c r="AH41" s="3">
        <f>求节点(其他调用!$AU$5:$AU$21,其他调用!$AV$5:$AV$21,其他调用!AI42)*SUMIFS($G$4:$I$103,$M$4:$O$103,0)/COUNTIFS($G$4:$I$103,"&gt;0",$M$4:$O$103,0)*其他调用!BJ42</f>
        <v>0</v>
      </c>
      <c r="AI41" s="3">
        <f>求节点(其他调用!$AU$5:$AU$21,其他调用!$AV$5:$AV$21,其他调用!AJ42)*SUMIFS($G$4:$I$103,$M$4:$O$103,0)/COUNTIFS($G$4:$I$103,"&gt;0",$M$4:$O$103,0)*其他调用!BK42</f>
        <v>0</v>
      </c>
      <c r="AJ41" s="33" t="e">
        <f t="shared" si="6"/>
        <v>#DIV/0!</v>
      </c>
      <c r="AK41" s="33" t="e">
        <f t="shared" si="0"/>
        <v>#DIV/0!</v>
      </c>
      <c r="AL41" s="33" t="e">
        <f t="shared" si="1"/>
        <v>#DIV/0!</v>
      </c>
      <c r="AM41" s="33" t="e">
        <f t="shared" si="2"/>
        <v>#DIV/0!</v>
      </c>
      <c r="AN41" s="33" t="e">
        <f t="shared" si="3"/>
        <v>#DIV/0!</v>
      </c>
      <c r="AQ41" s="3">
        <v>38</v>
      </c>
      <c r="AR41" s="3">
        <f>将星实力!V42*240+将星实力!W42*260+Z41</f>
        <v>61480.98135311329</v>
      </c>
      <c r="AS41" s="3">
        <f>将星实力!AE42*240+将星实力!AF42*260+AA41</f>
        <v>81905.577914735462</v>
      </c>
      <c r="AT41" s="3">
        <f>将星实力!AN42*240+将星实力!AO42*260+AB41</f>
        <v>128255.14075874153</v>
      </c>
      <c r="AU41" s="3">
        <f>将星实力!AW42*240+将星实力!AX42*260+AC41</f>
        <v>307225.51729835849</v>
      </c>
      <c r="AV41" s="3">
        <f>将星实力!BF42*240+将星实力!BG42*260+AD41</f>
        <v>658071.20276186138</v>
      </c>
      <c r="AW41" s="3">
        <f>(IFERROR(INDEX($U$4:$U$103,MATCH(将星实力!V42,$T$4:$T$103,1)),0)+IFERROR(INDEX($W$4:$W$103,MATCH(将星实力!W42,$V$4:$V$103,1)),0)+AE41)*其他调用!BG42</f>
        <v>459.91854862257281</v>
      </c>
      <c r="AX41" s="3">
        <f>(IFERROR(INDEX($U$4:$U$103,MATCH(将星实力!W42,$T$4:$T$103,1)),0)+IFERROR(INDEX($W$4:$W$103,MATCH(将星实力!X42,$V$4:$V$103,1)),0)+AF41)*其他调用!BH42</f>
        <v>0</v>
      </c>
      <c r="AY41" s="3">
        <f>(IFERROR(INDEX($U$4:$U$103,MATCH(将星实力!X42,$T$4:$T$103,1)),0)+IFERROR(INDEX($W$4:$W$103,MATCH(将星实力!Y42,$V$4:$V$103,1)),0)+AG41)*其他调用!BI42</f>
        <v>105.12044830049619</v>
      </c>
      <c r="AZ41" s="3">
        <f>(IFERROR(INDEX($U$4:$U$103,MATCH(将星实力!Y42,$T$4:$T$103,1)),0)+IFERROR(INDEX($W$4:$W$103,MATCH(将星实力!Z42,$V$4:$V$103,1)),0)+AH41)*其他调用!BJ42</f>
        <v>0</v>
      </c>
      <c r="BA41" s="3">
        <f>(IFERROR(INDEX($U$4:$U$103,MATCH(将星实力!Z42,$T$4:$T$103,1)),0)+IFERROR(INDEX($W$4:$W$103,MATCH(将星实力!AA42,$V$4:$V$103,1)),0)+AI41)*其他调用!BK42</f>
        <v>0</v>
      </c>
      <c r="BB41" s="33">
        <f t="shared" si="7"/>
        <v>7.4806637516250923E-3</v>
      </c>
      <c r="BC41" s="33">
        <f t="shared" si="8"/>
        <v>0</v>
      </c>
      <c r="BD41" s="33">
        <f t="shared" si="9"/>
        <v>8.1961976477992727E-4</v>
      </c>
      <c r="BE41" s="33">
        <f t="shared" si="10"/>
        <v>0</v>
      </c>
      <c r="BF41" s="33">
        <f t="shared" si="11"/>
        <v>0</v>
      </c>
    </row>
    <row r="42" spans="2:58" x14ac:dyDescent="0.2">
      <c r="B42" s="5" t="s">
        <v>515</v>
      </c>
      <c r="C42" s="3">
        <f t="shared" si="12"/>
        <v>564115.57087937929</v>
      </c>
      <c r="E42" s="3">
        <v>39</v>
      </c>
      <c r="F42" s="34" t="str">
        <f>将星buff!P42</f>
        <v>粮采集加速</v>
      </c>
      <c r="G42" s="36">
        <f>IFERROR(INDEX($C$4:$C$47,MATCH($F42,$B$4:$B$47,0))*将星buff!T42,0)</f>
        <v>1540.6163903945694</v>
      </c>
      <c r="H42" s="36">
        <f>IFERROR(INDEX($C$4:$C$47,MATCH($F42,$B$4:$B$47,0))*将星buff!U42,0)-G42</f>
        <v>1540.6163903945694</v>
      </c>
      <c r="I42" s="36">
        <f>IFERROR(INDEX($C$4:$C$47,MATCH($F42,$B$4:$B$47,0))*将星buff!V42,0)-SUM($G42:H42)</f>
        <v>1797.3857887936647</v>
      </c>
      <c r="J42" s="36">
        <f>IFERROR(INDEX($C$4:$C$47,MATCH($F42,$B$4:$B$47,0))*将星buff!W42,0)-SUM($G42:I42)</f>
        <v>1797.3857887936638</v>
      </c>
      <c r="K42" s="36">
        <f>IFERROR(INDEX($C$4:$C$47,MATCH($F42,$B$4:$B$47,0))*将星buff!X42,0)-SUM($G42:J42)</f>
        <v>1797.3857887936647</v>
      </c>
      <c r="L42" s="36">
        <f>IFERROR(INDEX($C$4:$C$47,MATCH($F42,$B$4:$B$47,0))*将星buff!Y42,0)-SUM($G42:K42)</f>
        <v>1797.3857887936647</v>
      </c>
      <c r="M42" s="35">
        <f>将星标签统计!AF41</f>
        <v>0</v>
      </c>
      <c r="N42" s="35">
        <f>将星标签统计!AG41</f>
        <v>0</v>
      </c>
      <c r="O42" s="35">
        <f>将星标签统计!AH41</f>
        <v>0</v>
      </c>
      <c r="P42" s="35">
        <f>将星标签统计!AI41</f>
        <v>0</v>
      </c>
      <c r="Q42" s="35">
        <f>将星标签统计!AJ41</f>
        <v>0</v>
      </c>
      <c r="R42" s="35">
        <f>将星标签统计!AK41</f>
        <v>0</v>
      </c>
      <c r="T42" s="3">
        <v>390</v>
      </c>
      <c r="U42" s="3">
        <f t="shared" si="4"/>
        <v>218579.1298182579</v>
      </c>
      <c r="V42" s="3">
        <v>390</v>
      </c>
      <c r="W42" s="3">
        <f t="shared" si="5"/>
        <v>42594.802531800939</v>
      </c>
      <c r="Y42" s="3">
        <v>39</v>
      </c>
      <c r="Z42" s="3">
        <f>求节点(其他调用!$AU$5:$AU$21,其他调用!$AV$5:$AV$21,其他调用!AF43)*Z$1</f>
        <v>0</v>
      </c>
      <c r="AA42" s="3">
        <f>求节点(其他调用!$AW$5:$AW$21,其他调用!$AX$5:$AX$21,其他调用!AG43)*AA$1</f>
        <v>0</v>
      </c>
      <c r="AB42" s="3">
        <f>求节点(其他调用!$AY$5:$AY$21,其他调用!$AZ$5:$AZ$21,其他调用!AH43)*AB$1</f>
        <v>0</v>
      </c>
      <c r="AC42" s="3">
        <f>求节点(其他调用!$BA$5:$BA$21,其他调用!$BB$5:$BB$21,其他调用!AI43)*AC$1</f>
        <v>0</v>
      </c>
      <c r="AD42" s="3">
        <f>求节点(其他调用!$BC$5:$BC$21,其他调用!$BD$5:$BD$21,其他调用!AJ43)*AD$1</f>
        <v>0</v>
      </c>
      <c r="AE42" s="3">
        <f>求节点(其他调用!$AU$5:$AU$21,其他调用!$AV$5:$AV$21,其他调用!AF43)*SUMIFS($G$4:$I$103,$M$4:$O$103,0)/COUNTIFS($G$4:$I$103,"&gt;0",$M$4:$O$103,0)*其他调用!BG43</f>
        <v>0</v>
      </c>
      <c r="AF42" s="3">
        <f>求节点(其他调用!$AU$5:$AU$21,其他调用!$AV$5:$AV$21,其他调用!AG43)*SUMIFS($G$4:$I$103,$M$4:$O$103,0)/COUNTIFS($G$4:$I$103,"&gt;0",$M$4:$O$103,0)*其他调用!BH43</f>
        <v>0</v>
      </c>
      <c r="AG42" s="3">
        <f>求节点(其他调用!$AU$5:$AU$21,其他调用!$AV$5:$AV$21,其他调用!AH43)*SUMIFS($G$4:$I$103,$M$4:$O$103,0)/COUNTIFS($G$4:$I$103,"&gt;0",$M$4:$O$103,0)*其他调用!BI43</f>
        <v>0</v>
      </c>
      <c r="AH42" s="3">
        <f>求节点(其他调用!$AU$5:$AU$21,其他调用!$AV$5:$AV$21,其他调用!AI43)*SUMIFS($G$4:$I$103,$M$4:$O$103,0)/COUNTIFS($G$4:$I$103,"&gt;0",$M$4:$O$103,0)*其他调用!BJ43</f>
        <v>0</v>
      </c>
      <c r="AI42" s="3">
        <f>求节点(其他调用!$AU$5:$AU$21,其他调用!$AV$5:$AV$21,其他调用!AJ43)*SUMIFS($G$4:$I$103,$M$4:$O$103,0)/COUNTIFS($G$4:$I$103,"&gt;0",$M$4:$O$103,0)*其他调用!BK43</f>
        <v>0</v>
      </c>
      <c r="AJ42" s="33" t="e">
        <f t="shared" si="6"/>
        <v>#DIV/0!</v>
      </c>
      <c r="AK42" s="33" t="e">
        <f t="shared" si="0"/>
        <v>#DIV/0!</v>
      </c>
      <c r="AL42" s="33" t="e">
        <f t="shared" si="1"/>
        <v>#DIV/0!</v>
      </c>
      <c r="AM42" s="33" t="e">
        <f t="shared" si="2"/>
        <v>#DIV/0!</v>
      </c>
      <c r="AN42" s="33" t="e">
        <f t="shared" si="3"/>
        <v>#DIV/0!</v>
      </c>
      <c r="AQ42" s="3">
        <v>39</v>
      </c>
      <c r="AR42" s="3">
        <f>将星实力!V43*240+将星实力!W43*260+Z42</f>
        <v>64401.984407866032</v>
      </c>
      <c r="AS42" s="3">
        <f>将星实力!AE43*240+将星实力!AF43*260+AA42</f>
        <v>85857.022882339646</v>
      </c>
      <c r="AT42" s="3">
        <f>将星实力!AN43*240+将星实力!AO43*260+AB42</f>
        <v>135077.38006684338</v>
      </c>
      <c r="AU42" s="3">
        <f>将星实力!AW43*240+将星实力!AX43*260+AC42</f>
        <v>324244.48722362571</v>
      </c>
      <c r="AV42" s="3">
        <f>将星实力!BF43*240+将星实力!BG43*260+AD42</f>
        <v>693517.1801151674</v>
      </c>
      <c r="AW42" s="3">
        <f>(IFERROR(INDEX($U$4:$U$103,MATCH(将星实力!V43,$T$4:$T$103,1)),0)+IFERROR(INDEX($W$4:$W$103,MATCH(将星实力!W43,$V$4:$V$103,1)),0)+AE42)*其他调用!BG43</f>
        <v>487.05610439562827</v>
      </c>
      <c r="AX42" s="3">
        <f>(IFERROR(INDEX($U$4:$U$103,MATCH(将星实力!W43,$T$4:$T$103,1)),0)+IFERROR(INDEX($W$4:$W$103,MATCH(将星实力!X43,$V$4:$V$103,1)),0)+AF42)*其他调用!BH43</f>
        <v>0</v>
      </c>
      <c r="AY42" s="3">
        <f>(IFERROR(INDEX($U$4:$U$103,MATCH(将星实力!X43,$T$4:$T$103,1)),0)+IFERROR(INDEX($W$4:$W$103,MATCH(将星实力!Y43,$V$4:$V$103,1)),0)+AG42)*其他调用!BI43</f>
        <v>111.12305455976559</v>
      </c>
      <c r="AZ42" s="3">
        <f>(IFERROR(INDEX($U$4:$U$103,MATCH(将星实力!Y43,$T$4:$T$103,1)),0)+IFERROR(INDEX($W$4:$W$103,MATCH(将星实力!Z43,$V$4:$V$103,1)),0)+AH42)*其他调用!BJ43</f>
        <v>0</v>
      </c>
      <c r="BA42" s="3">
        <f>(IFERROR(INDEX($U$4:$U$103,MATCH(将星实力!Z43,$T$4:$T$103,1)),0)+IFERROR(INDEX($W$4:$W$103,MATCH(将星实力!AA43,$V$4:$V$103,1)),0)+AI42)*其他调用!BK43</f>
        <v>0</v>
      </c>
      <c r="BB42" s="33">
        <f t="shared" si="7"/>
        <v>7.5627499505456141E-3</v>
      </c>
      <c r="BC42" s="33">
        <f t="shared" si="8"/>
        <v>0</v>
      </c>
      <c r="BD42" s="33">
        <f t="shared" si="9"/>
        <v>8.2266219928737192E-4</v>
      </c>
      <c r="BE42" s="33">
        <f t="shared" si="10"/>
        <v>0</v>
      </c>
      <c r="BF42" s="33">
        <f t="shared" si="11"/>
        <v>0</v>
      </c>
    </row>
    <row r="43" spans="2:58" x14ac:dyDescent="0.2">
      <c r="B43" s="5" t="s">
        <v>516</v>
      </c>
      <c r="C43" s="3">
        <f t="shared" si="12"/>
        <v>601048.78116283542</v>
      </c>
      <c r="E43" s="3">
        <v>40</v>
      </c>
      <c r="F43" s="34" t="str">
        <f>将星buff!P43</f>
        <v>铁产量增加</v>
      </c>
      <c r="G43" s="36">
        <f>IFERROR(INDEX($C$4:$C$47,MATCH($F43,$B$4:$B$47,0))*将星buff!T43,0)</f>
        <v>2054.1551871927591</v>
      </c>
      <c r="H43" s="36">
        <f>IFERROR(INDEX($C$4:$C$47,MATCH($F43,$B$4:$B$47,0))*将星buff!U43,0)-G43</f>
        <v>2054.1551871927591</v>
      </c>
      <c r="I43" s="36">
        <f>IFERROR(INDEX($C$4:$C$47,MATCH($F43,$B$4:$B$47,0))*将星buff!V43,0)-SUM($G43:H43)</f>
        <v>2054.1551871927595</v>
      </c>
      <c r="J43" s="36">
        <f>IFERROR(INDEX($C$4:$C$47,MATCH($F43,$B$4:$B$47,0))*将星buff!W43,0)-SUM($G43:I43)</f>
        <v>2054.1551871927586</v>
      </c>
      <c r="K43" s="36">
        <f>IFERROR(INDEX($C$4:$C$47,MATCH($F43,$B$4:$B$47,0))*将星buff!X43,0)-SUM($G43:J43)</f>
        <v>2310.9245855918543</v>
      </c>
      <c r="L43" s="36">
        <f>IFERROR(INDEX($C$4:$C$47,MATCH($F43,$B$4:$B$47,0))*将星buff!Y43,0)-SUM($G43:K43)</f>
        <v>2310.9245855918543</v>
      </c>
      <c r="M43" s="35">
        <f>将星标签统计!AF42</f>
        <v>0</v>
      </c>
      <c r="N43" s="35">
        <f>将星标签统计!AG42</f>
        <v>0</v>
      </c>
      <c r="O43" s="35">
        <f>将星标签统计!AH42</f>
        <v>0</v>
      </c>
      <c r="P43" s="35">
        <f>将星标签统计!AI42</f>
        <v>0</v>
      </c>
      <c r="Q43" s="35">
        <f>将星标签统计!AJ42</f>
        <v>0</v>
      </c>
      <c r="R43" s="35">
        <f>将星标签统计!AK42</f>
        <v>0</v>
      </c>
      <c r="T43" s="3">
        <v>400</v>
      </c>
      <c r="U43" s="3">
        <f t="shared" si="4"/>
        <v>218579.1298182579</v>
      </c>
      <c r="V43" s="3">
        <v>400</v>
      </c>
      <c r="W43" s="3">
        <f t="shared" si="5"/>
        <v>42594.802531800939</v>
      </c>
      <c r="Y43" s="3">
        <v>40</v>
      </c>
      <c r="Z43" s="3">
        <f>求节点(其他调用!$AU$5:$AU$21,其他调用!$AV$5:$AV$21,其他调用!AF44)*Z$1</f>
        <v>0</v>
      </c>
      <c r="AA43" s="3">
        <f>求节点(其他调用!$AW$5:$AW$21,其他调用!$AX$5:$AX$21,其他调用!AG44)*AA$1</f>
        <v>0</v>
      </c>
      <c r="AB43" s="3">
        <f>求节点(其他调用!$AY$5:$AY$21,其他调用!$AZ$5:$AZ$21,其他调用!AH44)*AB$1</f>
        <v>0</v>
      </c>
      <c r="AC43" s="3">
        <f>求节点(其他调用!$BA$5:$BA$21,其他调用!$BB$5:$BB$21,其他调用!AI44)*AC$1</f>
        <v>0</v>
      </c>
      <c r="AD43" s="3">
        <f>求节点(其他调用!$BC$5:$BC$21,其他调用!$BD$5:$BD$21,其他调用!AJ44)*AD$1</f>
        <v>0</v>
      </c>
      <c r="AE43" s="3">
        <f>求节点(其他调用!$AU$5:$AU$21,其他调用!$AV$5:$AV$21,其他调用!AF44)*SUMIFS($G$4:$I$103,$M$4:$O$103,0)/COUNTIFS($G$4:$I$103,"&gt;0",$M$4:$O$103,0)*其他调用!BG44</f>
        <v>0</v>
      </c>
      <c r="AF43" s="3">
        <f>求节点(其他调用!$AU$5:$AU$21,其他调用!$AV$5:$AV$21,其他调用!AG44)*SUMIFS($G$4:$I$103,$M$4:$O$103,0)/COUNTIFS($G$4:$I$103,"&gt;0",$M$4:$O$103,0)*其他调用!BH44</f>
        <v>0</v>
      </c>
      <c r="AG43" s="3">
        <f>求节点(其他调用!$AU$5:$AU$21,其他调用!$AV$5:$AV$21,其他调用!AH44)*SUMIFS($G$4:$I$103,$M$4:$O$103,0)/COUNTIFS($G$4:$I$103,"&gt;0",$M$4:$O$103,0)*其他调用!BI44</f>
        <v>0</v>
      </c>
      <c r="AH43" s="3">
        <f>求节点(其他调用!$AU$5:$AU$21,其他调用!$AV$5:$AV$21,其他调用!AI44)*SUMIFS($G$4:$I$103,$M$4:$O$103,0)/COUNTIFS($G$4:$I$103,"&gt;0",$M$4:$O$103,0)*其他调用!BJ44</f>
        <v>0</v>
      </c>
      <c r="AI43" s="3">
        <f>求节点(其他调用!$AU$5:$AU$21,其他调用!$AV$5:$AV$21,其他调用!AJ44)*SUMIFS($G$4:$I$103,$M$4:$O$103,0)/COUNTIFS($G$4:$I$103,"&gt;0",$M$4:$O$103,0)*其他调用!BK44</f>
        <v>0</v>
      </c>
      <c r="AJ43" s="33" t="e">
        <f t="shared" si="6"/>
        <v>#DIV/0!</v>
      </c>
      <c r="AK43" s="33" t="e">
        <f t="shared" si="0"/>
        <v>#DIV/0!</v>
      </c>
      <c r="AL43" s="33" t="e">
        <f t="shared" si="1"/>
        <v>#DIV/0!</v>
      </c>
      <c r="AM43" s="33" t="e">
        <f t="shared" si="2"/>
        <v>#DIV/0!</v>
      </c>
      <c r="AN43" s="33" t="e">
        <f t="shared" si="3"/>
        <v>#DIV/0!</v>
      </c>
      <c r="AQ43" s="3">
        <v>40</v>
      </c>
      <c r="AR43" s="3">
        <f>将星实力!V44*240+将星实力!W44*260+Z43</f>
        <v>67532.624295807211</v>
      </c>
      <c r="AS43" s="3">
        <f>将星实力!AE44*240+将星实力!AF44*260+AA43</f>
        <v>90092.076737290394</v>
      </c>
      <c r="AT43" s="3">
        <f>将星实力!AN44*240+将星实力!AO44*260+AB43</f>
        <v>141626.35263496661</v>
      </c>
      <c r="AU43" s="3">
        <f>将星实力!AW44*240+将星实力!AX44*260+AC43</f>
        <v>342484.96754923032</v>
      </c>
      <c r="AV43" s="3">
        <f>将星实力!BF44*240+将星实力!BG44*260+AD43</f>
        <v>731507.24858815339</v>
      </c>
      <c r="AW43" s="3">
        <f>(IFERROR(INDEX($U$4:$U$103,MATCH(将星实力!V44,$T$4:$T$103,1)),0)+IFERROR(INDEX($W$4:$W$103,MATCH(将星实力!W44,$V$4:$V$103,1)),0)+AE43)*其他调用!BG44</f>
        <v>519.2307023040338</v>
      </c>
      <c r="AX43" s="3">
        <f>(IFERROR(INDEX($U$4:$U$103,MATCH(将星实力!W44,$T$4:$T$103,1)),0)+IFERROR(INDEX($W$4:$W$103,MATCH(将星实力!X44,$V$4:$V$103,1)),0)+AF43)*其他调用!BH44</f>
        <v>0</v>
      </c>
      <c r="AY43" s="3">
        <f>(IFERROR(INDEX($U$4:$U$103,MATCH(将星实力!X44,$T$4:$T$103,1)),0)+IFERROR(INDEX($W$4:$W$103,MATCH(将星实力!Y44,$V$4:$V$103,1)),0)+AG43)*其他调用!BI44</f>
        <v>117.6085350680502</v>
      </c>
      <c r="AZ43" s="3">
        <f>(IFERROR(INDEX($U$4:$U$103,MATCH(将星实力!Y44,$T$4:$T$103,1)),0)+IFERROR(INDEX($W$4:$W$103,MATCH(将星实力!Z44,$V$4:$V$103,1)),0)+AH43)*其他调用!BJ44</f>
        <v>0</v>
      </c>
      <c r="BA43" s="3">
        <f>(IFERROR(INDEX($U$4:$U$103,MATCH(将星实力!Z44,$T$4:$T$103,1)),0)+IFERROR(INDEX($W$4:$W$103,MATCH(将星实力!AA44,$V$4:$V$103,1)),0)+AI43)*其他调用!BK44</f>
        <v>0</v>
      </c>
      <c r="BB43" s="33">
        <f t="shared" si="7"/>
        <v>7.6885906288743236E-3</v>
      </c>
      <c r="BC43" s="33">
        <f t="shared" si="8"/>
        <v>0</v>
      </c>
      <c r="BD43" s="33">
        <f t="shared" si="9"/>
        <v>8.3041420526573271E-4</v>
      </c>
      <c r="BE43" s="33">
        <f t="shared" si="10"/>
        <v>0</v>
      </c>
      <c r="BF43" s="33">
        <f t="shared" si="11"/>
        <v>0</v>
      </c>
    </row>
    <row r="44" spans="2:58" x14ac:dyDescent="0.2">
      <c r="E44" s="3">
        <v>41</v>
      </c>
      <c r="F44" s="34" t="str">
        <f>将星buff!P44</f>
        <v>铁采集加速</v>
      </c>
      <c r="G44" s="36">
        <f>IFERROR(INDEX($C$4:$C$47,MATCH($F44,$B$4:$B$47,0))*将星buff!T44,0)</f>
        <v>1283.8469919954746</v>
      </c>
      <c r="H44" s="36">
        <f>IFERROR(INDEX($C$4:$C$47,MATCH($F44,$B$4:$B$47,0))*将星buff!U44,0)-G44</f>
        <v>1283.8469919954746</v>
      </c>
      <c r="I44" s="36">
        <f>IFERROR(INDEX($C$4:$C$47,MATCH($F44,$B$4:$B$47,0))*将星buff!V44,0)-SUM($G44:H44)</f>
        <v>1283.8469919954741</v>
      </c>
      <c r="J44" s="36">
        <f>IFERROR(INDEX($C$4:$C$47,MATCH($F44,$B$4:$B$47,0))*将星buff!W44,0)-SUM($G44:I44)</f>
        <v>1540.616390394569</v>
      </c>
      <c r="K44" s="36">
        <f>IFERROR(INDEX($C$4:$C$47,MATCH($F44,$B$4:$B$47,0))*将星buff!X44,0)-SUM($G44:J44)</f>
        <v>1540.6163903945708</v>
      </c>
      <c r="L44" s="36">
        <f>IFERROR(INDEX($C$4:$C$47,MATCH($F44,$B$4:$B$47,0))*将星buff!Y44,0)-SUM($G44:K44)</f>
        <v>1540.616390394569</v>
      </c>
      <c r="M44" s="35">
        <f>将星标签统计!AF43</f>
        <v>0</v>
      </c>
      <c r="N44" s="35">
        <f>将星标签统计!AG43</f>
        <v>0</v>
      </c>
      <c r="O44" s="35">
        <f>将星标签统计!AH43</f>
        <v>0</v>
      </c>
      <c r="P44" s="35">
        <f>将星标签统计!AI43</f>
        <v>0</v>
      </c>
      <c r="Q44" s="35">
        <f>将星标签统计!AJ43</f>
        <v>0</v>
      </c>
      <c r="R44" s="35">
        <f>将星标签统计!AK43</f>
        <v>0</v>
      </c>
      <c r="T44" s="3">
        <v>500</v>
      </c>
      <c r="U44" s="3">
        <f t="shared" si="4"/>
        <v>239974.25444235359</v>
      </c>
      <c r="V44" s="3">
        <v>500</v>
      </c>
      <c r="W44" s="3">
        <f t="shared" si="5"/>
        <v>42594.802531800939</v>
      </c>
      <c r="Y44" s="3">
        <v>41</v>
      </c>
      <c r="Z44" s="3">
        <f>求节点(其他调用!$AU$5:$AU$21,其他调用!$AV$5:$AV$21,其他调用!AF45)*Z$1</f>
        <v>0</v>
      </c>
      <c r="AA44" s="3">
        <f>求节点(其他调用!$AW$5:$AW$21,其他调用!$AX$5:$AX$21,其他调用!AG45)*AA$1</f>
        <v>0</v>
      </c>
      <c r="AB44" s="3">
        <f>求节点(其他调用!$AY$5:$AY$21,其他调用!$AZ$5:$AZ$21,其他调用!AH45)*AB$1</f>
        <v>0</v>
      </c>
      <c r="AC44" s="3">
        <f>求节点(其他调用!$BA$5:$BA$21,其他调用!$BB$5:$BB$21,其他调用!AI45)*AC$1</f>
        <v>0</v>
      </c>
      <c r="AD44" s="3">
        <f>求节点(其他调用!$BC$5:$BC$21,其他调用!$BD$5:$BD$21,其他调用!AJ45)*AD$1</f>
        <v>0</v>
      </c>
      <c r="AE44" s="3">
        <f>求节点(其他调用!$AU$5:$AU$21,其他调用!$AV$5:$AV$21,其他调用!AF45)*SUMIFS($G$4:$I$103,$M$4:$O$103,0)/COUNTIFS($G$4:$I$103,"&gt;0",$M$4:$O$103,0)*其他调用!BG45</f>
        <v>0</v>
      </c>
      <c r="AF44" s="3">
        <f>求节点(其他调用!$AU$5:$AU$21,其他调用!$AV$5:$AV$21,其他调用!AG45)*SUMIFS($G$4:$I$103,$M$4:$O$103,0)/COUNTIFS($G$4:$I$103,"&gt;0",$M$4:$O$103,0)*其他调用!BH45</f>
        <v>0</v>
      </c>
      <c r="AG44" s="3">
        <f>求节点(其他调用!$AU$5:$AU$21,其他调用!$AV$5:$AV$21,其他调用!AH45)*SUMIFS($G$4:$I$103,$M$4:$O$103,0)/COUNTIFS($G$4:$I$103,"&gt;0",$M$4:$O$103,0)*其他调用!BI45</f>
        <v>0</v>
      </c>
      <c r="AH44" s="3">
        <f>求节点(其他调用!$AU$5:$AU$21,其他调用!$AV$5:$AV$21,其他调用!AI45)*SUMIFS($G$4:$I$103,$M$4:$O$103,0)/COUNTIFS($G$4:$I$103,"&gt;0",$M$4:$O$103,0)*其他调用!BJ45</f>
        <v>0</v>
      </c>
      <c r="AI44" s="3">
        <f>求节点(其他调用!$AU$5:$AU$21,其他调用!$AV$5:$AV$21,其他调用!AJ45)*SUMIFS($G$4:$I$103,$M$4:$O$103,0)/COUNTIFS($G$4:$I$103,"&gt;0",$M$4:$O$103,0)*其他调用!BK45</f>
        <v>0</v>
      </c>
      <c r="AJ44" s="33" t="e">
        <f t="shared" si="6"/>
        <v>#DIV/0!</v>
      </c>
      <c r="AK44" s="33" t="e">
        <f t="shared" si="0"/>
        <v>#DIV/0!</v>
      </c>
      <c r="AL44" s="33" t="e">
        <f t="shared" si="1"/>
        <v>#DIV/0!</v>
      </c>
      <c r="AM44" s="33" t="e">
        <f t="shared" si="2"/>
        <v>#DIV/0!</v>
      </c>
      <c r="AN44" s="33" t="e">
        <f t="shared" si="3"/>
        <v>#DIV/0!</v>
      </c>
      <c r="AQ44" s="3">
        <v>41</v>
      </c>
      <c r="AR44" s="3">
        <f>将星实力!V45*240+将星实力!W45*260+Z44</f>
        <v>70812.291334168098</v>
      </c>
      <c r="AS44" s="3">
        <f>将星实力!AE45*240+将星实力!AF45*260+AA44</f>
        <v>94631.095071438598</v>
      </c>
      <c r="AT44" s="3">
        <f>将星实力!AN45*240+将星实力!AO45*260+AB44</f>
        <v>148586.95480258617</v>
      </c>
      <c r="AU44" s="3">
        <f>将星实力!AW45*240+将星实力!AX45*260+AC44</f>
        <v>359602.37498670717</v>
      </c>
      <c r="AV44" s="3">
        <f>将星实力!BF45*240+将星实力!BG45*260+AD44</f>
        <v>772224.01937473705</v>
      </c>
      <c r="AW44" s="3">
        <f>(IFERROR(INDEX($U$4:$U$103,MATCH(将星实力!V45,$T$4:$T$103,1)),0)+IFERROR(INDEX($W$4:$W$103,MATCH(将星实力!W45,$V$4:$V$103,1)),0)+AE44)*其他调用!BG45</f>
        <v>549.55048648039156</v>
      </c>
      <c r="AX44" s="3">
        <f>(IFERROR(INDEX($U$4:$U$103,MATCH(将星实力!W45,$T$4:$T$103,1)),0)+IFERROR(INDEX($W$4:$W$103,MATCH(将星实力!X45,$V$4:$V$103,1)),0)+AF44)*其他调用!BH45</f>
        <v>0</v>
      </c>
      <c r="AY44" s="3">
        <f>(IFERROR(INDEX($U$4:$U$103,MATCH(将星实力!X45,$T$4:$T$103,1)),0)+IFERROR(INDEX($W$4:$W$103,MATCH(将星实力!Y45,$V$4:$V$103,1)),0)+AG44)*其他调用!BI45</f>
        <v>124.59683148440502</v>
      </c>
      <c r="AZ44" s="3">
        <f>(IFERROR(INDEX($U$4:$U$103,MATCH(将星实力!Y45,$T$4:$T$103,1)),0)+IFERROR(INDEX($W$4:$W$103,MATCH(将星实力!Z45,$V$4:$V$103,1)),0)+AH44)*其他调用!BJ45</f>
        <v>0</v>
      </c>
      <c r="BA44" s="3">
        <f>(IFERROR(INDEX($U$4:$U$103,MATCH(将星实力!Z45,$T$4:$T$103,1)),0)+IFERROR(INDEX($W$4:$W$103,MATCH(将星实力!AA45,$V$4:$V$103,1)),0)+AI44)*其他调用!BK45</f>
        <v>0</v>
      </c>
      <c r="BB44" s="33">
        <f t="shared" si="7"/>
        <v>7.7606652196442116E-3</v>
      </c>
      <c r="BC44" s="33">
        <f t="shared" si="8"/>
        <v>0</v>
      </c>
      <c r="BD44" s="33">
        <f t="shared" si="9"/>
        <v>8.3854488874844613E-4</v>
      </c>
      <c r="BE44" s="33">
        <f t="shared" si="10"/>
        <v>0</v>
      </c>
      <c r="BF44" s="33">
        <f t="shared" si="11"/>
        <v>0</v>
      </c>
    </row>
    <row r="45" spans="2:58" x14ac:dyDescent="0.2">
      <c r="E45" s="3">
        <v>42</v>
      </c>
      <c r="F45" s="34" t="str">
        <f>将星buff!P45</f>
        <v>铁采集加速</v>
      </c>
      <c r="G45" s="36">
        <f>IFERROR(INDEX($C$4:$C$47,MATCH($F45,$B$4:$B$47,0))*将星buff!T45,0)</f>
        <v>0</v>
      </c>
      <c r="H45" s="36">
        <f>IFERROR(INDEX($C$4:$C$47,MATCH($F45,$B$4:$B$47,0))*将星buff!U45,0)-G45</f>
        <v>0</v>
      </c>
      <c r="I45" s="36">
        <f>IFERROR(INDEX($C$4:$C$47,MATCH($F45,$B$4:$B$47,0))*将星buff!V45,0)-SUM($G45:H45)</f>
        <v>0</v>
      </c>
      <c r="J45" s="36">
        <f>IFERROR(INDEX($C$4:$C$47,MATCH($F45,$B$4:$B$47,0))*将星buff!W45,0)-SUM($G45:I45)</f>
        <v>0</v>
      </c>
      <c r="K45" s="36">
        <f>IFERROR(INDEX($C$4:$C$47,MATCH($F45,$B$4:$B$47,0))*将星buff!X45,0)-SUM($G45:J45)</f>
        <v>0</v>
      </c>
      <c r="L45" s="36">
        <f>IFERROR(INDEX($C$4:$C$47,MATCH($F45,$B$4:$B$47,0))*将星buff!Y45,0)-SUM($G45:K45)</f>
        <v>0</v>
      </c>
      <c r="M45" s="35">
        <f>将星标签统计!AF44</f>
        <v>0</v>
      </c>
      <c r="N45" s="35">
        <f>将星标签统计!AG44</f>
        <v>0</v>
      </c>
      <c r="O45" s="35">
        <f>将星标签统计!AH44</f>
        <v>0</v>
      </c>
      <c r="P45" s="35">
        <f>将星标签统计!AI44</f>
        <v>0</v>
      </c>
      <c r="Q45" s="35">
        <f>将星标签统计!AJ44</f>
        <v>0</v>
      </c>
      <c r="R45" s="35">
        <f>将星标签统计!AK44</f>
        <v>0</v>
      </c>
      <c r="T45" s="3">
        <v>600</v>
      </c>
      <c r="U45" s="3">
        <f t="shared" si="4"/>
        <v>251256.56585994124</v>
      </c>
      <c r="V45" s="3">
        <v>600</v>
      </c>
      <c r="W45" s="3">
        <f t="shared" si="5"/>
        <v>42594.802531800939</v>
      </c>
      <c r="Y45" s="3">
        <v>42</v>
      </c>
      <c r="Z45" s="3">
        <f>求节点(其他调用!$AU$5:$AU$21,其他调用!$AV$5:$AV$21,其他调用!AF46)*Z$1</f>
        <v>0</v>
      </c>
      <c r="AA45" s="3">
        <f>求节点(其他调用!$AW$5:$AW$21,其他调用!$AX$5:$AX$21,其他调用!AG46)*AA$1</f>
        <v>0</v>
      </c>
      <c r="AB45" s="3">
        <f>求节点(其他调用!$AY$5:$AY$21,其他调用!$AZ$5:$AZ$21,其他调用!AH46)*AB$1</f>
        <v>0</v>
      </c>
      <c r="AC45" s="3">
        <f>求节点(其他调用!$BA$5:$BA$21,其他调用!$BB$5:$BB$21,其他调用!AI46)*AC$1</f>
        <v>0</v>
      </c>
      <c r="AD45" s="3">
        <f>求节点(其他调用!$BC$5:$BC$21,其他调用!$BD$5:$BD$21,其他调用!AJ46)*AD$1</f>
        <v>0</v>
      </c>
      <c r="AE45" s="3">
        <f>求节点(其他调用!$AU$5:$AU$21,其他调用!$AV$5:$AV$21,其他调用!AF46)*SUMIFS($G$4:$I$103,$M$4:$O$103,0)/COUNTIFS($G$4:$I$103,"&gt;0",$M$4:$O$103,0)*其他调用!BG46</f>
        <v>0</v>
      </c>
      <c r="AF45" s="3">
        <f>求节点(其他调用!$AU$5:$AU$21,其他调用!$AV$5:$AV$21,其他调用!AG46)*SUMIFS($G$4:$I$103,$M$4:$O$103,0)/COUNTIFS($G$4:$I$103,"&gt;0",$M$4:$O$103,0)*其他调用!BH46</f>
        <v>0</v>
      </c>
      <c r="AG45" s="3">
        <f>求节点(其他调用!$AU$5:$AU$21,其他调用!$AV$5:$AV$21,其他调用!AH46)*SUMIFS($G$4:$I$103,$M$4:$O$103,0)/COUNTIFS($G$4:$I$103,"&gt;0",$M$4:$O$103,0)*其他调用!BI46</f>
        <v>0</v>
      </c>
      <c r="AH45" s="3">
        <f>求节点(其他调用!$AU$5:$AU$21,其他调用!$AV$5:$AV$21,其他调用!AI46)*SUMIFS($G$4:$I$103,$M$4:$O$103,0)/COUNTIFS($G$4:$I$103,"&gt;0",$M$4:$O$103,0)*其他调用!BJ46</f>
        <v>0</v>
      </c>
      <c r="AI45" s="3">
        <f>求节点(其他调用!$AU$5:$AU$21,其他调用!$AV$5:$AV$21,其他调用!AJ46)*SUMIFS($G$4:$I$103,$M$4:$O$103,0)/COUNTIFS($G$4:$I$103,"&gt;0",$M$4:$O$103,0)*其他调用!BK46</f>
        <v>0</v>
      </c>
      <c r="AJ45" s="33" t="e">
        <f t="shared" si="6"/>
        <v>#DIV/0!</v>
      </c>
      <c r="AK45" s="33" t="e">
        <f t="shared" si="0"/>
        <v>#DIV/0!</v>
      </c>
      <c r="AL45" s="33" t="e">
        <f t="shared" si="1"/>
        <v>#DIV/0!</v>
      </c>
      <c r="AM45" s="33" t="e">
        <f t="shared" si="2"/>
        <v>#DIV/0!</v>
      </c>
      <c r="AN45" s="33" t="e">
        <f t="shared" si="3"/>
        <v>#DIV/0!</v>
      </c>
      <c r="AQ45" s="3">
        <v>42</v>
      </c>
      <c r="AR45" s="3">
        <f>将星实力!V46*240+将星实力!W46*260+Z45</f>
        <v>74327.332554848355</v>
      </c>
      <c r="AS45" s="3">
        <f>将星实力!AE46*240+将星实力!AF46*260+AA45</f>
        <v>99407.550098308988</v>
      </c>
      <c r="AT45" s="3">
        <f>将星实力!AN46*240+将星实力!AO46*260+AB45</f>
        <v>156047.12725124927</v>
      </c>
      <c r="AU45" s="3">
        <f>将星实力!AW46*240+将星实力!AX46*260+AC45</f>
        <v>377948.3580256165</v>
      </c>
      <c r="AV45" s="3">
        <f>将星实力!BF46*240+将星实力!BG46*260+AD45</f>
        <v>811939.90812438482</v>
      </c>
      <c r="AW45" s="3">
        <f>(IFERROR(INDEX($U$4:$U$103,MATCH(将星实力!V46,$T$4:$T$103,1)),0)+IFERROR(INDEX($W$4:$W$103,MATCH(将星实力!W46,$V$4:$V$103,1)),0)+AE45)*其他调用!BG46</f>
        <v>613.51169215737946</v>
      </c>
      <c r="AX45" s="3">
        <f>(IFERROR(INDEX($U$4:$U$103,MATCH(将星实力!W46,$T$4:$T$103,1)),0)+IFERROR(INDEX($W$4:$W$103,MATCH(将星实力!X46,$V$4:$V$103,1)),0)+AF45)*其他调用!BH46</f>
        <v>0</v>
      </c>
      <c r="AY45" s="3">
        <f>(IFERROR(INDEX($U$4:$U$103,MATCH(将星实力!X46,$T$4:$T$103,1)),0)+IFERROR(INDEX($W$4:$W$103,MATCH(将星实力!Y46,$V$4:$V$103,1)),0)+AG45)*其他调用!BI46</f>
        <v>132.16175203631491</v>
      </c>
      <c r="AZ45" s="3">
        <f>(IFERROR(INDEX($U$4:$U$103,MATCH(将星实力!Y46,$T$4:$T$103,1)),0)+IFERROR(INDEX($W$4:$W$103,MATCH(将星实力!Z46,$V$4:$V$103,1)),0)+AH45)*其他调用!BJ46</f>
        <v>0</v>
      </c>
      <c r="BA45" s="3">
        <f>(IFERROR(INDEX($U$4:$U$103,MATCH(将星实力!Z46,$T$4:$T$103,1)),0)+IFERROR(INDEX($W$4:$W$103,MATCH(将星实力!AA46,$V$4:$V$103,1)),0)+AI45)*其他调用!BK46</f>
        <v>0</v>
      </c>
      <c r="BB45" s="33">
        <f t="shared" si="7"/>
        <v>8.254186865977611E-3</v>
      </c>
      <c r="BC45" s="33">
        <f t="shared" si="8"/>
        <v>0</v>
      </c>
      <c r="BD45" s="33">
        <f t="shared" si="9"/>
        <v>8.469348610533736E-4</v>
      </c>
      <c r="BE45" s="33">
        <f t="shared" si="10"/>
        <v>0</v>
      </c>
      <c r="BF45" s="33">
        <f t="shared" si="11"/>
        <v>0</v>
      </c>
    </row>
    <row r="46" spans="2:58" x14ac:dyDescent="0.2">
      <c r="E46" s="3">
        <v>43</v>
      </c>
      <c r="F46" s="34" t="str">
        <f>将星buff!P46</f>
        <v>铁采集加速</v>
      </c>
      <c r="G46" s="36">
        <f>IFERROR(INDEX($C$4:$C$47,MATCH($F46,$B$4:$B$47,0))*将星buff!T46,0)</f>
        <v>0</v>
      </c>
      <c r="H46" s="36">
        <f>IFERROR(INDEX($C$4:$C$47,MATCH($F46,$B$4:$B$47,0))*将星buff!U46,0)-G46</f>
        <v>0</v>
      </c>
      <c r="I46" s="36">
        <f>IFERROR(INDEX($C$4:$C$47,MATCH($F46,$B$4:$B$47,0))*将星buff!V46,0)-SUM($G46:H46)</f>
        <v>0</v>
      </c>
      <c r="J46" s="36">
        <f>IFERROR(INDEX($C$4:$C$47,MATCH($F46,$B$4:$B$47,0))*将星buff!W46,0)-SUM($G46:I46)</f>
        <v>0</v>
      </c>
      <c r="K46" s="36">
        <f>IFERROR(INDEX($C$4:$C$47,MATCH($F46,$B$4:$B$47,0))*将星buff!X46,0)-SUM($G46:J46)</f>
        <v>0</v>
      </c>
      <c r="L46" s="36">
        <f>IFERROR(INDEX($C$4:$C$47,MATCH($F46,$B$4:$B$47,0))*将星buff!Y46,0)-SUM($G46:K46)</f>
        <v>0</v>
      </c>
      <c r="M46" s="35">
        <f>将星标签统计!AF45</f>
        <v>0</v>
      </c>
      <c r="N46" s="35">
        <f>将星标签统计!AG45</f>
        <v>0</v>
      </c>
      <c r="O46" s="35">
        <f>将星标签统计!AH45</f>
        <v>0</v>
      </c>
      <c r="P46" s="35">
        <f>将星标签统计!AI45</f>
        <v>0</v>
      </c>
      <c r="Q46" s="35">
        <f>将星标签统计!AJ45</f>
        <v>0</v>
      </c>
      <c r="R46" s="35">
        <f>将星标签统计!AK45</f>
        <v>0</v>
      </c>
      <c r="T46" s="3">
        <v>700</v>
      </c>
      <c r="U46" s="3">
        <f t="shared" si="4"/>
        <v>251256.56585994124</v>
      </c>
      <c r="V46" s="3">
        <v>700</v>
      </c>
      <c r="W46" s="3">
        <f t="shared" si="5"/>
        <v>42594.802531800939</v>
      </c>
      <c r="Y46" s="3">
        <v>43</v>
      </c>
      <c r="Z46" s="3">
        <f>求节点(其他调用!$AU$5:$AU$21,其他调用!$AV$5:$AV$21,其他调用!AF47)*Z$1</f>
        <v>0</v>
      </c>
      <c r="AA46" s="3">
        <f>求节点(其他调用!$AW$5:$AW$21,其他调用!$AX$5:$AX$21,其他调用!AG47)*AA$1</f>
        <v>0</v>
      </c>
      <c r="AB46" s="3">
        <f>求节点(其他调用!$AY$5:$AY$21,其他调用!$AZ$5:$AZ$21,其他调用!AH47)*AB$1</f>
        <v>0</v>
      </c>
      <c r="AC46" s="3">
        <f>求节点(其他调用!$BA$5:$BA$21,其他调用!$BB$5:$BB$21,其他调用!AI47)*AC$1</f>
        <v>0</v>
      </c>
      <c r="AD46" s="3">
        <f>求节点(其他调用!$BC$5:$BC$21,其他调用!$BD$5:$BD$21,其他调用!AJ47)*AD$1</f>
        <v>0</v>
      </c>
      <c r="AE46" s="3">
        <f>求节点(其他调用!$AU$5:$AU$21,其他调用!$AV$5:$AV$21,其他调用!AF47)*SUMIFS($G$4:$I$103,$M$4:$O$103,0)/COUNTIFS($G$4:$I$103,"&gt;0",$M$4:$O$103,0)*其他调用!BG47</f>
        <v>0</v>
      </c>
      <c r="AF46" s="3">
        <f>求节点(其他调用!$AU$5:$AU$21,其他调用!$AV$5:$AV$21,其他调用!AG47)*SUMIFS($G$4:$I$103,$M$4:$O$103,0)/COUNTIFS($G$4:$I$103,"&gt;0",$M$4:$O$103,0)*其他调用!BH47</f>
        <v>0</v>
      </c>
      <c r="AG46" s="3">
        <f>求节点(其他调用!$AU$5:$AU$21,其他调用!$AV$5:$AV$21,其他调用!AH47)*SUMIFS($G$4:$I$103,$M$4:$O$103,0)/COUNTIFS($G$4:$I$103,"&gt;0",$M$4:$O$103,0)*其他调用!BI47</f>
        <v>0</v>
      </c>
      <c r="AH46" s="3">
        <f>求节点(其他调用!$AU$5:$AU$21,其他调用!$AV$5:$AV$21,其他调用!AI47)*SUMIFS($G$4:$I$103,$M$4:$O$103,0)/COUNTIFS($G$4:$I$103,"&gt;0",$M$4:$O$103,0)*其他调用!BJ47</f>
        <v>0</v>
      </c>
      <c r="AI46" s="3">
        <f>求节点(其他调用!$AU$5:$AU$21,其他调用!$AV$5:$AV$21,其他调用!AJ47)*SUMIFS($G$4:$I$103,$M$4:$O$103,0)/COUNTIFS($G$4:$I$103,"&gt;0",$M$4:$O$103,0)*其他调用!BK47</f>
        <v>0</v>
      </c>
      <c r="AJ46" s="33" t="e">
        <f t="shared" si="6"/>
        <v>#DIV/0!</v>
      </c>
      <c r="AK46" s="33" t="e">
        <f t="shared" si="0"/>
        <v>#DIV/0!</v>
      </c>
      <c r="AL46" s="33" t="e">
        <f t="shared" si="1"/>
        <v>#DIV/0!</v>
      </c>
      <c r="AM46" s="33" t="e">
        <f t="shared" si="2"/>
        <v>#DIV/0!</v>
      </c>
      <c r="AN46" s="33" t="e">
        <f t="shared" si="3"/>
        <v>#DIV/0!</v>
      </c>
      <c r="AQ46" s="3">
        <v>43</v>
      </c>
      <c r="AR46" s="3">
        <f>将星实力!V47*240+将星实力!W47*260+Z46</f>
        <v>78094.641577904724</v>
      </c>
      <c r="AS46" s="3">
        <f>将星实力!AE47*240+将星实力!AF47*260+AA46</f>
        <v>104314.16486368151</v>
      </c>
      <c r="AT46" s="3">
        <f>将星实力!AN47*240+将星实力!AO47*260+AB46</f>
        <v>164042.7258698064</v>
      </c>
      <c r="AU46" s="3">
        <f>将星实力!AW47*240+将星实力!AX47*260+AC46</f>
        <v>397611.09579086036</v>
      </c>
      <c r="AV46" s="3">
        <f>将星实力!BF47*240+将星实力!BG47*260+AD46</f>
        <v>852824.60985038581</v>
      </c>
      <c r="AW46" s="3">
        <f>(IFERROR(INDEX($U$4:$U$103,MATCH(将星实力!V47,$T$4:$T$103,1)),0)+IFERROR(INDEX($W$4:$W$103,MATCH(将星实力!W47,$V$4:$V$103,1)),0)+AE46)*其他调用!BG47</f>
        <v>648.94442380420173</v>
      </c>
      <c r="AX46" s="3">
        <f>(IFERROR(INDEX($U$4:$U$103,MATCH(将星实力!W47,$T$4:$T$103,1)),0)+IFERROR(INDEX($W$4:$W$103,MATCH(将星实力!X47,$V$4:$V$103,1)),0)+AF46)*其他调用!BH47</f>
        <v>0</v>
      </c>
      <c r="AY46" s="3">
        <f>(IFERROR(INDEX($U$4:$U$103,MATCH(将星实力!X47,$T$4:$T$103,1)),0)+IFERROR(INDEX($W$4:$W$103,MATCH(将星实力!Y47,$V$4:$V$103,1)),0)+AG46)*其他调用!BI47</f>
        <v>139.87689949883605</v>
      </c>
      <c r="AZ46" s="3">
        <f>(IFERROR(INDEX($U$4:$U$103,MATCH(将星实力!Y47,$T$4:$T$103,1)),0)+IFERROR(INDEX($W$4:$W$103,MATCH(将星实力!Z47,$V$4:$V$103,1)),0)+AH46)*其他调用!BJ47</f>
        <v>0</v>
      </c>
      <c r="BA46" s="3">
        <f>(IFERROR(INDEX($U$4:$U$103,MATCH(将星实力!Z47,$T$4:$T$103,1)),0)+IFERROR(INDEX($W$4:$W$103,MATCH(将星实力!AA47,$V$4:$V$103,1)),0)+AI46)*其他调用!BK47</f>
        <v>0</v>
      </c>
      <c r="BB46" s="33">
        <f t="shared" si="7"/>
        <v>8.3097176796289602E-3</v>
      </c>
      <c r="BC46" s="33">
        <f t="shared" si="8"/>
        <v>0</v>
      </c>
      <c r="BD46" s="33">
        <f t="shared" si="9"/>
        <v>8.5268577900766106E-4</v>
      </c>
      <c r="BE46" s="33">
        <f t="shared" si="10"/>
        <v>0</v>
      </c>
      <c r="BF46" s="33">
        <f t="shared" si="11"/>
        <v>0</v>
      </c>
    </row>
    <row r="47" spans="2:58" x14ac:dyDescent="0.2">
      <c r="E47" s="3">
        <v>44</v>
      </c>
      <c r="F47" s="34" t="str">
        <f>将星buff!P47</f>
        <v>铁采集加速</v>
      </c>
      <c r="G47" s="36">
        <f>IFERROR(INDEX($C$4:$C$47,MATCH($F47,$B$4:$B$47,0))*将星buff!T47,0)</f>
        <v>0</v>
      </c>
      <c r="H47" s="36">
        <f>IFERROR(INDEX($C$4:$C$47,MATCH($F47,$B$4:$B$47,0))*将星buff!U47,0)-G47</f>
        <v>0</v>
      </c>
      <c r="I47" s="36">
        <f>IFERROR(INDEX($C$4:$C$47,MATCH($F47,$B$4:$B$47,0))*将星buff!V47,0)-SUM($G47:H47)</f>
        <v>0</v>
      </c>
      <c r="J47" s="36">
        <f>IFERROR(INDEX($C$4:$C$47,MATCH($F47,$B$4:$B$47,0))*将星buff!W47,0)-SUM($G47:I47)</f>
        <v>0</v>
      </c>
      <c r="K47" s="36">
        <f>IFERROR(INDEX($C$4:$C$47,MATCH($F47,$B$4:$B$47,0))*将星buff!X47,0)-SUM($G47:J47)</f>
        <v>0</v>
      </c>
      <c r="L47" s="36">
        <f>IFERROR(INDEX($C$4:$C$47,MATCH($F47,$B$4:$B$47,0))*将星buff!Y47,0)-SUM($G47:K47)</f>
        <v>0</v>
      </c>
      <c r="M47" s="35">
        <f>将星标签统计!AF46</f>
        <v>0</v>
      </c>
      <c r="N47" s="35">
        <f>将星标签统计!AG46</f>
        <v>0</v>
      </c>
      <c r="O47" s="35">
        <f>将星标签统计!AH46</f>
        <v>0</v>
      </c>
      <c r="P47" s="35">
        <f>将星标签统计!AI46</f>
        <v>0</v>
      </c>
      <c r="Q47" s="35">
        <f>将星标签统计!AJ46</f>
        <v>0</v>
      </c>
      <c r="R47" s="35">
        <f>将星标签统计!AK46</f>
        <v>0</v>
      </c>
      <c r="T47" s="3">
        <v>800</v>
      </c>
      <c r="U47" s="3">
        <f t="shared" si="4"/>
        <v>251256.56585994124</v>
      </c>
      <c r="V47" s="3">
        <v>800</v>
      </c>
      <c r="W47" s="3">
        <f t="shared" si="5"/>
        <v>42594.802531800939</v>
      </c>
      <c r="Y47" s="3">
        <v>44</v>
      </c>
      <c r="Z47" s="3">
        <f>求节点(其他调用!$AU$5:$AU$21,其他调用!$AV$5:$AV$21,其他调用!AF48)*Z$1</f>
        <v>19.088237677262399</v>
      </c>
      <c r="AA47" s="3">
        <f>求节点(其他调用!$AW$5:$AW$21,其他调用!$AX$5:$AX$21,其他调用!AG48)*AA$1</f>
        <v>0</v>
      </c>
      <c r="AB47" s="3">
        <f>求节点(其他调用!$AY$5:$AY$21,其他调用!$AZ$5:$AZ$21,其他调用!AH48)*AB$1</f>
        <v>0</v>
      </c>
      <c r="AC47" s="3">
        <f>求节点(其他调用!$BA$5:$BA$21,其他调用!$BB$5:$BB$21,其他调用!AI48)*AC$1</f>
        <v>0</v>
      </c>
      <c r="AD47" s="3">
        <f>求节点(其他调用!$BC$5:$BC$21,其他调用!$BD$5:$BD$21,其他调用!AJ48)*AD$1</f>
        <v>0</v>
      </c>
      <c r="AE47" s="3">
        <f>求节点(其他调用!$AU$5:$AU$21,其他调用!$AV$5:$AV$21,其他调用!AF48)*SUMIFS($G$4:$I$103,$M$4:$O$103,0)/COUNTIFS($G$4:$I$103,"&gt;0",$M$4:$O$103,0)*其他调用!BG48</f>
        <v>1.2552550173608294E-2</v>
      </c>
      <c r="AF47" s="3">
        <f>求节点(其他调用!$AU$5:$AU$21,其他调用!$AV$5:$AV$21,其他调用!AG48)*SUMIFS($G$4:$I$103,$M$4:$O$103,0)/COUNTIFS($G$4:$I$103,"&gt;0",$M$4:$O$103,0)*其他调用!BH48</f>
        <v>0</v>
      </c>
      <c r="AG47" s="3">
        <f>求节点(其他调用!$AU$5:$AU$21,其他调用!$AV$5:$AV$21,其他调用!AH48)*SUMIFS($G$4:$I$103,$M$4:$O$103,0)/COUNTIFS($G$4:$I$103,"&gt;0",$M$4:$O$103,0)*其他调用!BI48</f>
        <v>0</v>
      </c>
      <c r="AH47" s="3">
        <f>求节点(其他调用!$AU$5:$AU$21,其他调用!$AV$5:$AV$21,其他调用!AI48)*SUMIFS($G$4:$I$103,$M$4:$O$103,0)/COUNTIFS($G$4:$I$103,"&gt;0",$M$4:$O$103,0)*其他调用!BJ48</f>
        <v>0</v>
      </c>
      <c r="AI47" s="3">
        <f>求节点(其他调用!$AU$5:$AU$21,其他调用!$AV$5:$AV$21,其他调用!AJ48)*SUMIFS($G$4:$I$103,$M$4:$O$103,0)/COUNTIFS($G$4:$I$103,"&gt;0",$M$4:$O$103,0)*其他调用!BK48</f>
        <v>0</v>
      </c>
      <c r="AJ47" s="33">
        <f t="shared" si="6"/>
        <v>6.5760655257141357E-4</v>
      </c>
      <c r="AK47" s="33" t="e">
        <f t="shared" si="0"/>
        <v>#DIV/0!</v>
      </c>
      <c r="AL47" s="33" t="e">
        <f t="shared" si="1"/>
        <v>#DIV/0!</v>
      </c>
      <c r="AM47" s="33" t="e">
        <f t="shared" si="2"/>
        <v>#DIV/0!</v>
      </c>
      <c r="AN47" s="33" t="e">
        <f t="shared" si="3"/>
        <v>#DIV/0!</v>
      </c>
      <c r="AQ47" s="3">
        <v>44</v>
      </c>
      <c r="AR47" s="3">
        <f>将星实力!V48*240+将星实力!W48*260+Z47</f>
        <v>82136.092149448625</v>
      </c>
      <c r="AS47" s="3">
        <f>将星实力!AE48*240+将星实力!AF48*260+AA47</f>
        <v>109572.9443600965</v>
      </c>
      <c r="AT47" s="3">
        <f>将星实力!AN48*240+将星实力!AO48*260+AB47</f>
        <v>172612.21926178722</v>
      </c>
      <c r="AU47" s="3">
        <f>将星实力!AW48*240+将星实力!AX48*260+AC47</f>
        <v>418604.82786256075</v>
      </c>
      <c r="AV47" s="3">
        <f>将星实力!BF48*240+将星实力!BG48*260+AD47</f>
        <v>896643.76860917907</v>
      </c>
      <c r="AW47" s="3">
        <f>(IFERROR(INDEX($U$4:$U$103,MATCH(将星实力!V48,$T$4:$T$103,1)),0)+IFERROR(INDEX($W$4:$W$103,MATCH(将星实力!W48,$V$4:$V$103,1)),0)+AE47)*其他调用!BG48</f>
        <v>694.37048910844214</v>
      </c>
      <c r="AX47" s="3">
        <f>(IFERROR(INDEX($U$4:$U$103,MATCH(将星实力!W48,$T$4:$T$103,1)),0)+IFERROR(INDEX($W$4:$W$103,MATCH(将星实力!X48,$V$4:$V$103,1)),0)+AF47)*其他调用!BH48</f>
        <v>0</v>
      </c>
      <c r="AY47" s="3">
        <f>(IFERROR(INDEX($U$4:$U$103,MATCH(将星实力!X48,$T$4:$T$103,1)),0)+IFERROR(INDEX($W$4:$W$103,MATCH(将星实力!Y48,$V$4:$V$103,1)),0)+AG47)*其他调用!BI48</f>
        <v>147.83941558797144</v>
      </c>
      <c r="AZ47" s="3">
        <f>(IFERROR(INDEX($U$4:$U$103,MATCH(将星实力!Y48,$T$4:$T$103,1)),0)+IFERROR(INDEX($W$4:$W$103,MATCH(将星实力!Z48,$V$4:$V$103,1)),0)+AH47)*其他调用!BJ48</f>
        <v>0</v>
      </c>
      <c r="BA47" s="3">
        <f>(IFERROR(INDEX($U$4:$U$103,MATCH(将星实力!Z48,$T$4:$T$103,1)),0)+IFERROR(INDEX($W$4:$W$103,MATCH(将星实力!AA48,$V$4:$V$103,1)),0)+AI47)*其他调用!BK48</f>
        <v>0</v>
      </c>
      <c r="BB47" s="33">
        <f t="shared" si="7"/>
        <v>8.4539021876645672E-3</v>
      </c>
      <c r="BC47" s="33">
        <f t="shared" si="8"/>
        <v>0</v>
      </c>
      <c r="BD47" s="33">
        <f t="shared" si="9"/>
        <v>8.5648290845363132E-4</v>
      </c>
      <c r="BE47" s="33">
        <f t="shared" si="10"/>
        <v>0</v>
      </c>
      <c r="BF47" s="33">
        <f t="shared" si="11"/>
        <v>0</v>
      </c>
    </row>
    <row r="48" spans="2:58" x14ac:dyDescent="0.2">
      <c r="E48" s="3">
        <v>45</v>
      </c>
      <c r="F48" s="34" t="str">
        <f>将星buff!P48</f>
        <v>铁采集加速</v>
      </c>
      <c r="G48" s="36">
        <f>IFERROR(INDEX($C$4:$C$47,MATCH($F48,$B$4:$B$47,0))*将星buff!T48,0)</f>
        <v>0</v>
      </c>
      <c r="H48" s="36">
        <f>IFERROR(INDEX($C$4:$C$47,MATCH($F48,$B$4:$B$47,0))*将星buff!U48,0)-G48</f>
        <v>0</v>
      </c>
      <c r="I48" s="36">
        <f>IFERROR(INDEX($C$4:$C$47,MATCH($F48,$B$4:$B$47,0))*将星buff!V48,0)-SUM($G48:H48)</f>
        <v>0</v>
      </c>
      <c r="J48" s="36">
        <f>IFERROR(INDEX($C$4:$C$47,MATCH($F48,$B$4:$B$47,0))*将星buff!W48,0)-SUM($G48:I48)</f>
        <v>0</v>
      </c>
      <c r="K48" s="36">
        <f>IFERROR(INDEX($C$4:$C$47,MATCH($F48,$B$4:$B$47,0))*将星buff!X48,0)-SUM($G48:J48)</f>
        <v>0</v>
      </c>
      <c r="L48" s="36">
        <f>IFERROR(INDEX($C$4:$C$47,MATCH($F48,$B$4:$B$47,0))*将星buff!Y48,0)-SUM($G48:K48)</f>
        <v>0</v>
      </c>
      <c r="M48" s="35">
        <f>将星标签统计!AF47</f>
        <v>0</v>
      </c>
      <c r="N48" s="35">
        <f>将星标签统计!AG47</f>
        <v>0</v>
      </c>
      <c r="O48" s="35">
        <f>将星标签统计!AH47</f>
        <v>0</v>
      </c>
      <c r="P48" s="35">
        <f>将星标签统计!AI47</f>
        <v>0</v>
      </c>
      <c r="Q48" s="35">
        <f>将星标签统计!AJ47</f>
        <v>0</v>
      </c>
      <c r="R48" s="35">
        <f>将星标签统计!AK47</f>
        <v>0</v>
      </c>
      <c r="T48" s="3">
        <v>900</v>
      </c>
      <c r="U48" s="3">
        <f t="shared" si="4"/>
        <v>257804.87417220886</v>
      </c>
      <c r="V48" s="3">
        <v>900</v>
      </c>
      <c r="W48" s="3">
        <f t="shared" si="5"/>
        <v>42594.802531800939</v>
      </c>
      <c r="Y48" s="3">
        <v>45</v>
      </c>
      <c r="Z48" s="3">
        <f>求节点(其他调用!$AU$5:$AU$21,其他调用!$AV$5:$AV$21,其他调用!AF49)*Z$1</f>
        <v>277.04871201961026</v>
      </c>
      <c r="AA48" s="3">
        <f>求节点(其他调用!$AW$5:$AW$21,其他调用!$AX$5:$AX$21,其他调用!AG49)*AA$1</f>
        <v>0</v>
      </c>
      <c r="AB48" s="3">
        <f>求节点(其他调用!$AY$5:$AY$21,其他调用!$AZ$5:$AZ$21,其他调用!AH49)*AB$1</f>
        <v>0</v>
      </c>
      <c r="AC48" s="3">
        <f>求节点(其他调用!$BA$5:$BA$21,其他调用!$BB$5:$BB$21,其他调用!AI49)*AC$1</f>
        <v>0</v>
      </c>
      <c r="AD48" s="3">
        <f>求节点(其他调用!$BC$5:$BC$21,其他调用!$BD$5:$BD$21,其他调用!AJ49)*AD$1</f>
        <v>0</v>
      </c>
      <c r="AE48" s="3">
        <f>求节点(其他调用!$AU$5:$AU$21,其他调用!$AV$5:$AV$21,其他调用!AF49)*SUMIFS($G$4:$I$103,$M$4:$O$103,0)/COUNTIFS($G$4:$I$103,"&gt;0",$M$4:$O$103,0)*其他调用!BG49</f>
        <v>0.19212274621903105</v>
      </c>
      <c r="AF48" s="3">
        <f>求节点(其他调用!$AU$5:$AU$21,其他调用!$AV$5:$AV$21,其他调用!AG49)*SUMIFS($G$4:$I$103,$M$4:$O$103,0)/COUNTIFS($G$4:$I$103,"&gt;0",$M$4:$O$103,0)*其他调用!BH49</f>
        <v>0</v>
      </c>
      <c r="AG48" s="3">
        <f>求节点(其他调用!$AU$5:$AU$21,其他调用!$AV$5:$AV$21,其他调用!AH49)*SUMIFS($G$4:$I$103,$M$4:$O$103,0)/COUNTIFS($G$4:$I$103,"&gt;0",$M$4:$O$103,0)*其他调用!BI49</f>
        <v>0</v>
      </c>
      <c r="AH48" s="3">
        <f>求节点(其他调用!$AU$5:$AU$21,其他调用!$AV$5:$AV$21,其他调用!AI49)*SUMIFS($G$4:$I$103,$M$4:$O$103,0)/COUNTIFS($G$4:$I$103,"&gt;0",$M$4:$O$103,0)*其他调用!BJ49</f>
        <v>0</v>
      </c>
      <c r="AI48" s="3">
        <f>求节点(其他调用!$AU$5:$AU$21,其他调用!$AV$5:$AV$21,其他调用!AJ49)*SUMIFS($G$4:$I$103,$M$4:$O$103,0)/COUNTIFS($G$4:$I$103,"&gt;0",$M$4:$O$103,0)*其他调用!BK49</f>
        <v>0</v>
      </c>
      <c r="AJ48" s="33">
        <f t="shared" si="6"/>
        <v>6.9346197215106379E-4</v>
      </c>
      <c r="AK48" s="33" t="e">
        <f t="shared" si="0"/>
        <v>#DIV/0!</v>
      </c>
      <c r="AL48" s="33" t="e">
        <f t="shared" si="1"/>
        <v>#DIV/0!</v>
      </c>
      <c r="AM48" s="33" t="e">
        <f t="shared" si="2"/>
        <v>#DIV/0!</v>
      </c>
      <c r="AN48" s="33" t="e">
        <f t="shared" si="3"/>
        <v>#DIV/0!</v>
      </c>
      <c r="AQ48" s="3">
        <v>45</v>
      </c>
      <c r="AR48" s="3">
        <f>将星实力!V49*240+将星实力!W49*260+Z48</f>
        <v>86514.463137692364</v>
      </c>
      <c r="AS48" s="3">
        <f>将星实力!AE49*240+将星实力!AF49*260+AA48</f>
        <v>115209.16466968405</v>
      </c>
      <c r="AT48" s="3">
        <f>将星实力!AN49*240+将星实力!AO49*260+AB48</f>
        <v>181666.47567561516</v>
      </c>
      <c r="AU48" s="3">
        <f>将星实力!AW49*240+将星实力!AX49*260+AC48</f>
        <v>440106.62580211548</v>
      </c>
      <c r="AV48" s="3">
        <f>将星实力!BF49*240+将星实力!BG49*260+AD48</f>
        <v>943607.99612960988</v>
      </c>
      <c r="AW48" s="3">
        <f>(IFERROR(INDEX($U$4:$U$103,MATCH(将星实力!V49,$T$4:$T$103,1)),0)+IFERROR(INDEX($W$4:$W$103,MATCH(将星实力!W49,$V$4:$V$103,1)),0)+AE48)*其他调用!BG49</f>
        <v>732.23103158329593</v>
      </c>
      <c r="AX48" s="3">
        <f>(IFERROR(INDEX($U$4:$U$103,MATCH(将星实力!W49,$T$4:$T$103,1)),0)+IFERROR(INDEX($W$4:$W$103,MATCH(将星实力!X49,$V$4:$V$103,1)),0)+AF48)*其他调用!BH49</f>
        <v>0</v>
      </c>
      <c r="AY48" s="3">
        <f>(IFERROR(INDEX($U$4:$U$103,MATCH(将星实力!X49,$T$4:$T$103,1)),0)+IFERROR(INDEX($W$4:$W$103,MATCH(将星实力!Y49,$V$4:$V$103,1)),0)+AG48)*其他调用!BI49</f>
        <v>155.82728934596136</v>
      </c>
      <c r="AZ48" s="3">
        <f>(IFERROR(INDEX($U$4:$U$103,MATCH(将星实力!Y49,$T$4:$T$103,1)),0)+IFERROR(INDEX($W$4:$W$103,MATCH(将星实力!Z49,$V$4:$V$103,1)),0)+AH48)*其他调用!BJ49</f>
        <v>0</v>
      </c>
      <c r="BA48" s="3">
        <f>(IFERROR(INDEX($U$4:$U$103,MATCH(将星实力!Z49,$T$4:$T$103,1)),0)+IFERROR(INDEX($W$4:$W$103,MATCH(将星实力!AA49,$V$4:$V$103,1)),0)+AI48)*其他调用!BK49</f>
        <v>0</v>
      </c>
      <c r="BB48" s="33">
        <f t="shared" si="7"/>
        <v>8.463683470102696E-3</v>
      </c>
      <c r="BC48" s="33">
        <f t="shared" si="8"/>
        <v>0</v>
      </c>
      <c r="BD48" s="33">
        <f t="shared" si="9"/>
        <v>8.5776579727460324E-4</v>
      </c>
      <c r="BE48" s="33">
        <f t="shared" si="10"/>
        <v>0</v>
      </c>
      <c r="BF48" s="33">
        <f t="shared" si="11"/>
        <v>0</v>
      </c>
    </row>
    <row r="49" spans="5:58" x14ac:dyDescent="0.2">
      <c r="E49" s="3">
        <v>46</v>
      </c>
      <c r="F49" s="34" t="str">
        <f>将星buff!P49</f>
        <v>铁采集加速</v>
      </c>
      <c r="G49" s="36">
        <f>IFERROR(INDEX($C$4:$C$47,MATCH($F49,$B$4:$B$47,0))*将星buff!T49,0)</f>
        <v>0</v>
      </c>
      <c r="H49" s="36">
        <f>IFERROR(INDEX($C$4:$C$47,MATCH($F49,$B$4:$B$47,0))*将星buff!U49,0)-G49</f>
        <v>0</v>
      </c>
      <c r="I49" s="36">
        <f>IFERROR(INDEX($C$4:$C$47,MATCH($F49,$B$4:$B$47,0))*将星buff!V49,0)-SUM($G49:H49)</f>
        <v>0</v>
      </c>
      <c r="J49" s="36">
        <f>IFERROR(INDEX($C$4:$C$47,MATCH($F49,$B$4:$B$47,0))*将星buff!W49,0)-SUM($G49:I49)</f>
        <v>0</v>
      </c>
      <c r="K49" s="36">
        <f>IFERROR(INDEX($C$4:$C$47,MATCH($F49,$B$4:$B$47,0))*将星buff!X49,0)-SUM($G49:J49)</f>
        <v>0</v>
      </c>
      <c r="L49" s="36">
        <f>IFERROR(INDEX($C$4:$C$47,MATCH($F49,$B$4:$B$47,0))*将星buff!Y49,0)-SUM($G49:K49)</f>
        <v>0</v>
      </c>
      <c r="M49" s="35">
        <f>将星标签统计!AF48</f>
        <v>0</v>
      </c>
      <c r="N49" s="35">
        <f>将星标签统计!AG48</f>
        <v>0</v>
      </c>
      <c r="O49" s="35">
        <f>将星标签统计!AH48</f>
        <v>0</v>
      </c>
      <c r="P49" s="35">
        <f>将星标签统计!AI48</f>
        <v>0</v>
      </c>
      <c r="Q49" s="35">
        <f>将星标签统计!AJ48</f>
        <v>0</v>
      </c>
      <c r="R49" s="35">
        <f>将星标签统计!AK48</f>
        <v>0</v>
      </c>
      <c r="T49" s="3">
        <v>1000</v>
      </c>
      <c r="U49" s="3">
        <f t="shared" si="4"/>
        <v>257804.87417220886</v>
      </c>
      <c r="V49" s="3">
        <v>1000</v>
      </c>
      <c r="W49" s="3">
        <f t="shared" si="5"/>
        <v>42594.802531800939</v>
      </c>
      <c r="Y49" s="3">
        <v>46</v>
      </c>
      <c r="Z49" s="3">
        <f>求节点(其他调用!$AU$5:$AU$21,其他调用!$AV$5:$AV$21,其他调用!AF50)*Z$1</f>
        <v>553.52390280301142</v>
      </c>
      <c r="AA49" s="3">
        <f>求节点(其他调用!$AW$5:$AW$21,其他调用!$AX$5:$AX$21,其他调用!AG50)*AA$1</f>
        <v>0</v>
      </c>
      <c r="AB49" s="3">
        <f>求节点(其他调用!$AY$5:$AY$21,其他调用!$AZ$5:$AZ$21,其他调用!AH50)*AB$1</f>
        <v>0</v>
      </c>
      <c r="AC49" s="3">
        <f>求节点(其他调用!$BA$5:$BA$21,其他调用!$BB$5:$BB$21,其他调用!AI50)*AC$1</f>
        <v>0</v>
      </c>
      <c r="AD49" s="3">
        <f>求节点(其他调用!$BC$5:$BC$21,其他调用!$BD$5:$BD$21,其他调用!AJ50)*AD$1</f>
        <v>0</v>
      </c>
      <c r="AE49" s="3">
        <f>求节点(其他调用!$AU$5:$AU$21,其他调用!$AV$5:$AV$21,其他调用!AF50)*SUMIFS($G$4:$I$103,$M$4:$O$103,0)/COUNTIFS($G$4:$I$103,"&gt;0",$M$4:$O$103,0)*其他调用!BG50</f>
        <v>0.40471724560425792</v>
      </c>
      <c r="AF49" s="3">
        <f>求节点(其他调用!$AU$5:$AU$21,其他调用!$AV$5:$AV$21,其他调用!AG50)*SUMIFS($G$4:$I$103,$M$4:$O$103,0)/COUNTIFS($G$4:$I$103,"&gt;0",$M$4:$O$103,0)*其他调用!BH50</f>
        <v>3.4379675675036248E-2</v>
      </c>
      <c r="AG49" s="3">
        <f>求节点(其他调用!$AU$5:$AU$21,其他调用!$AV$5:$AV$21,其他调用!AH50)*SUMIFS($G$4:$I$103,$M$4:$O$103,0)/COUNTIFS($G$4:$I$103,"&gt;0",$M$4:$O$103,0)*其他调用!BI50</f>
        <v>0</v>
      </c>
      <c r="AH49" s="3">
        <f>求节点(其他调用!$AU$5:$AU$21,其他调用!$AV$5:$AV$21,其他调用!AI50)*SUMIFS($G$4:$I$103,$M$4:$O$103,0)/COUNTIFS($G$4:$I$103,"&gt;0",$M$4:$O$103,0)*其他调用!BJ50</f>
        <v>0</v>
      </c>
      <c r="AI49" s="3">
        <f>求节点(其他调用!$AU$5:$AU$21,其他调用!$AV$5:$AV$21,其他调用!AJ50)*SUMIFS($G$4:$I$103,$M$4:$O$103,0)/COUNTIFS($G$4:$I$103,"&gt;0",$M$4:$O$103,0)*其他调用!BK50</f>
        <v>0</v>
      </c>
      <c r="AJ49" s="33">
        <f t="shared" si="6"/>
        <v>7.3116489379192911E-4</v>
      </c>
      <c r="AK49" s="33" t="e">
        <f t="shared" si="0"/>
        <v>#DIV/0!</v>
      </c>
      <c r="AL49" s="33" t="e">
        <f t="shared" si="1"/>
        <v>#DIV/0!</v>
      </c>
      <c r="AM49" s="33" t="e">
        <f t="shared" si="2"/>
        <v>#DIV/0!</v>
      </c>
      <c r="AN49" s="33" t="e">
        <f t="shared" si="3"/>
        <v>#DIV/0!</v>
      </c>
      <c r="AQ49" s="3">
        <v>46</v>
      </c>
      <c r="AR49" s="3">
        <f>将星实力!V50*240+将星实力!W50*260+Z49</f>
        <v>91207.058599199663</v>
      </c>
      <c r="AS49" s="3">
        <f>将星实力!AE50*240+将星实力!AF50*260+AA49</f>
        <v>121249.91602650806</v>
      </c>
      <c r="AT49" s="3">
        <f>将星实力!AN50*240+将星实力!AO50*260+AB49</f>
        <v>191172.90157443527</v>
      </c>
      <c r="AU49" s="3">
        <f>将星实力!AW50*240+将星实力!AX50*260+AC49</f>
        <v>463151.68223054765</v>
      </c>
      <c r="AV49" s="3">
        <f>将星实力!BF50*240+将星实力!BG50*260+AD49</f>
        <v>993942.99070894241</v>
      </c>
      <c r="AW49" s="3">
        <f>(IFERROR(INDEX($U$4:$U$103,MATCH(将星实力!V50,$T$4:$T$103,1)),0)+IFERROR(INDEX($W$4:$W$103,MATCH(将星实力!W50,$V$4:$V$103,1)),0)+AE49)*其他调用!BG50</f>
        <v>772.04254402101139</v>
      </c>
      <c r="AX49" s="3">
        <f>(IFERROR(INDEX($U$4:$U$103,MATCH(将星实力!W50,$T$4:$T$103,1)),0)+IFERROR(INDEX($W$4:$W$103,MATCH(将星实力!X50,$V$4:$V$103,1)),0)+AF49)*其他调用!BH50</f>
        <v>1.0813947448373444E-4</v>
      </c>
      <c r="AY49" s="3">
        <f>(IFERROR(INDEX($U$4:$U$103,MATCH(将星实力!X50,$T$4:$T$103,1)),0)+IFERROR(INDEX($W$4:$W$103,MATCH(将星实力!Y50,$V$4:$V$103,1)),0)+AG49)*其他调用!BI50</f>
        <v>164.17014904894134</v>
      </c>
      <c r="AZ49" s="3">
        <f>(IFERROR(INDEX($U$4:$U$103,MATCH(将星实力!Y50,$T$4:$T$103,1)),0)+IFERROR(INDEX($W$4:$W$103,MATCH(将星实力!Z50,$V$4:$V$103,1)),0)+AH49)*其他调用!BJ50</f>
        <v>0</v>
      </c>
      <c r="BA49" s="3">
        <f>(IFERROR(INDEX($U$4:$U$103,MATCH(将星实力!Z50,$T$4:$T$103,1)),0)+IFERROR(INDEX($W$4:$W$103,MATCH(将星实力!AA50,$V$4:$V$103,1)),0)+AI49)*其他调用!BK50</f>
        <v>0</v>
      </c>
      <c r="BB49" s="33">
        <f t="shared" si="7"/>
        <v>8.464723628613828E-3</v>
      </c>
      <c r="BC49" s="33">
        <f t="shared" si="8"/>
        <v>8.9187257218464905E-10</v>
      </c>
      <c r="BD49" s="33">
        <f t="shared" si="9"/>
        <v>8.5875219603244815E-4</v>
      </c>
      <c r="BE49" s="33">
        <f t="shared" si="10"/>
        <v>0</v>
      </c>
      <c r="BF49" s="33">
        <f t="shared" si="11"/>
        <v>0</v>
      </c>
    </row>
    <row r="50" spans="5:58" x14ac:dyDescent="0.2">
      <c r="E50" s="3">
        <v>47</v>
      </c>
      <c r="F50" s="34" t="str">
        <f>将星buff!P50</f>
        <v>铁采集加速</v>
      </c>
      <c r="G50" s="36">
        <f>IFERROR(INDEX($C$4:$C$47,MATCH($F50,$B$4:$B$47,0))*将星buff!T50,0)</f>
        <v>0</v>
      </c>
      <c r="H50" s="36">
        <f>IFERROR(INDEX($C$4:$C$47,MATCH($F50,$B$4:$B$47,0))*将星buff!U50,0)-G50</f>
        <v>0</v>
      </c>
      <c r="I50" s="36">
        <f>IFERROR(INDEX($C$4:$C$47,MATCH($F50,$B$4:$B$47,0))*将星buff!V50,0)-SUM($G50:H50)</f>
        <v>0</v>
      </c>
      <c r="J50" s="36">
        <f>IFERROR(INDEX($C$4:$C$47,MATCH($F50,$B$4:$B$47,0))*将星buff!W50,0)-SUM($G50:I50)</f>
        <v>0</v>
      </c>
      <c r="K50" s="36">
        <f>IFERROR(INDEX($C$4:$C$47,MATCH($F50,$B$4:$B$47,0))*将星buff!X50,0)-SUM($G50:J50)</f>
        <v>0</v>
      </c>
      <c r="L50" s="36">
        <f>IFERROR(INDEX($C$4:$C$47,MATCH($F50,$B$4:$B$47,0))*将星buff!Y50,0)-SUM($G50:K50)</f>
        <v>0</v>
      </c>
      <c r="M50" s="35">
        <f>将星标签统计!AF49</f>
        <v>0</v>
      </c>
      <c r="N50" s="35">
        <f>将星标签统计!AG49</f>
        <v>0</v>
      </c>
      <c r="O50" s="35">
        <f>将星标签统计!AH49</f>
        <v>0</v>
      </c>
      <c r="P50" s="35">
        <f>将星标签统计!AI49</f>
        <v>0</v>
      </c>
      <c r="Q50" s="35">
        <f>将星标签统计!AJ49</f>
        <v>0</v>
      </c>
      <c r="R50" s="35">
        <f>将星标签统计!AK49</f>
        <v>0</v>
      </c>
      <c r="T50" s="3">
        <v>1200</v>
      </c>
      <c r="U50" s="3">
        <f t="shared" si="4"/>
        <v>269825.84979546571</v>
      </c>
      <c r="V50" s="3">
        <v>1200</v>
      </c>
      <c r="W50" s="3">
        <f t="shared" si="5"/>
        <v>42594.802531800939</v>
      </c>
      <c r="Y50" s="3">
        <v>47</v>
      </c>
      <c r="Z50" s="3">
        <f>求节点(其他调用!$AU$5:$AU$21,其他调用!$AV$5:$AV$21,其他调用!AF51)*Z$1</f>
        <v>849.84267533432342</v>
      </c>
      <c r="AA50" s="3">
        <f>求节点(其他调用!$AW$5:$AW$21,其他调用!$AX$5:$AX$21,其他调用!AG51)*AA$1</f>
        <v>0</v>
      </c>
      <c r="AB50" s="3">
        <f>求节点(其他调用!$AY$5:$AY$21,其他调用!$AZ$5:$AZ$21,其他调用!AH51)*AB$1</f>
        <v>301.78138175861892</v>
      </c>
      <c r="AC50" s="3">
        <f>求节点(其他调用!$BA$5:$BA$21,其他调用!$BB$5:$BB$21,其他调用!AI51)*AC$1</f>
        <v>0</v>
      </c>
      <c r="AD50" s="3">
        <f>求节点(其他调用!$BC$5:$BC$21,其他调用!$BD$5:$BD$21,其他调用!AJ51)*AD$1</f>
        <v>0</v>
      </c>
      <c r="AE50" s="3">
        <f>求节点(其他调用!$AU$5:$AU$21,其他调用!$AV$5:$AV$21,其他调用!AF51)*SUMIFS($G$4:$I$103,$M$4:$O$103,0)/COUNTIFS($G$4:$I$103,"&gt;0",$M$4:$O$103,0)*其他调用!BG51</f>
        <v>0.65505180095717053</v>
      </c>
      <c r="AF50" s="3">
        <f>求节点(其他调用!$AU$5:$AU$21,其他调用!$AV$5:$AV$21,其他调用!AG51)*SUMIFS($G$4:$I$103,$M$4:$O$103,0)/COUNTIFS($G$4:$I$103,"&gt;0",$M$4:$O$103,0)*其他调用!BH51</f>
        <v>0.21298643400583175</v>
      </c>
      <c r="AG50" s="3">
        <f>求节点(其他调用!$AU$5:$AU$21,其他调用!$AV$5:$AV$21,其他调用!AH51)*SUMIFS($G$4:$I$103,$M$4:$O$103,0)/COUNTIFS($G$4:$I$103,"&gt;0",$M$4:$O$103,0)*其他调用!BI51</f>
        <v>0</v>
      </c>
      <c r="AH50" s="3">
        <f>求节点(其他调用!$AU$5:$AU$21,其他调用!$AV$5:$AV$21,其他调用!AI51)*SUMIFS($G$4:$I$103,$M$4:$O$103,0)/COUNTIFS($G$4:$I$103,"&gt;0",$M$4:$O$103,0)*其他调用!BJ51</f>
        <v>0</v>
      </c>
      <c r="AI50" s="3">
        <f>求节点(其他调用!$AU$5:$AU$21,其他调用!$AV$5:$AV$21,其他调用!AJ51)*SUMIFS($G$4:$I$103,$M$4:$O$103,0)/COUNTIFS($G$4:$I$103,"&gt;0",$M$4:$O$103,0)*其他调用!BK51</f>
        <v>0</v>
      </c>
      <c r="AJ50" s="33">
        <f t="shared" si="6"/>
        <v>7.7079184179527905E-4</v>
      </c>
      <c r="AK50" s="33" t="e">
        <f t="shared" si="0"/>
        <v>#DIV/0!</v>
      </c>
      <c r="AL50" s="33">
        <f t="shared" si="1"/>
        <v>0</v>
      </c>
      <c r="AM50" s="33" t="e">
        <f t="shared" si="2"/>
        <v>#DIV/0!</v>
      </c>
      <c r="AN50" s="33" t="e">
        <f t="shared" si="3"/>
        <v>#DIV/0!</v>
      </c>
      <c r="AQ50" s="3">
        <v>47</v>
      </c>
      <c r="AR50" s="3">
        <f>将星实力!V51*240+将星实力!W51*260+Z50</f>
        <v>96236.431512430368</v>
      </c>
      <c r="AS50" s="3">
        <f>将星实力!AE51*240+将星实力!AF51*260+AA50</f>
        <v>127724.23302453219</v>
      </c>
      <c r="AT50" s="3">
        <f>将星实力!AN51*240+将星实力!AO51*260+AB50</f>
        <v>201663.39566253204</v>
      </c>
      <c r="AU50" s="3">
        <f>将星实力!AW51*240+将星实力!AX51*260+AC50</f>
        <v>487850.76215319289</v>
      </c>
      <c r="AV50" s="3">
        <f>将星实力!BF51*240+将星实力!BG51*260+AD50</f>
        <v>1047825.6670119686</v>
      </c>
      <c r="AW50" s="3">
        <f>(IFERROR(INDEX($U$4:$U$103,MATCH(将星实力!V51,$T$4:$T$103,1)),0)+IFERROR(INDEX($W$4:$W$103,MATCH(将星实力!W51,$V$4:$V$103,1)),0)+AE50)*其他调用!BG51</f>
        <v>813.88587039703157</v>
      </c>
      <c r="AX50" s="3">
        <f>(IFERROR(INDEX($U$4:$U$103,MATCH(将星实力!W51,$T$4:$T$103,1)),0)+IFERROR(INDEX($W$4:$W$103,MATCH(将星实力!X51,$V$4:$V$103,1)),0)+AF50)*其他调用!BH51</f>
        <v>7.0608494488178105E-4</v>
      </c>
      <c r="AY50" s="3">
        <f>(IFERROR(INDEX($U$4:$U$103,MATCH(将星实力!X51,$T$4:$T$103,1)),0)+IFERROR(INDEX($W$4:$W$103,MATCH(将星实力!Y51,$V$4:$V$103,1)),0)+AG50)*其他调用!BI51</f>
        <v>172.96393117426183</v>
      </c>
      <c r="AZ50" s="3">
        <f>(IFERROR(INDEX($U$4:$U$103,MATCH(将星实力!Y51,$T$4:$T$103,1)),0)+IFERROR(INDEX($W$4:$W$103,MATCH(将星实力!Z51,$V$4:$V$103,1)),0)+AH50)*其他调用!BJ51</f>
        <v>0</v>
      </c>
      <c r="BA50" s="3">
        <f>(IFERROR(INDEX($U$4:$U$103,MATCH(将星实力!Z51,$T$4:$T$103,1)),0)+IFERROR(INDEX($W$4:$W$103,MATCH(将星实力!AA51,$V$4:$V$103,1)),0)+AI50)*其他调用!BK51</f>
        <v>0</v>
      </c>
      <c r="BB50" s="33">
        <f t="shared" si="7"/>
        <v>8.4571493103618046E-3</v>
      </c>
      <c r="BC50" s="33">
        <f t="shared" si="8"/>
        <v>5.5281987463268793E-9</v>
      </c>
      <c r="BD50" s="33">
        <f t="shared" si="9"/>
        <v>8.5768629753563944E-4</v>
      </c>
      <c r="BE50" s="33">
        <f t="shared" si="10"/>
        <v>0</v>
      </c>
      <c r="BF50" s="33">
        <f t="shared" si="11"/>
        <v>0</v>
      </c>
    </row>
    <row r="51" spans="5:58" x14ac:dyDescent="0.2">
      <c r="E51" s="3">
        <v>48</v>
      </c>
      <c r="F51" s="34" t="str">
        <f>将星buff!P51</f>
        <v>铁采集加速</v>
      </c>
      <c r="G51" s="36">
        <f>IFERROR(INDEX($C$4:$C$47,MATCH($F51,$B$4:$B$47,0))*将星buff!T51,0)</f>
        <v>0</v>
      </c>
      <c r="H51" s="36">
        <f>IFERROR(INDEX($C$4:$C$47,MATCH($F51,$B$4:$B$47,0))*将星buff!U51,0)-G51</f>
        <v>0</v>
      </c>
      <c r="I51" s="36">
        <f>IFERROR(INDEX($C$4:$C$47,MATCH($F51,$B$4:$B$47,0))*将星buff!V51,0)-SUM($G51:H51)</f>
        <v>0</v>
      </c>
      <c r="J51" s="36">
        <f>IFERROR(INDEX($C$4:$C$47,MATCH($F51,$B$4:$B$47,0))*将星buff!W51,0)-SUM($G51:I51)</f>
        <v>0</v>
      </c>
      <c r="K51" s="36">
        <f>IFERROR(INDEX($C$4:$C$47,MATCH($F51,$B$4:$B$47,0))*将星buff!X51,0)-SUM($G51:J51)</f>
        <v>0</v>
      </c>
      <c r="L51" s="36">
        <f>IFERROR(INDEX($C$4:$C$47,MATCH($F51,$B$4:$B$47,0))*将星buff!Y51,0)-SUM($G51:K51)</f>
        <v>0</v>
      </c>
      <c r="M51" s="35">
        <f>将星标签统计!AF50</f>
        <v>0</v>
      </c>
      <c r="N51" s="35">
        <f>将星标签统计!AG50</f>
        <v>0</v>
      </c>
      <c r="O51" s="35">
        <f>将星标签统计!AH50</f>
        <v>0</v>
      </c>
      <c r="P51" s="35">
        <f>将星标签统计!AI50</f>
        <v>0</v>
      </c>
      <c r="Q51" s="35">
        <f>将星标签统计!AJ50</f>
        <v>0</v>
      </c>
      <c r="R51" s="35">
        <f>将星标签统计!AK50</f>
        <v>0</v>
      </c>
      <c r="T51" s="3">
        <v>1400</v>
      </c>
      <c r="U51" s="3">
        <f t="shared" si="4"/>
        <v>269825.84979546571</v>
      </c>
      <c r="V51" s="3">
        <v>1400</v>
      </c>
      <c r="W51" s="3">
        <f t="shared" si="5"/>
        <v>42594.802531800939</v>
      </c>
      <c r="Y51" s="3">
        <v>48</v>
      </c>
      <c r="Z51" s="3">
        <f>求节点(其他调用!$AU$5:$AU$21,其他调用!$AV$5:$AV$21,其他调用!AF52)*Z$1</f>
        <v>1167.42927218471</v>
      </c>
      <c r="AA51" s="3">
        <f>求节点(其他调用!$AW$5:$AW$21,其他调用!$AX$5:$AX$21,其他调用!AG52)*AA$1</f>
        <v>0</v>
      </c>
      <c r="AB51" s="3">
        <f>求节点(其他调用!$AY$5:$AY$21,其他调用!$AZ$5:$AZ$21,其他调用!AH52)*AB$1</f>
        <v>705.2386068543783</v>
      </c>
      <c r="AC51" s="3">
        <f>求节点(其他调用!$BA$5:$BA$21,其他调用!$BB$5:$BB$21,其他调用!AI52)*AC$1</f>
        <v>0</v>
      </c>
      <c r="AD51" s="3">
        <f>求节点(其他调用!$BC$5:$BC$21,其他调用!$BD$5:$BD$21,其他调用!AJ52)*AD$1</f>
        <v>0</v>
      </c>
      <c r="AE51" s="3">
        <f>求节点(其他调用!$AU$5:$AU$21,其他调用!$AV$5:$AV$21,其他调用!AF52)*SUMIFS($G$4:$I$103,$M$4:$O$103,0)/COUNTIFS($G$4:$I$103,"&gt;0",$M$4:$O$103,0)*其他调用!BG52</f>
        <v>0.94844402599024447</v>
      </c>
      <c r="AF51" s="3">
        <f>求节点(其他调用!$AU$5:$AU$21,其他调用!$AV$5:$AV$21,其他调用!AG52)*SUMIFS($G$4:$I$103,$M$4:$O$103,0)/COUNTIFS($G$4:$I$103,"&gt;0",$M$4:$O$103,0)*其他调用!BH52</f>
        <v>0.4214235603579724</v>
      </c>
      <c r="AG51" s="3">
        <f>求节点(其他调用!$AU$5:$AU$21,其他调用!$AV$5:$AV$21,其他调用!AH52)*SUMIFS($G$4:$I$103,$M$4:$O$103,0)/COUNTIFS($G$4:$I$103,"&gt;0",$M$4:$O$103,0)*其他调用!BI52</f>
        <v>0</v>
      </c>
      <c r="AH51" s="3">
        <f>求节点(其他调用!$AU$5:$AU$21,其他调用!$AV$5:$AV$21,其他调用!AI52)*SUMIFS($G$4:$I$103,$M$4:$O$103,0)/COUNTIFS($G$4:$I$103,"&gt;0",$M$4:$O$103,0)*其他调用!BJ52</f>
        <v>0</v>
      </c>
      <c r="AI51" s="3">
        <f>求节点(其他调用!$AU$5:$AU$21,其他调用!$AV$5:$AV$21,其他调用!AJ52)*SUMIFS($G$4:$I$103,$M$4:$O$103,0)/COUNTIFS($G$4:$I$103,"&gt;0",$M$4:$O$103,0)*其他调用!BK52</f>
        <v>0</v>
      </c>
      <c r="AJ51" s="33">
        <f t="shared" si="6"/>
        <v>8.1242097366236179E-4</v>
      </c>
      <c r="AK51" s="33" t="e">
        <f t="shared" si="0"/>
        <v>#DIV/0!</v>
      </c>
      <c r="AL51" s="33">
        <f t="shared" si="1"/>
        <v>0</v>
      </c>
      <c r="AM51" s="33" t="e">
        <f t="shared" si="2"/>
        <v>#DIV/0!</v>
      </c>
      <c r="AN51" s="33" t="e">
        <f t="shared" si="3"/>
        <v>#DIV/0!</v>
      </c>
      <c r="AQ51" s="3">
        <v>48</v>
      </c>
      <c r="AR51" s="3">
        <f>将星实力!V52*240+将星实力!W52*260+Z51</f>
        <v>101626.75356119876</v>
      </c>
      <c r="AS51" s="3">
        <f>将星实力!AE52*240+将星实力!AF52*260+AA51</f>
        <v>134621.95763658878</v>
      </c>
      <c r="AT51" s="3">
        <f>将星实力!AN52*240+将星实力!AO52*260+AB51</f>
        <v>212986.82248810225</v>
      </c>
      <c r="AU51" s="3">
        <f>将星实力!AW52*240+将星实力!AX52*260+AC51</f>
        <v>514322.58056334691</v>
      </c>
      <c r="AV51" s="3">
        <f>将星实力!BF52*240+将星实力!BG52*260+AD51</f>
        <v>1105144.3077338114</v>
      </c>
      <c r="AW51" s="3">
        <f>(IFERROR(INDEX($U$4:$U$103,MATCH(将星实力!V52,$T$4:$T$103,1)),0)+IFERROR(INDEX($W$4:$W$103,MATCH(将星实力!W52,$V$4:$V$103,1)),0)+AE51)*其他调用!BG52</f>
        <v>857.84358753504205</v>
      </c>
      <c r="AX51" s="3">
        <f>(IFERROR(INDEX($U$4:$U$103,MATCH(将星实力!W52,$T$4:$T$103,1)),0)+IFERROR(INDEX($W$4:$W$103,MATCH(将星实力!X52,$V$4:$V$103,1)),0)+AF51)*其他调用!BH52</f>
        <v>1.4713262216043493E-3</v>
      </c>
      <c r="AY51" s="3">
        <f>(IFERROR(INDEX($U$4:$U$103,MATCH(将星实力!X52,$T$4:$T$103,1)),0)+IFERROR(INDEX($W$4:$W$103,MATCH(将星实力!Y52,$V$4:$V$103,1)),0)+AG51)*其他调用!BI52</f>
        <v>182.23129737608926</v>
      </c>
      <c r="AZ51" s="3">
        <f>(IFERROR(INDEX($U$4:$U$103,MATCH(将星实力!Y52,$T$4:$T$103,1)),0)+IFERROR(INDEX($W$4:$W$103,MATCH(将星实力!Z52,$V$4:$V$103,1)),0)+AH51)*其他调用!BJ52</f>
        <v>0</v>
      </c>
      <c r="BA51" s="3">
        <f>(IFERROR(INDEX($U$4:$U$103,MATCH(将星实力!Z52,$T$4:$T$103,1)),0)+IFERROR(INDEX($W$4:$W$103,MATCH(将星实力!AA52,$V$4:$V$103,1)),0)+AI51)*其他调用!BK52</f>
        <v>0</v>
      </c>
      <c r="BB51" s="33">
        <f t="shared" si="7"/>
        <v>8.4411196606654967E-3</v>
      </c>
      <c r="BC51" s="33">
        <f t="shared" si="8"/>
        <v>1.0929318273443818E-8</v>
      </c>
      <c r="BD51" s="33">
        <f t="shared" si="9"/>
        <v>8.5559892977073247E-4</v>
      </c>
      <c r="BE51" s="33">
        <f t="shared" si="10"/>
        <v>0</v>
      </c>
      <c r="BF51" s="33">
        <f t="shared" si="11"/>
        <v>0</v>
      </c>
    </row>
    <row r="52" spans="5:58" x14ac:dyDescent="0.2">
      <c r="E52" s="3">
        <v>49</v>
      </c>
      <c r="F52" s="34" t="str">
        <f>将星buff!P52</f>
        <v>铁采集加速</v>
      </c>
      <c r="G52" s="36">
        <f>IFERROR(INDEX($C$4:$C$47,MATCH($F52,$B$4:$B$47,0))*将星buff!T52,0)</f>
        <v>0</v>
      </c>
      <c r="H52" s="36">
        <f>IFERROR(INDEX($C$4:$C$47,MATCH($F52,$B$4:$B$47,0))*将星buff!U52,0)-G52</f>
        <v>0</v>
      </c>
      <c r="I52" s="36">
        <f>IFERROR(INDEX($C$4:$C$47,MATCH($F52,$B$4:$B$47,0))*将星buff!V52,0)-SUM($G52:H52)</f>
        <v>0</v>
      </c>
      <c r="J52" s="36">
        <f>IFERROR(INDEX($C$4:$C$47,MATCH($F52,$B$4:$B$47,0))*将星buff!W52,0)-SUM($G52:I52)</f>
        <v>0</v>
      </c>
      <c r="K52" s="36">
        <f>IFERROR(INDEX($C$4:$C$47,MATCH($F52,$B$4:$B$47,0))*将星buff!X52,0)-SUM($G52:J52)</f>
        <v>0</v>
      </c>
      <c r="L52" s="36">
        <f>IFERROR(INDEX($C$4:$C$47,MATCH($F52,$B$4:$B$47,0))*将星buff!Y52,0)-SUM($G52:K52)</f>
        <v>0</v>
      </c>
      <c r="M52" s="35">
        <f>将星标签统计!AF51</f>
        <v>0</v>
      </c>
      <c r="N52" s="35">
        <f>将星标签统计!AG51</f>
        <v>0</v>
      </c>
      <c r="O52" s="35">
        <f>将星标签统计!AH51</f>
        <v>0</v>
      </c>
      <c r="P52" s="35">
        <f>将星标签统计!AI51</f>
        <v>0</v>
      </c>
      <c r="Q52" s="35">
        <f>将星标签统计!AJ51</f>
        <v>0</v>
      </c>
      <c r="R52" s="35">
        <f>将星标签统计!AK51</f>
        <v>0</v>
      </c>
      <c r="T52" s="3">
        <v>1600</v>
      </c>
      <c r="U52" s="3">
        <f t="shared" si="4"/>
        <v>269825.84979546571</v>
      </c>
      <c r="V52" s="3">
        <v>1600</v>
      </c>
      <c r="W52" s="3">
        <f t="shared" si="5"/>
        <v>42594.802531800939</v>
      </c>
      <c r="Y52" s="3">
        <v>49</v>
      </c>
      <c r="Z52" s="3">
        <f>求节点(其他调用!$AU$5:$AU$21,其他调用!$AV$5:$AV$21,其他调用!AF53)*Z$1</f>
        <v>1507.8101587461663</v>
      </c>
      <c r="AA52" s="3">
        <f>求节点(其他调用!$AW$5:$AW$21,其他调用!$AX$5:$AX$21,其他调用!AG53)*AA$1</f>
        <v>0</v>
      </c>
      <c r="AB52" s="3">
        <f>求节点(其他调用!$AY$5:$AY$21,其他调用!$AZ$5:$AZ$21,其他调用!AH53)*AB$1</f>
        <v>1126.0450426225927</v>
      </c>
      <c r="AC52" s="3">
        <f>求节点(其他调用!$BA$5:$BA$21,其他调用!$BB$5:$BB$21,其他调用!AI53)*AC$1</f>
        <v>0</v>
      </c>
      <c r="AD52" s="3">
        <f>求节点(其他调用!$BC$5:$BC$21,其他调用!$BD$5:$BD$21,其他调用!AJ53)*AD$1</f>
        <v>0</v>
      </c>
      <c r="AE52" s="3">
        <f>求节点(其他调用!$AU$5:$AU$21,其他调用!$AV$5:$AV$21,其他调用!AF53)*SUMIFS($G$4:$I$103,$M$4:$O$103,0)/COUNTIFS($G$4:$I$103,"&gt;0",$M$4:$O$103,0)*其他调用!BG53</f>
        <v>1.2908859406450912</v>
      </c>
      <c r="AF52" s="3">
        <f>求节点(其他调用!$AU$5:$AU$21,其他调用!$AV$5:$AV$21,其他调用!AG53)*SUMIFS($G$4:$I$103,$M$4:$O$103,0)/COUNTIFS($G$4:$I$103,"&gt;0",$M$4:$O$103,0)*其他调用!BH53</f>
        <v>0.66977675351465127</v>
      </c>
      <c r="AG52" s="3">
        <f>求节点(其他调用!$AU$5:$AU$21,其他调用!$AV$5:$AV$21,其他调用!AH53)*SUMIFS($G$4:$I$103,$M$4:$O$103,0)/COUNTIFS($G$4:$I$103,"&gt;0",$M$4:$O$103,0)*其他调用!BI53</f>
        <v>7.9851759443819281E-2</v>
      </c>
      <c r="AH52" s="3">
        <f>求节点(其他调用!$AU$5:$AU$21,其他调用!$AV$5:$AV$21,其他调用!AI53)*SUMIFS($G$4:$I$103,$M$4:$O$103,0)/COUNTIFS($G$4:$I$103,"&gt;0",$M$4:$O$103,0)*其他调用!BJ53</f>
        <v>0</v>
      </c>
      <c r="AI52" s="3">
        <f>求节点(其他调用!$AU$5:$AU$21,其他调用!$AV$5:$AV$21,其他调用!AJ53)*SUMIFS($G$4:$I$103,$M$4:$O$103,0)/COUNTIFS($G$4:$I$103,"&gt;0",$M$4:$O$103,0)*其他调用!BK53</f>
        <v>0</v>
      </c>
      <c r="AJ52" s="33">
        <f t="shared" si="6"/>
        <v>8.5613293766274899E-4</v>
      </c>
      <c r="AK52" s="33" t="e">
        <f t="shared" si="0"/>
        <v>#DIV/0!</v>
      </c>
      <c r="AL52" s="33">
        <f t="shared" si="1"/>
        <v>7.0913468308374356E-5</v>
      </c>
      <c r="AM52" s="33" t="e">
        <f t="shared" si="2"/>
        <v>#DIV/0!</v>
      </c>
      <c r="AN52" s="33" t="e">
        <f t="shared" si="3"/>
        <v>#DIV/0!</v>
      </c>
      <c r="AQ52" s="3">
        <v>49</v>
      </c>
      <c r="AR52" s="3">
        <f>将星实力!V53*240+将星实力!W53*260+Z52</f>
        <v>107403.93131476182</v>
      </c>
      <c r="AS52" s="3">
        <f>将星实力!AE53*240+将星实力!AF53*260+AA52</f>
        <v>141998.20473077873</v>
      </c>
      <c r="AT52" s="3">
        <f>将星实力!AN53*240+将星实力!AO53*260+AB52</f>
        <v>225098.45347053773</v>
      </c>
      <c r="AU52" s="3">
        <f>将星实力!AW53*240+将星实力!AX53*260+AC52</f>
        <v>542694.37304042978</v>
      </c>
      <c r="AV52" s="3">
        <f>将星实力!BF53*240+将星实力!BG53*260+AD52</f>
        <v>1166576.8876025532</v>
      </c>
      <c r="AW52" s="3">
        <f>(IFERROR(INDEX($U$4:$U$103,MATCH(将星实力!V53,$T$4:$T$103,1)),0)+IFERROR(INDEX($W$4:$W$103,MATCH(将星实力!W53,$V$4:$V$103,1)),0)+AE52)*其他调用!BG53</f>
        <v>904.00091216768146</v>
      </c>
      <c r="AX52" s="3">
        <f>(IFERROR(INDEX($U$4:$U$103,MATCH(将星实力!W53,$T$4:$T$103,1)),0)+IFERROR(INDEX($W$4:$W$103,MATCH(将星实力!X53,$V$4:$V$103,1)),0)+AF52)*其他调用!BH53</f>
        <v>2.4640233718476461E-3</v>
      </c>
      <c r="AY52" s="3">
        <f>(IFERROR(INDEX($U$4:$U$103,MATCH(将星实力!X53,$T$4:$T$103,1)),0)+IFERROR(INDEX($W$4:$W$103,MATCH(将星实力!Y53,$V$4:$V$103,1)),0)+AG52)*其他调用!BI53</f>
        <v>191.70135674824482</v>
      </c>
      <c r="AZ52" s="3">
        <f>(IFERROR(INDEX($U$4:$U$103,MATCH(将星实力!Y53,$T$4:$T$103,1)),0)+IFERROR(INDEX($W$4:$W$103,MATCH(将星实力!Z53,$V$4:$V$103,1)),0)+AH52)*其他调用!BJ53</f>
        <v>0</v>
      </c>
      <c r="BA52" s="3">
        <f>(IFERROR(INDEX($U$4:$U$103,MATCH(将星实力!Z53,$T$4:$T$103,1)),0)+IFERROR(INDEX($W$4:$W$103,MATCH(将星实力!AA53,$V$4:$V$103,1)),0)+AI52)*其他调用!BK53</f>
        <v>0</v>
      </c>
      <c r="BB52" s="33">
        <f t="shared" si="7"/>
        <v>8.4168326159159285E-3</v>
      </c>
      <c r="BC52" s="33">
        <f t="shared" si="8"/>
        <v>1.7352496649653473E-8</v>
      </c>
      <c r="BD52" s="33">
        <f t="shared" si="9"/>
        <v>8.5163337993939556E-4</v>
      </c>
      <c r="BE52" s="33">
        <f t="shared" si="10"/>
        <v>0</v>
      </c>
      <c r="BF52" s="33">
        <f t="shared" si="11"/>
        <v>0</v>
      </c>
    </row>
    <row r="53" spans="5:58" x14ac:dyDescent="0.2">
      <c r="E53" s="3">
        <v>50</v>
      </c>
      <c r="F53" s="34" t="str">
        <f>将星buff!P53</f>
        <v>铁采集加速</v>
      </c>
      <c r="G53" s="36">
        <f>IFERROR(INDEX($C$4:$C$47,MATCH($F53,$B$4:$B$47,0))*将星buff!T53,0)</f>
        <v>0</v>
      </c>
      <c r="H53" s="36">
        <f>IFERROR(INDEX($C$4:$C$47,MATCH($F53,$B$4:$B$47,0))*将星buff!U53,0)-G53</f>
        <v>0</v>
      </c>
      <c r="I53" s="36">
        <f>IFERROR(INDEX($C$4:$C$47,MATCH($F53,$B$4:$B$47,0))*将星buff!V53,0)-SUM($G53:H53)</f>
        <v>0</v>
      </c>
      <c r="J53" s="36">
        <f>IFERROR(INDEX($C$4:$C$47,MATCH($F53,$B$4:$B$47,0))*将星buff!W53,0)-SUM($G53:I53)</f>
        <v>0</v>
      </c>
      <c r="K53" s="36">
        <f>IFERROR(INDEX($C$4:$C$47,MATCH($F53,$B$4:$B$47,0))*将星buff!X53,0)-SUM($G53:J53)</f>
        <v>0</v>
      </c>
      <c r="L53" s="36">
        <f>IFERROR(INDEX($C$4:$C$47,MATCH($F53,$B$4:$B$47,0))*将星buff!Y53,0)-SUM($G53:K53)</f>
        <v>0</v>
      </c>
      <c r="M53" s="35">
        <f>将星标签统计!AF52</f>
        <v>0</v>
      </c>
      <c r="N53" s="35">
        <f>将星标签统计!AG52</f>
        <v>0</v>
      </c>
      <c r="O53" s="35">
        <f>将星标签统计!AH52</f>
        <v>0</v>
      </c>
      <c r="P53" s="35">
        <f>将星标签统计!AI52</f>
        <v>0</v>
      </c>
      <c r="Q53" s="35">
        <f>将星标签统计!AJ52</f>
        <v>0</v>
      </c>
      <c r="R53" s="35">
        <f>将星标签统计!AK52</f>
        <v>0</v>
      </c>
      <c r="T53" s="3">
        <v>1800</v>
      </c>
      <c r="U53" s="3">
        <f t="shared" si="4"/>
        <v>269825.84979546571</v>
      </c>
      <c r="V53" s="3">
        <v>1800</v>
      </c>
      <c r="W53" s="3">
        <f t="shared" si="5"/>
        <v>42594.802531800939</v>
      </c>
      <c r="Y53" s="3">
        <v>50</v>
      </c>
      <c r="Z53" s="3">
        <f>求节点(其他调用!$AU$5:$AU$21,其他调用!$AV$5:$AV$21,其他调用!AF54)*Z$1</f>
        <v>2045.4193295297657</v>
      </c>
      <c r="AA53" s="3">
        <f>求节点(其他调用!$AW$5:$AW$21,其他调用!$AX$5:$AX$21,其他调用!AG54)*AA$1</f>
        <v>0</v>
      </c>
      <c r="AB53" s="3">
        <f>求节点(其他调用!$AY$5:$AY$21,其他调用!$AZ$5:$AZ$21,其他调用!AH54)*AB$1</f>
        <v>1575.9143464263104</v>
      </c>
      <c r="AC53" s="3">
        <f>求节点(其他调用!$BA$5:$BA$21,其他调用!$BB$5:$BB$21,其他调用!AI54)*AC$1</f>
        <v>0</v>
      </c>
      <c r="AD53" s="3">
        <f>求节点(其他调用!$BC$5:$BC$21,其他调用!$BD$5:$BD$21,其他调用!AJ54)*AD$1</f>
        <v>0</v>
      </c>
      <c r="AE53" s="3">
        <f>求节点(其他调用!$AU$5:$AU$21,其他调用!$AV$5:$AV$21,其他调用!AF54)*SUMIFS($G$4:$I$103,$M$4:$O$103,0)/COUNTIFS($G$4:$I$103,"&gt;0",$M$4:$O$103,0)*其他调用!BG54</f>
        <v>1.8426361663829491</v>
      </c>
      <c r="AF53" s="3">
        <f>求节点(其他调用!$AU$5:$AU$21,其他调用!$AV$5:$AV$21,其他调用!AG54)*SUMIFS($G$4:$I$103,$M$4:$O$103,0)/COUNTIFS($G$4:$I$103,"&gt;0",$M$4:$O$103,0)*其他调用!BH54</f>
        <v>0.95971526417055819</v>
      </c>
      <c r="AG53" s="3">
        <f>求节点(其他调用!$AU$5:$AU$21,其他调用!$AV$5:$AV$21,其他调用!AH54)*SUMIFS($G$4:$I$103,$M$4:$O$103,0)/COUNTIFS($G$4:$I$103,"&gt;0",$M$4:$O$103,0)*其他调用!BI54</f>
        <v>0.25713691873795225</v>
      </c>
      <c r="AH53" s="3">
        <f>求节点(其他调用!$AU$5:$AU$21,其他调用!$AV$5:$AV$21,其他调用!AI54)*SUMIFS($G$4:$I$103,$M$4:$O$103,0)/COUNTIFS($G$4:$I$103,"&gt;0",$M$4:$O$103,0)*其他调用!BJ54</f>
        <v>0</v>
      </c>
      <c r="AI53" s="3">
        <f>求节点(其他调用!$AU$5:$AU$21,其他调用!$AV$5:$AV$21,其他调用!AJ54)*SUMIFS($G$4:$I$103,$M$4:$O$103,0)/COUNTIFS($G$4:$I$103,"&gt;0",$M$4:$O$103,0)*其他调用!BK54</f>
        <v>0</v>
      </c>
      <c r="AJ53" s="33">
        <f t="shared" si="6"/>
        <v>9.0085985782023699E-4</v>
      </c>
      <c r="AK53" s="33" t="e">
        <f t="shared" si="0"/>
        <v>#DIV/0!</v>
      </c>
      <c r="AL53" s="33">
        <f t="shared" si="1"/>
        <v>1.631668112680488E-4</v>
      </c>
      <c r="AM53" s="33" t="e">
        <f t="shared" si="2"/>
        <v>#DIV/0!</v>
      </c>
      <c r="AN53" s="33" t="e">
        <f t="shared" si="3"/>
        <v>#DIV/0!</v>
      </c>
      <c r="AQ53" s="3">
        <v>50</v>
      </c>
      <c r="AR53" s="3">
        <f>将星实力!V54*240+将星实力!W54*260+Z53</f>
        <v>113789.03680842737</v>
      </c>
      <c r="AS53" s="3">
        <f>将星实力!AE54*240+将星实力!AF54*260+AA53</f>
        <v>149903.87061944196</v>
      </c>
      <c r="AT53" s="3">
        <f>将星实力!AN54*240+将星实力!AO54*260+AB53</f>
        <v>238059.90666254068</v>
      </c>
      <c r="AU53" s="3">
        <f>将星实力!AW54*240+将星实力!AX54*260+AC53</f>
        <v>573196.73088695342</v>
      </c>
      <c r="AV53" s="3">
        <f>将星实力!BF54*240+将星实力!BG54*260+AD53</f>
        <v>1232418.7639947408</v>
      </c>
      <c r="AW53" s="3">
        <f>(IFERROR(INDEX($U$4:$U$103,MATCH(将星实力!V54,$T$4:$T$103,1)),0)+IFERROR(INDEX($W$4:$W$103,MATCH(将星实力!W54,$V$4:$V$103,1)),0)+AE53)*其他调用!BG54</f>
        <v>951.23099821014921</v>
      </c>
      <c r="AX53" s="3">
        <f>(IFERROR(INDEX($U$4:$U$103,MATCH(将星实力!W54,$T$4:$T$103,1)),0)+IFERROR(INDEX($W$4:$W$103,MATCH(将星实力!X54,$V$4:$V$103,1)),0)+AF53)*其他调用!BH54</f>
        <v>3.7151268511491789E-3</v>
      </c>
      <c r="AY53" s="3">
        <f>(IFERROR(INDEX($U$4:$U$103,MATCH(将星实力!X54,$T$4:$T$103,1)),0)+IFERROR(INDEX($W$4:$W$103,MATCH(将星实力!Y54,$V$4:$V$103,1)),0)+AG53)*其他调用!BI54</f>
        <v>201.367155648806</v>
      </c>
      <c r="AZ53" s="3">
        <f>(IFERROR(INDEX($U$4:$U$103,MATCH(将星实力!Y54,$T$4:$T$103,1)),0)+IFERROR(INDEX($W$4:$W$103,MATCH(将星实力!Z54,$V$4:$V$103,1)),0)+AH53)*其他调用!BJ54</f>
        <v>0</v>
      </c>
      <c r="BA53" s="3">
        <f>(IFERROR(INDEX($U$4:$U$103,MATCH(将星实力!Z54,$T$4:$T$103,1)),0)+IFERROR(INDEX($W$4:$W$103,MATCH(将星实力!AA54,$V$4:$V$103,1)),0)+AI53)*其他调用!BK54</f>
        <v>0</v>
      </c>
      <c r="BB53" s="33">
        <f t="shared" si="7"/>
        <v>8.3596014597752521E-3</v>
      </c>
      <c r="BC53" s="33">
        <f t="shared" si="8"/>
        <v>2.4783395090448992E-8</v>
      </c>
      <c r="BD53" s="33">
        <f t="shared" si="9"/>
        <v>8.4586757372064286E-4</v>
      </c>
      <c r="BE53" s="33">
        <f t="shared" si="10"/>
        <v>0</v>
      </c>
      <c r="BF53" s="33">
        <f t="shared" si="11"/>
        <v>0</v>
      </c>
    </row>
    <row r="54" spans="5:58" x14ac:dyDescent="0.2">
      <c r="E54" s="3">
        <v>51</v>
      </c>
      <c r="F54" s="35" t="str">
        <f>将星buff!AG4</f>
        <v>步兵招募加速</v>
      </c>
      <c r="G54" s="37">
        <f>IFERROR(INDEX($C$4:$C$30,MATCH($F54,$B$4:$B$30,0))*将星buff!AK4,0)</f>
        <v>0</v>
      </c>
      <c r="H54" s="37">
        <f>IFERROR(INDEX($C$4:$C$30,MATCH($F54,$B$4:$B$30,0))*将星buff!AL4,0)-G54</f>
        <v>0</v>
      </c>
      <c r="I54" s="37">
        <f>IFERROR(INDEX($C$4:$C$30,MATCH($F54,$B$4:$B$30,0))*将星buff!AM4,0)-SUM($G54:H54)</f>
        <v>0</v>
      </c>
      <c r="J54" s="37">
        <f>IFERROR(INDEX($C$4:$C$30,MATCH($F54,$B$4:$B$30,0))*将星buff!AN4,0)-SUM($G54:I54)</f>
        <v>0</v>
      </c>
      <c r="K54" s="37">
        <f>IFERROR(INDEX($C$4:$C$30,MATCH($F54,$B$4:$B$30,0))*将星buff!AO4,0)-SUM($G54:J54)</f>
        <v>0</v>
      </c>
      <c r="L54" s="37">
        <f>IFERROR(INDEX($C$4:$C$30,MATCH($F54,$B$4:$B$30,0))*将星buff!AP4,0)-SUM($G54:K54)</f>
        <v>0</v>
      </c>
      <c r="M54" s="38">
        <f>将星标签统计!CA3</f>
        <v>0</v>
      </c>
      <c r="N54" s="38">
        <f>将星标签统计!CB3</f>
        <v>0</v>
      </c>
      <c r="O54" s="38">
        <f>将星标签统计!CC3</f>
        <v>0</v>
      </c>
      <c r="P54" s="38">
        <f>将星标签统计!CD3</f>
        <v>0</v>
      </c>
      <c r="Q54" s="38">
        <f>将星标签统计!CE3</f>
        <v>0</v>
      </c>
      <c r="R54" s="38">
        <f>将星标签统计!CF3</f>
        <v>0</v>
      </c>
      <c r="T54" s="3">
        <v>2000</v>
      </c>
      <c r="U54" s="3">
        <f t="shared" si="4"/>
        <v>269825.84979546571</v>
      </c>
      <c r="V54" s="3">
        <v>2000</v>
      </c>
      <c r="W54" s="3">
        <f t="shared" si="5"/>
        <v>42594.802531800939</v>
      </c>
      <c r="Y54" s="3">
        <v>51</v>
      </c>
      <c r="Z54" s="3">
        <f>求节点(其他调用!$AU$5:$AU$21,其他调用!$AV$5:$AV$21,其他调用!AF55)*Z$1</f>
        <v>2833.2881686824508</v>
      </c>
      <c r="AA54" s="3">
        <f>求节点(其他调用!$AW$5:$AW$21,其他调用!$AX$5:$AX$21,其他调用!AG55)*AA$1</f>
        <v>0</v>
      </c>
      <c r="AB54" s="3">
        <f>求节点(其他调用!$AY$5:$AY$21,其他调用!$AZ$5:$AZ$21,其他调用!AH55)*AB$1</f>
        <v>2053.8291039258465</v>
      </c>
      <c r="AC54" s="3">
        <f>求节点(其他调用!$BA$5:$BA$21,其他调用!$BB$5:$BB$21,其他调用!AI55)*AC$1</f>
        <v>0</v>
      </c>
      <c r="AD54" s="3">
        <f>求节点(其他调用!$BC$5:$BC$21,其他调用!$BD$5:$BD$21,其他调用!AJ55)*AD$1</f>
        <v>0</v>
      </c>
      <c r="AE54" s="3">
        <f>求节点(其他调用!$AU$5:$AU$21,其他调用!$AV$5:$AV$21,其他调用!AF55)*SUMIFS($G$4:$I$103,$M$4:$O$103,0)/COUNTIFS($G$4:$I$103,"&gt;0",$M$4:$O$103,0)*其他调用!BG55</f>
        <v>2.6819452503014309</v>
      </c>
      <c r="AF54" s="3">
        <f>求节点(其他调用!$AU$5:$AU$21,其他调用!$AV$5:$AV$21,其他调用!AG55)*SUMIFS($G$4:$I$103,$M$4:$O$103,0)/COUNTIFS($G$4:$I$103,"&gt;0",$M$4:$O$103,0)*其他调用!BH55</f>
        <v>1.2764001725420304</v>
      </c>
      <c r="AG54" s="3">
        <f>求节点(其他调用!$AU$5:$AU$21,其他调用!$AV$5:$AV$21,其他调用!AH55)*SUMIFS($G$4:$I$103,$M$4:$O$103,0)/COUNTIFS($G$4:$I$103,"&gt;0",$M$4:$O$103,0)*其他调用!BI55</f>
        <v>0.46265557820319642</v>
      </c>
      <c r="AH54" s="3">
        <f>求节点(其他调用!$AU$5:$AU$21,其他调用!$AV$5:$AV$21,其他调用!AI55)*SUMIFS($G$4:$I$103,$M$4:$O$103,0)/COUNTIFS($G$4:$I$103,"&gt;0",$M$4:$O$103,0)*其他调用!BJ55</f>
        <v>0</v>
      </c>
      <c r="AI54" s="3">
        <f>求节点(其他调用!$AU$5:$AU$21,其他调用!$AV$5:$AV$21,其他调用!AJ55)*SUMIFS($G$4:$I$103,$M$4:$O$103,0)/COUNTIFS($G$4:$I$103,"&gt;0",$M$4:$O$103,0)*其他调用!BK55</f>
        <v>0</v>
      </c>
      <c r="AJ54" s="33">
        <f t="shared" si="6"/>
        <v>9.4658400086024502E-4</v>
      </c>
      <c r="AK54" s="33" t="e">
        <f t="shared" si="0"/>
        <v>#DIV/0!</v>
      </c>
      <c r="AL54" s="33">
        <f t="shared" si="1"/>
        <v>2.2526488563183813E-4</v>
      </c>
      <c r="AM54" s="33" t="e">
        <f t="shared" si="2"/>
        <v>#DIV/0!</v>
      </c>
      <c r="AN54" s="33" t="e">
        <f t="shared" si="3"/>
        <v>#DIV/0!</v>
      </c>
      <c r="AQ54" s="3">
        <v>51</v>
      </c>
      <c r="AR54" s="3">
        <f>将星实力!V55*240+将星实力!W55*260+Z54</f>
        <v>120869.18228086056</v>
      </c>
      <c r="AS54" s="3">
        <f>将星实力!AE55*240+将星实力!AF55*260+AA54</f>
        <v>158376.95352258955</v>
      </c>
      <c r="AT54" s="3">
        <f>将星实力!AN55*240+将星实力!AO55*260+AB54</f>
        <v>251947.39734998372</v>
      </c>
      <c r="AU54" s="3">
        <f>将星实力!AW55*240+将星实力!AX55*260+AC54</f>
        <v>606003.77032803127</v>
      </c>
      <c r="AV54" s="3">
        <f>将星实力!BF55*240+将星实力!BG55*260+AD54</f>
        <v>1303078.1073362995</v>
      </c>
      <c r="AW54" s="3">
        <f>(IFERROR(INDEX($U$4:$U$103,MATCH(将星实力!V55,$T$4:$T$103,1)),0)+IFERROR(INDEX($W$4:$W$103,MATCH(将星实力!W55,$V$4:$V$103,1)),0)+AE54)*其他调用!BG55</f>
        <v>999.51562238251597</v>
      </c>
      <c r="AX54" s="3">
        <f>(IFERROR(INDEX($U$4:$U$103,MATCH(将星实力!W55,$T$4:$T$103,1)),0)+IFERROR(INDEX($W$4:$W$103,MATCH(将星实力!X55,$V$4:$V$103,1)),0)+AF54)*其他调用!BH55</f>
        <v>5.1780719915186018E-3</v>
      </c>
      <c r="AY54" s="3">
        <f>(IFERROR(INDEX($U$4:$U$103,MATCH(将星实力!X55,$T$4:$T$103,1)),0)+IFERROR(INDEX($W$4:$W$103,MATCH(将星实力!Y55,$V$4:$V$103,1)),0)+AG54)*其他调用!BI55</f>
        <v>211.16164829563988</v>
      </c>
      <c r="AZ54" s="3">
        <f>(IFERROR(INDEX($U$4:$U$103,MATCH(将星实力!Y55,$T$4:$T$103,1)),0)+IFERROR(INDEX($W$4:$W$103,MATCH(将星实力!Z55,$V$4:$V$103,1)),0)+AH54)*其他调用!BJ55</f>
        <v>168.01594456517529</v>
      </c>
      <c r="BA54" s="3">
        <f>(IFERROR(INDEX($U$4:$U$103,MATCH(将星实力!Z55,$T$4:$T$103,1)),0)+IFERROR(INDEX($W$4:$W$103,MATCH(将星实力!AA55,$V$4:$V$103,1)),0)+AI54)*其他调用!BK55</f>
        <v>0</v>
      </c>
      <c r="BB54" s="33">
        <f t="shared" si="7"/>
        <v>8.269400053191123E-3</v>
      </c>
      <c r="BC54" s="33">
        <f t="shared" si="8"/>
        <v>3.2694605347235988E-8</v>
      </c>
      <c r="BD54" s="33">
        <f t="shared" si="9"/>
        <v>8.3811799810859814E-4</v>
      </c>
      <c r="BE54" s="33">
        <f t="shared" si="10"/>
        <v>2.772523089653846E-4</v>
      </c>
      <c r="BF54" s="33">
        <f t="shared" si="11"/>
        <v>0</v>
      </c>
    </row>
    <row r="55" spans="5:58" x14ac:dyDescent="0.2">
      <c r="E55" s="3">
        <v>52</v>
      </c>
      <c r="F55" s="35" t="str">
        <f>将星buff!AG5</f>
        <v>士兵训练加速</v>
      </c>
      <c r="G55" s="37">
        <f>IFERROR(INDEX($C$4:$C$30,MATCH($F55,$B$4:$B$30,0))*将星buff!AK5,0)</f>
        <v>0</v>
      </c>
      <c r="H55" s="37">
        <f>IFERROR(INDEX($C$4:$C$30,MATCH($F55,$B$4:$B$30,0))*将星buff!AL5,0)-G55</f>
        <v>0</v>
      </c>
      <c r="I55" s="37">
        <f>IFERROR(INDEX($C$4:$C$30,MATCH($F55,$B$4:$B$30,0))*将星buff!AM5,0)-SUM($G55:H55)</f>
        <v>0</v>
      </c>
      <c r="J55" s="37">
        <f>IFERROR(INDEX($C$4:$C$30,MATCH($F55,$B$4:$B$30,0))*将星buff!AN5,0)-SUM($G55:I55)</f>
        <v>0</v>
      </c>
      <c r="K55" s="37">
        <f>IFERROR(INDEX($C$4:$C$30,MATCH($F55,$B$4:$B$30,0))*将星buff!AO5,0)-SUM($G55:J55)</f>
        <v>0</v>
      </c>
      <c r="L55" s="37">
        <f>IFERROR(INDEX($C$4:$C$30,MATCH($F55,$B$4:$B$30,0))*将星buff!AP5,0)-SUM($G55:K55)</f>
        <v>0</v>
      </c>
      <c r="M55" s="38">
        <f>将星标签统计!CA4</f>
        <v>0</v>
      </c>
      <c r="N55" s="38">
        <f>将星标签统计!CB4</f>
        <v>0</v>
      </c>
      <c r="O55" s="38">
        <f>将星标签统计!CC4</f>
        <v>0</v>
      </c>
      <c r="P55" s="38">
        <f>将星标签统计!CD4</f>
        <v>0</v>
      </c>
      <c r="Q55" s="38">
        <f>将星标签统计!CE4</f>
        <v>0</v>
      </c>
      <c r="R55" s="38">
        <f>将星标签统计!CF4</f>
        <v>0</v>
      </c>
      <c r="T55" s="3">
        <v>2200</v>
      </c>
      <c r="U55" s="3">
        <f t="shared" si="4"/>
        <v>281846.82541872247</v>
      </c>
      <c r="V55" s="3">
        <v>2200</v>
      </c>
      <c r="W55" s="3">
        <f t="shared" si="5"/>
        <v>42594.802531800939</v>
      </c>
      <c r="Y55" s="3">
        <v>52</v>
      </c>
      <c r="Z55" s="3">
        <f>求节点(其他调用!$AU$5:$AU$21,其他调用!$AV$5:$AV$21,其他调用!AF56)*Z$1</f>
        <v>3677.705082445585</v>
      </c>
      <c r="AA55" s="3">
        <f>求节点(其他调用!$AW$5:$AW$21,其他调用!$AX$5:$AX$21,其他调用!AG56)*AA$1</f>
        <v>0</v>
      </c>
      <c r="AB55" s="3">
        <f>求节点(其他调用!$AY$5:$AY$21,其他调用!$AZ$5:$AZ$21,其他调用!AH56)*AB$1</f>
        <v>2637.3815534178393</v>
      </c>
      <c r="AC55" s="3">
        <f>求节点(其他调用!$BA$5:$BA$21,其他调用!$BB$5:$BB$21,其他调用!AI56)*AC$1</f>
        <v>0</v>
      </c>
      <c r="AD55" s="3">
        <f>求节点(其他调用!$BC$5:$BC$21,其他调用!$BD$5:$BD$21,其他调用!AJ56)*AD$1</f>
        <v>0</v>
      </c>
      <c r="AE55" s="3">
        <f>求节点(其他调用!$AU$5:$AU$21,其他调用!$AV$5:$AV$21,其他调用!AF56)*SUMIFS($G$4:$I$103,$M$4:$O$103,0)/COUNTIFS($G$4:$I$103,"&gt;0",$M$4:$O$103,0)*其他调用!BG56</f>
        <v>3.6530216615589239</v>
      </c>
      <c r="AF55" s="3">
        <f>求节点(其他调用!$AU$5:$AU$21,其他调用!$AV$5:$AV$21,其他调用!AG56)*SUMIFS($G$4:$I$103,$M$4:$O$103,0)/COUNTIFS($G$4:$I$103,"&gt;0",$M$4:$O$103,0)*其他调用!BH56</f>
        <v>1.8274608178444216</v>
      </c>
      <c r="AG55" s="3">
        <f>求节点(其他调用!$AU$5:$AU$21,其他调用!$AV$5:$AV$21,其他调用!AH56)*SUMIFS($G$4:$I$103,$M$4:$O$103,0)/COUNTIFS($G$4:$I$103,"&gt;0",$M$4:$O$103,0)*其他调用!BI56</f>
        <v>0.72050333580470383</v>
      </c>
      <c r="AH55" s="3">
        <f>求节点(其他调用!$AU$5:$AU$21,其他调用!$AV$5:$AV$21,其他调用!AI56)*SUMIFS($G$4:$I$103,$M$4:$O$103,0)/COUNTIFS($G$4:$I$103,"&gt;0",$M$4:$O$103,0)*其他调用!BJ56</f>
        <v>0</v>
      </c>
      <c r="AI55" s="3">
        <f>求节点(其他调用!$AU$5:$AU$21,其他调用!$AV$5:$AV$21,其他调用!AJ56)*SUMIFS($G$4:$I$103,$M$4:$O$103,0)/COUNTIFS($G$4:$I$103,"&gt;0",$M$4:$O$103,0)*其他调用!BK56</f>
        <v>0</v>
      </c>
      <c r="AJ55" s="33">
        <f t="shared" si="6"/>
        <v>9.9328836316852059E-4</v>
      </c>
      <c r="AK55" s="33" t="e">
        <f t="shared" si="0"/>
        <v>#DIV/0!</v>
      </c>
      <c r="AL55" s="33">
        <f t="shared" si="1"/>
        <v>2.7318888875634554E-4</v>
      </c>
      <c r="AM55" s="33" t="e">
        <f t="shared" si="2"/>
        <v>#DIV/0!</v>
      </c>
      <c r="AN55" s="33" t="e">
        <f t="shared" si="3"/>
        <v>#DIV/0!</v>
      </c>
      <c r="AQ55" s="3">
        <v>52</v>
      </c>
      <c r="AR55" s="3">
        <f>将星实力!V56*240+将星实力!W56*260+Z55</f>
        <v>128457.45761272589</v>
      </c>
      <c r="AS55" s="3">
        <f>将星实力!AE56*240+将星实力!AF56*260+AA55</f>
        <v>167277.37150898151</v>
      </c>
      <c r="AT55" s="3">
        <f>将星实力!AN56*240+将星实力!AO56*260+AB55</f>
        <v>266902.9463465148</v>
      </c>
      <c r="AU55" s="3">
        <f>将星实力!AW56*240+将星实力!AX56*260+AC55</f>
        <v>641165.48458536039</v>
      </c>
      <c r="AV55" s="3">
        <f>将星实力!BF56*240+将星实力!BG56*260+AD55</f>
        <v>1379471.794646811</v>
      </c>
      <c r="AW55" s="3">
        <f>(IFERROR(INDEX($U$4:$U$103,MATCH(将星实力!V56,$T$4:$T$103,1)),0)+IFERROR(INDEX($W$4:$W$103,MATCH(将星实力!W56,$V$4:$V$103,1)),0)+AE55)*其他调用!BG56</f>
        <v>1151.4975413346117</v>
      </c>
      <c r="AX55" s="3">
        <f>(IFERROR(INDEX($U$4:$U$103,MATCH(将星实力!W56,$T$4:$T$103,1)),0)+IFERROR(INDEX($W$4:$W$103,MATCH(将星实力!X56,$V$4:$V$103,1)),0)+AF55)*其他调用!BH56</f>
        <v>7.7814238936023778E-3</v>
      </c>
      <c r="AY55" s="3">
        <f>(IFERROR(INDEX($U$4:$U$103,MATCH(将星实力!X56,$T$4:$T$103,1)),0)+IFERROR(INDEX($W$4:$W$103,MATCH(将星实力!Y56,$V$4:$V$103,1)),0)+AG55)*其他调用!BI56</f>
        <v>221.93984751974656</v>
      </c>
      <c r="AZ55" s="3">
        <f>(IFERROR(INDEX($U$4:$U$103,MATCH(将星实力!Y56,$T$4:$T$103,1)),0)+IFERROR(INDEX($W$4:$W$103,MATCH(将星实力!Z56,$V$4:$V$103,1)),0)+AH55)*其他调用!BJ56</f>
        <v>176.55695570618101</v>
      </c>
      <c r="BA55" s="3">
        <f>(IFERROR(INDEX($U$4:$U$103,MATCH(将星实力!Z56,$T$4:$T$103,1)),0)+IFERROR(INDEX($W$4:$W$103,MATCH(将星实力!AA56,$V$4:$V$103,1)),0)+AI55)*其他调用!BK56</f>
        <v>0</v>
      </c>
      <c r="BB55" s="33">
        <f t="shared" si="7"/>
        <v>8.9640380771519833E-3</v>
      </c>
      <c r="BC55" s="33">
        <f t="shared" si="8"/>
        <v>4.651809042315431E-8</v>
      </c>
      <c r="BD55" s="33">
        <f t="shared" si="9"/>
        <v>8.3153764526677971E-4</v>
      </c>
      <c r="BE55" s="33">
        <f t="shared" si="10"/>
        <v>2.7536877756350188E-4</v>
      </c>
      <c r="BF55" s="33">
        <f t="shared" si="11"/>
        <v>0</v>
      </c>
    </row>
    <row r="56" spans="5:58" x14ac:dyDescent="0.2">
      <c r="E56" s="3">
        <v>53</v>
      </c>
      <c r="F56" s="35" t="str">
        <f>将星buff!AG6</f>
        <v>科研加速</v>
      </c>
      <c r="G56" s="37">
        <f>IFERROR(INDEX($C$4:$C$30,MATCH($F56,$B$4:$B$30,0))*将星buff!AK6,0)</f>
        <v>0</v>
      </c>
      <c r="H56" s="37">
        <f>IFERROR(INDEX($C$4:$C$30,MATCH($F56,$B$4:$B$30,0))*将星buff!AL6,0)-G56</f>
        <v>0</v>
      </c>
      <c r="I56" s="37">
        <f>IFERROR(INDEX($C$4:$C$30,MATCH($F56,$B$4:$B$30,0))*将星buff!AM6,0)-SUM($G56:H56)</f>
        <v>0</v>
      </c>
      <c r="J56" s="37">
        <f>IFERROR(INDEX($C$4:$C$30,MATCH($F56,$B$4:$B$30,0))*将星buff!AN6,0)-SUM($G56:I56)</f>
        <v>0</v>
      </c>
      <c r="K56" s="37">
        <f>IFERROR(INDEX($C$4:$C$30,MATCH($F56,$B$4:$B$30,0))*将星buff!AO6,0)-SUM($G56:J56)</f>
        <v>0</v>
      </c>
      <c r="L56" s="37">
        <f>IFERROR(INDEX($C$4:$C$30,MATCH($F56,$B$4:$B$30,0))*将星buff!AP6,0)-SUM($G56:K56)</f>
        <v>0</v>
      </c>
      <c r="M56" s="38">
        <f>将星标签统计!CA5</f>
        <v>0</v>
      </c>
      <c r="N56" s="38">
        <f>将星标签统计!CB5</f>
        <v>0</v>
      </c>
      <c r="O56" s="38">
        <f>将星标签统计!CC5</f>
        <v>0</v>
      </c>
      <c r="P56" s="38">
        <f>将星标签统计!CD5</f>
        <v>0</v>
      </c>
      <c r="Q56" s="38">
        <f>将星标签统计!CE5</f>
        <v>0</v>
      </c>
      <c r="R56" s="38">
        <f>将星标签统计!CF5</f>
        <v>0</v>
      </c>
      <c r="T56" s="3">
        <v>2400</v>
      </c>
      <c r="U56" s="3">
        <f t="shared" si="4"/>
        <v>281846.82541872247</v>
      </c>
      <c r="V56" s="3">
        <v>2400</v>
      </c>
      <c r="W56" s="3">
        <f t="shared" si="5"/>
        <v>42594.802531800939</v>
      </c>
      <c r="Y56" s="3">
        <v>53</v>
      </c>
      <c r="Z56" s="3">
        <f>求节点(其他调用!$AU$5:$AU$21,其他调用!$AV$5:$AV$21,其他调用!AF57)*Z$1</f>
        <v>4582.7287219336986</v>
      </c>
      <c r="AA56" s="3">
        <f>求节点(其他调用!$AW$5:$AW$21,其他调用!$AX$5:$AX$21,其他调用!AG57)*AA$1</f>
        <v>0</v>
      </c>
      <c r="AB56" s="3">
        <f>求节点(其他调用!$AY$5:$AY$21,其他调用!$AZ$5:$AZ$21,其他调用!AH57)*AB$1</f>
        <v>3822.7200436001981</v>
      </c>
      <c r="AC56" s="3">
        <f>求节点(其他调用!$BA$5:$BA$21,其他调用!$BB$5:$BB$21,其他调用!AI57)*AC$1</f>
        <v>0</v>
      </c>
      <c r="AD56" s="3">
        <f>求节点(其他调用!$BC$5:$BC$21,其他调用!$BD$5:$BD$21,其他调用!AJ57)*AD$1</f>
        <v>0</v>
      </c>
      <c r="AE56" s="3">
        <f>求节点(其他调用!$AU$5:$AU$21,其他调用!$AV$5:$AV$21,其他调用!AF57)*SUMIFS($G$4:$I$103,$M$4:$O$103,0)/COUNTIFS($G$4:$I$103,"&gt;0",$M$4:$O$103,0)*其他调用!BG57</f>
        <v>4.7703854572623161</v>
      </c>
      <c r="AF56" s="3">
        <f>求节点(其他调用!$AU$5:$AU$21,其他调用!$AV$5:$AV$21,其他调用!AG57)*SUMIFS($G$4:$I$103,$M$4:$O$103,0)/COUNTIFS($G$4:$I$103,"&gt;0",$M$4:$O$103,0)*其他调用!BH57</f>
        <v>2.6615744808989814</v>
      </c>
      <c r="AG56" s="3">
        <f>求节点(其他调用!$AU$5:$AU$21,其他调用!$AV$5:$AV$21,其他调用!AH57)*SUMIFS($G$4:$I$103,$M$4:$O$103,0)/COUNTIFS($G$4:$I$103,"&gt;0",$M$4:$O$103,0)*其他调用!BI57</f>
        <v>1.02292322754771</v>
      </c>
      <c r="AH56" s="3">
        <f>求节点(其他调用!$AU$5:$AU$21,其他调用!$AV$5:$AV$21,其他调用!AI57)*SUMIFS($G$4:$I$103,$M$4:$O$103,0)/COUNTIFS($G$4:$I$103,"&gt;0",$M$4:$O$103,0)*其他调用!BJ57</f>
        <v>3.4218751042731484E-2</v>
      </c>
      <c r="AI56" s="3">
        <f>求节点(其他调用!$AU$5:$AU$21,其他调用!$AV$5:$AV$21,其他调用!AJ57)*SUMIFS($G$4:$I$103,$M$4:$O$103,0)/COUNTIFS($G$4:$I$103,"&gt;0",$M$4:$O$103,0)*其他调用!BK57</f>
        <v>0</v>
      </c>
      <c r="AJ56" s="33">
        <f t="shared" si="6"/>
        <v>1.0409486894632147E-3</v>
      </c>
      <c r="AK56" s="33" t="e">
        <f t="shared" si="0"/>
        <v>#DIV/0!</v>
      </c>
      <c r="AL56" s="33">
        <f t="shared" si="1"/>
        <v>2.6759041098503556E-4</v>
      </c>
      <c r="AM56" s="33" t="e">
        <f t="shared" si="2"/>
        <v>#DIV/0!</v>
      </c>
      <c r="AN56" s="33" t="e">
        <f t="shared" si="3"/>
        <v>#DIV/0!</v>
      </c>
      <c r="AQ56" s="3">
        <v>53</v>
      </c>
      <c r="AR56" s="3">
        <f>将星实力!V57*240+将星实力!W57*260+Z56</f>
        <v>136590.3330434527</v>
      </c>
      <c r="AS56" s="3">
        <f>将星实力!AE57*240+将星实力!AF57*260+AA56</f>
        <v>176739.09936721888</v>
      </c>
      <c r="AT56" s="3">
        <f>将星实力!AN57*240+将星实力!AO57*260+AB56</f>
        <v>283491.77826093667</v>
      </c>
      <c r="AU56" s="3">
        <f>将星实力!AW57*240+将星实力!AX57*260+AC56</f>
        <v>678850.87682364939</v>
      </c>
      <c r="AV56" s="3">
        <f>将星实力!BF57*240+将星实力!BG57*260+AD56</f>
        <v>1461348.4956610815</v>
      </c>
      <c r="AW56" s="3">
        <f>(IFERROR(INDEX($U$4:$U$103,MATCH(将星实力!V57,$T$4:$T$103,1)),0)+IFERROR(INDEX($W$4:$W$103,MATCH(将星实力!W57,$V$4:$V$103,1)),0)+AE56)*其他调用!BG57</f>
        <v>1206.7547371597491</v>
      </c>
      <c r="AX56" s="3">
        <f>(IFERROR(INDEX($U$4:$U$103,MATCH(将星实力!W57,$T$4:$T$103,1)),0)+IFERROR(INDEX($W$4:$W$103,MATCH(将星实力!X57,$V$4:$V$103,1)),0)+AF56)*其他调用!BH57</f>
        <v>1.1889149262527264E-2</v>
      </c>
      <c r="AY56" s="3">
        <f>(IFERROR(INDEX($U$4:$U$103,MATCH(将星实力!X57,$T$4:$T$103,1)),0)+IFERROR(INDEX($W$4:$W$103,MATCH(将星实力!Y57,$V$4:$V$103,1)),0)+AG56)*其他调用!BI57</f>
        <v>233.0528338585107</v>
      </c>
      <c r="AZ56" s="3">
        <f>(IFERROR(INDEX($U$4:$U$103,MATCH(将星实力!Y57,$T$4:$T$103,1)),0)+IFERROR(INDEX($W$4:$W$103,MATCH(将星实力!Z57,$V$4:$V$103,1)),0)+AH56)*其他调用!BJ57</f>
        <v>184.96711228318361</v>
      </c>
      <c r="BA56" s="3">
        <f>(IFERROR(INDEX($U$4:$U$103,MATCH(将星实力!Z57,$T$4:$T$103,1)),0)+IFERROR(INDEX($W$4:$W$103,MATCH(将星实力!AA57,$V$4:$V$103,1)),0)+AI56)*其他调用!BK57</f>
        <v>0</v>
      </c>
      <c r="BB56" s="33">
        <f t="shared" si="7"/>
        <v>8.834847315116006E-3</v>
      </c>
      <c r="BC56" s="33">
        <f t="shared" si="8"/>
        <v>6.7269491046939402E-8</v>
      </c>
      <c r="BD56" s="33">
        <f t="shared" si="9"/>
        <v>8.220796923570741E-4</v>
      </c>
      <c r="BE56" s="33">
        <f t="shared" si="10"/>
        <v>2.7247090428555786E-4</v>
      </c>
      <c r="BF56" s="33">
        <f t="shared" si="11"/>
        <v>0</v>
      </c>
    </row>
    <row r="57" spans="5:58" x14ac:dyDescent="0.2">
      <c r="E57" s="3">
        <v>54</v>
      </c>
      <c r="F57" s="35" t="str">
        <f>将星buff!AG7</f>
        <v>步兵招募加速</v>
      </c>
      <c r="G57" s="37">
        <f>IFERROR(INDEX($C$4:$C$30,MATCH($F57,$B$4:$B$30,0))*将星buff!AK7,0)</f>
        <v>2813.0132338194808</v>
      </c>
      <c r="H57" s="37">
        <f>IFERROR(INDEX($C$4:$C$30,MATCH($F57,$B$4:$B$30,0))*将星buff!AL7,0)-G57</f>
        <v>2813.0132338194808</v>
      </c>
      <c r="I57" s="37">
        <f>IFERROR(INDEX($C$4:$C$30,MATCH($F57,$B$4:$B$30,0))*将星buff!AM7,0)-SUM($G57:H57)</f>
        <v>2813.0132338194799</v>
      </c>
      <c r="J57" s="37">
        <f>IFERROR(INDEX($C$4:$C$30,MATCH($F57,$B$4:$B$30,0))*将星buff!AN7,0)-SUM($G57:I57)</f>
        <v>2813.0132338194817</v>
      </c>
      <c r="K57" s="37">
        <f>IFERROR(INDEX($C$4:$C$30,MATCH($F57,$B$4:$B$30,0))*将星buff!AO7,0)-SUM($G57:J57)</f>
        <v>3750.6843117593089</v>
      </c>
      <c r="L57" s="37">
        <f>IFERROR(INDEX($C$4:$C$30,MATCH($F57,$B$4:$B$30,0))*将星buff!AP7,0)-SUM($G57:K57)</f>
        <v>3750.6843117593089</v>
      </c>
      <c r="M57" s="38">
        <f>将星标签统计!CA6</f>
        <v>37.5</v>
      </c>
      <c r="N57" s="38">
        <f>将星标签统计!CB6</f>
        <v>90</v>
      </c>
      <c r="O57" s="38">
        <f>将星标签统计!CC6</f>
        <v>210</v>
      </c>
      <c r="P57" s="38">
        <f>将星标签统计!CD6</f>
        <v>1920</v>
      </c>
      <c r="Q57" s="38">
        <f>将星标签统计!CE6</f>
        <v>4320</v>
      </c>
      <c r="R57" s="38">
        <f>将星标签统计!CF6</f>
        <v>9600</v>
      </c>
      <c r="T57" s="3">
        <v>2600</v>
      </c>
      <c r="U57" s="3">
        <f t="shared" si="4"/>
        <v>281846.82541872247</v>
      </c>
      <c r="V57" s="3">
        <v>2600</v>
      </c>
      <c r="W57" s="3">
        <f t="shared" si="5"/>
        <v>42594.802531800939</v>
      </c>
      <c r="Y57" s="3">
        <v>54</v>
      </c>
      <c r="Z57" s="3">
        <f>求节点(其他调用!$AU$5:$AU$21,其他调用!$AV$5:$AV$21,其他调用!AF58)*Z$1</f>
        <v>6126.8311522182767</v>
      </c>
      <c r="AA57" s="3">
        <f>求节点(其他调用!$AW$5:$AW$21,其他调用!$AX$5:$AX$21,其他调用!AG58)*AA$1</f>
        <v>0</v>
      </c>
      <c r="AB57" s="3">
        <f>求节点(其他调用!$AY$5:$AY$21,其他调用!$AZ$5:$AZ$21,其他调用!AH58)*AB$1</f>
        <v>5007.8384721159919</v>
      </c>
      <c r="AC57" s="3">
        <f>求节点(其他调用!$BA$5:$BA$21,其他调用!$BB$5:$BB$21,其他调用!AI58)*AC$1</f>
        <v>0</v>
      </c>
      <c r="AD57" s="3">
        <f>求节点(其他调用!$BC$5:$BC$21,其他调用!$BD$5:$BD$21,其他调用!AJ58)*AD$1</f>
        <v>0</v>
      </c>
      <c r="AE57" s="3">
        <f>求节点(其他调用!$AU$5:$AU$21,其他调用!$AV$5:$AV$21,其他调用!AF58)*SUMIFS($G$4:$I$103,$M$4:$O$103,0)/COUNTIFS($G$4:$I$103,"&gt;0",$M$4:$O$103,0)*其他调用!BG58</f>
        <v>6.6753490484447164</v>
      </c>
      <c r="AF57" s="3">
        <f>求节点(其他调用!$AU$5:$AU$21,其他调用!$AV$5:$AV$21,其他调用!AG58)*SUMIFS($G$4:$I$103,$M$4:$O$103,0)/COUNTIFS($G$4:$I$103,"&gt;0",$M$4:$O$103,0)*其他调用!BH58</f>
        <v>3.6259837002915423</v>
      </c>
      <c r="AG57" s="3">
        <f>求节点(其他调用!$AU$5:$AU$21,其他调用!$AV$5:$AV$21,其他调用!AH58)*SUMIFS($G$4:$I$103,$M$4:$O$103,0)/COUNTIFS($G$4:$I$103,"&gt;0",$M$4:$O$103,0)*其他调用!BI58</f>
        <v>1.3476675509555005</v>
      </c>
      <c r="AH57" s="3">
        <f>求节点(其他调用!$AU$5:$AU$21,其他调用!$AV$5:$AV$21,其他调用!AI58)*SUMIFS($G$4:$I$103,$M$4:$O$103,0)/COUNTIFS($G$4:$I$103,"&gt;0",$M$4:$O$103,0)*其他调用!BJ58</f>
        <v>0.1972243445819743</v>
      </c>
      <c r="AI57" s="3">
        <f>求节点(其他调用!$AU$5:$AU$21,其他调用!$AV$5:$AV$21,其他调用!AJ58)*SUMIFS($G$4:$I$103,$M$4:$O$103,0)/COUNTIFS($G$4:$I$103,"&gt;0",$M$4:$O$103,0)*其他调用!BK58</f>
        <v>0</v>
      </c>
      <c r="AJ57" s="33">
        <f t="shared" si="6"/>
        <v>1.0895271768714965E-3</v>
      </c>
      <c r="AK57" s="33" t="e">
        <f t="shared" si="0"/>
        <v>#DIV/0!</v>
      </c>
      <c r="AL57" s="33">
        <f t="shared" si="1"/>
        <v>2.6911162539674778E-4</v>
      </c>
      <c r="AM57" s="33" t="e">
        <f t="shared" si="2"/>
        <v>#DIV/0!</v>
      </c>
      <c r="AN57" s="33" t="e">
        <f t="shared" si="3"/>
        <v>#DIV/0!</v>
      </c>
      <c r="AQ57" s="3">
        <v>54</v>
      </c>
      <c r="AR57" s="3">
        <f>将星实力!V58*240+将星实力!W58*260+Z57</f>
        <v>145702.79287028182</v>
      </c>
      <c r="AS57" s="3">
        <f>将星实力!AE58*240+将星实力!AF58*260+AA57</f>
        <v>186879.92819541815</v>
      </c>
      <c r="AT57" s="3">
        <f>将星实力!AN58*240+将星实力!AO58*260+AB57</f>
        <v>301186.05450189847</v>
      </c>
      <c r="AU57" s="3">
        <f>将星实力!AW58*240+将星实力!AX58*260+AC57</f>
        <v>719241.08014991914</v>
      </c>
      <c r="AV57" s="3">
        <f>将星实力!BF58*240+将星实力!BG58*260+AD57</f>
        <v>1549101.8495029286</v>
      </c>
      <c r="AW57" s="3">
        <f>(IFERROR(INDEX($U$4:$U$103,MATCH(将星实力!V58,$T$4:$T$103,1)),0)+IFERROR(INDEX($W$4:$W$103,MATCH(将星实力!W58,$V$4:$V$103,1)),0)+AE57)*其他调用!BG58</f>
        <v>1263.0810069099643</v>
      </c>
      <c r="AX57" s="3">
        <f>(IFERROR(INDEX($U$4:$U$103,MATCH(将星实力!W58,$T$4:$T$103,1)),0)+IFERROR(INDEX($W$4:$W$103,MATCH(将星实力!X58,$V$4:$V$103,1)),0)+AF57)*其他调用!BH58</f>
        <v>1.6970465550884058E-2</v>
      </c>
      <c r="AY57" s="3">
        <f>(IFERROR(INDEX($U$4:$U$103,MATCH(将星实力!X58,$T$4:$T$103,1)),0)+IFERROR(INDEX($W$4:$W$103,MATCH(将星实力!Y58,$V$4:$V$103,1)),0)+AG57)*其他调用!BI58</f>
        <v>243.61965729288158</v>
      </c>
      <c r="AZ57" s="3">
        <f>(IFERROR(INDEX($U$4:$U$103,MATCH(将星实力!Y58,$T$4:$T$103,1)),0)+IFERROR(INDEX($W$4:$W$103,MATCH(将星实力!Z58,$V$4:$V$103,1)),0)+AH57)*其他调用!BJ58</f>
        <v>193.27525807327251</v>
      </c>
      <c r="BA57" s="3">
        <f>(IFERROR(INDEX($U$4:$U$103,MATCH(将星实力!Z58,$T$4:$T$103,1)),0)+IFERROR(INDEX($W$4:$W$103,MATCH(将星实力!AA58,$V$4:$V$103,1)),0)+AI57)*其他调用!BK58</f>
        <v>0</v>
      </c>
      <c r="BB57" s="33">
        <f t="shared" si="7"/>
        <v>8.6688867250092911E-3</v>
      </c>
      <c r="BC57" s="33">
        <f t="shared" si="8"/>
        <v>9.0809460998605699E-8</v>
      </c>
      <c r="BD57" s="33">
        <f t="shared" si="9"/>
        <v>8.0886765390177106E-4</v>
      </c>
      <c r="BE57" s="33">
        <f t="shared" si="10"/>
        <v>2.6872110535313982E-4</v>
      </c>
      <c r="BF57" s="33">
        <f t="shared" si="11"/>
        <v>0</v>
      </c>
    </row>
    <row r="58" spans="5:58" x14ac:dyDescent="0.2">
      <c r="E58" s="3">
        <v>55</v>
      </c>
      <c r="F58" s="35" t="str">
        <f>将星buff!AG8</f>
        <v>骑兵招募加速</v>
      </c>
      <c r="G58" s="37">
        <f>IFERROR(INDEX($C$4:$C$30,MATCH($F58,$B$4:$B$30,0))*将星buff!AK8,0)</f>
        <v>2813.0132338194808</v>
      </c>
      <c r="H58" s="37">
        <f>IFERROR(INDEX($C$4:$C$30,MATCH($F58,$B$4:$B$30,0))*将星buff!AL8,0)-G58</f>
        <v>2813.0132338194808</v>
      </c>
      <c r="I58" s="37">
        <f>IFERROR(INDEX($C$4:$C$30,MATCH($F58,$B$4:$B$30,0))*将星buff!AM8,0)-SUM($G58:H58)</f>
        <v>2813.0132338194799</v>
      </c>
      <c r="J58" s="37">
        <f>IFERROR(INDEX($C$4:$C$30,MATCH($F58,$B$4:$B$30,0))*将星buff!AN8,0)-SUM($G58:I58)</f>
        <v>2813.0132338194817</v>
      </c>
      <c r="K58" s="37">
        <f>IFERROR(INDEX($C$4:$C$30,MATCH($F58,$B$4:$B$30,0))*将星buff!AO8,0)-SUM($G58:J58)</f>
        <v>3750.6843117593089</v>
      </c>
      <c r="L58" s="37">
        <f>IFERROR(INDEX($C$4:$C$30,MATCH($F58,$B$4:$B$30,0))*将星buff!AP8,0)-SUM($G58:K58)</f>
        <v>3750.6843117593089</v>
      </c>
      <c r="M58" s="38">
        <f>将星标签统计!CA7</f>
        <v>25</v>
      </c>
      <c r="N58" s="38">
        <f>将星标签统计!CB7</f>
        <v>60</v>
      </c>
      <c r="O58" s="38">
        <f>将星标签统计!CC7</f>
        <v>140</v>
      </c>
      <c r="P58" s="38">
        <f>将星标签统计!CD7</f>
        <v>320</v>
      </c>
      <c r="Q58" s="38">
        <f>将星标签统计!CE7</f>
        <v>720</v>
      </c>
      <c r="R58" s="38">
        <f>将星标签统计!CF7</f>
        <v>1600</v>
      </c>
      <c r="T58" s="3">
        <v>2800</v>
      </c>
      <c r="U58" s="3">
        <f t="shared" si="4"/>
        <v>281846.82541872247</v>
      </c>
      <c r="V58" s="3">
        <v>2800</v>
      </c>
      <c r="W58" s="3">
        <f t="shared" si="5"/>
        <v>42594.802531800939</v>
      </c>
      <c r="Y58" s="3">
        <v>55</v>
      </c>
      <c r="Z58" s="3">
        <f>求节点(其他调用!$AU$5:$AU$21,其他调用!$AV$5:$AV$21,其他调用!AF59)*Z$1</f>
        <v>8587.6424929679233</v>
      </c>
      <c r="AA58" s="3">
        <f>求节点(其他调用!$AW$5:$AW$21,其他调用!$AX$5:$AX$21,其他调用!AG59)*AA$1</f>
        <v>0</v>
      </c>
      <c r="AB58" s="3">
        <f>求节点(其他调用!$AY$5:$AY$21,其他调用!$AZ$5:$AZ$21,其他调用!AH59)*AB$1</f>
        <v>6262.1198511303646</v>
      </c>
      <c r="AC58" s="3">
        <f>求节点(其他调用!$BA$5:$BA$21,其他调用!$BB$5:$BB$21,其他调用!AI59)*AC$1</f>
        <v>0</v>
      </c>
      <c r="AD58" s="3">
        <f>求节点(其他调用!$BC$5:$BC$21,其他调用!$BD$5:$BD$21,其他调用!AJ59)*AD$1</f>
        <v>0</v>
      </c>
      <c r="AE58" s="3">
        <f>求节点(其他调用!$AU$5:$AU$21,其他调用!$AV$5:$AV$21,其他调用!AF59)*SUMIFS($G$4:$I$103,$M$4:$O$103,0)/COUNTIFS($G$4:$I$103,"&gt;0",$M$4:$O$103,0)*其他调用!BG59</f>
        <v>9.7811932121335108</v>
      </c>
      <c r="AF58" s="3">
        <f>求节点(其他调用!$AU$5:$AU$21,其他调用!$AV$5:$AV$21,其他调用!AG59)*SUMIFS($G$4:$I$103,$M$4:$O$103,0)/COUNTIFS($G$4:$I$103,"&gt;0",$M$4:$O$103,0)*其他调用!BH59</f>
        <v>4.6843568638629955</v>
      </c>
      <c r="AG58" s="3">
        <f>求节点(其他调用!$AU$5:$AU$21,其他调用!$AV$5:$AV$21,其他调用!AH59)*SUMIFS($G$4:$I$103,$M$4:$O$103,0)/COUNTIFS($G$4:$I$103,"&gt;0",$M$4:$O$103,0)*其他调用!BI59</f>
        <v>1.9592782257050756</v>
      </c>
      <c r="AH58" s="3">
        <f>求节点(其他调用!$AU$5:$AU$21,其他调用!$AV$5:$AV$21,其他调用!AI59)*SUMIFS($G$4:$I$103,$M$4:$O$103,0)/COUNTIFS($G$4:$I$103,"&gt;0",$M$4:$O$103,0)*其他调用!BJ59</f>
        <v>0.38315841491837477</v>
      </c>
      <c r="AI58" s="3">
        <f>求节点(其他调用!$AU$5:$AU$21,其他调用!$AV$5:$AV$21,其他调用!AJ59)*SUMIFS($G$4:$I$103,$M$4:$O$103,0)/COUNTIFS($G$4:$I$103,"&gt;0",$M$4:$O$103,0)*其他调用!BK59</f>
        <v>0</v>
      </c>
      <c r="AJ58" s="33">
        <f t="shared" si="6"/>
        <v>1.1389846771268062E-3</v>
      </c>
      <c r="AK58" s="33" t="e">
        <f t="shared" si="0"/>
        <v>#DIV/0!</v>
      </c>
      <c r="AL58" s="33">
        <f t="shared" si="1"/>
        <v>3.1287779095307629E-4</v>
      </c>
      <c r="AM58" s="33" t="e">
        <f t="shared" si="2"/>
        <v>#DIV/0!</v>
      </c>
      <c r="AN58" s="33" t="e">
        <f t="shared" si="3"/>
        <v>#DIV/0!</v>
      </c>
      <c r="AQ58" s="3">
        <v>55</v>
      </c>
      <c r="AR58" s="3">
        <f>将星实力!V59*240+将星实力!W59*260+Z58</f>
        <v>156024.94552892158</v>
      </c>
      <c r="AS58" s="3">
        <f>将星实力!AE59*240+将星实力!AF59*260+AA58</f>
        <v>197748.59942160512</v>
      </c>
      <c r="AT58" s="3">
        <f>将星实力!AN59*240+将星实力!AO59*260+AB58</f>
        <v>319460.04921550781</v>
      </c>
      <c r="AU58" s="3">
        <f>将星实力!AW59*240+将星实力!AX59*260+AC58</f>
        <v>762530.22822146001</v>
      </c>
      <c r="AV58" s="3">
        <f>将星实力!BF59*240+将星实力!BG59*260+AD58</f>
        <v>1638085.8752262604</v>
      </c>
      <c r="AW58" s="3">
        <f>(IFERROR(INDEX($U$4:$U$103,MATCH(将星实力!V59,$T$4:$T$103,1)),0)+IFERROR(INDEX($W$4:$W$103,MATCH(将星实力!W59,$V$4:$V$103,1)),0)+AE58)*其他调用!BG59</f>
        <v>1382.5110553034194</v>
      </c>
      <c r="AX58" s="3">
        <f>(IFERROR(INDEX($U$4:$U$103,MATCH(将星实力!W59,$T$4:$T$103,1)),0)+IFERROR(INDEX($W$4:$W$103,MATCH(将星实力!X59,$V$4:$V$103,1)),0)+AF58)*其他调用!BH59</f>
        <v>2.2897672865212736E-2</v>
      </c>
      <c r="AY58" s="3">
        <f>(IFERROR(INDEX($U$4:$U$103,MATCH(将星实力!X59,$T$4:$T$103,1)),0)+IFERROR(INDEX($W$4:$W$103,MATCH(将星实力!Y59,$V$4:$V$103,1)),0)+AG58)*其他调用!BI59</f>
        <v>254.24434527173975</v>
      </c>
      <c r="AZ58" s="3">
        <f>(IFERROR(INDEX($U$4:$U$103,MATCH(将星实力!Y59,$T$4:$T$103,1)),0)+IFERROR(INDEX($W$4:$W$103,MATCH(将星实力!Z59,$V$4:$V$103,1)),0)+AH58)*其他调用!BJ59</f>
        <v>201.5907599522229</v>
      </c>
      <c r="BA58" s="3">
        <f>(IFERROR(INDEX($U$4:$U$103,MATCH(将星实力!Z59,$T$4:$T$103,1)),0)+IFERROR(INDEX($W$4:$W$103,MATCH(将星实力!AA59,$V$4:$V$103,1)),0)+AI58)*其他调用!BK59</f>
        <v>0</v>
      </c>
      <c r="BB58" s="33">
        <f t="shared" si="7"/>
        <v>8.860833443118556E-3</v>
      </c>
      <c r="BC58" s="33">
        <f t="shared" si="8"/>
        <v>1.1579183332871201E-7</v>
      </c>
      <c r="BD58" s="33">
        <f t="shared" si="9"/>
        <v>7.9585646435628786E-4</v>
      </c>
      <c r="BE58" s="33">
        <f t="shared" si="10"/>
        <v>2.6437084392367898E-4</v>
      </c>
      <c r="BF58" s="33">
        <f t="shared" si="11"/>
        <v>0</v>
      </c>
    </row>
    <row r="59" spans="5:58" x14ac:dyDescent="0.2">
      <c r="E59" s="3">
        <v>56</v>
      </c>
      <c r="F59" s="35" t="str">
        <f>将星buff!AG9</f>
        <v>治疗加速</v>
      </c>
      <c r="G59" s="37">
        <f>IFERROR(INDEX($C$4:$C$30,MATCH($F59,$B$4:$B$30,0))*将星buff!AK9,0)</f>
        <v>2946.2145753223867</v>
      </c>
      <c r="H59" s="37">
        <f>IFERROR(INDEX($C$4:$C$30,MATCH($F59,$B$4:$B$30,0))*将星buff!AL9,0)-G59</f>
        <v>2946.2145753223867</v>
      </c>
      <c r="I59" s="37">
        <f>IFERROR(INDEX($C$4:$C$30,MATCH($F59,$B$4:$B$30,0))*将星buff!AM9,0)-SUM($G59:H59)</f>
        <v>2946.2145753223867</v>
      </c>
      <c r="J59" s="37">
        <f>IFERROR(INDEX($C$4:$C$30,MATCH($F59,$B$4:$B$30,0))*将星buff!AN9,0)-SUM($G59:I59)</f>
        <v>2946.2145753223867</v>
      </c>
      <c r="K59" s="37">
        <f>IFERROR(INDEX($C$4:$C$30,MATCH($F59,$B$4:$B$30,0))*将星buff!AO9,0)-SUM($G59:J59)</f>
        <v>3928.2861004298484</v>
      </c>
      <c r="L59" s="37">
        <f>IFERROR(INDEX($C$4:$C$30,MATCH($F59,$B$4:$B$30,0))*将星buff!AP9,0)-SUM($G59:K59)</f>
        <v>3928.2861004298484</v>
      </c>
      <c r="M59" s="38">
        <f>将星标签统计!CA8</f>
        <v>25</v>
      </c>
      <c r="N59" s="38">
        <f>将星标签统计!CB8</f>
        <v>60</v>
      </c>
      <c r="O59" s="38">
        <f>将星标签统计!CC8</f>
        <v>140</v>
      </c>
      <c r="P59" s="38">
        <f>将星标签统计!CD8</f>
        <v>320</v>
      </c>
      <c r="Q59" s="38">
        <f>将星标签统计!CE8</f>
        <v>720</v>
      </c>
      <c r="R59" s="38">
        <f>将星标签统计!CF8</f>
        <v>1600</v>
      </c>
      <c r="T59" s="3">
        <v>3000</v>
      </c>
      <c r="U59" s="3">
        <f t="shared" si="4"/>
        <v>281846.82541872247</v>
      </c>
      <c r="V59" s="3">
        <v>3000</v>
      </c>
      <c r="W59" s="3">
        <f t="shared" si="5"/>
        <v>42594.802531800939</v>
      </c>
      <c r="Y59" s="3">
        <v>56</v>
      </c>
      <c r="Z59" s="3">
        <f>求节点(其他调用!$AU$5:$AU$21,其他调用!$AV$5:$AV$21,其他调用!AF60)*Z$1</f>
        <v>11225.074784291728</v>
      </c>
      <c r="AA59" s="3">
        <f>求节点(其他调用!$AW$5:$AW$21,其他调用!$AX$5:$AX$21,其他调用!AG60)*AA$1</f>
        <v>0</v>
      </c>
      <c r="AB59" s="3">
        <f>求节点(其他调用!$AY$5:$AY$21,其他调用!$AZ$5:$AZ$21,其他调用!AH60)*AB$1</f>
        <v>7611.1956272995103</v>
      </c>
      <c r="AC59" s="3">
        <f>求节点(其他调用!$BA$5:$BA$21,其他调用!$BB$5:$BB$21,其他调用!AI60)*AC$1</f>
        <v>0</v>
      </c>
      <c r="AD59" s="3">
        <f>求节点(其他调用!$BC$5:$BC$21,其他调用!$BD$5:$BD$21,其他调用!AJ60)*AD$1</f>
        <v>0</v>
      </c>
      <c r="AE59" s="3">
        <f>求节点(其他调用!$AU$5:$AU$21,其他调用!$AV$5:$AV$21,其他调用!AF60)*SUMIFS($G$4:$I$103,$M$4:$O$103,0)/COUNTIFS($G$4:$I$103,"&gt;0",$M$4:$O$103,0)*其他调用!BG60</f>
        <v>13.349612208866638</v>
      </c>
      <c r="AF59" s="3">
        <f>求节点(其他调用!$AU$5:$AU$21,其他调用!$AV$5:$AV$21,其他调用!AG60)*SUMIFS($G$4:$I$103,$M$4:$O$103,0)/COUNTIFS($G$4:$I$103,"&gt;0",$M$4:$O$103,0)*其他调用!BH60</f>
        <v>6.5086244164985994</v>
      </c>
      <c r="AG59" s="3">
        <f>求节点(其他调用!$AU$5:$AU$21,其他调用!$AV$5:$AV$21,其他调用!AH60)*SUMIFS($G$4:$I$103,$M$4:$O$103,0)/COUNTIFS($G$4:$I$103,"&gt;0",$M$4:$O$103,0)*其他调用!BI60</f>
        <v>2.7375701468413811</v>
      </c>
      <c r="AH59" s="3">
        <f>求节点(其他调用!$AU$5:$AU$21,其他调用!$AV$5:$AV$21,其他调用!AI60)*SUMIFS($G$4:$I$103,$M$4:$O$103,0)/COUNTIFS($G$4:$I$103,"&gt;0",$M$4:$O$103,0)*其他调用!BJ60</f>
        <v>0.59721959718835371</v>
      </c>
      <c r="AI59" s="3">
        <f>求节点(其他调用!$AU$5:$AU$21,其他调用!$AV$5:$AV$21,其他调用!AJ60)*SUMIFS($G$4:$I$103,$M$4:$O$103,0)/COUNTIFS($G$4:$I$103,"&gt;0",$M$4:$O$103,0)*其他调用!BK60</f>
        <v>0</v>
      </c>
      <c r="AJ59" s="33">
        <f t="shared" si="6"/>
        <v>1.1892671064916173E-3</v>
      </c>
      <c r="AK59" s="33" t="e">
        <f t="shared" si="0"/>
        <v>#DIV/0!</v>
      </c>
      <c r="AL59" s="33">
        <f t="shared" si="1"/>
        <v>3.5967675525542685E-4</v>
      </c>
      <c r="AM59" s="33" t="e">
        <f t="shared" si="2"/>
        <v>#DIV/0!</v>
      </c>
      <c r="AN59" s="33" t="e">
        <f t="shared" si="3"/>
        <v>#DIV/0!</v>
      </c>
      <c r="AQ59" s="3">
        <v>56</v>
      </c>
      <c r="AR59" s="3">
        <f>将星实力!V60*240+将星实力!W60*260+Z59</f>
        <v>167087.90318610982</v>
      </c>
      <c r="AS59" s="3">
        <f>将星实力!AE60*240+将星实力!AF60*260+AA59</f>
        <v>209397.35281486405</v>
      </c>
      <c r="AT59" s="3">
        <f>将星实力!AN60*240+将星实力!AO60*260+AB59</f>
        <v>338801.70097701834</v>
      </c>
      <c r="AU59" s="3">
        <f>将星实力!AW60*240+将星实力!AX60*260+AC59</f>
        <v>807488.5958831422</v>
      </c>
      <c r="AV59" s="3">
        <f>将星实力!BF60*240+将星实力!BG60*260+AD59</f>
        <v>1733410.0184096105</v>
      </c>
      <c r="AW59" s="3">
        <f>(IFERROR(INDEX($U$4:$U$103,MATCH(将星实力!V60,$T$4:$T$103,1)),0)+IFERROR(INDEX($W$4:$W$103,MATCH(将星实力!W60,$V$4:$V$103,1)),0)+AE59)*其他调用!BG60</f>
        <v>1443.5648745719589</v>
      </c>
      <c r="AX59" s="3">
        <f>(IFERROR(INDEX($U$4:$U$103,MATCH(将星实力!W60,$T$4:$T$103,1)),0)+IFERROR(INDEX($W$4:$W$103,MATCH(将星实力!X60,$V$4:$V$103,1)),0)+AF59)*其他调用!BH60</f>
        <v>3.3176526682516957E-2</v>
      </c>
      <c r="AY59" s="3">
        <f>(IFERROR(INDEX($U$4:$U$103,MATCH(将星实力!X60,$T$4:$T$103,1)),0)+IFERROR(INDEX($W$4:$W$103,MATCH(将星实力!Y60,$V$4:$V$103,1)),0)+AG59)*其他调用!BI60</f>
        <v>265.08547093029597</v>
      </c>
      <c r="AZ59" s="3">
        <f>(IFERROR(INDEX($U$4:$U$103,MATCH(将星实力!Y60,$T$4:$T$103,1)),0)+IFERROR(INDEX($W$4:$W$103,MATCH(将星实力!Z60,$V$4:$V$103,1)),0)+AH59)*其他调用!BJ60</f>
        <v>210.03874076682749</v>
      </c>
      <c r="BA59" s="3">
        <f>(IFERROR(INDEX($U$4:$U$103,MATCH(将星实力!Z60,$T$4:$T$103,1)),0)+IFERROR(INDEX($W$4:$W$103,MATCH(将星实力!AA60,$V$4:$V$103,1)),0)+AI59)*其他调用!BK60</f>
        <v>0</v>
      </c>
      <c r="BB59" s="33">
        <f t="shared" si="7"/>
        <v>8.6395534748200959E-3</v>
      </c>
      <c r="BC59" s="33">
        <f t="shared" si="8"/>
        <v>1.5843813800191424E-7</v>
      </c>
      <c r="BD59" s="33">
        <f t="shared" si="9"/>
        <v>7.8242072033834716E-4</v>
      </c>
      <c r="BE59" s="33">
        <f t="shared" si="10"/>
        <v>2.6011356920416966E-4</v>
      </c>
      <c r="BF59" s="33">
        <f t="shared" si="11"/>
        <v>0</v>
      </c>
    </row>
    <row r="60" spans="5:58" x14ac:dyDescent="0.2">
      <c r="E60" s="3">
        <v>57</v>
      </c>
      <c r="F60" s="35" t="str">
        <f>将星buff!AG10</f>
        <v>弓兵招募加速</v>
      </c>
      <c r="G60" s="37">
        <f>IFERROR(INDEX($C$4:$C$30,MATCH($F60,$B$4:$B$30,0))*将星buff!AK10,0)</f>
        <v>2813.0132338194808</v>
      </c>
      <c r="H60" s="37">
        <f>IFERROR(INDEX($C$4:$C$30,MATCH($F60,$B$4:$B$30,0))*将星buff!AL10,0)-G60</f>
        <v>2813.0132338194808</v>
      </c>
      <c r="I60" s="37">
        <f>IFERROR(INDEX($C$4:$C$30,MATCH($F60,$B$4:$B$30,0))*将星buff!AM10,0)-SUM($G60:H60)</f>
        <v>2813.0132338194799</v>
      </c>
      <c r="J60" s="37">
        <f>IFERROR(INDEX($C$4:$C$30,MATCH($F60,$B$4:$B$30,0))*将星buff!AN10,0)-SUM($G60:I60)</f>
        <v>2813.0132338194817</v>
      </c>
      <c r="K60" s="37">
        <f>IFERROR(INDEX($C$4:$C$30,MATCH($F60,$B$4:$B$30,0))*将星buff!AO10,0)-SUM($G60:J60)</f>
        <v>3750.6843117593089</v>
      </c>
      <c r="L60" s="37">
        <f>IFERROR(INDEX($C$4:$C$30,MATCH($F60,$B$4:$B$30,0))*将星buff!AP10,0)-SUM($G60:K60)</f>
        <v>3750.6843117593089</v>
      </c>
      <c r="M60" s="38">
        <f>将星标签统计!CA9</f>
        <v>16.5</v>
      </c>
      <c r="N60" s="38">
        <f>将星标签统计!CB9</f>
        <v>40.199999999999996</v>
      </c>
      <c r="O60" s="38">
        <f>将星标签统计!CC9</f>
        <v>93.1</v>
      </c>
      <c r="P60" s="38">
        <f>将星标签统计!CD9</f>
        <v>853.6</v>
      </c>
      <c r="Q60" s="38">
        <f>将星标签统计!CE9</f>
        <v>1919.7</v>
      </c>
      <c r="R60" s="38">
        <f>将星标签统计!CF9</f>
        <v>4267</v>
      </c>
      <c r="T60" s="3">
        <v>3200</v>
      </c>
      <c r="U60" s="3">
        <f t="shared" si="4"/>
        <v>281846.82541872247</v>
      </c>
      <c r="V60" s="3">
        <v>3200</v>
      </c>
      <c r="W60" s="3">
        <f t="shared" si="5"/>
        <v>42594.802531800939</v>
      </c>
      <c r="Y60" s="3">
        <v>57</v>
      </c>
      <c r="Z60" s="3">
        <f>求节点(其他调用!$AU$5:$AU$21,其他调用!$AV$5:$AV$21,其他调用!AF61)*Z$1</f>
        <v>14051.804723368909</v>
      </c>
      <c r="AA60" s="3">
        <f>求节点(其他调用!$AW$5:$AW$21,其他调用!$AX$5:$AX$21,其他调用!AG61)*AA$1</f>
        <v>0</v>
      </c>
      <c r="AB60" s="3">
        <f>求节点(其他调用!$AY$5:$AY$21,其他调用!$AZ$5:$AZ$21,其他调用!AH61)*AB$1</f>
        <v>11058.410863965986</v>
      </c>
      <c r="AC60" s="3">
        <f>求节点(其他调用!$BA$5:$BA$21,其他调用!$BB$5:$BB$21,其他调用!AI61)*AC$1</f>
        <v>0</v>
      </c>
      <c r="AD60" s="3">
        <f>求节点(其他调用!$BC$5:$BC$21,其他调用!$BD$5:$BD$21,其他调用!AJ61)*AD$1</f>
        <v>623.74744547114653</v>
      </c>
      <c r="AE60" s="3">
        <f>求节点(其他调用!$AU$5:$AU$21,其他调用!$AV$5:$AV$21,其他调用!AF61)*SUMIFS($G$4:$I$103,$M$4:$O$103,0)/COUNTIFS($G$4:$I$103,"&gt;0",$M$4:$O$103,0)*其他调用!BG61</f>
        <v>17.4286325885022</v>
      </c>
      <c r="AF60" s="3">
        <f>求节点(其他调用!$AU$5:$AU$21,其他调用!$AV$5:$AV$21,其他调用!AG61)*SUMIFS($G$4:$I$103,$M$4:$O$103,0)/COUNTIFS($G$4:$I$103,"&gt;0",$M$4:$O$103,0)*其他调用!BH61</f>
        <v>9.5008948256426091</v>
      </c>
      <c r="AG60" s="3">
        <f>求节点(其他调用!$AU$5:$AU$21,其他调用!$AV$5:$AV$21,其他调用!AH61)*SUMIFS($G$4:$I$103,$M$4:$O$103,0)/COUNTIFS($G$4:$I$103,"&gt;0",$M$4:$O$103,0)*其他调用!BI61</f>
        <v>3.634310394769642</v>
      </c>
      <c r="AH60" s="3">
        <f>求节点(其他调用!$AU$5:$AU$21,其他调用!$AV$5:$AV$21,其他调用!AI61)*SUMIFS($G$4:$I$103,$M$4:$O$103,0)/COUNTIFS($G$4:$I$103,"&gt;0",$M$4:$O$103,0)*其他调用!BJ61</f>
        <v>0.84383177357245254</v>
      </c>
      <c r="AI60" s="3">
        <f>求节点(其他调用!$AU$5:$AU$21,其他调用!$AV$5:$AV$21,其他调用!AJ61)*SUMIFS($G$4:$I$103,$M$4:$O$103,0)/COUNTIFS($G$4:$I$103,"&gt;0",$M$4:$O$103,0)*其他调用!BK61</f>
        <v>0</v>
      </c>
      <c r="AJ60" s="33">
        <f t="shared" si="6"/>
        <v>1.2403127521063144E-3</v>
      </c>
      <c r="AK60" s="33" t="e">
        <f t="shared" si="0"/>
        <v>#DIV/0!</v>
      </c>
      <c r="AL60" s="33">
        <f t="shared" si="1"/>
        <v>3.2864671420485035E-4</v>
      </c>
      <c r="AM60" s="33" t="e">
        <f t="shared" si="2"/>
        <v>#DIV/0!</v>
      </c>
      <c r="AN60" s="33">
        <f t="shared" si="3"/>
        <v>0</v>
      </c>
      <c r="AQ60" s="3">
        <v>57</v>
      </c>
      <c r="AR60" s="3">
        <f>将星实力!V61*240+将星实力!W61*260+Z60</f>
        <v>178944.83598165668</v>
      </c>
      <c r="AS60" s="3">
        <f>将星实力!AE61*240+将星实力!AF61*260+AA60</f>
        <v>221882.17757338868</v>
      </c>
      <c r="AT60" s="3">
        <f>将星实力!AN61*240+将星实力!AO61*260+AB60</f>
        <v>361532.83821193507</v>
      </c>
      <c r="AU60" s="3">
        <f>将星实力!AW61*240+将星实力!AX61*260+AC60</f>
        <v>855215.00228582334</v>
      </c>
      <c r="AV60" s="3">
        <f>将星实力!BF61*240+将星实力!BG61*260+AD60</f>
        <v>1836272.6180616179</v>
      </c>
      <c r="AW60" s="3">
        <f>(IFERROR(INDEX($U$4:$U$103,MATCH(将星实力!V61,$T$4:$T$103,1)),0)+IFERROR(INDEX($W$4:$W$103,MATCH(将星实力!W61,$V$4:$V$103,1)),0)+AE60)*其他调用!BG61</f>
        <v>1505.5499126244197</v>
      </c>
      <c r="AX60" s="3">
        <f>(IFERROR(INDEX($U$4:$U$103,MATCH(将星实力!W61,$T$4:$T$103,1)),0)+IFERROR(INDEX($W$4:$W$103,MATCH(将星实力!X61,$V$4:$V$103,1)),0)+AF60)*其他调用!BH61</f>
        <v>5.0512472454201235E-2</v>
      </c>
      <c r="AY60" s="3">
        <f>(IFERROR(INDEX($U$4:$U$103,MATCH(将星实力!X61,$T$4:$T$103,1)),0)+IFERROR(INDEX($W$4:$W$103,MATCH(将星实力!Y61,$V$4:$V$103,1)),0)+AG60)*其他调用!BI61</f>
        <v>276.18243395409849</v>
      </c>
      <c r="AZ60" s="3">
        <f>(IFERROR(INDEX($U$4:$U$103,MATCH(将星实力!Y61,$T$4:$T$103,1)),0)+IFERROR(INDEX($W$4:$W$103,MATCH(将星实力!Z61,$V$4:$V$103,1)),0)+AH60)*其他调用!BJ61</f>
        <v>218.66060107136272</v>
      </c>
      <c r="BA60" s="3">
        <f>(IFERROR(INDEX($U$4:$U$103,MATCH(将星实力!Z61,$T$4:$T$103,1)),0)+IFERROR(INDEX($W$4:$W$103,MATCH(将星实力!AA61,$V$4:$V$103,1)),0)+AI60)*其他调用!BK61</f>
        <v>0</v>
      </c>
      <c r="BB60" s="33">
        <f t="shared" si="7"/>
        <v>8.4134862253233775E-3</v>
      </c>
      <c r="BC60" s="33">
        <f t="shared" si="8"/>
        <v>2.27654483143397E-7</v>
      </c>
      <c r="BD60" s="33">
        <f t="shared" si="9"/>
        <v>7.6392074180602336E-4</v>
      </c>
      <c r="BE60" s="33">
        <f t="shared" si="10"/>
        <v>2.5567909880781493E-4</v>
      </c>
      <c r="BF60" s="33">
        <f t="shared" si="11"/>
        <v>0</v>
      </c>
    </row>
    <row r="61" spans="5:58" x14ac:dyDescent="0.2">
      <c r="E61" s="3">
        <v>58</v>
      </c>
      <c r="F61" s="35" t="str">
        <f>将星buff!AG11</f>
        <v>士兵训练加速</v>
      </c>
      <c r="G61" s="37">
        <f>IFERROR(INDEX($C$4:$C$30,MATCH($F61,$B$4:$B$30,0))*将星buff!AK11,0)</f>
        <v>0</v>
      </c>
      <c r="H61" s="37">
        <f>IFERROR(INDEX($C$4:$C$30,MATCH($F61,$B$4:$B$30,0))*将星buff!AL11,0)-G61</f>
        <v>0</v>
      </c>
      <c r="I61" s="37">
        <f>IFERROR(INDEX($C$4:$C$30,MATCH($F61,$B$4:$B$30,0))*将星buff!AM11,0)-SUM($G61:H61)</f>
        <v>0</v>
      </c>
      <c r="J61" s="37">
        <f>IFERROR(INDEX($C$4:$C$30,MATCH($F61,$B$4:$B$30,0))*将星buff!AN11,0)-SUM($G61:I61)</f>
        <v>0</v>
      </c>
      <c r="K61" s="37">
        <f>IFERROR(INDEX($C$4:$C$30,MATCH($F61,$B$4:$B$30,0))*将星buff!AO11,0)-SUM($G61:J61)</f>
        <v>0</v>
      </c>
      <c r="L61" s="37">
        <f>IFERROR(INDEX($C$4:$C$30,MATCH($F61,$B$4:$B$30,0))*将星buff!AP11,0)-SUM($G61:K61)</f>
        <v>0</v>
      </c>
      <c r="M61" s="38">
        <f>将星标签统计!CA10</f>
        <v>0</v>
      </c>
      <c r="N61" s="38">
        <f>将星标签统计!CB10</f>
        <v>0</v>
      </c>
      <c r="O61" s="38">
        <f>将星标签统计!CC10</f>
        <v>0</v>
      </c>
      <c r="P61" s="38">
        <f>将星标签统计!CD10</f>
        <v>0</v>
      </c>
      <c r="Q61" s="38">
        <f>将星标签统计!CE10</f>
        <v>0</v>
      </c>
      <c r="R61" s="38">
        <f>将星标签统计!CF10</f>
        <v>0</v>
      </c>
      <c r="T61" s="3">
        <v>3400</v>
      </c>
      <c r="U61" s="3">
        <f t="shared" si="4"/>
        <v>281846.82541872247</v>
      </c>
      <c r="V61" s="3">
        <v>3400</v>
      </c>
      <c r="W61" s="3">
        <f t="shared" si="5"/>
        <v>42594.802531800939</v>
      </c>
      <c r="Y61" s="3">
        <v>58</v>
      </c>
      <c r="Z61" s="3">
        <f>求节点(其他调用!$AU$5:$AU$21,其他调用!$AV$5:$AV$21,其他调用!AF62)*Z$1</f>
        <v>17081.418857828619</v>
      </c>
      <c r="AA61" s="3">
        <f>求节点(其他调用!$AW$5:$AW$21,其他调用!$AX$5:$AX$21,其他调用!AG62)*AA$1</f>
        <v>0</v>
      </c>
      <c r="AB61" s="3">
        <f>求节点(其他调用!$AY$5:$AY$21,其他调用!$AZ$5:$AZ$21,其他调用!AH62)*AB$1</f>
        <v>14849.506910371774</v>
      </c>
      <c r="AC61" s="3">
        <f>求节点(其他调用!$BA$5:$BA$21,其他调用!$BB$5:$BB$21,其他调用!AI62)*AC$1</f>
        <v>0</v>
      </c>
      <c r="AD61" s="3">
        <f>求节点(其他调用!$BC$5:$BC$21,其他调用!$BD$5:$BD$21,其他调用!AJ62)*AD$1</f>
        <v>1419.0918301020661</v>
      </c>
      <c r="AE61" s="3">
        <f>求节点(其他调用!$AU$5:$AU$21,其他调用!$AV$5:$AV$21,其他调用!AF62)*SUMIFS($G$4:$I$103,$M$4:$O$103,0)/COUNTIFS($G$4:$I$103,"&gt;0",$M$4:$O$103,0)*其他调用!BG62</f>
        <v>22.013301516543088</v>
      </c>
      <c r="AF61" s="3">
        <f>求节点(其他调用!$AU$5:$AU$21,其他调用!$AV$5:$AV$21,其他调用!AG62)*SUMIFS($G$4:$I$103,$M$4:$O$103,0)/COUNTIFS($G$4:$I$103,"&gt;0",$M$4:$O$103,0)*其他调用!BH62</f>
        <v>12.7821113014224</v>
      </c>
      <c r="AG61" s="3">
        <f>求节点(其他调用!$AU$5:$AU$21,其他调用!$AV$5:$AV$21,其他调用!AH62)*SUMIFS($G$4:$I$103,$M$4:$O$103,0)/COUNTIFS($G$4:$I$103,"&gt;0",$M$4:$O$103,0)*其他调用!BI62</f>
        <v>4.6413486491653115</v>
      </c>
      <c r="AH61" s="3">
        <f>求节点(其他调用!$AU$5:$AU$21,其他调用!$AV$5:$AV$21,其他调用!AI62)*SUMIFS($G$4:$I$103,$M$4:$O$103,0)/COUNTIFS($G$4:$I$103,"&gt;0",$M$4:$O$103,0)*其他调用!BJ62</f>
        <v>1.1265348973606917</v>
      </c>
      <c r="AI61" s="3">
        <f>求节点(其他调用!$AU$5:$AU$21,其他调用!$AV$5:$AV$21,其他调用!AJ62)*SUMIFS($G$4:$I$103,$M$4:$O$103,0)/COUNTIFS($G$4:$I$103,"&gt;0",$M$4:$O$103,0)*其他调用!BK62</f>
        <v>0</v>
      </c>
      <c r="AJ61" s="33">
        <f t="shared" si="6"/>
        <v>1.2887279270980541E-3</v>
      </c>
      <c r="AK61" s="33" t="e">
        <f t="shared" si="0"/>
        <v>#DIV/0!</v>
      </c>
      <c r="AL61" s="33">
        <f t="shared" si="1"/>
        <v>3.1255910901145943E-4</v>
      </c>
      <c r="AM61" s="33" t="e">
        <f t="shared" si="2"/>
        <v>#DIV/0!</v>
      </c>
      <c r="AN61" s="33">
        <f t="shared" si="3"/>
        <v>0</v>
      </c>
      <c r="AQ61" s="3">
        <v>58</v>
      </c>
      <c r="AR61" s="3">
        <f>将星实力!V62*240+将星实力!W62*260+Z61</f>
        <v>191652.73026040959</v>
      </c>
      <c r="AS61" s="3">
        <f>将星实力!AE62*240+将星实力!AF62*260+AA61</f>
        <v>234467.9027599541</v>
      </c>
      <c r="AT61" s="3">
        <f>将星实力!AN62*240+将星实力!AO62*260+AB61</f>
        <v>385991.88664417836</v>
      </c>
      <c r="AU61" s="3">
        <f>将星实力!AW62*240+将星实力!AX62*260+AC61</f>
        <v>906366.89813043864</v>
      </c>
      <c r="AV61" s="3">
        <f>将星实力!BF62*240+将星实力!BG62*260+AD61</f>
        <v>1946750.0951446076</v>
      </c>
      <c r="AW61" s="3">
        <f>(IFERROR(INDEX($U$4:$U$103,MATCH(将星实力!V62,$T$4:$T$103,1)),0)+IFERROR(INDEX($W$4:$W$103,MATCH(将星实力!W62,$V$4:$V$103,1)),0)+AE61)*其他调用!BG62</f>
        <v>1564.3470696002898</v>
      </c>
      <c r="AX61" s="3">
        <f>(IFERROR(INDEX($U$4:$U$103,MATCH(将星实力!W62,$T$4:$T$103,1)),0)+IFERROR(INDEX($W$4:$W$103,MATCH(将星实力!X62,$V$4:$V$103,1)),0)+AF61)*其他调用!BH62</f>
        <v>7.0531523837674151E-2</v>
      </c>
      <c r="AY61" s="3">
        <f>(IFERROR(INDEX($U$4:$U$103,MATCH(将星实力!X62,$T$4:$T$103,1)),0)+IFERROR(INDEX($W$4:$W$103,MATCH(将星实力!Y62,$V$4:$V$103,1)),0)+AG61)*其他调用!BI62</f>
        <v>286.69167305751375</v>
      </c>
      <c r="AZ61" s="3">
        <f>(IFERROR(INDEX($U$4:$U$103,MATCH(将星实力!Y62,$T$4:$T$103,1)),0)+IFERROR(INDEX($W$4:$W$103,MATCH(将星实力!Z62,$V$4:$V$103,1)),0)+AH61)*其他调用!BJ62</f>
        <v>226.95803307862946</v>
      </c>
      <c r="BA61" s="3">
        <f>(IFERROR(INDEX($U$4:$U$103,MATCH(将星实力!Z62,$T$4:$T$103,1)),0)+IFERROR(INDEX($W$4:$W$103,MATCH(将星实力!AA62,$V$4:$V$103,1)),0)+AI61)*其他调用!BK62</f>
        <v>0</v>
      </c>
      <c r="BB61" s="33">
        <f t="shared" si="7"/>
        <v>8.1624043000833937E-3</v>
      </c>
      <c r="BC61" s="33">
        <f t="shared" si="8"/>
        <v>3.0081526301654868E-7</v>
      </c>
      <c r="BD61" s="33">
        <f t="shared" si="9"/>
        <v>7.4274015329704789E-4</v>
      </c>
      <c r="BE61" s="33">
        <f t="shared" si="10"/>
        <v>2.5040415040175824E-4</v>
      </c>
      <c r="BF61" s="33">
        <f t="shared" si="11"/>
        <v>0</v>
      </c>
    </row>
    <row r="62" spans="5:58" x14ac:dyDescent="0.2">
      <c r="E62" s="3">
        <v>59</v>
      </c>
      <c r="F62" s="35" t="str">
        <f>将星buff!AG12</f>
        <v>器械招募加速</v>
      </c>
      <c r="G62" s="37">
        <f>IFERROR(INDEX($C$4:$C$30,MATCH($F62,$B$4:$B$30,0))*将星buff!AK12,0)</f>
        <v>2813.0132338194808</v>
      </c>
      <c r="H62" s="37">
        <f>IFERROR(INDEX($C$4:$C$30,MATCH($F62,$B$4:$B$30,0))*将星buff!AL12,0)-G62</f>
        <v>2813.0132338194808</v>
      </c>
      <c r="I62" s="37">
        <f>IFERROR(INDEX($C$4:$C$30,MATCH($F62,$B$4:$B$30,0))*将星buff!AM12,0)-SUM($G62:H62)</f>
        <v>2813.0132338194799</v>
      </c>
      <c r="J62" s="37">
        <f>IFERROR(INDEX($C$4:$C$30,MATCH($F62,$B$4:$B$30,0))*将星buff!AN12,0)-SUM($G62:I62)</f>
        <v>2813.0132338194817</v>
      </c>
      <c r="K62" s="37">
        <f>IFERROR(INDEX($C$4:$C$30,MATCH($F62,$B$4:$B$30,0))*将星buff!AO12,0)-SUM($G62:J62)</f>
        <v>3750.6843117593089</v>
      </c>
      <c r="L62" s="37">
        <f>IFERROR(INDEX($C$4:$C$30,MATCH($F62,$B$4:$B$30,0))*将星buff!AP12,0)-SUM($G62:K62)</f>
        <v>3750.6843117593089</v>
      </c>
      <c r="M62" s="38">
        <f>将星标签统计!CA11</f>
        <v>25</v>
      </c>
      <c r="N62" s="38">
        <f>将星标签统计!CB11</f>
        <v>60</v>
      </c>
      <c r="O62" s="38">
        <f>将星标签统计!CC11</f>
        <v>140</v>
      </c>
      <c r="P62" s="38">
        <f>将星标签统计!CD11</f>
        <v>320</v>
      </c>
      <c r="Q62" s="38">
        <f>将星标签统计!CE11</f>
        <v>720</v>
      </c>
      <c r="R62" s="38">
        <f>将星标签统计!CF11</f>
        <v>1600</v>
      </c>
      <c r="T62" s="3">
        <v>3600</v>
      </c>
      <c r="U62" s="3">
        <f t="shared" si="4"/>
        <v>281846.82541872247</v>
      </c>
      <c r="V62" s="3">
        <v>3600</v>
      </c>
      <c r="W62" s="3">
        <f t="shared" si="5"/>
        <v>42594.802531800939</v>
      </c>
      <c r="Y62" s="3">
        <v>59</v>
      </c>
      <c r="Z62" s="3">
        <f>求节点(其他调用!$AU$5:$AU$21,其他调用!$AV$5:$AV$21,其他调用!AF63)*Z$1</f>
        <v>20328.478888867467</v>
      </c>
      <c r="AA62" s="3">
        <f>求节点(其他调用!$AW$5:$AW$21,其他调用!$AX$5:$AX$21,其他调用!AG63)*AA$1</f>
        <v>0</v>
      </c>
      <c r="AB62" s="3">
        <f>求节点(其他调用!$AY$5:$AY$21,其他调用!$AZ$5:$AZ$21,其他调用!AH63)*AB$1</f>
        <v>18957.584933118527</v>
      </c>
      <c r="AC62" s="3">
        <f>求节点(其他调用!$BA$5:$BA$21,其他调用!$BB$5:$BB$21,其他调用!AI63)*AC$1</f>
        <v>0</v>
      </c>
      <c r="AD62" s="3">
        <f>求节点(其他调用!$BC$5:$BC$21,其他调用!$BD$5:$BD$21,其他调用!AJ63)*AD$1</f>
        <v>2295.9602269446204</v>
      </c>
      <c r="AE62" s="3">
        <f>求节点(其他调用!$AU$5:$AU$21,其他调用!$AV$5:$AV$21,其他调用!AF63)*SUMIFS($G$4:$I$103,$M$4:$O$103,0)/COUNTIFS($G$4:$I$103,"&gt;0",$M$4:$O$103,0)*其他调用!BG63</f>
        <v>27.228279401638012</v>
      </c>
      <c r="AF62" s="3">
        <f>求节点(其他调用!$AU$5:$AU$21,其他调用!$AV$5:$AV$21,其他调用!AG63)*SUMIFS($G$4:$I$103,$M$4:$O$103,0)/COUNTIFS($G$4:$I$103,"&gt;0",$M$4:$O$103,0)*其他调用!BH63</f>
        <v>16.640869396224904</v>
      </c>
      <c r="AG62" s="3">
        <f>求节点(其他调用!$AU$5:$AU$21,其他调用!$AV$5:$AV$21,其他调用!AH63)*SUMIFS($G$4:$I$103,$M$4:$O$103,0)/COUNTIFS($G$4:$I$103,"&gt;0",$M$4:$O$103,0)*其他调用!BI63</f>
        <v>6.6201819646880802</v>
      </c>
      <c r="AH62" s="3">
        <f>求节点(其他调用!$AU$5:$AU$21,其他调用!$AV$5:$AV$21,其他调用!AI63)*SUMIFS($G$4:$I$103,$M$4:$O$103,0)/COUNTIFS($G$4:$I$103,"&gt;0",$M$4:$O$103,0)*其他调用!BJ63</f>
        <v>1.5312720655059211</v>
      </c>
      <c r="AI62" s="3">
        <f>求节点(其他调用!$AU$5:$AU$21,其他调用!$AV$5:$AV$21,其他调用!AJ63)*SUMIFS($G$4:$I$103,$M$4:$O$103,0)/COUNTIFS($G$4:$I$103,"&gt;0",$M$4:$O$103,0)*其他调用!BK63</f>
        <v>0</v>
      </c>
      <c r="AJ62" s="33">
        <f t="shared" si="6"/>
        <v>1.3394154845766202E-3</v>
      </c>
      <c r="AK62" s="33" t="e">
        <f t="shared" si="0"/>
        <v>#DIV/0!</v>
      </c>
      <c r="AL62" s="33">
        <f t="shared" si="1"/>
        <v>3.4921019676524052E-4</v>
      </c>
      <c r="AM62" s="33" t="e">
        <f t="shared" si="2"/>
        <v>#DIV/0!</v>
      </c>
      <c r="AN62" s="33">
        <f t="shared" si="3"/>
        <v>0</v>
      </c>
      <c r="AQ62" s="3">
        <v>59</v>
      </c>
      <c r="AR62" s="3">
        <f>将星实力!V63*240+将星实力!W63*260+Z62</f>
        <v>205272.6624745038</v>
      </c>
      <c r="AS62" s="3">
        <f>将星实力!AE63*240+将星实力!AF63*260+AA62</f>
        <v>247953.3139053316</v>
      </c>
      <c r="AT62" s="3">
        <f>将星实力!AN63*240+将星实力!AO63*260+AB62</f>
        <v>412251.28409352322</v>
      </c>
      <c r="AU62" s="3">
        <f>将星实力!AW63*240+将星实力!AX63*260+AC62</f>
        <v>961190.14265511872</v>
      </c>
      <c r="AV62" s="3">
        <f>将星实力!BF63*240+将星实力!BG63*260+AD62</f>
        <v>2065181.3274282773</v>
      </c>
      <c r="AW62" s="3">
        <f>(IFERROR(INDEX($U$4:$U$103,MATCH(将星实力!V63,$T$4:$T$103,1)),0)+IFERROR(INDEX($W$4:$W$103,MATCH(将星实力!W63,$V$4:$V$103,1)),0)+AE62)*其他调用!BG63</f>
        <v>1625.9088747998849</v>
      </c>
      <c r="AX62" s="3">
        <f>(IFERROR(INDEX($U$4:$U$103,MATCH(将星实力!W63,$T$4:$T$103,1)),0)+IFERROR(INDEX($W$4:$W$103,MATCH(将星实力!X63,$V$4:$V$103,1)),0)+AF62)*其他调用!BH63</f>
        <v>9.5441372788917997E-2</v>
      </c>
      <c r="AY62" s="3">
        <f>(IFERROR(INDEX($U$4:$U$103,MATCH(将星实力!X63,$T$4:$T$103,1)),0)+IFERROR(INDEX($W$4:$W$103,MATCH(将星实力!Y63,$V$4:$V$103,1)),0)+AG62)*其他调用!BI63</f>
        <v>297.82054535049036</v>
      </c>
      <c r="AZ62" s="3">
        <f>(IFERROR(INDEX($U$4:$U$103,MATCH(将星实力!Y63,$T$4:$T$103,1)),0)+IFERROR(INDEX($W$4:$W$103,MATCH(将星实力!Z63,$V$4:$V$103,1)),0)+AH62)*其他调用!BJ63</f>
        <v>235.60663234335121</v>
      </c>
      <c r="BA62" s="3">
        <f>(IFERROR(INDEX($U$4:$U$103,MATCH(将星实力!Z63,$T$4:$T$103,1)),0)+IFERROR(INDEX($W$4:$W$103,MATCH(将星实力!AA63,$V$4:$V$103,1)),0)+AI62)*其他调用!BK63</f>
        <v>0</v>
      </c>
      <c r="BB62" s="33">
        <f t="shared" si="7"/>
        <v>7.9207277540029632E-3</v>
      </c>
      <c r="BC62" s="33">
        <f t="shared" si="8"/>
        <v>3.8491670583341122E-7</v>
      </c>
      <c r="BD62" s="33">
        <f t="shared" si="9"/>
        <v>7.2242478517768995E-4</v>
      </c>
      <c r="BE62" s="33">
        <f t="shared" si="10"/>
        <v>2.4511969264741866E-4</v>
      </c>
      <c r="BF62" s="33">
        <f t="shared" si="11"/>
        <v>0</v>
      </c>
    </row>
    <row r="63" spans="5:58" x14ac:dyDescent="0.2">
      <c r="E63" s="3">
        <v>60</v>
      </c>
      <c r="F63" s="35" t="str">
        <f>将星buff!AG13</f>
        <v>治疗加速</v>
      </c>
      <c r="G63" s="37">
        <f>IFERROR(INDEX($C$4:$C$30,MATCH($F63,$B$4:$B$30,0))*将星buff!AK13,0)</f>
        <v>0</v>
      </c>
      <c r="H63" s="37">
        <f>IFERROR(INDEX($C$4:$C$30,MATCH($F63,$B$4:$B$30,0))*将星buff!AL13,0)-G63</f>
        <v>0</v>
      </c>
      <c r="I63" s="37">
        <f>IFERROR(INDEX($C$4:$C$30,MATCH($F63,$B$4:$B$30,0))*将星buff!AM13,0)-SUM($G63:H63)</f>
        <v>0</v>
      </c>
      <c r="J63" s="37">
        <f>IFERROR(INDEX($C$4:$C$30,MATCH($F63,$B$4:$B$30,0))*将星buff!AN13,0)-SUM($G63:I63)</f>
        <v>0</v>
      </c>
      <c r="K63" s="37">
        <f>IFERROR(INDEX($C$4:$C$30,MATCH($F63,$B$4:$B$30,0))*将星buff!AO13,0)-SUM($G63:J63)</f>
        <v>0</v>
      </c>
      <c r="L63" s="37">
        <f>IFERROR(INDEX($C$4:$C$30,MATCH($F63,$B$4:$B$30,0))*将星buff!AP13,0)-SUM($G63:K63)</f>
        <v>0</v>
      </c>
      <c r="M63" s="38">
        <f>将星标签统计!CA12</f>
        <v>0</v>
      </c>
      <c r="N63" s="38">
        <f>将星标签统计!CB12</f>
        <v>0</v>
      </c>
      <c r="O63" s="38">
        <f>将星标签统计!CC12</f>
        <v>0</v>
      </c>
      <c r="P63" s="38">
        <f>将星标签统计!CD12</f>
        <v>0</v>
      </c>
      <c r="Q63" s="38">
        <f>将星标签统计!CE12</f>
        <v>0</v>
      </c>
      <c r="R63" s="38">
        <f>将星标签统计!CF12</f>
        <v>0</v>
      </c>
      <c r="T63" s="3">
        <v>3800</v>
      </c>
      <c r="U63" s="3">
        <f t="shared" si="4"/>
        <v>281846.82541872247</v>
      </c>
      <c r="V63" s="3">
        <v>3800</v>
      </c>
      <c r="W63" s="3">
        <f t="shared" si="5"/>
        <v>42594.802531800939</v>
      </c>
      <c r="Y63" s="3">
        <v>60</v>
      </c>
      <c r="Z63" s="3">
        <f>求节点(其他调用!$AU$5:$AU$21,其他调用!$AV$5:$AV$21,其他调用!AF64)*Z$1</f>
        <v>25931.618908328936</v>
      </c>
      <c r="AA63" s="3">
        <f>求节点(其他调用!$AW$5:$AW$21,其他调用!$AX$5:$AX$21,其他调用!AG64)*AA$1</f>
        <v>0</v>
      </c>
      <c r="AB63" s="3">
        <f>求节点(其他调用!$AY$5:$AY$21,其他调用!$AZ$5:$AZ$21,其他调用!AH64)*AB$1</f>
        <v>23320.553501401453</v>
      </c>
      <c r="AC63" s="3">
        <f>求节点(其他调用!$BA$5:$BA$21,其他调用!$BB$5:$BB$21,其他调用!AI64)*AC$1</f>
        <v>0</v>
      </c>
      <c r="AD63" s="3">
        <f>求节点(其他调用!$BC$5:$BC$21,其他调用!$BD$5:$BD$21,其他调用!AJ64)*AD$1</f>
        <v>3268.8083926854611</v>
      </c>
      <c r="AE63" s="3">
        <f>求节点(其他调用!$AU$5:$AU$21,其他调用!$AV$5:$AV$21,其他调用!AF64)*SUMIFS($G$4:$I$103,$M$4:$O$103,0)/COUNTIFS($G$4:$I$103,"&gt;0",$M$4:$O$103,0)*其他调用!BG64</f>
        <v>36.120419148632422</v>
      </c>
      <c r="AF63" s="3">
        <f>求节点(其他调用!$AU$5:$AU$21,其他调用!$AV$5:$AV$21,其他调用!AG64)*SUMIFS($G$4:$I$103,$M$4:$O$103,0)/COUNTIFS($G$4:$I$103,"&gt;0",$M$4:$O$103,0)*其他调用!BH64</f>
        <v>20.947623249931699</v>
      </c>
      <c r="AG63" s="3">
        <f>求节点(其他调用!$AU$5:$AU$21,其他调用!$AV$5:$AV$21,其他调用!AH64)*SUMIFS($G$4:$I$103,$M$4:$O$103,0)/COUNTIFS($G$4:$I$103,"&gt;0",$M$4:$O$103,0)*其他调用!BI64</f>
        <v>9.4332270172000356</v>
      </c>
      <c r="AH63" s="3">
        <f>求节点(其他调用!$AU$5:$AU$21,其他调用!$AV$5:$AV$21,其他调用!AI64)*SUMIFS($G$4:$I$103,$M$4:$O$103,0)/COUNTIFS($G$4:$I$103,"&gt;0",$M$4:$O$103,0)*其他调用!BJ64</f>
        <v>2.220370035517635</v>
      </c>
      <c r="AI63" s="3">
        <f>求节点(其他调用!$AU$5:$AU$21,其他调用!$AV$5:$AV$21,其他调用!AJ64)*SUMIFS($G$4:$I$103,$M$4:$O$103,0)/COUNTIFS($G$4:$I$103,"&gt;0",$M$4:$O$103,0)*其他调用!BK64</f>
        <v>0</v>
      </c>
      <c r="AJ63" s="33">
        <f t="shared" si="6"/>
        <v>1.3929103029132887E-3</v>
      </c>
      <c r="AK63" s="33" t="e">
        <f t="shared" si="0"/>
        <v>#DIV/0!</v>
      </c>
      <c r="AL63" s="33">
        <f t="shared" si="1"/>
        <v>4.0450270687756809E-4</v>
      </c>
      <c r="AM63" s="33" t="e">
        <f t="shared" si="2"/>
        <v>#DIV/0!</v>
      </c>
      <c r="AN63" s="33">
        <f t="shared" si="3"/>
        <v>0</v>
      </c>
      <c r="AQ63" s="3">
        <v>60</v>
      </c>
      <c r="AR63" s="3">
        <f>将星实力!V64*240+将星实力!W64*260+Z63</f>
        <v>221493.53060105396</v>
      </c>
      <c r="AS63" s="3">
        <f>将星实力!AE64*240+将星实力!AF64*260+AA63</f>
        <v>262406.61970233807</v>
      </c>
      <c r="AT63" s="3">
        <f>将星实力!AN64*240+将星实力!AO64*260+AB63</f>
        <v>440355.70719156542</v>
      </c>
      <c r="AU63" s="3">
        <f>将星实力!AW64*240+将星实力!AX64*260+AC63</f>
        <v>1018409.5544135049</v>
      </c>
      <c r="AV63" s="3">
        <f>将星实力!BF64*240+将星实力!BG64*260+AD63</f>
        <v>2187830.5365898693</v>
      </c>
      <c r="AW63" s="3">
        <f>(IFERROR(INDEX($U$4:$U$103,MATCH(将星实力!V64,$T$4:$T$103,1)),0)+IFERROR(INDEX($W$4:$W$103,MATCH(将星实力!W64,$V$4:$V$103,1)),0)+AE63)*其他调用!BG64</f>
        <v>1690.9057656613786</v>
      </c>
      <c r="AX63" s="3">
        <f>(IFERROR(INDEX($U$4:$U$103,MATCH(将星实力!W64,$T$4:$T$103,1)),0)+IFERROR(INDEX($W$4:$W$103,MATCH(将星实力!X64,$V$4:$V$103,1)),0)+AF63)*其他调用!BH64</f>
        <v>0.12484339458082809</v>
      </c>
      <c r="AY63" s="3">
        <f>(IFERROR(INDEX($U$4:$U$103,MATCH(将星实力!X64,$T$4:$T$103,1)),0)+IFERROR(INDEX($W$4:$W$103,MATCH(将星实力!Y64,$V$4:$V$103,1)),0)+AG63)*其他调用!BI64</f>
        <v>309.46373054281611</v>
      </c>
      <c r="AZ63" s="3">
        <f>(IFERROR(INDEX($U$4:$U$103,MATCH(将星实力!Y64,$T$4:$T$103,1)),0)+IFERROR(INDEX($W$4:$W$103,MATCH(将星实力!Z64,$V$4:$V$103,1)),0)+AH63)*其他调用!BJ64</f>
        <v>244.82441724061849</v>
      </c>
      <c r="BA63" s="3">
        <f>(IFERROR(INDEX($U$4:$U$103,MATCH(将星实力!Z64,$T$4:$T$103,1)),0)+IFERROR(INDEX($W$4:$W$103,MATCH(将星实力!AA64,$V$4:$V$103,1)),0)+AI63)*其他调用!BK64</f>
        <v>0</v>
      </c>
      <c r="BB63" s="33">
        <f t="shared" si="7"/>
        <v>7.6341090463133039E-3</v>
      </c>
      <c r="BC63" s="33">
        <f t="shared" si="8"/>
        <v>4.7576312946085224E-7</v>
      </c>
      <c r="BD63" s="33">
        <f t="shared" si="9"/>
        <v>7.0275853245202035E-4</v>
      </c>
      <c r="BE63" s="33">
        <f t="shared" si="10"/>
        <v>2.4039878276830502E-4</v>
      </c>
      <c r="BF63" s="33">
        <f t="shared" si="11"/>
        <v>0</v>
      </c>
    </row>
    <row r="64" spans="5:58" x14ac:dyDescent="0.2">
      <c r="E64" s="3">
        <v>61</v>
      </c>
      <c r="F64" s="35" t="str">
        <f>将星buff!AG14</f>
        <v>器械招募加速</v>
      </c>
      <c r="G64" s="37">
        <f>IFERROR(INDEX($C$4:$C$30,MATCH($F64,$B$4:$B$30,0))*将星buff!AK14,0)</f>
        <v>0</v>
      </c>
      <c r="H64" s="37">
        <f>IFERROR(INDEX($C$4:$C$30,MATCH($F64,$B$4:$B$30,0))*将星buff!AL14,0)-G64</f>
        <v>0</v>
      </c>
      <c r="I64" s="37">
        <f>IFERROR(INDEX($C$4:$C$30,MATCH($F64,$B$4:$B$30,0))*将星buff!AM14,0)-SUM($G64:H64)</f>
        <v>0</v>
      </c>
      <c r="J64" s="37">
        <f>IFERROR(INDEX($C$4:$C$30,MATCH($F64,$B$4:$B$30,0))*将星buff!AN14,0)-SUM($G64:I64)</f>
        <v>0</v>
      </c>
      <c r="K64" s="37">
        <f>IFERROR(INDEX($C$4:$C$30,MATCH($F64,$B$4:$B$30,0))*将星buff!AO14,0)-SUM($G64:J64)</f>
        <v>0</v>
      </c>
      <c r="L64" s="37">
        <f>IFERROR(INDEX($C$4:$C$30,MATCH($F64,$B$4:$B$30,0))*将星buff!AP14,0)-SUM($G64:K64)</f>
        <v>0</v>
      </c>
      <c r="M64" s="38">
        <f>将星标签统计!CA13</f>
        <v>0</v>
      </c>
      <c r="N64" s="38">
        <f>将星标签统计!CB13</f>
        <v>0</v>
      </c>
      <c r="O64" s="38">
        <f>将星标签统计!CC13</f>
        <v>0</v>
      </c>
      <c r="P64" s="38">
        <f>将星标签统计!CD13</f>
        <v>0</v>
      </c>
      <c r="Q64" s="38">
        <f>将星标签统计!CE13</f>
        <v>0</v>
      </c>
      <c r="R64" s="38">
        <f>将星标签统计!CF13</f>
        <v>0</v>
      </c>
      <c r="T64" s="3">
        <v>4000</v>
      </c>
      <c r="U64" s="3">
        <f t="shared" si="4"/>
        <v>281846.82541872247</v>
      </c>
      <c r="V64" s="3">
        <v>4000</v>
      </c>
      <c r="W64" s="3">
        <f t="shared" si="5"/>
        <v>42594.802531800939</v>
      </c>
      <c r="Y64" s="3">
        <v>61</v>
      </c>
      <c r="Z64" s="3">
        <f>求节点(其他调用!$AU$5:$AU$21,其他调用!$AV$5:$AV$21,其他调用!AF65)*Z$1</f>
        <v>32912.221111411876</v>
      </c>
      <c r="AA64" s="3">
        <f>求节点(其他调用!$AW$5:$AW$21,其他调用!$AX$5:$AX$21,其他调用!AG65)*AA$1</f>
        <v>0</v>
      </c>
      <c r="AB64" s="3">
        <f>求节点(其他调用!$AY$5:$AY$21,其他调用!$AZ$5:$AZ$21,其他调用!AH65)*AB$1</f>
        <v>28079.32894305337</v>
      </c>
      <c r="AC64" s="3">
        <f>求节点(其他调用!$BA$5:$BA$21,其他调用!$BB$5:$BB$21,其他调用!AI65)*AC$1</f>
        <v>0</v>
      </c>
      <c r="AD64" s="3">
        <f>求节点(其他调用!$BC$5:$BC$21,其他调用!$BD$5:$BD$21,其他调用!AJ65)*AD$1</f>
        <v>4282.2631825919689</v>
      </c>
      <c r="AE64" s="3">
        <f>求节点(其他调用!$AU$5:$AU$21,其他调用!$AV$5:$AV$21,其他调用!AF65)*SUMIFS($G$4:$I$103,$M$4:$O$103,0)/COUNTIFS($G$4:$I$103,"&gt;0",$M$4:$O$103,0)*其他调用!BG65</f>
        <v>47.742451610885929</v>
      </c>
      <c r="AF64" s="3">
        <f>求节点(其他调用!$AU$5:$AU$21,其他调用!$AV$5:$AV$21,其他调用!AG65)*SUMIFS($G$4:$I$103,$M$4:$O$103,0)/COUNTIFS($G$4:$I$103,"&gt;0",$M$4:$O$103,0)*其他调用!BH65</f>
        <v>26.000660346578066</v>
      </c>
      <c r="AG64" s="3">
        <f>求节点(其他调用!$AU$5:$AU$21,其他调用!$AV$5:$AV$21,其他调用!AH65)*SUMIFS($G$4:$I$103,$M$4:$O$103,0)/COUNTIFS($G$4:$I$103,"&gt;0",$M$4:$O$103,0)*其他调用!BI65</f>
        <v>12.723483562777743</v>
      </c>
      <c r="AH64" s="3">
        <f>求节点(其他调用!$AU$5:$AU$21,其他调用!$AV$5:$AV$21,其他调用!AI65)*SUMIFS($G$4:$I$103,$M$4:$O$103,0)/COUNTIFS($G$4:$I$103,"&gt;0",$M$4:$O$103,0)*其他调用!BJ65</f>
        <v>3.0325551834283573</v>
      </c>
      <c r="AI64" s="3">
        <f>求节点(其他调用!$AU$5:$AU$21,其他调用!$AV$5:$AV$21,其他调用!AJ65)*SUMIFS($G$4:$I$103,$M$4:$O$103,0)/COUNTIFS($G$4:$I$103,"&gt;0",$M$4:$O$103,0)*其他调用!BK65</f>
        <v>0</v>
      </c>
      <c r="AJ64" s="33">
        <f t="shared" si="6"/>
        <v>1.4505995037306025E-3</v>
      </c>
      <c r="AK64" s="33" t="e">
        <f t="shared" si="0"/>
        <v>#DIV/0!</v>
      </c>
      <c r="AL64" s="33">
        <f t="shared" si="1"/>
        <v>4.5312634032607265E-4</v>
      </c>
      <c r="AM64" s="33" t="e">
        <f t="shared" si="2"/>
        <v>#DIV/0!</v>
      </c>
      <c r="AN64" s="33">
        <f t="shared" si="3"/>
        <v>0</v>
      </c>
      <c r="AQ64" s="3">
        <v>61</v>
      </c>
      <c r="AR64" s="3">
        <f>将星实力!V65*240+将星实力!W65*260+Z64</f>
        <v>239624.34689570253</v>
      </c>
      <c r="AS64" s="3">
        <f>将星实力!AE65*240+将星实力!AF65*260+AA64</f>
        <v>277897.28930149158</v>
      </c>
      <c r="AT64" s="3">
        <f>将星实力!AN65*240+将星实力!AO65*260+AB64</f>
        <v>469481.13425060135</v>
      </c>
      <c r="AU64" s="3">
        <f>将星实力!AW65*240+将星实力!AX65*260+AC64</f>
        <v>1079028.938372564</v>
      </c>
      <c r="AV64" s="3">
        <f>将星实力!BF65*240+将星实力!BG65*260+AD64</f>
        <v>2315949.3995756316</v>
      </c>
      <c r="AW64" s="3">
        <f>(IFERROR(INDEX($U$4:$U$103,MATCH(将星实力!V65,$T$4:$T$103,1)),0)+IFERROR(INDEX($W$4:$W$103,MATCH(将星实力!W65,$V$4:$V$103,1)),0)+AE64)*其他调用!BG65</f>
        <v>1761.0182796142885</v>
      </c>
      <c r="AX64" s="3">
        <f>(IFERROR(INDEX($U$4:$U$103,MATCH(将星实力!W65,$T$4:$T$103,1)),0)+IFERROR(INDEX($W$4:$W$103,MATCH(将星实力!X65,$V$4:$V$103,1)),0)+AF64)*其他调用!BH65</f>
        <v>0.16140611497661436</v>
      </c>
      <c r="AY64" s="3">
        <f>(IFERROR(INDEX($U$4:$U$103,MATCH(将星实力!X65,$T$4:$T$103,1)),0)+IFERROR(INDEX($W$4:$W$103,MATCH(将星实力!Y65,$V$4:$V$103,1)),0)+AG64)*其他调用!BI65</f>
        <v>322.2440970243369</v>
      </c>
      <c r="AZ64" s="3">
        <f>(IFERROR(INDEX($U$4:$U$103,MATCH(将星实力!Y65,$T$4:$T$103,1)),0)+IFERROR(INDEX($W$4:$W$103,MATCH(将星实力!Z65,$V$4:$V$103,1)),0)+AH64)*其他调用!BJ65</f>
        <v>255.0117250728199</v>
      </c>
      <c r="BA64" s="3">
        <f>(IFERROR(INDEX($U$4:$U$103,MATCH(将星实力!Z65,$T$4:$T$103,1)),0)+IFERROR(INDEX($W$4:$W$103,MATCH(将星实力!AA65,$V$4:$V$103,1)),0)+AI64)*其他调用!BK65</f>
        <v>0</v>
      </c>
      <c r="BB64" s="33">
        <f t="shared" si="7"/>
        <v>7.3490790999663274E-3</v>
      </c>
      <c r="BC64" s="33">
        <f t="shared" si="8"/>
        <v>5.808121244446699E-7</v>
      </c>
      <c r="BD64" s="33">
        <f t="shared" si="9"/>
        <v>6.863834849055474E-4</v>
      </c>
      <c r="BE64" s="33">
        <f t="shared" si="10"/>
        <v>2.3633446333463411E-4</v>
      </c>
      <c r="BF64" s="33">
        <f t="shared" si="11"/>
        <v>0</v>
      </c>
    </row>
    <row r="65" spans="5:58" x14ac:dyDescent="0.2">
      <c r="E65" s="3">
        <v>62</v>
      </c>
      <c r="F65" s="35" t="str">
        <f>将星buff!AG15</f>
        <v>器械招募加速</v>
      </c>
      <c r="G65" s="37">
        <f>IFERROR(INDEX($C$4:$C$30,MATCH($F65,$B$4:$B$30,0))*将星buff!AK15,0)</f>
        <v>0</v>
      </c>
      <c r="H65" s="37">
        <f>IFERROR(INDEX($C$4:$C$30,MATCH($F65,$B$4:$B$30,0))*将星buff!AL15,0)-G65</f>
        <v>0</v>
      </c>
      <c r="I65" s="37">
        <f>IFERROR(INDEX($C$4:$C$30,MATCH($F65,$B$4:$B$30,0))*将星buff!AM15,0)-SUM($G65:H65)</f>
        <v>0</v>
      </c>
      <c r="J65" s="37">
        <f>IFERROR(INDEX($C$4:$C$30,MATCH($F65,$B$4:$B$30,0))*将星buff!AN15,0)-SUM($G65:I65)</f>
        <v>0</v>
      </c>
      <c r="K65" s="37">
        <f>IFERROR(INDEX($C$4:$C$30,MATCH($F65,$B$4:$B$30,0))*将星buff!AO15,0)-SUM($G65:J65)</f>
        <v>0</v>
      </c>
      <c r="L65" s="37">
        <f>IFERROR(INDEX($C$4:$C$30,MATCH($F65,$B$4:$B$30,0))*将星buff!AP15,0)-SUM($G65:K65)</f>
        <v>0</v>
      </c>
      <c r="M65" s="38">
        <f>将星标签统计!CA14</f>
        <v>0</v>
      </c>
      <c r="N65" s="38">
        <f>将星标签统计!CB14</f>
        <v>0</v>
      </c>
      <c r="O65" s="38">
        <f>将星标签统计!CC14</f>
        <v>0</v>
      </c>
      <c r="P65" s="38">
        <f>将星标签统计!CD14</f>
        <v>0</v>
      </c>
      <c r="Q65" s="38">
        <f>将星标签统计!CE14</f>
        <v>0</v>
      </c>
      <c r="R65" s="38">
        <f>将星标签统计!CF14</f>
        <v>0</v>
      </c>
      <c r="T65" s="3">
        <v>4200</v>
      </c>
      <c r="U65" s="3">
        <f t="shared" si="4"/>
        <v>281846.82541872247</v>
      </c>
      <c r="V65" s="3">
        <v>4200</v>
      </c>
      <c r="W65" s="3">
        <f t="shared" si="5"/>
        <v>42594.802531800939</v>
      </c>
      <c r="Y65" s="3">
        <v>62</v>
      </c>
      <c r="Z65" s="3">
        <f>求节点(其他调用!$AU$5:$AU$21,其他调用!$AV$5:$AV$21,其他调用!AF66)*Z$1</f>
        <v>40393.845305198614</v>
      </c>
      <c r="AA65" s="3">
        <f>求节点(其他调用!$AW$5:$AW$21,其他调用!$AX$5:$AX$21,其他调用!AG66)*AA$1</f>
        <v>0</v>
      </c>
      <c r="AB65" s="3">
        <f>求节点(其他调用!$AY$5:$AY$21,其他调用!$AZ$5:$AZ$21,其他调用!AH66)*AB$1</f>
        <v>33886.30693567577</v>
      </c>
      <c r="AC65" s="3">
        <f>求节点(其他调用!$BA$5:$BA$21,其他调用!$BB$5:$BB$21,其他调用!AI66)*AC$1</f>
        <v>0</v>
      </c>
      <c r="AD65" s="3">
        <f>求节点(其他调用!$BC$5:$BC$21,其他调用!$BD$5:$BD$21,其他调用!AJ66)*AD$1</f>
        <v>5534.0494496170104</v>
      </c>
      <c r="AE65" s="3">
        <f>求节点(其他调用!$AU$5:$AU$21,其他调用!$AV$5:$AV$21,其他调用!AF66)*SUMIFS($G$4:$I$103,$M$4:$O$103,0)/COUNTIFS($G$4:$I$103,"&gt;0",$M$4:$O$103,0)*其他调用!BG66</f>
        <v>61.107812922385314</v>
      </c>
      <c r="AF65" s="3">
        <f>求节点(其他调用!$AU$5:$AU$21,其他调用!$AV$5:$AV$21,其他调用!AG66)*SUMIFS($G$4:$I$103,$M$4:$O$103,0)/COUNTIFS($G$4:$I$103,"&gt;0",$M$4:$O$103,0)*其他调用!BH66</f>
        <v>34.422617457034988</v>
      </c>
      <c r="AG65" s="3">
        <f>求节点(其他调用!$AU$5:$AU$21,其他调用!$AV$5:$AV$21,其他调用!AH66)*SUMIFS($G$4:$I$103,$M$4:$O$103,0)/COUNTIFS($G$4:$I$103,"&gt;0",$M$4:$O$103,0)*其他调用!BI66</f>
        <v>16.549756330124019</v>
      </c>
      <c r="AH65" s="3">
        <f>求节点(其他调用!$AU$5:$AU$21,其他调用!$AV$5:$AV$21,其他调用!AI66)*SUMIFS($G$4:$I$103,$M$4:$O$103,0)/COUNTIFS($G$4:$I$103,"&gt;0",$M$4:$O$103,0)*其他调用!BJ66</f>
        <v>3.9767160762598039</v>
      </c>
      <c r="AI65" s="3">
        <f>求节点(其他调用!$AU$5:$AU$21,其他调用!$AV$5:$AV$21,其他调用!AJ66)*SUMIFS($G$4:$I$103,$M$4:$O$103,0)/COUNTIFS($G$4:$I$103,"&gt;0",$M$4:$O$103,0)*其他调用!BK66</f>
        <v>0.11874879382609274</v>
      </c>
      <c r="AJ65" s="33">
        <f t="shared" si="6"/>
        <v>1.5128000927042431E-3</v>
      </c>
      <c r="AK65" s="33" t="e">
        <f t="shared" si="0"/>
        <v>#DIV/0!</v>
      </c>
      <c r="AL65" s="33">
        <f t="shared" si="1"/>
        <v>4.8839067537041953E-4</v>
      </c>
      <c r="AM65" s="33" t="e">
        <f t="shared" si="2"/>
        <v>#DIV/0!</v>
      </c>
      <c r="AN65" s="33">
        <f t="shared" si="3"/>
        <v>2.1457848345448172E-5</v>
      </c>
      <c r="AQ65" s="3">
        <v>62</v>
      </c>
      <c r="AR65" s="3">
        <f>将星实力!V66*240+将星实力!W66*260+Z65</f>
        <v>259056.39776602993</v>
      </c>
      <c r="AS65" s="3">
        <f>将星实力!AE66*240+将星实力!AF66*260+AA65</f>
        <v>294499.77789478208</v>
      </c>
      <c r="AT65" s="3">
        <f>将星实力!AN66*240+将星实力!AO66*260+AB65</f>
        <v>501403.57734019769</v>
      </c>
      <c r="AU65" s="3">
        <f>将星实力!AW66*240+将星实力!AX66*260+AC65</f>
        <v>1143999.1854151823</v>
      </c>
      <c r="AV65" s="3">
        <f>将星实力!BF66*240+将星实力!BG66*260+AD65</f>
        <v>2453625.3250891864</v>
      </c>
      <c r="AW65" s="3">
        <f>(IFERROR(INDEX($U$4:$U$103,MATCH(将星实力!V66,$T$4:$T$103,1)),0)+IFERROR(INDEX($W$4:$W$103,MATCH(将星实力!W66,$V$4:$V$103,1)),0)+AE65)*其他调用!BG66</f>
        <v>1884.4820324734649</v>
      </c>
      <c r="AX65" s="3">
        <f>(IFERROR(INDEX($U$4:$U$103,MATCH(将星实力!W66,$T$4:$T$103,1)),0)+IFERROR(INDEX($W$4:$W$103,MATCH(将星实力!X66,$V$4:$V$103,1)),0)+AF65)*其他调用!BH66</f>
        <v>0.22278691455591462</v>
      </c>
      <c r="AY65" s="3">
        <f>(IFERROR(INDEX($U$4:$U$103,MATCH(将星实力!X66,$T$4:$T$103,1)),0)+IFERROR(INDEX($W$4:$W$103,MATCH(将星实力!Y66,$V$4:$V$103,1)),0)+AG65)*其他调用!BI66</f>
        <v>336.16979256966937</v>
      </c>
      <c r="AZ65" s="3">
        <f>(IFERROR(INDEX($U$4:$U$103,MATCH(将星实力!Y66,$T$4:$T$103,1)),0)+IFERROR(INDEX($W$4:$W$103,MATCH(将星实力!Z66,$V$4:$V$103,1)),0)+AH65)*其他调用!BJ66</f>
        <v>266.09688854615712</v>
      </c>
      <c r="BA65" s="3">
        <f>(IFERROR(INDEX($U$4:$U$103,MATCH(将星实力!Z66,$T$4:$T$103,1)),0)+IFERROR(INDEX($W$4:$W$103,MATCH(将星实力!AA66,$V$4:$V$103,1)),0)+AI65)*其他调用!BK66</f>
        <v>182.43579788100723</v>
      </c>
      <c r="BB65" s="33">
        <f t="shared" si="7"/>
        <v>7.2744083864528172E-3</v>
      </c>
      <c r="BC65" s="33">
        <f t="shared" si="8"/>
        <v>7.5649264032895537E-7</v>
      </c>
      <c r="BD65" s="33">
        <f t="shared" si="9"/>
        <v>6.704575072099681E-4</v>
      </c>
      <c r="BE65" s="33">
        <f t="shared" si="10"/>
        <v>2.3260234092700401E-4</v>
      </c>
      <c r="BF65" s="33">
        <f t="shared" si="11"/>
        <v>7.4353568173403126E-5</v>
      </c>
    </row>
    <row r="66" spans="5:58" x14ac:dyDescent="0.2">
      <c r="E66" s="3">
        <v>63</v>
      </c>
      <c r="F66" s="35">
        <f>将星buff!AG16</f>
        <v>0</v>
      </c>
      <c r="G66" s="37">
        <f>IFERROR(INDEX($C$4:$C$30,MATCH($F66,$B$4:$B$30,0))*将星buff!AK16,0)</f>
        <v>0</v>
      </c>
      <c r="H66" s="37">
        <f>IFERROR(INDEX($C$4:$C$30,MATCH($F66,$B$4:$B$30,0))*将星buff!AL16,0)-G66</f>
        <v>0</v>
      </c>
      <c r="I66" s="37">
        <f>IFERROR(INDEX($C$4:$C$30,MATCH($F66,$B$4:$B$30,0))*将星buff!AM16,0)-SUM($G66:H66)</f>
        <v>0</v>
      </c>
      <c r="J66" s="37">
        <f>IFERROR(INDEX($C$4:$C$30,MATCH($F66,$B$4:$B$30,0))*将星buff!AN16,0)-SUM($G66:I66)</f>
        <v>0</v>
      </c>
      <c r="K66" s="37">
        <f>IFERROR(INDEX($C$4:$C$30,MATCH($F66,$B$4:$B$30,0))*将星buff!AO16,0)-SUM($G66:J66)</f>
        <v>0</v>
      </c>
      <c r="L66" s="37">
        <f>IFERROR(INDEX($C$4:$C$30,MATCH($F66,$B$4:$B$30,0))*将星buff!AP16,0)-SUM($G66:K66)</f>
        <v>0</v>
      </c>
      <c r="M66" s="38">
        <f>将星标签统计!CA15</f>
        <v>0</v>
      </c>
      <c r="N66" s="38">
        <f>将星标签统计!CB15</f>
        <v>0</v>
      </c>
      <c r="O66" s="38">
        <f>将星标签统计!CC15</f>
        <v>0</v>
      </c>
      <c r="P66" s="38">
        <f>将星标签统计!CD15</f>
        <v>0</v>
      </c>
      <c r="Q66" s="38">
        <f>将星标签统计!CE15</f>
        <v>0</v>
      </c>
      <c r="R66" s="38">
        <f>将星标签统计!CF15</f>
        <v>0</v>
      </c>
      <c r="T66" s="3">
        <v>4400</v>
      </c>
      <c r="U66" s="3">
        <f t="shared" si="4"/>
        <v>281846.82541872247</v>
      </c>
      <c r="V66" s="3">
        <v>4400</v>
      </c>
      <c r="W66" s="3">
        <f t="shared" si="5"/>
        <v>42594.802531800939</v>
      </c>
      <c r="Y66" s="3">
        <v>63</v>
      </c>
      <c r="Z66" s="3">
        <f>求节点(其他调用!$AU$5:$AU$21,其他调用!$AV$5:$AV$21,其他调用!AF67)*Z$1</f>
        <v>48412.45157276871</v>
      </c>
      <c r="AA66" s="3">
        <f>求节点(其他调用!$AW$5:$AW$21,其他调用!$AX$5:$AX$21,其他调用!AG67)*AA$1</f>
        <v>0</v>
      </c>
      <c r="AB66" s="3">
        <f>求节点(其他调用!$AY$5:$AY$21,其他调用!$AZ$5:$AZ$21,其他调用!AH67)*AB$1</f>
        <v>44237.935697794448</v>
      </c>
      <c r="AC66" s="3">
        <f>求节点(其他调用!$BA$5:$BA$21,其他调用!$BB$5:$BB$21,其他调用!AI67)*AC$1</f>
        <v>0</v>
      </c>
      <c r="AD66" s="3">
        <f>求节点(其他调用!$BC$5:$BC$21,其他调用!$BD$5:$BD$21,其他调用!AJ67)*AD$1</f>
        <v>7860.8035191994695</v>
      </c>
      <c r="AE66" s="3">
        <f>求节点(其他调用!$AU$5:$AU$21,其他调用!$AV$5:$AV$21,其他调用!AF67)*SUMIFS($G$4:$I$103,$M$4:$O$103,0)/COUNTIFS($G$4:$I$103,"&gt;0",$M$4:$O$103,0)*其他调用!BG67</f>
        <v>76.483888858794657</v>
      </c>
      <c r="AF66" s="3">
        <f>求节点(其他调用!$AU$5:$AU$21,其他调用!$AV$5:$AV$21,其他调用!AG67)*SUMIFS($G$4:$I$103,$M$4:$O$103,0)/COUNTIFS($G$4:$I$103,"&gt;0",$M$4:$O$103,0)*其他调用!BH67</f>
        <v>45.805722203080038</v>
      </c>
      <c r="AG66" s="3">
        <f>求节点(其他调用!$AU$5:$AU$21,其他调用!$AV$5:$AV$21,其他调用!AH67)*SUMIFS($G$4:$I$103,$M$4:$O$103,0)/COUNTIFS($G$4:$I$103,"&gt;0",$M$4:$O$103,0)*其他调用!BI67</f>
        <v>20.941121129988481</v>
      </c>
      <c r="AH66" s="3">
        <f>求节点(其他调用!$AU$5:$AU$21,其他调用!$AV$5:$AV$21,其他调用!AI67)*SUMIFS($G$4:$I$103,$M$4:$O$103,0)/COUNTIFS($G$4:$I$103,"&gt;0",$M$4:$O$103,0)*其他调用!BJ67</f>
        <v>5.3767027800808966</v>
      </c>
      <c r="AI66" s="3">
        <f>求节点(其他调用!$AU$5:$AU$21,其他调用!$AV$5:$AV$21,其他调用!AJ67)*SUMIFS($G$4:$I$103,$M$4:$O$103,0)/COUNTIFS($G$4:$I$103,"&gt;0",$M$4:$O$103,0)*其他调用!BK67</f>
        <v>0.29811407688613917</v>
      </c>
      <c r="AJ66" s="33">
        <f t="shared" si="6"/>
        <v>1.5798392019836425E-3</v>
      </c>
      <c r="AK66" s="33" t="e">
        <f t="shared" si="0"/>
        <v>#DIV/0!</v>
      </c>
      <c r="AL66" s="33">
        <f t="shared" si="1"/>
        <v>4.7337473595162656E-4</v>
      </c>
      <c r="AM66" s="33" t="e">
        <f t="shared" si="2"/>
        <v>#DIV/0!</v>
      </c>
      <c r="AN66" s="33">
        <f t="shared" si="3"/>
        <v>3.7924122662271885E-5</v>
      </c>
      <c r="AQ66" s="3">
        <v>63</v>
      </c>
      <c r="AR66" s="3">
        <f>将星实力!V67*240+将星实力!W67*260+Z66</f>
        <v>279883.07732310425</v>
      </c>
      <c r="AS66" s="3">
        <f>将星实力!AE67*240+将星实力!AF67*260+AA66</f>
        <v>311624.22117408295</v>
      </c>
      <c r="AT66" s="3">
        <f>将星实力!AN67*240+将星实力!AO67*260+AB66</f>
        <v>539745.00307764008</v>
      </c>
      <c r="AU66" s="3">
        <f>将星实力!AW67*240+将星实力!AX67*260+AC66</f>
        <v>1211357.6149905119</v>
      </c>
      <c r="AV66" s="3">
        <f>将星实力!BF67*240+将星实力!BG67*260+AD66</f>
        <v>2602974.9096013731</v>
      </c>
      <c r="AW66" s="3">
        <f>(IFERROR(INDEX($U$4:$U$103,MATCH(将星实力!V67,$T$4:$T$103,1)),0)+IFERROR(INDEX($W$4:$W$103,MATCH(将星实力!W67,$V$4:$V$103,1)),0)+AE66)*其他调用!BG67</f>
        <v>1968.1094206680414</v>
      </c>
      <c r="AX66" s="3">
        <f>(IFERROR(INDEX($U$4:$U$103,MATCH(将星实力!W67,$T$4:$T$103,1)),0)+IFERROR(INDEX($W$4:$W$103,MATCH(将星实力!X67,$V$4:$V$103,1)),0)+AF66)*其他调用!BH67</f>
        <v>0.30972818940114721</v>
      </c>
      <c r="AY66" s="3">
        <f>(IFERROR(INDEX($U$4:$U$103,MATCH(将星实力!X67,$T$4:$T$103,1)),0)+IFERROR(INDEX($W$4:$W$103,MATCH(将星实力!Y67,$V$4:$V$103,1)),0)+AG66)*其他调用!BI67</f>
        <v>351.13122110217893</v>
      </c>
      <c r="AZ66" s="3">
        <f>(IFERROR(INDEX($U$4:$U$103,MATCH(将星实力!Y67,$T$4:$T$103,1)),0)+IFERROR(INDEX($W$4:$W$103,MATCH(将星实力!Z67,$V$4:$V$103,1)),0)+AH66)*其他调用!BJ67</f>
        <v>278.16181841512821</v>
      </c>
      <c r="BA66" s="3">
        <f>(IFERROR(INDEX($U$4:$U$103,MATCH(将星实力!Z67,$T$4:$T$103,1)),0)+IFERROR(INDEX($W$4:$W$103,MATCH(将星实力!AA67,$V$4:$V$103,1)),0)+AI66)*其他调用!BK67</f>
        <v>190.67771031354971</v>
      </c>
      <c r="BB66" s="33">
        <f t="shared" si="7"/>
        <v>7.0318986038445082E-3</v>
      </c>
      <c r="BC66" s="33">
        <f t="shared" si="8"/>
        <v>9.9391564697444823E-7</v>
      </c>
      <c r="BD66" s="33">
        <f t="shared" si="9"/>
        <v>6.5055020259570644E-4</v>
      </c>
      <c r="BE66" s="33">
        <f t="shared" si="10"/>
        <v>2.2962815849992155E-4</v>
      </c>
      <c r="BF66" s="33">
        <f t="shared" si="11"/>
        <v>7.3253764225776044E-5</v>
      </c>
    </row>
    <row r="67" spans="5:58" x14ac:dyDescent="0.2">
      <c r="E67" s="3">
        <v>64</v>
      </c>
      <c r="F67" s="35">
        <f>将星buff!AG17</f>
        <v>0</v>
      </c>
      <c r="G67" s="37">
        <f>IFERROR(INDEX($C$4:$C$30,MATCH($F67,$B$4:$B$30,0))*将星buff!AK17,0)</f>
        <v>0</v>
      </c>
      <c r="H67" s="37">
        <f>IFERROR(INDEX($C$4:$C$30,MATCH($F67,$B$4:$B$30,0))*将星buff!AL17,0)-G67</f>
        <v>0</v>
      </c>
      <c r="I67" s="37">
        <f>IFERROR(INDEX($C$4:$C$30,MATCH($F67,$B$4:$B$30,0))*将星buff!AM17,0)-SUM($G67:H67)</f>
        <v>0</v>
      </c>
      <c r="J67" s="37">
        <f>IFERROR(INDEX($C$4:$C$30,MATCH($F67,$B$4:$B$30,0))*将星buff!AN17,0)-SUM($G67:I67)</f>
        <v>0</v>
      </c>
      <c r="K67" s="37">
        <f>IFERROR(INDEX($C$4:$C$30,MATCH($F67,$B$4:$B$30,0))*将星buff!AO17,0)-SUM($G67:J67)</f>
        <v>0</v>
      </c>
      <c r="L67" s="37">
        <f>IFERROR(INDEX($C$4:$C$30,MATCH($F67,$B$4:$B$30,0))*将星buff!AP17,0)-SUM($G67:K67)</f>
        <v>0</v>
      </c>
      <c r="M67" s="38">
        <f>将星标签统计!CA16</f>
        <v>0</v>
      </c>
      <c r="N67" s="38">
        <f>将星标签统计!CB16</f>
        <v>0</v>
      </c>
      <c r="O67" s="38">
        <f>将星标签统计!CC16</f>
        <v>0</v>
      </c>
      <c r="P67" s="38">
        <f>将星标签统计!CD16</f>
        <v>0</v>
      </c>
      <c r="Q67" s="38">
        <f>将星标签统计!CE16</f>
        <v>0</v>
      </c>
      <c r="R67" s="38">
        <f>将星标签统计!CF16</f>
        <v>0</v>
      </c>
      <c r="T67" s="3">
        <v>4600</v>
      </c>
      <c r="U67" s="3">
        <f t="shared" si="4"/>
        <v>281846.82541872247</v>
      </c>
      <c r="V67" s="3">
        <v>4600</v>
      </c>
      <c r="W67" s="3">
        <f t="shared" si="5"/>
        <v>42594.802531800939</v>
      </c>
      <c r="Y67" s="3">
        <v>64</v>
      </c>
      <c r="Z67" s="3">
        <f>求节点(其他调用!$AU$5:$AU$21,其他调用!$AV$5:$AV$21,其他调用!AF68)*Z$1</f>
        <v>57006.580976877529</v>
      </c>
      <c r="AA67" s="3">
        <f>求节点(其他调用!$AW$5:$AW$21,其他调用!$AX$5:$AX$21,其他调用!AG68)*AA$1</f>
        <v>0</v>
      </c>
      <c r="AB67" s="3">
        <f>求节点(其他调用!$AY$5:$AY$21,其他调用!$AZ$5:$AZ$21,其他调用!AH68)*AB$1</f>
        <v>55451.780149834434</v>
      </c>
      <c r="AC67" s="3">
        <f>求节点(其他调用!$BA$5:$BA$21,其他调用!$BB$5:$BB$21,其他调用!AI68)*AC$1</f>
        <v>0</v>
      </c>
      <c r="AD67" s="3">
        <f>求节点(其他调用!$BC$5:$BC$21,其他调用!$BD$5:$BD$21,其他调用!AJ68)*AD$1</f>
        <v>10284.862035323002</v>
      </c>
      <c r="AE67" s="3">
        <f>求节点(其他调用!$AU$5:$AU$21,其他调用!$AV$5:$AV$21,其他调用!AF68)*SUMIFS($G$4:$I$103,$M$4:$O$103,0)/COUNTIFS($G$4:$I$103,"&gt;0",$M$4:$O$103,0)*其他调用!BG68</f>
        <v>94.188270203476904</v>
      </c>
      <c r="AF67" s="3">
        <f>求节点(其他调用!$AU$5:$AU$21,其他调用!$AV$5:$AV$21,其他调用!AG68)*SUMIFS($G$4:$I$103,$M$4:$O$103,0)/COUNTIFS($G$4:$I$103,"&gt;0",$M$4:$O$103,0)*其他调用!BH68</f>
        <v>58.880925352243629</v>
      </c>
      <c r="AG67" s="3">
        <f>求节点(其他调用!$AU$5:$AU$21,其他调用!$AV$5:$AV$21,其他调用!AH68)*SUMIFS($G$4:$I$103,$M$4:$O$103,0)/COUNTIFS($G$4:$I$103,"&gt;0",$M$4:$O$103,0)*其他调用!BI68</f>
        <v>26.05796143491828</v>
      </c>
      <c r="AH67" s="3">
        <f>求节点(其他调用!$AU$5:$AU$21,其他调用!$AV$5:$AV$21,其他调用!AI68)*SUMIFS($G$4:$I$103,$M$4:$O$103,0)/COUNTIFS($G$4:$I$103,"&gt;0",$M$4:$O$103,0)*其他调用!BJ68</f>
        <v>8.0741715407625669</v>
      </c>
      <c r="AI67" s="3">
        <f>求节点(其他调用!$AU$5:$AU$21,其他调用!$AV$5:$AV$21,其他调用!AJ68)*SUMIFS($G$4:$I$103,$M$4:$O$103,0)/COUNTIFS($G$4:$I$103,"&gt;0",$M$4:$O$103,0)*其他调用!BK68</f>
        <v>0.50114198933710508</v>
      </c>
      <c r="AJ67" s="33">
        <f t="shared" si="6"/>
        <v>1.6522350330338293E-3</v>
      </c>
      <c r="AK67" s="33" t="e">
        <f t="shared" si="0"/>
        <v>#DIV/0!</v>
      </c>
      <c r="AL67" s="33">
        <f t="shared" si="1"/>
        <v>4.699210983760651E-4</v>
      </c>
      <c r="AM67" s="33" t="e">
        <f t="shared" si="2"/>
        <v>#DIV/0!</v>
      </c>
      <c r="AN67" s="33">
        <f t="shared" si="3"/>
        <v>4.872617518990049E-5</v>
      </c>
      <c r="AQ67" s="3">
        <v>64</v>
      </c>
      <c r="AR67" s="3">
        <f>将星实力!V68*240+将星实力!W68*260+Z67</f>
        <v>302204.482896726</v>
      </c>
      <c r="AS67" s="3">
        <f>将星实力!AE68*240+将星实力!AF68*260+AA67</f>
        <v>327767.07866105787</v>
      </c>
      <c r="AT67" s="3">
        <f>将星实力!AN68*240+将星实力!AO68*260+AB67</f>
        <v>580957.50367220514</v>
      </c>
      <c r="AU67" s="3">
        <f>将星实力!AW68*240+将星实力!AX68*260+AC67</f>
        <v>1281382.8997577897</v>
      </c>
      <c r="AV67" s="3">
        <f>将星实力!BF68*240+将星实力!BG68*260+AD67</f>
        <v>2761391.2090995088</v>
      </c>
      <c r="AW67" s="3">
        <f>(IFERROR(INDEX($U$4:$U$103,MATCH(将星实力!V68,$T$4:$T$103,1)),0)+IFERROR(INDEX($W$4:$W$103,MATCH(将星实力!W68,$V$4:$V$103,1)),0)+AE67)*其他调用!BG68</f>
        <v>2058.4389693942658</v>
      </c>
      <c r="AX67" s="3">
        <f>(IFERROR(INDEX($U$4:$U$103,MATCH(将星实力!W68,$T$4:$T$103,1)),0)+IFERROR(INDEX($W$4:$W$103,MATCH(将星实力!X68,$V$4:$V$103,1)),0)+AF67)*其他调用!BH68</f>
        <v>0.41644969397738008</v>
      </c>
      <c r="AY67" s="3">
        <f>(IFERROR(INDEX($U$4:$U$103,MATCH(将星实力!X68,$T$4:$T$103,1)),0)+IFERROR(INDEX($W$4:$W$103,MATCH(将星实力!Y68,$V$4:$V$103,1)),0)+AG67)*其他调用!BI68</f>
        <v>367.46619941863867</v>
      </c>
      <c r="AZ67" s="3">
        <f>(IFERROR(INDEX($U$4:$U$103,MATCH(将星实力!Y68,$T$4:$T$103,1)),0)+IFERROR(INDEX($W$4:$W$103,MATCH(将星实力!Z68,$V$4:$V$103,1)),0)+AH67)*其他调用!BJ68</f>
        <v>291.22166010102438</v>
      </c>
      <c r="BA67" s="3">
        <f>(IFERROR(INDEX($U$4:$U$103,MATCH(将星实力!Z68,$T$4:$T$103,1)),0)+IFERROR(INDEX($W$4:$W$103,MATCH(将星实力!AA68,$V$4:$V$103,1)),0)+AI67)*其他调用!BK68</f>
        <v>199.32954043356057</v>
      </c>
      <c r="BB67" s="33">
        <f t="shared" si="7"/>
        <v>6.8114111004028604E-3</v>
      </c>
      <c r="BC67" s="33">
        <f t="shared" si="8"/>
        <v>1.2705659631180606E-6</v>
      </c>
      <c r="BD67" s="33">
        <f t="shared" si="9"/>
        <v>6.3251820846774859E-4</v>
      </c>
      <c r="BE67" s="33">
        <f t="shared" si="10"/>
        <v>2.2727138012850948E-4</v>
      </c>
      <c r="BF67" s="33">
        <f t="shared" si="11"/>
        <v>7.2184462591434856E-5</v>
      </c>
    </row>
    <row r="68" spans="5:58" x14ac:dyDescent="0.2">
      <c r="E68" s="3">
        <v>65</v>
      </c>
      <c r="F68" s="35">
        <f>将星buff!AG18</f>
        <v>0</v>
      </c>
      <c r="G68" s="37">
        <f>IFERROR(INDEX($C$4:$C$30,MATCH($F68,$B$4:$B$30,0))*将星buff!AK18,0)</f>
        <v>0</v>
      </c>
      <c r="H68" s="37">
        <f>IFERROR(INDEX($C$4:$C$30,MATCH($F68,$B$4:$B$30,0))*将星buff!AL18,0)-G68</f>
        <v>0</v>
      </c>
      <c r="I68" s="37">
        <f>IFERROR(INDEX($C$4:$C$30,MATCH($F68,$B$4:$B$30,0))*将星buff!AM18,0)-SUM($G68:H68)</f>
        <v>0</v>
      </c>
      <c r="J68" s="37">
        <f>IFERROR(INDEX($C$4:$C$30,MATCH($F68,$B$4:$B$30,0))*将星buff!AN18,0)-SUM($G68:I68)</f>
        <v>0</v>
      </c>
      <c r="K68" s="37">
        <f>IFERROR(INDEX($C$4:$C$30,MATCH($F68,$B$4:$B$30,0))*将星buff!AO18,0)-SUM($G68:J68)</f>
        <v>0</v>
      </c>
      <c r="L68" s="37">
        <f>IFERROR(INDEX($C$4:$C$30,MATCH($F68,$B$4:$B$30,0))*将星buff!AP18,0)-SUM($G68:K68)</f>
        <v>0</v>
      </c>
      <c r="M68" s="38">
        <f>将星标签统计!CA17</f>
        <v>0</v>
      </c>
      <c r="N68" s="38">
        <f>将星标签统计!CB17</f>
        <v>0</v>
      </c>
      <c r="O68" s="38">
        <f>将星标签统计!CC17</f>
        <v>0</v>
      </c>
      <c r="P68" s="38">
        <f>将星标签统计!CD17</f>
        <v>0</v>
      </c>
      <c r="Q68" s="38">
        <f>将星标签统计!CE17</f>
        <v>0</v>
      </c>
      <c r="R68" s="38">
        <f>将星标签统计!CF17</f>
        <v>0</v>
      </c>
      <c r="T68" s="3">
        <v>4800</v>
      </c>
      <c r="U68" s="3">
        <f t="shared" si="4"/>
        <v>281846.82541872247</v>
      </c>
      <c r="V68" s="3">
        <v>4800</v>
      </c>
      <c r="W68" s="3">
        <f t="shared" si="5"/>
        <v>42594.802531800939</v>
      </c>
      <c r="Y68" s="3">
        <v>65</v>
      </c>
      <c r="Z68" s="3">
        <f>求节点(其他调用!$AU$5:$AU$21,其他调用!$AV$5:$AV$21,其他调用!AF69)*Z$1</f>
        <v>66217.540805804238</v>
      </c>
      <c r="AA68" s="3">
        <f>求节点(其他调用!$AW$5:$AW$21,其他调用!$AX$5:$AX$21,其他调用!AG69)*AA$1</f>
        <v>0</v>
      </c>
      <c r="AB68" s="3">
        <f>求节点(其他调用!$AY$5:$AY$21,其他调用!$AZ$5:$AZ$21,其他调用!AH69)*AB$1</f>
        <v>67631.363516969301</v>
      </c>
      <c r="AC68" s="3">
        <f>求节点(其他调用!$BA$5:$BA$21,其他调用!$BB$5:$BB$21,其他调用!AI69)*AC$1</f>
        <v>0</v>
      </c>
      <c r="AD68" s="3">
        <f>求节点(其他调用!$BC$5:$BC$21,其他调用!$BD$5:$BD$21,其他调用!AJ69)*AD$1</f>
        <v>12723.414699983241</v>
      </c>
      <c r="AE68" s="3">
        <f>求节点(其他调用!$AU$5:$AU$21,其他调用!$AV$5:$AV$21,其他调用!AF69)*SUMIFS($G$4:$I$103,$M$4:$O$103,0)/COUNTIFS($G$4:$I$103,"&gt;0",$M$4:$O$103,0)*其他调用!BG69</f>
        <v>114.5815055696474</v>
      </c>
      <c r="AF68" s="3">
        <f>求节点(其他调用!$AU$5:$AU$21,其他调用!$AV$5:$AV$21,其他调用!AG69)*SUMIFS($G$4:$I$103,$M$4:$O$103,0)/COUNTIFS($G$4:$I$103,"&gt;0",$M$4:$O$103,0)*其他调用!BH69</f>
        <v>73.888456152287816</v>
      </c>
      <c r="AG68" s="3">
        <f>求节点(其他调用!$AU$5:$AU$21,其他调用!$AV$5:$AV$21,其他调用!AH69)*SUMIFS($G$4:$I$103,$M$4:$O$103,0)/COUNTIFS($G$4:$I$103,"&gt;0",$M$4:$O$103,0)*其他调用!BI69</f>
        <v>35.567736126543274</v>
      </c>
      <c r="AH68" s="3">
        <f>求节点(其他调用!$AU$5:$AU$21,其他调用!$AV$5:$AV$21,其他调用!AI69)*SUMIFS($G$4:$I$103,$M$4:$O$103,0)/COUNTIFS($G$4:$I$103,"&gt;0",$M$4:$O$103,0)*其他调用!BJ69</f>
        <v>11.164538731278594</v>
      </c>
      <c r="AI68" s="3">
        <f>求节点(其他调用!$AU$5:$AU$21,其他调用!$AV$5:$AV$21,其他调用!AJ69)*SUMIFS($G$4:$I$103,$M$4:$O$103,0)/COUNTIFS($G$4:$I$103,"&gt;0",$M$4:$O$103,0)*其他调用!BK69</f>
        <v>0.72219630681982927</v>
      </c>
      <c r="AJ68" s="33">
        <f t="shared" si="6"/>
        <v>1.7303799593778311E-3</v>
      </c>
      <c r="AK68" s="33" t="e">
        <f t="shared" ref="AK68:AK103" si="13">AF68/AA68</f>
        <v>#DIV/0!</v>
      </c>
      <c r="AL68" s="33">
        <f t="shared" ref="AL68:AL103" si="14">AG68/AB68</f>
        <v>5.2590594477100873E-4</v>
      </c>
      <c r="AM68" s="33" t="e">
        <f t="shared" ref="AM68:AM103" si="15">AH68/AC68</f>
        <v>#DIV/0!</v>
      </c>
      <c r="AN68" s="33">
        <f t="shared" ref="AN68:AN103" si="16">AI68/AD68</f>
        <v>5.6761201599503043E-5</v>
      </c>
      <c r="AQ68" s="3">
        <v>65</v>
      </c>
      <c r="AR68" s="3">
        <f>将星实力!V69*240+将星实力!W69*260+Z68</f>
        <v>326127.89614864584</v>
      </c>
      <c r="AS68" s="3">
        <f>将星实力!AE69*240+将星实力!AF69*260+AA68</f>
        <v>345068.56492510287</v>
      </c>
      <c r="AT68" s="3">
        <f>将星实力!AN69*240+将星实力!AO69*260+AB68</f>
        <v>620857.67921089078</v>
      </c>
      <c r="AU68" s="3">
        <f>将星实力!AW69*240+将星实力!AX69*260+AC68</f>
        <v>1356434.1416779049</v>
      </c>
      <c r="AV68" s="3">
        <f>将星实力!BF69*240+将星实力!BG69*260+AD68</f>
        <v>2922599.6807944565</v>
      </c>
      <c r="AW68" s="3">
        <f>(IFERROR(INDEX($U$4:$U$103,MATCH(将星实力!V69,$T$4:$T$103,1)),0)+IFERROR(INDEX($W$4:$W$103,MATCH(将星实力!W69,$V$4:$V$103,1)),0)+AE68)*其他调用!BG69</f>
        <v>2155.9663867236377</v>
      </c>
      <c r="AX68" s="3">
        <f>(IFERROR(INDEX($U$4:$U$103,MATCH(将星实力!W69,$T$4:$T$103,1)),0)+IFERROR(INDEX($W$4:$W$103,MATCH(将星实力!X69,$V$4:$V$103,1)),0)+AF68)*其他调用!BH69</f>
        <v>0.54723598170235044</v>
      </c>
      <c r="AY68" s="3">
        <f>(IFERROR(INDEX($U$4:$U$103,MATCH(将星实力!X69,$T$4:$T$103,1)),0)+IFERROR(INDEX($W$4:$W$103,MATCH(将星实力!Y69,$V$4:$V$103,1)),0)+AG68)*其他调用!BI69</f>
        <v>385.36229383474216</v>
      </c>
      <c r="AZ68" s="3">
        <f>(IFERROR(INDEX($U$4:$U$103,MATCH(将星实力!Y69,$T$4:$T$103,1)),0)+IFERROR(INDEX($W$4:$W$103,MATCH(将星实力!Z69,$V$4:$V$103,1)),0)+AH68)*其他调用!BJ69</f>
        <v>305.11519747506208</v>
      </c>
      <c r="BA68" s="3">
        <f>(IFERROR(INDEX($U$4:$U$103,MATCH(将星实力!Z69,$T$4:$T$103,1)),0)+IFERROR(INDEX($W$4:$W$103,MATCH(将星实力!AA69,$V$4:$V$103,1)),0)+AI68)*其他调用!BK69</f>
        <v>208.09524380242468</v>
      </c>
      <c r="BB68" s="33">
        <f t="shared" si="7"/>
        <v>6.6108002786151414E-3</v>
      </c>
      <c r="BC68" s="33">
        <f t="shared" si="8"/>
        <v>1.5858760760231174E-6</v>
      </c>
      <c r="BD68" s="33">
        <f t="shared" si="9"/>
        <v>6.2069344833511129E-4</v>
      </c>
      <c r="BE68" s="33">
        <f t="shared" si="10"/>
        <v>2.2493919026369795E-4</v>
      </c>
      <c r="BF68" s="33">
        <f t="shared" si="11"/>
        <v>7.1202103103582665E-5</v>
      </c>
    </row>
    <row r="69" spans="5:58" x14ac:dyDescent="0.2">
      <c r="E69" s="3">
        <v>66</v>
      </c>
      <c r="F69" s="35">
        <f>将星buff!AG19</f>
        <v>0</v>
      </c>
      <c r="G69" s="37">
        <f>IFERROR(INDEX($C$4:$C$30,MATCH($F69,$B$4:$B$30,0))*将星buff!AK19,0)</f>
        <v>0</v>
      </c>
      <c r="H69" s="37">
        <f>IFERROR(INDEX($C$4:$C$30,MATCH($F69,$B$4:$B$30,0))*将星buff!AL19,0)-G69</f>
        <v>0</v>
      </c>
      <c r="I69" s="37">
        <f>IFERROR(INDEX($C$4:$C$30,MATCH($F69,$B$4:$B$30,0))*将星buff!AM19,0)-SUM($G69:H69)</f>
        <v>0</v>
      </c>
      <c r="J69" s="37">
        <f>IFERROR(INDEX($C$4:$C$30,MATCH($F69,$B$4:$B$30,0))*将星buff!AN19,0)-SUM($G69:I69)</f>
        <v>0</v>
      </c>
      <c r="K69" s="37">
        <f>IFERROR(INDEX($C$4:$C$30,MATCH($F69,$B$4:$B$30,0))*将星buff!AO19,0)-SUM($G69:J69)</f>
        <v>0</v>
      </c>
      <c r="L69" s="37">
        <f>IFERROR(INDEX($C$4:$C$30,MATCH($F69,$B$4:$B$30,0))*将星buff!AP19,0)-SUM($G69:K69)</f>
        <v>0</v>
      </c>
      <c r="M69" s="38">
        <f>将星标签统计!CA18</f>
        <v>0</v>
      </c>
      <c r="N69" s="38">
        <f>将星标签统计!CB18</f>
        <v>0</v>
      </c>
      <c r="O69" s="38">
        <f>将星标签统计!CC18</f>
        <v>0</v>
      </c>
      <c r="P69" s="38">
        <f>将星标签统计!CD18</f>
        <v>0</v>
      </c>
      <c r="Q69" s="38">
        <f>将星标签统计!CE18</f>
        <v>0</v>
      </c>
      <c r="R69" s="38">
        <f>将星标签统计!CF18</f>
        <v>0</v>
      </c>
      <c r="T69" s="3">
        <v>5000</v>
      </c>
      <c r="U69" s="3">
        <f t="shared" ref="U69:U103" si="17">SUMIFS($G$4:$I$53,$M$4:$O$53,"&lt;"&amp;T69)</f>
        <v>281846.82541872247</v>
      </c>
      <c r="V69" s="3">
        <v>5000</v>
      </c>
      <c r="W69" s="3">
        <f t="shared" ref="W69:W103" si="18">SUMIFS($G$54:$I$103,$M$54:$O$103,"&lt;"&amp;V69)</f>
        <v>42594.802531800939</v>
      </c>
      <c r="Y69" s="3">
        <v>66</v>
      </c>
      <c r="Z69" s="3">
        <f>求节点(其他调用!$AU$5:$AU$21,其他调用!$AV$5:$AV$21,其他调用!AF70)*Z$1</f>
        <v>73063.350895952331</v>
      </c>
      <c r="AA69" s="3">
        <f>求节点(其他调用!$AW$5:$AW$21,其他调用!$AX$5:$AX$21,其他调用!AG70)*AA$1</f>
        <v>0</v>
      </c>
      <c r="AB69" s="3">
        <f>求节点(其他调用!$AY$5:$AY$21,其他调用!$AZ$5:$AZ$21,其他调用!AH70)*AB$1</f>
        <v>80499.538665543136</v>
      </c>
      <c r="AC69" s="3">
        <f>求节点(其他调用!$BA$5:$BA$21,其他调用!$BB$5:$BB$21,其他调用!AI70)*AC$1</f>
        <v>0</v>
      </c>
      <c r="AD69" s="3">
        <f>求节点(其他调用!$BC$5:$BC$21,其他调用!$BD$5:$BD$21,其他调用!AJ70)*AD$1</f>
        <v>15466.128542003909</v>
      </c>
      <c r="AE69" s="3">
        <f>求节点(其他调用!$AU$5:$AU$21,其他调用!$AV$5:$AV$21,其他调用!AF70)*SUMIFS($G$4:$I$103,$M$4:$O$103,0)/COUNTIFS($G$4:$I$103,"&gt;0",$M$4:$O$103,0)*其他调用!BG70</f>
        <v>132.59504035590587</v>
      </c>
      <c r="AF69" s="3">
        <f>求节点(其他调用!$AU$5:$AU$21,其他调用!$AV$5:$AV$21,其他调用!AG70)*SUMIFS($G$4:$I$103,$M$4:$O$103,0)/COUNTIFS($G$4:$I$103,"&gt;0",$M$4:$O$103,0)*其他调用!BH70</f>
        <v>91.472698638923603</v>
      </c>
      <c r="AG69" s="3">
        <f>求节点(其他调用!$AU$5:$AU$21,其他调用!$AV$5:$AV$21,其他调用!AH70)*SUMIFS($G$4:$I$103,$M$4:$O$103,0)/COUNTIFS($G$4:$I$103,"&gt;0",$M$4:$O$103,0)*其他调用!BI70</f>
        <v>47.113903397263648</v>
      </c>
      <c r="AH69" s="3">
        <f>求节点(其他调用!$AU$5:$AU$21,其他调用!$AV$5:$AV$21,其他调用!AI70)*SUMIFS($G$4:$I$103,$M$4:$O$103,0)/COUNTIFS($G$4:$I$103,"&gt;0",$M$4:$O$103,0)*其他调用!BJ70</f>
        <v>14.529666539412689</v>
      </c>
      <c r="AI69" s="3">
        <f>求节点(其他调用!$AU$5:$AU$21,其他调用!$AV$5:$AV$21,其他调用!AJ70)*SUMIFS($G$4:$I$103,$M$4:$O$103,0)/COUNTIFS($G$4:$I$103,"&gt;0",$M$4:$O$103,0)*其他调用!BK70</f>
        <v>0.99120936870589971</v>
      </c>
      <c r="AJ69" s="33">
        <f t="shared" ref="AJ69:AJ103" si="19">AE69/Z69</f>
        <v>1.8147954991105063E-3</v>
      </c>
      <c r="AK69" s="33" t="e">
        <f t="shared" si="13"/>
        <v>#DIV/0!</v>
      </c>
      <c r="AL69" s="33">
        <f t="shared" si="14"/>
        <v>5.8526923480904604E-4</v>
      </c>
      <c r="AM69" s="33" t="e">
        <f t="shared" si="15"/>
        <v>#DIV/0!</v>
      </c>
      <c r="AN69" s="33">
        <f t="shared" si="16"/>
        <v>6.4089042452602756E-5</v>
      </c>
      <c r="AQ69" s="3">
        <v>66</v>
      </c>
      <c r="AR69" s="3">
        <f>将星实力!V70*240+将星实力!W70*260+Z69</f>
        <v>343909.03772559704</v>
      </c>
      <c r="AS69" s="3">
        <f>将星实力!AE70*240+将星实力!AF70*260+AA69</f>
        <v>363611.83876534249</v>
      </c>
      <c r="AT69" s="3">
        <f>将星实力!AN70*240+将星实力!AO70*260+AB69</f>
        <v>662960.88060316583</v>
      </c>
      <c r="AU69" s="3">
        <f>将星实力!AW70*240+将星实力!AX70*260+AC69</f>
        <v>1432657.8827057662</v>
      </c>
      <c r="AV69" s="3">
        <f>将星实力!BF70*240+将星实力!BG70*260+AD69</f>
        <v>3093420.5086129084</v>
      </c>
      <c r="AW69" s="3">
        <f>(IFERROR(INDEX($U$4:$U$103,MATCH(将星实力!V70,$T$4:$T$103,1)),0)+IFERROR(INDEX($W$4:$W$103,MATCH(将星实力!W70,$V$4:$V$103,1)),0)+AE69)*其他调用!BG70</f>
        <v>2261.3018250545865</v>
      </c>
      <c r="AX69" s="3">
        <f>(IFERROR(INDEX($U$4:$U$103,MATCH(将星实力!W70,$T$4:$T$103,1)),0)+IFERROR(INDEX($W$4:$W$103,MATCH(将星实力!X70,$V$4:$V$103,1)),0)+AF69)*其他调用!BH70</f>
        <v>0.71086933082071546</v>
      </c>
      <c r="AY69" s="3">
        <f>(IFERROR(INDEX($U$4:$U$103,MATCH(将星实力!X70,$T$4:$T$103,1)),0)+IFERROR(INDEX($W$4:$W$103,MATCH(将星实力!Y70,$V$4:$V$103,1)),0)+AG69)*其他调用!BI70</f>
        <v>404.43514583814891</v>
      </c>
      <c r="AZ69" s="3">
        <f>(IFERROR(INDEX($U$4:$U$103,MATCH(将星实力!Y70,$T$4:$T$103,1)),0)+IFERROR(INDEX($W$4:$W$103,MATCH(将星实力!Z70,$V$4:$V$103,1)),0)+AH69)*其他调用!BJ70</f>
        <v>319.21665825256969</v>
      </c>
      <c r="BA69" s="3">
        <f>(IFERROR(INDEX($U$4:$U$103,MATCH(将星实力!Z70,$T$4:$T$103,1)),0)+IFERROR(INDEX($W$4:$W$103,MATCH(将星实力!AA70,$V$4:$V$103,1)),0)+AI69)*其他调用!BK70</f>
        <v>218.03235145024308</v>
      </c>
      <c r="BB69" s="33">
        <f t="shared" ref="BB69:BB103" si="20">AW69/AR69</f>
        <v>6.5752904896290215E-3</v>
      </c>
      <c r="BC69" s="33">
        <f t="shared" ref="BC69:BC103" si="21">AX69/AS69</f>
        <v>1.9550225131131557E-6</v>
      </c>
      <c r="BD69" s="33">
        <f t="shared" ref="BD69:BD103" si="22">AY69/AT69</f>
        <v>6.1004375623217974E-4</v>
      </c>
      <c r="BE69" s="33">
        <f t="shared" ref="BE69:BE103" si="23">AZ69/AU69</f>
        <v>2.2281429649462876E-4</v>
      </c>
      <c r="BF69" s="33">
        <f t="shared" ref="BF69:BF103" si="24">BA69/AV69</f>
        <v>7.0482610056790804E-5</v>
      </c>
    </row>
    <row r="70" spans="5:58" x14ac:dyDescent="0.2">
      <c r="E70" s="3">
        <v>67</v>
      </c>
      <c r="F70" s="35">
        <f>将星buff!AG20</f>
        <v>0</v>
      </c>
      <c r="G70" s="37">
        <f>IFERROR(INDEX($C$4:$C$30,MATCH($F70,$B$4:$B$30,0))*将星buff!AK20,0)</f>
        <v>0</v>
      </c>
      <c r="H70" s="37">
        <f>IFERROR(INDEX($C$4:$C$30,MATCH($F70,$B$4:$B$30,0))*将星buff!AL20,0)-G70</f>
        <v>0</v>
      </c>
      <c r="I70" s="37">
        <f>IFERROR(INDEX($C$4:$C$30,MATCH($F70,$B$4:$B$30,0))*将星buff!AM20,0)-SUM($G70:H70)</f>
        <v>0</v>
      </c>
      <c r="J70" s="37">
        <f>IFERROR(INDEX($C$4:$C$30,MATCH($F70,$B$4:$B$30,0))*将星buff!AN20,0)-SUM($G70:I70)</f>
        <v>0</v>
      </c>
      <c r="K70" s="37">
        <f>IFERROR(INDEX($C$4:$C$30,MATCH($F70,$B$4:$B$30,0))*将星buff!AO20,0)-SUM($G70:J70)</f>
        <v>0</v>
      </c>
      <c r="L70" s="37">
        <f>IFERROR(INDEX($C$4:$C$30,MATCH($F70,$B$4:$B$30,0))*将星buff!AP20,0)-SUM($G70:K70)</f>
        <v>0</v>
      </c>
      <c r="M70" s="38">
        <f>将星标签统计!CA19</f>
        <v>0</v>
      </c>
      <c r="N70" s="38">
        <f>将星标签统计!CB19</f>
        <v>0</v>
      </c>
      <c r="O70" s="38">
        <f>将星标签统计!CC19</f>
        <v>0</v>
      </c>
      <c r="P70" s="38">
        <f>将星标签统计!CD19</f>
        <v>0</v>
      </c>
      <c r="Q70" s="38">
        <f>将星标签统计!CE19</f>
        <v>0</v>
      </c>
      <c r="R70" s="38">
        <f>将星标签统计!CF19</f>
        <v>0</v>
      </c>
      <c r="T70" s="3">
        <v>5200</v>
      </c>
      <c r="U70" s="3">
        <f t="shared" si="17"/>
        <v>281846.82541872247</v>
      </c>
      <c r="V70" s="3">
        <v>5200</v>
      </c>
      <c r="W70" s="3">
        <f t="shared" si="18"/>
        <v>42594.802531800939</v>
      </c>
      <c r="Y70" s="3">
        <v>67</v>
      </c>
      <c r="Z70" s="3">
        <f>求节点(其他调用!$AU$5:$AU$21,其他调用!$AV$5:$AV$21,其他调用!AF71)*Z$1</f>
        <v>80135.705333297519</v>
      </c>
      <c r="AA70" s="3">
        <f>求节点(其他调用!$AW$5:$AW$21,其他调用!$AX$5:$AX$21,其他调用!AG71)*AA$1</f>
        <v>0</v>
      </c>
      <c r="AB70" s="3">
        <f>求节点(其他调用!$AY$5:$AY$21,其他调用!$AZ$5:$AZ$21,其他调用!AH71)*AB$1</f>
        <v>93681.096938785879</v>
      </c>
      <c r="AC70" s="3">
        <f>求节点(其他调用!$BA$5:$BA$21,其他调用!$BB$5:$BB$21,其他调用!AI71)*AC$1</f>
        <v>0</v>
      </c>
      <c r="AD70" s="3">
        <f>求节点(其他调用!$BC$5:$BC$21,其他调用!$BD$5:$BD$21,其他调用!AJ71)*AD$1</f>
        <v>22308.865536752877</v>
      </c>
      <c r="AE70" s="3">
        <f>求节点(其他调用!$AU$5:$AU$21,其他调用!$AV$5:$AV$21,其他调用!AF71)*SUMIFS($G$4:$I$103,$M$4:$O$103,0)/COUNTIFS($G$4:$I$103,"&gt;0",$M$4:$O$103,0)*其他调用!BG71</f>
        <v>152.73429179738594</v>
      </c>
      <c r="AF70" s="3">
        <f>求节点(其他调用!$AU$5:$AU$21,其他调用!$AV$5:$AV$21,其他调用!AG71)*SUMIFS($G$4:$I$103,$M$4:$O$103,0)/COUNTIFS($G$4:$I$103,"&gt;0",$M$4:$O$103,0)*其他调用!BH71</f>
        <v>111.83053708317419</v>
      </c>
      <c r="AG70" s="3">
        <f>求节点(其他调用!$AU$5:$AU$21,其他调用!$AV$5:$AV$21,其他调用!AH71)*SUMIFS($G$4:$I$103,$M$4:$O$103,0)/COUNTIFS($G$4:$I$103,"&gt;0",$M$4:$O$103,0)*其他调用!BI71</f>
        <v>59.915792689958216</v>
      </c>
      <c r="AH70" s="3">
        <f>求节点(其他调用!$AU$5:$AU$21,其他调用!$AV$5:$AV$21,其他调用!AI71)*SUMIFS($G$4:$I$103,$M$4:$O$103,0)/COUNTIFS($G$4:$I$103,"&gt;0",$M$4:$O$103,0)*其他调用!BJ71</f>
        <v>18.41897671372714</v>
      </c>
      <c r="AI70" s="3">
        <f>求节点(其他调用!$AU$5:$AU$21,其他调用!$AV$5:$AV$21,其他调用!AJ71)*SUMIFS($G$4:$I$103,$M$4:$O$103,0)/COUNTIFS($G$4:$I$103,"&gt;0",$M$4:$O$103,0)*其他调用!BK71</f>
        <v>1.2966570968549413</v>
      </c>
      <c r="AJ70" s="33">
        <f t="shared" si="19"/>
        <v>1.9059455602485685E-3</v>
      </c>
      <c r="AK70" s="33" t="e">
        <f t="shared" si="13"/>
        <v>#DIV/0!</v>
      </c>
      <c r="AL70" s="33">
        <f t="shared" si="14"/>
        <v>6.3957185225007609E-4</v>
      </c>
      <c r="AM70" s="33" t="e">
        <f t="shared" si="15"/>
        <v>#DIV/0!</v>
      </c>
      <c r="AN70" s="33">
        <f t="shared" si="16"/>
        <v>5.8122950928130147E-5</v>
      </c>
      <c r="AQ70" s="3">
        <v>67</v>
      </c>
      <c r="AR70" s="3">
        <f>将星实力!V71*240+将星实力!W71*260+Z70</f>
        <v>362278.5841800851</v>
      </c>
      <c r="AS70" s="3">
        <f>将星实力!AE71*240+将星实力!AF71*260+AA70</f>
        <v>382997.11282074678</v>
      </c>
      <c r="AT70" s="3">
        <f>将星实力!AN71*240+将星实力!AO71*260+AB70</f>
        <v>707475.67306145909</v>
      </c>
      <c r="AU70" s="3">
        <f>将星实力!AW71*240+将星实力!AX71*260+AC70</f>
        <v>1513983.7156068909</v>
      </c>
      <c r="AV70" s="3">
        <f>将星实力!BF71*240+将星实力!BG71*260+AD70</f>
        <v>3276842.2166432766</v>
      </c>
      <c r="AW70" s="3">
        <f>(IFERROR(INDEX($U$4:$U$103,MATCH(将星实力!V71,$T$4:$T$103,1)),0)+IFERROR(INDEX($W$4:$W$103,MATCH(将星实力!W71,$V$4:$V$103,1)),0)+AE70)*其他调用!BG71</f>
        <v>2375.0635737806124</v>
      </c>
      <c r="AX70" s="3">
        <f>(IFERROR(INDEX($U$4:$U$103,MATCH(将星实力!W71,$T$4:$T$103,1)),0)+IFERROR(INDEX($W$4:$W$103,MATCH(将星实力!X71,$V$4:$V$103,1)),0)+AF70)*其他调用!BH71</f>
        <v>0.9132045964155826</v>
      </c>
      <c r="AY70" s="3">
        <f>(IFERROR(INDEX($U$4:$U$103,MATCH(将星实力!X71,$T$4:$T$103,1)),0)+IFERROR(INDEX($W$4:$W$103,MATCH(将星实力!Y71,$V$4:$V$103,1)),0)+AG70)*其他调用!BI71</f>
        <v>424.13212712221105</v>
      </c>
      <c r="AZ70" s="3">
        <f>(IFERROR(INDEX($U$4:$U$103,MATCH(将星实力!Y71,$T$4:$T$103,1)),0)+IFERROR(INDEX($W$4:$W$103,MATCH(将星实力!Z71,$V$4:$V$103,1)),0)+AH70)*其他调用!BJ71</f>
        <v>334.43588251285837</v>
      </c>
      <c r="BA70" s="3">
        <f>(IFERROR(INDEX($U$4:$U$103,MATCH(将星实力!Z71,$T$4:$T$103,1)),0)+IFERROR(INDEX($W$4:$W$103,MATCH(将星实力!AA71,$V$4:$V$103,1)),0)+AI70)*其他调用!BK71</f>
        <v>228.52906334745734</v>
      </c>
      <c r="BB70" s="33">
        <f t="shared" si="20"/>
        <v>6.555903874792642E-3</v>
      </c>
      <c r="BC70" s="33">
        <f t="shared" si="21"/>
        <v>2.3843641788573679E-6</v>
      </c>
      <c r="BD70" s="33">
        <f t="shared" si="22"/>
        <v>5.9950065178476645E-4</v>
      </c>
      <c r="BE70" s="33">
        <f t="shared" si="23"/>
        <v>2.2089793903681284E-4</v>
      </c>
      <c r="BF70" s="33">
        <f t="shared" si="24"/>
        <v>6.9740636942097677E-5</v>
      </c>
    </row>
    <row r="71" spans="5:58" x14ac:dyDescent="0.2">
      <c r="E71" s="3">
        <v>68</v>
      </c>
      <c r="F71" s="35">
        <f>将星buff!AG21</f>
        <v>0</v>
      </c>
      <c r="G71" s="37">
        <f>IFERROR(INDEX($C$4:$C$30,MATCH($F71,$B$4:$B$30,0))*将星buff!AK21,0)</f>
        <v>0</v>
      </c>
      <c r="H71" s="37">
        <f>IFERROR(INDEX($C$4:$C$30,MATCH($F71,$B$4:$B$30,0))*将星buff!AL21,0)-G71</f>
        <v>0</v>
      </c>
      <c r="I71" s="37">
        <f>IFERROR(INDEX($C$4:$C$30,MATCH($F71,$B$4:$B$30,0))*将星buff!AM21,0)-SUM($G71:H71)</f>
        <v>0</v>
      </c>
      <c r="J71" s="37">
        <f>IFERROR(INDEX($C$4:$C$30,MATCH($F71,$B$4:$B$30,0))*将星buff!AN21,0)-SUM($G71:I71)</f>
        <v>0</v>
      </c>
      <c r="K71" s="37">
        <f>IFERROR(INDEX($C$4:$C$30,MATCH($F71,$B$4:$B$30,0))*将星buff!AO21,0)-SUM($G71:J71)</f>
        <v>0</v>
      </c>
      <c r="L71" s="37">
        <f>IFERROR(INDEX($C$4:$C$30,MATCH($F71,$B$4:$B$30,0))*将星buff!AP21,0)-SUM($G71:K71)</f>
        <v>0</v>
      </c>
      <c r="M71" s="38">
        <f>将星标签统计!CA20</f>
        <v>0</v>
      </c>
      <c r="N71" s="38">
        <f>将星标签统计!CB20</f>
        <v>0</v>
      </c>
      <c r="O71" s="38">
        <f>将星标签统计!CC20</f>
        <v>0</v>
      </c>
      <c r="P71" s="38">
        <f>将星标签统计!CD20</f>
        <v>0</v>
      </c>
      <c r="Q71" s="38">
        <f>将星标签统计!CE20</f>
        <v>0</v>
      </c>
      <c r="R71" s="38">
        <f>将星标签统计!CF20</f>
        <v>0</v>
      </c>
      <c r="T71" s="3">
        <v>5400</v>
      </c>
      <c r="U71" s="3">
        <f t="shared" si="17"/>
        <v>281846.82541872247</v>
      </c>
      <c r="V71" s="3">
        <v>5400</v>
      </c>
      <c r="W71" s="3">
        <f t="shared" si="18"/>
        <v>42594.802531800939</v>
      </c>
      <c r="Y71" s="3">
        <v>68</v>
      </c>
      <c r="Z71" s="3">
        <f>求节点(其他调用!$AU$5:$AU$21,其他调用!$AV$5:$AV$21,其他调用!AF72)*Z$1</f>
        <v>87715.667136894903</v>
      </c>
      <c r="AA71" s="3">
        <f>求节点(其他调用!$AW$5:$AW$21,其他调用!$AX$5:$AX$21,其他调用!AG72)*AA$1</f>
        <v>0</v>
      </c>
      <c r="AB71" s="3">
        <f>求节点(其他调用!$AY$5:$AY$21,其他调用!$AZ$5:$AZ$21,其他调用!AH72)*AB$1</f>
        <v>106552.65128135952</v>
      </c>
      <c r="AC71" s="3">
        <f>求节点(其他调用!$BA$5:$BA$21,其他调用!$BB$5:$BB$21,其他调用!AI72)*AC$1</f>
        <v>0</v>
      </c>
      <c r="AD71" s="3">
        <f>求节点(其他调用!$BC$5:$BC$21,其他调用!$BD$5:$BD$21,其他调用!AJ72)*AD$1</f>
        <v>29893.440764416569</v>
      </c>
      <c r="AE71" s="3">
        <f>求节点(其他调用!$AU$5:$AU$21,其他调用!$AV$5:$AV$21,其他调用!AF72)*SUMIFS($G$4:$I$103,$M$4:$O$103,0)/COUNTIFS($G$4:$I$103,"&gt;0",$M$4:$O$103,0)*其他调用!BG72</f>
        <v>175.81083001012931</v>
      </c>
      <c r="AF71" s="3">
        <f>求节点(其他调用!$AU$5:$AU$21,其他调用!$AV$5:$AV$21,其他调用!AG72)*SUMIFS($G$4:$I$103,$M$4:$O$103,0)/COUNTIFS($G$4:$I$103,"&gt;0",$M$4:$O$103,0)*其他调用!BH72</f>
        <v>129.44361269426818</v>
      </c>
      <c r="AG71" s="3">
        <f>求节点(其他调用!$AU$5:$AU$21,其他调用!$AV$5:$AV$21,其他调用!AH72)*SUMIFS($G$4:$I$103,$M$4:$O$103,0)/COUNTIFS($G$4:$I$103,"&gt;0",$M$4:$O$103,0)*其他调用!BI72</f>
        <v>74.177755427668274</v>
      </c>
      <c r="AH71" s="3">
        <f>求节点(其他调用!$AU$5:$AU$21,其他调用!$AV$5:$AV$21,其他调用!AI72)*SUMIFS($G$4:$I$103,$M$4:$O$103,0)/COUNTIFS($G$4:$I$103,"&gt;0",$M$4:$O$103,0)*其他调用!BJ72</f>
        <v>23.012659073606304</v>
      </c>
      <c r="AI71" s="3">
        <f>求节点(其他调用!$AU$5:$AU$21,其他调用!$AV$5:$AV$21,其他调用!AJ72)*SUMIFS($G$4:$I$103,$M$4:$O$103,0)/COUNTIFS($G$4:$I$103,"&gt;0",$M$4:$O$103,0)*其他调用!BK72</f>
        <v>1.9079706233330171</v>
      </c>
      <c r="AJ71" s="33">
        <f t="shared" si="19"/>
        <v>2.0043264304853E-3</v>
      </c>
      <c r="AK71" s="33" t="e">
        <f t="shared" si="13"/>
        <v>#DIV/0!</v>
      </c>
      <c r="AL71" s="33">
        <f t="shared" si="14"/>
        <v>6.9616057916566402E-4</v>
      </c>
      <c r="AM71" s="33" t="e">
        <f t="shared" si="15"/>
        <v>#DIV/0!</v>
      </c>
      <c r="AN71" s="33">
        <f t="shared" si="16"/>
        <v>6.3825728137797893E-5</v>
      </c>
      <c r="AQ71" s="3">
        <v>68</v>
      </c>
      <c r="AR71" s="3">
        <f>将星实力!V72*240+将星实力!W72*260+Z71</f>
        <v>381966.46848818462</v>
      </c>
      <c r="AS71" s="3">
        <f>将星实力!AE72*240+将星实力!AF72*260+AA71</f>
        <v>400529.96509901655</v>
      </c>
      <c r="AT71" s="3">
        <f>将星实力!AN72*240+将星实力!AO72*260+AB71</f>
        <v>751341.25123327656</v>
      </c>
      <c r="AU71" s="3">
        <f>将星实力!AW72*240+将星实力!AX72*260+AC71</f>
        <v>1600821.5045861076</v>
      </c>
      <c r="AV71" s="3">
        <f>将星实力!BF72*240+将星实力!BG72*260+AD71</f>
        <v>3473139.6112641906</v>
      </c>
      <c r="AW71" s="3">
        <f>(IFERROR(INDEX($U$4:$U$103,MATCH(将星实力!V72,$T$4:$T$103,1)),0)+IFERROR(INDEX($W$4:$W$103,MATCH(将星实力!W72,$V$4:$V$103,1)),0)+AE71)*其他调用!BG72</f>
        <v>2614.2751459180217</v>
      </c>
      <c r="AX71" s="3">
        <f>(IFERROR(INDEX($U$4:$U$103,MATCH(将星实力!W72,$T$4:$T$103,1)),0)+IFERROR(INDEX($W$4:$W$103,MATCH(将星实力!X72,$V$4:$V$103,1)),0)+AF71)*其他调用!BH72</f>
        <v>1.1105336803802994</v>
      </c>
      <c r="AY71" s="3">
        <f>(IFERROR(INDEX($U$4:$U$103,MATCH(将星实力!X72,$T$4:$T$103,1)),0)+IFERROR(INDEX($W$4:$W$103,MATCH(将星实力!Y72,$V$4:$V$103,1)),0)+AG71)*其他调用!BI72</f>
        <v>444.62771746881629</v>
      </c>
      <c r="AZ71" s="3">
        <f>(IFERROR(INDEX($U$4:$U$103,MATCH(将星实力!Y72,$T$4:$T$103,1)),0)+IFERROR(INDEX($W$4:$W$103,MATCH(将星实力!Z72,$V$4:$V$103,1)),0)+AH71)*其他调用!BJ72</f>
        <v>351.20079013212791</v>
      </c>
      <c r="BA71" s="3">
        <f>(IFERROR(INDEX($U$4:$U$103,MATCH(将星实力!Z72,$T$4:$T$103,1)),0)+IFERROR(INDEX($W$4:$W$103,MATCH(将星实力!AA72,$V$4:$V$103,1)),0)+AI71)*其他调用!BK72</f>
        <v>239.71121978241541</v>
      </c>
      <c r="BB71" s="33">
        <f t="shared" si="20"/>
        <v>6.8442529949429036E-3</v>
      </c>
      <c r="BC71" s="33">
        <f t="shared" si="21"/>
        <v>2.7726606674877875E-6</v>
      </c>
      <c r="BD71" s="33">
        <f t="shared" si="22"/>
        <v>5.9177865815165812E-4</v>
      </c>
      <c r="BE71" s="33">
        <f t="shared" si="23"/>
        <v>2.1938785125386661E-4</v>
      </c>
      <c r="BF71" s="33">
        <f t="shared" si="24"/>
        <v>6.9018596029073179E-5</v>
      </c>
    </row>
    <row r="72" spans="5:58" x14ac:dyDescent="0.2">
      <c r="E72" s="3">
        <v>69</v>
      </c>
      <c r="F72" s="35">
        <f>将星buff!AG22</f>
        <v>0</v>
      </c>
      <c r="G72" s="37">
        <f>IFERROR(INDEX($C$4:$C$30,MATCH($F72,$B$4:$B$30,0))*将星buff!AK22,0)</f>
        <v>0</v>
      </c>
      <c r="H72" s="37">
        <f>IFERROR(INDEX($C$4:$C$30,MATCH($F72,$B$4:$B$30,0))*将星buff!AL22,0)-G72</f>
        <v>0</v>
      </c>
      <c r="I72" s="37">
        <f>IFERROR(INDEX($C$4:$C$30,MATCH($F72,$B$4:$B$30,0))*将星buff!AM22,0)-SUM($G72:H72)</f>
        <v>0</v>
      </c>
      <c r="J72" s="37">
        <f>IFERROR(INDEX($C$4:$C$30,MATCH($F72,$B$4:$B$30,0))*将星buff!AN22,0)-SUM($G72:I72)</f>
        <v>0</v>
      </c>
      <c r="K72" s="37">
        <f>IFERROR(INDEX($C$4:$C$30,MATCH($F72,$B$4:$B$30,0))*将星buff!AO22,0)-SUM($G72:J72)</f>
        <v>0</v>
      </c>
      <c r="L72" s="37">
        <f>IFERROR(INDEX($C$4:$C$30,MATCH($F72,$B$4:$B$30,0))*将星buff!AP22,0)-SUM($G72:K72)</f>
        <v>0</v>
      </c>
      <c r="M72" s="38">
        <f>将星标签统计!CA21</f>
        <v>0</v>
      </c>
      <c r="N72" s="38">
        <f>将星标签统计!CB21</f>
        <v>0</v>
      </c>
      <c r="O72" s="38">
        <f>将星标签统计!CC21</f>
        <v>0</v>
      </c>
      <c r="P72" s="38">
        <f>将星标签统计!CD21</f>
        <v>0</v>
      </c>
      <c r="Q72" s="38">
        <f>将星标签统计!CE21</f>
        <v>0</v>
      </c>
      <c r="R72" s="38">
        <f>将星标签统计!CF21</f>
        <v>0</v>
      </c>
      <c r="T72" s="3">
        <v>5600</v>
      </c>
      <c r="U72" s="3">
        <f t="shared" si="17"/>
        <v>281846.82541872247</v>
      </c>
      <c r="V72" s="3">
        <v>5600</v>
      </c>
      <c r="W72" s="3">
        <f t="shared" si="18"/>
        <v>42594.802531800939</v>
      </c>
      <c r="Y72" s="3">
        <v>69</v>
      </c>
      <c r="Z72" s="3">
        <f>求节点(其他调用!$AU$5:$AU$21,其他调用!$AV$5:$AV$21,其他调用!AF73)*Z$1</f>
        <v>95839.66904502931</v>
      </c>
      <c r="AA72" s="3">
        <f>求节点(其他调用!$AW$5:$AW$21,其他调用!$AX$5:$AX$21,其他调用!AG73)*AA$1</f>
        <v>0</v>
      </c>
      <c r="AB72" s="3">
        <f>求节点(其他调用!$AY$5:$AY$21,其他调用!$AZ$5:$AZ$21,其他调用!AH73)*AB$1</f>
        <v>119664.75628278851</v>
      </c>
      <c r="AC72" s="3">
        <f>求节点(其他调用!$BA$5:$BA$21,其他调用!$BB$5:$BB$21,其他调用!AI73)*AC$1</f>
        <v>0</v>
      </c>
      <c r="AD72" s="3">
        <f>求节点(其他调用!$BC$5:$BC$21,其他调用!$BD$5:$BD$21,其他调用!AJ73)*AD$1</f>
        <v>37995.649762642126</v>
      </c>
      <c r="AE72" s="3">
        <f>求节点(其他调用!$AU$5:$AU$21,其他调用!$AV$5:$AV$21,其他调用!AF73)*SUMIFS($G$4:$I$103,$M$4:$O$103,0)/COUNTIFS($G$4:$I$103,"&gt;0",$M$4:$O$103,0)*其他调用!BG73</f>
        <v>202.26651324461082</v>
      </c>
      <c r="AF72" s="3">
        <f>求节点(其他调用!$AU$5:$AU$21,其他调用!$AV$5:$AV$21,其他调用!AG73)*SUMIFS($G$4:$I$103,$M$4:$O$103,0)/COUNTIFS($G$4:$I$103,"&gt;0",$M$4:$O$103,0)*其他调用!BH73</f>
        <v>148.69844645175129</v>
      </c>
      <c r="AG72" s="3">
        <f>求节点(其他调用!$AU$5:$AU$21,其他调用!$AV$5:$AV$21,其他调用!AH73)*SUMIFS($G$4:$I$103,$M$4:$O$103,0)/COUNTIFS($G$4:$I$103,"&gt;0",$M$4:$O$103,0)*其他调用!BI73</f>
        <v>91.711845952471748</v>
      </c>
      <c r="AH72" s="3">
        <f>求节点(其他调用!$AU$5:$AU$21,其他调用!$AV$5:$AV$21,其他调用!AI73)*SUMIFS($G$4:$I$103,$M$4:$O$103,0)/COUNTIFS($G$4:$I$103,"&gt;0",$M$4:$O$103,0)*其他调用!BJ73</f>
        <v>29.785817714572655</v>
      </c>
      <c r="AI72" s="3">
        <f>求节点(其他调用!$AU$5:$AU$21,其他调用!$AV$5:$AV$21,其他调用!AJ73)*SUMIFS($G$4:$I$103,$M$4:$O$103,0)/COUNTIFS($G$4:$I$103,"&gt;0",$M$4:$O$103,0)*其他调用!BK73</f>
        <v>2.6500479889548663</v>
      </c>
      <c r="AJ72" s="33">
        <f t="shared" si="19"/>
        <v>2.1104675679710239E-3</v>
      </c>
      <c r="AK72" s="33" t="e">
        <f t="shared" si="13"/>
        <v>#DIV/0!</v>
      </c>
      <c r="AL72" s="33">
        <f t="shared" si="14"/>
        <v>7.6640649094492617E-4</v>
      </c>
      <c r="AM72" s="33" t="e">
        <f t="shared" si="15"/>
        <v>#DIV/0!</v>
      </c>
      <c r="AN72" s="33">
        <f t="shared" si="16"/>
        <v>6.9746089499973018E-5</v>
      </c>
      <c r="AQ72" s="3">
        <v>69</v>
      </c>
      <c r="AR72" s="3">
        <f>将星实力!V73*240+将星实力!W73*260+Z72</f>
        <v>403067.31232244213</v>
      </c>
      <c r="AS72" s="3">
        <f>将星实力!AE73*240+将星实力!AF73*260+AA72</f>
        <v>419321.21089343505</v>
      </c>
      <c r="AT72" s="3">
        <f>将星实力!AN73*240+将星实力!AO73*260+AB72</f>
        <v>796634.12290678697</v>
      </c>
      <c r="AU72" s="3">
        <f>将星实力!AW73*240+将星实力!AX73*260+AC72</f>
        <v>1688200.6763774443</v>
      </c>
      <c r="AV72" s="3">
        <f>将星实力!BF73*240+将星实力!BG73*260+AD72</f>
        <v>3674049.3946693675</v>
      </c>
      <c r="AW72" s="3">
        <f>(IFERROR(INDEX($U$4:$U$103,MATCH(将星实力!V73,$T$4:$T$103,1)),0)+IFERROR(INDEX($W$4:$W$103,MATCH(将星实力!W73,$V$4:$V$103,1)),0)+AE72)*其他调用!BG73</f>
        <v>2752.98645637547</v>
      </c>
      <c r="AX72" s="3">
        <f>(IFERROR(INDEX($U$4:$U$103,MATCH(将星实力!W73,$T$4:$T$103,1)),0)+IFERROR(INDEX($W$4:$W$103,MATCH(将星实力!X73,$V$4:$V$103,1)),0)+AF72)*其他调用!BH73</f>
        <v>1.3406808903961385</v>
      </c>
      <c r="AY72" s="3">
        <f>(IFERROR(INDEX($U$4:$U$103,MATCH(将星实力!X73,$T$4:$T$103,1)),0)+IFERROR(INDEX($W$4:$W$103,MATCH(将星实力!Y73,$V$4:$V$103,1)),0)+AG72)*其他调用!BI73</f>
        <v>468.13181969895049</v>
      </c>
      <c r="AZ72" s="3">
        <f>(IFERROR(INDEX($U$4:$U$103,MATCH(将星实力!Y73,$T$4:$T$103,1)),0)+IFERROR(INDEX($W$4:$W$103,MATCH(将星实力!Z73,$V$4:$V$103,1)),0)+AH72)*其他调用!BJ73</f>
        <v>369.58586316955808</v>
      </c>
      <c r="BA72" s="3">
        <f>(IFERROR(INDEX($U$4:$U$103,MATCH(将星实力!Z73,$T$4:$T$103,1)),0)+IFERROR(INDEX($W$4:$W$103,MATCH(将星实力!AA73,$V$4:$V$103,1)),0)+AI72)*其他调用!BK73</f>
        <v>251.73634274067103</v>
      </c>
      <c r="BB72" s="33">
        <f t="shared" si="20"/>
        <v>6.8300910845709084E-3</v>
      </c>
      <c r="BC72" s="33">
        <f t="shared" si="21"/>
        <v>3.1972646638589783E-6</v>
      </c>
      <c r="BD72" s="33">
        <f t="shared" si="22"/>
        <v>5.8763716772615069E-4</v>
      </c>
      <c r="BE72" s="33">
        <f t="shared" si="23"/>
        <v>2.189229446126148E-4</v>
      </c>
      <c r="BF72" s="33">
        <f t="shared" si="24"/>
        <v>6.8517408368518981E-5</v>
      </c>
    </row>
    <row r="73" spans="5:58" x14ac:dyDescent="0.2">
      <c r="E73" s="3">
        <v>70</v>
      </c>
      <c r="F73" s="35">
        <f>将星buff!AG23</f>
        <v>0</v>
      </c>
      <c r="G73" s="37">
        <f>IFERROR(INDEX($C$4:$C$30,MATCH($F73,$B$4:$B$30,0))*将星buff!AK23,0)</f>
        <v>0</v>
      </c>
      <c r="H73" s="37">
        <f>IFERROR(INDEX($C$4:$C$30,MATCH($F73,$B$4:$B$30,0))*将星buff!AL23,0)-G73</f>
        <v>0</v>
      </c>
      <c r="I73" s="37">
        <f>IFERROR(INDEX($C$4:$C$30,MATCH($F73,$B$4:$B$30,0))*将星buff!AM23,0)-SUM($G73:H73)</f>
        <v>0</v>
      </c>
      <c r="J73" s="37">
        <f>IFERROR(INDEX($C$4:$C$30,MATCH($F73,$B$4:$B$30,0))*将星buff!AN23,0)-SUM($G73:I73)</f>
        <v>0</v>
      </c>
      <c r="K73" s="37">
        <f>IFERROR(INDEX($C$4:$C$30,MATCH($F73,$B$4:$B$30,0))*将星buff!AO23,0)-SUM($G73:J73)</f>
        <v>0</v>
      </c>
      <c r="L73" s="37">
        <f>IFERROR(INDEX($C$4:$C$30,MATCH($F73,$B$4:$B$30,0))*将星buff!AP23,0)-SUM($G73:K73)</f>
        <v>0</v>
      </c>
      <c r="M73" s="38">
        <f>将星标签统计!CA22</f>
        <v>0</v>
      </c>
      <c r="N73" s="38">
        <f>将星标签统计!CB22</f>
        <v>0</v>
      </c>
      <c r="O73" s="38">
        <f>将星标签统计!CC22</f>
        <v>0</v>
      </c>
      <c r="P73" s="38">
        <f>将星标签统计!CD22</f>
        <v>0</v>
      </c>
      <c r="Q73" s="38">
        <f>将星标签统计!CE22</f>
        <v>0</v>
      </c>
      <c r="R73" s="38">
        <f>将星标签统计!CF22</f>
        <v>0</v>
      </c>
      <c r="T73" s="3">
        <v>5800</v>
      </c>
      <c r="U73" s="3">
        <f t="shared" si="17"/>
        <v>281846.82541872247</v>
      </c>
      <c r="V73" s="3">
        <v>5800</v>
      </c>
      <c r="W73" s="3">
        <f t="shared" si="18"/>
        <v>42594.802531800939</v>
      </c>
      <c r="Y73" s="3">
        <v>70</v>
      </c>
      <c r="Z73" s="3">
        <f>求节点(其他调用!$AU$5:$AU$21,其他调用!$AV$5:$AV$21,其他调用!AF74)*Z$1</f>
        <v>104317.14421983006</v>
      </c>
      <c r="AA73" s="3">
        <f>求节点(其他调用!$AW$5:$AW$21,其他调用!$AX$5:$AX$21,其他调用!AG74)*AA$1</f>
        <v>0</v>
      </c>
      <c r="AB73" s="3">
        <f>求节点(其他调用!$AY$5:$AY$21,其他调用!$AZ$5:$AZ$21,其他调用!AH74)*AB$1</f>
        <v>134097.53784795743</v>
      </c>
      <c r="AC73" s="3">
        <f>求节点(其他调用!$BA$5:$BA$21,其他调用!$BB$5:$BB$21,其他调用!AI74)*AC$1</f>
        <v>0</v>
      </c>
      <c r="AD73" s="3">
        <f>求节点(其他调用!$BC$5:$BC$21,其他调用!$BD$5:$BD$21,其他调用!AJ74)*AD$1</f>
        <v>46978.031915519561</v>
      </c>
      <c r="AE73" s="3">
        <f>求节点(其他调用!$AU$5:$AU$21,其他调用!$AV$5:$AV$21,其他调用!AF74)*SUMIFS($G$4:$I$103,$M$4:$O$103,0)/COUNTIFS($G$4:$I$103,"&gt;0",$M$4:$O$103,0)*其他调用!BG74</f>
        <v>232.10503881617691</v>
      </c>
      <c r="AF73" s="3">
        <f>求节点(其他调用!$AU$5:$AU$21,其他调用!$AV$5:$AV$21,其他调用!AG74)*SUMIFS($G$4:$I$103,$M$4:$O$103,0)/COUNTIFS($G$4:$I$103,"&gt;0",$M$4:$O$103,0)*其他调用!BH74</f>
        <v>171.70486976364447</v>
      </c>
      <c r="AG73" s="3">
        <f>求节点(其他调用!$AU$5:$AU$21,其他调用!$AV$5:$AV$21,其他调用!AH74)*SUMIFS($G$4:$I$103,$M$4:$O$103,0)/COUNTIFS($G$4:$I$103,"&gt;0",$M$4:$O$103,0)*其他调用!BI74</f>
        <v>112.53593907213347</v>
      </c>
      <c r="AH73" s="3">
        <f>求节点(其他调用!$AU$5:$AU$21,其他调用!$AV$5:$AV$21,其他调用!AI74)*SUMIFS($G$4:$I$103,$M$4:$O$103,0)/COUNTIFS($G$4:$I$103,"&gt;0",$M$4:$O$103,0)*其他调用!BJ74</f>
        <v>40.200402963173723</v>
      </c>
      <c r="AI73" s="3">
        <f>求节点(其他调用!$AU$5:$AU$21,其他调用!$AV$5:$AV$21,其他调用!AJ74)*SUMIFS($G$4:$I$103,$M$4:$O$103,0)/COUNTIFS($G$4:$I$103,"&gt;0",$M$4:$O$103,0)*其他调用!BK74</f>
        <v>3.5461063835953102</v>
      </c>
      <c r="AJ73" s="33">
        <f t="shared" si="19"/>
        <v>2.2249941805064784E-3</v>
      </c>
      <c r="AK73" s="33" t="e">
        <f t="shared" si="13"/>
        <v>#DIV/0!</v>
      </c>
      <c r="AL73" s="33">
        <f t="shared" si="14"/>
        <v>8.3920958488983637E-4</v>
      </c>
      <c r="AM73" s="33" t="e">
        <f t="shared" si="15"/>
        <v>#DIV/0!</v>
      </c>
      <c r="AN73" s="33">
        <f t="shared" si="16"/>
        <v>7.5484353835262005E-5</v>
      </c>
      <c r="AQ73" s="3">
        <v>70</v>
      </c>
      <c r="AR73" s="3">
        <f>将星实力!V74*240+将星实力!W74*260+Z73</f>
        <v>425086.53566397203</v>
      </c>
      <c r="AS73" s="3">
        <f>将星实力!AE74*240+将星实力!AF74*260+AA73</f>
        <v>439461.16946388962</v>
      </c>
      <c r="AT73" s="3">
        <f>将星实力!AN74*240+将星实力!AO74*260+AB73</f>
        <v>845595.74872339773</v>
      </c>
      <c r="AU73" s="3">
        <f>将星实力!AW74*240+将星实力!AX74*260+AC73</f>
        <v>1781851.3538817989</v>
      </c>
      <c r="AV73" s="3">
        <f>将星实力!BF74*240+将星实力!BG74*260+AD73</f>
        <v>3889678.0546313385</v>
      </c>
      <c r="AW73" s="3">
        <f>(IFERROR(INDEX($U$4:$U$103,MATCH(将星实力!V74,$T$4:$T$103,1)),0)+IFERROR(INDEX($W$4:$W$103,MATCH(将星实力!W74,$V$4:$V$103,1)),0)+AE73)*其他调用!BG74</f>
        <v>2902.7007101552958</v>
      </c>
      <c r="AX73" s="3">
        <f>(IFERROR(INDEX($U$4:$U$103,MATCH(将星实力!W74,$T$4:$T$103,1)),0)+IFERROR(INDEX($W$4:$W$103,MATCH(将星实力!X74,$V$4:$V$103,1)),0)+AF73)*其他调用!BH74</f>
        <v>1.6324130470301148</v>
      </c>
      <c r="AY73" s="3">
        <f>(IFERROR(INDEX($U$4:$U$103,MATCH(将星实力!X74,$T$4:$T$103,1)),0)+IFERROR(INDEX($W$4:$W$103,MATCH(将星实力!Y74,$V$4:$V$103,1)),0)+AG73)*其他调用!BI74</f>
        <v>494.20482210987677</v>
      </c>
      <c r="AZ73" s="3">
        <f>(IFERROR(INDEX($U$4:$U$103,MATCH(将星实力!Y74,$T$4:$T$103,1)),0)+IFERROR(INDEX($W$4:$W$103,MATCH(将星实力!Z74,$V$4:$V$103,1)),0)+AH73)*其他调用!BJ74</f>
        <v>389.32241896270068</v>
      </c>
      <c r="BA73" s="3">
        <f>(IFERROR(INDEX($U$4:$U$103,MATCH(将星实力!Z74,$T$4:$T$103,1)),0)+IFERROR(INDEX($W$4:$W$103,MATCH(将星实力!AA74,$V$4:$V$103,1)),0)+AI73)*其他调用!BK74</f>
        <v>265.15836803099728</v>
      </c>
      <c r="BB73" s="33">
        <f t="shared" si="20"/>
        <v>6.8284936515840642E-3</v>
      </c>
      <c r="BC73" s="33">
        <f t="shared" si="21"/>
        <v>3.7145785804500974E-6</v>
      </c>
      <c r="BD73" s="33">
        <f t="shared" si="22"/>
        <v>5.8444572699896077E-4</v>
      </c>
      <c r="BE73" s="33">
        <f t="shared" si="23"/>
        <v>2.1849320826597234E-4</v>
      </c>
      <c r="BF73" s="33">
        <f t="shared" si="24"/>
        <v>6.8169746777700568E-5</v>
      </c>
    </row>
    <row r="74" spans="5:58" x14ac:dyDescent="0.2">
      <c r="E74" s="3">
        <v>71</v>
      </c>
      <c r="F74" s="35">
        <f>将星buff!AG24</f>
        <v>0</v>
      </c>
      <c r="G74" s="37">
        <f>IFERROR(INDEX($C$4:$C$30,MATCH($F74,$B$4:$B$30,0))*将星buff!AK24,0)</f>
        <v>0</v>
      </c>
      <c r="H74" s="37">
        <f>IFERROR(INDEX($C$4:$C$30,MATCH($F74,$B$4:$B$30,0))*将星buff!AL24,0)-G74</f>
        <v>0</v>
      </c>
      <c r="I74" s="37">
        <f>IFERROR(INDEX($C$4:$C$30,MATCH($F74,$B$4:$B$30,0))*将星buff!AM24,0)-SUM($G74:H74)</f>
        <v>0</v>
      </c>
      <c r="J74" s="37">
        <f>IFERROR(INDEX($C$4:$C$30,MATCH($F74,$B$4:$B$30,0))*将星buff!AN24,0)-SUM($G74:I74)</f>
        <v>0</v>
      </c>
      <c r="K74" s="37">
        <f>IFERROR(INDEX($C$4:$C$30,MATCH($F74,$B$4:$B$30,0))*将星buff!AO24,0)-SUM($G74:J74)</f>
        <v>0</v>
      </c>
      <c r="L74" s="37">
        <f>IFERROR(INDEX($C$4:$C$30,MATCH($F74,$B$4:$B$30,0))*将星buff!AP24,0)-SUM($G74:K74)</f>
        <v>0</v>
      </c>
      <c r="M74" s="38">
        <f>将星标签统计!CA23</f>
        <v>0</v>
      </c>
      <c r="N74" s="38">
        <f>将星标签统计!CB23</f>
        <v>0</v>
      </c>
      <c r="O74" s="38">
        <f>将星标签统计!CC23</f>
        <v>0</v>
      </c>
      <c r="P74" s="38">
        <f>将星标签统计!CD23</f>
        <v>0</v>
      </c>
      <c r="Q74" s="38">
        <f>将星标签统计!CE23</f>
        <v>0</v>
      </c>
      <c r="R74" s="38">
        <f>将星标签统计!CF23</f>
        <v>0</v>
      </c>
      <c r="T74" s="3">
        <v>6000</v>
      </c>
      <c r="U74" s="3">
        <f t="shared" si="17"/>
        <v>281846.82541872247</v>
      </c>
      <c r="V74" s="3">
        <v>6000</v>
      </c>
      <c r="W74" s="3">
        <f t="shared" si="18"/>
        <v>42594.802531800939</v>
      </c>
      <c r="Y74" s="3">
        <v>71</v>
      </c>
      <c r="Z74" s="3">
        <f>求节点(其他调用!$AU$5:$AU$21,其他调用!$AV$5:$AV$21,其他调用!AF75)*Z$1</f>
        <v>113347.81913870139</v>
      </c>
      <c r="AA74" s="3">
        <f>求节点(其他调用!$AW$5:$AW$21,其他调用!$AX$5:$AX$21,其他调用!AG75)*AA$1</f>
        <v>0</v>
      </c>
      <c r="AB74" s="3">
        <f>求节点(其他调用!$AY$5:$AY$21,其他调用!$AZ$5:$AZ$21,其他调用!AH75)*AB$1</f>
        <v>149146.89113144571</v>
      </c>
      <c r="AC74" s="3">
        <f>求节点(其他调用!$BA$5:$BA$21,其他调用!$BB$5:$BB$21,其他调用!AI75)*AC$1</f>
        <v>0</v>
      </c>
      <c r="AD74" s="3">
        <f>求节点(其他调用!$BC$5:$BC$21,其他调用!$BD$5:$BD$21,其他调用!AJ75)*AD$1</f>
        <v>56648.431226718378</v>
      </c>
      <c r="AE74" s="3">
        <f>求节点(其他调用!$AU$5:$AU$21,其他调用!$AV$5:$AV$21,其他调用!AF75)*SUMIFS($G$4:$I$103,$M$4:$O$103,0)/COUNTIFS($G$4:$I$103,"&gt;0",$M$4:$O$103,0)*其他调用!BG75</f>
        <v>266.19996703985834</v>
      </c>
      <c r="AF74" s="3">
        <f>求节点(其他调用!$AU$5:$AU$21,其他调用!$AV$5:$AV$21,其他调用!AG75)*SUMIFS($G$4:$I$103,$M$4:$O$103,0)/COUNTIFS($G$4:$I$103,"&gt;0",$M$4:$O$103,0)*其他调用!BH75</f>
        <v>198.38074071877494</v>
      </c>
      <c r="AG74" s="3">
        <f>求节点(其他调用!$AU$5:$AU$21,其他调用!$AV$5:$AV$21,其他调用!AH75)*SUMIFS($G$4:$I$103,$M$4:$O$103,0)/COUNTIFS($G$4:$I$103,"&gt;0",$M$4:$O$103,0)*其他调用!BI75</f>
        <v>130.37499376583111</v>
      </c>
      <c r="AH74" s="3">
        <f>求节点(其他调用!$AU$5:$AU$21,其他调用!$AV$5:$AV$21,其他调用!AI75)*SUMIFS($G$4:$I$103,$M$4:$O$103,0)/COUNTIFS($G$4:$I$103,"&gt;0",$M$4:$O$103,0)*其他调用!BJ75</f>
        <v>52.321133192194267</v>
      </c>
      <c r="AI74" s="3">
        <f>求节点(其他调用!$AU$5:$AU$21,其他调用!$AV$5:$AV$21,其他调用!AJ75)*SUMIFS($G$4:$I$103,$M$4:$O$103,0)/COUNTIFS($G$4:$I$103,"&gt;0",$M$4:$O$103,0)*其他调用!BK75</f>
        <v>4.5977079599104211</v>
      </c>
      <c r="AJ74" s="33">
        <f t="shared" si="19"/>
        <v>2.3485230599286158E-3</v>
      </c>
      <c r="AK74" s="33" t="e">
        <f t="shared" si="13"/>
        <v>#DIV/0!</v>
      </c>
      <c r="AL74" s="33">
        <f t="shared" si="14"/>
        <v>8.7413819206549469E-4</v>
      </c>
      <c r="AM74" s="33" t="e">
        <f t="shared" si="15"/>
        <v>#DIV/0!</v>
      </c>
      <c r="AN74" s="33">
        <f t="shared" si="16"/>
        <v>8.1162140951608573E-5</v>
      </c>
      <c r="AQ74" s="3">
        <v>71</v>
      </c>
      <c r="AR74" s="3">
        <f>将星实力!V75*240+将星实力!W75*260+Z74</f>
        <v>448542.58677379158</v>
      </c>
      <c r="AS74" s="3">
        <f>将星实力!AE75*240+将星实力!AF75*260+AA74</f>
        <v>459969.05687081802</v>
      </c>
      <c r="AT74" s="3">
        <f>将星实力!AN75*240+将星实力!AO75*260+AB74</f>
        <v>897961.20110996999</v>
      </c>
      <c r="AU74" s="3">
        <f>将星实力!AW75*240+将星实力!AX75*260+AC74</f>
        <v>1882860.5326320387</v>
      </c>
      <c r="AV74" s="3">
        <f>将星实力!BF75*240+将星实力!BG75*260+AD74</f>
        <v>4120826.3596716905</v>
      </c>
      <c r="AW74" s="3">
        <f>(IFERROR(INDEX($U$4:$U$103,MATCH(将星实力!V75,$T$4:$T$103,1)),0)+IFERROR(INDEX($W$4:$W$103,MATCH(将星实力!W75,$V$4:$V$103,1)),0)+AE74)*其他调用!BG75</f>
        <v>3064.2418169832258</v>
      </c>
      <c r="AX74" s="3">
        <f>(IFERROR(INDEX($U$4:$U$103,MATCH(将星实力!W75,$T$4:$T$103,1)),0)+IFERROR(INDEX($W$4:$W$103,MATCH(将星实力!X75,$V$4:$V$103,1)),0)+AF74)*其他调用!BH75</f>
        <v>1.9920116477447616</v>
      </c>
      <c r="AY74" s="3">
        <f>(IFERROR(INDEX($U$4:$U$103,MATCH(将星实力!X75,$T$4:$T$103,1)),0)+IFERROR(INDEX($W$4:$W$103,MATCH(将星实力!Y75,$V$4:$V$103,1)),0)+AG74)*其他调用!BI75</f>
        <v>521.54965352124873</v>
      </c>
      <c r="AZ74" s="3">
        <f>(IFERROR(INDEX($U$4:$U$103,MATCH(将星实力!Y75,$T$4:$T$103,1)),0)+IFERROR(INDEX($W$4:$W$103,MATCH(将星实力!Z75,$V$4:$V$103,1)),0)+AH74)*其他调用!BJ75</f>
        <v>410.54156862641423</v>
      </c>
      <c r="BA74" s="3">
        <f>(IFERROR(INDEX($U$4:$U$103,MATCH(将星实力!Z75,$T$4:$T$103,1)),0)+IFERROR(INDEX($W$4:$W$103,MATCH(将星实力!AA75,$V$4:$V$103,1)),0)+AI74)*其他调用!BK75</f>
        <v>279.70138194550975</v>
      </c>
      <c r="BB74" s="33">
        <f t="shared" si="20"/>
        <v>6.831551579133734E-3</v>
      </c>
      <c r="BC74" s="33">
        <f t="shared" si="21"/>
        <v>4.3307514233598033E-6</v>
      </c>
      <c r="BD74" s="33">
        <f t="shared" si="22"/>
        <v>5.8081535469078297E-4</v>
      </c>
      <c r="BE74" s="33">
        <f t="shared" si="23"/>
        <v>2.1804141173033183E-4</v>
      </c>
      <c r="BF74" s="33">
        <f t="shared" si="24"/>
        <v>6.7875071049534294E-5</v>
      </c>
    </row>
    <row r="75" spans="5:58" x14ac:dyDescent="0.2">
      <c r="E75" s="3">
        <v>72</v>
      </c>
      <c r="F75" s="35">
        <f>将星buff!AG25</f>
        <v>0</v>
      </c>
      <c r="G75" s="37">
        <f>IFERROR(INDEX($C$4:$C$30,MATCH($F75,$B$4:$B$30,0))*将星buff!AK25,0)</f>
        <v>0</v>
      </c>
      <c r="H75" s="37">
        <f>IFERROR(INDEX($C$4:$C$30,MATCH($F75,$B$4:$B$30,0))*将星buff!AL25,0)-G75</f>
        <v>0</v>
      </c>
      <c r="I75" s="37">
        <f>IFERROR(INDEX($C$4:$C$30,MATCH($F75,$B$4:$B$30,0))*将星buff!AM25,0)-SUM($G75:H75)</f>
        <v>0</v>
      </c>
      <c r="J75" s="37">
        <f>IFERROR(INDEX($C$4:$C$30,MATCH($F75,$B$4:$B$30,0))*将星buff!AN25,0)-SUM($G75:I75)</f>
        <v>0</v>
      </c>
      <c r="K75" s="37">
        <f>IFERROR(INDEX($C$4:$C$30,MATCH($F75,$B$4:$B$30,0))*将星buff!AO25,0)-SUM($G75:J75)</f>
        <v>0</v>
      </c>
      <c r="L75" s="37">
        <f>IFERROR(INDEX($C$4:$C$30,MATCH($F75,$B$4:$B$30,0))*将星buff!AP25,0)-SUM($G75:K75)</f>
        <v>0</v>
      </c>
      <c r="M75" s="38">
        <f>将星标签统计!CA24</f>
        <v>0</v>
      </c>
      <c r="N75" s="38">
        <f>将星标签统计!CB24</f>
        <v>0</v>
      </c>
      <c r="O75" s="38">
        <f>将星标签统计!CC24</f>
        <v>0</v>
      </c>
      <c r="P75" s="38">
        <f>将星标签统计!CD24</f>
        <v>0</v>
      </c>
      <c r="Q75" s="38">
        <f>将星标签统计!CE24</f>
        <v>0</v>
      </c>
      <c r="R75" s="38">
        <f>将星标签统计!CF24</f>
        <v>0</v>
      </c>
      <c r="T75" s="3">
        <v>6200</v>
      </c>
      <c r="U75" s="3">
        <f t="shared" si="17"/>
        <v>281846.82541872247</v>
      </c>
      <c r="V75" s="3">
        <v>6200</v>
      </c>
      <c r="W75" s="3">
        <f t="shared" si="18"/>
        <v>42594.802531800939</v>
      </c>
      <c r="Y75" s="3">
        <v>72</v>
      </c>
      <c r="Z75" s="3">
        <f>求节点(其他调用!$AU$5:$AU$21,其他调用!$AV$5:$AV$21,其他调用!AF76)*Z$1</f>
        <v>123026.65686553982</v>
      </c>
      <c r="AA75" s="3">
        <f>求节点(其他调用!$AW$5:$AW$21,其他调用!$AX$5:$AX$21,其他调用!AG76)*AA$1</f>
        <v>0</v>
      </c>
      <c r="AB75" s="3">
        <f>求节点(其他调用!$AY$5:$AY$21,其他调用!$AZ$5:$AZ$21,其他调用!AH76)*AB$1</f>
        <v>164252.54521040016</v>
      </c>
      <c r="AC75" s="3">
        <f>求节点(其他调用!$BA$5:$BA$21,其他调用!$BB$5:$BB$21,其他调用!AI76)*AC$1</f>
        <v>0</v>
      </c>
      <c r="AD75" s="3">
        <f>求节点(其他调用!$BC$5:$BC$21,其他调用!$BD$5:$BD$21,其他调用!AJ76)*AD$1</f>
        <v>66847.968800174916</v>
      </c>
      <c r="AE75" s="3">
        <f>求节点(其他调用!$AU$5:$AU$21,其他调用!$AV$5:$AV$21,其他调用!AF76)*SUMIFS($G$4:$I$103,$M$4:$O$103,0)/COUNTIFS($G$4:$I$103,"&gt;0",$M$4:$O$103,0)*其他调用!BG76</f>
        <v>305.31505483527371</v>
      </c>
      <c r="AF75" s="3">
        <f>求节点(其他调用!$AU$5:$AU$21,其他调用!$AV$5:$AV$21,其他调用!AG76)*SUMIFS($G$4:$I$103,$M$4:$O$103,0)/COUNTIFS($G$4:$I$103,"&gt;0",$M$4:$O$103,0)*其他调用!BH76</f>
        <v>228.23546792655063</v>
      </c>
      <c r="AG75" s="3">
        <f>求节点(其他调用!$AU$5:$AU$21,其他调用!$AV$5:$AV$21,其他调用!AH76)*SUMIFS($G$4:$I$103,$M$4:$O$103,0)/COUNTIFS($G$4:$I$103,"&gt;0",$M$4:$O$103,0)*其他调用!BI76</f>
        <v>150.25695136470637</v>
      </c>
      <c r="AH75" s="3">
        <f>求节点(其他调用!$AU$5:$AU$21,其他调用!$AV$5:$AV$21,其他调用!AI76)*SUMIFS($G$4:$I$103,$M$4:$O$103,0)/COUNTIFS($G$4:$I$103,"&gt;0",$M$4:$O$103,0)*其他调用!BJ76</f>
        <v>66.322763238761098</v>
      </c>
      <c r="AI75" s="3">
        <f>求节点(其他调用!$AU$5:$AU$21,其他调用!$AV$5:$AV$21,其他调用!AJ76)*SUMIFS($G$4:$I$103,$M$4:$O$103,0)/COUNTIFS($G$4:$I$103,"&gt;0",$M$4:$O$103,0)*其他调用!BK76</f>
        <v>6.6981249500008584</v>
      </c>
      <c r="AJ75" s="33">
        <f t="shared" si="19"/>
        <v>2.4816983783357074E-3</v>
      </c>
      <c r="AK75" s="33" t="e">
        <f t="shared" si="13"/>
        <v>#DIV/0!</v>
      </c>
      <c r="AL75" s="33">
        <f t="shared" si="14"/>
        <v>9.1479222542478072E-4</v>
      </c>
      <c r="AM75" s="33" t="e">
        <f t="shared" si="15"/>
        <v>#DIV/0!</v>
      </c>
      <c r="AN75" s="33">
        <f t="shared" si="16"/>
        <v>1.001993788326345E-4</v>
      </c>
      <c r="AQ75" s="3">
        <v>72</v>
      </c>
      <c r="AR75" s="3">
        <f>将星实力!V76*240+将星实力!W76*260+Z75</f>
        <v>473682.02079303411</v>
      </c>
      <c r="AS75" s="3">
        <f>将星实力!AE76*240+将星实力!AF76*260+AA75</f>
        <v>481882.39190106216</v>
      </c>
      <c r="AT75" s="3">
        <f>将星实力!AN76*240+将星实力!AO76*260+AB75</f>
        <v>953061.14125539293</v>
      </c>
      <c r="AU75" s="3">
        <f>将星实力!AW76*240+将星实力!AX76*260+AC75</f>
        <v>1991450.4634029164</v>
      </c>
      <c r="AV75" s="3">
        <f>将星实力!BF76*240+将星实力!BG76*260+AD75</f>
        <v>4366941.2608577786</v>
      </c>
      <c r="AW75" s="3">
        <f>(IFERROR(INDEX($U$4:$U$103,MATCH(将星实力!V76,$T$4:$T$103,1)),0)+IFERROR(INDEX($W$4:$W$103,MATCH(将星实力!W76,$V$4:$V$103,1)),0)+AE75)*其他调用!BG76</f>
        <v>3238.4716058443551</v>
      </c>
      <c r="AX75" s="3">
        <f>(IFERROR(INDEX($U$4:$U$103,MATCH(将星实力!W76,$T$4:$T$103,1)),0)+IFERROR(INDEX($W$4:$W$103,MATCH(将星实力!X76,$V$4:$V$103,1)),0)+AF75)*其他调用!BH76</f>
        <v>2.421820966946576</v>
      </c>
      <c r="AY75" s="3">
        <f>(IFERROR(INDEX($U$4:$U$103,MATCH(将星实力!X76,$T$4:$T$103,1)),0)+IFERROR(INDEX($W$4:$W$103,MATCH(将星实力!Y76,$V$4:$V$103,1)),0)+AG75)*其他调用!BI76</f>
        <v>550.17710337374535</v>
      </c>
      <c r="AZ75" s="3">
        <f>(IFERROR(INDEX($U$4:$U$103,MATCH(将星实力!Y76,$T$4:$T$103,1)),0)+IFERROR(INDEX($W$4:$W$103,MATCH(将星实力!Z76,$V$4:$V$103,1)),0)+AH75)*其他调用!BJ76</f>
        <v>433.20798687767098</v>
      </c>
      <c r="BA75" s="3">
        <f>(IFERROR(INDEX($U$4:$U$103,MATCH(将星实力!Z76,$T$4:$T$103,1)),0)+IFERROR(INDEX($W$4:$W$103,MATCH(将星实力!AA76,$V$4:$V$103,1)),0)+AI75)*其他调用!BK76</f>
        <v>295.13588220886317</v>
      </c>
      <c r="BB75" s="33">
        <f t="shared" si="20"/>
        <v>6.8368049950946743E-3</v>
      </c>
      <c r="BC75" s="33">
        <f t="shared" si="21"/>
        <v>5.0257511119929297E-6</v>
      </c>
      <c r="BD75" s="33">
        <f t="shared" si="22"/>
        <v>5.7727367065772933E-4</v>
      </c>
      <c r="BE75" s="33">
        <f t="shared" si="23"/>
        <v>2.1753390046038167E-4</v>
      </c>
      <c r="BF75" s="33">
        <f t="shared" si="24"/>
        <v>6.7584120000480834E-5</v>
      </c>
    </row>
    <row r="76" spans="5:58" x14ac:dyDescent="0.2">
      <c r="E76" s="3">
        <v>73</v>
      </c>
      <c r="F76" s="35">
        <f>将星buff!AG26</f>
        <v>0</v>
      </c>
      <c r="G76" s="37">
        <f>IFERROR(INDEX($C$4:$C$30,MATCH($F76,$B$4:$B$30,0))*将星buff!AK26,0)</f>
        <v>0</v>
      </c>
      <c r="H76" s="37">
        <f>IFERROR(INDEX($C$4:$C$30,MATCH($F76,$B$4:$B$30,0))*将星buff!AL26,0)-G76</f>
        <v>0</v>
      </c>
      <c r="I76" s="37">
        <f>IFERROR(INDEX($C$4:$C$30,MATCH($F76,$B$4:$B$30,0))*将星buff!AM26,0)-SUM($G76:H76)</f>
        <v>0</v>
      </c>
      <c r="J76" s="37">
        <f>IFERROR(INDEX($C$4:$C$30,MATCH($F76,$B$4:$B$30,0))*将星buff!AN26,0)-SUM($G76:I76)</f>
        <v>0</v>
      </c>
      <c r="K76" s="37">
        <f>IFERROR(INDEX($C$4:$C$30,MATCH($F76,$B$4:$B$30,0))*将星buff!AO26,0)-SUM($G76:J76)</f>
        <v>0</v>
      </c>
      <c r="L76" s="37">
        <f>IFERROR(INDEX($C$4:$C$30,MATCH($F76,$B$4:$B$30,0))*将星buff!AP26,0)-SUM($G76:K76)</f>
        <v>0</v>
      </c>
      <c r="M76" s="38">
        <f>将星标签统计!CA25</f>
        <v>0</v>
      </c>
      <c r="N76" s="38">
        <f>将星标签统计!CB25</f>
        <v>0</v>
      </c>
      <c r="O76" s="38">
        <f>将星标签统计!CC25</f>
        <v>0</v>
      </c>
      <c r="P76" s="38">
        <f>将星标签统计!CD25</f>
        <v>0</v>
      </c>
      <c r="Q76" s="38">
        <f>将星标签统计!CE25</f>
        <v>0</v>
      </c>
      <c r="R76" s="38">
        <f>将星标签统计!CF25</f>
        <v>0</v>
      </c>
      <c r="T76" s="3">
        <v>6400</v>
      </c>
      <c r="U76" s="3">
        <f t="shared" si="17"/>
        <v>281846.82541872247</v>
      </c>
      <c r="V76" s="3">
        <v>6400</v>
      </c>
      <c r="W76" s="3">
        <f t="shared" si="18"/>
        <v>42594.802531800939</v>
      </c>
      <c r="Y76" s="3">
        <v>73</v>
      </c>
      <c r="Z76" s="3">
        <f>求节点(其他调用!$AU$5:$AU$21,其他调用!$AV$5:$AV$21,其他调用!AF77)*Z$1</f>
        <v>133059.56893542057</v>
      </c>
      <c r="AA76" s="3">
        <f>求节点(其他调用!$AW$5:$AW$21,其他调用!$AX$5:$AX$21,其他调用!AG77)*AA$1</f>
        <v>0</v>
      </c>
      <c r="AB76" s="3">
        <f>求节点(其他调用!$AY$5:$AY$21,其他调用!$AZ$5:$AZ$21,其他调用!AH77)*AB$1</f>
        <v>178141.95268769088</v>
      </c>
      <c r="AC76" s="3">
        <f>求节点(其他调用!$BA$5:$BA$21,其他调用!$BB$5:$BB$21,其他调用!AI77)*AC$1</f>
        <v>0</v>
      </c>
      <c r="AD76" s="3">
        <f>求节点(其他调用!$BC$5:$BC$21,其他调用!$BD$5:$BD$21,其他调用!AJ77)*AD$1</f>
        <v>87330.472604600145</v>
      </c>
      <c r="AE76" s="3">
        <f>求节点(其他调用!$AU$5:$AU$21,其他调用!$AV$5:$AV$21,其他调用!AF77)*SUMIFS($G$4:$I$103,$M$4:$O$103,0)/COUNTIFS($G$4:$I$103,"&gt;0",$M$4:$O$103,0)*其他调用!BG77</f>
        <v>349.31324609068542</v>
      </c>
      <c r="AF76" s="3">
        <f>求节点(其他调用!$AU$5:$AU$21,其他调用!$AV$5:$AV$21,其他调用!AG77)*SUMIFS($G$4:$I$103,$M$4:$O$103,0)/COUNTIFS($G$4:$I$103,"&gt;0",$M$4:$O$103,0)*其他调用!BH77</f>
        <v>261.10979099761016</v>
      </c>
      <c r="AG76" s="3">
        <f>求节点(其他调用!$AU$5:$AU$21,其他调用!$AV$5:$AV$21,其他调用!AH77)*SUMIFS($G$4:$I$103,$M$4:$O$103,0)/COUNTIFS($G$4:$I$103,"&gt;0",$M$4:$O$103,0)*其他调用!BI77</f>
        <v>173.22974475485077</v>
      </c>
      <c r="AH76" s="3">
        <f>求节点(其他调用!$AU$5:$AU$21,其他调用!$AV$5:$AV$21,其他调用!AI77)*SUMIFS($G$4:$I$103,$M$4:$O$103,0)/COUNTIFS($G$4:$I$103,"&gt;0",$M$4:$O$103,0)*其他调用!BJ77</f>
        <v>82.760510124791253</v>
      </c>
      <c r="AI76" s="3">
        <f>求节点(其他调用!$AU$5:$AU$21,其他调用!$AV$5:$AV$21,其他调用!AJ77)*SUMIFS($G$4:$I$103,$M$4:$O$103,0)/COUNTIFS($G$4:$I$103,"&gt;0",$M$4:$O$103,0)*其他调用!BK77</f>
        <v>9.643665832423757</v>
      </c>
      <c r="AJ76" s="33">
        <f t="shared" si="19"/>
        <v>2.6252395741656275E-3</v>
      </c>
      <c r="AK76" s="33" t="e">
        <f t="shared" si="13"/>
        <v>#DIV/0!</v>
      </c>
      <c r="AL76" s="33">
        <f t="shared" si="14"/>
        <v>9.7242531667174478E-4</v>
      </c>
      <c r="AM76" s="33" t="e">
        <f t="shared" si="15"/>
        <v>#DIV/0!</v>
      </c>
      <c r="AN76" s="33">
        <f t="shared" si="16"/>
        <v>1.104272717735845E-4</v>
      </c>
      <c r="AQ76" s="3">
        <v>73</v>
      </c>
      <c r="AR76" s="3">
        <f>将星实力!V77*240+将星实力!W77*260+Z76</f>
        <v>499741.3056267479</v>
      </c>
      <c r="AS76" s="3">
        <f>将星实力!AE77*240+将星实力!AF77*260+AA76</f>
        <v>505312.09822917753</v>
      </c>
      <c r="AT76" s="3">
        <f>将星实力!AN77*240+将星实力!AO77*260+AB76</f>
        <v>1009155.2689518357</v>
      </c>
      <c r="AU76" s="3">
        <f>将星实力!AW77*240+将星实力!AX77*260+AC76</f>
        <v>2104267.1732174088</v>
      </c>
      <c r="AV76" s="3">
        <f>将星实力!BF77*240+将星实力!BG77*260+AD76</f>
        <v>4636760.3891569553</v>
      </c>
      <c r="AW76" s="3">
        <f>(IFERROR(INDEX($U$4:$U$103,MATCH(将星实力!V77,$T$4:$T$103,1)),0)+IFERROR(INDEX($W$4:$W$103,MATCH(将星实力!W77,$V$4:$V$103,1)),0)+AE76)*其他调用!BG77</f>
        <v>3426.3424744400909</v>
      </c>
      <c r="AX76" s="3">
        <f>(IFERROR(INDEX($U$4:$U$103,MATCH(将星实力!W77,$T$4:$T$103,1)),0)+IFERROR(INDEX($W$4:$W$103,MATCH(将星实力!X77,$V$4:$V$103,1)),0)+AF76)*其他调用!BH77</f>
        <v>2.9252512865965734</v>
      </c>
      <c r="AY76" s="3">
        <f>(IFERROR(INDEX($U$4:$U$103,MATCH(将星实力!X77,$T$4:$T$103,1)),0)+IFERROR(INDEX($W$4:$W$103,MATCH(将星实力!Y77,$V$4:$V$103,1)),0)+AG76)*其他调用!BI77</f>
        <v>581.25774478454457</v>
      </c>
      <c r="AZ76" s="3">
        <f>(IFERROR(INDEX($U$4:$U$103,MATCH(将星实力!Y77,$T$4:$T$103,1)),0)+IFERROR(INDEX($W$4:$W$103,MATCH(将星实力!Z77,$V$4:$V$103,1)),0)+AH76)*其他调用!BJ77</f>
        <v>457.83119565632541</v>
      </c>
      <c r="BA76" s="3">
        <f>(IFERROR(INDEX($U$4:$U$103,MATCH(将星实力!Z77,$T$4:$T$103,1)),0)+IFERROR(INDEX($W$4:$W$103,MATCH(将星实力!AA77,$V$4:$V$103,1)),0)+AI76)*其他调用!BK77</f>
        <v>311.84031251078801</v>
      </c>
      <c r="BB76" s="33">
        <f t="shared" si="20"/>
        <v>6.8562322863085362E-3</v>
      </c>
      <c r="BC76" s="33">
        <f t="shared" si="21"/>
        <v>5.788999109358084E-6</v>
      </c>
      <c r="BD76" s="33">
        <f t="shared" si="22"/>
        <v>5.7598445221246374E-4</v>
      </c>
      <c r="BE76" s="33">
        <f t="shared" si="23"/>
        <v>2.1757275002123657E-4</v>
      </c>
      <c r="BF76" s="33">
        <f t="shared" si="24"/>
        <v>6.7253920051600093E-5</v>
      </c>
    </row>
    <row r="77" spans="5:58" x14ac:dyDescent="0.2">
      <c r="E77" s="3">
        <v>74</v>
      </c>
      <c r="F77" s="35">
        <f>将星buff!AG27</f>
        <v>0</v>
      </c>
      <c r="G77" s="37">
        <f>IFERROR(INDEX($C$4:$C$30,MATCH($F77,$B$4:$B$30,0))*将星buff!AK27,0)</f>
        <v>0</v>
      </c>
      <c r="H77" s="37">
        <f>IFERROR(INDEX($C$4:$C$30,MATCH($F77,$B$4:$B$30,0))*将星buff!AL27,0)-G77</f>
        <v>0</v>
      </c>
      <c r="I77" s="37">
        <f>IFERROR(INDEX($C$4:$C$30,MATCH($F77,$B$4:$B$30,0))*将星buff!AM27,0)-SUM($G77:H77)</f>
        <v>0</v>
      </c>
      <c r="J77" s="37">
        <f>IFERROR(INDEX($C$4:$C$30,MATCH($F77,$B$4:$B$30,0))*将星buff!AN27,0)-SUM($G77:I77)</f>
        <v>0</v>
      </c>
      <c r="K77" s="37">
        <f>IFERROR(INDEX($C$4:$C$30,MATCH($F77,$B$4:$B$30,0))*将星buff!AO27,0)-SUM($G77:J77)</f>
        <v>0</v>
      </c>
      <c r="L77" s="37">
        <f>IFERROR(INDEX($C$4:$C$30,MATCH($F77,$B$4:$B$30,0))*将星buff!AP27,0)-SUM($G77:K77)</f>
        <v>0</v>
      </c>
      <c r="M77" s="38">
        <f>将星标签统计!CA26</f>
        <v>0</v>
      </c>
      <c r="N77" s="38">
        <f>将星标签统计!CB26</f>
        <v>0</v>
      </c>
      <c r="O77" s="38">
        <f>将星标签统计!CC26</f>
        <v>0</v>
      </c>
      <c r="P77" s="38">
        <f>将星标签统计!CD26</f>
        <v>0</v>
      </c>
      <c r="Q77" s="38">
        <f>将星标签统计!CE26</f>
        <v>0</v>
      </c>
      <c r="R77" s="38">
        <f>将星标签统计!CF26</f>
        <v>0</v>
      </c>
      <c r="T77" s="3">
        <v>6600</v>
      </c>
      <c r="U77" s="3">
        <f t="shared" si="17"/>
        <v>281846.82541872247</v>
      </c>
      <c r="V77" s="3">
        <v>6600</v>
      </c>
      <c r="W77" s="3">
        <f t="shared" si="18"/>
        <v>42594.802531800939</v>
      </c>
      <c r="Y77" s="3">
        <v>74</v>
      </c>
      <c r="Z77" s="3">
        <f>求节点(其他调用!$AU$5:$AU$21,其他调用!$AV$5:$AV$21,其他调用!AF78)*Z$1</f>
        <v>143592.72836888945</v>
      </c>
      <c r="AA77" s="3">
        <f>求节点(其他调用!$AW$5:$AW$21,其他调用!$AX$5:$AX$21,其他调用!AG78)*AA$1</f>
        <v>0</v>
      </c>
      <c r="AB77" s="3">
        <f>求节点(其他调用!$AY$5:$AY$21,其他调用!$AZ$5:$AZ$21,其他调用!AH78)*AB$1</f>
        <v>193674.2399363631</v>
      </c>
      <c r="AC77" s="3">
        <f>求节点(其他调用!$BA$5:$BA$21,其他调用!$BB$5:$BB$21,其他调用!AI78)*AC$1</f>
        <v>0</v>
      </c>
      <c r="AD77" s="3">
        <f>求节点(其他调用!$BC$5:$BC$21,其他调用!$BD$5:$BD$21,其他调用!AJ78)*AD$1</f>
        <v>110327.81875449255</v>
      </c>
      <c r="AE77" s="3">
        <f>求节点(其他调用!$AU$5:$AU$21,其他调用!$AV$5:$AV$21,其他调用!AF78)*SUMIFS($G$4:$I$103,$M$4:$O$103,0)/COUNTIFS($G$4:$I$103,"&gt;0",$M$4:$O$103,0)*其他调用!BG78</f>
        <v>399.17620630856277</v>
      </c>
      <c r="AF77" s="3">
        <f>求节点(其他调用!$AU$5:$AU$21,其他调用!$AV$5:$AV$21,其他调用!AG78)*SUMIFS($G$4:$I$103,$M$4:$O$103,0)/COUNTIFS($G$4:$I$103,"&gt;0",$M$4:$O$103,0)*其他调用!BH78</f>
        <v>299.94356810646167</v>
      </c>
      <c r="AG77" s="3">
        <f>求节点(其他调用!$AU$5:$AU$21,其他调用!$AV$5:$AV$21,其他调用!AH78)*SUMIFS($G$4:$I$103,$M$4:$O$103,0)/COUNTIFS($G$4:$I$103,"&gt;0",$M$4:$O$103,0)*其他调用!BI78</f>
        <v>200.81096684357789</v>
      </c>
      <c r="AH77" s="3">
        <f>求节点(其他调用!$AU$5:$AU$21,其他调用!$AV$5:$AV$21,其他调用!AI78)*SUMIFS($G$4:$I$103,$M$4:$O$103,0)/COUNTIFS($G$4:$I$103,"&gt;0",$M$4:$O$103,0)*其他调用!BJ78</f>
        <v>102.47481261039417</v>
      </c>
      <c r="AI77" s="3">
        <f>求节点(其他调用!$AU$5:$AU$21,其他调用!$AV$5:$AV$21,其他调用!AJ78)*SUMIFS($G$4:$I$103,$M$4:$O$103,0)/COUNTIFS($G$4:$I$103,"&gt;0",$M$4:$O$103,0)*其他调用!BK78</f>
        <v>13.220092554296231</v>
      </c>
      <c r="AJ77" s="33">
        <f t="shared" si="19"/>
        <v>2.7799193652973835E-3</v>
      </c>
      <c r="AK77" s="33" t="e">
        <f t="shared" si="13"/>
        <v>#DIV/0!</v>
      </c>
      <c r="AL77" s="33">
        <f t="shared" si="14"/>
        <v>1.0368491282555686E-3</v>
      </c>
      <c r="AM77" s="33" t="e">
        <f t="shared" si="15"/>
        <v>#DIV/0!</v>
      </c>
      <c r="AN77" s="33">
        <f t="shared" si="16"/>
        <v>1.1982555898901889E-4</v>
      </c>
      <c r="AQ77" s="3">
        <v>74</v>
      </c>
      <c r="AR77" s="3">
        <f>将星实力!V78*240+将星实力!W78*260+Z77</f>
        <v>527099.97152063751</v>
      </c>
      <c r="AS77" s="3">
        <f>将星实力!AE78*240+将星实力!AF78*260+AA77</f>
        <v>530305.96643706865</v>
      </c>
      <c r="AT77" s="3">
        <f>将星实力!AN78*240+将星实力!AO78*260+AB77</f>
        <v>1067741.6548006171</v>
      </c>
      <c r="AU77" s="3">
        <f>将星实力!AW78*240+将星实力!AX78*260+AC77</f>
        <v>2222878.7134583504</v>
      </c>
      <c r="AV77" s="3">
        <f>将星实力!BF78*240+将星实力!BG78*260+AD77</f>
        <v>4926990.0710907849</v>
      </c>
      <c r="AW77" s="3">
        <f>(IFERROR(INDEX($U$4:$U$103,MATCH(将星实力!V78,$T$4:$T$103,1)),0)+IFERROR(INDEX($W$4:$W$103,MATCH(将星实力!W78,$V$4:$V$103,1)),0)+AE77)*其他调用!BG78</f>
        <v>3628.8930718585789</v>
      </c>
      <c r="AX77" s="3">
        <f>(IFERROR(INDEX($U$4:$U$103,MATCH(将星实力!W78,$T$4:$T$103,1)),0)+IFERROR(INDEX($W$4:$W$103,MATCH(将星实力!X78,$V$4:$V$103,1)),0)+AF77)*其他调用!BH78</f>
        <v>3.5573325013638968</v>
      </c>
      <c r="AY77" s="3">
        <f>(IFERROR(INDEX($U$4:$U$103,MATCH(将星实力!X78,$T$4:$T$103,1)),0)+IFERROR(INDEX($W$4:$W$103,MATCH(将星实力!Y78,$V$4:$V$103,1)),0)+AG77)*其他调用!BI78</f>
        <v>616.24903461037889</v>
      </c>
      <c r="AZ77" s="3">
        <f>(IFERROR(INDEX($U$4:$U$103,MATCH(将星实力!Y78,$T$4:$T$103,1)),0)+IFERROR(INDEX($W$4:$W$103,MATCH(将星实力!Z78,$V$4:$V$103,1)),0)+AH77)*其他调用!BJ78</f>
        <v>485.13533523296366</v>
      </c>
      <c r="BA77" s="3">
        <f>(IFERROR(INDEX($U$4:$U$103,MATCH(将星实力!Z78,$T$4:$T$103,1)),0)+IFERROR(INDEX($W$4:$W$103,MATCH(将星实力!AA78,$V$4:$V$103,1)),0)+AI77)*其他调用!BK78</f>
        <v>330.39291787707111</v>
      </c>
      <c r="BB77" s="33">
        <f t="shared" si="20"/>
        <v>6.8846390968103043E-3</v>
      </c>
      <c r="BC77" s="33">
        <f t="shared" si="21"/>
        <v>6.7080755761891752E-6</v>
      </c>
      <c r="BD77" s="33">
        <f t="shared" si="22"/>
        <v>5.7715181555359767E-4</v>
      </c>
      <c r="BE77" s="33">
        <f t="shared" si="23"/>
        <v>2.1824642626506197E-4</v>
      </c>
      <c r="BF77" s="33">
        <f t="shared" si="24"/>
        <v>6.7057760033992832E-5</v>
      </c>
    </row>
    <row r="78" spans="5:58" x14ac:dyDescent="0.2">
      <c r="E78" s="3">
        <v>75</v>
      </c>
      <c r="F78" s="35">
        <f>将星buff!AG28</f>
        <v>0</v>
      </c>
      <c r="G78" s="37">
        <f>IFERROR(INDEX($C$4:$C$30,MATCH($F78,$B$4:$B$30,0))*将星buff!AK28,0)</f>
        <v>0</v>
      </c>
      <c r="H78" s="37">
        <f>IFERROR(INDEX($C$4:$C$30,MATCH($F78,$B$4:$B$30,0))*将星buff!AL28,0)-G78</f>
        <v>0</v>
      </c>
      <c r="I78" s="37">
        <f>IFERROR(INDEX($C$4:$C$30,MATCH($F78,$B$4:$B$30,0))*将星buff!AM28,0)-SUM($G78:H78)</f>
        <v>0</v>
      </c>
      <c r="J78" s="37">
        <f>IFERROR(INDEX($C$4:$C$30,MATCH($F78,$B$4:$B$30,0))*将星buff!AN28,0)-SUM($G78:I78)</f>
        <v>0</v>
      </c>
      <c r="K78" s="37">
        <f>IFERROR(INDEX($C$4:$C$30,MATCH($F78,$B$4:$B$30,0))*将星buff!AO28,0)-SUM($G78:J78)</f>
        <v>0</v>
      </c>
      <c r="L78" s="37">
        <f>IFERROR(INDEX($C$4:$C$30,MATCH($F78,$B$4:$B$30,0))*将星buff!AP28,0)-SUM($G78:K78)</f>
        <v>0</v>
      </c>
      <c r="M78" s="38">
        <f>将星标签统计!CA27</f>
        <v>0</v>
      </c>
      <c r="N78" s="38">
        <f>将星标签统计!CB27</f>
        <v>0</v>
      </c>
      <c r="O78" s="38">
        <f>将星标签统计!CC27</f>
        <v>0</v>
      </c>
      <c r="P78" s="38">
        <f>将星标签统计!CD27</f>
        <v>0</v>
      </c>
      <c r="Q78" s="38">
        <f>将星标签统计!CE27</f>
        <v>0</v>
      </c>
      <c r="R78" s="38">
        <f>将星标签统计!CF27</f>
        <v>0</v>
      </c>
      <c r="T78" s="3">
        <v>6800</v>
      </c>
      <c r="U78" s="3">
        <f t="shared" si="17"/>
        <v>281846.82541872247</v>
      </c>
      <c r="V78" s="3">
        <v>6800</v>
      </c>
      <c r="W78" s="3">
        <f t="shared" si="18"/>
        <v>42594.802531800939</v>
      </c>
      <c r="Y78" s="3">
        <v>75</v>
      </c>
      <c r="Z78" s="3">
        <f>求节点(其他调用!$AU$5:$AU$21,其他调用!$AV$5:$AV$21,其他调用!AF79)*Z$1</f>
        <v>154879.91976559549</v>
      </c>
      <c r="AA78" s="3">
        <f>求节点(其他调用!$AW$5:$AW$21,其他调用!$AX$5:$AX$21,其他调用!AG79)*AA$1</f>
        <v>0</v>
      </c>
      <c r="AB78" s="3">
        <f>求节点(其他调用!$AY$5:$AY$21,其他调用!$AZ$5:$AZ$21,其他调用!AH79)*AB$1</f>
        <v>210271.13498758082</v>
      </c>
      <c r="AC78" s="3">
        <f>求节点(其他调用!$BA$5:$BA$21,其他调用!$BB$5:$BB$21,其他调用!AI79)*AC$1</f>
        <v>0</v>
      </c>
      <c r="AD78" s="3">
        <f>求节点(其他调用!$BC$5:$BC$21,其他调用!$BD$5:$BD$21,其他调用!AJ79)*AD$1</f>
        <v>135378.59918722473</v>
      </c>
      <c r="AE78" s="3">
        <f>求节点(其他调用!$AU$5:$AU$21,其他调用!$AV$5:$AV$21,其他调用!AF79)*SUMIFS($G$4:$I$103,$M$4:$O$103,0)/COUNTIFS($G$4:$I$103,"&gt;0",$M$4:$O$103,0)*其他调用!BG79</f>
        <v>456.36019270452709</v>
      </c>
      <c r="AF78" s="3">
        <f>求节点(其他调用!$AU$5:$AU$21,其他调用!$AV$5:$AV$21,其他调用!AG79)*SUMIFS($G$4:$I$103,$M$4:$O$103,0)/COUNTIFS($G$4:$I$103,"&gt;0",$M$4:$O$103,0)*其他调用!BH79</f>
        <v>344.40619191268252</v>
      </c>
      <c r="AG78" s="3">
        <f>求节点(其他调用!$AU$5:$AU$21,其他调用!$AV$5:$AV$21,其他调用!AH79)*SUMIFS($G$4:$I$103,$M$4:$O$103,0)/COUNTIFS($G$4:$I$103,"&gt;0",$M$4:$O$103,0)*其他调用!BI79</f>
        <v>231.96007727413286</v>
      </c>
      <c r="AH78" s="3">
        <f>求节点(其他调用!$AU$5:$AU$21,其他调用!$AV$5:$AV$21,其他调用!AI79)*SUMIFS($G$4:$I$103,$M$4:$O$103,0)/COUNTIFS($G$4:$I$103,"&gt;0",$M$4:$O$103,0)*其他调用!BJ79</f>
        <v>122.67010093003886</v>
      </c>
      <c r="AI78" s="3">
        <f>求节点(其他调用!$AU$5:$AU$21,其他调用!$AV$5:$AV$21,其他调用!AJ79)*SUMIFS($G$4:$I$103,$M$4:$O$103,0)/COUNTIFS($G$4:$I$103,"&gt;0",$M$4:$O$103,0)*其他调用!BK79</f>
        <v>17.504398987916819</v>
      </c>
      <c r="AJ78" s="33">
        <f t="shared" si="19"/>
        <v>2.9465420268502841E-3</v>
      </c>
      <c r="AK78" s="33" t="e">
        <f t="shared" si="13"/>
        <v>#DIV/0!</v>
      </c>
      <c r="AL78" s="33">
        <f t="shared" si="14"/>
        <v>1.1031475018567481E-3</v>
      </c>
      <c r="AM78" s="33" t="e">
        <f t="shared" si="15"/>
        <v>#DIV/0!</v>
      </c>
      <c r="AN78" s="33">
        <f t="shared" si="16"/>
        <v>1.2929960195339838E-4</v>
      </c>
      <c r="AQ78" s="3">
        <v>75</v>
      </c>
      <c r="AR78" s="3">
        <f>将星实力!V79*240+将星实力!W79*260+Z78</f>
        <v>556416.98033385572</v>
      </c>
      <c r="AS78" s="3">
        <f>将星实力!AE79*240+将星实力!AF79*260+AA78</f>
        <v>557093.73110841587</v>
      </c>
      <c r="AT78" s="3">
        <f>将星实力!AN79*240+将星实力!AO79*260+AB78</f>
        <v>1130482.7636020433</v>
      </c>
      <c r="AU78" s="3">
        <f>将星实力!AW79*240+将星实力!AX79*260+AC78</f>
        <v>2347516.5292154257</v>
      </c>
      <c r="AV78" s="3">
        <f>将星实力!BF79*240+将星实力!BG79*260+AD78</f>
        <v>5232751.9256461551</v>
      </c>
      <c r="AW78" s="3">
        <f>(IFERROR(INDEX($U$4:$U$103,MATCH(将星实力!V79,$T$4:$T$103,1)),0)+IFERROR(INDEX($W$4:$W$103,MATCH(将星实力!W79,$V$4:$V$103,1)),0)+AE78)*其他调用!BG79</f>
        <v>3847.2154358095258</v>
      </c>
      <c r="AX78" s="3">
        <f>(IFERROR(INDEX($U$4:$U$103,MATCH(将星实力!W79,$T$4:$T$103,1)),0)+IFERROR(INDEX($W$4:$W$103,MATCH(将星实力!X79,$V$4:$V$103,1)),0)+AF78)*其他调用!BH79</f>
        <v>4.3316552714943661</v>
      </c>
      <c r="AY78" s="3">
        <f>(IFERROR(INDEX($U$4:$U$103,MATCH(将星实力!X79,$T$4:$T$103,1)),0)+IFERROR(INDEX($W$4:$W$103,MATCH(将星实力!Y79,$V$4:$V$103,1)),0)+AG78)*其他调用!BI79</f>
        <v>653.8796453187548</v>
      </c>
      <c r="AZ78" s="3">
        <f>(IFERROR(INDEX($U$4:$U$103,MATCH(将星实力!Y79,$T$4:$T$103,1)),0)+IFERROR(INDEX($W$4:$W$103,MATCH(将星实力!Z79,$V$4:$V$103,1)),0)+AH78)*其他调用!BJ79</f>
        <v>514.58101589775333</v>
      </c>
      <c r="BA78" s="3">
        <f>(IFERROR(INDEX($U$4:$U$103,MATCH(将星实力!Z79,$T$4:$T$103,1)),0)+IFERROR(INDEX($W$4:$W$103,MATCH(将星实力!AA79,$V$4:$V$103,1)),0)+AI78)*其他调用!BK79</f>
        <v>350.70922398233421</v>
      </c>
      <c r="BB78" s="33">
        <f t="shared" si="20"/>
        <v>6.9142667671665201E-3</v>
      </c>
      <c r="BC78" s="33">
        <f t="shared" si="21"/>
        <v>7.7754514718303008E-6</v>
      </c>
      <c r="BD78" s="33">
        <f t="shared" si="22"/>
        <v>5.7840744359100721E-4</v>
      </c>
      <c r="BE78" s="33">
        <f t="shared" si="23"/>
        <v>2.1920229719095261E-4</v>
      </c>
      <c r="BF78" s="33">
        <f t="shared" si="24"/>
        <v>6.7021947335871011E-5</v>
      </c>
    </row>
    <row r="79" spans="5:58" x14ac:dyDescent="0.2">
      <c r="E79" s="3">
        <v>76</v>
      </c>
      <c r="F79" s="35">
        <f>将星buff!AG29</f>
        <v>0</v>
      </c>
      <c r="G79" s="37">
        <f>IFERROR(INDEX($C$4:$C$30,MATCH($F79,$B$4:$B$30,0))*将星buff!AK29,0)</f>
        <v>0</v>
      </c>
      <c r="H79" s="37">
        <f>IFERROR(INDEX($C$4:$C$30,MATCH($F79,$B$4:$B$30,0))*将星buff!AL29,0)-G79</f>
        <v>0</v>
      </c>
      <c r="I79" s="37">
        <f>IFERROR(INDEX($C$4:$C$30,MATCH($F79,$B$4:$B$30,0))*将星buff!AM29,0)-SUM($G79:H79)</f>
        <v>0</v>
      </c>
      <c r="J79" s="37">
        <f>IFERROR(INDEX($C$4:$C$30,MATCH($F79,$B$4:$B$30,0))*将星buff!AN29,0)-SUM($G79:I79)</f>
        <v>0</v>
      </c>
      <c r="K79" s="37">
        <f>IFERROR(INDEX($C$4:$C$30,MATCH($F79,$B$4:$B$30,0))*将星buff!AO29,0)-SUM($G79:J79)</f>
        <v>0</v>
      </c>
      <c r="L79" s="37">
        <f>IFERROR(INDEX($C$4:$C$30,MATCH($F79,$B$4:$B$30,0))*将星buff!AP29,0)-SUM($G79:K79)</f>
        <v>0</v>
      </c>
      <c r="M79" s="38">
        <f>将星标签统计!CA28</f>
        <v>0</v>
      </c>
      <c r="N79" s="38">
        <f>将星标签统计!CB28</f>
        <v>0</v>
      </c>
      <c r="O79" s="38">
        <f>将星标签统计!CC28</f>
        <v>0</v>
      </c>
      <c r="P79" s="38">
        <f>将星标签统计!CD28</f>
        <v>0</v>
      </c>
      <c r="Q79" s="38">
        <f>将星标签统计!CE28</f>
        <v>0</v>
      </c>
      <c r="R79" s="38">
        <f>将星标签统计!CF28</f>
        <v>0</v>
      </c>
      <c r="T79" s="3">
        <v>7000</v>
      </c>
      <c r="U79" s="3">
        <f t="shared" si="17"/>
        <v>281846.82541872247</v>
      </c>
      <c r="V79" s="3">
        <v>7000</v>
      </c>
      <c r="W79" s="3">
        <f t="shared" si="18"/>
        <v>42594.802531800939</v>
      </c>
      <c r="Y79" s="3">
        <v>76</v>
      </c>
      <c r="Z79" s="3">
        <f>求节点(其他调用!$AU$5:$AU$21,其他调用!$AV$5:$AV$21,其他调用!AF80)*Z$1</f>
        <v>165656.07449433595</v>
      </c>
      <c r="AA79" s="3">
        <f>求节点(其他调用!$AW$5:$AW$21,其他调用!$AX$5:$AX$21,其他调用!AG80)*AA$1</f>
        <v>0</v>
      </c>
      <c r="AB79" s="3">
        <f>求节点(其他调用!$AY$5:$AY$21,其他调用!$AZ$5:$AZ$21,其他调用!AH80)*AB$1</f>
        <v>226831.59756352066</v>
      </c>
      <c r="AC79" s="3">
        <f>求节点(其他调用!$BA$5:$BA$21,其他调用!$BB$5:$BB$21,其他调用!AI80)*AC$1</f>
        <v>0</v>
      </c>
      <c r="AD79" s="3">
        <f>求节点(其他调用!$BC$5:$BC$21,其他调用!$BD$5:$BD$21,其他调用!AJ80)*AD$1</f>
        <v>162686.62795589765</v>
      </c>
      <c r="AE79" s="3">
        <f>求节点(其他调用!$AU$5:$AU$21,其他调用!$AV$5:$AV$21,其他调用!AF80)*SUMIFS($G$4:$I$103,$M$4:$O$103,0)/COUNTIFS($G$4:$I$103,"&gt;0",$M$4:$O$103,0)*其他调用!BG80</f>
        <v>517.84959693020164</v>
      </c>
      <c r="AF79" s="3">
        <f>求节点(其他调用!$AU$5:$AU$21,其他调用!$AV$5:$AV$21,其他调用!AG80)*SUMIFS($G$4:$I$103,$M$4:$O$103,0)/COUNTIFS($G$4:$I$103,"&gt;0",$M$4:$O$103,0)*其他调用!BH80</f>
        <v>394.18733947861358</v>
      </c>
      <c r="AG79" s="3">
        <f>求节点(其他调用!$AU$5:$AU$21,其他调用!$AV$5:$AV$21,其他调用!AH80)*SUMIFS($G$4:$I$103,$M$4:$O$103,0)/COUNTIFS($G$4:$I$103,"&gt;0",$M$4:$O$103,0)*其他调用!BI80</f>
        <v>267.06539893672306</v>
      </c>
      <c r="AH79" s="3">
        <f>求节点(其他调用!$AU$5:$AU$21,其他调用!$AV$5:$AV$21,其他调用!AI80)*SUMIFS($G$4:$I$103,$M$4:$O$103,0)/COUNTIFS($G$4:$I$103,"&gt;0",$M$4:$O$103,0)*其他调用!BJ80</f>
        <v>143.07140047092463</v>
      </c>
      <c r="AI79" s="3">
        <f>求节点(其他调用!$AU$5:$AU$21,其他调用!$AV$5:$AV$21,其他调用!AJ80)*SUMIFS($G$4:$I$103,$M$4:$O$103,0)/COUNTIFS($G$4:$I$103,"&gt;0",$M$4:$O$103,0)*其他调用!BK80</f>
        <v>22.639522975501734</v>
      </c>
      <c r="AJ79" s="33">
        <f t="shared" si="19"/>
        <v>3.1260525671088974E-3</v>
      </c>
      <c r="AK79" s="33" t="e">
        <f t="shared" si="13"/>
        <v>#DIV/0!</v>
      </c>
      <c r="AL79" s="33">
        <f t="shared" si="14"/>
        <v>1.1773730018452811E-3</v>
      </c>
      <c r="AM79" s="33" t="e">
        <f t="shared" si="15"/>
        <v>#DIV/0!</v>
      </c>
      <c r="AN79" s="33">
        <f t="shared" si="16"/>
        <v>1.3916031858278501E-4</v>
      </c>
      <c r="AQ79" s="3">
        <v>76</v>
      </c>
      <c r="AR79" s="3">
        <f>将星实力!V80*240+将星实力!W80*260+Z79</f>
        <v>584407.25230446784</v>
      </c>
      <c r="AS79" s="3">
        <f>将星实力!AE80*240+将星实力!AF80*260+AA79</f>
        <v>584099.92994313547</v>
      </c>
      <c r="AT79" s="3">
        <f>将星实力!AN80*240+将星实力!AO80*260+AB79</f>
        <v>1194838.4313118572</v>
      </c>
      <c r="AU79" s="3">
        <f>将星实力!AW80*240+将星实力!AX80*260+AC79</f>
        <v>2480540.5887131863</v>
      </c>
      <c r="AV79" s="3">
        <f>将星实力!BF80*240+将星实力!BG80*260+AD79</f>
        <v>5548599.838805316</v>
      </c>
      <c r="AW79" s="3">
        <f>(IFERROR(INDEX($U$4:$U$103,MATCH(将星实力!V80,$T$4:$T$103,1)),0)+IFERROR(INDEX($W$4:$W$103,MATCH(将星实力!W80,$V$4:$V$103,1)),0)+AE79)*其他调用!BG80</f>
        <v>4082.5257673756732</v>
      </c>
      <c r="AX79" s="3">
        <f>(IFERROR(INDEX($U$4:$U$103,MATCH(将星实力!W80,$T$4:$T$103,1)),0)+IFERROR(INDEX($W$4:$W$103,MATCH(将星实力!X80,$V$4:$V$103,1)),0)+AF79)*其他调用!BH80</f>
        <v>5.2589088122449619</v>
      </c>
      <c r="AY79" s="3">
        <f>(IFERROR(INDEX($U$4:$U$103,MATCH(将星实力!X80,$T$4:$T$103,1)),0)+IFERROR(INDEX($W$4:$W$103,MATCH(将星实力!Y80,$V$4:$V$103,1)),0)+AG79)*其他调用!BI80</f>
        <v>693.76370703249052</v>
      </c>
      <c r="AZ79" s="3">
        <f>(IFERROR(INDEX($U$4:$U$103,MATCH(将星实力!Y80,$T$4:$T$103,1)),0)+IFERROR(INDEX($W$4:$W$103,MATCH(将星实力!Z80,$V$4:$V$103,1)),0)+AH79)*其他调用!BJ80</f>
        <v>546.42765782535616</v>
      </c>
      <c r="BA79" s="3">
        <f>(IFERROR(INDEX($U$4:$U$103,MATCH(将星实力!Z80,$T$4:$T$103,1)),0)+IFERROR(INDEX($W$4:$W$103,MATCH(将星实力!AA80,$V$4:$V$103,1)),0)+AI79)*其他调用!BK80</f>
        <v>372.97733278046405</v>
      </c>
      <c r="BB79" s="33">
        <f t="shared" si="20"/>
        <v>6.9857547990330822E-3</v>
      </c>
      <c r="BC79" s="33">
        <f t="shared" si="21"/>
        <v>9.0034402379691059E-6</v>
      </c>
      <c r="BD79" s="33">
        <f t="shared" si="22"/>
        <v>5.8063390735664717E-4</v>
      </c>
      <c r="BE79" s="33">
        <f t="shared" si="23"/>
        <v>2.2028571526371308E-4</v>
      </c>
      <c r="BF79" s="33">
        <f t="shared" si="24"/>
        <v>6.7220081392780845E-5</v>
      </c>
    </row>
    <row r="80" spans="5:58" x14ac:dyDescent="0.2">
      <c r="E80" s="3">
        <v>77</v>
      </c>
      <c r="F80" s="35">
        <f>将星buff!AG30</f>
        <v>0</v>
      </c>
      <c r="G80" s="37">
        <f>IFERROR(INDEX($C$4:$C$30,MATCH($F80,$B$4:$B$30,0))*将星buff!AK30,0)</f>
        <v>0</v>
      </c>
      <c r="H80" s="37">
        <f>IFERROR(INDEX($C$4:$C$30,MATCH($F80,$B$4:$B$30,0))*将星buff!AL30,0)-G80</f>
        <v>0</v>
      </c>
      <c r="I80" s="37">
        <f>IFERROR(INDEX($C$4:$C$30,MATCH($F80,$B$4:$B$30,0))*将星buff!AM30,0)-SUM($G80:H80)</f>
        <v>0</v>
      </c>
      <c r="J80" s="37">
        <f>IFERROR(INDEX($C$4:$C$30,MATCH($F80,$B$4:$B$30,0))*将星buff!AN30,0)-SUM($G80:I80)</f>
        <v>0</v>
      </c>
      <c r="K80" s="37">
        <f>IFERROR(INDEX($C$4:$C$30,MATCH($F80,$B$4:$B$30,0))*将星buff!AO30,0)-SUM($G80:J80)</f>
        <v>0</v>
      </c>
      <c r="L80" s="37">
        <f>IFERROR(INDEX($C$4:$C$30,MATCH($F80,$B$4:$B$30,0))*将星buff!AP30,0)-SUM($G80:K80)</f>
        <v>0</v>
      </c>
      <c r="M80" s="38">
        <f>将星标签统计!CA29</f>
        <v>0</v>
      </c>
      <c r="N80" s="38">
        <f>将星标签统计!CB29</f>
        <v>0</v>
      </c>
      <c r="O80" s="38">
        <f>将星标签统计!CC29</f>
        <v>0</v>
      </c>
      <c r="P80" s="38">
        <f>将星标签统计!CD29</f>
        <v>0</v>
      </c>
      <c r="Q80" s="38">
        <f>将星标签统计!CE29</f>
        <v>0</v>
      </c>
      <c r="R80" s="38">
        <f>将星标签统计!CF29</f>
        <v>0</v>
      </c>
      <c r="T80" s="3">
        <v>7200</v>
      </c>
      <c r="U80" s="3">
        <f t="shared" si="17"/>
        <v>281846.82541872247</v>
      </c>
      <c r="V80" s="3">
        <v>7200</v>
      </c>
      <c r="W80" s="3">
        <f t="shared" si="18"/>
        <v>42594.802531800939</v>
      </c>
      <c r="Y80" s="3">
        <v>77</v>
      </c>
      <c r="Z80" s="3">
        <f>求节点(其他调用!$AU$5:$AU$21,其他调用!$AV$5:$AV$21,其他调用!AF81)*Z$1</f>
        <v>177205.67116078496</v>
      </c>
      <c r="AA80" s="3">
        <f>求节点(其他调用!$AW$5:$AW$21,其他调用!$AX$5:$AX$21,其他调用!AG81)*AA$1</f>
        <v>0</v>
      </c>
      <c r="AB80" s="3">
        <f>求节点(其他调用!$AY$5:$AY$21,其他调用!$AZ$5:$AZ$21,其他调用!AH81)*AB$1</f>
        <v>244972.59294898459</v>
      </c>
      <c r="AC80" s="3">
        <f>求节点(其他调用!$BA$5:$BA$21,其他调用!$BB$5:$BB$21,其他调用!AI81)*AC$1</f>
        <v>0</v>
      </c>
      <c r="AD80" s="3">
        <f>求节点(其他调用!$BC$5:$BC$21,其他调用!$BD$5:$BD$21,其他调用!AJ81)*AD$1</f>
        <v>189729.62844590854</v>
      </c>
      <c r="AE80" s="3">
        <f>求节点(其他调用!$AU$5:$AU$21,其他调用!$AV$5:$AV$21,其他调用!AF81)*SUMIFS($G$4:$I$103,$M$4:$O$103,0)/COUNTIFS($G$4:$I$103,"&gt;0",$M$4:$O$103,0)*其他调用!BG81</f>
        <v>588.21479048783681</v>
      </c>
      <c r="AF80" s="3">
        <f>求节点(其他调用!$AU$5:$AU$21,其他调用!$AV$5:$AV$21,其他调用!AG81)*SUMIFS($G$4:$I$103,$M$4:$O$103,0)/COUNTIFS($G$4:$I$103,"&gt;0",$M$4:$O$103,0)*其他调用!BH81</f>
        <v>451.94216306405355</v>
      </c>
      <c r="AG80" s="3">
        <f>求节点(其他调用!$AU$5:$AU$21,其他调用!$AV$5:$AV$21,其他调用!AH81)*SUMIFS($G$4:$I$103,$M$4:$O$103,0)/COUNTIFS($G$4:$I$103,"&gt;0",$M$4:$O$103,0)*其他调用!BI81</f>
        <v>308.39870245384054</v>
      </c>
      <c r="AH80" s="3">
        <f>求节点(其他调用!$AU$5:$AU$21,其他调用!$AV$5:$AV$21,其他调用!AI81)*SUMIFS($G$4:$I$103,$M$4:$O$103,0)/COUNTIFS($G$4:$I$103,"&gt;0",$M$4:$O$103,0)*其他调用!BJ81</f>
        <v>166.86988633653002</v>
      </c>
      <c r="AI80" s="3">
        <f>求节点(其他调用!$AU$5:$AU$21,其他调用!$AV$5:$AV$21,其他调用!AJ81)*SUMIFS($G$4:$I$103,$M$4:$O$103,0)/COUNTIFS($G$4:$I$103,"&gt;0",$M$4:$O$103,0)*其他调用!BK81</f>
        <v>28.205558339197037</v>
      </c>
      <c r="AJ80" s="33">
        <f t="shared" si="19"/>
        <v>3.3193903255733207E-3</v>
      </c>
      <c r="AK80" s="33" t="e">
        <f t="shared" si="13"/>
        <v>#DIV/0!</v>
      </c>
      <c r="AL80" s="33">
        <f t="shared" si="14"/>
        <v>1.2589110428286336E-3</v>
      </c>
      <c r="AM80" s="33" t="e">
        <f t="shared" si="15"/>
        <v>#DIV/0!</v>
      </c>
      <c r="AN80" s="33">
        <f t="shared" si="16"/>
        <v>1.4866185408273422E-4</v>
      </c>
      <c r="AQ80" s="3">
        <v>77</v>
      </c>
      <c r="AR80" s="3">
        <f>将星实力!V81*240+将星实力!W81*260+Z80</f>
        <v>614406.27720469213</v>
      </c>
      <c r="AS80" s="3">
        <f>将星实力!AE81*240+将星实力!AF81*260+AA80</f>
        <v>610923.53023564292</v>
      </c>
      <c r="AT80" s="3">
        <f>将星实力!AN81*240+将星实力!AO81*260+AB80</f>
        <v>1263884.6557614957</v>
      </c>
      <c r="AU80" s="3">
        <f>将星实力!AW81*240+将星实力!AX81*260+AC80</f>
        <v>2619164.3594506728</v>
      </c>
      <c r="AV80" s="3">
        <f>将星实力!BF81*240+将星实力!BG81*260+AD80</f>
        <v>5884892.0852049245</v>
      </c>
      <c r="AW80" s="3">
        <f>(IFERROR(INDEX($U$4:$U$103,MATCH(将星实力!V81,$T$4:$T$103,1)),0)+IFERROR(INDEX($W$4:$W$103,MATCH(将星实力!W81,$V$4:$V$103,1)),0)+AE80)*其他调用!BG81</f>
        <v>4336.1470850045425</v>
      </c>
      <c r="AX80" s="3">
        <f>(IFERROR(INDEX($U$4:$U$103,MATCH(将星实力!W81,$T$4:$T$103,1)),0)+IFERROR(INDEX($W$4:$W$103,MATCH(将星实力!X81,$V$4:$V$103,1)),0)+AF80)*其他调用!BH81</f>
        <v>6.4050855676498308</v>
      </c>
      <c r="AY80" s="3">
        <f>(IFERROR(INDEX($U$4:$U$103,MATCH(将星实力!X81,$T$4:$T$103,1)),0)+IFERROR(INDEX($W$4:$W$103,MATCH(将星实力!Y81,$V$4:$V$103,1)),0)+AG80)*其他调用!BI81</f>
        <v>737.78480311297642</v>
      </c>
      <c r="AZ80" s="3">
        <f>(IFERROR(INDEX($U$4:$U$103,MATCH(将星实力!Y81,$T$4:$T$103,1)),0)+IFERROR(INDEX($W$4:$W$103,MATCH(将星实力!Z81,$V$4:$V$103,1)),0)+AH80)*其他调用!BJ81</f>
        <v>581.09077299695173</v>
      </c>
      <c r="BA80" s="3">
        <f>(IFERROR(INDEX($U$4:$U$103,MATCH(将星实力!Z81,$T$4:$T$103,1)),0)+IFERROR(INDEX($W$4:$W$103,MATCH(将星实力!AA81,$V$4:$V$103,1)),0)+AI80)*其他调用!BK81</f>
        <v>395.1441083600007</v>
      </c>
      <c r="BB80" s="33">
        <f t="shared" si="20"/>
        <v>7.0574589581543883E-3</v>
      </c>
      <c r="BC80" s="33">
        <f t="shared" si="21"/>
        <v>1.0484267262024247E-5</v>
      </c>
      <c r="BD80" s="33">
        <f t="shared" si="22"/>
        <v>5.8374377736903379E-4</v>
      </c>
      <c r="BE80" s="33">
        <f t="shared" si="23"/>
        <v>2.2186113326573599E-4</v>
      </c>
      <c r="BF80" s="33">
        <f t="shared" si="24"/>
        <v>6.714551475861786E-5</v>
      </c>
    </row>
    <row r="81" spans="5:58" x14ac:dyDescent="0.2">
      <c r="E81" s="3">
        <v>78</v>
      </c>
      <c r="F81" s="35">
        <f>将星buff!AG31</f>
        <v>0</v>
      </c>
      <c r="G81" s="37">
        <f>IFERROR(INDEX($C$4:$C$30,MATCH($F81,$B$4:$B$30,0))*将星buff!AK31,0)</f>
        <v>0</v>
      </c>
      <c r="H81" s="37">
        <f>IFERROR(INDEX($C$4:$C$30,MATCH($F81,$B$4:$B$30,0))*将星buff!AL31,0)-G81</f>
        <v>0</v>
      </c>
      <c r="I81" s="37">
        <f>IFERROR(INDEX($C$4:$C$30,MATCH($F81,$B$4:$B$30,0))*将星buff!AM31,0)-SUM($G81:H81)</f>
        <v>0</v>
      </c>
      <c r="J81" s="37">
        <f>IFERROR(INDEX($C$4:$C$30,MATCH($F81,$B$4:$B$30,0))*将星buff!AN31,0)-SUM($G81:I81)</f>
        <v>0</v>
      </c>
      <c r="K81" s="37">
        <f>IFERROR(INDEX($C$4:$C$30,MATCH($F81,$B$4:$B$30,0))*将星buff!AO31,0)-SUM($G81:J81)</f>
        <v>0</v>
      </c>
      <c r="L81" s="37">
        <f>IFERROR(INDEX($C$4:$C$30,MATCH($F81,$B$4:$B$30,0))*将星buff!AP31,0)-SUM($G81:K81)</f>
        <v>0</v>
      </c>
      <c r="M81" s="38">
        <f>将星标签统计!CA30</f>
        <v>0</v>
      </c>
      <c r="N81" s="38">
        <f>将星标签统计!CB30</f>
        <v>0</v>
      </c>
      <c r="O81" s="38">
        <f>将星标签统计!CC30</f>
        <v>0</v>
      </c>
      <c r="P81" s="38">
        <f>将星标签统计!CD30</f>
        <v>0</v>
      </c>
      <c r="Q81" s="38">
        <f>将星标签统计!CE30</f>
        <v>0</v>
      </c>
      <c r="R81" s="38">
        <f>将星标签统计!CF30</f>
        <v>0</v>
      </c>
      <c r="T81" s="3">
        <v>7400</v>
      </c>
      <c r="U81" s="3">
        <f t="shared" si="17"/>
        <v>281846.82541872247</v>
      </c>
      <c r="V81" s="3">
        <v>7400</v>
      </c>
      <c r="W81" s="3">
        <f t="shared" si="18"/>
        <v>42594.802531800939</v>
      </c>
      <c r="Y81" s="3">
        <v>78</v>
      </c>
      <c r="Z81" s="3">
        <f>求节点(其他调用!$AU$5:$AU$21,其他调用!$AV$5:$AV$21,其他调用!AF82)*Z$1</f>
        <v>189492.0198288525</v>
      </c>
      <c r="AA81" s="3">
        <f>求节点(其他调用!$AW$5:$AW$21,其他调用!$AX$5:$AX$21,其他调用!AG82)*AA$1</f>
        <v>0</v>
      </c>
      <c r="AB81" s="3">
        <f>求节点(其他调用!$AY$5:$AY$21,其他调用!$AZ$5:$AZ$21,其他调用!AH82)*AB$1</f>
        <v>264302.78061622579</v>
      </c>
      <c r="AC81" s="3">
        <f>求节点(其他调用!$BA$5:$BA$21,其他调用!$BB$5:$BB$21,其他调用!AI82)*AC$1</f>
        <v>0</v>
      </c>
      <c r="AD81" s="3">
        <f>求节点(其他调用!$BC$5:$BC$21,其他调用!$BD$5:$BD$21,其他调用!AJ82)*AD$1</f>
        <v>218292.19775321864</v>
      </c>
      <c r="AE81" s="3">
        <f>求节点(其他调用!$AU$5:$AU$21,其他调用!$AV$5:$AV$21,其他调用!AF82)*SUMIFS($G$4:$I$103,$M$4:$O$103,0)/COUNTIFS($G$4:$I$103,"&gt;0",$M$4:$O$103,0)*其他调用!BG82</f>
        <v>668.44988981265078</v>
      </c>
      <c r="AF81" s="3">
        <f>求节点(其他调用!$AU$5:$AU$21,其他调用!$AV$5:$AV$21,其他调用!AG82)*SUMIFS($G$4:$I$103,$M$4:$O$103,0)/COUNTIFS($G$4:$I$103,"&gt;0",$M$4:$O$103,0)*其他调用!BH82</f>
        <v>513.94206637844468</v>
      </c>
      <c r="AG81" s="3">
        <f>求节点(其他调用!$AU$5:$AU$21,其他调用!$AV$5:$AV$21,其他调用!AH82)*SUMIFS($G$4:$I$103,$M$4:$O$103,0)/COUNTIFS($G$4:$I$103,"&gt;0",$M$4:$O$103,0)*其他调用!BI82</f>
        <v>354.87919464721591</v>
      </c>
      <c r="AH81" s="3">
        <f>求节点(其他调用!$AU$5:$AU$21,其他调用!$AV$5:$AV$21,其他调用!AI82)*SUMIFS($G$4:$I$103,$M$4:$O$103,0)/COUNTIFS($G$4:$I$103,"&gt;0",$M$4:$O$103,0)*其他调用!BJ82</f>
        <v>193.78148341842822</v>
      </c>
      <c r="AI81" s="3">
        <f>求节点(其他调用!$AU$5:$AU$21,其他调用!$AV$5:$AV$21,其他调用!AJ82)*SUMIFS($G$4:$I$103,$M$4:$O$103,0)/COUNTIFS($G$4:$I$103,"&gt;0",$M$4:$O$103,0)*其他调用!BK82</f>
        <v>38.331878824466962</v>
      </c>
      <c r="AJ81" s="33">
        <f t="shared" si="19"/>
        <v>3.5275886046092536E-3</v>
      </c>
      <c r="AK81" s="33" t="e">
        <f t="shared" si="13"/>
        <v>#DIV/0!</v>
      </c>
      <c r="AL81" s="33">
        <f t="shared" si="14"/>
        <v>1.3426994366832234E-3</v>
      </c>
      <c r="AM81" s="33" t="e">
        <f t="shared" si="15"/>
        <v>#DIV/0!</v>
      </c>
      <c r="AN81" s="33">
        <f t="shared" si="16"/>
        <v>1.7559894132268303E-4</v>
      </c>
      <c r="AQ81" s="3">
        <v>78</v>
      </c>
      <c r="AR81" s="3">
        <f>将星实力!V82*240+将星实力!W82*260+Z81</f>
        <v>646318.83699572925</v>
      </c>
      <c r="AS81" s="3">
        <f>将星实力!AE82*240+将星实力!AF82*260+AA81</f>
        <v>639702.80124672467</v>
      </c>
      <c r="AT81" s="3">
        <f>将星实力!AN82*240+将星实力!AO82*260+AB81</f>
        <v>1335613.1917385939</v>
      </c>
      <c r="AU81" s="3">
        <f>将星实力!AW82*240+将星实力!AX82*260+AC81</f>
        <v>2763474.8830699623</v>
      </c>
      <c r="AV81" s="3">
        <f>将星实力!BF82*240+将星实力!BG82*260+AD81</f>
        <v>6244899.7497889595</v>
      </c>
      <c r="AW81" s="3">
        <f>(IFERROR(INDEX($U$4:$U$103,MATCH(将星实力!V82,$T$4:$T$103,1)),0)+IFERROR(INDEX($W$4:$W$103,MATCH(将星实力!W82,$V$4:$V$103,1)),0)+AE81)*其他调用!BG82</f>
        <v>4609.4855059273332</v>
      </c>
      <c r="AX81" s="3">
        <f>(IFERROR(INDEX($U$4:$U$103,MATCH(将星实力!W82,$T$4:$T$103,1)),0)+IFERROR(INDEX($W$4:$W$103,MATCH(将星实力!X82,$V$4:$V$103,1)),0)+AF81)*其他调用!BH82</f>
        <v>7.7401487635907102</v>
      </c>
      <c r="AY81" s="3">
        <f>(IFERROR(INDEX($U$4:$U$103,MATCH(将星实力!X82,$T$4:$T$103,1)),0)+IFERROR(INDEX($W$4:$W$103,MATCH(将星实力!Y82,$V$4:$V$103,1)),0)+AG81)*其他调用!BI82</f>
        <v>785.13901474939314</v>
      </c>
      <c r="AZ81" s="3">
        <f>(IFERROR(INDEX($U$4:$U$103,MATCH(将星实力!Y82,$T$4:$T$103,1)),0)+IFERROR(INDEX($W$4:$W$103,MATCH(将星实力!Z82,$V$4:$V$103,1)),0)+AH81)*其他调用!BJ82</f>
        <v>617.68501839971464</v>
      </c>
      <c r="BA81" s="3">
        <f>(IFERROR(INDEX($U$4:$U$103,MATCH(将星实力!Z82,$T$4:$T$103,1)),0)+IFERROR(INDEX($W$4:$W$103,MATCH(将星实力!AA82,$V$4:$V$103,1)),0)+AI81)*其他调用!BK82</f>
        <v>418.85986610700303</v>
      </c>
      <c r="BB81" s="33">
        <f t="shared" si="20"/>
        <v>7.1319064865160223E-3</v>
      </c>
      <c r="BC81" s="33">
        <f t="shared" si="21"/>
        <v>1.2099601171834545E-5</v>
      </c>
      <c r="BD81" s="33">
        <f t="shared" si="22"/>
        <v>5.8784910152569116E-4</v>
      </c>
      <c r="BE81" s="33">
        <f t="shared" si="23"/>
        <v>2.2351750767986872E-4</v>
      </c>
      <c r="BF81" s="33">
        <f t="shared" si="24"/>
        <v>6.7072312269089355E-5</v>
      </c>
    </row>
    <row r="82" spans="5:58" x14ac:dyDescent="0.2">
      <c r="E82" s="3">
        <v>79</v>
      </c>
      <c r="F82" s="35">
        <f>将星buff!AG32</f>
        <v>0</v>
      </c>
      <c r="G82" s="37">
        <f>IFERROR(INDEX($C$4:$C$30,MATCH($F82,$B$4:$B$30,0))*将星buff!AK32,0)</f>
        <v>0</v>
      </c>
      <c r="H82" s="37">
        <f>IFERROR(INDEX($C$4:$C$30,MATCH($F82,$B$4:$B$30,0))*将星buff!AL32,0)-G82</f>
        <v>0</v>
      </c>
      <c r="I82" s="37">
        <f>IFERROR(INDEX($C$4:$C$30,MATCH($F82,$B$4:$B$30,0))*将星buff!AM32,0)-SUM($G82:H82)</f>
        <v>0</v>
      </c>
      <c r="J82" s="37">
        <f>IFERROR(INDEX($C$4:$C$30,MATCH($F82,$B$4:$B$30,0))*将星buff!AN32,0)-SUM($G82:I82)</f>
        <v>0</v>
      </c>
      <c r="K82" s="37">
        <f>IFERROR(INDEX($C$4:$C$30,MATCH($F82,$B$4:$B$30,0))*将星buff!AO32,0)-SUM($G82:J82)</f>
        <v>0</v>
      </c>
      <c r="L82" s="37">
        <f>IFERROR(INDEX($C$4:$C$30,MATCH($F82,$B$4:$B$30,0))*将星buff!AP32,0)-SUM($G82:K82)</f>
        <v>0</v>
      </c>
      <c r="M82" s="38">
        <f>将星标签统计!CA31</f>
        <v>0</v>
      </c>
      <c r="N82" s="38">
        <f>将星标签统计!CB31</f>
        <v>0</v>
      </c>
      <c r="O82" s="38">
        <f>将星标签统计!CC31</f>
        <v>0</v>
      </c>
      <c r="P82" s="38">
        <f>将星标签统计!CD31</f>
        <v>0</v>
      </c>
      <c r="Q82" s="38">
        <f>将星标签统计!CE31</f>
        <v>0</v>
      </c>
      <c r="R82" s="38">
        <f>将星标签统计!CF31</f>
        <v>0</v>
      </c>
      <c r="T82" s="3">
        <v>7600</v>
      </c>
      <c r="U82" s="3">
        <f t="shared" si="17"/>
        <v>281846.82541872247</v>
      </c>
      <c r="V82" s="3">
        <v>7600</v>
      </c>
      <c r="W82" s="3">
        <f t="shared" si="18"/>
        <v>42594.802531800939</v>
      </c>
      <c r="Y82" s="3">
        <v>79</v>
      </c>
      <c r="Z82" s="3">
        <f>求节点(其他调用!$AU$5:$AU$21,其他调用!$AV$5:$AV$21,其他调用!AF83)*Z$1</f>
        <v>201966.50767329827</v>
      </c>
      <c r="AA82" s="3">
        <f>求节点(其他调用!$AW$5:$AW$21,其他调用!$AX$5:$AX$21,其他调用!AG83)*AA$1</f>
        <v>0</v>
      </c>
      <c r="AB82" s="3">
        <f>求节点(其他调用!$AY$5:$AY$21,其他调用!$AZ$5:$AZ$21,其他调用!AH83)*AB$1</f>
        <v>284991.71150860318</v>
      </c>
      <c r="AC82" s="3">
        <f>求节点(其他调用!$BA$5:$BA$21,其他调用!$BB$5:$BB$21,其他调用!AI83)*AC$1</f>
        <v>0</v>
      </c>
      <c r="AD82" s="3">
        <f>求节点(其他调用!$BC$5:$BC$21,其他调用!$BD$5:$BD$21,其他调用!AJ83)*AD$1</f>
        <v>248196.47651529495</v>
      </c>
      <c r="AE82" s="3">
        <f>求节点(其他调用!$AU$5:$AU$21,其他调用!$AV$5:$AV$21,其他调用!AF83)*SUMIFS($G$4:$I$103,$M$4:$O$103,0)/COUNTIFS($G$4:$I$103,"&gt;0",$M$4:$O$103,0)*其他调用!BG83</f>
        <v>757.70386804503278</v>
      </c>
      <c r="AF82" s="3">
        <f>求节点(其他调用!$AU$5:$AU$21,其他调用!$AV$5:$AV$21,其他调用!AG83)*SUMIFS($G$4:$I$103,$M$4:$O$103,0)/COUNTIFS($G$4:$I$103,"&gt;0",$M$4:$O$103,0)*其他调用!BH83</f>
        <v>585.62835079597517</v>
      </c>
      <c r="AG82" s="3">
        <f>求节点(其他调用!$AU$5:$AU$21,其他调用!$AV$5:$AV$21,其他调用!AH83)*SUMIFS($G$4:$I$103,$M$4:$O$103,0)/COUNTIFS($G$4:$I$103,"&gt;0",$M$4:$O$103,0)*其他调用!BI83</f>
        <v>407.97583185960013</v>
      </c>
      <c r="AH82" s="3">
        <f>求节点(其他调用!$AU$5:$AU$21,其他调用!$AV$5:$AV$21,其他调用!AI83)*SUMIFS($G$4:$I$103,$M$4:$O$103,0)/COUNTIFS($G$4:$I$103,"&gt;0",$M$4:$O$103,0)*其他调用!BJ83</f>
        <v>223.2242847929455</v>
      </c>
      <c r="AI82" s="3">
        <f>求节点(其他调用!$AU$5:$AU$21,其他调用!$AV$5:$AV$21,其他调用!AJ83)*SUMIFS($G$4:$I$103,$M$4:$O$103,0)/COUNTIFS($G$4:$I$103,"&gt;0",$M$4:$O$103,0)*其他调用!BK83</f>
        <v>50.959403955052068</v>
      </c>
      <c r="AJ82" s="33">
        <f t="shared" si="19"/>
        <v>3.7516312817108132E-3</v>
      </c>
      <c r="AK82" s="33" t="e">
        <f t="shared" si="13"/>
        <v>#DIV/0!</v>
      </c>
      <c r="AL82" s="33">
        <f t="shared" si="14"/>
        <v>1.4315357794090948E-3</v>
      </c>
      <c r="AM82" s="33" t="e">
        <f t="shared" si="15"/>
        <v>#DIV/0!</v>
      </c>
      <c r="AN82" s="33">
        <f t="shared" si="16"/>
        <v>2.0531880496664395E-4</v>
      </c>
      <c r="AQ82" s="3">
        <v>79</v>
      </c>
      <c r="AR82" s="3">
        <f>将星实力!V83*240+将星实力!W83*260+Z82</f>
        <v>678720.52718323504</v>
      </c>
      <c r="AS82" s="3">
        <f>将星实力!AE83*240+将星实力!AF83*260+AA82</f>
        <v>671080.72174100031</v>
      </c>
      <c r="AT82" s="3">
        <f>将星实力!AN83*240+将星实力!AO83*260+AB82</f>
        <v>1411863.3301145323</v>
      </c>
      <c r="AU82" s="3">
        <f>将星实力!AW83*240+将星实力!AX83*260+AC82</f>
        <v>2918143.0726498333</v>
      </c>
      <c r="AV82" s="3">
        <f>将星实力!BF83*240+将星实力!BG83*260+AD82</f>
        <v>6620088.6614407115</v>
      </c>
      <c r="AW82" s="3">
        <f>(IFERROR(INDEX($U$4:$U$103,MATCH(将星实力!V83,$T$4:$T$103,1)),0)+IFERROR(INDEX($W$4:$W$103,MATCH(将星实力!W83,$V$4:$V$103,1)),0)+AE82)*其他调用!BG83</f>
        <v>4903.8587235926952</v>
      </c>
      <c r="AX82" s="3">
        <f>(IFERROR(INDEX($U$4:$U$103,MATCH(将星实力!W83,$T$4:$T$103,1)),0)+IFERROR(INDEX($W$4:$W$103,MATCH(将星实力!X83,$V$4:$V$103,1)),0)+AF82)*其他调用!BH83</f>
        <v>9.3870719277373222</v>
      </c>
      <c r="AY82" s="3">
        <f>(IFERROR(INDEX($U$4:$U$103,MATCH(将星实力!X83,$T$4:$T$103,1)),0)+IFERROR(INDEX($W$4:$W$103,MATCH(将星实力!Y83,$V$4:$V$103,1)),0)+AG82)*其他调用!BI83</f>
        <v>836.36528162224829</v>
      </c>
      <c r="AZ82" s="3">
        <f>(IFERROR(INDEX($U$4:$U$103,MATCH(将星实力!Y83,$T$4:$T$103,1)),0)+IFERROR(INDEX($W$4:$W$103,MATCH(将星实力!Z83,$V$4:$V$103,1)),0)+AH82)*其他调用!BJ83</f>
        <v>655.42410478489387</v>
      </c>
      <c r="BA82" s="3">
        <f>(IFERROR(INDEX($U$4:$U$103,MATCH(将星实力!Z83,$T$4:$T$103,1)),0)+IFERROR(INDEX($W$4:$W$103,MATCH(将星实力!AA83,$V$4:$V$103,1)),0)+AI82)*其他调用!BK83</f>
        <v>444.73942273197622</v>
      </c>
      <c r="BB82" s="33">
        <f t="shared" si="20"/>
        <v>7.2251516304424283E-3</v>
      </c>
      <c r="BC82" s="33">
        <f t="shared" si="21"/>
        <v>1.3987992239419758E-5</v>
      </c>
      <c r="BD82" s="33">
        <f t="shared" si="22"/>
        <v>5.9238402456022511E-4</v>
      </c>
      <c r="BE82" s="33">
        <f t="shared" si="23"/>
        <v>2.2460314263814796E-4</v>
      </c>
      <c r="BF82" s="33">
        <f t="shared" si="24"/>
        <v>6.7180281938276765E-5</v>
      </c>
    </row>
    <row r="83" spans="5:58" x14ac:dyDescent="0.2">
      <c r="E83" s="3">
        <v>80</v>
      </c>
      <c r="F83" s="35">
        <f>将星buff!AG33</f>
        <v>0</v>
      </c>
      <c r="G83" s="37">
        <f>IFERROR(INDEX($C$4:$C$30,MATCH($F83,$B$4:$B$30,0))*将星buff!AK33,0)</f>
        <v>0</v>
      </c>
      <c r="H83" s="37">
        <f>IFERROR(INDEX($C$4:$C$30,MATCH($F83,$B$4:$B$30,0))*将星buff!AL33,0)-G83</f>
        <v>0</v>
      </c>
      <c r="I83" s="37">
        <f>IFERROR(INDEX($C$4:$C$30,MATCH($F83,$B$4:$B$30,0))*将星buff!AM33,0)-SUM($G83:H83)</f>
        <v>0</v>
      </c>
      <c r="J83" s="37">
        <f>IFERROR(INDEX($C$4:$C$30,MATCH($F83,$B$4:$B$30,0))*将星buff!AN33,0)-SUM($G83:I83)</f>
        <v>0</v>
      </c>
      <c r="K83" s="37">
        <f>IFERROR(INDEX($C$4:$C$30,MATCH($F83,$B$4:$B$30,0))*将星buff!AO33,0)-SUM($G83:J83)</f>
        <v>0</v>
      </c>
      <c r="L83" s="37">
        <f>IFERROR(INDEX($C$4:$C$30,MATCH($F83,$B$4:$B$30,0))*将星buff!AP33,0)-SUM($G83:K83)</f>
        <v>0</v>
      </c>
      <c r="M83" s="38">
        <f>将星标签统计!CA32</f>
        <v>0</v>
      </c>
      <c r="N83" s="38">
        <f>将星标签统计!CB32</f>
        <v>0</v>
      </c>
      <c r="O83" s="38">
        <f>将星标签统计!CC32</f>
        <v>0</v>
      </c>
      <c r="P83" s="38">
        <f>将星标签统计!CD32</f>
        <v>0</v>
      </c>
      <c r="Q83" s="38">
        <f>将星标签统计!CE32</f>
        <v>0</v>
      </c>
      <c r="R83" s="38">
        <f>将星标签统计!CF32</f>
        <v>0</v>
      </c>
      <c r="T83" s="3">
        <v>7800</v>
      </c>
      <c r="U83" s="3">
        <f t="shared" si="17"/>
        <v>281846.82541872247</v>
      </c>
      <c r="V83" s="3">
        <v>7800</v>
      </c>
      <c r="W83" s="3">
        <f t="shared" si="18"/>
        <v>42594.802531800939</v>
      </c>
      <c r="Y83" s="3">
        <v>80</v>
      </c>
      <c r="Z83" s="3">
        <f>求节点(其他调用!$AU$5:$AU$21,其他调用!$AV$5:$AV$21,其他调用!AF84)*Z$1</f>
        <v>215336.33270370692</v>
      </c>
      <c r="AA83" s="3">
        <f>求节点(其他调用!$AW$5:$AW$21,其他调用!$AX$5:$AX$21,其他调用!AG84)*AA$1</f>
        <v>0</v>
      </c>
      <c r="AB83" s="3">
        <f>求节点(其他调用!$AY$5:$AY$21,其他调用!$AZ$5:$AZ$21,其他调用!AH84)*AB$1</f>
        <v>305857.13586274127</v>
      </c>
      <c r="AC83" s="3">
        <f>求节点(其他调用!$BA$5:$BA$21,其他调用!$BB$5:$BB$21,其他调用!AI84)*AC$1</f>
        <v>0</v>
      </c>
      <c r="AD83" s="3">
        <f>求节点(其他调用!$BC$5:$BC$21,其他调用!$BD$5:$BD$21,其他调用!AJ84)*AD$1</f>
        <v>279336.56619321747</v>
      </c>
      <c r="AE83" s="3">
        <f>求节点(其他调用!$AU$5:$AU$21,其他调用!$AV$5:$AV$21,其他调用!AF84)*SUMIFS($G$4:$I$103,$M$4:$O$103,0)/COUNTIFS($G$4:$I$103,"&gt;0",$M$4:$O$103,0)*其他调用!BG84</f>
        <v>859.75201161618918</v>
      </c>
      <c r="AF83" s="3">
        <f>求节点(其他调用!$AU$5:$AU$21,其他调用!$AV$5:$AV$21,其他调用!AG84)*SUMIFS($G$4:$I$103,$M$4:$O$103,0)/COUNTIFS($G$4:$I$103,"&gt;0",$M$4:$O$103,0)*其他调用!BH84</f>
        <v>667.38678177494387</v>
      </c>
      <c r="AG83" s="3">
        <f>求节点(其他调用!$AU$5:$AU$21,其他调用!$AV$5:$AV$21,其他调用!AH84)*SUMIFS($G$4:$I$103,$M$4:$O$103,0)/COUNTIFS($G$4:$I$103,"&gt;0",$M$4:$O$103,0)*其他调用!BI84</f>
        <v>465.22270529752996</v>
      </c>
      <c r="AH83" s="3">
        <f>求节点(其他调用!$AU$5:$AU$21,其他调用!$AV$5:$AV$21,其他调用!AI84)*SUMIFS($G$4:$I$103,$M$4:$O$103,0)/COUNTIFS($G$4:$I$103,"&gt;0",$M$4:$O$103,0)*其他调用!BJ84</f>
        <v>256.46907925818886</v>
      </c>
      <c r="AI83" s="3">
        <f>求节点(其他调用!$AU$5:$AU$21,其他调用!$AV$5:$AV$21,其他调用!AJ84)*SUMIFS($G$4:$I$103,$M$4:$O$103,0)/COUNTIFS($G$4:$I$103,"&gt;0",$M$4:$O$103,0)*其他调用!BK84</f>
        <v>65.387676389163659</v>
      </c>
      <c r="AJ83" s="33">
        <f t="shared" si="19"/>
        <v>3.992600787899407E-3</v>
      </c>
      <c r="AK83" s="33" t="e">
        <f t="shared" si="13"/>
        <v>#DIV/0!</v>
      </c>
      <c r="AL83" s="33">
        <f t="shared" si="14"/>
        <v>1.5210457783999742E-3</v>
      </c>
      <c r="AM83" s="33" t="e">
        <f t="shared" si="15"/>
        <v>#DIV/0!</v>
      </c>
      <c r="AN83" s="33">
        <f t="shared" si="16"/>
        <v>2.340820511981769E-4</v>
      </c>
      <c r="AQ83" s="3">
        <v>80</v>
      </c>
      <c r="AR83" s="3">
        <f>将星实力!V84*240+将星实力!W84*260+Z83</f>
        <v>713447.55183685757</v>
      </c>
      <c r="AS83" s="3">
        <f>将星实力!AE84*240+将星实力!AF84*260+AA83</f>
        <v>704710.74423633888</v>
      </c>
      <c r="AT83" s="3">
        <f>将星实力!AN84*240+将星实力!AO84*260+AB83</f>
        <v>1491895.7358703925</v>
      </c>
      <c r="AU83" s="3">
        <f>将星实力!AW84*240+将星实力!AX84*260+AC83</f>
        <v>3083912.3337400728</v>
      </c>
      <c r="AV83" s="3">
        <f>将星实力!BF84*240+将星实力!BG84*260+AD83</f>
        <v>7018154.9784828769</v>
      </c>
      <c r="AW83" s="3">
        <f>(IFERROR(INDEX($U$4:$U$103,MATCH(将星实力!V84,$T$4:$T$103,1)),0)+IFERROR(INDEX($W$4:$W$103,MATCH(将星实力!W84,$V$4:$V$103,1)),0)+AE83)*其他调用!BG84</f>
        <v>5220.8047199958028</v>
      </c>
      <c r="AX83" s="3">
        <f>(IFERROR(INDEX($U$4:$U$103,MATCH(将星实力!W84,$T$4:$T$103,1)),0)+IFERROR(INDEX($W$4:$W$103,MATCH(将星实力!X84,$V$4:$V$103,1)),0)+AF83)*其他调用!BH84</f>
        <v>11.391208803473564</v>
      </c>
      <c r="AY83" s="3">
        <f>(IFERROR(INDEX($U$4:$U$103,MATCH(将星实力!X84,$T$4:$T$103,1)),0)+IFERROR(INDEX($W$4:$W$103,MATCH(将星实力!Y84,$V$4:$V$103,1)),0)+AG83)*其他调用!BI84</f>
        <v>888.35070666474087</v>
      </c>
      <c r="AZ83" s="3">
        <f>(IFERROR(INDEX($U$4:$U$103,MATCH(将星实力!Y84,$T$4:$T$103,1)),0)+IFERROR(INDEX($W$4:$W$103,MATCH(将星实力!Z84,$V$4:$V$103,1)),0)+AH83)*其他调用!BJ84</f>
        <v>695.82990045890699</v>
      </c>
      <c r="BA83" s="3">
        <f>(IFERROR(INDEX($U$4:$U$103,MATCH(将星实力!Z84,$T$4:$T$103,1)),0)+IFERROR(INDEX($W$4:$W$103,MATCH(将星实力!AA84,$V$4:$V$103,1)),0)+AI83)*其他调用!BK84</f>
        <v>471.80444216187544</v>
      </c>
      <c r="BB83" s="33">
        <f t="shared" si="20"/>
        <v>7.3177134136268402E-3</v>
      </c>
      <c r="BC83" s="33">
        <f t="shared" si="21"/>
        <v>1.6164375095228139E-5</v>
      </c>
      <c r="BD83" s="33">
        <f t="shared" si="22"/>
        <v>5.954509321969908E-4</v>
      </c>
      <c r="BE83" s="33">
        <f t="shared" si="23"/>
        <v>2.2563219221443501E-4</v>
      </c>
      <c r="BF83" s="33">
        <f t="shared" si="24"/>
        <v>6.7226278645654249E-5</v>
      </c>
    </row>
    <row r="84" spans="5:58" x14ac:dyDescent="0.2">
      <c r="E84" s="3">
        <v>81</v>
      </c>
      <c r="F84" s="35">
        <f>将星buff!AG34</f>
        <v>0</v>
      </c>
      <c r="G84" s="37">
        <f>IFERROR(INDEX($C$4:$C$30,MATCH($F84,$B$4:$B$30,0))*将星buff!AK34,0)</f>
        <v>0</v>
      </c>
      <c r="H84" s="37">
        <f>IFERROR(INDEX($C$4:$C$30,MATCH($F84,$B$4:$B$30,0))*将星buff!AL34,0)-G84</f>
        <v>0</v>
      </c>
      <c r="I84" s="37">
        <f>IFERROR(INDEX($C$4:$C$30,MATCH($F84,$B$4:$B$30,0))*将星buff!AM34,0)-SUM($G84:H84)</f>
        <v>0</v>
      </c>
      <c r="J84" s="37">
        <f>IFERROR(INDEX($C$4:$C$30,MATCH($F84,$B$4:$B$30,0))*将星buff!AN34,0)-SUM($G84:I84)</f>
        <v>0</v>
      </c>
      <c r="K84" s="37">
        <f>IFERROR(INDEX($C$4:$C$30,MATCH($F84,$B$4:$B$30,0))*将星buff!AO34,0)-SUM($G84:J84)</f>
        <v>0</v>
      </c>
      <c r="L84" s="37">
        <f>IFERROR(INDEX($C$4:$C$30,MATCH($F84,$B$4:$B$30,0))*将星buff!AP34,0)-SUM($G84:K84)</f>
        <v>0</v>
      </c>
      <c r="M84" s="38">
        <f>将星标签统计!CA33</f>
        <v>0</v>
      </c>
      <c r="N84" s="38">
        <f>将星标签统计!CB33</f>
        <v>0</v>
      </c>
      <c r="O84" s="38">
        <f>将星标签统计!CC33</f>
        <v>0</v>
      </c>
      <c r="P84" s="38">
        <f>将星标签统计!CD33</f>
        <v>0</v>
      </c>
      <c r="Q84" s="38">
        <f>将星标签统计!CE33</f>
        <v>0</v>
      </c>
      <c r="R84" s="38">
        <f>将星标签统计!CF33</f>
        <v>0</v>
      </c>
      <c r="T84" s="3">
        <v>8000</v>
      </c>
      <c r="U84" s="3">
        <f t="shared" si="17"/>
        <v>281846.82541872247</v>
      </c>
      <c r="V84" s="3">
        <v>8000</v>
      </c>
      <c r="W84" s="3">
        <f t="shared" si="18"/>
        <v>42594.802531800939</v>
      </c>
      <c r="Y84" s="3">
        <v>81</v>
      </c>
      <c r="Z84" s="3">
        <f>求节点(其他调用!$AU$5:$AU$21,其他调用!$AV$5:$AV$21,其他调用!AF85)*Z$1</f>
        <v>229895.18893807998</v>
      </c>
      <c r="AA84" s="3">
        <f>求节点(其他调用!$AW$5:$AW$21,其他调用!$AX$5:$AX$21,其他调用!AG85)*AA$1</f>
        <v>0</v>
      </c>
      <c r="AB84" s="3">
        <f>求节点(其他调用!$AY$5:$AY$21,其他调用!$AZ$5:$AZ$21,其他调用!AH85)*AB$1</f>
        <v>326739.60093345732</v>
      </c>
      <c r="AC84" s="3">
        <f>求节点(其他调用!$BA$5:$BA$21,其他调用!$BB$5:$BB$21,其他调用!AI85)*AC$1</f>
        <v>0</v>
      </c>
      <c r="AD84" s="3">
        <f>求节点(其他调用!$BC$5:$BC$21,其他调用!$BD$5:$BD$21,其他调用!AJ85)*AD$1</f>
        <v>313319.80942228419</v>
      </c>
      <c r="AE84" s="3">
        <f>求节点(其他调用!$AU$5:$AU$21,其他调用!$AV$5:$AV$21,其他调用!AF85)*SUMIFS($G$4:$I$103,$M$4:$O$103,0)/COUNTIFS($G$4:$I$103,"&gt;0",$M$4:$O$103,0)*其他调用!BG85</f>
        <v>975.80011616246134</v>
      </c>
      <c r="AF84" s="3">
        <f>求节点(其他调用!$AU$5:$AU$21,其他调用!$AV$5:$AV$21,其他调用!AG85)*SUMIFS($G$4:$I$103,$M$4:$O$103,0)/COUNTIFS($G$4:$I$103,"&gt;0",$M$4:$O$103,0)*其他调用!BH85</f>
        <v>752.37075680518046</v>
      </c>
      <c r="AG84" s="3">
        <f>求节点(其他调用!$AU$5:$AU$21,其他调用!$AV$5:$AV$21,其他调用!AH85)*SUMIFS($G$4:$I$103,$M$4:$O$103,0)/COUNTIFS($G$4:$I$103,"&gt;0",$M$4:$O$103,0)*其他调用!BI85</f>
        <v>525.56593075605178</v>
      </c>
      <c r="AH84" s="3">
        <f>求节点(其他调用!$AU$5:$AU$21,其他调用!$AV$5:$AV$21,其他调用!AI85)*SUMIFS($G$4:$I$103,$M$4:$O$103,0)/COUNTIFS($G$4:$I$103,"&gt;0",$M$4:$O$103,0)*其他调用!BJ85</f>
        <v>294.64808093438785</v>
      </c>
      <c r="AI84" s="3">
        <f>求节点(其他调用!$AU$5:$AU$21,其他调用!$AV$5:$AV$21,其他调用!AJ85)*SUMIFS($G$4:$I$103,$M$4:$O$103,0)/COUNTIFS($G$4:$I$103,"&gt;0",$M$4:$O$103,0)*其他调用!BK85</f>
        <v>82.493422958592646</v>
      </c>
      <c r="AJ84" s="33">
        <f t="shared" si="19"/>
        <v>4.2445434402948014E-3</v>
      </c>
      <c r="AK84" s="33" t="e">
        <f t="shared" si="13"/>
        <v>#DIV/0!</v>
      </c>
      <c r="AL84" s="33">
        <f t="shared" si="14"/>
        <v>1.6085161677818378E-3</v>
      </c>
      <c r="AM84" s="33" t="e">
        <f t="shared" si="15"/>
        <v>#DIV/0!</v>
      </c>
      <c r="AN84" s="33">
        <f t="shared" si="16"/>
        <v>2.6328824567683232E-4</v>
      </c>
      <c r="AQ84" s="3">
        <v>81</v>
      </c>
      <c r="AR84" s="3">
        <f>将星实力!V85*240+将星实力!W85*260+Z84</f>
        <v>751263.09624580038</v>
      </c>
      <c r="AS84" s="3">
        <f>将星实力!AE85*240+将星实力!AF85*260+AA84</f>
        <v>738942.80098553945</v>
      </c>
      <c r="AT84" s="3">
        <f>将星实力!AN85*240+将星实力!AO85*260+AB84</f>
        <v>1576188.5210428152</v>
      </c>
      <c r="AU84" s="3">
        <f>将星实力!AW85*240+将星实力!AX85*260+AC84</f>
        <v>3259112.1424865108</v>
      </c>
      <c r="AV84" s="3">
        <f>将星实力!BF85*240+将星实力!BG85*260+AD84</f>
        <v>7445400.1694840286</v>
      </c>
      <c r="AW84" s="3">
        <f>(IFERROR(INDEX($U$4:$U$103,MATCH(将星实力!V85,$T$4:$T$103,1)),0)+IFERROR(INDEX($W$4:$W$103,MATCH(将星实力!W85,$V$4:$V$103,1)),0)+AE84)*其他调用!BG85</f>
        <v>5552.6294745477417</v>
      </c>
      <c r="AX84" s="3">
        <f>(IFERROR(INDEX($U$4:$U$103,MATCH(将星实力!W85,$T$4:$T$103,1)),0)+IFERROR(INDEX($W$4:$W$103,MATCH(将星实力!X85,$V$4:$V$103,1)),0)+AF84)*其他调用!BH85</f>
        <v>13.618179986562856</v>
      </c>
      <c r="AY84" s="3">
        <f>(IFERROR(INDEX($U$4:$U$103,MATCH(将星实力!X85,$T$4:$T$103,1)),0)+IFERROR(INDEX($W$4:$W$103,MATCH(将星实力!Y85,$V$4:$V$103,1)),0)+AG84)*其他调用!BI85</f>
        <v>942.40260293475887</v>
      </c>
      <c r="AZ84" s="3">
        <f>(IFERROR(INDEX($U$4:$U$103,MATCH(将星实力!Y85,$T$4:$T$103,1)),0)+IFERROR(INDEX($W$4:$W$103,MATCH(将星实力!Z85,$V$4:$V$103,1)),0)+AH84)*其他调用!BJ85</f>
        <v>738.65847205383068</v>
      </c>
      <c r="BA84" s="3">
        <f>(IFERROR(INDEX($U$4:$U$103,MATCH(将星实力!Z85,$T$4:$T$103,1)),0)+IFERROR(INDEX($W$4:$W$103,MATCH(将星实力!AA85,$V$4:$V$103,1)),0)+AI84)*其他调用!BK85</f>
        <v>500.64591057297957</v>
      </c>
      <c r="BB84" s="33">
        <f t="shared" si="20"/>
        <v>7.3910584751137789E-3</v>
      </c>
      <c r="BC84" s="33">
        <f t="shared" si="21"/>
        <v>1.8429274861870334E-5</v>
      </c>
      <c r="BD84" s="33">
        <f t="shared" si="22"/>
        <v>5.9789967402583291E-4</v>
      </c>
      <c r="BE84" s="33">
        <f t="shared" si="23"/>
        <v>2.2664407966345023E-4</v>
      </c>
      <c r="BF84" s="33">
        <f t="shared" si="24"/>
        <v>6.7242310577871151E-5</v>
      </c>
    </row>
    <row r="85" spans="5:58" x14ac:dyDescent="0.2">
      <c r="E85" s="3">
        <v>82</v>
      </c>
      <c r="F85" s="35">
        <f>将星buff!AG35</f>
        <v>0</v>
      </c>
      <c r="G85" s="37">
        <f>IFERROR(INDEX($C$4:$C$30,MATCH($F85,$B$4:$B$30,0))*将星buff!AK35,0)</f>
        <v>0</v>
      </c>
      <c r="H85" s="37">
        <f>IFERROR(INDEX($C$4:$C$30,MATCH($F85,$B$4:$B$30,0))*将星buff!AL35,0)-G85</f>
        <v>0</v>
      </c>
      <c r="I85" s="37">
        <f>IFERROR(INDEX($C$4:$C$30,MATCH($F85,$B$4:$B$30,0))*将星buff!AM35,0)-SUM($G85:H85)</f>
        <v>0</v>
      </c>
      <c r="J85" s="37">
        <f>IFERROR(INDEX($C$4:$C$30,MATCH($F85,$B$4:$B$30,0))*将星buff!AN35,0)-SUM($G85:I85)</f>
        <v>0</v>
      </c>
      <c r="K85" s="37">
        <f>IFERROR(INDEX($C$4:$C$30,MATCH($F85,$B$4:$B$30,0))*将星buff!AO35,0)-SUM($G85:J85)</f>
        <v>0</v>
      </c>
      <c r="L85" s="37">
        <f>IFERROR(INDEX($C$4:$C$30,MATCH($F85,$B$4:$B$30,0))*将星buff!AP35,0)-SUM($G85:K85)</f>
        <v>0</v>
      </c>
      <c r="M85" s="38">
        <f>将星标签统计!CA34</f>
        <v>0</v>
      </c>
      <c r="N85" s="38">
        <f>将星标签统计!CB34</f>
        <v>0</v>
      </c>
      <c r="O85" s="38">
        <f>将星标签统计!CC34</f>
        <v>0</v>
      </c>
      <c r="P85" s="38">
        <f>将星标签统计!CD34</f>
        <v>0</v>
      </c>
      <c r="Q85" s="38">
        <f>将星标签统计!CE34</f>
        <v>0</v>
      </c>
      <c r="R85" s="38">
        <f>将星标签统计!CF34</f>
        <v>0</v>
      </c>
      <c r="T85" s="3">
        <v>8200</v>
      </c>
      <c r="U85" s="3">
        <f t="shared" si="17"/>
        <v>281846.82541872247</v>
      </c>
      <c r="V85" s="3">
        <v>8200</v>
      </c>
      <c r="W85" s="3">
        <f t="shared" si="18"/>
        <v>42594.802531800939</v>
      </c>
      <c r="Y85" s="3">
        <v>82</v>
      </c>
      <c r="Z85" s="3">
        <f>求节点(其他调用!$AU$5:$AU$21,其他调用!$AV$5:$AV$21,其他调用!AF86)*Z$1</f>
        <v>245590.91665997234</v>
      </c>
      <c r="AA85" s="3">
        <f>求节点(其他调用!$AW$5:$AW$21,其他调用!$AX$5:$AX$21,其他调用!AG86)*AA$1</f>
        <v>0</v>
      </c>
      <c r="AB85" s="3">
        <f>求节点(其他调用!$AY$5:$AY$21,其他调用!$AZ$5:$AZ$21,其他调用!AH86)*AB$1</f>
        <v>348225.595583216</v>
      </c>
      <c r="AC85" s="3">
        <f>求节点(其他调用!$BA$5:$BA$21,其他调用!$BB$5:$BB$21,其他调用!AI86)*AC$1</f>
        <v>0</v>
      </c>
      <c r="AD85" s="3">
        <f>求节点(其他调用!$BC$5:$BC$21,其他调用!$BD$5:$BD$21,其他调用!AJ86)*AD$1</f>
        <v>349270.70889353385</v>
      </c>
      <c r="AE85" s="3">
        <f>求节点(其他调用!$AU$5:$AU$21,其他调用!$AV$5:$AV$21,其他调用!AF86)*SUMIFS($G$4:$I$103,$M$4:$O$103,0)/COUNTIFS($G$4:$I$103,"&gt;0",$M$4:$O$103,0)*其他调用!BG86</f>
        <v>1107.1106101520065</v>
      </c>
      <c r="AF85" s="3">
        <f>求节点(其他调用!$AU$5:$AU$21,其他调用!$AV$5:$AV$21,其他调用!AG86)*SUMIFS($G$4:$I$103,$M$4:$O$103,0)/COUNTIFS($G$4:$I$103,"&gt;0",$M$4:$O$103,0)*其他调用!BH86</f>
        <v>850.44040804737858</v>
      </c>
      <c r="AG85" s="3">
        <f>求节点(其他调用!$AU$5:$AU$21,其他调用!$AV$5:$AV$21,其他调用!AH86)*SUMIFS($G$4:$I$103,$M$4:$O$103,0)/COUNTIFS($G$4:$I$103,"&gt;0",$M$4:$O$103,0)*其他调用!BI86</f>
        <v>596.02692870758926</v>
      </c>
      <c r="AH85" s="3">
        <f>求节点(其他调用!$AU$5:$AU$21,其他调用!$AV$5:$AV$21,其他调用!AI86)*SUMIFS($G$4:$I$103,$M$4:$O$103,0)/COUNTIFS($G$4:$I$103,"&gt;0",$M$4:$O$103,0)*其他调用!BJ86</f>
        <v>338.81874686103703</v>
      </c>
      <c r="AI85" s="3">
        <f>求节点(其他调用!$AU$5:$AU$21,其他调用!$AV$5:$AV$21,其他调用!AJ86)*SUMIFS($G$4:$I$103,$M$4:$O$103,0)/COUNTIFS($G$4:$I$103,"&gt;0",$M$4:$O$103,0)*其他调用!BK86</f>
        <v>102.08511965940102</v>
      </c>
      <c r="AJ85" s="33">
        <f t="shared" si="19"/>
        <v>4.5079460804522868E-3</v>
      </c>
      <c r="AK85" s="33" t="e">
        <f t="shared" si="13"/>
        <v>#DIV/0!</v>
      </c>
      <c r="AL85" s="33">
        <f t="shared" si="14"/>
        <v>1.7116114848173354E-3</v>
      </c>
      <c r="AM85" s="33" t="e">
        <f t="shared" si="15"/>
        <v>#DIV/0!</v>
      </c>
      <c r="AN85" s="33">
        <f t="shared" si="16"/>
        <v>2.922807926917199E-4</v>
      </c>
      <c r="AQ85" s="3">
        <v>82</v>
      </c>
      <c r="AR85" s="3">
        <f>将星实力!V86*240+将星实力!W86*260+Z85</f>
        <v>792031.43355379277</v>
      </c>
      <c r="AS85" s="3">
        <f>将星实力!AE86*240+将星实力!AF86*260+AA85</f>
        <v>775596.61489190941</v>
      </c>
      <c r="AT85" s="3">
        <f>将星实力!AN86*240+将星实力!AO86*260+AB85</f>
        <v>1663313.9050171329</v>
      </c>
      <c r="AU85" s="3">
        <f>将星实力!AW86*240+将星实力!AX86*260+AC85</f>
        <v>3445898.0244694683</v>
      </c>
      <c r="AV85" s="3">
        <f>将星实力!BF86*240+将星实力!BG86*260+AD85</f>
        <v>7906297.2402069578</v>
      </c>
      <c r="AW85" s="3">
        <f>(IFERROR(INDEX($U$4:$U$103,MATCH(将星实力!V86,$T$4:$T$103,1)),0)+IFERROR(INDEX($W$4:$W$103,MATCH(将星实力!W86,$V$4:$V$103,1)),0)+AE85)*其他调用!BG86</f>
        <v>6161.8462515496003</v>
      </c>
      <c r="AX85" s="3">
        <f>(IFERROR(INDEX($U$4:$U$103,MATCH(将星实力!W86,$T$4:$T$103,1)),0)+IFERROR(INDEX($W$4:$W$103,MATCH(将星实力!X86,$V$4:$V$103,1)),0)+AF85)*其他调用!BH86</f>
        <v>16.334458659351185</v>
      </c>
      <c r="AY85" s="3">
        <f>(IFERROR(INDEX($U$4:$U$103,MATCH(将星实力!X86,$T$4:$T$103,1)),0)+IFERROR(INDEX($W$4:$W$103,MATCH(将星实力!Y86,$V$4:$V$103,1)),0)+AG85)*其他调用!BI86</f>
        <v>1001.1655633795127</v>
      </c>
      <c r="AZ85" s="3">
        <f>(IFERROR(INDEX($U$4:$U$103,MATCH(将星实力!Y86,$T$4:$T$103,1)),0)+IFERROR(INDEX($W$4:$W$103,MATCH(将星实力!Z86,$V$4:$V$103,1)),0)+AH85)*其他调用!BJ86</f>
        <v>784.50513483567852</v>
      </c>
      <c r="BA85" s="3">
        <f>(IFERROR(INDEX($U$4:$U$103,MATCH(将星实力!Z86,$T$4:$T$103,1)),0)+IFERROR(INDEX($W$4:$W$103,MATCH(将星实力!AA86,$V$4:$V$103,1)),0)+AI85)*其他调用!BK86</f>
        <v>530.44275290360213</v>
      </c>
      <c r="BB85" s="33">
        <f t="shared" si="20"/>
        <v>7.7798001323025811E-3</v>
      </c>
      <c r="BC85" s="33">
        <f t="shared" si="21"/>
        <v>2.1060507931210643E-5</v>
      </c>
      <c r="BD85" s="33">
        <f t="shared" si="22"/>
        <v>6.0191017483810449E-4</v>
      </c>
      <c r="BE85" s="33">
        <f t="shared" si="23"/>
        <v>2.2766347966912375E-4</v>
      </c>
      <c r="BF85" s="33">
        <f t="shared" si="24"/>
        <v>6.7091172616945164E-5</v>
      </c>
    </row>
    <row r="86" spans="5:58" x14ac:dyDescent="0.2">
      <c r="E86" s="3">
        <v>83</v>
      </c>
      <c r="F86" s="35">
        <f>将星buff!AG36</f>
        <v>0</v>
      </c>
      <c r="G86" s="37">
        <f>IFERROR(INDEX($C$4:$C$30,MATCH($F86,$B$4:$B$30,0))*将星buff!AK36,0)</f>
        <v>0</v>
      </c>
      <c r="H86" s="37">
        <f>IFERROR(INDEX($C$4:$C$30,MATCH($F86,$B$4:$B$30,0))*将星buff!AL36,0)-G86</f>
        <v>0</v>
      </c>
      <c r="I86" s="37">
        <f>IFERROR(INDEX($C$4:$C$30,MATCH($F86,$B$4:$B$30,0))*将星buff!AM36,0)-SUM($G86:H86)</f>
        <v>0</v>
      </c>
      <c r="J86" s="37">
        <f>IFERROR(INDEX($C$4:$C$30,MATCH($F86,$B$4:$B$30,0))*将星buff!AN36,0)-SUM($G86:I86)</f>
        <v>0</v>
      </c>
      <c r="K86" s="37">
        <f>IFERROR(INDEX($C$4:$C$30,MATCH($F86,$B$4:$B$30,0))*将星buff!AO36,0)-SUM($G86:J86)</f>
        <v>0</v>
      </c>
      <c r="L86" s="37">
        <f>IFERROR(INDEX($C$4:$C$30,MATCH($F86,$B$4:$B$30,0))*将星buff!AP36,0)-SUM($G86:K86)</f>
        <v>0</v>
      </c>
      <c r="M86" s="38">
        <f>将星标签统计!CA35</f>
        <v>0</v>
      </c>
      <c r="N86" s="38">
        <f>将星标签统计!CB35</f>
        <v>0</v>
      </c>
      <c r="O86" s="38">
        <f>将星标签统计!CC35</f>
        <v>0</v>
      </c>
      <c r="P86" s="38">
        <f>将星标签统计!CD35</f>
        <v>0</v>
      </c>
      <c r="Q86" s="38">
        <f>将星标签统计!CE35</f>
        <v>0</v>
      </c>
      <c r="R86" s="38">
        <f>将星标签统计!CF35</f>
        <v>0</v>
      </c>
      <c r="T86" s="3">
        <v>8400</v>
      </c>
      <c r="U86" s="3">
        <f t="shared" si="17"/>
        <v>281846.82541872247</v>
      </c>
      <c r="V86" s="3">
        <v>8400</v>
      </c>
      <c r="W86" s="3">
        <f t="shared" si="18"/>
        <v>42594.802531800939</v>
      </c>
      <c r="Y86" s="3">
        <v>83</v>
      </c>
      <c r="Z86" s="3">
        <f>求节点(其他调用!$AU$5:$AU$21,其他调用!$AV$5:$AV$21,其他调用!AF87)*Z$1</f>
        <v>261837.93847862163</v>
      </c>
      <c r="AA86" s="3">
        <f>求节点(其他调用!$AW$5:$AW$21,其他调用!$AX$5:$AX$21,其他调用!AG87)*AA$1</f>
        <v>0</v>
      </c>
      <c r="AB86" s="3">
        <f>求节点(其他调用!$AY$5:$AY$21,其他调用!$AZ$5:$AZ$21,其他调用!AH87)*AB$1</f>
        <v>372037.9109989804</v>
      </c>
      <c r="AC86" s="3">
        <f>求节点(其他调用!$BA$5:$BA$21,其他调用!$BB$5:$BB$21,其他调用!AI87)*AC$1</f>
        <v>0</v>
      </c>
      <c r="AD86" s="3">
        <f>求节点(其他调用!$BC$5:$BC$21,其他调用!$BD$5:$BD$21,其他调用!AJ87)*AD$1</f>
        <v>383891.81912928354</v>
      </c>
      <c r="AE86" s="3">
        <f>求节点(其他调用!$AU$5:$AU$21,其他调用!$AV$5:$AV$21,其他调用!AF87)*SUMIFS($G$4:$I$103,$M$4:$O$103,0)/COUNTIFS($G$4:$I$103,"&gt;0",$M$4:$O$103,0)*其他调用!BG87</f>
        <v>1252.4710745375271</v>
      </c>
      <c r="AF86" s="3">
        <f>求节点(其他调用!$AU$5:$AU$21,其他调用!$AV$5:$AV$21,其他调用!AG87)*SUMIFS($G$4:$I$103,$M$4:$O$103,0)/COUNTIFS($G$4:$I$103,"&gt;0",$M$4:$O$103,0)*其他调用!BH87</f>
        <v>964.16030443992361</v>
      </c>
      <c r="AG86" s="3">
        <f>求节点(其他调用!$AU$5:$AU$21,其他调用!$AV$5:$AV$21,其他调用!AH87)*SUMIFS($G$4:$I$103,$M$4:$O$103,0)/COUNTIFS($G$4:$I$103,"&gt;0",$M$4:$O$103,0)*其他调用!BI87</f>
        <v>677.95148055829929</v>
      </c>
      <c r="AH86" s="3">
        <f>求节点(其他调用!$AU$5:$AU$21,其他调用!$AV$5:$AV$21,其他调用!AI87)*SUMIFS($G$4:$I$103,$M$4:$O$103,0)/COUNTIFS($G$4:$I$103,"&gt;0",$M$4:$O$103,0)*其他调用!BJ87</f>
        <v>387.48485540322196</v>
      </c>
      <c r="AI86" s="3">
        <f>求节点(其他调用!$AU$5:$AU$21,其他调用!$AV$5:$AV$21,其他调用!AJ87)*SUMIFS($G$4:$I$103,$M$4:$O$103,0)/COUNTIFS($G$4:$I$103,"&gt;0",$M$4:$O$103,0)*其他调用!BK87</f>
        <v>125.56795792198116</v>
      </c>
      <c r="AJ86" s="33">
        <f t="shared" si="19"/>
        <v>4.783382735958212E-3</v>
      </c>
      <c r="AK86" s="33" t="e">
        <f t="shared" si="13"/>
        <v>#DIV/0!</v>
      </c>
      <c r="AL86" s="33">
        <f t="shared" si="14"/>
        <v>1.8222645072323216E-3</v>
      </c>
      <c r="AM86" s="33" t="e">
        <f t="shared" si="15"/>
        <v>#DIV/0!</v>
      </c>
      <c r="AN86" s="33">
        <f t="shared" si="16"/>
        <v>3.2709203912390108E-4</v>
      </c>
      <c r="AQ86" s="3">
        <v>83</v>
      </c>
      <c r="AR86" s="3">
        <f>将星实力!V87*240+将星实力!W87*260+Z86</f>
        <v>834231.94746171869</v>
      </c>
      <c r="AS86" s="3">
        <f>将星实力!AE87*240+将星实力!AF87*260+AA86</f>
        <v>814736.2578721341</v>
      </c>
      <c r="AT86" s="3">
        <f>将星实力!AN87*240+将星实力!AO87*260+AB86</f>
        <v>1756215.1806917284</v>
      </c>
      <c r="AU86" s="3">
        <f>将星实力!AW87*240+将星实力!AX87*260+AC86</f>
        <v>3646090.1759552467</v>
      </c>
      <c r="AV86" s="3">
        <f>将星实力!BF87*240+将星实力!BG87*260+AD86</f>
        <v>8439248.674818268</v>
      </c>
      <c r="AW86" s="3">
        <f>(IFERROR(INDEX($U$4:$U$103,MATCH(将星实力!V87,$T$4:$T$103,1)),0)+IFERROR(INDEX($W$4:$W$103,MATCH(将星实力!W87,$V$4:$V$103,1)),0)+AE86)*其他调用!BG87</f>
        <v>6541.6955353371095</v>
      </c>
      <c r="AX86" s="3">
        <f>(IFERROR(INDEX($U$4:$U$103,MATCH(将星实力!W87,$T$4:$T$103,1)),0)+IFERROR(INDEX($W$4:$W$103,MATCH(将星实力!X87,$V$4:$V$103,1)),0)+AF86)*其他调用!BH87</f>
        <v>19.658740712539647</v>
      </c>
      <c r="AY86" s="3">
        <f>(IFERROR(INDEX($U$4:$U$103,MATCH(将星实力!X87,$T$4:$T$103,1)),0)+IFERROR(INDEX($W$4:$W$103,MATCH(将星实力!Y87,$V$4:$V$103,1)),0)+AG86)*其他调用!BI87</f>
        <v>1064.9119456080778</v>
      </c>
      <c r="AZ86" s="3">
        <f>(IFERROR(INDEX($U$4:$U$103,MATCH(将星实力!Y87,$T$4:$T$103,1)),0)+IFERROR(INDEX($W$4:$W$103,MATCH(将星实力!Z87,$V$4:$V$103,1)),0)+AH86)*其他调用!BJ87</f>
        <v>832.52205517727168</v>
      </c>
      <c r="BA86" s="3">
        <f>(IFERROR(INDEX($U$4:$U$103,MATCH(将星实力!Z87,$T$4:$T$103,1)),0)+IFERROR(INDEX($W$4:$W$103,MATCH(将星实力!AA87,$V$4:$V$103,1)),0)+AI86)*其他调用!BK87</f>
        <v>562.7414115427141</v>
      </c>
      <c r="BB86" s="33">
        <f t="shared" si="20"/>
        <v>7.8415787782297741E-3</v>
      </c>
      <c r="BC86" s="33">
        <f t="shared" si="21"/>
        <v>2.412896262145353E-5</v>
      </c>
      <c r="BD86" s="33">
        <f t="shared" si="22"/>
        <v>6.0636757802573829E-4</v>
      </c>
      <c r="BE86" s="33">
        <f t="shared" si="23"/>
        <v>2.2833282091251557E-4</v>
      </c>
      <c r="BF86" s="33">
        <f t="shared" si="24"/>
        <v>6.6681458649496699E-5</v>
      </c>
    </row>
    <row r="87" spans="5:58" x14ac:dyDescent="0.2">
      <c r="E87" s="3">
        <v>84</v>
      </c>
      <c r="F87" s="35">
        <f>将星buff!AG37</f>
        <v>0</v>
      </c>
      <c r="G87" s="37">
        <f>IFERROR(INDEX($C$4:$C$30,MATCH($F87,$B$4:$B$30,0))*将星buff!AK37,0)</f>
        <v>0</v>
      </c>
      <c r="H87" s="37">
        <f>IFERROR(INDEX($C$4:$C$30,MATCH($F87,$B$4:$B$30,0))*将星buff!AL37,0)-G87</f>
        <v>0</v>
      </c>
      <c r="I87" s="37">
        <f>IFERROR(INDEX($C$4:$C$30,MATCH($F87,$B$4:$B$30,0))*将星buff!AM37,0)-SUM($G87:H87)</f>
        <v>0</v>
      </c>
      <c r="J87" s="37">
        <f>IFERROR(INDEX($C$4:$C$30,MATCH($F87,$B$4:$B$30,0))*将星buff!AN37,0)-SUM($G87:I87)</f>
        <v>0</v>
      </c>
      <c r="K87" s="37">
        <f>IFERROR(INDEX($C$4:$C$30,MATCH($F87,$B$4:$B$30,0))*将星buff!AO37,0)-SUM($G87:J87)</f>
        <v>0</v>
      </c>
      <c r="L87" s="37">
        <f>IFERROR(INDEX($C$4:$C$30,MATCH($F87,$B$4:$B$30,0))*将星buff!AP37,0)-SUM($G87:K87)</f>
        <v>0</v>
      </c>
      <c r="M87" s="38">
        <f>将星标签统计!CA36</f>
        <v>0</v>
      </c>
      <c r="N87" s="38">
        <f>将星标签统计!CB36</f>
        <v>0</v>
      </c>
      <c r="O87" s="38">
        <f>将星标签统计!CC36</f>
        <v>0</v>
      </c>
      <c r="P87" s="38">
        <f>将星标签统计!CD36</f>
        <v>0</v>
      </c>
      <c r="Q87" s="38">
        <f>将星标签统计!CE36</f>
        <v>0</v>
      </c>
      <c r="R87" s="38">
        <f>将星标签统计!CF36</f>
        <v>0</v>
      </c>
      <c r="T87" s="3">
        <v>8600</v>
      </c>
      <c r="U87" s="3">
        <f t="shared" si="17"/>
        <v>281846.82541872247</v>
      </c>
      <c r="V87" s="3">
        <v>8600</v>
      </c>
      <c r="W87" s="3">
        <f t="shared" si="18"/>
        <v>42594.802531800939</v>
      </c>
      <c r="Y87" s="3">
        <v>84</v>
      </c>
      <c r="Z87" s="3">
        <f>求节点(其他调用!$AU$5:$AU$21,其他调用!$AV$5:$AV$21,其他调用!AF88)*Z$1</f>
        <v>278949.46745230356</v>
      </c>
      <c r="AA87" s="3">
        <f>求节点(其他调用!$AW$5:$AW$21,其他调用!$AX$5:$AX$21,其他调用!AG88)*AA$1</f>
        <v>0</v>
      </c>
      <c r="AB87" s="3">
        <f>求节点(其他调用!$AY$5:$AY$21,其他调用!$AZ$5:$AZ$21,其他调用!AH88)*AB$1</f>
        <v>397132.49497104768</v>
      </c>
      <c r="AC87" s="3">
        <f>求节点(其他调用!$BA$5:$BA$21,其他调用!$BB$5:$BB$21,其他调用!AI88)*AC$1</f>
        <v>0</v>
      </c>
      <c r="AD87" s="3">
        <f>求节点(其他调用!$BC$5:$BC$21,其他调用!$BD$5:$BD$21,其他调用!AJ88)*AD$1</f>
        <v>420531.19848298642</v>
      </c>
      <c r="AE87" s="3">
        <f>求节点(其他调用!$AU$5:$AU$21,其他调用!$AV$5:$AV$21,其他调用!AF88)*SUMIFS($G$4:$I$103,$M$4:$O$103,0)/COUNTIFS($G$4:$I$103,"&gt;0",$M$4:$O$103,0)*其他调用!BG88</f>
        <v>1409.215783119872</v>
      </c>
      <c r="AF87" s="3">
        <f>求节点(其他调用!$AU$5:$AU$21,其他调用!$AV$5:$AV$21,其他调用!AG88)*SUMIFS($G$4:$I$103,$M$4:$O$103,0)/COUNTIFS($G$4:$I$103,"&gt;0",$M$4:$O$103,0)*其他调用!BH88</f>
        <v>1088.7852673460998</v>
      </c>
      <c r="AG87" s="3">
        <f>求节点(其他调用!$AU$5:$AU$21,其他调用!$AV$5:$AV$21,其他调用!AH88)*SUMIFS($G$4:$I$103,$M$4:$O$103,0)/COUNTIFS($G$4:$I$103,"&gt;0",$M$4:$O$103,0)*其他调用!BI88</f>
        <v>761.70356543830917</v>
      </c>
      <c r="AH87" s="3">
        <f>求节点(其他调用!$AU$5:$AU$21,其他调用!$AV$5:$AV$21,其他调用!AI88)*SUMIFS($G$4:$I$103,$M$4:$O$103,0)/COUNTIFS($G$4:$I$103,"&gt;0",$M$4:$O$103,0)*其他调用!BJ88</f>
        <v>440.2278745894975</v>
      </c>
      <c r="AI87" s="3">
        <f>求节点(其他调用!$AU$5:$AU$21,其他调用!$AV$5:$AV$21,其他调用!AJ88)*SUMIFS($G$4:$I$103,$M$4:$O$103,0)/COUNTIFS($G$4:$I$103,"&gt;0",$M$4:$O$103,0)*其他调用!BK88</f>
        <v>146.66897604256951</v>
      </c>
      <c r="AJ87" s="33">
        <f t="shared" si="19"/>
        <v>5.0518676231594813E-3</v>
      </c>
      <c r="AK87" s="33" t="e">
        <f t="shared" si="13"/>
        <v>#DIV/0!</v>
      </c>
      <c r="AL87" s="33">
        <f t="shared" si="14"/>
        <v>1.918008662307626E-3</v>
      </c>
      <c r="AM87" s="33" t="e">
        <f t="shared" si="15"/>
        <v>#DIV/0!</v>
      </c>
      <c r="AN87" s="33">
        <f t="shared" si="16"/>
        <v>3.4877073703843959E-4</v>
      </c>
      <c r="AQ87" s="3">
        <v>84</v>
      </c>
      <c r="AR87" s="3">
        <f>将星实力!V88*240+将星实力!W88*260+Z87</f>
        <v>878677.9098595588</v>
      </c>
      <c r="AS87" s="3">
        <f>将星实力!AE88*240+将星实力!AF88*260+AA87</f>
        <v>856685.08855148195</v>
      </c>
      <c r="AT87" s="3">
        <f>将星实力!AN88*240+将星实力!AO88*260+AB87</f>
        <v>1855357.3216202664</v>
      </c>
      <c r="AU87" s="3">
        <f>将星实力!AW88*240+将星实力!AX88*260+AC87</f>
        <v>3851015.6961557134</v>
      </c>
      <c r="AV87" s="3">
        <f>将星实力!BF88*240+将星实力!BG88*260+AD87</f>
        <v>9009985.1579989213</v>
      </c>
      <c r="AW87" s="3">
        <f>(IFERROR(INDEX($U$4:$U$103,MATCH(将星实力!V88,$T$4:$T$103,1)),0)+IFERROR(INDEX($W$4:$W$103,MATCH(将星实力!W88,$V$4:$V$103,1)),0)+AE87)*其他调用!BG88</f>
        <v>6912.6974352529733</v>
      </c>
      <c r="AX87" s="3">
        <f>(IFERROR(INDEX($U$4:$U$103,MATCH(将星实力!W88,$T$4:$T$103,1)),0)+IFERROR(INDEX($W$4:$W$103,MATCH(将星实力!X88,$V$4:$V$103,1)),0)+AF87)*其他调用!BH88</f>
        <v>23.455428192625803</v>
      </c>
      <c r="AY87" s="3">
        <f>(IFERROR(INDEX($U$4:$U$103,MATCH(将星实力!X88,$T$4:$T$103,1)),0)+IFERROR(INDEX($W$4:$W$103,MATCH(将星实力!Y88,$V$4:$V$103,1)),0)+AG87)*其他调用!BI88</f>
        <v>1125.2213608525249</v>
      </c>
      <c r="AZ87" s="3">
        <f>(IFERROR(INDEX($U$4:$U$103,MATCH(将星实力!Y88,$T$4:$T$103,1)),0)+IFERROR(INDEX($W$4:$W$103,MATCH(将星实力!Z88,$V$4:$V$103,1)),0)+AH87)*其他调用!BJ88</f>
        <v>878.90862132940947</v>
      </c>
      <c r="BA87" s="3">
        <f>(IFERROR(INDEX($U$4:$U$103,MATCH(将星实力!Z88,$T$4:$T$103,1)),0)+IFERROR(INDEX($W$4:$W$103,MATCH(将星实力!AA88,$V$4:$V$103,1)),0)+AI87)*其他调用!BK88</f>
        <v>594.5499847562636</v>
      </c>
      <c r="BB87" s="33">
        <f t="shared" si="20"/>
        <v>7.8671574164847803E-3</v>
      </c>
      <c r="BC87" s="33">
        <f t="shared" si="21"/>
        <v>2.7379288499447557E-5</v>
      </c>
      <c r="BD87" s="33">
        <f t="shared" si="22"/>
        <v>6.064715123822507E-4</v>
      </c>
      <c r="BE87" s="33">
        <f t="shared" si="23"/>
        <v>2.2822774319169415E-4</v>
      </c>
      <c r="BF87" s="33">
        <f t="shared" si="24"/>
        <v>6.5987898351689469E-5</v>
      </c>
    </row>
    <row r="88" spans="5:58" x14ac:dyDescent="0.2">
      <c r="E88" s="3">
        <v>85</v>
      </c>
      <c r="F88" s="35">
        <f>将星buff!AG38</f>
        <v>0</v>
      </c>
      <c r="G88" s="37">
        <f>IFERROR(INDEX($C$4:$C$30,MATCH($F88,$B$4:$B$30,0))*将星buff!AK38,0)</f>
        <v>0</v>
      </c>
      <c r="H88" s="37">
        <f>IFERROR(INDEX($C$4:$C$30,MATCH($F88,$B$4:$B$30,0))*将星buff!AL38,0)-G88</f>
        <v>0</v>
      </c>
      <c r="I88" s="37">
        <f>IFERROR(INDEX($C$4:$C$30,MATCH($F88,$B$4:$B$30,0))*将星buff!AM38,0)-SUM($G88:H88)</f>
        <v>0</v>
      </c>
      <c r="J88" s="37">
        <f>IFERROR(INDEX($C$4:$C$30,MATCH($F88,$B$4:$B$30,0))*将星buff!AN38,0)-SUM($G88:I88)</f>
        <v>0</v>
      </c>
      <c r="K88" s="37">
        <f>IFERROR(INDEX($C$4:$C$30,MATCH($F88,$B$4:$B$30,0))*将星buff!AO38,0)-SUM($G88:J88)</f>
        <v>0</v>
      </c>
      <c r="L88" s="37">
        <f>IFERROR(INDEX($C$4:$C$30,MATCH($F88,$B$4:$B$30,0))*将星buff!AP38,0)-SUM($G88:K88)</f>
        <v>0</v>
      </c>
      <c r="M88" s="38">
        <f>将星标签统计!CA37</f>
        <v>0</v>
      </c>
      <c r="N88" s="38">
        <f>将星标签统计!CB37</f>
        <v>0</v>
      </c>
      <c r="O88" s="38">
        <f>将星标签统计!CC37</f>
        <v>0</v>
      </c>
      <c r="P88" s="38">
        <f>将星标签统计!CD37</f>
        <v>0</v>
      </c>
      <c r="Q88" s="38">
        <f>将星标签统计!CE37</f>
        <v>0</v>
      </c>
      <c r="R88" s="38">
        <f>将星标签统计!CF37</f>
        <v>0</v>
      </c>
      <c r="T88" s="3">
        <v>8800</v>
      </c>
      <c r="U88" s="3">
        <f t="shared" si="17"/>
        <v>281846.82541872247</v>
      </c>
      <c r="V88" s="3">
        <v>8800</v>
      </c>
      <c r="W88" s="3">
        <f t="shared" si="18"/>
        <v>42594.802531800939</v>
      </c>
      <c r="Y88" s="3">
        <v>85</v>
      </c>
      <c r="Z88" s="3">
        <f>求节点(其他调用!$AU$5:$AU$21,其他调用!$AV$5:$AV$21,其他调用!AF89)*Z$1</f>
        <v>281374.60326368921</v>
      </c>
      <c r="AA88" s="3">
        <f>求节点(其他调用!$AW$5:$AW$21,其他调用!$AX$5:$AX$21,其他调用!AG89)*AA$1</f>
        <v>0</v>
      </c>
      <c r="AB88" s="3">
        <f>求节点(其他调用!$AY$5:$AY$21,其他调用!$AZ$5:$AZ$21,其他调用!AH89)*AB$1</f>
        <v>423712.79232946434</v>
      </c>
      <c r="AC88" s="3">
        <f>求节点(其他调用!$BA$5:$BA$21,其他调用!$BB$5:$BB$21,其他调用!AI89)*AC$1</f>
        <v>0</v>
      </c>
      <c r="AD88" s="3">
        <f>求节点(其他调用!$BC$5:$BC$21,其他调用!$BD$5:$BD$21,其他调用!AJ89)*AD$1</f>
        <v>459609.20883430418</v>
      </c>
      <c r="AE88" s="3">
        <f>求节点(其他调用!$AU$5:$AU$21,其他调用!$AV$5:$AV$21,其他调用!AF89)*SUMIFS($G$4:$I$103,$M$4:$O$103,0)/COUNTIFS($G$4:$I$103,"&gt;0",$M$4:$O$103,0)*其他调用!BG89</f>
        <v>1500.8371419753903</v>
      </c>
      <c r="AF88" s="3">
        <f>求节点(其他调用!$AU$5:$AU$21,其他调用!$AV$5:$AV$21,其他调用!AG89)*SUMIFS($G$4:$I$103,$M$4:$O$103,0)/COUNTIFS($G$4:$I$103,"&gt;0",$M$4:$O$103,0)*其他调用!BH89</f>
        <v>1222.520058754684</v>
      </c>
      <c r="AG88" s="3">
        <f>求节点(其他调用!$AU$5:$AU$21,其他调用!$AV$5:$AV$21,其他调用!AH89)*SUMIFS($G$4:$I$103,$M$4:$O$103,0)/COUNTIFS($G$4:$I$103,"&gt;0",$M$4:$O$103,0)*其他调用!BI89</f>
        <v>854.8141645102487</v>
      </c>
      <c r="AH88" s="3">
        <f>求节点(其他调用!$AU$5:$AU$21,其他调用!$AV$5:$AV$21,其他调用!AI89)*SUMIFS($G$4:$I$103,$M$4:$O$103,0)/COUNTIFS($G$4:$I$103,"&gt;0",$M$4:$O$103,0)*其他调用!BJ89</f>
        <v>500.00600493600797</v>
      </c>
      <c r="AI88" s="3">
        <f>求节点(其他调用!$AU$5:$AU$21,其他调用!$AV$5:$AV$21,其他调用!AJ89)*SUMIFS($G$4:$I$103,$M$4:$O$103,0)/COUNTIFS($G$4:$I$103,"&gt;0",$M$4:$O$103,0)*其他调用!BK89</f>
        <v>169.71736424775213</v>
      </c>
      <c r="AJ88" s="33">
        <f t="shared" si="19"/>
        <v>5.3339467193095824E-3</v>
      </c>
      <c r="AK88" s="33" t="e">
        <f t="shared" si="13"/>
        <v>#DIV/0!</v>
      </c>
      <c r="AL88" s="33">
        <f t="shared" si="14"/>
        <v>2.0174377077706329E-3</v>
      </c>
      <c r="AM88" s="33" t="e">
        <f t="shared" si="15"/>
        <v>#DIV/0!</v>
      </c>
      <c r="AN88" s="33">
        <f t="shared" si="16"/>
        <v>3.6926449902560091E-4</v>
      </c>
      <c r="AQ88" s="3">
        <v>85</v>
      </c>
      <c r="AR88" s="3">
        <f>将星实力!V89*240+将星实力!W89*260+Z88</f>
        <v>908463.56479882984</v>
      </c>
      <c r="AS88" s="3">
        <f>将星实力!AE89*240+将星实力!AF89*260+AA88</f>
        <v>897462.94363063155</v>
      </c>
      <c r="AT88" s="3">
        <f>将星实力!AN89*240+将星实力!AO89*260+AB88</f>
        <v>1961300.0041999097</v>
      </c>
      <c r="AU88" s="3">
        <f>将星实力!AW89*240+将星实力!AX89*260+AC88</f>
        <v>4067066.3845501812</v>
      </c>
      <c r="AV88" s="3">
        <f>将星实力!BF89*240+将星实力!BG89*260+AD88</f>
        <v>9621494.5196316596</v>
      </c>
      <c r="AW88" s="3">
        <f>(IFERROR(INDEX($U$4:$U$103,MATCH(将星实力!V89,$T$4:$T$103,1)),0)+IFERROR(INDEX($W$4:$W$103,MATCH(将星实力!W89,$V$4:$V$103,1)),0)+AE88)*其他调用!BG89</f>
        <v>7301.0397497428257</v>
      </c>
      <c r="AX88" s="3">
        <f>(IFERROR(INDEX($U$4:$U$103,MATCH(将星实力!W89,$T$4:$T$103,1)),0)+IFERROR(INDEX($W$4:$W$103,MATCH(将星实力!X89,$V$4:$V$103,1)),0)+AF88)*其他调用!BH89</f>
        <v>27.770483024134663</v>
      </c>
      <c r="AY88" s="3">
        <f>(IFERROR(INDEX($U$4:$U$103,MATCH(将星实力!X89,$T$4:$T$103,1)),0)+IFERROR(INDEX($W$4:$W$103,MATCH(将星实力!Y89,$V$4:$V$103,1)),0)+AG88)*其他调用!BI89</f>
        <v>1188.1290591130114</v>
      </c>
      <c r="AZ88" s="3">
        <f>(IFERROR(INDEX($U$4:$U$103,MATCH(将星实力!Y89,$T$4:$T$103,1)),0)+IFERROR(INDEX($W$4:$W$103,MATCH(将星实力!Z89,$V$4:$V$103,1)),0)+AH88)*其他调用!BJ89</f>
        <v>929.28898816642243</v>
      </c>
      <c r="BA88" s="3">
        <f>(IFERROR(INDEX($U$4:$U$103,MATCH(将星实力!Z89,$T$4:$T$103,1)),0)+IFERROR(INDEX($W$4:$W$103,MATCH(将星实力!AA89,$V$4:$V$103,1)),0)+AI88)*其他调用!BK89</f>
        <v>627.84002537688343</v>
      </c>
      <c r="BB88" s="33">
        <f t="shared" si="20"/>
        <v>8.036689673250207E-3</v>
      </c>
      <c r="BC88" s="33">
        <f t="shared" si="21"/>
        <v>3.0943319967943042E-5</v>
      </c>
      <c r="BD88" s="33">
        <f t="shared" si="22"/>
        <v>6.0578649700135769E-4</v>
      </c>
      <c r="BE88" s="33">
        <f t="shared" si="23"/>
        <v>2.2849122691888444E-4</v>
      </c>
      <c r="BF88" s="33">
        <f t="shared" si="24"/>
        <v>6.5253898351845557E-5</v>
      </c>
    </row>
    <row r="89" spans="5:58" x14ac:dyDescent="0.2">
      <c r="E89" s="3">
        <v>86</v>
      </c>
      <c r="F89" s="35">
        <f>将星buff!AG39</f>
        <v>0</v>
      </c>
      <c r="G89" s="37">
        <f>IFERROR(INDEX($C$4:$C$30,MATCH($F89,$B$4:$B$30,0))*将星buff!AK39,0)</f>
        <v>0</v>
      </c>
      <c r="H89" s="37">
        <f>IFERROR(INDEX($C$4:$C$30,MATCH($F89,$B$4:$B$30,0))*将星buff!AL39,0)-G89</f>
        <v>0</v>
      </c>
      <c r="I89" s="37">
        <f>IFERROR(INDEX($C$4:$C$30,MATCH($F89,$B$4:$B$30,0))*将星buff!AM39,0)-SUM($G89:H89)</f>
        <v>0</v>
      </c>
      <c r="J89" s="37">
        <f>IFERROR(INDEX($C$4:$C$30,MATCH($F89,$B$4:$B$30,0))*将星buff!AN39,0)-SUM($G89:I89)</f>
        <v>0</v>
      </c>
      <c r="K89" s="37">
        <f>IFERROR(INDEX($C$4:$C$30,MATCH($F89,$B$4:$B$30,0))*将星buff!AO39,0)-SUM($G89:J89)</f>
        <v>0</v>
      </c>
      <c r="L89" s="37">
        <f>IFERROR(INDEX($C$4:$C$30,MATCH($F89,$B$4:$B$30,0))*将星buff!AP39,0)-SUM($G89:K89)</f>
        <v>0</v>
      </c>
      <c r="M89" s="38">
        <f>将星标签统计!CA38</f>
        <v>0</v>
      </c>
      <c r="N89" s="38">
        <f>将星标签统计!CB38</f>
        <v>0</v>
      </c>
      <c r="O89" s="38">
        <f>将星标签统计!CC38</f>
        <v>0</v>
      </c>
      <c r="P89" s="38">
        <f>将星标签统计!CD38</f>
        <v>0</v>
      </c>
      <c r="Q89" s="38">
        <f>将星标签统计!CE38</f>
        <v>0</v>
      </c>
      <c r="R89" s="38">
        <f>将星标签统计!CF38</f>
        <v>0</v>
      </c>
      <c r="T89" s="3">
        <v>9000</v>
      </c>
      <c r="U89" s="3">
        <f t="shared" si="17"/>
        <v>281846.82541872247</v>
      </c>
      <c r="V89" s="3">
        <v>9000</v>
      </c>
      <c r="W89" s="3">
        <f t="shared" si="18"/>
        <v>42594.802531800939</v>
      </c>
      <c r="Y89" s="3">
        <v>86</v>
      </c>
      <c r="Z89" s="3">
        <f>求节点(其他调用!$AU$5:$AU$21,其他调用!$AV$5:$AV$21,其他调用!AF90)*Z$1</f>
        <v>281374.60326368921</v>
      </c>
      <c r="AA89" s="3">
        <f>求节点(其他调用!$AW$5:$AW$21,其他调用!$AX$5:$AX$21,其他调用!AG90)*AA$1</f>
        <v>0</v>
      </c>
      <c r="AB89" s="3">
        <f>求节点(其他调用!$AY$5:$AY$21,其他调用!$AZ$5:$AZ$21,其他调用!AH90)*AB$1</f>
        <v>451571.26848050952</v>
      </c>
      <c r="AC89" s="3">
        <f>求节点(其他调用!$BA$5:$BA$21,其他调用!$BB$5:$BB$21,其他调用!AI90)*AC$1</f>
        <v>0</v>
      </c>
      <c r="AD89" s="3">
        <f>求节点(其他调用!$BC$5:$BC$21,其他调用!$BD$5:$BD$21,其他调用!AJ90)*AD$1</f>
        <v>493628.32490199845</v>
      </c>
      <c r="AE89" s="3">
        <f>求节点(其他调用!$AU$5:$AU$21,其他调用!$AV$5:$AV$21,其他调用!AF90)*SUMIFS($G$4:$I$103,$M$4:$O$103,0)/COUNTIFS($G$4:$I$103,"&gt;0",$M$4:$O$103,0)*其他调用!BG90</f>
        <v>1584.2426044223912</v>
      </c>
      <c r="AF89" s="3">
        <f>求节点(其他调用!$AU$5:$AU$21,其他调用!$AV$5:$AV$21,其他调用!AG90)*SUMIFS($G$4:$I$103,$M$4:$O$103,0)/COUNTIFS($G$4:$I$103,"&gt;0",$M$4:$O$103,0)*其他调用!BH90</f>
        <v>1373.5414398385456</v>
      </c>
      <c r="AG89" s="3">
        <f>求节点(其他调用!$AU$5:$AU$21,其他调用!$AV$5:$AV$21,其他调用!AH90)*SUMIFS($G$4:$I$103,$M$4:$O$103,0)/COUNTIFS($G$4:$I$103,"&gt;0",$M$4:$O$103,0)*其他调用!BI90</f>
        <v>963.27874341369409</v>
      </c>
      <c r="AH89" s="3">
        <f>求节点(其他调用!$AU$5:$AU$21,其他调用!$AV$5:$AV$21,其他调用!AI90)*SUMIFS($G$4:$I$103,$M$4:$O$103,0)/COUNTIFS($G$4:$I$103,"&gt;0",$M$4:$O$103,0)*其他调用!BJ90</f>
        <v>566.66882337073196</v>
      </c>
      <c r="AI89" s="3">
        <f>求节点(其他调用!$AU$5:$AU$21,其他调用!$AV$5:$AV$21,其他调用!AJ90)*SUMIFS($G$4:$I$103,$M$4:$O$103,0)/COUNTIFS($G$4:$I$103,"&gt;0",$M$4:$O$103,0)*其他调用!BK90</f>
        <v>192.41617976209201</v>
      </c>
      <c r="AJ89" s="33">
        <f t="shared" si="19"/>
        <v>5.6303681499560356E-3</v>
      </c>
      <c r="AK89" s="33" t="e">
        <f t="shared" si="13"/>
        <v>#DIV/0!</v>
      </c>
      <c r="AL89" s="33">
        <f t="shared" si="14"/>
        <v>2.1331710200585326E-3</v>
      </c>
      <c r="AM89" s="33" t="e">
        <f t="shared" si="15"/>
        <v>#DIV/0!</v>
      </c>
      <c r="AN89" s="33">
        <f t="shared" si="16"/>
        <v>3.8979971378322542E-4</v>
      </c>
      <c r="AQ89" s="3">
        <v>86</v>
      </c>
      <c r="AR89" s="3">
        <f>将星实力!V90*240+将星实力!W90*260+Z89</f>
        <v>937471.73773289029</v>
      </c>
      <c r="AS89" s="3">
        <f>将星实力!AE90*240+将星实力!AF90*260+AA89</f>
        <v>940484.58836017177</v>
      </c>
      <c r="AT89" s="3">
        <f>将星实力!AN90*240+将星实力!AO90*260+AB89</f>
        <v>2069984.9605377787</v>
      </c>
      <c r="AU89" s="3">
        <f>将星实力!AW90*240+将星实力!AX90*260+AC89</f>
        <v>4298623.778934068</v>
      </c>
      <c r="AV89" s="3">
        <f>将星实力!BF90*240+将星实力!BG90*260+AD89</f>
        <v>10263339.868392428</v>
      </c>
      <c r="AW89" s="3">
        <f>(IFERROR(INDEX($U$4:$U$103,MATCH(将星实力!V90,$T$4:$T$103,1)),0)+IFERROR(INDEX($W$4:$W$103,MATCH(将星实力!W90,$V$4:$V$103,1)),0)+AE89)*其他调用!BG90</f>
        <v>7709.0462538770635</v>
      </c>
      <c r="AX89" s="3">
        <f>(IFERROR(INDEX($U$4:$U$103,MATCH(将星实力!W90,$T$4:$T$103,1)),0)+IFERROR(INDEX($W$4:$W$103,MATCH(将星实力!X90,$V$4:$V$103,1)),0)+AF89)*其他调用!BH90</f>
        <v>32.921225663969793</v>
      </c>
      <c r="AY89" s="3">
        <f>(IFERROR(INDEX($U$4:$U$103,MATCH(将星实力!X90,$T$4:$T$103,1)),0)+IFERROR(INDEX($W$4:$W$103,MATCH(将星实力!Y90,$V$4:$V$103,1)),0)+AG89)*其他调用!BI90</f>
        <v>1256.3538785447013</v>
      </c>
      <c r="AZ89" s="3">
        <f>(IFERROR(INDEX($U$4:$U$103,MATCH(将星实力!Y90,$T$4:$T$103,1)),0)+IFERROR(INDEX($W$4:$W$103,MATCH(将星实力!Z90,$V$4:$V$103,1)),0)+AH89)*其他调用!BJ90</f>
        <v>983.63144387229522</v>
      </c>
      <c r="BA89" s="3">
        <f>(IFERROR(INDEX($U$4:$U$103,MATCH(将星实力!Z90,$T$4:$T$103,1)),0)+IFERROR(INDEX($W$4:$W$103,MATCH(将星实力!AA90,$V$4:$V$103,1)),0)+AI89)*其他调用!BK90</f>
        <v>658.27572443889733</v>
      </c>
      <c r="BB89" s="33">
        <f t="shared" si="20"/>
        <v>8.2232305717503864E-3</v>
      </c>
      <c r="BC89" s="33">
        <f t="shared" si="21"/>
        <v>3.500453497209478E-5</v>
      </c>
      <c r="BD89" s="33">
        <f t="shared" si="22"/>
        <v>6.0693865051961659E-4</v>
      </c>
      <c r="BE89" s="33">
        <f t="shared" si="23"/>
        <v>2.2882473425394926E-4</v>
      </c>
      <c r="BF89" s="33">
        <f t="shared" si="24"/>
        <v>6.413854874534177E-5</v>
      </c>
    </row>
    <row r="90" spans="5:58" x14ac:dyDescent="0.2">
      <c r="E90" s="3">
        <v>87</v>
      </c>
      <c r="F90" s="35">
        <f>将星buff!AG40</f>
        <v>0</v>
      </c>
      <c r="G90" s="37">
        <f>IFERROR(INDEX($C$4:$C$30,MATCH($F90,$B$4:$B$30,0))*将星buff!AK40,0)</f>
        <v>0</v>
      </c>
      <c r="H90" s="37">
        <f>IFERROR(INDEX($C$4:$C$30,MATCH($F90,$B$4:$B$30,0))*将星buff!AL40,0)-G90</f>
        <v>0</v>
      </c>
      <c r="I90" s="37">
        <f>IFERROR(INDEX($C$4:$C$30,MATCH($F90,$B$4:$B$30,0))*将星buff!AM40,0)-SUM($G90:H90)</f>
        <v>0</v>
      </c>
      <c r="J90" s="37">
        <f>IFERROR(INDEX($C$4:$C$30,MATCH($F90,$B$4:$B$30,0))*将星buff!AN40,0)-SUM($G90:I90)</f>
        <v>0</v>
      </c>
      <c r="K90" s="37">
        <f>IFERROR(INDEX($C$4:$C$30,MATCH($F90,$B$4:$B$30,0))*将星buff!AO40,0)-SUM($G90:J90)</f>
        <v>0</v>
      </c>
      <c r="L90" s="37">
        <f>IFERROR(INDEX($C$4:$C$30,MATCH($F90,$B$4:$B$30,0))*将星buff!AP40,0)-SUM($G90:K90)</f>
        <v>0</v>
      </c>
      <c r="M90" s="38">
        <f>将星标签统计!CA39</f>
        <v>0</v>
      </c>
      <c r="N90" s="38">
        <f>将星标签统计!CB39</f>
        <v>0</v>
      </c>
      <c r="O90" s="38">
        <f>将星标签统计!CC39</f>
        <v>0</v>
      </c>
      <c r="P90" s="38">
        <f>将星标签统计!CD39</f>
        <v>0</v>
      </c>
      <c r="Q90" s="38">
        <f>将星标签统计!CE39</f>
        <v>0</v>
      </c>
      <c r="R90" s="38">
        <f>将星标签统计!CF39</f>
        <v>0</v>
      </c>
      <c r="T90" s="3">
        <v>9200</v>
      </c>
      <c r="U90" s="3">
        <f t="shared" si="17"/>
        <v>281846.82541872247</v>
      </c>
      <c r="V90" s="3">
        <v>9200</v>
      </c>
      <c r="W90" s="3">
        <f t="shared" si="18"/>
        <v>42594.802531800939</v>
      </c>
      <c r="Y90" s="3">
        <v>87</v>
      </c>
      <c r="Z90" s="3">
        <f>求节点(其他调用!$AU$5:$AU$21,其他调用!$AV$5:$AV$21,其他调用!AF91)*Z$1</f>
        <v>281374.60326368921</v>
      </c>
      <c r="AA90" s="3">
        <f>求节点(其他调用!$AW$5:$AW$21,其他调用!$AX$5:$AX$21,其他调用!AG91)*AA$1</f>
        <v>0</v>
      </c>
      <c r="AB90" s="3">
        <f>求节点(其他调用!$AY$5:$AY$21,其他调用!$AZ$5:$AZ$21,其他调用!AH91)*AB$1</f>
        <v>482134.34852737765</v>
      </c>
      <c r="AC90" s="3">
        <f>求节点(其他调用!$BA$5:$BA$21,其他调用!$BB$5:$BB$21,其他调用!AI91)*AC$1</f>
        <v>0</v>
      </c>
      <c r="AD90" s="3">
        <f>求节点(其他调用!$BC$5:$BC$21,其他调用!$BD$5:$BD$21,其他调用!AJ91)*AD$1</f>
        <v>528146.99404239957</v>
      </c>
      <c r="AE90" s="3">
        <f>求节点(其他调用!$AU$5:$AU$21,其他调用!$AV$5:$AV$21,其他调用!AF91)*SUMIFS($G$4:$I$103,$M$4:$O$103,0)/COUNTIFS($G$4:$I$103,"&gt;0",$M$4:$O$103,0)*其他调用!BG91</f>
        <v>1671.9092122950758</v>
      </c>
      <c r="AF90" s="3">
        <f>求节点(其他调用!$AU$5:$AU$21,其他调用!$AV$5:$AV$21,其他调用!AG91)*SUMIFS($G$4:$I$103,$M$4:$O$103,0)/COUNTIFS($G$4:$I$103,"&gt;0",$M$4:$O$103,0)*其他调用!BH91</f>
        <v>1474.024265677531</v>
      </c>
      <c r="AG90" s="3">
        <f>求节点(其他调用!$AU$5:$AU$21,其他调用!$AV$5:$AV$21,其他调用!AH91)*SUMIFS($G$4:$I$103,$M$4:$O$103,0)/COUNTIFS($G$4:$I$103,"&gt;0",$M$4:$O$103,0)*其他调用!BI91</f>
        <v>1089.5245418342299</v>
      </c>
      <c r="AH90" s="3">
        <f>求节点(其他调用!$AU$5:$AU$21,其他调用!$AV$5:$AV$21,其他调用!AI91)*SUMIFS($G$4:$I$103,$M$4:$O$103,0)/COUNTIFS($G$4:$I$103,"&gt;0",$M$4:$O$103,0)*其他调用!BJ91</f>
        <v>633.5127908986268</v>
      </c>
      <c r="AI90" s="3">
        <f>求节点(其他调用!$AU$5:$AU$21,其他调用!$AV$5:$AV$21,其他调用!AJ91)*SUMIFS($G$4:$I$103,$M$4:$O$103,0)/COUNTIFS($G$4:$I$103,"&gt;0",$M$4:$O$103,0)*其他调用!BK91</f>
        <v>217.76012888749725</v>
      </c>
      <c r="AJ90" s="33">
        <f t="shared" si="19"/>
        <v>5.9419336105762614E-3</v>
      </c>
      <c r="AK90" s="33" t="e">
        <f t="shared" si="13"/>
        <v>#DIV/0!</v>
      </c>
      <c r="AL90" s="33">
        <f t="shared" si="14"/>
        <v>2.25979448500621E-3</v>
      </c>
      <c r="AM90" s="33" t="e">
        <f t="shared" si="15"/>
        <v>#DIV/0!</v>
      </c>
      <c r="AN90" s="33">
        <f t="shared" si="16"/>
        <v>4.1230970041271407E-4</v>
      </c>
      <c r="AQ90" s="3">
        <v>87</v>
      </c>
      <c r="AR90" s="3">
        <f>将星实力!V91*240+将星实力!W91*260+Z90</f>
        <v>967188.7142460387</v>
      </c>
      <c r="AS90" s="3">
        <f>将星实力!AE91*240+将星实力!AF91*260+AA90</f>
        <v>986594.04549595679</v>
      </c>
      <c r="AT90" s="3">
        <f>将星实力!AN91*240+将星实力!AO91*260+AB90</f>
        <v>2186588.6874972703</v>
      </c>
      <c r="AU90" s="3">
        <f>将星实力!AW91*240+将星实力!AX91*260+AC90</f>
        <v>4544955.869172832</v>
      </c>
      <c r="AV90" s="3">
        <f>将星实力!BF91*240+将星实力!BG91*260+AD90</f>
        <v>10943241.092713086</v>
      </c>
      <c r="AW90" s="3">
        <f>(IFERROR(INDEX($U$4:$U$103,MATCH(将星实力!V91,$T$4:$T$103,1)),0)+IFERROR(INDEX($W$4:$W$103,MATCH(将星实力!W91,$V$4:$V$103,1)),0)+AE90)*其他调用!BG91</f>
        <v>8138.1550971266988</v>
      </c>
      <c r="AX90" s="3">
        <f>(IFERROR(INDEX($U$4:$U$103,MATCH(将星实力!W91,$T$4:$T$103,1)),0)+IFERROR(INDEX($W$4:$W$103,MATCH(将星实力!X91,$V$4:$V$103,1)),0)+AF90)*其他调用!BH91</f>
        <v>37.302743652128548</v>
      </c>
      <c r="AY90" s="3">
        <f>(IFERROR(INDEX($U$4:$U$103,MATCH(将星实力!X91,$T$4:$T$103,1)),0)+IFERROR(INDEX($W$4:$W$103,MATCH(将星实力!Y91,$V$4:$V$103,1)),0)+AG90)*其他调用!BI91</f>
        <v>1330.5008448788642</v>
      </c>
      <c r="AZ90" s="3">
        <f>(IFERROR(INDEX($U$4:$U$103,MATCH(将星实力!Y91,$T$4:$T$103,1)),0)+IFERROR(INDEX($W$4:$W$103,MATCH(将星实力!Z91,$V$4:$V$103,1)),0)+AH90)*其他调用!BJ91</f>
        <v>1034.6602417508673</v>
      </c>
      <c r="BA90" s="3">
        <f>(IFERROR(INDEX($U$4:$U$103,MATCH(将星实力!Z91,$T$4:$T$103,1)),0)+IFERROR(INDEX($W$4:$W$103,MATCH(将星实力!AA91,$V$4:$V$103,1)),0)+AI90)*其他调用!BK91</f>
        <v>689.98478888742238</v>
      </c>
      <c r="BB90" s="33">
        <f t="shared" si="20"/>
        <v>8.414237032811852E-3</v>
      </c>
      <c r="BC90" s="33">
        <f t="shared" si="21"/>
        <v>3.7809617666379296E-5</v>
      </c>
      <c r="BD90" s="33">
        <f t="shared" si="22"/>
        <v>6.0848245144894228E-4</v>
      </c>
      <c r="BE90" s="33">
        <f t="shared" si="23"/>
        <v>2.2765022841446692E-4</v>
      </c>
      <c r="BF90" s="33">
        <f t="shared" si="24"/>
        <v>6.3051227971836534E-5</v>
      </c>
    </row>
    <row r="91" spans="5:58" x14ac:dyDescent="0.2">
      <c r="E91" s="3">
        <v>88</v>
      </c>
      <c r="F91" s="35">
        <f>将星buff!AG41</f>
        <v>0</v>
      </c>
      <c r="G91" s="37">
        <f>IFERROR(INDEX($C$4:$C$30,MATCH($F91,$B$4:$B$30,0))*将星buff!AK41,0)</f>
        <v>0</v>
      </c>
      <c r="H91" s="37">
        <f>IFERROR(INDEX($C$4:$C$30,MATCH($F91,$B$4:$B$30,0))*将星buff!AL41,0)-G91</f>
        <v>0</v>
      </c>
      <c r="I91" s="37">
        <f>IFERROR(INDEX($C$4:$C$30,MATCH($F91,$B$4:$B$30,0))*将星buff!AM41,0)-SUM($G91:H91)</f>
        <v>0</v>
      </c>
      <c r="J91" s="37">
        <f>IFERROR(INDEX($C$4:$C$30,MATCH($F91,$B$4:$B$30,0))*将星buff!AN41,0)-SUM($G91:I91)</f>
        <v>0</v>
      </c>
      <c r="K91" s="37">
        <f>IFERROR(INDEX($C$4:$C$30,MATCH($F91,$B$4:$B$30,0))*将星buff!AO41,0)-SUM($G91:J91)</f>
        <v>0</v>
      </c>
      <c r="L91" s="37">
        <f>IFERROR(INDEX($C$4:$C$30,MATCH($F91,$B$4:$B$30,0))*将星buff!AP41,0)-SUM($G91:K91)</f>
        <v>0</v>
      </c>
      <c r="M91" s="38">
        <f>将星标签统计!CA40</f>
        <v>0</v>
      </c>
      <c r="N91" s="38">
        <f>将星标签统计!CB40</f>
        <v>0</v>
      </c>
      <c r="O91" s="38">
        <f>将星标签统计!CC40</f>
        <v>0</v>
      </c>
      <c r="P91" s="38">
        <f>将星标签统计!CD40</f>
        <v>0</v>
      </c>
      <c r="Q91" s="38">
        <f>将星标签统计!CE40</f>
        <v>0</v>
      </c>
      <c r="R91" s="38">
        <f>将星标签统计!CF40</f>
        <v>0</v>
      </c>
      <c r="T91" s="3">
        <v>9400</v>
      </c>
      <c r="U91" s="3">
        <f t="shared" si="17"/>
        <v>281846.82541872247</v>
      </c>
      <c r="V91" s="3">
        <v>9400</v>
      </c>
      <c r="W91" s="3">
        <f t="shared" si="18"/>
        <v>42594.802531800939</v>
      </c>
      <c r="Y91" s="3">
        <v>88</v>
      </c>
      <c r="Z91" s="3">
        <f>求节点(其他调用!$AU$5:$AU$21,其他调用!$AV$5:$AV$21,其他调用!AF92)*Z$1</f>
        <v>281374.60326368921</v>
      </c>
      <c r="AA91" s="3">
        <f>求节点(其他调用!$AW$5:$AW$21,其他调用!$AX$5:$AX$21,其他调用!AG92)*AA$1</f>
        <v>0</v>
      </c>
      <c r="AB91" s="3">
        <f>求节点(其他调用!$AY$5:$AY$21,其他调用!$AZ$5:$AZ$21,其他调用!AH92)*AB$1</f>
        <v>513082.40431347798</v>
      </c>
      <c r="AC91" s="3">
        <f>求节点(其他调用!$BA$5:$BA$21,其他调用!$BB$5:$BB$21,其他调用!AI92)*AC$1</f>
        <v>0</v>
      </c>
      <c r="AD91" s="3">
        <f>求节点(其他调用!$BC$5:$BC$21,其他调用!$BD$5:$BD$21,其他调用!AJ92)*AD$1</f>
        <v>565891.96321091126</v>
      </c>
      <c r="AE91" s="3">
        <f>求节点(其他调用!$AU$5:$AU$21,其他调用!$AV$5:$AV$21,其他调用!AF92)*SUMIFS($G$4:$I$103,$M$4:$O$103,0)/COUNTIFS($G$4:$I$103,"&gt;0",$M$4:$O$103,0)*其他调用!BG92</f>
        <v>1764.0794351776804</v>
      </c>
      <c r="AF91" s="3">
        <f>求节点(其他调用!$AU$5:$AU$21,其他调用!$AV$5:$AV$21,其他调用!AG92)*SUMIFS($G$4:$I$103,$M$4:$O$103,0)/COUNTIFS($G$4:$I$103,"&gt;0",$M$4:$O$103,0)*其他调用!BH92</f>
        <v>1557.4556023719417</v>
      </c>
      <c r="AG91" s="3">
        <f>求节点(其他调用!$AU$5:$AU$21,其他调用!$AV$5:$AV$21,其他调用!AH92)*SUMIFS($G$4:$I$103,$M$4:$O$103,0)/COUNTIFS($G$4:$I$103,"&gt;0",$M$4:$O$103,0)*其他调用!BI92</f>
        <v>1222.0751609993249</v>
      </c>
      <c r="AH91" s="3">
        <f>求节点(其他调用!$AU$5:$AU$21,其他调用!$AV$5:$AV$21,其他调用!AI92)*SUMIFS($G$4:$I$103,$M$4:$O$103,0)/COUNTIFS($G$4:$I$103,"&gt;0",$M$4:$O$103,0)*其他调用!BJ92</f>
        <v>703.637548003495</v>
      </c>
      <c r="AI91" s="3">
        <f>求节点(其他调用!$AU$5:$AU$21,其他调用!$AV$5:$AV$21,其他调用!AJ92)*SUMIFS($G$4:$I$103,$M$4:$O$103,0)/COUNTIFS($G$4:$I$103,"&gt;0",$M$4:$O$103,0)*其他调用!BK92</f>
        <v>246.67837752882346</v>
      </c>
      <c r="AJ91" s="33">
        <f t="shared" si="19"/>
        <v>6.2695048334709853E-3</v>
      </c>
      <c r="AK91" s="33" t="e">
        <f t="shared" si="13"/>
        <v>#DIV/0!</v>
      </c>
      <c r="AL91" s="33">
        <f t="shared" si="14"/>
        <v>2.3818301908725631E-3</v>
      </c>
      <c r="AM91" s="33" t="e">
        <f t="shared" si="15"/>
        <v>#DIV/0!</v>
      </c>
      <c r="AN91" s="33">
        <f t="shared" si="16"/>
        <v>4.3591072778124078E-4</v>
      </c>
      <c r="AQ91" s="3">
        <v>88</v>
      </c>
      <c r="AR91" s="3">
        <f>将星实力!V92*240+将星实力!W92*260+Z91</f>
        <v>997754.49129747634</v>
      </c>
      <c r="AS91" s="3">
        <f>将星实力!AE92*240+将星实力!AF92*260+AA91</f>
        <v>1035888.00873761</v>
      </c>
      <c r="AT91" s="3">
        <f>将星实力!AN92*240+将星实力!AO92*260+AB91</f>
        <v>2309751.6461614305</v>
      </c>
      <c r="AU91" s="3">
        <f>将星实力!AW92*240+将星实力!AX92*260+AC91</f>
        <v>4799644.9085146962</v>
      </c>
      <c r="AV91" s="3">
        <f>将星实力!BF92*240+将星实力!BG92*260+AD91</f>
        <v>11672689.899723278</v>
      </c>
      <c r="AW91" s="3">
        <f>(IFERROR(INDEX($U$4:$U$103,MATCH(将星实力!V92,$T$4:$T$103,1)),0)+IFERROR(INDEX($W$4:$W$103,MATCH(将星实力!W92,$V$4:$V$103,1)),0)+AE91)*其他调用!BG92</f>
        <v>8589.5927270380962</v>
      </c>
      <c r="AX91" s="3">
        <f>(IFERROR(INDEX($U$4:$U$103,MATCH(将星实力!W92,$T$4:$T$103,1)),0)+IFERROR(INDEX($W$4:$W$103,MATCH(将星实力!X92,$V$4:$V$103,1)),0)+AF91)*其他调用!BH92</f>
        <v>41.64499941121251</v>
      </c>
      <c r="AY91" s="3">
        <f>(IFERROR(INDEX($U$4:$U$103,MATCH(将星实力!X92,$T$4:$T$103,1)),0)+IFERROR(INDEX($W$4:$W$103,MATCH(将星实力!Y92,$V$4:$V$103,1)),0)+AG91)*其他调用!BI92</f>
        <v>1404.8796014186744</v>
      </c>
      <c r="AZ91" s="3">
        <f>(IFERROR(INDEX($U$4:$U$103,MATCH(将星实力!Y92,$T$4:$T$103,1)),0)+IFERROR(INDEX($W$4:$W$103,MATCH(将星实力!Z92,$V$4:$V$103,1)),0)+AH91)*其他调用!BJ92</f>
        <v>1085.7966488848606</v>
      </c>
      <c r="BA91" s="3">
        <f>(IFERROR(INDEX($U$4:$U$103,MATCH(将星实力!Z92,$T$4:$T$103,1)),0)+IFERROR(INDEX($W$4:$W$103,MATCH(将星实力!AA92,$V$4:$V$103,1)),0)+AI91)*其他调用!BK92</f>
        <v>724.04708539811668</v>
      </c>
      <c r="BB91" s="33">
        <f t="shared" si="20"/>
        <v>8.6089241411163395E-3</v>
      </c>
      <c r="BC91" s="33">
        <f t="shared" si="21"/>
        <v>4.0202221726616369E-5</v>
      </c>
      <c r="BD91" s="33">
        <f t="shared" si="22"/>
        <v>6.0823838084646015E-4</v>
      </c>
      <c r="BE91" s="33">
        <f t="shared" si="23"/>
        <v>2.2622437067346978E-4</v>
      </c>
      <c r="BF91" s="33">
        <f t="shared" si="24"/>
        <v>6.2029154515214316E-5</v>
      </c>
    </row>
    <row r="92" spans="5:58" x14ac:dyDescent="0.2">
      <c r="E92" s="3">
        <v>89</v>
      </c>
      <c r="F92" s="35">
        <f>将星buff!AG42</f>
        <v>0</v>
      </c>
      <c r="G92" s="37">
        <f>IFERROR(INDEX($C$4:$C$30,MATCH($F92,$B$4:$B$30,0))*将星buff!AK42,0)</f>
        <v>0</v>
      </c>
      <c r="H92" s="37">
        <f>IFERROR(INDEX($C$4:$C$30,MATCH($F92,$B$4:$B$30,0))*将星buff!AL42,0)-G92</f>
        <v>0</v>
      </c>
      <c r="I92" s="37">
        <f>IFERROR(INDEX($C$4:$C$30,MATCH($F92,$B$4:$B$30,0))*将星buff!AM42,0)-SUM($G92:H92)</f>
        <v>0</v>
      </c>
      <c r="J92" s="37">
        <f>IFERROR(INDEX($C$4:$C$30,MATCH($F92,$B$4:$B$30,0))*将星buff!AN42,0)-SUM($G92:I92)</f>
        <v>0</v>
      </c>
      <c r="K92" s="37">
        <f>IFERROR(INDEX($C$4:$C$30,MATCH($F92,$B$4:$B$30,0))*将星buff!AO42,0)-SUM($G92:J92)</f>
        <v>0</v>
      </c>
      <c r="L92" s="37">
        <f>IFERROR(INDEX($C$4:$C$30,MATCH($F92,$B$4:$B$30,0))*将星buff!AP42,0)-SUM($G92:K92)</f>
        <v>0</v>
      </c>
      <c r="M92" s="38">
        <f>将星标签统计!CA41</f>
        <v>0</v>
      </c>
      <c r="N92" s="38">
        <f>将星标签统计!CB41</f>
        <v>0</v>
      </c>
      <c r="O92" s="38">
        <f>将星标签统计!CC41</f>
        <v>0</v>
      </c>
      <c r="P92" s="38">
        <f>将星标签统计!CD41</f>
        <v>0</v>
      </c>
      <c r="Q92" s="38">
        <f>将星标签统计!CE41</f>
        <v>0</v>
      </c>
      <c r="R92" s="38">
        <f>将星标签统计!CF41</f>
        <v>0</v>
      </c>
      <c r="T92" s="3">
        <v>9600</v>
      </c>
      <c r="U92" s="3">
        <f t="shared" si="17"/>
        <v>281846.82541872247</v>
      </c>
      <c r="V92" s="3">
        <v>9600</v>
      </c>
      <c r="W92" s="3">
        <f t="shared" si="18"/>
        <v>42594.802531800939</v>
      </c>
      <c r="Y92" s="3">
        <v>89</v>
      </c>
      <c r="Z92" s="3">
        <f>求节点(其他调用!$AU$5:$AU$21,其他调用!$AV$5:$AV$21,其他调用!AF93)*Z$1</f>
        <v>281374.60326368921</v>
      </c>
      <c r="AA92" s="3">
        <f>求节点(其他调用!$AW$5:$AW$21,其他调用!$AX$5:$AX$21,其他调用!AG93)*AA$1</f>
        <v>0</v>
      </c>
      <c r="AB92" s="3">
        <f>求节点(其他调用!$AY$5:$AY$21,其他调用!$AZ$5:$AZ$21,其他调用!AH93)*AB$1</f>
        <v>542811.76797113253</v>
      </c>
      <c r="AC92" s="3">
        <f>求节点(其他调用!$BA$5:$BA$21,其他调用!$BB$5:$BB$21,其他调用!AI93)*AC$1</f>
        <v>0</v>
      </c>
      <c r="AD92" s="3">
        <f>求节点(其他调用!$BC$5:$BC$21,其他调用!$BD$5:$BD$21,其他调用!AJ93)*AD$1</f>
        <v>603823.50637552061</v>
      </c>
      <c r="AE92" s="3">
        <f>求节点(其他调用!$AU$5:$AU$21,其他调用!$AV$5:$AV$21,其他调用!AF93)*SUMIFS($G$4:$I$103,$M$4:$O$103,0)/COUNTIFS($G$4:$I$103,"&gt;0",$M$4:$O$103,0)*其他调用!BG93</f>
        <v>1860.9979668536469</v>
      </c>
      <c r="AF92" s="3">
        <f>求节点(其他调用!$AU$5:$AU$21,其他调用!$AV$5:$AV$21,其他调用!AG93)*SUMIFS($G$4:$I$103,$M$4:$O$103,0)/COUNTIFS($G$4:$I$103,"&gt;0",$M$4:$O$103,0)*其他调用!BH93</f>
        <v>1640.9242361824038</v>
      </c>
      <c r="AG92" s="3">
        <f>求节点(其他调用!$AU$5:$AU$21,其他调用!$AV$5:$AV$21,其他调用!AH93)*SUMIFS($G$4:$I$103,$M$4:$O$103,0)/COUNTIFS($G$4:$I$103,"&gt;0",$M$4:$O$103,0)*其他调用!BI93</f>
        <v>1353.862338055055</v>
      </c>
      <c r="AH92" s="3">
        <f>求节点(其他调用!$AU$5:$AU$21,其他调用!$AV$5:$AV$21,其他调用!AI93)*SUMIFS($G$4:$I$103,$M$4:$O$103,0)/COUNTIFS($G$4:$I$103,"&gt;0",$M$4:$O$103,0)*其他调用!BJ93</f>
        <v>780.15749575008044</v>
      </c>
      <c r="AI92" s="3">
        <f>求节点(其他调用!$AU$5:$AU$21,其他调用!$AV$5:$AV$21,其他调用!AJ93)*SUMIFS($G$4:$I$103,$M$4:$O$103,0)/COUNTIFS($G$4:$I$103,"&gt;0",$M$4:$O$103,0)*其他调用!BK93</f>
        <v>276.67991518233231</v>
      </c>
      <c r="AJ92" s="33">
        <f t="shared" si="19"/>
        <v>6.6139514557027003E-3</v>
      </c>
      <c r="AK92" s="33" t="e">
        <f t="shared" si="13"/>
        <v>#DIV/0!</v>
      </c>
      <c r="AL92" s="33">
        <f t="shared" si="14"/>
        <v>2.4941654141276011E-3</v>
      </c>
      <c r="AM92" s="33" t="e">
        <f t="shared" si="15"/>
        <v>#DIV/0!</v>
      </c>
      <c r="AN92" s="33">
        <f t="shared" si="16"/>
        <v>4.5821322333593255E-4</v>
      </c>
      <c r="AQ92" s="3">
        <v>89</v>
      </c>
      <c r="AR92" s="3">
        <f>将星实力!V93*240+将星实力!W93*260+Z92</f>
        <v>1030514.0800030077</v>
      </c>
      <c r="AS92" s="3">
        <f>将星实力!AE93*240+将星实力!AF93*260+AA92</f>
        <v>1087385.5425934475</v>
      </c>
      <c r="AT92" s="3">
        <f>将星实力!AN93*240+将星实力!AO93*260+AB92</f>
        <v>2433725.2192847128</v>
      </c>
      <c r="AU92" s="3">
        <f>将星实力!AW93*240+将星实力!AX93*260+AC92</f>
        <v>5072613.8620801633</v>
      </c>
      <c r="AV92" s="3">
        <f>将星实力!BF93*240+将星实力!BG93*260+AD92</f>
        <v>12450527.883092243</v>
      </c>
      <c r="AW92" s="3">
        <f>(IFERROR(INDEX($U$4:$U$103,MATCH(将星实力!V93,$T$4:$T$103,1)),0)+IFERROR(INDEX($W$4:$W$103,MATCH(将星实力!W93,$V$4:$V$103,1)),0)+AE92)*其他调用!BG93</f>
        <v>9064.6015817757798</v>
      </c>
      <c r="AX92" s="3">
        <f>(IFERROR(INDEX($U$4:$U$103,MATCH(将星实力!W93,$T$4:$T$103,1)),0)+IFERROR(INDEX($W$4:$W$103,MATCH(将星实力!X93,$V$4:$V$103,1)),0)+AF92)*其他调用!BH93</f>
        <v>46.228368738125788</v>
      </c>
      <c r="AY92" s="3">
        <f>(IFERROR(INDEX($U$4:$U$103,MATCH(将星实力!X93,$T$4:$T$103,1)),0)+IFERROR(INDEX($W$4:$W$103,MATCH(将星实力!Y93,$V$4:$V$103,1)),0)+AG92)*其他调用!BI93</f>
        <v>1475.4213611200516</v>
      </c>
      <c r="AZ92" s="3">
        <f>(IFERROR(INDEX($U$4:$U$103,MATCH(将星实力!Y93,$T$4:$T$103,1)),0)+IFERROR(INDEX($W$4:$W$103,MATCH(将星实力!Z93,$V$4:$V$103,1)),0)+AH92)*其他调用!BJ93</f>
        <v>1139.4236901393404</v>
      </c>
      <c r="BA92" s="3">
        <f>(IFERROR(INDEX($U$4:$U$103,MATCH(将星实力!Z93,$T$4:$T$103,1)),0)+IFERROR(INDEX($W$4:$W$103,MATCH(将星实力!AA93,$V$4:$V$103,1)),0)+AI92)*其他调用!BK93</f>
        <v>757.48582276300988</v>
      </c>
      <c r="BB92" s="33">
        <f t="shared" si="20"/>
        <v>8.7961938198353618E-3</v>
      </c>
      <c r="BC92" s="33">
        <f t="shared" si="21"/>
        <v>4.2513319266568259E-5</v>
      </c>
      <c r="BD92" s="33">
        <f t="shared" si="22"/>
        <v>6.0623991132149554E-4</v>
      </c>
      <c r="BE92" s="33">
        <f t="shared" si="23"/>
        <v>2.2462259519830447E-4</v>
      </c>
      <c r="BF92" s="33">
        <f t="shared" si="24"/>
        <v>6.0839655143592105E-5</v>
      </c>
    </row>
    <row r="93" spans="5:58" x14ac:dyDescent="0.2">
      <c r="E93" s="3">
        <v>90</v>
      </c>
      <c r="F93" s="35">
        <f>将星buff!AG43</f>
        <v>0</v>
      </c>
      <c r="G93" s="37">
        <f>IFERROR(INDEX($C$4:$C$30,MATCH($F93,$B$4:$B$30,0))*将星buff!AK43,0)</f>
        <v>0</v>
      </c>
      <c r="H93" s="37">
        <f>IFERROR(INDEX($C$4:$C$30,MATCH($F93,$B$4:$B$30,0))*将星buff!AL43,0)-G93</f>
        <v>0</v>
      </c>
      <c r="I93" s="37">
        <f>IFERROR(INDEX($C$4:$C$30,MATCH($F93,$B$4:$B$30,0))*将星buff!AM43,0)-SUM($G93:H93)</f>
        <v>0</v>
      </c>
      <c r="J93" s="37">
        <f>IFERROR(INDEX($C$4:$C$30,MATCH($F93,$B$4:$B$30,0))*将星buff!AN43,0)-SUM($G93:I93)</f>
        <v>0</v>
      </c>
      <c r="K93" s="37">
        <f>IFERROR(INDEX($C$4:$C$30,MATCH($F93,$B$4:$B$30,0))*将星buff!AO43,0)-SUM($G93:J93)</f>
        <v>0</v>
      </c>
      <c r="L93" s="37">
        <f>IFERROR(INDEX($C$4:$C$30,MATCH($F93,$B$4:$B$30,0))*将星buff!AP43,0)-SUM($G93:K93)</f>
        <v>0</v>
      </c>
      <c r="M93" s="38">
        <f>将星标签统计!CA42</f>
        <v>0</v>
      </c>
      <c r="N93" s="38">
        <f>将星标签统计!CB42</f>
        <v>0</v>
      </c>
      <c r="O93" s="38">
        <f>将星标签统计!CC42</f>
        <v>0</v>
      </c>
      <c r="P93" s="38">
        <f>将星标签统计!CD42</f>
        <v>0</v>
      </c>
      <c r="Q93" s="38">
        <f>将星标签统计!CE42</f>
        <v>0</v>
      </c>
      <c r="R93" s="38">
        <f>将星标签统计!CF42</f>
        <v>0</v>
      </c>
      <c r="T93" s="3">
        <v>9800</v>
      </c>
      <c r="U93" s="3">
        <f t="shared" si="17"/>
        <v>281846.82541872247</v>
      </c>
      <c r="V93" s="3">
        <v>9800</v>
      </c>
      <c r="W93" s="3">
        <f t="shared" si="18"/>
        <v>42594.802531800939</v>
      </c>
      <c r="Y93" s="3">
        <v>90</v>
      </c>
      <c r="Z93" s="3">
        <f>求节点(其他调用!$AU$5:$AU$21,其他调用!$AV$5:$AV$21,其他调用!AF94)*Z$1</f>
        <v>281374.60326368921</v>
      </c>
      <c r="AA93" s="3">
        <f>求节点(其他调用!$AW$5:$AW$21,其他调用!$AX$5:$AX$21,其他调用!AG94)*AA$1</f>
        <v>0</v>
      </c>
      <c r="AB93" s="3">
        <f>求节点(其他调用!$AY$5:$AY$21,其他调用!$AZ$5:$AZ$21,其他调用!AH94)*AB$1</f>
        <v>553977.36043697537</v>
      </c>
      <c r="AC93" s="3">
        <f>求节点(其他调用!$BA$5:$BA$21,其他调用!$BB$5:$BB$21,其他调用!AI94)*AC$1</f>
        <v>0</v>
      </c>
      <c r="AD93" s="3">
        <f>求节点(其他调用!$BC$5:$BC$21,其他调用!$BD$5:$BD$21,其他调用!AJ94)*AD$1</f>
        <v>644094.30953182955</v>
      </c>
      <c r="AE93" s="3">
        <f>求节点(其他调用!$AU$5:$AU$21,其他调用!$AV$5:$AV$21,其他调用!AF94)*SUMIFS($G$4:$I$103,$M$4:$O$103,0)/COUNTIFS($G$4:$I$103,"&gt;0",$M$4:$O$103,0)*其他调用!BG94</f>
        <v>1962.9083133463448</v>
      </c>
      <c r="AF93" s="3">
        <f>求节点(其他调用!$AU$5:$AU$21,其他调用!$AV$5:$AV$21,其他调用!AG94)*SUMIFS($G$4:$I$103,$M$4:$O$103,0)/COUNTIFS($G$4:$I$103,"&gt;0",$M$4:$O$103,0)*其他调用!BH94</f>
        <v>1720.8000937501502</v>
      </c>
      <c r="AG93" s="3">
        <f>求节点(其他调用!$AU$5:$AU$21,其他调用!$AV$5:$AV$21,其他调用!AH94)*SUMIFS($G$4:$I$103,$M$4:$O$103,0)/COUNTIFS($G$4:$I$103,"&gt;0",$M$4:$O$103,0)*其他调用!BI94</f>
        <v>1449.1352449330718</v>
      </c>
      <c r="AH93" s="3">
        <f>求节点(其他调用!$AU$5:$AU$21,其他调用!$AV$5:$AV$21,其他调用!AI94)*SUMIFS($G$4:$I$103,$M$4:$O$103,0)/COUNTIFS($G$4:$I$103,"&gt;0",$M$4:$O$103,0)*其他调用!BJ94</f>
        <v>861.43656065435061</v>
      </c>
      <c r="AI93" s="3">
        <f>求节点(其他调用!$AU$5:$AU$21,其他调用!$AV$5:$AV$21,其他调用!AJ94)*SUMIFS($G$4:$I$103,$M$4:$O$103,0)/COUNTIFS($G$4:$I$103,"&gt;0",$M$4:$O$103,0)*其他调用!BK94</f>
        <v>309.94102461892328</v>
      </c>
      <c r="AJ93" s="33">
        <f t="shared" si="19"/>
        <v>6.9761388930571402E-3</v>
      </c>
      <c r="AK93" s="33" t="e">
        <f t="shared" si="13"/>
        <v>#DIV/0!</v>
      </c>
      <c r="AL93" s="33">
        <f t="shared" si="14"/>
        <v>2.6158744895098222E-3</v>
      </c>
      <c r="AM93" s="33" t="e">
        <f t="shared" si="15"/>
        <v>#DIV/0!</v>
      </c>
      <c r="AN93" s="33">
        <f t="shared" si="16"/>
        <v>4.8120441375147215E-4</v>
      </c>
      <c r="AQ93" s="3">
        <v>90</v>
      </c>
      <c r="AR93" s="3">
        <f>将星实力!V94*240+将星实力!W94*260+Z93</f>
        <v>1065624.9378211997</v>
      </c>
      <c r="AS93" s="3">
        <f>将星实力!AE94*240+将星实力!AF94*260+AA93</f>
        <v>1142579.2327661987</v>
      </c>
      <c r="AT93" s="3">
        <f>将星实力!AN94*240+将星实力!AO94*260+AB93</f>
        <v>2545337.6972466703</v>
      </c>
      <c r="AU93" s="3">
        <f>将星实力!AW94*240+将星实力!AX94*260+AC93</f>
        <v>5365174.7426079335</v>
      </c>
      <c r="AV93" s="3">
        <f>将星实力!BF94*240+将星实力!BG94*260+AD93</f>
        <v>13272030.936208637</v>
      </c>
      <c r="AW93" s="3">
        <f>(IFERROR(INDEX($U$4:$U$103,MATCH(将星实力!V94,$T$4:$T$103,1)),0)+IFERROR(INDEX($W$4:$W$103,MATCH(将星实力!W94,$V$4:$V$103,1)),0)+AE93)*其他调用!BG94</f>
        <v>9564.4237740657572</v>
      </c>
      <c r="AX93" s="3">
        <f>(IFERROR(INDEX($U$4:$U$103,MATCH(将星实力!W94,$T$4:$T$103,1)),0)+IFERROR(INDEX($W$4:$W$103,MATCH(将星实力!X94,$V$4:$V$103,1)),0)+AF93)*其他调用!BH94</f>
        <v>50.838455945830063</v>
      </c>
      <c r="AY93" s="3">
        <f>(IFERROR(INDEX($U$4:$U$103,MATCH(将星实力!X94,$T$4:$T$103,1)),0)+IFERROR(INDEX($W$4:$W$103,MATCH(将星实力!Y94,$V$4:$V$103,1)),0)+AG93)*其他调用!BI94</f>
        <v>1550.2122116890725</v>
      </c>
      <c r="AZ93" s="3">
        <f>(IFERROR(INDEX($U$4:$U$103,MATCH(将星实力!Y94,$T$4:$T$103,1)),0)+IFERROR(INDEX($W$4:$W$103,MATCH(将星实力!Z94,$V$4:$V$103,1)),0)+AH93)*其他调用!BJ94</f>
        <v>1193.2611323762519</v>
      </c>
      <c r="BA93" s="3">
        <f>(IFERROR(INDEX($U$4:$U$103,MATCH(将星实力!Z94,$T$4:$T$103,1)),0)+IFERROR(INDEX($W$4:$W$103,MATCH(将星实力!AA94,$V$4:$V$103,1)),0)+AI93)*其他调用!BK94</f>
        <v>792.25362131468376</v>
      </c>
      <c r="BB93" s="33">
        <f t="shared" si="20"/>
        <v>8.9754128630110605E-3</v>
      </c>
      <c r="BC93" s="33">
        <f t="shared" si="21"/>
        <v>4.449446873172158E-5</v>
      </c>
      <c r="BD93" s="33">
        <f t="shared" si="22"/>
        <v>6.0903989807166263E-4</v>
      </c>
      <c r="BE93" s="33">
        <f t="shared" si="23"/>
        <v>2.224086240658445E-4</v>
      </c>
      <c r="BF93" s="33">
        <f t="shared" si="24"/>
        <v>5.969347307300682E-5</v>
      </c>
    </row>
    <row r="94" spans="5:58" x14ac:dyDescent="0.2">
      <c r="E94" s="3">
        <v>91</v>
      </c>
      <c r="F94" s="35">
        <f>将星buff!AG44</f>
        <v>0</v>
      </c>
      <c r="G94" s="37">
        <f>IFERROR(INDEX($C$4:$C$30,MATCH($F94,$B$4:$B$30,0))*将星buff!AK44,0)</f>
        <v>0</v>
      </c>
      <c r="H94" s="37">
        <f>IFERROR(INDEX($C$4:$C$30,MATCH($F94,$B$4:$B$30,0))*将星buff!AL44,0)-G94</f>
        <v>0</v>
      </c>
      <c r="I94" s="37">
        <f>IFERROR(INDEX($C$4:$C$30,MATCH($F94,$B$4:$B$30,0))*将星buff!AM44,0)-SUM($G94:H94)</f>
        <v>0</v>
      </c>
      <c r="J94" s="37">
        <f>IFERROR(INDEX($C$4:$C$30,MATCH($F94,$B$4:$B$30,0))*将星buff!AN44,0)-SUM($G94:I94)</f>
        <v>0</v>
      </c>
      <c r="K94" s="37">
        <f>IFERROR(INDEX($C$4:$C$30,MATCH($F94,$B$4:$B$30,0))*将星buff!AO44,0)-SUM($G94:J94)</f>
        <v>0</v>
      </c>
      <c r="L94" s="37">
        <f>IFERROR(INDEX($C$4:$C$30,MATCH($F94,$B$4:$B$30,0))*将星buff!AP44,0)-SUM($G94:K94)</f>
        <v>0</v>
      </c>
      <c r="M94" s="38">
        <f>将星标签统计!CA43</f>
        <v>0</v>
      </c>
      <c r="N94" s="38">
        <f>将星标签统计!CB43</f>
        <v>0</v>
      </c>
      <c r="O94" s="38">
        <f>将星标签统计!CC43</f>
        <v>0</v>
      </c>
      <c r="P94" s="38">
        <f>将星标签统计!CD43</f>
        <v>0</v>
      </c>
      <c r="Q94" s="38">
        <f>将星标签统计!CE43</f>
        <v>0</v>
      </c>
      <c r="R94" s="38">
        <f>将星标签统计!CF43</f>
        <v>0</v>
      </c>
      <c r="T94" s="3">
        <v>10000</v>
      </c>
      <c r="U94" s="3">
        <f t="shared" si="17"/>
        <v>281846.82541872247</v>
      </c>
      <c r="V94" s="3">
        <v>10000</v>
      </c>
      <c r="W94" s="3">
        <f t="shared" si="18"/>
        <v>42594.802531800939</v>
      </c>
      <c r="Y94" s="3">
        <v>91</v>
      </c>
      <c r="Z94" s="3">
        <f>求节点(其他调用!$AU$5:$AU$21,其他调用!$AV$5:$AV$21,其他调用!AF95)*Z$1</f>
        <v>281374.60326368921</v>
      </c>
      <c r="AA94" s="3">
        <f>求节点(其他调用!$AW$5:$AW$21,其他调用!$AX$5:$AX$21,其他调用!AG95)*AA$1</f>
        <v>0</v>
      </c>
      <c r="AB94" s="3">
        <f>求节点(其他调用!$AY$5:$AY$21,其他调用!$AZ$5:$AZ$21,其他调用!AH95)*AB$1</f>
        <v>553977.36043697537</v>
      </c>
      <c r="AC94" s="3">
        <f>求节点(其他调用!$BA$5:$BA$21,其他调用!$BB$5:$BB$21,其他调用!AI95)*AC$1</f>
        <v>0</v>
      </c>
      <c r="AD94" s="3">
        <f>求节点(其他调用!$BC$5:$BC$21,其他调用!$BD$5:$BD$21,其他调用!AJ95)*AD$1</f>
        <v>692301.26412692713</v>
      </c>
      <c r="AE94" s="3">
        <f>求节点(其他调用!$AU$5:$AU$21,其他调用!$AV$5:$AV$21,其他调用!AF95)*SUMIFS($G$4:$I$103,$M$4:$O$103,0)/COUNTIFS($G$4:$I$103,"&gt;0",$M$4:$O$103,0)*其他调用!BG95</f>
        <v>2053.6996615251965</v>
      </c>
      <c r="AF94" s="3">
        <f>求节点(其他调用!$AU$5:$AU$21,其他调用!$AV$5:$AV$21,其他调用!AG95)*SUMIFS($G$4:$I$103,$M$4:$O$103,0)/COUNTIFS($G$4:$I$103,"&gt;0",$M$4:$O$103,0)*其他调用!BH95</f>
        <v>1800.2014857172685</v>
      </c>
      <c r="AG94" s="3">
        <f>求节点(其他调用!$AU$5:$AU$21,其他调用!$AV$5:$AV$21,其他调用!AH95)*SUMIFS($G$4:$I$103,$M$4:$O$103,0)/COUNTIFS($G$4:$I$103,"&gt;0",$M$4:$O$103,0)*其他调用!BI95</f>
        <v>1512.8163261657712</v>
      </c>
      <c r="AH94" s="3">
        <f>求节点(其他调用!$AU$5:$AU$21,其他调用!$AV$5:$AV$21,其他调用!AI95)*SUMIFS($G$4:$I$103,$M$4:$O$103,0)/COUNTIFS($G$4:$I$103,"&gt;0",$M$4:$O$103,0)*其他调用!BJ95</f>
        <v>958.31907005553228</v>
      </c>
      <c r="AI94" s="3">
        <f>求节点(其他调用!$AU$5:$AU$21,其他调用!$AV$5:$AV$21,其他调用!AJ95)*SUMIFS($G$4:$I$103,$M$4:$O$103,0)/COUNTIFS($G$4:$I$103,"&gt;0",$M$4:$O$103,0)*其他调用!BK95</f>
        <v>349.18733000227877</v>
      </c>
      <c r="AJ94" s="33">
        <f t="shared" si="19"/>
        <v>7.2988096214233631E-3</v>
      </c>
      <c r="AK94" s="33" t="e">
        <f t="shared" si="13"/>
        <v>#DIV/0!</v>
      </c>
      <c r="AL94" s="33">
        <f t="shared" si="14"/>
        <v>2.7308269871759148E-3</v>
      </c>
      <c r="AM94" s="33" t="e">
        <f t="shared" si="15"/>
        <v>#DIV/0!</v>
      </c>
      <c r="AN94" s="33">
        <f t="shared" si="16"/>
        <v>5.0438638219539415E-4</v>
      </c>
      <c r="AQ94" s="3">
        <v>91</v>
      </c>
      <c r="AR94" s="3">
        <f>将星实力!V95*240+将星实力!W95*260+Z94</f>
        <v>1103024.9662732044</v>
      </c>
      <c r="AS94" s="3">
        <f>将星实力!AE95*240+将星实力!AF95*260+AA94</f>
        <v>1201440.0771807558</v>
      </c>
      <c r="AT94" s="3">
        <f>将星实力!AN95*240+将星实力!AO95*260+AB94</f>
        <v>2652994.0035158279</v>
      </c>
      <c r="AU94" s="3">
        <f>将星实力!AW95*240+将星实力!AX95*260+AC94</f>
        <v>5694887.7278873269</v>
      </c>
      <c r="AV94" s="3">
        <f>将星实力!BF95*240+将星实力!BG95*260+AD94</f>
        <v>14157539.016918728</v>
      </c>
      <c r="AW94" s="3">
        <f>(IFERROR(INDEX($U$4:$U$103,MATCH(将星实力!V95,$T$4:$T$103,1)),0)+IFERROR(INDEX($W$4:$W$103,MATCH(将星实力!W95,$V$4:$V$103,1)),0)+AE94)*其他调用!BG95</f>
        <v>10010.012896372789</v>
      </c>
      <c r="AX94" s="3">
        <f>(IFERROR(INDEX($U$4:$U$103,MATCH(将星实力!W95,$T$4:$T$103,1)),0)+IFERROR(INDEX($W$4:$W$103,MATCH(将星实力!X95,$V$4:$V$103,1)),0)+AF94)*其他调用!BH95</f>
        <v>55.638285832698635</v>
      </c>
      <c r="AY94" s="3">
        <f>(IFERROR(INDEX($U$4:$U$103,MATCH(将星实力!X95,$T$4:$T$103,1)),0)+IFERROR(INDEX($W$4:$W$103,MATCH(将星实力!Y95,$V$4:$V$103,1)),0)+AG94)*其他调用!BI95</f>
        <v>1619.9890107744093</v>
      </c>
      <c r="AZ94" s="3">
        <f>(IFERROR(INDEX($U$4:$U$103,MATCH(将星实力!Y95,$T$4:$T$103,1)),0)+IFERROR(INDEX($W$4:$W$103,MATCH(将星实力!Z95,$V$4:$V$103,1)),0)+AH94)*其他调用!BJ95</f>
        <v>1248.1258672466354</v>
      </c>
      <c r="BA94" s="3">
        <f>(IFERROR(INDEX($U$4:$U$103,MATCH(将星实力!Z95,$T$4:$T$103,1)),0)+IFERROR(INDEX($W$4:$W$103,MATCH(将星实力!AA95,$V$4:$V$103,1)),0)+AI94)*其他调用!BK95</f>
        <v>826.96930995679008</v>
      </c>
      <c r="BB94" s="33">
        <f t="shared" si="20"/>
        <v>9.0750555993248886E-3</v>
      </c>
      <c r="BC94" s="33">
        <f t="shared" si="21"/>
        <v>4.6309663619060291E-5</v>
      </c>
      <c r="BD94" s="33">
        <f t="shared" si="22"/>
        <v>6.1062671405496996E-4</v>
      </c>
      <c r="BE94" s="33">
        <f t="shared" si="23"/>
        <v>2.1916601817006522E-4</v>
      </c>
      <c r="BF94" s="33">
        <f t="shared" si="24"/>
        <v>5.841193931858739E-5</v>
      </c>
    </row>
    <row r="95" spans="5:58" x14ac:dyDescent="0.2">
      <c r="E95" s="3">
        <v>92</v>
      </c>
      <c r="F95" s="35">
        <f>将星buff!AG45</f>
        <v>0</v>
      </c>
      <c r="G95" s="37">
        <f>IFERROR(INDEX($C$4:$C$30,MATCH($F95,$B$4:$B$30,0))*将星buff!AK45,0)</f>
        <v>0</v>
      </c>
      <c r="H95" s="37">
        <f>IFERROR(INDEX($C$4:$C$30,MATCH($F95,$B$4:$B$30,0))*将星buff!AL45,0)-G95</f>
        <v>0</v>
      </c>
      <c r="I95" s="37">
        <f>IFERROR(INDEX($C$4:$C$30,MATCH($F95,$B$4:$B$30,0))*将星buff!AM45,0)-SUM($G95:H95)</f>
        <v>0</v>
      </c>
      <c r="J95" s="37">
        <f>IFERROR(INDEX($C$4:$C$30,MATCH($F95,$B$4:$B$30,0))*将星buff!AN45,0)-SUM($G95:I95)</f>
        <v>0</v>
      </c>
      <c r="K95" s="37">
        <f>IFERROR(INDEX($C$4:$C$30,MATCH($F95,$B$4:$B$30,0))*将星buff!AO45,0)-SUM($G95:J95)</f>
        <v>0</v>
      </c>
      <c r="L95" s="37">
        <f>IFERROR(INDEX($C$4:$C$30,MATCH($F95,$B$4:$B$30,0))*将星buff!AP45,0)-SUM($G95:K95)</f>
        <v>0</v>
      </c>
      <c r="M95" s="38">
        <f>将星标签统计!CA44</f>
        <v>0</v>
      </c>
      <c r="N95" s="38">
        <f>将星标签统计!CB44</f>
        <v>0</v>
      </c>
      <c r="O95" s="38">
        <f>将星标签统计!CC44</f>
        <v>0</v>
      </c>
      <c r="P95" s="38">
        <f>将星标签统计!CD44</f>
        <v>0</v>
      </c>
      <c r="Q95" s="38">
        <f>将星标签统计!CE44</f>
        <v>0</v>
      </c>
      <c r="R95" s="38">
        <f>将星标签统计!CF44</f>
        <v>0</v>
      </c>
      <c r="T95" s="3">
        <v>20000</v>
      </c>
      <c r="U95" s="3">
        <f t="shared" si="17"/>
        <v>281846.82541872247</v>
      </c>
      <c r="V95" s="3">
        <v>20000</v>
      </c>
      <c r="W95" s="3">
        <f t="shared" si="18"/>
        <v>42594.802531800939</v>
      </c>
      <c r="Y95" s="3">
        <v>92</v>
      </c>
      <c r="Z95" s="3">
        <f>求节点(其他调用!$AU$5:$AU$21,其他调用!$AV$5:$AV$21,其他调用!AF96)*Z$1</f>
        <v>281374.60326368921</v>
      </c>
      <c r="AA95" s="3">
        <f>求节点(其他调用!$AW$5:$AW$21,其他调用!$AX$5:$AX$21,其他调用!AG96)*AA$1</f>
        <v>0</v>
      </c>
      <c r="AB95" s="3">
        <f>求节点(其他调用!$AY$5:$AY$21,其他调用!$AZ$5:$AZ$21,其他调用!AH96)*AB$1</f>
        <v>553977.36043697537</v>
      </c>
      <c r="AC95" s="3">
        <f>求节点(其他调用!$BA$5:$BA$21,其他调用!$BB$5:$BB$21,其他调用!AI96)*AC$1</f>
        <v>0</v>
      </c>
      <c r="AD95" s="3">
        <f>求节点(其他调用!$BC$5:$BC$21,其他调用!$BD$5:$BD$21,其他调用!AJ96)*AD$1</f>
        <v>741088.67523338215</v>
      </c>
      <c r="AE95" s="3">
        <f>求节点(其他调用!$AU$5:$AU$21,其他调用!$AV$5:$AV$21,其他调用!AF96)*SUMIFS($G$4:$I$103,$M$4:$O$103,0)/COUNTIFS($G$4:$I$103,"&gt;0",$M$4:$O$103,0)*其他调用!BG96</f>
        <v>2136.8822683189592</v>
      </c>
      <c r="AF95" s="3">
        <f>求节点(其他调用!$AU$5:$AU$21,其他调用!$AV$5:$AV$21,其他调用!AG96)*SUMIFS($G$4:$I$103,$M$4:$O$103,0)/COUNTIFS($G$4:$I$103,"&gt;0",$M$4:$O$103,0)*其他调用!BH96</f>
        <v>1870.545487888422</v>
      </c>
      <c r="AG95" s="3">
        <f>求节点(其他调用!$AU$5:$AU$21,其他调用!$AV$5:$AV$21,其他调用!AH96)*SUMIFS($G$4:$I$103,$M$4:$O$103,0)/COUNTIFS($G$4:$I$103,"&gt;0",$M$4:$O$103,0)*其他调用!BI96</f>
        <v>1572.5524513302678</v>
      </c>
      <c r="AH95" s="3">
        <f>求节点(其他调用!$AU$5:$AU$21,其他调用!$AV$5:$AV$21,其他调用!AI96)*SUMIFS($G$4:$I$103,$M$4:$O$103,0)/COUNTIFS($G$4:$I$103,"&gt;0",$M$4:$O$103,0)*其他调用!BJ96</f>
        <v>1061.1095486323704</v>
      </c>
      <c r="AI95" s="3">
        <f>求节点(其他调用!$AU$5:$AU$21,其他调用!$AV$5:$AV$21,其他调用!AJ96)*SUMIFS($G$4:$I$103,$M$4:$O$103,0)/COUNTIFS($G$4:$I$103,"&gt;0",$M$4:$O$103,0)*其他调用!BK96</f>
        <v>388.63421286477381</v>
      </c>
      <c r="AJ95" s="33">
        <f t="shared" si="19"/>
        <v>7.5944390273076194E-3</v>
      </c>
      <c r="AK95" s="33" t="e">
        <f t="shared" si="13"/>
        <v>#DIV/0!</v>
      </c>
      <c r="AL95" s="33">
        <f t="shared" si="14"/>
        <v>2.8386583345027744E-3</v>
      </c>
      <c r="AM95" s="33" t="e">
        <f t="shared" si="15"/>
        <v>#DIV/0!</v>
      </c>
      <c r="AN95" s="33">
        <f t="shared" si="16"/>
        <v>5.2440986598855516E-4</v>
      </c>
      <c r="AQ95" s="3">
        <v>92</v>
      </c>
      <c r="AR95" s="3">
        <f>将星实力!V96*240+将星实力!W96*260+Z95</f>
        <v>1143029.0720462112</v>
      </c>
      <c r="AS95" s="3">
        <f>将星实力!AE96*240+将星实力!AF96*260+AA95</f>
        <v>1261748.4878715391</v>
      </c>
      <c r="AT95" s="3">
        <f>将星实力!AN96*240+将星实力!AO96*260+AB95</f>
        <v>2766909.2355935602</v>
      </c>
      <c r="AU95" s="3">
        <f>将星实力!AW96*240+将星实力!AX96*260+AC95</f>
        <v>6066800.1118080299</v>
      </c>
      <c r="AV95" s="3">
        <f>将星实力!BF96*240+将星实力!BG96*260+AD95</f>
        <v>15103721.679584404</v>
      </c>
      <c r="AW95" s="3">
        <f>(IFERROR(INDEX($U$4:$U$103,MATCH(将星实力!V96,$T$4:$T$103,1)),0)+IFERROR(INDEX($W$4:$W$103,MATCH(将星实力!W96,$V$4:$V$103,1)),0)+AE95)*其他调用!BG96</f>
        <v>10418.508012795048</v>
      </c>
      <c r="AX95" s="3">
        <f>(IFERROR(INDEX($U$4:$U$103,MATCH(将星实力!W96,$T$4:$T$103,1)),0)+IFERROR(INDEX($W$4:$W$103,MATCH(将星实力!X96,$V$4:$V$103,1)),0)+AF95)*其他调用!BH96</f>
        <v>60.071442022000333</v>
      </c>
      <c r="AY95" s="3">
        <f>(IFERROR(INDEX($U$4:$U$103,MATCH(将星实力!X96,$T$4:$T$103,1)),0)+IFERROR(INDEX($W$4:$W$103,MATCH(将星实力!Y96,$V$4:$V$103,1)),0)+AG95)*其他调用!BI96</f>
        <v>1685.5698063216792</v>
      </c>
      <c r="AZ95" s="3">
        <f>(IFERROR(INDEX($U$4:$U$103,MATCH(将星实力!Y96,$T$4:$T$103,1)),0)+IFERROR(INDEX($W$4:$W$103,MATCH(将星实力!Z96,$V$4:$V$103,1)),0)+AH95)*其他调用!BJ96</f>
        <v>1298.7216175125293</v>
      </c>
      <c r="BA95" s="3">
        <f>(IFERROR(INDEX($U$4:$U$103,MATCH(将星实力!Z96,$T$4:$T$103,1)),0)+IFERROR(INDEX($W$4:$W$103,MATCH(将星实力!AA96,$V$4:$V$103,1)),0)+AI95)*其他调用!BK96</f>
        <v>857.82765719592942</v>
      </c>
      <c r="BB95" s="33">
        <f t="shared" si="20"/>
        <v>9.114823295040252E-3</v>
      </c>
      <c r="BC95" s="33">
        <f t="shared" si="21"/>
        <v>4.7609680217121302E-5</v>
      </c>
      <c r="BD95" s="33">
        <f t="shared" si="22"/>
        <v>6.0918868773810321E-4</v>
      </c>
      <c r="BE95" s="33">
        <f t="shared" si="23"/>
        <v>2.1407028311098977E-4</v>
      </c>
      <c r="BF95" s="33">
        <f t="shared" si="24"/>
        <v>5.6795780231798706E-5</v>
      </c>
    </row>
    <row r="96" spans="5:58" x14ac:dyDescent="0.2">
      <c r="E96" s="3">
        <v>93</v>
      </c>
      <c r="F96" s="35">
        <f>将星buff!AG46</f>
        <v>0</v>
      </c>
      <c r="G96" s="37">
        <f>IFERROR(INDEX($C$4:$C$30,MATCH($F96,$B$4:$B$30,0))*将星buff!AK46,0)</f>
        <v>0</v>
      </c>
      <c r="H96" s="37">
        <f>IFERROR(INDEX($C$4:$C$30,MATCH($F96,$B$4:$B$30,0))*将星buff!AL46,0)-G96</f>
        <v>0</v>
      </c>
      <c r="I96" s="37">
        <f>IFERROR(INDEX($C$4:$C$30,MATCH($F96,$B$4:$B$30,0))*将星buff!AM46,0)-SUM($G96:H96)</f>
        <v>0</v>
      </c>
      <c r="J96" s="37">
        <f>IFERROR(INDEX($C$4:$C$30,MATCH($F96,$B$4:$B$30,0))*将星buff!AN46,0)-SUM($G96:I96)</f>
        <v>0</v>
      </c>
      <c r="K96" s="37">
        <f>IFERROR(INDEX($C$4:$C$30,MATCH($F96,$B$4:$B$30,0))*将星buff!AO46,0)-SUM($G96:J96)</f>
        <v>0</v>
      </c>
      <c r="L96" s="37">
        <f>IFERROR(INDEX($C$4:$C$30,MATCH($F96,$B$4:$B$30,0))*将星buff!AP46,0)-SUM($G96:K96)</f>
        <v>0</v>
      </c>
      <c r="M96" s="38">
        <f>将星标签统计!CA45</f>
        <v>0</v>
      </c>
      <c r="N96" s="38">
        <f>将星标签统计!CB45</f>
        <v>0</v>
      </c>
      <c r="O96" s="38">
        <f>将星标签统计!CC45</f>
        <v>0</v>
      </c>
      <c r="P96" s="38">
        <f>将星标签统计!CD45</f>
        <v>0</v>
      </c>
      <c r="Q96" s="38">
        <f>将星标签统计!CE45</f>
        <v>0</v>
      </c>
      <c r="R96" s="38">
        <f>将星标签统计!CF45</f>
        <v>0</v>
      </c>
      <c r="T96" s="3">
        <v>30000</v>
      </c>
      <c r="U96" s="3">
        <f t="shared" si="17"/>
        <v>281846.82541872247</v>
      </c>
      <c r="V96" s="3">
        <v>30000</v>
      </c>
      <c r="W96" s="3">
        <f t="shared" si="18"/>
        <v>42594.802531800939</v>
      </c>
      <c r="Y96" s="3">
        <v>93</v>
      </c>
      <c r="Z96" s="3">
        <f>求节点(其他调用!$AU$5:$AU$21,其他调用!$AV$5:$AV$21,其他调用!AF97)*Z$1</f>
        <v>281374.60326368921</v>
      </c>
      <c r="AA96" s="3">
        <f>求节点(其他调用!$AW$5:$AW$21,其他调用!$AX$5:$AX$21,其他调用!AG97)*AA$1</f>
        <v>0</v>
      </c>
      <c r="AB96" s="3">
        <f>求节点(其他调用!$AY$5:$AY$21,其他调用!$AZ$5:$AZ$21,其他调用!AH97)*AB$1</f>
        <v>553977.36043697537</v>
      </c>
      <c r="AC96" s="3">
        <f>求节点(其他调用!$BA$5:$BA$21,其他调用!$BB$5:$BB$21,其他调用!AI97)*AC$1</f>
        <v>0</v>
      </c>
      <c r="AD96" s="3">
        <f>求节点(其他调用!$BC$5:$BC$21,其他调用!$BD$5:$BD$21,其他调用!AJ97)*AD$1</f>
        <v>792476.19135080709</v>
      </c>
      <c r="AE96" s="3">
        <f>求节点(其他调用!$AU$5:$AU$21,其他调用!$AV$5:$AV$21,其他调用!AF97)*SUMIFS($G$4:$I$103,$M$4:$O$103,0)/COUNTIFS($G$4:$I$103,"&gt;0",$M$4:$O$103,0)*其他调用!BG97</f>
        <v>2214.6588721076128</v>
      </c>
      <c r="AF96" s="3">
        <f>求节点(其他调用!$AU$5:$AU$21,其他调用!$AV$5:$AV$21,其他调用!AG97)*SUMIFS($G$4:$I$103,$M$4:$O$103,0)/COUNTIFS($G$4:$I$103,"&gt;0",$M$4:$O$103,0)*其他调用!BH97</f>
        <v>1938.2958535499824</v>
      </c>
      <c r="AG96" s="3">
        <f>求节点(其他调用!$AU$5:$AU$21,其他调用!$AV$5:$AV$21,其他调用!AH97)*SUMIFS($G$4:$I$103,$M$4:$O$103,0)/COUNTIFS($G$4:$I$103,"&gt;0",$M$4:$O$103,0)*其他调用!BI97</f>
        <v>1628.3320255352558</v>
      </c>
      <c r="AH96" s="3">
        <f>求节点(其他调用!$AU$5:$AU$21,其他调用!$AV$5:$AV$21,其他调用!AI97)*SUMIFS($G$4:$I$103,$M$4:$O$103,0)/COUNTIFS($G$4:$I$103,"&gt;0",$M$4:$O$103,0)*其他调用!BJ97</f>
        <v>1166.8423199162924</v>
      </c>
      <c r="AI96" s="3">
        <f>求节点(其他调用!$AU$5:$AU$21,其他调用!$AV$5:$AV$21,其他调用!AJ97)*SUMIFS($G$4:$I$103,$M$4:$O$103,0)/COUNTIFS($G$4:$I$103,"&gt;0",$M$4:$O$103,0)*其他调用!BK97</f>
        <v>431.66980170722468</v>
      </c>
      <c r="AJ96" s="33">
        <f t="shared" si="19"/>
        <v>7.8708556011082252E-3</v>
      </c>
      <c r="AK96" s="33" t="e">
        <f t="shared" si="13"/>
        <v>#DIV/0!</v>
      </c>
      <c r="AL96" s="33">
        <f t="shared" si="14"/>
        <v>2.9393476012283845E-3</v>
      </c>
      <c r="AM96" s="33" t="e">
        <f t="shared" si="15"/>
        <v>#DIV/0!</v>
      </c>
      <c r="AN96" s="33">
        <f t="shared" si="16"/>
        <v>5.4471012052920652E-4</v>
      </c>
      <c r="AQ96" s="3">
        <v>93</v>
      </c>
      <c r="AR96" s="3">
        <f>将星实力!V97*240+将星实力!W97*260+Z96</f>
        <v>1185904.411006216</v>
      </c>
      <c r="AS96" s="3">
        <f>将星实力!AE97*240+将星实力!AF97*260+AA96</f>
        <v>1326385.4420176623</v>
      </c>
      <c r="AT96" s="3">
        <f>将星实力!AN97*240+将星实力!AO97*260+AB96</f>
        <v>2885855.7721776515</v>
      </c>
      <c r="AU96" s="3">
        <f>将星实力!AW97*240+将星实力!AX97*260+AC96</f>
        <v>6465405.9352828572</v>
      </c>
      <c r="AV96" s="3">
        <f>将星实力!BF97*240+将星实力!BG97*260+AD96</f>
        <v>16108378.442697687</v>
      </c>
      <c r="AW96" s="3">
        <f>(IFERROR(INDEX($U$4:$U$103,MATCH(将星实力!V97,$T$4:$T$103,1)),0)+IFERROR(INDEX($W$4:$W$103,MATCH(将星实力!W97,$V$4:$V$103,1)),0)+AE96)*其他调用!BG97</f>
        <v>10800.670131210181</v>
      </c>
      <c r="AX96" s="3">
        <f>(IFERROR(INDEX($U$4:$U$103,MATCH(将星实力!W97,$T$4:$T$103,1)),0)+IFERROR(INDEX($W$4:$W$103,MATCH(将星实力!X97,$V$4:$V$103,1)),0)+AF96)*其他调用!BH97</f>
        <v>64.501771604361934</v>
      </c>
      <c r="AY96" s="3">
        <f>(IFERROR(INDEX($U$4:$U$103,MATCH(将星实力!X97,$T$4:$T$103,1)),0)+IFERROR(INDEX($W$4:$W$103,MATCH(将星实力!Y97,$V$4:$V$103,1)),0)+AG96)*其他调用!BI97</f>
        <v>1746.9175597236817</v>
      </c>
      <c r="AZ96" s="3">
        <f>(IFERROR(INDEX($U$4:$U$103,MATCH(将星实力!Y97,$T$4:$T$103,1)),0)+IFERROR(INDEX($W$4:$W$103,MATCH(将星实力!Z97,$V$4:$V$103,1)),0)+AH96)*其他调用!BJ97</f>
        <v>1345.5758767247548</v>
      </c>
      <c r="BA96" s="3">
        <f>(IFERROR(INDEX($U$4:$U$103,MATCH(将星实力!Z97,$T$4:$T$103,1)),0)+IFERROR(INDEX($W$4:$W$103,MATCH(将星实力!AA97,$V$4:$V$103,1)),0)+AI96)*其他调用!BK97</f>
        <v>887.48686249139837</v>
      </c>
      <c r="BB96" s="33">
        <f t="shared" si="20"/>
        <v>9.1075385427110689E-3</v>
      </c>
      <c r="BC96" s="33">
        <f t="shared" si="21"/>
        <v>4.8629734284661291E-5</v>
      </c>
      <c r="BD96" s="33">
        <f t="shared" si="22"/>
        <v>6.0533779150212584E-4</v>
      </c>
      <c r="BE96" s="33">
        <f t="shared" si="23"/>
        <v>2.0811931844553033E-4</v>
      </c>
      <c r="BF96" s="33">
        <f t="shared" si="24"/>
        <v>5.5094736298160251E-5</v>
      </c>
    </row>
    <row r="97" spans="5:58" x14ac:dyDescent="0.2">
      <c r="E97" s="3">
        <v>94</v>
      </c>
      <c r="F97" s="35">
        <f>将星buff!AG47</f>
        <v>0</v>
      </c>
      <c r="G97" s="37">
        <f>IFERROR(INDEX($C$4:$C$30,MATCH($F97,$B$4:$B$30,0))*将星buff!AK47,0)</f>
        <v>0</v>
      </c>
      <c r="H97" s="37">
        <f>IFERROR(INDEX($C$4:$C$30,MATCH($F97,$B$4:$B$30,0))*将星buff!AL47,0)-G97</f>
        <v>0</v>
      </c>
      <c r="I97" s="37">
        <f>IFERROR(INDEX($C$4:$C$30,MATCH($F97,$B$4:$B$30,0))*将星buff!AM47,0)-SUM($G97:H97)</f>
        <v>0</v>
      </c>
      <c r="J97" s="37">
        <f>IFERROR(INDEX($C$4:$C$30,MATCH($F97,$B$4:$B$30,0))*将星buff!AN47,0)-SUM($G97:I97)</f>
        <v>0</v>
      </c>
      <c r="K97" s="37">
        <f>IFERROR(INDEX($C$4:$C$30,MATCH($F97,$B$4:$B$30,0))*将星buff!AO47,0)-SUM($G97:J97)</f>
        <v>0</v>
      </c>
      <c r="L97" s="37">
        <f>IFERROR(INDEX($C$4:$C$30,MATCH($F97,$B$4:$B$30,0))*将星buff!AP47,0)-SUM($G97:K97)</f>
        <v>0</v>
      </c>
      <c r="M97" s="38">
        <f>将星标签统计!CA46</f>
        <v>0</v>
      </c>
      <c r="N97" s="38">
        <f>将星标签统计!CB46</f>
        <v>0</v>
      </c>
      <c r="O97" s="38">
        <f>将星标签统计!CC46</f>
        <v>0</v>
      </c>
      <c r="P97" s="38">
        <f>将星标签统计!CD46</f>
        <v>0</v>
      </c>
      <c r="Q97" s="38">
        <f>将星标签统计!CE46</f>
        <v>0</v>
      </c>
      <c r="R97" s="38">
        <f>将星标签统计!CF46</f>
        <v>0</v>
      </c>
      <c r="T97" s="3">
        <v>40000</v>
      </c>
      <c r="U97" s="3">
        <f t="shared" si="17"/>
        <v>281846.82541872247</v>
      </c>
      <c r="V97" s="3">
        <v>40000</v>
      </c>
      <c r="W97" s="3">
        <f t="shared" si="18"/>
        <v>42594.802531800939</v>
      </c>
      <c r="Y97" s="3">
        <v>94</v>
      </c>
      <c r="Z97" s="3">
        <f>求节点(其他调用!$AU$5:$AU$21,其他调用!$AV$5:$AV$21,其他调用!AF98)*Z$1</f>
        <v>281374.60326368921</v>
      </c>
      <c r="AA97" s="3">
        <f>求节点(其他调用!$AW$5:$AW$21,其他调用!$AX$5:$AX$21,其他调用!AG98)*AA$1</f>
        <v>0</v>
      </c>
      <c r="AB97" s="3">
        <f>求节点(其他调用!$AY$5:$AY$21,其他调用!$AZ$5:$AZ$21,其他调用!AH98)*AB$1</f>
        <v>553977.36043697537</v>
      </c>
      <c r="AC97" s="3">
        <f>求节点(其他调用!$BA$5:$BA$21,其他调用!$BB$5:$BB$21,其他调用!AI98)*AC$1</f>
        <v>0</v>
      </c>
      <c r="AD97" s="3">
        <f>求节点(其他调用!$BC$5:$BC$21,其他调用!$BD$5:$BD$21,其他调用!AJ98)*AD$1</f>
        <v>846686.77108425321</v>
      </c>
      <c r="AE97" s="3">
        <f>求节点(其他调用!$AU$5:$AU$21,其他调用!$AV$5:$AV$21,其他调用!AF98)*SUMIFS($G$4:$I$103,$M$4:$O$103,0)/COUNTIFS($G$4:$I$103,"&gt;0",$M$4:$O$103,0)*其他调用!BG98</f>
        <v>2288.54134172469</v>
      </c>
      <c r="AF97" s="3">
        <f>求节点(其他调用!$AU$5:$AU$21,其他调用!$AV$5:$AV$21,其他调用!AG98)*SUMIFS($G$4:$I$103,$M$4:$O$103,0)/COUNTIFS($G$4:$I$103,"&gt;0",$M$4:$O$103,0)*其他调用!BH98</f>
        <v>2001.5228664051117</v>
      </c>
      <c r="AG97" s="3">
        <f>求节点(其他调用!$AU$5:$AU$21,其他调用!$AV$5:$AV$21,其他调用!AH98)*SUMIFS($G$4:$I$103,$M$4:$O$103,0)/COUNTIFS($G$4:$I$103,"&gt;0",$M$4:$O$103,0)*其他调用!BI98</f>
        <v>1680.8979019454503</v>
      </c>
      <c r="AH97" s="3">
        <f>求节点(其他调用!$AU$5:$AU$21,其他调用!$AV$5:$AV$21,其他调用!AI98)*SUMIFS($G$4:$I$103,$M$4:$O$103,0)/COUNTIFS($G$4:$I$103,"&gt;0",$M$4:$O$103,0)*其他调用!BJ98</f>
        <v>1277.4499007362879</v>
      </c>
      <c r="AI97" s="3">
        <f>求节点(其他调用!$AU$5:$AU$21,其他调用!$AV$5:$AV$21,其他调用!AJ98)*SUMIFS($G$4:$I$103,$M$4:$O$103,0)/COUNTIFS($G$4:$I$103,"&gt;0",$M$4:$O$103,0)*其他调用!BK98</f>
        <v>477.3717274161566</v>
      </c>
      <c r="AJ97" s="33">
        <f t="shared" si="19"/>
        <v>8.1334324959669215E-3</v>
      </c>
      <c r="AK97" s="33" t="e">
        <f t="shared" si="13"/>
        <v>#DIV/0!</v>
      </c>
      <c r="AL97" s="33">
        <f t="shared" si="14"/>
        <v>3.0342357323403322E-3</v>
      </c>
      <c r="AM97" s="33" t="e">
        <f t="shared" si="15"/>
        <v>#DIV/0!</v>
      </c>
      <c r="AN97" s="33">
        <f t="shared" si="16"/>
        <v>5.6381148698572692E-4</v>
      </c>
      <c r="AQ97" s="3">
        <v>94</v>
      </c>
      <c r="AR97" s="3">
        <f>将星实力!V98*240+将星实力!W98*260+Z97</f>
        <v>1228439.2045629709</v>
      </c>
      <c r="AS97" s="3">
        <f>将星实力!AE98*240+将星实力!AF98*260+AA97</f>
        <v>1395661.6141706519</v>
      </c>
      <c r="AT97" s="3">
        <f>将星实力!AN98*240+将星实力!AO98*260+AB97</f>
        <v>3013339.513549082</v>
      </c>
      <c r="AU97" s="3">
        <f>将星实力!AW98*240+将星实力!AX98*260+AC97</f>
        <v>6892621.0788956005</v>
      </c>
      <c r="AV97" s="3">
        <f>将星实力!BF98*240+将星实力!BG98*260+AD97</f>
        <v>17177564.549166381</v>
      </c>
      <c r="AW97" s="3">
        <f>(IFERROR(INDEX($U$4:$U$103,MATCH(将星实力!V98,$T$4:$T$103,1)),0)+IFERROR(INDEX($W$4:$W$103,MATCH(将星实力!W98,$V$4:$V$103,1)),0)+AE97)*其他调用!BG98</f>
        <v>11163.89045388333</v>
      </c>
      <c r="AX97" s="3">
        <f>(IFERROR(INDEX($U$4:$U$103,MATCH(将星实力!W98,$T$4:$T$103,1)),0)+IFERROR(INDEX($W$4:$W$103,MATCH(将星实力!X98,$V$4:$V$103,1)),0)+AF97)*其他调用!BH98</f>
        <v>68.778487622671747</v>
      </c>
      <c r="AY97" s="3">
        <f>(IFERROR(INDEX($U$4:$U$103,MATCH(将星实力!X98,$T$4:$T$103,1)),0)+IFERROR(INDEX($W$4:$W$103,MATCH(将星实力!Y98,$V$4:$V$103,1)),0)+AG97)*其他调用!BI98</f>
        <v>1804.8285880307383</v>
      </c>
      <c r="AZ97" s="3">
        <f>(IFERROR(INDEX($U$4:$U$103,MATCH(将星实力!Y98,$T$4:$T$103,1)),0)+IFERROR(INDEX($W$4:$W$103,MATCH(将星实力!Z98,$V$4:$V$103,1)),0)+AH97)*其他调用!BJ98</f>
        <v>1390.0407693843299</v>
      </c>
      <c r="BA97" s="3">
        <f>(IFERROR(INDEX($U$4:$U$103,MATCH(将星实力!Z98,$T$4:$T$103,1)),0)+IFERROR(INDEX($W$4:$W$103,MATCH(将星实力!AA98,$V$4:$V$103,1)),0)+AI97)*其他调用!BK98</f>
        <v>915.33693086135884</v>
      </c>
      <c r="BB97" s="33">
        <f t="shared" si="20"/>
        <v>9.0878656529486072E-3</v>
      </c>
      <c r="BC97" s="33">
        <f t="shared" si="21"/>
        <v>4.928020296921485E-5</v>
      </c>
      <c r="BD97" s="33">
        <f t="shared" si="22"/>
        <v>5.9894631186282381E-4</v>
      </c>
      <c r="BE97" s="33">
        <f t="shared" si="23"/>
        <v>2.0167085256441445E-4</v>
      </c>
      <c r="BF97" s="33">
        <f t="shared" si="24"/>
        <v>5.3286769974954317E-5</v>
      </c>
    </row>
    <row r="98" spans="5:58" x14ac:dyDescent="0.2">
      <c r="E98" s="3">
        <v>95</v>
      </c>
      <c r="F98" s="35">
        <f>将星buff!AG48</f>
        <v>0</v>
      </c>
      <c r="G98" s="37">
        <f>IFERROR(INDEX($C$4:$C$30,MATCH($F98,$B$4:$B$30,0))*将星buff!AK48,0)</f>
        <v>0</v>
      </c>
      <c r="H98" s="37">
        <f>IFERROR(INDEX($C$4:$C$30,MATCH($F98,$B$4:$B$30,0))*将星buff!AL48,0)-G98</f>
        <v>0</v>
      </c>
      <c r="I98" s="37">
        <f>IFERROR(INDEX($C$4:$C$30,MATCH($F98,$B$4:$B$30,0))*将星buff!AM48,0)-SUM($G98:H98)</f>
        <v>0</v>
      </c>
      <c r="J98" s="37">
        <f>IFERROR(INDEX($C$4:$C$30,MATCH($F98,$B$4:$B$30,0))*将星buff!AN48,0)-SUM($G98:I98)</f>
        <v>0</v>
      </c>
      <c r="K98" s="37">
        <f>IFERROR(INDEX($C$4:$C$30,MATCH($F98,$B$4:$B$30,0))*将星buff!AO48,0)-SUM($G98:J98)</f>
        <v>0</v>
      </c>
      <c r="L98" s="37">
        <f>IFERROR(INDEX($C$4:$C$30,MATCH($F98,$B$4:$B$30,0))*将星buff!AP48,0)-SUM($G98:K98)</f>
        <v>0</v>
      </c>
      <c r="M98" s="38">
        <f>将星标签统计!CA47</f>
        <v>0</v>
      </c>
      <c r="N98" s="38">
        <f>将星标签统计!CB47</f>
        <v>0</v>
      </c>
      <c r="O98" s="38">
        <f>将星标签统计!CC47</f>
        <v>0</v>
      </c>
      <c r="P98" s="38">
        <f>将星标签统计!CD47</f>
        <v>0</v>
      </c>
      <c r="Q98" s="38">
        <f>将星标签统计!CE47</f>
        <v>0</v>
      </c>
      <c r="R98" s="38">
        <f>将星标签统计!CF47</f>
        <v>0</v>
      </c>
      <c r="T98" s="3">
        <v>50000</v>
      </c>
      <c r="U98" s="3">
        <f t="shared" si="17"/>
        <v>281846.82541872247</v>
      </c>
      <c r="V98" s="3">
        <v>50000</v>
      </c>
      <c r="W98" s="3">
        <f t="shared" si="18"/>
        <v>42594.802531800939</v>
      </c>
      <c r="Y98" s="3">
        <v>95</v>
      </c>
      <c r="Z98" s="3">
        <f>求节点(其他调用!$AU$5:$AU$21,其他调用!$AV$5:$AV$21,其他调用!AF99)*Z$1</f>
        <v>281374.60326368921</v>
      </c>
      <c r="AA98" s="3">
        <f>求节点(其他调用!$AW$5:$AW$21,其他调用!$AX$5:$AX$21,其他调用!AG99)*AA$1</f>
        <v>0</v>
      </c>
      <c r="AB98" s="3">
        <f>求节点(其他调用!$AY$5:$AY$21,其他调用!$AZ$5:$AZ$21,其他调用!AH99)*AB$1</f>
        <v>553977.36043697537</v>
      </c>
      <c r="AC98" s="3">
        <f>求节点(其他调用!$BA$5:$BA$21,其他调用!$BB$5:$BB$21,其他调用!AI99)*AC$1</f>
        <v>0</v>
      </c>
      <c r="AD98" s="3">
        <f>求节点(其他调用!$BC$5:$BC$21,其他调用!$BD$5:$BD$21,其他调用!AJ99)*AD$1</f>
        <v>907999.09529604705</v>
      </c>
      <c r="AE98" s="3">
        <f>求节点(其他调用!$AU$5:$AU$21,其他调用!$AV$5:$AV$21,其他调用!AF99)*SUMIFS($G$4:$I$103,$M$4:$O$103,0)/COUNTIFS($G$4:$I$103,"&gt;0",$M$4:$O$103,0)*其他调用!BG99</f>
        <v>2359.5469251582331</v>
      </c>
      <c r="AF98" s="3">
        <f>求节点(其他调用!$AU$5:$AU$21,其他调用!$AV$5:$AV$21,其他调用!AG99)*SUMIFS($G$4:$I$103,$M$4:$O$103,0)/COUNTIFS($G$4:$I$103,"&gt;0",$M$4:$O$103,0)*其他调用!BH99</f>
        <v>2064.0441493888256</v>
      </c>
      <c r="AG98" s="3">
        <f>求节点(其他调用!$AU$5:$AU$21,其他调用!$AV$5:$AV$21,其他调用!AH99)*SUMIFS($G$4:$I$103,$M$4:$O$103,0)/COUNTIFS($G$4:$I$103,"&gt;0",$M$4:$O$103,0)*其他调用!BI99</f>
        <v>1730.4285809741175</v>
      </c>
      <c r="AH98" s="3">
        <f>求节点(其他调用!$AU$5:$AU$21,其他调用!$AV$5:$AV$21,其他调用!AI99)*SUMIFS($G$4:$I$103,$M$4:$O$103,0)/COUNTIFS($G$4:$I$103,"&gt;0",$M$4:$O$103,0)*其他调用!BJ99</f>
        <v>1340.8682761548876</v>
      </c>
      <c r="AI98" s="3">
        <f>求节点(其他调用!$AU$5:$AU$21,其他调用!$AV$5:$AV$21,其他调用!AJ99)*SUMIFS($G$4:$I$103,$M$4:$O$103,0)/COUNTIFS($G$4:$I$103,"&gt;0",$M$4:$O$103,0)*其他调用!BK99</f>
        <v>527.2313170242104</v>
      </c>
      <c r="AJ98" s="33">
        <f t="shared" si="19"/>
        <v>8.3857849919276202E-3</v>
      </c>
      <c r="AK98" s="33" t="e">
        <f t="shared" si="13"/>
        <v>#DIV/0!</v>
      </c>
      <c r="AL98" s="33">
        <f t="shared" si="14"/>
        <v>3.1236449439182162E-3</v>
      </c>
      <c r="AM98" s="33" t="e">
        <f t="shared" si="15"/>
        <v>#DIV/0!</v>
      </c>
      <c r="AN98" s="33">
        <f t="shared" si="16"/>
        <v>5.8065180874691303E-4</v>
      </c>
      <c r="AQ98" s="3">
        <v>95</v>
      </c>
      <c r="AR98" s="3">
        <f>将星实力!V99*240+将星实力!W99*260+Z98</f>
        <v>1272898.5120290874</v>
      </c>
      <c r="AS98" s="3">
        <f>将星实力!AE99*240+将星实力!AF99*260+AA98</f>
        <v>1466479.3084138699</v>
      </c>
      <c r="AT98" s="3">
        <f>将星实力!AN99*240+将星实力!AO99*260+AB98</f>
        <v>3149973.2044558208</v>
      </c>
      <c r="AU98" s="3">
        <f>将星实力!AW99*240+将星实力!AX99*260+AC98</f>
        <v>7341574.9827500405</v>
      </c>
      <c r="AV98" s="3">
        <f>将星实力!BF99*240+将星实力!BG99*260+AD98</f>
        <v>18326700.708056811</v>
      </c>
      <c r="AW98" s="3">
        <f>(IFERROR(INDEX($U$4:$U$103,MATCH(将星实力!V99,$T$4:$T$103,1)),0)+IFERROR(INDEX($W$4:$W$103,MATCH(将星实力!W99,$V$4:$V$103,1)),0)+AE98)*其他调用!BG99</f>
        <v>11513.144081757728</v>
      </c>
      <c r="AX98" s="3">
        <f>(IFERROR(INDEX($U$4:$U$103,MATCH(将星实力!W99,$T$4:$T$103,1)),0)+IFERROR(INDEX($W$4:$W$103,MATCH(将星实力!X99,$V$4:$V$103,1)),0)+AF98)*其他调用!BH99</f>
        <v>73.1424451533818</v>
      </c>
      <c r="AY98" s="3">
        <f>(IFERROR(INDEX($U$4:$U$103,MATCH(将星实力!X99,$T$4:$T$103,1)),0)+IFERROR(INDEX($W$4:$W$103,MATCH(将星实力!Y99,$V$4:$V$103,1)),0)+AG98)*其他调用!BI99</f>
        <v>1859.4826048646694</v>
      </c>
      <c r="AZ98" s="3">
        <f>(IFERROR(INDEX($U$4:$U$103,MATCH(将星实力!Y99,$T$4:$T$103,1)),0)+IFERROR(INDEX($W$4:$W$103,MATCH(将星实力!Z99,$V$4:$V$103,1)),0)+AH98)*其他调用!BJ99</f>
        <v>1431.9012617746941</v>
      </c>
      <c r="BA98" s="3">
        <f>(IFERROR(INDEX($U$4:$U$103,MATCH(将星实力!Z99,$T$4:$T$103,1)),0)+IFERROR(INDEX($W$4:$W$103,MATCH(将星实力!AA99,$V$4:$V$103,1)),0)+AI98)*其他调用!BK99</f>
        <v>944.60565747095666</v>
      </c>
      <c r="BB98" s="33">
        <f t="shared" si="20"/>
        <v>9.044824841066855E-3</v>
      </c>
      <c r="BC98" s="33">
        <f t="shared" si="21"/>
        <v>4.9876220369240652E-5</v>
      </c>
      <c r="BD98" s="33">
        <f t="shared" si="22"/>
        <v>5.9031695959645711E-4</v>
      </c>
      <c r="BE98" s="33">
        <f t="shared" si="23"/>
        <v>1.95040064991385E-4</v>
      </c>
      <c r="BF98" s="33">
        <f t="shared" si="24"/>
        <v>5.1542592009247345E-5</v>
      </c>
    </row>
    <row r="99" spans="5:58" x14ac:dyDescent="0.2">
      <c r="E99" s="3">
        <v>96</v>
      </c>
      <c r="F99" s="35">
        <f>将星buff!AG49</f>
        <v>0</v>
      </c>
      <c r="G99" s="37">
        <f>IFERROR(INDEX($C$4:$C$30,MATCH($F99,$B$4:$B$30,0))*将星buff!AK49,0)</f>
        <v>0</v>
      </c>
      <c r="H99" s="37">
        <f>IFERROR(INDEX($C$4:$C$30,MATCH($F99,$B$4:$B$30,0))*将星buff!AL49,0)-G99</f>
        <v>0</v>
      </c>
      <c r="I99" s="37">
        <f>IFERROR(INDEX($C$4:$C$30,MATCH($F99,$B$4:$B$30,0))*将星buff!AM49,0)-SUM($G99:H99)</f>
        <v>0</v>
      </c>
      <c r="J99" s="37">
        <f>IFERROR(INDEX($C$4:$C$30,MATCH($F99,$B$4:$B$30,0))*将星buff!AN49,0)-SUM($G99:I99)</f>
        <v>0</v>
      </c>
      <c r="K99" s="37">
        <f>IFERROR(INDEX($C$4:$C$30,MATCH($F99,$B$4:$B$30,0))*将星buff!AO49,0)-SUM($G99:J99)</f>
        <v>0</v>
      </c>
      <c r="L99" s="37">
        <f>IFERROR(INDEX($C$4:$C$30,MATCH($F99,$B$4:$B$30,0))*将星buff!AP49,0)-SUM($G99:K99)</f>
        <v>0</v>
      </c>
      <c r="M99" s="38">
        <f>将星标签统计!CA48</f>
        <v>0</v>
      </c>
      <c r="N99" s="38">
        <f>将星标签统计!CB48</f>
        <v>0</v>
      </c>
      <c r="O99" s="38">
        <f>将星标签统计!CC48</f>
        <v>0</v>
      </c>
      <c r="P99" s="38">
        <f>将星标签统计!CD48</f>
        <v>0</v>
      </c>
      <c r="Q99" s="38">
        <f>将星标签统计!CE48</f>
        <v>0</v>
      </c>
      <c r="R99" s="38">
        <f>将星标签统计!CF48</f>
        <v>0</v>
      </c>
      <c r="T99" s="3">
        <v>60000</v>
      </c>
      <c r="U99" s="3">
        <f t="shared" si="17"/>
        <v>281846.82541872247</v>
      </c>
      <c r="V99" s="3">
        <v>60000</v>
      </c>
      <c r="W99" s="3">
        <f t="shared" si="18"/>
        <v>42594.802531800939</v>
      </c>
      <c r="Y99" s="3">
        <v>96</v>
      </c>
      <c r="Z99" s="3">
        <f>求节点(其他调用!$AU$5:$AU$21,其他调用!$AV$5:$AV$21,其他调用!AF100)*Z$1</f>
        <v>281374.60326368921</v>
      </c>
      <c r="AA99" s="3">
        <f>求节点(其他调用!$AW$5:$AW$21,其他调用!$AX$5:$AX$21,其他调用!AG100)*AA$1</f>
        <v>0</v>
      </c>
      <c r="AB99" s="3">
        <f>求节点(其他调用!$AY$5:$AY$21,其他调用!$AZ$5:$AZ$21,其他调用!AH100)*AB$1</f>
        <v>553977.36043697537</v>
      </c>
      <c r="AC99" s="3">
        <f>求节点(其他调用!$BA$5:$BA$21,其他调用!$BB$5:$BB$21,其他调用!AI100)*AC$1</f>
        <v>0</v>
      </c>
      <c r="AD99" s="3">
        <f>求节点(其他调用!$BC$5:$BC$21,其他调用!$BD$5:$BD$21,其他调用!AJ100)*AD$1</f>
        <v>972612.72024888301</v>
      </c>
      <c r="AE99" s="3">
        <f>求节点(其他调用!$AU$5:$AU$21,其他调用!$AV$5:$AV$21,其他调用!AF100)*SUMIFS($G$4:$I$103,$M$4:$O$103,0)/COUNTIFS($G$4:$I$103,"&gt;0",$M$4:$O$103,0)*其他调用!BG100</f>
        <v>2428.4571211727748</v>
      </c>
      <c r="AF99" s="3">
        <f>求节点(其他调用!$AU$5:$AU$21,其他调用!$AV$5:$AV$21,其他调用!AG100)*SUMIFS($G$4:$I$103,$M$4:$O$103,0)/COUNTIFS($G$4:$I$103,"&gt;0",$M$4:$O$103,0)*其他调用!BH100</f>
        <v>2122.0372126189882</v>
      </c>
      <c r="AG99" s="3">
        <f>求节点(其他调用!$AU$5:$AU$21,其他调用!$AV$5:$AV$21,其他调用!AH100)*SUMIFS($G$4:$I$103,$M$4:$O$103,0)/COUNTIFS($G$4:$I$103,"&gt;0",$M$4:$O$103,0)*其他调用!BI100</f>
        <v>1778.2423742058015</v>
      </c>
      <c r="AH99" s="3">
        <f>求节点(其他调用!$AU$5:$AU$21,其他调用!$AV$5:$AV$21,其他调用!AI100)*SUMIFS($G$4:$I$103,$M$4:$O$103,0)/COUNTIFS($G$4:$I$103,"&gt;0",$M$4:$O$103,0)*其他调用!BJ100</f>
        <v>1379.127877722545</v>
      </c>
      <c r="AI99" s="3">
        <f>求节点(其他调用!$AU$5:$AU$21,其他调用!$AV$5:$AV$21,其他调用!AJ100)*SUMIFS($G$4:$I$103,$M$4:$O$103,0)/COUNTIFS($G$4:$I$103,"&gt;0",$M$4:$O$103,0)*其他调用!BK100</f>
        <v>580.63917179780435</v>
      </c>
      <c r="AJ99" s="33">
        <f t="shared" si="19"/>
        <v>8.6306905207679842E-3</v>
      </c>
      <c r="AK99" s="33" t="e">
        <f t="shared" si="13"/>
        <v>#DIV/0!</v>
      </c>
      <c r="AL99" s="33">
        <f t="shared" si="14"/>
        <v>3.2099549570096695E-3</v>
      </c>
      <c r="AM99" s="33" t="e">
        <f t="shared" si="15"/>
        <v>#DIV/0!</v>
      </c>
      <c r="AN99" s="33">
        <f t="shared" si="16"/>
        <v>5.9698907870465025E-4</v>
      </c>
      <c r="AQ99" s="3">
        <v>96</v>
      </c>
      <c r="AR99" s="3">
        <f>将星实力!V100*240+将星实力!W100*260+Z99</f>
        <v>1320548.8179340127</v>
      </c>
      <c r="AS99" s="3">
        <f>将星实力!AE100*240+将星实力!AF100*260+AA99</f>
        <v>1539219.7539212827</v>
      </c>
      <c r="AT99" s="3">
        <f>将星实力!AN100*240+将星实力!AO100*260+AB99</f>
        <v>3304085.3624812299</v>
      </c>
      <c r="AU99" s="3">
        <f>将星实力!AW100*240+将星实力!AX100*260+AC99</f>
        <v>7821550.2488749223</v>
      </c>
      <c r="AV99" s="3">
        <f>将星实力!BF100*240+将星实力!BG100*260+AD99</f>
        <v>19555634.814180128</v>
      </c>
      <c r="AW99" s="3">
        <f>(IFERROR(INDEX($U$4:$U$103,MATCH(将星实力!V100,$T$4:$T$103,1)),0)+IFERROR(INDEX($W$4:$W$103,MATCH(将星实力!W100,$V$4:$V$103,1)),0)+AE99)*其他调用!BG100</f>
        <v>11852.256704739681</v>
      </c>
      <c r="AX99" s="3">
        <f>(IFERROR(INDEX($U$4:$U$103,MATCH(将星实力!W100,$T$4:$T$103,1)),0)+IFERROR(INDEX($W$4:$W$103,MATCH(将星实力!X100,$V$4:$V$103,1)),0)+AF99)*其他调用!BH100</f>
        <v>77.310325321412833</v>
      </c>
      <c r="AY99" s="3">
        <f>(IFERROR(INDEX($U$4:$U$103,MATCH(将星实力!X100,$T$4:$T$103,1)),0)+IFERROR(INDEX($W$4:$W$103,MATCH(将星实力!Y100,$V$4:$V$103,1)),0)+AG99)*其他调用!BI100</f>
        <v>1912.3220542996589</v>
      </c>
      <c r="AZ99" s="3">
        <f>(IFERROR(INDEX($U$4:$U$103,MATCH(将星实力!Y100,$T$4:$T$103,1)),0)+IFERROR(INDEX($W$4:$W$103,MATCH(将星实力!Z100,$V$4:$V$103,1)),0)+AH99)*其他调用!BJ100</f>
        <v>1473.6642408710143</v>
      </c>
      <c r="BA99" s="3">
        <f>(IFERROR(INDEX($U$4:$U$103,MATCH(将星实力!Z100,$T$4:$T$103,1)),0)+IFERROR(INDEX($W$4:$W$103,MATCH(将星实力!AA100,$V$4:$V$103,1)),0)+AI99)*其他调用!BK100</f>
        <v>972.87169689088626</v>
      </c>
      <c r="BB99" s="33">
        <f t="shared" si="20"/>
        <v>8.9752507016608706E-3</v>
      </c>
      <c r="BC99" s="33">
        <f t="shared" si="21"/>
        <v>5.0226957602680667E-5</v>
      </c>
      <c r="BD99" s="33">
        <f t="shared" si="22"/>
        <v>5.7877501471801718E-4</v>
      </c>
      <c r="BE99" s="33">
        <f t="shared" si="23"/>
        <v>1.8841076180300587E-4</v>
      </c>
      <c r="BF99" s="33">
        <f t="shared" si="24"/>
        <v>4.9748919231475943E-5</v>
      </c>
    </row>
    <row r="100" spans="5:58" x14ac:dyDescent="0.2">
      <c r="E100" s="3">
        <v>97</v>
      </c>
      <c r="F100" s="35">
        <f>将星buff!AG50</f>
        <v>0</v>
      </c>
      <c r="G100" s="37">
        <f>IFERROR(INDEX($C$4:$C$30,MATCH($F100,$B$4:$B$30,0))*将星buff!AK50,0)</f>
        <v>0</v>
      </c>
      <c r="H100" s="37">
        <f>IFERROR(INDEX($C$4:$C$30,MATCH($F100,$B$4:$B$30,0))*将星buff!AL50,0)-G100</f>
        <v>0</v>
      </c>
      <c r="I100" s="37">
        <f>IFERROR(INDEX($C$4:$C$30,MATCH($F100,$B$4:$B$30,0))*将星buff!AM50,0)-SUM($G100:H100)</f>
        <v>0</v>
      </c>
      <c r="J100" s="37">
        <f>IFERROR(INDEX($C$4:$C$30,MATCH($F100,$B$4:$B$30,0))*将星buff!AN50,0)-SUM($G100:I100)</f>
        <v>0</v>
      </c>
      <c r="K100" s="37">
        <f>IFERROR(INDEX($C$4:$C$30,MATCH($F100,$B$4:$B$30,0))*将星buff!AO50,0)-SUM($G100:J100)</f>
        <v>0</v>
      </c>
      <c r="L100" s="37">
        <f>IFERROR(INDEX($C$4:$C$30,MATCH($F100,$B$4:$B$30,0))*将星buff!AP50,0)-SUM($G100:K100)</f>
        <v>0</v>
      </c>
      <c r="M100" s="38">
        <f>将星标签统计!CA49</f>
        <v>0</v>
      </c>
      <c r="N100" s="38">
        <f>将星标签统计!CB49</f>
        <v>0</v>
      </c>
      <c r="O100" s="38">
        <f>将星标签统计!CC49</f>
        <v>0</v>
      </c>
      <c r="P100" s="38">
        <f>将星标签统计!CD49</f>
        <v>0</v>
      </c>
      <c r="Q100" s="38">
        <f>将星标签统计!CE49</f>
        <v>0</v>
      </c>
      <c r="R100" s="38">
        <f>将星标签统计!CF49</f>
        <v>0</v>
      </c>
      <c r="T100" s="3">
        <v>70000</v>
      </c>
      <c r="U100" s="3">
        <f t="shared" si="17"/>
        <v>281846.82541872247</v>
      </c>
      <c r="V100" s="3">
        <v>70000</v>
      </c>
      <c r="W100" s="3">
        <f t="shared" si="18"/>
        <v>42594.802531800939</v>
      </c>
      <c r="Y100" s="3">
        <v>97</v>
      </c>
      <c r="Z100" s="3">
        <f>求节点(其他调用!$AU$5:$AU$21,其他调用!$AV$5:$AV$21,其他调用!AF101)*Z$1</f>
        <v>281374.60326368921</v>
      </c>
      <c r="AA100" s="3">
        <f>求节点(其他调用!$AW$5:$AW$21,其他调用!$AX$5:$AX$21,其他调用!AG101)*AA$1</f>
        <v>0</v>
      </c>
      <c r="AB100" s="3">
        <f>求节点(其他调用!$AY$5:$AY$21,其他调用!$AZ$5:$AZ$21,其他调用!AH101)*AB$1</f>
        <v>553977.36043697537</v>
      </c>
      <c r="AC100" s="3">
        <f>求节点(其他调用!$BA$5:$BA$21,其他调用!$BB$5:$BB$21,其他调用!AI101)*AC$1</f>
        <v>0</v>
      </c>
      <c r="AD100" s="3">
        <f>求节点(其他调用!$BC$5:$BC$21,其他调用!$BD$5:$BD$21,其他调用!AJ101)*AD$1</f>
        <v>1045369.7242328241</v>
      </c>
      <c r="AE100" s="3">
        <f>求节点(其他调用!$AU$5:$AU$21,其他调用!$AV$5:$AV$21,其他调用!AF101)*SUMIFS($G$4:$I$103,$M$4:$O$103,0)/COUNTIFS($G$4:$I$103,"&gt;0",$M$4:$O$103,0)*其他调用!BG101</f>
        <v>2495.9137742114658</v>
      </c>
      <c r="AF100" s="3">
        <f>求节点(其他调用!$AU$5:$AU$21,其他调用!$AV$5:$AV$21,其他调用!AG101)*SUMIFS($G$4:$I$103,$M$4:$O$103,0)/COUNTIFS($G$4:$I$103,"&gt;0",$M$4:$O$103,0)*其他调用!BH101</f>
        <v>2179.6954449221721</v>
      </c>
      <c r="AG100" s="3">
        <f>求节点(其他调用!$AU$5:$AU$21,其他调用!$AV$5:$AV$21,其他调用!AH101)*SUMIFS($G$4:$I$103,$M$4:$O$103,0)/COUNTIFS($G$4:$I$103,"&gt;0",$M$4:$O$103,0)*其他调用!BI101</f>
        <v>1828.7365451449891</v>
      </c>
      <c r="AH100" s="3">
        <f>求节点(其他调用!$AU$5:$AU$21,其他调用!$AV$5:$AV$21,其他调用!AI101)*SUMIFS($G$4:$I$103,$M$4:$O$103,0)/COUNTIFS($G$4:$I$103,"&gt;0",$M$4:$O$103,0)*其他调用!BJ101</f>
        <v>1419.3100497628368</v>
      </c>
      <c r="AI100" s="3">
        <f>求节点(其他调用!$AU$5:$AU$21,其他调用!$AV$5:$AV$21,其他调用!AJ101)*SUMIFS($G$4:$I$103,$M$4:$O$103,0)/COUNTIFS($G$4:$I$103,"&gt;0",$M$4:$O$103,0)*其他调用!BK101</f>
        <v>643.69910505340101</v>
      </c>
      <c r="AJ100" s="33">
        <f t="shared" si="19"/>
        <v>8.8704301854578855E-3</v>
      </c>
      <c r="AK100" s="33" t="e">
        <f t="shared" si="13"/>
        <v>#DIV/0!</v>
      </c>
      <c r="AL100" s="33">
        <f t="shared" si="14"/>
        <v>3.3011033947352797E-3</v>
      </c>
      <c r="AM100" s="33" t="e">
        <f t="shared" si="15"/>
        <v>#DIV/0!</v>
      </c>
      <c r="AN100" s="33">
        <f t="shared" si="16"/>
        <v>6.1576214628350642E-4</v>
      </c>
      <c r="AQ100" s="3">
        <v>97</v>
      </c>
      <c r="AR100" s="3">
        <f>将星实力!V101*240+将星实力!W101*260+Z100</f>
        <v>1370938.6561272123</v>
      </c>
      <c r="AS100" s="3">
        <f>将星实力!AE101*240+将星实力!AF101*260+AA100</f>
        <v>1617181.0330691943</v>
      </c>
      <c r="AT100" s="3">
        <f>将星实力!AN101*240+将星实力!AO101*260+AB100</f>
        <v>3473966.8472385798</v>
      </c>
      <c r="AU100" s="3">
        <f>将星实力!AW101*240+将星实力!AX101*260+AC100</f>
        <v>8335975.0017813612</v>
      </c>
      <c r="AV100" s="3">
        <f>将星实力!BF101*240+将星实力!BG101*260+AD100</f>
        <v>20860533.091739982</v>
      </c>
      <c r="AW100" s="3">
        <f>(IFERROR(INDEX($U$4:$U$103,MATCH(将星实力!V101,$T$4:$T$103,1)),0)+IFERROR(INDEX($W$4:$W$103,MATCH(将星实力!W101,$V$4:$V$103,1)),0)+AE100)*其他调用!BG101</f>
        <v>12184.37425587418</v>
      </c>
      <c r="AX100" s="3">
        <f>(IFERROR(INDEX($U$4:$U$103,MATCH(将星实力!W101,$T$4:$T$103,1)),0)+IFERROR(INDEX($W$4:$W$103,MATCH(将星实力!X101,$V$4:$V$103,1)),0)+AF100)*其他调用!BH101</f>
        <v>81.568625275280368</v>
      </c>
      <c r="AY100" s="3">
        <f>(IFERROR(INDEX($U$4:$U$103,MATCH(将星实力!X101,$T$4:$T$103,1)),0)+IFERROR(INDEX($W$4:$W$103,MATCH(将星实力!Y101,$V$4:$V$103,1)),0)+AG100)*其他调用!BI101</f>
        <v>1968.2088369607245</v>
      </c>
      <c r="AZ100" s="3">
        <f>(IFERROR(INDEX($U$4:$U$103,MATCH(将星实力!Y101,$T$4:$T$103,1)),0)+IFERROR(INDEX($W$4:$W$103,MATCH(将星实力!Z101,$V$4:$V$103,1)),0)+AH100)*其他调用!BJ101</f>
        <v>1517.5799518298882</v>
      </c>
      <c r="BA100" s="3">
        <f>(IFERROR(INDEX($U$4:$U$103,MATCH(将星实力!Z101,$T$4:$T$103,1)),0)+IFERROR(INDEX($W$4:$W$103,MATCH(将星实力!AA101,$V$4:$V$103,1)),0)+AI100)*其他调用!BK101</f>
        <v>1003.3115067250689</v>
      </c>
      <c r="BB100" s="33">
        <f t="shared" si="20"/>
        <v>8.8876144832723755E-3</v>
      </c>
      <c r="BC100" s="33">
        <f t="shared" si="21"/>
        <v>5.0438771916879321E-5</v>
      </c>
      <c r="BD100" s="33">
        <f t="shared" si="22"/>
        <v>5.6655947610013415E-4</v>
      </c>
      <c r="BE100" s="33">
        <f t="shared" si="23"/>
        <v>1.8205188373352703E-4</v>
      </c>
      <c r="BF100" s="33">
        <f t="shared" si="24"/>
        <v>4.8096158535964929E-5</v>
      </c>
    </row>
    <row r="101" spans="5:58" x14ac:dyDescent="0.2">
      <c r="E101" s="3">
        <v>98</v>
      </c>
      <c r="F101" s="35">
        <f>将星buff!AG51</f>
        <v>0</v>
      </c>
      <c r="G101" s="37">
        <f>IFERROR(INDEX($C$4:$C$30,MATCH($F101,$B$4:$B$30,0))*将星buff!AK51,0)</f>
        <v>0</v>
      </c>
      <c r="H101" s="37">
        <f>IFERROR(INDEX($C$4:$C$30,MATCH($F101,$B$4:$B$30,0))*将星buff!AL51,0)-G101</f>
        <v>0</v>
      </c>
      <c r="I101" s="37">
        <f>IFERROR(INDEX($C$4:$C$30,MATCH($F101,$B$4:$B$30,0))*将星buff!AM51,0)-SUM($G101:H101)</f>
        <v>0</v>
      </c>
      <c r="J101" s="37">
        <f>IFERROR(INDEX($C$4:$C$30,MATCH($F101,$B$4:$B$30,0))*将星buff!AN51,0)-SUM($G101:I101)</f>
        <v>0</v>
      </c>
      <c r="K101" s="37">
        <f>IFERROR(INDEX($C$4:$C$30,MATCH($F101,$B$4:$B$30,0))*将星buff!AO51,0)-SUM($G101:J101)</f>
        <v>0</v>
      </c>
      <c r="L101" s="37">
        <f>IFERROR(INDEX($C$4:$C$30,MATCH($F101,$B$4:$B$30,0))*将星buff!AP51,0)-SUM($G101:K101)</f>
        <v>0</v>
      </c>
      <c r="M101" s="38">
        <f>将星标签统计!CA50</f>
        <v>0</v>
      </c>
      <c r="N101" s="38">
        <f>将星标签统计!CB50</f>
        <v>0</v>
      </c>
      <c r="O101" s="38">
        <f>将星标签统计!CC50</f>
        <v>0</v>
      </c>
      <c r="P101" s="38">
        <f>将星标签统计!CD50</f>
        <v>0</v>
      </c>
      <c r="Q101" s="38">
        <f>将星标签统计!CE50</f>
        <v>0</v>
      </c>
      <c r="R101" s="38">
        <f>将星标签统计!CF50</f>
        <v>0</v>
      </c>
      <c r="T101" s="3">
        <v>80000</v>
      </c>
      <c r="U101" s="3">
        <f t="shared" si="17"/>
        <v>281846.82541872247</v>
      </c>
      <c r="V101" s="3">
        <v>80000</v>
      </c>
      <c r="W101" s="3">
        <f t="shared" si="18"/>
        <v>42594.802531800939</v>
      </c>
      <c r="Y101" s="3">
        <v>98</v>
      </c>
      <c r="Z101" s="3">
        <f>求节点(其他调用!$AU$5:$AU$21,其他调用!$AV$5:$AV$21,其他调用!AF102)*Z$1</f>
        <v>281374.60326368921</v>
      </c>
      <c r="AA101" s="3">
        <f>求节点(其他调用!$AW$5:$AW$21,其他调用!$AX$5:$AX$21,其他调用!AG102)*AA$1</f>
        <v>0</v>
      </c>
      <c r="AB101" s="3">
        <f>求节点(其他调用!$AY$5:$AY$21,其他调用!$AZ$5:$AZ$21,其他调用!AH102)*AB$1</f>
        <v>553977.36043697537</v>
      </c>
      <c r="AC101" s="3">
        <f>求节点(其他调用!$BA$5:$BA$21,其他调用!$BB$5:$BB$21,其他调用!AI102)*AC$1</f>
        <v>0</v>
      </c>
      <c r="AD101" s="3">
        <f>求节点(其他调用!$BC$5:$BC$21,其他调用!$BD$5:$BD$21,其他调用!AJ102)*AD$1</f>
        <v>1121824.2729587392</v>
      </c>
      <c r="AE101" s="3">
        <f>求节点(其他调用!$AU$5:$AU$21,其他调用!$AV$5:$AV$21,其他调用!AF102)*SUMIFS($G$4:$I$103,$M$4:$O$103,0)/COUNTIFS($G$4:$I$103,"&gt;0",$M$4:$O$103,0)*其他调用!BG102</f>
        <v>2562.4074847362858</v>
      </c>
      <c r="AF101" s="3">
        <f>求节点(其他调用!$AU$5:$AU$21,其他调用!$AV$5:$AV$21,其他调用!AG102)*SUMIFS($G$4:$I$103,$M$4:$O$103,0)/COUNTIFS($G$4:$I$103,"&gt;0",$M$4:$O$103,0)*其他调用!BH102</f>
        <v>2239.4976665472409</v>
      </c>
      <c r="AG101" s="3">
        <f>求节点(其他调用!$AU$5:$AU$21,其他调用!$AV$5:$AV$21,其他调用!AH102)*SUMIFS($G$4:$I$103,$M$4:$O$103,0)/COUNTIFS($G$4:$I$103,"&gt;0",$M$4:$O$103,0)*其他调用!BI102</f>
        <v>1880.2978890270203</v>
      </c>
      <c r="AH101" s="3">
        <f>求节点(其他调用!$AU$5:$AU$21,其他调用!$AV$5:$AV$21,其他调用!AI102)*SUMIFS($G$4:$I$103,$M$4:$O$103,0)/COUNTIFS($G$4:$I$103,"&gt;0",$M$4:$O$103,0)*其他调用!BJ102</f>
        <v>1460.0956051532301</v>
      </c>
      <c r="AI101" s="3">
        <f>求节点(其他调用!$AU$5:$AU$21,其他调用!$AV$5:$AV$21,其他调用!AJ102)*SUMIFS($G$4:$I$103,$M$4:$O$103,0)/COUNTIFS($G$4:$I$103,"&gt;0",$M$4:$O$103,0)*其他调用!BK102</f>
        <v>709.48726270203747</v>
      </c>
      <c r="AJ101" s="33">
        <f t="shared" si="19"/>
        <v>9.1067475707284594E-3</v>
      </c>
      <c r="AK101" s="33" t="e">
        <f t="shared" si="13"/>
        <v>#DIV/0!</v>
      </c>
      <c r="AL101" s="33">
        <f t="shared" si="14"/>
        <v>3.3941782161347679E-3</v>
      </c>
      <c r="AM101" s="33" t="e">
        <f t="shared" si="15"/>
        <v>#DIV/0!</v>
      </c>
      <c r="AN101" s="33">
        <f t="shared" si="16"/>
        <v>6.3244064137675548E-4</v>
      </c>
      <c r="AQ101" s="3">
        <v>98</v>
      </c>
      <c r="AR101" s="3">
        <f>将星实力!V102*240+将星实力!W102*260+Z101</f>
        <v>1421894.2846692381</v>
      </c>
      <c r="AS101" s="3">
        <f>将星实力!AE102*240+将星实力!AF102*260+AA101</f>
        <v>1700737.863165312</v>
      </c>
      <c r="AT101" s="3">
        <f>将星实力!AN102*240+将星实力!AO102*260+AB101</f>
        <v>3656041.314377775</v>
      </c>
      <c r="AU101" s="3">
        <f>将星实力!AW102*240+将星实力!AX102*260+AC101</f>
        <v>8881891.1121951379</v>
      </c>
      <c r="AV101" s="3">
        <f>将星实力!BF102*240+将星实力!BG102*260+AD101</f>
        <v>22257563.959580269</v>
      </c>
      <c r="AW101" s="3">
        <f>(IFERROR(INDEX($U$4:$U$103,MATCH(将星实力!V102,$T$4:$T$103,1)),0)+IFERROR(INDEX($W$4:$W$103,MATCH(将星实力!W102,$V$4:$V$103,1)),0)+AE101)*其他调用!BG102</f>
        <v>12511.903751987376</v>
      </c>
      <c r="AX101" s="3">
        <f>(IFERROR(INDEX($U$4:$U$103,MATCH(将星实力!W102,$T$4:$T$103,1)),0)+IFERROR(INDEX($W$4:$W$103,MATCH(将星实力!X102,$V$4:$V$103,1)),0)+AF101)*其他调用!BH102</f>
        <v>86.105865856469052</v>
      </c>
      <c r="AY101" s="3">
        <f>(IFERROR(INDEX($U$4:$U$103,MATCH(将星实力!X102,$T$4:$T$103,1)),0)+IFERROR(INDEX($W$4:$W$103,MATCH(将星实力!Y102,$V$4:$V$103,1)),0)+AG101)*其他调用!BI102</f>
        <v>2025.3671056553646</v>
      </c>
      <c r="AZ101" s="3">
        <f>(IFERROR(INDEX($U$4:$U$103,MATCH(将星实力!Y102,$T$4:$T$103,1)),0)+IFERROR(INDEX($W$4:$W$103,MATCH(将星实力!Z102,$V$4:$V$103,1)),0)+AH101)*其他调用!BJ102</f>
        <v>1562.2118053523336</v>
      </c>
      <c r="BA101" s="3">
        <f>(IFERROR(INDEX($U$4:$U$103,MATCH(将星实力!Z102,$T$4:$T$103,1)),0)+IFERROR(INDEX($W$4:$W$103,MATCH(将星实力!AA102,$V$4:$V$103,1)),0)+AI101)*其他调用!BK102</f>
        <v>1033.1836370062094</v>
      </c>
      <c r="BB101" s="33">
        <f t="shared" si="20"/>
        <v>8.7994613150146408E-3</v>
      </c>
      <c r="BC101" s="33">
        <f t="shared" si="21"/>
        <v>5.0628534662134204E-5</v>
      </c>
      <c r="BD101" s="33">
        <f t="shared" si="22"/>
        <v>5.5397817789705798E-4</v>
      </c>
      <c r="BE101" s="33">
        <f t="shared" si="23"/>
        <v>1.7588729535395495E-4</v>
      </c>
      <c r="BF101" s="33">
        <f t="shared" si="24"/>
        <v>4.6419439201993117E-5</v>
      </c>
    </row>
    <row r="102" spans="5:58" x14ac:dyDescent="0.2">
      <c r="E102" s="3">
        <v>99</v>
      </c>
      <c r="F102" s="35">
        <f>将星buff!AG52</f>
        <v>0</v>
      </c>
      <c r="G102" s="37">
        <f>IFERROR(INDEX($C$4:$C$30,MATCH($F102,$B$4:$B$30,0))*将星buff!AK52,0)</f>
        <v>0</v>
      </c>
      <c r="H102" s="37">
        <f>IFERROR(INDEX($C$4:$C$30,MATCH($F102,$B$4:$B$30,0))*将星buff!AL52,0)-G102</f>
        <v>0</v>
      </c>
      <c r="I102" s="37">
        <f>IFERROR(INDEX($C$4:$C$30,MATCH($F102,$B$4:$B$30,0))*将星buff!AM52,0)-SUM($G102:H102)</f>
        <v>0</v>
      </c>
      <c r="J102" s="37">
        <f>IFERROR(INDEX($C$4:$C$30,MATCH($F102,$B$4:$B$30,0))*将星buff!AN52,0)-SUM($G102:I102)</f>
        <v>0</v>
      </c>
      <c r="K102" s="37">
        <f>IFERROR(INDEX($C$4:$C$30,MATCH($F102,$B$4:$B$30,0))*将星buff!AO52,0)-SUM($G102:J102)</f>
        <v>0</v>
      </c>
      <c r="L102" s="37">
        <f>IFERROR(INDEX($C$4:$C$30,MATCH($F102,$B$4:$B$30,0))*将星buff!AP52,0)-SUM($G102:K102)</f>
        <v>0</v>
      </c>
      <c r="M102" s="38">
        <f>将星标签统计!CA51</f>
        <v>0</v>
      </c>
      <c r="N102" s="38">
        <f>将星标签统计!CB51</f>
        <v>0</v>
      </c>
      <c r="O102" s="38">
        <f>将星标签统计!CC51</f>
        <v>0</v>
      </c>
      <c r="P102" s="38">
        <f>将星标签统计!CD51</f>
        <v>0</v>
      </c>
      <c r="Q102" s="38">
        <f>将星标签统计!CE51</f>
        <v>0</v>
      </c>
      <c r="R102" s="38">
        <f>将星标签统计!CF51</f>
        <v>0</v>
      </c>
      <c r="T102" s="3">
        <v>90000</v>
      </c>
      <c r="U102" s="3">
        <f t="shared" si="17"/>
        <v>281846.82541872247</v>
      </c>
      <c r="V102" s="3">
        <v>90000</v>
      </c>
      <c r="W102" s="3">
        <f t="shared" si="18"/>
        <v>42594.802531800939</v>
      </c>
      <c r="Y102" s="3">
        <v>99</v>
      </c>
      <c r="Z102" s="3">
        <f>求节点(其他调用!$AU$5:$AU$21,其他调用!$AV$5:$AV$21,其他调用!AF103)*Z$1</f>
        <v>281374.60326368921</v>
      </c>
      <c r="AA102" s="3">
        <f>求节点(其他调用!$AW$5:$AW$21,其他调用!$AX$5:$AX$21,其他调用!AG103)*AA$1</f>
        <v>0</v>
      </c>
      <c r="AB102" s="3">
        <f>求节点(其他调用!$AY$5:$AY$21,其他调用!$AZ$5:$AZ$21,其他调用!AH103)*AB$1</f>
        <v>553977.36043697537</v>
      </c>
      <c r="AC102" s="3">
        <f>求节点(其他调用!$BA$5:$BA$21,其他调用!$BB$5:$BB$21,其他调用!AI103)*AC$1</f>
        <v>0</v>
      </c>
      <c r="AD102" s="3">
        <f>求节点(其他调用!$BC$5:$BC$21,其他调用!$BD$5:$BD$21,其他调用!AJ103)*AD$1</f>
        <v>1195043.0845250534</v>
      </c>
      <c r="AE102" s="3">
        <f>求节点(其他调用!$AU$5:$AU$21,其他调用!$AV$5:$AV$21,其他调用!AF103)*SUMIFS($G$4:$I$103,$M$4:$O$103,0)/COUNTIFS($G$4:$I$103,"&gt;0",$M$4:$O$103,0)*其他调用!BG103</f>
        <v>2628.3258456763983</v>
      </c>
      <c r="AF102" s="3">
        <f>求节点(其他调用!$AU$5:$AU$21,其他调用!$AV$5:$AV$21,其他调用!AG103)*SUMIFS($G$4:$I$103,$M$4:$O$103,0)/COUNTIFS($G$4:$I$103,"&gt;0",$M$4:$O$103,0)*其他调用!BH103</f>
        <v>2298.5158715717894</v>
      </c>
      <c r="AG102" s="3">
        <f>求节点(其他调用!$AU$5:$AU$21,其他调用!$AV$5:$AV$21,其他调用!AH103)*SUMIFS($G$4:$I$103,$M$4:$O$103,0)/COUNTIFS($G$4:$I$103,"&gt;0",$M$4:$O$103,0)*其他调用!BI103</f>
        <v>1930.1707063249548</v>
      </c>
      <c r="AH102" s="3">
        <f>求节点(其他调用!$AU$5:$AU$21,其他调用!$AV$5:$AV$21,其他调用!AI103)*SUMIFS($G$4:$I$103,$M$4:$O$103,0)/COUNTIFS($G$4:$I$103,"&gt;0",$M$4:$O$103,0)*其他调用!BJ103</f>
        <v>1499.4087805315487</v>
      </c>
      <c r="AI102" s="3">
        <f>求节点(其他调用!$AU$5:$AU$21,其他调用!$AV$5:$AV$21,其他调用!AJ103)*SUMIFS($G$4:$I$103,$M$4:$O$103,0)/COUNTIFS($G$4:$I$103,"&gt;0",$M$4:$O$103,0)*其他调用!BK103</f>
        <v>773.80892177963983</v>
      </c>
      <c r="AJ102" s="33">
        <f t="shared" si="19"/>
        <v>9.3410201744941138E-3</v>
      </c>
      <c r="AK102" s="33" t="e">
        <f t="shared" si="13"/>
        <v>#DIV/0!</v>
      </c>
      <c r="AL102" s="33">
        <f t="shared" si="14"/>
        <v>3.4842050310547766E-3</v>
      </c>
      <c r="AM102" s="33" t="e">
        <f t="shared" si="15"/>
        <v>#DIV/0!</v>
      </c>
      <c r="AN102" s="33">
        <f t="shared" si="16"/>
        <v>6.4751550115632454E-4</v>
      </c>
      <c r="AQ102" s="3">
        <v>99</v>
      </c>
      <c r="AR102" s="3">
        <f>将星实力!V103*240+将星实力!W103*260+Z102</f>
        <v>1476507.1751074377</v>
      </c>
      <c r="AS102" s="3">
        <f>将星实力!AE103*240+将星实力!AF103*260+AA102</f>
        <v>1799075.765422069</v>
      </c>
      <c r="AT102" s="3">
        <f>将星实力!AN103*240+将星实力!AO103*260+AB102</f>
        <v>3851090.27490946</v>
      </c>
      <c r="AU102" s="3">
        <f>将星实力!AW103*240+将星实力!AX103*260+AC102</f>
        <v>9461396.6017351747</v>
      </c>
      <c r="AV102" s="3">
        <f>将星实力!BF103*240+将星实力!BG103*260+AD102</f>
        <v>23746141.425227199</v>
      </c>
      <c r="AW102" s="3">
        <f>(IFERROR(INDEX($U$4:$U$103,MATCH(将星实力!V103,$T$4:$T$103,1)),0)+IFERROR(INDEX($W$4:$W$103,MATCH(将星实力!W103,$V$4:$V$103,1)),0)+AE102)*其他调用!BG103</f>
        <v>12836.749089327359</v>
      </c>
      <c r="AX102" s="3">
        <f>(IFERROR(INDEX($U$4:$U$103,MATCH(将星实力!W103,$T$4:$T$103,1)),0)+IFERROR(INDEX($W$4:$W$103,MATCH(将星实力!X103,$V$4:$V$103,1)),0)+AF102)*其他调用!BH103</f>
        <v>90.704017539914602</v>
      </c>
      <c r="AY102" s="3">
        <f>(IFERROR(INDEX($U$4:$U$103,MATCH(将星实力!X103,$T$4:$T$103,1)),0)+IFERROR(INDEX($W$4:$W$103,MATCH(将星实力!Y103,$V$4:$V$103,1)),0)+AG102)*其他调用!BI103</f>
        <v>2080.7404121055247</v>
      </c>
      <c r="AZ102" s="3">
        <f>(IFERROR(INDEX($U$4:$U$103,MATCH(将星实力!Y103,$T$4:$T$103,1)),0)+IFERROR(INDEX($W$4:$W$103,MATCH(将星实力!Z103,$V$4:$V$103,1)),0)+AH102)*其他调用!BJ103</f>
        <v>1605.2864878694361</v>
      </c>
      <c r="BA102" s="3">
        <f>(IFERROR(INDEX($U$4:$U$103,MATCH(将星实力!Z103,$T$4:$T$103,1)),0)+IFERROR(INDEX($W$4:$W$103,MATCH(将星实力!AA103,$V$4:$V$103,1)),0)+AI102)*其他调用!BK103</f>
        <v>1059.939930936953</v>
      </c>
      <c r="BB102" s="33">
        <f t="shared" si="20"/>
        <v>8.6939970937786309E-3</v>
      </c>
      <c r="BC102" s="33">
        <f t="shared" si="21"/>
        <v>5.0417008156760507E-5</v>
      </c>
      <c r="BD102" s="33">
        <f t="shared" si="22"/>
        <v>5.4029904872963366E-4</v>
      </c>
      <c r="BE102" s="33">
        <f t="shared" si="23"/>
        <v>1.6966696941707679E-4</v>
      </c>
      <c r="BF102" s="33">
        <f t="shared" si="24"/>
        <v>4.4636301618708638E-5</v>
      </c>
    </row>
    <row r="103" spans="5:58" x14ac:dyDescent="0.2">
      <c r="E103" s="3">
        <v>100</v>
      </c>
      <c r="F103" s="35">
        <f>将星buff!AG53</f>
        <v>0</v>
      </c>
      <c r="G103" s="37">
        <f>IFERROR(INDEX($C$4:$C$30,MATCH($F103,$B$4:$B$30,0))*将星buff!AK53,0)</f>
        <v>0</v>
      </c>
      <c r="H103" s="37">
        <f>IFERROR(INDEX($C$4:$C$30,MATCH($F103,$B$4:$B$30,0))*将星buff!AL53,0)-G103</f>
        <v>0</v>
      </c>
      <c r="I103" s="37">
        <f>IFERROR(INDEX($C$4:$C$30,MATCH($F103,$B$4:$B$30,0))*将星buff!AM53,0)-SUM($G103:H103)</f>
        <v>0</v>
      </c>
      <c r="J103" s="37">
        <f>IFERROR(INDEX($C$4:$C$30,MATCH($F103,$B$4:$B$30,0))*将星buff!AN53,0)-SUM($G103:I103)</f>
        <v>0</v>
      </c>
      <c r="K103" s="37">
        <f>IFERROR(INDEX($C$4:$C$30,MATCH($F103,$B$4:$B$30,0))*将星buff!AO53,0)-SUM($G103:J103)</f>
        <v>0</v>
      </c>
      <c r="L103" s="37">
        <f>IFERROR(INDEX($C$4:$C$30,MATCH($F103,$B$4:$B$30,0))*将星buff!AP53,0)-SUM($G103:K103)</f>
        <v>0</v>
      </c>
      <c r="M103" s="38">
        <f>将星标签统计!CA52</f>
        <v>0</v>
      </c>
      <c r="N103" s="38">
        <f>将星标签统计!CB52</f>
        <v>0</v>
      </c>
      <c r="O103" s="38">
        <f>将星标签统计!CC52</f>
        <v>0</v>
      </c>
      <c r="P103" s="38">
        <f>将星标签统计!CD52</f>
        <v>0</v>
      </c>
      <c r="Q103" s="38">
        <f>将星标签统计!CE52</f>
        <v>0</v>
      </c>
      <c r="R103" s="38">
        <f>将星标签统计!CF52</f>
        <v>0</v>
      </c>
      <c r="T103" s="3">
        <v>100000</v>
      </c>
      <c r="U103" s="3">
        <f t="shared" si="17"/>
        <v>281846.82541872247</v>
      </c>
      <c r="V103" s="3">
        <v>100000</v>
      </c>
      <c r="W103" s="3">
        <f t="shared" si="18"/>
        <v>42594.802531800939</v>
      </c>
      <c r="Y103" s="3">
        <v>100</v>
      </c>
      <c r="Z103" s="3">
        <f>求节点(其他调用!$AU$5:$AU$21,其他调用!$AV$5:$AV$21,其他调用!AF104)*Z$1</f>
        <v>281374.60326368921</v>
      </c>
      <c r="AA103" s="3">
        <f>求节点(其他调用!$AW$5:$AW$21,其他调用!$AX$5:$AX$21,其他调用!AG104)*AA$1</f>
        <v>0</v>
      </c>
      <c r="AB103" s="3">
        <f>求节点(其他调用!$AY$5:$AY$21,其他调用!$AZ$5:$AZ$21,其他调用!AH104)*AB$1</f>
        <v>553977.36043697537</v>
      </c>
      <c r="AC103" s="3">
        <f>求节点(其他调用!$BA$5:$BA$21,其他调用!$BB$5:$BB$21,其他调用!AI104)*AC$1</f>
        <v>0</v>
      </c>
      <c r="AD103" s="3">
        <f>求节点(其他调用!$BC$5:$BC$21,其他调用!$BD$5:$BD$21,其他调用!AJ104)*AD$1</f>
        <v>1269805.8690301762</v>
      </c>
      <c r="AE103" s="3">
        <f>求节点(其他调用!$AU$5:$AU$21,其他调用!$AV$5:$AV$21,其他调用!AF104)*SUMIFS($G$4:$I$103,$M$4:$O$103,0)/COUNTIFS($G$4:$I$103,"&gt;0",$M$4:$O$103,0)*其他调用!BG164</f>
        <v>55276.977695842674</v>
      </c>
      <c r="AF103" s="3">
        <f>求节点(其他调用!$AU$5:$AU$21,其他调用!$AV$5:$AV$21,其他调用!AG104)*SUMIFS($G$4:$I$103,$M$4:$O$103,0)/COUNTIFS($G$4:$I$103,"&gt;0",$M$4:$O$103,0)*其他调用!BH164</f>
        <v>55976.530683492718</v>
      </c>
      <c r="AG103" s="3">
        <f>求节点(其他调用!$AU$5:$AU$21,其他调用!$AV$5:$AV$21,其他调用!AH104)*SUMIFS($G$4:$I$103,$M$4:$O$103,0)/COUNTIFS($G$4:$I$103,"&gt;0",$M$4:$O$103,0)*其他调用!BI164</f>
        <v>58246.319789997659</v>
      </c>
      <c r="AH103" s="3">
        <f>求节点(其他调用!$AU$5:$AU$21,其他调用!$AV$5:$AV$21,其他调用!AI104)*SUMIFS($G$4:$I$103,$M$4:$O$103,0)/COUNTIFS($G$4:$I$103,"&gt;0",$M$4:$O$103,0)*其他调用!BJ164</f>
        <v>62041.332389568954</v>
      </c>
      <c r="AI103" s="3">
        <f>求节点(其他调用!$AU$5:$AU$21,其他调用!$AV$5:$AV$21,其他调用!AJ104)*SUMIFS($G$4:$I$103,$M$4:$O$103,0)/COUNTIFS($G$4:$I$103,"&gt;0",$M$4:$O$103,0)*其他调用!BK164</f>
        <v>61845.75039467719</v>
      </c>
      <c r="AJ103" s="33">
        <f t="shared" si="19"/>
        <v>0.19645332967041113</v>
      </c>
      <c r="AK103" s="33" t="e">
        <f t="shared" si="13"/>
        <v>#DIV/0!</v>
      </c>
      <c r="AL103" s="33">
        <f t="shared" si="14"/>
        <v>0.10514205805098817</v>
      </c>
      <c r="AM103" s="33" t="e">
        <f t="shared" si="15"/>
        <v>#DIV/0!</v>
      </c>
      <c r="AN103" s="33">
        <f t="shared" si="16"/>
        <v>4.8704886237383949E-2</v>
      </c>
      <c r="AQ103" s="3">
        <v>100</v>
      </c>
      <c r="AR103" s="3">
        <f>将星实力!V104*240+将星实力!W104*260+Z103</f>
        <v>1535039.8217915019</v>
      </c>
      <c r="AS103" s="3">
        <f>将星实力!AE104*240+将星实力!AF104*260+AA103</f>
        <v>1906331.8717065488</v>
      </c>
      <c r="AT103" s="3">
        <f>将星实力!AN104*240+将星实力!AO104*260+AB103</f>
        <v>4057592.3378432035</v>
      </c>
      <c r="AU103" s="3">
        <f>将星实力!AW104*240+将星实力!AX104*260+AC103</f>
        <v>10082495.206818288</v>
      </c>
      <c r="AV103" s="3">
        <f>将星实力!BF104*240+将星实力!BG104*260+AD103</f>
        <v>25323724.055001751</v>
      </c>
      <c r="AW103" s="3">
        <f>(IFERROR(INDEX($U$4:$U$103,MATCH(将星实力!V104,$T$4:$T$103,1)),0)+IFERROR(INDEX($W$4:$W$103,MATCH(将星实力!W104,$V$4:$V$103,1)),0)+AE103)*其他调用!BG164</f>
        <v>319937.55163741001</v>
      </c>
      <c r="AX103" s="3">
        <f>(IFERROR(INDEX($U$4:$U$103,MATCH(将星实力!W104,$T$4:$T$103,1)),0)+IFERROR(INDEX($W$4:$W$103,MATCH(将星实力!X104,$V$4:$V$103,1)),0)+AF103)*其他调用!BH164</f>
        <v>53795.192531598877</v>
      </c>
      <c r="AY103" s="3">
        <f>(IFERROR(INDEX($U$4:$U$103,MATCH(将星实力!X104,$T$4:$T$103,1)),0)+IFERROR(INDEX($W$4:$W$103,MATCH(将星实力!Y104,$V$4:$V$103,1)),0)+AG103)*其他调用!BI164</f>
        <v>119106.17643530841</v>
      </c>
      <c r="AZ103" s="3">
        <f>(IFERROR(INDEX($U$4:$U$103,MATCH(将星实力!Y104,$T$4:$T$103,1)),0)+IFERROR(INDEX($W$4:$W$103,MATCH(将星实力!Z104,$V$4:$V$103,1)),0)+AH103)*其他调用!BJ164</f>
        <v>130908.76037279892</v>
      </c>
      <c r="BA103" s="3">
        <f>(IFERROR(INDEX($U$4:$U$103,MATCH(将星实力!Z104,$T$4:$T$103,1)),0)+IFERROR(INDEX($W$4:$W$103,MATCH(将星实力!AA104,$V$4:$V$103,1)),0)+AI103)*其他调用!BK164</f>
        <v>158690.99194506247</v>
      </c>
      <c r="BB103" s="33">
        <f t="shared" si="20"/>
        <v>0.20842296538210967</v>
      </c>
      <c r="BC103" s="33">
        <f t="shared" si="21"/>
        <v>2.8219216879294688E-2</v>
      </c>
      <c r="BD103" s="33">
        <f t="shared" si="22"/>
        <v>2.9353904118080726E-2</v>
      </c>
      <c r="BE103" s="33">
        <f t="shared" si="23"/>
        <v>1.2983766189570997E-2</v>
      </c>
      <c r="BF103" s="33">
        <f t="shared" si="24"/>
        <v>6.2664950700139629E-3</v>
      </c>
    </row>
  </sheetData>
  <mergeCells count="6">
    <mergeCell ref="AR2:AV2"/>
    <mergeCell ref="BB2:BF2"/>
    <mergeCell ref="AW2:BA2"/>
    <mergeCell ref="Z2:AD2"/>
    <mergeCell ref="AE2:AI2"/>
    <mergeCell ref="AJ2:AN2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I1000"/>
  <sheetViews>
    <sheetView topLeftCell="T1" workbookViewId="0">
      <selection activeCell="AE15" sqref="AE15"/>
    </sheetView>
  </sheetViews>
  <sheetFormatPr defaultRowHeight="14.25" x14ac:dyDescent="0.2"/>
  <cols>
    <col min="1" max="2" width="9" style="2"/>
    <col min="3" max="3" width="15.125" style="1" bestFit="1" customWidth="1"/>
    <col min="4" max="4" width="16.25" style="1" bestFit="1" customWidth="1"/>
    <col min="5" max="5" width="16.25" style="1" customWidth="1"/>
    <col min="6" max="6" width="9" style="1"/>
    <col min="7" max="7" width="11" style="1" bestFit="1" customWidth="1"/>
    <col min="8" max="16" width="11" style="1" customWidth="1"/>
    <col min="17" max="17" width="10.5" style="1" bestFit="1" customWidth="1"/>
    <col min="18" max="26" width="10.5" style="1" customWidth="1"/>
    <col min="27" max="29" width="9" style="1"/>
    <col min="30" max="31" width="13" style="1" bestFit="1" customWidth="1"/>
    <col min="32" max="32" width="9" style="1"/>
    <col min="33" max="33" width="17.25" style="1" bestFit="1" customWidth="1"/>
    <col min="34" max="16384" width="9" style="1"/>
  </cols>
  <sheetData>
    <row r="1" spans="1:61" x14ac:dyDescent="0.2">
      <c r="A1" s="2" t="s">
        <v>0</v>
      </c>
      <c r="B1" s="2" t="s">
        <v>1</v>
      </c>
      <c r="C1" s="1" t="s">
        <v>268</v>
      </c>
      <c r="D1" s="1" t="s">
        <v>269</v>
      </c>
      <c r="F1" s="1" t="s">
        <v>270</v>
      </c>
      <c r="G1" s="1" t="s">
        <v>275</v>
      </c>
      <c r="H1" s="1" t="s">
        <v>276</v>
      </c>
      <c r="I1" s="1" t="s">
        <v>277</v>
      </c>
      <c r="J1" s="1" t="s">
        <v>278</v>
      </c>
      <c r="K1" s="1" t="s">
        <v>279</v>
      </c>
      <c r="L1" s="1" t="s">
        <v>280</v>
      </c>
      <c r="M1" s="1" t="s">
        <v>281</v>
      </c>
      <c r="N1" s="1" t="s">
        <v>282</v>
      </c>
      <c r="O1" s="1" t="s">
        <v>283</v>
      </c>
      <c r="P1" s="1" t="s">
        <v>284</v>
      </c>
      <c r="Q1" s="1" t="s">
        <v>285</v>
      </c>
      <c r="R1" s="1" t="s">
        <v>286</v>
      </c>
      <c r="S1" s="1" t="s">
        <v>287</v>
      </c>
      <c r="T1" s="1" t="s">
        <v>288</v>
      </c>
      <c r="U1" s="1" t="s">
        <v>289</v>
      </c>
      <c r="V1" s="1" t="s">
        <v>290</v>
      </c>
      <c r="W1" s="1" t="s">
        <v>291</v>
      </c>
      <c r="X1" s="1" t="s">
        <v>292</v>
      </c>
      <c r="Y1" s="1" t="s">
        <v>293</v>
      </c>
      <c r="Z1" s="1" t="s">
        <v>294</v>
      </c>
      <c r="AC1" s="1" t="s">
        <v>271</v>
      </c>
      <c r="AD1" s="1" t="s">
        <v>273</v>
      </c>
      <c r="AE1" s="1" t="s">
        <v>274</v>
      </c>
      <c r="AG1" s="1" t="s">
        <v>272</v>
      </c>
      <c r="AH1" s="2" t="s">
        <v>3</v>
      </c>
      <c r="AI1" s="2" t="s">
        <v>4</v>
      </c>
      <c r="AJ1" s="2" t="s">
        <v>5</v>
      </c>
      <c r="AK1" s="2" t="s">
        <v>7</v>
      </c>
      <c r="AL1" s="2" t="s">
        <v>9</v>
      </c>
      <c r="AM1" s="2" t="s">
        <v>15</v>
      </c>
      <c r="AN1" s="2" t="s">
        <v>17</v>
      </c>
      <c r="AO1" s="2" t="s">
        <v>20</v>
      </c>
      <c r="AP1" s="2" t="s">
        <v>22</v>
      </c>
      <c r="AQ1" s="2" t="s">
        <v>24</v>
      </c>
      <c r="AR1" s="2" t="s">
        <v>26</v>
      </c>
      <c r="AS1" s="2" t="s">
        <v>31</v>
      </c>
      <c r="AT1" s="2" t="s">
        <v>34</v>
      </c>
      <c r="AU1" s="2" t="s">
        <v>35</v>
      </c>
      <c r="AV1" s="2" t="s">
        <v>41</v>
      </c>
      <c r="AW1" s="2" t="s">
        <v>45</v>
      </c>
      <c r="AX1" s="2" t="s">
        <v>47</v>
      </c>
      <c r="AY1" s="2" t="s">
        <v>49</v>
      </c>
      <c r="AZ1" s="2" t="s">
        <v>50</v>
      </c>
      <c r="BA1" s="2" t="s">
        <v>54</v>
      </c>
      <c r="BB1" s="2" t="s">
        <v>56</v>
      </c>
      <c r="BC1" s="2" t="s">
        <v>58</v>
      </c>
      <c r="BD1" s="2" t="s">
        <v>63</v>
      </c>
      <c r="BE1" s="2" t="s">
        <v>65</v>
      </c>
      <c r="BF1" s="2" t="s">
        <v>66</v>
      </c>
      <c r="BG1" s="2" t="s">
        <v>68</v>
      </c>
      <c r="BH1" s="2" t="s">
        <v>69</v>
      </c>
    </row>
    <row r="2" spans="1:61" x14ac:dyDescent="0.2">
      <c r="A2" s="2">
        <v>10001</v>
      </c>
      <c r="B2" s="2" t="s">
        <v>2</v>
      </c>
      <c r="C2" s="1">
        <v>5143</v>
      </c>
      <c r="D2" s="1">
        <f>SUM($C$2:C2)</f>
        <v>5143</v>
      </c>
      <c r="F2" s="1">
        <v>1</v>
      </c>
      <c r="G2" s="1">
        <f t="shared" ref="G2:G33" ca="1" si="0">RANDBETWEEN(1,1000000)</f>
        <v>451841</v>
      </c>
      <c r="H2" s="1">
        <f t="shared" ref="H2:P17" ca="1" si="1">RANDBETWEEN(1,1000000)</f>
        <v>617248</v>
      </c>
      <c r="I2" s="1">
        <f t="shared" ca="1" si="1"/>
        <v>380092</v>
      </c>
      <c r="J2" s="1">
        <f t="shared" ca="1" si="1"/>
        <v>483853</v>
      </c>
      <c r="K2" s="1">
        <f t="shared" ca="1" si="1"/>
        <v>910697</v>
      </c>
      <c r="L2" s="1">
        <f t="shared" ca="1" si="1"/>
        <v>778991</v>
      </c>
      <c r="M2" s="1">
        <f t="shared" ca="1" si="1"/>
        <v>677449</v>
      </c>
      <c r="N2" s="1">
        <f t="shared" ca="1" si="1"/>
        <v>106424</v>
      </c>
      <c r="O2" s="1">
        <f t="shared" ca="1" si="1"/>
        <v>282213</v>
      </c>
      <c r="P2" s="1">
        <f t="shared" ca="1" si="1"/>
        <v>81065</v>
      </c>
      <c r="Q2" s="1" t="str">
        <f ca="1">INDEX($B$2:$B$71,IFERROR(MATCH(G2,$D$2:$D$71,1),0)+1)</f>
        <v>田忌</v>
      </c>
      <c r="R2" s="1" t="str">
        <f t="shared" ref="R2:Z2" ca="1" si="2">INDEX($B$2:$B$71,IFERROR(MATCH(H2,$D$2:$D$71,1),0)+1)</f>
        <v>朱亥</v>
      </c>
      <c r="S2" s="1" t="str">
        <f t="shared" ca="1" si="2"/>
        <v>嫪毐</v>
      </c>
      <c r="T2" s="1" t="str">
        <f t="shared" ca="1" si="2"/>
        <v>春申君</v>
      </c>
      <c r="U2" s="1" t="str">
        <f t="shared" ca="1" si="2"/>
        <v>西门豹</v>
      </c>
      <c r="V2" s="1" t="str">
        <f t="shared" ca="1" si="2"/>
        <v>朱亥</v>
      </c>
      <c r="W2" s="1" t="str">
        <f t="shared" ca="1" si="2"/>
        <v>朱亥</v>
      </c>
      <c r="X2" s="1" t="str">
        <f t="shared" ca="1" si="2"/>
        <v>嫪毐</v>
      </c>
      <c r="Y2" s="1" t="str">
        <f t="shared" ca="1" si="2"/>
        <v>嫪毐</v>
      </c>
      <c r="Z2" s="1" t="str">
        <f t="shared" ca="1" si="2"/>
        <v>秦武王</v>
      </c>
      <c r="AC2" s="1">
        <v>1</v>
      </c>
      <c r="AD2" s="1">
        <v>6</v>
      </c>
      <c r="AE2" s="1">
        <f ca="1">SMALL($AH2:$BR2,5)</f>
        <v>82</v>
      </c>
      <c r="AG2" s="1" t="s">
        <v>295</v>
      </c>
      <c r="AH2" s="2">
        <f ca="1">IFERROR(MATCH(AH$1,$Q:$Q,0)-1,1000)</f>
        <v>1000</v>
      </c>
      <c r="AI2" s="2">
        <f t="shared" ref="AI2:BH2" ca="1" si="3">IFERROR(MATCH(AI1,$Q:$Q,0)-1,1000)</f>
        <v>376</v>
      </c>
      <c r="AJ2" s="2">
        <f t="shared" ca="1" si="3"/>
        <v>1000</v>
      </c>
      <c r="AK2" s="2">
        <f t="shared" ca="1" si="3"/>
        <v>82</v>
      </c>
      <c r="AL2" s="2">
        <f t="shared" ca="1" si="3"/>
        <v>1000</v>
      </c>
      <c r="AM2" s="2">
        <f t="shared" ca="1" si="3"/>
        <v>1000</v>
      </c>
      <c r="AN2" s="2">
        <f t="shared" ca="1" si="3"/>
        <v>1000</v>
      </c>
      <c r="AO2" s="2">
        <f t="shared" ca="1" si="3"/>
        <v>1000</v>
      </c>
      <c r="AP2" s="2">
        <f t="shared" ca="1" si="3"/>
        <v>4</v>
      </c>
      <c r="AQ2" s="2">
        <f t="shared" ca="1" si="3"/>
        <v>1000</v>
      </c>
      <c r="AR2" s="2">
        <f t="shared" ca="1" si="3"/>
        <v>1000</v>
      </c>
      <c r="AS2" s="2">
        <f t="shared" ca="1" si="3"/>
        <v>1000</v>
      </c>
      <c r="AT2" s="2">
        <f t="shared" ca="1" si="3"/>
        <v>1</v>
      </c>
      <c r="AU2" s="2">
        <f t="shared" ca="1" si="3"/>
        <v>123</v>
      </c>
      <c r="AV2" s="2">
        <f t="shared" ca="1" si="3"/>
        <v>543</v>
      </c>
      <c r="AW2" s="2">
        <f t="shared" ca="1" si="3"/>
        <v>1000</v>
      </c>
      <c r="AX2" s="2">
        <f t="shared" ca="1" si="3"/>
        <v>1000</v>
      </c>
      <c r="AY2" s="2">
        <f t="shared" ca="1" si="3"/>
        <v>1000</v>
      </c>
      <c r="AZ2" s="2">
        <f t="shared" ca="1" si="3"/>
        <v>23</v>
      </c>
      <c r="BA2" s="2">
        <f t="shared" ca="1" si="3"/>
        <v>30</v>
      </c>
      <c r="BB2" s="2">
        <f t="shared" ca="1" si="3"/>
        <v>754</v>
      </c>
      <c r="BC2" s="2">
        <f t="shared" ca="1" si="3"/>
        <v>958</v>
      </c>
      <c r="BD2" s="2">
        <f t="shared" ca="1" si="3"/>
        <v>208</v>
      </c>
      <c r="BE2" s="2">
        <f t="shared" ca="1" si="3"/>
        <v>1000</v>
      </c>
      <c r="BF2" s="2">
        <f t="shared" ca="1" si="3"/>
        <v>1000</v>
      </c>
      <c r="BG2" s="2">
        <f t="shared" ca="1" si="3"/>
        <v>1000</v>
      </c>
      <c r="BH2" s="2">
        <f t="shared" ca="1" si="3"/>
        <v>1000</v>
      </c>
    </row>
    <row r="3" spans="1:61" x14ac:dyDescent="0.2">
      <c r="A3" s="2">
        <v>10002</v>
      </c>
      <c r="B3" s="2" t="s">
        <v>3</v>
      </c>
      <c r="C3" s="1">
        <v>0</v>
      </c>
      <c r="D3" s="1">
        <f>SUM($C$2:C3)</f>
        <v>5143</v>
      </c>
      <c r="F3" s="1">
        <v>2</v>
      </c>
      <c r="G3" s="1">
        <f t="shared" ca="1" si="0"/>
        <v>865941</v>
      </c>
      <c r="H3" s="1">
        <f t="shared" ca="1" si="1"/>
        <v>635932</v>
      </c>
      <c r="I3" s="1">
        <f t="shared" ca="1" si="1"/>
        <v>547519</v>
      </c>
      <c r="J3" s="1">
        <f t="shared" ca="1" si="1"/>
        <v>573805</v>
      </c>
      <c r="K3" s="1">
        <f t="shared" ca="1" si="1"/>
        <v>315872</v>
      </c>
      <c r="L3" s="1">
        <f t="shared" ca="1" si="1"/>
        <v>796393</v>
      </c>
      <c r="M3" s="1">
        <f t="shared" ca="1" si="1"/>
        <v>96320</v>
      </c>
      <c r="N3" s="1">
        <f t="shared" ca="1" si="1"/>
        <v>971501</v>
      </c>
      <c r="O3" s="1">
        <f t="shared" ca="1" si="1"/>
        <v>775776</v>
      </c>
      <c r="P3" s="1">
        <f t="shared" ca="1" si="1"/>
        <v>591272</v>
      </c>
      <c r="Q3" s="1" t="str">
        <f t="shared" ref="Q3:Q66" ca="1" si="4">INDEX($B$2:$B$71,IFERROR(MATCH(G3,$D$2:$D$71,1),0)+1)</f>
        <v>朱亥</v>
      </c>
      <c r="R3" s="1" t="str">
        <f t="shared" ref="R3:R66" ca="1" si="5">INDEX($B$2:$B$71,IFERROR(MATCH(H3,$D$2:$D$71,1),0)+1)</f>
        <v>朱亥</v>
      </c>
      <c r="S3" s="1" t="str">
        <f t="shared" ref="S3:S66" ca="1" si="6">INDEX($B$2:$B$71,IFERROR(MATCH(I3,$D$2:$D$71,1),0)+1)</f>
        <v>孙叔敖</v>
      </c>
      <c r="T3" s="1" t="str">
        <f t="shared" ref="T3:T66" ca="1" si="7">INDEX($B$2:$B$71,IFERROR(MATCH(J3,$D$2:$D$71,1),0)+1)</f>
        <v>庞涓</v>
      </c>
      <c r="U3" s="1" t="str">
        <f t="shared" ref="U3:U66" ca="1" si="8">INDEX($B$2:$B$71,IFERROR(MATCH(K3,$D$2:$D$71,1),0)+1)</f>
        <v>嫪毐</v>
      </c>
      <c r="V3" s="1" t="str">
        <f t="shared" ref="V3:V66" ca="1" si="9">INDEX($B$2:$B$71,IFERROR(MATCH(L3,$D$2:$D$71,1),0)+1)</f>
        <v>朱亥</v>
      </c>
      <c r="W3" s="1" t="str">
        <f t="shared" ref="W3:W66" ca="1" si="10">INDEX($B$2:$B$71,IFERROR(MATCH(M3,$D$2:$D$71,1),0)+1)</f>
        <v>嫪毐</v>
      </c>
      <c r="X3" s="1" t="str">
        <f t="shared" ref="X3:X66" ca="1" si="11">INDEX($B$2:$B$71,IFERROR(MATCH(N3,$D$2:$D$71,1),0)+1)</f>
        <v>秦开</v>
      </c>
      <c r="Y3" s="1" t="str">
        <f t="shared" ref="Y3:Y66" ca="1" si="12">INDEX($B$2:$B$71,IFERROR(MATCH(O3,$D$2:$D$71,1),0)+1)</f>
        <v>朱亥</v>
      </c>
      <c r="Z3" s="1" t="str">
        <f t="shared" ref="Z3:Z66" ca="1" si="13">INDEX($B$2:$B$71,IFERROR(MATCH(P3,$D$2:$D$71,1),0)+1)</f>
        <v>朱亥</v>
      </c>
      <c r="AC3" s="1">
        <v>1</v>
      </c>
      <c r="AD3" s="1">
        <v>6</v>
      </c>
      <c r="AE3" s="1">
        <f t="shared" ref="AE3:AE11" ca="1" si="14">SMALL($AH3:$BR3,5)</f>
        <v>57</v>
      </c>
      <c r="AG3" s="1" t="s">
        <v>296</v>
      </c>
      <c r="AH3" s="2">
        <f ca="1">IFERROR(MATCH(AH$1,$R:$R,0)-1,1000)</f>
        <v>1000</v>
      </c>
      <c r="AI3" s="2">
        <f t="shared" ref="AI3:BH3" ca="1" si="15">IFERROR(MATCH(AI$1,$R:$R,0)-1,1000)</f>
        <v>216</v>
      </c>
      <c r="AJ3" s="2">
        <f t="shared" ca="1" si="15"/>
        <v>1000</v>
      </c>
      <c r="AK3" s="2">
        <f t="shared" ca="1" si="15"/>
        <v>57</v>
      </c>
      <c r="AL3" s="2">
        <f t="shared" ca="1" si="15"/>
        <v>1000</v>
      </c>
      <c r="AM3" s="2">
        <f t="shared" ca="1" si="15"/>
        <v>1000</v>
      </c>
      <c r="AN3" s="2">
        <f t="shared" ca="1" si="15"/>
        <v>214</v>
      </c>
      <c r="AO3" s="2">
        <f t="shared" ca="1" si="15"/>
        <v>1000</v>
      </c>
      <c r="AP3" s="2">
        <f t="shared" ca="1" si="15"/>
        <v>8</v>
      </c>
      <c r="AQ3" s="2">
        <f t="shared" ca="1" si="15"/>
        <v>1000</v>
      </c>
      <c r="AR3" s="2">
        <f t="shared" ca="1" si="15"/>
        <v>1000</v>
      </c>
      <c r="AS3" s="2">
        <f t="shared" ca="1" si="15"/>
        <v>1000</v>
      </c>
      <c r="AT3" s="2">
        <f t="shared" ca="1" si="15"/>
        <v>10</v>
      </c>
      <c r="AU3" s="2">
        <f t="shared" ca="1" si="15"/>
        <v>599</v>
      </c>
      <c r="AV3" s="2">
        <f t="shared" ca="1" si="15"/>
        <v>1000</v>
      </c>
      <c r="AW3" s="2">
        <f t="shared" ca="1" si="15"/>
        <v>1000</v>
      </c>
      <c r="AX3" s="2">
        <f t="shared" ca="1" si="15"/>
        <v>1000</v>
      </c>
      <c r="AY3" s="2">
        <f t="shared" ca="1" si="15"/>
        <v>1000</v>
      </c>
      <c r="AZ3" s="2">
        <f t="shared" ca="1" si="15"/>
        <v>13</v>
      </c>
      <c r="BA3" s="2">
        <f t="shared" ca="1" si="15"/>
        <v>63</v>
      </c>
      <c r="BB3" s="2">
        <f t="shared" ca="1" si="15"/>
        <v>25</v>
      </c>
      <c r="BC3" s="2">
        <f t="shared" ca="1" si="15"/>
        <v>152</v>
      </c>
      <c r="BD3" s="2">
        <f t="shared" ca="1" si="15"/>
        <v>209</v>
      </c>
      <c r="BE3" s="2">
        <f t="shared" ca="1" si="15"/>
        <v>211</v>
      </c>
      <c r="BF3" s="2">
        <f t="shared" ca="1" si="15"/>
        <v>1000</v>
      </c>
      <c r="BG3" s="2">
        <f t="shared" ca="1" si="15"/>
        <v>1000</v>
      </c>
      <c r="BH3" s="2">
        <f t="shared" ca="1" si="15"/>
        <v>1000</v>
      </c>
    </row>
    <row r="4" spans="1:61" x14ac:dyDescent="0.2">
      <c r="A4" s="2">
        <v>10003</v>
      </c>
      <c r="B4" s="2" t="s">
        <v>4</v>
      </c>
      <c r="C4" s="1">
        <v>5143</v>
      </c>
      <c r="D4" s="1">
        <f>SUM($C$2:C4)</f>
        <v>10286</v>
      </c>
      <c r="F4" s="1">
        <v>3</v>
      </c>
      <c r="G4" s="1">
        <f t="shared" ca="1" si="0"/>
        <v>954233</v>
      </c>
      <c r="H4" s="1">
        <f t="shared" ca="1" si="1"/>
        <v>784095</v>
      </c>
      <c r="I4" s="1">
        <f t="shared" ca="1" si="1"/>
        <v>706916</v>
      </c>
      <c r="J4" s="1">
        <f t="shared" ca="1" si="1"/>
        <v>723417</v>
      </c>
      <c r="K4" s="1">
        <f t="shared" ca="1" si="1"/>
        <v>756793</v>
      </c>
      <c r="L4" s="1">
        <f t="shared" ca="1" si="1"/>
        <v>168287</v>
      </c>
      <c r="M4" s="1">
        <f t="shared" ca="1" si="1"/>
        <v>191037</v>
      </c>
      <c r="N4" s="1">
        <f t="shared" ca="1" si="1"/>
        <v>392113</v>
      </c>
      <c r="O4" s="1">
        <f t="shared" ca="1" si="1"/>
        <v>780722</v>
      </c>
      <c r="P4" s="1">
        <f t="shared" ca="1" si="1"/>
        <v>641427</v>
      </c>
      <c r="Q4" s="1" t="str">
        <f t="shared" ca="1" si="4"/>
        <v>荆轲</v>
      </c>
      <c r="R4" s="1" t="str">
        <f t="shared" ca="1" si="5"/>
        <v>朱亥</v>
      </c>
      <c r="S4" s="1" t="str">
        <f t="shared" ca="1" si="6"/>
        <v>朱亥</v>
      </c>
      <c r="T4" s="1" t="str">
        <f t="shared" ca="1" si="7"/>
        <v>朱亥</v>
      </c>
      <c r="U4" s="1" t="str">
        <f t="shared" ca="1" si="8"/>
        <v>朱亥</v>
      </c>
      <c r="V4" s="1" t="str">
        <f t="shared" ca="1" si="9"/>
        <v>嫪毐</v>
      </c>
      <c r="W4" s="1" t="str">
        <f t="shared" ca="1" si="10"/>
        <v>嫪毐</v>
      </c>
      <c r="X4" s="1" t="str">
        <f t="shared" ca="1" si="11"/>
        <v>伯乐</v>
      </c>
      <c r="Y4" s="1" t="str">
        <f t="shared" ca="1" si="12"/>
        <v>朱亥</v>
      </c>
      <c r="Z4" s="1" t="str">
        <f t="shared" ca="1" si="13"/>
        <v>朱亥</v>
      </c>
      <c r="AC4" s="1">
        <v>1</v>
      </c>
      <c r="AD4" s="1">
        <v>6</v>
      </c>
      <c r="AE4" s="1">
        <f t="shared" ca="1" si="14"/>
        <v>53</v>
      </c>
      <c r="AG4" s="1" t="s">
        <v>297</v>
      </c>
      <c r="AH4" s="2">
        <f ca="1">IFERROR(MATCH(AH$1,$S:$S,0)-1,1000)</f>
        <v>1000</v>
      </c>
      <c r="AI4" s="2">
        <f t="shared" ref="AI4:BH4" ca="1" si="16">IFERROR(MATCH(AI$1,$S:$S,0)-1,1000)</f>
        <v>450</v>
      </c>
      <c r="AJ4" s="2">
        <f t="shared" ca="1" si="16"/>
        <v>1000</v>
      </c>
      <c r="AK4" s="2">
        <f t="shared" ca="1" si="16"/>
        <v>63</v>
      </c>
      <c r="AL4" s="2">
        <f t="shared" ca="1" si="16"/>
        <v>1000</v>
      </c>
      <c r="AM4" s="2">
        <f t="shared" ca="1" si="16"/>
        <v>1000</v>
      </c>
      <c r="AN4" s="2">
        <f t="shared" ca="1" si="16"/>
        <v>27</v>
      </c>
      <c r="AO4" s="2">
        <f t="shared" ca="1" si="16"/>
        <v>1000</v>
      </c>
      <c r="AP4" s="2">
        <f t="shared" ca="1" si="16"/>
        <v>1</v>
      </c>
      <c r="AQ4" s="2">
        <f t="shared" ca="1" si="16"/>
        <v>1000</v>
      </c>
      <c r="AR4" s="2">
        <f t="shared" ca="1" si="16"/>
        <v>1000</v>
      </c>
      <c r="AS4" s="2">
        <f t="shared" ca="1" si="16"/>
        <v>1000</v>
      </c>
      <c r="AT4" s="2">
        <f t="shared" ca="1" si="16"/>
        <v>53</v>
      </c>
      <c r="AU4" s="2">
        <f t="shared" ca="1" si="16"/>
        <v>14</v>
      </c>
      <c r="AV4" s="2">
        <f t="shared" ca="1" si="16"/>
        <v>229</v>
      </c>
      <c r="AW4" s="2">
        <f t="shared" ca="1" si="16"/>
        <v>1000</v>
      </c>
      <c r="AX4" s="2">
        <f t="shared" ca="1" si="16"/>
        <v>1000</v>
      </c>
      <c r="AY4" s="2">
        <f t="shared" ca="1" si="16"/>
        <v>1000</v>
      </c>
      <c r="AZ4" s="2">
        <f t="shared" ca="1" si="16"/>
        <v>38</v>
      </c>
      <c r="BA4" s="2">
        <f t="shared" ca="1" si="16"/>
        <v>77</v>
      </c>
      <c r="BB4" s="2">
        <f t="shared" ca="1" si="16"/>
        <v>260</v>
      </c>
      <c r="BC4" s="2">
        <f t="shared" ca="1" si="16"/>
        <v>575</v>
      </c>
      <c r="BD4" s="2">
        <f t="shared" ca="1" si="16"/>
        <v>167</v>
      </c>
      <c r="BE4" s="2">
        <f t="shared" ca="1" si="16"/>
        <v>168</v>
      </c>
      <c r="BF4" s="2">
        <f t="shared" ca="1" si="16"/>
        <v>1000</v>
      </c>
      <c r="BG4" s="2">
        <f t="shared" ca="1" si="16"/>
        <v>1000</v>
      </c>
      <c r="BH4" s="2">
        <f t="shared" ca="1" si="16"/>
        <v>1000</v>
      </c>
      <c r="BI4" s="2"/>
    </row>
    <row r="5" spans="1:61" x14ac:dyDescent="0.2">
      <c r="A5" s="2">
        <v>10004</v>
      </c>
      <c r="B5" s="2" t="s">
        <v>5</v>
      </c>
      <c r="C5" s="1">
        <v>0</v>
      </c>
      <c r="D5" s="1">
        <f>SUM($C$2:C5)</f>
        <v>10286</v>
      </c>
      <c r="F5" s="1">
        <v>4</v>
      </c>
      <c r="G5" s="1">
        <f t="shared" ca="1" si="0"/>
        <v>134635</v>
      </c>
      <c r="H5" s="1">
        <f t="shared" ca="1" si="1"/>
        <v>607127</v>
      </c>
      <c r="I5" s="1">
        <f t="shared" ca="1" si="1"/>
        <v>368386</v>
      </c>
      <c r="J5" s="1">
        <f t="shared" ca="1" si="1"/>
        <v>830710</v>
      </c>
      <c r="K5" s="1">
        <f t="shared" ca="1" si="1"/>
        <v>635826</v>
      </c>
      <c r="L5" s="1">
        <f t="shared" ca="1" si="1"/>
        <v>824164</v>
      </c>
      <c r="M5" s="1">
        <f t="shared" ca="1" si="1"/>
        <v>546198</v>
      </c>
      <c r="N5" s="1">
        <f t="shared" ca="1" si="1"/>
        <v>606571</v>
      </c>
      <c r="O5" s="1">
        <f t="shared" ca="1" si="1"/>
        <v>748417</v>
      </c>
      <c r="P5" s="1">
        <f t="shared" ca="1" si="1"/>
        <v>941150</v>
      </c>
      <c r="Q5" s="1" t="str">
        <f t="shared" ca="1" si="4"/>
        <v>嫪毐</v>
      </c>
      <c r="R5" s="1" t="str">
        <f t="shared" ca="1" si="5"/>
        <v>朱亥</v>
      </c>
      <c r="S5" s="1" t="str">
        <f t="shared" ca="1" si="6"/>
        <v>嫪毐</v>
      </c>
      <c r="T5" s="1" t="str">
        <f t="shared" ca="1" si="7"/>
        <v>朱亥</v>
      </c>
      <c r="U5" s="1" t="str">
        <f t="shared" ca="1" si="8"/>
        <v>朱亥</v>
      </c>
      <c r="V5" s="1" t="str">
        <f t="shared" ca="1" si="9"/>
        <v>朱亥</v>
      </c>
      <c r="W5" s="1" t="str">
        <f t="shared" ca="1" si="10"/>
        <v>孙叔敖</v>
      </c>
      <c r="X5" s="1" t="str">
        <f t="shared" ca="1" si="11"/>
        <v>朱亥</v>
      </c>
      <c r="Y5" s="1" t="str">
        <f t="shared" ca="1" si="12"/>
        <v>朱亥</v>
      </c>
      <c r="Z5" s="1" t="str">
        <f t="shared" ca="1" si="13"/>
        <v>暴鸢</v>
      </c>
      <c r="AC5" s="1">
        <v>1</v>
      </c>
      <c r="AD5" s="1">
        <v>6</v>
      </c>
      <c r="AE5" s="1">
        <f t="shared" ca="1" si="14"/>
        <v>25</v>
      </c>
      <c r="AG5" s="1" t="s">
        <v>298</v>
      </c>
      <c r="AH5" s="2">
        <f ca="1">IFERROR(MATCH(AH$1,$T:$T,0)-1,1000)</f>
        <v>1000</v>
      </c>
      <c r="AI5" s="2">
        <f t="shared" ref="AI5:BH5" ca="1" si="17">IFERROR(MATCH(AI$1,$T:$T,0)-1,1000)</f>
        <v>15</v>
      </c>
      <c r="AJ5" s="2">
        <f t="shared" ca="1" si="17"/>
        <v>1000</v>
      </c>
      <c r="AK5" s="2">
        <f t="shared" ca="1" si="17"/>
        <v>79</v>
      </c>
      <c r="AL5" s="2">
        <f t="shared" ca="1" si="17"/>
        <v>1000</v>
      </c>
      <c r="AM5" s="2">
        <f t="shared" ca="1" si="17"/>
        <v>1000</v>
      </c>
      <c r="AN5" s="2">
        <f t="shared" ca="1" si="17"/>
        <v>426</v>
      </c>
      <c r="AO5" s="2">
        <f t="shared" ca="1" si="17"/>
        <v>1000</v>
      </c>
      <c r="AP5" s="2">
        <f t="shared" ca="1" si="17"/>
        <v>6</v>
      </c>
      <c r="AQ5" s="2">
        <f t="shared" ca="1" si="17"/>
        <v>1000</v>
      </c>
      <c r="AR5" s="2">
        <f t="shared" ca="1" si="17"/>
        <v>1000</v>
      </c>
      <c r="AS5" s="2">
        <f t="shared" ca="1" si="17"/>
        <v>1000</v>
      </c>
      <c r="AT5" s="2">
        <f t="shared" ca="1" si="17"/>
        <v>25</v>
      </c>
      <c r="AU5" s="2">
        <f t="shared" ca="1" si="17"/>
        <v>260</v>
      </c>
      <c r="AV5" s="2">
        <f t="shared" ca="1" si="17"/>
        <v>838</v>
      </c>
      <c r="AW5" s="2">
        <f t="shared" ca="1" si="17"/>
        <v>1000</v>
      </c>
      <c r="AX5" s="2">
        <f t="shared" ca="1" si="17"/>
        <v>1000</v>
      </c>
      <c r="AY5" s="2">
        <f t="shared" ca="1" si="17"/>
        <v>1000</v>
      </c>
      <c r="AZ5" s="2">
        <f t="shared" ca="1" si="17"/>
        <v>2</v>
      </c>
      <c r="BA5" s="2">
        <f t="shared" ca="1" si="17"/>
        <v>18</v>
      </c>
      <c r="BB5" s="2">
        <f t="shared" ca="1" si="17"/>
        <v>451</v>
      </c>
      <c r="BC5" s="2">
        <f t="shared" ca="1" si="17"/>
        <v>988</v>
      </c>
      <c r="BD5" s="2">
        <f t="shared" ca="1" si="17"/>
        <v>85</v>
      </c>
      <c r="BE5" s="2">
        <f t="shared" ca="1" si="17"/>
        <v>998</v>
      </c>
      <c r="BF5" s="2">
        <f t="shared" ca="1" si="17"/>
        <v>1000</v>
      </c>
      <c r="BG5" s="2">
        <f t="shared" ca="1" si="17"/>
        <v>1000</v>
      </c>
      <c r="BH5" s="2">
        <f t="shared" ca="1" si="17"/>
        <v>1000</v>
      </c>
    </row>
    <row r="6" spans="1:61" x14ac:dyDescent="0.2">
      <c r="A6" s="2">
        <v>10005</v>
      </c>
      <c r="B6" s="2" t="s">
        <v>6</v>
      </c>
      <c r="C6" s="1">
        <v>0</v>
      </c>
      <c r="D6" s="1">
        <f>SUM($C$2:C6)</f>
        <v>10286</v>
      </c>
      <c r="F6" s="1">
        <v>5</v>
      </c>
      <c r="G6" s="1">
        <f t="shared" ca="1" si="0"/>
        <v>360472</v>
      </c>
      <c r="H6" s="1">
        <f t="shared" ca="1" si="1"/>
        <v>414572</v>
      </c>
      <c r="I6" s="1">
        <f t="shared" ca="1" si="1"/>
        <v>368631</v>
      </c>
      <c r="J6" s="1">
        <f t="shared" ca="1" si="1"/>
        <v>978434</v>
      </c>
      <c r="K6" s="1">
        <f t="shared" ca="1" si="1"/>
        <v>920162</v>
      </c>
      <c r="L6" s="1">
        <f t="shared" ca="1" si="1"/>
        <v>580942</v>
      </c>
      <c r="M6" s="1">
        <f t="shared" ca="1" si="1"/>
        <v>868612</v>
      </c>
      <c r="N6" s="1">
        <f t="shared" ca="1" si="1"/>
        <v>578915</v>
      </c>
      <c r="O6" s="1">
        <f t="shared" ca="1" si="1"/>
        <v>120850</v>
      </c>
      <c r="P6" s="1">
        <f t="shared" ca="1" si="1"/>
        <v>514148</v>
      </c>
      <c r="Q6" s="1" t="str">
        <f t="shared" ca="1" si="4"/>
        <v>嫪毐</v>
      </c>
      <c r="R6" s="1" t="str">
        <f t="shared" ca="1" si="5"/>
        <v>钟无艳</v>
      </c>
      <c r="S6" s="1" t="str">
        <f t="shared" ca="1" si="6"/>
        <v>嫪毐</v>
      </c>
      <c r="T6" s="1" t="str">
        <f t="shared" ca="1" si="7"/>
        <v>秦开</v>
      </c>
      <c r="U6" s="1" t="str">
        <f t="shared" ca="1" si="8"/>
        <v>暴鸢</v>
      </c>
      <c r="V6" s="1" t="str">
        <f t="shared" ca="1" si="9"/>
        <v>庞涓</v>
      </c>
      <c r="W6" s="1" t="str">
        <f t="shared" ca="1" si="10"/>
        <v>朱亥</v>
      </c>
      <c r="X6" s="1" t="str">
        <f t="shared" ca="1" si="11"/>
        <v>庞涓</v>
      </c>
      <c r="Y6" s="1" t="str">
        <f t="shared" ca="1" si="12"/>
        <v>嫪毐</v>
      </c>
      <c r="Z6" s="1" t="str">
        <f t="shared" ca="1" si="13"/>
        <v>莫邪</v>
      </c>
      <c r="AC6" s="1">
        <v>1</v>
      </c>
      <c r="AD6" s="1">
        <v>6</v>
      </c>
      <c r="AE6" s="1">
        <f t="shared" ca="1" si="14"/>
        <v>31</v>
      </c>
      <c r="AG6" s="1" t="s">
        <v>299</v>
      </c>
      <c r="AH6" s="2">
        <f ca="1">IFERROR(MATCH(AH$1,$U:$U,0)-1,1000)</f>
        <v>1000</v>
      </c>
      <c r="AI6" s="2">
        <f t="shared" ref="AI6:BH6" ca="1" si="18">IFERROR(MATCH(AI$1,$U:$U,0)-1,1000)</f>
        <v>26</v>
      </c>
      <c r="AJ6" s="2">
        <f t="shared" ca="1" si="18"/>
        <v>1000</v>
      </c>
      <c r="AK6" s="2">
        <f t="shared" ca="1" si="18"/>
        <v>65</v>
      </c>
      <c r="AL6" s="2">
        <f t="shared" ca="1" si="18"/>
        <v>1000</v>
      </c>
      <c r="AM6" s="2">
        <f t="shared" ca="1" si="18"/>
        <v>1000</v>
      </c>
      <c r="AN6" s="2">
        <f t="shared" ca="1" si="18"/>
        <v>192</v>
      </c>
      <c r="AO6" s="2">
        <f t="shared" ca="1" si="18"/>
        <v>1000</v>
      </c>
      <c r="AP6" s="2">
        <f t="shared" ca="1" si="18"/>
        <v>2</v>
      </c>
      <c r="AQ6" s="2">
        <f t="shared" ca="1" si="18"/>
        <v>1000</v>
      </c>
      <c r="AR6" s="2">
        <f t="shared" ca="1" si="18"/>
        <v>1000</v>
      </c>
      <c r="AS6" s="2">
        <f t="shared" ca="1" si="18"/>
        <v>1000</v>
      </c>
      <c r="AT6" s="2">
        <f t="shared" ca="1" si="18"/>
        <v>32</v>
      </c>
      <c r="AU6" s="2">
        <f t="shared" ca="1" si="18"/>
        <v>21</v>
      </c>
      <c r="AV6" s="2">
        <f t="shared" ca="1" si="18"/>
        <v>1000</v>
      </c>
      <c r="AW6" s="2">
        <f t="shared" ca="1" si="18"/>
        <v>1000</v>
      </c>
      <c r="AX6" s="2">
        <f t="shared" ca="1" si="18"/>
        <v>1000</v>
      </c>
      <c r="AY6" s="2">
        <f t="shared" ca="1" si="18"/>
        <v>1000</v>
      </c>
      <c r="AZ6" s="2">
        <f t="shared" ca="1" si="18"/>
        <v>31</v>
      </c>
      <c r="BA6" s="2">
        <f t="shared" ca="1" si="18"/>
        <v>5</v>
      </c>
      <c r="BB6" s="2">
        <f t="shared" ca="1" si="18"/>
        <v>1000</v>
      </c>
      <c r="BC6" s="2">
        <f t="shared" ca="1" si="18"/>
        <v>1000</v>
      </c>
      <c r="BD6" s="2">
        <f t="shared" ca="1" si="18"/>
        <v>69</v>
      </c>
      <c r="BE6" s="2">
        <f t="shared" ca="1" si="18"/>
        <v>507</v>
      </c>
      <c r="BF6" s="2">
        <f t="shared" ca="1" si="18"/>
        <v>1000</v>
      </c>
      <c r="BG6" s="2">
        <f t="shared" ca="1" si="18"/>
        <v>1000</v>
      </c>
      <c r="BH6" s="2">
        <f t="shared" ca="1" si="18"/>
        <v>1000</v>
      </c>
    </row>
    <row r="7" spans="1:61" x14ac:dyDescent="0.2">
      <c r="A7" s="2">
        <v>10006</v>
      </c>
      <c r="B7" s="2" t="s">
        <v>7</v>
      </c>
      <c r="C7" s="1">
        <v>5143</v>
      </c>
      <c r="D7" s="1">
        <f>SUM($C$2:C7)</f>
        <v>15429</v>
      </c>
      <c r="F7" s="1">
        <v>6</v>
      </c>
      <c r="G7" s="1">
        <f t="shared" ca="1" si="0"/>
        <v>294393</v>
      </c>
      <c r="H7" s="1">
        <f t="shared" ca="1" si="1"/>
        <v>839233</v>
      </c>
      <c r="I7" s="1">
        <f t="shared" ca="1" si="1"/>
        <v>982710</v>
      </c>
      <c r="J7" s="1">
        <f t="shared" ca="1" si="1"/>
        <v>315462</v>
      </c>
      <c r="K7" s="1">
        <f t="shared" ca="1" si="1"/>
        <v>380399</v>
      </c>
      <c r="L7" s="1">
        <f t="shared" ca="1" si="1"/>
        <v>304186</v>
      </c>
      <c r="M7" s="1">
        <f t="shared" ca="1" si="1"/>
        <v>437113</v>
      </c>
      <c r="N7" s="1">
        <f t="shared" ca="1" si="1"/>
        <v>53648</v>
      </c>
      <c r="O7" s="1">
        <f t="shared" ca="1" si="1"/>
        <v>24480</v>
      </c>
      <c r="P7" s="1">
        <f t="shared" ca="1" si="1"/>
        <v>593750</v>
      </c>
      <c r="Q7" s="1" t="str">
        <f t="shared" ca="1" si="4"/>
        <v>嫪毐</v>
      </c>
      <c r="R7" s="1" t="str">
        <f t="shared" ca="1" si="5"/>
        <v>朱亥</v>
      </c>
      <c r="S7" s="1" t="str">
        <f t="shared" ca="1" si="6"/>
        <v>秦开</v>
      </c>
      <c r="T7" s="1" t="str">
        <f t="shared" ca="1" si="7"/>
        <v>嫪毐</v>
      </c>
      <c r="U7" s="1" t="str">
        <f t="shared" ca="1" si="8"/>
        <v>嫪毐</v>
      </c>
      <c r="V7" s="1" t="str">
        <f t="shared" ca="1" si="9"/>
        <v>嫪毐</v>
      </c>
      <c r="W7" s="1" t="str">
        <f t="shared" ca="1" si="10"/>
        <v>田忌</v>
      </c>
      <c r="X7" s="1" t="str">
        <f t="shared" ca="1" si="11"/>
        <v>专诸</v>
      </c>
      <c r="Y7" s="1" t="str">
        <f t="shared" ca="1" si="12"/>
        <v>聂荌</v>
      </c>
      <c r="Z7" s="1" t="str">
        <f t="shared" ca="1" si="13"/>
        <v>朱亥</v>
      </c>
      <c r="AC7" s="1">
        <v>1</v>
      </c>
      <c r="AD7" s="1">
        <v>6</v>
      </c>
      <c r="AE7" s="1">
        <f t="shared" ca="1" si="14"/>
        <v>69</v>
      </c>
      <c r="AG7" s="1" t="s">
        <v>300</v>
      </c>
      <c r="AH7" s="2">
        <f ca="1">IFERROR(MATCH(AH$1,$V:$V,0)-1,1000)</f>
        <v>1000</v>
      </c>
      <c r="AI7" s="2">
        <f t="shared" ref="AI7:BH7" ca="1" si="19">IFERROR(MATCH(AI$1,$V:$V,0)-1,1000)</f>
        <v>224</v>
      </c>
      <c r="AJ7" s="2">
        <f t="shared" ca="1" si="19"/>
        <v>1000</v>
      </c>
      <c r="AK7" s="2">
        <f t="shared" ca="1" si="19"/>
        <v>401</v>
      </c>
      <c r="AL7" s="2">
        <f t="shared" ca="1" si="19"/>
        <v>1000</v>
      </c>
      <c r="AM7" s="2">
        <f t="shared" ca="1" si="19"/>
        <v>1000</v>
      </c>
      <c r="AN7" s="2">
        <f t="shared" ca="1" si="19"/>
        <v>53</v>
      </c>
      <c r="AO7" s="2">
        <f t="shared" ca="1" si="19"/>
        <v>1000</v>
      </c>
      <c r="AP7" s="2">
        <f t="shared" ca="1" si="19"/>
        <v>3</v>
      </c>
      <c r="AQ7" s="2">
        <f t="shared" ca="1" si="19"/>
        <v>1000</v>
      </c>
      <c r="AR7" s="2">
        <f t="shared" ca="1" si="19"/>
        <v>1000</v>
      </c>
      <c r="AS7" s="2">
        <f t="shared" ca="1" si="19"/>
        <v>1000</v>
      </c>
      <c r="AT7" s="2">
        <f t="shared" ca="1" si="19"/>
        <v>69</v>
      </c>
      <c r="AU7" s="2">
        <f t="shared" ca="1" si="19"/>
        <v>131</v>
      </c>
      <c r="AV7" s="2">
        <f t="shared" ca="1" si="19"/>
        <v>215</v>
      </c>
      <c r="AW7" s="2">
        <f t="shared" ca="1" si="19"/>
        <v>1000</v>
      </c>
      <c r="AX7" s="2">
        <f t="shared" ca="1" si="19"/>
        <v>1000</v>
      </c>
      <c r="AY7" s="2">
        <f t="shared" ca="1" si="19"/>
        <v>1000</v>
      </c>
      <c r="AZ7" s="2">
        <f t="shared" ca="1" si="19"/>
        <v>5</v>
      </c>
      <c r="BA7" s="2">
        <f t="shared" ca="1" si="19"/>
        <v>13</v>
      </c>
      <c r="BB7" s="2">
        <f t="shared" ca="1" si="19"/>
        <v>764</v>
      </c>
      <c r="BC7" s="2">
        <f t="shared" ca="1" si="19"/>
        <v>227</v>
      </c>
      <c r="BD7" s="2">
        <f t="shared" ca="1" si="19"/>
        <v>134</v>
      </c>
      <c r="BE7" s="2">
        <f t="shared" ca="1" si="19"/>
        <v>1000</v>
      </c>
      <c r="BF7" s="2">
        <f t="shared" ca="1" si="19"/>
        <v>1000</v>
      </c>
      <c r="BG7" s="2">
        <f t="shared" ca="1" si="19"/>
        <v>1000</v>
      </c>
      <c r="BH7" s="2">
        <f t="shared" ca="1" si="19"/>
        <v>1000</v>
      </c>
    </row>
    <row r="8" spans="1:61" x14ac:dyDescent="0.2">
      <c r="A8" s="2">
        <v>10007</v>
      </c>
      <c r="B8" s="2" t="s">
        <v>8</v>
      </c>
      <c r="C8" s="1">
        <v>1286</v>
      </c>
      <c r="D8" s="1">
        <f>SUM($C$2:C8)</f>
        <v>16715</v>
      </c>
      <c r="F8" s="1">
        <v>7</v>
      </c>
      <c r="G8" s="1">
        <f t="shared" ca="1" si="0"/>
        <v>544211</v>
      </c>
      <c r="H8" s="1">
        <f t="shared" ca="1" si="1"/>
        <v>587791</v>
      </c>
      <c r="I8" s="1">
        <f t="shared" ca="1" si="1"/>
        <v>493752</v>
      </c>
      <c r="J8" s="1">
        <f t="shared" ca="1" si="1"/>
        <v>592478</v>
      </c>
      <c r="K8" s="1">
        <f t="shared" ca="1" si="1"/>
        <v>674085</v>
      </c>
      <c r="L8" s="1">
        <f t="shared" ca="1" si="1"/>
        <v>982864</v>
      </c>
      <c r="M8" s="1">
        <f t="shared" ca="1" si="1"/>
        <v>888120</v>
      </c>
      <c r="N8" s="1">
        <f t="shared" ca="1" si="1"/>
        <v>634584</v>
      </c>
      <c r="O8" s="1">
        <f t="shared" ca="1" si="1"/>
        <v>658383</v>
      </c>
      <c r="P8" s="1">
        <f t="shared" ca="1" si="1"/>
        <v>371836</v>
      </c>
      <c r="Q8" s="1" t="str">
        <f t="shared" ca="1" si="4"/>
        <v>孙叔敖</v>
      </c>
      <c r="R8" s="1" t="str">
        <f t="shared" ca="1" si="5"/>
        <v>朱亥</v>
      </c>
      <c r="S8" s="1" t="str">
        <f t="shared" ca="1" si="6"/>
        <v>春申君</v>
      </c>
      <c r="T8" s="1" t="str">
        <f t="shared" ca="1" si="7"/>
        <v>朱亥</v>
      </c>
      <c r="U8" s="1" t="str">
        <f t="shared" ca="1" si="8"/>
        <v>朱亥</v>
      </c>
      <c r="V8" s="1" t="str">
        <f t="shared" ca="1" si="9"/>
        <v>秦开</v>
      </c>
      <c r="W8" s="1" t="str">
        <f t="shared" ca="1" si="10"/>
        <v>西门豹</v>
      </c>
      <c r="X8" s="1" t="str">
        <f t="shared" ca="1" si="11"/>
        <v>朱亥</v>
      </c>
      <c r="Y8" s="1" t="str">
        <f t="shared" ca="1" si="12"/>
        <v>朱亥</v>
      </c>
      <c r="Z8" s="1" t="str">
        <f t="shared" ca="1" si="13"/>
        <v>嫪毐</v>
      </c>
      <c r="AC8" s="1">
        <v>1</v>
      </c>
      <c r="AD8" s="1">
        <v>6</v>
      </c>
      <c r="AE8" s="1">
        <f t="shared" ca="1" si="14"/>
        <v>57</v>
      </c>
      <c r="AG8" s="1" t="s">
        <v>301</v>
      </c>
      <c r="AH8" s="2">
        <f ca="1">IFERROR(MATCH(AH$1,$W:$W,0)-1,1000)</f>
        <v>1000</v>
      </c>
      <c r="AI8" s="2">
        <f t="shared" ref="AI8:BH8" ca="1" si="20">IFERROR(MATCH(AI$1,$W:$W,0)-1,1000)</f>
        <v>171</v>
      </c>
      <c r="AJ8" s="2">
        <f t="shared" ca="1" si="20"/>
        <v>1000</v>
      </c>
      <c r="AK8" s="2">
        <f t="shared" ca="1" si="20"/>
        <v>491</v>
      </c>
      <c r="AL8" s="2">
        <f t="shared" ca="1" si="20"/>
        <v>1000</v>
      </c>
      <c r="AM8" s="2">
        <f t="shared" ca="1" si="20"/>
        <v>1000</v>
      </c>
      <c r="AN8" s="2">
        <f t="shared" ca="1" si="20"/>
        <v>1000</v>
      </c>
      <c r="AO8" s="2">
        <f t="shared" ca="1" si="20"/>
        <v>1000</v>
      </c>
      <c r="AP8" s="2">
        <f t="shared" ca="1" si="20"/>
        <v>2</v>
      </c>
      <c r="AQ8" s="2">
        <f t="shared" ca="1" si="20"/>
        <v>1000</v>
      </c>
      <c r="AR8" s="2">
        <f t="shared" ca="1" si="20"/>
        <v>1000</v>
      </c>
      <c r="AS8" s="2">
        <f t="shared" ca="1" si="20"/>
        <v>1000</v>
      </c>
      <c r="AT8" s="2">
        <f t="shared" ca="1" si="20"/>
        <v>6</v>
      </c>
      <c r="AU8" s="2">
        <f t="shared" ca="1" si="20"/>
        <v>22</v>
      </c>
      <c r="AV8" s="2">
        <f t="shared" ca="1" si="20"/>
        <v>372</v>
      </c>
      <c r="AW8" s="2">
        <f t="shared" ca="1" si="20"/>
        <v>1000</v>
      </c>
      <c r="AX8" s="2">
        <f t="shared" ca="1" si="20"/>
        <v>1000</v>
      </c>
      <c r="AY8" s="2">
        <f t="shared" ca="1" si="20"/>
        <v>1000</v>
      </c>
      <c r="AZ8" s="2">
        <f t="shared" ca="1" si="20"/>
        <v>57</v>
      </c>
      <c r="BA8" s="2">
        <f t="shared" ca="1" si="20"/>
        <v>26</v>
      </c>
      <c r="BB8" s="2">
        <f t="shared" ca="1" si="20"/>
        <v>301</v>
      </c>
      <c r="BC8" s="2">
        <f t="shared" ca="1" si="20"/>
        <v>1000</v>
      </c>
      <c r="BD8" s="2">
        <f t="shared" ca="1" si="20"/>
        <v>563</v>
      </c>
      <c r="BE8" s="2">
        <f t="shared" ca="1" si="20"/>
        <v>689</v>
      </c>
      <c r="BF8" s="2">
        <f t="shared" ca="1" si="20"/>
        <v>1000</v>
      </c>
      <c r="BG8" s="2">
        <f t="shared" ca="1" si="20"/>
        <v>1000</v>
      </c>
      <c r="BH8" s="2">
        <f t="shared" ca="1" si="20"/>
        <v>1000</v>
      </c>
    </row>
    <row r="9" spans="1:61" x14ac:dyDescent="0.2">
      <c r="A9" s="2">
        <v>10008</v>
      </c>
      <c r="B9" s="2" t="s">
        <v>9</v>
      </c>
      <c r="C9" s="1">
        <v>0</v>
      </c>
      <c r="D9" s="1">
        <f>SUM($C$2:C9)</f>
        <v>16715</v>
      </c>
      <c r="F9" s="1">
        <v>8</v>
      </c>
      <c r="G9" s="1">
        <f t="shared" ca="1" si="0"/>
        <v>678511</v>
      </c>
      <c r="H9" s="1">
        <f t="shared" ca="1" si="1"/>
        <v>277998</v>
      </c>
      <c r="I9" s="1">
        <f t="shared" ca="1" si="1"/>
        <v>672090</v>
      </c>
      <c r="J9" s="1">
        <f t="shared" ca="1" si="1"/>
        <v>950745</v>
      </c>
      <c r="K9" s="1">
        <f t="shared" ca="1" si="1"/>
        <v>212983</v>
      </c>
      <c r="L9" s="1">
        <f t="shared" ca="1" si="1"/>
        <v>384441</v>
      </c>
      <c r="M9" s="1">
        <f t="shared" ca="1" si="1"/>
        <v>94778</v>
      </c>
      <c r="N9" s="1">
        <f t="shared" ca="1" si="1"/>
        <v>182746</v>
      </c>
      <c r="O9" s="1">
        <f t="shared" ca="1" si="1"/>
        <v>223431</v>
      </c>
      <c r="P9" s="1">
        <f t="shared" ca="1" si="1"/>
        <v>184545</v>
      </c>
      <c r="Q9" s="1" t="str">
        <f t="shared" ca="1" si="4"/>
        <v>朱亥</v>
      </c>
      <c r="R9" s="1" t="str">
        <f t="shared" ca="1" si="5"/>
        <v>嫪毐</v>
      </c>
      <c r="S9" s="1" t="str">
        <f t="shared" ca="1" si="6"/>
        <v>朱亥</v>
      </c>
      <c r="T9" s="1" t="str">
        <f t="shared" ca="1" si="7"/>
        <v>申不害</v>
      </c>
      <c r="U9" s="1" t="str">
        <f t="shared" ca="1" si="8"/>
        <v>嫪毐</v>
      </c>
      <c r="V9" s="1" t="str">
        <f t="shared" ca="1" si="9"/>
        <v>嫪毐</v>
      </c>
      <c r="W9" s="1" t="str">
        <f t="shared" ca="1" si="10"/>
        <v>嫪毐</v>
      </c>
      <c r="X9" s="1" t="str">
        <f t="shared" ca="1" si="11"/>
        <v>嫪毐</v>
      </c>
      <c r="Y9" s="1" t="str">
        <f t="shared" ca="1" si="12"/>
        <v>嫪毐</v>
      </c>
      <c r="Z9" s="1" t="str">
        <f t="shared" ca="1" si="13"/>
        <v>嫪毐</v>
      </c>
      <c r="AC9" s="1">
        <v>1</v>
      </c>
      <c r="AD9" s="1">
        <v>6</v>
      </c>
      <c r="AE9" s="1">
        <f t="shared" ca="1" si="14"/>
        <v>42</v>
      </c>
      <c r="AG9" s="1" t="s">
        <v>302</v>
      </c>
      <c r="AH9" s="2">
        <f ca="1">IFERROR(MATCH(AH$1,$X:$X,0)-1,1000)</f>
        <v>1000</v>
      </c>
      <c r="AI9" s="2">
        <f t="shared" ref="AI9:BH9" ca="1" si="21">IFERROR(MATCH(AI$1,$X:$X,0)-1,1000)</f>
        <v>195</v>
      </c>
      <c r="AJ9" s="2">
        <f t="shared" ca="1" si="21"/>
        <v>1000</v>
      </c>
      <c r="AK9" s="2">
        <f t="shared" ca="1" si="21"/>
        <v>158</v>
      </c>
      <c r="AL9" s="2">
        <f t="shared" ca="1" si="21"/>
        <v>1000</v>
      </c>
      <c r="AM9" s="2">
        <f t="shared" ca="1" si="21"/>
        <v>1000</v>
      </c>
      <c r="AN9" s="2">
        <f t="shared" ca="1" si="21"/>
        <v>304</v>
      </c>
      <c r="AO9" s="2">
        <f t="shared" ca="1" si="21"/>
        <v>1000</v>
      </c>
      <c r="AP9" s="2">
        <f t="shared" ca="1" si="21"/>
        <v>1</v>
      </c>
      <c r="AQ9" s="2">
        <f t="shared" ca="1" si="21"/>
        <v>1000</v>
      </c>
      <c r="AR9" s="2">
        <f t="shared" ca="1" si="21"/>
        <v>1000</v>
      </c>
      <c r="AS9" s="2">
        <f t="shared" ca="1" si="21"/>
        <v>1000</v>
      </c>
      <c r="AT9" s="2">
        <f t="shared" ca="1" si="21"/>
        <v>9</v>
      </c>
      <c r="AU9" s="2">
        <f t="shared" ca="1" si="21"/>
        <v>42</v>
      </c>
      <c r="AV9" s="2">
        <f t="shared" ca="1" si="21"/>
        <v>335</v>
      </c>
      <c r="AW9" s="2">
        <f t="shared" ca="1" si="21"/>
        <v>1000</v>
      </c>
      <c r="AX9" s="2">
        <f t="shared" ca="1" si="21"/>
        <v>1000</v>
      </c>
      <c r="AY9" s="2">
        <f t="shared" ca="1" si="21"/>
        <v>1000</v>
      </c>
      <c r="AZ9" s="2">
        <f t="shared" ca="1" si="21"/>
        <v>5</v>
      </c>
      <c r="BA9" s="2">
        <f t="shared" ca="1" si="21"/>
        <v>59</v>
      </c>
      <c r="BB9" s="2">
        <f t="shared" ca="1" si="21"/>
        <v>66</v>
      </c>
      <c r="BC9" s="2">
        <f t="shared" ca="1" si="21"/>
        <v>454</v>
      </c>
      <c r="BD9" s="2">
        <f t="shared" ca="1" si="21"/>
        <v>38</v>
      </c>
      <c r="BE9" s="2">
        <f t="shared" ca="1" si="21"/>
        <v>662</v>
      </c>
      <c r="BF9" s="2">
        <f t="shared" ca="1" si="21"/>
        <v>1000</v>
      </c>
      <c r="BG9" s="2">
        <f t="shared" ca="1" si="21"/>
        <v>1000</v>
      </c>
      <c r="BH9" s="2">
        <f t="shared" ca="1" si="21"/>
        <v>1000</v>
      </c>
    </row>
    <row r="10" spans="1:61" x14ac:dyDescent="0.2">
      <c r="A10" s="2">
        <v>10009</v>
      </c>
      <c r="B10" s="2" t="s">
        <v>10</v>
      </c>
      <c r="C10" s="1">
        <v>0</v>
      </c>
      <c r="D10" s="1">
        <f>SUM($C$2:C10)</f>
        <v>16715</v>
      </c>
      <c r="F10" s="1">
        <v>9</v>
      </c>
      <c r="G10" s="1">
        <f t="shared" ca="1" si="0"/>
        <v>425052</v>
      </c>
      <c r="H10" s="1">
        <f t="shared" ca="1" si="1"/>
        <v>964991</v>
      </c>
      <c r="I10" s="1">
        <f t="shared" ca="1" si="1"/>
        <v>352787</v>
      </c>
      <c r="J10" s="1">
        <f t="shared" ca="1" si="1"/>
        <v>714342</v>
      </c>
      <c r="K10" s="1">
        <f t="shared" ca="1" si="1"/>
        <v>810244</v>
      </c>
      <c r="L10" s="1">
        <f t="shared" ca="1" si="1"/>
        <v>225589</v>
      </c>
      <c r="M10" s="1">
        <f t="shared" ca="1" si="1"/>
        <v>481169</v>
      </c>
      <c r="N10" s="1">
        <f t="shared" ca="1" si="1"/>
        <v>432016</v>
      </c>
      <c r="O10" s="1">
        <f t="shared" ca="1" si="1"/>
        <v>897142</v>
      </c>
      <c r="P10" s="1">
        <f t="shared" ca="1" si="1"/>
        <v>324079</v>
      </c>
      <c r="Q10" s="1" t="str">
        <f t="shared" ca="1" si="4"/>
        <v>扁鹊</v>
      </c>
      <c r="R10" s="1" t="str">
        <f t="shared" ca="1" si="5"/>
        <v>秦开</v>
      </c>
      <c r="S10" s="1" t="str">
        <f t="shared" ca="1" si="6"/>
        <v>嫪毐</v>
      </c>
      <c r="T10" s="1" t="str">
        <f t="shared" ca="1" si="7"/>
        <v>朱亥</v>
      </c>
      <c r="U10" s="1" t="str">
        <f t="shared" ca="1" si="8"/>
        <v>朱亥</v>
      </c>
      <c r="V10" s="1" t="str">
        <f t="shared" ca="1" si="9"/>
        <v>嫪毐</v>
      </c>
      <c r="W10" s="1" t="str">
        <f t="shared" ca="1" si="10"/>
        <v>春申君</v>
      </c>
      <c r="X10" s="1" t="str">
        <f t="shared" ca="1" si="11"/>
        <v>田忌</v>
      </c>
      <c r="Y10" s="1" t="str">
        <f t="shared" ca="1" si="12"/>
        <v>西门豹</v>
      </c>
      <c r="Z10" s="1" t="str">
        <f t="shared" ca="1" si="13"/>
        <v>嫪毐</v>
      </c>
      <c r="AC10" s="1">
        <v>1</v>
      </c>
      <c r="AD10" s="1">
        <v>6</v>
      </c>
      <c r="AE10" s="1">
        <f t="shared" ca="1" si="14"/>
        <v>49</v>
      </c>
      <c r="AG10" s="1" t="s">
        <v>303</v>
      </c>
      <c r="AH10" s="2">
        <f ca="1">IFERROR(MATCH(AH$1,$Y:$Y,0)-1,1000)</f>
        <v>1000</v>
      </c>
      <c r="AI10" s="2">
        <f t="shared" ref="AI10:BH10" ca="1" si="22">IFERROR(MATCH(AI$1,$Y:$Y,0)-1,1000)</f>
        <v>190</v>
      </c>
      <c r="AJ10" s="2">
        <f t="shared" ca="1" si="22"/>
        <v>1000</v>
      </c>
      <c r="AK10" s="2">
        <f t="shared" ca="1" si="22"/>
        <v>143</v>
      </c>
      <c r="AL10" s="2">
        <f t="shared" ca="1" si="22"/>
        <v>1000</v>
      </c>
      <c r="AM10" s="2">
        <f t="shared" ca="1" si="22"/>
        <v>1000</v>
      </c>
      <c r="AN10" s="2">
        <f t="shared" ca="1" si="22"/>
        <v>49</v>
      </c>
      <c r="AO10" s="2">
        <f t="shared" ca="1" si="22"/>
        <v>1000</v>
      </c>
      <c r="AP10" s="2">
        <f t="shared" ca="1" si="22"/>
        <v>1</v>
      </c>
      <c r="AQ10" s="2">
        <f t="shared" ca="1" si="22"/>
        <v>1000</v>
      </c>
      <c r="AR10" s="2">
        <f t="shared" ca="1" si="22"/>
        <v>1000</v>
      </c>
      <c r="AS10" s="2">
        <f t="shared" ca="1" si="22"/>
        <v>1000</v>
      </c>
      <c r="AT10" s="2">
        <f t="shared" ca="1" si="22"/>
        <v>11</v>
      </c>
      <c r="AU10" s="2">
        <f t="shared" ca="1" si="22"/>
        <v>66</v>
      </c>
      <c r="AV10" s="2">
        <f t="shared" ca="1" si="22"/>
        <v>373</v>
      </c>
      <c r="AW10" s="2">
        <f t="shared" ca="1" si="22"/>
        <v>1000</v>
      </c>
      <c r="AX10" s="2">
        <f t="shared" ca="1" si="22"/>
        <v>1000</v>
      </c>
      <c r="AY10" s="2">
        <f t="shared" ca="1" si="22"/>
        <v>1000</v>
      </c>
      <c r="AZ10" s="2">
        <f t="shared" ca="1" si="22"/>
        <v>19</v>
      </c>
      <c r="BA10" s="2">
        <f t="shared" ca="1" si="22"/>
        <v>26</v>
      </c>
      <c r="BB10" s="2">
        <f t="shared" ca="1" si="22"/>
        <v>1000</v>
      </c>
      <c r="BC10" s="2">
        <f t="shared" ca="1" si="22"/>
        <v>1000</v>
      </c>
      <c r="BD10" s="2">
        <f t="shared" ca="1" si="22"/>
        <v>464</v>
      </c>
      <c r="BE10" s="2">
        <f t="shared" ca="1" si="22"/>
        <v>774</v>
      </c>
      <c r="BF10" s="2">
        <f t="shared" ca="1" si="22"/>
        <v>1000</v>
      </c>
      <c r="BG10" s="2">
        <f t="shared" ca="1" si="22"/>
        <v>1000</v>
      </c>
      <c r="BH10" s="2">
        <f t="shared" ca="1" si="22"/>
        <v>1000</v>
      </c>
    </row>
    <row r="11" spans="1:61" x14ac:dyDescent="0.2">
      <c r="A11" s="2">
        <v>10010</v>
      </c>
      <c r="B11" s="2" t="s">
        <v>11</v>
      </c>
      <c r="C11" s="1">
        <v>27272</v>
      </c>
      <c r="D11" s="1">
        <f>SUM($C$2:C11)</f>
        <v>43987</v>
      </c>
      <c r="F11" s="1">
        <v>10</v>
      </c>
      <c r="G11" s="1">
        <f t="shared" ca="1" si="0"/>
        <v>37804</v>
      </c>
      <c r="H11" s="1">
        <f t="shared" ca="1" si="1"/>
        <v>443467</v>
      </c>
      <c r="I11" s="1">
        <f t="shared" ca="1" si="1"/>
        <v>311497</v>
      </c>
      <c r="J11" s="1">
        <f t="shared" ca="1" si="1"/>
        <v>521192</v>
      </c>
      <c r="K11" s="1">
        <f t="shared" ca="1" si="1"/>
        <v>137044</v>
      </c>
      <c r="L11" s="1">
        <f t="shared" ca="1" si="1"/>
        <v>283703</v>
      </c>
      <c r="M11" s="1">
        <f t="shared" ca="1" si="1"/>
        <v>300303</v>
      </c>
      <c r="N11" s="1">
        <f t="shared" ca="1" si="1"/>
        <v>970288</v>
      </c>
      <c r="O11" s="1">
        <f t="shared" ca="1" si="1"/>
        <v>131123</v>
      </c>
      <c r="P11" s="1">
        <f t="shared" ca="1" si="1"/>
        <v>261317</v>
      </c>
      <c r="Q11" s="1" t="str">
        <f t="shared" ca="1" si="4"/>
        <v>聂荌</v>
      </c>
      <c r="R11" s="1" t="str">
        <f t="shared" ca="1" si="5"/>
        <v>田忌</v>
      </c>
      <c r="S11" s="1" t="str">
        <f t="shared" ca="1" si="6"/>
        <v>嫪毐</v>
      </c>
      <c r="T11" s="1" t="str">
        <f t="shared" ca="1" si="7"/>
        <v>莫邪</v>
      </c>
      <c r="U11" s="1" t="str">
        <f t="shared" ca="1" si="8"/>
        <v>嫪毐</v>
      </c>
      <c r="V11" s="1" t="str">
        <f t="shared" ca="1" si="9"/>
        <v>嫪毐</v>
      </c>
      <c r="W11" s="1" t="str">
        <f t="shared" ca="1" si="10"/>
        <v>嫪毐</v>
      </c>
      <c r="X11" s="1" t="str">
        <f t="shared" ca="1" si="11"/>
        <v>秦开</v>
      </c>
      <c r="Y11" s="1" t="str">
        <f t="shared" ca="1" si="12"/>
        <v>嫪毐</v>
      </c>
      <c r="Z11" s="1" t="str">
        <f t="shared" ca="1" si="13"/>
        <v>嫪毐</v>
      </c>
      <c r="AC11" s="1">
        <v>1</v>
      </c>
      <c r="AD11" s="1">
        <v>6</v>
      </c>
      <c r="AE11" s="1">
        <f t="shared" ca="1" si="14"/>
        <v>148</v>
      </c>
      <c r="AG11" s="1" t="s">
        <v>304</v>
      </c>
      <c r="AH11" s="2">
        <f ca="1">IFERROR(MATCH(AH$1,$Z:$Z,0)-1,1000)</f>
        <v>1000</v>
      </c>
      <c r="AI11" s="2">
        <f t="shared" ref="AI11:BH11" ca="1" si="23">IFERROR(MATCH(AI$1,$Z:$Z,0)-1,1000)</f>
        <v>774</v>
      </c>
      <c r="AJ11" s="2">
        <f t="shared" ca="1" si="23"/>
        <v>1000</v>
      </c>
      <c r="AK11" s="2">
        <f t="shared" ca="1" si="23"/>
        <v>333</v>
      </c>
      <c r="AL11" s="2">
        <f t="shared" ca="1" si="23"/>
        <v>1000</v>
      </c>
      <c r="AM11" s="2">
        <f t="shared" ca="1" si="23"/>
        <v>1000</v>
      </c>
      <c r="AN11" s="2">
        <f t="shared" ca="1" si="23"/>
        <v>864</v>
      </c>
      <c r="AO11" s="2">
        <f t="shared" ca="1" si="23"/>
        <v>1000</v>
      </c>
      <c r="AP11" s="2">
        <f t="shared" ca="1" si="23"/>
        <v>7</v>
      </c>
      <c r="AQ11" s="2">
        <f t="shared" ca="1" si="23"/>
        <v>1000</v>
      </c>
      <c r="AR11" s="2">
        <f t="shared" ca="1" si="23"/>
        <v>1000</v>
      </c>
      <c r="AS11" s="2">
        <f t="shared" ca="1" si="23"/>
        <v>1000</v>
      </c>
      <c r="AT11" s="2">
        <f t="shared" ca="1" si="23"/>
        <v>40</v>
      </c>
      <c r="AU11" s="2">
        <f t="shared" ca="1" si="23"/>
        <v>322</v>
      </c>
      <c r="AV11" s="2">
        <f t="shared" ca="1" si="23"/>
        <v>1000</v>
      </c>
      <c r="AW11" s="2">
        <f t="shared" ca="1" si="23"/>
        <v>1000</v>
      </c>
      <c r="AX11" s="2">
        <f t="shared" ca="1" si="23"/>
        <v>1000</v>
      </c>
      <c r="AY11" s="2">
        <f t="shared" ca="1" si="23"/>
        <v>1000</v>
      </c>
      <c r="AZ11" s="2">
        <f t="shared" ca="1" si="23"/>
        <v>12</v>
      </c>
      <c r="BA11" s="2">
        <f t="shared" ca="1" si="23"/>
        <v>4</v>
      </c>
      <c r="BB11" s="2">
        <f t="shared" ca="1" si="23"/>
        <v>1000</v>
      </c>
      <c r="BC11" s="2">
        <f t="shared" ca="1" si="23"/>
        <v>1000</v>
      </c>
      <c r="BD11" s="2">
        <f t="shared" ca="1" si="23"/>
        <v>148</v>
      </c>
      <c r="BE11" s="2">
        <f t="shared" ca="1" si="23"/>
        <v>175</v>
      </c>
      <c r="BF11" s="2">
        <f t="shared" ca="1" si="23"/>
        <v>1000</v>
      </c>
      <c r="BG11" s="2">
        <f t="shared" ca="1" si="23"/>
        <v>1000</v>
      </c>
      <c r="BH11" s="2">
        <f t="shared" ca="1" si="23"/>
        <v>1000</v>
      </c>
    </row>
    <row r="12" spans="1:61" x14ac:dyDescent="0.2">
      <c r="A12" s="2">
        <v>10011</v>
      </c>
      <c r="B12" s="2" t="s">
        <v>12</v>
      </c>
      <c r="C12" s="1">
        <v>27272</v>
      </c>
      <c r="D12" s="1">
        <f>SUM($C$2:C12)</f>
        <v>71259</v>
      </c>
      <c r="F12" s="1">
        <v>11</v>
      </c>
      <c r="G12" s="1">
        <f t="shared" ca="1" si="0"/>
        <v>703358</v>
      </c>
      <c r="H12" s="1">
        <f t="shared" ca="1" si="1"/>
        <v>45062</v>
      </c>
      <c r="I12" s="1">
        <f t="shared" ca="1" si="1"/>
        <v>340235</v>
      </c>
      <c r="J12" s="1">
        <f t="shared" ca="1" si="1"/>
        <v>199774</v>
      </c>
      <c r="K12" s="1">
        <f t="shared" ca="1" si="1"/>
        <v>882991</v>
      </c>
      <c r="L12" s="1">
        <f t="shared" ca="1" si="1"/>
        <v>565906</v>
      </c>
      <c r="M12" s="1">
        <f t="shared" ca="1" si="1"/>
        <v>175911</v>
      </c>
      <c r="N12" s="1">
        <f t="shared" ca="1" si="1"/>
        <v>834680</v>
      </c>
      <c r="O12" s="1">
        <f t="shared" ca="1" si="1"/>
        <v>433387</v>
      </c>
      <c r="P12" s="1">
        <f t="shared" ca="1" si="1"/>
        <v>725640</v>
      </c>
      <c r="Q12" s="1" t="str">
        <f t="shared" ca="1" si="4"/>
        <v>朱亥</v>
      </c>
      <c r="R12" s="1" t="str">
        <f t="shared" ca="1" si="5"/>
        <v>专诸</v>
      </c>
      <c r="S12" s="1" t="str">
        <f t="shared" ca="1" si="6"/>
        <v>嫪毐</v>
      </c>
      <c r="T12" s="1" t="str">
        <f t="shared" ca="1" si="7"/>
        <v>嫪毐</v>
      </c>
      <c r="U12" s="1" t="str">
        <f t="shared" ca="1" si="8"/>
        <v>朱亥</v>
      </c>
      <c r="V12" s="1" t="str">
        <f t="shared" ca="1" si="9"/>
        <v>庞涓</v>
      </c>
      <c r="W12" s="1" t="str">
        <f t="shared" ca="1" si="10"/>
        <v>嫪毐</v>
      </c>
      <c r="X12" s="1" t="str">
        <f t="shared" ca="1" si="11"/>
        <v>朱亥</v>
      </c>
      <c r="Y12" s="1" t="str">
        <f t="shared" ca="1" si="12"/>
        <v>田忌</v>
      </c>
      <c r="Z12" s="1" t="str">
        <f t="shared" ca="1" si="13"/>
        <v>朱亥</v>
      </c>
    </row>
    <row r="13" spans="1:61" x14ac:dyDescent="0.2">
      <c r="A13" s="2">
        <v>10012</v>
      </c>
      <c r="B13" s="2" t="s">
        <v>13</v>
      </c>
      <c r="C13" s="1">
        <v>0</v>
      </c>
      <c r="D13" s="1">
        <f>SUM($C$2:C13)</f>
        <v>71259</v>
      </c>
      <c r="F13" s="1">
        <v>12</v>
      </c>
      <c r="G13" s="1">
        <f t="shared" ca="1" si="0"/>
        <v>657116</v>
      </c>
      <c r="H13" s="1">
        <f t="shared" ca="1" si="1"/>
        <v>919166</v>
      </c>
      <c r="I13" s="1">
        <f t="shared" ca="1" si="1"/>
        <v>144758</v>
      </c>
      <c r="J13" s="1">
        <f t="shared" ca="1" si="1"/>
        <v>344177</v>
      </c>
      <c r="K13" s="1">
        <f t="shared" ca="1" si="1"/>
        <v>683454</v>
      </c>
      <c r="L13" s="1">
        <f t="shared" ca="1" si="1"/>
        <v>639266</v>
      </c>
      <c r="M13" s="1">
        <f t="shared" ca="1" si="1"/>
        <v>125486</v>
      </c>
      <c r="N13" s="1">
        <f t="shared" ca="1" si="1"/>
        <v>402516</v>
      </c>
      <c r="O13" s="1">
        <f t="shared" ca="1" si="1"/>
        <v>15684</v>
      </c>
      <c r="P13" s="1">
        <f t="shared" ca="1" si="1"/>
        <v>560150</v>
      </c>
      <c r="Q13" s="1" t="str">
        <f t="shared" ca="1" si="4"/>
        <v>朱亥</v>
      </c>
      <c r="R13" s="1" t="str">
        <f t="shared" ca="1" si="5"/>
        <v>韩非子</v>
      </c>
      <c r="S13" s="1" t="str">
        <f t="shared" ca="1" si="6"/>
        <v>嫪毐</v>
      </c>
      <c r="T13" s="1" t="str">
        <f t="shared" ca="1" si="7"/>
        <v>嫪毐</v>
      </c>
      <c r="U13" s="1" t="str">
        <f t="shared" ca="1" si="8"/>
        <v>朱亥</v>
      </c>
      <c r="V13" s="1" t="str">
        <f t="shared" ca="1" si="9"/>
        <v>朱亥</v>
      </c>
      <c r="W13" s="1" t="str">
        <f t="shared" ca="1" si="10"/>
        <v>嫪毐</v>
      </c>
      <c r="X13" s="1" t="str">
        <f t="shared" ca="1" si="11"/>
        <v>钟无艳</v>
      </c>
      <c r="Y13" s="1" t="str">
        <f t="shared" ca="1" si="12"/>
        <v>西施</v>
      </c>
      <c r="Z13" s="1" t="str">
        <f t="shared" ca="1" si="13"/>
        <v>庞涓</v>
      </c>
    </row>
    <row r="14" spans="1:61" x14ac:dyDescent="0.2">
      <c r="A14" s="2">
        <v>10013</v>
      </c>
      <c r="B14" s="2" t="s">
        <v>14</v>
      </c>
      <c r="C14" s="1">
        <v>0</v>
      </c>
      <c r="D14" s="1">
        <f>SUM($C$2:C14)</f>
        <v>71259</v>
      </c>
      <c r="F14" s="1">
        <v>13</v>
      </c>
      <c r="G14" s="1">
        <f t="shared" ca="1" si="0"/>
        <v>450191</v>
      </c>
      <c r="H14" s="1">
        <f t="shared" ca="1" si="1"/>
        <v>556103</v>
      </c>
      <c r="I14" s="1">
        <f t="shared" ca="1" si="1"/>
        <v>204837</v>
      </c>
      <c r="J14" s="1">
        <f t="shared" ca="1" si="1"/>
        <v>257962</v>
      </c>
      <c r="K14" s="1">
        <f t="shared" ca="1" si="1"/>
        <v>236785</v>
      </c>
      <c r="L14" s="1">
        <f t="shared" ca="1" si="1"/>
        <v>927687</v>
      </c>
      <c r="M14" s="1">
        <f t="shared" ca="1" si="1"/>
        <v>868175</v>
      </c>
      <c r="N14" s="1">
        <f t="shared" ca="1" si="1"/>
        <v>43970</v>
      </c>
      <c r="O14" s="1">
        <f t="shared" ca="1" si="1"/>
        <v>732853</v>
      </c>
      <c r="P14" s="1">
        <f t="shared" ca="1" si="1"/>
        <v>191787</v>
      </c>
      <c r="Q14" s="1" t="str">
        <f t="shared" ca="1" si="4"/>
        <v>田忌</v>
      </c>
      <c r="R14" s="1" t="str">
        <f t="shared" ca="1" si="5"/>
        <v>庞涓</v>
      </c>
      <c r="S14" s="1" t="str">
        <f t="shared" ca="1" si="6"/>
        <v>嫪毐</v>
      </c>
      <c r="T14" s="1" t="str">
        <f t="shared" ca="1" si="7"/>
        <v>嫪毐</v>
      </c>
      <c r="U14" s="1" t="str">
        <f t="shared" ca="1" si="8"/>
        <v>嫪毐</v>
      </c>
      <c r="V14" s="1" t="str">
        <f t="shared" ca="1" si="9"/>
        <v>暴鸢</v>
      </c>
      <c r="W14" s="1" t="str">
        <f t="shared" ca="1" si="10"/>
        <v>朱亥</v>
      </c>
      <c r="X14" s="1" t="str">
        <f t="shared" ca="1" si="11"/>
        <v>聂荌</v>
      </c>
      <c r="Y14" s="1" t="str">
        <f t="shared" ca="1" si="12"/>
        <v>朱亥</v>
      </c>
      <c r="Z14" s="1" t="str">
        <f t="shared" ca="1" si="13"/>
        <v>嫪毐</v>
      </c>
      <c r="AC14" s="80" t="s">
        <v>305</v>
      </c>
      <c r="AD14" s="80"/>
      <c r="AE14" s="1">
        <f ca="1">AVERAGE($AE$2:$AE$11)</f>
        <v>61.3</v>
      </c>
    </row>
    <row r="15" spans="1:61" x14ac:dyDescent="0.2">
      <c r="A15" s="2">
        <v>10014</v>
      </c>
      <c r="B15" s="2" t="s">
        <v>15</v>
      </c>
      <c r="C15" s="1">
        <v>0</v>
      </c>
      <c r="D15" s="1">
        <f>SUM($C$2:C15)</f>
        <v>71259</v>
      </c>
      <c r="F15" s="1">
        <v>14</v>
      </c>
      <c r="G15" s="1">
        <f t="shared" ca="1" si="0"/>
        <v>442</v>
      </c>
      <c r="H15" s="1">
        <f t="shared" ca="1" si="1"/>
        <v>151220</v>
      </c>
      <c r="I15" s="1">
        <f t="shared" ca="1" si="1"/>
        <v>460517</v>
      </c>
      <c r="J15" s="1">
        <f t="shared" ca="1" si="1"/>
        <v>237857</v>
      </c>
      <c r="K15" s="1">
        <f t="shared" ca="1" si="1"/>
        <v>496961</v>
      </c>
      <c r="L15" s="1">
        <f t="shared" ca="1" si="1"/>
        <v>716230</v>
      </c>
      <c r="M15" s="1">
        <f t="shared" ca="1" si="1"/>
        <v>501849</v>
      </c>
      <c r="N15" s="1">
        <f t="shared" ca="1" si="1"/>
        <v>445374</v>
      </c>
      <c r="O15" s="1">
        <f t="shared" ca="1" si="1"/>
        <v>752690</v>
      </c>
      <c r="P15" s="1">
        <f t="shared" ca="1" si="1"/>
        <v>667627</v>
      </c>
      <c r="Q15" s="1" t="str">
        <f t="shared" ca="1" si="4"/>
        <v>骊姬</v>
      </c>
      <c r="R15" s="1" t="str">
        <f t="shared" ca="1" si="5"/>
        <v>嫪毐</v>
      </c>
      <c r="S15" s="1" t="str">
        <f t="shared" ca="1" si="6"/>
        <v>司马穰苴</v>
      </c>
      <c r="T15" s="1" t="str">
        <f t="shared" ca="1" si="7"/>
        <v>嫪毐</v>
      </c>
      <c r="U15" s="1" t="str">
        <f t="shared" ca="1" si="8"/>
        <v>春申君</v>
      </c>
      <c r="V15" s="1" t="str">
        <f t="shared" ca="1" si="9"/>
        <v>朱亥</v>
      </c>
      <c r="W15" s="1" t="str">
        <f t="shared" ca="1" si="10"/>
        <v>莫邪</v>
      </c>
      <c r="X15" s="1" t="str">
        <f t="shared" ca="1" si="11"/>
        <v>田忌</v>
      </c>
      <c r="Y15" s="1" t="str">
        <f t="shared" ca="1" si="12"/>
        <v>朱亥</v>
      </c>
      <c r="Z15" s="1" t="str">
        <f t="shared" ca="1" si="13"/>
        <v>朱亥</v>
      </c>
    </row>
    <row r="16" spans="1:61" x14ac:dyDescent="0.2">
      <c r="A16" s="2">
        <v>10015</v>
      </c>
      <c r="B16" s="2" t="s">
        <v>16</v>
      </c>
      <c r="C16" s="1">
        <v>1286</v>
      </c>
      <c r="D16" s="1">
        <f>SUM($C$2:C16)</f>
        <v>72545</v>
      </c>
      <c r="F16" s="1">
        <v>15</v>
      </c>
      <c r="G16" s="1">
        <f t="shared" ca="1" si="0"/>
        <v>513046</v>
      </c>
      <c r="H16" s="1">
        <f t="shared" ca="1" si="1"/>
        <v>719526</v>
      </c>
      <c r="I16" s="1">
        <f t="shared" ca="1" si="1"/>
        <v>416666</v>
      </c>
      <c r="J16" s="1">
        <f t="shared" ca="1" si="1"/>
        <v>6295</v>
      </c>
      <c r="K16" s="1">
        <f t="shared" ca="1" si="1"/>
        <v>554615</v>
      </c>
      <c r="L16" s="1">
        <f t="shared" ca="1" si="1"/>
        <v>193468</v>
      </c>
      <c r="M16" s="1">
        <f t="shared" ca="1" si="1"/>
        <v>223746</v>
      </c>
      <c r="N16" s="1">
        <f t="shared" ca="1" si="1"/>
        <v>347125</v>
      </c>
      <c r="O16" s="1">
        <f t="shared" ca="1" si="1"/>
        <v>469780</v>
      </c>
      <c r="P16" s="1">
        <f t="shared" ca="1" si="1"/>
        <v>327344</v>
      </c>
      <c r="Q16" s="1" t="str">
        <f t="shared" ca="1" si="4"/>
        <v>莫邪</v>
      </c>
      <c r="R16" s="1" t="str">
        <f t="shared" ca="1" si="5"/>
        <v>朱亥</v>
      </c>
      <c r="S16" s="1" t="str">
        <f t="shared" ca="1" si="6"/>
        <v>钟无艳</v>
      </c>
      <c r="T16" s="1" t="str">
        <f t="shared" ca="1" si="7"/>
        <v>义渠骇</v>
      </c>
      <c r="U16" s="1" t="str">
        <f t="shared" ca="1" si="8"/>
        <v>孙叔敖</v>
      </c>
      <c r="V16" s="1" t="str">
        <f t="shared" ca="1" si="9"/>
        <v>嫪毐</v>
      </c>
      <c r="W16" s="1" t="str">
        <f t="shared" ca="1" si="10"/>
        <v>嫪毐</v>
      </c>
      <c r="X16" s="1" t="str">
        <f t="shared" ca="1" si="11"/>
        <v>嫪毐</v>
      </c>
      <c r="Y16" s="1" t="str">
        <f t="shared" ca="1" si="12"/>
        <v>项燕</v>
      </c>
      <c r="Z16" s="1" t="str">
        <f t="shared" ca="1" si="13"/>
        <v>嫪毐</v>
      </c>
    </row>
    <row r="17" spans="1:60" x14ac:dyDescent="0.2">
      <c r="A17" s="2">
        <v>10016</v>
      </c>
      <c r="B17" s="2" t="s">
        <v>17</v>
      </c>
      <c r="C17" s="1">
        <v>1286</v>
      </c>
      <c r="D17" s="1">
        <f>SUM($C$2:C17)</f>
        <v>73831</v>
      </c>
      <c r="F17" s="1">
        <v>16</v>
      </c>
      <c r="G17" s="1">
        <f t="shared" ca="1" si="0"/>
        <v>377327</v>
      </c>
      <c r="H17" s="1">
        <f t="shared" ca="1" si="1"/>
        <v>902283</v>
      </c>
      <c r="I17" s="1">
        <f t="shared" ca="1" si="1"/>
        <v>976416</v>
      </c>
      <c r="J17" s="1">
        <f t="shared" ca="1" si="1"/>
        <v>913332</v>
      </c>
      <c r="K17" s="1">
        <f t="shared" ca="1" si="1"/>
        <v>584553</v>
      </c>
      <c r="L17" s="1">
        <f t="shared" ca="1" si="1"/>
        <v>838766</v>
      </c>
      <c r="M17" s="1">
        <f t="shared" ca="1" si="1"/>
        <v>117692</v>
      </c>
      <c r="N17" s="1">
        <f t="shared" ca="1" si="1"/>
        <v>55486</v>
      </c>
      <c r="O17" s="1">
        <f t="shared" ca="1" si="1"/>
        <v>891720</v>
      </c>
      <c r="P17" s="1">
        <f t="shared" ca="1" si="1"/>
        <v>593995</v>
      </c>
      <c r="Q17" s="1" t="str">
        <f t="shared" ca="1" si="4"/>
        <v>嫪毐</v>
      </c>
      <c r="R17" s="1" t="str">
        <f t="shared" ca="1" si="5"/>
        <v>西门豹</v>
      </c>
      <c r="S17" s="1" t="str">
        <f t="shared" ca="1" si="6"/>
        <v>秦开</v>
      </c>
      <c r="T17" s="1" t="str">
        <f t="shared" ca="1" si="7"/>
        <v>西门豹</v>
      </c>
      <c r="U17" s="1" t="str">
        <f t="shared" ca="1" si="8"/>
        <v>朱亥</v>
      </c>
      <c r="V17" s="1" t="str">
        <f t="shared" ca="1" si="9"/>
        <v>朱亥</v>
      </c>
      <c r="W17" s="1" t="str">
        <f t="shared" ca="1" si="10"/>
        <v>嫪毐</v>
      </c>
      <c r="X17" s="1" t="str">
        <f t="shared" ca="1" si="11"/>
        <v>专诸</v>
      </c>
      <c r="Y17" s="1" t="str">
        <f t="shared" ca="1" si="12"/>
        <v>西门豹</v>
      </c>
      <c r="Z17" s="1" t="str">
        <f t="shared" ca="1" si="13"/>
        <v>朱亥</v>
      </c>
    </row>
    <row r="18" spans="1:60" x14ac:dyDescent="0.2">
      <c r="A18" s="2">
        <v>10017</v>
      </c>
      <c r="B18" s="2" t="s">
        <v>18</v>
      </c>
      <c r="C18" s="1">
        <v>1286</v>
      </c>
      <c r="D18" s="1">
        <f>SUM($C$2:C18)</f>
        <v>75117</v>
      </c>
      <c r="F18" s="1">
        <v>17</v>
      </c>
      <c r="G18" s="1">
        <f t="shared" ca="1" si="0"/>
        <v>640872</v>
      </c>
      <c r="H18" s="1">
        <f t="shared" ref="H18:P27" ca="1" si="24">RANDBETWEEN(1,1000000)</f>
        <v>130121</v>
      </c>
      <c r="I18" s="1">
        <f t="shared" ca="1" si="24"/>
        <v>762938</v>
      </c>
      <c r="J18" s="1">
        <f t="shared" ca="1" si="24"/>
        <v>619923</v>
      </c>
      <c r="K18" s="1">
        <f t="shared" ca="1" si="24"/>
        <v>316105</v>
      </c>
      <c r="L18" s="1">
        <f t="shared" ca="1" si="24"/>
        <v>555347</v>
      </c>
      <c r="M18" s="1">
        <f t="shared" ca="1" si="24"/>
        <v>263507</v>
      </c>
      <c r="N18" s="1">
        <f t="shared" ca="1" si="24"/>
        <v>243258</v>
      </c>
      <c r="O18" s="1">
        <f t="shared" ca="1" si="24"/>
        <v>593859</v>
      </c>
      <c r="P18" s="1">
        <f t="shared" ca="1" si="24"/>
        <v>171357</v>
      </c>
      <c r="Q18" s="1" t="str">
        <f t="shared" ca="1" si="4"/>
        <v>朱亥</v>
      </c>
      <c r="R18" s="1" t="str">
        <f t="shared" ca="1" si="5"/>
        <v>嫪毐</v>
      </c>
      <c r="S18" s="1" t="str">
        <f t="shared" ca="1" si="6"/>
        <v>朱亥</v>
      </c>
      <c r="T18" s="1" t="str">
        <f t="shared" ca="1" si="7"/>
        <v>朱亥</v>
      </c>
      <c r="U18" s="1" t="str">
        <f t="shared" ca="1" si="8"/>
        <v>嫪毐</v>
      </c>
      <c r="V18" s="1" t="str">
        <f t="shared" ca="1" si="9"/>
        <v>庞涓</v>
      </c>
      <c r="W18" s="1" t="str">
        <f t="shared" ca="1" si="10"/>
        <v>嫪毐</v>
      </c>
      <c r="X18" s="1" t="str">
        <f t="shared" ca="1" si="11"/>
        <v>嫪毐</v>
      </c>
      <c r="Y18" s="1" t="str">
        <f t="shared" ca="1" si="12"/>
        <v>朱亥</v>
      </c>
      <c r="Z18" s="1" t="str">
        <f t="shared" ca="1" si="13"/>
        <v>嫪毐</v>
      </c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</row>
    <row r="19" spans="1:60" x14ac:dyDescent="0.2">
      <c r="A19" s="2">
        <v>10018</v>
      </c>
      <c r="B19" s="2" t="s">
        <v>19</v>
      </c>
      <c r="C19" s="1">
        <v>5143</v>
      </c>
      <c r="D19" s="1">
        <f>SUM($C$2:C19)</f>
        <v>80260</v>
      </c>
      <c r="F19" s="1">
        <v>18</v>
      </c>
      <c r="G19" s="1">
        <f t="shared" ca="1" si="0"/>
        <v>651849</v>
      </c>
      <c r="H19" s="1">
        <f t="shared" ca="1" si="24"/>
        <v>297937</v>
      </c>
      <c r="I19" s="1">
        <f t="shared" ca="1" si="24"/>
        <v>680302</v>
      </c>
      <c r="J19" s="1">
        <f t="shared" ca="1" si="24"/>
        <v>943057</v>
      </c>
      <c r="K19" s="1">
        <f t="shared" ca="1" si="24"/>
        <v>965446</v>
      </c>
      <c r="L19" s="1">
        <f t="shared" ca="1" si="24"/>
        <v>186038</v>
      </c>
      <c r="M19" s="1">
        <f t="shared" ca="1" si="24"/>
        <v>639698</v>
      </c>
      <c r="N19" s="1">
        <f t="shared" ca="1" si="24"/>
        <v>660143</v>
      </c>
      <c r="O19" s="1">
        <f t="shared" ca="1" si="24"/>
        <v>73863</v>
      </c>
      <c r="P19" s="1">
        <f t="shared" ca="1" si="24"/>
        <v>799799</v>
      </c>
      <c r="Q19" s="1" t="str">
        <f t="shared" ca="1" si="4"/>
        <v>朱亥</v>
      </c>
      <c r="R19" s="1" t="str">
        <f t="shared" ca="1" si="5"/>
        <v>嫪毐</v>
      </c>
      <c r="S19" s="1" t="str">
        <f t="shared" ca="1" si="6"/>
        <v>朱亥</v>
      </c>
      <c r="T19" s="1" t="str">
        <f t="shared" ca="1" si="7"/>
        <v>暴鸢</v>
      </c>
      <c r="U19" s="1" t="str">
        <f t="shared" ca="1" si="8"/>
        <v>秦开</v>
      </c>
      <c r="V19" s="1" t="str">
        <f t="shared" ca="1" si="9"/>
        <v>嫪毐</v>
      </c>
      <c r="W19" s="1" t="str">
        <f t="shared" ca="1" si="10"/>
        <v>朱亥</v>
      </c>
      <c r="X19" s="1" t="str">
        <f t="shared" ca="1" si="11"/>
        <v>朱亥</v>
      </c>
      <c r="Y19" s="1" t="str">
        <f t="shared" ca="1" si="12"/>
        <v>司马错</v>
      </c>
      <c r="Z19" s="1" t="str">
        <f t="shared" ca="1" si="13"/>
        <v>朱亥</v>
      </c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</row>
    <row r="20" spans="1:60" x14ac:dyDescent="0.2">
      <c r="A20" s="2">
        <v>10019</v>
      </c>
      <c r="B20" s="2" t="s">
        <v>20</v>
      </c>
      <c r="C20" s="1">
        <v>0</v>
      </c>
      <c r="D20" s="1">
        <f>SUM($C$2:C20)</f>
        <v>80260</v>
      </c>
      <c r="F20" s="1">
        <v>19</v>
      </c>
      <c r="G20" s="1">
        <f t="shared" ca="1" si="0"/>
        <v>604254</v>
      </c>
      <c r="H20" s="1">
        <f t="shared" ca="1" si="24"/>
        <v>365888</v>
      </c>
      <c r="I20" s="1">
        <f t="shared" ca="1" si="24"/>
        <v>348840</v>
      </c>
      <c r="J20" s="1">
        <f t="shared" ca="1" si="24"/>
        <v>658117</v>
      </c>
      <c r="K20" s="1">
        <f t="shared" ca="1" si="24"/>
        <v>859769</v>
      </c>
      <c r="L20" s="1">
        <f t="shared" ca="1" si="24"/>
        <v>69740</v>
      </c>
      <c r="M20" s="1">
        <f t="shared" ca="1" si="24"/>
        <v>355163</v>
      </c>
      <c r="N20" s="1">
        <f t="shared" ca="1" si="24"/>
        <v>376050</v>
      </c>
      <c r="O20" s="1">
        <f t="shared" ca="1" si="24"/>
        <v>579263</v>
      </c>
      <c r="P20" s="1">
        <f t="shared" ca="1" si="24"/>
        <v>615431</v>
      </c>
      <c r="Q20" s="1" t="str">
        <f t="shared" ca="1" si="4"/>
        <v>朱亥</v>
      </c>
      <c r="R20" s="1" t="str">
        <f t="shared" ca="1" si="5"/>
        <v>嫪毐</v>
      </c>
      <c r="S20" s="1" t="str">
        <f t="shared" ca="1" si="6"/>
        <v>嫪毐</v>
      </c>
      <c r="T20" s="1" t="str">
        <f t="shared" ca="1" si="7"/>
        <v>朱亥</v>
      </c>
      <c r="U20" s="1" t="str">
        <f t="shared" ca="1" si="8"/>
        <v>朱亥</v>
      </c>
      <c r="V20" s="1" t="str">
        <f t="shared" ca="1" si="9"/>
        <v>专诸</v>
      </c>
      <c r="W20" s="1" t="str">
        <f t="shared" ca="1" si="10"/>
        <v>嫪毐</v>
      </c>
      <c r="X20" s="1" t="str">
        <f t="shared" ca="1" si="11"/>
        <v>嫪毐</v>
      </c>
      <c r="Y20" s="1" t="str">
        <f t="shared" ca="1" si="12"/>
        <v>庞涓</v>
      </c>
      <c r="Z20" s="1" t="str">
        <f t="shared" ca="1" si="13"/>
        <v>朱亥</v>
      </c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</row>
    <row r="21" spans="1:60" x14ac:dyDescent="0.2">
      <c r="A21" s="2">
        <v>10020</v>
      </c>
      <c r="B21" s="2" t="s">
        <v>21</v>
      </c>
      <c r="C21" s="1">
        <v>1286</v>
      </c>
      <c r="D21" s="1">
        <f>SUM($C$2:C21)</f>
        <v>81546</v>
      </c>
      <c r="F21" s="1">
        <v>20</v>
      </c>
      <c r="G21" s="1">
        <f t="shared" ca="1" si="0"/>
        <v>498903</v>
      </c>
      <c r="H21" s="1">
        <f t="shared" ca="1" si="24"/>
        <v>955376</v>
      </c>
      <c r="I21" s="1">
        <f t="shared" ca="1" si="24"/>
        <v>369299</v>
      </c>
      <c r="J21" s="1">
        <f t="shared" ca="1" si="24"/>
        <v>634849</v>
      </c>
      <c r="K21" s="1">
        <f t="shared" ca="1" si="24"/>
        <v>499405</v>
      </c>
      <c r="L21" s="1">
        <f t="shared" ca="1" si="24"/>
        <v>171646</v>
      </c>
      <c r="M21" s="1">
        <f t="shared" ca="1" si="24"/>
        <v>808619</v>
      </c>
      <c r="N21" s="1">
        <f t="shared" ca="1" si="24"/>
        <v>650991</v>
      </c>
      <c r="O21" s="1">
        <f t="shared" ca="1" si="24"/>
        <v>628090</v>
      </c>
      <c r="P21" s="1">
        <f t="shared" ca="1" si="24"/>
        <v>372252</v>
      </c>
      <c r="Q21" s="1" t="str">
        <f t="shared" ca="1" si="4"/>
        <v>春申君</v>
      </c>
      <c r="R21" s="1" t="str">
        <f t="shared" ca="1" si="5"/>
        <v>荆轲</v>
      </c>
      <c r="S21" s="1" t="str">
        <f t="shared" ca="1" si="6"/>
        <v>嫪毐</v>
      </c>
      <c r="T21" s="1" t="str">
        <f t="shared" ca="1" si="7"/>
        <v>朱亥</v>
      </c>
      <c r="U21" s="1" t="str">
        <f t="shared" ca="1" si="8"/>
        <v>春申君</v>
      </c>
      <c r="V21" s="1" t="str">
        <f t="shared" ca="1" si="9"/>
        <v>嫪毐</v>
      </c>
      <c r="W21" s="1" t="str">
        <f t="shared" ca="1" si="10"/>
        <v>朱亥</v>
      </c>
      <c r="X21" s="1" t="str">
        <f t="shared" ca="1" si="11"/>
        <v>朱亥</v>
      </c>
      <c r="Y21" s="1" t="str">
        <f t="shared" ca="1" si="12"/>
        <v>朱亥</v>
      </c>
      <c r="Z21" s="1" t="str">
        <f t="shared" ca="1" si="13"/>
        <v>嫪毐</v>
      </c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</row>
    <row r="22" spans="1:60" x14ac:dyDescent="0.2">
      <c r="A22" s="2">
        <v>10021</v>
      </c>
      <c r="B22" s="2" t="s">
        <v>22</v>
      </c>
      <c r="C22" s="1">
        <v>305000</v>
      </c>
      <c r="D22" s="1">
        <f>SUM($C$2:C22)</f>
        <v>386546</v>
      </c>
      <c r="F22" s="1">
        <v>21</v>
      </c>
      <c r="G22" s="1">
        <f t="shared" ca="1" si="0"/>
        <v>226823</v>
      </c>
      <c r="H22" s="1">
        <f t="shared" ca="1" si="24"/>
        <v>890447</v>
      </c>
      <c r="I22" s="1">
        <f t="shared" ca="1" si="24"/>
        <v>410712</v>
      </c>
      <c r="J22" s="1">
        <f t="shared" ca="1" si="24"/>
        <v>920811</v>
      </c>
      <c r="K22" s="1">
        <f t="shared" ca="1" si="24"/>
        <v>458381</v>
      </c>
      <c r="L22" s="1">
        <f t="shared" ca="1" si="24"/>
        <v>245537</v>
      </c>
      <c r="M22" s="1">
        <f t="shared" ca="1" si="24"/>
        <v>640225</v>
      </c>
      <c r="N22" s="1">
        <f t="shared" ca="1" si="24"/>
        <v>815610</v>
      </c>
      <c r="O22" s="1">
        <f t="shared" ca="1" si="24"/>
        <v>424407</v>
      </c>
      <c r="P22" s="1">
        <f t="shared" ca="1" si="24"/>
        <v>747242</v>
      </c>
      <c r="Q22" s="1" t="str">
        <f t="shared" ca="1" si="4"/>
        <v>嫪毐</v>
      </c>
      <c r="R22" s="1" t="str">
        <f t="shared" ca="1" si="5"/>
        <v>西门豹</v>
      </c>
      <c r="S22" s="1" t="str">
        <f t="shared" ca="1" si="6"/>
        <v>钟无艳</v>
      </c>
      <c r="T22" s="1" t="str">
        <f t="shared" ca="1" si="7"/>
        <v>暴鸢</v>
      </c>
      <c r="U22" s="1" t="str">
        <f t="shared" ca="1" si="8"/>
        <v>司马穰苴</v>
      </c>
      <c r="V22" s="1" t="str">
        <f t="shared" ca="1" si="9"/>
        <v>嫪毐</v>
      </c>
      <c r="W22" s="1" t="str">
        <f t="shared" ca="1" si="10"/>
        <v>朱亥</v>
      </c>
      <c r="X22" s="1" t="str">
        <f t="shared" ca="1" si="11"/>
        <v>朱亥</v>
      </c>
      <c r="Y22" s="1" t="str">
        <f t="shared" ca="1" si="12"/>
        <v>扁鹊</v>
      </c>
      <c r="Z22" s="1" t="str">
        <f t="shared" ca="1" si="13"/>
        <v>朱亥</v>
      </c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</row>
    <row r="23" spans="1:60" x14ac:dyDescent="0.2">
      <c r="A23" s="2">
        <v>10022</v>
      </c>
      <c r="B23" s="2" t="s">
        <v>23</v>
      </c>
      <c r="C23" s="1">
        <v>0</v>
      </c>
      <c r="D23" s="1">
        <f>SUM($C$2:C23)</f>
        <v>386546</v>
      </c>
      <c r="F23" s="1">
        <v>22</v>
      </c>
      <c r="G23" s="1">
        <f t="shared" ca="1" si="0"/>
        <v>477945</v>
      </c>
      <c r="H23" s="1">
        <f t="shared" ca="1" si="24"/>
        <v>351885</v>
      </c>
      <c r="I23" s="1">
        <f t="shared" ca="1" si="24"/>
        <v>720594</v>
      </c>
      <c r="J23" s="1">
        <f t="shared" ca="1" si="24"/>
        <v>919507</v>
      </c>
      <c r="K23" s="1">
        <f t="shared" ca="1" si="24"/>
        <v>38353</v>
      </c>
      <c r="L23" s="1">
        <f t="shared" ca="1" si="24"/>
        <v>335623</v>
      </c>
      <c r="M23" s="1">
        <f t="shared" ca="1" si="24"/>
        <v>456662</v>
      </c>
      <c r="N23" s="1">
        <f t="shared" ca="1" si="24"/>
        <v>771187</v>
      </c>
      <c r="O23" s="1">
        <f t="shared" ca="1" si="24"/>
        <v>399784</v>
      </c>
      <c r="P23" s="1">
        <f t="shared" ca="1" si="24"/>
        <v>787310</v>
      </c>
      <c r="Q23" s="1" t="str">
        <f t="shared" ca="1" si="4"/>
        <v>春申君</v>
      </c>
      <c r="R23" s="1" t="str">
        <f t="shared" ca="1" si="5"/>
        <v>嫪毐</v>
      </c>
      <c r="S23" s="1" t="str">
        <f t="shared" ca="1" si="6"/>
        <v>朱亥</v>
      </c>
      <c r="T23" s="1" t="str">
        <f t="shared" ca="1" si="7"/>
        <v>韩非子</v>
      </c>
      <c r="U23" s="1" t="str">
        <f t="shared" ca="1" si="8"/>
        <v>聂荌</v>
      </c>
      <c r="V23" s="1" t="str">
        <f t="shared" ca="1" si="9"/>
        <v>嫪毐</v>
      </c>
      <c r="W23" s="1" t="str">
        <f t="shared" ca="1" si="10"/>
        <v>司马穰苴</v>
      </c>
      <c r="X23" s="1" t="str">
        <f t="shared" ca="1" si="11"/>
        <v>朱亥</v>
      </c>
      <c r="Y23" s="1" t="str">
        <f t="shared" ca="1" si="12"/>
        <v>钟无艳</v>
      </c>
      <c r="Z23" s="1" t="str">
        <f t="shared" ca="1" si="13"/>
        <v>朱亥</v>
      </c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</row>
    <row r="24" spans="1:60" x14ac:dyDescent="0.2">
      <c r="A24" s="2">
        <v>10023</v>
      </c>
      <c r="B24" s="2" t="s">
        <v>24</v>
      </c>
      <c r="C24" s="1">
        <v>0</v>
      </c>
      <c r="D24" s="1">
        <f>SUM($C$2:C24)</f>
        <v>386546</v>
      </c>
      <c r="F24" s="1">
        <v>23</v>
      </c>
      <c r="G24" s="1">
        <f t="shared" ca="1" si="0"/>
        <v>579654</v>
      </c>
      <c r="H24" s="1">
        <f t="shared" ca="1" si="24"/>
        <v>599963</v>
      </c>
      <c r="I24" s="1">
        <f t="shared" ca="1" si="24"/>
        <v>782715</v>
      </c>
      <c r="J24" s="1">
        <f t="shared" ca="1" si="24"/>
        <v>544497</v>
      </c>
      <c r="K24" s="1">
        <f t="shared" ca="1" si="24"/>
        <v>222655</v>
      </c>
      <c r="L24" s="1">
        <f t="shared" ca="1" si="24"/>
        <v>820551</v>
      </c>
      <c r="M24" s="1">
        <f t="shared" ca="1" si="24"/>
        <v>450184</v>
      </c>
      <c r="N24" s="1">
        <f t="shared" ca="1" si="24"/>
        <v>703107</v>
      </c>
      <c r="O24" s="1">
        <f t="shared" ca="1" si="24"/>
        <v>282077</v>
      </c>
      <c r="P24" s="1">
        <f t="shared" ca="1" si="24"/>
        <v>216189</v>
      </c>
      <c r="Q24" s="1" t="str">
        <f t="shared" ca="1" si="4"/>
        <v>庞涓</v>
      </c>
      <c r="R24" s="1" t="str">
        <f t="shared" ca="1" si="5"/>
        <v>朱亥</v>
      </c>
      <c r="S24" s="1" t="str">
        <f t="shared" ca="1" si="6"/>
        <v>朱亥</v>
      </c>
      <c r="T24" s="1" t="str">
        <f t="shared" ca="1" si="7"/>
        <v>孙叔敖</v>
      </c>
      <c r="U24" s="1" t="str">
        <f t="shared" ca="1" si="8"/>
        <v>嫪毐</v>
      </c>
      <c r="V24" s="1" t="str">
        <f t="shared" ca="1" si="9"/>
        <v>朱亥</v>
      </c>
      <c r="W24" s="1" t="str">
        <f t="shared" ca="1" si="10"/>
        <v>田忌</v>
      </c>
      <c r="X24" s="1" t="str">
        <f t="shared" ca="1" si="11"/>
        <v>朱亥</v>
      </c>
      <c r="Y24" s="1" t="str">
        <f t="shared" ca="1" si="12"/>
        <v>嫪毐</v>
      </c>
      <c r="Z24" s="1" t="str">
        <f t="shared" ca="1" si="13"/>
        <v>嫪毐</v>
      </c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</row>
    <row r="25" spans="1:60" x14ac:dyDescent="0.2">
      <c r="A25" s="2">
        <v>10024</v>
      </c>
      <c r="B25" s="2" t="s">
        <v>25</v>
      </c>
      <c r="C25" s="1">
        <v>0</v>
      </c>
      <c r="D25" s="1">
        <f>SUM($C$2:C25)</f>
        <v>386546</v>
      </c>
      <c r="F25" s="1">
        <v>24</v>
      </c>
      <c r="G25" s="1">
        <f t="shared" ca="1" si="0"/>
        <v>377447</v>
      </c>
      <c r="H25" s="1">
        <f t="shared" ca="1" si="24"/>
        <v>645470</v>
      </c>
      <c r="I25" s="1">
        <f t="shared" ca="1" si="24"/>
        <v>25615</v>
      </c>
      <c r="J25" s="1">
        <f t="shared" ca="1" si="24"/>
        <v>533916</v>
      </c>
      <c r="K25" s="1">
        <f t="shared" ca="1" si="24"/>
        <v>864259</v>
      </c>
      <c r="L25" s="1">
        <f t="shared" ca="1" si="24"/>
        <v>740823</v>
      </c>
      <c r="M25" s="1">
        <f t="shared" ca="1" si="24"/>
        <v>850813</v>
      </c>
      <c r="N25" s="1">
        <f t="shared" ca="1" si="24"/>
        <v>224648</v>
      </c>
      <c r="O25" s="1">
        <f t="shared" ca="1" si="24"/>
        <v>685701</v>
      </c>
      <c r="P25" s="1">
        <f t="shared" ca="1" si="24"/>
        <v>770135</v>
      </c>
      <c r="Q25" s="1" t="str">
        <f t="shared" ca="1" si="4"/>
        <v>嫪毐</v>
      </c>
      <c r="R25" s="1" t="str">
        <f t="shared" ca="1" si="5"/>
        <v>朱亥</v>
      </c>
      <c r="S25" s="1" t="str">
        <f t="shared" ca="1" si="6"/>
        <v>聂荌</v>
      </c>
      <c r="T25" s="1" t="str">
        <f t="shared" ca="1" si="7"/>
        <v>孙叔敖</v>
      </c>
      <c r="U25" s="1" t="str">
        <f t="shared" ca="1" si="8"/>
        <v>朱亥</v>
      </c>
      <c r="V25" s="1" t="str">
        <f t="shared" ca="1" si="9"/>
        <v>朱亥</v>
      </c>
      <c r="W25" s="1" t="str">
        <f t="shared" ca="1" si="10"/>
        <v>朱亥</v>
      </c>
      <c r="X25" s="1" t="str">
        <f t="shared" ca="1" si="11"/>
        <v>嫪毐</v>
      </c>
      <c r="Y25" s="1" t="str">
        <f t="shared" ca="1" si="12"/>
        <v>朱亥</v>
      </c>
      <c r="Z25" s="1" t="str">
        <f t="shared" ca="1" si="13"/>
        <v>朱亥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</row>
    <row r="26" spans="1:60" x14ac:dyDescent="0.2">
      <c r="A26" s="2">
        <v>10025</v>
      </c>
      <c r="B26" s="2" t="s">
        <v>26</v>
      </c>
      <c r="C26" s="1">
        <v>0</v>
      </c>
      <c r="D26" s="1">
        <f>SUM($C$2:C26)</f>
        <v>386546</v>
      </c>
      <c r="F26" s="1">
        <v>25</v>
      </c>
      <c r="G26" s="1">
        <f t="shared" ca="1" si="0"/>
        <v>22151</v>
      </c>
      <c r="H26" s="1">
        <f t="shared" ca="1" si="24"/>
        <v>952555</v>
      </c>
      <c r="I26" s="1">
        <f t="shared" ca="1" si="24"/>
        <v>603146</v>
      </c>
      <c r="J26" s="1">
        <f t="shared" ca="1" si="24"/>
        <v>447032</v>
      </c>
      <c r="K26" s="1">
        <f t="shared" ca="1" si="24"/>
        <v>48514</v>
      </c>
      <c r="L26" s="1">
        <f t="shared" ca="1" si="24"/>
        <v>747698</v>
      </c>
      <c r="M26" s="1">
        <f t="shared" ca="1" si="24"/>
        <v>679528</v>
      </c>
      <c r="N26" s="1">
        <f t="shared" ca="1" si="24"/>
        <v>429639</v>
      </c>
      <c r="O26" s="1">
        <f t="shared" ca="1" si="24"/>
        <v>990118</v>
      </c>
      <c r="P26" s="1">
        <f t="shared" ca="1" si="24"/>
        <v>429057</v>
      </c>
      <c r="Q26" s="1" t="str">
        <f t="shared" ca="1" si="4"/>
        <v>聂荌</v>
      </c>
      <c r="R26" s="1" t="str">
        <f t="shared" ca="1" si="5"/>
        <v>乐毅</v>
      </c>
      <c r="S26" s="1" t="str">
        <f t="shared" ca="1" si="6"/>
        <v>朱亥</v>
      </c>
      <c r="T26" s="1" t="str">
        <f t="shared" ca="1" si="7"/>
        <v>田忌</v>
      </c>
      <c r="U26" s="1" t="str">
        <f t="shared" ca="1" si="8"/>
        <v>专诸</v>
      </c>
      <c r="V26" s="1" t="str">
        <f t="shared" ca="1" si="9"/>
        <v>朱亥</v>
      </c>
      <c r="W26" s="1" t="str">
        <f t="shared" ca="1" si="10"/>
        <v>朱亥</v>
      </c>
      <c r="X26" s="1" t="str">
        <f t="shared" ca="1" si="11"/>
        <v>田忌</v>
      </c>
      <c r="Y26" s="1" t="str">
        <f t="shared" ca="1" si="12"/>
        <v>褒姒</v>
      </c>
      <c r="Z26" s="1" t="str">
        <f t="shared" ca="1" si="13"/>
        <v>扁鹊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</row>
    <row r="27" spans="1:60" x14ac:dyDescent="0.2">
      <c r="A27" s="2">
        <v>10026</v>
      </c>
      <c r="B27" s="2" t="s">
        <v>27</v>
      </c>
      <c r="C27" s="1">
        <v>0</v>
      </c>
      <c r="D27" s="1">
        <f>SUM($C$2:C27)</f>
        <v>386546</v>
      </c>
      <c r="F27" s="1">
        <v>26</v>
      </c>
      <c r="G27" s="1">
        <f t="shared" ca="1" si="0"/>
        <v>384796</v>
      </c>
      <c r="H27" s="1">
        <f t="shared" ca="1" si="24"/>
        <v>973028</v>
      </c>
      <c r="I27" s="1">
        <f t="shared" ca="1" si="24"/>
        <v>519761</v>
      </c>
      <c r="J27" s="1">
        <f t="shared" ca="1" si="24"/>
        <v>595445</v>
      </c>
      <c r="K27" s="1">
        <f t="shared" ca="1" si="24"/>
        <v>6648</v>
      </c>
      <c r="L27" s="1">
        <f t="shared" ca="1" si="24"/>
        <v>707988</v>
      </c>
      <c r="M27" s="1">
        <f t="shared" ca="1" si="24"/>
        <v>930180</v>
      </c>
      <c r="N27" s="1">
        <f t="shared" ca="1" si="24"/>
        <v>69534</v>
      </c>
      <c r="O27" s="1">
        <f t="shared" ca="1" si="24"/>
        <v>942874</v>
      </c>
      <c r="P27" s="1">
        <f t="shared" ca="1" si="24"/>
        <v>368439</v>
      </c>
      <c r="Q27" s="1" t="str">
        <f t="shared" ca="1" si="4"/>
        <v>嫪毐</v>
      </c>
      <c r="R27" s="1" t="str">
        <f t="shared" ca="1" si="5"/>
        <v>秦开</v>
      </c>
      <c r="S27" s="1" t="str">
        <f t="shared" ca="1" si="6"/>
        <v>莫邪</v>
      </c>
      <c r="T27" s="1" t="str">
        <f t="shared" ca="1" si="7"/>
        <v>朱亥</v>
      </c>
      <c r="U27" s="1" t="str">
        <f t="shared" ca="1" si="8"/>
        <v>义渠骇</v>
      </c>
      <c r="V27" s="1" t="str">
        <f t="shared" ca="1" si="9"/>
        <v>朱亥</v>
      </c>
      <c r="W27" s="1" t="str">
        <f t="shared" ca="1" si="10"/>
        <v>暴鸢</v>
      </c>
      <c r="X27" s="1" t="str">
        <f t="shared" ca="1" si="11"/>
        <v>专诸</v>
      </c>
      <c r="Y27" s="1" t="str">
        <f t="shared" ca="1" si="12"/>
        <v>暴鸢</v>
      </c>
      <c r="Z27" s="1" t="str">
        <f t="shared" ca="1" si="13"/>
        <v>嫪毐</v>
      </c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</row>
    <row r="28" spans="1:60" x14ac:dyDescent="0.2">
      <c r="A28" s="2">
        <v>10027</v>
      </c>
      <c r="B28" s="2" t="s">
        <v>28</v>
      </c>
      <c r="C28" s="1">
        <v>5143</v>
      </c>
      <c r="D28" s="1">
        <f>SUM($C$2:C28)</f>
        <v>391689</v>
      </c>
      <c r="F28" s="1">
        <v>27</v>
      </c>
      <c r="G28" s="1">
        <f t="shared" ca="1" si="0"/>
        <v>225616</v>
      </c>
      <c r="H28" s="1">
        <f t="shared" ref="H28:P38" ca="1" si="25">RANDBETWEEN(1,1000000)</f>
        <v>22028</v>
      </c>
      <c r="I28" s="1">
        <f t="shared" ca="1" si="25"/>
        <v>73425</v>
      </c>
      <c r="J28" s="1">
        <f t="shared" ca="1" si="25"/>
        <v>915434</v>
      </c>
      <c r="K28" s="1">
        <f t="shared" ca="1" si="25"/>
        <v>506098</v>
      </c>
      <c r="L28" s="1">
        <f t="shared" ca="1" si="25"/>
        <v>539698</v>
      </c>
      <c r="M28" s="1">
        <f t="shared" ca="1" si="25"/>
        <v>725747</v>
      </c>
      <c r="N28" s="1">
        <f t="shared" ca="1" si="25"/>
        <v>323566</v>
      </c>
      <c r="O28" s="1">
        <f t="shared" ca="1" si="25"/>
        <v>288695</v>
      </c>
      <c r="P28" s="1">
        <f t="shared" ca="1" si="25"/>
        <v>21398</v>
      </c>
      <c r="Q28" s="1" t="str">
        <f t="shared" ca="1" si="4"/>
        <v>嫪毐</v>
      </c>
      <c r="R28" s="1" t="str">
        <f t="shared" ca="1" si="5"/>
        <v>聂荌</v>
      </c>
      <c r="S28" s="1" t="str">
        <f t="shared" ca="1" si="6"/>
        <v>田单</v>
      </c>
      <c r="T28" s="1" t="str">
        <f t="shared" ca="1" si="7"/>
        <v>韩非子</v>
      </c>
      <c r="U28" s="1" t="str">
        <f t="shared" ca="1" si="8"/>
        <v>莫邪</v>
      </c>
      <c r="V28" s="1" t="str">
        <f t="shared" ca="1" si="9"/>
        <v>孙叔敖</v>
      </c>
      <c r="W28" s="1" t="str">
        <f t="shared" ca="1" si="10"/>
        <v>朱亥</v>
      </c>
      <c r="X28" s="1" t="str">
        <f t="shared" ca="1" si="11"/>
        <v>嫪毐</v>
      </c>
      <c r="Y28" s="1" t="str">
        <f t="shared" ca="1" si="12"/>
        <v>嫪毐</v>
      </c>
      <c r="Z28" s="1" t="str">
        <f t="shared" ca="1" si="13"/>
        <v>聂荌</v>
      </c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</row>
    <row r="29" spans="1:60" x14ac:dyDescent="0.2">
      <c r="A29" s="2">
        <v>10028</v>
      </c>
      <c r="B29" s="2" t="s">
        <v>29</v>
      </c>
      <c r="C29" s="1">
        <v>5143</v>
      </c>
      <c r="D29" s="1">
        <f>SUM($C$2:C29)</f>
        <v>396832</v>
      </c>
      <c r="F29" s="1">
        <v>28</v>
      </c>
      <c r="G29" s="1">
        <f t="shared" ca="1" si="0"/>
        <v>828443</v>
      </c>
      <c r="H29" s="1">
        <f t="shared" ca="1" si="25"/>
        <v>439006</v>
      </c>
      <c r="I29" s="1">
        <f t="shared" ca="1" si="25"/>
        <v>845149</v>
      </c>
      <c r="J29" s="1">
        <f t="shared" ca="1" si="25"/>
        <v>922168</v>
      </c>
      <c r="K29" s="1">
        <f t="shared" ca="1" si="25"/>
        <v>863373</v>
      </c>
      <c r="L29" s="1">
        <f t="shared" ca="1" si="25"/>
        <v>755016</v>
      </c>
      <c r="M29" s="1">
        <f t="shared" ca="1" si="25"/>
        <v>1959</v>
      </c>
      <c r="N29" s="1">
        <f t="shared" ca="1" si="25"/>
        <v>498731</v>
      </c>
      <c r="O29" s="1">
        <f t="shared" ca="1" si="25"/>
        <v>954595</v>
      </c>
      <c r="P29" s="1">
        <f t="shared" ca="1" si="25"/>
        <v>635094</v>
      </c>
      <c r="Q29" s="1" t="str">
        <f t="shared" ca="1" si="4"/>
        <v>朱亥</v>
      </c>
      <c r="R29" s="1" t="str">
        <f t="shared" ca="1" si="5"/>
        <v>田忌</v>
      </c>
      <c r="S29" s="1" t="str">
        <f t="shared" ca="1" si="6"/>
        <v>朱亥</v>
      </c>
      <c r="T29" s="1" t="str">
        <f t="shared" ca="1" si="7"/>
        <v>暴鸢</v>
      </c>
      <c r="U29" s="1" t="str">
        <f t="shared" ca="1" si="8"/>
        <v>朱亥</v>
      </c>
      <c r="V29" s="1" t="str">
        <f t="shared" ca="1" si="9"/>
        <v>朱亥</v>
      </c>
      <c r="W29" s="1" t="str">
        <f t="shared" ca="1" si="10"/>
        <v>骊姬</v>
      </c>
      <c r="X29" s="1" t="str">
        <f t="shared" ca="1" si="11"/>
        <v>春申君</v>
      </c>
      <c r="Y29" s="1" t="str">
        <f t="shared" ca="1" si="12"/>
        <v>荆轲</v>
      </c>
      <c r="Z29" s="1" t="str">
        <f t="shared" ca="1" si="13"/>
        <v>朱亥</v>
      </c>
    </row>
    <row r="30" spans="1:60" x14ac:dyDescent="0.2">
      <c r="A30" s="2">
        <v>10029</v>
      </c>
      <c r="B30" s="2" t="s">
        <v>30</v>
      </c>
      <c r="C30" s="1">
        <v>27272</v>
      </c>
      <c r="D30" s="1">
        <f>SUM($C$2:C30)</f>
        <v>424104</v>
      </c>
      <c r="F30" s="1">
        <v>29</v>
      </c>
      <c r="G30" s="1">
        <f t="shared" ca="1" si="0"/>
        <v>775566</v>
      </c>
      <c r="H30" s="1">
        <f t="shared" ca="1" si="25"/>
        <v>703831</v>
      </c>
      <c r="I30" s="1">
        <f t="shared" ca="1" si="25"/>
        <v>670737</v>
      </c>
      <c r="J30" s="1">
        <f t="shared" ca="1" si="25"/>
        <v>864140</v>
      </c>
      <c r="K30" s="1">
        <f t="shared" ca="1" si="25"/>
        <v>10083</v>
      </c>
      <c r="L30" s="1">
        <f t="shared" ca="1" si="25"/>
        <v>290609</v>
      </c>
      <c r="M30" s="1">
        <f t="shared" ca="1" si="25"/>
        <v>318386</v>
      </c>
      <c r="N30" s="1">
        <f t="shared" ca="1" si="25"/>
        <v>281165</v>
      </c>
      <c r="O30" s="1">
        <f t="shared" ca="1" si="25"/>
        <v>186463</v>
      </c>
      <c r="P30" s="1">
        <f t="shared" ca="1" si="25"/>
        <v>695328</v>
      </c>
      <c r="Q30" s="1" t="str">
        <f t="shared" ca="1" si="4"/>
        <v>朱亥</v>
      </c>
      <c r="R30" s="1" t="str">
        <f t="shared" ca="1" si="5"/>
        <v>朱亥</v>
      </c>
      <c r="S30" s="1" t="str">
        <f t="shared" ca="1" si="6"/>
        <v>朱亥</v>
      </c>
      <c r="T30" s="1" t="str">
        <f t="shared" ca="1" si="7"/>
        <v>朱亥</v>
      </c>
      <c r="U30" s="1" t="str">
        <f t="shared" ca="1" si="8"/>
        <v>义渠骇</v>
      </c>
      <c r="V30" s="1" t="str">
        <f t="shared" ca="1" si="9"/>
        <v>嫪毐</v>
      </c>
      <c r="W30" s="1" t="str">
        <f t="shared" ca="1" si="10"/>
        <v>嫪毐</v>
      </c>
      <c r="X30" s="1" t="str">
        <f t="shared" ca="1" si="11"/>
        <v>嫪毐</v>
      </c>
      <c r="Y30" s="1" t="str">
        <f t="shared" ca="1" si="12"/>
        <v>嫪毐</v>
      </c>
      <c r="Z30" s="1" t="str">
        <f t="shared" ca="1" si="13"/>
        <v>朱亥</v>
      </c>
    </row>
    <row r="31" spans="1:60" x14ac:dyDescent="0.2">
      <c r="A31" s="2">
        <v>10030</v>
      </c>
      <c r="B31" s="2" t="s">
        <v>31</v>
      </c>
      <c r="C31" s="1">
        <v>0</v>
      </c>
      <c r="D31" s="1">
        <f>SUM($C$2:C31)</f>
        <v>424104</v>
      </c>
      <c r="F31" s="1">
        <v>30</v>
      </c>
      <c r="G31" s="1">
        <f t="shared" ca="1" si="0"/>
        <v>941966</v>
      </c>
      <c r="H31" s="1">
        <f t="shared" ca="1" si="25"/>
        <v>397316</v>
      </c>
      <c r="I31" s="1">
        <f t="shared" ca="1" si="25"/>
        <v>915796</v>
      </c>
      <c r="J31" s="1">
        <f t="shared" ca="1" si="25"/>
        <v>53408</v>
      </c>
      <c r="K31" s="1">
        <f t="shared" ca="1" si="25"/>
        <v>140420</v>
      </c>
      <c r="L31" s="1">
        <f t="shared" ca="1" si="25"/>
        <v>304628</v>
      </c>
      <c r="M31" s="1">
        <f t="shared" ca="1" si="25"/>
        <v>516580</v>
      </c>
      <c r="N31" s="1">
        <f t="shared" ca="1" si="25"/>
        <v>841685</v>
      </c>
      <c r="O31" s="1">
        <f t="shared" ca="1" si="25"/>
        <v>448471</v>
      </c>
      <c r="P31" s="1">
        <f t="shared" ca="1" si="25"/>
        <v>645271</v>
      </c>
      <c r="Q31" s="1" t="str">
        <f t="shared" ca="1" si="4"/>
        <v>暴鸢</v>
      </c>
      <c r="R31" s="1" t="str">
        <f t="shared" ca="1" si="5"/>
        <v>钟无艳</v>
      </c>
      <c r="S31" s="1" t="str">
        <f t="shared" ca="1" si="6"/>
        <v>韩非子</v>
      </c>
      <c r="T31" s="1" t="str">
        <f t="shared" ca="1" si="7"/>
        <v>专诸</v>
      </c>
      <c r="U31" s="1" t="str">
        <f t="shared" ca="1" si="8"/>
        <v>嫪毐</v>
      </c>
      <c r="V31" s="1" t="str">
        <f t="shared" ca="1" si="9"/>
        <v>嫪毐</v>
      </c>
      <c r="W31" s="1" t="str">
        <f t="shared" ca="1" si="10"/>
        <v>莫邪</v>
      </c>
      <c r="X31" s="1" t="str">
        <f t="shared" ca="1" si="11"/>
        <v>朱亥</v>
      </c>
      <c r="Y31" s="1" t="str">
        <f t="shared" ca="1" si="12"/>
        <v>田忌</v>
      </c>
      <c r="Z31" s="1" t="str">
        <f t="shared" ca="1" si="13"/>
        <v>朱亥</v>
      </c>
      <c r="AC31" s="80"/>
      <c r="AD31" s="80"/>
    </row>
    <row r="32" spans="1:60" x14ac:dyDescent="0.2">
      <c r="A32" s="2">
        <v>10031</v>
      </c>
      <c r="B32" s="2" t="s">
        <v>32</v>
      </c>
      <c r="C32" s="1">
        <v>0</v>
      </c>
      <c r="D32" s="1">
        <f>SUM($C$2:C32)</f>
        <v>424104</v>
      </c>
      <c r="F32" s="1">
        <v>31</v>
      </c>
      <c r="G32" s="1">
        <f t="shared" ca="1" si="0"/>
        <v>969335</v>
      </c>
      <c r="H32" s="1">
        <f t="shared" ca="1" si="25"/>
        <v>503750</v>
      </c>
      <c r="I32" s="1">
        <f t="shared" ca="1" si="25"/>
        <v>724749</v>
      </c>
      <c r="J32" s="1">
        <f t="shared" ca="1" si="25"/>
        <v>920045</v>
      </c>
      <c r="K32" s="1">
        <f t="shared" ca="1" si="25"/>
        <v>574478</v>
      </c>
      <c r="L32" s="1">
        <f t="shared" ca="1" si="25"/>
        <v>596695</v>
      </c>
      <c r="M32" s="1">
        <f t="shared" ca="1" si="25"/>
        <v>119252</v>
      </c>
      <c r="N32" s="1">
        <f t="shared" ca="1" si="25"/>
        <v>435432</v>
      </c>
      <c r="O32" s="1">
        <f t="shared" ca="1" si="25"/>
        <v>474894</v>
      </c>
      <c r="P32" s="1">
        <f t="shared" ca="1" si="25"/>
        <v>222176</v>
      </c>
      <c r="Q32" s="1" t="str">
        <f t="shared" ca="1" si="4"/>
        <v>秦开</v>
      </c>
      <c r="R32" s="1" t="str">
        <f t="shared" ca="1" si="5"/>
        <v>莫邪</v>
      </c>
      <c r="S32" s="1" t="str">
        <f t="shared" ca="1" si="6"/>
        <v>朱亥</v>
      </c>
      <c r="T32" s="1" t="str">
        <f t="shared" ca="1" si="7"/>
        <v>暴鸢</v>
      </c>
      <c r="U32" s="1" t="str">
        <f t="shared" ca="1" si="8"/>
        <v>庞涓</v>
      </c>
      <c r="V32" s="1" t="str">
        <f t="shared" ca="1" si="9"/>
        <v>朱亥</v>
      </c>
      <c r="W32" s="1" t="str">
        <f t="shared" ca="1" si="10"/>
        <v>嫪毐</v>
      </c>
      <c r="X32" s="1" t="str">
        <f t="shared" ca="1" si="11"/>
        <v>田忌</v>
      </c>
      <c r="Y32" s="1" t="str">
        <f t="shared" ca="1" si="12"/>
        <v>春申君</v>
      </c>
      <c r="Z32" s="1" t="str">
        <f t="shared" ca="1" si="13"/>
        <v>嫪毐</v>
      </c>
    </row>
    <row r="33" spans="1:26" x14ac:dyDescent="0.2">
      <c r="A33" s="2">
        <v>10032</v>
      </c>
      <c r="B33" s="2" t="s">
        <v>33</v>
      </c>
      <c r="C33" s="1">
        <v>5143</v>
      </c>
      <c r="D33" s="1">
        <f>SUM($C$2:C33)</f>
        <v>429247</v>
      </c>
      <c r="F33" s="1">
        <v>32</v>
      </c>
      <c r="G33" s="1">
        <f t="shared" ca="1" si="0"/>
        <v>729156</v>
      </c>
      <c r="H33" s="1">
        <f t="shared" ca="1" si="25"/>
        <v>615124</v>
      </c>
      <c r="I33" s="1">
        <f t="shared" ca="1" si="25"/>
        <v>502038</v>
      </c>
      <c r="J33" s="1">
        <f t="shared" ca="1" si="25"/>
        <v>511536</v>
      </c>
      <c r="K33" s="1">
        <f t="shared" ca="1" si="25"/>
        <v>447680</v>
      </c>
      <c r="L33" s="1">
        <f t="shared" ca="1" si="25"/>
        <v>620256</v>
      </c>
      <c r="M33" s="1">
        <f t="shared" ca="1" si="25"/>
        <v>902538</v>
      </c>
      <c r="N33" s="1">
        <f t="shared" ca="1" si="25"/>
        <v>182205</v>
      </c>
      <c r="O33" s="1">
        <f t="shared" ca="1" si="25"/>
        <v>69371</v>
      </c>
      <c r="P33" s="1">
        <f t="shared" ca="1" si="25"/>
        <v>712216</v>
      </c>
      <c r="Q33" s="1" t="str">
        <f t="shared" ca="1" si="4"/>
        <v>朱亥</v>
      </c>
      <c r="R33" s="1" t="str">
        <f t="shared" ca="1" si="5"/>
        <v>朱亥</v>
      </c>
      <c r="S33" s="1" t="str">
        <f t="shared" ca="1" si="6"/>
        <v>莫邪</v>
      </c>
      <c r="T33" s="1" t="str">
        <f t="shared" ca="1" si="7"/>
        <v>莫邪</v>
      </c>
      <c r="U33" s="1" t="str">
        <f t="shared" ca="1" si="8"/>
        <v>田忌</v>
      </c>
      <c r="V33" s="1" t="str">
        <f t="shared" ca="1" si="9"/>
        <v>朱亥</v>
      </c>
      <c r="W33" s="1" t="str">
        <f t="shared" ca="1" si="10"/>
        <v>西门豹</v>
      </c>
      <c r="X33" s="1" t="str">
        <f t="shared" ca="1" si="11"/>
        <v>嫪毐</v>
      </c>
      <c r="Y33" s="1" t="str">
        <f t="shared" ca="1" si="12"/>
        <v>专诸</v>
      </c>
      <c r="Z33" s="1" t="str">
        <f t="shared" ca="1" si="13"/>
        <v>朱亥</v>
      </c>
    </row>
    <row r="34" spans="1:26" x14ac:dyDescent="0.2">
      <c r="A34" s="2">
        <v>10033</v>
      </c>
      <c r="B34" s="2" t="s">
        <v>34</v>
      </c>
      <c r="C34" s="1">
        <v>27272</v>
      </c>
      <c r="D34" s="1">
        <f>SUM($C$2:C34)</f>
        <v>456519</v>
      </c>
      <c r="F34" s="1">
        <v>33</v>
      </c>
      <c r="G34" s="1">
        <f t="shared" ref="G34:G66" ca="1" si="26">RANDBETWEEN(1,1000000)</f>
        <v>603007</v>
      </c>
      <c r="H34" s="1">
        <f t="shared" ca="1" si="25"/>
        <v>230059</v>
      </c>
      <c r="I34" s="1">
        <f t="shared" ca="1" si="25"/>
        <v>711569</v>
      </c>
      <c r="J34" s="1">
        <f t="shared" ca="1" si="25"/>
        <v>615826</v>
      </c>
      <c r="K34" s="1">
        <f t="shared" ca="1" si="25"/>
        <v>457533</v>
      </c>
      <c r="L34" s="1">
        <f t="shared" ca="1" si="25"/>
        <v>400454</v>
      </c>
      <c r="M34" s="1">
        <f t="shared" ca="1" si="25"/>
        <v>919937</v>
      </c>
      <c r="N34" s="1">
        <f t="shared" ca="1" si="25"/>
        <v>473611</v>
      </c>
      <c r="O34" s="1">
        <f t="shared" ca="1" si="25"/>
        <v>701203</v>
      </c>
      <c r="P34" s="1">
        <f t="shared" ca="1" si="25"/>
        <v>102630</v>
      </c>
      <c r="Q34" s="1" t="str">
        <f t="shared" ca="1" si="4"/>
        <v>朱亥</v>
      </c>
      <c r="R34" s="1" t="str">
        <f t="shared" ca="1" si="5"/>
        <v>嫪毐</v>
      </c>
      <c r="S34" s="1" t="str">
        <f t="shared" ca="1" si="6"/>
        <v>朱亥</v>
      </c>
      <c r="T34" s="1" t="str">
        <f t="shared" ca="1" si="7"/>
        <v>朱亥</v>
      </c>
      <c r="U34" s="1" t="str">
        <f t="shared" ca="1" si="8"/>
        <v>司马穰苴</v>
      </c>
      <c r="V34" s="1" t="str">
        <f t="shared" ca="1" si="9"/>
        <v>钟无艳</v>
      </c>
      <c r="W34" s="1" t="str">
        <f t="shared" ca="1" si="10"/>
        <v>暴鸢</v>
      </c>
      <c r="X34" s="1" t="str">
        <f t="shared" ca="1" si="11"/>
        <v>春申君</v>
      </c>
      <c r="Y34" s="1" t="str">
        <f t="shared" ca="1" si="12"/>
        <v>朱亥</v>
      </c>
      <c r="Z34" s="1" t="str">
        <f t="shared" ca="1" si="13"/>
        <v>嫪毐</v>
      </c>
    </row>
    <row r="35" spans="1:26" x14ac:dyDescent="0.2">
      <c r="A35" s="2">
        <v>10034</v>
      </c>
      <c r="B35" s="2" t="s">
        <v>35</v>
      </c>
      <c r="C35" s="1">
        <v>5143</v>
      </c>
      <c r="D35" s="1">
        <f>SUM($C$2:C35)</f>
        <v>461662</v>
      </c>
      <c r="F35" s="1">
        <v>34</v>
      </c>
      <c r="G35" s="1">
        <f t="shared" ca="1" si="26"/>
        <v>689248</v>
      </c>
      <c r="H35" s="1">
        <f t="shared" ca="1" si="25"/>
        <v>141448</v>
      </c>
      <c r="I35" s="1">
        <f t="shared" ca="1" si="25"/>
        <v>985145</v>
      </c>
      <c r="J35" s="1">
        <f t="shared" ca="1" si="25"/>
        <v>327986</v>
      </c>
      <c r="K35" s="1">
        <f t="shared" ca="1" si="25"/>
        <v>52342</v>
      </c>
      <c r="L35" s="1">
        <f t="shared" ca="1" si="25"/>
        <v>20092</v>
      </c>
      <c r="M35" s="1">
        <f t="shared" ca="1" si="25"/>
        <v>694439</v>
      </c>
      <c r="N35" s="1">
        <f t="shared" ca="1" si="25"/>
        <v>911867</v>
      </c>
      <c r="O35" s="1">
        <f t="shared" ca="1" si="25"/>
        <v>45724</v>
      </c>
      <c r="P35" s="1">
        <f t="shared" ca="1" si="25"/>
        <v>935045</v>
      </c>
      <c r="Q35" s="1" t="str">
        <f t="shared" ca="1" si="4"/>
        <v>朱亥</v>
      </c>
      <c r="R35" s="1" t="str">
        <f t="shared" ca="1" si="5"/>
        <v>嫪毐</v>
      </c>
      <c r="S35" s="1" t="str">
        <f t="shared" ca="1" si="6"/>
        <v>秦开</v>
      </c>
      <c r="T35" s="1" t="str">
        <f t="shared" ca="1" si="7"/>
        <v>嫪毐</v>
      </c>
      <c r="U35" s="1" t="str">
        <f t="shared" ca="1" si="8"/>
        <v>专诸</v>
      </c>
      <c r="V35" s="1" t="str">
        <f t="shared" ca="1" si="9"/>
        <v>聂荌</v>
      </c>
      <c r="W35" s="1" t="str">
        <f t="shared" ca="1" si="10"/>
        <v>朱亥</v>
      </c>
      <c r="X35" s="1" t="str">
        <f t="shared" ca="1" si="11"/>
        <v>西门豹</v>
      </c>
      <c r="Y35" s="1" t="str">
        <f t="shared" ca="1" si="12"/>
        <v>专诸</v>
      </c>
      <c r="Z35" s="1" t="str">
        <f t="shared" ca="1" si="13"/>
        <v>暴鸢</v>
      </c>
    </row>
    <row r="36" spans="1:26" x14ac:dyDescent="0.2">
      <c r="A36" s="2">
        <v>10035</v>
      </c>
      <c r="B36" s="2" t="s">
        <v>36</v>
      </c>
      <c r="C36" s="1">
        <v>0</v>
      </c>
      <c r="D36" s="1">
        <f>SUM($C$2:C36)</f>
        <v>461662</v>
      </c>
      <c r="F36" s="1">
        <v>35</v>
      </c>
      <c r="G36" s="1">
        <f t="shared" ca="1" si="26"/>
        <v>766304</v>
      </c>
      <c r="H36" s="1">
        <f t="shared" ca="1" si="25"/>
        <v>897301</v>
      </c>
      <c r="I36" s="1">
        <f t="shared" ca="1" si="25"/>
        <v>626414</v>
      </c>
      <c r="J36" s="1">
        <f t="shared" ca="1" si="25"/>
        <v>858487</v>
      </c>
      <c r="K36" s="1">
        <f t="shared" ca="1" si="25"/>
        <v>628886</v>
      </c>
      <c r="L36" s="1">
        <f t="shared" ca="1" si="25"/>
        <v>613704</v>
      </c>
      <c r="M36" s="1">
        <f t="shared" ca="1" si="25"/>
        <v>1380</v>
      </c>
      <c r="N36" s="1">
        <f t="shared" ca="1" si="25"/>
        <v>966302</v>
      </c>
      <c r="O36" s="1">
        <f t="shared" ca="1" si="25"/>
        <v>500321</v>
      </c>
      <c r="P36" s="1">
        <f t="shared" ca="1" si="25"/>
        <v>410794</v>
      </c>
      <c r="Q36" s="1" t="str">
        <f t="shared" ca="1" si="4"/>
        <v>朱亥</v>
      </c>
      <c r="R36" s="1" t="str">
        <f t="shared" ca="1" si="5"/>
        <v>西门豹</v>
      </c>
      <c r="S36" s="1" t="str">
        <f t="shared" ca="1" si="6"/>
        <v>朱亥</v>
      </c>
      <c r="T36" s="1" t="str">
        <f t="shared" ca="1" si="7"/>
        <v>朱亥</v>
      </c>
      <c r="U36" s="1" t="str">
        <f t="shared" ca="1" si="8"/>
        <v>朱亥</v>
      </c>
      <c r="V36" s="1" t="str">
        <f t="shared" ca="1" si="9"/>
        <v>朱亥</v>
      </c>
      <c r="W36" s="1" t="str">
        <f t="shared" ca="1" si="10"/>
        <v>骊姬</v>
      </c>
      <c r="X36" s="1" t="str">
        <f t="shared" ca="1" si="11"/>
        <v>秦开</v>
      </c>
      <c r="Y36" s="1" t="str">
        <f t="shared" ca="1" si="12"/>
        <v>春申君</v>
      </c>
      <c r="Z36" s="1" t="str">
        <f t="shared" ca="1" si="13"/>
        <v>钟无艳</v>
      </c>
    </row>
    <row r="37" spans="1:26" x14ac:dyDescent="0.2">
      <c r="A37" s="2">
        <v>10036</v>
      </c>
      <c r="B37" s="2" t="s">
        <v>37</v>
      </c>
      <c r="C37" s="1">
        <v>5143</v>
      </c>
      <c r="D37" s="1">
        <f>SUM($C$2:C37)</f>
        <v>466805</v>
      </c>
      <c r="F37" s="1">
        <v>36</v>
      </c>
      <c r="G37" s="1">
        <f t="shared" ca="1" si="26"/>
        <v>969788</v>
      </c>
      <c r="H37" s="1">
        <f t="shared" ca="1" si="25"/>
        <v>239021</v>
      </c>
      <c r="I37" s="1">
        <f t="shared" ca="1" si="25"/>
        <v>460484</v>
      </c>
      <c r="J37" s="1">
        <f t="shared" ca="1" si="25"/>
        <v>661697</v>
      </c>
      <c r="K37" s="1">
        <f t="shared" ca="1" si="25"/>
        <v>961345</v>
      </c>
      <c r="L37" s="1">
        <f t="shared" ca="1" si="25"/>
        <v>927363</v>
      </c>
      <c r="M37" s="1">
        <f t="shared" ca="1" si="25"/>
        <v>438804</v>
      </c>
      <c r="N37" s="1">
        <f t="shared" ca="1" si="25"/>
        <v>703897</v>
      </c>
      <c r="O37" s="1">
        <f t="shared" ca="1" si="25"/>
        <v>483467</v>
      </c>
      <c r="P37" s="1">
        <f t="shared" ca="1" si="25"/>
        <v>969683</v>
      </c>
      <c r="Q37" s="1" t="str">
        <f t="shared" ca="1" si="4"/>
        <v>秦开</v>
      </c>
      <c r="R37" s="1" t="str">
        <f t="shared" ca="1" si="5"/>
        <v>嫪毐</v>
      </c>
      <c r="S37" s="1" t="str">
        <f t="shared" ca="1" si="6"/>
        <v>司马穰苴</v>
      </c>
      <c r="T37" s="1" t="str">
        <f t="shared" ca="1" si="7"/>
        <v>朱亥</v>
      </c>
      <c r="U37" s="1" t="str">
        <f t="shared" ca="1" si="8"/>
        <v>秦开</v>
      </c>
      <c r="V37" s="1" t="str">
        <f t="shared" ca="1" si="9"/>
        <v>暴鸢</v>
      </c>
      <c r="W37" s="1" t="str">
        <f t="shared" ca="1" si="10"/>
        <v>田忌</v>
      </c>
      <c r="X37" s="1" t="str">
        <f t="shared" ca="1" si="11"/>
        <v>朱亥</v>
      </c>
      <c r="Y37" s="1" t="str">
        <f t="shared" ca="1" si="12"/>
        <v>春申君</v>
      </c>
      <c r="Z37" s="1" t="str">
        <f t="shared" ca="1" si="13"/>
        <v>秦开</v>
      </c>
    </row>
    <row r="38" spans="1:26" x14ac:dyDescent="0.2">
      <c r="A38" s="2">
        <v>10037</v>
      </c>
      <c r="B38" s="2" t="s">
        <v>38</v>
      </c>
      <c r="C38" s="1">
        <v>0</v>
      </c>
      <c r="D38" s="1">
        <f>SUM($C$2:C38)</f>
        <v>466805</v>
      </c>
      <c r="F38" s="1">
        <v>37</v>
      </c>
      <c r="G38" s="1">
        <f t="shared" ca="1" si="26"/>
        <v>757361</v>
      </c>
      <c r="H38" s="1">
        <f t="shared" ca="1" si="25"/>
        <v>390668</v>
      </c>
      <c r="I38" s="1">
        <f t="shared" ca="1" si="25"/>
        <v>203755</v>
      </c>
      <c r="J38" s="1">
        <f t="shared" ca="1" si="25"/>
        <v>938987</v>
      </c>
      <c r="K38" s="1">
        <f t="shared" ca="1" si="25"/>
        <v>391915</v>
      </c>
      <c r="L38" s="1">
        <f t="shared" ca="1" si="25"/>
        <v>476487</v>
      </c>
      <c r="M38" s="1">
        <f t="shared" ca="1" si="25"/>
        <v>251241</v>
      </c>
      <c r="N38" s="1">
        <f t="shared" ca="1" si="25"/>
        <v>245255</v>
      </c>
      <c r="O38" s="1">
        <f t="shared" ca="1" si="25"/>
        <v>918704</v>
      </c>
      <c r="P38" s="1">
        <f t="shared" ca="1" si="25"/>
        <v>398250</v>
      </c>
      <c r="Q38" s="1" t="str">
        <f t="shared" ca="1" si="4"/>
        <v>朱亥</v>
      </c>
      <c r="R38" s="1" t="str">
        <f t="shared" ca="1" si="5"/>
        <v>樗里疾</v>
      </c>
      <c r="S38" s="1" t="str">
        <f t="shared" ca="1" si="6"/>
        <v>嫪毐</v>
      </c>
      <c r="T38" s="1" t="str">
        <f t="shared" ca="1" si="7"/>
        <v>暴鸢</v>
      </c>
      <c r="U38" s="1" t="str">
        <f t="shared" ca="1" si="8"/>
        <v>伯乐</v>
      </c>
      <c r="V38" s="1" t="str">
        <f t="shared" ca="1" si="9"/>
        <v>春申君</v>
      </c>
      <c r="W38" s="1" t="str">
        <f t="shared" ca="1" si="10"/>
        <v>嫪毐</v>
      </c>
      <c r="X38" s="1" t="str">
        <f t="shared" ca="1" si="11"/>
        <v>嫪毐</v>
      </c>
      <c r="Y38" s="1" t="str">
        <f t="shared" ca="1" si="12"/>
        <v>韩非子</v>
      </c>
      <c r="Z38" s="1" t="str">
        <f t="shared" ca="1" si="13"/>
        <v>钟无艳</v>
      </c>
    </row>
    <row r="39" spans="1:26" x14ac:dyDescent="0.2">
      <c r="A39" s="2">
        <v>10038</v>
      </c>
      <c r="B39" s="2" t="s">
        <v>39</v>
      </c>
      <c r="C39" s="1">
        <v>0</v>
      </c>
      <c r="D39" s="1">
        <f>SUM($C$2:C39)</f>
        <v>466805</v>
      </c>
      <c r="F39" s="1">
        <v>38</v>
      </c>
      <c r="G39" s="1">
        <f t="shared" ca="1" si="26"/>
        <v>688168</v>
      </c>
      <c r="H39" s="1">
        <f ca="1">RANDBETWEEN(1,1000000)</f>
        <v>855208</v>
      </c>
      <c r="I39" s="1">
        <f ca="1">RANDBETWEEN(1,1000000)</f>
        <v>567475</v>
      </c>
      <c r="J39" s="1">
        <f t="shared" ref="H39:P67" ca="1" si="27">RANDBETWEEN(1,1000000)</f>
        <v>26058</v>
      </c>
      <c r="K39" s="1">
        <f t="shared" ca="1" si="27"/>
        <v>790078</v>
      </c>
      <c r="L39" s="1">
        <f t="shared" ca="1" si="27"/>
        <v>404317</v>
      </c>
      <c r="M39" s="1">
        <f t="shared" ca="1" si="27"/>
        <v>143396</v>
      </c>
      <c r="N39" s="1">
        <f t="shared" ca="1" si="27"/>
        <v>995727</v>
      </c>
      <c r="O39" s="1">
        <f t="shared" ca="1" si="27"/>
        <v>944269</v>
      </c>
      <c r="P39" s="1">
        <f t="shared" ca="1" si="27"/>
        <v>163560</v>
      </c>
      <c r="Q39" s="1" t="str">
        <f t="shared" ca="1" si="4"/>
        <v>朱亥</v>
      </c>
      <c r="R39" s="1" t="str">
        <f t="shared" ca="1" si="5"/>
        <v>朱亥</v>
      </c>
      <c r="S39" s="1" t="str">
        <f t="shared" ca="1" si="6"/>
        <v>庞涓</v>
      </c>
      <c r="T39" s="1" t="str">
        <f t="shared" ca="1" si="7"/>
        <v>聂荌</v>
      </c>
      <c r="U39" s="1" t="str">
        <f t="shared" ca="1" si="8"/>
        <v>朱亥</v>
      </c>
      <c r="V39" s="1" t="str">
        <f t="shared" ca="1" si="9"/>
        <v>钟无艳</v>
      </c>
      <c r="W39" s="1" t="str">
        <f t="shared" ca="1" si="10"/>
        <v>嫪毐</v>
      </c>
      <c r="X39" s="1" t="str">
        <f t="shared" ca="1" si="11"/>
        <v>伍子胥</v>
      </c>
      <c r="Y39" s="1" t="str">
        <f t="shared" ca="1" si="12"/>
        <v>暴鸢</v>
      </c>
      <c r="Z39" s="1" t="str">
        <f t="shared" ca="1" si="13"/>
        <v>嫪毐</v>
      </c>
    </row>
    <row r="40" spans="1:26" x14ac:dyDescent="0.2">
      <c r="A40" s="2">
        <v>10039</v>
      </c>
      <c r="B40" s="2" t="s">
        <v>40</v>
      </c>
      <c r="C40" s="1">
        <v>0</v>
      </c>
      <c r="D40" s="1">
        <f>SUM($C$2:C40)</f>
        <v>466805</v>
      </c>
      <c r="F40" s="1">
        <v>39</v>
      </c>
      <c r="G40" s="1">
        <f t="shared" ca="1" si="26"/>
        <v>809119</v>
      </c>
      <c r="H40" s="1">
        <f t="shared" ca="1" si="27"/>
        <v>755491</v>
      </c>
      <c r="I40" s="1">
        <f t="shared" ca="1" si="27"/>
        <v>23381</v>
      </c>
      <c r="J40" s="1">
        <f t="shared" ca="1" si="27"/>
        <v>389527</v>
      </c>
      <c r="K40" s="1">
        <f t="shared" ca="1" si="27"/>
        <v>102390</v>
      </c>
      <c r="L40" s="1">
        <f t="shared" ca="1" si="27"/>
        <v>864409</v>
      </c>
      <c r="M40" s="1">
        <f t="shared" ca="1" si="27"/>
        <v>261099</v>
      </c>
      <c r="N40" s="1">
        <f t="shared" ca="1" si="27"/>
        <v>503012</v>
      </c>
      <c r="O40" s="1">
        <f t="shared" ca="1" si="27"/>
        <v>868453</v>
      </c>
      <c r="P40" s="1">
        <f t="shared" ca="1" si="27"/>
        <v>899761</v>
      </c>
      <c r="Q40" s="1" t="str">
        <f t="shared" ca="1" si="4"/>
        <v>朱亥</v>
      </c>
      <c r="R40" s="1" t="str">
        <f t="shared" ca="1" si="5"/>
        <v>朱亥</v>
      </c>
      <c r="S40" s="1" t="str">
        <f t="shared" ca="1" si="6"/>
        <v>聂荌</v>
      </c>
      <c r="T40" s="1" t="str">
        <f t="shared" ca="1" si="7"/>
        <v>樗里疾</v>
      </c>
      <c r="U40" s="1" t="str">
        <f t="shared" ca="1" si="8"/>
        <v>嫪毐</v>
      </c>
      <c r="V40" s="1" t="str">
        <f t="shared" ca="1" si="9"/>
        <v>朱亥</v>
      </c>
      <c r="W40" s="1" t="str">
        <f t="shared" ca="1" si="10"/>
        <v>嫪毐</v>
      </c>
      <c r="X40" s="1" t="str">
        <f t="shared" ca="1" si="11"/>
        <v>莫邪</v>
      </c>
      <c r="Y40" s="1" t="str">
        <f t="shared" ca="1" si="12"/>
        <v>朱亥</v>
      </c>
      <c r="Z40" s="1" t="str">
        <f t="shared" ca="1" si="13"/>
        <v>西门豹</v>
      </c>
    </row>
    <row r="41" spans="1:26" x14ac:dyDescent="0.2">
      <c r="A41" s="2">
        <v>10040</v>
      </c>
      <c r="B41" s="2" t="s">
        <v>41</v>
      </c>
      <c r="C41" s="1">
        <v>1286</v>
      </c>
      <c r="D41" s="1">
        <f>SUM($C$2:C41)</f>
        <v>468091</v>
      </c>
      <c r="F41" s="1">
        <v>40</v>
      </c>
      <c r="G41" s="1">
        <f t="shared" ca="1" si="26"/>
        <v>525853</v>
      </c>
      <c r="H41" s="1">
        <f t="shared" ca="1" si="27"/>
        <v>137973</v>
      </c>
      <c r="I41" s="1">
        <f t="shared" ca="1" si="27"/>
        <v>514746</v>
      </c>
      <c r="J41" s="1">
        <f t="shared" ca="1" si="27"/>
        <v>670326</v>
      </c>
      <c r="K41" s="1">
        <f t="shared" ca="1" si="27"/>
        <v>208886</v>
      </c>
      <c r="L41" s="1">
        <f t="shared" ca="1" si="27"/>
        <v>339332</v>
      </c>
      <c r="M41" s="1">
        <f t="shared" ca="1" si="27"/>
        <v>859514</v>
      </c>
      <c r="N41" s="1">
        <f t="shared" ca="1" si="27"/>
        <v>362021</v>
      </c>
      <c r="O41" s="1">
        <f t="shared" ca="1" si="27"/>
        <v>980494</v>
      </c>
      <c r="P41" s="1">
        <f t="shared" ca="1" si="27"/>
        <v>439994</v>
      </c>
      <c r="Q41" s="1" t="str">
        <f t="shared" ca="1" si="4"/>
        <v>莫邪</v>
      </c>
      <c r="R41" s="1" t="str">
        <f t="shared" ca="1" si="5"/>
        <v>嫪毐</v>
      </c>
      <c r="S41" s="1" t="str">
        <f t="shared" ca="1" si="6"/>
        <v>莫邪</v>
      </c>
      <c r="T41" s="1" t="str">
        <f t="shared" ca="1" si="7"/>
        <v>朱亥</v>
      </c>
      <c r="U41" s="1" t="str">
        <f t="shared" ca="1" si="8"/>
        <v>嫪毐</v>
      </c>
      <c r="V41" s="1" t="str">
        <f t="shared" ca="1" si="9"/>
        <v>嫪毐</v>
      </c>
      <c r="W41" s="1" t="str">
        <f t="shared" ca="1" si="10"/>
        <v>朱亥</v>
      </c>
      <c r="X41" s="1" t="str">
        <f t="shared" ca="1" si="11"/>
        <v>嫪毐</v>
      </c>
      <c r="Y41" s="1" t="str">
        <f t="shared" ca="1" si="12"/>
        <v>秦开</v>
      </c>
      <c r="Z41" s="1" t="str">
        <f t="shared" ca="1" si="13"/>
        <v>田忌</v>
      </c>
    </row>
    <row r="42" spans="1:26" x14ac:dyDescent="0.2">
      <c r="A42" s="2">
        <v>10041</v>
      </c>
      <c r="B42" s="2" t="s">
        <v>42</v>
      </c>
      <c r="C42" s="1">
        <v>5143</v>
      </c>
      <c r="D42" s="1">
        <f>SUM($C$2:C42)</f>
        <v>473234</v>
      </c>
      <c r="F42" s="1">
        <v>41</v>
      </c>
      <c r="G42" s="1">
        <f t="shared" ca="1" si="26"/>
        <v>792099</v>
      </c>
      <c r="H42" s="1">
        <f t="shared" ca="1" si="27"/>
        <v>280899</v>
      </c>
      <c r="I42" s="1">
        <f t="shared" ca="1" si="27"/>
        <v>839783</v>
      </c>
      <c r="J42" s="1">
        <f t="shared" ca="1" si="27"/>
        <v>989052</v>
      </c>
      <c r="K42" s="1">
        <f t="shared" ca="1" si="27"/>
        <v>132841</v>
      </c>
      <c r="L42" s="1">
        <f t="shared" ca="1" si="27"/>
        <v>79543</v>
      </c>
      <c r="M42" s="1">
        <f t="shared" ca="1" si="27"/>
        <v>686174</v>
      </c>
      <c r="N42" s="1">
        <f t="shared" ca="1" si="27"/>
        <v>811393</v>
      </c>
      <c r="O42" s="1">
        <f t="shared" ca="1" si="27"/>
        <v>762106</v>
      </c>
      <c r="P42" s="1">
        <f t="shared" ca="1" si="27"/>
        <v>121439</v>
      </c>
      <c r="Q42" s="1" t="str">
        <f t="shared" ca="1" si="4"/>
        <v>朱亥</v>
      </c>
      <c r="R42" s="1" t="str">
        <f t="shared" ca="1" si="5"/>
        <v>嫪毐</v>
      </c>
      <c r="S42" s="1" t="str">
        <f t="shared" ca="1" si="6"/>
        <v>朱亥</v>
      </c>
      <c r="T42" s="1" t="str">
        <f t="shared" ca="1" si="7"/>
        <v>褒姒</v>
      </c>
      <c r="U42" s="1" t="str">
        <f t="shared" ca="1" si="8"/>
        <v>嫪毐</v>
      </c>
      <c r="V42" s="1" t="str">
        <f t="shared" ca="1" si="9"/>
        <v>吕不韦</v>
      </c>
      <c r="W42" s="1" t="str">
        <f t="shared" ca="1" si="10"/>
        <v>朱亥</v>
      </c>
      <c r="X42" s="1" t="str">
        <f t="shared" ca="1" si="11"/>
        <v>朱亥</v>
      </c>
      <c r="Y42" s="1" t="str">
        <f t="shared" ca="1" si="12"/>
        <v>朱亥</v>
      </c>
      <c r="Z42" s="1" t="str">
        <f t="shared" ca="1" si="13"/>
        <v>嫪毐</v>
      </c>
    </row>
    <row r="43" spans="1:26" x14ac:dyDescent="0.2">
      <c r="A43" s="2">
        <v>10042</v>
      </c>
      <c r="B43" s="2" t="s">
        <v>43</v>
      </c>
      <c r="C43" s="1">
        <v>27272</v>
      </c>
      <c r="D43" s="1">
        <f>SUM($C$2:C43)</f>
        <v>500506</v>
      </c>
      <c r="F43" s="1">
        <v>42</v>
      </c>
      <c r="G43" s="1">
        <f t="shared" ca="1" si="26"/>
        <v>54023</v>
      </c>
      <c r="H43" s="1">
        <f t="shared" ca="1" si="27"/>
        <v>846951</v>
      </c>
      <c r="I43" s="1">
        <f t="shared" ca="1" si="27"/>
        <v>961545</v>
      </c>
      <c r="J43" s="1">
        <f t="shared" ca="1" si="27"/>
        <v>589463</v>
      </c>
      <c r="K43" s="1">
        <f t="shared" ca="1" si="27"/>
        <v>329226</v>
      </c>
      <c r="L43" s="1">
        <f t="shared" ca="1" si="27"/>
        <v>118757</v>
      </c>
      <c r="M43" s="1">
        <f t="shared" ca="1" si="27"/>
        <v>416362</v>
      </c>
      <c r="N43" s="1">
        <f t="shared" ca="1" si="27"/>
        <v>456783</v>
      </c>
      <c r="O43" s="1">
        <f t="shared" ca="1" si="27"/>
        <v>779440</v>
      </c>
      <c r="P43" s="1">
        <f t="shared" ca="1" si="27"/>
        <v>120693</v>
      </c>
      <c r="Q43" s="1" t="str">
        <f t="shared" ca="1" si="4"/>
        <v>专诸</v>
      </c>
      <c r="R43" s="1" t="str">
        <f t="shared" ca="1" si="5"/>
        <v>朱亥</v>
      </c>
      <c r="S43" s="1" t="str">
        <f t="shared" ca="1" si="6"/>
        <v>秦开</v>
      </c>
      <c r="T43" s="1" t="str">
        <f t="shared" ca="1" si="7"/>
        <v>朱亥</v>
      </c>
      <c r="U43" s="1" t="str">
        <f t="shared" ca="1" si="8"/>
        <v>嫪毐</v>
      </c>
      <c r="V43" s="1" t="str">
        <f t="shared" ca="1" si="9"/>
        <v>嫪毐</v>
      </c>
      <c r="W43" s="1" t="str">
        <f t="shared" ca="1" si="10"/>
        <v>钟无艳</v>
      </c>
      <c r="X43" s="1" t="str">
        <f t="shared" ca="1" si="11"/>
        <v>司马穰苴</v>
      </c>
      <c r="Y43" s="1" t="str">
        <f t="shared" ca="1" si="12"/>
        <v>朱亥</v>
      </c>
      <c r="Z43" s="1" t="str">
        <f t="shared" ca="1" si="13"/>
        <v>嫪毐</v>
      </c>
    </row>
    <row r="44" spans="1:26" x14ac:dyDescent="0.2">
      <c r="A44" s="2">
        <v>10043</v>
      </c>
      <c r="B44" s="2" t="s">
        <v>44</v>
      </c>
      <c r="C44" s="1">
        <v>27272</v>
      </c>
      <c r="D44" s="1">
        <f>SUM($C$2:C44)</f>
        <v>527778</v>
      </c>
      <c r="F44" s="1">
        <v>43</v>
      </c>
      <c r="G44" s="1">
        <f t="shared" ca="1" si="26"/>
        <v>911952</v>
      </c>
      <c r="H44" s="1">
        <f t="shared" ca="1" si="27"/>
        <v>290085</v>
      </c>
      <c r="I44" s="1">
        <f t="shared" ca="1" si="27"/>
        <v>515320</v>
      </c>
      <c r="J44" s="1">
        <f t="shared" ca="1" si="27"/>
        <v>346594</v>
      </c>
      <c r="K44" s="1">
        <f t="shared" ca="1" si="27"/>
        <v>650803</v>
      </c>
      <c r="L44" s="1">
        <f t="shared" ca="1" si="27"/>
        <v>551137</v>
      </c>
      <c r="M44" s="1">
        <f t="shared" ca="1" si="27"/>
        <v>422615</v>
      </c>
      <c r="N44" s="1">
        <f t="shared" ca="1" si="27"/>
        <v>285553</v>
      </c>
      <c r="O44" s="1">
        <f t="shared" ca="1" si="27"/>
        <v>914497</v>
      </c>
      <c r="P44" s="1">
        <f t="shared" ca="1" si="27"/>
        <v>780055</v>
      </c>
      <c r="Q44" s="1" t="str">
        <f t="shared" ca="1" si="4"/>
        <v>西门豹</v>
      </c>
      <c r="R44" s="1" t="str">
        <f t="shared" ca="1" si="5"/>
        <v>嫪毐</v>
      </c>
      <c r="S44" s="1" t="str">
        <f t="shared" ca="1" si="6"/>
        <v>莫邪</v>
      </c>
      <c r="T44" s="1" t="str">
        <f t="shared" ca="1" si="7"/>
        <v>嫪毐</v>
      </c>
      <c r="U44" s="1" t="str">
        <f t="shared" ca="1" si="8"/>
        <v>朱亥</v>
      </c>
      <c r="V44" s="1" t="str">
        <f t="shared" ca="1" si="9"/>
        <v>孙叔敖</v>
      </c>
      <c r="W44" s="1" t="str">
        <f t="shared" ca="1" si="10"/>
        <v>钟无艳</v>
      </c>
      <c r="X44" s="1" t="str">
        <f t="shared" ca="1" si="11"/>
        <v>嫪毐</v>
      </c>
      <c r="Y44" s="1" t="str">
        <f t="shared" ca="1" si="12"/>
        <v>西门豹</v>
      </c>
      <c r="Z44" s="1" t="str">
        <f t="shared" ca="1" si="13"/>
        <v>朱亥</v>
      </c>
    </row>
    <row r="45" spans="1:26" x14ac:dyDescent="0.2">
      <c r="A45" s="2">
        <v>10044</v>
      </c>
      <c r="B45" s="2" t="s">
        <v>45</v>
      </c>
      <c r="C45" s="1">
        <v>0</v>
      </c>
      <c r="D45" s="1">
        <f>SUM($C$2:C45)</f>
        <v>527778</v>
      </c>
      <c r="F45" s="1">
        <v>44</v>
      </c>
      <c r="G45" s="1">
        <f t="shared" ca="1" si="26"/>
        <v>299016</v>
      </c>
      <c r="H45" s="1">
        <f t="shared" ca="1" si="27"/>
        <v>561994</v>
      </c>
      <c r="I45" s="1">
        <f t="shared" ca="1" si="27"/>
        <v>850237</v>
      </c>
      <c r="J45" s="1">
        <f t="shared" ca="1" si="27"/>
        <v>495590</v>
      </c>
      <c r="K45" s="1">
        <f t="shared" ca="1" si="27"/>
        <v>164235</v>
      </c>
      <c r="L45" s="1">
        <f t="shared" ca="1" si="27"/>
        <v>196501</v>
      </c>
      <c r="M45" s="1">
        <f t="shared" ca="1" si="27"/>
        <v>681833</v>
      </c>
      <c r="N45" s="1">
        <f t="shared" ca="1" si="27"/>
        <v>775023</v>
      </c>
      <c r="O45" s="1">
        <f t="shared" ca="1" si="27"/>
        <v>360816</v>
      </c>
      <c r="P45" s="1">
        <f t="shared" ca="1" si="27"/>
        <v>398824</v>
      </c>
      <c r="Q45" s="1" t="str">
        <f t="shared" ca="1" si="4"/>
        <v>嫪毐</v>
      </c>
      <c r="R45" s="1" t="str">
        <f t="shared" ca="1" si="5"/>
        <v>庞涓</v>
      </c>
      <c r="S45" s="1" t="str">
        <f t="shared" ca="1" si="6"/>
        <v>朱亥</v>
      </c>
      <c r="T45" s="1" t="str">
        <f t="shared" ca="1" si="7"/>
        <v>春申君</v>
      </c>
      <c r="U45" s="1" t="str">
        <f t="shared" ca="1" si="8"/>
        <v>嫪毐</v>
      </c>
      <c r="V45" s="1" t="str">
        <f t="shared" ca="1" si="9"/>
        <v>嫪毐</v>
      </c>
      <c r="W45" s="1" t="str">
        <f t="shared" ca="1" si="10"/>
        <v>朱亥</v>
      </c>
      <c r="X45" s="1" t="str">
        <f t="shared" ca="1" si="11"/>
        <v>朱亥</v>
      </c>
      <c r="Y45" s="1" t="str">
        <f t="shared" ca="1" si="12"/>
        <v>嫪毐</v>
      </c>
      <c r="Z45" s="1" t="str">
        <f t="shared" ca="1" si="13"/>
        <v>钟无艳</v>
      </c>
    </row>
    <row r="46" spans="1:26" x14ac:dyDescent="0.2">
      <c r="A46" s="2">
        <v>10045</v>
      </c>
      <c r="B46" s="2" t="s">
        <v>46</v>
      </c>
      <c r="C46" s="1">
        <v>27272</v>
      </c>
      <c r="D46" s="1">
        <f>SUM($C$2:C46)</f>
        <v>555050</v>
      </c>
      <c r="F46" s="1">
        <v>45</v>
      </c>
      <c r="G46" s="1">
        <f t="shared" ca="1" si="26"/>
        <v>821735</v>
      </c>
      <c r="H46" s="1">
        <f t="shared" ca="1" si="27"/>
        <v>890119</v>
      </c>
      <c r="I46" s="1">
        <f t="shared" ca="1" si="27"/>
        <v>97534</v>
      </c>
      <c r="J46" s="1">
        <f t="shared" ca="1" si="27"/>
        <v>842279</v>
      </c>
      <c r="K46" s="1">
        <f t="shared" ca="1" si="27"/>
        <v>175221</v>
      </c>
      <c r="L46" s="1">
        <f t="shared" ca="1" si="27"/>
        <v>103625</v>
      </c>
      <c r="M46" s="1">
        <f t="shared" ca="1" si="27"/>
        <v>677820</v>
      </c>
      <c r="N46" s="1">
        <f t="shared" ca="1" si="27"/>
        <v>875879</v>
      </c>
      <c r="O46" s="1">
        <f t="shared" ca="1" si="27"/>
        <v>788037</v>
      </c>
      <c r="P46" s="1">
        <f t="shared" ca="1" si="27"/>
        <v>426264</v>
      </c>
      <c r="Q46" s="1" t="str">
        <f t="shared" ca="1" si="4"/>
        <v>朱亥</v>
      </c>
      <c r="R46" s="1" t="str">
        <f t="shared" ca="1" si="5"/>
        <v>西门豹</v>
      </c>
      <c r="S46" s="1" t="str">
        <f t="shared" ca="1" si="6"/>
        <v>嫪毐</v>
      </c>
      <c r="T46" s="1" t="str">
        <f t="shared" ca="1" si="7"/>
        <v>朱亥</v>
      </c>
      <c r="U46" s="1" t="str">
        <f t="shared" ca="1" si="8"/>
        <v>嫪毐</v>
      </c>
      <c r="V46" s="1" t="str">
        <f t="shared" ca="1" si="9"/>
        <v>嫪毐</v>
      </c>
      <c r="W46" s="1" t="str">
        <f t="shared" ca="1" si="10"/>
        <v>朱亥</v>
      </c>
      <c r="X46" s="1" t="str">
        <f t="shared" ca="1" si="11"/>
        <v>朱亥</v>
      </c>
      <c r="Y46" s="1" t="str">
        <f t="shared" ca="1" si="12"/>
        <v>朱亥</v>
      </c>
      <c r="Z46" s="1" t="str">
        <f t="shared" ca="1" si="13"/>
        <v>扁鹊</v>
      </c>
    </row>
    <row r="47" spans="1:26" x14ac:dyDescent="0.2">
      <c r="A47" s="2">
        <v>10046</v>
      </c>
      <c r="B47" s="2" t="s">
        <v>47</v>
      </c>
      <c r="C47" s="1">
        <v>0</v>
      </c>
      <c r="D47" s="1">
        <f>SUM($C$2:C47)</f>
        <v>555050</v>
      </c>
      <c r="F47" s="1">
        <v>46</v>
      </c>
      <c r="G47" s="1">
        <f t="shared" ca="1" si="26"/>
        <v>898405</v>
      </c>
      <c r="H47" s="1">
        <f t="shared" ca="1" si="27"/>
        <v>416626</v>
      </c>
      <c r="I47" s="1">
        <f t="shared" ca="1" si="27"/>
        <v>195636</v>
      </c>
      <c r="J47" s="1">
        <f t="shared" ca="1" si="27"/>
        <v>550228</v>
      </c>
      <c r="K47" s="1">
        <f t="shared" ca="1" si="27"/>
        <v>505275</v>
      </c>
      <c r="L47" s="1">
        <f t="shared" ca="1" si="27"/>
        <v>925898</v>
      </c>
      <c r="M47" s="1">
        <f t="shared" ca="1" si="27"/>
        <v>473450</v>
      </c>
      <c r="N47" s="1">
        <f t="shared" ca="1" si="27"/>
        <v>85096</v>
      </c>
      <c r="O47" s="1">
        <f t="shared" ca="1" si="27"/>
        <v>854251</v>
      </c>
      <c r="P47" s="1">
        <f t="shared" ca="1" si="27"/>
        <v>855545</v>
      </c>
      <c r="Q47" s="1" t="str">
        <f t="shared" ca="1" si="4"/>
        <v>西门豹</v>
      </c>
      <c r="R47" s="1" t="str">
        <f t="shared" ca="1" si="5"/>
        <v>钟无艳</v>
      </c>
      <c r="S47" s="1" t="str">
        <f t="shared" ca="1" si="6"/>
        <v>嫪毐</v>
      </c>
      <c r="T47" s="1" t="str">
        <f t="shared" ca="1" si="7"/>
        <v>孙叔敖</v>
      </c>
      <c r="U47" s="1" t="str">
        <f t="shared" ca="1" si="8"/>
        <v>莫邪</v>
      </c>
      <c r="V47" s="1" t="str">
        <f t="shared" ca="1" si="9"/>
        <v>暴鸢</v>
      </c>
      <c r="W47" s="1" t="str">
        <f t="shared" ca="1" si="10"/>
        <v>春申君</v>
      </c>
      <c r="X47" s="1" t="str">
        <f t="shared" ca="1" si="11"/>
        <v>嫪毐</v>
      </c>
      <c r="Y47" s="1" t="str">
        <f t="shared" ca="1" si="12"/>
        <v>朱亥</v>
      </c>
      <c r="Z47" s="1" t="str">
        <f t="shared" ca="1" si="13"/>
        <v>朱亥</v>
      </c>
    </row>
    <row r="48" spans="1:26" x14ac:dyDescent="0.2">
      <c r="A48" s="2">
        <v>10047</v>
      </c>
      <c r="B48" s="2" t="s">
        <v>48</v>
      </c>
      <c r="C48" s="1">
        <v>0</v>
      </c>
      <c r="D48" s="1">
        <f>SUM($C$2:C48)</f>
        <v>555050</v>
      </c>
      <c r="F48" s="1">
        <v>47</v>
      </c>
      <c r="G48" s="1">
        <f t="shared" ca="1" si="26"/>
        <v>92010</v>
      </c>
      <c r="H48" s="1">
        <f t="shared" ca="1" si="27"/>
        <v>334100</v>
      </c>
      <c r="I48" s="1">
        <f t="shared" ca="1" si="27"/>
        <v>347970</v>
      </c>
      <c r="J48" s="1">
        <f t="shared" ca="1" si="27"/>
        <v>899979</v>
      </c>
      <c r="K48" s="1">
        <f t="shared" ca="1" si="27"/>
        <v>232046</v>
      </c>
      <c r="L48" s="1">
        <f t="shared" ca="1" si="27"/>
        <v>48784</v>
      </c>
      <c r="M48" s="1">
        <f t="shared" ca="1" si="27"/>
        <v>515368</v>
      </c>
      <c r="N48" s="1">
        <f t="shared" ca="1" si="27"/>
        <v>529071</v>
      </c>
      <c r="O48" s="1">
        <f t="shared" ca="1" si="27"/>
        <v>905245</v>
      </c>
      <c r="P48" s="1">
        <f t="shared" ca="1" si="27"/>
        <v>486332</v>
      </c>
      <c r="Q48" s="1" t="str">
        <f t="shared" ca="1" si="4"/>
        <v>嫪毐</v>
      </c>
      <c r="R48" s="1" t="str">
        <f t="shared" ca="1" si="5"/>
        <v>嫪毐</v>
      </c>
      <c r="S48" s="1" t="str">
        <f t="shared" ca="1" si="6"/>
        <v>嫪毐</v>
      </c>
      <c r="T48" s="1" t="str">
        <f t="shared" ca="1" si="7"/>
        <v>西门豹</v>
      </c>
      <c r="U48" s="1" t="str">
        <f t="shared" ca="1" si="8"/>
        <v>嫪毐</v>
      </c>
      <c r="V48" s="1" t="str">
        <f t="shared" ca="1" si="9"/>
        <v>专诸</v>
      </c>
      <c r="W48" s="1" t="str">
        <f t="shared" ca="1" si="10"/>
        <v>莫邪</v>
      </c>
      <c r="X48" s="1" t="str">
        <f t="shared" ca="1" si="11"/>
        <v>孙叔敖</v>
      </c>
      <c r="Y48" s="1" t="str">
        <f t="shared" ca="1" si="12"/>
        <v>西门豹</v>
      </c>
      <c r="Z48" s="1" t="str">
        <f t="shared" ca="1" si="13"/>
        <v>春申君</v>
      </c>
    </row>
    <row r="49" spans="1:26" x14ac:dyDescent="0.2">
      <c r="A49" s="2">
        <v>10048</v>
      </c>
      <c r="B49" s="2" t="s">
        <v>49</v>
      </c>
      <c r="C49" s="1">
        <v>0</v>
      </c>
      <c r="D49" s="1">
        <f>SUM($C$2:C49)</f>
        <v>555050</v>
      </c>
      <c r="F49" s="1">
        <v>48</v>
      </c>
      <c r="G49" s="1">
        <f t="shared" ca="1" si="26"/>
        <v>57358</v>
      </c>
      <c r="H49" s="1">
        <f t="shared" ca="1" si="27"/>
        <v>419344</v>
      </c>
      <c r="I49" s="1">
        <f t="shared" ca="1" si="27"/>
        <v>359095</v>
      </c>
      <c r="J49" s="1">
        <f t="shared" ca="1" si="27"/>
        <v>293069</v>
      </c>
      <c r="K49" s="1">
        <f t="shared" ca="1" si="27"/>
        <v>356220</v>
      </c>
      <c r="L49" s="1">
        <f t="shared" ca="1" si="27"/>
        <v>932245</v>
      </c>
      <c r="M49" s="1">
        <f t="shared" ca="1" si="27"/>
        <v>511636</v>
      </c>
      <c r="N49" s="1">
        <f t="shared" ca="1" si="27"/>
        <v>244136</v>
      </c>
      <c r="O49" s="1">
        <f t="shared" ca="1" si="27"/>
        <v>43032</v>
      </c>
      <c r="P49" s="1">
        <f t="shared" ca="1" si="27"/>
        <v>224299</v>
      </c>
      <c r="Q49" s="1" t="str">
        <f t="shared" ca="1" si="4"/>
        <v>专诸</v>
      </c>
      <c r="R49" s="1" t="str">
        <f t="shared" ca="1" si="5"/>
        <v>钟无艳</v>
      </c>
      <c r="S49" s="1" t="str">
        <f t="shared" ca="1" si="6"/>
        <v>嫪毐</v>
      </c>
      <c r="T49" s="1" t="str">
        <f t="shared" ca="1" si="7"/>
        <v>嫪毐</v>
      </c>
      <c r="U49" s="1" t="str">
        <f t="shared" ca="1" si="8"/>
        <v>嫪毐</v>
      </c>
      <c r="V49" s="1" t="str">
        <f t="shared" ca="1" si="9"/>
        <v>暴鸢</v>
      </c>
      <c r="W49" s="1" t="str">
        <f t="shared" ca="1" si="10"/>
        <v>莫邪</v>
      </c>
      <c r="X49" s="1" t="str">
        <f t="shared" ca="1" si="11"/>
        <v>嫪毐</v>
      </c>
      <c r="Y49" s="1" t="str">
        <f t="shared" ca="1" si="12"/>
        <v>聂荌</v>
      </c>
      <c r="Z49" s="1" t="str">
        <f t="shared" ca="1" si="13"/>
        <v>嫪毐</v>
      </c>
    </row>
    <row r="50" spans="1:26" x14ac:dyDescent="0.2">
      <c r="A50" s="2">
        <v>10049</v>
      </c>
      <c r="B50" s="2" t="s">
        <v>50</v>
      </c>
      <c r="C50" s="1">
        <v>27272</v>
      </c>
      <c r="D50" s="1">
        <f>SUM($C$2:C50)</f>
        <v>582322</v>
      </c>
      <c r="F50" s="1">
        <v>49</v>
      </c>
      <c r="G50" s="1">
        <f t="shared" ca="1" si="26"/>
        <v>801751</v>
      </c>
      <c r="H50" s="1">
        <f t="shared" ca="1" si="27"/>
        <v>76175</v>
      </c>
      <c r="I50" s="1">
        <f t="shared" ca="1" si="27"/>
        <v>307771</v>
      </c>
      <c r="J50" s="1">
        <f t="shared" ca="1" si="27"/>
        <v>497746</v>
      </c>
      <c r="K50" s="1">
        <f t="shared" ca="1" si="27"/>
        <v>611114</v>
      </c>
      <c r="L50" s="1">
        <f t="shared" ca="1" si="27"/>
        <v>780848</v>
      </c>
      <c r="M50" s="1">
        <f t="shared" ca="1" si="27"/>
        <v>131894</v>
      </c>
      <c r="N50" s="1">
        <f t="shared" ca="1" si="27"/>
        <v>459914</v>
      </c>
      <c r="O50" s="1">
        <f t="shared" ca="1" si="27"/>
        <v>72879</v>
      </c>
      <c r="P50" s="1">
        <f t="shared" ca="1" si="27"/>
        <v>764749</v>
      </c>
      <c r="Q50" s="1" t="str">
        <f t="shared" ca="1" si="4"/>
        <v>朱亥</v>
      </c>
      <c r="R50" s="1" t="str">
        <f t="shared" ca="1" si="5"/>
        <v>吕不韦</v>
      </c>
      <c r="S50" s="1" t="str">
        <f t="shared" ca="1" si="6"/>
        <v>嫪毐</v>
      </c>
      <c r="T50" s="1" t="str">
        <f t="shared" ca="1" si="7"/>
        <v>春申君</v>
      </c>
      <c r="U50" s="1" t="str">
        <f t="shared" ca="1" si="8"/>
        <v>朱亥</v>
      </c>
      <c r="V50" s="1" t="str">
        <f t="shared" ca="1" si="9"/>
        <v>朱亥</v>
      </c>
      <c r="W50" s="1" t="str">
        <f t="shared" ca="1" si="10"/>
        <v>嫪毐</v>
      </c>
      <c r="X50" s="1" t="str">
        <f t="shared" ca="1" si="11"/>
        <v>司马穰苴</v>
      </c>
      <c r="Y50" s="1" t="str">
        <f t="shared" ca="1" si="12"/>
        <v>田单</v>
      </c>
      <c r="Z50" s="1" t="str">
        <f t="shared" ca="1" si="13"/>
        <v>朱亥</v>
      </c>
    </row>
    <row r="51" spans="1:26" x14ac:dyDescent="0.2">
      <c r="A51" s="2">
        <v>10050</v>
      </c>
      <c r="B51" s="2" t="s">
        <v>51</v>
      </c>
      <c r="C51" s="1">
        <v>305000</v>
      </c>
      <c r="D51" s="1">
        <f>SUM($C$2:C51)</f>
        <v>887322</v>
      </c>
      <c r="F51" s="1">
        <v>50</v>
      </c>
      <c r="G51" s="1">
        <f t="shared" ca="1" si="26"/>
        <v>989529</v>
      </c>
      <c r="H51" s="1">
        <f t="shared" ca="1" si="27"/>
        <v>950954</v>
      </c>
      <c r="I51" s="1">
        <f t="shared" ca="1" si="27"/>
        <v>637271</v>
      </c>
      <c r="J51" s="1">
        <f t="shared" ca="1" si="27"/>
        <v>691024</v>
      </c>
      <c r="K51" s="1">
        <f t="shared" ca="1" si="27"/>
        <v>196480</v>
      </c>
      <c r="L51" s="1">
        <f t="shared" ca="1" si="27"/>
        <v>960133</v>
      </c>
      <c r="M51" s="1">
        <f t="shared" ca="1" si="27"/>
        <v>510809</v>
      </c>
      <c r="N51" s="1">
        <f t="shared" ca="1" si="27"/>
        <v>101545</v>
      </c>
      <c r="O51" s="1">
        <f t="shared" ca="1" si="27"/>
        <v>411098</v>
      </c>
      <c r="P51" s="1">
        <f t="shared" ca="1" si="27"/>
        <v>444875</v>
      </c>
      <c r="Q51" s="1" t="str">
        <f t="shared" ca="1" si="4"/>
        <v>褒姒</v>
      </c>
      <c r="R51" s="1" t="str">
        <f t="shared" ca="1" si="5"/>
        <v>申不害</v>
      </c>
      <c r="S51" s="1" t="str">
        <f t="shared" ca="1" si="6"/>
        <v>朱亥</v>
      </c>
      <c r="T51" s="1" t="str">
        <f t="shared" ca="1" si="7"/>
        <v>朱亥</v>
      </c>
      <c r="U51" s="1" t="str">
        <f t="shared" ca="1" si="8"/>
        <v>嫪毐</v>
      </c>
      <c r="V51" s="1" t="str">
        <f t="shared" ca="1" si="9"/>
        <v>秦开</v>
      </c>
      <c r="W51" s="1" t="str">
        <f t="shared" ca="1" si="10"/>
        <v>莫邪</v>
      </c>
      <c r="X51" s="1" t="str">
        <f t="shared" ca="1" si="11"/>
        <v>嫪毐</v>
      </c>
      <c r="Y51" s="1" t="str">
        <f t="shared" ca="1" si="12"/>
        <v>钟无艳</v>
      </c>
      <c r="Z51" s="1" t="str">
        <f t="shared" ca="1" si="13"/>
        <v>田忌</v>
      </c>
    </row>
    <row r="52" spans="1:26" x14ac:dyDescent="0.2">
      <c r="A52" s="2">
        <v>10051</v>
      </c>
      <c r="B52" s="2" t="s">
        <v>52</v>
      </c>
      <c r="C52" s="1">
        <v>27272</v>
      </c>
      <c r="D52" s="1">
        <f>SUM($C$2:C52)</f>
        <v>914594</v>
      </c>
      <c r="F52" s="1">
        <v>51</v>
      </c>
      <c r="G52" s="1">
        <f t="shared" ca="1" si="26"/>
        <v>553104</v>
      </c>
      <c r="H52" s="1">
        <f t="shared" ca="1" si="27"/>
        <v>372911</v>
      </c>
      <c r="I52" s="1">
        <f t="shared" ca="1" si="27"/>
        <v>356373</v>
      </c>
      <c r="J52" s="1">
        <f t="shared" ca="1" si="27"/>
        <v>234187</v>
      </c>
      <c r="K52" s="1">
        <f t="shared" ca="1" si="27"/>
        <v>459427</v>
      </c>
      <c r="L52" s="1">
        <f t="shared" ca="1" si="27"/>
        <v>475947</v>
      </c>
      <c r="M52" s="1">
        <f t="shared" ca="1" si="27"/>
        <v>100276</v>
      </c>
      <c r="N52" s="1">
        <f t="shared" ca="1" si="27"/>
        <v>747369</v>
      </c>
      <c r="O52" s="1">
        <f t="shared" ca="1" si="27"/>
        <v>885556</v>
      </c>
      <c r="P52" s="1">
        <f t="shared" ca="1" si="27"/>
        <v>409525</v>
      </c>
      <c r="Q52" s="1" t="str">
        <f t="shared" ca="1" si="4"/>
        <v>孙叔敖</v>
      </c>
      <c r="R52" s="1" t="str">
        <f t="shared" ca="1" si="5"/>
        <v>嫪毐</v>
      </c>
      <c r="S52" s="1" t="str">
        <f t="shared" ca="1" si="6"/>
        <v>嫪毐</v>
      </c>
      <c r="T52" s="1" t="str">
        <f t="shared" ca="1" si="7"/>
        <v>嫪毐</v>
      </c>
      <c r="U52" s="1" t="str">
        <f t="shared" ca="1" si="8"/>
        <v>司马穰苴</v>
      </c>
      <c r="V52" s="1" t="str">
        <f t="shared" ca="1" si="9"/>
        <v>春申君</v>
      </c>
      <c r="W52" s="1" t="str">
        <f t="shared" ca="1" si="10"/>
        <v>嫪毐</v>
      </c>
      <c r="X52" s="1" t="str">
        <f t="shared" ca="1" si="11"/>
        <v>朱亥</v>
      </c>
      <c r="Y52" s="1" t="str">
        <f t="shared" ca="1" si="12"/>
        <v>朱亥</v>
      </c>
      <c r="Z52" s="1" t="str">
        <f t="shared" ca="1" si="13"/>
        <v>钟无艳</v>
      </c>
    </row>
    <row r="53" spans="1:26" x14ac:dyDescent="0.2">
      <c r="A53" s="2">
        <v>10052</v>
      </c>
      <c r="B53" s="2" t="s">
        <v>53</v>
      </c>
      <c r="C53" s="1">
        <v>5143</v>
      </c>
      <c r="D53" s="1">
        <f>SUM($C$2:C53)</f>
        <v>919737</v>
      </c>
      <c r="F53" s="1">
        <v>52</v>
      </c>
      <c r="G53" s="1">
        <f t="shared" ca="1" si="26"/>
        <v>934740</v>
      </c>
      <c r="H53" s="1">
        <f t="shared" ca="1" si="27"/>
        <v>737336</v>
      </c>
      <c r="I53" s="1">
        <f t="shared" ca="1" si="27"/>
        <v>79532</v>
      </c>
      <c r="J53" s="1">
        <f t="shared" ca="1" si="27"/>
        <v>985780</v>
      </c>
      <c r="K53" s="1">
        <f t="shared" ca="1" si="27"/>
        <v>132932</v>
      </c>
      <c r="L53" s="1">
        <f t="shared" ca="1" si="27"/>
        <v>871254</v>
      </c>
      <c r="M53" s="1">
        <f t="shared" ca="1" si="27"/>
        <v>186956</v>
      </c>
      <c r="N53" s="1">
        <f t="shared" ca="1" si="27"/>
        <v>917683</v>
      </c>
      <c r="O53" s="1">
        <f t="shared" ca="1" si="27"/>
        <v>196755</v>
      </c>
      <c r="P53" s="1">
        <f t="shared" ca="1" si="27"/>
        <v>118761</v>
      </c>
      <c r="Q53" s="1" t="str">
        <f t="shared" ca="1" si="4"/>
        <v>暴鸢</v>
      </c>
      <c r="R53" s="1" t="str">
        <f t="shared" ca="1" si="5"/>
        <v>朱亥</v>
      </c>
      <c r="S53" s="1" t="str">
        <f t="shared" ca="1" si="6"/>
        <v>吕不韦</v>
      </c>
      <c r="T53" s="1" t="str">
        <f t="shared" ca="1" si="7"/>
        <v>秦开</v>
      </c>
      <c r="U53" s="1" t="str">
        <f t="shared" ca="1" si="8"/>
        <v>嫪毐</v>
      </c>
      <c r="V53" s="1" t="str">
        <f t="shared" ca="1" si="9"/>
        <v>朱亥</v>
      </c>
      <c r="W53" s="1" t="str">
        <f t="shared" ca="1" si="10"/>
        <v>嫪毐</v>
      </c>
      <c r="X53" s="1" t="str">
        <f t="shared" ca="1" si="11"/>
        <v>韩非子</v>
      </c>
      <c r="Y53" s="1" t="str">
        <f t="shared" ca="1" si="12"/>
        <v>嫪毐</v>
      </c>
      <c r="Z53" s="1" t="str">
        <f t="shared" ca="1" si="13"/>
        <v>嫪毐</v>
      </c>
    </row>
    <row r="54" spans="1:26" x14ac:dyDescent="0.2">
      <c r="A54" s="2">
        <v>10053</v>
      </c>
      <c r="B54" s="2" t="s">
        <v>54</v>
      </c>
      <c r="C54" s="1">
        <v>27272</v>
      </c>
      <c r="D54" s="1">
        <f>SUM($C$2:C54)</f>
        <v>947009</v>
      </c>
      <c r="F54" s="1">
        <v>53</v>
      </c>
      <c r="G54" s="1">
        <f t="shared" ca="1" si="26"/>
        <v>367543</v>
      </c>
      <c r="H54" s="1">
        <f t="shared" ca="1" si="27"/>
        <v>61262</v>
      </c>
      <c r="I54" s="1">
        <f t="shared" ca="1" si="27"/>
        <v>439439</v>
      </c>
      <c r="J54" s="1">
        <f t="shared" ca="1" si="27"/>
        <v>713768</v>
      </c>
      <c r="K54" s="1">
        <f t="shared" ca="1" si="27"/>
        <v>486527</v>
      </c>
      <c r="L54" s="1">
        <f t="shared" ca="1" si="27"/>
        <v>73216</v>
      </c>
      <c r="M54" s="1">
        <f t="shared" ca="1" si="27"/>
        <v>682372</v>
      </c>
      <c r="N54" s="1">
        <f t="shared" ca="1" si="27"/>
        <v>97259</v>
      </c>
      <c r="O54" s="1">
        <f t="shared" ca="1" si="27"/>
        <v>947987</v>
      </c>
      <c r="P54" s="1">
        <f t="shared" ca="1" si="27"/>
        <v>301038</v>
      </c>
      <c r="Q54" s="1" t="str">
        <f t="shared" ca="1" si="4"/>
        <v>嫪毐</v>
      </c>
      <c r="R54" s="1" t="str">
        <f t="shared" ca="1" si="5"/>
        <v>专诸</v>
      </c>
      <c r="S54" s="1" t="str">
        <f t="shared" ca="1" si="6"/>
        <v>田忌</v>
      </c>
      <c r="T54" s="1" t="str">
        <f t="shared" ca="1" si="7"/>
        <v>朱亥</v>
      </c>
      <c r="U54" s="1" t="str">
        <f t="shared" ca="1" si="8"/>
        <v>春申君</v>
      </c>
      <c r="V54" s="1" t="str">
        <f t="shared" ca="1" si="9"/>
        <v>田单</v>
      </c>
      <c r="W54" s="1" t="str">
        <f t="shared" ca="1" si="10"/>
        <v>朱亥</v>
      </c>
      <c r="X54" s="1" t="str">
        <f t="shared" ca="1" si="11"/>
        <v>嫪毐</v>
      </c>
      <c r="Y54" s="1" t="str">
        <f t="shared" ca="1" si="12"/>
        <v>申不害</v>
      </c>
      <c r="Z54" s="1" t="str">
        <f t="shared" ca="1" si="13"/>
        <v>嫪毐</v>
      </c>
    </row>
    <row r="55" spans="1:26" x14ac:dyDescent="0.2">
      <c r="A55" s="2">
        <v>10054</v>
      </c>
      <c r="B55" s="2" t="s">
        <v>55</v>
      </c>
      <c r="C55" s="1">
        <v>5143</v>
      </c>
      <c r="D55" s="1">
        <f>SUM($C$2:C55)</f>
        <v>952152</v>
      </c>
      <c r="F55" s="1">
        <v>54</v>
      </c>
      <c r="G55" s="1">
        <f t="shared" ca="1" si="26"/>
        <v>871500</v>
      </c>
      <c r="H55" s="1">
        <f t="shared" ca="1" si="27"/>
        <v>543717</v>
      </c>
      <c r="I55" s="1">
        <f t="shared" ca="1" si="27"/>
        <v>64546</v>
      </c>
      <c r="J55" s="1">
        <f t="shared" ca="1" si="27"/>
        <v>982496</v>
      </c>
      <c r="K55" s="1">
        <f t="shared" ca="1" si="27"/>
        <v>287465</v>
      </c>
      <c r="L55" s="1">
        <f t="shared" ca="1" si="27"/>
        <v>882193</v>
      </c>
      <c r="M55" s="1">
        <f t="shared" ca="1" si="27"/>
        <v>757307</v>
      </c>
      <c r="N55" s="1">
        <f t="shared" ca="1" si="27"/>
        <v>860945</v>
      </c>
      <c r="O55" s="1">
        <f t="shared" ca="1" si="27"/>
        <v>271891</v>
      </c>
      <c r="P55" s="1">
        <f t="shared" ca="1" si="27"/>
        <v>699488</v>
      </c>
      <c r="Q55" s="1" t="str">
        <f t="shared" ca="1" si="4"/>
        <v>朱亥</v>
      </c>
      <c r="R55" s="1" t="str">
        <f t="shared" ca="1" si="5"/>
        <v>孙叔敖</v>
      </c>
      <c r="S55" s="1" t="str">
        <f t="shared" ca="1" si="6"/>
        <v>专诸</v>
      </c>
      <c r="T55" s="1" t="str">
        <f t="shared" ca="1" si="7"/>
        <v>秦开</v>
      </c>
      <c r="U55" s="1" t="str">
        <f t="shared" ca="1" si="8"/>
        <v>嫪毐</v>
      </c>
      <c r="V55" s="1" t="str">
        <f t="shared" ca="1" si="9"/>
        <v>朱亥</v>
      </c>
      <c r="W55" s="1" t="str">
        <f t="shared" ca="1" si="10"/>
        <v>朱亥</v>
      </c>
      <c r="X55" s="1" t="str">
        <f t="shared" ca="1" si="11"/>
        <v>朱亥</v>
      </c>
      <c r="Y55" s="1" t="str">
        <f t="shared" ca="1" si="12"/>
        <v>嫪毐</v>
      </c>
      <c r="Z55" s="1" t="str">
        <f t="shared" ca="1" si="13"/>
        <v>朱亥</v>
      </c>
    </row>
    <row r="56" spans="1:26" x14ac:dyDescent="0.2">
      <c r="A56" s="2">
        <v>10055</v>
      </c>
      <c r="B56" s="2" t="s">
        <v>56</v>
      </c>
      <c r="C56" s="1">
        <v>1286</v>
      </c>
      <c r="D56" s="1">
        <f>SUM($C$2:C56)</f>
        <v>953438</v>
      </c>
      <c r="F56" s="1">
        <v>55</v>
      </c>
      <c r="G56" s="1">
        <f t="shared" ca="1" si="26"/>
        <v>644644</v>
      </c>
      <c r="H56" s="1">
        <f t="shared" ca="1" si="27"/>
        <v>508190</v>
      </c>
      <c r="I56" s="1">
        <f t="shared" ca="1" si="27"/>
        <v>884797</v>
      </c>
      <c r="J56" s="1">
        <f t="shared" ca="1" si="27"/>
        <v>185540</v>
      </c>
      <c r="K56" s="1">
        <f t="shared" ca="1" si="27"/>
        <v>382672</v>
      </c>
      <c r="L56" s="1">
        <f t="shared" ca="1" si="27"/>
        <v>90191</v>
      </c>
      <c r="M56" s="1">
        <f t="shared" ca="1" si="27"/>
        <v>341526</v>
      </c>
      <c r="N56" s="1">
        <f t="shared" ca="1" si="27"/>
        <v>825805</v>
      </c>
      <c r="O56" s="1">
        <f t="shared" ca="1" si="27"/>
        <v>163254</v>
      </c>
      <c r="P56" s="1">
        <f t="shared" ca="1" si="27"/>
        <v>368124</v>
      </c>
      <c r="Q56" s="1" t="str">
        <f t="shared" ca="1" si="4"/>
        <v>朱亥</v>
      </c>
      <c r="R56" s="1" t="str">
        <f t="shared" ca="1" si="5"/>
        <v>莫邪</v>
      </c>
      <c r="S56" s="1" t="str">
        <f t="shared" ca="1" si="6"/>
        <v>朱亥</v>
      </c>
      <c r="T56" s="1" t="str">
        <f t="shared" ca="1" si="7"/>
        <v>嫪毐</v>
      </c>
      <c r="U56" s="1" t="str">
        <f t="shared" ca="1" si="8"/>
        <v>嫪毐</v>
      </c>
      <c r="V56" s="1" t="str">
        <f t="shared" ca="1" si="9"/>
        <v>嫪毐</v>
      </c>
      <c r="W56" s="1" t="str">
        <f t="shared" ca="1" si="10"/>
        <v>嫪毐</v>
      </c>
      <c r="X56" s="1" t="str">
        <f t="shared" ca="1" si="11"/>
        <v>朱亥</v>
      </c>
      <c r="Y56" s="1" t="str">
        <f t="shared" ca="1" si="12"/>
        <v>嫪毐</v>
      </c>
      <c r="Z56" s="1" t="str">
        <f t="shared" ca="1" si="13"/>
        <v>嫪毐</v>
      </c>
    </row>
    <row r="57" spans="1:26" x14ac:dyDescent="0.2">
      <c r="A57" s="2">
        <v>10056</v>
      </c>
      <c r="B57" s="2" t="s">
        <v>57</v>
      </c>
      <c r="C57" s="1">
        <v>5143</v>
      </c>
      <c r="D57" s="1">
        <f>SUM($C$2:C57)</f>
        <v>958581</v>
      </c>
      <c r="F57" s="1">
        <v>56</v>
      </c>
      <c r="G57" s="1">
        <f t="shared" ca="1" si="26"/>
        <v>362671</v>
      </c>
      <c r="H57" s="1">
        <f t="shared" ca="1" si="27"/>
        <v>885308</v>
      </c>
      <c r="I57" s="1">
        <f t="shared" ca="1" si="27"/>
        <v>835318</v>
      </c>
      <c r="J57" s="1">
        <f t="shared" ca="1" si="27"/>
        <v>955479</v>
      </c>
      <c r="K57" s="1">
        <f t="shared" ca="1" si="27"/>
        <v>539399</v>
      </c>
      <c r="L57" s="1">
        <f t="shared" ca="1" si="27"/>
        <v>410399</v>
      </c>
      <c r="M57" s="1">
        <f t="shared" ca="1" si="27"/>
        <v>459869</v>
      </c>
      <c r="N57" s="1">
        <f t="shared" ca="1" si="27"/>
        <v>178644</v>
      </c>
      <c r="O57" s="1">
        <f t="shared" ca="1" si="27"/>
        <v>366022</v>
      </c>
      <c r="P57" s="1">
        <f t="shared" ca="1" si="27"/>
        <v>108102</v>
      </c>
      <c r="Q57" s="1" t="str">
        <f t="shared" ca="1" si="4"/>
        <v>嫪毐</v>
      </c>
      <c r="R57" s="1" t="str">
        <f t="shared" ca="1" si="5"/>
        <v>朱亥</v>
      </c>
      <c r="S57" s="1" t="str">
        <f t="shared" ca="1" si="6"/>
        <v>朱亥</v>
      </c>
      <c r="T57" s="1" t="str">
        <f t="shared" ca="1" si="7"/>
        <v>荆轲</v>
      </c>
      <c r="U57" s="1" t="str">
        <f t="shared" ca="1" si="8"/>
        <v>孙叔敖</v>
      </c>
      <c r="V57" s="1" t="str">
        <f t="shared" ca="1" si="9"/>
        <v>钟无艳</v>
      </c>
      <c r="W57" s="1" t="str">
        <f t="shared" ca="1" si="10"/>
        <v>司马穰苴</v>
      </c>
      <c r="X57" s="1" t="str">
        <f t="shared" ca="1" si="11"/>
        <v>嫪毐</v>
      </c>
      <c r="Y57" s="1" t="str">
        <f t="shared" ca="1" si="12"/>
        <v>嫪毐</v>
      </c>
      <c r="Z57" s="1" t="str">
        <f t="shared" ca="1" si="13"/>
        <v>嫪毐</v>
      </c>
    </row>
    <row r="58" spans="1:26" x14ac:dyDescent="0.2">
      <c r="A58" s="2">
        <v>10057</v>
      </c>
      <c r="B58" s="2" t="s">
        <v>58</v>
      </c>
      <c r="C58" s="1">
        <v>1286</v>
      </c>
      <c r="D58" s="1">
        <f>SUM($C$2:C58)</f>
        <v>959867</v>
      </c>
      <c r="F58" s="1">
        <v>57</v>
      </c>
      <c r="G58" s="1">
        <f t="shared" ca="1" si="26"/>
        <v>630172</v>
      </c>
      <c r="H58" s="1">
        <f t="shared" ca="1" si="27"/>
        <v>15009</v>
      </c>
      <c r="I58" s="1">
        <f t="shared" ca="1" si="27"/>
        <v>655741</v>
      </c>
      <c r="J58" s="1">
        <f t="shared" ca="1" si="27"/>
        <v>267133</v>
      </c>
      <c r="K58" s="1">
        <f t="shared" ca="1" si="27"/>
        <v>106672</v>
      </c>
      <c r="L58" s="1">
        <f t="shared" ca="1" si="27"/>
        <v>392206</v>
      </c>
      <c r="M58" s="1">
        <f t="shared" ca="1" si="27"/>
        <v>555555</v>
      </c>
      <c r="N58" s="1">
        <f t="shared" ca="1" si="27"/>
        <v>109557</v>
      </c>
      <c r="O58" s="1">
        <f t="shared" ca="1" si="27"/>
        <v>943017</v>
      </c>
      <c r="P58" s="1">
        <f t="shared" ca="1" si="27"/>
        <v>840356</v>
      </c>
      <c r="Q58" s="1" t="str">
        <f t="shared" ca="1" si="4"/>
        <v>朱亥</v>
      </c>
      <c r="R58" s="1" t="str">
        <f t="shared" ca="1" si="5"/>
        <v>信陵君</v>
      </c>
      <c r="S58" s="1" t="str">
        <f t="shared" ca="1" si="6"/>
        <v>朱亥</v>
      </c>
      <c r="T58" s="1" t="str">
        <f t="shared" ca="1" si="7"/>
        <v>嫪毐</v>
      </c>
      <c r="U58" s="1" t="str">
        <f t="shared" ca="1" si="8"/>
        <v>嫪毐</v>
      </c>
      <c r="V58" s="1" t="str">
        <f t="shared" ca="1" si="9"/>
        <v>伯乐</v>
      </c>
      <c r="W58" s="1" t="str">
        <f t="shared" ca="1" si="10"/>
        <v>庞涓</v>
      </c>
      <c r="X58" s="1" t="str">
        <f t="shared" ca="1" si="11"/>
        <v>嫪毐</v>
      </c>
      <c r="Y58" s="1" t="str">
        <f t="shared" ca="1" si="12"/>
        <v>暴鸢</v>
      </c>
      <c r="Z58" s="1" t="str">
        <f t="shared" ca="1" si="13"/>
        <v>朱亥</v>
      </c>
    </row>
    <row r="59" spans="1:26" x14ac:dyDescent="0.2">
      <c r="A59" s="2">
        <v>10058</v>
      </c>
      <c r="B59" s="2" t="s">
        <v>59</v>
      </c>
      <c r="C59" s="1">
        <v>27272</v>
      </c>
      <c r="D59" s="1">
        <f>SUM($C$2:C59)</f>
        <v>987139</v>
      </c>
      <c r="F59" s="1">
        <v>58</v>
      </c>
      <c r="G59" s="1">
        <f t="shared" ca="1" si="26"/>
        <v>810777</v>
      </c>
      <c r="H59" s="1">
        <f t="shared" ca="1" si="27"/>
        <v>961551</v>
      </c>
      <c r="I59" s="1">
        <f t="shared" ca="1" si="27"/>
        <v>324334</v>
      </c>
      <c r="J59" s="1">
        <f t="shared" ca="1" si="27"/>
        <v>519359</v>
      </c>
      <c r="K59" s="1">
        <f t="shared" ca="1" si="27"/>
        <v>613926</v>
      </c>
      <c r="L59" s="1">
        <f t="shared" ca="1" si="27"/>
        <v>582834</v>
      </c>
      <c r="M59" s="1">
        <f t="shared" ca="1" si="27"/>
        <v>630880</v>
      </c>
      <c r="N59" s="1">
        <f t="shared" ca="1" si="27"/>
        <v>43287</v>
      </c>
      <c r="O59" s="1">
        <f t="shared" ca="1" si="27"/>
        <v>217896</v>
      </c>
      <c r="P59" s="1">
        <f t="shared" ca="1" si="27"/>
        <v>371315</v>
      </c>
      <c r="Q59" s="1" t="str">
        <f t="shared" ca="1" si="4"/>
        <v>朱亥</v>
      </c>
      <c r="R59" s="1" t="str">
        <f t="shared" ca="1" si="5"/>
        <v>秦开</v>
      </c>
      <c r="S59" s="1" t="str">
        <f t="shared" ca="1" si="6"/>
        <v>嫪毐</v>
      </c>
      <c r="T59" s="1" t="str">
        <f t="shared" ca="1" si="7"/>
        <v>莫邪</v>
      </c>
      <c r="U59" s="1" t="str">
        <f t="shared" ca="1" si="8"/>
        <v>朱亥</v>
      </c>
      <c r="V59" s="1" t="str">
        <f t="shared" ca="1" si="9"/>
        <v>朱亥</v>
      </c>
      <c r="W59" s="1" t="str">
        <f t="shared" ca="1" si="10"/>
        <v>朱亥</v>
      </c>
      <c r="X59" s="1" t="str">
        <f t="shared" ca="1" si="11"/>
        <v>聂荌</v>
      </c>
      <c r="Y59" s="1" t="str">
        <f t="shared" ca="1" si="12"/>
        <v>嫪毐</v>
      </c>
      <c r="Z59" s="1" t="str">
        <f t="shared" ca="1" si="13"/>
        <v>嫪毐</v>
      </c>
    </row>
    <row r="60" spans="1:26" x14ac:dyDescent="0.2">
      <c r="A60" s="2">
        <v>10059</v>
      </c>
      <c r="B60" s="2" t="s">
        <v>60</v>
      </c>
      <c r="C60" s="1">
        <v>0</v>
      </c>
      <c r="D60" s="1">
        <f>SUM($C$2:C60)</f>
        <v>987139</v>
      </c>
      <c r="F60" s="1">
        <v>59</v>
      </c>
      <c r="G60" s="1">
        <f t="shared" ca="1" si="26"/>
        <v>738716</v>
      </c>
      <c r="H60" s="1">
        <f t="shared" ca="1" si="27"/>
        <v>522988</v>
      </c>
      <c r="I60" s="1">
        <f t="shared" ca="1" si="27"/>
        <v>143476</v>
      </c>
      <c r="J60" s="1">
        <f t="shared" ca="1" si="27"/>
        <v>44845</v>
      </c>
      <c r="K60" s="1">
        <f t="shared" ca="1" si="27"/>
        <v>396382</v>
      </c>
      <c r="L60" s="1">
        <f t="shared" ca="1" si="27"/>
        <v>542195</v>
      </c>
      <c r="M60" s="1">
        <f t="shared" ca="1" si="27"/>
        <v>856458</v>
      </c>
      <c r="N60" s="1">
        <f t="shared" ca="1" si="27"/>
        <v>933252</v>
      </c>
      <c r="O60" s="1">
        <f t="shared" ca="1" si="27"/>
        <v>836437</v>
      </c>
      <c r="P60" s="1">
        <f t="shared" ca="1" si="27"/>
        <v>886105</v>
      </c>
      <c r="Q60" s="1" t="str">
        <f t="shared" ca="1" si="4"/>
        <v>朱亥</v>
      </c>
      <c r="R60" s="1" t="str">
        <f t="shared" ca="1" si="5"/>
        <v>莫邪</v>
      </c>
      <c r="S60" s="1" t="str">
        <f t="shared" ca="1" si="6"/>
        <v>嫪毐</v>
      </c>
      <c r="T60" s="1" t="str">
        <f t="shared" ca="1" si="7"/>
        <v>专诸</v>
      </c>
      <c r="U60" s="1" t="str">
        <f t="shared" ca="1" si="8"/>
        <v>伯乐</v>
      </c>
      <c r="V60" s="1" t="str">
        <f t="shared" ca="1" si="9"/>
        <v>孙叔敖</v>
      </c>
      <c r="W60" s="1" t="str">
        <f t="shared" ca="1" si="10"/>
        <v>朱亥</v>
      </c>
      <c r="X60" s="1" t="str">
        <f t="shared" ca="1" si="11"/>
        <v>暴鸢</v>
      </c>
      <c r="Y60" s="1" t="str">
        <f t="shared" ca="1" si="12"/>
        <v>朱亥</v>
      </c>
      <c r="Z60" s="1" t="str">
        <f t="shared" ca="1" si="13"/>
        <v>朱亥</v>
      </c>
    </row>
    <row r="61" spans="1:26" x14ac:dyDescent="0.2">
      <c r="A61" s="2">
        <v>10060</v>
      </c>
      <c r="B61" s="2" t="s">
        <v>61</v>
      </c>
      <c r="C61" s="1">
        <v>5143</v>
      </c>
      <c r="D61" s="1">
        <f>SUM($C$2:C61)</f>
        <v>992282</v>
      </c>
      <c r="F61" s="1">
        <v>60</v>
      </c>
      <c r="G61" s="1">
        <f t="shared" ca="1" si="26"/>
        <v>709363</v>
      </c>
      <c r="H61" s="1">
        <f t="shared" ca="1" si="27"/>
        <v>768444</v>
      </c>
      <c r="I61" s="1">
        <f t="shared" ca="1" si="27"/>
        <v>498882</v>
      </c>
      <c r="J61" s="1">
        <f t="shared" ca="1" si="27"/>
        <v>700657</v>
      </c>
      <c r="K61" s="1">
        <f t="shared" ca="1" si="27"/>
        <v>893733</v>
      </c>
      <c r="L61" s="1">
        <f t="shared" ca="1" si="27"/>
        <v>84128</v>
      </c>
      <c r="M61" s="1">
        <f t="shared" ca="1" si="27"/>
        <v>634540</v>
      </c>
      <c r="N61" s="1">
        <f t="shared" ca="1" si="27"/>
        <v>177135</v>
      </c>
      <c r="O61" s="1">
        <f t="shared" ca="1" si="27"/>
        <v>738219</v>
      </c>
      <c r="P61" s="1">
        <f t="shared" ca="1" si="27"/>
        <v>633374</v>
      </c>
      <c r="Q61" s="1" t="str">
        <f t="shared" ca="1" si="4"/>
        <v>朱亥</v>
      </c>
      <c r="R61" s="1" t="str">
        <f t="shared" ca="1" si="5"/>
        <v>朱亥</v>
      </c>
      <c r="S61" s="1" t="str">
        <f t="shared" ca="1" si="6"/>
        <v>春申君</v>
      </c>
      <c r="T61" s="1" t="str">
        <f t="shared" ca="1" si="7"/>
        <v>朱亥</v>
      </c>
      <c r="U61" s="1" t="str">
        <f t="shared" ca="1" si="8"/>
        <v>西门豹</v>
      </c>
      <c r="V61" s="1" t="str">
        <f t="shared" ca="1" si="9"/>
        <v>嫪毐</v>
      </c>
      <c r="W61" s="1" t="str">
        <f t="shared" ca="1" si="10"/>
        <v>朱亥</v>
      </c>
      <c r="X61" s="1" t="str">
        <f t="shared" ca="1" si="11"/>
        <v>嫪毐</v>
      </c>
      <c r="Y61" s="1" t="str">
        <f t="shared" ca="1" si="12"/>
        <v>朱亥</v>
      </c>
      <c r="Z61" s="1" t="str">
        <f t="shared" ca="1" si="13"/>
        <v>朱亥</v>
      </c>
    </row>
    <row r="62" spans="1:26" x14ac:dyDescent="0.2">
      <c r="A62" s="2">
        <v>10061</v>
      </c>
      <c r="B62" s="2" t="s">
        <v>62</v>
      </c>
      <c r="C62" s="1">
        <v>0</v>
      </c>
      <c r="D62" s="1">
        <f>SUM($C$2:C62)</f>
        <v>992282</v>
      </c>
      <c r="F62" s="1">
        <v>61</v>
      </c>
      <c r="G62" s="1">
        <f t="shared" ca="1" si="26"/>
        <v>97538</v>
      </c>
      <c r="H62" s="1">
        <f t="shared" ca="1" si="27"/>
        <v>205625</v>
      </c>
      <c r="I62" s="1">
        <f t="shared" ca="1" si="27"/>
        <v>975926</v>
      </c>
      <c r="J62" s="1">
        <f t="shared" ca="1" si="27"/>
        <v>109731</v>
      </c>
      <c r="K62" s="1">
        <f t="shared" ca="1" si="27"/>
        <v>221324</v>
      </c>
      <c r="L62" s="1">
        <f t="shared" ca="1" si="27"/>
        <v>516787</v>
      </c>
      <c r="M62" s="1">
        <f t="shared" ca="1" si="27"/>
        <v>567788</v>
      </c>
      <c r="N62" s="1">
        <f t="shared" ca="1" si="27"/>
        <v>958150</v>
      </c>
      <c r="O62" s="1">
        <f t="shared" ca="1" si="27"/>
        <v>682352</v>
      </c>
      <c r="P62" s="1">
        <f t="shared" ca="1" si="27"/>
        <v>356242</v>
      </c>
      <c r="Q62" s="1" t="str">
        <f t="shared" ca="1" si="4"/>
        <v>嫪毐</v>
      </c>
      <c r="R62" s="1" t="str">
        <f t="shared" ca="1" si="5"/>
        <v>嫪毐</v>
      </c>
      <c r="S62" s="1" t="str">
        <f t="shared" ca="1" si="6"/>
        <v>秦开</v>
      </c>
      <c r="T62" s="1" t="str">
        <f t="shared" ca="1" si="7"/>
        <v>嫪毐</v>
      </c>
      <c r="U62" s="1" t="str">
        <f t="shared" ca="1" si="8"/>
        <v>嫪毐</v>
      </c>
      <c r="V62" s="1" t="str">
        <f t="shared" ca="1" si="9"/>
        <v>莫邪</v>
      </c>
      <c r="W62" s="1" t="str">
        <f t="shared" ca="1" si="10"/>
        <v>庞涓</v>
      </c>
      <c r="X62" s="1" t="str">
        <f t="shared" ca="1" si="11"/>
        <v>荆轲</v>
      </c>
      <c r="Y62" s="1" t="str">
        <f t="shared" ca="1" si="12"/>
        <v>朱亥</v>
      </c>
      <c r="Z62" s="1" t="str">
        <f t="shared" ca="1" si="13"/>
        <v>嫪毐</v>
      </c>
    </row>
    <row r="63" spans="1:26" x14ac:dyDescent="0.2">
      <c r="A63" s="2">
        <v>10062</v>
      </c>
      <c r="B63" s="2" t="s">
        <v>63</v>
      </c>
      <c r="C63" s="1">
        <v>5143</v>
      </c>
      <c r="D63" s="1">
        <f>SUM($C$2:C63)</f>
        <v>997425</v>
      </c>
      <c r="F63" s="1">
        <v>62</v>
      </c>
      <c r="G63" s="1">
        <f t="shared" ca="1" si="26"/>
        <v>753987</v>
      </c>
      <c r="H63" s="1">
        <f t="shared" ca="1" si="27"/>
        <v>427838</v>
      </c>
      <c r="I63" s="1">
        <f t="shared" ca="1" si="27"/>
        <v>758278</v>
      </c>
      <c r="J63" s="1">
        <f t="shared" ca="1" si="27"/>
        <v>264185</v>
      </c>
      <c r="K63" s="1">
        <f t="shared" ca="1" si="27"/>
        <v>646650</v>
      </c>
      <c r="L63" s="1">
        <f t="shared" ca="1" si="27"/>
        <v>487233</v>
      </c>
      <c r="M63" s="1">
        <f t="shared" ca="1" si="27"/>
        <v>387629</v>
      </c>
      <c r="N63" s="1">
        <f t="shared" ca="1" si="27"/>
        <v>290345</v>
      </c>
      <c r="O63" s="1">
        <f t="shared" ca="1" si="27"/>
        <v>934583</v>
      </c>
      <c r="P63" s="1">
        <f t="shared" ca="1" si="27"/>
        <v>53551</v>
      </c>
      <c r="Q63" s="1" t="str">
        <f t="shared" ca="1" si="4"/>
        <v>朱亥</v>
      </c>
      <c r="R63" s="1" t="str">
        <f t="shared" ca="1" si="5"/>
        <v>扁鹊</v>
      </c>
      <c r="S63" s="1" t="str">
        <f t="shared" ca="1" si="6"/>
        <v>朱亥</v>
      </c>
      <c r="T63" s="1" t="str">
        <f t="shared" ca="1" si="7"/>
        <v>嫪毐</v>
      </c>
      <c r="U63" s="1" t="str">
        <f t="shared" ca="1" si="8"/>
        <v>朱亥</v>
      </c>
      <c r="V63" s="1" t="str">
        <f t="shared" ca="1" si="9"/>
        <v>春申君</v>
      </c>
      <c r="W63" s="1" t="str">
        <f t="shared" ca="1" si="10"/>
        <v>樗里疾</v>
      </c>
      <c r="X63" s="1" t="str">
        <f t="shared" ca="1" si="11"/>
        <v>嫪毐</v>
      </c>
      <c r="Y63" s="1" t="str">
        <f t="shared" ca="1" si="12"/>
        <v>暴鸢</v>
      </c>
      <c r="Z63" s="1" t="str">
        <f t="shared" ca="1" si="13"/>
        <v>专诸</v>
      </c>
    </row>
    <row r="64" spans="1:26" x14ac:dyDescent="0.2">
      <c r="A64" s="2">
        <v>10063</v>
      </c>
      <c r="B64" s="2" t="s">
        <v>64</v>
      </c>
      <c r="C64" s="1">
        <v>1286</v>
      </c>
      <c r="D64" s="1">
        <f>SUM($C$2:C64)</f>
        <v>998711</v>
      </c>
      <c r="F64" s="1">
        <v>63</v>
      </c>
      <c r="G64" s="1">
        <f t="shared" ca="1" si="26"/>
        <v>856324</v>
      </c>
      <c r="H64" s="1">
        <f t="shared" ca="1" si="27"/>
        <v>942456</v>
      </c>
      <c r="I64" s="1">
        <f t="shared" ca="1" si="27"/>
        <v>10436</v>
      </c>
      <c r="J64" s="1">
        <f t="shared" ca="1" si="27"/>
        <v>503979</v>
      </c>
      <c r="K64" s="1">
        <f t="shared" ca="1" si="27"/>
        <v>93163</v>
      </c>
      <c r="L64" s="1">
        <f t="shared" ca="1" si="27"/>
        <v>301139</v>
      </c>
      <c r="M64" s="1">
        <f t="shared" ca="1" si="27"/>
        <v>962015</v>
      </c>
      <c r="N64" s="1">
        <f t="shared" ca="1" si="27"/>
        <v>86801</v>
      </c>
      <c r="O64" s="1">
        <f t="shared" ca="1" si="27"/>
        <v>504658</v>
      </c>
      <c r="P64" s="1">
        <f t="shared" ca="1" si="27"/>
        <v>559871</v>
      </c>
      <c r="Q64" s="1" t="str">
        <f t="shared" ca="1" si="4"/>
        <v>朱亥</v>
      </c>
      <c r="R64" s="1" t="str">
        <f t="shared" ca="1" si="5"/>
        <v>暴鸢</v>
      </c>
      <c r="S64" s="1" t="str">
        <f t="shared" ca="1" si="6"/>
        <v>信陵君</v>
      </c>
      <c r="T64" s="1" t="str">
        <f t="shared" ca="1" si="7"/>
        <v>莫邪</v>
      </c>
      <c r="U64" s="1" t="str">
        <f t="shared" ca="1" si="8"/>
        <v>嫪毐</v>
      </c>
      <c r="V64" s="1" t="str">
        <f t="shared" ca="1" si="9"/>
        <v>嫪毐</v>
      </c>
      <c r="W64" s="1" t="str">
        <f t="shared" ca="1" si="10"/>
        <v>秦开</v>
      </c>
      <c r="X64" s="1" t="str">
        <f t="shared" ca="1" si="11"/>
        <v>嫪毐</v>
      </c>
      <c r="Y64" s="1" t="str">
        <f t="shared" ca="1" si="12"/>
        <v>莫邪</v>
      </c>
      <c r="Z64" s="1" t="str">
        <f t="shared" ca="1" si="13"/>
        <v>庞涓</v>
      </c>
    </row>
    <row r="65" spans="1:26" x14ac:dyDescent="0.2">
      <c r="A65" s="2">
        <v>10064</v>
      </c>
      <c r="B65" s="2" t="s">
        <v>65</v>
      </c>
      <c r="C65" s="1">
        <v>1286</v>
      </c>
      <c r="D65" s="1">
        <f>SUM($C$2:C65)</f>
        <v>999997</v>
      </c>
      <c r="F65" s="1">
        <v>64</v>
      </c>
      <c r="G65" s="1">
        <f t="shared" ca="1" si="26"/>
        <v>624173</v>
      </c>
      <c r="H65" s="1">
        <f t="shared" ca="1" si="27"/>
        <v>772503</v>
      </c>
      <c r="I65" s="1">
        <f t="shared" ca="1" si="27"/>
        <v>947566</v>
      </c>
      <c r="J65" s="1">
        <f t="shared" ca="1" si="27"/>
        <v>325841</v>
      </c>
      <c r="K65" s="1">
        <f t="shared" ca="1" si="27"/>
        <v>681848</v>
      </c>
      <c r="L65" s="1">
        <f t="shared" ca="1" si="27"/>
        <v>156306</v>
      </c>
      <c r="M65" s="1">
        <f t="shared" ca="1" si="27"/>
        <v>460668</v>
      </c>
      <c r="N65" s="1">
        <f t="shared" ca="1" si="27"/>
        <v>402324</v>
      </c>
      <c r="O65" s="1">
        <f t="shared" ca="1" si="27"/>
        <v>732759</v>
      </c>
      <c r="P65" s="1">
        <f t="shared" ca="1" si="27"/>
        <v>263321</v>
      </c>
      <c r="Q65" s="1" t="str">
        <f t="shared" ca="1" si="4"/>
        <v>朱亥</v>
      </c>
      <c r="R65" s="1" t="str">
        <f t="shared" ca="1" si="5"/>
        <v>朱亥</v>
      </c>
      <c r="S65" s="1" t="str">
        <f t="shared" ca="1" si="6"/>
        <v>申不害</v>
      </c>
      <c r="T65" s="1" t="str">
        <f t="shared" ca="1" si="7"/>
        <v>嫪毐</v>
      </c>
      <c r="U65" s="1" t="str">
        <f t="shared" ca="1" si="8"/>
        <v>朱亥</v>
      </c>
      <c r="V65" s="1" t="str">
        <f t="shared" ca="1" si="9"/>
        <v>嫪毐</v>
      </c>
      <c r="W65" s="1" t="str">
        <f t="shared" ca="1" si="10"/>
        <v>司马穰苴</v>
      </c>
      <c r="X65" s="1" t="str">
        <f t="shared" ca="1" si="11"/>
        <v>钟无艳</v>
      </c>
      <c r="Y65" s="1" t="str">
        <f t="shared" ca="1" si="12"/>
        <v>朱亥</v>
      </c>
      <c r="Z65" s="1" t="str">
        <f t="shared" ca="1" si="13"/>
        <v>嫪毐</v>
      </c>
    </row>
    <row r="66" spans="1:26" x14ac:dyDescent="0.2">
      <c r="A66" s="2">
        <v>10065</v>
      </c>
      <c r="B66" s="2" t="s">
        <v>66</v>
      </c>
      <c r="C66" s="1">
        <v>0</v>
      </c>
      <c r="D66" s="1">
        <f>SUM($C$2:C66)</f>
        <v>999997</v>
      </c>
      <c r="F66" s="1">
        <v>65</v>
      </c>
      <c r="G66" s="1">
        <f t="shared" ca="1" si="26"/>
        <v>567419</v>
      </c>
      <c r="H66" s="1">
        <f t="shared" ca="1" si="27"/>
        <v>807837</v>
      </c>
      <c r="I66" s="1">
        <f t="shared" ca="1" si="27"/>
        <v>316161</v>
      </c>
      <c r="J66" s="1">
        <f t="shared" ca="1" si="27"/>
        <v>169380</v>
      </c>
      <c r="K66" s="1">
        <f t="shared" ca="1" si="27"/>
        <v>10533</v>
      </c>
      <c r="L66" s="1">
        <f t="shared" ca="1" si="27"/>
        <v>566479</v>
      </c>
      <c r="M66" s="1">
        <f t="shared" ca="1" si="27"/>
        <v>967445</v>
      </c>
      <c r="N66" s="1">
        <f t="shared" ca="1" si="27"/>
        <v>702682</v>
      </c>
      <c r="O66" s="1">
        <f t="shared" ca="1" si="27"/>
        <v>444737</v>
      </c>
      <c r="P66" s="1">
        <f t="shared" ca="1" si="27"/>
        <v>240713</v>
      </c>
      <c r="Q66" s="1" t="str">
        <f t="shared" ca="1" si="4"/>
        <v>庞涓</v>
      </c>
      <c r="R66" s="1" t="str">
        <f t="shared" ca="1" si="5"/>
        <v>朱亥</v>
      </c>
      <c r="S66" s="1" t="str">
        <f t="shared" ca="1" si="6"/>
        <v>嫪毐</v>
      </c>
      <c r="T66" s="1" t="str">
        <f t="shared" ca="1" si="7"/>
        <v>嫪毐</v>
      </c>
      <c r="U66" s="1" t="str">
        <f t="shared" ca="1" si="8"/>
        <v>信陵君</v>
      </c>
      <c r="V66" s="1" t="str">
        <f t="shared" ca="1" si="9"/>
        <v>庞涓</v>
      </c>
      <c r="W66" s="1" t="str">
        <f t="shared" ca="1" si="10"/>
        <v>秦开</v>
      </c>
      <c r="X66" s="1" t="str">
        <f t="shared" ca="1" si="11"/>
        <v>朱亥</v>
      </c>
      <c r="Y66" s="1" t="str">
        <f t="shared" ca="1" si="12"/>
        <v>田忌</v>
      </c>
      <c r="Z66" s="1" t="str">
        <f t="shared" ca="1" si="13"/>
        <v>嫪毐</v>
      </c>
    </row>
    <row r="67" spans="1:26" x14ac:dyDescent="0.2">
      <c r="A67" s="2">
        <v>10066</v>
      </c>
      <c r="B67" s="2" t="s">
        <v>67</v>
      </c>
      <c r="C67" s="1">
        <v>0</v>
      </c>
      <c r="D67" s="1">
        <f>SUM($C$2:C67)</f>
        <v>999997</v>
      </c>
      <c r="F67" s="1">
        <v>66</v>
      </c>
      <c r="G67" s="1">
        <f t="shared" ref="G67:G130" ca="1" si="28">RANDBETWEEN(1,1000000)</f>
        <v>714798</v>
      </c>
      <c r="H67" s="1">
        <f t="shared" ca="1" si="27"/>
        <v>609516</v>
      </c>
      <c r="I67" s="1">
        <f t="shared" ca="1" si="27"/>
        <v>713036</v>
      </c>
      <c r="J67" s="1">
        <f t="shared" ca="1" si="27"/>
        <v>788232</v>
      </c>
      <c r="K67" s="1">
        <f t="shared" ca="1" si="27"/>
        <v>678862</v>
      </c>
      <c r="L67" s="1">
        <f t="shared" ca="1" si="27"/>
        <v>355790</v>
      </c>
      <c r="M67" s="1">
        <f t="shared" ref="H67:P95" ca="1" si="29">RANDBETWEEN(1,1000000)</f>
        <v>414273</v>
      </c>
      <c r="N67" s="1">
        <f t="shared" ca="1" si="29"/>
        <v>952791</v>
      </c>
      <c r="O67" s="1">
        <f t="shared" ca="1" si="29"/>
        <v>457718</v>
      </c>
      <c r="P67" s="1">
        <f t="shared" ca="1" si="29"/>
        <v>226343</v>
      </c>
      <c r="Q67" s="1" t="str">
        <f t="shared" ref="Q67:Q130" ca="1" si="30">INDEX($B$2:$B$71,IFERROR(MATCH(G67,$D$2:$D$71,1),0)+1)</f>
        <v>朱亥</v>
      </c>
      <c r="R67" s="1" t="str">
        <f t="shared" ref="R67:R130" ca="1" si="31">INDEX($B$2:$B$71,IFERROR(MATCH(H67,$D$2:$D$71,1),0)+1)</f>
        <v>朱亥</v>
      </c>
      <c r="S67" s="1" t="str">
        <f t="shared" ref="S67:S130" ca="1" si="32">INDEX($B$2:$B$71,IFERROR(MATCH(I67,$D$2:$D$71,1),0)+1)</f>
        <v>朱亥</v>
      </c>
      <c r="T67" s="1" t="str">
        <f t="shared" ref="T67:T130" ca="1" si="33">INDEX($B$2:$B$71,IFERROR(MATCH(J67,$D$2:$D$71,1),0)+1)</f>
        <v>朱亥</v>
      </c>
      <c r="U67" s="1" t="str">
        <f t="shared" ref="U67:U130" ca="1" si="34">INDEX($B$2:$B$71,IFERROR(MATCH(K67,$D$2:$D$71,1),0)+1)</f>
        <v>朱亥</v>
      </c>
      <c r="V67" s="1" t="str">
        <f t="shared" ref="V67:V130" ca="1" si="35">INDEX($B$2:$B$71,IFERROR(MATCH(L67,$D$2:$D$71,1),0)+1)</f>
        <v>嫪毐</v>
      </c>
      <c r="W67" s="1" t="str">
        <f t="shared" ref="W67:W130" ca="1" si="36">INDEX($B$2:$B$71,IFERROR(MATCH(M67,$D$2:$D$71,1),0)+1)</f>
        <v>钟无艳</v>
      </c>
      <c r="X67" s="1" t="str">
        <f t="shared" ref="X67:X130" ca="1" si="37">INDEX($B$2:$B$71,IFERROR(MATCH(N67,$D$2:$D$71,1),0)+1)</f>
        <v>乐毅</v>
      </c>
      <c r="Y67" s="1" t="str">
        <f t="shared" ref="Y67:Y130" ca="1" si="38">INDEX($B$2:$B$71,IFERROR(MATCH(O67,$D$2:$D$71,1),0)+1)</f>
        <v>司马穰苴</v>
      </c>
      <c r="Z67" s="1" t="str">
        <f t="shared" ref="Z67:Z130" ca="1" si="39">INDEX($B$2:$B$71,IFERROR(MATCH(P67,$D$2:$D$71,1),0)+1)</f>
        <v>嫪毐</v>
      </c>
    </row>
    <row r="68" spans="1:26" x14ac:dyDescent="0.2">
      <c r="A68" s="2">
        <v>10067</v>
      </c>
      <c r="B68" s="2" t="s">
        <v>68</v>
      </c>
      <c r="C68" s="1">
        <v>0</v>
      </c>
      <c r="D68" s="1">
        <f>SUM($C$2:C68)</f>
        <v>999997</v>
      </c>
      <c r="F68" s="1">
        <v>67</v>
      </c>
      <c r="G68" s="1">
        <f t="shared" ca="1" si="28"/>
        <v>539501</v>
      </c>
      <c r="H68" s="1">
        <f t="shared" ca="1" si="29"/>
        <v>793593</v>
      </c>
      <c r="I68" s="1">
        <f t="shared" ca="1" si="29"/>
        <v>857762</v>
      </c>
      <c r="J68" s="1">
        <f t="shared" ca="1" si="29"/>
        <v>796865</v>
      </c>
      <c r="K68" s="1">
        <f t="shared" ca="1" si="29"/>
        <v>36199</v>
      </c>
      <c r="L68" s="1">
        <f t="shared" ca="1" si="29"/>
        <v>810589</v>
      </c>
      <c r="M68" s="1">
        <f t="shared" ca="1" si="29"/>
        <v>810025</v>
      </c>
      <c r="N68" s="1">
        <f t="shared" ca="1" si="29"/>
        <v>260849</v>
      </c>
      <c r="O68" s="1">
        <f t="shared" ca="1" si="29"/>
        <v>893866</v>
      </c>
      <c r="P68" s="1">
        <f t="shared" ca="1" si="29"/>
        <v>399265</v>
      </c>
      <c r="Q68" s="1" t="str">
        <f t="shared" ca="1" si="30"/>
        <v>孙叔敖</v>
      </c>
      <c r="R68" s="1" t="str">
        <f t="shared" ca="1" si="31"/>
        <v>朱亥</v>
      </c>
      <c r="S68" s="1" t="str">
        <f t="shared" ca="1" si="32"/>
        <v>朱亥</v>
      </c>
      <c r="T68" s="1" t="str">
        <f t="shared" ca="1" si="33"/>
        <v>朱亥</v>
      </c>
      <c r="U68" s="1" t="str">
        <f t="shared" ca="1" si="34"/>
        <v>聂荌</v>
      </c>
      <c r="V68" s="1" t="str">
        <f t="shared" ca="1" si="35"/>
        <v>朱亥</v>
      </c>
      <c r="W68" s="1" t="str">
        <f t="shared" ca="1" si="36"/>
        <v>朱亥</v>
      </c>
      <c r="X68" s="1" t="str">
        <f t="shared" ca="1" si="37"/>
        <v>嫪毐</v>
      </c>
      <c r="Y68" s="1" t="str">
        <f t="shared" ca="1" si="38"/>
        <v>西门豹</v>
      </c>
      <c r="Z68" s="1" t="str">
        <f t="shared" ca="1" si="39"/>
        <v>钟无艳</v>
      </c>
    </row>
    <row r="69" spans="1:26" x14ac:dyDescent="0.2">
      <c r="A69" s="2">
        <v>10068</v>
      </c>
      <c r="B69" s="2" t="s">
        <v>69</v>
      </c>
      <c r="C69" s="1">
        <v>0</v>
      </c>
      <c r="D69" s="1">
        <f>SUM($C$2:C69)</f>
        <v>999997</v>
      </c>
      <c r="F69" s="1">
        <v>68</v>
      </c>
      <c r="G69" s="1">
        <f t="shared" ca="1" si="28"/>
        <v>645521</v>
      </c>
      <c r="H69" s="1">
        <f t="shared" ca="1" si="29"/>
        <v>654551</v>
      </c>
      <c r="I69" s="1">
        <f t="shared" ca="1" si="29"/>
        <v>448310</v>
      </c>
      <c r="J69" s="1">
        <f t="shared" ca="1" si="29"/>
        <v>845947</v>
      </c>
      <c r="K69" s="1">
        <f t="shared" ca="1" si="29"/>
        <v>605405</v>
      </c>
      <c r="L69" s="1">
        <f t="shared" ca="1" si="29"/>
        <v>221993</v>
      </c>
      <c r="M69" s="1">
        <f t="shared" ca="1" si="29"/>
        <v>376340</v>
      </c>
      <c r="N69" s="1">
        <f t="shared" ca="1" si="29"/>
        <v>729652</v>
      </c>
      <c r="O69" s="1">
        <f t="shared" ca="1" si="29"/>
        <v>301939</v>
      </c>
      <c r="P69" s="1">
        <f t="shared" ca="1" si="29"/>
        <v>92186</v>
      </c>
      <c r="Q69" s="1" t="str">
        <f t="shared" ca="1" si="30"/>
        <v>朱亥</v>
      </c>
      <c r="R69" s="1" t="str">
        <f t="shared" ca="1" si="31"/>
        <v>朱亥</v>
      </c>
      <c r="S69" s="1" t="str">
        <f t="shared" ca="1" si="32"/>
        <v>田忌</v>
      </c>
      <c r="T69" s="1" t="str">
        <f t="shared" ca="1" si="33"/>
        <v>朱亥</v>
      </c>
      <c r="U69" s="1" t="str">
        <f t="shared" ca="1" si="34"/>
        <v>朱亥</v>
      </c>
      <c r="V69" s="1" t="str">
        <f t="shared" ca="1" si="35"/>
        <v>嫪毐</v>
      </c>
      <c r="W69" s="1" t="str">
        <f t="shared" ca="1" si="36"/>
        <v>嫪毐</v>
      </c>
      <c r="X69" s="1" t="str">
        <f t="shared" ca="1" si="37"/>
        <v>朱亥</v>
      </c>
      <c r="Y69" s="1" t="str">
        <f t="shared" ca="1" si="38"/>
        <v>嫪毐</v>
      </c>
      <c r="Z69" s="1" t="str">
        <f t="shared" ca="1" si="39"/>
        <v>嫪毐</v>
      </c>
    </row>
    <row r="70" spans="1:26" x14ac:dyDescent="0.2">
      <c r="A70" s="2">
        <v>10069</v>
      </c>
      <c r="B70" s="2" t="s">
        <v>70</v>
      </c>
      <c r="C70" s="1">
        <v>0</v>
      </c>
      <c r="D70" s="1">
        <f>SUM($C$2:C70)</f>
        <v>999997</v>
      </c>
      <c r="F70" s="1">
        <v>69</v>
      </c>
      <c r="G70" s="1">
        <f t="shared" ca="1" si="28"/>
        <v>582170</v>
      </c>
      <c r="H70" s="1">
        <f t="shared" ca="1" si="29"/>
        <v>82980</v>
      </c>
      <c r="I70" s="1">
        <f t="shared" ca="1" si="29"/>
        <v>142408</v>
      </c>
      <c r="J70" s="1">
        <f t="shared" ca="1" si="29"/>
        <v>361640</v>
      </c>
      <c r="K70" s="1">
        <f t="shared" ca="1" si="29"/>
        <v>993179</v>
      </c>
      <c r="L70" s="1">
        <f t="shared" ca="1" si="29"/>
        <v>430685</v>
      </c>
      <c r="M70" s="1">
        <f t="shared" ca="1" si="29"/>
        <v>722665</v>
      </c>
      <c r="N70" s="1">
        <f t="shared" ca="1" si="29"/>
        <v>823579</v>
      </c>
      <c r="O70" s="1">
        <f t="shared" ca="1" si="29"/>
        <v>197719</v>
      </c>
      <c r="P70" s="1">
        <f t="shared" ca="1" si="29"/>
        <v>32946</v>
      </c>
      <c r="Q70" s="1" t="str">
        <f t="shared" ca="1" si="30"/>
        <v>庞涓</v>
      </c>
      <c r="R70" s="1" t="str">
        <f t="shared" ca="1" si="31"/>
        <v>嫪毐</v>
      </c>
      <c r="S70" s="1" t="str">
        <f t="shared" ca="1" si="32"/>
        <v>嫪毐</v>
      </c>
      <c r="T70" s="1" t="str">
        <f t="shared" ca="1" si="33"/>
        <v>嫪毐</v>
      </c>
      <c r="U70" s="1" t="str">
        <f t="shared" ca="1" si="34"/>
        <v>伍子胥</v>
      </c>
      <c r="V70" s="1" t="str">
        <f t="shared" ca="1" si="35"/>
        <v>田忌</v>
      </c>
      <c r="W70" s="1" t="str">
        <f t="shared" ca="1" si="36"/>
        <v>朱亥</v>
      </c>
      <c r="X70" s="1" t="str">
        <f t="shared" ca="1" si="37"/>
        <v>朱亥</v>
      </c>
      <c r="Y70" s="1" t="str">
        <f t="shared" ca="1" si="38"/>
        <v>嫪毐</v>
      </c>
      <c r="Z70" s="1" t="str">
        <f t="shared" ca="1" si="39"/>
        <v>聂荌</v>
      </c>
    </row>
    <row r="71" spans="1:26" x14ac:dyDescent="0.2">
      <c r="A71" s="2">
        <v>10070</v>
      </c>
      <c r="B71" s="2" t="s">
        <v>71</v>
      </c>
      <c r="C71" s="1">
        <v>0</v>
      </c>
      <c r="D71" s="1">
        <f>SUM($C$2:C71)</f>
        <v>999997</v>
      </c>
      <c r="F71" s="1">
        <v>70</v>
      </c>
      <c r="G71" s="1">
        <f t="shared" ca="1" si="28"/>
        <v>781125</v>
      </c>
      <c r="H71" s="1">
        <f t="shared" ca="1" si="29"/>
        <v>137925</v>
      </c>
      <c r="I71" s="1">
        <f t="shared" ca="1" si="29"/>
        <v>573630</v>
      </c>
      <c r="J71" s="1">
        <f t="shared" ca="1" si="29"/>
        <v>575761</v>
      </c>
      <c r="K71" s="1">
        <f t="shared" ca="1" si="29"/>
        <v>636118</v>
      </c>
      <c r="L71" s="1">
        <f t="shared" ca="1" si="29"/>
        <v>297484</v>
      </c>
      <c r="M71" s="1">
        <f t="shared" ca="1" si="29"/>
        <v>148202</v>
      </c>
      <c r="N71" s="1">
        <f t="shared" ca="1" si="29"/>
        <v>410991</v>
      </c>
      <c r="O71" s="1">
        <f t="shared" ca="1" si="29"/>
        <v>795525</v>
      </c>
      <c r="P71" s="1">
        <f t="shared" ca="1" si="29"/>
        <v>801957</v>
      </c>
      <c r="Q71" s="1" t="str">
        <f t="shared" ca="1" si="30"/>
        <v>朱亥</v>
      </c>
      <c r="R71" s="1" t="str">
        <f t="shared" ca="1" si="31"/>
        <v>嫪毐</v>
      </c>
      <c r="S71" s="1" t="str">
        <f t="shared" ca="1" si="32"/>
        <v>庞涓</v>
      </c>
      <c r="T71" s="1" t="str">
        <f t="shared" ca="1" si="33"/>
        <v>庞涓</v>
      </c>
      <c r="U71" s="1" t="str">
        <f t="shared" ca="1" si="34"/>
        <v>朱亥</v>
      </c>
      <c r="V71" s="1" t="str">
        <f t="shared" ca="1" si="35"/>
        <v>嫪毐</v>
      </c>
      <c r="W71" s="1" t="str">
        <f t="shared" ca="1" si="36"/>
        <v>嫪毐</v>
      </c>
      <c r="X71" s="1" t="str">
        <f t="shared" ca="1" si="37"/>
        <v>钟无艳</v>
      </c>
      <c r="Y71" s="1" t="str">
        <f t="shared" ca="1" si="38"/>
        <v>朱亥</v>
      </c>
      <c r="Z71" s="1" t="str">
        <f t="shared" ca="1" si="39"/>
        <v>朱亥</v>
      </c>
    </row>
    <row r="72" spans="1:26" x14ac:dyDescent="0.2">
      <c r="F72" s="1">
        <v>71</v>
      </c>
      <c r="G72" s="1">
        <f t="shared" ca="1" si="28"/>
        <v>172750</v>
      </c>
      <c r="H72" s="1">
        <f t="shared" ca="1" si="29"/>
        <v>237218</v>
      </c>
      <c r="I72" s="1">
        <f t="shared" ca="1" si="29"/>
        <v>64688</v>
      </c>
      <c r="J72" s="1">
        <f t="shared" ca="1" si="29"/>
        <v>971982</v>
      </c>
      <c r="K72" s="1">
        <f t="shared" ca="1" si="29"/>
        <v>927715</v>
      </c>
      <c r="L72" s="1">
        <f t="shared" ca="1" si="29"/>
        <v>368405</v>
      </c>
      <c r="M72" s="1">
        <f t="shared" ca="1" si="29"/>
        <v>808781</v>
      </c>
      <c r="N72" s="1">
        <f t="shared" ca="1" si="29"/>
        <v>183097</v>
      </c>
      <c r="O72" s="1">
        <f t="shared" ca="1" si="29"/>
        <v>665841</v>
      </c>
      <c r="P72" s="1">
        <f t="shared" ca="1" si="29"/>
        <v>209894</v>
      </c>
      <c r="Q72" s="1" t="str">
        <f t="shared" ca="1" si="30"/>
        <v>嫪毐</v>
      </c>
      <c r="R72" s="1" t="str">
        <f t="shared" ca="1" si="31"/>
        <v>嫪毐</v>
      </c>
      <c r="S72" s="1" t="str">
        <f t="shared" ca="1" si="32"/>
        <v>专诸</v>
      </c>
      <c r="T72" s="1" t="str">
        <f t="shared" ca="1" si="33"/>
        <v>秦开</v>
      </c>
      <c r="U72" s="1" t="str">
        <f t="shared" ca="1" si="34"/>
        <v>暴鸢</v>
      </c>
      <c r="V72" s="1" t="str">
        <f t="shared" ca="1" si="35"/>
        <v>嫪毐</v>
      </c>
      <c r="W72" s="1" t="str">
        <f t="shared" ca="1" si="36"/>
        <v>朱亥</v>
      </c>
      <c r="X72" s="1" t="str">
        <f t="shared" ca="1" si="37"/>
        <v>嫪毐</v>
      </c>
      <c r="Y72" s="1" t="str">
        <f t="shared" ca="1" si="38"/>
        <v>朱亥</v>
      </c>
      <c r="Z72" s="1" t="str">
        <f t="shared" ca="1" si="39"/>
        <v>嫪毐</v>
      </c>
    </row>
    <row r="73" spans="1:26" x14ac:dyDescent="0.2">
      <c r="F73" s="1">
        <v>72</v>
      </c>
      <c r="G73" s="1">
        <f t="shared" ca="1" si="28"/>
        <v>700133</v>
      </c>
      <c r="H73" s="1">
        <f t="shared" ca="1" si="29"/>
        <v>904385</v>
      </c>
      <c r="I73" s="1">
        <f t="shared" ca="1" si="29"/>
        <v>399401</v>
      </c>
      <c r="J73" s="1">
        <f t="shared" ca="1" si="29"/>
        <v>806753</v>
      </c>
      <c r="K73" s="1">
        <f t="shared" ca="1" si="29"/>
        <v>223455</v>
      </c>
      <c r="L73" s="1">
        <f t="shared" ca="1" si="29"/>
        <v>305458</v>
      </c>
      <c r="M73" s="1">
        <f t="shared" ca="1" si="29"/>
        <v>78745</v>
      </c>
      <c r="N73" s="1">
        <f t="shared" ca="1" si="29"/>
        <v>279045</v>
      </c>
      <c r="O73" s="1">
        <f t="shared" ca="1" si="29"/>
        <v>587234</v>
      </c>
      <c r="P73" s="1">
        <f t="shared" ca="1" si="29"/>
        <v>285693</v>
      </c>
      <c r="Q73" s="1" t="str">
        <f t="shared" ca="1" si="30"/>
        <v>朱亥</v>
      </c>
      <c r="R73" s="1" t="str">
        <f t="shared" ca="1" si="31"/>
        <v>西门豹</v>
      </c>
      <c r="S73" s="1" t="str">
        <f t="shared" ca="1" si="32"/>
        <v>钟无艳</v>
      </c>
      <c r="T73" s="1" t="str">
        <f t="shared" ca="1" si="33"/>
        <v>朱亥</v>
      </c>
      <c r="U73" s="1" t="str">
        <f t="shared" ca="1" si="34"/>
        <v>嫪毐</v>
      </c>
      <c r="V73" s="1" t="str">
        <f t="shared" ca="1" si="35"/>
        <v>嫪毐</v>
      </c>
      <c r="W73" s="1" t="str">
        <f t="shared" ca="1" si="36"/>
        <v>吕不韦</v>
      </c>
      <c r="X73" s="1" t="str">
        <f t="shared" ca="1" si="37"/>
        <v>嫪毐</v>
      </c>
      <c r="Y73" s="1" t="str">
        <f t="shared" ca="1" si="38"/>
        <v>朱亥</v>
      </c>
      <c r="Z73" s="1" t="str">
        <f t="shared" ca="1" si="39"/>
        <v>嫪毐</v>
      </c>
    </row>
    <row r="74" spans="1:26" x14ac:dyDescent="0.2">
      <c r="F74" s="1">
        <v>73</v>
      </c>
      <c r="G74" s="1">
        <f t="shared" ca="1" si="28"/>
        <v>382174</v>
      </c>
      <c r="H74" s="1">
        <f t="shared" ca="1" si="29"/>
        <v>327085</v>
      </c>
      <c r="I74" s="1">
        <f t="shared" ca="1" si="29"/>
        <v>224164</v>
      </c>
      <c r="J74" s="1">
        <f t="shared" ca="1" si="29"/>
        <v>171726</v>
      </c>
      <c r="K74" s="1">
        <f t="shared" ca="1" si="29"/>
        <v>71978</v>
      </c>
      <c r="L74" s="1">
        <f t="shared" ca="1" si="29"/>
        <v>851972</v>
      </c>
      <c r="M74" s="1">
        <f t="shared" ca="1" si="29"/>
        <v>37925</v>
      </c>
      <c r="N74" s="1">
        <f t="shared" ca="1" si="29"/>
        <v>40744</v>
      </c>
      <c r="O74" s="1">
        <f t="shared" ca="1" si="29"/>
        <v>648208</v>
      </c>
      <c r="P74" s="1">
        <f t="shared" ca="1" si="29"/>
        <v>708113</v>
      </c>
      <c r="Q74" s="1" t="str">
        <f t="shared" ca="1" si="30"/>
        <v>嫪毐</v>
      </c>
      <c r="R74" s="1" t="str">
        <f t="shared" ca="1" si="31"/>
        <v>嫪毐</v>
      </c>
      <c r="S74" s="1" t="str">
        <f t="shared" ca="1" si="32"/>
        <v>嫪毐</v>
      </c>
      <c r="T74" s="1" t="str">
        <f t="shared" ca="1" si="33"/>
        <v>嫪毐</v>
      </c>
      <c r="U74" s="1" t="str">
        <f t="shared" ca="1" si="34"/>
        <v>楚庄王</v>
      </c>
      <c r="V74" s="1" t="str">
        <f t="shared" ca="1" si="35"/>
        <v>朱亥</v>
      </c>
      <c r="W74" s="1" t="str">
        <f t="shared" ca="1" si="36"/>
        <v>聂荌</v>
      </c>
      <c r="X74" s="1" t="str">
        <f t="shared" ca="1" si="37"/>
        <v>聂荌</v>
      </c>
      <c r="Y74" s="1" t="str">
        <f t="shared" ca="1" si="38"/>
        <v>朱亥</v>
      </c>
      <c r="Z74" s="1" t="str">
        <f t="shared" ca="1" si="39"/>
        <v>朱亥</v>
      </c>
    </row>
    <row r="75" spans="1:26" x14ac:dyDescent="0.2">
      <c r="F75" s="1">
        <v>74</v>
      </c>
      <c r="G75" s="1">
        <f t="shared" ca="1" si="28"/>
        <v>864693</v>
      </c>
      <c r="H75" s="1">
        <f t="shared" ca="1" si="29"/>
        <v>810861</v>
      </c>
      <c r="I75" s="1">
        <f t="shared" ca="1" si="29"/>
        <v>660977</v>
      </c>
      <c r="J75" s="1">
        <f t="shared" ca="1" si="29"/>
        <v>29138</v>
      </c>
      <c r="K75" s="1">
        <f t="shared" ca="1" si="29"/>
        <v>852151</v>
      </c>
      <c r="L75" s="1">
        <f t="shared" ca="1" si="29"/>
        <v>180888</v>
      </c>
      <c r="M75" s="1">
        <f t="shared" ca="1" si="29"/>
        <v>439750</v>
      </c>
      <c r="N75" s="1">
        <f t="shared" ca="1" si="29"/>
        <v>109128</v>
      </c>
      <c r="O75" s="1">
        <f t="shared" ca="1" si="29"/>
        <v>998243</v>
      </c>
      <c r="P75" s="1">
        <f t="shared" ca="1" si="29"/>
        <v>385836</v>
      </c>
      <c r="Q75" s="1" t="str">
        <f t="shared" ca="1" si="30"/>
        <v>朱亥</v>
      </c>
      <c r="R75" s="1" t="str">
        <f t="shared" ca="1" si="31"/>
        <v>朱亥</v>
      </c>
      <c r="S75" s="1" t="str">
        <f t="shared" ca="1" si="32"/>
        <v>朱亥</v>
      </c>
      <c r="T75" s="1" t="str">
        <f t="shared" ca="1" si="33"/>
        <v>聂荌</v>
      </c>
      <c r="U75" s="1" t="str">
        <f t="shared" ca="1" si="34"/>
        <v>朱亥</v>
      </c>
      <c r="V75" s="1" t="str">
        <f t="shared" ca="1" si="35"/>
        <v>嫪毐</v>
      </c>
      <c r="W75" s="1" t="str">
        <f t="shared" ca="1" si="36"/>
        <v>田忌</v>
      </c>
      <c r="X75" s="1" t="str">
        <f t="shared" ca="1" si="37"/>
        <v>嫪毐</v>
      </c>
      <c r="Y75" s="1" t="str">
        <f t="shared" ca="1" si="38"/>
        <v>欧冶子</v>
      </c>
      <c r="Z75" s="1" t="str">
        <f t="shared" ca="1" si="39"/>
        <v>嫪毐</v>
      </c>
    </row>
    <row r="76" spans="1:26" x14ac:dyDescent="0.2">
      <c r="F76" s="1">
        <v>75</v>
      </c>
      <c r="G76" s="1">
        <f t="shared" ca="1" si="28"/>
        <v>318725</v>
      </c>
      <c r="H76" s="1">
        <f t="shared" ca="1" si="29"/>
        <v>107725</v>
      </c>
      <c r="I76" s="1">
        <f t="shared" ca="1" si="29"/>
        <v>482504</v>
      </c>
      <c r="J76" s="1">
        <f t="shared" ca="1" si="29"/>
        <v>168911</v>
      </c>
      <c r="K76" s="1">
        <f t="shared" ca="1" si="29"/>
        <v>962340</v>
      </c>
      <c r="L76" s="1">
        <f t="shared" ca="1" si="29"/>
        <v>145878</v>
      </c>
      <c r="M76" s="1">
        <f t="shared" ca="1" si="29"/>
        <v>977944</v>
      </c>
      <c r="N76" s="1">
        <f t="shared" ca="1" si="29"/>
        <v>323306</v>
      </c>
      <c r="O76" s="1">
        <f t="shared" ca="1" si="29"/>
        <v>824493</v>
      </c>
      <c r="P76" s="1">
        <f t="shared" ca="1" si="29"/>
        <v>189327</v>
      </c>
      <c r="Q76" s="1" t="str">
        <f t="shared" ca="1" si="30"/>
        <v>嫪毐</v>
      </c>
      <c r="R76" s="1" t="str">
        <f t="shared" ca="1" si="31"/>
        <v>嫪毐</v>
      </c>
      <c r="S76" s="1" t="str">
        <f t="shared" ca="1" si="32"/>
        <v>春申君</v>
      </c>
      <c r="T76" s="1" t="str">
        <f t="shared" ca="1" si="33"/>
        <v>嫪毐</v>
      </c>
      <c r="U76" s="1" t="str">
        <f t="shared" ca="1" si="34"/>
        <v>秦开</v>
      </c>
      <c r="V76" s="1" t="str">
        <f t="shared" ca="1" si="35"/>
        <v>嫪毐</v>
      </c>
      <c r="W76" s="1" t="str">
        <f t="shared" ca="1" si="36"/>
        <v>秦开</v>
      </c>
      <c r="X76" s="1" t="str">
        <f t="shared" ca="1" si="37"/>
        <v>嫪毐</v>
      </c>
      <c r="Y76" s="1" t="str">
        <f t="shared" ca="1" si="38"/>
        <v>朱亥</v>
      </c>
      <c r="Z76" s="1" t="str">
        <f t="shared" ca="1" si="39"/>
        <v>嫪毐</v>
      </c>
    </row>
    <row r="77" spans="1:26" x14ac:dyDescent="0.2">
      <c r="F77" s="1">
        <v>76</v>
      </c>
      <c r="G77" s="1">
        <f t="shared" ca="1" si="28"/>
        <v>172372</v>
      </c>
      <c r="H77" s="1">
        <f t="shared" ca="1" si="29"/>
        <v>770782</v>
      </c>
      <c r="I77" s="1">
        <f t="shared" ca="1" si="29"/>
        <v>591810</v>
      </c>
      <c r="J77" s="1">
        <f t="shared" ca="1" si="29"/>
        <v>818536</v>
      </c>
      <c r="K77" s="1">
        <f t="shared" ca="1" si="29"/>
        <v>758762</v>
      </c>
      <c r="L77" s="1">
        <f t="shared" ca="1" si="29"/>
        <v>837884</v>
      </c>
      <c r="M77" s="1">
        <f t="shared" ca="1" si="29"/>
        <v>910384</v>
      </c>
      <c r="N77" s="1">
        <f t="shared" ca="1" si="29"/>
        <v>559415</v>
      </c>
      <c r="O77" s="1">
        <f t="shared" ca="1" si="29"/>
        <v>710834</v>
      </c>
      <c r="P77" s="1">
        <f t="shared" ca="1" si="29"/>
        <v>740722</v>
      </c>
      <c r="Q77" s="1" t="str">
        <f t="shared" ca="1" si="30"/>
        <v>嫪毐</v>
      </c>
      <c r="R77" s="1" t="str">
        <f t="shared" ca="1" si="31"/>
        <v>朱亥</v>
      </c>
      <c r="S77" s="1" t="str">
        <f t="shared" ca="1" si="32"/>
        <v>朱亥</v>
      </c>
      <c r="T77" s="1" t="str">
        <f t="shared" ca="1" si="33"/>
        <v>朱亥</v>
      </c>
      <c r="U77" s="1" t="str">
        <f t="shared" ca="1" si="34"/>
        <v>朱亥</v>
      </c>
      <c r="V77" s="1" t="str">
        <f t="shared" ca="1" si="35"/>
        <v>朱亥</v>
      </c>
      <c r="W77" s="1" t="str">
        <f t="shared" ca="1" si="36"/>
        <v>西门豹</v>
      </c>
      <c r="X77" s="1" t="str">
        <f t="shared" ca="1" si="37"/>
        <v>庞涓</v>
      </c>
      <c r="Y77" s="1" t="str">
        <f t="shared" ca="1" si="38"/>
        <v>朱亥</v>
      </c>
      <c r="Z77" s="1" t="str">
        <f t="shared" ca="1" si="39"/>
        <v>朱亥</v>
      </c>
    </row>
    <row r="78" spans="1:26" x14ac:dyDescent="0.2">
      <c r="F78" s="1">
        <v>77</v>
      </c>
      <c r="G78" s="1">
        <f t="shared" ca="1" si="28"/>
        <v>194766</v>
      </c>
      <c r="H78" s="1">
        <f t="shared" ca="1" si="29"/>
        <v>811263</v>
      </c>
      <c r="I78" s="1">
        <f t="shared" ca="1" si="29"/>
        <v>940419</v>
      </c>
      <c r="J78" s="1">
        <f t="shared" ca="1" si="29"/>
        <v>178495</v>
      </c>
      <c r="K78" s="1">
        <f t="shared" ca="1" si="29"/>
        <v>458570</v>
      </c>
      <c r="L78" s="1">
        <f t="shared" ca="1" si="29"/>
        <v>413649</v>
      </c>
      <c r="M78" s="1">
        <f t="shared" ca="1" si="29"/>
        <v>52480</v>
      </c>
      <c r="N78" s="1">
        <f t="shared" ca="1" si="29"/>
        <v>537519</v>
      </c>
      <c r="O78" s="1">
        <f t="shared" ca="1" si="29"/>
        <v>899445</v>
      </c>
      <c r="P78" s="1">
        <f t="shared" ca="1" si="29"/>
        <v>933669</v>
      </c>
      <c r="Q78" s="1" t="str">
        <f t="shared" ca="1" si="30"/>
        <v>嫪毐</v>
      </c>
      <c r="R78" s="1" t="str">
        <f t="shared" ca="1" si="31"/>
        <v>朱亥</v>
      </c>
      <c r="S78" s="1" t="str">
        <f t="shared" ca="1" si="32"/>
        <v>暴鸢</v>
      </c>
      <c r="T78" s="1" t="str">
        <f t="shared" ca="1" si="33"/>
        <v>嫪毐</v>
      </c>
      <c r="U78" s="1" t="str">
        <f t="shared" ca="1" si="34"/>
        <v>司马穰苴</v>
      </c>
      <c r="V78" s="1" t="str">
        <f t="shared" ca="1" si="35"/>
        <v>钟无艳</v>
      </c>
      <c r="W78" s="1" t="str">
        <f t="shared" ca="1" si="36"/>
        <v>专诸</v>
      </c>
      <c r="X78" s="1" t="str">
        <f t="shared" ca="1" si="37"/>
        <v>孙叔敖</v>
      </c>
      <c r="Y78" s="1" t="str">
        <f t="shared" ca="1" si="38"/>
        <v>西门豹</v>
      </c>
      <c r="Z78" s="1" t="str">
        <f t="shared" ca="1" si="39"/>
        <v>暴鸢</v>
      </c>
    </row>
    <row r="79" spans="1:26" x14ac:dyDescent="0.2">
      <c r="F79" s="1">
        <v>78</v>
      </c>
      <c r="G79" s="1">
        <f t="shared" ca="1" si="28"/>
        <v>24524</v>
      </c>
      <c r="H79" s="1">
        <f t="shared" ca="1" si="29"/>
        <v>346562</v>
      </c>
      <c r="I79" s="1">
        <f t="shared" ca="1" si="29"/>
        <v>833741</v>
      </c>
      <c r="J79" s="1">
        <f t="shared" ca="1" si="29"/>
        <v>289954</v>
      </c>
      <c r="K79" s="1">
        <f t="shared" ca="1" si="29"/>
        <v>281202</v>
      </c>
      <c r="L79" s="1">
        <f t="shared" ca="1" si="29"/>
        <v>122917</v>
      </c>
      <c r="M79" s="1">
        <f t="shared" ca="1" si="29"/>
        <v>764510</v>
      </c>
      <c r="N79" s="1">
        <f t="shared" ca="1" si="29"/>
        <v>91780</v>
      </c>
      <c r="O79" s="1">
        <f t="shared" ca="1" si="29"/>
        <v>58517</v>
      </c>
      <c r="P79" s="1">
        <f t="shared" ca="1" si="29"/>
        <v>202740</v>
      </c>
      <c r="Q79" s="1" t="str">
        <f t="shared" ca="1" si="30"/>
        <v>聂荌</v>
      </c>
      <c r="R79" s="1" t="str">
        <f t="shared" ca="1" si="31"/>
        <v>嫪毐</v>
      </c>
      <c r="S79" s="1" t="str">
        <f t="shared" ca="1" si="32"/>
        <v>朱亥</v>
      </c>
      <c r="T79" s="1" t="str">
        <f t="shared" ca="1" si="33"/>
        <v>嫪毐</v>
      </c>
      <c r="U79" s="1" t="str">
        <f t="shared" ca="1" si="34"/>
        <v>嫪毐</v>
      </c>
      <c r="V79" s="1" t="str">
        <f t="shared" ca="1" si="35"/>
        <v>嫪毐</v>
      </c>
      <c r="W79" s="1" t="str">
        <f t="shared" ca="1" si="36"/>
        <v>朱亥</v>
      </c>
      <c r="X79" s="1" t="str">
        <f t="shared" ca="1" si="37"/>
        <v>嫪毐</v>
      </c>
      <c r="Y79" s="1" t="str">
        <f t="shared" ca="1" si="38"/>
        <v>专诸</v>
      </c>
      <c r="Z79" s="1" t="str">
        <f t="shared" ca="1" si="39"/>
        <v>嫪毐</v>
      </c>
    </row>
    <row r="80" spans="1:26" x14ac:dyDescent="0.2">
      <c r="F80" s="1">
        <v>79</v>
      </c>
      <c r="G80" s="1">
        <f t="shared" ca="1" si="28"/>
        <v>622819</v>
      </c>
      <c r="H80" s="1">
        <f t="shared" ca="1" si="29"/>
        <v>290094</v>
      </c>
      <c r="I80" s="1">
        <f t="shared" ca="1" si="29"/>
        <v>795746</v>
      </c>
      <c r="J80" s="1">
        <f t="shared" ca="1" si="29"/>
        <v>12984</v>
      </c>
      <c r="K80" s="1">
        <f t="shared" ca="1" si="29"/>
        <v>75515</v>
      </c>
      <c r="L80" s="1">
        <f t="shared" ca="1" si="29"/>
        <v>264375</v>
      </c>
      <c r="M80" s="1">
        <f t="shared" ca="1" si="29"/>
        <v>992027</v>
      </c>
      <c r="N80" s="1">
        <f t="shared" ca="1" si="29"/>
        <v>51355</v>
      </c>
      <c r="O80" s="1">
        <f t="shared" ca="1" si="29"/>
        <v>755428</v>
      </c>
      <c r="P80" s="1">
        <f t="shared" ca="1" si="29"/>
        <v>115672</v>
      </c>
      <c r="Q80" s="1" t="str">
        <f t="shared" ca="1" si="30"/>
        <v>朱亥</v>
      </c>
      <c r="R80" s="1" t="str">
        <f t="shared" ca="1" si="31"/>
        <v>嫪毐</v>
      </c>
      <c r="S80" s="1" t="str">
        <f t="shared" ca="1" si="32"/>
        <v>朱亥</v>
      </c>
      <c r="T80" s="1" t="str">
        <f t="shared" ca="1" si="33"/>
        <v>信陵君</v>
      </c>
      <c r="U80" s="1" t="str">
        <f t="shared" ca="1" si="34"/>
        <v>吕不韦</v>
      </c>
      <c r="V80" s="1" t="str">
        <f t="shared" ca="1" si="35"/>
        <v>嫪毐</v>
      </c>
      <c r="W80" s="1" t="str">
        <f t="shared" ca="1" si="36"/>
        <v>褒姒</v>
      </c>
      <c r="X80" s="1" t="str">
        <f t="shared" ca="1" si="37"/>
        <v>专诸</v>
      </c>
      <c r="Y80" s="1" t="str">
        <f t="shared" ca="1" si="38"/>
        <v>朱亥</v>
      </c>
      <c r="Z80" s="1" t="str">
        <f t="shared" ca="1" si="39"/>
        <v>嫪毐</v>
      </c>
    </row>
    <row r="81" spans="6:26" x14ac:dyDescent="0.2">
      <c r="F81" s="1">
        <v>80</v>
      </c>
      <c r="G81" s="1">
        <f t="shared" ca="1" si="28"/>
        <v>420876</v>
      </c>
      <c r="H81" s="1">
        <f t="shared" ca="1" si="29"/>
        <v>278101</v>
      </c>
      <c r="I81" s="1">
        <f t="shared" ca="1" si="29"/>
        <v>2508</v>
      </c>
      <c r="J81" s="1">
        <f t="shared" ca="1" si="29"/>
        <v>631626</v>
      </c>
      <c r="K81" s="1">
        <f t="shared" ca="1" si="29"/>
        <v>267235</v>
      </c>
      <c r="L81" s="1">
        <f t="shared" ca="1" si="29"/>
        <v>391279</v>
      </c>
      <c r="M81" s="1">
        <f t="shared" ca="1" si="29"/>
        <v>740064</v>
      </c>
      <c r="N81" s="1">
        <f t="shared" ca="1" si="29"/>
        <v>774881</v>
      </c>
      <c r="O81" s="1">
        <f t="shared" ca="1" si="29"/>
        <v>548675</v>
      </c>
      <c r="P81" s="1">
        <f t="shared" ca="1" si="29"/>
        <v>921785</v>
      </c>
      <c r="Q81" s="1" t="str">
        <f t="shared" ca="1" si="30"/>
        <v>钟无艳</v>
      </c>
      <c r="R81" s="1" t="str">
        <f t="shared" ca="1" si="31"/>
        <v>嫪毐</v>
      </c>
      <c r="S81" s="1" t="str">
        <f t="shared" ca="1" si="32"/>
        <v>骊姬</v>
      </c>
      <c r="T81" s="1" t="str">
        <f t="shared" ca="1" si="33"/>
        <v>朱亥</v>
      </c>
      <c r="U81" s="1" t="str">
        <f t="shared" ca="1" si="34"/>
        <v>嫪毐</v>
      </c>
      <c r="V81" s="1" t="str">
        <f t="shared" ca="1" si="35"/>
        <v>樗里疾</v>
      </c>
      <c r="W81" s="1" t="str">
        <f t="shared" ca="1" si="36"/>
        <v>朱亥</v>
      </c>
      <c r="X81" s="1" t="str">
        <f t="shared" ca="1" si="37"/>
        <v>朱亥</v>
      </c>
      <c r="Y81" s="1" t="str">
        <f t="shared" ca="1" si="38"/>
        <v>孙叔敖</v>
      </c>
      <c r="Z81" s="1" t="str">
        <f t="shared" ca="1" si="39"/>
        <v>暴鸢</v>
      </c>
    </row>
    <row r="82" spans="6:26" x14ac:dyDescent="0.2">
      <c r="F82" s="1">
        <v>81</v>
      </c>
      <c r="G82" s="1">
        <f t="shared" ca="1" si="28"/>
        <v>489380</v>
      </c>
      <c r="H82" s="1">
        <f t="shared" ca="1" si="29"/>
        <v>259540</v>
      </c>
      <c r="I82" s="1">
        <f t="shared" ca="1" si="29"/>
        <v>372047</v>
      </c>
      <c r="J82" s="1">
        <f t="shared" ca="1" si="29"/>
        <v>210687</v>
      </c>
      <c r="K82" s="1">
        <f t="shared" ca="1" si="29"/>
        <v>566068</v>
      </c>
      <c r="L82" s="1">
        <f t="shared" ca="1" si="29"/>
        <v>223318</v>
      </c>
      <c r="M82" s="1">
        <f t="shared" ca="1" si="29"/>
        <v>571681</v>
      </c>
      <c r="N82" s="1">
        <f t="shared" ca="1" si="29"/>
        <v>988245</v>
      </c>
      <c r="O82" s="1">
        <f t="shared" ca="1" si="29"/>
        <v>86832</v>
      </c>
      <c r="P82" s="1">
        <f t="shared" ca="1" si="29"/>
        <v>889056</v>
      </c>
      <c r="Q82" s="1" t="str">
        <f t="shared" ca="1" si="30"/>
        <v>春申君</v>
      </c>
      <c r="R82" s="1" t="str">
        <f t="shared" ca="1" si="31"/>
        <v>嫪毐</v>
      </c>
      <c r="S82" s="1" t="str">
        <f t="shared" ca="1" si="32"/>
        <v>嫪毐</v>
      </c>
      <c r="T82" s="1" t="str">
        <f t="shared" ca="1" si="33"/>
        <v>嫪毐</v>
      </c>
      <c r="U82" s="1" t="str">
        <f t="shared" ca="1" si="34"/>
        <v>庞涓</v>
      </c>
      <c r="V82" s="1" t="str">
        <f t="shared" ca="1" si="35"/>
        <v>嫪毐</v>
      </c>
      <c r="W82" s="1" t="str">
        <f t="shared" ca="1" si="36"/>
        <v>庞涓</v>
      </c>
      <c r="X82" s="1" t="str">
        <f t="shared" ca="1" si="37"/>
        <v>褒姒</v>
      </c>
      <c r="Y82" s="1" t="str">
        <f t="shared" ca="1" si="38"/>
        <v>嫪毐</v>
      </c>
      <c r="Z82" s="1" t="str">
        <f t="shared" ca="1" si="39"/>
        <v>西门豹</v>
      </c>
    </row>
    <row r="83" spans="6:26" x14ac:dyDescent="0.2">
      <c r="F83" s="1">
        <v>82</v>
      </c>
      <c r="G83" s="1">
        <f t="shared" ca="1" si="28"/>
        <v>10739</v>
      </c>
      <c r="H83" s="1">
        <f t="shared" ca="1" si="29"/>
        <v>418708</v>
      </c>
      <c r="I83" s="1">
        <f t="shared" ca="1" si="29"/>
        <v>326646</v>
      </c>
      <c r="J83" s="1">
        <f t="shared" ca="1" si="29"/>
        <v>736275</v>
      </c>
      <c r="K83" s="1">
        <f t="shared" ca="1" si="29"/>
        <v>735756</v>
      </c>
      <c r="L83" s="1">
        <f t="shared" ca="1" si="29"/>
        <v>120747</v>
      </c>
      <c r="M83" s="1">
        <f t="shared" ca="1" si="29"/>
        <v>816713</v>
      </c>
      <c r="N83" s="1">
        <f t="shared" ca="1" si="29"/>
        <v>447259</v>
      </c>
      <c r="O83" s="1">
        <f t="shared" ca="1" si="29"/>
        <v>832299</v>
      </c>
      <c r="P83" s="1">
        <f t="shared" ca="1" si="29"/>
        <v>712201</v>
      </c>
      <c r="Q83" s="1" t="str">
        <f t="shared" ca="1" si="30"/>
        <v>信陵君</v>
      </c>
      <c r="R83" s="1" t="str">
        <f t="shared" ca="1" si="31"/>
        <v>钟无艳</v>
      </c>
      <c r="S83" s="1" t="str">
        <f t="shared" ca="1" si="32"/>
        <v>嫪毐</v>
      </c>
      <c r="T83" s="1" t="str">
        <f t="shared" ca="1" si="33"/>
        <v>朱亥</v>
      </c>
      <c r="U83" s="1" t="str">
        <f t="shared" ca="1" si="34"/>
        <v>朱亥</v>
      </c>
      <c r="V83" s="1" t="str">
        <f t="shared" ca="1" si="35"/>
        <v>嫪毐</v>
      </c>
      <c r="W83" s="1" t="str">
        <f t="shared" ca="1" si="36"/>
        <v>朱亥</v>
      </c>
      <c r="X83" s="1" t="str">
        <f t="shared" ca="1" si="37"/>
        <v>田忌</v>
      </c>
      <c r="Y83" s="1" t="str">
        <f t="shared" ca="1" si="38"/>
        <v>朱亥</v>
      </c>
      <c r="Z83" s="1" t="str">
        <f t="shared" ca="1" si="39"/>
        <v>朱亥</v>
      </c>
    </row>
    <row r="84" spans="6:26" x14ac:dyDescent="0.2">
      <c r="F84" s="1">
        <v>83</v>
      </c>
      <c r="G84" s="1">
        <f t="shared" ca="1" si="28"/>
        <v>513822</v>
      </c>
      <c r="H84" s="1">
        <f t="shared" ca="1" si="29"/>
        <v>626055</v>
      </c>
      <c r="I84" s="1">
        <f t="shared" ca="1" si="29"/>
        <v>190217</v>
      </c>
      <c r="J84" s="1">
        <f t="shared" ca="1" si="29"/>
        <v>875307</v>
      </c>
      <c r="K84" s="1">
        <f t="shared" ca="1" si="29"/>
        <v>544484</v>
      </c>
      <c r="L84" s="1">
        <f t="shared" ca="1" si="29"/>
        <v>283556</v>
      </c>
      <c r="M84" s="1">
        <f t="shared" ca="1" si="29"/>
        <v>447867</v>
      </c>
      <c r="N84" s="1">
        <f t="shared" ca="1" si="29"/>
        <v>133710</v>
      </c>
      <c r="O84" s="1">
        <f t="shared" ca="1" si="29"/>
        <v>532438</v>
      </c>
      <c r="P84" s="1">
        <f t="shared" ca="1" si="29"/>
        <v>138817</v>
      </c>
      <c r="Q84" s="1" t="str">
        <f t="shared" ca="1" si="30"/>
        <v>莫邪</v>
      </c>
      <c r="R84" s="1" t="str">
        <f t="shared" ca="1" si="31"/>
        <v>朱亥</v>
      </c>
      <c r="S84" s="1" t="str">
        <f t="shared" ca="1" si="32"/>
        <v>嫪毐</v>
      </c>
      <c r="T84" s="1" t="str">
        <f t="shared" ca="1" si="33"/>
        <v>朱亥</v>
      </c>
      <c r="U84" s="1" t="str">
        <f t="shared" ca="1" si="34"/>
        <v>孙叔敖</v>
      </c>
      <c r="V84" s="1" t="str">
        <f t="shared" ca="1" si="35"/>
        <v>嫪毐</v>
      </c>
      <c r="W84" s="1" t="str">
        <f t="shared" ca="1" si="36"/>
        <v>田忌</v>
      </c>
      <c r="X84" s="1" t="str">
        <f t="shared" ca="1" si="37"/>
        <v>嫪毐</v>
      </c>
      <c r="Y84" s="1" t="str">
        <f t="shared" ca="1" si="38"/>
        <v>孙叔敖</v>
      </c>
      <c r="Z84" s="1" t="str">
        <f t="shared" ca="1" si="39"/>
        <v>嫪毐</v>
      </c>
    </row>
    <row r="85" spans="6:26" x14ac:dyDescent="0.2">
      <c r="F85" s="1">
        <v>84</v>
      </c>
      <c r="G85" s="1">
        <f t="shared" ca="1" si="28"/>
        <v>548715</v>
      </c>
      <c r="H85" s="1">
        <f t="shared" ca="1" si="29"/>
        <v>888422</v>
      </c>
      <c r="I85" s="1">
        <f t="shared" ca="1" si="29"/>
        <v>986199</v>
      </c>
      <c r="J85" s="1">
        <f t="shared" ca="1" si="29"/>
        <v>541305</v>
      </c>
      <c r="K85" s="1">
        <f t="shared" ca="1" si="29"/>
        <v>942977</v>
      </c>
      <c r="L85" s="1">
        <f t="shared" ca="1" si="29"/>
        <v>266420</v>
      </c>
      <c r="M85" s="1">
        <f t="shared" ca="1" si="29"/>
        <v>78042</v>
      </c>
      <c r="N85" s="1">
        <f t="shared" ca="1" si="29"/>
        <v>246173</v>
      </c>
      <c r="O85" s="1">
        <f t="shared" ca="1" si="29"/>
        <v>822657</v>
      </c>
      <c r="P85" s="1">
        <f t="shared" ca="1" si="29"/>
        <v>406440</v>
      </c>
      <c r="Q85" s="1" t="str">
        <f t="shared" ca="1" si="30"/>
        <v>孙叔敖</v>
      </c>
      <c r="R85" s="1" t="str">
        <f t="shared" ca="1" si="31"/>
        <v>西门豹</v>
      </c>
      <c r="S85" s="1" t="str">
        <f t="shared" ca="1" si="32"/>
        <v>秦开</v>
      </c>
      <c r="T85" s="1" t="str">
        <f t="shared" ca="1" si="33"/>
        <v>孙叔敖</v>
      </c>
      <c r="U85" s="1" t="str">
        <f t="shared" ca="1" si="34"/>
        <v>暴鸢</v>
      </c>
      <c r="V85" s="1" t="str">
        <f t="shared" ca="1" si="35"/>
        <v>嫪毐</v>
      </c>
      <c r="W85" s="1" t="str">
        <f t="shared" ca="1" si="36"/>
        <v>吕不韦</v>
      </c>
      <c r="X85" s="1" t="str">
        <f t="shared" ca="1" si="37"/>
        <v>嫪毐</v>
      </c>
      <c r="Y85" s="1" t="str">
        <f t="shared" ca="1" si="38"/>
        <v>朱亥</v>
      </c>
      <c r="Z85" s="1" t="str">
        <f t="shared" ca="1" si="39"/>
        <v>钟无艳</v>
      </c>
    </row>
    <row r="86" spans="6:26" x14ac:dyDescent="0.2">
      <c r="F86" s="1">
        <v>85</v>
      </c>
      <c r="G86" s="1">
        <f t="shared" ca="1" si="28"/>
        <v>732190</v>
      </c>
      <c r="H86" s="1">
        <f t="shared" ca="1" si="29"/>
        <v>567113</v>
      </c>
      <c r="I86" s="1">
        <f t="shared" ca="1" si="29"/>
        <v>289189</v>
      </c>
      <c r="J86" s="1">
        <f t="shared" ca="1" si="29"/>
        <v>992624</v>
      </c>
      <c r="K86" s="1">
        <f t="shared" ca="1" si="29"/>
        <v>649533</v>
      </c>
      <c r="L86" s="1">
        <f t="shared" ca="1" si="29"/>
        <v>129290</v>
      </c>
      <c r="M86" s="1">
        <f t="shared" ca="1" si="29"/>
        <v>841724</v>
      </c>
      <c r="N86" s="1">
        <f t="shared" ca="1" si="29"/>
        <v>579446</v>
      </c>
      <c r="O86" s="1">
        <f t="shared" ca="1" si="29"/>
        <v>329962</v>
      </c>
      <c r="P86" s="1">
        <f t="shared" ca="1" si="29"/>
        <v>640249</v>
      </c>
      <c r="Q86" s="1" t="str">
        <f t="shared" ca="1" si="30"/>
        <v>朱亥</v>
      </c>
      <c r="R86" s="1" t="str">
        <f t="shared" ca="1" si="31"/>
        <v>庞涓</v>
      </c>
      <c r="S86" s="1" t="str">
        <f t="shared" ca="1" si="32"/>
        <v>嫪毐</v>
      </c>
      <c r="T86" s="1" t="str">
        <f t="shared" ca="1" si="33"/>
        <v>伍子胥</v>
      </c>
      <c r="U86" s="1" t="str">
        <f t="shared" ca="1" si="34"/>
        <v>朱亥</v>
      </c>
      <c r="V86" s="1" t="str">
        <f t="shared" ca="1" si="35"/>
        <v>嫪毐</v>
      </c>
      <c r="W86" s="1" t="str">
        <f t="shared" ca="1" si="36"/>
        <v>朱亥</v>
      </c>
      <c r="X86" s="1" t="str">
        <f t="shared" ca="1" si="37"/>
        <v>庞涓</v>
      </c>
      <c r="Y86" s="1" t="str">
        <f t="shared" ca="1" si="38"/>
        <v>嫪毐</v>
      </c>
      <c r="Z86" s="1" t="str">
        <f t="shared" ca="1" si="39"/>
        <v>朱亥</v>
      </c>
    </row>
    <row r="87" spans="6:26" x14ac:dyDescent="0.2">
      <c r="F87" s="1">
        <v>86</v>
      </c>
      <c r="G87" s="1">
        <f t="shared" ca="1" si="28"/>
        <v>803003</v>
      </c>
      <c r="H87" s="1">
        <f t="shared" ca="1" si="29"/>
        <v>933262</v>
      </c>
      <c r="I87" s="1">
        <f t="shared" ca="1" si="29"/>
        <v>181800</v>
      </c>
      <c r="J87" s="1">
        <f t="shared" ca="1" si="29"/>
        <v>295703</v>
      </c>
      <c r="K87" s="1">
        <f t="shared" ca="1" si="29"/>
        <v>585215</v>
      </c>
      <c r="L87" s="1">
        <f t="shared" ca="1" si="29"/>
        <v>809876</v>
      </c>
      <c r="M87" s="1">
        <f t="shared" ca="1" si="29"/>
        <v>310397</v>
      </c>
      <c r="N87" s="1">
        <f t="shared" ca="1" si="29"/>
        <v>394595</v>
      </c>
      <c r="O87" s="1">
        <f t="shared" ca="1" si="29"/>
        <v>565263</v>
      </c>
      <c r="P87" s="1">
        <f t="shared" ca="1" si="29"/>
        <v>82586</v>
      </c>
      <c r="Q87" s="1" t="str">
        <f t="shared" ca="1" si="30"/>
        <v>朱亥</v>
      </c>
      <c r="R87" s="1" t="str">
        <f t="shared" ca="1" si="31"/>
        <v>暴鸢</v>
      </c>
      <c r="S87" s="1" t="str">
        <f t="shared" ca="1" si="32"/>
        <v>嫪毐</v>
      </c>
      <c r="T87" s="1" t="str">
        <f t="shared" ca="1" si="33"/>
        <v>嫪毐</v>
      </c>
      <c r="U87" s="1" t="str">
        <f t="shared" ca="1" si="34"/>
        <v>朱亥</v>
      </c>
      <c r="V87" s="1" t="str">
        <f t="shared" ca="1" si="35"/>
        <v>朱亥</v>
      </c>
      <c r="W87" s="1" t="str">
        <f t="shared" ca="1" si="36"/>
        <v>嫪毐</v>
      </c>
      <c r="X87" s="1" t="str">
        <f t="shared" ca="1" si="37"/>
        <v>伯乐</v>
      </c>
      <c r="Y87" s="1" t="str">
        <f t="shared" ca="1" si="38"/>
        <v>庞涓</v>
      </c>
      <c r="Z87" s="1" t="str">
        <f t="shared" ca="1" si="39"/>
        <v>嫪毐</v>
      </c>
    </row>
    <row r="88" spans="6:26" x14ac:dyDescent="0.2">
      <c r="F88" s="1">
        <v>87</v>
      </c>
      <c r="G88" s="1">
        <f t="shared" ca="1" si="28"/>
        <v>637304</v>
      </c>
      <c r="H88" s="1">
        <f t="shared" ca="1" si="29"/>
        <v>144097</v>
      </c>
      <c r="I88" s="1">
        <f t="shared" ca="1" si="29"/>
        <v>974349</v>
      </c>
      <c r="J88" s="1">
        <f t="shared" ca="1" si="29"/>
        <v>15029</v>
      </c>
      <c r="K88" s="1">
        <f t="shared" ca="1" si="29"/>
        <v>286265</v>
      </c>
      <c r="L88" s="1">
        <f t="shared" ca="1" si="29"/>
        <v>383142</v>
      </c>
      <c r="M88" s="1">
        <f t="shared" ca="1" si="29"/>
        <v>680314</v>
      </c>
      <c r="N88" s="1">
        <f t="shared" ca="1" si="29"/>
        <v>68532</v>
      </c>
      <c r="O88" s="1">
        <f t="shared" ca="1" si="29"/>
        <v>933124</v>
      </c>
      <c r="P88" s="1">
        <f t="shared" ca="1" si="29"/>
        <v>760461</v>
      </c>
      <c r="Q88" s="1" t="str">
        <f t="shared" ca="1" si="30"/>
        <v>朱亥</v>
      </c>
      <c r="R88" s="1" t="str">
        <f t="shared" ca="1" si="31"/>
        <v>嫪毐</v>
      </c>
      <c r="S88" s="1" t="str">
        <f t="shared" ca="1" si="32"/>
        <v>秦开</v>
      </c>
      <c r="T88" s="1" t="str">
        <f t="shared" ca="1" si="33"/>
        <v>信陵君</v>
      </c>
      <c r="U88" s="1" t="str">
        <f t="shared" ca="1" si="34"/>
        <v>嫪毐</v>
      </c>
      <c r="V88" s="1" t="str">
        <f t="shared" ca="1" si="35"/>
        <v>嫪毐</v>
      </c>
      <c r="W88" s="1" t="str">
        <f t="shared" ca="1" si="36"/>
        <v>朱亥</v>
      </c>
      <c r="X88" s="1" t="str">
        <f t="shared" ca="1" si="37"/>
        <v>专诸</v>
      </c>
      <c r="Y88" s="1" t="str">
        <f t="shared" ca="1" si="38"/>
        <v>暴鸢</v>
      </c>
      <c r="Z88" s="1" t="str">
        <f t="shared" ca="1" si="39"/>
        <v>朱亥</v>
      </c>
    </row>
    <row r="89" spans="6:26" x14ac:dyDescent="0.2">
      <c r="F89" s="1">
        <v>88</v>
      </c>
      <c r="G89" s="1">
        <f t="shared" ca="1" si="28"/>
        <v>788228</v>
      </c>
      <c r="H89" s="1">
        <f t="shared" ca="1" si="29"/>
        <v>302992</v>
      </c>
      <c r="I89" s="1">
        <f t="shared" ca="1" si="29"/>
        <v>757048</v>
      </c>
      <c r="J89" s="1">
        <f t="shared" ca="1" si="29"/>
        <v>874169</v>
      </c>
      <c r="K89" s="1">
        <f t="shared" ca="1" si="29"/>
        <v>995577</v>
      </c>
      <c r="L89" s="1">
        <f t="shared" ca="1" si="29"/>
        <v>343620</v>
      </c>
      <c r="M89" s="1">
        <f t="shared" ca="1" si="29"/>
        <v>285926</v>
      </c>
      <c r="N89" s="1">
        <f t="shared" ca="1" si="29"/>
        <v>878695</v>
      </c>
      <c r="O89" s="1">
        <f t="shared" ca="1" si="29"/>
        <v>798385</v>
      </c>
      <c r="P89" s="1">
        <f t="shared" ca="1" si="29"/>
        <v>567868</v>
      </c>
      <c r="Q89" s="1" t="str">
        <f t="shared" ca="1" si="30"/>
        <v>朱亥</v>
      </c>
      <c r="R89" s="1" t="str">
        <f t="shared" ca="1" si="31"/>
        <v>嫪毐</v>
      </c>
      <c r="S89" s="1" t="str">
        <f t="shared" ca="1" si="32"/>
        <v>朱亥</v>
      </c>
      <c r="T89" s="1" t="str">
        <f t="shared" ca="1" si="33"/>
        <v>朱亥</v>
      </c>
      <c r="U89" s="1" t="str">
        <f t="shared" ca="1" si="34"/>
        <v>伍子胥</v>
      </c>
      <c r="V89" s="1" t="str">
        <f t="shared" ca="1" si="35"/>
        <v>嫪毐</v>
      </c>
      <c r="W89" s="1" t="str">
        <f t="shared" ca="1" si="36"/>
        <v>嫪毐</v>
      </c>
      <c r="X89" s="1" t="str">
        <f t="shared" ca="1" si="37"/>
        <v>朱亥</v>
      </c>
      <c r="Y89" s="1" t="str">
        <f t="shared" ca="1" si="38"/>
        <v>朱亥</v>
      </c>
      <c r="Z89" s="1" t="str">
        <f t="shared" ca="1" si="39"/>
        <v>庞涓</v>
      </c>
    </row>
    <row r="90" spans="6:26" x14ac:dyDescent="0.2">
      <c r="F90" s="1">
        <v>89</v>
      </c>
      <c r="G90" s="1">
        <f t="shared" ca="1" si="28"/>
        <v>318064</v>
      </c>
      <c r="H90" s="1">
        <f t="shared" ca="1" si="29"/>
        <v>432731</v>
      </c>
      <c r="I90" s="1">
        <f t="shared" ca="1" si="29"/>
        <v>813135</v>
      </c>
      <c r="J90" s="1">
        <f t="shared" ca="1" si="29"/>
        <v>259992</v>
      </c>
      <c r="K90" s="1">
        <f t="shared" ca="1" si="29"/>
        <v>258183</v>
      </c>
      <c r="L90" s="1">
        <f t="shared" ca="1" si="29"/>
        <v>742166</v>
      </c>
      <c r="M90" s="1">
        <f t="shared" ca="1" si="29"/>
        <v>268637</v>
      </c>
      <c r="N90" s="1">
        <f t="shared" ca="1" si="29"/>
        <v>155980</v>
      </c>
      <c r="O90" s="1">
        <f t="shared" ca="1" si="29"/>
        <v>547115</v>
      </c>
      <c r="P90" s="1">
        <f t="shared" ca="1" si="29"/>
        <v>513524</v>
      </c>
      <c r="Q90" s="1" t="str">
        <f t="shared" ca="1" si="30"/>
        <v>嫪毐</v>
      </c>
      <c r="R90" s="1" t="str">
        <f t="shared" ca="1" si="31"/>
        <v>田忌</v>
      </c>
      <c r="S90" s="1" t="str">
        <f t="shared" ca="1" si="32"/>
        <v>朱亥</v>
      </c>
      <c r="T90" s="1" t="str">
        <f t="shared" ca="1" si="33"/>
        <v>嫪毐</v>
      </c>
      <c r="U90" s="1" t="str">
        <f t="shared" ca="1" si="34"/>
        <v>嫪毐</v>
      </c>
      <c r="V90" s="1" t="str">
        <f t="shared" ca="1" si="35"/>
        <v>朱亥</v>
      </c>
      <c r="W90" s="1" t="str">
        <f t="shared" ca="1" si="36"/>
        <v>嫪毐</v>
      </c>
      <c r="X90" s="1" t="str">
        <f t="shared" ca="1" si="37"/>
        <v>嫪毐</v>
      </c>
      <c r="Y90" s="1" t="str">
        <f t="shared" ca="1" si="38"/>
        <v>孙叔敖</v>
      </c>
      <c r="Z90" s="1" t="str">
        <f t="shared" ca="1" si="39"/>
        <v>莫邪</v>
      </c>
    </row>
    <row r="91" spans="6:26" x14ac:dyDescent="0.2">
      <c r="F91" s="1">
        <v>90</v>
      </c>
      <c r="G91" s="1">
        <f t="shared" ca="1" si="28"/>
        <v>340915</v>
      </c>
      <c r="H91" s="1">
        <f t="shared" ca="1" si="29"/>
        <v>602034</v>
      </c>
      <c r="I91" s="1">
        <f t="shared" ca="1" si="29"/>
        <v>70169</v>
      </c>
      <c r="J91" s="1">
        <f t="shared" ca="1" si="29"/>
        <v>637503</v>
      </c>
      <c r="K91" s="1">
        <f t="shared" ca="1" si="29"/>
        <v>787365</v>
      </c>
      <c r="L91" s="1">
        <f t="shared" ca="1" si="29"/>
        <v>360614</v>
      </c>
      <c r="M91" s="1">
        <f t="shared" ca="1" si="29"/>
        <v>966420</v>
      </c>
      <c r="N91" s="1">
        <f t="shared" ca="1" si="29"/>
        <v>945533</v>
      </c>
      <c r="O91" s="1">
        <f t="shared" ca="1" si="29"/>
        <v>597755</v>
      </c>
      <c r="P91" s="1">
        <f t="shared" ca="1" si="29"/>
        <v>816328</v>
      </c>
      <c r="Q91" s="1" t="str">
        <f t="shared" ca="1" si="30"/>
        <v>嫪毐</v>
      </c>
      <c r="R91" s="1" t="str">
        <f t="shared" ca="1" si="31"/>
        <v>朱亥</v>
      </c>
      <c r="S91" s="1" t="str">
        <f t="shared" ca="1" si="32"/>
        <v>专诸</v>
      </c>
      <c r="T91" s="1" t="str">
        <f t="shared" ca="1" si="33"/>
        <v>朱亥</v>
      </c>
      <c r="U91" s="1" t="str">
        <f t="shared" ca="1" si="34"/>
        <v>朱亥</v>
      </c>
      <c r="V91" s="1" t="str">
        <f t="shared" ca="1" si="35"/>
        <v>嫪毐</v>
      </c>
      <c r="W91" s="1" t="str">
        <f t="shared" ca="1" si="36"/>
        <v>秦开</v>
      </c>
      <c r="X91" s="1" t="str">
        <f t="shared" ca="1" si="37"/>
        <v>暴鸢</v>
      </c>
      <c r="Y91" s="1" t="str">
        <f t="shared" ca="1" si="38"/>
        <v>朱亥</v>
      </c>
      <c r="Z91" s="1" t="str">
        <f t="shared" ca="1" si="39"/>
        <v>朱亥</v>
      </c>
    </row>
    <row r="92" spans="6:26" x14ac:dyDescent="0.2">
      <c r="F92" s="1">
        <v>91</v>
      </c>
      <c r="G92" s="1">
        <f t="shared" ca="1" si="28"/>
        <v>844676</v>
      </c>
      <c r="H92" s="1">
        <f t="shared" ca="1" si="29"/>
        <v>448791</v>
      </c>
      <c r="I92" s="1">
        <f t="shared" ca="1" si="29"/>
        <v>376262</v>
      </c>
      <c r="J92" s="1">
        <f t="shared" ca="1" si="29"/>
        <v>614961</v>
      </c>
      <c r="K92" s="1">
        <f t="shared" ca="1" si="29"/>
        <v>413711</v>
      </c>
      <c r="L92" s="1">
        <f t="shared" ca="1" si="29"/>
        <v>544672</v>
      </c>
      <c r="M92" s="1">
        <f t="shared" ca="1" si="29"/>
        <v>114992</v>
      </c>
      <c r="N92" s="1">
        <f t="shared" ca="1" si="29"/>
        <v>626440</v>
      </c>
      <c r="O92" s="1">
        <f t="shared" ca="1" si="29"/>
        <v>846002</v>
      </c>
      <c r="P92" s="1">
        <f t="shared" ca="1" si="29"/>
        <v>384736</v>
      </c>
      <c r="Q92" s="1" t="str">
        <f t="shared" ca="1" si="30"/>
        <v>朱亥</v>
      </c>
      <c r="R92" s="1" t="str">
        <f t="shared" ca="1" si="31"/>
        <v>田忌</v>
      </c>
      <c r="S92" s="1" t="str">
        <f t="shared" ca="1" si="32"/>
        <v>嫪毐</v>
      </c>
      <c r="T92" s="1" t="str">
        <f t="shared" ca="1" si="33"/>
        <v>朱亥</v>
      </c>
      <c r="U92" s="1" t="str">
        <f t="shared" ca="1" si="34"/>
        <v>钟无艳</v>
      </c>
      <c r="V92" s="1" t="str">
        <f t="shared" ca="1" si="35"/>
        <v>孙叔敖</v>
      </c>
      <c r="W92" s="1" t="str">
        <f t="shared" ca="1" si="36"/>
        <v>嫪毐</v>
      </c>
      <c r="X92" s="1" t="str">
        <f t="shared" ca="1" si="37"/>
        <v>朱亥</v>
      </c>
      <c r="Y92" s="1" t="str">
        <f t="shared" ca="1" si="38"/>
        <v>朱亥</v>
      </c>
      <c r="Z92" s="1" t="str">
        <f t="shared" ca="1" si="39"/>
        <v>嫪毐</v>
      </c>
    </row>
    <row r="93" spans="6:26" x14ac:dyDescent="0.2">
      <c r="F93" s="1">
        <v>92</v>
      </c>
      <c r="G93" s="1">
        <f t="shared" ca="1" si="28"/>
        <v>462433</v>
      </c>
      <c r="H93" s="1">
        <f t="shared" ca="1" si="29"/>
        <v>645773</v>
      </c>
      <c r="I93" s="1">
        <f t="shared" ca="1" si="29"/>
        <v>612662</v>
      </c>
      <c r="J93" s="1">
        <f t="shared" ca="1" si="29"/>
        <v>100611</v>
      </c>
      <c r="K93" s="1">
        <f t="shared" ca="1" si="29"/>
        <v>828590</v>
      </c>
      <c r="L93" s="1">
        <f t="shared" ca="1" si="29"/>
        <v>29697</v>
      </c>
      <c r="M93" s="1">
        <f t="shared" ca="1" si="29"/>
        <v>920523</v>
      </c>
      <c r="N93" s="1">
        <f t="shared" ca="1" si="29"/>
        <v>546923</v>
      </c>
      <c r="O93" s="1">
        <f t="shared" ca="1" si="29"/>
        <v>528018</v>
      </c>
      <c r="P93" s="1">
        <f t="shared" ca="1" si="29"/>
        <v>787957</v>
      </c>
      <c r="Q93" s="1" t="str">
        <f t="shared" ca="1" si="30"/>
        <v>孙膑</v>
      </c>
      <c r="R93" s="1" t="str">
        <f t="shared" ca="1" si="31"/>
        <v>朱亥</v>
      </c>
      <c r="S93" s="1" t="str">
        <f t="shared" ca="1" si="32"/>
        <v>朱亥</v>
      </c>
      <c r="T93" s="1" t="str">
        <f t="shared" ca="1" si="33"/>
        <v>嫪毐</v>
      </c>
      <c r="U93" s="1" t="str">
        <f t="shared" ca="1" si="34"/>
        <v>朱亥</v>
      </c>
      <c r="V93" s="1" t="str">
        <f t="shared" ca="1" si="35"/>
        <v>聂荌</v>
      </c>
      <c r="W93" s="1" t="str">
        <f t="shared" ca="1" si="36"/>
        <v>暴鸢</v>
      </c>
      <c r="X93" s="1" t="str">
        <f t="shared" ca="1" si="37"/>
        <v>孙叔敖</v>
      </c>
      <c r="Y93" s="1" t="str">
        <f t="shared" ca="1" si="38"/>
        <v>孙叔敖</v>
      </c>
      <c r="Z93" s="1" t="str">
        <f t="shared" ca="1" si="39"/>
        <v>朱亥</v>
      </c>
    </row>
    <row r="94" spans="6:26" x14ac:dyDescent="0.2">
      <c r="F94" s="1">
        <v>93</v>
      </c>
      <c r="G94" s="1">
        <f t="shared" ca="1" si="28"/>
        <v>953506</v>
      </c>
      <c r="H94" s="1">
        <f t="shared" ca="1" si="29"/>
        <v>785440</v>
      </c>
      <c r="I94" s="1">
        <f t="shared" ca="1" si="29"/>
        <v>780914</v>
      </c>
      <c r="J94" s="1">
        <f t="shared" ca="1" si="29"/>
        <v>28373</v>
      </c>
      <c r="K94" s="1">
        <f t="shared" ca="1" si="29"/>
        <v>869171</v>
      </c>
      <c r="L94" s="1">
        <f t="shared" ca="1" si="29"/>
        <v>104595</v>
      </c>
      <c r="M94" s="1">
        <f t="shared" ca="1" si="29"/>
        <v>43940</v>
      </c>
      <c r="N94" s="1">
        <f t="shared" ca="1" si="29"/>
        <v>70624</v>
      </c>
      <c r="O94" s="1">
        <f t="shared" ca="1" si="29"/>
        <v>763057</v>
      </c>
      <c r="P94" s="1">
        <f t="shared" ca="1" si="29"/>
        <v>676518</v>
      </c>
      <c r="Q94" s="1" t="str">
        <f t="shared" ca="1" si="30"/>
        <v>荆轲</v>
      </c>
      <c r="R94" s="1" t="str">
        <f t="shared" ca="1" si="31"/>
        <v>朱亥</v>
      </c>
      <c r="S94" s="1" t="str">
        <f t="shared" ca="1" si="32"/>
        <v>朱亥</v>
      </c>
      <c r="T94" s="1" t="str">
        <f t="shared" ca="1" si="33"/>
        <v>聂荌</v>
      </c>
      <c r="U94" s="1" t="str">
        <f t="shared" ca="1" si="34"/>
        <v>朱亥</v>
      </c>
      <c r="V94" s="1" t="str">
        <f t="shared" ca="1" si="35"/>
        <v>嫪毐</v>
      </c>
      <c r="W94" s="1" t="str">
        <f t="shared" ca="1" si="36"/>
        <v>聂荌</v>
      </c>
      <c r="X94" s="1" t="str">
        <f t="shared" ca="1" si="37"/>
        <v>专诸</v>
      </c>
      <c r="Y94" s="1" t="str">
        <f t="shared" ca="1" si="38"/>
        <v>朱亥</v>
      </c>
      <c r="Z94" s="1" t="str">
        <f t="shared" ca="1" si="39"/>
        <v>朱亥</v>
      </c>
    </row>
    <row r="95" spans="6:26" x14ac:dyDescent="0.2">
      <c r="F95" s="1">
        <v>94</v>
      </c>
      <c r="G95" s="1">
        <f t="shared" ca="1" si="28"/>
        <v>213900</v>
      </c>
      <c r="H95" s="1">
        <f t="shared" ca="1" si="29"/>
        <v>575301</v>
      </c>
      <c r="I95" s="1">
        <f t="shared" ca="1" si="29"/>
        <v>649037</v>
      </c>
      <c r="J95" s="1">
        <f t="shared" ca="1" si="29"/>
        <v>175132</v>
      </c>
      <c r="K95" s="1">
        <f t="shared" ca="1" si="29"/>
        <v>575615</v>
      </c>
      <c r="L95" s="1">
        <f t="shared" ca="1" si="29"/>
        <v>142924</v>
      </c>
      <c r="M95" s="1">
        <f t="shared" ca="1" si="29"/>
        <v>58910</v>
      </c>
      <c r="N95" s="1">
        <f t="shared" ca="1" si="29"/>
        <v>964902</v>
      </c>
      <c r="O95" s="1">
        <f t="shared" ca="1" si="29"/>
        <v>292483</v>
      </c>
      <c r="P95" s="1">
        <f t="shared" ref="H95:P124" ca="1" si="40">RANDBETWEEN(1,1000000)</f>
        <v>608886</v>
      </c>
      <c r="Q95" s="1" t="str">
        <f t="shared" ca="1" si="30"/>
        <v>嫪毐</v>
      </c>
      <c r="R95" s="1" t="str">
        <f t="shared" ca="1" si="31"/>
        <v>庞涓</v>
      </c>
      <c r="S95" s="1" t="str">
        <f t="shared" ca="1" si="32"/>
        <v>朱亥</v>
      </c>
      <c r="T95" s="1" t="str">
        <f t="shared" ca="1" si="33"/>
        <v>嫪毐</v>
      </c>
      <c r="U95" s="1" t="str">
        <f t="shared" ca="1" si="34"/>
        <v>庞涓</v>
      </c>
      <c r="V95" s="1" t="str">
        <f t="shared" ca="1" si="35"/>
        <v>嫪毐</v>
      </c>
      <c r="W95" s="1" t="str">
        <f t="shared" ca="1" si="36"/>
        <v>专诸</v>
      </c>
      <c r="X95" s="1" t="str">
        <f t="shared" ca="1" si="37"/>
        <v>秦开</v>
      </c>
      <c r="Y95" s="1" t="str">
        <f t="shared" ca="1" si="38"/>
        <v>嫪毐</v>
      </c>
      <c r="Z95" s="1" t="str">
        <f t="shared" ca="1" si="39"/>
        <v>朱亥</v>
      </c>
    </row>
    <row r="96" spans="6:26" x14ac:dyDescent="0.2">
      <c r="F96" s="1">
        <v>95</v>
      </c>
      <c r="G96" s="1">
        <f t="shared" ca="1" si="28"/>
        <v>936394</v>
      </c>
      <c r="H96" s="1">
        <f t="shared" ca="1" si="40"/>
        <v>225138</v>
      </c>
      <c r="I96" s="1">
        <f t="shared" ca="1" si="40"/>
        <v>162795</v>
      </c>
      <c r="J96" s="1">
        <f t="shared" ca="1" si="40"/>
        <v>159055</v>
      </c>
      <c r="K96" s="1">
        <f t="shared" ca="1" si="40"/>
        <v>142966</v>
      </c>
      <c r="L96" s="1">
        <f t="shared" ca="1" si="40"/>
        <v>793232</v>
      </c>
      <c r="M96" s="1">
        <f t="shared" ca="1" si="40"/>
        <v>631527</v>
      </c>
      <c r="N96" s="1">
        <f t="shared" ca="1" si="40"/>
        <v>799637</v>
      </c>
      <c r="O96" s="1">
        <f t="shared" ca="1" si="40"/>
        <v>343105</v>
      </c>
      <c r="P96" s="1">
        <f t="shared" ca="1" si="40"/>
        <v>172911</v>
      </c>
      <c r="Q96" s="1" t="str">
        <f t="shared" ca="1" si="30"/>
        <v>暴鸢</v>
      </c>
      <c r="R96" s="1" t="str">
        <f t="shared" ca="1" si="31"/>
        <v>嫪毐</v>
      </c>
      <c r="S96" s="1" t="str">
        <f t="shared" ca="1" si="32"/>
        <v>嫪毐</v>
      </c>
      <c r="T96" s="1" t="str">
        <f t="shared" ca="1" si="33"/>
        <v>嫪毐</v>
      </c>
      <c r="U96" s="1" t="str">
        <f t="shared" ca="1" si="34"/>
        <v>嫪毐</v>
      </c>
      <c r="V96" s="1" t="str">
        <f t="shared" ca="1" si="35"/>
        <v>朱亥</v>
      </c>
      <c r="W96" s="1" t="str">
        <f t="shared" ca="1" si="36"/>
        <v>朱亥</v>
      </c>
      <c r="X96" s="1" t="str">
        <f t="shared" ca="1" si="37"/>
        <v>朱亥</v>
      </c>
      <c r="Y96" s="1" t="str">
        <f t="shared" ca="1" si="38"/>
        <v>嫪毐</v>
      </c>
      <c r="Z96" s="1" t="str">
        <f t="shared" ca="1" si="39"/>
        <v>嫪毐</v>
      </c>
    </row>
    <row r="97" spans="6:26" x14ac:dyDescent="0.2">
      <c r="F97" s="1">
        <v>96</v>
      </c>
      <c r="G97" s="1">
        <f t="shared" ca="1" si="28"/>
        <v>58919</v>
      </c>
      <c r="H97" s="1">
        <f t="shared" ca="1" si="40"/>
        <v>388848</v>
      </c>
      <c r="I97" s="1">
        <f t="shared" ca="1" si="40"/>
        <v>187268</v>
      </c>
      <c r="J97" s="1">
        <f t="shared" ca="1" si="40"/>
        <v>34310</v>
      </c>
      <c r="K97" s="1">
        <f t="shared" ca="1" si="40"/>
        <v>313206</v>
      </c>
      <c r="L97" s="1">
        <f t="shared" ca="1" si="40"/>
        <v>119260</v>
      </c>
      <c r="M97" s="1">
        <f t="shared" ca="1" si="40"/>
        <v>622961</v>
      </c>
      <c r="N97" s="1">
        <f t="shared" ca="1" si="40"/>
        <v>458023</v>
      </c>
      <c r="O97" s="1">
        <f t="shared" ca="1" si="40"/>
        <v>618672</v>
      </c>
      <c r="P97" s="1">
        <f t="shared" ca="1" si="40"/>
        <v>579896</v>
      </c>
      <c r="Q97" s="1" t="str">
        <f t="shared" ca="1" si="30"/>
        <v>专诸</v>
      </c>
      <c r="R97" s="1" t="str">
        <f t="shared" ca="1" si="31"/>
        <v>樗里疾</v>
      </c>
      <c r="S97" s="1" t="str">
        <f t="shared" ca="1" si="32"/>
        <v>嫪毐</v>
      </c>
      <c r="T97" s="1" t="str">
        <f t="shared" ca="1" si="33"/>
        <v>聂荌</v>
      </c>
      <c r="U97" s="1" t="str">
        <f t="shared" ca="1" si="34"/>
        <v>嫪毐</v>
      </c>
      <c r="V97" s="1" t="str">
        <f t="shared" ca="1" si="35"/>
        <v>嫪毐</v>
      </c>
      <c r="W97" s="1" t="str">
        <f t="shared" ca="1" si="36"/>
        <v>朱亥</v>
      </c>
      <c r="X97" s="1" t="str">
        <f t="shared" ca="1" si="37"/>
        <v>司马穰苴</v>
      </c>
      <c r="Y97" s="1" t="str">
        <f t="shared" ca="1" si="38"/>
        <v>朱亥</v>
      </c>
      <c r="Z97" s="1" t="str">
        <f t="shared" ca="1" si="39"/>
        <v>庞涓</v>
      </c>
    </row>
    <row r="98" spans="6:26" x14ac:dyDescent="0.2">
      <c r="F98" s="1">
        <v>97</v>
      </c>
      <c r="G98" s="1">
        <f t="shared" ca="1" si="28"/>
        <v>635597</v>
      </c>
      <c r="H98" s="1">
        <f t="shared" ca="1" si="40"/>
        <v>407883</v>
      </c>
      <c r="I98" s="1">
        <f t="shared" ca="1" si="40"/>
        <v>22817</v>
      </c>
      <c r="J98" s="1">
        <f t="shared" ca="1" si="40"/>
        <v>919582</v>
      </c>
      <c r="K98" s="1">
        <f t="shared" ca="1" si="40"/>
        <v>920022</v>
      </c>
      <c r="L98" s="1">
        <f t="shared" ca="1" si="40"/>
        <v>94736</v>
      </c>
      <c r="M98" s="1">
        <f t="shared" ca="1" si="40"/>
        <v>426559</v>
      </c>
      <c r="N98" s="1">
        <f t="shared" ca="1" si="40"/>
        <v>725645</v>
      </c>
      <c r="O98" s="1">
        <f t="shared" ca="1" si="40"/>
        <v>699445</v>
      </c>
      <c r="P98" s="1">
        <f t="shared" ca="1" si="40"/>
        <v>712945</v>
      </c>
      <c r="Q98" s="1" t="str">
        <f t="shared" ca="1" si="30"/>
        <v>朱亥</v>
      </c>
      <c r="R98" s="1" t="str">
        <f t="shared" ca="1" si="31"/>
        <v>钟无艳</v>
      </c>
      <c r="S98" s="1" t="str">
        <f t="shared" ca="1" si="32"/>
        <v>聂荌</v>
      </c>
      <c r="T98" s="1" t="str">
        <f t="shared" ca="1" si="33"/>
        <v>韩非子</v>
      </c>
      <c r="U98" s="1" t="str">
        <f t="shared" ca="1" si="34"/>
        <v>暴鸢</v>
      </c>
      <c r="V98" s="1" t="str">
        <f t="shared" ca="1" si="35"/>
        <v>嫪毐</v>
      </c>
      <c r="W98" s="1" t="str">
        <f t="shared" ca="1" si="36"/>
        <v>扁鹊</v>
      </c>
      <c r="X98" s="1" t="str">
        <f t="shared" ca="1" si="37"/>
        <v>朱亥</v>
      </c>
      <c r="Y98" s="1" t="str">
        <f t="shared" ca="1" si="38"/>
        <v>朱亥</v>
      </c>
      <c r="Z98" s="1" t="str">
        <f t="shared" ca="1" si="39"/>
        <v>朱亥</v>
      </c>
    </row>
    <row r="99" spans="6:26" x14ac:dyDescent="0.2">
      <c r="F99" s="1">
        <v>98</v>
      </c>
      <c r="G99" s="1">
        <f t="shared" ca="1" si="28"/>
        <v>773463</v>
      </c>
      <c r="H99" s="1">
        <f t="shared" ca="1" si="40"/>
        <v>522868</v>
      </c>
      <c r="I99" s="1">
        <f t="shared" ca="1" si="40"/>
        <v>900662</v>
      </c>
      <c r="J99" s="1">
        <f t="shared" ca="1" si="40"/>
        <v>127348</v>
      </c>
      <c r="K99" s="1">
        <f t="shared" ca="1" si="40"/>
        <v>295777</v>
      </c>
      <c r="L99" s="1">
        <f t="shared" ca="1" si="40"/>
        <v>333807</v>
      </c>
      <c r="M99" s="1">
        <f t="shared" ca="1" si="40"/>
        <v>916214</v>
      </c>
      <c r="N99" s="1">
        <f t="shared" ca="1" si="40"/>
        <v>630410</v>
      </c>
      <c r="O99" s="1">
        <f t="shared" ca="1" si="40"/>
        <v>187140</v>
      </c>
      <c r="P99" s="1">
        <f t="shared" ca="1" si="40"/>
        <v>216644</v>
      </c>
      <c r="Q99" s="1" t="str">
        <f t="shared" ca="1" si="30"/>
        <v>朱亥</v>
      </c>
      <c r="R99" s="1" t="str">
        <f t="shared" ca="1" si="31"/>
        <v>莫邪</v>
      </c>
      <c r="S99" s="1" t="str">
        <f t="shared" ca="1" si="32"/>
        <v>西门豹</v>
      </c>
      <c r="T99" s="1" t="str">
        <f t="shared" ca="1" si="33"/>
        <v>嫪毐</v>
      </c>
      <c r="U99" s="1" t="str">
        <f t="shared" ca="1" si="34"/>
        <v>嫪毐</v>
      </c>
      <c r="V99" s="1" t="str">
        <f t="shared" ca="1" si="35"/>
        <v>嫪毐</v>
      </c>
      <c r="W99" s="1" t="str">
        <f t="shared" ca="1" si="36"/>
        <v>韩非子</v>
      </c>
      <c r="X99" s="1" t="str">
        <f t="shared" ca="1" si="37"/>
        <v>朱亥</v>
      </c>
      <c r="Y99" s="1" t="str">
        <f t="shared" ca="1" si="38"/>
        <v>嫪毐</v>
      </c>
      <c r="Z99" s="1" t="str">
        <f t="shared" ca="1" si="39"/>
        <v>嫪毐</v>
      </c>
    </row>
    <row r="100" spans="6:26" x14ac:dyDescent="0.2">
      <c r="F100" s="1">
        <v>99</v>
      </c>
      <c r="G100" s="1">
        <f t="shared" ca="1" si="28"/>
        <v>256401</v>
      </c>
      <c r="H100" s="1">
        <f t="shared" ca="1" si="40"/>
        <v>112866</v>
      </c>
      <c r="I100" s="1">
        <f t="shared" ca="1" si="40"/>
        <v>819259</v>
      </c>
      <c r="J100" s="1">
        <f t="shared" ca="1" si="40"/>
        <v>507631</v>
      </c>
      <c r="K100" s="1">
        <f t="shared" ca="1" si="40"/>
        <v>440088</v>
      </c>
      <c r="L100" s="1">
        <f t="shared" ca="1" si="40"/>
        <v>413688</v>
      </c>
      <c r="M100" s="1">
        <f t="shared" ca="1" si="40"/>
        <v>253351</v>
      </c>
      <c r="N100" s="1">
        <f t="shared" ca="1" si="40"/>
        <v>688570</v>
      </c>
      <c r="O100" s="1">
        <f t="shared" ca="1" si="40"/>
        <v>195097</v>
      </c>
      <c r="P100" s="1">
        <f t="shared" ca="1" si="40"/>
        <v>741937</v>
      </c>
      <c r="Q100" s="1" t="str">
        <f t="shared" ca="1" si="30"/>
        <v>嫪毐</v>
      </c>
      <c r="R100" s="1" t="str">
        <f t="shared" ca="1" si="31"/>
        <v>嫪毐</v>
      </c>
      <c r="S100" s="1" t="str">
        <f t="shared" ca="1" si="32"/>
        <v>朱亥</v>
      </c>
      <c r="T100" s="1" t="str">
        <f t="shared" ca="1" si="33"/>
        <v>莫邪</v>
      </c>
      <c r="U100" s="1" t="str">
        <f t="shared" ca="1" si="34"/>
        <v>田忌</v>
      </c>
      <c r="V100" s="1" t="str">
        <f t="shared" ca="1" si="35"/>
        <v>钟无艳</v>
      </c>
      <c r="W100" s="1" t="str">
        <f t="shared" ca="1" si="36"/>
        <v>嫪毐</v>
      </c>
      <c r="X100" s="1" t="str">
        <f t="shared" ca="1" si="37"/>
        <v>朱亥</v>
      </c>
      <c r="Y100" s="1" t="str">
        <f t="shared" ca="1" si="38"/>
        <v>嫪毐</v>
      </c>
      <c r="Z100" s="1" t="str">
        <f t="shared" ca="1" si="39"/>
        <v>朱亥</v>
      </c>
    </row>
    <row r="101" spans="6:26" x14ac:dyDescent="0.2">
      <c r="F101" s="1">
        <v>100</v>
      </c>
      <c r="G101" s="1">
        <f t="shared" ca="1" si="28"/>
        <v>597284</v>
      </c>
      <c r="H101" s="1">
        <f t="shared" ca="1" si="40"/>
        <v>162908</v>
      </c>
      <c r="I101" s="1">
        <f t="shared" ca="1" si="40"/>
        <v>843595</v>
      </c>
      <c r="J101" s="1">
        <f t="shared" ca="1" si="40"/>
        <v>724522</v>
      </c>
      <c r="K101" s="1">
        <f t="shared" ca="1" si="40"/>
        <v>50761</v>
      </c>
      <c r="L101" s="1">
        <f t="shared" ca="1" si="40"/>
        <v>314203</v>
      </c>
      <c r="M101" s="1">
        <f t="shared" ca="1" si="40"/>
        <v>673643</v>
      </c>
      <c r="N101" s="1">
        <f t="shared" ca="1" si="40"/>
        <v>970514</v>
      </c>
      <c r="O101" s="1">
        <f t="shared" ca="1" si="40"/>
        <v>858738</v>
      </c>
      <c r="P101" s="1">
        <f t="shared" ca="1" si="40"/>
        <v>802856</v>
      </c>
      <c r="Q101" s="1" t="str">
        <f t="shared" ca="1" si="30"/>
        <v>朱亥</v>
      </c>
      <c r="R101" s="1" t="str">
        <f t="shared" ca="1" si="31"/>
        <v>嫪毐</v>
      </c>
      <c r="S101" s="1" t="str">
        <f t="shared" ca="1" si="32"/>
        <v>朱亥</v>
      </c>
      <c r="T101" s="1" t="str">
        <f t="shared" ca="1" si="33"/>
        <v>朱亥</v>
      </c>
      <c r="U101" s="1" t="str">
        <f t="shared" ca="1" si="34"/>
        <v>专诸</v>
      </c>
      <c r="V101" s="1" t="str">
        <f t="shared" ca="1" si="35"/>
        <v>嫪毐</v>
      </c>
      <c r="W101" s="1" t="str">
        <f t="shared" ca="1" si="36"/>
        <v>朱亥</v>
      </c>
      <c r="X101" s="1" t="str">
        <f t="shared" ca="1" si="37"/>
        <v>秦开</v>
      </c>
      <c r="Y101" s="1" t="str">
        <f t="shared" ca="1" si="38"/>
        <v>朱亥</v>
      </c>
      <c r="Z101" s="1" t="str">
        <f t="shared" ca="1" si="39"/>
        <v>朱亥</v>
      </c>
    </row>
    <row r="102" spans="6:26" x14ac:dyDescent="0.2">
      <c r="F102" s="1">
        <v>101</v>
      </c>
      <c r="G102" s="1">
        <f t="shared" ca="1" si="28"/>
        <v>702611</v>
      </c>
      <c r="H102" s="1">
        <f t="shared" ca="1" si="40"/>
        <v>942473</v>
      </c>
      <c r="I102" s="1">
        <f t="shared" ca="1" si="40"/>
        <v>674051</v>
      </c>
      <c r="J102" s="1">
        <f t="shared" ca="1" si="40"/>
        <v>896998</v>
      </c>
      <c r="K102" s="1">
        <f t="shared" ca="1" si="40"/>
        <v>139435</v>
      </c>
      <c r="L102" s="1">
        <f t="shared" ca="1" si="40"/>
        <v>283661</v>
      </c>
      <c r="M102" s="1">
        <f t="shared" ca="1" si="40"/>
        <v>527575</v>
      </c>
      <c r="N102" s="1">
        <f t="shared" ca="1" si="40"/>
        <v>664465</v>
      </c>
      <c r="O102" s="1">
        <f t="shared" ca="1" si="40"/>
        <v>53613</v>
      </c>
      <c r="P102" s="1">
        <f t="shared" ca="1" si="40"/>
        <v>536120</v>
      </c>
      <c r="Q102" s="1" t="str">
        <f t="shared" ca="1" si="30"/>
        <v>朱亥</v>
      </c>
      <c r="R102" s="1" t="str">
        <f t="shared" ca="1" si="31"/>
        <v>暴鸢</v>
      </c>
      <c r="S102" s="1" t="str">
        <f t="shared" ca="1" si="32"/>
        <v>朱亥</v>
      </c>
      <c r="T102" s="1" t="str">
        <f t="shared" ca="1" si="33"/>
        <v>西门豹</v>
      </c>
      <c r="U102" s="1" t="str">
        <f t="shared" ca="1" si="34"/>
        <v>嫪毐</v>
      </c>
      <c r="V102" s="1" t="str">
        <f t="shared" ca="1" si="35"/>
        <v>嫪毐</v>
      </c>
      <c r="W102" s="1" t="str">
        <f t="shared" ca="1" si="36"/>
        <v>莫邪</v>
      </c>
      <c r="X102" s="1" t="str">
        <f t="shared" ca="1" si="37"/>
        <v>朱亥</v>
      </c>
      <c r="Y102" s="1" t="str">
        <f t="shared" ca="1" si="38"/>
        <v>专诸</v>
      </c>
      <c r="Z102" s="1" t="str">
        <f t="shared" ca="1" si="39"/>
        <v>孙叔敖</v>
      </c>
    </row>
    <row r="103" spans="6:26" x14ac:dyDescent="0.2">
      <c r="F103" s="1">
        <v>102</v>
      </c>
      <c r="G103" s="1">
        <f t="shared" ca="1" si="28"/>
        <v>212978</v>
      </c>
      <c r="H103" s="1">
        <f t="shared" ca="1" si="40"/>
        <v>78805</v>
      </c>
      <c r="I103" s="1">
        <f t="shared" ca="1" si="40"/>
        <v>31631</v>
      </c>
      <c r="J103" s="1">
        <f t="shared" ca="1" si="40"/>
        <v>406678</v>
      </c>
      <c r="K103" s="1">
        <f t="shared" ca="1" si="40"/>
        <v>676276</v>
      </c>
      <c r="L103" s="1">
        <f t="shared" ca="1" si="40"/>
        <v>752949</v>
      </c>
      <c r="M103" s="1">
        <f t="shared" ca="1" si="40"/>
        <v>279370</v>
      </c>
      <c r="N103" s="1">
        <f t="shared" ca="1" si="40"/>
        <v>215199</v>
      </c>
      <c r="O103" s="1">
        <f t="shared" ca="1" si="40"/>
        <v>982274</v>
      </c>
      <c r="P103" s="1">
        <f t="shared" ca="1" si="40"/>
        <v>779364</v>
      </c>
      <c r="Q103" s="1" t="str">
        <f t="shared" ca="1" si="30"/>
        <v>嫪毐</v>
      </c>
      <c r="R103" s="1" t="str">
        <f t="shared" ca="1" si="31"/>
        <v>吕不韦</v>
      </c>
      <c r="S103" s="1" t="str">
        <f t="shared" ca="1" si="32"/>
        <v>聂荌</v>
      </c>
      <c r="T103" s="1" t="str">
        <f t="shared" ca="1" si="33"/>
        <v>钟无艳</v>
      </c>
      <c r="U103" s="1" t="str">
        <f t="shared" ca="1" si="34"/>
        <v>朱亥</v>
      </c>
      <c r="V103" s="1" t="str">
        <f t="shared" ca="1" si="35"/>
        <v>朱亥</v>
      </c>
      <c r="W103" s="1" t="str">
        <f t="shared" ca="1" si="36"/>
        <v>嫪毐</v>
      </c>
      <c r="X103" s="1" t="str">
        <f t="shared" ca="1" si="37"/>
        <v>嫪毐</v>
      </c>
      <c r="Y103" s="1" t="str">
        <f t="shared" ca="1" si="38"/>
        <v>秦开</v>
      </c>
      <c r="Z103" s="1" t="str">
        <f t="shared" ca="1" si="39"/>
        <v>朱亥</v>
      </c>
    </row>
    <row r="104" spans="6:26" x14ac:dyDescent="0.2">
      <c r="F104" s="1">
        <v>103</v>
      </c>
      <c r="G104" s="1">
        <f t="shared" ca="1" si="28"/>
        <v>515171</v>
      </c>
      <c r="H104" s="1">
        <f t="shared" ca="1" si="40"/>
        <v>149661</v>
      </c>
      <c r="I104" s="1">
        <f t="shared" ca="1" si="40"/>
        <v>154093</v>
      </c>
      <c r="J104" s="1">
        <f t="shared" ca="1" si="40"/>
        <v>239703</v>
      </c>
      <c r="K104" s="1">
        <f t="shared" ca="1" si="40"/>
        <v>938255</v>
      </c>
      <c r="L104" s="1">
        <f t="shared" ca="1" si="40"/>
        <v>512644</v>
      </c>
      <c r="M104" s="1">
        <f t="shared" ca="1" si="40"/>
        <v>609044</v>
      </c>
      <c r="N104" s="1">
        <f t="shared" ca="1" si="40"/>
        <v>419059</v>
      </c>
      <c r="O104" s="1">
        <f t="shared" ca="1" si="40"/>
        <v>455292</v>
      </c>
      <c r="P104" s="1">
        <f t="shared" ca="1" si="40"/>
        <v>113061</v>
      </c>
      <c r="Q104" s="1" t="str">
        <f t="shared" ca="1" si="30"/>
        <v>莫邪</v>
      </c>
      <c r="R104" s="1" t="str">
        <f t="shared" ca="1" si="31"/>
        <v>嫪毐</v>
      </c>
      <c r="S104" s="1" t="str">
        <f t="shared" ca="1" si="32"/>
        <v>嫪毐</v>
      </c>
      <c r="T104" s="1" t="str">
        <f t="shared" ca="1" si="33"/>
        <v>嫪毐</v>
      </c>
      <c r="U104" s="1" t="str">
        <f t="shared" ca="1" si="34"/>
        <v>暴鸢</v>
      </c>
      <c r="V104" s="1" t="str">
        <f t="shared" ca="1" si="35"/>
        <v>莫邪</v>
      </c>
      <c r="W104" s="1" t="str">
        <f t="shared" ca="1" si="36"/>
        <v>朱亥</v>
      </c>
      <c r="X104" s="1" t="str">
        <f t="shared" ca="1" si="37"/>
        <v>钟无艳</v>
      </c>
      <c r="Y104" s="1" t="str">
        <f t="shared" ca="1" si="38"/>
        <v>田忌</v>
      </c>
      <c r="Z104" s="1" t="str">
        <f t="shared" ca="1" si="39"/>
        <v>嫪毐</v>
      </c>
    </row>
    <row r="105" spans="6:26" x14ac:dyDescent="0.2">
      <c r="F105" s="1">
        <v>104</v>
      </c>
      <c r="G105" s="1">
        <f t="shared" ca="1" si="28"/>
        <v>628989</v>
      </c>
      <c r="H105" s="1">
        <f t="shared" ca="1" si="40"/>
        <v>909572</v>
      </c>
      <c r="I105" s="1">
        <f t="shared" ca="1" si="40"/>
        <v>856997</v>
      </c>
      <c r="J105" s="1">
        <f t="shared" ca="1" si="40"/>
        <v>441024</v>
      </c>
      <c r="K105" s="1">
        <f t="shared" ca="1" si="40"/>
        <v>232899</v>
      </c>
      <c r="L105" s="1">
        <f t="shared" ca="1" si="40"/>
        <v>349906</v>
      </c>
      <c r="M105" s="1">
        <f t="shared" ca="1" si="40"/>
        <v>542870</v>
      </c>
      <c r="N105" s="1">
        <f t="shared" ca="1" si="40"/>
        <v>825544</v>
      </c>
      <c r="O105" s="1">
        <f t="shared" ca="1" si="40"/>
        <v>248743</v>
      </c>
      <c r="P105" s="1">
        <f t="shared" ca="1" si="40"/>
        <v>212629</v>
      </c>
      <c r="Q105" s="1" t="str">
        <f t="shared" ca="1" si="30"/>
        <v>朱亥</v>
      </c>
      <c r="R105" s="1" t="str">
        <f t="shared" ca="1" si="31"/>
        <v>西门豹</v>
      </c>
      <c r="S105" s="1" t="str">
        <f t="shared" ca="1" si="32"/>
        <v>朱亥</v>
      </c>
      <c r="T105" s="1" t="str">
        <f t="shared" ca="1" si="33"/>
        <v>田忌</v>
      </c>
      <c r="U105" s="1" t="str">
        <f t="shared" ca="1" si="34"/>
        <v>嫪毐</v>
      </c>
      <c r="V105" s="1" t="str">
        <f t="shared" ca="1" si="35"/>
        <v>嫪毐</v>
      </c>
      <c r="W105" s="1" t="str">
        <f t="shared" ca="1" si="36"/>
        <v>孙叔敖</v>
      </c>
      <c r="X105" s="1" t="str">
        <f t="shared" ca="1" si="37"/>
        <v>朱亥</v>
      </c>
      <c r="Y105" s="1" t="str">
        <f t="shared" ca="1" si="38"/>
        <v>嫪毐</v>
      </c>
      <c r="Z105" s="1" t="str">
        <f t="shared" ca="1" si="39"/>
        <v>嫪毐</v>
      </c>
    </row>
    <row r="106" spans="6:26" x14ac:dyDescent="0.2">
      <c r="F106" s="1">
        <v>105</v>
      </c>
      <c r="G106" s="1">
        <f t="shared" ca="1" si="28"/>
        <v>962642</v>
      </c>
      <c r="H106" s="1">
        <f t="shared" ca="1" si="40"/>
        <v>845933</v>
      </c>
      <c r="I106" s="1">
        <f t="shared" ca="1" si="40"/>
        <v>173925</v>
      </c>
      <c r="J106" s="1">
        <f t="shared" ca="1" si="40"/>
        <v>462151</v>
      </c>
      <c r="K106" s="1">
        <f t="shared" ca="1" si="40"/>
        <v>349367</v>
      </c>
      <c r="L106" s="1">
        <f t="shared" ca="1" si="40"/>
        <v>349805</v>
      </c>
      <c r="M106" s="1">
        <f t="shared" ca="1" si="40"/>
        <v>760874</v>
      </c>
      <c r="N106" s="1">
        <f t="shared" ca="1" si="40"/>
        <v>82830</v>
      </c>
      <c r="O106" s="1">
        <f t="shared" ca="1" si="40"/>
        <v>618795</v>
      </c>
      <c r="P106" s="1">
        <f t="shared" ca="1" si="40"/>
        <v>253399</v>
      </c>
      <c r="Q106" s="1" t="str">
        <f t="shared" ca="1" si="30"/>
        <v>秦开</v>
      </c>
      <c r="R106" s="1" t="str">
        <f t="shared" ca="1" si="31"/>
        <v>朱亥</v>
      </c>
      <c r="S106" s="1" t="str">
        <f t="shared" ca="1" si="32"/>
        <v>嫪毐</v>
      </c>
      <c r="T106" s="1" t="str">
        <f t="shared" ca="1" si="33"/>
        <v>孙膑</v>
      </c>
      <c r="U106" s="1" t="str">
        <f t="shared" ca="1" si="34"/>
        <v>嫪毐</v>
      </c>
      <c r="V106" s="1" t="str">
        <f t="shared" ca="1" si="35"/>
        <v>嫪毐</v>
      </c>
      <c r="W106" s="1" t="str">
        <f t="shared" ca="1" si="36"/>
        <v>朱亥</v>
      </c>
      <c r="X106" s="1" t="str">
        <f t="shared" ca="1" si="37"/>
        <v>嫪毐</v>
      </c>
      <c r="Y106" s="1" t="str">
        <f t="shared" ca="1" si="38"/>
        <v>朱亥</v>
      </c>
      <c r="Z106" s="1" t="str">
        <f t="shared" ca="1" si="39"/>
        <v>嫪毐</v>
      </c>
    </row>
    <row r="107" spans="6:26" x14ac:dyDescent="0.2">
      <c r="F107" s="1">
        <v>106</v>
      </c>
      <c r="G107" s="1">
        <f t="shared" ca="1" si="28"/>
        <v>661292</v>
      </c>
      <c r="H107" s="1">
        <f t="shared" ca="1" si="40"/>
        <v>898829</v>
      </c>
      <c r="I107" s="1">
        <f t="shared" ca="1" si="40"/>
        <v>486297</v>
      </c>
      <c r="J107" s="1">
        <f t="shared" ca="1" si="40"/>
        <v>761313</v>
      </c>
      <c r="K107" s="1">
        <f t="shared" ca="1" si="40"/>
        <v>500781</v>
      </c>
      <c r="L107" s="1">
        <f t="shared" ca="1" si="40"/>
        <v>681099</v>
      </c>
      <c r="M107" s="1">
        <f t="shared" ca="1" si="40"/>
        <v>854028</v>
      </c>
      <c r="N107" s="1">
        <f t="shared" ca="1" si="40"/>
        <v>2332</v>
      </c>
      <c r="O107" s="1">
        <f t="shared" ca="1" si="40"/>
        <v>919317</v>
      </c>
      <c r="P107" s="1">
        <f t="shared" ca="1" si="40"/>
        <v>425158</v>
      </c>
      <c r="Q107" s="1" t="str">
        <f t="shared" ca="1" si="30"/>
        <v>朱亥</v>
      </c>
      <c r="R107" s="1" t="str">
        <f t="shared" ca="1" si="31"/>
        <v>西门豹</v>
      </c>
      <c r="S107" s="1" t="str">
        <f t="shared" ca="1" si="32"/>
        <v>春申君</v>
      </c>
      <c r="T107" s="1" t="str">
        <f t="shared" ca="1" si="33"/>
        <v>朱亥</v>
      </c>
      <c r="U107" s="1" t="str">
        <f t="shared" ca="1" si="34"/>
        <v>莫邪</v>
      </c>
      <c r="V107" s="1" t="str">
        <f t="shared" ca="1" si="35"/>
        <v>朱亥</v>
      </c>
      <c r="W107" s="1" t="str">
        <f t="shared" ca="1" si="36"/>
        <v>朱亥</v>
      </c>
      <c r="X107" s="1" t="str">
        <f t="shared" ca="1" si="37"/>
        <v>骊姬</v>
      </c>
      <c r="Y107" s="1" t="str">
        <f t="shared" ca="1" si="38"/>
        <v>韩非子</v>
      </c>
      <c r="Z107" s="1" t="str">
        <f t="shared" ca="1" si="39"/>
        <v>扁鹊</v>
      </c>
    </row>
    <row r="108" spans="6:26" x14ac:dyDescent="0.2">
      <c r="F108" s="1">
        <v>107</v>
      </c>
      <c r="G108" s="1">
        <f t="shared" ca="1" si="28"/>
        <v>346783</v>
      </c>
      <c r="H108" s="1">
        <f t="shared" ca="1" si="40"/>
        <v>967053</v>
      </c>
      <c r="I108" s="1">
        <f t="shared" ca="1" si="40"/>
        <v>348646</v>
      </c>
      <c r="J108" s="1">
        <f t="shared" ca="1" si="40"/>
        <v>654443</v>
      </c>
      <c r="K108" s="1">
        <f t="shared" ca="1" si="40"/>
        <v>413820</v>
      </c>
      <c r="L108" s="1">
        <f t="shared" ca="1" si="40"/>
        <v>195753</v>
      </c>
      <c r="M108" s="1">
        <f t="shared" ca="1" si="40"/>
        <v>244525</v>
      </c>
      <c r="N108" s="1">
        <f t="shared" ca="1" si="40"/>
        <v>542491</v>
      </c>
      <c r="O108" s="1">
        <f t="shared" ca="1" si="40"/>
        <v>697158</v>
      </c>
      <c r="P108" s="1">
        <f t="shared" ca="1" si="40"/>
        <v>266332</v>
      </c>
      <c r="Q108" s="1" t="str">
        <f t="shared" ca="1" si="30"/>
        <v>嫪毐</v>
      </c>
      <c r="R108" s="1" t="str">
        <f t="shared" ca="1" si="31"/>
        <v>秦开</v>
      </c>
      <c r="S108" s="1" t="str">
        <f t="shared" ca="1" si="32"/>
        <v>嫪毐</v>
      </c>
      <c r="T108" s="1" t="str">
        <f t="shared" ca="1" si="33"/>
        <v>朱亥</v>
      </c>
      <c r="U108" s="1" t="str">
        <f t="shared" ca="1" si="34"/>
        <v>钟无艳</v>
      </c>
      <c r="V108" s="1" t="str">
        <f t="shared" ca="1" si="35"/>
        <v>嫪毐</v>
      </c>
      <c r="W108" s="1" t="str">
        <f t="shared" ca="1" si="36"/>
        <v>嫪毐</v>
      </c>
      <c r="X108" s="1" t="str">
        <f t="shared" ca="1" si="37"/>
        <v>孙叔敖</v>
      </c>
      <c r="Y108" s="1" t="str">
        <f t="shared" ca="1" si="38"/>
        <v>朱亥</v>
      </c>
      <c r="Z108" s="1" t="str">
        <f t="shared" ca="1" si="39"/>
        <v>嫪毐</v>
      </c>
    </row>
    <row r="109" spans="6:26" x14ac:dyDescent="0.2">
      <c r="F109" s="1">
        <v>108</v>
      </c>
      <c r="G109" s="1">
        <f t="shared" ca="1" si="28"/>
        <v>896755</v>
      </c>
      <c r="H109" s="1">
        <f t="shared" ca="1" si="40"/>
        <v>94123</v>
      </c>
      <c r="I109" s="1">
        <f t="shared" ca="1" si="40"/>
        <v>238945</v>
      </c>
      <c r="J109" s="1">
        <f t="shared" ca="1" si="40"/>
        <v>589941</v>
      </c>
      <c r="K109" s="1">
        <f t="shared" ca="1" si="40"/>
        <v>120984</v>
      </c>
      <c r="L109" s="1">
        <f t="shared" ca="1" si="40"/>
        <v>311409</v>
      </c>
      <c r="M109" s="1">
        <f t="shared" ca="1" si="40"/>
        <v>591963</v>
      </c>
      <c r="N109" s="1">
        <f t="shared" ca="1" si="40"/>
        <v>821983</v>
      </c>
      <c r="O109" s="1">
        <f t="shared" ca="1" si="40"/>
        <v>246460</v>
      </c>
      <c r="P109" s="1">
        <f t="shared" ca="1" si="40"/>
        <v>371552</v>
      </c>
      <c r="Q109" s="1" t="str">
        <f t="shared" ca="1" si="30"/>
        <v>西门豹</v>
      </c>
      <c r="R109" s="1" t="str">
        <f t="shared" ca="1" si="31"/>
        <v>嫪毐</v>
      </c>
      <c r="S109" s="1" t="str">
        <f t="shared" ca="1" si="32"/>
        <v>嫪毐</v>
      </c>
      <c r="T109" s="1" t="str">
        <f t="shared" ca="1" si="33"/>
        <v>朱亥</v>
      </c>
      <c r="U109" s="1" t="str">
        <f t="shared" ca="1" si="34"/>
        <v>嫪毐</v>
      </c>
      <c r="V109" s="1" t="str">
        <f t="shared" ca="1" si="35"/>
        <v>嫪毐</v>
      </c>
      <c r="W109" s="1" t="str">
        <f t="shared" ca="1" si="36"/>
        <v>朱亥</v>
      </c>
      <c r="X109" s="1" t="str">
        <f t="shared" ca="1" si="37"/>
        <v>朱亥</v>
      </c>
      <c r="Y109" s="1" t="str">
        <f t="shared" ca="1" si="38"/>
        <v>嫪毐</v>
      </c>
      <c r="Z109" s="1" t="str">
        <f t="shared" ca="1" si="39"/>
        <v>嫪毐</v>
      </c>
    </row>
    <row r="110" spans="6:26" x14ac:dyDescent="0.2">
      <c r="F110" s="1">
        <v>109</v>
      </c>
      <c r="G110" s="1">
        <f t="shared" ca="1" si="28"/>
        <v>964655</v>
      </c>
      <c r="H110" s="1">
        <f t="shared" ca="1" si="40"/>
        <v>988701</v>
      </c>
      <c r="I110" s="1">
        <f t="shared" ca="1" si="40"/>
        <v>322929</v>
      </c>
      <c r="J110" s="1">
        <f t="shared" ca="1" si="40"/>
        <v>131823</v>
      </c>
      <c r="K110" s="1">
        <f t="shared" ca="1" si="40"/>
        <v>675719</v>
      </c>
      <c r="L110" s="1">
        <f t="shared" ca="1" si="40"/>
        <v>940621</v>
      </c>
      <c r="M110" s="1">
        <f t="shared" ca="1" si="40"/>
        <v>164349</v>
      </c>
      <c r="N110" s="1">
        <f t="shared" ca="1" si="40"/>
        <v>500517</v>
      </c>
      <c r="O110" s="1">
        <f t="shared" ca="1" si="40"/>
        <v>975706</v>
      </c>
      <c r="P110" s="1">
        <f t="shared" ca="1" si="40"/>
        <v>614031</v>
      </c>
      <c r="Q110" s="1" t="str">
        <f t="shared" ca="1" si="30"/>
        <v>秦开</v>
      </c>
      <c r="R110" s="1" t="str">
        <f t="shared" ca="1" si="31"/>
        <v>褒姒</v>
      </c>
      <c r="S110" s="1" t="str">
        <f t="shared" ca="1" si="32"/>
        <v>嫪毐</v>
      </c>
      <c r="T110" s="1" t="str">
        <f t="shared" ca="1" si="33"/>
        <v>嫪毐</v>
      </c>
      <c r="U110" s="1" t="str">
        <f t="shared" ca="1" si="34"/>
        <v>朱亥</v>
      </c>
      <c r="V110" s="1" t="str">
        <f t="shared" ca="1" si="35"/>
        <v>暴鸢</v>
      </c>
      <c r="W110" s="1" t="str">
        <f t="shared" ca="1" si="36"/>
        <v>嫪毐</v>
      </c>
      <c r="X110" s="1" t="str">
        <f t="shared" ca="1" si="37"/>
        <v>莫邪</v>
      </c>
      <c r="Y110" s="1" t="str">
        <f t="shared" ca="1" si="38"/>
        <v>秦开</v>
      </c>
      <c r="Z110" s="1" t="str">
        <f t="shared" ca="1" si="39"/>
        <v>朱亥</v>
      </c>
    </row>
    <row r="111" spans="6:26" x14ac:dyDescent="0.2">
      <c r="F111" s="1">
        <v>110</v>
      </c>
      <c r="G111" s="1">
        <f t="shared" ca="1" si="28"/>
        <v>370787</v>
      </c>
      <c r="H111" s="1">
        <f t="shared" ca="1" si="40"/>
        <v>151243</v>
      </c>
      <c r="I111" s="1">
        <f t="shared" ca="1" si="40"/>
        <v>700394</v>
      </c>
      <c r="J111" s="1">
        <f t="shared" ca="1" si="40"/>
        <v>880414</v>
      </c>
      <c r="K111" s="1">
        <f t="shared" ca="1" si="40"/>
        <v>659766</v>
      </c>
      <c r="L111" s="1">
        <f t="shared" ca="1" si="40"/>
        <v>154786</v>
      </c>
      <c r="M111" s="1">
        <f t="shared" ca="1" si="40"/>
        <v>124152</v>
      </c>
      <c r="N111" s="1">
        <f t="shared" ca="1" si="40"/>
        <v>84420</v>
      </c>
      <c r="O111" s="1">
        <f t="shared" ca="1" si="40"/>
        <v>612822</v>
      </c>
      <c r="P111" s="1">
        <f t="shared" ca="1" si="40"/>
        <v>561320</v>
      </c>
      <c r="Q111" s="1" t="str">
        <f t="shared" ca="1" si="30"/>
        <v>嫪毐</v>
      </c>
      <c r="R111" s="1" t="str">
        <f t="shared" ca="1" si="31"/>
        <v>嫪毐</v>
      </c>
      <c r="S111" s="1" t="str">
        <f t="shared" ca="1" si="32"/>
        <v>朱亥</v>
      </c>
      <c r="T111" s="1" t="str">
        <f t="shared" ca="1" si="33"/>
        <v>朱亥</v>
      </c>
      <c r="U111" s="1" t="str">
        <f t="shared" ca="1" si="34"/>
        <v>朱亥</v>
      </c>
      <c r="V111" s="1" t="str">
        <f t="shared" ca="1" si="35"/>
        <v>嫪毐</v>
      </c>
      <c r="W111" s="1" t="str">
        <f t="shared" ca="1" si="36"/>
        <v>嫪毐</v>
      </c>
      <c r="X111" s="1" t="str">
        <f t="shared" ca="1" si="37"/>
        <v>嫪毐</v>
      </c>
      <c r="Y111" s="1" t="str">
        <f t="shared" ca="1" si="38"/>
        <v>朱亥</v>
      </c>
      <c r="Z111" s="1" t="str">
        <f t="shared" ca="1" si="39"/>
        <v>庞涓</v>
      </c>
    </row>
    <row r="112" spans="6:26" x14ac:dyDescent="0.2">
      <c r="F112" s="1">
        <v>111</v>
      </c>
      <c r="G112" s="1">
        <f t="shared" ca="1" si="28"/>
        <v>206667</v>
      </c>
      <c r="H112" s="1">
        <f t="shared" ca="1" si="40"/>
        <v>204862</v>
      </c>
      <c r="I112" s="1">
        <f t="shared" ca="1" si="40"/>
        <v>223553</v>
      </c>
      <c r="J112" s="1">
        <f t="shared" ca="1" si="40"/>
        <v>408999</v>
      </c>
      <c r="K112" s="1">
        <f t="shared" ca="1" si="40"/>
        <v>820680</v>
      </c>
      <c r="L112" s="1">
        <f t="shared" ca="1" si="40"/>
        <v>588514</v>
      </c>
      <c r="M112" s="1">
        <f t="shared" ca="1" si="40"/>
        <v>704983</v>
      </c>
      <c r="N112" s="1">
        <f t="shared" ca="1" si="40"/>
        <v>791642</v>
      </c>
      <c r="O112" s="1">
        <f t="shared" ca="1" si="40"/>
        <v>346024</v>
      </c>
      <c r="P112" s="1">
        <f t="shared" ca="1" si="40"/>
        <v>924630</v>
      </c>
      <c r="Q112" s="1" t="str">
        <f t="shared" ca="1" si="30"/>
        <v>嫪毐</v>
      </c>
      <c r="R112" s="1" t="str">
        <f t="shared" ca="1" si="31"/>
        <v>嫪毐</v>
      </c>
      <c r="S112" s="1" t="str">
        <f t="shared" ca="1" si="32"/>
        <v>嫪毐</v>
      </c>
      <c r="T112" s="1" t="str">
        <f t="shared" ca="1" si="33"/>
        <v>钟无艳</v>
      </c>
      <c r="U112" s="1" t="str">
        <f t="shared" ca="1" si="34"/>
        <v>朱亥</v>
      </c>
      <c r="V112" s="1" t="str">
        <f t="shared" ca="1" si="35"/>
        <v>朱亥</v>
      </c>
      <c r="W112" s="1" t="str">
        <f t="shared" ca="1" si="36"/>
        <v>朱亥</v>
      </c>
      <c r="X112" s="1" t="str">
        <f t="shared" ca="1" si="37"/>
        <v>朱亥</v>
      </c>
      <c r="Y112" s="1" t="str">
        <f t="shared" ca="1" si="38"/>
        <v>嫪毐</v>
      </c>
      <c r="Z112" s="1" t="str">
        <f t="shared" ca="1" si="39"/>
        <v>暴鸢</v>
      </c>
    </row>
    <row r="113" spans="6:26" x14ac:dyDescent="0.2">
      <c r="F113" s="1">
        <v>112</v>
      </c>
      <c r="G113" s="1">
        <f t="shared" ca="1" si="28"/>
        <v>21781</v>
      </c>
      <c r="H113" s="1">
        <f t="shared" ca="1" si="40"/>
        <v>618263</v>
      </c>
      <c r="I113" s="1">
        <f t="shared" ca="1" si="40"/>
        <v>598545</v>
      </c>
      <c r="J113" s="1">
        <f t="shared" ca="1" si="40"/>
        <v>523573</v>
      </c>
      <c r="K113" s="1">
        <f t="shared" ca="1" si="40"/>
        <v>915852</v>
      </c>
      <c r="L113" s="1">
        <f t="shared" ca="1" si="40"/>
        <v>934838</v>
      </c>
      <c r="M113" s="1">
        <f t="shared" ca="1" si="40"/>
        <v>843281</v>
      </c>
      <c r="N113" s="1">
        <f t="shared" ca="1" si="40"/>
        <v>176562</v>
      </c>
      <c r="O113" s="1">
        <f t="shared" ca="1" si="40"/>
        <v>104783</v>
      </c>
      <c r="P113" s="1">
        <f t="shared" ca="1" si="40"/>
        <v>672205</v>
      </c>
      <c r="Q113" s="1" t="str">
        <f t="shared" ca="1" si="30"/>
        <v>聂荌</v>
      </c>
      <c r="R113" s="1" t="str">
        <f t="shared" ca="1" si="31"/>
        <v>朱亥</v>
      </c>
      <c r="S113" s="1" t="str">
        <f t="shared" ca="1" si="32"/>
        <v>朱亥</v>
      </c>
      <c r="T113" s="1" t="str">
        <f t="shared" ca="1" si="33"/>
        <v>莫邪</v>
      </c>
      <c r="U113" s="1" t="str">
        <f t="shared" ca="1" si="34"/>
        <v>韩非子</v>
      </c>
      <c r="V113" s="1" t="str">
        <f t="shared" ca="1" si="35"/>
        <v>暴鸢</v>
      </c>
      <c r="W113" s="1" t="str">
        <f t="shared" ca="1" si="36"/>
        <v>朱亥</v>
      </c>
      <c r="X113" s="1" t="str">
        <f t="shared" ca="1" si="37"/>
        <v>嫪毐</v>
      </c>
      <c r="Y113" s="1" t="str">
        <f t="shared" ca="1" si="38"/>
        <v>嫪毐</v>
      </c>
      <c r="Z113" s="1" t="str">
        <f t="shared" ca="1" si="39"/>
        <v>朱亥</v>
      </c>
    </row>
    <row r="114" spans="6:26" x14ac:dyDescent="0.2">
      <c r="F114" s="1">
        <v>113</v>
      </c>
      <c r="G114" s="1">
        <f t="shared" ca="1" si="28"/>
        <v>308782</v>
      </c>
      <c r="H114" s="1">
        <f t="shared" ca="1" si="40"/>
        <v>471894</v>
      </c>
      <c r="I114" s="1">
        <f t="shared" ca="1" si="40"/>
        <v>885474</v>
      </c>
      <c r="J114" s="1">
        <f t="shared" ca="1" si="40"/>
        <v>522195</v>
      </c>
      <c r="K114" s="1">
        <f t="shared" ca="1" si="40"/>
        <v>76996</v>
      </c>
      <c r="L114" s="1">
        <f t="shared" ca="1" si="40"/>
        <v>855370</v>
      </c>
      <c r="M114" s="1">
        <f t="shared" ca="1" si="40"/>
        <v>670381</v>
      </c>
      <c r="N114" s="1">
        <f t="shared" ca="1" si="40"/>
        <v>768128</v>
      </c>
      <c r="O114" s="1">
        <f t="shared" ca="1" si="40"/>
        <v>826301</v>
      </c>
      <c r="P114" s="1">
        <f t="shared" ca="1" si="40"/>
        <v>384719</v>
      </c>
      <c r="Q114" s="1" t="str">
        <f t="shared" ca="1" si="30"/>
        <v>嫪毐</v>
      </c>
      <c r="R114" s="1" t="str">
        <f t="shared" ca="1" si="31"/>
        <v>项燕</v>
      </c>
      <c r="S114" s="1" t="str">
        <f t="shared" ca="1" si="32"/>
        <v>朱亥</v>
      </c>
      <c r="T114" s="1" t="str">
        <f t="shared" ca="1" si="33"/>
        <v>莫邪</v>
      </c>
      <c r="U114" s="1" t="str">
        <f t="shared" ca="1" si="34"/>
        <v>吕不韦</v>
      </c>
      <c r="V114" s="1" t="str">
        <f t="shared" ca="1" si="35"/>
        <v>朱亥</v>
      </c>
      <c r="W114" s="1" t="str">
        <f t="shared" ca="1" si="36"/>
        <v>朱亥</v>
      </c>
      <c r="X114" s="1" t="str">
        <f t="shared" ca="1" si="37"/>
        <v>朱亥</v>
      </c>
      <c r="Y114" s="1" t="str">
        <f t="shared" ca="1" si="38"/>
        <v>朱亥</v>
      </c>
      <c r="Z114" s="1" t="str">
        <f t="shared" ca="1" si="39"/>
        <v>嫪毐</v>
      </c>
    </row>
    <row r="115" spans="6:26" x14ac:dyDescent="0.2">
      <c r="F115" s="1">
        <v>114</v>
      </c>
      <c r="G115" s="1">
        <f t="shared" ca="1" si="28"/>
        <v>991409</v>
      </c>
      <c r="H115" s="1">
        <f t="shared" ca="1" si="40"/>
        <v>390589</v>
      </c>
      <c r="I115" s="1">
        <f t="shared" ca="1" si="40"/>
        <v>659292</v>
      </c>
      <c r="J115" s="1">
        <f t="shared" ca="1" si="40"/>
        <v>775361</v>
      </c>
      <c r="K115" s="1">
        <f t="shared" ca="1" si="40"/>
        <v>428401</v>
      </c>
      <c r="L115" s="1">
        <f t="shared" ca="1" si="40"/>
        <v>62761</v>
      </c>
      <c r="M115" s="1">
        <f t="shared" ca="1" si="40"/>
        <v>156029</v>
      </c>
      <c r="N115" s="1">
        <f t="shared" ca="1" si="40"/>
        <v>645277</v>
      </c>
      <c r="O115" s="1">
        <f t="shared" ca="1" si="40"/>
        <v>767359</v>
      </c>
      <c r="P115" s="1">
        <f t="shared" ca="1" si="40"/>
        <v>180985</v>
      </c>
      <c r="Q115" s="1" t="str">
        <f t="shared" ca="1" si="30"/>
        <v>褒姒</v>
      </c>
      <c r="R115" s="1" t="str">
        <f t="shared" ca="1" si="31"/>
        <v>樗里疾</v>
      </c>
      <c r="S115" s="1" t="str">
        <f t="shared" ca="1" si="32"/>
        <v>朱亥</v>
      </c>
      <c r="T115" s="1" t="str">
        <f t="shared" ca="1" si="33"/>
        <v>朱亥</v>
      </c>
      <c r="U115" s="1" t="str">
        <f t="shared" ca="1" si="34"/>
        <v>扁鹊</v>
      </c>
      <c r="V115" s="1" t="str">
        <f t="shared" ca="1" si="35"/>
        <v>专诸</v>
      </c>
      <c r="W115" s="1" t="str">
        <f t="shared" ca="1" si="36"/>
        <v>嫪毐</v>
      </c>
      <c r="X115" s="1" t="str">
        <f t="shared" ca="1" si="37"/>
        <v>朱亥</v>
      </c>
      <c r="Y115" s="1" t="str">
        <f t="shared" ca="1" si="38"/>
        <v>朱亥</v>
      </c>
      <c r="Z115" s="1" t="str">
        <f t="shared" ca="1" si="39"/>
        <v>嫪毐</v>
      </c>
    </row>
    <row r="116" spans="6:26" x14ac:dyDescent="0.2">
      <c r="F116" s="1">
        <v>115</v>
      </c>
      <c r="G116" s="1">
        <f t="shared" ca="1" si="28"/>
        <v>859489</v>
      </c>
      <c r="H116" s="1">
        <f t="shared" ca="1" si="40"/>
        <v>791773</v>
      </c>
      <c r="I116" s="1">
        <f t="shared" ca="1" si="40"/>
        <v>411620</v>
      </c>
      <c r="J116" s="1">
        <f t="shared" ca="1" si="40"/>
        <v>399110</v>
      </c>
      <c r="K116" s="1">
        <f t="shared" ca="1" si="40"/>
        <v>285288</v>
      </c>
      <c r="L116" s="1">
        <f t="shared" ca="1" si="40"/>
        <v>875148</v>
      </c>
      <c r="M116" s="1">
        <f t="shared" ca="1" si="40"/>
        <v>288667</v>
      </c>
      <c r="N116" s="1">
        <f t="shared" ca="1" si="40"/>
        <v>376383</v>
      </c>
      <c r="O116" s="1">
        <f t="shared" ca="1" si="40"/>
        <v>744751</v>
      </c>
      <c r="P116" s="1">
        <f t="shared" ca="1" si="40"/>
        <v>339384</v>
      </c>
      <c r="Q116" s="1" t="str">
        <f t="shared" ca="1" si="30"/>
        <v>朱亥</v>
      </c>
      <c r="R116" s="1" t="str">
        <f t="shared" ca="1" si="31"/>
        <v>朱亥</v>
      </c>
      <c r="S116" s="1" t="str">
        <f t="shared" ca="1" si="32"/>
        <v>钟无艳</v>
      </c>
      <c r="T116" s="1" t="str">
        <f t="shared" ca="1" si="33"/>
        <v>钟无艳</v>
      </c>
      <c r="U116" s="1" t="str">
        <f t="shared" ca="1" si="34"/>
        <v>嫪毐</v>
      </c>
      <c r="V116" s="1" t="str">
        <f t="shared" ca="1" si="35"/>
        <v>朱亥</v>
      </c>
      <c r="W116" s="1" t="str">
        <f t="shared" ca="1" si="36"/>
        <v>嫪毐</v>
      </c>
      <c r="X116" s="1" t="str">
        <f t="shared" ca="1" si="37"/>
        <v>嫪毐</v>
      </c>
      <c r="Y116" s="1" t="str">
        <f t="shared" ca="1" si="38"/>
        <v>朱亥</v>
      </c>
      <c r="Z116" s="1" t="str">
        <f t="shared" ca="1" si="39"/>
        <v>嫪毐</v>
      </c>
    </row>
    <row r="117" spans="6:26" x14ac:dyDescent="0.2">
      <c r="F117" s="1">
        <v>116</v>
      </c>
      <c r="G117" s="1">
        <f t="shared" ca="1" si="28"/>
        <v>374981</v>
      </c>
      <c r="H117" s="1">
        <f t="shared" ca="1" si="40"/>
        <v>279468</v>
      </c>
      <c r="I117" s="1">
        <f t="shared" ca="1" si="40"/>
        <v>44023</v>
      </c>
      <c r="J117" s="1">
        <f t="shared" ca="1" si="40"/>
        <v>618188</v>
      </c>
      <c r="K117" s="1">
        <f t="shared" ca="1" si="40"/>
        <v>155836</v>
      </c>
      <c r="L117" s="1">
        <f t="shared" ca="1" si="40"/>
        <v>306117</v>
      </c>
      <c r="M117" s="1">
        <f t="shared" ca="1" si="40"/>
        <v>647713</v>
      </c>
      <c r="N117" s="1">
        <f t="shared" ca="1" si="40"/>
        <v>663849</v>
      </c>
      <c r="O117" s="1">
        <f t="shared" ca="1" si="40"/>
        <v>738824</v>
      </c>
      <c r="P117" s="1">
        <f t="shared" ca="1" si="40"/>
        <v>694315</v>
      </c>
      <c r="Q117" s="1" t="str">
        <f t="shared" ca="1" si="30"/>
        <v>嫪毐</v>
      </c>
      <c r="R117" s="1" t="str">
        <f t="shared" ca="1" si="31"/>
        <v>嫪毐</v>
      </c>
      <c r="S117" s="1" t="str">
        <f t="shared" ca="1" si="32"/>
        <v>专诸</v>
      </c>
      <c r="T117" s="1" t="str">
        <f t="shared" ca="1" si="33"/>
        <v>朱亥</v>
      </c>
      <c r="U117" s="1" t="str">
        <f t="shared" ca="1" si="34"/>
        <v>嫪毐</v>
      </c>
      <c r="V117" s="1" t="str">
        <f t="shared" ca="1" si="35"/>
        <v>嫪毐</v>
      </c>
      <c r="W117" s="1" t="str">
        <f t="shared" ca="1" si="36"/>
        <v>朱亥</v>
      </c>
      <c r="X117" s="1" t="str">
        <f t="shared" ca="1" si="37"/>
        <v>朱亥</v>
      </c>
      <c r="Y117" s="1" t="str">
        <f t="shared" ca="1" si="38"/>
        <v>朱亥</v>
      </c>
      <c r="Z117" s="1" t="str">
        <f t="shared" ca="1" si="39"/>
        <v>朱亥</v>
      </c>
    </row>
    <row r="118" spans="6:26" x14ac:dyDescent="0.2">
      <c r="F118" s="1">
        <v>117</v>
      </c>
      <c r="G118" s="1">
        <f t="shared" ca="1" si="28"/>
        <v>696967</v>
      </c>
      <c r="H118" s="1">
        <f t="shared" ca="1" si="40"/>
        <v>68349</v>
      </c>
      <c r="I118" s="1">
        <f t="shared" ca="1" si="40"/>
        <v>164601</v>
      </c>
      <c r="J118" s="1">
        <f t="shared" ca="1" si="40"/>
        <v>104723</v>
      </c>
      <c r="K118" s="1">
        <f t="shared" ca="1" si="40"/>
        <v>267644</v>
      </c>
      <c r="L118" s="1">
        <f t="shared" ca="1" si="40"/>
        <v>735128</v>
      </c>
      <c r="M118" s="1">
        <f t="shared" ca="1" si="40"/>
        <v>166395</v>
      </c>
      <c r="N118" s="1">
        <f t="shared" ca="1" si="40"/>
        <v>448238</v>
      </c>
      <c r="O118" s="1">
        <f t="shared" ca="1" si="40"/>
        <v>511998</v>
      </c>
      <c r="P118" s="1">
        <f t="shared" ca="1" si="40"/>
        <v>555718</v>
      </c>
      <c r="Q118" s="1" t="str">
        <f t="shared" ca="1" si="30"/>
        <v>朱亥</v>
      </c>
      <c r="R118" s="1" t="str">
        <f t="shared" ca="1" si="31"/>
        <v>专诸</v>
      </c>
      <c r="S118" s="1" t="str">
        <f t="shared" ca="1" si="32"/>
        <v>嫪毐</v>
      </c>
      <c r="T118" s="1" t="str">
        <f t="shared" ca="1" si="33"/>
        <v>嫪毐</v>
      </c>
      <c r="U118" s="1" t="str">
        <f t="shared" ca="1" si="34"/>
        <v>嫪毐</v>
      </c>
      <c r="V118" s="1" t="str">
        <f t="shared" ca="1" si="35"/>
        <v>朱亥</v>
      </c>
      <c r="W118" s="1" t="str">
        <f t="shared" ca="1" si="36"/>
        <v>嫪毐</v>
      </c>
      <c r="X118" s="1" t="str">
        <f t="shared" ca="1" si="37"/>
        <v>田忌</v>
      </c>
      <c r="Y118" s="1" t="str">
        <f t="shared" ca="1" si="38"/>
        <v>莫邪</v>
      </c>
      <c r="Z118" s="1" t="str">
        <f t="shared" ca="1" si="39"/>
        <v>庞涓</v>
      </c>
    </row>
    <row r="119" spans="6:26" x14ac:dyDescent="0.2">
      <c r="F119" s="1">
        <v>118</v>
      </c>
      <c r="G119" s="1">
        <f t="shared" ca="1" si="28"/>
        <v>71436</v>
      </c>
      <c r="H119" s="1">
        <f t="shared" ca="1" si="40"/>
        <v>78796</v>
      </c>
      <c r="I119" s="1">
        <f t="shared" ca="1" si="40"/>
        <v>372941</v>
      </c>
      <c r="J119" s="1">
        <f t="shared" ca="1" si="40"/>
        <v>576964</v>
      </c>
      <c r="K119" s="1">
        <f t="shared" ca="1" si="40"/>
        <v>321720</v>
      </c>
      <c r="L119" s="1">
        <f t="shared" ca="1" si="40"/>
        <v>699167</v>
      </c>
      <c r="M119" s="1">
        <f t="shared" ca="1" si="40"/>
        <v>103567</v>
      </c>
      <c r="N119" s="1">
        <f t="shared" ca="1" si="40"/>
        <v>498388</v>
      </c>
      <c r="O119" s="1">
        <f t="shared" ca="1" si="40"/>
        <v>152033</v>
      </c>
      <c r="P119" s="1">
        <f t="shared" ca="1" si="40"/>
        <v>668965</v>
      </c>
      <c r="Q119" s="1" t="str">
        <f t="shared" ca="1" si="30"/>
        <v>楚庄王</v>
      </c>
      <c r="R119" s="1" t="str">
        <f t="shared" ca="1" si="31"/>
        <v>吕不韦</v>
      </c>
      <c r="S119" s="1" t="str">
        <f t="shared" ca="1" si="32"/>
        <v>嫪毐</v>
      </c>
      <c r="T119" s="1" t="str">
        <f t="shared" ca="1" si="33"/>
        <v>庞涓</v>
      </c>
      <c r="U119" s="1" t="str">
        <f t="shared" ca="1" si="34"/>
        <v>嫪毐</v>
      </c>
      <c r="V119" s="1" t="str">
        <f t="shared" ca="1" si="35"/>
        <v>朱亥</v>
      </c>
      <c r="W119" s="1" t="str">
        <f t="shared" ca="1" si="36"/>
        <v>嫪毐</v>
      </c>
      <c r="X119" s="1" t="str">
        <f t="shared" ca="1" si="37"/>
        <v>春申君</v>
      </c>
      <c r="Y119" s="1" t="str">
        <f t="shared" ca="1" si="38"/>
        <v>嫪毐</v>
      </c>
      <c r="Z119" s="1" t="str">
        <f t="shared" ca="1" si="39"/>
        <v>朱亥</v>
      </c>
    </row>
    <row r="120" spans="6:26" x14ac:dyDescent="0.2">
      <c r="F120" s="1">
        <v>119</v>
      </c>
      <c r="G120" s="1">
        <f t="shared" ca="1" si="28"/>
        <v>712249</v>
      </c>
      <c r="H120" s="1">
        <f t="shared" ca="1" si="40"/>
        <v>86118</v>
      </c>
      <c r="I120" s="1">
        <f t="shared" ca="1" si="40"/>
        <v>348177</v>
      </c>
      <c r="J120" s="1">
        <f t="shared" ca="1" si="40"/>
        <v>769044</v>
      </c>
      <c r="K120" s="1">
        <f t="shared" ca="1" si="40"/>
        <v>535170</v>
      </c>
      <c r="L120" s="1">
        <f t="shared" ca="1" si="40"/>
        <v>272798</v>
      </c>
      <c r="M120" s="1">
        <f t="shared" ca="1" si="40"/>
        <v>620884</v>
      </c>
      <c r="N120" s="1">
        <f t="shared" ca="1" si="40"/>
        <v>504864</v>
      </c>
      <c r="O120" s="1">
        <f t="shared" ca="1" si="40"/>
        <v>773583</v>
      </c>
      <c r="P120" s="1">
        <f t="shared" ca="1" si="40"/>
        <v>642067</v>
      </c>
      <c r="Q120" s="1" t="str">
        <f t="shared" ca="1" si="30"/>
        <v>朱亥</v>
      </c>
      <c r="R120" s="1" t="str">
        <f t="shared" ca="1" si="31"/>
        <v>嫪毐</v>
      </c>
      <c r="S120" s="1" t="str">
        <f t="shared" ca="1" si="32"/>
        <v>嫪毐</v>
      </c>
      <c r="T120" s="1" t="str">
        <f t="shared" ca="1" si="33"/>
        <v>朱亥</v>
      </c>
      <c r="U120" s="1" t="str">
        <f t="shared" ca="1" si="34"/>
        <v>孙叔敖</v>
      </c>
      <c r="V120" s="1" t="str">
        <f t="shared" ca="1" si="35"/>
        <v>嫪毐</v>
      </c>
      <c r="W120" s="1" t="str">
        <f t="shared" ca="1" si="36"/>
        <v>朱亥</v>
      </c>
      <c r="X120" s="1" t="str">
        <f t="shared" ca="1" si="37"/>
        <v>莫邪</v>
      </c>
      <c r="Y120" s="1" t="str">
        <f t="shared" ca="1" si="38"/>
        <v>朱亥</v>
      </c>
      <c r="Z120" s="1" t="str">
        <f t="shared" ca="1" si="39"/>
        <v>朱亥</v>
      </c>
    </row>
    <row r="121" spans="6:26" x14ac:dyDescent="0.2">
      <c r="F121" s="1">
        <v>120</v>
      </c>
      <c r="G121" s="1">
        <f t="shared" ca="1" si="28"/>
        <v>108748</v>
      </c>
      <c r="H121" s="1">
        <f t="shared" ca="1" si="40"/>
        <v>446110</v>
      </c>
      <c r="I121" s="1">
        <f t="shared" ca="1" si="40"/>
        <v>718755</v>
      </c>
      <c r="J121" s="1">
        <f t="shared" ca="1" si="40"/>
        <v>192488</v>
      </c>
      <c r="K121" s="1">
        <f t="shared" ca="1" si="40"/>
        <v>735044</v>
      </c>
      <c r="L121" s="1">
        <f t="shared" ca="1" si="40"/>
        <v>636352</v>
      </c>
      <c r="M121" s="1">
        <f t="shared" ca="1" si="40"/>
        <v>844997</v>
      </c>
      <c r="N121" s="1">
        <f t="shared" ca="1" si="40"/>
        <v>441069</v>
      </c>
      <c r="O121" s="1">
        <f t="shared" ca="1" si="40"/>
        <v>512479</v>
      </c>
      <c r="P121" s="1">
        <f t="shared" ca="1" si="40"/>
        <v>408950</v>
      </c>
      <c r="Q121" s="1" t="str">
        <f t="shared" ca="1" si="30"/>
        <v>嫪毐</v>
      </c>
      <c r="R121" s="1" t="str">
        <f t="shared" ca="1" si="31"/>
        <v>田忌</v>
      </c>
      <c r="S121" s="1" t="str">
        <f t="shared" ca="1" si="32"/>
        <v>朱亥</v>
      </c>
      <c r="T121" s="1" t="str">
        <f t="shared" ca="1" si="33"/>
        <v>嫪毐</v>
      </c>
      <c r="U121" s="1" t="str">
        <f t="shared" ca="1" si="34"/>
        <v>朱亥</v>
      </c>
      <c r="V121" s="1" t="str">
        <f t="shared" ca="1" si="35"/>
        <v>朱亥</v>
      </c>
      <c r="W121" s="1" t="str">
        <f t="shared" ca="1" si="36"/>
        <v>朱亥</v>
      </c>
      <c r="X121" s="1" t="str">
        <f t="shared" ca="1" si="37"/>
        <v>田忌</v>
      </c>
      <c r="Y121" s="1" t="str">
        <f t="shared" ca="1" si="38"/>
        <v>莫邪</v>
      </c>
      <c r="Z121" s="1" t="str">
        <f t="shared" ca="1" si="39"/>
        <v>钟无艳</v>
      </c>
    </row>
    <row r="122" spans="6:26" x14ac:dyDescent="0.2">
      <c r="F122" s="1">
        <v>121</v>
      </c>
      <c r="G122" s="1">
        <f t="shared" ca="1" si="28"/>
        <v>496188</v>
      </c>
      <c r="H122" s="1">
        <f t="shared" ca="1" si="40"/>
        <v>277802</v>
      </c>
      <c r="I122" s="1">
        <f t="shared" ca="1" si="40"/>
        <v>13424</v>
      </c>
      <c r="J122" s="1">
        <f t="shared" ca="1" si="40"/>
        <v>381531</v>
      </c>
      <c r="K122" s="1">
        <f t="shared" ca="1" si="40"/>
        <v>565050</v>
      </c>
      <c r="L122" s="1">
        <f t="shared" ca="1" si="40"/>
        <v>637833</v>
      </c>
      <c r="M122" s="1">
        <f t="shared" ca="1" si="40"/>
        <v>518040</v>
      </c>
      <c r="N122" s="1">
        <f t="shared" ca="1" si="40"/>
        <v>314120</v>
      </c>
      <c r="O122" s="1">
        <f t="shared" ca="1" si="40"/>
        <v>974174</v>
      </c>
      <c r="P122" s="1">
        <f t="shared" ca="1" si="40"/>
        <v>919303</v>
      </c>
      <c r="Q122" s="1" t="str">
        <f t="shared" ca="1" si="30"/>
        <v>春申君</v>
      </c>
      <c r="R122" s="1" t="str">
        <f t="shared" ca="1" si="31"/>
        <v>嫪毐</v>
      </c>
      <c r="S122" s="1" t="str">
        <f t="shared" ca="1" si="32"/>
        <v>信陵君</v>
      </c>
      <c r="T122" s="1" t="str">
        <f t="shared" ca="1" si="33"/>
        <v>嫪毐</v>
      </c>
      <c r="U122" s="1" t="str">
        <f t="shared" ca="1" si="34"/>
        <v>庞涓</v>
      </c>
      <c r="V122" s="1" t="str">
        <f t="shared" ca="1" si="35"/>
        <v>朱亥</v>
      </c>
      <c r="W122" s="1" t="str">
        <f t="shared" ca="1" si="36"/>
        <v>莫邪</v>
      </c>
      <c r="X122" s="1" t="str">
        <f t="shared" ca="1" si="37"/>
        <v>嫪毐</v>
      </c>
      <c r="Y122" s="1" t="str">
        <f t="shared" ca="1" si="38"/>
        <v>秦开</v>
      </c>
      <c r="Z122" s="1" t="str">
        <f t="shared" ca="1" si="39"/>
        <v>韩非子</v>
      </c>
    </row>
    <row r="123" spans="6:26" x14ac:dyDescent="0.2">
      <c r="F123" s="1">
        <v>122</v>
      </c>
      <c r="G123" s="1">
        <f t="shared" ca="1" si="28"/>
        <v>37219</v>
      </c>
      <c r="H123" s="1">
        <f t="shared" ca="1" si="40"/>
        <v>779666</v>
      </c>
      <c r="I123" s="1">
        <f t="shared" ca="1" si="40"/>
        <v>899344</v>
      </c>
      <c r="J123" s="1">
        <f t="shared" ca="1" si="40"/>
        <v>103200</v>
      </c>
      <c r="K123" s="1">
        <f t="shared" ca="1" si="40"/>
        <v>182597</v>
      </c>
      <c r="L123" s="1">
        <f t="shared" ca="1" si="40"/>
        <v>852827</v>
      </c>
      <c r="M123" s="1">
        <f t="shared" ca="1" si="40"/>
        <v>507325</v>
      </c>
      <c r="N123" s="1">
        <f t="shared" ca="1" si="40"/>
        <v>612183</v>
      </c>
      <c r="O123" s="1">
        <f t="shared" ca="1" si="40"/>
        <v>889999</v>
      </c>
      <c r="P123" s="1">
        <f t="shared" ca="1" si="40"/>
        <v>827769</v>
      </c>
      <c r="Q123" s="1" t="str">
        <f t="shared" ca="1" si="30"/>
        <v>聂荌</v>
      </c>
      <c r="R123" s="1" t="str">
        <f t="shared" ca="1" si="31"/>
        <v>朱亥</v>
      </c>
      <c r="S123" s="1" t="str">
        <f t="shared" ca="1" si="32"/>
        <v>西门豹</v>
      </c>
      <c r="T123" s="1" t="str">
        <f t="shared" ca="1" si="33"/>
        <v>嫪毐</v>
      </c>
      <c r="U123" s="1" t="str">
        <f t="shared" ca="1" si="34"/>
        <v>嫪毐</v>
      </c>
      <c r="V123" s="1" t="str">
        <f t="shared" ca="1" si="35"/>
        <v>朱亥</v>
      </c>
      <c r="W123" s="1" t="str">
        <f t="shared" ca="1" si="36"/>
        <v>莫邪</v>
      </c>
      <c r="X123" s="1" t="str">
        <f t="shared" ca="1" si="37"/>
        <v>朱亥</v>
      </c>
      <c r="Y123" s="1" t="str">
        <f t="shared" ca="1" si="38"/>
        <v>西门豹</v>
      </c>
      <c r="Z123" s="1" t="str">
        <f t="shared" ca="1" si="39"/>
        <v>朱亥</v>
      </c>
    </row>
    <row r="124" spans="6:26" x14ac:dyDescent="0.2">
      <c r="F124" s="1">
        <v>123</v>
      </c>
      <c r="G124" s="1">
        <f t="shared" ca="1" si="28"/>
        <v>458573</v>
      </c>
      <c r="H124" s="1">
        <f t="shared" ca="1" si="40"/>
        <v>655228</v>
      </c>
      <c r="I124" s="1">
        <f t="shared" ca="1" si="40"/>
        <v>461855</v>
      </c>
      <c r="J124" s="1">
        <f t="shared" ref="H124:P152" ca="1" si="41">RANDBETWEEN(1,1000000)</f>
        <v>191351</v>
      </c>
      <c r="K124" s="1">
        <f t="shared" ca="1" si="41"/>
        <v>103863</v>
      </c>
      <c r="L124" s="1">
        <f t="shared" ca="1" si="41"/>
        <v>519954</v>
      </c>
      <c r="M124" s="1">
        <f t="shared" ca="1" si="41"/>
        <v>364385</v>
      </c>
      <c r="N124" s="1">
        <f t="shared" ca="1" si="41"/>
        <v>627603</v>
      </c>
      <c r="O124" s="1">
        <f t="shared" ca="1" si="41"/>
        <v>611938</v>
      </c>
      <c r="P124" s="1">
        <f t="shared" ca="1" si="41"/>
        <v>660137</v>
      </c>
      <c r="Q124" s="1" t="str">
        <f t="shared" ca="1" si="30"/>
        <v>司马穰苴</v>
      </c>
      <c r="R124" s="1" t="str">
        <f t="shared" ca="1" si="31"/>
        <v>朱亥</v>
      </c>
      <c r="S124" s="1" t="str">
        <f t="shared" ca="1" si="32"/>
        <v>孙膑</v>
      </c>
      <c r="T124" s="1" t="str">
        <f t="shared" ca="1" si="33"/>
        <v>嫪毐</v>
      </c>
      <c r="U124" s="1" t="str">
        <f t="shared" ca="1" si="34"/>
        <v>嫪毐</v>
      </c>
      <c r="V124" s="1" t="str">
        <f t="shared" ca="1" si="35"/>
        <v>莫邪</v>
      </c>
      <c r="W124" s="1" t="str">
        <f t="shared" ca="1" si="36"/>
        <v>嫪毐</v>
      </c>
      <c r="X124" s="1" t="str">
        <f t="shared" ca="1" si="37"/>
        <v>朱亥</v>
      </c>
      <c r="Y124" s="1" t="str">
        <f t="shared" ca="1" si="38"/>
        <v>朱亥</v>
      </c>
      <c r="Z124" s="1" t="str">
        <f t="shared" ca="1" si="39"/>
        <v>朱亥</v>
      </c>
    </row>
    <row r="125" spans="6:26" x14ac:dyDescent="0.2">
      <c r="F125" s="1">
        <v>124</v>
      </c>
      <c r="G125" s="1">
        <f t="shared" ca="1" si="28"/>
        <v>632593</v>
      </c>
      <c r="H125" s="1">
        <f t="shared" ca="1" si="41"/>
        <v>114949</v>
      </c>
      <c r="I125" s="1">
        <f t="shared" ca="1" si="41"/>
        <v>120532</v>
      </c>
      <c r="J125" s="1">
        <f t="shared" ca="1" si="41"/>
        <v>362561</v>
      </c>
      <c r="K125" s="1">
        <f t="shared" ca="1" si="41"/>
        <v>798829</v>
      </c>
      <c r="L125" s="1">
        <f t="shared" ca="1" si="41"/>
        <v>345778</v>
      </c>
      <c r="M125" s="1">
        <f t="shared" ca="1" si="41"/>
        <v>76765</v>
      </c>
      <c r="N125" s="1">
        <f t="shared" ca="1" si="41"/>
        <v>42015</v>
      </c>
      <c r="O125" s="1">
        <f t="shared" ca="1" si="41"/>
        <v>62150</v>
      </c>
      <c r="P125" s="1">
        <f t="shared" ca="1" si="41"/>
        <v>194583</v>
      </c>
      <c r="Q125" s="1" t="str">
        <f t="shared" ca="1" si="30"/>
        <v>朱亥</v>
      </c>
      <c r="R125" s="1" t="str">
        <f t="shared" ca="1" si="31"/>
        <v>嫪毐</v>
      </c>
      <c r="S125" s="1" t="str">
        <f t="shared" ca="1" si="32"/>
        <v>嫪毐</v>
      </c>
      <c r="T125" s="1" t="str">
        <f t="shared" ca="1" si="33"/>
        <v>嫪毐</v>
      </c>
      <c r="U125" s="1" t="str">
        <f t="shared" ca="1" si="34"/>
        <v>朱亥</v>
      </c>
      <c r="V125" s="1" t="str">
        <f t="shared" ca="1" si="35"/>
        <v>嫪毐</v>
      </c>
      <c r="W125" s="1" t="str">
        <f t="shared" ca="1" si="36"/>
        <v>吕不韦</v>
      </c>
      <c r="X125" s="1" t="str">
        <f t="shared" ca="1" si="37"/>
        <v>聂荌</v>
      </c>
      <c r="Y125" s="1" t="str">
        <f t="shared" ca="1" si="38"/>
        <v>专诸</v>
      </c>
      <c r="Z125" s="1" t="str">
        <f t="shared" ca="1" si="39"/>
        <v>嫪毐</v>
      </c>
    </row>
    <row r="126" spans="6:26" x14ac:dyDescent="0.2">
      <c r="F126" s="1">
        <v>125</v>
      </c>
      <c r="G126" s="1">
        <f t="shared" ca="1" si="28"/>
        <v>314740</v>
      </c>
      <c r="H126" s="1">
        <f t="shared" ca="1" si="41"/>
        <v>689997</v>
      </c>
      <c r="I126" s="1">
        <f t="shared" ca="1" si="41"/>
        <v>909511</v>
      </c>
      <c r="J126" s="1">
        <f t="shared" ca="1" si="41"/>
        <v>884485</v>
      </c>
      <c r="K126" s="1">
        <f t="shared" ca="1" si="41"/>
        <v>418870</v>
      </c>
      <c r="L126" s="1">
        <f t="shared" ca="1" si="41"/>
        <v>140618</v>
      </c>
      <c r="M126" s="1">
        <f t="shared" ca="1" si="41"/>
        <v>716065</v>
      </c>
      <c r="N126" s="1">
        <f t="shared" ca="1" si="41"/>
        <v>50806</v>
      </c>
      <c r="O126" s="1">
        <f t="shared" ca="1" si="41"/>
        <v>621396</v>
      </c>
      <c r="P126" s="1">
        <f t="shared" ca="1" si="41"/>
        <v>651572</v>
      </c>
      <c r="Q126" s="1" t="str">
        <f t="shared" ca="1" si="30"/>
        <v>嫪毐</v>
      </c>
      <c r="R126" s="1" t="str">
        <f t="shared" ca="1" si="31"/>
        <v>朱亥</v>
      </c>
      <c r="S126" s="1" t="str">
        <f t="shared" ca="1" si="32"/>
        <v>西门豹</v>
      </c>
      <c r="T126" s="1" t="str">
        <f t="shared" ca="1" si="33"/>
        <v>朱亥</v>
      </c>
      <c r="U126" s="1" t="str">
        <f t="shared" ca="1" si="34"/>
        <v>钟无艳</v>
      </c>
      <c r="V126" s="1" t="str">
        <f t="shared" ca="1" si="35"/>
        <v>嫪毐</v>
      </c>
      <c r="W126" s="1" t="str">
        <f t="shared" ca="1" si="36"/>
        <v>朱亥</v>
      </c>
      <c r="X126" s="1" t="str">
        <f t="shared" ca="1" si="37"/>
        <v>专诸</v>
      </c>
      <c r="Y126" s="1" t="str">
        <f t="shared" ca="1" si="38"/>
        <v>朱亥</v>
      </c>
      <c r="Z126" s="1" t="str">
        <f t="shared" ca="1" si="39"/>
        <v>朱亥</v>
      </c>
    </row>
    <row r="127" spans="6:26" x14ac:dyDescent="0.2">
      <c r="F127" s="1">
        <v>126</v>
      </c>
      <c r="G127" s="1">
        <f t="shared" ca="1" si="28"/>
        <v>786954</v>
      </c>
      <c r="H127" s="1">
        <f t="shared" ca="1" si="41"/>
        <v>42983</v>
      </c>
      <c r="I127" s="1">
        <f t="shared" ca="1" si="41"/>
        <v>206491</v>
      </c>
      <c r="J127" s="1">
        <f t="shared" ca="1" si="41"/>
        <v>693307</v>
      </c>
      <c r="K127" s="1">
        <f t="shared" ca="1" si="41"/>
        <v>402393</v>
      </c>
      <c r="L127" s="1">
        <f t="shared" ca="1" si="41"/>
        <v>412933</v>
      </c>
      <c r="M127" s="1">
        <f t="shared" ca="1" si="41"/>
        <v>924279</v>
      </c>
      <c r="N127" s="1">
        <f t="shared" ca="1" si="41"/>
        <v>53149</v>
      </c>
      <c r="O127" s="1">
        <f t="shared" ca="1" si="41"/>
        <v>86606</v>
      </c>
      <c r="P127" s="1">
        <f t="shared" ca="1" si="41"/>
        <v>725043</v>
      </c>
      <c r="Q127" s="1" t="str">
        <f t="shared" ca="1" si="30"/>
        <v>朱亥</v>
      </c>
      <c r="R127" s="1" t="str">
        <f t="shared" ca="1" si="31"/>
        <v>聂荌</v>
      </c>
      <c r="S127" s="1" t="str">
        <f t="shared" ca="1" si="32"/>
        <v>嫪毐</v>
      </c>
      <c r="T127" s="1" t="str">
        <f t="shared" ca="1" si="33"/>
        <v>朱亥</v>
      </c>
      <c r="U127" s="1" t="str">
        <f t="shared" ca="1" si="34"/>
        <v>钟无艳</v>
      </c>
      <c r="V127" s="1" t="str">
        <f t="shared" ca="1" si="35"/>
        <v>钟无艳</v>
      </c>
      <c r="W127" s="1" t="str">
        <f t="shared" ca="1" si="36"/>
        <v>暴鸢</v>
      </c>
      <c r="X127" s="1" t="str">
        <f t="shared" ca="1" si="37"/>
        <v>专诸</v>
      </c>
      <c r="Y127" s="1" t="str">
        <f t="shared" ca="1" si="38"/>
        <v>嫪毐</v>
      </c>
      <c r="Z127" s="1" t="str">
        <f t="shared" ca="1" si="39"/>
        <v>朱亥</v>
      </c>
    </row>
    <row r="128" spans="6:26" x14ac:dyDescent="0.2">
      <c r="F128" s="1">
        <v>127</v>
      </c>
      <c r="G128" s="1">
        <f t="shared" ca="1" si="28"/>
        <v>700863</v>
      </c>
      <c r="H128" s="1">
        <f t="shared" ca="1" si="41"/>
        <v>911154</v>
      </c>
      <c r="I128" s="1">
        <f t="shared" ca="1" si="41"/>
        <v>560818</v>
      </c>
      <c r="J128" s="1">
        <f t="shared" ca="1" si="41"/>
        <v>685233</v>
      </c>
      <c r="K128" s="1">
        <f t="shared" ca="1" si="41"/>
        <v>702974</v>
      </c>
      <c r="L128" s="1">
        <f t="shared" ca="1" si="41"/>
        <v>558393</v>
      </c>
      <c r="M128" s="1">
        <f t="shared" ca="1" si="41"/>
        <v>323441</v>
      </c>
      <c r="N128" s="1">
        <f t="shared" ca="1" si="41"/>
        <v>192148</v>
      </c>
      <c r="O128" s="1">
        <f t="shared" ca="1" si="41"/>
        <v>970941</v>
      </c>
      <c r="P128" s="1">
        <f t="shared" ca="1" si="41"/>
        <v>640478</v>
      </c>
      <c r="Q128" s="1" t="str">
        <f t="shared" ca="1" si="30"/>
        <v>朱亥</v>
      </c>
      <c r="R128" s="1" t="str">
        <f t="shared" ca="1" si="31"/>
        <v>西门豹</v>
      </c>
      <c r="S128" s="1" t="str">
        <f t="shared" ca="1" si="32"/>
        <v>庞涓</v>
      </c>
      <c r="T128" s="1" t="str">
        <f t="shared" ca="1" si="33"/>
        <v>朱亥</v>
      </c>
      <c r="U128" s="1" t="str">
        <f t="shared" ca="1" si="34"/>
        <v>朱亥</v>
      </c>
      <c r="V128" s="1" t="str">
        <f t="shared" ca="1" si="35"/>
        <v>庞涓</v>
      </c>
      <c r="W128" s="1" t="str">
        <f t="shared" ca="1" si="36"/>
        <v>嫪毐</v>
      </c>
      <c r="X128" s="1" t="str">
        <f t="shared" ca="1" si="37"/>
        <v>嫪毐</v>
      </c>
      <c r="Y128" s="1" t="str">
        <f t="shared" ca="1" si="38"/>
        <v>秦开</v>
      </c>
      <c r="Z128" s="1" t="str">
        <f t="shared" ca="1" si="39"/>
        <v>朱亥</v>
      </c>
    </row>
    <row r="129" spans="6:26" x14ac:dyDescent="0.2">
      <c r="F129" s="1">
        <v>128</v>
      </c>
      <c r="G129" s="1">
        <f t="shared" ca="1" si="28"/>
        <v>338763</v>
      </c>
      <c r="H129" s="1">
        <f t="shared" ca="1" si="41"/>
        <v>104544</v>
      </c>
      <c r="I129" s="1">
        <f t="shared" ca="1" si="41"/>
        <v>839951</v>
      </c>
      <c r="J129" s="1">
        <f t="shared" ca="1" si="41"/>
        <v>541544</v>
      </c>
      <c r="K129" s="1">
        <f t="shared" ca="1" si="41"/>
        <v>875520</v>
      </c>
      <c r="L129" s="1">
        <f t="shared" ca="1" si="41"/>
        <v>221768</v>
      </c>
      <c r="M129" s="1">
        <f t="shared" ca="1" si="41"/>
        <v>787140</v>
      </c>
      <c r="N129" s="1">
        <f t="shared" ca="1" si="41"/>
        <v>187578</v>
      </c>
      <c r="O129" s="1">
        <f t="shared" ca="1" si="41"/>
        <v>118951</v>
      </c>
      <c r="P129" s="1">
        <f t="shared" ca="1" si="41"/>
        <v>498011</v>
      </c>
      <c r="Q129" s="1" t="str">
        <f t="shared" ca="1" si="30"/>
        <v>嫪毐</v>
      </c>
      <c r="R129" s="1" t="str">
        <f t="shared" ca="1" si="31"/>
        <v>嫪毐</v>
      </c>
      <c r="S129" s="1" t="str">
        <f t="shared" ca="1" si="32"/>
        <v>朱亥</v>
      </c>
      <c r="T129" s="1" t="str">
        <f t="shared" ca="1" si="33"/>
        <v>孙叔敖</v>
      </c>
      <c r="U129" s="1" t="str">
        <f t="shared" ca="1" si="34"/>
        <v>朱亥</v>
      </c>
      <c r="V129" s="1" t="str">
        <f t="shared" ca="1" si="35"/>
        <v>嫪毐</v>
      </c>
      <c r="W129" s="1" t="str">
        <f t="shared" ca="1" si="36"/>
        <v>朱亥</v>
      </c>
      <c r="X129" s="1" t="str">
        <f t="shared" ca="1" si="37"/>
        <v>嫪毐</v>
      </c>
      <c r="Y129" s="1" t="str">
        <f t="shared" ca="1" si="38"/>
        <v>嫪毐</v>
      </c>
      <c r="Z129" s="1" t="str">
        <f t="shared" ca="1" si="39"/>
        <v>春申君</v>
      </c>
    </row>
    <row r="130" spans="6:26" x14ac:dyDescent="0.2">
      <c r="F130" s="1">
        <v>129</v>
      </c>
      <c r="G130" s="1">
        <f t="shared" ca="1" si="28"/>
        <v>689076</v>
      </c>
      <c r="H130" s="1">
        <f t="shared" ca="1" si="41"/>
        <v>474777</v>
      </c>
      <c r="I130" s="1">
        <f t="shared" ca="1" si="41"/>
        <v>396542</v>
      </c>
      <c r="J130" s="1">
        <f t="shared" ca="1" si="41"/>
        <v>259408</v>
      </c>
      <c r="K130" s="1">
        <f t="shared" ca="1" si="41"/>
        <v>587053</v>
      </c>
      <c r="L130" s="1">
        <f t="shared" ca="1" si="41"/>
        <v>902487</v>
      </c>
      <c r="M130" s="1">
        <f t="shared" ca="1" si="41"/>
        <v>234573</v>
      </c>
      <c r="N130" s="1">
        <f t="shared" ca="1" si="41"/>
        <v>199204</v>
      </c>
      <c r="O130" s="1">
        <f t="shared" ca="1" si="41"/>
        <v>18057</v>
      </c>
      <c r="P130" s="1">
        <f t="shared" ca="1" si="41"/>
        <v>920738</v>
      </c>
      <c r="Q130" s="1" t="str">
        <f t="shared" ca="1" si="30"/>
        <v>朱亥</v>
      </c>
      <c r="R130" s="1" t="str">
        <f t="shared" ca="1" si="31"/>
        <v>春申君</v>
      </c>
      <c r="S130" s="1" t="str">
        <f t="shared" ca="1" si="32"/>
        <v>伯乐</v>
      </c>
      <c r="T130" s="1" t="str">
        <f t="shared" ca="1" si="33"/>
        <v>嫪毐</v>
      </c>
      <c r="U130" s="1" t="str">
        <f t="shared" ca="1" si="34"/>
        <v>朱亥</v>
      </c>
      <c r="V130" s="1" t="str">
        <f t="shared" ca="1" si="35"/>
        <v>西门豹</v>
      </c>
      <c r="W130" s="1" t="str">
        <f t="shared" ca="1" si="36"/>
        <v>嫪毐</v>
      </c>
      <c r="X130" s="1" t="str">
        <f t="shared" ca="1" si="37"/>
        <v>嫪毐</v>
      </c>
      <c r="Y130" s="1" t="str">
        <f t="shared" ca="1" si="38"/>
        <v>聂荌</v>
      </c>
      <c r="Z130" s="1" t="str">
        <f t="shared" ca="1" si="39"/>
        <v>暴鸢</v>
      </c>
    </row>
    <row r="131" spans="6:26" x14ac:dyDescent="0.2">
      <c r="F131" s="1">
        <v>130</v>
      </c>
      <c r="G131" s="1">
        <f t="shared" ref="G131:G194" ca="1" si="42">RANDBETWEEN(1,1000000)</f>
        <v>112038</v>
      </c>
      <c r="H131" s="1">
        <f t="shared" ca="1" si="41"/>
        <v>935699</v>
      </c>
      <c r="I131" s="1">
        <f t="shared" ca="1" si="41"/>
        <v>818262</v>
      </c>
      <c r="J131" s="1">
        <f t="shared" ca="1" si="41"/>
        <v>266918</v>
      </c>
      <c r="K131" s="1">
        <f t="shared" ca="1" si="41"/>
        <v>286342</v>
      </c>
      <c r="L131" s="1">
        <f t="shared" ca="1" si="41"/>
        <v>161827</v>
      </c>
      <c r="M131" s="1">
        <f t="shared" ca="1" si="41"/>
        <v>169893</v>
      </c>
      <c r="N131" s="1">
        <f t="shared" ca="1" si="41"/>
        <v>423540</v>
      </c>
      <c r="O131" s="1">
        <f t="shared" ca="1" si="41"/>
        <v>264890</v>
      </c>
      <c r="P131" s="1">
        <f t="shared" ca="1" si="41"/>
        <v>674538</v>
      </c>
      <c r="Q131" s="1" t="str">
        <f t="shared" ref="Q131:Q194" ca="1" si="43">INDEX($B$2:$B$71,IFERROR(MATCH(G131,$D$2:$D$71,1),0)+1)</f>
        <v>嫪毐</v>
      </c>
      <c r="R131" s="1" t="str">
        <f t="shared" ref="R131:R194" ca="1" si="44">INDEX($B$2:$B$71,IFERROR(MATCH(H131,$D$2:$D$71,1),0)+1)</f>
        <v>暴鸢</v>
      </c>
      <c r="S131" s="1" t="str">
        <f t="shared" ref="S131:S194" ca="1" si="45">INDEX($B$2:$B$71,IFERROR(MATCH(I131,$D$2:$D$71,1),0)+1)</f>
        <v>朱亥</v>
      </c>
      <c r="T131" s="1" t="str">
        <f t="shared" ref="T131:T194" ca="1" si="46">INDEX($B$2:$B$71,IFERROR(MATCH(J131,$D$2:$D$71,1),0)+1)</f>
        <v>嫪毐</v>
      </c>
      <c r="U131" s="1" t="str">
        <f t="shared" ref="U131:U194" ca="1" si="47">INDEX($B$2:$B$71,IFERROR(MATCH(K131,$D$2:$D$71,1),0)+1)</f>
        <v>嫪毐</v>
      </c>
      <c r="V131" s="1" t="str">
        <f t="shared" ref="V131:V194" ca="1" si="48">INDEX($B$2:$B$71,IFERROR(MATCH(L131,$D$2:$D$71,1),0)+1)</f>
        <v>嫪毐</v>
      </c>
      <c r="W131" s="1" t="str">
        <f t="shared" ref="W131:W194" ca="1" si="49">INDEX($B$2:$B$71,IFERROR(MATCH(M131,$D$2:$D$71,1),0)+1)</f>
        <v>嫪毐</v>
      </c>
      <c r="X131" s="1" t="str">
        <f t="shared" ref="X131:X194" ca="1" si="50">INDEX($B$2:$B$71,IFERROR(MATCH(N131,$D$2:$D$71,1),0)+1)</f>
        <v>钟无艳</v>
      </c>
      <c r="Y131" s="1" t="str">
        <f t="shared" ref="Y131:Y194" ca="1" si="51">INDEX($B$2:$B$71,IFERROR(MATCH(O131,$D$2:$D$71,1),0)+1)</f>
        <v>嫪毐</v>
      </c>
      <c r="Z131" s="1" t="str">
        <f t="shared" ref="Z131:Z194" ca="1" si="52">INDEX($B$2:$B$71,IFERROR(MATCH(P131,$D$2:$D$71,1),0)+1)</f>
        <v>朱亥</v>
      </c>
    </row>
    <row r="132" spans="6:26" x14ac:dyDescent="0.2">
      <c r="F132" s="1">
        <v>131</v>
      </c>
      <c r="G132" s="1">
        <f t="shared" ca="1" si="42"/>
        <v>678909</v>
      </c>
      <c r="H132" s="1">
        <f t="shared" ca="1" si="41"/>
        <v>273466</v>
      </c>
      <c r="I132" s="1">
        <f t="shared" ca="1" si="41"/>
        <v>532416</v>
      </c>
      <c r="J132" s="1">
        <f t="shared" ca="1" si="41"/>
        <v>294635</v>
      </c>
      <c r="K132" s="1">
        <f t="shared" ca="1" si="41"/>
        <v>267343</v>
      </c>
      <c r="L132" s="1">
        <f t="shared" ca="1" si="41"/>
        <v>458993</v>
      </c>
      <c r="M132" s="1">
        <f t="shared" ca="1" si="41"/>
        <v>508585</v>
      </c>
      <c r="N132" s="1">
        <f t="shared" ca="1" si="41"/>
        <v>333383</v>
      </c>
      <c r="O132" s="1">
        <f t="shared" ca="1" si="41"/>
        <v>447144</v>
      </c>
      <c r="P132" s="1">
        <f t="shared" ca="1" si="41"/>
        <v>757485</v>
      </c>
      <c r="Q132" s="1" t="str">
        <f t="shared" ca="1" si="43"/>
        <v>朱亥</v>
      </c>
      <c r="R132" s="1" t="str">
        <f t="shared" ca="1" si="44"/>
        <v>嫪毐</v>
      </c>
      <c r="S132" s="1" t="str">
        <f t="shared" ca="1" si="45"/>
        <v>孙叔敖</v>
      </c>
      <c r="T132" s="1" t="str">
        <f t="shared" ca="1" si="46"/>
        <v>嫪毐</v>
      </c>
      <c r="U132" s="1" t="str">
        <f t="shared" ca="1" si="47"/>
        <v>嫪毐</v>
      </c>
      <c r="V132" s="1" t="str">
        <f t="shared" ca="1" si="48"/>
        <v>司马穰苴</v>
      </c>
      <c r="W132" s="1" t="str">
        <f t="shared" ca="1" si="49"/>
        <v>莫邪</v>
      </c>
      <c r="X132" s="1" t="str">
        <f t="shared" ca="1" si="50"/>
        <v>嫪毐</v>
      </c>
      <c r="Y132" s="1" t="str">
        <f t="shared" ca="1" si="51"/>
        <v>田忌</v>
      </c>
      <c r="Z132" s="1" t="str">
        <f t="shared" ca="1" si="52"/>
        <v>朱亥</v>
      </c>
    </row>
    <row r="133" spans="6:26" x14ac:dyDescent="0.2">
      <c r="F133" s="1">
        <v>132</v>
      </c>
      <c r="G133" s="1">
        <f t="shared" ca="1" si="42"/>
        <v>870938</v>
      </c>
      <c r="H133" s="1">
        <f t="shared" ca="1" si="41"/>
        <v>825594</v>
      </c>
      <c r="I133" s="1">
        <f t="shared" ca="1" si="41"/>
        <v>332068</v>
      </c>
      <c r="J133" s="1">
        <f t="shared" ca="1" si="41"/>
        <v>202224</v>
      </c>
      <c r="K133" s="1">
        <f t="shared" ca="1" si="41"/>
        <v>985740</v>
      </c>
      <c r="L133" s="1">
        <f t="shared" ca="1" si="41"/>
        <v>258888</v>
      </c>
      <c r="M133" s="1">
        <f t="shared" ca="1" si="41"/>
        <v>387942</v>
      </c>
      <c r="N133" s="1">
        <f t="shared" ca="1" si="41"/>
        <v>617874</v>
      </c>
      <c r="O133" s="1">
        <f t="shared" ca="1" si="41"/>
        <v>118722</v>
      </c>
      <c r="P133" s="1">
        <f t="shared" ca="1" si="41"/>
        <v>40182</v>
      </c>
      <c r="Q133" s="1" t="str">
        <f t="shared" ca="1" si="43"/>
        <v>朱亥</v>
      </c>
      <c r="R133" s="1" t="str">
        <f t="shared" ca="1" si="44"/>
        <v>朱亥</v>
      </c>
      <c r="S133" s="1" t="str">
        <f t="shared" ca="1" si="45"/>
        <v>嫪毐</v>
      </c>
      <c r="T133" s="1" t="str">
        <f t="shared" ca="1" si="46"/>
        <v>嫪毐</v>
      </c>
      <c r="U133" s="1" t="str">
        <f t="shared" ca="1" si="47"/>
        <v>秦开</v>
      </c>
      <c r="V133" s="1" t="str">
        <f t="shared" ca="1" si="48"/>
        <v>嫪毐</v>
      </c>
      <c r="W133" s="1" t="str">
        <f t="shared" ca="1" si="49"/>
        <v>樗里疾</v>
      </c>
      <c r="X133" s="1" t="str">
        <f t="shared" ca="1" si="50"/>
        <v>朱亥</v>
      </c>
      <c r="Y133" s="1" t="str">
        <f t="shared" ca="1" si="51"/>
        <v>嫪毐</v>
      </c>
      <c r="Z133" s="1" t="str">
        <f t="shared" ca="1" si="52"/>
        <v>聂荌</v>
      </c>
    </row>
    <row r="134" spans="6:26" x14ac:dyDescent="0.2">
      <c r="F134" s="1">
        <v>133</v>
      </c>
      <c r="G134" s="1">
        <f t="shared" ca="1" si="42"/>
        <v>301375</v>
      </c>
      <c r="H134" s="1">
        <f t="shared" ca="1" si="41"/>
        <v>752159</v>
      </c>
      <c r="I134" s="1">
        <f t="shared" ca="1" si="41"/>
        <v>17013</v>
      </c>
      <c r="J134" s="1">
        <f t="shared" ca="1" si="41"/>
        <v>686383</v>
      </c>
      <c r="K134" s="1">
        <f t="shared" ca="1" si="41"/>
        <v>399464</v>
      </c>
      <c r="L134" s="1">
        <f t="shared" ca="1" si="41"/>
        <v>104123</v>
      </c>
      <c r="M134" s="1">
        <f t="shared" ca="1" si="41"/>
        <v>32109</v>
      </c>
      <c r="N134" s="1">
        <f t="shared" ca="1" si="41"/>
        <v>792567</v>
      </c>
      <c r="O134" s="1">
        <f t="shared" ca="1" si="41"/>
        <v>109851</v>
      </c>
      <c r="P134" s="1">
        <f t="shared" ca="1" si="41"/>
        <v>860118</v>
      </c>
      <c r="Q134" s="1" t="str">
        <f t="shared" ca="1" si="43"/>
        <v>嫪毐</v>
      </c>
      <c r="R134" s="1" t="str">
        <f t="shared" ca="1" si="44"/>
        <v>朱亥</v>
      </c>
      <c r="S134" s="1" t="str">
        <f t="shared" ca="1" si="45"/>
        <v>聂荌</v>
      </c>
      <c r="T134" s="1" t="str">
        <f t="shared" ca="1" si="46"/>
        <v>朱亥</v>
      </c>
      <c r="U134" s="1" t="str">
        <f t="shared" ca="1" si="47"/>
        <v>钟无艳</v>
      </c>
      <c r="V134" s="1" t="str">
        <f t="shared" ca="1" si="48"/>
        <v>嫪毐</v>
      </c>
      <c r="W134" s="1" t="str">
        <f t="shared" ca="1" si="49"/>
        <v>聂荌</v>
      </c>
      <c r="X134" s="1" t="str">
        <f t="shared" ca="1" si="50"/>
        <v>朱亥</v>
      </c>
      <c r="Y134" s="1" t="str">
        <f t="shared" ca="1" si="51"/>
        <v>嫪毐</v>
      </c>
      <c r="Z134" s="1" t="str">
        <f t="shared" ca="1" si="52"/>
        <v>朱亥</v>
      </c>
    </row>
    <row r="135" spans="6:26" x14ac:dyDescent="0.2">
      <c r="F135" s="1">
        <v>134</v>
      </c>
      <c r="G135" s="1">
        <f t="shared" ca="1" si="42"/>
        <v>738863</v>
      </c>
      <c r="H135" s="1">
        <f t="shared" ca="1" si="41"/>
        <v>932044</v>
      </c>
      <c r="I135" s="1">
        <f t="shared" ca="1" si="41"/>
        <v>464819</v>
      </c>
      <c r="J135" s="1">
        <f t="shared" ca="1" si="41"/>
        <v>521714</v>
      </c>
      <c r="K135" s="1">
        <f t="shared" ca="1" si="41"/>
        <v>588282</v>
      </c>
      <c r="L135" s="1">
        <f t="shared" ca="1" si="41"/>
        <v>993276</v>
      </c>
      <c r="M135" s="1">
        <f t="shared" ca="1" si="41"/>
        <v>423420</v>
      </c>
      <c r="N135" s="1">
        <f t="shared" ca="1" si="41"/>
        <v>141360</v>
      </c>
      <c r="O135" s="1">
        <f t="shared" ca="1" si="41"/>
        <v>286116</v>
      </c>
      <c r="P135" s="1">
        <f t="shared" ca="1" si="41"/>
        <v>410352</v>
      </c>
      <c r="Q135" s="1" t="str">
        <f t="shared" ca="1" si="43"/>
        <v>朱亥</v>
      </c>
      <c r="R135" s="1" t="str">
        <f t="shared" ca="1" si="44"/>
        <v>暴鸢</v>
      </c>
      <c r="S135" s="1" t="str">
        <f t="shared" ca="1" si="45"/>
        <v>孙膑</v>
      </c>
      <c r="T135" s="1" t="str">
        <f t="shared" ca="1" si="46"/>
        <v>莫邪</v>
      </c>
      <c r="U135" s="1" t="str">
        <f t="shared" ca="1" si="47"/>
        <v>朱亥</v>
      </c>
      <c r="V135" s="1" t="str">
        <f t="shared" ca="1" si="48"/>
        <v>伍子胥</v>
      </c>
      <c r="W135" s="1" t="str">
        <f t="shared" ca="1" si="49"/>
        <v>钟无艳</v>
      </c>
      <c r="X135" s="1" t="str">
        <f t="shared" ca="1" si="50"/>
        <v>嫪毐</v>
      </c>
      <c r="Y135" s="1" t="str">
        <f t="shared" ca="1" si="51"/>
        <v>嫪毐</v>
      </c>
      <c r="Z135" s="1" t="str">
        <f t="shared" ca="1" si="52"/>
        <v>钟无艳</v>
      </c>
    </row>
    <row r="136" spans="6:26" x14ac:dyDescent="0.2">
      <c r="F136" s="1">
        <v>135</v>
      </c>
      <c r="G136" s="1">
        <f t="shared" ca="1" si="42"/>
        <v>451395</v>
      </c>
      <c r="H136" s="1">
        <f t="shared" ca="1" si="41"/>
        <v>582667</v>
      </c>
      <c r="I136" s="1">
        <f t="shared" ca="1" si="41"/>
        <v>369765</v>
      </c>
      <c r="J136" s="1">
        <f t="shared" ca="1" si="41"/>
        <v>565498</v>
      </c>
      <c r="K136" s="1">
        <f t="shared" ca="1" si="41"/>
        <v>728027</v>
      </c>
      <c r="L136" s="1">
        <f t="shared" ca="1" si="41"/>
        <v>391249</v>
      </c>
      <c r="M136" s="1">
        <f t="shared" ca="1" si="41"/>
        <v>160541</v>
      </c>
      <c r="N136" s="1">
        <f t="shared" ca="1" si="41"/>
        <v>385167</v>
      </c>
      <c r="O136" s="1">
        <f t="shared" ca="1" si="41"/>
        <v>378690</v>
      </c>
      <c r="P136" s="1">
        <f t="shared" ca="1" si="41"/>
        <v>812415</v>
      </c>
      <c r="Q136" s="1" t="str">
        <f t="shared" ca="1" si="43"/>
        <v>田忌</v>
      </c>
      <c r="R136" s="1" t="str">
        <f t="shared" ca="1" si="44"/>
        <v>朱亥</v>
      </c>
      <c r="S136" s="1" t="str">
        <f t="shared" ca="1" si="45"/>
        <v>嫪毐</v>
      </c>
      <c r="T136" s="1" t="str">
        <f t="shared" ca="1" si="46"/>
        <v>庞涓</v>
      </c>
      <c r="U136" s="1" t="str">
        <f t="shared" ca="1" si="47"/>
        <v>朱亥</v>
      </c>
      <c r="V136" s="1" t="str">
        <f t="shared" ca="1" si="48"/>
        <v>樗里疾</v>
      </c>
      <c r="W136" s="1" t="str">
        <f t="shared" ca="1" si="49"/>
        <v>嫪毐</v>
      </c>
      <c r="X136" s="1" t="str">
        <f t="shared" ca="1" si="50"/>
        <v>嫪毐</v>
      </c>
      <c r="Y136" s="1" t="str">
        <f t="shared" ca="1" si="51"/>
        <v>嫪毐</v>
      </c>
      <c r="Z136" s="1" t="str">
        <f t="shared" ca="1" si="52"/>
        <v>朱亥</v>
      </c>
    </row>
    <row r="137" spans="6:26" x14ac:dyDescent="0.2">
      <c r="F137" s="1">
        <v>136</v>
      </c>
      <c r="G137" s="1">
        <f t="shared" ca="1" si="42"/>
        <v>494386</v>
      </c>
      <c r="H137" s="1">
        <f t="shared" ca="1" si="41"/>
        <v>505410</v>
      </c>
      <c r="I137" s="1">
        <f t="shared" ca="1" si="41"/>
        <v>590708</v>
      </c>
      <c r="J137" s="1">
        <f t="shared" ca="1" si="41"/>
        <v>878120</v>
      </c>
      <c r="K137" s="1">
        <f t="shared" ca="1" si="41"/>
        <v>117703</v>
      </c>
      <c r="L137" s="1">
        <f t="shared" ca="1" si="41"/>
        <v>396795</v>
      </c>
      <c r="M137" s="1">
        <f t="shared" ca="1" si="41"/>
        <v>241402</v>
      </c>
      <c r="N137" s="1">
        <f t="shared" ca="1" si="41"/>
        <v>826663</v>
      </c>
      <c r="O137" s="1">
        <f t="shared" ca="1" si="41"/>
        <v>248616</v>
      </c>
      <c r="P137" s="1">
        <f t="shared" ca="1" si="41"/>
        <v>836746</v>
      </c>
      <c r="Q137" s="1" t="str">
        <f t="shared" ca="1" si="43"/>
        <v>春申君</v>
      </c>
      <c r="R137" s="1" t="str">
        <f t="shared" ca="1" si="44"/>
        <v>莫邪</v>
      </c>
      <c r="S137" s="1" t="str">
        <f t="shared" ca="1" si="45"/>
        <v>朱亥</v>
      </c>
      <c r="T137" s="1" t="str">
        <f t="shared" ca="1" si="46"/>
        <v>朱亥</v>
      </c>
      <c r="U137" s="1" t="str">
        <f t="shared" ca="1" si="47"/>
        <v>嫪毐</v>
      </c>
      <c r="V137" s="1" t="str">
        <f t="shared" ca="1" si="48"/>
        <v>伯乐</v>
      </c>
      <c r="W137" s="1" t="str">
        <f t="shared" ca="1" si="49"/>
        <v>嫪毐</v>
      </c>
      <c r="X137" s="1" t="str">
        <f t="shared" ca="1" si="50"/>
        <v>朱亥</v>
      </c>
      <c r="Y137" s="1" t="str">
        <f t="shared" ca="1" si="51"/>
        <v>嫪毐</v>
      </c>
      <c r="Z137" s="1" t="str">
        <f t="shared" ca="1" si="52"/>
        <v>朱亥</v>
      </c>
    </row>
    <row r="138" spans="6:26" x14ac:dyDescent="0.2">
      <c r="F138" s="1">
        <v>137</v>
      </c>
      <c r="G138" s="1">
        <f t="shared" ca="1" si="42"/>
        <v>911390</v>
      </c>
      <c r="H138" s="1">
        <f t="shared" ca="1" si="41"/>
        <v>369509</v>
      </c>
      <c r="I138" s="1">
        <f t="shared" ca="1" si="41"/>
        <v>41486</v>
      </c>
      <c r="J138" s="1">
        <f t="shared" ca="1" si="41"/>
        <v>472488</v>
      </c>
      <c r="K138" s="1">
        <f t="shared" ca="1" si="41"/>
        <v>15515</v>
      </c>
      <c r="L138" s="1">
        <f t="shared" ca="1" si="41"/>
        <v>332949</v>
      </c>
      <c r="M138" s="1">
        <f t="shared" ca="1" si="41"/>
        <v>894158</v>
      </c>
      <c r="N138" s="1">
        <f t="shared" ca="1" si="41"/>
        <v>184422</v>
      </c>
      <c r="O138" s="1">
        <f t="shared" ca="1" si="41"/>
        <v>411966</v>
      </c>
      <c r="P138" s="1">
        <f t="shared" ca="1" si="41"/>
        <v>193038</v>
      </c>
      <c r="Q138" s="1" t="str">
        <f t="shared" ca="1" si="43"/>
        <v>西门豹</v>
      </c>
      <c r="R138" s="1" t="str">
        <f t="shared" ca="1" si="44"/>
        <v>嫪毐</v>
      </c>
      <c r="S138" s="1" t="str">
        <f t="shared" ca="1" si="45"/>
        <v>聂荌</v>
      </c>
      <c r="T138" s="1" t="str">
        <f t="shared" ca="1" si="46"/>
        <v>项燕</v>
      </c>
      <c r="U138" s="1" t="str">
        <f t="shared" ca="1" si="47"/>
        <v>西施</v>
      </c>
      <c r="V138" s="1" t="str">
        <f t="shared" ca="1" si="48"/>
        <v>嫪毐</v>
      </c>
      <c r="W138" s="1" t="str">
        <f t="shared" ca="1" si="49"/>
        <v>西门豹</v>
      </c>
      <c r="X138" s="1" t="str">
        <f t="shared" ca="1" si="50"/>
        <v>嫪毐</v>
      </c>
      <c r="Y138" s="1" t="str">
        <f t="shared" ca="1" si="51"/>
        <v>钟无艳</v>
      </c>
      <c r="Z138" s="1" t="str">
        <f t="shared" ca="1" si="52"/>
        <v>嫪毐</v>
      </c>
    </row>
    <row r="139" spans="6:26" x14ac:dyDescent="0.2">
      <c r="F139" s="1">
        <v>138</v>
      </c>
      <c r="G139" s="1">
        <f t="shared" ca="1" si="42"/>
        <v>366464</v>
      </c>
      <c r="H139" s="1">
        <f t="shared" ca="1" si="41"/>
        <v>603858</v>
      </c>
      <c r="I139" s="1">
        <f t="shared" ca="1" si="41"/>
        <v>430902</v>
      </c>
      <c r="J139" s="1">
        <f t="shared" ca="1" si="41"/>
        <v>538235</v>
      </c>
      <c r="K139" s="1">
        <f t="shared" ca="1" si="41"/>
        <v>704046</v>
      </c>
      <c r="L139" s="1">
        <f t="shared" ca="1" si="41"/>
        <v>849844</v>
      </c>
      <c r="M139" s="1">
        <f t="shared" ca="1" si="41"/>
        <v>35167</v>
      </c>
      <c r="N139" s="1">
        <f t="shared" ca="1" si="41"/>
        <v>596965</v>
      </c>
      <c r="O139" s="1">
        <f t="shared" ca="1" si="41"/>
        <v>208988</v>
      </c>
      <c r="P139" s="1">
        <f t="shared" ca="1" si="41"/>
        <v>528280</v>
      </c>
      <c r="Q139" s="1" t="str">
        <f t="shared" ca="1" si="43"/>
        <v>嫪毐</v>
      </c>
      <c r="R139" s="1" t="str">
        <f t="shared" ca="1" si="44"/>
        <v>朱亥</v>
      </c>
      <c r="S139" s="1" t="str">
        <f t="shared" ca="1" si="45"/>
        <v>田忌</v>
      </c>
      <c r="T139" s="1" t="str">
        <f t="shared" ca="1" si="46"/>
        <v>孙叔敖</v>
      </c>
      <c r="U139" s="1" t="str">
        <f t="shared" ca="1" si="47"/>
        <v>朱亥</v>
      </c>
      <c r="V139" s="1" t="str">
        <f t="shared" ca="1" si="48"/>
        <v>朱亥</v>
      </c>
      <c r="W139" s="1" t="str">
        <f t="shared" ca="1" si="49"/>
        <v>聂荌</v>
      </c>
      <c r="X139" s="1" t="str">
        <f t="shared" ca="1" si="50"/>
        <v>朱亥</v>
      </c>
      <c r="Y139" s="1" t="str">
        <f t="shared" ca="1" si="51"/>
        <v>嫪毐</v>
      </c>
      <c r="Z139" s="1" t="str">
        <f t="shared" ca="1" si="52"/>
        <v>孙叔敖</v>
      </c>
    </row>
    <row r="140" spans="6:26" x14ac:dyDescent="0.2">
      <c r="F140" s="1">
        <v>139</v>
      </c>
      <c r="G140" s="1">
        <f t="shared" ca="1" si="42"/>
        <v>526429</v>
      </c>
      <c r="H140" s="1">
        <f t="shared" ca="1" si="41"/>
        <v>870726</v>
      </c>
      <c r="I140" s="1">
        <f t="shared" ca="1" si="41"/>
        <v>506287</v>
      </c>
      <c r="J140" s="1">
        <f t="shared" ca="1" si="41"/>
        <v>568254</v>
      </c>
      <c r="K140" s="1">
        <f t="shared" ca="1" si="41"/>
        <v>213115</v>
      </c>
      <c r="L140" s="1">
        <f t="shared" ca="1" si="41"/>
        <v>535074</v>
      </c>
      <c r="M140" s="1">
        <f t="shared" ca="1" si="41"/>
        <v>762931</v>
      </c>
      <c r="N140" s="1">
        <f t="shared" ca="1" si="41"/>
        <v>230088</v>
      </c>
      <c r="O140" s="1">
        <f t="shared" ca="1" si="41"/>
        <v>381932</v>
      </c>
      <c r="P140" s="1">
        <f t="shared" ca="1" si="41"/>
        <v>847580</v>
      </c>
      <c r="Q140" s="1" t="str">
        <f t="shared" ca="1" si="43"/>
        <v>莫邪</v>
      </c>
      <c r="R140" s="1" t="str">
        <f t="shared" ca="1" si="44"/>
        <v>朱亥</v>
      </c>
      <c r="S140" s="1" t="str">
        <f t="shared" ca="1" si="45"/>
        <v>莫邪</v>
      </c>
      <c r="T140" s="1" t="str">
        <f t="shared" ca="1" si="46"/>
        <v>庞涓</v>
      </c>
      <c r="U140" s="1" t="str">
        <f t="shared" ca="1" si="47"/>
        <v>嫪毐</v>
      </c>
      <c r="V140" s="1" t="str">
        <f t="shared" ca="1" si="48"/>
        <v>孙叔敖</v>
      </c>
      <c r="W140" s="1" t="str">
        <f t="shared" ca="1" si="49"/>
        <v>朱亥</v>
      </c>
      <c r="X140" s="1" t="str">
        <f t="shared" ca="1" si="50"/>
        <v>嫪毐</v>
      </c>
      <c r="Y140" s="1" t="str">
        <f t="shared" ca="1" si="51"/>
        <v>嫪毐</v>
      </c>
      <c r="Z140" s="1" t="str">
        <f t="shared" ca="1" si="52"/>
        <v>朱亥</v>
      </c>
    </row>
    <row r="141" spans="6:26" x14ac:dyDescent="0.2">
      <c r="F141" s="1">
        <v>140</v>
      </c>
      <c r="G141" s="1">
        <f t="shared" ca="1" si="42"/>
        <v>797377</v>
      </c>
      <c r="H141" s="1">
        <f t="shared" ca="1" si="41"/>
        <v>362244</v>
      </c>
      <c r="I141" s="1">
        <f t="shared" ca="1" si="41"/>
        <v>65071</v>
      </c>
      <c r="J141" s="1">
        <f t="shared" ca="1" si="41"/>
        <v>434257</v>
      </c>
      <c r="K141" s="1">
        <f t="shared" ca="1" si="41"/>
        <v>626085</v>
      </c>
      <c r="L141" s="1">
        <f t="shared" ca="1" si="41"/>
        <v>575574</v>
      </c>
      <c r="M141" s="1">
        <f t="shared" ca="1" si="41"/>
        <v>62584</v>
      </c>
      <c r="N141" s="1">
        <f t="shared" ca="1" si="41"/>
        <v>260799</v>
      </c>
      <c r="O141" s="1">
        <f t="shared" ca="1" si="41"/>
        <v>445973</v>
      </c>
      <c r="P141" s="1">
        <f t="shared" ca="1" si="41"/>
        <v>881969</v>
      </c>
      <c r="Q141" s="1" t="str">
        <f t="shared" ca="1" si="43"/>
        <v>朱亥</v>
      </c>
      <c r="R141" s="1" t="str">
        <f t="shared" ca="1" si="44"/>
        <v>嫪毐</v>
      </c>
      <c r="S141" s="1" t="str">
        <f t="shared" ca="1" si="45"/>
        <v>专诸</v>
      </c>
      <c r="T141" s="1" t="str">
        <f t="shared" ca="1" si="46"/>
        <v>田忌</v>
      </c>
      <c r="U141" s="1" t="str">
        <f t="shared" ca="1" si="47"/>
        <v>朱亥</v>
      </c>
      <c r="V141" s="1" t="str">
        <f t="shared" ca="1" si="48"/>
        <v>庞涓</v>
      </c>
      <c r="W141" s="1" t="str">
        <f t="shared" ca="1" si="49"/>
        <v>专诸</v>
      </c>
      <c r="X141" s="1" t="str">
        <f t="shared" ca="1" si="50"/>
        <v>嫪毐</v>
      </c>
      <c r="Y141" s="1" t="str">
        <f t="shared" ca="1" si="51"/>
        <v>田忌</v>
      </c>
      <c r="Z141" s="1" t="str">
        <f t="shared" ca="1" si="52"/>
        <v>朱亥</v>
      </c>
    </row>
    <row r="142" spans="6:26" x14ac:dyDescent="0.2">
      <c r="F142" s="1">
        <v>141</v>
      </c>
      <c r="G142" s="1">
        <f t="shared" ca="1" si="42"/>
        <v>244258</v>
      </c>
      <c r="H142" s="1">
        <f t="shared" ca="1" si="41"/>
        <v>149856</v>
      </c>
      <c r="I142" s="1">
        <f t="shared" ca="1" si="41"/>
        <v>103524</v>
      </c>
      <c r="J142" s="1">
        <f t="shared" ca="1" si="41"/>
        <v>921451</v>
      </c>
      <c r="K142" s="1">
        <f t="shared" ca="1" si="41"/>
        <v>679432</v>
      </c>
      <c r="L142" s="1">
        <f t="shared" ca="1" si="41"/>
        <v>147941</v>
      </c>
      <c r="M142" s="1">
        <f t="shared" ca="1" si="41"/>
        <v>350046</v>
      </c>
      <c r="N142" s="1">
        <f t="shared" ca="1" si="41"/>
        <v>279882</v>
      </c>
      <c r="O142" s="1">
        <f t="shared" ca="1" si="41"/>
        <v>930896</v>
      </c>
      <c r="P142" s="1">
        <f t="shared" ca="1" si="41"/>
        <v>937414</v>
      </c>
      <c r="Q142" s="1" t="str">
        <f t="shared" ca="1" si="43"/>
        <v>嫪毐</v>
      </c>
      <c r="R142" s="1" t="str">
        <f t="shared" ca="1" si="44"/>
        <v>嫪毐</v>
      </c>
      <c r="S142" s="1" t="str">
        <f t="shared" ca="1" si="45"/>
        <v>嫪毐</v>
      </c>
      <c r="T142" s="1" t="str">
        <f t="shared" ca="1" si="46"/>
        <v>暴鸢</v>
      </c>
      <c r="U142" s="1" t="str">
        <f t="shared" ca="1" si="47"/>
        <v>朱亥</v>
      </c>
      <c r="V142" s="1" t="str">
        <f t="shared" ca="1" si="48"/>
        <v>嫪毐</v>
      </c>
      <c r="W142" s="1" t="str">
        <f t="shared" ca="1" si="49"/>
        <v>嫪毐</v>
      </c>
      <c r="X142" s="1" t="str">
        <f t="shared" ca="1" si="50"/>
        <v>嫪毐</v>
      </c>
      <c r="Y142" s="1" t="str">
        <f t="shared" ca="1" si="51"/>
        <v>暴鸢</v>
      </c>
      <c r="Z142" s="1" t="str">
        <f t="shared" ca="1" si="52"/>
        <v>暴鸢</v>
      </c>
    </row>
    <row r="143" spans="6:26" x14ac:dyDescent="0.2">
      <c r="F143" s="1">
        <v>142</v>
      </c>
      <c r="G143" s="1">
        <f t="shared" ca="1" si="42"/>
        <v>753162</v>
      </c>
      <c r="H143" s="1">
        <f t="shared" ca="1" si="41"/>
        <v>434147</v>
      </c>
      <c r="I143" s="1">
        <f t="shared" ca="1" si="41"/>
        <v>896662</v>
      </c>
      <c r="J143" s="1">
        <f t="shared" ca="1" si="41"/>
        <v>696684</v>
      </c>
      <c r="K143" s="1">
        <f t="shared" ca="1" si="41"/>
        <v>921923</v>
      </c>
      <c r="L143" s="1">
        <f t="shared" ca="1" si="41"/>
        <v>369020</v>
      </c>
      <c r="M143" s="1">
        <f t="shared" ca="1" si="41"/>
        <v>979780</v>
      </c>
      <c r="N143" s="1">
        <f t="shared" ca="1" si="41"/>
        <v>197700</v>
      </c>
      <c r="O143" s="1">
        <f t="shared" ca="1" si="41"/>
        <v>86983</v>
      </c>
      <c r="P143" s="1">
        <f t="shared" ca="1" si="41"/>
        <v>836128</v>
      </c>
      <c r="Q143" s="1" t="str">
        <f t="shared" ca="1" si="43"/>
        <v>朱亥</v>
      </c>
      <c r="R143" s="1" t="str">
        <f t="shared" ca="1" si="44"/>
        <v>田忌</v>
      </c>
      <c r="S143" s="1" t="str">
        <f t="shared" ca="1" si="45"/>
        <v>西门豹</v>
      </c>
      <c r="T143" s="1" t="str">
        <f t="shared" ca="1" si="46"/>
        <v>朱亥</v>
      </c>
      <c r="U143" s="1" t="str">
        <f t="shared" ca="1" si="47"/>
        <v>暴鸢</v>
      </c>
      <c r="V143" s="1" t="str">
        <f t="shared" ca="1" si="48"/>
        <v>嫪毐</v>
      </c>
      <c r="W143" s="1" t="str">
        <f t="shared" ca="1" si="49"/>
        <v>秦开</v>
      </c>
      <c r="X143" s="1" t="str">
        <f t="shared" ca="1" si="50"/>
        <v>嫪毐</v>
      </c>
      <c r="Y143" s="1" t="str">
        <f t="shared" ca="1" si="51"/>
        <v>嫪毐</v>
      </c>
      <c r="Z143" s="1" t="str">
        <f t="shared" ca="1" si="52"/>
        <v>朱亥</v>
      </c>
    </row>
    <row r="144" spans="6:26" x14ac:dyDescent="0.2">
      <c r="F144" s="1">
        <v>143</v>
      </c>
      <c r="G144" s="1">
        <f t="shared" ca="1" si="42"/>
        <v>461382</v>
      </c>
      <c r="H144" s="1">
        <f t="shared" ca="1" si="41"/>
        <v>976286</v>
      </c>
      <c r="I144" s="1">
        <f t="shared" ca="1" si="41"/>
        <v>802291</v>
      </c>
      <c r="J144" s="1">
        <f t="shared" ca="1" si="41"/>
        <v>38514</v>
      </c>
      <c r="K144" s="1">
        <f t="shared" ca="1" si="41"/>
        <v>839316</v>
      </c>
      <c r="L144" s="1">
        <f t="shared" ca="1" si="41"/>
        <v>450720</v>
      </c>
      <c r="M144" s="1">
        <f t="shared" ca="1" si="41"/>
        <v>825870</v>
      </c>
      <c r="N144" s="1">
        <f t="shared" ca="1" si="41"/>
        <v>668141</v>
      </c>
      <c r="O144" s="1">
        <f t="shared" ca="1" si="41"/>
        <v>14623</v>
      </c>
      <c r="P144" s="1">
        <f t="shared" ca="1" si="41"/>
        <v>91680</v>
      </c>
      <c r="Q144" s="1" t="str">
        <f t="shared" ca="1" si="43"/>
        <v>司马穰苴</v>
      </c>
      <c r="R144" s="1" t="str">
        <f t="shared" ca="1" si="44"/>
        <v>秦开</v>
      </c>
      <c r="S144" s="1" t="str">
        <f t="shared" ca="1" si="45"/>
        <v>朱亥</v>
      </c>
      <c r="T144" s="1" t="str">
        <f t="shared" ca="1" si="46"/>
        <v>聂荌</v>
      </c>
      <c r="U144" s="1" t="str">
        <f t="shared" ca="1" si="47"/>
        <v>朱亥</v>
      </c>
      <c r="V144" s="1" t="str">
        <f t="shared" ca="1" si="48"/>
        <v>田忌</v>
      </c>
      <c r="W144" s="1" t="str">
        <f t="shared" ca="1" si="49"/>
        <v>朱亥</v>
      </c>
      <c r="X144" s="1" t="str">
        <f t="shared" ca="1" si="50"/>
        <v>朱亥</v>
      </c>
      <c r="Y144" s="1" t="str">
        <f t="shared" ca="1" si="51"/>
        <v>信陵君</v>
      </c>
      <c r="Z144" s="1" t="str">
        <f t="shared" ca="1" si="52"/>
        <v>嫪毐</v>
      </c>
    </row>
    <row r="145" spans="6:26" x14ac:dyDescent="0.2">
      <c r="F145" s="1">
        <v>144</v>
      </c>
      <c r="G145" s="1">
        <f t="shared" ca="1" si="42"/>
        <v>11452</v>
      </c>
      <c r="H145" s="1">
        <f t="shared" ca="1" si="41"/>
        <v>172160</v>
      </c>
      <c r="I145" s="1">
        <f t="shared" ca="1" si="41"/>
        <v>179622</v>
      </c>
      <c r="J145" s="1">
        <f t="shared" ca="1" si="41"/>
        <v>428323</v>
      </c>
      <c r="K145" s="1">
        <f t="shared" ca="1" si="41"/>
        <v>590706</v>
      </c>
      <c r="L145" s="1">
        <f t="shared" ca="1" si="41"/>
        <v>487007</v>
      </c>
      <c r="M145" s="1">
        <f t="shared" ca="1" si="41"/>
        <v>978969</v>
      </c>
      <c r="N145" s="1">
        <f t="shared" ca="1" si="41"/>
        <v>666095</v>
      </c>
      <c r="O145" s="1">
        <f t="shared" ca="1" si="41"/>
        <v>874839</v>
      </c>
      <c r="P145" s="1">
        <f t="shared" ca="1" si="41"/>
        <v>239673</v>
      </c>
      <c r="Q145" s="1" t="str">
        <f t="shared" ca="1" si="43"/>
        <v>信陵君</v>
      </c>
      <c r="R145" s="1" t="str">
        <f t="shared" ca="1" si="44"/>
        <v>嫪毐</v>
      </c>
      <c r="S145" s="1" t="str">
        <f t="shared" ca="1" si="45"/>
        <v>嫪毐</v>
      </c>
      <c r="T145" s="1" t="str">
        <f t="shared" ca="1" si="46"/>
        <v>扁鹊</v>
      </c>
      <c r="U145" s="1" t="str">
        <f t="shared" ca="1" si="47"/>
        <v>朱亥</v>
      </c>
      <c r="V145" s="1" t="str">
        <f t="shared" ca="1" si="48"/>
        <v>春申君</v>
      </c>
      <c r="W145" s="1" t="str">
        <f t="shared" ca="1" si="49"/>
        <v>秦开</v>
      </c>
      <c r="X145" s="1" t="str">
        <f t="shared" ca="1" si="50"/>
        <v>朱亥</v>
      </c>
      <c r="Y145" s="1" t="str">
        <f t="shared" ca="1" si="51"/>
        <v>朱亥</v>
      </c>
      <c r="Z145" s="1" t="str">
        <f t="shared" ca="1" si="52"/>
        <v>嫪毐</v>
      </c>
    </row>
    <row r="146" spans="6:26" x14ac:dyDescent="0.2">
      <c r="F146" s="1">
        <v>145</v>
      </c>
      <c r="G146" s="1">
        <f t="shared" ca="1" si="42"/>
        <v>353710</v>
      </c>
      <c r="H146" s="1">
        <f t="shared" ca="1" si="41"/>
        <v>885632</v>
      </c>
      <c r="I146" s="1">
        <f t="shared" ca="1" si="41"/>
        <v>612385</v>
      </c>
      <c r="J146" s="1">
        <f t="shared" ca="1" si="41"/>
        <v>970084</v>
      </c>
      <c r="K146" s="1">
        <f t="shared" ca="1" si="41"/>
        <v>822763</v>
      </c>
      <c r="L146" s="1">
        <f t="shared" ca="1" si="41"/>
        <v>983715</v>
      </c>
      <c r="M146" s="1">
        <f t="shared" ca="1" si="41"/>
        <v>660633</v>
      </c>
      <c r="N146" s="1">
        <f t="shared" ca="1" si="41"/>
        <v>376824</v>
      </c>
      <c r="O146" s="1">
        <f t="shared" ca="1" si="41"/>
        <v>315571</v>
      </c>
      <c r="P146" s="1">
        <f t="shared" ca="1" si="41"/>
        <v>787265</v>
      </c>
      <c r="Q146" s="1" t="str">
        <f t="shared" ca="1" si="43"/>
        <v>嫪毐</v>
      </c>
      <c r="R146" s="1" t="str">
        <f t="shared" ca="1" si="44"/>
        <v>朱亥</v>
      </c>
      <c r="S146" s="1" t="str">
        <f t="shared" ca="1" si="45"/>
        <v>朱亥</v>
      </c>
      <c r="T146" s="1" t="str">
        <f t="shared" ca="1" si="46"/>
        <v>秦开</v>
      </c>
      <c r="U146" s="1" t="str">
        <f t="shared" ca="1" si="47"/>
        <v>朱亥</v>
      </c>
      <c r="V146" s="1" t="str">
        <f t="shared" ca="1" si="48"/>
        <v>秦开</v>
      </c>
      <c r="W146" s="1" t="str">
        <f t="shared" ca="1" si="49"/>
        <v>朱亥</v>
      </c>
      <c r="X146" s="1" t="str">
        <f t="shared" ca="1" si="50"/>
        <v>嫪毐</v>
      </c>
      <c r="Y146" s="1" t="str">
        <f t="shared" ca="1" si="51"/>
        <v>嫪毐</v>
      </c>
      <c r="Z146" s="1" t="str">
        <f t="shared" ca="1" si="52"/>
        <v>朱亥</v>
      </c>
    </row>
    <row r="147" spans="6:26" x14ac:dyDescent="0.2">
      <c r="F147" s="1">
        <v>146</v>
      </c>
      <c r="G147" s="1">
        <f t="shared" ca="1" si="42"/>
        <v>69556</v>
      </c>
      <c r="H147" s="1">
        <f t="shared" ca="1" si="41"/>
        <v>249821</v>
      </c>
      <c r="I147" s="1">
        <f t="shared" ca="1" si="41"/>
        <v>4519</v>
      </c>
      <c r="J147" s="1">
        <f t="shared" ca="1" si="41"/>
        <v>954958</v>
      </c>
      <c r="K147" s="1">
        <f t="shared" ca="1" si="41"/>
        <v>224592</v>
      </c>
      <c r="L147" s="1">
        <f t="shared" ca="1" si="41"/>
        <v>688192</v>
      </c>
      <c r="M147" s="1">
        <f t="shared" ca="1" si="41"/>
        <v>664053</v>
      </c>
      <c r="N147" s="1">
        <f t="shared" ca="1" si="41"/>
        <v>770763</v>
      </c>
      <c r="O147" s="1">
        <f t="shared" ca="1" si="41"/>
        <v>479294</v>
      </c>
      <c r="P147" s="1">
        <f t="shared" ca="1" si="41"/>
        <v>49438</v>
      </c>
      <c r="Q147" s="1" t="str">
        <f t="shared" ca="1" si="43"/>
        <v>专诸</v>
      </c>
      <c r="R147" s="1" t="str">
        <f t="shared" ca="1" si="44"/>
        <v>嫪毐</v>
      </c>
      <c r="S147" s="1" t="str">
        <f t="shared" ca="1" si="45"/>
        <v>骊姬</v>
      </c>
      <c r="T147" s="1" t="str">
        <f t="shared" ca="1" si="46"/>
        <v>荆轲</v>
      </c>
      <c r="U147" s="1" t="str">
        <f t="shared" ca="1" si="47"/>
        <v>嫪毐</v>
      </c>
      <c r="V147" s="1" t="str">
        <f t="shared" ca="1" si="48"/>
        <v>朱亥</v>
      </c>
      <c r="W147" s="1" t="str">
        <f t="shared" ca="1" si="49"/>
        <v>朱亥</v>
      </c>
      <c r="X147" s="1" t="str">
        <f t="shared" ca="1" si="50"/>
        <v>朱亥</v>
      </c>
      <c r="Y147" s="1" t="str">
        <f t="shared" ca="1" si="51"/>
        <v>春申君</v>
      </c>
      <c r="Z147" s="1" t="str">
        <f t="shared" ca="1" si="52"/>
        <v>专诸</v>
      </c>
    </row>
    <row r="148" spans="6:26" x14ac:dyDescent="0.2">
      <c r="F148" s="1">
        <v>147</v>
      </c>
      <c r="G148" s="1">
        <f t="shared" ca="1" si="42"/>
        <v>615545</v>
      </c>
      <c r="H148" s="1">
        <f t="shared" ca="1" si="41"/>
        <v>150432</v>
      </c>
      <c r="I148" s="1">
        <f t="shared" ca="1" si="41"/>
        <v>866787</v>
      </c>
      <c r="J148" s="1">
        <f t="shared" ca="1" si="41"/>
        <v>451871</v>
      </c>
      <c r="K148" s="1">
        <f t="shared" ca="1" si="41"/>
        <v>353993</v>
      </c>
      <c r="L148" s="1">
        <f t="shared" ca="1" si="41"/>
        <v>569256</v>
      </c>
      <c r="M148" s="1">
        <f t="shared" ca="1" si="41"/>
        <v>851922</v>
      </c>
      <c r="N148" s="1">
        <f t="shared" ca="1" si="41"/>
        <v>104171</v>
      </c>
      <c r="O148" s="1">
        <f t="shared" ca="1" si="41"/>
        <v>768283</v>
      </c>
      <c r="P148" s="1">
        <f t="shared" ca="1" si="41"/>
        <v>179139</v>
      </c>
      <c r="Q148" s="1" t="str">
        <f t="shared" ca="1" si="43"/>
        <v>朱亥</v>
      </c>
      <c r="R148" s="1" t="str">
        <f t="shared" ca="1" si="44"/>
        <v>嫪毐</v>
      </c>
      <c r="S148" s="1" t="str">
        <f t="shared" ca="1" si="45"/>
        <v>朱亥</v>
      </c>
      <c r="T148" s="1" t="str">
        <f t="shared" ca="1" si="46"/>
        <v>田忌</v>
      </c>
      <c r="U148" s="1" t="str">
        <f t="shared" ca="1" si="47"/>
        <v>嫪毐</v>
      </c>
      <c r="V148" s="1" t="str">
        <f t="shared" ca="1" si="48"/>
        <v>庞涓</v>
      </c>
      <c r="W148" s="1" t="str">
        <f t="shared" ca="1" si="49"/>
        <v>朱亥</v>
      </c>
      <c r="X148" s="1" t="str">
        <f t="shared" ca="1" si="50"/>
        <v>嫪毐</v>
      </c>
      <c r="Y148" s="1" t="str">
        <f t="shared" ca="1" si="51"/>
        <v>朱亥</v>
      </c>
      <c r="Z148" s="1" t="str">
        <f t="shared" ca="1" si="52"/>
        <v>嫪毐</v>
      </c>
    </row>
    <row r="149" spans="6:26" x14ac:dyDescent="0.2">
      <c r="F149" s="1">
        <v>148</v>
      </c>
      <c r="G149" s="1">
        <f t="shared" ca="1" si="42"/>
        <v>632109</v>
      </c>
      <c r="H149" s="1">
        <f t="shared" ca="1" si="41"/>
        <v>420780</v>
      </c>
      <c r="I149" s="1">
        <f t="shared" ca="1" si="41"/>
        <v>493532</v>
      </c>
      <c r="J149" s="1">
        <f t="shared" ca="1" si="41"/>
        <v>438269</v>
      </c>
      <c r="K149" s="1">
        <f t="shared" ca="1" si="41"/>
        <v>949731</v>
      </c>
      <c r="L149" s="1">
        <f t="shared" ca="1" si="41"/>
        <v>383181</v>
      </c>
      <c r="M149" s="1">
        <f t="shared" ca="1" si="41"/>
        <v>717793</v>
      </c>
      <c r="N149" s="1">
        <f t="shared" ca="1" si="41"/>
        <v>283687</v>
      </c>
      <c r="O149" s="1">
        <f t="shared" ca="1" si="41"/>
        <v>360603</v>
      </c>
      <c r="P149" s="1">
        <f t="shared" ca="1" si="41"/>
        <v>995269</v>
      </c>
      <c r="Q149" s="1" t="str">
        <f t="shared" ca="1" si="43"/>
        <v>朱亥</v>
      </c>
      <c r="R149" s="1" t="str">
        <f t="shared" ca="1" si="44"/>
        <v>钟无艳</v>
      </c>
      <c r="S149" s="1" t="str">
        <f t="shared" ca="1" si="45"/>
        <v>春申君</v>
      </c>
      <c r="T149" s="1" t="str">
        <f t="shared" ca="1" si="46"/>
        <v>田忌</v>
      </c>
      <c r="U149" s="1" t="str">
        <f t="shared" ca="1" si="47"/>
        <v>申不害</v>
      </c>
      <c r="V149" s="1" t="str">
        <f t="shared" ca="1" si="48"/>
        <v>嫪毐</v>
      </c>
      <c r="W149" s="1" t="str">
        <f t="shared" ca="1" si="49"/>
        <v>朱亥</v>
      </c>
      <c r="X149" s="1" t="str">
        <f t="shared" ca="1" si="50"/>
        <v>嫪毐</v>
      </c>
      <c r="Y149" s="1" t="str">
        <f t="shared" ca="1" si="51"/>
        <v>嫪毐</v>
      </c>
      <c r="Z149" s="1" t="str">
        <f t="shared" ca="1" si="52"/>
        <v>伍子胥</v>
      </c>
    </row>
    <row r="150" spans="6:26" x14ac:dyDescent="0.2">
      <c r="F150" s="1">
        <v>149</v>
      </c>
      <c r="G150" s="1">
        <f t="shared" ca="1" si="42"/>
        <v>237537</v>
      </c>
      <c r="H150" s="1">
        <f t="shared" ca="1" si="41"/>
        <v>922758</v>
      </c>
      <c r="I150" s="1">
        <f t="shared" ca="1" si="41"/>
        <v>284187</v>
      </c>
      <c r="J150" s="1">
        <f t="shared" ca="1" si="41"/>
        <v>524022</v>
      </c>
      <c r="K150" s="1">
        <f t="shared" ca="1" si="41"/>
        <v>500531</v>
      </c>
      <c r="L150" s="1">
        <f t="shared" ca="1" si="41"/>
        <v>81735</v>
      </c>
      <c r="M150" s="1">
        <f t="shared" ca="1" si="41"/>
        <v>631680</v>
      </c>
      <c r="N150" s="1">
        <f t="shared" ca="1" si="41"/>
        <v>426220</v>
      </c>
      <c r="O150" s="1">
        <f t="shared" ca="1" si="41"/>
        <v>701915</v>
      </c>
      <c r="P150" s="1">
        <f t="shared" ca="1" si="41"/>
        <v>837863</v>
      </c>
      <c r="Q150" s="1" t="str">
        <f t="shared" ca="1" si="43"/>
        <v>嫪毐</v>
      </c>
      <c r="R150" s="1" t="str">
        <f t="shared" ca="1" si="44"/>
        <v>暴鸢</v>
      </c>
      <c r="S150" s="1" t="str">
        <f t="shared" ca="1" si="45"/>
        <v>嫪毐</v>
      </c>
      <c r="T150" s="1" t="str">
        <f t="shared" ca="1" si="46"/>
        <v>莫邪</v>
      </c>
      <c r="U150" s="1" t="str">
        <f t="shared" ca="1" si="47"/>
        <v>莫邪</v>
      </c>
      <c r="V150" s="1" t="str">
        <f t="shared" ca="1" si="48"/>
        <v>嫪毐</v>
      </c>
      <c r="W150" s="1" t="str">
        <f t="shared" ca="1" si="49"/>
        <v>朱亥</v>
      </c>
      <c r="X150" s="1" t="str">
        <f t="shared" ca="1" si="50"/>
        <v>扁鹊</v>
      </c>
      <c r="Y150" s="1" t="str">
        <f t="shared" ca="1" si="51"/>
        <v>朱亥</v>
      </c>
      <c r="Z150" s="1" t="str">
        <f t="shared" ca="1" si="52"/>
        <v>朱亥</v>
      </c>
    </row>
    <row r="151" spans="6:26" x14ac:dyDescent="0.2">
      <c r="F151" s="1">
        <v>150</v>
      </c>
      <c r="G151" s="1">
        <f t="shared" ca="1" si="42"/>
        <v>623775</v>
      </c>
      <c r="H151" s="1">
        <f t="shared" ca="1" si="41"/>
        <v>184239</v>
      </c>
      <c r="I151" s="1">
        <f t="shared" ca="1" si="41"/>
        <v>321</v>
      </c>
      <c r="J151" s="1">
        <f t="shared" ca="1" si="41"/>
        <v>635712</v>
      </c>
      <c r="K151" s="1">
        <f t="shared" ca="1" si="41"/>
        <v>118611</v>
      </c>
      <c r="L151" s="1">
        <f t="shared" ca="1" si="41"/>
        <v>43082</v>
      </c>
      <c r="M151" s="1">
        <f t="shared" ca="1" si="41"/>
        <v>403968</v>
      </c>
      <c r="N151" s="1">
        <f t="shared" ca="1" si="41"/>
        <v>963397</v>
      </c>
      <c r="O151" s="1">
        <f t="shared" ca="1" si="41"/>
        <v>875853</v>
      </c>
      <c r="P151" s="1">
        <f t="shared" ca="1" si="41"/>
        <v>166459</v>
      </c>
      <c r="Q151" s="1" t="str">
        <f t="shared" ca="1" si="43"/>
        <v>朱亥</v>
      </c>
      <c r="R151" s="1" t="str">
        <f t="shared" ca="1" si="44"/>
        <v>嫪毐</v>
      </c>
      <c r="S151" s="1" t="str">
        <f t="shared" ca="1" si="45"/>
        <v>骊姬</v>
      </c>
      <c r="T151" s="1" t="str">
        <f t="shared" ca="1" si="46"/>
        <v>朱亥</v>
      </c>
      <c r="U151" s="1" t="str">
        <f t="shared" ca="1" si="47"/>
        <v>嫪毐</v>
      </c>
      <c r="V151" s="1" t="str">
        <f t="shared" ca="1" si="48"/>
        <v>聂荌</v>
      </c>
      <c r="W151" s="1" t="str">
        <f t="shared" ca="1" si="49"/>
        <v>钟无艳</v>
      </c>
      <c r="X151" s="1" t="str">
        <f t="shared" ca="1" si="50"/>
        <v>秦开</v>
      </c>
      <c r="Y151" s="1" t="str">
        <f t="shared" ca="1" si="51"/>
        <v>朱亥</v>
      </c>
      <c r="Z151" s="1" t="str">
        <f t="shared" ca="1" si="52"/>
        <v>嫪毐</v>
      </c>
    </row>
    <row r="152" spans="6:26" x14ac:dyDescent="0.2">
      <c r="F152" s="1">
        <v>151</v>
      </c>
      <c r="G152" s="1">
        <f t="shared" ca="1" si="42"/>
        <v>936314</v>
      </c>
      <c r="H152" s="1">
        <f t="shared" ca="1" si="41"/>
        <v>53613</v>
      </c>
      <c r="I152" s="1">
        <f t="shared" ca="1" si="41"/>
        <v>571277</v>
      </c>
      <c r="J152" s="1">
        <f t="shared" ca="1" si="41"/>
        <v>435237</v>
      </c>
      <c r="K152" s="1">
        <f t="shared" ca="1" si="41"/>
        <v>810850</v>
      </c>
      <c r="L152" s="1">
        <f t="shared" ca="1" si="41"/>
        <v>775657</v>
      </c>
      <c r="M152" s="1">
        <f t="shared" ref="H152:P180" ca="1" si="53">RANDBETWEEN(1,1000000)</f>
        <v>752224</v>
      </c>
      <c r="N152" s="1">
        <f t="shared" ca="1" si="53"/>
        <v>241873</v>
      </c>
      <c r="O152" s="1">
        <f t="shared" ca="1" si="53"/>
        <v>30538</v>
      </c>
      <c r="P152" s="1">
        <f t="shared" ca="1" si="53"/>
        <v>801916</v>
      </c>
      <c r="Q152" s="1" t="str">
        <f t="shared" ca="1" si="43"/>
        <v>暴鸢</v>
      </c>
      <c r="R152" s="1" t="str">
        <f t="shared" ca="1" si="44"/>
        <v>专诸</v>
      </c>
      <c r="S152" s="1" t="str">
        <f t="shared" ca="1" si="45"/>
        <v>庞涓</v>
      </c>
      <c r="T152" s="1" t="str">
        <f t="shared" ca="1" si="46"/>
        <v>田忌</v>
      </c>
      <c r="U152" s="1" t="str">
        <f t="shared" ca="1" si="47"/>
        <v>朱亥</v>
      </c>
      <c r="V152" s="1" t="str">
        <f t="shared" ca="1" si="48"/>
        <v>朱亥</v>
      </c>
      <c r="W152" s="1" t="str">
        <f t="shared" ca="1" si="49"/>
        <v>朱亥</v>
      </c>
      <c r="X152" s="1" t="str">
        <f t="shared" ca="1" si="50"/>
        <v>嫪毐</v>
      </c>
      <c r="Y152" s="1" t="str">
        <f t="shared" ca="1" si="51"/>
        <v>聂荌</v>
      </c>
      <c r="Z152" s="1" t="str">
        <f t="shared" ca="1" si="52"/>
        <v>朱亥</v>
      </c>
    </row>
    <row r="153" spans="6:26" x14ac:dyDescent="0.2">
      <c r="F153" s="1">
        <v>152</v>
      </c>
      <c r="G153" s="1">
        <f t="shared" ca="1" si="42"/>
        <v>992135</v>
      </c>
      <c r="H153" s="1">
        <f t="shared" ca="1" si="53"/>
        <v>958836</v>
      </c>
      <c r="I153" s="1">
        <f t="shared" ca="1" si="53"/>
        <v>636604</v>
      </c>
      <c r="J153" s="1">
        <f t="shared" ca="1" si="53"/>
        <v>182283</v>
      </c>
      <c r="K153" s="1">
        <f t="shared" ca="1" si="53"/>
        <v>361672</v>
      </c>
      <c r="L153" s="1">
        <f t="shared" ca="1" si="53"/>
        <v>945486</v>
      </c>
      <c r="M153" s="1">
        <f t="shared" ca="1" si="53"/>
        <v>283566</v>
      </c>
      <c r="N153" s="1">
        <f t="shared" ca="1" si="53"/>
        <v>438088</v>
      </c>
      <c r="O153" s="1">
        <f t="shared" ca="1" si="53"/>
        <v>802981</v>
      </c>
      <c r="P153" s="1">
        <f t="shared" ca="1" si="53"/>
        <v>182214</v>
      </c>
      <c r="Q153" s="1" t="str">
        <f t="shared" ca="1" si="43"/>
        <v>褒姒</v>
      </c>
      <c r="R153" s="1" t="str">
        <f t="shared" ca="1" si="44"/>
        <v>苏秦</v>
      </c>
      <c r="S153" s="1" t="str">
        <f t="shared" ca="1" si="45"/>
        <v>朱亥</v>
      </c>
      <c r="T153" s="1" t="str">
        <f t="shared" ca="1" si="46"/>
        <v>嫪毐</v>
      </c>
      <c r="U153" s="1" t="str">
        <f t="shared" ca="1" si="47"/>
        <v>嫪毐</v>
      </c>
      <c r="V153" s="1" t="str">
        <f t="shared" ca="1" si="48"/>
        <v>暴鸢</v>
      </c>
      <c r="W153" s="1" t="str">
        <f t="shared" ca="1" si="49"/>
        <v>嫪毐</v>
      </c>
      <c r="X153" s="1" t="str">
        <f t="shared" ca="1" si="50"/>
        <v>田忌</v>
      </c>
      <c r="Y153" s="1" t="str">
        <f t="shared" ca="1" si="51"/>
        <v>朱亥</v>
      </c>
      <c r="Z153" s="1" t="str">
        <f t="shared" ca="1" si="52"/>
        <v>嫪毐</v>
      </c>
    </row>
    <row r="154" spans="6:26" x14ac:dyDescent="0.2">
      <c r="F154" s="1">
        <v>153</v>
      </c>
      <c r="G154" s="1">
        <f t="shared" ca="1" si="42"/>
        <v>15534</v>
      </c>
      <c r="H154" s="1">
        <f t="shared" ca="1" si="53"/>
        <v>497399</v>
      </c>
      <c r="I154" s="1">
        <f t="shared" ca="1" si="53"/>
        <v>498017</v>
      </c>
      <c r="J154" s="1">
        <f t="shared" ca="1" si="53"/>
        <v>778294</v>
      </c>
      <c r="K154" s="1">
        <f t="shared" ca="1" si="53"/>
        <v>839957</v>
      </c>
      <c r="L154" s="1">
        <f t="shared" ca="1" si="53"/>
        <v>749913</v>
      </c>
      <c r="M154" s="1">
        <f t="shared" ca="1" si="53"/>
        <v>290708</v>
      </c>
      <c r="N154" s="1">
        <f t="shared" ca="1" si="53"/>
        <v>785767</v>
      </c>
      <c r="O154" s="1">
        <f t="shared" ca="1" si="53"/>
        <v>849048</v>
      </c>
      <c r="P154" s="1">
        <f t="shared" ca="1" si="53"/>
        <v>415956</v>
      </c>
      <c r="Q154" s="1" t="str">
        <f t="shared" ca="1" si="43"/>
        <v>西施</v>
      </c>
      <c r="R154" s="1" t="str">
        <f t="shared" ca="1" si="44"/>
        <v>春申君</v>
      </c>
      <c r="S154" s="1" t="str">
        <f t="shared" ca="1" si="45"/>
        <v>春申君</v>
      </c>
      <c r="T154" s="1" t="str">
        <f t="shared" ca="1" si="46"/>
        <v>朱亥</v>
      </c>
      <c r="U154" s="1" t="str">
        <f t="shared" ca="1" si="47"/>
        <v>朱亥</v>
      </c>
      <c r="V154" s="1" t="str">
        <f t="shared" ca="1" si="48"/>
        <v>朱亥</v>
      </c>
      <c r="W154" s="1" t="str">
        <f t="shared" ca="1" si="49"/>
        <v>嫪毐</v>
      </c>
      <c r="X154" s="1" t="str">
        <f t="shared" ca="1" si="50"/>
        <v>朱亥</v>
      </c>
      <c r="Y154" s="1" t="str">
        <f t="shared" ca="1" si="51"/>
        <v>朱亥</v>
      </c>
      <c r="Z154" s="1" t="str">
        <f t="shared" ca="1" si="52"/>
        <v>钟无艳</v>
      </c>
    </row>
    <row r="155" spans="6:26" x14ac:dyDescent="0.2">
      <c r="F155" s="1">
        <v>154</v>
      </c>
      <c r="G155" s="1">
        <f t="shared" ca="1" si="42"/>
        <v>446598</v>
      </c>
      <c r="H155" s="1">
        <f t="shared" ca="1" si="53"/>
        <v>615926</v>
      </c>
      <c r="I155" s="1">
        <f t="shared" ca="1" si="53"/>
        <v>431336</v>
      </c>
      <c r="J155" s="1">
        <f t="shared" ca="1" si="53"/>
        <v>887324</v>
      </c>
      <c r="K155" s="1">
        <f t="shared" ca="1" si="53"/>
        <v>707645</v>
      </c>
      <c r="L155" s="1">
        <f t="shared" ca="1" si="53"/>
        <v>907924</v>
      </c>
      <c r="M155" s="1">
        <f t="shared" ca="1" si="53"/>
        <v>418609</v>
      </c>
      <c r="N155" s="1">
        <f t="shared" ca="1" si="53"/>
        <v>898443</v>
      </c>
      <c r="O155" s="1">
        <f t="shared" ca="1" si="53"/>
        <v>893431</v>
      </c>
      <c r="P155" s="1">
        <f t="shared" ca="1" si="53"/>
        <v>250664</v>
      </c>
      <c r="Q155" s="1" t="str">
        <f t="shared" ca="1" si="43"/>
        <v>田忌</v>
      </c>
      <c r="R155" s="1" t="str">
        <f t="shared" ca="1" si="44"/>
        <v>朱亥</v>
      </c>
      <c r="S155" s="1" t="str">
        <f t="shared" ca="1" si="45"/>
        <v>田忌</v>
      </c>
      <c r="T155" s="1" t="str">
        <f t="shared" ca="1" si="46"/>
        <v>西门豹</v>
      </c>
      <c r="U155" s="1" t="str">
        <f t="shared" ca="1" si="47"/>
        <v>朱亥</v>
      </c>
      <c r="V155" s="1" t="str">
        <f t="shared" ca="1" si="48"/>
        <v>西门豹</v>
      </c>
      <c r="W155" s="1" t="str">
        <f t="shared" ca="1" si="49"/>
        <v>钟无艳</v>
      </c>
      <c r="X155" s="1" t="str">
        <f t="shared" ca="1" si="50"/>
        <v>西门豹</v>
      </c>
      <c r="Y155" s="1" t="str">
        <f t="shared" ca="1" si="51"/>
        <v>西门豹</v>
      </c>
      <c r="Z155" s="1" t="str">
        <f t="shared" ca="1" si="52"/>
        <v>嫪毐</v>
      </c>
    </row>
    <row r="156" spans="6:26" x14ac:dyDescent="0.2">
      <c r="F156" s="1">
        <v>155</v>
      </c>
      <c r="G156" s="1">
        <f t="shared" ca="1" si="42"/>
        <v>670579</v>
      </c>
      <c r="H156" s="1">
        <f t="shared" ca="1" si="53"/>
        <v>602677</v>
      </c>
      <c r="I156" s="1">
        <f t="shared" ca="1" si="53"/>
        <v>561063</v>
      </c>
      <c r="J156" s="1">
        <f t="shared" ca="1" si="53"/>
        <v>302488</v>
      </c>
      <c r="K156" s="1">
        <f t="shared" ca="1" si="53"/>
        <v>465577</v>
      </c>
      <c r="L156" s="1">
        <f t="shared" ca="1" si="53"/>
        <v>101547</v>
      </c>
      <c r="M156" s="1">
        <f t="shared" ca="1" si="53"/>
        <v>938761</v>
      </c>
      <c r="N156" s="1">
        <f t="shared" ca="1" si="53"/>
        <v>344522</v>
      </c>
      <c r="O156" s="1">
        <f t="shared" ca="1" si="53"/>
        <v>634009</v>
      </c>
      <c r="P156" s="1">
        <f t="shared" ca="1" si="53"/>
        <v>896969</v>
      </c>
      <c r="Q156" s="1" t="str">
        <f t="shared" ca="1" si="43"/>
        <v>朱亥</v>
      </c>
      <c r="R156" s="1" t="str">
        <f t="shared" ca="1" si="44"/>
        <v>朱亥</v>
      </c>
      <c r="S156" s="1" t="str">
        <f t="shared" ca="1" si="45"/>
        <v>庞涓</v>
      </c>
      <c r="T156" s="1" t="str">
        <f t="shared" ca="1" si="46"/>
        <v>嫪毐</v>
      </c>
      <c r="U156" s="1" t="str">
        <f t="shared" ca="1" si="47"/>
        <v>孙膑</v>
      </c>
      <c r="V156" s="1" t="str">
        <f t="shared" ca="1" si="48"/>
        <v>嫪毐</v>
      </c>
      <c r="W156" s="1" t="str">
        <f t="shared" ca="1" si="49"/>
        <v>暴鸢</v>
      </c>
      <c r="X156" s="1" t="str">
        <f t="shared" ca="1" si="50"/>
        <v>嫪毐</v>
      </c>
      <c r="Y156" s="1" t="str">
        <f t="shared" ca="1" si="51"/>
        <v>朱亥</v>
      </c>
      <c r="Z156" s="1" t="str">
        <f t="shared" ca="1" si="52"/>
        <v>西门豹</v>
      </c>
    </row>
    <row r="157" spans="6:26" x14ac:dyDescent="0.2">
      <c r="F157" s="1">
        <v>156</v>
      </c>
      <c r="G157" s="1">
        <f t="shared" ca="1" si="42"/>
        <v>692957</v>
      </c>
      <c r="H157" s="1">
        <f t="shared" ca="1" si="53"/>
        <v>914554</v>
      </c>
      <c r="I157" s="1">
        <f t="shared" ca="1" si="53"/>
        <v>326241</v>
      </c>
      <c r="J157" s="1">
        <f t="shared" ca="1" si="53"/>
        <v>857525</v>
      </c>
      <c r="K157" s="1">
        <f t="shared" ca="1" si="53"/>
        <v>623308</v>
      </c>
      <c r="L157" s="1">
        <f t="shared" ca="1" si="53"/>
        <v>779765</v>
      </c>
      <c r="M157" s="1">
        <f t="shared" ca="1" si="53"/>
        <v>893900</v>
      </c>
      <c r="N157" s="1">
        <f t="shared" ca="1" si="53"/>
        <v>643587</v>
      </c>
      <c r="O157" s="1">
        <f t="shared" ca="1" si="53"/>
        <v>898535</v>
      </c>
      <c r="P157" s="1">
        <f t="shared" ca="1" si="53"/>
        <v>855801</v>
      </c>
      <c r="Q157" s="1" t="str">
        <f t="shared" ca="1" si="43"/>
        <v>朱亥</v>
      </c>
      <c r="R157" s="1" t="str">
        <f t="shared" ca="1" si="44"/>
        <v>西门豹</v>
      </c>
      <c r="S157" s="1" t="str">
        <f t="shared" ca="1" si="45"/>
        <v>嫪毐</v>
      </c>
      <c r="T157" s="1" t="str">
        <f t="shared" ca="1" si="46"/>
        <v>朱亥</v>
      </c>
      <c r="U157" s="1" t="str">
        <f t="shared" ca="1" si="47"/>
        <v>朱亥</v>
      </c>
      <c r="V157" s="1" t="str">
        <f t="shared" ca="1" si="48"/>
        <v>朱亥</v>
      </c>
      <c r="W157" s="1" t="str">
        <f t="shared" ca="1" si="49"/>
        <v>西门豹</v>
      </c>
      <c r="X157" s="1" t="str">
        <f t="shared" ca="1" si="50"/>
        <v>朱亥</v>
      </c>
      <c r="Y157" s="1" t="str">
        <f t="shared" ca="1" si="51"/>
        <v>西门豹</v>
      </c>
      <c r="Z157" s="1" t="str">
        <f t="shared" ca="1" si="52"/>
        <v>朱亥</v>
      </c>
    </row>
    <row r="158" spans="6:26" x14ac:dyDescent="0.2">
      <c r="F158" s="1">
        <v>157</v>
      </c>
      <c r="G158" s="1">
        <f t="shared" ca="1" si="42"/>
        <v>520042</v>
      </c>
      <c r="H158" s="1">
        <f t="shared" ca="1" si="53"/>
        <v>135446</v>
      </c>
      <c r="I158" s="1">
        <f t="shared" ca="1" si="53"/>
        <v>806549</v>
      </c>
      <c r="J158" s="1">
        <f t="shared" ca="1" si="53"/>
        <v>331906</v>
      </c>
      <c r="K158" s="1">
        <f t="shared" ca="1" si="53"/>
        <v>173434</v>
      </c>
      <c r="L158" s="1">
        <f t="shared" ca="1" si="53"/>
        <v>446742</v>
      </c>
      <c r="M158" s="1">
        <f t="shared" ca="1" si="53"/>
        <v>572692</v>
      </c>
      <c r="N158" s="1">
        <f t="shared" ca="1" si="53"/>
        <v>341653</v>
      </c>
      <c r="O158" s="1">
        <f t="shared" ca="1" si="53"/>
        <v>825401</v>
      </c>
      <c r="P158" s="1">
        <f t="shared" ca="1" si="53"/>
        <v>70906</v>
      </c>
      <c r="Q158" s="1" t="str">
        <f t="shared" ca="1" si="43"/>
        <v>莫邪</v>
      </c>
      <c r="R158" s="1" t="str">
        <f t="shared" ca="1" si="44"/>
        <v>嫪毐</v>
      </c>
      <c r="S158" s="1" t="str">
        <f t="shared" ca="1" si="45"/>
        <v>朱亥</v>
      </c>
      <c r="T158" s="1" t="str">
        <f t="shared" ca="1" si="46"/>
        <v>嫪毐</v>
      </c>
      <c r="U158" s="1" t="str">
        <f t="shared" ca="1" si="47"/>
        <v>嫪毐</v>
      </c>
      <c r="V158" s="1" t="str">
        <f t="shared" ca="1" si="48"/>
        <v>田忌</v>
      </c>
      <c r="W158" s="1" t="str">
        <f t="shared" ca="1" si="49"/>
        <v>庞涓</v>
      </c>
      <c r="X158" s="1" t="str">
        <f t="shared" ca="1" si="50"/>
        <v>嫪毐</v>
      </c>
      <c r="Y158" s="1" t="str">
        <f t="shared" ca="1" si="51"/>
        <v>朱亥</v>
      </c>
      <c r="Z158" s="1" t="str">
        <f t="shared" ca="1" si="52"/>
        <v>专诸</v>
      </c>
    </row>
    <row r="159" spans="6:26" x14ac:dyDescent="0.2">
      <c r="F159" s="1">
        <v>158</v>
      </c>
      <c r="G159" s="1">
        <f t="shared" ca="1" si="42"/>
        <v>233487</v>
      </c>
      <c r="H159" s="1">
        <f t="shared" ca="1" si="53"/>
        <v>213027</v>
      </c>
      <c r="I159" s="1">
        <f t="shared" ca="1" si="53"/>
        <v>208036</v>
      </c>
      <c r="J159" s="1">
        <f t="shared" ca="1" si="53"/>
        <v>3016</v>
      </c>
      <c r="K159" s="1">
        <f t="shared" ca="1" si="53"/>
        <v>161116</v>
      </c>
      <c r="L159" s="1">
        <f t="shared" ca="1" si="53"/>
        <v>4731</v>
      </c>
      <c r="M159" s="1">
        <f t="shared" ca="1" si="53"/>
        <v>762941</v>
      </c>
      <c r="N159" s="1">
        <f t="shared" ca="1" si="53"/>
        <v>13702</v>
      </c>
      <c r="O159" s="1">
        <f t="shared" ca="1" si="53"/>
        <v>789944</v>
      </c>
      <c r="P159" s="1">
        <f t="shared" ca="1" si="53"/>
        <v>752291</v>
      </c>
      <c r="Q159" s="1" t="str">
        <f t="shared" ca="1" si="43"/>
        <v>嫪毐</v>
      </c>
      <c r="R159" s="1" t="str">
        <f t="shared" ca="1" si="44"/>
        <v>嫪毐</v>
      </c>
      <c r="S159" s="1" t="str">
        <f t="shared" ca="1" si="45"/>
        <v>嫪毐</v>
      </c>
      <c r="T159" s="1" t="str">
        <f t="shared" ca="1" si="46"/>
        <v>骊姬</v>
      </c>
      <c r="U159" s="1" t="str">
        <f t="shared" ca="1" si="47"/>
        <v>嫪毐</v>
      </c>
      <c r="V159" s="1" t="str">
        <f t="shared" ca="1" si="48"/>
        <v>骊姬</v>
      </c>
      <c r="W159" s="1" t="str">
        <f t="shared" ca="1" si="49"/>
        <v>朱亥</v>
      </c>
      <c r="X159" s="1" t="str">
        <f t="shared" ca="1" si="50"/>
        <v>信陵君</v>
      </c>
      <c r="Y159" s="1" t="str">
        <f t="shared" ca="1" si="51"/>
        <v>朱亥</v>
      </c>
      <c r="Z159" s="1" t="str">
        <f t="shared" ca="1" si="52"/>
        <v>朱亥</v>
      </c>
    </row>
    <row r="160" spans="6:26" x14ac:dyDescent="0.2">
      <c r="F160" s="1">
        <v>159</v>
      </c>
      <c r="G160" s="1">
        <f t="shared" ca="1" si="42"/>
        <v>741064</v>
      </c>
      <c r="H160" s="1">
        <f t="shared" ca="1" si="53"/>
        <v>209980</v>
      </c>
      <c r="I160" s="1">
        <f t="shared" ca="1" si="53"/>
        <v>337382</v>
      </c>
      <c r="J160" s="1">
        <f t="shared" ca="1" si="53"/>
        <v>538883</v>
      </c>
      <c r="K160" s="1">
        <f t="shared" ca="1" si="53"/>
        <v>761368</v>
      </c>
      <c r="L160" s="1">
        <f t="shared" ca="1" si="53"/>
        <v>229694</v>
      </c>
      <c r="M160" s="1">
        <f t="shared" ca="1" si="53"/>
        <v>403646</v>
      </c>
      <c r="N160" s="1">
        <f t="shared" ca="1" si="53"/>
        <v>328935</v>
      </c>
      <c r="O160" s="1">
        <f t="shared" ca="1" si="53"/>
        <v>523928</v>
      </c>
      <c r="P160" s="1">
        <f t="shared" ca="1" si="53"/>
        <v>362153</v>
      </c>
      <c r="Q160" s="1" t="str">
        <f t="shared" ca="1" si="43"/>
        <v>朱亥</v>
      </c>
      <c r="R160" s="1" t="str">
        <f t="shared" ca="1" si="44"/>
        <v>嫪毐</v>
      </c>
      <c r="S160" s="1" t="str">
        <f t="shared" ca="1" si="45"/>
        <v>嫪毐</v>
      </c>
      <c r="T160" s="1" t="str">
        <f t="shared" ca="1" si="46"/>
        <v>孙叔敖</v>
      </c>
      <c r="U160" s="1" t="str">
        <f t="shared" ca="1" si="47"/>
        <v>朱亥</v>
      </c>
      <c r="V160" s="1" t="str">
        <f t="shared" ca="1" si="48"/>
        <v>嫪毐</v>
      </c>
      <c r="W160" s="1" t="str">
        <f t="shared" ca="1" si="49"/>
        <v>钟无艳</v>
      </c>
      <c r="X160" s="1" t="str">
        <f t="shared" ca="1" si="50"/>
        <v>嫪毐</v>
      </c>
      <c r="Y160" s="1" t="str">
        <f t="shared" ca="1" si="51"/>
        <v>莫邪</v>
      </c>
      <c r="Z160" s="1" t="str">
        <f t="shared" ca="1" si="52"/>
        <v>嫪毐</v>
      </c>
    </row>
    <row r="161" spans="6:26" x14ac:dyDescent="0.2">
      <c r="F161" s="1">
        <v>160</v>
      </c>
      <c r="G161" s="1">
        <f t="shared" ca="1" si="42"/>
        <v>615397</v>
      </c>
      <c r="H161" s="1">
        <f t="shared" ca="1" si="53"/>
        <v>906399</v>
      </c>
      <c r="I161" s="1">
        <f t="shared" ca="1" si="53"/>
        <v>72082</v>
      </c>
      <c r="J161" s="1">
        <f t="shared" ca="1" si="53"/>
        <v>180080</v>
      </c>
      <c r="K161" s="1">
        <f t="shared" ca="1" si="53"/>
        <v>363993</v>
      </c>
      <c r="L161" s="1">
        <f t="shared" ca="1" si="53"/>
        <v>349100</v>
      </c>
      <c r="M161" s="1">
        <f t="shared" ca="1" si="53"/>
        <v>417541</v>
      </c>
      <c r="N161" s="1">
        <f t="shared" ca="1" si="53"/>
        <v>267681</v>
      </c>
      <c r="O161" s="1">
        <f t="shared" ca="1" si="53"/>
        <v>498453</v>
      </c>
      <c r="P161" s="1">
        <f t="shared" ca="1" si="53"/>
        <v>469613</v>
      </c>
      <c r="Q161" s="1" t="str">
        <f t="shared" ca="1" si="43"/>
        <v>朱亥</v>
      </c>
      <c r="R161" s="1" t="str">
        <f t="shared" ca="1" si="44"/>
        <v>西门豹</v>
      </c>
      <c r="S161" s="1" t="str">
        <f t="shared" ca="1" si="45"/>
        <v>楚庄王</v>
      </c>
      <c r="T161" s="1" t="str">
        <f t="shared" ca="1" si="46"/>
        <v>嫪毐</v>
      </c>
      <c r="U161" s="1" t="str">
        <f t="shared" ca="1" si="47"/>
        <v>嫪毐</v>
      </c>
      <c r="V161" s="1" t="str">
        <f t="shared" ca="1" si="48"/>
        <v>嫪毐</v>
      </c>
      <c r="W161" s="1" t="str">
        <f t="shared" ca="1" si="49"/>
        <v>钟无艳</v>
      </c>
      <c r="X161" s="1" t="str">
        <f t="shared" ca="1" si="50"/>
        <v>嫪毐</v>
      </c>
      <c r="Y161" s="1" t="str">
        <f t="shared" ca="1" si="51"/>
        <v>春申君</v>
      </c>
      <c r="Z161" s="1" t="str">
        <f t="shared" ca="1" si="52"/>
        <v>项燕</v>
      </c>
    </row>
    <row r="162" spans="6:26" x14ac:dyDescent="0.2">
      <c r="F162" s="1">
        <v>161</v>
      </c>
      <c r="G162" s="1">
        <f t="shared" ca="1" si="42"/>
        <v>563029</v>
      </c>
      <c r="H162" s="1">
        <f t="shared" ca="1" si="53"/>
        <v>743656</v>
      </c>
      <c r="I162" s="1">
        <f t="shared" ca="1" si="53"/>
        <v>245950</v>
      </c>
      <c r="J162" s="1">
        <f t="shared" ca="1" si="53"/>
        <v>176417</v>
      </c>
      <c r="K162" s="1">
        <f t="shared" ca="1" si="53"/>
        <v>827500</v>
      </c>
      <c r="L162" s="1">
        <f t="shared" ca="1" si="53"/>
        <v>597260</v>
      </c>
      <c r="M162" s="1">
        <f t="shared" ca="1" si="53"/>
        <v>746627</v>
      </c>
      <c r="N162" s="1">
        <f t="shared" ca="1" si="53"/>
        <v>446361</v>
      </c>
      <c r="O162" s="1">
        <f t="shared" ca="1" si="53"/>
        <v>524785</v>
      </c>
      <c r="P162" s="1">
        <f t="shared" ca="1" si="53"/>
        <v>366270</v>
      </c>
      <c r="Q162" s="1" t="str">
        <f t="shared" ca="1" si="43"/>
        <v>庞涓</v>
      </c>
      <c r="R162" s="1" t="str">
        <f t="shared" ca="1" si="44"/>
        <v>朱亥</v>
      </c>
      <c r="S162" s="1" t="str">
        <f t="shared" ca="1" si="45"/>
        <v>嫪毐</v>
      </c>
      <c r="T162" s="1" t="str">
        <f t="shared" ca="1" si="46"/>
        <v>嫪毐</v>
      </c>
      <c r="U162" s="1" t="str">
        <f t="shared" ca="1" si="47"/>
        <v>朱亥</v>
      </c>
      <c r="V162" s="1" t="str">
        <f t="shared" ca="1" si="48"/>
        <v>朱亥</v>
      </c>
      <c r="W162" s="1" t="str">
        <f t="shared" ca="1" si="49"/>
        <v>朱亥</v>
      </c>
      <c r="X162" s="1" t="str">
        <f t="shared" ca="1" si="50"/>
        <v>田忌</v>
      </c>
      <c r="Y162" s="1" t="str">
        <f t="shared" ca="1" si="51"/>
        <v>莫邪</v>
      </c>
      <c r="Z162" s="1" t="str">
        <f t="shared" ca="1" si="52"/>
        <v>嫪毐</v>
      </c>
    </row>
    <row r="163" spans="6:26" x14ac:dyDescent="0.2">
      <c r="F163" s="1">
        <v>162</v>
      </c>
      <c r="G163" s="1">
        <f t="shared" ca="1" si="42"/>
        <v>899764</v>
      </c>
      <c r="H163" s="1">
        <f t="shared" ca="1" si="53"/>
        <v>648874</v>
      </c>
      <c r="I163" s="1">
        <f t="shared" ca="1" si="53"/>
        <v>964368</v>
      </c>
      <c r="J163" s="1">
        <f t="shared" ca="1" si="53"/>
        <v>91175</v>
      </c>
      <c r="K163" s="1">
        <f t="shared" ca="1" si="53"/>
        <v>18994</v>
      </c>
      <c r="L163" s="1">
        <f t="shared" ca="1" si="53"/>
        <v>363869</v>
      </c>
      <c r="M163" s="1">
        <f t="shared" ca="1" si="53"/>
        <v>674874</v>
      </c>
      <c r="N163" s="1">
        <f t="shared" ca="1" si="53"/>
        <v>78104</v>
      </c>
      <c r="O163" s="1">
        <f t="shared" ca="1" si="53"/>
        <v>489945</v>
      </c>
      <c r="P163" s="1">
        <f t="shared" ca="1" si="53"/>
        <v>836155</v>
      </c>
      <c r="Q163" s="1" t="str">
        <f t="shared" ca="1" si="43"/>
        <v>西门豹</v>
      </c>
      <c r="R163" s="1" t="str">
        <f t="shared" ca="1" si="44"/>
        <v>朱亥</v>
      </c>
      <c r="S163" s="1" t="str">
        <f t="shared" ca="1" si="45"/>
        <v>秦开</v>
      </c>
      <c r="T163" s="1" t="str">
        <f t="shared" ca="1" si="46"/>
        <v>嫪毐</v>
      </c>
      <c r="U163" s="1" t="str">
        <f t="shared" ca="1" si="47"/>
        <v>聂荌</v>
      </c>
      <c r="V163" s="1" t="str">
        <f t="shared" ca="1" si="48"/>
        <v>嫪毐</v>
      </c>
      <c r="W163" s="1" t="str">
        <f t="shared" ca="1" si="49"/>
        <v>朱亥</v>
      </c>
      <c r="X163" s="1" t="str">
        <f t="shared" ca="1" si="50"/>
        <v>吕不韦</v>
      </c>
      <c r="Y163" s="1" t="str">
        <f t="shared" ca="1" si="51"/>
        <v>春申君</v>
      </c>
      <c r="Z163" s="1" t="str">
        <f t="shared" ca="1" si="52"/>
        <v>朱亥</v>
      </c>
    </row>
    <row r="164" spans="6:26" x14ac:dyDescent="0.2">
      <c r="F164" s="1">
        <v>163</v>
      </c>
      <c r="G164" s="1">
        <f t="shared" ca="1" si="42"/>
        <v>557915</v>
      </c>
      <c r="H164" s="1">
        <f t="shared" ca="1" si="53"/>
        <v>79976</v>
      </c>
      <c r="I164" s="1">
        <f t="shared" ca="1" si="53"/>
        <v>633409</v>
      </c>
      <c r="J164" s="1">
        <f t="shared" ca="1" si="53"/>
        <v>412708</v>
      </c>
      <c r="K164" s="1">
        <f t="shared" ca="1" si="53"/>
        <v>355094</v>
      </c>
      <c r="L164" s="1">
        <f t="shared" ca="1" si="53"/>
        <v>409650</v>
      </c>
      <c r="M164" s="1">
        <f t="shared" ca="1" si="53"/>
        <v>429657</v>
      </c>
      <c r="N164" s="1">
        <f t="shared" ca="1" si="53"/>
        <v>516137</v>
      </c>
      <c r="O164" s="1">
        <f t="shared" ca="1" si="53"/>
        <v>765388</v>
      </c>
      <c r="P164" s="1">
        <f t="shared" ca="1" si="53"/>
        <v>415956</v>
      </c>
      <c r="Q164" s="1" t="str">
        <f t="shared" ca="1" si="43"/>
        <v>庞涓</v>
      </c>
      <c r="R164" s="1" t="str">
        <f t="shared" ca="1" si="44"/>
        <v>吕不韦</v>
      </c>
      <c r="S164" s="1" t="str">
        <f t="shared" ca="1" si="45"/>
        <v>朱亥</v>
      </c>
      <c r="T164" s="1" t="str">
        <f t="shared" ca="1" si="46"/>
        <v>钟无艳</v>
      </c>
      <c r="U164" s="1" t="str">
        <f t="shared" ca="1" si="47"/>
        <v>嫪毐</v>
      </c>
      <c r="V164" s="1" t="str">
        <f t="shared" ca="1" si="48"/>
        <v>钟无艳</v>
      </c>
      <c r="W164" s="1" t="str">
        <f t="shared" ca="1" si="49"/>
        <v>田忌</v>
      </c>
      <c r="X164" s="1" t="str">
        <f t="shared" ca="1" si="50"/>
        <v>莫邪</v>
      </c>
      <c r="Y164" s="1" t="str">
        <f t="shared" ca="1" si="51"/>
        <v>朱亥</v>
      </c>
      <c r="Z164" s="1" t="str">
        <f t="shared" ca="1" si="52"/>
        <v>钟无艳</v>
      </c>
    </row>
    <row r="165" spans="6:26" x14ac:dyDescent="0.2">
      <c r="F165" s="1">
        <v>164</v>
      </c>
      <c r="G165" s="1">
        <f t="shared" ca="1" si="42"/>
        <v>299568</v>
      </c>
      <c r="H165" s="1">
        <f t="shared" ca="1" si="53"/>
        <v>91329</v>
      </c>
      <c r="I165" s="1">
        <f t="shared" ca="1" si="53"/>
        <v>456628</v>
      </c>
      <c r="J165" s="1">
        <f t="shared" ca="1" si="53"/>
        <v>527598</v>
      </c>
      <c r="K165" s="1">
        <f t="shared" ca="1" si="53"/>
        <v>459601</v>
      </c>
      <c r="L165" s="1">
        <f t="shared" ca="1" si="53"/>
        <v>468604</v>
      </c>
      <c r="M165" s="1">
        <f t="shared" ca="1" si="53"/>
        <v>404710</v>
      </c>
      <c r="N165" s="1">
        <f t="shared" ca="1" si="53"/>
        <v>87855</v>
      </c>
      <c r="O165" s="1">
        <f t="shared" ca="1" si="53"/>
        <v>917817</v>
      </c>
      <c r="P165" s="1">
        <f t="shared" ca="1" si="53"/>
        <v>321775</v>
      </c>
      <c r="Q165" s="1" t="str">
        <f t="shared" ca="1" si="43"/>
        <v>嫪毐</v>
      </c>
      <c r="R165" s="1" t="str">
        <f t="shared" ca="1" si="44"/>
        <v>嫪毐</v>
      </c>
      <c r="S165" s="1" t="str">
        <f t="shared" ca="1" si="45"/>
        <v>司马穰苴</v>
      </c>
      <c r="T165" s="1" t="str">
        <f t="shared" ca="1" si="46"/>
        <v>莫邪</v>
      </c>
      <c r="U165" s="1" t="str">
        <f t="shared" ca="1" si="47"/>
        <v>司马穰苴</v>
      </c>
      <c r="V165" s="1" t="str">
        <f t="shared" ca="1" si="48"/>
        <v>项燕</v>
      </c>
      <c r="W165" s="1" t="str">
        <f t="shared" ca="1" si="49"/>
        <v>钟无艳</v>
      </c>
      <c r="X165" s="1" t="str">
        <f t="shared" ca="1" si="50"/>
        <v>嫪毐</v>
      </c>
      <c r="Y165" s="1" t="str">
        <f t="shared" ca="1" si="51"/>
        <v>韩非子</v>
      </c>
      <c r="Z165" s="1" t="str">
        <f t="shared" ca="1" si="52"/>
        <v>嫪毐</v>
      </c>
    </row>
    <row r="166" spans="6:26" x14ac:dyDescent="0.2">
      <c r="F166" s="1">
        <v>165</v>
      </c>
      <c r="G166" s="1">
        <f t="shared" ca="1" si="42"/>
        <v>706353</v>
      </c>
      <c r="H166" s="1">
        <f t="shared" ca="1" si="53"/>
        <v>393771</v>
      </c>
      <c r="I166" s="1">
        <f t="shared" ca="1" si="53"/>
        <v>176146</v>
      </c>
      <c r="J166" s="1">
        <f t="shared" ca="1" si="53"/>
        <v>275824</v>
      </c>
      <c r="K166" s="1">
        <f t="shared" ca="1" si="53"/>
        <v>243760</v>
      </c>
      <c r="L166" s="1">
        <f t="shared" ca="1" si="53"/>
        <v>292634</v>
      </c>
      <c r="M166" s="1">
        <f t="shared" ca="1" si="53"/>
        <v>542770</v>
      </c>
      <c r="N166" s="1">
        <f t="shared" ca="1" si="53"/>
        <v>98746</v>
      </c>
      <c r="O166" s="1">
        <f t="shared" ca="1" si="53"/>
        <v>117925</v>
      </c>
      <c r="P166" s="1">
        <f t="shared" ca="1" si="53"/>
        <v>137001</v>
      </c>
      <c r="Q166" s="1" t="str">
        <f t="shared" ca="1" si="43"/>
        <v>朱亥</v>
      </c>
      <c r="R166" s="1" t="str">
        <f t="shared" ca="1" si="44"/>
        <v>伯乐</v>
      </c>
      <c r="S166" s="1" t="str">
        <f t="shared" ca="1" si="45"/>
        <v>嫪毐</v>
      </c>
      <c r="T166" s="1" t="str">
        <f t="shared" ca="1" si="46"/>
        <v>嫪毐</v>
      </c>
      <c r="U166" s="1" t="str">
        <f t="shared" ca="1" si="47"/>
        <v>嫪毐</v>
      </c>
      <c r="V166" s="1" t="str">
        <f t="shared" ca="1" si="48"/>
        <v>嫪毐</v>
      </c>
      <c r="W166" s="1" t="str">
        <f t="shared" ca="1" si="49"/>
        <v>孙叔敖</v>
      </c>
      <c r="X166" s="1" t="str">
        <f t="shared" ca="1" si="50"/>
        <v>嫪毐</v>
      </c>
      <c r="Y166" s="1" t="str">
        <f t="shared" ca="1" si="51"/>
        <v>嫪毐</v>
      </c>
      <c r="Z166" s="1" t="str">
        <f t="shared" ca="1" si="52"/>
        <v>嫪毐</v>
      </c>
    </row>
    <row r="167" spans="6:26" x14ac:dyDescent="0.2">
      <c r="F167" s="1">
        <v>166</v>
      </c>
      <c r="G167" s="1">
        <f t="shared" ca="1" si="42"/>
        <v>597230</v>
      </c>
      <c r="H167" s="1">
        <f t="shared" ca="1" si="53"/>
        <v>580170</v>
      </c>
      <c r="I167" s="1">
        <f t="shared" ca="1" si="53"/>
        <v>915740</v>
      </c>
      <c r="J167" s="1">
        <f t="shared" ca="1" si="53"/>
        <v>316220</v>
      </c>
      <c r="K167" s="1">
        <f t="shared" ca="1" si="53"/>
        <v>378476</v>
      </c>
      <c r="L167" s="1">
        <f t="shared" ca="1" si="53"/>
        <v>748063</v>
      </c>
      <c r="M167" s="1">
        <f t="shared" ca="1" si="53"/>
        <v>904245</v>
      </c>
      <c r="N167" s="1">
        <f t="shared" ca="1" si="53"/>
        <v>274900</v>
      </c>
      <c r="O167" s="1">
        <f t="shared" ca="1" si="53"/>
        <v>691030</v>
      </c>
      <c r="P167" s="1">
        <f t="shared" ca="1" si="53"/>
        <v>666051</v>
      </c>
      <c r="Q167" s="1" t="str">
        <f t="shared" ca="1" si="43"/>
        <v>朱亥</v>
      </c>
      <c r="R167" s="1" t="str">
        <f t="shared" ca="1" si="44"/>
        <v>庞涓</v>
      </c>
      <c r="S167" s="1" t="str">
        <f t="shared" ca="1" si="45"/>
        <v>韩非子</v>
      </c>
      <c r="T167" s="1" t="str">
        <f t="shared" ca="1" si="46"/>
        <v>嫪毐</v>
      </c>
      <c r="U167" s="1" t="str">
        <f t="shared" ca="1" si="47"/>
        <v>嫪毐</v>
      </c>
      <c r="V167" s="1" t="str">
        <f t="shared" ca="1" si="48"/>
        <v>朱亥</v>
      </c>
      <c r="W167" s="1" t="str">
        <f t="shared" ca="1" si="49"/>
        <v>西门豹</v>
      </c>
      <c r="X167" s="1" t="str">
        <f t="shared" ca="1" si="50"/>
        <v>嫪毐</v>
      </c>
      <c r="Y167" s="1" t="str">
        <f t="shared" ca="1" si="51"/>
        <v>朱亥</v>
      </c>
      <c r="Z167" s="1" t="str">
        <f t="shared" ca="1" si="52"/>
        <v>朱亥</v>
      </c>
    </row>
    <row r="168" spans="6:26" x14ac:dyDescent="0.2">
      <c r="F168" s="1">
        <v>167</v>
      </c>
      <c r="G168" s="1">
        <f t="shared" ca="1" si="42"/>
        <v>134829</v>
      </c>
      <c r="H168" s="1">
        <f t="shared" ca="1" si="53"/>
        <v>611205</v>
      </c>
      <c r="I168" s="1">
        <f t="shared" ca="1" si="53"/>
        <v>993844</v>
      </c>
      <c r="J168" s="1">
        <f t="shared" ca="1" si="53"/>
        <v>679113</v>
      </c>
      <c r="K168" s="1">
        <f t="shared" ca="1" si="53"/>
        <v>617183</v>
      </c>
      <c r="L168" s="1">
        <f t="shared" ca="1" si="53"/>
        <v>27120</v>
      </c>
      <c r="M168" s="1">
        <f t="shared" ca="1" si="53"/>
        <v>291836</v>
      </c>
      <c r="N168" s="1">
        <f t="shared" ca="1" si="53"/>
        <v>590288</v>
      </c>
      <c r="O168" s="1">
        <f t="shared" ca="1" si="53"/>
        <v>697511</v>
      </c>
      <c r="P168" s="1">
        <f t="shared" ca="1" si="53"/>
        <v>25917</v>
      </c>
      <c r="Q168" s="1" t="str">
        <f t="shared" ca="1" si="43"/>
        <v>嫪毐</v>
      </c>
      <c r="R168" s="1" t="str">
        <f t="shared" ca="1" si="44"/>
        <v>朱亥</v>
      </c>
      <c r="S168" s="1" t="str">
        <f t="shared" ca="1" si="45"/>
        <v>伍子胥</v>
      </c>
      <c r="T168" s="1" t="str">
        <f t="shared" ca="1" si="46"/>
        <v>朱亥</v>
      </c>
      <c r="U168" s="1" t="str">
        <f t="shared" ca="1" si="47"/>
        <v>朱亥</v>
      </c>
      <c r="V168" s="1" t="str">
        <f t="shared" ca="1" si="48"/>
        <v>聂荌</v>
      </c>
      <c r="W168" s="1" t="str">
        <f t="shared" ca="1" si="49"/>
        <v>嫪毐</v>
      </c>
      <c r="X168" s="1" t="str">
        <f t="shared" ca="1" si="50"/>
        <v>朱亥</v>
      </c>
      <c r="Y168" s="1" t="str">
        <f t="shared" ca="1" si="51"/>
        <v>朱亥</v>
      </c>
      <c r="Z168" s="1" t="str">
        <f t="shared" ca="1" si="52"/>
        <v>聂荌</v>
      </c>
    </row>
    <row r="169" spans="6:26" x14ac:dyDescent="0.2">
      <c r="F169" s="1">
        <v>168</v>
      </c>
      <c r="G169" s="1">
        <f t="shared" ca="1" si="42"/>
        <v>697750</v>
      </c>
      <c r="H169" s="1">
        <f t="shared" ca="1" si="53"/>
        <v>326107</v>
      </c>
      <c r="I169" s="1">
        <f t="shared" ca="1" si="53"/>
        <v>999889</v>
      </c>
      <c r="J169" s="1">
        <f t="shared" ca="1" si="53"/>
        <v>931776</v>
      </c>
      <c r="K169" s="1">
        <f t="shared" ca="1" si="53"/>
        <v>396491</v>
      </c>
      <c r="L169" s="1">
        <f t="shared" ca="1" si="53"/>
        <v>929045</v>
      </c>
      <c r="M169" s="1">
        <f t="shared" ca="1" si="53"/>
        <v>432092</v>
      </c>
      <c r="N169" s="1">
        <f t="shared" ca="1" si="53"/>
        <v>400585</v>
      </c>
      <c r="O169" s="1">
        <f t="shared" ca="1" si="53"/>
        <v>481474</v>
      </c>
      <c r="P169" s="1">
        <f t="shared" ca="1" si="53"/>
        <v>965287</v>
      </c>
      <c r="Q169" s="1" t="str">
        <f t="shared" ca="1" si="43"/>
        <v>朱亥</v>
      </c>
      <c r="R169" s="1" t="str">
        <f t="shared" ca="1" si="44"/>
        <v>嫪毐</v>
      </c>
      <c r="S169" s="1" t="str">
        <f t="shared" ca="1" si="45"/>
        <v>勾践</v>
      </c>
      <c r="T169" s="1" t="str">
        <f t="shared" ca="1" si="46"/>
        <v>暴鸢</v>
      </c>
      <c r="U169" s="1" t="str">
        <f t="shared" ca="1" si="47"/>
        <v>伯乐</v>
      </c>
      <c r="V169" s="1" t="str">
        <f t="shared" ca="1" si="48"/>
        <v>暴鸢</v>
      </c>
      <c r="W169" s="1" t="str">
        <f t="shared" ca="1" si="49"/>
        <v>田忌</v>
      </c>
      <c r="X169" s="1" t="str">
        <f t="shared" ca="1" si="50"/>
        <v>钟无艳</v>
      </c>
      <c r="Y169" s="1" t="str">
        <f t="shared" ca="1" si="51"/>
        <v>春申君</v>
      </c>
      <c r="Z169" s="1" t="str">
        <f t="shared" ca="1" si="52"/>
        <v>秦开</v>
      </c>
    </row>
    <row r="170" spans="6:26" x14ac:dyDescent="0.2">
      <c r="F170" s="1">
        <v>169</v>
      </c>
      <c r="G170" s="1">
        <f t="shared" ca="1" si="42"/>
        <v>770794</v>
      </c>
      <c r="H170" s="1">
        <f t="shared" ca="1" si="53"/>
        <v>732155</v>
      </c>
      <c r="I170" s="1">
        <f t="shared" ca="1" si="53"/>
        <v>411676</v>
      </c>
      <c r="J170" s="1">
        <f t="shared" ca="1" si="53"/>
        <v>786764</v>
      </c>
      <c r="K170" s="1">
        <f t="shared" ca="1" si="53"/>
        <v>817137</v>
      </c>
      <c r="L170" s="1">
        <f t="shared" ca="1" si="53"/>
        <v>408128</v>
      </c>
      <c r="M170" s="1">
        <f t="shared" ca="1" si="53"/>
        <v>922878</v>
      </c>
      <c r="N170" s="1">
        <f t="shared" ca="1" si="53"/>
        <v>857722</v>
      </c>
      <c r="O170" s="1">
        <f t="shared" ca="1" si="53"/>
        <v>201543</v>
      </c>
      <c r="P170" s="1">
        <f t="shared" ca="1" si="53"/>
        <v>195935</v>
      </c>
      <c r="Q170" s="1" t="str">
        <f t="shared" ca="1" si="43"/>
        <v>朱亥</v>
      </c>
      <c r="R170" s="1" t="str">
        <f t="shared" ca="1" si="44"/>
        <v>朱亥</v>
      </c>
      <c r="S170" s="1" t="str">
        <f t="shared" ca="1" si="45"/>
        <v>钟无艳</v>
      </c>
      <c r="T170" s="1" t="str">
        <f t="shared" ca="1" si="46"/>
        <v>朱亥</v>
      </c>
      <c r="U170" s="1" t="str">
        <f t="shared" ca="1" si="47"/>
        <v>朱亥</v>
      </c>
      <c r="V170" s="1" t="str">
        <f t="shared" ca="1" si="48"/>
        <v>钟无艳</v>
      </c>
      <c r="W170" s="1" t="str">
        <f t="shared" ca="1" si="49"/>
        <v>暴鸢</v>
      </c>
      <c r="X170" s="1" t="str">
        <f t="shared" ca="1" si="50"/>
        <v>朱亥</v>
      </c>
      <c r="Y170" s="1" t="str">
        <f t="shared" ca="1" si="51"/>
        <v>嫪毐</v>
      </c>
      <c r="Z170" s="1" t="str">
        <f t="shared" ca="1" si="52"/>
        <v>嫪毐</v>
      </c>
    </row>
    <row r="171" spans="6:26" x14ac:dyDescent="0.2">
      <c r="F171" s="1">
        <v>170</v>
      </c>
      <c r="G171" s="1">
        <f t="shared" ca="1" si="42"/>
        <v>557059</v>
      </c>
      <c r="H171" s="1">
        <f t="shared" ca="1" si="53"/>
        <v>860155</v>
      </c>
      <c r="I171" s="1">
        <f t="shared" ca="1" si="53"/>
        <v>202358</v>
      </c>
      <c r="J171" s="1">
        <f t="shared" ca="1" si="53"/>
        <v>352395</v>
      </c>
      <c r="K171" s="1">
        <f t="shared" ca="1" si="53"/>
        <v>626778</v>
      </c>
      <c r="L171" s="1">
        <f t="shared" ca="1" si="53"/>
        <v>995785</v>
      </c>
      <c r="M171" s="1">
        <f t="shared" ca="1" si="53"/>
        <v>835172</v>
      </c>
      <c r="N171" s="1">
        <f t="shared" ca="1" si="53"/>
        <v>979407</v>
      </c>
      <c r="O171" s="1">
        <f t="shared" ca="1" si="53"/>
        <v>974992</v>
      </c>
      <c r="P171" s="1">
        <f t="shared" ca="1" si="53"/>
        <v>456209</v>
      </c>
      <c r="Q171" s="1" t="str">
        <f t="shared" ca="1" si="43"/>
        <v>庞涓</v>
      </c>
      <c r="R171" s="1" t="str">
        <f t="shared" ca="1" si="44"/>
        <v>朱亥</v>
      </c>
      <c r="S171" s="1" t="str">
        <f t="shared" ca="1" si="45"/>
        <v>嫪毐</v>
      </c>
      <c r="T171" s="1" t="str">
        <f t="shared" ca="1" si="46"/>
        <v>嫪毐</v>
      </c>
      <c r="U171" s="1" t="str">
        <f t="shared" ca="1" si="47"/>
        <v>朱亥</v>
      </c>
      <c r="V171" s="1" t="str">
        <f t="shared" ca="1" si="48"/>
        <v>伍子胥</v>
      </c>
      <c r="W171" s="1" t="str">
        <f t="shared" ca="1" si="49"/>
        <v>朱亥</v>
      </c>
      <c r="X171" s="1" t="str">
        <f t="shared" ca="1" si="50"/>
        <v>秦开</v>
      </c>
      <c r="Y171" s="1" t="str">
        <f t="shared" ca="1" si="51"/>
        <v>秦开</v>
      </c>
      <c r="Z171" s="1" t="str">
        <f t="shared" ca="1" si="52"/>
        <v>田忌</v>
      </c>
    </row>
    <row r="172" spans="6:26" x14ac:dyDescent="0.2">
      <c r="F172" s="1">
        <v>171</v>
      </c>
      <c r="G172" s="1">
        <f t="shared" ca="1" si="42"/>
        <v>192161</v>
      </c>
      <c r="H172" s="1">
        <f t="shared" ca="1" si="53"/>
        <v>185798</v>
      </c>
      <c r="I172" s="1">
        <f t="shared" ca="1" si="53"/>
        <v>961866</v>
      </c>
      <c r="J172" s="1">
        <f t="shared" ca="1" si="53"/>
        <v>601679</v>
      </c>
      <c r="K172" s="1">
        <f t="shared" ca="1" si="53"/>
        <v>436134</v>
      </c>
      <c r="L172" s="1">
        <f t="shared" ca="1" si="53"/>
        <v>670606</v>
      </c>
      <c r="M172" s="1">
        <f t="shared" ca="1" si="53"/>
        <v>9215</v>
      </c>
      <c r="N172" s="1">
        <f t="shared" ca="1" si="53"/>
        <v>323746</v>
      </c>
      <c r="O172" s="1">
        <f t="shared" ca="1" si="53"/>
        <v>989140</v>
      </c>
      <c r="P172" s="1">
        <f t="shared" ca="1" si="53"/>
        <v>527354</v>
      </c>
      <c r="Q172" s="1" t="str">
        <f t="shared" ca="1" si="43"/>
        <v>嫪毐</v>
      </c>
      <c r="R172" s="1" t="str">
        <f t="shared" ca="1" si="44"/>
        <v>嫪毐</v>
      </c>
      <c r="S172" s="1" t="str">
        <f t="shared" ca="1" si="45"/>
        <v>秦开</v>
      </c>
      <c r="T172" s="1" t="str">
        <f t="shared" ca="1" si="46"/>
        <v>朱亥</v>
      </c>
      <c r="U172" s="1" t="str">
        <f t="shared" ca="1" si="47"/>
        <v>田忌</v>
      </c>
      <c r="V172" s="1" t="str">
        <f t="shared" ca="1" si="48"/>
        <v>朱亥</v>
      </c>
      <c r="W172" s="1" t="str">
        <f t="shared" ca="1" si="49"/>
        <v>义渠骇</v>
      </c>
      <c r="X172" s="1" t="str">
        <f t="shared" ca="1" si="50"/>
        <v>嫪毐</v>
      </c>
      <c r="Y172" s="1" t="str">
        <f t="shared" ca="1" si="51"/>
        <v>褒姒</v>
      </c>
      <c r="Z172" s="1" t="str">
        <f t="shared" ca="1" si="52"/>
        <v>莫邪</v>
      </c>
    </row>
    <row r="173" spans="6:26" x14ac:dyDescent="0.2">
      <c r="F173" s="1">
        <v>172</v>
      </c>
      <c r="G173" s="1">
        <f t="shared" ca="1" si="42"/>
        <v>47446</v>
      </c>
      <c r="H173" s="1">
        <f t="shared" ca="1" si="53"/>
        <v>282811</v>
      </c>
      <c r="I173" s="1">
        <f t="shared" ca="1" si="53"/>
        <v>113118</v>
      </c>
      <c r="J173" s="1">
        <f t="shared" ca="1" si="53"/>
        <v>8906</v>
      </c>
      <c r="K173" s="1">
        <f t="shared" ca="1" si="53"/>
        <v>114766</v>
      </c>
      <c r="L173" s="1">
        <f t="shared" ca="1" si="53"/>
        <v>99930</v>
      </c>
      <c r="M173" s="1">
        <f t="shared" ca="1" si="53"/>
        <v>473435</v>
      </c>
      <c r="N173" s="1">
        <f t="shared" ca="1" si="53"/>
        <v>126541</v>
      </c>
      <c r="O173" s="1">
        <f t="shared" ca="1" si="53"/>
        <v>66533</v>
      </c>
      <c r="P173" s="1">
        <f t="shared" ca="1" si="53"/>
        <v>153819</v>
      </c>
      <c r="Q173" s="1" t="str">
        <f t="shared" ca="1" si="43"/>
        <v>专诸</v>
      </c>
      <c r="R173" s="1" t="str">
        <f t="shared" ca="1" si="44"/>
        <v>嫪毐</v>
      </c>
      <c r="S173" s="1" t="str">
        <f t="shared" ca="1" si="45"/>
        <v>嫪毐</v>
      </c>
      <c r="T173" s="1" t="str">
        <f t="shared" ca="1" si="46"/>
        <v>义渠骇</v>
      </c>
      <c r="U173" s="1" t="str">
        <f t="shared" ca="1" si="47"/>
        <v>嫪毐</v>
      </c>
      <c r="V173" s="1" t="str">
        <f t="shared" ca="1" si="48"/>
        <v>嫪毐</v>
      </c>
      <c r="W173" s="1" t="str">
        <f t="shared" ca="1" si="49"/>
        <v>春申君</v>
      </c>
      <c r="X173" s="1" t="str">
        <f t="shared" ca="1" si="50"/>
        <v>嫪毐</v>
      </c>
      <c r="Y173" s="1" t="str">
        <f t="shared" ca="1" si="51"/>
        <v>专诸</v>
      </c>
      <c r="Z173" s="1" t="str">
        <f t="shared" ca="1" si="52"/>
        <v>嫪毐</v>
      </c>
    </row>
    <row r="174" spans="6:26" x14ac:dyDescent="0.2">
      <c r="F174" s="1">
        <v>173</v>
      </c>
      <c r="G174" s="1">
        <f t="shared" ca="1" si="42"/>
        <v>796858</v>
      </c>
      <c r="H174" s="1">
        <f t="shared" ca="1" si="53"/>
        <v>534579</v>
      </c>
      <c r="I174" s="1">
        <f t="shared" ca="1" si="53"/>
        <v>115665</v>
      </c>
      <c r="J174" s="1">
        <f t="shared" ca="1" si="53"/>
        <v>363067</v>
      </c>
      <c r="K174" s="1">
        <f t="shared" ca="1" si="53"/>
        <v>569696</v>
      </c>
      <c r="L174" s="1">
        <f t="shared" ca="1" si="53"/>
        <v>140851</v>
      </c>
      <c r="M174" s="1">
        <f t="shared" ca="1" si="53"/>
        <v>308380</v>
      </c>
      <c r="N174" s="1">
        <f t="shared" ca="1" si="53"/>
        <v>465660</v>
      </c>
      <c r="O174" s="1">
        <f t="shared" ca="1" si="53"/>
        <v>332018</v>
      </c>
      <c r="P174" s="1">
        <f t="shared" ca="1" si="53"/>
        <v>688953</v>
      </c>
      <c r="Q174" s="1" t="str">
        <f t="shared" ca="1" si="43"/>
        <v>朱亥</v>
      </c>
      <c r="R174" s="1" t="str">
        <f t="shared" ca="1" si="44"/>
        <v>孙叔敖</v>
      </c>
      <c r="S174" s="1" t="str">
        <f t="shared" ca="1" si="45"/>
        <v>嫪毐</v>
      </c>
      <c r="T174" s="1" t="str">
        <f t="shared" ca="1" si="46"/>
        <v>嫪毐</v>
      </c>
      <c r="U174" s="1" t="str">
        <f t="shared" ca="1" si="47"/>
        <v>庞涓</v>
      </c>
      <c r="V174" s="1" t="str">
        <f t="shared" ca="1" si="48"/>
        <v>嫪毐</v>
      </c>
      <c r="W174" s="1" t="str">
        <f t="shared" ca="1" si="49"/>
        <v>嫪毐</v>
      </c>
      <c r="X174" s="1" t="str">
        <f t="shared" ca="1" si="50"/>
        <v>孙膑</v>
      </c>
      <c r="Y174" s="1" t="str">
        <f t="shared" ca="1" si="51"/>
        <v>嫪毐</v>
      </c>
      <c r="Z174" s="1" t="str">
        <f t="shared" ca="1" si="52"/>
        <v>朱亥</v>
      </c>
    </row>
    <row r="175" spans="6:26" x14ac:dyDescent="0.2">
      <c r="F175" s="1">
        <v>174</v>
      </c>
      <c r="G175" s="1">
        <f t="shared" ca="1" si="42"/>
        <v>318929</v>
      </c>
      <c r="H175" s="1">
        <f t="shared" ca="1" si="53"/>
        <v>84608</v>
      </c>
      <c r="I175" s="1">
        <f t="shared" ca="1" si="53"/>
        <v>306970</v>
      </c>
      <c r="J175" s="1">
        <f t="shared" ca="1" si="53"/>
        <v>542440</v>
      </c>
      <c r="K175" s="1">
        <f t="shared" ca="1" si="53"/>
        <v>206754</v>
      </c>
      <c r="L175" s="1">
        <f t="shared" ca="1" si="53"/>
        <v>891705</v>
      </c>
      <c r="M175" s="1">
        <f t="shared" ca="1" si="53"/>
        <v>415498</v>
      </c>
      <c r="N175" s="1">
        <f t="shared" ca="1" si="53"/>
        <v>462713</v>
      </c>
      <c r="O175" s="1">
        <f t="shared" ca="1" si="53"/>
        <v>932602</v>
      </c>
      <c r="P175" s="1">
        <f t="shared" ca="1" si="53"/>
        <v>251139</v>
      </c>
      <c r="Q175" s="1" t="str">
        <f t="shared" ca="1" si="43"/>
        <v>嫪毐</v>
      </c>
      <c r="R175" s="1" t="str">
        <f t="shared" ca="1" si="44"/>
        <v>嫪毐</v>
      </c>
      <c r="S175" s="1" t="str">
        <f t="shared" ca="1" si="45"/>
        <v>嫪毐</v>
      </c>
      <c r="T175" s="1" t="str">
        <f t="shared" ca="1" si="46"/>
        <v>孙叔敖</v>
      </c>
      <c r="U175" s="1" t="str">
        <f t="shared" ca="1" si="47"/>
        <v>嫪毐</v>
      </c>
      <c r="V175" s="1" t="str">
        <f t="shared" ca="1" si="48"/>
        <v>西门豹</v>
      </c>
      <c r="W175" s="1" t="str">
        <f t="shared" ca="1" si="49"/>
        <v>钟无艳</v>
      </c>
      <c r="X175" s="1" t="str">
        <f t="shared" ca="1" si="50"/>
        <v>孙膑</v>
      </c>
      <c r="Y175" s="1" t="str">
        <f t="shared" ca="1" si="51"/>
        <v>暴鸢</v>
      </c>
      <c r="Z175" s="1" t="str">
        <f t="shared" ca="1" si="52"/>
        <v>嫪毐</v>
      </c>
    </row>
    <row r="176" spans="6:26" x14ac:dyDescent="0.2">
      <c r="F176" s="1">
        <v>175</v>
      </c>
      <c r="G176" s="1">
        <f t="shared" ca="1" si="42"/>
        <v>720975</v>
      </c>
      <c r="H176" s="1">
        <f t="shared" ca="1" si="53"/>
        <v>206823</v>
      </c>
      <c r="I176" s="1">
        <f t="shared" ca="1" si="53"/>
        <v>284369</v>
      </c>
      <c r="J176" s="1">
        <f t="shared" ca="1" si="53"/>
        <v>465626</v>
      </c>
      <c r="K176" s="1">
        <f t="shared" ca="1" si="53"/>
        <v>473690</v>
      </c>
      <c r="L176" s="1">
        <f t="shared" ca="1" si="53"/>
        <v>691299</v>
      </c>
      <c r="M176" s="1">
        <f t="shared" ca="1" si="53"/>
        <v>289936</v>
      </c>
      <c r="N176" s="1">
        <f t="shared" ca="1" si="53"/>
        <v>61695</v>
      </c>
      <c r="O176" s="1">
        <f t="shared" ca="1" si="53"/>
        <v>599696</v>
      </c>
      <c r="P176" s="1">
        <f t="shared" ca="1" si="53"/>
        <v>999884</v>
      </c>
      <c r="Q176" s="1" t="str">
        <f t="shared" ca="1" si="43"/>
        <v>朱亥</v>
      </c>
      <c r="R176" s="1" t="str">
        <f t="shared" ca="1" si="44"/>
        <v>嫪毐</v>
      </c>
      <c r="S176" s="1" t="str">
        <f t="shared" ca="1" si="45"/>
        <v>嫪毐</v>
      </c>
      <c r="T176" s="1" t="str">
        <f t="shared" ca="1" si="46"/>
        <v>孙膑</v>
      </c>
      <c r="U176" s="1" t="str">
        <f t="shared" ca="1" si="47"/>
        <v>春申君</v>
      </c>
      <c r="V176" s="1" t="str">
        <f t="shared" ca="1" si="48"/>
        <v>朱亥</v>
      </c>
      <c r="W176" s="1" t="str">
        <f t="shared" ca="1" si="49"/>
        <v>嫪毐</v>
      </c>
      <c r="X176" s="1" t="str">
        <f t="shared" ca="1" si="50"/>
        <v>专诸</v>
      </c>
      <c r="Y176" s="1" t="str">
        <f t="shared" ca="1" si="51"/>
        <v>朱亥</v>
      </c>
      <c r="Z176" s="1" t="str">
        <f t="shared" ca="1" si="52"/>
        <v>勾践</v>
      </c>
    </row>
    <row r="177" spans="6:26" x14ac:dyDescent="0.2">
      <c r="F177" s="1">
        <v>176</v>
      </c>
      <c r="G177" s="1">
        <f t="shared" ca="1" si="42"/>
        <v>826661</v>
      </c>
      <c r="H177" s="1">
        <f t="shared" ca="1" si="53"/>
        <v>686263</v>
      </c>
      <c r="I177" s="1">
        <f t="shared" ca="1" si="53"/>
        <v>832275</v>
      </c>
      <c r="J177" s="1">
        <f t="shared" ca="1" si="53"/>
        <v>584333</v>
      </c>
      <c r="K177" s="1">
        <f t="shared" ca="1" si="53"/>
        <v>911569</v>
      </c>
      <c r="L177" s="1">
        <f t="shared" ca="1" si="53"/>
        <v>613171</v>
      </c>
      <c r="M177" s="1">
        <f t="shared" ca="1" si="53"/>
        <v>517300</v>
      </c>
      <c r="N177" s="1">
        <f t="shared" ca="1" si="53"/>
        <v>952292</v>
      </c>
      <c r="O177" s="1">
        <f t="shared" ca="1" si="53"/>
        <v>157585</v>
      </c>
      <c r="P177" s="1">
        <f t="shared" ca="1" si="53"/>
        <v>342639</v>
      </c>
      <c r="Q177" s="1" t="str">
        <f t="shared" ca="1" si="43"/>
        <v>朱亥</v>
      </c>
      <c r="R177" s="1" t="str">
        <f t="shared" ca="1" si="44"/>
        <v>朱亥</v>
      </c>
      <c r="S177" s="1" t="str">
        <f t="shared" ca="1" si="45"/>
        <v>朱亥</v>
      </c>
      <c r="T177" s="1" t="str">
        <f t="shared" ca="1" si="46"/>
        <v>朱亥</v>
      </c>
      <c r="U177" s="1" t="str">
        <f t="shared" ca="1" si="47"/>
        <v>西门豹</v>
      </c>
      <c r="V177" s="1" t="str">
        <f t="shared" ca="1" si="48"/>
        <v>朱亥</v>
      </c>
      <c r="W177" s="1" t="str">
        <f t="shared" ca="1" si="49"/>
        <v>莫邪</v>
      </c>
      <c r="X177" s="1" t="str">
        <f t="shared" ca="1" si="50"/>
        <v>乐毅</v>
      </c>
      <c r="Y177" s="1" t="str">
        <f t="shared" ca="1" si="51"/>
        <v>嫪毐</v>
      </c>
      <c r="Z177" s="1" t="str">
        <f t="shared" ca="1" si="52"/>
        <v>嫪毐</v>
      </c>
    </row>
    <row r="178" spans="6:26" x14ac:dyDescent="0.2">
      <c r="F178" s="1">
        <v>177</v>
      </c>
      <c r="G178" s="1">
        <f t="shared" ca="1" si="42"/>
        <v>672673</v>
      </c>
      <c r="H178" s="1">
        <f t="shared" ca="1" si="53"/>
        <v>785392</v>
      </c>
      <c r="I178" s="1">
        <f t="shared" ca="1" si="53"/>
        <v>349915</v>
      </c>
      <c r="J178" s="1">
        <f t="shared" ca="1" si="53"/>
        <v>136309</v>
      </c>
      <c r="K178" s="1">
        <f t="shared" ca="1" si="53"/>
        <v>367764</v>
      </c>
      <c r="L178" s="1">
        <f t="shared" ca="1" si="53"/>
        <v>302511</v>
      </c>
      <c r="M178" s="1">
        <f t="shared" ca="1" si="53"/>
        <v>396811</v>
      </c>
      <c r="N178" s="1">
        <f t="shared" ca="1" si="53"/>
        <v>651873</v>
      </c>
      <c r="O178" s="1">
        <f t="shared" ca="1" si="53"/>
        <v>193502</v>
      </c>
      <c r="P178" s="1">
        <f t="shared" ca="1" si="53"/>
        <v>538230</v>
      </c>
      <c r="Q178" s="1" t="str">
        <f t="shared" ca="1" si="43"/>
        <v>朱亥</v>
      </c>
      <c r="R178" s="1" t="str">
        <f t="shared" ca="1" si="44"/>
        <v>朱亥</v>
      </c>
      <c r="S178" s="1" t="str">
        <f t="shared" ca="1" si="45"/>
        <v>嫪毐</v>
      </c>
      <c r="T178" s="1" t="str">
        <f t="shared" ca="1" si="46"/>
        <v>嫪毐</v>
      </c>
      <c r="U178" s="1" t="str">
        <f t="shared" ca="1" si="47"/>
        <v>嫪毐</v>
      </c>
      <c r="V178" s="1" t="str">
        <f t="shared" ca="1" si="48"/>
        <v>嫪毐</v>
      </c>
      <c r="W178" s="1" t="str">
        <f t="shared" ca="1" si="49"/>
        <v>伯乐</v>
      </c>
      <c r="X178" s="1" t="str">
        <f t="shared" ca="1" si="50"/>
        <v>朱亥</v>
      </c>
      <c r="Y178" s="1" t="str">
        <f t="shared" ca="1" si="51"/>
        <v>嫪毐</v>
      </c>
      <c r="Z178" s="1" t="str">
        <f t="shared" ca="1" si="52"/>
        <v>孙叔敖</v>
      </c>
    </row>
    <row r="179" spans="6:26" x14ac:dyDescent="0.2">
      <c r="F179" s="1">
        <v>178</v>
      </c>
      <c r="G179" s="1">
        <f t="shared" ca="1" si="42"/>
        <v>934288</v>
      </c>
      <c r="H179" s="1">
        <f t="shared" ca="1" si="53"/>
        <v>832420</v>
      </c>
      <c r="I179" s="1">
        <f t="shared" ca="1" si="53"/>
        <v>366792</v>
      </c>
      <c r="J179" s="1">
        <f t="shared" ca="1" si="53"/>
        <v>877025</v>
      </c>
      <c r="K179" s="1">
        <f t="shared" ca="1" si="53"/>
        <v>69188</v>
      </c>
      <c r="L179" s="1">
        <f t="shared" ca="1" si="53"/>
        <v>238420</v>
      </c>
      <c r="M179" s="1">
        <f t="shared" ca="1" si="53"/>
        <v>294233</v>
      </c>
      <c r="N179" s="1">
        <f t="shared" ca="1" si="53"/>
        <v>330167</v>
      </c>
      <c r="O179" s="1">
        <f t="shared" ca="1" si="53"/>
        <v>725218</v>
      </c>
      <c r="P179" s="1">
        <f t="shared" ca="1" si="53"/>
        <v>176698</v>
      </c>
      <c r="Q179" s="1" t="str">
        <f t="shared" ca="1" si="43"/>
        <v>暴鸢</v>
      </c>
      <c r="R179" s="1" t="str">
        <f t="shared" ca="1" si="44"/>
        <v>朱亥</v>
      </c>
      <c r="S179" s="1" t="str">
        <f t="shared" ca="1" si="45"/>
        <v>嫪毐</v>
      </c>
      <c r="T179" s="1" t="str">
        <f t="shared" ca="1" si="46"/>
        <v>朱亥</v>
      </c>
      <c r="U179" s="1" t="str">
        <f t="shared" ca="1" si="47"/>
        <v>专诸</v>
      </c>
      <c r="V179" s="1" t="str">
        <f t="shared" ca="1" si="48"/>
        <v>嫪毐</v>
      </c>
      <c r="W179" s="1" t="str">
        <f t="shared" ca="1" si="49"/>
        <v>嫪毐</v>
      </c>
      <c r="X179" s="1" t="str">
        <f t="shared" ca="1" si="50"/>
        <v>嫪毐</v>
      </c>
      <c r="Y179" s="1" t="str">
        <f t="shared" ca="1" si="51"/>
        <v>朱亥</v>
      </c>
      <c r="Z179" s="1" t="str">
        <f t="shared" ca="1" si="52"/>
        <v>嫪毐</v>
      </c>
    </row>
    <row r="180" spans="6:26" x14ac:dyDescent="0.2">
      <c r="F180" s="1">
        <v>179</v>
      </c>
      <c r="G180" s="1">
        <f t="shared" ca="1" si="42"/>
        <v>373328</v>
      </c>
      <c r="H180" s="1">
        <f t="shared" ca="1" si="53"/>
        <v>647636</v>
      </c>
      <c r="I180" s="1">
        <f t="shared" ca="1" si="53"/>
        <v>234587</v>
      </c>
      <c r="J180" s="1">
        <f t="shared" ca="1" si="53"/>
        <v>192937</v>
      </c>
      <c r="K180" s="1">
        <f t="shared" ca="1" si="53"/>
        <v>689653</v>
      </c>
      <c r="L180" s="1">
        <f t="shared" ca="1" si="53"/>
        <v>332172</v>
      </c>
      <c r="M180" s="1">
        <f t="shared" ca="1" si="53"/>
        <v>313629</v>
      </c>
      <c r="N180" s="1">
        <f t="shared" ca="1" si="53"/>
        <v>331523</v>
      </c>
      <c r="O180" s="1">
        <f t="shared" ca="1" si="53"/>
        <v>140408</v>
      </c>
      <c r="P180" s="1">
        <f t="shared" ref="H180:P209" ca="1" si="54">RANDBETWEEN(1,1000000)</f>
        <v>862378</v>
      </c>
      <c r="Q180" s="1" t="str">
        <f t="shared" ca="1" si="43"/>
        <v>嫪毐</v>
      </c>
      <c r="R180" s="1" t="str">
        <f t="shared" ca="1" si="44"/>
        <v>朱亥</v>
      </c>
      <c r="S180" s="1" t="str">
        <f t="shared" ca="1" si="45"/>
        <v>嫪毐</v>
      </c>
      <c r="T180" s="1" t="str">
        <f t="shared" ca="1" si="46"/>
        <v>嫪毐</v>
      </c>
      <c r="U180" s="1" t="str">
        <f t="shared" ca="1" si="47"/>
        <v>朱亥</v>
      </c>
      <c r="V180" s="1" t="str">
        <f t="shared" ca="1" si="48"/>
        <v>嫪毐</v>
      </c>
      <c r="W180" s="1" t="str">
        <f t="shared" ca="1" si="49"/>
        <v>嫪毐</v>
      </c>
      <c r="X180" s="1" t="str">
        <f t="shared" ca="1" si="50"/>
        <v>嫪毐</v>
      </c>
      <c r="Y180" s="1" t="str">
        <f t="shared" ca="1" si="51"/>
        <v>嫪毐</v>
      </c>
      <c r="Z180" s="1" t="str">
        <f t="shared" ca="1" si="52"/>
        <v>朱亥</v>
      </c>
    </row>
    <row r="181" spans="6:26" x14ac:dyDescent="0.2">
      <c r="F181" s="1">
        <v>180</v>
      </c>
      <c r="G181" s="1">
        <f t="shared" ca="1" si="42"/>
        <v>392437</v>
      </c>
      <c r="H181" s="1">
        <f t="shared" ca="1" si="54"/>
        <v>548668</v>
      </c>
      <c r="I181" s="1">
        <f t="shared" ca="1" si="54"/>
        <v>811601</v>
      </c>
      <c r="J181" s="1">
        <f t="shared" ca="1" si="54"/>
        <v>598783</v>
      </c>
      <c r="K181" s="1">
        <f t="shared" ca="1" si="54"/>
        <v>591073</v>
      </c>
      <c r="L181" s="1">
        <f t="shared" ca="1" si="54"/>
        <v>71284</v>
      </c>
      <c r="M181" s="1">
        <f t="shared" ca="1" si="54"/>
        <v>189448</v>
      </c>
      <c r="N181" s="1">
        <f t="shared" ca="1" si="54"/>
        <v>708509</v>
      </c>
      <c r="O181" s="1">
        <f t="shared" ca="1" si="54"/>
        <v>548825</v>
      </c>
      <c r="P181" s="1">
        <f t="shared" ca="1" si="54"/>
        <v>535690</v>
      </c>
      <c r="Q181" s="1" t="str">
        <f t="shared" ca="1" si="43"/>
        <v>伯乐</v>
      </c>
      <c r="R181" s="1" t="str">
        <f t="shared" ca="1" si="44"/>
        <v>孙叔敖</v>
      </c>
      <c r="S181" s="1" t="str">
        <f t="shared" ca="1" si="45"/>
        <v>朱亥</v>
      </c>
      <c r="T181" s="1" t="str">
        <f t="shared" ca="1" si="46"/>
        <v>朱亥</v>
      </c>
      <c r="U181" s="1" t="str">
        <f t="shared" ca="1" si="47"/>
        <v>朱亥</v>
      </c>
      <c r="V181" s="1" t="str">
        <f t="shared" ca="1" si="48"/>
        <v>楚庄王</v>
      </c>
      <c r="W181" s="1" t="str">
        <f t="shared" ca="1" si="49"/>
        <v>嫪毐</v>
      </c>
      <c r="X181" s="1" t="str">
        <f t="shared" ca="1" si="50"/>
        <v>朱亥</v>
      </c>
      <c r="Y181" s="1" t="str">
        <f t="shared" ca="1" si="51"/>
        <v>孙叔敖</v>
      </c>
      <c r="Z181" s="1" t="str">
        <f t="shared" ca="1" si="52"/>
        <v>孙叔敖</v>
      </c>
    </row>
    <row r="182" spans="6:26" x14ac:dyDescent="0.2">
      <c r="F182" s="1">
        <v>181</v>
      </c>
      <c r="G182" s="1">
        <f t="shared" ca="1" si="42"/>
        <v>795588</v>
      </c>
      <c r="H182" s="1">
        <f t="shared" ca="1" si="54"/>
        <v>573269</v>
      </c>
      <c r="I182" s="1">
        <f t="shared" ca="1" si="54"/>
        <v>632808</v>
      </c>
      <c r="J182" s="1">
        <f t="shared" ca="1" si="54"/>
        <v>386124</v>
      </c>
      <c r="K182" s="1">
        <f t="shared" ca="1" si="54"/>
        <v>391090</v>
      </c>
      <c r="L182" s="1">
        <f t="shared" ca="1" si="54"/>
        <v>266752</v>
      </c>
      <c r="M182" s="1">
        <f t="shared" ca="1" si="54"/>
        <v>624273</v>
      </c>
      <c r="N182" s="1">
        <f t="shared" ca="1" si="54"/>
        <v>464222</v>
      </c>
      <c r="O182" s="1">
        <f t="shared" ca="1" si="54"/>
        <v>898386</v>
      </c>
      <c r="P182" s="1">
        <f t="shared" ca="1" si="54"/>
        <v>121350</v>
      </c>
      <c r="Q182" s="1" t="str">
        <f t="shared" ca="1" si="43"/>
        <v>朱亥</v>
      </c>
      <c r="R182" s="1" t="str">
        <f t="shared" ca="1" si="44"/>
        <v>庞涓</v>
      </c>
      <c r="S182" s="1" t="str">
        <f t="shared" ca="1" si="45"/>
        <v>朱亥</v>
      </c>
      <c r="T182" s="1" t="str">
        <f t="shared" ca="1" si="46"/>
        <v>嫪毐</v>
      </c>
      <c r="U182" s="1" t="str">
        <f t="shared" ca="1" si="47"/>
        <v>樗里疾</v>
      </c>
      <c r="V182" s="1" t="str">
        <f t="shared" ca="1" si="48"/>
        <v>嫪毐</v>
      </c>
      <c r="W182" s="1" t="str">
        <f t="shared" ca="1" si="49"/>
        <v>朱亥</v>
      </c>
      <c r="X182" s="1" t="str">
        <f t="shared" ca="1" si="50"/>
        <v>孙膑</v>
      </c>
      <c r="Y182" s="1" t="str">
        <f t="shared" ca="1" si="51"/>
        <v>西门豹</v>
      </c>
      <c r="Z182" s="1" t="str">
        <f t="shared" ca="1" si="52"/>
        <v>嫪毐</v>
      </c>
    </row>
    <row r="183" spans="6:26" x14ac:dyDescent="0.2">
      <c r="F183" s="1">
        <v>182</v>
      </c>
      <c r="G183" s="1">
        <f t="shared" ca="1" si="42"/>
        <v>437707</v>
      </c>
      <c r="H183" s="1">
        <f t="shared" ca="1" si="54"/>
        <v>859384</v>
      </c>
      <c r="I183" s="1">
        <f t="shared" ca="1" si="54"/>
        <v>205382</v>
      </c>
      <c r="J183" s="1">
        <f t="shared" ca="1" si="54"/>
        <v>41851</v>
      </c>
      <c r="K183" s="1">
        <f t="shared" ca="1" si="54"/>
        <v>320004</v>
      </c>
      <c r="L183" s="1">
        <f t="shared" ca="1" si="54"/>
        <v>334601</v>
      </c>
      <c r="M183" s="1">
        <f t="shared" ca="1" si="54"/>
        <v>887464</v>
      </c>
      <c r="N183" s="1">
        <f t="shared" ca="1" si="54"/>
        <v>838520</v>
      </c>
      <c r="O183" s="1">
        <f t="shared" ca="1" si="54"/>
        <v>23458</v>
      </c>
      <c r="P183" s="1">
        <f t="shared" ca="1" si="54"/>
        <v>358436</v>
      </c>
      <c r="Q183" s="1" t="str">
        <f t="shared" ca="1" si="43"/>
        <v>田忌</v>
      </c>
      <c r="R183" s="1" t="str">
        <f t="shared" ca="1" si="44"/>
        <v>朱亥</v>
      </c>
      <c r="S183" s="1" t="str">
        <f t="shared" ca="1" si="45"/>
        <v>嫪毐</v>
      </c>
      <c r="T183" s="1" t="str">
        <f t="shared" ca="1" si="46"/>
        <v>聂荌</v>
      </c>
      <c r="U183" s="1" t="str">
        <f t="shared" ca="1" si="47"/>
        <v>嫪毐</v>
      </c>
      <c r="V183" s="1" t="str">
        <f t="shared" ca="1" si="48"/>
        <v>嫪毐</v>
      </c>
      <c r="W183" s="1" t="str">
        <f t="shared" ca="1" si="49"/>
        <v>西门豹</v>
      </c>
      <c r="X183" s="1" t="str">
        <f t="shared" ca="1" si="50"/>
        <v>朱亥</v>
      </c>
      <c r="Y183" s="1" t="str">
        <f t="shared" ca="1" si="51"/>
        <v>聂荌</v>
      </c>
      <c r="Z183" s="1" t="str">
        <f t="shared" ca="1" si="52"/>
        <v>嫪毐</v>
      </c>
    </row>
    <row r="184" spans="6:26" x14ac:dyDescent="0.2">
      <c r="F184" s="1">
        <v>183</v>
      </c>
      <c r="G184" s="1">
        <f t="shared" ca="1" si="42"/>
        <v>582352</v>
      </c>
      <c r="H184" s="1">
        <f t="shared" ca="1" si="54"/>
        <v>179316</v>
      </c>
      <c r="I184" s="1">
        <f t="shared" ca="1" si="54"/>
        <v>827436</v>
      </c>
      <c r="J184" s="1">
        <f t="shared" ca="1" si="54"/>
        <v>852252</v>
      </c>
      <c r="K184" s="1">
        <f t="shared" ca="1" si="54"/>
        <v>745992</v>
      </c>
      <c r="L184" s="1">
        <f t="shared" ca="1" si="54"/>
        <v>687968</v>
      </c>
      <c r="M184" s="1">
        <f t="shared" ca="1" si="54"/>
        <v>100809</v>
      </c>
      <c r="N184" s="1">
        <f t="shared" ca="1" si="54"/>
        <v>180846</v>
      </c>
      <c r="O184" s="1">
        <f t="shared" ca="1" si="54"/>
        <v>729957</v>
      </c>
      <c r="P184" s="1">
        <f t="shared" ca="1" si="54"/>
        <v>405883</v>
      </c>
      <c r="Q184" s="1" t="str">
        <f t="shared" ca="1" si="43"/>
        <v>朱亥</v>
      </c>
      <c r="R184" s="1" t="str">
        <f t="shared" ca="1" si="44"/>
        <v>嫪毐</v>
      </c>
      <c r="S184" s="1" t="str">
        <f t="shared" ca="1" si="45"/>
        <v>朱亥</v>
      </c>
      <c r="T184" s="1" t="str">
        <f t="shared" ca="1" si="46"/>
        <v>朱亥</v>
      </c>
      <c r="U184" s="1" t="str">
        <f t="shared" ca="1" si="47"/>
        <v>朱亥</v>
      </c>
      <c r="V184" s="1" t="str">
        <f t="shared" ca="1" si="48"/>
        <v>朱亥</v>
      </c>
      <c r="W184" s="1" t="str">
        <f t="shared" ca="1" si="49"/>
        <v>嫪毐</v>
      </c>
      <c r="X184" s="1" t="str">
        <f t="shared" ca="1" si="50"/>
        <v>嫪毐</v>
      </c>
      <c r="Y184" s="1" t="str">
        <f t="shared" ca="1" si="51"/>
        <v>朱亥</v>
      </c>
      <c r="Z184" s="1" t="str">
        <f t="shared" ca="1" si="52"/>
        <v>钟无艳</v>
      </c>
    </row>
    <row r="185" spans="6:26" x14ac:dyDescent="0.2">
      <c r="F185" s="1">
        <v>184</v>
      </c>
      <c r="G185" s="1">
        <f t="shared" ca="1" si="42"/>
        <v>26574</v>
      </c>
      <c r="H185" s="1">
        <f t="shared" ca="1" si="54"/>
        <v>41969</v>
      </c>
      <c r="I185" s="1">
        <f t="shared" ca="1" si="54"/>
        <v>356008</v>
      </c>
      <c r="J185" s="1">
        <f t="shared" ca="1" si="54"/>
        <v>879521</v>
      </c>
      <c r="K185" s="1">
        <f t="shared" ca="1" si="54"/>
        <v>920965</v>
      </c>
      <c r="L185" s="1">
        <f t="shared" ca="1" si="54"/>
        <v>412127</v>
      </c>
      <c r="M185" s="1">
        <f t="shared" ca="1" si="54"/>
        <v>640777</v>
      </c>
      <c r="N185" s="1">
        <f t="shared" ca="1" si="54"/>
        <v>733233</v>
      </c>
      <c r="O185" s="1">
        <f t="shared" ca="1" si="54"/>
        <v>513582</v>
      </c>
      <c r="P185" s="1">
        <f t="shared" ca="1" si="54"/>
        <v>870011</v>
      </c>
      <c r="Q185" s="1" t="str">
        <f t="shared" ca="1" si="43"/>
        <v>聂荌</v>
      </c>
      <c r="R185" s="1" t="str">
        <f t="shared" ca="1" si="44"/>
        <v>聂荌</v>
      </c>
      <c r="S185" s="1" t="str">
        <f t="shared" ca="1" si="45"/>
        <v>嫪毐</v>
      </c>
      <c r="T185" s="1" t="str">
        <f t="shared" ca="1" si="46"/>
        <v>朱亥</v>
      </c>
      <c r="U185" s="1" t="str">
        <f t="shared" ca="1" si="47"/>
        <v>暴鸢</v>
      </c>
      <c r="V185" s="1" t="str">
        <f t="shared" ca="1" si="48"/>
        <v>钟无艳</v>
      </c>
      <c r="W185" s="1" t="str">
        <f t="shared" ca="1" si="49"/>
        <v>朱亥</v>
      </c>
      <c r="X185" s="1" t="str">
        <f t="shared" ca="1" si="50"/>
        <v>朱亥</v>
      </c>
      <c r="Y185" s="1" t="str">
        <f t="shared" ca="1" si="51"/>
        <v>莫邪</v>
      </c>
      <c r="Z185" s="1" t="str">
        <f t="shared" ca="1" si="52"/>
        <v>朱亥</v>
      </c>
    </row>
    <row r="186" spans="6:26" x14ac:dyDescent="0.2">
      <c r="F186" s="1">
        <v>185</v>
      </c>
      <c r="G186" s="1">
        <f t="shared" ca="1" si="42"/>
        <v>212634</v>
      </c>
      <c r="H186" s="1">
        <f t="shared" ca="1" si="54"/>
        <v>850762</v>
      </c>
      <c r="I186" s="1">
        <f t="shared" ca="1" si="54"/>
        <v>901704</v>
      </c>
      <c r="J186" s="1">
        <f t="shared" ca="1" si="54"/>
        <v>71199</v>
      </c>
      <c r="K186" s="1">
        <f t="shared" ca="1" si="54"/>
        <v>758960</v>
      </c>
      <c r="L186" s="1">
        <f t="shared" ca="1" si="54"/>
        <v>165525</v>
      </c>
      <c r="M186" s="1">
        <f t="shared" ca="1" si="54"/>
        <v>577627</v>
      </c>
      <c r="N186" s="1">
        <f t="shared" ca="1" si="54"/>
        <v>749984</v>
      </c>
      <c r="O186" s="1">
        <f t="shared" ca="1" si="54"/>
        <v>603467</v>
      </c>
      <c r="P186" s="1">
        <f t="shared" ca="1" si="54"/>
        <v>992356</v>
      </c>
      <c r="Q186" s="1" t="str">
        <f t="shared" ca="1" si="43"/>
        <v>嫪毐</v>
      </c>
      <c r="R186" s="1" t="str">
        <f t="shared" ca="1" si="44"/>
        <v>朱亥</v>
      </c>
      <c r="S186" s="1" t="str">
        <f t="shared" ca="1" si="45"/>
        <v>西门豹</v>
      </c>
      <c r="T186" s="1" t="str">
        <f t="shared" ca="1" si="46"/>
        <v>专诸</v>
      </c>
      <c r="U186" s="1" t="str">
        <f t="shared" ca="1" si="47"/>
        <v>朱亥</v>
      </c>
      <c r="V186" s="1" t="str">
        <f t="shared" ca="1" si="48"/>
        <v>嫪毐</v>
      </c>
      <c r="W186" s="1" t="str">
        <f t="shared" ca="1" si="49"/>
        <v>庞涓</v>
      </c>
      <c r="X186" s="1" t="str">
        <f t="shared" ca="1" si="50"/>
        <v>朱亥</v>
      </c>
      <c r="Y186" s="1" t="str">
        <f t="shared" ca="1" si="51"/>
        <v>朱亥</v>
      </c>
      <c r="Z186" s="1" t="str">
        <f t="shared" ca="1" si="52"/>
        <v>伍子胥</v>
      </c>
    </row>
    <row r="187" spans="6:26" x14ac:dyDescent="0.2">
      <c r="F187" s="1">
        <v>186</v>
      </c>
      <c r="G187" s="1">
        <f t="shared" ca="1" si="42"/>
        <v>411435</v>
      </c>
      <c r="H187" s="1">
        <f t="shared" ca="1" si="54"/>
        <v>189599</v>
      </c>
      <c r="I187" s="1">
        <f t="shared" ca="1" si="54"/>
        <v>811270</v>
      </c>
      <c r="J187" s="1">
        <f t="shared" ca="1" si="54"/>
        <v>159578</v>
      </c>
      <c r="K187" s="1">
        <f t="shared" ca="1" si="54"/>
        <v>242410</v>
      </c>
      <c r="L187" s="1">
        <f t="shared" ca="1" si="54"/>
        <v>225741</v>
      </c>
      <c r="M187" s="1">
        <f t="shared" ca="1" si="54"/>
        <v>895847</v>
      </c>
      <c r="N187" s="1">
        <f t="shared" ca="1" si="54"/>
        <v>436052</v>
      </c>
      <c r="O187" s="1">
        <f t="shared" ca="1" si="54"/>
        <v>269109</v>
      </c>
      <c r="P187" s="1">
        <f t="shared" ca="1" si="54"/>
        <v>96848</v>
      </c>
      <c r="Q187" s="1" t="str">
        <f t="shared" ca="1" si="43"/>
        <v>钟无艳</v>
      </c>
      <c r="R187" s="1" t="str">
        <f t="shared" ca="1" si="44"/>
        <v>嫪毐</v>
      </c>
      <c r="S187" s="1" t="str">
        <f t="shared" ca="1" si="45"/>
        <v>朱亥</v>
      </c>
      <c r="T187" s="1" t="str">
        <f t="shared" ca="1" si="46"/>
        <v>嫪毐</v>
      </c>
      <c r="U187" s="1" t="str">
        <f t="shared" ca="1" si="47"/>
        <v>嫪毐</v>
      </c>
      <c r="V187" s="1" t="str">
        <f t="shared" ca="1" si="48"/>
        <v>嫪毐</v>
      </c>
      <c r="W187" s="1" t="str">
        <f t="shared" ca="1" si="49"/>
        <v>西门豹</v>
      </c>
      <c r="X187" s="1" t="str">
        <f t="shared" ca="1" si="50"/>
        <v>田忌</v>
      </c>
      <c r="Y187" s="1" t="str">
        <f t="shared" ca="1" si="51"/>
        <v>嫪毐</v>
      </c>
      <c r="Z187" s="1" t="str">
        <f t="shared" ca="1" si="52"/>
        <v>嫪毐</v>
      </c>
    </row>
    <row r="188" spans="6:26" x14ac:dyDescent="0.2">
      <c r="F188" s="1">
        <v>187</v>
      </c>
      <c r="G188" s="1">
        <f t="shared" ca="1" si="42"/>
        <v>428810</v>
      </c>
      <c r="H188" s="1">
        <f t="shared" ca="1" si="54"/>
        <v>727735</v>
      </c>
      <c r="I188" s="1">
        <f t="shared" ca="1" si="54"/>
        <v>298431</v>
      </c>
      <c r="J188" s="1">
        <f t="shared" ca="1" si="54"/>
        <v>240229</v>
      </c>
      <c r="K188" s="1">
        <f t="shared" ca="1" si="54"/>
        <v>319919</v>
      </c>
      <c r="L188" s="1">
        <f t="shared" ca="1" si="54"/>
        <v>919027</v>
      </c>
      <c r="M188" s="1">
        <f t="shared" ca="1" si="54"/>
        <v>328331</v>
      </c>
      <c r="N188" s="1">
        <f t="shared" ca="1" si="54"/>
        <v>948749</v>
      </c>
      <c r="O188" s="1">
        <f t="shared" ca="1" si="54"/>
        <v>664439</v>
      </c>
      <c r="P188" s="1">
        <f t="shared" ca="1" si="54"/>
        <v>124339</v>
      </c>
      <c r="Q188" s="1" t="str">
        <f t="shared" ca="1" si="43"/>
        <v>扁鹊</v>
      </c>
      <c r="R188" s="1" t="str">
        <f t="shared" ca="1" si="44"/>
        <v>朱亥</v>
      </c>
      <c r="S188" s="1" t="str">
        <f t="shared" ca="1" si="45"/>
        <v>嫪毐</v>
      </c>
      <c r="T188" s="1" t="str">
        <f t="shared" ca="1" si="46"/>
        <v>嫪毐</v>
      </c>
      <c r="U188" s="1" t="str">
        <f t="shared" ca="1" si="47"/>
        <v>嫪毐</v>
      </c>
      <c r="V188" s="1" t="str">
        <f t="shared" ca="1" si="48"/>
        <v>韩非子</v>
      </c>
      <c r="W188" s="1" t="str">
        <f t="shared" ca="1" si="49"/>
        <v>嫪毐</v>
      </c>
      <c r="X188" s="1" t="str">
        <f t="shared" ca="1" si="50"/>
        <v>申不害</v>
      </c>
      <c r="Y188" s="1" t="str">
        <f t="shared" ca="1" si="51"/>
        <v>朱亥</v>
      </c>
      <c r="Z188" s="1" t="str">
        <f t="shared" ca="1" si="52"/>
        <v>嫪毐</v>
      </c>
    </row>
    <row r="189" spans="6:26" x14ac:dyDescent="0.2">
      <c r="F189" s="1">
        <v>188</v>
      </c>
      <c r="G189" s="1">
        <f t="shared" ca="1" si="42"/>
        <v>706831</v>
      </c>
      <c r="H189" s="1">
        <f t="shared" ca="1" si="54"/>
        <v>222340</v>
      </c>
      <c r="I189" s="1">
        <f t="shared" ca="1" si="54"/>
        <v>41199</v>
      </c>
      <c r="J189" s="1">
        <f t="shared" ca="1" si="54"/>
        <v>980454</v>
      </c>
      <c r="K189" s="1">
        <f t="shared" ca="1" si="54"/>
        <v>199430</v>
      </c>
      <c r="L189" s="1">
        <f t="shared" ca="1" si="54"/>
        <v>433214</v>
      </c>
      <c r="M189" s="1">
        <f t="shared" ca="1" si="54"/>
        <v>166435</v>
      </c>
      <c r="N189" s="1">
        <f t="shared" ca="1" si="54"/>
        <v>130907</v>
      </c>
      <c r="O189" s="1">
        <f t="shared" ca="1" si="54"/>
        <v>590164</v>
      </c>
      <c r="P189" s="1">
        <f t="shared" ca="1" si="54"/>
        <v>652219</v>
      </c>
      <c r="Q189" s="1" t="str">
        <f t="shared" ca="1" si="43"/>
        <v>朱亥</v>
      </c>
      <c r="R189" s="1" t="str">
        <f t="shared" ca="1" si="44"/>
        <v>嫪毐</v>
      </c>
      <c r="S189" s="1" t="str">
        <f t="shared" ca="1" si="45"/>
        <v>聂荌</v>
      </c>
      <c r="T189" s="1" t="str">
        <f t="shared" ca="1" si="46"/>
        <v>秦开</v>
      </c>
      <c r="U189" s="1" t="str">
        <f t="shared" ca="1" si="47"/>
        <v>嫪毐</v>
      </c>
      <c r="V189" s="1" t="str">
        <f t="shared" ca="1" si="48"/>
        <v>田忌</v>
      </c>
      <c r="W189" s="1" t="str">
        <f t="shared" ca="1" si="49"/>
        <v>嫪毐</v>
      </c>
      <c r="X189" s="1" t="str">
        <f t="shared" ca="1" si="50"/>
        <v>嫪毐</v>
      </c>
      <c r="Y189" s="1" t="str">
        <f t="shared" ca="1" si="51"/>
        <v>朱亥</v>
      </c>
      <c r="Z189" s="1" t="str">
        <f t="shared" ca="1" si="52"/>
        <v>朱亥</v>
      </c>
    </row>
    <row r="190" spans="6:26" x14ac:dyDescent="0.2">
      <c r="F190" s="1">
        <v>189</v>
      </c>
      <c r="G190" s="1">
        <f t="shared" ca="1" si="42"/>
        <v>125167</v>
      </c>
      <c r="H190" s="1">
        <f t="shared" ca="1" si="54"/>
        <v>853923</v>
      </c>
      <c r="I190" s="1">
        <f t="shared" ca="1" si="54"/>
        <v>777225</v>
      </c>
      <c r="J190" s="1">
        <f t="shared" ca="1" si="54"/>
        <v>700571</v>
      </c>
      <c r="K190" s="1">
        <f t="shared" ca="1" si="54"/>
        <v>484605</v>
      </c>
      <c r="L190" s="1">
        <f t="shared" ca="1" si="54"/>
        <v>695704</v>
      </c>
      <c r="M190" s="1">
        <f t="shared" ca="1" si="54"/>
        <v>479272</v>
      </c>
      <c r="N190" s="1">
        <f t="shared" ca="1" si="54"/>
        <v>971153</v>
      </c>
      <c r="O190" s="1">
        <f t="shared" ca="1" si="54"/>
        <v>644382</v>
      </c>
      <c r="P190" s="1">
        <f t="shared" ca="1" si="54"/>
        <v>294279</v>
      </c>
      <c r="Q190" s="1" t="str">
        <f t="shared" ca="1" si="43"/>
        <v>嫪毐</v>
      </c>
      <c r="R190" s="1" t="str">
        <f t="shared" ca="1" si="44"/>
        <v>朱亥</v>
      </c>
      <c r="S190" s="1" t="str">
        <f t="shared" ca="1" si="45"/>
        <v>朱亥</v>
      </c>
      <c r="T190" s="1" t="str">
        <f t="shared" ca="1" si="46"/>
        <v>朱亥</v>
      </c>
      <c r="U190" s="1" t="str">
        <f t="shared" ca="1" si="47"/>
        <v>春申君</v>
      </c>
      <c r="V190" s="1" t="str">
        <f t="shared" ca="1" si="48"/>
        <v>朱亥</v>
      </c>
      <c r="W190" s="1" t="str">
        <f t="shared" ca="1" si="49"/>
        <v>春申君</v>
      </c>
      <c r="X190" s="1" t="str">
        <f t="shared" ca="1" si="50"/>
        <v>秦开</v>
      </c>
      <c r="Y190" s="1" t="str">
        <f t="shared" ca="1" si="51"/>
        <v>朱亥</v>
      </c>
      <c r="Z190" s="1" t="str">
        <f t="shared" ca="1" si="52"/>
        <v>嫪毐</v>
      </c>
    </row>
    <row r="191" spans="6:26" x14ac:dyDescent="0.2">
      <c r="F191" s="1">
        <v>190</v>
      </c>
      <c r="G191" s="1">
        <f t="shared" ca="1" si="42"/>
        <v>680173</v>
      </c>
      <c r="H191" s="1">
        <f t="shared" ca="1" si="54"/>
        <v>678039</v>
      </c>
      <c r="I191" s="1">
        <f t="shared" ca="1" si="54"/>
        <v>336962</v>
      </c>
      <c r="J191" s="1">
        <f t="shared" ca="1" si="54"/>
        <v>309723</v>
      </c>
      <c r="K191" s="1">
        <f t="shared" ca="1" si="54"/>
        <v>124569</v>
      </c>
      <c r="L191" s="1">
        <f t="shared" ca="1" si="54"/>
        <v>502233</v>
      </c>
      <c r="M191" s="1">
        <f t="shared" ca="1" si="54"/>
        <v>172596</v>
      </c>
      <c r="N191" s="1">
        <f t="shared" ca="1" si="54"/>
        <v>450292</v>
      </c>
      <c r="O191" s="1">
        <f t="shared" ca="1" si="54"/>
        <v>9520</v>
      </c>
      <c r="P191" s="1">
        <f t="shared" ca="1" si="54"/>
        <v>345742</v>
      </c>
      <c r="Q191" s="1" t="str">
        <f t="shared" ca="1" si="43"/>
        <v>朱亥</v>
      </c>
      <c r="R191" s="1" t="str">
        <f t="shared" ca="1" si="44"/>
        <v>朱亥</v>
      </c>
      <c r="S191" s="1" t="str">
        <f t="shared" ca="1" si="45"/>
        <v>嫪毐</v>
      </c>
      <c r="T191" s="1" t="str">
        <f t="shared" ca="1" si="46"/>
        <v>嫪毐</v>
      </c>
      <c r="U191" s="1" t="str">
        <f t="shared" ca="1" si="47"/>
        <v>嫪毐</v>
      </c>
      <c r="V191" s="1" t="str">
        <f t="shared" ca="1" si="48"/>
        <v>莫邪</v>
      </c>
      <c r="W191" s="1" t="str">
        <f t="shared" ca="1" si="49"/>
        <v>嫪毐</v>
      </c>
      <c r="X191" s="1" t="str">
        <f t="shared" ca="1" si="50"/>
        <v>田忌</v>
      </c>
      <c r="Y191" s="1" t="str">
        <f t="shared" ca="1" si="51"/>
        <v>义渠骇</v>
      </c>
      <c r="Z191" s="1" t="str">
        <f t="shared" ca="1" si="52"/>
        <v>嫪毐</v>
      </c>
    </row>
    <row r="192" spans="6:26" x14ac:dyDescent="0.2">
      <c r="F192" s="1">
        <v>191</v>
      </c>
      <c r="G192" s="1">
        <f t="shared" ca="1" si="42"/>
        <v>822507</v>
      </c>
      <c r="H192" s="1">
        <f t="shared" ca="1" si="54"/>
        <v>648799</v>
      </c>
      <c r="I192" s="1">
        <f t="shared" ca="1" si="54"/>
        <v>910324</v>
      </c>
      <c r="J192" s="1">
        <f t="shared" ca="1" si="54"/>
        <v>496721</v>
      </c>
      <c r="K192" s="1">
        <f t="shared" ca="1" si="54"/>
        <v>463197</v>
      </c>
      <c r="L192" s="1">
        <f t="shared" ca="1" si="54"/>
        <v>506732</v>
      </c>
      <c r="M192" s="1">
        <f t="shared" ca="1" si="54"/>
        <v>342696</v>
      </c>
      <c r="N192" s="1">
        <f t="shared" ca="1" si="54"/>
        <v>634319</v>
      </c>
      <c r="O192" s="1">
        <f t="shared" ca="1" si="54"/>
        <v>595019</v>
      </c>
      <c r="P192" s="1">
        <f t="shared" ca="1" si="54"/>
        <v>501113</v>
      </c>
      <c r="Q192" s="1" t="str">
        <f t="shared" ca="1" si="43"/>
        <v>朱亥</v>
      </c>
      <c r="R192" s="1" t="str">
        <f t="shared" ca="1" si="44"/>
        <v>朱亥</v>
      </c>
      <c r="S192" s="1" t="str">
        <f t="shared" ca="1" si="45"/>
        <v>西门豹</v>
      </c>
      <c r="T192" s="1" t="str">
        <f t="shared" ca="1" si="46"/>
        <v>春申君</v>
      </c>
      <c r="U192" s="1" t="str">
        <f t="shared" ca="1" si="47"/>
        <v>孙膑</v>
      </c>
      <c r="V192" s="1" t="str">
        <f t="shared" ca="1" si="48"/>
        <v>莫邪</v>
      </c>
      <c r="W192" s="1" t="str">
        <f t="shared" ca="1" si="49"/>
        <v>嫪毐</v>
      </c>
      <c r="X192" s="1" t="str">
        <f t="shared" ca="1" si="50"/>
        <v>朱亥</v>
      </c>
      <c r="Y192" s="1" t="str">
        <f t="shared" ca="1" si="51"/>
        <v>朱亥</v>
      </c>
      <c r="Z192" s="1" t="str">
        <f t="shared" ca="1" si="52"/>
        <v>莫邪</v>
      </c>
    </row>
    <row r="193" spans="6:26" x14ac:dyDescent="0.2">
      <c r="F193" s="1">
        <v>192</v>
      </c>
      <c r="G193" s="1">
        <f t="shared" ca="1" si="42"/>
        <v>630633</v>
      </c>
      <c r="H193" s="1">
        <f t="shared" ca="1" si="54"/>
        <v>408348</v>
      </c>
      <c r="I193" s="1">
        <f t="shared" ca="1" si="54"/>
        <v>903171</v>
      </c>
      <c r="J193" s="1">
        <f t="shared" ca="1" si="54"/>
        <v>510314</v>
      </c>
      <c r="K193" s="1">
        <f t="shared" ca="1" si="54"/>
        <v>73658</v>
      </c>
      <c r="L193" s="1">
        <f t="shared" ca="1" si="54"/>
        <v>942453</v>
      </c>
      <c r="M193" s="1">
        <f t="shared" ca="1" si="54"/>
        <v>97981</v>
      </c>
      <c r="N193" s="1">
        <f t="shared" ca="1" si="54"/>
        <v>645154</v>
      </c>
      <c r="O193" s="1">
        <f t="shared" ca="1" si="54"/>
        <v>690372</v>
      </c>
      <c r="P193" s="1">
        <f t="shared" ca="1" si="54"/>
        <v>631504</v>
      </c>
      <c r="Q193" s="1" t="str">
        <f t="shared" ca="1" si="43"/>
        <v>朱亥</v>
      </c>
      <c r="R193" s="1" t="str">
        <f t="shared" ca="1" si="44"/>
        <v>钟无艳</v>
      </c>
      <c r="S193" s="1" t="str">
        <f t="shared" ca="1" si="45"/>
        <v>西门豹</v>
      </c>
      <c r="T193" s="1" t="str">
        <f t="shared" ca="1" si="46"/>
        <v>莫邪</v>
      </c>
      <c r="U193" s="1" t="str">
        <f t="shared" ca="1" si="47"/>
        <v>田单</v>
      </c>
      <c r="V193" s="1" t="str">
        <f t="shared" ca="1" si="48"/>
        <v>暴鸢</v>
      </c>
      <c r="W193" s="1" t="str">
        <f t="shared" ca="1" si="49"/>
        <v>嫪毐</v>
      </c>
      <c r="X193" s="1" t="str">
        <f t="shared" ca="1" si="50"/>
        <v>朱亥</v>
      </c>
      <c r="Y193" s="1" t="str">
        <f t="shared" ca="1" si="51"/>
        <v>朱亥</v>
      </c>
      <c r="Z193" s="1" t="str">
        <f t="shared" ca="1" si="52"/>
        <v>朱亥</v>
      </c>
    </row>
    <row r="194" spans="6:26" x14ac:dyDescent="0.2">
      <c r="F194" s="1">
        <v>193</v>
      </c>
      <c r="G194" s="1">
        <f t="shared" ca="1" si="42"/>
        <v>182218</v>
      </c>
      <c r="H194" s="1">
        <f t="shared" ca="1" si="54"/>
        <v>269784</v>
      </c>
      <c r="I194" s="1">
        <f t="shared" ca="1" si="54"/>
        <v>903989</v>
      </c>
      <c r="J194" s="1">
        <f t="shared" ca="1" si="54"/>
        <v>217525</v>
      </c>
      <c r="K194" s="1">
        <f t="shared" ca="1" si="54"/>
        <v>799389</v>
      </c>
      <c r="L194" s="1">
        <f t="shared" ca="1" si="54"/>
        <v>366222</v>
      </c>
      <c r="M194" s="1">
        <f t="shared" ca="1" si="54"/>
        <v>714763</v>
      </c>
      <c r="N194" s="1">
        <f t="shared" ca="1" si="54"/>
        <v>906576</v>
      </c>
      <c r="O194" s="1">
        <f t="shared" ca="1" si="54"/>
        <v>871569</v>
      </c>
      <c r="P194" s="1">
        <f t="shared" ca="1" si="54"/>
        <v>208219</v>
      </c>
      <c r="Q194" s="1" t="str">
        <f t="shared" ca="1" si="43"/>
        <v>嫪毐</v>
      </c>
      <c r="R194" s="1" t="str">
        <f t="shared" ca="1" si="44"/>
        <v>嫪毐</v>
      </c>
      <c r="S194" s="1" t="str">
        <f t="shared" ca="1" si="45"/>
        <v>西门豹</v>
      </c>
      <c r="T194" s="1" t="str">
        <f t="shared" ca="1" si="46"/>
        <v>嫪毐</v>
      </c>
      <c r="U194" s="1" t="str">
        <f t="shared" ca="1" si="47"/>
        <v>朱亥</v>
      </c>
      <c r="V194" s="1" t="str">
        <f t="shared" ca="1" si="48"/>
        <v>嫪毐</v>
      </c>
      <c r="W194" s="1" t="str">
        <f t="shared" ca="1" si="49"/>
        <v>朱亥</v>
      </c>
      <c r="X194" s="1" t="str">
        <f t="shared" ca="1" si="50"/>
        <v>西门豹</v>
      </c>
      <c r="Y194" s="1" t="str">
        <f t="shared" ca="1" si="51"/>
        <v>朱亥</v>
      </c>
      <c r="Z194" s="1" t="str">
        <f t="shared" ca="1" si="52"/>
        <v>嫪毐</v>
      </c>
    </row>
    <row r="195" spans="6:26" x14ac:dyDescent="0.2">
      <c r="F195" s="1">
        <v>194</v>
      </c>
      <c r="G195" s="1">
        <f t="shared" ref="G195:G258" ca="1" si="55">RANDBETWEEN(1,1000000)</f>
        <v>232049</v>
      </c>
      <c r="H195" s="1">
        <f t="shared" ca="1" si="54"/>
        <v>932117</v>
      </c>
      <c r="I195" s="1">
        <f t="shared" ca="1" si="54"/>
        <v>901204</v>
      </c>
      <c r="J195" s="1">
        <f t="shared" ca="1" si="54"/>
        <v>894041</v>
      </c>
      <c r="K195" s="1">
        <f t="shared" ca="1" si="54"/>
        <v>896473</v>
      </c>
      <c r="L195" s="1">
        <f t="shared" ca="1" si="54"/>
        <v>130484</v>
      </c>
      <c r="M195" s="1">
        <f t="shared" ca="1" si="54"/>
        <v>232474</v>
      </c>
      <c r="N195" s="1">
        <f t="shared" ca="1" si="54"/>
        <v>301148</v>
      </c>
      <c r="O195" s="1">
        <f t="shared" ca="1" si="54"/>
        <v>20617</v>
      </c>
      <c r="P195" s="1">
        <f t="shared" ca="1" si="54"/>
        <v>37423</v>
      </c>
      <c r="Q195" s="1" t="str">
        <f t="shared" ref="Q195:Q258" ca="1" si="56">INDEX($B$2:$B$71,IFERROR(MATCH(G195,$D$2:$D$71,1),0)+1)</f>
        <v>嫪毐</v>
      </c>
      <c r="R195" s="1" t="str">
        <f t="shared" ref="R195:R258" ca="1" si="57">INDEX($B$2:$B$71,IFERROR(MATCH(H195,$D$2:$D$71,1),0)+1)</f>
        <v>暴鸢</v>
      </c>
      <c r="S195" s="1" t="str">
        <f t="shared" ref="S195:S258" ca="1" si="58">INDEX($B$2:$B$71,IFERROR(MATCH(I195,$D$2:$D$71,1),0)+1)</f>
        <v>西门豹</v>
      </c>
      <c r="T195" s="1" t="str">
        <f t="shared" ref="T195:T258" ca="1" si="59">INDEX($B$2:$B$71,IFERROR(MATCH(J195,$D$2:$D$71,1),0)+1)</f>
        <v>西门豹</v>
      </c>
      <c r="U195" s="1" t="str">
        <f t="shared" ref="U195:U258" ca="1" si="60">INDEX($B$2:$B$71,IFERROR(MATCH(K195,$D$2:$D$71,1),0)+1)</f>
        <v>西门豹</v>
      </c>
      <c r="V195" s="1" t="str">
        <f t="shared" ref="V195:V258" ca="1" si="61">INDEX($B$2:$B$71,IFERROR(MATCH(L195,$D$2:$D$71,1),0)+1)</f>
        <v>嫪毐</v>
      </c>
      <c r="W195" s="1" t="str">
        <f t="shared" ref="W195:W258" ca="1" si="62">INDEX($B$2:$B$71,IFERROR(MATCH(M195,$D$2:$D$71,1),0)+1)</f>
        <v>嫪毐</v>
      </c>
      <c r="X195" s="1" t="str">
        <f t="shared" ref="X195:X258" ca="1" si="63">INDEX($B$2:$B$71,IFERROR(MATCH(N195,$D$2:$D$71,1),0)+1)</f>
        <v>嫪毐</v>
      </c>
      <c r="Y195" s="1" t="str">
        <f t="shared" ref="Y195:Y258" ca="1" si="64">INDEX($B$2:$B$71,IFERROR(MATCH(O195,$D$2:$D$71,1),0)+1)</f>
        <v>聂荌</v>
      </c>
      <c r="Z195" s="1" t="str">
        <f t="shared" ref="Z195:Z258" ca="1" si="65">INDEX($B$2:$B$71,IFERROR(MATCH(P195,$D$2:$D$71,1),0)+1)</f>
        <v>聂荌</v>
      </c>
    </row>
    <row r="196" spans="6:26" x14ac:dyDescent="0.2">
      <c r="F196" s="1">
        <v>195</v>
      </c>
      <c r="G196" s="1">
        <f t="shared" ca="1" si="55"/>
        <v>468634</v>
      </c>
      <c r="H196" s="1">
        <f t="shared" ca="1" si="54"/>
        <v>794379</v>
      </c>
      <c r="I196" s="1">
        <f t="shared" ca="1" si="54"/>
        <v>77903</v>
      </c>
      <c r="J196" s="1">
        <f t="shared" ca="1" si="54"/>
        <v>948781</v>
      </c>
      <c r="K196" s="1">
        <f t="shared" ca="1" si="54"/>
        <v>657852</v>
      </c>
      <c r="L196" s="1">
        <f t="shared" ca="1" si="54"/>
        <v>721135</v>
      </c>
      <c r="M196" s="1">
        <f t="shared" ca="1" si="54"/>
        <v>397597</v>
      </c>
      <c r="N196" s="1">
        <f t="shared" ca="1" si="54"/>
        <v>8813</v>
      </c>
      <c r="O196" s="1">
        <f t="shared" ca="1" si="54"/>
        <v>651762</v>
      </c>
      <c r="P196" s="1">
        <f t="shared" ca="1" si="54"/>
        <v>796293</v>
      </c>
      <c r="Q196" s="1" t="str">
        <f t="shared" ca="1" si="56"/>
        <v>项燕</v>
      </c>
      <c r="R196" s="1" t="str">
        <f t="shared" ca="1" si="57"/>
        <v>朱亥</v>
      </c>
      <c r="S196" s="1" t="str">
        <f t="shared" ca="1" si="58"/>
        <v>吕不韦</v>
      </c>
      <c r="T196" s="1" t="str">
        <f t="shared" ca="1" si="59"/>
        <v>申不害</v>
      </c>
      <c r="U196" s="1" t="str">
        <f t="shared" ca="1" si="60"/>
        <v>朱亥</v>
      </c>
      <c r="V196" s="1" t="str">
        <f t="shared" ca="1" si="61"/>
        <v>朱亥</v>
      </c>
      <c r="W196" s="1" t="str">
        <f t="shared" ca="1" si="62"/>
        <v>钟无艳</v>
      </c>
      <c r="X196" s="1" t="str">
        <f t="shared" ca="1" si="63"/>
        <v>义渠骇</v>
      </c>
      <c r="Y196" s="1" t="str">
        <f t="shared" ca="1" si="64"/>
        <v>朱亥</v>
      </c>
      <c r="Z196" s="1" t="str">
        <f t="shared" ca="1" si="65"/>
        <v>朱亥</v>
      </c>
    </row>
    <row r="197" spans="6:26" x14ac:dyDescent="0.2">
      <c r="F197" s="1">
        <v>196</v>
      </c>
      <c r="G197" s="1">
        <f t="shared" ca="1" si="55"/>
        <v>180995</v>
      </c>
      <c r="H197" s="1">
        <f t="shared" ca="1" si="54"/>
        <v>591643</v>
      </c>
      <c r="I197" s="1">
        <f t="shared" ca="1" si="54"/>
        <v>110515</v>
      </c>
      <c r="J197" s="1">
        <f t="shared" ca="1" si="54"/>
        <v>608129</v>
      </c>
      <c r="K197" s="1">
        <f t="shared" ca="1" si="54"/>
        <v>401908</v>
      </c>
      <c r="L197" s="1">
        <f t="shared" ca="1" si="54"/>
        <v>806521</v>
      </c>
      <c r="M197" s="1">
        <f t="shared" ca="1" si="54"/>
        <v>167797</v>
      </c>
      <c r="N197" s="1">
        <f t="shared" ca="1" si="54"/>
        <v>372878</v>
      </c>
      <c r="O197" s="1">
        <f t="shared" ca="1" si="54"/>
        <v>503997</v>
      </c>
      <c r="P197" s="1">
        <f t="shared" ca="1" si="54"/>
        <v>401996</v>
      </c>
      <c r="Q197" s="1" t="str">
        <f t="shared" ca="1" si="56"/>
        <v>嫪毐</v>
      </c>
      <c r="R197" s="1" t="str">
        <f t="shared" ca="1" si="57"/>
        <v>朱亥</v>
      </c>
      <c r="S197" s="1" t="str">
        <f t="shared" ca="1" si="58"/>
        <v>嫪毐</v>
      </c>
      <c r="T197" s="1" t="str">
        <f t="shared" ca="1" si="59"/>
        <v>朱亥</v>
      </c>
      <c r="U197" s="1" t="str">
        <f t="shared" ca="1" si="60"/>
        <v>钟无艳</v>
      </c>
      <c r="V197" s="1" t="str">
        <f t="shared" ca="1" si="61"/>
        <v>朱亥</v>
      </c>
      <c r="W197" s="1" t="str">
        <f t="shared" ca="1" si="62"/>
        <v>嫪毐</v>
      </c>
      <c r="X197" s="1" t="str">
        <f t="shared" ca="1" si="63"/>
        <v>嫪毐</v>
      </c>
      <c r="Y197" s="1" t="str">
        <f t="shared" ca="1" si="64"/>
        <v>莫邪</v>
      </c>
      <c r="Z197" s="1" t="str">
        <f t="shared" ca="1" si="65"/>
        <v>钟无艳</v>
      </c>
    </row>
    <row r="198" spans="6:26" x14ac:dyDescent="0.2">
      <c r="F198" s="1">
        <v>197</v>
      </c>
      <c r="G198" s="1">
        <f t="shared" ca="1" si="55"/>
        <v>472898</v>
      </c>
      <c r="H198" s="1">
        <f t="shared" ca="1" si="54"/>
        <v>880614</v>
      </c>
      <c r="I198" s="1">
        <f t="shared" ca="1" si="54"/>
        <v>176461</v>
      </c>
      <c r="J198" s="1">
        <f t="shared" ca="1" si="54"/>
        <v>139678</v>
      </c>
      <c r="K198" s="1">
        <f t="shared" ca="1" si="54"/>
        <v>867278</v>
      </c>
      <c r="L198" s="1">
        <f t="shared" ca="1" si="54"/>
        <v>125336</v>
      </c>
      <c r="M198" s="1">
        <f t="shared" ca="1" si="54"/>
        <v>489007</v>
      </c>
      <c r="N198" s="1">
        <f t="shared" ca="1" si="54"/>
        <v>735935</v>
      </c>
      <c r="O198" s="1">
        <f t="shared" ca="1" si="54"/>
        <v>609576</v>
      </c>
      <c r="P198" s="1">
        <f t="shared" ca="1" si="54"/>
        <v>825929</v>
      </c>
      <c r="Q198" s="1" t="str">
        <f t="shared" ca="1" si="56"/>
        <v>项燕</v>
      </c>
      <c r="R198" s="1" t="str">
        <f t="shared" ca="1" si="57"/>
        <v>朱亥</v>
      </c>
      <c r="S198" s="1" t="str">
        <f t="shared" ca="1" si="58"/>
        <v>嫪毐</v>
      </c>
      <c r="T198" s="1" t="str">
        <f t="shared" ca="1" si="59"/>
        <v>嫪毐</v>
      </c>
      <c r="U198" s="1" t="str">
        <f t="shared" ca="1" si="60"/>
        <v>朱亥</v>
      </c>
      <c r="V198" s="1" t="str">
        <f t="shared" ca="1" si="61"/>
        <v>嫪毐</v>
      </c>
      <c r="W198" s="1" t="str">
        <f t="shared" ca="1" si="62"/>
        <v>春申君</v>
      </c>
      <c r="X198" s="1" t="str">
        <f t="shared" ca="1" si="63"/>
        <v>朱亥</v>
      </c>
      <c r="Y198" s="1" t="str">
        <f t="shared" ca="1" si="64"/>
        <v>朱亥</v>
      </c>
      <c r="Z198" s="1" t="str">
        <f t="shared" ca="1" si="65"/>
        <v>朱亥</v>
      </c>
    </row>
    <row r="199" spans="6:26" x14ac:dyDescent="0.2">
      <c r="F199" s="1">
        <v>198</v>
      </c>
      <c r="G199" s="1">
        <f t="shared" ca="1" si="55"/>
        <v>481970</v>
      </c>
      <c r="H199" s="1">
        <f t="shared" ca="1" si="54"/>
        <v>806334</v>
      </c>
      <c r="I199" s="1">
        <f t="shared" ca="1" si="54"/>
        <v>488893</v>
      </c>
      <c r="J199" s="1">
        <f t="shared" ca="1" si="54"/>
        <v>739214</v>
      </c>
      <c r="K199" s="1">
        <f t="shared" ca="1" si="54"/>
        <v>86556</v>
      </c>
      <c r="L199" s="1">
        <f t="shared" ca="1" si="54"/>
        <v>134188</v>
      </c>
      <c r="M199" s="1">
        <f t="shared" ca="1" si="54"/>
        <v>519062</v>
      </c>
      <c r="N199" s="1">
        <f t="shared" ca="1" si="54"/>
        <v>914445</v>
      </c>
      <c r="O199" s="1">
        <f t="shared" ca="1" si="54"/>
        <v>475789</v>
      </c>
      <c r="P199" s="1">
        <f t="shared" ca="1" si="54"/>
        <v>530292</v>
      </c>
      <c r="Q199" s="1" t="str">
        <f t="shared" ca="1" si="56"/>
        <v>春申君</v>
      </c>
      <c r="R199" s="1" t="str">
        <f t="shared" ca="1" si="57"/>
        <v>朱亥</v>
      </c>
      <c r="S199" s="1" t="str">
        <f t="shared" ca="1" si="58"/>
        <v>春申君</v>
      </c>
      <c r="T199" s="1" t="str">
        <f t="shared" ca="1" si="59"/>
        <v>朱亥</v>
      </c>
      <c r="U199" s="1" t="str">
        <f t="shared" ca="1" si="60"/>
        <v>嫪毐</v>
      </c>
      <c r="V199" s="1" t="str">
        <f t="shared" ca="1" si="61"/>
        <v>嫪毐</v>
      </c>
      <c r="W199" s="1" t="str">
        <f t="shared" ca="1" si="62"/>
        <v>莫邪</v>
      </c>
      <c r="X199" s="1" t="str">
        <f t="shared" ca="1" si="63"/>
        <v>西门豹</v>
      </c>
      <c r="Y199" s="1" t="str">
        <f t="shared" ca="1" si="64"/>
        <v>春申君</v>
      </c>
      <c r="Z199" s="1" t="str">
        <f t="shared" ca="1" si="65"/>
        <v>孙叔敖</v>
      </c>
    </row>
    <row r="200" spans="6:26" x14ac:dyDescent="0.2">
      <c r="F200" s="1">
        <v>199</v>
      </c>
      <c r="G200" s="1">
        <f t="shared" ca="1" si="55"/>
        <v>297352</v>
      </c>
      <c r="H200" s="1">
        <f t="shared" ca="1" si="54"/>
        <v>889790</v>
      </c>
      <c r="I200" s="1">
        <f t="shared" ca="1" si="54"/>
        <v>972869</v>
      </c>
      <c r="J200" s="1">
        <f t="shared" ca="1" si="54"/>
        <v>535080</v>
      </c>
      <c r="K200" s="1">
        <f t="shared" ca="1" si="54"/>
        <v>210224</v>
      </c>
      <c r="L200" s="1">
        <f t="shared" ca="1" si="54"/>
        <v>442698</v>
      </c>
      <c r="M200" s="1">
        <f t="shared" ca="1" si="54"/>
        <v>570092</v>
      </c>
      <c r="N200" s="1">
        <f t="shared" ca="1" si="54"/>
        <v>251947</v>
      </c>
      <c r="O200" s="1">
        <f t="shared" ca="1" si="54"/>
        <v>697310</v>
      </c>
      <c r="P200" s="1">
        <f t="shared" ca="1" si="54"/>
        <v>689177</v>
      </c>
      <c r="Q200" s="1" t="str">
        <f t="shared" ca="1" si="56"/>
        <v>嫪毐</v>
      </c>
      <c r="R200" s="1" t="str">
        <f t="shared" ca="1" si="57"/>
        <v>西门豹</v>
      </c>
      <c r="S200" s="1" t="str">
        <f t="shared" ca="1" si="58"/>
        <v>秦开</v>
      </c>
      <c r="T200" s="1" t="str">
        <f t="shared" ca="1" si="59"/>
        <v>孙叔敖</v>
      </c>
      <c r="U200" s="1" t="str">
        <f t="shared" ca="1" si="60"/>
        <v>嫪毐</v>
      </c>
      <c r="V200" s="1" t="str">
        <f t="shared" ca="1" si="61"/>
        <v>田忌</v>
      </c>
      <c r="W200" s="1" t="str">
        <f t="shared" ca="1" si="62"/>
        <v>庞涓</v>
      </c>
      <c r="X200" s="1" t="str">
        <f t="shared" ca="1" si="63"/>
        <v>嫪毐</v>
      </c>
      <c r="Y200" s="1" t="str">
        <f t="shared" ca="1" si="64"/>
        <v>朱亥</v>
      </c>
      <c r="Z200" s="1" t="str">
        <f t="shared" ca="1" si="65"/>
        <v>朱亥</v>
      </c>
    </row>
    <row r="201" spans="6:26" x14ac:dyDescent="0.2">
      <c r="F201" s="1">
        <v>200</v>
      </c>
      <c r="G201" s="1">
        <f t="shared" ca="1" si="55"/>
        <v>234022</v>
      </c>
      <c r="H201" s="1">
        <f t="shared" ca="1" si="54"/>
        <v>411648</v>
      </c>
      <c r="I201" s="1">
        <f t="shared" ca="1" si="54"/>
        <v>800315</v>
      </c>
      <c r="J201" s="1">
        <f t="shared" ca="1" si="54"/>
        <v>72410</v>
      </c>
      <c r="K201" s="1">
        <f t="shared" ca="1" si="54"/>
        <v>505182</v>
      </c>
      <c r="L201" s="1">
        <f t="shared" ca="1" si="54"/>
        <v>380804</v>
      </c>
      <c r="M201" s="1">
        <f t="shared" ca="1" si="54"/>
        <v>257247</v>
      </c>
      <c r="N201" s="1">
        <f t="shared" ca="1" si="54"/>
        <v>982850</v>
      </c>
      <c r="O201" s="1">
        <f t="shared" ca="1" si="54"/>
        <v>513815</v>
      </c>
      <c r="P201" s="1">
        <f t="shared" ca="1" si="54"/>
        <v>182732</v>
      </c>
      <c r="Q201" s="1" t="str">
        <f t="shared" ca="1" si="56"/>
        <v>嫪毐</v>
      </c>
      <c r="R201" s="1" t="str">
        <f t="shared" ca="1" si="57"/>
        <v>钟无艳</v>
      </c>
      <c r="S201" s="1" t="str">
        <f t="shared" ca="1" si="58"/>
        <v>朱亥</v>
      </c>
      <c r="T201" s="1" t="str">
        <f t="shared" ca="1" si="59"/>
        <v>楚庄王</v>
      </c>
      <c r="U201" s="1" t="str">
        <f t="shared" ca="1" si="60"/>
        <v>莫邪</v>
      </c>
      <c r="V201" s="1" t="str">
        <f t="shared" ca="1" si="61"/>
        <v>嫪毐</v>
      </c>
      <c r="W201" s="1" t="str">
        <f t="shared" ca="1" si="62"/>
        <v>嫪毐</v>
      </c>
      <c r="X201" s="1" t="str">
        <f t="shared" ca="1" si="63"/>
        <v>秦开</v>
      </c>
      <c r="Y201" s="1" t="str">
        <f t="shared" ca="1" si="64"/>
        <v>莫邪</v>
      </c>
      <c r="Z201" s="1" t="str">
        <f t="shared" ca="1" si="65"/>
        <v>嫪毐</v>
      </c>
    </row>
    <row r="202" spans="6:26" x14ac:dyDescent="0.2">
      <c r="F202" s="1">
        <v>201</v>
      </c>
      <c r="G202" s="1">
        <f t="shared" ca="1" si="55"/>
        <v>331968</v>
      </c>
      <c r="H202" s="1">
        <f t="shared" ca="1" si="54"/>
        <v>145216</v>
      </c>
      <c r="I202" s="1">
        <f t="shared" ca="1" si="54"/>
        <v>438014</v>
      </c>
      <c r="J202" s="1">
        <f t="shared" ca="1" si="54"/>
        <v>210429</v>
      </c>
      <c r="K202" s="1">
        <f t="shared" ca="1" si="54"/>
        <v>44603</v>
      </c>
      <c r="L202" s="1">
        <f t="shared" ca="1" si="54"/>
        <v>772562</v>
      </c>
      <c r="M202" s="1">
        <f t="shared" ca="1" si="54"/>
        <v>168784</v>
      </c>
      <c r="N202" s="1">
        <f t="shared" ca="1" si="54"/>
        <v>669435</v>
      </c>
      <c r="O202" s="1">
        <f t="shared" ca="1" si="54"/>
        <v>924137</v>
      </c>
      <c r="P202" s="1">
        <f t="shared" ca="1" si="54"/>
        <v>154883</v>
      </c>
      <c r="Q202" s="1" t="str">
        <f t="shared" ca="1" si="56"/>
        <v>嫪毐</v>
      </c>
      <c r="R202" s="1" t="str">
        <f t="shared" ca="1" si="57"/>
        <v>嫪毐</v>
      </c>
      <c r="S202" s="1" t="str">
        <f t="shared" ca="1" si="58"/>
        <v>田忌</v>
      </c>
      <c r="T202" s="1" t="str">
        <f t="shared" ca="1" si="59"/>
        <v>嫪毐</v>
      </c>
      <c r="U202" s="1" t="str">
        <f t="shared" ca="1" si="60"/>
        <v>专诸</v>
      </c>
      <c r="V202" s="1" t="str">
        <f t="shared" ca="1" si="61"/>
        <v>朱亥</v>
      </c>
      <c r="W202" s="1" t="str">
        <f t="shared" ca="1" si="62"/>
        <v>嫪毐</v>
      </c>
      <c r="X202" s="1" t="str">
        <f t="shared" ca="1" si="63"/>
        <v>朱亥</v>
      </c>
      <c r="Y202" s="1" t="str">
        <f t="shared" ca="1" si="64"/>
        <v>暴鸢</v>
      </c>
      <c r="Z202" s="1" t="str">
        <f t="shared" ca="1" si="65"/>
        <v>嫪毐</v>
      </c>
    </row>
    <row r="203" spans="6:26" x14ac:dyDescent="0.2">
      <c r="F203" s="1">
        <v>202</v>
      </c>
      <c r="G203" s="1">
        <f t="shared" ca="1" si="55"/>
        <v>723031</v>
      </c>
      <c r="H203" s="1">
        <f t="shared" ca="1" si="54"/>
        <v>150688</v>
      </c>
      <c r="I203" s="1">
        <f t="shared" ca="1" si="54"/>
        <v>305346</v>
      </c>
      <c r="J203" s="1">
        <f t="shared" ca="1" si="54"/>
        <v>702479</v>
      </c>
      <c r="K203" s="1">
        <f t="shared" ca="1" si="54"/>
        <v>817970</v>
      </c>
      <c r="L203" s="1">
        <f t="shared" ca="1" si="54"/>
        <v>693637</v>
      </c>
      <c r="M203" s="1">
        <f t="shared" ca="1" si="54"/>
        <v>667095</v>
      </c>
      <c r="N203" s="1">
        <f t="shared" ca="1" si="54"/>
        <v>932811</v>
      </c>
      <c r="O203" s="1">
        <f t="shared" ca="1" si="54"/>
        <v>324244</v>
      </c>
      <c r="P203" s="1">
        <f t="shared" ca="1" si="54"/>
        <v>846748</v>
      </c>
      <c r="Q203" s="1" t="str">
        <f t="shared" ca="1" si="56"/>
        <v>朱亥</v>
      </c>
      <c r="R203" s="1" t="str">
        <f t="shared" ca="1" si="57"/>
        <v>嫪毐</v>
      </c>
      <c r="S203" s="1" t="str">
        <f t="shared" ca="1" si="58"/>
        <v>嫪毐</v>
      </c>
      <c r="T203" s="1" t="str">
        <f t="shared" ca="1" si="59"/>
        <v>朱亥</v>
      </c>
      <c r="U203" s="1" t="str">
        <f t="shared" ca="1" si="60"/>
        <v>朱亥</v>
      </c>
      <c r="V203" s="1" t="str">
        <f t="shared" ca="1" si="61"/>
        <v>朱亥</v>
      </c>
      <c r="W203" s="1" t="str">
        <f t="shared" ca="1" si="62"/>
        <v>朱亥</v>
      </c>
      <c r="X203" s="1" t="str">
        <f t="shared" ca="1" si="63"/>
        <v>暴鸢</v>
      </c>
      <c r="Y203" s="1" t="str">
        <f t="shared" ca="1" si="64"/>
        <v>嫪毐</v>
      </c>
      <c r="Z203" s="1" t="str">
        <f t="shared" ca="1" si="65"/>
        <v>朱亥</v>
      </c>
    </row>
    <row r="204" spans="6:26" x14ac:dyDescent="0.2">
      <c r="F204" s="1">
        <v>203</v>
      </c>
      <c r="G204" s="1">
        <f t="shared" ca="1" si="55"/>
        <v>665950</v>
      </c>
      <c r="H204" s="1">
        <f t="shared" ca="1" si="54"/>
        <v>790269</v>
      </c>
      <c r="I204" s="1">
        <f t="shared" ca="1" si="54"/>
        <v>52676</v>
      </c>
      <c r="J204" s="1">
        <f t="shared" ca="1" si="54"/>
        <v>930846</v>
      </c>
      <c r="K204" s="1">
        <f t="shared" ca="1" si="54"/>
        <v>980713</v>
      </c>
      <c r="L204" s="1">
        <f t="shared" ca="1" si="54"/>
        <v>317817</v>
      </c>
      <c r="M204" s="1">
        <f t="shared" ca="1" si="54"/>
        <v>938458</v>
      </c>
      <c r="N204" s="1">
        <f t="shared" ca="1" si="54"/>
        <v>785482</v>
      </c>
      <c r="O204" s="1">
        <f t="shared" ca="1" si="54"/>
        <v>914351</v>
      </c>
      <c r="P204" s="1">
        <f t="shared" ca="1" si="54"/>
        <v>446245</v>
      </c>
      <c r="Q204" s="1" t="str">
        <f t="shared" ca="1" si="56"/>
        <v>朱亥</v>
      </c>
      <c r="R204" s="1" t="str">
        <f t="shared" ca="1" si="57"/>
        <v>朱亥</v>
      </c>
      <c r="S204" s="1" t="str">
        <f t="shared" ca="1" si="58"/>
        <v>专诸</v>
      </c>
      <c r="T204" s="1" t="str">
        <f t="shared" ca="1" si="59"/>
        <v>暴鸢</v>
      </c>
      <c r="U204" s="1" t="str">
        <f t="shared" ca="1" si="60"/>
        <v>秦开</v>
      </c>
      <c r="V204" s="1" t="str">
        <f t="shared" ca="1" si="61"/>
        <v>嫪毐</v>
      </c>
      <c r="W204" s="1" t="str">
        <f t="shared" ca="1" si="62"/>
        <v>暴鸢</v>
      </c>
      <c r="X204" s="1" t="str">
        <f t="shared" ca="1" si="63"/>
        <v>朱亥</v>
      </c>
      <c r="Y204" s="1" t="str">
        <f t="shared" ca="1" si="64"/>
        <v>西门豹</v>
      </c>
      <c r="Z204" s="1" t="str">
        <f t="shared" ca="1" si="65"/>
        <v>田忌</v>
      </c>
    </row>
    <row r="205" spans="6:26" x14ac:dyDescent="0.2">
      <c r="F205" s="1">
        <v>204</v>
      </c>
      <c r="G205" s="1">
        <f t="shared" ca="1" si="55"/>
        <v>33122</v>
      </c>
      <c r="H205" s="1">
        <f t="shared" ca="1" si="54"/>
        <v>436526</v>
      </c>
      <c r="I205" s="1">
        <f t="shared" ca="1" si="54"/>
        <v>72753</v>
      </c>
      <c r="J205" s="1">
        <f t="shared" ca="1" si="54"/>
        <v>263336</v>
      </c>
      <c r="K205" s="1">
        <f t="shared" ca="1" si="54"/>
        <v>240246</v>
      </c>
      <c r="L205" s="1">
        <f t="shared" ca="1" si="54"/>
        <v>867359</v>
      </c>
      <c r="M205" s="1">
        <f t="shared" ca="1" si="54"/>
        <v>124794</v>
      </c>
      <c r="N205" s="1">
        <f t="shared" ca="1" si="54"/>
        <v>846166</v>
      </c>
      <c r="O205" s="1">
        <f t="shared" ca="1" si="54"/>
        <v>665625</v>
      </c>
      <c r="P205" s="1">
        <f t="shared" ca="1" si="54"/>
        <v>145955</v>
      </c>
      <c r="Q205" s="1" t="str">
        <f t="shared" ca="1" si="56"/>
        <v>聂荌</v>
      </c>
      <c r="R205" s="1" t="str">
        <f t="shared" ca="1" si="57"/>
        <v>田忌</v>
      </c>
      <c r="S205" s="1" t="str">
        <f t="shared" ca="1" si="58"/>
        <v>田单</v>
      </c>
      <c r="T205" s="1" t="str">
        <f t="shared" ca="1" si="59"/>
        <v>嫪毐</v>
      </c>
      <c r="U205" s="1" t="str">
        <f t="shared" ca="1" si="60"/>
        <v>嫪毐</v>
      </c>
      <c r="V205" s="1" t="str">
        <f t="shared" ca="1" si="61"/>
        <v>朱亥</v>
      </c>
      <c r="W205" s="1" t="str">
        <f t="shared" ca="1" si="62"/>
        <v>嫪毐</v>
      </c>
      <c r="X205" s="1" t="str">
        <f t="shared" ca="1" si="63"/>
        <v>朱亥</v>
      </c>
      <c r="Y205" s="1" t="str">
        <f t="shared" ca="1" si="64"/>
        <v>朱亥</v>
      </c>
      <c r="Z205" s="1" t="str">
        <f t="shared" ca="1" si="65"/>
        <v>嫪毐</v>
      </c>
    </row>
    <row r="206" spans="6:26" x14ac:dyDescent="0.2">
      <c r="F206" s="1">
        <v>205</v>
      </c>
      <c r="G206" s="1">
        <f t="shared" ca="1" si="55"/>
        <v>863467</v>
      </c>
      <c r="H206" s="1">
        <f t="shared" ca="1" si="54"/>
        <v>828314</v>
      </c>
      <c r="I206" s="1">
        <f t="shared" ca="1" si="54"/>
        <v>87086</v>
      </c>
      <c r="J206" s="1">
        <f t="shared" ca="1" si="54"/>
        <v>753923</v>
      </c>
      <c r="K206" s="1">
        <f t="shared" ca="1" si="54"/>
        <v>454743</v>
      </c>
      <c r="L206" s="1">
        <f t="shared" ca="1" si="54"/>
        <v>424181</v>
      </c>
      <c r="M206" s="1">
        <f t="shared" ca="1" si="54"/>
        <v>595900</v>
      </c>
      <c r="N206" s="1">
        <f t="shared" ca="1" si="54"/>
        <v>707015</v>
      </c>
      <c r="O206" s="1">
        <f t="shared" ca="1" si="54"/>
        <v>667510</v>
      </c>
      <c r="P206" s="1">
        <f t="shared" ca="1" si="54"/>
        <v>864323</v>
      </c>
      <c r="Q206" s="1" t="str">
        <f t="shared" ca="1" si="56"/>
        <v>朱亥</v>
      </c>
      <c r="R206" s="1" t="str">
        <f t="shared" ca="1" si="57"/>
        <v>朱亥</v>
      </c>
      <c r="S206" s="1" t="str">
        <f t="shared" ca="1" si="58"/>
        <v>嫪毐</v>
      </c>
      <c r="T206" s="1" t="str">
        <f t="shared" ca="1" si="59"/>
        <v>朱亥</v>
      </c>
      <c r="U206" s="1" t="str">
        <f t="shared" ca="1" si="60"/>
        <v>田忌</v>
      </c>
      <c r="V206" s="1" t="str">
        <f t="shared" ca="1" si="61"/>
        <v>扁鹊</v>
      </c>
      <c r="W206" s="1" t="str">
        <f t="shared" ca="1" si="62"/>
        <v>朱亥</v>
      </c>
      <c r="X206" s="1" t="str">
        <f t="shared" ca="1" si="63"/>
        <v>朱亥</v>
      </c>
      <c r="Y206" s="1" t="str">
        <f t="shared" ca="1" si="64"/>
        <v>朱亥</v>
      </c>
      <c r="Z206" s="1" t="str">
        <f t="shared" ca="1" si="65"/>
        <v>朱亥</v>
      </c>
    </row>
    <row r="207" spans="6:26" x14ac:dyDescent="0.2">
      <c r="F207" s="1">
        <v>206</v>
      </c>
      <c r="G207" s="1">
        <f t="shared" ca="1" si="55"/>
        <v>759177</v>
      </c>
      <c r="H207" s="1">
        <f t="shared" ca="1" si="54"/>
        <v>82470</v>
      </c>
      <c r="I207" s="1">
        <f t="shared" ca="1" si="54"/>
        <v>916582</v>
      </c>
      <c r="J207" s="1">
        <f t="shared" ca="1" si="54"/>
        <v>492805</v>
      </c>
      <c r="K207" s="1">
        <f t="shared" ca="1" si="54"/>
        <v>61781</v>
      </c>
      <c r="L207" s="1">
        <f t="shared" ca="1" si="54"/>
        <v>260882</v>
      </c>
      <c r="M207" s="1">
        <f t="shared" ca="1" si="54"/>
        <v>149149</v>
      </c>
      <c r="N207" s="1">
        <f t="shared" ca="1" si="54"/>
        <v>686634</v>
      </c>
      <c r="O207" s="1">
        <f t="shared" ca="1" si="54"/>
        <v>943191</v>
      </c>
      <c r="P207" s="1">
        <f t="shared" ca="1" si="54"/>
        <v>524134</v>
      </c>
      <c r="Q207" s="1" t="str">
        <f t="shared" ca="1" si="56"/>
        <v>朱亥</v>
      </c>
      <c r="R207" s="1" t="str">
        <f t="shared" ca="1" si="57"/>
        <v>嫪毐</v>
      </c>
      <c r="S207" s="1" t="str">
        <f t="shared" ca="1" si="58"/>
        <v>韩非子</v>
      </c>
      <c r="T207" s="1" t="str">
        <f t="shared" ca="1" si="59"/>
        <v>春申君</v>
      </c>
      <c r="U207" s="1" t="str">
        <f t="shared" ca="1" si="60"/>
        <v>专诸</v>
      </c>
      <c r="V207" s="1" t="str">
        <f t="shared" ca="1" si="61"/>
        <v>嫪毐</v>
      </c>
      <c r="W207" s="1" t="str">
        <f t="shared" ca="1" si="62"/>
        <v>嫪毐</v>
      </c>
      <c r="X207" s="1" t="str">
        <f t="shared" ca="1" si="63"/>
        <v>朱亥</v>
      </c>
      <c r="Y207" s="1" t="str">
        <f t="shared" ca="1" si="64"/>
        <v>暴鸢</v>
      </c>
      <c r="Z207" s="1" t="str">
        <f t="shared" ca="1" si="65"/>
        <v>莫邪</v>
      </c>
    </row>
    <row r="208" spans="6:26" x14ac:dyDescent="0.2">
      <c r="F208" s="1">
        <v>207</v>
      </c>
      <c r="G208" s="1">
        <f t="shared" ca="1" si="55"/>
        <v>112830</v>
      </c>
      <c r="H208" s="1">
        <f t="shared" ca="1" si="54"/>
        <v>791677</v>
      </c>
      <c r="I208" s="1">
        <f t="shared" ca="1" si="54"/>
        <v>133918</v>
      </c>
      <c r="J208" s="1">
        <f t="shared" ca="1" si="54"/>
        <v>98132</v>
      </c>
      <c r="K208" s="1">
        <f t="shared" ca="1" si="54"/>
        <v>221378</v>
      </c>
      <c r="L208" s="1">
        <f t="shared" ca="1" si="54"/>
        <v>363248</v>
      </c>
      <c r="M208" s="1">
        <f t="shared" ca="1" si="54"/>
        <v>297590</v>
      </c>
      <c r="N208" s="1">
        <f t="shared" ca="1" si="54"/>
        <v>639333</v>
      </c>
      <c r="O208" s="1">
        <f t="shared" ca="1" si="54"/>
        <v>50934</v>
      </c>
      <c r="P208" s="1">
        <f t="shared" ca="1" si="54"/>
        <v>846849</v>
      </c>
      <c r="Q208" s="1" t="str">
        <f t="shared" ca="1" si="56"/>
        <v>嫪毐</v>
      </c>
      <c r="R208" s="1" t="str">
        <f t="shared" ca="1" si="57"/>
        <v>朱亥</v>
      </c>
      <c r="S208" s="1" t="str">
        <f t="shared" ca="1" si="58"/>
        <v>嫪毐</v>
      </c>
      <c r="T208" s="1" t="str">
        <f t="shared" ca="1" si="59"/>
        <v>嫪毐</v>
      </c>
      <c r="U208" s="1" t="str">
        <f t="shared" ca="1" si="60"/>
        <v>嫪毐</v>
      </c>
      <c r="V208" s="1" t="str">
        <f t="shared" ca="1" si="61"/>
        <v>嫪毐</v>
      </c>
      <c r="W208" s="1" t="str">
        <f t="shared" ca="1" si="62"/>
        <v>嫪毐</v>
      </c>
      <c r="X208" s="1" t="str">
        <f t="shared" ca="1" si="63"/>
        <v>朱亥</v>
      </c>
      <c r="Y208" s="1" t="str">
        <f t="shared" ca="1" si="64"/>
        <v>专诸</v>
      </c>
      <c r="Z208" s="1" t="str">
        <f t="shared" ca="1" si="65"/>
        <v>朱亥</v>
      </c>
    </row>
    <row r="209" spans="6:26" x14ac:dyDescent="0.2">
      <c r="F209" s="1">
        <v>208</v>
      </c>
      <c r="G209" s="1">
        <f t="shared" ca="1" si="55"/>
        <v>993908</v>
      </c>
      <c r="H209" s="1">
        <f t="shared" ca="1" si="54"/>
        <v>490042</v>
      </c>
      <c r="I209" s="1">
        <f t="shared" ca="1" si="54"/>
        <v>750785</v>
      </c>
      <c r="J209" s="1">
        <f t="shared" ref="H209:P237" ca="1" si="66">RANDBETWEEN(1,1000000)</f>
        <v>818794</v>
      </c>
      <c r="K209" s="1">
        <f t="shared" ca="1" si="66"/>
        <v>593208</v>
      </c>
      <c r="L209" s="1">
        <f t="shared" ca="1" si="66"/>
        <v>945812</v>
      </c>
      <c r="M209" s="1">
        <f t="shared" ca="1" si="66"/>
        <v>113490</v>
      </c>
      <c r="N209" s="1">
        <f t="shared" ca="1" si="66"/>
        <v>534271</v>
      </c>
      <c r="O209" s="1">
        <f t="shared" ca="1" si="66"/>
        <v>137151</v>
      </c>
      <c r="P209" s="1">
        <f t="shared" ca="1" si="66"/>
        <v>211449</v>
      </c>
      <c r="Q209" s="1" t="str">
        <f t="shared" ca="1" si="56"/>
        <v>伍子胥</v>
      </c>
      <c r="R209" s="1" t="str">
        <f t="shared" ca="1" si="57"/>
        <v>春申君</v>
      </c>
      <c r="S209" s="1" t="str">
        <f t="shared" ca="1" si="58"/>
        <v>朱亥</v>
      </c>
      <c r="T209" s="1" t="str">
        <f t="shared" ca="1" si="59"/>
        <v>朱亥</v>
      </c>
      <c r="U209" s="1" t="str">
        <f t="shared" ca="1" si="60"/>
        <v>朱亥</v>
      </c>
      <c r="V209" s="1" t="str">
        <f t="shared" ca="1" si="61"/>
        <v>暴鸢</v>
      </c>
      <c r="W209" s="1" t="str">
        <f t="shared" ca="1" si="62"/>
        <v>嫪毐</v>
      </c>
      <c r="X209" s="1" t="str">
        <f t="shared" ca="1" si="63"/>
        <v>孙叔敖</v>
      </c>
      <c r="Y209" s="1" t="str">
        <f t="shared" ca="1" si="64"/>
        <v>嫪毐</v>
      </c>
      <c r="Z209" s="1" t="str">
        <f t="shared" ca="1" si="65"/>
        <v>嫪毐</v>
      </c>
    </row>
    <row r="210" spans="6:26" x14ac:dyDescent="0.2">
      <c r="F210" s="1">
        <v>209</v>
      </c>
      <c r="G210" s="1">
        <f t="shared" ca="1" si="55"/>
        <v>761752</v>
      </c>
      <c r="H210" s="1">
        <f t="shared" ca="1" si="66"/>
        <v>996307</v>
      </c>
      <c r="I210" s="1">
        <f t="shared" ca="1" si="66"/>
        <v>31917</v>
      </c>
      <c r="J210" s="1">
        <f t="shared" ca="1" si="66"/>
        <v>803492</v>
      </c>
      <c r="K210" s="1">
        <f t="shared" ca="1" si="66"/>
        <v>468853</v>
      </c>
      <c r="L210" s="1">
        <f t="shared" ca="1" si="66"/>
        <v>354856</v>
      </c>
      <c r="M210" s="1">
        <f t="shared" ca="1" si="66"/>
        <v>253410</v>
      </c>
      <c r="N210" s="1">
        <f t="shared" ca="1" si="66"/>
        <v>585169</v>
      </c>
      <c r="O210" s="1">
        <f t="shared" ca="1" si="66"/>
        <v>710253</v>
      </c>
      <c r="P210" s="1">
        <f t="shared" ca="1" si="66"/>
        <v>853011</v>
      </c>
      <c r="Q210" s="1" t="str">
        <f t="shared" ca="1" si="56"/>
        <v>朱亥</v>
      </c>
      <c r="R210" s="1" t="str">
        <f t="shared" ca="1" si="57"/>
        <v>伍子胥</v>
      </c>
      <c r="S210" s="1" t="str">
        <f t="shared" ca="1" si="58"/>
        <v>聂荌</v>
      </c>
      <c r="T210" s="1" t="str">
        <f t="shared" ca="1" si="59"/>
        <v>朱亥</v>
      </c>
      <c r="U210" s="1" t="str">
        <f t="shared" ca="1" si="60"/>
        <v>项燕</v>
      </c>
      <c r="V210" s="1" t="str">
        <f t="shared" ca="1" si="61"/>
        <v>嫪毐</v>
      </c>
      <c r="W210" s="1" t="str">
        <f t="shared" ca="1" si="62"/>
        <v>嫪毐</v>
      </c>
      <c r="X210" s="1" t="str">
        <f t="shared" ca="1" si="63"/>
        <v>朱亥</v>
      </c>
      <c r="Y210" s="1" t="str">
        <f t="shared" ca="1" si="64"/>
        <v>朱亥</v>
      </c>
      <c r="Z210" s="1" t="str">
        <f t="shared" ca="1" si="65"/>
        <v>朱亥</v>
      </c>
    </row>
    <row r="211" spans="6:26" x14ac:dyDescent="0.2">
      <c r="F211" s="1">
        <v>210</v>
      </c>
      <c r="G211" s="1">
        <f t="shared" ca="1" si="55"/>
        <v>178902</v>
      </c>
      <c r="H211" s="1">
        <f t="shared" ca="1" si="66"/>
        <v>590769</v>
      </c>
      <c r="I211" s="1">
        <f t="shared" ca="1" si="66"/>
        <v>595764</v>
      </c>
      <c r="J211" s="1">
        <f t="shared" ca="1" si="66"/>
        <v>384355</v>
      </c>
      <c r="K211" s="1">
        <f t="shared" ca="1" si="66"/>
        <v>967246</v>
      </c>
      <c r="L211" s="1">
        <f t="shared" ca="1" si="66"/>
        <v>862555</v>
      </c>
      <c r="M211" s="1">
        <f t="shared" ca="1" si="66"/>
        <v>990581</v>
      </c>
      <c r="N211" s="1">
        <f t="shared" ca="1" si="66"/>
        <v>318852</v>
      </c>
      <c r="O211" s="1">
        <f t="shared" ca="1" si="66"/>
        <v>912413</v>
      </c>
      <c r="P211" s="1">
        <f t="shared" ca="1" si="66"/>
        <v>265292</v>
      </c>
      <c r="Q211" s="1" t="str">
        <f t="shared" ca="1" si="56"/>
        <v>嫪毐</v>
      </c>
      <c r="R211" s="1" t="str">
        <f t="shared" ca="1" si="57"/>
        <v>朱亥</v>
      </c>
      <c r="S211" s="1" t="str">
        <f t="shared" ca="1" si="58"/>
        <v>朱亥</v>
      </c>
      <c r="T211" s="1" t="str">
        <f t="shared" ca="1" si="59"/>
        <v>嫪毐</v>
      </c>
      <c r="U211" s="1" t="str">
        <f t="shared" ca="1" si="60"/>
        <v>秦开</v>
      </c>
      <c r="V211" s="1" t="str">
        <f t="shared" ca="1" si="61"/>
        <v>朱亥</v>
      </c>
      <c r="W211" s="1" t="str">
        <f t="shared" ca="1" si="62"/>
        <v>褒姒</v>
      </c>
      <c r="X211" s="1" t="str">
        <f t="shared" ca="1" si="63"/>
        <v>嫪毐</v>
      </c>
      <c r="Y211" s="1" t="str">
        <f t="shared" ca="1" si="64"/>
        <v>西门豹</v>
      </c>
      <c r="Z211" s="1" t="str">
        <f t="shared" ca="1" si="65"/>
        <v>嫪毐</v>
      </c>
    </row>
    <row r="212" spans="6:26" x14ac:dyDescent="0.2">
      <c r="F212" s="1">
        <v>211</v>
      </c>
      <c r="G212" s="1">
        <f t="shared" ca="1" si="55"/>
        <v>114385</v>
      </c>
      <c r="H212" s="1">
        <f t="shared" ca="1" si="66"/>
        <v>999530</v>
      </c>
      <c r="I212" s="1">
        <f t="shared" ca="1" si="66"/>
        <v>165281</v>
      </c>
      <c r="J212" s="1">
        <f t="shared" ca="1" si="66"/>
        <v>632098</v>
      </c>
      <c r="K212" s="1">
        <f t="shared" ca="1" si="66"/>
        <v>988893</v>
      </c>
      <c r="L212" s="1">
        <f t="shared" ca="1" si="66"/>
        <v>365246</v>
      </c>
      <c r="M212" s="1">
        <f t="shared" ca="1" si="66"/>
        <v>161100</v>
      </c>
      <c r="N212" s="1">
        <f t="shared" ca="1" si="66"/>
        <v>154403</v>
      </c>
      <c r="O212" s="1">
        <f t="shared" ca="1" si="66"/>
        <v>832510</v>
      </c>
      <c r="P212" s="1">
        <f t="shared" ca="1" si="66"/>
        <v>621619</v>
      </c>
      <c r="Q212" s="1" t="str">
        <f t="shared" ca="1" si="56"/>
        <v>嫪毐</v>
      </c>
      <c r="R212" s="1" t="str">
        <f t="shared" ca="1" si="57"/>
        <v>勾践</v>
      </c>
      <c r="S212" s="1" t="str">
        <f t="shared" ca="1" si="58"/>
        <v>嫪毐</v>
      </c>
      <c r="T212" s="1" t="str">
        <f t="shared" ca="1" si="59"/>
        <v>朱亥</v>
      </c>
      <c r="U212" s="1" t="str">
        <f t="shared" ca="1" si="60"/>
        <v>褒姒</v>
      </c>
      <c r="V212" s="1" t="str">
        <f t="shared" ca="1" si="61"/>
        <v>嫪毐</v>
      </c>
      <c r="W212" s="1" t="str">
        <f t="shared" ca="1" si="62"/>
        <v>嫪毐</v>
      </c>
      <c r="X212" s="1" t="str">
        <f t="shared" ca="1" si="63"/>
        <v>嫪毐</v>
      </c>
      <c r="Y212" s="1" t="str">
        <f t="shared" ca="1" si="64"/>
        <v>朱亥</v>
      </c>
      <c r="Z212" s="1" t="str">
        <f t="shared" ca="1" si="65"/>
        <v>朱亥</v>
      </c>
    </row>
    <row r="213" spans="6:26" x14ac:dyDescent="0.2">
      <c r="F213" s="1">
        <v>212</v>
      </c>
      <c r="G213" s="1">
        <f t="shared" ca="1" si="55"/>
        <v>826657</v>
      </c>
      <c r="H213" s="1">
        <f t="shared" ca="1" si="66"/>
        <v>254096</v>
      </c>
      <c r="I213" s="1">
        <f t="shared" ca="1" si="66"/>
        <v>254185</v>
      </c>
      <c r="J213" s="1">
        <f t="shared" ca="1" si="66"/>
        <v>249641</v>
      </c>
      <c r="K213" s="1">
        <f t="shared" ca="1" si="66"/>
        <v>238977</v>
      </c>
      <c r="L213" s="1">
        <f t="shared" ca="1" si="66"/>
        <v>159915</v>
      </c>
      <c r="M213" s="1">
        <f t="shared" ca="1" si="66"/>
        <v>654625</v>
      </c>
      <c r="N213" s="1">
        <f t="shared" ca="1" si="66"/>
        <v>533659</v>
      </c>
      <c r="O213" s="1">
        <f t="shared" ca="1" si="66"/>
        <v>306117</v>
      </c>
      <c r="P213" s="1">
        <f t="shared" ca="1" si="66"/>
        <v>589599</v>
      </c>
      <c r="Q213" s="1" t="str">
        <f t="shared" ca="1" si="56"/>
        <v>朱亥</v>
      </c>
      <c r="R213" s="1" t="str">
        <f t="shared" ca="1" si="57"/>
        <v>嫪毐</v>
      </c>
      <c r="S213" s="1" t="str">
        <f t="shared" ca="1" si="58"/>
        <v>嫪毐</v>
      </c>
      <c r="T213" s="1" t="str">
        <f t="shared" ca="1" si="59"/>
        <v>嫪毐</v>
      </c>
      <c r="U213" s="1" t="str">
        <f t="shared" ca="1" si="60"/>
        <v>嫪毐</v>
      </c>
      <c r="V213" s="1" t="str">
        <f t="shared" ca="1" si="61"/>
        <v>嫪毐</v>
      </c>
      <c r="W213" s="1" t="str">
        <f t="shared" ca="1" si="62"/>
        <v>朱亥</v>
      </c>
      <c r="X213" s="1" t="str">
        <f t="shared" ca="1" si="63"/>
        <v>孙叔敖</v>
      </c>
      <c r="Y213" s="1" t="str">
        <f t="shared" ca="1" si="64"/>
        <v>嫪毐</v>
      </c>
      <c r="Z213" s="1" t="str">
        <f t="shared" ca="1" si="65"/>
        <v>朱亥</v>
      </c>
    </row>
    <row r="214" spans="6:26" x14ac:dyDescent="0.2">
      <c r="F214" s="1">
        <v>213</v>
      </c>
      <c r="G214" s="1">
        <f t="shared" ca="1" si="55"/>
        <v>156686</v>
      </c>
      <c r="H214" s="1">
        <f t="shared" ca="1" si="66"/>
        <v>651948</v>
      </c>
      <c r="I214" s="1">
        <f t="shared" ca="1" si="66"/>
        <v>426294</v>
      </c>
      <c r="J214" s="1">
        <f t="shared" ca="1" si="66"/>
        <v>526340</v>
      </c>
      <c r="K214" s="1">
        <f t="shared" ca="1" si="66"/>
        <v>279443</v>
      </c>
      <c r="L214" s="1">
        <f t="shared" ca="1" si="66"/>
        <v>763417</v>
      </c>
      <c r="M214" s="1">
        <f t="shared" ca="1" si="66"/>
        <v>750018</v>
      </c>
      <c r="N214" s="1">
        <f t="shared" ca="1" si="66"/>
        <v>470277</v>
      </c>
      <c r="O214" s="1">
        <f t="shared" ca="1" si="66"/>
        <v>96501</v>
      </c>
      <c r="P214" s="1">
        <f t="shared" ca="1" si="66"/>
        <v>311737</v>
      </c>
      <c r="Q214" s="1" t="str">
        <f t="shared" ca="1" si="56"/>
        <v>嫪毐</v>
      </c>
      <c r="R214" s="1" t="str">
        <f t="shared" ca="1" si="57"/>
        <v>朱亥</v>
      </c>
      <c r="S214" s="1" t="str">
        <f t="shared" ca="1" si="58"/>
        <v>扁鹊</v>
      </c>
      <c r="T214" s="1" t="str">
        <f t="shared" ca="1" si="59"/>
        <v>莫邪</v>
      </c>
      <c r="U214" s="1" t="str">
        <f t="shared" ca="1" si="60"/>
        <v>嫪毐</v>
      </c>
      <c r="V214" s="1" t="str">
        <f t="shared" ca="1" si="61"/>
        <v>朱亥</v>
      </c>
      <c r="W214" s="1" t="str">
        <f t="shared" ca="1" si="62"/>
        <v>朱亥</v>
      </c>
      <c r="X214" s="1" t="str">
        <f t="shared" ca="1" si="63"/>
        <v>项燕</v>
      </c>
      <c r="Y214" s="1" t="str">
        <f t="shared" ca="1" si="64"/>
        <v>嫪毐</v>
      </c>
      <c r="Z214" s="1" t="str">
        <f t="shared" ca="1" si="65"/>
        <v>嫪毐</v>
      </c>
    </row>
    <row r="215" spans="6:26" x14ac:dyDescent="0.2">
      <c r="F215" s="1">
        <v>214</v>
      </c>
      <c r="G215" s="1">
        <f t="shared" ca="1" si="55"/>
        <v>908370</v>
      </c>
      <c r="H215" s="1">
        <f t="shared" ca="1" si="66"/>
        <v>73000</v>
      </c>
      <c r="I215" s="1">
        <f t="shared" ca="1" si="66"/>
        <v>733376</v>
      </c>
      <c r="J215" s="1">
        <f t="shared" ca="1" si="66"/>
        <v>66265</v>
      </c>
      <c r="K215" s="1">
        <f t="shared" ca="1" si="66"/>
        <v>410314</v>
      </c>
      <c r="L215" s="1">
        <f t="shared" ca="1" si="66"/>
        <v>23762</v>
      </c>
      <c r="M215" s="1">
        <f t="shared" ca="1" si="66"/>
        <v>859207</v>
      </c>
      <c r="N215" s="1">
        <f t="shared" ca="1" si="66"/>
        <v>287852</v>
      </c>
      <c r="O215" s="1">
        <f t="shared" ca="1" si="66"/>
        <v>734093</v>
      </c>
      <c r="P215" s="1">
        <f t="shared" ca="1" si="66"/>
        <v>230342</v>
      </c>
      <c r="Q215" s="1" t="str">
        <f t="shared" ca="1" si="56"/>
        <v>西门豹</v>
      </c>
      <c r="R215" s="1" t="str">
        <f t="shared" ca="1" si="57"/>
        <v>田单</v>
      </c>
      <c r="S215" s="1" t="str">
        <f t="shared" ca="1" si="58"/>
        <v>朱亥</v>
      </c>
      <c r="T215" s="1" t="str">
        <f t="shared" ca="1" si="59"/>
        <v>专诸</v>
      </c>
      <c r="U215" s="1" t="str">
        <f t="shared" ca="1" si="60"/>
        <v>钟无艳</v>
      </c>
      <c r="V215" s="1" t="str">
        <f t="shared" ca="1" si="61"/>
        <v>聂荌</v>
      </c>
      <c r="W215" s="1" t="str">
        <f t="shared" ca="1" si="62"/>
        <v>朱亥</v>
      </c>
      <c r="X215" s="1" t="str">
        <f t="shared" ca="1" si="63"/>
        <v>嫪毐</v>
      </c>
      <c r="Y215" s="1" t="str">
        <f t="shared" ca="1" si="64"/>
        <v>朱亥</v>
      </c>
      <c r="Z215" s="1" t="str">
        <f t="shared" ca="1" si="65"/>
        <v>嫪毐</v>
      </c>
    </row>
    <row r="216" spans="6:26" x14ac:dyDescent="0.2">
      <c r="F216" s="1">
        <v>215</v>
      </c>
      <c r="G216" s="1">
        <f t="shared" ca="1" si="55"/>
        <v>46087</v>
      </c>
      <c r="H216" s="1">
        <f t="shared" ca="1" si="66"/>
        <v>539251</v>
      </c>
      <c r="I216" s="1">
        <f t="shared" ca="1" si="66"/>
        <v>175573</v>
      </c>
      <c r="J216" s="1">
        <f t="shared" ca="1" si="66"/>
        <v>235225</v>
      </c>
      <c r="K216" s="1">
        <f t="shared" ca="1" si="66"/>
        <v>895740</v>
      </c>
      <c r="L216" s="1">
        <f t="shared" ca="1" si="66"/>
        <v>466903</v>
      </c>
      <c r="M216" s="1">
        <f t="shared" ca="1" si="66"/>
        <v>517403</v>
      </c>
      <c r="N216" s="1">
        <f t="shared" ca="1" si="66"/>
        <v>422892</v>
      </c>
      <c r="O216" s="1">
        <f t="shared" ca="1" si="66"/>
        <v>780750</v>
      </c>
      <c r="P216" s="1">
        <f t="shared" ca="1" si="66"/>
        <v>105472</v>
      </c>
      <c r="Q216" s="1" t="str">
        <f t="shared" ca="1" si="56"/>
        <v>专诸</v>
      </c>
      <c r="R216" s="1" t="str">
        <f t="shared" ca="1" si="57"/>
        <v>孙叔敖</v>
      </c>
      <c r="S216" s="1" t="str">
        <f t="shared" ca="1" si="58"/>
        <v>嫪毐</v>
      </c>
      <c r="T216" s="1" t="str">
        <f t="shared" ca="1" si="59"/>
        <v>嫪毐</v>
      </c>
      <c r="U216" s="1" t="str">
        <f t="shared" ca="1" si="60"/>
        <v>西门豹</v>
      </c>
      <c r="V216" s="1" t="str">
        <f t="shared" ca="1" si="61"/>
        <v>屈原</v>
      </c>
      <c r="W216" s="1" t="str">
        <f t="shared" ca="1" si="62"/>
        <v>莫邪</v>
      </c>
      <c r="X216" s="1" t="str">
        <f t="shared" ca="1" si="63"/>
        <v>钟无艳</v>
      </c>
      <c r="Y216" s="1" t="str">
        <f t="shared" ca="1" si="64"/>
        <v>朱亥</v>
      </c>
      <c r="Z216" s="1" t="str">
        <f t="shared" ca="1" si="65"/>
        <v>嫪毐</v>
      </c>
    </row>
    <row r="217" spans="6:26" x14ac:dyDescent="0.2">
      <c r="F217" s="1">
        <v>216</v>
      </c>
      <c r="G217" s="1">
        <f t="shared" ca="1" si="55"/>
        <v>532781</v>
      </c>
      <c r="H217" s="1">
        <f t="shared" ca="1" si="66"/>
        <v>9899</v>
      </c>
      <c r="I217" s="1">
        <f t="shared" ca="1" si="66"/>
        <v>641194</v>
      </c>
      <c r="J217" s="1">
        <f t="shared" ca="1" si="66"/>
        <v>926532</v>
      </c>
      <c r="K217" s="1">
        <f t="shared" ca="1" si="66"/>
        <v>956601</v>
      </c>
      <c r="L217" s="1">
        <f t="shared" ca="1" si="66"/>
        <v>46972</v>
      </c>
      <c r="M217" s="1">
        <f t="shared" ca="1" si="66"/>
        <v>723583</v>
      </c>
      <c r="N217" s="1">
        <f t="shared" ca="1" si="66"/>
        <v>325030</v>
      </c>
      <c r="O217" s="1">
        <f t="shared" ca="1" si="66"/>
        <v>657493</v>
      </c>
      <c r="P217" s="1">
        <f t="shared" ca="1" si="66"/>
        <v>564351</v>
      </c>
      <c r="Q217" s="1" t="str">
        <f t="shared" ca="1" si="56"/>
        <v>孙叔敖</v>
      </c>
      <c r="R217" s="1" t="str">
        <f t="shared" ca="1" si="57"/>
        <v>义渠骇</v>
      </c>
      <c r="S217" s="1" t="str">
        <f t="shared" ca="1" si="58"/>
        <v>朱亥</v>
      </c>
      <c r="T217" s="1" t="str">
        <f t="shared" ca="1" si="59"/>
        <v>暴鸢</v>
      </c>
      <c r="U217" s="1" t="str">
        <f t="shared" ca="1" si="60"/>
        <v>荆轲</v>
      </c>
      <c r="V217" s="1" t="str">
        <f t="shared" ca="1" si="61"/>
        <v>专诸</v>
      </c>
      <c r="W217" s="1" t="str">
        <f t="shared" ca="1" si="62"/>
        <v>朱亥</v>
      </c>
      <c r="X217" s="1" t="str">
        <f t="shared" ca="1" si="63"/>
        <v>嫪毐</v>
      </c>
      <c r="Y217" s="1" t="str">
        <f t="shared" ca="1" si="64"/>
        <v>朱亥</v>
      </c>
      <c r="Z217" s="1" t="str">
        <f t="shared" ca="1" si="65"/>
        <v>庞涓</v>
      </c>
    </row>
    <row r="218" spans="6:26" x14ac:dyDescent="0.2">
      <c r="F218" s="1">
        <v>217</v>
      </c>
      <c r="G218" s="1">
        <f t="shared" ca="1" si="55"/>
        <v>835428</v>
      </c>
      <c r="H218" s="1">
        <f t="shared" ca="1" si="66"/>
        <v>246539</v>
      </c>
      <c r="I218" s="1">
        <f t="shared" ca="1" si="66"/>
        <v>217447</v>
      </c>
      <c r="J218" s="1">
        <f t="shared" ca="1" si="66"/>
        <v>770096</v>
      </c>
      <c r="K218" s="1">
        <f t="shared" ca="1" si="66"/>
        <v>572930</v>
      </c>
      <c r="L218" s="1">
        <f t="shared" ca="1" si="66"/>
        <v>252855</v>
      </c>
      <c r="M218" s="1">
        <f t="shared" ca="1" si="66"/>
        <v>446811</v>
      </c>
      <c r="N218" s="1">
        <f t="shared" ca="1" si="66"/>
        <v>361856</v>
      </c>
      <c r="O218" s="1">
        <f t="shared" ca="1" si="66"/>
        <v>502892</v>
      </c>
      <c r="P218" s="1">
        <f t="shared" ca="1" si="66"/>
        <v>769208</v>
      </c>
      <c r="Q218" s="1" t="str">
        <f t="shared" ca="1" si="56"/>
        <v>朱亥</v>
      </c>
      <c r="R218" s="1" t="str">
        <f t="shared" ca="1" si="57"/>
        <v>嫪毐</v>
      </c>
      <c r="S218" s="1" t="str">
        <f t="shared" ca="1" si="58"/>
        <v>嫪毐</v>
      </c>
      <c r="T218" s="1" t="str">
        <f t="shared" ca="1" si="59"/>
        <v>朱亥</v>
      </c>
      <c r="U218" s="1" t="str">
        <f t="shared" ca="1" si="60"/>
        <v>庞涓</v>
      </c>
      <c r="V218" s="1" t="str">
        <f t="shared" ca="1" si="61"/>
        <v>嫪毐</v>
      </c>
      <c r="W218" s="1" t="str">
        <f t="shared" ca="1" si="62"/>
        <v>田忌</v>
      </c>
      <c r="X218" s="1" t="str">
        <f t="shared" ca="1" si="63"/>
        <v>嫪毐</v>
      </c>
      <c r="Y218" s="1" t="str">
        <f t="shared" ca="1" si="64"/>
        <v>莫邪</v>
      </c>
      <c r="Z218" s="1" t="str">
        <f t="shared" ca="1" si="65"/>
        <v>朱亥</v>
      </c>
    </row>
    <row r="219" spans="6:26" x14ac:dyDescent="0.2">
      <c r="F219" s="1">
        <v>218</v>
      </c>
      <c r="G219" s="1">
        <f t="shared" ca="1" si="55"/>
        <v>424053</v>
      </c>
      <c r="H219" s="1">
        <f t="shared" ca="1" si="66"/>
        <v>455845</v>
      </c>
      <c r="I219" s="1">
        <f t="shared" ca="1" si="66"/>
        <v>740742</v>
      </c>
      <c r="J219" s="1">
        <f t="shared" ca="1" si="66"/>
        <v>82957</v>
      </c>
      <c r="K219" s="1">
        <f t="shared" ca="1" si="66"/>
        <v>342710</v>
      </c>
      <c r="L219" s="1">
        <f t="shared" ca="1" si="66"/>
        <v>195537</v>
      </c>
      <c r="M219" s="1">
        <f t="shared" ca="1" si="66"/>
        <v>462541</v>
      </c>
      <c r="N219" s="1">
        <f t="shared" ca="1" si="66"/>
        <v>151709</v>
      </c>
      <c r="O219" s="1">
        <f t="shared" ca="1" si="66"/>
        <v>897459</v>
      </c>
      <c r="P219" s="1">
        <f t="shared" ca="1" si="66"/>
        <v>859326</v>
      </c>
      <c r="Q219" s="1" t="str">
        <f t="shared" ca="1" si="56"/>
        <v>钟无艳</v>
      </c>
      <c r="R219" s="1" t="str">
        <f t="shared" ca="1" si="57"/>
        <v>田忌</v>
      </c>
      <c r="S219" s="1" t="str">
        <f t="shared" ca="1" si="58"/>
        <v>朱亥</v>
      </c>
      <c r="T219" s="1" t="str">
        <f t="shared" ca="1" si="59"/>
        <v>嫪毐</v>
      </c>
      <c r="U219" s="1" t="str">
        <f t="shared" ca="1" si="60"/>
        <v>嫪毐</v>
      </c>
      <c r="V219" s="1" t="str">
        <f t="shared" ca="1" si="61"/>
        <v>嫪毐</v>
      </c>
      <c r="W219" s="1" t="str">
        <f t="shared" ca="1" si="62"/>
        <v>孙膑</v>
      </c>
      <c r="X219" s="1" t="str">
        <f t="shared" ca="1" si="63"/>
        <v>嫪毐</v>
      </c>
      <c r="Y219" s="1" t="str">
        <f t="shared" ca="1" si="64"/>
        <v>西门豹</v>
      </c>
      <c r="Z219" s="1" t="str">
        <f t="shared" ca="1" si="65"/>
        <v>朱亥</v>
      </c>
    </row>
    <row r="220" spans="6:26" x14ac:dyDescent="0.2">
      <c r="F220" s="1">
        <v>219</v>
      </c>
      <c r="G220" s="1">
        <f t="shared" ca="1" si="55"/>
        <v>744770</v>
      </c>
      <c r="H220" s="1">
        <f t="shared" ca="1" si="66"/>
        <v>765261</v>
      </c>
      <c r="I220" s="1">
        <f t="shared" ca="1" si="66"/>
        <v>116776</v>
      </c>
      <c r="J220" s="1">
        <f t="shared" ca="1" si="66"/>
        <v>361876</v>
      </c>
      <c r="K220" s="1">
        <f t="shared" ca="1" si="66"/>
        <v>253580</v>
      </c>
      <c r="L220" s="1">
        <f t="shared" ca="1" si="66"/>
        <v>184075</v>
      </c>
      <c r="M220" s="1">
        <f t="shared" ca="1" si="66"/>
        <v>79006</v>
      </c>
      <c r="N220" s="1">
        <f t="shared" ca="1" si="66"/>
        <v>672807</v>
      </c>
      <c r="O220" s="1">
        <f t="shared" ca="1" si="66"/>
        <v>637342</v>
      </c>
      <c r="P220" s="1">
        <f t="shared" ca="1" si="66"/>
        <v>564842</v>
      </c>
      <c r="Q220" s="1" t="str">
        <f t="shared" ca="1" si="56"/>
        <v>朱亥</v>
      </c>
      <c r="R220" s="1" t="str">
        <f t="shared" ca="1" si="57"/>
        <v>朱亥</v>
      </c>
      <c r="S220" s="1" t="str">
        <f t="shared" ca="1" si="58"/>
        <v>嫪毐</v>
      </c>
      <c r="T220" s="1" t="str">
        <f t="shared" ca="1" si="59"/>
        <v>嫪毐</v>
      </c>
      <c r="U220" s="1" t="str">
        <f t="shared" ca="1" si="60"/>
        <v>嫪毐</v>
      </c>
      <c r="V220" s="1" t="str">
        <f t="shared" ca="1" si="61"/>
        <v>嫪毐</v>
      </c>
      <c r="W220" s="1" t="str">
        <f t="shared" ca="1" si="62"/>
        <v>吕不韦</v>
      </c>
      <c r="X220" s="1" t="str">
        <f t="shared" ca="1" si="63"/>
        <v>朱亥</v>
      </c>
      <c r="Y220" s="1" t="str">
        <f t="shared" ca="1" si="64"/>
        <v>朱亥</v>
      </c>
      <c r="Z220" s="1" t="str">
        <f t="shared" ca="1" si="65"/>
        <v>庞涓</v>
      </c>
    </row>
    <row r="221" spans="6:26" x14ac:dyDescent="0.2">
      <c r="F221" s="1">
        <v>220</v>
      </c>
      <c r="G221" s="1">
        <f t="shared" ca="1" si="55"/>
        <v>17807</v>
      </c>
      <c r="H221" s="1">
        <f t="shared" ca="1" si="66"/>
        <v>815950</v>
      </c>
      <c r="I221" s="1">
        <f t="shared" ca="1" si="66"/>
        <v>761696</v>
      </c>
      <c r="J221" s="1">
        <f t="shared" ca="1" si="66"/>
        <v>322334</v>
      </c>
      <c r="K221" s="1">
        <f t="shared" ca="1" si="66"/>
        <v>438420</v>
      </c>
      <c r="L221" s="1">
        <f t="shared" ca="1" si="66"/>
        <v>179932</v>
      </c>
      <c r="M221" s="1">
        <f t="shared" ca="1" si="66"/>
        <v>481609</v>
      </c>
      <c r="N221" s="1">
        <f t="shared" ca="1" si="66"/>
        <v>189127</v>
      </c>
      <c r="O221" s="1">
        <f t="shared" ca="1" si="66"/>
        <v>938247</v>
      </c>
      <c r="P221" s="1">
        <f t="shared" ca="1" si="66"/>
        <v>312448</v>
      </c>
      <c r="Q221" s="1" t="str">
        <f t="shared" ca="1" si="56"/>
        <v>聂荌</v>
      </c>
      <c r="R221" s="1" t="str">
        <f t="shared" ca="1" si="57"/>
        <v>朱亥</v>
      </c>
      <c r="S221" s="1" t="str">
        <f t="shared" ca="1" si="58"/>
        <v>朱亥</v>
      </c>
      <c r="T221" s="1" t="str">
        <f t="shared" ca="1" si="59"/>
        <v>嫪毐</v>
      </c>
      <c r="U221" s="1" t="str">
        <f t="shared" ca="1" si="60"/>
        <v>田忌</v>
      </c>
      <c r="V221" s="1" t="str">
        <f t="shared" ca="1" si="61"/>
        <v>嫪毐</v>
      </c>
      <c r="W221" s="1" t="str">
        <f t="shared" ca="1" si="62"/>
        <v>春申君</v>
      </c>
      <c r="X221" s="1" t="str">
        <f t="shared" ca="1" si="63"/>
        <v>嫪毐</v>
      </c>
      <c r="Y221" s="1" t="str">
        <f t="shared" ca="1" si="64"/>
        <v>暴鸢</v>
      </c>
      <c r="Z221" s="1" t="str">
        <f t="shared" ca="1" si="65"/>
        <v>嫪毐</v>
      </c>
    </row>
    <row r="222" spans="6:26" x14ac:dyDescent="0.2">
      <c r="F222" s="1">
        <v>221</v>
      </c>
      <c r="G222" s="1">
        <f t="shared" ca="1" si="55"/>
        <v>619947</v>
      </c>
      <c r="H222" s="1">
        <f t="shared" ca="1" si="66"/>
        <v>287750</v>
      </c>
      <c r="I222" s="1">
        <f t="shared" ca="1" si="66"/>
        <v>326410</v>
      </c>
      <c r="J222" s="1">
        <f t="shared" ca="1" si="66"/>
        <v>810017</v>
      </c>
      <c r="K222" s="1">
        <f t="shared" ca="1" si="66"/>
        <v>329231</v>
      </c>
      <c r="L222" s="1">
        <f t="shared" ca="1" si="66"/>
        <v>126402</v>
      </c>
      <c r="M222" s="1">
        <f t="shared" ca="1" si="66"/>
        <v>430761</v>
      </c>
      <c r="N222" s="1">
        <f t="shared" ca="1" si="66"/>
        <v>549351</v>
      </c>
      <c r="O222" s="1">
        <f t="shared" ca="1" si="66"/>
        <v>82582</v>
      </c>
      <c r="P222" s="1">
        <f t="shared" ca="1" si="66"/>
        <v>554778</v>
      </c>
      <c r="Q222" s="1" t="str">
        <f t="shared" ca="1" si="56"/>
        <v>朱亥</v>
      </c>
      <c r="R222" s="1" t="str">
        <f t="shared" ca="1" si="57"/>
        <v>嫪毐</v>
      </c>
      <c r="S222" s="1" t="str">
        <f t="shared" ca="1" si="58"/>
        <v>嫪毐</v>
      </c>
      <c r="T222" s="1" t="str">
        <f t="shared" ca="1" si="59"/>
        <v>朱亥</v>
      </c>
      <c r="U222" s="1" t="str">
        <f t="shared" ca="1" si="60"/>
        <v>嫪毐</v>
      </c>
      <c r="V222" s="1" t="str">
        <f t="shared" ca="1" si="61"/>
        <v>嫪毐</v>
      </c>
      <c r="W222" s="1" t="str">
        <f t="shared" ca="1" si="62"/>
        <v>田忌</v>
      </c>
      <c r="X222" s="1" t="str">
        <f t="shared" ca="1" si="63"/>
        <v>孙叔敖</v>
      </c>
      <c r="Y222" s="1" t="str">
        <f t="shared" ca="1" si="64"/>
        <v>嫪毐</v>
      </c>
      <c r="Z222" s="1" t="str">
        <f t="shared" ca="1" si="65"/>
        <v>孙叔敖</v>
      </c>
    </row>
    <row r="223" spans="6:26" x14ac:dyDescent="0.2">
      <c r="F223" s="1">
        <v>222</v>
      </c>
      <c r="G223" s="1">
        <f t="shared" ca="1" si="55"/>
        <v>227914</v>
      </c>
      <c r="H223" s="1">
        <f t="shared" ca="1" si="66"/>
        <v>533882</v>
      </c>
      <c r="I223" s="1">
        <f t="shared" ca="1" si="66"/>
        <v>119513</v>
      </c>
      <c r="J223" s="1">
        <f t="shared" ca="1" si="66"/>
        <v>320655</v>
      </c>
      <c r="K223" s="1">
        <f t="shared" ca="1" si="66"/>
        <v>55146</v>
      </c>
      <c r="L223" s="1">
        <f t="shared" ca="1" si="66"/>
        <v>178670</v>
      </c>
      <c r="M223" s="1">
        <f t="shared" ca="1" si="66"/>
        <v>707384</v>
      </c>
      <c r="N223" s="1">
        <f t="shared" ca="1" si="66"/>
        <v>105059</v>
      </c>
      <c r="O223" s="1">
        <f t="shared" ca="1" si="66"/>
        <v>215614</v>
      </c>
      <c r="P223" s="1">
        <f t="shared" ca="1" si="66"/>
        <v>485692</v>
      </c>
      <c r="Q223" s="1" t="str">
        <f t="shared" ca="1" si="56"/>
        <v>嫪毐</v>
      </c>
      <c r="R223" s="1" t="str">
        <f t="shared" ca="1" si="57"/>
        <v>孙叔敖</v>
      </c>
      <c r="S223" s="1" t="str">
        <f t="shared" ca="1" si="58"/>
        <v>嫪毐</v>
      </c>
      <c r="T223" s="1" t="str">
        <f t="shared" ca="1" si="59"/>
        <v>嫪毐</v>
      </c>
      <c r="U223" s="1" t="str">
        <f t="shared" ca="1" si="60"/>
        <v>专诸</v>
      </c>
      <c r="V223" s="1" t="str">
        <f t="shared" ca="1" si="61"/>
        <v>嫪毐</v>
      </c>
      <c r="W223" s="1" t="str">
        <f t="shared" ca="1" si="62"/>
        <v>朱亥</v>
      </c>
      <c r="X223" s="1" t="str">
        <f t="shared" ca="1" si="63"/>
        <v>嫪毐</v>
      </c>
      <c r="Y223" s="1" t="str">
        <f t="shared" ca="1" si="64"/>
        <v>嫪毐</v>
      </c>
      <c r="Z223" s="1" t="str">
        <f t="shared" ca="1" si="65"/>
        <v>春申君</v>
      </c>
    </row>
    <row r="224" spans="6:26" x14ac:dyDescent="0.2">
      <c r="F224" s="1">
        <v>223</v>
      </c>
      <c r="G224" s="1">
        <f t="shared" ca="1" si="55"/>
        <v>148960</v>
      </c>
      <c r="H224" s="1">
        <f t="shared" ca="1" si="66"/>
        <v>952238</v>
      </c>
      <c r="I224" s="1">
        <f t="shared" ca="1" si="66"/>
        <v>440674</v>
      </c>
      <c r="J224" s="1">
        <f t="shared" ca="1" si="66"/>
        <v>388737</v>
      </c>
      <c r="K224" s="1">
        <f t="shared" ca="1" si="66"/>
        <v>269485</v>
      </c>
      <c r="L224" s="1">
        <f t="shared" ca="1" si="66"/>
        <v>669660</v>
      </c>
      <c r="M224" s="1">
        <f t="shared" ca="1" si="66"/>
        <v>746057</v>
      </c>
      <c r="N224" s="1">
        <f t="shared" ca="1" si="66"/>
        <v>926569</v>
      </c>
      <c r="O224" s="1">
        <f t="shared" ca="1" si="66"/>
        <v>333210</v>
      </c>
      <c r="P224" s="1">
        <f t="shared" ca="1" si="66"/>
        <v>628899</v>
      </c>
      <c r="Q224" s="1" t="str">
        <f t="shared" ca="1" si="56"/>
        <v>嫪毐</v>
      </c>
      <c r="R224" s="1" t="str">
        <f t="shared" ca="1" si="57"/>
        <v>乐毅</v>
      </c>
      <c r="S224" s="1" t="str">
        <f t="shared" ca="1" si="58"/>
        <v>田忌</v>
      </c>
      <c r="T224" s="1" t="str">
        <f t="shared" ca="1" si="59"/>
        <v>樗里疾</v>
      </c>
      <c r="U224" s="1" t="str">
        <f t="shared" ca="1" si="60"/>
        <v>嫪毐</v>
      </c>
      <c r="V224" s="1" t="str">
        <f t="shared" ca="1" si="61"/>
        <v>朱亥</v>
      </c>
      <c r="W224" s="1" t="str">
        <f t="shared" ca="1" si="62"/>
        <v>朱亥</v>
      </c>
      <c r="X224" s="1" t="str">
        <f t="shared" ca="1" si="63"/>
        <v>暴鸢</v>
      </c>
      <c r="Y224" s="1" t="str">
        <f t="shared" ca="1" si="64"/>
        <v>嫪毐</v>
      </c>
      <c r="Z224" s="1" t="str">
        <f t="shared" ca="1" si="65"/>
        <v>朱亥</v>
      </c>
    </row>
    <row r="225" spans="6:26" x14ac:dyDescent="0.2">
      <c r="F225" s="1">
        <v>224</v>
      </c>
      <c r="G225" s="1">
        <f t="shared" ca="1" si="55"/>
        <v>837125</v>
      </c>
      <c r="H225" s="1">
        <f t="shared" ca="1" si="66"/>
        <v>626241</v>
      </c>
      <c r="I225" s="1">
        <f t="shared" ca="1" si="66"/>
        <v>814938</v>
      </c>
      <c r="J225" s="1">
        <f t="shared" ca="1" si="66"/>
        <v>145025</v>
      </c>
      <c r="K225" s="1">
        <f t="shared" ca="1" si="66"/>
        <v>181193</v>
      </c>
      <c r="L225" s="1">
        <f t="shared" ca="1" si="66"/>
        <v>9614</v>
      </c>
      <c r="M225" s="1">
        <f t="shared" ca="1" si="66"/>
        <v>932544</v>
      </c>
      <c r="N225" s="1">
        <f t="shared" ca="1" si="66"/>
        <v>524121</v>
      </c>
      <c r="O225" s="1">
        <f t="shared" ca="1" si="66"/>
        <v>219982</v>
      </c>
      <c r="P225" s="1">
        <f t="shared" ca="1" si="66"/>
        <v>39441</v>
      </c>
      <c r="Q225" s="1" t="str">
        <f t="shared" ca="1" si="56"/>
        <v>朱亥</v>
      </c>
      <c r="R225" s="1" t="str">
        <f t="shared" ca="1" si="57"/>
        <v>朱亥</v>
      </c>
      <c r="S225" s="1" t="str">
        <f t="shared" ca="1" si="58"/>
        <v>朱亥</v>
      </c>
      <c r="T225" s="1" t="str">
        <f t="shared" ca="1" si="59"/>
        <v>嫪毐</v>
      </c>
      <c r="U225" s="1" t="str">
        <f t="shared" ca="1" si="60"/>
        <v>嫪毐</v>
      </c>
      <c r="V225" s="1" t="str">
        <f t="shared" ca="1" si="61"/>
        <v>义渠骇</v>
      </c>
      <c r="W225" s="1" t="str">
        <f t="shared" ca="1" si="62"/>
        <v>暴鸢</v>
      </c>
      <c r="X225" s="1" t="str">
        <f t="shared" ca="1" si="63"/>
        <v>莫邪</v>
      </c>
      <c r="Y225" s="1" t="str">
        <f t="shared" ca="1" si="64"/>
        <v>嫪毐</v>
      </c>
      <c r="Z225" s="1" t="str">
        <f t="shared" ca="1" si="65"/>
        <v>聂荌</v>
      </c>
    </row>
    <row r="226" spans="6:26" x14ac:dyDescent="0.2">
      <c r="F226" s="1">
        <v>225</v>
      </c>
      <c r="G226" s="1">
        <f t="shared" ca="1" si="55"/>
        <v>787869</v>
      </c>
      <c r="H226" s="1">
        <f t="shared" ca="1" si="66"/>
        <v>40714</v>
      </c>
      <c r="I226" s="1">
        <f t="shared" ca="1" si="66"/>
        <v>209619</v>
      </c>
      <c r="J226" s="1">
        <f t="shared" ca="1" si="66"/>
        <v>951626</v>
      </c>
      <c r="K226" s="1">
        <f t="shared" ca="1" si="66"/>
        <v>186587</v>
      </c>
      <c r="L226" s="1">
        <f t="shared" ca="1" si="66"/>
        <v>708257</v>
      </c>
      <c r="M226" s="1">
        <f t="shared" ca="1" si="66"/>
        <v>42349</v>
      </c>
      <c r="N226" s="1">
        <f t="shared" ca="1" si="66"/>
        <v>26913</v>
      </c>
      <c r="O226" s="1">
        <f t="shared" ca="1" si="66"/>
        <v>742866</v>
      </c>
      <c r="P226" s="1">
        <f t="shared" ca="1" si="66"/>
        <v>311237</v>
      </c>
      <c r="Q226" s="1" t="str">
        <f t="shared" ca="1" si="56"/>
        <v>朱亥</v>
      </c>
      <c r="R226" s="1" t="str">
        <f t="shared" ca="1" si="57"/>
        <v>聂荌</v>
      </c>
      <c r="S226" s="1" t="str">
        <f t="shared" ca="1" si="58"/>
        <v>嫪毐</v>
      </c>
      <c r="T226" s="1" t="str">
        <f t="shared" ca="1" si="59"/>
        <v>申不害</v>
      </c>
      <c r="U226" s="1" t="str">
        <f t="shared" ca="1" si="60"/>
        <v>嫪毐</v>
      </c>
      <c r="V226" s="1" t="str">
        <f t="shared" ca="1" si="61"/>
        <v>朱亥</v>
      </c>
      <c r="W226" s="1" t="str">
        <f t="shared" ca="1" si="62"/>
        <v>聂荌</v>
      </c>
      <c r="X226" s="1" t="str">
        <f t="shared" ca="1" si="63"/>
        <v>聂荌</v>
      </c>
      <c r="Y226" s="1" t="str">
        <f t="shared" ca="1" si="64"/>
        <v>朱亥</v>
      </c>
      <c r="Z226" s="1" t="str">
        <f t="shared" ca="1" si="65"/>
        <v>嫪毐</v>
      </c>
    </row>
    <row r="227" spans="6:26" x14ac:dyDescent="0.2">
      <c r="F227" s="1">
        <v>226</v>
      </c>
      <c r="G227" s="1">
        <f t="shared" ca="1" si="55"/>
        <v>781371</v>
      </c>
      <c r="H227" s="1">
        <f t="shared" ca="1" si="66"/>
        <v>942376</v>
      </c>
      <c r="I227" s="1">
        <f t="shared" ca="1" si="66"/>
        <v>460570</v>
      </c>
      <c r="J227" s="1">
        <f t="shared" ca="1" si="66"/>
        <v>160707</v>
      </c>
      <c r="K227" s="1">
        <f t="shared" ca="1" si="66"/>
        <v>629402</v>
      </c>
      <c r="L227" s="1">
        <f t="shared" ca="1" si="66"/>
        <v>710566</v>
      </c>
      <c r="M227" s="1">
        <f t="shared" ca="1" si="66"/>
        <v>415309</v>
      </c>
      <c r="N227" s="1">
        <f t="shared" ca="1" si="66"/>
        <v>284950</v>
      </c>
      <c r="O227" s="1">
        <f t="shared" ca="1" si="66"/>
        <v>250406</v>
      </c>
      <c r="P227" s="1">
        <f t="shared" ca="1" si="66"/>
        <v>490396</v>
      </c>
      <c r="Q227" s="1" t="str">
        <f t="shared" ca="1" si="56"/>
        <v>朱亥</v>
      </c>
      <c r="R227" s="1" t="str">
        <f t="shared" ca="1" si="57"/>
        <v>暴鸢</v>
      </c>
      <c r="S227" s="1" t="str">
        <f t="shared" ca="1" si="58"/>
        <v>司马穰苴</v>
      </c>
      <c r="T227" s="1" t="str">
        <f t="shared" ca="1" si="59"/>
        <v>嫪毐</v>
      </c>
      <c r="U227" s="1" t="str">
        <f t="shared" ca="1" si="60"/>
        <v>朱亥</v>
      </c>
      <c r="V227" s="1" t="str">
        <f t="shared" ca="1" si="61"/>
        <v>朱亥</v>
      </c>
      <c r="W227" s="1" t="str">
        <f t="shared" ca="1" si="62"/>
        <v>钟无艳</v>
      </c>
      <c r="X227" s="1" t="str">
        <f t="shared" ca="1" si="63"/>
        <v>嫪毐</v>
      </c>
      <c r="Y227" s="1" t="str">
        <f t="shared" ca="1" si="64"/>
        <v>嫪毐</v>
      </c>
      <c r="Z227" s="1" t="str">
        <f t="shared" ca="1" si="65"/>
        <v>春申君</v>
      </c>
    </row>
    <row r="228" spans="6:26" x14ac:dyDescent="0.2">
      <c r="F228" s="1">
        <v>227</v>
      </c>
      <c r="G228" s="1">
        <f t="shared" ca="1" si="55"/>
        <v>907999</v>
      </c>
      <c r="H228" s="1">
        <f t="shared" ca="1" si="66"/>
        <v>436623</v>
      </c>
      <c r="I228" s="1">
        <f t="shared" ca="1" si="66"/>
        <v>396572</v>
      </c>
      <c r="J228" s="1">
        <f t="shared" ca="1" si="66"/>
        <v>837406</v>
      </c>
      <c r="K228" s="1">
        <f t="shared" ca="1" si="66"/>
        <v>765019</v>
      </c>
      <c r="L228" s="1">
        <f t="shared" ca="1" si="66"/>
        <v>959189</v>
      </c>
      <c r="M228" s="1">
        <f t="shared" ca="1" si="66"/>
        <v>100522</v>
      </c>
      <c r="N228" s="1">
        <f t="shared" ca="1" si="66"/>
        <v>647866</v>
      </c>
      <c r="O228" s="1">
        <f t="shared" ca="1" si="66"/>
        <v>434486</v>
      </c>
      <c r="P228" s="1">
        <f t="shared" ca="1" si="66"/>
        <v>579871</v>
      </c>
      <c r="Q228" s="1" t="str">
        <f t="shared" ca="1" si="56"/>
        <v>西门豹</v>
      </c>
      <c r="R228" s="1" t="str">
        <f t="shared" ca="1" si="57"/>
        <v>田忌</v>
      </c>
      <c r="S228" s="1" t="str">
        <f t="shared" ca="1" si="58"/>
        <v>伯乐</v>
      </c>
      <c r="T228" s="1" t="str">
        <f t="shared" ca="1" si="59"/>
        <v>朱亥</v>
      </c>
      <c r="U228" s="1" t="str">
        <f t="shared" ca="1" si="60"/>
        <v>朱亥</v>
      </c>
      <c r="V228" s="1" t="str">
        <f t="shared" ca="1" si="61"/>
        <v>苏秦</v>
      </c>
      <c r="W228" s="1" t="str">
        <f t="shared" ca="1" si="62"/>
        <v>嫪毐</v>
      </c>
      <c r="X228" s="1" t="str">
        <f t="shared" ca="1" si="63"/>
        <v>朱亥</v>
      </c>
      <c r="Y228" s="1" t="str">
        <f t="shared" ca="1" si="64"/>
        <v>田忌</v>
      </c>
      <c r="Z228" s="1" t="str">
        <f t="shared" ca="1" si="65"/>
        <v>庞涓</v>
      </c>
    </row>
    <row r="229" spans="6:26" x14ac:dyDescent="0.2">
      <c r="F229" s="1">
        <v>228</v>
      </c>
      <c r="G229" s="1">
        <f t="shared" ca="1" si="55"/>
        <v>411418</v>
      </c>
      <c r="H229" s="1">
        <f t="shared" ca="1" si="66"/>
        <v>201174</v>
      </c>
      <c r="I229" s="1">
        <f t="shared" ca="1" si="66"/>
        <v>345</v>
      </c>
      <c r="J229" s="1">
        <f t="shared" ca="1" si="66"/>
        <v>57201</v>
      </c>
      <c r="K229" s="1">
        <f t="shared" ca="1" si="66"/>
        <v>778209</v>
      </c>
      <c r="L229" s="1">
        <f t="shared" ca="1" si="66"/>
        <v>174446</v>
      </c>
      <c r="M229" s="1">
        <f t="shared" ca="1" si="66"/>
        <v>354033</v>
      </c>
      <c r="N229" s="1">
        <f t="shared" ca="1" si="66"/>
        <v>519819</v>
      </c>
      <c r="O229" s="1">
        <f t="shared" ca="1" si="66"/>
        <v>988544</v>
      </c>
      <c r="P229" s="1">
        <f t="shared" ca="1" si="66"/>
        <v>715874</v>
      </c>
      <c r="Q229" s="1" t="str">
        <f t="shared" ca="1" si="56"/>
        <v>钟无艳</v>
      </c>
      <c r="R229" s="1" t="str">
        <f t="shared" ca="1" si="57"/>
        <v>嫪毐</v>
      </c>
      <c r="S229" s="1" t="str">
        <f t="shared" ca="1" si="58"/>
        <v>骊姬</v>
      </c>
      <c r="T229" s="1" t="str">
        <f t="shared" ca="1" si="59"/>
        <v>专诸</v>
      </c>
      <c r="U229" s="1" t="str">
        <f t="shared" ca="1" si="60"/>
        <v>朱亥</v>
      </c>
      <c r="V229" s="1" t="str">
        <f t="shared" ca="1" si="61"/>
        <v>嫪毐</v>
      </c>
      <c r="W229" s="1" t="str">
        <f t="shared" ca="1" si="62"/>
        <v>嫪毐</v>
      </c>
      <c r="X229" s="1" t="str">
        <f t="shared" ca="1" si="63"/>
        <v>莫邪</v>
      </c>
      <c r="Y229" s="1" t="str">
        <f t="shared" ca="1" si="64"/>
        <v>褒姒</v>
      </c>
      <c r="Z229" s="1" t="str">
        <f t="shared" ca="1" si="65"/>
        <v>朱亥</v>
      </c>
    </row>
    <row r="230" spans="6:26" x14ac:dyDescent="0.2">
      <c r="F230" s="1">
        <v>229</v>
      </c>
      <c r="G230" s="1">
        <f t="shared" ca="1" si="55"/>
        <v>509301</v>
      </c>
      <c r="H230" s="1">
        <f t="shared" ca="1" si="66"/>
        <v>533322</v>
      </c>
      <c r="I230" s="1">
        <f t="shared" ca="1" si="66"/>
        <v>466883</v>
      </c>
      <c r="J230" s="1">
        <f t="shared" ca="1" si="66"/>
        <v>521872</v>
      </c>
      <c r="K230" s="1">
        <f t="shared" ca="1" si="66"/>
        <v>546574</v>
      </c>
      <c r="L230" s="1">
        <f t="shared" ca="1" si="66"/>
        <v>678783</v>
      </c>
      <c r="M230" s="1">
        <f t="shared" ca="1" si="66"/>
        <v>81907</v>
      </c>
      <c r="N230" s="1">
        <f t="shared" ca="1" si="66"/>
        <v>191988</v>
      </c>
      <c r="O230" s="1">
        <f t="shared" ca="1" si="66"/>
        <v>845048</v>
      </c>
      <c r="P230" s="1">
        <f t="shared" ca="1" si="66"/>
        <v>642807</v>
      </c>
      <c r="Q230" s="1" t="str">
        <f t="shared" ca="1" si="56"/>
        <v>莫邪</v>
      </c>
      <c r="R230" s="1" t="str">
        <f t="shared" ca="1" si="57"/>
        <v>孙叔敖</v>
      </c>
      <c r="S230" s="1" t="str">
        <f t="shared" ca="1" si="58"/>
        <v>屈原</v>
      </c>
      <c r="T230" s="1" t="str">
        <f t="shared" ca="1" si="59"/>
        <v>莫邪</v>
      </c>
      <c r="U230" s="1" t="str">
        <f t="shared" ca="1" si="60"/>
        <v>孙叔敖</v>
      </c>
      <c r="V230" s="1" t="str">
        <f t="shared" ca="1" si="61"/>
        <v>朱亥</v>
      </c>
      <c r="W230" s="1" t="str">
        <f t="shared" ca="1" si="62"/>
        <v>嫪毐</v>
      </c>
      <c r="X230" s="1" t="str">
        <f t="shared" ca="1" si="63"/>
        <v>嫪毐</v>
      </c>
      <c r="Y230" s="1" t="str">
        <f t="shared" ca="1" si="64"/>
        <v>朱亥</v>
      </c>
      <c r="Z230" s="1" t="str">
        <f t="shared" ca="1" si="65"/>
        <v>朱亥</v>
      </c>
    </row>
    <row r="231" spans="6:26" x14ac:dyDescent="0.2">
      <c r="F231" s="1">
        <v>230</v>
      </c>
      <c r="G231" s="1">
        <f t="shared" ca="1" si="55"/>
        <v>706909</v>
      </c>
      <c r="H231" s="1">
        <f t="shared" ca="1" si="66"/>
        <v>200106</v>
      </c>
      <c r="I231" s="1">
        <f t="shared" ca="1" si="66"/>
        <v>569963</v>
      </c>
      <c r="J231" s="1">
        <f t="shared" ca="1" si="66"/>
        <v>666942</v>
      </c>
      <c r="K231" s="1">
        <f t="shared" ca="1" si="66"/>
        <v>379362</v>
      </c>
      <c r="L231" s="1">
        <f t="shared" ca="1" si="66"/>
        <v>203682</v>
      </c>
      <c r="M231" s="1">
        <f t="shared" ca="1" si="66"/>
        <v>229314</v>
      </c>
      <c r="N231" s="1">
        <f t="shared" ca="1" si="66"/>
        <v>911067</v>
      </c>
      <c r="O231" s="1">
        <f t="shared" ca="1" si="66"/>
        <v>800053</v>
      </c>
      <c r="P231" s="1">
        <f t="shared" ca="1" si="66"/>
        <v>765001</v>
      </c>
      <c r="Q231" s="1" t="str">
        <f t="shared" ca="1" si="56"/>
        <v>朱亥</v>
      </c>
      <c r="R231" s="1" t="str">
        <f t="shared" ca="1" si="57"/>
        <v>嫪毐</v>
      </c>
      <c r="S231" s="1" t="str">
        <f t="shared" ca="1" si="58"/>
        <v>庞涓</v>
      </c>
      <c r="T231" s="1" t="str">
        <f t="shared" ca="1" si="59"/>
        <v>朱亥</v>
      </c>
      <c r="U231" s="1" t="str">
        <f t="shared" ca="1" si="60"/>
        <v>嫪毐</v>
      </c>
      <c r="V231" s="1" t="str">
        <f t="shared" ca="1" si="61"/>
        <v>嫪毐</v>
      </c>
      <c r="W231" s="1" t="str">
        <f t="shared" ca="1" si="62"/>
        <v>嫪毐</v>
      </c>
      <c r="X231" s="1" t="str">
        <f t="shared" ca="1" si="63"/>
        <v>西门豹</v>
      </c>
      <c r="Y231" s="1" t="str">
        <f t="shared" ca="1" si="64"/>
        <v>朱亥</v>
      </c>
      <c r="Z231" s="1" t="str">
        <f t="shared" ca="1" si="65"/>
        <v>朱亥</v>
      </c>
    </row>
    <row r="232" spans="6:26" x14ac:dyDescent="0.2">
      <c r="F232" s="1">
        <v>231</v>
      </c>
      <c r="G232" s="1">
        <f t="shared" ca="1" si="55"/>
        <v>11651</v>
      </c>
      <c r="H232" s="1">
        <f t="shared" ca="1" si="66"/>
        <v>44668</v>
      </c>
      <c r="I232" s="1">
        <f t="shared" ca="1" si="66"/>
        <v>175486</v>
      </c>
      <c r="J232" s="1">
        <f t="shared" ca="1" si="66"/>
        <v>61631</v>
      </c>
      <c r="K232" s="1">
        <f t="shared" ca="1" si="66"/>
        <v>193520</v>
      </c>
      <c r="L232" s="1">
        <f t="shared" ca="1" si="66"/>
        <v>301783</v>
      </c>
      <c r="M232" s="1">
        <f t="shared" ca="1" si="66"/>
        <v>402658</v>
      </c>
      <c r="N232" s="1">
        <f t="shared" ca="1" si="66"/>
        <v>470559</v>
      </c>
      <c r="O232" s="1">
        <f t="shared" ca="1" si="66"/>
        <v>29783</v>
      </c>
      <c r="P232" s="1">
        <f t="shared" ca="1" si="66"/>
        <v>146672</v>
      </c>
      <c r="Q232" s="1" t="str">
        <f t="shared" ca="1" si="56"/>
        <v>信陵君</v>
      </c>
      <c r="R232" s="1" t="str">
        <f t="shared" ca="1" si="57"/>
        <v>专诸</v>
      </c>
      <c r="S232" s="1" t="str">
        <f t="shared" ca="1" si="58"/>
        <v>嫪毐</v>
      </c>
      <c r="T232" s="1" t="str">
        <f t="shared" ca="1" si="59"/>
        <v>专诸</v>
      </c>
      <c r="U232" s="1" t="str">
        <f t="shared" ca="1" si="60"/>
        <v>嫪毐</v>
      </c>
      <c r="V232" s="1" t="str">
        <f t="shared" ca="1" si="61"/>
        <v>嫪毐</v>
      </c>
      <c r="W232" s="1" t="str">
        <f t="shared" ca="1" si="62"/>
        <v>钟无艳</v>
      </c>
      <c r="X232" s="1" t="str">
        <f t="shared" ca="1" si="63"/>
        <v>项燕</v>
      </c>
      <c r="Y232" s="1" t="str">
        <f t="shared" ca="1" si="64"/>
        <v>聂荌</v>
      </c>
      <c r="Z232" s="1" t="str">
        <f t="shared" ca="1" si="65"/>
        <v>嫪毐</v>
      </c>
    </row>
    <row r="233" spans="6:26" x14ac:dyDescent="0.2">
      <c r="F233" s="1">
        <v>232</v>
      </c>
      <c r="G233" s="1">
        <f t="shared" ca="1" si="55"/>
        <v>867143</v>
      </c>
      <c r="H233" s="1">
        <f t="shared" ca="1" si="66"/>
        <v>311676</v>
      </c>
      <c r="I233" s="1">
        <f t="shared" ca="1" si="66"/>
        <v>47075</v>
      </c>
      <c r="J233" s="1">
        <f t="shared" ca="1" si="66"/>
        <v>245673</v>
      </c>
      <c r="K233" s="1">
        <f t="shared" ca="1" si="66"/>
        <v>684104</v>
      </c>
      <c r="L233" s="1">
        <f t="shared" ca="1" si="66"/>
        <v>212488</v>
      </c>
      <c r="M233" s="1">
        <f t="shared" ca="1" si="66"/>
        <v>496326</v>
      </c>
      <c r="N233" s="1">
        <f t="shared" ca="1" si="66"/>
        <v>457792</v>
      </c>
      <c r="O233" s="1">
        <f t="shared" ca="1" si="66"/>
        <v>397950</v>
      </c>
      <c r="P233" s="1">
        <f t="shared" ca="1" si="66"/>
        <v>480622</v>
      </c>
      <c r="Q233" s="1" t="str">
        <f t="shared" ca="1" si="56"/>
        <v>朱亥</v>
      </c>
      <c r="R233" s="1" t="str">
        <f t="shared" ca="1" si="57"/>
        <v>嫪毐</v>
      </c>
      <c r="S233" s="1" t="str">
        <f t="shared" ca="1" si="58"/>
        <v>专诸</v>
      </c>
      <c r="T233" s="1" t="str">
        <f t="shared" ca="1" si="59"/>
        <v>嫪毐</v>
      </c>
      <c r="U233" s="1" t="str">
        <f t="shared" ca="1" si="60"/>
        <v>朱亥</v>
      </c>
      <c r="V233" s="1" t="str">
        <f t="shared" ca="1" si="61"/>
        <v>嫪毐</v>
      </c>
      <c r="W233" s="1" t="str">
        <f t="shared" ca="1" si="62"/>
        <v>春申君</v>
      </c>
      <c r="X233" s="1" t="str">
        <f t="shared" ca="1" si="63"/>
        <v>司马穰苴</v>
      </c>
      <c r="Y233" s="1" t="str">
        <f t="shared" ca="1" si="64"/>
        <v>钟无艳</v>
      </c>
      <c r="Z233" s="1" t="str">
        <f t="shared" ca="1" si="65"/>
        <v>春申君</v>
      </c>
    </row>
    <row r="234" spans="6:26" x14ac:dyDescent="0.2">
      <c r="F234" s="1">
        <v>233</v>
      </c>
      <c r="G234" s="1">
        <f t="shared" ca="1" si="55"/>
        <v>906023</v>
      </c>
      <c r="H234" s="1">
        <f t="shared" ca="1" si="66"/>
        <v>36628</v>
      </c>
      <c r="I234" s="1">
        <f t="shared" ca="1" si="66"/>
        <v>447002</v>
      </c>
      <c r="J234" s="1">
        <f t="shared" ca="1" si="66"/>
        <v>360522</v>
      </c>
      <c r="K234" s="1">
        <f t="shared" ca="1" si="66"/>
        <v>411040</v>
      </c>
      <c r="L234" s="1">
        <f t="shared" ca="1" si="66"/>
        <v>293848</v>
      </c>
      <c r="M234" s="1">
        <f t="shared" ca="1" si="66"/>
        <v>932071</v>
      </c>
      <c r="N234" s="1">
        <f t="shared" ca="1" si="66"/>
        <v>249711</v>
      </c>
      <c r="O234" s="1">
        <f t="shared" ca="1" si="66"/>
        <v>98238</v>
      </c>
      <c r="P234" s="1">
        <f t="shared" ca="1" si="66"/>
        <v>837634</v>
      </c>
      <c r="Q234" s="1" t="str">
        <f t="shared" ca="1" si="56"/>
        <v>西门豹</v>
      </c>
      <c r="R234" s="1" t="str">
        <f t="shared" ca="1" si="57"/>
        <v>聂荌</v>
      </c>
      <c r="S234" s="1" t="str">
        <f t="shared" ca="1" si="58"/>
        <v>田忌</v>
      </c>
      <c r="T234" s="1" t="str">
        <f t="shared" ca="1" si="59"/>
        <v>嫪毐</v>
      </c>
      <c r="U234" s="1" t="str">
        <f t="shared" ca="1" si="60"/>
        <v>钟无艳</v>
      </c>
      <c r="V234" s="1" t="str">
        <f t="shared" ca="1" si="61"/>
        <v>嫪毐</v>
      </c>
      <c r="W234" s="1" t="str">
        <f t="shared" ca="1" si="62"/>
        <v>暴鸢</v>
      </c>
      <c r="X234" s="1" t="str">
        <f t="shared" ca="1" si="63"/>
        <v>嫪毐</v>
      </c>
      <c r="Y234" s="1" t="str">
        <f t="shared" ca="1" si="64"/>
        <v>嫪毐</v>
      </c>
      <c r="Z234" s="1" t="str">
        <f t="shared" ca="1" si="65"/>
        <v>朱亥</v>
      </c>
    </row>
    <row r="235" spans="6:26" x14ac:dyDescent="0.2">
      <c r="F235" s="1">
        <v>234</v>
      </c>
      <c r="G235" s="1">
        <f t="shared" ca="1" si="55"/>
        <v>515026</v>
      </c>
      <c r="H235" s="1">
        <f t="shared" ca="1" si="66"/>
        <v>788558</v>
      </c>
      <c r="I235" s="1">
        <f t="shared" ca="1" si="66"/>
        <v>576635</v>
      </c>
      <c r="J235" s="1">
        <f t="shared" ca="1" si="66"/>
        <v>5797</v>
      </c>
      <c r="K235" s="1">
        <f t="shared" ca="1" si="66"/>
        <v>40875</v>
      </c>
      <c r="L235" s="1">
        <f t="shared" ca="1" si="66"/>
        <v>54509</v>
      </c>
      <c r="M235" s="1">
        <f t="shared" ca="1" si="66"/>
        <v>221322</v>
      </c>
      <c r="N235" s="1">
        <f t="shared" ca="1" si="66"/>
        <v>658035</v>
      </c>
      <c r="O235" s="1">
        <f t="shared" ca="1" si="66"/>
        <v>663888</v>
      </c>
      <c r="P235" s="1">
        <f t="shared" ca="1" si="66"/>
        <v>27402</v>
      </c>
      <c r="Q235" s="1" t="str">
        <f t="shared" ca="1" si="56"/>
        <v>莫邪</v>
      </c>
      <c r="R235" s="1" t="str">
        <f t="shared" ca="1" si="57"/>
        <v>朱亥</v>
      </c>
      <c r="S235" s="1" t="str">
        <f t="shared" ca="1" si="58"/>
        <v>庞涓</v>
      </c>
      <c r="T235" s="1" t="str">
        <f t="shared" ca="1" si="59"/>
        <v>义渠骇</v>
      </c>
      <c r="U235" s="1" t="str">
        <f t="shared" ca="1" si="60"/>
        <v>聂荌</v>
      </c>
      <c r="V235" s="1" t="str">
        <f t="shared" ca="1" si="61"/>
        <v>专诸</v>
      </c>
      <c r="W235" s="1" t="str">
        <f t="shared" ca="1" si="62"/>
        <v>嫪毐</v>
      </c>
      <c r="X235" s="1" t="str">
        <f t="shared" ca="1" si="63"/>
        <v>朱亥</v>
      </c>
      <c r="Y235" s="1" t="str">
        <f t="shared" ca="1" si="64"/>
        <v>朱亥</v>
      </c>
      <c r="Z235" s="1" t="str">
        <f t="shared" ca="1" si="65"/>
        <v>聂荌</v>
      </c>
    </row>
    <row r="236" spans="6:26" x14ac:dyDescent="0.2">
      <c r="F236" s="1">
        <v>235</v>
      </c>
      <c r="G236" s="1">
        <f t="shared" ca="1" si="55"/>
        <v>824495</v>
      </c>
      <c r="H236" s="1">
        <f t="shared" ca="1" si="66"/>
        <v>754109</v>
      </c>
      <c r="I236" s="1">
        <f t="shared" ca="1" si="66"/>
        <v>998370</v>
      </c>
      <c r="J236" s="1">
        <f t="shared" ca="1" si="66"/>
        <v>415478</v>
      </c>
      <c r="K236" s="1">
        <f t="shared" ca="1" si="66"/>
        <v>480179</v>
      </c>
      <c r="L236" s="1">
        <f t="shared" ca="1" si="66"/>
        <v>258028</v>
      </c>
      <c r="M236" s="1">
        <f t="shared" ca="1" si="66"/>
        <v>241898</v>
      </c>
      <c r="N236" s="1">
        <f t="shared" ca="1" si="66"/>
        <v>911097</v>
      </c>
      <c r="O236" s="1">
        <f t="shared" ca="1" si="66"/>
        <v>880286</v>
      </c>
      <c r="P236" s="1">
        <f t="shared" ca="1" si="66"/>
        <v>906388</v>
      </c>
      <c r="Q236" s="1" t="str">
        <f t="shared" ca="1" si="56"/>
        <v>朱亥</v>
      </c>
      <c r="R236" s="1" t="str">
        <f t="shared" ca="1" si="57"/>
        <v>朱亥</v>
      </c>
      <c r="S236" s="1" t="str">
        <f t="shared" ca="1" si="58"/>
        <v>欧冶子</v>
      </c>
      <c r="T236" s="1" t="str">
        <f t="shared" ca="1" si="59"/>
        <v>钟无艳</v>
      </c>
      <c r="U236" s="1" t="str">
        <f t="shared" ca="1" si="60"/>
        <v>春申君</v>
      </c>
      <c r="V236" s="1" t="str">
        <f t="shared" ca="1" si="61"/>
        <v>嫪毐</v>
      </c>
      <c r="W236" s="1" t="str">
        <f t="shared" ca="1" si="62"/>
        <v>嫪毐</v>
      </c>
      <c r="X236" s="1" t="str">
        <f t="shared" ca="1" si="63"/>
        <v>西门豹</v>
      </c>
      <c r="Y236" s="1" t="str">
        <f t="shared" ca="1" si="64"/>
        <v>朱亥</v>
      </c>
      <c r="Z236" s="1" t="str">
        <f t="shared" ca="1" si="65"/>
        <v>西门豹</v>
      </c>
    </row>
    <row r="237" spans="6:26" x14ac:dyDescent="0.2">
      <c r="F237" s="1">
        <v>236</v>
      </c>
      <c r="G237" s="1">
        <f t="shared" ca="1" si="55"/>
        <v>607706</v>
      </c>
      <c r="H237" s="1">
        <f t="shared" ca="1" si="66"/>
        <v>472659</v>
      </c>
      <c r="I237" s="1">
        <f t="shared" ca="1" si="66"/>
        <v>113527</v>
      </c>
      <c r="J237" s="1">
        <f t="shared" ca="1" si="66"/>
        <v>997569</v>
      </c>
      <c r="K237" s="1">
        <f t="shared" ca="1" si="66"/>
        <v>627306</v>
      </c>
      <c r="L237" s="1">
        <f t="shared" ca="1" si="66"/>
        <v>407624</v>
      </c>
      <c r="M237" s="1">
        <f t="shared" ref="H237:P265" ca="1" si="67">RANDBETWEEN(1,1000000)</f>
        <v>773059</v>
      </c>
      <c r="N237" s="1">
        <f t="shared" ca="1" si="67"/>
        <v>7425</v>
      </c>
      <c r="O237" s="1">
        <f t="shared" ca="1" si="67"/>
        <v>47286</v>
      </c>
      <c r="P237" s="1">
        <f t="shared" ca="1" si="67"/>
        <v>295197</v>
      </c>
      <c r="Q237" s="1" t="str">
        <f t="shared" ca="1" si="56"/>
        <v>朱亥</v>
      </c>
      <c r="R237" s="1" t="str">
        <f t="shared" ca="1" si="57"/>
        <v>项燕</v>
      </c>
      <c r="S237" s="1" t="str">
        <f t="shared" ca="1" si="58"/>
        <v>嫪毐</v>
      </c>
      <c r="T237" s="1" t="str">
        <f t="shared" ca="1" si="59"/>
        <v>欧冶子</v>
      </c>
      <c r="U237" s="1" t="str">
        <f t="shared" ca="1" si="60"/>
        <v>朱亥</v>
      </c>
      <c r="V237" s="1" t="str">
        <f t="shared" ca="1" si="61"/>
        <v>钟无艳</v>
      </c>
      <c r="W237" s="1" t="str">
        <f t="shared" ca="1" si="62"/>
        <v>朱亥</v>
      </c>
      <c r="X237" s="1" t="str">
        <f t="shared" ca="1" si="63"/>
        <v>义渠骇</v>
      </c>
      <c r="Y237" s="1" t="str">
        <f t="shared" ca="1" si="64"/>
        <v>专诸</v>
      </c>
      <c r="Z237" s="1" t="str">
        <f t="shared" ca="1" si="65"/>
        <v>嫪毐</v>
      </c>
    </row>
    <row r="238" spans="6:26" x14ac:dyDescent="0.2">
      <c r="F238" s="1">
        <v>237</v>
      </c>
      <c r="G238" s="1">
        <f t="shared" ca="1" si="55"/>
        <v>676654</v>
      </c>
      <c r="H238" s="1">
        <f t="shared" ca="1" si="67"/>
        <v>302124</v>
      </c>
      <c r="I238" s="1">
        <f t="shared" ca="1" si="67"/>
        <v>658518</v>
      </c>
      <c r="J238" s="1">
        <f t="shared" ca="1" si="67"/>
        <v>523453</v>
      </c>
      <c r="K238" s="1">
        <f t="shared" ca="1" si="67"/>
        <v>798162</v>
      </c>
      <c r="L238" s="1">
        <f t="shared" ca="1" si="67"/>
        <v>239545</v>
      </c>
      <c r="M238" s="1">
        <f t="shared" ca="1" si="67"/>
        <v>608808</v>
      </c>
      <c r="N238" s="1">
        <f t="shared" ca="1" si="67"/>
        <v>779480</v>
      </c>
      <c r="O238" s="1">
        <f t="shared" ca="1" si="67"/>
        <v>365863</v>
      </c>
      <c r="P238" s="1">
        <f t="shared" ca="1" si="67"/>
        <v>684966</v>
      </c>
      <c r="Q238" s="1" t="str">
        <f t="shared" ca="1" si="56"/>
        <v>朱亥</v>
      </c>
      <c r="R238" s="1" t="str">
        <f t="shared" ca="1" si="57"/>
        <v>嫪毐</v>
      </c>
      <c r="S238" s="1" t="str">
        <f t="shared" ca="1" si="58"/>
        <v>朱亥</v>
      </c>
      <c r="T238" s="1" t="str">
        <f t="shared" ca="1" si="59"/>
        <v>莫邪</v>
      </c>
      <c r="U238" s="1" t="str">
        <f t="shared" ca="1" si="60"/>
        <v>朱亥</v>
      </c>
      <c r="V238" s="1" t="str">
        <f t="shared" ca="1" si="61"/>
        <v>嫪毐</v>
      </c>
      <c r="W238" s="1" t="str">
        <f t="shared" ca="1" si="62"/>
        <v>朱亥</v>
      </c>
      <c r="X238" s="1" t="str">
        <f t="shared" ca="1" si="63"/>
        <v>朱亥</v>
      </c>
      <c r="Y238" s="1" t="str">
        <f t="shared" ca="1" si="64"/>
        <v>嫪毐</v>
      </c>
      <c r="Z238" s="1" t="str">
        <f t="shared" ca="1" si="65"/>
        <v>朱亥</v>
      </c>
    </row>
    <row r="239" spans="6:26" x14ac:dyDescent="0.2">
      <c r="F239" s="1">
        <v>238</v>
      </c>
      <c r="G239" s="1">
        <f t="shared" ca="1" si="55"/>
        <v>764782</v>
      </c>
      <c r="H239" s="1">
        <f t="shared" ca="1" si="67"/>
        <v>418543</v>
      </c>
      <c r="I239" s="1">
        <f t="shared" ca="1" si="67"/>
        <v>797654</v>
      </c>
      <c r="J239" s="1">
        <f t="shared" ca="1" si="67"/>
        <v>751719</v>
      </c>
      <c r="K239" s="1">
        <f t="shared" ca="1" si="67"/>
        <v>66808</v>
      </c>
      <c r="L239" s="1">
        <f t="shared" ca="1" si="67"/>
        <v>181129</v>
      </c>
      <c r="M239" s="1">
        <f t="shared" ca="1" si="67"/>
        <v>173777</v>
      </c>
      <c r="N239" s="1">
        <f t="shared" ca="1" si="67"/>
        <v>596103</v>
      </c>
      <c r="O239" s="1">
        <f t="shared" ca="1" si="67"/>
        <v>68457</v>
      </c>
      <c r="P239" s="1">
        <f t="shared" ca="1" si="67"/>
        <v>882402</v>
      </c>
      <c r="Q239" s="1" t="str">
        <f t="shared" ca="1" si="56"/>
        <v>朱亥</v>
      </c>
      <c r="R239" s="1" t="str">
        <f t="shared" ca="1" si="57"/>
        <v>钟无艳</v>
      </c>
      <c r="S239" s="1" t="str">
        <f t="shared" ca="1" si="58"/>
        <v>朱亥</v>
      </c>
      <c r="T239" s="1" t="str">
        <f t="shared" ca="1" si="59"/>
        <v>朱亥</v>
      </c>
      <c r="U239" s="1" t="str">
        <f t="shared" ca="1" si="60"/>
        <v>专诸</v>
      </c>
      <c r="V239" s="1" t="str">
        <f t="shared" ca="1" si="61"/>
        <v>嫪毐</v>
      </c>
      <c r="W239" s="1" t="str">
        <f t="shared" ca="1" si="62"/>
        <v>嫪毐</v>
      </c>
      <c r="X239" s="1" t="str">
        <f t="shared" ca="1" si="63"/>
        <v>朱亥</v>
      </c>
      <c r="Y239" s="1" t="str">
        <f t="shared" ca="1" si="64"/>
        <v>专诸</v>
      </c>
      <c r="Z239" s="1" t="str">
        <f t="shared" ca="1" si="65"/>
        <v>朱亥</v>
      </c>
    </row>
    <row r="240" spans="6:26" x14ac:dyDescent="0.2">
      <c r="F240" s="1">
        <v>239</v>
      </c>
      <c r="G240" s="1">
        <f t="shared" ca="1" si="55"/>
        <v>923361</v>
      </c>
      <c r="H240" s="1">
        <f t="shared" ca="1" si="67"/>
        <v>868353</v>
      </c>
      <c r="I240" s="1">
        <f t="shared" ca="1" si="67"/>
        <v>380983</v>
      </c>
      <c r="J240" s="1">
        <f t="shared" ca="1" si="67"/>
        <v>728571</v>
      </c>
      <c r="K240" s="1">
        <f t="shared" ca="1" si="67"/>
        <v>818939</v>
      </c>
      <c r="L240" s="1">
        <f t="shared" ca="1" si="67"/>
        <v>586543</v>
      </c>
      <c r="M240" s="1">
        <f t="shared" ca="1" si="67"/>
        <v>619620</v>
      </c>
      <c r="N240" s="1">
        <f t="shared" ca="1" si="67"/>
        <v>166276</v>
      </c>
      <c r="O240" s="1">
        <f t="shared" ca="1" si="67"/>
        <v>434725</v>
      </c>
      <c r="P240" s="1">
        <f t="shared" ca="1" si="67"/>
        <v>432706</v>
      </c>
      <c r="Q240" s="1" t="str">
        <f t="shared" ca="1" si="56"/>
        <v>暴鸢</v>
      </c>
      <c r="R240" s="1" t="str">
        <f t="shared" ca="1" si="57"/>
        <v>朱亥</v>
      </c>
      <c r="S240" s="1" t="str">
        <f t="shared" ca="1" si="58"/>
        <v>嫪毐</v>
      </c>
      <c r="T240" s="1" t="str">
        <f t="shared" ca="1" si="59"/>
        <v>朱亥</v>
      </c>
      <c r="U240" s="1" t="str">
        <f t="shared" ca="1" si="60"/>
        <v>朱亥</v>
      </c>
      <c r="V240" s="1" t="str">
        <f t="shared" ca="1" si="61"/>
        <v>朱亥</v>
      </c>
      <c r="W240" s="1" t="str">
        <f t="shared" ca="1" si="62"/>
        <v>朱亥</v>
      </c>
      <c r="X240" s="1" t="str">
        <f t="shared" ca="1" si="63"/>
        <v>嫪毐</v>
      </c>
      <c r="Y240" s="1" t="str">
        <f t="shared" ca="1" si="64"/>
        <v>田忌</v>
      </c>
      <c r="Z240" s="1" t="str">
        <f t="shared" ca="1" si="65"/>
        <v>田忌</v>
      </c>
    </row>
    <row r="241" spans="6:26" x14ac:dyDescent="0.2">
      <c r="F241" s="1">
        <v>240</v>
      </c>
      <c r="G241" s="1">
        <f t="shared" ca="1" si="55"/>
        <v>237197</v>
      </c>
      <c r="H241" s="1">
        <f t="shared" ca="1" si="67"/>
        <v>729415</v>
      </c>
      <c r="I241" s="1">
        <f t="shared" ca="1" si="67"/>
        <v>543797</v>
      </c>
      <c r="J241" s="1">
        <f t="shared" ca="1" si="67"/>
        <v>345326</v>
      </c>
      <c r="K241" s="1">
        <f t="shared" ca="1" si="67"/>
        <v>246067</v>
      </c>
      <c r="L241" s="1">
        <f t="shared" ca="1" si="67"/>
        <v>357948</v>
      </c>
      <c r="M241" s="1">
        <f t="shared" ca="1" si="67"/>
        <v>557010</v>
      </c>
      <c r="N241" s="1">
        <f t="shared" ca="1" si="67"/>
        <v>122508</v>
      </c>
      <c r="O241" s="1">
        <f t="shared" ca="1" si="67"/>
        <v>65372</v>
      </c>
      <c r="P241" s="1">
        <f t="shared" ca="1" si="67"/>
        <v>199538</v>
      </c>
      <c r="Q241" s="1" t="str">
        <f t="shared" ca="1" si="56"/>
        <v>嫪毐</v>
      </c>
      <c r="R241" s="1" t="str">
        <f t="shared" ca="1" si="57"/>
        <v>朱亥</v>
      </c>
      <c r="S241" s="1" t="str">
        <f t="shared" ca="1" si="58"/>
        <v>孙叔敖</v>
      </c>
      <c r="T241" s="1" t="str">
        <f t="shared" ca="1" si="59"/>
        <v>嫪毐</v>
      </c>
      <c r="U241" s="1" t="str">
        <f t="shared" ca="1" si="60"/>
        <v>嫪毐</v>
      </c>
      <c r="V241" s="1" t="str">
        <f t="shared" ca="1" si="61"/>
        <v>嫪毐</v>
      </c>
      <c r="W241" s="1" t="str">
        <f t="shared" ca="1" si="62"/>
        <v>庞涓</v>
      </c>
      <c r="X241" s="1" t="str">
        <f t="shared" ca="1" si="63"/>
        <v>嫪毐</v>
      </c>
      <c r="Y241" s="1" t="str">
        <f t="shared" ca="1" si="64"/>
        <v>专诸</v>
      </c>
      <c r="Z241" s="1" t="str">
        <f t="shared" ca="1" si="65"/>
        <v>嫪毐</v>
      </c>
    </row>
    <row r="242" spans="6:26" x14ac:dyDescent="0.2">
      <c r="F242" s="1">
        <v>241</v>
      </c>
      <c r="G242" s="1">
        <f t="shared" ca="1" si="55"/>
        <v>672535</v>
      </c>
      <c r="H242" s="1">
        <f t="shared" ca="1" si="67"/>
        <v>712047</v>
      </c>
      <c r="I242" s="1">
        <f t="shared" ca="1" si="67"/>
        <v>261256</v>
      </c>
      <c r="J242" s="1">
        <f t="shared" ca="1" si="67"/>
        <v>398982</v>
      </c>
      <c r="K242" s="1">
        <f t="shared" ca="1" si="67"/>
        <v>288752</v>
      </c>
      <c r="L242" s="1">
        <f t="shared" ca="1" si="67"/>
        <v>520978</v>
      </c>
      <c r="M242" s="1">
        <f t="shared" ca="1" si="67"/>
        <v>756603</v>
      </c>
      <c r="N242" s="1">
        <f t="shared" ca="1" si="67"/>
        <v>683647</v>
      </c>
      <c r="O242" s="1">
        <f t="shared" ca="1" si="67"/>
        <v>393756</v>
      </c>
      <c r="P242" s="1">
        <f t="shared" ca="1" si="67"/>
        <v>223729</v>
      </c>
      <c r="Q242" s="1" t="str">
        <f t="shared" ca="1" si="56"/>
        <v>朱亥</v>
      </c>
      <c r="R242" s="1" t="str">
        <f t="shared" ca="1" si="57"/>
        <v>朱亥</v>
      </c>
      <c r="S242" s="1" t="str">
        <f t="shared" ca="1" si="58"/>
        <v>嫪毐</v>
      </c>
      <c r="T242" s="1" t="str">
        <f t="shared" ca="1" si="59"/>
        <v>钟无艳</v>
      </c>
      <c r="U242" s="1" t="str">
        <f t="shared" ca="1" si="60"/>
        <v>嫪毐</v>
      </c>
      <c r="V242" s="1" t="str">
        <f t="shared" ca="1" si="61"/>
        <v>莫邪</v>
      </c>
      <c r="W242" s="1" t="str">
        <f t="shared" ca="1" si="62"/>
        <v>朱亥</v>
      </c>
      <c r="X242" s="1" t="str">
        <f t="shared" ca="1" si="63"/>
        <v>朱亥</v>
      </c>
      <c r="Y242" s="1" t="str">
        <f t="shared" ca="1" si="64"/>
        <v>伯乐</v>
      </c>
      <c r="Z242" s="1" t="str">
        <f t="shared" ca="1" si="65"/>
        <v>嫪毐</v>
      </c>
    </row>
    <row r="243" spans="6:26" x14ac:dyDescent="0.2">
      <c r="F243" s="1">
        <v>242</v>
      </c>
      <c r="G243" s="1">
        <f t="shared" ca="1" si="55"/>
        <v>567474</v>
      </c>
      <c r="H243" s="1">
        <f t="shared" ca="1" si="67"/>
        <v>703910</v>
      </c>
      <c r="I243" s="1">
        <f t="shared" ca="1" si="67"/>
        <v>890402</v>
      </c>
      <c r="J243" s="1">
        <f t="shared" ca="1" si="67"/>
        <v>324875</v>
      </c>
      <c r="K243" s="1">
        <f t="shared" ca="1" si="67"/>
        <v>962056</v>
      </c>
      <c r="L243" s="1">
        <f t="shared" ca="1" si="67"/>
        <v>355687</v>
      </c>
      <c r="M243" s="1">
        <f t="shared" ca="1" si="67"/>
        <v>645676</v>
      </c>
      <c r="N243" s="1">
        <f t="shared" ca="1" si="67"/>
        <v>580337</v>
      </c>
      <c r="O243" s="1">
        <f t="shared" ca="1" si="67"/>
        <v>911525</v>
      </c>
      <c r="P243" s="1">
        <f t="shared" ca="1" si="67"/>
        <v>221150</v>
      </c>
      <c r="Q243" s="1" t="str">
        <f t="shared" ca="1" si="56"/>
        <v>庞涓</v>
      </c>
      <c r="R243" s="1" t="str">
        <f t="shared" ca="1" si="57"/>
        <v>朱亥</v>
      </c>
      <c r="S243" s="1" t="str">
        <f t="shared" ca="1" si="58"/>
        <v>西门豹</v>
      </c>
      <c r="T243" s="1" t="str">
        <f t="shared" ca="1" si="59"/>
        <v>嫪毐</v>
      </c>
      <c r="U243" s="1" t="str">
        <f t="shared" ca="1" si="60"/>
        <v>秦开</v>
      </c>
      <c r="V243" s="1" t="str">
        <f t="shared" ca="1" si="61"/>
        <v>嫪毐</v>
      </c>
      <c r="W243" s="1" t="str">
        <f t="shared" ca="1" si="62"/>
        <v>朱亥</v>
      </c>
      <c r="X243" s="1" t="str">
        <f t="shared" ca="1" si="63"/>
        <v>庞涓</v>
      </c>
      <c r="Y243" s="1" t="str">
        <f t="shared" ca="1" si="64"/>
        <v>西门豹</v>
      </c>
      <c r="Z243" s="1" t="str">
        <f t="shared" ca="1" si="65"/>
        <v>嫪毐</v>
      </c>
    </row>
    <row r="244" spans="6:26" x14ac:dyDescent="0.2">
      <c r="F244" s="1">
        <v>243</v>
      </c>
      <c r="G244" s="1">
        <f t="shared" ca="1" si="55"/>
        <v>934109</v>
      </c>
      <c r="H244" s="1">
        <f t="shared" ca="1" si="67"/>
        <v>858345</v>
      </c>
      <c r="I244" s="1">
        <f t="shared" ca="1" si="67"/>
        <v>145152</v>
      </c>
      <c r="J244" s="1">
        <f t="shared" ca="1" si="67"/>
        <v>108748</v>
      </c>
      <c r="K244" s="1">
        <f t="shared" ca="1" si="67"/>
        <v>808223</v>
      </c>
      <c r="L244" s="1">
        <f t="shared" ca="1" si="67"/>
        <v>130165</v>
      </c>
      <c r="M244" s="1">
        <f t="shared" ca="1" si="67"/>
        <v>222293</v>
      </c>
      <c r="N244" s="1">
        <f t="shared" ca="1" si="67"/>
        <v>894865</v>
      </c>
      <c r="O244" s="1">
        <f t="shared" ca="1" si="67"/>
        <v>674700</v>
      </c>
      <c r="P244" s="1">
        <f t="shared" ca="1" si="67"/>
        <v>833955</v>
      </c>
      <c r="Q244" s="1" t="str">
        <f t="shared" ca="1" si="56"/>
        <v>暴鸢</v>
      </c>
      <c r="R244" s="1" t="str">
        <f t="shared" ca="1" si="57"/>
        <v>朱亥</v>
      </c>
      <c r="S244" s="1" t="str">
        <f t="shared" ca="1" si="58"/>
        <v>嫪毐</v>
      </c>
      <c r="T244" s="1" t="str">
        <f t="shared" ca="1" si="59"/>
        <v>嫪毐</v>
      </c>
      <c r="U244" s="1" t="str">
        <f t="shared" ca="1" si="60"/>
        <v>朱亥</v>
      </c>
      <c r="V244" s="1" t="str">
        <f t="shared" ca="1" si="61"/>
        <v>嫪毐</v>
      </c>
      <c r="W244" s="1" t="str">
        <f t="shared" ca="1" si="62"/>
        <v>嫪毐</v>
      </c>
      <c r="X244" s="1" t="str">
        <f t="shared" ca="1" si="63"/>
        <v>西门豹</v>
      </c>
      <c r="Y244" s="1" t="str">
        <f t="shared" ca="1" si="64"/>
        <v>朱亥</v>
      </c>
      <c r="Z244" s="1" t="str">
        <f t="shared" ca="1" si="65"/>
        <v>朱亥</v>
      </c>
    </row>
    <row r="245" spans="6:26" x14ac:dyDescent="0.2">
      <c r="F245" s="1">
        <v>244</v>
      </c>
      <c r="G245" s="1">
        <f t="shared" ca="1" si="55"/>
        <v>27291</v>
      </c>
      <c r="H245" s="1">
        <f t="shared" ca="1" si="67"/>
        <v>298618</v>
      </c>
      <c r="I245" s="1">
        <f t="shared" ca="1" si="67"/>
        <v>261967</v>
      </c>
      <c r="J245" s="1">
        <f t="shared" ca="1" si="67"/>
        <v>846386</v>
      </c>
      <c r="K245" s="1">
        <f t="shared" ca="1" si="67"/>
        <v>967217</v>
      </c>
      <c r="L245" s="1">
        <f t="shared" ca="1" si="67"/>
        <v>108797</v>
      </c>
      <c r="M245" s="1">
        <f t="shared" ca="1" si="67"/>
        <v>434401</v>
      </c>
      <c r="N245" s="1">
        <f t="shared" ca="1" si="67"/>
        <v>851752</v>
      </c>
      <c r="O245" s="1">
        <f t="shared" ca="1" si="67"/>
        <v>829705</v>
      </c>
      <c r="P245" s="1">
        <f t="shared" ca="1" si="67"/>
        <v>898566</v>
      </c>
      <c r="Q245" s="1" t="str">
        <f t="shared" ca="1" si="56"/>
        <v>聂荌</v>
      </c>
      <c r="R245" s="1" t="str">
        <f t="shared" ca="1" si="57"/>
        <v>嫪毐</v>
      </c>
      <c r="S245" s="1" t="str">
        <f t="shared" ca="1" si="58"/>
        <v>嫪毐</v>
      </c>
      <c r="T245" s="1" t="str">
        <f t="shared" ca="1" si="59"/>
        <v>朱亥</v>
      </c>
      <c r="U245" s="1" t="str">
        <f t="shared" ca="1" si="60"/>
        <v>秦开</v>
      </c>
      <c r="V245" s="1" t="str">
        <f t="shared" ca="1" si="61"/>
        <v>嫪毐</v>
      </c>
      <c r="W245" s="1" t="str">
        <f t="shared" ca="1" si="62"/>
        <v>田忌</v>
      </c>
      <c r="X245" s="1" t="str">
        <f t="shared" ca="1" si="63"/>
        <v>朱亥</v>
      </c>
      <c r="Y245" s="1" t="str">
        <f t="shared" ca="1" si="64"/>
        <v>朱亥</v>
      </c>
      <c r="Z245" s="1" t="str">
        <f t="shared" ca="1" si="65"/>
        <v>西门豹</v>
      </c>
    </row>
    <row r="246" spans="6:26" x14ac:dyDescent="0.2">
      <c r="F246" s="1">
        <v>245</v>
      </c>
      <c r="G246" s="1">
        <f t="shared" ca="1" si="55"/>
        <v>190795</v>
      </c>
      <c r="H246" s="1">
        <f t="shared" ca="1" si="67"/>
        <v>508790</v>
      </c>
      <c r="I246" s="1">
        <f t="shared" ca="1" si="67"/>
        <v>193160</v>
      </c>
      <c r="J246" s="1">
        <f t="shared" ca="1" si="67"/>
        <v>626261</v>
      </c>
      <c r="K246" s="1">
        <f t="shared" ca="1" si="67"/>
        <v>100017</v>
      </c>
      <c r="L246" s="1">
        <f t="shared" ca="1" si="67"/>
        <v>500483</v>
      </c>
      <c r="M246" s="1">
        <f t="shared" ca="1" si="67"/>
        <v>517308</v>
      </c>
      <c r="N246" s="1">
        <f t="shared" ca="1" si="67"/>
        <v>162253</v>
      </c>
      <c r="O246" s="1">
        <f t="shared" ca="1" si="67"/>
        <v>850153</v>
      </c>
      <c r="P246" s="1">
        <f t="shared" ca="1" si="67"/>
        <v>826669</v>
      </c>
      <c r="Q246" s="1" t="str">
        <f t="shared" ca="1" si="56"/>
        <v>嫪毐</v>
      </c>
      <c r="R246" s="1" t="str">
        <f t="shared" ca="1" si="57"/>
        <v>莫邪</v>
      </c>
      <c r="S246" s="1" t="str">
        <f t="shared" ca="1" si="58"/>
        <v>嫪毐</v>
      </c>
      <c r="T246" s="1" t="str">
        <f t="shared" ca="1" si="59"/>
        <v>朱亥</v>
      </c>
      <c r="U246" s="1" t="str">
        <f t="shared" ca="1" si="60"/>
        <v>嫪毐</v>
      </c>
      <c r="V246" s="1" t="str">
        <f t="shared" ca="1" si="61"/>
        <v>春申君</v>
      </c>
      <c r="W246" s="1" t="str">
        <f t="shared" ca="1" si="62"/>
        <v>莫邪</v>
      </c>
      <c r="X246" s="1" t="str">
        <f t="shared" ca="1" si="63"/>
        <v>嫪毐</v>
      </c>
      <c r="Y246" s="1" t="str">
        <f t="shared" ca="1" si="64"/>
        <v>朱亥</v>
      </c>
      <c r="Z246" s="1" t="str">
        <f t="shared" ca="1" si="65"/>
        <v>朱亥</v>
      </c>
    </row>
    <row r="247" spans="6:26" x14ac:dyDescent="0.2">
      <c r="F247" s="1">
        <v>246</v>
      </c>
      <c r="G247" s="1">
        <f t="shared" ca="1" si="55"/>
        <v>543256</v>
      </c>
      <c r="H247" s="1">
        <f t="shared" ca="1" si="67"/>
        <v>67958</v>
      </c>
      <c r="I247" s="1">
        <f t="shared" ca="1" si="67"/>
        <v>784317</v>
      </c>
      <c r="J247" s="1">
        <f t="shared" ca="1" si="67"/>
        <v>504452</v>
      </c>
      <c r="K247" s="1">
        <f t="shared" ca="1" si="67"/>
        <v>65241</v>
      </c>
      <c r="L247" s="1">
        <f t="shared" ca="1" si="67"/>
        <v>22756</v>
      </c>
      <c r="M247" s="1">
        <f t="shared" ca="1" si="67"/>
        <v>320646</v>
      </c>
      <c r="N247" s="1">
        <f t="shared" ca="1" si="67"/>
        <v>202717</v>
      </c>
      <c r="O247" s="1">
        <f t="shared" ca="1" si="67"/>
        <v>802035</v>
      </c>
      <c r="P247" s="1">
        <f t="shared" ca="1" si="67"/>
        <v>41098</v>
      </c>
      <c r="Q247" s="1" t="str">
        <f t="shared" ca="1" si="56"/>
        <v>孙叔敖</v>
      </c>
      <c r="R247" s="1" t="str">
        <f t="shared" ca="1" si="57"/>
        <v>专诸</v>
      </c>
      <c r="S247" s="1" t="str">
        <f t="shared" ca="1" si="58"/>
        <v>朱亥</v>
      </c>
      <c r="T247" s="1" t="str">
        <f t="shared" ca="1" si="59"/>
        <v>莫邪</v>
      </c>
      <c r="U247" s="1" t="str">
        <f t="shared" ca="1" si="60"/>
        <v>专诸</v>
      </c>
      <c r="V247" s="1" t="str">
        <f t="shared" ca="1" si="61"/>
        <v>聂荌</v>
      </c>
      <c r="W247" s="1" t="str">
        <f t="shared" ca="1" si="62"/>
        <v>嫪毐</v>
      </c>
      <c r="X247" s="1" t="str">
        <f t="shared" ca="1" si="63"/>
        <v>嫪毐</v>
      </c>
      <c r="Y247" s="1" t="str">
        <f t="shared" ca="1" si="64"/>
        <v>朱亥</v>
      </c>
      <c r="Z247" s="1" t="str">
        <f t="shared" ca="1" si="65"/>
        <v>聂荌</v>
      </c>
    </row>
    <row r="248" spans="6:26" x14ac:dyDescent="0.2">
      <c r="F248" s="1">
        <v>247</v>
      </c>
      <c r="G248" s="1">
        <f t="shared" ca="1" si="55"/>
        <v>663107</v>
      </c>
      <c r="H248" s="1">
        <f t="shared" ca="1" si="67"/>
        <v>746988</v>
      </c>
      <c r="I248" s="1">
        <f t="shared" ca="1" si="67"/>
        <v>417881</v>
      </c>
      <c r="J248" s="1">
        <f t="shared" ca="1" si="67"/>
        <v>369479</v>
      </c>
      <c r="K248" s="1">
        <f t="shared" ca="1" si="67"/>
        <v>967804</v>
      </c>
      <c r="L248" s="1">
        <f t="shared" ca="1" si="67"/>
        <v>128140</v>
      </c>
      <c r="M248" s="1">
        <f t="shared" ca="1" si="67"/>
        <v>218221</v>
      </c>
      <c r="N248" s="1">
        <f t="shared" ca="1" si="67"/>
        <v>289245</v>
      </c>
      <c r="O248" s="1">
        <f t="shared" ca="1" si="67"/>
        <v>946702</v>
      </c>
      <c r="P248" s="1">
        <f t="shared" ca="1" si="67"/>
        <v>740276</v>
      </c>
      <c r="Q248" s="1" t="str">
        <f t="shared" ca="1" si="56"/>
        <v>朱亥</v>
      </c>
      <c r="R248" s="1" t="str">
        <f t="shared" ca="1" si="57"/>
        <v>朱亥</v>
      </c>
      <c r="S248" s="1" t="str">
        <f t="shared" ca="1" si="58"/>
        <v>钟无艳</v>
      </c>
      <c r="T248" s="1" t="str">
        <f t="shared" ca="1" si="59"/>
        <v>嫪毐</v>
      </c>
      <c r="U248" s="1" t="str">
        <f t="shared" ca="1" si="60"/>
        <v>秦开</v>
      </c>
      <c r="V248" s="1" t="str">
        <f t="shared" ca="1" si="61"/>
        <v>嫪毐</v>
      </c>
      <c r="W248" s="1" t="str">
        <f t="shared" ca="1" si="62"/>
        <v>嫪毐</v>
      </c>
      <c r="X248" s="1" t="str">
        <f t="shared" ca="1" si="63"/>
        <v>嫪毐</v>
      </c>
      <c r="Y248" s="1" t="str">
        <f t="shared" ca="1" si="64"/>
        <v>暴鸢</v>
      </c>
      <c r="Z248" s="1" t="str">
        <f t="shared" ca="1" si="65"/>
        <v>朱亥</v>
      </c>
    </row>
    <row r="249" spans="6:26" x14ac:dyDescent="0.2">
      <c r="F249" s="1">
        <v>248</v>
      </c>
      <c r="G249" s="1">
        <f t="shared" ca="1" si="55"/>
        <v>446603</v>
      </c>
      <c r="H249" s="1">
        <f t="shared" ca="1" si="67"/>
        <v>877772</v>
      </c>
      <c r="I249" s="1">
        <f t="shared" ca="1" si="67"/>
        <v>184170</v>
      </c>
      <c r="J249" s="1">
        <f t="shared" ca="1" si="67"/>
        <v>881577</v>
      </c>
      <c r="K249" s="1">
        <f t="shared" ca="1" si="67"/>
        <v>895289</v>
      </c>
      <c r="L249" s="1">
        <f t="shared" ca="1" si="67"/>
        <v>197180</v>
      </c>
      <c r="M249" s="1">
        <f t="shared" ca="1" si="67"/>
        <v>973580</v>
      </c>
      <c r="N249" s="1">
        <f t="shared" ca="1" si="67"/>
        <v>127973</v>
      </c>
      <c r="O249" s="1">
        <f t="shared" ca="1" si="67"/>
        <v>66019</v>
      </c>
      <c r="P249" s="1">
        <f t="shared" ca="1" si="67"/>
        <v>737601</v>
      </c>
      <c r="Q249" s="1" t="str">
        <f t="shared" ca="1" si="56"/>
        <v>田忌</v>
      </c>
      <c r="R249" s="1" t="str">
        <f t="shared" ca="1" si="57"/>
        <v>朱亥</v>
      </c>
      <c r="S249" s="1" t="str">
        <f t="shared" ca="1" si="58"/>
        <v>嫪毐</v>
      </c>
      <c r="T249" s="1" t="str">
        <f t="shared" ca="1" si="59"/>
        <v>朱亥</v>
      </c>
      <c r="U249" s="1" t="str">
        <f t="shared" ca="1" si="60"/>
        <v>西门豹</v>
      </c>
      <c r="V249" s="1" t="str">
        <f t="shared" ca="1" si="61"/>
        <v>嫪毐</v>
      </c>
      <c r="W249" s="1" t="str">
        <f t="shared" ca="1" si="62"/>
        <v>秦开</v>
      </c>
      <c r="X249" s="1" t="str">
        <f t="shared" ca="1" si="63"/>
        <v>嫪毐</v>
      </c>
      <c r="Y249" s="1" t="str">
        <f t="shared" ca="1" si="64"/>
        <v>专诸</v>
      </c>
      <c r="Z249" s="1" t="str">
        <f t="shared" ca="1" si="65"/>
        <v>朱亥</v>
      </c>
    </row>
    <row r="250" spans="6:26" x14ac:dyDescent="0.2">
      <c r="F250" s="1">
        <v>249</v>
      </c>
      <c r="G250" s="1">
        <f t="shared" ca="1" si="55"/>
        <v>452847</v>
      </c>
      <c r="H250" s="1">
        <f t="shared" ca="1" si="67"/>
        <v>592770</v>
      </c>
      <c r="I250" s="1">
        <f t="shared" ca="1" si="67"/>
        <v>370262</v>
      </c>
      <c r="J250" s="1">
        <f t="shared" ca="1" si="67"/>
        <v>247000</v>
      </c>
      <c r="K250" s="1">
        <f t="shared" ca="1" si="67"/>
        <v>898643</v>
      </c>
      <c r="L250" s="1">
        <f t="shared" ca="1" si="67"/>
        <v>649087</v>
      </c>
      <c r="M250" s="1">
        <f t="shared" ca="1" si="67"/>
        <v>985304</v>
      </c>
      <c r="N250" s="1">
        <f t="shared" ca="1" si="67"/>
        <v>696988</v>
      </c>
      <c r="O250" s="1">
        <f t="shared" ca="1" si="67"/>
        <v>902480</v>
      </c>
      <c r="P250" s="1">
        <f t="shared" ca="1" si="67"/>
        <v>890443</v>
      </c>
      <c r="Q250" s="1" t="str">
        <f t="shared" ca="1" si="56"/>
        <v>田忌</v>
      </c>
      <c r="R250" s="1" t="str">
        <f t="shared" ca="1" si="57"/>
        <v>朱亥</v>
      </c>
      <c r="S250" s="1" t="str">
        <f t="shared" ca="1" si="58"/>
        <v>嫪毐</v>
      </c>
      <c r="T250" s="1" t="str">
        <f t="shared" ca="1" si="59"/>
        <v>嫪毐</v>
      </c>
      <c r="U250" s="1" t="str">
        <f t="shared" ca="1" si="60"/>
        <v>西门豹</v>
      </c>
      <c r="V250" s="1" t="str">
        <f t="shared" ca="1" si="61"/>
        <v>朱亥</v>
      </c>
      <c r="W250" s="1" t="str">
        <f t="shared" ca="1" si="62"/>
        <v>秦开</v>
      </c>
      <c r="X250" s="1" t="str">
        <f t="shared" ca="1" si="63"/>
        <v>朱亥</v>
      </c>
      <c r="Y250" s="1" t="str">
        <f t="shared" ca="1" si="64"/>
        <v>西门豹</v>
      </c>
      <c r="Z250" s="1" t="str">
        <f t="shared" ca="1" si="65"/>
        <v>西门豹</v>
      </c>
    </row>
    <row r="251" spans="6:26" x14ac:dyDescent="0.2">
      <c r="F251" s="1">
        <v>250</v>
      </c>
      <c r="G251" s="1">
        <f t="shared" ca="1" si="55"/>
        <v>737001</v>
      </c>
      <c r="H251" s="1">
        <f t="shared" ca="1" si="67"/>
        <v>508050</v>
      </c>
      <c r="I251" s="1">
        <f t="shared" ca="1" si="67"/>
        <v>796048</v>
      </c>
      <c r="J251" s="1">
        <f t="shared" ca="1" si="67"/>
        <v>37008</v>
      </c>
      <c r="K251" s="1">
        <f t="shared" ca="1" si="67"/>
        <v>607604</v>
      </c>
      <c r="L251" s="1">
        <f t="shared" ca="1" si="67"/>
        <v>757664</v>
      </c>
      <c r="M251" s="1">
        <f t="shared" ca="1" si="67"/>
        <v>255048</v>
      </c>
      <c r="N251" s="1">
        <f t="shared" ca="1" si="67"/>
        <v>669849</v>
      </c>
      <c r="O251" s="1">
        <f t="shared" ca="1" si="67"/>
        <v>484765</v>
      </c>
      <c r="P251" s="1">
        <f t="shared" ca="1" si="67"/>
        <v>244170</v>
      </c>
      <c r="Q251" s="1" t="str">
        <f t="shared" ca="1" si="56"/>
        <v>朱亥</v>
      </c>
      <c r="R251" s="1" t="str">
        <f t="shared" ca="1" si="57"/>
        <v>莫邪</v>
      </c>
      <c r="S251" s="1" t="str">
        <f t="shared" ca="1" si="58"/>
        <v>朱亥</v>
      </c>
      <c r="T251" s="1" t="str">
        <f t="shared" ca="1" si="59"/>
        <v>聂荌</v>
      </c>
      <c r="U251" s="1" t="str">
        <f t="shared" ca="1" si="60"/>
        <v>朱亥</v>
      </c>
      <c r="V251" s="1" t="str">
        <f t="shared" ca="1" si="61"/>
        <v>朱亥</v>
      </c>
      <c r="W251" s="1" t="str">
        <f t="shared" ca="1" si="62"/>
        <v>嫪毐</v>
      </c>
      <c r="X251" s="1" t="str">
        <f t="shared" ca="1" si="63"/>
        <v>朱亥</v>
      </c>
      <c r="Y251" s="1" t="str">
        <f t="shared" ca="1" si="64"/>
        <v>春申君</v>
      </c>
      <c r="Z251" s="1" t="str">
        <f t="shared" ca="1" si="65"/>
        <v>嫪毐</v>
      </c>
    </row>
    <row r="252" spans="6:26" x14ac:dyDescent="0.2">
      <c r="F252" s="1">
        <v>251</v>
      </c>
      <c r="G252" s="1">
        <f t="shared" ca="1" si="55"/>
        <v>389361</v>
      </c>
      <c r="H252" s="1">
        <f t="shared" ca="1" si="67"/>
        <v>920972</v>
      </c>
      <c r="I252" s="1">
        <f t="shared" ca="1" si="67"/>
        <v>275941</v>
      </c>
      <c r="J252" s="1">
        <f t="shared" ca="1" si="67"/>
        <v>796431</v>
      </c>
      <c r="K252" s="1">
        <f t="shared" ca="1" si="67"/>
        <v>872501</v>
      </c>
      <c r="L252" s="1">
        <f t="shared" ca="1" si="67"/>
        <v>910159</v>
      </c>
      <c r="M252" s="1">
        <f t="shared" ca="1" si="67"/>
        <v>444137</v>
      </c>
      <c r="N252" s="1">
        <f t="shared" ca="1" si="67"/>
        <v>385256</v>
      </c>
      <c r="O252" s="1">
        <f t="shared" ca="1" si="67"/>
        <v>758595</v>
      </c>
      <c r="P252" s="1">
        <f t="shared" ca="1" si="67"/>
        <v>627916</v>
      </c>
      <c r="Q252" s="1" t="str">
        <f t="shared" ca="1" si="56"/>
        <v>樗里疾</v>
      </c>
      <c r="R252" s="1" t="str">
        <f t="shared" ca="1" si="57"/>
        <v>暴鸢</v>
      </c>
      <c r="S252" s="1" t="str">
        <f t="shared" ca="1" si="58"/>
        <v>嫪毐</v>
      </c>
      <c r="T252" s="1" t="str">
        <f t="shared" ca="1" si="59"/>
        <v>朱亥</v>
      </c>
      <c r="U252" s="1" t="str">
        <f t="shared" ca="1" si="60"/>
        <v>朱亥</v>
      </c>
      <c r="V252" s="1" t="str">
        <f t="shared" ca="1" si="61"/>
        <v>西门豹</v>
      </c>
      <c r="W252" s="1" t="str">
        <f t="shared" ca="1" si="62"/>
        <v>田忌</v>
      </c>
      <c r="X252" s="1" t="str">
        <f t="shared" ca="1" si="63"/>
        <v>嫪毐</v>
      </c>
      <c r="Y252" s="1" t="str">
        <f t="shared" ca="1" si="64"/>
        <v>朱亥</v>
      </c>
      <c r="Z252" s="1" t="str">
        <f t="shared" ca="1" si="65"/>
        <v>朱亥</v>
      </c>
    </row>
    <row r="253" spans="6:26" x14ac:dyDescent="0.2">
      <c r="F253" s="1">
        <v>252</v>
      </c>
      <c r="G253" s="1">
        <f t="shared" ca="1" si="55"/>
        <v>182945</v>
      </c>
      <c r="H253" s="1">
        <f t="shared" ca="1" si="67"/>
        <v>160304</v>
      </c>
      <c r="I253" s="1">
        <f t="shared" ca="1" si="67"/>
        <v>933262</v>
      </c>
      <c r="J253" s="1">
        <f t="shared" ca="1" si="67"/>
        <v>131504</v>
      </c>
      <c r="K253" s="1">
        <f t="shared" ca="1" si="67"/>
        <v>493805</v>
      </c>
      <c r="L253" s="1">
        <f t="shared" ca="1" si="67"/>
        <v>335783</v>
      </c>
      <c r="M253" s="1">
        <f t="shared" ca="1" si="67"/>
        <v>852358</v>
      </c>
      <c r="N253" s="1">
        <f t="shared" ca="1" si="67"/>
        <v>48186</v>
      </c>
      <c r="O253" s="1">
        <f t="shared" ca="1" si="67"/>
        <v>982848</v>
      </c>
      <c r="P253" s="1">
        <f t="shared" ca="1" si="67"/>
        <v>227710</v>
      </c>
      <c r="Q253" s="1" t="str">
        <f t="shared" ca="1" si="56"/>
        <v>嫪毐</v>
      </c>
      <c r="R253" s="1" t="str">
        <f t="shared" ca="1" si="57"/>
        <v>嫪毐</v>
      </c>
      <c r="S253" s="1" t="str">
        <f t="shared" ca="1" si="58"/>
        <v>暴鸢</v>
      </c>
      <c r="T253" s="1" t="str">
        <f t="shared" ca="1" si="59"/>
        <v>嫪毐</v>
      </c>
      <c r="U253" s="1" t="str">
        <f t="shared" ca="1" si="60"/>
        <v>春申君</v>
      </c>
      <c r="V253" s="1" t="str">
        <f t="shared" ca="1" si="61"/>
        <v>嫪毐</v>
      </c>
      <c r="W253" s="1" t="str">
        <f t="shared" ca="1" si="62"/>
        <v>朱亥</v>
      </c>
      <c r="X253" s="1" t="str">
        <f t="shared" ca="1" si="63"/>
        <v>专诸</v>
      </c>
      <c r="Y253" s="1" t="str">
        <f t="shared" ca="1" si="64"/>
        <v>秦开</v>
      </c>
      <c r="Z253" s="1" t="str">
        <f t="shared" ca="1" si="65"/>
        <v>嫪毐</v>
      </c>
    </row>
    <row r="254" spans="6:26" x14ac:dyDescent="0.2">
      <c r="F254" s="1">
        <v>253</v>
      </c>
      <c r="G254" s="1">
        <f t="shared" ca="1" si="55"/>
        <v>613770</v>
      </c>
      <c r="H254" s="1">
        <f t="shared" ca="1" si="67"/>
        <v>56326</v>
      </c>
      <c r="I254" s="1">
        <f t="shared" ca="1" si="67"/>
        <v>886982</v>
      </c>
      <c r="J254" s="1">
        <f t="shared" ca="1" si="67"/>
        <v>880429</v>
      </c>
      <c r="K254" s="1">
        <f t="shared" ca="1" si="67"/>
        <v>87386</v>
      </c>
      <c r="L254" s="1">
        <f t="shared" ca="1" si="67"/>
        <v>171241</v>
      </c>
      <c r="M254" s="1">
        <f t="shared" ca="1" si="67"/>
        <v>936475</v>
      </c>
      <c r="N254" s="1">
        <f t="shared" ca="1" si="67"/>
        <v>862099</v>
      </c>
      <c r="O254" s="1">
        <f t="shared" ca="1" si="67"/>
        <v>766462</v>
      </c>
      <c r="P254" s="1">
        <f t="shared" ca="1" si="67"/>
        <v>176605</v>
      </c>
      <c r="Q254" s="1" t="str">
        <f t="shared" ca="1" si="56"/>
        <v>朱亥</v>
      </c>
      <c r="R254" s="1" t="str">
        <f t="shared" ca="1" si="57"/>
        <v>专诸</v>
      </c>
      <c r="S254" s="1" t="str">
        <f t="shared" ca="1" si="58"/>
        <v>朱亥</v>
      </c>
      <c r="T254" s="1" t="str">
        <f t="shared" ca="1" si="59"/>
        <v>朱亥</v>
      </c>
      <c r="U254" s="1" t="str">
        <f t="shared" ca="1" si="60"/>
        <v>嫪毐</v>
      </c>
      <c r="V254" s="1" t="str">
        <f t="shared" ca="1" si="61"/>
        <v>嫪毐</v>
      </c>
      <c r="W254" s="1" t="str">
        <f t="shared" ca="1" si="62"/>
        <v>暴鸢</v>
      </c>
      <c r="X254" s="1" t="str">
        <f t="shared" ca="1" si="63"/>
        <v>朱亥</v>
      </c>
      <c r="Y254" s="1" t="str">
        <f t="shared" ca="1" si="64"/>
        <v>朱亥</v>
      </c>
      <c r="Z254" s="1" t="str">
        <f t="shared" ca="1" si="65"/>
        <v>嫪毐</v>
      </c>
    </row>
    <row r="255" spans="6:26" x14ac:dyDescent="0.2">
      <c r="F255" s="1">
        <v>254</v>
      </c>
      <c r="G255" s="1">
        <f t="shared" ca="1" si="55"/>
        <v>696523</v>
      </c>
      <c r="H255" s="1">
        <f t="shared" ca="1" si="67"/>
        <v>327578</v>
      </c>
      <c r="I255" s="1">
        <f t="shared" ca="1" si="67"/>
        <v>60889</v>
      </c>
      <c r="J255" s="1">
        <f t="shared" ca="1" si="67"/>
        <v>499264</v>
      </c>
      <c r="K255" s="1">
        <f t="shared" ca="1" si="67"/>
        <v>332593</v>
      </c>
      <c r="L255" s="1">
        <f t="shared" ca="1" si="67"/>
        <v>622721</v>
      </c>
      <c r="M255" s="1">
        <f t="shared" ca="1" si="67"/>
        <v>291144</v>
      </c>
      <c r="N255" s="1">
        <f t="shared" ca="1" si="67"/>
        <v>276977</v>
      </c>
      <c r="O255" s="1">
        <f t="shared" ca="1" si="67"/>
        <v>175235</v>
      </c>
      <c r="P255" s="1">
        <f t="shared" ca="1" si="67"/>
        <v>49580</v>
      </c>
      <c r="Q255" s="1" t="str">
        <f t="shared" ca="1" si="56"/>
        <v>朱亥</v>
      </c>
      <c r="R255" s="1" t="str">
        <f t="shared" ca="1" si="57"/>
        <v>嫪毐</v>
      </c>
      <c r="S255" s="1" t="str">
        <f t="shared" ca="1" si="58"/>
        <v>专诸</v>
      </c>
      <c r="T255" s="1" t="str">
        <f t="shared" ca="1" si="59"/>
        <v>春申君</v>
      </c>
      <c r="U255" s="1" t="str">
        <f t="shared" ca="1" si="60"/>
        <v>嫪毐</v>
      </c>
      <c r="V255" s="1" t="str">
        <f t="shared" ca="1" si="61"/>
        <v>朱亥</v>
      </c>
      <c r="W255" s="1" t="str">
        <f t="shared" ca="1" si="62"/>
        <v>嫪毐</v>
      </c>
      <c r="X255" s="1" t="str">
        <f t="shared" ca="1" si="63"/>
        <v>嫪毐</v>
      </c>
      <c r="Y255" s="1" t="str">
        <f t="shared" ca="1" si="64"/>
        <v>嫪毐</v>
      </c>
      <c r="Z255" s="1" t="str">
        <f t="shared" ca="1" si="65"/>
        <v>专诸</v>
      </c>
    </row>
    <row r="256" spans="6:26" x14ac:dyDescent="0.2">
      <c r="F256" s="1">
        <v>255</v>
      </c>
      <c r="G256" s="1">
        <f t="shared" ca="1" si="55"/>
        <v>258588</v>
      </c>
      <c r="H256" s="1">
        <f t="shared" ca="1" si="67"/>
        <v>301049</v>
      </c>
      <c r="I256" s="1">
        <f t="shared" ca="1" si="67"/>
        <v>65695</v>
      </c>
      <c r="J256" s="1">
        <f t="shared" ca="1" si="67"/>
        <v>950116</v>
      </c>
      <c r="K256" s="1">
        <f t="shared" ca="1" si="67"/>
        <v>52907</v>
      </c>
      <c r="L256" s="1">
        <f t="shared" ca="1" si="67"/>
        <v>785822</v>
      </c>
      <c r="M256" s="1">
        <f t="shared" ca="1" si="67"/>
        <v>131526</v>
      </c>
      <c r="N256" s="1">
        <f t="shared" ca="1" si="67"/>
        <v>271108</v>
      </c>
      <c r="O256" s="1">
        <f t="shared" ca="1" si="67"/>
        <v>186191</v>
      </c>
      <c r="P256" s="1">
        <f t="shared" ca="1" si="67"/>
        <v>850685</v>
      </c>
      <c r="Q256" s="1" t="str">
        <f t="shared" ca="1" si="56"/>
        <v>嫪毐</v>
      </c>
      <c r="R256" s="1" t="str">
        <f t="shared" ca="1" si="57"/>
        <v>嫪毐</v>
      </c>
      <c r="S256" s="1" t="str">
        <f t="shared" ca="1" si="58"/>
        <v>专诸</v>
      </c>
      <c r="T256" s="1" t="str">
        <f t="shared" ca="1" si="59"/>
        <v>申不害</v>
      </c>
      <c r="U256" s="1" t="str">
        <f t="shared" ca="1" si="60"/>
        <v>专诸</v>
      </c>
      <c r="V256" s="1" t="str">
        <f t="shared" ca="1" si="61"/>
        <v>朱亥</v>
      </c>
      <c r="W256" s="1" t="str">
        <f t="shared" ca="1" si="62"/>
        <v>嫪毐</v>
      </c>
      <c r="X256" s="1" t="str">
        <f t="shared" ca="1" si="63"/>
        <v>嫪毐</v>
      </c>
      <c r="Y256" s="1" t="str">
        <f t="shared" ca="1" si="64"/>
        <v>嫪毐</v>
      </c>
      <c r="Z256" s="1" t="str">
        <f t="shared" ca="1" si="65"/>
        <v>朱亥</v>
      </c>
    </row>
    <row r="257" spans="6:26" x14ac:dyDescent="0.2">
      <c r="F257" s="1">
        <v>256</v>
      </c>
      <c r="G257" s="1">
        <f t="shared" ca="1" si="55"/>
        <v>227386</v>
      </c>
      <c r="H257" s="1">
        <f t="shared" ca="1" si="67"/>
        <v>462253</v>
      </c>
      <c r="I257" s="1">
        <f t="shared" ca="1" si="67"/>
        <v>436193</v>
      </c>
      <c r="J257" s="1">
        <f t="shared" ca="1" si="67"/>
        <v>937685</v>
      </c>
      <c r="K257" s="1">
        <f t="shared" ca="1" si="67"/>
        <v>473568</v>
      </c>
      <c r="L257" s="1">
        <f t="shared" ca="1" si="67"/>
        <v>476769</v>
      </c>
      <c r="M257" s="1">
        <f t="shared" ca="1" si="67"/>
        <v>252137</v>
      </c>
      <c r="N257" s="1">
        <f t="shared" ca="1" si="67"/>
        <v>229431</v>
      </c>
      <c r="O257" s="1">
        <f t="shared" ca="1" si="67"/>
        <v>915994</v>
      </c>
      <c r="P257" s="1">
        <f t="shared" ca="1" si="67"/>
        <v>139710</v>
      </c>
      <c r="Q257" s="1" t="str">
        <f t="shared" ca="1" si="56"/>
        <v>嫪毐</v>
      </c>
      <c r="R257" s="1" t="str">
        <f t="shared" ca="1" si="57"/>
        <v>孙膑</v>
      </c>
      <c r="S257" s="1" t="str">
        <f t="shared" ca="1" si="58"/>
        <v>田忌</v>
      </c>
      <c r="T257" s="1" t="str">
        <f t="shared" ca="1" si="59"/>
        <v>暴鸢</v>
      </c>
      <c r="U257" s="1" t="str">
        <f t="shared" ca="1" si="60"/>
        <v>春申君</v>
      </c>
      <c r="V257" s="1" t="str">
        <f t="shared" ca="1" si="61"/>
        <v>春申君</v>
      </c>
      <c r="W257" s="1" t="str">
        <f t="shared" ca="1" si="62"/>
        <v>嫪毐</v>
      </c>
      <c r="X257" s="1" t="str">
        <f t="shared" ca="1" si="63"/>
        <v>嫪毐</v>
      </c>
      <c r="Y257" s="1" t="str">
        <f t="shared" ca="1" si="64"/>
        <v>韩非子</v>
      </c>
      <c r="Z257" s="1" t="str">
        <f t="shared" ca="1" si="65"/>
        <v>嫪毐</v>
      </c>
    </row>
    <row r="258" spans="6:26" x14ac:dyDescent="0.2">
      <c r="F258" s="1">
        <v>257</v>
      </c>
      <c r="G258" s="1">
        <f t="shared" ca="1" si="55"/>
        <v>63455</v>
      </c>
      <c r="H258" s="1">
        <f t="shared" ca="1" si="67"/>
        <v>308287</v>
      </c>
      <c r="I258" s="1">
        <f t="shared" ca="1" si="67"/>
        <v>324908</v>
      </c>
      <c r="J258" s="1">
        <f t="shared" ca="1" si="67"/>
        <v>84229</v>
      </c>
      <c r="K258" s="1">
        <f t="shared" ca="1" si="67"/>
        <v>70611</v>
      </c>
      <c r="L258" s="1">
        <f t="shared" ca="1" si="67"/>
        <v>699097</v>
      </c>
      <c r="M258" s="1">
        <f t="shared" ca="1" si="67"/>
        <v>100091</v>
      </c>
      <c r="N258" s="1">
        <f t="shared" ca="1" si="67"/>
        <v>4671</v>
      </c>
      <c r="O258" s="1">
        <f t="shared" ca="1" si="67"/>
        <v>657428</v>
      </c>
      <c r="P258" s="1">
        <f t="shared" ca="1" si="67"/>
        <v>762506</v>
      </c>
      <c r="Q258" s="1" t="str">
        <f t="shared" ca="1" si="56"/>
        <v>专诸</v>
      </c>
      <c r="R258" s="1" t="str">
        <f t="shared" ca="1" si="57"/>
        <v>嫪毐</v>
      </c>
      <c r="S258" s="1" t="str">
        <f t="shared" ca="1" si="58"/>
        <v>嫪毐</v>
      </c>
      <c r="T258" s="1" t="str">
        <f t="shared" ca="1" si="59"/>
        <v>嫪毐</v>
      </c>
      <c r="U258" s="1" t="str">
        <f t="shared" ca="1" si="60"/>
        <v>专诸</v>
      </c>
      <c r="V258" s="1" t="str">
        <f t="shared" ca="1" si="61"/>
        <v>朱亥</v>
      </c>
      <c r="W258" s="1" t="str">
        <f t="shared" ca="1" si="62"/>
        <v>嫪毐</v>
      </c>
      <c r="X258" s="1" t="str">
        <f t="shared" ca="1" si="63"/>
        <v>骊姬</v>
      </c>
      <c r="Y258" s="1" t="str">
        <f t="shared" ca="1" si="64"/>
        <v>朱亥</v>
      </c>
      <c r="Z258" s="1" t="str">
        <f t="shared" ca="1" si="65"/>
        <v>朱亥</v>
      </c>
    </row>
    <row r="259" spans="6:26" x14ac:dyDescent="0.2">
      <c r="F259" s="1">
        <v>258</v>
      </c>
      <c r="G259" s="1">
        <f t="shared" ref="G259:G322" ca="1" si="68">RANDBETWEEN(1,1000000)</f>
        <v>156622</v>
      </c>
      <c r="H259" s="1">
        <f t="shared" ca="1" si="67"/>
        <v>663942</v>
      </c>
      <c r="I259" s="1">
        <f t="shared" ca="1" si="67"/>
        <v>550440</v>
      </c>
      <c r="J259" s="1">
        <f t="shared" ca="1" si="67"/>
        <v>712883</v>
      </c>
      <c r="K259" s="1">
        <f t="shared" ca="1" si="67"/>
        <v>725040</v>
      </c>
      <c r="L259" s="1">
        <f t="shared" ca="1" si="67"/>
        <v>356228</v>
      </c>
      <c r="M259" s="1">
        <f t="shared" ca="1" si="67"/>
        <v>489597</v>
      </c>
      <c r="N259" s="1">
        <f t="shared" ca="1" si="67"/>
        <v>251965</v>
      </c>
      <c r="O259" s="1">
        <f t="shared" ca="1" si="67"/>
        <v>498051</v>
      </c>
      <c r="P259" s="1">
        <f t="shared" ca="1" si="67"/>
        <v>415739</v>
      </c>
      <c r="Q259" s="1" t="str">
        <f t="shared" ref="Q259:Q322" ca="1" si="69">INDEX($B$2:$B$71,IFERROR(MATCH(G259,$D$2:$D$71,1),0)+1)</f>
        <v>嫪毐</v>
      </c>
      <c r="R259" s="1" t="str">
        <f t="shared" ref="R259:R322" ca="1" si="70">INDEX($B$2:$B$71,IFERROR(MATCH(H259,$D$2:$D$71,1),0)+1)</f>
        <v>朱亥</v>
      </c>
      <c r="S259" s="1" t="str">
        <f t="shared" ref="S259:S322" ca="1" si="71">INDEX($B$2:$B$71,IFERROR(MATCH(I259,$D$2:$D$71,1),0)+1)</f>
        <v>孙叔敖</v>
      </c>
      <c r="T259" s="1" t="str">
        <f t="shared" ref="T259:T322" ca="1" si="72">INDEX($B$2:$B$71,IFERROR(MATCH(J259,$D$2:$D$71,1),0)+1)</f>
        <v>朱亥</v>
      </c>
      <c r="U259" s="1" t="str">
        <f t="shared" ref="U259:U322" ca="1" si="73">INDEX($B$2:$B$71,IFERROR(MATCH(K259,$D$2:$D$71,1),0)+1)</f>
        <v>朱亥</v>
      </c>
      <c r="V259" s="1" t="str">
        <f t="shared" ref="V259:V322" ca="1" si="74">INDEX($B$2:$B$71,IFERROR(MATCH(L259,$D$2:$D$71,1),0)+1)</f>
        <v>嫪毐</v>
      </c>
      <c r="W259" s="1" t="str">
        <f t="shared" ref="W259:W322" ca="1" si="75">INDEX($B$2:$B$71,IFERROR(MATCH(M259,$D$2:$D$71,1),0)+1)</f>
        <v>春申君</v>
      </c>
      <c r="X259" s="1" t="str">
        <f t="shared" ref="X259:X322" ca="1" si="76">INDEX($B$2:$B$71,IFERROR(MATCH(N259,$D$2:$D$71,1),0)+1)</f>
        <v>嫪毐</v>
      </c>
      <c r="Y259" s="1" t="str">
        <f t="shared" ref="Y259:Y322" ca="1" si="77">INDEX($B$2:$B$71,IFERROR(MATCH(O259,$D$2:$D$71,1),0)+1)</f>
        <v>春申君</v>
      </c>
      <c r="Z259" s="1" t="str">
        <f t="shared" ref="Z259:Z322" ca="1" si="78">INDEX($B$2:$B$71,IFERROR(MATCH(P259,$D$2:$D$71,1),0)+1)</f>
        <v>钟无艳</v>
      </c>
    </row>
    <row r="260" spans="6:26" x14ac:dyDescent="0.2">
      <c r="F260" s="1">
        <v>259</v>
      </c>
      <c r="G260" s="1">
        <f t="shared" ca="1" si="68"/>
        <v>1124</v>
      </c>
      <c r="H260" s="1">
        <f t="shared" ca="1" si="67"/>
        <v>404106</v>
      </c>
      <c r="I260" s="1">
        <f t="shared" ca="1" si="67"/>
        <v>14475</v>
      </c>
      <c r="J260" s="1">
        <f t="shared" ca="1" si="67"/>
        <v>719687</v>
      </c>
      <c r="K260" s="1">
        <f t="shared" ca="1" si="67"/>
        <v>180867</v>
      </c>
      <c r="L260" s="1">
        <f t="shared" ca="1" si="67"/>
        <v>144959</v>
      </c>
      <c r="M260" s="1">
        <f t="shared" ca="1" si="67"/>
        <v>969641</v>
      </c>
      <c r="N260" s="1">
        <f t="shared" ca="1" si="67"/>
        <v>118046</v>
      </c>
      <c r="O260" s="1">
        <f t="shared" ca="1" si="67"/>
        <v>873596</v>
      </c>
      <c r="P260" s="1">
        <f t="shared" ca="1" si="67"/>
        <v>828672</v>
      </c>
      <c r="Q260" s="1" t="str">
        <f t="shared" ca="1" si="69"/>
        <v>骊姬</v>
      </c>
      <c r="R260" s="1" t="str">
        <f t="shared" ca="1" si="70"/>
        <v>钟无艳</v>
      </c>
      <c r="S260" s="1" t="str">
        <f t="shared" ca="1" si="71"/>
        <v>信陵君</v>
      </c>
      <c r="T260" s="1" t="str">
        <f t="shared" ca="1" si="72"/>
        <v>朱亥</v>
      </c>
      <c r="U260" s="1" t="str">
        <f t="shared" ca="1" si="73"/>
        <v>嫪毐</v>
      </c>
      <c r="V260" s="1" t="str">
        <f t="shared" ca="1" si="74"/>
        <v>嫪毐</v>
      </c>
      <c r="W260" s="1" t="str">
        <f t="shared" ca="1" si="75"/>
        <v>秦开</v>
      </c>
      <c r="X260" s="1" t="str">
        <f t="shared" ca="1" si="76"/>
        <v>嫪毐</v>
      </c>
      <c r="Y260" s="1" t="str">
        <f t="shared" ca="1" si="77"/>
        <v>朱亥</v>
      </c>
      <c r="Z260" s="1" t="str">
        <f t="shared" ca="1" si="78"/>
        <v>朱亥</v>
      </c>
    </row>
    <row r="261" spans="6:26" x14ac:dyDescent="0.2">
      <c r="F261" s="1">
        <v>260</v>
      </c>
      <c r="G261" s="1">
        <f t="shared" ca="1" si="68"/>
        <v>528037</v>
      </c>
      <c r="H261" s="1">
        <f t="shared" ca="1" si="67"/>
        <v>273018</v>
      </c>
      <c r="I261" s="1">
        <f t="shared" ca="1" si="67"/>
        <v>952223</v>
      </c>
      <c r="J261" s="1">
        <f t="shared" ca="1" si="67"/>
        <v>460756</v>
      </c>
      <c r="K261" s="1">
        <f t="shared" ca="1" si="67"/>
        <v>365555</v>
      </c>
      <c r="L261" s="1">
        <f t="shared" ca="1" si="67"/>
        <v>205967</v>
      </c>
      <c r="M261" s="1">
        <f t="shared" ca="1" si="67"/>
        <v>275424</v>
      </c>
      <c r="N261" s="1">
        <f t="shared" ca="1" si="67"/>
        <v>476909</v>
      </c>
      <c r="O261" s="1">
        <f t="shared" ca="1" si="67"/>
        <v>389921</v>
      </c>
      <c r="P261" s="1">
        <f t="shared" ca="1" si="67"/>
        <v>568479</v>
      </c>
      <c r="Q261" s="1" t="str">
        <f t="shared" ca="1" si="69"/>
        <v>孙叔敖</v>
      </c>
      <c r="R261" s="1" t="str">
        <f t="shared" ca="1" si="70"/>
        <v>嫪毐</v>
      </c>
      <c r="S261" s="1" t="str">
        <f t="shared" ca="1" si="71"/>
        <v>乐毅</v>
      </c>
      <c r="T261" s="1" t="str">
        <f t="shared" ca="1" si="72"/>
        <v>司马穰苴</v>
      </c>
      <c r="U261" s="1" t="str">
        <f t="shared" ca="1" si="73"/>
        <v>嫪毐</v>
      </c>
      <c r="V261" s="1" t="str">
        <f t="shared" ca="1" si="74"/>
        <v>嫪毐</v>
      </c>
      <c r="W261" s="1" t="str">
        <f t="shared" ca="1" si="75"/>
        <v>嫪毐</v>
      </c>
      <c r="X261" s="1" t="str">
        <f t="shared" ca="1" si="76"/>
        <v>春申君</v>
      </c>
      <c r="Y261" s="1" t="str">
        <f t="shared" ca="1" si="77"/>
        <v>樗里疾</v>
      </c>
      <c r="Z261" s="1" t="str">
        <f t="shared" ca="1" si="78"/>
        <v>庞涓</v>
      </c>
    </row>
    <row r="262" spans="6:26" x14ac:dyDescent="0.2">
      <c r="F262" s="1">
        <v>261</v>
      </c>
      <c r="G262" s="1">
        <f t="shared" ca="1" si="68"/>
        <v>67470</v>
      </c>
      <c r="H262" s="1">
        <f t="shared" ca="1" si="67"/>
        <v>957407</v>
      </c>
      <c r="I262" s="1">
        <f t="shared" ca="1" si="67"/>
        <v>794007</v>
      </c>
      <c r="J262" s="1">
        <f t="shared" ca="1" si="67"/>
        <v>930513</v>
      </c>
      <c r="K262" s="1">
        <f t="shared" ca="1" si="67"/>
        <v>689375</v>
      </c>
      <c r="L262" s="1">
        <f t="shared" ca="1" si="67"/>
        <v>419324</v>
      </c>
      <c r="M262" s="1">
        <f t="shared" ca="1" si="67"/>
        <v>975642</v>
      </c>
      <c r="N262" s="1">
        <f t="shared" ca="1" si="67"/>
        <v>68242</v>
      </c>
      <c r="O262" s="1">
        <f t="shared" ca="1" si="67"/>
        <v>810262</v>
      </c>
      <c r="P262" s="1">
        <f t="shared" ca="1" si="67"/>
        <v>948144</v>
      </c>
      <c r="Q262" s="1" t="str">
        <f t="shared" ca="1" si="69"/>
        <v>专诸</v>
      </c>
      <c r="R262" s="1" t="str">
        <f t="shared" ca="1" si="70"/>
        <v>荆轲</v>
      </c>
      <c r="S262" s="1" t="str">
        <f t="shared" ca="1" si="71"/>
        <v>朱亥</v>
      </c>
      <c r="T262" s="1" t="str">
        <f t="shared" ca="1" si="72"/>
        <v>暴鸢</v>
      </c>
      <c r="U262" s="1" t="str">
        <f t="shared" ca="1" si="73"/>
        <v>朱亥</v>
      </c>
      <c r="V262" s="1" t="str">
        <f t="shared" ca="1" si="74"/>
        <v>钟无艳</v>
      </c>
      <c r="W262" s="1" t="str">
        <f t="shared" ca="1" si="75"/>
        <v>秦开</v>
      </c>
      <c r="X262" s="1" t="str">
        <f t="shared" ca="1" si="76"/>
        <v>专诸</v>
      </c>
      <c r="Y262" s="1" t="str">
        <f t="shared" ca="1" si="77"/>
        <v>朱亥</v>
      </c>
      <c r="Z262" s="1" t="str">
        <f t="shared" ca="1" si="78"/>
        <v>申不害</v>
      </c>
    </row>
    <row r="263" spans="6:26" x14ac:dyDescent="0.2">
      <c r="F263" s="1">
        <v>262</v>
      </c>
      <c r="G263" s="1">
        <f t="shared" ca="1" si="68"/>
        <v>285787</v>
      </c>
      <c r="H263" s="1">
        <f t="shared" ca="1" si="67"/>
        <v>399087</v>
      </c>
      <c r="I263" s="1">
        <f t="shared" ca="1" si="67"/>
        <v>621553</v>
      </c>
      <c r="J263" s="1">
        <f t="shared" ca="1" si="67"/>
        <v>883211</v>
      </c>
      <c r="K263" s="1">
        <f t="shared" ca="1" si="67"/>
        <v>507567</v>
      </c>
      <c r="L263" s="1">
        <f t="shared" ca="1" si="67"/>
        <v>37027</v>
      </c>
      <c r="M263" s="1">
        <f t="shared" ca="1" si="67"/>
        <v>337318</v>
      </c>
      <c r="N263" s="1">
        <f t="shared" ca="1" si="67"/>
        <v>378772</v>
      </c>
      <c r="O263" s="1">
        <f t="shared" ca="1" si="67"/>
        <v>13289</v>
      </c>
      <c r="P263" s="1">
        <f t="shared" ca="1" si="67"/>
        <v>136850</v>
      </c>
      <c r="Q263" s="1" t="str">
        <f t="shared" ca="1" si="69"/>
        <v>嫪毐</v>
      </c>
      <c r="R263" s="1" t="str">
        <f t="shared" ca="1" si="70"/>
        <v>钟无艳</v>
      </c>
      <c r="S263" s="1" t="str">
        <f t="shared" ca="1" si="71"/>
        <v>朱亥</v>
      </c>
      <c r="T263" s="1" t="str">
        <f t="shared" ca="1" si="72"/>
        <v>朱亥</v>
      </c>
      <c r="U263" s="1" t="str">
        <f t="shared" ca="1" si="73"/>
        <v>莫邪</v>
      </c>
      <c r="V263" s="1" t="str">
        <f t="shared" ca="1" si="74"/>
        <v>聂荌</v>
      </c>
      <c r="W263" s="1" t="str">
        <f t="shared" ca="1" si="75"/>
        <v>嫪毐</v>
      </c>
      <c r="X263" s="1" t="str">
        <f t="shared" ca="1" si="76"/>
        <v>嫪毐</v>
      </c>
      <c r="Y263" s="1" t="str">
        <f t="shared" ca="1" si="77"/>
        <v>信陵君</v>
      </c>
      <c r="Z263" s="1" t="str">
        <f t="shared" ca="1" si="78"/>
        <v>嫪毐</v>
      </c>
    </row>
    <row r="264" spans="6:26" x14ac:dyDescent="0.2">
      <c r="F264" s="1">
        <v>263</v>
      </c>
      <c r="G264" s="1">
        <f t="shared" ca="1" si="68"/>
        <v>771356</v>
      </c>
      <c r="H264" s="1">
        <f t="shared" ca="1" si="67"/>
        <v>120344</v>
      </c>
      <c r="I264" s="1">
        <f t="shared" ca="1" si="67"/>
        <v>648199</v>
      </c>
      <c r="J264" s="1">
        <f t="shared" ca="1" si="67"/>
        <v>647362</v>
      </c>
      <c r="K264" s="1">
        <f t="shared" ca="1" si="67"/>
        <v>609284</v>
      </c>
      <c r="L264" s="1">
        <f t="shared" ca="1" si="67"/>
        <v>124588</v>
      </c>
      <c r="M264" s="1">
        <f t="shared" ca="1" si="67"/>
        <v>234804</v>
      </c>
      <c r="N264" s="1">
        <f t="shared" ca="1" si="67"/>
        <v>754166</v>
      </c>
      <c r="O264" s="1">
        <f t="shared" ca="1" si="67"/>
        <v>292978</v>
      </c>
      <c r="P264" s="1">
        <f t="shared" ca="1" si="67"/>
        <v>363521</v>
      </c>
      <c r="Q264" s="1" t="str">
        <f t="shared" ca="1" si="69"/>
        <v>朱亥</v>
      </c>
      <c r="R264" s="1" t="str">
        <f t="shared" ca="1" si="70"/>
        <v>嫪毐</v>
      </c>
      <c r="S264" s="1" t="str">
        <f t="shared" ca="1" si="71"/>
        <v>朱亥</v>
      </c>
      <c r="T264" s="1" t="str">
        <f t="shared" ca="1" si="72"/>
        <v>朱亥</v>
      </c>
      <c r="U264" s="1" t="str">
        <f t="shared" ca="1" si="73"/>
        <v>朱亥</v>
      </c>
      <c r="V264" s="1" t="str">
        <f t="shared" ca="1" si="74"/>
        <v>嫪毐</v>
      </c>
      <c r="W264" s="1" t="str">
        <f t="shared" ca="1" si="75"/>
        <v>嫪毐</v>
      </c>
      <c r="X264" s="1" t="str">
        <f t="shared" ca="1" si="76"/>
        <v>朱亥</v>
      </c>
      <c r="Y264" s="1" t="str">
        <f t="shared" ca="1" si="77"/>
        <v>嫪毐</v>
      </c>
      <c r="Z264" s="1" t="str">
        <f t="shared" ca="1" si="78"/>
        <v>嫪毐</v>
      </c>
    </row>
    <row r="265" spans="6:26" x14ac:dyDescent="0.2">
      <c r="F265" s="1">
        <v>264</v>
      </c>
      <c r="G265" s="1">
        <f t="shared" ca="1" si="68"/>
        <v>611198</v>
      </c>
      <c r="H265" s="1">
        <f t="shared" ca="1" si="67"/>
        <v>678981</v>
      </c>
      <c r="I265" s="1">
        <f t="shared" ca="1" si="67"/>
        <v>697758</v>
      </c>
      <c r="J265" s="1">
        <f t="shared" ca="1" si="67"/>
        <v>854549</v>
      </c>
      <c r="K265" s="1">
        <f t="shared" ca="1" si="67"/>
        <v>222203</v>
      </c>
      <c r="L265" s="1">
        <f t="shared" ca="1" si="67"/>
        <v>717959</v>
      </c>
      <c r="M265" s="1">
        <f t="shared" ca="1" si="67"/>
        <v>593066</v>
      </c>
      <c r="N265" s="1">
        <f t="shared" ca="1" si="67"/>
        <v>440691</v>
      </c>
      <c r="O265" s="1">
        <f t="shared" ca="1" si="67"/>
        <v>629673</v>
      </c>
      <c r="P265" s="1">
        <f t="shared" ref="H265:P294" ca="1" si="79">RANDBETWEEN(1,1000000)</f>
        <v>156081</v>
      </c>
      <c r="Q265" s="1" t="str">
        <f t="shared" ca="1" si="69"/>
        <v>朱亥</v>
      </c>
      <c r="R265" s="1" t="str">
        <f t="shared" ca="1" si="70"/>
        <v>朱亥</v>
      </c>
      <c r="S265" s="1" t="str">
        <f t="shared" ca="1" si="71"/>
        <v>朱亥</v>
      </c>
      <c r="T265" s="1" t="str">
        <f t="shared" ca="1" si="72"/>
        <v>朱亥</v>
      </c>
      <c r="U265" s="1" t="str">
        <f t="shared" ca="1" si="73"/>
        <v>嫪毐</v>
      </c>
      <c r="V265" s="1" t="str">
        <f t="shared" ca="1" si="74"/>
        <v>朱亥</v>
      </c>
      <c r="W265" s="1" t="str">
        <f t="shared" ca="1" si="75"/>
        <v>朱亥</v>
      </c>
      <c r="X265" s="1" t="str">
        <f t="shared" ca="1" si="76"/>
        <v>田忌</v>
      </c>
      <c r="Y265" s="1" t="str">
        <f t="shared" ca="1" si="77"/>
        <v>朱亥</v>
      </c>
      <c r="Z265" s="1" t="str">
        <f t="shared" ca="1" si="78"/>
        <v>嫪毐</v>
      </c>
    </row>
    <row r="266" spans="6:26" x14ac:dyDescent="0.2">
      <c r="F266" s="1">
        <v>265</v>
      </c>
      <c r="G266" s="1">
        <f t="shared" ca="1" si="68"/>
        <v>734356</v>
      </c>
      <c r="H266" s="1">
        <f t="shared" ca="1" si="79"/>
        <v>911681</v>
      </c>
      <c r="I266" s="1">
        <f t="shared" ca="1" si="79"/>
        <v>73699</v>
      </c>
      <c r="J266" s="1">
        <f t="shared" ca="1" si="79"/>
        <v>737040</v>
      </c>
      <c r="K266" s="1">
        <f t="shared" ca="1" si="79"/>
        <v>890201</v>
      </c>
      <c r="L266" s="1">
        <f t="shared" ca="1" si="79"/>
        <v>349061</v>
      </c>
      <c r="M266" s="1">
        <f t="shared" ca="1" si="79"/>
        <v>775993</v>
      </c>
      <c r="N266" s="1">
        <f t="shared" ca="1" si="79"/>
        <v>564645</v>
      </c>
      <c r="O266" s="1">
        <f t="shared" ca="1" si="79"/>
        <v>719047</v>
      </c>
      <c r="P266" s="1">
        <f t="shared" ca="1" si="79"/>
        <v>507507</v>
      </c>
      <c r="Q266" s="1" t="str">
        <f t="shared" ca="1" si="69"/>
        <v>朱亥</v>
      </c>
      <c r="R266" s="1" t="str">
        <f t="shared" ca="1" si="70"/>
        <v>西门豹</v>
      </c>
      <c r="S266" s="1" t="str">
        <f t="shared" ca="1" si="71"/>
        <v>田单</v>
      </c>
      <c r="T266" s="1" t="str">
        <f t="shared" ca="1" si="72"/>
        <v>朱亥</v>
      </c>
      <c r="U266" s="1" t="str">
        <f t="shared" ca="1" si="73"/>
        <v>西门豹</v>
      </c>
      <c r="V266" s="1" t="str">
        <f t="shared" ca="1" si="74"/>
        <v>嫪毐</v>
      </c>
      <c r="W266" s="1" t="str">
        <f t="shared" ca="1" si="75"/>
        <v>朱亥</v>
      </c>
      <c r="X266" s="1" t="str">
        <f t="shared" ca="1" si="76"/>
        <v>庞涓</v>
      </c>
      <c r="Y266" s="1" t="str">
        <f t="shared" ca="1" si="77"/>
        <v>朱亥</v>
      </c>
      <c r="Z266" s="1" t="str">
        <f t="shared" ca="1" si="78"/>
        <v>莫邪</v>
      </c>
    </row>
    <row r="267" spans="6:26" x14ac:dyDescent="0.2">
      <c r="F267" s="1">
        <v>266</v>
      </c>
      <c r="G267" s="1">
        <f t="shared" ca="1" si="68"/>
        <v>43259</v>
      </c>
      <c r="H267" s="1">
        <f t="shared" ca="1" si="79"/>
        <v>173321</v>
      </c>
      <c r="I267" s="1">
        <f t="shared" ca="1" si="79"/>
        <v>650888</v>
      </c>
      <c r="J267" s="1">
        <f t="shared" ca="1" si="79"/>
        <v>836527</v>
      </c>
      <c r="K267" s="1">
        <f t="shared" ca="1" si="79"/>
        <v>904136</v>
      </c>
      <c r="L267" s="1">
        <f t="shared" ca="1" si="79"/>
        <v>791446</v>
      </c>
      <c r="M267" s="1">
        <f t="shared" ca="1" si="79"/>
        <v>510495</v>
      </c>
      <c r="N267" s="1">
        <f t="shared" ca="1" si="79"/>
        <v>6374</v>
      </c>
      <c r="O267" s="1">
        <f t="shared" ca="1" si="79"/>
        <v>297747</v>
      </c>
      <c r="P267" s="1">
        <f t="shared" ca="1" si="79"/>
        <v>905703</v>
      </c>
      <c r="Q267" s="1" t="str">
        <f t="shared" ca="1" si="69"/>
        <v>聂荌</v>
      </c>
      <c r="R267" s="1" t="str">
        <f t="shared" ca="1" si="70"/>
        <v>嫪毐</v>
      </c>
      <c r="S267" s="1" t="str">
        <f t="shared" ca="1" si="71"/>
        <v>朱亥</v>
      </c>
      <c r="T267" s="1" t="str">
        <f t="shared" ca="1" si="72"/>
        <v>朱亥</v>
      </c>
      <c r="U267" s="1" t="str">
        <f t="shared" ca="1" si="73"/>
        <v>西门豹</v>
      </c>
      <c r="V267" s="1" t="str">
        <f t="shared" ca="1" si="74"/>
        <v>朱亥</v>
      </c>
      <c r="W267" s="1" t="str">
        <f t="shared" ca="1" si="75"/>
        <v>莫邪</v>
      </c>
      <c r="X267" s="1" t="str">
        <f t="shared" ca="1" si="76"/>
        <v>义渠骇</v>
      </c>
      <c r="Y267" s="1" t="str">
        <f t="shared" ca="1" si="77"/>
        <v>嫪毐</v>
      </c>
      <c r="Z267" s="1" t="str">
        <f t="shared" ca="1" si="78"/>
        <v>西门豹</v>
      </c>
    </row>
    <row r="268" spans="6:26" x14ac:dyDescent="0.2">
      <c r="F268" s="1">
        <v>267</v>
      </c>
      <c r="G268" s="1">
        <f t="shared" ca="1" si="68"/>
        <v>938677</v>
      </c>
      <c r="H268" s="1">
        <f t="shared" ca="1" si="79"/>
        <v>8511</v>
      </c>
      <c r="I268" s="1">
        <f t="shared" ca="1" si="79"/>
        <v>975703</v>
      </c>
      <c r="J268" s="1">
        <f t="shared" ca="1" si="79"/>
        <v>218592</v>
      </c>
      <c r="K268" s="1">
        <f t="shared" ca="1" si="79"/>
        <v>407300</v>
      </c>
      <c r="L268" s="1">
        <f t="shared" ca="1" si="79"/>
        <v>192310</v>
      </c>
      <c r="M268" s="1">
        <f t="shared" ca="1" si="79"/>
        <v>257550</v>
      </c>
      <c r="N268" s="1">
        <f t="shared" ca="1" si="79"/>
        <v>65509</v>
      </c>
      <c r="O268" s="1">
        <f t="shared" ca="1" si="79"/>
        <v>14363</v>
      </c>
      <c r="P268" s="1">
        <f t="shared" ca="1" si="79"/>
        <v>189583</v>
      </c>
      <c r="Q268" s="1" t="str">
        <f t="shared" ca="1" si="69"/>
        <v>暴鸢</v>
      </c>
      <c r="R268" s="1" t="str">
        <f t="shared" ca="1" si="70"/>
        <v>义渠骇</v>
      </c>
      <c r="S268" s="1" t="str">
        <f t="shared" ca="1" si="71"/>
        <v>秦开</v>
      </c>
      <c r="T268" s="1" t="str">
        <f t="shared" ca="1" si="72"/>
        <v>嫪毐</v>
      </c>
      <c r="U268" s="1" t="str">
        <f t="shared" ca="1" si="73"/>
        <v>钟无艳</v>
      </c>
      <c r="V268" s="1" t="str">
        <f t="shared" ca="1" si="74"/>
        <v>嫪毐</v>
      </c>
      <c r="W268" s="1" t="str">
        <f t="shared" ca="1" si="75"/>
        <v>嫪毐</v>
      </c>
      <c r="X268" s="1" t="str">
        <f t="shared" ca="1" si="76"/>
        <v>专诸</v>
      </c>
      <c r="Y268" s="1" t="str">
        <f t="shared" ca="1" si="77"/>
        <v>信陵君</v>
      </c>
      <c r="Z268" s="1" t="str">
        <f t="shared" ca="1" si="78"/>
        <v>嫪毐</v>
      </c>
    </row>
    <row r="269" spans="6:26" x14ac:dyDescent="0.2">
      <c r="F269" s="1">
        <v>268</v>
      </c>
      <c r="G269" s="1">
        <f t="shared" ca="1" si="68"/>
        <v>105819</v>
      </c>
      <c r="H269" s="1">
        <f t="shared" ca="1" si="79"/>
        <v>729273</v>
      </c>
      <c r="I269" s="1">
        <f t="shared" ca="1" si="79"/>
        <v>772586</v>
      </c>
      <c r="J269" s="1">
        <f t="shared" ca="1" si="79"/>
        <v>965764</v>
      </c>
      <c r="K269" s="1">
        <f t="shared" ca="1" si="79"/>
        <v>615918</v>
      </c>
      <c r="L269" s="1">
        <f t="shared" ca="1" si="79"/>
        <v>118150</v>
      </c>
      <c r="M269" s="1">
        <f t="shared" ca="1" si="79"/>
        <v>856223</v>
      </c>
      <c r="N269" s="1">
        <f t="shared" ca="1" si="79"/>
        <v>523795</v>
      </c>
      <c r="O269" s="1">
        <f t="shared" ca="1" si="79"/>
        <v>529061</v>
      </c>
      <c r="P269" s="1">
        <f t="shared" ca="1" si="79"/>
        <v>855610</v>
      </c>
      <c r="Q269" s="1" t="str">
        <f t="shared" ca="1" si="69"/>
        <v>嫪毐</v>
      </c>
      <c r="R269" s="1" t="str">
        <f t="shared" ca="1" si="70"/>
        <v>朱亥</v>
      </c>
      <c r="S269" s="1" t="str">
        <f t="shared" ca="1" si="71"/>
        <v>朱亥</v>
      </c>
      <c r="T269" s="1" t="str">
        <f t="shared" ca="1" si="72"/>
        <v>秦开</v>
      </c>
      <c r="U269" s="1" t="str">
        <f t="shared" ca="1" si="73"/>
        <v>朱亥</v>
      </c>
      <c r="V269" s="1" t="str">
        <f t="shared" ca="1" si="74"/>
        <v>嫪毐</v>
      </c>
      <c r="W269" s="1" t="str">
        <f t="shared" ca="1" si="75"/>
        <v>朱亥</v>
      </c>
      <c r="X269" s="1" t="str">
        <f t="shared" ca="1" si="76"/>
        <v>莫邪</v>
      </c>
      <c r="Y269" s="1" t="str">
        <f t="shared" ca="1" si="77"/>
        <v>孙叔敖</v>
      </c>
      <c r="Z269" s="1" t="str">
        <f t="shared" ca="1" si="78"/>
        <v>朱亥</v>
      </c>
    </row>
    <row r="270" spans="6:26" x14ac:dyDescent="0.2">
      <c r="F270" s="1">
        <v>269</v>
      </c>
      <c r="G270" s="1">
        <f t="shared" ca="1" si="68"/>
        <v>473099</v>
      </c>
      <c r="H270" s="1">
        <f t="shared" ca="1" si="79"/>
        <v>939114</v>
      </c>
      <c r="I270" s="1">
        <f t="shared" ca="1" si="79"/>
        <v>288640</v>
      </c>
      <c r="J270" s="1">
        <f t="shared" ca="1" si="79"/>
        <v>875318</v>
      </c>
      <c r="K270" s="1">
        <f t="shared" ca="1" si="79"/>
        <v>812603</v>
      </c>
      <c r="L270" s="1">
        <f t="shared" ca="1" si="79"/>
        <v>61745</v>
      </c>
      <c r="M270" s="1">
        <f t="shared" ca="1" si="79"/>
        <v>816928</v>
      </c>
      <c r="N270" s="1">
        <f t="shared" ca="1" si="79"/>
        <v>857108</v>
      </c>
      <c r="O270" s="1">
        <f t="shared" ca="1" si="79"/>
        <v>178668</v>
      </c>
      <c r="P270" s="1">
        <f t="shared" ca="1" si="79"/>
        <v>135027</v>
      </c>
      <c r="Q270" s="1" t="str">
        <f t="shared" ca="1" si="69"/>
        <v>项燕</v>
      </c>
      <c r="R270" s="1" t="str">
        <f t="shared" ca="1" si="70"/>
        <v>暴鸢</v>
      </c>
      <c r="S270" s="1" t="str">
        <f t="shared" ca="1" si="71"/>
        <v>嫪毐</v>
      </c>
      <c r="T270" s="1" t="str">
        <f t="shared" ca="1" si="72"/>
        <v>朱亥</v>
      </c>
      <c r="U270" s="1" t="str">
        <f t="shared" ca="1" si="73"/>
        <v>朱亥</v>
      </c>
      <c r="V270" s="1" t="str">
        <f t="shared" ca="1" si="74"/>
        <v>专诸</v>
      </c>
      <c r="W270" s="1" t="str">
        <f t="shared" ca="1" si="75"/>
        <v>朱亥</v>
      </c>
      <c r="X270" s="1" t="str">
        <f t="shared" ca="1" si="76"/>
        <v>朱亥</v>
      </c>
      <c r="Y270" s="1" t="str">
        <f t="shared" ca="1" si="77"/>
        <v>嫪毐</v>
      </c>
      <c r="Z270" s="1" t="str">
        <f t="shared" ca="1" si="78"/>
        <v>嫪毐</v>
      </c>
    </row>
    <row r="271" spans="6:26" x14ac:dyDescent="0.2">
      <c r="F271" s="1">
        <v>270</v>
      </c>
      <c r="G271" s="1">
        <f t="shared" ca="1" si="68"/>
        <v>261294</v>
      </c>
      <c r="H271" s="1">
        <f t="shared" ca="1" si="79"/>
        <v>55793</v>
      </c>
      <c r="I271" s="1">
        <f t="shared" ca="1" si="79"/>
        <v>398807</v>
      </c>
      <c r="J271" s="1">
        <f t="shared" ca="1" si="79"/>
        <v>555154</v>
      </c>
      <c r="K271" s="1">
        <f t="shared" ca="1" si="79"/>
        <v>539472</v>
      </c>
      <c r="L271" s="1">
        <f t="shared" ca="1" si="79"/>
        <v>336134</v>
      </c>
      <c r="M271" s="1">
        <f t="shared" ca="1" si="79"/>
        <v>329597</v>
      </c>
      <c r="N271" s="1">
        <f t="shared" ca="1" si="79"/>
        <v>714851</v>
      </c>
      <c r="O271" s="1">
        <f t="shared" ca="1" si="79"/>
        <v>132564</v>
      </c>
      <c r="P271" s="1">
        <f t="shared" ca="1" si="79"/>
        <v>923910</v>
      </c>
      <c r="Q271" s="1" t="str">
        <f t="shared" ca="1" si="69"/>
        <v>嫪毐</v>
      </c>
      <c r="R271" s="1" t="str">
        <f t="shared" ca="1" si="70"/>
        <v>专诸</v>
      </c>
      <c r="S271" s="1" t="str">
        <f t="shared" ca="1" si="71"/>
        <v>钟无艳</v>
      </c>
      <c r="T271" s="1" t="str">
        <f t="shared" ca="1" si="72"/>
        <v>庞涓</v>
      </c>
      <c r="U271" s="1" t="str">
        <f t="shared" ca="1" si="73"/>
        <v>孙叔敖</v>
      </c>
      <c r="V271" s="1" t="str">
        <f t="shared" ca="1" si="74"/>
        <v>嫪毐</v>
      </c>
      <c r="W271" s="1" t="str">
        <f t="shared" ca="1" si="75"/>
        <v>嫪毐</v>
      </c>
      <c r="X271" s="1" t="str">
        <f t="shared" ca="1" si="76"/>
        <v>朱亥</v>
      </c>
      <c r="Y271" s="1" t="str">
        <f t="shared" ca="1" si="77"/>
        <v>嫪毐</v>
      </c>
      <c r="Z271" s="1" t="str">
        <f t="shared" ca="1" si="78"/>
        <v>暴鸢</v>
      </c>
    </row>
    <row r="272" spans="6:26" x14ac:dyDescent="0.2">
      <c r="F272" s="1">
        <v>271</v>
      </c>
      <c r="G272" s="1">
        <f t="shared" ca="1" si="68"/>
        <v>798331</v>
      </c>
      <c r="H272" s="1">
        <f t="shared" ca="1" si="79"/>
        <v>158761</v>
      </c>
      <c r="I272" s="1">
        <f t="shared" ca="1" si="79"/>
        <v>473416</v>
      </c>
      <c r="J272" s="1">
        <f t="shared" ca="1" si="79"/>
        <v>798811</v>
      </c>
      <c r="K272" s="1">
        <f t="shared" ca="1" si="79"/>
        <v>427436</v>
      </c>
      <c r="L272" s="1">
        <f t="shared" ca="1" si="79"/>
        <v>880491</v>
      </c>
      <c r="M272" s="1">
        <f t="shared" ca="1" si="79"/>
        <v>774928</v>
      </c>
      <c r="N272" s="1">
        <f t="shared" ca="1" si="79"/>
        <v>301084</v>
      </c>
      <c r="O272" s="1">
        <f t="shared" ca="1" si="79"/>
        <v>58068</v>
      </c>
      <c r="P272" s="1">
        <f t="shared" ca="1" si="79"/>
        <v>958086</v>
      </c>
      <c r="Q272" s="1" t="str">
        <f t="shared" ca="1" si="69"/>
        <v>朱亥</v>
      </c>
      <c r="R272" s="1" t="str">
        <f t="shared" ca="1" si="70"/>
        <v>嫪毐</v>
      </c>
      <c r="S272" s="1" t="str">
        <f t="shared" ca="1" si="71"/>
        <v>春申君</v>
      </c>
      <c r="T272" s="1" t="str">
        <f t="shared" ca="1" si="72"/>
        <v>朱亥</v>
      </c>
      <c r="U272" s="1" t="str">
        <f t="shared" ca="1" si="73"/>
        <v>扁鹊</v>
      </c>
      <c r="V272" s="1" t="str">
        <f t="shared" ca="1" si="74"/>
        <v>朱亥</v>
      </c>
      <c r="W272" s="1" t="str">
        <f t="shared" ca="1" si="75"/>
        <v>朱亥</v>
      </c>
      <c r="X272" s="1" t="str">
        <f t="shared" ca="1" si="76"/>
        <v>嫪毐</v>
      </c>
      <c r="Y272" s="1" t="str">
        <f t="shared" ca="1" si="77"/>
        <v>专诸</v>
      </c>
      <c r="Z272" s="1" t="str">
        <f t="shared" ca="1" si="78"/>
        <v>荆轲</v>
      </c>
    </row>
    <row r="273" spans="6:26" x14ac:dyDescent="0.2">
      <c r="F273" s="1">
        <v>272</v>
      </c>
      <c r="G273" s="1">
        <f t="shared" ca="1" si="68"/>
        <v>535210</v>
      </c>
      <c r="H273" s="1">
        <f t="shared" ca="1" si="79"/>
        <v>672336</v>
      </c>
      <c r="I273" s="1">
        <f t="shared" ca="1" si="79"/>
        <v>427291</v>
      </c>
      <c r="J273" s="1">
        <f t="shared" ca="1" si="79"/>
        <v>244752</v>
      </c>
      <c r="K273" s="1">
        <f t="shared" ca="1" si="79"/>
        <v>956623</v>
      </c>
      <c r="L273" s="1">
        <f t="shared" ca="1" si="79"/>
        <v>981585</v>
      </c>
      <c r="M273" s="1">
        <f t="shared" ca="1" si="79"/>
        <v>47512</v>
      </c>
      <c r="N273" s="1">
        <f t="shared" ca="1" si="79"/>
        <v>676215</v>
      </c>
      <c r="O273" s="1">
        <f t="shared" ca="1" si="79"/>
        <v>631842</v>
      </c>
      <c r="P273" s="1">
        <f t="shared" ca="1" si="79"/>
        <v>870875</v>
      </c>
      <c r="Q273" s="1" t="str">
        <f t="shared" ca="1" si="69"/>
        <v>孙叔敖</v>
      </c>
      <c r="R273" s="1" t="str">
        <f t="shared" ca="1" si="70"/>
        <v>朱亥</v>
      </c>
      <c r="S273" s="1" t="str">
        <f t="shared" ca="1" si="71"/>
        <v>扁鹊</v>
      </c>
      <c r="T273" s="1" t="str">
        <f t="shared" ca="1" si="72"/>
        <v>嫪毐</v>
      </c>
      <c r="U273" s="1" t="str">
        <f t="shared" ca="1" si="73"/>
        <v>荆轲</v>
      </c>
      <c r="V273" s="1" t="str">
        <f t="shared" ca="1" si="74"/>
        <v>秦开</v>
      </c>
      <c r="W273" s="1" t="str">
        <f t="shared" ca="1" si="75"/>
        <v>专诸</v>
      </c>
      <c r="X273" s="1" t="str">
        <f t="shared" ca="1" si="76"/>
        <v>朱亥</v>
      </c>
      <c r="Y273" s="1" t="str">
        <f t="shared" ca="1" si="77"/>
        <v>朱亥</v>
      </c>
      <c r="Z273" s="1" t="str">
        <f t="shared" ca="1" si="78"/>
        <v>朱亥</v>
      </c>
    </row>
    <row r="274" spans="6:26" x14ac:dyDescent="0.2">
      <c r="F274" s="1">
        <v>273</v>
      </c>
      <c r="G274" s="1">
        <f t="shared" ca="1" si="68"/>
        <v>809507</v>
      </c>
      <c r="H274" s="1">
        <f t="shared" ca="1" si="79"/>
        <v>263040</v>
      </c>
      <c r="I274" s="1">
        <f t="shared" ca="1" si="79"/>
        <v>794308</v>
      </c>
      <c r="J274" s="1">
        <f t="shared" ca="1" si="79"/>
        <v>197366</v>
      </c>
      <c r="K274" s="1">
        <f t="shared" ca="1" si="79"/>
        <v>156450</v>
      </c>
      <c r="L274" s="1">
        <f t="shared" ca="1" si="79"/>
        <v>820342</v>
      </c>
      <c r="M274" s="1">
        <f t="shared" ca="1" si="79"/>
        <v>20361</v>
      </c>
      <c r="N274" s="1">
        <f t="shared" ca="1" si="79"/>
        <v>347799</v>
      </c>
      <c r="O274" s="1">
        <f t="shared" ca="1" si="79"/>
        <v>46227</v>
      </c>
      <c r="P274" s="1">
        <f t="shared" ca="1" si="79"/>
        <v>436221</v>
      </c>
      <c r="Q274" s="1" t="str">
        <f t="shared" ca="1" si="69"/>
        <v>朱亥</v>
      </c>
      <c r="R274" s="1" t="str">
        <f t="shared" ca="1" si="70"/>
        <v>嫪毐</v>
      </c>
      <c r="S274" s="1" t="str">
        <f t="shared" ca="1" si="71"/>
        <v>朱亥</v>
      </c>
      <c r="T274" s="1" t="str">
        <f t="shared" ca="1" si="72"/>
        <v>嫪毐</v>
      </c>
      <c r="U274" s="1" t="str">
        <f t="shared" ca="1" si="73"/>
        <v>嫪毐</v>
      </c>
      <c r="V274" s="1" t="str">
        <f t="shared" ca="1" si="74"/>
        <v>朱亥</v>
      </c>
      <c r="W274" s="1" t="str">
        <f t="shared" ca="1" si="75"/>
        <v>聂荌</v>
      </c>
      <c r="X274" s="1" t="str">
        <f t="shared" ca="1" si="76"/>
        <v>嫪毐</v>
      </c>
      <c r="Y274" s="1" t="str">
        <f t="shared" ca="1" si="77"/>
        <v>专诸</v>
      </c>
      <c r="Z274" s="1" t="str">
        <f t="shared" ca="1" si="78"/>
        <v>田忌</v>
      </c>
    </row>
    <row r="275" spans="6:26" x14ac:dyDescent="0.2">
      <c r="F275" s="1">
        <v>274</v>
      </c>
      <c r="G275" s="1">
        <f t="shared" ca="1" si="68"/>
        <v>439199</v>
      </c>
      <c r="H275" s="1">
        <f t="shared" ca="1" si="79"/>
        <v>529571</v>
      </c>
      <c r="I275" s="1">
        <f t="shared" ca="1" si="79"/>
        <v>838284</v>
      </c>
      <c r="J275" s="1">
        <f t="shared" ca="1" si="79"/>
        <v>173102</v>
      </c>
      <c r="K275" s="1">
        <f t="shared" ca="1" si="79"/>
        <v>38797</v>
      </c>
      <c r="L275" s="1">
        <f t="shared" ca="1" si="79"/>
        <v>845733</v>
      </c>
      <c r="M275" s="1">
        <f t="shared" ca="1" si="79"/>
        <v>821964</v>
      </c>
      <c r="N275" s="1">
        <f t="shared" ca="1" si="79"/>
        <v>601566</v>
      </c>
      <c r="O275" s="1">
        <f t="shared" ca="1" si="79"/>
        <v>812167</v>
      </c>
      <c r="P275" s="1">
        <f t="shared" ca="1" si="79"/>
        <v>479629</v>
      </c>
      <c r="Q275" s="1" t="str">
        <f t="shared" ca="1" si="69"/>
        <v>田忌</v>
      </c>
      <c r="R275" s="1" t="str">
        <f t="shared" ca="1" si="70"/>
        <v>孙叔敖</v>
      </c>
      <c r="S275" s="1" t="str">
        <f t="shared" ca="1" si="71"/>
        <v>朱亥</v>
      </c>
      <c r="T275" s="1" t="str">
        <f t="shared" ca="1" si="72"/>
        <v>嫪毐</v>
      </c>
      <c r="U275" s="1" t="str">
        <f t="shared" ca="1" si="73"/>
        <v>聂荌</v>
      </c>
      <c r="V275" s="1" t="str">
        <f t="shared" ca="1" si="74"/>
        <v>朱亥</v>
      </c>
      <c r="W275" s="1" t="str">
        <f t="shared" ca="1" si="75"/>
        <v>朱亥</v>
      </c>
      <c r="X275" s="1" t="str">
        <f t="shared" ca="1" si="76"/>
        <v>朱亥</v>
      </c>
      <c r="Y275" s="1" t="str">
        <f t="shared" ca="1" si="77"/>
        <v>朱亥</v>
      </c>
      <c r="Z275" s="1" t="str">
        <f t="shared" ca="1" si="78"/>
        <v>春申君</v>
      </c>
    </row>
    <row r="276" spans="6:26" x14ac:dyDescent="0.2">
      <c r="F276" s="1">
        <v>275</v>
      </c>
      <c r="G276" s="1">
        <f t="shared" ca="1" si="68"/>
        <v>374994</v>
      </c>
      <c r="H276" s="1">
        <f t="shared" ca="1" si="79"/>
        <v>721521</v>
      </c>
      <c r="I276" s="1">
        <f t="shared" ca="1" si="79"/>
        <v>489297</v>
      </c>
      <c r="J276" s="1">
        <f t="shared" ca="1" si="79"/>
        <v>737070</v>
      </c>
      <c r="K276" s="1">
        <f t="shared" ca="1" si="79"/>
        <v>420649</v>
      </c>
      <c r="L276" s="1">
        <f t="shared" ca="1" si="79"/>
        <v>950538</v>
      </c>
      <c r="M276" s="1">
        <f t="shared" ca="1" si="79"/>
        <v>760096</v>
      </c>
      <c r="N276" s="1">
        <f t="shared" ca="1" si="79"/>
        <v>115672</v>
      </c>
      <c r="O276" s="1">
        <f t="shared" ca="1" si="79"/>
        <v>814916</v>
      </c>
      <c r="P276" s="1">
        <f t="shared" ca="1" si="79"/>
        <v>163864</v>
      </c>
      <c r="Q276" s="1" t="str">
        <f t="shared" ca="1" si="69"/>
        <v>嫪毐</v>
      </c>
      <c r="R276" s="1" t="str">
        <f t="shared" ca="1" si="70"/>
        <v>朱亥</v>
      </c>
      <c r="S276" s="1" t="str">
        <f t="shared" ca="1" si="71"/>
        <v>春申君</v>
      </c>
      <c r="T276" s="1" t="str">
        <f t="shared" ca="1" si="72"/>
        <v>朱亥</v>
      </c>
      <c r="U276" s="1" t="str">
        <f t="shared" ca="1" si="73"/>
        <v>钟无艳</v>
      </c>
      <c r="V276" s="1" t="str">
        <f t="shared" ca="1" si="74"/>
        <v>申不害</v>
      </c>
      <c r="W276" s="1" t="str">
        <f t="shared" ca="1" si="75"/>
        <v>朱亥</v>
      </c>
      <c r="X276" s="1" t="str">
        <f t="shared" ca="1" si="76"/>
        <v>嫪毐</v>
      </c>
      <c r="Y276" s="1" t="str">
        <f t="shared" ca="1" si="77"/>
        <v>朱亥</v>
      </c>
      <c r="Z276" s="1" t="str">
        <f t="shared" ca="1" si="78"/>
        <v>嫪毐</v>
      </c>
    </row>
    <row r="277" spans="6:26" x14ac:dyDescent="0.2">
      <c r="F277" s="1">
        <v>276</v>
      </c>
      <c r="G277" s="1">
        <f t="shared" ca="1" si="68"/>
        <v>60416</v>
      </c>
      <c r="H277" s="1">
        <f t="shared" ca="1" si="79"/>
        <v>10720</v>
      </c>
      <c r="I277" s="1">
        <f t="shared" ca="1" si="79"/>
        <v>132938</v>
      </c>
      <c r="J277" s="1">
        <f t="shared" ca="1" si="79"/>
        <v>74882</v>
      </c>
      <c r="K277" s="1">
        <f t="shared" ca="1" si="79"/>
        <v>909832</v>
      </c>
      <c r="L277" s="1">
        <f t="shared" ca="1" si="79"/>
        <v>692398</v>
      </c>
      <c r="M277" s="1">
        <f t="shared" ca="1" si="79"/>
        <v>854571</v>
      </c>
      <c r="N277" s="1">
        <f t="shared" ca="1" si="79"/>
        <v>908104</v>
      </c>
      <c r="O277" s="1">
        <f t="shared" ca="1" si="79"/>
        <v>968493</v>
      </c>
      <c r="P277" s="1">
        <f t="shared" ca="1" si="79"/>
        <v>858331</v>
      </c>
      <c r="Q277" s="1" t="str">
        <f t="shared" ca="1" si="69"/>
        <v>专诸</v>
      </c>
      <c r="R277" s="1" t="str">
        <f t="shared" ca="1" si="70"/>
        <v>信陵君</v>
      </c>
      <c r="S277" s="1" t="str">
        <f t="shared" ca="1" si="71"/>
        <v>嫪毐</v>
      </c>
      <c r="T277" s="1" t="str">
        <f t="shared" ca="1" si="72"/>
        <v>司马错</v>
      </c>
      <c r="U277" s="1" t="str">
        <f t="shared" ca="1" si="73"/>
        <v>西门豹</v>
      </c>
      <c r="V277" s="1" t="str">
        <f t="shared" ca="1" si="74"/>
        <v>朱亥</v>
      </c>
      <c r="W277" s="1" t="str">
        <f t="shared" ca="1" si="75"/>
        <v>朱亥</v>
      </c>
      <c r="X277" s="1" t="str">
        <f t="shared" ca="1" si="76"/>
        <v>西门豹</v>
      </c>
      <c r="Y277" s="1" t="str">
        <f t="shared" ca="1" si="77"/>
        <v>秦开</v>
      </c>
      <c r="Z277" s="1" t="str">
        <f t="shared" ca="1" si="78"/>
        <v>朱亥</v>
      </c>
    </row>
    <row r="278" spans="6:26" x14ac:dyDescent="0.2">
      <c r="F278" s="1">
        <v>277</v>
      </c>
      <c r="G278" s="1">
        <f t="shared" ca="1" si="68"/>
        <v>931860</v>
      </c>
      <c r="H278" s="1">
        <f t="shared" ca="1" si="79"/>
        <v>57513</v>
      </c>
      <c r="I278" s="1">
        <f t="shared" ca="1" si="79"/>
        <v>81112</v>
      </c>
      <c r="J278" s="1">
        <f t="shared" ca="1" si="79"/>
        <v>680216</v>
      </c>
      <c r="K278" s="1">
        <f t="shared" ca="1" si="79"/>
        <v>607382</v>
      </c>
      <c r="L278" s="1">
        <f t="shared" ca="1" si="79"/>
        <v>356647</v>
      </c>
      <c r="M278" s="1">
        <f t="shared" ca="1" si="79"/>
        <v>781159</v>
      </c>
      <c r="N278" s="1">
        <f t="shared" ca="1" si="79"/>
        <v>866396</v>
      </c>
      <c r="O278" s="1">
        <f t="shared" ca="1" si="79"/>
        <v>823617</v>
      </c>
      <c r="P278" s="1">
        <f t="shared" ca="1" si="79"/>
        <v>321313</v>
      </c>
      <c r="Q278" s="1" t="str">
        <f t="shared" ca="1" si="69"/>
        <v>暴鸢</v>
      </c>
      <c r="R278" s="1" t="str">
        <f t="shared" ca="1" si="70"/>
        <v>专诸</v>
      </c>
      <c r="S278" s="1" t="str">
        <f t="shared" ca="1" si="71"/>
        <v>秦武王</v>
      </c>
      <c r="T278" s="1" t="str">
        <f t="shared" ca="1" si="72"/>
        <v>朱亥</v>
      </c>
      <c r="U278" s="1" t="str">
        <f t="shared" ca="1" si="73"/>
        <v>朱亥</v>
      </c>
      <c r="V278" s="1" t="str">
        <f t="shared" ca="1" si="74"/>
        <v>嫪毐</v>
      </c>
      <c r="W278" s="1" t="str">
        <f t="shared" ca="1" si="75"/>
        <v>朱亥</v>
      </c>
      <c r="X278" s="1" t="str">
        <f t="shared" ca="1" si="76"/>
        <v>朱亥</v>
      </c>
      <c r="Y278" s="1" t="str">
        <f t="shared" ca="1" si="77"/>
        <v>朱亥</v>
      </c>
      <c r="Z278" s="1" t="str">
        <f t="shared" ca="1" si="78"/>
        <v>嫪毐</v>
      </c>
    </row>
    <row r="279" spans="6:26" x14ac:dyDescent="0.2">
      <c r="F279" s="1">
        <v>278</v>
      </c>
      <c r="G279" s="1">
        <f t="shared" ca="1" si="68"/>
        <v>400482</v>
      </c>
      <c r="H279" s="1">
        <f t="shared" ca="1" si="79"/>
        <v>127571</v>
      </c>
      <c r="I279" s="1">
        <f t="shared" ca="1" si="79"/>
        <v>108881</v>
      </c>
      <c r="J279" s="1">
        <f t="shared" ca="1" si="79"/>
        <v>484125</v>
      </c>
      <c r="K279" s="1">
        <f t="shared" ca="1" si="79"/>
        <v>735287</v>
      </c>
      <c r="L279" s="1">
        <f t="shared" ca="1" si="79"/>
        <v>286578</v>
      </c>
      <c r="M279" s="1">
        <f t="shared" ca="1" si="79"/>
        <v>765483</v>
      </c>
      <c r="N279" s="1">
        <f t="shared" ca="1" si="79"/>
        <v>537255</v>
      </c>
      <c r="O279" s="1">
        <f t="shared" ca="1" si="79"/>
        <v>690730</v>
      </c>
      <c r="P279" s="1">
        <f t="shared" ca="1" si="79"/>
        <v>733607</v>
      </c>
      <c r="Q279" s="1" t="str">
        <f t="shared" ca="1" si="69"/>
        <v>钟无艳</v>
      </c>
      <c r="R279" s="1" t="str">
        <f t="shared" ca="1" si="70"/>
        <v>嫪毐</v>
      </c>
      <c r="S279" s="1" t="str">
        <f t="shared" ca="1" si="71"/>
        <v>嫪毐</v>
      </c>
      <c r="T279" s="1" t="str">
        <f t="shared" ca="1" si="72"/>
        <v>春申君</v>
      </c>
      <c r="U279" s="1" t="str">
        <f t="shared" ca="1" si="73"/>
        <v>朱亥</v>
      </c>
      <c r="V279" s="1" t="str">
        <f t="shared" ca="1" si="74"/>
        <v>嫪毐</v>
      </c>
      <c r="W279" s="1" t="str">
        <f t="shared" ca="1" si="75"/>
        <v>朱亥</v>
      </c>
      <c r="X279" s="1" t="str">
        <f t="shared" ca="1" si="76"/>
        <v>孙叔敖</v>
      </c>
      <c r="Y279" s="1" t="str">
        <f t="shared" ca="1" si="77"/>
        <v>朱亥</v>
      </c>
      <c r="Z279" s="1" t="str">
        <f t="shared" ca="1" si="78"/>
        <v>朱亥</v>
      </c>
    </row>
    <row r="280" spans="6:26" x14ac:dyDescent="0.2">
      <c r="F280" s="1">
        <v>279</v>
      </c>
      <c r="G280" s="1">
        <f t="shared" ca="1" si="68"/>
        <v>523659</v>
      </c>
      <c r="H280" s="1">
        <f t="shared" ca="1" si="79"/>
        <v>940619</v>
      </c>
      <c r="I280" s="1">
        <f t="shared" ca="1" si="79"/>
        <v>13304</v>
      </c>
      <c r="J280" s="1">
        <f t="shared" ca="1" si="79"/>
        <v>702239</v>
      </c>
      <c r="K280" s="1">
        <f t="shared" ca="1" si="79"/>
        <v>834083</v>
      </c>
      <c r="L280" s="1">
        <f t="shared" ca="1" si="79"/>
        <v>407079</v>
      </c>
      <c r="M280" s="1">
        <f t="shared" ca="1" si="79"/>
        <v>446627</v>
      </c>
      <c r="N280" s="1">
        <f t="shared" ca="1" si="79"/>
        <v>747578</v>
      </c>
      <c r="O280" s="1">
        <f t="shared" ca="1" si="79"/>
        <v>908738</v>
      </c>
      <c r="P280" s="1">
        <f t="shared" ca="1" si="79"/>
        <v>592884</v>
      </c>
      <c r="Q280" s="1" t="str">
        <f t="shared" ca="1" si="69"/>
        <v>莫邪</v>
      </c>
      <c r="R280" s="1" t="str">
        <f t="shared" ca="1" si="70"/>
        <v>暴鸢</v>
      </c>
      <c r="S280" s="1" t="str">
        <f t="shared" ca="1" si="71"/>
        <v>信陵君</v>
      </c>
      <c r="T280" s="1" t="str">
        <f t="shared" ca="1" si="72"/>
        <v>朱亥</v>
      </c>
      <c r="U280" s="1" t="str">
        <f t="shared" ca="1" si="73"/>
        <v>朱亥</v>
      </c>
      <c r="V280" s="1" t="str">
        <f t="shared" ca="1" si="74"/>
        <v>钟无艳</v>
      </c>
      <c r="W280" s="1" t="str">
        <f t="shared" ca="1" si="75"/>
        <v>田忌</v>
      </c>
      <c r="X280" s="1" t="str">
        <f t="shared" ca="1" si="76"/>
        <v>朱亥</v>
      </c>
      <c r="Y280" s="1" t="str">
        <f t="shared" ca="1" si="77"/>
        <v>西门豹</v>
      </c>
      <c r="Z280" s="1" t="str">
        <f t="shared" ca="1" si="78"/>
        <v>朱亥</v>
      </c>
    </row>
    <row r="281" spans="6:26" x14ac:dyDescent="0.2">
      <c r="F281" s="1">
        <v>280</v>
      </c>
      <c r="G281" s="1">
        <f t="shared" ca="1" si="68"/>
        <v>319805</v>
      </c>
      <c r="H281" s="1">
        <f t="shared" ca="1" si="79"/>
        <v>247502</v>
      </c>
      <c r="I281" s="1">
        <f t="shared" ca="1" si="79"/>
        <v>239993</v>
      </c>
      <c r="J281" s="1">
        <f t="shared" ca="1" si="79"/>
        <v>455270</v>
      </c>
      <c r="K281" s="1">
        <f t="shared" ca="1" si="79"/>
        <v>553612</v>
      </c>
      <c r="L281" s="1">
        <f t="shared" ca="1" si="79"/>
        <v>834227</v>
      </c>
      <c r="M281" s="1">
        <f t="shared" ca="1" si="79"/>
        <v>544270</v>
      </c>
      <c r="N281" s="1">
        <f t="shared" ca="1" si="79"/>
        <v>453573</v>
      </c>
      <c r="O281" s="1">
        <f t="shared" ca="1" si="79"/>
        <v>228389</v>
      </c>
      <c r="P281" s="1">
        <f t="shared" ca="1" si="79"/>
        <v>161168</v>
      </c>
      <c r="Q281" s="1" t="str">
        <f t="shared" ca="1" si="69"/>
        <v>嫪毐</v>
      </c>
      <c r="R281" s="1" t="str">
        <f t="shared" ca="1" si="70"/>
        <v>嫪毐</v>
      </c>
      <c r="S281" s="1" t="str">
        <f t="shared" ca="1" si="71"/>
        <v>嫪毐</v>
      </c>
      <c r="T281" s="1" t="str">
        <f t="shared" ca="1" si="72"/>
        <v>田忌</v>
      </c>
      <c r="U281" s="1" t="str">
        <f t="shared" ca="1" si="73"/>
        <v>孙叔敖</v>
      </c>
      <c r="V281" s="1" t="str">
        <f t="shared" ca="1" si="74"/>
        <v>朱亥</v>
      </c>
      <c r="W281" s="1" t="str">
        <f t="shared" ca="1" si="75"/>
        <v>孙叔敖</v>
      </c>
      <c r="X281" s="1" t="str">
        <f t="shared" ca="1" si="76"/>
        <v>田忌</v>
      </c>
      <c r="Y281" s="1" t="str">
        <f t="shared" ca="1" si="77"/>
        <v>嫪毐</v>
      </c>
      <c r="Z281" s="1" t="str">
        <f t="shared" ca="1" si="78"/>
        <v>嫪毐</v>
      </c>
    </row>
    <row r="282" spans="6:26" x14ac:dyDescent="0.2">
      <c r="F282" s="1">
        <v>281</v>
      </c>
      <c r="G282" s="1">
        <f t="shared" ca="1" si="68"/>
        <v>731873</v>
      </c>
      <c r="H282" s="1">
        <f t="shared" ca="1" si="79"/>
        <v>264656</v>
      </c>
      <c r="I282" s="1">
        <f t="shared" ca="1" si="79"/>
        <v>808454</v>
      </c>
      <c r="J282" s="1">
        <f t="shared" ca="1" si="79"/>
        <v>747268</v>
      </c>
      <c r="K282" s="1">
        <f t="shared" ca="1" si="79"/>
        <v>452098</v>
      </c>
      <c r="L282" s="1">
        <f t="shared" ca="1" si="79"/>
        <v>739952</v>
      </c>
      <c r="M282" s="1">
        <f t="shared" ca="1" si="79"/>
        <v>613704</v>
      </c>
      <c r="N282" s="1">
        <f t="shared" ca="1" si="79"/>
        <v>369521</v>
      </c>
      <c r="O282" s="1">
        <f t="shared" ca="1" si="79"/>
        <v>235227</v>
      </c>
      <c r="P282" s="1">
        <f t="shared" ca="1" si="79"/>
        <v>34233</v>
      </c>
      <c r="Q282" s="1" t="str">
        <f t="shared" ca="1" si="69"/>
        <v>朱亥</v>
      </c>
      <c r="R282" s="1" t="str">
        <f t="shared" ca="1" si="70"/>
        <v>嫪毐</v>
      </c>
      <c r="S282" s="1" t="str">
        <f t="shared" ca="1" si="71"/>
        <v>朱亥</v>
      </c>
      <c r="T282" s="1" t="str">
        <f t="shared" ca="1" si="72"/>
        <v>朱亥</v>
      </c>
      <c r="U282" s="1" t="str">
        <f t="shared" ca="1" si="73"/>
        <v>田忌</v>
      </c>
      <c r="V282" s="1" t="str">
        <f t="shared" ca="1" si="74"/>
        <v>朱亥</v>
      </c>
      <c r="W282" s="1" t="str">
        <f t="shared" ca="1" si="75"/>
        <v>朱亥</v>
      </c>
      <c r="X282" s="1" t="str">
        <f t="shared" ca="1" si="76"/>
        <v>嫪毐</v>
      </c>
      <c r="Y282" s="1" t="str">
        <f t="shared" ca="1" si="77"/>
        <v>嫪毐</v>
      </c>
      <c r="Z282" s="1" t="str">
        <f t="shared" ca="1" si="78"/>
        <v>聂荌</v>
      </c>
    </row>
    <row r="283" spans="6:26" x14ac:dyDescent="0.2">
      <c r="F283" s="1">
        <v>282</v>
      </c>
      <c r="G283" s="1">
        <f t="shared" ca="1" si="68"/>
        <v>533767</v>
      </c>
      <c r="H283" s="1">
        <f t="shared" ca="1" si="79"/>
        <v>92755</v>
      </c>
      <c r="I283" s="1">
        <f t="shared" ca="1" si="79"/>
        <v>165031</v>
      </c>
      <c r="J283" s="1">
        <f t="shared" ca="1" si="79"/>
        <v>41441</v>
      </c>
      <c r="K283" s="1">
        <f t="shared" ca="1" si="79"/>
        <v>850547</v>
      </c>
      <c r="L283" s="1">
        <f t="shared" ca="1" si="79"/>
        <v>517524</v>
      </c>
      <c r="M283" s="1">
        <f t="shared" ca="1" si="79"/>
        <v>482477</v>
      </c>
      <c r="N283" s="1">
        <f t="shared" ca="1" si="79"/>
        <v>181916</v>
      </c>
      <c r="O283" s="1">
        <f t="shared" ca="1" si="79"/>
        <v>716808</v>
      </c>
      <c r="P283" s="1">
        <f t="shared" ca="1" si="79"/>
        <v>505107</v>
      </c>
      <c r="Q283" s="1" t="str">
        <f t="shared" ca="1" si="69"/>
        <v>孙叔敖</v>
      </c>
      <c r="R283" s="1" t="str">
        <f t="shared" ca="1" si="70"/>
        <v>嫪毐</v>
      </c>
      <c r="S283" s="1" t="str">
        <f t="shared" ca="1" si="71"/>
        <v>嫪毐</v>
      </c>
      <c r="T283" s="1" t="str">
        <f t="shared" ca="1" si="72"/>
        <v>聂荌</v>
      </c>
      <c r="U283" s="1" t="str">
        <f t="shared" ca="1" si="73"/>
        <v>朱亥</v>
      </c>
      <c r="V283" s="1" t="str">
        <f t="shared" ca="1" si="74"/>
        <v>莫邪</v>
      </c>
      <c r="W283" s="1" t="str">
        <f t="shared" ca="1" si="75"/>
        <v>春申君</v>
      </c>
      <c r="X283" s="1" t="str">
        <f t="shared" ca="1" si="76"/>
        <v>嫪毐</v>
      </c>
      <c r="Y283" s="1" t="str">
        <f t="shared" ca="1" si="77"/>
        <v>朱亥</v>
      </c>
      <c r="Z283" s="1" t="str">
        <f t="shared" ca="1" si="78"/>
        <v>莫邪</v>
      </c>
    </row>
    <row r="284" spans="6:26" x14ac:dyDescent="0.2">
      <c r="F284" s="1">
        <v>283</v>
      </c>
      <c r="G284" s="1">
        <f t="shared" ca="1" si="68"/>
        <v>718295</v>
      </c>
      <c r="H284" s="1">
        <f t="shared" ca="1" si="79"/>
        <v>506226</v>
      </c>
      <c r="I284" s="1">
        <f t="shared" ca="1" si="79"/>
        <v>665462</v>
      </c>
      <c r="J284" s="1">
        <f t="shared" ca="1" si="79"/>
        <v>442869</v>
      </c>
      <c r="K284" s="1">
        <f t="shared" ca="1" si="79"/>
        <v>407021</v>
      </c>
      <c r="L284" s="1">
        <f t="shared" ca="1" si="79"/>
        <v>662918</v>
      </c>
      <c r="M284" s="1">
        <f t="shared" ca="1" si="79"/>
        <v>517484</v>
      </c>
      <c r="N284" s="1">
        <f t="shared" ca="1" si="79"/>
        <v>834122</v>
      </c>
      <c r="O284" s="1">
        <f t="shared" ca="1" si="79"/>
        <v>977126</v>
      </c>
      <c r="P284" s="1">
        <f t="shared" ca="1" si="79"/>
        <v>788529</v>
      </c>
      <c r="Q284" s="1" t="str">
        <f t="shared" ca="1" si="69"/>
        <v>朱亥</v>
      </c>
      <c r="R284" s="1" t="str">
        <f t="shared" ca="1" si="70"/>
        <v>莫邪</v>
      </c>
      <c r="S284" s="1" t="str">
        <f t="shared" ca="1" si="71"/>
        <v>朱亥</v>
      </c>
      <c r="T284" s="1" t="str">
        <f t="shared" ca="1" si="72"/>
        <v>田忌</v>
      </c>
      <c r="U284" s="1" t="str">
        <f t="shared" ca="1" si="73"/>
        <v>钟无艳</v>
      </c>
      <c r="V284" s="1" t="str">
        <f t="shared" ca="1" si="74"/>
        <v>朱亥</v>
      </c>
      <c r="W284" s="1" t="str">
        <f t="shared" ca="1" si="75"/>
        <v>莫邪</v>
      </c>
      <c r="X284" s="1" t="str">
        <f t="shared" ca="1" si="76"/>
        <v>朱亥</v>
      </c>
      <c r="Y284" s="1" t="str">
        <f t="shared" ca="1" si="77"/>
        <v>秦开</v>
      </c>
      <c r="Z284" s="1" t="str">
        <f t="shared" ca="1" si="78"/>
        <v>朱亥</v>
      </c>
    </row>
    <row r="285" spans="6:26" x14ac:dyDescent="0.2">
      <c r="F285" s="1">
        <v>284</v>
      </c>
      <c r="G285" s="1">
        <f t="shared" ca="1" si="68"/>
        <v>512667</v>
      </c>
      <c r="H285" s="1">
        <f t="shared" ca="1" si="79"/>
        <v>253524</v>
      </c>
      <c r="I285" s="1">
        <f t="shared" ca="1" si="79"/>
        <v>63185</v>
      </c>
      <c r="J285" s="1">
        <f t="shared" ca="1" si="79"/>
        <v>95773</v>
      </c>
      <c r="K285" s="1">
        <f t="shared" ca="1" si="79"/>
        <v>226072</v>
      </c>
      <c r="L285" s="1">
        <f t="shared" ca="1" si="79"/>
        <v>231851</v>
      </c>
      <c r="M285" s="1">
        <f t="shared" ca="1" si="79"/>
        <v>563352</v>
      </c>
      <c r="N285" s="1">
        <f t="shared" ca="1" si="79"/>
        <v>303104</v>
      </c>
      <c r="O285" s="1">
        <f t="shared" ca="1" si="79"/>
        <v>347888</v>
      </c>
      <c r="P285" s="1">
        <f t="shared" ca="1" si="79"/>
        <v>100686</v>
      </c>
      <c r="Q285" s="1" t="str">
        <f t="shared" ca="1" si="69"/>
        <v>莫邪</v>
      </c>
      <c r="R285" s="1" t="str">
        <f t="shared" ca="1" si="70"/>
        <v>嫪毐</v>
      </c>
      <c r="S285" s="1" t="str">
        <f t="shared" ca="1" si="71"/>
        <v>专诸</v>
      </c>
      <c r="T285" s="1" t="str">
        <f t="shared" ca="1" si="72"/>
        <v>嫪毐</v>
      </c>
      <c r="U285" s="1" t="str">
        <f t="shared" ca="1" si="73"/>
        <v>嫪毐</v>
      </c>
      <c r="V285" s="1" t="str">
        <f t="shared" ca="1" si="74"/>
        <v>嫪毐</v>
      </c>
      <c r="W285" s="1" t="str">
        <f t="shared" ca="1" si="75"/>
        <v>庞涓</v>
      </c>
      <c r="X285" s="1" t="str">
        <f t="shared" ca="1" si="76"/>
        <v>嫪毐</v>
      </c>
      <c r="Y285" s="1" t="str">
        <f t="shared" ca="1" si="77"/>
        <v>嫪毐</v>
      </c>
      <c r="Z285" s="1" t="str">
        <f t="shared" ca="1" si="78"/>
        <v>嫪毐</v>
      </c>
    </row>
    <row r="286" spans="6:26" x14ac:dyDescent="0.2">
      <c r="F286" s="1">
        <v>285</v>
      </c>
      <c r="G286" s="1">
        <f t="shared" ca="1" si="68"/>
        <v>910473</v>
      </c>
      <c r="H286" s="1">
        <f t="shared" ca="1" si="79"/>
        <v>735671</v>
      </c>
      <c r="I286" s="1">
        <f t="shared" ca="1" si="79"/>
        <v>274355</v>
      </c>
      <c r="J286" s="1">
        <f t="shared" ca="1" si="79"/>
        <v>857603</v>
      </c>
      <c r="K286" s="1">
        <f t="shared" ca="1" si="79"/>
        <v>490362</v>
      </c>
      <c r="L286" s="1">
        <f t="shared" ca="1" si="79"/>
        <v>118704</v>
      </c>
      <c r="M286" s="1">
        <f t="shared" ca="1" si="79"/>
        <v>823230</v>
      </c>
      <c r="N286" s="1">
        <f t="shared" ca="1" si="79"/>
        <v>458536</v>
      </c>
      <c r="O286" s="1">
        <f t="shared" ca="1" si="79"/>
        <v>335090</v>
      </c>
      <c r="P286" s="1">
        <f t="shared" ca="1" si="79"/>
        <v>720364</v>
      </c>
      <c r="Q286" s="1" t="str">
        <f t="shared" ca="1" si="69"/>
        <v>西门豹</v>
      </c>
      <c r="R286" s="1" t="str">
        <f t="shared" ca="1" si="70"/>
        <v>朱亥</v>
      </c>
      <c r="S286" s="1" t="str">
        <f t="shared" ca="1" si="71"/>
        <v>嫪毐</v>
      </c>
      <c r="T286" s="1" t="str">
        <f t="shared" ca="1" si="72"/>
        <v>朱亥</v>
      </c>
      <c r="U286" s="1" t="str">
        <f t="shared" ca="1" si="73"/>
        <v>春申君</v>
      </c>
      <c r="V286" s="1" t="str">
        <f t="shared" ca="1" si="74"/>
        <v>嫪毐</v>
      </c>
      <c r="W286" s="1" t="str">
        <f t="shared" ca="1" si="75"/>
        <v>朱亥</v>
      </c>
      <c r="X286" s="1" t="str">
        <f t="shared" ca="1" si="76"/>
        <v>司马穰苴</v>
      </c>
      <c r="Y286" s="1" t="str">
        <f t="shared" ca="1" si="77"/>
        <v>嫪毐</v>
      </c>
      <c r="Z286" s="1" t="str">
        <f t="shared" ca="1" si="78"/>
        <v>朱亥</v>
      </c>
    </row>
    <row r="287" spans="6:26" x14ac:dyDescent="0.2">
      <c r="F287" s="1">
        <v>286</v>
      </c>
      <c r="G287" s="1">
        <f t="shared" ca="1" si="68"/>
        <v>431450</v>
      </c>
      <c r="H287" s="1">
        <f t="shared" ca="1" si="79"/>
        <v>772227</v>
      </c>
      <c r="I287" s="1">
        <f t="shared" ca="1" si="79"/>
        <v>246994</v>
      </c>
      <c r="J287" s="1">
        <f t="shared" ca="1" si="79"/>
        <v>188161</v>
      </c>
      <c r="K287" s="1">
        <f t="shared" ca="1" si="79"/>
        <v>435949</v>
      </c>
      <c r="L287" s="1">
        <f t="shared" ca="1" si="79"/>
        <v>343508</v>
      </c>
      <c r="M287" s="1">
        <f t="shared" ca="1" si="79"/>
        <v>194794</v>
      </c>
      <c r="N287" s="1">
        <f t="shared" ca="1" si="79"/>
        <v>767020</v>
      </c>
      <c r="O287" s="1">
        <f t="shared" ca="1" si="79"/>
        <v>385692</v>
      </c>
      <c r="P287" s="1">
        <f t="shared" ca="1" si="79"/>
        <v>134464</v>
      </c>
      <c r="Q287" s="1" t="str">
        <f t="shared" ca="1" si="69"/>
        <v>田忌</v>
      </c>
      <c r="R287" s="1" t="str">
        <f t="shared" ca="1" si="70"/>
        <v>朱亥</v>
      </c>
      <c r="S287" s="1" t="str">
        <f t="shared" ca="1" si="71"/>
        <v>嫪毐</v>
      </c>
      <c r="T287" s="1" t="str">
        <f t="shared" ca="1" si="72"/>
        <v>嫪毐</v>
      </c>
      <c r="U287" s="1" t="str">
        <f t="shared" ca="1" si="73"/>
        <v>田忌</v>
      </c>
      <c r="V287" s="1" t="str">
        <f t="shared" ca="1" si="74"/>
        <v>嫪毐</v>
      </c>
      <c r="W287" s="1" t="str">
        <f t="shared" ca="1" si="75"/>
        <v>嫪毐</v>
      </c>
      <c r="X287" s="1" t="str">
        <f t="shared" ca="1" si="76"/>
        <v>朱亥</v>
      </c>
      <c r="Y287" s="1" t="str">
        <f t="shared" ca="1" si="77"/>
        <v>嫪毐</v>
      </c>
      <c r="Z287" s="1" t="str">
        <f t="shared" ca="1" si="78"/>
        <v>嫪毐</v>
      </c>
    </row>
    <row r="288" spans="6:26" x14ac:dyDescent="0.2">
      <c r="F288" s="1">
        <v>287</v>
      </c>
      <c r="G288" s="1">
        <f t="shared" ca="1" si="68"/>
        <v>151968</v>
      </c>
      <c r="H288" s="1">
        <f t="shared" ca="1" si="79"/>
        <v>698120</v>
      </c>
      <c r="I288" s="1">
        <f t="shared" ca="1" si="79"/>
        <v>910970</v>
      </c>
      <c r="J288" s="1">
        <f t="shared" ca="1" si="79"/>
        <v>810243</v>
      </c>
      <c r="K288" s="1">
        <f t="shared" ca="1" si="79"/>
        <v>161375</v>
      </c>
      <c r="L288" s="1">
        <f t="shared" ca="1" si="79"/>
        <v>917612</v>
      </c>
      <c r="M288" s="1">
        <f t="shared" ca="1" si="79"/>
        <v>508813</v>
      </c>
      <c r="N288" s="1">
        <f t="shared" ca="1" si="79"/>
        <v>457304</v>
      </c>
      <c r="O288" s="1">
        <f t="shared" ca="1" si="79"/>
        <v>682661</v>
      </c>
      <c r="P288" s="1">
        <f t="shared" ca="1" si="79"/>
        <v>280876</v>
      </c>
      <c r="Q288" s="1" t="str">
        <f t="shared" ca="1" si="69"/>
        <v>嫪毐</v>
      </c>
      <c r="R288" s="1" t="str">
        <f t="shared" ca="1" si="70"/>
        <v>朱亥</v>
      </c>
      <c r="S288" s="1" t="str">
        <f t="shared" ca="1" si="71"/>
        <v>西门豹</v>
      </c>
      <c r="T288" s="1" t="str">
        <f t="shared" ca="1" si="72"/>
        <v>朱亥</v>
      </c>
      <c r="U288" s="1" t="str">
        <f t="shared" ca="1" si="73"/>
        <v>嫪毐</v>
      </c>
      <c r="V288" s="1" t="str">
        <f t="shared" ca="1" si="74"/>
        <v>韩非子</v>
      </c>
      <c r="W288" s="1" t="str">
        <f t="shared" ca="1" si="75"/>
        <v>莫邪</v>
      </c>
      <c r="X288" s="1" t="str">
        <f t="shared" ca="1" si="76"/>
        <v>司马穰苴</v>
      </c>
      <c r="Y288" s="1" t="str">
        <f t="shared" ca="1" si="77"/>
        <v>朱亥</v>
      </c>
      <c r="Z288" s="1" t="str">
        <f t="shared" ca="1" si="78"/>
        <v>嫪毐</v>
      </c>
    </row>
    <row r="289" spans="6:26" x14ac:dyDescent="0.2">
      <c r="F289" s="1">
        <v>288</v>
      </c>
      <c r="G289" s="1">
        <f t="shared" ca="1" si="68"/>
        <v>816326</v>
      </c>
      <c r="H289" s="1">
        <f t="shared" ca="1" si="79"/>
        <v>680871</v>
      </c>
      <c r="I289" s="1">
        <f t="shared" ca="1" si="79"/>
        <v>483935</v>
      </c>
      <c r="J289" s="1">
        <f t="shared" ca="1" si="79"/>
        <v>810927</v>
      </c>
      <c r="K289" s="1">
        <f t="shared" ca="1" si="79"/>
        <v>629541</v>
      </c>
      <c r="L289" s="1">
        <f t="shared" ca="1" si="79"/>
        <v>759550</v>
      </c>
      <c r="M289" s="1">
        <f t="shared" ca="1" si="79"/>
        <v>661318</v>
      </c>
      <c r="N289" s="1">
        <f t="shared" ca="1" si="79"/>
        <v>350578</v>
      </c>
      <c r="O289" s="1">
        <f t="shared" ca="1" si="79"/>
        <v>318220</v>
      </c>
      <c r="P289" s="1">
        <f t="shared" ca="1" si="79"/>
        <v>157293</v>
      </c>
      <c r="Q289" s="1" t="str">
        <f t="shared" ca="1" si="69"/>
        <v>朱亥</v>
      </c>
      <c r="R289" s="1" t="str">
        <f t="shared" ca="1" si="70"/>
        <v>朱亥</v>
      </c>
      <c r="S289" s="1" t="str">
        <f t="shared" ca="1" si="71"/>
        <v>春申君</v>
      </c>
      <c r="T289" s="1" t="str">
        <f t="shared" ca="1" si="72"/>
        <v>朱亥</v>
      </c>
      <c r="U289" s="1" t="str">
        <f t="shared" ca="1" si="73"/>
        <v>朱亥</v>
      </c>
      <c r="V289" s="1" t="str">
        <f t="shared" ca="1" si="74"/>
        <v>朱亥</v>
      </c>
      <c r="W289" s="1" t="str">
        <f t="shared" ca="1" si="75"/>
        <v>朱亥</v>
      </c>
      <c r="X289" s="1" t="str">
        <f t="shared" ca="1" si="76"/>
        <v>嫪毐</v>
      </c>
      <c r="Y289" s="1" t="str">
        <f t="shared" ca="1" si="77"/>
        <v>嫪毐</v>
      </c>
      <c r="Z289" s="1" t="str">
        <f t="shared" ca="1" si="78"/>
        <v>嫪毐</v>
      </c>
    </row>
    <row r="290" spans="6:26" x14ac:dyDescent="0.2">
      <c r="F290" s="1">
        <v>289</v>
      </c>
      <c r="G290" s="1">
        <f t="shared" ca="1" si="68"/>
        <v>19952</v>
      </c>
      <c r="H290" s="1">
        <f t="shared" ca="1" si="79"/>
        <v>871402</v>
      </c>
      <c r="I290" s="1">
        <f t="shared" ca="1" si="79"/>
        <v>536611</v>
      </c>
      <c r="J290" s="1">
        <f t="shared" ca="1" si="79"/>
        <v>642542</v>
      </c>
      <c r="K290" s="1">
        <f t="shared" ca="1" si="79"/>
        <v>633757</v>
      </c>
      <c r="L290" s="1">
        <f t="shared" ca="1" si="79"/>
        <v>565196</v>
      </c>
      <c r="M290" s="1">
        <f t="shared" ca="1" si="79"/>
        <v>121530</v>
      </c>
      <c r="N290" s="1">
        <f t="shared" ca="1" si="79"/>
        <v>474225</v>
      </c>
      <c r="O290" s="1">
        <f t="shared" ca="1" si="79"/>
        <v>942291</v>
      </c>
      <c r="P290" s="1">
        <f t="shared" ca="1" si="79"/>
        <v>31475</v>
      </c>
      <c r="Q290" s="1" t="str">
        <f t="shared" ca="1" si="69"/>
        <v>聂荌</v>
      </c>
      <c r="R290" s="1" t="str">
        <f t="shared" ca="1" si="70"/>
        <v>朱亥</v>
      </c>
      <c r="S290" s="1" t="str">
        <f t="shared" ca="1" si="71"/>
        <v>孙叔敖</v>
      </c>
      <c r="T290" s="1" t="str">
        <f t="shared" ca="1" si="72"/>
        <v>朱亥</v>
      </c>
      <c r="U290" s="1" t="str">
        <f t="shared" ca="1" si="73"/>
        <v>朱亥</v>
      </c>
      <c r="V290" s="1" t="str">
        <f t="shared" ca="1" si="74"/>
        <v>庞涓</v>
      </c>
      <c r="W290" s="1" t="str">
        <f t="shared" ca="1" si="75"/>
        <v>嫪毐</v>
      </c>
      <c r="X290" s="1" t="str">
        <f t="shared" ca="1" si="76"/>
        <v>春申君</v>
      </c>
      <c r="Y290" s="1" t="str">
        <f t="shared" ca="1" si="77"/>
        <v>暴鸢</v>
      </c>
      <c r="Z290" s="1" t="str">
        <f t="shared" ca="1" si="78"/>
        <v>聂荌</v>
      </c>
    </row>
    <row r="291" spans="6:26" x14ac:dyDescent="0.2">
      <c r="F291" s="1">
        <v>290</v>
      </c>
      <c r="G291" s="1">
        <f t="shared" ca="1" si="68"/>
        <v>53591</v>
      </c>
      <c r="H291" s="1">
        <f t="shared" ca="1" si="79"/>
        <v>172157</v>
      </c>
      <c r="I291" s="1">
        <f t="shared" ca="1" si="79"/>
        <v>111970</v>
      </c>
      <c r="J291" s="1">
        <f t="shared" ca="1" si="79"/>
        <v>234703</v>
      </c>
      <c r="K291" s="1">
        <f t="shared" ca="1" si="79"/>
        <v>239668</v>
      </c>
      <c r="L291" s="1">
        <f t="shared" ca="1" si="79"/>
        <v>278156</v>
      </c>
      <c r="M291" s="1">
        <f t="shared" ca="1" si="79"/>
        <v>647319</v>
      </c>
      <c r="N291" s="1">
        <f t="shared" ca="1" si="79"/>
        <v>595379</v>
      </c>
      <c r="O291" s="1">
        <f t="shared" ca="1" si="79"/>
        <v>883553</v>
      </c>
      <c r="P291" s="1">
        <f t="shared" ca="1" si="79"/>
        <v>856400</v>
      </c>
      <c r="Q291" s="1" t="str">
        <f t="shared" ca="1" si="69"/>
        <v>专诸</v>
      </c>
      <c r="R291" s="1" t="str">
        <f t="shared" ca="1" si="70"/>
        <v>嫪毐</v>
      </c>
      <c r="S291" s="1" t="str">
        <f t="shared" ca="1" si="71"/>
        <v>嫪毐</v>
      </c>
      <c r="T291" s="1" t="str">
        <f t="shared" ca="1" si="72"/>
        <v>嫪毐</v>
      </c>
      <c r="U291" s="1" t="str">
        <f t="shared" ca="1" si="73"/>
        <v>嫪毐</v>
      </c>
      <c r="V291" s="1" t="str">
        <f t="shared" ca="1" si="74"/>
        <v>嫪毐</v>
      </c>
      <c r="W291" s="1" t="str">
        <f t="shared" ca="1" si="75"/>
        <v>朱亥</v>
      </c>
      <c r="X291" s="1" t="str">
        <f t="shared" ca="1" si="76"/>
        <v>朱亥</v>
      </c>
      <c r="Y291" s="1" t="str">
        <f t="shared" ca="1" si="77"/>
        <v>朱亥</v>
      </c>
      <c r="Z291" s="1" t="str">
        <f t="shared" ca="1" si="78"/>
        <v>朱亥</v>
      </c>
    </row>
    <row r="292" spans="6:26" x14ac:dyDescent="0.2">
      <c r="F292" s="1">
        <v>291</v>
      </c>
      <c r="G292" s="1">
        <f t="shared" ca="1" si="68"/>
        <v>800173</v>
      </c>
      <c r="H292" s="1">
        <f t="shared" ca="1" si="79"/>
        <v>405660</v>
      </c>
      <c r="I292" s="1">
        <f t="shared" ca="1" si="79"/>
        <v>252984</v>
      </c>
      <c r="J292" s="1">
        <f t="shared" ca="1" si="79"/>
        <v>172796</v>
      </c>
      <c r="K292" s="1">
        <f t="shared" ca="1" si="79"/>
        <v>658428</v>
      </c>
      <c r="L292" s="1">
        <f t="shared" ca="1" si="79"/>
        <v>144034</v>
      </c>
      <c r="M292" s="1">
        <f t="shared" ca="1" si="79"/>
        <v>233910</v>
      </c>
      <c r="N292" s="1">
        <f t="shared" ca="1" si="79"/>
        <v>28717</v>
      </c>
      <c r="O292" s="1">
        <f t="shared" ca="1" si="79"/>
        <v>651845</v>
      </c>
      <c r="P292" s="1">
        <f t="shared" ca="1" si="79"/>
        <v>371570</v>
      </c>
      <c r="Q292" s="1" t="str">
        <f t="shared" ca="1" si="69"/>
        <v>朱亥</v>
      </c>
      <c r="R292" s="1" t="str">
        <f t="shared" ca="1" si="70"/>
        <v>钟无艳</v>
      </c>
      <c r="S292" s="1" t="str">
        <f t="shared" ca="1" si="71"/>
        <v>嫪毐</v>
      </c>
      <c r="T292" s="1" t="str">
        <f t="shared" ca="1" si="72"/>
        <v>嫪毐</v>
      </c>
      <c r="U292" s="1" t="str">
        <f t="shared" ca="1" si="73"/>
        <v>朱亥</v>
      </c>
      <c r="V292" s="1" t="str">
        <f t="shared" ca="1" si="74"/>
        <v>嫪毐</v>
      </c>
      <c r="W292" s="1" t="str">
        <f t="shared" ca="1" si="75"/>
        <v>嫪毐</v>
      </c>
      <c r="X292" s="1" t="str">
        <f t="shared" ca="1" si="76"/>
        <v>聂荌</v>
      </c>
      <c r="Y292" s="1" t="str">
        <f t="shared" ca="1" si="77"/>
        <v>朱亥</v>
      </c>
      <c r="Z292" s="1" t="str">
        <f t="shared" ca="1" si="78"/>
        <v>嫪毐</v>
      </c>
    </row>
    <row r="293" spans="6:26" x14ac:dyDescent="0.2">
      <c r="F293" s="1">
        <v>292</v>
      </c>
      <c r="G293" s="1">
        <f t="shared" ca="1" si="68"/>
        <v>210290</v>
      </c>
      <c r="H293" s="1">
        <f t="shared" ca="1" si="79"/>
        <v>433733</v>
      </c>
      <c r="I293" s="1">
        <f t="shared" ca="1" si="79"/>
        <v>187723</v>
      </c>
      <c r="J293" s="1">
        <f t="shared" ca="1" si="79"/>
        <v>995702</v>
      </c>
      <c r="K293" s="1">
        <f t="shared" ca="1" si="79"/>
        <v>137263</v>
      </c>
      <c r="L293" s="1">
        <f t="shared" ca="1" si="79"/>
        <v>107941</v>
      </c>
      <c r="M293" s="1">
        <f t="shared" ca="1" si="79"/>
        <v>845636</v>
      </c>
      <c r="N293" s="1">
        <f t="shared" ca="1" si="79"/>
        <v>530434</v>
      </c>
      <c r="O293" s="1">
        <f t="shared" ca="1" si="79"/>
        <v>607622</v>
      </c>
      <c r="P293" s="1">
        <f t="shared" ca="1" si="79"/>
        <v>421593</v>
      </c>
      <c r="Q293" s="1" t="str">
        <f t="shared" ca="1" si="69"/>
        <v>嫪毐</v>
      </c>
      <c r="R293" s="1" t="str">
        <f t="shared" ca="1" si="70"/>
        <v>田忌</v>
      </c>
      <c r="S293" s="1" t="str">
        <f t="shared" ca="1" si="71"/>
        <v>嫪毐</v>
      </c>
      <c r="T293" s="1" t="str">
        <f t="shared" ca="1" si="72"/>
        <v>伍子胥</v>
      </c>
      <c r="U293" s="1" t="str">
        <f t="shared" ca="1" si="73"/>
        <v>嫪毐</v>
      </c>
      <c r="V293" s="1" t="str">
        <f t="shared" ca="1" si="74"/>
        <v>嫪毐</v>
      </c>
      <c r="W293" s="1" t="str">
        <f t="shared" ca="1" si="75"/>
        <v>朱亥</v>
      </c>
      <c r="X293" s="1" t="str">
        <f t="shared" ca="1" si="76"/>
        <v>孙叔敖</v>
      </c>
      <c r="Y293" s="1" t="str">
        <f t="shared" ca="1" si="77"/>
        <v>朱亥</v>
      </c>
      <c r="Z293" s="1" t="str">
        <f t="shared" ca="1" si="78"/>
        <v>钟无艳</v>
      </c>
    </row>
    <row r="294" spans="6:26" x14ac:dyDescent="0.2">
      <c r="F294" s="1">
        <v>293</v>
      </c>
      <c r="G294" s="1">
        <f t="shared" ca="1" si="68"/>
        <v>710307</v>
      </c>
      <c r="H294" s="1">
        <f t="shared" ca="1" si="79"/>
        <v>8059</v>
      </c>
      <c r="I294" s="1">
        <f t="shared" ca="1" si="79"/>
        <v>655632</v>
      </c>
      <c r="J294" s="1">
        <f t="shared" ref="H294:P322" ca="1" si="80">RANDBETWEEN(1,1000000)</f>
        <v>834638</v>
      </c>
      <c r="K294" s="1">
        <f t="shared" ca="1" si="80"/>
        <v>504135</v>
      </c>
      <c r="L294" s="1">
        <f t="shared" ca="1" si="80"/>
        <v>215462</v>
      </c>
      <c r="M294" s="1">
        <f t="shared" ca="1" si="80"/>
        <v>20961</v>
      </c>
      <c r="N294" s="1">
        <f t="shared" ca="1" si="80"/>
        <v>991711</v>
      </c>
      <c r="O294" s="1">
        <f t="shared" ca="1" si="80"/>
        <v>534463</v>
      </c>
      <c r="P294" s="1">
        <f t="shared" ca="1" si="80"/>
        <v>641261</v>
      </c>
      <c r="Q294" s="1" t="str">
        <f t="shared" ca="1" si="69"/>
        <v>朱亥</v>
      </c>
      <c r="R294" s="1" t="str">
        <f t="shared" ca="1" si="70"/>
        <v>义渠骇</v>
      </c>
      <c r="S294" s="1" t="str">
        <f t="shared" ca="1" si="71"/>
        <v>朱亥</v>
      </c>
      <c r="T294" s="1" t="str">
        <f t="shared" ca="1" si="72"/>
        <v>朱亥</v>
      </c>
      <c r="U294" s="1" t="str">
        <f t="shared" ca="1" si="73"/>
        <v>莫邪</v>
      </c>
      <c r="V294" s="1" t="str">
        <f t="shared" ca="1" si="74"/>
        <v>嫪毐</v>
      </c>
      <c r="W294" s="1" t="str">
        <f t="shared" ca="1" si="75"/>
        <v>聂荌</v>
      </c>
      <c r="X294" s="1" t="str">
        <f t="shared" ca="1" si="76"/>
        <v>褒姒</v>
      </c>
      <c r="Y294" s="1" t="str">
        <f t="shared" ca="1" si="77"/>
        <v>孙叔敖</v>
      </c>
      <c r="Z294" s="1" t="str">
        <f t="shared" ca="1" si="78"/>
        <v>朱亥</v>
      </c>
    </row>
    <row r="295" spans="6:26" x14ac:dyDescent="0.2">
      <c r="F295" s="1">
        <v>294</v>
      </c>
      <c r="G295" s="1">
        <f t="shared" ca="1" si="68"/>
        <v>637110</v>
      </c>
      <c r="H295" s="1">
        <f t="shared" ca="1" si="80"/>
        <v>228459</v>
      </c>
      <c r="I295" s="1">
        <f t="shared" ca="1" si="80"/>
        <v>750439</v>
      </c>
      <c r="J295" s="1">
        <f t="shared" ca="1" si="80"/>
        <v>545813</v>
      </c>
      <c r="K295" s="1">
        <f t="shared" ca="1" si="80"/>
        <v>620766</v>
      </c>
      <c r="L295" s="1">
        <f t="shared" ca="1" si="80"/>
        <v>769828</v>
      </c>
      <c r="M295" s="1">
        <f t="shared" ca="1" si="80"/>
        <v>935833</v>
      </c>
      <c r="N295" s="1">
        <f t="shared" ca="1" si="80"/>
        <v>318397</v>
      </c>
      <c r="O295" s="1">
        <f t="shared" ca="1" si="80"/>
        <v>383522</v>
      </c>
      <c r="P295" s="1">
        <f t="shared" ca="1" si="80"/>
        <v>634740</v>
      </c>
      <c r="Q295" s="1" t="str">
        <f t="shared" ca="1" si="69"/>
        <v>朱亥</v>
      </c>
      <c r="R295" s="1" t="str">
        <f t="shared" ca="1" si="70"/>
        <v>嫪毐</v>
      </c>
      <c r="S295" s="1" t="str">
        <f t="shared" ca="1" si="71"/>
        <v>朱亥</v>
      </c>
      <c r="T295" s="1" t="str">
        <f t="shared" ca="1" si="72"/>
        <v>孙叔敖</v>
      </c>
      <c r="U295" s="1" t="str">
        <f t="shared" ca="1" si="73"/>
        <v>朱亥</v>
      </c>
      <c r="V295" s="1" t="str">
        <f t="shared" ca="1" si="74"/>
        <v>朱亥</v>
      </c>
      <c r="W295" s="1" t="str">
        <f t="shared" ca="1" si="75"/>
        <v>暴鸢</v>
      </c>
      <c r="X295" s="1" t="str">
        <f t="shared" ca="1" si="76"/>
        <v>嫪毐</v>
      </c>
      <c r="Y295" s="1" t="str">
        <f t="shared" ca="1" si="77"/>
        <v>嫪毐</v>
      </c>
      <c r="Z295" s="1" t="str">
        <f t="shared" ca="1" si="78"/>
        <v>朱亥</v>
      </c>
    </row>
    <row r="296" spans="6:26" x14ac:dyDescent="0.2">
      <c r="F296" s="1">
        <v>295</v>
      </c>
      <c r="G296" s="1">
        <f t="shared" ca="1" si="68"/>
        <v>290539</v>
      </c>
      <c r="H296" s="1">
        <f t="shared" ca="1" si="80"/>
        <v>778529</v>
      </c>
      <c r="I296" s="1">
        <f t="shared" ca="1" si="80"/>
        <v>361930</v>
      </c>
      <c r="J296" s="1">
        <f t="shared" ca="1" si="80"/>
        <v>16578</v>
      </c>
      <c r="K296" s="1">
        <f t="shared" ca="1" si="80"/>
        <v>104122</v>
      </c>
      <c r="L296" s="1">
        <f t="shared" ca="1" si="80"/>
        <v>454924</v>
      </c>
      <c r="M296" s="1">
        <f t="shared" ca="1" si="80"/>
        <v>486410</v>
      </c>
      <c r="N296" s="1">
        <f t="shared" ca="1" si="80"/>
        <v>586828</v>
      </c>
      <c r="O296" s="1">
        <f t="shared" ca="1" si="80"/>
        <v>330106</v>
      </c>
      <c r="P296" s="1">
        <f t="shared" ca="1" si="80"/>
        <v>149429</v>
      </c>
      <c r="Q296" s="1" t="str">
        <f t="shared" ca="1" si="69"/>
        <v>嫪毐</v>
      </c>
      <c r="R296" s="1" t="str">
        <f t="shared" ca="1" si="70"/>
        <v>朱亥</v>
      </c>
      <c r="S296" s="1" t="str">
        <f t="shared" ca="1" si="71"/>
        <v>嫪毐</v>
      </c>
      <c r="T296" s="1" t="str">
        <f t="shared" ca="1" si="72"/>
        <v>西施</v>
      </c>
      <c r="U296" s="1" t="str">
        <f t="shared" ca="1" si="73"/>
        <v>嫪毐</v>
      </c>
      <c r="V296" s="1" t="str">
        <f t="shared" ca="1" si="74"/>
        <v>田忌</v>
      </c>
      <c r="W296" s="1" t="str">
        <f t="shared" ca="1" si="75"/>
        <v>春申君</v>
      </c>
      <c r="X296" s="1" t="str">
        <f t="shared" ca="1" si="76"/>
        <v>朱亥</v>
      </c>
      <c r="Y296" s="1" t="str">
        <f t="shared" ca="1" si="77"/>
        <v>嫪毐</v>
      </c>
      <c r="Z296" s="1" t="str">
        <f t="shared" ca="1" si="78"/>
        <v>嫪毐</v>
      </c>
    </row>
    <row r="297" spans="6:26" x14ac:dyDescent="0.2">
      <c r="F297" s="1">
        <v>296</v>
      </c>
      <c r="G297" s="1">
        <f t="shared" ca="1" si="68"/>
        <v>886046</v>
      </c>
      <c r="H297" s="1">
        <f t="shared" ca="1" si="80"/>
        <v>434548</v>
      </c>
      <c r="I297" s="1">
        <f t="shared" ca="1" si="80"/>
        <v>194291</v>
      </c>
      <c r="J297" s="1">
        <f t="shared" ca="1" si="80"/>
        <v>703255</v>
      </c>
      <c r="K297" s="1">
        <f t="shared" ca="1" si="80"/>
        <v>37107</v>
      </c>
      <c r="L297" s="1">
        <f t="shared" ca="1" si="80"/>
        <v>241695</v>
      </c>
      <c r="M297" s="1">
        <f t="shared" ca="1" si="80"/>
        <v>288264</v>
      </c>
      <c r="N297" s="1">
        <f t="shared" ca="1" si="80"/>
        <v>774197</v>
      </c>
      <c r="O297" s="1">
        <f t="shared" ca="1" si="80"/>
        <v>979611</v>
      </c>
      <c r="P297" s="1">
        <f t="shared" ca="1" si="80"/>
        <v>148033</v>
      </c>
      <c r="Q297" s="1" t="str">
        <f t="shared" ca="1" si="69"/>
        <v>朱亥</v>
      </c>
      <c r="R297" s="1" t="str">
        <f t="shared" ca="1" si="70"/>
        <v>田忌</v>
      </c>
      <c r="S297" s="1" t="str">
        <f t="shared" ca="1" si="71"/>
        <v>嫪毐</v>
      </c>
      <c r="T297" s="1" t="str">
        <f t="shared" ca="1" si="72"/>
        <v>朱亥</v>
      </c>
      <c r="U297" s="1" t="str">
        <f t="shared" ca="1" si="73"/>
        <v>聂荌</v>
      </c>
      <c r="V297" s="1" t="str">
        <f t="shared" ca="1" si="74"/>
        <v>嫪毐</v>
      </c>
      <c r="W297" s="1" t="str">
        <f t="shared" ca="1" si="75"/>
        <v>嫪毐</v>
      </c>
      <c r="X297" s="1" t="str">
        <f t="shared" ca="1" si="76"/>
        <v>朱亥</v>
      </c>
      <c r="Y297" s="1" t="str">
        <f t="shared" ca="1" si="77"/>
        <v>秦开</v>
      </c>
      <c r="Z297" s="1" t="str">
        <f t="shared" ca="1" si="78"/>
        <v>嫪毐</v>
      </c>
    </row>
    <row r="298" spans="6:26" x14ac:dyDescent="0.2">
      <c r="F298" s="1">
        <v>297</v>
      </c>
      <c r="G298" s="1">
        <f t="shared" ca="1" si="68"/>
        <v>555421</v>
      </c>
      <c r="H298" s="1">
        <f t="shared" ca="1" si="80"/>
        <v>166579</v>
      </c>
      <c r="I298" s="1">
        <f t="shared" ca="1" si="80"/>
        <v>930533</v>
      </c>
      <c r="J298" s="1">
        <f t="shared" ca="1" si="80"/>
        <v>928483</v>
      </c>
      <c r="K298" s="1">
        <f t="shared" ca="1" si="80"/>
        <v>694442</v>
      </c>
      <c r="L298" s="1">
        <f t="shared" ca="1" si="80"/>
        <v>279846</v>
      </c>
      <c r="M298" s="1">
        <f t="shared" ca="1" si="80"/>
        <v>662095</v>
      </c>
      <c r="N298" s="1">
        <f t="shared" ca="1" si="80"/>
        <v>463047</v>
      </c>
      <c r="O298" s="1">
        <f t="shared" ca="1" si="80"/>
        <v>348622</v>
      </c>
      <c r="P298" s="1">
        <f t="shared" ca="1" si="80"/>
        <v>344685</v>
      </c>
      <c r="Q298" s="1" t="str">
        <f t="shared" ca="1" si="69"/>
        <v>庞涓</v>
      </c>
      <c r="R298" s="1" t="str">
        <f t="shared" ca="1" si="70"/>
        <v>嫪毐</v>
      </c>
      <c r="S298" s="1" t="str">
        <f t="shared" ca="1" si="71"/>
        <v>暴鸢</v>
      </c>
      <c r="T298" s="1" t="str">
        <f t="shared" ca="1" si="72"/>
        <v>暴鸢</v>
      </c>
      <c r="U298" s="1" t="str">
        <f t="shared" ca="1" si="73"/>
        <v>朱亥</v>
      </c>
      <c r="V298" s="1" t="str">
        <f t="shared" ca="1" si="74"/>
        <v>嫪毐</v>
      </c>
      <c r="W298" s="1" t="str">
        <f t="shared" ca="1" si="75"/>
        <v>朱亥</v>
      </c>
      <c r="X298" s="1" t="str">
        <f t="shared" ca="1" si="76"/>
        <v>孙膑</v>
      </c>
      <c r="Y298" s="1" t="str">
        <f t="shared" ca="1" si="77"/>
        <v>嫪毐</v>
      </c>
      <c r="Z298" s="1" t="str">
        <f t="shared" ca="1" si="78"/>
        <v>嫪毐</v>
      </c>
    </row>
    <row r="299" spans="6:26" x14ac:dyDescent="0.2">
      <c r="F299" s="1">
        <v>298</v>
      </c>
      <c r="G299" s="1">
        <f t="shared" ca="1" si="68"/>
        <v>89218</v>
      </c>
      <c r="H299" s="1">
        <f t="shared" ca="1" si="80"/>
        <v>346521</v>
      </c>
      <c r="I299" s="1">
        <f t="shared" ca="1" si="80"/>
        <v>242300</v>
      </c>
      <c r="J299" s="1">
        <f t="shared" ca="1" si="80"/>
        <v>433075</v>
      </c>
      <c r="K299" s="1">
        <f t="shared" ca="1" si="80"/>
        <v>674799</v>
      </c>
      <c r="L299" s="1">
        <f t="shared" ca="1" si="80"/>
        <v>570904</v>
      </c>
      <c r="M299" s="1">
        <f t="shared" ca="1" si="80"/>
        <v>42165</v>
      </c>
      <c r="N299" s="1">
        <f t="shared" ca="1" si="80"/>
        <v>551924</v>
      </c>
      <c r="O299" s="1">
        <f t="shared" ca="1" si="80"/>
        <v>716022</v>
      </c>
      <c r="P299" s="1">
        <f t="shared" ca="1" si="80"/>
        <v>379395</v>
      </c>
      <c r="Q299" s="1" t="str">
        <f t="shared" ca="1" si="69"/>
        <v>嫪毐</v>
      </c>
      <c r="R299" s="1" t="str">
        <f t="shared" ca="1" si="70"/>
        <v>嫪毐</v>
      </c>
      <c r="S299" s="1" t="str">
        <f t="shared" ca="1" si="71"/>
        <v>嫪毐</v>
      </c>
      <c r="T299" s="1" t="str">
        <f t="shared" ca="1" si="72"/>
        <v>田忌</v>
      </c>
      <c r="U299" s="1" t="str">
        <f t="shared" ca="1" si="73"/>
        <v>朱亥</v>
      </c>
      <c r="V299" s="1" t="str">
        <f t="shared" ca="1" si="74"/>
        <v>庞涓</v>
      </c>
      <c r="W299" s="1" t="str">
        <f t="shared" ca="1" si="75"/>
        <v>聂荌</v>
      </c>
      <c r="X299" s="1" t="str">
        <f t="shared" ca="1" si="76"/>
        <v>孙叔敖</v>
      </c>
      <c r="Y299" s="1" t="str">
        <f t="shared" ca="1" si="77"/>
        <v>朱亥</v>
      </c>
      <c r="Z299" s="1" t="str">
        <f t="shared" ca="1" si="78"/>
        <v>嫪毐</v>
      </c>
    </row>
    <row r="300" spans="6:26" x14ac:dyDescent="0.2">
      <c r="F300" s="1">
        <v>299</v>
      </c>
      <c r="G300" s="1">
        <f t="shared" ca="1" si="68"/>
        <v>858796</v>
      </c>
      <c r="H300" s="1">
        <f t="shared" ca="1" si="80"/>
        <v>598077</v>
      </c>
      <c r="I300" s="1">
        <f t="shared" ca="1" si="80"/>
        <v>851804</v>
      </c>
      <c r="J300" s="1">
        <f t="shared" ca="1" si="80"/>
        <v>980096</v>
      </c>
      <c r="K300" s="1">
        <f t="shared" ca="1" si="80"/>
        <v>935349</v>
      </c>
      <c r="L300" s="1">
        <f t="shared" ca="1" si="80"/>
        <v>301470</v>
      </c>
      <c r="M300" s="1">
        <f t="shared" ca="1" si="80"/>
        <v>22171</v>
      </c>
      <c r="N300" s="1">
        <f t="shared" ca="1" si="80"/>
        <v>643285</v>
      </c>
      <c r="O300" s="1">
        <f t="shared" ca="1" si="80"/>
        <v>36520</v>
      </c>
      <c r="P300" s="1">
        <f t="shared" ca="1" si="80"/>
        <v>968837</v>
      </c>
      <c r="Q300" s="1" t="str">
        <f t="shared" ca="1" si="69"/>
        <v>朱亥</v>
      </c>
      <c r="R300" s="1" t="str">
        <f t="shared" ca="1" si="70"/>
        <v>朱亥</v>
      </c>
      <c r="S300" s="1" t="str">
        <f t="shared" ca="1" si="71"/>
        <v>朱亥</v>
      </c>
      <c r="T300" s="1" t="str">
        <f t="shared" ca="1" si="72"/>
        <v>秦开</v>
      </c>
      <c r="U300" s="1" t="str">
        <f t="shared" ca="1" si="73"/>
        <v>暴鸢</v>
      </c>
      <c r="V300" s="1" t="str">
        <f t="shared" ca="1" si="74"/>
        <v>嫪毐</v>
      </c>
      <c r="W300" s="1" t="str">
        <f t="shared" ca="1" si="75"/>
        <v>聂荌</v>
      </c>
      <c r="X300" s="1" t="str">
        <f t="shared" ca="1" si="76"/>
        <v>朱亥</v>
      </c>
      <c r="Y300" s="1" t="str">
        <f t="shared" ca="1" si="77"/>
        <v>聂荌</v>
      </c>
      <c r="Z300" s="1" t="str">
        <f t="shared" ca="1" si="78"/>
        <v>秦开</v>
      </c>
    </row>
    <row r="301" spans="6:26" x14ac:dyDescent="0.2">
      <c r="F301" s="1">
        <v>300</v>
      </c>
      <c r="G301" s="1">
        <f t="shared" ca="1" si="68"/>
        <v>553314</v>
      </c>
      <c r="H301" s="1">
        <f t="shared" ca="1" si="80"/>
        <v>94046</v>
      </c>
      <c r="I301" s="1">
        <f t="shared" ca="1" si="80"/>
        <v>914672</v>
      </c>
      <c r="J301" s="1">
        <f t="shared" ca="1" si="80"/>
        <v>497862</v>
      </c>
      <c r="K301" s="1">
        <f t="shared" ca="1" si="80"/>
        <v>240664</v>
      </c>
      <c r="L301" s="1">
        <f t="shared" ca="1" si="80"/>
        <v>1745</v>
      </c>
      <c r="M301" s="1">
        <f t="shared" ca="1" si="80"/>
        <v>796868</v>
      </c>
      <c r="N301" s="1">
        <f t="shared" ca="1" si="80"/>
        <v>688665</v>
      </c>
      <c r="O301" s="1">
        <f t="shared" ca="1" si="80"/>
        <v>152403</v>
      </c>
      <c r="P301" s="1">
        <f t="shared" ca="1" si="80"/>
        <v>331667</v>
      </c>
      <c r="Q301" s="1" t="str">
        <f t="shared" ca="1" si="69"/>
        <v>孙叔敖</v>
      </c>
      <c r="R301" s="1" t="str">
        <f t="shared" ca="1" si="70"/>
        <v>嫪毐</v>
      </c>
      <c r="S301" s="1" t="str">
        <f t="shared" ca="1" si="71"/>
        <v>韩非子</v>
      </c>
      <c r="T301" s="1" t="str">
        <f t="shared" ca="1" si="72"/>
        <v>春申君</v>
      </c>
      <c r="U301" s="1" t="str">
        <f t="shared" ca="1" si="73"/>
        <v>嫪毐</v>
      </c>
      <c r="V301" s="1" t="str">
        <f t="shared" ca="1" si="74"/>
        <v>骊姬</v>
      </c>
      <c r="W301" s="1" t="str">
        <f t="shared" ca="1" si="75"/>
        <v>朱亥</v>
      </c>
      <c r="X301" s="1" t="str">
        <f t="shared" ca="1" si="76"/>
        <v>朱亥</v>
      </c>
      <c r="Y301" s="1" t="str">
        <f t="shared" ca="1" si="77"/>
        <v>嫪毐</v>
      </c>
      <c r="Z301" s="1" t="str">
        <f t="shared" ca="1" si="78"/>
        <v>嫪毐</v>
      </c>
    </row>
    <row r="302" spans="6:26" x14ac:dyDescent="0.2">
      <c r="F302" s="1">
        <v>301</v>
      </c>
      <c r="G302" s="1">
        <f t="shared" ca="1" si="68"/>
        <v>935915</v>
      </c>
      <c r="H302" s="1">
        <f t="shared" ca="1" si="80"/>
        <v>980415</v>
      </c>
      <c r="I302" s="1">
        <f t="shared" ca="1" si="80"/>
        <v>164014</v>
      </c>
      <c r="J302" s="1">
        <f t="shared" ca="1" si="80"/>
        <v>276063</v>
      </c>
      <c r="K302" s="1">
        <f t="shared" ca="1" si="80"/>
        <v>946192</v>
      </c>
      <c r="L302" s="1">
        <f t="shared" ca="1" si="80"/>
        <v>870367</v>
      </c>
      <c r="M302" s="1">
        <f t="shared" ca="1" si="80"/>
        <v>953086</v>
      </c>
      <c r="N302" s="1">
        <f t="shared" ca="1" si="80"/>
        <v>370503</v>
      </c>
      <c r="O302" s="1">
        <f t="shared" ca="1" si="80"/>
        <v>335187</v>
      </c>
      <c r="P302" s="1">
        <f t="shared" ca="1" si="80"/>
        <v>929648</v>
      </c>
      <c r="Q302" s="1" t="str">
        <f t="shared" ca="1" si="69"/>
        <v>暴鸢</v>
      </c>
      <c r="R302" s="1" t="str">
        <f t="shared" ca="1" si="70"/>
        <v>秦开</v>
      </c>
      <c r="S302" s="1" t="str">
        <f t="shared" ca="1" si="71"/>
        <v>嫪毐</v>
      </c>
      <c r="T302" s="1" t="str">
        <f t="shared" ca="1" si="72"/>
        <v>嫪毐</v>
      </c>
      <c r="U302" s="1" t="str">
        <f t="shared" ca="1" si="73"/>
        <v>暴鸢</v>
      </c>
      <c r="V302" s="1" t="str">
        <f t="shared" ca="1" si="74"/>
        <v>朱亥</v>
      </c>
      <c r="W302" s="1" t="str">
        <f t="shared" ca="1" si="75"/>
        <v>乐毅</v>
      </c>
      <c r="X302" s="1" t="str">
        <f t="shared" ca="1" si="76"/>
        <v>嫪毐</v>
      </c>
      <c r="Y302" s="1" t="str">
        <f t="shared" ca="1" si="77"/>
        <v>嫪毐</v>
      </c>
      <c r="Z302" s="1" t="str">
        <f t="shared" ca="1" si="78"/>
        <v>暴鸢</v>
      </c>
    </row>
    <row r="303" spans="6:26" x14ac:dyDescent="0.2">
      <c r="F303" s="1">
        <v>302</v>
      </c>
      <c r="G303" s="1">
        <f t="shared" ca="1" si="68"/>
        <v>898138</v>
      </c>
      <c r="H303" s="1">
        <f t="shared" ca="1" si="80"/>
        <v>728344</v>
      </c>
      <c r="I303" s="1">
        <f t="shared" ca="1" si="80"/>
        <v>471932</v>
      </c>
      <c r="J303" s="1">
        <f t="shared" ca="1" si="80"/>
        <v>891736</v>
      </c>
      <c r="K303" s="1">
        <f t="shared" ca="1" si="80"/>
        <v>199313</v>
      </c>
      <c r="L303" s="1">
        <f t="shared" ca="1" si="80"/>
        <v>667501</v>
      </c>
      <c r="M303" s="1">
        <f t="shared" ca="1" si="80"/>
        <v>361759</v>
      </c>
      <c r="N303" s="1">
        <f t="shared" ca="1" si="80"/>
        <v>740970</v>
      </c>
      <c r="O303" s="1">
        <f t="shared" ca="1" si="80"/>
        <v>913821</v>
      </c>
      <c r="P303" s="1">
        <f t="shared" ca="1" si="80"/>
        <v>322165</v>
      </c>
      <c r="Q303" s="1" t="str">
        <f t="shared" ca="1" si="69"/>
        <v>西门豹</v>
      </c>
      <c r="R303" s="1" t="str">
        <f t="shared" ca="1" si="70"/>
        <v>朱亥</v>
      </c>
      <c r="S303" s="1" t="str">
        <f t="shared" ca="1" si="71"/>
        <v>项燕</v>
      </c>
      <c r="T303" s="1" t="str">
        <f t="shared" ca="1" si="72"/>
        <v>西门豹</v>
      </c>
      <c r="U303" s="1" t="str">
        <f t="shared" ca="1" si="73"/>
        <v>嫪毐</v>
      </c>
      <c r="V303" s="1" t="str">
        <f t="shared" ca="1" si="74"/>
        <v>朱亥</v>
      </c>
      <c r="W303" s="1" t="str">
        <f t="shared" ca="1" si="75"/>
        <v>嫪毐</v>
      </c>
      <c r="X303" s="1" t="str">
        <f t="shared" ca="1" si="76"/>
        <v>朱亥</v>
      </c>
      <c r="Y303" s="1" t="str">
        <f t="shared" ca="1" si="77"/>
        <v>西门豹</v>
      </c>
      <c r="Z303" s="1" t="str">
        <f t="shared" ca="1" si="78"/>
        <v>嫪毐</v>
      </c>
    </row>
    <row r="304" spans="6:26" x14ac:dyDescent="0.2">
      <c r="F304" s="1">
        <v>303</v>
      </c>
      <c r="G304" s="1">
        <f t="shared" ca="1" si="68"/>
        <v>98772</v>
      </c>
      <c r="H304" s="1">
        <f t="shared" ca="1" si="80"/>
        <v>371022</v>
      </c>
      <c r="I304" s="1">
        <f t="shared" ca="1" si="80"/>
        <v>232177</v>
      </c>
      <c r="J304" s="1">
        <f t="shared" ca="1" si="80"/>
        <v>402834</v>
      </c>
      <c r="K304" s="1">
        <f t="shared" ca="1" si="80"/>
        <v>935922</v>
      </c>
      <c r="L304" s="1">
        <f t="shared" ca="1" si="80"/>
        <v>387938</v>
      </c>
      <c r="M304" s="1">
        <f t="shared" ca="1" si="80"/>
        <v>51626</v>
      </c>
      <c r="N304" s="1">
        <f t="shared" ca="1" si="80"/>
        <v>713847</v>
      </c>
      <c r="O304" s="1">
        <f t="shared" ca="1" si="80"/>
        <v>201398</v>
      </c>
      <c r="P304" s="1">
        <f t="shared" ca="1" si="80"/>
        <v>124549</v>
      </c>
      <c r="Q304" s="1" t="str">
        <f t="shared" ca="1" si="69"/>
        <v>嫪毐</v>
      </c>
      <c r="R304" s="1" t="str">
        <f t="shared" ca="1" si="70"/>
        <v>嫪毐</v>
      </c>
      <c r="S304" s="1" t="str">
        <f t="shared" ca="1" si="71"/>
        <v>嫪毐</v>
      </c>
      <c r="T304" s="1" t="str">
        <f t="shared" ca="1" si="72"/>
        <v>钟无艳</v>
      </c>
      <c r="U304" s="1" t="str">
        <f t="shared" ca="1" si="73"/>
        <v>暴鸢</v>
      </c>
      <c r="V304" s="1" t="str">
        <f t="shared" ca="1" si="74"/>
        <v>樗里疾</v>
      </c>
      <c r="W304" s="1" t="str">
        <f t="shared" ca="1" si="75"/>
        <v>专诸</v>
      </c>
      <c r="X304" s="1" t="str">
        <f t="shared" ca="1" si="76"/>
        <v>朱亥</v>
      </c>
      <c r="Y304" s="1" t="str">
        <f t="shared" ca="1" si="77"/>
        <v>嫪毐</v>
      </c>
      <c r="Z304" s="1" t="str">
        <f t="shared" ca="1" si="78"/>
        <v>嫪毐</v>
      </c>
    </row>
    <row r="305" spans="6:26" x14ac:dyDescent="0.2">
      <c r="F305" s="1">
        <v>304</v>
      </c>
      <c r="G305" s="1">
        <f t="shared" ca="1" si="68"/>
        <v>425533</v>
      </c>
      <c r="H305" s="1">
        <f t="shared" ca="1" si="80"/>
        <v>268136</v>
      </c>
      <c r="I305" s="1">
        <f t="shared" ca="1" si="80"/>
        <v>908763</v>
      </c>
      <c r="J305" s="1">
        <f t="shared" ca="1" si="80"/>
        <v>135102</v>
      </c>
      <c r="K305" s="1">
        <f t="shared" ca="1" si="80"/>
        <v>779353</v>
      </c>
      <c r="L305" s="1">
        <f t="shared" ca="1" si="80"/>
        <v>7148</v>
      </c>
      <c r="M305" s="1">
        <f t="shared" ca="1" si="80"/>
        <v>193720</v>
      </c>
      <c r="N305" s="1">
        <f t="shared" ca="1" si="80"/>
        <v>73747</v>
      </c>
      <c r="O305" s="1">
        <f t="shared" ca="1" si="80"/>
        <v>628820</v>
      </c>
      <c r="P305" s="1">
        <f t="shared" ca="1" si="80"/>
        <v>343156</v>
      </c>
      <c r="Q305" s="1" t="str">
        <f t="shared" ca="1" si="69"/>
        <v>扁鹊</v>
      </c>
      <c r="R305" s="1" t="str">
        <f t="shared" ca="1" si="70"/>
        <v>嫪毐</v>
      </c>
      <c r="S305" s="1" t="str">
        <f t="shared" ca="1" si="71"/>
        <v>西门豹</v>
      </c>
      <c r="T305" s="1" t="str">
        <f t="shared" ca="1" si="72"/>
        <v>嫪毐</v>
      </c>
      <c r="U305" s="1" t="str">
        <f t="shared" ca="1" si="73"/>
        <v>朱亥</v>
      </c>
      <c r="V305" s="1" t="str">
        <f t="shared" ca="1" si="74"/>
        <v>义渠骇</v>
      </c>
      <c r="W305" s="1" t="str">
        <f t="shared" ca="1" si="75"/>
        <v>嫪毐</v>
      </c>
      <c r="X305" s="1" t="str">
        <f t="shared" ca="1" si="76"/>
        <v>田单</v>
      </c>
      <c r="Y305" s="1" t="str">
        <f t="shared" ca="1" si="77"/>
        <v>朱亥</v>
      </c>
      <c r="Z305" s="1" t="str">
        <f t="shared" ca="1" si="78"/>
        <v>嫪毐</v>
      </c>
    </row>
    <row r="306" spans="6:26" x14ac:dyDescent="0.2">
      <c r="F306" s="1">
        <v>305</v>
      </c>
      <c r="G306" s="1">
        <f t="shared" ca="1" si="68"/>
        <v>411697</v>
      </c>
      <c r="H306" s="1">
        <f t="shared" ca="1" si="80"/>
        <v>244565</v>
      </c>
      <c r="I306" s="1">
        <f t="shared" ca="1" si="80"/>
        <v>193309</v>
      </c>
      <c r="J306" s="1">
        <f t="shared" ca="1" si="80"/>
        <v>819071</v>
      </c>
      <c r="K306" s="1">
        <f t="shared" ca="1" si="80"/>
        <v>321787</v>
      </c>
      <c r="L306" s="1">
        <f t="shared" ca="1" si="80"/>
        <v>981035</v>
      </c>
      <c r="M306" s="1">
        <f t="shared" ca="1" si="80"/>
        <v>124155</v>
      </c>
      <c r="N306" s="1">
        <f t="shared" ca="1" si="80"/>
        <v>629013</v>
      </c>
      <c r="O306" s="1">
        <f t="shared" ca="1" si="80"/>
        <v>528043</v>
      </c>
      <c r="P306" s="1">
        <f t="shared" ca="1" si="80"/>
        <v>842067</v>
      </c>
      <c r="Q306" s="1" t="str">
        <f t="shared" ca="1" si="69"/>
        <v>钟无艳</v>
      </c>
      <c r="R306" s="1" t="str">
        <f t="shared" ca="1" si="70"/>
        <v>嫪毐</v>
      </c>
      <c r="S306" s="1" t="str">
        <f t="shared" ca="1" si="71"/>
        <v>嫪毐</v>
      </c>
      <c r="T306" s="1" t="str">
        <f t="shared" ca="1" si="72"/>
        <v>朱亥</v>
      </c>
      <c r="U306" s="1" t="str">
        <f t="shared" ca="1" si="73"/>
        <v>嫪毐</v>
      </c>
      <c r="V306" s="1" t="str">
        <f t="shared" ca="1" si="74"/>
        <v>秦开</v>
      </c>
      <c r="W306" s="1" t="str">
        <f t="shared" ca="1" si="75"/>
        <v>嫪毐</v>
      </c>
      <c r="X306" s="1" t="str">
        <f t="shared" ca="1" si="76"/>
        <v>朱亥</v>
      </c>
      <c r="Y306" s="1" t="str">
        <f t="shared" ca="1" si="77"/>
        <v>孙叔敖</v>
      </c>
      <c r="Z306" s="1" t="str">
        <f t="shared" ca="1" si="78"/>
        <v>朱亥</v>
      </c>
    </row>
    <row r="307" spans="6:26" x14ac:dyDescent="0.2">
      <c r="F307" s="1">
        <v>306</v>
      </c>
      <c r="G307" s="1">
        <f t="shared" ca="1" si="68"/>
        <v>378401</v>
      </c>
      <c r="H307" s="1">
        <f t="shared" ca="1" si="80"/>
        <v>526639</v>
      </c>
      <c r="I307" s="1">
        <f t="shared" ca="1" si="80"/>
        <v>743441</v>
      </c>
      <c r="J307" s="1">
        <f t="shared" ca="1" si="80"/>
        <v>662613</v>
      </c>
      <c r="K307" s="1">
        <f t="shared" ca="1" si="80"/>
        <v>124782</v>
      </c>
      <c r="L307" s="1">
        <f t="shared" ca="1" si="80"/>
        <v>247898</v>
      </c>
      <c r="M307" s="1">
        <f t="shared" ca="1" si="80"/>
        <v>820857</v>
      </c>
      <c r="N307" s="1">
        <f t="shared" ca="1" si="80"/>
        <v>877800</v>
      </c>
      <c r="O307" s="1">
        <f t="shared" ca="1" si="80"/>
        <v>166862</v>
      </c>
      <c r="P307" s="1">
        <f t="shared" ca="1" si="80"/>
        <v>716167</v>
      </c>
      <c r="Q307" s="1" t="str">
        <f t="shared" ca="1" si="69"/>
        <v>嫪毐</v>
      </c>
      <c r="R307" s="1" t="str">
        <f t="shared" ca="1" si="70"/>
        <v>莫邪</v>
      </c>
      <c r="S307" s="1" t="str">
        <f t="shared" ca="1" si="71"/>
        <v>朱亥</v>
      </c>
      <c r="T307" s="1" t="str">
        <f t="shared" ca="1" si="72"/>
        <v>朱亥</v>
      </c>
      <c r="U307" s="1" t="str">
        <f t="shared" ca="1" si="73"/>
        <v>嫪毐</v>
      </c>
      <c r="V307" s="1" t="str">
        <f t="shared" ca="1" si="74"/>
        <v>嫪毐</v>
      </c>
      <c r="W307" s="1" t="str">
        <f t="shared" ca="1" si="75"/>
        <v>朱亥</v>
      </c>
      <c r="X307" s="1" t="str">
        <f t="shared" ca="1" si="76"/>
        <v>朱亥</v>
      </c>
      <c r="Y307" s="1" t="str">
        <f t="shared" ca="1" si="77"/>
        <v>嫪毐</v>
      </c>
      <c r="Z307" s="1" t="str">
        <f t="shared" ca="1" si="78"/>
        <v>朱亥</v>
      </c>
    </row>
    <row r="308" spans="6:26" x14ac:dyDescent="0.2">
      <c r="F308" s="1">
        <v>307</v>
      </c>
      <c r="G308" s="1">
        <f t="shared" ca="1" si="68"/>
        <v>415327</v>
      </c>
      <c r="H308" s="1">
        <f t="shared" ca="1" si="80"/>
        <v>830447</v>
      </c>
      <c r="I308" s="1">
        <f t="shared" ca="1" si="80"/>
        <v>705931</v>
      </c>
      <c r="J308" s="1">
        <f t="shared" ca="1" si="80"/>
        <v>480573</v>
      </c>
      <c r="K308" s="1">
        <f t="shared" ca="1" si="80"/>
        <v>763871</v>
      </c>
      <c r="L308" s="1">
        <f t="shared" ca="1" si="80"/>
        <v>510730</v>
      </c>
      <c r="M308" s="1">
        <f t="shared" ca="1" si="80"/>
        <v>436862</v>
      </c>
      <c r="N308" s="1">
        <f t="shared" ca="1" si="80"/>
        <v>504681</v>
      </c>
      <c r="O308" s="1">
        <f t="shared" ca="1" si="80"/>
        <v>734452</v>
      </c>
      <c r="P308" s="1">
        <f t="shared" ca="1" si="80"/>
        <v>409910</v>
      </c>
      <c r="Q308" s="1" t="str">
        <f t="shared" ca="1" si="69"/>
        <v>钟无艳</v>
      </c>
      <c r="R308" s="1" t="str">
        <f t="shared" ca="1" si="70"/>
        <v>朱亥</v>
      </c>
      <c r="S308" s="1" t="str">
        <f t="shared" ca="1" si="71"/>
        <v>朱亥</v>
      </c>
      <c r="T308" s="1" t="str">
        <f t="shared" ca="1" si="72"/>
        <v>春申君</v>
      </c>
      <c r="U308" s="1" t="str">
        <f t="shared" ca="1" si="73"/>
        <v>朱亥</v>
      </c>
      <c r="V308" s="1" t="str">
        <f t="shared" ca="1" si="74"/>
        <v>莫邪</v>
      </c>
      <c r="W308" s="1" t="str">
        <f t="shared" ca="1" si="75"/>
        <v>田忌</v>
      </c>
      <c r="X308" s="1" t="str">
        <f t="shared" ca="1" si="76"/>
        <v>莫邪</v>
      </c>
      <c r="Y308" s="1" t="str">
        <f t="shared" ca="1" si="77"/>
        <v>朱亥</v>
      </c>
      <c r="Z308" s="1" t="str">
        <f t="shared" ca="1" si="78"/>
        <v>钟无艳</v>
      </c>
    </row>
    <row r="309" spans="6:26" x14ac:dyDescent="0.2">
      <c r="F309" s="1">
        <v>308</v>
      </c>
      <c r="G309" s="1">
        <f t="shared" ca="1" si="68"/>
        <v>110379</v>
      </c>
      <c r="H309" s="1">
        <f t="shared" ca="1" si="80"/>
        <v>535597</v>
      </c>
      <c r="I309" s="1">
        <f t="shared" ca="1" si="80"/>
        <v>76345</v>
      </c>
      <c r="J309" s="1">
        <f t="shared" ca="1" si="80"/>
        <v>383262</v>
      </c>
      <c r="K309" s="1">
        <f t="shared" ca="1" si="80"/>
        <v>558397</v>
      </c>
      <c r="L309" s="1">
        <f t="shared" ca="1" si="80"/>
        <v>605196</v>
      </c>
      <c r="M309" s="1">
        <f t="shared" ca="1" si="80"/>
        <v>477985</v>
      </c>
      <c r="N309" s="1">
        <f t="shared" ca="1" si="80"/>
        <v>749810</v>
      </c>
      <c r="O309" s="1">
        <f t="shared" ca="1" si="80"/>
        <v>163776</v>
      </c>
      <c r="P309" s="1">
        <f t="shared" ca="1" si="80"/>
        <v>920074</v>
      </c>
      <c r="Q309" s="1" t="str">
        <f t="shared" ca="1" si="69"/>
        <v>嫪毐</v>
      </c>
      <c r="R309" s="1" t="str">
        <f t="shared" ca="1" si="70"/>
        <v>孙叔敖</v>
      </c>
      <c r="S309" s="1" t="str">
        <f t="shared" ca="1" si="71"/>
        <v>吕不韦</v>
      </c>
      <c r="T309" s="1" t="str">
        <f t="shared" ca="1" si="72"/>
        <v>嫪毐</v>
      </c>
      <c r="U309" s="1" t="str">
        <f t="shared" ca="1" si="73"/>
        <v>庞涓</v>
      </c>
      <c r="V309" s="1" t="str">
        <f t="shared" ca="1" si="74"/>
        <v>朱亥</v>
      </c>
      <c r="W309" s="1" t="str">
        <f t="shared" ca="1" si="75"/>
        <v>春申君</v>
      </c>
      <c r="X309" s="1" t="str">
        <f t="shared" ca="1" si="76"/>
        <v>朱亥</v>
      </c>
      <c r="Y309" s="1" t="str">
        <f t="shared" ca="1" si="77"/>
        <v>嫪毐</v>
      </c>
      <c r="Z309" s="1" t="str">
        <f t="shared" ca="1" si="78"/>
        <v>暴鸢</v>
      </c>
    </row>
    <row r="310" spans="6:26" x14ac:dyDescent="0.2">
      <c r="F310" s="1">
        <v>309</v>
      </c>
      <c r="G310" s="1">
        <f t="shared" ca="1" si="68"/>
        <v>191505</v>
      </c>
      <c r="H310" s="1">
        <f t="shared" ca="1" si="80"/>
        <v>819200</v>
      </c>
      <c r="I310" s="1">
        <f t="shared" ca="1" si="80"/>
        <v>935650</v>
      </c>
      <c r="J310" s="1">
        <f t="shared" ca="1" si="80"/>
        <v>480718</v>
      </c>
      <c r="K310" s="1">
        <f t="shared" ca="1" si="80"/>
        <v>156034</v>
      </c>
      <c r="L310" s="1">
        <f t="shared" ca="1" si="80"/>
        <v>670217</v>
      </c>
      <c r="M310" s="1">
        <f t="shared" ca="1" si="80"/>
        <v>681087</v>
      </c>
      <c r="N310" s="1">
        <f t="shared" ca="1" si="80"/>
        <v>151238</v>
      </c>
      <c r="O310" s="1">
        <f t="shared" ca="1" si="80"/>
        <v>151720</v>
      </c>
      <c r="P310" s="1">
        <f t="shared" ca="1" si="80"/>
        <v>826627</v>
      </c>
      <c r="Q310" s="1" t="str">
        <f t="shared" ca="1" si="69"/>
        <v>嫪毐</v>
      </c>
      <c r="R310" s="1" t="str">
        <f t="shared" ca="1" si="70"/>
        <v>朱亥</v>
      </c>
      <c r="S310" s="1" t="str">
        <f t="shared" ca="1" si="71"/>
        <v>暴鸢</v>
      </c>
      <c r="T310" s="1" t="str">
        <f t="shared" ca="1" si="72"/>
        <v>春申君</v>
      </c>
      <c r="U310" s="1" t="str">
        <f t="shared" ca="1" si="73"/>
        <v>嫪毐</v>
      </c>
      <c r="V310" s="1" t="str">
        <f t="shared" ca="1" si="74"/>
        <v>朱亥</v>
      </c>
      <c r="W310" s="1" t="str">
        <f t="shared" ca="1" si="75"/>
        <v>朱亥</v>
      </c>
      <c r="X310" s="1" t="str">
        <f t="shared" ca="1" si="76"/>
        <v>嫪毐</v>
      </c>
      <c r="Y310" s="1" t="str">
        <f t="shared" ca="1" si="77"/>
        <v>嫪毐</v>
      </c>
      <c r="Z310" s="1" t="str">
        <f t="shared" ca="1" si="78"/>
        <v>朱亥</v>
      </c>
    </row>
    <row r="311" spans="6:26" x14ac:dyDescent="0.2">
      <c r="F311" s="1">
        <v>310</v>
      </c>
      <c r="G311" s="1">
        <f t="shared" ca="1" si="68"/>
        <v>137008</v>
      </c>
      <c r="H311" s="1">
        <f t="shared" ca="1" si="80"/>
        <v>954623</v>
      </c>
      <c r="I311" s="1">
        <f t="shared" ca="1" si="80"/>
        <v>158569</v>
      </c>
      <c r="J311" s="1">
        <f t="shared" ca="1" si="80"/>
        <v>906210</v>
      </c>
      <c r="K311" s="1">
        <f t="shared" ca="1" si="80"/>
        <v>170063</v>
      </c>
      <c r="L311" s="1">
        <f t="shared" ca="1" si="80"/>
        <v>838300</v>
      </c>
      <c r="M311" s="1">
        <f t="shared" ca="1" si="80"/>
        <v>795874</v>
      </c>
      <c r="N311" s="1">
        <f t="shared" ca="1" si="80"/>
        <v>995532</v>
      </c>
      <c r="O311" s="1">
        <f t="shared" ca="1" si="80"/>
        <v>652176</v>
      </c>
      <c r="P311" s="1">
        <f t="shared" ca="1" si="80"/>
        <v>34232</v>
      </c>
      <c r="Q311" s="1" t="str">
        <f t="shared" ca="1" si="69"/>
        <v>嫪毐</v>
      </c>
      <c r="R311" s="1" t="str">
        <f t="shared" ca="1" si="70"/>
        <v>荆轲</v>
      </c>
      <c r="S311" s="1" t="str">
        <f t="shared" ca="1" si="71"/>
        <v>嫪毐</v>
      </c>
      <c r="T311" s="1" t="str">
        <f t="shared" ca="1" si="72"/>
        <v>西门豹</v>
      </c>
      <c r="U311" s="1" t="str">
        <f t="shared" ca="1" si="73"/>
        <v>嫪毐</v>
      </c>
      <c r="V311" s="1" t="str">
        <f t="shared" ca="1" si="74"/>
        <v>朱亥</v>
      </c>
      <c r="W311" s="1" t="str">
        <f t="shared" ca="1" si="75"/>
        <v>朱亥</v>
      </c>
      <c r="X311" s="1" t="str">
        <f t="shared" ca="1" si="76"/>
        <v>伍子胥</v>
      </c>
      <c r="Y311" s="1" t="str">
        <f t="shared" ca="1" si="77"/>
        <v>朱亥</v>
      </c>
      <c r="Z311" s="1" t="str">
        <f t="shared" ca="1" si="78"/>
        <v>聂荌</v>
      </c>
    </row>
    <row r="312" spans="6:26" x14ac:dyDescent="0.2">
      <c r="F312" s="1">
        <v>311</v>
      </c>
      <c r="G312" s="1">
        <f t="shared" ca="1" si="68"/>
        <v>661262</v>
      </c>
      <c r="H312" s="1">
        <f t="shared" ca="1" si="80"/>
        <v>261295</v>
      </c>
      <c r="I312" s="1">
        <f t="shared" ca="1" si="80"/>
        <v>461458</v>
      </c>
      <c r="J312" s="1">
        <f t="shared" ca="1" si="80"/>
        <v>601690</v>
      </c>
      <c r="K312" s="1">
        <f t="shared" ca="1" si="80"/>
        <v>474262</v>
      </c>
      <c r="L312" s="1">
        <f t="shared" ca="1" si="80"/>
        <v>951942</v>
      </c>
      <c r="M312" s="1">
        <f t="shared" ca="1" si="80"/>
        <v>487455</v>
      </c>
      <c r="N312" s="1">
        <f t="shared" ca="1" si="80"/>
        <v>983446</v>
      </c>
      <c r="O312" s="1">
        <f t="shared" ca="1" si="80"/>
        <v>256805</v>
      </c>
      <c r="P312" s="1">
        <f t="shared" ca="1" si="80"/>
        <v>309145</v>
      </c>
      <c r="Q312" s="1" t="str">
        <f t="shared" ca="1" si="69"/>
        <v>朱亥</v>
      </c>
      <c r="R312" s="1" t="str">
        <f t="shared" ca="1" si="70"/>
        <v>嫪毐</v>
      </c>
      <c r="S312" s="1" t="str">
        <f t="shared" ca="1" si="71"/>
        <v>司马穰苴</v>
      </c>
      <c r="T312" s="1" t="str">
        <f t="shared" ca="1" si="72"/>
        <v>朱亥</v>
      </c>
      <c r="U312" s="1" t="str">
        <f t="shared" ca="1" si="73"/>
        <v>春申君</v>
      </c>
      <c r="V312" s="1" t="str">
        <f t="shared" ca="1" si="74"/>
        <v>申不害</v>
      </c>
      <c r="W312" s="1" t="str">
        <f t="shared" ca="1" si="75"/>
        <v>春申君</v>
      </c>
      <c r="X312" s="1" t="str">
        <f t="shared" ca="1" si="76"/>
        <v>秦开</v>
      </c>
      <c r="Y312" s="1" t="str">
        <f t="shared" ca="1" si="77"/>
        <v>嫪毐</v>
      </c>
      <c r="Z312" s="1" t="str">
        <f t="shared" ca="1" si="78"/>
        <v>嫪毐</v>
      </c>
    </row>
    <row r="313" spans="6:26" x14ac:dyDescent="0.2">
      <c r="F313" s="1">
        <v>312</v>
      </c>
      <c r="G313" s="1">
        <f t="shared" ca="1" si="68"/>
        <v>466105</v>
      </c>
      <c r="H313" s="1">
        <f t="shared" ca="1" si="80"/>
        <v>920296</v>
      </c>
      <c r="I313" s="1">
        <f t="shared" ca="1" si="80"/>
        <v>486538</v>
      </c>
      <c r="J313" s="1">
        <f t="shared" ca="1" si="80"/>
        <v>261009</v>
      </c>
      <c r="K313" s="1">
        <f t="shared" ca="1" si="80"/>
        <v>33343</v>
      </c>
      <c r="L313" s="1">
        <f t="shared" ca="1" si="80"/>
        <v>320350</v>
      </c>
      <c r="M313" s="1">
        <f t="shared" ca="1" si="80"/>
        <v>663502</v>
      </c>
      <c r="N313" s="1">
        <f t="shared" ca="1" si="80"/>
        <v>659444</v>
      </c>
      <c r="O313" s="1">
        <f t="shared" ca="1" si="80"/>
        <v>123110</v>
      </c>
      <c r="P313" s="1">
        <f t="shared" ca="1" si="80"/>
        <v>774693</v>
      </c>
      <c r="Q313" s="1" t="str">
        <f t="shared" ca="1" si="69"/>
        <v>孙膑</v>
      </c>
      <c r="R313" s="1" t="str">
        <f t="shared" ca="1" si="70"/>
        <v>暴鸢</v>
      </c>
      <c r="S313" s="1" t="str">
        <f t="shared" ca="1" si="71"/>
        <v>春申君</v>
      </c>
      <c r="T313" s="1" t="str">
        <f t="shared" ca="1" si="72"/>
        <v>嫪毐</v>
      </c>
      <c r="U313" s="1" t="str">
        <f t="shared" ca="1" si="73"/>
        <v>聂荌</v>
      </c>
      <c r="V313" s="1" t="str">
        <f t="shared" ca="1" si="74"/>
        <v>嫪毐</v>
      </c>
      <c r="W313" s="1" t="str">
        <f t="shared" ca="1" si="75"/>
        <v>朱亥</v>
      </c>
      <c r="X313" s="1" t="str">
        <f t="shared" ca="1" si="76"/>
        <v>朱亥</v>
      </c>
      <c r="Y313" s="1" t="str">
        <f t="shared" ca="1" si="77"/>
        <v>嫪毐</v>
      </c>
      <c r="Z313" s="1" t="str">
        <f t="shared" ca="1" si="78"/>
        <v>朱亥</v>
      </c>
    </row>
    <row r="314" spans="6:26" x14ac:dyDescent="0.2">
      <c r="F314" s="1">
        <v>313</v>
      </c>
      <c r="G314" s="1">
        <f t="shared" ca="1" si="68"/>
        <v>759137</v>
      </c>
      <c r="H314" s="1">
        <f t="shared" ca="1" si="80"/>
        <v>667477</v>
      </c>
      <c r="I314" s="1">
        <f t="shared" ca="1" si="80"/>
        <v>235473</v>
      </c>
      <c r="J314" s="1">
        <f t="shared" ca="1" si="80"/>
        <v>394835</v>
      </c>
      <c r="K314" s="1">
        <f t="shared" ca="1" si="80"/>
        <v>842392</v>
      </c>
      <c r="L314" s="1">
        <f t="shared" ca="1" si="80"/>
        <v>473913</v>
      </c>
      <c r="M314" s="1">
        <f t="shared" ca="1" si="80"/>
        <v>930905</v>
      </c>
      <c r="N314" s="1">
        <f t="shared" ca="1" si="80"/>
        <v>296697</v>
      </c>
      <c r="O314" s="1">
        <f t="shared" ca="1" si="80"/>
        <v>704910</v>
      </c>
      <c r="P314" s="1">
        <f t="shared" ca="1" si="80"/>
        <v>867989</v>
      </c>
      <c r="Q314" s="1" t="str">
        <f t="shared" ca="1" si="69"/>
        <v>朱亥</v>
      </c>
      <c r="R314" s="1" t="str">
        <f t="shared" ca="1" si="70"/>
        <v>朱亥</v>
      </c>
      <c r="S314" s="1" t="str">
        <f t="shared" ca="1" si="71"/>
        <v>嫪毐</v>
      </c>
      <c r="T314" s="1" t="str">
        <f t="shared" ca="1" si="72"/>
        <v>伯乐</v>
      </c>
      <c r="U314" s="1" t="str">
        <f t="shared" ca="1" si="73"/>
        <v>朱亥</v>
      </c>
      <c r="V314" s="1" t="str">
        <f t="shared" ca="1" si="74"/>
        <v>春申君</v>
      </c>
      <c r="W314" s="1" t="str">
        <f t="shared" ca="1" si="75"/>
        <v>暴鸢</v>
      </c>
      <c r="X314" s="1" t="str">
        <f t="shared" ca="1" si="76"/>
        <v>嫪毐</v>
      </c>
      <c r="Y314" s="1" t="str">
        <f t="shared" ca="1" si="77"/>
        <v>朱亥</v>
      </c>
      <c r="Z314" s="1" t="str">
        <f t="shared" ca="1" si="78"/>
        <v>朱亥</v>
      </c>
    </row>
    <row r="315" spans="6:26" x14ac:dyDescent="0.2">
      <c r="F315" s="1">
        <v>314</v>
      </c>
      <c r="G315" s="1">
        <f t="shared" ca="1" si="68"/>
        <v>384680</v>
      </c>
      <c r="H315" s="1">
        <f t="shared" ca="1" si="80"/>
        <v>380468</v>
      </c>
      <c r="I315" s="1">
        <f t="shared" ca="1" si="80"/>
        <v>51388</v>
      </c>
      <c r="J315" s="1">
        <f t="shared" ca="1" si="80"/>
        <v>289539</v>
      </c>
      <c r="K315" s="1">
        <f t="shared" ca="1" si="80"/>
        <v>548405</v>
      </c>
      <c r="L315" s="1">
        <f t="shared" ca="1" si="80"/>
        <v>597397</v>
      </c>
      <c r="M315" s="1">
        <f t="shared" ca="1" si="80"/>
        <v>257598</v>
      </c>
      <c r="N315" s="1">
        <f t="shared" ca="1" si="80"/>
        <v>272258</v>
      </c>
      <c r="O315" s="1">
        <f t="shared" ca="1" si="80"/>
        <v>640009</v>
      </c>
      <c r="P315" s="1">
        <f t="shared" ca="1" si="80"/>
        <v>527128</v>
      </c>
      <c r="Q315" s="1" t="str">
        <f t="shared" ca="1" si="69"/>
        <v>嫪毐</v>
      </c>
      <c r="R315" s="1" t="str">
        <f t="shared" ca="1" si="70"/>
        <v>嫪毐</v>
      </c>
      <c r="S315" s="1" t="str">
        <f t="shared" ca="1" si="71"/>
        <v>专诸</v>
      </c>
      <c r="T315" s="1" t="str">
        <f t="shared" ca="1" si="72"/>
        <v>嫪毐</v>
      </c>
      <c r="U315" s="1" t="str">
        <f t="shared" ca="1" si="73"/>
        <v>孙叔敖</v>
      </c>
      <c r="V315" s="1" t="str">
        <f t="shared" ca="1" si="74"/>
        <v>朱亥</v>
      </c>
      <c r="W315" s="1" t="str">
        <f t="shared" ca="1" si="75"/>
        <v>嫪毐</v>
      </c>
      <c r="X315" s="1" t="str">
        <f t="shared" ca="1" si="76"/>
        <v>嫪毐</v>
      </c>
      <c r="Y315" s="1" t="str">
        <f t="shared" ca="1" si="77"/>
        <v>朱亥</v>
      </c>
      <c r="Z315" s="1" t="str">
        <f t="shared" ca="1" si="78"/>
        <v>莫邪</v>
      </c>
    </row>
    <row r="316" spans="6:26" x14ac:dyDescent="0.2">
      <c r="F316" s="1">
        <v>315</v>
      </c>
      <c r="G316" s="1">
        <f t="shared" ca="1" si="68"/>
        <v>656885</v>
      </c>
      <c r="H316" s="1">
        <f t="shared" ca="1" si="80"/>
        <v>372108</v>
      </c>
      <c r="I316" s="1">
        <f t="shared" ca="1" si="80"/>
        <v>44199</v>
      </c>
      <c r="J316" s="1">
        <f t="shared" ca="1" si="80"/>
        <v>641882</v>
      </c>
      <c r="K316" s="1">
        <f t="shared" ca="1" si="80"/>
        <v>400456</v>
      </c>
      <c r="L316" s="1">
        <f t="shared" ca="1" si="80"/>
        <v>660033</v>
      </c>
      <c r="M316" s="1">
        <f t="shared" ca="1" si="80"/>
        <v>617308</v>
      </c>
      <c r="N316" s="1">
        <f t="shared" ca="1" si="80"/>
        <v>440128</v>
      </c>
      <c r="O316" s="1">
        <f t="shared" ca="1" si="80"/>
        <v>31154</v>
      </c>
      <c r="P316" s="1">
        <f t="shared" ca="1" si="80"/>
        <v>16867</v>
      </c>
      <c r="Q316" s="1" t="str">
        <f t="shared" ca="1" si="69"/>
        <v>朱亥</v>
      </c>
      <c r="R316" s="1" t="str">
        <f t="shared" ca="1" si="70"/>
        <v>嫪毐</v>
      </c>
      <c r="S316" s="1" t="str">
        <f t="shared" ca="1" si="71"/>
        <v>专诸</v>
      </c>
      <c r="T316" s="1" t="str">
        <f t="shared" ca="1" si="72"/>
        <v>朱亥</v>
      </c>
      <c r="U316" s="1" t="str">
        <f t="shared" ca="1" si="73"/>
        <v>钟无艳</v>
      </c>
      <c r="V316" s="1" t="str">
        <f t="shared" ca="1" si="74"/>
        <v>朱亥</v>
      </c>
      <c r="W316" s="1" t="str">
        <f t="shared" ca="1" si="75"/>
        <v>朱亥</v>
      </c>
      <c r="X316" s="1" t="str">
        <f t="shared" ca="1" si="76"/>
        <v>田忌</v>
      </c>
      <c r="Y316" s="1" t="str">
        <f t="shared" ca="1" si="77"/>
        <v>聂荌</v>
      </c>
      <c r="Z316" s="1" t="str">
        <f t="shared" ca="1" si="78"/>
        <v>聂荌</v>
      </c>
    </row>
    <row r="317" spans="6:26" x14ac:dyDescent="0.2">
      <c r="F317" s="1">
        <v>316</v>
      </c>
      <c r="G317" s="1">
        <f t="shared" ca="1" si="68"/>
        <v>818452</v>
      </c>
      <c r="H317" s="1">
        <f t="shared" ca="1" si="80"/>
        <v>889637</v>
      </c>
      <c r="I317" s="1">
        <f t="shared" ca="1" si="80"/>
        <v>205270</v>
      </c>
      <c r="J317" s="1">
        <f t="shared" ca="1" si="80"/>
        <v>658299</v>
      </c>
      <c r="K317" s="1">
        <f t="shared" ca="1" si="80"/>
        <v>610207</v>
      </c>
      <c r="L317" s="1">
        <f t="shared" ca="1" si="80"/>
        <v>873104</v>
      </c>
      <c r="M317" s="1">
        <f t="shared" ca="1" si="80"/>
        <v>313363</v>
      </c>
      <c r="N317" s="1">
        <f t="shared" ca="1" si="80"/>
        <v>443194</v>
      </c>
      <c r="O317" s="1">
        <f t="shared" ca="1" si="80"/>
        <v>329110</v>
      </c>
      <c r="P317" s="1">
        <f t="shared" ca="1" si="80"/>
        <v>418799</v>
      </c>
      <c r="Q317" s="1" t="str">
        <f t="shared" ca="1" si="69"/>
        <v>朱亥</v>
      </c>
      <c r="R317" s="1" t="str">
        <f t="shared" ca="1" si="70"/>
        <v>西门豹</v>
      </c>
      <c r="S317" s="1" t="str">
        <f t="shared" ca="1" si="71"/>
        <v>嫪毐</v>
      </c>
      <c r="T317" s="1" t="str">
        <f t="shared" ca="1" si="72"/>
        <v>朱亥</v>
      </c>
      <c r="U317" s="1" t="str">
        <f t="shared" ca="1" si="73"/>
        <v>朱亥</v>
      </c>
      <c r="V317" s="1" t="str">
        <f t="shared" ca="1" si="74"/>
        <v>朱亥</v>
      </c>
      <c r="W317" s="1" t="str">
        <f t="shared" ca="1" si="75"/>
        <v>嫪毐</v>
      </c>
      <c r="X317" s="1" t="str">
        <f t="shared" ca="1" si="76"/>
        <v>田忌</v>
      </c>
      <c r="Y317" s="1" t="str">
        <f t="shared" ca="1" si="77"/>
        <v>嫪毐</v>
      </c>
      <c r="Z317" s="1" t="str">
        <f t="shared" ca="1" si="78"/>
        <v>钟无艳</v>
      </c>
    </row>
    <row r="318" spans="6:26" x14ac:dyDescent="0.2">
      <c r="F318" s="1">
        <v>317</v>
      </c>
      <c r="G318" s="1">
        <f t="shared" ca="1" si="68"/>
        <v>234220</v>
      </c>
      <c r="H318" s="1">
        <f t="shared" ca="1" si="80"/>
        <v>89318</v>
      </c>
      <c r="I318" s="1">
        <f t="shared" ca="1" si="80"/>
        <v>826761</v>
      </c>
      <c r="J318" s="1">
        <f t="shared" ca="1" si="80"/>
        <v>440387</v>
      </c>
      <c r="K318" s="1">
        <f t="shared" ca="1" si="80"/>
        <v>744982</v>
      </c>
      <c r="L318" s="1">
        <f t="shared" ca="1" si="80"/>
        <v>332098</v>
      </c>
      <c r="M318" s="1">
        <f t="shared" ca="1" si="80"/>
        <v>179891</v>
      </c>
      <c r="N318" s="1">
        <f t="shared" ca="1" si="80"/>
        <v>358614</v>
      </c>
      <c r="O318" s="1">
        <f t="shared" ca="1" si="80"/>
        <v>103793</v>
      </c>
      <c r="P318" s="1">
        <f t="shared" ca="1" si="80"/>
        <v>181711</v>
      </c>
      <c r="Q318" s="1" t="str">
        <f t="shared" ca="1" si="69"/>
        <v>嫪毐</v>
      </c>
      <c r="R318" s="1" t="str">
        <f t="shared" ca="1" si="70"/>
        <v>嫪毐</v>
      </c>
      <c r="S318" s="1" t="str">
        <f t="shared" ca="1" si="71"/>
        <v>朱亥</v>
      </c>
      <c r="T318" s="1" t="str">
        <f t="shared" ca="1" si="72"/>
        <v>田忌</v>
      </c>
      <c r="U318" s="1" t="str">
        <f t="shared" ca="1" si="73"/>
        <v>朱亥</v>
      </c>
      <c r="V318" s="1" t="str">
        <f t="shared" ca="1" si="74"/>
        <v>嫪毐</v>
      </c>
      <c r="W318" s="1" t="str">
        <f t="shared" ca="1" si="75"/>
        <v>嫪毐</v>
      </c>
      <c r="X318" s="1" t="str">
        <f t="shared" ca="1" si="76"/>
        <v>嫪毐</v>
      </c>
      <c r="Y318" s="1" t="str">
        <f t="shared" ca="1" si="77"/>
        <v>嫪毐</v>
      </c>
      <c r="Z318" s="1" t="str">
        <f t="shared" ca="1" si="78"/>
        <v>嫪毐</v>
      </c>
    </row>
    <row r="319" spans="6:26" x14ac:dyDescent="0.2">
      <c r="F319" s="1">
        <v>318</v>
      </c>
      <c r="G319" s="1">
        <f t="shared" ca="1" si="68"/>
        <v>438949</v>
      </c>
      <c r="H319" s="1">
        <f t="shared" ca="1" si="80"/>
        <v>740248</v>
      </c>
      <c r="I319" s="1">
        <f t="shared" ca="1" si="80"/>
        <v>72528</v>
      </c>
      <c r="J319" s="1">
        <f t="shared" ca="1" si="80"/>
        <v>134879</v>
      </c>
      <c r="K319" s="1">
        <f t="shared" ca="1" si="80"/>
        <v>677806</v>
      </c>
      <c r="L319" s="1">
        <f t="shared" ca="1" si="80"/>
        <v>215927</v>
      </c>
      <c r="M319" s="1">
        <f t="shared" ca="1" si="80"/>
        <v>70871</v>
      </c>
      <c r="N319" s="1">
        <f t="shared" ca="1" si="80"/>
        <v>823762</v>
      </c>
      <c r="O319" s="1">
        <f t="shared" ca="1" si="80"/>
        <v>227905</v>
      </c>
      <c r="P319" s="1">
        <f t="shared" ca="1" si="80"/>
        <v>238172</v>
      </c>
      <c r="Q319" s="1" t="str">
        <f t="shared" ca="1" si="69"/>
        <v>田忌</v>
      </c>
      <c r="R319" s="1" t="str">
        <f t="shared" ca="1" si="70"/>
        <v>朱亥</v>
      </c>
      <c r="S319" s="1" t="str">
        <f t="shared" ca="1" si="71"/>
        <v>楚庄王</v>
      </c>
      <c r="T319" s="1" t="str">
        <f t="shared" ca="1" si="72"/>
        <v>嫪毐</v>
      </c>
      <c r="U319" s="1" t="str">
        <f t="shared" ca="1" si="73"/>
        <v>朱亥</v>
      </c>
      <c r="V319" s="1" t="str">
        <f t="shared" ca="1" si="74"/>
        <v>嫪毐</v>
      </c>
      <c r="W319" s="1" t="str">
        <f t="shared" ca="1" si="75"/>
        <v>专诸</v>
      </c>
      <c r="X319" s="1" t="str">
        <f t="shared" ca="1" si="76"/>
        <v>朱亥</v>
      </c>
      <c r="Y319" s="1" t="str">
        <f t="shared" ca="1" si="77"/>
        <v>嫪毐</v>
      </c>
      <c r="Z319" s="1" t="str">
        <f t="shared" ca="1" si="78"/>
        <v>嫪毐</v>
      </c>
    </row>
    <row r="320" spans="6:26" x14ac:dyDescent="0.2">
      <c r="F320" s="1">
        <v>319</v>
      </c>
      <c r="G320" s="1">
        <f t="shared" ca="1" si="68"/>
        <v>309541</v>
      </c>
      <c r="H320" s="1">
        <f t="shared" ca="1" si="80"/>
        <v>292331</v>
      </c>
      <c r="I320" s="1">
        <f t="shared" ca="1" si="80"/>
        <v>289661</v>
      </c>
      <c r="J320" s="1">
        <f t="shared" ca="1" si="80"/>
        <v>919613</v>
      </c>
      <c r="K320" s="1">
        <f t="shared" ca="1" si="80"/>
        <v>587971</v>
      </c>
      <c r="L320" s="1">
        <f t="shared" ca="1" si="80"/>
        <v>20799</v>
      </c>
      <c r="M320" s="1">
        <f t="shared" ca="1" si="80"/>
        <v>923246</v>
      </c>
      <c r="N320" s="1">
        <f t="shared" ca="1" si="80"/>
        <v>403489</v>
      </c>
      <c r="O320" s="1">
        <f t="shared" ca="1" si="80"/>
        <v>264249</v>
      </c>
      <c r="P320" s="1">
        <f t="shared" ca="1" si="80"/>
        <v>745424</v>
      </c>
      <c r="Q320" s="1" t="str">
        <f t="shared" ca="1" si="69"/>
        <v>嫪毐</v>
      </c>
      <c r="R320" s="1" t="str">
        <f t="shared" ca="1" si="70"/>
        <v>嫪毐</v>
      </c>
      <c r="S320" s="1" t="str">
        <f t="shared" ca="1" si="71"/>
        <v>嫪毐</v>
      </c>
      <c r="T320" s="1" t="str">
        <f t="shared" ca="1" si="72"/>
        <v>韩非子</v>
      </c>
      <c r="U320" s="1" t="str">
        <f t="shared" ca="1" si="73"/>
        <v>朱亥</v>
      </c>
      <c r="V320" s="1" t="str">
        <f t="shared" ca="1" si="74"/>
        <v>聂荌</v>
      </c>
      <c r="W320" s="1" t="str">
        <f t="shared" ca="1" si="75"/>
        <v>暴鸢</v>
      </c>
      <c r="X320" s="1" t="str">
        <f t="shared" ca="1" si="76"/>
        <v>钟无艳</v>
      </c>
      <c r="Y320" s="1" t="str">
        <f t="shared" ca="1" si="77"/>
        <v>嫪毐</v>
      </c>
      <c r="Z320" s="1" t="str">
        <f t="shared" ca="1" si="78"/>
        <v>朱亥</v>
      </c>
    </row>
    <row r="321" spans="6:26" x14ac:dyDescent="0.2">
      <c r="F321" s="1">
        <v>320</v>
      </c>
      <c r="G321" s="1">
        <f t="shared" ca="1" si="68"/>
        <v>119211</v>
      </c>
      <c r="H321" s="1">
        <f t="shared" ca="1" si="80"/>
        <v>969711</v>
      </c>
      <c r="I321" s="1">
        <f t="shared" ca="1" si="80"/>
        <v>610435</v>
      </c>
      <c r="J321" s="1">
        <f t="shared" ca="1" si="80"/>
        <v>634450</v>
      </c>
      <c r="K321" s="1">
        <f t="shared" ca="1" si="80"/>
        <v>813210</v>
      </c>
      <c r="L321" s="1">
        <f t="shared" ca="1" si="80"/>
        <v>475674</v>
      </c>
      <c r="M321" s="1">
        <f t="shared" ca="1" si="80"/>
        <v>892288</v>
      </c>
      <c r="N321" s="1">
        <f t="shared" ca="1" si="80"/>
        <v>895791</v>
      </c>
      <c r="O321" s="1">
        <f t="shared" ca="1" si="80"/>
        <v>636221</v>
      </c>
      <c r="P321" s="1">
        <f t="shared" ca="1" si="80"/>
        <v>231748</v>
      </c>
      <c r="Q321" s="1" t="str">
        <f t="shared" ca="1" si="69"/>
        <v>嫪毐</v>
      </c>
      <c r="R321" s="1" t="str">
        <f t="shared" ca="1" si="70"/>
        <v>秦开</v>
      </c>
      <c r="S321" s="1" t="str">
        <f t="shared" ca="1" si="71"/>
        <v>朱亥</v>
      </c>
      <c r="T321" s="1" t="str">
        <f t="shared" ca="1" si="72"/>
        <v>朱亥</v>
      </c>
      <c r="U321" s="1" t="str">
        <f t="shared" ca="1" si="73"/>
        <v>朱亥</v>
      </c>
      <c r="V321" s="1" t="str">
        <f t="shared" ca="1" si="74"/>
        <v>春申君</v>
      </c>
      <c r="W321" s="1" t="str">
        <f t="shared" ca="1" si="75"/>
        <v>西门豹</v>
      </c>
      <c r="X321" s="1" t="str">
        <f t="shared" ca="1" si="76"/>
        <v>西门豹</v>
      </c>
      <c r="Y321" s="1" t="str">
        <f t="shared" ca="1" si="77"/>
        <v>朱亥</v>
      </c>
      <c r="Z321" s="1" t="str">
        <f t="shared" ca="1" si="78"/>
        <v>嫪毐</v>
      </c>
    </row>
    <row r="322" spans="6:26" x14ac:dyDescent="0.2">
      <c r="F322" s="1">
        <v>321</v>
      </c>
      <c r="G322" s="1">
        <f t="shared" ca="1" si="68"/>
        <v>264721</v>
      </c>
      <c r="H322" s="1">
        <f t="shared" ca="1" si="80"/>
        <v>372943</v>
      </c>
      <c r="I322" s="1">
        <f t="shared" ca="1" si="80"/>
        <v>699037</v>
      </c>
      <c r="J322" s="1">
        <f t="shared" ca="1" si="80"/>
        <v>554128</v>
      </c>
      <c r="K322" s="1">
        <f t="shared" ca="1" si="80"/>
        <v>78102</v>
      </c>
      <c r="L322" s="1">
        <f t="shared" ca="1" si="80"/>
        <v>932383</v>
      </c>
      <c r="M322" s="1">
        <f t="shared" ref="H322:P350" ca="1" si="81">RANDBETWEEN(1,1000000)</f>
        <v>645015</v>
      </c>
      <c r="N322" s="1">
        <f t="shared" ca="1" si="81"/>
        <v>815222</v>
      </c>
      <c r="O322" s="1">
        <f t="shared" ca="1" si="81"/>
        <v>130614</v>
      </c>
      <c r="P322" s="1">
        <f t="shared" ca="1" si="81"/>
        <v>701377</v>
      </c>
      <c r="Q322" s="1" t="str">
        <f t="shared" ca="1" si="69"/>
        <v>嫪毐</v>
      </c>
      <c r="R322" s="1" t="str">
        <f t="shared" ca="1" si="70"/>
        <v>嫪毐</v>
      </c>
      <c r="S322" s="1" t="str">
        <f t="shared" ca="1" si="71"/>
        <v>朱亥</v>
      </c>
      <c r="T322" s="1" t="str">
        <f t="shared" ca="1" si="72"/>
        <v>孙叔敖</v>
      </c>
      <c r="U322" s="1" t="str">
        <f t="shared" ca="1" si="73"/>
        <v>吕不韦</v>
      </c>
      <c r="V322" s="1" t="str">
        <f t="shared" ca="1" si="74"/>
        <v>暴鸢</v>
      </c>
      <c r="W322" s="1" t="str">
        <f t="shared" ca="1" si="75"/>
        <v>朱亥</v>
      </c>
      <c r="X322" s="1" t="str">
        <f t="shared" ca="1" si="76"/>
        <v>朱亥</v>
      </c>
      <c r="Y322" s="1" t="str">
        <f t="shared" ca="1" si="77"/>
        <v>嫪毐</v>
      </c>
      <c r="Z322" s="1" t="str">
        <f t="shared" ca="1" si="78"/>
        <v>朱亥</v>
      </c>
    </row>
    <row r="323" spans="6:26" x14ac:dyDescent="0.2">
      <c r="F323" s="1">
        <v>322</v>
      </c>
      <c r="G323" s="1">
        <f t="shared" ref="G323:G386" ca="1" si="82">RANDBETWEEN(1,1000000)</f>
        <v>593075</v>
      </c>
      <c r="H323" s="1">
        <f t="shared" ca="1" si="81"/>
        <v>494286</v>
      </c>
      <c r="I323" s="1">
        <f t="shared" ca="1" si="81"/>
        <v>824577</v>
      </c>
      <c r="J323" s="1">
        <f t="shared" ca="1" si="81"/>
        <v>70240</v>
      </c>
      <c r="K323" s="1">
        <f t="shared" ca="1" si="81"/>
        <v>303679</v>
      </c>
      <c r="L323" s="1">
        <f t="shared" ca="1" si="81"/>
        <v>577320</v>
      </c>
      <c r="M323" s="1">
        <f t="shared" ca="1" si="81"/>
        <v>338365</v>
      </c>
      <c r="N323" s="1">
        <f t="shared" ca="1" si="81"/>
        <v>157578</v>
      </c>
      <c r="O323" s="1">
        <f t="shared" ca="1" si="81"/>
        <v>285134</v>
      </c>
      <c r="P323" s="1">
        <f t="shared" ca="1" si="81"/>
        <v>458919</v>
      </c>
      <c r="Q323" s="1" t="str">
        <f t="shared" ref="Q323:Q386" ca="1" si="83">INDEX($B$2:$B$71,IFERROR(MATCH(G323,$D$2:$D$71,1),0)+1)</f>
        <v>朱亥</v>
      </c>
      <c r="R323" s="1" t="str">
        <f t="shared" ref="R323:R386" ca="1" si="84">INDEX($B$2:$B$71,IFERROR(MATCH(H323,$D$2:$D$71,1),0)+1)</f>
        <v>春申君</v>
      </c>
      <c r="S323" s="1" t="str">
        <f t="shared" ref="S323:S386" ca="1" si="85">INDEX($B$2:$B$71,IFERROR(MATCH(I323,$D$2:$D$71,1),0)+1)</f>
        <v>朱亥</v>
      </c>
      <c r="T323" s="1" t="str">
        <f t="shared" ref="T323:T386" ca="1" si="86">INDEX($B$2:$B$71,IFERROR(MATCH(J323,$D$2:$D$71,1),0)+1)</f>
        <v>专诸</v>
      </c>
      <c r="U323" s="1" t="str">
        <f t="shared" ref="U323:U386" ca="1" si="87">INDEX($B$2:$B$71,IFERROR(MATCH(K323,$D$2:$D$71,1),0)+1)</f>
        <v>嫪毐</v>
      </c>
      <c r="V323" s="1" t="str">
        <f t="shared" ref="V323:V386" ca="1" si="88">INDEX($B$2:$B$71,IFERROR(MATCH(L323,$D$2:$D$71,1),0)+1)</f>
        <v>庞涓</v>
      </c>
      <c r="W323" s="1" t="str">
        <f t="shared" ref="W323:W386" ca="1" si="89">INDEX($B$2:$B$71,IFERROR(MATCH(M323,$D$2:$D$71,1),0)+1)</f>
        <v>嫪毐</v>
      </c>
      <c r="X323" s="1" t="str">
        <f t="shared" ref="X323:X386" ca="1" si="90">INDEX($B$2:$B$71,IFERROR(MATCH(N323,$D$2:$D$71,1),0)+1)</f>
        <v>嫪毐</v>
      </c>
      <c r="Y323" s="1" t="str">
        <f t="shared" ref="Y323:Y386" ca="1" si="91">INDEX($B$2:$B$71,IFERROR(MATCH(O323,$D$2:$D$71,1),0)+1)</f>
        <v>嫪毐</v>
      </c>
      <c r="Z323" s="1" t="str">
        <f t="shared" ref="Z323:Z386" ca="1" si="92">INDEX($B$2:$B$71,IFERROR(MATCH(P323,$D$2:$D$71,1),0)+1)</f>
        <v>司马穰苴</v>
      </c>
    </row>
    <row r="324" spans="6:26" x14ac:dyDescent="0.2">
      <c r="F324" s="1">
        <v>323</v>
      </c>
      <c r="G324" s="1">
        <f t="shared" ca="1" si="82"/>
        <v>93886</v>
      </c>
      <c r="H324" s="1">
        <f t="shared" ca="1" si="81"/>
        <v>862997</v>
      </c>
      <c r="I324" s="1">
        <f t="shared" ca="1" si="81"/>
        <v>41312</v>
      </c>
      <c r="J324" s="1">
        <f t="shared" ca="1" si="81"/>
        <v>886599</v>
      </c>
      <c r="K324" s="1">
        <f t="shared" ca="1" si="81"/>
        <v>516015</v>
      </c>
      <c r="L324" s="1">
        <f t="shared" ca="1" si="81"/>
        <v>179843</v>
      </c>
      <c r="M324" s="1">
        <f t="shared" ca="1" si="81"/>
        <v>837551</v>
      </c>
      <c r="N324" s="1">
        <f t="shared" ca="1" si="81"/>
        <v>449341</v>
      </c>
      <c r="O324" s="1">
        <f t="shared" ca="1" si="81"/>
        <v>775053</v>
      </c>
      <c r="P324" s="1">
        <f t="shared" ca="1" si="81"/>
        <v>631082</v>
      </c>
      <c r="Q324" s="1" t="str">
        <f t="shared" ca="1" si="83"/>
        <v>嫪毐</v>
      </c>
      <c r="R324" s="1" t="str">
        <f t="shared" ca="1" si="84"/>
        <v>朱亥</v>
      </c>
      <c r="S324" s="1" t="str">
        <f t="shared" ca="1" si="85"/>
        <v>聂荌</v>
      </c>
      <c r="T324" s="1" t="str">
        <f t="shared" ca="1" si="86"/>
        <v>朱亥</v>
      </c>
      <c r="U324" s="1" t="str">
        <f t="shared" ca="1" si="87"/>
        <v>莫邪</v>
      </c>
      <c r="V324" s="1" t="str">
        <f t="shared" ca="1" si="88"/>
        <v>嫪毐</v>
      </c>
      <c r="W324" s="1" t="str">
        <f t="shared" ca="1" si="89"/>
        <v>朱亥</v>
      </c>
      <c r="X324" s="1" t="str">
        <f t="shared" ca="1" si="90"/>
        <v>田忌</v>
      </c>
      <c r="Y324" s="1" t="str">
        <f t="shared" ca="1" si="91"/>
        <v>朱亥</v>
      </c>
      <c r="Z324" s="1" t="str">
        <f t="shared" ca="1" si="92"/>
        <v>朱亥</v>
      </c>
    </row>
    <row r="325" spans="6:26" x14ac:dyDescent="0.2">
      <c r="F325" s="1">
        <v>324</v>
      </c>
      <c r="G325" s="1">
        <f t="shared" ca="1" si="82"/>
        <v>81954</v>
      </c>
      <c r="H325" s="1">
        <f t="shared" ca="1" si="81"/>
        <v>240449</v>
      </c>
      <c r="I325" s="1">
        <f t="shared" ca="1" si="81"/>
        <v>915531</v>
      </c>
      <c r="J325" s="1">
        <f t="shared" ca="1" si="81"/>
        <v>155757</v>
      </c>
      <c r="K325" s="1">
        <f t="shared" ca="1" si="81"/>
        <v>161737</v>
      </c>
      <c r="L325" s="1">
        <f t="shared" ca="1" si="81"/>
        <v>20727</v>
      </c>
      <c r="M325" s="1">
        <f t="shared" ca="1" si="81"/>
        <v>2379</v>
      </c>
      <c r="N325" s="1">
        <f t="shared" ca="1" si="81"/>
        <v>322676</v>
      </c>
      <c r="O325" s="1">
        <f t="shared" ca="1" si="81"/>
        <v>748820</v>
      </c>
      <c r="P325" s="1">
        <f t="shared" ca="1" si="81"/>
        <v>260974</v>
      </c>
      <c r="Q325" s="1" t="str">
        <f t="shared" ca="1" si="83"/>
        <v>嫪毐</v>
      </c>
      <c r="R325" s="1" t="str">
        <f t="shared" ca="1" si="84"/>
        <v>嫪毐</v>
      </c>
      <c r="S325" s="1" t="str">
        <f t="shared" ca="1" si="85"/>
        <v>韩非子</v>
      </c>
      <c r="T325" s="1" t="str">
        <f t="shared" ca="1" si="86"/>
        <v>嫪毐</v>
      </c>
      <c r="U325" s="1" t="str">
        <f t="shared" ca="1" si="87"/>
        <v>嫪毐</v>
      </c>
      <c r="V325" s="1" t="str">
        <f t="shared" ca="1" si="88"/>
        <v>聂荌</v>
      </c>
      <c r="W325" s="1" t="str">
        <f t="shared" ca="1" si="89"/>
        <v>骊姬</v>
      </c>
      <c r="X325" s="1" t="str">
        <f t="shared" ca="1" si="90"/>
        <v>嫪毐</v>
      </c>
      <c r="Y325" s="1" t="str">
        <f t="shared" ca="1" si="91"/>
        <v>朱亥</v>
      </c>
      <c r="Z325" s="1" t="str">
        <f t="shared" ca="1" si="92"/>
        <v>嫪毐</v>
      </c>
    </row>
    <row r="326" spans="6:26" x14ac:dyDescent="0.2">
      <c r="F326" s="1">
        <v>325</v>
      </c>
      <c r="G326" s="1">
        <f t="shared" ca="1" si="82"/>
        <v>939363</v>
      </c>
      <c r="H326" s="1">
        <f t="shared" ca="1" si="81"/>
        <v>548198</v>
      </c>
      <c r="I326" s="1">
        <f t="shared" ca="1" si="81"/>
        <v>618108</v>
      </c>
      <c r="J326" s="1">
        <f t="shared" ca="1" si="81"/>
        <v>502604</v>
      </c>
      <c r="K326" s="1">
        <f t="shared" ca="1" si="81"/>
        <v>824936</v>
      </c>
      <c r="L326" s="1">
        <f t="shared" ca="1" si="81"/>
        <v>31167</v>
      </c>
      <c r="M326" s="1">
        <f t="shared" ca="1" si="81"/>
        <v>896560</v>
      </c>
      <c r="N326" s="1">
        <f t="shared" ca="1" si="81"/>
        <v>250419</v>
      </c>
      <c r="O326" s="1">
        <f t="shared" ca="1" si="81"/>
        <v>122221</v>
      </c>
      <c r="P326" s="1">
        <f t="shared" ca="1" si="81"/>
        <v>125638</v>
      </c>
      <c r="Q326" s="1" t="str">
        <f t="shared" ca="1" si="83"/>
        <v>暴鸢</v>
      </c>
      <c r="R326" s="1" t="str">
        <f t="shared" ca="1" si="84"/>
        <v>孙叔敖</v>
      </c>
      <c r="S326" s="1" t="str">
        <f t="shared" ca="1" si="85"/>
        <v>朱亥</v>
      </c>
      <c r="T326" s="1" t="str">
        <f t="shared" ca="1" si="86"/>
        <v>莫邪</v>
      </c>
      <c r="U326" s="1" t="str">
        <f t="shared" ca="1" si="87"/>
        <v>朱亥</v>
      </c>
      <c r="V326" s="1" t="str">
        <f t="shared" ca="1" si="88"/>
        <v>聂荌</v>
      </c>
      <c r="W326" s="1" t="str">
        <f t="shared" ca="1" si="89"/>
        <v>西门豹</v>
      </c>
      <c r="X326" s="1" t="str">
        <f t="shared" ca="1" si="90"/>
        <v>嫪毐</v>
      </c>
      <c r="Y326" s="1" t="str">
        <f t="shared" ca="1" si="91"/>
        <v>嫪毐</v>
      </c>
      <c r="Z326" s="1" t="str">
        <f t="shared" ca="1" si="92"/>
        <v>嫪毐</v>
      </c>
    </row>
    <row r="327" spans="6:26" x14ac:dyDescent="0.2">
      <c r="F327" s="1">
        <v>326</v>
      </c>
      <c r="G327" s="1">
        <f t="shared" ca="1" si="82"/>
        <v>324537</v>
      </c>
      <c r="H327" s="1">
        <f t="shared" ca="1" si="81"/>
        <v>86961</v>
      </c>
      <c r="I327" s="1">
        <f t="shared" ca="1" si="81"/>
        <v>962399</v>
      </c>
      <c r="J327" s="1">
        <f t="shared" ca="1" si="81"/>
        <v>905310</v>
      </c>
      <c r="K327" s="1">
        <f t="shared" ca="1" si="81"/>
        <v>70328</v>
      </c>
      <c r="L327" s="1">
        <f t="shared" ca="1" si="81"/>
        <v>787362</v>
      </c>
      <c r="M327" s="1">
        <f t="shared" ca="1" si="81"/>
        <v>640546</v>
      </c>
      <c r="N327" s="1">
        <f t="shared" ca="1" si="81"/>
        <v>806527</v>
      </c>
      <c r="O327" s="1">
        <f t="shared" ca="1" si="81"/>
        <v>50479</v>
      </c>
      <c r="P327" s="1">
        <f t="shared" ca="1" si="81"/>
        <v>422870</v>
      </c>
      <c r="Q327" s="1" t="str">
        <f t="shared" ca="1" si="83"/>
        <v>嫪毐</v>
      </c>
      <c r="R327" s="1" t="str">
        <f t="shared" ca="1" si="84"/>
        <v>嫪毐</v>
      </c>
      <c r="S327" s="1" t="str">
        <f t="shared" ca="1" si="85"/>
        <v>秦开</v>
      </c>
      <c r="T327" s="1" t="str">
        <f t="shared" ca="1" si="86"/>
        <v>西门豹</v>
      </c>
      <c r="U327" s="1" t="str">
        <f t="shared" ca="1" si="87"/>
        <v>专诸</v>
      </c>
      <c r="V327" s="1" t="str">
        <f t="shared" ca="1" si="88"/>
        <v>朱亥</v>
      </c>
      <c r="W327" s="1" t="str">
        <f t="shared" ca="1" si="89"/>
        <v>朱亥</v>
      </c>
      <c r="X327" s="1" t="str">
        <f t="shared" ca="1" si="90"/>
        <v>朱亥</v>
      </c>
      <c r="Y327" s="1" t="str">
        <f t="shared" ca="1" si="91"/>
        <v>专诸</v>
      </c>
      <c r="Z327" s="1" t="str">
        <f t="shared" ca="1" si="92"/>
        <v>钟无艳</v>
      </c>
    </row>
    <row r="328" spans="6:26" x14ac:dyDescent="0.2">
      <c r="F328" s="1">
        <v>327</v>
      </c>
      <c r="G328" s="1">
        <f t="shared" ca="1" si="82"/>
        <v>437400</v>
      </c>
      <c r="H328" s="1">
        <f t="shared" ca="1" si="81"/>
        <v>291654</v>
      </c>
      <c r="I328" s="1">
        <f t="shared" ca="1" si="81"/>
        <v>443524</v>
      </c>
      <c r="J328" s="1">
        <f t="shared" ca="1" si="81"/>
        <v>77531</v>
      </c>
      <c r="K328" s="1">
        <f t="shared" ca="1" si="81"/>
        <v>449730</v>
      </c>
      <c r="L328" s="1">
        <f t="shared" ca="1" si="81"/>
        <v>229800</v>
      </c>
      <c r="M328" s="1">
        <f t="shared" ca="1" si="81"/>
        <v>120954</v>
      </c>
      <c r="N328" s="1">
        <f t="shared" ca="1" si="81"/>
        <v>675047</v>
      </c>
      <c r="O328" s="1">
        <f t="shared" ca="1" si="81"/>
        <v>504939</v>
      </c>
      <c r="P328" s="1">
        <f t="shared" ca="1" si="81"/>
        <v>796589</v>
      </c>
      <c r="Q328" s="1" t="str">
        <f t="shared" ca="1" si="83"/>
        <v>田忌</v>
      </c>
      <c r="R328" s="1" t="str">
        <f t="shared" ca="1" si="84"/>
        <v>嫪毐</v>
      </c>
      <c r="S328" s="1" t="str">
        <f t="shared" ca="1" si="85"/>
        <v>田忌</v>
      </c>
      <c r="T328" s="1" t="str">
        <f t="shared" ca="1" si="86"/>
        <v>吕不韦</v>
      </c>
      <c r="U328" s="1" t="str">
        <f t="shared" ca="1" si="87"/>
        <v>田忌</v>
      </c>
      <c r="V328" s="1" t="str">
        <f t="shared" ca="1" si="88"/>
        <v>嫪毐</v>
      </c>
      <c r="W328" s="1" t="str">
        <f t="shared" ca="1" si="89"/>
        <v>嫪毐</v>
      </c>
      <c r="X328" s="1" t="str">
        <f t="shared" ca="1" si="90"/>
        <v>朱亥</v>
      </c>
      <c r="Y328" s="1" t="str">
        <f t="shared" ca="1" si="91"/>
        <v>莫邪</v>
      </c>
      <c r="Z328" s="1" t="str">
        <f t="shared" ca="1" si="92"/>
        <v>朱亥</v>
      </c>
    </row>
    <row r="329" spans="6:26" x14ac:dyDescent="0.2">
      <c r="F329" s="1">
        <v>328</v>
      </c>
      <c r="G329" s="1">
        <f t="shared" ca="1" si="82"/>
        <v>321010</v>
      </c>
      <c r="H329" s="1">
        <f t="shared" ca="1" si="81"/>
        <v>926760</v>
      </c>
      <c r="I329" s="1">
        <f t="shared" ca="1" si="81"/>
        <v>37586</v>
      </c>
      <c r="J329" s="1">
        <f t="shared" ca="1" si="81"/>
        <v>836525</v>
      </c>
      <c r="K329" s="1">
        <f t="shared" ca="1" si="81"/>
        <v>775282</v>
      </c>
      <c r="L329" s="1">
        <f t="shared" ca="1" si="81"/>
        <v>130585</v>
      </c>
      <c r="M329" s="1">
        <f t="shared" ca="1" si="81"/>
        <v>122906</v>
      </c>
      <c r="N329" s="1">
        <f t="shared" ca="1" si="81"/>
        <v>522884</v>
      </c>
      <c r="O329" s="1">
        <f t="shared" ca="1" si="81"/>
        <v>669577</v>
      </c>
      <c r="P329" s="1">
        <f t="shared" ca="1" si="81"/>
        <v>108655</v>
      </c>
      <c r="Q329" s="1" t="str">
        <f t="shared" ca="1" si="83"/>
        <v>嫪毐</v>
      </c>
      <c r="R329" s="1" t="str">
        <f t="shared" ca="1" si="84"/>
        <v>暴鸢</v>
      </c>
      <c r="S329" s="1" t="str">
        <f t="shared" ca="1" si="85"/>
        <v>聂荌</v>
      </c>
      <c r="T329" s="1" t="str">
        <f t="shared" ca="1" si="86"/>
        <v>朱亥</v>
      </c>
      <c r="U329" s="1" t="str">
        <f t="shared" ca="1" si="87"/>
        <v>朱亥</v>
      </c>
      <c r="V329" s="1" t="str">
        <f t="shared" ca="1" si="88"/>
        <v>嫪毐</v>
      </c>
      <c r="W329" s="1" t="str">
        <f t="shared" ca="1" si="89"/>
        <v>嫪毐</v>
      </c>
      <c r="X329" s="1" t="str">
        <f t="shared" ca="1" si="90"/>
        <v>莫邪</v>
      </c>
      <c r="Y329" s="1" t="str">
        <f t="shared" ca="1" si="91"/>
        <v>朱亥</v>
      </c>
      <c r="Z329" s="1" t="str">
        <f t="shared" ca="1" si="92"/>
        <v>嫪毐</v>
      </c>
    </row>
    <row r="330" spans="6:26" x14ac:dyDescent="0.2">
      <c r="F330" s="1">
        <v>329</v>
      </c>
      <c r="G330" s="1">
        <f t="shared" ca="1" si="82"/>
        <v>847153</v>
      </c>
      <c r="H330" s="1">
        <f t="shared" ca="1" si="81"/>
        <v>37934</v>
      </c>
      <c r="I330" s="1">
        <f t="shared" ca="1" si="81"/>
        <v>210038</v>
      </c>
      <c r="J330" s="1">
        <f t="shared" ca="1" si="81"/>
        <v>650683</v>
      </c>
      <c r="K330" s="1">
        <f t="shared" ca="1" si="81"/>
        <v>586414</v>
      </c>
      <c r="L330" s="1">
        <f t="shared" ca="1" si="81"/>
        <v>390354</v>
      </c>
      <c r="M330" s="1">
        <f t="shared" ca="1" si="81"/>
        <v>874133</v>
      </c>
      <c r="N330" s="1">
        <f t="shared" ca="1" si="81"/>
        <v>491460</v>
      </c>
      <c r="O330" s="1">
        <f t="shared" ca="1" si="81"/>
        <v>558070</v>
      </c>
      <c r="P330" s="1">
        <f t="shared" ca="1" si="81"/>
        <v>896229</v>
      </c>
      <c r="Q330" s="1" t="str">
        <f t="shared" ca="1" si="83"/>
        <v>朱亥</v>
      </c>
      <c r="R330" s="1" t="str">
        <f t="shared" ca="1" si="84"/>
        <v>聂荌</v>
      </c>
      <c r="S330" s="1" t="str">
        <f t="shared" ca="1" si="85"/>
        <v>嫪毐</v>
      </c>
      <c r="T330" s="1" t="str">
        <f t="shared" ca="1" si="86"/>
        <v>朱亥</v>
      </c>
      <c r="U330" s="1" t="str">
        <f t="shared" ca="1" si="87"/>
        <v>朱亥</v>
      </c>
      <c r="V330" s="1" t="str">
        <f t="shared" ca="1" si="88"/>
        <v>樗里疾</v>
      </c>
      <c r="W330" s="1" t="str">
        <f t="shared" ca="1" si="89"/>
        <v>朱亥</v>
      </c>
      <c r="X330" s="1" t="str">
        <f t="shared" ca="1" si="90"/>
        <v>春申君</v>
      </c>
      <c r="Y330" s="1" t="str">
        <f t="shared" ca="1" si="91"/>
        <v>庞涓</v>
      </c>
      <c r="Z330" s="1" t="str">
        <f t="shared" ca="1" si="92"/>
        <v>西门豹</v>
      </c>
    </row>
    <row r="331" spans="6:26" x14ac:dyDescent="0.2">
      <c r="F331" s="1">
        <v>330</v>
      </c>
      <c r="G331" s="1">
        <f t="shared" ca="1" si="82"/>
        <v>29217</v>
      </c>
      <c r="H331" s="1">
        <f t="shared" ca="1" si="81"/>
        <v>923523</v>
      </c>
      <c r="I331" s="1">
        <f t="shared" ca="1" si="81"/>
        <v>192982</v>
      </c>
      <c r="J331" s="1">
        <f t="shared" ca="1" si="81"/>
        <v>574108</v>
      </c>
      <c r="K331" s="1">
        <f t="shared" ca="1" si="81"/>
        <v>763636</v>
      </c>
      <c r="L331" s="1">
        <f t="shared" ca="1" si="81"/>
        <v>800443</v>
      </c>
      <c r="M331" s="1">
        <f t="shared" ca="1" si="81"/>
        <v>914453</v>
      </c>
      <c r="N331" s="1">
        <f t="shared" ca="1" si="81"/>
        <v>767761</v>
      </c>
      <c r="O331" s="1">
        <f t="shared" ca="1" si="81"/>
        <v>590459</v>
      </c>
      <c r="P331" s="1">
        <f t="shared" ca="1" si="81"/>
        <v>72413</v>
      </c>
      <c r="Q331" s="1" t="str">
        <f t="shared" ca="1" si="83"/>
        <v>聂荌</v>
      </c>
      <c r="R331" s="1" t="str">
        <f t="shared" ca="1" si="84"/>
        <v>暴鸢</v>
      </c>
      <c r="S331" s="1" t="str">
        <f t="shared" ca="1" si="85"/>
        <v>嫪毐</v>
      </c>
      <c r="T331" s="1" t="str">
        <f t="shared" ca="1" si="86"/>
        <v>庞涓</v>
      </c>
      <c r="U331" s="1" t="str">
        <f t="shared" ca="1" si="87"/>
        <v>朱亥</v>
      </c>
      <c r="V331" s="1" t="str">
        <f t="shared" ca="1" si="88"/>
        <v>朱亥</v>
      </c>
      <c r="W331" s="1" t="str">
        <f t="shared" ca="1" si="89"/>
        <v>西门豹</v>
      </c>
      <c r="X331" s="1" t="str">
        <f t="shared" ca="1" si="90"/>
        <v>朱亥</v>
      </c>
      <c r="Y331" s="1" t="str">
        <f t="shared" ca="1" si="91"/>
        <v>朱亥</v>
      </c>
      <c r="Z331" s="1" t="str">
        <f t="shared" ca="1" si="92"/>
        <v>楚庄王</v>
      </c>
    </row>
    <row r="332" spans="6:26" x14ac:dyDescent="0.2">
      <c r="F332" s="1">
        <v>331</v>
      </c>
      <c r="G332" s="1">
        <f t="shared" ca="1" si="82"/>
        <v>354343</v>
      </c>
      <c r="H332" s="1">
        <f t="shared" ca="1" si="81"/>
        <v>736828</v>
      </c>
      <c r="I332" s="1">
        <f t="shared" ca="1" si="81"/>
        <v>377019</v>
      </c>
      <c r="J332" s="1">
        <f t="shared" ca="1" si="81"/>
        <v>56071</v>
      </c>
      <c r="K332" s="1">
        <f t="shared" ca="1" si="81"/>
        <v>554833</v>
      </c>
      <c r="L332" s="1">
        <f t="shared" ca="1" si="81"/>
        <v>688685</v>
      </c>
      <c r="M332" s="1">
        <f t="shared" ca="1" si="81"/>
        <v>234536</v>
      </c>
      <c r="N332" s="1">
        <f t="shared" ca="1" si="81"/>
        <v>264798</v>
      </c>
      <c r="O332" s="1">
        <f t="shared" ca="1" si="81"/>
        <v>401766</v>
      </c>
      <c r="P332" s="1">
        <f t="shared" ca="1" si="81"/>
        <v>487287</v>
      </c>
      <c r="Q332" s="1" t="str">
        <f t="shared" ca="1" si="83"/>
        <v>嫪毐</v>
      </c>
      <c r="R332" s="1" t="str">
        <f t="shared" ca="1" si="84"/>
        <v>朱亥</v>
      </c>
      <c r="S332" s="1" t="str">
        <f t="shared" ca="1" si="85"/>
        <v>嫪毐</v>
      </c>
      <c r="T332" s="1" t="str">
        <f t="shared" ca="1" si="86"/>
        <v>专诸</v>
      </c>
      <c r="U332" s="1" t="str">
        <f t="shared" ca="1" si="87"/>
        <v>孙叔敖</v>
      </c>
      <c r="V332" s="1" t="str">
        <f t="shared" ca="1" si="88"/>
        <v>朱亥</v>
      </c>
      <c r="W332" s="1" t="str">
        <f t="shared" ca="1" si="89"/>
        <v>嫪毐</v>
      </c>
      <c r="X332" s="1" t="str">
        <f t="shared" ca="1" si="90"/>
        <v>嫪毐</v>
      </c>
      <c r="Y332" s="1" t="str">
        <f t="shared" ca="1" si="91"/>
        <v>钟无艳</v>
      </c>
      <c r="Z332" s="1" t="str">
        <f t="shared" ca="1" si="92"/>
        <v>春申君</v>
      </c>
    </row>
    <row r="333" spans="6:26" x14ac:dyDescent="0.2">
      <c r="F333" s="1">
        <v>332</v>
      </c>
      <c r="G333" s="1">
        <f t="shared" ca="1" si="82"/>
        <v>142219</v>
      </c>
      <c r="H333" s="1">
        <f t="shared" ca="1" si="81"/>
        <v>634695</v>
      </c>
      <c r="I333" s="1">
        <f t="shared" ca="1" si="81"/>
        <v>897915</v>
      </c>
      <c r="J333" s="1">
        <f t="shared" ca="1" si="81"/>
        <v>448939</v>
      </c>
      <c r="K333" s="1">
        <f t="shared" ca="1" si="81"/>
        <v>247177</v>
      </c>
      <c r="L333" s="1">
        <f t="shared" ca="1" si="81"/>
        <v>838503</v>
      </c>
      <c r="M333" s="1">
        <f t="shared" ca="1" si="81"/>
        <v>754570</v>
      </c>
      <c r="N333" s="1">
        <f t="shared" ca="1" si="81"/>
        <v>986398</v>
      </c>
      <c r="O333" s="1">
        <f t="shared" ca="1" si="81"/>
        <v>873967</v>
      </c>
      <c r="P333" s="1">
        <f t="shared" ca="1" si="81"/>
        <v>624343</v>
      </c>
      <c r="Q333" s="1" t="str">
        <f t="shared" ca="1" si="83"/>
        <v>嫪毐</v>
      </c>
      <c r="R333" s="1" t="str">
        <f t="shared" ca="1" si="84"/>
        <v>朱亥</v>
      </c>
      <c r="S333" s="1" t="str">
        <f t="shared" ca="1" si="85"/>
        <v>西门豹</v>
      </c>
      <c r="T333" s="1" t="str">
        <f t="shared" ca="1" si="86"/>
        <v>田忌</v>
      </c>
      <c r="U333" s="1" t="str">
        <f t="shared" ca="1" si="87"/>
        <v>嫪毐</v>
      </c>
      <c r="V333" s="1" t="str">
        <f t="shared" ca="1" si="88"/>
        <v>朱亥</v>
      </c>
      <c r="W333" s="1" t="str">
        <f t="shared" ca="1" si="89"/>
        <v>朱亥</v>
      </c>
      <c r="X333" s="1" t="str">
        <f t="shared" ca="1" si="90"/>
        <v>秦开</v>
      </c>
      <c r="Y333" s="1" t="str">
        <f t="shared" ca="1" si="91"/>
        <v>朱亥</v>
      </c>
      <c r="Z333" s="1" t="str">
        <f t="shared" ca="1" si="92"/>
        <v>朱亥</v>
      </c>
    </row>
    <row r="334" spans="6:26" x14ac:dyDescent="0.2">
      <c r="F334" s="1">
        <v>333</v>
      </c>
      <c r="G334" s="1">
        <f t="shared" ca="1" si="82"/>
        <v>589017</v>
      </c>
      <c r="H334" s="1">
        <f t="shared" ca="1" si="81"/>
        <v>608804</v>
      </c>
      <c r="I334" s="1">
        <f t="shared" ca="1" si="81"/>
        <v>88852</v>
      </c>
      <c r="J334" s="1">
        <f t="shared" ca="1" si="81"/>
        <v>117917</v>
      </c>
      <c r="K334" s="1">
        <f t="shared" ca="1" si="81"/>
        <v>804838</v>
      </c>
      <c r="L334" s="1">
        <f t="shared" ca="1" si="81"/>
        <v>738920</v>
      </c>
      <c r="M334" s="1">
        <f t="shared" ca="1" si="81"/>
        <v>227573</v>
      </c>
      <c r="N334" s="1">
        <f t="shared" ca="1" si="81"/>
        <v>539799</v>
      </c>
      <c r="O334" s="1">
        <f t="shared" ca="1" si="81"/>
        <v>964184</v>
      </c>
      <c r="P334" s="1">
        <f t="shared" ca="1" si="81"/>
        <v>11399</v>
      </c>
      <c r="Q334" s="1" t="str">
        <f t="shared" ca="1" si="83"/>
        <v>朱亥</v>
      </c>
      <c r="R334" s="1" t="str">
        <f t="shared" ca="1" si="84"/>
        <v>朱亥</v>
      </c>
      <c r="S334" s="1" t="str">
        <f t="shared" ca="1" si="85"/>
        <v>嫪毐</v>
      </c>
      <c r="T334" s="1" t="str">
        <f t="shared" ca="1" si="86"/>
        <v>嫪毐</v>
      </c>
      <c r="U334" s="1" t="str">
        <f t="shared" ca="1" si="87"/>
        <v>朱亥</v>
      </c>
      <c r="V334" s="1" t="str">
        <f t="shared" ca="1" si="88"/>
        <v>朱亥</v>
      </c>
      <c r="W334" s="1" t="str">
        <f t="shared" ca="1" si="89"/>
        <v>嫪毐</v>
      </c>
      <c r="X334" s="1" t="str">
        <f t="shared" ca="1" si="90"/>
        <v>孙叔敖</v>
      </c>
      <c r="Y334" s="1" t="str">
        <f t="shared" ca="1" si="91"/>
        <v>秦开</v>
      </c>
      <c r="Z334" s="1" t="str">
        <f t="shared" ca="1" si="92"/>
        <v>信陵君</v>
      </c>
    </row>
    <row r="335" spans="6:26" x14ac:dyDescent="0.2">
      <c r="F335" s="1">
        <v>334</v>
      </c>
      <c r="G335" s="1">
        <f t="shared" ca="1" si="82"/>
        <v>129114</v>
      </c>
      <c r="H335" s="1">
        <f t="shared" ca="1" si="81"/>
        <v>324378</v>
      </c>
      <c r="I335" s="1">
        <f t="shared" ca="1" si="81"/>
        <v>306389</v>
      </c>
      <c r="J335" s="1">
        <f t="shared" ca="1" si="81"/>
        <v>411290</v>
      </c>
      <c r="K335" s="1">
        <f t="shared" ca="1" si="81"/>
        <v>666586</v>
      </c>
      <c r="L335" s="1">
        <f t="shared" ca="1" si="81"/>
        <v>881686</v>
      </c>
      <c r="M335" s="1">
        <f t="shared" ca="1" si="81"/>
        <v>773685</v>
      </c>
      <c r="N335" s="1">
        <f t="shared" ca="1" si="81"/>
        <v>318652</v>
      </c>
      <c r="O335" s="1">
        <f t="shared" ca="1" si="81"/>
        <v>796509</v>
      </c>
      <c r="P335" s="1">
        <f t="shared" ca="1" si="81"/>
        <v>63745</v>
      </c>
      <c r="Q335" s="1" t="str">
        <f t="shared" ca="1" si="83"/>
        <v>嫪毐</v>
      </c>
      <c r="R335" s="1" t="str">
        <f t="shared" ca="1" si="84"/>
        <v>嫪毐</v>
      </c>
      <c r="S335" s="1" t="str">
        <f t="shared" ca="1" si="85"/>
        <v>嫪毐</v>
      </c>
      <c r="T335" s="1" t="str">
        <f t="shared" ca="1" si="86"/>
        <v>钟无艳</v>
      </c>
      <c r="U335" s="1" t="str">
        <f t="shared" ca="1" si="87"/>
        <v>朱亥</v>
      </c>
      <c r="V335" s="1" t="str">
        <f t="shared" ca="1" si="88"/>
        <v>朱亥</v>
      </c>
      <c r="W335" s="1" t="str">
        <f t="shared" ca="1" si="89"/>
        <v>朱亥</v>
      </c>
      <c r="X335" s="1" t="str">
        <f t="shared" ca="1" si="90"/>
        <v>嫪毐</v>
      </c>
      <c r="Y335" s="1" t="str">
        <f t="shared" ca="1" si="91"/>
        <v>朱亥</v>
      </c>
      <c r="Z335" s="1" t="str">
        <f t="shared" ca="1" si="92"/>
        <v>专诸</v>
      </c>
    </row>
    <row r="336" spans="6:26" x14ac:dyDescent="0.2">
      <c r="F336" s="1">
        <v>335</v>
      </c>
      <c r="G336" s="1">
        <f t="shared" ca="1" si="82"/>
        <v>170735</v>
      </c>
      <c r="H336" s="1">
        <f t="shared" ca="1" si="81"/>
        <v>205503</v>
      </c>
      <c r="I336" s="1">
        <f t="shared" ca="1" si="81"/>
        <v>518065</v>
      </c>
      <c r="J336" s="1">
        <f t="shared" ca="1" si="81"/>
        <v>974870</v>
      </c>
      <c r="K336" s="1">
        <f t="shared" ca="1" si="81"/>
        <v>245032</v>
      </c>
      <c r="L336" s="1">
        <f t="shared" ca="1" si="81"/>
        <v>488649</v>
      </c>
      <c r="M336" s="1">
        <f t="shared" ca="1" si="81"/>
        <v>260177</v>
      </c>
      <c r="N336" s="1">
        <f t="shared" ca="1" si="81"/>
        <v>467454</v>
      </c>
      <c r="O336" s="1">
        <f t="shared" ca="1" si="81"/>
        <v>416831</v>
      </c>
      <c r="P336" s="1">
        <f t="shared" ca="1" si="81"/>
        <v>372079</v>
      </c>
      <c r="Q336" s="1" t="str">
        <f t="shared" ca="1" si="83"/>
        <v>嫪毐</v>
      </c>
      <c r="R336" s="1" t="str">
        <f t="shared" ca="1" si="84"/>
        <v>嫪毐</v>
      </c>
      <c r="S336" s="1" t="str">
        <f t="shared" ca="1" si="85"/>
        <v>莫邪</v>
      </c>
      <c r="T336" s="1" t="str">
        <f t="shared" ca="1" si="86"/>
        <v>秦开</v>
      </c>
      <c r="U336" s="1" t="str">
        <f t="shared" ca="1" si="87"/>
        <v>嫪毐</v>
      </c>
      <c r="V336" s="1" t="str">
        <f t="shared" ca="1" si="88"/>
        <v>春申君</v>
      </c>
      <c r="W336" s="1" t="str">
        <f t="shared" ca="1" si="89"/>
        <v>嫪毐</v>
      </c>
      <c r="X336" s="1" t="str">
        <f t="shared" ca="1" si="90"/>
        <v>屈原</v>
      </c>
      <c r="Y336" s="1" t="str">
        <f t="shared" ca="1" si="91"/>
        <v>钟无艳</v>
      </c>
      <c r="Z336" s="1" t="str">
        <f t="shared" ca="1" si="92"/>
        <v>嫪毐</v>
      </c>
    </row>
    <row r="337" spans="6:26" x14ac:dyDescent="0.2">
      <c r="F337" s="1">
        <v>336</v>
      </c>
      <c r="G337" s="1">
        <f t="shared" ca="1" si="82"/>
        <v>420815</v>
      </c>
      <c r="H337" s="1">
        <f t="shared" ca="1" si="81"/>
        <v>799856</v>
      </c>
      <c r="I337" s="1">
        <f t="shared" ca="1" si="81"/>
        <v>314022</v>
      </c>
      <c r="J337" s="1">
        <f t="shared" ca="1" si="81"/>
        <v>17457</v>
      </c>
      <c r="K337" s="1">
        <f t="shared" ca="1" si="81"/>
        <v>377999</v>
      </c>
      <c r="L337" s="1">
        <f t="shared" ca="1" si="81"/>
        <v>732504</v>
      </c>
      <c r="M337" s="1">
        <f t="shared" ca="1" si="81"/>
        <v>147026</v>
      </c>
      <c r="N337" s="1">
        <f t="shared" ca="1" si="81"/>
        <v>390587</v>
      </c>
      <c r="O337" s="1">
        <f t="shared" ca="1" si="81"/>
        <v>373459</v>
      </c>
      <c r="P337" s="1">
        <f t="shared" ca="1" si="81"/>
        <v>189927</v>
      </c>
      <c r="Q337" s="1" t="str">
        <f t="shared" ca="1" si="83"/>
        <v>钟无艳</v>
      </c>
      <c r="R337" s="1" t="str">
        <f t="shared" ca="1" si="84"/>
        <v>朱亥</v>
      </c>
      <c r="S337" s="1" t="str">
        <f t="shared" ca="1" si="85"/>
        <v>嫪毐</v>
      </c>
      <c r="T337" s="1" t="str">
        <f t="shared" ca="1" si="86"/>
        <v>聂荌</v>
      </c>
      <c r="U337" s="1" t="str">
        <f t="shared" ca="1" si="87"/>
        <v>嫪毐</v>
      </c>
      <c r="V337" s="1" t="str">
        <f t="shared" ca="1" si="88"/>
        <v>朱亥</v>
      </c>
      <c r="W337" s="1" t="str">
        <f t="shared" ca="1" si="89"/>
        <v>嫪毐</v>
      </c>
      <c r="X337" s="1" t="str">
        <f t="shared" ca="1" si="90"/>
        <v>樗里疾</v>
      </c>
      <c r="Y337" s="1" t="str">
        <f t="shared" ca="1" si="91"/>
        <v>嫪毐</v>
      </c>
      <c r="Z337" s="1" t="str">
        <f t="shared" ca="1" si="92"/>
        <v>嫪毐</v>
      </c>
    </row>
    <row r="338" spans="6:26" x14ac:dyDescent="0.2">
      <c r="F338" s="1">
        <v>337</v>
      </c>
      <c r="G338" s="1">
        <f t="shared" ca="1" si="82"/>
        <v>527736</v>
      </c>
      <c r="H338" s="1">
        <f t="shared" ca="1" si="81"/>
        <v>767655</v>
      </c>
      <c r="I338" s="1">
        <f t="shared" ca="1" si="81"/>
        <v>428349</v>
      </c>
      <c r="J338" s="1">
        <f t="shared" ca="1" si="81"/>
        <v>474680</v>
      </c>
      <c r="K338" s="1">
        <f t="shared" ca="1" si="81"/>
        <v>464068</v>
      </c>
      <c r="L338" s="1">
        <f t="shared" ca="1" si="81"/>
        <v>809019</v>
      </c>
      <c r="M338" s="1">
        <f t="shared" ca="1" si="81"/>
        <v>299804</v>
      </c>
      <c r="N338" s="1">
        <f t="shared" ca="1" si="81"/>
        <v>198909</v>
      </c>
      <c r="O338" s="1">
        <f t="shared" ca="1" si="81"/>
        <v>690735</v>
      </c>
      <c r="P338" s="1">
        <f t="shared" ca="1" si="81"/>
        <v>555342</v>
      </c>
      <c r="Q338" s="1" t="str">
        <f t="shared" ca="1" si="83"/>
        <v>莫邪</v>
      </c>
      <c r="R338" s="1" t="str">
        <f t="shared" ca="1" si="84"/>
        <v>朱亥</v>
      </c>
      <c r="S338" s="1" t="str">
        <f t="shared" ca="1" si="85"/>
        <v>扁鹊</v>
      </c>
      <c r="T338" s="1" t="str">
        <f t="shared" ca="1" si="86"/>
        <v>春申君</v>
      </c>
      <c r="U338" s="1" t="str">
        <f t="shared" ca="1" si="87"/>
        <v>孙膑</v>
      </c>
      <c r="V338" s="1" t="str">
        <f t="shared" ca="1" si="88"/>
        <v>朱亥</v>
      </c>
      <c r="W338" s="1" t="str">
        <f t="shared" ca="1" si="89"/>
        <v>嫪毐</v>
      </c>
      <c r="X338" s="1" t="str">
        <f t="shared" ca="1" si="90"/>
        <v>嫪毐</v>
      </c>
      <c r="Y338" s="1" t="str">
        <f t="shared" ca="1" si="91"/>
        <v>朱亥</v>
      </c>
      <c r="Z338" s="1" t="str">
        <f t="shared" ca="1" si="92"/>
        <v>庞涓</v>
      </c>
    </row>
    <row r="339" spans="6:26" x14ac:dyDescent="0.2">
      <c r="F339" s="1">
        <v>338</v>
      </c>
      <c r="G339" s="1">
        <f t="shared" ca="1" si="82"/>
        <v>982979</v>
      </c>
      <c r="H339" s="1">
        <f t="shared" ca="1" si="81"/>
        <v>9249</v>
      </c>
      <c r="I339" s="1">
        <f t="shared" ca="1" si="81"/>
        <v>33111</v>
      </c>
      <c r="J339" s="1">
        <f t="shared" ca="1" si="81"/>
        <v>642321</v>
      </c>
      <c r="K339" s="1">
        <f t="shared" ca="1" si="81"/>
        <v>791681</v>
      </c>
      <c r="L339" s="1">
        <f t="shared" ca="1" si="81"/>
        <v>64628</v>
      </c>
      <c r="M339" s="1">
        <f t="shared" ca="1" si="81"/>
        <v>634912</v>
      </c>
      <c r="N339" s="1">
        <f t="shared" ca="1" si="81"/>
        <v>515371</v>
      </c>
      <c r="O339" s="1">
        <f t="shared" ca="1" si="81"/>
        <v>941570</v>
      </c>
      <c r="P339" s="1">
        <f t="shared" ca="1" si="81"/>
        <v>722311</v>
      </c>
      <c r="Q339" s="1" t="str">
        <f t="shared" ca="1" si="83"/>
        <v>秦开</v>
      </c>
      <c r="R339" s="1" t="str">
        <f t="shared" ca="1" si="84"/>
        <v>义渠骇</v>
      </c>
      <c r="S339" s="1" t="str">
        <f t="shared" ca="1" si="85"/>
        <v>聂荌</v>
      </c>
      <c r="T339" s="1" t="str">
        <f t="shared" ca="1" si="86"/>
        <v>朱亥</v>
      </c>
      <c r="U339" s="1" t="str">
        <f t="shared" ca="1" si="87"/>
        <v>朱亥</v>
      </c>
      <c r="V339" s="1" t="str">
        <f t="shared" ca="1" si="88"/>
        <v>专诸</v>
      </c>
      <c r="W339" s="1" t="str">
        <f t="shared" ca="1" si="89"/>
        <v>朱亥</v>
      </c>
      <c r="X339" s="1" t="str">
        <f t="shared" ca="1" si="90"/>
        <v>莫邪</v>
      </c>
      <c r="Y339" s="1" t="str">
        <f t="shared" ca="1" si="91"/>
        <v>暴鸢</v>
      </c>
      <c r="Z339" s="1" t="str">
        <f t="shared" ca="1" si="92"/>
        <v>朱亥</v>
      </c>
    </row>
    <row r="340" spans="6:26" x14ac:dyDescent="0.2">
      <c r="F340" s="1">
        <v>339</v>
      </c>
      <c r="G340" s="1">
        <f t="shared" ca="1" si="82"/>
        <v>425815</v>
      </c>
      <c r="H340" s="1">
        <f t="shared" ca="1" si="81"/>
        <v>23874</v>
      </c>
      <c r="I340" s="1">
        <f t="shared" ca="1" si="81"/>
        <v>736536</v>
      </c>
      <c r="J340" s="1">
        <f t="shared" ca="1" si="81"/>
        <v>904107</v>
      </c>
      <c r="K340" s="1">
        <f t="shared" ca="1" si="81"/>
        <v>810544</v>
      </c>
      <c r="L340" s="1">
        <f t="shared" ca="1" si="81"/>
        <v>371443</v>
      </c>
      <c r="M340" s="1">
        <f t="shared" ca="1" si="81"/>
        <v>69766</v>
      </c>
      <c r="N340" s="1">
        <f t="shared" ca="1" si="81"/>
        <v>896513</v>
      </c>
      <c r="O340" s="1">
        <f t="shared" ca="1" si="81"/>
        <v>591909</v>
      </c>
      <c r="P340" s="1">
        <f t="shared" ca="1" si="81"/>
        <v>156381</v>
      </c>
      <c r="Q340" s="1" t="str">
        <f t="shared" ca="1" si="83"/>
        <v>扁鹊</v>
      </c>
      <c r="R340" s="1" t="str">
        <f t="shared" ca="1" si="84"/>
        <v>聂荌</v>
      </c>
      <c r="S340" s="1" t="str">
        <f t="shared" ca="1" si="85"/>
        <v>朱亥</v>
      </c>
      <c r="T340" s="1" t="str">
        <f t="shared" ca="1" si="86"/>
        <v>西门豹</v>
      </c>
      <c r="U340" s="1" t="str">
        <f t="shared" ca="1" si="87"/>
        <v>朱亥</v>
      </c>
      <c r="V340" s="1" t="str">
        <f t="shared" ca="1" si="88"/>
        <v>嫪毐</v>
      </c>
      <c r="W340" s="1" t="str">
        <f t="shared" ca="1" si="89"/>
        <v>专诸</v>
      </c>
      <c r="X340" s="1" t="str">
        <f t="shared" ca="1" si="90"/>
        <v>西门豹</v>
      </c>
      <c r="Y340" s="1" t="str">
        <f t="shared" ca="1" si="91"/>
        <v>朱亥</v>
      </c>
      <c r="Z340" s="1" t="str">
        <f t="shared" ca="1" si="92"/>
        <v>嫪毐</v>
      </c>
    </row>
    <row r="341" spans="6:26" x14ac:dyDescent="0.2">
      <c r="F341" s="1">
        <v>340</v>
      </c>
      <c r="G341" s="1">
        <f t="shared" ca="1" si="82"/>
        <v>566300</v>
      </c>
      <c r="H341" s="1">
        <f t="shared" ca="1" si="81"/>
        <v>231999</v>
      </c>
      <c r="I341" s="1">
        <f t="shared" ca="1" si="81"/>
        <v>476519</v>
      </c>
      <c r="J341" s="1">
        <f t="shared" ca="1" si="81"/>
        <v>181740</v>
      </c>
      <c r="K341" s="1">
        <f t="shared" ca="1" si="81"/>
        <v>26160</v>
      </c>
      <c r="L341" s="1">
        <f t="shared" ca="1" si="81"/>
        <v>64526</v>
      </c>
      <c r="M341" s="1">
        <f t="shared" ca="1" si="81"/>
        <v>757829</v>
      </c>
      <c r="N341" s="1">
        <f t="shared" ca="1" si="81"/>
        <v>908662</v>
      </c>
      <c r="O341" s="1">
        <f t="shared" ca="1" si="81"/>
        <v>152261</v>
      </c>
      <c r="P341" s="1">
        <f t="shared" ca="1" si="81"/>
        <v>153422</v>
      </c>
      <c r="Q341" s="1" t="str">
        <f t="shared" ca="1" si="83"/>
        <v>庞涓</v>
      </c>
      <c r="R341" s="1" t="str">
        <f t="shared" ca="1" si="84"/>
        <v>嫪毐</v>
      </c>
      <c r="S341" s="1" t="str">
        <f t="shared" ca="1" si="85"/>
        <v>春申君</v>
      </c>
      <c r="T341" s="1" t="str">
        <f t="shared" ca="1" si="86"/>
        <v>嫪毐</v>
      </c>
      <c r="U341" s="1" t="str">
        <f t="shared" ca="1" si="87"/>
        <v>聂荌</v>
      </c>
      <c r="V341" s="1" t="str">
        <f t="shared" ca="1" si="88"/>
        <v>专诸</v>
      </c>
      <c r="W341" s="1" t="str">
        <f t="shared" ca="1" si="89"/>
        <v>朱亥</v>
      </c>
      <c r="X341" s="1" t="str">
        <f t="shared" ca="1" si="90"/>
        <v>西门豹</v>
      </c>
      <c r="Y341" s="1" t="str">
        <f t="shared" ca="1" si="91"/>
        <v>嫪毐</v>
      </c>
      <c r="Z341" s="1" t="str">
        <f t="shared" ca="1" si="92"/>
        <v>嫪毐</v>
      </c>
    </row>
    <row r="342" spans="6:26" x14ac:dyDescent="0.2">
      <c r="F342" s="1">
        <v>341</v>
      </c>
      <c r="G342" s="1">
        <f t="shared" ca="1" si="82"/>
        <v>245494</v>
      </c>
      <c r="H342" s="1">
        <f t="shared" ca="1" si="81"/>
        <v>785153</v>
      </c>
      <c r="I342" s="1">
        <f t="shared" ca="1" si="81"/>
        <v>668701</v>
      </c>
      <c r="J342" s="1">
        <f t="shared" ca="1" si="81"/>
        <v>577938</v>
      </c>
      <c r="K342" s="1">
        <f t="shared" ca="1" si="81"/>
        <v>45110</v>
      </c>
      <c r="L342" s="1">
        <f t="shared" ca="1" si="81"/>
        <v>509903</v>
      </c>
      <c r="M342" s="1">
        <f t="shared" ca="1" si="81"/>
        <v>147404</v>
      </c>
      <c r="N342" s="1">
        <f t="shared" ca="1" si="81"/>
        <v>902397</v>
      </c>
      <c r="O342" s="1">
        <f t="shared" ca="1" si="81"/>
        <v>970974</v>
      </c>
      <c r="P342" s="1">
        <f t="shared" ca="1" si="81"/>
        <v>690775</v>
      </c>
      <c r="Q342" s="1" t="str">
        <f t="shared" ca="1" si="83"/>
        <v>嫪毐</v>
      </c>
      <c r="R342" s="1" t="str">
        <f t="shared" ca="1" si="84"/>
        <v>朱亥</v>
      </c>
      <c r="S342" s="1" t="str">
        <f t="shared" ca="1" si="85"/>
        <v>朱亥</v>
      </c>
      <c r="T342" s="1" t="str">
        <f t="shared" ca="1" si="86"/>
        <v>庞涓</v>
      </c>
      <c r="U342" s="1" t="str">
        <f t="shared" ca="1" si="87"/>
        <v>专诸</v>
      </c>
      <c r="V342" s="1" t="str">
        <f t="shared" ca="1" si="88"/>
        <v>莫邪</v>
      </c>
      <c r="W342" s="1" t="str">
        <f t="shared" ca="1" si="89"/>
        <v>嫪毐</v>
      </c>
      <c r="X342" s="1" t="str">
        <f t="shared" ca="1" si="90"/>
        <v>西门豹</v>
      </c>
      <c r="Y342" s="1" t="str">
        <f t="shared" ca="1" si="91"/>
        <v>秦开</v>
      </c>
      <c r="Z342" s="1" t="str">
        <f t="shared" ca="1" si="92"/>
        <v>朱亥</v>
      </c>
    </row>
    <row r="343" spans="6:26" x14ac:dyDescent="0.2">
      <c r="F343" s="1">
        <v>342</v>
      </c>
      <c r="G343" s="1">
        <f t="shared" ca="1" si="82"/>
        <v>557436</v>
      </c>
      <c r="H343" s="1">
        <f t="shared" ca="1" si="81"/>
        <v>683473</v>
      </c>
      <c r="I343" s="1">
        <f t="shared" ca="1" si="81"/>
        <v>388022</v>
      </c>
      <c r="J343" s="1">
        <f t="shared" ca="1" si="81"/>
        <v>909903</v>
      </c>
      <c r="K343" s="1">
        <f t="shared" ca="1" si="81"/>
        <v>906329</v>
      </c>
      <c r="L343" s="1">
        <f t="shared" ca="1" si="81"/>
        <v>668011</v>
      </c>
      <c r="M343" s="1">
        <f t="shared" ca="1" si="81"/>
        <v>368161</v>
      </c>
      <c r="N343" s="1">
        <f t="shared" ca="1" si="81"/>
        <v>269820</v>
      </c>
      <c r="O343" s="1">
        <f t="shared" ca="1" si="81"/>
        <v>670058</v>
      </c>
      <c r="P343" s="1">
        <f t="shared" ca="1" si="81"/>
        <v>294649</v>
      </c>
      <c r="Q343" s="1" t="str">
        <f t="shared" ca="1" si="83"/>
        <v>庞涓</v>
      </c>
      <c r="R343" s="1" t="str">
        <f t="shared" ca="1" si="84"/>
        <v>朱亥</v>
      </c>
      <c r="S343" s="1" t="str">
        <f t="shared" ca="1" si="85"/>
        <v>樗里疾</v>
      </c>
      <c r="T343" s="1" t="str">
        <f t="shared" ca="1" si="86"/>
        <v>西门豹</v>
      </c>
      <c r="U343" s="1" t="str">
        <f t="shared" ca="1" si="87"/>
        <v>西门豹</v>
      </c>
      <c r="V343" s="1" t="str">
        <f t="shared" ca="1" si="88"/>
        <v>朱亥</v>
      </c>
      <c r="W343" s="1" t="str">
        <f t="shared" ca="1" si="89"/>
        <v>嫪毐</v>
      </c>
      <c r="X343" s="1" t="str">
        <f t="shared" ca="1" si="90"/>
        <v>嫪毐</v>
      </c>
      <c r="Y343" s="1" t="str">
        <f t="shared" ca="1" si="91"/>
        <v>朱亥</v>
      </c>
      <c r="Z343" s="1" t="str">
        <f t="shared" ca="1" si="92"/>
        <v>嫪毐</v>
      </c>
    </row>
    <row r="344" spans="6:26" x14ac:dyDescent="0.2">
      <c r="F344" s="1">
        <v>343</v>
      </c>
      <c r="G344" s="1">
        <f t="shared" ca="1" si="82"/>
        <v>406846</v>
      </c>
      <c r="H344" s="1">
        <f t="shared" ca="1" si="81"/>
        <v>15267</v>
      </c>
      <c r="I344" s="1">
        <f t="shared" ca="1" si="81"/>
        <v>859871</v>
      </c>
      <c r="J344" s="1">
        <f t="shared" ca="1" si="81"/>
        <v>840618</v>
      </c>
      <c r="K344" s="1">
        <f t="shared" ca="1" si="81"/>
        <v>941688</v>
      </c>
      <c r="L344" s="1">
        <f t="shared" ca="1" si="81"/>
        <v>901533</v>
      </c>
      <c r="M344" s="1">
        <f t="shared" ca="1" si="81"/>
        <v>425960</v>
      </c>
      <c r="N344" s="1">
        <f t="shared" ca="1" si="81"/>
        <v>886805</v>
      </c>
      <c r="O344" s="1">
        <f t="shared" ca="1" si="81"/>
        <v>407423</v>
      </c>
      <c r="P344" s="1">
        <f t="shared" ca="1" si="81"/>
        <v>316396</v>
      </c>
      <c r="Q344" s="1" t="str">
        <f t="shared" ca="1" si="83"/>
        <v>钟无艳</v>
      </c>
      <c r="R344" s="1" t="str">
        <f t="shared" ca="1" si="84"/>
        <v>信陵君</v>
      </c>
      <c r="S344" s="1" t="str">
        <f t="shared" ca="1" si="85"/>
        <v>朱亥</v>
      </c>
      <c r="T344" s="1" t="str">
        <f t="shared" ca="1" si="86"/>
        <v>朱亥</v>
      </c>
      <c r="U344" s="1" t="str">
        <f t="shared" ca="1" si="87"/>
        <v>暴鸢</v>
      </c>
      <c r="V344" s="1" t="str">
        <f t="shared" ca="1" si="88"/>
        <v>西门豹</v>
      </c>
      <c r="W344" s="1" t="str">
        <f t="shared" ca="1" si="89"/>
        <v>扁鹊</v>
      </c>
      <c r="X344" s="1" t="str">
        <f t="shared" ca="1" si="90"/>
        <v>朱亥</v>
      </c>
      <c r="Y344" s="1" t="str">
        <f t="shared" ca="1" si="91"/>
        <v>钟无艳</v>
      </c>
      <c r="Z344" s="1" t="str">
        <f t="shared" ca="1" si="92"/>
        <v>嫪毐</v>
      </c>
    </row>
    <row r="345" spans="6:26" x14ac:dyDescent="0.2">
      <c r="F345" s="1">
        <v>344</v>
      </c>
      <c r="G345" s="1">
        <f t="shared" ca="1" si="82"/>
        <v>614499</v>
      </c>
      <c r="H345" s="1">
        <f t="shared" ca="1" si="81"/>
        <v>514257</v>
      </c>
      <c r="I345" s="1">
        <f t="shared" ca="1" si="81"/>
        <v>506621</v>
      </c>
      <c r="J345" s="1">
        <f t="shared" ca="1" si="81"/>
        <v>669881</v>
      </c>
      <c r="K345" s="1">
        <f t="shared" ca="1" si="81"/>
        <v>317686</v>
      </c>
      <c r="L345" s="1">
        <f t="shared" ca="1" si="81"/>
        <v>181014</v>
      </c>
      <c r="M345" s="1">
        <f t="shared" ca="1" si="81"/>
        <v>671853</v>
      </c>
      <c r="N345" s="1">
        <f t="shared" ca="1" si="81"/>
        <v>614144</v>
      </c>
      <c r="O345" s="1">
        <f t="shared" ca="1" si="81"/>
        <v>965528</v>
      </c>
      <c r="P345" s="1">
        <f t="shared" ca="1" si="81"/>
        <v>488822</v>
      </c>
      <c r="Q345" s="1" t="str">
        <f t="shared" ca="1" si="83"/>
        <v>朱亥</v>
      </c>
      <c r="R345" s="1" t="str">
        <f t="shared" ca="1" si="84"/>
        <v>莫邪</v>
      </c>
      <c r="S345" s="1" t="str">
        <f t="shared" ca="1" si="85"/>
        <v>莫邪</v>
      </c>
      <c r="T345" s="1" t="str">
        <f t="shared" ca="1" si="86"/>
        <v>朱亥</v>
      </c>
      <c r="U345" s="1" t="str">
        <f t="shared" ca="1" si="87"/>
        <v>嫪毐</v>
      </c>
      <c r="V345" s="1" t="str">
        <f t="shared" ca="1" si="88"/>
        <v>嫪毐</v>
      </c>
      <c r="W345" s="1" t="str">
        <f t="shared" ca="1" si="89"/>
        <v>朱亥</v>
      </c>
      <c r="X345" s="1" t="str">
        <f t="shared" ca="1" si="90"/>
        <v>朱亥</v>
      </c>
      <c r="Y345" s="1" t="str">
        <f t="shared" ca="1" si="91"/>
        <v>秦开</v>
      </c>
      <c r="Z345" s="1" t="str">
        <f t="shared" ca="1" si="92"/>
        <v>春申君</v>
      </c>
    </row>
    <row r="346" spans="6:26" x14ac:dyDescent="0.2">
      <c r="F346" s="1">
        <v>345</v>
      </c>
      <c r="G346" s="1">
        <f t="shared" ca="1" si="82"/>
        <v>620114</v>
      </c>
      <c r="H346" s="1">
        <f t="shared" ca="1" si="81"/>
        <v>373629</v>
      </c>
      <c r="I346" s="1">
        <f t="shared" ca="1" si="81"/>
        <v>57471</v>
      </c>
      <c r="J346" s="1">
        <f t="shared" ca="1" si="81"/>
        <v>781789</v>
      </c>
      <c r="K346" s="1">
        <f t="shared" ca="1" si="81"/>
        <v>317955</v>
      </c>
      <c r="L346" s="1">
        <f t="shared" ca="1" si="81"/>
        <v>649708</v>
      </c>
      <c r="M346" s="1">
        <f t="shared" ca="1" si="81"/>
        <v>717895</v>
      </c>
      <c r="N346" s="1">
        <f t="shared" ca="1" si="81"/>
        <v>635490</v>
      </c>
      <c r="O346" s="1">
        <f t="shared" ca="1" si="81"/>
        <v>417332</v>
      </c>
      <c r="P346" s="1">
        <f t="shared" ca="1" si="81"/>
        <v>536938</v>
      </c>
      <c r="Q346" s="1" t="str">
        <f t="shared" ca="1" si="83"/>
        <v>朱亥</v>
      </c>
      <c r="R346" s="1" t="str">
        <f t="shared" ca="1" si="84"/>
        <v>嫪毐</v>
      </c>
      <c r="S346" s="1" t="str">
        <f t="shared" ca="1" si="85"/>
        <v>专诸</v>
      </c>
      <c r="T346" s="1" t="str">
        <f t="shared" ca="1" si="86"/>
        <v>朱亥</v>
      </c>
      <c r="U346" s="1" t="str">
        <f t="shared" ca="1" si="87"/>
        <v>嫪毐</v>
      </c>
      <c r="V346" s="1" t="str">
        <f t="shared" ca="1" si="88"/>
        <v>朱亥</v>
      </c>
      <c r="W346" s="1" t="str">
        <f t="shared" ca="1" si="89"/>
        <v>朱亥</v>
      </c>
      <c r="X346" s="1" t="str">
        <f t="shared" ca="1" si="90"/>
        <v>朱亥</v>
      </c>
      <c r="Y346" s="1" t="str">
        <f t="shared" ca="1" si="91"/>
        <v>钟无艳</v>
      </c>
      <c r="Z346" s="1" t="str">
        <f t="shared" ca="1" si="92"/>
        <v>孙叔敖</v>
      </c>
    </row>
    <row r="347" spans="6:26" x14ac:dyDescent="0.2">
      <c r="F347" s="1">
        <v>346</v>
      </c>
      <c r="G347" s="1">
        <f t="shared" ca="1" si="82"/>
        <v>29902</v>
      </c>
      <c r="H347" s="1">
        <f t="shared" ca="1" si="81"/>
        <v>400211</v>
      </c>
      <c r="I347" s="1">
        <f t="shared" ca="1" si="81"/>
        <v>596568</v>
      </c>
      <c r="J347" s="1">
        <f t="shared" ca="1" si="81"/>
        <v>412746</v>
      </c>
      <c r="K347" s="1">
        <f t="shared" ca="1" si="81"/>
        <v>104891</v>
      </c>
      <c r="L347" s="1">
        <f t="shared" ca="1" si="81"/>
        <v>93363</v>
      </c>
      <c r="M347" s="1">
        <f t="shared" ca="1" si="81"/>
        <v>667880</v>
      </c>
      <c r="N347" s="1">
        <f t="shared" ca="1" si="81"/>
        <v>802883</v>
      </c>
      <c r="O347" s="1">
        <f t="shared" ca="1" si="81"/>
        <v>40158</v>
      </c>
      <c r="P347" s="1">
        <f t="shared" ca="1" si="81"/>
        <v>891941</v>
      </c>
      <c r="Q347" s="1" t="str">
        <f t="shared" ca="1" si="83"/>
        <v>聂荌</v>
      </c>
      <c r="R347" s="1" t="str">
        <f t="shared" ca="1" si="84"/>
        <v>钟无艳</v>
      </c>
      <c r="S347" s="1" t="str">
        <f t="shared" ca="1" si="85"/>
        <v>朱亥</v>
      </c>
      <c r="T347" s="1" t="str">
        <f t="shared" ca="1" si="86"/>
        <v>钟无艳</v>
      </c>
      <c r="U347" s="1" t="str">
        <f t="shared" ca="1" si="87"/>
        <v>嫪毐</v>
      </c>
      <c r="V347" s="1" t="str">
        <f t="shared" ca="1" si="88"/>
        <v>嫪毐</v>
      </c>
      <c r="W347" s="1" t="str">
        <f t="shared" ca="1" si="89"/>
        <v>朱亥</v>
      </c>
      <c r="X347" s="1" t="str">
        <f t="shared" ca="1" si="90"/>
        <v>朱亥</v>
      </c>
      <c r="Y347" s="1" t="str">
        <f t="shared" ca="1" si="91"/>
        <v>聂荌</v>
      </c>
      <c r="Z347" s="1" t="str">
        <f t="shared" ca="1" si="92"/>
        <v>西门豹</v>
      </c>
    </row>
    <row r="348" spans="6:26" x14ac:dyDescent="0.2">
      <c r="F348" s="1">
        <v>347</v>
      </c>
      <c r="G348" s="1">
        <f t="shared" ca="1" si="82"/>
        <v>427045</v>
      </c>
      <c r="H348" s="1">
        <f t="shared" ca="1" si="81"/>
        <v>21939</v>
      </c>
      <c r="I348" s="1">
        <f t="shared" ca="1" si="81"/>
        <v>34024</v>
      </c>
      <c r="J348" s="1">
        <f t="shared" ca="1" si="81"/>
        <v>25731</v>
      </c>
      <c r="K348" s="1">
        <f t="shared" ca="1" si="81"/>
        <v>629384</v>
      </c>
      <c r="L348" s="1">
        <f t="shared" ca="1" si="81"/>
        <v>767333</v>
      </c>
      <c r="M348" s="1">
        <f t="shared" ca="1" si="81"/>
        <v>190347</v>
      </c>
      <c r="N348" s="1">
        <f t="shared" ca="1" si="81"/>
        <v>60048</v>
      </c>
      <c r="O348" s="1">
        <f t="shared" ca="1" si="81"/>
        <v>627387</v>
      </c>
      <c r="P348" s="1">
        <f t="shared" ca="1" si="81"/>
        <v>799956</v>
      </c>
      <c r="Q348" s="1" t="str">
        <f t="shared" ca="1" si="83"/>
        <v>扁鹊</v>
      </c>
      <c r="R348" s="1" t="str">
        <f t="shared" ca="1" si="84"/>
        <v>聂荌</v>
      </c>
      <c r="S348" s="1" t="str">
        <f t="shared" ca="1" si="85"/>
        <v>聂荌</v>
      </c>
      <c r="T348" s="1" t="str">
        <f t="shared" ca="1" si="86"/>
        <v>聂荌</v>
      </c>
      <c r="U348" s="1" t="str">
        <f t="shared" ca="1" si="87"/>
        <v>朱亥</v>
      </c>
      <c r="V348" s="1" t="str">
        <f t="shared" ca="1" si="88"/>
        <v>朱亥</v>
      </c>
      <c r="W348" s="1" t="str">
        <f t="shared" ca="1" si="89"/>
        <v>嫪毐</v>
      </c>
      <c r="X348" s="1" t="str">
        <f t="shared" ca="1" si="90"/>
        <v>专诸</v>
      </c>
      <c r="Y348" s="1" t="str">
        <f t="shared" ca="1" si="91"/>
        <v>朱亥</v>
      </c>
      <c r="Z348" s="1" t="str">
        <f t="shared" ca="1" si="92"/>
        <v>朱亥</v>
      </c>
    </row>
    <row r="349" spans="6:26" x14ac:dyDescent="0.2">
      <c r="F349" s="1">
        <v>348</v>
      </c>
      <c r="G349" s="1">
        <f t="shared" ca="1" si="82"/>
        <v>651012</v>
      </c>
      <c r="H349" s="1">
        <f t="shared" ca="1" si="81"/>
        <v>454452</v>
      </c>
      <c r="I349" s="1">
        <f t="shared" ca="1" si="81"/>
        <v>574170</v>
      </c>
      <c r="J349" s="1">
        <f t="shared" ca="1" si="81"/>
        <v>755207</v>
      </c>
      <c r="K349" s="1">
        <f t="shared" ca="1" si="81"/>
        <v>381432</v>
      </c>
      <c r="L349" s="1">
        <f t="shared" ca="1" si="81"/>
        <v>543673</v>
      </c>
      <c r="M349" s="1">
        <f t="shared" ca="1" si="81"/>
        <v>863866</v>
      </c>
      <c r="N349" s="1">
        <f t="shared" ca="1" si="81"/>
        <v>653114</v>
      </c>
      <c r="O349" s="1">
        <f t="shared" ca="1" si="81"/>
        <v>803926</v>
      </c>
      <c r="P349" s="1">
        <f t="shared" ca="1" si="81"/>
        <v>452380</v>
      </c>
      <c r="Q349" s="1" t="str">
        <f t="shared" ca="1" si="83"/>
        <v>朱亥</v>
      </c>
      <c r="R349" s="1" t="str">
        <f t="shared" ca="1" si="84"/>
        <v>田忌</v>
      </c>
      <c r="S349" s="1" t="str">
        <f t="shared" ca="1" si="85"/>
        <v>庞涓</v>
      </c>
      <c r="T349" s="1" t="str">
        <f t="shared" ca="1" si="86"/>
        <v>朱亥</v>
      </c>
      <c r="U349" s="1" t="str">
        <f t="shared" ca="1" si="87"/>
        <v>嫪毐</v>
      </c>
      <c r="V349" s="1" t="str">
        <f t="shared" ca="1" si="88"/>
        <v>孙叔敖</v>
      </c>
      <c r="W349" s="1" t="str">
        <f t="shared" ca="1" si="89"/>
        <v>朱亥</v>
      </c>
      <c r="X349" s="1" t="str">
        <f t="shared" ca="1" si="90"/>
        <v>朱亥</v>
      </c>
      <c r="Y349" s="1" t="str">
        <f t="shared" ca="1" si="91"/>
        <v>朱亥</v>
      </c>
      <c r="Z349" s="1" t="str">
        <f t="shared" ca="1" si="92"/>
        <v>田忌</v>
      </c>
    </row>
    <row r="350" spans="6:26" x14ac:dyDescent="0.2">
      <c r="F350" s="1">
        <v>349</v>
      </c>
      <c r="G350" s="1">
        <f t="shared" ca="1" si="82"/>
        <v>951485</v>
      </c>
      <c r="H350" s="1">
        <f t="shared" ca="1" si="81"/>
        <v>7517</v>
      </c>
      <c r="I350" s="1">
        <f t="shared" ca="1" si="81"/>
        <v>112935</v>
      </c>
      <c r="J350" s="1">
        <f t="shared" ca="1" si="81"/>
        <v>52264</v>
      </c>
      <c r="K350" s="1">
        <f t="shared" ca="1" si="81"/>
        <v>213002</v>
      </c>
      <c r="L350" s="1">
        <f t="shared" ca="1" si="81"/>
        <v>921055</v>
      </c>
      <c r="M350" s="1">
        <f t="shared" ca="1" si="81"/>
        <v>59462</v>
      </c>
      <c r="N350" s="1">
        <f t="shared" ca="1" si="81"/>
        <v>872684</v>
      </c>
      <c r="O350" s="1">
        <f t="shared" ca="1" si="81"/>
        <v>923686</v>
      </c>
      <c r="P350" s="1">
        <f t="shared" ref="H350:P379" ca="1" si="93">RANDBETWEEN(1,1000000)</f>
        <v>58883</v>
      </c>
      <c r="Q350" s="1" t="str">
        <f t="shared" ca="1" si="83"/>
        <v>申不害</v>
      </c>
      <c r="R350" s="1" t="str">
        <f t="shared" ca="1" si="84"/>
        <v>义渠骇</v>
      </c>
      <c r="S350" s="1" t="str">
        <f t="shared" ca="1" si="85"/>
        <v>嫪毐</v>
      </c>
      <c r="T350" s="1" t="str">
        <f t="shared" ca="1" si="86"/>
        <v>专诸</v>
      </c>
      <c r="U350" s="1" t="str">
        <f t="shared" ca="1" si="87"/>
        <v>嫪毐</v>
      </c>
      <c r="V350" s="1" t="str">
        <f t="shared" ca="1" si="88"/>
        <v>暴鸢</v>
      </c>
      <c r="W350" s="1" t="str">
        <f t="shared" ca="1" si="89"/>
        <v>专诸</v>
      </c>
      <c r="X350" s="1" t="str">
        <f t="shared" ca="1" si="90"/>
        <v>朱亥</v>
      </c>
      <c r="Y350" s="1" t="str">
        <f t="shared" ca="1" si="91"/>
        <v>暴鸢</v>
      </c>
      <c r="Z350" s="1" t="str">
        <f t="shared" ca="1" si="92"/>
        <v>专诸</v>
      </c>
    </row>
    <row r="351" spans="6:26" x14ac:dyDescent="0.2">
      <c r="F351" s="1">
        <v>350</v>
      </c>
      <c r="G351" s="1">
        <f t="shared" ca="1" si="82"/>
        <v>691974</v>
      </c>
      <c r="H351" s="1">
        <f t="shared" ca="1" si="93"/>
        <v>639244</v>
      </c>
      <c r="I351" s="1">
        <f t="shared" ca="1" si="93"/>
        <v>471699</v>
      </c>
      <c r="J351" s="1">
        <f t="shared" ca="1" si="93"/>
        <v>767009</v>
      </c>
      <c r="K351" s="1">
        <f t="shared" ca="1" si="93"/>
        <v>578993</v>
      </c>
      <c r="L351" s="1">
        <f t="shared" ca="1" si="93"/>
        <v>385629</v>
      </c>
      <c r="M351" s="1">
        <f t="shared" ca="1" si="93"/>
        <v>658515</v>
      </c>
      <c r="N351" s="1">
        <f t="shared" ca="1" si="93"/>
        <v>305146</v>
      </c>
      <c r="O351" s="1">
        <f t="shared" ca="1" si="93"/>
        <v>48872</v>
      </c>
      <c r="P351" s="1">
        <f t="shared" ca="1" si="93"/>
        <v>902591</v>
      </c>
      <c r="Q351" s="1" t="str">
        <f t="shared" ca="1" si="83"/>
        <v>朱亥</v>
      </c>
      <c r="R351" s="1" t="str">
        <f t="shared" ca="1" si="84"/>
        <v>朱亥</v>
      </c>
      <c r="S351" s="1" t="str">
        <f t="shared" ca="1" si="85"/>
        <v>项燕</v>
      </c>
      <c r="T351" s="1" t="str">
        <f t="shared" ca="1" si="86"/>
        <v>朱亥</v>
      </c>
      <c r="U351" s="1" t="str">
        <f t="shared" ca="1" si="87"/>
        <v>庞涓</v>
      </c>
      <c r="V351" s="1" t="str">
        <f t="shared" ca="1" si="88"/>
        <v>嫪毐</v>
      </c>
      <c r="W351" s="1" t="str">
        <f t="shared" ca="1" si="89"/>
        <v>朱亥</v>
      </c>
      <c r="X351" s="1" t="str">
        <f t="shared" ca="1" si="90"/>
        <v>嫪毐</v>
      </c>
      <c r="Y351" s="1" t="str">
        <f t="shared" ca="1" si="91"/>
        <v>专诸</v>
      </c>
      <c r="Z351" s="1" t="str">
        <f t="shared" ca="1" si="92"/>
        <v>西门豹</v>
      </c>
    </row>
    <row r="352" spans="6:26" x14ac:dyDescent="0.2">
      <c r="F352" s="1">
        <v>351</v>
      </c>
      <c r="G352" s="1">
        <f t="shared" ca="1" si="82"/>
        <v>837548</v>
      </c>
      <c r="H352" s="1">
        <f t="shared" ca="1" si="93"/>
        <v>74340</v>
      </c>
      <c r="I352" s="1">
        <f t="shared" ca="1" si="93"/>
        <v>646125</v>
      </c>
      <c r="J352" s="1">
        <f t="shared" ca="1" si="93"/>
        <v>322256</v>
      </c>
      <c r="K352" s="1">
        <f t="shared" ca="1" si="93"/>
        <v>814086</v>
      </c>
      <c r="L352" s="1">
        <f t="shared" ca="1" si="93"/>
        <v>60594</v>
      </c>
      <c r="M352" s="1">
        <f t="shared" ca="1" si="93"/>
        <v>522901</v>
      </c>
      <c r="N352" s="1">
        <f t="shared" ca="1" si="93"/>
        <v>264993</v>
      </c>
      <c r="O352" s="1">
        <f t="shared" ca="1" si="93"/>
        <v>382239</v>
      </c>
      <c r="P352" s="1">
        <f t="shared" ca="1" si="93"/>
        <v>374307</v>
      </c>
      <c r="Q352" s="1" t="str">
        <f t="shared" ca="1" si="83"/>
        <v>朱亥</v>
      </c>
      <c r="R352" s="1" t="str">
        <f t="shared" ca="1" si="84"/>
        <v>司马错</v>
      </c>
      <c r="S352" s="1" t="str">
        <f t="shared" ca="1" si="85"/>
        <v>朱亥</v>
      </c>
      <c r="T352" s="1" t="str">
        <f t="shared" ca="1" si="86"/>
        <v>嫪毐</v>
      </c>
      <c r="U352" s="1" t="str">
        <f t="shared" ca="1" si="87"/>
        <v>朱亥</v>
      </c>
      <c r="V352" s="1" t="str">
        <f t="shared" ca="1" si="88"/>
        <v>专诸</v>
      </c>
      <c r="W352" s="1" t="str">
        <f t="shared" ca="1" si="89"/>
        <v>莫邪</v>
      </c>
      <c r="X352" s="1" t="str">
        <f t="shared" ca="1" si="90"/>
        <v>嫪毐</v>
      </c>
      <c r="Y352" s="1" t="str">
        <f t="shared" ca="1" si="91"/>
        <v>嫪毐</v>
      </c>
      <c r="Z352" s="1" t="str">
        <f t="shared" ca="1" si="92"/>
        <v>嫪毐</v>
      </c>
    </row>
    <row r="353" spans="6:26" x14ac:dyDescent="0.2">
      <c r="F353" s="1">
        <v>352</v>
      </c>
      <c r="G353" s="1">
        <f t="shared" ca="1" si="82"/>
        <v>595278</v>
      </c>
      <c r="H353" s="1">
        <f t="shared" ca="1" si="93"/>
        <v>348002</v>
      </c>
      <c r="I353" s="1">
        <f t="shared" ca="1" si="93"/>
        <v>264489</v>
      </c>
      <c r="J353" s="1">
        <f t="shared" ca="1" si="93"/>
        <v>353887</v>
      </c>
      <c r="K353" s="1">
        <f t="shared" ca="1" si="93"/>
        <v>410048</v>
      </c>
      <c r="L353" s="1">
        <f t="shared" ca="1" si="93"/>
        <v>310174</v>
      </c>
      <c r="M353" s="1">
        <f t="shared" ca="1" si="93"/>
        <v>142649</v>
      </c>
      <c r="N353" s="1">
        <f t="shared" ca="1" si="93"/>
        <v>946354</v>
      </c>
      <c r="O353" s="1">
        <f t="shared" ca="1" si="93"/>
        <v>720895</v>
      </c>
      <c r="P353" s="1">
        <f t="shared" ca="1" si="93"/>
        <v>824936</v>
      </c>
      <c r="Q353" s="1" t="str">
        <f t="shared" ca="1" si="83"/>
        <v>朱亥</v>
      </c>
      <c r="R353" s="1" t="str">
        <f t="shared" ca="1" si="84"/>
        <v>嫪毐</v>
      </c>
      <c r="S353" s="1" t="str">
        <f t="shared" ca="1" si="85"/>
        <v>嫪毐</v>
      </c>
      <c r="T353" s="1" t="str">
        <f t="shared" ca="1" si="86"/>
        <v>嫪毐</v>
      </c>
      <c r="U353" s="1" t="str">
        <f t="shared" ca="1" si="87"/>
        <v>钟无艳</v>
      </c>
      <c r="V353" s="1" t="str">
        <f t="shared" ca="1" si="88"/>
        <v>嫪毐</v>
      </c>
      <c r="W353" s="1" t="str">
        <f t="shared" ca="1" si="89"/>
        <v>嫪毐</v>
      </c>
      <c r="X353" s="1" t="str">
        <f t="shared" ca="1" si="90"/>
        <v>暴鸢</v>
      </c>
      <c r="Y353" s="1" t="str">
        <f t="shared" ca="1" si="91"/>
        <v>朱亥</v>
      </c>
      <c r="Z353" s="1" t="str">
        <f t="shared" ca="1" si="92"/>
        <v>朱亥</v>
      </c>
    </row>
    <row r="354" spans="6:26" x14ac:dyDescent="0.2">
      <c r="F354" s="1">
        <v>353</v>
      </c>
      <c r="G354" s="1">
        <f t="shared" ca="1" si="82"/>
        <v>566444</v>
      </c>
      <c r="H354" s="1">
        <f t="shared" ca="1" si="93"/>
        <v>892220</v>
      </c>
      <c r="I354" s="1">
        <f t="shared" ca="1" si="93"/>
        <v>705219</v>
      </c>
      <c r="J354" s="1">
        <f t="shared" ca="1" si="93"/>
        <v>390389</v>
      </c>
      <c r="K354" s="1">
        <f t="shared" ca="1" si="93"/>
        <v>579873</v>
      </c>
      <c r="L354" s="1">
        <f t="shared" ca="1" si="93"/>
        <v>49283</v>
      </c>
      <c r="M354" s="1">
        <f t="shared" ca="1" si="93"/>
        <v>852506</v>
      </c>
      <c r="N354" s="1">
        <f t="shared" ca="1" si="93"/>
        <v>995910</v>
      </c>
      <c r="O354" s="1">
        <f t="shared" ca="1" si="93"/>
        <v>599762</v>
      </c>
      <c r="P354" s="1">
        <f t="shared" ca="1" si="93"/>
        <v>575903</v>
      </c>
      <c r="Q354" s="1" t="str">
        <f t="shared" ca="1" si="83"/>
        <v>庞涓</v>
      </c>
      <c r="R354" s="1" t="str">
        <f t="shared" ca="1" si="84"/>
        <v>西门豹</v>
      </c>
      <c r="S354" s="1" t="str">
        <f t="shared" ca="1" si="85"/>
        <v>朱亥</v>
      </c>
      <c r="T354" s="1" t="str">
        <f t="shared" ca="1" si="86"/>
        <v>樗里疾</v>
      </c>
      <c r="U354" s="1" t="str">
        <f t="shared" ca="1" si="87"/>
        <v>庞涓</v>
      </c>
      <c r="V354" s="1" t="str">
        <f t="shared" ca="1" si="88"/>
        <v>专诸</v>
      </c>
      <c r="W354" s="1" t="str">
        <f t="shared" ca="1" si="89"/>
        <v>朱亥</v>
      </c>
      <c r="X354" s="1" t="str">
        <f t="shared" ca="1" si="90"/>
        <v>伍子胥</v>
      </c>
      <c r="Y354" s="1" t="str">
        <f t="shared" ca="1" si="91"/>
        <v>朱亥</v>
      </c>
      <c r="Z354" s="1" t="str">
        <f t="shared" ca="1" si="92"/>
        <v>庞涓</v>
      </c>
    </row>
    <row r="355" spans="6:26" x14ac:dyDescent="0.2">
      <c r="F355" s="1">
        <v>354</v>
      </c>
      <c r="G355" s="1">
        <f t="shared" ca="1" si="82"/>
        <v>375743</v>
      </c>
      <c r="H355" s="1">
        <f t="shared" ca="1" si="93"/>
        <v>909324</v>
      </c>
      <c r="I355" s="1">
        <f t="shared" ca="1" si="93"/>
        <v>446544</v>
      </c>
      <c r="J355" s="1">
        <f t="shared" ca="1" si="93"/>
        <v>534596</v>
      </c>
      <c r="K355" s="1">
        <f t="shared" ca="1" si="93"/>
        <v>475760</v>
      </c>
      <c r="L355" s="1">
        <f t="shared" ca="1" si="93"/>
        <v>233691</v>
      </c>
      <c r="M355" s="1">
        <f t="shared" ca="1" si="93"/>
        <v>531841</v>
      </c>
      <c r="N355" s="1">
        <f t="shared" ca="1" si="93"/>
        <v>176130</v>
      </c>
      <c r="O355" s="1">
        <f t="shared" ca="1" si="93"/>
        <v>597462</v>
      </c>
      <c r="P355" s="1">
        <f t="shared" ca="1" si="93"/>
        <v>454798</v>
      </c>
      <c r="Q355" s="1" t="str">
        <f t="shared" ca="1" si="83"/>
        <v>嫪毐</v>
      </c>
      <c r="R355" s="1" t="str">
        <f t="shared" ca="1" si="84"/>
        <v>西门豹</v>
      </c>
      <c r="S355" s="1" t="str">
        <f t="shared" ca="1" si="85"/>
        <v>田忌</v>
      </c>
      <c r="T355" s="1" t="str">
        <f t="shared" ca="1" si="86"/>
        <v>孙叔敖</v>
      </c>
      <c r="U355" s="1" t="str">
        <f t="shared" ca="1" si="87"/>
        <v>春申君</v>
      </c>
      <c r="V355" s="1" t="str">
        <f t="shared" ca="1" si="88"/>
        <v>嫪毐</v>
      </c>
      <c r="W355" s="1" t="str">
        <f t="shared" ca="1" si="89"/>
        <v>孙叔敖</v>
      </c>
      <c r="X355" s="1" t="str">
        <f t="shared" ca="1" si="90"/>
        <v>嫪毐</v>
      </c>
      <c r="Y355" s="1" t="str">
        <f t="shared" ca="1" si="91"/>
        <v>朱亥</v>
      </c>
      <c r="Z355" s="1" t="str">
        <f t="shared" ca="1" si="92"/>
        <v>田忌</v>
      </c>
    </row>
    <row r="356" spans="6:26" x14ac:dyDescent="0.2">
      <c r="F356" s="1">
        <v>355</v>
      </c>
      <c r="G356" s="1">
        <f t="shared" ca="1" si="82"/>
        <v>469694</v>
      </c>
      <c r="H356" s="1">
        <f t="shared" ca="1" si="93"/>
        <v>688107</v>
      </c>
      <c r="I356" s="1">
        <f t="shared" ca="1" si="93"/>
        <v>280853</v>
      </c>
      <c r="J356" s="1">
        <f t="shared" ca="1" si="93"/>
        <v>503872</v>
      </c>
      <c r="K356" s="1">
        <f t="shared" ca="1" si="93"/>
        <v>391046</v>
      </c>
      <c r="L356" s="1">
        <f t="shared" ca="1" si="93"/>
        <v>511316</v>
      </c>
      <c r="M356" s="1">
        <f t="shared" ca="1" si="93"/>
        <v>869835</v>
      </c>
      <c r="N356" s="1">
        <f t="shared" ca="1" si="93"/>
        <v>779990</v>
      </c>
      <c r="O356" s="1">
        <f t="shared" ca="1" si="93"/>
        <v>284934</v>
      </c>
      <c r="P356" s="1">
        <f t="shared" ca="1" si="93"/>
        <v>219504</v>
      </c>
      <c r="Q356" s="1" t="str">
        <f t="shared" ca="1" si="83"/>
        <v>项燕</v>
      </c>
      <c r="R356" s="1" t="str">
        <f t="shared" ca="1" si="84"/>
        <v>朱亥</v>
      </c>
      <c r="S356" s="1" t="str">
        <f t="shared" ca="1" si="85"/>
        <v>嫪毐</v>
      </c>
      <c r="T356" s="1" t="str">
        <f t="shared" ca="1" si="86"/>
        <v>莫邪</v>
      </c>
      <c r="U356" s="1" t="str">
        <f t="shared" ca="1" si="87"/>
        <v>樗里疾</v>
      </c>
      <c r="V356" s="1" t="str">
        <f t="shared" ca="1" si="88"/>
        <v>莫邪</v>
      </c>
      <c r="W356" s="1" t="str">
        <f t="shared" ca="1" si="89"/>
        <v>朱亥</v>
      </c>
      <c r="X356" s="1" t="str">
        <f t="shared" ca="1" si="90"/>
        <v>朱亥</v>
      </c>
      <c r="Y356" s="1" t="str">
        <f t="shared" ca="1" si="91"/>
        <v>嫪毐</v>
      </c>
      <c r="Z356" s="1" t="str">
        <f t="shared" ca="1" si="92"/>
        <v>嫪毐</v>
      </c>
    </row>
    <row r="357" spans="6:26" x14ac:dyDescent="0.2">
      <c r="F357" s="1">
        <v>356</v>
      </c>
      <c r="G357" s="1">
        <f t="shared" ca="1" si="82"/>
        <v>241573</v>
      </c>
      <c r="H357" s="1">
        <f t="shared" ca="1" si="93"/>
        <v>56324</v>
      </c>
      <c r="I357" s="1">
        <f t="shared" ca="1" si="93"/>
        <v>119017</v>
      </c>
      <c r="J357" s="1">
        <f t="shared" ca="1" si="93"/>
        <v>793594</v>
      </c>
      <c r="K357" s="1">
        <f t="shared" ca="1" si="93"/>
        <v>557271</v>
      </c>
      <c r="L357" s="1">
        <f t="shared" ca="1" si="93"/>
        <v>439367</v>
      </c>
      <c r="M357" s="1">
        <f t="shared" ca="1" si="93"/>
        <v>439191</v>
      </c>
      <c r="N357" s="1">
        <f t="shared" ca="1" si="93"/>
        <v>383184</v>
      </c>
      <c r="O357" s="1">
        <f t="shared" ca="1" si="93"/>
        <v>521020</v>
      </c>
      <c r="P357" s="1">
        <f t="shared" ca="1" si="93"/>
        <v>481533</v>
      </c>
      <c r="Q357" s="1" t="str">
        <f t="shared" ca="1" si="83"/>
        <v>嫪毐</v>
      </c>
      <c r="R357" s="1" t="str">
        <f t="shared" ca="1" si="84"/>
        <v>专诸</v>
      </c>
      <c r="S357" s="1" t="str">
        <f t="shared" ca="1" si="85"/>
        <v>嫪毐</v>
      </c>
      <c r="T357" s="1" t="str">
        <f t="shared" ca="1" si="86"/>
        <v>朱亥</v>
      </c>
      <c r="U357" s="1" t="str">
        <f t="shared" ca="1" si="87"/>
        <v>庞涓</v>
      </c>
      <c r="V357" s="1" t="str">
        <f t="shared" ca="1" si="88"/>
        <v>田忌</v>
      </c>
      <c r="W357" s="1" t="str">
        <f t="shared" ca="1" si="89"/>
        <v>田忌</v>
      </c>
      <c r="X357" s="1" t="str">
        <f t="shared" ca="1" si="90"/>
        <v>嫪毐</v>
      </c>
      <c r="Y357" s="1" t="str">
        <f t="shared" ca="1" si="91"/>
        <v>莫邪</v>
      </c>
      <c r="Z357" s="1" t="str">
        <f t="shared" ca="1" si="92"/>
        <v>春申君</v>
      </c>
    </row>
    <row r="358" spans="6:26" x14ac:dyDescent="0.2">
      <c r="F358" s="1">
        <v>357</v>
      </c>
      <c r="G358" s="1">
        <f t="shared" ca="1" si="82"/>
        <v>769958</v>
      </c>
      <c r="H358" s="1">
        <f t="shared" ca="1" si="93"/>
        <v>695269</v>
      </c>
      <c r="I358" s="1">
        <f t="shared" ca="1" si="93"/>
        <v>978101</v>
      </c>
      <c r="J358" s="1">
        <f t="shared" ca="1" si="93"/>
        <v>993794</v>
      </c>
      <c r="K358" s="1">
        <f t="shared" ca="1" si="93"/>
        <v>962788</v>
      </c>
      <c r="L358" s="1">
        <f t="shared" ca="1" si="93"/>
        <v>963863</v>
      </c>
      <c r="M358" s="1">
        <f t="shared" ca="1" si="93"/>
        <v>175839</v>
      </c>
      <c r="N358" s="1">
        <f t="shared" ca="1" si="93"/>
        <v>874899</v>
      </c>
      <c r="O358" s="1">
        <f t="shared" ca="1" si="93"/>
        <v>578423</v>
      </c>
      <c r="P358" s="1">
        <f t="shared" ca="1" si="93"/>
        <v>425947</v>
      </c>
      <c r="Q358" s="1" t="str">
        <f t="shared" ca="1" si="83"/>
        <v>朱亥</v>
      </c>
      <c r="R358" s="1" t="str">
        <f t="shared" ca="1" si="84"/>
        <v>朱亥</v>
      </c>
      <c r="S358" s="1" t="str">
        <f t="shared" ca="1" si="85"/>
        <v>秦开</v>
      </c>
      <c r="T358" s="1" t="str">
        <f t="shared" ca="1" si="86"/>
        <v>伍子胥</v>
      </c>
      <c r="U358" s="1" t="str">
        <f t="shared" ca="1" si="87"/>
        <v>秦开</v>
      </c>
      <c r="V358" s="1" t="str">
        <f t="shared" ca="1" si="88"/>
        <v>秦开</v>
      </c>
      <c r="W358" s="1" t="str">
        <f t="shared" ca="1" si="89"/>
        <v>嫪毐</v>
      </c>
      <c r="X358" s="1" t="str">
        <f t="shared" ca="1" si="90"/>
        <v>朱亥</v>
      </c>
      <c r="Y358" s="1" t="str">
        <f t="shared" ca="1" si="91"/>
        <v>庞涓</v>
      </c>
      <c r="Z358" s="1" t="str">
        <f t="shared" ca="1" si="92"/>
        <v>扁鹊</v>
      </c>
    </row>
    <row r="359" spans="6:26" x14ac:dyDescent="0.2">
      <c r="F359" s="1">
        <v>358</v>
      </c>
      <c r="G359" s="1">
        <f t="shared" ca="1" si="82"/>
        <v>539278</v>
      </c>
      <c r="H359" s="1">
        <f t="shared" ca="1" si="93"/>
        <v>291229</v>
      </c>
      <c r="I359" s="1">
        <f t="shared" ca="1" si="93"/>
        <v>861362</v>
      </c>
      <c r="J359" s="1">
        <f t="shared" ca="1" si="93"/>
        <v>725588</v>
      </c>
      <c r="K359" s="1">
        <f t="shared" ca="1" si="93"/>
        <v>214931</v>
      </c>
      <c r="L359" s="1">
        <f t="shared" ca="1" si="93"/>
        <v>248061</v>
      </c>
      <c r="M359" s="1">
        <f t="shared" ca="1" si="93"/>
        <v>9773</v>
      </c>
      <c r="N359" s="1">
        <f t="shared" ca="1" si="93"/>
        <v>13755</v>
      </c>
      <c r="O359" s="1">
        <f t="shared" ca="1" si="93"/>
        <v>979622</v>
      </c>
      <c r="P359" s="1">
        <f t="shared" ca="1" si="93"/>
        <v>894490</v>
      </c>
      <c r="Q359" s="1" t="str">
        <f t="shared" ca="1" si="83"/>
        <v>孙叔敖</v>
      </c>
      <c r="R359" s="1" t="str">
        <f t="shared" ca="1" si="84"/>
        <v>嫪毐</v>
      </c>
      <c r="S359" s="1" t="str">
        <f t="shared" ca="1" si="85"/>
        <v>朱亥</v>
      </c>
      <c r="T359" s="1" t="str">
        <f t="shared" ca="1" si="86"/>
        <v>朱亥</v>
      </c>
      <c r="U359" s="1" t="str">
        <f t="shared" ca="1" si="87"/>
        <v>嫪毐</v>
      </c>
      <c r="V359" s="1" t="str">
        <f t="shared" ca="1" si="88"/>
        <v>嫪毐</v>
      </c>
      <c r="W359" s="1" t="str">
        <f t="shared" ca="1" si="89"/>
        <v>义渠骇</v>
      </c>
      <c r="X359" s="1" t="str">
        <f t="shared" ca="1" si="90"/>
        <v>信陵君</v>
      </c>
      <c r="Y359" s="1" t="str">
        <f t="shared" ca="1" si="91"/>
        <v>秦开</v>
      </c>
      <c r="Z359" s="1" t="str">
        <f t="shared" ca="1" si="92"/>
        <v>西门豹</v>
      </c>
    </row>
    <row r="360" spans="6:26" x14ac:dyDescent="0.2">
      <c r="F360" s="1">
        <v>359</v>
      </c>
      <c r="G360" s="1">
        <f t="shared" ca="1" si="82"/>
        <v>169915</v>
      </c>
      <c r="H360" s="1">
        <f t="shared" ca="1" si="93"/>
        <v>412870</v>
      </c>
      <c r="I360" s="1">
        <f t="shared" ca="1" si="93"/>
        <v>397552</v>
      </c>
      <c r="J360" s="1">
        <f t="shared" ca="1" si="93"/>
        <v>656641</v>
      </c>
      <c r="K360" s="1">
        <f t="shared" ca="1" si="93"/>
        <v>336220</v>
      </c>
      <c r="L360" s="1">
        <f t="shared" ca="1" si="93"/>
        <v>640214</v>
      </c>
      <c r="M360" s="1">
        <f t="shared" ca="1" si="93"/>
        <v>703362</v>
      </c>
      <c r="N360" s="1">
        <f t="shared" ca="1" si="93"/>
        <v>967801</v>
      </c>
      <c r="O360" s="1">
        <f t="shared" ca="1" si="93"/>
        <v>660716</v>
      </c>
      <c r="P360" s="1">
        <f t="shared" ca="1" si="93"/>
        <v>918777</v>
      </c>
      <c r="Q360" s="1" t="str">
        <f t="shared" ca="1" si="83"/>
        <v>嫪毐</v>
      </c>
      <c r="R360" s="1" t="str">
        <f t="shared" ca="1" si="84"/>
        <v>钟无艳</v>
      </c>
      <c r="S360" s="1" t="str">
        <f t="shared" ca="1" si="85"/>
        <v>钟无艳</v>
      </c>
      <c r="T360" s="1" t="str">
        <f t="shared" ca="1" si="86"/>
        <v>朱亥</v>
      </c>
      <c r="U360" s="1" t="str">
        <f t="shared" ca="1" si="87"/>
        <v>嫪毐</v>
      </c>
      <c r="V360" s="1" t="str">
        <f t="shared" ca="1" si="88"/>
        <v>朱亥</v>
      </c>
      <c r="W360" s="1" t="str">
        <f t="shared" ca="1" si="89"/>
        <v>朱亥</v>
      </c>
      <c r="X360" s="1" t="str">
        <f t="shared" ca="1" si="90"/>
        <v>秦开</v>
      </c>
      <c r="Y360" s="1" t="str">
        <f t="shared" ca="1" si="91"/>
        <v>朱亥</v>
      </c>
      <c r="Z360" s="1" t="str">
        <f t="shared" ca="1" si="92"/>
        <v>韩非子</v>
      </c>
    </row>
    <row r="361" spans="6:26" x14ac:dyDescent="0.2">
      <c r="F361" s="1">
        <v>360</v>
      </c>
      <c r="G361" s="1">
        <f t="shared" ca="1" si="82"/>
        <v>55584</v>
      </c>
      <c r="H361" s="1">
        <f t="shared" ca="1" si="93"/>
        <v>241130</v>
      </c>
      <c r="I361" s="1">
        <f t="shared" ca="1" si="93"/>
        <v>702549</v>
      </c>
      <c r="J361" s="1">
        <f t="shared" ca="1" si="93"/>
        <v>500086</v>
      </c>
      <c r="K361" s="1">
        <f t="shared" ca="1" si="93"/>
        <v>898159</v>
      </c>
      <c r="L361" s="1">
        <f t="shared" ca="1" si="93"/>
        <v>847916</v>
      </c>
      <c r="M361" s="1">
        <f t="shared" ca="1" si="93"/>
        <v>197050</v>
      </c>
      <c r="N361" s="1">
        <f t="shared" ca="1" si="93"/>
        <v>754870</v>
      </c>
      <c r="O361" s="1">
        <f t="shared" ca="1" si="93"/>
        <v>168158</v>
      </c>
      <c r="P361" s="1">
        <f t="shared" ca="1" si="93"/>
        <v>873192</v>
      </c>
      <c r="Q361" s="1" t="str">
        <f t="shared" ca="1" si="83"/>
        <v>专诸</v>
      </c>
      <c r="R361" s="1" t="str">
        <f t="shared" ca="1" si="84"/>
        <v>嫪毐</v>
      </c>
      <c r="S361" s="1" t="str">
        <f t="shared" ca="1" si="85"/>
        <v>朱亥</v>
      </c>
      <c r="T361" s="1" t="str">
        <f t="shared" ca="1" si="86"/>
        <v>春申君</v>
      </c>
      <c r="U361" s="1" t="str">
        <f t="shared" ca="1" si="87"/>
        <v>西门豹</v>
      </c>
      <c r="V361" s="1" t="str">
        <f t="shared" ca="1" si="88"/>
        <v>朱亥</v>
      </c>
      <c r="W361" s="1" t="str">
        <f t="shared" ca="1" si="89"/>
        <v>嫪毐</v>
      </c>
      <c r="X361" s="1" t="str">
        <f t="shared" ca="1" si="90"/>
        <v>朱亥</v>
      </c>
      <c r="Y361" s="1" t="str">
        <f t="shared" ca="1" si="91"/>
        <v>嫪毐</v>
      </c>
      <c r="Z361" s="1" t="str">
        <f t="shared" ca="1" si="92"/>
        <v>朱亥</v>
      </c>
    </row>
    <row r="362" spans="6:26" x14ac:dyDescent="0.2">
      <c r="F362" s="1">
        <v>361</v>
      </c>
      <c r="G362" s="1">
        <f t="shared" ca="1" si="82"/>
        <v>617957</v>
      </c>
      <c r="H362" s="1">
        <f t="shared" ca="1" si="93"/>
        <v>832105</v>
      </c>
      <c r="I362" s="1">
        <f t="shared" ca="1" si="93"/>
        <v>373108</v>
      </c>
      <c r="J362" s="1">
        <f t="shared" ca="1" si="93"/>
        <v>858233</v>
      </c>
      <c r="K362" s="1">
        <f t="shared" ca="1" si="93"/>
        <v>234923</v>
      </c>
      <c r="L362" s="1">
        <f t="shared" ca="1" si="93"/>
        <v>401844</v>
      </c>
      <c r="M362" s="1">
        <f t="shared" ca="1" si="93"/>
        <v>109719</v>
      </c>
      <c r="N362" s="1">
        <f t="shared" ca="1" si="93"/>
        <v>636178</v>
      </c>
      <c r="O362" s="1">
        <f t="shared" ca="1" si="93"/>
        <v>786495</v>
      </c>
      <c r="P362" s="1">
        <f t="shared" ca="1" si="93"/>
        <v>368981</v>
      </c>
      <c r="Q362" s="1" t="str">
        <f t="shared" ca="1" si="83"/>
        <v>朱亥</v>
      </c>
      <c r="R362" s="1" t="str">
        <f t="shared" ca="1" si="84"/>
        <v>朱亥</v>
      </c>
      <c r="S362" s="1" t="str">
        <f t="shared" ca="1" si="85"/>
        <v>嫪毐</v>
      </c>
      <c r="T362" s="1" t="str">
        <f t="shared" ca="1" si="86"/>
        <v>朱亥</v>
      </c>
      <c r="U362" s="1" t="str">
        <f t="shared" ca="1" si="87"/>
        <v>嫪毐</v>
      </c>
      <c r="V362" s="1" t="str">
        <f t="shared" ca="1" si="88"/>
        <v>钟无艳</v>
      </c>
      <c r="W362" s="1" t="str">
        <f t="shared" ca="1" si="89"/>
        <v>嫪毐</v>
      </c>
      <c r="X362" s="1" t="str">
        <f t="shared" ca="1" si="90"/>
        <v>朱亥</v>
      </c>
      <c r="Y362" s="1" t="str">
        <f t="shared" ca="1" si="91"/>
        <v>朱亥</v>
      </c>
      <c r="Z362" s="1" t="str">
        <f t="shared" ca="1" si="92"/>
        <v>嫪毐</v>
      </c>
    </row>
    <row r="363" spans="6:26" x14ac:dyDescent="0.2">
      <c r="F363" s="1">
        <v>362</v>
      </c>
      <c r="G363" s="1">
        <f t="shared" ca="1" si="82"/>
        <v>256592</v>
      </c>
      <c r="H363" s="1">
        <f t="shared" ca="1" si="93"/>
        <v>462305</v>
      </c>
      <c r="I363" s="1">
        <f t="shared" ca="1" si="93"/>
        <v>530576</v>
      </c>
      <c r="J363" s="1">
        <f t="shared" ca="1" si="93"/>
        <v>124684</v>
      </c>
      <c r="K363" s="1">
        <f t="shared" ca="1" si="93"/>
        <v>997407</v>
      </c>
      <c r="L363" s="1">
        <f t="shared" ca="1" si="93"/>
        <v>605599</v>
      </c>
      <c r="M363" s="1">
        <f t="shared" ca="1" si="93"/>
        <v>441275</v>
      </c>
      <c r="N363" s="1">
        <f t="shared" ca="1" si="93"/>
        <v>746056</v>
      </c>
      <c r="O363" s="1">
        <f t="shared" ca="1" si="93"/>
        <v>594499</v>
      </c>
      <c r="P363" s="1">
        <f t="shared" ca="1" si="93"/>
        <v>15430</v>
      </c>
      <c r="Q363" s="1" t="str">
        <f t="shared" ca="1" si="83"/>
        <v>嫪毐</v>
      </c>
      <c r="R363" s="1" t="str">
        <f t="shared" ca="1" si="84"/>
        <v>孙膑</v>
      </c>
      <c r="S363" s="1" t="str">
        <f t="shared" ca="1" si="85"/>
        <v>孙叔敖</v>
      </c>
      <c r="T363" s="1" t="str">
        <f t="shared" ca="1" si="86"/>
        <v>嫪毐</v>
      </c>
      <c r="U363" s="1" t="str">
        <f t="shared" ca="1" si="87"/>
        <v>伍子胥</v>
      </c>
      <c r="V363" s="1" t="str">
        <f t="shared" ca="1" si="88"/>
        <v>朱亥</v>
      </c>
      <c r="W363" s="1" t="str">
        <f t="shared" ca="1" si="89"/>
        <v>田忌</v>
      </c>
      <c r="X363" s="1" t="str">
        <f t="shared" ca="1" si="90"/>
        <v>朱亥</v>
      </c>
      <c r="Y363" s="1" t="str">
        <f t="shared" ca="1" si="91"/>
        <v>朱亥</v>
      </c>
      <c r="Z363" s="1" t="str">
        <f t="shared" ca="1" si="92"/>
        <v>西施</v>
      </c>
    </row>
    <row r="364" spans="6:26" x14ac:dyDescent="0.2">
      <c r="F364" s="1">
        <v>363</v>
      </c>
      <c r="G364" s="1">
        <f t="shared" ca="1" si="82"/>
        <v>547659</v>
      </c>
      <c r="H364" s="1">
        <f t="shared" ca="1" si="93"/>
        <v>356132</v>
      </c>
      <c r="I364" s="1">
        <f t="shared" ca="1" si="93"/>
        <v>992531</v>
      </c>
      <c r="J364" s="1">
        <f t="shared" ca="1" si="93"/>
        <v>745397</v>
      </c>
      <c r="K364" s="1">
        <f t="shared" ca="1" si="93"/>
        <v>272203</v>
      </c>
      <c r="L364" s="1">
        <f t="shared" ca="1" si="93"/>
        <v>56671</v>
      </c>
      <c r="M364" s="1">
        <f t="shared" ca="1" si="93"/>
        <v>194897</v>
      </c>
      <c r="N364" s="1">
        <f t="shared" ca="1" si="93"/>
        <v>159673</v>
      </c>
      <c r="O364" s="1">
        <f t="shared" ca="1" si="93"/>
        <v>555827</v>
      </c>
      <c r="P364" s="1">
        <f t="shared" ca="1" si="93"/>
        <v>97206</v>
      </c>
      <c r="Q364" s="1" t="str">
        <f t="shared" ca="1" si="83"/>
        <v>孙叔敖</v>
      </c>
      <c r="R364" s="1" t="str">
        <f t="shared" ca="1" si="84"/>
        <v>嫪毐</v>
      </c>
      <c r="S364" s="1" t="str">
        <f t="shared" ca="1" si="85"/>
        <v>伍子胥</v>
      </c>
      <c r="T364" s="1" t="str">
        <f t="shared" ca="1" si="86"/>
        <v>朱亥</v>
      </c>
      <c r="U364" s="1" t="str">
        <f t="shared" ca="1" si="87"/>
        <v>嫪毐</v>
      </c>
      <c r="V364" s="1" t="str">
        <f t="shared" ca="1" si="88"/>
        <v>专诸</v>
      </c>
      <c r="W364" s="1" t="str">
        <f t="shared" ca="1" si="89"/>
        <v>嫪毐</v>
      </c>
      <c r="X364" s="1" t="str">
        <f t="shared" ca="1" si="90"/>
        <v>嫪毐</v>
      </c>
      <c r="Y364" s="1" t="str">
        <f t="shared" ca="1" si="91"/>
        <v>庞涓</v>
      </c>
      <c r="Z364" s="1" t="str">
        <f t="shared" ca="1" si="92"/>
        <v>嫪毐</v>
      </c>
    </row>
    <row r="365" spans="6:26" x14ac:dyDescent="0.2">
      <c r="F365" s="1">
        <v>364</v>
      </c>
      <c r="G365" s="1">
        <f t="shared" ca="1" si="82"/>
        <v>346044</v>
      </c>
      <c r="H365" s="1">
        <f t="shared" ca="1" si="93"/>
        <v>362337</v>
      </c>
      <c r="I365" s="1">
        <f t="shared" ca="1" si="93"/>
        <v>380695</v>
      </c>
      <c r="J365" s="1">
        <f t="shared" ca="1" si="93"/>
        <v>554402</v>
      </c>
      <c r="K365" s="1">
        <f t="shared" ca="1" si="93"/>
        <v>538309</v>
      </c>
      <c r="L365" s="1">
        <f t="shared" ca="1" si="93"/>
        <v>92171</v>
      </c>
      <c r="M365" s="1">
        <f t="shared" ca="1" si="93"/>
        <v>337775</v>
      </c>
      <c r="N365" s="1">
        <f t="shared" ca="1" si="93"/>
        <v>404769</v>
      </c>
      <c r="O365" s="1">
        <f t="shared" ca="1" si="93"/>
        <v>193430</v>
      </c>
      <c r="P365" s="1">
        <f t="shared" ca="1" si="93"/>
        <v>928567</v>
      </c>
      <c r="Q365" s="1" t="str">
        <f t="shared" ca="1" si="83"/>
        <v>嫪毐</v>
      </c>
      <c r="R365" s="1" t="str">
        <f t="shared" ca="1" si="84"/>
        <v>嫪毐</v>
      </c>
      <c r="S365" s="1" t="str">
        <f t="shared" ca="1" si="85"/>
        <v>嫪毐</v>
      </c>
      <c r="T365" s="1" t="str">
        <f t="shared" ca="1" si="86"/>
        <v>孙叔敖</v>
      </c>
      <c r="U365" s="1" t="str">
        <f t="shared" ca="1" si="87"/>
        <v>孙叔敖</v>
      </c>
      <c r="V365" s="1" t="str">
        <f t="shared" ca="1" si="88"/>
        <v>嫪毐</v>
      </c>
      <c r="W365" s="1" t="str">
        <f t="shared" ca="1" si="89"/>
        <v>嫪毐</v>
      </c>
      <c r="X365" s="1" t="str">
        <f t="shared" ca="1" si="90"/>
        <v>钟无艳</v>
      </c>
      <c r="Y365" s="1" t="str">
        <f t="shared" ca="1" si="91"/>
        <v>嫪毐</v>
      </c>
      <c r="Z365" s="1" t="str">
        <f t="shared" ca="1" si="92"/>
        <v>暴鸢</v>
      </c>
    </row>
    <row r="366" spans="6:26" x14ac:dyDescent="0.2">
      <c r="F366" s="1">
        <v>365</v>
      </c>
      <c r="G366" s="1">
        <f t="shared" ca="1" si="82"/>
        <v>422400</v>
      </c>
      <c r="H366" s="1">
        <f t="shared" ca="1" si="93"/>
        <v>766384</v>
      </c>
      <c r="I366" s="1">
        <f t="shared" ca="1" si="93"/>
        <v>239863</v>
      </c>
      <c r="J366" s="1">
        <f t="shared" ca="1" si="93"/>
        <v>745891</v>
      </c>
      <c r="K366" s="1">
        <f t="shared" ca="1" si="93"/>
        <v>54921</v>
      </c>
      <c r="L366" s="1">
        <f t="shared" ca="1" si="93"/>
        <v>557876</v>
      </c>
      <c r="M366" s="1">
        <f t="shared" ca="1" si="93"/>
        <v>966727</v>
      </c>
      <c r="N366" s="1">
        <f t="shared" ca="1" si="93"/>
        <v>212067</v>
      </c>
      <c r="O366" s="1">
        <f t="shared" ca="1" si="93"/>
        <v>904977</v>
      </c>
      <c r="P366" s="1">
        <f t="shared" ca="1" si="93"/>
        <v>775464</v>
      </c>
      <c r="Q366" s="1" t="str">
        <f t="shared" ca="1" si="83"/>
        <v>钟无艳</v>
      </c>
      <c r="R366" s="1" t="str">
        <f t="shared" ca="1" si="84"/>
        <v>朱亥</v>
      </c>
      <c r="S366" s="1" t="str">
        <f t="shared" ca="1" si="85"/>
        <v>嫪毐</v>
      </c>
      <c r="T366" s="1" t="str">
        <f t="shared" ca="1" si="86"/>
        <v>朱亥</v>
      </c>
      <c r="U366" s="1" t="str">
        <f t="shared" ca="1" si="87"/>
        <v>专诸</v>
      </c>
      <c r="V366" s="1" t="str">
        <f t="shared" ca="1" si="88"/>
        <v>庞涓</v>
      </c>
      <c r="W366" s="1" t="str">
        <f t="shared" ca="1" si="89"/>
        <v>秦开</v>
      </c>
      <c r="X366" s="1" t="str">
        <f t="shared" ca="1" si="90"/>
        <v>嫪毐</v>
      </c>
      <c r="Y366" s="1" t="str">
        <f t="shared" ca="1" si="91"/>
        <v>西门豹</v>
      </c>
      <c r="Z366" s="1" t="str">
        <f t="shared" ca="1" si="92"/>
        <v>朱亥</v>
      </c>
    </row>
    <row r="367" spans="6:26" x14ac:dyDescent="0.2">
      <c r="F367" s="1">
        <v>366</v>
      </c>
      <c r="G367" s="1">
        <f t="shared" ca="1" si="82"/>
        <v>833729</v>
      </c>
      <c r="H367" s="1">
        <f t="shared" ca="1" si="93"/>
        <v>695526</v>
      </c>
      <c r="I367" s="1">
        <f t="shared" ca="1" si="93"/>
        <v>262160</v>
      </c>
      <c r="J367" s="1">
        <f t="shared" ca="1" si="93"/>
        <v>511109</v>
      </c>
      <c r="K367" s="1">
        <f t="shared" ca="1" si="93"/>
        <v>772074</v>
      </c>
      <c r="L367" s="1">
        <f t="shared" ca="1" si="93"/>
        <v>453557</v>
      </c>
      <c r="M367" s="1">
        <f t="shared" ca="1" si="93"/>
        <v>426268</v>
      </c>
      <c r="N367" s="1">
        <f t="shared" ca="1" si="93"/>
        <v>980708</v>
      </c>
      <c r="O367" s="1">
        <f t="shared" ca="1" si="93"/>
        <v>392201</v>
      </c>
      <c r="P367" s="1">
        <f t="shared" ca="1" si="93"/>
        <v>402549</v>
      </c>
      <c r="Q367" s="1" t="str">
        <f t="shared" ca="1" si="83"/>
        <v>朱亥</v>
      </c>
      <c r="R367" s="1" t="str">
        <f t="shared" ca="1" si="84"/>
        <v>朱亥</v>
      </c>
      <c r="S367" s="1" t="str">
        <f t="shared" ca="1" si="85"/>
        <v>嫪毐</v>
      </c>
      <c r="T367" s="1" t="str">
        <f t="shared" ca="1" si="86"/>
        <v>莫邪</v>
      </c>
      <c r="U367" s="1" t="str">
        <f t="shared" ca="1" si="87"/>
        <v>朱亥</v>
      </c>
      <c r="V367" s="1" t="str">
        <f t="shared" ca="1" si="88"/>
        <v>田忌</v>
      </c>
      <c r="W367" s="1" t="str">
        <f t="shared" ca="1" si="89"/>
        <v>扁鹊</v>
      </c>
      <c r="X367" s="1" t="str">
        <f t="shared" ca="1" si="90"/>
        <v>秦开</v>
      </c>
      <c r="Y367" s="1" t="str">
        <f t="shared" ca="1" si="91"/>
        <v>伯乐</v>
      </c>
      <c r="Z367" s="1" t="str">
        <f t="shared" ca="1" si="92"/>
        <v>钟无艳</v>
      </c>
    </row>
    <row r="368" spans="6:26" x14ac:dyDescent="0.2">
      <c r="F368" s="1">
        <v>367</v>
      </c>
      <c r="G368" s="1">
        <f t="shared" ca="1" si="82"/>
        <v>81962</v>
      </c>
      <c r="H368" s="1">
        <f t="shared" ca="1" si="93"/>
        <v>964973</v>
      </c>
      <c r="I368" s="1">
        <f t="shared" ca="1" si="93"/>
        <v>349621</v>
      </c>
      <c r="J368" s="1">
        <f t="shared" ca="1" si="93"/>
        <v>468680</v>
      </c>
      <c r="K368" s="1">
        <f t="shared" ca="1" si="93"/>
        <v>825992</v>
      </c>
      <c r="L368" s="1">
        <f t="shared" ca="1" si="93"/>
        <v>719962</v>
      </c>
      <c r="M368" s="1">
        <f t="shared" ca="1" si="93"/>
        <v>791969</v>
      </c>
      <c r="N368" s="1">
        <f t="shared" ca="1" si="93"/>
        <v>80402</v>
      </c>
      <c r="O368" s="1">
        <f t="shared" ca="1" si="93"/>
        <v>876936</v>
      </c>
      <c r="P368" s="1">
        <f t="shared" ca="1" si="93"/>
        <v>457667</v>
      </c>
      <c r="Q368" s="1" t="str">
        <f t="shared" ca="1" si="83"/>
        <v>嫪毐</v>
      </c>
      <c r="R368" s="1" t="str">
        <f t="shared" ca="1" si="84"/>
        <v>秦开</v>
      </c>
      <c r="S368" s="1" t="str">
        <f t="shared" ca="1" si="85"/>
        <v>嫪毐</v>
      </c>
      <c r="T368" s="1" t="str">
        <f t="shared" ca="1" si="86"/>
        <v>项燕</v>
      </c>
      <c r="U368" s="1" t="str">
        <f t="shared" ca="1" si="87"/>
        <v>朱亥</v>
      </c>
      <c r="V368" s="1" t="str">
        <f t="shared" ca="1" si="88"/>
        <v>朱亥</v>
      </c>
      <c r="W368" s="1" t="str">
        <f t="shared" ca="1" si="89"/>
        <v>朱亥</v>
      </c>
      <c r="X368" s="1" t="str">
        <f t="shared" ca="1" si="90"/>
        <v>秦武王</v>
      </c>
      <c r="Y368" s="1" t="str">
        <f t="shared" ca="1" si="91"/>
        <v>朱亥</v>
      </c>
      <c r="Z368" s="1" t="str">
        <f t="shared" ca="1" si="92"/>
        <v>司马穰苴</v>
      </c>
    </row>
    <row r="369" spans="6:26" x14ac:dyDescent="0.2">
      <c r="F369" s="1">
        <v>368</v>
      </c>
      <c r="G369" s="1">
        <f t="shared" ca="1" si="82"/>
        <v>488961</v>
      </c>
      <c r="H369" s="1">
        <f t="shared" ca="1" si="93"/>
        <v>165771</v>
      </c>
      <c r="I369" s="1">
        <f t="shared" ca="1" si="93"/>
        <v>124797</v>
      </c>
      <c r="J369" s="1">
        <f t="shared" ca="1" si="93"/>
        <v>316592</v>
      </c>
      <c r="K369" s="1">
        <f t="shared" ca="1" si="93"/>
        <v>735385</v>
      </c>
      <c r="L369" s="1">
        <f t="shared" ca="1" si="93"/>
        <v>669505</v>
      </c>
      <c r="M369" s="1">
        <f t="shared" ca="1" si="93"/>
        <v>626767</v>
      </c>
      <c r="N369" s="1">
        <f t="shared" ca="1" si="93"/>
        <v>2441</v>
      </c>
      <c r="O369" s="1">
        <f t="shared" ca="1" si="93"/>
        <v>934158</v>
      </c>
      <c r="P369" s="1">
        <f t="shared" ca="1" si="93"/>
        <v>41956</v>
      </c>
      <c r="Q369" s="1" t="str">
        <f t="shared" ca="1" si="83"/>
        <v>春申君</v>
      </c>
      <c r="R369" s="1" t="str">
        <f t="shared" ca="1" si="84"/>
        <v>嫪毐</v>
      </c>
      <c r="S369" s="1" t="str">
        <f t="shared" ca="1" si="85"/>
        <v>嫪毐</v>
      </c>
      <c r="T369" s="1" t="str">
        <f t="shared" ca="1" si="86"/>
        <v>嫪毐</v>
      </c>
      <c r="U369" s="1" t="str">
        <f t="shared" ca="1" si="87"/>
        <v>朱亥</v>
      </c>
      <c r="V369" s="1" t="str">
        <f t="shared" ca="1" si="88"/>
        <v>朱亥</v>
      </c>
      <c r="W369" s="1" t="str">
        <f t="shared" ca="1" si="89"/>
        <v>朱亥</v>
      </c>
      <c r="X369" s="1" t="str">
        <f t="shared" ca="1" si="90"/>
        <v>骊姬</v>
      </c>
      <c r="Y369" s="1" t="str">
        <f t="shared" ca="1" si="91"/>
        <v>暴鸢</v>
      </c>
      <c r="Z369" s="1" t="str">
        <f t="shared" ca="1" si="92"/>
        <v>聂荌</v>
      </c>
    </row>
    <row r="370" spans="6:26" x14ac:dyDescent="0.2">
      <c r="F370" s="1">
        <v>369</v>
      </c>
      <c r="G370" s="1">
        <f t="shared" ca="1" si="82"/>
        <v>351650</v>
      </c>
      <c r="H370" s="1">
        <f t="shared" ca="1" si="93"/>
        <v>848487</v>
      </c>
      <c r="I370" s="1">
        <f t="shared" ca="1" si="93"/>
        <v>909443</v>
      </c>
      <c r="J370" s="1">
        <f t="shared" ca="1" si="93"/>
        <v>640697</v>
      </c>
      <c r="K370" s="1">
        <f t="shared" ca="1" si="93"/>
        <v>411563</v>
      </c>
      <c r="L370" s="1">
        <f t="shared" ca="1" si="93"/>
        <v>306976</v>
      </c>
      <c r="M370" s="1">
        <f t="shared" ca="1" si="93"/>
        <v>224719</v>
      </c>
      <c r="N370" s="1">
        <f t="shared" ca="1" si="93"/>
        <v>841761</v>
      </c>
      <c r="O370" s="1">
        <f t="shared" ca="1" si="93"/>
        <v>540763</v>
      </c>
      <c r="P370" s="1">
        <f t="shared" ca="1" si="93"/>
        <v>937191</v>
      </c>
      <c r="Q370" s="1" t="str">
        <f t="shared" ca="1" si="83"/>
        <v>嫪毐</v>
      </c>
      <c r="R370" s="1" t="str">
        <f t="shared" ca="1" si="84"/>
        <v>朱亥</v>
      </c>
      <c r="S370" s="1" t="str">
        <f t="shared" ca="1" si="85"/>
        <v>西门豹</v>
      </c>
      <c r="T370" s="1" t="str">
        <f t="shared" ca="1" si="86"/>
        <v>朱亥</v>
      </c>
      <c r="U370" s="1" t="str">
        <f t="shared" ca="1" si="87"/>
        <v>钟无艳</v>
      </c>
      <c r="V370" s="1" t="str">
        <f t="shared" ca="1" si="88"/>
        <v>嫪毐</v>
      </c>
      <c r="W370" s="1" t="str">
        <f t="shared" ca="1" si="89"/>
        <v>嫪毐</v>
      </c>
      <c r="X370" s="1" t="str">
        <f t="shared" ca="1" si="90"/>
        <v>朱亥</v>
      </c>
      <c r="Y370" s="1" t="str">
        <f t="shared" ca="1" si="91"/>
        <v>孙叔敖</v>
      </c>
      <c r="Z370" s="1" t="str">
        <f t="shared" ca="1" si="92"/>
        <v>暴鸢</v>
      </c>
    </row>
    <row r="371" spans="6:26" x14ac:dyDescent="0.2">
      <c r="F371" s="1">
        <v>370</v>
      </c>
      <c r="G371" s="1">
        <f t="shared" ca="1" si="82"/>
        <v>274281</v>
      </c>
      <c r="H371" s="1">
        <f t="shared" ca="1" si="93"/>
        <v>94873</v>
      </c>
      <c r="I371" s="1">
        <f t="shared" ca="1" si="93"/>
        <v>465159</v>
      </c>
      <c r="J371" s="1">
        <f t="shared" ca="1" si="93"/>
        <v>240692</v>
      </c>
      <c r="K371" s="1">
        <f t="shared" ca="1" si="93"/>
        <v>895249</v>
      </c>
      <c r="L371" s="1">
        <f t="shared" ca="1" si="93"/>
        <v>970957</v>
      </c>
      <c r="M371" s="1">
        <f t="shared" ca="1" si="93"/>
        <v>363662</v>
      </c>
      <c r="N371" s="1">
        <f t="shared" ca="1" si="93"/>
        <v>6529</v>
      </c>
      <c r="O371" s="1">
        <f t="shared" ca="1" si="93"/>
        <v>743753</v>
      </c>
      <c r="P371" s="1">
        <f t="shared" ca="1" si="93"/>
        <v>421848</v>
      </c>
      <c r="Q371" s="1" t="str">
        <f t="shared" ca="1" si="83"/>
        <v>嫪毐</v>
      </c>
      <c r="R371" s="1" t="str">
        <f t="shared" ca="1" si="84"/>
        <v>嫪毐</v>
      </c>
      <c r="S371" s="1" t="str">
        <f t="shared" ca="1" si="85"/>
        <v>孙膑</v>
      </c>
      <c r="T371" s="1" t="str">
        <f t="shared" ca="1" si="86"/>
        <v>嫪毐</v>
      </c>
      <c r="U371" s="1" t="str">
        <f t="shared" ca="1" si="87"/>
        <v>西门豹</v>
      </c>
      <c r="V371" s="1" t="str">
        <f t="shared" ca="1" si="88"/>
        <v>秦开</v>
      </c>
      <c r="W371" s="1" t="str">
        <f t="shared" ca="1" si="89"/>
        <v>嫪毐</v>
      </c>
      <c r="X371" s="1" t="str">
        <f t="shared" ca="1" si="90"/>
        <v>义渠骇</v>
      </c>
      <c r="Y371" s="1" t="str">
        <f t="shared" ca="1" si="91"/>
        <v>朱亥</v>
      </c>
      <c r="Z371" s="1" t="str">
        <f t="shared" ca="1" si="92"/>
        <v>钟无艳</v>
      </c>
    </row>
    <row r="372" spans="6:26" x14ac:dyDescent="0.2">
      <c r="F372" s="1">
        <v>371</v>
      </c>
      <c r="G372" s="1">
        <f t="shared" ca="1" si="82"/>
        <v>211856</v>
      </c>
      <c r="H372" s="1">
        <f t="shared" ca="1" si="93"/>
        <v>344712</v>
      </c>
      <c r="I372" s="1">
        <f t="shared" ca="1" si="93"/>
        <v>88872</v>
      </c>
      <c r="J372" s="1">
        <f t="shared" ca="1" si="93"/>
        <v>694771</v>
      </c>
      <c r="K372" s="1">
        <f t="shared" ca="1" si="93"/>
        <v>732531</v>
      </c>
      <c r="L372" s="1">
        <f t="shared" ca="1" si="93"/>
        <v>466223</v>
      </c>
      <c r="M372" s="1">
        <f t="shared" ca="1" si="93"/>
        <v>966541</v>
      </c>
      <c r="N372" s="1">
        <f t="shared" ca="1" si="93"/>
        <v>428221</v>
      </c>
      <c r="O372" s="1">
        <f t="shared" ca="1" si="93"/>
        <v>202598</v>
      </c>
      <c r="P372" s="1">
        <f t="shared" ca="1" si="93"/>
        <v>416116</v>
      </c>
      <c r="Q372" s="1" t="str">
        <f t="shared" ca="1" si="83"/>
        <v>嫪毐</v>
      </c>
      <c r="R372" s="1" t="str">
        <f t="shared" ca="1" si="84"/>
        <v>嫪毐</v>
      </c>
      <c r="S372" s="1" t="str">
        <f t="shared" ca="1" si="85"/>
        <v>嫪毐</v>
      </c>
      <c r="T372" s="1" t="str">
        <f t="shared" ca="1" si="86"/>
        <v>朱亥</v>
      </c>
      <c r="U372" s="1" t="str">
        <f t="shared" ca="1" si="87"/>
        <v>朱亥</v>
      </c>
      <c r="V372" s="1" t="str">
        <f t="shared" ca="1" si="88"/>
        <v>孙膑</v>
      </c>
      <c r="W372" s="1" t="str">
        <f t="shared" ca="1" si="89"/>
        <v>秦开</v>
      </c>
      <c r="X372" s="1" t="str">
        <f t="shared" ca="1" si="90"/>
        <v>扁鹊</v>
      </c>
      <c r="Y372" s="1" t="str">
        <f t="shared" ca="1" si="91"/>
        <v>嫪毐</v>
      </c>
      <c r="Z372" s="1" t="str">
        <f t="shared" ca="1" si="92"/>
        <v>钟无艳</v>
      </c>
    </row>
    <row r="373" spans="6:26" x14ac:dyDescent="0.2">
      <c r="F373" s="1">
        <v>372</v>
      </c>
      <c r="G373" s="1">
        <f t="shared" ca="1" si="82"/>
        <v>307465</v>
      </c>
      <c r="H373" s="1">
        <f t="shared" ca="1" si="93"/>
        <v>822810</v>
      </c>
      <c r="I373" s="1">
        <f t="shared" ca="1" si="93"/>
        <v>26744</v>
      </c>
      <c r="J373" s="1">
        <f t="shared" ca="1" si="93"/>
        <v>401205</v>
      </c>
      <c r="K373" s="1">
        <f t="shared" ca="1" si="93"/>
        <v>60711</v>
      </c>
      <c r="L373" s="1">
        <f t="shared" ca="1" si="93"/>
        <v>918460</v>
      </c>
      <c r="M373" s="1">
        <f t="shared" ca="1" si="93"/>
        <v>467925</v>
      </c>
      <c r="N373" s="1">
        <f t="shared" ca="1" si="93"/>
        <v>329276</v>
      </c>
      <c r="O373" s="1">
        <f t="shared" ca="1" si="93"/>
        <v>409016</v>
      </c>
      <c r="P373" s="1">
        <f t="shared" ca="1" si="93"/>
        <v>476729</v>
      </c>
      <c r="Q373" s="1" t="str">
        <f t="shared" ca="1" si="83"/>
        <v>嫪毐</v>
      </c>
      <c r="R373" s="1" t="str">
        <f t="shared" ca="1" si="84"/>
        <v>朱亥</v>
      </c>
      <c r="S373" s="1" t="str">
        <f t="shared" ca="1" si="85"/>
        <v>聂荌</v>
      </c>
      <c r="T373" s="1" t="str">
        <f t="shared" ca="1" si="86"/>
        <v>钟无艳</v>
      </c>
      <c r="U373" s="1" t="str">
        <f t="shared" ca="1" si="87"/>
        <v>专诸</v>
      </c>
      <c r="V373" s="1" t="str">
        <f t="shared" ca="1" si="88"/>
        <v>韩非子</v>
      </c>
      <c r="W373" s="1" t="str">
        <f t="shared" ca="1" si="89"/>
        <v>屈原</v>
      </c>
      <c r="X373" s="1" t="str">
        <f t="shared" ca="1" si="90"/>
        <v>嫪毐</v>
      </c>
      <c r="Y373" s="1" t="str">
        <f t="shared" ca="1" si="91"/>
        <v>钟无艳</v>
      </c>
      <c r="Z373" s="1" t="str">
        <f t="shared" ca="1" si="92"/>
        <v>春申君</v>
      </c>
    </row>
    <row r="374" spans="6:26" x14ac:dyDescent="0.2">
      <c r="F374" s="1">
        <v>373</v>
      </c>
      <c r="G374" s="1">
        <f t="shared" ca="1" si="82"/>
        <v>489387</v>
      </c>
      <c r="H374" s="1">
        <f t="shared" ca="1" si="93"/>
        <v>36148</v>
      </c>
      <c r="I374" s="1">
        <f t="shared" ca="1" si="93"/>
        <v>259339</v>
      </c>
      <c r="J374" s="1">
        <f t="shared" ca="1" si="93"/>
        <v>609009</v>
      </c>
      <c r="K374" s="1">
        <f t="shared" ca="1" si="93"/>
        <v>531867</v>
      </c>
      <c r="L374" s="1">
        <f t="shared" ca="1" si="93"/>
        <v>821008</v>
      </c>
      <c r="M374" s="1">
        <f t="shared" ca="1" si="93"/>
        <v>991705</v>
      </c>
      <c r="N374" s="1">
        <f t="shared" ca="1" si="93"/>
        <v>511845</v>
      </c>
      <c r="O374" s="1">
        <f t="shared" ca="1" si="93"/>
        <v>467666</v>
      </c>
      <c r="P374" s="1">
        <f t="shared" ca="1" si="93"/>
        <v>375765</v>
      </c>
      <c r="Q374" s="1" t="str">
        <f t="shared" ca="1" si="83"/>
        <v>春申君</v>
      </c>
      <c r="R374" s="1" t="str">
        <f t="shared" ca="1" si="84"/>
        <v>聂荌</v>
      </c>
      <c r="S374" s="1" t="str">
        <f t="shared" ca="1" si="85"/>
        <v>嫪毐</v>
      </c>
      <c r="T374" s="1" t="str">
        <f t="shared" ca="1" si="86"/>
        <v>朱亥</v>
      </c>
      <c r="U374" s="1" t="str">
        <f t="shared" ca="1" si="87"/>
        <v>孙叔敖</v>
      </c>
      <c r="V374" s="1" t="str">
        <f t="shared" ca="1" si="88"/>
        <v>朱亥</v>
      </c>
      <c r="W374" s="1" t="str">
        <f t="shared" ca="1" si="89"/>
        <v>褒姒</v>
      </c>
      <c r="X374" s="1" t="str">
        <f t="shared" ca="1" si="90"/>
        <v>莫邪</v>
      </c>
      <c r="Y374" s="1" t="str">
        <f t="shared" ca="1" si="91"/>
        <v>屈原</v>
      </c>
      <c r="Z374" s="1" t="str">
        <f t="shared" ca="1" si="92"/>
        <v>嫪毐</v>
      </c>
    </row>
    <row r="375" spans="6:26" x14ac:dyDescent="0.2">
      <c r="F375" s="1">
        <v>374</v>
      </c>
      <c r="G375" s="1">
        <f t="shared" ca="1" si="82"/>
        <v>636666</v>
      </c>
      <c r="H375" s="1">
        <f t="shared" ca="1" si="93"/>
        <v>978205</v>
      </c>
      <c r="I375" s="1">
        <f t="shared" ca="1" si="93"/>
        <v>114686</v>
      </c>
      <c r="J375" s="1">
        <f t="shared" ca="1" si="93"/>
        <v>253591</v>
      </c>
      <c r="K375" s="1">
        <f t="shared" ca="1" si="93"/>
        <v>551048</v>
      </c>
      <c r="L375" s="1">
        <f t="shared" ca="1" si="93"/>
        <v>324006</v>
      </c>
      <c r="M375" s="1">
        <f t="shared" ca="1" si="93"/>
        <v>617893</v>
      </c>
      <c r="N375" s="1">
        <f t="shared" ca="1" si="93"/>
        <v>182906</v>
      </c>
      <c r="O375" s="1">
        <f t="shared" ca="1" si="93"/>
        <v>990418</v>
      </c>
      <c r="P375" s="1">
        <f t="shared" ca="1" si="93"/>
        <v>554971</v>
      </c>
      <c r="Q375" s="1" t="str">
        <f t="shared" ca="1" si="83"/>
        <v>朱亥</v>
      </c>
      <c r="R375" s="1" t="str">
        <f t="shared" ca="1" si="84"/>
        <v>秦开</v>
      </c>
      <c r="S375" s="1" t="str">
        <f t="shared" ca="1" si="85"/>
        <v>嫪毐</v>
      </c>
      <c r="T375" s="1" t="str">
        <f t="shared" ca="1" si="86"/>
        <v>嫪毐</v>
      </c>
      <c r="U375" s="1" t="str">
        <f t="shared" ca="1" si="87"/>
        <v>孙叔敖</v>
      </c>
      <c r="V375" s="1" t="str">
        <f t="shared" ca="1" si="88"/>
        <v>嫪毐</v>
      </c>
      <c r="W375" s="1" t="str">
        <f t="shared" ca="1" si="89"/>
        <v>朱亥</v>
      </c>
      <c r="X375" s="1" t="str">
        <f t="shared" ca="1" si="90"/>
        <v>嫪毐</v>
      </c>
      <c r="Y375" s="1" t="str">
        <f t="shared" ca="1" si="91"/>
        <v>褒姒</v>
      </c>
      <c r="Z375" s="1" t="str">
        <f t="shared" ca="1" si="92"/>
        <v>孙叔敖</v>
      </c>
    </row>
    <row r="376" spans="6:26" x14ac:dyDescent="0.2">
      <c r="F376" s="1">
        <v>375</v>
      </c>
      <c r="G376" s="1">
        <f t="shared" ca="1" si="82"/>
        <v>411562</v>
      </c>
      <c r="H376" s="1">
        <f t="shared" ca="1" si="93"/>
        <v>642208</v>
      </c>
      <c r="I376" s="1">
        <f t="shared" ca="1" si="93"/>
        <v>97643</v>
      </c>
      <c r="J376" s="1">
        <f t="shared" ca="1" si="93"/>
        <v>129060</v>
      </c>
      <c r="K376" s="1">
        <f t="shared" ca="1" si="93"/>
        <v>657098</v>
      </c>
      <c r="L376" s="1">
        <f t="shared" ca="1" si="93"/>
        <v>594025</v>
      </c>
      <c r="M376" s="1">
        <f t="shared" ca="1" si="93"/>
        <v>960186</v>
      </c>
      <c r="N376" s="1">
        <f t="shared" ca="1" si="93"/>
        <v>580843</v>
      </c>
      <c r="O376" s="1">
        <f t="shared" ca="1" si="93"/>
        <v>585158</v>
      </c>
      <c r="P376" s="1">
        <f t="shared" ca="1" si="93"/>
        <v>784174</v>
      </c>
      <c r="Q376" s="1" t="str">
        <f t="shared" ca="1" si="83"/>
        <v>钟无艳</v>
      </c>
      <c r="R376" s="1" t="str">
        <f t="shared" ca="1" si="84"/>
        <v>朱亥</v>
      </c>
      <c r="S376" s="1" t="str">
        <f t="shared" ca="1" si="85"/>
        <v>嫪毐</v>
      </c>
      <c r="T376" s="1" t="str">
        <f t="shared" ca="1" si="86"/>
        <v>嫪毐</v>
      </c>
      <c r="U376" s="1" t="str">
        <f t="shared" ca="1" si="87"/>
        <v>朱亥</v>
      </c>
      <c r="V376" s="1" t="str">
        <f t="shared" ca="1" si="88"/>
        <v>朱亥</v>
      </c>
      <c r="W376" s="1" t="str">
        <f t="shared" ca="1" si="89"/>
        <v>秦开</v>
      </c>
      <c r="X376" s="1" t="str">
        <f t="shared" ca="1" si="90"/>
        <v>庞涓</v>
      </c>
      <c r="Y376" s="1" t="str">
        <f t="shared" ca="1" si="91"/>
        <v>朱亥</v>
      </c>
      <c r="Z376" s="1" t="str">
        <f t="shared" ca="1" si="92"/>
        <v>朱亥</v>
      </c>
    </row>
    <row r="377" spans="6:26" x14ac:dyDescent="0.2">
      <c r="F377" s="1">
        <v>376</v>
      </c>
      <c r="G377" s="1">
        <f t="shared" ca="1" si="82"/>
        <v>9886</v>
      </c>
      <c r="H377" s="1">
        <f t="shared" ca="1" si="93"/>
        <v>197334</v>
      </c>
      <c r="I377" s="1">
        <f t="shared" ca="1" si="93"/>
        <v>776624</v>
      </c>
      <c r="J377" s="1">
        <f t="shared" ca="1" si="93"/>
        <v>21380</v>
      </c>
      <c r="K377" s="1">
        <f t="shared" ca="1" si="93"/>
        <v>49101</v>
      </c>
      <c r="L377" s="1">
        <f t="shared" ca="1" si="93"/>
        <v>779321</v>
      </c>
      <c r="M377" s="1">
        <f t="shared" ca="1" si="93"/>
        <v>932165</v>
      </c>
      <c r="N377" s="1">
        <f t="shared" ca="1" si="93"/>
        <v>504676</v>
      </c>
      <c r="O377" s="1">
        <f t="shared" ca="1" si="93"/>
        <v>405477</v>
      </c>
      <c r="P377" s="1">
        <f t="shared" ca="1" si="93"/>
        <v>118423</v>
      </c>
      <c r="Q377" s="1" t="str">
        <f t="shared" ca="1" si="83"/>
        <v>义渠骇</v>
      </c>
      <c r="R377" s="1" t="str">
        <f t="shared" ca="1" si="84"/>
        <v>嫪毐</v>
      </c>
      <c r="S377" s="1" t="str">
        <f t="shared" ca="1" si="85"/>
        <v>朱亥</v>
      </c>
      <c r="T377" s="1" t="str">
        <f t="shared" ca="1" si="86"/>
        <v>聂荌</v>
      </c>
      <c r="U377" s="1" t="str">
        <f t="shared" ca="1" si="87"/>
        <v>专诸</v>
      </c>
      <c r="V377" s="1" t="str">
        <f t="shared" ca="1" si="88"/>
        <v>朱亥</v>
      </c>
      <c r="W377" s="1" t="str">
        <f t="shared" ca="1" si="89"/>
        <v>暴鸢</v>
      </c>
      <c r="X377" s="1" t="str">
        <f t="shared" ca="1" si="90"/>
        <v>莫邪</v>
      </c>
      <c r="Y377" s="1" t="str">
        <f t="shared" ca="1" si="91"/>
        <v>钟无艳</v>
      </c>
      <c r="Z377" s="1" t="str">
        <f t="shared" ca="1" si="92"/>
        <v>嫪毐</v>
      </c>
    </row>
    <row r="378" spans="6:26" x14ac:dyDescent="0.2">
      <c r="F378" s="1">
        <v>377</v>
      </c>
      <c r="G378" s="1">
        <f t="shared" ca="1" si="82"/>
        <v>441211</v>
      </c>
      <c r="H378" s="1">
        <f t="shared" ca="1" si="93"/>
        <v>385178</v>
      </c>
      <c r="I378" s="1">
        <f t="shared" ca="1" si="93"/>
        <v>594704</v>
      </c>
      <c r="J378" s="1">
        <f t="shared" ca="1" si="93"/>
        <v>123018</v>
      </c>
      <c r="K378" s="1">
        <f t="shared" ca="1" si="93"/>
        <v>985528</v>
      </c>
      <c r="L378" s="1">
        <f t="shared" ca="1" si="93"/>
        <v>848934</v>
      </c>
      <c r="M378" s="1">
        <f t="shared" ca="1" si="93"/>
        <v>542408</v>
      </c>
      <c r="N378" s="1">
        <f t="shared" ca="1" si="93"/>
        <v>959914</v>
      </c>
      <c r="O378" s="1">
        <f t="shared" ca="1" si="93"/>
        <v>707928</v>
      </c>
      <c r="P378" s="1">
        <f t="shared" ca="1" si="93"/>
        <v>198231</v>
      </c>
      <c r="Q378" s="1" t="str">
        <f t="shared" ca="1" si="83"/>
        <v>田忌</v>
      </c>
      <c r="R378" s="1" t="str">
        <f t="shared" ca="1" si="84"/>
        <v>嫪毐</v>
      </c>
      <c r="S378" s="1" t="str">
        <f t="shared" ca="1" si="85"/>
        <v>朱亥</v>
      </c>
      <c r="T378" s="1" t="str">
        <f t="shared" ca="1" si="86"/>
        <v>嫪毐</v>
      </c>
      <c r="U378" s="1" t="str">
        <f t="shared" ca="1" si="87"/>
        <v>秦开</v>
      </c>
      <c r="V378" s="1" t="str">
        <f t="shared" ca="1" si="88"/>
        <v>朱亥</v>
      </c>
      <c r="W378" s="1" t="str">
        <f t="shared" ca="1" si="89"/>
        <v>孙叔敖</v>
      </c>
      <c r="X378" s="1" t="str">
        <f t="shared" ca="1" si="90"/>
        <v>秦开</v>
      </c>
      <c r="Y378" s="1" t="str">
        <f t="shared" ca="1" si="91"/>
        <v>朱亥</v>
      </c>
      <c r="Z378" s="1" t="str">
        <f t="shared" ca="1" si="92"/>
        <v>嫪毐</v>
      </c>
    </row>
    <row r="379" spans="6:26" x14ac:dyDescent="0.2">
      <c r="F379" s="1">
        <v>378</v>
      </c>
      <c r="G379" s="1">
        <f t="shared" ca="1" si="82"/>
        <v>798946</v>
      </c>
      <c r="H379" s="1">
        <f t="shared" ca="1" si="93"/>
        <v>830965</v>
      </c>
      <c r="I379" s="1">
        <f t="shared" ca="1" si="93"/>
        <v>601491</v>
      </c>
      <c r="J379" s="1">
        <f t="shared" ref="H379:P407" ca="1" si="94">RANDBETWEEN(1,1000000)</f>
        <v>670581</v>
      </c>
      <c r="K379" s="1">
        <f t="shared" ca="1" si="94"/>
        <v>910071</v>
      </c>
      <c r="L379" s="1">
        <f t="shared" ca="1" si="94"/>
        <v>8685</v>
      </c>
      <c r="M379" s="1">
        <f t="shared" ca="1" si="94"/>
        <v>310771</v>
      </c>
      <c r="N379" s="1">
        <f t="shared" ca="1" si="94"/>
        <v>545632</v>
      </c>
      <c r="O379" s="1">
        <f t="shared" ca="1" si="94"/>
        <v>507995</v>
      </c>
      <c r="P379" s="1">
        <f t="shared" ca="1" si="94"/>
        <v>415933</v>
      </c>
      <c r="Q379" s="1" t="str">
        <f t="shared" ca="1" si="83"/>
        <v>朱亥</v>
      </c>
      <c r="R379" s="1" t="str">
        <f t="shared" ca="1" si="84"/>
        <v>朱亥</v>
      </c>
      <c r="S379" s="1" t="str">
        <f t="shared" ca="1" si="85"/>
        <v>朱亥</v>
      </c>
      <c r="T379" s="1" t="str">
        <f t="shared" ca="1" si="86"/>
        <v>朱亥</v>
      </c>
      <c r="U379" s="1" t="str">
        <f t="shared" ca="1" si="87"/>
        <v>西门豹</v>
      </c>
      <c r="V379" s="1" t="str">
        <f t="shared" ca="1" si="88"/>
        <v>义渠骇</v>
      </c>
      <c r="W379" s="1" t="str">
        <f t="shared" ca="1" si="89"/>
        <v>嫪毐</v>
      </c>
      <c r="X379" s="1" t="str">
        <f t="shared" ca="1" si="90"/>
        <v>孙叔敖</v>
      </c>
      <c r="Y379" s="1" t="str">
        <f t="shared" ca="1" si="91"/>
        <v>莫邪</v>
      </c>
      <c r="Z379" s="1" t="str">
        <f t="shared" ca="1" si="92"/>
        <v>钟无艳</v>
      </c>
    </row>
    <row r="380" spans="6:26" x14ac:dyDescent="0.2">
      <c r="F380" s="1">
        <v>379</v>
      </c>
      <c r="G380" s="1">
        <f t="shared" ca="1" si="82"/>
        <v>778999</v>
      </c>
      <c r="H380" s="1">
        <f t="shared" ca="1" si="94"/>
        <v>274374</v>
      </c>
      <c r="I380" s="1">
        <f t="shared" ca="1" si="94"/>
        <v>386401</v>
      </c>
      <c r="J380" s="1">
        <f t="shared" ca="1" si="94"/>
        <v>376690</v>
      </c>
      <c r="K380" s="1">
        <f t="shared" ca="1" si="94"/>
        <v>194521</v>
      </c>
      <c r="L380" s="1">
        <f t="shared" ca="1" si="94"/>
        <v>337606</v>
      </c>
      <c r="M380" s="1">
        <f t="shared" ca="1" si="94"/>
        <v>704733</v>
      </c>
      <c r="N380" s="1">
        <f t="shared" ca="1" si="94"/>
        <v>208638</v>
      </c>
      <c r="O380" s="1">
        <f t="shared" ca="1" si="94"/>
        <v>646333</v>
      </c>
      <c r="P380" s="1">
        <f t="shared" ca="1" si="94"/>
        <v>173513</v>
      </c>
      <c r="Q380" s="1" t="str">
        <f t="shared" ca="1" si="83"/>
        <v>朱亥</v>
      </c>
      <c r="R380" s="1" t="str">
        <f t="shared" ca="1" si="84"/>
        <v>嫪毐</v>
      </c>
      <c r="S380" s="1" t="str">
        <f t="shared" ca="1" si="85"/>
        <v>嫪毐</v>
      </c>
      <c r="T380" s="1" t="str">
        <f t="shared" ca="1" si="86"/>
        <v>嫪毐</v>
      </c>
      <c r="U380" s="1" t="str">
        <f t="shared" ca="1" si="87"/>
        <v>嫪毐</v>
      </c>
      <c r="V380" s="1" t="str">
        <f t="shared" ca="1" si="88"/>
        <v>嫪毐</v>
      </c>
      <c r="W380" s="1" t="str">
        <f t="shared" ca="1" si="89"/>
        <v>朱亥</v>
      </c>
      <c r="X380" s="1" t="str">
        <f t="shared" ca="1" si="90"/>
        <v>嫪毐</v>
      </c>
      <c r="Y380" s="1" t="str">
        <f t="shared" ca="1" si="91"/>
        <v>朱亥</v>
      </c>
      <c r="Z380" s="1" t="str">
        <f t="shared" ca="1" si="92"/>
        <v>嫪毐</v>
      </c>
    </row>
    <row r="381" spans="6:26" x14ac:dyDescent="0.2">
      <c r="F381" s="1">
        <v>380</v>
      </c>
      <c r="G381" s="1">
        <f t="shared" ca="1" si="82"/>
        <v>135200</v>
      </c>
      <c r="H381" s="1">
        <f t="shared" ca="1" si="94"/>
        <v>317378</v>
      </c>
      <c r="I381" s="1">
        <f t="shared" ca="1" si="94"/>
        <v>801573</v>
      </c>
      <c r="J381" s="1">
        <f t="shared" ca="1" si="94"/>
        <v>253704</v>
      </c>
      <c r="K381" s="1">
        <f t="shared" ca="1" si="94"/>
        <v>314506</v>
      </c>
      <c r="L381" s="1">
        <f t="shared" ca="1" si="94"/>
        <v>278072</v>
      </c>
      <c r="M381" s="1">
        <f t="shared" ca="1" si="94"/>
        <v>960460</v>
      </c>
      <c r="N381" s="1">
        <f t="shared" ca="1" si="94"/>
        <v>674057</v>
      </c>
      <c r="O381" s="1">
        <f t="shared" ca="1" si="94"/>
        <v>192772</v>
      </c>
      <c r="P381" s="1">
        <f t="shared" ca="1" si="94"/>
        <v>450691</v>
      </c>
      <c r="Q381" s="1" t="str">
        <f t="shared" ca="1" si="83"/>
        <v>嫪毐</v>
      </c>
      <c r="R381" s="1" t="str">
        <f t="shared" ca="1" si="84"/>
        <v>嫪毐</v>
      </c>
      <c r="S381" s="1" t="str">
        <f t="shared" ca="1" si="85"/>
        <v>朱亥</v>
      </c>
      <c r="T381" s="1" t="str">
        <f t="shared" ca="1" si="86"/>
        <v>嫪毐</v>
      </c>
      <c r="U381" s="1" t="str">
        <f t="shared" ca="1" si="87"/>
        <v>嫪毐</v>
      </c>
      <c r="V381" s="1" t="str">
        <f t="shared" ca="1" si="88"/>
        <v>嫪毐</v>
      </c>
      <c r="W381" s="1" t="str">
        <f t="shared" ca="1" si="89"/>
        <v>秦开</v>
      </c>
      <c r="X381" s="1" t="str">
        <f t="shared" ca="1" si="90"/>
        <v>朱亥</v>
      </c>
      <c r="Y381" s="1" t="str">
        <f t="shared" ca="1" si="91"/>
        <v>嫪毐</v>
      </c>
      <c r="Z381" s="1" t="str">
        <f t="shared" ca="1" si="92"/>
        <v>田忌</v>
      </c>
    </row>
    <row r="382" spans="6:26" x14ac:dyDescent="0.2">
      <c r="F382" s="1">
        <v>381</v>
      </c>
      <c r="G382" s="1">
        <f t="shared" ca="1" si="82"/>
        <v>400668</v>
      </c>
      <c r="H382" s="1">
        <f t="shared" ca="1" si="94"/>
        <v>624827</v>
      </c>
      <c r="I382" s="1">
        <f t="shared" ca="1" si="94"/>
        <v>993278</v>
      </c>
      <c r="J382" s="1">
        <f t="shared" ca="1" si="94"/>
        <v>506146</v>
      </c>
      <c r="K382" s="1">
        <f t="shared" ca="1" si="94"/>
        <v>824775</v>
      </c>
      <c r="L382" s="1">
        <f t="shared" ca="1" si="94"/>
        <v>855801</v>
      </c>
      <c r="M382" s="1">
        <f t="shared" ca="1" si="94"/>
        <v>422892</v>
      </c>
      <c r="N382" s="1">
        <f t="shared" ca="1" si="94"/>
        <v>156148</v>
      </c>
      <c r="O382" s="1">
        <f t="shared" ca="1" si="94"/>
        <v>830334</v>
      </c>
      <c r="P382" s="1">
        <f t="shared" ca="1" si="94"/>
        <v>995391</v>
      </c>
      <c r="Q382" s="1" t="str">
        <f t="shared" ca="1" si="83"/>
        <v>钟无艳</v>
      </c>
      <c r="R382" s="1" t="str">
        <f t="shared" ca="1" si="84"/>
        <v>朱亥</v>
      </c>
      <c r="S382" s="1" t="str">
        <f t="shared" ca="1" si="85"/>
        <v>伍子胥</v>
      </c>
      <c r="T382" s="1" t="str">
        <f t="shared" ca="1" si="86"/>
        <v>莫邪</v>
      </c>
      <c r="U382" s="1" t="str">
        <f t="shared" ca="1" si="87"/>
        <v>朱亥</v>
      </c>
      <c r="V382" s="1" t="str">
        <f t="shared" ca="1" si="88"/>
        <v>朱亥</v>
      </c>
      <c r="W382" s="1" t="str">
        <f t="shared" ca="1" si="89"/>
        <v>钟无艳</v>
      </c>
      <c r="X382" s="1" t="str">
        <f t="shared" ca="1" si="90"/>
        <v>嫪毐</v>
      </c>
      <c r="Y382" s="1" t="str">
        <f t="shared" ca="1" si="91"/>
        <v>朱亥</v>
      </c>
      <c r="Z382" s="1" t="str">
        <f t="shared" ca="1" si="92"/>
        <v>伍子胥</v>
      </c>
    </row>
    <row r="383" spans="6:26" x14ac:dyDescent="0.2">
      <c r="F383" s="1">
        <v>382</v>
      </c>
      <c r="G383" s="1">
        <f t="shared" ca="1" si="82"/>
        <v>34491</v>
      </c>
      <c r="H383" s="1">
        <f t="shared" ca="1" si="94"/>
        <v>37923</v>
      </c>
      <c r="I383" s="1">
        <f t="shared" ca="1" si="94"/>
        <v>462928</v>
      </c>
      <c r="J383" s="1">
        <f t="shared" ca="1" si="94"/>
        <v>566036</v>
      </c>
      <c r="K383" s="1">
        <f t="shared" ca="1" si="94"/>
        <v>483577</v>
      </c>
      <c r="L383" s="1">
        <f t="shared" ca="1" si="94"/>
        <v>337657</v>
      </c>
      <c r="M383" s="1">
        <f t="shared" ca="1" si="94"/>
        <v>744417</v>
      </c>
      <c r="N383" s="1">
        <f t="shared" ca="1" si="94"/>
        <v>138292</v>
      </c>
      <c r="O383" s="1">
        <f t="shared" ca="1" si="94"/>
        <v>746234</v>
      </c>
      <c r="P383" s="1">
        <f t="shared" ca="1" si="94"/>
        <v>954064</v>
      </c>
      <c r="Q383" s="1" t="str">
        <f t="shared" ca="1" si="83"/>
        <v>聂荌</v>
      </c>
      <c r="R383" s="1" t="str">
        <f t="shared" ca="1" si="84"/>
        <v>聂荌</v>
      </c>
      <c r="S383" s="1" t="str">
        <f t="shared" ca="1" si="85"/>
        <v>孙膑</v>
      </c>
      <c r="T383" s="1" t="str">
        <f t="shared" ca="1" si="86"/>
        <v>庞涓</v>
      </c>
      <c r="U383" s="1" t="str">
        <f t="shared" ca="1" si="87"/>
        <v>春申君</v>
      </c>
      <c r="V383" s="1" t="str">
        <f t="shared" ca="1" si="88"/>
        <v>嫪毐</v>
      </c>
      <c r="W383" s="1" t="str">
        <f t="shared" ca="1" si="89"/>
        <v>朱亥</v>
      </c>
      <c r="X383" s="1" t="str">
        <f t="shared" ca="1" si="90"/>
        <v>嫪毐</v>
      </c>
      <c r="Y383" s="1" t="str">
        <f t="shared" ca="1" si="91"/>
        <v>朱亥</v>
      </c>
      <c r="Z383" s="1" t="str">
        <f t="shared" ca="1" si="92"/>
        <v>荆轲</v>
      </c>
    </row>
    <row r="384" spans="6:26" x14ac:dyDescent="0.2">
      <c r="F384" s="1">
        <v>383</v>
      </c>
      <c r="G384" s="1">
        <f t="shared" ca="1" si="82"/>
        <v>535110</v>
      </c>
      <c r="H384" s="1">
        <f t="shared" ca="1" si="94"/>
        <v>306751</v>
      </c>
      <c r="I384" s="1">
        <f t="shared" ca="1" si="94"/>
        <v>381444</v>
      </c>
      <c r="J384" s="1">
        <f t="shared" ca="1" si="94"/>
        <v>782735</v>
      </c>
      <c r="K384" s="1">
        <f t="shared" ca="1" si="94"/>
        <v>766168</v>
      </c>
      <c r="L384" s="1">
        <f t="shared" ca="1" si="94"/>
        <v>846370</v>
      </c>
      <c r="M384" s="1">
        <f t="shared" ca="1" si="94"/>
        <v>362783</v>
      </c>
      <c r="N384" s="1">
        <f t="shared" ca="1" si="94"/>
        <v>873346</v>
      </c>
      <c r="O384" s="1">
        <f t="shared" ca="1" si="94"/>
        <v>795493</v>
      </c>
      <c r="P384" s="1">
        <f t="shared" ca="1" si="94"/>
        <v>42208</v>
      </c>
      <c r="Q384" s="1" t="str">
        <f t="shared" ca="1" si="83"/>
        <v>孙叔敖</v>
      </c>
      <c r="R384" s="1" t="str">
        <f t="shared" ca="1" si="84"/>
        <v>嫪毐</v>
      </c>
      <c r="S384" s="1" t="str">
        <f t="shared" ca="1" si="85"/>
        <v>嫪毐</v>
      </c>
      <c r="T384" s="1" t="str">
        <f t="shared" ca="1" si="86"/>
        <v>朱亥</v>
      </c>
      <c r="U384" s="1" t="str">
        <f t="shared" ca="1" si="87"/>
        <v>朱亥</v>
      </c>
      <c r="V384" s="1" t="str">
        <f t="shared" ca="1" si="88"/>
        <v>朱亥</v>
      </c>
      <c r="W384" s="1" t="str">
        <f t="shared" ca="1" si="89"/>
        <v>嫪毐</v>
      </c>
      <c r="X384" s="1" t="str">
        <f t="shared" ca="1" si="90"/>
        <v>朱亥</v>
      </c>
      <c r="Y384" s="1" t="str">
        <f t="shared" ca="1" si="91"/>
        <v>朱亥</v>
      </c>
      <c r="Z384" s="1" t="str">
        <f t="shared" ca="1" si="92"/>
        <v>聂荌</v>
      </c>
    </row>
    <row r="385" spans="6:26" x14ac:dyDescent="0.2">
      <c r="F385" s="1">
        <v>384</v>
      </c>
      <c r="G385" s="1">
        <f t="shared" ca="1" si="82"/>
        <v>763658</v>
      </c>
      <c r="H385" s="1">
        <f t="shared" ca="1" si="94"/>
        <v>436087</v>
      </c>
      <c r="I385" s="1">
        <f t="shared" ca="1" si="94"/>
        <v>650854</v>
      </c>
      <c r="J385" s="1">
        <f t="shared" ca="1" si="94"/>
        <v>272128</v>
      </c>
      <c r="K385" s="1">
        <f t="shared" ca="1" si="94"/>
        <v>81788</v>
      </c>
      <c r="L385" s="1">
        <f t="shared" ca="1" si="94"/>
        <v>295746</v>
      </c>
      <c r="M385" s="1">
        <f t="shared" ca="1" si="94"/>
        <v>946423</v>
      </c>
      <c r="N385" s="1">
        <f t="shared" ca="1" si="94"/>
        <v>760853</v>
      </c>
      <c r="O385" s="1">
        <f t="shared" ca="1" si="94"/>
        <v>375932</v>
      </c>
      <c r="P385" s="1">
        <f t="shared" ca="1" si="94"/>
        <v>697616</v>
      </c>
      <c r="Q385" s="1" t="str">
        <f t="shared" ca="1" si="83"/>
        <v>朱亥</v>
      </c>
      <c r="R385" s="1" t="str">
        <f t="shared" ca="1" si="84"/>
        <v>田忌</v>
      </c>
      <c r="S385" s="1" t="str">
        <f t="shared" ca="1" si="85"/>
        <v>朱亥</v>
      </c>
      <c r="T385" s="1" t="str">
        <f t="shared" ca="1" si="86"/>
        <v>嫪毐</v>
      </c>
      <c r="U385" s="1" t="str">
        <f t="shared" ca="1" si="87"/>
        <v>嫪毐</v>
      </c>
      <c r="V385" s="1" t="str">
        <f t="shared" ca="1" si="88"/>
        <v>嫪毐</v>
      </c>
      <c r="W385" s="1" t="str">
        <f t="shared" ca="1" si="89"/>
        <v>暴鸢</v>
      </c>
      <c r="X385" s="1" t="str">
        <f t="shared" ca="1" si="90"/>
        <v>朱亥</v>
      </c>
      <c r="Y385" s="1" t="str">
        <f t="shared" ca="1" si="91"/>
        <v>嫪毐</v>
      </c>
      <c r="Z385" s="1" t="str">
        <f t="shared" ca="1" si="92"/>
        <v>朱亥</v>
      </c>
    </row>
    <row r="386" spans="6:26" x14ac:dyDescent="0.2">
      <c r="F386" s="1">
        <v>385</v>
      </c>
      <c r="G386" s="1">
        <f t="shared" ca="1" si="82"/>
        <v>656932</v>
      </c>
      <c r="H386" s="1">
        <f t="shared" ca="1" si="94"/>
        <v>126387</v>
      </c>
      <c r="I386" s="1">
        <f t="shared" ca="1" si="94"/>
        <v>768833</v>
      </c>
      <c r="J386" s="1">
        <f t="shared" ca="1" si="94"/>
        <v>231199</v>
      </c>
      <c r="K386" s="1">
        <f t="shared" ca="1" si="94"/>
        <v>95392</v>
      </c>
      <c r="L386" s="1">
        <f t="shared" ca="1" si="94"/>
        <v>542005</v>
      </c>
      <c r="M386" s="1">
        <f t="shared" ca="1" si="94"/>
        <v>875669</v>
      </c>
      <c r="N386" s="1">
        <f t="shared" ca="1" si="94"/>
        <v>789680</v>
      </c>
      <c r="O386" s="1">
        <f t="shared" ca="1" si="94"/>
        <v>882690</v>
      </c>
      <c r="P386" s="1">
        <f t="shared" ca="1" si="94"/>
        <v>830898</v>
      </c>
      <c r="Q386" s="1" t="str">
        <f t="shared" ca="1" si="83"/>
        <v>朱亥</v>
      </c>
      <c r="R386" s="1" t="str">
        <f t="shared" ca="1" si="84"/>
        <v>嫪毐</v>
      </c>
      <c r="S386" s="1" t="str">
        <f t="shared" ca="1" si="85"/>
        <v>朱亥</v>
      </c>
      <c r="T386" s="1" t="str">
        <f t="shared" ca="1" si="86"/>
        <v>嫪毐</v>
      </c>
      <c r="U386" s="1" t="str">
        <f t="shared" ca="1" si="87"/>
        <v>嫪毐</v>
      </c>
      <c r="V386" s="1" t="str">
        <f t="shared" ca="1" si="88"/>
        <v>孙叔敖</v>
      </c>
      <c r="W386" s="1" t="str">
        <f t="shared" ca="1" si="89"/>
        <v>朱亥</v>
      </c>
      <c r="X386" s="1" t="str">
        <f t="shared" ca="1" si="90"/>
        <v>朱亥</v>
      </c>
      <c r="Y386" s="1" t="str">
        <f t="shared" ca="1" si="91"/>
        <v>朱亥</v>
      </c>
      <c r="Z386" s="1" t="str">
        <f t="shared" ca="1" si="92"/>
        <v>朱亥</v>
      </c>
    </row>
    <row r="387" spans="6:26" x14ac:dyDescent="0.2">
      <c r="F387" s="1">
        <v>386</v>
      </c>
      <c r="G387" s="1">
        <f t="shared" ref="G387:G450" ca="1" si="95">RANDBETWEEN(1,1000000)</f>
        <v>553454</v>
      </c>
      <c r="H387" s="1">
        <f t="shared" ca="1" si="94"/>
        <v>936226</v>
      </c>
      <c r="I387" s="1">
        <f t="shared" ca="1" si="94"/>
        <v>906380</v>
      </c>
      <c r="J387" s="1">
        <f t="shared" ca="1" si="94"/>
        <v>246979</v>
      </c>
      <c r="K387" s="1">
        <f t="shared" ca="1" si="94"/>
        <v>102028</v>
      </c>
      <c r="L387" s="1">
        <f t="shared" ca="1" si="94"/>
        <v>721785</v>
      </c>
      <c r="M387" s="1">
        <f t="shared" ca="1" si="94"/>
        <v>606253</v>
      </c>
      <c r="N387" s="1">
        <f t="shared" ca="1" si="94"/>
        <v>599</v>
      </c>
      <c r="O387" s="1">
        <f t="shared" ca="1" si="94"/>
        <v>179782</v>
      </c>
      <c r="P387" s="1">
        <f t="shared" ca="1" si="94"/>
        <v>651638</v>
      </c>
      <c r="Q387" s="1" t="str">
        <f t="shared" ref="Q387:Q450" ca="1" si="96">INDEX($B$2:$B$71,IFERROR(MATCH(G387,$D$2:$D$71,1),0)+1)</f>
        <v>孙叔敖</v>
      </c>
      <c r="R387" s="1" t="str">
        <f t="shared" ref="R387:R450" ca="1" si="97">INDEX($B$2:$B$71,IFERROR(MATCH(H387,$D$2:$D$71,1),0)+1)</f>
        <v>暴鸢</v>
      </c>
      <c r="S387" s="1" t="str">
        <f t="shared" ref="S387:S450" ca="1" si="98">INDEX($B$2:$B$71,IFERROR(MATCH(I387,$D$2:$D$71,1),0)+1)</f>
        <v>西门豹</v>
      </c>
      <c r="T387" s="1" t="str">
        <f t="shared" ref="T387:T450" ca="1" si="99">INDEX($B$2:$B$71,IFERROR(MATCH(J387,$D$2:$D$71,1),0)+1)</f>
        <v>嫪毐</v>
      </c>
      <c r="U387" s="1" t="str">
        <f t="shared" ref="U387:U450" ca="1" si="100">INDEX($B$2:$B$71,IFERROR(MATCH(K387,$D$2:$D$71,1),0)+1)</f>
        <v>嫪毐</v>
      </c>
      <c r="V387" s="1" t="str">
        <f t="shared" ref="V387:V450" ca="1" si="101">INDEX($B$2:$B$71,IFERROR(MATCH(L387,$D$2:$D$71,1),0)+1)</f>
        <v>朱亥</v>
      </c>
      <c r="W387" s="1" t="str">
        <f t="shared" ref="W387:W450" ca="1" si="102">INDEX($B$2:$B$71,IFERROR(MATCH(M387,$D$2:$D$71,1),0)+1)</f>
        <v>朱亥</v>
      </c>
      <c r="X387" s="1" t="str">
        <f t="shared" ref="X387:X450" ca="1" si="103">INDEX($B$2:$B$71,IFERROR(MATCH(N387,$D$2:$D$71,1),0)+1)</f>
        <v>骊姬</v>
      </c>
      <c r="Y387" s="1" t="str">
        <f t="shared" ref="Y387:Y450" ca="1" si="104">INDEX($B$2:$B$71,IFERROR(MATCH(O387,$D$2:$D$71,1),0)+1)</f>
        <v>嫪毐</v>
      </c>
      <c r="Z387" s="1" t="str">
        <f t="shared" ref="Z387:Z450" ca="1" si="105">INDEX($B$2:$B$71,IFERROR(MATCH(P387,$D$2:$D$71,1),0)+1)</f>
        <v>朱亥</v>
      </c>
    </row>
    <row r="388" spans="6:26" x14ac:dyDescent="0.2">
      <c r="F388" s="1">
        <v>387</v>
      </c>
      <c r="G388" s="1">
        <f t="shared" ca="1" si="95"/>
        <v>402268</v>
      </c>
      <c r="H388" s="1">
        <f t="shared" ca="1" si="94"/>
        <v>769300</v>
      </c>
      <c r="I388" s="1">
        <f t="shared" ca="1" si="94"/>
        <v>247182</v>
      </c>
      <c r="J388" s="1">
        <f t="shared" ca="1" si="94"/>
        <v>576670</v>
      </c>
      <c r="K388" s="1">
        <f t="shared" ca="1" si="94"/>
        <v>359419</v>
      </c>
      <c r="L388" s="1">
        <f t="shared" ca="1" si="94"/>
        <v>884495</v>
      </c>
      <c r="M388" s="1">
        <f t="shared" ca="1" si="94"/>
        <v>21130</v>
      </c>
      <c r="N388" s="1">
        <f t="shared" ca="1" si="94"/>
        <v>837134</v>
      </c>
      <c r="O388" s="1">
        <f t="shared" ca="1" si="94"/>
        <v>468646</v>
      </c>
      <c r="P388" s="1">
        <f t="shared" ca="1" si="94"/>
        <v>957442</v>
      </c>
      <c r="Q388" s="1" t="str">
        <f t="shared" ca="1" si="96"/>
        <v>钟无艳</v>
      </c>
      <c r="R388" s="1" t="str">
        <f t="shared" ca="1" si="97"/>
        <v>朱亥</v>
      </c>
      <c r="S388" s="1" t="str">
        <f t="shared" ca="1" si="98"/>
        <v>嫪毐</v>
      </c>
      <c r="T388" s="1" t="str">
        <f t="shared" ca="1" si="99"/>
        <v>庞涓</v>
      </c>
      <c r="U388" s="1" t="str">
        <f t="shared" ca="1" si="100"/>
        <v>嫪毐</v>
      </c>
      <c r="V388" s="1" t="str">
        <f t="shared" ca="1" si="101"/>
        <v>朱亥</v>
      </c>
      <c r="W388" s="1" t="str">
        <f t="shared" ca="1" si="102"/>
        <v>聂荌</v>
      </c>
      <c r="X388" s="1" t="str">
        <f t="shared" ca="1" si="103"/>
        <v>朱亥</v>
      </c>
      <c r="Y388" s="1" t="str">
        <f t="shared" ca="1" si="104"/>
        <v>项燕</v>
      </c>
      <c r="Z388" s="1" t="str">
        <f t="shared" ca="1" si="105"/>
        <v>荆轲</v>
      </c>
    </row>
    <row r="389" spans="6:26" x14ac:dyDescent="0.2">
      <c r="F389" s="1">
        <v>388</v>
      </c>
      <c r="G389" s="1">
        <f t="shared" ca="1" si="95"/>
        <v>574676</v>
      </c>
      <c r="H389" s="1">
        <f t="shared" ca="1" si="94"/>
        <v>567628</v>
      </c>
      <c r="I389" s="1">
        <f t="shared" ca="1" si="94"/>
        <v>683985</v>
      </c>
      <c r="J389" s="1">
        <f t="shared" ca="1" si="94"/>
        <v>272593</v>
      </c>
      <c r="K389" s="1">
        <f t="shared" ca="1" si="94"/>
        <v>735804</v>
      </c>
      <c r="L389" s="1">
        <f t="shared" ca="1" si="94"/>
        <v>837599</v>
      </c>
      <c r="M389" s="1">
        <f t="shared" ca="1" si="94"/>
        <v>42689</v>
      </c>
      <c r="N389" s="1">
        <f t="shared" ca="1" si="94"/>
        <v>140351</v>
      </c>
      <c r="O389" s="1">
        <f t="shared" ca="1" si="94"/>
        <v>518218</v>
      </c>
      <c r="P389" s="1">
        <f t="shared" ca="1" si="94"/>
        <v>766948</v>
      </c>
      <c r="Q389" s="1" t="str">
        <f t="shared" ca="1" si="96"/>
        <v>庞涓</v>
      </c>
      <c r="R389" s="1" t="str">
        <f t="shared" ca="1" si="97"/>
        <v>庞涓</v>
      </c>
      <c r="S389" s="1" t="str">
        <f t="shared" ca="1" si="98"/>
        <v>朱亥</v>
      </c>
      <c r="T389" s="1" t="str">
        <f t="shared" ca="1" si="99"/>
        <v>嫪毐</v>
      </c>
      <c r="U389" s="1" t="str">
        <f t="shared" ca="1" si="100"/>
        <v>朱亥</v>
      </c>
      <c r="V389" s="1" t="str">
        <f t="shared" ca="1" si="101"/>
        <v>朱亥</v>
      </c>
      <c r="W389" s="1" t="str">
        <f t="shared" ca="1" si="102"/>
        <v>聂荌</v>
      </c>
      <c r="X389" s="1" t="str">
        <f t="shared" ca="1" si="103"/>
        <v>嫪毐</v>
      </c>
      <c r="Y389" s="1" t="str">
        <f t="shared" ca="1" si="104"/>
        <v>莫邪</v>
      </c>
      <c r="Z389" s="1" t="str">
        <f t="shared" ca="1" si="105"/>
        <v>朱亥</v>
      </c>
    </row>
    <row r="390" spans="6:26" x14ac:dyDescent="0.2">
      <c r="F390" s="1">
        <v>389</v>
      </c>
      <c r="G390" s="1">
        <f t="shared" ca="1" si="95"/>
        <v>77175</v>
      </c>
      <c r="H390" s="1">
        <f t="shared" ca="1" si="94"/>
        <v>381575</v>
      </c>
      <c r="I390" s="1">
        <f t="shared" ca="1" si="94"/>
        <v>400036</v>
      </c>
      <c r="J390" s="1">
        <f t="shared" ca="1" si="94"/>
        <v>19363</v>
      </c>
      <c r="K390" s="1">
        <f t="shared" ca="1" si="94"/>
        <v>445105</v>
      </c>
      <c r="L390" s="1">
        <f t="shared" ca="1" si="94"/>
        <v>310159</v>
      </c>
      <c r="M390" s="1">
        <f t="shared" ca="1" si="94"/>
        <v>876290</v>
      </c>
      <c r="N390" s="1">
        <f t="shared" ca="1" si="94"/>
        <v>454196</v>
      </c>
      <c r="O390" s="1">
        <f t="shared" ca="1" si="94"/>
        <v>4830</v>
      </c>
      <c r="P390" s="1">
        <f t="shared" ca="1" si="94"/>
        <v>685253</v>
      </c>
      <c r="Q390" s="1" t="str">
        <f t="shared" ca="1" si="96"/>
        <v>吕不韦</v>
      </c>
      <c r="R390" s="1" t="str">
        <f t="shared" ca="1" si="97"/>
        <v>嫪毐</v>
      </c>
      <c r="S390" s="1" t="str">
        <f t="shared" ca="1" si="98"/>
        <v>钟无艳</v>
      </c>
      <c r="T390" s="1" t="str">
        <f t="shared" ca="1" si="99"/>
        <v>聂荌</v>
      </c>
      <c r="U390" s="1" t="str">
        <f t="shared" ca="1" si="100"/>
        <v>田忌</v>
      </c>
      <c r="V390" s="1" t="str">
        <f t="shared" ca="1" si="101"/>
        <v>嫪毐</v>
      </c>
      <c r="W390" s="1" t="str">
        <f t="shared" ca="1" si="102"/>
        <v>朱亥</v>
      </c>
      <c r="X390" s="1" t="str">
        <f t="shared" ca="1" si="103"/>
        <v>田忌</v>
      </c>
      <c r="Y390" s="1" t="str">
        <f t="shared" ca="1" si="104"/>
        <v>骊姬</v>
      </c>
      <c r="Z390" s="1" t="str">
        <f t="shared" ca="1" si="105"/>
        <v>朱亥</v>
      </c>
    </row>
    <row r="391" spans="6:26" x14ac:dyDescent="0.2">
      <c r="F391" s="1">
        <v>390</v>
      </c>
      <c r="G391" s="1">
        <f t="shared" ca="1" si="95"/>
        <v>366101</v>
      </c>
      <c r="H391" s="1">
        <f t="shared" ca="1" si="94"/>
        <v>59485</v>
      </c>
      <c r="I391" s="1">
        <f t="shared" ca="1" si="94"/>
        <v>200838</v>
      </c>
      <c r="J391" s="1">
        <f t="shared" ca="1" si="94"/>
        <v>400697</v>
      </c>
      <c r="K391" s="1">
        <f t="shared" ca="1" si="94"/>
        <v>400730</v>
      </c>
      <c r="L391" s="1">
        <f t="shared" ca="1" si="94"/>
        <v>820447</v>
      </c>
      <c r="M391" s="1">
        <f t="shared" ca="1" si="94"/>
        <v>579197</v>
      </c>
      <c r="N391" s="1">
        <f t="shared" ca="1" si="94"/>
        <v>409348</v>
      </c>
      <c r="O391" s="1">
        <f t="shared" ca="1" si="94"/>
        <v>463448</v>
      </c>
      <c r="P391" s="1">
        <f t="shared" ca="1" si="94"/>
        <v>953577</v>
      </c>
      <c r="Q391" s="1" t="str">
        <f t="shared" ca="1" si="96"/>
        <v>嫪毐</v>
      </c>
      <c r="R391" s="1" t="str">
        <f t="shared" ca="1" si="97"/>
        <v>专诸</v>
      </c>
      <c r="S391" s="1" t="str">
        <f t="shared" ca="1" si="98"/>
        <v>嫪毐</v>
      </c>
      <c r="T391" s="1" t="str">
        <f t="shared" ca="1" si="99"/>
        <v>钟无艳</v>
      </c>
      <c r="U391" s="1" t="str">
        <f t="shared" ca="1" si="100"/>
        <v>钟无艳</v>
      </c>
      <c r="V391" s="1" t="str">
        <f t="shared" ca="1" si="101"/>
        <v>朱亥</v>
      </c>
      <c r="W391" s="1" t="str">
        <f t="shared" ca="1" si="102"/>
        <v>庞涓</v>
      </c>
      <c r="X391" s="1" t="str">
        <f t="shared" ca="1" si="103"/>
        <v>钟无艳</v>
      </c>
      <c r="Y391" s="1" t="str">
        <f t="shared" ca="1" si="104"/>
        <v>孙膑</v>
      </c>
      <c r="Z391" s="1" t="str">
        <f t="shared" ca="1" si="105"/>
        <v>荆轲</v>
      </c>
    </row>
    <row r="392" spans="6:26" x14ac:dyDescent="0.2">
      <c r="F392" s="1">
        <v>391</v>
      </c>
      <c r="G392" s="1">
        <f t="shared" ca="1" si="95"/>
        <v>657270</v>
      </c>
      <c r="H392" s="1">
        <f t="shared" ca="1" si="94"/>
        <v>519611</v>
      </c>
      <c r="I392" s="1">
        <f t="shared" ca="1" si="94"/>
        <v>531561</v>
      </c>
      <c r="J392" s="1">
        <f t="shared" ca="1" si="94"/>
        <v>687275</v>
      </c>
      <c r="K392" s="1">
        <f t="shared" ca="1" si="94"/>
        <v>268087</v>
      </c>
      <c r="L392" s="1">
        <f t="shared" ca="1" si="94"/>
        <v>939238</v>
      </c>
      <c r="M392" s="1">
        <f t="shared" ca="1" si="94"/>
        <v>620321</v>
      </c>
      <c r="N392" s="1">
        <f t="shared" ca="1" si="94"/>
        <v>11135</v>
      </c>
      <c r="O392" s="1">
        <f t="shared" ca="1" si="94"/>
        <v>474693</v>
      </c>
      <c r="P392" s="1">
        <f t="shared" ca="1" si="94"/>
        <v>552459</v>
      </c>
      <c r="Q392" s="1" t="str">
        <f t="shared" ca="1" si="96"/>
        <v>朱亥</v>
      </c>
      <c r="R392" s="1" t="str">
        <f t="shared" ca="1" si="97"/>
        <v>莫邪</v>
      </c>
      <c r="S392" s="1" t="str">
        <f t="shared" ca="1" si="98"/>
        <v>孙叔敖</v>
      </c>
      <c r="T392" s="1" t="str">
        <f t="shared" ca="1" si="99"/>
        <v>朱亥</v>
      </c>
      <c r="U392" s="1" t="str">
        <f t="shared" ca="1" si="100"/>
        <v>嫪毐</v>
      </c>
      <c r="V392" s="1" t="str">
        <f t="shared" ca="1" si="101"/>
        <v>暴鸢</v>
      </c>
      <c r="W392" s="1" t="str">
        <f t="shared" ca="1" si="102"/>
        <v>朱亥</v>
      </c>
      <c r="X392" s="1" t="str">
        <f t="shared" ca="1" si="103"/>
        <v>信陵君</v>
      </c>
      <c r="Y392" s="1" t="str">
        <f t="shared" ca="1" si="104"/>
        <v>春申君</v>
      </c>
      <c r="Z392" s="1" t="str">
        <f t="shared" ca="1" si="105"/>
        <v>孙叔敖</v>
      </c>
    </row>
    <row r="393" spans="6:26" x14ac:dyDescent="0.2">
      <c r="F393" s="1">
        <v>392</v>
      </c>
      <c r="G393" s="1">
        <f t="shared" ca="1" si="95"/>
        <v>42889</v>
      </c>
      <c r="H393" s="1">
        <f t="shared" ca="1" si="94"/>
        <v>498429</v>
      </c>
      <c r="I393" s="1">
        <f t="shared" ca="1" si="94"/>
        <v>994502</v>
      </c>
      <c r="J393" s="1">
        <f t="shared" ca="1" si="94"/>
        <v>372405</v>
      </c>
      <c r="K393" s="1">
        <f t="shared" ca="1" si="94"/>
        <v>494408</v>
      </c>
      <c r="L393" s="1">
        <f t="shared" ca="1" si="94"/>
        <v>967966</v>
      </c>
      <c r="M393" s="1">
        <f t="shared" ca="1" si="94"/>
        <v>142017</v>
      </c>
      <c r="N393" s="1">
        <f t="shared" ca="1" si="94"/>
        <v>854597</v>
      </c>
      <c r="O393" s="1">
        <f t="shared" ca="1" si="94"/>
        <v>513782</v>
      </c>
      <c r="P393" s="1">
        <f t="shared" ca="1" si="94"/>
        <v>746930</v>
      </c>
      <c r="Q393" s="1" t="str">
        <f t="shared" ca="1" si="96"/>
        <v>聂荌</v>
      </c>
      <c r="R393" s="1" t="str">
        <f t="shared" ca="1" si="97"/>
        <v>春申君</v>
      </c>
      <c r="S393" s="1" t="str">
        <f t="shared" ca="1" si="98"/>
        <v>伍子胥</v>
      </c>
      <c r="T393" s="1" t="str">
        <f t="shared" ca="1" si="99"/>
        <v>嫪毐</v>
      </c>
      <c r="U393" s="1" t="str">
        <f t="shared" ca="1" si="100"/>
        <v>春申君</v>
      </c>
      <c r="V393" s="1" t="str">
        <f t="shared" ca="1" si="101"/>
        <v>秦开</v>
      </c>
      <c r="W393" s="1" t="str">
        <f t="shared" ca="1" si="102"/>
        <v>嫪毐</v>
      </c>
      <c r="X393" s="1" t="str">
        <f t="shared" ca="1" si="103"/>
        <v>朱亥</v>
      </c>
      <c r="Y393" s="1" t="str">
        <f t="shared" ca="1" si="104"/>
        <v>莫邪</v>
      </c>
      <c r="Z393" s="1" t="str">
        <f t="shared" ca="1" si="105"/>
        <v>朱亥</v>
      </c>
    </row>
    <row r="394" spans="6:26" x14ac:dyDescent="0.2">
      <c r="F394" s="1">
        <v>393</v>
      </c>
      <c r="G394" s="1">
        <f t="shared" ca="1" si="95"/>
        <v>984982</v>
      </c>
      <c r="H394" s="1">
        <f t="shared" ca="1" si="94"/>
        <v>338371</v>
      </c>
      <c r="I394" s="1">
        <f t="shared" ca="1" si="94"/>
        <v>57205</v>
      </c>
      <c r="J394" s="1">
        <f t="shared" ca="1" si="94"/>
        <v>833565</v>
      </c>
      <c r="K394" s="1">
        <f t="shared" ca="1" si="94"/>
        <v>602435</v>
      </c>
      <c r="L394" s="1">
        <f t="shared" ca="1" si="94"/>
        <v>877778</v>
      </c>
      <c r="M394" s="1">
        <f t="shared" ca="1" si="94"/>
        <v>683904</v>
      </c>
      <c r="N394" s="1">
        <f t="shared" ca="1" si="94"/>
        <v>708903</v>
      </c>
      <c r="O394" s="1">
        <f t="shared" ca="1" si="94"/>
        <v>527431</v>
      </c>
      <c r="P394" s="1">
        <f t="shared" ca="1" si="94"/>
        <v>791778</v>
      </c>
      <c r="Q394" s="1" t="str">
        <f t="shared" ca="1" si="96"/>
        <v>秦开</v>
      </c>
      <c r="R394" s="1" t="str">
        <f t="shared" ca="1" si="97"/>
        <v>嫪毐</v>
      </c>
      <c r="S394" s="1" t="str">
        <f t="shared" ca="1" si="98"/>
        <v>专诸</v>
      </c>
      <c r="T394" s="1" t="str">
        <f t="shared" ca="1" si="99"/>
        <v>朱亥</v>
      </c>
      <c r="U394" s="1" t="str">
        <f t="shared" ca="1" si="100"/>
        <v>朱亥</v>
      </c>
      <c r="V394" s="1" t="str">
        <f t="shared" ca="1" si="101"/>
        <v>朱亥</v>
      </c>
      <c r="W394" s="1" t="str">
        <f t="shared" ca="1" si="102"/>
        <v>朱亥</v>
      </c>
      <c r="X394" s="1" t="str">
        <f t="shared" ca="1" si="103"/>
        <v>朱亥</v>
      </c>
      <c r="Y394" s="1" t="str">
        <f t="shared" ca="1" si="104"/>
        <v>莫邪</v>
      </c>
      <c r="Z394" s="1" t="str">
        <f t="shared" ca="1" si="105"/>
        <v>朱亥</v>
      </c>
    </row>
    <row r="395" spans="6:26" x14ac:dyDescent="0.2">
      <c r="F395" s="1">
        <v>394</v>
      </c>
      <c r="G395" s="1">
        <f t="shared" ca="1" si="95"/>
        <v>607613</v>
      </c>
      <c r="H395" s="1">
        <f t="shared" ca="1" si="94"/>
        <v>263804</v>
      </c>
      <c r="I395" s="1">
        <f t="shared" ca="1" si="94"/>
        <v>244865</v>
      </c>
      <c r="J395" s="1">
        <f t="shared" ca="1" si="94"/>
        <v>844976</v>
      </c>
      <c r="K395" s="1">
        <f t="shared" ca="1" si="94"/>
        <v>374801</v>
      </c>
      <c r="L395" s="1">
        <f t="shared" ca="1" si="94"/>
        <v>299159</v>
      </c>
      <c r="M395" s="1">
        <f t="shared" ca="1" si="94"/>
        <v>299201</v>
      </c>
      <c r="N395" s="1">
        <f t="shared" ca="1" si="94"/>
        <v>594849</v>
      </c>
      <c r="O395" s="1">
        <f t="shared" ca="1" si="94"/>
        <v>19954</v>
      </c>
      <c r="P395" s="1">
        <f t="shared" ca="1" si="94"/>
        <v>964014</v>
      </c>
      <c r="Q395" s="1" t="str">
        <f t="shared" ca="1" si="96"/>
        <v>朱亥</v>
      </c>
      <c r="R395" s="1" t="str">
        <f t="shared" ca="1" si="97"/>
        <v>嫪毐</v>
      </c>
      <c r="S395" s="1" t="str">
        <f t="shared" ca="1" si="98"/>
        <v>嫪毐</v>
      </c>
      <c r="T395" s="1" t="str">
        <f t="shared" ca="1" si="99"/>
        <v>朱亥</v>
      </c>
      <c r="U395" s="1" t="str">
        <f t="shared" ca="1" si="100"/>
        <v>嫪毐</v>
      </c>
      <c r="V395" s="1" t="str">
        <f t="shared" ca="1" si="101"/>
        <v>嫪毐</v>
      </c>
      <c r="W395" s="1" t="str">
        <f t="shared" ca="1" si="102"/>
        <v>嫪毐</v>
      </c>
      <c r="X395" s="1" t="str">
        <f t="shared" ca="1" si="103"/>
        <v>朱亥</v>
      </c>
      <c r="Y395" s="1" t="str">
        <f t="shared" ca="1" si="104"/>
        <v>聂荌</v>
      </c>
      <c r="Z395" s="1" t="str">
        <f t="shared" ca="1" si="105"/>
        <v>秦开</v>
      </c>
    </row>
    <row r="396" spans="6:26" x14ac:dyDescent="0.2">
      <c r="F396" s="1">
        <v>395</v>
      </c>
      <c r="G396" s="1">
        <f t="shared" ca="1" si="95"/>
        <v>469604</v>
      </c>
      <c r="H396" s="1">
        <f t="shared" ca="1" si="94"/>
        <v>28453</v>
      </c>
      <c r="I396" s="1">
        <f t="shared" ca="1" si="94"/>
        <v>376007</v>
      </c>
      <c r="J396" s="1">
        <f t="shared" ca="1" si="94"/>
        <v>929046</v>
      </c>
      <c r="K396" s="1">
        <f t="shared" ca="1" si="94"/>
        <v>956228</v>
      </c>
      <c r="L396" s="1">
        <f t="shared" ca="1" si="94"/>
        <v>9641</v>
      </c>
      <c r="M396" s="1">
        <f t="shared" ca="1" si="94"/>
        <v>479159</v>
      </c>
      <c r="N396" s="1">
        <f t="shared" ca="1" si="94"/>
        <v>729364</v>
      </c>
      <c r="O396" s="1">
        <f t="shared" ca="1" si="94"/>
        <v>974888</v>
      </c>
      <c r="P396" s="1">
        <f t="shared" ca="1" si="94"/>
        <v>487790</v>
      </c>
      <c r="Q396" s="1" t="str">
        <f t="shared" ca="1" si="96"/>
        <v>项燕</v>
      </c>
      <c r="R396" s="1" t="str">
        <f t="shared" ca="1" si="97"/>
        <v>聂荌</v>
      </c>
      <c r="S396" s="1" t="str">
        <f t="shared" ca="1" si="98"/>
        <v>嫪毐</v>
      </c>
      <c r="T396" s="1" t="str">
        <f t="shared" ca="1" si="99"/>
        <v>暴鸢</v>
      </c>
      <c r="U396" s="1" t="str">
        <f t="shared" ca="1" si="100"/>
        <v>荆轲</v>
      </c>
      <c r="V396" s="1" t="str">
        <f t="shared" ca="1" si="101"/>
        <v>义渠骇</v>
      </c>
      <c r="W396" s="1" t="str">
        <f t="shared" ca="1" si="102"/>
        <v>春申君</v>
      </c>
      <c r="X396" s="1" t="str">
        <f t="shared" ca="1" si="103"/>
        <v>朱亥</v>
      </c>
      <c r="Y396" s="1" t="str">
        <f t="shared" ca="1" si="104"/>
        <v>秦开</v>
      </c>
      <c r="Z396" s="1" t="str">
        <f t="shared" ca="1" si="105"/>
        <v>春申君</v>
      </c>
    </row>
    <row r="397" spans="6:26" x14ac:dyDescent="0.2">
      <c r="F397" s="1">
        <v>396</v>
      </c>
      <c r="G397" s="1">
        <f t="shared" ca="1" si="95"/>
        <v>930925</v>
      </c>
      <c r="H397" s="1">
        <f t="shared" ca="1" si="94"/>
        <v>466628</v>
      </c>
      <c r="I397" s="1">
        <f t="shared" ca="1" si="94"/>
        <v>700568</v>
      </c>
      <c r="J397" s="1">
        <f t="shared" ca="1" si="94"/>
        <v>946718</v>
      </c>
      <c r="K397" s="1">
        <f t="shared" ca="1" si="94"/>
        <v>276561</v>
      </c>
      <c r="L397" s="1">
        <f t="shared" ca="1" si="94"/>
        <v>114225</v>
      </c>
      <c r="M397" s="1">
        <f t="shared" ca="1" si="94"/>
        <v>700128</v>
      </c>
      <c r="N397" s="1">
        <f t="shared" ca="1" si="94"/>
        <v>601328</v>
      </c>
      <c r="O397" s="1">
        <f t="shared" ca="1" si="94"/>
        <v>424397</v>
      </c>
      <c r="P397" s="1">
        <f t="shared" ca="1" si="94"/>
        <v>851834</v>
      </c>
      <c r="Q397" s="1" t="str">
        <f t="shared" ca="1" si="96"/>
        <v>暴鸢</v>
      </c>
      <c r="R397" s="1" t="str">
        <f t="shared" ca="1" si="97"/>
        <v>孙膑</v>
      </c>
      <c r="S397" s="1" t="str">
        <f t="shared" ca="1" si="98"/>
        <v>朱亥</v>
      </c>
      <c r="T397" s="1" t="str">
        <f t="shared" ca="1" si="99"/>
        <v>暴鸢</v>
      </c>
      <c r="U397" s="1" t="str">
        <f t="shared" ca="1" si="100"/>
        <v>嫪毐</v>
      </c>
      <c r="V397" s="1" t="str">
        <f t="shared" ca="1" si="101"/>
        <v>嫪毐</v>
      </c>
      <c r="W397" s="1" t="str">
        <f t="shared" ca="1" si="102"/>
        <v>朱亥</v>
      </c>
      <c r="X397" s="1" t="str">
        <f t="shared" ca="1" si="103"/>
        <v>朱亥</v>
      </c>
      <c r="Y397" s="1" t="str">
        <f t="shared" ca="1" si="104"/>
        <v>扁鹊</v>
      </c>
      <c r="Z397" s="1" t="str">
        <f t="shared" ca="1" si="105"/>
        <v>朱亥</v>
      </c>
    </row>
    <row r="398" spans="6:26" x14ac:dyDescent="0.2">
      <c r="F398" s="1">
        <v>397</v>
      </c>
      <c r="G398" s="1">
        <f t="shared" ca="1" si="95"/>
        <v>745592</v>
      </c>
      <c r="H398" s="1">
        <f t="shared" ca="1" si="94"/>
        <v>645787</v>
      </c>
      <c r="I398" s="1">
        <f t="shared" ca="1" si="94"/>
        <v>740685</v>
      </c>
      <c r="J398" s="1">
        <f t="shared" ca="1" si="94"/>
        <v>174550</v>
      </c>
      <c r="K398" s="1">
        <f t="shared" ca="1" si="94"/>
        <v>983714</v>
      </c>
      <c r="L398" s="1">
        <f t="shared" ca="1" si="94"/>
        <v>404990</v>
      </c>
      <c r="M398" s="1">
        <f t="shared" ca="1" si="94"/>
        <v>720639</v>
      </c>
      <c r="N398" s="1">
        <f t="shared" ca="1" si="94"/>
        <v>688235</v>
      </c>
      <c r="O398" s="1">
        <f t="shared" ca="1" si="94"/>
        <v>900047</v>
      </c>
      <c r="P398" s="1">
        <f t="shared" ca="1" si="94"/>
        <v>680538</v>
      </c>
      <c r="Q398" s="1" t="str">
        <f t="shared" ca="1" si="96"/>
        <v>朱亥</v>
      </c>
      <c r="R398" s="1" t="str">
        <f t="shared" ca="1" si="97"/>
        <v>朱亥</v>
      </c>
      <c r="S398" s="1" t="str">
        <f t="shared" ca="1" si="98"/>
        <v>朱亥</v>
      </c>
      <c r="T398" s="1" t="str">
        <f t="shared" ca="1" si="99"/>
        <v>嫪毐</v>
      </c>
      <c r="U398" s="1" t="str">
        <f t="shared" ca="1" si="100"/>
        <v>秦开</v>
      </c>
      <c r="V398" s="1" t="str">
        <f t="shared" ca="1" si="101"/>
        <v>钟无艳</v>
      </c>
      <c r="W398" s="1" t="str">
        <f t="shared" ca="1" si="102"/>
        <v>朱亥</v>
      </c>
      <c r="X398" s="1" t="str">
        <f t="shared" ca="1" si="103"/>
        <v>朱亥</v>
      </c>
      <c r="Y398" s="1" t="str">
        <f t="shared" ca="1" si="104"/>
        <v>西门豹</v>
      </c>
      <c r="Z398" s="1" t="str">
        <f t="shared" ca="1" si="105"/>
        <v>朱亥</v>
      </c>
    </row>
    <row r="399" spans="6:26" x14ac:dyDescent="0.2">
      <c r="F399" s="1">
        <v>398</v>
      </c>
      <c r="G399" s="1">
        <f t="shared" ca="1" si="95"/>
        <v>729943</v>
      </c>
      <c r="H399" s="1">
        <f t="shared" ca="1" si="94"/>
        <v>58810</v>
      </c>
      <c r="I399" s="1">
        <f t="shared" ca="1" si="94"/>
        <v>32100</v>
      </c>
      <c r="J399" s="1">
        <f t="shared" ca="1" si="94"/>
        <v>770235</v>
      </c>
      <c r="K399" s="1">
        <f t="shared" ca="1" si="94"/>
        <v>701795</v>
      </c>
      <c r="L399" s="1">
        <f t="shared" ca="1" si="94"/>
        <v>83292</v>
      </c>
      <c r="M399" s="1">
        <f t="shared" ca="1" si="94"/>
        <v>541776</v>
      </c>
      <c r="N399" s="1">
        <f t="shared" ca="1" si="94"/>
        <v>605319</v>
      </c>
      <c r="O399" s="1">
        <f t="shared" ca="1" si="94"/>
        <v>784662</v>
      </c>
      <c r="P399" s="1">
        <f t="shared" ca="1" si="94"/>
        <v>810878</v>
      </c>
      <c r="Q399" s="1" t="str">
        <f t="shared" ca="1" si="96"/>
        <v>朱亥</v>
      </c>
      <c r="R399" s="1" t="str">
        <f t="shared" ca="1" si="97"/>
        <v>专诸</v>
      </c>
      <c r="S399" s="1" t="str">
        <f t="shared" ca="1" si="98"/>
        <v>聂荌</v>
      </c>
      <c r="T399" s="1" t="str">
        <f t="shared" ca="1" si="99"/>
        <v>朱亥</v>
      </c>
      <c r="U399" s="1" t="str">
        <f t="shared" ca="1" si="100"/>
        <v>朱亥</v>
      </c>
      <c r="V399" s="1" t="str">
        <f t="shared" ca="1" si="101"/>
        <v>嫪毐</v>
      </c>
      <c r="W399" s="1" t="str">
        <f t="shared" ca="1" si="102"/>
        <v>孙叔敖</v>
      </c>
      <c r="X399" s="1" t="str">
        <f t="shared" ca="1" si="103"/>
        <v>朱亥</v>
      </c>
      <c r="Y399" s="1" t="str">
        <f t="shared" ca="1" si="104"/>
        <v>朱亥</v>
      </c>
      <c r="Z399" s="1" t="str">
        <f t="shared" ca="1" si="105"/>
        <v>朱亥</v>
      </c>
    </row>
    <row r="400" spans="6:26" x14ac:dyDescent="0.2">
      <c r="F400" s="1">
        <v>399</v>
      </c>
      <c r="G400" s="1">
        <f t="shared" ca="1" si="95"/>
        <v>347644</v>
      </c>
      <c r="H400" s="1">
        <f t="shared" ca="1" si="94"/>
        <v>196904</v>
      </c>
      <c r="I400" s="1">
        <f t="shared" ca="1" si="94"/>
        <v>249752</v>
      </c>
      <c r="J400" s="1">
        <f t="shared" ca="1" si="94"/>
        <v>821890</v>
      </c>
      <c r="K400" s="1">
        <f t="shared" ca="1" si="94"/>
        <v>929301</v>
      </c>
      <c r="L400" s="1">
        <f t="shared" ca="1" si="94"/>
        <v>323235</v>
      </c>
      <c r="M400" s="1">
        <f t="shared" ca="1" si="94"/>
        <v>236445</v>
      </c>
      <c r="N400" s="1">
        <f t="shared" ca="1" si="94"/>
        <v>619758</v>
      </c>
      <c r="O400" s="1">
        <f t="shared" ca="1" si="94"/>
        <v>998002</v>
      </c>
      <c r="P400" s="1">
        <f t="shared" ca="1" si="94"/>
        <v>803300</v>
      </c>
      <c r="Q400" s="1" t="str">
        <f t="shared" ca="1" si="96"/>
        <v>嫪毐</v>
      </c>
      <c r="R400" s="1" t="str">
        <f t="shared" ca="1" si="97"/>
        <v>嫪毐</v>
      </c>
      <c r="S400" s="1" t="str">
        <f t="shared" ca="1" si="98"/>
        <v>嫪毐</v>
      </c>
      <c r="T400" s="1" t="str">
        <f t="shared" ca="1" si="99"/>
        <v>朱亥</v>
      </c>
      <c r="U400" s="1" t="str">
        <f t="shared" ca="1" si="100"/>
        <v>暴鸢</v>
      </c>
      <c r="V400" s="1" t="str">
        <f t="shared" ca="1" si="101"/>
        <v>嫪毐</v>
      </c>
      <c r="W400" s="1" t="str">
        <f t="shared" ca="1" si="102"/>
        <v>嫪毐</v>
      </c>
      <c r="X400" s="1" t="str">
        <f t="shared" ca="1" si="103"/>
        <v>朱亥</v>
      </c>
      <c r="Y400" s="1" t="str">
        <f t="shared" ca="1" si="104"/>
        <v>欧冶子</v>
      </c>
      <c r="Z400" s="1" t="str">
        <f t="shared" ca="1" si="105"/>
        <v>朱亥</v>
      </c>
    </row>
    <row r="401" spans="6:26" x14ac:dyDescent="0.2">
      <c r="F401" s="1">
        <v>400</v>
      </c>
      <c r="G401" s="1">
        <f t="shared" ca="1" si="95"/>
        <v>582939</v>
      </c>
      <c r="H401" s="1">
        <f t="shared" ca="1" si="94"/>
        <v>861095</v>
      </c>
      <c r="I401" s="1">
        <f t="shared" ca="1" si="94"/>
        <v>755331</v>
      </c>
      <c r="J401" s="1">
        <f t="shared" ca="1" si="94"/>
        <v>707055</v>
      </c>
      <c r="K401" s="1">
        <f t="shared" ca="1" si="94"/>
        <v>717524</v>
      </c>
      <c r="L401" s="1">
        <f t="shared" ca="1" si="94"/>
        <v>531880</v>
      </c>
      <c r="M401" s="1">
        <f t="shared" ca="1" si="94"/>
        <v>65209</v>
      </c>
      <c r="N401" s="1">
        <f t="shared" ca="1" si="94"/>
        <v>452129</v>
      </c>
      <c r="O401" s="1">
        <f t="shared" ca="1" si="94"/>
        <v>939129</v>
      </c>
      <c r="P401" s="1">
        <f t="shared" ca="1" si="94"/>
        <v>134753</v>
      </c>
      <c r="Q401" s="1" t="str">
        <f t="shared" ca="1" si="96"/>
        <v>朱亥</v>
      </c>
      <c r="R401" s="1" t="str">
        <f t="shared" ca="1" si="97"/>
        <v>朱亥</v>
      </c>
      <c r="S401" s="1" t="str">
        <f t="shared" ca="1" si="98"/>
        <v>朱亥</v>
      </c>
      <c r="T401" s="1" t="str">
        <f t="shared" ca="1" si="99"/>
        <v>朱亥</v>
      </c>
      <c r="U401" s="1" t="str">
        <f t="shared" ca="1" si="100"/>
        <v>朱亥</v>
      </c>
      <c r="V401" s="1" t="str">
        <f t="shared" ca="1" si="101"/>
        <v>孙叔敖</v>
      </c>
      <c r="W401" s="1" t="str">
        <f t="shared" ca="1" si="102"/>
        <v>专诸</v>
      </c>
      <c r="X401" s="1" t="str">
        <f t="shared" ca="1" si="103"/>
        <v>田忌</v>
      </c>
      <c r="Y401" s="1" t="str">
        <f t="shared" ca="1" si="104"/>
        <v>暴鸢</v>
      </c>
      <c r="Z401" s="1" t="str">
        <f t="shared" ca="1" si="105"/>
        <v>嫪毐</v>
      </c>
    </row>
    <row r="402" spans="6:26" x14ac:dyDescent="0.2">
      <c r="F402" s="1">
        <v>401</v>
      </c>
      <c r="G402" s="1">
        <f t="shared" ca="1" si="95"/>
        <v>852042</v>
      </c>
      <c r="H402" s="1">
        <f t="shared" ca="1" si="94"/>
        <v>885622</v>
      </c>
      <c r="I402" s="1">
        <f t="shared" ca="1" si="94"/>
        <v>568459</v>
      </c>
      <c r="J402" s="1">
        <f t="shared" ca="1" si="94"/>
        <v>848609</v>
      </c>
      <c r="K402" s="1">
        <f t="shared" ca="1" si="94"/>
        <v>174742</v>
      </c>
      <c r="L402" s="1">
        <f t="shared" ca="1" si="94"/>
        <v>12782</v>
      </c>
      <c r="M402" s="1">
        <f t="shared" ca="1" si="94"/>
        <v>597069</v>
      </c>
      <c r="N402" s="1">
        <f t="shared" ca="1" si="94"/>
        <v>897916</v>
      </c>
      <c r="O402" s="1">
        <f t="shared" ca="1" si="94"/>
        <v>839253</v>
      </c>
      <c r="P402" s="1">
        <f t="shared" ca="1" si="94"/>
        <v>389784</v>
      </c>
      <c r="Q402" s="1" t="str">
        <f t="shared" ca="1" si="96"/>
        <v>朱亥</v>
      </c>
      <c r="R402" s="1" t="str">
        <f t="shared" ca="1" si="97"/>
        <v>朱亥</v>
      </c>
      <c r="S402" s="1" t="str">
        <f t="shared" ca="1" si="98"/>
        <v>庞涓</v>
      </c>
      <c r="T402" s="1" t="str">
        <f t="shared" ca="1" si="99"/>
        <v>朱亥</v>
      </c>
      <c r="U402" s="1" t="str">
        <f t="shared" ca="1" si="100"/>
        <v>嫪毐</v>
      </c>
      <c r="V402" s="1" t="str">
        <f t="shared" ca="1" si="101"/>
        <v>信陵君</v>
      </c>
      <c r="W402" s="1" t="str">
        <f t="shared" ca="1" si="102"/>
        <v>朱亥</v>
      </c>
      <c r="X402" s="1" t="str">
        <f t="shared" ca="1" si="103"/>
        <v>西门豹</v>
      </c>
      <c r="Y402" s="1" t="str">
        <f t="shared" ca="1" si="104"/>
        <v>朱亥</v>
      </c>
      <c r="Z402" s="1" t="str">
        <f t="shared" ca="1" si="105"/>
        <v>樗里疾</v>
      </c>
    </row>
    <row r="403" spans="6:26" x14ac:dyDescent="0.2">
      <c r="F403" s="1">
        <v>402</v>
      </c>
      <c r="G403" s="1">
        <f t="shared" ca="1" si="95"/>
        <v>738649</v>
      </c>
      <c r="H403" s="1">
        <f t="shared" ca="1" si="94"/>
        <v>188285</v>
      </c>
      <c r="I403" s="1">
        <f t="shared" ca="1" si="94"/>
        <v>75302</v>
      </c>
      <c r="J403" s="1">
        <f t="shared" ca="1" si="94"/>
        <v>529620</v>
      </c>
      <c r="K403" s="1">
        <f t="shared" ca="1" si="94"/>
        <v>160281</v>
      </c>
      <c r="L403" s="1">
        <f t="shared" ca="1" si="94"/>
        <v>474949</v>
      </c>
      <c r="M403" s="1">
        <f t="shared" ca="1" si="94"/>
        <v>481436</v>
      </c>
      <c r="N403" s="1">
        <f t="shared" ca="1" si="94"/>
        <v>5984</v>
      </c>
      <c r="O403" s="1">
        <f t="shared" ca="1" si="94"/>
        <v>324983</v>
      </c>
      <c r="P403" s="1">
        <f t="shared" ca="1" si="94"/>
        <v>136024</v>
      </c>
      <c r="Q403" s="1" t="str">
        <f t="shared" ca="1" si="96"/>
        <v>朱亥</v>
      </c>
      <c r="R403" s="1" t="str">
        <f t="shared" ca="1" si="97"/>
        <v>嫪毐</v>
      </c>
      <c r="S403" s="1" t="str">
        <f t="shared" ca="1" si="98"/>
        <v>吕不韦</v>
      </c>
      <c r="T403" s="1" t="str">
        <f t="shared" ca="1" si="99"/>
        <v>孙叔敖</v>
      </c>
      <c r="U403" s="1" t="str">
        <f t="shared" ca="1" si="100"/>
        <v>嫪毐</v>
      </c>
      <c r="V403" s="1" t="str">
        <f t="shared" ca="1" si="101"/>
        <v>春申君</v>
      </c>
      <c r="W403" s="1" t="str">
        <f t="shared" ca="1" si="102"/>
        <v>春申君</v>
      </c>
      <c r="X403" s="1" t="str">
        <f t="shared" ca="1" si="103"/>
        <v>义渠骇</v>
      </c>
      <c r="Y403" s="1" t="str">
        <f t="shared" ca="1" si="104"/>
        <v>嫪毐</v>
      </c>
      <c r="Z403" s="1" t="str">
        <f t="shared" ca="1" si="105"/>
        <v>嫪毐</v>
      </c>
    </row>
    <row r="404" spans="6:26" x14ac:dyDescent="0.2">
      <c r="F404" s="1">
        <v>403</v>
      </c>
      <c r="G404" s="1">
        <f t="shared" ca="1" si="95"/>
        <v>217227</v>
      </c>
      <c r="H404" s="1">
        <f t="shared" ca="1" si="94"/>
        <v>930431</v>
      </c>
      <c r="I404" s="1">
        <f t="shared" ca="1" si="94"/>
        <v>322533</v>
      </c>
      <c r="J404" s="1">
        <f t="shared" ca="1" si="94"/>
        <v>539386</v>
      </c>
      <c r="K404" s="1">
        <f t="shared" ca="1" si="94"/>
        <v>202295</v>
      </c>
      <c r="L404" s="1">
        <f t="shared" ca="1" si="94"/>
        <v>114822</v>
      </c>
      <c r="M404" s="1">
        <f t="shared" ca="1" si="94"/>
        <v>800270</v>
      </c>
      <c r="N404" s="1">
        <f t="shared" ca="1" si="94"/>
        <v>340900</v>
      </c>
      <c r="O404" s="1">
        <f t="shared" ca="1" si="94"/>
        <v>584462</v>
      </c>
      <c r="P404" s="1">
        <f t="shared" ca="1" si="94"/>
        <v>355404</v>
      </c>
      <c r="Q404" s="1" t="str">
        <f t="shared" ca="1" si="96"/>
        <v>嫪毐</v>
      </c>
      <c r="R404" s="1" t="str">
        <f t="shared" ca="1" si="97"/>
        <v>暴鸢</v>
      </c>
      <c r="S404" s="1" t="str">
        <f t="shared" ca="1" si="98"/>
        <v>嫪毐</v>
      </c>
      <c r="T404" s="1" t="str">
        <f t="shared" ca="1" si="99"/>
        <v>孙叔敖</v>
      </c>
      <c r="U404" s="1" t="str">
        <f t="shared" ca="1" si="100"/>
        <v>嫪毐</v>
      </c>
      <c r="V404" s="1" t="str">
        <f t="shared" ca="1" si="101"/>
        <v>嫪毐</v>
      </c>
      <c r="W404" s="1" t="str">
        <f t="shared" ca="1" si="102"/>
        <v>朱亥</v>
      </c>
      <c r="X404" s="1" t="str">
        <f t="shared" ca="1" si="103"/>
        <v>嫪毐</v>
      </c>
      <c r="Y404" s="1" t="str">
        <f t="shared" ca="1" si="104"/>
        <v>朱亥</v>
      </c>
      <c r="Z404" s="1" t="str">
        <f t="shared" ca="1" si="105"/>
        <v>嫪毐</v>
      </c>
    </row>
    <row r="405" spans="6:26" x14ac:dyDescent="0.2">
      <c r="F405" s="1">
        <v>404</v>
      </c>
      <c r="G405" s="1">
        <f t="shared" ca="1" si="95"/>
        <v>291882</v>
      </c>
      <c r="H405" s="1">
        <f t="shared" ca="1" si="94"/>
        <v>924383</v>
      </c>
      <c r="I405" s="1">
        <f t="shared" ca="1" si="94"/>
        <v>240081</v>
      </c>
      <c r="J405" s="1">
        <f t="shared" ca="1" si="94"/>
        <v>587829</v>
      </c>
      <c r="K405" s="1">
        <f t="shared" ca="1" si="94"/>
        <v>406488</v>
      </c>
      <c r="L405" s="1">
        <f t="shared" ca="1" si="94"/>
        <v>359459</v>
      </c>
      <c r="M405" s="1">
        <f t="shared" ca="1" si="94"/>
        <v>970616</v>
      </c>
      <c r="N405" s="1">
        <f t="shared" ca="1" si="94"/>
        <v>498046</v>
      </c>
      <c r="O405" s="1">
        <f t="shared" ca="1" si="94"/>
        <v>695208</v>
      </c>
      <c r="P405" s="1">
        <f t="shared" ca="1" si="94"/>
        <v>734947</v>
      </c>
      <c r="Q405" s="1" t="str">
        <f t="shared" ca="1" si="96"/>
        <v>嫪毐</v>
      </c>
      <c r="R405" s="1" t="str">
        <f t="shared" ca="1" si="97"/>
        <v>暴鸢</v>
      </c>
      <c r="S405" s="1" t="str">
        <f t="shared" ca="1" si="98"/>
        <v>嫪毐</v>
      </c>
      <c r="T405" s="1" t="str">
        <f t="shared" ca="1" si="99"/>
        <v>朱亥</v>
      </c>
      <c r="U405" s="1" t="str">
        <f t="shared" ca="1" si="100"/>
        <v>钟无艳</v>
      </c>
      <c r="V405" s="1" t="str">
        <f t="shared" ca="1" si="101"/>
        <v>嫪毐</v>
      </c>
      <c r="W405" s="1" t="str">
        <f t="shared" ca="1" si="102"/>
        <v>秦开</v>
      </c>
      <c r="X405" s="1" t="str">
        <f t="shared" ca="1" si="103"/>
        <v>春申君</v>
      </c>
      <c r="Y405" s="1" t="str">
        <f t="shared" ca="1" si="104"/>
        <v>朱亥</v>
      </c>
      <c r="Z405" s="1" t="str">
        <f t="shared" ca="1" si="105"/>
        <v>朱亥</v>
      </c>
    </row>
    <row r="406" spans="6:26" x14ac:dyDescent="0.2">
      <c r="F406" s="1">
        <v>405</v>
      </c>
      <c r="G406" s="1">
        <f t="shared" ca="1" si="95"/>
        <v>289122</v>
      </c>
      <c r="H406" s="1">
        <f t="shared" ca="1" si="94"/>
        <v>454076</v>
      </c>
      <c r="I406" s="1">
        <f t="shared" ca="1" si="94"/>
        <v>784001</v>
      </c>
      <c r="J406" s="1">
        <f t="shared" ca="1" si="94"/>
        <v>542816</v>
      </c>
      <c r="K406" s="1">
        <f t="shared" ca="1" si="94"/>
        <v>364438</v>
      </c>
      <c r="L406" s="1">
        <f t="shared" ca="1" si="94"/>
        <v>465463</v>
      </c>
      <c r="M406" s="1">
        <f t="shared" ca="1" si="94"/>
        <v>925129</v>
      </c>
      <c r="N406" s="1">
        <f t="shared" ca="1" si="94"/>
        <v>718777</v>
      </c>
      <c r="O406" s="1">
        <f t="shared" ca="1" si="94"/>
        <v>360594</v>
      </c>
      <c r="P406" s="1">
        <f t="shared" ca="1" si="94"/>
        <v>884012</v>
      </c>
      <c r="Q406" s="1" t="str">
        <f t="shared" ca="1" si="96"/>
        <v>嫪毐</v>
      </c>
      <c r="R406" s="1" t="str">
        <f t="shared" ca="1" si="97"/>
        <v>田忌</v>
      </c>
      <c r="S406" s="1" t="str">
        <f t="shared" ca="1" si="98"/>
        <v>朱亥</v>
      </c>
      <c r="T406" s="1" t="str">
        <f t="shared" ca="1" si="99"/>
        <v>孙叔敖</v>
      </c>
      <c r="U406" s="1" t="str">
        <f t="shared" ca="1" si="100"/>
        <v>嫪毐</v>
      </c>
      <c r="V406" s="1" t="str">
        <f t="shared" ca="1" si="101"/>
        <v>孙膑</v>
      </c>
      <c r="W406" s="1" t="str">
        <f t="shared" ca="1" si="102"/>
        <v>暴鸢</v>
      </c>
      <c r="X406" s="1" t="str">
        <f t="shared" ca="1" si="103"/>
        <v>朱亥</v>
      </c>
      <c r="Y406" s="1" t="str">
        <f t="shared" ca="1" si="104"/>
        <v>嫪毐</v>
      </c>
      <c r="Z406" s="1" t="str">
        <f t="shared" ca="1" si="105"/>
        <v>朱亥</v>
      </c>
    </row>
    <row r="407" spans="6:26" x14ac:dyDescent="0.2">
      <c r="F407" s="1">
        <v>406</v>
      </c>
      <c r="G407" s="1">
        <f t="shared" ca="1" si="95"/>
        <v>374616</v>
      </c>
      <c r="H407" s="1">
        <f t="shared" ca="1" si="94"/>
        <v>47988</v>
      </c>
      <c r="I407" s="1">
        <f t="shared" ca="1" si="94"/>
        <v>205193</v>
      </c>
      <c r="J407" s="1">
        <f t="shared" ca="1" si="94"/>
        <v>186997</v>
      </c>
      <c r="K407" s="1">
        <f t="shared" ca="1" si="94"/>
        <v>904370</v>
      </c>
      <c r="L407" s="1">
        <f t="shared" ca="1" si="94"/>
        <v>989419</v>
      </c>
      <c r="M407" s="1">
        <f t="shared" ref="H407:P435" ca="1" si="106">RANDBETWEEN(1,1000000)</f>
        <v>947699</v>
      </c>
      <c r="N407" s="1">
        <f t="shared" ca="1" si="106"/>
        <v>590187</v>
      </c>
      <c r="O407" s="1">
        <f t="shared" ca="1" si="106"/>
        <v>185946</v>
      </c>
      <c r="P407" s="1">
        <f t="shared" ca="1" si="106"/>
        <v>413785</v>
      </c>
      <c r="Q407" s="1" t="str">
        <f t="shared" ca="1" si="96"/>
        <v>嫪毐</v>
      </c>
      <c r="R407" s="1" t="str">
        <f t="shared" ca="1" si="97"/>
        <v>专诸</v>
      </c>
      <c r="S407" s="1" t="str">
        <f t="shared" ca="1" si="98"/>
        <v>嫪毐</v>
      </c>
      <c r="T407" s="1" t="str">
        <f t="shared" ca="1" si="99"/>
        <v>嫪毐</v>
      </c>
      <c r="U407" s="1" t="str">
        <f t="shared" ca="1" si="100"/>
        <v>西门豹</v>
      </c>
      <c r="V407" s="1" t="str">
        <f t="shared" ca="1" si="101"/>
        <v>褒姒</v>
      </c>
      <c r="W407" s="1" t="str">
        <f t="shared" ca="1" si="102"/>
        <v>申不害</v>
      </c>
      <c r="X407" s="1" t="str">
        <f t="shared" ca="1" si="103"/>
        <v>朱亥</v>
      </c>
      <c r="Y407" s="1" t="str">
        <f t="shared" ca="1" si="104"/>
        <v>嫪毐</v>
      </c>
      <c r="Z407" s="1" t="str">
        <f t="shared" ca="1" si="105"/>
        <v>钟无艳</v>
      </c>
    </row>
    <row r="408" spans="6:26" x14ac:dyDescent="0.2">
      <c r="F408" s="1">
        <v>407</v>
      </c>
      <c r="G408" s="1">
        <f t="shared" ca="1" si="95"/>
        <v>768332</v>
      </c>
      <c r="H408" s="1">
        <f t="shared" ca="1" si="106"/>
        <v>801502</v>
      </c>
      <c r="I408" s="1">
        <f t="shared" ca="1" si="106"/>
        <v>568024</v>
      </c>
      <c r="J408" s="1">
        <f t="shared" ca="1" si="106"/>
        <v>660511</v>
      </c>
      <c r="K408" s="1">
        <f t="shared" ca="1" si="106"/>
        <v>732722</v>
      </c>
      <c r="L408" s="1">
        <f t="shared" ca="1" si="106"/>
        <v>24874</v>
      </c>
      <c r="M408" s="1">
        <f t="shared" ca="1" si="106"/>
        <v>545749</v>
      </c>
      <c r="N408" s="1">
        <f t="shared" ca="1" si="106"/>
        <v>336169</v>
      </c>
      <c r="O408" s="1">
        <f t="shared" ca="1" si="106"/>
        <v>578743</v>
      </c>
      <c r="P408" s="1">
        <f t="shared" ca="1" si="106"/>
        <v>206072</v>
      </c>
      <c r="Q408" s="1" t="str">
        <f t="shared" ca="1" si="96"/>
        <v>朱亥</v>
      </c>
      <c r="R408" s="1" t="str">
        <f t="shared" ca="1" si="97"/>
        <v>朱亥</v>
      </c>
      <c r="S408" s="1" t="str">
        <f t="shared" ca="1" si="98"/>
        <v>庞涓</v>
      </c>
      <c r="T408" s="1" t="str">
        <f t="shared" ca="1" si="99"/>
        <v>朱亥</v>
      </c>
      <c r="U408" s="1" t="str">
        <f t="shared" ca="1" si="100"/>
        <v>朱亥</v>
      </c>
      <c r="V408" s="1" t="str">
        <f t="shared" ca="1" si="101"/>
        <v>聂荌</v>
      </c>
      <c r="W408" s="1" t="str">
        <f t="shared" ca="1" si="102"/>
        <v>孙叔敖</v>
      </c>
      <c r="X408" s="1" t="str">
        <f t="shared" ca="1" si="103"/>
        <v>嫪毐</v>
      </c>
      <c r="Y408" s="1" t="str">
        <f t="shared" ca="1" si="104"/>
        <v>庞涓</v>
      </c>
      <c r="Z408" s="1" t="str">
        <f t="shared" ca="1" si="105"/>
        <v>嫪毐</v>
      </c>
    </row>
    <row r="409" spans="6:26" x14ac:dyDescent="0.2">
      <c r="F409" s="1">
        <v>408</v>
      </c>
      <c r="G409" s="1">
        <f t="shared" ca="1" si="95"/>
        <v>578460</v>
      </c>
      <c r="H409" s="1">
        <f t="shared" ca="1" si="106"/>
        <v>621616</v>
      </c>
      <c r="I409" s="1">
        <f t="shared" ca="1" si="106"/>
        <v>476959</v>
      </c>
      <c r="J409" s="1">
        <f t="shared" ca="1" si="106"/>
        <v>631237</v>
      </c>
      <c r="K409" s="1">
        <f t="shared" ca="1" si="106"/>
        <v>37412</v>
      </c>
      <c r="L409" s="1">
        <f t="shared" ca="1" si="106"/>
        <v>571493</v>
      </c>
      <c r="M409" s="1">
        <f t="shared" ca="1" si="106"/>
        <v>601385</v>
      </c>
      <c r="N409" s="1">
        <f t="shared" ca="1" si="106"/>
        <v>660911</v>
      </c>
      <c r="O409" s="1">
        <f t="shared" ca="1" si="106"/>
        <v>737099</v>
      </c>
      <c r="P409" s="1">
        <f t="shared" ca="1" si="106"/>
        <v>922064</v>
      </c>
      <c r="Q409" s="1" t="str">
        <f t="shared" ca="1" si="96"/>
        <v>庞涓</v>
      </c>
      <c r="R409" s="1" t="str">
        <f t="shared" ca="1" si="97"/>
        <v>朱亥</v>
      </c>
      <c r="S409" s="1" t="str">
        <f t="shared" ca="1" si="98"/>
        <v>春申君</v>
      </c>
      <c r="T409" s="1" t="str">
        <f t="shared" ca="1" si="99"/>
        <v>朱亥</v>
      </c>
      <c r="U409" s="1" t="str">
        <f t="shared" ca="1" si="100"/>
        <v>聂荌</v>
      </c>
      <c r="V409" s="1" t="str">
        <f t="shared" ca="1" si="101"/>
        <v>庞涓</v>
      </c>
      <c r="W409" s="1" t="str">
        <f t="shared" ca="1" si="102"/>
        <v>朱亥</v>
      </c>
      <c r="X409" s="1" t="str">
        <f t="shared" ca="1" si="103"/>
        <v>朱亥</v>
      </c>
      <c r="Y409" s="1" t="str">
        <f t="shared" ca="1" si="104"/>
        <v>朱亥</v>
      </c>
      <c r="Z409" s="1" t="str">
        <f t="shared" ca="1" si="105"/>
        <v>暴鸢</v>
      </c>
    </row>
    <row r="410" spans="6:26" x14ac:dyDescent="0.2">
      <c r="F410" s="1">
        <v>409</v>
      </c>
      <c r="G410" s="1">
        <f t="shared" ca="1" si="95"/>
        <v>570062</v>
      </c>
      <c r="H410" s="1">
        <f t="shared" ca="1" si="106"/>
        <v>538141</v>
      </c>
      <c r="I410" s="1">
        <f t="shared" ca="1" si="106"/>
        <v>291607</v>
      </c>
      <c r="J410" s="1">
        <f t="shared" ca="1" si="106"/>
        <v>994896</v>
      </c>
      <c r="K410" s="1">
        <f t="shared" ca="1" si="106"/>
        <v>502945</v>
      </c>
      <c r="L410" s="1">
        <f t="shared" ca="1" si="106"/>
        <v>641318</v>
      </c>
      <c r="M410" s="1">
        <f t="shared" ca="1" si="106"/>
        <v>978360</v>
      </c>
      <c r="N410" s="1">
        <f t="shared" ca="1" si="106"/>
        <v>798878</v>
      </c>
      <c r="O410" s="1">
        <f t="shared" ca="1" si="106"/>
        <v>22906</v>
      </c>
      <c r="P410" s="1">
        <f t="shared" ca="1" si="106"/>
        <v>310862</v>
      </c>
      <c r="Q410" s="1" t="str">
        <f t="shared" ca="1" si="96"/>
        <v>庞涓</v>
      </c>
      <c r="R410" s="1" t="str">
        <f t="shared" ca="1" si="97"/>
        <v>孙叔敖</v>
      </c>
      <c r="S410" s="1" t="str">
        <f t="shared" ca="1" si="98"/>
        <v>嫪毐</v>
      </c>
      <c r="T410" s="1" t="str">
        <f t="shared" ca="1" si="99"/>
        <v>伍子胥</v>
      </c>
      <c r="U410" s="1" t="str">
        <f t="shared" ca="1" si="100"/>
        <v>莫邪</v>
      </c>
      <c r="V410" s="1" t="str">
        <f t="shared" ca="1" si="101"/>
        <v>朱亥</v>
      </c>
      <c r="W410" s="1" t="str">
        <f t="shared" ca="1" si="102"/>
        <v>秦开</v>
      </c>
      <c r="X410" s="1" t="str">
        <f t="shared" ca="1" si="103"/>
        <v>朱亥</v>
      </c>
      <c r="Y410" s="1" t="str">
        <f t="shared" ca="1" si="104"/>
        <v>聂荌</v>
      </c>
      <c r="Z410" s="1" t="str">
        <f t="shared" ca="1" si="105"/>
        <v>嫪毐</v>
      </c>
    </row>
    <row r="411" spans="6:26" x14ac:dyDescent="0.2">
      <c r="F411" s="1">
        <v>410</v>
      </c>
      <c r="G411" s="1">
        <f t="shared" ca="1" si="95"/>
        <v>742504</v>
      </c>
      <c r="H411" s="1">
        <f t="shared" ca="1" si="106"/>
        <v>338957</v>
      </c>
      <c r="I411" s="1">
        <f t="shared" ca="1" si="106"/>
        <v>1768</v>
      </c>
      <c r="J411" s="1">
        <f t="shared" ca="1" si="106"/>
        <v>473906</v>
      </c>
      <c r="K411" s="1">
        <f t="shared" ca="1" si="106"/>
        <v>400939</v>
      </c>
      <c r="L411" s="1">
        <f t="shared" ca="1" si="106"/>
        <v>755579</v>
      </c>
      <c r="M411" s="1">
        <f t="shared" ca="1" si="106"/>
        <v>594026</v>
      </c>
      <c r="N411" s="1">
        <f t="shared" ca="1" si="106"/>
        <v>535170</v>
      </c>
      <c r="O411" s="1">
        <f t="shared" ca="1" si="106"/>
        <v>266102</v>
      </c>
      <c r="P411" s="1">
        <f t="shared" ca="1" si="106"/>
        <v>98741</v>
      </c>
      <c r="Q411" s="1" t="str">
        <f t="shared" ca="1" si="96"/>
        <v>朱亥</v>
      </c>
      <c r="R411" s="1" t="str">
        <f t="shared" ca="1" si="97"/>
        <v>嫪毐</v>
      </c>
      <c r="S411" s="1" t="str">
        <f t="shared" ca="1" si="98"/>
        <v>骊姬</v>
      </c>
      <c r="T411" s="1" t="str">
        <f t="shared" ca="1" si="99"/>
        <v>春申君</v>
      </c>
      <c r="U411" s="1" t="str">
        <f t="shared" ca="1" si="100"/>
        <v>钟无艳</v>
      </c>
      <c r="V411" s="1" t="str">
        <f t="shared" ca="1" si="101"/>
        <v>朱亥</v>
      </c>
      <c r="W411" s="1" t="str">
        <f t="shared" ca="1" si="102"/>
        <v>朱亥</v>
      </c>
      <c r="X411" s="1" t="str">
        <f t="shared" ca="1" si="103"/>
        <v>孙叔敖</v>
      </c>
      <c r="Y411" s="1" t="str">
        <f t="shared" ca="1" si="104"/>
        <v>嫪毐</v>
      </c>
      <c r="Z411" s="1" t="str">
        <f t="shared" ca="1" si="105"/>
        <v>嫪毐</v>
      </c>
    </row>
    <row r="412" spans="6:26" x14ac:dyDescent="0.2">
      <c r="F412" s="1">
        <v>411</v>
      </c>
      <c r="G412" s="1">
        <f t="shared" ca="1" si="95"/>
        <v>102860</v>
      </c>
      <c r="H412" s="1">
        <f t="shared" ca="1" si="106"/>
        <v>245264</v>
      </c>
      <c r="I412" s="1">
        <f t="shared" ca="1" si="106"/>
        <v>398765</v>
      </c>
      <c r="J412" s="1">
        <f t="shared" ca="1" si="106"/>
        <v>302211</v>
      </c>
      <c r="K412" s="1">
        <f t="shared" ca="1" si="106"/>
        <v>272800</v>
      </c>
      <c r="L412" s="1">
        <f t="shared" ca="1" si="106"/>
        <v>130799</v>
      </c>
      <c r="M412" s="1">
        <f t="shared" ca="1" si="106"/>
        <v>790187</v>
      </c>
      <c r="N412" s="1">
        <f t="shared" ca="1" si="106"/>
        <v>259601</v>
      </c>
      <c r="O412" s="1">
        <f t="shared" ca="1" si="106"/>
        <v>799081</v>
      </c>
      <c r="P412" s="1">
        <f t="shared" ca="1" si="106"/>
        <v>608642</v>
      </c>
      <c r="Q412" s="1" t="str">
        <f t="shared" ca="1" si="96"/>
        <v>嫪毐</v>
      </c>
      <c r="R412" s="1" t="str">
        <f t="shared" ca="1" si="97"/>
        <v>嫪毐</v>
      </c>
      <c r="S412" s="1" t="str">
        <f t="shared" ca="1" si="98"/>
        <v>钟无艳</v>
      </c>
      <c r="T412" s="1" t="str">
        <f t="shared" ca="1" si="99"/>
        <v>嫪毐</v>
      </c>
      <c r="U412" s="1" t="str">
        <f t="shared" ca="1" si="100"/>
        <v>嫪毐</v>
      </c>
      <c r="V412" s="1" t="str">
        <f t="shared" ca="1" si="101"/>
        <v>嫪毐</v>
      </c>
      <c r="W412" s="1" t="str">
        <f t="shared" ca="1" si="102"/>
        <v>朱亥</v>
      </c>
      <c r="X412" s="1" t="str">
        <f t="shared" ca="1" si="103"/>
        <v>嫪毐</v>
      </c>
      <c r="Y412" s="1" t="str">
        <f t="shared" ca="1" si="104"/>
        <v>朱亥</v>
      </c>
      <c r="Z412" s="1" t="str">
        <f t="shared" ca="1" si="105"/>
        <v>朱亥</v>
      </c>
    </row>
    <row r="413" spans="6:26" x14ac:dyDescent="0.2">
      <c r="F413" s="1">
        <v>412</v>
      </c>
      <c r="G413" s="1">
        <f t="shared" ca="1" si="95"/>
        <v>140101</v>
      </c>
      <c r="H413" s="1">
        <f t="shared" ca="1" si="106"/>
        <v>646214</v>
      </c>
      <c r="I413" s="1">
        <f t="shared" ca="1" si="106"/>
        <v>870443</v>
      </c>
      <c r="J413" s="1">
        <f t="shared" ca="1" si="106"/>
        <v>123874</v>
      </c>
      <c r="K413" s="1">
        <f t="shared" ca="1" si="106"/>
        <v>14947</v>
      </c>
      <c r="L413" s="1">
        <f t="shared" ca="1" si="106"/>
        <v>650521</v>
      </c>
      <c r="M413" s="1">
        <f t="shared" ca="1" si="106"/>
        <v>261626</v>
      </c>
      <c r="N413" s="1">
        <f t="shared" ca="1" si="106"/>
        <v>326658</v>
      </c>
      <c r="O413" s="1">
        <f t="shared" ca="1" si="106"/>
        <v>436935</v>
      </c>
      <c r="P413" s="1">
        <f t="shared" ca="1" si="106"/>
        <v>314204</v>
      </c>
      <c r="Q413" s="1" t="str">
        <f t="shared" ca="1" si="96"/>
        <v>嫪毐</v>
      </c>
      <c r="R413" s="1" t="str">
        <f t="shared" ca="1" si="97"/>
        <v>朱亥</v>
      </c>
      <c r="S413" s="1" t="str">
        <f t="shared" ca="1" si="98"/>
        <v>朱亥</v>
      </c>
      <c r="T413" s="1" t="str">
        <f t="shared" ca="1" si="99"/>
        <v>嫪毐</v>
      </c>
      <c r="U413" s="1" t="str">
        <f t="shared" ca="1" si="100"/>
        <v>信陵君</v>
      </c>
      <c r="V413" s="1" t="str">
        <f t="shared" ca="1" si="101"/>
        <v>朱亥</v>
      </c>
      <c r="W413" s="1" t="str">
        <f t="shared" ca="1" si="102"/>
        <v>嫪毐</v>
      </c>
      <c r="X413" s="1" t="str">
        <f t="shared" ca="1" si="103"/>
        <v>嫪毐</v>
      </c>
      <c r="Y413" s="1" t="str">
        <f t="shared" ca="1" si="104"/>
        <v>田忌</v>
      </c>
      <c r="Z413" s="1" t="str">
        <f t="shared" ca="1" si="105"/>
        <v>嫪毐</v>
      </c>
    </row>
    <row r="414" spans="6:26" x14ac:dyDescent="0.2">
      <c r="F414" s="1">
        <v>413</v>
      </c>
      <c r="G414" s="1">
        <f t="shared" ca="1" si="95"/>
        <v>538022</v>
      </c>
      <c r="H414" s="1">
        <f t="shared" ca="1" si="106"/>
        <v>663556</v>
      </c>
      <c r="I414" s="1">
        <f t="shared" ca="1" si="106"/>
        <v>698814</v>
      </c>
      <c r="J414" s="1">
        <f t="shared" ca="1" si="106"/>
        <v>567502</v>
      </c>
      <c r="K414" s="1">
        <f t="shared" ca="1" si="106"/>
        <v>437451</v>
      </c>
      <c r="L414" s="1">
        <f t="shared" ca="1" si="106"/>
        <v>817573</v>
      </c>
      <c r="M414" s="1">
        <f t="shared" ca="1" si="106"/>
        <v>512480</v>
      </c>
      <c r="N414" s="1">
        <f t="shared" ca="1" si="106"/>
        <v>983305</v>
      </c>
      <c r="O414" s="1">
        <f t="shared" ca="1" si="106"/>
        <v>934813</v>
      </c>
      <c r="P414" s="1">
        <f t="shared" ca="1" si="106"/>
        <v>997781</v>
      </c>
      <c r="Q414" s="1" t="str">
        <f t="shared" ca="1" si="96"/>
        <v>孙叔敖</v>
      </c>
      <c r="R414" s="1" t="str">
        <f t="shared" ca="1" si="97"/>
        <v>朱亥</v>
      </c>
      <c r="S414" s="1" t="str">
        <f t="shared" ca="1" si="98"/>
        <v>朱亥</v>
      </c>
      <c r="T414" s="1" t="str">
        <f t="shared" ca="1" si="99"/>
        <v>庞涓</v>
      </c>
      <c r="U414" s="1" t="str">
        <f t="shared" ca="1" si="100"/>
        <v>田忌</v>
      </c>
      <c r="V414" s="1" t="str">
        <f t="shared" ca="1" si="101"/>
        <v>朱亥</v>
      </c>
      <c r="W414" s="1" t="str">
        <f t="shared" ca="1" si="102"/>
        <v>莫邪</v>
      </c>
      <c r="X414" s="1" t="str">
        <f t="shared" ca="1" si="103"/>
        <v>秦开</v>
      </c>
      <c r="Y414" s="1" t="str">
        <f t="shared" ca="1" si="104"/>
        <v>暴鸢</v>
      </c>
      <c r="Z414" s="1" t="str">
        <f t="shared" ca="1" si="105"/>
        <v>欧冶子</v>
      </c>
    </row>
    <row r="415" spans="6:26" x14ac:dyDescent="0.2">
      <c r="F415" s="1">
        <v>414</v>
      </c>
      <c r="G415" s="1">
        <f t="shared" ca="1" si="95"/>
        <v>819520</v>
      </c>
      <c r="H415" s="1">
        <f t="shared" ca="1" si="106"/>
        <v>170359</v>
      </c>
      <c r="I415" s="1">
        <f t="shared" ca="1" si="106"/>
        <v>511732</v>
      </c>
      <c r="J415" s="1">
        <f t="shared" ca="1" si="106"/>
        <v>898132</v>
      </c>
      <c r="K415" s="1">
        <f t="shared" ca="1" si="106"/>
        <v>894972</v>
      </c>
      <c r="L415" s="1">
        <f t="shared" ca="1" si="106"/>
        <v>253796</v>
      </c>
      <c r="M415" s="1">
        <f t="shared" ca="1" si="106"/>
        <v>983437</v>
      </c>
      <c r="N415" s="1">
        <f t="shared" ca="1" si="106"/>
        <v>694280</v>
      </c>
      <c r="O415" s="1">
        <f t="shared" ca="1" si="106"/>
        <v>15201</v>
      </c>
      <c r="P415" s="1">
        <f t="shared" ca="1" si="106"/>
        <v>831408</v>
      </c>
      <c r="Q415" s="1" t="str">
        <f t="shared" ca="1" si="96"/>
        <v>朱亥</v>
      </c>
      <c r="R415" s="1" t="str">
        <f t="shared" ca="1" si="97"/>
        <v>嫪毐</v>
      </c>
      <c r="S415" s="1" t="str">
        <f t="shared" ca="1" si="98"/>
        <v>莫邪</v>
      </c>
      <c r="T415" s="1" t="str">
        <f t="shared" ca="1" si="99"/>
        <v>西门豹</v>
      </c>
      <c r="U415" s="1" t="str">
        <f t="shared" ca="1" si="100"/>
        <v>西门豹</v>
      </c>
      <c r="V415" s="1" t="str">
        <f t="shared" ca="1" si="101"/>
        <v>嫪毐</v>
      </c>
      <c r="W415" s="1" t="str">
        <f t="shared" ca="1" si="102"/>
        <v>秦开</v>
      </c>
      <c r="X415" s="1" t="str">
        <f t="shared" ca="1" si="103"/>
        <v>朱亥</v>
      </c>
      <c r="Y415" s="1" t="str">
        <f t="shared" ca="1" si="104"/>
        <v>信陵君</v>
      </c>
      <c r="Z415" s="1" t="str">
        <f t="shared" ca="1" si="105"/>
        <v>朱亥</v>
      </c>
    </row>
    <row r="416" spans="6:26" x14ac:dyDescent="0.2">
      <c r="F416" s="1">
        <v>415</v>
      </c>
      <c r="G416" s="1">
        <f t="shared" ca="1" si="95"/>
        <v>237096</v>
      </c>
      <c r="H416" s="1">
        <f t="shared" ca="1" si="106"/>
        <v>716915</v>
      </c>
      <c r="I416" s="1">
        <f t="shared" ca="1" si="106"/>
        <v>497893</v>
      </c>
      <c r="J416" s="1">
        <f t="shared" ca="1" si="106"/>
        <v>730003</v>
      </c>
      <c r="K416" s="1">
        <f t="shared" ca="1" si="106"/>
        <v>945768</v>
      </c>
      <c r="L416" s="1">
        <f t="shared" ca="1" si="106"/>
        <v>441508</v>
      </c>
      <c r="M416" s="1">
        <f t="shared" ca="1" si="106"/>
        <v>363478</v>
      </c>
      <c r="N416" s="1">
        <f t="shared" ca="1" si="106"/>
        <v>908495</v>
      </c>
      <c r="O416" s="1">
        <f t="shared" ca="1" si="106"/>
        <v>892830</v>
      </c>
      <c r="P416" s="1">
        <f t="shared" ca="1" si="106"/>
        <v>26642</v>
      </c>
      <c r="Q416" s="1" t="str">
        <f t="shared" ca="1" si="96"/>
        <v>嫪毐</v>
      </c>
      <c r="R416" s="1" t="str">
        <f t="shared" ca="1" si="97"/>
        <v>朱亥</v>
      </c>
      <c r="S416" s="1" t="str">
        <f t="shared" ca="1" si="98"/>
        <v>春申君</v>
      </c>
      <c r="T416" s="1" t="str">
        <f t="shared" ca="1" si="99"/>
        <v>朱亥</v>
      </c>
      <c r="U416" s="1" t="str">
        <f t="shared" ca="1" si="100"/>
        <v>暴鸢</v>
      </c>
      <c r="V416" s="1" t="str">
        <f t="shared" ca="1" si="101"/>
        <v>田忌</v>
      </c>
      <c r="W416" s="1" t="str">
        <f t="shared" ca="1" si="102"/>
        <v>嫪毐</v>
      </c>
      <c r="X416" s="1" t="str">
        <f t="shared" ca="1" si="103"/>
        <v>西门豹</v>
      </c>
      <c r="Y416" s="1" t="str">
        <f t="shared" ca="1" si="104"/>
        <v>西门豹</v>
      </c>
      <c r="Z416" s="1" t="str">
        <f t="shared" ca="1" si="105"/>
        <v>聂荌</v>
      </c>
    </row>
    <row r="417" spans="6:26" x14ac:dyDescent="0.2">
      <c r="F417" s="1">
        <v>416</v>
      </c>
      <c r="G417" s="1">
        <f t="shared" ca="1" si="95"/>
        <v>371533</v>
      </c>
      <c r="H417" s="1">
        <f t="shared" ca="1" si="106"/>
        <v>531290</v>
      </c>
      <c r="I417" s="1">
        <f t="shared" ca="1" si="106"/>
        <v>101196</v>
      </c>
      <c r="J417" s="1">
        <f t="shared" ca="1" si="106"/>
        <v>978259</v>
      </c>
      <c r="K417" s="1">
        <f t="shared" ca="1" si="106"/>
        <v>259647</v>
      </c>
      <c r="L417" s="1">
        <f t="shared" ca="1" si="106"/>
        <v>445688</v>
      </c>
      <c r="M417" s="1">
        <f t="shared" ca="1" si="106"/>
        <v>753343</v>
      </c>
      <c r="N417" s="1">
        <f t="shared" ca="1" si="106"/>
        <v>818758</v>
      </c>
      <c r="O417" s="1">
        <f t="shared" ca="1" si="106"/>
        <v>474849</v>
      </c>
      <c r="P417" s="1">
        <f t="shared" ca="1" si="106"/>
        <v>5140</v>
      </c>
      <c r="Q417" s="1" t="str">
        <f t="shared" ca="1" si="96"/>
        <v>嫪毐</v>
      </c>
      <c r="R417" s="1" t="str">
        <f t="shared" ca="1" si="97"/>
        <v>孙叔敖</v>
      </c>
      <c r="S417" s="1" t="str">
        <f t="shared" ca="1" si="98"/>
        <v>嫪毐</v>
      </c>
      <c r="T417" s="1" t="str">
        <f t="shared" ca="1" si="99"/>
        <v>秦开</v>
      </c>
      <c r="U417" s="1" t="str">
        <f t="shared" ca="1" si="100"/>
        <v>嫪毐</v>
      </c>
      <c r="V417" s="1" t="str">
        <f t="shared" ca="1" si="101"/>
        <v>田忌</v>
      </c>
      <c r="W417" s="1" t="str">
        <f t="shared" ca="1" si="102"/>
        <v>朱亥</v>
      </c>
      <c r="X417" s="1" t="str">
        <f t="shared" ca="1" si="103"/>
        <v>朱亥</v>
      </c>
      <c r="Y417" s="1" t="str">
        <f t="shared" ca="1" si="104"/>
        <v>春申君</v>
      </c>
      <c r="Z417" s="1" t="str">
        <f t="shared" ca="1" si="105"/>
        <v>骊姬</v>
      </c>
    </row>
    <row r="418" spans="6:26" x14ac:dyDescent="0.2">
      <c r="F418" s="1">
        <v>417</v>
      </c>
      <c r="G418" s="1">
        <f t="shared" ca="1" si="95"/>
        <v>974314</v>
      </c>
      <c r="H418" s="1">
        <f t="shared" ca="1" si="106"/>
        <v>905720</v>
      </c>
      <c r="I418" s="1">
        <f t="shared" ca="1" si="106"/>
        <v>122491</v>
      </c>
      <c r="J418" s="1">
        <f t="shared" ca="1" si="106"/>
        <v>430720</v>
      </c>
      <c r="K418" s="1">
        <f t="shared" ca="1" si="106"/>
        <v>393130</v>
      </c>
      <c r="L418" s="1">
        <f t="shared" ca="1" si="106"/>
        <v>203585</v>
      </c>
      <c r="M418" s="1">
        <f t="shared" ca="1" si="106"/>
        <v>751617</v>
      </c>
      <c r="N418" s="1">
        <f t="shared" ca="1" si="106"/>
        <v>126500</v>
      </c>
      <c r="O418" s="1">
        <f t="shared" ca="1" si="106"/>
        <v>213531</v>
      </c>
      <c r="P418" s="1">
        <f t="shared" ca="1" si="106"/>
        <v>341601</v>
      </c>
      <c r="Q418" s="1" t="str">
        <f t="shared" ca="1" si="96"/>
        <v>秦开</v>
      </c>
      <c r="R418" s="1" t="str">
        <f t="shared" ca="1" si="97"/>
        <v>西门豹</v>
      </c>
      <c r="S418" s="1" t="str">
        <f t="shared" ca="1" si="98"/>
        <v>嫪毐</v>
      </c>
      <c r="T418" s="1" t="str">
        <f t="shared" ca="1" si="99"/>
        <v>田忌</v>
      </c>
      <c r="U418" s="1" t="str">
        <f t="shared" ca="1" si="100"/>
        <v>伯乐</v>
      </c>
      <c r="V418" s="1" t="str">
        <f t="shared" ca="1" si="101"/>
        <v>嫪毐</v>
      </c>
      <c r="W418" s="1" t="str">
        <f t="shared" ca="1" si="102"/>
        <v>朱亥</v>
      </c>
      <c r="X418" s="1" t="str">
        <f t="shared" ca="1" si="103"/>
        <v>嫪毐</v>
      </c>
      <c r="Y418" s="1" t="str">
        <f t="shared" ca="1" si="104"/>
        <v>嫪毐</v>
      </c>
      <c r="Z418" s="1" t="str">
        <f t="shared" ca="1" si="105"/>
        <v>嫪毐</v>
      </c>
    </row>
    <row r="419" spans="6:26" x14ac:dyDescent="0.2">
      <c r="F419" s="1">
        <v>418</v>
      </c>
      <c r="G419" s="1">
        <f t="shared" ca="1" si="95"/>
        <v>371563</v>
      </c>
      <c r="H419" s="1">
        <f t="shared" ca="1" si="106"/>
        <v>951404</v>
      </c>
      <c r="I419" s="1">
        <f t="shared" ca="1" si="106"/>
        <v>72272</v>
      </c>
      <c r="J419" s="1">
        <f t="shared" ca="1" si="106"/>
        <v>939355</v>
      </c>
      <c r="K419" s="1">
        <f t="shared" ca="1" si="106"/>
        <v>166312</v>
      </c>
      <c r="L419" s="1">
        <f t="shared" ca="1" si="106"/>
        <v>263219</v>
      </c>
      <c r="M419" s="1">
        <f t="shared" ca="1" si="106"/>
        <v>514753</v>
      </c>
      <c r="N419" s="1">
        <f t="shared" ca="1" si="106"/>
        <v>645700</v>
      </c>
      <c r="O419" s="1">
        <f t="shared" ca="1" si="106"/>
        <v>140165</v>
      </c>
      <c r="P419" s="1">
        <f t="shared" ca="1" si="106"/>
        <v>875026</v>
      </c>
      <c r="Q419" s="1" t="str">
        <f t="shared" ca="1" si="96"/>
        <v>嫪毐</v>
      </c>
      <c r="R419" s="1" t="str">
        <f t="shared" ca="1" si="97"/>
        <v>申不害</v>
      </c>
      <c r="S419" s="1" t="str">
        <f t="shared" ca="1" si="98"/>
        <v>楚庄王</v>
      </c>
      <c r="T419" s="1" t="str">
        <f t="shared" ca="1" si="99"/>
        <v>暴鸢</v>
      </c>
      <c r="U419" s="1" t="str">
        <f t="shared" ca="1" si="100"/>
        <v>嫪毐</v>
      </c>
      <c r="V419" s="1" t="str">
        <f t="shared" ca="1" si="101"/>
        <v>嫪毐</v>
      </c>
      <c r="W419" s="1" t="str">
        <f t="shared" ca="1" si="102"/>
        <v>莫邪</v>
      </c>
      <c r="X419" s="1" t="str">
        <f t="shared" ca="1" si="103"/>
        <v>朱亥</v>
      </c>
      <c r="Y419" s="1" t="str">
        <f t="shared" ca="1" si="104"/>
        <v>嫪毐</v>
      </c>
      <c r="Z419" s="1" t="str">
        <f t="shared" ca="1" si="105"/>
        <v>朱亥</v>
      </c>
    </row>
    <row r="420" spans="6:26" x14ac:dyDescent="0.2">
      <c r="F420" s="1">
        <v>419</v>
      </c>
      <c r="G420" s="1">
        <f t="shared" ca="1" si="95"/>
        <v>721498</v>
      </c>
      <c r="H420" s="1">
        <f t="shared" ca="1" si="106"/>
        <v>600664</v>
      </c>
      <c r="I420" s="1">
        <f t="shared" ca="1" si="106"/>
        <v>145267</v>
      </c>
      <c r="J420" s="1">
        <f t="shared" ca="1" si="106"/>
        <v>514706</v>
      </c>
      <c r="K420" s="1">
        <f t="shared" ca="1" si="106"/>
        <v>44660</v>
      </c>
      <c r="L420" s="1">
        <f t="shared" ca="1" si="106"/>
        <v>65268</v>
      </c>
      <c r="M420" s="1">
        <f t="shared" ca="1" si="106"/>
        <v>351437</v>
      </c>
      <c r="N420" s="1">
        <f t="shared" ca="1" si="106"/>
        <v>320011</v>
      </c>
      <c r="O420" s="1">
        <f t="shared" ca="1" si="106"/>
        <v>804913</v>
      </c>
      <c r="P420" s="1">
        <f t="shared" ca="1" si="106"/>
        <v>652015</v>
      </c>
      <c r="Q420" s="1" t="str">
        <f t="shared" ca="1" si="96"/>
        <v>朱亥</v>
      </c>
      <c r="R420" s="1" t="str">
        <f t="shared" ca="1" si="97"/>
        <v>朱亥</v>
      </c>
      <c r="S420" s="1" t="str">
        <f t="shared" ca="1" si="98"/>
        <v>嫪毐</v>
      </c>
      <c r="T420" s="1" t="str">
        <f t="shared" ca="1" si="99"/>
        <v>莫邪</v>
      </c>
      <c r="U420" s="1" t="str">
        <f t="shared" ca="1" si="100"/>
        <v>专诸</v>
      </c>
      <c r="V420" s="1" t="str">
        <f t="shared" ca="1" si="101"/>
        <v>专诸</v>
      </c>
      <c r="W420" s="1" t="str">
        <f t="shared" ca="1" si="102"/>
        <v>嫪毐</v>
      </c>
      <c r="X420" s="1" t="str">
        <f t="shared" ca="1" si="103"/>
        <v>嫪毐</v>
      </c>
      <c r="Y420" s="1" t="str">
        <f t="shared" ca="1" si="104"/>
        <v>朱亥</v>
      </c>
      <c r="Z420" s="1" t="str">
        <f t="shared" ca="1" si="105"/>
        <v>朱亥</v>
      </c>
    </row>
    <row r="421" spans="6:26" x14ac:dyDescent="0.2">
      <c r="F421" s="1">
        <v>420</v>
      </c>
      <c r="G421" s="1">
        <f t="shared" ca="1" si="95"/>
        <v>29326</v>
      </c>
      <c r="H421" s="1">
        <f t="shared" ca="1" si="106"/>
        <v>464160</v>
      </c>
      <c r="I421" s="1">
        <f t="shared" ca="1" si="106"/>
        <v>145418</v>
      </c>
      <c r="J421" s="1">
        <f t="shared" ca="1" si="106"/>
        <v>877680</v>
      </c>
      <c r="K421" s="1">
        <f t="shared" ca="1" si="106"/>
        <v>738024</v>
      </c>
      <c r="L421" s="1">
        <f t="shared" ca="1" si="106"/>
        <v>881019</v>
      </c>
      <c r="M421" s="1">
        <f t="shared" ca="1" si="106"/>
        <v>788419</v>
      </c>
      <c r="N421" s="1">
        <f t="shared" ca="1" si="106"/>
        <v>222341</v>
      </c>
      <c r="O421" s="1">
        <f t="shared" ca="1" si="106"/>
        <v>986323</v>
      </c>
      <c r="P421" s="1">
        <f t="shared" ca="1" si="106"/>
        <v>234813</v>
      </c>
      <c r="Q421" s="1" t="str">
        <f t="shared" ca="1" si="96"/>
        <v>聂荌</v>
      </c>
      <c r="R421" s="1" t="str">
        <f t="shared" ca="1" si="97"/>
        <v>孙膑</v>
      </c>
      <c r="S421" s="1" t="str">
        <f t="shared" ca="1" si="98"/>
        <v>嫪毐</v>
      </c>
      <c r="T421" s="1" t="str">
        <f t="shared" ca="1" si="99"/>
        <v>朱亥</v>
      </c>
      <c r="U421" s="1" t="str">
        <f t="shared" ca="1" si="100"/>
        <v>朱亥</v>
      </c>
      <c r="V421" s="1" t="str">
        <f t="shared" ca="1" si="101"/>
        <v>朱亥</v>
      </c>
      <c r="W421" s="1" t="str">
        <f t="shared" ca="1" si="102"/>
        <v>朱亥</v>
      </c>
      <c r="X421" s="1" t="str">
        <f t="shared" ca="1" si="103"/>
        <v>嫪毐</v>
      </c>
      <c r="Y421" s="1" t="str">
        <f t="shared" ca="1" si="104"/>
        <v>秦开</v>
      </c>
      <c r="Z421" s="1" t="str">
        <f t="shared" ca="1" si="105"/>
        <v>嫪毐</v>
      </c>
    </row>
    <row r="422" spans="6:26" x14ac:dyDescent="0.2">
      <c r="F422" s="1">
        <v>421</v>
      </c>
      <c r="G422" s="1">
        <f t="shared" ca="1" si="95"/>
        <v>78859</v>
      </c>
      <c r="H422" s="1">
        <f t="shared" ca="1" si="106"/>
        <v>326809</v>
      </c>
      <c r="I422" s="1">
        <f t="shared" ca="1" si="106"/>
        <v>897136</v>
      </c>
      <c r="J422" s="1">
        <f t="shared" ca="1" si="106"/>
        <v>280033</v>
      </c>
      <c r="K422" s="1">
        <f t="shared" ca="1" si="106"/>
        <v>366010</v>
      </c>
      <c r="L422" s="1">
        <f t="shared" ca="1" si="106"/>
        <v>278125</v>
      </c>
      <c r="M422" s="1">
        <f t="shared" ca="1" si="106"/>
        <v>446344</v>
      </c>
      <c r="N422" s="1">
        <f t="shared" ca="1" si="106"/>
        <v>131680</v>
      </c>
      <c r="O422" s="1">
        <f t="shared" ca="1" si="106"/>
        <v>94064</v>
      </c>
      <c r="P422" s="1">
        <f t="shared" ca="1" si="106"/>
        <v>996847</v>
      </c>
      <c r="Q422" s="1" t="str">
        <f t="shared" ca="1" si="96"/>
        <v>吕不韦</v>
      </c>
      <c r="R422" s="1" t="str">
        <f t="shared" ca="1" si="97"/>
        <v>嫪毐</v>
      </c>
      <c r="S422" s="1" t="str">
        <f t="shared" ca="1" si="98"/>
        <v>西门豹</v>
      </c>
      <c r="T422" s="1" t="str">
        <f t="shared" ca="1" si="99"/>
        <v>嫪毐</v>
      </c>
      <c r="U422" s="1" t="str">
        <f t="shared" ca="1" si="100"/>
        <v>嫪毐</v>
      </c>
      <c r="V422" s="1" t="str">
        <f t="shared" ca="1" si="101"/>
        <v>嫪毐</v>
      </c>
      <c r="W422" s="1" t="str">
        <f t="shared" ca="1" si="102"/>
        <v>田忌</v>
      </c>
      <c r="X422" s="1" t="str">
        <f t="shared" ca="1" si="103"/>
        <v>嫪毐</v>
      </c>
      <c r="Y422" s="1" t="str">
        <f t="shared" ca="1" si="104"/>
        <v>嫪毐</v>
      </c>
      <c r="Z422" s="1" t="str">
        <f t="shared" ca="1" si="105"/>
        <v>伍子胥</v>
      </c>
    </row>
    <row r="423" spans="6:26" x14ac:dyDescent="0.2">
      <c r="F423" s="1">
        <v>422</v>
      </c>
      <c r="G423" s="1">
        <f t="shared" ca="1" si="95"/>
        <v>278236</v>
      </c>
      <c r="H423" s="1">
        <f t="shared" ca="1" si="106"/>
        <v>788378</v>
      </c>
      <c r="I423" s="1">
        <f t="shared" ca="1" si="106"/>
        <v>803417</v>
      </c>
      <c r="J423" s="1">
        <f t="shared" ca="1" si="106"/>
        <v>882096</v>
      </c>
      <c r="K423" s="1">
        <f t="shared" ca="1" si="106"/>
        <v>448548</v>
      </c>
      <c r="L423" s="1">
        <f t="shared" ca="1" si="106"/>
        <v>526188</v>
      </c>
      <c r="M423" s="1">
        <f t="shared" ca="1" si="106"/>
        <v>906628</v>
      </c>
      <c r="N423" s="1">
        <f t="shared" ca="1" si="106"/>
        <v>923508</v>
      </c>
      <c r="O423" s="1">
        <f t="shared" ca="1" si="106"/>
        <v>198511</v>
      </c>
      <c r="P423" s="1">
        <f t="shared" ca="1" si="106"/>
        <v>991642</v>
      </c>
      <c r="Q423" s="1" t="str">
        <f t="shared" ca="1" si="96"/>
        <v>嫪毐</v>
      </c>
      <c r="R423" s="1" t="str">
        <f t="shared" ca="1" si="97"/>
        <v>朱亥</v>
      </c>
      <c r="S423" s="1" t="str">
        <f t="shared" ca="1" si="98"/>
        <v>朱亥</v>
      </c>
      <c r="T423" s="1" t="str">
        <f t="shared" ca="1" si="99"/>
        <v>朱亥</v>
      </c>
      <c r="U423" s="1" t="str">
        <f t="shared" ca="1" si="100"/>
        <v>田忌</v>
      </c>
      <c r="V423" s="1" t="str">
        <f t="shared" ca="1" si="101"/>
        <v>莫邪</v>
      </c>
      <c r="W423" s="1" t="str">
        <f t="shared" ca="1" si="102"/>
        <v>西门豹</v>
      </c>
      <c r="X423" s="1" t="str">
        <f t="shared" ca="1" si="103"/>
        <v>暴鸢</v>
      </c>
      <c r="Y423" s="1" t="str">
        <f t="shared" ca="1" si="104"/>
        <v>嫪毐</v>
      </c>
      <c r="Z423" s="1" t="str">
        <f t="shared" ca="1" si="105"/>
        <v>褒姒</v>
      </c>
    </row>
    <row r="424" spans="6:26" x14ac:dyDescent="0.2">
      <c r="F424" s="1">
        <v>423</v>
      </c>
      <c r="G424" s="1">
        <f t="shared" ca="1" si="95"/>
        <v>837231</v>
      </c>
      <c r="H424" s="1">
        <f t="shared" ca="1" si="106"/>
        <v>397157</v>
      </c>
      <c r="I424" s="1">
        <f t="shared" ca="1" si="106"/>
        <v>70030</v>
      </c>
      <c r="J424" s="1">
        <f t="shared" ca="1" si="106"/>
        <v>338888</v>
      </c>
      <c r="K424" s="1">
        <f t="shared" ca="1" si="106"/>
        <v>933933</v>
      </c>
      <c r="L424" s="1">
        <f t="shared" ca="1" si="106"/>
        <v>138178</v>
      </c>
      <c r="M424" s="1">
        <f t="shared" ca="1" si="106"/>
        <v>207531</v>
      </c>
      <c r="N424" s="1">
        <f t="shared" ca="1" si="106"/>
        <v>559384</v>
      </c>
      <c r="O424" s="1">
        <f t="shared" ca="1" si="106"/>
        <v>12888</v>
      </c>
      <c r="P424" s="1">
        <f t="shared" ca="1" si="106"/>
        <v>326306</v>
      </c>
      <c r="Q424" s="1" t="str">
        <f t="shared" ca="1" si="96"/>
        <v>朱亥</v>
      </c>
      <c r="R424" s="1" t="str">
        <f t="shared" ca="1" si="97"/>
        <v>钟无艳</v>
      </c>
      <c r="S424" s="1" t="str">
        <f t="shared" ca="1" si="98"/>
        <v>专诸</v>
      </c>
      <c r="T424" s="1" t="str">
        <f t="shared" ca="1" si="99"/>
        <v>嫪毐</v>
      </c>
      <c r="U424" s="1" t="str">
        <f t="shared" ca="1" si="100"/>
        <v>暴鸢</v>
      </c>
      <c r="V424" s="1" t="str">
        <f t="shared" ca="1" si="101"/>
        <v>嫪毐</v>
      </c>
      <c r="W424" s="1" t="str">
        <f t="shared" ca="1" si="102"/>
        <v>嫪毐</v>
      </c>
      <c r="X424" s="1" t="str">
        <f t="shared" ca="1" si="103"/>
        <v>庞涓</v>
      </c>
      <c r="Y424" s="1" t="str">
        <f t="shared" ca="1" si="104"/>
        <v>信陵君</v>
      </c>
      <c r="Z424" s="1" t="str">
        <f t="shared" ca="1" si="105"/>
        <v>嫪毐</v>
      </c>
    </row>
    <row r="425" spans="6:26" x14ac:dyDescent="0.2">
      <c r="F425" s="1">
        <v>424</v>
      </c>
      <c r="G425" s="1">
        <f t="shared" ca="1" si="95"/>
        <v>352584</v>
      </c>
      <c r="H425" s="1">
        <f t="shared" ca="1" si="106"/>
        <v>77041</v>
      </c>
      <c r="I425" s="1">
        <f t="shared" ca="1" si="106"/>
        <v>901162</v>
      </c>
      <c r="J425" s="1">
        <f t="shared" ca="1" si="106"/>
        <v>138034</v>
      </c>
      <c r="K425" s="1">
        <f t="shared" ca="1" si="106"/>
        <v>803327</v>
      </c>
      <c r="L425" s="1">
        <f t="shared" ca="1" si="106"/>
        <v>593991</v>
      </c>
      <c r="M425" s="1">
        <f t="shared" ca="1" si="106"/>
        <v>691735</v>
      </c>
      <c r="N425" s="1">
        <f t="shared" ca="1" si="106"/>
        <v>31161</v>
      </c>
      <c r="O425" s="1">
        <f t="shared" ca="1" si="106"/>
        <v>101798</v>
      </c>
      <c r="P425" s="1">
        <f t="shared" ca="1" si="106"/>
        <v>66597</v>
      </c>
      <c r="Q425" s="1" t="str">
        <f t="shared" ca="1" si="96"/>
        <v>嫪毐</v>
      </c>
      <c r="R425" s="1" t="str">
        <f t="shared" ca="1" si="97"/>
        <v>吕不韦</v>
      </c>
      <c r="S425" s="1" t="str">
        <f t="shared" ca="1" si="98"/>
        <v>西门豹</v>
      </c>
      <c r="T425" s="1" t="str">
        <f t="shared" ca="1" si="99"/>
        <v>嫪毐</v>
      </c>
      <c r="U425" s="1" t="str">
        <f t="shared" ca="1" si="100"/>
        <v>朱亥</v>
      </c>
      <c r="V425" s="1" t="str">
        <f t="shared" ca="1" si="101"/>
        <v>朱亥</v>
      </c>
      <c r="W425" s="1" t="str">
        <f t="shared" ca="1" si="102"/>
        <v>朱亥</v>
      </c>
      <c r="X425" s="1" t="str">
        <f t="shared" ca="1" si="103"/>
        <v>聂荌</v>
      </c>
      <c r="Y425" s="1" t="str">
        <f t="shared" ca="1" si="104"/>
        <v>嫪毐</v>
      </c>
      <c r="Z425" s="1" t="str">
        <f t="shared" ca="1" si="105"/>
        <v>专诸</v>
      </c>
    </row>
    <row r="426" spans="6:26" x14ac:dyDescent="0.2">
      <c r="F426" s="1">
        <v>425</v>
      </c>
      <c r="G426" s="1">
        <f t="shared" ca="1" si="95"/>
        <v>419700</v>
      </c>
      <c r="H426" s="1">
        <f t="shared" ca="1" si="106"/>
        <v>461911</v>
      </c>
      <c r="I426" s="1">
        <f t="shared" ca="1" si="106"/>
        <v>884842</v>
      </c>
      <c r="J426" s="1">
        <f t="shared" ca="1" si="106"/>
        <v>132542</v>
      </c>
      <c r="K426" s="1">
        <f t="shared" ca="1" si="106"/>
        <v>602627</v>
      </c>
      <c r="L426" s="1">
        <f t="shared" ca="1" si="106"/>
        <v>756685</v>
      </c>
      <c r="M426" s="1">
        <f t="shared" ca="1" si="106"/>
        <v>158092</v>
      </c>
      <c r="N426" s="1">
        <f t="shared" ca="1" si="106"/>
        <v>920570</v>
      </c>
      <c r="O426" s="1">
        <f t="shared" ca="1" si="106"/>
        <v>868818</v>
      </c>
      <c r="P426" s="1">
        <f t="shared" ca="1" si="106"/>
        <v>383228</v>
      </c>
      <c r="Q426" s="1" t="str">
        <f t="shared" ca="1" si="96"/>
        <v>钟无艳</v>
      </c>
      <c r="R426" s="1" t="str">
        <f t="shared" ca="1" si="97"/>
        <v>孙膑</v>
      </c>
      <c r="S426" s="1" t="str">
        <f t="shared" ca="1" si="98"/>
        <v>朱亥</v>
      </c>
      <c r="T426" s="1" t="str">
        <f t="shared" ca="1" si="99"/>
        <v>嫪毐</v>
      </c>
      <c r="U426" s="1" t="str">
        <f t="shared" ca="1" si="100"/>
        <v>朱亥</v>
      </c>
      <c r="V426" s="1" t="str">
        <f t="shared" ca="1" si="101"/>
        <v>朱亥</v>
      </c>
      <c r="W426" s="1" t="str">
        <f t="shared" ca="1" si="102"/>
        <v>嫪毐</v>
      </c>
      <c r="X426" s="1" t="str">
        <f t="shared" ca="1" si="103"/>
        <v>暴鸢</v>
      </c>
      <c r="Y426" s="1" t="str">
        <f t="shared" ca="1" si="104"/>
        <v>朱亥</v>
      </c>
      <c r="Z426" s="1" t="str">
        <f t="shared" ca="1" si="105"/>
        <v>嫪毐</v>
      </c>
    </row>
    <row r="427" spans="6:26" x14ac:dyDescent="0.2">
      <c r="F427" s="1">
        <v>426</v>
      </c>
      <c r="G427" s="1">
        <f t="shared" ca="1" si="95"/>
        <v>124008</v>
      </c>
      <c r="H427" s="1">
        <f t="shared" ca="1" si="106"/>
        <v>964222</v>
      </c>
      <c r="I427" s="1">
        <f t="shared" ca="1" si="106"/>
        <v>506896</v>
      </c>
      <c r="J427" s="1">
        <f t="shared" ca="1" si="106"/>
        <v>73732</v>
      </c>
      <c r="K427" s="1">
        <f t="shared" ca="1" si="106"/>
        <v>773736</v>
      </c>
      <c r="L427" s="1">
        <f t="shared" ca="1" si="106"/>
        <v>906026</v>
      </c>
      <c r="M427" s="1">
        <f t="shared" ca="1" si="106"/>
        <v>147892</v>
      </c>
      <c r="N427" s="1">
        <f t="shared" ca="1" si="106"/>
        <v>586484</v>
      </c>
      <c r="O427" s="1">
        <f t="shared" ca="1" si="106"/>
        <v>617745</v>
      </c>
      <c r="P427" s="1">
        <f t="shared" ca="1" si="106"/>
        <v>840540</v>
      </c>
      <c r="Q427" s="1" t="str">
        <f t="shared" ca="1" si="96"/>
        <v>嫪毐</v>
      </c>
      <c r="R427" s="1" t="str">
        <f t="shared" ca="1" si="97"/>
        <v>秦开</v>
      </c>
      <c r="S427" s="1" t="str">
        <f t="shared" ca="1" si="98"/>
        <v>莫邪</v>
      </c>
      <c r="T427" s="1" t="str">
        <f t="shared" ca="1" si="99"/>
        <v>田单</v>
      </c>
      <c r="U427" s="1" t="str">
        <f t="shared" ca="1" si="100"/>
        <v>朱亥</v>
      </c>
      <c r="V427" s="1" t="str">
        <f t="shared" ca="1" si="101"/>
        <v>西门豹</v>
      </c>
      <c r="W427" s="1" t="str">
        <f t="shared" ca="1" si="102"/>
        <v>嫪毐</v>
      </c>
      <c r="X427" s="1" t="str">
        <f t="shared" ca="1" si="103"/>
        <v>朱亥</v>
      </c>
      <c r="Y427" s="1" t="str">
        <f t="shared" ca="1" si="104"/>
        <v>朱亥</v>
      </c>
      <c r="Z427" s="1" t="str">
        <f t="shared" ca="1" si="105"/>
        <v>朱亥</v>
      </c>
    </row>
    <row r="428" spans="6:26" x14ac:dyDescent="0.2">
      <c r="F428" s="1">
        <v>427</v>
      </c>
      <c r="G428" s="1">
        <f t="shared" ca="1" si="95"/>
        <v>887458</v>
      </c>
      <c r="H428" s="1">
        <f t="shared" ca="1" si="106"/>
        <v>514196</v>
      </c>
      <c r="I428" s="1">
        <f t="shared" ca="1" si="106"/>
        <v>36485</v>
      </c>
      <c r="J428" s="1">
        <f t="shared" ca="1" si="106"/>
        <v>626147</v>
      </c>
      <c r="K428" s="1">
        <f t="shared" ca="1" si="106"/>
        <v>664843</v>
      </c>
      <c r="L428" s="1">
        <f t="shared" ca="1" si="106"/>
        <v>994697</v>
      </c>
      <c r="M428" s="1">
        <f t="shared" ca="1" si="106"/>
        <v>429534</v>
      </c>
      <c r="N428" s="1">
        <f t="shared" ca="1" si="106"/>
        <v>235395</v>
      </c>
      <c r="O428" s="1">
        <f t="shared" ca="1" si="106"/>
        <v>309651</v>
      </c>
      <c r="P428" s="1">
        <f t="shared" ca="1" si="106"/>
        <v>276656</v>
      </c>
      <c r="Q428" s="1" t="str">
        <f t="shared" ca="1" si="96"/>
        <v>西门豹</v>
      </c>
      <c r="R428" s="1" t="str">
        <f t="shared" ca="1" si="97"/>
        <v>莫邪</v>
      </c>
      <c r="S428" s="1" t="str">
        <f t="shared" ca="1" si="98"/>
        <v>聂荌</v>
      </c>
      <c r="T428" s="1" t="str">
        <f t="shared" ca="1" si="99"/>
        <v>朱亥</v>
      </c>
      <c r="U428" s="1" t="str">
        <f t="shared" ca="1" si="100"/>
        <v>朱亥</v>
      </c>
      <c r="V428" s="1" t="str">
        <f t="shared" ca="1" si="101"/>
        <v>伍子胥</v>
      </c>
      <c r="W428" s="1" t="str">
        <f t="shared" ca="1" si="102"/>
        <v>田忌</v>
      </c>
      <c r="X428" s="1" t="str">
        <f t="shared" ca="1" si="103"/>
        <v>嫪毐</v>
      </c>
      <c r="Y428" s="1" t="str">
        <f t="shared" ca="1" si="104"/>
        <v>嫪毐</v>
      </c>
      <c r="Z428" s="1" t="str">
        <f t="shared" ca="1" si="105"/>
        <v>嫪毐</v>
      </c>
    </row>
    <row r="429" spans="6:26" x14ac:dyDescent="0.2">
      <c r="F429" s="1">
        <v>428</v>
      </c>
      <c r="G429" s="1">
        <f t="shared" ca="1" si="95"/>
        <v>985578</v>
      </c>
      <c r="H429" s="1">
        <f t="shared" ca="1" si="106"/>
        <v>934383</v>
      </c>
      <c r="I429" s="1">
        <f t="shared" ca="1" si="106"/>
        <v>122346</v>
      </c>
      <c r="J429" s="1">
        <f t="shared" ca="1" si="106"/>
        <v>975976</v>
      </c>
      <c r="K429" s="1">
        <f t="shared" ca="1" si="106"/>
        <v>763879</v>
      </c>
      <c r="L429" s="1">
        <f t="shared" ca="1" si="106"/>
        <v>147733</v>
      </c>
      <c r="M429" s="1">
        <f t="shared" ca="1" si="106"/>
        <v>685094</v>
      </c>
      <c r="N429" s="1">
        <f t="shared" ca="1" si="106"/>
        <v>939068</v>
      </c>
      <c r="O429" s="1">
        <f t="shared" ca="1" si="106"/>
        <v>313333</v>
      </c>
      <c r="P429" s="1">
        <f t="shared" ca="1" si="106"/>
        <v>841752</v>
      </c>
      <c r="Q429" s="1" t="str">
        <f t="shared" ca="1" si="96"/>
        <v>秦开</v>
      </c>
      <c r="R429" s="1" t="str">
        <f t="shared" ca="1" si="97"/>
        <v>暴鸢</v>
      </c>
      <c r="S429" s="1" t="str">
        <f t="shared" ca="1" si="98"/>
        <v>嫪毐</v>
      </c>
      <c r="T429" s="1" t="str">
        <f t="shared" ca="1" si="99"/>
        <v>秦开</v>
      </c>
      <c r="U429" s="1" t="str">
        <f t="shared" ca="1" si="100"/>
        <v>朱亥</v>
      </c>
      <c r="V429" s="1" t="str">
        <f t="shared" ca="1" si="101"/>
        <v>嫪毐</v>
      </c>
      <c r="W429" s="1" t="str">
        <f t="shared" ca="1" si="102"/>
        <v>朱亥</v>
      </c>
      <c r="X429" s="1" t="str">
        <f t="shared" ca="1" si="103"/>
        <v>暴鸢</v>
      </c>
      <c r="Y429" s="1" t="str">
        <f t="shared" ca="1" si="104"/>
        <v>嫪毐</v>
      </c>
      <c r="Z429" s="1" t="str">
        <f t="shared" ca="1" si="105"/>
        <v>朱亥</v>
      </c>
    </row>
    <row r="430" spans="6:26" x14ac:dyDescent="0.2">
      <c r="F430" s="1">
        <v>429</v>
      </c>
      <c r="G430" s="1">
        <f t="shared" ca="1" si="95"/>
        <v>54500</v>
      </c>
      <c r="H430" s="1">
        <f t="shared" ca="1" si="106"/>
        <v>232858</v>
      </c>
      <c r="I430" s="1">
        <f t="shared" ca="1" si="106"/>
        <v>71647</v>
      </c>
      <c r="J430" s="1">
        <f t="shared" ca="1" si="106"/>
        <v>556935</v>
      </c>
      <c r="K430" s="1">
        <f t="shared" ca="1" si="106"/>
        <v>198800</v>
      </c>
      <c r="L430" s="1">
        <f t="shared" ca="1" si="106"/>
        <v>527501</v>
      </c>
      <c r="M430" s="1">
        <f t="shared" ca="1" si="106"/>
        <v>597745</v>
      </c>
      <c r="N430" s="1">
        <f t="shared" ca="1" si="106"/>
        <v>762895</v>
      </c>
      <c r="O430" s="1">
        <f t="shared" ca="1" si="106"/>
        <v>453362</v>
      </c>
      <c r="P430" s="1">
        <f t="shared" ca="1" si="106"/>
        <v>360894</v>
      </c>
      <c r="Q430" s="1" t="str">
        <f t="shared" ca="1" si="96"/>
        <v>专诸</v>
      </c>
      <c r="R430" s="1" t="str">
        <f t="shared" ca="1" si="97"/>
        <v>嫪毐</v>
      </c>
      <c r="S430" s="1" t="str">
        <f t="shared" ca="1" si="98"/>
        <v>楚庄王</v>
      </c>
      <c r="T430" s="1" t="str">
        <f t="shared" ca="1" si="99"/>
        <v>庞涓</v>
      </c>
      <c r="U430" s="1" t="str">
        <f t="shared" ca="1" si="100"/>
        <v>嫪毐</v>
      </c>
      <c r="V430" s="1" t="str">
        <f t="shared" ca="1" si="101"/>
        <v>莫邪</v>
      </c>
      <c r="W430" s="1" t="str">
        <f t="shared" ca="1" si="102"/>
        <v>朱亥</v>
      </c>
      <c r="X430" s="1" t="str">
        <f t="shared" ca="1" si="103"/>
        <v>朱亥</v>
      </c>
      <c r="Y430" s="1" t="str">
        <f t="shared" ca="1" si="104"/>
        <v>田忌</v>
      </c>
      <c r="Z430" s="1" t="str">
        <f t="shared" ca="1" si="105"/>
        <v>嫪毐</v>
      </c>
    </row>
    <row r="431" spans="6:26" x14ac:dyDescent="0.2">
      <c r="F431" s="1">
        <v>430</v>
      </c>
      <c r="G431" s="1">
        <f t="shared" ca="1" si="95"/>
        <v>728524</v>
      </c>
      <c r="H431" s="1">
        <f t="shared" ca="1" si="106"/>
        <v>139228</v>
      </c>
      <c r="I431" s="1">
        <f t="shared" ca="1" si="106"/>
        <v>900033</v>
      </c>
      <c r="J431" s="1">
        <f t="shared" ca="1" si="106"/>
        <v>310348</v>
      </c>
      <c r="K431" s="1">
        <f t="shared" ca="1" si="106"/>
        <v>720541</v>
      </c>
      <c r="L431" s="1">
        <f t="shared" ca="1" si="106"/>
        <v>293997</v>
      </c>
      <c r="M431" s="1">
        <f t="shared" ca="1" si="106"/>
        <v>262101</v>
      </c>
      <c r="N431" s="1">
        <f t="shared" ca="1" si="106"/>
        <v>399055</v>
      </c>
      <c r="O431" s="1">
        <f t="shared" ca="1" si="106"/>
        <v>21538</v>
      </c>
      <c r="P431" s="1">
        <f t="shared" ca="1" si="106"/>
        <v>175409</v>
      </c>
      <c r="Q431" s="1" t="str">
        <f t="shared" ca="1" si="96"/>
        <v>朱亥</v>
      </c>
      <c r="R431" s="1" t="str">
        <f t="shared" ca="1" si="97"/>
        <v>嫪毐</v>
      </c>
      <c r="S431" s="1" t="str">
        <f t="shared" ca="1" si="98"/>
        <v>西门豹</v>
      </c>
      <c r="T431" s="1" t="str">
        <f t="shared" ca="1" si="99"/>
        <v>嫪毐</v>
      </c>
      <c r="U431" s="1" t="str">
        <f t="shared" ca="1" si="100"/>
        <v>朱亥</v>
      </c>
      <c r="V431" s="1" t="str">
        <f t="shared" ca="1" si="101"/>
        <v>嫪毐</v>
      </c>
      <c r="W431" s="1" t="str">
        <f t="shared" ca="1" si="102"/>
        <v>嫪毐</v>
      </c>
      <c r="X431" s="1" t="str">
        <f t="shared" ca="1" si="103"/>
        <v>钟无艳</v>
      </c>
      <c r="Y431" s="1" t="str">
        <f t="shared" ca="1" si="104"/>
        <v>聂荌</v>
      </c>
      <c r="Z431" s="1" t="str">
        <f t="shared" ca="1" si="105"/>
        <v>嫪毐</v>
      </c>
    </row>
    <row r="432" spans="6:26" x14ac:dyDescent="0.2">
      <c r="F432" s="1">
        <v>431</v>
      </c>
      <c r="G432" s="1">
        <f t="shared" ca="1" si="95"/>
        <v>603237</v>
      </c>
      <c r="H432" s="1">
        <f t="shared" ca="1" si="106"/>
        <v>785055</v>
      </c>
      <c r="I432" s="1">
        <f t="shared" ca="1" si="106"/>
        <v>507592</v>
      </c>
      <c r="J432" s="1">
        <f t="shared" ca="1" si="106"/>
        <v>519167</v>
      </c>
      <c r="K432" s="1">
        <f t="shared" ca="1" si="106"/>
        <v>387673</v>
      </c>
      <c r="L432" s="1">
        <f t="shared" ca="1" si="106"/>
        <v>274149</v>
      </c>
      <c r="M432" s="1">
        <f t="shared" ca="1" si="106"/>
        <v>333116</v>
      </c>
      <c r="N432" s="1">
        <f t="shared" ca="1" si="106"/>
        <v>908186</v>
      </c>
      <c r="O432" s="1">
        <f t="shared" ca="1" si="106"/>
        <v>981338</v>
      </c>
      <c r="P432" s="1">
        <f t="shared" ca="1" si="106"/>
        <v>549025</v>
      </c>
      <c r="Q432" s="1" t="str">
        <f t="shared" ca="1" si="96"/>
        <v>朱亥</v>
      </c>
      <c r="R432" s="1" t="str">
        <f t="shared" ca="1" si="97"/>
        <v>朱亥</v>
      </c>
      <c r="S432" s="1" t="str">
        <f t="shared" ca="1" si="98"/>
        <v>莫邪</v>
      </c>
      <c r="T432" s="1" t="str">
        <f t="shared" ca="1" si="99"/>
        <v>莫邪</v>
      </c>
      <c r="U432" s="1" t="str">
        <f t="shared" ca="1" si="100"/>
        <v>樗里疾</v>
      </c>
      <c r="V432" s="1" t="str">
        <f t="shared" ca="1" si="101"/>
        <v>嫪毐</v>
      </c>
      <c r="W432" s="1" t="str">
        <f t="shared" ca="1" si="102"/>
        <v>嫪毐</v>
      </c>
      <c r="X432" s="1" t="str">
        <f t="shared" ca="1" si="103"/>
        <v>西门豹</v>
      </c>
      <c r="Y432" s="1" t="str">
        <f t="shared" ca="1" si="104"/>
        <v>秦开</v>
      </c>
      <c r="Z432" s="1" t="str">
        <f t="shared" ca="1" si="105"/>
        <v>孙叔敖</v>
      </c>
    </row>
    <row r="433" spans="6:26" x14ac:dyDescent="0.2">
      <c r="F433" s="1">
        <v>432</v>
      </c>
      <c r="G433" s="1">
        <f t="shared" ca="1" si="95"/>
        <v>565579</v>
      </c>
      <c r="H433" s="1">
        <f t="shared" ca="1" si="106"/>
        <v>87655</v>
      </c>
      <c r="I433" s="1">
        <f t="shared" ca="1" si="106"/>
        <v>678003</v>
      </c>
      <c r="J433" s="1">
        <f t="shared" ca="1" si="106"/>
        <v>256385</v>
      </c>
      <c r="K433" s="1">
        <f t="shared" ca="1" si="106"/>
        <v>629913</v>
      </c>
      <c r="L433" s="1">
        <f t="shared" ca="1" si="106"/>
        <v>578461</v>
      </c>
      <c r="M433" s="1">
        <f t="shared" ca="1" si="106"/>
        <v>81296</v>
      </c>
      <c r="N433" s="1">
        <f t="shared" ca="1" si="106"/>
        <v>777062</v>
      </c>
      <c r="O433" s="1">
        <f t="shared" ca="1" si="106"/>
        <v>968936</v>
      </c>
      <c r="P433" s="1">
        <f t="shared" ca="1" si="106"/>
        <v>944798</v>
      </c>
      <c r="Q433" s="1" t="str">
        <f t="shared" ca="1" si="96"/>
        <v>庞涓</v>
      </c>
      <c r="R433" s="1" t="str">
        <f t="shared" ca="1" si="97"/>
        <v>嫪毐</v>
      </c>
      <c r="S433" s="1" t="str">
        <f t="shared" ca="1" si="98"/>
        <v>朱亥</v>
      </c>
      <c r="T433" s="1" t="str">
        <f t="shared" ca="1" si="99"/>
        <v>嫪毐</v>
      </c>
      <c r="U433" s="1" t="str">
        <f t="shared" ca="1" si="100"/>
        <v>朱亥</v>
      </c>
      <c r="V433" s="1" t="str">
        <f t="shared" ca="1" si="101"/>
        <v>庞涓</v>
      </c>
      <c r="W433" s="1" t="str">
        <f t="shared" ca="1" si="102"/>
        <v>秦武王</v>
      </c>
      <c r="X433" s="1" t="str">
        <f t="shared" ca="1" si="103"/>
        <v>朱亥</v>
      </c>
      <c r="Y433" s="1" t="str">
        <f t="shared" ca="1" si="104"/>
        <v>秦开</v>
      </c>
      <c r="Z433" s="1" t="str">
        <f t="shared" ca="1" si="105"/>
        <v>暴鸢</v>
      </c>
    </row>
    <row r="434" spans="6:26" x14ac:dyDescent="0.2">
      <c r="F434" s="1">
        <v>433</v>
      </c>
      <c r="G434" s="1">
        <f t="shared" ca="1" si="95"/>
        <v>335902</v>
      </c>
      <c r="H434" s="1">
        <f t="shared" ca="1" si="106"/>
        <v>94622</v>
      </c>
      <c r="I434" s="1">
        <f t="shared" ca="1" si="106"/>
        <v>164607</v>
      </c>
      <c r="J434" s="1">
        <f t="shared" ca="1" si="106"/>
        <v>607628</v>
      </c>
      <c r="K434" s="1">
        <f t="shared" ca="1" si="106"/>
        <v>53441</v>
      </c>
      <c r="L434" s="1">
        <f t="shared" ca="1" si="106"/>
        <v>333927</v>
      </c>
      <c r="M434" s="1">
        <f t="shared" ca="1" si="106"/>
        <v>550256</v>
      </c>
      <c r="N434" s="1">
        <f t="shared" ca="1" si="106"/>
        <v>572573</v>
      </c>
      <c r="O434" s="1">
        <f t="shared" ca="1" si="106"/>
        <v>535967</v>
      </c>
      <c r="P434" s="1">
        <f t="shared" ca="1" si="106"/>
        <v>159104</v>
      </c>
      <c r="Q434" s="1" t="str">
        <f t="shared" ca="1" si="96"/>
        <v>嫪毐</v>
      </c>
      <c r="R434" s="1" t="str">
        <f t="shared" ca="1" si="97"/>
        <v>嫪毐</v>
      </c>
      <c r="S434" s="1" t="str">
        <f t="shared" ca="1" si="98"/>
        <v>嫪毐</v>
      </c>
      <c r="T434" s="1" t="str">
        <f t="shared" ca="1" si="99"/>
        <v>朱亥</v>
      </c>
      <c r="U434" s="1" t="str">
        <f t="shared" ca="1" si="100"/>
        <v>专诸</v>
      </c>
      <c r="V434" s="1" t="str">
        <f t="shared" ca="1" si="101"/>
        <v>嫪毐</v>
      </c>
      <c r="W434" s="1" t="str">
        <f t="shared" ca="1" si="102"/>
        <v>孙叔敖</v>
      </c>
      <c r="X434" s="1" t="str">
        <f t="shared" ca="1" si="103"/>
        <v>庞涓</v>
      </c>
      <c r="Y434" s="1" t="str">
        <f t="shared" ca="1" si="104"/>
        <v>孙叔敖</v>
      </c>
      <c r="Z434" s="1" t="str">
        <f t="shared" ca="1" si="105"/>
        <v>嫪毐</v>
      </c>
    </row>
    <row r="435" spans="6:26" x14ac:dyDescent="0.2">
      <c r="F435" s="1">
        <v>434</v>
      </c>
      <c r="G435" s="1">
        <f t="shared" ca="1" si="95"/>
        <v>775403</v>
      </c>
      <c r="H435" s="1">
        <f t="shared" ca="1" si="106"/>
        <v>526735</v>
      </c>
      <c r="I435" s="1">
        <f t="shared" ca="1" si="106"/>
        <v>138422</v>
      </c>
      <c r="J435" s="1">
        <f t="shared" ca="1" si="106"/>
        <v>346234</v>
      </c>
      <c r="K435" s="1">
        <f t="shared" ca="1" si="106"/>
        <v>148846</v>
      </c>
      <c r="L435" s="1">
        <f t="shared" ca="1" si="106"/>
        <v>64972</v>
      </c>
      <c r="M435" s="1">
        <f t="shared" ca="1" si="106"/>
        <v>933263</v>
      </c>
      <c r="N435" s="1">
        <f t="shared" ca="1" si="106"/>
        <v>266294</v>
      </c>
      <c r="O435" s="1">
        <f t="shared" ca="1" si="106"/>
        <v>145139</v>
      </c>
      <c r="P435" s="1">
        <f t="shared" ref="H435:P464" ca="1" si="107">RANDBETWEEN(1,1000000)</f>
        <v>420934</v>
      </c>
      <c r="Q435" s="1" t="str">
        <f t="shared" ca="1" si="96"/>
        <v>朱亥</v>
      </c>
      <c r="R435" s="1" t="str">
        <f t="shared" ca="1" si="97"/>
        <v>莫邪</v>
      </c>
      <c r="S435" s="1" t="str">
        <f t="shared" ca="1" si="98"/>
        <v>嫪毐</v>
      </c>
      <c r="T435" s="1" t="str">
        <f t="shared" ca="1" si="99"/>
        <v>嫪毐</v>
      </c>
      <c r="U435" s="1" t="str">
        <f t="shared" ca="1" si="100"/>
        <v>嫪毐</v>
      </c>
      <c r="V435" s="1" t="str">
        <f t="shared" ca="1" si="101"/>
        <v>专诸</v>
      </c>
      <c r="W435" s="1" t="str">
        <f t="shared" ca="1" si="102"/>
        <v>暴鸢</v>
      </c>
      <c r="X435" s="1" t="str">
        <f t="shared" ca="1" si="103"/>
        <v>嫪毐</v>
      </c>
      <c r="Y435" s="1" t="str">
        <f t="shared" ca="1" si="104"/>
        <v>嫪毐</v>
      </c>
      <c r="Z435" s="1" t="str">
        <f t="shared" ca="1" si="105"/>
        <v>钟无艳</v>
      </c>
    </row>
    <row r="436" spans="6:26" x14ac:dyDescent="0.2">
      <c r="F436" s="1">
        <v>435</v>
      </c>
      <c r="G436" s="1">
        <f t="shared" ca="1" si="95"/>
        <v>729047</v>
      </c>
      <c r="H436" s="1">
        <f t="shared" ca="1" si="107"/>
        <v>480302</v>
      </c>
      <c r="I436" s="1">
        <f t="shared" ca="1" si="107"/>
        <v>892253</v>
      </c>
      <c r="J436" s="1">
        <f t="shared" ca="1" si="107"/>
        <v>343231</v>
      </c>
      <c r="K436" s="1">
        <f t="shared" ca="1" si="107"/>
        <v>368015</v>
      </c>
      <c r="L436" s="1">
        <f t="shared" ca="1" si="107"/>
        <v>523104</v>
      </c>
      <c r="M436" s="1">
        <f t="shared" ca="1" si="107"/>
        <v>699048</v>
      </c>
      <c r="N436" s="1">
        <f t="shared" ca="1" si="107"/>
        <v>2037</v>
      </c>
      <c r="O436" s="1">
        <f t="shared" ca="1" si="107"/>
        <v>341892</v>
      </c>
      <c r="P436" s="1">
        <f t="shared" ca="1" si="107"/>
        <v>546838</v>
      </c>
      <c r="Q436" s="1" t="str">
        <f t="shared" ca="1" si="96"/>
        <v>朱亥</v>
      </c>
      <c r="R436" s="1" t="str">
        <f t="shared" ca="1" si="97"/>
        <v>春申君</v>
      </c>
      <c r="S436" s="1" t="str">
        <f t="shared" ca="1" si="98"/>
        <v>西门豹</v>
      </c>
      <c r="T436" s="1" t="str">
        <f t="shared" ca="1" si="99"/>
        <v>嫪毐</v>
      </c>
      <c r="U436" s="1" t="str">
        <f t="shared" ca="1" si="100"/>
        <v>嫪毐</v>
      </c>
      <c r="V436" s="1" t="str">
        <f t="shared" ca="1" si="101"/>
        <v>莫邪</v>
      </c>
      <c r="W436" s="1" t="str">
        <f t="shared" ca="1" si="102"/>
        <v>朱亥</v>
      </c>
      <c r="X436" s="1" t="str">
        <f t="shared" ca="1" si="103"/>
        <v>骊姬</v>
      </c>
      <c r="Y436" s="1" t="str">
        <f t="shared" ca="1" si="104"/>
        <v>嫪毐</v>
      </c>
      <c r="Z436" s="1" t="str">
        <f t="shared" ca="1" si="105"/>
        <v>孙叔敖</v>
      </c>
    </row>
    <row r="437" spans="6:26" x14ac:dyDescent="0.2">
      <c r="F437" s="1">
        <v>436</v>
      </c>
      <c r="G437" s="1">
        <f t="shared" ca="1" si="95"/>
        <v>200155</v>
      </c>
      <c r="H437" s="1">
        <f t="shared" ca="1" si="107"/>
        <v>149623</v>
      </c>
      <c r="I437" s="1">
        <f t="shared" ca="1" si="107"/>
        <v>890133</v>
      </c>
      <c r="J437" s="1">
        <f t="shared" ca="1" si="107"/>
        <v>237389</v>
      </c>
      <c r="K437" s="1">
        <f t="shared" ca="1" si="107"/>
        <v>812801</v>
      </c>
      <c r="L437" s="1">
        <f t="shared" ca="1" si="107"/>
        <v>232797</v>
      </c>
      <c r="M437" s="1">
        <f t="shared" ca="1" si="107"/>
        <v>116145</v>
      </c>
      <c r="N437" s="1">
        <f t="shared" ca="1" si="107"/>
        <v>306825</v>
      </c>
      <c r="O437" s="1">
        <f t="shared" ca="1" si="107"/>
        <v>750478</v>
      </c>
      <c r="P437" s="1">
        <f t="shared" ca="1" si="107"/>
        <v>853746</v>
      </c>
      <c r="Q437" s="1" t="str">
        <f t="shared" ca="1" si="96"/>
        <v>嫪毐</v>
      </c>
      <c r="R437" s="1" t="str">
        <f t="shared" ca="1" si="97"/>
        <v>嫪毐</v>
      </c>
      <c r="S437" s="1" t="str">
        <f t="shared" ca="1" si="98"/>
        <v>西门豹</v>
      </c>
      <c r="T437" s="1" t="str">
        <f t="shared" ca="1" si="99"/>
        <v>嫪毐</v>
      </c>
      <c r="U437" s="1" t="str">
        <f t="shared" ca="1" si="100"/>
        <v>朱亥</v>
      </c>
      <c r="V437" s="1" t="str">
        <f t="shared" ca="1" si="101"/>
        <v>嫪毐</v>
      </c>
      <c r="W437" s="1" t="str">
        <f t="shared" ca="1" si="102"/>
        <v>嫪毐</v>
      </c>
      <c r="X437" s="1" t="str">
        <f t="shared" ca="1" si="103"/>
        <v>嫪毐</v>
      </c>
      <c r="Y437" s="1" t="str">
        <f t="shared" ca="1" si="104"/>
        <v>朱亥</v>
      </c>
      <c r="Z437" s="1" t="str">
        <f t="shared" ca="1" si="105"/>
        <v>朱亥</v>
      </c>
    </row>
    <row r="438" spans="6:26" x14ac:dyDescent="0.2">
      <c r="F438" s="1">
        <v>437</v>
      </c>
      <c r="G438" s="1">
        <f t="shared" ca="1" si="95"/>
        <v>530370</v>
      </c>
      <c r="H438" s="1">
        <f t="shared" ca="1" si="107"/>
        <v>466022</v>
      </c>
      <c r="I438" s="1">
        <f t="shared" ca="1" si="107"/>
        <v>607708</v>
      </c>
      <c r="J438" s="1">
        <f t="shared" ca="1" si="107"/>
        <v>248959</v>
      </c>
      <c r="K438" s="1">
        <f t="shared" ca="1" si="107"/>
        <v>841443</v>
      </c>
      <c r="L438" s="1">
        <f t="shared" ca="1" si="107"/>
        <v>44156</v>
      </c>
      <c r="M438" s="1">
        <f t="shared" ca="1" si="107"/>
        <v>233996</v>
      </c>
      <c r="N438" s="1">
        <f t="shared" ca="1" si="107"/>
        <v>851828</v>
      </c>
      <c r="O438" s="1">
        <f t="shared" ca="1" si="107"/>
        <v>549561</v>
      </c>
      <c r="P438" s="1">
        <f t="shared" ca="1" si="107"/>
        <v>826184</v>
      </c>
      <c r="Q438" s="1" t="str">
        <f t="shared" ca="1" si="96"/>
        <v>孙叔敖</v>
      </c>
      <c r="R438" s="1" t="str">
        <f t="shared" ca="1" si="97"/>
        <v>孙膑</v>
      </c>
      <c r="S438" s="1" t="str">
        <f t="shared" ca="1" si="98"/>
        <v>朱亥</v>
      </c>
      <c r="T438" s="1" t="str">
        <f t="shared" ca="1" si="99"/>
        <v>嫪毐</v>
      </c>
      <c r="U438" s="1" t="str">
        <f t="shared" ca="1" si="100"/>
        <v>朱亥</v>
      </c>
      <c r="V438" s="1" t="str">
        <f t="shared" ca="1" si="101"/>
        <v>专诸</v>
      </c>
      <c r="W438" s="1" t="str">
        <f t="shared" ca="1" si="102"/>
        <v>嫪毐</v>
      </c>
      <c r="X438" s="1" t="str">
        <f t="shared" ca="1" si="103"/>
        <v>朱亥</v>
      </c>
      <c r="Y438" s="1" t="str">
        <f t="shared" ca="1" si="104"/>
        <v>孙叔敖</v>
      </c>
      <c r="Z438" s="1" t="str">
        <f t="shared" ca="1" si="105"/>
        <v>朱亥</v>
      </c>
    </row>
    <row r="439" spans="6:26" x14ac:dyDescent="0.2">
      <c r="F439" s="1">
        <v>438</v>
      </c>
      <c r="G439" s="1">
        <f t="shared" ca="1" si="95"/>
        <v>296119</v>
      </c>
      <c r="H439" s="1">
        <f t="shared" ca="1" si="107"/>
        <v>846611</v>
      </c>
      <c r="I439" s="1">
        <f t="shared" ca="1" si="107"/>
        <v>823980</v>
      </c>
      <c r="J439" s="1">
        <f t="shared" ca="1" si="107"/>
        <v>800043</v>
      </c>
      <c r="K439" s="1">
        <f t="shared" ca="1" si="107"/>
        <v>94680</v>
      </c>
      <c r="L439" s="1">
        <f t="shared" ca="1" si="107"/>
        <v>849860</v>
      </c>
      <c r="M439" s="1">
        <f t="shared" ca="1" si="107"/>
        <v>552072</v>
      </c>
      <c r="N439" s="1">
        <f t="shared" ca="1" si="107"/>
        <v>42606</v>
      </c>
      <c r="O439" s="1">
        <f t="shared" ca="1" si="107"/>
        <v>760908</v>
      </c>
      <c r="P439" s="1">
        <f t="shared" ca="1" si="107"/>
        <v>829070</v>
      </c>
      <c r="Q439" s="1" t="str">
        <f t="shared" ca="1" si="96"/>
        <v>嫪毐</v>
      </c>
      <c r="R439" s="1" t="str">
        <f t="shared" ca="1" si="97"/>
        <v>朱亥</v>
      </c>
      <c r="S439" s="1" t="str">
        <f t="shared" ca="1" si="98"/>
        <v>朱亥</v>
      </c>
      <c r="T439" s="1" t="str">
        <f t="shared" ca="1" si="99"/>
        <v>朱亥</v>
      </c>
      <c r="U439" s="1" t="str">
        <f t="shared" ca="1" si="100"/>
        <v>嫪毐</v>
      </c>
      <c r="V439" s="1" t="str">
        <f t="shared" ca="1" si="101"/>
        <v>朱亥</v>
      </c>
      <c r="W439" s="1" t="str">
        <f t="shared" ca="1" si="102"/>
        <v>孙叔敖</v>
      </c>
      <c r="X439" s="1" t="str">
        <f t="shared" ca="1" si="103"/>
        <v>聂荌</v>
      </c>
      <c r="Y439" s="1" t="str">
        <f t="shared" ca="1" si="104"/>
        <v>朱亥</v>
      </c>
      <c r="Z439" s="1" t="str">
        <f t="shared" ca="1" si="105"/>
        <v>朱亥</v>
      </c>
    </row>
    <row r="440" spans="6:26" x14ac:dyDescent="0.2">
      <c r="F440" s="1">
        <v>439</v>
      </c>
      <c r="G440" s="1">
        <f t="shared" ca="1" si="95"/>
        <v>90806</v>
      </c>
      <c r="H440" s="1">
        <f t="shared" ca="1" si="107"/>
        <v>426711</v>
      </c>
      <c r="I440" s="1">
        <f t="shared" ca="1" si="107"/>
        <v>408619</v>
      </c>
      <c r="J440" s="1">
        <f t="shared" ca="1" si="107"/>
        <v>656361</v>
      </c>
      <c r="K440" s="1">
        <f t="shared" ca="1" si="107"/>
        <v>172691</v>
      </c>
      <c r="L440" s="1">
        <f t="shared" ca="1" si="107"/>
        <v>147702</v>
      </c>
      <c r="M440" s="1">
        <f t="shared" ca="1" si="107"/>
        <v>241519</v>
      </c>
      <c r="N440" s="1">
        <f t="shared" ca="1" si="107"/>
        <v>2470</v>
      </c>
      <c r="O440" s="1">
        <f t="shared" ca="1" si="107"/>
        <v>570986</v>
      </c>
      <c r="P440" s="1">
        <f t="shared" ca="1" si="107"/>
        <v>96312</v>
      </c>
      <c r="Q440" s="1" t="str">
        <f t="shared" ca="1" si="96"/>
        <v>嫪毐</v>
      </c>
      <c r="R440" s="1" t="str">
        <f t="shared" ca="1" si="97"/>
        <v>扁鹊</v>
      </c>
      <c r="S440" s="1" t="str">
        <f t="shared" ca="1" si="98"/>
        <v>钟无艳</v>
      </c>
      <c r="T440" s="1" t="str">
        <f t="shared" ca="1" si="99"/>
        <v>朱亥</v>
      </c>
      <c r="U440" s="1" t="str">
        <f t="shared" ca="1" si="100"/>
        <v>嫪毐</v>
      </c>
      <c r="V440" s="1" t="str">
        <f t="shared" ca="1" si="101"/>
        <v>嫪毐</v>
      </c>
      <c r="W440" s="1" t="str">
        <f t="shared" ca="1" si="102"/>
        <v>嫪毐</v>
      </c>
      <c r="X440" s="1" t="str">
        <f t="shared" ca="1" si="103"/>
        <v>骊姬</v>
      </c>
      <c r="Y440" s="1" t="str">
        <f t="shared" ca="1" si="104"/>
        <v>庞涓</v>
      </c>
      <c r="Z440" s="1" t="str">
        <f t="shared" ca="1" si="105"/>
        <v>嫪毐</v>
      </c>
    </row>
    <row r="441" spans="6:26" x14ac:dyDescent="0.2">
      <c r="F441" s="1">
        <v>440</v>
      </c>
      <c r="G441" s="1">
        <f t="shared" ca="1" si="95"/>
        <v>394292</v>
      </c>
      <c r="H441" s="1">
        <f t="shared" ca="1" si="107"/>
        <v>97841</v>
      </c>
      <c r="I441" s="1">
        <f t="shared" ca="1" si="107"/>
        <v>297455</v>
      </c>
      <c r="J441" s="1">
        <f t="shared" ca="1" si="107"/>
        <v>445917</v>
      </c>
      <c r="K441" s="1">
        <f t="shared" ca="1" si="107"/>
        <v>57181</v>
      </c>
      <c r="L441" s="1">
        <f t="shared" ca="1" si="107"/>
        <v>738049</v>
      </c>
      <c r="M441" s="1">
        <f t="shared" ca="1" si="107"/>
        <v>56483</v>
      </c>
      <c r="N441" s="1">
        <f t="shared" ca="1" si="107"/>
        <v>385405</v>
      </c>
      <c r="O441" s="1">
        <f t="shared" ca="1" si="107"/>
        <v>838052</v>
      </c>
      <c r="P441" s="1">
        <f t="shared" ca="1" si="107"/>
        <v>785932</v>
      </c>
      <c r="Q441" s="1" t="str">
        <f t="shared" ca="1" si="96"/>
        <v>伯乐</v>
      </c>
      <c r="R441" s="1" t="str">
        <f t="shared" ca="1" si="97"/>
        <v>嫪毐</v>
      </c>
      <c r="S441" s="1" t="str">
        <f t="shared" ca="1" si="98"/>
        <v>嫪毐</v>
      </c>
      <c r="T441" s="1" t="str">
        <f t="shared" ca="1" si="99"/>
        <v>田忌</v>
      </c>
      <c r="U441" s="1" t="str">
        <f t="shared" ca="1" si="100"/>
        <v>专诸</v>
      </c>
      <c r="V441" s="1" t="str">
        <f t="shared" ca="1" si="101"/>
        <v>朱亥</v>
      </c>
      <c r="W441" s="1" t="str">
        <f t="shared" ca="1" si="102"/>
        <v>专诸</v>
      </c>
      <c r="X441" s="1" t="str">
        <f t="shared" ca="1" si="103"/>
        <v>嫪毐</v>
      </c>
      <c r="Y441" s="1" t="str">
        <f t="shared" ca="1" si="104"/>
        <v>朱亥</v>
      </c>
      <c r="Z441" s="1" t="str">
        <f t="shared" ca="1" si="105"/>
        <v>朱亥</v>
      </c>
    </row>
    <row r="442" spans="6:26" x14ac:dyDescent="0.2">
      <c r="F442" s="1">
        <v>441</v>
      </c>
      <c r="G442" s="1">
        <f t="shared" ca="1" si="95"/>
        <v>431016</v>
      </c>
      <c r="H442" s="1">
        <f t="shared" ca="1" si="107"/>
        <v>723145</v>
      </c>
      <c r="I442" s="1">
        <f t="shared" ca="1" si="107"/>
        <v>789655</v>
      </c>
      <c r="J442" s="1">
        <f t="shared" ca="1" si="107"/>
        <v>871381</v>
      </c>
      <c r="K442" s="1">
        <f t="shared" ca="1" si="107"/>
        <v>868841</v>
      </c>
      <c r="L442" s="1">
        <f t="shared" ca="1" si="107"/>
        <v>45286</v>
      </c>
      <c r="M442" s="1">
        <f t="shared" ca="1" si="107"/>
        <v>531862</v>
      </c>
      <c r="N442" s="1">
        <f t="shared" ca="1" si="107"/>
        <v>62571</v>
      </c>
      <c r="O442" s="1">
        <f t="shared" ca="1" si="107"/>
        <v>42548</v>
      </c>
      <c r="P442" s="1">
        <f t="shared" ca="1" si="107"/>
        <v>920420</v>
      </c>
      <c r="Q442" s="1" t="str">
        <f t="shared" ca="1" si="96"/>
        <v>田忌</v>
      </c>
      <c r="R442" s="1" t="str">
        <f t="shared" ca="1" si="97"/>
        <v>朱亥</v>
      </c>
      <c r="S442" s="1" t="str">
        <f t="shared" ca="1" si="98"/>
        <v>朱亥</v>
      </c>
      <c r="T442" s="1" t="str">
        <f t="shared" ca="1" si="99"/>
        <v>朱亥</v>
      </c>
      <c r="U442" s="1" t="str">
        <f t="shared" ca="1" si="100"/>
        <v>朱亥</v>
      </c>
      <c r="V442" s="1" t="str">
        <f t="shared" ca="1" si="101"/>
        <v>专诸</v>
      </c>
      <c r="W442" s="1" t="str">
        <f t="shared" ca="1" si="102"/>
        <v>孙叔敖</v>
      </c>
      <c r="X442" s="1" t="str">
        <f t="shared" ca="1" si="103"/>
        <v>专诸</v>
      </c>
      <c r="Y442" s="1" t="str">
        <f t="shared" ca="1" si="104"/>
        <v>聂荌</v>
      </c>
      <c r="Z442" s="1" t="str">
        <f t="shared" ca="1" si="105"/>
        <v>暴鸢</v>
      </c>
    </row>
    <row r="443" spans="6:26" x14ac:dyDescent="0.2">
      <c r="F443" s="1">
        <v>442</v>
      </c>
      <c r="G443" s="1">
        <f t="shared" ca="1" si="95"/>
        <v>203162</v>
      </c>
      <c r="H443" s="1">
        <f t="shared" ca="1" si="107"/>
        <v>175089</v>
      </c>
      <c r="I443" s="1">
        <f t="shared" ca="1" si="107"/>
        <v>789244</v>
      </c>
      <c r="J443" s="1">
        <f t="shared" ca="1" si="107"/>
        <v>213404</v>
      </c>
      <c r="K443" s="1">
        <f t="shared" ca="1" si="107"/>
        <v>433855</v>
      </c>
      <c r="L443" s="1">
        <f t="shared" ca="1" si="107"/>
        <v>612206</v>
      </c>
      <c r="M443" s="1">
        <f t="shared" ca="1" si="107"/>
        <v>229540</v>
      </c>
      <c r="N443" s="1">
        <f t="shared" ca="1" si="107"/>
        <v>731871</v>
      </c>
      <c r="O443" s="1">
        <f t="shared" ca="1" si="107"/>
        <v>182403</v>
      </c>
      <c r="P443" s="1">
        <f t="shared" ca="1" si="107"/>
        <v>764639</v>
      </c>
      <c r="Q443" s="1" t="str">
        <f t="shared" ca="1" si="96"/>
        <v>嫪毐</v>
      </c>
      <c r="R443" s="1" t="str">
        <f t="shared" ca="1" si="97"/>
        <v>嫪毐</v>
      </c>
      <c r="S443" s="1" t="str">
        <f t="shared" ca="1" si="98"/>
        <v>朱亥</v>
      </c>
      <c r="T443" s="1" t="str">
        <f t="shared" ca="1" si="99"/>
        <v>嫪毐</v>
      </c>
      <c r="U443" s="1" t="str">
        <f t="shared" ca="1" si="100"/>
        <v>田忌</v>
      </c>
      <c r="V443" s="1" t="str">
        <f t="shared" ca="1" si="101"/>
        <v>朱亥</v>
      </c>
      <c r="W443" s="1" t="str">
        <f t="shared" ca="1" si="102"/>
        <v>嫪毐</v>
      </c>
      <c r="X443" s="1" t="str">
        <f t="shared" ca="1" si="103"/>
        <v>朱亥</v>
      </c>
      <c r="Y443" s="1" t="str">
        <f t="shared" ca="1" si="104"/>
        <v>嫪毐</v>
      </c>
      <c r="Z443" s="1" t="str">
        <f t="shared" ca="1" si="105"/>
        <v>朱亥</v>
      </c>
    </row>
    <row r="444" spans="6:26" x14ac:dyDescent="0.2">
      <c r="F444" s="1">
        <v>443</v>
      </c>
      <c r="G444" s="1">
        <f t="shared" ca="1" si="95"/>
        <v>710420</v>
      </c>
      <c r="H444" s="1">
        <f t="shared" ca="1" si="107"/>
        <v>678794</v>
      </c>
      <c r="I444" s="1">
        <f t="shared" ca="1" si="107"/>
        <v>443954</v>
      </c>
      <c r="J444" s="1">
        <f t="shared" ca="1" si="107"/>
        <v>965114</v>
      </c>
      <c r="K444" s="1">
        <f t="shared" ca="1" si="107"/>
        <v>614428</v>
      </c>
      <c r="L444" s="1">
        <f t="shared" ca="1" si="107"/>
        <v>545173</v>
      </c>
      <c r="M444" s="1">
        <f t="shared" ca="1" si="107"/>
        <v>349200</v>
      </c>
      <c r="N444" s="1">
        <f t="shared" ca="1" si="107"/>
        <v>283456</v>
      </c>
      <c r="O444" s="1">
        <f t="shared" ca="1" si="107"/>
        <v>292749</v>
      </c>
      <c r="P444" s="1">
        <f t="shared" ca="1" si="107"/>
        <v>986844</v>
      </c>
      <c r="Q444" s="1" t="str">
        <f t="shared" ca="1" si="96"/>
        <v>朱亥</v>
      </c>
      <c r="R444" s="1" t="str">
        <f t="shared" ca="1" si="97"/>
        <v>朱亥</v>
      </c>
      <c r="S444" s="1" t="str">
        <f t="shared" ca="1" si="98"/>
        <v>田忌</v>
      </c>
      <c r="T444" s="1" t="str">
        <f t="shared" ca="1" si="99"/>
        <v>秦开</v>
      </c>
      <c r="U444" s="1" t="str">
        <f t="shared" ca="1" si="100"/>
        <v>朱亥</v>
      </c>
      <c r="V444" s="1" t="str">
        <f t="shared" ca="1" si="101"/>
        <v>孙叔敖</v>
      </c>
      <c r="W444" s="1" t="str">
        <f t="shared" ca="1" si="102"/>
        <v>嫪毐</v>
      </c>
      <c r="X444" s="1" t="str">
        <f t="shared" ca="1" si="103"/>
        <v>嫪毐</v>
      </c>
      <c r="Y444" s="1" t="str">
        <f t="shared" ca="1" si="104"/>
        <v>嫪毐</v>
      </c>
      <c r="Z444" s="1" t="str">
        <f t="shared" ca="1" si="105"/>
        <v>秦开</v>
      </c>
    </row>
    <row r="445" spans="6:26" x14ac:dyDescent="0.2">
      <c r="F445" s="1">
        <v>444</v>
      </c>
      <c r="G445" s="1">
        <f t="shared" ca="1" si="95"/>
        <v>588984</v>
      </c>
      <c r="H445" s="1">
        <f t="shared" ca="1" si="107"/>
        <v>581213</v>
      </c>
      <c r="I445" s="1">
        <f t="shared" ca="1" si="107"/>
        <v>947066</v>
      </c>
      <c r="J445" s="1">
        <f t="shared" ca="1" si="107"/>
        <v>538696</v>
      </c>
      <c r="K445" s="1">
        <f t="shared" ca="1" si="107"/>
        <v>381449</v>
      </c>
      <c r="L445" s="1">
        <f t="shared" ca="1" si="107"/>
        <v>232002</v>
      </c>
      <c r="M445" s="1">
        <f t="shared" ca="1" si="107"/>
        <v>473303</v>
      </c>
      <c r="N445" s="1">
        <f t="shared" ca="1" si="107"/>
        <v>522712</v>
      </c>
      <c r="O445" s="1">
        <f t="shared" ca="1" si="107"/>
        <v>127088</v>
      </c>
      <c r="P445" s="1">
        <f t="shared" ca="1" si="107"/>
        <v>883277</v>
      </c>
      <c r="Q445" s="1" t="str">
        <f t="shared" ca="1" si="96"/>
        <v>朱亥</v>
      </c>
      <c r="R445" s="1" t="str">
        <f t="shared" ca="1" si="97"/>
        <v>庞涓</v>
      </c>
      <c r="S445" s="1" t="str">
        <f t="shared" ca="1" si="98"/>
        <v>申不害</v>
      </c>
      <c r="T445" s="1" t="str">
        <f t="shared" ca="1" si="99"/>
        <v>孙叔敖</v>
      </c>
      <c r="U445" s="1" t="str">
        <f t="shared" ca="1" si="100"/>
        <v>嫪毐</v>
      </c>
      <c r="V445" s="1" t="str">
        <f t="shared" ca="1" si="101"/>
        <v>嫪毐</v>
      </c>
      <c r="W445" s="1" t="str">
        <f t="shared" ca="1" si="102"/>
        <v>春申君</v>
      </c>
      <c r="X445" s="1" t="str">
        <f t="shared" ca="1" si="103"/>
        <v>莫邪</v>
      </c>
      <c r="Y445" s="1" t="str">
        <f t="shared" ca="1" si="104"/>
        <v>嫪毐</v>
      </c>
      <c r="Z445" s="1" t="str">
        <f t="shared" ca="1" si="105"/>
        <v>朱亥</v>
      </c>
    </row>
    <row r="446" spans="6:26" x14ac:dyDescent="0.2">
      <c r="F446" s="1">
        <v>445</v>
      </c>
      <c r="G446" s="1">
        <f t="shared" ca="1" si="95"/>
        <v>276282</v>
      </c>
      <c r="H446" s="1">
        <f t="shared" ca="1" si="107"/>
        <v>799940</v>
      </c>
      <c r="I446" s="1">
        <f t="shared" ca="1" si="107"/>
        <v>426859</v>
      </c>
      <c r="J446" s="1">
        <f t="shared" ca="1" si="107"/>
        <v>53127</v>
      </c>
      <c r="K446" s="1">
        <f t="shared" ca="1" si="107"/>
        <v>835927</v>
      </c>
      <c r="L446" s="1">
        <f t="shared" ca="1" si="107"/>
        <v>767548</v>
      </c>
      <c r="M446" s="1">
        <f t="shared" ca="1" si="107"/>
        <v>618502</v>
      </c>
      <c r="N446" s="1">
        <f t="shared" ca="1" si="107"/>
        <v>763700</v>
      </c>
      <c r="O446" s="1">
        <f t="shared" ca="1" si="107"/>
        <v>848548</v>
      </c>
      <c r="P446" s="1">
        <f t="shared" ca="1" si="107"/>
        <v>695193</v>
      </c>
      <c r="Q446" s="1" t="str">
        <f t="shared" ca="1" si="96"/>
        <v>嫪毐</v>
      </c>
      <c r="R446" s="1" t="str">
        <f t="shared" ca="1" si="97"/>
        <v>朱亥</v>
      </c>
      <c r="S446" s="1" t="str">
        <f t="shared" ca="1" si="98"/>
        <v>扁鹊</v>
      </c>
      <c r="T446" s="1" t="str">
        <f t="shared" ca="1" si="99"/>
        <v>专诸</v>
      </c>
      <c r="U446" s="1" t="str">
        <f t="shared" ca="1" si="100"/>
        <v>朱亥</v>
      </c>
      <c r="V446" s="1" t="str">
        <f t="shared" ca="1" si="101"/>
        <v>朱亥</v>
      </c>
      <c r="W446" s="1" t="str">
        <f t="shared" ca="1" si="102"/>
        <v>朱亥</v>
      </c>
      <c r="X446" s="1" t="str">
        <f t="shared" ca="1" si="103"/>
        <v>朱亥</v>
      </c>
      <c r="Y446" s="1" t="str">
        <f t="shared" ca="1" si="104"/>
        <v>朱亥</v>
      </c>
      <c r="Z446" s="1" t="str">
        <f t="shared" ca="1" si="105"/>
        <v>朱亥</v>
      </c>
    </row>
    <row r="447" spans="6:26" x14ac:dyDescent="0.2">
      <c r="F447" s="1">
        <v>446</v>
      </c>
      <c r="G447" s="1">
        <f t="shared" ca="1" si="95"/>
        <v>464867</v>
      </c>
      <c r="H447" s="1">
        <f t="shared" ca="1" si="107"/>
        <v>738577</v>
      </c>
      <c r="I447" s="1">
        <f t="shared" ca="1" si="107"/>
        <v>189900</v>
      </c>
      <c r="J447" s="1">
        <f t="shared" ca="1" si="107"/>
        <v>212789</v>
      </c>
      <c r="K447" s="1">
        <f t="shared" ca="1" si="107"/>
        <v>295961</v>
      </c>
      <c r="L447" s="1">
        <f t="shared" ca="1" si="107"/>
        <v>704192</v>
      </c>
      <c r="M447" s="1">
        <f t="shared" ca="1" si="107"/>
        <v>888224</v>
      </c>
      <c r="N447" s="1">
        <f t="shared" ca="1" si="107"/>
        <v>956971</v>
      </c>
      <c r="O447" s="1">
        <f t="shared" ca="1" si="107"/>
        <v>292620</v>
      </c>
      <c r="P447" s="1">
        <f t="shared" ca="1" si="107"/>
        <v>77539</v>
      </c>
      <c r="Q447" s="1" t="str">
        <f t="shared" ca="1" si="96"/>
        <v>孙膑</v>
      </c>
      <c r="R447" s="1" t="str">
        <f t="shared" ca="1" si="97"/>
        <v>朱亥</v>
      </c>
      <c r="S447" s="1" t="str">
        <f t="shared" ca="1" si="98"/>
        <v>嫪毐</v>
      </c>
      <c r="T447" s="1" t="str">
        <f t="shared" ca="1" si="99"/>
        <v>嫪毐</v>
      </c>
      <c r="U447" s="1" t="str">
        <f t="shared" ca="1" si="100"/>
        <v>嫪毐</v>
      </c>
      <c r="V447" s="1" t="str">
        <f t="shared" ca="1" si="101"/>
        <v>朱亥</v>
      </c>
      <c r="W447" s="1" t="str">
        <f t="shared" ca="1" si="102"/>
        <v>西门豹</v>
      </c>
      <c r="X447" s="1" t="str">
        <f t="shared" ca="1" si="103"/>
        <v>荆轲</v>
      </c>
      <c r="Y447" s="1" t="str">
        <f t="shared" ca="1" si="104"/>
        <v>嫪毐</v>
      </c>
      <c r="Z447" s="1" t="str">
        <f t="shared" ca="1" si="105"/>
        <v>吕不韦</v>
      </c>
    </row>
    <row r="448" spans="6:26" x14ac:dyDescent="0.2">
      <c r="F448" s="1">
        <v>447</v>
      </c>
      <c r="G448" s="1">
        <f t="shared" ca="1" si="95"/>
        <v>300322</v>
      </c>
      <c r="H448" s="1">
        <f t="shared" ca="1" si="107"/>
        <v>352491</v>
      </c>
      <c r="I448" s="1">
        <f t="shared" ca="1" si="107"/>
        <v>99781</v>
      </c>
      <c r="J448" s="1">
        <f t="shared" ca="1" si="107"/>
        <v>675998</v>
      </c>
      <c r="K448" s="1">
        <f t="shared" ca="1" si="107"/>
        <v>913136</v>
      </c>
      <c r="L448" s="1">
        <f t="shared" ca="1" si="107"/>
        <v>459059</v>
      </c>
      <c r="M448" s="1">
        <f t="shared" ca="1" si="107"/>
        <v>998342</v>
      </c>
      <c r="N448" s="1">
        <f t="shared" ca="1" si="107"/>
        <v>852472</v>
      </c>
      <c r="O448" s="1">
        <f t="shared" ca="1" si="107"/>
        <v>394583</v>
      </c>
      <c r="P448" s="1">
        <f t="shared" ca="1" si="107"/>
        <v>818700</v>
      </c>
      <c r="Q448" s="1" t="str">
        <f t="shared" ca="1" si="96"/>
        <v>嫪毐</v>
      </c>
      <c r="R448" s="1" t="str">
        <f t="shared" ca="1" si="97"/>
        <v>嫪毐</v>
      </c>
      <c r="S448" s="1" t="str">
        <f t="shared" ca="1" si="98"/>
        <v>嫪毐</v>
      </c>
      <c r="T448" s="1" t="str">
        <f t="shared" ca="1" si="99"/>
        <v>朱亥</v>
      </c>
      <c r="U448" s="1" t="str">
        <f t="shared" ca="1" si="100"/>
        <v>西门豹</v>
      </c>
      <c r="V448" s="1" t="str">
        <f t="shared" ca="1" si="101"/>
        <v>司马穰苴</v>
      </c>
      <c r="W448" s="1" t="str">
        <f t="shared" ca="1" si="102"/>
        <v>欧冶子</v>
      </c>
      <c r="X448" s="1" t="str">
        <f t="shared" ca="1" si="103"/>
        <v>朱亥</v>
      </c>
      <c r="Y448" s="1" t="str">
        <f t="shared" ca="1" si="104"/>
        <v>伯乐</v>
      </c>
      <c r="Z448" s="1" t="str">
        <f t="shared" ca="1" si="105"/>
        <v>朱亥</v>
      </c>
    </row>
    <row r="449" spans="6:26" x14ac:dyDescent="0.2">
      <c r="F449" s="1">
        <v>448</v>
      </c>
      <c r="G449" s="1">
        <f t="shared" ca="1" si="95"/>
        <v>317369</v>
      </c>
      <c r="H449" s="1">
        <f t="shared" ca="1" si="107"/>
        <v>584527</v>
      </c>
      <c r="I449" s="1">
        <f t="shared" ca="1" si="107"/>
        <v>986069</v>
      </c>
      <c r="J449" s="1">
        <f t="shared" ca="1" si="107"/>
        <v>915571</v>
      </c>
      <c r="K449" s="1">
        <f t="shared" ca="1" si="107"/>
        <v>573597</v>
      </c>
      <c r="L449" s="1">
        <f t="shared" ca="1" si="107"/>
        <v>387747</v>
      </c>
      <c r="M449" s="1">
        <f t="shared" ca="1" si="107"/>
        <v>675061</v>
      </c>
      <c r="N449" s="1">
        <f t="shared" ca="1" si="107"/>
        <v>150256</v>
      </c>
      <c r="O449" s="1">
        <f t="shared" ca="1" si="107"/>
        <v>754398</v>
      </c>
      <c r="P449" s="1">
        <f t="shared" ca="1" si="107"/>
        <v>297789</v>
      </c>
      <c r="Q449" s="1" t="str">
        <f t="shared" ca="1" si="96"/>
        <v>嫪毐</v>
      </c>
      <c r="R449" s="1" t="str">
        <f t="shared" ca="1" si="97"/>
        <v>朱亥</v>
      </c>
      <c r="S449" s="1" t="str">
        <f t="shared" ca="1" si="98"/>
        <v>秦开</v>
      </c>
      <c r="T449" s="1" t="str">
        <f t="shared" ca="1" si="99"/>
        <v>韩非子</v>
      </c>
      <c r="U449" s="1" t="str">
        <f t="shared" ca="1" si="100"/>
        <v>庞涓</v>
      </c>
      <c r="V449" s="1" t="str">
        <f t="shared" ca="1" si="101"/>
        <v>樗里疾</v>
      </c>
      <c r="W449" s="1" t="str">
        <f t="shared" ca="1" si="102"/>
        <v>朱亥</v>
      </c>
      <c r="X449" s="1" t="str">
        <f t="shared" ca="1" si="103"/>
        <v>嫪毐</v>
      </c>
      <c r="Y449" s="1" t="str">
        <f t="shared" ca="1" si="104"/>
        <v>朱亥</v>
      </c>
      <c r="Z449" s="1" t="str">
        <f t="shared" ca="1" si="105"/>
        <v>嫪毐</v>
      </c>
    </row>
    <row r="450" spans="6:26" x14ac:dyDescent="0.2">
      <c r="F450" s="1">
        <v>449</v>
      </c>
      <c r="G450" s="1">
        <f t="shared" ca="1" si="95"/>
        <v>287338</v>
      </c>
      <c r="H450" s="1">
        <f t="shared" ca="1" si="107"/>
        <v>989943</v>
      </c>
      <c r="I450" s="1">
        <f t="shared" ca="1" si="107"/>
        <v>899905</v>
      </c>
      <c r="J450" s="1">
        <f t="shared" ca="1" si="107"/>
        <v>870716</v>
      </c>
      <c r="K450" s="1">
        <f t="shared" ca="1" si="107"/>
        <v>798641</v>
      </c>
      <c r="L450" s="1">
        <f t="shared" ca="1" si="107"/>
        <v>134041</v>
      </c>
      <c r="M450" s="1">
        <f t="shared" ca="1" si="107"/>
        <v>249850</v>
      </c>
      <c r="N450" s="1">
        <f t="shared" ca="1" si="107"/>
        <v>585458</v>
      </c>
      <c r="O450" s="1">
        <f t="shared" ca="1" si="107"/>
        <v>373593</v>
      </c>
      <c r="P450" s="1">
        <f t="shared" ca="1" si="107"/>
        <v>381111</v>
      </c>
      <c r="Q450" s="1" t="str">
        <f t="shared" ca="1" si="96"/>
        <v>嫪毐</v>
      </c>
      <c r="R450" s="1" t="str">
        <f t="shared" ca="1" si="97"/>
        <v>褒姒</v>
      </c>
      <c r="S450" s="1" t="str">
        <f t="shared" ca="1" si="98"/>
        <v>西门豹</v>
      </c>
      <c r="T450" s="1" t="str">
        <f t="shared" ca="1" si="99"/>
        <v>朱亥</v>
      </c>
      <c r="U450" s="1" t="str">
        <f t="shared" ca="1" si="100"/>
        <v>朱亥</v>
      </c>
      <c r="V450" s="1" t="str">
        <f t="shared" ca="1" si="101"/>
        <v>嫪毐</v>
      </c>
      <c r="W450" s="1" t="str">
        <f t="shared" ca="1" si="102"/>
        <v>嫪毐</v>
      </c>
      <c r="X450" s="1" t="str">
        <f t="shared" ca="1" si="103"/>
        <v>朱亥</v>
      </c>
      <c r="Y450" s="1" t="str">
        <f t="shared" ca="1" si="104"/>
        <v>嫪毐</v>
      </c>
      <c r="Z450" s="1" t="str">
        <f t="shared" ca="1" si="105"/>
        <v>嫪毐</v>
      </c>
    </row>
    <row r="451" spans="6:26" x14ac:dyDescent="0.2">
      <c r="F451" s="1">
        <v>450</v>
      </c>
      <c r="G451" s="1">
        <f t="shared" ref="G451:G514" ca="1" si="108">RANDBETWEEN(1,1000000)</f>
        <v>524792</v>
      </c>
      <c r="H451" s="1">
        <f t="shared" ca="1" si="107"/>
        <v>200013</v>
      </c>
      <c r="I451" s="1">
        <f t="shared" ca="1" si="107"/>
        <v>8929</v>
      </c>
      <c r="J451" s="1">
        <f t="shared" ca="1" si="107"/>
        <v>146847</v>
      </c>
      <c r="K451" s="1">
        <f t="shared" ca="1" si="107"/>
        <v>790282</v>
      </c>
      <c r="L451" s="1">
        <f t="shared" ca="1" si="107"/>
        <v>627191</v>
      </c>
      <c r="M451" s="1">
        <f t="shared" ca="1" si="107"/>
        <v>195394</v>
      </c>
      <c r="N451" s="1">
        <f t="shared" ca="1" si="107"/>
        <v>102689</v>
      </c>
      <c r="O451" s="1">
        <f t="shared" ca="1" si="107"/>
        <v>934009</v>
      </c>
      <c r="P451" s="1">
        <f t="shared" ca="1" si="107"/>
        <v>257645</v>
      </c>
      <c r="Q451" s="1" t="str">
        <f t="shared" ref="Q451:Q514" ca="1" si="109">INDEX($B$2:$B$71,IFERROR(MATCH(G451,$D$2:$D$71,1),0)+1)</f>
        <v>莫邪</v>
      </c>
      <c r="R451" s="1" t="str">
        <f t="shared" ref="R451:R514" ca="1" si="110">INDEX($B$2:$B$71,IFERROR(MATCH(H451,$D$2:$D$71,1),0)+1)</f>
        <v>嫪毐</v>
      </c>
      <c r="S451" s="1" t="str">
        <f t="shared" ref="S451:S514" ca="1" si="111">INDEX($B$2:$B$71,IFERROR(MATCH(I451,$D$2:$D$71,1),0)+1)</f>
        <v>义渠骇</v>
      </c>
      <c r="T451" s="1" t="str">
        <f t="shared" ref="T451:T514" ca="1" si="112">INDEX($B$2:$B$71,IFERROR(MATCH(J451,$D$2:$D$71,1),0)+1)</f>
        <v>嫪毐</v>
      </c>
      <c r="U451" s="1" t="str">
        <f t="shared" ref="U451:U514" ca="1" si="113">INDEX($B$2:$B$71,IFERROR(MATCH(K451,$D$2:$D$71,1),0)+1)</f>
        <v>朱亥</v>
      </c>
      <c r="V451" s="1" t="str">
        <f t="shared" ref="V451:V514" ca="1" si="114">INDEX($B$2:$B$71,IFERROR(MATCH(L451,$D$2:$D$71,1),0)+1)</f>
        <v>朱亥</v>
      </c>
      <c r="W451" s="1" t="str">
        <f t="shared" ref="W451:W514" ca="1" si="115">INDEX($B$2:$B$71,IFERROR(MATCH(M451,$D$2:$D$71,1),0)+1)</f>
        <v>嫪毐</v>
      </c>
      <c r="X451" s="1" t="str">
        <f t="shared" ref="X451:X514" ca="1" si="116">INDEX($B$2:$B$71,IFERROR(MATCH(N451,$D$2:$D$71,1),0)+1)</f>
        <v>嫪毐</v>
      </c>
      <c r="Y451" s="1" t="str">
        <f t="shared" ref="Y451:Y514" ca="1" si="117">INDEX($B$2:$B$71,IFERROR(MATCH(O451,$D$2:$D$71,1),0)+1)</f>
        <v>暴鸢</v>
      </c>
      <c r="Z451" s="1" t="str">
        <f t="shared" ref="Z451:Z514" ca="1" si="118">INDEX($B$2:$B$71,IFERROR(MATCH(P451,$D$2:$D$71,1),0)+1)</f>
        <v>嫪毐</v>
      </c>
    </row>
    <row r="452" spans="6:26" x14ac:dyDescent="0.2">
      <c r="F452" s="1">
        <v>451</v>
      </c>
      <c r="G452" s="1">
        <f t="shared" ca="1" si="108"/>
        <v>113217</v>
      </c>
      <c r="H452" s="1">
        <f t="shared" ca="1" si="107"/>
        <v>915882</v>
      </c>
      <c r="I452" s="1">
        <f t="shared" ca="1" si="107"/>
        <v>250825</v>
      </c>
      <c r="J452" s="1">
        <f t="shared" ca="1" si="107"/>
        <v>952399</v>
      </c>
      <c r="K452" s="1">
        <f t="shared" ca="1" si="107"/>
        <v>608459</v>
      </c>
      <c r="L452" s="1">
        <f t="shared" ca="1" si="107"/>
        <v>467013</v>
      </c>
      <c r="M452" s="1">
        <f t="shared" ca="1" si="107"/>
        <v>104803</v>
      </c>
      <c r="N452" s="1">
        <f t="shared" ca="1" si="107"/>
        <v>584491</v>
      </c>
      <c r="O452" s="1">
        <f t="shared" ca="1" si="107"/>
        <v>6180</v>
      </c>
      <c r="P452" s="1">
        <f t="shared" ca="1" si="107"/>
        <v>972045</v>
      </c>
      <c r="Q452" s="1" t="str">
        <f t="shared" ca="1" si="109"/>
        <v>嫪毐</v>
      </c>
      <c r="R452" s="1" t="str">
        <f t="shared" ca="1" si="110"/>
        <v>韩非子</v>
      </c>
      <c r="S452" s="1" t="str">
        <f t="shared" ca="1" si="111"/>
        <v>嫪毐</v>
      </c>
      <c r="T452" s="1" t="str">
        <f t="shared" ca="1" si="112"/>
        <v>乐毅</v>
      </c>
      <c r="U452" s="1" t="str">
        <f t="shared" ca="1" si="113"/>
        <v>朱亥</v>
      </c>
      <c r="V452" s="1" t="str">
        <f t="shared" ca="1" si="114"/>
        <v>屈原</v>
      </c>
      <c r="W452" s="1" t="str">
        <f t="shared" ca="1" si="115"/>
        <v>嫪毐</v>
      </c>
      <c r="X452" s="1" t="str">
        <f t="shared" ca="1" si="116"/>
        <v>朱亥</v>
      </c>
      <c r="Y452" s="1" t="str">
        <f t="shared" ca="1" si="117"/>
        <v>义渠骇</v>
      </c>
      <c r="Z452" s="1" t="str">
        <f t="shared" ca="1" si="118"/>
        <v>秦开</v>
      </c>
    </row>
    <row r="453" spans="6:26" x14ac:dyDescent="0.2">
      <c r="F453" s="1">
        <v>452</v>
      </c>
      <c r="G453" s="1">
        <f t="shared" ca="1" si="108"/>
        <v>489091</v>
      </c>
      <c r="H453" s="1">
        <f t="shared" ca="1" si="107"/>
        <v>382648</v>
      </c>
      <c r="I453" s="1">
        <f t="shared" ca="1" si="107"/>
        <v>616312</v>
      </c>
      <c r="J453" s="1">
        <f t="shared" ca="1" si="107"/>
        <v>852366</v>
      </c>
      <c r="K453" s="1">
        <f t="shared" ca="1" si="107"/>
        <v>947574</v>
      </c>
      <c r="L453" s="1">
        <f t="shared" ca="1" si="107"/>
        <v>471411</v>
      </c>
      <c r="M453" s="1">
        <f t="shared" ca="1" si="107"/>
        <v>552616</v>
      </c>
      <c r="N453" s="1">
        <f t="shared" ca="1" si="107"/>
        <v>215020</v>
      </c>
      <c r="O453" s="1">
        <f t="shared" ca="1" si="107"/>
        <v>299416</v>
      </c>
      <c r="P453" s="1">
        <f t="shared" ca="1" si="107"/>
        <v>927739</v>
      </c>
      <c r="Q453" s="1" t="str">
        <f t="shared" ca="1" si="109"/>
        <v>春申君</v>
      </c>
      <c r="R453" s="1" t="str">
        <f t="shared" ca="1" si="110"/>
        <v>嫪毐</v>
      </c>
      <c r="S453" s="1" t="str">
        <f t="shared" ca="1" si="111"/>
        <v>朱亥</v>
      </c>
      <c r="T453" s="1" t="str">
        <f t="shared" ca="1" si="112"/>
        <v>朱亥</v>
      </c>
      <c r="U453" s="1" t="str">
        <f t="shared" ca="1" si="113"/>
        <v>申不害</v>
      </c>
      <c r="V453" s="1" t="str">
        <f t="shared" ca="1" si="114"/>
        <v>项燕</v>
      </c>
      <c r="W453" s="1" t="str">
        <f t="shared" ca="1" si="115"/>
        <v>孙叔敖</v>
      </c>
      <c r="X453" s="1" t="str">
        <f t="shared" ca="1" si="116"/>
        <v>嫪毐</v>
      </c>
      <c r="Y453" s="1" t="str">
        <f t="shared" ca="1" si="117"/>
        <v>嫪毐</v>
      </c>
      <c r="Z453" s="1" t="str">
        <f t="shared" ca="1" si="118"/>
        <v>暴鸢</v>
      </c>
    </row>
    <row r="454" spans="6:26" x14ac:dyDescent="0.2">
      <c r="F454" s="1">
        <v>453</v>
      </c>
      <c r="G454" s="1">
        <f t="shared" ca="1" si="108"/>
        <v>687581</v>
      </c>
      <c r="H454" s="1">
        <f t="shared" ca="1" si="107"/>
        <v>879929</v>
      </c>
      <c r="I454" s="1">
        <f t="shared" ca="1" si="107"/>
        <v>785331</v>
      </c>
      <c r="J454" s="1">
        <f t="shared" ca="1" si="107"/>
        <v>751506</v>
      </c>
      <c r="K454" s="1">
        <f t="shared" ca="1" si="107"/>
        <v>449142</v>
      </c>
      <c r="L454" s="1">
        <f t="shared" ca="1" si="107"/>
        <v>867475</v>
      </c>
      <c r="M454" s="1">
        <f t="shared" ca="1" si="107"/>
        <v>735764</v>
      </c>
      <c r="N454" s="1">
        <f t="shared" ca="1" si="107"/>
        <v>147225</v>
      </c>
      <c r="O454" s="1">
        <f t="shared" ca="1" si="107"/>
        <v>549555</v>
      </c>
      <c r="P454" s="1">
        <f t="shared" ca="1" si="107"/>
        <v>126979</v>
      </c>
      <c r="Q454" s="1" t="str">
        <f t="shared" ca="1" si="109"/>
        <v>朱亥</v>
      </c>
      <c r="R454" s="1" t="str">
        <f t="shared" ca="1" si="110"/>
        <v>朱亥</v>
      </c>
      <c r="S454" s="1" t="str">
        <f t="shared" ca="1" si="111"/>
        <v>朱亥</v>
      </c>
      <c r="T454" s="1" t="str">
        <f t="shared" ca="1" si="112"/>
        <v>朱亥</v>
      </c>
      <c r="U454" s="1" t="str">
        <f t="shared" ca="1" si="113"/>
        <v>田忌</v>
      </c>
      <c r="V454" s="1" t="str">
        <f t="shared" ca="1" si="114"/>
        <v>朱亥</v>
      </c>
      <c r="W454" s="1" t="str">
        <f t="shared" ca="1" si="115"/>
        <v>朱亥</v>
      </c>
      <c r="X454" s="1" t="str">
        <f t="shared" ca="1" si="116"/>
        <v>嫪毐</v>
      </c>
      <c r="Y454" s="1" t="str">
        <f t="shared" ca="1" si="117"/>
        <v>孙叔敖</v>
      </c>
      <c r="Z454" s="1" t="str">
        <f t="shared" ca="1" si="118"/>
        <v>嫪毐</v>
      </c>
    </row>
    <row r="455" spans="6:26" x14ac:dyDescent="0.2">
      <c r="F455" s="1">
        <v>454</v>
      </c>
      <c r="G455" s="1">
        <f t="shared" ca="1" si="108"/>
        <v>321499</v>
      </c>
      <c r="H455" s="1">
        <f t="shared" ca="1" si="107"/>
        <v>25467</v>
      </c>
      <c r="I455" s="1">
        <f t="shared" ca="1" si="107"/>
        <v>335899</v>
      </c>
      <c r="J455" s="1">
        <f t="shared" ca="1" si="107"/>
        <v>526963</v>
      </c>
      <c r="K455" s="1">
        <f t="shared" ca="1" si="107"/>
        <v>770469</v>
      </c>
      <c r="L455" s="1">
        <f t="shared" ca="1" si="107"/>
        <v>834979</v>
      </c>
      <c r="M455" s="1">
        <f t="shared" ca="1" si="107"/>
        <v>832320</v>
      </c>
      <c r="N455" s="1">
        <f t="shared" ca="1" si="107"/>
        <v>958948</v>
      </c>
      <c r="O455" s="1">
        <f t="shared" ca="1" si="107"/>
        <v>11809</v>
      </c>
      <c r="P455" s="1">
        <f t="shared" ca="1" si="107"/>
        <v>314871</v>
      </c>
      <c r="Q455" s="1" t="str">
        <f t="shared" ca="1" si="109"/>
        <v>嫪毐</v>
      </c>
      <c r="R455" s="1" t="str">
        <f t="shared" ca="1" si="110"/>
        <v>聂荌</v>
      </c>
      <c r="S455" s="1" t="str">
        <f t="shared" ca="1" si="111"/>
        <v>嫪毐</v>
      </c>
      <c r="T455" s="1" t="str">
        <f t="shared" ca="1" si="112"/>
        <v>莫邪</v>
      </c>
      <c r="U455" s="1" t="str">
        <f t="shared" ca="1" si="113"/>
        <v>朱亥</v>
      </c>
      <c r="V455" s="1" t="str">
        <f t="shared" ca="1" si="114"/>
        <v>朱亥</v>
      </c>
      <c r="W455" s="1" t="str">
        <f t="shared" ca="1" si="115"/>
        <v>朱亥</v>
      </c>
      <c r="X455" s="1" t="str">
        <f t="shared" ca="1" si="116"/>
        <v>苏秦</v>
      </c>
      <c r="Y455" s="1" t="str">
        <f t="shared" ca="1" si="117"/>
        <v>信陵君</v>
      </c>
      <c r="Z455" s="1" t="str">
        <f t="shared" ca="1" si="118"/>
        <v>嫪毐</v>
      </c>
    </row>
    <row r="456" spans="6:26" x14ac:dyDescent="0.2">
      <c r="F456" s="1">
        <v>455</v>
      </c>
      <c r="G456" s="1">
        <f t="shared" ca="1" si="108"/>
        <v>744970</v>
      </c>
      <c r="H456" s="1">
        <f t="shared" ca="1" si="107"/>
        <v>444675</v>
      </c>
      <c r="I456" s="1">
        <f t="shared" ca="1" si="107"/>
        <v>633935</v>
      </c>
      <c r="J456" s="1">
        <f t="shared" ca="1" si="107"/>
        <v>763433</v>
      </c>
      <c r="K456" s="1">
        <f t="shared" ca="1" si="107"/>
        <v>929349</v>
      </c>
      <c r="L456" s="1">
        <f t="shared" ca="1" si="107"/>
        <v>220789</v>
      </c>
      <c r="M456" s="1">
        <f t="shared" ca="1" si="107"/>
        <v>754227</v>
      </c>
      <c r="N456" s="1">
        <f t="shared" ca="1" si="107"/>
        <v>173848</v>
      </c>
      <c r="O456" s="1">
        <f t="shared" ca="1" si="107"/>
        <v>326216</v>
      </c>
      <c r="P456" s="1">
        <f t="shared" ca="1" si="107"/>
        <v>410005</v>
      </c>
      <c r="Q456" s="1" t="str">
        <f t="shared" ca="1" si="109"/>
        <v>朱亥</v>
      </c>
      <c r="R456" s="1" t="str">
        <f t="shared" ca="1" si="110"/>
        <v>田忌</v>
      </c>
      <c r="S456" s="1" t="str">
        <f t="shared" ca="1" si="111"/>
        <v>朱亥</v>
      </c>
      <c r="T456" s="1" t="str">
        <f t="shared" ca="1" si="112"/>
        <v>朱亥</v>
      </c>
      <c r="U456" s="1" t="str">
        <f t="shared" ca="1" si="113"/>
        <v>暴鸢</v>
      </c>
      <c r="V456" s="1" t="str">
        <f t="shared" ca="1" si="114"/>
        <v>嫪毐</v>
      </c>
      <c r="W456" s="1" t="str">
        <f t="shared" ca="1" si="115"/>
        <v>朱亥</v>
      </c>
      <c r="X456" s="1" t="str">
        <f t="shared" ca="1" si="116"/>
        <v>嫪毐</v>
      </c>
      <c r="Y456" s="1" t="str">
        <f t="shared" ca="1" si="117"/>
        <v>嫪毐</v>
      </c>
      <c r="Z456" s="1" t="str">
        <f t="shared" ca="1" si="118"/>
        <v>钟无艳</v>
      </c>
    </row>
    <row r="457" spans="6:26" x14ac:dyDescent="0.2">
      <c r="F457" s="1">
        <v>456</v>
      </c>
      <c r="G457" s="1">
        <f t="shared" ca="1" si="108"/>
        <v>967820</v>
      </c>
      <c r="H457" s="1">
        <f t="shared" ca="1" si="107"/>
        <v>254178</v>
      </c>
      <c r="I457" s="1">
        <f t="shared" ca="1" si="107"/>
        <v>384532</v>
      </c>
      <c r="J457" s="1">
        <f t="shared" ca="1" si="107"/>
        <v>702842</v>
      </c>
      <c r="K457" s="1">
        <f t="shared" ca="1" si="107"/>
        <v>134505</v>
      </c>
      <c r="L457" s="1">
        <f t="shared" ca="1" si="107"/>
        <v>474178</v>
      </c>
      <c r="M457" s="1">
        <f t="shared" ca="1" si="107"/>
        <v>443715</v>
      </c>
      <c r="N457" s="1">
        <f t="shared" ca="1" si="107"/>
        <v>478129</v>
      </c>
      <c r="O457" s="1">
        <f t="shared" ca="1" si="107"/>
        <v>196460</v>
      </c>
      <c r="P457" s="1">
        <f t="shared" ca="1" si="107"/>
        <v>485754</v>
      </c>
      <c r="Q457" s="1" t="str">
        <f t="shared" ca="1" si="109"/>
        <v>秦开</v>
      </c>
      <c r="R457" s="1" t="str">
        <f t="shared" ca="1" si="110"/>
        <v>嫪毐</v>
      </c>
      <c r="S457" s="1" t="str">
        <f t="shared" ca="1" si="111"/>
        <v>嫪毐</v>
      </c>
      <c r="T457" s="1" t="str">
        <f t="shared" ca="1" si="112"/>
        <v>朱亥</v>
      </c>
      <c r="U457" s="1" t="str">
        <f t="shared" ca="1" si="113"/>
        <v>嫪毐</v>
      </c>
      <c r="V457" s="1" t="str">
        <f t="shared" ca="1" si="114"/>
        <v>春申君</v>
      </c>
      <c r="W457" s="1" t="str">
        <f t="shared" ca="1" si="115"/>
        <v>田忌</v>
      </c>
      <c r="X457" s="1" t="str">
        <f t="shared" ca="1" si="116"/>
        <v>春申君</v>
      </c>
      <c r="Y457" s="1" t="str">
        <f t="shared" ca="1" si="117"/>
        <v>嫪毐</v>
      </c>
      <c r="Z457" s="1" t="str">
        <f t="shared" ca="1" si="118"/>
        <v>春申君</v>
      </c>
    </row>
    <row r="458" spans="6:26" x14ac:dyDescent="0.2">
      <c r="F458" s="1">
        <v>457</v>
      </c>
      <c r="G458" s="1">
        <f t="shared" ca="1" si="108"/>
        <v>781751</v>
      </c>
      <c r="H458" s="1">
        <f t="shared" ca="1" si="107"/>
        <v>783656</v>
      </c>
      <c r="I458" s="1">
        <f t="shared" ca="1" si="107"/>
        <v>977483</v>
      </c>
      <c r="J458" s="1">
        <f t="shared" ca="1" si="107"/>
        <v>258060</v>
      </c>
      <c r="K458" s="1">
        <f t="shared" ca="1" si="107"/>
        <v>197803</v>
      </c>
      <c r="L458" s="1">
        <f t="shared" ca="1" si="107"/>
        <v>137867</v>
      </c>
      <c r="M458" s="1">
        <f t="shared" ca="1" si="107"/>
        <v>534008</v>
      </c>
      <c r="N458" s="1">
        <f t="shared" ca="1" si="107"/>
        <v>756479</v>
      </c>
      <c r="O458" s="1">
        <f t="shared" ca="1" si="107"/>
        <v>659219</v>
      </c>
      <c r="P458" s="1">
        <f t="shared" ca="1" si="107"/>
        <v>854062</v>
      </c>
      <c r="Q458" s="1" t="str">
        <f t="shared" ca="1" si="109"/>
        <v>朱亥</v>
      </c>
      <c r="R458" s="1" t="str">
        <f t="shared" ca="1" si="110"/>
        <v>朱亥</v>
      </c>
      <c r="S458" s="1" t="str">
        <f t="shared" ca="1" si="111"/>
        <v>秦开</v>
      </c>
      <c r="T458" s="1" t="str">
        <f t="shared" ca="1" si="112"/>
        <v>嫪毐</v>
      </c>
      <c r="U458" s="1" t="str">
        <f t="shared" ca="1" si="113"/>
        <v>嫪毐</v>
      </c>
      <c r="V458" s="1" t="str">
        <f t="shared" ca="1" si="114"/>
        <v>嫪毐</v>
      </c>
      <c r="W458" s="1" t="str">
        <f t="shared" ca="1" si="115"/>
        <v>孙叔敖</v>
      </c>
      <c r="X458" s="1" t="str">
        <f t="shared" ca="1" si="116"/>
        <v>朱亥</v>
      </c>
      <c r="Y458" s="1" t="str">
        <f t="shared" ca="1" si="117"/>
        <v>朱亥</v>
      </c>
      <c r="Z458" s="1" t="str">
        <f t="shared" ca="1" si="118"/>
        <v>朱亥</v>
      </c>
    </row>
    <row r="459" spans="6:26" x14ac:dyDescent="0.2">
      <c r="F459" s="1">
        <v>458</v>
      </c>
      <c r="G459" s="1">
        <f t="shared" ca="1" si="108"/>
        <v>116067</v>
      </c>
      <c r="H459" s="1">
        <f t="shared" ca="1" si="107"/>
        <v>68075</v>
      </c>
      <c r="I459" s="1">
        <f t="shared" ca="1" si="107"/>
        <v>171669</v>
      </c>
      <c r="J459" s="1">
        <f t="shared" ca="1" si="107"/>
        <v>397021</v>
      </c>
      <c r="K459" s="1">
        <f t="shared" ca="1" si="107"/>
        <v>886777</v>
      </c>
      <c r="L459" s="1">
        <f t="shared" ca="1" si="107"/>
        <v>166629</v>
      </c>
      <c r="M459" s="1">
        <f t="shared" ca="1" si="107"/>
        <v>741476</v>
      </c>
      <c r="N459" s="1">
        <f t="shared" ca="1" si="107"/>
        <v>993176</v>
      </c>
      <c r="O459" s="1">
        <f t="shared" ca="1" si="107"/>
        <v>658455</v>
      </c>
      <c r="P459" s="1">
        <f t="shared" ca="1" si="107"/>
        <v>845762</v>
      </c>
      <c r="Q459" s="1" t="str">
        <f t="shared" ca="1" si="109"/>
        <v>嫪毐</v>
      </c>
      <c r="R459" s="1" t="str">
        <f t="shared" ca="1" si="110"/>
        <v>专诸</v>
      </c>
      <c r="S459" s="1" t="str">
        <f t="shared" ca="1" si="111"/>
        <v>嫪毐</v>
      </c>
      <c r="T459" s="1" t="str">
        <f t="shared" ca="1" si="112"/>
        <v>钟无艳</v>
      </c>
      <c r="U459" s="1" t="str">
        <f t="shared" ca="1" si="113"/>
        <v>朱亥</v>
      </c>
      <c r="V459" s="1" t="str">
        <f t="shared" ca="1" si="114"/>
        <v>嫪毐</v>
      </c>
      <c r="W459" s="1" t="str">
        <f t="shared" ca="1" si="115"/>
        <v>朱亥</v>
      </c>
      <c r="X459" s="1" t="str">
        <f t="shared" ca="1" si="116"/>
        <v>伍子胥</v>
      </c>
      <c r="Y459" s="1" t="str">
        <f t="shared" ca="1" si="117"/>
        <v>朱亥</v>
      </c>
      <c r="Z459" s="1" t="str">
        <f t="shared" ca="1" si="118"/>
        <v>朱亥</v>
      </c>
    </row>
    <row r="460" spans="6:26" x14ac:dyDescent="0.2">
      <c r="F460" s="1">
        <v>459</v>
      </c>
      <c r="G460" s="1">
        <f t="shared" ca="1" si="108"/>
        <v>972182</v>
      </c>
      <c r="H460" s="1">
        <f t="shared" ca="1" si="107"/>
        <v>832954</v>
      </c>
      <c r="I460" s="1">
        <f t="shared" ca="1" si="107"/>
        <v>989627</v>
      </c>
      <c r="J460" s="1">
        <f t="shared" ca="1" si="107"/>
        <v>542164</v>
      </c>
      <c r="K460" s="1">
        <f t="shared" ca="1" si="107"/>
        <v>169721</v>
      </c>
      <c r="L460" s="1">
        <f t="shared" ca="1" si="107"/>
        <v>728730</v>
      </c>
      <c r="M460" s="1">
        <f t="shared" ca="1" si="107"/>
        <v>501517</v>
      </c>
      <c r="N460" s="1">
        <f t="shared" ca="1" si="107"/>
        <v>270375</v>
      </c>
      <c r="O460" s="1">
        <f t="shared" ca="1" si="107"/>
        <v>279234</v>
      </c>
      <c r="P460" s="1">
        <f t="shared" ca="1" si="107"/>
        <v>625666</v>
      </c>
      <c r="Q460" s="1" t="str">
        <f t="shared" ca="1" si="109"/>
        <v>秦开</v>
      </c>
      <c r="R460" s="1" t="str">
        <f t="shared" ca="1" si="110"/>
        <v>朱亥</v>
      </c>
      <c r="S460" s="1" t="str">
        <f t="shared" ca="1" si="111"/>
        <v>褒姒</v>
      </c>
      <c r="T460" s="1" t="str">
        <f t="shared" ca="1" si="112"/>
        <v>孙叔敖</v>
      </c>
      <c r="U460" s="1" t="str">
        <f t="shared" ca="1" si="113"/>
        <v>嫪毐</v>
      </c>
      <c r="V460" s="1" t="str">
        <f t="shared" ca="1" si="114"/>
        <v>朱亥</v>
      </c>
      <c r="W460" s="1" t="str">
        <f t="shared" ca="1" si="115"/>
        <v>莫邪</v>
      </c>
      <c r="X460" s="1" t="str">
        <f t="shared" ca="1" si="116"/>
        <v>嫪毐</v>
      </c>
      <c r="Y460" s="1" t="str">
        <f t="shared" ca="1" si="117"/>
        <v>嫪毐</v>
      </c>
      <c r="Z460" s="1" t="str">
        <f t="shared" ca="1" si="118"/>
        <v>朱亥</v>
      </c>
    </row>
    <row r="461" spans="6:26" x14ac:dyDescent="0.2">
      <c r="F461" s="1">
        <v>460</v>
      </c>
      <c r="G461" s="1">
        <f t="shared" ca="1" si="108"/>
        <v>472099</v>
      </c>
      <c r="H461" s="1">
        <f t="shared" ca="1" si="107"/>
        <v>240582</v>
      </c>
      <c r="I461" s="1">
        <f t="shared" ca="1" si="107"/>
        <v>978627</v>
      </c>
      <c r="J461" s="1">
        <f t="shared" ca="1" si="107"/>
        <v>410179</v>
      </c>
      <c r="K461" s="1">
        <f t="shared" ca="1" si="107"/>
        <v>956967</v>
      </c>
      <c r="L461" s="1">
        <f t="shared" ca="1" si="107"/>
        <v>548928</v>
      </c>
      <c r="M461" s="1">
        <f t="shared" ca="1" si="107"/>
        <v>933622</v>
      </c>
      <c r="N461" s="1">
        <f t="shared" ca="1" si="107"/>
        <v>657699</v>
      </c>
      <c r="O461" s="1">
        <f t="shared" ca="1" si="107"/>
        <v>82428</v>
      </c>
      <c r="P461" s="1">
        <f t="shared" ca="1" si="107"/>
        <v>565261</v>
      </c>
      <c r="Q461" s="1" t="str">
        <f t="shared" ca="1" si="109"/>
        <v>项燕</v>
      </c>
      <c r="R461" s="1" t="str">
        <f t="shared" ca="1" si="110"/>
        <v>嫪毐</v>
      </c>
      <c r="S461" s="1" t="str">
        <f t="shared" ca="1" si="111"/>
        <v>秦开</v>
      </c>
      <c r="T461" s="1" t="str">
        <f t="shared" ca="1" si="112"/>
        <v>钟无艳</v>
      </c>
      <c r="U461" s="1" t="str">
        <f t="shared" ca="1" si="113"/>
        <v>荆轲</v>
      </c>
      <c r="V461" s="1" t="str">
        <f t="shared" ca="1" si="114"/>
        <v>孙叔敖</v>
      </c>
      <c r="W461" s="1" t="str">
        <f t="shared" ca="1" si="115"/>
        <v>暴鸢</v>
      </c>
      <c r="X461" s="1" t="str">
        <f t="shared" ca="1" si="116"/>
        <v>朱亥</v>
      </c>
      <c r="Y461" s="1" t="str">
        <f t="shared" ca="1" si="117"/>
        <v>嫪毐</v>
      </c>
      <c r="Z461" s="1" t="str">
        <f t="shared" ca="1" si="118"/>
        <v>庞涓</v>
      </c>
    </row>
    <row r="462" spans="6:26" x14ac:dyDescent="0.2">
      <c r="F462" s="1">
        <v>461</v>
      </c>
      <c r="G462" s="1">
        <f t="shared" ca="1" si="108"/>
        <v>902600</v>
      </c>
      <c r="H462" s="1">
        <f t="shared" ca="1" si="107"/>
        <v>606597</v>
      </c>
      <c r="I462" s="1">
        <f t="shared" ca="1" si="107"/>
        <v>560431</v>
      </c>
      <c r="J462" s="1">
        <f t="shared" ca="1" si="107"/>
        <v>606657</v>
      </c>
      <c r="K462" s="1">
        <f t="shared" ca="1" si="107"/>
        <v>968852</v>
      </c>
      <c r="L462" s="1">
        <f t="shared" ca="1" si="107"/>
        <v>444954</v>
      </c>
      <c r="M462" s="1">
        <f t="shared" ca="1" si="107"/>
        <v>576903</v>
      </c>
      <c r="N462" s="1">
        <f t="shared" ca="1" si="107"/>
        <v>854392</v>
      </c>
      <c r="O462" s="1">
        <f t="shared" ca="1" si="107"/>
        <v>228102</v>
      </c>
      <c r="P462" s="1">
        <f t="shared" ca="1" si="107"/>
        <v>566631</v>
      </c>
      <c r="Q462" s="1" t="str">
        <f t="shared" ca="1" si="109"/>
        <v>西门豹</v>
      </c>
      <c r="R462" s="1" t="str">
        <f t="shared" ca="1" si="110"/>
        <v>朱亥</v>
      </c>
      <c r="S462" s="1" t="str">
        <f t="shared" ca="1" si="111"/>
        <v>庞涓</v>
      </c>
      <c r="T462" s="1" t="str">
        <f t="shared" ca="1" si="112"/>
        <v>朱亥</v>
      </c>
      <c r="U462" s="1" t="str">
        <f t="shared" ca="1" si="113"/>
        <v>秦开</v>
      </c>
      <c r="V462" s="1" t="str">
        <f t="shared" ca="1" si="114"/>
        <v>田忌</v>
      </c>
      <c r="W462" s="1" t="str">
        <f t="shared" ca="1" si="115"/>
        <v>庞涓</v>
      </c>
      <c r="X462" s="1" t="str">
        <f t="shared" ca="1" si="116"/>
        <v>朱亥</v>
      </c>
      <c r="Y462" s="1" t="str">
        <f t="shared" ca="1" si="117"/>
        <v>嫪毐</v>
      </c>
      <c r="Z462" s="1" t="str">
        <f t="shared" ca="1" si="118"/>
        <v>庞涓</v>
      </c>
    </row>
    <row r="463" spans="6:26" x14ac:dyDescent="0.2">
      <c r="F463" s="1">
        <v>462</v>
      </c>
      <c r="G463" s="1">
        <f t="shared" ca="1" si="108"/>
        <v>157253</v>
      </c>
      <c r="H463" s="1">
        <f t="shared" ca="1" si="107"/>
        <v>310398</v>
      </c>
      <c r="I463" s="1">
        <f t="shared" ca="1" si="107"/>
        <v>991599</v>
      </c>
      <c r="J463" s="1">
        <f t="shared" ca="1" si="107"/>
        <v>943197</v>
      </c>
      <c r="K463" s="1">
        <f t="shared" ca="1" si="107"/>
        <v>355957</v>
      </c>
      <c r="L463" s="1">
        <f t="shared" ca="1" si="107"/>
        <v>149564</v>
      </c>
      <c r="M463" s="1">
        <f t="shared" ca="1" si="107"/>
        <v>408901</v>
      </c>
      <c r="N463" s="1">
        <f t="shared" ca="1" si="107"/>
        <v>310431</v>
      </c>
      <c r="O463" s="1">
        <f t="shared" ca="1" si="107"/>
        <v>175244</v>
      </c>
      <c r="P463" s="1">
        <f t="shared" ca="1" si="107"/>
        <v>462582</v>
      </c>
      <c r="Q463" s="1" t="str">
        <f t="shared" ca="1" si="109"/>
        <v>嫪毐</v>
      </c>
      <c r="R463" s="1" t="str">
        <f t="shared" ca="1" si="110"/>
        <v>嫪毐</v>
      </c>
      <c r="S463" s="1" t="str">
        <f t="shared" ca="1" si="111"/>
        <v>褒姒</v>
      </c>
      <c r="T463" s="1" t="str">
        <f t="shared" ca="1" si="112"/>
        <v>暴鸢</v>
      </c>
      <c r="U463" s="1" t="str">
        <f t="shared" ca="1" si="113"/>
        <v>嫪毐</v>
      </c>
      <c r="V463" s="1" t="str">
        <f t="shared" ca="1" si="114"/>
        <v>嫪毐</v>
      </c>
      <c r="W463" s="1" t="str">
        <f t="shared" ca="1" si="115"/>
        <v>钟无艳</v>
      </c>
      <c r="X463" s="1" t="str">
        <f t="shared" ca="1" si="116"/>
        <v>嫪毐</v>
      </c>
      <c r="Y463" s="1" t="str">
        <f t="shared" ca="1" si="117"/>
        <v>嫪毐</v>
      </c>
      <c r="Z463" s="1" t="str">
        <f t="shared" ca="1" si="118"/>
        <v>孙膑</v>
      </c>
    </row>
    <row r="464" spans="6:26" x14ac:dyDescent="0.2">
      <c r="F464" s="1">
        <v>463</v>
      </c>
      <c r="G464" s="1">
        <f t="shared" ca="1" si="108"/>
        <v>223503</v>
      </c>
      <c r="H464" s="1">
        <f t="shared" ca="1" si="107"/>
        <v>309826</v>
      </c>
      <c r="I464" s="1">
        <f t="shared" ca="1" si="107"/>
        <v>8953</v>
      </c>
      <c r="J464" s="1">
        <f t="shared" ref="H464:P492" ca="1" si="119">RANDBETWEEN(1,1000000)</f>
        <v>291806</v>
      </c>
      <c r="K464" s="1">
        <f t="shared" ca="1" si="119"/>
        <v>574635</v>
      </c>
      <c r="L464" s="1">
        <f t="shared" ca="1" si="119"/>
        <v>615990</v>
      </c>
      <c r="M464" s="1">
        <f t="shared" ca="1" si="119"/>
        <v>339530</v>
      </c>
      <c r="N464" s="1">
        <f t="shared" ca="1" si="119"/>
        <v>609326</v>
      </c>
      <c r="O464" s="1">
        <f t="shared" ca="1" si="119"/>
        <v>949760</v>
      </c>
      <c r="P464" s="1">
        <f t="shared" ca="1" si="119"/>
        <v>671671</v>
      </c>
      <c r="Q464" s="1" t="str">
        <f t="shared" ca="1" si="109"/>
        <v>嫪毐</v>
      </c>
      <c r="R464" s="1" t="str">
        <f t="shared" ca="1" si="110"/>
        <v>嫪毐</v>
      </c>
      <c r="S464" s="1" t="str">
        <f t="shared" ca="1" si="111"/>
        <v>义渠骇</v>
      </c>
      <c r="T464" s="1" t="str">
        <f t="shared" ca="1" si="112"/>
        <v>嫪毐</v>
      </c>
      <c r="U464" s="1" t="str">
        <f t="shared" ca="1" si="113"/>
        <v>庞涓</v>
      </c>
      <c r="V464" s="1" t="str">
        <f t="shared" ca="1" si="114"/>
        <v>朱亥</v>
      </c>
      <c r="W464" s="1" t="str">
        <f t="shared" ca="1" si="115"/>
        <v>嫪毐</v>
      </c>
      <c r="X464" s="1" t="str">
        <f t="shared" ca="1" si="116"/>
        <v>朱亥</v>
      </c>
      <c r="Y464" s="1" t="str">
        <f t="shared" ca="1" si="117"/>
        <v>申不害</v>
      </c>
      <c r="Z464" s="1" t="str">
        <f t="shared" ca="1" si="118"/>
        <v>朱亥</v>
      </c>
    </row>
    <row r="465" spans="6:26" x14ac:dyDescent="0.2">
      <c r="F465" s="1">
        <v>464</v>
      </c>
      <c r="G465" s="1">
        <f t="shared" ca="1" si="108"/>
        <v>297597</v>
      </c>
      <c r="H465" s="1">
        <f t="shared" ca="1" si="119"/>
        <v>344925</v>
      </c>
      <c r="I465" s="1">
        <f t="shared" ca="1" si="119"/>
        <v>320910</v>
      </c>
      <c r="J465" s="1">
        <f t="shared" ca="1" si="119"/>
        <v>33749</v>
      </c>
      <c r="K465" s="1">
        <f t="shared" ca="1" si="119"/>
        <v>429261</v>
      </c>
      <c r="L465" s="1">
        <f t="shared" ca="1" si="119"/>
        <v>18084</v>
      </c>
      <c r="M465" s="1">
        <f t="shared" ca="1" si="119"/>
        <v>907837</v>
      </c>
      <c r="N465" s="1">
        <f t="shared" ca="1" si="119"/>
        <v>733814</v>
      </c>
      <c r="O465" s="1">
        <f t="shared" ca="1" si="119"/>
        <v>992648</v>
      </c>
      <c r="P465" s="1">
        <f t="shared" ca="1" si="119"/>
        <v>159317</v>
      </c>
      <c r="Q465" s="1" t="str">
        <f t="shared" ca="1" si="109"/>
        <v>嫪毐</v>
      </c>
      <c r="R465" s="1" t="str">
        <f t="shared" ca="1" si="110"/>
        <v>嫪毐</v>
      </c>
      <c r="S465" s="1" t="str">
        <f t="shared" ca="1" si="111"/>
        <v>嫪毐</v>
      </c>
      <c r="T465" s="1" t="str">
        <f t="shared" ca="1" si="112"/>
        <v>聂荌</v>
      </c>
      <c r="U465" s="1" t="str">
        <f t="shared" ca="1" si="113"/>
        <v>田忌</v>
      </c>
      <c r="V465" s="1" t="str">
        <f t="shared" ca="1" si="114"/>
        <v>聂荌</v>
      </c>
      <c r="W465" s="1" t="str">
        <f t="shared" ca="1" si="115"/>
        <v>西门豹</v>
      </c>
      <c r="X465" s="1" t="str">
        <f t="shared" ca="1" si="116"/>
        <v>朱亥</v>
      </c>
      <c r="Y465" s="1" t="str">
        <f t="shared" ca="1" si="117"/>
        <v>伍子胥</v>
      </c>
      <c r="Z465" s="1" t="str">
        <f t="shared" ca="1" si="118"/>
        <v>嫪毐</v>
      </c>
    </row>
    <row r="466" spans="6:26" x14ac:dyDescent="0.2">
      <c r="F466" s="1">
        <v>465</v>
      </c>
      <c r="G466" s="1">
        <f t="shared" ca="1" si="108"/>
        <v>739473</v>
      </c>
      <c r="H466" s="1">
        <f t="shared" ca="1" si="119"/>
        <v>48915</v>
      </c>
      <c r="I466" s="1">
        <f t="shared" ca="1" si="119"/>
        <v>867504</v>
      </c>
      <c r="J466" s="1">
        <f t="shared" ca="1" si="119"/>
        <v>892542</v>
      </c>
      <c r="K466" s="1">
        <f t="shared" ca="1" si="119"/>
        <v>364980</v>
      </c>
      <c r="L466" s="1">
        <f t="shared" ca="1" si="119"/>
        <v>89904</v>
      </c>
      <c r="M466" s="1">
        <f t="shared" ca="1" si="119"/>
        <v>90867</v>
      </c>
      <c r="N466" s="1">
        <f t="shared" ca="1" si="119"/>
        <v>29366</v>
      </c>
      <c r="O466" s="1">
        <f t="shared" ca="1" si="119"/>
        <v>387534</v>
      </c>
      <c r="P466" s="1">
        <f t="shared" ca="1" si="119"/>
        <v>640082</v>
      </c>
      <c r="Q466" s="1" t="str">
        <f t="shared" ca="1" si="109"/>
        <v>朱亥</v>
      </c>
      <c r="R466" s="1" t="str">
        <f t="shared" ca="1" si="110"/>
        <v>专诸</v>
      </c>
      <c r="S466" s="1" t="str">
        <f t="shared" ca="1" si="111"/>
        <v>朱亥</v>
      </c>
      <c r="T466" s="1" t="str">
        <f t="shared" ca="1" si="112"/>
        <v>西门豹</v>
      </c>
      <c r="U466" s="1" t="str">
        <f t="shared" ca="1" si="113"/>
        <v>嫪毐</v>
      </c>
      <c r="V466" s="1" t="str">
        <f t="shared" ca="1" si="114"/>
        <v>嫪毐</v>
      </c>
      <c r="W466" s="1" t="str">
        <f t="shared" ca="1" si="115"/>
        <v>嫪毐</v>
      </c>
      <c r="X466" s="1" t="str">
        <f t="shared" ca="1" si="116"/>
        <v>聂荌</v>
      </c>
      <c r="Y466" s="1" t="str">
        <f t="shared" ca="1" si="117"/>
        <v>樗里疾</v>
      </c>
      <c r="Z466" s="1" t="str">
        <f t="shared" ca="1" si="118"/>
        <v>朱亥</v>
      </c>
    </row>
    <row r="467" spans="6:26" x14ac:dyDescent="0.2">
      <c r="F467" s="1">
        <v>466</v>
      </c>
      <c r="G467" s="1">
        <f t="shared" ca="1" si="108"/>
        <v>697005</v>
      </c>
      <c r="H467" s="1">
        <f t="shared" ca="1" si="119"/>
        <v>214506</v>
      </c>
      <c r="I467" s="1">
        <f t="shared" ca="1" si="119"/>
        <v>223070</v>
      </c>
      <c r="J467" s="1">
        <f t="shared" ca="1" si="119"/>
        <v>885393</v>
      </c>
      <c r="K467" s="1">
        <f t="shared" ca="1" si="119"/>
        <v>457689</v>
      </c>
      <c r="L467" s="1">
        <f t="shared" ca="1" si="119"/>
        <v>364492</v>
      </c>
      <c r="M467" s="1">
        <f t="shared" ca="1" si="119"/>
        <v>716032</v>
      </c>
      <c r="N467" s="1">
        <f t="shared" ca="1" si="119"/>
        <v>286110</v>
      </c>
      <c r="O467" s="1">
        <f t="shared" ca="1" si="119"/>
        <v>228621</v>
      </c>
      <c r="P467" s="1">
        <f t="shared" ca="1" si="119"/>
        <v>818312</v>
      </c>
      <c r="Q467" s="1" t="str">
        <f t="shared" ca="1" si="109"/>
        <v>朱亥</v>
      </c>
      <c r="R467" s="1" t="str">
        <f t="shared" ca="1" si="110"/>
        <v>嫪毐</v>
      </c>
      <c r="S467" s="1" t="str">
        <f t="shared" ca="1" si="111"/>
        <v>嫪毐</v>
      </c>
      <c r="T467" s="1" t="str">
        <f t="shared" ca="1" si="112"/>
        <v>朱亥</v>
      </c>
      <c r="U467" s="1" t="str">
        <f t="shared" ca="1" si="113"/>
        <v>司马穰苴</v>
      </c>
      <c r="V467" s="1" t="str">
        <f t="shared" ca="1" si="114"/>
        <v>嫪毐</v>
      </c>
      <c r="W467" s="1" t="str">
        <f t="shared" ca="1" si="115"/>
        <v>朱亥</v>
      </c>
      <c r="X467" s="1" t="str">
        <f t="shared" ca="1" si="116"/>
        <v>嫪毐</v>
      </c>
      <c r="Y467" s="1" t="str">
        <f t="shared" ca="1" si="117"/>
        <v>嫪毐</v>
      </c>
      <c r="Z467" s="1" t="str">
        <f t="shared" ca="1" si="118"/>
        <v>朱亥</v>
      </c>
    </row>
    <row r="468" spans="6:26" x14ac:dyDescent="0.2">
      <c r="F468" s="1">
        <v>467</v>
      </c>
      <c r="G468" s="1">
        <f t="shared" ca="1" si="108"/>
        <v>106805</v>
      </c>
      <c r="H468" s="1">
        <f t="shared" ca="1" si="119"/>
        <v>679150</v>
      </c>
      <c r="I468" s="1">
        <f t="shared" ca="1" si="119"/>
        <v>853750</v>
      </c>
      <c r="J468" s="1">
        <f t="shared" ca="1" si="119"/>
        <v>951166</v>
      </c>
      <c r="K468" s="1">
        <f t="shared" ca="1" si="119"/>
        <v>54296</v>
      </c>
      <c r="L468" s="1">
        <f t="shared" ca="1" si="119"/>
        <v>497174</v>
      </c>
      <c r="M468" s="1">
        <f t="shared" ca="1" si="119"/>
        <v>981211</v>
      </c>
      <c r="N468" s="1">
        <f t="shared" ca="1" si="119"/>
        <v>387144</v>
      </c>
      <c r="O468" s="1">
        <f t="shared" ca="1" si="119"/>
        <v>142644</v>
      </c>
      <c r="P468" s="1">
        <f t="shared" ca="1" si="119"/>
        <v>755328</v>
      </c>
      <c r="Q468" s="1" t="str">
        <f t="shared" ca="1" si="109"/>
        <v>嫪毐</v>
      </c>
      <c r="R468" s="1" t="str">
        <f t="shared" ca="1" si="110"/>
        <v>朱亥</v>
      </c>
      <c r="S468" s="1" t="str">
        <f t="shared" ca="1" si="111"/>
        <v>朱亥</v>
      </c>
      <c r="T468" s="1" t="str">
        <f t="shared" ca="1" si="112"/>
        <v>申不害</v>
      </c>
      <c r="U468" s="1" t="str">
        <f t="shared" ca="1" si="113"/>
        <v>专诸</v>
      </c>
      <c r="V468" s="1" t="str">
        <f t="shared" ca="1" si="114"/>
        <v>春申君</v>
      </c>
      <c r="W468" s="1" t="str">
        <f t="shared" ca="1" si="115"/>
        <v>秦开</v>
      </c>
      <c r="X468" s="1" t="str">
        <f t="shared" ca="1" si="116"/>
        <v>樗里疾</v>
      </c>
      <c r="Y468" s="1" t="str">
        <f t="shared" ca="1" si="117"/>
        <v>嫪毐</v>
      </c>
      <c r="Z468" s="1" t="str">
        <f t="shared" ca="1" si="118"/>
        <v>朱亥</v>
      </c>
    </row>
    <row r="469" spans="6:26" x14ac:dyDescent="0.2">
      <c r="F469" s="1">
        <v>468</v>
      </c>
      <c r="G469" s="1">
        <f t="shared" ca="1" si="108"/>
        <v>186333</v>
      </c>
      <c r="H469" s="1">
        <f t="shared" ca="1" si="119"/>
        <v>13490</v>
      </c>
      <c r="I469" s="1">
        <f t="shared" ca="1" si="119"/>
        <v>27569</v>
      </c>
      <c r="J469" s="1">
        <f t="shared" ca="1" si="119"/>
        <v>434863</v>
      </c>
      <c r="K469" s="1">
        <f t="shared" ca="1" si="119"/>
        <v>87371</v>
      </c>
      <c r="L469" s="1">
        <f t="shared" ca="1" si="119"/>
        <v>910184</v>
      </c>
      <c r="M469" s="1">
        <f t="shared" ca="1" si="119"/>
        <v>156174</v>
      </c>
      <c r="N469" s="1">
        <f t="shared" ca="1" si="119"/>
        <v>242619</v>
      </c>
      <c r="O469" s="1">
        <f t="shared" ca="1" si="119"/>
        <v>905301</v>
      </c>
      <c r="P469" s="1">
        <f t="shared" ca="1" si="119"/>
        <v>689215</v>
      </c>
      <c r="Q469" s="1" t="str">
        <f t="shared" ca="1" si="109"/>
        <v>嫪毐</v>
      </c>
      <c r="R469" s="1" t="str">
        <f t="shared" ca="1" si="110"/>
        <v>信陵君</v>
      </c>
      <c r="S469" s="1" t="str">
        <f t="shared" ca="1" si="111"/>
        <v>聂荌</v>
      </c>
      <c r="T469" s="1" t="str">
        <f t="shared" ca="1" si="112"/>
        <v>田忌</v>
      </c>
      <c r="U469" s="1" t="str">
        <f t="shared" ca="1" si="113"/>
        <v>嫪毐</v>
      </c>
      <c r="V469" s="1" t="str">
        <f t="shared" ca="1" si="114"/>
        <v>西门豹</v>
      </c>
      <c r="W469" s="1" t="str">
        <f t="shared" ca="1" si="115"/>
        <v>嫪毐</v>
      </c>
      <c r="X469" s="1" t="str">
        <f t="shared" ca="1" si="116"/>
        <v>嫪毐</v>
      </c>
      <c r="Y469" s="1" t="str">
        <f t="shared" ca="1" si="117"/>
        <v>西门豹</v>
      </c>
      <c r="Z469" s="1" t="str">
        <f t="shared" ca="1" si="118"/>
        <v>朱亥</v>
      </c>
    </row>
    <row r="470" spans="6:26" x14ac:dyDescent="0.2">
      <c r="F470" s="1">
        <v>469</v>
      </c>
      <c r="G470" s="1">
        <f t="shared" ca="1" si="108"/>
        <v>860565</v>
      </c>
      <c r="H470" s="1">
        <f t="shared" ca="1" si="119"/>
        <v>270710</v>
      </c>
      <c r="I470" s="1">
        <f t="shared" ca="1" si="119"/>
        <v>287058</v>
      </c>
      <c r="J470" s="1">
        <f t="shared" ca="1" si="119"/>
        <v>736095</v>
      </c>
      <c r="K470" s="1">
        <f t="shared" ca="1" si="119"/>
        <v>459517</v>
      </c>
      <c r="L470" s="1">
        <f t="shared" ca="1" si="119"/>
        <v>992015</v>
      </c>
      <c r="M470" s="1">
        <f t="shared" ca="1" si="119"/>
        <v>120516</v>
      </c>
      <c r="N470" s="1">
        <f t="shared" ca="1" si="119"/>
        <v>480494</v>
      </c>
      <c r="O470" s="1">
        <f t="shared" ca="1" si="119"/>
        <v>670326</v>
      </c>
      <c r="P470" s="1">
        <f t="shared" ca="1" si="119"/>
        <v>850532</v>
      </c>
      <c r="Q470" s="1" t="str">
        <f t="shared" ca="1" si="109"/>
        <v>朱亥</v>
      </c>
      <c r="R470" s="1" t="str">
        <f t="shared" ca="1" si="110"/>
        <v>嫪毐</v>
      </c>
      <c r="S470" s="1" t="str">
        <f t="shared" ca="1" si="111"/>
        <v>嫪毐</v>
      </c>
      <c r="T470" s="1" t="str">
        <f t="shared" ca="1" si="112"/>
        <v>朱亥</v>
      </c>
      <c r="U470" s="1" t="str">
        <f t="shared" ca="1" si="113"/>
        <v>司马穰苴</v>
      </c>
      <c r="V470" s="1" t="str">
        <f t="shared" ca="1" si="114"/>
        <v>褒姒</v>
      </c>
      <c r="W470" s="1" t="str">
        <f t="shared" ca="1" si="115"/>
        <v>嫪毐</v>
      </c>
      <c r="X470" s="1" t="str">
        <f t="shared" ca="1" si="116"/>
        <v>春申君</v>
      </c>
      <c r="Y470" s="1" t="str">
        <f t="shared" ca="1" si="117"/>
        <v>朱亥</v>
      </c>
      <c r="Z470" s="1" t="str">
        <f t="shared" ca="1" si="118"/>
        <v>朱亥</v>
      </c>
    </row>
    <row r="471" spans="6:26" x14ac:dyDescent="0.2">
      <c r="F471" s="1">
        <v>470</v>
      </c>
      <c r="G471" s="1">
        <f t="shared" ca="1" si="108"/>
        <v>709289</v>
      </c>
      <c r="H471" s="1">
        <f t="shared" ca="1" si="119"/>
        <v>292048</v>
      </c>
      <c r="I471" s="1">
        <f t="shared" ca="1" si="119"/>
        <v>406228</v>
      </c>
      <c r="J471" s="1">
        <f t="shared" ca="1" si="119"/>
        <v>194858</v>
      </c>
      <c r="K471" s="1">
        <f t="shared" ca="1" si="119"/>
        <v>877354</v>
      </c>
      <c r="L471" s="1">
        <f t="shared" ca="1" si="119"/>
        <v>774885</v>
      </c>
      <c r="M471" s="1">
        <f t="shared" ca="1" si="119"/>
        <v>529462</v>
      </c>
      <c r="N471" s="1">
        <f t="shared" ca="1" si="119"/>
        <v>84499</v>
      </c>
      <c r="O471" s="1">
        <f t="shared" ca="1" si="119"/>
        <v>583015</v>
      </c>
      <c r="P471" s="1">
        <f t="shared" ca="1" si="119"/>
        <v>509560</v>
      </c>
      <c r="Q471" s="1" t="str">
        <f t="shared" ca="1" si="109"/>
        <v>朱亥</v>
      </c>
      <c r="R471" s="1" t="str">
        <f t="shared" ca="1" si="110"/>
        <v>嫪毐</v>
      </c>
      <c r="S471" s="1" t="str">
        <f t="shared" ca="1" si="111"/>
        <v>钟无艳</v>
      </c>
      <c r="T471" s="1" t="str">
        <f t="shared" ca="1" si="112"/>
        <v>嫪毐</v>
      </c>
      <c r="U471" s="1" t="str">
        <f t="shared" ca="1" si="113"/>
        <v>朱亥</v>
      </c>
      <c r="V471" s="1" t="str">
        <f t="shared" ca="1" si="114"/>
        <v>朱亥</v>
      </c>
      <c r="W471" s="1" t="str">
        <f t="shared" ca="1" si="115"/>
        <v>孙叔敖</v>
      </c>
      <c r="X471" s="1" t="str">
        <f t="shared" ca="1" si="116"/>
        <v>嫪毐</v>
      </c>
      <c r="Y471" s="1" t="str">
        <f t="shared" ca="1" si="117"/>
        <v>朱亥</v>
      </c>
      <c r="Z471" s="1" t="str">
        <f t="shared" ca="1" si="118"/>
        <v>莫邪</v>
      </c>
    </row>
    <row r="472" spans="6:26" x14ac:dyDescent="0.2">
      <c r="F472" s="1">
        <v>471</v>
      </c>
      <c r="G472" s="1">
        <f t="shared" ca="1" si="108"/>
        <v>395175</v>
      </c>
      <c r="H472" s="1">
        <f t="shared" ca="1" si="119"/>
        <v>394003</v>
      </c>
      <c r="I472" s="1">
        <f t="shared" ca="1" si="119"/>
        <v>806669</v>
      </c>
      <c r="J472" s="1">
        <f t="shared" ca="1" si="119"/>
        <v>384048</v>
      </c>
      <c r="K472" s="1">
        <f t="shared" ca="1" si="119"/>
        <v>696132</v>
      </c>
      <c r="L472" s="1">
        <f t="shared" ca="1" si="119"/>
        <v>404083</v>
      </c>
      <c r="M472" s="1">
        <f t="shared" ca="1" si="119"/>
        <v>526775</v>
      </c>
      <c r="N472" s="1">
        <f t="shared" ca="1" si="119"/>
        <v>791792</v>
      </c>
      <c r="O472" s="1">
        <f t="shared" ca="1" si="119"/>
        <v>180390</v>
      </c>
      <c r="P472" s="1">
        <f t="shared" ca="1" si="119"/>
        <v>538227</v>
      </c>
      <c r="Q472" s="1" t="str">
        <f t="shared" ca="1" si="109"/>
        <v>伯乐</v>
      </c>
      <c r="R472" s="1" t="str">
        <f t="shared" ca="1" si="110"/>
        <v>伯乐</v>
      </c>
      <c r="S472" s="1" t="str">
        <f t="shared" ca="1" si="111"/>
        <v>朱亥</v>
      </c>
      <c r="T472" s="1" t="str">
        <f t="shared" ca="1" si="112"/>
        <v>嫪毐</v>
      </c>
      <c r="U472" s="1" t="str">
        <f t="shared" ca="1" si="113"/>
        <v>朱亥</v>
      </c>
      <c r="V472" s="1" t="str">
        <f t="shared" ca="1" si="114"/>
        <v>钟无艳</v>
      </c>
      <c r="W472" s="1" t="str">
        <f t="shared" ca="1" si="115"/>
        <v>莫邪</v>
      </c>
      <c r="X472" s="1" t="str">
        <f t="shared" ca="1" si="116"/>
        <v>朱亥</v>
      </c>
      <c r="Y472" s="1" t="str">
        <f t="shared" ca="1" si="117"/>
        <v>嫪毐</v>
      </c>
      <c r="Z472" s="1" t="str">
        <f t="shared" ca="1" si="118"/>
        <v>孙叔敖</v>
      </c>
    </row>
    <row r="473" spans="6:26" x14ac:dyDescent="0.2">
      <c r="F473" s="1">
        <v>472</v>
      </c>
      <c r="G473" s="1">
        <f t="shared" ca="1" si="108"/>
        <v>109797</v>
      </c>
      <c r="H473" s="1">
        <f t="shared" ca="1" si="119"/>
        <v>9007</v>
      </c>
      <c r="I473" s="1">
        <f t="shared" ca="1" si="119"/>
        <v>501365</v>
      </c>
      <c r="J473" s="1">
        <f t="shared" ca="1" si="119"/>
        <v>364600</v>
      </c>
      <c r="K473" s="1">
        <f t="shared" ca="1" si="119"/>
        <v>412677</v>
      </c>
      <c r="L473" s="1">
        <f t="shared" ca="1" si="119"/>
        <v>480093</v>
      </c>
      <c r="M473" s="1">
        <f t="shared" ca="1" si="119"/>
        <v>557631</v>
      </c>
      <c r="N473" s="1">
        <f t="shared" ca="1" si="119"/>
        <v>858543</v>
      </c>
      <c r="O473" s="1">
        <f t="shared" ca="1" si="119"/>
        <v>912901</v>
      </c>
      <c r="P473" s="1">
        <f t="shared" ca="1" si="119"/>
        <v>713437</v>
      </c>
      <c r="Q473" s="1" t="str">
        <f t="shared" ca="1" si="109"/>
        <v>嫪毐</v>
      </c>
      <c r="R473" s="1" t="str">
        <f t="shared" ca="1" si="110"/>
        <v>义渠骇</v>
      </c>
      <c r="S473" s="1" t="str">
        <f t="shared" ca="1" si="111"/>
        <v>莫邪</v>
      </c>
      <c r="T473" s="1" t="str">
        <f t="shared" ca="1" si="112"/>
        <v>嫪毐</v>
      </c>
      <c r="U473" s="1" t="str">
        <f t="shared" ca="1" si="113"/>
        <v>钟无艳</v>
      </c>
      <c r="V473" s="1" t="str">
        <f t="shared" ca="1" si="114"/>
        <v>春申君</v>
      </c>
      <c r="W473" s="1" t="str">
        <f t="shared" ca="1" si="115"/>
        <v>庞涓</v>
      </c>
      <c r="X473" s="1" t="str">
        <f t="shared" ca="1" si="116"/>
        <v>朱亥</v>
      </c>
      <c r="Y473" s="1" t="str">
        <f t="shared" ca="1" si="117"/>
        <v>西门豹</v>
      </c>
      <c r="Z473" s="1" t="str">
        <f t="shared" ca="1" si="118"/>
        <v>朱亥</v>
      </c>
    </row>
    <row r="474" spans="6:26" x14ac:dyDescent="0.2">
      <c r="F474" s="1">
        <v>473</v>
      </c>
      <c r="G474" s="1">
        <f t="shared" ca="1" si="108"/>
        <v>116051</v>
      </c>
      <c r="H474" s="1">
        <f t="shared" ca="1" si="119"/>
        <v>707888</v>
      </c>
      <c r="I474" s="1">
        <f t="shared" ca="1" si="119"/>
        <v>547896</v>
      </c>
      <c r="J474" s="1">
        <f t="shared" ca="1" si="119"/>
        <v>112668</v>
      </c>
      <c r="K474" s="1">
        <f t="shared" ca="1" si="119"/>
        <v>393217</v>
      </c>
      <c r="L474" s="1">
        <f t="shared" ca="1" si="119"/>
        <v>936024</v>
      </c>
      <c r="M474" s="1">
        <f t="shared" ca="1" si="119"/>
        <v>549679</v>
      </c>
      <c r="N474" s="1">
        <f t="shared" ca="1" si="119"/>
        <v>929376</v>
      </c>
      <c r="O474" s="1">
        <f t="shared" ca="1" si="119"/>
        <v>800563</v>
      </c>
      <c r="P474" s="1">
        <f t="shared" ca="1" si="119"/>
        <v>128257</v>
      </c>
      <c r="Q474" s="1" t="str">
        <f t="shared" ca="1" si="109"/>
        <v>嫪毐</v>
      </c>
      <c r="R474" s="1" t="str">
        <f t="shared" ca="1" si="110"/>
        <v>朱亥</v>
      </c>
      <c r="S474" s="1" t="str">
        <f t="shared" ca="1" si="111"/>
        <v>孙叔敖</v>
      </c>
      <c r="T474" s="1" t="str">
        <f t="shared" ca="1" si="112"/>
        <v>嫪毐</v>
      </c>
      <c r="U474" s="1" t="str">
        <f t="shared" ca="1" si="113"/>
        <v>伯乐</v>
      </c>
      <c r="V474" s="1" t="str">
        <f t="shared" ca="1" si="114"/>
        <v>暴鸢</v>
      </c>
      <c r="W474" s="1" t="str">
        <f t="shared" ca="1" si="115"/>
        <v>孙叔敖</v>
      </c>
      <c r="X474" s="1" t="str">
        <f t="shared" ca="1" si="116"/>
        <v>暴鸢</v>
      </c>
      <c r="Y474" s="1" t="str">
        <f t="shared" ca="1" si="117"/>
        <v>朱亥</v>
      </c>
      <c r="Z474" s="1" t="str">
        <f t="shared" ca="1" si="118"/>
        <v>嫪毐</v>
      </c>
    </row>
    <row r="475" spans="6:26" x14ac:dyDescent="0.2">
      <c r="F475" s="1">
        <v>474</v>
      </c>
      <c r="G475" s="1">
        <f t="shared" ca="1" si="108"/>
        <v>535465</v>
      </c>
      <c r="H475" s="1">
        <f t="shared" ca="1" si="119"/>
        <v>746562</v>
      </c>
      <c r="I475" s="1">
        <f t="shared" ca="1" si="119"/>
        <v>351989</v>
      </c>
      <c r="J475" s="1">
        <f t="shared" ca="1" si="119"/>
        <v>62531</v>
      </c>
      <c r="K475" s="1">
        <f t="shared" ca="1" si="119"/>
        <v>248180</v>
      </c>
      <c r="L475" s="1">
        <f t="shared" ca="1" si="119"/>
        <v>20216</v>
      </c>
      <c r="M475" s="1">
        <f t="shared" ca="1" si="119"/>
        <v>441953</v>
      </c>
      <c r="N475" s="1">
        <f t="shared" ca="1" si="119"/>
        <v>49202</v>
      </c>
      <c r="O475" s="1">
        <f t="shared" ca="1" si="119"/>
        <v>852339</v>
      </c>
      <c r="P475" s="1">
        <f t="shared" ca="1" si="119"/>
        <v>884559</v>
      </c>
      <c r="Q475" s="1" t="str">
        <f t="shared" ca="1" si="109"/>
        <v>孙叔敖</v>
      </c>
      <c r="R475" s="1" t="str">
        <f t="shared" ca="1" si="110"/>
        <v>朱亥</v>
      </c>
      <c r="S475" s="1" t="str">
        <f t="shared" ca="1" si="111"/>
        <v>嫪毐</v>
      </c>
      <c r="T475" s="1" t="str">
        <f t="shared" ca="1" si="112"/>
        <v>专诸</v>
      </c>
      <c r="U475" s="1" t="str">
        <f t="shared" ca="1" si="113"/>
        <v>嫪毐</v>
      </c>
      <c r="V475" s="1" t="str">
        <f t="shared" ca="1" si="114"/>
        <v>聂荌</v>
      </c>
      <c r="W475" s="1" t="str">
        <f t="shared" ca="1" si="115"/>
        <v>田忌</v>
      </c>
      <c r="X475" s="1" t="str">
        <f t="shared" ca="1" si="116"/>
        <v>专诸</v>
      </c>
      <c r="Y475" s="1" t="str">
        <f t="shared" ca="1" si="117"/>
        <v>朱亥</v>
      </c>
      <c r="Z475" s="1" t="str">
        <f t="shared" ca="1" si="118"/>
        <v>朱亥</v>
      </c>
    </row>
    <row r="476" spans="6:26" x14ac:dyDescent="0.2">
      <c r="F476" s="1">
        <v>475</v>
      </c>
      <c r="G476" s="1">
        <f t="shared" ca="1" si="108"/>
        <v>383585</v>
      </c>
      <c r="H476" s="1">
        <f t="shared" ca="1" si="119"/>
        <v>774161</v>
      </c>
      <c r="I476" s="1">
        <f t="shared" ca="1" si="119"/>
        <v>150265</v>
      </c>
      <c r="J476" s="1">
        <f t="shared" ca="1" si="119"/>
        <v>270169</v>
      </c>
      <c r="K476" s="1">
        <f t="shared" ca="1" si="119"/>
        <v>383183</v>
      </c>
      <c r="L476" s="1">
        <f t="shared" ca="1" si="119"/>
        <v>919506</v>
      </c>
      <c r="M476" s="1">
        <f t="shared" ca="1" si="119"/>
        <v>109683</v>
      </c>
      <c r="N476" s="1">
        <f t="shared" ca="1" si="119"/>
        <v>31898</v>
      </c>
      <c r="O476" s="1">
        <f t="shared" ca="1" si="119"/>
        <v>26022</v>
      </c>
      <c r="P476" s="1">
        <f t="shared" ca="1" si="119"/>
        <v>349507</v>
      </c>
      <c r="Q476" s="1" t="str">
        <f t="shared" ca="1" si="109"/>
        <v>嫪毐</v>
      </c>
      <c r="R476" s="1" t="str">
        <f t="shared" ca="1" si="110"/>
        <v>朱亥</v>
      </c>
      <c r="S476" s="1" t="str">
        <f t="shared" ca="1" si="111"/>
        <v>嫪毐</v>
      </c>
      <c r="T476" s="1" t="str">
        <f t="shared" ca="1" si="112"/>
        <v>嫪毐</v>
      </c>
      <c r="U476" s="1" t="str">
        <f t="shared" ca="1" si="113"/>
        <v>嫪毐</v>
      </c>
      <c r="V476" s="1" t="str">
        <f t="shared" ca="1" si="114"/>
        <v>韩非子</v>
      </c>
      <c r="W476" s="1" t="str">
        <f t="shared" ca="1" si="115"/>
        <v>嫪毐</v>
      </c>
      <c r="X476" s="1" t="str">
        <f t="shared" ca="1" si="116"/>
        <v>聂荌</v>
      </c>
      <c r="Y476" s="1" t="str">
        <f t="shared" ca="1" si="117"/>
        <v>聂荌</v>
      </c>
      <c r="Z476" s="1" t="str">
        <f t="shared" ca="1" si="118"/>
        <v>嫪毐</v>
      </c>
    </row>
    <row r="477" spans="6:26" x14ac:dyDescent="0.2">
      <c r="F477" s="1">
        <v>476</v>
      </c>
      <c r="G477" s="1">
        <f t="shared" ca="1" si="108"/>
        <v>860249</v>
      </c>
      <c r="H477" s="1">
        <f t="shared" ca="1" si="119"/>
        <v>359403</v>
      </c>
      <c r="I477" s="1">
        <f t="shared" ca="1" si="119"/>
        <v>435719</v>
      </c>
      <c r="J477" s="1">
        <f t="shared" ca="1" si="119"/>
        <v>623223</v>
      </c>
      <c r="K477" s="1">
        <f t="shared" ca="1" si="119"/>
        <v>34755</v>
      </c>
      <c r="L477" s="1">
        <f t="shared" ca="1" si="119"/>
        <v>305820</v>
      </c>
      <c r="M477" s="1">
        <f t="shared" ca="1" si="119"/>
        <v>964362</v>
      </c>
      <c r="N477" s="1">
        <f t="shared" ca="1" si="119"/>
        <v>843308</v>
      </c>
      <c r="O477" s="1">
        <f t="shared" ca="1" si="119"/>
        <v>569946</v>
      </c>
      <c r="P477" s="1">
        <f t="shared" ca="1" si="119"/>
        <v>476682</v>
      </c>
      <c r="Q477" s="1" t="str">
        <f t="shared" ca="1" si="109"/>
        <v>朱亥</v>
      </c>
      <c r="R477" s="1" t="str">
        <f t="shared" ca="1" si="110"/>
        <v>嫪毐</v>
      </c>
      <c r="S477" s="1" t="str">
        <f t="shared" ca="1" si="111"/>
        <v>田忌</v>
      </c>
      <c r="T477" s="1" t="str">
        <f t="shared" ca="1" si="112"/>
        <v>朱亥</v>
      </c>
      <c r="U477" s="1" t="str">
        <f t="shared" ca="1" si="113"/>
        <v>聂荌</v>
      </c>
      <c r="V477" s="1" t="str">
        <f t="shared" ca="1" si="114"/>
        <v>嫪毐</v>
      </c>
      <c r="W477" s="1" t="str">
        <f t="shared" ca="1" si="115"/>
        <v>秦开</v>
      </c>
      <c r="X477" s="1" t="str">
        <f t="shared" ca="1" si="116"/>
        <v>朱亥</v>
      </c>
      <c r="Y477" s="1" t="str">
        <f t="shared" ca="1" si="117"/>
        <v>庞涓</v>
      </c>
      <c r="Z477" s="1" t="str">
        <f t="shared" ca="1" si="118"/>
        <v>春申君</v>
      </c>
    </row>
    <row r="478" spans="6:26" x14ac:dyDescent="0.2">
      <c r="F478" s="1">
        <v>477</v>
      </c>
      <c r="G478" s="1">
        <f t="shared" ca="1" si="108"/>
        <v>2796</v>
      </c>
      <c r="H478" s="1">
        <f t="shared" ca="1" si="119"/>
        <v>612889</v>
      </c>
      <c r="I478" s="1">
        <f t="shared" ca="1" si="119"/>
        <v>659405</v>
      </c>
      <c r="J478" s="1">
        <f t="shared" ca="1" si="119"/>
        <v>971966</v>
      </c>
      <c r="K478" s="1">
        <f t="shared" ca="1" si="119"/>
        <v>375097</v>
      </c>
      <c r="L478" s="1">
        <f t="shared" ca="1" si="119"/>
        <v>66920</v>
      </c>
      <c r="M478" s="1">
        <f t="shared" ca="1" si="119"/>
        <v>655900</v>
      </c>
      <c r="N478" s="1">
        <f t="shared" ca="1" si="119"/>
        <v>221583</v>
      </c>
      <c r="O478" s="1">
        <f t="shared" ca="1" si="119"/>
        <v>718575</v>
      </c>
      <c r="P478" s="1">
        <f t="shared" ca="1" si="119"/>
        <v>197478</v>
      </c>
      <c r="Q478" s="1" t="str">
        <f t="shared" ca="1" si="109"/>
        <v>骊姬</v>
      </c>
      <c r="R478" s="1" t="str">
        <f t="shared" ca="1" si="110"/>
        <v>朱亥</v>
      </c>
      <c r="S478" s="1" t="str">
        <f t="shared" ca="1" si="111"/>
        <v>朱亥</v>
      </c>
      <c r="T478" s="1" t="str">
        <f t="shared" ca="1" si="112"/>
        <v>秦开</v>
      </c>
      <c r="U478" s="1" t="str">
        <f t="shared" ca="1" si="113"/>
        <v>嫪毐</v>
      </c>
      <c r="V478" s="1" t="str">
        <f t="shared" ca="1" si="114"/>
        <v>专诸</v>
      </c>
      <c r="W478" s="1" t="str">
        <f t="shared" ca="1" si="115"/>
        <v>朱亥</v>
      </c>
      <c r="X478" s="1" t="str">
        <f t="shared" ca="1" si="116"/>
        <v>嫪毐</v>
      </c>
      <c r="Y478" s="1" t="str">
        <f t="shared" ca="1" si="117"/>
        <v>朱亥</v>
      </c>
      <c r="Z478" s="1" t="str">
        <f t="shared" ca="1" si="118"/>
        <v>嫪毐</v>
      </c>
    </row>
    <row r="479" spans="6:26" x14ac:dyDescent="0.2">
      <c r="F479" s="1">
        <v>478</v>
      </c>
      <c r="G479" s="1">
        <f t="shared" ca="1" si="108"/>
        <v>357306</v>
      </c>
      <c r="H479" s="1">
        <f t="shared" ca="1" si="119"/>
        <v>258486</v>
      </c>
      <c r="I479" s="1">
        <f t="shared" ca="1" si="119"/>
        <v>662429</v>
      </c>
      <c r="J479" s="1">
        <f t="shared" ca="1" si="119"/>
        <v>473795</v>
      </c>
      <c r="K479" s="1">
        <f t="shared" ca="1" si="119"/>
        <v>320158</v>
      </c>
      <c r="L479" s="1">
        <f t="shared" ca="1" si="119"/>
        <v>994618</v>
      </c>
      <c r="M479" s="1">
        <f t="shared" ca="1" si="119"/>
        <v>344571</v>
      </c>
      <c r="N479" s="1">
        <f t="shared" ca="1" si="119"/>
        <v>981670</v>
      </c>
      <c r="O479" s="1">
        <f t="shared" ca="1" si="119"/>
        <v>341228</v>
      </c>
      <c r="P479" s="1">
        <f t="shared" ca="1" si="119"/>
        <v>772335</v>
      </c>
      <c r="Q479" s="1" t="str">
        <f t="shared" ca="1" si="109"/>
        <v>嫪毐</v>
      </c>
      <c r="R479" s="1" t="str">
        <f t="shared" ca="1" si="110"/>
        <v>嫪毐</v>
      </c>
      <c r="S479" s="1" t="str">
        <f t="shared" ca="1" si="111"/>
        <v>朱亥</v>
      </c>
      <c r="T479" s="1" t="str">
        <f t="shared" ca="1" si="112"/>
        <v>春申君</v>
      </c>
      <c r="U479" s="1" t="str">
        <f t="shared" ca="1" si="113"/>
        <v>嫪毐</v>
      </c>
      <c r="V479" s="1" t="str">
        <f t="shared" ca="1" si="114"/>
        <v>伍子胥</v>
      </c>
      <c r="W479" s="1" t="str">
        <f t="shared" ca="1" si="115"/>
        <v>嫪毐</v>
      </c>
      <c r="X479" s="1" t="str">
        <f t="shared" ca="1" si="116"/>
        <v>秦开</v>
      </c>
      <c r="Y479" s="1" t="str">
        <f t="shared" ca="1" si="117"/>
        <v>嫪毐</v>
      </c>
      <c r="Z479" s="1" t="str">
        <f t="shared" ca="1" si="118"/>
        <v>朱亥</v>
      </c>
    </row>
    <row r="480" spans="6:26" x14ac:dyDescent="0.2">
      <c r="F480" s="1">
        <v>479</v>
      </c>
      <c r="G480" s="1">
        <f t="shared" ca="1" si="108"/>
        <v>573159</v>
      </c>
      <c r="H480" s="1">
        <f t="shared" ca="1" si="119"/>
        <v>622584</v>
      </c>
      <c r="I480" s="1">
        <f t="shared" ca="1" si="119"/>
        <v>121528</v>
      </c>
      <c r="J480" s="1">
        <f t="shared" ca="1" si="119"/>
        <v>280857</v>
      </c>
      <c r="K480" s="1">
        <f t="shared" ca="1" si="119"/>
        <v>932148</v>
      </c>
      <c r="L480" s="1">
        <f t="shared" ca="1" si="119"/>
        <v>6528</v>
      </c>
      <c r="M480" s="1">
        <f t="shared" ca="1" si="119"/>
        <v>16207</v>
      </c>
      <c r="N480" s="1">
        <f t="shared" ca="1" si="119"/>
        <v>750046</v>
      </c>
      <c r="O480" s="1">
        <f t="shared" ca="1" si="119"/>
        <v>550151</v>
      </c>
      <c r="P480" s="1">
        <f t="shared" ca="1" si="119"/>
        <v>349369</v>
      </c>
      <c r="Q480" s="1" t="str">
        <f t="shared" ca="1" si="109"/>
        <v>庞涓</v>
      </c>
      <c r="R480" s="1" t="str">
        <f t="shared" ca="1" si="110"/>
        <v>朱亥</v>
      </c>
      <c r="S480" s="1" t="str">
        <f t="shared" ca="1" si="111"/>
        <v>嫪毐</v>
      </c>
      <c r="T480" s="1" t="str">
        <f t="shared" ca="1" si="112"/>
        <v>嫪毐</v>
      </c>
      <c r="U480" s="1" t="str">
        <f t="shared" ca="1" si="113"/>
        <v>暴鸢</v>
      </c>
      <c r="V480" s="1" t="str">
        <f t="shared" ca="1" si="114"/>
        <v>义渠骇</v>
      </c>
      <c r="W480" s="1" t="str">
        <f t="shared" ca="1" si="115"/>
        <v>西施</v>
      </c>
      <c r="X480" s="1" t="str">
        <f t="shared" ca="1" si="116"/>
        <v>朱亥</v>
      </c>
      <c r="Y480" s="1" t="str">
        <f t="shared" ca="1" si="117"/>
        <v>孙叔敖</v>
      </c>
      <c r="Z480" s="1" t="str">
        <f t="shared" ca="1" si="118"/>
        <v>嫪毐</v>
      </c>
    </row>
    <row r="481" spans="6:26" x14ac:dyDescent="0.2">
      <c r="F481" s="1">
        <v>480</v>
      </c>
      <c r="G481" s="1">
        <f t="shared" ca="1" si="108"/>
        <v>298642</v>
      </c>
      <c r="H481" s="1">
        <f t="shared" ca="1" si="119"/>
        <v>815094</v>
      </c>
      <c r="I481" s="1">
        <f t="shared" ca="1" si="119"/>
        <v>25526</v>
      </c>
      <c r="J481" s="1">
        <f t="shared" ca="1" si="119"/>
        <v>207943</v>
      </c>
      <c r="K481" s="1">
        <f t="shared" ca="1" si="119"/>
        <v>818295</v>
      </c>
      <c r="L481" s="1">
        <f t="shared" ca="1" si="119"/>
        <v>261646</v>
      </c>
      <c r="M481" s="1">
        <f t="shared" ca="1" si="119"/>
        <v>460974</v>
      </c>
      <c r="N481" s="1">
        <f t="shared" ca="1" si="119"/>
        <v>40623</v>
      </c>
      <c r="O481" s="1">
        <f t="shared" ca="1" si="119"/>
        <v>545907</v>
      </c>
      <c r="P481" s="1">
        <f t="shared" ca="1" si="119"/>
        <v>623639</v>
      </c>
      <c r="Q481" s="1" t="str">
        <f t="shared" ca="1" si="109"/>
        <v>嫪毐</v>
      </c>
      <c r="R481" s="1" t="str">
        <f t="shared" ca="1" si="110"/>
        <v>朱亥</v>
      </c>
      <c r="S481" s="1" t="str">
        <f t="shared" ca="1" si="111"/>
        <v>聂荌</v>
      </c>
      <c r="T481" s="1" t="str">
        <f t="shared" ca="1" si="112"/>
        <v>嫪毐</v>
      </c>
      <c r="U481" s="1" t="str">
        <f t="shared" ca="1" si="113"/>
        <v>朱亥</v>
      </c>
      <c r="V481" s="1" t="str">
        <f t="shared" ca="1" si="114"/>
        <v>嫪毐</v>
      </c>
      <c r="W481" s="1" t="str">
        <f t="shared" ca="1" si="115"/>
        <v>司马穰苴</v>
      </c>
      <c r="X481" s="1" t="str">
        <f t="shared" ca="1" si="116"/>
        <v>聂荌</v>
      </c>
      <c r="Y481" s="1" t="str">
        <f t="shared" ca="1" si="117"/>
        <v>孙叔敖</v>
      </c>
      <c r="Z481" s="1" t="str">
        <f t="shared" ca="1" si="118"/>
        <v>朱亥</v>
      </c>
    </row>
    <row r="482" spans="6:26" x14ac:dyDescent="0.2">
      <c r="F482" s="1">
        <v>481</v>
      </c>
      <c r="G482" s="1">
        <f t="shared" ca="1" si="108"/>
        <v>121109</v>
      </c>
      <c r="H482" s="1">
        <f t="shared" ca="1" si="119"/>
        <v>92172</v>
      </c>
      <c r="I482" s="1">
        <f t="shared" ca="1" si="119"/>
        <v>219208</v>
      </c>
      <c r="J482" s="1">
        <f t="shared" ca="1" si="119"/>
        <v>276223</v>
      </c>
      <c r="K482" s="1">
        <f t="shared" ca="1" si="119"/>
        <v>310471</v>
      </c>
      <c r="L482" s="1">
        <f t="shared" ca="1" si="119"/>
        <v>894139</v>
      </c>
      <c r="M482" s="1">
        <f t="shared" ca="1" si="119"/>
        <v>20746</v>
      </c>
      <c r="N482" s="1">
        <f t="shared" ca="1" si="119"/>
        <v>365226</v>
      </c>
      <c r="O482" s="1">
        <f t="shared" ca="1" si="119"/>
        <v>339449</v>
      </c>
      <c r="P482" s="1">
        <f t="shared" ca="1" si="119"/>
        <v>721548</v>
      </c>
      <c r="Q482" s="1" t="str">
        <f t="shared" ca="1" si="109"/>
        <v>嫪毐</v>
      </c>
      <c r="R482" s="1" t="str">
        <f t="shared" ca="1" si="110"/>
        <v>嫪毐</v>
      </c>
      <c r="S482" s="1" t="str">
        <f t="shared" ca="1" si="111"/>
        <v>嫪毐</v>
      </c>
      <c r="T482" s="1" t="str">
        <f t="shared" ca="1" si="112"/>
        <v>嫪毐</v>
      </c>
      <c r="U482" s="1" t="str">
        <f t="shared" ca="1" si="113"/>
        <v>嫪毐</v>
      </c>
      <c r="V482" s="1" t="str">
        <f t="shared" ca="1" si="114"/>
        <v>西门豹</v>
      </c>
      <c r="W482" s="1" t="str">
        <f t="shared" ca="1" si="115"/>
        <v>聂荌</v>
      </c>
      <c r="X482" s="1" t="str">
        <f t="shared" ca="1" si="116"/>
        <v>嫪毐</v>
      </c>
      <c r="Y482" s="1" t="str">
        <f t="shared" ca="1" si="117"/>
        <v>嫪毐</v>
      </c>
      <c r="Z482" s="1" t="str">
        <f t="shared" ca="1" si="118"/>
        <v>朱亥</v>
      </c>
    </row>
    <row r="483" spans="6:26" x14ac:dyDescent="0.2">
      <c r="F483" s="1">
        <v>482</v>
      </c>
      <c r="G483" s="1">
        <f t="shared" ca="1" si="108"/>
        <v>855949</v>
      </c>
      <c r="H483" s="1">
        <f t="shared" ca="1" si="119"/>
        <v>775654</v>
      </c>
      <c r="I483" s="1">
        <f t="shared" ca="1" si="119"/>
        <v>382062</v>
      </c>
      <c r="J483" s="1">
        <f t="shared" ca="1" si="119"/>
        <v>771155</v>
      </c>
      <c r="K483" s="1">
        <f t="shared" ca="1" si="119"/>
        <v>256005</v>
      </c>
      <c r="L483" s="1">
        <f t="shared" ca="1" si="119"/>
        <v>345355</v>
      </c>
      <c r="M483" s="1">
        <f t="shared" ca="1" si="119"/>
        <v>24050</v>
      </c>
      <c r="N483" s="1">
        <f t="shared" ca="1" si="119"/>
        <v>731566</v>
      </c>
      <c r="O483" s="1">
        <f t="shared" ca="1" si="119"/>
        <v>734071</v>
      </c>
      <c r="P483" s="1">
        <f t="shared" ca="1" si="119"/>
        <v>813004</v>
      </c>
      <c r="Q483" s="1" t="str">
        <f t="shared" ca="1" si="109"/>
        <v>朱亥</v>
      </c>
      <c r="R483" s="1" t="str">
        <f t="shared" ca="1" si="110"/>
        <v>朱亥</v>
      </c>
      <c r="S483" s="1" t="str">
        <f t="shared" ca="1" si="111"/>
        <v>嫪毐</v>
      </c>
      <c r="T483" s="1" t="str">
        <f t="shared" ca="1" si="112"/>
        <v>朱亥</v>
      </c>
      <c r="U483" s="1" t="str">
        <f t="shared" ca="1" si="113"/>
        <v>嫪毐</v>
      </c>
      <c r="V483" s="1" t="str">
        <f t="shared" ca="1" si="114"/>
        <v>嫪毐</v>
      </c>
      <c r="W483" s="1" t="str">
        <f t="shared" ca="1" si="115"/>
        <v>聂荌</v>
      </c>
      <c r="X483" s="1" t="str">
        <f t="shared" ca="1" si="116"/>
        <v>朱亥</v>
      </c>
      <c r="Y483" s="1" t="str">
        <f t="shared" ca="1" si="117"/>
        <v>朱亥</v>
      </c>
      <c r="Z483" s="1" t="str">
        <f t="shared" ca="1" si="118"/>
        <v>朱亥</v>
      </c>
    </row>
    <row r="484" spans="6:26" x14ac:dyDescent="0.2">
      <c r="F484" s="1">
        <v>483</v>
      </c>
      <c r="G484" s="1">
        <f t="shared" ca="1" si="108"/>
        <v>458746</v>
      </c>
      <c r="H484" s="1">
        <f t="shared" ca="1" si="119"/>
        <v>505025</v>
      </c>
      <c r="I484" s="1">
        <f t="shared" ca="1" si="119"/>
        <v>821259</v>
      </c>
      <c r="J484" s="1">
        <f t="shared" ca="1" si="119"/>
        <v>809009</v>
      </c>
      <c r="K484" s="1">
        <f t="shared" ca="1" si="119"/>
        <v>664739</v>
      </c>
      <c r="L484" s="1">
        <f t="shared" ca="1" si="119"/>
        <v>215232</v>
      </c>
      <c r="M484" s="1">
        <f t="shared" ca="1" si="119"/>
        <v>204112</v>
      </c>
      <c r="N484" s="1">
        <f t="shared" ca="1" si="119"/>
        <v>862492</v>
      </c>
      <c r="O484" s="1">
        <f t="shared" ca="1" si="119"/>
        <v>471384</v>
      </c>
      <c r="P484" s="1">
        <f t="shared" ca="1" si="119"/>
        <v>77561</v>
      </c>
      <c r="Q484" s="1" t="str">
        <f t="shared" ca="1" si="109"/>
        <v>司马穰苴</v>
      </c>
      <c r="R484" s="1" t="str">
        <f t="shared" ca="1" si="110"/>
        <v>莫邪</v>
      </c>
      <c r="S484" s="1" t="str">
        <f t="shared" ca="1" si="111"/>
        <v>朱亥</v>
      </c>
      <c r="T484" s="1" t="str">
        <f t="shared" ca="1" si="112"/>
        <v>朱亥</v>
      </c>
      <c r="U484" s="1" t="str">
        <f t="shared" ca="1" si="113"/>
        <v>朱亥</v>
      </c>
      <c r="V484" s="1" t="str">
        <f t="shared" ca="1" si="114"/>
        <v>嫪毐</v>
      </c>
      <c r="W484" s="1" t="str">
        <f t="shared" ca="1" si="115"/>
        <v>嫪毐</v>
      </c>
      <c r="X484" s="1" t="str">
        <f t="shared" ca="1" si="116"/>
        <v>朱亥</v>
      </c>
      <c r="Y484" s="1" t="str">
        <f t="shared" ca="1" si="117"/>
        <v>项燕</v>
      </c>
      <c r="Z484" s="1" t="str">
        <f t="shared" ca="1" si="118"/>
        <v>吕不韦</v>
      </c>
    </row>
    <row r="485" spans="6:26" x14ac:dyDescent="0.2">
      <c r="F485" s="1">
        <v>484</v>
      </c>
      <c r="G485" s="1">
        <f t="shared" ca="1" si="108"/>
        <v>745535</v>
      </c>
      <c r="H485" s="1">
        <f t="shared" ca="1" si="119"/>
        <v>293068</v>
      </c>
      <c r="I485" s="1">
        <f t="shared" ca="1" si="119"/>
        <v>586257</v>
      </c>
      <c r="J485" s="1">
        <f t="shared" ca="1" si="119"/>
        <v>809578</v>
      </c>
      <c r="K485" s="1">
        <f t="shared" ca="1" si="119"/>
        <v>664721</v>
      </c>
      <c r="L485" s="1">
        <f t="shared" ca="1" si="119"/>
        <v>441258</v>
      </c>
      <c r="M485" s="1">
        <f t="shared" ca="1" si="119"/>
        <v>653780</v>
      </c>
      <c r="N485" s="1">
        <f t="shared" ca="1" si="119"/>
        <v>53550</v>
      </c>
      <c r="O485" s="1">
        <f t="shared" ca="1" si="119"/>
        <v>978320</v>
      </c>
      <c r="P485" s="1">
        <f t="shared" ca="1" si="119"/>
        <v>734612</v>
      </c>
      <c r="Q485" s="1" t="str">
        <f t="shared" ca="1" si="109"/>
        <v>朱亥</v>
      </c>
      <c r="R485" s="1" t="str">
        <f t="shared" ca="1" si="110"/>
        <v>嫪毐</v>
      </c>
      <c r="S485" s="1" t="str">
        <f t="shared" ca="1" si="111"/>
        <v>朱亥</v>
      </c>
      <c r="T485" s="1" t="str">
        <f t="shared" ca="1" si="112"/>
        <v>朱亥</v>
      </c>
      <c r="U485" s="1" t="str">
        <f t="shared" ca="1" si="113"/>
        <v>朱亥</v>
      </c>
      <c r="V485" s="1" t="str">
        <f t="shared" ca="1" si="114"/>
        <v>田忌</v>
      </c>
      <c r="W485" s="1" t="str">
        <f t="shared" ca="1" si="115"/>
        <v>朱亥</v>
      </c>
      <c r="X485" s="1" t="str">
        <f t="shared" ca="1" si="116"/>
        <v>专诸</v>
      </c>
      <c r="Y485" s="1" t="str">
        <f t="shared" ca="1" si="117"/>
        <v>秦开</v>
      </c>
      <c r="Z485" s="1" t="str">
        <f t="shared" ca="1" si="118"/>
        <v>朱亥</v>
      </c>
    </row>
    <row r="486" spans="6:26" x14ac:dyDescent="0.2">
      <c r="F486" s="1">
        <v>485</v>
      </c>
      <c r="G486" s="1">
        <f t="shared" ca="1" si="108"/>
        <v>26835</v>
      </c>
      <c r="H486" s="1">
        <f t="shared" ca="1" si="119"/>
        <v>91354</v>
      </c>
      <c r="I486" s="1">
        <f t="shared" ca="1" si="119"/>
        <v>991412</v>
      </c>
      <c r="J486" s="1">
        <f t="shared" ca="1" si="119"/>
        <v>305600</v>
      </c>
      <c r="K486" s="1">
        <f t="shared" ca="1" si="119"/>
        <v>129655</v>
      </c>
      <c r="L486" s="1">
        <f t="shared" ca="1" si="119"/>
        <v>381540</v>
      </c>
      <c r="M486" s="1">
        <f t="shared" ca="1" si="119"/>
        <v>886790</v>
      </c>
      <c r="N486" s="1">
        <f t="shared" ca="1" si="119"/>
        <v>322194</v>
      </c>
      <c r="O486" s="1">
        <f t="shared" ca="1" si="119"/>
        <v>468600</v>
      </c>
      <c r="P486" s="1">
        <f t="shared" ca="1" si="119"/>
        <v>795293</v>
      </c>
      <c r="Q486" s="1" t="str">
        <f t="shared" ca="1" si="109"/>
        <v>聂荌</v>
      </c>
      <c r="R486" s="1" t="str">
        <f t="shared" ca="1" si="110"/>
        <v>嫪毐</v>
      </c>
      <c r="S486" s="1" t="str">
        <f t="shared" ca="1" si="111"/>
        <v>褒姒</v>
      </c>
      <c r="T486" s="1" t="str">
        <f t="shared" ca="1" si="112"/>
        <v>嫪毐</v>
      </c>
      <c r="U486" s="1" t="str">
        <f t="shared" ca="1" si="113"/>
        <v>嫪毐</v>
      </c>
      <c r="V486" s="1" t="str">
        <f t="shared" ca="1" si="114"/>
        <v>嫪毐</v>
      </c>
      <c r="W486" s="1" t="str">
        <f t="shared" ca="1" si="115"/>
        <v>朱亥</v>
      </c>
      <c r="X486" s="1" t="str">
        <f t="shared" ca="1" si="116"/>
        <v>嫪毐</v>
      </c>
      <c r="Y486" s="1" t="str">
        <f t="shared" ca="1" si="117"/>
        <v>项燕</v>
      </c>
      <c r="Z486" s="1" t="str">
        <f t="shared" ca="1" si="118"/>
        <v>朱亥</v>
      </c>
    </row>
    <row r="487" spans="6:26" x14ac:dyDescent="0.2">
      <c r="F487" s="1">
        <v>486</v>
      </c>
      <c r="G487" s="1">
        <f t="shared" ca="1" si="108"/>
        <v>316665</v>
      </c>
      <c r="H487" s="1">
        <f t="shared" ca="1" si="119"/>
        <v>852400</v>
      </c>
      <c r="I487" s="1">
        <f t="shared" ca="1" si="119"/>
        <v>681011</v>
      </c>
      <c r="J487" s="1">
        <f t="shared" ca="1" si="119"/>
        <v>820964</v>
      </c>
      <c r="K487" s="1">
        <f t="shared" ca="1" si="119"/>
        <v>98</v>
      </c>
      <c r="L487" s="1">
        <f t="shared" ca="1" si="119"/>
        <v>47970</v>
      </c>
      <c r="M487" s="1">
        <f t="shared" ca="1" si="119"/>
        <v>332556</v>
      </c>
      <c r="N487" s="1">
        <f t="shared" ca="1" si="119"/>
        <v>701386</v>
      </c>
      <c r="O487" s="1">
        <f t="shared" ca="1" si="119"/>
        <v>964689</v>
      </c>
      <c r="P487" s="1">
        <f t="shared" ca="1" si="119"/>
        <v>263145</v>
      </c>
      <c r="Q487" s="1" t="str">
        <f t="shared" ca="1" si="109"/>
        <v>嫪毐</v>
      </c>
      <c r="R487" s="1" t="str">
        <f t="shared" ca="1" si="110"/>
        <v>朱亥</v>
      </c>
      <c r="S487" s="1" t="str">
        <f t="shared" ca="1" si="111"/>
        <v>朱亥</v>
      </c>
      <c r="T487" s="1" t="str">
        <f t="shared" ca="1" si="112"/>
        <v>朱亥</v>
      </c>
      <c r="U487" s="1" t="str">
        <f t="shared" ca="1" si="113"/>
        <v>骊姬</v>
      </c>
      <c r="V487" s="1" t="str">
        <f t="shared" ca="1" si="114"/>
        <v>专诸</v>
      </c>
      <c r="W487" s="1" t="str">
        <f t="shared" ca="1" si="115"/>
        <v>嫪毐</v>
      </c>
      <c r="X487" s="1" t="str">
        <f t="shared" ca="1" si="116"/>
        <v>朱亥</v>
      </c>
      <c r="Y487" s="1" t="str">
        <f t="shared" ca="1" si="117"/>
        <v>秦开</v>
      </c>
      <c r="Z487" s="1" t="str">
        <f t="shared" ca="1" si="118"/>
        <v>嫪毐</v>
      </c>
    </row>
    <row r="488" spans="6:26" x14ac:dyDescent="0.2">
      <c r="F488" s="1">
        <v>487</v>
      </c>
      <c r="G488" s="1">
        <f t="shared" ca="1" si="108"/>
        <v>46949</v>
      </c>
      <c r="H488" s="1">
        <f t="shared" ca="1" si="119"/>
        <v>340817</v>
      </c>
      <c r="I488" s="1">
        <f t="shared" ca="1" si="119"/>
        <v>196093</v>
      </c>
      <c r="J488" s="1">
        <f t="shared" ca="1" si="119"/>
        <v>556346</v>
      </c>
      <c r="K488" s="1">
        <f t="shared" ca="1" si="119"/>
        <v>221380</v>
      </c>
      <c r="L488" s="1">
        <f t="shared" ca="1" si="119"/>
        <v>624503</v>
      </c>
      <c r="M488" s="1">
        <f t="shared" ca="1" si="119"/>
        <v>635821</v>
      </c>
      <c r="N488" s="1">
        <f t="shared" ca="1" si="119"/>
        <v>494912</v>
      </c>
      <c r="O488" s="1">
        <f t="shared" ca="1" si="119"/>
        <v>426942</v>
      </c>
      <c r="P488" s="1">
        <f t="shared" ca="1" si="119"/>
        <v>15829</v>
      </c>
      <c r="Q488" s="1" t="str">
        <f t="shared" ca="1" si="109"/>
        <v>专诸</v>
      </c>
      <c r="R488" s="1" t="str">
        <f t="shared" ca="1" si="110"/>
        <v>嫪毐</v>
      </c>
      <c r="S488" s="1" t="str">
        <f t="shared" ca="1" si="111"/>
        <v>嫪毐</v>
      </c>
      <c r="T488" s="1" t="str">
        <f t="shared" ca="1" si="112"/>
        <v>庞涓</v>
      </c>
      <c r="U488" s="1" t="str">
        <f t="shared" ca="1" si="113"/>
        <v>嫪毐</v>
      </c>
      <c r="V488" s="1" t="str">
        <f t="shared" ca="1" si="114"/>
        <v>朱亥</v>
      </c>
      <c r="W488" s="1" t="str">
        <f t="shared" ca="1" si="115"/>
        <v>朱亥</v>
      </c>
      <c r="X488" s="1" t="str">
        <f t="shared" ca="1" si="116"/>
        <v>春申君</v>
      </c>
      <c r="Y488" s="1" t="str">
        <f t="shared" ca="1" si="117"/>
        <v>扁鹊</v>
      </c>
      <c r="Z488" s="1" t="str">
        <f t="shared" ca="1" si="118"/>
        <v>西施</v>
      </c>
    </row>
    <row r="489" spans="6:26" x14ac:dyDescent="0.2">
      <c r="F489" s="1">
        <v>488</v>
      </c>
      <c r="G489" s="1">
        <f t="shared" ca="1" si="108"/>
        <v>520733</v>
      </c>
      <c r="H489" s="1">
        <f t="shared" ca="1" si="119"/>
        <v>699415</v>
      </c>
      <c r="I489" s="1">
        <f t="shared" ca="1" si="119"/>
        <v>731555</v>
      </c>
      <c r="J489" s="1">
        <f t="shared" ca="1" si="119"/>
        <v>962166</v>
      </c>
      <c r="K489" s="1">
        <f t="shared" ca="1" si="119"/>
        <v>805331</v>
      </c>
      <c r="L489" s="1">
        <f t="shared" ca="1" si="119"/>
        <v>194820</v>
      </c>
      <c r="M489" s="1">
        <f t="shared" ca="1" si="119"/>
        <v>773018</v>
      </c>
      <c r="N489" s="1">
        <f t="shared" ca="1" si="119"/>
        <v>182130</v>
      </c>
      <c r="O489" s="1">
        <f t="shared" ca="1" si="119"/>
        <v>43159</v>
      </c>
      <c r="P489" s="1">
        <f t="shared" ca="1" si="119"/>
        <v>748349</v>
      </c>
      <c r="Q489" s="1" t="str">
        <f t="shared" ca="1" si="109"/>
        <v>莫邪</v>
      </c>
      <c r="R489" s="1" t="str">
        <f t="shared" ca="1" si="110"/>
        <v>朱亥</v>
      </c>
      <c r="S489" s="1" t="str">
        <f t="shared" ca="1" si="111"/>
        <v>朱亥</v>
      </c>
      <c r="T489" s="1" t="str">
        <f t="shared" ca="1" si="112"/>
        <v>秦开</v>
      </c>
      <c r="U489" s="1" t="str">
        <f t="shared" ca="1" si="113"/>
        <v>朱亥</v>
      </c>
      <c r="V489" s="1" t="str">
        <f t="shared" ca="1" si="114"/>
        <v>嫪毐</v>
      </c>
      <c r="W489" s="1" t="str">
        <f t="shared" ca="1" si="115"/>
        <v>朱亥</v>
      </c>
      <c r="X489" s="1" t="str">
        <f t="shared" ca="1" si="116"/>
        <v>嫪毐</v>
      </c>
      <c r="Y489" s="1" t="str">
        <f t="shared" ca="1" si="117"/>
        <v>聂荌</v>
      </c>
      <c r="Z489" s="1" t="str">
        <f t="shared" ca="1" si="118"/>
        <v>朱亥</v>
      </c>
    </row>
    <row r="490" spans="6:26" x14ac:dyDescent="0.2">
      <c r="F490" s="1">
        <v>489</v>
      </c>
      <c r="G490" s="1">
        <f t="shared" ca="1" si="108"/>
        <v>468904</v>
      </c>
      <c r="H490" s="1">
        <f t="shared" ca="1" si="119"/>
        <v>159138</v>
      </c>
      <c r="I490" s="1">
        <f t="shared" ca="1" si="119"/>
        <v>828859</v>
      </c>
      <c r="J490" s="1">
        <f t="shared" ca="1" si="119"/>
        <v>311010</v>
      </c>
      <c r="K490" s="1">
        <f t="shared" ca="1" si="119"/>
        <v>966543</v>
      </c>
      <c r="L490" s="1">
        <f t="shared" ca="1" si="119"/>
        <v>266530</v>
      </c>
      <c r="M490" s="1">
        <f t="shared" ca="1" si="119"/>
        <v>653014</v>
      </c>
      <c r="N490" s="1">
        <f t="shared" ca="1" si="119"/>
        <v>571810</v>
      </c>
      <c r="O490" s="1">
        <f t="shared" ca="1" si="119"/>
        <v>546473</v>
      </c>
      <c r="P490" s="1">
        <f t="shared" ca="1" si="119"/>
        <v>923938</v>
      </c>
      <c r="Q490" s="1" t="str">
        <f t="shared" ca="1" si="109"/>
        <v>项燕</v>
      </c>
      <c r="R490" s="1" t="str">
        <f t="shared" ca="1" si="110"/>
        <v>嫪毐</v>
      </c>
      <c r="S490" s="1" t="str">
        <f t="shared" ca="1" si="111"/>
        <v>朱亥</v>
      </c>
      <c r="T490" s="1" t="str">
        <f t="shared" ca="1" si="112"/>
        <v>嫪毐</v>
      </c>
      <c r="U490" s="1" t="str">
        <f t="shared" ca="1" si="113"/>
        <v>秦开</v>
      </c>
      <c r="V490" s="1" t="str">
        <f t="shared" ca="1" si="114"/>
        <v>嫪毐</v>
      </c>
      <c r="W490" s="1" t="str">
        <f t="shared" ca="1" si="115"/>
        <v>朱亥</v>
      </c>
      <c r="X490" s="1" t="str">
        <f t="shared" ca="1" si="116"/>
        <v>庞涓</v>
      </c>
      <c r="Y490" s="1" t="str">
        <f t="shared" ca="1" si="117"/>
        <v>孙叔敖</v>
      </c>
      <c r="Z490" s="1" t="str">
        <f t="shared" ca="1" si="118"/>
        <v>暴鸢</v>
      </c>
    </row>
    <row r="491" spans="6:26" x14ac:dyDescent="0.2">
      <c r="F491" s="1">
        <v>490</v>
      </c>
      <c r="G491" s="1">
        <f t="shared" ca="1" si="108"/>
        <v>98342</v>
      </c>
      <c r="H491" s="1">
        <f t="shared" ca="1" si="119"/>
        <v>109772</v>
      </c>
      <c r="I491" s="1">
        <f t="shared" ca="1" si="119"/>
        <v>513551</v>
      </c>
      <c r="J491" s="1">
        <f t="shared" ca="1" si="119"/>
        <v>684944</v>
      </c>
      <c r="K491" s="1">
        <f t="shared" ca="1" si="119"/>
        <v>222408</v>
      </c>
      <c r="L491" s="1">
        <f t="shared" ca="1" si="119"/>
        <v>545540</v>
      </c>
      <c r="M491" s="1">
        <f t="shared" ca="1" si="119"/>
        <v>847290</v>
      </c>
      <c r="N491" s="1">
        <f t="shared" ca="1" si="119"/>
        <v>949610</v>
      </c>
      <c r="O491" s="1">
        <f t="shared" ca="1" si="119"/>
        <v>327887</v>
      </c>
      <c r="P491" s="1">
        <f t="shared" ca="1" si="119"/>
        <v>259067</v>
      </c>
      <c r="Q491" s="1" t="str">
        <f t="shared" ca="1" si="109"/>
        <v>嫪毐</v>
      </c>
      <c r="R491" s="1" t="str">
        <f t="shared" ca="1" si="110"/>
        <v>嫪毐</v>
      </c>
      <c r="S491" s="1" t="str">
        <f t="shared" ca="1" si="111"/>
        <v>莫邪</v>
      </c>
      <c r="T491" s="1" t="str">
        <f t="shared" ca="1" si="112"/>
        <v>朱亥</v>
      </c>
      <c r="U491" s="1" t="str">
        <f t="shared" ca="1" si="113"/>
        <v>嫪毐</v>
      </c>
      <c r="V491" s="1" t="str">
        <f t="shared" ca="1" si="114"/>
        <v>孙叔敖</v>
      </c>
      <c r="W491" s="1" t="str">
        <f t="shared" ca="1" si="115"/>
        <v>朱亥</v>
      </c>
      <c r="X491" s="1" t="str">
        <f t="shared" ca="1" si="116"/>
        <v>申不害</v>
      </c>
      <c r="Y491" s="1" t="str">
        <f t="shared" ca="1" si="117"/>
        <v>嫪毐</v>
      </c>
      <c r="Z491" s="1" t="str">
        <f t="shared" ca="1" si="118"/>
        <v>嫪毐</v>
      </c>
    </row>
    <row r="492" spans="6:26" x14ac:dyDescent="0.2">
      <c r="F492" s="1">
        <v>491</v>
      </c>
      <c r="G492" s="1">
        <f t="shared" ca="1" si="108"/>
        <v>940984</v>
      </c>
      <c r="H492" s="1">
        <f t="shared" ca="1" si="119"/>
        <v>923681</v>
      </c>
      <c r="I492" s="1">
        <f t="shared" ca="1" si="119"/>
        <v>504856</v>
      </c>
      <c r="J492" s="1">
        <f t="shared" ca="1" si="119"/>
        <v>137958</v>
      </c>
      <c r="K492" s="1">
        <f t="shared" ca="1" si="119"/>
        <v>622838</v>
      </c>
      <c r="L492" s="1">
        <f t="shared" ca="1" si="119"/>
        <v>420027</v>
      </c>
      <c r="M492" s="1">
        <f t="shared" ref="H492:P520" ca="1" si="120">RANDBETWEEN(1,1000000)</f>
        <v>12073</v>
      </c>
      <c r="N492" s="1">
        <f t="shared" ca="1" si="120"/>
        <v>627362</v>
      </c>
      <c r="O492" s="1">
        <f t="shared" ca="1" si="120"/>
        <v>58509</v>
      </c>
      <c r="P492" s="1">
        <f t="shared" ca="1" si="120"/>
        <v>340876</v>
      </c>
      <c r="Q492" s="1" t="str">
        <f t="shared" ca="1" si="109"/>
        <v>暴鸢</v>
      </c>
      <c r="R492" s="1" t="str">
        <f t="shared" ca="1" si="110"/>
        <v>暴鸢</v>
      </c>
      <c r="S492" s="1" t="str">
        <f t="shared" ca="1" si="111"/>
        <v>莫邪</v>
      </c>
      <c r="T492" s="1" t="str">
        <f t="shared" ca="1" si="112"/>
        <v>嫪毐</v>
      </c>
      <c r="U492" s="1" t="str">
        <f t="shared" ca="1" si="113"/>
        <v>朱亥</v>
      </c>
      <c r="V492" s="1" t="str">
        <f t="shared" ca="1" si="114"/>
        <v>钟无艳</v>
      </c>
      <c r="W492" s="1" t="str">
        <f t="shared" ca="1" si="115"/>
        <v>信陵君</v>
      </c>
      <c r="X492" s="1" t="str">
        <f t="shared" ca="1" si="116"/>
        <v>朱亥</v>
      </c>
      <c r="Y492" s="1" t="str">
        <f t="shared" ca="1" si="117"/>
        <v>专诸</v>
      </c>
      <c r="Z492" s="1" t="str">
        <f t="shared" ca="1" si="118"/>
        <v>嫪毐</v>
      </c>
    </row>
    <row r="493" spans="6:26" x14ac:dyDescent="0.2">
      <c r="F493" s="1">
        <v>492</v>
      </c>
      <c r="G493" s="1">
        <f t="shared" ca="1" si="108"/>
        <v>482436</v>
      </c>
      <c r="H493" s="1">
        <f t="shared" ca="1" si="120"/>
        <v>677723</v>
      </c>
      <c r="I493" s="1">
        <f t="shared" ca="1" si="120"/>
        <v>529562</v>
      </c>
      <c r="J493" s="1">
        <f t="shared" ca="1" si="120"/>
        <v>640851</v>
      </c>
      <c r="K493" s="1">
        <f t="shared" ca="1" si="120"/>
        <v>724231</v>
      </c>
      <c r="L493" s="1">
        <f t="shared" ca="1" si="120"/>
        <v>692792</v>
      </c>
      <c r="M493" s="1">
        <f t="shared" ca="1" si="120"/>
        <v>763282</v>
      </c>
      <c r="N493" s="1">
        <f t="shared" ca="1" si="120"/>
        <v>911870</v>
      </c>
      <c r="O493" s="1">
        <f t="shared" ca="1" si="120"/>
        <v>216465</v>
      </c>
      <c r="P493" s="1">
        <f t="shared" ca="1" si="120"/>
        <v>127786</v>
      </c>
      <c r="Q493" s="1" t="str">
        <f t="shared" ca="1" si="109"/>
        <v>春申君</v>
      </c>
      <c r="R493" s="1" t="str">
        <f t="shared" ca="1" si="110"/>
        <v>朱亥</v>
      </c>
      <c r="S493" s="1" t="str">
        <f t="shared" ca="1" si="111"/>
        <v>孙叔敖</v>
      </c>
      <c r="T493" s="1" t="str">
        <f t="shared" ca="1" si="112"/>
        <v>朱亥</v>
      </c>
      <c r="U493" s="1" t="str">
        <f t="shared" ca="1" si="113"/>
        <v>朱亥</v>
      </c>
      <c r="V493" s="1" t="str">
        <f t="shared" ca="1" si="114"/>
        <v>朱亥</v>
      </c>
      <c r="W493" s="1" t="str">
        <f t="shared" ca="1" si="115"/>
        <v>朱亥</v>
      </c>
      <c r="X493" s="1" t="str">
        <f t="shared" ca="1" si="116"/>
        <v>西门豹</v>
      </c>
      <c r="Y493" s="1" t="str">
        <f t="shared" ca="1" si="117"/>
        <v>嫪毐</v>
      </c>
      <c r="Z493" s="1" t="str">
        <f t="shared" ca="1" si="118"/>
        <v>嫪毐</v>
      </c>
    </row>
    <row r="494" spans="6:26" x14ac:dyDescent="0.2">
      <c r="F494" s="1">
        <v>493</v>
      </c>
      <c r="G494" s="1">
        <f t="shared" ca="1" si="108"/>
        <v>89013</v>
      </c>
      <c r="H494" s="1">
        <f t="shared" ca="1" si="120"/>
        <v>109969</v>
      </c>
      <c r="I494" s="1">
        <f t="shared" ca="1" si="120"/>
        <v>52174</v>
      </c>
      <c r="J494" s="1">
        <f t="shared" ca="1" si="120"/>
        <v>678731</v>
      </c>
      <c r="K494" s="1">
        <f t="shared" ca="1" si="120"/>
        <v>780634</v>
      </c>
      <c r="L494" s="1">
        <f t="shared" ca="1" si="120"/>
        <v>123015</v>
      </c>
      <c r="M494" s="1">
        <f t="shared" ca="1" si="120"/>
        <v>626075</v>
      </c>
      <c r="N494" s="1">
        <f t="shared" ca="1" si="120"/>
        <v>215877</v>
      </c>
      <c r="O494" s="1">
        <f t="shared" ca="1" si="120"/>
        <v>192465</v>
      </c>
      <c r="P494" s="1">
        <f t="shared" ca="1" si="120"/>
        <v>145164</v>
      </c>
      <c r="Q494" s="1" t="str">
        <f t="shared" ca="1" si="109"/>
        <v>嫪毐</v>
      </c>
      <c r="R494" s="1" t="str">
        <f t="shared" ca="1" si="110"/>
        <v>嫪毐</v>
      </c>
      <c r="S494" s="1" t="str">
        <f t="shared" ca="1" si="111"/>
        <v>专诸</v>
      </c>
      <c r="T494" s="1" t="str">
        <f t="shared" ca="1" si="112"/>
        <v>朱亥</v>
      </c>
      <c r="U494" s="1" t="str">
        <f t="shared" ca="1" si="113"/>
        <v>朱亥</v>
      </c>
      <c r="V494" s="1" t="str">
        <f t="shared" ca="1" si="114"/>
        <v>嫪毐</v>
      </c>
      <c r="W494" s="1" t="str">
        <f t="shared" ca="1" si="115"/>
        <v>朱亥</v>
      </c>
      <c r="X494" s="1" t="str">
        <f t="shared" ca="1" si="116"/>
        <v>嫪毐</v>
      </c>
      <c r="Y494" s="1" t="str">
        <f t="shared" ca="1" si="117"/>
        <v>嫪毐</v>
      </c>
      <c r="Z494" s="1" t="str">
        <f t="shared" ca="1" si="118"/>
        <v>嫪毐</v>
      </c>
    </row>
    <row r="495" spans="6:26" x14ac:dyDescent="0.2">
      <c r="F495" s="1">
        <v>494</v>
      </c>
      <c r="G495" s="1">
        <f t="shared" ca="1" si="108"/>
        <v>86239</v>
      </c>
      <c r="H495" s="1">
        <f t="shared" ca="1" si="120"/>
        <v>414154</v>
      </c>
      <c r="I495" s="1">
        <f t="shared" ca="1" si="120"/>
        <v>260726</v>
      </c>
      <c r="J495" s="1">
        <f t="shared" ca="1" si="120"/>
        <v>476343</v>
      </c>
      <c r="K495" s="1">
        <f t="shared" ca="1" si="120"/>
        <v>521233</v>
      </c>
      <c r="L495" s="1">
        <f t="shared" ca="1" si="120"/>
        <v>345387</v>
      </c>
      <c r="M495" s="1">
        <f t="shared" ca="1" si="120"/>
        <v>397194</v>
      </c>
      <c r="N495" s="1">
        <f t="shared" ca="1" si="120"/>
        <v>881511</v>
      </c>
      <c r="O495" s="1">
        <f t="shared" ca="1" si="120"/>
        <v>687675</v>
      </c>
      <c r="P495" s="1">
        <f t="shared" ca="1" si="120"/>
        <v>241939</v>
      </c>
      <c r="Q495" s="1" t="str">
        <f t="shared" ca="1" si="109"/>
        <v>嫪毐</v>
      </c>
      <c r="R495" s="1" t="str">
        <f t="shared" ca="1" si="110"/>
        <v>钟无艳</v>
      </c>
      <c r="S495" s="1" t="str">
        <f t="shared" ca="1" si="111"/>
        <v>嫪毐</v>
      </c>
      <c r="T495" s="1" t="str">
        <f t="shared" ca="1" si="112"/>
        <v>春申君</v>
      </c>
      <c r="U495" s="1" t="str">
        <f t="shared" ca="1" si="113"/>
        <v>莫邪</v>
      </c>
      <c r="V495" s="1" t="str">
        <f t="shared" ca="1" si="114"/>
        <v>嫪毐</v>
      </c>
      <c r="W495" s="1" t="str">
        <f t="shared" ca="1" si="115"/>
        <v>钟无艳</v>
      </c>
      <c r="X495" s="1" t="str">
        <f t="shared" ca="1" si="116"/>
        <v>朱亥</v>
      </c>
      <c r="Y495" s="1" t="str">
        <f t="shared" ca="1" si="117"/>
        <v>朱亥</v>
      </c>
      <c r="Z495" s="1" t="str">
        <f t="shared" ca="1" si="118"/>
        <v>嫪毐</v>
      </c>
    </row>
    <row r="496" spans="6:26" x14ac:dyDescent="0.2">
      <c r="F496" s="1">
        <v>495</v>
      </c>
      <c r="G496" s="1">
        <f t="shared" ca="1" si="108"/>
        <v>77346</v>
      </c>
      <c r="H496" s="1">
        <f t="shared" ca="1" si="120"/>
        <v>891744</v>
      </c>
      <c r="I496" s="1">
        <f t="shared" ca="1" si="120"/>
        <v>388890</v>
      </c>
      <c r="J496" s="1">
        <f t="shared" ca="1" si="120"/>
        <v>460876</v>
      </c>
      <c r="K496" s="1">
        <f t="shared" ca="1" si="120"/>
        <v>447329</v>
      </c>
      <c r="L496" s="1">
        <f t="shared" ca="1" si="120"/>
        <v>206540</v>
      </c>
      <c r="M496" s="1">
        <f t="shared" ca="1" si="120"/>
        <v>208248</v>
      </c>
      <c r="N496" s="1">
        <f t="shared" ca="1" si="120"/>
        <v>912705</v>
      </c>
      <c r="O496" s="1">
        <f t="shared" ca="1" si="120"/>
        <v>381246</v>
      </c>
      <c r="P496" s="1">
        <f t="shared" ca="1" si="120"/>
        <v>736724</v>
      </c>
      <c r="Q496" s="1" t="str">
        <f t="shared" ca="1" si="109"/>
        <v>吕不韦</v>
      </c>
      <c r="R496" s="1" t="str">
        <f t="shared" ca="1" si="110"/>
        <v>西门豹</v>
      </c>
      <c r="S496" s="1" t="str">
        <f t="shared" ca="1" si="111"/>
        <v>樗里疾</v>
      </c>
      <c r="T496" s="1" t="str">
        <f t="shared" ca="1" si="112"/>
        <v>司马穰苴</v>
      </c>
      <c r="U496" s="1" t="str">
        <f t="shared" ca="1" si="113"/>
        <v>田忌</v>
      </c>
      <c r="V496" s="1" t="str">
        <f t="shared" ca="1" si="114"/>
        <v>嫪毐</v>
      </c>
      <c r="W496" s="1" t="str">
        <f t="shared" ca="1" si="115"/>
        <v>嫪毐</v>
      </c>
      <c r="X496" s="1" t="str">
        <f t="shared" ca="1" si="116"/>
        <v>西门豹</v>
      </c>
      <c r="Y496" s="1" t="str">
        <f t="shared" ca="1" si="117"/>
        <v>嫪毐</v>
      </c>
      <c r="Z496" s="1" t="str">
        <f t="shared" ca="1" si="118"/>
        <v>朱亥</v>
      </c>
    </row>
    <row r="497" spans="6:26" x14ac:dyDescent="0.2">
      <c r="F497" s="1">
        <v>496</v>
      </c>
      <c r="G497" s="1">
        <f t="shared" ca="1" si="108"/>
        <v>303919</v>
      </c>
      <c r="H497" s="1">
        <f t="shared" ca="1" si="120"/>
        <v>560744</v>
      </c>
      <c r="I497" s="1">
        <f t="shared" ca="1" si="120"/>
        <v>893848</v>
      </c>
      <c r="J497" s="1">
        <f t="shared" ca="1" si="120"/>
        <v>934368</v>
      </c>
      <c r="K497" s="1">
        <f t="shared" ca="1" si="120"/>
        <v>558133</v>
      </c>
      <c r="L497" s="1">
        <f t="shared" ca="1" si="120"/>
        <v>966249</v>
      </c>
      <c r="M497" s="1">
        <f t="shared" ca="1" si="120"/>
        <v>954603</v>
      </c>
      <c r="N497" s="1">
        <f t="shared" ca="1" si="120"/>
        <v>118105</v>
      </c>
      <c r="O497" s="1">
        <f t="shared" ca="1" si="120"/>
        <v>605962</v>
      </c>
      <c r="P497" s="1">
        <f t="shared" ca="1" si="120"/>
        <v>68058</v>
      </c>
      <c r="Q497" s="1" t="str">
        <f t="shared" ca="1" si="109"/>
        <v>嫪毐</v>
      </c>
      <c r="R497" s="1" t="str">
        <f t="shared" ca="1" si="110"/>
        <v>庞涓</v>
      </c>
      <c r="S497" s="1" t="str">
        <f t="shared" ca="1" si="111"/>
        <v>西门豹</v>
      </c>
      <c r="T497" s="1" t="str">
        <f t="shared" ca="1" si="112"/>
        <v>暴鸢</v>
      </c>
      <c r="U497" s="1" t="str">
        <f t="shared" ca="1" si="113"/>
        <v>庞涓</v>
      </c>
      <c r="V497" s="1" t="str">
        <f t="shared" ca="1" si="114"/>
        <v>秦开</v>
      </c>
      <c r="W497" s="1" t="str">
        <f t="shared" ca="1" si="115"/>
        <v>荆轲</v>
      </c>
      <c r="X497" s="1" t="str">
        <f t="shared" ca="1" si="116"/>
        <v>嫪毐</v>
      </c>
      <c r="Y497" s="1" t="str">
        <f t="shared" ca="1" si="117"/>
        <v>朱亥</v>
      </c>
      <c r="Z497" s="1" t="str">
        <f t="shared" ca="1" si="118"/>
        <v>专诸</v>
      </c>
    </row>
    <row r="498" spans="6:26" x14ac:dyDescent="0.2">
      <c r="F498" s="1">
        <v>497</v>
      </c>
      <c r="G498" s="1">
        <f t="shared" ca="1" si="108"/>
        <v>745380</v>
      </c>
      <c r="H498" s="1">
        <f t="shared" ca="1" si="120"/>
        <v>247359</v>
      </c>
      <c r="I498" s="1">
        <f t="shared" ca="1" si="120"/>
        <v>839452</v>
      </c>
      <c r="J498" s="1">
        <f t="shared" ca="1" si="120"/>
        <v>825634</v>
      </c>
      <c r="K498" s="1">
        <f t="shared" ca="1" si="120"/>
        <v>408658</v>
      </c>
      <c r="L498" s="1">
        <f t="shared" ca="1" si="120"/>
        <v>266473</v>
      </c>
      <c r="M498" s="1">
        <f t="shared" ca="1" si="120"/>
        <v>89081</v>
      </c>
      <c r="N498" s="1">
        <f t="shared" ca="1" si="120"/>
        <v>995839</v>
      </c>
      <c r="O498" s="1">
        <f t="shared" ca="1" si="120"/>
        <v>860704</v>
      </c>
      <c r="P498" s="1">
        <f t="shared" ca="1" si="120"/>
        <v>733024</v>
      </c>
      <c r="Q498" s="1" t="str">
        <f t="shared" ca="1" si="109"/>
        <v>朱亥</v>
      </c>
      <c r="R498" s="1" t="str">
        <f t="shared" ca="1" si="110"/>
        <v>嫪毐</v>
      </c>
      <c r="S498" s="1" t="str">
        <f t="shared" ca="1" si="111"/>
        <v>朱亥</v>
      </c>
      <c r="T498" s="1" t="str">
        <f t="shared" ca="1" si="112"/>
        <v>朱亥</v>
      </c>
      <c r="U498" s="1" t="str">
        <f t="shared" ca="1" si="113"/>
        <v>钟无艳</v>
      </c>
      <c r="V498" s="1" t="str">
        <f t="shared" ca="1" si="114"/>
        <v>嫪毐</v>
      </c>
      <c r="W498" s="1" t="str">
        <f t="shared" ca="1" si="115"/>
        <v>嫪毐</v>
      </c>
      <c r="X498" s="1" t="str">
        <f t="shared" ca="1" si="116"/>
        <v>伍子胥</v>
      </c>
      <c r="Y498" s="1" t="str">
        <f t="shared" ca="1" si="117"/>
        <v>朱亥</v>
      </c>
      <c r="Z498" s="1" t="str">
        <f t="shared" ca="1" si="118"/>
        <v>朱亥</v>
      </c>
    </row>
    <row r="499" spans="6:26" x14ac:dyDescent="0.2">
      <c r="F499" s="1">
        <v>498</v>
      </c>
      <c r="G499" s="1">
        <f t="shared" ca="1" si="108"/>
        <v>803215</v>
      </c>
      <c r="H499" s="1">
        <f t="shared" ca="1" si="120"/>
        <v>786478</v>
      </c>
      <c r="I499" s="1">
        <f t="shared" ca="1" si="120"/>
        <v>173904</v>
      </c>
      <c r="J499" s="1">
        <f t="shared" ca="1" si="120"/>
        <v>71686</v>
      </c>
      <c r="K499" s="1">
        <f t="shared" ca="1" si="120"/>
        <v>714691</v>
      </c>
      <c r="L499" s="1">
        <f t="shared" ca="1" si="120"/>
        <v>194156</v>
      </c>
      <c r="M499" s="1">
        <f t="shared" ca="1" si="120"/>
        <v>770481</v>
      </c>
      <c r="N499" s="1">
        <f t="shared" ca="1" si="120"/>
        <v>898689</v>
      </c>
      <c r="O499" s="1">
        <f t="shared" ca="1" si="120"/>
        <v>5837</v>
      </c>
      <c r="P499" s="1">
        <f t="shared" ca="1" si="120"/>
        <v>821898</v>
      </c>
      <c r="Q499" s="1" t="str">
        <f t="shared" ca="1" si="109"/>
        <v>朱亥</v>
      </c>
      <c r="R499" s="1" t="str">
        <f t="shared" ca="1" si="110"/>
        <v>朱亥</v>
      </c>
      <c r="S499" s="1" t="str">
        <f t="shared" ca="1" si="111"/>
        <v>嫪毐</v>
      </c>
      <c r="T499" s="1" t="str">
        <f t="shared" ca="1" si="112"/>
        <v>楚庄王</v>
      </c>
      <c r="U499" s="1" t="str">
        <f t="shared" ca="1" si="113"/>
        <v>朱亥</v>
      </c>
      <c r="V499" s="1" t="str">
        <f t="shared" ca="1" si="114"/>
        <v>嫪毐</v>
      </c>
      <c r="W499" s="1" t="str">
        <f t="shared" ca="1" si="115"/>
        <v>朱亥</v>
      </c>
      <c r="X499" s="1" t="str">
        <f t="shared" ca="1" si="116"/>
        <v>西门豹</v>
      </c>
      <c r="Y499" s="1" t="str">
        <f t="shared" ca="1" si="117"/>
        <v>义渠骇</v>
      </c>
      <c r="Z499" s="1" t="str">
        <f t="shared" ca="1" si="118"/>
        <v>朱亥</v>
      </c>
    </row>
    <row r="500" spans="6:26" x14ac:dyDescent="0.2">
      <c r="F500" s="1">
        <v>499</v>
      </c>
      <c r="G500" s="1">
        <f t="shared" ca="1" si="108"/>
        <v>18836</v>
      </c>
      <c r="H500" s="1">
        <f t="shared" ca="1" si="120"/>
        <v>432864</v>
      </c>
      <c r="I500" s="1">
        <f t="shared" ca="1" si="120"/>
        <v>680919</v>
      </c>
      <c r="J500" s="1">
        <f t="shared" ca="1" si="120"/>
        <v>867751</v>
      </c>
      <c r="K500" s="1">
        <f t="shared" ca="1" si="120"/>
        <v>702434</v>
      </c>
      <c r="L500" s="1">
        <f t="shared" ca="1" si="120"/>
        <v>736361</v>
      </c>
      <c r="M500" s="1">
        <f t="shared" ca="1" si="120"/>
        <v>180536</v>
      </c>
      <c r="N500" s="1">
        <f t="shared" ca="1" si="120"/>
        <v>435201</v>
      </c>
      <c r="O500" s="1">
        <f t="shared" ca="1" si="120"/>
        <v>711190</v>
      </c>
      <c r="P500" s="1">
        <f t="shared" ca="1" si="120"/>
        <v>22531</v>
      </c>
      <c r="Q500" s="1" t="str">
        <f t="shared" ca="1" si="109"/>
        <v>聂荌</v>
      </c>
      <c r="R500" s="1" t="str">
        <f t="shared" ca="1" si="110"/>
        <v>田忌</v>
      </c>
      <c r="S500" s="1" t="str">
        <f t="shared" ca="1" si="111"/>
        <v>朱亥</v>
      </c>
      <c r="T500" s="1" t="str">
        <f t="shared" ca="1" si="112"/>
        <v>朱亥</v>
      </c>
      <c r="U500" s="1" t="str">
        <f t="shared" ca="1" si="113"/>
        <v>朱亥</v>
      </c>
      <c r="V500" s="1" t="str">
        <f t="shared" ca="1" si="114"/>
        <v>朱亥</v>
      </c>
      <c r="W500" s="1" t="str">
        <f t="shared" ca="1" si="115"/>
        <v>嫪毐</v>
      </c>
      <c r="X500" s="1" t="str">
        <f t="shared" ca="1" si="116"/>
        <v>田忌</v>
      </c>
      <c r="Y500" s="1" t="str">
        <f t="shared" ca="1" si="117"/>
        <v>朱亥</v>
      </c>
      <c r="Z500" s="1" t="str">
        <f t="shared" ca="1" si="118"/>
        <v>聂荌</v>
      </c>
    </row>
    <row r="501" spans="6:26" x14ac:dyDescent="0.2">
      <c r="F501" s="1">
        <v>500</v>
      </c>
      <c r="G501" s="1">
        <f t="shared" ca="1" si="108"/>
        <v>882710</v>
      </c>
      <c r="H501" s="1">
        <f t="shared" ca="1" si="120"/>
        <v>395647</v>
      </c>
      <c r="I501" s="1">
        <f t="shared" ca="1" si="120"/>
        <v>446373</v>
      </c>
      <c r="J501" s="1">
        <f t="shared" ca="1" si="120"/>
        <v>132655</v>
      </c>
      <c r="K501" s="1">
        <f t="shared" ca="1" si="120"/>
        <v>975091</v>
      </c>
      <c r="L501" s="1">
        <f t="shared" ca="1" si="120"/>
        <v>5059</v>
      </c>
      <c r="M501" s="1">
        <f t="shared" ca="1" si="120"/>
        <v>709421</v>
      </c>
      <c r="N501" s="1">
        <f t="shared" ca="1" si="120"/>
        <v>969925</v>
      </c>
      <c r="O501" s="1">
        <f t="shared" ca="1" si="120"/>
        <v>714855</v>
      </c>
      <c r="P501" s="1">
        <f t="shared" ca="1" si="120"/>
        <v>543383</v>
      </c>
      <c r="Q501" s="1" t="str">
        <f t="shared" ca="1" si="109"/>
        <v>朱亥</v>
      </c>
      <c r="R501" s="1" t="str">
        <f t="shared" ca="1" si="110"/>
        <v>伯乐</v>
      </c>
      <c r="S501" s="1" t="str">
        <f t="shared" ca="1" si="111"/>
        <v>田忌</v>
      </c>
      <c r="T501" s="1" t="str">
        <f t="shared" ca="1" si="112"/>
        <v>嫪毐</v>
      </c>
      <c r="U501" s="1" t="str">
        <f t="shared" ca="1" si="113"/>
        <v>秦开</v>
      </c>
      <c r="V501" s="1" t="str">
        <f t="shared" ca="1" si="114"/>
        <v>骊姬</v>
      </c>
      <c r="W501" s="1" t="str">
        <f t="shared" ca="1" si="115"/>
        <v>朱亥</v>
      </c>
      <c r="X501" s="1" t="str">
        <f t="shared" ca="1" si="116"/>
        <v>秦开</v>
      </c>
      <c r="Y501" s="1" t="str">
        <f t="shared" ca="1" si="117"/>
        <v>朱亥</v>
      </c>
      <c r="Z501" s="1" t="str">
        <f t="shared" ca="1" si="118"/>
        <v>孙叔敖</v>
      </c>
    </row>
    <row r="502" spans="6:26" x14ac:dyDescent="0.2">
      <c r="F502" s="1">
        <v>501</v>
      </c>
      <c r="G502" s="1">
        <f t="shared" ca="1" si="108"/>
        <v>403279</v>
      </c>
      <c r="H502" s="1">
        <f t="shared" ca="1" si="120"/>
        <v>772973</v>
      </c>
      <c r="I502" s="1">
        <f t="shared" ca="1" si="120"/>
        <v>708082</v>
      </c>
      <c r="J502" s="1">
        <f t="shared" ca="1" si="120"/>
        <v>813360</v>
      </c>
      <c r="K502" s="1">
        <f t="shared" ca="1" si="120"/>
        <v>531734</v>
      </c>
      <c r="L502" s="1">
        <f t="shared" ca="1" si="120"/>
        <v>530681</v>
      </c>
      <c r="M502" s="1">
        <f t="shared" ca="1" si="120"/>
        <v>726945</v>
      </c>
      <c r="N502" s="1">
        <f t="shared" ca="1" si="120"/>
        <v>421881</v>
      </c>
      <c r="O502" s="1">
        <f t="shared" ca="1" si="120"/>
        <v>68071</v>
      </c>
      <c r="P502" s="1">
        <f t="shared" ca="1" si="120"/>
        <v>966291</v>
      </c>
      <c r="Q502" s="1" t="str">
        <f t="shared" ca="1" si="109"/>
        <v>钟无艳</v>
      </c>
      <c r="R502" s="1" t="str">
        <f t="shared" ca="1" si="110"/>
        <v>朱亥</v>
      </c>
      <c r="S502" s="1" t="str">
        <f t="shared" ca="1" si="111"/>
        <v>朱亥</v>
      </c>
      <c r="T502" s="1" t="str">
        <f t="shared" ca="1" si="112"/>
        <v>朱亥</v>
      </c>
      <c r="U502" s="1" t="str">
        <f t="shared" ca="1" si="113"/>
        <v>孙叔敖</v>
      </c>
      <c r="V502" s="1" t="str">
        <f t="shared" ca="1" si="114"/>
        <v>孙叔敖</v>
      </c>
      <c r="W502" s="1" t="str">
        <f t="shared" ca="1" si="115"/>
        <v>朱亥</v>
      </c>
      <c r="X502" s="1" t="str">
        <f t="shared" ca="1" si="116"/>
        <v>钟无艳</v>
      </c>
      <c r="Y502" s="1" t="str">
        <f t="shared" ca="1" si="117"/>
        <v>专诸</v>
      </c>
      <c r="Z502" s="1" t="str">
        <f t="shared" ca="1" si="118"/>
        <v>秦开</v>
      </c>
    </row>
    <row r="503" spans="6:26" x14ac:dyDescent="0.2">
      <c r="F503" s="1">
        <v>502</v>
      </c>
      <c r="G503" s="1">
        <f t="shared" ca="1" si="108"/>
        <v>748307</v>
      </c>
      <c r="H503" s="1">
        <f t="shared" ca="1" si="120"/>
        <v>881436</v>
      </c>
      <c r="I503" s="1">
        <f t="shared" ca="1" si="120"/>
        <v>646974</v>
      </c>
      <c r="J503" s="1">
        <f t="shared" ca="1" si="120"/>
        <v>19429</v>
      </c>
      <c r="K503" s="1">
        <f t="shared" ca="1" si="120"/>
        <v>285703</v>
      </c>
      <c r="L503" s="1">
        <f t="shared" ca="1" si="120"/>
        <v>959486</v>
      </c>
      <c r="M503" s="1">
        <f t="shared" ca="1" si="120"/>
        <v>73967</v>
      </c>
      <c r="N503" s="1">
        <f t="shared" ca="1" si="120"/>
        <v>627870</v>
      </c>
      <c r="O503" s="1">
        <f t="shared" ca="1" si="120"/>
        <v>76628</v>
      </c>
      <c r="P503" s="1">
        <f t="shared" ca="1" si="120"/>
        <v>559891</v>
      </c>
      <c r="Q503" s="1" t="str">
        <f t="shared" ca="1" si="109"/>
        <v>朱亥</v>
      </c>
      <c r="R503" s="1" t="str">
        <f t="shared" ca="1" si="110"/>
        <v>朱亥</v>
      </c>
      <c r="S503" s="1" t="str">
        <f t="shared" ca="1" si="111"/>
        <v>朱亥</v>
      </c>
      <c r="T503" s="1" t="str">
        <f t="shared" ca="1" si="112"/>
        <v>聂荌</v>
      </c>
      <c r="U503" s="1" t="str">
        <f t="shared" ca="1" si="113"/>
        <v>嫪毐</v>
      </c>
      <c r="V503" s="1" t="str">
        <f t="shared" ca="1" si="114"/>
        <v>苏秦</v>
      </c>
      <c r="W503" s="1" t="str">
        <f t="shared" ca="1" si="115"/>
        <v>司马错</v>
      </c>
      <c r="X503" s="1" t="str">
        <f t="shared" ca="1" si="116"/>
        <v>朱亥</v>
      </c>
      <c r="Y503" s="1" t="str">
        <f t="shared" ca="1" si="117"/>
        <v>吕不韦</v>
      </c>
      <c r="Z503" s="1" t="str">
        <f t="shared" ca="1" si="118"/>
        <v>庞涓</v>
      </c>
    </row>
    <row r="504" spans="6:26" x14ac:dyDescent="0.2">
      <c r="F504" s="1">
        <v>503</v>
      </c>
      <c r="G504" s="1">
        <f t="shared" ca="1" si="108"/>
        <v>975589</v>
      </c>
      <c r="H504" s="1">
        <f t="shared" ca="1" si="120"/>
        <v>98157</v>
      </c>
      <c r="I504" s="1">
        <f t="shared" ca="1" si="120"/>
        <v>621112</v>
      </c>
      <c r="J504" s="1">
        <f t="shared" ca="1" si="120"/>
        <v>179370</v>
      </c>
      <c r="K504" s="1">
        <f t="shared" ca="1" si="120"/>
        <v>471583</v>
      </c>
      <c r="L504" s="1">
        <f t="shared" ca="1" si="120"/>
        <v>684027</v>
      </c>
      <c r="M504" s="1">
        <f t="shared" ca="1" si="120"/>
        <v>141081</v>
      </c>
      <c r="N504" s="1">
        <f t="shared" ca="1" si="120"/>
        <v>30639</v>
      </c>
      <c r="O504" s="1">
        <f t="shared" ca="1" si="120"/>
        <v>350047</v>
      </c>
      <c r="P504" s="1">
        <f t="shared" ca="1" si="120"/>
        <v>290193</v>
      </c>
      <c r="Q504" s="1" t="str">
        <f t="shared" ca="1" si="109"/>
        <v>秦开</v>
      </c>
      <c r="R504" s="1" t="str">
        <f t="shared" ca="1" si="110"/>
        <v>嫪毐</v>
      </c>
      <c r="S504" s="1" t="str">
        <f t="shared" ca="1" si="111"/>
        <v>朱亥</v>
      </c>
      <c r="T504" s="1" t="str">
        <f t="shared" ca="1" si="112"/>
        <v>嫪毐</v>
      </c>
      <c r="U504" s="1" t="str">
        <f t="shared" ca="1" si="113"/>
        <v>项燕</v>
      </c>
      <c r="V504" s="1" t="str">
        <f t="shared" ca="1" si="114"/>
        <v>朱亥</v>
      </c>
      <c r="W504" s="1" t="str">
        <f t="shared" ca="1" si="115"/>
        <v>嫪毐</v>
      </c>
      <c r="X504" s="1" t="str">
        <f t="shared" ca="1" si="116"/>
        <v>聂荌</v>
      </c>
      <c r="Y504" s="1" t="str">
        <f t="shared" ca="1" si="117"/>
        <v>嫪毐</v>
      </c>
      <c r="Z504" s="1" t="str">
        <f t="shared" ca="1" si="118"/>
        <v>嫪毐</v>
      </c>
    </row>
    <row r="505" spans="6:26" x14ac:dyDescent="0.2">
      <c r="F505" s="1">
        <v>504</v>
      </c>
      <c r="G505" s="1">
        <f t="shared" ca="1" si="108"/>
        <v>998109</v>
      </c>
      <c r="H505" s="1">
        <f t="shared" ca="1" si="120"/>
        <v>142155</v>
      </c>
      <c r="I505" s="1">
        <f t="shared" ca="1" si="120"/>
        <v>510743</v>
      </c>
      <c r="J505" s="1">
        <f t="shared" ca="1" si="120"/>
        <v>300282</v>
      </c>
      <c r="K505" s="1">
        <f t="shared" ca="1" si="120"/>
        <v>284409</v>
      </c>
      <c r="L505" s="1">
        <f t="shared" ca="1" si="120"/>
        <v>742575</v>
      </c>
      <c r="M505" s="1">
        <f t="shared" ca="1" si="120"/>
        <v>921803</v>
      </c>
      <c r="N505" s="1">
        <f t="shared" ca="1" si="120"/>
        <v>904846</v>
      </c>
      <c r="O505" s="1">
        <f t="shared" ca="1" si="120"/>
        <v>757601</v>
      </c>
      <c r="P505" s="1">
        <f t="shared" ca="1" si="120"/>
        <v>901229</v>
      </c>
      <c r="Q505" s="1" t="str">
        <f t="shared" ca="1" si="109"/>
        <v>欧冶子</v>
      </c>
      <c r="R505" s="1" t="str">
        <f t="shared" ca="1" si="110"/>
        <v>嫪毐</v>
      </c>
      <c r="S505" s="1" t="str">
        <f t="shared" ca="1" si="111"/>
        <v>莫邪</v>
      </c>
      <c r="T505" s="1" t="str">
        <f t="shared" ca="1" si="112"/>
        <v>嫪毐</v>
      </c>
      <c r="U505" s="1" t="str">
        <f t="shared" ca="1" si="113"/>
        <v>嫪毐</v>
      </c>
      <c r="V505" s="1" t="str">
        <f t="shared" ca="1" si="114"/>
        <v>朱亥</v>
      </c>
      <c r="W505" s="1" t="str">
        <f t="shared" ca="1" si="115"/>
        <v>暴鸢</v>
      </c>
      <c r="X505" s="1" t="str">
        <f t="shared" ca="1" si="116"/>
        <v>西门豹</v>
      </c>
      <c r="Y505" s="1" t="str">
        <f t="shared" ca="1" si="117"/>
        <v>朱亥</v>
      </c>
      <c r="Z505" s="1" t="str">
        <f t="shared" ca="1" si="118"/>
        <v>西门豹</v>
      </c>
    </row>
    <row r="506" spans="6:26" x14ac:dyDescent="0.2">
      <c r="F506" s="1">
        <v>505</v>
      </c>
      <c r="G506" s="1">
        <f t="shared" ca="1" si="108"/>
        <v>5502</v>
      </c>
      <c r="H506" s="1">
        <f t="shared" ca="1" si="120"/>
        <v>420637</v>
      </c>
      <c r="I506" s="1">
        <f t="shared" ca="1" si="120"/>
        <v>207368</v>
      </c>
      <c r="J506" s="1">
        <f t="shared" ca="1" si="120"/>
        <v>143526</v>
      </c>
      <c r="K506" s="1">
        <f t="shared" ca="1" si="120"/>
        <v>345145</v>
      </c>
      <c r="L506" s="1">
        <f t="shared" ca="1" si="120"/>
        <v>812036</v>
      </c>
      <c r="M506" s="1">
        <f t="shared" ca="1" si="120"/>
        <v>152676</v>
      </c>
      <c r="N506" s="1">
        <f t="shared" ca="1" si="120"/>
        <v>747596</v>
      </c>
      <c r="O506" s="1">
        <f t="shared" ca="1" si="120"/>
        <v>802084</v>
      </c>
      <c r="P506" s="1">
        <f t="shared" ca="1" si="120"/>
        <v>863956</v>
      </c>
      <c r="Q506" s="1" t="str">
        <f t="shared" ca="1" si="109"/>
        <v>义渠骇</v>
      </c>
      <c r="R506" s="1" t="str">
        <f t="shared" ca="1" si="110"/>
        <v>钟无艳</v>
      </c>
      <c r="S506" s="1" t="str">
        <f t="shared" ca="1" si="111"/>
        <v>嫪毐</v>
      </c>
      <c r="T506" s="1" t="str">
        <f t="shared" ca="1" si="112"/>
        <v>嫪毐</v>
      </c>
      <c r="U506" s="1" t="str">
        <f t="shared" ca="1" si="113"/>
        <v>嫪毐</v>
      </c>
      <c r="V506" s="1" t="str">
        <f t="shared" ca="1" si="114"/>
        <v>朱亥</v>
      </c>
      <c r="W506" s="1" t="str">
        <f t="shared" ca="1" si="115"/>
        <v>嫪毐</v>
      </c>
      <c r="X506" s="1" t="str">
        <f t="shared" ca="1" si="116"/>
        <v>朱亥</v>
      </c>
      <c r="Y506" s="1" t="str">
        <f t="shared" ca="1" si="117"/>
        <v>朱亥</v>
      </c>
      <c r="Z506" s="1" t="str">
        <f t="shared" ca="1" si="118"/>
        <v>朱亥</v>
      </c>
    </row>
    <row r="507" spans="6:26" x14ac:dyDescent="0.2">
      <c r="F507" s="1">
        <v>506</v>
      </c>
      <c r="G507" s="1">
        <f t="shared" ca="1" si="108"/>
        <v>217317</v>
      </c>
      <c r="H507" s="1">
        <f t="shared" ca="1" si="120"/>
        <v>353987</v>
      </c>
      <c r="I507" s="1">
        <f t="shared" ca="1" si="120"/>
        <v>927026</v>
      </c>
      <c r="J507" s="1">
        <f t="shared" ca="1" si="120"/>
        <v>22026</v>
      </c>
      <c r="K507" s="1">
        <f t="shared" ca="1" si="120"/>
        <v>990941</v>
      </c>
      <c r="L507" s="1">
        <f t="shared" ca="1" si="120"/>
        <v>634338</v>
      </c>
      <c r="M507" s="1">
        <f t="shared" ca="1" si="120"/>
        <v>339385</v>
      </c>
      <c r="N507" s="1">
        <f t="shared" ca="1" si="120"/>
        <v>17856</v>
      </c>
      <c r="O507" s="1">
        <f t="shared" ca="1" si="120"/>
        <v>240127</v>
      </c>
      <c r="P507" s="1">
        <f t="shared" ca="1" si="120"/>
        <v>802734</v>
      </c>
      <c r="Q507" s="1" t="str">
        <f t="shared" ca="1" si="109"/>
        <v>嫪毐</v>
      </c>
      <c r="R507" s="1" t="str">
        <f t="shared" ca="1" si="110"/>
        <v>嫪毐</v>
      </c>
      <c r="S507" s="1" t="str">
        <f t="shared" ca="1" si="111"/>
        <v>暴鸢</v>
      </c>
      <c r="T507" s="1" t="str">
        <f t="shared" ca="1" si="112"/>
        <v>聂荌</v>
      </c>
      <c r="U507" s="1" t="str">
        <f t="shared" ca="1" si="113"/>
        <v>褒姒</v>
      </c>
      <c r="V507" s="1" t="str">
        <f t="shared" ca="1" si="114"/>
        <v>朱亥</v>
      </c>
      <c r="W507" s="1" t="str">
        <f t="shared" ca="1" si="115"/>
        <v>嫪毐</v>
      </c>
      <c r="X507" s="1" t="str">
        <f t="shared" ca="1" si="116"/>
        <v>聂荌</v>
      </c>
      <c r="Y507" s="1" t="str">
        <f t="shared" ca="1" si="117"/>
        <v>嫪毐</v>
      </c>
      <c r="Z507" s="1" t="str">
        <f t="shared" ca="1" si="118"/>
        <v>朱亥</v>
      </c>
    </row>
    <row r="508" spans="6:26" x14ac:dyDescent="0.2">
      <c r="F508" s="1">
        <v>507</v>
      </c>
      <c r="G508" s="1">
        <f t="shared" ca="1" si="108"/>
        <v>608141</v>
      </c>
      <c r="H508" s="1">
        <f t="shared" ca="1" si="120"/>
        <v>271192</v>
      </c>
      <c r="I508" s="1">
        <f t="shared" ca="1" si="120"/>
        <v>504168</v>
      </c>
      <c r="J508" s="1">
        <f t="shared" ca="1" si="120"/>
        <v>736200</v>
      </c>
      <c r="K508" s="1">
        <f t="shared" ca="1" si="120"/>
        <v>999110</v>
      </c>
      <c r="L508" s="1">
        <f t="shared" ca="1" si="120"/>
        <v>538411</v>
      </c>
      <c r="M508" s="1">
        <f t="shared" ca="1" si="120"/>
        <v>86260</v>
      </c>
      <c r="N508" s="1">
        <f t="shared" ca="1" si="120"/>
        <v>197069</v>
      </c>
      <c r="O508" s="1">
        <f t="shared" ca="1" si="120"/>
        <v>643524</v>
      </c>
      <c r="P508" s="1">
        <f t="shared" ca="1" si="120"/>
        <v>526265</v>
      </c>
      <c r="Q508" s="1" t="str">
        <f t="shared" ca="1" si="109"/>
        <v>朱亥</v>
      </c>
      <c r="R508" s="1" t="str">
        <f t="shared" ca="1" si="110"/>
        <v>嫪毐</v>
      </c>
      <c r="S508" s="1" t="str">
        <f t="shared" ca="1" si="111"/>
        <v>莫邪</v>
      </c>
      <c r="T508" s="1" t="str">
        <f t="shared" ca="1" si="112"/>
        <v>朱亥</v>
      </c>
      <c r="U508" s="1" t="str">
        <f t="shared" ca="1" si="113"/>
        <v>勾践</v>
      </c>
      <c r="V508" s="1" t="str">
        <f t="shared" ca="1" si="114"/>
        <v>孙叔敖</v>
      </c>
      <c r="W508" s="1" t="str">
        <f t="shared" ca="1" si="115"/>
        <v>嫪毐</v>
      </c>
      <c r="X508" s="1" t="str">
        <f t="shared" ca="1" si="116"/>
        <v>嫪毐</v>
      </c>
      <c r="Y508" s="1" t="str">
        <f t="shared" ca="1" si="117"/>
        <v>朱亥</v>
      </c>
      <c r="Z508" s="1" t="str">
        <f t="shared" ca="1" si="118"/>
        <v>莫邪</v>
      </c>
    </row>
    <row r="509" spans="6:26" x14ac:dyDescent="0.2">
      <c r="F509" s="1">
        <v>508</v>
      </c>
      <c r="G509" s="1">
        <f t="shared" ca="1" si="108"/>
        <v>240076</v>
      </c>
      <c r="H509" s="1">
        <f t="shared" ca="1" si="120"/>
        <v>676109</v>
      </c>
      <c r="I509" s="1">
        <f t="shared" ca="1" si="120"/>
        <v>573260</v>
      </c>
      <c r="J509" s="1">
        <f t="shared" ca="1" si="120"/>
        <v>181735</v>
      </c>
      <c r="K509" s="1">
        <f t="shared" ca="1" si="120"/>
        <v>550471</v>
      </c>
      <c r="L509" s="1">
        <f t="shared" ca="1" si="120"/>
        <v>481901</v>
      </c>
      <c r="M509" s="1">
        <f t="shared" ca="1" si="120"/>
        <v>333658</v>
      </c>
      <c r="N509" s="1">
        <f t="shared" ca="1" si="120"/>
        <v>747996</v>
      </c>
      <c r="O509" s="1">
        <f t="shared" ca="1" si="120"/>
        <v>223457</v>
      </c>
      <c r="P509" s="1">
        <f t="shared" ca="1" si="120"/>
        <v>603682</v>
      </c>
      <c r="Q509" s="1" t="str">
        <f t="shared" ca="1" si="109"/>
        <v>嫪毐</v>
      </c>
      <c r="R509" s="1" t="str">
        <f t="shared" ca="1" si="110"/>
        <v>朱亥</v>
      </c>
      <c r="S509" s="1" t="str">
        <f t="shared" ca="1" si="111"/>
        <v>庞涓</v>
      </c>
      <c r="T509" s="1" t="str">
        <f t="shared" ca="1" si="112"/>
        <v>嫪毐</v>
      </c>
      <c r="U509" s="1" t="str">
        <f t="shared" ca="1" si="113"/>
        <v>孙叔敖</v>
      </c>
      <c r="V509" s="1" t="str">
        <f t="shared" ca="1" si="114"/>
        <v>春申君</v>
      </c>
      <c r="W509" s="1" t="str">
        <f t="shared" ca="1" si="115"/>
        <v>嫪毐</v>
      </c>
      <c r="X509" s="1" t="str">
        <f t="shared" ca="1" si="116"/>
        <v>朱亥</v>
      </c>
      <c r="Y509" s="1" t="str">
        <f t="shared" ca="1" si="117"/>
        <v>嫪毐</v>
      </c>
      <c r="Z509" s="1" t="str">
        <f t="shared" ca="1" si="118"/>
        <v>朱亥</v>
      </c>
    </row>
    <row r="510" spans="6:26" x14ac:dyDescent="0.2">
      <c r="F510" s="1">
        <v>509</v>
      </c>
      <c r="G510" s="1">
        <f t="shared" ca="1" si="108"/>
        <v>257900</v>
      </c>
      <c r="H510" s="1">
        <f t="shared" ca="1" si="120"/>
        <v>149773</v>
      </c>
      <c r="I510" s="1">
        <f t="shared" ca="1" si="120"/>
        <v>196557</v>
      </c>
      <c r="J510" s="1">
        <f t="shared" ca="1" si="120"/>
        <v>549217</v>
      </c>
      <c r="K510" s="1">
        <f t="shared" ca="1" si="120"/>
        <v>379336</v>
      </c>
      <c r="L510" s="1">
        <f t="shared" ca="1" si="120"/>
        <v>85298</v>
      </c>
      <c r="M510" s="1">
        <f t="shared" ca="1" si="120"/>
        <v>783143</v>
      </c>
      <c r="N510" s="1">
        <f t="shared" ca="1" si="120"/>
        <v>173602</v>
      </c>
      <c r="O510" s="1">
        <f t="shared" ca="1" si="120"/>
        <v>98612</v>
      </c>
      <c r="P510" s="1">
        <f t="shared" ca="1" si="120"/>
        <v>18188</v>
      </c>
      <c r="Q510" s="1" t="str">
        <f t="shared" ca="1" si="109"/>
        <v>嫪毐</v>
      </c>
      <c r="R510" s="1" t="str">
        <f t="shared" ca="1" si="110"/>
        <v>嫪毐</v>
      </c>
      <c r="S510" s="1" t="str">
        <f t="shared" ca="1" si="111"/>
        <v>嫪毐</v>
      </c>
      <c r="T510" s="1" t="str">
        <f t="shared" ca="1" si="112"/>
        <v>孙叔敖</v>
      </c>
      <c r="U510" s="1" t="str">
        <f t="shared" ca="1" si="113"/>
        <v>嫪毐</v>
      </c>
      <c r="V510" s="1" t="str">
        <f t="shared" ca="1" si="114"/>
        <v>嫪毐</v>
      </c>
      <c r="W510" s="1" t="str">
        <f t="shared" ca="1" si="115"/>
        <v>朱亥</v>
      </c>
      <c r="X510" s="1" t="str">
        <f t="shared" ca="1" si="116"/>
        <v>嫪毐</v>
      </c>
      <c r="Y510" s="1" t="str">
        <f t="shared" ca="1" si="117"/>
        <v>嫪毐</v>
      </c>
      <c r="Z510" s="1" t="str">
        <f t="shared" ca="1" si="118"/>
        <v>聂荌</v>
      </c>
    </row>
    <row r="511" spans="6:26" x14ac:dyDescent="0.2">
      <c r="F511" s="1">
        <v>510</v>
      </c>
      <c r="G511" s="1">
        <f t="shared" ca="1" si="108"/>
        <v>210772</v>
      </c>
      <c r="H511" s="1">
        <f t="shared" ca="1" si="120"/>
        <v>332724</v>
      </c>
      <c r="I511" s="1">
        <f t="shared" ca="1" si="120"/>
        <v>686295</v>
      </c>
      <c r="J511" s="1">
        <f t="shared" ca="1" si="120"/>
        <v>258576</v>
      </c>
      <c r="K511" s="1">
        <f t="shared" ca="1" si="120"/>
        <v>805748</v>
      </c>
      <c r="L511" s="1">
        <f t="shared" ca="1" si="120"/>
        <v>585196</v>
      </c>
      <c r="M511" s="1">
        <f t="shared" ca="1" si="120"/>
        <v>679260</v>
      </c>
      <c r="N511" s="1">
        <f t="shared" ca="1" si="120"/>
        <v>863930</v>
      </c>
      <c r="O511" s="1">
        <f t="shared" ca="1" si="120"/>
        <v>647088</v>
      </c>
      <c r="P511" s="1">
        <f t="shared" ca="1" si="120"/>
        <v>881969</v>
      </c>
      <c r="Q511" s="1" t="str">
        <f t="shared" ca="1" si="109"/>
        <v>嫪毐</v>
      </c>
      <c r="R511" s="1" t="str">
        <f t="shared" ca="1" si="110"/>
        <v>嫪毐</v>
      </c>
      <c r="S511" s="1" t="str">
        <f t="shared" ca="1" si="111"/>
        <v>朱亥</v>
      </c>
      <c r="T511" s="1" t="str">
        <f t="shared" ca="1" si="112"/>
        <v>嫪毐</v>
      </c>
      <c r="U511" s="1" t="str">
        <f t="shared" ca="1" si="113"/>
        <v>朱亥</v>
      </c>
      <c r="V511" s="1" t="str">
        <f t="shared" ca="1" si="114"/>
        <v>朱亥</v>
      </c>
      <c r="W511" s="1" t="str">
        <f t="shared" ca="1" si="115"/>
        <v>朱亥</v>
      </c>
      <c r="X511" s="1" t="str">
        <f t="shared" ca="1" si="116"/>
        <v>朱亥</v>
      </c>
      <c r="Y511" s="1" t="str">
        <f t="shared" ca="1" si="117"/>
        <v>朱亥</v>
      </c>
      <c r="Z511" s="1" t="str">
        <f t="shared" ca="1" si="118"/>
        <v>朱亥</v>
      </c>
    </row>
    <row r="512" spans="6:26" x14ac:dyDescent="0.2">
      <c r="F512" s="1">
        <v>511</v>
      </c>
      <c r="G512" s="1">
        <f t="shared" ca="1" si="108"/>
        <v>789986</v>
      </c>
      <c r="H512" s="1">
        <f t="shared" ca="1" si="120"/>
        <v>134252</v>
      </c>
      <c r="I512" s="1">
        <f t="shared" ca="1" si="120"/>
        <v>679086</v>
      </c>
      <c r="J512" s="1">
        <f t="shared" ca="1" si="120"/>
        <v>381955</v>
      </c>
      <c r="K512" s="1">
        <f t="shared" ca="1" si="120"/>
        <v>256695</v>
      </c>
      <c r="L512" s="1">
        <f t="shared" ca="1" si="120"/>
        <v>901681</v>
      </c>
      <c r="M512" s="1">
        <f t="shared" ca="1" si="120"/>
        <v>37504</v>
      </c>
      <c r="N512" s="1">
        <f t="shared" ca="1" si="120"/>
        <v>96474</v>
      </c>
      <c r="O512" s="1">
        <f t="shared" ca="1" si="120"/>
        <v>407575</v>
      </c>
      <c r="P512" s="1">
        <f t="shared" ca="1" si="120"/>
        <v>753993</v>
      </c>
      <c r="Q512" s="1" t="str">
        <f t="shared" ca="1" si="109"/>
        <v>朱亥</v>
      </c>
      <c r="R512" s="1" t="str">
        <f t="shared" ca="1" si="110"/>
        <v>嫪毐</v>
      </c>
      <c r="S512" s="1" t="str">
        <f t="shared" ca="1" si="111"/>
        <v>朱亥</v>
      </c>
      <c r="T512" s="1" t="str">
        <f t="shared" ca="1" si="112"/>
        <v>嫪毐</v>
      </c>
      <c r="U512" s="1" t="str">
        <f t="shared" ca="1" si="113"/>
        <v>嫪毐</v>
      </c>
      <c r="V512" s="1" t="str">
        <f t="shared" ca="1" si="114"/>
        <v>西门豹</v>
      </c>
      <c r="W512" s="1" t="str">
        <f t="shared" ca="1" si="115"/>
        <v>聂荌</v>
      </c>
      <c r="X512" s="1" t="str">
        <f t="shared" ca="1" si="116"/>
        <v>嫪毐</v>
      </c>
      <c r="Y512" s="1" t="str">
        <f t="shared" ca="1" si="117"/>
        <v>钟无艳</v>
      </c>
      <c r="Z512" s="1" t="str">
        <f t="shared" ca="1" si="118"/>
        <v>朱亥</v>
      </c>
    </row>
    <row r="513" spans="6:26" x14ac:dyDescent="0.2">
      <c r="F513" s="1">
        <v>512</v>
      </c>
      <c r="G513" s="1">
        <f t="shared" ca="1" si="108"/>
        <v>353750</v>
      </c>
      <c r="H513" s="1">
        <f t="shared" ca="1" si="120"/>
        <v>356145</v>
      </c>
      <c r="I513" s="1">
        <f t="shared" ca="1" si="120"/>
        <v>128785</v>
      </c>
      <c r="J513" s="1">
        <f t="shared" ca="1" si="120"/>
        <v>151119</v>
      </c>
      <c r="K513" s="1">
        <f t="shared" ca="1" si="120"/>
        <v>225992</v>
      </c>
      <c r="L513" s="1">
        <f t="shared" ca="1" si="120"/>
        <v>209892</v>
      </c>
      <c r="M513" s="1">
        <f t="shared" ca="1" si="120"/>
        <v>555240</v>
      </c>
      <c r="N513" s="1">
        <f t="shared" ca="1" si="120"/>
        <v>235623</v>
      </c>
      <c r="O513" s="1">
        <f t="shared" ca="1" si="120"/>
        <v>582840</v>
      </c>
      <c r="P513" s="1">
        <f t="shared" ca="1" si="120"/>
        <v>528973</v>
      </c>
      <c r="Q513" s="1" t="str">
        <f t="shared" ca="1" si="109"/>
        <v>嫪毐</v>
      </c>
      <c r="R513" s="1" t="str">
        <f t="shared" ca="1" si="110"/>
        <v>嫪毐</v>
      </c>
      <c r="S513" s="1" t="str">
        <f t="shared" ca="1" si="111"/>
        <v>嫪毐</v>
      </c>
      <c r="T513" s="1" t="str">
        <f t="shared" ca="1" si="112"/>
        <v>嫪毐</v>
      </c>
      <c r="U513" s="1" t="str">
        <f t="shared" ca="1" si="113"/>
        <v>嫪毐</v>
      </c>
      <c r="V513" s="1" t="str">
        <f t="shared" ca="1" si="114"/>
        <v>嫪毐</v>
      </c>
      <c r="W513" s="1" t="str">
        <f t="shared" ca="1" si="115"/>
        <v>庞涓</v>
      </c>
      <c r="X513" s="1" t="str">
        <f t="shared" ca="1" si="116"/>
        <v>嫪毐</v>
      </c>
      <c r="Y513" s="1" t="str">
        <f t="shared" ca="1" si="117"/>
        <v>朱亥</v>
      </c>
      <c r="Z513" s="1" t="str">
        <f t="shared" ca="1" si="118"/>
        <v>孙叔敖</v>
      </c>
    </row>
    <row r="514" spans="6:26" x14ac:dyDescent="0.2">
      <c r="F514" s="1">
        <v>513</v>
      </c>
      <c r="G514" s="1">
        <f t="shared" ca="1" si="108"/>
        <v>88800</v>
      </c>
      <c r="H514" s="1">
        <f t="shared" ca="1" si="120"/>
        <v>404779</v>
      </c>
      <c r="I514" s="1">
        <f t="shared" ca="1" si="120"/>
        <v>543975</v>
      </c>
      <c r="J514" s="1">
        <f t="shared" ca="1" si="120"/>
        <v>601224</v>
      </c>
      <c r="K514" s="1">
        <f t="shared" ca="1" si="120"/>
        <v>984227</v>
      </c>
      <c r="L514" s="1">
        <f t="shared" ca="1" si="120"/>
        <v>825591</v>
      </c>
      <c r="M514" s="1">
        <f t="shared" ca="1" si="120"/>
        <v>251318</v>
      </c>
      <c r="N514" s="1">
        <f t="shared" ca="1" si="120"/>
        <v>161927</v>
      </c>
      <c r="O514" s="1">
        <f t="shared" ca="1" si="120"/>
        <v>767360</v>
      </c>
      <c r="P514" s="1">
        <f t="shared" ca="1" si="120"/>
        <v>930533</v>
      </c>
      <c r="Q514" s="1" t="str">
        <f t="shared" ca="1" si="109"/>
        <v>嫪毐</v>
      </c>
      <c r="R514" s="1" t="str">
        <f t="shared" ca="1" si="110"/>
        <v>钟无艳</v>
      </c>
      <c r="S514" s="1" t="str">
        <f t="shared" ca="1" si="111"/>
        <v>孙叔敖</v>
      </c>
      <c r="T514" s="1" t="str">
        <f t="shared" ca="1" si="112"/>
        <v>朱亥</v>
      </c>
      <c r="U514" s="1" t="str">
        <f t="shared" ca="1" si="113"/>
        <v>秦开</v>
      </c>
      <c r="V514" s="1" t="str">
        <f t="shared" ca="1" si="114"/>
        <v>朱亥</v>
      </c>
      <c r="W514" s="1" t="str">
        <f t="shared" ca="1" si="115"/>
        <v>嫪毐</v>
      </c>
      <c r="X514" s="1" t="str">
        <f t="shared" ca="1" si="116"/>
        <v>嫪毐</v>
      </c>
      <c r="Y514" s="1" t="str">
        <f t="shared" ca="1" si="117"/>
        <v>朱亥</v>
      </c>
      <c r="Z514" s="1" t="str">
        <f t="shared" ca="1" si="118"/>
        <v>暴鸢</v>
      </c>
    </row>
    <row r="515" spans="6:26" x14ac:dyDescent="0.2">
      <c r="F515" s="1">
        <v>514</v>
      </c>
      <c r="G515" s="1">
        <f t="shared" ref="G515:G578" ca="1" si="121">RANDBETWEEN(1,1000000)</f>
        <v>291034</v>
      </c>
      <c r="H515" s="1">
        <f t="shared" ca="1" si="120"/>
        <v>888971</v>
      </c>
      <c r="I515" s="1">
        <f t="shared" ca="1" si="120"/>
        <v>254744</v>
      </c>
      <c r="J515" s="1">
        <f t="shared" ca="1" si="120"/>
        <v>787250</v>
      </c>
      <c r="K515" s="1">
        <f t="shared" ca="1" si="120"/>
        <v>929799</v>
      </c>
      <c r="L515" s="1">
        <f t="shared" ca="1" si="120"/>
        <v>221797</v>
      </c>
      <c r="M515" s="1">
        <f t="shared" ca="1" si="120"/>
        <v>787455</v>
      </c>
      <c r="N515" s="1">
        <f t="shared" ca="1" si="120"/>
        <v>631116</v>
      </c>
      <c r="O515" s="1">
        <f t="shared" ca="1" si="120"/>
        <v>457614</v>
      </c>
      <c r="P515" s="1">
        <f t="shared" ca="1" si="120"/>
        <v>391072</v>
      </c>
      <c r="Q515" s="1" t="str">
        <f t="shared" ref="Q515:Q578" ca="1" si="122">INDEX($B$2:$B$71,IFERROR(MATCH(G515,$D$2:$D$71,1),0)+1)</f>
        <v>嫪毐</v>
      </c>
      <c r="R515" s="1" t="str">
        <f t="shared" ref="R515:R578" ca="1" si="123">INDEX($B$2:$B$71,IFERROR(MATCH(H515,$D$2:$D$71,1),0)+1)</f>
        <v>西门豹</v>
      </c>
      <c r="S515" s="1" t="str">
        <f t="shared" ref="S515:S578" ca="1" si="124">INDEX($B$2:$B$71,IFERROR(MATCH(I515,$D$2:$D$71,1),0)+1)</f>
        <v>嫪毐</v>
      </c>
      <c r="T515" s="1" t="str">
        <f t="shared" ref="T515:T578" ca="1" si="125">INDEX($B$2:$B$71,IFERROR(MATCH(J515,$D$2:$D$71,1),0)+1)</f>
        <v>朱亥</v>
      </c>
      <c r="U515" s="1" t="str">
        <f t="shared" ref="U515:U578" ca="1" si="126">INDEX($B$2:$B$71,IFERROR(MATCH(K515,$D$2:$D$71,1),0)+1)</f>
        <v>暴鸢</v>
      </c>
      <c r="V515" s="1" t="str">
        <f t="shared" ref="V515:V578" ca="1" si="127">INDEX($B$2:$B$71,IFERROR(MATCH(L515,$D$2:$D$71,1),0)+1)</f>
        <v>嫪毐</v>
      </c>
      <c r="W515" s="1" t="str">
        <f t="shared" ref="W515:W578" ca="1" si="128">INDEX($B$2:$B$71,IFERROR(MATCH(M515,$D$2:$D$71,1),0)+1)</f>
        <v>朱亥</v>
      </c>
      <c r="X515" s="1" t="str">
        <f t="shared" ref="X515:X578" ca="1" si="129">INDEX($B$2:$B$71,IFERROR(MATCH(N515,$D$2:$D$71,1),0)+1)</f>
        <v>朱亥</v>
      </c>
      <c r="Y515" s="1" t="str">
        <f t="shared" ref="Y515:Y578" ca="1" si="130">INDEX($B$2:$B$71,IFERROR(MATCH(O515,$D$2:$D$71,1),0)+1)</f>
        <v>司马穰苴</v>
      </c>
      <c r="Z515" s="1" t="str">
        <f t="shared" ref="Z515:Z578" ca="1" si="131">INDEX($B$2:$B$71,IFERROR(MATCH(P515,$D$2:$D$71,1),0)+1)</f>
        <v>樗里疾</v>
      </c>
    </row>
    <row r="516" spans="6:26" x14ac:dyDescent="0.2">
      <c r="F516" s="1">
        <v>515</v>
      </c>
      <c r="G516" s="1">
        <f t="shared" ca="1" si="121"/>
        <v>915311</v>
      </c>
      <c r="H516" s="1">
        <f t="shared" ca="1" si="120"/>
        <v>326662</v>
      </c>
      <c r="I516" s="1">
        <f t="shared" ca="1" si="120"/>
        <v>987093</v>
      </c>
      <c r="J516" s="1">
        <f t="shared" ca="1" si="120"/>
        <v>361222</v>
      </c>
      <c r="K516" s="1">
        <f t="shared" ca="1" si="120"/>
        <v>92468</v>
      </c>
      <c r="L516" s="1">
        <f t="shared" ca="1" si="120"/>
        <v>896269</v>
      </c>
      <c r="M516" s="1">
        <f t="shared" ca="1" si="120"/>
        <v>224884</v>
      </c>
      <c r="N516" s="1">
        <f t="shared" ca="1" si="120"/>
        <v>230902</v>
      </c>
      <c r="O516" s="1">
        <f t="shared" ca="1" si="120"/>
        <v>549768</v>
      </c>
      <c r="P516" s="1">
        <f t="shared" ca="1" si="120"/>
        <v>10500</v>
      </c>
      <c r="Q516" s="1" t="str">
        <f t="shared" ca="1" si="122"/>
        <v>韩非子</v>
      </c>
      <c r="R516" s="1" t="str">
        <f t="shared" ca="1" si="123"/>
        <v>嫪毐</v>
      </c>
      <c r="S516" s="1" t="str">
        <f t="shared" ca="1" si="124"/>
        <v>秦开</v>
      </c>
      <c r="T516" s="1" t="str">
        <f t="shared" ca="1" si="125"/>
        <v>嫪毐</v>
      </c>
      <c r="U516" s="1" t="str">
        <f t="shared" ca="1" si="126"/>
        <v>嫪毐</v>
      </c>
      <c r="V516" s="1" t="str">
        <f t="shared" ca="1" si="127"/>
        <v>西门豹</v>
      </c>
      <c r="W516" s="1" t="str">
        <f t="shared" ca="1" si="128"/>
        <v>嫪毐</v>
      </c>
      <c r="X516" s="1" t="str">
        <f t="shared" ca="1" si="129"/>
        <v>嫪毐</v>
      </c>
      <c r="Y516" s="1" t="str">
        <f t="shared" ca="1" si="130"/>
        <v>孙叔敖</v>
      </c>
      <c r="Z516" s="1" t="str">
        <f t="shared" ca="1" si="131"/>
        <v>信陵君</v>
      </c>
    </row>
    <row r="517" spans="6:26" x14ac:dyDescent="0.2">
      <c r="F517" s="1">
        <v>516</v>
      </c>
      <c r="G517" s="1">
        <f t="shared" ca="1" si="121"/>
        <v>789191</v>
      </c>
      <c r="H517" s="1">
        <f t="shared" ca="1" si="120"/>
        <v>560017</v>
      </c>
      <c r="I517" s="1">
        <f t="shared" ca="1" si="120"/>
        <v>652165</v>
      </c>
      <c r="J517" s="1">
        <f t="shared" ca="1" si="120"/>
        <v>187173</v>
      </c>
      <c r="K517" s="1">
        <f t="shared" ca="1" si="120"/>
        <v>359381</v>
      </c>
      <c r="L517" s="1">
        <f t="shared" ca="1" si="120"/>
        <v>450490</v>
      </c>
      <c r="M517" s="1">
        <f t="shared" ca="1" si="120"/>
        <v>564214</v>
      </c>
      <c r="N517" s="1">
        <f t="shared" ca="1" si="120"/>
        <v>135281</v>
      </c>
      <c r="O517" s="1">
        <f t="shared" ca="1" si="120"/>
        <v>267752</v>
      </c>
      <c r="P517" s="1">
        <f t="shared" ca="1" si="120"/>
        <v>981837</v>
      </c>
      <c r="Q517" s="1" t="str">
        <f t="shared" ca="1" si="122"/>
        <v>朱亥</v>
      </c>
      <c r="R517" s="1" t="str">
        <f t="shared" ca="1" si="123"/>
        <v>庞涓</v>
      </c>
      <c r="S517" s="1" t="str">
        <f t="shared" ca="1" si="124"/>
        <v>朱亥</v>
      </c>
      <c r="T517" s="1" t="str">
        <f t="shared" ca="1" si="125"/>
        <v>嫪毐</v>
      </c>
      <c r="U517" s="1" t="str">
        <f t="shared" ca="1" si="126"/>
        <v>嫪毐</v>
      </c>
      <c r="V517" s="1" t="str">
        <f t="shared" ca="1" si="127"/>
        <v>田忌</v>
      </c>
      <c r="W517" s="1" t="str">
        <f t="shared" ca="1" si="128"/>
        <v>庞涓</v>
      </c>
      <c r="X517" s="1" t="str">
        <f t="shared" ca="1" si="129"/>
        <v>嫪毐</v>
      </c>
      <c r="Y517" s="1" t="str">
        <f t="shared" ca="1" si="130"/>
        <v>嫪毐</v>
      </c>
      <c r="Z517" s="1" t="str">
        <f t="shared" ca="1" si="131"/>
        <v>秦开</v>
      </c>
    </row>
    <row r="518" spans="6:26" x14ac:dyDescent="0.2">
      <c r="F518" s="1">
        <v>517</v>
      </c>
      <c r="G518" s="1">
        <f t="shared" ca="1" si="121"/>
        <v>513928</v>
      </c>
      <c r="H518" s="1">
        <f t="shared" ca="1" si="120"/>
        <v>499779</v>
      </c>
      <c r="I518" s="1">
        <f t="shared" ca="1" si="120"/>
        <v>951935</v>
      </c>
      <c r="J518" s="1">
        <f t="shared" ca="1" si="120"/>
        <v>74678</v>
      </c>
      <c r="K518" s="1">
        <f t="shared" ca="1" si="120"/>
        <v>699243</v>
      </c>
      <c r="L518" s="1">
        <f t="shared" ca="1" si="120"/>
        <v>250872</v>
      </c>
      <c r="M518" s="1">
        <f t="shared" ca="1" si="120"/>
        <v>813323</v>
      </c>
      <c r="N518" s="1">
        <f t="shared" ca="1" si="120"/>
        <v>326575</v>
      </c>
      <c r="O518" s="1">
        <f t="shared" ca="1" si="120"/>
        <v>208157</v>
      </c>
      <c r="P518" s="1">
        <f t="shared" ca="1" si="120"/>
        <v>273389</v>
      </c>
      <c r="Q518" s="1" t="str">
        <f t="shared" ca="1" si="122"/>
        <v>莫邪</v>
      </c>
      <c r="R518" s="1" t="str">
        <f t="shared" ca="1" si="123"/>
        <v>春申君</v>
      </c>
      <c r="S518" s="1" t="str">
        <f t="shared" ca="1" si="124"/>
        <v>申不害</v>
      </c>
      <c r="T518" s="1" t="str">
        <f t="shared" ca="1" si="125"/>
        <v>司马错</v>
      </c>
      <c r="U518" s="1" t="str">
        <f t="shared" ca="1" si="126"/>
        <v>朱亥</v>
      </c>
      <c r="V518" s="1" t="str">
        <f t="shared" ca="1" si="127"/>
        <v>嫪毐</v>
      </c>
      <c r="W518" s="1" t="str">
        <f t="shared" ca="1" si="128"/>
        <v>朱亥</v>
      </c>
      <c r="X518" s="1" t="str">
        <f t="shared" ca="1" si="129"/>
        <v>嫪毐</v>
      </c>
      <c r="Y518" s="1" t="str">
        <f t="shared" ca="1" si="130"/>
        <v>嫪毐</v>
      </c>
      <c r="Z518" s="1" t="str">
        <f t="shared" ca="1" si="131"/>
        <v>嫪毐</v>
      </c>
    </row>
    <row r="519" spans="6:26" x14ac:dyDescent="0.2">
      <c r="F519" s="1">
        <v>518</v>
      </c>
      <c r="G519" s="1">
        <f t="shared" ca="1" si="121"/>
        <v>491843</v>
      </c>
      <c r="H519" s="1">
        <f t="shared" ca="1" si="120"/>
        <v>838921</v>
      </c>
      <c r="I519" s="1">
        <f t="shared" ca="1" si="120"/>
        <v>905849</v>
      </c>
      <c r="J519" s="1">
        <f t="shared" ca="1" si="120"/>
        <v>381799</v>
      </c>
      <c r="K519" s="1">
        <f t="shared" ca="1" si="120"/>
        <v>125623</v>
      </c>
      <c r="L519" s="1">
        <f t="shared" ca="1" si="120"/>
        <v>760901</v>
      </c>
      <c r="M519" s="1">
        <f t="shared" ca="1" si="120"/>
        <v>184680</v>
      </c>
      <c r="N519" s="1">
        <f t="shared" ca="1" si="120"/>
        <v>164925</v>
      </c>
      <c r="O519" s="1">
        <f t="shared" ca="1" si="120"/>
        <v>681208</v>
      </c>
      <c r="P519" s="1">
        <f t="shared" ca="1" si="120"/>
        <v>951461</v>
      </c>
      <c r="Q519" s="1" t="str">
        <f t="shared" ca="1" si="122"/>
        <v>春申君</v>
      </c>
      <c r="R519" s="1" t="str">
        <f t="shared" ca="1" si="123"/>
        <v>朱亥</v>
      </c>
      <c r="S519" s="1" t="str">
        <f t="shared" ca="1" si="124"/>
        <v>西门豹</v>
      </c>
      <c r="T519" s="1" t="str">
        <f t="shared" ca="1" si="125"/>
        <v>嫪毐</v>
      </c>
      <c r="U519" s="1" t="str">
        <f t="shared" ca="1" si="126"/>
        <v>嫪毐</v>
      </c>
      <c r="V519" s="1" t="str">
        <f t="shared" ca="1" si="127"/>
        <v>朱亥</v>
      </c>
      <c r="W519" s="1" t="str">
        <f t="shared" ca="1" si="128"/>
        <v>嫪毐</v>
      </c>
      <c r="X519" s="1" t="str">
        <f t="shared" ca="1" si="129"/>
        <v>嫪毐</v>
      </c>
      <c r="Y519" s="1" t="str">
        <f t="shared" ca="1" si="130"/>
        <v>朱亥</v>
      </c>
      <c r="Z519" s="1" t="str">
        <f t="shared" ca="1" si="131"/>
        <v>申不害</v>
      </c>
    </row>
    <row r="520" spans="6:26" x14ac:dyDescent="0.2">
      <c r="F520" s="1">
        <v>519</v>
      </c>
      <c r="G520" s="1">
        <f t="shared" ca="1" si="121"/>
        <v>281266</v>
      </c>
      <c r="H520" s="1">
        <f t="shared" ca="1" si="120"/>
        <v>533762</v>
      </c>
      <c r="I520" s="1">
        <f t="shared" ca="1" si="120"/>
        <v>205640</v>
      </c>
      <c r="J520" s="1">
        <f t="shared" ca="1" si="120"/>
        <v>723007</v>
      </c>
      <c r="K520" s="1">
        <f t="shared" ca="1" si="120"/>
        <v>537426</v>
      </c>
      <c r="L520" s="1">
        <f t="shared" ca="1" si="120"/>
        <v>981829</v>
      </c>
      <c r="M520" s="1">
        <f t="shared" ca="1" si="120"/>
        <v>906925</v>
      </c>
      <c r="N520" s="1">
        <f t="shared" ca="1" si="120"/>
        <v>781642</v>
      </c>
      <c r="O520" s="1">
        <f t="shared" ca="1" si="120"/>
        <v>740115</v>
      </c>
      <c r="P520" s="1">
        <f t="shared" ref="H520:P549" ca="1" si="132">RANDBETWEEN(1,1000000)</f>
        <v>56803</v>
      </c>
      <c r="Q520" s="1" t="str">
        <f t="shared" ca="1" si="122"/>
        <v>嫪毐</v>
      </c>
      <c r="R520" s="1" t="str">
        <f t="shared" ca="1" si="123"/>
        <v>孙叔敖</v>
      </c>
      <c r="S520" s="1" t="str">
        <f t="shared" ca="1" si="124"/>
        <v>嫪毐</v>
      </c>
      <c r="T520" s="1" t="str">
        <f t="shared" ca="1" si="125"/>
        <v>朱亥</v>
      </c>
      <c r="U520" s="1" t="str">
        <f t="shared" ca="1" si="126"/>
        <v>孙叔敖</v>
      </c>
      <c r="V520" s="1" t="str">
        <f t="shared" ca="1" si="127"/>
        <v>秦开</v>
      </c>
      <c r="W520" s="1" t="str">
        <f t="shared" ca="1" si="128"/>
        <v>西门豹</v>
      </c>
      <c r="X520" s="1" t="str">
        <f t="shared" ca="1" si="129"/>
        <v>朱亥</v>
      </c>
      <c r="Y520" s="1" t="str">
        <f t="shared" ca="1" si="130"/>
        <v>朱亥</v>
      </c>
      <c r="Z520" s="1" t="str">
        <f t="shared" ca="1" si="131"/>
        <v>专诸</v>
      </c>
    </row>
    <row r="521" spans="6:26" x14ac:dyDescent="0.2">
      <c r="F521" s="1">
        <v>520</v>
      </c>
      <c r="G521" s="1">
        <f t="shared" ca="1" si="121"/>
        <v>338708</v>
      </c>
      <c r="H521" s="1">
        <f t="shared" ca="1" si="132"/>
        <v>133423</v>
      </c>
      <c r="I521" s="1">
        <f t="shared" ca="1" si="132"/>
        <v>906426</v>
      </c>
      <c r="J521" s="1">
        <f t="shared" ca="1" si="132"/>
        <v>876506</v>
      </c>
      <c r="K521" s="1">
        <f t="shared" ca="1" si="132"/>
        <v>307047</v>
      </c>
      <c r="L521" s="1">
        <f t="shared" ca="1" si="132"/>
        <v>353122</v>
      </c>
      <c r="M521" s="1">
        <f t="shared" ca="1" si="132"/>
        <v>424201</v>
      </c>
      <c r="N521" s="1">
        <f t="shared" ca="1" si="132"/>
        <v>333707</v>
      </c>
      <c r="O521" s="1">
        <f t="shared" ca="1" si="132"/>
        <v>68694</v>
      </c>
      <c r="P521" s="1">
        <f t="shared" ca="1" si="132"/>
        <v>435187</v>
      </c>
      <c r="Q521" s="1" t="str">
        <f t="shared" ca="1" si="122"/>
        <v>嫪毐</v>
      </c>
      <c r="R521" s="1" t="str">
        <f t="shared" ca="1" si="123"/>
        <v>嫪毐</v>
      </c>
      <c r="S521" s="1" t="str">
        <f t="shared" ca="1" si="124"/>
        <v>西门豹</v>
      </c>
      <c r="T521" s="1" t="str">
        <f t="shared" ca="1" si="125"/>
        <v>朱亥</v>
      </c>
      <c r="U521" s="1" t="str">
        <f t="shared" ca="1" si="126"/>
        <v>嫪毐</v>
      </c>
      <c r="V521" s="1" t="str">
        <f t="shared" ca="1" si="127"/>
        <v>嫪毐</v>
      </c>
      <c r="W521" s="1" t="str">
        <f t="shared" ca="1" si="128"/>
        <v>扁鹊</v>
      </c>
      <c r="X521" s="1" t="str">
        <f t="shared" ca="1" si="129"/>
        <v>嫪毐</v>
      </c>
      <c r="Y521" s="1" t="str">
        <f t="shared" ca="1" si="130"/>
        <v>专诸</v>
      </c>
      <c r="Z521" s="1" t="str">
        <f t="shared" ca="1" si="131"/>
        <v>田忌</v>
      </c>
    </row>
    <row r="522" spans="6:26" x14ac:dyDescent="0.2">
      <c r="F522" s="1">
        <v>521</v>
      </c>
      <c r="G522" s="1">
        <f t="shared" ca="1" si="121"/>
        <v>241496</v>
      </c>
      <c r="H522" s="1">
        <f t="shared" ca="1" si="132"/>
        <v>55018</v>
      </c>
      <c r="I522" s="1">
        <f t="shared" ca="1" si="132"/>
        <v>200173</v>
      </c>
      <c r="J522" s="1">
        <f t="shared" ca="1" si="132"/>
        <v>438840</v>
      </c>
      <c r="K522" s="1">
        <f t="shared" ca="1" si="132"/>
        <v>739919</v>
      </c>
      <c r="L522" s="1">
        <f t="shared" ca="1" si="132"/>
        <v>540573</v>
      </c>
      <c r="M522" s="1">
        <f t="shared" ca="1" si="132"/>
        <v>363370</v>
      </c>
      <c r="N522" s="1">
        <f t="shared" ca="1" si="132"/>
        <v>52263</v>
      </c>
      <c r="O522" s="1">
        <f t="shared" ca="1" si="132"/>
        <v>876582</v>
      </c>
      <c r="P522" s="1">
        <f t="shared" ca="1" si="132"/>
        <v>797169</v>
      </c>
      <c r="Q522" s="1" t="str">
        <f t="shared" ca="1" si="122"/>
        <v>嫪毐</v>
      </c>
      <c r="R522" s="1" t="str">
        <f t="shared" ca="1" si="123"/>
        <v>专诸</v>
      </c>
      <c r="S522" s="1" t="str">
        <f t="shared" ca="1" si="124"/>
        <v>嫪毐</v>
      </c>
      <c r="T522" s="1" t="str">
        <f t="shared" ca="1" si="125"/>
        <v>田忌</v>
      </c>
      <c r="U522" s="1" t="str">
        <f t="shared" ca="1" si="126"/>
        <v>朱亥</v>
      </c>
      <c r="V522" s="1" t="str">
        <f t="shared" ca="1" si="127"/>
        <v>孙叔敖</v>
      </c>
      <c r="W522" s="1" t="str">
        <f t="shared" ca="1" si="128"/>
        <v>嫪毐</v>
      </c>
      <c r="X522" s="1" t="str">
        <f t="shared" ca="1" si="129"/>
        <v>专诸</v>
      </c>
      <c r="Y522" s="1" t="str">
        <f t="shared" ca="1" si="130"/>
        <v>朱亥</v>
      </c>
      <c r="Z522" s="1" t="str">
        <f t="shared" ca="1" si="131"/>
        <v>朱亥</v>
      </c>
    </row>
    <row r="523" spans="6:26" x14ac:dyDescent="0.2">
      <c r="F523" s="1">
        <v>522</v>
      </c>
      <c r="G523" s="1">
        <f t="shared" ca="1" si="121"/>
        <v>37305</v>
      </c>
      <c r="H523" s="1">
        <f t="shared" ca="1" si="132"/>
        <v>495926</v>
      </c>
      <c r="I523" s="1">
        <f t="shared" ca="1" si="132"/>
        <v>567448</v>
      </c>
      <c r="J523" s="1">
        <f t="shared" ca="1" si="132"/>
        <v>630339</v>
      </c>
      <c r="K523" s="1">
        <f t="shared" ca="1" si="132"/>
        <v>937659</v>
      </c>
      <c r="L523" s="1">
        <f t="shared" ca="1" si="132"/>
        <v>14063</v>
      </c>
      <c r="M523" s="1">
        <f t="shared" ca="1" si="132"/>
        <v>776577</v>
      </c>
      <c r="N523" s="1">
        <f t="shared" ca="1" si="132"/>
        <v>895783</v>
      </c>
      <c r="O523" s="1">
        <f t="shared" ca="1" si="132"/>
        <v>809040</v>
      </c>
      <c r="P523" s="1">
        <f t="shared" ca="1" si="132"/>
        <v>526253</v>
      </c>
      <c r="Q523" s="1" t="str">
        <f t="shared" ca="1" si="122"/>
        <v>聂荌</v>
      </c>
      <c r="R523" s="1" t="str">
        <f t="shared" ca="1" si="123"/>
        <v>春申君</v>
      </c>
      <c r="S523" s="1" t="str">
        <f t="shared" ca="1" si="124"/>
        <v>庞涓</v>
      </c>
      <c r="T523" s="1" t="str">
        <f t="shared" ca="1" si="125"/>
        <v>朱亥</v>
      </c>
      <c r="U523" s="1" t="str">
        <f t="shared" ca="1" si="126"/>
        <v>暴鸢</v>
      </c>
      <c r="V523" s="1" t="str">
        <f t="shared" ca="1" si="127"/>
        <v>信陵君</v>
      </c>
      <c r="W523" s="1" t="str">
        <f t="shared" ca="1" si="128"/>
        <v>朱亥</v>
      </c>
      <c r="X523" s="1" t="str">
        <f t="shared" ca="1" si="129"/>
        <v>西门豹</v>
      </c>
      <c r="Y523" s="1" t="str">
        <f t="shared" ca="1" si="130"/>
        <v>朱亥</v>
      </c>
      <c r="Z523" s="1" t="str">
        <f t="shared" ca="1" si="131"/>
        <v>莫邪</v>
      </c>
    </row>
    <row r="524" spans="6:26" x14ac:dyDescent="0.2">
      <c r="F524" s="1">
        <v>523</v>
      </c>
      <c r="G524" s="1">
        <f t="shared" ca="1" si="121"/>
        <v>133931</v>
      </c>
      <c r="H524" s="1">
        <f t="shared" ca="1" si="132"/>
        <v>238984</v>
      </c>
      <c r="I524" s="1">
        <f t="shared" ca="1" si="132"/>
        <v>950476</v>
      </c>
      <c r="J524" s="1">
        <f t="shared" ca="1" si="132"/>
        <v>257146</v>
      </c>
      <c r="K524" s="1">
        <f t="shared" ca="1" si="132"/>
        <v>739714</v>
      </c>
      <c r="L524" s="1">
        <f t="shared" ca="1" si="132"/>
        <v>672099</v>
      </c>
      <c r="M524" s="1">
        <f t="shared" ca="1" si="132"/>
        <v>552325</v>
      </c>
      <c r="N524" s="1">
        <f t="shared" ca="1" si="132"/>
        <v>198582</v>
      </c>
      <c r="O524" s="1">
        <f t="shared" ca="1" si="132"/>
        <v>52538</v>
      </c>
      <c r="P524" s="1">
        <f t="shared" ca="1" si="132"/>
        <v>366270</v>
      </c>
      <c r="Q524" s="1" t="str">
        <f t="shared" ca="1" si="122"/>
        <v>嫪毐</v>
      </c>
      <c r="R524" s="1" t="str">
        <f t="shared" ca="1" si="123"/>
        <v>嫪毐</v>
      </c>
      <c r="S524" s="1" t="str">
        <f t="shared" ca="1" si="124"/>
        <v>申不害</v>
      </c>
      <c r="T524" s="1" t="str">
        <f t="shared" ca="1" si="125"/>
        <v>嫪毐</v>
      </c>
      <c r="U524" s="1" t="str">
        <f t="shared" ca="1" si="126"/>
        <v>朱亥</v>
      </c>
      <c r="V524" s="1" t="str">
        <f t="shared" ca="1" si="127"/>
        <v>朱亥</v>
      </c>
      <c r="W524" s="1" t="str">
        <f t="shared" ca="1" si="128"/>
        <v>孙叔敖</v>
      </c>
      <c r="X524" s="1" t="str">
        <f t="shared" ca="1" si="129"/>
        <v>嫪毐</v>
      </c>
      <c r="Y524" s="1" t="str">
        <f t="shared" ca="1" si="130"/>
        <v>专诸</v>
      </c>
      <c r="Z524" s="1" t="str">
        <f t="shared" ca="1" si="131"/>
        <v>嫪毐</v>
      </c>
    </row>
    <row r="525" spans="6:26" x14ac:dyDescent="0.2">
      <c r="F525" s="1">
        <v>524</v>
      </c>
      <c r="G525" s="1">
        <f t="shared" ca="1" si="121"/>
        <v>922671</v>
      </c>
      <c r="H525" s="1">
        <f t="shared" ca="1" si="132"/>
        <v>715147</v>
      </c>
      <c r="I525" s="1">
        <f t="shared" ca="1" si="132"/>
        <v>45716</v>
      </c>
      <c r="J525" s="1">
        <f t="shared" ca="1" si="132"/>
        <v>260326</v>
      </c>
      <c r="K525" s="1">
        <f t="shared" ca="1" si="132"/>
        <v>791737</v>
      </c>
      <c r="L525" s="1">
        <f t="shared" ca="1" si="132"/>
        <v>676499</v>
      </c>
      <c r="M525" s="1">
        <f t="shared" ca="1" si="132"/>
        <v>310563</v>
      </c>
      <c r="N525" s="1">
        <f t="shared" ca="1" si="132"/>
        <v>638785</v>
      </c>
      <c r="O525" s="1">
        <f t="shared" ca="1" si="132"/>
        <v>803030</v>
      </c>
      <c r="P525" s="1">
        <f t="shared" ca="1" si="132"/>
        <v>506279</v>
      </c>
      <c r="Q525" s="1" t="str">
        <f t="shared" ca="1" si="122"/>
        <v>暴鸢</v>
      </c>
      <c r="R525" s="1" t="str">
        <f t="shared" ca="1" si="123"/>
        <v>朱亥</v>
      </c>
      <c r="S525" s="1" t="str">
        <f t="shared" ca="1" si="124"/>
        <v>专诸</v>
      </c>
      <c r="T525" s="1" t="str">
        <f t="shared" ca="1" si="125"/>
        <v>嫪毐</v>
      </c>
      <c r="U525" s="1" t="str">
        <f t="shared" ca="1" si="126"/>
        <v>朱亥</v>
      </c>
      <c r="V525" s="1" t="str">
        <f t="shared" ca="1" si="127"/>
        <v>朱亥</v>
      </c>
      <c r="W525" s="1" t="str">
        <f t="shared" ca="1" si="128"/>
        <v>嫪毐</v>
      </c>
      <c r="X525" s="1" t="str">
        <f t="shared" ca="1" si="129"/>
        <v>朱亥</v>
      </c>
      <c r="Y525" s="1" t="str">
        <f t="shared" ca="1" si="130"/>
        <v>朱亥</v>
      </c>
      <c r="Z525" s="1" t="str">
        <f t="shared" ca="1" si="131"/>
        <v>莫邪</v>
      </c>
    </row>
    <row r="526" spans="6:26" x14ac:dyDescent="0.2">
      <c r="F526" s="1">
        <v>525</v>
      </c>
      <c r="G526" s="1">
        <f t="shared" ca="1" si="121"/>
        <v>48204</v>
      </c>
      <c r="H526" s="1">
        <f t="shared" ca="1" si="132"/>
        <v>883382</v>
      </c>
      <c r="I526" s="1">
        <f t="shared" ca="1" si="132"/>
        <v>115173</v>
      </c>
      <c r="J526" s="1">
        <f t="shared" ca="1" si="132"/>
        <v>994742</v>
      </c>
      <c r="K526" s="1">
        <f t="shared" ca="1" si="132"/>
        <v>830080</v>
      </c>
      <c r="L526" s="1">
        <f t="shared" ca="1" si="132"/>
        <v>917695</v>
      </c>
      <c r="M526" s="1">
        <f t="shared" ca="1" si="132"/>
        <v>577834</v>
      </c>
      <c r="N526" s="1">
        <f t="shared" ca="1" si="132"/>
        <v>655626</v>
      </c>
      <c r="O526" s="1">
        <f t="shared" ca="1" si="132"/>
        <v>447272</v>
      </c>
      <c r="P526" s="1">
        <f t="shared" ca="1" si="132"/>
        <v>188072</v>
      </c>
      <c r="Q526" s="1" t="str">
        <f t="shared" ca="1" si="122"/>
        <v>专诸</v>
      </c>
      <c r="R526" s="1" t="str">
        <f t="shared" ca="1" si="123"/>
        <v>朱亥</v>
      </c>
      <c r="S526" s="1" t="str">
        <f t="shared" ca="1" si="124"/>
        <v>嫪毐</v>
      </c>
      <c r="T526" s="1" t="str">
        <f t="shared" ca="1" si="125"/>
        <v>伍子胥</v>
      </c>
      <c r="U526" s="1" t="str">
        <f t="shared" ca="1" si="126"/>
        <v>朱亥</v>
      </c>
      <c r="V526" s="1" t="str">
        <f t="shared" ca="1" si="127"/>
        <v>韩非子</v>
      </c>
      <c r="W526" s="1" t="str">
        <f t="shared" ca="1" si="128"/>
        <v>庞涓</v>
      </c>
      <c r="X526" s="1" t="str">
        <f t="shared" ca="1" si="129"/>
        <v>朱亥</v>
      </c>
      <c r="Y526" s="1" t="str">
        <f t="shared" ca="1" si="130"/>
        <v>田忌</v>
      </c>
      <c r="Z526" s="1" t="str">
        <f t="shared" ca="1" si="131"/>
        <v>嫪毐</v>
      </c>
    </row>
    <row r="527" spans="6:26" x14ac:dyDescent="0.2">
      <c r="F527" s="1">
        <v>526</v>
      </c>
      <c r="G527" s="1">
        <f t="shared" ca="1" si="121"/>
        <v>419181</v>
      </c>
      <c r="H527" s="1">
        <f t="shared" ca="1" si="132"/>
        <v>399616</v>
      </c>
      <c r="I527" s="1">
        <f t="shared" ca="1" si="132"/>
        <v>289068</v>
      </c>
      <c r="J527" s="1">
        <f t="shared" ca="1" si="132"/>
        <v>749623</v>
      </c>
      <c r="K527" s="1">
        <f t="shared" ca="1" si="132"/>
        <v>217418</v>
      </c>
      <c r="L527" s="1">
        <f t="shared" ca="1" si="132"/>
        <v>674770</v>
      </c>
      <c r="M527" s="1">
        <f t="shared" ca="1" si="132"/>
        <v>474515</v>
      </c>
      <c r="N527" s="1">
        <f t="shared" ca="1" si="132"/>
        <v>182720</v>
      </c>
      <c r="O527" s="1">
        <f t="shared" ca="1" si="132"/>
        <v>259801</v>
      </c>
      <c r="P527" s="1">
        <f t="shared" ca="1" si="132"/>
        <v>442629</v>
      </c>
      <c r="Q527" s="1" t="str">
        <f t="shared" ca="1" si="122"/>
        <v>钟无艳</v>
      </c>
      <c r="R527" s="1" t="str">
        <f t="shared" ca="1" si="123"/>
        <v>钟无艳</v>
      </c>
      <c r="S527" s="1" t="str">
        <f t="shared" ca="1" si="124"/>
        <v>嫪毐</v>
      </c>
      <c r="T527" s="1" t="str">
        <f t="shared" ca="1" si="125"/>
        <v>朱亥</v>
      </c>
      <c r="U527" s="1" t="str">
        <f t="shared" ca="1" si="126"/>
        <v>嫪毐</v>
      </c>
      <c r="V527" s="1" t="str">
        <f t="shared" ca="1" si="127"/>
        <v>朱亥</v>
      </c>
      <c r="W527" s="1" t="str">
        <f t="shared" ca="1" si="128"/>
        <v>春申君</v>
      </c>
      <c r="X527" s="1" t="str">
        <f t="shared" ca="1" si="129"/>
        <v>嫪毐</v>
      </c>
      <c r="Y527" s="1" t="str">
        <f t="shared" ca="1" si="130"/>
        <v>嫪毐</v>
      </c>
      <c r="Z527" s="1" t="str">
        <f t="shared" ca="1" si="131"/>
        <v>田忌</v>
      </c>
    </row>
    <row r="528" spans="6:26" x14ac:dyDescent="0.2">
      <c r="F528" s="1">
        <v>527</v>
      </c>
      <c r="G528" s="1">
        <f t="shared" ca="1" si="121"/>
        <v>211068</v>
      </c>
      <c r="H528" s="1">
        <f t="shared" ca="1" si="132"/>
        <v>866796</v>
      </c>
      <c r="I528" s="1">
        <f t="shared" ca="1" si="132"/>
        <v>412115</v>
      </c>
      <c r="J528" s="1">
        <f t="shared" ca="1" si="132"/>
        <v>818119</v>
      </c>
      <c r="K528" s="1">
        <f t="shared" ca="1" si="132"/>
        <v>322370</v>
      </c>
      <c r="L528" s="1">
        <f t="shared" ca="1" si="132"/>
        <v>634780</v>
      </c>
      <c r="M528" s="1">
        <f t="shared" ca="1" si="132"/>
        <v>462164</v>
      </c>
      <c r="N528" s="1">
        <f t="shared" ca="1" si="132"/>
        <v>724258</v>
      </c>
      <c r="O528" s="1">
        <f t="shared" ca="1" si="132"/>
        <v>610279</v>
      </c>
      <c r="P528" s="1">
        <f t="shared" ca="1" si="132"/>
        <v>514187</v>
      </c>
      <c r="Q528" s="1" t="str">
        <f t="shared" ca="1" si="122"/>
        <v>嫪毐</v>
      </c>
      <c r="R528" s="1" t="str">
        <f t="shared" ca="1" si="123"/>
        <v>朱亥</v>
      </c>
      <c r="S528" s="1" t="str">
        <f t="shared" ca="1" si="124"/>
        <v>钟无艳</v>
      </c>
      <c r="T528" s="1" t="str">
        <f t="shared" ca="1" si="125"/>
        <v>朱亥</v>
      </c>
      <c r="U528" s="1" t="str">
        <f t="shared" ca="1" si="126"/>
        <v>嫪毐</v>
      </c>
      <c r="V528" s="1" t="str">
        <f t="shared" ca="1" si="127"/>
        <v>朱亥</v>
      </c>
      <c r="W528" s="1" t="str">
        <f t="shared" ca="1" si="128"/>
        <v>孙膑</v>
      </c>
      <c r="X528" s="1" t="str">
        <f t="shared" ca="1" si="129"/>
        <v>朱亥</v>
      </c>
      <c r="Y528" s="1" t="str">
        <f t="shared" ca="1" si="130"/>
        <v>朱亥</v>
      </c>
      <c r="Z528" s="1" t="str">
        <f t="shared" ca="1" si="131"/>
        <v>莫邪</v>
      </c>
    </row>
    <row r="529" spans="6:26" x14ac:dyDescent="0.2">
      <c r="F529" s="1">
        <v>528</v>
      </c>
      <c r="G529" s="1">
        <f t="shared" ca="1" si="121"/>
        <v>365039</v>
      </c>
      <c r="H529" s="1">
        <f t="shared" ca="1" si="132"/>
        <v>395909</v>
      </c>
      <c r="I529" s="1">
        <f t="shared" ca="1" si="132"/>
        <v>775066</v>
      </c>
      <c r="J529" s="1">
        <f t="shared" ca="1" si="132"/>
        <v>821469</v>
      </c>
      <c r="K529" s="1">
        <f t="shared" ca="1" si="132"/>
        <v>756785</v>
      </c>
      <c r="L529" s="1">
        <f t="shared" ca="1" si="132"/>
        <v>659279</v>
      </c>
      <c r="M529" s="1">
        <f t="shared" ca="1" si="132"/>
        <v>469519</v>
      </c>
      <c r="N529" s="1">
        <f t="shared" ca="1" si="132"/>
        <v>464116</v>
      </c>
      <c r="O529" s="1">
        <f t="shared" ca="1" si="132"/>
        <v>383250</v>
      </c>
      <c r="P529" s="1">
        <f t="shared" ca="1" si="132"/>
        <v>926129</v>
      </c>
      <c r="Q529" s="1" t="str">
        <f t="shared" ca="1" si="122"/>
        <v>嫪毐</v>
      </c>
      <c r="R529" s="1" t="str">
        <f t="shared" ca="1" si="123"/>
        <v>伯乐</v>
      </c>
      <c r="S529" s="1" t="str">
        <f t="shared" ca="1" si="124"/>
        <v>朱亥</v>
      </c>
      <c r="T529" s="1" t="str">
        <f t="shared" ca="1" si="125"/>
        <v>朱亥</v>
      </c>
      <c r="U529" s="1" t="str">
        <f t="shared" ca="1" si="126"/>
        <v>朱亥</v>
      </c>
      <c r="V529" s="1" t="str">
        <f t="shared" ca="1" si="127"/>
        <v>朱亥</v>
      </c>
      <c r="W529" s="1" t="str">
        <f t="shared" ca="1" si="128"/>
        <v>项燕</v>
      </c>
      <c r="X529" s="1" t="str">
        <f t="shared" ca="1" si="129"/>
        <v>孙膑</v>
      </c>
      <c r="Y529" s="1" t="str">
        <f t="shared" ca="1" si="130"/>
        <v>嫪毐</v>
      </c>
      <c r="Z529" s="1" t="str">
        <f t="shared" ca="1" si="131"/>
        <v>暴鸢</v>
      </c>
    </row>
    <row r="530" spans="6:26" x14ac:dyDescent="0.2">
      <c r="F530" s="1">
        <v>529</v>
      </c>
      <c r="G530" s="1">
        <f t="shared" ca="1" si="121"/>
        <v>645935</v>
      </c>
      <c r="H530" s="1">
        <f t="shared" ca="1" si="132"/>
        <v>903489</v>
      </c>
      <c r="I530" s="1">
        <f t="shared" ca="1" si="132"/>
        <v>473978</v>
      </c>
      <c r="J530" s="1">
        <f t="shared" ca="1" si="132"/>
        <v>861554</v>
      </c>
      <c r="K530" s="1">
        <f t="shared" ca="1" si="132"/>
        <v>690120</v>
      </c>
      <c r="L530" s="1">
        <f t="shared" ca="1" si="132"/>
        <v>14522</v>
      </c>
      <c r="M530" s="1">
        <f t="shared" ca="1" si="132"/>
        <v>747256</v>
      </c>
      <c r="N530" s="1">
        <f t="shared" ca="1" si="132"/>
        <v>493392</v>
      </c>
      <c r="O530" s="1">
        <f t="shared" ca="1" si="132"/>
        <v>579261</v>
      </c>
      <c r="P530" s="1">
        <f t="shared" ca="1" si="132"/>
        <v>385542</v>
      </c>
      <c r="Q530" s="1" t="str">
        <f t="shared" ca="1" si="122"/>
        <v>朱亥</v>
      </c>
      <c r="R530" s="1" t="str">
        <f t="shared" ca="1" si="123"/>
        <v>西门豹</v>
      </c>
      <c r="S530" s="1" t="str">
        <f t="shared" ca="1" si="124"/>
        <v>春申君</v>
      </c>
      <c r="T530" s="1" t="str">
        <f t="shared" ca="1" si="125"/>
        <v>朱亥</v>
      </c>
      <c r="U530" s="1" t="str">
        <f t="shared" ca="1" si="126"/>
        <v>朱亥</v>
      </c>
      <c r="V530" s="1" t="str">
        <f t="shared" ca="1" si="127"/>
        <v>信陵君</v>
      </c>
      <c r="W530" s="1" t="str">
        <f t="shared" ca="1" si="128"/>
        <v>朱亥</v>
      </c>
      <c r="X530" s="1" t="str">
        <f t="shared" ca="1" si="129"/>
        <v>春申君</v>
      </c>
      <c r="Y530" s="1" t="str">
        <f t="shared" ca="1" si="130"/>
        <v>庞涓</v>
      </c>
      <c r="Z530" s="1" t="str">
        <f t="shared" ca="1" si="131"/>
        <v>嫪毐</v>
      </c>
    </row>
    <row r="531" spans="6:26" x14ac:dyDescent="0.2">
      <c r="F531" s="1">
        <v>530</v>
      </c>
      <c r="G531" s="1">
        <f t="shared" ca="1" si="121"/>
        <v>38682</v>
      </c>
      <c r="H531" s="1">
        <f t="shared" ca="1" si="132"/>
        <v>998979</v>
      </c>
      <c r="I531" s="1">
        <f t="shared" ca="1" si="132"/>
        <v>189715</v>
      </c>
      <c r="J531" s="1">
        <f t="shared" ca="1" si="132"/>
        <v>600003</v>
      </c>
      <c r="K531" s="1">
        <f t="shared" ca="1" si="132"/>
        <v>526202</v>
      </c>
      <c r="L531" s="1">
        <f t="shared" ca="1" si="132"/>
        <v>978231</v>
      </c>
      <c r="M531" s="1">
        <f t="shared" ca="1" si="132"/>
        <v>75946</v>
      </c>
      <c r="N531" s="1">
        <f t="shared" ca="1" si="132"/>
        <v>981267</v>
      </c>
      <c r="O531" s="1">
        <f t="shared" ca="1" si="132"/>
        <v>8709</v>
      </c>
      <c r="P531" s="1">
        <f t="shared" ca="1" si="132"/>
        <v>378376</v>
      </c>
      <c r="Q531" s="1" t="str">
        <f t="shared" ca="1" si="122"/>
        <v>聂荌</v>
      </c>
      <c r="R531" s="1" t="str">
        <f t="shared" ca="1" si="123"/>
        <v>勾践</v>
      </c>
      <c r="S531" s="1" t="str">
        <f t="shared" ca="1" si="124"/>
        <v>嫪毐</v>
      </c>
      <c r="T531" s="1" t="str">
        <f t="shared" ca="1" si="125"/>
        <v>朱亥</v>
      </c>
      <c r="U531" s="1" t="str">
        <f t="shared" ca="1" si="126"/>
        <v>莫邪</v>
      </c>
      <c r="V531" s="1" t="str">
        <f t="shared" ca="1" si="127"/>
        <v>秦开</v>
      </c>
      <c r="W531" s="1" t="str">
        <f t="shared" ca="1" si="128"/>
        <v>吕不韦</v>
      </c>
      <c r="X531" s="1" t="str">
        <f t="shared" ca="1" si="129"/>
        <v>秦开</v>
      </c>
      <c r="Y531" s="1" t="str">
        <f t="shared" ca="1" si="130"/>
        <v>义渠骇</v>
      </c>
      <c r="Z531" s="1" t="str">
        <f t="shared" ca="1" si="131"/>
        <v>嫪毐</v>
      </c>
    </row>
    <row r="532" spans="6:26" x14ac:dyDescent="0.2">
      <c r="F532" s="1">
        <v>531</v>
      </c>
      <c r="G532" s="1">
        <f t="shared" ca="1" si="121"/>
        <v>586284</v>
      </c>
      <c r="H532" s="1">
        <f t="shared" ca="1" si="132"/>
        <v>314395</v>
      </c>
      <c r="I532" s="1">
        <f t="shared" ca="1" si="132"/>
        <v>796317</v>
      </c>
      <c r="J532" s="1">
        <f t="shared" ca="1" si="132"/>
        <v>934411</v>
      </c>
      <c r="K532" s="1">
        <f t="shared" ca="1" si="132"/>
        <v>749653</v>
      </c>
      <c r="L532" s="1">
        <f t="shared" ca="1" si="132"/>
        <v>987830</v>
      </c>
      <c r="M532" s="1">
        <f t="shared" ca="1" si="132"/>
        <v>467978</v>
      </c>
      <c r="N532" s="1">
        <f t="shared" ca="1" si="132"/>
        <v>569084</v>
      </c>
      <c r="O532" s="1">
        <f t="shared" ca="1" si="132"/>
        <v>82722</v>
      </c>
      <c r="P532" s="1">
        <f t="shared" ca="1" si="132"/>
        <v>97282</v>
      </c>
      <c r="Q532" s="1" t="str">
        <f t="shared" ca="1" si="122"/>
        <v>朱亥</v>
      </c>
      <c r="R532" s="1" t="str">
        <f t="shared" ca="1" si="123"/>
        <v>嫪毐</v>
      </c>
      <c r="S532" s="1" t="str">
        <f t="shared" ca="1" si="124"/>
        <v>朱亥</v>
      </c>
      <c r="T532" s="1" t="str">
        <f t="shared" ca="1" si="125"/>
        <v>暴鸢</v>
      </c>
      <c r="U532" s="1" t="str">
        <f t="shared" ca="1" si="126"/>
        <v>朱亥</v>
      </c>
      <c r="V532" s="1" t="str">
        <f t="shared" ca="1" si="127"/>
        <v>褒姒</v>
      </c>
      <c r="W532" s="1" t="str">
        <f t="shared" ca="1" si="128"/>
        <v>屈原</v>
      </c>
      <c r="X532" s="1" t="str">
        <f t="shared" ca="1" si="129"/>
        <v>庞涓</v>
      </c>
      <c r="Y532" s="1" t="str">
        <f t="shared" ca="1" si="130"/>
        <v>嫪毐</v>
      </c>
      <c r="Z532" s="1" t="str">
        <f t="shared" ca="1" si="131"/>
        <v>嫪毐</v>
      </c>
    </row>
    <row r="533" spans="6:26" x14ac:dyDescent="0.2">
      <c r="F533" s="1">
        <v>532</v>
      </c>
      <c r="G533" s="1">
        <f t="shared" ca="1" si="121"/>
        <v>424573</v>
      </c>
      <c r="H533" s="1">
        <f t="shared" ca="1" si="132"/>
        <v>702812</v>
      </c>
      <c r="I533" s="1">
        <f t="shared" ca="1" si="132"/>
        <v>500066</v>
      </c>
      <c r="J533" s="1">
        <f t="shared" ca="1" si="132"/>
        <v>790565</v>
      </c>
      <c r="K533" s="1">
        <f t="shared" ca="1" si="132"/>
        <v>339990</v>
      </c>
      <c r="L533" s="1">
        <f t="shared" ca="1" si="132"/>
        <v>832797</v>
      </c>
      <c r="M533" s="1">
        <f t="shared" ca="1" si="132"/>
        <v>782396</v>
      </c>
      <c r="N533" s="1">
        <f t="shared" ca="1" si="132"/>
        <v>416674</v>
      </c>
      <c r="O533" s="1">
        <f t="shared" ca="1" si="132"/>
        <v>424417</v>
      </c>
      <c r="P533" s="1">
        <f t="shared" ca="1" si="132"/>
        <v>238766</v>
      </c>
      <c r="Q533" s="1" t="str">
        <f t="shared" ca="1" si="122"/>
        <v>扁鹊</v>
      </c>
      <c r="R533" s="1" t="str">
        <f t="shared" ca="1" si="123"/>
        <v>朱亥</v>
      </c>
      <c r="S533" s="1" t="str">
        <f t="shared" ca="1" si="124"/>
        <v>春申君</v>
      </c>
      <c r="T533" s="1" t="str">
        <f t="shared" ca="1" si="125"/>
        <v>朱亥</v>
      </c>
      <c r="U533" s="1" t="str">
        <f t="shared" ca="1" si="126"/>
        <v>嫪毐</v>
      </c>
      <c r="V533" s="1" t="str">
        <f t="shared" ca="1" si="127"/>
        <v>朱亥</v>
      </c>
      <c r="W533" s="1" t="str">
        <f t="shared" ca="1" si="128"/>
        <v>朱亥</v>
      </c>
      <c r="X533" s="1" t="str">
        <f t="shared" ca="1" si="129"/>
        <v>钟无艳</v>
      </c>
      <c r="Y533" s="1" t="str">
        <f t="shared" ca="1" si="130"/>
        <v>扁鹊</v>
      </c>
      <c r="Z533" s="1" t="str">
        <f t="shared" ca="1" si="131"/>
        <v>嫪毐</v>
      </c>
    </row>
    <row r="534" spans="6:26" x14ac:dyDescent="0.2">
      <c r="F534" s="1">
        <v>533</v>
      </c>
      <c r="G534" s="1">
        <f t="shared" ca="1" si="121"/>
        <v>984211</v>
      </c>
      <c r="H534" s="1">
        <f t="shared" ca="1" si="132"/>
        <v>71270</v>
      </c>
      <c r="I534" s="1">
        <f t="shared" ca="1" si="132"/>
        <v>162217</v>
      </c>
      <c r="J534" s="1">
        <f t="shared" ca="1" si="132"/>
        <v>849866</v>
      </c>
      <c r="K534" s="1">
        <f t="shared" ca="1" si="132"/>
        <v>220976</v>
      </c>
      <c r="L534" s="1">
        <f t="shared" ca="1" si="132"/>
        <v>192167</v>
      </c>
      <c r="M534" s="1">
        <f t="shared" ca="1" si="132"/>
        <v>907388</v>
      </c>
      <c r="N534" s="1">
        <f t="shared" ca="1" si="132"/>
        <v>106746</v>
      </c>
      <c r="O534" s="1">
        <f t="shared" ca="1" si="132"/>
        <v>608030</v>
      </c>
      <c r="P534" s="1">
        <f t="shared" ca="1" si="132"/>
        <v>229388</v>
      </c>
      <c r="Q534" s="1" t="str">
        <f t="shared" ca="1" si="122"/>
        <v>秦开</v>
      </c>
      <c r="R534" s="1" t="str">
        <f t="shared" ca="1" si="123"/>
        <v>楚庄王</v>
      </c>
      <c r="S534" s="1" t="str">
        <f t="shared" ca="1" si="124"/>
        <v>嫪毐</v>
      </c>
      <c r="T534" s="1" t="str">
        <f t="shared" ca="1" si="125"/>
        <v>朱亥</v>
      </c>
      <c r="U534" s="1" t="str">
        <f t="shared" ca="1" si="126"/>
        <v>嫪毐</v>
      </c>
      <c r="V534" s="1" t="str">
        <f t="shared" ca="1" si="127"/>
        <v>嫪毐</v>
      </c>
      <c r="W534" s="1" t="str">
        <f t="shared" ca="1" si="128"/>
        <v>西门豹</v>
      </c>
      <c r="X534" s="1" t="str">
        <f t="shared" ca="1" si="129"/>
        <v>嫪毐</v>
      </c>
      <c r="Y534" s="1" t="str">
        <f t="shared" ca="1" si="130"/>
        <v>朱亥</v>
      </c>
      <c r="Z534" s="1" t="str">
        <f t="shared" ca="1" si="131"/>
        <v>嫪毐</v>
      </c>
    </row>
    <row r="535" spans="6:26" x14ac:dyDescent="0.2">
      <c r="F535" s="1">
        <v>534</v>
      </c>
      <c r="G535" s="1">
        <f t="shared" ca="1" si="121"/>
        <v>357910</v>
      </c>
      <c r="H535" s="1">
        <f t="shared" ca="1" si="132"/>
        <v>976527</v>
      </c>
      <c r="I535" s="1">
        <f t="shared" ca="1" si="132"/>
        <v>114292</v>
      </c>
      <c r="J535" s="1">
        <f t="shared" ca="1" si="132"/>
        <v>94641</v>
      </c>
      <c r="K535" s="1">
        <f t="shared" ca="1" si="132"/>
        <v>897486</v>
      </c>
      <c r="L535" s="1">
        <f t="shared" ca="1" si="132"/>
        <v>28854</v>
      </c>
      <c r="M535" s="1">
        <f t="shared" ca="1" si="132"/>
        <v>510239</v>
      </c>
      <c r="N535" s="1">
        <f t="shared" ca="1" si="132"/>
        <v>898420</v>
      </c>
      <c r="O535" s="1">
        <f t="shared" ca="1" si="132"/>
        <v>98555</v>
      </c>
      <c r="P535" s="1">
        <f t="shared" ca="1" si="132"/>
        <v>954989</v>
      </c>
      <c r="Q535" s="1" t="str">
        <f t="shared" ca="1" si="122"/>
        <v>嫪毐</v>
      </c>
      <c r="R535" s="1" t="str">
        <f t="shared" ca="1" si="123"/>
        <v>秦开</v>
      </c>
      <c r="S535" s="1" t="str">
        <f t="shared" ca="1" si="124"/>
        <v>嫪毐</v>
      </c>
      <c r="T535" s="1" t="str">
        <f t="shared" ca="1" si="125"/>
        <v>嫪毐</v>
      </c>
      <c r="U535" s="1" t="str">
        <f t="shared" ca="1" si="126"/>
        <v>西门豹</v>
      </c>
      <c r="V535" s="1" t="str">
        <f t="shared" ca="1" si="127"/>
        <v>聂荌</v>
      </c>
      <c r="W535" s="1" t="str">
        <f t="shared" ca="1" si="128"/>
        <v>莫邪</v>
      </c>
      <c r="X535" s="1" t="str">
        <f t="shared" ca="1" si="129"/>
        <v>西门豹</v>
      </c>
      <c r="Y535" s="1" t="str">
        <f t="shared" ca="1" si="130"/>
        <v>嫪毐</v>
      </c>
      <c r="Z535" s="1" t="str">
        <f t="shared" ca="1" si="131"/>
        <v>荆轲</v>
      </c>
    </row>
    <row r="536" spans="6:26" x14ac:dyDescent="0.2">
      <c r="F536" s="1">
        <v>535</v>
      </c>
      <c r="G536" s="1">
        <f t="shared" ca="1" si="121"/>
        <v>323450</v>
      </c>
      <c r="H536" s="1">
        <f t="shared" ca="1" si="132"/>
        <v>652615</v>
      </c>
      <c r="I536" s="1">
        <f t="shared" ca="1" si="132"/>
        <v>902569</v>
      </c>
      <c r="J536" s="1">
        <f t="shared" ca="1" si="132"/>
        <v>861707</v>
      </c>
      <c r="K536" s="1">
        <f t="shared" ca="1" si="132"/>
        <v>751446</v>
      </c>
      <c r="L536" s="1">
        <f t="shared" ca="1" si="132"/>
        <v>959902</v>
      </c>
      <c r="M536" s="1">
        <f t="shared" ca="1" si="132"/>
        <v>645551</v>
      </c>
      <c r="N536" s="1">
        <f t="shared" ca="1" si="132"/>
        <v>27025</v>
      </c>
      <c r="O536" s="1">
        <f t="shared" ca="1" si="132"/>
        <v>13710</v>
      </c>
      <c r="P536" s="1">
        <f t="shared" ca="1" si="132"/>
        <v>857608</v>
      </c>
      <c r="Q536" s="1" t="str">
        <f t="shared" ca="1" si="122"/>
        <v>嫪毐</v>
      </c>
      <c r="R536" s="1" t="str">
        <f t="shared" ca="1" si="123"/>
        <v>朱亥</v>
      </c>
      <c r="S536" s="1" t="str">
        <f t="shared" ca="1" si="124"/>
        <v>西门豹</v>
      </c>
      <c r="T536" s="1" t="str">
        <f t="shared" ca="1" si="125"/>
        <v>朱亥</v>
      </c>
      <c r="U536" s="1" t="str">
        <f t="shared" ca="1" si="126"/>
        <v>朱亥</v>
      </c>
      <c r="V536" s="1" t="str">
        <f t="shared" ca="1" si="127"/>
        <v>秦开</v>
      </c>
      <c r="W536" s="1" t="str">
        <f t="shared" ca="1" si="128"/>
        <v>朱亥</v>
      </c>
      <c r="X536" s="1" t="str">
        <f t="shared" ca="1" si="129"/>
        <v>聂荌</v>
      </c>
      <c r="Y536" s="1" t="str">
        <f t="shared" ca="1" si="130"/>
        <v>信陵君</v>
      </c>
      <c r="Z536" s="1" t="str">
        <f t="shared" ca="1" si="131"/>
        <v>朱亥</v>
      </c>
    </row>
    <row r="537" spans="6:26" x14ac:dyDescent="0.2">
      <c r="F537" s="1">
        <v>536</v>
      </c>
      <c r="G537" s="1">
        <f t="shared" ca="1" si="121"/>
        <v>660865</v>
      </c>
      <c r="H537" s="1">
        <f t="shared" ca="1" si="132"/>
        <v>581591</v>
      </c>
      <c r="I537" s="1">
        <f t="shared" ca="1" si="132"/>
        <v>77416</v>
      </c>
      <c r="J537" s="1">
        <f t="shared" ca="1" si="132"/>
        <v>650289</v>
      </c>
      <c r="K537" s="1">
        <f t="shared" ca="1" si="132"/>
        <v>965133</v>
      </c>
      <c r="L537" s="1">
        <f t="shared" ca="1" si="132"/>
        <v>450925</v>
      </c>
      <c r="M537" s="1">
        <f t="shared" ca="1" si="132"/>
        <v>601492</v>
      </c>
      <c r="N537" s="1">
        <f t="shared" ca="1" si="132"/>
        <v>192701</v>
      </c>
      <c r="O537" s="1">
        <f t="shared" ca="1" si="132"/>
        <v>388349</v>
      </c>
      <c r="P537" s="1">
        <f t="shared" ca="1" si="132"/>
        <v>255133</v>
      </c>
      <c r="Q537" s="1" t="str">
        <f t="shared" ca="1" si="122"/>
        <v>朱亥</v>
      </c>
      <c r="R537" s="1" t="str">
        <f t="shared" ca="1" si="123"/>
        <v>庞涓</v>
      </c>
      <c r="S537" s="1" t="str">
        <f t="shared" ca="1" si="124"/>
        <v>吕不韦</v>
      </c>
      <c r="T537" s="1" t="str">
        <f t="shared" ca="1" si="125"/>
        <v>朱亥</v>
      </c>
      <c r="U537" s="1" t="str">
        <f t="shared" ca="1" si="126"/>
        <v>秦开</v>
      </c>
      <c r="V537" s="1" t="str">
        <f t="shared" ca="1" si="127"/>
        <v>田忌</v>
      </c>
      <c r="W537" s="1" t="str">
        <f t="shared" ca="1" si="128"/>
        <v>朱亥</v>
      </c>
      <c r="X537" s="1" t="str">
        <f t="shared" ca="1" si="129"/>
        <v>嫪毐</v>
      </c>
      <c r="Y537" s="1" t="str">
        <f t="shared" ca="1" si="130"/>
        <v>樗里疾</v>
      </c>
      <c r="Z537" s="1" t="str">
        <f t="shared" ca="1" si="131"/>
        <v>嫪毐</v>
      </c>
    </row>
    <row r="538" spans="6:26" x14ac:dyDescent="0.2">
      <c r="F538" s="1">
        <v>537</v>
      </c>
      <c r="G538" s="1">
        <f t="shared" ca="1" si="121"/>
        <v>583054</v>
      </c>
      <c r="H538" s="1">
        <f t="shared" ca="1" si="132"/>
        <v>686441</v>
      </c>
      <c r="I538" s="1">
        <f t="shared" ca="1" si="132"/>
        <v>924635</v>
      </c>
      <c r="J538" s="1">
        <f t="shared" ca="1" si="132"/>
        <v>273363</v>
      </c>
      <c r="K538" s="1">
        <f t="shared" ca="1" si="132"/>
        <v>609300</v>
      </c>
      <c r="L538" s="1">
        <f t="shared" ca="1" si="132"/>
        <v>658944</v>
      </c>
      <c r="M538" s="1">
        <f t="shared" ca="1" si="132"/>
        <v>253896</v>
      </c>
      <c r="N538" s="1">
        <f t="shared" ca="1" si="132"/>
        <v>70332</v>
      </c>
      <c r="O538" s="1">
        <f t="shared" ca="1" si="132"/>
        <v>115644</v>
      </c>
      <c r="P538" s="1">
        <f t="shared" ca="1" si="132"/>
        <v>818357</v>
      </c>
      <c r="Q538" s="1" t="str">
        <f t="shared" ca="1" si="122"/>
        <v>朱亥</v>
      </c>
      <c r="R538" s="1" t="str">
        <f t="shared" ca="1" si="123"/>
        <v>朱亥</v>
      </c>
      <c r="S538" s="1" t="str">
        <f t="shared" ca="1" si="124"/>
        <v>暴鸢</v>
      </c>
      <c r="T538" s="1" t="str">
        <f t="shared" ca="1" si="125"/>
        <v>嫪毐</v>
      </c>
      <c r="U538" s="1" t="str">
        <f t="shared" ca="1" si="126"/>
        <v>朱亥</v>
      </c>
      <c r="V538" s="1" t="str">
        <f t="shared" ca="1" si="127"/>
        <v>朱亥</v>
      </c>
      <c r="W538" s="1" t="str">
        <f t="shared" ca="1" si="128"/>
        <v>嫪毐</v>
      </c>
      <c r="X538" s="1" t="str">
        <f t="shared" ca="1" si="129"/>
        <v>专诸</v>
      </c>
      <c r="Y538" s="1" t="str">
        <f t="shared" ca="1" si="130"/>
        <v>嫪毐</v>
      </c>
      <c r="Z538" s="1" t="str">
        <f t="shared" ca="1" si="131"/>
        <v>朱亥</v>
      </c>
    </row>
    <row r="539" spans="6:26" x14ac:dyDescent="0.2">
      <c r="F539" s="1">
        <v>538</v>
      </c>
      <c r="G539" s="1">
        <f t="shared" ca="1" si="121"/>
        <v>788300</v>
      </c>
      <c r="H539" s="1">
        <f t="shared" ca="1" si="132"/>
        <v>786274</v>
      </c>
      <c r="I539" s="1">
        <f t="shared" ca="1" si="132"/>
        <v>559224</v>
      </c>
      <c r="J539" s="1">
        <f t="shared" ca="1" si="132"/>
        <v>329182</v>
      </c>
      <c r="K539" s="1">
        <f t="shared" ca="1" si="132"/>
        <v>433544</v>
      </c>
      <c r="L539" s="1">
        <f t="shared" ca="1" si="132"/>
        <v>835895</v>
      </c>
      <c r="M539" s="1">
        <f t="shared" ca="1" si="132"/>
        <v>353603</v>
      </c>
      <c r="N539" s="1">
        <f t="shared" ca="1" si="132"/>
        <v>177413</v>
      </c>
      <c r="O539" s="1">
        <f t="shared" ca="1" si="132"/>
        <v>723208</v>
      </c>
      <c r="P539" s="1">
        <f t="shared" ca="1" si="132"/>
        <v>152001</v>
      </c>
      <c r="Q539" s="1" t="str">
        <f t="shared" ca="1" si="122"/>
        <v>朱亥</v>
      </c>
      <c r="R539" s="1" t="str">
        <f t="shared" ca="1" si="123"/>
        <v>朱亥</v>
      </c>
      <c r="S539" s="1" t="str">
        <f t="shared" ca="1" si="124"/>
        <v>庞涓</v>
      </c>
      <c r="T539" s="1" t="str">
        <f t="shared" ca="1" si="125"/>
        <v>嫪毐</v>
      </c>
      <c r="U539" s="1" t="str">
        <f t="shared" ca="1" si="126"/>
        <v>田忌</v>
      </c>
      <c r="V539" s="1" t="str">
        <f t="shared" ca="1" si="127"/>
        <v>朱亥</v>
      </c>
      <c r="W539" s="1" t="str">
        <f t="shared" ca="1" si="128"/>
        <v>嫪毐</v>
      </c>
      <c r="X539" s="1" t="str">
        <f t="shared" ca="1" si="129"/>
        <v>嫪毐</v>
      </c>
      <c r="Y539" s="1" t="str">
        <f t="shared" ca="1" si="130"/>
        <v>朱亥</v>
      </c>
      <c r="Z539" s="1" t="str">
        <f t="shared" ca="1" si="131"/>
        <v>嫪毐</v>
      </c>
    </row>
    <row r="540" spans="6:26" x14ac:dyDescent="0.2">
      <c r="F540" s="1">
        <v>539</v>
      </c>
      <c r="G540" s="1">
        <f t="shared" ca="1" si="121"/>
        <v>804309</v>
      </c>
      <c r="H540" s="1">
        <f t="shared" ca="1" si="132"/>
        <v>954920</v>
      </c>
      <c r="I540" s="1">
        <f t="shared" ca="1" si="132"/>
        <v>50497</v>
      </c>
      <c r="J540" s="1">
        <f t="shared" ca="1" si="132"/>
        <v>189385</v>
      </c>
      <c r="K540" s="1">
        <f t="shared" ca="1" si="132"/>
        <v>426476</v>
      </c>
      <c r="L540" s="1">
        <f t="shared" ca="1" si="132"/>
        <v>188959</v>
      </c>
      <c r="M540" s="1">
        <f t="shared" ca="1" si="132"/>
        <v>827546</v>
      </c>
      <c r="N540" s="1">
        <f t="shared" ca="1" si="132"/>
        <v>751263</v>
      </c>
      <c r="O540" s="1">
        <f t="shared" ca="1" si="132"/>
        <v>461295</v>
      </c>
      <c r="P540" s="1">
        <f t="shared" ca="1" si="132"/>
        <v>785665</v>
      </c>
      <c r="Q540" s="1" t="str">
        <f t="shared" ca="1" si="122"/>
        <v>朱亥</v>
      </c>
      <c r="R540" s="1" t="str">
        <f t="shared" ca="1" si="123"/>
        <v>荆轲</v>
      </c>
      <c r="S540" s="1" t="str">
        <f t="shared" ca="1" si="124"/>
        <v>专诸</v>
      </c>
      <c r="T540" s="1" t="str">
        <f t="shared" ca="1" si="125"/>
        <v>嫪毐</v>
      </c>
      <c r="U540" s="1" t="str">
        <f t="shared" ca="1" si="126"/>
        <v>扁鹊</v>
      </c>
      <c r="V540" s="1" t="str">
        <f t="shared" ca="1" si="127"/>
        <v>嫪毐</v>
      </c>
      <c r="W540" s="1" t="str">
        <f t="shared" ca="1" si="128"/>
        <v>朱亥</v>
      </c>
      <c r="X540" s="1" t="str">
        <f t="shared" ca="1" si="129"/>
        <v>朱亥</v>
      </c>
      <c r="Y540" s="1" t="str">
        <f t="shared" ca="1" si="130"/>
        <v>司马穰苴</v>
      </c>
      <c r="Z540" s="1" t="str">
        <f t="shared" ca="1" si="131"/>
        <v>朱亥</v>
      </c>
    </row>
    <row r="541" spans="6:26" x14ac:dyDescent="0.2">
      <c r="F541" s="1">
        <v>540</v>
      </c>
      <c r="G541" s="1">
        <f t="shared" ca="1" si="121"/>
        <v>656090</v>
      </c>
      <c r="H541" s="1">
        <f t="shared" ca="1" si="132"/>
        <v>21298</v>
      </c>
      <c r="I541" s="1">
        <f t="shared" ca="1" si="132"/>
        <v>787156</v>
      </c>
      <c r="J541" s="1">
        <f t="shared" ca="1" si="132"/>
        <v>507090</v>
      </c>
      <c r="K541" s="1">
        <f t="shared" ca="1" si="132"/>
        <v>230832</v>
      </c>
      <c r="L541" s="1">
        <f t="shared" ca="1" si="132"/>
        <v>888862</v>
      </c>
      <c r="M541" s="1">
        <f t="shared" ca="1" si="132"/>
        <v>695312</v>
      </c>
      <c r="N541" s="1">
        <f t="shared" ca="1" si="132"/>
        <v>148587</v>
      </c>
      <c r="O541" s="1">
        <f t="shared" ca="1" si="132"/>
        <v>812060</v>
      </c>
      <c r="P541" s="1">
        <f t="shared" ca="1" si="132"/>
        <v>696948</v>
      </c>
      <c r="Q541" s="1" t="str">
        <f t="shared" ca="1" si="122"/>
        <v>朱亥</v>
      </c>
      <c r="R541" s="1" t="str">
        <f t="shared" ca="1" si="123"/>
        <v>聂荌</v>
      </c>
      <c r="S541" s="1" t="str">
        <f t="shared" ca="1" si="124"/>
        <v>朱亥</v>
      </c>
      <c r="T541" s="1" t="str">
        <f t="shared" ca="1" si="125"/>
        <v>莫邪</v>
      </c>
      <c r="U541" s="1" t="str">
        <f t="shared" ca="1" si="126"/>
        <v>嫪毐</v>
      </c>
      <c r="V541" s="1" t="str">
        <f t="shared" ca="1" si="127"/>
        <v>西门豹</v>
      </c>
      <c r="W541" s="1" t="str">
        <f t="shared" ca="1" si="128"/>
        <v>朱亥</v>
      </c>
      <c r="X541" s="1" t="str">
        <f t="shared" ca="1" si="129"/>
        <v>嫪毐</v>
      </c>
      <c r="Y541" s="1" t="str">
        <f t="shared" ca="1" si="130"/>
        <v>朱亥</v>
      </c>
      <c r="Z541" s="1" t="str">
        <f t="shared" ca="1" si="131"/>
        <v>朱亥</v>
      </c>
    </row>
    <row r="542" spans="6:26" x14ac:dyDescent="0.2">
      <c r="F542" s="1">
        <v>541</v>
      </c>
      <c r="G542" s="1">
        <f t="shared" ca="1" si="121"/>
        <v>932523</v>
      </c>
      <c r="H542" s="1">
        <f t="shared" ca="1" si="132"/>
        <v>119829</v>
      </c>
      <c r="I542" s="1">
        <f t="shared" ca="1" si="132"/>
        <v>494486</v>
      </c>
      <c r="J542" s="1">
        <f t="shared" ca="1" si="132"/>
        <v>246318</v>
      </c>
      <c r="K542" s="1">
        <f t="shared" ca="1" si="132"/>
        <v>164108</v>
      </c>
      <c r="L542" s="1">
        <f t="shared" ca="1" si="132"/>
        <v>368235</v>
      </c>
      <c r="M542" s="1">
        <f t="shared" ca="1" si="132"/>
        <v>987527</v>
      </c>
      <c r="N542" s="1">
        <f t="shared" ca="1" si="132"/>
        <v>522583</v>
      </c>
      <c r="O542" s="1">
        <f t="shared" ca="1" si="132"/>
        <v>708603</v>
      </c>
      <c r="P542" s="1">
        <f t="shared" ca="1" si="132"/>
        <v>857907</v>
      </c>
      <c r="Q542" s="1" t="str">
        <f t="shared" ca="1" si="122"/>
        <v>暴鸢</v>
      </c>
      <c r="R542" s="1" t="str">
        <f t="shared" ca="1" si="123"/>
        <v>嫪毐</v>
      </c>
      <c r="S542" s="1" t="str">
        <f t="shared" ca="1" si="124"/>
        <v>春申君</v>
      </c>
      <c r="T542" s="1" t="str">
        <f t="shared" ca="1" si="125"/>
        <v>嫪毐</v>
      </c>
      <c r="U542" s="1" t="str">
        <f t="shared" ca="1" si="126"/>
        <v>嫪毐</v>
      </c>
      <c r="V542" s="1" t="str">
        <f t="shared" ca="1" si="127"/>
        <v>嫪毐</v>
      </c>
      <c r="W542" s="1" t="str">
        <f t="shared" ca="1" si="128"/>
        <v>褒姒</v>
      </c>
      <c r="X542" s="1" t="str">
        <f t="shared" ca="1" si="129"/>
        <v>莫邪</v>
      </c>
      <c r="Y542" s="1" t="str">
        <f t="shared" ca="1" si="130"/>
        <v>朱亥</v>
      </c>
      <c r="Z542" s="1" t="str">
        <f t="shared" ca="1" si="131"/>
        <v>朱亥</v>
      </c>
    </row>
    <row r="543" spans="6:26" x14ac:dyDescent="0.2">
      <c r="F543" s="1">
        <v>542</v>
      </c>
      <c r="G543" s="1">
        <f t="shared" ca="1" si="121"/>
        <v>869932</v>
      </c>
      <c r="H543" s="1">
        <f t="shared" ca="1" si="132"/>
        <v>40562</v>
      </c>
      <c r="I543" s="1">
        <f t="shared" ca="1" si="132"/>
        <v>33349</v>
      </c>
      <c r="J543" s="1">
        <f t="shared" ca="1" si="132"/>
        <v>507025</v>
      </c>
      <c r="K543" s="1">
        <f t="shared" ca="1" si="132"/>
        <v>542988</v>
      </c>
      <c r="L543" s="1">
        <f t="shared" ca="1" si="132"/>
        <v>474705</v>
      </c>
      <c r="M543" s="1">
        <f t="shared" ca="1" si="132"/>
        <v>106186</v>
      </c>
      <c r="N543" s="1">
        <f t="shared" ca="1" si="132"/>
        <v>820373</v>
      </c>
      <c r="O543" s="1">
        <f t="shared" ca="1" si="132"/>
        <v>171856</v>
      </c>
      <c r="P543" s="1">
        <f t="shared" ca="1" si="132"/>
        <v>942191</v>
      </c>
      <c r="Q543" s="1" t="str">
        <f t="shared" ca="1" si="122"/>
        <v>朱亥</v>
      </c>
      <c r="R543" s="1" t="str">
        <f t="shared" ca="1" si="123"/>
        <v>聂荌</v>
      </c>
      <c r="S543" s="1" t="str">
        <f t="shared" ca="1" si="124"/>
        <v>聂荌</v>
      </c>
      <c r="T543" s="1" t="str">
        <f t="shared" ca="1" si="125"/>
        <v>莫邪</v>
      </c>
      <c r="U543" s="1" t="str">
        <f t="shared" ca="1" si="126"/>
        <v>孙叔敖</v>
      </c>
      <c r="V543" s="1" t="str">
        <f t="shared" ca="1" si="127"/>
        <v>春申君</v>
      </c>
      <c r="W543" s="1" t="str">
        <f t="shared" ca="1" si="128"/>
        <v>嫪毐</v>
      </c>
      <c r="X543" s="1" t="str">
        <f t="shared" ca="1" si="129"/>
        <v>朱亥</v>
      </c>
      <c r="Y543" s="1" t="str">
        <f t="shared" ca="1" si="130"/>
        <v>嫪毐</v>
      </c>
      <c r="Z543" s="1" t="str">
        <f t="shared" ca="1" si="131"/>
        <v>暴鸢</v>
      </c>
    </row>
    <row r="544" spans="6:26" x14ac:dyDescent="0.2">
      <c r="F544" s="1">
        <v>543</v>
      </c>
      <c r="G544" s="1">
        <f t="shared" ca="1" si="121"/>
        <v>467859</v>
      </c>
      <c r="H544" s="1">
        <f t="shared" ca="1" si="132"/>
        <v>367375</v>
      </c>
      <c r="I544" s="1">
        <f t="shared" ca="1" si="132"/>
        <v>855464</v>
      </c>
      <c r="J544" s="1">
        <f t="shared" ca="1" si="132"/>
        <v>36223</v>
      </c>
      <c r="K544" s="1">
        <f t="shared" ca="1" si="132"/>
        <v>611983</v>
      </c>
      <c r="L544" s="1">
        <f t="shared" ca="1" si="132"/>
        <v>3798</v>
      </c>
      <c r="M544" s="1">
        <f t="shared" ca="1" si="132"/>
        <v>241888</v>
      </c>
      <c r="N544" s="1">
        <f t="shared" ca="1" si="132"/>
        <v>665143</v>
      </c>
      <c r="O544" s="1">
        <f t="shared" ca="1" si="132"/>
        <v>704033</v>
      </c>
      <c r="P544" s="1">
        <f t="shared" ca="1" si="132"/>
        <v>121043</v>
      </c>
      <c r="Q544" s="1" t="str">
        <f t="shared" ca="1" si="122"/>
        <v>屈原</v>
      </c>
      <c r="R544" s="1" t="str">
        <f t="shared" ca="1" si="123"/>
        <v>嫪毐</v>
      </c>
      <c r="S544" s="1" t="str">
        <f t="shared" ca="1" si="124"/>
        <v>朱亥</v>
      </c>
      <c r="T544" s="1" t="str">
        <f t="shared" ca="1" si="125"/>
        <v>聂荌</v>
      </c>
      <c r="U544" s="1" t="str">
        <f t="shared" ca="1" si="126"/>
        <v>朱亥</v>
      </c>
      <c r="V544" s="1" t="str">
        <f t="shared" ca="1" si="127"/>
        <v>骊姬</v>
      </c>
      <c r="W544" s="1" t="str">
        <f t="shared" ca="1" si="128"/>
        <v>嫪毐</v>
      </c>
      <c r="X544" s="1" t="str">
        <f t="shared" ca="1" si="129"/>
        <v>朱亥</v>
      </c>
      <c r="Y544" s="1" t="str">
        <f t="shared" ca="1" si="130"/>
        <v>朱亥</v>
      </c>
      <c r="Z544" s="1" t="str">
        <f t="shared" ca="1" si="131"/>
        <v>嫪毐</v>
      </c>
    </row>
    <row r="545" spans="6:26" x14ac:dyDescent="0.2">
      <c r="F545" s="1">
        <v>544</v>
      </c>
      <c r="G545" s="1">
        <f t="shared" ca="1" si="121"/>
        <v>121146</v>
      </c>
      <c r="H545" s="1">
        <f t="shared" ca="1" si="132"/>
        <v>830218</v>
      </c>
      <c r="I545" s="1">
        <f t="shared" ca="1" si="132"/>
        <v>572846</v>
      </c>
      <c r="J545" s="1">
        <f t="shared" ca="1" si="132"/>
        <v>463573</v>
      </c>
      <c r="K545" s="1">
        <f t="shared" ca="1" si="132"/>
        <v>233868</v>
      </c>
      <c r="L545" s="1">
        <f t="shared" ca="1" si="132"/>
        <v>437428</v>
      </c>
      <c r="M545" s="1">
        <f t="shared" ca="1" si="132"/>
        <v>915149</v>
      </c>
      <c r="N545" s="1">
        <f t="shared" ca="1" si="132"/>
        <v>913909</v>
      </c>
      <c r="O545" s="1">
        <f t="shared" ca="1" si="132"/>
        <v>262638</v>
      </c>
      <c r="P545" s="1">
        <f t="shared" ca="1" si="132"/>
        <v>897532</v>
      </c>
      <c r="Q545" s="1" t="str">
        <f t="shared" ca="1" si="122"/>
        <v>嫪毐</v>
      </c>
      <c r="R545" s="1" t="str">
        <f t="shared" ca="1" si="123"/>
        <v>朱亥</v>
      </c>
      <c r="S545" s="1" t="str">
        <f t="shared" ca="1" si="124"/>
        <v>庞涓</v>
      </c>
      <c r="T545" s="1" t="str">
        <f t="shared" ca="1" si="125"/>
        <v>孙膑</v>
      </c>
      <c r="U545" s="1" t="str">
        <f t="shared" ca="1" si="126"/>
        <v>嫪毐</v>
      </c>
      <c r="V545" s="1" t="str">
        <f t="shared" ca="1" si="127"/>
        <v>田忌</v>
      </c>
      <c r="W545" s="1" t="str">
        <f t="shared" ca="1" si="128"/>
        <v>韩非子</v>
      </c>
      <c r="X545" s="1" t="str">
        <f t="shared" ca="1" si="129"/>
        <v>西门豹</v>
      </c>
      <c r="Y545" s="1" t="str">
        <f t="shared" ca="1" si="130"/>
        <v>嫪毐</v>
      </c>
      <c r="Z545" s="1" t="str">
        <f t="shared" ca="1" si="131"/>
        <v>西门豹</v>
      </c>
    </row>
    <row r="546" spans="6:26" x14ac:dyDescent="0.2">
      <c r="F546" s="1">
        <v>545</v>
      </c>
      <c r="G546" s="1">
        <f t="shared" ca="1" si="121"/>
        <v>665184</v>
      </c>
      <c r="H546" s="1">
        <f t="shared" ca="1" si="132"/>
        <v>841260</v>
      </c>
      <c r="I546" s="1">
        <f t="shared" ca="1" si="132"/>
        <v>623808</v>
      </c>
      <c r="J546" s="1">
        <f t="shared" ca="1" si="132"/>
        <v>41206</v>
      </c>
      <c r="K546" s="1">
        <f t="shared" ca="1" si="132"/>
        <v>331403</v>
      </c>
      <c r="L546" s="1">
        <f t="shared" ca="1" si="132"/>
        <v>390046</v>
      </c>
      <c r="M546" s="1">
        <f t="shared" ca="1" si="132"/>
        <v>275775</v>
      </c>
      <c r="N546" s="1">
        <f t="shared" ca="1" si="132"/>
        <v>983341</v>
      </c>
      <c r="O546" s="1">
        <f t="shared" ca="1" si="132"/>
        <v>673739</v>
      </c>
      <c r="P546" s="1">
        <f t="shared" ca="1" si="132"/>
        <v>311814</v>
      </c>
      <c r="Q546" s="1" t="str">
        <f t="shared" ca="1" si="122"/>
        <v>朱亥</v>
      </c>
      <c r="R546" s="1" t="str">
        <f t="shared" ca="1" si="123"/>
        <v>朱亥</v>
      </c>
      <c r="S546" s="1" t="str">
        <f t="shared" ca="1" si="124"/>
        <v>朱亥</v>
      </c>
      <c r="T546" s="1" t="str">
        <f t="shared" ca="1" si="125"/>
        <v>聂荌</v>
      </c>
      <c r="U546" s="1" t="str">
        <f t="shared" ca="1" si="126"/>
        <v>嫪毐</v>
      </c>
      <c r="V546" s="1" t="str">
        <f t="shared" ca="1" si="127"/>
        <v>樗里疾</v>
      </c>
      <c r="W546" s="1" t="str">
        <f t="shared" ca="1" si="128"/>
        <v>嫪毐</v>
      </c>
      <c r="X546" s="1" t="str">
        <f t="shared" ca="1" si="129"/>
        <v>秦开</v>
      </c>
      <c r="Y546" s="1" t="str">
        <f t="shared" ca="1" si="130"/>
        <v>朱亥</v>
      </c>
      <c r="Z546" s="1" t="str">
        <f t="shared" ca="1" si="131"/>
        <v>嫪毐</v>
      </c>
    </row>
    <row r="547" spans="6:26" x14ac:dyDescent="0.2">
      <c r="F547" s="1">
        <v>546</v>
      </c>
      <c r="G547" s="1">
        <f t="shared" ca="1" si="121"/>
        <v>215231</v>
      </c>
      <c r="H547" s="1">
        <f t="shared" ca="1" si="132"/>
        <v>747033</v>
      </c>
      <c r="I547" s="1">
        <f t="shared" ca="1" si="132"/>
        <v>334764</v>
      </c>
      <c r="J547" s="1">
        <f t="shared" ca="1" si="132"/>
        <v>264855</v>
      </c>
      <c r="K547" s="1">
        <f t="shared" ca="1" si="132"/>
        <v>672440</v>
      </c>
      <c r="L547" s="1">
        <f t="shared" ca="1" si="132"/>
        <v>767307</v>
      </c>
      <c r="M547" s="1">
        <f t="shared" ca="1" si="132"/>
        <v>189061</v>
      </c>
      <c r="N547" s="1">
        <f t="shared" ca="1" si="132"/>
        <v>907780</v>
      </c>
      <c r="O547" s="1">
        <f t="shared" ca="1" si="132"/>
        <v>188888</v>
      </c>
      <c r="P547" s="1">
        <f t="shared" ca="1" si="132"/>
        <v>148814</v>
      </c>
      <c r="Q547" s="1" t="str">
        <f t="shared" ca="1" si="122"/>
        <v>嫪毐</v>
      </c>
      <c r="R547" s="1" t="str">
        <f t="shared" ca="1" si="123"/>
        <v>朱亥</v>
      </c>
      <c r="S547" s="1" t="str">
        <f t="shared" ca="1" si="124"/>
        <v>嫪毐</v>
      </c>
      <c r="T547" s="1" t="str">
        <f t="shared" ca="1" si="125"/>
        <v>嫪毐</v>
      </c>
      <c r="U547" s="1" t="str">
        <f t="shared" ca="1" si="126"/>
        <v>朱亥</v>
      </c>
      <c r="V547" s="1" t="str">
        <f t="shared" ca="1" si="127"/>
        <v>朱亥</v>
      </c>
      <c r="W547" s="1" t="str">
        <f t="shared" ca="1" si="128"/>
        <v>嫪毐</v>
      </c>
      <c r="X547" s="1" t="str">
        <f t="shared" ca="1" si="129"/>
        <v>西门豹</v>
      </c>
      <c r="Y547" s="1" t="str">
        <f t="shared" ca="1" si="130"/>
        <v>嫪毐</v>
      </c>
      <c r="Z547" s="1" t="str">
        <f t="shared" ca="1" si="131"/>
        <v>嫪毐</v>
      </c>
    </row>
    <row r="548" spans="6:26" x14ac:dyDescent="0.2">
      <c r="F548" s="1">
        <v>547</v>
      </c>
      <c r="G548" s="1">
        <f t="shared" ca="1" si="121"/>
        <v>248145</v>
      </c>
      <c r="H548" s="1">
        <f t="shared" ca="1" si="132"/>
        <v>147729</v>
      </c>
      <c r="I548" s="1">
        <f t="shared" ca="1" si="132"/>
        <v>863335</v>
      </c>
      <c r="J548" s="1">
        <f t="shared" ca="1" si="132"/>
        <v>369675</v>
      </c>
      <c r="K548" s="1">
        <f t="shared" ca="1" si="132"/>
        <v>274118</v>
      </c>
      <c r="L548" s="1">
        <f t="shared" ca="1" si="132"/>
        <v>416589</v>
      </c>
      <c r="M548" s="1">
        <f t="shared" ca="1" si="132"/>
        <v>660712</v>
      </c>
      <c r="N548" s="1">
        <f t="shared" ca="1" si="132"/>
        <v>647724</v>
      </c>
      <c r="O548" s="1">
        <f t="shared" ca="1" si="132"/>
        <v>772747</v>
      </c>
      <c r="P548" s="1">
        <f t="shared" ca="1" si="132"/>
        <v>603920</v>
      </c>
      <c r="Q548" s="1" t="str">
        <f t="shared" ca="1" si="122"/>
        <v>嫪毐</v>
      </c>
      <c r="R548" s="1" t="str">
        <f t="shared" ca="1" si="123"/>
        <v>嫪毐</v>
      </c>
      <c r="S548" s="1" t="str">
        <f t="shared" ca="1" si="124"/>
        <v>朱亥</v>
      </c>
      <c r="T548" s="1" t="str">
        <f t="shared" ca="1" si="125"/>
        <v>嫪毐</v>
      </c>
      <c r="U548" s="1" t="str">
        <f t="shared" ca="1" si="126"/>
        <v>嫪毐</v>
      </c>
      <c r="V548" s="1" t="str">
        <f t="shared" ca="1" si="127"/>
        <v>钟无艳</v>
      </c>
      <c r="W548" s="1" t="str">
        <f t="shared" ca="1" si="128"/>
        <v>朱亥</v>
      </c>
      <c r="X548" s="1" t="str">
        <f t="shared" ca="1" si="129"/>
        <v>朱亥</v>
      </c>
      <c r="Y548" s="1" t="str">
        <f t="shared" ca="1" si="130"/>
        <v>朱亥</v>
      </c>
      <c r="Z548" s="1" t="str">
        <f t="shared" ca="1" si="131"/>
        <v>朱亥</v>
      </c>
    </row>
    <row r="549" spans="6:26" x14ac:dyDescent="0.2">
      <c r="F549" s="1">
        <v>548</v>
      </c>
      <c r="G549" s="1">
        <f t="shared" ca="1" si="121"/>
        <v>775044</v>
      </c>
      <c r="H549" s="1">
        <f t="shared" ca="1" si="132"/>
        <v>16989</v>
      </c>
      <c r="I549" s="1">
        <f t="shared" ca="1" si="132"/>
        <v>912317</v>
      </c>
      <c r="J549" s="1">
        <f t="shared" ref="H549:P577" ca="1" si="133">RANDBETWEEN(1,1000000)</f>
        <v>444696</v>
      </c>
      <c r="K549" s="1">
        <f t="shared" ca="1" si="133"/>
        <v>78555</v>
      </c>
      <c r="L549" s="1">
        <f t="shared" ca="1" si="133"/>
        <v>580516</v>
      </c>
      <c r="M549" s="1">
        <f t="shared" ca="1" si="133"/>
        <v>622165</v>
      </c>
      <c r="N549" s="1">
        <f t="shared" ca="1" si="133"/>
        <v>285951</v>
      </c>
      <c r="O549" s="1">
        <f t="shared" ca="1" si="133"/>
        <v>783324</v>
      </c>
      <c r="P549" s="1">
        <f t="shared" ca="1" si="133"/>
        <v>200246</v>
      </c>
      <c r="Q549" s="1" t="str">
        <f t="shared" ca="1" si="122"/>
        <v>朱亥</v>
      </c>
      <c r="R549" s="1" t="str">
        <f t="shared" ca="1" si="123"/>
        <v>聂荌</v>
      </c>
      <c r="S549" s="1" t="str">
        <f t="shared" ca="1" si="124"/>
        <v>西门豹</v>
      </c>
      <c r="T549" s="1" t="str">
        <f t="shared" ca="1" si="125"/>
        <v>田忌</v>
      </c>
      <c r="U549" s="1" t="str">
        <f t="shared" ca="1" si="126"/>
        <v>吕不韦</v>
      </c>
      <c r="V549" s="1" t="str">
        <f t="shared" ca="1" si="127"/>
        <v>庞涓</v>
      </c>
      <c r="W549" s="1" t="str">
        <f t="shared" ca="1" si="128"/>
        <v>朱亥</v>
      </c>
      <c r="X549" s="1" t="str">
        <f t="shared" ca="1" si="129"/>
        <v>嫪毐</v>
      </c>
      <c r="Y549" s="1" t="str">
        <f t="shared" ca="1" si="130"/>
        <v>朱亥</v>
      </c>
      <c r="Z549" s="1" t="str">
        <f t="shared" ca="1" si="131"/>
        <v>嫪毐</v>
      </c>
    </row>
    <row r="550" spans="6:26" x14ac:dyDescent="0.2">
      <c r="F550" s="1">
        <v>549</v>
      </c>
      <c r="G550" s="1">
        <f t="shared" ca="1" si="121"/>
        <v>621564</v>
      </c>
      <c r="H550" s="1">
        <f t="shared" ca="1" si="133"/>
        <v>113265</v>
      </c>
      <c r="I550" s="1">
        <f t="shared" ca="1" si="133"/>
        <v>409586</v>
      </c>
      <c r="J550" s="1">
        <f t="shared" ca="1" si="133"/>
        <v>406209</v>
      </c>
      <c r="K550" s="1">
        <f t="shared" ca="1" si="133"/>
        <v>848356</v>
      </c>
      <c r="L550" s="1">
        <f t="shared" ca="1" si="133"/>
        <v>486025</v>
      </c>
      <c r="M550" s="1">
        <f t="shared" ca="1" si="133"/>
        <v>317658</v>
      </c>
      <c r="N550" s="1">
        <f t="shared" ca="1" si="133"/>
        <v>965923</v>
      </c>
      <c r="O550" s="1">
        <f t="shared" ca="1" si="133"/>
        <v>771281</v>
      </c>
      <c r="P550" s="1">
        <f t="shared" ca="1" si="133"/>
        <v>408699</v>
      </c>
      <c r="Q550" s="1" t="str">
        <f t="shared" ca="1" si="122"/>
        <v>朱亥</v>
      </c>
      <c r="R550" s="1" t="str">
        <f t="shared" ca="1" si="123"/>
        <v>嫪毐</v>
      </c>
      <c r="S550" s="1" t="str">
        <f t="shared" ca="1" si="124"/>
        <v>钟无艳</v>
      </c>
      <c r="T550" s="1" t="str">
        <f t="shared" ca="1" si="125"/>
        <v>钟无艳</v>
      </c>
      <c r="U550" s="1" t="str">
        <f t="shared" ca="1" si="126"/>
        <v>朱亥</v>
      </c>
      <c r="V550" s="1" t="str">
        <f t="shared" ca="1" si="127"/>
        <v>春申君</v>
      </c>
      <c r="W550" s="1" t="str">
        <f t="shared" ca="1" si="128"/>
        <v>嫪毐</v>
      </c>
      <c r="X550" s="1" t="str">
        <f t="shared" ca="1" si="129"/>
        <v>秦开</v>
      </c>
      <c r="Y550" s="1" t="str">
        <f t="shared" ca="1" si="130"/>
        <v>朱亥</v>
      </c>
      <c r="Z550" s="1" t="str">
        <f t="shared" ca="1" si="131"/>
        <v>钟无艳</v>
      </c>
    </row>
    <row r="551" spans="6:26" x14ac:dyDescent="0.2">
      <c r="F551" s="1">
        <v>550</v>
      </c>
      <c r="G551" s="1">
        <f t="shared" ca="1" si="121"/>
        <v>155161</v>
      </c>
      <c r="H551" s="1">
        <f t="shared" ca="1" si="133"/>
        <v>136993</v>
      </c>
      <c r="I551" s="1">
        <f t="shared" ca="1" si="133"/>
        <v>407649</v>
      </c>
      <c r="J551" s="1">
        <f t="shared" ca="1" si="133"/>
        <v>528692</v>
      </c>
      <c r="K551" s="1">
        <f t="shared" ca="1" si="133"/>
        <v>623788</v>
      </c>
      <c r="L551" s="1">
        <f t="shared" ca="1" si="133"/>
        <v>883708</v>
      </c>
      <c r="M551" s="1">
        <f t="shared" ca="1" si="133"/>
        <v>382171</v>
      </c>
      <c r="N551" s="1">
        <f t="shared" ca="1" si="133"/>
        <v>452677</v>
      </c>
      <c r="O551" s="1">
        <f t="shared" ca="1" si="133"/>
        <v>911758</v>
      </c>
      <c r="P551" s="1">
        <f t="shared" ca="1" si="133"/>
        <v>54062</v>
      </c>
      <c r="Q551" s="1" t="str">
        <f t="shared" ca="1" si="122"/>
        <v>嫪毐</v>
      </c>
      <c r="R551" s="1" t="str">
        <f t="shared" ca="1" si="123"/>
        <v>嫪毐</v>
      </c>
      <c r="S551" s="1" t="str">
        <f t="shared" ca="1" si="124"/>
        <v>钟无艳</v>
      </c>
      <c r="T551" s="1" t="str">
        <f t="shared" ca="1" si="125"/>
        <v>孙叔敖</v>
      </c>
      <c r="U551" s="1" t="str">
        <f t="shared" ca="1" si="126"/>
        <v>朱亥</v>
      </c>
      <c r="V551" s="1" t="str">
        <f t="shared" ca="1" si="127"/>
        <v>朱亥</v>
      </c>
      <c r="W551" s="1" t="str">
        <f t="shared" ca="1" si="128"/>
        <v>嫪毐</v>
      </c>
      <c r="X551" s="1" t="str">
        <f t="shared" ca="1" si="129"/>
        <v>田忌</v>
      </c>
      <c r="Y551" s="1" t="str">
        <f t="shared" ca="1" si="130"/>
        <v>西门豹</v>
      </c>
      <c r="Z551" s="1" t="str">
        <f t="shared" ca="1" si="131"/>
        <v>专诸</v>
      </c>
    </row>
    <row r="552" spans="6:26" x14ac:dyDescent="0.2">
      <c r="F552" s="1">
        <v>551</v>
      </c>
      <c r="G552" s="1">
        <f t="shared" ca="1" si="121"/>
        <v>839696</v>
      </c>
      <c r="H552" s="1">
        <f t="shared" ca="1" si="133"/>
        <v>449738</v>
      </c>
      <c r="I552" s="1">
        <f t="shared" ca="1" si="133"/>
        <v>91808</v>
      </c>
      <c r="J552" s="1">
        <f t="shared" ca="1" si="133"/>
        <v>841000</v>
      </c>
      <c r="K552" s="1">
        <f t="shared" ca="1" si="133"/>
        <v>195547</v>
      </c>
      <c r="L552" s="1">
        <f t="shared" ca="1" si="133"/>
        <v>377878</v>
      </c>
      <c r="M552" s="1">
        <f t="shared" ca="1" si="133"/>
        <v>57737</v>
      </c>
      <c r="N552" s="1">
        <f t="shared" ca="1" si="133"/>
        <v>492831</v>
      </c>
      <c r="O552" s="1">
        <f t="shared" ca="1" si="133"/>
        <v>329152</v>
      </c>
      <c r="P552" s="1">
        <f t="shared" ca="1" si="133"/>
        <v>700262</v>
      </c>
      <c r="Q552" s="1" t="str">
        <f t="shared" ca="1" si="122"/>
        <v>朱亥</v>
      </c>
      <c r="R552" s="1" t="str">
        <f t="shared" ca="1" si="123"/>
        <v>田忌</v>
      </c>
      <c r="S552" s="1" t="str">
        <f t="shared" ca="1" si="124"/>
        <v>嫪毐</v>
      </c>
      <c r="T552" s="1" t="str">
        <f t="shared" ca="1" si="125"/>
        <v>朱亥</v>
      </c>
      <c r="U552" s="1" t="str">
        <f t="shared" ca="1" si="126"/>
        <v>嫪毐</v>
      </c>
      <c r="V552" s="1" t="str">
        <f t="shared" ca="1" si="127"/>
        <v>嫪毐</v>
      </c>
      <c r="W552" s="1" t="str">
        <f t="shared" ca="1" si="128"/>
        <v>专诸</v>
      </c>
      <c r="X552" s="1" t="str">
        <f t="shared" ca="1" si="129"/>
        <v>春申君</v>
      </c>
      <c r="Y552" s="1" t="str">
        <f t="shared" ca="1" si="130"/>
        <v>嫪毐</v>
      </c>
      <c r="Z552" s="1" t="str">
        <f t="shared" ca="1" si="131"/>
        <v>朱亥</v>
      </c>
    </row>
    <row r="553" spans="6:26" x14ac:dyDescent="0.2">
      <c r="F553" s="1">
        <v>552</v>
      </c>
      <c r="G553" s="1">
        <f t="shared" ca="1" si="121"/>
        <v>9835</v>
      </c>
      <c r="H553" s="1">
        <f t="shared" ca="1" si="133"/>
        <v>568854</v>
      </c>
      <c r="I553" s="1">
        <f t="shared" ca="1" si="133"/>
        <v>825365</v>
      </c>
      <c r="J553" s="1">
        <f t="shared" ca="1" si="133"/>
        <v>346244</v>
      </c>
      <c r="K553" s="1">
        <f t="shared" ca="1" si="133"/>
        <v>524604</v>
      </c>
      <c r="L553" s="1">
        <f t="shared" ca="1" si="133"/>
        <v>413392</v>
      </c>
      <c r="M553" s="1">
        <f t="shared" ca="1" si="133"/>
        <v>544006</v>
      </c>
      <c r="N553" s="1">
        <f t="shared" ca="1" si="133"/>
        <v>946145</v>
      </c>
      <c r="O553" s="1">
        <f t="shared" ca="1" si="133"/>
        <v>599106</v>
      </c>
      <c r="P553" s="1">
        <f t="shared" ca="1" si="133"/>
        <v>740158</v>
      </c>
      <c r="Q553" s="1" t="str">
        <f t="shared" ca="1" si="122"/>
        <v>义渠骇</v>
      </c>
      <c r="R553" s="1" t="str">
        <f t="shared" ca="1" si="123"/>
        <v>庞涓</v>
      </c>
      <c r="S553" s="1" t="str">
        <f t="shared" ca="1" si="124"/>
        <v>朱亥</v>
      </c>
      <c r="T553" s="1" t="str">
        <f t="shared" ca="1" si="125"/>
        <v>嫪毐</v>
      </c>
      <c r="U553" s="1" t="str">
        <f t="shared" ca="1" si="126"/>
        <v>莫邪</v>
      </c>
      <c r="V553" s="1" t="str">
        <f t="shared" ca="1" si="127"/>
        <v>钟无艳</v>
      </c>
      <c r="W553" s="1" t="str">
        <f t="shared" ca="1" si="128"/>
        <v>孙叔敖</v>
      </c>
      <c r="X553" s="1" t="str">
        <f t="shared" ca="1" si="129"/>
        <v>暴鸢</v>
      </c>
      <c r="Y553" s="1" t="str">
        <f t="shared" ca="1" si="130"/>
        <v>朱亥</v>
      </c>
      <c r="Z553" s="1" t="str">
        <f t="shared" ca="1" si="131"/>
        <v>朱亥</v>
      </c>
    </row>
    <row r="554" spans="6:26" x14ac:dyDescent="0.2">
      <c r="F554" s="1">
        <v>553</v>
      </c>
      <c r="G554" s="1">
        <f t="shared" ca="1" si="121"/>
        <v>706746</v>
      </c>
      <c r="H554" s="1">
        <f t="shared" ca="1" si="133"/>
        <v>253357</v>
      </c>
      <c r="I554" s="1">
        <f t="shared" ca="1" si="133"/>
        <v>777684</v>
      </c>
      <c r="J554" s="1">
        <f t="shared" ca="1" si="133"/>
        <v>548132</v>
      </c>
      <c r="K554" s="1">
        <f t="shared" ca="1" si="133"/>
        <v>559621</v>
      </c>
      <c r="L554" s="1">
        <f t="shared" ca="1" si="133"/>
        <v>898513</v>
      </c>
      <c r="M554" s="1">
        <f t="shared" ca="1" si="133"/>
        <v>755822</v>
      </c>
      <c r="N554" s="1">
        <f t="shared" ca="1" si="133"/>
        <v>760037</v>
      </c>
      <c r="O554" s="1">
        <f t="shared" ca="1" si="133"/>
        <v>127889</v>
      </c>
      <c r="P554" s="1">
        <f t="shared" ca="1" si="133"/>
        <v>408891</v>
      </c>
      <c r="Q554" s="1" t="str">
        <f t="shared" ca="1" si="122"/>
        <v>朱亥</v>
      </c>
      <c r="R554" s="1" t="str">
        <f t="shared" ca="1" si="123"/>
        <v>嫪毐</v>
      </c>
      <c r="S554" s="1" t="str">
        <f t="shared" ca="1" si="124"/>
        <v>朱亥</v>
      </c>
      <c r="T554" s="1" t="str">
        <f t="shared" ca="1" si="125"/>
        <v>孙叔敖</v>
      </c>
      <c r="U554" s="1" t="str">
        <f t="shared" ca="1" si="126"/>
        <v>庞涓</v>
      </c>
      <c r="V554" s="1" t="str">
        <f t="shared" ca="1" si="127"/>
        <v>西门豹</v>
      </c>
      <c r="W554" s="1" t="str">
        <f t="shared" ca="1" si="128"/>
        <v>朱亥</v>
      </c>
      <c r="X554" s="1" t="str">
        <f t="shared" ca="1" si="129"/>
        <v>朱亥</v>
      </c>
      <c r="Y554" s="1" t="str">
        <f t="shared" ca="1" si="130"/>
        <v>嫪毐</v>
      </c>
      <c r="Z554" s="1" t="str">
        <f t="shared" ca="1" si="131"/>
        <v>钟无艳</v>
      </c>
    </row>
    <row r="555" spans="6:26" x14ac:dyDescent="0.2">
      <c r="F555" s="1">
        <v>554</v>
      </c>
      <c r="G555" s="1">
        <f t="shared" ca="1" si="121"/>
        <v>848866</v>
      </c>
      <c r="H555" s="1">
        <f t="shared" ca="1" si="133"/>
        <v>569443</v>
      </c>
      <c r="I555" s="1">
        <f t="shared" ca="1" si="133"/>
        <v>833093</v>
      </c>
      <c r="J555" s="1">
        <f t="shared" ca="1" si="133"/>
        <v>695890</v>
      </c>
      <c r="K555" s="1">
        <f t="shared" ca="1" si="133"/>
        <v>11088</v>
      </c>
      <c r="L555" s="1">
        <f t="shared" ca="1" si="133"/>
        <v>261506</v>
      </c>
      <c r="M555" s="1">
        <f t="shared" ca="1" si="133"/>
        <v>847538</v>
      </c>
      <c r="N555" s="1">
        <f t="shared" ca="1" si="133"/>
        <v>599045</v>
      </c>
      <c r="O555" s="1">
        <f t="shared" ca="1" si="133"/>
        <v>486140</v>
      </c>
      <c r="P555" s="1">
        <f t="shared" ca="1" si="133"/>
        <v>806744</v>
      </c>
      <c r="Q555" s="1" t="str">
        <f t="shared" ca="1" si="122"/>
        <v>朱亥</v>
      </c>
      <c r="R555" s="1" t="str">
        <f t="shared" ca="1" si="123"/>
        <v>庞涓</v>
      </c>
      <c r="S555" s="1" t="str">
        <f t="shared" ca="1" si="124"/>
        <v>朱亥</v>
      </c>
      <c r="T555" s="1" t="str">
        <f t="shared" ca="1" si="125"/>
        <v>朱亥</v>
      </c>
      <c r="U555" s="1" t="str">
        <f t="shared" ca="1" si="126"/>
        <v>信陵君</v>
      </c>
      <c r="V555" s="1" t="str">
        <f t="shared" ca="1" si="127"/>
        <v>嫪毐</v>
      </c>
      <c r="W555" s="1" t="str">
        <f t="shared" ca="1" si="128"/>
        <v>朱亥</v>
      </c>
      <c r="X555" s="1" t="str">
        <f t="shared" ca="1" si="129"/>
        <v>朱亥</v>
      </c>
      <c r="Y555" s="1" t="str">
        <f t="shared" ca="1" si="130"/>
        <v>春申君</v>
      </c>
      <c r="Z555" s="1" t="str">
        <f t="shared" ca="1" si="131"/>
        <v>朱亥</v>
      </c>
    </row>
    <row r="556" spans="6:26" x14ac:dyDescent="0.2">
      <c r="F556" s="1">
        <v>555</v>
      </c>
      <c r="G556" s="1">
        <f t="shared" ca="1" si="121"/>
        <v>503258</v>
      </c>
      <c r="H556" s="1">
        <f t="shared" ca="1" si="133"/>
        <v>294396</v>
      </c>
      <c r="I556" s="1">
        <f t="shared" ca="1" si="133"/>
        <v>861311</v>
      </c>
      <c r="J556" s="1">
        <f t="shared" ca="1" si="133"/>
        <v>757104</v>
      </c>
      <c r="K556" s="1">
        <f t="shared" ca="1" si="133"/>
        <v>609821</v>
      </c>
      <c r="L556" s="1">
        <f t="shared" ca="1" si="133"/>
        <v>970850</v>
      </c>
      <c r="M556" s="1">
        <f t="shared" ca="1" si="133"/>
        <v>865398</v>
      </c>
      <c r="N556" s="1">
        <f t="shared" ca="1" si="133"/>
        <v>219421</v>
      </c>
      <c r="O556" s="1">
        <f t="shared" ca="1" si="133"/>
        <v>589596</v>
      </c>
      <c r="P556" s="1">
        <f t="shared" ca="1" si="133"/>
        <v>508091</v>
      </c>
      <c r="Q556" s="1" t="str">
        <f t="shared" ca="1" si="122"/>
        <v>莫邪</v>
      </c>
      <c r="R556" s="1" t="str">
        <f t="shared" ca="1" si="123"/>
        <v>嫪毐</v>
      </c>
      <c r="S556" s="1" t="str">
        <f t="shared" ca="1" si="124"/>
        <v>朱亥</v>
      </c>
      <c r="T556" s="1" t="str">
        <f t="shared" ca="1" si="125"/>
        <v>朱亥</v>
      </c>
      <c r="U556" s="1" t="str">
        <f t="shared" ca="1" si="126"/>
        <v>朱亥</v>
      </c>
      <c r="V556" s="1" t="str">
        <f t="shared" ca="1" si="127"/>
        <v>秦开</v>
      </c>
      <c r="W556" s="1" t="str">
        <f t="shared" ca="1" si="128"/>
        <v>朱亥</v>
      </c>
      <c r="X556" s="1" t="str">
        <f t="shared" ca="1" si="129"/>
        <v>嫪毐</v>
      </c>
      <c r="Y556" s="1" t="str">
        <f t="shared" ca="1" si="130"/>
        <v>朱亥</v>
      </c>
      <c r="Z556" s="1" t="str">
        <f t="shared" ca="1" si="131"/>
        <v>莫邪</v>
      </c>
    </row>
    <row r="557" spans="6:26" x14ac:dyDescent="0.2">
      <c r="F557" s="1">
        <v>556</v>
      </c>
      <c r="G557" s="1">
        <f t="shared" ca="1" si="121"/>
        <v>584975</v>
      </c>
      <c r="H557" s="1">
        <f t="shared" ca="1" si="133"/>
        <v>758459</v>
      </c>
      <c r="I557" s="1">
        <f t="shared" ca="1" si="133"/>
        <v>552012</v>
      </c>
      <c r="J557" s="1">
        <f t="shared" ca="1" si="133"/>
        <v>383335</v>
      </c>
      <c r="K557" s="1">
        <f t="shared" ca="1" si="133"/>
        <v>767970</v>
      </c>
      <c r="L557" s="1">
        <f t="shared" ca="1" si="133"/>
        <v>640643</v>
      </c>
      <c r="M557" s="1">
        <f t="shared" ca="1" si="133"/>
        <v>367884</v>
      </c>
      <c r="N557" s="1">
        <f t="shared" ca="1" si="133"/>
        <v>872508</v>
      </c>
      <c r="O557" s="1">
        <f t="shared" ca="1" si="133"/>
        <v>129230</v>
      </c>
      <c r="P557" s="1">
        <f t="shared" ca="1" si="133"/>
        <v>598106</v>
      </c>
      <c r="Q557" s="1" t="str">
        <f t="shared" ca="1" si="122"/>
        <v>朱亥</v>
      </c>
      <c r="R557" s="1" t="str">
        <f t="shared" ca="1" si="123"/>
        <v>朱亥</v>
      </c>
      <c r="S557" s="1" t="str">
        <f t="shared" ca="1" si="124"/>
        <v>孙叔敖</v>
      </c>
      <c r="T557" s="1" t="str">
        <f t="shared" ca="1" si="125"/>
        <v>嫪毐</v>
      </c>
      <c r="U557" s="1" t="str">
        <f t="shared" ca="1" si="126"/>
        <v>朱亥</v>
      </c>
      <c r="V557" s="1" t="str">
        <f t="shared" ca="1" si="127"/>
        <v>朱亥</v>
      </c>
      <c r="W557" s="1" t="str">
        <f t="shared" ca="1" si="128"/>
        <v>嫪毐</v>
      </c>
      <c r="X557" s="1" t="str">
        <f t="shared" ca="1" si="129"/>
        <v>朱亥</v>
      </c>
      <c r="Y557" s="1" t="str">
        <f t="shared" ca="1" si="130"/>
        <v>嫪毐</v>
      </c>
      <c r="Z557" s="1" t="str">
        <f t="shared" ca="1" si="131"/>
        <v>朱亥</v>
      </c>
    </row>
    <row r="558" spans="6:26" x14ac:dyDescent="0.2">
      <c r="F558" s="1">
        <v>557</v>
      </c>
      <c r="G558" s="1">
        <f t="shared" ca="1" si="121"/>
        <v>395401</v>
      </c>
      <c r="H558" s="1">
        <f t="shared" ca="1" si="133"/>
        <v>329291</v>
      </c>
      <c r="I558" s="1">
        <f t="shared" ca="1" si="133"/>
        <v>531466</v>
      </c>
      <c r="J558" s="1">
        <f t="shared" ca="1" si="133"/>
        <v>239956</v>
      </c>
      <c r="K558" s="1">
        <f t="shared" ca="1" si="133"/>
        <v>215001</v>
      </c>
      <c r="L558" s="1">
        <f t="shared" ca="1" si="133"/>
        <v>7626</v>
      </c>
      <c r="M558" s="1">
        <f t="shared" ca="1" si="133"/>
        <v>850856</v>
      </c>
      <c r="N558" s="1">
        <f t="shared" ca="1" si="133"/>
        <v>591170</v>
      </c>
      <c r="O558" s="1">
        <f t="shared" ca="1" si="133"/>
        <v>311071</v>
      </c>
      <c r="P558" s="1">
        <f t="shared" ca="1" si="133"/>
        <v>397991</v>
      </c>
      <c r="Q558" s="1" t="str">
        <f t="shared" ca="1" si="122"/>
        <v>伯乐</v>
      </c>
      <c r="R558" s="1" t="str">
        <f t="shared" ca="1" si="123"/>
        <v>嫪毐</v>
      </c>
      <c r="S558" s="1" t="str">
        <f t="shared" ca="1" si="124"/>
        <v>孙叔敖</v>
      </c>
      <c r="T558" s="1" t="str">
        <f t="shared" ca="1" si="125"/>
        <v>嫪毐</v>
      </c>
      <c r="U558" s="1" t="str">
        <f t="shared" ca="1" si="126"/>
        <v>嫪毐</v>
      </c>
      <c r="V558" s="1" t="str">
        <f t="shared" ca="1" si="127"/>
        <v>义渠骇</v>
      </c>
      <c r="W558" s="1" t="str">
        <f t="shared" ca="1" si="128"/>
        <v>朱亥</v>
      </c>
      <c r="X558" s="1" t="str">
        <f t="shared" ca="1" si="129"/>
        <v>朱亥</v>
      </c>
      <c r="Y558" s="1" t="str">
        <f t="shared" ca="1" si="130"/>
        <v>嫪毐</v>
      </c>
      <c r="Z558" s="1" t="str">
        <f t="shared" ca="1" si="131"/>
        <v>钟无艳</v>
      </c>
    </row>
    <row r="559" spans="6:26" x14ac:dyDescent="0.2">
      <c r="F559" s="1">
        <v>558</v>
      </c>
      <c r="G559" s="1">
        <f t="shared" ca="1" si="121"/>
        <v>109783</v>
      </c>
      <c r="H559" s="1">
        <f t="shared" ca="1" si="133"/>
        <v>505511</v>
      </c>
      <c r="I559" s="1">
        <f t="shared" ca="1" si="133"/>
        <v>307427</v>
      </c>
      <c r="J559" s="1">
        <f t="shared" ca="1" si="133"/>
        <v>470980</v>
      </c>
      <c r="K559" s="1">
        <f t="shared" ca="1" si="133"/>
        <v>505275</v>
      </c>
      <c r="L559" s="1">
        <f t="shared" ca="1" si="133"/>
        <v>134391</v>
      </c>
      <c r="M559" s="1">
        <f t="shared" ca="1" si="133"/>
        <v>25937</v>
      </c>
      <c r="N559" s="1">
        <f t="shared" ca="1" si="133"/>
        <v>620351</v>
      </c>
      <c r="O559" s="1">
        <f t="shared" ca="1" si="133"/>
        <v>288002</v>
      </c>
      <c r="P559" s="1">
        <f t="shared" ca="1" si="133"/>
        <v>119263</v>
      </c>
      <c r="Q559" s="1" t="str">
        <f t="shared" ca="1" si="122"/>
        <v>嫪毐</v>
      </c>
      <c r="R559" s="1" t="str">
        <f t="shared" ca="1" si="123"/>
        <v>莫邪</v>
      </c>
      <c r="S559" s="1" t="str">
        <f t="shared" ca="1" si="124"/>
        <v>嫪毐</v>
      </c>
      <c r="T559" s="1" t="str">
        <f t="shared" ca="1" si="125"/>
        <v>项燕</v>
      </c>
      <c r="U559" s="1" t="str">
        <f t="shared" ca="1" si="126"/>
        <v>莫邪</v>
      </c>
      <c r="V559" s="1" t="str">
        <f t="shared" ca="1" si="127"/>
        <v>嫪毐</v>
      </c>
      <c r="W559" s="1" t="str">
        <f t="shared" ca="1" si="128"/>
        <v>聂荌</v>
      </c>
      <c r="X559" s="1" t="str">
        <f t="shared" ca="1" si="129"/>
        <v>朱亥</v>
      </c>
      <c r="Y559" s="1" t="str">
        <f t="shared" ca="1" si="130"/>
        <v>嫪毐</v>
      </c>
      <c r="Z559" s="1" t="str">
        <f t="shared" ca="1" si="131"/>
        <v>嫪毐</v>
      </c>
    </row>
    <row r="560" spans="6:26" x14ac:dyDescent="0.2">
      <c r="F560" s="1">
        <v>559</v>
      </c>
      <c r="G560" s="1">
        <f t="shared" ca="1" si="121"/>
        <v>903341</v>
      </c>
      <c r="H560" s="1">
        <f t="shared" ca="1" si="133"/>
        <v>417711</v>
      </c>
      <c r="I560" s="1">
        <f t="shared" ca="1" si="133"/>
        <v>916138</v>
      </c>
      <c r="J560" s="1">
        <f t="shared" ca="1" si="133"/>
        <v>442718</v>
      </c>
      <c r="K560" s="1">
        <f t="shared" ca="1" si="133"/>
        <v>898530</v>
      </c>
      <c r="L560" s="1">
        <f t="shared" ca="1" si="133"/>
        <v>510124</v>
      </c>
      <c r="M560" s="1">
        <f t="shared" ca="1" si="133"/>
        <v>139653</v>
      </c>
      <c r="N560" s="1">
        <f t="shared" ca="1" si="133"/>
        <v>439336</v>
      </c>
      <c r="O560" s="1">
        <f t="shared" ca="1" si="133"/>
        <v>945302</v>
      </c>
      <c r="P560" s="1">
        <f t="shared" ca="1" si="133"/>
        <v>721878</v>
      </c>
      <c r="Q560" s="1" t="str">
        <f t="shared" ca="1" si="122"/>
        <v>西门豹</v>
      </c>
      <c r="R560" s="1" t="str">
        <f t="shared" ca="1" si="123"/>
        <v>钟无艳</v>
      </c>
      <c r="S560" s="1" t="str">
        <f t="shared" ca="1" si="124"/>
        <v>韩非子</v>
      </c>
      <c r="T560" s="1" t="str">
        <f t="shared" ca="1" si="125"/>
        <v>田忌</v>
      </c>
      <c r="U560" s="1" t="str">
        <f t="shared" ca="1" si="126"/>
        <v>西门豹</v>
      </c>
      <c r="V560" s="1" t="str">
        <f t="shared" ca="1" si="127"/>
        <v>莫邪</v>
      </c>
      <c r="W560" s="1" t="str">
        <f t="shared" ca="1" si="128"/>
        <v>嫪毐</v>
      </c>
      <c r="X560" s="1" t="str">
        <f t="shared" ca="1" si="129"/>
        <v>田忌</v>
      </c>
      <c r="Y560" s="1" t="str">
        <f t="shared" ca="1" si="130"/>
        <v>暴鸢</v>
      </c>
      <c r="Z560" s="1" t="str">
        <f t="shared" ca="1" si="131"/>
        <v>朱亥</v>
      </c>
    </row>
    <row r="561" spans="6:26" x14ac:dyDescent="0.2">
      <c r="F561" s="1">
        <v>560</v>
      </c>
      <c r="G561" s="1">
        <f t="shared" ca="1" si="121"/>
        <v>797566</v>
      </c>
      <c r="H561" s="1">
        <f t="shared" ca="1" si="133"/>
        <v>633565</v>
      </c>
      <c r="I561" s="1">
        <f t="shared" ca="1" si="133"/>
        <v>160780</v>
      </c>
      <c r="J561" s="1">
        <f t="shared" ca="1" si="133"/>
        <v>368866</v>
      </c>
      <c r="K561" s="1">
        <f t="shared" ca="1" si="133"/>
        <v>126659</v>
      </c>
      <c r="L561" s="1">
        <f t="shared" ca="1" si="133"/>
        <v>4997</v>
      </c>
      <c r="M561" s="1">
        <f t="shared" ca="1" si="133"/>
        <v>179251</v>
      </c>
      <c r="N561" s="1">
        <f t="shared" ca="1" si="133"/>
        <v>886672</v>
      </c>
      <c r="O561" s="1">
        <f t="shared" ca="1" si="133"/>
        <v>415988</v>
      </c>
      <c r="P561" s="1">
        <f t="shared" ca="1" si="133"/>
        <v>2869</v>
      </c>
      <c r="Q561" s="1" t="str">
        <f t="shared" ca="1" si="122"/>
        <v>朱亥</v>
      </c>
      <c r="R561" s="1" t="str">
        <f t="shared" ca="1" si="123"/>
        <v>朱亥</v>
      </c>
      <c r="S561" s="1" t="str">
        <f t="shared" ca="1" si="124"/>
        <v>嫪毐</v>
      </c>
      <c r="T561" s="1" t="str">
        <f t="shared" ca="1" si="125"/>
        <v>嫪毐</v>
      </c>
      <c r="U561" s="1" t="str">
        <f t="shared" ca="1" si="126"/>
        <v>嫪毐</v>
      </c>
      <c r="V561" s="1" t="str">
        <f t="shared" ca="1" si="127"/>
        <v>骊姬</v>
      </c>
      <c r="W561" s="1" t="str">
        <f t="shared" ca="1" si="128"/>
        <v>嫪毐</v>
      </c>
      <c r="X561" s="1" t="str">
        <f t="shared" ca="1" si="129"/>
        <v>朱亥</v>
      </c>
      <c r="Y561" s="1" t="str">
        <f t="shared" ca="1" si="130"/>
        <v>钟无艳</v>
      </c>
      <c r="Z561" s="1" t="str">
        <f t="shared" ca="1" si="131"/>
        <v>骊姬</v>
      </c>
    </row>
    <row r="562" spans="6:26" x14ac:dyDescent="0.2">
      <c r="F562" s="1">
        <v>561</v>
      </c>
      <c r="G562" s="1">
        <f t="shared" ca="1" si="121"/>
        <v>56354</v>
      </c>
      <c r="H562" s="1">
        <f t="shared" ca="1" si="133"/>
        <v>611930</v>
      </c>
      <c r="I562" s="1">
        <f t="shared" ca="1" si="133"/>
        <v>456770</v>
      </c>
      <c r="J562" s="1">
        <f t="shared" ca="1" si="133"/>
        <v>710341</v>
      </c>
      <c r="K562" s="1">
        <f t="shared" ca="1" si="133"/>
        <v>486392</v>
      </c>
      <c r="L562" s="1">
        <f t="shared" ca="1" si="133"/>
        <v>819885</v>
      </c>
      <c r="M562" s="1">
        <f t="shared" ca="1" si="133"/>
        <v>326789</v>
      </c>
      <c r="N562" s="1">
        <f t="shared" ca="1" si="133"/>
        <v>783655</v>
      </c>
      <c r="O562" s="1">
        <f t="shared" ca="1" si="133"/>
        <v>772090</v>
      </c>
      <c r="P562" s="1">
        <f t="shared" ca="1" si="133"/>
        <v>457559</v>
      </c>
      <c r="Q562" s="1" t="str">
        <f t="shared" ca="1" si="122"/>
        <v>专诸</v>
      </c>
      <c r="R562" s="1" t="str">
        <f t="shared" ca="1" si="123"/>
        <v>朱亥</v>
      </c>
      <c r="S562" s="1" t="str">
        <f t="shared" ca="1" si="124"/>
        <v>司马穰苴</v>
      </c>
      <c r="T562" s="1" t="str">
        <f t="shared" ca="1" si="125"/>
        <v>朱亥</v>
      </c>
      <c r="U562" s="1" t="str">
        <f t="shared" ca="1" si="126"/>
        <v>春申君</v>
      </c>
      <c r="V562" s="1" t="str">
        <f t="shared" ca="1" si="127"/>
        <v>朱亥</v>
      </c>
      <c r="W562" s="1" t="str">
        <f t="shared" ca="1" si="128"/>
        <v>嫪毐</v>
      </c>
      <c r="X562" s="1" t="str">
        <f t="shared" ca="1" si="129"/>
        <v>朱亥</v>
      </c>
      <c r="Y562" s="1" t="str">
        <f t="shared" ca="1" si="130"/>
        <v>朱亥</v>
      </c>
      <c r="Z562" s="1" t="str">
        <f t="shared" ca="1" si="131"/>
        <v>司马穰苴</v>
      </c>
    </row>
    <row r="563" spans="6:26" x14ac:dyDescent="0.2">
      <c r="F563" s="1">
        <v>562</v>
      </c>
      <c r="G563" s="1">
        <f t="shared" ca="1" si="121"/>
        <v>584223</v>
      </c>
      <c r="H563" s="1">
        <f t="shared" ca="1" si="133"/>
        <v>790200</v>
      </c>
      <c r="I563" s="1">
        <f t="shared" ca="1" si="133"/>
        <v>866378</v>
      </c>
      <c r="J563" s="1">
        <f t="shared" ca="1" si="133"/>
        <v>728490</v>
      </c>
      <c r="K563" s="1">
        <f t="shared" ca="1" si="133"/>
        <v>928859</v>
      </c>
      <c r="L563" s="1">
        <f t="shared" ca="1" si="133"/>
        <v>313289</v>
      </c>
      <c r="M563" s="1">
        <f t="shared" ca="1" si="133"/>
        <v>557542</v>
      </c>
      <c r="N563" s="1">
        <f t="shared" ca="1" si="133"/>
        <v>885451</v>
      </c>
      <c r="O563" s="1">
        <f t="shared" ca="1" si="133"/>
        <v>145329</v>
      </c>
      <c r="P563" s="1">
        <f t="shared" ca="1" si="133"/>
        <v>718132</v>
      </c>
      <c r="Q563" s="1" t="str">
        <f t="shared" ca="1" si="122"/>
        <v>朱亥</v>
      </c>
      <c r="R563" s="1" t="str">
        <f t="shared" ca="1" si="123"/>
        <v>朱亥</v>
      </c>
      <c r="S563" s="1" t="str">
        <f t="shared" ca="1" si="124"/>
        <v>朱亥</v>
      </c>
      <c r="T563" s="1" t="str">
        <f t="shared" ca="1" si="125"/>
        <v>朱亥</v>
      </c>
      <c r="U563" s="1" t="str">
        <f t="shared" ca="1" si="126"/>
        <v>暴鸢</v>
      </c>
      <c r="V563" s="1" t="str">
        <f t="shared" ca="1" si="127"/>
        <v>嫪毐</v>
      </c>
      <c r="W563" s="1" t="str">
        <f t="shared" ca="1" si="128"/>
        <v>庞涓</v>
      </c>
      <c r="X563" s="1" t="str">
        <f t="shared" ca="1" si="129"/>
        <v>朱亥</v>
      </c>
      <c r="Y563" s="1" t="str">
        <f t="shared" ca="1" si="130"/>
        <v>嫪毐</v>
      </c>
      <c r="Z563" s="1" t="str">
        <f t="shared" ca="1" si="131"/>
        <v>朱亥</v>
      </c>
    </row>
    <row r="564" spans="6:26" x14ac:dyDescent="0.2">
      <c r="F564" s="1">
        <v>563</v>
      </c>
      <c r="G564" s="1">
        <f t="shared" ca="1" si="121"/>
        <v>492039</v>
      </c>
      <c r="H564" s="1">
        <f t="shared" ca="1" si="133"/>
        <v>549250</v>
      </c>
      <c r="I564" s="1">
        <f t="shared" ca="1" si="133"/>
        <v>913051</v>
      </c>
      <c r="J564" s="1">
        <f t="shared" ca="1" si="133"/>
        <v>374912</v>
      </c>
      <c r="K564" s="1">
        <f t="shared" ca="1" si="133"/>
        <v>297706</v>
      </c>
      <c r="L564" s="1">
        <f t="shared" ca="1" si="133"/>
        <v>899779</v>
      </c>
      <c r="M564" s="1">
        <f t="shared" ca="1" si="133"/>
        <v>993667</v>
      </c>
      <c r="N564" s="1">
        <f t="shared" ca="1" si="133"/>
        <v>33556</v>
      </c>
      <c r="O564" s="1">
        <f t="shared" ca="1" si="133"/>
        <v>546247</v>
      </c>
      <c r="P564" s="1">
        <f t="shared" ca="1" si="133"/>
        <v>750256</v>
      </c>
      <c r="Q564" s="1" t="str">
        <f t="shared" ca="1" si="122"/>
        <v>春申君</v>
      </c>
      <c r="R564" s="1" t="str">
        <f t="shared" ca="1" si="123"/>
        <v>孙叔敖</v>
      </c>
      <c r="S564" s="1" t="str">
        <f t="shared" ca="1" si="124"/>
        <v>西门豹</v>
      </c>
      <c r="T564" s="1" t="str">
        <f t="shared" ca="1" si="125"/>
        <v>嫪毐</v>
      </c>
      <c r="U564" s="1" t="str">
        <f t="shared" ca="1" si="126"/>
        <v>嫪毐</v>
      </c>
      <c r="V564" s="1" t="str">
        <f t="shared" ca="1" si="127"/>
        <v>西门豹</v>
      </c>
      <c r="W564" s="1" t="str">
        <f t="shared" ca="1" si="128"/>
        <v>伍子胥</v>
      </c>
      <c r="X564" s="1" t="str">
        <f t="shared" ca="1" si="129"/>
        <v>聂荌</v>
      </c>
      <c r="Y564" s="1" t="str">
        <f t="shared" ca="1" si="130"/>
        <v>孙叔敖</v>
      </c>
      <c r="Z564" s="1" t="str">
        <f t="shared" ca="1" si="131"/>
        <v>朱亥</v>
      </c>
    </row>
    <row r="565" spans="6:26" x14ac:dyDescent="0.2">
      <c r="F565" s="1">
        <v>564</v>
      </c>
      <c r="G565" s="1">
        <f t="shared" ca="1" si="121"/>
        <v>260744</v>
      </c>
      <c r="H565" s="1">
        <f t="shared" ca="1" si="133"/>
        <v>421238</v>
      </c>
      <c r="I565" s="1">
        <f t="shared" ca="1" si="133"/>
        <v>166872</v>
      </c>
      <c r="J565" s="1">
        <f t="shared" ca="1" si="133"/>
        <v>220389</v>
      </c>
      <c r="K565" s="1">
        <f t="shared" ca="1" si="133"/>
        <v>451072</v>
      </c>
      <c r="L565" s="1">
        <f t="shared" ca="1" si="133"/>
        <v>578158</v>
      </c>
      <c r="M565" s="1">
        <f t="shared" ca="1" si="133"/>
        <v>27050</v>
      </c>
      <c r="N565" s="1">
        <f t="shared" ca="1" si="133"/>
        <v>584536</v>
      </c>
      <c r="O565" s="1">
        <f t="shared" ca="1" si="133"/>
        <v>838486</v>
      </c>
      <c r="P565" s="1">
        <f t="shared" ca="1" si="133"/>
        <v>683912</v>
      </c>
      <c r="Q565" s="1" t="str">
        <f t="shared" ca="1" si="122"/>
        <v>嫪毐</v>
      </c>
      <c r="R565" s="1" t="str">
        <f t="shared" ca="1" si="123"/>
        <v>钟无艳</v>
      </c>
      <c r="S565" s="1" t="str">
        <f t="shared" ca="1" si="124"/>
        <v>嫪毐</v>
      </c>
      <c r="T565" s="1" t="str">
        <f t="shared" ca="1" si="125"/>
        <v>嫪毐</v>
      </c>
      <c r="U565" s="1" t="str">
        <f t="shared" ca="1" si="126"/>
        <v>田忌</v>
      </c>
      <c r="V565" s="1" t="str">
        <f t="shared" ca="1" si="127"/>
        <v>庞涓</v>
      </c>
      <c r="W565" s="1" t="str">
        <f t="shared" ca="1" si="128"/>
        <v>聂荌</v>
      </c>
      <c r="X565" s="1" t="str">
        <f t="shared" ca="1" si="129"/>
        <v>朱亥</v>
      </c>
      <c r="Y565" s="1" t="str">
        <f t="shared" ca="1" si="130"/>
        <v>朱亥</v>
      </c>
      <c r="Z565" s="1" t="str">
        <f t="shared" ca="1" si="131"/>
        <v>朱亥</v>
      </c>
    </row>
    <row r="566" spans="6:26" x14ac:dyDescent="0.2">
      <c r="F566" s="1">
        <v>565</v>
      </c>
      <c r="G566" s="1">
        <f t="shared" ca="1" si="121"/>
        <v>467487</v>
      </c>
      <c r="H566" s="1">
        <f t="shared" ca="1" si="133"/>
        <v>194238</v>
      </c>
      <c r="I566" s="1">
        <f t="shared" ca="1" si="133"/>
        <v>609878</v>
      </c>
      <c r="J566" s="1">
        <f t="shared" ca="1" si="133"/>
        <v>647908</v>
      </c>
      <c r="K566" s="1">
        <f t="shared" ca="1" si="133"/>
        <v>306193</v>
      </c>
      <c r="L566" s="1">
        <f t="shared" ca="1" si="133"/>
        <v>63849</v>
      </c>
      <c r="M566" s="1">
        <f t="shared" ca="1" si="133"/>
        <v>439859</v>
      </c>
      <c r="N566" s="1">
        <f t="shared" ca="1" si="133"/>
        <v>903297</v>
      </c>
      <c r="O566" s="1">
        <f t="shared" ca="1" si="133"/>
        <v>108450</v>
      </c>
      <c r="P566" s="1">
        <f t="shared" ca="1" si="133"/>
        <v>197081</v>
      </c>
      <c r="Q566" s="1" t="str">
        <f t="shared" ca="1" si="122"/>
        <v>屈原</v>
      </c>
      <c r="R566" s="1" t="str">
        <f t="shared" ca="1" si="123"/>
        <v>嫪毐</v>
      </c>
      <c r="S566" s="1" t="str">
        <f t="shared" ca="1" si="124"/>
        <v>朱亥</v>
      </c>
      <c r="T566" s="1" t="str">
        <f t="shared" ca="1" si="125"/>
        <v>朱亥</v>
      </c>
      <c r="U566" s="1" t="str">
        <f t="shared" ca="1" si="126"/>
        <v>嫪毐</v>
      </c>
      <c r="V566" s="1" t="str">
        <f t="shared" ca="1" si="127"/>
        <v>专诸</v>
      </c>
      <c r="W566" s="1" t="str">
        <f t="shared" ca="1" si="128"/>
        <v>田忌</v>
      </c>
      <c r="X566" s="1" t="str">
        <f t="shared" ca="1" si="129"/>
        <v>西门豹</v>
      </c>
      <c r="Y566" s="1" t="str">
        <f t="shared" ca="1" si="130"/>
        <v>嫪毐</v>
      </c>
      <c r="Z566" s="1" t="str">
        <f t="shared" ca="1" si="131"/>
        <v>嫪毐</v>
      </c>
    </row>
    <row r="567" spans="6:26" x14ac:dyDescent="0.2">
      <c r="F567" s="1">
        <v>566</v>
      </c>
      <c r="G567" s="1">
        <f t="shared" ca="1" si="121"/>
        <v>809094</v>
      </c>
      <c r="H567" s="1">
        <f t="shared" ca="1" si="133"/>
        <v>453001</v>
      </c>
      <c r="I567" s="1">
        <f t="shared" ca="1" si="133"/>
        <v>697758</v>
      </c>
      <c r="J567" s="1">
        <f t="shared" ca="1" si="133"/>
        <v>528754</v>
      </c>
      <c r="K567" s="1">
        <f t="shared" ca="1" si="133"/>
        <v>517083</v>
      </c>
      <c r="L567" s="1">
        <f t="shared" ca="1" si="133"/>
        <v>620603</v>
      </c>
      <c r="M567" s="1">
        <f t="shared" ca="1" si="133"/>
        <v>926723</v>
      </c>
      <c r="N567" s="1">
        <f t="shared" ca="1" si="133"/>
        <v>295429</v>
      </c>
      <c r="O567" s="1">
        <f t="shared" ca="1" si="133"/>
        <v>691654</v>
      </c>
      <c r="P567" s="1">
        <f t="shared" ca="1" si="133"/>
        <v>367087</v>
      </c>
      <c r="Q567" s="1" t="str">
        <f t="shared" ca="1" si="122"/>
        <v>朱亥</v>
      </c>
      <c r="R567" s="1" t="str">
        <f t="shared" ca="1" si="123"/>
        <v>田忌</v>
      </c>
      <c r="S567" s="1" t="str">
        <f t="shared" ca="1" si="124"/>
        <v>朱亥</v>
      </c>
      <c r="T567" s="1" t="str">
        <f t="shared" ca="1" si="125"/>
        <v>孙叔敖</v>
      </c>
      <c r="U567" s="1" t="str">
        <f t="shared" ca="1" si="126"/>
        <v>莫邪</v>
      </c>
      <c r="V567" s="1" t="str">
        <f t="shared" ca="1" si="127"/>
        <v>朱亥</v>
      </c>
      <c r="W567" s="1" t="str">
        <f t="shared" ca="1" si="128"/>
        <v>暴鸢</v>
      </c>
      <c r="X567" s="1" t="str">
        <f t="shared" ca="1" si="129"/>
        <v>嫪毐</v>
      </c>
      <c r="Y567" s="1" t="str">
        <f t="shared" ca="1" si="130"/>
        <v>朱亥</v>
      </c>
      <c r="Z567" s="1" t="str">
        <f t="shared" ca="1" si="131"/>
        <v>嫪毐</v>
      </c>
    </row>
    <row r="568" spans="6:26" x14ac:dyDescent="0.2">
      <c r="F568" s="1">
        <v>567</v>
      </c>
      <c r="G568" s="1">
        <f t="shared" ca="1" si="121"/>
        <v>408312</v>
      </c>
      <c r="H568" s="1">
        <f t="shared" ca="1" si="133"/>
        <v>763927</v>
      </c>
      <c r="I568" s="1">
        <f t="shared" ca="1" si="133"/>
        <v>855544</v>
      </c>
      <c r="J568" s="1">
        <f t="shared" ca="1" si="133"/>
        <v>228601</v>
      </c>
      <c r="K568" s="1">
        <f t="shared" ca="1" si="133"/>
        <v>895024</v>
      </c>
      <c r="L568" s="1">
        <f t="shared" ca="1" si="133"/>
        <v>741109</v>
      </c>
      <c r="M568" s="1">
        <f t="shared" ca="1" si="133"/>
        <v>938714</v>
      </c>
      <c r="N568" s="1">
        <f t="shared" ca="1" si="133"/>
        <v>570731</v>
      </c>
      <c r="O568" s="1">
        <f t="shared" ca="1" si="133"/>
        <v>520222</v>
      </c>
      <c r="P568" s="1">
        <f t="shared" ca="1" si="133"/>
        <v>972689</v>
      </c>
      <c r="Q568" s="1" t="str">
        <f t="shared" ca="1" si="122"/>
        <v>钟无艳</v>
      </c>
      <c r="R568" s="1" t="str">
        <f t="shared" ca="1" si="123"/>
        <v>朱亥</v>
      </c>
      <c r="S568" s="1" t="str">
        <f t="shared" ca="1" si="124"/>
        <v>朱亥</v>
      </c>
      <c r="T568" s="1" t="str">
        <f t="shared" ca="1" si="125"/>
        <v>嫪毐</v>
      </c>
      <c r="U568" s="1" t="str">
        <f t="shared" ca="1" si="126"/>
        <v>西门豹</v>
      </c>
      <c r="V568" s="1" t="str">
        <f t="shared" ca="1" si="127"/>
        <v>朱亥</v>
      </c>
      <c r="W568" s="1" t="str">
        <f t="shared" ca="1" si="128"/>
        <v>暴鸢</v>
      </c>
      <c r="X568" s="1" t="str">
        <f t="shared" ca="1" si="129"/>
        <v>庞涓</v>
      </c>
      <c r="Y568" s="1" t="str">
        <f t="shared" ca="1" si="130"/>
        <v>莫邪</v>
      </c>
      <c r="Z568" s="1" t="str">
        <f t="shared" ca="1" si="131"/>
        <v>秦开</v>
      </c>
    </row>
    <row r="569" spans="6:26" x14ac:dyDescent="0.2">
      <c r="F569" s="1">
        <v>568</v>
      </c>
      <c r="G569" s="1">
        <f t="shared" ca="1" si="121"/>
        <v>416809</v>
      </c>
      <c r="H569" s="1">
        <f t="shared" ca="1" si="133"/>
        <v>481800</v>
      </c>
      <c r="I569" s="1">
        <f t="shared" ca="1" si="133"/>
        <v>840777</v>
      </c>
      <c r="J569" s="1">
        <f t="shared" ca="1" si="133"/>
        <v>370435</v>
      </c>
      <c r="K569" s="1">
        <f t="shared" ca="1" si="133"/>
        <v>41011</v>
      </c>
      <c r="L569" s="1">
        <f t="shared" ca="1" si="133"/>
        <v>785161</v>
      </c>
      <c r="M569" s="1">
        <f t="shared" ca="1" si="133"/>
        <v>455329</v>
      </c>
      <c r="N569" s="1">
        <f t="shared" ca="1" si="133"/>
        <v>581222</v>
      </c>
      <c r="O569" s="1">
        <f t="shared" ca="1" si="133"/>
        <v>513895</v>
      </c>
      <c r="P569" s="1">
        <f t="shared" ca="1" si="133"/>
        <v>478171</v>
      </c>
      <c r="Q569" s="1" t="str">
        <f t="shared" ca="1" si="122"/>
        <v>钟无艳</v>
      </c>
      <c r="R569" s="1" t="str">
        <f t="shared" ca="1" si="123"/>
        <v>春申君</v>
      </c>
      <c r="S569" s="1" t="str">
        <f t="shared" ca="1" si="124"/>
        <v>朱亥</v>
      </c>
      <c r="T569" s="1" t="str">
        <f t="shared" ca="1" si="125"/>
        <v>嫪毐</v>
      </c>
      <c r="U569" s="1" t="str">
        <f t="shared" ca="1" si="126"/>
        <v>聂荌</v>
      </c>
      <c r="V569" s="1" t="str">
        <f t="shared" ca="1" si="127"/>
        <v>朱亥</v>
      </c>
      <c r="W569" s="1" t="str">
        <f t="shared" ca="1" si="128"/>
        <v>田忌</v>
      </c>
      <c r="X569" s="1" t="str">
        <f t="shared" ca="1" si="129"/>
        <v>庞涓</v>
      </c>
      <c r="Y569" s="1" t="str">
        <f t="shared" ca="1" si="130"/>
        <v>莫邪</v>
      </c>
      <c r="Z569" s="1" t="str">
        <f t="shared" ca="1" si="131"/>
        <v>春申君</v>
      </c>
    </row>
    <row r="570" spans="6:26" x14ac:dyDescent="0.2">
      <c r="F570" s="1">
        <v>569</v>
      </c>
      <c r="G570" s="1">
        <f t="shared" ca="1" si="121"/>
        <v>127326</v>
      </c>
      <c r="H570" s="1">
        <f t="shared" ca="1" si="133"/>
        <v>507423</v>
      </c>
      <c r="I570" s="1">
        <f t="shared" ca="1" si="133"/>
        <v>378927</v>
      </c>
      <c r="J570" s="1">
        <f t="shared" ca="1" si="133"/>
        <v>95488</v>
      </c>
      <c r="K570" s="1">
        <f t="shared" ca="1" si="133"/>
        <v>911078</v>
      </c>
      <c r="L570" s="1">
        <f t="shared" ca="1" si="133"/>
        <v>774183</v>
      </c>
      <c r="M570" s="1">
        <f t="shared" ca="1" si="133"/>
        <v>788568</v>
      </c>
      <c r="N570" s="1">
        <f t="shared" ca="1" si="133"/>
        <v>448554</v>
      </c>
      <c r="O570" s="1">
        <f t="shared" ca="1" si="133"/>
        <v>309306</v>
      </c>
      <c r="P570" s="1">
        <f t="shared" ca="1" si="133"/>
        <v>232906</v>
      </c>
      <c r="Q570" s="1" t="str">
        <f t="shared" ca="1" si="122"/>
        <v>嫪毐</v>
      </c>
      <c r="R570" s="1" t="str">
        <f t="shared" ca="1" si="123"/>
        <v>莫邪</v>
      </c>
      <c r="S570" s="1" t="str">
        <f t="shared" ca="1" si="124"/>
        <v>嫪毐</v>
      </c>
      <c r="T570" s="1" t="str">
        <f t="shared" ca="1" si="125"/>
        <v>嫪毐</v>
      </c>
      <c r="U570" s="1" t="str">
        <f t="shared" ca="1" si="126"/>
        <v>西门豹</v>
      </c>
      <c r="V570" s="1" t="str">
        <f t="shared" ca="1" si="127"/>
        <v>朱亥</v>
      </c>
      <c r="W570" s="1" t="str">
        <f t="shared" ca="1" si="128"/>
        <v>朱亥</v>
      </c>
      <c r="X570" s="1" t="str">
        <f t="shared" ca="1" si="129"/>
        <v>田忌</v>
      </c>
      <c r="Y570" s="1" t="str">
        <f t="shared" ca="1" si="130"/>
        <v>嫪毐</v>
      </c>
      <c r="Z570" s="1" t="str">
        <f t="shared" ca="1" si="131"/>
        <v>嫪毐</v>
      </c>
    </row>
    <row r="571" spans="6:26" x14ac:dyDescent="0.2">
      <c r="F571" s="1">
        <v>570</v>
      </c>
      <c r="G571" s="1">
        <f t="shared" ca="1" si="121"/>
        <v>175935</v>
      </c>
      <c r="H571" s="1">
        <f t="shared" ca="1" si="133"/>
        <v>256736</v>
      </c>
      <c r="I571" s="1">
        <f t="shared" ca="1" si="133"/>
        <v>958277</v>
      </c>
      <c r="J571" s="1">
        <f t="shared" ca="1" si="133"/>
        <v>630164</v>
      </c>
      <c r="K571" s="1">
        <f t="shared" ca="1" si="133"/>
        <v>289744</v>
      </c>
      <c r="L571" s="1">
        <f t="shared" ca="1" si="133"/>
        <v>922139</v>
      </c>
      <c r="M571" s="1">
        <f t="shared" ca="1" si="133"/>
        <v>918076</v>
      </c>
      <c r="N571" s="1">
        <f t="shared" ca="1" si="133"/>
        <v>782813</v>
      </c>
      <c r="O571" s="1">
        <f t="shared" ca="1" si="133"/>
        <v>82306</v>
      </c>
      <c r="P571" s="1">
        <f t="shared" ca="1" si="133"/>
        <v>757998</v>
      </c>
      <c r="Q571" s="1" t="str">
        <f t="shared" ca="1" si="122"/>
        <v>嫪毐</v>
      </c>
      <c r="R571" s="1" t="str">
        <f t="shared" ca="1" si="123"/>
        <v>嫪毐</v>
      </c>
      <c r="S571" s="1" t="str">
        <f t="shared" ca="1" si="124"/>
        <v>荆轲</v>
      </c>
      <c r="T571" s="1" t="str">
        <f t="shared" ca="1" si="125"/>
        <v>朱亥</v>
      </c>
      <c r="U571" s="1" t="str">
        <f t="shared" ca="1" si="126"/>
        <v>嫪毐</v>
      </c>
      <c r="V571" s="1" t="str">
        <f t="shared" ca="1" si="127"/>
        <v>暴鸢</v>
      </c>
      <c r="W571" s="1" t="str">
        <f t="shared" ca="1" si="128"/>
        <v>韩非子</v>
      </c>
      <c r="X571" s="1" t="str">
        <f t="shared" ca="1" si="129"/>
        <v>朱亥</v>
      </c>
      <c r="Y571" s="1" t="str">
        <f t="shared" ca="1" si="130"/>
        <v>嫪毐</v>
      </c>
      <c r="Z571" s="1" t="str">
        <f t="shared" ca="1" si="131"/>
        <v>朱亥</v>
      </c>
    </row>
    <row r="572" spans="6:26" x14ac:dyDescent="0.2">
      <c r="F572" s="1">
        <v>571</v>
      </c>
      <c r="G572" s="1">
        <f t="shared" ca="1" si="121"/>
        <v>501511</v>
      </c>
      <c r="H572" s="1">
        <f t="shared" ca="1" si="133"/>
        <v>777134</v>
      </c>
      <c r="I572" s="1">
        <f t="shared" ca="1" si="133"/>
        <v>214677</v>
      </c>
      <c r="J572" s="1">
        <f t="shared" ca="1" si="133"/>
        <v>905871</v>
      </c>
      <c r="K572" s="1">
        <f t="shared" ca="1" si="133"/>
        <v>159228</v>
      </c>
      <c r="L572" s="1">
        <f t="shared" ca="1" si="133"/>
        <v>606894</v>
      </c>
      <c r="M572" s="1">
        <f t="shared" ca="1" si="133"/>
        <v>146212</v>
      </c>
      <c r="N572" s="1">
        <f t="shared" ca="1" si="133"/>
        <v>302575</v>
      </c>
      <c r="O572" s="1">
        <f t="shared" ca="1" si="133"/>
        <v>930797</v>
      </c>
      <c r="P572" s="1">
        <f t="shared" ca="1" si="133"/>
        <v>817204</v>
      </c>
      <c r="Q572" s="1" t="str">
        <f t="shared" ca="1" si="122"/>
        <v>莫邪</v>
      </c>
      <c r="R572" s="1" t="str">
        <f t="shared" ca="1" si="123"/>
        <v>朱亥</v>
      </c>
      <c r="S572" s="1" t="str">
        <f t="shared" ca="1" si="124"/>
        <v>嫪毐</v>
      </c>
      <c r="T572" s="1" t="str">
        <f t="shared" ca="1" si="125"/>
        <v>西门豹</v>
      </c>
      <c r="U572" s="1" t="str">
        <f t="shared" ca="1" si="126"/>
        <v>嫪毐</v>
      </c>
      <c r="V572" s="1" t="str">
        <f t="shared" ca="1" si="127"/>
        <v>朱亥</v>
      </c>
      <c r="W572" s="1" t="str">
        <f t="shared" ca="1" si="128"/>
        <v>嫪毐</v>
      </c>
      <c r="X572" s="1" t="str">
        <f t="shared" ca="1" si="129"/>
        <v>嫪毐</v>
      </c>
      <c r="Y572" s="1" t="str">
        <f t="shared" ca="1" si="130"/>
        <v>暴鸢</v>
      </c>
      <c r="Z572" s="1" t="str">
        <f t="shared" ca="1" si="131"/>
        <v>朱亥</v>
      </c>
    </row>
    <row r="573" spans="6:26" x14ac:dyDescent="0.2">
      <c r="F573" s="1">
        <v>572</v>
      </c>
      <c r="G573" s="1">
        <f t="shared" ca="1" si="121"/>
        <v>306046</v>
      </c>
      <c r="H573" s="1">
        <f t="shared" ca="1" si="133"/>
        <v>518194</v>
      </c>
      <c r="I573" s="1">
        <f t="shared" ca="1" si="133"/>
        <v>914828</v>
      </c>
      <c r="J573" s="1">
        <f t="shared" ca="1" si="133"/>
        <v>327609</v>
      </c>
      <c r="K573" s="1">
        <f t="shared" ca="1" si="133"/>
        <v>31611</v>
      </c>
      <c r="L573" s="1">
        <f t="shared" ca="1" si="133"/>
        <v>411820</v>
      </c>
      <c r="M573" s="1">
        <f t="shared" ca="1" si="133"/>
        <v>787100</v>
      </c>
      <c r="N573" s="1">
        <f t="shared" ca="1" si="133"/>
        <v>800360</v>
      </c>
      <c r="O573" s="1">
        <f t="shared" ca="1" si="133"/>
        <v>184832</v>
      </c>
      <c r="P573" s="1">
        <f t="shared" ca="1" si="133"/>
        <v>895327</v>
      </c>
      <c r="Q573" s="1" t="str">
        <f t="shared" ca="1" si="122"/>
        <v>嫪毐</v>
      </c>
      <c r="R573" s="1" t="str">
        <f t="shared" ca="1" si="123"/>
        <v>莫邪</v>
      </c>
      <c r="S573" s="1" t="str">
        <f t="shared" ca="1" si="124"/>
        <v>韩非子</v>
      </c>
      <c r="T573" s="1" t="str">
        <f t="shared" ca="1" si="125"/>
        <v>嫪毐</v>
      </c>
      <c r="U573" s="1" t="str">
        <f t="shared" ca="1" si="126"/>
        <v>聂荌</v>
      </c>
      <c r="V573" s="1" t="str">
        <f t="shared" ca="1" si="127"/>
        <v>钟无艳</v>
      </c>
      <c r="W573" s="1" t="str">
        <f t="shared" ca="1" si="128"/>
        <v>朱亥</v>
      </c>
      <c r="X573" s="1" t="str">
        <f t="shared" ca="1" si="129"/>
        <v>朱亥</v>
      </c>
      <c r="Y573" s="1" t="str">
        <f t="shared" ca="1" si="130"/>
        <v>嫪毐</v>
      </c>
      <c r="Z573" s="1" t="str">
        <f t="shared" ca="1" si="131"/>
        <v>西门豹</v>
      </c>
    </row>
    <row r="574" spans="6:26" x14ac:dyDescent="0.2">
      <c r="F574" s="1">
        <v>573</v>
      </c>
      <c r="G574" s="1">
        <f t="shared" ca="1" si="121"/>
        <v>793194</v>
      </c>
      <c r="H574" s="1">
        <f t="shared" ca="1" si="133"/>
        <v>244601</v>
      </c>
      <c r="I574" s="1">
        <f t="shared" ca="1" si="133"/>
        <v>290120</v>
      </c>
      <c r="J574" s="1">
        <f t="shared" ca="1" si="133"/>
        <v>648726</v>
      </c>
      <c r="K574" s="1">
        <f t="shared" ca="1" si="133"/>
        <v>641290</v>
      </c>
      <c r="L574" s="1">
        <f t="shared" ca="1" si="133"/>
        <v>586824</v>
      </c>
      <c r="M574" s="1">
        <f t="shared" ca="1" si="133"/>
        <v>913582</v>
      </c>
      <c r="N574" s="1">
        <f t="shared" ca="1" si="133"/>
        <v>546142</v>
      </c>
      <c r="O574" s="1">
        <f t="shared" ca="1" si="133"/>
        <v>938414</v>
      </c>
      <c r="P574" s="1">
        <f t="shared" ca="1" si="133"/>
        <v>379629</v>
      </c>
      <c r="Q574" s="1" t="str">
        <f t="shared" ca="1" si="122"/>
        <v>朱亥</v>
      </c>
      <c r="R574" s="1" t="str">
        <f t="shared" ca="1" si="123"/>
        <v>嫪毐</v>
      </c>
      <c r="S574" s="1" t="str">
        <f t="shared" ca="1" si="124"/>
        <v>嫪毐</v>
      </c>
      <c r="T574" s="1" t="str">
        <f t="shared" ca="1" si="125"/>
        <v>朱亥</v>
      </c>
      <c r="U574" s="1" t="str">
        <f t="shared" ca="1" si="126"/>
        <v>朱亥</v>
      </c>
      <c r="V574" s="1" t="str">
        <f t="shared" ca="1" si="127"/>
        <v>朱亥</v>
      </c>
      <c r="W574" s="1" t="str">
        <f t="shared" ca="1" si="128"/>
        <v>西门豹</v>
      </c>
      <c r="X574" s="1" t="str">
        <f t="shared" ca="1" si="129"/>
        <v>孙叔敖</v>
      </c>
      <c r="Y574" s="1" t="str">
        <f t="shared" ca="1" si="130"/>
        <v>暴鸢</v>
      </c>
      <c r="Z574" s="1" t="str">
        <f t="shared" ca="1" si="131"/>
        <v>嫪毐</v>
      </c>
    </row>
    <row r="575" spans="6:26" x14ac:dyDescent="0.2">
      <c r="F575" s="1">
        <v>574</v>
      </c>
      <c r="G575" s="1">
        <f t="shared" ca="1" si="121"/>
        <v>800704</v>
      </c>
      <c r="H575" s="1">
        <f t="shared" ca="1" si="133"/>
        <v>580725</v>
      </c>
      <c r="I575" s="1">
        <f t="shared" ca="1" si="133"/>
        <v>758601</v>
      </c>
      <c r="J575" s="1">
        <f t="shared" ca="1" si="133"/>
        <v>286017</v>
      </c>
      <c r="K575" s="1">
        <f t="shared" ca="1" si="133"/>
        <v>992776</v>
      </c>
      <c r="L575" s="1">
        <f t="shared" ca="1" si="133"/>
        <v>529399</v>
      </c>
      <c r="M575" s="1">
        <f t="shared" ca="1" si="133"/>
        <v>982168</v>
      </c>
      <c r="N575" s="1">
        <f t="shared" ca="1" si="133"/>
        <v>481219</v>
      </c>
      <c r="O575" s="1">
        <f t="shared" ca="1" si="133"/>
        <v>516041</v>
      </c>
      <c r="P575" s="1">
        <f t="shared" ca="1" si="133"/>
        <v>613837</v>
      </c>
      <c r="Q575" s="1" t="str">
        <f t="shared" ca="1" si="122"/>
        <v>朱亥</v>
      </c>
      <c r="R575" s="1" t="str">
        <f t="shared" ca="1" si="123"/>
        <v>庞涓</v>
      </c>
      <c r="S575" s="1" t="str">
        <f t="shared" ca="1" si="124"/>
        <v>朱亥</v>
      </c>
      <c r="T575" s="1" t="str">
        <f t="shared" ca="1" si="125"/>
        <v>嫪毐</v>
      </c>
      <c r="U575" s="1" t="str">
        <f t="shared" ca="1" si="126"/>
        <v>伍子胥</v>
      </c>
      <c r="V575" s="1" t="str">
        <f t="shared" ca="1" si="127"/>
        <v>孙叔敖</v>
      </c>
      <c r="W575" s="1" t="str">
        <f t="shared" ca="1" si="128"/>
        <v>秦开</v>
      </c>
      <c r="X575" s="1" t="str">
        <f t="shared" ca="1" si="129"/>
        <v>春申君</v>
      </c>
      <c r="Y575" s="1" t="str">
        <f t="shared" ca="1" si="130"/>
        <v>莫邪</v>
      </c>
      <c r="Z575" s="1" t="str">
        <f t="shared" ca="1" si="131"/>
        <v>朱亥</v>
      </c>
    </row>
    <row r="576" spans="6:26" x14ac:dyDescent="0.2">
      <c r="F576" s="1">
        <v>575</v>
      </c>
      <c r="G576" s="1">
        <f t="shared" ca="1" si="121"/>
        <v>833038</v>
      </c>
      <c r="H576" s="1">
        <f t="shared" ca="1" si="133"/>
        <v>568248</v>
      </c>
      <c r="I576" s="1">
        <f t="shared" ca="1" si="133"/>
        <v>959089</v>
      </c>
      <c r="J576" s="1">
        <f t="shared" ca="1" si="133"/>
        <v>419599</v>
      </c>
      <c r="K576" s="1">
        <f t="shared" ca="1" si="133"/>
        <v>87030</v>
      </c>
      <c r="L576" s="1">
        <f t="shared" ca="1" si="133"/>
        <v>510409</v>
      </c>
      <c r="M576" s="1">
        <f t="shared" ca="1" si="133"/>
        <v>152251</v>
      </c>
      <c r="N576" s="1">
        <f t="shared" ca="1" si="133"/>
        <v>261295</v>
      </c>
      <c r="O576" s="1">
        <f t="shared" ca="1" si="133"/>
        <v>581080</v>
      </c>
      <c r="P576" s="1">
        <f t="shared" ca="1" si="133"/>
        <v>129285</v>
      </c>
      <c r="Q576" s="1" t="str">
        <f t="shared" ca="1" si="122"/>
        <v>朱亥</v>
      </c>
      <c r="R576" s="1" t="str">
        <f t="shared" ca="1" si="123"/>
        <v>庞涓</v>
      </c>
      <c r="S576" s="1" t="str">
        <f t="shared" ca="1" si="124"/>
        <v>苏秦</v>
      </c>
      <c r="T576" s="1" t="str">
        <f t="shared" ca="1" si="125"/>
        <v>钟无艳</v>
      </c>
      <c r="U576" s="1" t="str">
        <f t="shared" ca="1" si="126"/>
        <v>嫪毐</v>
      </c>
      <c r="V576" s="1" t="str">
        <f t="shared" ca="1" si="127"/>
        <v>莫邪</v>
      </c>
      <c r="W576" s="1" t="str">
        <f t="shared" ca="1" si="128"/>
        <v>嫪毐</v>
      </c>
      <c r="X576" s="1" t="str">
        <f t="shared" ca="1" si="129"/>
        <v>嫪毐</v>
      </c>
      <c r="Y576" s="1" t="str">
        <f t="shared" ca="1" si="130"/>
        <v>庞涓</v>
      </c>
      <c r="Z576" s="1" t="str">
        <f t="shared" ca="1" si="131"/>
        <v>嫪毐</v>
      </c>
    </row>
    <row r="577" spans="6:26" x14ac:dyDescent="0.2">
      <c r="F577" s="1">
        <v>576</v>
      </c>
      <c r="G577" s="1">
        <f t="shared" ca="1" si="121"/>
        <v>83309</v>
      </c>
      <c r="H577" s="1">
        <f t="shared" ca="1" si="133"/>
        <v>197442</v>
      </c>
      <c r="I577" s="1">
        <f t="shared" ca="1" si="133"/>
        <v>795419</v>
      </c>
      <c r="J577" s="1">
        <f t="shared" ca="1" si="133"/>
        <v>615810</v>
      </c>
      <c r="K577" s="1">
        <f t="shared" ca="1" si="133"/>
        <v>98988</v>
      </c>
      <c r="L577" s="1">
        <f t="shared" ca="1" si="133"/>
        <v>362980</v>
      </c>
      <c r="M577" s="1">
        <f t="shared" ref="H577:P605" ca="1" si="134">RANDBETWEEN(1,1000000)</f>
        <v>932244</v>
      </c>
      <c r="N577" s="1">
        <f t="shared" ca="1" si="134"/>
        <v>990556</v>
      </c>
      <c r="O577" s="1">
        <f t="shared" ca="1" si="134"/>
        <v>913631</v>
      </c>
      <c r="P577" s="1">
        <f t="shared" ca="1" si="134"/>
        <v>33950</v>
      </c>
      <c r="Q577" s="1" t="str">
        <f t="shared" ca="1" si="122"/>
        <v>嫪毐</v>
      </c>
      <c r="R577" s="1" t="str">
        <f t="shared" ca="1" si="123"/>
        <v>嫪毐</v>
      </c>
      <c r="S577" s="1" t="str">
        <f t="shared" ca="1" si="124"/>
        <v>朱亥</v>
      </c>
      <c r="T577" s="1" t="str">
        <f t="shared" ca="1" si="125"/>
        <v>朱亥</v>
      </c>
      <c r="U577" s="1" t="str">
        <f t="shared" ca="1" si="126"/>
        <v>嫪毐</v>
      </c>
      <c r="V577" s="1" t="str">
        <f t="shared" ca="1" si="127"/>
        <v>嫪毐</v>
      </c>
      <c r="W577" s="1" t="str">
        <f t="shared" ca="1" si="128"/>
        <v>暴鸢</v>
      </c>
      <c r="X577" s="1" t="str">
        <f t="shared" ca="1" si="129"/>
        <v>褒姒</v>
      </c>
      <c r="Y577" s="1" t="str">
        <f t="shared" ca="1" si="130"/>
        <v>西门豹</v>
      </c>
      <c r="Z577" s="1" t="str">
        <f t="shared" ca="1" si="131"/>
        <v>聂荌</v>
      </c>
    </row>
    <row r="578" spans="6:26" x14ac:dyDescent="0.2">
      <c r="F578" s="1">
        <v>577</v>
      </c>
      <c r="G578" s="1">
        <f t="shared" ca="1" si="121"/>
        <v>324894</v>
      </c>
      <c r="H578" s="1">
        <f t="shared" ca="1" si="134"/>
        <v>967733</v>
      </c>
      <c r="I578" s="1">
        <f t="shared" ca="1" si="134"/>
        <v>597792</v>
      </c>
      <c r="J578" s="1">
        <f t="shared" ca="1" si="134"/>
        <v>892157</v>
      </c>
      <c r="K578" s="1">
        <f t="shared" ca="1" si="134"/>
        <v>776864</v>
      </c>
      <c r="L578" s="1">
        <f t="shared" ca="1" si="134"/>
        <v>928178</v>
      </c>
      <c r="M578" s="1">
        <f t="shared" ca="1" si="134"/>
        <v>636308</v>
      </c>
      <c r="N578" s="1">
        <f t="shared" ca="1" si="134"/>
        <v>293377</v>
      </c>
      <c r="O578" s="1">
        <f t="shared" ca="1" si="134"/>
        <v>167970</v>
      </c>
      <c r="P578" s="1">
        <f t="shared" ca="1" si="134"/>
        <v>686758</v>
      </c>
      <c r="Q578" s="1" t="str">
        <f t="shared" ca="1" si="122"/>
        <v>嫪毐</v>
      </c>
      <c r="R578" s="1" t="str">
        <f t="shared" ca="1" si="123"/>
        <v>秦开</v>
      </c>
      <c r="S578" s="1" t="str">
        <f t="shared" ca="1" si="124"/>
        <v>朱亥</v>
      </c>
      <c r="T578" s="1" t="str">
        <f t="shared" ca="1" si="125"/>
        <v>西门豹</v>
      </c>
      <c r="U578" s="1" t="str">
        <f t="shared" ca="1" si="126"/>
        <v>朱亥</v>
      </c>
      <c r="V578" s="1" t="str">
        <f t="shared" ca="1" si="127"/>
        <v>暴鸢</v>
      </c>
      <c r="W578" s="1" t="str">
        <f t="shared" ca="1" si="128"/>
        <v>朱亥</v>
      </c>
      <c r="X578" s="1" t="str">
        <f t="shared" ca="1" si="129"/>
        <v>嫪毐</v>
      </c>
      <c r="Y578" s="1" t="str">
        <f t="shared" ca="1" si="130"/>
        <v>嫪毐</v>
      </c>
      <c r="Z578" s="1" t="str">
        <f t="shared" ca="1" si="131"/>
        <v>朱亥</v>
      </c>
    </row>
    <row r="579" spans="6:26" x14ac:dyDescent="0.2">
      <c r="F579" s="1">
        <v>578</v>
      </c>
      <c r="G579" s="1">
        <f t="shared" ref="G579:G642" ca="1" si="135">RANDBETWEEN(1,1000000)</f>
        <v>792623</v>
      </c>
      <c r="H579" s="1">
        <f t="shared" ca="1" si="134"/>
        <v>500325</v>
      </c>
      <c r="I579" s="1">
        <f t="shared" ca="1" si="134"/>
        <v>589215</v>
      </c>
      <c r="J579" s="1">
        <f t="shared" ca="1" si="134"/>
        <v>22491</v>
      </c>
      <c r="K579" s="1">
        <f t="shared" ca="1" si="134"/>
        <v>558009</v>
      </c>
      <c r="L579" s="1">
        <f t="shared" ca="1" si="134"/>
        <v>510360</v>
      </c>
      <c r="M579" s="1">
        <f t="shared" ca="1" si="134"/>
        <v>785793</v>
      </c>
      <c r="N579" s="1">
        <f t="shared" ca="1" si="134"/>
        <v>920842</v>
      </c>
      <c r="O579" s="1">
        <f t="shared" ca="1" si="134"/>
        <v>381364</v>
      </c>
      <c r="P579" s="1">
        <f t="shared" ca="1" si="134"/>
        <v>889448</v>
      </c>
      <c r="Q579" s="1" t="str">
        <f t="shared" ref="Q579:Q642" ca="1" si="136">INDEX($B$2:$B$71,IFERROR(MATCH(G579,$D$2:$D$71,1),0)+1)</f>
        <v>朱亥</v>
      </c>
      <c r="R579" s="1" t="str">
        <f t="shared" ref="R579:R642" ca="1" si="137">INDEX($B$2:$B$71,IFERROR(MATCH(H579,$D$2:$D$71,1),0)+1)</f>
        <v>春申君</v>
      </c>
      <c r="S579" s="1" t="str">
        <f t="shared" ref="S579:S642" ca="1" si="138">INDEX($B$2:$B$71,IFERROR(MATCH(I579,$D$2:$D$71,1),0)+1)</f>
        <v>朱亥</v>
      </c>
      <c r="T579" s="1" t="str">
        <f t="shared" ref="T579:T642" ca="1" si="139">INDEX($B$2:$B$71,IFERROR(MATCH(J579,$D$2:$D$71,1),0)+1)</f>
        <v>聂荌</v>
      </c>
      <c r="U579" s="1" t="str">
        <f t="shared" ref="U579:U642" ca="1" si="140">INDEX($B$2:$B$71,IFERROR(MATCH(K579,$D$2:$D$71,1),0)+1)</f>
        <v>庞涓</v>
      </c>
      <c r="V579" s="1" t="str">
        <f t="shared" ref="V579:V642" ca="1" si="141">INDEX($B$2:$B$71,IFERROR(MATCH(L579,$D$2:$D$71,1),0)+1)</f>
        <v>莫邪</v>
      </c>
      <c r="W579" s="1" t="str">
        <f t="shared" ref="W579:W642" ca="1" si="142">INDEX($B$2:$B$71,IFERROR(MATCH(M579,$D$2:$D$71,1),0)+1)</f>
        <v>朱亥</v>
      </c>
      <c r="X579" s="1" t="str">
        <f t="shared" ref="X579:X642" ca="1" si="143">INDEX($B$2:$B$71,IFERROR(MATCH(N579,$D$2:$D$71,1),0)+1)</f>
        <v>暴鸢</v>
      </c>
      <c r="Y579" s="1" t="str">
        <f t="shared" ref="Y579:Y642" ca="1" si="144">INDEX($B$2:$B$71,IFERROR(MATCH(O579,$D$2:$D$71,1),0)+1)</f>
        <v>嫪毐</v>
      </c>
      <c r="Z579" s="1" t="str">
        <f t="shared" ref="Z579:Z642" ca="1" si="145">INDEX($B$2:$B$71,IFERROR(MATCH(P579,$D$2:$D$71,1),0)+1)</f>
        <v>西门豹</v>
      </c>
    </row>
    <row r="580" spans="6:26" x14ac:dyDescent="0.2">
      <c r="F580" s="1">
        <v>579</v>
      </c>
      <c r="G580" s="1">
        <f t="shared" ca="1" si="135"/>
        <v>202894</v>
      </c>
      <c r="H580" s="1">
        <f t="shared" ca="1" si="134"/>
        <v>389172</v>
      </c>
      <c r="I580" s="1">
        <f t="shared" ca="1" si="134"/>
        <v>565423</v>
      </c>
      <c r="J580" s="1">
        <f t="shared" ca="1" si="134"/>
        <v>298003</v>
      </c>
      <c r="K580" s="1">
        <f t="shared" ca="1" si="134"/>
        <v>455562</v>
      </c>
      <c r="L580" s="1">
        <f t="shared" ca="1" si="134"/>
        <v>40610</v>
      </c>
      <c r="M580" s="1">
        <f t="shared" ca="1" si="134"/>
        <v>216971</v>
      </c>
      <c r="N580" s="1">
        <f t="shared" ca="1" si="134"/>
        <v>264943</v>
      </c>
      <c r="O580" s="1">
        <f t="shared" ca="1" si="134"/>
        <v>732928</v>
      </c>
      <c r="P580" s="1">
        <f t="shared" ca="1" si="134"/>
        <v>983219</v>
      </c>
      <c r="Q580" s="1" t="str">
        <f t="shared" ca="1" si="136"/>
        <v>嫪毐</v>
      </c>
      <c r="R580" s="1" t="str">
        <f t="shared" ca="1" si="137"/>
        <v>樗里疾</v>
      </c>
      <c r="S580" s="1" t="str">
        <f t="shared" ca="1" si="138"/>
        <v>庞涓</v>
      </c>
      <c r="T580" s="1" t="str">
        <f t="shared" ca="1" si="139"/>
        <v>嫪毐</v>
      </c>
      <c r="U580" s="1" t="str">
        <f t="shared" ca="1" si="140"/>
        <v>田忌</v>
      </c>
      <c r="V580" s="1" t="str">
        <f t="shared" ca="1" si="141"/>
        <v>聂荌</v>
      </c>
      <c r="W580" s="1" t="str">
        <f t="shared" ca="1" si="142"/>
        <v>嫪毐</v>
      </c>
      <c r="X580" s="1" t="str">
        <f t="shared" ca="1" si="143"/>
        <v>嫪毐</v>
      </c>
      <c r="Y580" s="1" t="str">
        <f t="shared" ca="1" si="144"/>
        <v>朱亥</v>
      </c>
      <c r="Z580" s="1" t="str">
        <f t="shared" ca="1" si="145"/>
        <v>秦开</v>
      </c>
    </row>
    <row r="581" spans="6:26" x14ac:dyDescent="0.2">
      <c r="F581" s="1">
        <v>580</v>
      </c>
      <c r="G581" s="1">
        <f t="shared" ca="1" si="135"/>
        <v>266706</v>
      </c>
      <c r="H581" s="1">
        <f t="shared" ca="1" si="134"/>
        <v>409710</v>
      </c>
      <c r="I581" s="1">
        <f t="shared" ca="1" si="134"/>
        <v>134468</v>
      </c>
      <c r="J581" s="1">
        <f t="shared" ca="1" si="134"/>
        <v>58058</v>
      </c>
      <c r="K581" s="1">
        <f t="shared" ca="1" si="134"/>
        <v>786800</v>
      </c>
      <c r="L581" s="1">
        <f t="shared" ca="1" si="134"/>
        <v>451933</v>
      </c>
      <c r="M581" s="1">
        <f t="shared" ca="1" si="134"/>
        <v>553255</v>
      </c>
      <c r="N581" s="1">
        <f t="shared" ca="1" si="134"/>
        <v>799793</v>
      </c>
      <c r="O581" s="1">
        <f t="shared" ca="1" si="134"/>
        <v>177749</v>
      </c>
      <c r="P581" s="1">
        <f t="shared" ca="1" si="134"/>
        <v>473161</v>
      </c>
      <c r="Q581" s="1" t="str">
        <f t="shared" ca="1" si="136"/>
        <v>嫪毐</v>
      </c>
      <c r="R581" s="1" t="str">
        <f t="shared" ca="1" si="137"/>
        <v>钟无艳</v>
      </c>
      <c r="S581" s="1" t="str">
        <f t="shared" ca="1" si="138"/>
        <v>嫪毐</v>
      </c>
      <c r="T581" s="1" t="str">
        <f t="shared" ca="1" si="139"/>
        <v>专诸</v>
      </c>
      <c r="U581" s="1" t="str">
        <f t="shared" ca="1" si="140"/>
        <v>朱亥</v>
      </c>
      <c r="V581" s="1" t="str">
        <f t="shared" ca="1" si="141"/>
        <v>田忌</v>
      </c>
      <c r="W581" s="1" t="str">
        <f t="shared" ca="1" si="142"/>
        <v>孙叔敖</v>
      </c>
      <c r="X581" s="1" t="str">
        <f t="shared" ca="1" si="143"/>
        <v>朱亥</v>
      </c>
      <c r="Y581" s="1" t="str">
        <f t="shared" ca="1" si="144"/>
        <v>嫪毐</v>
      </c>
      <c r="Z581" s="1" t="str">
        <f t="shared" ca="1" si="145"/>
        <v>项燕</v>
      </c>
    </row>
    <row r="582" spans="6:26" x14ac:dyDescent="0.2">
      <c r="F582" s="1">
        <v>581</v>
      </c>
      <c r="G582" s="1">
        <f t="shared" ca="1" si="135"/>
        <v>792232</v>
      </c>
      <c r="H582" s="1">
        <f t="shared" ca="1" si="134"/>
        <v>757064</v>
      </c>
      <c r="I582" s="1">
        <f t="shared" ca="1" si="134"/>
        <v>380841</v>
      </c>
      <c r="J582" s="1">
        <f t="shared" ca="1" si="134"/>
        <v>487278</v>
      </c>
      <c r="K582" s="1">
        <f t="shared" ca="1" si="134"/>
        <v>154889</v>
      </c>
      <c r="L582" s="1">
        <f t="shared" ca="1" si="134"/>
        <v>890018</v>
      </c>
      <c r="M582" s="1">
        <f t="shared" ca="1" si="134"/>
        <v>595833</v>
      </c>
      <c r="N582" s="1">
        <f t="shared" ca="1" si="134"/>
        <v>323006</v>
      </c>
      <c r="O582" s="1">
        <f t="shared" ca="1" si="134"/>
        <v>233909</v>
      </c>
      <c r="P582" s="1">
        <f t="shared" ca="1" si="134"/>
        <v>849132</v>
      </c>
      <c r="Q582" s="1" t="str">
        <f t="shared" ca="1" si="136"/>
        <v>朱亥</v>
      </c>
      <c r="R582" s="1" t="str">
        <f t="shared" ca="1" si="137"/>
        <v>朱亥</v>
      </c>
      <c r="S582" s="1" t="str">
        <f t="shared" ca="1" si="138"/>
        <v>嫪毐</v>
      </c>
      <c r="T582" s="1" t="str">
        <f t="shared" ca="1" si="139"/>
        <v>春申君</v>
      </c>
      <c r="U582" s="1" t="str">
        <f t="shared" ca="1" si="140"/>
        <v>嫪毐</v>
      </c>
      <c r="V582" s="1" t="str">
        <f t="shared" ca="1" si="141"/>
        <v>西门豹</v>
      </c>
      <c r="W582" s="1" t="str">
        <f t="shared" ca="1" si="142"/>
        <v>朱亥</v>
      </c>
      <c r="X582" s="1" t="str">
        <f t="shared" ca="1" si="143"/>
        <v>嫪毐</v>
      </c>
      <c r="Y582" s="1" t="str">
        <f t="shared" ca="1" si="144"/>
        <v>嫪毐</v>
      </c>
      <c r="Z582" s="1" t="str">
        <f t="shared" ca="1" si="145"/>
        <v>朱亥</v>
      </c>
    </row>
    <row r="583" spans="6:26" x14ac:dyDescent="0.2">
      <c r="F583" s="1">
        <v>582</v>
      </c>
      <c r="G583" s="1">
        <f t="shared" ca="1" si="135"/>
        <v>800068</v>
      </c>
      <c r="H583" s="1">
        <f t="shared" ca="1" si="134"/>
        <v>203102</v>
      </c>
      <c r="I583" s="1">
        <f t="shared" ca="1" si="134"/>
        <v>545282</v>
      </c>
      <c r="J583" s="1">
        <f t="shared" ca="1" si="134"/>
        <v>554630</v>
      </c>
      <c r="K583" s="1">
        <f t="shared" ca="1" si="134"/>
        <v>610122</v>
      </c>
      <c r="L583" s="1">
        <f t="shared" ca="1" si="134"/>
        <v>775307</v>
      </c>
      <c r="M583" s="1">
        <f t="shared" ca="1" si="134"/>
        <v>733615</v>
      </c>
      <c r="N583" s="1">
        <f t="shared" ca="1" si="134"/>
        <v>394226</v>
      </c>
      <c r="O583" s="1">
        <f t="shared" ca="1" si="134"/>
        <v>778629</v>
      </c>
      <c r="P583" s="1">
        <f t="shared" ca="1" si="134"/>
        <v>769066</v>
      </c>
      <c r="Q583" s="1" t="str">
        <f t="shared" ca="1" si="136"/>
        <v>朱亥</v>
      </c>
      <c r="R583" s="1" t="str">
        <f t="shared" ca="1" si="137"/>
        <v>嫪毐</v>
      </c>
      <c r="S583" s="1" t="str">
        <f t="shared" ca="1" si="138"/>
        <v>孙叔敖</v>
      </c>
      <c r="T583" s="1" t="str">
        <f t="shared" ca="1" si="139"/>
        <v>孙叔敖</v>
      </c>
      <c r="U583" s="1" t="str">
        <f t="shared" ca="1" si="140"/>
        <v>朱亥</v>
      </c>
      <c r="V583" s="1" t="str">
        <f t="shared" ca="1" si="141"/>
        <v>朱亥</v>
      </c>
      <c r="W583" s="1" t="str">
        <f t="shared" ca="1" si="142"/>
        <v>朱亥</v>
      </c>
      <c r="X583" s="1" t="str">
        <f t="shared" ca="1" si="143"/>
        <v>伯乐</v>
      </c>
      <c r="Y583" s="1" t="str">
        <f t="shared" ca="1" si="144"/>
        <v>朱亥</v>
      </c>
      <c r="Z583" s="1" t="str">
        <f t="shared" ca="1" si="145"/>
        <v>朱亥</v>
      </c>
    </row>
    <row r="584" spans="6:26" x14ac:dyDescent="0.2">
      <c r="F584" s="1">
        <v>583</v>
      </c>
      <c r="G584" s="1">
        <f t="shared" ca="1" si="135"/>
        <v>534842</v>
      </c>
      <c r="H584" s="1">
        <f t="shared" ca="1" si="134"/>
        <v>782242</v>
      </c>
      <c r="I584" s="1">
        <f t="shared" ca="1" si="134"/>
        <v>6018</v>
      </c>
      <c r="J584" s="1">
        <f t="shared" ca="1" si="134"/>
        <v>405536</v>
      </c>
      <c r="K584" s="1">
        <f t="shared" ca="1" si="134"/>
        <v>760242</v>
      </c>
      <c r="L584" s="1">
        <f t="shared" ca="1" si="134"/>
        <v>356747</v>
      </c>
      <c r="M584" s="1">
        <f t="shared" ca="1" si="134"/>
        <v>746082</v>
      </c>
      <c r="N584" s="1">
        <f t="shared" ca="1" si="134"/>
        <v>70007</v>
      </c>
      <c r="O584" s="1">
        <f t="shared" ca="1" si="134"/>
        <v>180457</v>
      </c>
      <c r="P584" s="1">
        <f t="shared" ca="1" si="134"/>
        <v>105463</v>
      </c>
      <c r="Q584" s="1" t="str">
        <f t="shared" ca="1" si="136"/>
        <v>孙叔敖</v>
      </c>
      <c r="R584" s="1" t="str">
        <f t="shared" ca="1" si="137"/>
        <v>朱亥</v>
      </c>
      <c r="S584" s="1" t="str">
        <f t="shared" ca="1" si="138"/>
        <v>义渠骇</v>
      </c>
      <c r="T584" s="1" t="str">
        <f t="shared" ca="1" si="139"/>
        <v>钟无艳</v>
      </c>
      <c r="U584" s="1" t="str">
        <f t="shared" ca="1" si="140"/>
        <v>朱亥</v>
      </c>
      <c r="V584" s="1" t="str">
        <f t="shared" ca="1" si="141"/>
        <v>嫪毐</v>
      </c>
      <c r="W584" s="1" t="str">
        <f t="shared" ca="1" si="142"/>
        <v>朱亥</v>
      </c>
      <c r="X584" s="1" t="str">
        <f t="shared" ca="1" si="143"/>
        <v>专诸</v>
      </c>
      <c r="Y584" s="1" t="str">
        <f t="shared" ca="1" si="144"/>
        <v>嫪毐</v>
      </c>
      <c r="Z584" s="1" t="str">
        <f t="shared" ca="1" si="145"/>
        <v>嫪毐</v>
      </c>
    </row>
    <row r="585" spans="6:26" x14ac:dyDescent="0.2">
      <c r="F585" s="1">
        <v>584</v>
      </c>
      <c r="G585" s="1">
        <f t="shared" ca="1" si="135"/>
        <v>303442</v>
      </c>
      <c r="H585" s="1">
        <f t="shared" ca="1" si="134"/>
        <v>576862</v>
      </c>
      <c r="I585" s="1">
        <f t="shared" ca="1" si="134"/>
        <v>509001</v>
      </c>
      <c r="J585" s="1">
        <f t="shared" ca="1" si="134"/>
        <v>478549</v>
      </c>
      <c r="K585" s="1">
        <f t="shared" ca="1" si="134"/>
        <v>572737</v>
      </c>
      <c r="L585" s="1">
        <f t="shared" ca="1" si="134"/>
        <v>788327</v>
      </c>
      <c r="M585" s="1">
        <f t="shared" ca="1" si="134"/>
        <v>319909</v>
      </c>
      <c r="N585" s="1">
        <f t="shared" ca="1" si="134"/>
        <v>695366</v>
      </c>
      <c r="O585" s="1">
        <f t="shared" ca="1" si="134"/>
        <v>132624</v>
      </c>
      <c r="P585" s="1">
        <f t="shared" ca="1" si="134"/>
        <v>531840</v>
      </c>
      <c r="Q585" s="1" t="str">
        <f t="shared" ca="1" si="136"/>
        <v>嫪毐</v>
      </c>
      <c r="R585" s="1" t="str">
        <f t="shared" ca="1" si="137"/>
        <v>庞涓</v>
      </c>
      <c r="S585" s="1" t="str">
        <f t="shared" ca="1" si="138"/>
        <v>莫邪</v>
      </c>
      <c r="T585" s="1" t="str">
        <f t="shared" ca="1" si="139"/>
        <v>春申君</v>
      </c>
      <c r="U585" s="1" t="str">
        <f t="shared" ca="1" si="140"/>
        <v>庞涓</v>
      </c>
      <c r="V585" s="1" t="str">
        <f t="shared" ca="1" si="141"/>
        <v>朱亥</v>
      </c>
      <c r="W585" s="1" t="str">
        <f t="shared" ca="1" si="142"/>
        <v>嫪毐</v>
      </c>
      <c r="X585" s="1" t="str">
        <f t="shared" ca="1" si="143"/>
        <v>朱亥</v>
      </c>
      <c r="Y585" s="1" t="str">
        <f t="shared" ca="1" si="144"/>
        <v>嫪毐</v>
      </c>
      <c r="Z585" s="1" t="str">
        <f t="shared" ca="1" si="145"/>
        <v>孙叔敖</v>
      </c>
    </row>
    <row r="586" spans="6:26" x14ac:dyDescent="0.2">
      <c r="F586" s="1">
        <v>585</v>
      </c>
      <c r="G586" s="1">
        <f t="shared" ca="1" si="135"/>
        <v>151295</v>
      </c>
      <c r="H586" s="1">
        <f t="shared" ca="1" si="134"/>
        <v>618636</v>
      </c>
      <c r="I586" s="1">
        <f t="shared" ca="1" si="134"/>
        <v>143572</v>
      </c>
      <c r="J586" s="1">
        <f t="shared" ca="1" si="134"/>
        <v>971403</v>
      </c>
      <c r="K586" s="1">
        <f t="shared" ca="1" si="134"/>
        <v>21287</v>
      </c>
      <c r="L586" s="1">
        <f t="shared" ca="1" si="134"/>
        <v>876366</v>
      </c>
      <c r="M586" s="1">
        <f t="shared" ca="1" si="134"/>
        <v>811175</v>
      </c>
      <c r="N586" s="1">
        <f t="shared" ca="1" si="134"/>
        <v>639138</v>
      </c>
      <c r="O586" s="1">
        <f t="shared" ca="1" si="134"/>
        <v>344686</v>
      </c>
      <c r="P586" s="1">
        <f t="shared" ca="1" si="134"/>
        <v>867150</v>
      </c>
      <c r="Q586" s="1" t="str">
        <f t="shared" ca="1" si="136"/>
        <v>嫪毐</v>
      </c>
      <c r="R586" s="1" t="str">
        <f t="shared" ca="1" si="137"/>
        <v>朱亥</v>
      </c>
      <c r="S586" s="1" t="str">
        <f t="shared" ca="1" si="138"/>
        <v>嫪毐</v>
      </c>
      <c r="T586" s="1" t="str">
        <f t="shared" ca="1" si="139"/>
        <v>秦开</v>
      </c>
      <c r="U586" s="1" t="str">
        <f t="shared" ca="1" si="140"/>
        <v>聂荌</v>
      </c>
      <c r="V586" s="1" t="str">
        <f t="shared" ca="1" si="141"/>
        <v>朱亥</v>
      </c>
      <c r="W586" s="1" t="str">
        <f t="shared" ca="1" si="142"/>
        <v>朱亥</v>
      </c>
      <c r="X586" s="1" t="str">
        <f t="shared" ca="1" si="143"/>
        <v>朱亥</v>
      </c>
      <c r="Y586" s="1" t="str">
        <f t="shared" ca="1" si="144"/>
        <v>嫪毐</v>
      </c>
      <c r="Z586" s="1" t="str">
        <f t="shared" ca="1" si="145"/>
        <v>朱亥</v>
      </c>
    </row>
    <row r="587" spans="6:26" x14ac:dyDescent="0.2">
      <c r="F587" s="1">
        <v>586</v>
      </c>
      <c r="G587" s="1">
        <f t="shared" ca="1" si="135"/>
        <v>692878</v>
      </c>
      <c r="H587" s="1">
        <f t="shared" ca="1" si="134"/>
        <v>661680</v>
      </c>
      <c r="I587" s="1">
        <f t="shared" ca="1" si="134"/>
        <v>241503</v>
      </c>
      <c r="J587" s="1">
        <f t="shared" ca="1" si="134"/>
        <v>97775</v>
      </c>
      <c r="K587" s="1">
        <f t="shared" ca="1" si="134"/>
        <v>199736</v>
      </c>
      <c r="L587" s="1">
        <f t="shared" ca="1" si="134"/>
        <v>791849</v>
      </c>
      <c r="M587" s="1">
        <f t="shared" ca="1" si="134"/>
        <v>798968</v>
      </c>
      <c r="N587" s="1">
        <f t="shared" ca="1" si="134"/>
        <v>15558</v>
      </c>
      <c r="O587" s="1">
        <f t="shared" ca="1" si="134"/>
        <v>70572</v>
      </c>
      <c r="P587" s="1">
        <f t="shared" ca="1" si="134"/>
        <v>322684</v>
      </c>
      <c r="Q587" s="1" t="str">
        <f t="shared" ca="1" si="136"/>
        <v>朱亥</v>
      </c>
      <c r="R587" s="1" t="str">
        <f t="shared" ca="1" si="137"/>
        <v>朱亥</v>
      </c>
      <c r="S587" s="1" t="str">
        <f t="shared" ca="1" si="138"/>
        <v>嫪毐</v>
      </c>
      <c r="T587" s="1" t="str">
        <f t="shared" ca="1" si="139"/>
        <v>嫪毐</v>
      </c>
      <c r="U587" s="1" t="str">
        <f t="shared" ca="1" si="140"/>
        <v>嫪毐</v>
      </c>
      <c r="V587" s="1" t="str">
        <f t="shared" ca="1" si="141"/>
        <v>朱亥</v>
      </c>
      <c r="W587" s="1" t="str">
        <f t="shared" ca="1" si="142"/>
        <v>朱亥</v>
      </c>
      <c r="X587" s="1" t="str">
        <f t="shared" ca="1" si="143"/>
        <v>西施</v>
      </c>
      <c r="Y587" s="1" t="str">
        <f t="shared" ca="1" si="144"/>
        <v>专诸</v>
      </c>
      <c r="Z587" s="1" t="str">
        <f t="shared" ca="1" si="145"/>
        <v>嫪毐</v>
      </c>
    </row>
    <row r="588" spans="6:26" x14ac:dyDescent="0.2">
      <c r="F588" s="1">
        <v>587</v>
      </c>
      <c r="G588" s="1">
        <f t="shared" ca="1" si="135"/>
        <v>13800</v>
      </c>
      <c r="H588" s="1">
        <f t="shared" ca="1" si="134"/>
        <v>832938</v>
      </c>
      <c r="I588" s="1">
        <f t="shared" ca="1" si="134"/>
        <v>215787</v>
      </c>
      <c r="J588" s="1">
        <f t="shared" ca="1" si="134"/>
        <v>382068</v>
      </c>
      <c r="K588" s="1">
        <f t="shared" ca="1" si="134"/>
        <v>321172</v>
      </c>
      <c r="L588" s="1">
        <f t="shared" ca="1" si="134"/>
        <v>668460</v>
      </c>
      <c r="M588" s="1">
        <f t="shared" ca="1" si="134"/>
        <v>555440</v>
      </c>
      <c r="N588" s="1">
        <f t="shared" ca="1" si="134"/>
        <v>425921</v>
      </c>
      <c r="O588" s="1">
        <f t="shared" ca="1" si="134"/>
        <v>485530</v>
      </c>
      <c r="P588" s="1">
        <f t="shared" ca="1" si="134"/>
        <v>57954</v>
      </c>
      <c r="Q588" s="1" t="str">
        <f t="shared" ca="1" si="136"/>
        <v>信陵君</v>
      </c>
      <c r="R588" s="1" t="str">
        <f t="shared" ca="1" si="137"/>
        <v>朱亥</v>
      </c>
      <c r="S588" s="1" t="str">
        <f t="shared" ca="1" si="138"/>
        <v>嫪毐</v>
      </c>
      <c r="T588" s="1" t="str">
        <f t="shared" ca="1" si="139"/>
        <v>嫪毐</v>
      </c>
      <c r="U588" s="1" t="str">
        <f t="shared" ca="1" si="140"/>
        <v>嫪毐</v>
      </c>
      <c r="V588" s="1" t="str">
        <f t="shared" ca="1" si="141"/>
        <v>朱亥</v>
      </c>
      <c r="W588" s="1" t="str">
        <f t="shared" ca="1" si="142"/>
        <v>庞涓</v>
      </c>
      <c r="X588" s="1" t="str">
        <f t="shared" ca="1" si="143"/>
        <v>扁鹊</v>
      </c>
      <c r="Y588" s="1" t="str">
        <f t="shared" ca="1" si="144"/>
        <v>春申君</v>
      </c>
      <c r="Z588" s="1" t="str">
        <f t="shared" ca="1" si="145"/>
        <v>专诸</v>
      </c>
    </row>
    <row r="589" spans="6:26" x14ac:dyDescent="0.2">
      <c r="F589" s="1">
        <v>588</v>
      </c>
      <c r="G589" s="1">
        <f t="shared" ca="1" si="135"/>
        <v>175605</v>
      </c>
      <c r="H589" s="1">
        <f t="shared" ca="1" si="134"/>
        <v>316349</v>
      </c>
      <c r="I589" s="1">
        <f t="shared" ca="1" si="134"/>
        <v>114444</v>
      </c>
      <c r="J589" s="1">
        <f t="shared" ca="1" si="134"/>
        <v>881162</v>
      </c>
      <c r="K589" s="1">
        <f t="shared" ca="1" si="134"/>
        <v>305944</v>
      </c>
      <c r="L589" s="1">
        <f t="shared" ca="1" si="134"/>
        <v>547989</v>
      </c>
      <c r="M589" s="1">
        <f t="shared" ca="1" si="134"/>
        <v>375794</v>
      </c>
      <c r="N589" s="1">
        <f t="shared" ca="1" si="134"/>
        <v>177441</v>
      </c>
      <c r="O589" s="1">
        <f t="shared" ca="1" si="134"/>
        <v>763076</v>
      </c>
      <c r="P589" s="1">
        <f t="shared" ca="1" si="134"/>
        <v>848458</v>
      </c>
      <c r="Q589" s="1" t="str">
        <f t="shared" ca="1" si="136"/>
        <v>嫪毐</v>
      </c>
      <c r="R589" s="1" t="str">
        <f t="shared" ca="1" si="137"/>
        <v>嫪毐</v>
      </c>
      <c r="S589" s="1" t="str">
        <f t="shared" ca="1" si="138"/>
        <v>嫪毐</v>
      </c>
      <c r="T589" s="1" t="str">
        <f t="shared" ca="1" si="139"/>
        <v>朱亥</v>
      </c>
      <c r="U589" s="1" t="str">
        <f t="shared" ca="1" si="140"/>
        <v>嫪毐</v>
      </c>
      <c r="V589" s="1" t="str">
        <f t="shared" ca="1" si="141"/>
        <v>孙叔敖</v>
      </c>
      <c r="W589" s="1" t="str">
        <f t="shared" ca="1" si="142"/>
        <v>嫪毐</v>
      </c>
      <c r="X589" s="1" t="str">
        <f t="shared" ca="1" si="143"/>
        <v>嫪毐</v>
      </c>
      <c r="Y589" s="1" t="str">
        <f t="shared" ca="1" si="144"/>
        <v>朱亥</v>
      </c>
      <c r="Z589" s="1" t="str">
        <f t="shared" ca="1" si="145"/>
        <v>朱亥</v>
      </c>
    </row>
    <row r="590" spans="6:26" x14ac:dyDescent="0.2">
      <c r="F590" s="1">
        <v>589</v>
      </c>
      <c r="G590" s="1">
        <f t="shared" ca="1" si="135"/>
        <v>917132</v>
      </c>
      <c r="H590" s="1">
        <f t="shared" ca="1" si="134"/>
        <v>194597</v>
      </c>
      <c r="I590" s="1">
        <f t="shared" ca="1" si="134"/>
        <v>939203</v>
      </c>
      <c r="J590" s="1">
        <f t="shared" ca="1" si="134"/>
        <v>978473</v>
      </c>
      <c r="K590" s="1">
        <f t="shared" ca="1" si="134"/>
        <v>826058</v>
      </c>
      <c r="L590" s="1">
        <f t="shared" ca="1" si="134"/>
        <v>559477</v>
      </c>
      <c r="M590" s="1">
        <f t="shared" ca="1" si="134"/>
        <v>222198</v>
      </c>
      <c r="N590" s="1">
        <f t="shared" ca="1" si="134"/>
        <v>780820</v>
      </c>
      <c r="O590" s="1">
        <f t="shared" ca="1" si="134"/>
        <v>435584</v>
      </c>
      <c r="P590" s="1">
        <f t="shared" ca="1" si="134"/>
        <v>200026</v>
      </c>
      <c r="Q590" s="1" t="str">
        <f t="shared" ca="1" si="136"/>
        <v>韩非子</v>
      </c>
      <c r="R590" s="1" t="str">
        <f t="shared" ca="1" si="137"/>
        <v>嫪毐</v>
      </c>
      <c r="S590" s="1" t="str">
        <f t="shared" ca="1" si="138"/>
        <v>暴鸢</v>
      </c>
      <c r="T590" s="1" t="str">
        <f t="shared" ca="1" si="139"/>
        <v>秦开</v>
      </c>
      <c r="U590" s="1" t="str">
        <f t="shared" ca="1" si="140"/>
        <v>朱亥</v>
      </c>
      <c r="V590" s="1" t="str">
        <f t="shared" ca="1" si="141"/>
        <v>庞涓</v>
      </c>
      <c r="W590" s="1" t="str">
        <f t="shared" ca="1" si="142"/>
        <v>嫪毐</v>
      </c>
      <c r="X590" s="1" t="str">
        <f t="shared" ca="1" si="143"/>
        <v>朱亥</v>
      </c>
      <c r="Y590" s="1" t="str">
        <f t="shared" ca="1" si="144"/>
        <v>田忌</v>
      </c>
      <c r="Z590" s="1" t="str">
        <f t="shared" ca="1" si="145"/>
        <v>嫪毐</v>
      </c>
    </row>
    <row r="591" spans="6:26" x14ac:dyDescent="0.2">
      <c r="F591" s="1">
        <v>590</v>
      </c>
      <c r="G591" s="1">
        <f t="shared" ca="1" si="135"/>
        <v>629250</v>
      </c>
      <c r="H591" s="1">
        <f t="shared" ca="1" si="134"/>
        <v>351743</v>
      </c>
      <c r="I591" s="1">
        <f t="shared" ca="1" si="134"/>
        <v>533839</v>
      </c>
      <c r="J591" s="1">
        <f t="shared" ca="1" si="134"/>
        <v>549647</v>
      </c>
      <c r="K591" s="1">
        <f t="shared" ca="1" si="134"/>
        <v>908840</v>
      </c>
      <c r="L591" s="1">
        <f t="shared" ca="1" si="134"/>
        <v>807912</v>
      </c>
      <c r="M591" s="1">
        <f t="shared" ca="1" si="134"/>
        <v>819045</v>
      </c>
      <c r="N591" s="1">
        <f t="shared" ca="1" si="134"/>
        <v>583286</v>
      </c>
      <c r="O591" s="1">
        <f t="shared" ca="1" si="134"/>
        <v>617147</v>
      </c>
      <c r="P591" s="1">
        <f t="shared" ca="1" si="134"/>
        <v>140857</v>
      </c>
      <c r="Q591" s="1" t="str">
        <f t="shared" ca="1" si="136"/>
        <v>朱亥</v>
      </c>
      <c r="R591" s="1" t="str">
        <f t="shared" ca="1" si="137"/>
        <v>嫪毐</v>
      </c>
      <c r="S591" s="1" t="str">
        <f t="shared" ca="1" si="138"/>
        <v>孙叔敖</v>
      </c>
      <c r="T591" s="1" t="str">
        <f t="shared" ca="1" si="139"/>
        <v>孙叔敖</v>
      </c>
      <c r="U591" s="1" t="str">
        <f t="shared" ca="1" si="140"/>
        <v>西门豹</v>
      </c>
      <c r="V591" s="1" t="str">
        <f t="shared" ca="1" si="141"/>
        <v>朱亥</v>
      </c>
      <c r="W591" s="1" t="str">
        <f t="shared" ca="1" si="142"/>
        <v>朱亥</v>
      </c>
      <c r="X591" s="1" t="str">
        <f t="shared" ca="1" si="143"/>
        <v>朱亥</v>
      </c>
      <c r="Y591" s="1" t="str">
        <f t="shared" ca="1" si="144"/>
        <v>朱亥</v>
      </c>
      <c r="Z591" s="1" t="str">
        <f t="shared" ca="1" si="145"/>
        <v>嫪毐</v>
      </c>
    </row>
    <row r="592" spans="6:26" x14ac:dyDescent="0.2">
      <c r="F592" s="1">
        <v>591</v>
      </c>
      <c r="G592" s="1">
        <f t="shared" ca="1" si="135"/>
        <v>180215</v>
      </c>
      <c r="H592" s="1">
        <f t="shared" ca="1" si="134"/>
        <v>810047</v>
      </c>
      <c r="I592" s="1">
        <f t="shared" ca="1" si="134"/>
        <v>850722</v>
      </c>
      <c r="J592" s="1">
        <f t="shared" ca="1" si="134"/>
        <v>802755</v>
      </c>
      <c r="K592" s="1">
        <f t="shared" ca="1" si="134"/>
        <v>135976</v>
      </c>
      <c r="L592" s="1">
        <f t="shared" ca="1" si="134"/>
        <v>293280</v>
      </c>
      <c r="M592" s="1">
        <f t="shared" ca="1" si="134"/>
        <v>842088</v>
      </c>
      <c r="N592" s="1">
        <f t="shared" ca="1" si="134"/>
        <v>989784</v>
      </c>
      <c r="O592" s="1">
        <f t="shared" ca="1" si="134"/>
        <v>757230</v>
      </c>
      <c r="P592" s="1">
        <f t="shared" ca="1" si="134"/>
        <v>444296</v>
      </c>
      <c r="Q592" s="1" t="str">
        <f t="shared" ca="1" si="136"/>
        <v>嫪毐</v>
      </c>
      <c r="R592" s="1" t="str">
        <f t="shared" ca="1" si="137"/>
        <v>朱亥</v>
      </c>
      <c r="S592" s="1" t="str">
        <f t="shared" ca="1" si="138"/>
        <v>朱亥</v>
      </c>
      <c r="T592" s="1" t="str">
        <f t="shared" ca="1" si="139"/>
        <v>朱亥</v>
      </c>
      <c r="U592" s="1" t="str">
        <f t="shared" ca="1" si="140"/>
        <v>嫪毐</v>
      </c>
      <c r="V592" s="1" t="str">
        <f t="shared" ca="1" si="141"/>
        <v>嫪毐</v>
      </c>
      <c r="W592" s="1" t="str">
        <f t="shared" ca="1" si="142"/>
        <v>朱亥</v>
      </c>
      <c r="X592" s="1" t="str">
        <f t="shared" ca="1" si="143"/>
        <v>褒姒</v>
      </c>
      <c r="Y592" s="1" t="str">
        <f t="shared" ca="1" si="144"/>
        <v>朱亥</v>
      </c>
      <c r="Z592" s="1" t="str">
        <f t="shared" ca="1" si="145"/>
        <v>田忌</v>
      </c>
    </row>
    <row r="593" spans="6:26" x14ac:dyDescent="0.2">
      <c r="F593" s="1">
        <v>592</v>
      </c>
      <c r="G593" s="1">
        <f t="shared" ca="1" si="135"/>
        <v>253492</v>
      </c>
      <c r="H593" s="1">
        <f t="shared" ca="1" si="134"/>
        <v>361321</v>
      </c>
      <c r="I593" s="1">
        <f t="shared" ca="1" si="134"/>
        <v>674759</v>
      </c>
      <c r="J593" s="1">
        <f t="shared" ca="1" si="134"/>
        <v>834302</v>
      </c>
      <c r="K593" s="1">
        <f t="shared" ca="1" si="134"/>
        <v>300532</v>
      </c>
      <c r="L593" s="1">
        <f t="shared" ca="1" si="134"/>
        <v>805916</v>
      </c>
      <c r="M593" s="1">
        <f t="shared" ca="1" si="134"/>
        <v>978482</v>
      </c>
      <c r="N593" s="1">
        <f t="shared" ca="1" si="134"/>
        <v>981761</v>
      </c>
      <c r="O593" s="1">
        <f t="shared" ca="1" si="134"/>
        <v>196164</v>
      </c>
      <c r="P593" s="1">
        <f t="shared" ca="1" si="134"/>
        <v>741081</v>
      </c>
      <c r="Q593" s="1" t="str">
        <f t="shared" ca="1" si="136"/>
        <v>嫪毐</v>
      </c>
      <c r="R593" s="1" t="str">
        <f t="shared" ca="1" si="137"/>
        <v>嫪毐</v>
      </c>
      <c r="S593" s="1" t="str">
        <f t="shared" ca="1" si="138"/>
        <v>朱亥</v>
      </c>
      <c r="T593" s="1" t="str">
        <f t="shared" ca="1" si="139"/>
        <v>朱亥</v>
      </c>
      <c r="U593" s="1" t="str">
        <f t="shared" ca="1" si="140"/>
        <v>嫪毐</v>
      </c>
      <c r="V593" s="1" t="str">
        <f t="shared" ca="1" si="141"/>
        <v>朱亥</v>
      </c>
      <c r="W593" s="1" t="str">
        <f t="shared" ca="1" si="142"/>
        <v>秦开</v>
      </c>
      <c r="X593" s="1" t="str">
        <f t="shared" ca="1" si="143"/>
        <v>秦开</v>
      </c>
      <c r="Y593" s="1" t="str">
        <f t="shared" ca="1" si="144"/>
        <v>嫪毐</v>
      </c>
      <c r="Z593" s="1" t="str">
        <f t="shared" ca="1" si="145"/>
        <v>朱亥</v>
      </c>
    </row>
    <row r="594" spans="6:26" x14ac:dyDescent="0.2">
      <c r="F594" s="1">
        <v>593</v>
      </c>
      <c r="G594" s="1">
        <f t="shared" ca="1" si="135"/>
        <v>54594</v>
      </c>
      <c r="H594" s="1">
        <f t="shared" ca="1" si="134"/>
        <v>44956</v>
      </c>
      <c r="I594" s="1">
        <f t="shared" ca="1" si="134"/>
        <v>204455</v>
      </c>
      <c r="J594" s="1">
        <f t="shared" ca="1" si="134"/>
        <v>868499</v>
      </c>
      <c r="K594" s="1">
        <f t="shared" ca="1" si="134"/>
        <v>293458</v>
      </c>
      <c r="L594" s="1">
        <f t="shared" ca="1" si="134"/>
        <v>391093</v>
      </c>
      <c r="M594" s="1">
        <f t="shared" ca="1" si="134"/>
        <v>593997</v>
      </c>
      <c r="N594" s="1">
        <f t="shared" ca="1" si="134"/>
        <v>726917</v>
      </c>
      <c r="O594" s="1">
        <f t="shared" ca="1" si="134"/>
        <v>892709</v>
      </c>
      <c r="P594" s="1">
        <f t="shared" ca="1" si="134"/>
        <v>978508</v>
      </c>
      <c r="Q594" s="1" t="str">
        <f t="shared" ca="1" si="136"/>
        <v>专诸</v>
      </c>
      <c r="R594" s="1" t="str">
        <f t="shared" ca="1" si="137"/>
        <v>专诸</v>
      </c>
      <c r="S594" s="1" t="str">
        <f t="shared" ca="1" si="138"/>
        <v>嫪毐</v>
      </c>
      <c r="T594" s="1" t="str">
        <f t="shared" ca="1" si="139"/>
        <v>朱亥</v>
      </c>
      <c r="U594" s="1" t="str">
        <f t="shared" ca="1" si="140"/>
        <v>嫪毐</v>
      </c>
      <c r="V594" s="1" t="str">
        <f t="shared" ca="1" si="141"/>
        <v>樗里疾</v>
      </c>
      <c r="W594" s="1" t="str">
        <f t="shared" ca="1" si="142"/>
        <v>朱亥</v>
      </c>
      <c r="X594" s="1" t="str">
        <f t="shared" ca="1" si="143"/>
        <v>朱亥</v>
      </c>
      <c r="Y594" s="1" t="str">
        <f t="shared" ca="1" si="144"/>
        <v>西门豹</v>
      </c>
      <c r="Z594" s="1" t="str">
        <f t="shared" ca="1" si="145"/>
        <v>秦开</v>
      </c>
    </row>
    <row r="595" spans="6:26" x14ac:dyDescent="0.2">
      <c r="F595" s="1">
        <v>594</v>
      </c>
      <c r="G595" s="1">
        <f t="shared" ca="1" si="135"/>
        <v>142579</v>
      </c>
      <c r="H595" s="1">
        <f t="shared" ca="1" si="134"/>
        <v>535212</v>
      </c>
      <c r="I595" s="1">
        <f t="shared" ca="1" si="134"/>
        <v>584591</v>
      </c>
      <c r="J595" s="1">
        <f t="shared" ca="1" si="134"/>
        <v>664033</v>
      </c>
      <c r="K595" s="1">
        <f t="shared" ca="1" si="134"/>
        <v>693017</v>
      </c>
      <c r="L595" s="1">
        <f t="shared" ca="1" si="134"/>
        <v>309444</v>
      </c>
      <c r="M595" s="1">
        <f t="shared" ca="1" si="134"/>
        <v>455429</v>
      </c>
      <c r="N595" s="1">
        <f t="shared" ca="1" si="134"/>
        <v>666043</v>
      </c>
      <c r="O595" s="1">
        <f t="shared" ca="1" si="134"/>
        <v>625707</v>
      </c>
      <c r="P595" s="1">
        <f t="shared" ca="1" si="134"/>
        <v>606322</v>
      </c>
      <c r="Q595" s="1" t="str">
        <f t="shared" ca="1" si="136"/>
        <v>嫪毐</v>
      </c>
      <c r="R595" s="1" t="str">
        <f t="shared" ca="1" si="137"/>
        <v>孙叔敖</v>
      </c>
      <c r="S595" s="1" t="str">
        <f t="shared" ca="1" si="138"/>
        <v>朱亥</v>
      </c>
      <c r="T595" s="1" t="str">
        <f t="shared" ca="1" si="139"/>
        <v>朱亥</v>
      </c>
      <c r="U595" s="1" t="str">
        <f t="shared" ca="1" si="140"/>
        <v>朱亥</v>
      </c>
      <c r="V595" s="1" t="str">
        <f t="shared" ca="1" si="141"/>
        <v>嫪毐</v>
      </c>
      <c r="W595" s="1" t="str">
        <f t="shared" ca="1" si="142"/>
        <v>田忌</v>
      </c>
      <c r="X595" s="1" t="str">
        <f t="shared" ca="1" si="143"/>
        <v>朱亥</v>
      </c>
      <c r="Y595" s="1" t="str">
        <f t="shared" ca="1" si="144"/>
        <v>朱亥</v>
      </c>
      <c r="Z595" s="1" t="str">
        <f t="shared" ca="1" si="145"/>
        <v>朱亥</v>
      </c>
    </row>
    <row r="596" spans="6:26" x14ac:dyDescent="0.2">
      <c r="F596" s="1">
        <v>595</v>
      </c>
      <c r="G596" s="1">
        <f t="shared" ca="1" si="135"/>
        <v>897146</v>
      </c>
      <c r="H596" s="1">
        <f t="shared" ca="1" si="134"/>
        <v>393790</v>
      </c>
      <c r="I596" s="1">
        <f t="shared" ca="1" si="134"/>
        <v>842879</v>
      </c>
      <c r="J596" s="1">
        <f t="shared" ca="1" si="134"/>
        <v>538747</v>
      </c>
      <c r="K596" s="1">
        <f t="shared" ca="1" si="134"/>
        <v>83513</v>
      </c>
      <c r="L596" s="1">
        <f t="shared" ca="1" si="134"/>
        <v>738025</v>
      </c>
      <c r="M596" s="1">
        <f t="shared" ca="1" si="134"/>
        <v>889816</v>
      </c>
      <c r="N596" s="1">
        <f t="shared" ca="1" si="134"/>
        <v>546351</v>
      </c>
      <c r="O596" s="1">
        <f t="shared" ca="1" si="134"/>
        <v>393388</v>
      </c>
      <c r="P596" s="1">
        <f t="shared" ca="1" si="134"/>
        <v>751176</v>
      </c>
      <c r="Q596" s="1" t="str">
        <f t="shared" ca="1" si="136"/>
        <v>西门豹</v>
      </c>
      <c r="R596" s="1" t="str">
        <f t="shared" ca="1" si="137"/>
        <v>伯乐</v>
      </c>
      <c r="S596" s="1" t="str">
        <f t="shared" ca="1" si="138"/>
        <v>朱亥</v>
      </c>
      <c r="T596" s="1" t="str">
        <f t="shared" ca="1" si="139"/>
        <v>孙叔敖</v>
      </c>
      <c r="U596" s="1" t="str">
        <f t="shared" ca="1" si="140"/>
        <v>嫪毐</v>
      </c>
      <c r="V596" s="1" t="str">
        <f t="shared" ca="1" si="141"/>
        <v>朱亥</v>
      </c>
      <c r="W596" s="1" t="str">
        <f t="shared" ca="1" si="142"/>
        <v>西门豹</v>
      </c>
      <c r="X596" s="1" t="str">
        <f t="shared" ca="1" si="143"/>
        <v>孙叔敖</v>
      </c>
      <c r="Y596" s="1" t="str">
        <f t="shared" ca="1" si="144"/>
        <v>伯乐</v>
      </c>
      <c r="Z596" s="1" t="str">
        <f t="shared" ca="1" si="145"/>
        <v>朱亥</v>
      </c>
    </row>
    <row r="597" spans="6:26" x14ac:dyDescent="0.2">
      <c r="F597" s="1">
        <v>596</v>
      </c>
      <c r="G597" s="1">
        <f t="shared" ca="1" si="135"/>
        <v>24538</v>
      </c>
      <c r="H597" s="1">
        <f t="shared" ca="1" si="134"/>
        <v>272197</v>
      </c>
      <c r="I597" s="1">
        <f t="shared" ca="1" si="134"/>
        <v>118123</v>
      </c>
      <c r="J597" s="1">
        <f t="shared" ca="1" si="134"/>
        <v>441254</v>
      </c>
      <c r="K597" s="1">
        <f t="shared" ca="1" si="134"/>
        <v>456621</v>
      </c>
      <c r="L597" s="1">
        <f t="shared" ca="1" si="134"/>
        <v>642982</v>
      </c>
      <c r="M597" s="1">
        <f t="shared" ca="1" si="134"/>
        <v>198293</v>
      </c>
      <c r="N597" s="1">
        <f t="shared" ca="1" si="134"/>
        <v>325661</v>
      </c>
      <c r="O597" s="1">
        <f t="shared" ca="1" si="134"/>
        <v>651850</v>
      </c>
      <c r="P597" s="1">
        <f t="shared" ca="1" si="134"/>
        <v>603029</v>
      </c>
      <c r="Q597" s="1" t="str">
        <f t="shared" ca="1" si="136"/>
        <v>聂荌</v>
      </c>
      <c r="R597" s="1" t="str">
        <f t="shared" ca="1" si="137"/>
        <v>嫪毐</v>
      </c>
      <c r="S597" s="1" t="str">
        <f t="shared" ca="1" si="138"/>
        <v>嫪毐</v>
      </c>
      <c r="T597" s="1" t="str">
        <f t="shared" ca="1" si="139"/>
        <v>田忌</v>
      </c>
      <c r="U597" s="1" t="str">
        <f t="shared" ca="1" si="140"/>
        <v>司马穰苴</v>
      </c>
      <c r="V597" s="1" t="str">
        <f t="shared" ca="1" si="141"/>
        <v>朱亥</v>
      </c>
      <c r="W597" s="1" t="str">
        <f t="shared" ca="1" si="142"/>
        <v>嫪毐</v>
      </c>
      <c r="X597" s="1" t="str">
        <f t="shared" ca="1" si="143"/>
        <v>嫪毐</v>
      </c>
      <c r="Y597" s="1" t="str">
        <f t="shared" ca="1" si="144"/>
        <v>朱亥</v>
      </c>
      <c r="Z597" s="1" t="str">
        <f t="shared" ca="1" si="145"/>
        <v>朱亥</v>
      </c>
    </row>
    <row r="598" spans="6:26" x14ac:dyDescent="0.2">
      <c r="F598" s="1">
        <v>597</v>
      </c>
      <c r="G598" s="1">
        <f t="shared" ca="1" si="135"/>
        <v>683377</v>
      </c>
      <c r="H598" s="1">
        <f t="shared" ca="1" si="134"/>
        <v>108463</v>
      </c>
      <c r="I598" s="1">
        <f t="shared" ca="1" si="134"/>
        <v>575165</v>
      </c>
      <c r="J598" s="1">
        <f t="shared" ca="1" si="134"/>
        <v>75709</v>
      </c>
      <c r="K598" s="1">
        <f t="shared" ca="1" si="134"/>
        <v>670545</v>
      </c>
      <c r="L598" s="1">
        <f t="shared" ca="1" si="134"/>
        <v>371765</v>
      </c>
      <c r="M598" s="1">
        <f t="shared" ca="1" si="134"/>
        <v>733595</v>
      </c>
      <c r="N598" s="1">
        <f t="shared" ca="1" si="134"/>
        <v>924910</v>
      </c>
      <c r="O598" s="1">
        <f t="shared" ca="1" si="134"/>
        <v>346222</v>
      </c>
      <c r="P598" s="1">
        <f t="shared" ca="1" si="134"/>
        <v>925859</v>
      </c>
      <c r="Q598" s="1" t="str">
        <f t="shared" ca="1" si="136"/>
        <v>朱亥</v>
      </c>
      <c r="R598" s="1" t="str">
        <f t="shared" ca="1" si="137"/>
        <v>嫪毐</v>
      </c>
      <c r="S598" s="1" t="str">
        <f t="shared" ca="1" si="138"/>
        <v>庞涓</v>
      </c>
      <c r="T598" s="1" t="str">
        <f t="shared" ca="1" si="139"/>
        <v>吕不韦</v>
      </c>
      <c r="U598" s="1" t="str">
        <f t="shared" ca="1" si="140"/>
        <v>朱亥</v>
      </c>
      <c r="V598" s="1" t="str">
        <f t="shared" ca="1" si="141"/>
        <v>嫪毐</v>
      </c>
      <c r="W598" s="1" t="str">
        <f t="shared" ca="1" si="142"/>
        <v>朱亥</v>
      </c>
      <c r="X598" s="1" t="str">
        <f t="shared" ca="1" si="143"/>
        <v>暴鸢</v>
      </c>
      <c r="Y598" s="1" t="str">
        <f t="shared" ca="1" si="144"/>
        <v>嫪毐</v>
      </c>
      <c r="Z598" s="1" t="str">
        <f t="shared" ca="1" si="145"/>
        <v>暴鸢</v>
      </c>
    </row>
    <row r="599" spans="6:26" x14ac:dyDescent="0.2">
      <c r="F599" s="1">
        <v>598</v>
      </c>
      <c r="G599" s="1">
        <f t="shared" ca="1" si="135"/>
        <v>297887</v>
      </c>
      <c r="H599" s="1">
        <f t="shared" ca="1" si="134"/>
        <v>266895</v>
      </c>
      <c r="I599" s="1">
        <f t="shared" ca="1" si="134"/>
        <v>920129</v>
      </c>
      <c r="J599" s="1">
        <f t="shared" ca="1" si="134"/>
        <v>748984</v>
      </c>
      <c r="K599" s="1">
        <f t="shared" ca="1" si="134"/>
        <v>35270</v>
      </c>
      <c r="L599" s="1">
        <f t="shared" ca="1" si="134"/>
        <v>536936</v>
      </c>
      <c r="M599" s="1">
        <f t="shared" ca="1" si="134"/>
        <v>317634</v>
      </c>
      <c r="N599" s="1">
        <f t="shared" ca="1" si="134"/>
        <v>552917</v>
      </c>
      <c r="O599" s="1">
        <f t="shared" ca="1" si="134"/>
        <v>88914</v>
      </c>
      <c r="P599" s="1">
        <f t="shared" ca="1" si="134"/>
        <v>346131</v>
      </c>
      <c r="Q599" s="1" t="str">
        <f t="shared" ca="1" si="136"/>
        <v>嫪毐</v>
      </c>
      <c r="R599" s="1" t="str">
        <f t="shared" ca="1" si="137"/>
        <v>嫪毐</v>
      </c>
      <c r="S599" s="1" t="str">
        <f t="shared" ca="1" si="138"/>
        <v>暴鸢</v>
      </c>
      <c r="T599" s="1" t="str">
        <f t="shared" ca="1" si="139"/>
        <v>朱亥</v>
      </c>
      <c r="U599" s="1" t="str">
        <f t="shared" ca="1" si="140"/>
        <v>聂荌</v>
      </c>
      <c r="V599" s="1" t="str">
        <f t="shared" ca="1" si="141"/>
        <v>孙叔敖</v>
      </c>
      <c r="W599" s="1" t="str">
        <f t="shared" ca="1" si="142"/>
        <v>嫪毐</v>
      </c>
      <c r="X599" s="1" t="str">
        <f t="shared" ca="1" si="143"/>
        <v>孙叔敖</v>
      </c>
      <c r="Y599" s="1" t="str">
        <f t="shared" ca="1" si="144"/>
        <v>嫪毐</v>
      </c>
      <c r="Z599" s="1" t="str">
        <f t="shared" ca="1" si="145"/>
        <v>嫪毐</v>
      </c>
    </row>
    <row r="600" spans="6:26" x14ac:dyDescent="0.2">
      <c r="F600" s="1">
        <v>599</v>
      </c>
      <c r="G600" s="1">
        <f t="shared" ca="1" si="135"/>
        <v>250869</v>
      </c>
      <c r="H600" s="1">
        <f t="shared" ca="1" si="134"/>
        <v>457933</v>
      </c>
      <c r="I600" s="1">
        <f t="shared" ca="1" si="134"/>
        <v>277706</v>
      </c>
      <c r="J600" s="1">
        <f t="shared" ca="1" si="134"/>
        <v>479511</v>
      </c>
      <c r="K600" s="1">
        <f t="shared" ca="1" si="134"/>
        <v>867820</v>
      </c>
      <c r="L600" s="1">
        <f t="shared" ca="1" si="134"/>
        <v>273334</v>
      </c>
      <c r="M600" s="1">
        <f t="shared" ca="1" si="134"/>
        <v>844753</v>
      </c>
      <c r="N600" s="1">
        <f t="shared" ca="1" si="134"/>
        <v>509129</v>
      </c>
      <c r="O600" s="1">
        <f t="shared" ca="1" si="134"/>
        <v>762481</v>
      </c>
      <c r="P600" s="1">
        <f t="shared" ca="1" si="134"/>
        <v>225104</v>
      </c>
      <c r="Q600" s="1" t="str">
        <f t="shared" ca="1" si="136"/>
        <v>嫪毐</v>
      </c>
      <c r="R600" s="1" t="str">
        <f t="shared" ca="1" si="137"/>
        <v>司马穰苴</v>
      </c>
      <c r="S600" s="1" t="str">
        <f t="shared" ca="1" si="138"/>
        <v>嫪毐</v>
      </c>
      <c r="T600" s="1" t="str">
        <f t="shared" ca="1" si="139"/>
        <v>春申君</v>
      </c>
      <c r="U600" s="1" t="str">
        <f t="shared" ca="1" si="140"/>
        <v>朱亥</v>
      </c>
      <c r="V600" s="1" t="str">
        <f t="shared" ca="1" si="141"/>
        <v>嫪毐</v>
      </c>
      <c r="W600" s="1" t="str">
        <f t="shared" ca="1" si="142"/>
        <v>朱亥</v>
      </c>
      <c r="X600" s="1" t="str">
        <f t="shared" ca="1" si="143"/>
        <v>莫邪</v>
      </c>
      <c r="Y600" s="1" t="str">
        <f t="shared" ca="1" si="144"/>
        <v>朱亥</v>
      </c>
      <c r="Z600" s="1" t="str">
        <f t="shared" ca="1" si="145"/>
        <v>嫪毐</v>
      </c>
    </row>
    <row r="601" spans="6:26" x14ac:dyDescent="0.2">
      <c r="F601" s="1">
        <v>600</v>
      </c>
      <c r="G601" s="1">
        <f t="shared" ca="1" si="135"/>
        <v>921563</v>
      </c>
      <c r="H601" s="1">
        <f t="shared" ca="1" si="134"/>
        <v>953144</v>
      </c>
      <c r="I601" s="1">
        <f t="shared" ca="1" si="134"/>
        <v>30773</v>
      </c>
      <c r="J601" s="1">
        <f t="shared" ca="1" si="134"/>
        <v>312126</v>
      </c>
      <c r="K601" s="1">
        <f t="shared" ca="1" si="134"/>
        <v>377419</v>
      </c>
      <c r="L601" s="1">
        <f t="shared" ca="1" si="134"/>
        <v>5138</v>
      </c>
      <c r="M601" s="1">
        <f t="shared" ca="1" si="134"/>
        <v>831984</v>
      </c>
      <c r="N601" s="1">
        <f t="shared" ca="1" si="134"/>
        <v>902148</v>
      </c>
      <c r="O601" s="1">
        <f t="shared" ca="1" si="134"/>
        <v>813605</v>
      </c>
      <c r="P601" s="1">
        <f t="shared" ca="1" si="134"/>
        <v>335129</v>
      </c>
      <c r="Q601" s="1" t="str">
        <f t="shared" ca="1" si="136"/>
        <v>暴鸢</v>
      </c>
      <c r="R601" s="1" t="str">
        <f t="shared" ca="1" si="137"/>
        <v>乐毅</v>
      </c>
      <c r="S601" s="1" t="str">
        <f t="shared" ca="1" si="138"/>
        <v>聂荌</v>
      </c>
      <c r="T601" s="1" t="str">
        <f t="shared" ca="1" si="139"/>
        <v>嫪毐</v>
      </c>
      <c r="U601" s="1" t="str">
        <f t="shared" ca="1" si="140"/>
        <v>嫪毐</v>
      </c>
      <c r="V601" s="1" t="str">
        <f t="shared" ca="1" si="141"/>
        <v>骊姬</v>
      </c>
      <c r="W601" s="1" t="str">
        <f t="shared" ca="1" si="142"/>
        <v>朱亥</v>
      </c>
      <c r="X601" s="1" t="str">
        <f t="shared" ca="1" si="143"/>
        <v>西门豹</v>
      </c>
      <c r="Y601" s="1" t="str">
        <f t="shared" ca="1" si="144"/>
        <v>朱亥</v>
      </c>
      <c r="Z601" s="1" t="str">
        <f t="shared" ca="1" si="145"/>
        <v>嫪毐</v>
      </c>
    </row>
    <row r="602" spans="6:26" x14ac:dyDescent="0.2">
      <c r="F602" s="1">
        <v>601</v>
      </c>
      <c r="G602" s="1">
        <f t="shared" ca="1" si="135"/>
        <v>847391</v>
      </c>
      <c r="H602" s="1">
        <f t="shared" ca="1" si="134"/>
        <v>936081</v>
      </c>
      <c r="I602" s="1">
        <f t="shared" ca="1" si="134"/>
        <v>36493</v>
      </c>
      <c r="J602" s="1">
        <f t="shared" ca="1" si="134"/>
        <v>385936</v>
      </c>
      <c r="K602" s="1">
        <f t="shared" ca="1" si="134"/>
        <v>747250</v>
      </c>
      <c r="L602" s="1">
        <f t="shared" ca="1" si="134"/>
        <v>178387</v>
      </c>
      <c r="M602" s="1">
        <f t="shared" ca="1" si="134"/>
        <v>338695</v>
      </c>
      <c r="N602" s="1">
        <f t="shared" ca="1" si="134"/>
        <v>450276</v>
      </c>
      <c r="O602" s="1">
        <f t="shared" ca="1" si="134"/>
        <v>505562</v>
      </c>
      <c r="P602" s="1">
        <f t="shared" ca="1" si="134"/>
        <v>197850</v>
      </c>
      <c r="Q602" s="1" t="str">
        <f t="shared" ca="1" si="136"/>
        <v>朱亥</v>
      </c>
      <c r="R602" s="1" t="str">
        <f t="shared" ca="1" si="137"/>
        <v>暴鸢</v>
      </c>
      <c r="S602" s="1" t="str">
        <f t="shared" ca="1" si="138"/>
        <v>聂荌</v>
      </c>
      <c r="T602" s="1" t="str">
        <f t="shared" ca="1" si="139"/>
        <v>嫪毐</v>
      </c>
      <c r="U602" s="1" t="str">
        <f t="shared" ca="1" si="140"/>
        <v>朱亥</v>
      </c>
      <c r="V602" s="1" t="str">
        <f t="shared" ca="1" si="141"/>
        <v>嫪毐</v>
      </c>
      <c r="W602" s="1" t="str">
        <f t="shared" ca="1" si="142"/>
        <v>嫪毐</v>
      </c>
      <c r="X602" s="1" t="str">
        <f t="shared" ca="1" si="143"/>
        <v>田忌</v>
      </c>
      <c r="Y602" s="1" t="str">
        <f t="shared" ca="1" si="144"/>
        <v>莫邪</v>
      </c>
      <c r="Z602" s="1" t="str">
        <f t="shared" ca="1" si="145"/>
        <v>嫪毐</v>
      </c>
    </row>
    <row r="603" spans="6:26" x14ac:dyDescent="0.2">
      <c r="F603" s="1">
        <v>602</v>
      </c>
      <c r="G603" s="1">
        <f t="shared" ca="1" si="135"/>
        <v>226044</v>
      </c>
      <c r="H603" s="1">
        <f t="shared" ca="1" si="134"/>
        <v>949302</v>
      </c>
      <c r="I603" s="1">
        <f t="shared" ca="1" si="134"/>
        <v>934414</v>
      </c>
      <c r="J603" s="1">
        <f t="shared" ca="1" si="134"/>
        <v>212474</v>
      </c>
      <c r="K603" s="1">
        <f t="shared" ca="1" si="134"/>
        <v>669838</v>
      </c>
      <c r="L603" s="1">
        <f t="shared" ca="1" si="134"/>
        <v>769959</v>
      </c>
      <c r="M603" s="1">
        <f t="shared" ca="1" si="134"/>
        <v>647795</v>
      </c>
      <c r="N603" s="1">
        <f t="shared" ca="1" si="134"/>
        <v>381497</v>
      </c>
      <c r="O603" s="1">
        <f t="shared" ca="1" si="134"/>
        <v>368349</v>
      </c>
      <c r="P603" s="1">
        <f t="shared" ca="1" si="134"/>
        <v>993752</v>
      </c>
      <c r="Q603" s="1" t="str">
        <f t="shared" ca="1" si="136"/>
        <v>嫪毐</v>
      </c>
      <c r="R603" s="1" t="str">
        <f t="shared" ca="1" si="137"/>
        <v>申不害</v>
      </c>
      <c r="S603" s="1" t="str">
        <f t="shared" ca="1" si="138"/>
        <v>暴鸢</v>
      </c>
      <c r="T603" s="1" t="str">
        <f t="shared" ca="1" si="139"/>
        <v>嫪毐</v>
      </c>
      <c r="U603" s="1" t="str">
        <f t="shared" ca="1" si="140"/>
        <v>朱亥</v>
      </c>
      <c r="V603" s="1" t="str">
        <f t="shared" ca="1" si="141"/>
        <v>朱亥</v>
      </c>
      <c r="W603" s="1" t="str">
        <f t="shared" ca="1" si="142"/>
        <v>朱亥</v>
      </c>
      <c r="X603" s="1" t="str">
        <f t="shared" ca="1" si="143"/>
        <v>嫪毐</v>
      </c>
      <c r="Y603" s="1" t="str">
        <f t="shared" ca="1" si="144"/>
        <v>嫪毐</v>
      </c>
      <c r="Z603" s="1" t="str">
        <f t="shared" ca="1" si="145"/>
        <v>伍子胥</v>
      </c>
    </row>
    <row r="604" spans="6:26" x14ac:dyDescent="0.2">
      <c r="F604" s="1">
        <v>603</v>
      </c>
      <c r="G604" s="1">
        <f t="shared" ca="1" si="135"/>
        <v>111146</v>
      </c>
      <c r="H604" s="1">
        <f t="shared" ca="1" si="134"/>
        <v>535478</v>
      </c>
      <c r="I604" s="1">
        <f t="shared" ca="1" si="134"/>
        <v>249602</v>
      </c>
      <c r="J604" s="1">
        <f t="shared" ca="1" si="134"/>
        <v>153074</v>
      </c>
      <c r="K604" s="1">
        <f t="shared" ca="1" si="134"/>
        <v>978841</v>
      </c>
      <c r="L604" s="1">
        <f t="shared" ca="1" si="134"/>
        <v>93167</v>
      </c>
      <c r="M604" s="1">
        <f t="shared" ca="1" si="134"/>
        <v>587372</v>
      </c>
      <c r="N604" s="1">
        <f t="shared" ca="1" si="134"/>
        <v>491108</v>
      </c>
      <c r="O604" s="1">
        <f t="shared" ca="1" si="134"/>
        <v>849746</v>
      </c>
      <c r="P604" s="1">
        <f t="shared" ca="1" si="134"/>
        <v>248564</v>
      </c>
      <c r="Q604" s="1" t="str">
        <f t="shared" ca="1" si="136"/>
        <v>嫪毐</v>
      </c>
      <c r="R604" s="1" t="str">
        <f t="shared" ca="1" si="137"/>
        <v>孙叔敖</v>
      </c>
      <c r="S604" s="1" t="str">
        <f t="shared" ca="1" si="138"/>
        <v>嫪毐</v>
      </c>
      <c r="T604" s="1" t="str">
        <f t="shared" ca="1" si="139"/>
        <v>嫪毐</v>
      </c>
      <c r="U604" s="1" t="str">
        <f t="shared" ca="1" si="140"/>
        <v>秦开</v>
      </c>
      <c r="V604" s="1" t="str">
        <f t="shared" ca="1" si="141"/>
        <v>嫪毐</v>
      </c>
      <c r="W604" s="1" t="str">
        <f t="shared" ca="1" si="142"/>
        <v>朱亥</v>
      </c>
      <c r="X604" s="1" t="str">
        <f t="shared" ca="1" si="143"/>
        <v>春申君</v>
      </c>
      <c r="Y604" s="1" t="str">
        <f t="shared" ca="1" si="144"/>
        <v>朱亥</v>
      </c>
      <c r="Z604" s="1" t="str">
        <f t="shared" ca="1" si="145"/>
        <v>嫪毐</v>
      </c>
    </row>
    <row r="605" spans="6:26" x14ac:dyDescent="0.2">
      <c r="F605" s="1">
        <v>604</v>
      </c>
      <c r="G605" s="1">
        <f t="shared" ca="1" si="135"/>
        <v>359412</v>
      </c>
      <c r="H605" s="1">
        <f t="shared" ca="1" si="134"/>
        <v>20832</v>
      </c>
      <c r="I605" s="1">
        <f t="shared" ca="1" si="134"/>
        <v>483748</v>
      </c>
      <c r="J605" s="1">
        <f t="shared" ca="1" si="134"/>
        <v>42703</v>
      </c>
      <c r="K605" s="1">
        <f t="shared" ca="1" si="134"/>
        <v>703268</v>
      </c>
      <c r="L605" s="1">
        <f t="shared" ca="1" si="134"/>
        <v>442169</v>
      </c>
      <c r="M605" s="1">
        <f t="shared" ca="1" si="134"/>
        <v>166412</v>
      </c>
      <c r="N605" s="1">
        <f t="shared" ca="1" si="134"/>
        <v>121251</v>
      </c>
      <c r="O605" s="1">
        <f t="shared" ca="1" si="134"/>
        <v>887444</v>
      </c>
      <c r="P605" s="1">
        <f t="shared" ref="H605:P634" ca="1" si="146">RANDBETWEEN(1,1000000)</f>
        <v>28821</v>
      </c>
      <c r="Q605" s="1" t="str">
        <f t="shared" ca="1" si="136"/>
        <v>嫪毐</v>
      </c>
      <c r="R605" s="1" t="str">
        <f t="shared" ca="1" si="137"/>
        <v>聂荌</v>
      </c>
      <c r="S605" s="1" t="str">
        <f t="shared" ca="1" si="138"/>
        <v>春申君</v>
      </c>
      <c r="T605" s="1" t="str">
        <f t="shared" ca="1" si="139"/>
        <v>聂荌</v>
      </c>
      <c r="U605" s="1" t="str">
        <f t="shared" ca="1" si="140"/>
        <v>朱亥</v>
      </c>
      <c r="V605" s="1" t="str">
        <f t="shared" ca="1" si="141"/>
        <v>田忌</v>
      </c>
      <c r="W605" s="1" t="str">
        <f t="shared" ca="1" si="142"/>
        <v>嫪毐</v>
      </c>
      <c r="X605" s="1" t="str">
        <f t="shared" ca="1" si="143"/>
        <v>嫪毐</v>
      </c>
      <c r="Y605" s="1" t="str">
        <f t="shared" ca="1" si="144"/>
        <v>西门豹</v>
      </c>
      <c r="Z605" s="1" t="str">
        <f t="shared" ca="1" si="145"/>
        <v>聂荌</v>
      </c>
    </row>
    <row r="606" spans="6:26" x14ac:dyDescent="0.2">
      <c r="F606" s="1">
        <v>605</v>
      </c>
      <c r="G606" s="1">
        <f t="shared" ca="1" si="135"/>
        <v>228672</v>
      </c>
      <c r="H606" s="1">
        <f t="shared" ca="1" si="146"/>
        <v>513142</v>
      </c>
      <c r="I606" s="1">
        <f t="shared" ca="1" si="146"/>
        <v>141560</v>
      </c>
      <c r="J606" s="1">
        <f t="shared" ca="1" si="146"/>
        <v>370357</v>
      </c>
      <c r="K606" s="1">
        <f t="shared" ca="1" si="146"/>
        <v>879797</v>
      </c>
      <c r="L606" s="1">
        <f t="shared" ca="1" si="146"/>
        <v>681164</v>
      </c>
      <c r="M606" s="1">
        <f t="shared" ca="1" si="146"/>
        <v>692957</v>
      </c>
      <c r="N606" s="1">
        <f t="shared" ca="1" si="146"/>
        <v>326939</v>
      </c>
      <c r="O606" s="1">
        <f t="shared" ca="1" si="146"/>
        <v>46452</v>
      </c>
      <c r="P606" s="1">
        <f t="shared" ca="1" si="146"/>
        <v>472190</v>
      </c>
      <c r="Q606" s="1" t="str">
        <f t="shared" ca="1" si="136"/>
        <v>嫪毐</v>
      </c>
      <c r="R606" s="1" t="str">
        <f t="shared" ca="1" si="137"/>
        <v>莫邪</v>
      </c>
      <c r="S606" s="1" t="str">
        <f t="shared" ca="1" si="138"/>
        <v>嫪毐</v>
      </c>
      <c r="T606" s="1" t="str">
        <f t="shared" ca="1" si="139"/>
        <v>嫪毐</v>
      </c>
      <c r="U606" s="1" t="str">
        <f t="shared" ca="1" si="140"/>
        <v>朱亥</v>
      </c>
      <c r="V606" s="1" t="str">
        <f t="shared" ca="1" si="141"/>
        <v>朱亥</v>
      </c>
      <c r="W606" s="1" t="str">
        <f t="shared" ca="1" si="142"/>
        <v>朱亥</v>
      </c>
      <c r="X606" s="1" t="str">
        <f t="shared" ca="1" si="143"/>
        <v>嫪毐</v>
      </c>
      <c r="Y606" s="1" t="str">
        <f t="shared" ca="1" si="144"/>
        <v>专诸</v>
      </c>
      <c r="Z606" s="1" t="str">
        <f t="shared" ca="1" si="145"/>
        <v>项燕</v>
      </c>
    </row>
    <row r="607" spans="6:26" x14ac:dyDescent="0.2">
      <c r="F607" s="1">
        <v>606</v>
      </c>
      <c r="G607" s="1">
        <f t="shared" ca="1" si="135"/>
        <v>695920</v>
      </c>
      <c r="H607" s="1">
        <f t="shared" ca="1" si="146"/>
        <v>785912</v>
      </c>
      <c r="I607" s="1">
        <f t="shared" ca="1" si="146"/>
        <v>529199</v>
      </c>
      <c r="J607" s="1">
        <f t="shared" ca="1" si="146"/>
        <v>763855</v>
      </c>
      <c r="K607" s="1">
        <f t="shared" ca="1" si="146"/>
        <v>924040</v>
      </c>
      <c r="L607" s="1">
        <f t="shared" ca="1" si="146"/>
        <v>188353</v>
      </c>
      <c r="M607" s="1">
        <f t="shared" ca="1" si="146"/>
        <v>920079</v>
      </c>
      <c r="N607" s="1">
        <f t="shared" ca="1" si="146"/>
        <v>631826</v>
      </c>
      <c r="O607" s="1">
        <f t="shared" ca="1" si="146"/>
        <v>789970</v>
      </c>
      <c r="P607" s="1">
        <f t="shared" ca="1" si="146"/>
        <v>149979</v>
      </c>
      <c r="Q607" s="1" t="str">
        <f t="shared" ca="1" si="136"/>
        <v>朱亥</v>
      </c>
      <c r="R607" s="1" t="str">
        <f t="shared" ca="1" si="137"/>
        <v>朱亥</v>
      </c>
      <c r="S607" s="1" t="str">
        <f t="shared" ca="1" si="138"/>
        <v>孙叔敖</v>
      </c>
      <c r="T607" s="1" t="str">
        <f t="shared" ca="1" si="139"/>
        <v>朱亥</v>
      </c>
      <c r="U607" s="1" t="str">
        <f t="shared" ca="1" si="140"/>
        <v>暴鸢</v>
      </c>
      <c r="V607" s="1" t="str">
        <f t="shared" ca="1" si="141"/>
        <v>嫪毐</v>
      </c>
      <c r="W607" s="1" t="str">
        <f t="shared" ca="1" si="142"/>
        <v>暴鸢</v>
      </c>
      <c r="X607" s="1" t="str">
        <f t="shared" ca="1" si="143"/>
        <v>朱亥</v>
      </c>
      <c r="Y607" s="1" t="str">
        <f t="shared" ca="1" si="144"/>
        <v>朱亥</v>
      </c>
      <c r="Z607" s="1" t="str">
        <f t="shared" ca="1" si="145"/>
        <v>嫪毐</v>
      </c>
    </row>
    <row r="608" spans="6:26" x14ac:dyDescent="0.2">
      <c r="F608" s="1">
        <v>607</v>
      </c>
      <c r="G608" s="1">
        <f t="shared" ca="1" si="135"/>
        <v>452132</v>
      </c>
      <c r="H608" s="1">
        <f t="shared" ca="1" si="146"/>
        <v>167464</v>
      </c>
      <c r="I608" s="1">
        <f t="shared" ca="1" si="146"/>
        <v>22203</v>
      </c>
      <c r="J608" s="1">
        <f t="shared" ca="1" si="146"/>
        <v>104867</v>
      </c>
      <c r="K608" s="1">
        <f t="shared" ca="1" si="146"/>
        <v>735687</v>
      </c>
      <c r="L608" s="1">
        <f t="shared" ca="1" si="146"/>
        <v>899372</v>
      </c>
      <c r="M608" s="1">
        <f t="shared" ca="1" si="146"/>
        <v>901988</v>
      </c>
      <c r="N608" s="1">
        <f t="shared" ca="1" si="146"/>
        <v>40104</v>
      </c>
      <c r="O608" s="1">
        <f t="shared" ca="1" si="146"/>
        <v>617508</v>
      </c>
      <c r="P608" s="1">
        <f t="shared" ca="1" si="146"/>
        <v>382958</v>
      </c>
      <c r="Q608" s="1" t="str">
        <f t="shared" ca="1" si="136"/>
        <v>田忌</v>
      </c>
      <c r="R608" s="1" t="str">
        <f t="shared" ca="1" si="137"/>
        <v>嫪毐</v>
      </c>
      <c r="S608" s="1" t="str">
        <f t="shared" ca="1" si="138"/>
        <v>聂荌</v>
      </c>
      <c r="T608" s="1" t="str">
        <f t="shared" ca="1" si="139"/>
        <v>嫪毐</v>
      </c>
      <c r="U608" s="1" t="str">
        <f t="shared" ca="1" si="140"/>
        <v>朱亥</v>
      </c>
      <c r="V608" s="1" t="str">
        <f t="shared" ca="1" si="141"/>
        <v>西门豹</v>
      </c>
      <c r="W608" s="1" t="str">
        <f t="shared" ca="1" si="142"/>
        <v>西门豹</v>
      </c>
      <c r="X608" s="1" t="str">
        <f t="shared" ca="1" si="143"/>
        <v>聂荌</v>
      </c>
      <c r="Y608" s="1" t="str">
        <f t="shared" ca="1" si="144"/>
        <v>朱亥</v>
      </c>
      <c r="Z608" s="1" t="str">
        <f t="shared" ca="1" si="145"/>
        <v>嫪毐</v>
      </c>
    </row>
    <row r="609" spans="6:26" x14ac:dyDescent="0.2">
      <c r="F609" s="1">
        <v>608</v>
      </c>
      <c r="G609" s="1">
        <f t="shared" ca="1" si="135"/>
        <v>9208</v>
      </c>
      <c r="H609" s="1">
        <f t="shared" ca="1" si="146"/>
        <v>348979</v>
      </c>
      <c r="I609" s="1">
        <f t="shared" ca="1" si="146"/>
        <v>774572</v>
      </c>
      <c r="J609" s="1">
        <f t="shared" ca="1" si="146"/>
        <v>496927</v>
      </c>
      <c r="K609" s="1">
        <f t="shared" ca="1" si="146"/>
        <v>990144</v>
      </c>
      <c r="L609" s="1">
        <f t="shared" ca="1" si="146"/>
        <v>794701</v>
      </c>
      <c r="M609" s="1">
        <f t="shared" ca="1" si="146"/>
        <v>747279</v>
      </c>
      <c r="N609" s="1">
        <f t="shared" ca="1" si="146"/>
        <v>950957</v>
      </c>
      <c r="O609" s="1">
        <f t="shared" ca="1" si="146"/>
        <v>76215</v>
      </c>
      <c r="P609" s="1">
        <f t="shared" ca="1" si="146"/>
        <v>122684</v>
      </c>
      <c r="Q609" s="1" t="str">
        <f t="shared" ca="1" si="136"/>
        <v>义渠骇</v>
      </c>
      <c r="R609" s="1" t="str">
        <f t="shared" ca="1" si="137"/>
        <v>嫪毐</v>
      </c>
      <c r="S609" s="1" t="str">
        <f t="shared" ca="1" si="138"/>
        <v>朱亥</v>
      </c>
      <c r="T609" s="1" t="str">
        <f t="shared" ca="1" si="139"/>
        <v>春申君</v>
      </c>
      <c r="U609" s="1" t="str">
        <f t="shared" ca="1" si="140"/>
        <v>褒姒</v>
      </c>
      <c r="V609" s="1" t="str">
        <f t="shared" ca="1" si="141"/>
        <v>朱亥</v>
      </c>
      <c r="W609" s="1" t="str">
        <f t="shared" ca="1" si="142"/>
        <v>朱亥</v>
      </c>
      <c r="X609" s="1" t="str">
        <f t="shared" ca="1" si="143"/>
        <v>申不害</v>
      </c>
      <c r="Y609" s="1" t="str">
        <f t="shared" ca="1" si="144"/>
        <v>吕不韦</v>
      </c>
      <c r="Z609" s="1" t="str">
        <f t="shared" ca="1" si="145"/>
        <v>嫪毐</v>
      </c>
    </row>
    <row r="610" spans="6:26" x14ac:dyDescent="0.2">
      <c r="F610" s="1">
        <v>609</v>
      </c>
      <c r="G610" s="1">
        <f t="shared" ca="1" si="135"/>
        <v>318061</v>
      </c>
      <c r="H610" s="1">
        <f t="shared" ca="1" si="146"/>
        <v>253953</v>
      </c>
      <c r="I610" s="1">
        <f t="shared" ca="1" si="146"/>
        <v>872110</v>
      </c>
      <c r="J610" s="1">
        <f t="shared" ca="1" si="146"/>
        <v>57105</v>
      </c>
      <c r="K610" s="1">
        <f t="shared" ca="1" si="146"/>
        <v>336678</v>
      </c>
      <c r="L610" s="1">
        <f t="shared" ca="1" si="146"/>
        <v>13141</v>
      </c>
      <c r="M610" s="1">
        <f t="shared" ca="1" si="146"/>
        <v>249356</v>
      </c>
      <c r="N610" s="1">
        <f t="shared" ca="1" si="146"/>
        <v>736882</v>
      </c>
      <c r="O610" s="1">
        <f t="shared" ca="1" si="146"/>
        <v>131667</v>
      </c>
      <c r="P610" s="1">
        <f t="shared" ca="1" si="146"/>
        <v>48116</v>
      </c>
      <c r="Q610" s="1" t="str">
        <f t="shared" ca="1" si="136"/>
        <v>嫪毐</v>
      </c>
      <c r="R610" s="1" t="str">
        <f t="shared" ca="1" si="137"/>
        <v>嫪毐</v>
      </c>
      <c r="S610" s="1" t="str">
        <f t="shared" ca="1" si="138"/>
        <v>朱亥</v>
      </c>
      <c r="T610" s="1" t="str">
        <f t="shared" ca="1" si="139"/>
        <v>专诸</v>
      </c>
      <c r="U610" s="1" t="str">
        <f t="shared" ca="1" si="140"/>
        <v>嫪毐</v>
      </c>
      <c r="V610" s="1" t="str">
        <f t="shared" ca="1" si="141"/>
        <v>信陵君</v>
      </c>
      <c r="W610" s="1" t="str">
        <f t="shared" ca="1" si="142"/>
        <v>嫪毐</v>
      </c>
      <c r="X610" s="1" t="str">
        <f t="shared" ca="1" si="143"/>
        <v>朱亥</v>
      </c>
      <c r="Y610" s="1" t="str">
        <f t="shared" ca="1" si="144"/>
        <v>嫪毐</v>
      </c>
      <c r="Z610" s="1" t="str">
        <f t="shared" ca="1" si="145"/>
        <v>专诸</v>
      </c>
    </row>
    <row r="611" spans="6:26" x14ac:dyDescent="0.2">
      <c r="F611" s="1">
        <v>610</v>
      </c>
      <c r="G611" s="1">
        <f t="shared" ca="1" si="135"/>
        <v>430696</v>
      </c>
      <c r="H611" s="1">
        <f t="shared" ca="1" si="146"/>
        <v>683153</v>
      </c>
      <c r="I611" s="1">
        <f t="shared" ca="1" si="146"/>
        <v>673818</v>
      </c>
      <c r="J611" s="1">
        <f t="shared" ca="1" si="146"/>
        <v>696490</v>
      </c>
      <c r="K611" s="1">
        <f t="shared" ca="1" si="146"/>
        <v>531413</v>
      </c>
      <c r="L611" s="1">
        <f t="shared" ca="1" si="146"/>
        <v>836622</v>
      </c>
      <c r="M611" s="1">
        <f t="shared" ca="1" si="146"/>
        <v>312861</v>
      </c>
      <c r="N611" s="1">
        <f t="shared" ca="1" si="146"/>
        <v>326720</v>
      </c>
      <c r="O611" s="1">
        <f t="shared" ca="1" si="146"/>
        <v>388030</v>
      </c>
      <c r="P611" s="1">
        <f t="shared" ca="1" si="146"/>
        <v>922476</v>
      </c>
      <c r="Q611" s="1" t="str">
        <f t="shared" ca="1" si="136"/>
        <v>田忌</v>
      </c>
      <c r="R611" s="1" t="str">
        <f t="shared" ca="1" si="137"/>
        <v>朱亥</v>
      </c>
      <c r="S611" s="1" t="str">
        <f t="shared" ca="1" si="138"/>
        <v>朱亥</v>
      </c>
      <c r="T611" s="1" t="str">
        <f t="shared" ca="1" si="139"/>
        <v>朱亥</v>
      </c>
      <c r="U611" s="1" t="str">
        <f t="shared" ca="1" si="140"/>
        <v>孙叔敖</v>
      </c>
      <c r="V611" s="1" t="str">
        <f t="shared" ca="1" si="141"/>
        <v>朱亥</v>
      </c>
      <c r="W611" s="1" t="str">
        <f t="shared" ca="1" si="142"/>
        <v>嫪毐</v>
      </c>
      <c r="X611" s="1" t="str">
        <f t="shared" ca="1" si="143"/>
        <v>嫪毐</v>
      </c>
      <c r="Y611" s="1" t="str">
        <f t="shared" ca="1" si="144"/>
        <v>樗里疾</v>
      </c>
      <c r="Z611" s="1" t="str">
        <f t="shared" ca="1" si="145"/>
        <v>暴鸢</v>
      </c>
    </row>
    <row r="612" spans="6:26" x14ac:dyDescent="0.2">
      <c r="F612" s="1">
        <v>611</v>
      </c>
      <c r="G612" s="1">
        <f t="shared" ca="1" si="135"/>
        <v>424373</v>
      </c>
      <c r="H612" s="1">
        <f t="shared" ca="1" si="146"/>
        <v>739413</v>
      </c>
      <c r="I612" s="1">
        <f t="shared" ca="1" si="146"/>
        <v>552614</v>
      </c>
      <c r="J612" s="1">
        <f t="shared" ca="1" si="146"/>
        <v>204880</v>
      </c>
      <c r="K612" s="1">
        <f t="shared" ca="1" si="146"/>
        <v>997796</v>
      </c>
      <c r="L612" s="1">
        <f t="shared" ca="1" si="146"/>
        <v>720439</v>
      </c>
      <c r="M612" s="1">
        <f t="shared" ca="1" si="146"/>
        <v>353040</v>
      </c>
      <c r="N612" s="1">
        <f t="shared" ca="1" si="146"/>
        <v>923796</v>
      </c>
      <c r="O612" s="1">
        <f t="shared" ca="1" si="146"/>
        <v>953637</v>
      </c>
      <c r="P612" s="1">
        <f t="shared" ca="1" si="146"/>
        <v>475098</v>
      </c>
      <c r="Q612" s="1" t="str">
        <f t="shared" ca="1" si="136"/>
        <v>扁鹊</v>
      </c>
      <c r="R612" s="1" t="str">
        <f t="shared" ca="1" si="137"/>
        <v>朱亥</v>
      </c>
      <c r="S612" s="1" t="str">
        <f t="shared" ca="1" si="138"/>
        <v>孙叔敖</v>
      </c>
      <c r="T612" s="1" t="str">
        <f t="shared" ca="1" si="139"/>
        <v>嫪毐</v>
      </c>
      <c r="U612" s="1" t="str">
        <f t="shared" ca="1" si="140"/>
        <v>欧冶子</v>
      </c>
      <c r="V612" s="1" t="str">
        <f t="shared" ca="1" si="141"/>
        <v>朱亥</v>
      </c>
      <c r="W612" s="1" t="str">
        <f t="shared" ca="1" si="142"/>
        <v>嫪毐</v>
      </c>
      <c r="X612" s="1" t="str">
        <f t="shared" ca="1" si="143"/>
        <v>暴鸢</v>
      </c>
      <c r="Y612" s="1" t="str">
        <f t="shared" ca="1" si="144"/>
        <v>荆轲</v>
      </c>
      <c r="Z612" s="1" t="str">
        <f t="shared" ca="1" si="145"/>
        <v>春申君</v>
      </c>
    </row>
    <row r="613" spans="6:26" x14ac:dyDescent="0.2">
      <c r="F613" s="1">
        <v>612</v>
      </c>
      <c r="G613" s="1">
        <f t="shared" ca="1" si="135"/>
        <v>644861</v>
      </c>
      <c r="H613" s="1">
        <f t="shared" ca="1" si="146"/>
        <v>937910</v>
      </c>
      <c r="I613" s="1">
        <f t="shared" ca="1" si="146"/>
        <v>51967</v>
      </c>
      <c r="J613" s="1">
        <f t="shared" ca="1" si="146"/>
        <v>718991</v>
      </c>
      <c r="K613" s="1">
        <f t="shared" ca="1" si="146"/>
        <v>783041</v>
      </c>
      <c r="L613" s="1">
        <f t="shared" ca="1" si="146"/>
        <v>793068</v>
      </c>
      <c r="M613" s="1">
        <f t="shared" ca="1" si="146"/>
        <v>709244</v>
      </c>
      <c r="N613" s="1">
        <f t="shared" ca="1" si="146"/>
        <v>309279</v>
      </c>
      <c r="O613" s="1">
        <f t="shared" ca="1" si="146"/>
        <v>356765</v>
      </c>
      <c r="P613" s="1">
        <f t="shared" ca="1" si="146"/>
        <v>516566</v>
      </c>
      <c r="Q613" s="1" t="str">
        <f t="shared" ca="1" si="136"/>
        <v>朱亥</v>
      </c>
      <c r="R613" s="1" t="str">
        <f t="shared" ca="1" si="137"/>
        <v>暴鸢</v>
      </c>
      <c r="S613" s="1" t="str">
        <f t="shared" ca="1" si="138"/>
        <v>专诸</v>
      </c>
      <c r="T613" s="1" t="str">
        <f t="shared" ca="1" si="139"/>
        <v>朱亥</v>
      </c>
      <c r="U613" s="1" t="str">
        <f t="shared" ca="1" si="140"/>
        <v>朱亥</v>
      </c>
      <c r="V613" s="1" t="str">
        <f t="shared" ca="1" si="141"/>
        <v>朱亥</v>
      </c>
      <c r="W613" s="1" t="str">
        <f t="shared" ca="1" si="142"/>
        <v>朱亥</v>
      </c>
      <c r="X613" s="1" t="str">
        <f t="shared" ca="1" si="143"/>
        <v>嫪毐</v>
      </c>
      <c r="Y613" s="1" t="str">
        <f t="shared" ca="1" si="144"/>
        <v>嫪毐</v>
      </c>
      <c r="Z613" s="1" t="str">
        <f t="shared" ca="1" si="145"/>
        <v>莫邪</v>
      </c>
    </row>
    <row r="614" spans="6:26" x14ac:dyDescent="0.2">
      <c r="F614" s="1">
        <v>613</v>
      </c>
      <c r="G614" s="1">
        <f t="shared" ca="1" si="135"/>
        <v>105117</v>
      </c>
      <c r="H614" s="1">
        <f t="shared" ca="1" si="146"/>
        <v>526804</v>
      </c>
      <c r="I614" s="1">
        <f t="shared" ca="1" si="146"/>
        <v>594123</v>
      </c>
      <c r="J614" s="1">
        <f t="shared" ca="1" si="146"/>
        <v>733491</v>
      </c>
      <c r="K614" s="1">
        <f t="shared" ca="1" si="146"/>
        <v>584217</v>
      </c>
      <c r="L614" s="1">
        <f t="shared" ca="1" si="146"/>
        <v>708994</v>
      </c>
      <c r="M614" s="1">
        <f t="shared" ca="1" si="146"/>
        <v>866548</v>
      </c>
      <c r="N614" s="1">
        <f t="shared" ca="1" si="146"/>
        <v>857434</v>
      </c>
      <c r="O614" s="1">
        <f t="shared" ca="1" si="146"/>
        <v>758852</v>
      </c>
      <c r="P614" s="1">
        <f t="shared" ca="1" si="146"/>
        <v>697003</v>
      </c>
      <c r="Q614" s="1" t="str">
        <f t="shared" ca="1" si="136"/>
        <v>嫪毐</v>
      </c>
      <c r="R614" s="1" t="str">
        <f t="shared" ca="1" si="137"/>
        <v>莫邪</v>
      </c>
      <c r="S614" s="1" t="str">
        <f t="shared" ca="1" si="138"/>
        <v>朱亥</v>
      </c>
      <c r="T614" s="1" t="str">
        <f t="shared" ca="1" si="139"/>
        <v>朱亥</v>
      </c>
      <c r="U614" s="1" t="str">
        <f t="shared" ca="1" si="140"/>
        <v>朱亥</v>
      </c>
      <c r="V614" s="1" t="str">
        <f t="shared" ca="1" si="141"/>
        <v>朱亥</v>
      </c>
      <c r="W614" s="1" t="str">
        <f t="shared" ca="1" si="142"/>
        <v>朱亥</v>
      </c>
      <c r="X614" s="1" t="str">
        <f t="shared" ca="1" si="143"/>
        <v>朱亥</v>
      </c>
      <c r="Y614" s="1" t="str">
        <f t="shared" ca="1" si="144"/>
        <v>朱亥</v>
      </c>
      <c r="Z614" s="1" t="str">
        <f t="shared" ca="1" si="145"/>
        <v>朱亥</v>
      </c>
    </row>
    <row r="615" spans="6:26" x14ac:dyDescent="0.2">
      <c r="F615" s="1">
        <v>614</v>
      </c>
      <c r="G615" s="1">
        <f t="shared" ca="1" si="135"/>
        <v>247212</v>
      </c>
      <c r="H615" s="1">
        <f t="shared" ca="1" si="146"/>
        <v>644743</v>
      </c>
      <c r="I615" s="1">
        <f t="shared" ca="1" si="146"/>
        <v>981749</v>
      </c>
      <c r="J615" s="1">
        <f t="shared" ca="1" si="146"/>
        <v>997903</v>
      </c>
      <c r="K615" s="1">
        <f t="shared" ca="1" si="146"/>
        <v>168251</v>
      </c>
      <c r="L615" s="1">
        <f t="shared" ca="1" si="146"/>
        <v>587435</v>
      </c>
      <c r="M615" s="1">
        <f t="shared" ca="1" si="146"/>
        <v>486876</v>
      </c>
      <c r="N615" s="1">
        <f t="shared" ca="1" si="146"/>
        <v>359709</v>
      </c>
      <c r="O615" s="1">
        <f t="shared" ca="1" si="146"/>
        <v>657481</v>
      </c>
      <c r="P615" s="1">
        <f t="shared" ca="1" si="146"/>
        <v>117619</v>
      </c>
      <c r="Q615" s="1" t="str">
        <f t="shared" ca="1" si="136"/>
        <v>嫪毐</v>
      </c>
      <c r="R615" s="1" t="str">
        <f t="shared" ca="1" si="137"/>
        <v>朱亥</v>
      </c>
      <c r="S615" s="1" t="str">
        <f t="shared" ca="1" si="138"/>
        <v>秦开</v>
      </c>
      <c r="T615" s="1" t="str">
        <f t="shared" ca="1" si="139"/>
        <v>欧冶子</v>
      </c>
      <c r="U615" s="1" t="str">
        <f t="shared" ca="1" si="140"/>
        <v>嫪毐</v>
      </c>
      <c r="V615" s="1" t="str">
        <f t="shared" ca="1" si="141"/>
        <v>朱亥</v>
      </c>
      <c r="W615" s="1" t="str">
        <f t="shared" ca="1" si="142"/>
        <v>春申君</v>
      </c>
      <c r="X615" s="1" t="str">
        <f t="shared" ca="1" si="143"/>
        <v>嫪毐</v>
      </c>
      <c r="Y615" s="1" t="str">
        <f t="shared" ca="1" si="144"/>
        <v>朱亥</v>
      </c>
      <c r="Z615" s="1" t="str">
        <f t="shared" ca="1" si="145"/>
        <v>嫪毐</v>
      </c>
    </row>
    <row r="616" spans="6:26" x14ac:dyDescent="0.2">
      <c r="F616" s="1">
        <v>615</v>
      </c>
      <c r="G616" s="1">
        <f t="shared" ca="1" si="135"/>
        <v>161250</v>
      </c>
      <c r="H616" s="1">
        <f t="shared" ca="1" si="146"/>
        <v>286066</v>
      </c>
      <c r="I616" s="1">
        <f t="shared" ca="1" si="146"/>
        <v>287407</v>
      </c>
      <c r="J616" s="1">
        <f t="shared" ca="1" si="146"/>
        <v>638835</v>
      </c>
      <c r="K616" s="1">
        <f t="shared" ca="1" si="146"/>
        <v>685086</v>
      </c>
      <c r="L616" s="1">
        <f t="shared" ca="1" si="146"/>
        <v>750049</v>
      </c>
      <c r="M616" s="1">
        <f t="shared" ca="1" si="146"/>
        <v>475136</v>
      </c>
      <c r="N616" s="1">
        <f t="shared" ca="1" si="146"/>
        <v>254964</v>
      </c>
      <c r="O616" s="1">
        <f t="shared" ca="1" si="146"/>
        <v>73209</v>
      </c>
      <c r="P616" s="1">
        <f t="shared" ca="1" si="146"/>
        <v>881940</v>
      </c>
      <c r="Q616" s="1" t="str">
        <f t="shared" ca="1" si="136"/>
        <v>嫪毐</v>
      </c>
      <c r="R616" s="1" t="str">
        <f t="shared" ca="1" si="137"/>
        <v>嫪毐</v>
      </c>
      <c r="S616" s="1" t="str">
        <f t="shared" ca="1" si="138"/>
        <v>嫪毐</v>
      </c>
      <c r="T616" s="1" t="str">
        <f t="shared" ca="1" si="139"/>
        <v>朱亥</v>
      </c>
      <c r="U616" s="1" t="str">
        <f t="shared" ca="1" si="140"/>
        <v>朱亥</v>
      </c>
      <c r="V616" s="1" t="str">
        <f t="shared" ca="1" si="141"/>
        <v>朱亥</v>
      </c>
      <c r="W616" s="1" t="str">
        <f t="shared" ca="1" si="142"/>
        <v>春申君</v>
      </c>
      <c r="X616" s="1" t="str">
        <f t="shared" ca="1" si="143"/>
        <v>嫪毐</v>
      </c>
      <c r="Y616" s="1" t="str">
        <f t="shared" ca="1" si="144"/>
        <v>田单</v>
      </c>
      <c r="Z616" s="1" t="str">
        <f t="shared" ca="1" si="145"/>
        <v>朱亥</v>
      </c>
    </row>
    <row r="617" spans="6:26" x14ac:dyDescent="0.2">
      <c r="F617" s="1">
        <v>616</v>
      </c>
      <c r="G617" s="1">
        <f t="shared" ca="1" si="135"/>
        <v>806902</v>
      </c>
      <c r="H617" s="1">
        <f t="shared" ca="1" si="146"/>
        <v>787986</v>
      </c>
      <c r="I617" s="1">
        <f t="shared" ca="1" si="146"/>
        <v>798408</v>
      </c>
      <c r="J617" s="1">
        <f t="shared" ca="1" si="146"/>
        <v>624718</v>
      </c>
      <c r="K617" s="1">
        <f t="shared" ca="1" si="146"/>
        <v>403451</v>
      </c>
      <c r="L617" s="1">
        <f t="shared" ca="1" si="146"/>
        <v>62675</v>
      </c>
      <c r="M617" s="1">
        <f t="shared" ca="1" si="146"/>
        <v>28506</v>
      </c>
      <c r="N617" s="1">
        <f t="shared" ca="1" si="146"/>
        <v>688958</v>
      </c>
      <c r="O617" s="1">
        <f t="shared" ca="1" si="146"/>
        <v>642737</v>
      </c>
      <c r="P617" s="1">
        <f t="shared" ca="1" si="146"/>
        <v>612139</v>
      </c>
      <c r="Q617" s="1" t="str">
        <f t="shared" ca="1" si="136"/>
        <v>朱亥</v>
      </c>
      <c r="R617" s="1" t="str">
        <f t="shared" ca="1" si="137"/>
        <v>朱亥</v>
      </c>
      <c r="S617" s="1" t="str">
        <f t="shared" ca="1" si="138"/>
        <v>朱亥</v>
      </c>
      <c r="T617" s="1" t="str">
        <f t="shared" ca="1" si="139"/>
        <v>朱亥</v>
      </c>
      <c r="U617" s="1" t="str">
        <f t="shared" ca="1" si="140"/>
        <v>钟无艳</v>
      </c>
      <c r="V617" s="1" t="str">
        <f t="shared" ca="1" si="141"/>
        <v>专诸</v>
      </c>
      <c r="W617" s="1" t="str">
        <f t="shared" ca="1" si="142"/>
        <v>聂荌</v>
      </c>
      <c r="X617" s="1" t="str">
        <f t="shared" ca="1" si="143"/>
        <v>朱亥</v>
      </c>
      <c r="Y617" s="1" t="str">
        <f t="shared" ca="1" si="144"/>
        <v>朱亥</v>
      </c>
      <c r="Z617" s="1" t="str">
        <f t="shared" ca="1" si="145"/>
        <v>朱亥</v>
      </c>
    </row>
    <row r="618" spans="6:26" x14ac:dyDescent="0.2">
      <c r="F618" s="1">
        <v>617</v>
      </c>
      <c r="G618" s="1">
        <f t="shared" ca="1" si="135"/>
        <v>279074</v>
      </c>
      <c r="H618" s="1">
        <f t="shared" ca="1" si="146"/>
        <v>35021</v>
      </c>
      <c r="I618" s="1">
        <f t="shared" ca="1" si="146"/>
        <v>499082</v>
      </c>
      <c r="J618" s="1">
        <f t="shared" ca="1" si="146"/>
        <v>111582</v>
      </c>
      <c r="K618" s="1">
        <f t="shared" ca="1" si="146"/>
        <v>321885</v>
      </c>
      <c r="L618" s="1">
        <f t="shared" ca="1" si="146"/>
        <v>980433</v>
      </c>
      <c r="M618" s="1">
        <f t="shared" ca="1" si="146"/>
        <v>749431</v>
      </c>
      <c r="N618" s="1">
        <f t="shared" ca="1" si="146"/>
        <v>896257</v>
      </c>
      <c r="O618" s="1">
        <f t="shared" ca="1" si="146"/>
        <v>752981</v>
      </c>
      <c r="P618" s="1">
        <f t="shared" ca="1" si="146"/>
        <v>957014</v>
      </c>
      <c r="Q618" s="1" t="str">
        <f t="shared" ca="1" si="136"/>
        <v>嫪毐</v>
      </c>
      <c r="R618" s="1" t="str">
        <f t="shared" ca="1" si="137"/>
        <v>聂荌</v>
      </c>
      <c r="S618" s="1" t="str">
        <f t="shared" ca="1" si="138"/>
        <v>春申君</v>
      </c>
      <c r="T618" s="1" t="str">
        <f t="shared" ca="1" si="139"/>
        <v>嫪毐</v>
      </c>
      <c r="U618" s="1" t="str">
        <f t="shared" ca="1" si="140"/>
        <v>嫪毐</v>
      </c>
      <c r="V618" s="1" t="str">
        <f t="shared" ca="1" si="141"/>
        <v>秦开</v>
      </c>
      <c r="W618" s="1" t="str">
        <f t="shared" ca="1" si="142"/>
        <v>朱亥</v>
      </c>
      <c r="X618" s="1" t="str">
        <f t="shared" ca="1" si="143"/>
        <v>西门豹</v>
      </c>
      <c r="Y618" s="1" t="str">
        <f t="shared" ca="1" si="144"/>
        <v>朱亥</v>
      </c>
      <c r="Z618" s="1" t="str">
        <f t="shared" ca="1" si="145"/>
        <v>荆轲</v>
      </c>
    </row>
    <row r="619" spans="6:26" x14ac:dyDescent="0.2">
      <c r="F619" s="1">
        <v>618</v>
      </c>
      <c r="G619" s="1">
        <f t="shared" ca="1" si="135"/>
        <v>341180</v>
      </c>
      <c r="H619" s="1">
        <f t="shared" ca="1" si="146"/>
        <v>864025</v>
      </c>
      <c r="I619" s="1">
        <f t="shared" ca="1" si="146"/>
        <v>186356</v>
      </c>
      <c r="J619" s="1">
        <f t="shared" ca="1" si="146"/>
        <v>287397</v>
      </c>
      <c r="K619" s="1">
        <f t="shared" ca="1" si="146"/>
        <v>138981</v>
      </c>
      <c r="L619" s="1">
        <f t="shared" ca="1" si="146"/>
        <v>274365</v>
      </c>
      <c r="M619" s="1">
        <f t="shared" ca="1" si="146"/>
        <v>150528</v>
      </c>
      <c r="N619" s="1">
        <f t="shared" ca="1" si="146"/>
        <v>204280</v>
      </c>
      <c r="O619" s="1">
        <f t="shared" ca="1" si="146"/>
        <v>400201</v>
      </c>
      <c r="P619" s="1">
        <f t="shared" ca="1" si="146"/>
        <v>424135</v>
      </c>
      <c r="Q619" s="1" t="str">
        <f t="shared" ca="1" si="136"/>
        <v>嫪毐</v>
      </c>
      <c r="R619" s="1" t="str">
        <f t="shared" ca="1" si="137"/>
        <v>朱亥</v>
      </c>
      <c r="S619" s="1" t="str">
        <f t="shared" ca="1" si="138"/>
        <v>嫪毐</v>
      </c>
      <c r="T619" s="1" t="str">
        <f t="shared" ca="1" si="139"/>
        <v>嫪毐</v>
      </c>
      <c r="U619" s="1" t="str">
        <f t="shared" ca="1" si="140"/>
        <v>嫪毐</v>
      </c>
      <c r="V619" s="1" t="str">
        <f t="shared" ca="1" si="141"/>
        <v>嫪毐</v>
      </c>
      <c r="W619" s="1" t="str">
        <f t="shared" ca="1" si="142"/>
        <v>嫪毐</v>
      </c>
      <c r="X619" s="1" t="str">
        <f t="shared" ca="1" si="143"/>
        <v>嫪毐</v>
      </c>
      <c r="Y619" s="1" t="str">
        <f t="shared" ca="1" si="144"/>
        <v>钟无艳</v>
      </c>
      <c r="Z619" s="1" t="str">
        <f t="shared" ca="1" si="145"/>
        <v>扁鹊</v>
      </c>
    </row>
    <row r="620" spans="6:26" x14ac:dyDescent="0.2">
      <c r="F620" s="1">
        <v>619</v>
      </c>
      <c r="G620" s="1">
        <f t="shared" ca="1" si="135"/>
        <v>93046</v>
      </c>
      <c r="H620" s="1">
        <f t="shared" ca="1" si="146"/>
        <v>495934</v>
      </c>
      <c r="I620" s="1">
        <f t="shared" ca="1" si="146"/>
        <v>40373</v>
      </c>
      <c r="J620" s="1">
        <f t="shared" ca="1" si="146"/>
        <v>595323</v>
      </c>
      <c r="K620" s="1">
        <f t="shared" ca="1" si="146"/>
        <v>98175</v>
      </c>
      <c r="L620" s="1">
        <f t="shared" ca="1" si="146"/>
        <v>274098</v>
      </c>
      <c r="M620" s="1">
        <f t="shared" ca="1" si="146"/>
        <v>883303</v>
      </c>
      <c r="N620" s="1">
        <f t="shared" ca="1" si="146"/>
        <v>572764</v>
      </c>
      <c r="O620" s="1">
        <f t="shared" ca="1" si="146"/>
        <v>969700</v>
      </c>
      <c r="P620" s="1">
        <f t="shared" ca="1" si="146"/>
        <v>514497</v>
      </c>
      <c r="Q620" s="1" t="str">
        <f t="shared" ca="1" si="136"/>
        <v>嫪毐</v>
      </c>
      <c r="R620" s="1" t="str">
        <f t="shared" ca="1" si="137"/>
        <v>春申君</v>
      </c>
      <c r="S620" s="1" t="str">
        <f t="shared" ca="1" si="138"/>
        <v>聂荌</v>
      </c>
      <c r="T620" s="1" t="str">
        <f t="shared" ca="1" si="139"/>
        <v>朱亥</v>
      </c>
      <c r="U620" s="1" t="str">
        <f t="shared" ca="1" si="140"/>
        <v>嫪毐</v>
      </c>
      <c r="V620" s="1" t="str">
        <f t="shared" ca="1" si="141"/>
        <v>嫪毐</v>
      </c>
      <c r="W620" s="1" t="str">
        <f t="shared" ca="1" si="142"/>
        <v>朱亥</v>
      </c>
      <c r="X620" s="1" t="str">
        <f t="shared" ca="1" si="143"/>
        <v>庞涓</v>
      </c>
      <c r="Y620" s="1" t="str">
        <f t="shared" ca="1" si="144"/>
        <v>秦开</v>
      </c>
      <c r="Z620" s="1" t="str">
        <f t="shared" ca="1" si="145"/>
        <v>莫邪</v>
      </c>
    </row>
    <row r="621" spans="6:26" x14ac:dyDescent="0.2">
      <c r="F621" s="1">
        <v>620</v>
      </c>
      <c r="G621" s="1">
        <f t="shared" ca="1" si="135"/>
        <v>346305</v>
      </c>
      <c r="H621" s="1">
        <f t="shared" ca="1" si="146"/>
        <v>116968</v>
      </c>
      <c r="I621" s="1">
        <f t="shared" ca="1" si="146"/>
        <v>33584</v>
      </c>
      <c r="J621" s="1">
        <f t="shared" ca="1" si="146"/>
        <v>760532</v>
      </c>
      <c r="K621" s="1">
        <f t="shared" ca="1" si="146"/>
        <v>234669</v>
      </c>
      <c r="L621" s="1">
        <f t="shared" ca="1" si="146"/>
        <v>545736</v>
      </c>
      <c r="M621" s="1">
        <f t="shared" ca="1" si="146"/>
        <v>257079</v>
      </c>
      <c r="N621" s="1">
        <f t="shared" ca="1" si="146"/>
        <v>472196</v>
      </c>
      <c r="O621" s="1">
        <f t="shared" ca="1" si="146"/>
        <v>96961</v>
      </c>
      <c r="P621" s="1">
        <f t="shared" ca="1" si="146"/>
        <v>113871</v>
      </c>
      <c r="Q621" s="1" t="str">
        <f t="shared" ca="1" si="136"/>
        <v>嫪毐</v>
      </c>
      <c r="R621" s="1" t="str">
        <f t="shared" ca="1" si="137"/>
        <v>嫪毐</v>
      </c>
      <c r="S621" s="1" t="str">
        <f t="shared" ca="1" si="138"/>
        <v>聂荌</v>
      </c>
      <c r="T621" s="1" t="str">
        <f t="shared" ca="1" si="139"/>
        <v>朱亥</v>
      </c>
      <c r="U621" s="1" t="str">
        <f t="shared" ca="1" si="140"/>
        <v>嫪毐</v>
      </c>
      <c r="V621" s="1" t="str">
        <f t="shared" ca="1" si="141"/>
        <v>孙叔敖</v>
      </c>
      <c r="W621" s="1" t="str">
        <f t="shared" ca="1" si="142"/>
        <v>嫪毐</v>
      </c>
      <c r="X621" s="1" t="str">
        <f t="shared" ca="1" si="143"/>
        <v>项燕</v>
      </c>
      <c r="Y621" s="1" t="str">
        <f t="shared" ca="1" si="144"/>
        <v>嫪毐</v>
      </c>
      <c r="Z621" s="1" t="str">
        <f t="shared" ca="1" si="145"/>
        <v>嫪毐</v>
      </c>
    </row>
    <row r="622" spans="6:26" x14ac:dyDescent="0.2">
      <c r="F622" s="1">
        <v>621</v>
      </c>
      <c r="G622" s="1">
        <f t="shared" ca="1" si="135"/>
        <v>904191</v>
      </c>
      <c r="H622" s="1">
        <f t="shared" ca="1" si="146"/>
        <v>458733</v>
      </c>
      <c r="I622" s="1">
        <f t="shared" ca="1" si="146"/>
        <v>153094</v>
      </c>
      <c r="J622" s="1">
        <f t="shared" ca="1" si="146"/>
        <v>302481</v>
      </c>
      <c r="K622" s="1">
        <f t="shared" ca="1" si="146"/>
        <v>180500</v>
      </c>
      <c r="L622" s="1">
        <f t="shared" ca="1" si="146"/>
        <v>545279</v>
      </c>
      <c r="M622" s="1">
        <f t="shared" ca="1" si="146"/>
        <v>342233</v>
      </c>
      <c r="N622" s="1">
        <f t="shared" ca="1" si="146"/>
        <v>982382</v>
      </c>
      <c r="O622" s="1">
        <f t="shared" ca="1" si="146"/>
        <v>812306</v>
      </c>
      <c r="P622" s="1">
        <f t="shared" ca="1" si="146"/>
        <v>280035</v>
      </c>
      <c r="Q622" s="1" t="str">
        <f t="shared" ca="1" si="136"/>
        <v>西门豹</v>
      </c>
      <c r="R622" s="1" t="str">
        <f t="shared" ca="1" si="137"/>
        <v>司马穰苴</v>
      </c>
      <c r="S622" s="1" t="str">
        <f t="shared" ca="1" si="138"/>
        <v>嫪毐</v>
      </c>
      <c r="T622" s="1" t="str">
        <f t="shared" ca="1" si="139"/>
        <v>嫪毐</v>
      </c>
      <c r="U622" s="1" t="str">
        <f t="shared" ca="1" si="140"/>
        <v>嫪毐</v>
      </c>
      <c r="V622" s="1" t="str">
        <f t="shared" ca="1" si="141"/>
        <v>孙叔敖</v>
      </c>
      <c r="W622" s="1" t="str">
        <f t="shared" ca="1" si="142"/>
        <v>嫪毐</v>
      </c>
      <c r="X622" s="1" t="str">
        <f t="shared" ca="1" si="143"/>
        <v>秦开</v>
      </c>
      <c r="Y622" s="1" t="str">
        <f t="shared" ca="1" si="144"/>
        <v>朱亥</v>
      </c>
      <c r="Z622" s="1" t="str">
        <f t="shared" ca="1" si="145"/>
        <v>嫪毐</v>
      </c>
    </row>
    <row r="623" spans="6:26" x14ac:dyDescent="0.2">
      <c r="F623" s="1">
        <v>622</v>
      </c>
      <c r="G623" s="1">
        <f t="shared" ca="1" si="135"/>
        <v>989587</v>
      </c>
      <c r="H623" s="1">
        <f t="shared" ca="1" si="146"/>
        <v>579135</v>
      </c>
      <c r="I623" s="1">
        <f t="shared" ca="1" si="146"/>
        <v>722431</v>
      </c>
      <c r="J623" s="1">
        <f t="shared" ca="1" si="146"/>
        <v>770657</v>
      </c>
      <c r="K623" s="1">
        <f t="shared" ca="1" si="146"/>
        <v>124833</v>
      </c>
      <c r="L623" s="1">
        <f t="shared" ca="1" si="146"/>
        <v>648153</v>
      </c>
      <c r="M623" s="1">
        <f t="shared" ca="1" si="146"/>
        <v>463232</v>
      </c>
      <c r="N623" s="1">
        <f t="shared" ca="1" si="146"/>
        <v>253841</v>
      </c>
      <c r="O623" s="1">
        <f t="shared" ca="1" si="146"/>
        <v>277064</v>
      </c>
      <c r="P623" s="1">
        <f t="shared" ca="1" si="146"/>
        <v>658078</v>
      </c>
      <c r="Q623" s="1" t="str">
        <f t="shared" ca="1" si="136"/>
        <v>褒姒</v>
      </c>
      <c r="R623" s="1" t="str">
        <f t="shared" ca="1" si="137"/>
        <v>庞涓</v>
      </c>
      <c r="S623" s="1" t="str">
        <f t="shared" ca="1" si="138"/>
        <v>朱亥</v>
      </c>
      <c r="T623" s="1" t="str">
        <f t="shared" ca="1" si="139"/>
        <v>朱亥</v>
      </c>
      <c r="U623" s="1" t="str">
        <f t="shared" ca="1" si="140"/>
        <v>嫪毐</v>
      </c>
      <c r="V623" s="1" t="str">
        <f t="shared" ca="1" si="141"/>
        <v>朱亥</v>
      </c>
      <c r="W623" s="1" t="str">
        <f t="shared" ca="1" si="142"/>
        <v>孙膑</v>
      </c>
      <c r="X623" s="1" t="str">
        <f t="shared" ca="1" si="143"/>
        <v>嫪毐</v>
      </c>
      <c r="Y623" s="1" t="str">
        <f t="shared" ca="1" si="144"/>
        <v>嫪毐</v>
      </c>
      <c r="Z623" s="1" t="str">
        <f t="shared" ca="1" si="145"/>
        <v>朱亥</v>
      </c>
    </row>
    <row r="624" spans="6:26" x14ac:dyDescent="0.2">
      <c r="F624" s="1">
        <v>623</v>
      </c>
      <c r="G624" s="1">
        <f t="shared" ca="1" si="135"/>
        <v>417840</v>
      </c>
      <c r="H624" s="1">
        <f t="shared" ca="1" si="146"/>
        <v>659834</v>
      </c>
      <c r="I624" s="1">
        <f t="shared" ca="1" si="146"/>
        <v>867694</v>
      </c>
      <c r="J624" s="1">
        <f t="shared" ca="1" si="146"/>
        <v>692558</v>
      </c>
      <c r="K624" s="1">
        <f t="shared" ca="1" si="146"/>
        <v>204426</v>
      </c>
      <c r="L624" s="1">
        <f t="shared" ca="1" si="146"/>
        <v>908828</v>
      </c>
      <c r="M624" s="1">
        <f t="shared" ca="1" si="146"/>
        <v>937619</v>
      </c>
      <c r="N624" s="1">
        <f t="shared" ca="1" si="146"/>
        <v>246006</v>
      </c>
      <c r="O624" s="1">
        <f t="shared" ca="1" si="146"/>
        <v>509319</v>
      </c>
      <c r="P624" s="1">
        <f t="shared" ca="1" si="146"/>
        <v>36900</v>
      </c>
      <c r="Q624" s="1" t="str">
        <f t="shared" ca="1" si="136"/>
        <v>钟无艳</v>
      </c>
      <c r="R624" s="1" t="str">
        <f t="shared" ca="1" si="137"/>
        <v>朱亥</v>
      </c>
      <c r="S624" s="1" t="str">
        <f t="shared" ca="1" si="138"/>
        <v>朱亥</v>
      </c>
      <c r="T624" s="1" t="str">
        <f t="shared" ca="1" si="139"/>
        <v>朱亥</v>
      </c>
      <c r="U624" s="1" t="str">
        <f t="shared" ca="1" si="140"/>
        <v>嫪毐</v>
      </c>
      <c r="V624" s="1" t="str">
        <f t="shared" ca="1" si="141"/>
        <v>西门豹</v>
      </c>
      <c r="W624" s="1" t="str">
        <f t="shared" ca="1" si="142"/>
        <v>暴鸢</v>
      </c>
      <c r="X624" s="1" t="str">
        <f t="shared" ca="1" si="143"/>
        <v>嫪毐</v>
      </c>
      <c r="Y624" s="1" t="str">
        <f t="shared" ca="1" si="144"/>
        <v>莫邪</v>
      </c>
      <c r="Z624" s="1" t="str">
        <f t="shared" ca="1" si="145"/>
        <v>聂荌</v>
      </c>
    </row>
    <row r="625" spans="6:26" x14ac:dyDescent="0.2">
      <c r="F625" s="1">
        <v>624</v>
      </c>
      <c r="G625" s="1">
        <f t="shared" ca="1" si="135"/>
        <v>498439</v>
      </c>
      <c r="H625" s="1">
        <f t="shared" ca="1" si="146"/>
        <v>375678</v>
      </c>
      <c r="I625" s="1">
        <f t="shared" ca="1" si="146"/>
        <v>628641</v>
      </c>
      <c r="J625" s="1">
        <f t="shared" ca="1" si="146"/>
        <v>142348</v>
      </c>
      <c r="K625" s="1">
        <f t="shared" ca="1" si="146"/>
        <v>396392</v>
      </c>
      <c r="L625" s="1">
        <f t="shared" ca="1" si="146"/>
        <v>943530</v>
      </c>
      <c r="M625" s="1">
        <f t="shared" ca="1" si="146"/>
        <v>188987</v>
      </c>
      <c r="N625" s="1">
        <f t="shared" ca="1" si="146"/>
        <v>494503</v>
      </c>
      <c r="O625" s="1">
        <f t="shared" ca="1" si="146"/>
        <v>725690</v>
      </c>
      <c r="P625" s="1">
        <f t="shared" ca="1" si="146"/>
        <v>357561</v>
      </c>
      <c r="Q625" s="1" t="str">
        <f t="shared" ca="1" si="136"/>
        <v>春申君</v>
      </c>
      <c r="R625" s="1" t="str">
        <f t="shared" ca="1" si="137"/>
        <v>嫪毐</v>
      </c>
      <c r="S625" s="1" t="str">
        <f t="shared" ca="1" si="138"/>
        <v>朱亥</v>
      </c>
      <c r="T625" s="1" t="str">
        <f t="shared" ca="1" si="139"/>
        <v>嫪毐</v>
      </c>
      <c r="U625" s="1" t="str">
        <f t="shared" ca="1" si="140"/>
        <v>伯乐</v>
      </c>
      <c r="V625" s="1" t="str">
        <f t="shared" ca="1" si="141"/>
        <v>暴鸢</v>
      </c>
      <c r="W625" s="1" t="str">
        <f t="shared" ca="1" si="142"/>
        <v>嫪毐</v>
      </c>
      <c r="X625" s="1" t="str">
        <f t="shared" ca="1" si="143"/>
        <v>春申君</v>
      </c>
      <c r="Y625" s="1" t="str">
        <f t="shared" ca="1" si="144"/>
        <v>朱亥</v>
      </c>
      <c r="Z625" s="1" t="str">
        <f t="shared" ca="1" si="145"/>
        <v>嫪毐</v>
      </c>
    </row>
    <row r="626" spans="6:26" x14ac:dyDescent="0.2">
      <c r="F626" s="1">
        <v>625</v>
      </c>
      <c r="G626" s="1">
        <f t="shared" ca="1" si="135"/>
        <v>521823</v>
      </c>
      <c r="H626" s="1">
        <f t="shared" ca="1" si="146"/>
        <v>833776</v>
      </c>
      <c r="I626" s="1">
        <f t="shared" ca="1" si="146"/>
        <v>449911</v>
      </c>
      <c r="J626" s="1">
        <f t="shared" ca="1" si="146"/>
        <v>265154</v>
      </c>
      <c r="K626" s="1">
        <f t="shared" ca="1" si="146"/>
        <v>115955</v>
      </c>
      <c r="L626" s="1">
        <f t="shared" ca="1" si="146"/>
        <v>702535</v>
      </c>
      <c r="M626" s="1">
        <f t="shared" ca="1" si="146"/>
        <v>791189</v>
      </c>
      <c r="N626" s="1">
        <f t="shared" ca="1" si="146"/>
        <v>205000</v>
      </c>
      <c r="O626" s="1">
        <f t="shared" ca="1" si="146"/>
        <v>738656</v>
      </c>
      <c r="P626" s="1">
        <f t="shared" ca="1" si="146"/>
        <v>453883</v>
      </c>
      <c r="Q626" s="1" t="str">
        <f t="shared" ca="1" si="136"/>
        <v>莫邪</v>
      </c>
      <c r="R626" s="1" t="str">
        <f t="shared" ca="1" si="137"/>
        <v>朱亥</v>
      </c>
      <c r="S626" s="1" t="str">
        <f t="shared" ca="1" si="138"/>
        <v>田忌</v>
      </c>
      <c r="T626" s="1" t="str">
        <f t="shared" ca="1" si="139"/>
        <v>嫪毐</v>
      </c>
      <c r="U626" s="1" t="str">
        <f t="shared" ca="1" si="140"/>
        <v>嫪毐</v>
      </c>
      <c r="V626" s="1" t="str">
        <f t="shared" ca="1" si="141"/>
        <v>朱亥</v>
      </c>
      <c r="W626" s="1" t="str">
        <f t="shared" ca="1" si="142"/>
        <v>朱亥</v>
      </c>
      <c r="X626" s="1" t="str">
        <f t="shared" ca="1" si="143"/>
        <v>嫪毐</v>
      </c>
      <c r="Y626" s="1" t="str">
        <f t="shared" ca="1" si="144"/>
        <v>朱亥</v>
      </c>
      <c r="Z626" s="1" t="str">
        <f t="shared" ca="1" si="145"/>
        <v>田忌</v>
      </c>
    </row>
    <row r="627" spans="6:26" x14ac:dyDescent="0.2">
      <c r="F627" s="1">
        <v>626</v>
      </c>
      <c r="G627" s="1">
        <f t="shared" ca="1" si="135"/>
        <v>755179</v>
      </c>
      <c r="H627" s="1">
        <f t="shared" ca="1" si="146"/>
        <v>416491</v>
      </c>
      <c r="I627" s="1">
        <f t="shared" ca="1" si="146"/>
        <v>944376</v>
      </c>
      <c r="J627" s="1">
        <f t="shared" ca="1" si="146"/>
        <v>331525</v>
      </c>
      <c r="K627" s="1">
        <f t="shared" ca="1" si="146"/>
        <v>99226</v>
      </c>
      <c r="L627" s="1">
        <f t="shared" ca="1" si="146"/>
        <v>867886</v>
      </c>
      <c r="M627" s="1">
        <f t="shared" ca="1" si="146"/>
        <v>743033</v>
      </c>
      <c r="N627" s="1">
        <f t="shared" ca="1" si="146"/>
        <v>697457</v>
      </c>
      <c r="O627" s="1">
        <f t="shared" ca="1" si="146"/>
        <v>697532</v>
      </c>
      <c r="P627" s="1">
        <f t="shared" ca="1" si="146"/>
        <v>308100</v>
      </c>
      <c r="Q627" s="1" t="str">
        <f t="shared" ca="1" si="136"/>
        <v>朱亥</v>
      </c>
      <c r="R627" s="1" t="str">
        <f t="shared" ca="1" si="137"/>
        <v>钟无艳</v>
      </c>
      <c r="S627" s="1" t="str">
        <f t="shared" ca="1" si="138"/>
        <v>暴鸢</v>
      </c>
      <c r="T627" s="1" t="str">
        <f t="shared" ca="1" si="139"/>
        <v>嫪毐</v>
      </c>
      <c r="U627" s="1" t="str">
        <f t="shared" ca="1" si="140"/>
        <v>嫪毐</v>
      </c>
      <c r="V627" s="1" t="str">
        <f t="shared" ca="1" si="141"/>
        <v>朱亥</v>
      </c>
      <c r="W627" s="1" t="str">
        <f t="shared" ca="1" si="142"/>
        <v>朱亥</v>
      </c>
      <c r="X627" s="1" t="str">
        <f t="shared" ca="1" si="143"/>
        <v>朱亥</v>
      </c>
      <c r="Y627" s="1" t="str">
        <f t="shared" ca="1" si="144"/>
        <v>朱亥</v>
      </c>
      <c r="Z627" s="1" t="str">
        <f t="shared" ca="1" si="145"/>
        <v>嫪毐</v>
      </c>
    </row>
    <row r="628" spans="6:26" x14ac:dyDescent="0.2">
      <c r="F628" s="1">
        <v>627</v>
      </c>
      <c r="G628" s="1">
        <f t="shared" ca="1" si="135"/>
        <v>577584</v>
      </c>
      <c r="H628" s="1">
        <f t="shared" ca="1" si="146"/>
        <v>668550</v>
      </c>
      <c r="I628" s="1">
        <f t="shared" ca="1" si="146"/>
        <v>502699</v>
      </c>
      <c r="J628" s="1">
        <f t="shared" ca="1" si="146"/>
        <v>838133</v>
      </c>
      <c r="K628" s="1">
        <f t="shared" ca="1" si="146"/>
        <v>814858</v>
      </c>
      <c r="L628" s="1">
        <f t="shared" ca="1" si="146"/>
        <v>245142</v>
      </c>
      <c r="M628" s="1">
        <f t="shared" ca="1" si="146"/>
        <v>668743</v>
      </c>
      <c r="N628" s="1">
        <f t="shared" ca="1" si="146"/>
        <v>968475</v>
      </c>
      <c r="O628" s="1">
        <f t="shared" ca="1" si="146"/>
        <v>683107</v>
      </c>
      <c r="P628" s="1">
        <f t="shared" ca="1" si="146"/>
        <v>635747</v>
      </c>
      <c r="Q628" s="1" t="str">
        <f t="shared" ca="1" si="136"/>
        <v>庞涓</v>
      </c>
      <c r="R628" s="1" t="str">
        <f t="shared" ca="1" si="137"/>
        <v>朱亥</v>
      </c>
      <c r="S628" s="1" t="str">
        <f t="shared" ca="1" si="138"/>
        <v>莫邪</v>
      </c>
      <c r="T628" s="1" t="str">
        <f t="shared" ca="1" si="139"/>
        <v>朱亥</v>
      </c>
      <c r="U628" s="1" t="str">
        <f t="shared" ca="1" si="140"/>
        <v>朱亥</v>
      </c>
      <c r="V628" s="1" t="str">
        <f t="shared" ca="1" si="141"/>
        <v>嫪毐</v>
      </c>
      <c r="W628" s="1" t="str">
        <f t="shared" ca="1" si="142"/>
        <v>朱亥</v>
      </c>
      <c r="X628" s="1" t="str">
        <f t="shared" ca="1" si="143"/>
        <v>秦开</v>
      </c>
      <c r="Y628" s="1" t="str">
        <f t="shared" ca="1" si="144"/>
        <v>朱亥</v>
      </c>
      <c r="Z628" s="1" t="str">
        <f t="shared" ca="1" si="145"/>
        <v>朱亥</v>
      </c>
    </row>
    <row r="629" spans="6:26" x14ac:dyDescent="0.2">
      <c r="F629" s="1">
        <v>628</v>
      </c>
      <c r="G629" s="1">
        <f t="shared" ca="1" si="135"/>
        <v>552977</v>
      </c>
      <c r="H629" s="1">
        <f t="shared" ca="1" si="146"/>
        <v>410492</v>
      </c>
      <c r="I629" s="1">
        <f t="shared" ca="1" si="146"/>
        <v>463307</v>
      </c>
      <c r="J629" s="1">
        <f t="shared" ca="1" si="146"/>
        <v>751037</v>
      </c>
      <c r="K629" s="1">
        <f t="shared" ca="1" si="146"/>
        <v>511732</v>
      </c>
      <c r="L629" s="1">
        <f t="shared" ca="1" si="146"/>
        <v>73309</v>
      </c>
      <c r="M629" s="1">
        <f t="shared" ca="1" si="146"/>
        <v>307305</v>
      </c>
      <c r="N629" s="1">
        <f t="shared" ca="1" si="146"/>
        <v>309270</v>
      </c>
      <c r="O629" s="1">
        <f t="shared" ca="1" si="146"/>
        <v>194471</v>
      </c>
      <c r="P629" s="1">
        <f t="shared" ca="1" si="146"/>
        <v>472887</v>
      </c>
      <c r="Q629" s="1" t="str">
        <f t="shared" ca="1" si="136"/>
        <v>孙叔敖</v>
      </c>
      <c r="R629" s="1" t="str">
        <f t="shared" ca="1" si="137"/>
        <v>钟无艳</v>
      </c>
      <c r="S629" s="1" t="str">
        <f t="shared" ca="1" si="138"/>
        <v>孙膑</v>
      </c>
      <c r="T629" s="1" t="str">
        <f t="shared" ca="1" si="139"/>
        <v>朱亥</v>
      </c>
      <c r="U629" s="1" t="str">
        <f t="shared" ca="1" si="140"/>
        <v>莫邪</v>
      </c>
      <c r="V629" s="1" t="str">
        <f t="shared" ca="1" si="141"/>
        <v>田单</v>
      </c>
      <c r="W629" s="1" t="str">
        <f t="shared" ca="1" si="142"/>
        <v>嫪毐</v>
      </c>
      <c r="X629" s="1" t="str">
        <f t="shared" ca="1" si="143"/>
        <v>嫪毐</v>
      </c>
      <c r="Y629" s="1" t="str">
        <f t="shared" ca="1" si="144"/>
        <v>嫪毐</v>
      </c>
      <c r="Z629" s="1" t="str">
        <f t="shared" ca="1" si="145"/>
        <v>项燕</v>
      </c>
    </row>
    <row r="630" spans="6:26" x14ac:dyDescent="0.2">
      <c r="F630" s="1">
        <v>629</v>
      </c>
      <c r="G630" s="1">
        <f t="shared" ca="1" si="135"/>
        <v>733789</v>
      </c>
      <c r="H630" s="1">
        <f t="shared" ca="1" si="146"/>
        <v>624334</v>
      </c>
      <c r="I630" s="1">
        <f t="shared" ca="1" si="146"/>
        <v>119054</v>
      </c>
      <c r="J630" s="1">
        <f t="shared" ca="1" si="146"/>
        <v>668280</v>
      </c>
      <c r="K630" s="1">
        <f t="shared" ca="1" si="146"/>
        <v>864954</v>
      </c>
      <c r="L630" s="1">
        <f t="shared" ca="1" si="146"/>
        <v>834571</v>
      </c>
      <c r="M630" s="1">
        <f t="shared" ca="1" si="146"/>
        <v>508852</v>
      </c>
      <c r="N630" s="1">
        <f t="shared" ca="1" si="146"/>
        <v>598489</v>
      </c>
      <c r="O630" s="1">
        <f t="shared" ca="1" si="146"/>
        <v>523268</v>
      </c>
      <c r="P630" s="1">
        <f t="shared" ca="1" si="146"/>
        <v>742212</v>
      </c>
      <c r="Q630" s="1" t="str">
        <f t="shared" ca="1" si="136"/>
        <v>朱亥</v>
      </c>
      <c r="R630" s="1" t="str">
        <f t="shared" ca="1" si="137"/>
        <v>朱亥</v>
      </c>
      <c r="S630" s="1" t="str">
        <f t="shared" ca="1" si="138"/>
        <v>嫪毐</v>
      </c>
      <c r="T630" s="1" t="str">
        <f t="shared" ca="1" si="139"/>
        <v>朱亥</v>
      </c>
      <c r="U630" s="1" t="str">
        <f t="shared" ca="1" si="140"/>
        <v>朱亥</v>
      </c>
      <c r="V630" s="1" t="str">
        <f t="shared" ca="1" si="141"/>
        <v>朱亥</v>
      </c>
      <c r="W630" s="1" t="str">
        <f t="shared" ca="1" si="142"/>
        <v>莫邪</v>
      </c>
      <c r="X630" s="1" t="str">
        <f t="shared" ca="1" si="143"/>
        <v>朱亥</v>
      </c>
      <c r="Y630" s="1" t="str">
        <f t="shared" ca="1" si="144"/>
        <v>莫邪</v>
      </c>
      <c r="Z630" s="1" t="str">
        <f t="shared" ca="1" si="145"/>
        <v>朱亥</v>
      </c>
    </row>
    <row r="631" spans="6:26" x14ac:dyDescent="0.2">
      <c r="F631" s="1">
        <v>630</v>
      </c>
      <c r="G631" s="1">
        <f t="shared" ca="1" si="135"/>
        <v>761331</v>
      </c>
      <c r="H631" s="1">
        <f t="shared" ca="1" si="146"/>
        <v>675946</v>
      </c>
      <c r="I631" s="1">
        <f t="shared" ca="1" si="146"/>
        <v>277033</v>
      </c>
      <c r="J631" s="1">
        <f t="shared" ca="1" si="146"/>
        <v>158310</v>
      </c>
      <c r="K631" s="1">
        <f t="shared" ca="1" si="146"/>
        <v>266623</v>
      </c>
      <c r="L631" s="1">
        <f t="shared" ca="1" si="146"/>
        <v>535746</v>
      </c>
      <c r="M631" s="1">
        <f t="shared" ca="1" si="146"/>
        <v>214576</v>
      </c>
      <c r="N631" s="1">
        <f t="shared" ca="1" si="146"/>
        <v>138086</v>
      </c>
      <c r="O631" s="1">
        <f t="shared" ca="1" si="146"/>
        <v>3675</v>
      </c>
      <c r="P631" s="1">
        <f t="shared" ca="1" si="146"/>
        <v>941174</v>
      </c>
      <c r="Q631" s="1" t="str">
        <f t="shared" ca="1" si="136"/>
        <v>朱亥</v>
      </c>
      <c r="R631" s="1" t="str">
        <f t="shared" ca="1" si="137"/>
        <v>朱亥</v>
      </c>
      <c r="S631" s="1" t="str">
        <f t="shared" ca="1" si="138"/>
        <v>嫪毐</v>
      </c>
      <c r="T631" s="1" t="str">
        <f t="shared" ca="1" si="139"/>
        <v>嫪毐</v>
      </c>
      <c r="U631" s="1" t="str">
        <f t="shared" ca="1" si="140"/>
        <v>嫪毐</v>
      </c>
      <c r="V631" s="1" t="str">
        <f t="shared" ca="1" si="141"/>
        <v>孙叔敖</v>
      </c>
      <c r="W631" s="1" t="str">
        <f t="shared" ca="1" si="142"/>
        <v>嫪毐</v>
      </c>
      <c r="X631" s="1" t="str">
        <f t="shared" ca="1" si="143"/>
        <v>嫪毐</v>
      </c>
      <c r="Y631" s="1" t="str">
        <f t="shared" ca="1" si="144"/>
        <v>骊姬</v>
      </c>
      <c r="Z631" s="1" t="str">
        <f t="shared" ca="1" si="145"/>
        <v>暴鸢</v>
      </c>
    </row>
    <row r="632" spans="6:26" x14ac:dyDescent="0.2">
      <c r="F632" s="1">
        <v>631</v>
      </c>
      <c r="G632" s="1">
        <f t="shared" ca="1" si="135"/>
        <v>398897</v>
      </c>
      <c r="H632" s="1">
        <f t="shared" ca="1" si="146"/>
        <v>173832</v>
      </c>
      <c r="I632" s="1">
        <f t="shared" ca="1" si="146"/>
        <v>413811</v>
      </c>
      <c r="J632" s="1">
        <f t="shared" ca="1" si="146"/>
        <v>412218</v>
      </c>
      <c r="K632" s="1">
        <f t="shared" ca="1" si="146"/>
        <v>887711</v>
      </c>
      <c r="L632" s="1">
        <f t="shared" ca="1" si="146"/>
        <v>478324</v>
      </c>
      <c r="M632" s="1">
        <f t="shared" ca="1" si="146"/>
        <v>774658</v>
      </c>
      <c r="N632" s="1">
        <f t="shared" ca="1" si="146"/>
        <v>210892</v>
      </c>
      <c r="O632" s="1">
        <f t="shared" ca="1" si="146"/>
        <v>105163</v>
      </c>
      <c r="P632" s="1">
        <f t="shared" ca="1" si="146"/>
        <v>586771</v>
      </c>
      <c r="Q632" s="1" t="str">
        <f t="shared" ca="1" si="136"/>
        <v>钟无艳</v>
      </c>
      <c r="R632" s="1" t="str">
        <f t="shared" ca="1" si="137"/>
        <v>嫪毐</v>
      </c>
      <c r="S632" s="1" t="str">
        <f t="shared" ca="1" si="138"/>
        <v>钟无艳</v>
      </c>
      <c r="T632" s="1" t="str">
        <f t="shared" ca="1" si="139"/>
        <v>钟无艳</v>
      </c>
      <c r="U632" s="1" t="str">
        <f t="shared" ca="1" si="140"/>
        <v>西门豹</v>
      </c>
      <c r="V632" s="1" t="str">
        <f t="shared" ca="1" si="141"/>
        <v>春申君</v>
      </c>
      <c r="W632" s="1" t="str">
        <f t="shared" ca="1" si="142"/>
        <v>朱亥</v>
      </c>
      <c r="X632" s="1" t="str">
        <f t="shared" ca="1" si="143"/>
        <v>嫪毐</v>
      </c>
      <c r="Y632" s="1" t="str">
        <f t="shared" ca="1" si="144"/>
        <v>嫪毐</v>
      </c>
      <c r="Z632" s="1" t="str">
        <f t="shared" ca="1" si="145"/>
        <v>朱亥</v>
      </c>
    </row>
    <row r="633" spans="6:26" x14ac:dyDescent="0.2">
      <c r="F633" s="1">
        <v>632</v>
      </c>
      <c r="G633" s="1">
        <f t="shared" ca="1" si="135"/>
        <v>24073</v>
      </c>
      <c r="H633" s="1">
        <f t="shared" ca="1" si="146"/>
        <v>900931</v>
      </c>
      <c r="I633" s="1">
        <f t="shared" ca="1" si="146"/>
        <v>167641</v>
      </c>
      <c r="J633" s="1">
        <f t="shared" ca="1" si="146"/>
        <v>490066</v>
      </c>
      <c r="K633" s="1">
        <f t="shared" ca="1" si="146"/>
        <v>627164</v>
      </c>
      <c r="L633" s="1">
        <f t="shared" ca="1" si="146"/>
        <v>651141</v>
      </c>
      <c r="M633" s="1">
        <f t="shared" ca="1" si="146"/>
        <v>593788</v>
      </c>
      <c r="N633" s="1">
        <f t="shared" ca="1" si="146"/>
        <v>6070</v>
      </c>
      <c r="O633" s="1">
        <f t="shared" ca="1" si="146"/>
        <v>983786</v>
      </c>
      <c r="P633" s="1">
        <f t="shared" ca="1" si="146"/>
        <v>819006</v>
      </c>
      <c r="Q633" s="1" t="str">
        <f t="shared" ca="1" si="136"/>
        <v>聂荌</v>
      </c>
      <c r="R633" s="1" t="str">
        <f t="shared" ca="1" si="137"/>
        <v>西门豹</v>
      </c>
      <c r="S633" s="1" t="str">
        <f t="shared" ca="1" si="138"/>
        <v>嫪毐</v>
      </c>
      <c r="T633" s="1" t="str">
        <f t="shared" ca="1" si="139"/>
        <v>春申君</v>
      </c>
      <c r="U633" s="1" t="str">
        <f t="shared" ca="1" si="140"/>
        <v>朱亥</v>
      </c>
      <c r="V633" s="1" t="str">
        <f t="shared" ca="1" si="141"/>
        <v>朱亥</v>
      </c>
      <c r="W633" s="1" t="str">
        <f t="shared" ca="1" si="142"/>
        <v>朱亥</v>
      </c>
      <c r="X633" s="1" t="str">
        <f t="shared" ca="1" si="143"/>
        <v>义渠骇</v>
      </c>
      <c r="Y633" s="1" t="str">
        <f t="shared" ca="1" si="144"/>
        <v>秦开</v>
      </c>
      <c r="Z633" s="1" t="str">
        <f t="shared" ca="1" si="145"/>
        <v>朱亥</v>
      </c>
    </row>
    <row r="634" spans="6:26" x14ac:dyDescent="0.2">
      <c r="F634" s="1">
        <v>633</v>
      </c>
      <c r="G634" s="1">
        <f t="shared" ca="1" si="135"/>
        <v>847341</v>
      </c>
      <c r="H634" s="1">
        <f t="shared" ca="1" si="146"/>
        <v>771788</v>
      </c>
      <c r="I634" s="1">
        <f t="shared" ca="1" si="146"/>
        <v>154151</v>
      </c>
      <c r="J634" s="1">
        <f t="shared" ref="H634:P662" ca="1" si="147">RANDBETWEEN(1,1000000)</f>
        <v>675204</v>
      </c>
      <c r="K634" s="1">
        <f t="shared" ca="1" si="147"/>
        <v>585629</v>
      </c>
      <c r="L634" s="1">
        <f t="shared" ca="1" si="147"/>
        <v>770351</v>
      </c>
      <c r="M634" s="1">
        <f t="shared" ca="1" si="147"/>
        <v>396597</v>
      </c>
      <c r="N634" s="1">
        <f t="shared" ca="1" si="147"/>
        <v>224209</v>
      </c>
      <c r="O634" s="1">
        <f t="shared" ca="1" si="147"/>
        <v>265975</v>
      </c>
      <c r="P634" s="1">
        <f t="shared" ca="1" si="147"/>
        <v>528191</v>
      </c>
      <c r="Q634" s="1" t="str">
        <f t="shared" ca="1" si="136"/>
        <v>朱亥</v>
      </c>
      <c r="R634" s="1" t="str">
        <f t="shared" ca="1" si="137"/>
        <v>朱亥</v>
      </c>
      <c r="S634" s="1" t="str">
        <f t="shared" ca="1" si="138"/>
        <v>嫪毐</v>
      </c>
      <c r="T634" s="1" t="str">
        <f t="shared" ca="1" si="139"/>
        <v>朱亥</v>
      </c>
      <c r="U634" s="1" t="str">
        <f t="shared" ca="1" si="140"/>
        <v>朱亥</v>
      </c>
      <c r="V634" s="1" t="str">
        <f t="shared" ca="1" si="141"/>
        <v>朱亥</v>
      </c>
      <c r="W634" s="1" t="str">
        <f t="shared" ca="1" si="142"/>
        <v>伯乐</v>
      </c>
      <c r="X634" s="1" t="str">
        <f t="shared" ca="1" si="143"/>
        <v>嫪毐</v>
      </c>
      <c r="Y634" s="1" t="str">
        <f t="shared" ca="1" si="144"/>
        <v>嫪毐</v>
      </c>
      <c r="Z634" s="1" t="str">
        <f t="shared" ca="1" si="145"/>
        <v>孙叔敖</v>
      </c>
    </row>
    <row r="635" spans="6:26" x14ac:dyDescent="0.2">
      <c r="F635" s="1">
        <v>634</v>
      </c>
      <c r="G635" s="1">
        <f t="shared" ca="1" si="135"/>
        <v>475301</v>
      </c>
      <c r="H635" s="1">
        <f t="shared" ca="1" si="147"/>
        <v>793773</v>
      </c>
      <c r="I635" s="1">
        <f t="shared" ca="1" si="147"/>
        <v>243112</v>
      </c>
      <c r="J635" s="1">
        <f t="shared" ca="1" si="147"/>
        <v>823180</v>
      </c>
      <c r="K635" s="1">
        <f t="shared" ca="1" si="147"/>
        <v>249202</v>
      </c>
      <c r="L635" s="1">
        <f t="shared" ca="1" si="147"/>
        <v>269780</v>
      </c>
      <c r="M635" s="1">
        <f t="shared" ca="1" si="147"/>
        <v>367220</v>
      </c>
      <c r="N635" s="1">
        <f t="shared" ca="1" si="147"/>
        <v>70096</v>
      </c>
      <c r="O635" s="1">
        <f t="shared" ca="1" si="147"/>
        <v>264152</v>
      </c>
      <c r="P635" s="1">
        <f t="shared" ca="1" si="147"/>
        <v>662314</v>
      </c>
      <c r="Q635" s="1" t="str">
        <f t="shared" ca="1" si="136"/>
        <v>春申君</v>
      </c>
      <c r="R635" s="1" t="str">
        <f t="shared" ca="1" si="137"/>
        <v>朱亥</v>
      </c>
      <c r="S635" s="1" t="str">
        <f t="shared" ca="1" si="138"/>
        <v>嫪毐</v>
      </c>
      <c r="T635" s="1" t="str">
        <f t="shared" ca="1" si="139"/>
        <v>朱亥</v>
      </c>
      <c r="U635" s="1" t="str">
        <f t="shared" ca="1" si="140"/>
        <v>嫪毐</v>
      </c>
      <c r="V635" s="1" t="str">
        <f t="shared" ca="1" si="141"/>
        <v>嫪毐</v>
      </c>
      <c r="W635" s="1" t="str">
        <f t="shared" ca="1" si="142"/>
        <v>嫪毐</v>
      </c>
      <c r="X635" s="1" t="str">
        <f t="shared" ca="1" si="143"/>
        <v>专诸</v>
      </c>
      <c r="Y635" s="1" t="str">
        <f t="shared" ca="1" si="144"/>
        <v>嫪毐</v>
      </c>
      <c r="Z635" s="1" t="str">
        <f t="shared" ca="1" si="145"/>
        <v>朱亥</v>
      </c>
    </row>
    <row r="636" spans="6:26" x14ac:dyDescent="0.2">
      <c r="F636" s="1">
        <v>635</v>
      </c>
      <c r="G636" s="1">
        <f t="shared" ca="1" si="135"/>
        <v>259615</v>
      </c>
      <c r="H636" s="1">
        <f t="shared" ca="1" si="147"/>
        <v>583115</v>
      </c>
      <c r="I636" s="1">
        <f t="shared" ca="1" si="147"/>
        <v>21244</v>
      </c>
      <c r="J636" s="1">
        <f t="shared" ca="1" si="147"/>
        <v>60622</v>
      </c>
      <c r="K636" s="1">
        <f t="shared" ca="1" si="147"/>
        <v>660708</v>
      </c>
      <c r="L636" s="1">
        <f t="shared" ca="1" si="147"/>
        <v>658370</v>
      </c>
      <c r="M636" s="1">
        <f t="shared" ca="1" si="147"/>
        <v>30931</v>
      </c>
      <c r="N636" s="1">
        <f t="shared" ca="1" si="147"/>
        <v>485133</v>
      </c>
      <c r="O636" s="1">
        <f t="shared" ca="1" si="147"/>
        <v>252194</v>
      </c>
      <c r="P636" s="1">
        <f t="shared" ca="1" si="147"/>
        <v>135423</v>
      </c>
      <c r="Q636" s="1" t="str">
        <f t="shared" ca="1" si="136"/>
        <v>嫪毐</v>
      </c>
      <c r="R636" s="1" t="str">
        <f t="shared" ca="1" si="137"/>
        <v>朱亥</v>
      </c>
      <c r="S636" s="1" t="str">
        <f t="shared" ca="1" si="138"/>
        <v>聂荌</v>
      </c>
      <c r="T636" s="1" t="str">
        <f t="shared" ca="1" si="139"/>
        <v>专诸</v>
      </c>
      <c r="U636" s="1" t="str">
        <f t="shared" ca="1" si="140"/>
        <v>朱亥</v>
      </c>
      <c r="V636" s="1" t="str">
        <f t="shared" ca="1" si="141"/>
        <v>朱亥</v>
      </c>
      <c r="W636" s="1" t="str">
        <f t="shared" ca="1" si="142"/>
        <v>聂荌</v>
      </c>
      <c r="X636" s="1" t="str">
        <f t="shared" ca="1" si="143"/>
        <v>春申君</v>
      </c>
      <c r="Y636" s="1" t="str">
        <f t="shared" ca="1" si="144"/>
        <v>嫪毐</v>
      </c>
      <c r="Z636" s="1" t="str">
        <f t="shared" ca="1" si="145"/>
        <v>嫪毐</v>
      </c>
    </row>
    <row r="637" spans="6:26" x14ac:dyDescent="0.2">
      <c r="F637" s="1">
        <v>636</v>
      </c>
      <c r="G637" s="1">
        <f t="shared" ca="1" si="135"/>
        <v>490460</v>
      </c>
      <c r="H637" s="1">
        <f t="shared" ca="1" si="147"/>
        <v>323529</v>
      </c>
      <c r="I637" s="1">
        <f t="shared" ca="1" si="147"/>
        <v>145977</v>
      </c>
      <c r="J637" s="1">
        <f t="shared" ca="1" si="147"/>
        <v>209288</v>
      </c>
      <c r="K637" s="1">
        <f t="shared" ca="1" si="147"/>
        <v>104250</v>
      </c>
      <c r="L637" s="1">
        <f t="shared" ca="1" si="147"/>
        <v>269533</v>
      </c>
      <c r="M637" s="1">
        <f t="shared" ca="1" si="147"/>
        <v>521101</v>
      </c>
      <c r="N637" s="1">
        <f t="shared" ca="1" si="147"/>
        <v>530281</v>
      </c>
      <c r="O637" s="1">
        <f t="shared" ca="1" si="147"/>
        <v>915762</v>
      </c>
      <c r="P637" s="1">
        <f t="shared" ca="1" si="147"/>
        <v>560342</v>
      </c>
      <c r="Q637" s="1" t="str">
        <f t="shared" ca="1" si="136"/>
        <v>春申君</v>
      </c>
      <c r="R637" s="1" t="str">
        <f t="shared" ca="1" si="137"/>
        <v>嫪毐</v>
      </c>
      <c r="S637" s="1" t="str">
        <f t="shared" ca="1" si="138"/>
        <v>嫪毐</v>
      </c>
      <c r="T637" s="1" t="str">
        <f t="shared" ca="1" si="139"/>
        <v>嫪毐</v>
      </c>
      <c r="U637" s="1" t="str">
        <f t="shared" ca="1" si="140"/>
        <v>嫪毐</v>
      </c>
      <c r="V637" s="1" t="str">
        <f t="shared" ca="1" si="141"/>
        <v>嫪毐</v>
      </c>
      <c r="W637" s="1" t="str">
        <f t="shared" ca="1" si="142"/>
        <v>莫邪</v>
      </c>
      <c r="X637" s="1" t="str">
        <f t="shared" ca="1" si="143"/>
        <v>孙叔敖</v>
      </c>
      <c r="Y637" s="1" t="str">
        <f t="shared" ca="1" si="144"/>
        <v>韩非子</v>
      </c>
      <c r="Z637" s="1" t="str">
        <f t="shared" ca="1" si="145"/>
        <v>庞涓</v>
      </c>
    </row>
    <row r="638" spans="6:26" x14ac:dyDescent="0.2">
      <c r="F638" s="1">
        <v>637</v>
      </c>
      <c r="G638" s="1">
        <f t="shared" ca="1" si="135"/>
        <v>889374</v>
      </c>
      <c r="H638" s="1">
        <f t="shared" ca="1" si="147"/>
        <v>213932</v>
      </c>
      <c r="I638" s="1">
        <f t="shared" ca="1" si="147"/>
        <v>366706</v>
      </c>
      <c r="J638" s="1">
        <f t="shared" ca="1" si="147"/>
        <v>526860</v>
      </c>
      <c r="K638" s="1">
        <f t="shared" ca="1" si="147"/>
        <v>980144</v>
      </c>
      <c r="L638" s="1">
        <f t="shared" ca="1" si="147"/>
        <v>507208</v>
      </c>
      <c r="M638" s="1">
        <f t="shared" ca="1" si="147"/>
        <v>340536</v>
      </c>
      <c r="N638" s="1">
        <f t="shared" ca="1" si="147"/>
        <v>880207</v>
      </c>
      <c r="O638" s="1">
        <f t="shared" ca="1" si="147"/>
        <v>519315</v>
      </c>
      <c r="P638" s="1">
        <f t="shared" ca="1" si="147"/>
        <v>349613</v>
      </c>
      <c r="Q638" s="1" t="str">
        <f t="shared" ca="1" si="136"/>
        <v>西门豹</v>
      </c>
      <c r="R638" s="1" t="str">
        <f t="shared" ca="1" si="137"/>
        <v>嫪毐</v>
      </c>
      <c r="S638" s="1" t="str">
        <f t="shared" ca="1" si="138"/>
        <v>嫪毐</v>
      </c>
      <c r="T638" s="1" t="str">
        <f t="shared" ca="1" si="139"/>
        <v>莫邪</v>
      </c>
      <c r="U638" s="1" t="str">
        <f t="shared" ca="1" si="140"/>
        <v>秦开</v>
      </c>
      <c r="V638" s="1" t="str">
        <f t="shared" ca="1" si="141"/>
        <v>莫邪</v>
      </c>
      <c r="W638" s="1" t="str">
        <f t="shared" ca="1" si="142"/>
        <v>嫪毐</v>
      </c>
      <c r="X638" s="1" t="str">
        <f t="shared" ca="1" si="143"/>
        <v>朱亥</v>
      </c>
      <c r="Y638" s="1" t="str">
        <f t="shared" ca="1" si="144"/>
        <v>莫邪</v>
      </c>
      <c r="Z638" s="1" t="str">
        <f t="shared" ca="1" si="145"/>
        <v>嫪毐</v>
      </c>
    </row>
    <row r="639" spans="6:26" x14ac:dyDescent="0.2">
      <c r="F639" s="1">
        <v>638</v>
      </c>
      <c r="G639" s="1">
        <f t="shared" ca="1" si="135"/>
        <v>721614</v>
      </c>
      <c r="H639" s="1">
        <f t="shared" ca="1" si="147"/>
        <v>834045</v>
      </c>
      <c r="I639" s="1">
        <f t="shared" ca="1" si="147"/>
        <v>445714</v>
      </c>
      <c r="J639" s="1">
        <f t="shared" ca="1" si="147"/>
        <v>619590</v>
      </c>
      <c r="K639" s="1">
        <f t="shared" ca="1" si="147"/>
        <v>80730</v>
      </c>
      <c r="L639" s="1">
        <f t="shared" ca="1" si="147"/>
        <v>455939</v>
      </c>
      <c r="M639" s="1">
        <f t="shared" ca="1" si="147"/>
        <v>407148</v>
      </c>
      <c r="N639" s="1">
        <f t="shared" ca="1" si="147"/>
        <v>786123</v>
      </c>
      <c r="O639" s="1">
        <f t="shared" ca="1" si="147"/>
        <v>926012</v>
      </c>
      <c r="P639" s="1">
        <f t="shared" ca="1" si="147"/>
        <v>162803</v>
      </c>
      <c r="Q639" s="1" t="str">
        <f t="shared" ca="1" si="136"/>
        <v>朱亥</v>
      </c>
      <c r="R639" s="1" t="str">
        <f t="shared" ca="1" si="137"/>
        <v>朱亥</v>
      </c>
      <c r="S639" s="1" t="str">
        <f t="shared" ca="1" si="138"/>
        <v>田忌</v>
      </c>
      <c r="T639" s="1" t="str">
        <f t="shared" ca="1" si="139"/>
        <v>朱亥</v>
      </c>
      <c r="U639" s="1" t="str">
        <f t="shared" ca="1" si="140"/>
        <v>秦武王</v>
      </c>
      <c r="V639" s="1" t="str">
        <f t="shared" ca="1" si="141"/>
        <v>田忌</v>
      </c>
      <c r="W639" s="1" t="str">
        <f t="shared" ca="1" si="142"/>
        <v>钟无艳</v>
      </c>
      <c r="X639" s="1" t="str">
        <f t="shared" ca="1" si="143"/>
        <v>朱亥</v>
      </c>
      <c r="Y639" s="1" t="str">
        <f t="shared" ca="1" si="144"/>
        <v>暴鸢</v>
      </c>
      <c r="Z639" s="1" t="str">
        <f t="shared" ca="1" si="145"/>
        <v>嫪毐</v>
      </c>
    </row>
    <row r="640" spans="6:26" x14ac:dyDescent="0.2">
      <c r="F640" s="1">
        <v>639</v>
      </c>
      <c r="G640" s="1">
        <f t="shared" ca="1" si="135"/>
        <v>220703</v>
      </c>
      <c r="H640" s="1">
        <f t="shared" ca="1" si="147"/>
        <v>995348</v>
      </c>
      <c r="I640" s="1">
        <f t="shared" ca="1" si="147"/>
        <v>606456</v>
      </c>
      <c r="J640" s="1">
        <f t="shared" ca="1" si="147"/>
        <v>441358</v>
      </c>
      <c r="K640" s="1">
        <f t="shared" ca="1" si="147"/>
        <v>55516</v>
      </c>
      <c r="L640" s="1">
        <f t="shared" ca="1" si="147"/>
        <v>811220</v>
      </c>
      <c r="M640" s="1">
        <f t="shared" ca="1" si="147"/>
        <v>144173</v>
      </c>
      <c r="N640" s="1">
        <f t="shared" ca="1" si="147"/>
        <v>191862</v>
      </c>
      <c r="O640" s="1">
        <f t="shared" ca="1" si="147"/>
        <v>396784</v>
      </c>
      <c r="P640" s="1">
        <f t="shared" ca="1" si="147"/>
        <v>274416</v>
      </c>
      <c r="Q640" s="1" t="str">
        <f t="shared" ca="1" si="136"/>
        <v>嫪毐</v>
      </c>
      <c r="R640" s="1" t="str">
        <f t="shared" ca="1" si="137"/>
        <v>伍子胥</v>
      </c>
      <c r="S640" s="1" t="str">
        <f t="shared" ca="1" si="138"/>
        <v>朱亥</v>
      </c>
      <c r="T640" s="1" t="str">
        <f t="shared" ca="1" si="139"/>
        <v>田忌</v>
      </c>
      <c r="U640" s="1" t="str">
        <f t="shared" ca="1" si="140"/>
        <v>专诸</v>
      </c>
      <c r="V640" s="1" t="str">
        <f t="shared" ca="1" si="141"/>
        <v>朱亥</v>
      </c>
      <c r="W640" s="1" t="str">
        <f t="shared" ca="1" si="142"/>
        <v>嫪毐</v>
      </c>
      <c r="X640" s="1" t="str">
        <f t="shared" ca="1" si="143"/>
        <v>嫪毐</v>
      </c>
      <c r="Y640" s="1" t="str">
        <f t="shared" ca="1" si="144"/>
        <v>伯乐</v>
      </c>
      <c r="Z640" s="1" t="str">
        <f t="shared" ca="1" si="145"/>
        <v>嫪毐</v>
      </c>
    </row>
    <row r="641" spans="6:26" x14ac:dyDescent="0.2">
      <c r="F641" s="1">
        <v>640</v>
      </c>
      <c r="G641" s="1">
        <f t="shared" ca="1" si="135"/>
        <v>428688</v>
      </c>
      <c r="H641" s="1">
        <f t="shared" ca="1" si="147"/>
        <v>748699</v>
      </c>
      <c r="I641" s="1">
        <f t="shared" ca="1" si="147"/>
        <v>685379</v>
      </c>
      <c r="J641" s="1">
        <f t="shared" ca="1" si="147"/>
        <v>785168</v>
      </c>
      <c r="K641" s="1">
        <f t="shared" ca="1" si="147"/>
        <v>49394</v>
      </c>
      <c r="L641" s="1">
        <f t="shared" ca="1" si="147"/>
        <v>344244</v>
      </c>
      <c r="M641" s="1">
        <f t="shared" ca="1" si="147"/>
        <v>639454</v>
      </c>
      <c r="N641" s="1">
        <f t="shared" ca="1" si="147"/>
        <v>356389</v>
      </c>
      <c r="O641" s="1">
        <f t="shared" ca="1" si="147"/>
        <v>86674</v>
      </c>
      <c r="P641" s="1">
        <f t="shared" ca="1" si="147"/>
        <v>103117</v>
      </c>
      <c r="Q641" s="1" t="str">
        <f t="shared" ca="1" si="136"/>
        <v>扁鹊</v>
      </c>
      <c r="R641" s="1" t="str">
        <f t="shared" ca="1" si="137"/>
        <v>朱亥</v>
      </c>
      <c r="S641" s="1" t="str">
        <f t="shared" ca="1" si="138"/>
        <v>朱亥</v>
      </c>
      <c r="T641" s="1" t="str">
        <f t="shared" ca="1" si="139"/>
        <v>朱亥</v>
      </c>
      <c r="U641" s="1" t="str">
        <f t="shared" ca="1" si="140"/>
        <v>专诸</v>
      </c>
      <c r="V641" s="1" t="str">
        <f t="shared" ca="1" si="141"/>
        <v>嫪毐</v>
      </c>
      <c r="W641" s="1" t="str">
        <f t="shared" ca="1" si="142"/>
        <v>朱亥</v>
      </c>
      <c r="X641" s="1" t="str">
        <f t="shared" ca="1" si="143"/>
        <v>嫪毐</v>
      </c>
      <c r="Y641" s="1" t="str">
        <f t="shared" ca="1" si="144"/>
        <v>嫪毐</v>
      </c>
      <c r="Z641" s="1" t="str">
        <f t="shared" ca="1" si="145"/>
        <v>嫪毐</v>
      </c>
    </row>
    <row r="642" spans="6:26" x14ac:dyDescent="0.2">
      <c r="F642" s="1">
        <v>641</v>
      </c>
      <c r="G642" s="1">
        <f t="shared" ca="1" si="135"/>
        <v>720787</v>
      </c>
      <c r="H642" s="1">
        <f t="shared" ca="1" si="147"/>
        <v>860150</v>
      </c>
      <c r="I642" s="1">
        <f t="shared" ca="1" si="147"/>
        <v>496014</v>
      </c>
      <c r="J642" s="1">
        <f t="shared" ca="1" si="147"/>
        <v>948116</v>
      </c>
      <c r="K642" s="1">
        <f t="shared" ca="1" si="147"/>
        <v>958139</v>
      </c>
      <c r="L642" s="1">
        <f t="shared" ca="1" si="147"/>
        <v>184894</v>
      </c>
      <c r="M642" s="1">
        <f t="shared" ca="1" si="147"/>
        <v>464739</v>
      </c>
      <c r="N642" s="1">
        <f t="shared" ca="1" si="147"/>
        <v>642900</v>
      </c>
      <c r="O642" s="1">
        <f t="shared" ca="1" si="147"/>
        <v>592255</v>
      </c>
      <c r="P642" s="1">
        <f t="shared" ca="1" si="147"/>
        <v>476309</v>
      </c>
      <c r="Q642" s="1" t="str">
        <f t="shared" ca="1" si="136"/>
        <v>朱亥</v>
      </c>
      <c r="R642" s="1" t="str">
        <f t="shared" ca="1" si="137"/>
        <v>朱亥</v>
      </c>
      <c r="S642" s="1" t="str">
        <f t="shared" ca="1" si="138"/>
        <v>春申君</v>
      </c>
      <c r="T642" s="1" t="str">
        <f t="shared" ca="1" si="139"/>
        <v>申不害</v>
      </c>
      <c r="U642" s="1" t="str">
        <f t="shared" ca="1" si="140"/>
        <v>荆轲</v>
      </c>
      <c r="V642" s="1" t="str">
        <f t="shared" ca="1" si="141"/>
        <v>嫪毐</v>
      </c>
      <c r="W642" s="1" t="str">
        <f t="shared" ca="1" si="142"/>
        <v>孙膑</v>
      </c>
      <c r="X642" s="1" t="str">
        <f t="shared" ca="1" si="143"/>
        <v>朱亥</v>
      </c>
      <c r="Y642" s="1" t="str">
        <f t="shared" ca="1" si="144"/>
        <v>朱亥</v>
      </c>
      <c r="Z642" s="1" t="str">
        <f t="shared" ca="1" si="145"/>
        <v>春申君</v>
      </c>
    </row>
    <row r="643" spans="6:26" x14ac:dyDescent="0.2">
      <c r="F643" s="1">
        <v>642</v>
      </c>
      <c r="G643" s="1">
        <f t="shared" ref="G643:G706" ca="1" si="148">RANDBETWEEN(1,1000000)</f>
        <v>275485</v>
      </c>
      <c r="H643" s="1">
        <f t="shared" ca="1" si="147"/>
        <v>771904</v>
      </c>
      <c r="I643" s="1">
        <f t="shared" ca="1" si="147"/>
        <v>383489</v>
      </c>
      <c r="J643" s="1">
        <f t="shared" ca="1" si="147"/>
        <v>279169</v>
      </c>
      <c r="K643" s="1">
        <f t="shared" ca="1" si="147"/>
        <v>369254</v>
      </c>
      <c r="L643" s="1">
        <f t="shared" ca="1" si="147"/>
        <v>698585</v>
      </c>
      <c r="M643" s="1">
        <f t="shared" ca="1" si="147"/>
        <v>61519</v>
      </c>
      <c r="N643" s="1">
        <f t="shared" ca="1" si="147"/>
        <v>772555</v>
      </c>
      <c r="O643" s="1">
        <f t="shared" ca="1" si="147"/>
        <v>170668</v>
      </c>
      <c r="P643" s="1">
        <f t="shared" ca="1" si="147"/>
        <v>150439</v>
      </c>
      <c r="Q643" s="1" t="str">
        <f t="shared" ref="Q643:Q706" ca="1" si="149">INDEX($B$2:$B$71,IFERROR(MATCH(G643,$D$2:$D$71,1),0)+1)</f>
        <v>嫪毐</v>
      </c>
      <c r="R643" s="1" t="str">
        <f t="shared" ref="R643:R706" ca="1" si="150">INDEX($B$2:$B$71,IFERROR(MATCH(H643,$D$2:$D$71,1),0)+1)</f>
        <v>朱亥</v>
      </c>
      <c r="S643" s="1" t="str">
        <f t="shared" ref="S643:S706" ca="1" si="151">INDEX($B$2:$B$71,IFERROR(MATCH(I643,$D$2:$D$71,1),0)+1)</f>
        <v>嫪毐</v>
      </c>
      <c r="T643" s="1" t="str">
        <f t="shared" ref="T643:T706" ca="1" si="152">INDEX($B$2:$B$71,IFERROR(MATCH(J643,$D$2:$D$71,1),0)+1)</f>
        <v>嫪毐</v>
      </c>
      <c r="U643" s="1" t="str">
        <f t="shared" ref="U643:U706" ca="1" si="153">INDEX($B$2:$B$71,IFERROR(MATCH(K643,$D$2:$D$71,1),0)+1)</f>
        <v>嫪毐</v>
      </c>
      <c r="V643" s="1" t="str">
        <f t="shared" ref="V643:V706" ca="1" si="154">INDEX($B$2:$B$71,IFERROR(MATCH(L643,$D$2:$D$71,1),0)+1)</f>
        <v>朱亥</v>
      </c>
      <c r="W643" s="1" t="str">
        <f t="shared" ref="W643:W706" ca="1" si="155">INDEX($B$2:$B$71,IFERROR(MATCH(M643,$D$2:$D$71,1),0)+1)</f>
        <v>专诸</v>
      </c>
      <c r="X643" s="1" t="str">
        <f t="shared" ref="X643:X706" ca="1" si="156">INDEX($B$2:$B$71,IFERROR(MATCH(N643,$D$2:$D$71,1),0)+1)</f>
        <v>朱亥</v>
      </c>
      <c r="Y643" s="1" t="str">
        <f t="shared" ref="Y643:Y706" ca="1" si="157">INDEX($B$2:$B$71,IFERROR(MATCH(O643,$D$2:$D$71,1),0)+1)</f>
        <v>嫪毐</v>
      </c>
      <c r="Z643" s="1" t="str">
        <f t="shared" ref="Z643:Z706" ca="1" si="158">INDEX($B$2:$B$71,IFERROR(MATCH(P643,$D$2:$D$71,1),0)+1)</f>
        <v>嫪毐</v>
      </c>
    </row>
    <row r="644" spans="6:26" x14ac:dyDescent="0.2">
      <c r="F644" s="1">
        <v>643</v>
      </c>
      <c r="G644" s="1">
        <f t="shared" ca="1" si="148"/>
        <v>289976</v>
      </c>
      <c r="H644" s="1">
        <f t="shared" ca="1" si="147"/>
        <v>436372</v>
      </c>
      <c r="I644" s="1">
        <f t="shared" ca="1" si="147"/>
        <v>281222</v>
      </c>
      <c r="J644" s="1">
        <f t="shared" ca="1" si="147"/>
        <v>979700</v>
      </c>
      <c r="K644" s="1">
        <f t="shared" ca="1" si="147"/>
        <v>596807</v>
      </c>
      <c r="L644" s="1">
        <f t="shared" ca="1" si="147"/>
        <v>215453</v>
      </c>
      <c r="M644" s="1">
        <f t="shared" ca="1" si="147"/>
        <v>313784</v>
      </c>
      <c r="N644" s="1">
        <f t="shared" ca="1" si="147"/>
        <v>512193</v>
      </c>
      <c r="O644" s="1">
        <f t="shared" ca="1" si="147"/>
        <v>593404</v>
      </c>
      <c r="P644" s="1">
        <f t="shared" ca="1" si="147"/>
        <v>758126</v>
      </c>
      <c r="Q644" s="1" t="str">
        <f t="shared" ca="1" si="149"/>
        <v>嫪毐</v>
      </c>
      <c r="R644" s="1" t="str">
        <f t="shared" ca="1" si="150"/>
        <v>田忌</v>
      </c>
      <c r="S644" s="1" t="str">
        <f t="shared" ca="1" si="151"/>
        <v>嫪毐</v>
      </c>
      <c r="T644" s="1" t="str">
        <f t="shared" ca="1" si="152"/>
        <v>秦开</v>
      </c>
      <c r="U644" s="1" t="str">
        <f t="shared" ca="1" si="153"/>
        <v>朱亥</v>
      </c>
      <c r="V644" s="1" t="str">
        <f t="shared" ca="1" si="154"/>
        <v>嫪毐</v>
      </c>
      <c r="W644" s="1" t="str">
        <f t="shared" ca="1" si="155"/>
        <v>嫪毐</v>
      </c>
      <c r="X644" s="1" t="str">
        <f t="shared" ca="1" si="156"/>
        <v>莫邪</v>
      </c>
      <c r="Y644" s="1" t="str">
        <f t="shared" ca="1" si="157"/>
        <v>朱亥</v>
      </c>
      <c r="Z644" s="1" t="str">
        <f t="shared" ca="1" si="158"/>
        <v>朱亥</v>
      </c>
    </row>
    <row r="645" spans="6:26" x14ac:dyDescent="0.2">
      <c r="F645" s="1">
        <v>644</v>
      </c>
      <c r="G645" s="1">
        <f t="shared" ca="1" si="148"/>
        <v>202881</v>
      </c>
      <c r="H645" s="1">
        <f t="shared" ca="1" si="147"/>
        <v>320078</v>
      </c>
      <c r="I645" s="1">
        <f t="shared" ca="1" si="147"/>
        <v>229582</v>
      </c>
      <c r="J645" s="1">
        <f t="shared" ca="1" si="147"/>
        <v>90173</v>
      </c>
      <c r="K645" s="1">
        <f t="shared" ca="1" si="147"/>
        <v>895533</v>
      </c>
      <c r="L645" s="1">
        <f t="shared" ca="1" si="147"/>
        <v>946525</v>
      </c>
      <c r="M645" s="1">
        <f t="shared" ca="1" si="147"/>
        <v>550036</v>
      </c>
      <c r="N645" s="1">
        <f t="shared" ca="1" si="147"/>
        <v>836976</v>
      </c>
      <c r="O645" s="1">
        <f t="shared" ca="1" si="147"/>
        <v>787668</v>
      </c>
      <c r="P645" s="1">
        <f t="shared" ca="1" si="147"/>
        <v>773846</v>
      </c>
      <c r="Q645" s="1" t="str">
        <f t="shared" ca="1" si="149"/>
        <v>嫪毐</v>
      </c>
      <c r="R645" s="1" t="str">
        <f t="shared" ca="1" si="150"/>
        <v>嫪毐</v>
      </c>
      <c r="S645" s="1" t="str">
        <f t="shared" ca="1" si="151"/>
        <v>嫪毐</v>
      </c>
      <c r="T645" s="1" t="str">
        <f t="shared" ca="1" si="152"/>
        <v>嫪毐</v>
      </c>
      <c r="U645" s="1" t="str">
        <f t="shared" ca="1" si="153"/>
        <v>西门豹</v>
      </c>
      <c r="V645" s="1" t="str">
        <f t="shared" ca="1" si="154"/>
        <v>暴鸢</v>
      </c>
      <c r="W645" s="1" t="str">
        <f t="shared" ca="1" si="155"/>
        <v>孙叔敖</v>
      </c>
      <c r="X645" s="1" t="str">
        <f t="shared" ca="1" si="156"/>
        <v>朱亥</v>
      </c>
      <c r="Y645" s="1" t="str">
        <f t="shared" ca="1" si="157"/>
        <v>朱亥</v>
      </c>
      <c r="Z645" s="1" t="str">
        <f t="shared" ca="1" si="158"/>
        <v>朱亥</v>
      </c>
    </row>
    <row r="646" spans="6:26" x14ac:dyDescent="0.2">
      <c r="F646" s="1">
        <v>645</v>
      </c>
      <c r="G646" s="1">
        <f t="shared" ca="1" si="148"/>
        <v>665395</v>
      </c>
      <c r="H646" s="1">
        <f t="shared" ca="1" si="147"/>
        <v>87276</v>
      </c>
      <c r="I646" s="1">
        <f t="shared" ca="1" si="147"/>
        <v>906822</v>
      </c>
      <c r="J646" s="1">
        <f t="shared" ca="1" si="147"/>
        <v>556979</v>
      </c>
      <c r="K646" s="1">
        <f t="shared" ca="1" si="147"/>
        <v>737433</v>
      </c>
      <c r="L646" s="1">
        <f t="shared" ca="1" si="147"/>
        <v>519859</v>
      </c>
      <c r="M646" s="1">
        <f t="shared" ca="1" si="147"/>
        <v>944273</v>
      </c>
      <c r="N646" s="1">
        <f t="shared" ca="1" si="147"/>
        <v>874613</v>
      </c>
      <c r="O646" s="1">
        <f t="shared" ca="1" si="147"/>
        <v>143229</v>
      </c>
      <c r="P646" s="1">
        <f t="shared" ca="1" si="147"/>
        <v>525195</v>
      </c>
      <c r="Q646" s="1" t="str">
        <f t="shared" ca="1" si="149"/>
        <v>朱亥</v>
      </c>
      <c r="R646" s="1" t="str">
        <f t="shared" ca="1" si="150"/>
        <v>嫪毐</v>
      </c>
      <c r="S646" s="1" t="str">
        <f t="shared" ca="1" si="151"/>
        <v>西门豹</v>
      </c>
      <c r="T646" s="1" t="str">
        <f t="shared" ca="1" si="152"/>
        <v>庞涓</v>
      </c>
      <c r="U646" s="1" t="str">
        <f t="shared" ca="1" si="153"/>
        <v>朱亥</v>
      </c>
      <c r="V646" s="1" t="str">
        <f t="shared" ca="1" si="154"/>
        <v>莫邪</v>
      </c>
      <c r="W646" s="1" t="str">
        <f t="shared" ca="1" si="155"/>
        <v>暴鸢</v>
      </c>
      <c r="X646" s="1" t="str">
        <f t="shared" ca="1" si="156"/>
        <v>朱亥</v>
      </c>
      <c r="Y646" s="1" t="str">
        <f t="shared" ca="1" si="157"/>
        <v>嫪毐</v>
      </c>
      <c r="Z646" s="1" t="str">
        <f t="shared" ca="1" si="158"/>
        <v>莫邪</v>
      </c>
    </row>
    <row r="647" spans="6:26" x14ac:dyDescent="0.2">
      <c r="F647" s="1">
        <v>646</v>
      </c>
      <c r="G647" s="1">
        <f t="shared" ca="1" si="148"/>
        <v>42298</v>
      </c>
      <c r="H647" s="1">
        <f t="shared" ca="1" si="147"/>
        <v>749981</v>
      </c>
      <c r="I647" s="1">
        <f t="shared" ca="1" si="147"/>
        <v>336623</v>
      </c>
      <c r="J647" s="1">
        <f t="shared" ca="1" si="147"/>
        <v>393097</v>
      </c>
      <c r="K647" s="1">
        <f t="shared" ca="1" si="147"/>
        <v>951604</v>
      </c>
      <c r="L647" s="1">
        <f t="shared" ca="1" si="147"/>
        <v>55553</v>
      </c>
      <c r="M647" s="1">
        <f t="shared" ca="1" si="147"/>
        <v>750146</v>
      </c>
      <c r="N647" s="1">
        <f t="shared" ca="1" si="147"/>
        <v>7437</v>
      </c>
      <c r="O647" s="1">
        <f t="shared" ca="1" si="147"/>
        <v>992528</v>
      </c>
      <c r="P647" s="1">
        <f t="shared" ca="1" si="147"/>
        <v>256110</v>
      </c>
      <c r="Q647" s="1" t="str">
        <f t="shared" ca="1" si="149"/>
        <v>聂荌</v>
      </c>
      <c r="R647" s="1" t="str">
        <f t="shared" ca="1" si="150"/>
        <v>朱亥</v>
      </c>
      <c r="S647" s="1" t="str">
        <f t="shared" ca="1" si="151"/>
        <v>嫪毐</v>
      </c>
      <c r="T647" s="1" t="str">
        <f t="shared" ca="1" si="152"/>
        <v>伯乐</v>
      </c>
      <c r="U647" s="1" t="str">
        <f t="shared" ca="1" si="153"/>
        <v>申不害</v>
      </c>
      <c r="V647" s="1" t="str">
        <f t="shared" ca="1" si="154"/>
        <v>专诸</v>
      </c>
      <c r="W647" s="1" t="str">
        <f t="shared" ca="1" si="155"/>
        <v>朱亥</v>
      </c>
      <c r="X647" s="1" t="str">
        <f t="shared" ca="1" si="156"/>
        <v>义渠骇</v>
      </c>
      <c r="Y647" s="1" t="str">
        <f t="shared" ca="1" si="157"/>
        <v>伍子胥</v>
      </c>
      <c r="Z647" s="1" t="str">
        <f t="shared" ca="1" si="158"/>
        <v>嫪毐</v>
      </c>
    </row>
    <row r="648" spans="6:26" x14ac:dyDescent="0.2">
      <c r="F648" s="1">
        <v>647</v>
      </c>
      <c r="G648" s="1">
        <f t="shared" ca="1" si="148"/>
        <v>267262</v>
      </c>
      <c r="H648" s="1">
        <f t="shared" ca="1" si="147"/>
        <v>709866</v>
      </c>
      <c r="I648" s="1">
        <f t="shared" ca="1" si="147"/>
        <v>799480</v>
      </c>
      <c r="J648" s="1">
        <f t="shared" ca="1" si="147"/>
        <v>737919</v>
      </c>
      <c r="K648" s="1">
        <f t="shared" ca="1" si="147"/>
        <v>765998</v>
      </c>
      <c r="L648" s="1">
        <f t="shared" ca="1" si="147"/>
        <v>551982</v>
      </c>
      <c r="M648" s="1">
        <f t="shared" ca="1" si="147"/>
        <v>455418</v>
      </c>
      <c r="N648" s="1">
        <f t="shared" ca="1" si="147"/>
        <v>522609</v>
      </c>
      <c r="O648" s="1">
        <f t="shared" ca="1" si="147"/>
        <v>798190</v>
      </c>
      <c r="P648" s="1">
        <f t="shared" ca="1" si="147"/>
        <v>143735</v>
      </c>
      <c r="Q648" s="1" t="str">
        <f t="shared" ca="1" si="149"/>
        <v>嫪毐</v>
      </c>
      <c r="R648" s="1" t="str">
        <f t="shared" ca="1" si="150"/>
        <v>朱亥</v>
      </c>
      <c r="S648" s="1" t="str">
        <f t="shared" ca="1" si="151"/>
        <v>朱亥</v>
      </c>
      <c r="T648" s="1" t="str">
        <f t="shared" ca="1" si="152"/>
        <v>朱亥</v>
      </c>
      <c r="U648" s="1" t="str">
        <f t="shared" ca="1" si="153"/>
        <v>朱亥</v>
      </c>
      <c r="V648" s="1" t="str">
        <f t="shared" ca="1" si="154"/>
        <v>孙叔敖</v>
      </c>
      <c r="W648" s="1" t="str">
        <f t="shared" ca="1" si="155"/>
        <v>田忌</v>
      </c>
      <c r="X648" s="1" t="str">
        <f t="shared" ca="1" si="156"/>
        <v>莫邪</v>
      </c>
      <c r="Y648" s="1" t="str">
        <f t="shared" ca="1" si="157"/>
        <v>朱亥</v>
      </c>
      <c r="Z648" s="1" t="str">
        <f t="shared" ca="1" si="158"/>
        <v>嫪毐</v>
      </c>
    </row>
    <row r="649" spans="6:26" x14ac:dyDescent="0.2">
      <c r="F649" s="1">
        <v>648</v>
      </c>
      <c r="G649" s="1">
        <f t="shared" ca="1" si="148"/>
        <v>660119</v>
      </c>
      <c r="H649" s="1">
        <f t="shared" ca="1" si="147"/>
        <v>821031</v>
      </c>
      <c r="I649" s="1">
        <f t="shared" ca="1" si="147"/>
        <v>725955</v>
      </c>
      <c r="J649" s="1">
        <f t="shared" ca="1" si="147"/>
        <v>175355</v>
      </c>
      <c r="K649" s="1">
        <f t="shared" ca="1" si="147"/>
        <v>485915</v>
      </c>
      <c r="L649" s="1">
        <f t="shared" ca="1" si="147"/>
        <v>616475</v>
      </c>
      <c r="M649" s="1">
        <f t="shared" ca="1" si="147"/>
        <v>469746</v>
      </c>
      <c r="N649" s="1">
        <f t="shared" ca="1" si="147"/>
        <v>96677</v>
      </c>
      <c r="O649" s="1">
        <f t="shared" ca="1" si="147"/>
        <v>132298</v>
      </c>
      <c r="P649" s="1">
        <f t="shared" ca="1" si="147"/>
        <v>333009</v>
      </c>
      <c r="Q649" s="1" t="str">
        <f t="shared" ca="1" si="149"/>
        <v>朱亥</v>
      </c>
      <c r="R649" s="1" t="str">
        <f t="shared" ca="1" si="150"/>
        <v>朱亥</v>
      </c>
      <c r="S649" s="1" t="str">
        <f t="shared" ca="1" si="151"/>
        <v>朱亥</v>
      </c>
      <c r="T649" s="1" t="str">
        <f t="shared" ca="1" si="152"/>
        <v>嫪毐</v>
      </c>
      <c r="U649" s="1" t="str">
        <f t="shared" ca="1" si="153"/>
        <v>春申君</v>
      </c>
      <c r="V649" s="1" t="str">
        <f t="shared" ca="1" si="154"/>
        <v>朱亥</v>
      </c>
      <c r="W649" s="1" t="str">
        <f t="shared" ca="1" si="155"/>
        <v>项燕</v>
      </c>
      <c r="X649" s="1" t="str">
        <f t="shared" ca="1" si="156"/>
        <v>嫪毐</v>
      </c>
      <c r="Y649" s="1" t="str">
        <f t="shared" ca="1" si="157"/>
        <v>嫪毐</v>
      </c>
      <c r="Z649" s="1" t="str">
        <f t="shared" ca="1" si="158"/>
        <v>嫪毐</v>
      </c>
    </row>
    <row r="650" spans="6:26" x14ac:dyDescent="0.2">
      <c r="F650" s="1">
        <v>649</v>
      </c>
      <c r="G650" s="1">
        <f t="shared" ca="1" si="148"/>
        <v>385973</v>
      </c>
      <c r="H650" s="1">
        <f t="shared" ca="1" si="147"/>
        <v>740641</v>
      </c>
      <c r="I650" s="1">
        <f t="shared" ca="1" si="147"/>
        <v>957237</v>
      </c>
      <c r="J650" s="1">
        <f t="shared" ca="1" si="147"/>
        <v>520199</v>
      </c>
      <c r="K650" s="1">
        <f t="shared" ca="1" si="147"/>
        <v>941385</v>
      </c>
      <c r="L650" s="1">
        <f t="shared" ca="1" si="147"/>
        <v>475676</v>
      </c>
      <c r="M650" s="1">
        <f t="shared" ca="1" si="147"/>
        <v>637334</v>
      </c>
      <c r="N650" s="1">
        <f t="shared" ca="1" si="147"/>
        <v>10384</v>
      </c>
      <c r="O650" s="1">
        <f t="shared" ca="1" si="147"/>
        <v>767405</v>
      </c>
      <c r="P650" s="1">
        <f t="shared" ca="1" si="147"/>
        <v>358679</v>
      </c>
      <c r="Q650" s="1" t="str">
        <f t="shared" ca="1" si="149"/>
        <v>嫪毐</v>
      </c>
      <c r="R650" s="1" t="str">
        <f t="shared" ca="1" si="150"/>
        <v>朱亥</v>
      </c>
      <c r="S650" s="1" t="str">
        <f t="shared" ca="1" si="151"/>
        <v>荆轲</v>
      </c>
      <c r="T650" s="1" t="str">
        <f t="shared" ca="1" si="152"/>
        <v>莫邪</v>
      </c>
      <c r="U650" s="1" t="str">
        <f t="shared" ca="1" si="153"/>
        <v>暴鸢</v>
      </c>
      <c r="V650" s="1" t="str">
        <f t="shared" ca="1" si="154"/>
        <v>春申君</v>
      </c>
      <c r="W650" s="1" t="str">
        <f t="shared" ca="1" si="155"/>
        <v>朱亥</v>
      </c>
      <c r="X650" s="1" t="str">
        <f t="shared" ca="1" si="156"/>
        <v>信陵君</v>
      </c>
      <c r="Y650" s="1" t="str">
        <f t="shared" ca="1" si="157"/>
        <v>朱亥</v>
      </c>
      <c r="Z650" s="1" t="str">
        <f t="shared" ca="1" si="158"/>
        <v>嫪毐</v>
      </c>
    </row>
    <row r="651" spans="6:26" x14ac:dyDescent="0.2">
      <c r="F651" s="1">
        <v>650</v>
      </c>
      <c r="G651" s="1">
        <f t="shared" ca="1" si="148"/>
        <v>498299</v>
      </c>
      <c r="H651" s="1">
        <f t="shared" ca="1" si="147"/>
        <v>14444</v>
      </c>
      <c r="I651" s="1">
        <f t="shared" ca="1" si="147"/>
        <v>886201</v>
      </c>
      <c r="J651" s="1">
        <f t="shared" ca="1" si="147"/>
        <v>874918</v>
      </c>
      <c r="K651" s="1">
        <f t="shared" ca="1" si="147"/>
        <v>416766</v>
      </c>
      <c r="L651" s="1">
        <f t="shared" ca="1" si="147"/>
        <v>66784</v>
      </c>
      <c r="M651" s="1">
        <f t="shared" ca="1" si="147"/>
        <v>247773</v>
      </c>
      <c r="N651" s="1">
        <f t="shared" ca="1" si="147"/>
        <v>491717</v>
      </c>
      <c r="O651" s="1">
        <f t="shared" ca="1" si="147"/>
        <v>927101</v>
      </c>
      <c r="P651" s="1">
        <f t="shared" ca="1" si="147"/>
        <v>143223</v>
      </c>
      <c r="Q651" s="1" t="str">
        <f t="shared" ca="1" si="149"/>
        <v>春申君</v>
      </c>
      <c r="R651" s="1" t="str">
        <f t="shared" ca="1" si="150"/>
        <v>信陵君</v>
      </c>
      <c r="S651" s="1" t="str">
        <f t="shared" ca="1" si="151"/>
        <v>朱亥</v>
      </c>
      <c r="T651" s="1" t="str">
        <f t="shared" ca="1" si="152"/>
        <v>朱亥</v>
      </c>
      <c r="U651" s="1" t="str">
        <f t="shared" ca="1" si="153"/>
        <v>钟无艳</v>
      </c>
      <c r="V651" s="1" t="str">
        <f t="shared" ca="1" si="154"/>
        <v>专诸</v>
      </c>
      <c r="W651" s="1" t="str">
        <f t="shared" ca="1" si="155"/>
        <v>嫪毐</v>
      </c>
      <c r="X651" s="1" t="str">
        <f t="shared" ca="1" si="156"/>
        <v>春申君</v>
      </c>
      <c r="Y651" s="1" t="str">
        <f t="shared" ca="1" si="157"/>
        <v>暴鸢</v>
      </c>
      <c r="Z651" s="1" t="str">
        <f t="shared" ca="1" si="158"/>
        <v>嫪毐</v>
      </c>
    </row>
    <row r="652" spans="6:26" x14ac:dyDescent="0.2">
      <c r="F652" s="1">
        <v>651</v>
      </c>
      <c r="G652" s="1">
        <f t="shared" ca="1" si="148"/>
        <v>646344</v>
      </c>
      <c r="H652" s="1">
        <f t="shared" ca="1" si="147"/>
        <v>761881</v>
      </c>
      <c r="I652" s="1">
        <f t="shared" ca="1" si="147"/>
        <v>573890</v>
      </c>
      <c r="J652" s="1">
        <f t="shared" ca="1" si="147"/>
        <v>884144</v>
      </c>
      <c r="K652" s="1">
        <f t="shared" ca="1" si="147"/>
        <v>480777</v>
      </c>
      <c r="L652" s="1">
        <f t="shared" ca="1" si="147"/>
        <v>802419</v>
      </c>
      <c r="M652" s="1">
        <f t="shared" ca="1" si="147"/>
        <v>232697</v>
      </c>
      <c r="N652" s="1">
        <f t="shared" ca="1" si="147"/>
        <v>24898</v>
      </c>
      <c r="O652" s="1">
        <f t="shared" ca="1" si="147"/>
        <v>481403</v>
      </c>
      <c r="P652" s="1">
        <f t="shared" ca="1" si="147"/>
        <v>13746</v>
      </c>
      <c r="Q652" s="1" t="str">
        <f t="shared" ca="1" si="149"/>
        <v>朱亥</v>
      </c>
      <c r="R652" s="1" t="str">
        <f t="shared" ca="1" si="150"/>
        <v>朱亥</v>
      </c>
      <c r="S652" s="1" t="str">
        <f t="shared" ca="1" si="151"/>
        <v>庞涓</v>
      </c>
      <c r="T652" s="1" t="str">
        <f t="shared" ca="1" si="152"/>
        <v>朱亥</v>
      </c>
      <c r="U652" s="1" t="str">
        <f t="shared" ca="1" si="153"/>
        <v>春申君</v>
      </c>
      <c r="V652" s="1" t="str">
        <f t="shared" ca="1" si="154"/>
        <v>朱亥</v>
      </c>
      <c r="W652" s="1" t="str">
        <f t="shared" ca="1" si="155"/>
        <v>嫪毐</v>
      </c>
      <c r="X652" s="1" t="str">
        <f t="shared" ca="1" si="156"/>
        <v>聂荌</v>
      </c>
      <c r="Y652" s="1" t="str">
        <f t="shared" ca="1" si="157"/>
        <v>春申君</v>
      </c>
      <c r="Z652" s="1" t="str">
        <f t="shared" ca="1" si="158"/>
        <v>信陵君</v>
      </c>
    </row>
    <row r="653" spans="6:26" x14ac:dyDescent="0.2">
      <c r="F653" s="1">
        <v>652</v>
      </c>
      <c r="G653" s="1">
        <f t="shared" ca="1" si="148"/>
        <v>98183</v>
      </c>
      <c r="H653" s="1">
        <f t="shared" ca="1" si="147"/>
        <v>110808</v>
      </c>
      <c r="I653" s="1">
        <f t="shared" ca="1" si="147"/>
        <v>391302</v>
      </c>
      <c r="J653" s="1">
        <f t="shared" ca="1" si="147"/>
        <v>881985</v>
      </c>
      <c r="K653" s="1">
        <f t="shared" ca="1" si="147"/>
        <v>16277</v>
      </c>
      <c r="L653" s="1">
        <f t="shared" ca="1" si="147"/>
        <v>598917</v>
      </c>
      <c r="M653" s="1">
        <f t="shared" ca="1" si="147"/>
        <v>568631</v>
      </c>
      <c r="N653" s="1">
        <f t="shared" ca="1" si="147"/>
        <v>346468</v>
      </c>
      <c r="O653" s="1">
        <f t="shared" ca="1" si="147"/>
        <v>538434</v>
      </c>
      <c r="P653" s="1">
        <f t="shared" ca="1" si="147"/>
        <v>846017</v>
      </c>
      <c r="Q653" s="1" t="str">
        <f t="shared" ca="1" si="149"/>
        <v>嫪毐</v>
      </c>
      <c r="R653" s="1" t="str">
        <f t="shared" ca="1" si="150"/>
        <v>嫪毐</v>
      </c>
      <c r="S653" s="1" t="str">
        <f t="shared" ca="1" si="151"/>
        <v>樗里疾</v>
      </c>
      <c r="T653" s="1" t="str">
        <f t="shared" ca="1" si="152"/>
        <v>朱亥</v>
      </c>
      <c r="U653" s="1" t="str">
        <f t="shared" ca="1" si="153"/>
        <v>西施</v>
      </c>
      <c r="V653" s="1" t="str">
        <f t="shared" ca="1" si="154"/>
        <v>朱亥</v>
      </c>
      <c r="W653" s="1" t="str">
        <f t="shared" ca="1" si="155"/>
        <v>庞涓</v>
      </c>
      <c r="X653" s="1" t="str">
        <f t="shared" ca="1" si="156"/>
        <v>嫪毐</v>
      </c>
      <c r="Y653" s="1" t="str">
        <f t="shared" ca="1" si="157"/>
        <v>孙叔敖</v>
      </c>
      <c r="Z653" s="1" t="str">
        <f t="shared" ca="1" si="158"/>
        <v>朱亥</v>
      </c>
    </row>
    <row r="654" spans="6:26" x14ac:dyDescent="0.2">
      <c r="F654" s="1">
        <v>653</v>
      </c>
      <c r="G654" s="1">
        <f t="shared" ca="1" si="148"/>
        <v>917275</v>
      </c>
      <c r="H654" s="1">
        <f t="shared" ca="1" si="147"/>
        <v>294702</v>
      </c>
      <c r="I654" s="1">
        <f t="shared" ca="1" si="147"/>
        <v>634475</v>
      </c>
      <c r="J654" s="1">
        <f t="shared" ca="1" si="147"/>
        <v>119191</v>
      </c>
      <c r="K654" s="1">
        <f t="shared" ca="1" si="147"/>
        <v>266186</v>
      </c>
      <c r="L654" s="1">
        <f t="shared" ca="1" si="147"/>
        <v>816693</v>
      </c>
      <c r="M654" s="1">
        <f t="shared" ca="1" si="147"/>
        <v>270774</v>
      </c>
      <c r="N654" s="1">
        <f t="shared" ca="1" si="147"/>
        <v>647637</v>
      </c>
      <c r="O654" s="1">
        <f t="shared" ca="1" si="147"/>
        <v>667127</v>
      </c>
      <c r="P654" s="1">
        <f t="shared" ca="1" si="147"/>
        <v>275965</v>
      </c>
      <c r="Q654" s="1" t="str">
        <f t="shared" ca="1" si="149"/>
        <v>韩非子</v>
      </c>
      <c r="R654" s="1" t="str">
        <f t="shared" ca="1" si="150"/>
        <v>嫪毐</v>
      </c>
      <c r="S654" s="1" t="str">
        <f t="shared" ca="1" si="151"/>
        <v>朱亥</v>
      </c>
      <c r="T654" s="1" t="str">
        <f t="shared" ca="1" si="152"/>
        <v>嫪毐</v>
      </c>
      <c r="U654" s="1" t="str">
        <f t="shared" ca="1" si="153"/>
        <v>嫪毐</v>
      </c>
      <c r="V654" s="1" t="str">
        <f t="shared" ca="1" si="154"/>
        <v>朱亥</v>
      </c>
      <c r="W654" s="1" t="str">
        <f t="shared" ca="1" si="155"/>
        <v>嫪毐</v>
      </c>
      <c r="X654" s="1" t="str">
        <f t="shared" ca="1" si="156"/>
        <v>朱亥</v>
      </c>
      <c r="Y654" s="1" t="str">
        <f t="shared" ca="1" si="157"/>
        <v>朱亥</v>
      </c>
      <c r="Z654" s="1" t="str">
        <f t="shared" ca="1" si="158"/>
        <v>嫪毐</v>
      </c>
    </row>
    <row r="655" spans="6:26" x14ac:dyDescent="0.2">
      <c r="F655" s="1">
        <v>654</v>
      </c>
      <c r="G655" s="1">
        <f t="shared" ca="1" si="148"/>
        <v>101823</v>
      </c>
      <c r="H655" s="1">
        <f t="shared" ca="1" si="147"/>
        <v>776933</v>
      </c>
      <c r="I655" s="1">
        <f t="shared" ca="1" si="147"/>
        <v>830622</v>
      </c>
      <c r="J655" s="1">
        <f t="shared" ca="1" si="147"/>
        <v>193837</v>
      </c>
      <c r="K655" s="1">
        <f t="shared" ca="1" si="147"/>
        <v>605066</v>
      </c>
      <c r="L655" s="1">
        <f t="shared" ca="1" si="147"/>
        <v>39734</v>
      </c>
      <c r="M655" s="1">
        <f t="shared" ca="1" si="147"/>
        <v>944582</v>
      </c>
      <c r="N655" s="1">
        <f t="shared" ca="1" si="147"/>
        <v>214643</v>
      </c>
      <c r="O655" s="1">
        <f t="shared" ca="1" si="147"/>
        <v>754203</v>
      </c>
      <c r="P655" s="1">
        <f t="shared" ca="1" si="147"/>
        <v>407203</v>
      </c>
      <c r="Q655" s="1" t="str">
        <f t="shared" ca="1" si="149"/>
        <v>嫪毐</v>
      </c>
      <c r="R655" s="1" t="str">
        <f t="shared" ca="1" si="150"/>
        <v>朱亥</v>
      </c>
      <c r="S655" s="1" t="str">
        <f t="shared" ca="1" si="151"/>
        <v>朱亥</v>
      </c>
      <c r="T655" s="1" t="str">
        <f t="shared" ca="1" si="152"/>
        <v>嫪毐</v>
      </c>
      <c r="U655" s="1" t="str">
        <f t="shared" ca="1" si="153"/>
        <v>朱亥</v>
      </c>
      <c r="V655" s="1" t="str">
        <f t="shared" ca="1" si="154"/>
        <v>聂荌</v>
      </c>
      <c r="W655" s="1" t="str">
        <f t="shared" ca="1" si="155"/>
        <v>暴鸢</v>
      </c>
      <c r="X655" s="1" t="str">
        <f t="shared" ca="1" si="156"/>
        <v>嫪毐</v>
      </c>
      <c r="Y655" s="1" t="str">
        <f t="shared" ca="1" si="157"/>
        <v>朱亥</v>
      </c>
      <c r="Z655" s="1" t="str">
        <f t="shared" ca="1" si="158"/>
        <v>钟无艳</v>
      </c>
    </row>
    <row r="656" spans="6:26" x14ac:dyDescent="0.2">
      <c r="F656" s="1">
        <v>655</v>
      </c>
      <c r="G656" s="1">
        <f t="shared" ca="1" si="148"/>
        <v>68611</v>
      </c>
      <c r="H656" s="1">
        <f t="shared" ca="1" si="147"/>
        <v>862637</v>
      </c>
      <c r="I656" s="1">
        <f t="shared" ca="1" si="147"/>
        <v>955736</v>
      </c>
      <c r="J656" s="1">
        <f t="shared" ca="1" si="147"/>
        <v>195652</v>
      </c>
      <c r="K656" s="1">
        <f t="shared" ca="1" si="147"/>
        <v>511463</v>
      </c>
      <c r="L656" s="1">
        <f t="shared" ca="1" si="147"/>
        <v>657912</v>
      </c>
      <c r="M656" s="1">
        <f t="shared" ca="1" si="147"/>
        <v>6523</v>
      </c>
      <c r="N656" s="1">
        <f t="shared" ca="1" si="147"/>
        <v>311799</v>
      </c>
      <c r="O656" s="1">
        <f t="shared" ca="1" si="147"/>
        <v>685854</v>
      </c>
      <c r="P656" s="1">
        <f t="shared" ca="1" si="147"/>
        <v>513798</v>
      </c>
      <c r="Q656" s="1" t="str">
        <f t="shared" ca="1" si="149"/>
        <v>专诸</v>
      </c>
      <c r="R656" s="1" t="str">
        <f t="shared" ca="1" si="150"/>
        <v>朱亥</v>
      </c>
      <c r="S656" s="1" t="str">
        <f t="shared" ca="1" si="151"/>
        <v>荆轲</v>
      </c>
      <c r="T656" s="1" t="str">
        <f t="shared" ca="1" si="152"/>
        <v>嫪毐</v>
      </c>
      <c r="U656" s="1" t="str">
        <f t="shared" ca="1" si="153"/>
        <v>莫邪</v>
      </c>
      <c r="V656" s="1" t="str">
        <f t="shared" ca="1" si="154"/>
        <v>朱亥</v>
      </c>
      <c r="W656" s="1" t="str">
        <f t="shared" ca="1" si="155"/>
        <v>义渠骇</v>
      </c>
      <c r="X656" s="1" t="str">
        <f t="shared" ca="1" si="156"/>
        <v>嫪毐</v>
      </c>
      <c r="Y656" s="1" t="str">
        <f t="shared" ca="1" si="157"/>
        <v>朱亥</v>
      </c>
      <c r="Z656" s="1" t="str">
        <f t="shared" ca="1" si="158"/>
        <v>莫邪</v>
      </c>
    </row>
    <row r="657" spans="6:26" x14ac:dyDescent="0.2">
      <c r="F657" s="1">
        <v>656</v>
      </c>
      <c r="G657" s="1">
        <f t="shared" ca="1" si="148"/>
        <v>272285</v>
      </c>
      <c r="H657" s="1">
        <f t="shared" ca="1" si="147"/>
        <v>166819</v>
      </c>
      <c r="I657" s="1">
        <f t="shared" ca="1" si="147"/>
        <v>934760</v>
      </c>
      <c r="J657" s="1">
        <f t="shared" ca="1" si="147"/>
        <v>595865</v>
      </c>
      <c r="K657" s="1">
        <f t="shared" ca="1" si="147"/>
        <v>417086</v>
      </c>
      <c r="L657" s="1">
        <f t="shared" ca="1" si="147"/>
        <v>506428</v>
      </c>
      <c r="M657" s="1">
        <f t="shared" ca="1" si="147"/>
        <v>409310</v>
      </c>
      <c r="N657" s="1">
        <f t="shared" ca="1" si="147"/>
        <v>495987</v>
      </c>
      <c r="O657" s="1">
        <f t="shared" ca="1" si="147"/>
        <v>299769</v>
      </c>
      <c r="P657" s="1">
        <f t="shared" ca="1" si="147"/>
        <v>707151</v>
      </c>
      <c r="Q657" s="1" t="str">
        <f t="shared" ca="1" si="149"/>
        <v>嫪毐</v>
      </c>
      <c r="R657" s="1" t="str">
        <f t="shared" ca="1" si="150"/>
        <v>嫪毐</v>
      </c>
      <c r="S657" s="1" t="str">
        <f t="shared" ca="1" si="151"/>
        <v>暴鸢</v>
      </c>
      <c r="T657" s="1" t="str">
        <f t="shared" ca="1" si="152"/>
        <v>朱亥</v>
      </c>
      <c r="U657" s="1" t="str">
        <f t="shared" ca="1" si="153"/>
        <v>钟无艳</v>
      </c>
      <c r="V657" s="1" t="str">
        <f t="shared" ca="1" si="154"/>
        <v>莫邪</v>
      </c>
      <c r="W657" s="1" t="str">
        <f t="shared" ca="1" si="155"/>
        <v>钟无艳</v>
      </c>
      <c r="X657" s="1" t="str">
        <f t="shared" ca="1" si="156"/>
        <v>春申君</v>
      </c>
      <c r="Y657" s="1" t="str">
        <f t="shared" ca="1" si="157"/>
        <v>嫪毐</v>
      </c>
      <c r="Z657" s="1" t="str">
        <f t="shared" ca="1" si="158"/>
        <v>朱亥</v>
      </c>
    </row>
    <row r="658" spans="6:26" x14ac:dyDescent="0.2">
      <c r="F658" s="1">
        <v>657</v>
      </c>
      <c r="G658" s="1">
        <f t="shared" ca="1" si="148"/>
        <v>709227</v>
      </c>
      <c r="H658" s="1">
        <f t="shared" ca="1" si="147"/>
        <v>817613</v>
      </c>
      <c r="I658" s="1">
        <f t="shared" ca="1" si="147"/>
        <v>295434</v>
      </c>
      <c r="J658" s="1">
        <f t="shared" ca="1" si="147"/>
        <v>795710</v>
      </c>
      <c r="K658" s="1">
        <f t="shared" ca="1" si="147"/>
        <v>859877</v>
      </c>
      <c r="L658" s="1">
        <f t="shared" ca="1" si="147"/>
        <v>570995</v>
      </c>
      <c r="M658" s="1">
        <f t="shared" ca="1" si="147"/>
        <v>770726</v>
      </c>
      <c r="N658" s="1">
        <f t="shared" ca="1" si="147"/>
        <v>614968</v>
      </c>
      <c r="O658" s="1">
        <f t="shared" ca="1" si="147"/>
        <v>380655</v>
      </c>
      <c r="P658" s="1">
        <f t="shared" ca="1" si="147"/>
        <v>207976</v>
      </c>
      <c r="Q658" s="1" t="str">
        <f t="shared" ca="1" si="149"/>
        <v>朱亥</v>
      </c>
      <c r="R658" s="1" t="str">
        <f t="shared" ca="1" si="150"/>
        <v>朱亥</v>
      </c>
      <c r="S658" s="1" t="str">
        <f t="shared" ca="1" si="151"/>
        <v>嫪毐</v>
      </c>
      <c r="T658" s="1" t="str">
        <f t="shared" ca="1" si="152"/>
        <v>朱亥</v>
      </c>
      <c r="U658" s="1" t="str">
        <f t="shared" ca="1" si="153"/>
        <v>朱亥</v>
      </c>
      <c r="V658" s="1" t="str">
        <f t="shared" ca="1" si="154"/>
        <v>庞涓</v>
      </c>
      <c r="W658" s="1" t="str">
        <f t="shared" ca="1" si="155"/>
        <v>朱亥</v>
      </c>
      <c r="X658" s="1" t="str">
        <f t="shared" ca="1" si="156"/>
        <v>朱亥</v>
      </c>
      <c r="Y658" s="1" t="str">
        <f t="shared" ca="1" si="157"/>
        <v>嫪毐</v>
      </c>
      <c r="Z658" s="1" t="str">
        <f t="shared" ca="1" si="158"/>
        <v>嫪毐</v>
      </c>
    </row>
    <row r="659" spans="6:26" x14ac:dyDescent="0.2">
      <c r="F659" s="1">
        <v>658</v>
      </c>
      <c r="G659" s="1">
        <f t="shared" ca="1" si="148"/>
        <v>278223</v>
      </c>
      <c r="H659" s="1">
        <f t="shared" ca="1" si="147"/>
        <v>943350</v>
      </c>
      <c r="I659" s="1">
        <f t="shared" ca="1" si="147"/>
        <v>741701</v>
      </c>
      <c r="J659" s="1">
        <f t="shared" ca="1" si="147"/>
        <v>826855</v>
      </c>
      <c r="K659" s="1">
        <f t="shared" ca="1" si="147"/>
        <v>653559</v>
      </c>
      <c r="L659" s="1">
        <f t="shared" ca="1" si="147"/>
        <v>190640</v>
      </c>
      <c r="M659" s="1">
        <f t="shared" ca="1" si="147"/>
        <v>628838</v>
      </c>
      <c r="N659" s="1">
        <f t="shared" ca="1" si="147"/>
        <v>192862</v>
      </c>
      <c r="O659" s="1">
        <f t="shared" ca="1" si="147"/>
        <v>92982</v>
      </c>
      <c r="P659" s="1">
        <f t="shared" ca="1" si="147"/>
        <v>695648</v>
      </c>
      <c r="Q659" s="1" t="str">
        <f t="shared" ca="1" si="149"/>
        <v>嫪毐</v>
      </c>
      <c r="R659" s="1" t="str">
        <f t="shared" ca="1" si="150"/>
        <v>暴鸢</v>
      </c>
      <c r="S659" s="1" t="str">
        <f t="shared" ca="1" si="151"/>
        <v>朱亥</v>
      </c>
      <c r="T659" s="1" t="str">
        <f t="shared" ca="1" si="152"/>
        <v>朱亥</v>
      </c>
      <c r="U659" s="1" t="str">
        <f t="shared" ca="1" si="153"/>
        <v>朱亥</v>
      </c>
      <c r="V659" s="1" t="str">
        <f t="shared" ca="1" si="154"/>
        <v>嫪毐</v>
      </c>
      <c r="W659" s="1" t="str">
        <f t="shared" ca="1" si="155"/>
        <v>朱亥</v>
      </c>
      <c r="X659" s="1" t="str">
        <f t="shared" ca="1" si="156"/>
        <v>嫪毐</v>
      </c>
      <c r="Y659" s="1" t="str">
        <f t="shared" ca="1" si="157"/>
        <v>嫪毐</v>
      </c>
      <c r="Z659" s="1" t="str">
        <f t="shared" ca="1" si="158"/>
        <v>朱亥</v>
      </c>
    </row>
    <row r="660" spans="6:26" x14ac:dyDescent="0.2">
      <c r="F660" s="1">
        <v>659</v>
      </c>
      <c r="G660" s="1">
        <f t="shared" ca="1" si="148"/>
        <v>553393</v>
      </c>
      <c r="H660" s="1">
        <f t="shared" ca="1" si="147"/>
        <v>265303</v>
      </c>
      <c r="I660" s="1">
        <f t="shared" ca="1" si="147"/>
        <v>608400</v>
      </c>
      <c r="J660" s="1">
        <f t="shared" ca="1" si="147"/>
        <v>322580</v>
      </c>
      <c r="K660" s="1">
        <f t="shared" ca="1" si="147"/>
        <v>515897</v>
      </c>
      <c r="L660" s="1">
        <f t="shared" ca="1" si="147"/>
        <v>975939</v>
      </c>
      <c r="M660" s="1">
        <f t="shared" ca="1" si="147"/>
        <v>853424</v>
      </c>
      <c r="N660" s="1">
        <f t="shared" ca="1" si="147"/>
        <v>399591</v>
      </c>
      <c r="O660" s="1">
        <f t="shared" ca="1" si="147"/>
        <v>950553</v>
      </c>
      <c r="P660" s="1">
        <f t="shared" ca="1" si="147"/>
        <v>964484</v>
      </c>
      <c r="Q660" s="1" t="str">
        <f t="shared" ca="1" si="149"/>
        <v>孙叔敖</v>
      </c>
      <c r="R660" s="1" t="str">
        <f t="shared" ca="1" si="150"/>
        <v>嫪毐</v>
      </c>
      <c r="S660" s="1" t="str">
        <f t="shared" ca="1" si="151"/>
        <v>朱亥</v>
      </c>
      <c r="T660" s="1" t="str">
        <f t="shared" ca="1" si="152"/>
        <v>嫪毐</v>
      </c>
      <c r="U660" s="1" t="str">
        <f t="shared" ca="1" si="153"/>
        <v>莫邪</v>
      </c>
      <c r="V660" s="1" t="str">
        <f t="shared" ca="1" si="154"/>
        <v>秦开</v>
      </c>
      <c r="W660" s="1" t="str">
        <f t="shared" ca="1" si="155"/>
        <v>朱亥</v>
      </c>
      <c r="X660" s="1" t="str">
        <f t="shared" ca="1" si="156"/>
        <v>钟无艳</v>
      </c>
      <c r="Y660" s="1" t="str">
        <f t="shared" ca="1" si="157"/>
        <v>申不害</v>
      </c>
      <c r="Z660" s="1" t="str">
        <f t="shared" ca="1" si="158"/>
        <v>秦开</v>
      </c>
    </row>
    <row r="661" spans="6:26" x14ac:dyDescent="0.2">
      <c r="F661" s="1">
        <v>660</v>
      </c>
      <c r="G661" s="1">
        <f t="shared" ca="1" si="148"/>
        <v>366902</v>
      </c>
      <c r="H661" s="1">
        <f t="shared" ca="1" si="147"/>
        <v>874857</v>
      </c>
      <c r="I661" s="1">
        <f t="shared" ca="1" si="147"/>
        <v>791497</v>
      </c>
      <c r="J661" s="1">
        <f t="shared" ca="1" si="147"/>
        <v>110752</v>
      </c>
      <c r="K661" s="1">
        <f t="shared" ca="1" si="147"/>
        <v>853526</v>
      </c>
      <c r="L661" s="1">
        <f t="shared" ca="1" si="147"/>
        <v>334320</v>
      </c>
      <c r="M661" s="1">
        <f t="shared" ca="1" si="147"/>
        <v>939821</v>
      </c>
      <c r="N661" s="1">
        <f t="shared" ca="1" si="147"/>
        <v>162452</v>
      </c>
      <c r="O661" s="1">
        <f t="shared" ca="1" si="147"/>
        <v>209560</v>
      </c>
      <c r="P661" s="1">
        <f t="shared" ca="1" si="147"/>
        <v>830236</v>
      </c>
      <c r="Q661" s="1" t="str">
        <f t="shared" ca="1" si="149"/>
        <v>嫪毐</v>
      </c>
      <c r="R661" s="1" t="str">
        <f t="shared" ca="1" si="150"/>
        <v>朱亥</v>
      </c>
      <c r="S661" s="1" t="str">
        <f t="shared" ca="1" si="151"/>
        <v>朱亥</v>
      </c>
      <c r="T661" s="1" t="str">
        <f t="shared" ca="1" si="152"/>
        <v>嫪毐</v>
      </c>
      <c r="U661" s="1" t="str">
        <f t="shared" ca="1" si="153"/>
        <v>朱亥</v>
      </c>
      <c r="V661" s="1" t="str">
        <f t="shared" ca="1" si="154"/>
        <v>嫪毐</v>
      </c>
      <c r="W661" s="1" t="str">
        <f t="shared" ca="1" si="155"/>
        <v>暴鸢</v>
      </c>
      <c r="X661" s="1" t="str">
        <f t="shared" ca="1" si="156"/>
        <v>嫪毐</v>
      </c>
      <c r="Y661" s="1" t="str">
        <f t="shared" ca="1" si="157"/>
        <v>嫪毐</v>
      </c>
      <c r="Z661" s="1" t="str">
        <f t="shared" ca="1" si="158"/>
        <v>朱亥</v>
      </c>
    </row>
    <row r="662" spans="6:26" x14ac:dyDescent="0.2">
      <c r="F662" s="1">
        <v>661</v>
      </c>
      <c r="G662" s="1">
        <f t="shared" ca="1" si="148"/>
        <v>89556</v>
      </c>
      <c r="H662" s="1">
        <f t="shared" ca="1" si="147"/>
        <v>824231</v>
      </c>
      <c r="I662" s="1">
        <f t="shared" ca="1" si="147"/>
        <v>23340</v>
      </c>
      <c r="J662" s="1">
        <f t="shared" ca="1" si="147"/>
        <v>806641</v>
      </c>
      <c r="K662" s="1">
        <f t="shared" ca="1" si="147"/>
        <v>172866</v>
      </c>
      <c r="L662" s="1">
        <f t="shared" ca="1" si="147"/>
        <v>489983</v>
      </c>
      <c r="M662" s="1">
        <f t="shared" ref="H662:P690" ca="1" si="159">RANDBETWEEN(1,1000000)</f>
        <v>284620</v>
      </c>
      <c r="N662" s="1">
        <f t="shared" ca="1" si="159"/>
        <v>384562</v>
      </c>
      <c r="O662" s="1">
        <f t="shared" ca="1" si="159"/>
        <v>525723</v>
      </c>
      <c r="P662" s="1">
        <f t="shared" ca="1" si="159"/>
        <v>11588</v>
      </c>
      <c r="Q662" s="1" t="str">
        <f t="shared" ca="1" si="149"/>
        <v>嫪毐</v>
      </c>
      <c r="R662" s="1" t="str">
        <f t="shared" ca="1" si="150"/>
        <v>朱亥</v>
      </c>
      <c r="S662" s="1" t="str">
        <f t="shared" ca="1" si="151"/>
        <v>聂荌</v>
      </c>
      <c r="T662" s="1" t="str">
        <f t="shared" ca="1" si="152"/>
        <v>朱亥</v>
      </c>
      <c r="U662" s="1" t="str">
        <f t="shared" ca="1" si="153"/>
        <v>嫪毐</v>
      </c>
      <c r="V662" s="1" t="str">
        <f t="shared" ca="1" si="154"/>
        <v>春申君</v>
      </c>
      <c r="W662" s="1" t="str">
        <f t="shared" ca="1" si="155"/>
        <v>嫪毐</v>
      </c>
      <c r="X662" s="1" t="str">
        <f t="shared" ca="1" si="156"/>
        <v>嫪毐</v>
      </c>
      <c r="Y662" s="1" t="str">
        <f t="shared" ca="1" si="157"/>
        <v>莫邪</v>
      </c>
      <c r="Z662" s="1" t="str">
        <f t="shared" ca="1" si="158"/>
        <v>信陵君</v>
      </c>
    </row>
    <row r="663" spans="6:26" x14ac:dyDescent="0.2">
      <c r="F663" s="1">
        <v>662</v>
      </c>
      <c r="G663" s="1">
        <f t="shared" ca="1" si="148"/>
        <v>267054</v>
      </c>
      <c r="H663" s="1">
        <f t="shared" ca="1" si="159"/>
        <v>957262</v>
      </c>
      <c r="I663" s="1">
        <f t="shared" ca="1" si="159"/>
        <v>511256</v>
      </c>
      <c r="J663" s="1">
        <f t="shared" ca="1" si="159"/>
        <v>573762</v>
      </c>
      <c r="K663" s="1">
        <f t="shared" ca="1" si="159"/>
        <v>891431</v>
      </c>
      <c r="L663" s="1">
        <f t="shared" ca="1" si="159"/>
        <v>270555</v>
      </c>
      <c r="M663" s="1">
        <f t="shared" ca="1" si="159"/>
        <v>475621</v>
      </c>
      <c r="N663" s="1">
        <f t="shared" ca="1" si="159"/>
        <v>999686</v>
      </c>
      <c r="O663" s="1">
        <f t="shared" ca="1" si="159"/>
        <v>292517</v>
      </c>
      <c r="P663" s="1">
        <f t="shared" ca="1" si="159"/>
        <v>877412</v>
      </c>
      <c r="Q663" s="1" t="str">
        <f t="shared" ca="1" si="149"/>
        <v>嫪毐</v>
      </c>
      <c r="R663" s="1" t="str">
        <f t="shared" ca="1" si="150"/>
        <v>荆轲</v>
      </c>
      <c r="S663" s="1" t="str">
        <f t="shared" ca="1" si="151"/>
        <v>莫邪</v>
      </c>
      <c r="T663" s="1" t="str">
        <f t="shared" ca="1" si="152"/>
        <v>庞涓</v>
      </c>
      <c r="U663" s="1" t="str">
        <f t="shared" ca="1" si="153"/>
        <v>西门豹</v>
      </c>
      <c r="V663" s="1" t="str">
        <f t="shared" ca="1" si="154"/>
        <v>嫪毐</v>
      </c>
      <c r="W663" s="1" t="str">
        <f t="shared" ca="1" si="155"/>
        <v>春申君</v>
      </c>
      <c r="X663" s="1" t="str">
        <f t="shared" ca="1" si="156"/>
        <v>勾践</v>
      </c>
      <c r="Y663" s="1" t="str">
        <f t="shared" ca="1" si="157"/>
        <v>嫪毐</v>
      </c>
      <c r="Z663" s="1" t="str">
        <f t="shared" ca="1" si="158"/>
        <v>朱亥</v>
      </c>
    </row>
    <row r="664" spans="6:26" x14ac:dyDescent="0.2">
      <c r="F664" s="1">
        <v>663</v>
      </c>
      <c r="G664" s="1">
        <f t="shared" ca="1" si="148"/>
        <v>205097</v>
      </c>
      <c r="H664" s="1">
        <f t="shared" ca="1" si="159"/>
        <v>988435</v>
      </c>
      <c r="I664" s="1">
        <f t="shared" ca="1" si="159"/>
        <v>129586</v>
      </c>
      <c r="J664" s="1">
        <f t="shared" ca="1" si="159"/>
        <v>795208</v>
      </c>
      <c r="K664" s="1">
        <f t="shared" ca="1" si="159"/>
        <v>324009</v>
      </c>
      <c r="L664" s="1">
        <f t="shared" ca="1" si="159"/>
        <v>990432</v>
      </c>
      <c r="M664" s="1">
        <f t="shared" ca="1" si="159"/>
        <v>715473</v>
      </c>
      <c r="N664" s="1">
        <f t="shared" ca="1" si="159"/>
        <v>122777</v>
      </c>
      <c r="O664" s="1">
        <f t="shared" ca="1" si="159"/>
        <v>751823</v>
      </c>
      <c r="P664" s="1">
        <f t="shared" ca="1" si="159"/>
        <v>408502</v>
      </c>
      <c r="Q664" s="1" t="str">
        <f t="shared" ca="1" si="149"/>
        <v>嫪毐</v>
      </c>
      <c r="R664" s="1" t="str">
        <f t="shared" ca="1" si="150"/>
        <v>褒姒</v>
      </c>
      <c r="S664" s="1" t="str">
        <f t="shared" ca="1" si="151"/>
        <v>嫪毐</v>
      </c>
      <c r="T664" s="1" t="str">
        <f t="shared" ca="1" si="152"/>
        <v>朱亥</v>
      </c>
      <c r="U664" s="1" t="str">
        <f t="shared" ca="1" si="153"/>
        <v>嫪毐</v>
      </c>
      <c r="V664" s="1" t="str">
        <f t="shared" ca="1" si="154"/>
        <v>褒姒</v>
      </c>
      <c r="W664" s="1" t="str">
        <f t="shared" ca="1" si="155"/>
        <v>朱亥</v>
      </c>
      <c r="X664" s="1" t="str">
        <f t="shared" ca="1" si="156"/>
        <v>嫪毐</v>
      </c>
      <c r="Y664" s="1" t="str">
        <f t="shared" ca="1" si="157"/>
        <v>朱亥</v>
      </c>
      <c r="Z664" s="1" t="str">
        <f t="shared" ca="1" si="158"/>
        <v>钟无艳</v>
      </c>
    </row>
    <row r="665" spans="6:26" x14ac:dyDescent="0.2">
      <c r="F665" s="1">
        <v>664</v>
      </c>
      <c r="G665" s="1">
        <f t="shared" ca="1" si="148"/>
        <v>30153</v>
      </c>
      <c r="H665" s="1">
        <f t="shared" ca="1" si="159"/>
        <v>189404</v>
      </c>
      <c r="I665" s="1">
        <f t="shared" ca="1" si="159"/>
        <v>297462</v>
      </c>
      <c r="J665" s="1">
        <f t="shared" ca="1" si="159"/>
        <v>921955</v>
      </c>
      <c r="K665" s="1">
        <f t="shared" ca="1" si="159"/>
        <v>732503</v>
      </c>
      <c r="L665" s="1">
        <f t="shared" ca="1" si="159"/>
        <v>499154</v>
      </c>
      <c r="M665" s="1">
        <f t="shared" ca="1" si="159"/>
        <v>39557</v>
      </c>
      <c r="N665" s="1">
        <f t="shared" ca="1" si="159"/>
        <v>659429</v>
      </c>
      <c r="O665" s="1">
        <f t="shared" ca="1" si="159"/>
        <v>438122</v>
      </c>
      <c r="P665" s="1">
        <f t="shared" ca="1" si="159"/>
        <v>4923</v>
      </c>
      <c r="Q665" s="1" t="str">
        <f t="shared" ca="1" si="149"/>
        <v>聂荌</v>
      </c>
      <c r="R665" s="1" t="str">
        <f t="shared" ca="1" si="150"/>
        <v>嫪毐</v>
      </c>
      <c r="S665" s="1" t="str">
        <f t="shared" ca="1" si="151"/>
        <v>嫪毐</v>
      </c>
      <c r="T665" s="1" t="str">
        <f t="shared" ca="1" si="152"/>
        <v>暴鸢</v>
      </c>
      <c r="U665" s="1" t="str">
        <f t="shared" ca="1" si="153"/>
        <v>朱亥</v>
      </c>
      <c r="V665" s="1" t="str">
        <f t="shared" ca="1" si="154"/>
        <v>春申君</v>
      </c>
      <c r="W665" s="1" t="str">
        <f t="shared" ca="1" si="155"/>
        <v>聂荌</v>
      </c>
      <c r="X665" s="1" t="str">
        <f t="shared" ca="1" si="156"/>
        <v>朱亥</v>
      </c>
      <c r="Y665" s="1" t="str">
        <f t="shared" ca="1" si="157"/>
        <v>田忌</v>
      </c>
      <c r="Z665" s="1" t="str">
        <f t="shared" ca="1" si="158"/>
        <v>骊姬</v>
      </c>
    </row>
    <row r="666" spans="6:26" x14ac:dyDescent="0.2">
      <c r="F666" s="1">
        <v>665</v>
      </c>
      <c r="G666" s="1">
        <f t="shared" ca="1" si="148"/>
        <v>818766</v>
      </c>
      <c r="H666" s="1">
        <f t="shared" ca="1" si="159"/>
        <v>139576</v>
      </c>
      <c r="I666" s="1">
        <f t="shared" ca="1" si="159"/>
        <v>908033</v>
      </c>
      <c r="J666" s="1">
        <f t="shared" ca="1" si="159"/>
        <v>988524</v>
      </c>
      <c r="K666" s="1">
        <f t="shared" ca="1" si="159"/>
        <v>784338</v>
      </c>
      <c r="L666" s="1">
        <f t="shared" ca="1" si="159"/>
        <v>102253</v>
      </c>
      <c r="M666" s="1">
        <f t="shared" ca="1" si="159"/>
        <v>719926</v>
      </c>
      <c r="N666" s="1">
        <f t="shared" ca="1" si="159"/>
        <v>366355</v>
      </c>
      <c r="O666" s="1">
        <f t="shared" ca="1" si="159"/>
        <v>927231</v>
      </c>
      <c r="P666" s="1">
        <f t="shared" ca="1" si="159"/>
        <v>746574</v>
      </c>
      <c r="Q666" s="1" t="str">
        <f t="shared" ca="1" si="149"/>
        <v>朱亥</v>
      </c>
      <c r="R666" s="1" t="str">
        <f t="shared" ca="1" si="150"/>
        <v>嫪毐</v>
      </c>
      <c r="S666" s="1" t="str">
        <f t="shared" ca="1" si="151"/>
        <v>西门豹</v>
      </c>
      <c r="T666" s="1" t="str">
        <f t="shared" ca="1" si="152"/>
        <v>褒姒</v>
      </c>
      <c r="U666" s="1" t="str">
        <f t="shared" ca="1" si="153"/>
        <v>朱亥</v>
      </c>
      <c r="V666" s="1" t="str">
        <f t="shared" ca="1" si="154"/>
        <v>嫪毐</v>
      </c>
      <c r="W666" s="1" t="str">
        <f t="shared" ca="1" si="155"/>
        <v>朱亥</v>
      </c>
      <c r="X666" s="1" t="str">
        <f t="shared" ca="1" si="156"/>
        <v>嫪毐</v>
      </c>
      <c r="Y666" s="1" t="str">
        <f t="shared" ca="1" si="157"/>
        <v>暴鸢</v>
      </c>
      <c r="Z666" s="1" t="str">
        <f t="shared" ca="1" si="158"/>
        <v>朱亥</v>
      </c>
    </row>
    <row r="667" spans="6:26" x14ac:dyDescent="0.2">
      <c r="F667" s="1">
        <v>666</v>
      </c>
      <c r="G667" s="1">
        <f t="shared" ca="1" si="148"/>
        <v>403516</v>
      </c>
      <c r="H667" s="1">
        <f t="shared" ca="1" si="159"/>
        <v>553709</v>
      </c>
      <c r="I667" s="1">
        <f t="shared" ca="1" si="159"/>
        <v>257503</v>
      </c>
      <c r="J667" s="1">
        <f t="shared" ca="1" si="159"/>
        <v>418159</v>
      </c>
      <c r="K667" s="1">
        <f t="shared" ca="1" si="159"/>
        <v>685411</v>
      </c>
      <c r="L667" s="1">
        <f t="shared" ca="1" si="159"/>
        <v>359003</v>
      </c>
      <c r="M667" s="1">
        <f t="shared" ca="1" si="159"/>
        <v>251652</v>
      </c>
      <c r="N667" s="1">
        <f t="shared" ca="1" si="159"/>
        <v>358423</v>
      </c>
      <c r="O667" s="1">
        <f t="shared" ca="1" si="159"/>
        <v>135980</v>
      </c>
      <c r="P667" s="1">
        <f t="shared" ca="1" si="159"/>
        <v>916148</v>
      </c>
      <c r="Q667" s="1" t="str">
        <f t="shared" ca="1" si="149"/>
        <v>钟无艳</v>
      </c>
      <c r="R667" s="1" t="str">
        <f t="shared" ca="1" si="150"/>
        <v>孙叔敖</v>
      </c>
      <c r="S667" s="1" t="str">
        <f t="shared" ca="1" si="151"/>
        <v>嫪毐</v>
      </c>
      <c r="T667" s="1" t="str">
        <f t="shared" ca="1" si="152"/>
        <v>钟无艳</v>
      </c>
      <c r="U667" s="1" t="str">
        <f t="shared" ca="1" si="153"/>
        <v>朱亥</v>
      </c>
      <c r="V667" s="1" t="str">
        <f t="shared" ca="1" si="154"/>
        <v>嫪毐</v>
      </c>
      <c r="W667" s="1" t="str">
        <f t="shared" ca="1" si="155"/>
        <v>嫪毐</v>
      </c>
      <c r="X667" s="1" t="str">
        <f t="shared" ca="1" si="156"/>
        <v>嫪毐</v>
      </c>
      <c r="Y667" s="1" t="str">
        <f t="shared" ca="1" si="157"/>
        <v>嫪毐</v>
      </c>
      <c r="Z667" s="1" t="str">
        <f t="shared" ca="1" si="158"/>
        <v>韩非子</v>
      </c>
    </row>
    <row r="668" spans="6:26" x14ac:dyDescent="0.2">
      <c r="F668" s="1">
        <v>667</v>
      </c>
      <c r="G668" s="1">
        <f t="shared" ca="1" si="148"/>
        <v>769781</v>
      </c>
      <c r="H668" s="1">
        <f t="shared" ca="1" si="159"/>
        <v>831564</v>
      </c>
      <c r="I668" s="1">
        <f t="shared" ca="1" si="159"/>
        <v>462927</v>
      </c>
      <c r="J668" s="1">
        <f t="shared" ca="1" si="159"/>
        <v>580593</v>
      </c>
      <c r="K668" s="1">
        <f t="shared" ca="1" si="159"/>
        <v>919197</v>
      </c>
      <c r="L668" s="1">
        <f t="shared" ca="1" si="159"/>
        <v>851452</v>
      </c>
      <c r="M668" s="1">
        <f t="shared" ca="1" si="159"/>
        <v>219990</v>
      </c>
      <c r="N668" s="1">
        <f t="shared" ca="1" si="159"/>
        <v>318449</v>
      </c>
      <c r="O668" s="1">
        <f t="shared" ca="1" si="159"/>
        <v>57272</v>
      </c>
      <c r="P668" s="1">
        <f t="shared" ca="1" si="159"/>
        <v>834282</v>
      </c>
      <c r="Q668" s="1" t="str">
        <f t="shared" ca="1" si="149"/>
        <v>朱亥</v>
      </c>
      <c r="R668" s="1" t="str">
        <f t="shared" ca="1" si="150"/>
        <v>朱亥</v>
      </c>
      <c r="S668" s="1" t="str">
        <f t="shared" ca="1" si="151"/>
        <v>孙膑</v>
      </c>
      <c r="T668" s="1" t="str">
        <f t="shared" ca="1" si="152"/>
        <v>庞涓</v>
      </c>
      <c r="U668" s="1" t="str">
        <f t="shared" ca="1" si="153"/>
        <v>韩非子</v>
      </c>
      <c r="V668" s="1" t="str">
        <f t="shared" ca="1" si="154"/>
        <v>朱亥</v>
      </c>
      <c r="W668" s="1" t="str">
        <f t="shared" ca="1" si="155"/>
        <v>嫪毐</v>
      </c>
      <c r="X668" s="1" t="str">
        <f t="shared" ca="1" si="156"/>
        <v>嫪毐</v>
      </c>
      <c r="Y668" s="1" t="str">
        <f t="shared" ca="1" si="157"/>
        <v>专诸</v>
      </c>
      <c r="Z668" s="1" t="str">
        <f t="shared" ca="1" si="158"/>
        <v>朱亥</v>
      </c>
    </row>
    <row r="669" spans="6:26" x14ac:dyDescent="0.2">
      <c r="F669" s="1">
        <v>668</v>
      </c>
      <c r="G669" s="1">
        <f t="shared" ca="1" si="148"/>
        <v>232377</v>
      </c>
      <c r="H669" s="1">
        <f t="shared" ca="1" si="159"/>
        <v>263041</v>
      </c>
      <c r="I669" s="1">
        <f t="shared" ca="1" si="159"/>
        <v>385968</v>
      </c>
      <c r="J669" s="1">
        <f t="shared" ca="1" si="159"/>
        <v>216956</v>
      </c>
      <c r="K669" s="1">
        <f t="shared" ca="1" si="159"/>
        <v>137884</v>
      </c>
      <c r="L669" s="1">
        <f t="shared" ca="1" si="159"/>
        <v>442288</v>
      </c>
      <c r="M669" s="1">
        <f t="shared" ca="1" si="159"/>
        <v>273735</v>
      </c>
      <c r="N669" s="1">
        <f t="shared" ca="1" si="159"/>
        <v>829835</v>
      </c>
      <c r="O669" s="1">
        <f t="shared" ca="1" si="159"/>
        <v>174538</v>
      </c>
      <c r="P669" s="1">
        <f t="shared" ca="1" si="159"/>
        <v>563286</v>
      </c>
      <c r="Q669" s="1" t="str">
        <f t="shared" ca="1" si="149"/>
        <v>嫪毐</v>
      </c>
      <c r="R669" s="1" t="str">
        <f t="shared" ca="1" si="150"/>
        <v>嫪毐</v>
      </c>
      <c r="S669" s="1" t="str">
        <f t="shared" ca="1" si="151"/>
        <v>嫪毐</v>
      </c>
      <c r="T669" s="1" t="str">
        <f t="shared" ca="1" si="152"/>
        <v>嫪毐</v>
      </c>
      <c r="U669" s="1" t="str">
        <f t="shared" ca="1" si="153"/>
        <v>嫪毐</v>
      </c>
      <c r="V669" s="1" t="str">
        <f t="shared" ca="1" si="154"/>
        <v>田忌</v>
      </c>
      <c r="W669" s="1" t="str">
        <f t="shared" ca="1" si="155"/>
        <v>嫪毐</v>
      </c>
      <c r="X669" s="1" t="str">
        <f t="shared" ca="1" si="156"/>
        <v>朱亥</v>
      </c>
      <c r="Y669" s="1" t="str">
        <f t="shared" ca="1" si="157"/>
        <v>嫪毐</v>
      </c>
      <c r="Z669" s="1" t="str">
        <f t="shared" ca="1" si="158"/>
        <v>庞涓</v>
      </c>
    </row>
    <row r="670" spans="6:26" x14ac:dyDescent="0.2">
      <c r="F670" s="1">
        <v>669</v>
      </c>
      <c r="G670" s="1">
        <f t="shared" ca="1" si="148"/>
        <v>557433</v>
      </c>
      <c r="H670" s="1">
        <f t="shared" ca="1" si="159"/>
        <v>813025</v>
      </c>
      <c r="I670" s="1">
        <f t="shared" ca="1" si="159"/>
        <v>165863</v>
      </c>
      <c r="J670" s="1">
        <f t="shared" ca="1" si="159"/>
        <v>271813</v>
      </c>
      <c r="K670" s="1">
        <f t="shared" ca="1" si="159"/>
        <v>865118</v>
      </c>
      <c r="L670" s="1">
        <f t="shared" ca="1" si="159"/>
        <v>434263</v>
      </c>
      <c r="M670" s="1">
        <f t="shared" ca="1" si="159"/>
        <v>221631</v>
      </c>
      <c r="N670" s="1">
        <f t="shared" ca="1" si="159"/>
        <v>747484</v>
      </c>
      <c r="O670" s="1">
        <f t="shared" ca="1" si="159"/>
        <v>285909</v>
      </c>
      <c r="P670" s="1">
        <f t="shared" ca="1" si="159"/>
        <v>975794</v>
      </c>
      <c r="Q670" s="1" t="str">
        <f t="shared" ca="1" si="149"/>
        <v>庞涓</v>
      </c>
      <c r="R670" s="1" t="str">
        <f t="shared" ca="1" si="150"/>
        <v>朱亥</v>
      </c>
      <c r="S670" s="1" t="str">
        <f t="shared" ca="1" si="151"/>
        <v>嫪毐</v>
      </c>
      <c r="T670" s="1" t="str">
        <f t="shared" ca="1" si="152"/>
        <v>嫪毐</v>
      </c>
      <c r="U670" s="1" t="str">
        <f t="shared" ca="1" si="153"/>
        <v>朱亥</v>
      </c>
      <c r="V670" s="1" t="str">
        <f t="shared" ca="1" si="154"/>
        <v>田忌</v>
      </c>
      <c r="W670" s="1" t="str">
        <f t="shared" ca="1" si="155"/>
        <v>嫪毐</v>
      </c>
      <c r="X670" s="1" t="str">
        <f t="shared" ca="1" si="156"/>
        <v>朱亥</v>
      </c>
      <c r="Y670" s="1" t="str">
        <f t="shared" ca="1" si="157"/>
        <v>嫪毐</v>
      </c>
      <c r="Z670" s="1" t="str">
        <f t="shared" ca="1" si="158"/>
        <v>秦开</v>
      </c>
    </row>
    <row r="671" spans="6:26" x14ac:dyDescent="0.2">
      <c r="F671" s="1">
        <v>670</v>
      </c>
      <c r="G671" s="1">
        <f t="shared" ca="1" si="148"/>
        <v>19548</v>
      </c>
      <c r="H671" s="1">
        <f t="shared" ca="1" si="159"/>
        <v>364441</v>
      </c>
      <c r="I671" s="1">
        <f t="shared" ca="1" si="159"/>
        <v>463072</v>
      </c>
      <c r="J671" s="1">
        <f t="shared" ca="1" si="159"/>
        <v>122073</v>
      </c>
      <c r="K671" s="1">
        <f t="shared" ca="1" si="159"/>
        <v>775647</v>
      </c>
      <c r="L671" s="1">
        <f t="shared" ca="1" si="159"/>
        <v>3926</v>
      </c>
      <c r="M671" s="1">
        <f t="shared" ca="1" si="159"/>
        <v>488321</v>
      </c>
      <c r="N671" s="1">
        <f t="shared" ca="1" si="159"/>
        <v>530072</v>
      </c>
      <c r="O671" s="1">
        <f t="shared" ca="1" si="159"/>
        <v>297279</v>
      </c>
      <c r="P671" s="1">
        <f t="shared" ca="1" si="159"/>
        <v>90627</v>
      </c>
      <c r="Q671" s="1" t="str">
        <f t="shared" ca="1" si="149"/>
        <v>聂荌</v>
      </c>
      <c r="R671" s="1" t="str">
        <f t="shared" ca="1" si="150"/>
        <v>嫪毐</v>
      </c>
      <c r="S671" s="1" t="str">
        <f t="shared" ca="1" si="151"/>
        <v>孙膑</v>
      </c>
      <c r="T671" s="1" t="str">
        <f t="shared" ca="1" si="152"/>
        <v>嫪毐</v>
      </c>
      <c r="U671" s="1" t="str">
        <f t="shared" ca="1" si="153"/>
        <v>朱亥</v>
      </c>
      <c r="V671" s="1" t="str">
        <f t="shared" ca="1" si="154"/>
        <v>骊姬</v>
      </c>
      <c r="W671" s="1" t="str">
        <f t="shared" ca="1" si="155"/>
        <v>春申君</v>
      </c>
      <c r="X671" s="1" t="str">
        <f t="shared" ca="1" si="156"/>
        <v>孙叔敖</v>
      </c>
      <c r="Y671" s="1" t="str">
        <f t="shared" ca="1" si="157"/>
        <v>嫪毐</v>
      </c>
      <c r="Z671" s="1" t="str">
        <f t="shared" ca="1" si="158"/>
        <v>嫪毐</v>
      </c>
    </row>
    <row r="672" spans="6:26" x14ac:dyDescent="0.2">
      <c r="F672" s="1">
        <v>671</v>
      </c>
      <c r="G672" s="1">
        <f t="shared" ca="1" si="148"/>
        <v>852910</v>
      </c>
      <c r="H672" s="1">
        <f t="shared" ca="1" si="159"/>
        <v>516222</v>
      </c>
      <c r="I672" s="1">
        <f t="shared" ca="1" si="159"/>
        <v>321485</v>
      </c>
      <c r="J672" s="1">
        <f t="shared" ca="1" si="159"/>
        <v>667748</v>
      </c>
      <c r="K672" s="1">
        <f t="shared" ca="1" si="159"/>
        <v>400712</v>
      </c>
      <c r="L672" s="1">
        <f t="shared" ca="1" si="159"/>
        <v>413757</v>
      </c>
      <c r="M672" s="1">
        <f t="shared" ca="1" si="159"/>
        <v>609473</v>
      </c>
      <c r="N672" s="1">
        <f t="shared" ca="1" si="159"/>
        <v>778225</v>
      </c>
      <c r="O672" s="1">
        <f t="shared" ca="1" si="159"/>
        <v>678485</v>
      </c>
      <c r="P672" s="1">
        <f t="shared" ca="1" si="159"/>
        <v>291359</v>
      </c>
      <c r="Q672" s="1" t="str">
        <f t="shared" ca="1" si="149"/>
        <v>朱亥</v>
      </c>
      <c r="R672" s="1" t="str">
        <f t="shared" ca="1" si="150"/>
        <v>莫邪</v>
      </c>
      <c r="S672" s="1" t="str">
        <f t="shared" ca="1" si="151"/>
        <v>嫪毐</v>
      </c>
      <c r="T672" s="1" t="str">
        <f t="shared" ca="1" si="152"/>
        <v>朱亥</v>
      </c>
      <c r="U672" s="1" t="str">
        <f t="shared" ca="1" si="153"/>
        <v>钟无艳</v>
      </c>
      <c r="V672" s="1" t="str">
        <f t="shared" ca="1" si="154"/>
        <v>钟无艳</v>
      </c>
      <c r="W672" s="1" t="str">
        <f t="shared" ca="1" si="155"/>
        <v>朱亥</v>
      </c>
      <c r="X672" s="1" t="str">
        <f t="shared" ca="1" si="156"/>
        <v>朱亥</v>
      </c>
      <c r="Y672" s="1" t="str">
        <f t="shared" ca="1" si="157"/>
        <v>朱亥</v>
      </c>
      <c r="Z672" s="1" t="str">
        <f t="shared" ca="1" si="158"/>
        <v>嫪毐</v>
      </c>
    </row>
    <row r="673" spans="6:26" x14ac:dyDescent="0.2">
      <c r="F673" s="1">
        <v>672</v>
      </c>
      <c r="G673" s="1">
        <f t="shared" ca="1" si="148"/>
        <v>605432</v>
      </c>
      <c r="H673" s="1">
        <f t="shared" ca="1" si="159"/>
        <v>284731</v>
      </c>
      <c r="I673" s="1">
        <f t="shared" ca="1" si="159"/>
        <v>370265</v>
      </c>
      <c r="J673" s="1">
        <f t="shared" ca="1" si="159"/>
        <v>850774</v>
      </c>
      <c r="K673" s="1">
        <f t="shared" ca="1" si="159"/>
        <v>565033</v>
      </c>
      <c r="L673" s="1">
        <f t="shared" ca="1" si="159"/>
        <v>288762</v>
      </c>
      <c r="M673" s="1">
        <f t="shared" ca="1" si="159"/>
        <v>342673</v>
      </c>
      <c r="N673" s="1">
        <f t="shared" ca="1" si="159"/>
        <v>99444</v>
      </c>
      <c r="O673" s="1">
        <f t="shared" ca="1" si="159"/>
        <v>843759</v>
      </c>
      <c r="P673" s="1">
        <f t="shared" ca="1" si="159"/>
        <v>972444</v>
      </c>
      <c r="Q673" s="1" t="str">
        <f t="shared" ca="1" si="149"/>
        <v>朱亥</v>
      </c>
      <c r="R673" s="1" t="str">
        <f t="shared" ca="1" si="150"/>
        <v>嫪毐</v>
      </c>
      <c r="S673" s="1" t="str">
        <f t="shared" ca="1" si="151"/>
        <v>嫪毐</v>
      </c>
      <c r="T673" s="1" t="str">
        <f t="shared" ca="1" si="152"/>
        <v>朱亥</v>
      </c>
      <c r="U673" s="1" t="str">
        <f t="shared" ca="1" si="153"/>
        <v>庞涓</v>
      </c>
      <c r="V673" s="1" t="str">
        <f t="shared" ca="1" si="154"/>
        <v>嫪毐</v>
      </c>
      <c r="W673" s="1" t="str">
        <f t="shared" ca="1" si="155"/>
        <v>嫪毐</v>
      </c>
      <c r="X673" s="1" t="str">
        <f t="shared" ca="1" si="156"/>
        <v>嫪毐</v>
      </c>
      <c r="Y673" s="1" t="str">
        <f t="shared" ca="1" si="157"/>
        <v>朱亥</v>
      </c>
      <c r="Z673" s="1" t="str">
        <f t="shared" ca="1" si="158"/>
        <v>秦开</v>
      </c>
    </row>
    <row r="674" spans="6:26" x14ac:dyDescent="0.2">
      <c r="F674" s="1">
        <v>673</v>
      </c>
      <c r="G674" s="1">
        <f t="shared" ca="1" si="148"/>
        <v>31995</v>
      </c>
      <c r="H674" s="1">
        <f t="shared" ca="1" si="159"/>
        <v>673600</v>
      </c>
      <c r="I674" s="1">
        <f t="shared" ca="1" si="159"/>
        <v>431443</v>
      </c>
      <c r="J674" s="1">
        <f t="shared" ca="1" si="159"/>
        <v>757662</v>
      </c>
      <c r="K674" s="1">
        <f t="shared" ca="1" si="159"/>
        <v>664652</v>
      </c>
      <c r="L674" s="1">
        <f t="shared" ca="1" si="159"/>
        <v>677575</v>
      </c>
      <c r="M674" s="1">
        <f t="shared" ca="1" si="159"/>
        <v>601576</v>
      </c>
      <c r="N674" s="1">
        <f t="shared" ca="1" si="159"/>
        <v>240993</v>
      </c>
      <c r="O674" s="1">
        <f t="shared" ca="1" si="159"/>
        <v>483084</v>
      </c>
      <c r="P674" s="1">
        <f t="shared" ca="1" si="159"/>
        <v>557043</v>
      </c>
      <c r="Q674" s="1" t="str">
        <f t="shared" ca="1" si="149"/>
        <v>聂荌</v>
      </c>
      <c r="R674" s="1" t="str">
        <f t="shared" ca="1" si="150"/>
        <v>朱亥</v>
      </c>
      <c r="S674" s="1" t="str">
        <f t="shared" ca="1" si="151"/>
        <v>田忌</v>
      </c>
      <c r="T674" s="1" t="str">
        <f t="shared" ca="1" si="152"/>
        <v>朱亥</v>
      </c>
      <c r="U674" s="1" t="str">
        <f t="shared" ca="1" si="153"/>
        <v>朱亥</v>
      </c>
      <c r="V674" s="1" t="str">
        <f t="shared" ca="1" si="154"/>
        <v>朱亥</v>
      </c>
      <c r="W674" s="1" t="str">
        <f t="shared" ca="1" si="155"/>
        <v>朱亥</v>
      </c>
      <c r="X674" s="1" t="str">
        <f t="shared" ca="1" si="156"/>
        <v>嫪毐</v>
      </c>
      <c r="Y674" s="1" t="str">
        <f t="shared" ca="1" si="157"/>
        <v>春申君</v>
      </c>
      <c r="Z674" s="1" t="str">
        <f t="shared" ca="1" si="158"/>
        <v>庞涓</v>
      </c>
    </row>
    <row r="675" spans="6:26" x14ac:dyDescent="0.2">
      <c r="F675" s="1">
        <v>674</v>
      </c>
      <c r="G675" s="1">
        <f t="shared" ca="1" si="148"/>
        <v>850936</v>
      </c>
      <c r="H675" s="1">
        <f t="shared" ca="1" si="159"/>
        <v>128567</v>
      </c>
      <c r="I675" s="1">
        <f t="shared" ca="1" si="159"/>
        <v>276600</v>
      </c>
      <c r="J675" s="1">
        <f t="shared" ca="1" si="159"/>
        <v>150290</v>
      </c>
      <c r="K675" s="1">
        <f t="shared" ca="1" si="159"/>
        <v>462070</v>
      </c>
      <c r="L675" s="1">
        <f t="shared" ca="1" si="159"/>
        <v>129248</v>
      </c>
      <c r="M675" s="1">
        <f t="shared" ca="1" si="159"/>
        <v>693902</v>
      </c>
      <c r="N675" s="1">
        <f t="shared" ca="1" si="159"/>
        <v>974087</v>
      </c>
      <c r="O675" s="1">
        <f t="shared" ca="1" si="159"/>
        <v>10182</v>
      </c>
      <c r="P675" s="1">
        <f t="shared" ca="1" si="159"/>
        <v>662501</v>
      </c>
      <c r="Q675" s="1" t="str">
        <f t="shared" ca="1" si="149"/>
        <v>朱亥</v>
      </c>
      <c r="R675" s="1" t="str">
        <f t="shared" ca="1" si="150"/>
        <v>嫪毐</v>
      </c>
      <c r="S675" s="1" t="str">
        <f t="shared" ca="1" si="151"/>
        <v>嫪毐</v>
      </c>
      <c r="T675" s="1" t="str">
        <f t="shared" ca="1" si="152"/>
        <v>嫪毐</v>
      </c>
      <c r="U675" s="1" t="str">
        <f t="shared" ca="1" si="153"/>
        <v>孙膑</v>
      </c>
      <c r="V675" s="1" t="str">
        <f t="shared" ca="1" si="154"/>
        <v>嫪毐</v>
      </c>
      <c r="W675" s="1" t="str">
        <f t="shared" ca="1" si="155"/>
        <v>朱亥</v>
      </c>
      <c r="X675" s="1" t="str">
        <f t="shared" ca="1" si="156"/>
        <v>秦开</v>
      </c>
      <c r="Y675" s="1" t="str">
        <f t="shared" ca="1" si="157"/>
        <v>义渠骇</v>
      </c>
      <c r="Z675" s="1" t="str">
        <f t="shared" ca="1" si="158"/>
        <v>朱亥</v>
      </c>
    </row>
    <row r="676" spans="6:26" x14ac:dyDescent="0.2">
      <c r="F676" s="1">
        <v>675</v>
      </c>
      <c r="G676" s="1">
        <f t="shared" ca="1" si="148"/>
        <v>216067</v>
      </c>
      <c r="H676" s="1">
        <f t="shared" ca="1" si="159"/>
        <v>27425</v>
      </c>
      <c r="I676" s="1">
        <f t="shared" ca="1" si="159"/>
        <v>739423</v>
      </c>
      <c r="J676" s="1">
        <f t="shared" ca="1" si="159"/>
        <v>830906</v>
      </c>
      <c r="K676" s="1">
        <f t="shared" ca="1" si="159"/>
        <v>167690</v>
      </c>
      <c r="L676" s="1">
        <f t="shared" ca="1" si="159"/>
        <v>263527</v>
      </c>
      <c r="M676" s="1">
        <f t="shared" ca="1" si="159"/>
        <v>860230</v>
      </c>
      <c r="N676" s="1">
        <f t="shared" ca="1" si="159"/>
        <v>16731</v>
      </c>
      <c r="O676" s="1">
        <f t="shared" ca="1" si="159"/>
        <v>694039</v>
      </c>
      <c r="P676" s="1">
        <f t="shared" ca="1" si="159"/>
        <v>738929</v>
      </c>
      <c r="Q676" s="1" t="str">
        <f t="shared" ca="1" si="149"/>
        <v>嫪毐</v>
      </c>
      <c r="R676" s="1" t="str">
        <f t="shared" ca="1" si="150"/>
        <v>聂荌</v>
      </c>
      <c r="S676" s="1" t="str">
        <f t="shared" ca="1" si="151"/>
        <v>朱亥</v>
      </c>
      <c r="T676" s="1" t="str">
        <f t="shared" ca="1" si="152"/>
        <v>朱亥</v>
      </c>
      <c r="U676" s="1" t="str">
        <f t="shared" ca="1" si="153"/>
        <v>嫪毐</v>
      </c>
      <c r="V676" s="1" t="str">
        <f t="shared" ca="1" si="154"/>
        <v>嫪毐</v>
      </c>
      <c r="W676" s="1" t="str">
        <f t="shared" ca="1" si="155"/>
        <v>朱亥</v>
      </c>
      <c r="X676" s="1" t="str">
        <f t="shared" ca="1" si="156"/>
        <v>聂荌</v>
      </c>
      <c r="Y676" s="1" t="str">
        <f t="shared" ca="1" si="157"/>
        <v>朱亥</v>
      </c>
      <c r="Z676" s="1" t="str">
        <f t="shared" ca="1" si="158"/>
        <v>朱亥</v>
      </c>
    </row>
    <row r="677" spans="6:26" x14ac:dyDescent="0.2">
      <c r="F677" s="1">
        <v>676</v>
      </c>
      <c r="G677" s="1">
        <f t="shared" ca="1" si="148"/>
        <v>460944</v>
      </c>
      <c r="H677" s="1">
        <f t="shared" ca="1" si="159"/>
        <v>828718</v>
      </c>
      <c r="I677" s="1">
        <f t="shared" ca="1" si="159"/>
        <v>31348</v>
      </c>
      <c r="J677" s="1">
        <f t="shared" ca="1" si="159"/>
        <v>866297</v>
      </c>
      <c r="K677" s="1">
        <f t="shared" ca="1" si="159"/>
        <v>132546</v>
      </c>
      <c r="L677" s="1">
        <f t="shared" ca="1" si="159"/>
        <v>347765</v>
      </c>
      <c r="M677" s="1">
        <f t="shared" ca="1" si="159"/>
        <v>208855</v>
      </c>
      <c r="N677" s="1">
        <f t="shared" ca="1" si="159"/>
        <v>223406</v>
      </c>
      <c r="O677" s="1">
        <f t="shared" ca="1" si="159"/>
        <v>937983</v>
      </c>
      <c r="P677" s="1">
        <f t="shared" ca="1" si="159"/>
        <v>706576</v>
      </c>
      <c r="Q677" s="1" t="str">
        <f t="shared" ca="1" si="149"/>
        <v>司马穰苴</v>
      </c>
      <c r="R677" s="1" t="str">
        <f t="shared" ca="1" si="150"/>
        <v>朱亥</v>
      </c>
      <c r="S677" s="1" t="str">
        <f t="shared" ca="1" si="151"/>
        <v>聂荌</v>
      </c>
      <c r="T677" s="1" t="str">
        <f t="shared" ca="1" si="152"/>
        <v>朱亥</v>
      </c>
      <c r="U677" s="1" t="str">
        <f t="shared" ca="1" si="153"/>
        <v>嫪毐</v>
      </c>
      <c r="V677" s="1" t="str">
        <f t="shared" ca="1" si="154"/>
        <v>嫪毐</v>
      </c>
      <c r="W677" s="1" t="str">
        <f t="shared" ca="1" si="155"/>
        <v>嫪毐</v>
      </c>
      <c r="X677" s="1" t="str">
        <f t="shared" ca="1" si="156"/>
        <v>嫪毐</v>
      </c>
      <c r="Y677" s="1" t="str">
        <f t="shared" ca="1" si="157"/>
        <v>暴鸢</v>
      </c>
      <c r="Z677" s="1" t="str">
        <f t="shared" ca="1" si="158"/>
        <v>朱亥</v>
      </c>
    </row>
    <row r="678" spans="6:26" x14ac:dyDescent="0.2">
      <c r="F678" s="1">
        <v>677</v>
      </c>
      <c r="G678" s="1">
        <f t="shared" ca="1" si="148"/>
        <v>835853</v>
      </c>
      <c r="H678" s="1">
        <f t="shared" ca="1" si="159"/>
        <v>723893</v>
      </c>
      <c r="I678" s="1">
        <f t="shared" ca="1" si="159"/>
        <v>788852</v>
      </c>
      <c r="J678" s="1">
        <f t="shared" ca="1" si="159"/>
        <v>179784</v>
      </c>
      <c r="K678" s="1">
        <f t="shared" ca="1" si="159"/>
        <v>817051</v>
      </c>
      <c r="L678" s="1">
        <f t="shared" ca="1" si="159"/>
        <v>855510</v>
      </c>
      <c r="M678" s="1">
        <f t="shared" ca="1" si="159"/>
        <v>574880</v>
      </c>
      <c r="N678" s="1">
        <f t="shared" ca="1" si="159"/>
        <v>142014</v>
      </c>
      <c r="O678" s="1">
        <f t="shared" ca="1" si="159"/>
        <v>655791</v>
      </c>
      <c r="P678" s="1">
        <f t="shared" ca="1" si="159"/>
        <v>453421</v>
      </c>
      <c r="Q678" s="1" t="str">
        <f t="shared" ca="1" si="149"/>
        <v>朱亥</v>
      </c>
      <c r="R678" s="1" t="str">
        <f t="shared" ca="1" si="150"/>
        <v>朱亥</v>
      </c>
      <c r="S678" s="1" t="str">
        <f t="shared" ca="1" si="151"/>
        <v>朱亥</v>
      </c>
      <c r="T678" s="1" t="str">
        <f t="shared" ca="1" si="152"/>
        <v>嫪毐</v>
      </c>
      <c r="U678" s="1" t="str">
        <f t="shared" ca="1" si="153"/>
        <v>朱亥</v>
      </c>
      <c r="V678" s="1" t="str">
        <f t="shared" ca="1" si="154"/>
        <v>朱亥</v>
      </c>
      <c r="W678" s="1" t="str">
        <f t="shared" ca="1" si="155"/>
        <v>庞涓</v>
      </c>
      <c r="X678" s="1" t="str">
        <f t="shared" ca="1" si="156"/>
        <v>嫪毐</v>
      </c>
      <c r="Y678" s="1" t="str">
        <f t="shared" ca="1" si="157"/>
        <v>朱亥</v>
      </c>
      <c r="Z678" s="1" t="str">
        <f t="shared" ca="1" si="158"/>
        <v>田忌</v>
      </c>
    </row>
    <row r="679" spans="6:26" x14ac:dyDescent="0.2">
      <c r="F679" s="1">
        <v>678</v>
      </c>
      <c r="G679" s="1">
        <f t="shared" ca="1" si="148"/>
        <v>51688</v>
      </c>
      <c r="H679" s="1">
        <f t="shared" ca="1" si="159"/>
        <v>99043</v>
      </c>
      <c r="I679" s="1">
        <f t="shared" ca="1" si="159"/>
        <v>968059</v>
      </c>
      <c r="J679" s="1">
        <f t="shared" ca="1" si="159"/>
        <v>581041</v>
      </c>
      <c r="K679" s="1">
        <f t="shared" ca="1" si="159"/>
        <v>496527</v>
      </c>
      <c r="L679" s="1">
        <f t="shared" ca="1" si="159"/>
        <v>220518</v>
      </c>
      <c r="M679" s="1">
        <f t="shared" ca="1" si="159"/>
        <v>556036</v>
      </c>
      <c r="N679" s="1">
        <f t="shared" ca="1" si="159"/>
        <v>886222</v>
      </c>
      <c r="O679" s="1">
        <f t="shared" ca="1" si="159"/>
        <v>510550</v>
      </c>
      <c r="P679" s="1">
        <f t="shared" ca="1" si="159"/>
        <v>852290</v>
      </c>
      <c r="Q679" s="1" t="str">
        <f t="shared" ca="1" si="149"/>
        <v>专诸</v>
      </c>
      <c r="R679" s="1" t="str">
        <f t="shared" ca="1" si="150"/>
        <v>嫪毐</v>
      </c>
      <c r="S679" s="1" t="str">
        <f t="shared" ca="1" si="151"/>
        <v>秦开</v>
      </c>
      <c r="T679" s="1" t="str">
        <f t="shared" ca="1" si="152"/>
        <v>庞涓</v>
      </c>
      <c r="U679" s="1" t="str">
        <f t="shared" ca="1" si="153"/>
        <v>春申君</v>
      </c>
      <c r="V679" s="1" t="str">
        <f t="shared" ca="1" si="154"/>
        <v>嫪毐</v>
      </c>
      <c r="W679" s="1" t="str">
        <f t="shared" ca="1" si="155"/>
        <v>庞涓</v>
      </c>
      <c r="X679" s="1" t="str">
        <f t="shared" ca="1" si="156"/>
        <v>朱亥</v>
      </c>
      <c r="Y679" s="1" t="str">
        <f t="shared" ca="1" si="157"/>
        <v>莫邪</v>
      </c>
      <c r="Z679" s="1" t="str">
        <f t="shared" ca="1" si="158"/>
        <v>朱亥</v>
      </c>
    </row>
    <row r="680" spans="6:26" x14ac:dyDescent="0.2">
      <c r="F680" s="1">
        <v>679</v>
      </c>
      <c r="G680" s="1">
        <f t="shared" ca="1" si="148"/>
        <v>601266</v>
      </c>
      <c r="H680" s="1">
        <f t="shared" ca="1" si="159"/>
        <v>553500</v>
      </c>
      <c r="I680" s="1">
        <f t="shared" ca="1" si="159"/>
        <v>549461</v>
      </c>
      <c r="J680" s="1">
        <f t="shared" ca="1" si="159"/>
        <v>602262</v>
      </c>
      <c r="K680" s="1">
        <f t="shared" ca="1" si="159"/>
        <v>942203</v>
      </c>
      <c r="L680" s="1">
        <f t="shared" ca="1" si="159"/>
        <v>502868</v>
      </c>
      <c r="M680" s="1">
        <f t="shared" ca="1" si="159"/>
        <v>112945</v>
      </c>
      <c r="N680" s="1">
        <f t="shared" ca="1" si="159"/>
        <v>299595</v>
      </c>
      <c r="O680" s="1">
        <f t="shared" ca="1" si="159"/>
        <v>427501</v>
      </c>
      <c r="P680" s="1">
        <f t="shared" ca="1" si="159"/>
        <v>300635</v>
      </c>
      <c r="Q680" s="1" t="str">
        <f t="shared" ca="1" si="149"/>
        <v>朱亥</v>
      </c>
      <c r="R680" s="1" t="str">
        <f t="shared" ca="1" si="150"/>
        <v>孙叔敖</v>
      </c>
      <c r="S680" s="1" t="str">
        <f t="shared" ca="1" si="151"/>
        <v>孙叔敖</v>
      </c>
      <c r="T680" s="1" t="str">
        <f t="shared" ca="1" si="152"/>
        <v>朱亥</v>
      </c>
      <c r="U680" s="1" t="str">
        <f t="shared" ca="1" si="153"/>
        <v>暴鸢</v>
      </c>
      <c r="V680" s="1" t="str">
        <f t="shared" ca="1" si="154"/>
        <v>莫邪</v>
      </c>
      <c r="W680" s="1" t="str">
        <f t="shared" ca="1" si="155"/>
        <v>嫪毐</v>
      </c>
      <c r="X680" s="1" t="str">
        <f t="shared" ca="1" si="156"/>
        <v>嫪毐</v>
      </c>
      <c r="Y680" s="1" t="str">
        <f t="shared" ca="1" si="157"/>
        <v>扁鹊</v>
      </c>
      <c r="Z680" s="1" t="str">
        <f t="shared" ca="1" si="158"/>
        <v>嫪毐</v>
      </c>
    </row>
    <row r="681" spans="6:26" x14ac:dyDescent="0.2">
      <c r="F681" s="1">
        <v>680</v>
      </c>
      <c r="G681" s="1">
        <f t="shared" ca="1" si="148"/>
        <v>296025</v>
      </c>
      <c r="H681" s="1">
        <f t="shared" ca="1" si="159"/>
        <v>54135</v>
      </c>
      <c r="I681" s="1">
        <f t="shared" ca="1" si="159"/>
        <v>636995</v>
      </c>
      <c r="J681" s="1">
        <f t="shared" ca="1" si="159"/>
        <v>304582</v>
      </c>
      <c r="K681" s="1">
        <f t="shared" ca="1" si="159"/>
        <v>291736</v>
      </c>
      <c r="L681" s="1">
        <f t="shared" ca="1" si="159"/>
        <v>736779</v>
      </c>
      <c r="M681" s="1">
        <f t="shared" ca="1" si="159"/>
        <v>199171</v>
      </c>
      <c r="N681" s="1">
        <f t="shared" ca="1" si="159"/>
        <v>770021</v>
      </c>
      <c r="O681" s="1">
        <f t="shared" ca="1" si="159"/>
        <v>103837</v>
      </c>
      <c r="P681" s="1">
        <f t="shared" ca="1" si="159"/>
        <v>517037</v>
      </c>
      <c r="Q681" s="1" t="str">
        <f t="shared" ca="1" si="149"/>
        <v>嫪毐</v>
      </c>
      <c r="R681" s="1" t="str">
        <f t="shared" ca="1" si="150"/>
        <v>专诸</v>
      </c>
      <c r="S681" s="1" t="str">
        <f t="shared" ca="1" si="151"/>
        <v>朱亥</v>
      </c>
      <c r="T681" s="1" t="str">
        <f t="shared" ca="1" si="152"/>
        <v>嫪毐</v>
      </c>
      <c r="U681" s="1" t="str">
        <f t="shared" ca="1" si="153"/>
        <v>嫪毐</v>
      </c>
      <c r="V681" s="1" t="str">
        <f t="shared" ca="1" si="154"/>
        <v>朱亥</v>
      </c>
      <c r="W681" s="1" t="str">
        <f t="shared" ca="1" si="155"/>
        <v>嫪毐</v>
      </c>
      <c r="X681" s="1" t="str">
        <f t="shared" ca="1" si="156"/>
        <v>朱亥</v>
      </c>
      <c r="Y681" s="1" t="str">
        <f t="shared" ca="1" si="157"/>
        <v>嫪毐</v>
      </c>
      <c r="Z681" s="1" t="str">
        <f t="shared" ca="1" si="158"/>
        <v>莫邪</v>
      </c>
    </row>
    <row r="682" spans="6:26" x14ac:dyDescent="0.2">
      <c r="F682" s="1">
        <v>681</v>
      </c>
      <c r="G682" s="1">
        <f t="shared" ca="1" si="148"/>
        <v>934737</v>
      </c>
      <c r="H682" s="1">
        <f t="shared" ca="1" si="159"/>
        <v>956851</v>
      </c>
      <c r="I682" s="1">
        <f t="shared" ca="1" si="159"/>
        <v>851941</v>
      </c>
      <c r="J682" s="1">
        <f t="shared" ca="1" si="159"/>
        <v>359235</v>
      </c>
      <c r="K682" s="1">
        <f t="shared" ca="1" si="159"/>
        <v>732770</v>
      </c>
      <c r="L682" s="1">
        <f t="shared" ca="1" si="159"/>
        <v>301222</v>
      </c>
      <c r="M682" s="1">
        <f t="shared" ca="1" si="159"/>
        <v>883260</v>
      </c>
      <c r="N682" s="1">
        <f t="shared" ca="1" si="159"/>
        <v>42143</v>
      </c>
      <c r="O682" s="1">
        <f t="shared" ca="1" si="159"/>
        <v>786672</v>
      </c>
      <c r="P682" s="1">
        <f t="shared" ca="1" si="159"/>
        <v>153278</v>
      </c>
      <c r="Q682" s="1" t="str">
        <f t="shared" ca="1" si="149"/>
        <v>暴鸢</v>
      </c>
      <c r="R682" s="1" t="str">
        <f t="shared" ca="1" si="150"/>
        <v>荆轲</v>
      </c>
      <c r="S682" s="1" t="str">
        <f t="shared" ca="1" si="151"/>
        <v>朱亥</v>
      </c>
      <c r="T682" s="1" t="str">
        <f t="shared" ca="1" si="152"/>
        <v>嫪毐</v>
      </c>
      <c r="U682" s="1" t="str">
        <f t="shared" ca="1" si="153"/>
        <v>朱亥</v>
      </c>
      <c r="V682" s="1" t="str">
        <f t="shared" ca="1" si="154"/>
        <v>嫪毐</v>
      </c>
      <c r="W682" s="1" t="str">
        <f t="shared" ca="1" si="155"/>
        <v>朱亥</v>
      </c>
      <c r="X682" s="1" t="str">
        <f t="shared" ca="1" si="156"/>
        <v>聂荌</v>
      </c>
      <c r="Y682" s="1" t="str">
        <f t="shared" ca="1" si="157"/>
        <v>朱亥</v>
      </c>
      <c r="Z682" s="1" t="str">
        <f t="shared" ca="1" si="158"/>
        <v>嫪毐</v>
      </c>
    </row>
    <row r="683" spans="6:26" x14ac:dyDescent="0.2">
      <c r="F683" s="1">
        <v>682</v>
      </c>
      <c r="G683" s="1">
        <f t="shared" ca="1" si="148"/>
        <v>865655</v>
      </c>
      <c r="H683" s="1">
        <f t="shared" ca="1" si="159"/>
        <v>106218</v>
      </c>
      <c r="I683" s="1">
        <f t="shared" ca="1" si="159"/>
        <v>823480</v>
      </c>
      <c r="J683" s="1">
        <f t="shared" ca="1" si="159"/>
        <v>764842</v>
      </c>
      <c r="K683" s="1">
        <f t="shared" ca="1" si="159"/>
        <v>991057</v>
      </c>
      <c r="L683" s="1">
        <f t="shared" ca="1" si="159"/>
        <v>218150</v>
      </c>
      <c r="M683" s="1">
        <f t="shared" ca="1" si="159"/>
        <v>891760</v>
      </c>
      <c r="N683" s="1">
        <f t="shared" ca="1" si="159"/>
        <v>613117</v>
      </c>
      <c r="O683" s="1">
        <f t="shared" ca="1" si="159"/>
        <v>475871</v>
      </c>
      <c r="P683" s="1">
        <f t="shared" ca="1" si="159"/>
        <v>462272</v>
      </c>
      <c r="Q683" s="1" t="str">
        <f t="shared" ca="1" si="149"/>
        <v>朱亥</v>
      </c>
      <c r="R683" s="1" t="str">
        <f t="shared" ca="1" si="150"/>
        <v>嫪毐</v>
      </c>
      <c r="S683" s="1" t="str">
        <f t="shared" ca="1" si="151"/>
        <v>朱亥</v>
      </c>
      <c r="T683" s="1" t="str">
        <f t="shared" ca="1" si="152"/>
        <v>朱亥</v>
      </c>
      <c r="U683" s="1" t="str">
        <f t="shared" ca="1" si="153"/>
        <v>褒姒</v>
      </c>
      <c r="V683" s="1" t="str">
        <f t="shared" ca="1" si="154"/>
        <v>嫪毐</v>
      </c>
      <c r="W683" s="1" t="str">
        <f t="shared" ca="1" si="155"/>
        <v>西门豹</v>
      </c>
      <c r="X683" s="1" t="str">
        <f t="shared" ca="1" si="156"/>
        <v>朱亥</v>
      </c>
      <c r="Y683" s="1" t="str">
        <f t="shared" ca="1" si="157"/>
        <v>春申君</v>
      </c>
      <c r="Z683" s="1" t="str">
        <f t="shared" ca="1" si="158"/>
        <v>孙膑</v>
      </c>
    </row>
    <row r="684" spans="6:26" x14ac:dyDescent="0.2">
      <c r="F684" s="1">
        <v>683</v>
      </c>
      <c r="G684" s="1">
        <f t="shared" ca="1" si="148"/>
        <v>455719</v>
      </c>
      <c r="H684" s="1">
        <f t="shared" ca="1" si="159"/>
        <v>389534</v>
      </c>
      <c r="I684" s="1">
        <f t="shared" ca="1" si="159"/>
        <v>236005</v>
      </c>
      <c r="J684" s="1">
        <f t="shared" ca="1" si="159"/>
        <v>473903</v>
      </c>
      <c r="K684" s="1">
        <f t="shared" ca="1" si="159"/>
        <v>422635</v>
      </c>
      <c r="L684" s="1">
        <f t="shared" ca="1" si="159"/>
        <v>304846</v>
      </c>
      <c r="M684" s="1">
        <f t="shared" ca="1" si="159"/>
        <v>464589</v>
      </c>
      <c r="N684" s="1">
        <f t="shared" ca="1" si="159"/>
        <v>57335</v>
      </c>
      <c r="O684" s="1">
        <f t="shared" ca="1" si="159"/>
        <v>474916</v>
      </c>
      <c r="P684" s="1">
        <f t="shared" ca="1" si="159"/>
        <v>233499</v>
      </c>
      <c r="Q684" s="1" t="str">
        <f t="shared" ca="1" si="149"/>
        <v>田忌</v>
      </c>
      <c r="R684" s="1" t="str">
        <f t="shared" ca="1" si="150"/>
        <v>樗里疾</v>
      </c>
      <c r="S684" s="1" t="str">
        <f t="shared" ca="1" si="151"/>
        <v>嫪毐</v>
      </c>
      <c r="T684" s="1" t="str">
        <f t="shared" ca="1" si="152"/>
        <v>春申君</v>
      </c>
      <c r="U684" s="1" t="str">
        <f t="shared" ca="1" si="153"/>
        <v>钟无艳</v>
      </c>
      <c r="V684" s="1" t="str">
        <f t="shared" ca="1" si="154"/>
        <v>嫪毐</v>
      </c>
      <c r="W684" s="1" t="str">
        <f t="shared" ca="1" si="155"/>
        <v>孙膑</v>
      </c>
      <c r="X684" s="1" t="str">
        <f t="shared" ca="1" si="156"/>
        <v>专诸</v>
      </c>
      <c r="Y684" s="1" t="str">
        <f t="shared" ca="1" si="157"/>
        <v>春申君</v>
      </c>
      <c r="Z684" s="1" t="str">
        <f t="shared" ca="1" si="158"/>
        <v>嫪毐</v>
      </c>
    </row>
    <row r="685" spans="6:26" x14ac:dyDescent="0.2">
      <c r="F685" s="1">
        <v>684</v>
      </c>
      <c r="G685" s="1">
        <f t="shared" ca="1" si="148"/>
        <v>503981</v>
      </c>
      <c r="H685" s="1">
        <f t="shared" ca="1" si="159"/>
        <v>233505</v>
      </c>
      <c r="I685" s="1">
        <f t="shared" ca="1" si="159"/>
        <v>939523</v>
      </c>
      <c r="J685" s="1">
        <f t="shared" ca="1" si="159"/>
        <v>799381</v>
      </c>
      <c r="K685" s="1">
        <f t="shared" ca="1" si="159"/>
        <v>178883</v>
      </c>
      <c r="L685" s="1">
        <f t="shared" ca="1" si="159"/>
        <v>609695</v>
      </c>
      <c r="M685" s="1">
        <f t="shared" ca="1" si="159"/>
        <v>155029</v>
      </c>
      <c r="N685" s="1">
        <f t="shared" ca="1" si="159"/>
        <v>801735</v>
      </c>
      <c r="O685" s="1">
        <f t="shared" ca="1" si="159"/>
        <v>571502</v>
      </c>
      <c r="P685" s="1">
        <f t="shared" ca="1" si="159"/>
        <v>989597</v>
      </c>
      <c r="Q685" s="1" t="str">
        <f t="shared" ca="1" si="149"/>
        <v>莫邪</v>
      </c>
      <c r="R685" s="1" t="str">
        <f t="shared" ca="1" si="150"/>
        <v>嫪毐</v>
      </c>
      <c r="S685" s="1" t="str">
        <f t="shared" ca="1" si="151"/>
        <v>暴鸢</v>
      </c>
      <c r="T685" s="1" t="str">
        <f t="shared" ca="1" si="152"/>
        <v>朱亥</v>
      </c>
      <c r="U685" s="1" t="str">
        <f t="shared" ca="1" si="153"/>
        <v>嫪毐</v>
      </c>
      <c r="V685" s="1" t="str">
        <f t="shared" ca="1" si="154"/>
        <v>朱亥</v>
      </c>
      <c r="W685" s="1" t="str">
        <f t="shared" ca="1" si="155"/>
        <v>嫪毐</v>
      </c>
      <c r="X685" s="1" t="str">
        <f t="shared" ca="1" si="156"/>
        <v>朱亥</v>
      </c>
      <c r="Y685" s="1" t="str">
        <f t="shared" ca="1" si="157"/>
        <v>庞涓</v>
      </c>
      <c r="Z685" s="1" t="str">
        <f t="shared" ca="1" si="158"/>
        <v>褒姒</v>
      </c>
    </row>
    <row r="686" spans="6:26" x14ac:dyDescent="0.2">
      <c r="F686" s="1">
        <v>685</v>
      </c>
      <c r="G686" s="1">
        <f t="shared" ca="1" si="148"/>
        <v>116503</v>
      </c>
      <c r="H686" s="1">
        <f t="shared" ca="1" si="159"/>
        <v>941847</v>
      </c>
      <c r="I686" s="1">
        <f t="shared" ca="1" si="159"/>
        <v>645927</v>
      </c>
      <c r="J686" s="1">
        <f t="shared" ca="1" si="159"/>
        <v>202370</v>
      </c>
      <c r="K686" s="1">
        <f t="shared" ca="1" si="159"/>
        <v>930088</v>
      </c>
      <c r="L686" s="1">
        <f t="shared" ca="1" si="159"/>
        <v>421816</v>
      </c>
      <c r="M686" s="1">
        <f t="shared" ca="1" si="159"/>
        <v>652998</v>
      </c>
      <c r="N686" s="1">
        <f t="shared" ca="1" si="159"/>
        <v>76564</v>
      </c>
      <c r="O686" s="1">
        <f t="shared" ca="1" si="159"/>
        <v>79600</v>
      </c>
      <c r="P686" s="1">
        <f t="shared" ca="1" si="159"/>
        <v>736178</v>
      </c>
      <c r="Q686" s="1" t="str">
        <f t="shared" ca="1" si="149"/>
        <v>嫪毐</v>
      </c>
      <c r="R686" s="1" t="str">
        <f t="shared" ca="1" si="150"/>
        <v>暴鸢</v>
      </c>
      <c r="S686" s="1" t="str">
        <f t="shared" ca="1" si="151"/>
        <v>朱亥</v>
      </c>
      <c r="T686" s="1" t="str">
        <f t="shared" ca="1" si="152"/>
        <v>嫪毐</v>
      </c>
      <c r="U686" s="1" t="str">
        <f t="shared" ca="1" si="153"/>
        <v>暴鸢</v>
      </c>
      <c r="V686" s="1" t="str">
        <f t="shared" ca="1" si="154"/>
        <v>钟无艳</v>
      </c>
      <c r="W686" s="1" t="str">
        <f t="shared" ca="1" si="155"/>
        <v>朱亥</v>
      </c>
      <c r="X686" s="1" t="str">
        <f t="shared" ca="1" si="156"/>
        <v>吕不韦</v>
      </c>
      <c r="Y686" s="1" t="str">
        <f t="shared" ca="1" si="157"/>
        <v>吕不韦</v>
      </c>
      <c r="Z686" s="1" t="str">
        <f t="shared" ca="1" si="158"/>
        <v>朱亥</v>
      </c>
    </row>
    <row r="687" spans="6:26" x14ac:dyDescent="0.2">
      <c r="F687" s="1">
        <v>686</v>
      </c>
      <c r="G687" s="1">
        <f t="shared" ca="1" si="148"/>
        <v>752584</v>
      </c>
      <c r="H687" s="1">
        <f t="shared" ca="1" si="159"/>
        <v>680056</v>
      </c>
      <c r="I687" s="1">
        <f t="shared" ca="1" si="159"/>
        <v>580863</v>
      </c>
      <c r="J687" s="1">
        <f t="shared" ca="1" si="159"/>
        <v>484941</v>
      </c>
      <c r="K687" s="1">
        <f t="shared" ca="1" si="159"/>
        <v>578223</v>
      </c>
      <c r="L687" s="1">
        <f t="shared" ca="1" si="159"/>
        <v>317984</v>
      </c>
      <c r="M687" s="1">
        <f t="shared" ca="1" si="159"/>
        <v>756779</v>
      </c>
      <c r="N687" s="1">
        <f t="shared" ca="1" si="159"/>
        <v>288764</v>
      </c>
      <c r="O687" s="1">
        <f t="shared" ca="1" si="159"/>
        <v>830407</v>
      </c>
      <c r="P687" s="1">
        <f t="shared" ca="1" si="159"/>
        <v>340025</v>
      </c>
      <c r="Q687" s="1" t="str">
        <f t="shared" ca="1" si="149"/>
        <v>朱亥</v>
      </c>
      <c r="R687" s="1" t="str">
        <f t="shared" ca="1" si="150"/>
        <v>朱亥</v>
      </c>
      <c r="S687" s="1" t="str">
        <f t="shared" ca="1" si="151"/>
        <v>庞涓</v>
      </c>
      <c r="T687" s="1" t="str">
        <f t="shared" ca="1" si="152"/>
        <v>春申君</v>
      </c>
      <c r="U687" s="1" t="str">
        <f t="shared" ca="1" si="153"/>
        <v>庞涓</v>
      </c>
      <c r="V687" s="1" t="str">
        <f t="shared" ca="1" si="154"/>
        <v>嫪毐</v>
      </c>
      <c r="W687" s="1" t="str">
        <f t="shared" ca="1" si="155"/>
        <v>朱亥</v>
      </c>
      <c r="X687" s="1" t="str">
        <f t="shared" ca="1" si="156"/>
        <v>嫪毐</v>
      </c>
      <c r="Y687" s="1" t="str">
        <f t="shared" ca="1" si="157"/>
        <v>朱亥</v>
      </c>
      <c r="Z687" s="1" t="str">
        <f t="shared" ca="1" si="158"/>
        <v>嫪毐</v>
      </c>
    </row>
    <row r="688" spans="6:26" x14ac:dyDescent="0.2">
      <c r="F688" s="1">
        <v>687</v>
      </c>
      <c r="G688" s="1">
        <f t="shared" ca="1" si="148"/>
        <v>783229</v>
      </c>
      <c r="H688" s="1">
        <f t="shared" ca="1" si="159"/>
        <v>265683</v>
      </c>
      <c r="I688" s="1">
        <f t="shared" ca="1" si="159"/>
        <v>155558</v>
      </c>
      <c r="J688" s="1">
        <f t="shared" ca="1" si="159"/>
        <v>574397</v>
      </c>
      <c r="K688" s="1">
        <f t="shared" ca="1" si="159"/>
        <v>668399</v>
      </c>
      <c r="L688" s="1">
        <f t="shared" ca="1" si="159"/>
        <v>184707</v>
      </c>
      <c r="M688" s="1">
        <f t="shared" ca="1" si="159"/>
        <v>89681</v>
      </c>
      <c r="N688" s="1">
        <f t="shared" ca="1" si="159"/>
        <v>712658</v>
      </c>
      <c r="O688" s="1">
        <f t="shared" ca="1" si="159"/>
        <v>525243</v>
      </c>
      <c r="P688" s="1">
        <f t="shared" ca="1" si="159"/>
        <v>833743</v>
      </c>
      <c r="Q688" s="1" t="str">
        <f t="shared" ca="1" si="149"/>
        <v>朱亥</v>
      </c>
      <c r="R688" s="1" t="str">
        <f t="shared" ca="1" si="150"/>
        <v>嫪毐</v>
      </c>
      <c r="S688" s="1" t="str">
        <f t="shared" ca="1" si="151"/>
        <v>嫪毐</v>
      </c>
      <c r="T688" s="1" t="str">
        <f t="shared" ca="1" si="152"/>
        <v>庞涓</v>
      </c>
      <c r="U688" s="1" t="str">
        <f t="shared" ca="1" si="153"/>
        <v>朱亥</v>
      </c>
      <c r="V688" s="1" t="str">
        <f t="shared" ca="1" si="154"/>
        <v>嫪毐</v>
      </c>
      <c r="W688" s="1" t="str">
        <f t="shared" ca="1" si="155"/>
        <v>嫪毐</v>
      </c>
      <c r="X688" s="1" t="str">
        <f t="shared" ca="1" si="156"/>
        <v>朱亥</v>
      </c>
      <c r="Y688" s="1" t="str">
        <f t="shared" ca="1" si="157"/>
        <v>莫邪</v>
      </c>
      <c r="Z688" s="1" t="str">
        <f t="shared" ca="1" si="158"/>
        <v>朱亥</v>
      </c>
    </row>
    <row r="689" spans="6:26" x14ac:dyDescent="0.2">
      <c r="F689" s="1">
        <v>688</v>
      </c>
      <c r="G689" s="1">
        <f t="shared" ca="1" si="148"/>
        <v>157958</v>
      </c>
      <c r="H689" s="1">
        <f t="shared" ca="1" si="159"/>
        <v>688357</v>
      </c>
      <c r="I689" s="1">
        <f t="shared" ca="1" si="159"/>
        <v>629904</v>
      </c>
      <c r="J689" s="1">
        <f t="shared" ca="1" si="159"/>
        <v>762882</v>
      </c>
      <c r="K689" s="1">
        <f t="shared" ca="1" si="159"/>
        <v>537943</v>
      </c>
      <c r="L689" s="1">
        <f t="shared" ca="1" si="159"/>
        <v>408771</v>
      </c>
      <c r="M689" s="1">
        <f t="shared" ca="1" si="159"/>
        <v>52032</v>
      </c>
      <c r="N689" s="1">
        <f t="shared" ca="1" si="159"/>
        <v>154951</v>
      </c>
      <c r="O689" s="1">
        <f t="shared" ca="1" si="159"/>
        <v>984502</v>
      </c>
      <c r="P689" s="1">
        <f t="shared" ca="1" si="159"/>
        <v>432092</v>
      </c>
      <c r="Q689" s="1" t="str">
        <f t="shared" ca="1" si="149"/>
        <v>嫪毐</v>
      </c>
      <c r="R689" s="1" t="str">
        <f t="shared" ca="1" si="150"/>
        <v>朱亥</v>
      </c>
      <c r="S689" s="1" t="str">
        <f t="shared" ca="1" si="151"/>
        <v>朱亥</v>
      </c>
      <c r="T689" s="1" t="str">
        <f t="shared" ca="1" si="152"/>
        <v>朱亥</v>
      </c>
      <c r="U689" s="1" t="str">
        <f t="shared" ca="1" si="153"/>
        <v>孙叔敖</v>
      </c>
      <c r="V689" s="1" t="str">
        <f t="shared" ca="1" si="154"/>
        <v>钟无艳</v>
      </c>
      <c r="W689" s="1" t="str">
        <f t="shared" ca="1" si="155"/>
        <v>专诸</v>
      </c>
      <c r="X689" s="1" t="str">
        <f t="shared" ca="1" si="156"/>
        <v>嫪毐</v>
      </c>
      <c r="Y689" s="1" t="str">
        <f t="shared" ca="1" si="157"/>
        <v>秦开</v>
      </c>
      <c r="Z689" s="1" t="str">
        <f t="shared" ca="1" si="158"/>
        <v>田忌</v>
      </c>
    </row>
    <row r="690" spans="6:26" x14ac:dyDescent="0.2">
      <c r="F690" s="1">
        <v>689</v>
      </c>
      <c r="G690" s="1">
        <f t="shared" ca="1" si="148"/>
        <v>448552</v>
      </c>
      <c r="H690" s="1">
        <f t="shared" ca="1" si="159"/>
        <v>299212</v>
      </c>
      <c r="I690" s="1">
        <f t="shared" ca="1" si="159"/>
        <v>803006</v>
      </c>
      <c r="J690" s="1">
        <f t="shared" ca="1" si="159"/>
        <v>459207</v>
      </c>
      <c r="K690" s="1">
        <f t="shared" ca="1" si="159"/>
        <v>638313</v>
      </c>
      <c r="L690" s="1">
        <f t="shared" ca="1" si="159"/>
        <v>449621</v>
      </c>
      <c r="M690" s="1">
        <f t="shared" ca="1" si="159"/>
        <v>998865</v>
      </c>
      <c r="N690" s="1">
        <f t="shared" ca="1" si="159"/>
        <v>562608</v>
      </c>
      <c r="O690" s="1">
        <f t="shared" ca="1" si="159"/>
        <v>30599</v>
      </c>
      <c r="P690" s="1">
        <f t="shared" ref="H690:P719" ca="1" si="160">RANDBETWEEN(1,1000000)</f>
        <v>65544</v>
      </c>
      <c r="Q690" s="1" t="str">
        <f t="shared" ca="1" si="149"/>
        <v>田忌</v>
      </c>
      <c r="R690" s="1" t="str">
        <f t="shared" ca="1" si="150"/>
        <v>嫪毐</v>
      </c>
      <c r="S690" s="1" t="str">
        <f t="shared" ca="1" si="151"/>
        <v>朱亥</v>
      </c>
      <c r="T690" s="1" t="str">
        <f t="shared" ca="1" si="152"/>
        <v>司马穰苴</v>
      </c>
      <c r="U690" s="1" t="str">
        <f t="shared" ca="1" si="153"/>
        <v>朱亥</v>
      </c>
      <c r="V690" s="1" t="str">
        <f t="shared" ca="1" si="154"/>
        <v>田忌</v>
      </c>
      <c r="W690" s="1" t="str">
        <f t="shared" ca="1" si="155"/>
        <v>勾践</v>
      </c>
      <c r="X690" s="1" t="str">
        <f t="shared" ca="1" si="156"/>
        <v>庞涓</v>
      </c>
      <c r="Y690" s="1" t="str">
        <f t="shared" ca="1" si="157"/>
        <v>聂荌</v>
      </c>
      <c r="Z690" s="1" t="str">
        <f t="shared" ca="1" si="158"/>
        <v>专诸</v>
      </c>
    </row>
    <row r="691" spans="6:26" x14ac:dyDescent="0.2">
      <c r="F691" s="1">
        <v>690</v>
      </c>
      <c r="G691" s="1">
        <f t="shared" ca="1" si="148"/>
        <v>908624</v>
      </c>
      <c r="H691" s="1">
        <f t="shared" ca="1" si="160"/>
        <v>962013</v>
      </c>
      <c r="I691" s="1">
        <f t="shared" ca="1" si="160"/>
        <v>919435</v>
      </c>
      <c r="J691" s="1">
        <f t="shared" ca="1" si="160"/>
        <v>784613</v>
      </c>
      <c r="K691" s="1">
        <f t="shared" ca="1" si="160"/>
        <v>247619</v>
      </c>
      <c r="L691" s="1">
        <f t="shared" ca="1" si="160"/>
        <v>793962</v>
      </c>
      <c r="M691" s="1">
        <f t="shared" ca="1" si="160"/>
        <v>65896</v>
      </c>
      <c r="N691" s="1">
        <f t="shared" ca="1" si="160"/>
        <v>101181</v>
      </c>
      <c r="O691" s="1">
        <f t="shared" ca="1" si="160"/>
        <v>619258</v>
      </c>
      <c r="P691" s="1">
        <f t="shared" ca="1" si="160"/>
        <v>711057</v>
      </c>
      <c r="Q691" s="1" t="str">
        <f t="shared" ca="1" si="149"/>
        <v>西门豹</v>
      </c>
      <c r="R691" s="1" t="str">
        <f t="shared" ca="1" si="150"/>
        <v>秦开</v>
      </c>
      <c r="S691" s="1" t="str">
        <f t="shared" ca="1" si="151"/>
        <v>韩非子</v>
      </c>
      <c r="T691" s="1" t="str">
        <f t="shared" ca="1" si="152"/>
        <v>朱亥</v>
      </c>
      <c r="U691" s="1" t="str">
        <f t="shared" ca="1" si="153"/>
        <v>嫪毐</v>
      </c>
      <c r="V691" s="1" t="str">
        <f t="shared" ca="1" si="154"/>
        <v>朱亥</v>
      </c>
      <c r="W691" s="1" t="str">
        <f t="shared" ca="1" si="155"/>
        <v>专诸</v>
      </c>
      <c r="X691" s="1" t="str">
        <f t="shared" ca="1" si="156"/>
        <v>嫪毐</v>
      </c>
      <c r="Y691" s="1" t="str">
        <f t="shared" ca="1" si="157"/>
        <v>朱亥</v>
      </c>
      <c r="Z691" s="1" t="str">
        <f t="shared" ca="1" si="158"/>
        <v>朱亥</v>
      </c>
    </row>
    <row r="692" spans="6:26" x14ac:dyDescent="0.2">
      <c r="F692" s="1">
        <v>691</v>
      </c>
      <c r="G692" s="1">
        <f t="shared" ca="1" si="148"/>
        <v>827161</v>
      </c>
      <c r="H692" s="1">
        <f t="shared" ca="1" si="160"/>
        <v>767468</v>
      </c>
      <c r="I692" s="1">
        <f t="shared" ca="1" si="160"/>
        <v>399563</v>
      </c>
      <c r="J692" s="1">
        <f t="shared" ca="1" si="160"/>
        <v>512442</v>
      </c>
      <c r="K692" s="1">
        <f t="shared" ca="1" si="160"/>
        <v>991395</v>
      </c>
      <c r="L692" s="1">
        <f t="shared" ca="1" si="160"/>
        <v>333892</v>
      </c>
      <c r="M692" s="1">
        <f t="shared" ca="1" si="160"/>
        <v>871596</v>
      </c>
      <c r="N692" s="1">
        <f t="shared" ca="1" si="160"/>
        <v>542853</v>
      </c>
      <c r="O692" s="1">
        <f t="shared" ca="1" si="160"/>
        <v>631835</v>
      </c>
      <c r="P692" s="1">
        <f t="shared" ca="1" si="160"/>
        <v>997190</v>
      </c>
      <c r="Q692" s="1" t="str">
        <f t="shared" ca="1" si="149"/>
        <v>朱亥</v>
      </c>
      <c r="R692" s="1" t="str">
        <f t="shared" ca="1" si="150"/>
        <v>朱亥</v>
      </c>
      <c r="S692" s="1" t="str">
        <f t="shared" ca="1" si="151"/>
        <v>钟无艳</v>
      </c>
      <c r="T692" s="1" t="str">
        <f t="shared" ca="1" si="152"/>
        <v>莫邪</v>
      </c>
      <c r="U692" s="1" t="str">
        <f t="shared" ca="1" si="153"/>
        <v>褒姒</v>
      </c>
      <c r="V692" s="1" t="str">
        <f t="shared" ca="1" si="154"/>
        <v>嫪毐</v>
      </c>
      <c r="W692" s="1" t="str">
        <f t="shared" ca="1" si="155"/>
        <v>朱亥</v>
      </c>
      <c r="X692" s="1" t="str">
        <f t="shared" ca="1" si="156"/>
        <v>孙叔敖</v>
      </c>
      <c r="Y692" s="1" t="str">
        <f t="shared" ca="1" si="157"/>
        <v>朱亥</v>
      </c>
      <c r="Z692" s="1" t="str">
        <f t="shared" ca="1" si="158"/>
        <v>伍子胥</v>
      </c>
    </row>
    <row r="693" spans="6:26" x14ac:dyDescent="0.2">
      <c r="F693" s="1">
        <v>692</v>
      </c>
      <c r="G693" s="1">
        <f t="shared" ca="1" si="148"/>
        <v>656324</v>
      </c>
      <c r="H693" s="1">
        <f t="shared" ca="1" si="160"/>
        <v>158372</v>
      </c>
      <c r="I693" s="1">
        <f t="shared" ca="1" si="160"/>
        <v>859233</v>
      </c>
      <c r="J693" s="1">
        <f t="shared" ca="1" si="160"/>
        <v>345272</v>
      </c>
      <c r="K693" s="1">
        <f t="shared" ca="1" si="160"/>
        <v>438265</v>
      </c>
      <c r="L693" s="1">
        <f t="shared" ca="1" si="160"/>
        <v>613503</v>
      </c>
      <c r="M693" s="1">
        <f t="shared" ca="1" si="160"/>
        <v>975010</v>
      </c>
      <c r="N693" s="1">
        <f t="shared" ca="1" si="160"/>
        <v>688767</v>
      </c>
      <c r="O693" s="1">
        <f t="shared" ca="1" si="160"/>
        <v>84239</v>
      </c>
      <c r="P693" s="1">
        <f t="shared" ca="1" si="160"/>
        <v>972214</v>
      </c>
      <c r="Q693" s="1" t="str">
        <f t="shared" ca="1" si="149"/>
        <v>朱亥</v>
      </c>
      <c r="R693" s="1" t="str">
        <f t="shared" ca="1" si="150"/>
        <v>嫪毐</v>
      </c>
      <c r="S693" s="1" t="str">
        <f t="shared" ca="1" si="151"/>
        <v>朱亥</v>
      </c>
      <c r="T693" s="1" t="str">
        <f t="shared" ca="1" si="152"/>
        <v>嫪毐</v>
      </c>
      <c r="U693" s="1" t="str">
        <f t="shared" ca="1" si="153"/>
        <v>田忌</v>
      </c>
      <c r="V693" s="1" t="str">
        <f t="shared" ca="1" si="154"/>
        <v>朱亥</v>
      </c>
      <c r="W693" s="1" t="str">
        <f t="shared" ca="1" si="155"/>
        <v>秦开</v>
      </c>
      <c r="X693" s="1" t="str">
        <f t="shared" ca="1" si="156"/>
        <v>朱亥</v>
      </c>
      <c r="Y693" s="1" t="str">
        <f t="shared" ca="1" si="157"/>
        <v>嫪毐</v>
      </c>
      <c r="Z693" s="1" t="str">
        <f t="shared" ca="1" si="158"/>
        <v>秦开</v>
      </c>
    </row>
    <row r="694" spans="6:26" x14ac:dyDescent="0.2">
      <c r="F694" s="1">
        <v>693</v>
      </c>
      <c r="G694" s="1">
        <f t="shared" ca="1" si="148"/>
        <v>781377</v>
      </c>
      <c r="H694" s="1">
        <f t="shared" ca="1" si="160"/>
        <v>840210</v>
      </c>
      <c r="I694" s="1">
        <f t="shared" ca="1" si="160"/>
        <v>153728</v>
      </c>
      <c r="J694" s="1">
        <f t="shared" ca="1" si="160"/>
        <v>735652</v>
      </c>
      <c r="K694" s="1">
        <f t="shared" ca="1" si="160"/>
        <v>254661</v>
      </c>
      <c r="L694" s="1">
        <f t="shared" ca="1" si="160"/>
        <v>401086</v>
      </c>
      <c r="M694" s="1">
        <f t="shared" ca="1" si="160"/>
        <v>983140</v>
      </c>
      <c r="N694" s="1">
        <f t="shared" ca="1" si="160"/>
        <v>508798</v>
      </c>
      <c r="O694" s="1">
        <f t="shared" ca="1" si="160"/>
        <v>459053</v>
      </c>
      <c r="P694" s="1">
        <f t="shared" ca="1" si="160"/>
        <v>836034</v>
      </c>
      <c r="Q694" s="1" t="str">
        <f t="shared" ca="1" si="149"/>
        <v>朱亥</v>
      </c>
      <c r="R694" s="1" t="str">
        <f t="shared" ca="1" si="150"/>
        <v>朱亥</v>
      </c>
      <c r="S694" s="1" t="str">
        <f t="shared" ca="1" si="151"/>
        <v>嫪毐</v>
      </c>
      <c r="T694" s="1" t="str">
        <f t="shared" ca="1" si="152"/>
        <v>朱亥</v>
      </c>
      <c r="U694" s="1" t="str">
        <f t="shared" ca="1" si="153"/>
        <v>嫪毐</v>
      </c>
      <c r="V694" s="1" t="str">
        <f t="shared" ca="1" si="154"/>
        <v>钟无艳</v>
      </c>
      <c r="W694" s="1" t="str">
        <f t="shared" ca="1" si="155"/>
        <v>秦开</v>
      </c>
      <c r="X694" s="1" t="str">
        <f t="shared" ca="1" si="156"/>
        <v>莫邪</v>
      </c>
      <c r="Y694" s="1" t="str">
        <f t="shared" ca="1" si="157"/>
        <v>司马穰苴</v>
      </c>
      <c r="Z694" s="1" t="str">
        <f t="shared" ca="1" si="158"/>
        <v>朱亥</v>
      </c>
    </row>
    <row r="695" spans="6:26" x14ac:dyDescent="0.2">
      <c r="F695" s="1">
        <v>694</v>
      </c>
      <c r="G695" s="1">
        <f t="shared" ca="1" si="148"/>
        <v>464518</v>
      </c>
      <c r="H695" s="1">
        <f t="shared" ca="1" si="160"/>
        <v>420965</v>
      </c>
      <c r="I695" s="1">
        <f t="shared" ca="1" si="160"/>
        <v>46189</v>
      </c>
      <c r="J695" s="1">
        <f t="shared" ca="1" si="160"/>
        <v>527150</v>
      </c>
      <c r="K695" s="1">
        <f t="shared" ca="1" si="160"/>
        <v>446176</v>
      </c>
      <c r="L695" s="1">
        <f t="shared" ca="1" si="160"/>
        <v>52864</v>
      </c>
      <c r="M695" s="1">
        <f t="shared" ca="1" si="160"/>
        <v>838090</v>
      </c>
      <c r="N695" s="1">
        <f t="shared" ca="1" si="160"/>
        <v>355683</v>
      </c>
      <c r="O695" s="1">
        <f t="shared" ca="1" si="160"/>
        <v>449188</v>
      </c>
      <c r="P695" s="1">
        <f t="shared" ca="1" si="160"/>
        <v>321292</v>
      </c>
      <c r="Q695" s="1" t="str">
        <f t="shared" ca="1" si="149"/>
        <v>孙膑</v>
      </c>
      <c r="R695" s="1" t="str">
        <f t="shared" ca="1" si="150"/>
        <v>钟无艳</v>
      </c>
      <c r="S695" s="1" t="str">
        <f t="shared" ca="1" si="151"/>
        <v>专诸</v>
      </c>
      <c r="T695" s="1" t="str">
        <f t="shared" ca="1" si="152"/>
        <v>莫邪</v>
      </c>
      <c r="U695" s="1" t="str">
        <f t="shared" ca="1" si="153"/>
        <v>田忌</v>
      </c>
      <c r="V695" s="1" t="str">
        <f t="shared" ca="1" si="154"/>
        <v>专诸</v>
      </c>
      <c r="W695" s="1" t="str">
        <f t="shared" ca="1" si="155"/>
        <v>朱亥</v>
      </c>
      <c r="X695" s="1" t="str">
        <f t="shared" ca="1" si="156"/>
        <v>嫪毐</v>
      </c>
      <c r="Y695" s="1" t="str">
        <f t="shared" ca="1" si="157"/>
        <v>田忌</v>
      </c>
      <c r="Z695" s="1" t="str">
        <f t="shared" ca="1" si="158"/>
        <v>嫪毐</v>
      </c>
    </row>
    <row r="696" spans="6:26" x14ac:dyDescent="0.2">
      <c r="F696" s="1">
        <v>695</v>
      </c>
      <c r="G696" s="1">
        <f t="shared" ca="1" si="148"/>
        <v>557041</v>
      </c>
      <c r="H696" s="1">
        <f t="shared" ca="1" si="160"/>
        <v>329137</v>
      </c>
      <c r="I696" s="1">
        <f t="shared" ca="1" si="160"/>
        <v>670528</v>
      </c>
      <c r="J696" s="1">
        <f t="shared" ca="1" si="160"/>
        <v>183930</v>
      </c>
      <c r="K696" s="1">
        <f t="shared" ca="1" si="160"/>
        <v>32911</v>
      </c>
      <c r="L696" s="1">
        <f t="shared" ca="1" si="160"/>
        <v>370984</v>
      </c>
      <c r="M696" s="1">
        <f t="shared" ca="1" si="160"/>
        <v>893456</v>
      </c>
      <c r="N696" s="1">
        <f t="shared" ca="1" si="160"/>
        <v>798789</v>
      </c>
      <c r="O696" s="1">
        <f t="shared" ca="1" si="160"/>
        <v>417915</v>
      </c>
      <c r="P696" s="1">
        <f t="shared" ca="1" si="160"/>
        <v>292030</v>
      </c>
      <c r="Q696" s="1" t="str">
        <f t="shared" ca="1" si="149"/>
        <v>庞涓</v>
      </c>
      <c r="R696" s="1" t="str">
        <f t="shared" ca="1" si="150"/>
        <v>嫪毐</v>
      </c>
      <c r="S696" s="1" t="str">
        <f t="shared" ca="1" si="151"/>
        <v>朱亥</v>
      </c>
      <c r="T696" s="1" t="str">
        <f t="shared" ca="1" si="152"/>
        <v>嫪毐</v>
      </c>
      <c r="U696" s="1" t="str">
        <f t="shared" ca="1" si="153"/>
        <v>聂荌</v>
      </c>
      <c r="V696" s="1" t="str">
        <f t="shared" ca="1" si="154"/>
        <v>嫪毐</v>
      </c>
      <c r="W696" s="1" t="str">
        <f t="shared" ca="1" si="155"/>
        <v>西门豹</v>
      </c>
      <c r="X696" s="1" t="str">
        <f t="shared" ca="1" si="156"/>
        <v>朱亥</v>
      </c>
      <c r="Y696" s="1" t="str">
        <f t="shared" ca="1" si="157"/>
        <v>钟无艳</v>
      </c>
      <c r="Z696" s="1" t="str">
        <f t="shared" ca="1" si="158"/>
        <v>嫪毐</v>
      </c>
    </row>
    <row r="697" spans="6:26" x14ac:dyDescent="0.2">
      <c r="F697" s="1">
        <v>696</v>
      </c>
      <c r="G697" s="1">
        <f t="shared" ca="1" si="148"/>
        <v>452740</v>
      </c>
      <c r="H697" s="1">
        <f t="shared" ca="1" si="160"/>
        <v>243927</v>
      </c>
      <c r="I697" s="1">
        <f t="shared" ca="1" si="160"/>
        <v>820341</v>
      </c>
      <c r="J697" s="1">
        <f t="shared" ca="1" si="160"/>
        <v>168995</v>
      </c>
      <c r="K697" s="1">
        <f t="shared" ca="1" si="160"/>
        <v>193422</v>
      </c>
      <c r="L697" s="1">
        <f t="shared" ca="1" si="160"/>
        <v>269544</v>
      </c>
      <c r="M697" s="1">
        <f t="shared" ca="1" si="160"/>
        <v>4233</v>
      </c>
      <c r="N697" s="1">
        <f t="shared" ca="1" si="160"/>
        <v>832759</v>
      </c>
      <c r="O697" s="1">
        <f t="shared" ca="1" si="160"/>
        <v>386094</v>
      </c>
      <c r="P697" s="1">
        <f t="shared" ca="1" si="160"/>
        <v>49851</v>
      </c>
      <c r="Q697" s="1" t="str">
        <f t="shared" ca="1" si="149"/>
        <v>田忌</v>
      </c>
      <c r="R697" s="1" t="str">
        <f t="shared" ca="1" si="150"/>
        <v>嫪毐</v>
      </c>
      <c r="S697" s="1" t="str">
        <f t="shared" ca="1" si="151"/>
        <v>朱亥</v>
      </c>
      <c r="T697" s="1" t="str">
        <f t="shared" ca="1" si="152"/>
        <v>嫪毐</v>
      </c>
      <c r="U697" s="1" t="str">
        <f t="shared" ca="1" si="153"/>
        <v>嫪毐</v>
      </c>
      <c r="V697" s="1" t="str">
        <f t="shared" ca="1" si="154"/>
        <v>嫪毐</v>
      </c>
      <c r="W697" s="1" t="str">
        <f t="shared" ca="1" si="155"/>
        <v>骊姬</v>
      </c>
      <c r="X697" s="1" t="str">
        <f t="shared" ca="1" si="156"/>
        <v>朱亥</v>
      </c>
      <c r="Y697" s="1" t="str">
        <f t="shared" ca="1" si="157"/>
        <v>嫪毐</v>
      </c>
      <c r="Z697" s="1" t="str">
        <f t="shared" ca="1" si="158"/>
        <v>专诸</v>
      </c>
    </row>
    <row r="698" spans="6:26" x14ac:dyDescent="0.2">
      <c r="F698" s="1">
        <v>697</v>
      </c>
      <c r="G698" s="1">
        <f t="shared" ca="1" si="148"/>
        <v>926451</v>
      </c>
      <c r="H698" s="1">
        <f t="shared" ca="1" si="160"/>
        <v>347428</v>
      </c>
      <c r="I698" s="1">
        <f t="shared" ca="1" si="160"/>
        <v>349380</v>
      </c>
      <c r="J698" s="1">
        <f t="shared" ca="1" si="160"/>
        <v>117703</v>
      </c>
      <c r="K698" s="1">
        <f t="shared" ca="1" si="160"/>
        <v>230158</v>
      </c>
      <c r="L698" s="1">
        <f t="shared" ca="1" si="160"/>
        <v>488367</v>
      </c>
      <c r="M698" s="1">
        <f t="shared" ca="1" si="160"/>
        <v>389511</v>
      </c>
      <c r="N698" s="1">
        <f t="shared" ca="1" si="160"/>
        <v>263215</v>
      </c>
      <c r="O698" s="1">
        <f t="shared" ca="1" si="160"/>
        <v>116219</v>
      </c>
      <c r="P698" s="1">
        <f t="shared" ca="1" si="160"/>
        <v>732934</v>
      </c>
      <c r="Q698" s="1" t="str">
        <f t="shared" ca="1" si="149"/>
        <v>暴鸢</v>
      </c>
      <c r="R698" s="1" t="str">
        <f t="shared" ca="1" si="150"/>
        <v>嫪毐</v>
      </c>
      <c r="S698" s="1" t="str">
        <f t="shared" ca="1" si="151"/>
        <v>嫪毐</v>
      </c>
      <c r="T698" s="1" t="str">
        <f t="shared" ca="1" si="152"/>
        <v>嫪毐</v>
      </c>
      <c r="U698" s="1" t="str">
        <f t="shared" ca="1" si="153"/>
        <v>嫪毐</v>
      </c>
      <c r="V698" s="1" t="str">
        <f t="shared" ca="1" si="154"/>
        <v>春申君</v>
      </c>
      <c r="W698" s="1" t="str">
        <f t="shared" ca="1" si="155"/>
        <v>樗里疾</v>
      </c>
      <c r="X698" s="1" t="str">
        <f t="shared" ca="1" si="156"/>
        <v>嫪毐</v>
      </c>
      <c r="Y698" s="1" t="str">
        <f t="shared" ca="1" si="157"/>
        <v>嫪毐</v>
      </c>
      <c r="Z698" s="1" t="str">
        <f t="shared" ca="1" si="158"/>
        <v>朱亥</v>
      </c>
    </row>
    <row r="699" spans="6:26" x14ac:dyDescent="0.2">
      <c r="F699" s="1">
        <v>698</v>
      </c>
      <c r="G699" s="1">
        <f t="shared" ca="1" si="148"/>
        <v>741728</v>
      </c>
      <c r="H699" s="1">
        <f t="shared" ca="1" si="160"/>
        <v>466123</v>
      </c>
      <c r="I699" s="1">
        <f t="shared" ca="1" si="160"/>
        <v>656816</v>
      </c>
      <c r="J699" s="1">
        <f t="shared" ca="1" si="160"/>
        <v>596424</v>
      </c>
      <c r="K699" s="1">
        <f t="shared" ca="1" si="160"/>
        <v>347534</v>
      </c>
      <c r="L699" s="1">
        <f t="shared" ca="1" si="160"/>
        <v>352387</v>
      </c>
      <c r="M699" s="1">
        <f t="shared" ca="1" si="160"/>
        <v>15633</v>
      </c>
      <c r="N699" s="1">
        <f t="shared" ca="1" si="160"/>
        <v>418729</v>
      </c>
      <c r="O699" s="1">
        <f t="shared" ca="1" si="160"/>
        <v>454413</v>
      </c>
      <c r="P699" s="1">
        <f t="shared" ca="1" si="160"/>
        <v>35825</v>
      </c>
      <c r="Q699" s="1" t="str">
        <f t="shared" ca="1" si="149"/>
        <v>朱亥</v>
      </c>
      <c r="R699" s="1" t="str">
        <f t="shared" ca="1" si="150"/>
        <v>孙膑</v>
      </c>
      <c r="S699" s="1" t="str">
        <f t="shared" ca="1" si="151"/>
        <v>朱亥</v>
      </c>
      <c r="T699" s="1" t="str">
        <f t="shared" ca="1" si="152"/>
        <v>朱亥</v>
      </c>
      <c r="U699" s="1" t="str">
        <f t="shared" ca="1" si="153"/>
        <v>嫪毐</v>
      </c>
      <c r="V699" s="1" t="str">
        <f t="shared" ca="1" si="154"/>
        <v>嫪毐</v>
      </c>
      <c r="W699" s="1" t="str">
        <f t="shared" ca="1" si="155"/>
        <v>西施</v>
      </c>
      <c r="X699" s="1" t="str">
        <f t="shared" ca="1" si="156"/>
        <v>钟无艳</v>
      </c>
      <c r="Y699" s="1" t="str">
        <f t="shared" ca="1" si="157"/>
        <v>田忌</v>
      </c>
      <c r="Z699" s="1" t="str">
        <f t="shared" ca="1" si="158"/>
        <v>聂荌</v>
      </c>
    </row>
    <row r="700" spans="6:26" x14ac:dyDescent="0.2">
      <c r="F700" s="1">
        <v>699</v>
      </c>
      <c r="G700" s="1">
        <f t="shared" ca="1" si="148"/>
        <v>189865</v>
      </c>
      <c r="H700" s="1">
        <f t="shared" ca="1" si="160"/>
        <v>540908</v>
      </c>
      <c r="I700" s="1">
        <f t="shared" ca="1" si="160"/>
        <v>831556</v>
      </c>
      <c r="J700" s="1">
        <f t="shared" ca="1" si="160"/>
        <v>600020</v>
      </c>
      <c r="K700" s="1">
        <f t="shared" ca="1" si="160"/>
        <v>68406</v>
      </c>
      <c r="L700" s="1">
        <f t="shared" ca="1" si="160"/>
        <v>49421</v>
      </c>
      <c r="M700" s="1">
        <f t="shared" ca="1" si="160"/>
        <v>523732</v>
      </c>
      <c r="N700" s="1">
        <f t="shared" ca="1" si="160"/>
        <v>231021</v>
      </c>
      <c r="O700" s="1">
        <f t="shared" ca="1" si="160"/>
        <v>153408</v>
      </c>
      <c r="P700" s="1">
        <f t="shared" ca="1" si="160"/>
        <v>598227</v>
      </c>
      <c r="Q700" s="1" t="str">
        <f t="shared" ca="1" si="149"/>
        <v>嫪毐</v>
      </c>
      <c r="R700" s="1" t="str">
        <f t="shared" ca="1" si="150"/>
        <v>孙叔敖</v>
      </c>
      <c r="S700" s="1" t="str">
        <f t="shared" ca="1" si="151"/>
        <v>朱亥</v>
      </c>
      <c r="T700" s="1" t="str">
        <f t="shared" ca="1" si="152"/>
        <v>朱亥</v>
      </c>
      <c r="U700" s="1" t="str">
        <f t="shared" ca="1" si="153"/>
        <v>专诸</v>
      </c>
      <c r="V700" s="1" t="str">
        <f t="shared" ca="1" si="154"/>
        <v>专诸</v>
      </c>
      <c r="W700" s="1" t="str">
        <f t="shared" ca="1" si="155"/>
        <v>莫邪</v>
      </c>
      <c r="X700" s="1" t="str">
        <f t="shared" ca="1" si="156"/>
        <v>嫪毐</v>
      </c>
      <c r="Y700" s="1" t="str">
        <f t="shared" ca="1" si="157"/>
        <v>嫪毐</v>
      </c>
      <c r="Z700" s="1" t="str">
        <f t="shared" ca="1" si="158"/>
        <v>朱亥</v>
      </c>
    </row>
    <row r="701" spans="6:26" x14ac:dyDescent="0.2">
      <c r="F701" s="1">
        <v>700</v>
      </c>
      <c r="G701" s="1">
        <f t="shared" ca="1" si="148"/>
        <v>628536</v>
      </c>
      <c r="H701" s="1">
        <f t="shared" ca="1" si="160"/>
        <v>849882</v>
      </c>
      <c r="I701" s="1">
        <f t="shared" ca="1" si="160"/>
        <v>688687</v>
      </c>
      <c r="J701" s="1">
        <f t="shared" ca="1" si="160"/>
        <v>516420</v>
      </c>
      <c r="K701" s="1">
        <f t="shared" ca="1" si="160"/>
        <v>777707</v>
      </c>
      <c r="L701" s="1">
        <f t="shared" ca="1" si="160"/>
        <v>15990</v>
      </c>
      <c r="M701" s="1">
        <f t="shared" ca="1" si="160"/>
        <v>863983</v>
      </c>
      <c r="N701" s="1">
        <f t="shared" ca="1" si="160"/>
        <v>742333</v>
      </c>
      <c r="O701" s="1">
        <f t="shared" ca="1" si="160"/>
        <v>32803</v>
      </c>
      <c r="P701" s="1">
        <f t="shared" ca="1" si="160"/>
        <v>45425</v>
      </c>
      <c r="Q701" s="1" t="str">
        <f t="shared" ca="1" si="149"/>
        <v>朱亥</v>
      </c>
      <c r="R701" s="1" t="str">
        <f t="shared" ca="1" si="150"/>
        <v>朱亥</v>
      </c>
      <c r="S701" s="1" t="str">
        <f t="shared" ca="1" si="151"/>
        <v>朱亥</v>
      </c>
      <c r="T701" s="1" t="str">
        <f t="shared" ca="1" si="152"/>
        <v>莫邪</v>
      </c>
      <c r="U701" s="1" t="str">
        <f t="shared" ca="1" si="153"/>
        <v>朱亥</v>
      </c>
      <c r="V701" s="1" t="str">
        <f t="shared" ca="1" si="154"/>
        <v>西施</v>
      </c>
      <c r="W701" s="1" t="str">
        <f t="shared" ca="1" si="155"/>
        <v>朱亥</v>
      </c>
      <c r="X701" s="1" t="str">
        <f t="shared" ca="1" si="156"/>
        <v>朱亥</v>
      </c>
      <c r="Y701" s="1" t="str">
        <f t="shared" ca="1" si="157"/>
        <v>聂荌</v>
      </c>
      <c r="Z701" s="1" t="str">
        <f t="shared" ca="1" si="158"/>
        <v>专诸</v>
      </c>
    </row>
    <row r="702" spans="6:26" x14ac:dyDescent="0.2">
      <c r="F702" s="1">
        <v>701</v>
      </c>
      <c r="G702" s="1">
        <f t="shared" ca="1" si="148"/>
        <v>436864</v>
      </c>
      <c r="H702" s="1">
        <f t="shared" ca="1" si="160"/>
        <v>84670</v>
      </c>
      <c r="I702" s="1">
        <f t="shared" ca="1" si="160"/>
        <v>144475</v>
      </c>
      <c r="J702" s="1">
        <f t="shared" ca="1" si="160"/>
        <v>677172</v>
      </c>
      <c r="K702" s="1">
        <f t="shared" ca="1" si="160"/>
        <v>12825</v>
      </c>
      <c r="L702" s="1">
        <f t="shared" ca="1" si="160"/>
        <v>550340</v>
      </c>
      <c r="M702" s="1">
        <f t="shared" ca="1" si="160"/>
        <v>646392</v>
      </c>
      <c r="N702" s="1">
        <f t="shared" ca="1" si="160"/>
        <v>12476</v>
      </c>
      <c r="O702" s="1">
        <f t="shared" ca="1" si="160"/>
        <v>623760</v>
      </c>
      <c r="P702" s="1">
        <f t="shared" ca="1" si="160"/>
        <v>12993</v>
      </c>
      <c r="Q702" s="1" t="str">
        <f t="shared" ca="1" si="149"/>
        <v>田忌</v>
      </c>
      <c r="R702" s="1" t="str">
        <f t="shared" ca="1" si="150"/>
        <v>嫪毐</v>
      </c>
      <c r="S702" s="1" t="str">
        <f t="shared" ca="1" si="151"/>
        <v>嫪毐</v>
      </c>
      <c r="T702" s="1" t="str">
        <f t="shared" ca="1" si="152"/>
        <v>朱亥</v>
      </c>
      <c r="U702" s="1" t="str">
        <f t="shared" ca="1" si="153"/>
        <v>信陵君</v>
      </c>
      <c r="V702" s="1" t="str">
        <f t="shared" ca="1" si="154"/>
        <v>孙叔敖</v>
      </c>
      <c r="W702" s="1" t="str">
        <f t="shared" ca="1" si="155"/>
        <v>朱亥</v>
      </c>
      <c r="X702" s="1" t="str">
        <f t="shared" ca="1" si="156"/>
        <v>信陵君</v>
      </c>
      <c r="Y702" s="1" t="str">
        <f t="shared" ca="1" si="157"/>
        <v>朱亥</v>
      </c>
      <c r="Z702" s="1" t="str">
        <f t="shared" ca="1" si="158"/>
        <v>信陵君</v>
      </c>
    </row>
    <row r="703" spans="6:26" x14ac:dyDescent="0.2">
      <c r="F703" s="1">
        <v>702</v>
      </c>
      <c r="G703" s="1">
        <f t="shared" ca="1" si="148"/>
        <v>181892</v>
      </c>
      <c r="H703" s="1">
        <f t="shared" ca="1" si="160"/>
        <v>119698</v>
      </c>
      <c r="I703" s="1">
        <f t="shared" ca="1" si="160"/>
        <v>977377</v>
      </c>
      <c r="J703" s="1">
        <f t="shared" ca="1" si="160"/>
        <v>111036</v>
      </c>
      <c r="K703" s="1">
        <f t="shared" ca="1" si="160"/>
        <v>892372</v>
      </c>
      <c r="L703" s="1">
        <f t="shared" ca="1" si="160"/>
        <v>306985</v>
      </c>
      <c r="M703" s="1">
        <f t="shared" ca="1" si="160"/>
        <v>59732</v>
      </c>
      <c r="N703" s="1">
        <f t="shared" ca="1" si="160"/>
        <v>447904</v>
      </c>
      <c r="O703" s="1">
        <f t="shared" ca="1" si="160"/>
        <v>925118</v>
      </c>
      <c r="P703" s="1">
        <f t="shared" ca="1" si="160"/>
        <v>141425</v>
      </c>
      <c r="Q703" s="1" t="str">
        <f t="shared" ca="1" si="149"/>
        <v>嫪毐</v>
      </c>
      <c r="R703" s="1" t="str">
        <f t="shared" ca="1" si="150"/>
        <v>嫪毐</v>
      </c>
      <c r="S703" s="1" t="str">
        <f t="shared" ca="1" si="151"/>
        <v>秦开</v>
      </c>
      <c r="T703" s="1" t="str">
        <f t="shared" ca="1" si="152"/>
        <v>嫪毐</v>
      </c>
      <c r="U703" s="1" t="str">
        <f t="shared" ca="1" si="153"/>
        <v>西门豹</v>
      </c>
      <c r="V703" s="1" t="str">
        <f t="shared" ca="1" si="154"/>
        <v>嫪毐</v>
      </c>
      <c r="W703" s="1" t="str">
        <f t="shared" ca="1" si="155"/>
        <v>专诸</v>
      </c>
      <c r="X703" s="1" t="str">
        <f t="shared" ca="1" si="156"/>
        <v>田忌</v>
      </c>
      <c r="Y703" s="1" t="str">
        <f t="shared" ca="1" si="157"/>
        <v>暴鸢</v>
      </c>
      <c r="Z703" s="1" t="str">
        <f t="shared" ca="1" si="158"/>
        <v>嫪毐</v>
      </c>
    </row>
    <row r="704" spans="6:26" x14ac:dyDescent="0.2">
      <c r="F704" s="1">
        <v>703</v>
      </c>
      <c r="G704" s="1">
        <f t="shared" ca="1" si="148"/>
        <v>173010</v>
      </c>
      <c r="H704" s="1">
        <f t="shared" ca="1" si="160"/>
        <v>483124</v>
      </c>
      <c r="I704" s="1">
        <f t="shared" ca="1" si="160"/>
        <v>683833</v>
      </c>
      <c r="J704" s="1">
        <f t="shared" ca="1" si="160"/>
        <v>128693</v>
      </c>
      <c r="K704" s="1">
        <f t="shared" ca="1" si="160"/>
        <v>267506</v>
      </c>
      <c r="L704" s="1">
        <f t="shared" ca="1" si="160"/>
        <v>133694</v>
      </c>
      <c r="M704" s="1">
        <f t="shared" ca="1" si="160"/>
        <v>715516</v>
      </c>
      <c r="N704" s="1">
        <f t="shared" ca="1" si="160"/>
        <v>804890</v>
      </c>
      <c r="O704" s="1">
        <f t="shared" ca="1" si="160"/>
        <v>793214</v>
      </c>
      <c r="P704" s="1">
        <f t="shared" ca="1" si="160"/>
        <v>897944</v>
      </c>
      <c r="Q704" s="1" t="str">
        <f t="shared" ca="1" si="149"/>
        <v>嫪毐</v>
      </c>
      <c r="R704" s="1" t="str">
        <f t="shared" ca="1" si="150"/>
        <v>春申君</v>
      </c>
      <c r="S704" s="1" t="str">
        <f t="shared" ca="1" si="151"/>
        <v>朱亥</v>
      </c>
      <c r="T704" s="1" t="str">
        <f t="shared" ca="1" si="152"/>
        <v>嫪毐</v>
      </c>
      <c r="U704" s="1" t="str">
        <f t="shared" ca="1" si="153"/>
        <v>嫪毐</v>
      </c>
      <c r="V704" s="1" t="str">
        <f t="shared" ca="1" si="154"/>
        <v>嫪毐</v>
      </c>
      <c r="W704" s="1" t="str">
        <f t="shared" ca="1" si="155"/>
        <v>朱亥</v>
      </c>
      <c r="X704" s="1" t="str">
        <f t="shared" ca="1" si="156"/>
        <v>朱亥</v>
      </c>
      <c r="Y704" s="1" t="str">
        <f t="shared" ca="1" si="157"/>
        <v>朱亥</v>
      </c>
      <c r="Z704" s="1" t="str">
        <f t="shared" ca="1" si="158"/>
        <v>西门豹</v>
      </c>
    </row>
    <row r="705" spans="6:26" x14ac:dyDescent="0.2">
      <c r="F705" s="1">
        <v>704</v>
      </c>
      <c r="G705" s="1">
        <f t="shared" ca="1" si="148"/>
        <v>909436</v>
      </c>
      <c r="H705" s="1">
        <f t="shared" ca="1" si="160"/>
        <v>363339</v>
      </c>
      <c r="I705" s="1">
        <f t="shared" ca="1" si="160"/>
        <v>893469</v>
      </c>
      <c r="J705" s="1">
        <f t="shared" ca="1" si="160"/>
        <v>199324</v>
      </c>
      <c r="K705" s="1">
        <f t="shared" ca="1" si="160"/>
        <v>220193</v>
      </c>
      <c r="L705" s="1">
        <f t="shared" ca="1" si="160"/>
        <v>804018</v>
      </c>
      <c r="M705" s="1">
        <f t="shared" ca="1" si="160"/>
        <v>760745</v>
      </c>
      <c r="N705" s="1">
        <f t="shared" ca="1" si="160"/>
        <v>812816</v>
      </c>
      <c r="O705" s="1">
        <f t="shared" ca="1" si="160"/>
        <v>218144</v>
      </c>
      <c r="P705" s="1">
        <f t="shared" ca="1" si="160"/>
        <v>364761</v>
      </c>
      <c r="Q705" s="1" t="str">
        <f t="shared" ca="1" si="149"/>
        <v>西门豹</v>
      </c>
      <c r="R705" s="1" t="str">
        <f t="shared" ca="1" si="150"/>
        <v>嫪毐</v>
      </c>
      <c r="S705" s="1" t="str">
        <f t="shared" ca="1" si="151"/>
        <v>西门豹</v>
      </c>
      <c r="T705" s="1" t="str">
        <f t="shared" ca="1" si="152"/>
        <v>嫪毐</v>
      </c>
      <c r="U705" s="1" t="str">
        <f t="shared" ca="1" si="153"/>
        <v>嫪毐</v>
      </c>
      <c r="V705" s="1" t="str">
        <f t="shared" ca="1" si="154"/>
        <v>朱亥</v>
      </c>
      <c r="W705" s="1" t="str">
        <f t="shared" ca="1" si="155"/>
        <v>朱亥</v>
      </c>
      <c r="X705" s="1" t="str">
        <f t="shared" ca="1" si="156"/>
        <v>朱亥</v>
      </c>
      <c r="Y705" s="1" t="str">
        <f t="shared" ca="1" si="157"/>
        <v>嫪毐</v>
      </c>
      <c r="Z705" s="1" t="str">
        <f t="shared" ca="1" si="158"/>
        <v>嫪毐</v>
      </c>
    </row>
    <row r="706" spans="6:26" x14ac:dyDescent="0.2">
      <c r="F706" s="1">
        <v>705</v>
      </c>
      <c r="G706" s="1">
        <f t="shared" ca="1" si="148"/>
        <v>442076</v>
      </c>
      <c r="H706" s="1">
        <f t="shared" ca="1" si="160"/>
        <v>346741</v>
      </c>
      <c r="I706" s="1">
        <f t="shared" ca="1" si="160"/>
        <v>253088</v>
      </c>
      <c r="J706" s="1">
        <f t="shared" ca="1" si="160"/>
        <v>177176</v>
      </c>
      <c r="K706" s="1">
        <f t="shared" ca="1" si="160"/>
        <v>725308</v>
      </c>
      <c r="L706" s="1">
        <f t="shared" ca="1" si="160"/>
        <v>57165</v>
      </c>
      <c r="M706" s="1">
        <f t="shared" ca="1" si="160"/>
        <v>161833</v>
      </c>
      <c r="N706" s="1">
        <f t="shared" ca="1" si="160"/>
        <v>730904</v>
      </c>
      <c r="O706" s="1">
        <f t="shared" ca="1" si="160"/>
        <v>296658</v>
      </c>
      <c r="P706" s="1">
        <f t="shared" ca="1" si="160"/>
        <v>43752</v>
      </c>
      <c r="Q706" s="1" t="str">
        <f t="shared" ca="1" si="149"/>
        <v>田忌</v>
      </c>
      <c r="R706" s="1" t="str">
        <f t="shared" ca="1" si="150"/>
        <v>嫪毐</v>
      </c>
      <c r="S706" s="1" t="str">
        <f t="shared" ca="1" si="151"/>
        <v>嫪毐</v>
      </c>
      <c r="T706" s="1" t="str">
        <f t="shared" ca="1" si="152"/>
        <v>嫪毐</v>
      </c>
      <c r="U706" s="1" t="str">
        <f t="shared" ca="1" si="153"/>
        <v>朱亥</v>
      </c>
      <c r="V706" s="1" t="str">
        <f t="shared" ca="1" si="154"/>
        <v>专诸</v>
      </c>
      <c r="W706" s="1" t="str">
        <f t="shared" ca="1" si="155"/>
        <v>嫪毐</v>
      </c>
      <c r="X706" s="1" t="str">
        <f t="shared" ca="1" si="156"/>
        <v>朱亥</v>
      </c>
      <c r="Y706" s="1" t="str">
        <f t="shared" ca="1" si="157"/>
        <v>嫪毐</v>
      </c>
      <c r="Z706" s="1" t="str">
        <f t="shared" ca="1" si="158"/>
        <v>聂荌</v>
      </c>
    </row>
    <row r="707" spans="6:26" x14ac:dyDescent="0.2">
      <c r="F707" s="1">
        <v>706</v>
      </c>
      <c r="G707" s="1">
        <f t="shared" ref="G707:G770" ca="1" si="161">RANDBETWEEN(1,1000000)</f>
        <v>940347</v>
      </c>
      <c r="H707" s="1">
        <f t="shared" ca="1" si="160"/>
        <v>512574</v>
      </c>
      <c r="I707" s="1">
        <f t="shared" ca="1" si="160"/>
        <v>298982</v>
      </c>
      <c r="J707" s="1">
        <f t="shared" ca="1" si="160"/>
        <v>946360</v>
      </c>
      <c r="K707" s="1">
        <f t="shared" ca="1" si="160"/>
        <v>236705</v>
      </c>
      <c r="L707" s="1">
        <f t="shared" ca="1" si="160"/>
        <v>276354</v>
      </c>
      <c r="M707" s="1">
        <f t="shared" ca="1" si="160"/>
        <v>18888</v>
      </c>
      <c r="N707" s="1">
        <f t="shared" ca="1" si="160"/>
        <v>744670</v>
      </c>
      <c r="O707" s="1">
        <f t="shared" ca="1" si="160"/>
        <v>751097</v>
      </c>
      <c r="P707" s="1">
        <f t="shared" ca="1" si="160"/>
        <v>655459</v>
      </c>
      <c r="Q707" s="1" t="str">
        <f t="shared" ref="Q707:Q770" ca="1" si="162">INDEX($B$2:$B$71,IFERROR(MATCH(G707,$D$2:$D$71,1),0)+1)</f>
        <v>暴鸢</v>
      </c>
      <c r="R707" s="1" t="str">
        <f t="shared" ref="R707:R770" ca="1" si="163">INDEX($B$2:$B$71,IFERROR(MATCH(H707,$D$2:$D$71,1),0)+1)</f>
        <v>莫邪</v>
      </c>
      <c r="S707" s="1" t="str">
        <f t="shared" ref="S707:S770" ca="1" si="164">INDEX($B$2:$B$71,IFERROR(MATCH(I707,$D$2:$D$71,1),0)+1)</f>
        <v>嫪毐</v>
      </c>
      <c r="T707" s="1" t="str">
        <f t="shared" ref="T707:T770" ca="1" si="165">INDEX($B$2:$B$71,IFERROR(MATCH(J707,$D$2:$D$71,1),0)+1)</f>
        <v>暴鸢</v>
      </c>
      <c r="U707" s="1" t="str">
        <f t="shared" ref="U707:U770" ca="1" si="166">INDEX($B$2:$B$71,IFERROR(MATCH(K707,$D$2:$D$71,1),0)+1)</f>
        <v>嫪毐</v>
      </c>
      <c r="V707" s="1" t="str">
        <f t="shared" ref="V707:V770" ca="1" si="167">INDEX($B$2:$B$71,IFERROR(MATCH(L707,$D$2:$D$71,1),0)+1)</f>
        <v>嫪毐</v>
      </c>
      <c r="W707" s="1" t="str">
        <f t="shared" ref="W707:W770" ca="1" si="168">INDEX($B$2:$B$71,IFERROR(MATCH(M707,$D$2:$D$71,1),0)+1)</f>
        <v>聂荌</v>
      </c>
      <c r="X707" s="1" t="str">
        <f t="shared" ref="X707:X770" ca="1" si="169">INDEX($B$2:$B$71,IFERROR(MATCH(N707,$D$2:$D$71,1),0)+1)</f>
        <v>朱亥</v>
      </c>
      <c r="Y707" s="1" t="str">
        <f t="shared" ref="Y707:Y770" ca="1" si="170">INDEX($B$2:$B$71,IFERROR(MATCH(O707,$D$2:$D$71,1),0)+1)</f>
        <v>朱亥</v>
      </c>
      <c r="Z707" s="1" t="str">
        <f t="shared" ref="Z707:Z770" ca="1" si="171">INDEX($B$2:$B$71,IFERROR(MATCH(P707,$D$2:$D$71,1),0)+1)</f>
        <v>朱亥</v>
      </c>
    </row>
    <row r="708" spans="6:26" x14ac:dyDescent="0.2">
      <c r="F708" s="1">
        <v>707</v>
      </c>
      <c r="G708" s="1">
        <f t="shared" ca="1" si="161"/>
        <v>650379</v>
      </c>
      <c r="H708" s="1">
        <f t="shared" ca="1" si="160"/>
        <v>938754</v>
      </c>
      <c r="I708" s="1">
        <f t="shared" ca="1" si="160"/>
        <v>132631</v>
      </c>
      <c r="J708" s="1">
        <f t="shared" ca="1" si="160"/>
        <v>47918</v>
      </c>
      <c r="K708" s="1">
        <f t="shared" ca="1" si="160"/>
        <v>845990</v>
      </c>
      <c r="L708" s="1">
        <f t="shared" ca="1" si="160"/>
        <v>580675</v>
      </c>
      <c r="M708" s="1">
        <f t="shared" ca="1" si="160"/>
        <v>1642</v>
      </c>
      <c r="N708" s="1">
        <f t="shared" ca="1" si="160"/>
        <v>913470</v>
      </c>
      <c r="O708" s="1">
        <f t="shared" ca="1" si="160"/>
        <v>685218</v>
      </c>
      <c r="P708" s="1">
        <f t="shared" ca="1" si="160"/>
        <v>609243</v>
      </c>
      <c r="Q708" s="1" t="str">
        <f t="shared" ca="1" si="162"/>
        <v>朱亥</v>
      </c>
      <c r="R708" s="1" t="str">
        <f t="shared" ca="1" si="163"/>
        <v>暴鸢</v>
      </c>
      <c r="S708" s="1" t="str">
        <f t="shared" ca="1" si="164"/>
        <v>嫪毐</v>
      </c>
      <c r="T708" s="1" t="str">
        <f t="shared" ca="1" si="165"/>
        <v>专诸</v>
      </c>
      <c r="U708" s="1" t="str">
        <f t="shared" ca="1" si="166"/>
        <v>朱亥</v>
      </c>
      <c r="V708" s="1" t="str">
        <f t="shared" ca="1" si="167"/>
        <v>庞涓</v>
      </c>
      <c r="W708" s="1" t="str">
        <f t="shared" ca="1" si="168"/>
        <v>骊姬</v>
      </c>
      <c r="X708" s="1" t="str">
        <f t="shared" ca="1" si="169"/>
        <v>西门豹</v>
      </c>
      <c r="Y708" s="1" t="str">
        <f t="shared" ca="1" si="170"/>
        <v>朱亥</v>
      </c>
      <c r="Z708" s="1" t="str">
        <f t="shared" ca="1" si="171"/>
        <v>朱亥</v>
      </c>
    </row>
    <row r="709" spans="6:26" x14ac:dyDescent="0.2">
      <c r="F709" s="1">
        <v>708</v>
      </c>
      <c r="G709" s="1">
        <f t="shared" ca="1" si="161"/>
        <v>615679</v>
      </c>
      <c r="H709" s="1">
        <f t="shared" ca="1" si="160"/>
        <v>125766</v>
      </c>
      <c r="I709" s="1">
        <f t="shared" ca="1" si="160"/>
        <v>668412</v>
      </c>
      <c r="J709" s="1">
        <f t="shared" ca="1" si="160"/>
        <v>756003</v>
      </c>
      <c r="K709" s="1">
        <f t="shared" ca="1" si="160"/>
        <v>861470</v>
      </c>
      <c r="L709" s="1">
        <f t="shared" ca="1" si="160"/>
        <v>672184</v>
      </c>
      <c r="M709" s="1">
        <f t="shared" ca="1" si="160"/>
        <v>577547</v>
      </c>
      <c r="N709" s="1">
        <f t="shared" ca="1" si="160"/>
        <v>492311</v>
      </c>
      <c r="O709" s="1">
        <f t="shared" ca="1" si="160"/>
        <v>34831</v>
      </c>
      <c r="P709" s="1">
        <f t="shared" ca="1" si="160"/>
        <v>600881</v>
      </c>
      <c r="Q709" s="1" t="str">
        <f t="shared" ca="1" si="162"/>
        <v>朱亥</v>
      </c>
      <c r="R709" s="1" t="str">
        <f t="shared" ca="1" si="163"/>
        <v>嫪毐</v>
      </c>
      <c r="S709" s="1" t="str">
        <f t="shared" ca="1" si="164"/>
        <v>朱亥</v>
      </c>
      <c r="T709" s="1" t="str">
        <f t="shared" ca="1" si="165"/>
        <v>朱亥</v>
      </c>
      <c r="U709" s="1" t="str">
        <f t="shared" ca="1" si="166"/>
        <v>朱亥</v>
      </c>
      <c r="V709" s="1" t="str">
        <f t="shared" ca="1" si="167"/>
        <v>朱亥</v>
      </c>
      <c r="W709" s="1" t="str">
        <f t="shared" ca="1" si="168"/>
        <v>庞涓</v>
      </c>
      <c r="X709" s="1" t="str">
        <f t="shared" ca="1" si="169"/>
        <v>春申君</v>
      </c>
      <c r="Y709" s="1" t="str">
        <f t="shared" ca="1" si="170"/>
        <v>聂荌</v>
      </c>
      <c r="Z709" s="1" t="str">
        <f t="shared" ca="1" si="171"/>
        <v>朱亥</v>
      </c>
    </row>
    <row r="710" spans="6:26" x14ac:dyDescent="0.2">
      <c r="F710" s="1">
        <v>709</v>
      </c>
      <c r="G710" s="1">
        <f t="shared" ca="1" si="161"/>
        <v>420742</v>
      </c>
      <c r="H710" s="1">
        <f t="shared" ca="1" si="160"/>
        <v>60042</v>
      </c>
      <c r="I710" s="1">
        <f t="shared" ca="1" si="160"/>
        <v>889496</v>
      </c>
      <c r="J710" s="1">
        <f t="shared" ca="1" si="160"/>
        <v>268736</v>
      </c>
      <c r="K710" s="1">
        <f t="shared" ca="1" si="160"/>
        <v>198695</v>
      </c>
      <c r="L710" s="1">
        <f t="shared" ca="1" si="160"/>
        <v>348093</v>
      </c>
      <c r="M710" s="1">
        <f t="shared" ca="1" si="160"/>
        <v>719303</v>
      </c>
      <c r="N710" s="1">
        <f t="shared" ca="1" si="160"/>
        <v>624577</v>
      </c>
      <c r="O710" s="1">
        <f t="shared" ca="1" si="160"/>
        <v>583648</v>
      </c>
      <c r="P710" s="1">
        <f t="shared" ca="1" si="160"/>
        <v>345090</v>
      </c>
      <c r="Q710" s="1" t="str">
        <f t="shared" ca="1" si="162"/>
        <v>钟无艳</v>
      </c>
      <c r="R710" s="1" t="str">
        <f t="shared" ca="1" si="163"/>
        <v>专诸</v>
      </c>
      <c r="S710" s="1" t="str">
        <f t="shared" ca="1" si="164"/>
        <v>西门豹</v>
      </c>
      <c r="T710" s="1" t="str">
        <f t="shared" ca="1" si="165"/>
        <v>嫪毐</v>
      </c>
      <c r="U710" s="1" t="str">
        <f t="shared" ca="1" si="166"/>
        <v>嫪毐</v>
      </c>
      <c r="V710" s="1" t="str">
        <f t="shared" ca="1" si="167"/>
        <v>嫪毐</v>
      </c>
      <c r="W710" s="1" t="str">
        <f t="shared" ca="1" si="168"/>
        <v>朱亥</v>
      </c>
      <c r="X710" s="1" t="str">
        <f t="shared" ca="1" si="169"/>
        <v>朱亥</v>
      </c>
      <c r="Y710" s="1" t="str">
        <f t="shared" ca="1" si="170"/>
        <v>朱亥</v>
      </c>
      <c r="Z710" s="1" t="str">
        <f t="shared" ca="1" si="171"/>
        <v>嫪毐</v>
      </c>
    </row>
    <row r="711" spans="6:26" x14ac:dyDescent="0.2">
      <c r="F711" s="1">
        <v>710</v>
      </c>
      <c r="G711" s="1">
        <f t="shared" ca="1" si="161"/>
        <v>680417</v>
      </c>
      <c r="H711" s="1">
        <f t="shared" ca="1" si="160"/>
        <v>58514</v>
      </c>
      <c r="I711" s="1">
        <f t="shared" ca="1" si="160"/>
        <v>894000</v>
      </c>
      <c r="J711" s="1">
        <f t="shared" ca="1" si="160"/>
        <v>265247</v>
      </c>
      <c r="K711" s="1">
        <f t="shared" ca="1" si="160"/>
        <v>157847</v>
      </c>
      <c r="L711" s="1">
        <f t="shared" ca="1" si="160"/>
        <v>416883</v>
      </c>
      <c r="M711" s="1">
        <f t="shared" ca="1" si="160"/>
        <v>816377</v>
      </c>
      <c r="N711" s="1">
        <f t="shared" ca="1" si="160"/>
        <v>511149</v>
      </c>
      <c r="O711" s="1">
        <f t="shared" ca="1" si="160"/>
        <v>215848</v>
      </c>
      <c r="P711" s="1">
        <f t="shared" ca="1" si="160"/>
        <v>240727</v>
      </c>
      <c r="Q711" s="1" t="str">
        <f t="shared" ca="1" si="162"/>
        <v>朱亥</v>
      </c>
      <c r="R711" s="1" t="str">
        <f t="shared" ca="1" si="163"/>
        <v>专诸</v>
      </c>
      <c r="S711" s="1" t="str">
        <f t="shared" ca="1" si="164"/>
        <v>西门豹</v>
      </c>
      <c r="T711" s="1" t="str">
        <f t="shared" ca="1" si="165"/>
        <v>嫪毐</v>
      </c>
      <c r="U711" s="1" t="str">
        <f t="shared" ca="1" si="166"/>
        <v>嫪毐</v>
      </c>
      <c r="V711" s="1" t="str">
        <f t="shared" ca="1" si="167"/>
        <v>钟无艳</v>
      </c>
      <c r="W711" s="1" t="str">
        <f t="shared" ca="1" si="168"/>
        <v>朱亥</v>
      </c>
      <c r="X711" s="1" t="str">
        <f t="shared" ca="1" si="169"/>
        <v>莫邪</v>
      </c>
      <c r="Y711" s="1" t="str">
        <f t="shared" ca="1" si="170"/>
        <v>嫪毐</v>
      </c>
      <c r="Z711" s="1" t="str">
        <f t="shared" ca="1" si="171"/>
        <v>嫪毐</v>
      </c>
    </row>
    <row r="712" spans="6:26" x14ac:dyDescent="0.2">
      <c r="F712" s="1">
        <v>711</v>
      </c>
      <c r="G712" s="1">
        <f t="shared" ca="1" si="161"/>
        <v>650363</v>
      </c>
      <c r="H712" s="1">
        <f t="shared" ca="1" si="160"/>
        <v>623271</v>
      </c>
      <c r="I712" s="1">
        <f t="shared" ca="1" si="160"/>
        <v>59428</v>
      </c>
      <c r="J712" s="1">
        <f t="shared" ca="1" si="160"/>
        <v>838945</v>
      </c>
      <c r="K712" s="1">
        <f t="shared" ca="1" si="160"/>
        <v>418202</v>
      </c>
      <c r="L712" s="1">
        <f t="shared" ca="1" si="160"/>
        <v>397647</v>
      </c>
      <c r="M712" s="1">
        <f t="shared" ca="1" si="160"/>
        <v>674906</v>
      </c>
      <c r="N712" s="1">
        <f t="shared" ca="1" si="160"/>
        <v>237386</v>
      </c>
      <c r="O712" s="1">
        <f t="shared" ca="1" si="160"/>
        <v>993446</v>
      </c>
      <c r="P712" s="1">
        <f t="shared" ca="1" si="160"/>
        <v>253211</v>
      </c>
      <c r="Q712" s="1" t="str">
        <f t="shared" ca="1" si="162"/>
        <v>朱亥</v>
      </c>
      <c r="R712" s="1" t="str">
        <f t="shared" ca="1" si="163"/>
        <v>朱亥</v>
      </c>
      <c r="S712" s="1" t="str">
        <f t="shared" ca="1" si="164"/>
        <v>专诸</v>
      </c>
      <c r="T712" s="1" t="str">
        <f t="shared" ca="1" si="165"/>
        <v>朱亥</v>
      </c>
      <c r="U712" s="1" t="str">
        <f t="shared" ca="1" si="166"/>
        <v>钟无艳</v>
      </c>
      <c r="V712" s="1" t="str">
        <f t="shared" ca="1" si="167"/>
        <v>钟无艳</v>
      </c>
      <c r="W712" s="1" t="str">
        <f t="shared" ca="1" si="168"/>
        <v>朱亥</v>
      </c>
      <c r="X712" s="1" t="str">
        <f t="shared" ca="1" si="169"/>
        <v>嫪毐</v>
      </c>
      <c r="Y712" s="1" t="str">
        <f t="shared" ca="1" si="170"/>
        <v>伍子胥</v>
      </c>
      <c r="Z712" s="1" t="str">
        <f t="shared" ca="1" si="171"/>
        <v>嫪毐</v>
      </c>
    </row>
    <row r="713" spans="6:26" x14ac:dyDescent="0.2">
      <c r="F713" s="1">
        <v>712</v>
      </c>
      <c r="G713" s="1">
        <f t="shared" ca="1" si="161"/>
        <v>126774</v>
      </c>
      <c r="H713" s="1">
        <f t="shared" ca="1" si="160"/>
        <v>59474</v>
      </c>
      <c r="I713" s="1">
        <f t="shared" ca="1" si="160"/>
        <v>370600</v>
      </c>
      <c r="J713" s="1">
        <f t="shared" ca="1" si="160"/>
        <v>688612</v>
      </c>
      <c r="K713" s="1">
        <f t="shared" ca="1" si="160"/>
        <v>925189</v>
      </c>
      <c r="L713" s="1">
        <f t="shared" ca="1" si="160"/>
        <v>909159</v>
      </c>
      <c r="M713" s="1">
        <f t="shared" ca="1" si="160"/>
        <v>67890</v>
      </c>
      <c r="N713" s="1">
        <f t="shared" ca="1" si="160"/>
        <v>980720</v>
      </c>
      <c r="O713" s="1">
        <f t="shared" ca="1" si="160"/>
        <v>568196</v>
      </c>
      <c r="P713" s="1">
        <f t="shared" ca="1" si="160"/>
        <v>946439</v>
      </c>
      <c r="Q713" s="1" t="str">
        <f t="shared" ca="1" si="162"/>
        <v>嫪毐</v>
      </c>
      <c r="R713" s="1" t="str">
        <f t="shared" ca="1" si="163"/>
        <v>专诸</v>
      </c>
      <c r="S713" s="1" t="str">
        <f t="shared" ca="1" si="164"/>
        <v>嫪毐</v>
      </c>
      <c r="T713" s="1" t="str">
        <f t="shared" ca="1" si="165"/>
        <v>朱亥</v>
      </c>
      <c r="U713" s="1" t="str">
        <f t="shared" ca="1" si="166"/>
        <v>暴鸢</v>
      </c>
      <c r="V713" s="1" t="str">
        <f t="shared" ca="1" si="167"/>
        <v>西门豹</v>
      </c>
      <c r="W713" s="1" t="str">
        <f t="shared" ca="1" si="168"/>
        <v>专诸</v>
      </c>
      <c r="X713" s="1" t="str">
        <f t="shared" ca="1" si="169"/>
        <v>秦开</v>
      </c>
      <c r="Y713" s="1" t="str">
        <f t="shared" ca="1" si="170"/>
        <v>庞涓</v>
      </c>
      <c r="Z713" s="1" t="str">
        <f t="shared" ca="1" si="171"/>
        <v>暴鸢</v>
      </c>
    </row>
    <row r="714" spans="6:26" x14ac:dyDescent="0.2">
      <c r="F714" s="1">
        <v>713</v>
      </c>
      <c r="G714" s="1">
        <f t="shared" ca="1" si="161"/>
        <v>127294</v>
      </c>
      <c r="H714" s="1">
        <f t="shared" ca="1" si="160"/>
        <v>60361</v>
      </c>
      <c r="I714" s="1">
        <f t="shared" ca="1" si="160"/>
        <v>591656</v>
      </c>
      <c r="J714" s="1">
        <f t="shared" ca="1" si="160"/>
        <v>735724</v>
      </c>
      <c r="K714" s="1">
        <f t="shared" ca="1" si="160"/>
        <v>259507</v>
      </c>
      <c r="L714" s="1">
        <f t="shared" ca="1" si="160"/>
        <v>20230</v>
      </c>
      <c r="M714" s="1">
        <f t="shared" ca="1" si="160"/>
        <v>802207</v>
      </c>
      <c r="N714" s="1">
        <f t="shared" ca="1" si="160"/>
        <v>610851</v>
      </c>
      <c r="O714" s="1">
        <f t="shared" ca="1" si="160"/>
        <v>158809</v>
      </c>
      <c r="P714" s="1">
        <f t="shared" ca="1" si="160"/>
        <v>605009</v>
      </c>
      <c r="Q714" s="1" t="str">
        <f t="shared" ca="1" si="162"/>
        <v>嫪毐</v>
      </c>
      <c r="R714" s="1" t="str">
        <f t="shared" ca="1" si="163"/>
        <v>专诸</v>
      </c>
      <c r="S714" s="1" t="str">
        <f t="shared" ca="1" si="164"/>
        <v>朱亥</v>
      </c>
      <c r="T714" s="1" t="str">
        <f t="shared" ca="1" si="165"/>
        <v>朱亥</v>
      </c>
      <c r="U714" s="1" t="str">
        <f t="shared" ca="1" si="166"/>
        <v>嫪毐</v>
      </c>
      <c r="V714" s="1" t="str">
        <f t="shared" ca="1" si="167"/>
        <v>聂荌</v>
      </c>
      <c r="W714" s="1" t="str">
        <f t="shared" ca="1" si="168"/>
        <v>朱亥</v>
      </c>
      <c r="X714" s="1" t="str">
        <f t="shared" ca="1" si="169"/>
        <v>朱亥</v>
      </c>
      <c r="Y714" s="1" t="str">
        <f t="shared" ca="1" si="170"/>
        <v>嫪毐</v>
      </c>
      <c r="Z714" s="1" t="str">
        <f t="shared" ca="1" si="171"/>
        <v>朱亥</v>
      </c>
    </row>
    <row r="715" spans="6:26" x14ac:dyDescent="0.2">
      <c r="F715" s="1">
        <v>714</v>
      </c>
      <c r="G715" s="1">
        <f t="shared" ca="1" si="161"/>
        <v>295927</v>
      </c>
      <c r="H715" s="1">
        <f t="shared" ca="1" si="160"/>
        <v>754577</v>
      </c>
      <c r="I715" s="1">
        <f t="shared" ca="1" si="160"/>
        <v>256716</v>
      </c>
      <c r="J715" s="1">
        <f t="shared" ca="1" si="160"/>
        <v>105233</v>
      </c>
      <c r="K715" s="1">
        <f t="shared" ca="1" si="160"/>
        <v>628376</v>
      </c>
      <c r="L715" s="1">
        <f t="shared" ca="1" si="160"/>
        <v>49322</v>
      </c>
      <c r="M715" s="1">
        <f t="shared" ca="1" si="160"/>
        <v>601361</v>
      </c>
      <c r="N715" s="1">
        <f t="shared" ca="1" si="160"/>
        <v>972609</v>
      </c>
      <c r="O715" s="1">
        <f t="shared" ca="1" si="160"/>
        <v>44411</v>
      </c>
      <c r="P715" s="1">
        <f t="shared" ca="1" si="160"/>
        <v>544791</v>
      </c>
      <c r="Q715" s="1" t="str">
        <f t="shared" ca="1" si="162"/>
        <v>嫪毐</v>
      </c>
      <c r="R715" s="1" t="str">
        <f t="shared" ca="1" si="163"/>
        <v>朱亥</v>
      </c>
      <c r="S715" s="1" t="str">
        <f t="shared" ca="1" si="164"/>
        <v>嫪毐</v>
      </c>
      <c r="T715" s="1" t="str">
        <f t="shared" ca="1" si="165"/>
        <v>嫪毐</v>
      </c>
      <c r="U715" s="1" t="str">
        <f t="shared" ca="1" si="166"/>
        <v>朱亥</v>
      </c>
      <c r="V715" s="1" t="str">
        <f t="shared" ca="1" si="167"/>
        <v>专诸</v>
      </c>
      <c r="W715" s="1" t="str">
        <f t="shared" ca="1" si="168"/>
        <v>朱亥</v>
      </c>
      <c r="X715" s="1" t="str">
        <f t="shared" ca="1" si="169"/>
        <v>秦开</v>
      </c>
      <c r="Y715" s="1" t="str">
        <f t="shared" ca="1" si="170"/>
        <v>专诸</v>
      </c>
      <c r="Z715" s="1" t="str">
        <f t="shared" ca="1" si="171"/>
        <v>孙叔敖</v>
      </c>
    </row>
    <row r="716" spans="6:26" x14ac:dyDescent="0.2">
      <c r="F716" s="1">
        <v>715</v>
      </c>
      <c r="G716" s="1">
        <f t="shared" ca="1" si="161"/>
        <v>842929</v>
      </c>
      <c r="H716" s="1">
        <f t="shared" ca="1" si="160"/>
        <v>315454</v>
      </c>
      <c r="I716" s="1">
        <f t="shared" ca="1" si="160"/>
        <v>15210</v>
      </c>
      <c r="J716" s="1">
        <f t="shared" ca="1" si="160"/>
        <v>144758</v>
      </c>
      <c r="K716" s="1">
        <f t="shared" ca="1" si="160"/>
        <v>992028</v>
      </c>
      <c r="L716" s="1">
        <f t="shared" ca="1" si="160"/>
        <v>898765</v>
      </c>
      <c r="M716" s="1">
        <f t="shared" ca="1" si="160"/>
        <v>263153</v>
      </c>
      <c r="N716" s="1">
        <f t="shared" ca="1" si="160"/>
        <v>46762</v>
      </c>
      <c r="O716" s="1">
        <f t="shared" ca="1" si="160"/>
        <v>255776</v>
      </c>
      <c r="P716" s="1">
        <f t="shared" ca="1" si="160"/>
        <v>969247</v>
      </c>
      <c r="Q716" s="1" t="str">
        <f t="shared" ca="1" si="162"/>
        <v>朱亥</v>
      </c>
      <c r="R716" s="1" t="str">
        <f t="shared" ca="1" si="163"/>
        <v>嫪毐</v>
      </c>
      <c r="S716" s="1" t="str">
        <f t="shared" ca="1" si="164"/>
        <v>信陵君</v>
      </c>
      <c r="T716" s="1" t="str">
        <f t="shared" ca="1" si="165"/>
        <v>嫪毐</v>
      </c>
      <c r="U716" s="1" t="str">
        <f t="shared" ca="1" si="166"/>
        <v>褒姒</v>
      </c>
      <c r="V716" s="1" t="str">
        <f t="shared" ca="1" si="167"/>
        <v>西门豹</v>
      </c>
      <c r="W716" s="1" t="str">
        <f t="shared" ca="1" si="168"/>
        <v>嫪毐</v>
      </c>
      <c r="X716" s="1" t="str">
        <f t="shared" ca="1" si="169"/>
        <v>专诸</v>
      </c>
      <c r="Y716" s="1" t="str">
        <f t="shared" ca="1" si="170"/>
        <v>嫪毐</v>
      </c>
      <c r="Z716" s="1" t="str">
        <f t="shared" ca="1" si="171"/>
        <v>秦开</v>
      </c>
    </row>
    <row r="717" spans="6:26" x14ac:dyDescent="0.2">
      <c r="F717" s="1">
        <v>716</v>
      </c>
      <c r="G717" s="1">
        <f t="shared" ca="1" si="161"/>
        <v>62179</v>
      </c>
      <c r="H717" s="1">
        <f t="shared" ca="1" si="160"/>
        <v>864314</v>
      </c>
      <c r="I717" s="1">
        <f t="shared" ca="1" si="160"/>
        <v>221758</v>
      </c>
      <c r="J717" s="1">
        <f t="shared" ca="1" si="160"/>
        <v>4935</v>
      </c>
      <c r="K717" s="1">
        <f t="shared" ca="1" si="160"/>
        <v>465476</v>
      </c>
      <c r="L717" s="1">
        <f t="shared" ca="1" si="160"/>
        <v>930837</v>
      </c>
      <c r="M717" s="1">
        <f t="shared" ca="1" si="160"/>
        <v>456097</v>
      </c>
      <c r="N717" s="1">
        <f t="shared" ca="1" si="160"/>
        <v>833606</v>
      </c>
      <c r="O717" s="1">
        <f t="shared" ca="1" si="160"/>
        <v>867941</v>
      </c>
      <c r="P717" s="1">
        <f t="shared" ca="1" si="160"/>
        <v>17552</v>
      </c>
      <c r="Q717" s="1" t="str">
        <f t="shared" ca="1" si="162"/>
        <v>专诸</v>
      </c>
      <c r="R717" s="1" t="str">
        <f t="shared" ca="1" si="163"/>
        <v>朱亥</v>
      </c>
      <c r="S717" s="1" t="str">
        <f t="shared" ca="1" si="164"/>
        <v>嫪毐</v>
      </c>
      <c r="T717" s="1" t="str">
        <f t="shared" ca="1" si="165"/>
        <v>骊姬</v>
      </c>
      <c r="U717" s="1" t="str">
        <f t="shared" ca="1" si="166"/>
        <v>孙膑</v>
      </c>
      <c r="V717" s="1" t="str">
        <f t="shared" ca="1" si="167"/>
        <v>暴鸢</v>
      </c>
      <c r="W717" s="1" t="str">
        <f t="shared" ca="1" si="168"/>
        <v>田忌</v>
      </c>
      <c r="X717" s="1" t="str">
        <f t="shared" ca="1" si="169"/>
        <v>朱亥</v>
      </c>
      <c r="Y717" s="1" t="str">
        <f t="shared" ca="1" si="170"/>
        <v>朱亥</v>
      </c>
      <c r="Z717" s="1" t="str">
        <f t="shared" ca="1" si="171"/>
        <v>聂荌</v>
      </c>
    </row>
    <row r="718" spans="6:26" x14ac:dyDescent="0.2">
      <c r="F718" s="1">
        <v>717</v>
      </c>
      <c r="G718" s="1">
        <f t="shared" ca="1" si="161"/>
        <v>79951</v>
      </c>
      <c r="H718" s="1">
        <f t="shared" ca="1" si="160"/>
        <v>136783</v>
      </c>
      <c r="I718" s="1">
        <f t="shared" ca="1" si="160"/>
        <v>805161</v>
      </c>
      <c r="J718" s="1">
        <f t="shared" ca="1" si="160"/>
        <v>746523</v>
      </c>
      <c r="K718" s="1">
        <f t="shared" ca="1" si="160"/>
        <v>389794</v>
      </c>
      <c r="L718" s="1">
        <f t="shared" ca="1" si="160"/>
        <v>656968</v>
      </c>
      <c r="M718" s="1">
        <f t="shared" ca="1" si="160"/>
        <v>185796</v>
      </c>
      <c r="N718" s="1">
        <f t="shared" ca="1" si="160"/>
        <v>920301</v>
      </c>
      <c r="O718" s="1">
        <f t="shared" ca="1" si="160"/>
        <v>750003</v>
      </c>
      <c r="P718" s="1">
        <f t="shared" ca="1" si="160"/>
        <v>730939</v>
      </c>
      <c r="Q718" s="1" t="str">
        <f t="shared" ca="1" si="162"/>
        <v>吕不韦</v>
      </c>
      <c r="R718" s="1" t="str">
        <f t="shared" ca="1" si="163"/>
        <v>嫪毐</v>
      </c>
      <c r="S718" s="1" t="str">
        <f t="shared" ca="1" si="164"/>
        <v>朱亥</v>
      </c>
      <c r="T718" s="1" t="str">
        <f t="shared" ca="1" si="165"/>
        <v>朱亥</v>
      </c>
      <c r="U718" s="1" t="str">
        <f t="shared" ca="1" si="166"/>
        <v>樗里疾</v>
      </c>
      <c r="V718" s="1" t="str">
        <f t="shared" ca="1" si="167"/>
        <v>朱亥</v>
      </c>
      <c r="W718" s="1" t="str">
        <f t="shared" ca="1" si="168"/>
        <v>嫪毐</v>
      </c>
      <c r="X718" s="1" t="str">
        <f t="shared" ca="1" si="169"/>
        <v>暴鸢</v>
      </c>
      <c r="Y718" s="1" t="str">
        <f t="shared" ca="1" si="170"/>
        <v>朱亥</v>
      </c>
      <c r="Z718" s="1" t="str">
        <f t="shared" ca="1" si="171"/>
        <v>朱亥</v>
      </c>
    </row>
    <row r="719" spans="6:26" x14ac:dyDescent="0.2">
      <c r="F719" s="1">
        <v>718</v>
      </c>
      <c r="G719" s="1">
        <f t="shared" ca="1" si="161"/>
        <v>994057</v>
      </c>
      <c r="H719" s="1">
        <f t="shared" ca="1" si="160"/>
        <v>661162</v>
      </c>
      <c r="I719" s="1">
        <f t="shared" ca="1" si="160"/>
        <v>528231</v>
      </c>
      <c r="J719" s="1">
        <f t="shared" ref="H719:P747" ca="1" si="172">RANDBETWEEN(1,1000000)</f>
        <v>187113</v>
      </c>
      <c r="K719" s="1">
        <f t="shared" ca="1" si="172"/>
        <v>248770</v>
      </c>
      <c r="L719" s="1">
        <f t="shared" ca="1" si="172"/>
        <v>834708</v>
      </c>
      <c r="M719" s="1">
        <f t="shared" ca="1" si="172"/>
        <v>866456</v>
      </c>
      <c r="N719" s="1">
        <f t="shared" ca="1" si="172"/>
        <v>717534</v>
      </c>
      <c r="O719" s="1">
        <f t="shared" ca="1" si="172"/>
        <v>906530</v>
      </c>
      <c r="P719" s="1">
        <f t="shared" ca="1" si="172"/>
        <v>683046</v>
      </c>
      <c r="Q719" s="1" t="str">
        <f t="shared" ca="1" si="162"/>
        <v>伍子胥</v>
      </c>
      <c r="R719" s="1" t="str">
        <f t="shared" ca="1" si="163"/>
        <v>朱亥</v>
      </c>
      <c r="S719" s="1" t="str">
        <f t="shared" ca="1" si="164"/>
        <v>孙叔敖</v>
      </c>
      <c r="T719" s="1" t="str">
        <f t="shared" ca="1" si="165"/>
        <v>嫪毐</v>
      </c>
      <c r="U719" s="1" t="str">
        <f t="shared" ca="1" si="166"/>
        <v>嫪毐</v>
      </c>
      <c r="V719" s="1" t="str">
        <f t="shared" ca="1" si="167"/>
        <v>朱亥</v>
      </c>
      <c r="W719" s="1" t="str">
        <f t="shared" ca="1" si="168"/>
        <v>朱亥</v>
      </c>
      <c r="X719" s="1" t="str">
        <f t="shared" ca="1" si="169"/>
        <v>朱亥</v>
      </c>
      <c r="Y719" s="1" t="str">
        <f t="shared" ca="1" si="170"/>
        <v>西门豹</v>
      </c>
      <c r="Z719" s="1" t="str">
        <f t="shared" ca="1" si="171"/>
        <v>朱亥</v>
      </c>
    </row>
    <row r="720" spans="6:26" x14ac:dyDescent="0.2">
      <c r="F720" s="1">
        <v>719</v>
      </c>
      <c r="G720" s="1">
        <f t="shared" ca="1" si="161"/>
        <v>106829</v>
      </c>
      <c r="H720" s="1">
        <f t="shared" ca="1" si="172"/>
        <v>245927</v>
      </c>
      <c r="I720" s="1">
        <f t="shared" ca="1" si="172"/>
        <v>968755</v>
      </c>
      <c r="J720" s="1">
        <f t="shared" ca="1" si="172"/>
        <v>172086</v>
      </c>
      <c r="K720" s="1">
        <f t="shared" ca="1" si="172"/>
        <v>91340</v>
      </c>
      <c r="L720" s="1">
        <f t="shared" ca="1" si="172"/>
        <v>20747</v>
      </c>
      <c r="M720" s="1">
        <f t="shared" ca="1" si="172"/>
        <v>25824</v>
      </c>
      <c r="N720" s="1">
        <f t="shared" ca="1" si="172"/>
        <v>75870</v>
      </c>
      <c r="O720" s="1">
        <f t="shared" ca="1" si="172"/>
        <v>542707</v>
      </c>
      <c r="P720" s="1">
        <f t="shared" ca="1" si="172"/>
        <v>447810</v>
      </c>
      <c r="Q720" s="1" t="str">
        <f t="shared" ca="1" si="162"/>
        <v>嫪毐</v>
      </c>
      <c r="R720" s="1" t="str">
        <f t="shared" ca="1" si="163"/>
        <v>嫪毐</v>
      </c>
      <c r="S720" s="1" t="str">
        <f t="shared" ca="1" si="164"/>
        <v>秦开</v>
      </c>
      <c r="T720" s="1" t="str">
        <f t="shared" ca="1" si="165"/>
        <v>嫪毐</v>
      </c>
      <c r="U720" s="1" t="str">
        <f t="shared" ca="1" si="166"/>
        <v>嫪毐</v>
      </c>
      <c r="V720" s="1" t="str">
        <f t="shared" ca="1" si="167"/>
        <v>聂荌</v>
      </c>
      <c r="W720" s="1" t="str">
        <f t="shared" ca="1" si="168"/>
        <v>聂荌</v>
      </c>
      <c r="X720" s="1" t="str">
        <f t="shared" ca="1" si="169"/>
        <v>吕不韦</v>
      </c>
      <c r="Y720" s="1" t="str">
        <f t="shared" ca="1" si="170"/>
        <v>孙叔敖</v>
      </c>
      <c r="Z720" s="1" t="str">
        <f t="shared" ca="1" si="171"/>
        <v>田忌</v>
      </c>
    </row>
    <row r="721" spans="6:26" x14ac:dyDescent="0.2">
      <c r="F721" s="1">
        <v>720</v>
      </c>
      <c r="G721" s="1">
        <f t="shared" ca="1" si="161"/>
        <v>362017</v>
      </c>
      <c r="H721" s="1">
        <f t="shared" ca="1" si="172"/>
        <v>952325</v>
      </c>
      <c r="I721" s="1">
        <f t="shared" ca="1" si="172"/>
        <v>297845</v>
      </c>
      <c r="J721" s="1">
        <f t="shared" ca="1" si="172"/>
        <v>639061</v>
      </c>
      <c r="K721" s="1">
        <f t="shared" ca="1" si="172"/>
        <v>448934</v>
      </c>
      <c r="L721" s="1">
        <f t="shared" ca="1" si="172"/>
        <v>875749</v>
      </c>
      <c r="M721" s="1">
        <f t="shared" ca="1" si="172"/>
        <v>102823</v>
      </c>
      <c r="N721" s="1">
        <f t="shared" ca="1" si="172"/>
        <v>491179</v>
      </c>
      <c r="O721" s="1">
        <f t="shared" ca="1" si="172"/>
        <v>167489</v>
      </c>
      <c r="P721" s="1">
        <f t="shared" ca="1" si="172"/>
        <v>445224</v>
      </c>
      <c r="Q721" s="1" t="str">
        <f t="shared" ca="1" si="162"/>
        <v>嫪毐</v>
      </c>
      <c r="R721" s="1" t="str">
        <f t="shared" ca="1" si="163"/>
        <v>乐毅</v>
      </c>
      <c r="S721" s="1" t="str">
        <f t="shared" ca="1" si="164"/>
        <v>嫪毐</v>
      </c>
      <c r="T721" s="1" t="str">
        <f t="shared" ca="1" si="165"/>
        <v>朱亥</v>
      </c>
      <c r="U721" s="1" t="str">
        <f t="shared" ca="1" si="166"/>
        <v>田忌</v>
      </c>
      <c r="V721" s="1" t="str">
        <f t="shared" ca="1" si="167"/>
        <v>朱亥</v>
      </c>
      <c r="W721" s="1" t="str">
        <f t="shared" ca="1" si="168"/>
        <v>嫪毐</v>
      </c>
      <c r="X721" s="1" t="str">
        <f t="shared" ca="1" si="169"/>
        <v>春申君</v>
      </c>
      <c r="Y721" s="1" t="str">
        <f t="shared" ca="1" si="170"/>
        <v>嫪毐</v>
      </c>
      <c r="Z721" s="1" t="str">
        <f t="shared" ca="1" si="171"/>
        <v>田忌</v>
      </c>
    </row>
    <row r="722" spans="6:26" x14ac:dyDescent="0.2">
      <c r="F722" s="1">
        <v>721</v>
      </c>
      <c r="G722" s="1">
        <f t="shared" ca="1" si="161"/>
        <v>979531</v>
      </c>
      <c r="H722" s="1">
        <f t="shared" ca="1" si="172"/>
        <v>319412</v>
      </c>
      <c r="I722" s="1">
        <f t="shared" ca="1" si="172"/>
        <v>886044</v>
      </c>
      <c r="J722" s="1">
        <f t="shared" ca="1" si="172"/>
        <v>714395</v>
      </c>
      <c r="K722" s="1">
        <f t="shared" ca="1" si="172"/>
        <v>9168</v>
      </c>
      <c r="L722" s="1">
        <f t="shared" ca="1" si="172"/>
        <v>293711</v>
      </c>
      <c r="M722" s="1">
        <f t="shared" ca="1" si="172"/>
        <v>702700</v>
      </c>
      <c r="N722" s="1">
        <f t="shared" ca="1" si="172"/>
        <v>821801</v>
      </c>
      <c r="O722" s="1">
        <f t="shared" ca="1" si="172"/>
        <v>422532</v>
      </c>
      <c r="P722" s="1">
        <f t="shared" ca="1" si="172"/>
        <v>796650</v>
      </c>
      <c r="Q722" s="1" t="str">
        <f t="shared" ca="1" si="162"/>
        <v>秦开</v>
      </c>
      <c r="R722" s="1" t="str">
        <f t="shared" ca="1" si="163"/>
        <v>嫪毐</v>
      </c>
      <c r="S722" s="1" t="str">
        <f t="shared" ca="1" si="164"/>
        <v>朱亥</v>
      </c>
      <c r="T722" s="1" t="str">
        <f t="shared" ca="1" si="165"/>
        <v>朱亥</v>
      </c>
      <c r="U722" s="1" t="str">
        <f t="shared" ca="1" si="166"/>
        <v>义渠骇</v>
      </c>
      <c r="V722" s="1" t="str">
        <f t="shared" ca="1" si="167"/>
        <v>嫪毐</v>
      </c>
      <c r="W722" s="1" t="str">
        <f t="shared" ca="1" si="168"/>
        <v>朱亥</v>
      </c>
      <c r="X722" s="1" t="str">
        <f t="shared" ca="1" si="169"/>
        <v>朱亥</v>
      </c>
      <c r="Y722" s="1" t="str">
        <f t="shared" ca="1" si="170"/>
        <v>钟无艳</v>
      </c>
      <c r="Z722" s="1" t="str">
        <f t="shared" ca="1" si="171"/>
        <v>朱亥</v>
      </c>
    </row>
    <row r="723" spans="6:26" x14ac:dyDescent="0.2">
      <c r="F723" s="1">
        <v>722</v>
      </c>
      <c r="G723" s="1">
        <f t="shared" ca="1" si="161"/>
        <v>74174</v>
      </c>
      <c r="H723" s="1">
        <f t="shared" ca="1" si="172"/>
        <v>366407</v>
      </c>
      <c r="I723" s="1">
        <f t="shared" ca="1" si="172"/>
        <v>406456</v>
      </c>
      <c r="J723" s="1">
        <f t="shared" ca="1" si="172"/>
        <v>177650</v>
      </c>
      <c r="K723" s="1">
        <f t="shared" ca="1" si="172"/>
        <v>690923</v>
      </c>
      <c r="L723" s="1">
        <f t="shared" ca="1" si="172"/>
        <v>682954</v>
      </c>
      <c r="M723" s="1">
        <f t="shared" ca="1" si="172"/>
        <v>536898</v>
      </c>
      <c r="N723" s="1">
        <f t="shared" ca="1" si="172"/>
        <v>59759</v>
      </c>
      <c r="O723" s="1">
        <f t="shared" ca="1" si="172"/>
        <v>661482</v>
      </c>
      <c r="P723" s="1">
        <f t="shared" ca="1" si="172"/>
        <v>226895</v>
      </c>
      <c r="Q723" s="1" t="str">
        <f t="shared" ca="1" si="162"/>
        <v>司马错</v>
      </c>
      <c r="R723" s="1" t="str">
        <f t="shared" ca="1" si="163"/>
        <v>嫪毐</v>
      </c>
      <c r="S723" s="1" t="str">
        <f t="shared" ca="1" si="164"/>
        <v>钟无艳</v>
      </c>
      <c r="T723" s="1" t="str">
        <f t="shared" ca="1" si="165"/>
        <v>嫪毐</v>
      </c>
      <c r="U723" s="1" t="str">
        <f t="shared" ca="1" si="166"/>
        <v>朱亥</v>
      </c>
      <c r="V723" s="1" t="str">
        <f t="shared" ca="1" si="167"/>
        <v>朱亥</v>
      </c>
      <c r="W723" s="1" t="str">
        <f t="shared" ca="1" si="168"/>
        <v>孙叔敖</v>
      </c>
      <c r="X723" s="1" t="str">
        <f t="shared" ca="1" si="169"/>
        <v>专诸</v>
      </c>
      <c r="Y723" s="1" t="str">
        <f t="shared" ca="1" si="170"/>
        <v>朱亥</v>
      </c>
      <c r="Z723" s="1" t="str">
        <f t="shared" ca="1" si="171"/>
        <v>嫪毐</v>
      </c>
    </row>
    <row r="724" spans="6:26" x14ac:dyDescent="0.2">
      <c r="F724" s="1">
        <v>723</v>
      </c>
      <c r="G724" s="1">
        <f t="shared" ca="1" si="161"/>
        <v>482780</v>
      </c>
      <c r="H724" s="1">
        <f t="shared" ca="1" si="172"/>
        <v>965330</v>
      </c>
      <c r="I724" s="1">
        <f t="shared" ca="1" si="172"/>
        <v>891895</v>
      </c>
      <c r="J724" s="1">
        <f t="shared" ca="1" si="172"/>
        <v>159562</v>
      </c>
      <c r="K724" s="1">
        <f t="shared" ca="1" si="172"/>
        <v>211147</v>
      </c>
      <c r="L724" s="1">
        <f t="shared" ca="1" si="172"/>
        <v>252913</v>
      </c>
      <c r="M724" s="1">
        <f t="shared" ca="1" si="172"/>
        <v>754299</v>
      </c>
      <c r="N724" s="1">
        <f t="shared" ca="1" si="172"/>
        <v>567784</v>
      </c>
      <c r="O724" s="1">
        <f t="shared" ca="1" si="172"/>
        <v>582668</v>
      </c>
      <c r="P724" s="1">
        <f t="shared" ca="1" si="172"/>
        <v>4970</v>
      </c>
      <c r="Q724" s="1" t="str">
        <f t="shared" ca="1" si="162"/>
        <v>春申君</v>
      </c>
      <c r="R724" s="1" t="str">
        <f t="shared" ca="1" si="163"/>
        <v>秦开</v>
      </c>
      <c r="S724" s="1" t="str">
        <f t="shared" ca="1" si="164"/>
        <v>西门豹</v>
      </c>
      <c r="T724" s="1" t="str">
        <f t="shared" ca="1" si="165"/>
        <v>嫪毐</v>
      </c>
      <c r="U724" s="1" t="str">
        <f t="shared" ca="1" si="166"/>
        <v>嫪毐</v>
      </c>
      <c r="V724" s="1" t="str">
        <f t="shared" ca="1" si="167"/>
        <v>嫪毐</v>
      </c>
      <c r="W724" s="1" t="str">
        <f t="shared" ca="1" si="168"/>
        <v>朱亥</v>
      </c>
      <c r="X724" s="1" t="str">
        <f t="shared" ca="1" si="169"/>
        <v>庞涓</v>
      </c>
      <c r="Y724" s="1" t="str">
        <f t="shared" ca="1" si="170"/>
        <v>朱亥</v>
      </c>
      <c r="Z724" s="1" t="str">
        <f t="shared" ca="1" si="171"/>
        <v>骊姬</v>
      </c>
    </row>
    <row r="725" spans="6:26" x14ac:dyDescent="0.2">
      <c r="F725" s="1">
        <v>724</v>
      </c>
      <c r="G725" s="1">
        <f t="shared" ca="1" si="161"/>
        <v>128454</v>
      </c>
      <c r="H725" s="1">
        <f t="shared" ca="1" si="172"/>
        <v>955384</v>
      </c>
      <c r="I725" s="1">
        <f t="shared" ca="1" si="172"/>
        <v>852644</v>
      </c>
      <c r="J725" s="1">
        <f t="shared" ca="1" si="172"/>
        <v>623555</v>
      </c>
      <c r="K725" s="1">
        <f t="shared" ca="1" si="172"/>
        <v>529943</v>
      </c>
      <c r="L725" s="1">
        <f t="shared" ca="1" si="172"/>
        <v>496526</v>
      </c>
      <c r="M725" s="1">
        <f t="shared" ca="1" si="172"/>
        <v>223923</v>
      </c>
      <c r="N725" s="1">
        <f t="shared" ca="1" si="172"/>
        <v>607920</v>
      </c>
      <c r="O725" s="1">
        <f t="shared" ca="1" si="172"/>
        <v>909097</v>
      </c>
      <c r="P725" s="1">
        <f t="shared" ca="1" si="172"/>
        <v>602169</v>
      </c>
      <c r="Q725" s="1" t="str">
        <f t="shared" ca="1" si="162"/>
        <v>嫪毐</v>
      </c>
      <c r="R725" s="1" t="str">
        <f t="shared" ca="1" si="163"/>
        <v>荆轲</v>
      </c>
      <c r="S725" s="1" t="str">
        <f t="shared" ca="1" si="164"/>
        <v>朱亥</v>
      </c>
      <c r="T725" s="1" t="str">
        <f t="shared" ca="1" si="165"/>
        <v>朱亥</v>
      </c>
      <c r="U725" s="1" t="str">
        <f t="shared" ca="1" si="166"/>
        <v>孙叔敖</v>
      </c>
      <c r="V725" s="1" t="str">
        <f t="shared" ca="1" si="167"/>
        <v>春申君</v>
      </c>
      <c r="W725" s="1" t="str">
        <f t="shared" ca="1" si="168"/>
        <v>嫪毐</v>
      </c>
      <c r="X725" s="1" t="str">
        <f t="shared" ca="1" si="169"/>
        <v>朱亥</v>
      </c>
      <c r="Y725" s="1" t="str">
        <f t="shared" ca="1" si="170"/>
        <v>西门豹</v>
      </c>
      <c r="Z725" s="1" t="str">
        <f t="shared" ca="1" si="171"/>
        <v>朱亥</v>
      </c>
    </row>
    <row r="726" spans="6:26" x14ac:dyDescent="0.2">
      <c r="F726" s="1">
        <v>725</v>
      </c>
      <c r="G726" s="1">
        <f t="shared" ca="1" si="161"/>
        <v>103779</v>
      </c>
      <c r="H726" s="1">
        <f t="shared" ca="1" si="172"/>
        <v>871020</v>
      </c>
      <c r="I726" s="1">
        <f t="shared" ca="1" si="172"/>
        <v>702841</v>
      </c>
      <c r="J726" s="1">
        <f t="shared" ca="1" si="172"/>
        <v>735241</v>
      </c>
      <c r="K726" s="1">
        <f t="shared" ca="1" si="172"/>
        <v>55043</v>
      </c>
      <c r="L726" s="1">
        <f t="shared" ca="1" si="172"/>
        <v>387803</v>
      </c>
      <c r="M726" s="1">
        <f t="shared" ca="1" si="172"/>
        <v>764190</v>
      </c>
      <c r="N726" s="1">
        <f t="shared" ca="1" si="172"/>
        <v>88042</v>
      </c>
      <c r="O726" s="1">
        <f t="shared" ca="1" si="172"/>
        <v>74543</v>
      </c>
      <c r="P726" s="1">
        <f t="shared" ca="1" si="172"/>
        <v>16413</v>
      </c>
      <c r="Q726" s="1" t="str">
        <f t="shared" ca="1" si="162"/>
        <v>嫪毐</v>
      </c>
      <c r="R726" s="1" t="str">
        <f t="shared" ca="1" si="163"/>
        <v>朱亥</v>
      </c>
      <c r="S726" s="1" t="str">
        <f t="shared" ca="1" si="164"/>
        <v>朱亥</v>
      </c>
      <c r="T726" s="1" t="str">
        <f t="shared" ca="1" si="165"/>
        <v>朱亥</v>
      </c>
      <c r="U726" s="1" t="str">
        <f t="shared" ca="1" si="166"/>
        <v>专诸</v>
      </c>
      <c r="V726" s="1" t="str">
        <f t="shared" ca="1" si="167"/>
        <v>樗里疾</v>
      </c>
      <c r="W726" s="1" t="str">
        <f t="shared" ca="1" si="168"/>
        <v>朱亥</v>
      </c>
      <c r="X726" s="1" t="str">
        <f t="shared" ca="1" si="169"/>
        <v>嫪毐</v>
      </c>
      <c r="Y726" s="1" t="str">
        <f t="shared" ca="1" si="170"/>
        <v>司马错</v>
      </c>
      <c r="Z726" s="1" t="str">
        <f t="shared" ca="1" si="171"/>
        <v>西施</v>
      </c>
    </row>
    <row r="727" spans="6:26" x14ac:dyDescent="0.2">
      <c r="F727" s="1">
        <v>726</v>
      </c>
      <c r="G727" s="1">
        <f t="shared" ca="1" si="161"/>
        <v>342006</v>
      </c>
      <c r="H727" s="1">
        <f t="shared" ca="1" si="172"/>
        <v>131685</v>
      </c>
      <c r="I727" s="1">
        <f t="shared" ca="1" si="172"/>
        <v>773178</v>
      </c>
      <c r="J727" s="1">
        <f t="shared" ca="1" si="172"/>
        <v>675721</v>
      </c>
      <c r="K727" s="1">
        <f t="shared" ca="1" si="172"/>
        <v>842179</v>
      </c>
      <c r="L727" s="1">
        <f t="shared" ca="1" si="172"/>
        <v>58028</v>
      </c>
      <c r="M727" s="1">
        <f t="shared" ca="1" si="172"/>
        <v>814431</v>
      </c>
      <c r="N727" s="1">
        <f t="shared" ca="1" si="172"/>
        <v>826087</v>
      </c>
      <c r="O727" s="1">
        <f t="shared" ca="1" si="172"/>
        <v>1929</v>
      </c>
      <c r="P727" s="1">
        <f t="shared" ca="1" si="172"/>
        <v>869695</v>
      </c>
      <c r="Q727" s="1" t="str">
        <f t="shared" ca="1" si="162"/>
        <v>嫪毐</v>
      </c>
      <c r="R727" s="1" t="str">
        <f t="shared" ca="1" si="163"/>
        <v>嫪毐</v>
      </c>
      <c r="S727" s="1" t="str">
        <f t="shared" ca="1" si="164"/>
        <v>朱亥</v>
      </c>
      <c r="T727" s="1" t="str">
        <f t="shared" ca="1" si="165"/>
        <v>朱亥</v>
      </c>
      <c r="U727" s="1" t="str">
        <f t="shared" ca="1" si="166"/>
        <v>朱亥</v>
      </c>
      <c r="V727" s="1" t="str">
        <f t="shared" ca="1" si="167"/>
        <v>专诸</v>
      </c>
      <c r="W727" s="1" t="str">
        <f t="shared" ca="1" si="168"/>
        <v>朱亥</v>
      </c>
      <c r="X727" s="1" t="str">
        <f t="shared" ca="1" si="169"/>
        <v>朱亥</v>
      </c>
      <c r="Y727" s="1" t="str">
        <f t="shared" ca="1" si="170"/>
        <v>骊姬</v>
      </c>
      <c r="Z727" s="1" t="str">
        <f t="shared" ca="1" si="171"/>
        <v>朱亥</v>
      </c>
    </row>
    <row r="728" spans="6:26" x14ac:dyDescent="0.2">
      <c r="F728" s="1">
        <v>727</v>
      </c>
      <c r="G728" s="1">
        <f t="shared" ca="1" si="161"/>
        <v>434147</v>
      </c>
      <c r="H728" s="1">
        <f t="shared" ca="1" si="172"/>
        <v>818282</v>
      </c>
      <c r="I728" s="1">
        <f t="shared" ca="1" si="172"/>
        <v>70530</v>
      </c>
      <c r="J728" s="1">
        <f t="shared" ca="1" si="172"/>
        <v>176516</v>
      </c>
      <c r="K728" s="1">
        <f t="shared" ca="1" si="172"/>
        <v>113230</v>
      </c>
      <c r="L728" s="1">
        <f t="shared" ca="1" si="172"/>
        <v>160289</v>
      </c>
      <c r="M728" s="1">
        <f t="shared" ca="1" si="172"/>
        <v>363645</v>
      </c>
      <c r="N728" s="1">
        <f t="shared" ca="1" si="172"/>
        <v>627188</v>
      </c>
      <c r="O728" s="1">
        <f t="shared" ca="1" si="172"/>
        <v>719600</v>
      </c>
      <c r="P728" s="1">
        <f t="shared" ca="1" si="172"/>
        <v>635751</v>
      </c>
      <c r="Q728" s="1" t="str">
        <f t="shared" ca="1" si="162"/>
        <v>田忌</v>
      </c>
      <c r="R728" s="1" t="str">
        <f t="shared" ca="1" si="163"/>
        <v>朱亥</v>
      </c>
      <c r="S728" s="1" t="str">
        <f t="shared" ca="1" si="164"/>
        <v>专诸</v>
      </c>
      <c r="T728" s="1" t="str">
        <f t="shared" ca="1" si="165"/>
        <v>嫪毐</v>
      </c>
      <c r="U728" s="1" t="str">
        <f t="shared" ca="1" si="166"/>
        <v>嫪毐</v>
      </c>
      <c r="V728" s="1" t="str">
        <f t="shared" ca="1" si="167"/>
        <v>嫪毐</v>
      </c>
      <c r="W728" s="1" t="str">
        <f t="shared" ca="1" si="168"/>
        <v>嫪毐</v>
      </c>
      <c r="X728" s="1" t="str">
        <f t="shared" ca="1" si="169"/>
        <v>朱亥</v>
      </c>
      <c r="Y728" s="1" t="str">
        <f t="shared" ca="1" si="170"/>
        <v>朱亥</v>
      </c>
      <c r="Z728" s="1" t="str">
        <f t="shared" ca="1" si="171"/>
        <v>朱亥</v>
      </c>
    </row>
    <row r="729" spans="6:26" x14ac:dyDescent="0.2">
      <c r="F729" s="1">
        <v>728</v>
      </c>
      <c r="G729" s="1">
        <f t="shared" ca="1" si="161"/>
        <v>995216</v>
      </c>
      <c r="H729" s="1">
        <f t="shared" ca="1" si="172"/>
        <v>922063</v>
      </c>
      <c r="I729" s="1">
        <f t="shared" ca="1" si="172"/>
        <v>952919</v>
      </c>
      <c r="J729" s="1">
        <f t="shared" ca="1" si="172"/>
        <v>138216</v>
      </c>
      <c r="K729" s="1">
        <f t="shared" ca="1" si="172"/>
        <v>762127</v>
      </c>
      <c r="L729" s="1">
        <f t="shared" ca="1" si="172"/>
        <v>954419</v>
      </c>
      <c r="M729" s="1">
        <f t="shared" ca="1" si="172"/>
        <v>320290</v>
      </c>
      <c r="N729" s="1">
        <f t="shared" ca="1" si="172"/>
        <v>806017</v>
      </c>
      <c r="O729" s="1">
        <f t="shared" ca="1" si="172"/>
        <v>614624</v>
      </c>
      <c r="P729" s="1">
        <f t="shared" ca="1" si="172"/>
        <v>155925</v>
      </c>
      <c r="Q729" s="1" t="str">
        <f t="shared" ca="1" si="162"/>
        <v>伍子胥</v>
      </c>
      <c r="R729" s="1" t="str">
        <f t="shared" ca="1" si="163"/>
        <v>暴鸢</v>
      </c>
      <c r="S729" s="1" t="str">
        <f t="shared" ca="1" si="164"/>
        <v>乐毅</v>
      </c>
      <c r="T729" s="1" t="str">
        <f t="shared" ca="1" si="165"/>
        <v>嫪毐</v>
      </c>
      <c r="U729" s="1" t="str">
        <f t="shared" ca="1" si="166"/>
        <v>朱亥</v>
      </c>
      <c r="V729" s="1" t="str">
        <f t="shared" ca="1" si="167"/>
        <v>荆轲</v>
      </c>
      <c r="W729" s="1" t="str">
        <f t="shared" ca="1" si="168"/>
        <v>嫪毐</v>
      </c>
      <c r="X729" s="1" t="str">
        <f t="shared" ca="1" si="169"/>
        <v>朱亥</v>
      </c>
      <c r="Y729" s="1" t="str">
        <f t="shared" ca="1" si="170"/>
        <v>朱亥</v>
      </c>
      <c r="Z729" s="1" t="str">
        <f t="shared" ca="1" si="171"/>
        <v>嫪毐</v>
      </c>
    </row>
    <row r="730" spans="6:26" x14ac:dyDescent="0.2">
      <c r="F730" s="1">
        <v>729</v>
      </c>
      <c r="G730" s="1">
        <f t="shared" ca="1" si="161"/>
        <v>576879</v>
      </c>
      <c r="H730" s="1">
        <f t="shared" ca="1" si="172"/>
        <v>116892</v>
      </c>
      <c r="I730" s="1">
        <f t="shared" ca="1" si="172"/>
        <v>9511</v>
      </c>
      <c r="J730" s="1">
        <f t="shared" ca="1" si="172"/>
        <v>994771</v>
      </c>
      <c r="K730" s="1">
        <f t="shared" ca="1" si="172"/>
        <v>568844</v>
      </c>
      <c r="L730" s="1">
        <f t="shared" ca="1" si="172"/>
        <v>95071</v>
      </c>
      <c r="M730" s="1">
        <f t="shared" ca="1" si="172"/>
        <v>725622</v>
      </c>
      <c r="N730" s="1">
        <f t="shared" ca="1" si="172"/>
        <v>445541</v>
      </c>
      <c r="O730" s="1">
        <f t="shared" ca="1" si="172"/>
        <v>389728</v>
      </c>
      <c r="P730" s="1">
        <f t="shared" ca="1" si="172"/>
        <v>699413</v>
      </c>
      <c r="Q730" s="1" t="str">
        <f t="shared" ca="1" si="162"/>
        <v>庞涓</v>
      </c>
      <c r="R730" s="1" t="str">
        <f t="shared" ca="1" si="163"/>
        <v>嫪毐</v>
      </c>
      <c r="S730" s="1" t="str">
        <f t="shared" ca="1" si="164"/>
        <v>义渠骇</v>
      </c>
      <c r="T730" s="1" t="str">
        <f t="shared" ca="1" si="165"/>
        <v>伍子胥</v>
      </c>
      <c r="U730" s="1" t="str">
        <f t="shared" ca="1" si="166"/>
        <v>庞涓</v>
      </c>
      <c r="V730" s="1" t="str">
        <f t="shared" ca="1" si="167"/>
        <v>嫪毐</v>
      </c>
      <c r="W730" s="1" t="str">
        <f t="shared" ca="1" si="168"/>
        <v>朱亥</v>
      </c>
      <c r="X730" s="1" t="str">
        <f t="shared" ca="1" si="169"/>
        <v>田忌</v>
      </c>
      <c r="Y730" s="1" t="str">
        <f t="shared" ca="1" si="170"/>
        <v>樗里疾</v>
      </c>
      <c r="Z730" s="1" t="str">
        <f t="shared" ca="1" si="171"/>
        <v>朱亥</v>
      </c>
    </row>
    <row r="731" spans="6:26" x14ac:dyDescent="0.2">
      <c r="F731" s="1">
        <v>730</v>
      </c>
      <c r="G731" s="1">
        <f t="shared" ca="1" si="161"/>
        <v>497575</v>
      </c>
      <c r="H731" s="1">
        <f t="shared" ca="1" si="172"/>
        <v>632292</v>
      </c>
      <c r="I731" s="1">
        <f t="shared" ca="1" si="172"/>
        <v>742821</v>
      </c>
      <c r="J731" s="1">
        <f t="shared" ca="1" si="172"/>
        <v>798658</v>
      </c>
      <c r="K731" s="1">
        <f t="shared" ca="1" si="172"/>
        <v>439459</v>
      </c>
      <c r="L731" s="1">
        <f t="shared" ca="1" si="172"/>
        <v>185437</v>
      </c>
      <c r="M731" s="1">
        <f t="shared" ca="1" si="172"/>
        <v>852076</v>
      </c>
      <c r="N731" s="1">
        <f t="shared" ca="1" si="172"/>
        <v>516559</v>
      </c>
      <c r="O731" s="1">
        <f t="shared" ca="1" si="172"/>
        <v>78607</v>
      </c>
      <c r="P731" s="1">
        <f t="shared" ca="1" si="172"/>
        <v>65209</v>
      </c>
      <c r="Q731" s="1" t="str">
        <f t="shared" ca="1" si="162"/>
        <v>春申君</v>
      </c>
      <c r="R731" s="1" t="str">
        <f t="shared" ca="1" si="163"/>
        <v>朱亥</v>
      </c>
      <c r="S731" s="1" t="str">
        <f t="shared" ca="1" si="164"/>
        <v>朱亥</v>
      </c>
      <c r="T731" s="1" t="str">
        <f t="shared" ca="1" si="165"/>
        <v>朱亥</v>
      </c>
      <c r="U731" s="1" t="str">
        <f t="shared" ca="1" si="166"/>
        <v>田忌</v>
      </c>
      <c r="V731" s="1" t="str">
        <f t="shared" ca="1" si="167"/>
        <v>嫪毐</v>
      </c>
      <c r="W731" s="1" t="str">
        <f t="shared" ca="1" si="168"/>
        <v>朱亥</v>
      </c>
      <c r="X731" s="1" t="str">
        <f t="shared" ca="1" si="169"/>
        <v>莫邪</v>
      </c>
      <c r="Y731" s="1" t="str">
        <f t="shared" ca="1" si="170"/>
        <v>吕不韦</v>
      </c>
      <c r="Z731" s="1" t="str">
        <f t="shared" ca="1" si="171"/>
        <v>专诸</v>
      </c>
    </row>
    <row r="732" spans="6:26" x14ac:dyDescent="0.2">
      <c r="F732" s="1">
        <v>731</v>
      </c>
      <c r="G732" s="1">
        <f t="shared" ca="1" si="161"/>
        <v>801629</v>
      </c>
      <c r="H732" s="1">
        <f t="shared" ca="1" si="172"/>
        <v>884954</v>
      </c>
      <c r="I732" s="1">
        <f t="shared" ca="1" si="172"/>
        <v>489153</v>
      </c>
      <c r="J732" s="1">
        <f t="shared" ca="1" si="172"/>
        <v>473136</v>
      </c>
      <c r="K732" s="1">
        <f t="shared" ca="1" si="172"/>
        <v>524454</v>
      </c>
      <c r="L732" s="1">
        <f t="shared" ca="1" si="172"/>
        <v>914132</v>
      </c>
      <c r="M732" s="1">
        <f t="shared" ca="1" si="172"/>
        <v>359934</v>
      </c>
      <c r="N732" s="1">
        <f t="shared" ca="1" si="172"/>
        <v>471709</v>
      </c>
      <c r="O732" s="1">
        <f t="shared" ca="1" si="172"/>
        <v>859383</v>
      </c>
      <c r="P732" s="1">
        <f t="shared" ca="1" si="172"/>
        <v>285254</v>
      </c>
      <c r="Q732" s="1" t="str">
        <f t="shared" ca="1" si="162"/>
        <v>朱亥</v>
      </c>
      <c r="R732" s="1" t="str">
        <f t="shared" ca="1" si="163"/>
        <v>朱亥</v>
      </c>
      <c r="S732" s="1" t="str">
        <f t="shared" ca="1" si="164"/>
        <v>春申君</v>
      </c>
      <c r="T732" s="1" t="str">
        <f t="shared" ca="1" si="165"/>
        <v>项燕</v>
      </c>
      <c r="U732" s="1" t="str">
        <f t="shared" ca="1" si="166"/>
        <v>莫邪</v>
      </c>
      <c r="V732" s="1" t="str">
        <f t="shared" ca="1" si="167"/>
        <v>西门豹</v>
      </c>
      <c r="W732" s="1" t="str">
        <f t="shared" ca="1" si="168"/>
        <v>嫪毐</v>
      </c>
      <c r="X732" s="1" t="str">
        <f t="shared" ca="1" si="169"/>
        <v>项燕</v>
      </c>
      <c r="Y732" s="1" t="str">
        <f t="shared" ca="1" si="170"/>
        <v>朱亥</v>
      </c>
      <c r="Z732" s="1" t="str">
        <f t="shared" ca="1" si="171"/>
        <v>嫪毐</v>
      </c>
    </row>
    <row r="733" spans="6:26" x14ac:dyDescent="0.2">
      <c r="F733" s="1">
        <v>732</v>
      </c>
      <c r="G733" s="1">
        <f t="shared" ca="1" si="161"/>
        <v>147039</v>
      </c>
      <c r="H733" s="1">
        <f t="shared" ca="1" si="172"/>
        <v>939135</v>
      </c>
      <c r="I733" s="1">
        <f t="shared" ca="1" si="172"/>
        <v>546522</v>
      </c>
      <c r="J733" s="1">
        <f t="shared" ca="1" si="172"/>
        <v>938802</v>
      </c>
      <c r="K733" s="1">
        <f t="shared" ca="1" si="172"/>
        <v>37995</v>
      </c>
      <c r="L733" s="1">
        <f t="shared" ca="1" si="172"/>
        <v>116399</v>
      </c>
      <c r="M733" s="1">
        <f t="shared" ca="1" si="172"/>
        <v>642495</v>
      </c>
      <c r="N733" s="1">
        <f t="shared" ca="1" si="172"/>
        <v>263391</v>
      </c>
      <c r="O733" s="1">
        <f t="shared" ca="1" si="172"/>
        <v>22287</v>
      </c>
      <c r="P733" s="1">
        <f t="shared" ca="1" si="172"/>
        <v>603791</v>
      </c>
      <c r="Q733" s="1" t="str">
        <f t="shared" ca="1" si="162"/>
        <v>嫪毐</v>
      </c>
      <c r="R733" s="1" t="str">
        <f t="shared" ca="1" si="163"/>
        <v>暴鸢</v>
      </c>
      <c r="S733" s="1" t="str">
        <f t="shared" ca="1" si="164"/>
        <v>孙叔敖</v>
      </c>
      <c r="T733" s="1" t="str">
        <f t="shared" ca="1" si="165"/>
        <v>暴鸢</v>
      </c>
      <c r="U733" s="1" t="str">
        <f t="shared" ca="1" si="166"/>
        <v>聂荌</v>
      </c>
      <c r="V733" s="1" t="str">
        <f t="shared" ca="1" si="167"/>
        <v>嫪毐</v>
      </c>
      <c r="W733" s="1" t="str">
        <f t="shared" ca="1" si="168"/>
        <v>朱亥</v>
      </c>
      <c r="X733" s="1" t="str">
        <f t="shared" ca="1" si="169"/>
        <v>嫪毐</v>
      </c>
      <c r="Y733" s="1" t="str">
        <f t="shared" ca="1" si="170"/>
        <v>聂荌</v>
      </c>
      <c r="Z733" s="1" t="str">
        <f t="shared" ca="1" si="171"/>
        <v>朱亥</v>
      </c>
    </row>
    <row r="734" spans="6:26" x14ac:dyDescent="0.2">
      <c r="F734" s="1">
        <v>733</v>
      </c>
      <c r="G734" s="1">
        <f t="shared" ca="1" si="161"/>
        <v>900735</v>
      </c>
      <c r="H734" s="1">
        <f t="shared" ca="1" si="172"/>
        <v>637669</v>
      </c>
      <c r="I734" s="1">
        <f t="shared" ca="1" si="172"/>
        <v>281763</v>
      </c>
      <c r="J734" s="1">
        <f t="shared" ca="1" si="172"/>
        <v>142383</v>
      </c>
      <c r="K734" s="1">
        <f t="shared" ca="1" si="172"/>
        <v>401435</v>
      </c>
      <c r="L734" s="1">
        <f t="shared" ca="1" si="172"/>
        <v>581261</v>
      </c>
      <c r="M734" s="1">
        <f t="shared" ca="1" si="172"/>
        <v>996880</v>
      </c>
      <c r="N734" s="1">
        <f t="shared" ca="1" si="172"/>
        <v>579499</v>
      </c>
      <c r="O734" s="1">
        <f t="shared" ca="1" si="172"/>
        <v>248595</v>
      </c>
      <c r="P734" s="1">
        <f t="shared" ca="1" si="172"/>
        <v>486421</v>
      </c>
      <c r="Q734" s="1" t="str">
        <f t="shared" ca="1" si="162"/>
        <v>西门豹</v>
      </c>
      <c r="R734" s="1" t="str">
        <f t="shared" ca="1" si="163"/>
        <v>朱亥</v>
      </c>
      <c r="S734" s="1" t="str">
        <f t="shared" ca="1" si="164"/>
        <v>嫪毐</v>
      </c>
      <c r="T734" s="1" t="str">
        <f t="shared" ca="1" si="165"/>
        <v>嫪毐</v>
      </c>
      <c r="U734" s="1" t="str">
        <f t="shared" ca="1" si="166"/>
        <v>钟无艳</v>
      </c>
      <c r="V734" s="1" t="str">
        <f t="shared" ca="1" si="167"/>
        <v>庞涓</v>
      </c>
      <c r="W734" s="1" t="str">
        <f t="shared" ca="1" si="168"/>
        <v>伍子胥</v>
      </c>
      <c r="X734" s="1" t="str">
        <f t="shared" ca="1" si="169"/>
        <v>庞涓</v>
      </c>
      <c r="Y734" s="1" t="str">
        <f t="shared" ca="1" si="170"/>
        <v>嫪毐</v>
      </c>
      <c r="Z734" s="1" t="str">
        <f t="shared" ca="1" si="171"/>
        <v>春申君</v>
      </c>
    </row>
    <row r="735" spans="6:26" x14ac:dyDescent="0.2">
      <c r="F735" s="1">
        <v>734</v>
      </c>
      <c r="G735" s="1">
        <f t="shared" ca="1" si="161"/>
        <v>600533</v>
      </c>
      <c r="H735" s="1">
        <f t="shared" ca="1" si="172"/>
        <v>10334</v>
      </c>
      <c r="I735" s="1">
        <f t="shared" ca="1" si="172"/>
        <v>610911</v>
      </c>
      <c r="J735" s="1">
        <f t="shared" ca="1" si="172"/>
        <v>395787</v>
      </c>
      <c r="K735" s="1">
        <f t="shared" ca="1" si="172"/>
        <v>288702</v>
      </c>
      <c r="L735" s="1">
        <f t="shared" ca="1" si="172"/>
        <v>711203</v>
      </c>
      <c r="M735" s="1">
        <f t="shared" ca="1" si="172"/>
        <v>327578</v>
      </c>
      <c r="N735" s="1">
        <f t="shared" ca="1" si="172"/>
        <v>894706</v>
      </c>
      <c r="O735" s="1">
        <f t="shared" ca="1" si="172"/>
        <v>927021</v>
      </c>
      <c r="P735" s="1">
        <f t="shared" ca="1" si="172"/>
        <v>779652</v>
      </c>
      <c r="Q735" s="1" t="str">
        <f t="shared" ca="1" si="162"/>
        <v>朱亥</v>
      </c>
      <c r="R735" s="1" t="str">
        <f t="shared" ca="1" si="163"/>
        <v>信陵君</v>
      </c>
      <c r="S735" s="1" t="str">
        <f t="shared" ca="1" si="164"/>
        <v>朱亥</v>
      </c>
      <c r="T735" s="1" t="str">
        <f t="shared" ca="1" si="165"/>
        <v>伯乐</v>
      </c>
      <c r="U735" s="1" t="str">
        <f t="shared" ca="1" si="166"/>
        <v>嫪毐</v>
      </c>
      <c r="V735" s="1" t="str">
        <f t="shared" ca="1" si="167"/>
        <v>朱亥</v>
      </c>
      <c r="W735" s="1" t="str">
        <f t="shared" ca="1" si="168"/>
        <v>嫪毐</v>
      </c>
      <c r="X735" s="1" t="str">
        <f t="shared" ca="1" si="169"/>
        <v>西门豹</v>
      </c>
      <c r="Y735" s="1" t="str">
        <f t="shared" ca="1" si="170"/>
        <v>暴鸢</v>
      </c>
      <c r="Z735" s="1" t="str">
        <f t="shared" ca="1" si="171"/>
        <v>朱亥</v>
      </c>
    </row>
    <row r="736" spans="6:26" x14ac:dyDescent="0.2">
      <c r="F736" s="1">
        <v>735</v>
      </c>
      <c r="G736" s="1">
        <f t="shared" ca="1" si="161"/>
        <v>67111</v>
      </c>
      <c r="H736" s="1">
        <f t="shared" ca="1" si="172"/>
        <v>849392</v>
      </c>
      <c r="I736" s="1">
        <f t="shared" ca="1" si="172"/>
        <v>395330</v>
      </c>
      <c r="J736" s="1">
        <f t="shared" ca="1" si="172"/>
        <v>487050</v>
      </c>
      <c r="K736" s="1">
        <f t="shared" ca="1" si="172"/>
        <v>464154</v>
      </c>
      <c r="L736" s="1">
        <f t="shared" ca="1" si="172"/>
        <v>34487</v>
      </c>
      <c r="M736" s="1">
        <f t="shared" ca="1" si="172"/>
        <v>486442</v>
      </c>
      <c r="N736" s="1">
        <f t="shared" ca="1" si="172"/>
        <v>685144</v>
      </c>
      <c r="O736" s="1">
        <f t="shared" ca="1" si="172"/>
        <v>885090</v>
      </c>
      <c r="P736" s="1">
        <f t="shared" ca="1" si="172"/>
        <v>409452</v>
      </c>
      <c r="Q736" s="1" t="str">
        <f t="shared" ca="1" si="162"/>
        <v>专诸</v>
      </c>
      <c r="R736" s="1" t="str">
        <f t="shared" ca="1" si="163"/>
        <v>朱亥</v>
      </c>
      <c r="S736" s="1" t="str">
        <f t="shared" ca="1" si="164"/>
        <v>伯乐</v>
      </c>
      <c r="T736" s="1" t="str">
        <f t="shared" ca="1" si="165"/>
        <v>春申君</v>
      </c>
      <c r="U736" s="1" t="str">
        <f t="shared" ca="1" si="166"/>
        <v>孙膑</v>
      </c>
      <c r="V736" s="1" t="str">
        <f t="shared" ca="1" si="167"/>
        <v>聂荌</v>
      </c>
      <c r="W736" s="1" t="str">
        <f t="shared" ca="1" si="168"/>
        <v>春申君</v>
      </c>
      <c r="X736" s="1" t="str">
        <f t="shared" ca="1" si="169"/>
        <v>朱亥</v>
      </c>
      <c r="Y736" s="1" t="str">
        <f t="shared" ca="1" si="170"/>
        <v>朱亥</v>
      </c>
      <c r="Z736" s="1" t="str">
        <f t="shared" ca="1" si="171"/>
        <v>钟无艳</v>
      </c>
    </row>
    <row r="737" spans="6:26" x14ac:dyDescent="0.2">
      <c r="F737" s="1">
        <v>736</v>
      </c>
      <c r="G737" s="1">
        <f t="shared" ca="1" si="161"/>
        <v>145644</v>
      </c>
      <c r="H737" s="1">
        <f t="shared" ca="1" si="172"/>
        <v>218415</v>
      </c>
      <c r="I737" s="1">
        <f t="shared" ca="1" si="172"/>
        <v>268852</v>
      </c>
      <c r="J737" s="1">
        <f t="shared" ca="1" si="172"/>
        <v>892778</v>
      </c>
      <c r="K737" s="1">
        <f t="shared" ca="1" si="172"/>
        <v>720350</v>
      </c>
      <c r="L737" s="1">
        <f t="shared" ca="1" si="172"/>
        <v>640109</v>
      </c>
      <c r="M737" s="1">
        <f t="shared" ca="1" si="172"/>
        <v>962908</v>
      </c>
      <c r="N737" s="1">
        <f t="shared" ca="1" si="172"/>
        <v>501393</v>
      </c>
      <c r="O737" s="1">
        <f t="shared" ca="1" si="172"/>
        <v>548677</v>
      </c>
      <c r="P737" s="1">
        <f t="shared" ca="1" si="172"/>
        <v>616896</v>
      </c>
      <c r="Q737" s="1" t="str">
        <f t="shared" ca="1" si="162"/>
        <v>嫪毐</v>
      </c>
      <c r="R737" s="1" t="str">
        <f t="shared" ca="1" si="163"/>
        <v>嫪毐</v>
      </c>
      <c r="S737" s="1" t="str">
        <f t="shared" ca="1" si="164"/>
        <v>嫪毐</v>
      </c>
      <c r="T737" s="1" t="str">
        <f t="shared" ca="1" si="165"/>
        <v>西门豹</v>
      </c>
      <c r="U737" s="1" t="str">
        <f t="shared" ca="1" si="166"/>
        <v>朱亥</v>
      </c>
      <c r="V737" s="1" t="str">
        <f t="shared" ca="1" si="167"/>
        <v>朱亥</v>
      </c>
      <c r="W737" s="1" t="str">
        <f t="shared" ca="1" si="168"/>
        <v>秦开</v>
      </c>
      <c r="X737" s="1" t="str">
        <f t="shared" ca="1" si="169"/>
        <v>莫邪</v>
      </c>
      <c r="Y737" s="1" t="str">
        <f t="shared" ca="1" si="170"/>
        <v>孙叔敖</v>
      </c>
      <c r="Z737" s="1" t="str">
        <f t="shared" ca="1" si="171"/>
        <v>朱亥</v>
      </c>
    </row>
    <row r="738" spans="6:26" x14ac:dyDescent="0.2">
      <c r="F738" s="1">
        <v>737</v>
      </c>
      <c r="G738" s="1">
        <f t="shared" ca="1" si="161"/>
        <v>243792</v>
      </c>
      <c r="H738" s="1">
        <f t="shared" ca="1" si="172"/>
        <v>350294</v>
      </c>
      <c r="I738" s="1">
        <f t="shared" ca="1" si="172"/>
        <v>55313</v>
      </c>
      <c r="J738" s="1">
        <f t="shared" ca="1" si="172"/>
        <v>402146</v>
      </c>
      <c r="K738" s="1">
        <f t="shared" ca="1" si="172"/>
        <v>727015</v>
      </c>
      <c r="L738" s="1">
        <f t="shared" ca="1" si="172"/>
        <v>783447</v>
      </c>
      <c r="M738" s="1">
        <f t="shared" ca="1" si="172"/>
        <v>712523</v>
      </c>
      <c r="N738" s="1">
        <f t="shared" ca="1" si="172"/>
        <v>983367</v>
      </c>
      <c r="O738" s="1">
        <f t="shared" ca="1" si="172"/>
        <v>749353</v>
      </c>
      <c r="P738" s="1">
        <f t="shared" ca="1" si="172"/>
        <v>494176</v>
      </c>
      <c r="Q738" s="1" t="str">
        <f t="shared" ca="1" si="162"/>
        <v>嫪毐</v>
      </c>
      <c r="R738" s="1" t="str">
        <f t="shared" ca="1" si="163"/>
        <v>嫪毐</v>
      </c>
      <c r="S738" s="1" t="str">
        <f t="shared" ca="1" si="164"/>
        <v>专诸</v>
      </c>
      <c r="T738" s="1" t="str">
        <f t="shared" ca="1" si="165"/>
        <v>钟无艳</v>
      </c>
      <c r="U738" s="1" t="str">
        <f t="shared" ca="1" si="166"/>
        <v>朱亥</v>
      </c>
      <c r="V738" s="1" t="str">
        <f t="shared" ca="1" si="167"/>
        <v>朱亥</v>
      </c>
      <c r="W738" s="1" t="str">
        <f t="shared" ca="1" si="168"/>
        <v>朱亥</v>
      </c>
      <c r="X738" s="1" t="str">
        <f t="shared" ca="1" si="169"/>
        <v>秦开</v>
      </c>
      <c r="Y738" s="1" t="str">
        <f t="shared" ca="1" si="170"/>
        <v>朱亥</v>
      </c>
      <c r="Z738" s="1" t="str">
        <f t="shared" ca="1" si="171"/>
        <v>春申君</v>
      </c>
    </row>
    <row r="739" spans="6:26" x14ac:dyDescent="0.2">
      <c r="F739" s="1">
        <v>738</v>
      </c>
      <c r="G739" s="1">
        <f t="shared" ca="1" si="161"/>
        <v>3259</v>
      </c>
      <c r="H739" s="1">
        <f t="shared" ca="1" si="172"/>
        <v>338470</v>
      </c>
      <c r="I739" s="1">
        <f t="shared" ca="1" si="172"/>
        <v>278349</v>
      </c>
      <c r="J739" s="1">
        <f t="shared" ca="1" si="172"/>
        <v>191388</v>
      </c>
      <c r="K739" s="1">
        <f t="shared" ca="1" si="172"/>
        <v>24295</v>
      </c>
      <c r="L739" s="1">
        <f t="shared" ca="1" si="172"/>
        <v>756096</v>
      </c>
      <c r="M739" s="1">
        <f t="shared" ca="1" si="172"/>
        <v>827797</v>
      </c>
      <c r="N739" s="1">
        <f t="shared" ca="1" si="172"/>
        <v>674021</v>
      </c>
      <c r="O739" s="1">
        <f t="shared" ca="1" si="172"/>
        <v>909838</v>
      </c>
      <c r="P739" s="1">
        <f t="shared" ca="1" si="172"/>
        <v>84004</v>
      </c>
      <c r="Q739" s="1" t="str">
        <f t="shared" ca="1" si="162"/>
        <v>骊姬</v>
      </c>
      <c r="R739" s="1" t="str">
        <f t="shared" ca="1" si="163"/>
        <v>嫪毐</v>
      </c>
      <c r="S739" s="1" t="str">
        <f t="shared" ca="1" si="164"/>
        <v>嫪毐</v>
      </c>
      <c r="T739" s="1" t="str">
        <f t="shared" ca="1" si="165"/>
        <v>嫪毐</v>
      </c>
      <c r="U739" s="1" t="str">
        <f t="shared" ca="1" si="166"/>
        <v>聂荌</v>
      </c>
      <c r="V739" s="1" t="str">
        <f t="shared" ca="1" si="167"/>
        <v>朱亥</v>
      </c>
      <c r="W739" s="1" t="str">
        <f t="shared" ca="1" si="168"/>
        <v>朱亥</v>
      </c>
      <c r="X739" s="1" t="str">
        <f t="shared" ca="1" si="169"/>
        <v>朱亥</v>
      </c>
      <c r="Y739" s="1" t="str">
        <f t="shared" ca="1" si="170"/>
        <v>西门豹</v>
      </c>
      <c r="Z739" s="1" t="str">
        <f t="shared" ca="1" si="171"/>
        <v>嫪毐</v>
      </c>
    </row>
    <row r="740" spans="6:26" x14ac:dyDescent="0.2">
      <c r="F740" s="1">
        <v>739</v>
      </c>
      <c r="G740" s="1">
        <f t="shared" ca="1" si="161"/>
        <v>899110</v>
      </c>
      <c r="H740" s="1">
        <f t="shared" ca="1" si="172"/>
        <v>380677</v>
      </c>
      <c r="I740" s="1">
        <f t="shared" ca="1" si="172"/>
        <v>650085</v>
      </c>
      <c r="J740" s="1">
        <f t="shared" ca="1" si="172"/>
        <v>707286</v>
      </c>
      <c r="K740" s="1">
        <f t="shared" ca="1" si="172"/>
        <v>106138</v>
      </c>
      <c r="L740" s="1">
        <f t="shared" ca="1" si="172"/>
        <v>706592</v>
      </c>
      <c r="M740" s="1">
        <f t="shared" ca="1" si="172"/>
        <v>61034</v>
      </c>
      <c r="N740" s="1">
        <f t="shared" ca="1" si="172"/>
        <v>379078</v>
      </c>
      <c r="O740" s="1">
        <f t="shared" ca="1" si="172"/>
        <v>69439</v>
      </c>
      <c r="P740" s="1">
        <f t="shared" ca="1" si="172"/>
        <v>65368</v>
      </c>
      <c r="Q740" s="1" t="str">
        <f t="shared" ca="1" si="162"/>
        <v>西门豹</v>
      </c>
      <c r="R740" s="1" t="str">
        <f t="shared" ca="1" si="163"/>
        <v>嫪毐</v>
      </c>
      <c r="S740" s="1" t="str">
        <f t="shared" ca="1" si="164"/>
        <v>朱亥</v>
      </c>
      <c r="T740" s="1" t="str">
        <f t="shared" ca="1" si="165"/>
        <v>朱亥</v>
      </c>
      <c r="U740" s="1" t="str">
        <f t="shared" ca="1" si="166"/>
        <v>嫪毐</v>
      </c>
      <c r="V740" s="1" t="str">
        <f t="shared" ca="1" si="167"/>
        <v>朱亥</v>
      </c>
      <c r="W740" s="1" t="str">
        <f t="shared" ca="1" si="168"/>
        <v>专诸</v>
      </c>
      <c r="X740" s="1" t="str">
        <f t="shared" ca="1" si="169"/>
        <v>嫪毐</v>
      </c>
      <c r="Y740" s="1" t="str">
        <f t="shared" ca="1" si="170"/>
        <v>专诸</v>
      </c>
      <c r="Z740" s="1" t="str">
        <f t="shared" ca="1" si="171"/>
        <v>专诸</v>
      </c>
    </row>
    <row r="741" spans="6:26" x14ac:dyDescent="0.2">
      <c r="F741" s="1">
        <v>740</v>
      </c>
      <c r="G741" s="1">
        <f t="shared" ca="1" si="161"/>
        <v>953554</v>
      </c>
      <c r="H741" s="1">
        <f t="shared" ca="1" si="172"/>
        <v>891309</v>
      </c>
      <c r="I741" s="1">
        <f t="shared" ca="1" si="172"/>
        <v>886032</v>
      </c>
      <c r="J741" s="1">
        <f t="shared" ca="1" si="172"/>
        <v>206583</v>
      </c>
      <c r="K741" s="1">
        <f t="shared" ca="1" si="172"/>
        <v>60607</v>
      </c>
      <c r="L741" s="1">
        <f t="shared" ca="1" si="172"/>
        <v>761934</v>
      </c>
      <c r="M741" s="1">
        <f t="shared" ca="1" si="172"/>
        <v>204288</v>
      </c>
      <c r="N741" s="1">
        <f t="shared" ca="1" si="172"/>
        <v>453474</v>
      </c>
      <c r="O741" s="1">
        <f t="shared" ca="1" si="172"/>
        <v>444753</v>
      </c>
      <c r="P741" s="1">
        <f t="shared" ca="1" si="172"/>
        <v>611082</v>
      </c>
      <c r="Q741" s="1" t="str">
        <f t="shared" ca="1" si="162"/>
        <v>荆轲</v>
      </c>
      <c r="R741" s="1" t="str">
        <f t="shared" ca="1" si="163"/>
        <v>西门豹</v>
      </c>
      <c r="S741" s="1" t="str">
        <f t="shared" ca="1" si="164"/>
        <v>朱亥</v>
      </c>
      <c r="T741" s="1" t="str">
        <f t="shared" ca="1" si="165"/>
        <v>嫪毐</v>
      </c>
      <c r="U741" s="1" t="str">
        <f t="shared" ca="1" si="166"/>
        <v>专诸</v>
      </c>
      <c r="V741" s="1" t="str">
        <f t="shared" ca="1" si="167"/>
        <v>朱亥</v>
      </c>
      <c r="W741" s="1" t="str">
        <f t="shared" ca="1" si="168"/>
        <v>嫪毐</v>
      </c>
      <c r="X741" s="1" t="str">
        <f t="shared" ca="1" si="169"/>
        <v>田忌</v>
      </c>
      <c r="Y741" s="1" t="str">
        <f t="shared" ca="1" si="170"/>
        <v>田忌</v>
      </c>
      <c r="Z741" s="1" t="str">
        <f t="shared" ca="1" si="171"/>
        <v>朱亥</v>
      </c>
    </row>
    <row r="742" spans="6:26" x14ac:dyDescent="0.2">
      <c r="F742" s="1">
        <v>741</v>
      </c>
      <c r="G742" s="1">
        <f t="shared" ca="1" si="161"/>
        <v>90076</v>
      </c>
      <c r="H742" s="1">
        <f t="shared" ca="1" si="172"/>
        <v>135197</v>
      </c>
      <c r="I742" s="1">
        <f t="shared" ca="1" si="172"/>
        <v>629199</v>
      </c>
      <c r="J742" s="1">
        <f t="shared" ca="1" si="172"/>
        <v>194323</v>
      </c>
      <c r="K742" s="1">
        <f t="shared" ca="1" si="172"/>
        <v>861970</v>
      </c>
      <c r="L742" s="1">
        <f t="shared" ca="1" si="172"/>
        <v>400040</v>
      </c>
      <c r="M742" s="1">
        <f t="shared" ca="1" si="172"/>
        <v>197267</v>
      </c>
      <c r="N742" s="1">
        <f t="shared" ca="1" si="172"/>
        <v>218124</v>
      </c>
      <c r="O742" s="1">
        <f t="shared" ca="1" si="172"/>
        <v>217417</v>
      </c>
      <c r="P742" s="1">
        <f t="shared" ca="1" si="172"/>
        <v>964031</v>
      </c>
      <c r="Q742" s="1" t="str">
        <f t="shared" ca="1" si="162"/>
        <v>嫪毐</v>
      </c>
      <c r="R742" s="1" t="str">
        <f t="shared" ca="1" si="163"/>
        <v>嫪毐</v>
      </c>
      <c r="S742" s="1" t="str">
        <f t="shared" ca="1" si="164"/>
        <v>朱亥</v>
      </c>
      <c r="T742" s="1" t="str">
        <f t="shared" ca="1" si="165"/>
        <v>嫪毐</v>
      </c>
      <c r="U742" s="1" t="str">
        <f t="shared" ca="1" si="166"/>
        <v>朱亥</v>
      </c>
      <c r="V742" s="1" t="str">
        <f t="shared" ca="1" si="167"/>
        <v>钟无艳</v>
      </c>
      <c r="W742" s="1" t="str">
        <f t="shared" ca="1" si="168"/>
        <v>嫪毐</v>
      </c>
      <c r="X742" s="1" t="str">
        <f t="shared" ca="1" si="169"/>
        <v>嫪毐</v>
      </c>
      <c r="Y742" s="1" t="str">
        <f t="shared" ca="1" si="170"/>
        <v>嫪毐</v>
      </c>
      <c r="Z742" s="1" t="str">
        <f t="shared" ca="1" si="171"/>
        <v>秦开</v>
      </c>
    </row>
    <row r="743" spans="6:26" x14ac:dyDescent="0.2">
      <c r="F743" s="1">
        <v>742</v>
      </c>
      <c r="G743" s="1">
        <f t="shared" ca="1" si="161"/>
        <v>75962</v>
      </c>
      <c r="H743" s="1">
        <f t="shared" ca="1" si="172"/>
        <v>960098</v>
      </c>
      <c r="I743" s="1">
        <f t="shared" ca="1" si="172"/>
        <v>890420</v>
      </c>
      <c r="J743" s="1">
        <f t="shared" ca="1" si="172"/>
        <v>18754</v>
      </c>
      <c r="K743" s="1">
        <f t="shared" ca="1" si="172"/>
        <v>47366</v>
      </c>
      <c r="L743" s="1">
        <f t="shared" ca="1" si="172"/>
        <v>278231</v>
      </c>
      <c r="M743" s="1">
        <f t="shared" ca="1" si="172"/>
        <v>592782</v>
      </c>
      <c r="N743" s="1">
        <f t="shared" ca="1" si="172"/>
        <v>413547</v>
      </c>
      <c r="O743" s="1">
        <f t="shared" ca="1" si="172"/>
        <v>143405</v>
      </c>
      <c r="P743" s="1">
        <f t="shared" ca="1" si="172"/>
        <v>387542</v>
      </c>
      <c r="Q743" s="1" t="str">
        <f t="shared" ca="1" si="162"/>
        <v>吕不韦</v>
      </c>
      <c r="R743" s="1" t="str">
        <f t="shared" ca="1" si="163"/>
        <v>秦开</v>
      </c>
      <c r="S743" s="1" t="str">
        <f t="shared" ca="1" si="164"/>
        <v>西门豹</v>
      </c>
      <c r="T743" s="1" t="str">
        <f t="shared" ca="1" si="165"/>
        <v>聂荌</v>
      </c>
      <c r="U743" s="1" t="str">
        <f t="shared" ca="1" si="166"/>
        <v>专诸</v>
      </c>
      <c r="V743" s="1" t="str">
        <f t="shared" ca="1" si="167"/>
        <v>嫪毐</v>
      </c>
      <c r="W743" s="1" t="str">
        <f t="shared" ca="1" si="168"/>
        <v>朱亥</v>
      </c>
      <c r="X743" s="1" t="str">
        <f t="shared" ca="1" si="169"/>
        <v>钟无艳</v>
      </c>
      <c r="Y743" s="1" t="str">
        <f t="shared" ca="1" si="170"/>
        <v>嫪毐</v>
      </c>
      <c r="Z743" s="1" t="str">
        <f t="shared" ca="1" si="171"/>
        <v>樗里疾</v>
      </c>
    </row>
    <row r="744" spans="6:26" x14ac:dyDescent="0.2">
      <c r="F744" s="1">
        <v>743</v>
      </c>
      <c r="G744" s="1">
        <f t="shared" ca="1" si="161"/>
        <v>204742</v>
      </c>
      <c r="H744" s="1">
        <f t="shared" ca="1" si="172"/>
        <v>168534</v>
      </c>
      <c r="I744" s="1">
        <f t="shared" ca="1" si="172"/>
        <v>248912</v>
      </c>
      <c r="J744" s="1">
        <f t="shared" ca="1" si="172"/>
        <v>393909</v>
      </c>
      <c r="K744" s="1">
        <f t="shared" ca="1" si="172"/>
        <v>649849</v>
      </c>
      <c r="L744" s="1">
        <f t="shared" ca="1" si="172"/>
        <v>592826</v>
      </c>
      <c r="M744" s="1">
        <f t="shared" ca="1" si="172"/>
        <v>35319</v>
      </c>
      <c r="N744" s="1">
        <f t="shared" ca="1" si="172"/>
        <v>855070</v>
      </c>
      <c r="O744" s="1">
        <f t="shared" ca="1" si="172"/>
        <v>862905</v>
      </c>
      <c r="P744" s="1">
        <f t="shared" ca="1" si="172"/>
        <v>945526</v>
      </c>
      <c r="Q744" s="1" t="str">
        <f t="shared" ca="1" si="162"/>
        <v>嫪毐</v>
      </c>
      <c r="R744" s="1" t="str">
        <f t="shared" ca="1" si="163"/>
        <v>嫪毐</v>
      </c>
      <c r="S744" s="1" t="str">
        <f t="shared" ca="1" si="164"/>
        <v>嫪毐</v>
      </c>
      <c r="T744" s="1" t="str">
        <f t="shared" ca="1" si="165"/>
        <v>伯乐</v>
      </c>
      <c r="U744" s="1" t="str">
        <f t="shared" ca="1" si="166"/>
        <v>朱亥</v>
      </c>
      <c r="V744" s="1" t="str">
        <f t="shared" ca="1" si="167"/>
        <v>朱亥</v>
      </c>
      <c r="W744" s="1" t="str">
        <f t="shared" ca="1" si="168"/>
        <v>聂荌</v>
      </c>
      <c r="X744" s="1" t="str">
        <f t="shared" ca="1" si="169"/>
        <v>朱亥</v>
      </c>
      <c r="Y744" s="1" t="str">
        <f t="shared" ca="1" si="170"/>
        <v>朱亥</v>
      </c>
      <c r="Z744" s="1" t="str">
        <f t="shared" ca="1" si="171"/>
        <v>暴鸢</v>
      </c>
    </row>
    <row r="745" spans="6:26" x14ac:dyDescent="0.2">
      <c r="F745" s="1">
        <v>744</v>
      </c>
      <c r="G745" s="1">
        <f t="shared" ca="1" si="161"/>
        <v>2284</v>
      </c>
      <c r="H745" s="1">
        <f t="shared" ca="1" si="172"/>
        <v>423292</v>
      </c>
      <c r="I745" s="1">
        <f t="shared" ca="1" si="172"/>
        <v>939830</v>
      </c>
      <c r="J745" s="1">
        <f t="shared" ca="1" si="172"/>
        <v>149719</v>
      </c>
      <c r="K745" s="1">
        <f t="shared" ca="1" si="172"/>
        <v>912877</v>
      </c>
      <c r="L745" s="1">
        <f t="shared" ca="1" si="172"/>
        <v>391002</v>
      </c>
      <c r="M745" s="1">
        <f t="shared" ca="1" si="172"/>
        <v>563525</v>
      </c>
      <c r="N745" s="1">
        <f t="shared" ca="1" si="172"/>
        <v>52975</v>
      </c>
      <c r="O745" s="1">
        <f t="shared" ca="1" si="172"/>
        <v>726093</v>
      </c>
      <c r="P745" s="1">
        <f t="shared" ca="1" si="172"/>
        <v>773312</v>
      </c>
      <c r="Q745" s="1" t="str">
        <f t="shared" ca="1" si="162"/>
        <v>骊姬</v>
      </c>
      <c r="R745" s="1" t="str">
        <f t="shared" ca="1" si="163"/>
        <v>钟无艳</v>
      </c>
      <c r="S745" s="1" t="str">
        <f t="shared" ca="1" si="164"/>
        <v>暴鸢</v>
      </c>
      <c r="T745" s="1" t="str">
        <f t="shared" ca="1" si="165"/>
        <v>嫪毐</v>
      </c>
      <c r="U745" s="1" t="str">
        <f t="shared" ca="1" si="166"/>
        <v>西门豹</v>
      </c>
      <c r="V745" s="1" t="str">
        <f t="shared" ca="1" si="167"/>
        <v>樗里疾</v>
      </c>
      <c r="W745" s="1" t="str">
        <f t="shared" ca="1" si="168"/>
        <v>庞涓</v>
      </c>
      <c r="X745" s="1" t="str">
        <f t="shared" ca="1" si="169"/>
        <v>专诸</v>
      </c>
      <c r="Y745" s="1" t="str">
        <f t="shared" ca="1" si="170"/>
        <v>朱亥</v>
      </c>
      <c r="Z745" s="1" t="str">
        <f t="shared" ca="1" si="171"/>
        <v>朱亥</v>
      </c>
    </row>
    <row r="746" spans="6:26" x14ac:dyDescent="0.2">
      <c r="F746" s="1">
        <v>745</v>
      </c>
      <c r="G746" s="1">
        <f t="shared" ca="1" si="161"/>
        <v>913726</v>
      </c>
      <c r="H746" s="1">
        <f t="shared" ca="1" si="172"/>
        <v>905860</v>
      </c>
      <c r="I746" s="1">
        <f t="shared" ca="1" si="172"/>
        <v>80045</v>
      </c>
      <c r="J746" s="1">
        <f t="shared" ca="1" si="172"/>
        <v>259480</v>
      </c>
      <c r="K746" s="1">
        <f t="shared" ca="1" si="172"/>
        <v>445060</v>
      </c>
      <c r="L746" s="1">
        <f t="shared" ca="1" si="172"/>
        <v>988723</v>
      </c>
      <c r="M746" s="1">
        <f t="shared" ca="1" si="172"/>
        <v>937795</v>
      </c>
      <c r="N746" s="1">
        <f t="shared" ca="1" si="172"/>
        <v>375406</v>
      </c>
      <c r="O746" s="1">
        <f t="shared" ca="1" si="172"/>
        <v>745285</v>
      </c>
      <c r="P746" s="1">
        <f t="shared" ca="1" si="172"/>
        <v>445745</v>
      </c>
      <c r="Q746" s="1" t="str">
        <f t="shared" ca="1" si="162"/>
        <v>西门豹</v>
      </c>
      <c r="R746" s="1" t="str">
        <f t="shared" ca="1" si="163"/>
        <v>西门豹</v>
      </c>
      <c r="S746" s="1" t="str">
        <f t="shared" ca="1" si="164"/>
        <v>吕不韦</v>
      </c>
      <c r="T746" s="1" t="str">
        <f t="shared" ca="1" si="165"/>
        <v>嫪毐</v>
      </c>
      <c r="U746" s="1" t="str">
        <f t="shared" ca="1" si="166"/>
        <v>田忌</v>
      </c>
      <c r="V746" s="1" t="str">
        <f t="shared" ca="1" si="167"/>
        <v>褒姒</v>
      </c>
      <c r="W746" s="1" t="str">
        <f t="shared" ca="1" si="168"/>
        <v>暴鸢</v>
      </c>
      <c r="X746" s="1" t="str">
        <f t="shared" ca="1" si="169"/>
        <v>嫪毐</v>
      </c>
      <c r="Y746" s="1" t="str">
        <f t="shared" ca="1" si="170"/>
        <v>朱亥</v>
      </c>
      <c r="Z746" s="1" t="str">
        <f t="shared" ca="1" si="171"/>
        <v>田忌</v>
      </c>
    </row>
    <row r="747" spans="6:26" x14ac:dyDescent="0.2">
      <c r="F747" s="1">
        <v>746</v>
      </c>
      <c r="G747" s="1">
        <f t="shared" ca="1" si="161"/>
        <v>586455</v>
      </c>
      <c r="H747" s="1">
        <f t="shared" ca="1" si="172"/>
        <v>903410</v>
      </c>
      <c r="I747" s="1">
        <f t="shared" ca="1" si="172"/>
        <v>796233</v>
      </c>
      <c r="J747" s="1">
        <f t="shared" ca="1" si="172"/>
        <v>537541</v>
      </c>
      <c r="K747" s="1">
        <f t="shared" ca="1" si="172"/>
        <v>47269</v>
      </c>
      <c r="L747" s="1">
        <f t="shared" ca="1" si="172"/>
        <v>576786</v>
      </c>
      <c r="M747" s="1">
        <f t="shared" ref="H747:P775" ca="1" si="173">RANDBETWEEN(1,1000000)</f>
        <v>27765</v>
      </c>
      <c r="N747" s="1">
        <f t="shared" ca="1" si="173"/>
        <v>197579</v>
      </c>
      <c r="O747" s="1">
        <f t="shared" ca="1" si="173"/>
        <v>514493</v>
      </c>
      <c r="P747" s="1">
        <f t="shared" ca="1" si="173"/>
        <v>458162</v>
      </c>
      <c r="Q747" s="1" t="str">
        <f t="shared" ca="1" si="162"/>
        <v>朱亥</v>
      </c>
      <c r="R747" s="1" t="str">
        <f t="shared" ca="1" si="163"/>
        <v>西门豹</v>
      </c>
      <c r="S747" s="1" t="str">
        <f t="shared" ca="1" si="164"/>
        <v>朱亥</v>
      </c>
      <c r="T747" s="1" t="str">
        <f t="shared" ca="1" si="165"/>
        <v>孙叔敖</v>
      </c>
      <c r="U747" s="1" t="str">
        <f t="shared" ca="1" si="166"/>
        <v>专诸</v>
      </c>
      <c r="V747" s="1" t="str">
        <f t="shared" ca="1" si="167"/>
        <v>庞涓</v>
      </c>
      <c r="W747" s="1" t="str">
        <f t="shared" ca="1" si="168"/>
        <v>聂荌</v>
      </c>
      <c r="X747" s="1" t="str">
        <f t="shared" ca="1" si="169"/>
        <v>嫪毐</v>
      </c>
      <c r="Y747" s="1" t="str">
        <f t="shared" ca="1" si="170"/>
        <v>莫邪</v>
      </c>
      <c r="Z747" s="1" t="str">
        <f t="shared" ca="1" si="171"/>
        <v>司马穰苴</v>
      </c>
    </row>
    <row r="748" spans="6:26" x14ac:dyDescent="0.2">
      <c r="F748" s="1">
        <v>747</v>
      </c>
      <c r="G748" s="1">
        <f t="shared" ca="1" si="161"/>
        <v>815550</v>
      </c>
      <c r="H748" s="1">
        <f t="shared" ca="1" si="173"/>
        <v>643130</v>
      </c>
      <c r="I748" s="1">
        <f t="shared" ca="1" si="173"/>
        <v>870961</v>
      </c>
      <c r="J748" s="1">
        <f t="shared" ca="1" si="173"/>
        <v>141604</v>
      </c>
      <c r="K748" s="1">
        <f t="shared" ca="1" si="173"/>
        <v>741570</v>
      </c>
      <c r="L748" s="1">
        <f t="shared" ca="1" si="173"/>
        <v>87173</v>
      </c>
      <c r="M748" s="1">
        <f t="shared" ca="1" si="173"/>
        <v>732425</v>
      </c>
      <c r="N748" s="1">
        <f t="shared" ca="1" si="173"/>
        <v>239163</v>
      </c>
      <c r="O748" s="1">
        <f t="shared" ca="1" si="173"/>
        <v>852113</v>
      </c>
      <c r="P748" s="1">
        <f t="shared" ca="1" si="173"/>
        <v>662029</v>
      </c>
      <c r="Q748" s="1" t="str">
        <f t="shared" ca="1" si="162"/>
        <v>朱亥</v>
      </c>
      <c r="R748" s="1" t="str">
        <f t="shared" ca="1" si="163"/>
        <v>朱亥</v>
      </c>
      <c r="S748" s="1" t="str">
        <f t="shared" ca="1" si="164"/>
        <v>朱亥</v>
      </c>
      <c r="T748" s="1" t="str">
        <f t="shared" ca="1" si="165"/>
        <v>嫪毐</v>
      </c>
      <c r="U748" s="1" t="str">
        <f t="shared" ca="1" si="166"/>
        <v>朱亥</v>
      </c>
      <c r="V748" s="1" t="str">
        <f t="shared" ca="1" si="167"/>
        <v>嫪毐</v>
      </c>
      <c r="W748" s="1" t="str">
        <f t="shared" ca="1" si="168"/>
        <v>朱亥</v>
      </c>
      <c r="X748" s="1" t="str">
        <f t="shared" ca="1" si="169"/>
        <v>嫪毐</v>
      </c>
      <c r="Y748" s="1" t="str">
        <f t="shared" ca="1" si="170"/>
        <v>朱亥</v>
      </c>
      <c r="Z748" s="1" t="str">
        <f t="shared" ca="1" si="171"/>
        <v>朱亥</v>
      </c>
    </row>
    <row r="749" spans="6:26" x14ac:dyDescent="0.2">
      <c r="F749" s="1">
        <v>748</v>
      </c>
      <c r="G749" s="1">
        <f t="shared" ca="1" si="161"/>
        <v>357752</v>
      </c>
      <c r="H749" s="1">
        <f t="shared" ca="1" si="173"/>
        <v>263047</v>
      </c>
      <c r="I749" s="1">
        <f t="shared" ca="1" si="173"/>
        <v>196154</v>
      </c>
      <c r="J749" s="1">
        <f t="shared" ca="1" si="173"/>
        <v>619431</v>
      </c>
      <c r="K749" s="1">
        <f t="shared" ca="1" si="173"/>
        <v>828490</v>
      </c>
      <c r="L749" s="1">
        <f t="shared" ca="1" si="173"/>
        <v>123026</v>
      </c>
      <c r="M749" s="1">
        <f t="shared" ca="1" si="173"/>
        <v>856890</v>
      </c>
      <c r="N749" s="1">
        <f t="shared" ca="1" si="173"/>
        <v>204776</v>
      </c>
      <c r="O749" s="1">
        <f t="shared" ca="1" si="173"/>
        <v>201154</v>
      </c>
      <c r="P749" s="1">
        <f t="shared" ca="1" si="173"/>
        <v>196839</v>
      </c>
      <c r="Q749" s="1" t="str">
        <f t="shared" ca="1" si="162"/>
        <v>嫪毐</v>
      </c>
      <c r="R749" s="1" t="str">
        <f t="shared" ca="1" si="163"/>
        <v>嫪毐</v>
      </c>
      <c r="S749" s="1" t="str">
        <f t="shared" ca="1" si="164"/>
        <v>嫪毐</v>
      </c>
      <c r="T749" s="1" t="str">
        <f t="shared" ca="1" si="165"/>
        <v>朱亥</v>
      </c>
      <c r="U749" s="1" t="str">
        <f t="shared" ca="1" si="166"/>
        <v>朱亥</v>
      </c>
      <c r="V749" s="1" t="str">
        <f t="shared" ca="1" si="167"/>
        <v>嫪毐</v>
      </c>
      <c r="W749" s="1" t="str">
        <f t="shared" ca="1" si="168"/>
        <v>朱亥</v>
      </c>
      <c r="X749" s="1" t="str">
        <f t="shared" ca="1" si="169"/>
        <v>嫪毐</v>
      </c>
      <c r="Y749" s="1" t="str">
        <f t="shared" ca="1" si="170"/>
        <v>嫪毐</v>
      </c>
      <c r="Z749" s="1" t="str">
        <f t="shared" ca="1" si="171"/>
        <v>嫪毐</v>
      </c>
    </row>
    <row r="750" spans="6:26" x14ac:dyDescent="0.2">
      <c r="F750" s="1">
        <v>749</v>
      </c>
      <c r="G750" s="1">
        <f t="shared" ca="1" si="161"/>
        <v>271923</v>
      </c>
      <c r="H750" s="1">
        <f t="shared" ca="1" si="173"/>
        <v>65555</v>
      </c>
      <c r="I750" s="1">
        <f t="shared" ca="1" si="173"/>
        <v>687819</v>
      </c>
      <c r="J750" s="1">
        <f t="shared" ca="1" si="173"/>
        <v>972899</v>
      </c>
      <c r="K750" s="1">
        <f t="shared" ca="1" si="173"/>
        <v>226808</v>
      </c>
      <c r="L750" s="1">
        <f t="shared" ca="1" si="173"/>
        <v>535628</v>
      </c>
      <c r="M750" s="1">
        <f t="shared" ca="1" si="173"/>
        <v>243323</v>
      </c>
      <c r="N750" s="1">
        <f t="shared" ca="1" si="173"/>
        <v>352515</v>
      </c>
      <c r="O750" s="1">
        <f t="shared" ca="1" si="173"/>
        <v>34101</v>
      </c>
      <c r="P750" s="1">
        <f t="shared" ca="1" si="173"/>
        <v>715386</v>
      </c>
      <c r="Q750" s="1" t="str">
        <f t="shared" ca="1" si="162"/>
        <v>嫪毐</v>
      </c>
      <c r="R750" s="1" t="str">
        <f t="shared" ca="1" si="163"/>
        <v>专诸</v>
      </c>
      <c r="S750" s="1" t="str">
        <f t="shared" ca="1" si="164"/>
        <v>朱亥</v>
      </c>
      <c r="T750" s="1" t="str">
        <f t="shared" ca="1" si="165"/>
        <v>秦开</v>
      </c>
      <c r="U750" s="1" t="str">
        <f t="shared" ca="1" si="166"/>
        <v>嫪毐</v>
      </c>
      <c r="V750" s="1" t="str">
        <f t="shared" ca="1" si="167"/>
        <v>孙叔敖</v>
      </c>
      <c r="W750" s="1" t="str">
        <f t="shared" ca="1" si="168"/>
        <v>嫪毐</v>
      </c>
      <c r="X750" s="1" t="str">
        <f t="shared" ca="1" si="169"/>
        <v>嫪毐</v>
      </c>
      <c r="Y750" s="1" t="str">
        <f t="shared" ca="1" si="170"/>
        <v>聂荌</v>
      </c>
      <c r="Z750" s="1" t="str">
        <f t="shared" ca="1" si="171"/>
        <v>朱亥</v>
      </c>
    </row>
    <row r="751" spans="6:26" x14ac:dyDescent="0.2">
      <c r="F751" s="1">
        <v>750</v>
      </c>
      <c r="G751" s="1">
        <f t="shared" ca="1" si="161"/>
        <v>770678</v>
      </c>
      <c r="H751" s="1">
        <f t="shared" ca="1" si="173"/>
        <v>606406</v>
      </c>
      <c r="I751" s="1">
        <f t="shared" ca="1" si="173"/>
        <v>304449</v>
      </c>
      <c r="J751" s="1">
        <f t="shared" ca="1" si="173"/>
        <v>779103</v>
      </c>
      <c r="K751" s="1">
        <f t="shared" ca="1" si="173"/>
        <v>447174</v>
      </c>
      <c r="L751" s="1">
        <f t="shared" ca="1" si="173"/>
        <v>587042</v>
      </c>
      <c r="M751" s="1">
        <f t="shared" ca="1" si="173"/>
        <v>311614</v>
      </c>
      <c r="N751" s="1">
        <f t="shared" ca="1" si="173"/>
        <v>18065</v>
      </c>
      <c r="O751" s="1">
        <f t="shared" ca="1" si="173"/>
        <v>49425</v>
      </c>
      <c r="P751" s="1">
        <f t="shared" ca="1" si="173"/>
        <v>752661</v>
      </c>
      <c r="Q751" s="1" t="str">
        <f t="shared" ca="1" si="162"/>
        <v>朱亥</v>
      </c>
      <c r="R751" s="1" t="str">
        <f t="shared" ca="1" si="163"/>
        <v>朱亥</v>
      </c>
      <c r="S751" s="1" t="str">
        <f t="shared" ca="1" si="164"/>
        <v>嫪毐</v>
      </c>
      <c r="T751" s="1" t="str">
        <f t="shared" ca="1" si="165"/>
        <v>朱亥</v>
      </c>
      <c r="U751" s="1" t="str">
        <f t="shared" ca="1" si="166"/>
        <v>田忌</v>
      </c>
      <c r="V751" s="1" t="str">
        <f t="shared" ca="1" si="167"/>
        <v>朱亥</v>
      </c>
      <c r="W751" s="1" t="str">
        <f t="shared" ca="1" si="168"/>
        <v>嫪毐</v>
      </c>
      <c r="X751" s="1" t="str">
        <f t="shared" ca="1" si="169"/>
        <v>聂荌</v>
      </c>
      <c r="Y751" s="1" t="str">
        <f t="shared" ca="1" si="170"/>
        <v>专诸</v>
      </c>
      <c r="Z751" s="1" t="str">
        <f t="shared" ca="1" si="171"/>
        <v>朱亥</v>
      </c>
    </row>
    <row r="752" spans="6:26" x14ac:dyDescent="0.2">
      <c r="F752" s="1">
        <v>751</v>
      </c>
      <c r="G752" s="1">
        <f t="shared" ca="1" si="161"/>
        <v>437776</v>
      </c>
      <c r="H752" s="1">
        <f t="shared" ca="1" si="173"/>
        <v>596297</v>
      </c>
      <c r="I752" s="1">
        <f t="shared" ca="1" si="173"/>
        <v>834040</v>
      </c>
      <c r="J752" s="1">
        <f t="shared" ca="1" si="173"/>
        <v>514589</v>
      </c>
      <c r="K752" s="1">
        <f t="shared" ca="1" si="173"/>
        <v>245145</v>
      </c>
      <c r="L752" s="1">
        <f t="shared" ca="1" si="173"/>
        <v>730684</v>
      </c>
      <c r="M752" s="1">
        <f t="shared" ca="1" si="173"/>
        <v>378010</v>
      </c>
      <c r="N752" s="1">
        <f t="shared" ca="1" si="173"/>
        <v>961201</v>
      </c>
      <c r="O752" s="1">
        <f t="shared" ca="1" si="173"/>
        <v>906176</v>
      </c>
      <c r="P752" s="1">
        <f t="shared" ca="1" si="173"/>
        <v>875409</v>
      </c>
      <c r="Q752" s="1" t="str">
        <f t="shared" ca="1" si="162"/>
        <v>田忌</v>
      </c>
      <c r="R752" s="1" t="str">
        <f t="shared" ca="1" si="163"/>
        <v>朱亥</v>
      </c>
      <c r="S752" s="1" t="str">
        <f t="shared" ca="1" si="164"/>
        <v>朱亥</v>
      </c>
      <c r="T752" s="1" t="str">
        <f t="shared" ca="1" si="165"/>
        <v>莫邪</v>
      </c>
      <c r="U752" s="1" t="str">
        <f t="shared" ca="1" si="166"/>
        <v>嫪毐</v>
      </c>
      <c r="V752" s="1" t="str">
        <f t="shared" ca="1" si="167"/>
        <v>朱亥</v>
      </c>
      <c r="W752" s="1" t="str">
        <f t="shared" ca="1" si="168"/>
        <v>嫪毐</v>
      </c>
      <c r="X752" s="1" t="str">
        <f t="shared" ca="1" si="169"/>
        <v>秦开</v>
      </c>
      <c r="Y752" s="1" t="str">
        <f t="shared" ca="1" si="170"/>
        <v>西门豹</v>
      </c>
      <c r="Z752" s="1" t="str">
        <f t="shared" ca="1" si="171"/>
        <v>朱亥</v>
      </c>
    </row>
    <row r="753" spans="6:26" x14ac:dyDescent="0.2">
      <c r="F753" s="1">
        <v>752</v>
      </c>
      <c r="G753" s="1">
        <f t="shared" ca="1" si="161"/>
        <v>207016</v>
      </c>
      <c r="H753" s="1">
        <f t="shared" ca="1" si="173"/>
        <v>720967</v>
      </c>
      <c r="I753" s="1">
        <f t="shared" ca="1" si="173"/>
        <v>384242</v>
      </c>
      <c r="J753" s="1">
        <f t="shared" ca="1" si="173"/>
        <v>925013</v>
      </c>
      <c r="K753" s="1">
        <f t="shared" ca="1" si="173"/>
        <v>178743</v>
      </c>
      <c r="L753" s="1">
        <f t="shared" ca="1" si="173"/>
        <v>608662</v>
      </c>
      <c r="M753" s="1">
        <f t="shared" ca="1" si="173"/>
        <v>365650</v>
      </c>
      <c r="N753" s="1">
        <f t="shared" ca="1" si="173"/>
        <v>548906</v>
      </c>
      <c r="O753" s="1">
        <f t="shared" ca="1" si="173"/>
        <v>743461</v>
      </c>
      <c r="P753" s="1">
        <f t="shared" ca="1" si="173"/>
        <v>414861</v>
      </c>
      <c r="Q753" s="1" t="str">
        <f t="shared" ca="1" si="162"/>
        <v>嫪毐</v>
      </c>
      <c r="R753" s="1" t="str">
        <f t="shared" ca="1" si="163"/>
        <v>朱亥</v>
      </c>
      <c r="S753" s="1" t="str">
        <f t="shared" ca="1" si="164"/>
        <v>嫪毐</v>
      </c>
      <c r="T753" s="1" t="str">
        <f t="shared" ca="1" si="165"/>
        <v>暴鸢</v>
      </c>
      <c r="U753" s="1" t="str">
        <f t="shared" ca="1" si="166"/>
        <v>嫪毐</v>
      </c>
      <c r="V753" s="1" t="str">
        <f t="shared" ca="1" si="167"/>
        <v>朱亥</v>
      </c>
      <c r="W753" s="1" t="str">
        <f t="shared" ca="1" si="168"/>
        <v>嫪毐</v>
      </c>
      <c r="X753" s="1" t="str">
        <f t="shared" ca="1" si="169"/>
        <v>孙叔敖</v>
      </c>
      <c r="Y753" s="1" t="str">
        <f t="shared" ca="1" si="170"/>
        <v>朱亥</v>
      </c>
      <c r="Z753" s="1" t="str">
        <f t="shared" ca="1" si="171"/>
        <v>钟无艳</v>
      </c>
    </row>
    <row r="754" spans="6:26" x14ac:dyDescent="0.2">
      <c r="F754" s="1">
        <v>753</v>
      </c>
      <c r="G754" s="1">
        <f t="shared" ca="1" si="161"/>
        <v>259042</v>
      </c>
      <c r="H754" s="1">
        <f t="shared" ca="1" si="173"/>
        <v>574546</v>
      </c>
      <c r="I754" s="1">
        <f t="shared" ca="1" si="173"/>
        <v>718732</v>
      </c>
      <c r="J754" s="1">
        <f t="shared" ca="1" si="173"/>
        <v>478596</v>
      </c>
      <c r="K754" s="1">
        <f t="shared" ca="1" si="173"/>
        <v>834873</v>
      </c>
      <c r="L754" s="1">
        <f t="shared" ca="1" si="173"/>
        <v>243094</v>
      </c>
      <c r="M754" s="1">
        <f t="shared" ca="1" si="173"/>
        <v>606148</v>
      </c>
      <c r="N754" s="1">
        <f t="shared" ca="1" si="173"/>
        <v>902209</v>
      </c>
      <c r="O754" s="1">
        <f t="shared" ca="1" si="173"/>
        <v>65924</v>
      </c>
      <c r="P754" s="1">
        <f t="shared" ca="1" si="173"/>
        <v>26748</v>
      </c>
      <c r="Q754" s="1" t="str">
        <f t="shared" ca="1" si="162"/>
        <v>嫪毐</v>
      </c>
      <c r="R754" s="1" t="str">
        <f t="shared" ca="1" si="163"/>
        <v>庞涓</v>
      </c>
      <c r="S754" s="1" t="str">
        <f t="shared" ca="1" si="164"/>
        <v>朱亥</v>
      </c>
      <c r="T754" s="1" t="str">
        <f t="shared" ca="1" si="165"/>
        <v>春申君</v>
      </c>
      <c r="U754" s="1" t="str">
        <f t="shared" ca="1" si="166"/>
        <v>朱亥</v>
      </c>
      <c r="V754" s="1" t="str">
        <f t="shared" ca="1" si="167"/>
        <v>嫪毐</v>
      </c>
      <c r="W754" s="1" t="str">
        <f t="shared" ca="1" si="168"/>
        <v>朱亥</v>
      </c>
      <c r="X754" s="1" t="str">
        <f t="shared" ca="1" si="169"/>
        <v>西门豹</v>
      </c>
      <c r="Y754" s="1" t="str">
        <f t="shared" ca="1" si="170"/>
        <v>专诸</v>
      </c>
      <c r="Z754" s="1" t="str">
        <f t="shared" ca="1" si="171"/>
        <v>聂荌</v>
      </c>
    </row>
    <row r="755" spans="6:26" x14ac:dyDescent="0.2">
      <c r="F755" s="1">
        <v>754</v>
      </c>
      <c r="G755" s="1">
        <f t="shared" ca="1" si="161"/>
        <v>952717</v>
      </c>
      <c r="H755" s="1">
        <f t="shared" ca="1" si="173"/>
        <v>72883</v>
      </c>
      <c r="I755" s="1">
        <f t="shared" ca="1" si="173"/>
        <v>73953</v>
      </c>
      <c r="J755" s="1">
        <f t="shared" ca="1" si="173"/>
        <v>73860</v>
      </c>
      <c r="K755" s="1">
        <f t="shared" ca="1" si="173"/>
        <v>306959</v>
      </c>
      <c r="L755" s="1">
        <f t="shared" ca="1" si="173"/>
        <v>458474</v>
      </c>
      <c r="M755" s="1">
        <f t="shared" ca="1" si="173"/>
        <v>647410</v>
      </c>
      <c r="N755" s="1">
        <f t="shared" ca="1" si="173"/>
        <v>467236</v>
      </c>
      <c r="O755" s="1">
        <f t="shared" ca="1" si="173"/>
        <v>580636</v>
      </c>
      <c r="P755" s="1">
        <f t="shared" ca="1" si="173"/>
        <v>344325</v>
      </c>
      <c r="Q755" s="1" t="str">
        <f t="shared" ca="1" si="162"/>
        <v>乐毅</v>
      </c>
      <c r="R755" s="1" t="str">
        <f t="shared" ca="1" si="163"/>
        <v>田单</v>
      </c>
      <c r="S755" s="1" t="str">
        <f t="shared" ca="1" si="164"/>
        <v>司马错</v>
      </c>
      <c r="T755" s="1" t="str">
        <f t="shared" ca="1" si="165"/>
        <v>司马错</v>
      </c>
      <c r="U755" s="1" t="str">
        <f t="shared" ca="1" si="166"/>
        <v>嫪毐</v>
      </c>
      <c r="V755" s="1" t="str">
        <f t="shared" ca="1" si="167"/>
        <v>司马穰苴</v>
      </c>
      <c r="W755" s="1" t="str">
        <f t="shared" ca="1" si="168"/>
        <v>朱亥</v>
      </c>
      <c r="X755" s="1" t="str">
        <f t="shared" ca="1" si="169"/>
        <v>屈原</v>
      </c>
      <c r="Y755" s="1" t="str">
        <f t="shared" ca="1" si="170"/>
        <v>庞涓</v>
      </c>
      <c r="Z755" s="1" t="str">
        <f t="shared" ca="1" si="171"/>
        <v>嫪毐</v>
      </c>
    </row>
    <row r="756" spans="6:26" x14ac:dyDescent="0.2">
      <c r="F756" s="1">
        <v>755</v>
      </c>
      <c r="G756" s="1">
        <f t="shared" ca="1" si="161"/>
        <v>45558</v>
      </c>
      <c r="H756" s="1">
        <f t="shared" ca="1" si="173"/>
        <v>151639</v>
      </c>
      <c r="I756" s="1">
        <f t="shared" ca="1" si="173"/>
        <v>14835</v>
      </c>
      <c r="J756" s="1">
        <f t="shared" ca="1" si="173"/>
        <v>20347</v>
      </c>
      <c r="K756" s="1">
        <f t="shared" ca="1" si="173"/>
        <v>794673</v>
      </c>
      <c r="L756" s="1">
        <f t="shared" ca="1" si="173"/>
        <v>124878</v>
      </c>
      <c r="M756" s="1">
        <f t="shared" ca="1" si="173"/>
        <v>19821</v>
      </c>
      <c r="N756" s="1">
        <f t="shared" ca="1" si="173"/>
        <v>601370</v>
      </c>
      <c r="O756" s="1">
        <f t="shared" ca="1" si="173"/>
        <v>637534</v>
      </c>
      <c r="P756" s="1">
        <f t="shared" ca="1" si="173"/>
        <v>641791</v>
      </c>
      <c r="Q756" s="1" t="str">
        <f t="shared" ca="1" si="162"/>
        <v>专诸</v>
      </c>
      <c r="R756" s="1" t="str">
        <f t="shared" ca="1" si="163"/>
        <v>嫪毐</v>
      </c>
      <c r="S756" s="1" t="str">
        <f t="shared" ca="1" si="164"/>
        <v>信陵君</v>
      </c>
      <c r="T756" s="1" t="str">
        <f t="shared" ca="1" si="165"/>
        <v>聂荌</v>
      </c>
      <c r="U756" s="1" t="str">
        <f t="shared" ca="1" si="166"/>
        <v>朱亥</v>
      </c>
      <c r="V756" s="1" t="str">
        <f t="shared" ca="1" si="167"/>
        <v>嫪毐</v>
      </c>
      <c r="W756" s="1" t="str">
        <f t="shared" ca="1" si="168"/>
        <v>聂荌</v>
      </c>
      <c r="X756" s="1" t="str">
        <f t="shared" ca="1" si="169"/>
        <v>朱亥</v>
      </c>
      <c r="Y756" s="1" t="str">
        <f t="shared" ca="1" si="170"/>
        <v>朱亥</v>
      </c>
      <c r="Z756" s="1" t="str">
        <f t="shared" ca="1" si="171"/>
        <v>朱亥</v>
      </c>
    </row>
    <row r="757" spans="6:26" x14ac:dyDescent="0.2">
      <c r="F757" s="1">
        <v>756</v>
      </c>
      <c r="G757" s="1">
        <f t="shared" ca="1" si="161"/>
        <v>436644</v>
      </c>
      <c r="H757" s="1">
        <f t="shared" ca="1" si="173"/>
        <v>785296</v>
      </c>
      <c r="I757" s="1">
        <f t="shared" ca="1" si="173"/>
        <v>166063</v>
      </c>
      <c r="J757" s="1">
        <f t="shared" ca="1" si="173"/>
        <v>882173</v>
      </c>
      <c r="K757" s="1">
        <f t="shared" ca="1" si="173"/>
        <v>609989</v>
      </c>
      <c r="L757" s="1">
        <f t="shared" ca="1" si="173"/>
        <v>948543</v>
      </c>
      <c r="M757" s="1">
        <f t="shared" ca="1" si="173"/>
        <v>618958</v>
      </c>
      <c r="N757" s="1">
        <f t="shared" ca="1" si="173"/>
        <v>886993</v>
      </c>
      <c r="O757" s="1">
        <f t="shared" ca="1" si="173"/>
        <v>261421</v>
      </c>
      <c r="P757" s="1">
        <f t="shared" ca="1" si="173"/>
        <v>396293</v>
      </c>
      <c r="Q757" s="1" t="str">
        <f t="shared" ca="1" si="162"/>
        <v>田忌</v>
      </c>
      <c r="R757" s="1" t="str">
        <f t="shared" ca="1" si="163"/>
        <v>朱亥</v>
      </c>
      <c r="S757" s="1" t="str">
        <f t="shared" ca="1" si="164"/>
        <v>嫪毐</v>
      </c>
      <c r="T757" s="1" t="str">
        <f t="shared" ca="1" si="165"/>
        <v>朱亥</v>
      </c>
      <c r="U757" s="1" t="str">
        <f t="shared" ca="1" si="166"/>
        <v>朱亥</v>
      </c>
      <c r="V757" s="1" t="str">
        <f t="shared" ca="1" si="167"/>
        <v>申不害</v>
      </c>
      <c r="W757" s="1" t="str">
        <f t="shared" ca="1" si="168"/>
        <v>朱亥</v>
      </c>
      <c r="X757" s="1" t="str">
        <f t="shared" ca="1" si="169"/>
        <v>朱亥</v>
      </c>
      <c r="Y757" s="1" t="str">
        <f t="shared" ca="1" si="170"/>
        <v>嫪毐</v>
      </c>
      <c r="Z757" s="1" t="str">
        <f t="shared" ca="1" si="171"/>
        <v>伯乐</v>
      </c>
    </row>
    <row r="758" spans="6:26" x14ac:dyDescent="0.2">
      <c r="F758" s="1">
        <v>757</v>
      </c>
      <c r="G758" s="1">
        <f t="shared" ca="1" si="161"/>
        <v>795854</v>
      </c>
      <c r="H758" s="1">
        <f t="shared" ca="1" si="173"/>
        <v>902853</v>
      </c>
      <c r="I758" s="1">
        <f t="shared" ca="1" si="173"/>
        <v>273045</v>
      </c>
      <c r="J758" s="1">
        <f t="shared" ca="1" si="173"/>
        <v>468241</v>
      </c>
      <c r="K758" s="1">
        <f t="shared" ca="1" si="173"/>
        <v>576390</v>
      </c>
      <c r="L758" s="1">
        <f t="shared" ca="1" si="173"/>
        <v>494365</v>
      </c>
      <c r="M758" s="1">
        <f t="shared" ca="1" si="173"/>
        <v>510266</v>
      </c>
      <c r="N758" s="1">
        <f t="shared" ca="1" si="173"/>
        <v>673150</v>
      </c>
      <c r="O758" s="1">
        <f t="shared" ca="1" si="173"/>
        <v>857003</v>
      </c>
      <c r="P758" s="1">
        <f t="shared" ca="1" si="173"/>
        <v>698049</v>
      </c>
      <c r="Q758" s="1" t="str">
        <f t="shared" ca="1" si="162"/>
        <v>朱亥</v>
      </c>
      <c r="R758" s="1" t="str">
        <f t="shared" ca="1" si="163"/>
        <v>西门豹</v>
      </c>
      <c r="S758" s="1" t="str">
        <f t="shared" ca="1" si="164"/>
        <v>嫪毐</v>
      </c>
      <c r="T758" s="1" t="str">
        <f t="shared" ca="1" si="165"/>
        <v>项燕</v>
      </c>
      <c r="U758" s="1" t="str">
        <f t="shared" ca="1" si="166"/>
        <v>庞涓</v>
      </c>
      <c r="V758" s="1" t="str">
        <f t="shared" ca="1" si="167"/>
        <v>春申君</v>
      </c>
      <c r="W758" s="1" t="str">
        <f t="shared" ca="1" si="168"/>
        <v>莫邪</v>
      </c>
      <c r="X758" s="1" t="str">
        <f t="shared" ca="1" si="169"/>
        <v>朱亥</v>
      </c>
      <c r="Y758" s="1" t="str">
        <f t="shared" ca="1" si="170"/>
        <v>朱亥</v>
      </c>
      <c r="Z758" s="1" t="str">
        <f t="shared" ca="1" si="171"/>
        <v>朱亥</v>
      </c>
    </row>
    <row r="759" spans="6:26" x14ac:dyDescent="0.2">
      <c r="F759" s="1">
        <v>758</v>
      </c>
      <c r="G759" s="1">
        <f t="shared" ca="1" si="161"/>
        <v>16747</v>
      </c>
      <c r="H759" s="1">
        <f t="shared" ca="1" si="173"/>
        <v>284118</v>
      </c>
      <c r="I759" s="1">
        <f t="shared" ca="1" si="173"/>
        <v>317742</v>
      </c>
      <c r="J759" s="1">
        <f t="shared" ca="1" si="173"/>
        <v>682158</v>
      </c>
      <c r="K759" s="1">
        <f t="shared" ca="1" si="173"/>
        <v>287744</v>
      </c>
      <c r="L759" s="1">
        <f t="shared" ca="1" si="173"/>
        <v>837831</v>
      </c>
      <c r="M759" s="1">
        <f t="shared" ca="1" si="173"/>
        <v>781828</v>
      </c>
      <c r="N759" s="1">
        <f t="shared" ca="1" si="173"/>
        <v>503124</v>
      </c>
      <c r="O759" s="1">
        <f t="shared" ca="1" si="173"/>
        <v>378609</v>
      </c>
      <c r="P759" s="1">
        <f t="shared" ca="1" si="173"/>
        <v>594140</v>
      </c>
      <c r="Q759" s="1" t="str">
        <f t="shared" ca="1" si="162"/>
        <v>聂荌</v>
      </c>
      <c r="R759" s="1" t="str">
        <f t="shared" ca="1" si="163"/>
        <v>嫪毐</v>
      </c>
      <c r="S759" s="1" t="str">
        <f t="shared" ca="1" si="164"/>
        <v>嫪毐</v>
      </c>
      <c r="T759" s="1" t="str">
        <f t="shared" ca="1" si="165"/>
        <v>朱亥</v>
      </c>
      <c r="U759" s="1" t="str">
        <f t="shared" ca="1" si="166"/>
        <v>嫪毐</v>
      </c>
      <c r="V759" s="1" t="str">
        <f t="shared" ca="1" si="167"/>
        <v>朱亥</v>
      </c>
      <c r="W759" s="1" t="str">
        <f t="shared" ca="1" si="168"/>
        <v>朱亥</v>
      </c>
      <c r="X759" s="1" t="str">
        <f t="shared" ca="1" si="169"/>
        <v>莫邪</v>
      </c>
      <c r="Y759" s="1" t="str">
        <f t="shared" ca="1" si="170"/>
        <v>嫪毐</v>
      </c>
      <c r="Z759" s="1" t="str">
        <f t="shared" ca="1" si="171"/>
        <v>朱亥</v>
      </c>
    </row>
    <row r="760" spans="6:26" x14ac:dyDescent="0.2">
      <c r="F760" s="1">
        <v>759</v>
      </c>
      <c r="G760" s="1">
        <f t="shared" ca="1" si="161"/>
        <v>492612</v>
      </c>
      <c r="H760" s="1">
        <f t="shared" ca="1" si="173"/>
        <v>78637</v>
      </c>
      <c r="I760" s="1">
        <f t="shared" ca="1" si="173"/>
        <v>867398</v>
      </c>
      <c r="J760" s="1">
        <f t="shared" ca="1" si="173"/>
        <v>615867</v>
      </c>
      <c r="K760" s="1">
        <f t="shared" ca="1" si="173"/>
        <v>42333</v>
      </c>
      <c r="L760" s="1">
        <f t="shared" ca="1" si="173"/>
        <v>93967</v>
      </c>
      <c r="M760" s="1">
        <f t="shared" ca="1" si="173"/>
        <v>375791</v>
      </c>
      <c r="N760" s="1">
        <f t="shared" ca="1" si="173"/>
        <v>460183</v>
      </c>
      <c r="O760" s="1">
        <f t="shared" ca="1" si="173"/>
        <v>735031</v>
      </c>
      <c r="P760" s="1">
        <f t="shared" ca="1" si="173"/>
        <v>857288</v>
      </c>
      <c r="Q760" s="1" t="str">
        <f t="shared" ca="1" si="162"/>
        <v>春申君</v>
      </c>
      <c r="R760" s="1" t="str">
        <f t="shared" ca="1" si="163"/>
        <v>吕不韦</v>
      </c>
      <c r="S760" s="1" t="str">
        <f t="shared" ca="1" si="164"/>
        <v>朱亥</v>
      </c>
      <c r="T760" s="1" t="str">
        <f t="shared" ca="1" si="165"/>
        <v>朱亥</v>
      </c>
      <c r="U760" s="1" t="str">
        <f t="shared" ca="1" si="166"/>
        <v>聂荌</v>
      </c>
      <c r="V760" s="1" t="str">
        <f t="shared" ca="1" si="167"/>
        <v>嫪毐</v>
      </c>
      <c r="W760" s="1" t="str">
        <f t="shared" ca="1" si="168"/>
        <v>嫪毐</v>
      </c>
      <c r="X760" s="1" t="str">
        <f t="shared" ca="1" si="169"/>
        <v>司马穰苴</v>
      </c>
      <c r="Y760" s="1" t="str">
        <f t="shared" ca="1" si="170"/>
        <v>朱亥</v>
      </c>
      <c r="Z760" s="1" t="str">
        <f t="shared" ca="1" si="171"/>
        <v>朱亥</v>
      </c>
    </row>
    <row r="761" spans="6:26" x14ac:dyDescent="0.2">
      <c r="F761" s="1">
        <v>760</v>
      </c>
      <c r="G761" s="1">
        <f t="shared" ca="1" si="161"/>
        <v>809914</v>
      </c>
      <c r="H761" s="1">
        <f t="shared" ca="1" si="173"/>
        <v>85229</v>
      </c>
      <c r="I761" s="1">
        <f t="shared" ca="1" si="173"/>
        <v>57050</v>
      </c>
      <c r="J761" s="1">
        <f t="shared" ca="1" si="173"/>
        <v>468126</v>
      </c>
      <c r="K761" s="1">
        <f t="shared" ca="1" si="173"/>
        <v>79674</v>
      </c>
      <c r="L761" s="1">
        <f t="shared" ca="1" si="173"/>
        <v>724176</v>
      </c>
      <c r="M761" s="1">
        <f t="shared" ca="1" si="173"/>
        <v>607360</v>
      </c>
      <c r="N761" s="1">
        <f t="shared" ca="1" si="173"/>
        <v>954738</v>
      </c>
      <c r="O761" s="1">
        <f t="shared" ca="1" si="173"/>
        <v>797118</v>
      </c>
      <c r="P761" s="1">
        <f t="shared" ca="1" si="173"/>
        <v>411011</v>
      </c>
      <c r="Q761" s="1" t="str">
        <f t="shared" ca="1" si="162"/>
        <v>朱亥</v>
      </c>
      <c r="R761" s="1" t="str">
        <f t="shared" ca="1" si="163"/>
        <v>嫪毐</v>
      </c>
      <c r="S761" s="1" t="str">
        <f t="shared" ca="1" si="164"/>
        <v>专诸</v>
      </c>
      <c r="T761" s="1" t="str">
        <f t="shared" ca="1" si="165"/>
        <v>项燕</v>
      </c>
      <c r="U761" s="1" t="str">
        <f t="shared" ca="1" si="166"/>
        <v>吕不韦</v>
      </c>
      <c r="V761" s="1" t="str">
        <f t="shared" ca="1" si="167"/>
        <v>朱亥</v>
      </c>
      <c r="W761" s="1" t="str">
        <f t="shared" ca="1" si="168"/>
        <v>朱亥</v>
      </c>
      <c r="X761" s="1" t="str">
        <f t="shared" ca="1" si="169"/>
        <v>荆轲</v>
      </c>
      <c r="Y761" s="1" t="str">
        <f t="shared" ca="1" si="170"/>
        <v>朱亥</v>
      </c>
      <c r="Z761" s="1" t="str">
        <f t="shared" ca="1" si="171"/>
        <v>钟无艳</v>
      </c>
    </row>
    <row r="762" spans="6:26" x14ac:dyDescent="0.2">
      <c r="F762" s="1">
        <v>761</v>
      </c>
      <c r="G762" s="1">
        <f t="shared" ca="1" si="161"/>
        <v>571816</v>
      </c>
      <c r="H762" s="1">
        <f t="shared" ca="1" si="173"/>
        <v>432269</v>
      </c>
      <c r="I762" s="1">
        <f t="shared" ca="1" si="173"/>
        <v>334264</v>
      </c>
      <c r="J762" s="1">
        <f t="shared" ca="1" si="173"/>
        <v>786152</v>
      </c>
      <c r="K762" s="1">
        <f t="shared" ca="1" si="173"/>
        <v>673620</v>
      </c>
      <c r="L762" s="1">
        <f t="shared" ca="1" si="173"/>
        <v>138559</v>
      </c>
      <c r="M762" s="1">
        <f t="shared" ca="1" si="173"/>
        <v>383111</v>
      </c>
      <c r="N762" s="1">
        <f t="shared" ca="1" si="173"/>
        <v>681499</v>
      </c>
      <c r="O762" s="1">
        <f t="shared" ca="1" si="173"/>
        <v>149496</v>
      </c>
      <c r="P762" s="1">
        <f t="shared" ca="1" si="173"/>
        <v>428415</v>
      </c>
      <c r="Q762" s="1" t="str">
        <f t="shared" ca="1" si="162"/>
        <v>庞涓</v>
      </c>
      <c r="R762" s="1" t="str">
        <f t="shared" ca="1" si="163"/>
        <v>田忌</v>
      </c>
      <c r="S762" s="1" t="str">
        <f t="shared" ca="1" si="164"/>
        <v>嫪毐</v>
      </c>
      <c r="T762" s="1" t="str">
        <f t="shared" ca="1" si="165"/>
        <v>朱亥</v>
      </c>
      <c r="U762" s="1" t="str">
        <f t="shared" ca="1" si="166"/>
        <v>朱亥</v>
      </c>
      <c r="V762" s="1" t="str">
        <f t="shared" ca="1" si="167"/>
        <v>嫪毐</v>
      </c>
      <c r="W762" s="1" t="str">
        <f t="shared" ca="1" si="168"/>
        <v>嫪毐</v>
      </c>
      <c r="X762" s="1" t="str">
        <f t="shared" ca="1" si="169"/>
        <v>朱亥</v>
      </c>
      <c r="Y762" s="1" t="str">
        <f t="shared" ca="1" si="170"/>
        <v>嫪毐</v>
      </c>
      <c r="Z762" s="1" t="str">
        <f t="shared" ca="1" si="171"/>
        <v>扁鹊</v>
      </c>
    </row>
    <row r="763" spans="6:26" x14ac:dyDescent="0.2">
      <c r="F763" s="1">
        <v>762</v>
      </c>
      <c r="G763" s="1">
        <f t="shared" ca="1" si="161"/>
        <v>313226</v>
      </c>
      <c r="H763" s="1">
        <f t="shared" ca="1" si="173"/>
        <v>953548</v>
      </c>
      <c r="I763" s="1">
        <f t="shared" ca="1" si="173"/>
        <v>736018</v>
      </c>
      <c r="J763" s="1">
        <f t="shared" ca="1" si="173"/>
        <v>818346</v>
      </c>
      <c r="K763" s="1">
        <f t="shared" ca="1" si="173"/>
        <v>166711</v>
      </c>
      <c r="L763" s="1">
        <f t="shared" ca="1" si="173"/>
        <v>271215</v>
      </c>
      <c r="M763" s="1">
        <f t="shared" ca="1" si="173"/>
        <v>504903</v>
      </c>
      <c r="N763" s="1">
        <f t="shared" ca="1" si="173"/>
        <v>504396</v>
      </c>
      <c r="O763" s="1">
        <f t="shared" ca="1" si="173"/>
        <v>745038</v>
      </c>
      <c r="P763" s="1">
        <f t="shared" ca="1" si="173"/>
        <v>213260</v>
      </c>
      <c r="Q763" s="1" t="str">
        <f t="shared" ca="1" si="162"/>
        <v>嫪毐</v>
      </c>
      <c r="R763" s="1" t="str">
        <f t="shared" ca="1" si="163"/>
        <v>荆轲</v>
      </c>
      <c r="S763" s="1" t="str">
        <f t="shared" ca="1" si="164"/>
        <v>朱亥</v>
      </c>
      <c r="T763" s="1" t="str">
        <f t="shared" ca="1" si="165"/>
        <v>朱亥</v>
      </c>
      <c r="U763" s="1" t="str">
        <f t="shared" ca="1" si="166"/>
        <v>嫪毐</v>
      </c>
      <c r="V763" s="1" t="str">
        <f t="shared" ca="1" si="167"/>
        <v>嫪毐</v>
      </c>
      <c r="W763" s="1" t="str">
        <f t="shared" ca="1" si="168"/>
        <v>莫邪</v>
      </c>
      <c r="X763" s="1" t="str">
        <f t="shared" ca="1" si="169"/>
        <v>莫邪</v>
      </c>
      <c r="Y763" s="1" t="str">
        <f t="shared" ca="1" si="170"/>
        <v>朱亥</v>
      </c>
      <c r="Z763" s="1" t="str">
        <f t="shared" ca="1" si="171"/>
        <v>嫪毐</v>
      </c>
    </row>
    <row r="764" spans="6:26" x14ac:dyDescent="0.2">
      <c r="F764" s="1">
        <v>763</v>
      </c>
      <c r="G764" s="1">
        <f t="shared" ca="1" si="161"/>
        <v>696647</v>
      </c>
      <c r="H764" s="1">
        <f t="shared" ca="1" si="173"/>
        <v>327715</v>
      </c>
      <c r="I764" s="1">
        <f t="shared" ca="1" si="173"/>
        <v>399512</v>
      </c>
      <c r="J764" s="1">
        <f t="shared" ca="1" si="173"/>
        <v>561319</v>
      </c>
      <c r="K764" s="1">
        <f t="shared" ca="1" si="173"/>
        <v>801358</v>
      </c>
      <c r="L764" s="1">
        <f t="shared" ca="1" si="173"/>
        <v>619228</v>
      </c>
      <c r="M764" s="1">
        <f t="shared" ca="1" si="173"/>
        <v>809647</v>
      </c>
      <c r="N764" s="1">
        <f t="shared" ca="1" si="173"/>
        <v>15024</v>
      </c>
      <c r="O764" s="1">
        <f t="shared" ca="1" si="173"/>
        <v>876038</v>
      </c>
      <c r="P764" s="1">
        <f t="shared" ca="1" si="173"/>
        <v>80383</v>
      </c>
      <c r="Q764" s="1" t="str">
        <f t="shared" ca="1" si="162"/>
        <v>朱亥</v>
      </c>
      <c r="R764" s="1" t="str">
        <f t="shared" ca="1" si="163"/>
        <v>嫪毐</v>
      </c>
      <c r="S764" s="1" t="str">
        <f t="shared" ca="1" si="164"/>
        <v>钟无艳</v>
      </c>
      <c r="T764" s="1" t="str">
        <f t="shared" ca="1" si="165"/>
        <v>庞涓</v>
      </c>
      <c r="U764" s="1" t="str">
        <f t="shared" ca="1" si="166"/>
        <v>朱亥</v>
      </c>
      <c r="V764" s="1" t="str">
        <f t="shared" ca="1" si="167"/>
        <v>朱亥</v>
      </c>
      <c r="W764" s="1" t="str">
        <f t="shared" ca="1" si="168"/>
        <v>朱亥</v>
      </c>
      <c r="X764" s="1" t="str">
        <f t="shared" ca="1" si="169"/>
        <v>信陵君</v>
      </c>
      <c r="Y764" s="1" t="str">
        <f t="shared" ca="1" si="170"/>
        <v>朱亥</v>
      </c>
      <c r="Z764" s="1" t="str">
        <f t="shared" ca="1" si="171"/>
        <v>秦武王</v>
      </c>
    </row>
    <row r="765" spans="6:26" x14ac:dyDescent="0.2">
      <c r="F765" s="1">
        <v>764</v>
      </c>
      <c r="G765" s="1">
        <f t="shared" ca="1" si="161"/>
        <v>511084</v>
      </c>
      <c r="H765" s="1">
        <f t="shared" ca="1" si="173"/>
        <v>988674</v>
      </c>
      <c r="I765" s="1">
        <f t="shared" ca="1" si="173"/>
        <v>163749</v>
      </c>
      <c r="J765" s="1">
        <f t="shared" ca="1" si="173"/>
        <v>584877</v>
      </c>
      <c r="K765" s="1">
        <f t="shared" ca="1" si="173"/>
        <v>617348</v>
      </c>
      <c r="L765" s="1">
        <f t="shared" ca="1" si="173"/>
        <v>952756</v>
      </c>
      <c r="M765" s="1">
        <f t="shared" ca="1" si="173"/>
        <v>692002</v>
      </c>
      <c r="N765" s="1">
        <f t="shared" ca="1" si="173"/>
        <v>762490</v>
      </c>
      <c r="O765" s="1">
        <f t="shared" ca="1" si="173"/>
        <v>216428</v>
      </c>
      <c r="P765" s="1">
        <f t="shared" ca="1" si="173"/>
        <v>749739</v>
      </c>
      <c r="Q765" s="1" t="str">
        <f t="shared" ca="1" si="162"/>
        <v>莫邪</v>
      </c>
      <c r="R765" s="1" t="str">
        <f t="shared" ca="1" si="163"/>
        <v>褒姒</v>
      </c>
      <c r="S765" s="1" t="str">
        <f t="shared" ca="1" si="164"/>
        <v>嫪毐</v>
      </c>
      <c r="T765" s="1" t="str">
        <f t="shared" ca="1" si="165"/>
        <v>朱亥</v>
      </c>
      <c r="U765" s="1" t="str">
        <f t="shared" ca="1" si="166"/>
        <v>朱亥</v>
      </c>
      <c r="V765" s="1" t="str">
        <f t="shared" ca="1" si="167"/>
        <v>乐毅</v>
      </c>
      <c r="W765" s="1" t="str">
        <f t="shared" ca="1" si="168"/>
        <v>朱亥</v>
      </c>
      <c r="X765" s="1" t="str">
        <f t="shared" ca="1" si="169"/>
        <v>朱亥</v>
      </c>
      <c r="Y765" s="1" t="str">
        <f t="shared" ca="1" si="170"/>
        <v>嫪毐</v>
      </c>
      <c r="Z765" s="1" t="str">
        <f t="shared" ca="1" si="171"/>
        <v>朱亥</v>
      </c>
    </row>
    <row r="766" spans="6:26" x14ac:dyDescent="0.2">
      <c r="F766" s="1">
        <v>765</v>
      </c>
      <c r="G766" s="1">
        <f t="shared" ca="1" si="161"/>
        <v>868489</v>
      </c>
      <c r="H766" s="1">
        <f t="shared" ca="1" si="173"/>
        <v>157804</v>
      </c>
      <c r="I766" s="1">
        <f t="shared" ca="1" si="173"/>
        <v>863652</v>
      </c>
      <c r="J766" s="1">
        <f t="shared" ca="1" si="173"/>
        <v>170924</v>
      </c>
      <c r="K766" s="1">
        <f t="shared" ca="1" si="173"/>
        <v>396522</v>
      </c>
      <c r="L766" s="1">
        <f t="shared" ca="1" si="173"/>
        <v>683123</v>
      </c>
      <c r="M766" s="1">
        <f t="shared" ca="1" si="173"/>
        <v>17770</v>
      </c>
      <c r="N766" s="1">
        <f t="shared" ca="1" si="173"/>
        <v>394244</v>
      </c>
      <c r="O766" s="1">
        <f t="shared" ca="1" si="173"/>
        <v>537004</v>
      </c>
      <c r="P766" s="1">
        <f t="shared" ca="1" si="173"/>
        <v>237933</v>
      </c>
      <c r="Q766" s="1" t="str">
        <f t="shared" ca="1" si="162"/>
        <v>朱亥</v>
      </c>
      <c r="R766" s="1" t="str">
        <f t="shared" ca="1" si="163"/>
        <v>嫪毐</v>
      </c>
      <c r="S766" s="1" t="str">
        <f t="shared" ca="1" si="164"/>
        <v>朱亥</v>
      </c>
      <c r="T766" s="1" t="str">
        <f t="shared" ca="1" si="165"/>
        <v>嫪毐</v>
      </c>
      <c r="U766" s="1" t="str">
        <f t="shared" ca="1" si="166"/>
        <v>伯乐</v>
      </c>
      <c r="V766" s="1" t="str">
        <f t="shared" ca="1" si="167"/>
        <v>朱亥</v>
      </c>
      <c r="W766" s="1" t="str">
        <f t="shared" ca="1" si="168"/>
        <v>聂荌</v>
      </c>
      <c r="X766" s="1" t="str">
        <f t="shared" ca="1" si="169"/>
        <v>伯乐</v>
      </c>
      <c r="Y766" s="1" t="str">
        <f t="shared" ca="1" si="170"/>
        <v>孙叔敖</v>
      </c>
      <c r="Z766" s="1" t="str">
        <f t="shared" ca="1" si="171"/>
        <v>嫪毐</v>
      </c>
    </row>
    <row r="767" spans="6:26" x14ac:dyDescent="0.2">
      <c r="F767" s="1">
        <v>766</v>
      </c>
      <c r="G767" s="1">
        <f t="shared" ca="1" si="161"/>
        <v>221162</v>
      </c>
      <c r="H767" s="1">
        <f t="shared" ca="1" si="173"/>
        <v>112009</v>
      </c>
      <c r="I767" s="1">
        <f t="shared" ca="1" si="173"/>
        <v>16709</v>
      </c>
      <c r="J767" s="1">
        <f t="shared" ca="1" si="173"/>
        <v>342114</v>
      </c>
      <c r="K767" s="1">
        <f t="shared" ca="1" si="173"/>
        <v>389218</v>
      </c>
      <c r="L767" s="1">
        <f t="shared" ca="1" si="173"/>
        <v>185901</v>
      </c>
      <c r="M767" s="1">
        <f t="shared" ca="1" si="173"/>
        <v>445242</v>
      </c>
      <c r="N767" s="1">
        <f t="shared" ca="1" si="173"/>
        <v>392455</v>
      </c>
      <c r="O767" s="1">
        <f t="shared" ca="1" si="173"/>
        <v>303367</v>
      </c>
      <c r="P767" s="1">
        <f t="shared" ca="1" si="173"/>
        <v>960113</v>
      </c>
      <c r="Q767" s="1" t="str">
        <f t="shared" ca="1" si="162"/>
        <v>嫪毐</v>
      </c>
      <c r="R767" s="1" t="str">
        <f t="shared" ca="1" si="163"/>
        <v>嫪毐</v>
      </c>
      <c r="S767" s="1" t="str">
        <f t="shared" ca="1" si="164"/>
        <v>西施</v>
      </c>
      <c r="T767" s="1" t="str">
        <f t="shared" ca="1" si="165"/>
        <v>嫪毐</v>
      </c>
      <c r="U767" s="1" t="str">
        <f t="shared" ca="1" si="166"/>
        <v>樗里疾</v>
      </c>
      <c r="V767" s="1" t="str">
        <f t="shared" ca="1" si="167"/>
        <v>嫪毐</v>
      </c>
      <c r="W767" s="1" t="str">
        <f t="shared" ca="1" si="168"/>
        <v>田忌</v>
      </c>
      <c r="X767" s="1" t="str">
        <f t="shared" ca="1" si="169"/>
        <v>伯乐</v>
      </c>
      <c r="Y767" s="1" t="str">
        <f t="shared" ca="1" si="170"/>
        <v>嫪毐</v>
      </c>
      <c r="Z767" s="1" t="str">
        <f t="shared" ca="1" si="171"/>
        <v>秦开</v>
      </c>
    </row>
    <row r="768" spans="6:26" x14ac:dyDescent="0.2">
      <c r="F768" s="1">
        <v>767</v>
      </c>
      <c r="G768" s="1">
        <f t="shared" ca="1" si="161"/>
        <v>510793</v>
      </c>
      <c r="H768" s="1">
        <f t="shared" ca="1" si="173"/>
        <v>877263</v>
      </c>
      <c r="I768" s="1">
        <f t="shared" ca="1" si="173"/>
        <v>723618</v>
      </c>
      <c r="J768" s="1">
        <f t="shared" ca="1" si="173"/>
        <v>100003</v>
      </c>
      <c r="K768" s="1">
        <f t="shared" ca="1" si="173"/>
        <v>699825</v>
      </c>
      <c r="L768" s="1">
        <f t="shared" ca="1" si="173"/>
        <v>355145</v>
      </c>
      <c r="M768" s="1">
        <f t="shared" ca="1" si="173"/>
        <v>952032</v>
      </c>
      <c r="N768" s="1">
        <f t="shared" ca="1" si="173"/>
        <v>766857</v>
      </c>
      <c r="O768" s="1">
        <f t="shared" ca="1" si="173"/>
        <v>98247</v>
      </c>
      <c r="P768" s="1">
        <f t="shared" ca="1" si="173"/>
        <v>623010</v>
      </c>
      <c r="Q768" s="1" t="str">
        <f t="shared" ca="1" si="162"/>
        <v>莫邪</v>
      </c>
      <c r="R768" s="1" t="str">
        <f t="shared" ca="1" si="163"/>
        <v>朱亥</v>
      </c>
      <c r="S768" s="1" t="str">
        <f t="shared" ca="1" si="164"/>
        <v>朱亥</v>
      </c>
      <c r="T768" s="1" t="str">
        <f t="shared" ca="1" si="165"/>
        <v>嫪毐</v>
      </c>
      <c r="U768" s="1" t="str">
        <f t="shared" ca="1" si="166"/>
        <v>朱亥</v>
      </c>
      <c r="V768" s="1" t="str">
        <f t="shared" ca="1" si="167"/>
        <v>嫪毐</v>
      </c>
      <c r="W768" s="1" t="str">
        <f t="shared" ca="1" si="168"/>
        <v>申不害</v>
      </c>
      <c r="X768" s="1" t="str">
        <f t="shared" ca="1" si="169"/>
        <v>朱亥</v>
      </c>
      <c r="Y768" s="1" t="str">
        <f t="shared" ca="1" si="170"/>
        <v>嫪毐</v>
      </c>
      <c r="Z768" s="1" t="str">
        <f t="shared" ca="1" si="171"/>
        <v>朱亥</v>
      </c>
    </row>
    <row r="769" spans="6:26" x14ac:dyDescent="0.2">
      <c r="F769" s="1">
        <v>768</v>
      </c>
      <c r="G769" s="1">
        <f t="shared" ca="1" si="161"/>
        <v>404599</v>
      </c>
      <c r="H769" s="1">
        <f t="shared" ca="1" si="173"/>
        <v>186027</v>
      </c>
      <c r="I769" s="1">
        <f t="shared" ca="1" si="173"/>
        <v>75063</v>
      </c>
      <c r="J769" s="1">
        <f t="shared" ca="1" si="173"/>
        <v>991511</v>
      </c>
      <c r="K769" s="1">
        <f t="shared" ca="1" si="173"/>
        <v>228244</v>
      </c>
      <c r="L769" s="1">
        <f t="shared" ca="1" si="173"/>
        <v>216001</v>
      </c>
      <c r="M769" s="1">
        <f t="shared" ca="1" si="173"/>
        <v>858167</v>
      </c>
      <c r="N769" s="1">
        <f t="shared" ca="1" si="173"/>
        <v>955679</v>
      </c>
      <c r="O769" s="1">
        <f t="shared" ca="1" si="173"/>
        <v>87795</v>
      </c>
      <c r="P769" s="1">
        <f t="shared" ca="1" si="173"/>
        <v>33861</v>
      </c>
      <c r="Q769" s="1" t="str">
        <f t="shared" ca="1" si="162"/>
        <v>钟无艳</v>
      </c>
      <c r="R769" s="1" t="str">
        <f t="shared" ca="1" si="163"/>
        <v>嫪毐</v>
      </c>
      <c r="S769" s="1" t="str">
        <f t="shared" ca="1" si="164"/>
        <v>司马错</v>
      </c>
      <c r="T769" s="1" t="str">
        <f t="shared" ca="1" si="165"/>
        <v>褒姒</v>
      </c>
      <c r="U769" s="1" t="str">
        <f t="shared" ca="1" si="166"/>
        <v>嫪毐</v>
      </c>
      <c r="V769" s="1" t="str">
        <f t="shared" ca="1" si="167"/>
        <v>嫪毐</v>
      </c>
      <c r="W769" s="1" t="str">
        <f t="shared" ca="1" si="168"/>
        <v>朱亥</v>
      </c>
      <c r="X769" s="1" t="str">
        <f t="shared" ca="1" si="169"/>
        <v>荆轲</v>
      </c>
      <c r="Y769" s="1" t="str">
        <f t="shared" ca="1" si="170"/>
        <v>嫪毐</v>
      </c>
      <c r="Z769" s="1" t="str">
        <f t="shared" ca="1" si="171"/>
        <v>聂荌</v>
      </c>
    </row>
    <row r="770" spans="6:26" x14ac:dyDescent="0.2">
      <c r="F770" s="1">
        <v>769</v>
      </c>
      <c r="G770" s="1">
        <f t="shared" ca="1" si="161"/>
        <v>331747</v>
      </c>
      <c r="H770" s="1">
        <f t="shared" ca="1" si="173"/>
        <v>301647</v>
      </c>
      <c r="I770" s="1">
        <f t="shared" ca="1" si="173"/>
        <v>409327</v>
      </c>
      <c r="J770" s="1">
        <f t="shared" ca="1" si="173"/>
        <v>901820</v>
      </c>
      <c r="K770" s="1">
        <f t="shared" ca="1" si="173"/>
        <v>633253</v>
      </c>
      <c r="L770" s="1">
        <f t="shared" ca="1" si="173"/>
        <v>55625</v>
      </c>
      <c r="M770" s="1">
        <f t="shared" ca="1" si="173"/>
        <v>754280</v>
      </c>
      <c r="N770" s="1">
        <f t="shared" ca="1" si="173"/>
        <v>237135</v>
      </c>
      <c r="O770" s="1">
        <f t="shared" ca="1" si="173"/>
        <v>610686</v>
      </c>
      <c r="P770" s="1">
        <f t="shared" ca="1" si="173"/>
        <v>173314</v>
      </c>
      <c r="Q770" s="1" t="str">
        <f t="shared" ca="1" si="162"/>
        <v>嫪毐</v>
      </c>
      <c r="R770" s="1" t="str">
        <f t="shared" ca="1" si="163"/>
        <v>嫪毐</v>
      </c>
      <c r="S770" s="1" t="str">
        <f t="shared" ca="1" si="164"/>
        <v>钟无艳</v>
      </c>
      <c r="T770" s="1" t="str">
        <f t="shared" ca="1" si="165"/>
        <v>西门豹</v>
      </c>
      <c r="U770" s="1" t="str">
        <f t="shared" ca="1" si="166"/>
        <v>朱亥</v>
      </c>
      <c r="V770" s="1" t="str">
        <f t="shared" ca="1" si="167"/>
        <v>专诸</v>
      </c>
      <c r="W770" s="1" t="str">
        <f t="shared" ca="1" si="168"/>
        <v>朱亥</v>
      </c>
      <c r="X770" s="1" t="str">
        <f t="shared" ca="1" si="169"/>
        <v>嫪毐</v>
      </c>
      <c r="Y770" s="1" t="str">
        <f t="shared" ca="1" si="170"/>
        <v>朱亥</v>
      </c>
      <c r="Z770" s="1" t="str">
        <f t="shared" ca="1" si="171"/>
        <v>嫪毐</v>
      </c>
    </row>
    <row r="771" spans="6:26" x14ac:dyDescent="0.2">
      <c r="F771" s="1">
        <v>770</v>
      </c>
      <c r="G771" s="1">
        <f t="shared" ref="G771:G834" ca="1" si="174">RANDBETWEEN(1,1000000)</f>
        <v>995591</v>
      </c>
      <c r="H771" s="1">
        <f t="shared" ca="1" si="173"/>
        <v>491763</v>
      </c>
      <c r="I771" s="1">
        <f t="shared" ca="1" si="173"/>
        <v>484986</v>
      </c>
      <c r="J771" s="1">
        <f t="shared" ca="1" si="173"/>
        <v>776296</v>
      </c>
      <c r="K771" s="1">
        <f t="shared" ca="1" si="173"/>
        <v>360821</v>
      </c>
      <c r="L771" s="1">
        <f t="shared" ca="1" si="173"/>
        <v>903128</v>
      </c>
      <c r="M771" s="1">
        <f t="shared" ca="1" si="173"/>
        <v>199143</v>
      </c>
      <c r="N771" s="1">
        <f t="shared" ca="1" si="173"/>
        <v>585190</v>
      </c>
      <c r="O771" s="1">
        <f t="shared" ca="1" si="173"/>
        <v>745735</v>
      </c>
      <c r="P771" s="1">
        <f t="shared" ca="1" si="173"/>
        <v>661795</v>
      </c>
      <c r="Q771" s="1" t="str">
        <f t="shared" ref="Q771:Q834" ca="1" si="175">INDEX($B$2:$B$71,IFERROR(MATCH(G771,$D$2:$D$71,1),0)+1)</f>
        <v>伍子胥</v>
      </c>
      <c r="R771" s="1" t="str">
        <f t="shared" ref="R771:R834" ca="1" si="176">INDEX($B$2:$B$71,IFERROR(MATCH(H771,$D$2:$D$71,1),0)+1)</f>
        <v>春申君</v>
      </c>
      <c r="S771" s="1" t="str">
        <f t="shared" ref="S771:S834" ca="1" si="177">INDEX($B$2:$B$71,IFERROR(MATCH(I771,$D$2:$D$71,1),0)+1)</f>
        <v>春申君</v>
      </c>
      <c r="T771" s="1" t="str">
        <f t="shared" ref="T771:T834" ca="1" si="178">INDEX($B$2:$B$71,IFERROR(MATCH(J771,$D$2:$D$71,1),0)+1)</f>
        <v>朱亥</v>
      </c>
      <c r="U771" s="1" t="str">
        <f t="shared" ref="U771:U834" ca="1" si="179">INDEX($B$2:$B$71,IFERROR(MATCH(K771,$D$2:$D$71,1),0)+1)</f>
        <v>嫪毐</v>
      </c>
      <c r="V771" s="1" t="str">
        <f t="shared" ref="V771:V834" ca="1" si="180">INDEX($B$2:$B$71,IFERROR(MATCH(L771,$D$2:$D$71,1),0)+1)</f>
        <v>西门豹</v>
      </c>
      <c r="W771" s="1" t="str">
        <f t="shared" ref="W771:W834" ca="1" si="181">INDEX($B$2:$B$71,IFERROR(MATCH(M771,$D$2:$D$71,1),0)+1)</f>
        <v>嫪毐</v>
      </c>
      <c r="X771" s="1" t="str">
        <f t="shared" ref="X771:X834" ca="1" si="182">INDEX($B$2:$B$71,IFERROR(MATCH(N771,$D$2:$D$71,1),0)+1)</f>
        <v>朱亥</v>
      </c>
      <c r="Y771" s="1" t="str">
        <f t="shared" ref="Y771:Y834" ca="1" si="183">INDEX($B$2:$B$71,IFERROR(MATCH(O771,$D$2:$D$71,1),0)+1)</f>
        <v>朱亥</v>
      </c>
      <c r="Z771" s="1" t="str">
        <f t="shared" ref="Z771:Z834" ca="1" si="184">INDEX($B$2:$B$71,IFERROR(MATCH(P771,$D$2:$D$71,1),0)+1)</f>
        <v>朱亥</v>
      </c>
    </row>
    <row r="772" spans="6:26" x14ac:dyDescent="0.2">
      <c r="F772" s="1">
        <v>771</v>
      </c>
      <c r="G772" s="1">
        <f t="shared" ca="1" si="174"/>
        <v>224162</v>
      </c>
      <c r="H772" s="1">
        <f t="shared" ca="1" si="173"/>
        <v>355051</v>
      </c>
      <c r="I772" s="1">
        <f t="shared" ca="1" si="173"/>
        <v>646876</v>
      </c>
      <c r="J772" s="1">
        <f t="shared" ca="1" si="173"/>
        <v>489236</v>
      </c>
      <c r="K772" s="1">
        <f t="shared" ca="1" si="173"/>
        <v>746800</v>
      </c>
      <c r="L772" s="1">
        <f t="shared" ca="1" si="173"/>
        <v>425278</v>
      </c>
      <c r="M772" s="1">
        <f t="shared" ca="1" si="173"/>
        <v>573884</v>
      </c>
      <c r="N772" s="1">
        <f t="shared" ca="1" si="173"/>
        <v>545408</v>
      </c>
      <c r="O772" s="1">
        <f t="shared" ca="1" si="173"/>
        <v>37940</v>
      </c>
      <c r="P772" s="1">
        <f t="shared" ca="1" si="173"/>
        <v>711411</v>
      </c>
      <c r="Q772" s="1" t="str">
        <f t="shared" ca="1" si="175"/>
        <v>嫪毐</v>
      </c>
      <c r="R772" s="1" t="str">
        <f t="shared" ca="1" si="176"/>
        <v>嫪毐</v>
      </c>
      <c r="S772" s="1" t="str">
        <f t="shared" ca="1" si="177"/>
        <v>朱亥</v>
      </c>
      <c r="T772" s="1" t="str">
        <f t="shared" ca="1" si="178"/>
        <v>春申君</v>
      </c>
      <c r="U772" s="1" t="str">
        <f t="shared" ca="1" si="179"/>
        <v>朱亥</v>
      </c>
      <c r="V772" s="1" t="str">
        <f t="shared" ca="1" si="180"/>
        <v>扁鹊</v>
      </c>
      <c r="W772" s="1" t="str">
        <f t="shared" ca="1" si="181"/>
        <v>庞涓</v>
      </c>
      <c r="X772" s="1" t="str">
        <f t="shared" ca="1" si="182"/>
        <v>孙叔敖</v>
      </c>
      <c r="Y772" s="1" t="str">
        <f t="shared" ca="1" si="183"/>
        <v>聂荌</v>
      </c>
      <c r="Z772" s="1" t="str">
        <f t="shared" ca="1" si="184"/>
        <v>朱亥</v>
      </c>
    </row>
    <row r="773" spans="6:26" x14ac:dyDescent="0.2">
      <c r="F773" s="1">
        <v>772</v>
      </c>
      <c r="G773" s="1">
        <f t="shared" ca="1" si="174"/>
        <v>178016</v>
      </c>
      <c r="H773" s="1">
        <f t="shared" ca="1" si="173"/>
        <v>431404</v>
      </c>
      <c r="I773" s="1">
        <f t="shared" ca="1" si="173"/>
        <v>421189</v>
      </c>
      <c r="J773" s="1">
        <f t="shared" ca="1" si="173"/>
        <v>571442</v>
      </c>
      <c r="K773" s="1">
        <f t="shared" ca="1" si="173"/>
        <v>35345</v>
      </c>
      <c r="L773" s="1">
        <f t="shared" ca="1" si="173"/>
        <v>296157</v>
      </c>
      <c r="M773" s="1">
        <f t="shared" ca="1" si="173"/>
        <v>248960</v>
      </c>
      <c r="N773" s="1">
        <f t="shared" ca="1" si="173"/>
        <v>717635</v>
      </c>
      <c r="O773" s="1">
        <f t="shared" ca="1" si="173"/>
        <v>272724</v>
      </c>
      <c r="P773" s="1">
        <f t="shared" ca="1" si="173"/>
        <v>696652</v>
      </c>
      <c r="Q773" s="1" t="str">
        <f t="shared" ca="1" si="175"/>
        <v>嫪毐</v>
      </c>
      <c r="R773" s="1" t="str">
        <f t="shared" ca="1" si="176"/>
        <v>田忌</v>
      </c>
      <c r="S773" s="1" t="str">
        <f t="shared" ca="1" si="177"/>
        <v>钟无艳</v>
      </c>
      <c r="T773" s="1" t="str">
        <f t="shared" ca="1" si="178"/>
        <v>庞涓</v>
      </c>
      <c r="U773" s="1" t="str">
        <f t="shared" ca="1" si="179"/>
        <v>聂荌</v>
      </c>
      <c r="V773" s="1" t="str">
        <f t="shared" ca="1" si="180"/>
        <v>嫪毐</v>
      </c>
      <c r="W773" s="1" t="str">
        <f t="shared" ca="1" si="181"/>
        <v>嫪毐</v>
      </c>
      <c r="X773" s="1" t="str">
        <f t="shared" ca="1" si="182"/>
        <v>朱亥</v>
      </c>
      <c r="Y773" s="1" t="str">
        <f t="shared" ca="1" si="183"/>
        <v>嫪毐</v>
      </c>
      <c r="Z773" s="1" t="str">
        <f t="shared" ca="1" si="184"/>
        <v>朱亥</v>
      </c>
    </row>
    <row r="774" spans="6:26" x14ac:dyDescent="0.2">
      <c r="F774" s="1">
        <v>773</v>
      </c>
      <c r="G774" s="1">
        <f t="shared" ca="1" si="174"/>
        <v>254908</v>
      </c>
      <c r="H774" s="1">
        <f t="shared" ca="1" si="173"/>
        <v>826032</v>
      </c>
      <c r="I774" s="1">
        <f t="shared" ca="1" si="173"/>
        <v>823783</v>
      </c>
      <c r="J774" s="1">
        <f t="shared" ca="1" si="173"/>
        <v>298020</v>
      </c>
      <c r="K774" s="1">
        <f t="shared" ca="1" si="173"/>
        <v>561149</v>
      </c>
      <c r="L774" s="1">
        <f t="shared" ca="1" si="173"/>
        <v>760773</v>
      </c>
      <c r="M774" s="1">
        <f t="shared" ca="1" si="173"/>
        <v>551139</v>
      </c>
      <c r="N774" s="1">
        <f t="shared" ca="1" si="173"/>
        <v>932357</v>
      </c>
      <c r="O774" s="1">
        <f t="shared" ca="1" si="173"/>
        <v>899815</v>
      </c>
      <c r="P774" s="1">
        <f t="shared" ca="1" si="173"/>
        <v>271837</v>
      </c>
      <c r="Q774" s="1" t="str">
        <f t="shared" ca="1" si="175"/>
        <v>嫪毐</v>
      </c>
      <c r="R774" s="1" t="str">
        <f t="shared" ca="1" si="176"/>
        <v>朱亥</v>
      </c>
      <c r="S774" s="1" t="str">
        <f t="shared" ca="1" si="177"/>
        <v>朱亥</v>
      </c>
      <c r="T774" s="1" t="str">
        <f t="shared" ca="1" si="178"/>
        <v>嫪毐</v>
      </c>
      <c r="U774" s="1" t="str">
        <f t="shared" ca="1" si="179"/>
        <v>庞涓</v>
      </c>
      <c r="V774" s="1" t="str">
        <f t="shared" ca="1" si="180"/>
        <v>朱亥</v>
      </c>
      <c r="W774" s="1" t="str">
        <f t="shared" ca="1" si="181"/>
        <v>孙叔敖</v>
      </c>
      <c r="X774" s="1" t="str">
        <f t="shared" ca="1" si="182"/>
        <v>暴鸢</v>
      </c>
      <c r="Y774" s="1" t="str">
        <f t="shared" ca="1" si="183"/>
        <v>西门豹</v>
      </c>
      <c r="Z774" s="1" t="str">
        <f t="shared" ca="1" si="184"/>
        <v>嫪毐</v>
      </c>
    </row>
    <row r="775" spans="6:26" x14ac:dyDescent="0.2">
      <c r="F775" s="1">
        <v>774</v>
      </c>
      <c r="G775" s="1">
        <f t="shared" ca="1" si="174"/>
        <v>306554</v>
      </c>
      <c r="H775" s="1">
        <f t="shared" ca="1" si="173"/>
        <v>702663</v>
      </c>
      <c r="I775" s="1">
        <f t="shared" ca="1" si="173"/>
        <v>494710</v>
      </c>
      <c r="J775" s="1">
        <f t="shared" ca="1" si="173"/>
        <v>537796</v>
      </c>
      <c r="K775" s="1">
        <f t="shared" ca="1" si="173"/>
        <v>912951</v>
      </c>
      <c r="L775" s="1">
        <f t="shared" ca="1" si="173"/>
        <v>33640</v>
      </c>
      <c r="M775" s="1">
        <f t="shared" ca="1" si="173"/>
        <v>701752</v>
      </c>
      <c r="N775" s="1">
        <f t="shared" ca="1" si="173"/>
        <v>363077</v>
      </c>
      <c r="O775" s="1">
        <f t="shared" ca="1" si="173"/>
        <v>999206</v>
      </c>
      <c r="P775" s="1">
        <f t="shared" ref="H775:P804" ca="1" si="185">RANDBETWEEN(1,1000000)</f>
        <v>8510</v>
      </c>
      <c r="Q775" s="1" t="str">
        <f t="shared" ca="1" si="175"/>
        <v>嫪毐</v>
      </c>
      <c r="R775" s="1" t="str">
        <f t="shared" ca="1" si="176"/>
        <v>朱亥</v>
      </c>
      <c r="S775" s="1" t="str">
        <f t="shared" ca="1" si="177"/>
        <v>春申君</v>
      </c>
      <c r="T775" s="1" t="str">
        <f t="shared" ca="1" si="178"/>
        <v>孙叔敖</v>
      </c>
      <c r="U775" s="1" t="str">
        <f t="shared" ca="1" si="179"/>
        <v>西门豹</v>
      </c>
      <c r="V775" s="1" t="str">
        <f t="shared" ca="1" si="180"/>
        <v>聂荌</v>
      </c>
      <c r="W775" s="1" t="str">
        <f t="shared" ca="1" si="181"/>
        <v>朱亥</v>
      </c>
      <c r="X775" s="1" t="str">
        <f t="shared" ca="1" si="182"/>
        <v>嫪毐</v>
      </c>
      <c r="Y775" s="1" t="str">
        <f t="shared" ca="1" si="183"/>
        <v>勾践</v>
      </c>
      <c r="Z775" s="1" t="str">
        <f t="shared" ca="1" si="184"/>
        <v>义渠骇</v>
      </c>
    </row>
    <row r="776" spans="6:26" x14ac:dyDescent="0.2">
      <c r="F776" s="1">
        <v>775</v>
      </c>
      <c r="G776" s="1">
        <f t="shared" ca="1" si="174"/>
        <v>779816</v>
      </c>
      <c r="H776" s="1">
        <f t="shared" ca="1" si="185"/>
        <v>243966</v>
      </c>
      <c r="I776" s="1">
        <f t="shared" ca="1" si="185"/>
        <v>990812</v>
      </c>
      <c r="J776" s="1">
        <f t="shared" ca="1" si="185"/>
        <v>665893</v>
      </c>
      <c r="K776" s="1">
        <f t="shared" ca="1" si="185"/>
        <v>658346</v>
      </c>
      <c r="L776" s="1">
        <f t="shared" ca="1" si="185"/>
        <v>958509</v>
      </c>
      <c r="M776" s="1">
        <f t="shared" ca="1" si="185"/>
        <v>8728</v>
      </c>
      <c r="N776" s="1">
        <f t="shared" ca="1" si="185"/>
        <v>409304</v>
      </c>
      <c r="O776" s="1">
        <f t="shared" ca="1" si="185"/>
        <v>905026</v>
      </c>
      <c r="P776" s="1">
        <f t="shared" ca="1" si="185"/>
        <v>735187</v>
      </c>
      <c r="Q776" s="1" t="str">
        <f t="shared" ca="1" si="175"/>
        <v>朱亥</v>
      </c>
      <c r="R776" s="1" t="str">
        <f t="shared" ca="1" si="176"/>
        <v>嫪毐</v>
      </c>
      <c r="S776" s="1" t="str">
        <f t="shared" ca="1" si="177"/>
        <v>褒姒</v>
      </c>
      <c r="T776" s="1" t="str">
        <f t="shared" ca="1" si="178"/>
        <v>朱亥</v>
      </c>
      <c r="U776" s="1" t="str">
        <f t="shared" ca="1" si="179"/>
        <v>朱亥</v>
      </c>
      <c r="V776" s="1" t="str">
        <f t="shared" ca="1" si="180"/>
        <v>荆轲</v>
      </c>
      <c r="W776" s="1" t="str">
        <f t="shared" ca="1" si="181"/>
        <v>义渠骇</v>
      </c>
      <c r="X776" s="1" t="str">
        <f t="shared" ca="1" si="182"/>
        <v>钟无艳</v>
      </c>
      <c r="Y776" s="1" t="str">
        <f t="shared" ca="1" si="183"/>
        <v>西门豹</v>
      </c>
      <c r="Z776" s="1" t="str">
        <f t="shared" ca="1" si="184"/>
        <v>朱亥</v>
      </c>
    </row>
    <row r="777" spans="6:26" x14ac:dyDescent="0.2">
      <c r="F777" s="1">
        <v>776</v>
      </c>
      <c r="G777" s="1">
        <f t="shared" ca="1" si="174"/>
        <v>654525</v>
      </c>
      <c r="H777" s="1">
        <f t="shared" ca="1" si="185"/>
        <v>727015</v>
      </c>
      <c r="I777" s="1">
        <f t="shared" ca="1" si="185"/>
        <v>915181</v>
      </c>
      <c r="J777" s="1">
        <f t="shared" ca="1" si="185"/>
        <v>410034</v>
      </c>
      <c r="K777" s="1">
        <f t="shared" ca="1" si="185"/>
        <v>189828</v>
      </c>
      <c r="L777" s="1">
        <f t="shared" ca="1" si="185"/>
        <v>595727</v>
      </c>
      <c r="M777" s="1">
        <f t="shared" ca="1" si="185"/>
        <v>905912</v>
      </c>
      <c r="N777" s="1">
        <f t="shared" ca="1" si="185"/>
        <v>23913</v>
      </c>
      <c r="O777" s="1">
        <f t="shared" ca="1" si="185"/>
        <v>678930</v>
      </c>
      <c r="P777" s="1">
        <f t="shared" ca="1" si="185"/>
        <v>385679</v>
      </c>
      <c r="Q777" s="1" t="str">
        <f t="shared" ca="1" si="175"/>
        <v>朱亥</v>
      </c>
      <c r="R777" s="1" t="str">
        <f t="shared" ca="1" si="176"/>
        <v>朱亥</v>
      </c>
      <c r="S777" s="1" t="str">
        <f t="shared" ca="1" si="177"/>
        <v>韩非子</v>
      </c>
      <c r="T777" s="1" t="str">
        <f t="shared" ca="1" si="178"/>
        <v>钟无艳</v>
      </c>
      <c r="U777" s="1" t="str">
        <f t="shared" ca="1" si="179"/>
        <v>嫪毐</v>
      </c>
      <c r="V777" s="1" t="str">
        <f t="shared" ca="1" si="180"/>
        <v>朱亥</v>
      </c>
      <c r="W777" s="1" t="str">
        <f t="shared" ca="1" si="181"/>
        <v>西门豹</v>
      </c>
      <c r="X777" s="1" t="str">
        <f t="shared" ca="1" si="182"/>
        <v>聂荌</v>
      </c>
      <c r="Y777" s="1" t="str">
        <f t="shared" ca="1" si="183"/>
        <v>朱亥</v>
      </c>
      <c r="Z777" s="1" t="str">
        <f t="shared" ca="1" si="184"/>
        <v>嫪毐</v>
      </c>
    </row>
    <row r="778" spans="6:26" x14ac:dyDescent="0.2">
      <c r="F778" s="1">
        <v>777</v>
      </c>
      <c r="G778" s="1">
        <f t="shared" ca="1" si="174"/>
        <v>685701</v>
      </c>
      <c r="H778" s="1">
        <f t="shared" ca="1" si="185"/>
        <v>416627</v>
      </c>
      <c r="I778" s="1">
        <f t="shared" ca="1" si="185"/>
        <v>400968</v>
      </c>
      <c r="J778" s="1">
        <f t="shared" ca="1" si="185"/>
        <v>78417</v>
      </c>
      <c r="K778" s="1">
        <f t="shared" ca="1" si="185"/>
        <v>612635</v>
      </c>
      <c r="L778" s="1">
        <f t="shared" ca="1" si="185"/>
        <v>463243</v>
      </c>
      <c r="M778" s="1">
        <f t="shared" ca="1" si="185"/>
        <v>791414</v>
      </c>
      <c r="N778" s="1">
        <f t="shared" ca="1" si="185"/>
        <v>203611</v>
      </c>
      <c r="O778" s="1">
        <f t="shared" ca="1" si="185"/>
        <v>702483</v>
      </c>
      <c r="P778" s="1">
        <f t="shared" ca="1" si="185"/>
        <v>488228</v>
      </c>
      <c r="Q778" s="1" t="str">
        <f t="shared" ca="1" si="175"/>
        <v>朱亥</v>
      </c>
      <c r="R778" s="1" t="str">
        <f t="shared" ca="1" si="176"/>
        <v>钟无艳</v>
      </c>
      <c r="S778" s="1" t="str">
        <f t="shared" ca="1" si="177"/>
        <v>钟无艳</v>
      </c>
      <c r="T778" s="1" t="str">
        <f t="shared" ca="1" si="178"/>
        <v>吕不韦</v>
      </c>
      <c r="U778" s="1" t="str">
        <f t="shared" ca="1" si="179"/>
        <v>朱亥</v>
      </c>
      <c r="V778" s="1" t="str">
        <f t="shared" ca="1" si="180"/>
        <v>孙膑</v>
      </c>
      <c r="W778" s="1" t="str">
        <f t="shared" ca="1" si="181"/>
        <v>朱亥</v>
      </c>
      <c r="X778" s="1" t="str">
        <f t="shared" ca="1" si="182"/>
        <v>嫪毐</v>
      </c>
      <c r="Y778" s="1" t="str">
        <f t="shared" ca="1" si="183"/>
        <v>朱亥</v>
      </c>
      <c r="Z778" s="1" t="str">
        <f t="shared" ca="1" si="184"/>
        <v>春申君</v>
      </c>
    </row>
    <row r="779" spans="6:26" x14ac:dyDescent="0.2">
      <c r="F779" s="1">
        <v>778</v>
      </c>
      <c r="G779" s="1">
        <f t="shared" ca="1" si="174"/>
        <v>122313</v>
      </c>
      <c r="H779" s="1">
        <f t="shared" ca="1" si="185"/>
        <v>757925</v>
      </c>
      <c r="I779" s="1">
        <f t="shared" ca="1" si="185"/>
        <v>345718</v>
      </c>
      <c r="J779" s="1">
        <f t="shared" ca="1" si="185"/>
        <v>964432</v>
      </c>
      <c r="K779" s="1">
        <f t="shared" ca="1" si="185"/>
        <v>739983</v>
      </c>
      <c r="L779" s="1">
        <f t="shared" ca="1" si="185"/>
        <v>382153</v>
      </c>
      <c r="M779" s="1">
        <f t="shared" ca="1" si="185"/>
        <v>584367</v>
      </c>
      <c r="N779" s="1">
        <f t="shared" ca="1" si="185"/>
        <v>232856</v>
      </c>
      <c r="O779" s="1">
        <f t="shared" ca="1" si="185"/>
        <v>791608</v>
      </c>
      <c r="P779" s="1">
        <f t="shared" ca="1" si="185"/>
        <v>189173</v>
      </c>
      <c r="Q779" s="1" t="str">
        <f t="shared" ca="1" si="175"/>
        <v>嫪毐</v>
      </c>
      <c r="R779" s="1" t="str">
        <f t="shared" ca="1" si="176"/>
        <v>朱亥</v>
      </c>
      <c r="S779" s="1" t="str">
        <f t="shared" ca="1" si="177"/>
        <v>嫪毐</v>
      </c>
      <c r="T779" s="1" t="str">
        <f t="shared" ca="1" si="178"/>
        <v>秦开</v>
      </c>
      <c r="U779" s="1" t="str">
        <f t="shared" ca="1" si="179"/>
        <v>朱亥</v>
      </c>
      <c r="V779" s="1" t="str">
        <f t="shared" ca="1" si="180"/>
        <v>嫪毐</v>
      </c>
      <c r="W779" s="1" t="str">
        <f t="shared" ca="1" si="181"/>
        <v>朱亥</v>
      </c>
      <c r="X779" s="1" t="str">
        <f t="shared" ca="1" si="182"/>
        <v>嫪毐</v>
      </c>
      <c r="Y779" s="1" t="str">
        <f t="shared" ca="1" si="183"/>
        <v>朱亥</v>
      </c>
      <c r="Z779" s="1" t="str">
        <f t="shared" ca="1" si="184"/>
        <v>嫪毐</v>
      </c>
    </row>
    <row r="780" spans="6:26" x14ac:dyDescent="0.2">
      <c r="F780" s="1">
        <v>779</v>
      </c>
      <c r="G780" s="1">
        <f t="shared" ca="1" si="174"/>
        <v>416341</v>
      </c>
      <c r="H780" s="1">
        <f t="shared" ca="1" si="185"/>
        <v>908663</v>
      </c>
      <c r="I780" s="1">
        <f t="shared" ca="1" si="185"/>
        <v>961793</v>
      </c>
      <c r="J780" s="1">
        <f t="shared" ca="1" si="185"/>
        <v>198784</v>
      </c>
      <c r="K780" s="1">
        <f t="shared" ca="1" si="185"/>
        <v>349081</v>
      </c>
      <c r="L780" s="1">
        <f t="shared" ca="1" si="185"/>
        <v>108810</v>
      </c>
      <c r="M780" s="1">
        <f t="shared" ca="1" si="185"/>
        <v>124059</v>
      </c>
      <c r="N780" s="1">
        <f t="shared" ca="1" si="185"/>
        <v>671316</v>
      </c>
      <c r="O780" s="1">
        <f t="shared" ca="1" si="185"/>
        <v>621761</v>
      </c>
      <c r="P780" s="1">
        <f t="shared" ca="1" si="185"/>
        <v>870161</v>
      </c>
      <c r="Q780" s="1" t="str">
        <f t="shared" ca="1" si="175"/>
        <v>钟无艳</v>
      </c>
      <c r="R780" s="1" t="str">
        <f t="shared" ca="1" si="176"/>
        <v>西门豹</v>
      </c>
      <c r="S780" s="1" t="str">
        <f t="shared" ca="1" si="177"/>
        <v>秦开</v>
      </c>
      <c r="T780" s="1" t="str">
        <f t="shared" ca="1" si="178"/>
        <v>嫪毐</v>
      </c>
      <c r="U780" s="1" t="str">
        <f t="shared" ca="1" si="179"/>
        <v>嫪毐</v>
      </c>
      <c r="V780" s="1" t="str">
        <f t="shared" ca="1" si="180"/>
        <v>嫪毐</v>
      </c>
      <c r="W780" s="1" t="str">
        <f t="shared" ca="1" si="181"/>
        <v>嫪毐</v>
      </c>
      <c r="X780" s="1" t="str">
        <f t="shared" ca="1" si="182"/>
        <v>朱亥</v>
      </c>
      <c r="Y780" s="1" t="str">
        <f t="shared" ca="1" si="183"/>
        <v>朱亥</v>
      </c>
      <c r="Z780" s="1" t="str">
        <f t="shared" ca="1" si="184"/>
        <v>朱亥</v>
      </c>
    </row>
    <row r="781" spans="6:26" x14ac:dyDescent="0.2">
      <c r="F781" s="1">
        <v>780</v>
      </c>
      <c r="G781" s="1">
        <f t="shared" ca="1" si="174"/>
        <v>67701</v>
      </c>
      <c r="H781" s="1">
        <f t="shared" ca="1" si="185"/>
        <v>667822</v>
      </c>
      <c r="I781" s="1">
        <f t="shared" ca="1" si="185"/>
        <v>301242</v>
      </c>
      <c r="J781" s="1">
        <f t="shared" ca="1" si="185"/>
        <v>46301</v>
      </c>
      <c r="K781" s="1">
        <f t="shared" ca="1" si="185"/>
        <v>443751</v>
      </c>
      <c r="L781" s="1">
        <f t="shared" ca="1" si="185"/>
        <v>752931</v>
      </c>
      <c r="M781" s="1">
        <f t="shared" ca="1" si="185"/>
        <v>290417</v>
      </c>
      <c r="N781" s="1">
        <f t="shared" ca="1" si="185"/>
        <v>356490</v>
      </c>
      <c r="O781" s="1">
        <f t="shared" ca="1" si="185"/>
        <v>50108</v>
      </c>
      <c r="P781" s="1">
        <f t="shared" ca="1" si="185"/>
        <v>538315</v>
      </c>
      <c r="Q781" s="1" t="str">
        <f t="shared" ca="1" si="175"/>
        <v>专诸</v>
      </c>
      <c r="R781" s="1" t="str">
        <f t="shared" ca="1" si="176"/>
        <v>朱亥</v>
      </c>
      <c r="S781" s="1" t="str">
        <f t="shared" ca="1" si="177"/>
        <v>嫪毐</v>
      </c>
      <c r="T781" s="1" t="str">
        <f t="shared" ca="1" si="178"/>
        <v>专诸</v>
      </c>
      <c r="U781" s="1" t="str">
        <f t="shared" ca="1" si="179"/>
        <v>田忌</v>
      </c>
      <c r="V781" s="1" t="str">
        <f t="shared" ca="1" si="180"/>
        <v>朱亥</v>
      </c>
      <c r="W781" s="1" t="str">
        <f t="shared" ca="1" si="181"/>
        <v>嫪毐</v>
      </c>
      <c r="X781" s="1" t="str">
        <f t="shared" ca="1" si="182"/>
        <v>嫪毐</v>
      </c>
      <c r="Y781" s="1" t="str">
        <f t="shared" ca="1" si="183"/>
        <v>专诸</v>
      </c>
      <c r="Z781" s="1" t="str">
        <f t="shared" ca="1" si="184"/>
        <v>孙叔敖</v>
      </c>
    </row>
    <row r="782" spans="6:26" x14ac:dyDescent="0.2">
      <c r="F782" s="1">
        <v>781</v>
      </c>
      <c r="G782" s="1">
        <f t="shared" ca="1" si="174"/>
        <v>802336</v>
      </c>
      <c r="H782" s="1">
        <f t="shared" ca="1" si="185"/>
        <v>455988</v>
      </c>
      <c r="I782" s="1">
        <f t="shared" ca="1" si="185"/>
        <v>778163</v>
      </c>
      <c r="J782" s="1">
        <f t="shared" ca="1" si="185"/>
        <v>636588</v>
      </c>
      <c r="K782" s="1">
        <f t="shared" ca="1" si="185"/>
        <v>217129</v>
      </c>
      <c r="L782" s="1">
        <f t="shared" ca="1" si="185"/>
        <v>769466</v>
      </c>
      <c r="M782" s="1">
        <f t="shared" ca="1" si="185"/>
        <v>56557</v>
      </c>
      <c r="N782" s="1">
        <f t="shared" ca="1" si="185"/>
        <v>961512</v>
      </c>
      <c r="O782" s="1">
        <f t="shared" ca="1" si="185"/>
        <v>532173</v>
      </c>
      <c r="P782" s="1">
        <f t="shared" ca="1" si="185"/>
        <v>832586</v>
      </c>
      <c r="Q782" s="1" t="str">
        <f t="shared" ca="1" si="175"/>
        <v>朱亥</v>
      </c>
      <c r="R782" s="1" t="str">
        <f t="shared" ca="1" si="176"/>
        <v>田忌</v>
      </c>
      <c r="S782" s="1" t="str">
        <f t="shared" ca="1" si="177"/>
        <v>朱亥</v>
      </c>
      <c r="T782" s="1" t="str">
        <f t="shared" ca="1" si="178"/>
        <v>朱亥</v>
      </c>
      <c r="U782" s="1" t="str">
        <f t="shared" ca="1" si="179"/>
        <v>嫪毐</v>
      </c>
      <c r="V782" s="1" t="str">
        <f t="shared" ca="1" si="180"/>
        <v>朱亥</v>
      </c>
      <c r="W782" s="1" t="str">
        <f t="shared" ca="1" si="181"/>
        <v>专诸</v>
      </c>
      <c r="X782" s="1" t="str">
        <f t="shared" ca="1" si="182"/>
        <v>秦开</v>
      </c>
      <c r="Y782" s="1" t="str">
        <f t="shared" ca="1" si="183"/>
        <v>孙叔敖</v>
      </c>
      <c r="Z782" s="1" t="str">
        <f t="shared" ca="1" si="184"/>
        <v>朱亥</v>
      </c>
    </row>
    <row r="783" spans="6:26" x14ac:dyDescent="0.2">
      <c r="F783" s="1">
        <v>782</v>
      </c>
      <c r="G783" s="1">
        <f t="shared" ca="1" si="174"/>
        <v>436072</v>
      </c>
      <c r="H783" s="1">
        <f t="shared" ca="1" si="185"/>
        <v>165398</v>
      </c>
      <c r="I783" s="1">
        <f t="shared" ca="1" si="185"/>
        <v>47512</v>
      </c>
      <c r="J783" s="1">
        <f t="shared" ca="1" si="185"/>
        <v>152536</v>
      </c>
      <c r="K783" s="1">
        <f t="shared" ca="1" si="185"/>
        <v>105555</v>
      </c>
      <c r="L783" s="1">
        <f t="shared" ca="1" si="185"/>
        <v>978922</v>
      </c>
      <c r="M783" s="1">
        <f t="shared" ca="1" si="185"/>
        <v>914615</v>
      </c>
      <c r="N783" s="1">
        <f t="shared" ca="1" si="185"/>
        <v>685342</v>
      </c>
      <c r="O783" s="1">
        <f t="shared" ca="1" si="185"/>
        <v>18829</v>
      </c>
      <c r="P783" s="1">
        <f t="shared" ca="1" si="185"/>
        <v>327889</v>
      </c>
      <c r="Q783" s="1" t="str">
        <f t="shared" ca="1" si="175"/>
        <v>田忌</v>
      </c>
      <c r="R783" s="1" t="str">
        <f t="shared" ca="1" si="176"/>
        <v>嫪毐</v>
      </c>
      <c r="S783" s="1" t="str">
        <f t="shared" ca="1" si="177"/>
        <v>专诸</v>
      </c>
      <c r="T783" s="1" t="str">
        <f t="shared" ca="1" si="178"/>
        <v>嫪毐</v>
      </c>
      <c r="U783" s="1" t="str">
        <f t="shared" ca="1" si="179"/>
        <v>嫪毐</v>
      </c>
      <c r="V783" s="1" t="str">
        <f t="shared" ca="1" si="180"/>
        <v>秦开</v>
      </c>
      <c r="W783" s="1" t="str">
        <f t="shared" ca="1" si="181"/>
        <v>韩非子</v>
      </c>
      <c r="X783" s="1" t="str">
        <f t="shared" ca="1" si="182"/>
        <v>朱亥</v>
      </c>
      <c r="Y783" s="1" t="str">
        <f t="shared" ca="1" si="183"/>
        <v>聂荌</v>
      </c>
      <c r="Z783" s="1" t="str">
        <f t="shared" ca="1" si="184"/>
        <v>嫪毐</v>
      </c>
    </row>
    <row r="784" spans="6:26" x14ac:dyDescent="0.2">
      <c r="F784" s="1">
        <v>783</v>
      </c>
      <c r="G784" s="1">
        <f t="shared" ca="1" si="174"/>
        <v>525384</v>
      </c>
      <c r="H784" s="1">
        <f t="shared" ca="1" si="185"/>
        <v>537156</v>
      </c>
      <c r="I784" s="1">
        <f t="shared" ca="1" si="185"/>
        <v>715928</v>
      </c>
      <c r="J784" s="1">
        <f t="shared" ca="1" si="185"/>
        <v>391323</v>
      </c>
      <c r="K784" s="1">
        <f t="shared" ca="1" si="185"/>
        <v>720895</v>
      </c>
      <c r="L784" s="1">
        <f t="shared" ca="1" si="185"/>
        <v>606917</v>
      </c>
      <c r="M784" s="1">
        <f t="shared" ca="1" si="185"/>
        <v>560584</v>
      </c>
      <c r="N784" s="1">
        <f t="shared" ca="1" si="185"/>
        <v>627131</v>
      </c>
      <c r="O784" s="1">
        <f t="shared" ca="1" si="185"/>
        <v>802938</v>
      </c>
      <c r="P784" s="1">
        <f t="shared" ca="1" si="185"/>
        <v>41350</v>
      </c>
      <c r="Q784" s="1" t="str">
        <f t="shared" ca="1" si="175"/>
        <v>莫邪</v>
      </c>
      <c r="R784" s="1" t="str">
        <f t="shared" ca="1" si="176"/>
        <v>孙叔敖</v>
      </c>
      <c r="S784" s="1" t="str">
        <f t="shared" ca="1" si="177"/>
        <v>朱亥</v>
      </c>
      <c r="T784" s="1" t="str">
        <f t="shared" ca="1" si="178"/>
        <v>樗里疾</v>
      </c>
      <c r="U784" s="1" t="str">
        <f t="shared" ca="1" si="179"/>
        <v>朱亥</v>
      </c>
      <c r="V784" s="1" t="str">
        <f t="shared" ca="1" si="180"/>
        <v>朱亥</v>
      </c>
      <c r="W784" s="1" t="str">
        <f t="shared" ca="1" si="181"/>
        <v>庞涓</v>
      </c>
      <c r="X784" s="1" t="str">
        <f t="shared" ca="1" si="182"/>
        <v>朱亥</v>
      </c>
      <c r="Y784" s="1" t="str">
        <f t="shared" ca="1" si="183"/>
        <v>朱亥</v>
      </c>
      <c r="Z784" s="1" t="str">
        <f t="shared" ca="1" si="184"/>
        <v>聂荌</v>
      </c>
    </row>
    <row r="785" spans="6:26" x14ac:dyDescent="0.2">
      <c r="F785" s="1">
        <v>784</v>
      </c>
      <c r="G785" s="1">
        <f t="shared" ca="1" si="174"/>
        <v>408931</v>
      </c>
      <c r="H785" s="1">
        <f t="shared" ca="1" si="185"/>
        <v>157292</v>
      </c>
      <c r="I785" s="1">
        <f t="shared" ca="1" si="185"/>
        <v>847978</v>
      </c>
      <c r="J785" s="1">
        <f t="shared" ca="1" si="185"/>
        <v>797092</v>
      </c>
      <c r="K785" s="1">
        <f t="shared" ca="1" si="185"/>
        <v>845607</v>
      </c>
      <c r="L785" s="1">
        <f t="shared" ca="1" si="185"/>
        <v>30366</v>
      </c>
      <c r="M785" s="1">
        <f t="shared" ca="1" si="185"/>
        <v>722719</v>
      </c>
      <c r="N785" s="1">
        <f t="shared" ca="1" si="185"/>
        <v>989409</v>
      </c>
      <c r="O785" s="1">
        <f t="shared" ca="1" si="185"/>
        <v>990103</v>
      </c>
      <c r="P785" s="1">
        <f t="shared" ca="1" si="185"/>
        <v>649872</v>
      </c>
      <c r="Q785" s="1" t="str">
        <f t="shared" ca="1" si="175"/>
        <v>钟无艳</v>
      </c>
      <c r="R785" s="1" t="str">
        <f t="shared" ca="1" si="176"/>
        <v>嫪毐</v>
      </c>
      <c r="S785" s="1" t="str">
        <f t="shared" ca="1" si="177"/>
        <v>朱亥</v>
      </c>
      <c r="T785" s="1" t="str">
        <f t="shared" ca="1" si="178"/>
        <v>朱亥</v>
      </c>
      <c r="U785" s="1" t="str">
        <f t="shared" ca="1" si="179"/>
        <v>朱亥</v>
      </c>
      <c r="V785" s="1" t="str">
        <f t="shared" ca="1" si="180"/>
        <v>聂荌</v>
      </c>
      <c r="W785" s="1" t="str">
        <f t="shared" ca="1" si="181"/>
        <v>朱亥</v>
      </c>
      <c r="X785" s="1" t="str">
        <f t="shared" ca="1" si="182"/>
        <v>褒姒</v>
      </c>
      <c r="Y785" s="1" t="str">
        <f t="shared" ca="1" si="183"/>
        <v>褒姒</v>
      </c>
      <c r="Z785" s="1" t="str">
        <f t="shared" ca="1" si="184"/>
        <v>朱亥</v>
      </c>
    </row>
    <row r="786" spans="6:26" x14ac:dyDescent="0.2">
      <c r="F786" s="1">
        <v>785</v>
      </c>
      <c r="G786" s="1">
        <f t="shared" ca="1" si="174"/>
        <v>311647</v>
      </c>
      <c r="H786" s="1">
        <f t="shared" ca="1" si="185"/>
        <v>2763</v>
      </c>
      <c r="I786" s="1">
        <f t="shared" ca="1" si="185"/>
        <v>779113</v>
      </c>
      <c r="J786" s="1">
        <f t="shared" ca="1" si="185"/>
        <v>679147</v>
      </c>
      <c r="K786" s="1">
        <f t="shared" ca="1" si="185"/>
        <v>465251</v>
      </c>
      <c r="L786" s="1">
        <f t="shared" ca="1" si="185"/>
        <v>337115</v>
      </c>
      <c r="M786" s="1">
        <f t="shared" ca="1" si="185"/>
        <v>639610</v>
      </c>
      <c r="N786" s="1">
        <f t="shared" ca="1" si="185"/>
        <v>223042</v>
      </c>
      <c r="O786" s="1">
        <f t="shared" ca="1" si="185"/>
        <v>862505</v>
      </c>
      <c r="P786" s="1">
        <f t="shared" ca="1" si="185"/>
        <v>822411</v>
      </c>
      <c r="Q786" s="1" t="str">
        <f t="shared" ca="1" si="175"/>
        <v>嫪毐</v>
      </c>
      <c r="R786" s="1" t="str">
        <f t="shared" ca="1" si="176"/>
        <v>骊姬</v>
      </c>
      <c r="S786" s="1" t="str">
        <f t="shared" ca="1" si="177"/>
        <v>朱亥</v>
      </c>
      <c r="T786" s="1" t="str">
        <f t="shared" ca="1" si="178"/>
        <v>朱亥</v>
      </c>
      <c r="U786" s="1" t="str">
        <f t="shared" ca="1" si="179"/>
        <v>孙膑</v>
      </c>
      <c r="V786" s="1" t="str">
        <f t="shared" ca="1" si="180"/>
        <v>嫪毐</v>
      </c>
      <c r="W786" s="1" t="str">
        <f t="shared" ca="1" si="181"/>
        <v>朱亥</v>
      </c>
      <c r="X786" s="1" t="str">
        <f t="shared" ca="1" si="182"/>
        <v>嫪毐</v>
      </c>
      <c r="Y786" s="1" t="str">
        <f t="shared" ca="1" si="183"/>
        <v>朱亥</v>
      </c>
      <c r="Z786" s="1" t="str">
        <f t="shared" ca="1" si="184"/>
        <v>朱亥</v>
      </c>
    </row>
    <row r="787" spans="6:26" x14ac:dyDescent="0.2">
      <c r="F787" s="1">
        <v>786</v>
      </c>
      <c r="G787" s="1">
        <f t="shared" ca="1" si="174"/>
        <v>31420</v>
      </c>
      <c r="H787" s="1">
        <f t="shared" ca="1" si="185"/>
        <v>672252</v>
      </c>
      <c r="I787" s="1">
        <f t="shared" ca="1" si="185"/>
        <v>584456</v>
      </c>
      <c r="J787" s="1">
        <f t="shared" ca="1" si="185"/>
        <v>854881</v>
      </c>
      <c r="K787" s="1">
        <f t="shared" ca="1" si="185"/>
        <v>537377</v>
      </c>
      <c r="L787" s="1">
        <f t="shared" ca="1" si="185"/>
        <v>895918</v>
      </c>
      <c r="M787" s="1">
        <f t="shared" ca="1" si="185"/>
        <v>669533</v>
      </c>
      <c r="N787" s="1">
        <f t="shared" ca="1" si="185"/>
        <v>260780</v>
      </c>
      <c r="O787" s="1">
        <f t="shared" ca="1" si="185"/>
        <v>42425</v>
      </c>
      <c r="P787" s="1">
        <f t="shared" ca="1" si="185"/>
        <v>290364</v>
      </c>
      <c r="Q787" s="1" t="str">
        <f t="shared" ca="1" si="175"/>
        <v>聂荌</v>
      </c>
      <c r="R787" s="1" t="str">
        <f t="shared" ca="1" si="176"/>
        <v>朱亥</v>
      </c>
      <c r="S787" s="1" t="str">
        <f t="shared" ca="1" si="177"/>
        <v>朱亥</v>
      </c>
      <c r="T787" s="1" t="str">
        <f t="shared" ca="1" si="178"/>
        <v>朱亥</v>
      </c>
      <c r="U787" s="1" t="str">
        <f t="shared" ca="1" si="179"/>
        <v>孙叔敖</v>
      </c>
      <c r="V787" s="1" t="str">
        <f t="shared" ca="1" si="180"/>
        <v>西门豹</v>
      </c>
      <c r="W787" s="1" t="str">
        <f t="shared" ca="1" si="181"/>
        <v>朱亥</v>
      </c>
      <c r="X787" s="1" t="str">
        <f t="shared" ca="1" si="182"/>
        <v>嫪毐</v>
      </c>
      <c r="Y787" s="1" t="str">
        <f t="shared" ca="1" si="183"/>
        <v>聂荌</v>
      </c>
      <c r="Z787" s="1" t="str">
        <f t="shared" ca="1" si="184"/>
        <v>嫪毐</v>
      </c>
    </row>
    <row r="788" spans="6:26" x14ac:dyDescent="0.2">
      <c r="F788" s="1">
        <v>787</v>
      </c>
      <c r="G788" s="1">
        <f t="shared" ca="1" si="174"/>
        <v>703673</v>
      </c>
      <c r="H788" s="1">
        <f t="shared" ca="1" si="185"/>
        <v>894950</v>
      </c>
      <c r="I788" s="1">
        <f t="shared" ca="1" si="185"/>
        <v>353312</v>
      </c>
      <c r="J788" s="1">
        <f t="shared" ca="1" si="185"/>
        <v>680773</v>
      </c>
      <c r="K788" s="1">
        <f t="shared" ca="1" si="185"/>
        <v>474917</v>
      </c>
      <c r="L788" s="1">
        <f t="shared" ca="1" si="185"/>
        <v>951931</v>
      </c>
      <c r="M788" s="1">
        <f t="shared" ca="1" si="185"/>
        <v>833351</v>
      </c>
      <c r="N788" s="1">
        <f t="shared" ca="1" si="185"/>
        <v>687348</v>
      </c>
      <c r="O788" s="1">
        <f t="shared" ca="1" si="185"/>
        <v>839360</v>
      </c>
      <c r="P788" s="1">
        <f t="shared" ca="1" si="185"/>
        <v>889200</v>
      </c>
      <c r="Q788" s="1" t="str">
        <f t="shared" ca="1" si="175"/>
        <v>朱亥</v>
      </c>
      <c r="R788" s="1" t="str">
        <f t="shared" ca="1" si="176"/>
        <v>西门豹</v>
      </c>
      <c r="S788" s="1" t="str">
        <f t="shared" ca="1" si="177"/>
        <v>嫪毐</v>
      </c>
      <c r="T788" s="1" t="str">
        <f t="shared" ca="1" si="178"/>
        <v>朱亥</v>
      </c>
      <c r="U788" s="1" t="str">
        <f t="shared" ca="1" si="179"/>
        <v>春申君</v>
      </c>
      <c r="V788" s="1" t="str">
        <f t="shared" ca="1" si="180"/>
        <v>申不害</v>
      </c>
      <c r="W788" s="1" t="str">
        <f t="shared" ca="1" si="181"/>
        <v>朱亥</v>
      </c>
      <c r="X788" s="1" t="str">
        <f t="shared" ca="1" si="182"/>
        <v>朱亥</v>
      </c>
      <c r="Y788" s="1" t="str">
        <f t="shared" ca="1" si="183"/>
        <v>朱亥</v>
      </c>
      <c r="Z788" s="1" t="str">
        <f t="shared" ca="1" si="184"/>
        <v>西门豹</v>
      </c>
    </row>
    <row r="789" spans="6:26" x14ac:dyDescent="0.2">
      <c r="F789" s="1">
        <v>788</v>
      </c>
      <c r="G789" s="1">
        <f t="shared" ca="1" si="174"/>
        <v>538227</v>
      </c>
      <c r="H789" s="1">
        <f t="shared" ca="1" si="185"/>
        <v>356916</v>
      </c>
      <c r="I789" s="1">
        <f t="shared" ca="1" si="185"/>
        <v>157636</v>
      </c>
      <c r="J789" s="1">
        <f t="shared" ca="1" si="185"/>
        <v>518259</v>
      </c>
      <c r="K789" s="1">
        <f t="shared" ca="1" si="185"/>
        <v>7015</v>
      </c>
      <c r="L789" s="1">
        <f t="shared" ca="1" si="185"/>
        <v>599253</v>
      </c>
      <c r="M789" s="1">
        <f t="shared" ca="1" si="185"/>
        <v>511711</v>
      </c>
      <c r="N789" s="1">
        <f t="shared" ca="1" si="185"/>
        <v>278014</v>
      </c>
      <c r="O789" s="1">
        <f t="shared" ca="1" si="185"/>
        <v>238284</v>
      </c>
      <c r="P789" s="1">
        <f t="shared" ca="1" si="185"/>
        <v>996538</v>
      </c>
      <c r="Q789" s="1" t="str">
        <f t="shared" ca="1" si="175"/>
        <v>孙叔敖</v>
      </c>
      <c r="R789" s="1" t="str">
        <f t="shared" ca="1" si="176"/>
        <v>嫪毐</v>
      </c>
      <c r="S789" s="1" t="str">
        <f t="shared" ca="1" si="177"/>
        <v>嫪毐</v>
      </c>
      <c r="T789" s="1" t="str">
        <f t="shared" ca="1" si="178"/>
        <v>莫邪</v>
      </c>
      <c r="U789" s="1" t="str">
        <f t="shared" ca="1" si="179"/>
        <v>义渠骇</v>
      </c>
      <c r="V789" s="1" t="str">
        <f t="shared" ca="1" si="180"/>
        <v>朱亥</v>
      </c>
      <c r="W789" s="1" t="str">
        <f t="shared" ca="1" si="181"/>
        <v>莫邪</v>
      </c>
      <c r="X789" s="1" t="str">
        <f t="shared" ca="1" si="182"/>
        <v>嫪毐</v>
      </c>
      <c r="Y789" s="1" t="str">
        <f t="shared" ca="1" si="183"/>
        <v>嫪毐</v>
      </c>
      <c r="Z789" s="1" t="str">
        <f t="shared" ca="1" si="184"/>
        <v>伍子胥</v>
      </c>
    </row>
    <row r="790" spans="6:26" x14ac:dyDescent="0.2">
      <c r="F790" s="1">
        <v>789</v>
      </c>
      <c r="G790" s="1">
        <f t="shared" ca="1" si="174"/>
        <v>923253</v>
      </c>
      <c r="H790" s="1">
        <f t="shared" ca="1" si="185"/>
        <v>332875</v>
      </c>
      <c r="I790" s="1">
        <f t="shared" ca="1" si="185"/>
        <v>151094</v>
      </c>
      <c r="J790" s="1">
        <f t="shared" ca="1" si="185"/>
        <v>337207</v>
      </c>
      <c r="K790" s="1">
        <f t="shared" ca="1" si="185"/>
        <v>107114</v>
      </c>
      <c r="L790" s="1">
        <f t="shared" ca="1" si="185"/>
        <v>254462</v>
      </c>
      <c r="M790" s="1">
        <f t="shared" ca="1" si="185"/>
        <v>113644</v>
      </c>
      <c r="N790" s="1">
        <f t="shared" ca="1" si="185"/>
        <v>728822</v>
      </c>
      <c r="O790" s="1">
        <f t="shared" ca="1" si="185"/>
        <v>447802</v>
      </c>
      <c r="P790" s="1">
        <f t="shared" ca="1" si="185"/>
        <v>255201</v>
      </c>
      <c r="Q790" s="1" t="str">
        <f t="shared" ca="1" si="175"/>
        <v>暴鸢</v>
      </c>
      <c r="R790" s="1" t="str">
        <f t="shared" ca="1" si="176"/>
        <v>嫪毐</v>
      </c>
      <c r="S790" s="1" t="str">
        <f t="shared" ca="1" si="177"/>
        <v>嫪毐</v>
      </c>
      <c r="T790" s="1" t="str">
        <f t="shared" ca="1" si="178"/>
        <v>嫪毐</v>
      </c>
      <c r="U790" s="1" t="str">
        <f t="shared" ca="1" si="179"/>
        <v>嫪毐</v>
      </c>
      <c r="V790" s="1" t="str">
        <f t="shared" ca="1" si="180"/>
        <v>嫪毐</v>
      </c>
      <c r="W790" s="1" t="str">
        <f t="shared" ca="1" si="181"/>
        <v>嫪毐</v>
      </c>
      <c r="X790" s="1" t="str">
        <f t="shared" ca="1" si="182"/>
        <v>朱亥</v>
      </c>
      <c r="Y790" s="1" t="str">
        <f t="shared" ca="1" si="183"/>
        <v>田忌</v>
      </c>
      <c r="Z790" s="1" t="str">
        <f t="shared" ca="1" si="184"/>
        <v>嫪毐</v>
      </c>
    </row>
    <row r="791" spans="6:26" x14ac:dyDescent="0.2">
      <c r="F791" s="1">
        <v>790</v>
      </c>
      <c r="G791" s="1">
        <f t="shared" ca="1" si="174"/>
        <v>269359</v>
      </c>
      <c r="H791" s="1">
        <f t="shared" ca="1" si="185"/>
        <v>944613</v>
      </c>
      <c r="I791" s="1">
        <f t="shared" ca="1" si="185"/>
        <v>598794</v>
      </c>
      <c r="J791" s="1">
        <f t="shared" ca="1" si="185"/>
        <v>838074</v>
      </c>
      <c r="K791" s="1">
        <f t="shared" ca="1" si="185"/>
        <v>914078</v>
      </c>
      <c r="L791" s="1">
        <f t="shared" ca="1" si="185"/>
        <v>383166</v>
      </c>
      <c r="M791" s="1">
        <f t="shared" ca="1" si="185"/>
        <v>327492</v>
      </c>
      <c r="N791" s="1">
        <f t="shared" ca="1" si="185"/>
        <v>433612</v>
      </c>
      <c r="O791" s="1">
        <f t="shared" ca="1" si="185"/>
        <v>850486</v>
      </c>
      <c r="P791" s="1">
        <f t="shared" ca="1" si="185"/>
        <v>289906</v>
      </c>
      <c r="Q791" s="1" t="str">
        <f t="shared" ca="1" si="175"/>
        <v>嫪毐</v>
      </c>
      <c r="R791" s="1" t="str">
        <f t="shared" ca="1" si="176"/>
        <v>暴鸢</v>
      </c>
      <c r="S791" s="1" t="str">
        <f t="shared" ca="1" si="177"/>
        <v>朱亥</v>
      </c>
      <c r="T791" s="1" t="str">
        <f t="shared" ca="1" si="178"/>
        <v>朱亥</v>
      </c>
      <c r="U791" s="1" t="str">
        <f t="shared" ca="1" si="179"/>
        <v>西门豹</v>
      </c>
      <c r="V791" s="1" t="str">
        <f t="shared" ca="1" si="180"/>
        <v>嫪毐</v>
      </c>
      <c r="W791" s="1" t="str">
        <f t="shared" ca="1" si="181"/>
        <v>嫪毐</v>
      </c>
      <c r="X791" s="1" t="str">
        <f t="shared" ca="1" si="182"/>
        <v>田忌</v>
      </c>
      <c r="Y791" s="1" t="str">
        <f t="shared" ca="1" si="183"/>
        <v>朱亥</v>
      </c>
      <c r="Z791" s="1" t="str">
        <f t="shared" ca="1" si="184"/>
        <v>嫪毐</v>
      </c>
    </row>
    <row r="792" spans="6:26" x14ac:dyDescent="0.2">
      <c r="F792" s="1">
        <v>791</v>
      </c>
      <c r="G792" s="1">
        <f t="shared" ca="1" si="174"/>
        <v>710708</v>
      </c>
      <c r="H792" s="1">
        <f t="shared" ca="1" si="185"/>
        <v>887966</v>
      </c>
      <c r="I792" s="1">
        <f t="shared" ca="1" si="185"/>
        <v>505679</v>
      </c>
      <c r="J792" s="1">
        <f t="shared" ca="1" si="185"/>
        <v>28208</v>
      </c>
      <c r="K792" s="1">
        <f t="shared" ca="1" si="185"/>
        <v>129335</v>
      </c>
      <c r="L792" s="1">
        <f t="shared" ca="1" si="185"/>
        <v>898993</v>
      </c>
      <c r="M792" s="1">
        <f t="shared" ca="1" si="185"/>
        <v>39992</v>
      </c>
      <c r="N792" s="1">
        <f t="shared" ca="1" si="185"/>
        <v>268344</v>
      </c>
      <c r="O792" s="1">
        <f t="shared" ca="1" si="185"/>
        <v>622001</v>
      </c>
      <c r="P792" s="1">
        <f t="shared" ca="1" si="185"/>
        <v>89138</v>
      </c>
      <c r="Q792" s="1" t="str">
        <f t="shared" ca="1" si="175"/>
        <v>朱亥</v>
      </c>
      <c r="R792" s="1" t="str">
        <f t="shared" ca="1" si="176"/>
        <v>西门豹</v>
      </c>
      <c r="S792" s="1" t="str">
        <f t="shared" ca="1" si="177"/>
        <v>莫邪</v>
      </c>
      <c r="T792" s="1" t="str">
        <f t="shared" ca="1" si="178"/>
        <v>聂荌</v>
      </c>
      <c r="U792" s="1" t="str">
        <f t="shared" ca="1" si="179"/>
        <v>嫪毐</v>
      </c>
      <c r="V792" s="1" t="str">
        <f t="shared" ca="1" si="180"/>
        <v>西门豹</v>
      </c>
      <c r="W792" s="1" t="str">
        <f t="shared" ca="1" si="181"/>
        <v>聂荌</v>
      </c>
      <c r="X792" s="1" t="str">
        <f t="shared" ca="1" si="182"/>
        <v>嫪毐</v>
      </c>
      <c r="Y792" s="1" t="str">
        <f t="shared" ca="1" si="183"/>
        <v>朱亥</v>
      </c>
      <c r="Z792" s="1" t="str">
        <f t="shared" ca="1" si="184"/>
        <v>嫪毐</v>
      </c>
    </row>
    <row r="793" spans="6:26" x14ac:dyDescent="0.2">
      <c r="F793" s="1">
        <v>792</v>
      </c>
      <c r="G793" s="1">
        <f t="shared" ca="1" si="174"/>
        <v>341617</v>
      </c>
      <c r="H793" s="1">
        <f t="shared" ca="1" si="185"/>
        <v>397054</v>
      </c>
      <c r="I793" s="1">
        <f t="shared" ca="1" si="185"/>
        <v>284640</v>
      </c>
      <c r="J793" s="1">
        <f t="shared" ca="1" si="185"/>
        <v>343194</v>
      </c>
      <c r="K793" s="1">
        <f t="shared" ca="1" si="185"/>
        <v>79459</v>
      </c>
      <c r="L793" s="1">
        <f t="shared" ca="1" si="185"/>
        <v>24999</v>
      </c>
      <c r="M793" s="1">
        <f t="shared" ca="1" si="185"/>
        <v>585749</v>
      </c>
      <c r="N793" s="1">
        <f t="shared" ca="1" si="185"/>
        <v>382384</v>
      </c>
      <c r="O793" s="1">
        <f t="shared" ca="1" si="185"/>
        <v>760273</v>
      </c>
      <c r="P793" s="1">
        <f t="shared" ca="1" si="185"/>
        <v>102052</v>
      </c>
      <c r="Q793" s="1" t="str">
        <f t="shared" ca="1" si="175"/>
        <v>嫪毐</v>
      </c>
      <c r="R793" s="1" t="str">
        <f t="shared" ca="1" si="176"/>
        <v>钟无艳</v>
      </c>
      <c r="S793" s="1" t="str">
        <f t="shared" ca="1" si="177"/>
        <v>嫪毐</v>
      </c>
      <c r="T793" s="1" t="str">
        <f t="shared" ca="1" si="178"/>
        <v>嫪毐</v>
      </c>
      <c r="U793" s="1" t="str">
        <f t="shared" ca="1" si="179"/>
        <v>吕不韦</v>
      </c>
      <c r="V793" s="1" t="str">
        <f t="shared" ca="1" si="180"/>
        <v>聂荌</v>
      </c>
      <c r="W793" s="1" t="str">
        <f t="shared" ca="1" si="181"/>
        <v>朱亥</v>
      </c>
      <c r="X793" s="1" t="str">
        <f t="shared" ca="1" si="182"/>
        <v>嫪毐</v>
      </c>
      <c r="Y793" s="1" t="str">
        <f t="shared" ca="1" si="183"/>
        <v>朱亥</v>
      </c>
      <c r="Z793" s="1" t="str">
        <f t="shared" ca="1" si="184"/>
        <v>嫪毐</v>
      </c>
    </row>
    <row r="794" spans="6:26" x14ac:dyDescent="0.2">
      <c r="F794" s="1">
        <v>793</v>
      </c>
      <c r="G794" s="1">
        <f t="shared" ca="1" si="174"/>
        <v>360215</v>
      </c>
      <c r="H794" s="1">
        <f t="shared" ca="1" si="185"/>
        <v>164144</v>
      </c>
      <c r="I794" s="1">
        <f t="shared" ca="1" si="185"/>
        <v>8382</v>
      </c>
      <c r="J794" s="1">
        <f t="shared" ca="1" si="185"/>
        <v>541717</v>
      </c>
      <c r="K794" s="1">
        <f t="shared" ca="1" si="185"/>
        <v>423627</v>
      </c>
      <c r="L794" s="1">
        <f t="shared" ca="1" si="185"/>
        <v>913991</v>
      </c>
      <c r="M794" s="1">
        <f t="shared" ca="1" si="185"/>
        <v>272312</v>
      </c>
      <c r="N794" s="1">
        <f t="shared" ca="1" si="185"/>
        <v>365231</v>
      </c>
      <c r="O794" s="1">
        <f t="shared" ca="1" si="185"/>
        <v>575965</v>
      </c>
      <c r="P794" s="1">
        <f t="shared" ca="1" si="185"/>
        <v>780042</v>
      </c>
      <c r="Q794" s="1" t="str">
        <f t="shared" ca="1" si="175"/>
        <v>嫪毐</v>
      </c>
      <c r="R794" s="1" t="str">
        <f t="shared" ca="1" si="176"/>
        <v>嫪毐</v>
      </c>
      <c r="S794" s="1" t="str">
        <f t="shared" ca="1" si="177"/>
        <v>义渠骇</v>
      </c>
      <c r="T794" s="1" t="str">
        <f t="shared" ca="1" si="178"/>
        <v>孙叔敖</v>
      </c>
      <c r="U794" s="1" t="str">
        <f t="shared" ca="1" si="179"/>
        <v>钟无艳</v>
      </c>
      <c r="V794" s="1" t="str">
        <f t="shared" ca="1" si="180"/>
        <v>西门豹</v>
      </c>
      <c r="W794" s="1" t="str">
        <f t="shared" ca="1" si="181"/>
        <v>嫪毐</v>
      </c>
      <c r="X794" s="1" t="str">
        <f t="shared" ca="1" si="182"/>
        <v>嫪毐</v>
      </c>
      <c r="Y794" s="1" t="str">
        <f t="shared" ca="1" si="183"/>
        <v>庞涓</v>
      </c>
      <c r="Z794" s="1" t="str">
        <f t="shared" ca="1" si="184"/>
        <v>朱亥</v>
      </c>
    </row>
    <row r="795" spans="6:26" x14ac:dyDescent="0.2">
      <c r="F795" s="1">
        <v>794</v>
      </c>
      <c r="G795" s="1">
        <f t="shared" ca="1" si="174"/>
        <v>765973</v>
      </c>
      <c r="H795" s="1">
        <f t="shared" ca="1" si="185"/>
        <v>454990</v>
      </c>
      <c r="I795" s="1">
        <f t="shared" ca="1" si="185"/>
        <v>617200</v>
      </c>
      <c r="J795" s="1">
        <f t="shared" ca="1" si="185"/>
        <v>326854</v>
      </c>
      <c r="K795" s="1">
        <f t="shared" ca="1" si="185"/>
        <v>327768</v>
      </c>
      <c r="L795" s="1">
        <f t="shared" ca="1" si="185"/>
        <v>736986</v>
      </c>
      <c r="M795" s="1">
        <f t="shared" ca="1" si="185"/>
        <v>814003</v>
      </c>
      <c r="N795" s="1">
        <f t="shared" ca="1" si="185"/>
        <v>579589</v>
      </c>
      <c r="O795" s="1">
        <f t="shared" ca="1" si="185"/>
        <v>131064</v>
      </c>
      <c r="P795" s="1">
        <f t="shared" ca="1" si="185"/>
        <v>421814</v>
      </c>
      <c r="Q795" s="1" t="str">
        <f t="shared" ca="1" si="175"/>
        <v>朱亥</v>
      </c>
      <c r="R795" s="1" t="str">
        <f t="shared" ca="1" si="176"/>
        <v>田忌</v>
      </c>
      <c r="S795" s="1" t="str">
        <f t="shared" ca="1" si="177"/>
        <v>朱亥</v>
      </c>
      <c r="T795" s="1" t="str">
        <f t="shared" ca="1" si="178"/>
        <v>嫪毐</v>
      </c>
      <c r="U795" s="1" t="str">
        <f t="shared" ca="1" si="179"/>
        <v>嫪毐</v>
      </c>
      <c r="V795" s="1" t="str">
        <f t="shared" ca="1" si="180"/>
        <v>朱亥</v>
      </c>
      <c r="W795" s="1" t="str">
        <f t="shared" ca="1" si="181"/>
        <v>朱亥</v>
      </c>
      <c r="X795" s="1" t="str">
        <f t="shared" ca="1" si="182"/>
        <v>庞涓</v>
      </c>
      <c r="Y795" s="1" t="str">
        <f t="shared" ca="1" si="183"/>
        <v>嫪毐</v>
      </c>
      <c r="Z795" s="1" t="str">
        <f t="shared" ca="1" si="184"/>
        <v>钟无艳</v>
      </c>
    </row>
    <row r="796" spans="6:26" x14ac:dyDescent="0.2">
      <c r="F796" s="1">
        <v>795</v>
      </c>
      <c r="G796" s="1">
        <f t="shared" ca="1" si="174"/>
        <v>784733</v>
      </c>
      <c r="H796" s="1">
        <f t="shared" ca="1" si="185"/>
        <v>160584</v>
      </c>
      <c r="I796" s="1">
        <f t="shared" ca="1" si="185"/>
        <v>622642</v>
      </c>
      <c r="J796" s="1">
        <f t="shared" ca="1" si="185"/>
        <v>40722</v>
      </c>
      <c r="K796" s="1">
        <f t="shared" ca="1" si="185"/>
        <v>825926</v>
      </c>
      <c r="L796" s="1">
        <f t="shared" ca="1" si="185"/>
        <v>508866</v>
      </c>
      <c r="M796" s="1">
        <f t="shared" ca="1" si="185"/>
        <v>881255</v>
      </c>
      <c r="N796" s="1">
        <f t="shared" ca="1" si="185"/>
        <v>596239</v>
      </c>
      <c r="O796" s="1">
        <f t="shared" ca="1" si="185"/>
        <v>693665</v>
      </c>
      <c r="P796" s="1">
        <f t="shared" ca="1" si="185"/>
        <v>9067</v>
      </c>
      <c r="Q796" s="1" t="str">
        <f t="shared" ca="1" si="175"/>
        <v>朱亥</v>
      </c>
      <c r="R796" s="1" t="str">
        <f t="shared" ca="1" si="176"/>
        <v>嫪毐</v>
      </c>
      <c r="S796" s="1" t="str">
        <f t="shared" ca="1" si="177"/>
        <v>朱亥</v>
      </c>
      <c r="T796" s="1" t="str">
        <f t="shared" ca="1" si="178"/>
        <v>聂荌</v>
      </c>
      <c r="U796" s="1" t="str">
        <f t="shared" ca="1" si="179"/>
        <v>朱亥</v>
      </c>
      <c r="V796" s="1" t="str">
        <f t="shared" ca="1" si="180"/>
        <v>莫邪</v>
      </c>
      <c r="W796" s="1" t="str">
        <f t="shared" ca="1" si="181"/>
        <v>朱亥</v>
      </c>
      <c r="X796" s="1" t="str">
        <f t="shared" ca="1" si="182"/>
        <v>朱亥</v>
      </c>
      <c r="Y796" s="1" t="str">
        <f t="shared" ca="1" si="183"/>
        <v>朱亥</v>
      </c>
      <c r="Z796" s="1" t="str">
        <f t="shared" ca="1" si="184"/>
        <v>义渠骇</v>
      </c>
    </row>
    <row r="797" spans="6:26" x14ac:dyDescent="0.2">
      <c r="F797" s="1">
        <v>796</v>
      </c>
      <c r="G797" s="1">
        <f t="shared" ca="1" si="174"/>
        <v>420169</v>
      </c>
      <c r="H797" s="1">
        <f t="shared" ca="1" si="185"/>
        <v>734843</v>
      </c>
      <c r="I797" s="1">
        <f t="shared" ca="1" si="185"/>
        <v>86180</v>
      </c>
      <c r="J797" s="1">
        <f t="shared" ca="1" si="185"/>
        <v>82131</v>
      </c>
      <c r="K797" s="1">
        <f t="shared" ca="1" si="185"/>
        <v>418040</v>
      </c>
      <c r="L797" s="1">
        <f t="shared" ca="1" si="185"/>
        <v>556045</v>
      </c>
      <c r="M797" s="1">
        <f t="shared" ca="1" si="185"/>
        <v>114665</v>
      </c>
      <c r="N797" s="1">
        <f t="shared" ca="1" si="185"/>
        <v>331933</v>
      </c>
      <c r="O797" s="1">
        <f t="shared" ca="1" si="185"/>
        <v>204069</v>
      </c>
      <c r="P797" s="1">
        <f t="shared" ca="1" si="185"/>
        <v>702950</v>
      </c>
      <c r="Q797" s="1" t="str">
        <f t="shared" ca="1" si="175"/>
        <v>钟无艳</v>
      </c>
      <c r="R797" s="1" t="str">
        <f t="shared" ca="1" si="176"/>
        <v>朱亥</v>
      </c>
      <c r="S797" s="1" t="str">
        <f t="shared" ca="1" si="177"/>
        <v>嫪毐</v>
      </c>
      <c r="T797" s="1" t="str">
        <f t="shared" ca="1" si="178"/>
        <v>嫪毐</v>
      </c>
      <c r="U797" s="1" t="str">
        <f t="shared" ca="1" si="179"/>
        <v>钟无艳</v>
      </c>
      <c r="V797" s="1" t="str">
        <f t="shared" ca="1" si="180"/>
        <v>庞涓</v>
      </c>
      <c r="W797" s="1" t="str">
        <f t="shared" ca="1" si="181"/>
        <v>嫪毐</v>
      </c>
      <c r="X797" s="1" t="str">
        <f t="shared" ca="1" si="182"/>
        <v>嫪毐</v>
      </c>
      <c r="Y797" s="1" t="str">
        <f t="shared" ca="1" si="183"/>
        <v>嫪毐</v>
      </c>
      <c r="Z797" s="1" t="str">
        <f t="shared" ca="1" si="184"/>
        <v>朱亥</v>
      </c>
    </row>
    <row r="798" spans="6:26" x14ac:dyDescent="0.2">
      <c r="F798" s="1">
        <v>797</v>
      </c>
      <c r="G798" s="1">
        <f t="shared" ca="1" si="174"/>
        <v>373576</v>
      </c>
      <c r="H798" s="1">
        <f t="shared" ca="1" si="185"/>
        <v>760029</v>
      </c>
      <c r="I798" s="1">
        <f t="shared" ca="1" si="185"/>
        <v>69444</v>
      </c>
      <c r="J798" s="1">
        <f t="shared" ca="1" si="185"/>
        <v>423730</v>
      </c>
      <c r="K798" s="1">
        <f t="shared" ca="1" si="185"/>
        <v>659786</v>
      </c>
      <c r="L798" s="1">
        <f t="shared" ca="1" si="185"/>
        <v>259763</v>
      </c>
      <c r="M798" s="1">
        <f t="shared" ca="1" si="185"/>
        <v>270223</v>
      </c>
      <c r="N798" s="1">
        <f t="shared" ca="1" si="185"/>
        <v>255767</v>
      </c>
      <c r="O798" s="1">
        <f t="shared" ca="1" si="185"/>
        <v>219111</v>
      </c>
      <c r="P798" s="1">
        <f t="shared" ca="1" si="185"/>
        <v>509374</v>
      </c>
      <c r="Q798" s="1" t="str">
        <f t="shared" ca="1" si="175"/>
        <v>嫪毐</v>
      </c>
      <c r="R798" s="1" t="str">
        <f t="shared" ca="1" si="176"/>
        <v>朱亥</v>
      </c>
      <c r="S798" s="1" t="str">
        <f t="shared" ca="1" si="177"/>
        <v>专诸</v>
      </c>
      <c r="T798" s="1" t="str">
        <f t="shared" ca="1" si="178"/>
        <v>钟无艳</v>
      </c>
      <c r="U798" s="1" t="str">
        <f t="shared" ca="1" si="179"/>
        <v>朱亥</v>
      </c>
      <c r="V798" s="1" t="str">
        <f t="shared" ca="1" si="180"/>
        <v>嫪毐</v>
      </c>
      <c r="W798" s="1" t="str">
        <f t="shared" ca="1" si="181"/>
        <v>嫪毐</v>
      </c>
      <c r="X798" s="1" t="str">
        <f t="shared" ca="1" si="182"/>
        <v>嫪毐</v>
      </c>
      <c r="Y798" s="1" t="str">
        <f t="shared" ca="1" si="183"/>
        <v>嫪毐</v>
      </c>
      <c r="Z798" s="1" t="str">
        <f t="shared" ca="1" si="184"/>
        <v>莫邪</v>
      </c>
    </row>
    <row r="799" spans="6:26" x14ac:dyDescent="0.2">
      <c r="F799" s="1">
        <v>798</v>
      </c>
      <c r="G799" s="1">
        <f t="shared" ca="1" si="174"/>
        <v>501853</v>
      </c>
      <c r="H799" s="1">
        <f t="shared" ca="1" si="185"/>
        <v>857109</v>
      </c>
      <c r="I799" s="1">
        <f t="shared" ca="1" si="185"/>
        <v>919121</v>
      </c>
      <c r="J799" s="1">
        <f t="shared" ca="1" si="185"/>
        <v>904398</v>
      </c>
      <c r="K799" s="1">
        <f t="shared" ca="1" si="185"/>
        <v>508485</v>
      </c>
      <c r="L799" s="1">
        <f t="shared" ca="1" si="185"/>
        <v>485020</v>
      </c>
      <c r="M799" s="1">
        <f t="shared" ca="1" si="185"/>
        <v>120283</v>
      </c>
      <c r="N799" s="1">
        <f t="shared" ca="1" si="185"/>
        <v>385334</v>
      </c>
      <c r="O799" s="1">
        <f t="shared" ca="1" si="185"/>
        <v>497133</v>
      </c>
      <c r="P799" s="1">
        <f t="shared" ca="1" si="185"/>
        <v>296703</v>
      </c>
      <c r="Q799" s="1" t="str">
        <f t="shared" ca="1" si="175"/>
        <v>莫邪</v>
      </c>
      <c r="R799" s="1" t="str">
        <f t="shared" ca="1" si="176"/>
        <v>朱亥</v>
      </c>
      <c r="S799" s="1" t="str">
        <f t="shared" ca="1" si="177"/>
        <v>韩非子</v>
      </c>
      <c r="T799" s="1" t="str">
        <f t="shared" ca="1" si="178"/>
        <v>西门豹</v>
      </c>
      <c r="U799" s="1" t="str">
        <f t="shared" ca="1" si="179"/>
        <v>莫邪</v>
      </c>
      <c r="V799" s="1" t="str">
        <f t="shared" ca="1" si="180"/>
        <v>春申君</v>
      </c>
      <c r="W799" s="1" t="str">
        <f t="shared" ca="1" si="181"/>
        <v>嫪毐</v>
      </c>
      <c r="X799" s="1" t="str">
        <f t="shared" ca="1" si="182"/>
        <v>嫪毐</v>
      </c>
      <c r="Y799" s="1" t="str">
        <f t="shared" ca="1" si="183"/>
        <v>春申君</v>
      </c>
      <c r="Z799" s="1" t="str">
        <f t="shared" ca="1" si="184"/>
        <v>嫪毐</v>
      </c>
    </row>
    <row r="800" spans="6:26" x14ac:dyDescent="0.2">
      <c r="F800" s="1">
        <v>799</v>
      </c>
      <c r="G800" s="1">
        <f t="shared" ca="1" si="174"/>
        <v>738903</v>
      </c>
      <c r="H800" s="1">
        <f t="shared" ca="1" si="185"/>
        <v>490799</v>
      </c>
      <c r="I800" s="1">
        <f t="shared" ca="1" si="185"/>
        <v>529127</v>
      </c>
      <c r="J800" s="1">
        <f t="shared" ca="1" si="185"/>
        <v>670936</v>
      </c>
      <c r="K800" s="1">
        <f t="shared" ca="1" si="185"/>
        <v>445731</v>
      </c>
      <c r="L800" s="1">
        <f t="shared" ca="1" si="185"/>
        <v>656255</v>
      </c>
      <c r="M800" s="1">
        <f t="shared" ca="1" si="185"/>
        <v>450749</v>
      </c>
      <c r="N800" s="1">
        <f t="shared" ca="1" si="185"/>
        <v>91692</v>
      </c>
      <c r="O800" s="1">
        <f t="shared" ca="1" si="185"/>
        <v>242409</v>
      </c>
      <c r="P800" s="1">
        <f t="shared" ca="1" si="185"/>
        <v>821801</v>
      </c>
      <c r="Q800" s="1" t="str">
        <f t="shared" ca="1" si="175"/>
        <v>朱亥</v>
      </c>
      <c r="R800" s="1" t="str">
        <f t="shared" ca="1" si="176"/>
        <v>春申君</v>
      </c>
      <c r="S800" s="1" t="str">
        <f t="shared" ca="1" si="177"/>
        <v>孙叔敖</v>
      </c>
      <c r="T800" s="1" t="str">
        <f t="shared" ca="1" si="178"/>
        <v>朱亥</v>
      </c>
      <c r="U800" s="1" t="str">
        <f t="shared" ca="1" si="179"/>
        <v>田忌</v>
      </c>
      <c r="V800" s="1" t="str">
        <f t="shared" ca="1" si="180"/>
        <v>朱亥</v>
      </c>
      <c r="W800" s="1" t="str">
        <f t="shared" ca="1" si="181"/>
        <v>田忌</v>
      </c>
      <c r="X800" s="1" t="str">
        <f t="shared" ca="1" si="182"/>
        <v>嫪毐</v>
      </c>
      <c r="Y800" s="1" t="str">
        <f t="shared" ca="1" si="183"/>
        <v>嫪毐</v>
      </c>
      <c r="Z800" s="1" t="str">
        <f t="shared" ca="1" si="184"/>
        <v>朱亥</v>
      </c>
    </row>
    <row r="801" spans="6:26" x14ac:dyDescent="0.2">
      <c r="F801" s="1">
        <v>800</v>
      </c>
      <c r="G801" s="1">
        <f t="shared" ca="1" si="174"/>
        <v>604779</v>
      </c>
      <c r="H801" s="1">
        <f t="shared" ca="1" si="185"/>
        <v>881588</v>
      </c>
      <c r="I801" s="1">
        <f t="shared" ca="1" si="185"/>
        <v>241985</v>
      </c>
      <c r="J801" s="1">
        <f t="shared" ca="1" si="185"/>
        <v>672474</v>
      </c>
      <c r="K801" s="1">
        <f t="shared" ca="1" si="185"/>
        <v>799416</v>
      </c>
      <c r="L801" s="1">
        <f t="shared" ca="1" si="185"/>
        <v>594949</v>
      </c>
      <c r="M801" s="1">
        <f t="shared" ca="1" si="185"/>
        <v>209797</v>
      </c>
      <c r="N801" s="1">
        <f t="shared" ca="1" si="185"/>
        <v>246585</v>
      </c>
      <c r="O801" s="1">
        <f t="shared" ca="1" si="185"/>
        <v>459295</v>
      </c>
      <c r="P801" s="1">
        <f t="shared" ca="1" si="185"/>
        <v>944151</v>
      </c>
      <c r="Q801" s="1" t="str">
        <f t="shared" ca="1" si="175"/>
        <v>朱亥</v>
      </c>
      <c r="R801" s="1" t="str">
        <f t="shared" ca="1" si="176"/>
        <v>朱亥</v>
      </c>
      <c r="S801" s="1" t="str">
        <f t="shared" ca="1" si="177"/>
        <v>嫪毐</v>
      </c>
      <c r="T801" s="1" t="str">
        <f t="shared" ca="1" si="178"/>
        <v>朱亥</v>
      </c>
      <c r="U801" s="1" t="str">
        <f t="shared" ca="1" si="179"/>
        <v>朱亥</v>
      </c>
      <c r="V801" s="1" t="str">
        <f t="shared" ca="1" si="180"/>
        <v>朱亥</v>
      </c>
      <c r="W801" s="1" t="str">
        <f t="shared" ca="1" si="181"/>
        <v>嫪毐</v>
      </c>
      <c r="X801" s="1" t="str">
        <f t="shared" ca="1" si="182"/>
        <v>嫪毐</v>
      </c>
      <c r="Y801" s="1" t="str">
        <f t="shared" ca="1" si="183"/>
        <v>司马穰苴</v>
      </c>
      <c r="Z801" s="1" t="str">
        <f t="shared" ca="1" si="184"/>
        <v>暴鸢</v>
      </c>
    </row>
    <row r="802" spans="6:26" x14ac:dyDescent="0.2">
      <c r="F802" s="1">
        <v>801</v>
      </c>
      <c r="G802" s="1">
        <f t="shared" ca="1" si="174"/>
        <v>845349</v>
      </c>
      <c r="H802" s="1">
        <f t="shared" ca="1" si="185"/>
        <v>933351</v>
      </c>
      <c r="I802" s="1">
        <f t="shared" ca="1" si="185"/>
        <v>533335</v>
      </c>
      <c r="J802" s="1">
        <f t="shared" ca="1" si="185"/>
        <v>783655</v>
      </c>
      <c r="K802" s="1">
        <f t="shared" ca="1" si="185"/>
        <v>384175</v>
      </c>
      <c r="L802" s="1">
        <f t="shared" ca="1" si="185"/>
        <v>534567</v>
      </c>
      <c r="M802" s="1">
        <f t="shared" ca="1" si="185"/>
        <v>438005</v>
      </c>
      <c r="N802" s="1">
        <f t="shared" ca="1" si="185"/>
        <v>501700</v>
      </c>
      <c r="O802" s="1">
        <f t="shared" ca="1" si="185"/>
        <v>617571</v>
      </c>
      <c r="P802" s="1">
        <f t="shared" ca="1" si="185"/>
        <v>985328</v>
      </c>
      <c r="Q802" s="1" t="str">
        <f t="shared" ca="1" si="175"/>
        <v>朱亥</v>
      </c>
      <c r="R802" s="1" t="str">
        <f t="shared" ca="1" si="176"/>
        <v>暴鸢</v>
      </c>
      <c r="S802" s="1" t="str">
        <f t="shared" ca="1" si="177"/>
        <v>孙叔敖</v>
      </c>
      <c r="T802" s="1" t="str">
        <f t="shared" ca="1" si="178"/>
        <v>朱亥</v>
      </c>
      <c r="U802" s="1" t="str">
        <f t="shared" ca="1" si="179"/>
        <v>嫪毐</v>
      </c>
      <c r="V802" s="1" t="str">
        <f t="shared" ca="1" si="180"/>
        <v>孙叔敖</v>
      </c>
      <c r="W802" s="1" t="str">
        <f t="shared" ca="1" si="181"/>
        <v>田忌</v>
      </c>
      <c r="X802" s="1" t="str">
        <f t="shared" ca="1" si="182"/>
        <v>莫邪</v>
      </c>
      <c r="Y802" s="1" t="str">
        <f t="shared" ca="1" si="183"/>
        <v>朱亥</v>
      </c>
      <c r="Z802" s="1" t="str">
        <f t="shared" ca="1" si="184"/>
        <v>秦开</v>
      </c>
    </row>
    <row r="803" spans="6:26" x14ac:dyDescent="0.2">
      <c r="F803" s="1">
        <v>802</v>
      </c>
      <c r="G803" s="1">
        <f t="shared" ca="1" si="174"/>
        <v>609145</v>
      </c>
      <c r="H803" s="1">
        <f t="shared" ca="1" si="185"/>
        <v>943102</v>
      </c>
      <c r="I803" s="1">
        <f t="shared" ca="1" si="185"/>
        <v>997811</v>
      </c>
      <c r="J803" s="1">
        <f t="shared" ca="1" si="185"/>
        <v>713743</v>
      </c>
      <c r="K803" s="1">
        <f t="shared" ca="1" si="185"/>
        <v>129490</v>
      </c>
      <c r="L803" s="1">
        <f t="shared" ca="1" si="185"/>
        <v>212208</v>
      </c>
      <c r="M803" s="1">
        <f t="shared" ca="1" si="185"/>
        <v>792020</v>
      </c>
      <c r="N803" s="1">
        <f t="shared" ca="1" si="185"/>
        <v>837363</v>
      </c>
      <c r="O803" s="1">
        <f t="shared" ca="1" si="185"/>
        <v>119828</v>
      </c>
      <c r="P803" s="1">
        <f t="shared" ca="1" si="185"/>
        <v>503069</v>
      </c>
      <c r="Q803" s="1" t="str">
        <f t="shared" ca="1" si="175"/>
        <v>朱亥</v>
      </c>
      <c r="R803" s="1" t="str">
        <f t="shared" ca="1" si="176"/>
        <v>暴鸢</v>
      </c>
      <c r="S803" s="1" t="str">
        <f t="shared" ca="1" si="177"/>
        <v>欧冶子</v>
      </c>
      <c r="T803" s="1" t="str">
        <f t="shared" ca="1" si="178"/>
        <v>朱亥</v>
      </c>
      <c r="U803" s="1" t="str">
        <f t="shared" ca="1" si="179"/>
        <v>嫪毐</v>
      </c>
      <c r="V803" s="1" t="str">
        <f t="shared" ca="1" si="180"/>
        <v>嫪毐</v>
      </c>
      <c r="W803" s="1" t="str">
        <f t="shared" ca="1" si="181"/>
        <v>朱亥</v>
      </c>
      <c r="X803" s="1" t="str">
        <f t="shared" ca="1" si="182"/>
        <v>朱亥</v>
      </c>
      <c r="Y803" s="1" t="str">
        <f t="shared" ca="1" si="183"/>
        <v>嫪毐</v>
      </c>
      <c r="Z803" s="1" t="str">
        <f t="shared" ca="1" si="184"/>
        <v>莫邪</v>
      </c>
    </row>
    <row r="804" spans="6:26" x14ac:dyDescent="0.2">
      <c r="F804" s="1">
        <v>803</v>
      </c>
      <c r="G804" s="1">
        <f t="shared" ca="1" si="174"/>
        <v>633963</v>
      </c>
      <c r="H804" s="1">
        <f t="shared" ca="1" si="185"/>
        <v>786590</v>
      </c>
      <c r="I804" s="1">
        <f t="shared" ca="1" si="185"/>
        <v>284868</v>
      </c>
      <c r="J804" s="1">
        <f t="shared" ref="H804:P832" ca="1" si="186">RANDBETWEEN(1,1000000)</f>
        <v>488017</v>
      </c>
      <c r="K804" s="1">
        <f t="shared" ca="1" si="186"/>
        <v>800838</v>
      </c>
      <c r="L804" s="1">
        <f t="shared" ca="1" si="186"/>
        <v>984193</v>
      </c>
      <c r="M804" s="1">
        <f t="shared" ca="1" si="186"/>
        <v>519248</v>
      </c>
      <c r="N804" s="1">
        <f t="shared" ca="1" si="186"/>
        <v>912712</v>
      </c>
      <c r="O804" s="1">
        <f t="shared" ca="1" si="186"/>
        <v>722991</v>
      </c>
      <c r="P804" s="1">
        <f t="shared" ca="1" si="186"/>
        <v>316040</v>
      </c>
      <c r="Q804" s="1" t="str">
        <f t="shared" ca="1" si="175"/>
        <v>朱亥</v>
      </c>
      <c r="R804" s="1" t="str">
        <f t="shared" ca="1" si="176"/>
        <v>朱亥</v>
      </c>
      <c r="S804" s="1" t="str">
        <f t="shared" ca="1" si="177"/>
        <v>嫪毐</v>
      </c>
      <c r="T804" s="1" t="str">
        <f t="shared" ca="1" si="178"/>
        <v>春申君</v>
      </c>
      <c r="U804" s="1" t="str">
        <f t="shared" ca="1" si="179"/>
        <v>朱亥</v>
      </c>
      <c r="V804" s="1" t="str">
        <f t="shared" ca="1" si="180"/>
        <v>秦开</v>
      </c>
      <c r="W804" s="1" t="str">
        <f t="shared" ca="1" si="181"/>
        <v>莫邪</v>
      </c>
      <c r="X804" s="1" t="str">
        <f t="shared" ca="1" si="182"/>
        <v>西门豹</v>
      </c>
      <c r="Y804" s="1" t="str">
        <f t="shared" ca="1" si="183"/>
        <v>朱亥</v>
      </c>
      <c r="Z804" s="1" t="str">
        <f t="shared" ca="1" si="184"/>
        <v>嫪毐</v>
      </c>
    </row>
    <row r="805" spans="6:26" x14ac:dyDescent="0.2">
      <c r="F805" s="1">
        <v>804</v>
      </c>
      <c r="G805" s="1">
        <f t="shared" ca="1" si="174"/>
        <v>593433</v>
      </c>
      <c r="H805" s="1">
        <f t="shared" ca="1" si="186"/>
        <v>435619</v>
      </c>
      <c r="I805" s="1">
        <f t="shared" ca="1" si="186"/>
        <v>183980</v>
      </c>
      <c r="J805" s="1">
        <f t="shared" ca="1" si="186"/>
        <v>757770</v>
      </c>
      <c r="K805" s="1">
        <f t="shared" ca="1" si="186"/>
        <v>977889</v>
      </c>
      <c r="L805" s="1">
        <f t="shared" ca="1" si="186"/>
        <v>296878</v>
      </c>
      <c r="M805" s="1">
        <f t="shared" ca="1" si="186"/>
        <v>680284</v>
      </c>
      <c r="N805" s="1">
        <f t="shared" ca="1" si="186"/>
        <v>483554</v>
      </c>
      <c r="O805" s="1">
        <f t="shared" ca="1" si="186"/>
        <v>537876</v>
      </c>
      <c r="P805" s="1">
        <f t="shared" ca="1" si="186"/>
        <v>457402</v>
      </c>
      <c r="Q805" s="1" t="str">
        <f t="shared" ca="1" si="175"/>
        <v>朱亥</v>
      </c>
      <c r="R805" s="1" t="str">
        <f t="shared" ca="1" si="176"/>
        <v>田忌</v>
      </c>
      <c r="S805" s="1" t="str">
        <f t="shared" ca="1" si="177"/>
        <v>嫪毐</v>
      </c>
      <c r="T805" s="1" t="str">
        <f t="shared" ca="1" si="178"/>
        <v>朱亥</v>
      </c>
      <c r="U805" s="1" t="str">
        <f t="shared" ca="1" si="179"/>
        <v>秦开</v>
      </c>
      <c r="V805" s="1" t="str">
        <f t="shared" ca="1" si="180"/>
        <v>嫪毐</v>
      </c>
      <c r="W805" s="1" t="str">
        <f t="shared" ca="1" si="181"/>
        <v>朱亥</v>
      </c>
      <c r="X805" s="1" t="str">
        <f t="shared" ca="1" si="182"/>
        <v>春申君</v>
      </c>
      <c r="Y805" s="1" t="str">
        <f t="shared" ca="1" si="183"/>
        <v>孙叔敖</v>
      </c>
      <c r="Z805" s="1" t="str">
        <f t="shared" ca="1" si="184"/>
        <v>司马穰苴</v>
      </c>
    </row>
    <row r="806" spans="6:26" x14ac:dyDescent="0.2">
      <c r="F806" s="1">
        <v>805</v>
      </c>
      <c r="G806" s="1">
        <f t="shared" ca="1" si="174"/>
        <v>391044</v>
      </c>
      <c r="H806" s="1">
        <f t="shared" ca="1" si="186"/>
        <v>487090</v>
      </c>
      <c r="I806" s="1">
        <f t="shared" ca="1" si="186"/>
        <v>822373</v>
      </c>
      <c r="J806" s="1">
        <f t="shared" ca="1" si="186"/>
        <v>685055</v>
      </c>
      <c r="K806" s="1">
        <f t="shared" ca="1" si="186"/>
        <v>493747</v>
      </c>
      <c r="L806" s="1">
        <f t="shared" ca="1" si="186"/>
        <v>551886</v>
      </c>
      <c r="M806" s="1">
        <f t="shared" ca="1" si="186"/>
        <v>783433</v>
      </c>
      <c r="N806" s="1">
        <f t="shared" ca="1" si="186"/>
        <v>342486</v>
      </c>
      <c r="O806" s="1">
        <f t="shared" ca="1" si="186"/>
        <v>406197</v>
      </c>
      <c r="P806" s="1">
        <f t="shared" ca="1" si="186"/>
        <v>951181</v>
      </c>
      <c r="Q806" s="1" t="str">
        <f t="shared" ca="1" si="175"/>
        <v>樗里疾</v>
      </c>
      <c r="R806" s="1" t="str">
        <f t="shared" ca="1" si="176"/>
        <v>春申君</v>
      </c>
      <c r="S806" s="1" t="str">
        <f t="shared" ca="1" si="177"/>
        <v>朱亥</v>
      </c>
      <c r="T806" s="1" t="str">
        <f t="shared" ca="1" si="178"/>
        <v>朱亥</v>
      </c>
      <c r="U806" s="1" t="str">
        <f t="shared" ca="1" si="179"/>
        <v>春申君</v>
      </c>
      <c r="V806" s="1" t="str">
        <f t="shared" ca="1" si="180"/>
        <v>孙叔敖</v>
      </c>
      <c r="W806" s="1" t="str">
        <f t="shared" ca="1" si="181"/>
        <v>朱亥</v>
      </c>
      <c r="X806" s="1" t="str">
        <f t="shared" ca="1" si="182"/>
        <v>嫪毐</v>
      </c>
      <c r="Y806" s="1" t="str">
        <f t="shared" ca="1" si="183"/>
        <v>钟无艳</v>
      </c>
      <c r="Z806" s="1" t="str">
        <f t="shared" ca="1" si="184"/>
        <v>申不害</v>
      </c>
    </row>
    <row r="807" spans="6:26" x14ac:dyDescent="0.2">
      <c r="F807" s="1">
        <v>806</v>
      </c>
      <c r="G807" s="1">
        <f t="shared" ca="1" si="174"/>
        <v>74566</v>
      </c>
      <c r="H807" s="1">
        <f t="shared" ca="1" si="186"/>
        <v>388848</v>
      </c>
      <c r="I807" s="1">
        <f t="shared" ca="1" si="186"/>
        <v>523903</v>
      </c>
      <c r="J807" s="1">
        <f t="shared" ca="1" si="186"/>
        <v>688900</v>
      </c>
      <c r="K807" s="1">
        <f t="shared" ca="1" si="186"/>
        <v>161768</v>
      </c>
      <c r="L807" s="1">
        <f t="shared" ca="1" si="186"/>
        <v>638585</v>
      </c>
      <c r="M807" s="1">
        <f t="shared" ca="1" si="186"/>
        <v>654313</v>
      </c>
      <c r="N807" s="1">
        <f t="shared" ca="1" si="186"/>
        <v>157977</v>
      </c>
      <c r="O807" s="1">
        <f t="shared" ca="1" si="186"/>
        <v>169506</v>
      </c>
      <c r="P807" s="1">
        <f t="shared" ca="1" si="186"/>
        <v>764508</v>
      </c>
      <c r="Q807" s="1" t="str">
        <f t="shared" ca="1" si="175"/>
        <v>司马错</v>
      </c>
      <c r="R807" s="1" t="str">
        <f t="shared" ca="1" si="176"/>
        <v>樗里疾</v>
      </c>
      <c r="S807" s="1" t="str">
        <f t="shared" ca="1" si="177"/>
        <v>莫邪</v>
      </c>
      <c r="T807" s="1" t="str">
        <f t="shared" ca="1" si="178"/>
        <v>朱亥</v>
      </c>
      <c r="U807" s="1" t="str">
        <f t="shared" ca="1" si="179"/>
        <v>嫪毐</v>
      </c>
      <c r="V807" s="1" t="str">
        <f t="shared" ca="1" si="180"/>
        <v>朱亥</v>
      </c>
      <c r="W807" s="1" t="str">
        <f t="shared" ca="1" si="181"/>
        <v>朱亥</v>
      </c>
      <c r="X807" s="1" t="str">
        <f t="shared" ca="1" si="182"/>
        <v>嫪毐</v>
      </c>
      <c r="Y807" s="1" t="str">
        <f t="shared" ca="1" si="183"/>
        <v>嫪毐</v>
      </c>
      <c r="Z807" s="1" t="str">
        <f t="shared" ca="1" si="184"/>
        <v>朱亥</v>
      </c>
    </row>
    <row r="808" spans="6:26" x14ac:dyDescent="0.2">
      <c r="F808" s="1">
        <v>807</v>
      </c>
      <c r="G808" s="1">
        <f t="shared" ca="1" si="174"/>
        <v>915865</v>
      </c>
      <c r="H808" s="1">
        <f t="shared" ca="1" si="186"/>
        <v>592287</v>
      </c>
      <c r="I808" s="1">
        <f t="shared" ca="1" si="186"/>
        <v>603291</v>
      </c>
      <c r="J808" s="1">
        <f t="shared" ca="1" si="186"/>
        <v>322902</v>
      </c>
      <c r="K808" s="1">
        <f t="shared" ca="1" si="186"/>
        <v>458874</v>
      </c>
      <c r="L808" s="1">
        <f t="shared" ca="1" si="186"/>
        <v>964070</v>
      </c>
      <c r="M808" s="1">
        <f t="shared" ca="1" si="186"/>
        <v>716625</v>
      </c>
      <c r="N808" s="1">
        <f t="shared" ca="1" si="186"/>
        <v>788211</v>
      </c>
      <c r="O808" s="1">
        <f t="shared" ca="1" si="186"/>
        <v>197640</v>
      </c>
      <c r="P808" s="1">
        <f t="shared" ca="1" si="186"/>
        <v>432707</v>
      </c>
      <c r="Q808" s="1" t="str">
        <f t="shared" ca="1" si="175"/>
        <v>韩非子</v>
      </c>
      <c r="R808" s="1" t="str">
        <f t="shared" ca="1" si="176"/>
        <v>朱亥</v>
      </c>
      <c r="S808" s="1" t="str">
        <f t="shared" ca="1" si="177"/>
        <v>朱亥</v>
      </c>
      <c r="T808" s="1" t="str">
        <f t="shared" ca="1" si="178"/>
        <v>嫪毐</v>
      </c>
      <c r="U808" s="1" t="str">
        <f t="shared" ca="1" si="179"/>
        <v>司马穰苴</v>
      </c>
      <c r="V808" s="1" t="str">
        <f t="shared" ca="1" si="180"/>
        <v>秦开</v>
      </c>
      <c r="W808" s="1" t="str">
        <f t="shared" ca="1" si="181"/>
        <v>朱亥</v>
      </c>
      <c r="X808" s="1" t="str">
        <f t="shared" ca="1" si="182"/>
        <v>朱亥</v>
      </c>
      <c r="Y808" s="1" t="str">
        <f t="shared" ca="1" si="183"/>
        <v>嫪毐</v>
      </c>
      <c r="Z808" s="1" t="str">
        <f t="shared" ca="1" si="184"/>
        <v>田忌</v>
      </c>
    </row>
    <row r="809" spans="6:26" x14ac:dyDescent="0.2">
      <c r="F809" s="1">
        <v>808</v>
      </c>
      <c r="G809" s="1">
        <f t="shared" ca="1" si="174"/>
        <v>429952</v>
      </c>
      <c r="H809" s="1">
        <f t="shared" ca="1" si="186"/>
        <v>214599</v>
      </c>
      <c r="I809" s="1">
        <f t="shared" ca="1" si="186"/>
        <v>684744</v>
      </c>
      <c r="J809" s="1">
        <f t="shared" ca="1" si="186"/>
        <v>873368</v>
      </c>
      <c r="K809" s="1">
        <f t="shared" ca="1" si="186"/>
        <v>602950</v>
      </c>
      <c r="L809" s="1">
        <f t="shared" ca="1" si="186"/>
        <v>668809</v>
      </c>
      <c r="M809" s="1">
        <f t="shared" ca="1" si="186"/>
        <v>679667</v>
      </c>
      <c r="N809" s="1">
        <f t="shared" ca="1" si="186"/>
        <v>136951</v>
      </c>
      <c r="O809" s="1">
        <f t="shared" ca="1" si="186"/>
        <v>574385</v>
      </c>
      <c r="P809" s="1">
        <f t="shared" ca="1" si="186"/>
        <v>537710</v>
      </c>
      <c r="Q809" s="1" t="str">
        <f t="shared" ca="1" si="175"/>
        <v>田忌</v>
      </c>
      <c r="R809" s="1" t="str">
        <f t="shared" ca="1" si="176"/>
        <v>嫪毐</v>
      </c>
      <c r="S809" s="1" t="str">
        <f t="shared" ca="1" si="177"/>
        <v>朱亥</v>
      </c>
      <c r="T809" s="1" t="str">
        <f t="shared" ca="1" si="178"/>
        <v>朱亥</v>
      </c>
      <c r="U809" s="1" t="str">
        <f t="shared" ca="1" si="179"/>
        <v>朱亥</v>
      </c>
      <c r="V809" s="1" t="str">
        <f t="shared" ca="1" si="180"/>
        <v>朱亥</v>
      </c>
      <c r="W809" s="1" t="str">
        <f t="shared" ca="1" si="181"/>
        <v>朱亥</v>
      </c>
      <c r="X809" s="1" t="str">
        <f t="shared" ca="1" si="182"/>
        <v>嫪毐</v>
      </c>
      <c r="Y809" s="1" t="str">
        <f t="shared" ca="1" si="183"/>
        <v>庞涓</v>
      </c>
      <c r="Z809" s="1" t="str">
        <f t="shared" ca="1" si="184"/>
        <v>孙叔敖</v>
      </c>
    </row>
    <row r="810" spans="6:26" x14ac:dyDescent="0.2">
      <c r="F810" s="1">
        <v>809</v>
      </c>
      <c r="G810" s="1">
        <f t="shared" ca="1" si="174"/>
        <v>785393</v>
      </c>
      <c r="H810" s="1">
        <f t="shared" ca="1" si="186"/>
        <v>624674</v>
      </c>
      <c r="I810" s="1">
        <f t="shared" ca="1" si="186"/>
        <v>615970</v>
      </c>
      <c r="J810" s="1">
        <f t="shared" ca="1" si="186"/>
        <v>915180</v>
      </c>
      <c r="K810" s="1">
        <f t="shared" ca="1" si="186"/>
        <v>674800</v>
      </c>
      <c r="L810" s="1">
        <f t="shared" ca="1" si="186"/>
        <v>124475</v>
      </c>
      <c r="M810" s="1">
        <f t="shared" ca="1" si="186"/>
        <v>87690</v>
      </c>
      <c r="N810" s="1">
        <f t="shared" ca="1" si="186"/>
        <v>239540</v>
      </c>
      <c r="O810" s="1">
        <f t="shared" ca="1" si="186"/>
        <v>445881</v>
      </c>
      <c r="P810" s="1">
        <f t="shared" ca="1" si="186"/>
        <v>591036</v>
      </c>
      <c r="Q810" s="1" t="str">
        <f t="shared" ca="1" si="175"/>
        <v>朱亥</v>
      </c>
      <c r="R810" s="1" t="str">
        <f t="shared" ca="1" si="176"/>
        <v>朱亥</v>
      </c>
      <c r="S810" s="1" t="str">
        <f t="shared" ca="1" si="177"/>
        <v>朱亥</v>
      </c>
      <c r="T810" s="1" t="str">
        <f t="shared" ca="1" si="178"/>
        <v>韩非子</v>
      </c>
      <c r="U810" s="1" t="str">
        <f t="shared" ca="1" si="179"/>
        <v>朱亥</v>
      </c>
      <c r="V810" s="1" t="str">
        <f t="shared" ca="1" si="180"/>
        <v>嫪毐</v>
      </c>
      <c r="W810" s="1" t="str">
        <f t="shared" ca="1" si="181"/>
        <v>嫪毐</v>
      </c>
      <c r="X810" s="1" t="str">
        <f t="shared" ca="1" si="182"/>
        <v>嫪毐</v>
      </c>
      <c r="Y810" s="1" t="str">
        <f t="shared" ca="1" si="183"/>
        <v>田忌</v>
      </c>
      <c r="Z810" s="1" t="str">
        <f t="shared" ca="1" si="184"/>
        <v>朱亥</v>
      </c>
    </row>
    <row r="811" spans="6:26" x14ac:dyDescent="0.2">
      <c r="F811" s="1">
        <v>810</v>
      </c>
      <c r="G811" s="1">
        <f t="shared" ca="1" si="174"/>
        <v>275472</v>
      </c>
      <c r="H811" s="1">
        <f t="shared" ca="1" si="186"/>
        <v>779234</v>
      </c>
      <c r="I811" s="1">
        <f t="shared" ca="1" si="186"/>
        <v>270036</v>
      </c>
      <c r="J811" s="1">
        <f t="shared" ca="1" si="186"/>
        <v>159938</v>
      </c>
      <c r="K811" s="1">
        <f t="shared" ca="1" si="186"/>
        <v>465418</v>
      </c>
      <c r="L811" s="1">
        <f t="shared" ca="1" si="186"/>
        <v>264031</v>
      </c>
      <c r="M811" s="1">
        <f t="shared" ca="1" si="186"/>
        <v>202524</v>
      </c>
      <c r="N811" s="1">
        <f t="shared" ca="1" si="186"/>
        <v>485309</v>
      </c>
      <c r="O811" s="1">
        <f t="shared" ca="1" si="186"/>
        <v>839143</v>
      </c>
      <c r="P811" s="1">
        <f t="shared" ca="1" si="186"/>
        <v>246998</v>
      </c>
      <c r="Q811" s="1" t="str">
        <f t="shared" ca="1" si="175"/>
        <v>嫪毐</v>
      </c>
      <c r="R811" s="1" t="str">
        <f t="shared" ca="1" si="176"/>
        <v>朱亥</v>
      </c>
      <c r="S811" s="1" t="str">
        <f t="shared" ca="1" si="177"/>
        <v>嫪毐</v>
      </c>
      <c r="T811" s="1" t="str">
        <f t="shared" ca="1" si="178"/>
        <v>嫪毐</v>
      </c>
      <c r="U811" s="1" t="str">
        <f t="shared" ca="1" si="179"/>
        <v>孙膑</v>
      </c>
      <c r="V811" s="1" t="str">
        <f t="shared" ca="1" si="180"/>
        <v>嫪毐</v>
      </c>
      <c r="W811" s="1" t="str">
        <f t="shared" ca="1" si="181"/>
        <v>嫪毐</v>
      </c>
      <c r="X811" s="1" t="str">
        <f t="shared" ca="1" si="182"/>
        <v>春申君</v>
      </c>
      <c r="Y811" s="1" t="str">
        <f t="shared" ca="1" si="183"/>
        <v>朱亥</v>
      </c>
      <c r="Z811" s="1" t="str">
        <f t="shared" ca="1" si="184"/>
        <v>嫪毐</v>
      </c>
    </row>
    <row r="812" spans="6:26" x14ac:dyDescent="0.2">
      <c r="F812" s="1">
        <v>811</v>
      </c>
      <c r="G812" s="1">
        <f t="shared" ca="1" si="174"/>
        <v>710904</v>
      </c>
      <c r="H812" s="1">
        <f t="shared" ca="1" si="186"/>
        <v>585603</v>
      </c>
      <c r="I812" s="1">
        <f t="shared" ca="1" si="186"/>
        <v>826076</v>
      </c>
      <c r="J812" s="1">
        <f t="shared" ca="1" si="186"/>
        <v>531678</v>
      </c>
      <c r="K812" s="1">
        <f t="shared" ca="1" si="186"/>
        <v>486070</v>
      </c>
      <c r="L812" s="1">
        <f t="shared" ca="1" si="186"/>
        <v>700541</v>
      </c>
      <c r="M812" s="1">
        <f t="shared" ca="1" si="186"/>
        <v>343055</v>
      </c>
      <c r="N812" s="1">
        <f t="shared" ca="1" si="186"/>
        <v>534287</v>
      </c>
      <c r="O812" s="1">
        <f t="shared" ca="1" si="186"/>
        <v>979846</v>
      </c>
      <c r="P812" s="1">
        <f t="shared" ca="1" si="186"/>
        <v>722403</v>
      </c>
      <c r="Q812" s="1" t="str">
        <f t="shared" ca="1" si="175"/>
        <v>朱亥</v>
      </c>
      <c r="R812" s="1" t="str">
        <f t="shared" ca="1" si="176"/>
        <v>朱亥</v>
      </c>
      <c r="S812" s="1" t="str">
        <f t="shared" ca="1" si="177"/>
        <v>朱亥</v>
      </c>
      <c r="T812" s="1" t="str">
        <f t="shared" ca="1" si="178"/>
        <v>孙叔敖</v>
      </c>
      <c r="U812" s="1" t="str">
        <f t="shared" ca="1" si="179"/>
        <v>春申君</v>
      </c>
      <c r="V812" s="1" t="str">
        <f t="shared" ca="1" si="180"/>
        <v>朱亥</v>
      </c>
      <c r="W812" s="1" t="str">
        <f t="shared" ca="1" si="181"/>
        <v>嫪毐</v>
      </c>
      <c r="X812" s="1" t="str">
        <f t="shared" ca="1" si="182"/>
        <v>孙叔敖</v>
      </c>
      <c r="Y812" s="1" t="str">
        <f t="shared" ca="1" si="183"/>
        <v>秦开</v>
      </c>
      <c r="Z812" s="1" t="str">
        <f t="shared" ca="1" si="184"/>
        <v>朱亥</v>
      </c>
    </row>
    <row r="813" spans="6:26" x14ac:dyDescent="0.2">
      <c r="F813" s="1">
        <v>812</v>
      </c>
      <c r="G813" s="1">
        <f t="shared" ca="1" si="174"/>
        <v>717292</v>
      </c>
      <c r="H813" s="1">
        <f t="shared" ca="1" si="186"/>
        <v>841804</v>
      </c>
      <c r="I813" s="1">
        <f t="shared" ca="1" si="186"/>
        <v>120086</v>
      </c>
      <c r="J813" s="1">
        <f t="shared" ca="1" si="186"/>
        <v>943591</v>
      </c>
      <c r="K813" s="1">
        <f t="shared" ca="1" si="186"/>
        <v>665514</v>
      </c>
      <c r="L813" s="1">
        <f t="shared" ca="1" si="186"/>
        <v>240329</v>
      </c>
      <c r="M813" s="1">
        <f t="shared" ca="1" si="186"/>
        <v>199936</v>
      </c>
      <c r="N813" s="1">
        <f t="shared" ca="1" si="186"/>
        <v>316723</v>
      </c>
      <c r="O813" s="1">
        <f t="shared" ca="1" si="186"/>
        <v>870380</v>
      </c>
      <c r="P813" s="1">
        <f t="shared" ca="1" si="186"/>
        <v>334898</v>
      </c>
      <c r="Q813" s="1" t="str">
        <f t="shared" ca="1" si="175"/>
        <v>朱亥</v>
      </c>
      <c r="R813" s="1" t="str">
        <f t="shared" ca="1" si="176"/>
        <v>朱亥</v>
      </c>
      <c r="S813" s="1" t="str">
        <f t="shared" ca="1" si="177"/>
        <v>嫪毐</v>
      </c>
      <c r="T813" s="1" t="str">
        <f t="shared" ca="1" si="178"/>
        <v>暴鸢</v>
      </c>
      <c r="U813" s="1" t="str">
        <f t="shared" ca="1" si="179"/>
        <v>朱亥</v>
      </c>
      <c r="V813" s="1" t="str">
        <f t="shared" ca="1" si="180"/>
        <v>嫪毐</v>
      </c>
      <c r="W813" s="1" t="str">
        <f t="shared" ca="1" si="181"/>
        <v>嫪毐</v>
      </c>
      <c r="X813" s="1" t="str">
        <f t="shared" ca="1" si="182"/>
        <v>嫪毐</v>
      </c>
      <c r="Y813" s="1" t="str">
        <f t="shared" ca="1" si="183"/>
        <v>朱亥</v>
      </c>
      <c r="Z813" s="1" t="str">
        <f t="shared" ca="1" si="184"/>
        <v>嫪毐</v>
      </c>
    </row>
    <row r="814" spans="6:26" x14ac:dyDescent="0.2">
      <c r="F814" s="1">
        <v>813</v>
      </c>
      <c r="G814" s="1">
        <f t="shared" ca="1" si="174"/>
        <v>636901</v>
      </c>
      <c r="H814" s="1">
        <f t="shared" ca="1" si="186"/>
        <v>849077</v>
      </c>
      <c r="I814" s="1">
        <f t="shared" ca="1" si="186"/>
        <v>741679</v>
      </c>
      <c r="J814" s="1">
        <f t="shared" ca="1" si="186"/>
        <v>439629</v>
      </c>
      <c r="K814" s="1">
        <f t="shared" ca="1" si="186"/>
        <v>791292</v>
      </c>
      <c r="L814" s="1">
        <f t="shared" ca="1" si="186"/>
        <v>902220</v>
      </c>
      <c r="M814" s="1">
        <f t="shared" ca="1" si="186"/>
        <v>918724</v>
      </c>
      <c r="N814" s="1">
        <f t="shared" ca="1" si="186"/>
        <v>27068</v>
      </c>
      <c r="O814" s="1">
        <f t="shared" ca="1" si="186"/>
        <v>707682</v>
      </c>
      <c r="P814" s="1">
        <f t="shared" ca="1" si="186"/>
        <v>403265</v>
      </c>
      <c r="Q814" s="1" t="str">
        <f t="shared" ca="1" si="175"/>
        <v>朱亥</v>
      </c>
      <c r="R814" s="1" t="str">
        <f t="shared" ca="1" si="176"/>
        <v>朱亥</v>
      </c>
      <c r="S814" s="1" t="str">
        <f t="shared" ca="1" si="177"/>
        <v>朱亥</v>
      </c>
      <c r="T814" s="1" t="str">
        <f t="shared" ca="1" si="178"/>
        <v>田忌</v>
      </c>
      <c r="U814" s="1" t="str">
        <f t="shared" ca="1" si="179"/>
        <v>朱亥</v>
      </c>
      <c r="V814" s="1" t="str">
        <f t="shared" ca="1" si="180"/>
        <v>西门豹</v>
      </c>
      <c r="W814" s="1" t="str">
        <f t="shared" ca="1" si="181"/>
        <v>韩非子</v>
      </c>
      <c r="X814" s="1" t="str">
        <f t="shared" ca="1" si="182"/>
        <v>聂荌</v>
      </c>
      <c r="Y814" s="1" t="str">
        <f t="shared" ca="1" si="183"/>
        <v>朱亥</v>
      </c>
      <c r="Z814" s="1" t="str">
        <f t="shared" ca="1" si="184"/>
        <v>钟无艳</v>
      </c>
    </row>
    <row r="815" spans="6:26" x14ac:dyDescent="0.2">
      <c r="F815" s="1">
        <v>814</v>
      </c>
      <c r="G815" s="1">
        <f t="shared" ca="1" si="174"/>
        <v>547827</v>
      </c>
      <c r="H815" s="1">
        <f t="shared" ca="1" si="186"/>
        <v>976682</v>
      </c>
      <c r="I815" s="1">
        <f t="shared" ca="1" si="186"/>
        <v>339237</v>
      </c>
      <c r="J815" s="1">
        <f t="shared" ca="1" si="186"/>
        <v>581951</v>
      </c>
      <c r="K815" s="1">
        <f t="shared" ca="1" si="186"/>
        <v>815833</v>
      </c>
      <c r="L815" s="1">
        <f t="shared" ca="1" si="186"/>
        <v>381778</v>
      </c>
      <c r="M815" s="1">
        <f t="shared" ca="1" si="186"/>
        <v>967312</v>
      </c>
      <c r="N815" s="1">
        <f t="shared" ca="1" si="186"/>
        <v>246165</v>
      </c>
      <c r="O815" s="1">
        <f t="shared" ca="1" si="186"/>
        <v>848815</v>
      </c>
      <c r="P815" s="1">
        <f t="shared" ca="1" si="186"/>
        <v>212705</v>
      </c>
      <c r="Q815" s="1" t="str">
        <f t="shared" ca="1" si="175"/>
        <v>孙叔敖</v>
      </c>
      <c r="R815" s="1" t="str">
        <f t="shared" ca="1" si="176"/>
        <v>秦开</v>
      </c>
      <c r="S815" s="1" t="str">
        <f t="shared" ca="1" si="177"/>
        <v>嫪毐</v>
      </c>
      <c r="T815" s="1" t="str">
        <f t="shared" ca="1" si="178"/>
        <v>庞涓</v>
      </c>
      <c r="U815" s="1" t="str">
        <f t="shared" ca="1" si="179"/>
        <v>朱亥</v>
      </c>
      <c r="V815" s="1" t="str">
        <f t="shared" ca="1" si="180"/>
        <v>嫪毐</v>
      </c>
      <c r="W815" s="1" t="str">
        <f t="shared" ca="1" si="181"/>
        <v>秦开</v>
      </c>
      <c r="X815" s="1" t="str">
        <f t="shared" ca="1" si="182"/>
        <v>嫪毐</v>
      </c>
      <c r="Y815" s="1" t="str">
        <f t="shared" ca="1" si="183"/>
        <v>朱亥</v>
      </c>
      <c r="Z815" s="1" t="str">
        <f t="shared" ca="1" si="184"/>
        <v>嫪毐</v>
      </c>
    </row>
    <row r="816" spans="6:26" x14ac:dyDescent="0.2">
      <c r="F816" s="1">
        <v>815</v>
      </c>
      <c r="G816" s="1">
        <f t="shared" ca="1" si="174"/>
        <v>55484</v>
      </c>
      <c r="H816" s="1">
        <f t="shared" ca="1" si="186"/>
        <v>699290</v>
      </c>
      <c r="I816" s="1">
        <f t="shared" ca="1" si="186"/>
        <v>291455</v>
      </c>
      <c r="J816" s="1">
        <f t="shared" ca="1" si="186"/>
        <v>517644</v>
      </c>
      <c r="K816" s="1">
        <f t="shared" ca="1" si="186"/>
        <v>559559</v>
      </c>
      <c r="L816" s="1">
        <f t="shared" ca="1" si="186"/>
        <v>708215</v>
      </c>
      <c r="M816" s="1">
        <f t="shared" ca="1" si="186"/>
        <v>912485</v>
      </c>
      <c r="N816" s="1">
        <f t="shared" ca="1" si="186"/>
        <v>914585</v>
      </c>
      <c r="O816" s="1">
        <f t="shared" ca="1" si="186"/>
        <v>563950</v>
      </c>
      <c r="P816" s="1">
        <f t="shared" ca="1" si="186"/>
        <v>38891</v>
      </c>
      <c r="Q816" s="1" t="str">
        <f t="shared" ca="1" si="175"/>
        <v>专诸</v>
      </c>
      <c r="R816" s="1" t="str">
        <f t="shared" ca="1" si="176"/>
        <v>朱亥</v>
      </c>
      <c r="S816" s="1" t="str">
        <f t="shared" ca="1" si="177"/>
        <v>嫪毐</v>
      </c>
      <c r="T816" s="1" t="str">
        <f t="shared" ca="1" si="178"/>
        <v>莫邪</v>
      </c>
      <c r="U816" s="1" t="str">
        <f t="shared" ca="1" si="179"/>
        <v>庞涓</v>
      </c>
      <c r="V816" s="1" t="str">
        <f t="shared" ca="1" si="180"/>
        <v>朱亥</v>
      </c>
      <c r="W816" s="1" t="str">
        <f t="shared" ca="1" si="181"/>
        <v>西门豹</v>
      </c>
      <c r="X816" s="1" t="str">
        <f t="shared" ca="1" si="182"/>
        <v>西门豹</v>
      </c>
      <c r="Y816" s="1" t="str">
        <f t="shared" ca="1" si="183"/>
        <v>庞涓</v>
      </c>
      <c r="Z816" s="1" t="str">
        <f t="shared" ca="1" si="184"/>
        <v>聂荌</v>
      </c>
    </row>
    <row r="817" spans="6:26" x14ac:dyDescent="0.2">
      <c r="F817" s="1">
        <v>816</v>
      </c>
      <c r="G817" s="1">
        <f t="shared" ca="1" si="174"/>
        <v>659448</v>
      </c>
      <c r="H817" s="1">
        <f t="shared" ca="1" si="186"/>
        <v>922852</v>
      </c>
      <c r="I817" s="1">
        <f t="shared" ca="1" si="186"/>
        <v>89698</v>
      </c>
      <c r="J817" s="1">
        <f t="shared" ca="1" si="186"/>
        <v>933372</v>
      </c>
      <c r="K817" s="1">
        <f t="shared" ca="1" si="186"/>
        <v>697433</v>
      </c>
      <c r="L817" s="1">
        <f t="shared" ca="1" si="186"/>
        <v>853318</v>
      </c>
      <c r="M817" s="1">
        <f t="shared" ca="1" si="186"/>
        <v>113690</v>
      </c>
      <c r="N817" s="1">
        <f t="shared" ca="1" si="186"/>
        <v>373051</v>
      </c>
      <c r="O817" s="1">
        <f t="shared" ca="1" si="186"/>
        <v>526243</v>
      </c>
      <c r="P817" s="1">
        <f t="shared" ca="1" si="186"/>
        <v>985684</v>
      </c>
      <c r="Q817" s="1" t="str">
        <f t="shared" ca="1" si="175"/>
        <v>朱亥</v>
      </c>
      <c r="R817" s="1" t="str">
        <f t="shared" ca="1" si="176"/>
        <v>暴鸢</v>
      </c>
      <c r="S817" s="1" t="str">
        <f t="shared" ca="1" si="177"/>
        <v>嫪毐</v>
      </c>
      <c r="T817" s="1" t="str">
        <f t="shared" ca="1" si="178"/>
        <v>暴鸢</v>
      </c>
      <c r="U817" s="1" t="str">
        <f t="shared" ca="1" si="179"/>
        <v>朱亥</v>
      </c>
      <c r="V817" s="1" t="str">
        <f t="shared" ca="1" si="180"/>
        <v>朱亥</v>
      </c>
      <c r="W817" s="1" t="str">
        <f t="shared" ca="1" si="181"/>
        <v>嫪毐</v>
      </c>
      <c r="X817" s="1" t="str">
        <f t="shared" ca="1" si="182"/>
        <v>嫪毐</v>
      </c>
      <c r="Y817" s="1" t="str">
        <f t="shared" ca="1" si="183"/>
        <v>莫邪</v>
      </c>
      <c r="Z817" s="1" t="str">
        <f t="shared" ca="1" si="184"/>
        <v>秦开</v>
      </c>
    </row>
    <row r="818" spans="6:26" x14ac:dyDescent="0.2">
      <c r="F818" s="1">
        <v>817</v>
      </c>
      <c r="G818" s="1">
        <f t="shared" ca="1" si="174"/>
        <v>130868</v>
      </c>
      <c r="H818" s="1">
        <f t="shared" ca="1" si="186"/>
        <v>858658</v>
      </c>
      <c r="I818" s="1">
        <f t="shared" ca="1" si="186"/>
        <v>494358</v>
      </c>
      <c r="J818" s="1">
        <f t="shared" ca="1" si="186"/>
        <v>249483</v>
      </c>
      <c r="K818" s="1">
        <f t="shared" ca="1" si="186"/>
        <v>372070</v>
      </c>
      <c r="L818" s="1">
        <f t="shared" ca="1" si="186"/>
        <v>144318</v>
      </c>
      <c r="M818" s="1">
        <f t="shared" ca="1" si="186"/>
        <v>448324</v>
      </c>
      <c r="N818" s="1">
        <f t="shared" ca="1" si="186"/>
        <v>686768</v>
      </c>
      <c r="O818" s="1">
        <f t="shared" ca="1" si="186"/>
        <v>224318</v>
      </c>
      <c r="P818" s="1">
        <f t="shared" ca="1" si="186"/>
        <v>973532</v>
      </c>
      <c r="Q818" s="1" t="str">
        <f t="shared" ca="1" si="175"/>
        <v>嫪毐</v>
      </c>
      <c r="R818" s="1" t="str">
        <f t="shared" ca="1" si="176"/>
        <v>朱亥</v>
      </c>
      <c r="S818" s="1" t="str">
        <f t="shared" ca="1" si="177"/>
        <v>春申君</v>
      </c>
      <c r="T818" s="1" t="str">
        <f t="shared" ca="1" si="178"/>
        <v>嫪毐</v>
      </c>
      <c r="U818" s="1" t="str">
        <f t="shared" ca="1" si="179"/>
        <v>嫪毐</v>
      </c>
      <c r="V818" s="1" t="str">
        <f t="shared" ca="1" si="180"/>
        <v>嫪毐</v>
      </c>
      <c r="W818" s="1" t="str">
        <f t="shared" ca="1" si="181"/>
        <v>田忌</v>
      </c>
      <c r="X818" s="1" t="str">
        <f t="shared" ca="1" si="182"/>
        <v>朱亥</v>
      </c>
      <c r="Y818" s="1" t="str">
        <f t="shared" ca="1" si="183"/>
        <v>嫪毐</v>
      </c>
      <c r="Z818" s="1" t="str">
        <f t="shared" ca="1" si="184"/>
        <v>秦开</v>
      </c>
    </row>
    <row r="819" spans="6:26" x14ac:dyDescent="0.2">
      <c r="F819" s="1">
        <v>818</v>
      </c>
      <c r="G819" s="1">
        <f t="shared" ca="1" si="174"/>
        <v>350321</v>
      </c>
      <c r="H819" s="1">
        <f t="shared" ca="1" si="186"/>
        <v>759102</v>
      </c>
      <c r="I819" s="1">
        <f t="shared" ca="1" si="186"/>
        <v>925918</v>
      </c>
      <c r="J819" s="1">
        <f t="shared" ca="1" si="186"/>
        <v>689108</v>
      </c>
      <c r="K819" s="1">
        <f t="shared" ca="1" si="186"/>
        <v>163970</v>
      </c>
      <c r="L819" s="1">
        <f t="shared" ca="1" si="186"/>
        <v>410380</v>
      </c>
      <c r="M819" s="1">
        <f t="shared" ca="1" si="186"/>
        <v>983541</v>
      </c>
      <c r="N819" s="1">
        <f t="shared" ca="1" si="186"/>
        <v>324245</v>
      </c>
      <c r="O819" s="1">
        <f t="shared" ca="1" si="186"/>
        <v>540873</v>
      </c>
      <c r="P819" s="1">
        <f t="shared" ca="1" si="186"/>
        <v>476318</v>
      </c>
      <c r="Q819" s="1" t="str">
        <f t="shared" ca="1" si="175"/>
        <v>嫪毐</v>
      </c>
      <c r="R819" s="1" t="str">
        <f t="shared" ca="1" si="176"/>
        <v>朱亥</v>
      </c>
      <c r="S819" s="1" t="str">
        <f t="shared" ca="1" si="177"/>
        <v>暴鸢</v>
      </c>
      <c r="T819" s="1" t="str">
        <f t="shared" ca="1" si="178"/>
        <v>朱亥</v>
      </c>
      <c r="U819" s="1" t="str">
        <f t="shared" ca="1" si="179"/>
        <v>嫪毐</v>
      </c>
      <c r="V819" s="1" t="str">
        <f t="shared" ca="1" si="180"/>
        <v>钟无艳</v>
      </c>
      <c r="W819" s="1" t="str">
        <f t="shared" ca="1" si="181"/>
        <v>秦开</v>
      </c>
      <c r="X819" s="1" t="str">
        <f t="shared" ca="1" si="182"/>
        <v>嫪毐</v>
      </c>
      <c r="Y819" s="1" t="str">
        <f t="shared" ca="1" si="183"/>
        <v>孙叔敖</v>
      </c>
      <c r="Z819" s="1" t="str">
        <f t="shared" ca="1" si="184"/>
        <v>春申君</v>
      </c>
    </row>
    <row r="820" spans="6:26" x14ac:dyDescent="0.2">
      <c r="F820" s="1">
        <v>819</v>
      </c>
      <c r="G820" s="1">
        <f t="shared" ca="1" si="174"/>
        <v>226</v>
      </c>
      <c r="H820" s="1">
        <f t="shared" ca="1" si="186"/>
        <v>610532</v>
      </c>
      <c r="I820" s="1">
        <f t="shared" ca="1" si="186"/>
        <v>773418</v>
      </c>
      <c r="J820" s="1">
        <f t="shared" ca="1" si="186"/>
        <v>975677</v>
      </c>
      <c r="K820" s="1">
        <f t="shared" ca="1" si="186"/>
        <v>150339</v>
      </c>
      <c r="L820" s="1">
        <f t="shared" ca="1" si="186"/>
        <v>174374</v>
      </c>
      <c r="M820" s="1">
        <f t="shared" ca="1" si="186"/>
        <v>945956</v>
      </c>
      <c r="N820" s="1">
        <f t="shared" ca="1" si="186"/>
        <v>30260</v>
      </c>
      <c r="O820" s="1">
        <f t="shared" ca="1" si="186"/>
        <v>395016</v>
      </c>
      <c r="P820" s="1">
        <f t="shared" ca="1" si="186"/>
        <v>207800</v>
      </c>
      <c r="Q820" s="1" t="str">
        <f t="shared" ca="1" si="175"/>
        <v>骊姬</v>
      </c>
      <c r="R820" s="1" t="str">
        <f t="shared" ca="1" si="176"/>
        <v>朱亥</v>
      </c>
      <c r="S820" s="1" t="str">
        <f t="shared" ca="1" si="177"/>
        <v>朱亥</v>
      </c>
      <c r="T820" s="1" t="str">
        <f t="shared" ca="1" si="178"/>
        <v>秦开</v>
      </c>
      <c r="U820" s="1" t="str">
        <f t="shared" ca="1" si="179"/>
        <v>嫪毐</v>
      </c>
      <c r="V820" s="1" t="str">
        <f t="shared" ca="1" si="180"/>
        <v>嫪毐</v>
      </c>
      <c r="W820" s="1" t="str">
        <f t="shared" ca="1" si="181"/>
        <v>暴鸢</v>
      </c>
      <c r="X820" s="1" t="str">
        <f t="shared" ca="1" si="182"/>
        <v>聂荌</v>
      </c>
      <c r="Y820" s="1" t="str">
        <f t="shared" ca="1" si="183"/>
        <v>伯乐</v>
      </c>
      <c r="Z820" s="1" t="str">
        <f t="shared" ca="1" si="184"/>
        <v>嫪毐</v>
      </c>
    </row>
    <row r="821" spans="6:26" x14ac:dyDescent="0.2">
      <c r="F821" s="1">
        <v>820</v>
      </c>
      <c r="G821" s="1">
        <f t="shared" ca="1" si="174"/>
        <v>798349</v>
      </c>
      <c r="H821" s="1">
        <f t="shared" ca="1" si="186"/>
        <v>402491</v>
      </c>
      <c r="I821" s="1">
        <f t="shared" ca="1" si="186"/>
        <v>62730</v>
      </c>
      <c r="J821" s="1">
        <f t="shared" ca="1" si="186"/>
        <v>426378</v>
      </c>
      <c r="K821" s="1">
        <f t="shared" ca="1" si="186"/>
        <v>412998</v>
      </c>
      <c r="L821" s="1">
        <f t="shared" ca="1" si="186"/>
        <v>733288</v>
      </c>
      <c r="M821" s="1">
        <f t="shared" ca="1" si="186"/>
        <v>542554</v>
      </c>
      <c r="N821" s="1">
        <f t="shared" ca="1" si="186"/>
        <v>843784</v>
      </c>
      <c r="O821" s="1">
        <f t="shared" ca="1" si="186"/>
        <v>851195</v>
      </c>
      <c r="P821" s="1">
        <f t="shared" ca="1" si="186"/>
        <v>333240</v>
      </c>
      <c r="Q821" s="1" t="str">
        <f t="shared" ca="1" si="175"/>
        <v>朱亥</v>
      </c>
      <c r="R821" s="1" t="str">
        <f t="shared" ca="1" si="176"/>
        <v>钟无艳</v>
      </c>
      <c r="S821" s="1" t="str">
        <f t="shared" ca="1" si="177"/>
        <v>专诸</v>
      </c>
      <c r="T821" s="1" t="str">
        <f t="shared" ca="1" si="178"/>
        <v>扁鹊</v>
      </c>
      <c r="U821" s="1" t="str">
        <f t="shared" ca="1" si="179"/>
        <v>钟无艳</v>
      </c>
      <c r="V821" s="1" t="str">
        <f t="shared" ca="1" si="180"/>
        <v>朱亥</v>
      </c>
      <c r="W821" s="1" t="str">
        <f t="shared" ca="1" si="181"/>
        <v>孙叔敖</v>
      </c>
      <c r="X821" s="1" t="str">
        <f t="shared" ca="1" si="182"/>
        <v>朱亥</v>
      </c>
      <c r="Y821" s="1" t="str">
        <f t="shared" ca="1" si="183"/>
        <v>朱亥</v>
      </c>
      <c r="Z821" s="1" t="str">
        <f t="shared" ca="1" si="184"/>
        <v>嫪毐</v>
      </c>
    </row>
    <row r="822" spans="6:26" x14ac:dyDescent="0.2">
      <c r="F822" s="1">
        <v>821</v>
      </c>
      <c r="G822" s="1">
        <f t="shared" ca="1" si="174"/>
        <v>122279</v>
      </c>
      <c r="H822" s="1">
        <f t="shared" ca="1" si="186"/>
        <v>162364</v>
      </c>
      <c r="I822" s="1">
        <f t="shared" ca="1" si="186"/>
        <v>148774</v>
      </c>
      <c r="J822" s="1">
        <f t="shared" ca="1" si="186"/>
        <v>771048</v>
      </c>
      <c r="K822" s="1">
        <f t="shared" ca="1" si="186"/>
        <v>11578</v>
      </c>
      <c r="L822" s="1">
        <f t="shared" ca="1" si="186"/>
        <v>236970</v>
      </c>
      <c r="M822" s="1">
        <f t="shared" ca="1" si="186"/>
        <v>581149</v>
      </c>
      <c r="N822" s="1">
        <f t="shared" ca="1" si="186"/>
        <v>491895</v>
      </c>
      <c r="O822" s="1">
        <f t="shared" ca="1" si="186"/>
        <v>688124</v>
      </c>
      <c r="P822" s="1">
        <f t="shared" ca="1" si="186"/>
        <v>280177</v>
      </c>
      <c r="Q822" s="1" t="str">
        <f t="shared" ca="1" si="175"/>
        <v>嫪毐</v>
      </c>
      <c r="R822" s="1" t="str">
        <f t="shared" ca="1" si="176"/>
        <v>嫪毐</v>
      </c>
      <c r="S822" s="1" t="str">
        <f t="shared" ca="1" si="177"/>
        <v>嫪毐</v>
      </c>
      <c r="T822" s="1" t="str">
        <f t="shared" ca="1" si="178"/>
        <v>朱亥</v>
      </c>
      <c r="U822" s="1" t="str">
        <f t="shared" ca="1" si="179"/>
        <v>信陵君</v>
      </c>
      <c r="V822" s="1" t="str">
        <f t="shared" ca="1" si="180"/>
        <v>嫪毐</v>
      </c>
      <c r="W822" s="1" t="str">
        <f t="shared" ca="1" si="181"/>
        <v>庞涓</v>
      </c>
      <c r="X822" s="1" t="str">
        <f t="shared" ca="1" si="182"/>
        <v>春申君</v>
      </c>
      <c r="Y822" s="1" t="str">
        <f t="shared" ca="1" si="183"/>
        <v>朱亥</v>
      </c>
      <c r="Z822" s="1" t="str">
        <f t="shared" ca="1" si="184"/>
        <v>嫪毐</v>
      </c>
    </row>
    <row r="823" spans="6:26" x14ac:dyDescent="0.2">
      <c r="F823" s="1">
        <v>822</v>
      </c>
      <c r="G823" s="1">
        <f t="shared" ca="1" si="174"/>
        <v>721976</v>
      </c>
      <c r="H823" s="1">
        <f t="shared" ca="1" si="186"/>
        <v>245013</v>
      </c>
      <c r="I823" s="1">
        <f t="shared" ca="1" si="186"/>
        <v>697607</v>
      </c>
      <c r="J823" s="1">
        <f t="shared" ca="1" si="186"/>
        <v>471747</v>
      </c>
      <c r="K823" s="1">
        <f t="shared" ca="1" si="186"/>
        <v>870331</v>
      </c>
      <c r="L823" s="1">
        <f t="shared" ca="1" si="186"/>
        <v>960618</v>
      </c>
      <c r="M823" s="1">
        <f t="shared" ca="1" si="186"/>
        <v>263781</v>
      </c>
      <c r="N823" s="1">
        <f t="shared" ca="1" si="186"/>
        <v>244375</v>
      </c>
      <c r="O823" s="1">
        <f t="shared" ca="1" si="186"/>
        <v>682600</v>
      </c>
      <c r="P823" s="1">
        <f t="shared" ca="1" si="186"/>
        <v>236637</v>
      </c>
      <c r="Q823" s="1" t="str">
        <f t="shared" ca="1" si="175"/>
        <v>朱亥</v>
      </c>
      <c r="R823" s="1" t="str">
        <f t="shared" ca="1" si="176"/>
        <v>嫪毐</v>
      </c>
      <c r="S823" s="1" t="str">
        <f t="shared" ca="1" si="177"/>
        <v>朱亥</v>
      </c>
      <c r="T823" s="1" t="str">
        <f t="shared" ca="1" si="178"/>
        <v>项燕</v>
      </c>
      <c r="U823" s="1" t="str">
        <f t="shared" ca="1" si="179"/>
        <v>朱亥</v>
      </c>
      <c r="V823" s="1" t="str">
        <f t="shared" ca="1" si="180"/>
        <v>秦开</v>
      </c>
      <c r="W823" s="1" t="str">
        <f t="shared" ca="1" si="181"/>
        <v>嫪毐</v>
      </c>
      <c r="X823" s="1" t="str">
        <f t="shared" ca="1" si="182"/>
        <v>嫪毐</v>
      </c>
      <c r="Y823" s="1" t="str">
        <f t="shared" ca="1" si="183"/>
        <v>朱亥</v>
      </c>
      <c r="Z823" s="1" t="str">
        <f t="shared" ca="1" si="184"/>
        <v>嫪毐</v>
      </c>
    </row>
    <row r="824" spans="6:26" x14ac:dyDescent="0.2">
      <c r="F824" s="1">
        <v>823</v>
      </c>
      <c r="G824" s="1">
        <f t="shared" ca="1" si="174"/>
        <v>137588</v>
      </c>
      <c r="H824" s="1">
        <f t="shared" ca="1" si="186"/>
        <v>7326</v>
      </c>
      <c r="I824" s="1">
        <f t="shared" ca="1" si="186"/>
        <v>815747</v>
      </c>
      <c r="J824" s="1">
        <f t="shared" ca="1" si="186"/>
        <v>932347</v>
      </c>
      <c r="K824" s="1">
        <f t="shared" ca="1" si="186"/>
        <v>130820</v>
      </c>
      <c r="L824" s="1">
        <f t="shared" ca="1" si="186"/>
        <v>718881</v>
      </c>
      <c r="M824" s="1">
        <f t="shared" ca="1" si="186"/>
        <v>890139</v>
      </c>
      <c r="N824" s="1">
        <f t="shared" ca="1" si="186"/>
        <v>210976</v>
      </c>
      <c r="O824" s="1">
        <f t="shared" ca="1" si="186"/>
        <v>861997</v>
      </c>
      <c r="P824" s="1">
        <f t="shared" ca="1" si="186"/>
        <v>629344</v>
      </c>
      <c r="Q824" s="1" t="str">
        <f t="shared" ca="1" si="175"/>
        <v>嫪毐</v>
      </c>
      <c r="R824" s="1" t="str">
        <f t="shared" ca="1" si="176"/>
        <v>义渠骇</v>
      </c>
      <c r="S824" s="1" t="str">
        <f t="shared" ca="1" si="177"/>
        <v>朱亥</v>
      </c>
      <c r="T824" s="1" t="str">
        <f t="shared" ca="1" si="178"/>
        <v>暴鸢</v>
      </c>
      <c r="U824" s="1" t="str">
        <f t="shared" ca="1" si="179"/>
        <v>嫪毐</v>
      </c>
      <c r="V824" s="1" t="str">
        <f t="shared" ca="1" si="180"/>
        <v>朱亥</v>
      </c>
      <c r="W824" s="1" t="str">
        <f t="shared" ca="1" si="181"/>
        <v>西门豹</v>
      </c>
      <c r="X824" s="1" t="str">
        <f t="shared" ca="1" si="182"/>
        <v>嫪毐</v>
      </c>
      <c r="Y824" s="1" t="str">
        <f t="shared" ca="1" si="183"/>
        <v>朱亥</v>
      </c>
      <c r="Z824" s="1" t="str">
        <f t="shared" ca="1" si="184"/>
        <v>朱亥</v>
      </c>
    </row>
    <row r="825" spans="6:26" x14ac:dyDescent="0.2">
      <c r="F825" s="1">
        <v>824</v>
      </c>
      <c r="G825" s="1">
        <f t="shared" ca="1" si="174"/>
        <v>712324</v>
      </c>
      <c r="H825" s="1">
        <f t="shared" ca="1" si="186"/>
        <v>592531</v>
      </c>
      <c r="I825" s="1">
        <f t="shared" ca="1" si="186"/>
        <v>613419</v>
      </c>
      <c r="J825" s="1">
        <f t="shared" ca="1" si="186"/>
        <v>465376</v>
      </c>
      <c r="K825" s="1">
        <f t="shared" ca="1" si="186"/>
        <v>281832</v>
      </c>
      <c r="L825" s="1">
        <f t="shared" ca="1" si="186"/>
        <v>349436</v>
      </c>
      <c r="M825" s="1">
        <f t="shared" ca="1" si="186"/>
        <v>971033</v>
      </c>
      <c r="N825" s="1">
        <f t="shared" ca="1" si="186"/>
        <v>239214</v>
      </c>
      <c r="O825" s="1">
        <f t="shared" ca="1" si="186"/>
        <v>304365</v>
      </c>
      <c r="P825" s="1">
        <f t="shared" ca="1" si="186"/>
        <v>545062</v>
      </c>
      <c r="Q825" s="1" t="str">
        <f t="shared" ca="1" si="175"/>
        <v>朱亥</v>
      </c>
      <c r="R825" s="1" t="str">
        <f t="shared" ca="1" si="176"/>
        <v>朱亥</v>
      </c>
      <c r="S825" s="1" t="str">
        <f t="shared" ca="1" si="177"/>
        <v>朱亥</v>
      </c>
      <c r="T825" s="1" t="str">
        <f t="shared" ca="1" si="178"/>
        <v>孙膑</v>
      </c>
      <c r="U825" s="1" t="str">
        <f t="shared" ca="1" si="179"/>
        <v>嫪毐</v>
      </c>
      <c r="V825" s="1" t="str">
        <f t="shared" ca="1" si="180"/>
        <v>嫪毐</v>
      </c>
      <c r="W825" s="1" t="str">
        <f t="shared" ca="1" si="181"/>
        <v>秦开</v>
      </c>
      <c r="X825" s="1" t="str">
        <f t="shared" ca="1" si="182"/>
        <v>嫪毐</v>
      </c>
      <c r="Y825" s="1" t="str">
        <f t="shared" ca="1" si="183"/>
        <v>嫪毐</v>
      </c>
      <c r="Z825" s="1" t="str">
        <f t="shared" ca="1" si="184"/>
        <v>孙叔敖</v>
      </c>
    </row>
    <row r="826" spans="6:26" x14ac:dyDescent="0.2">
      <c r="F826" s="1">
        <v>825</v>
      </c>
      <c r="G826" s="1">
        <f t="shared" ca="1" si="174"/>
        <v>693464</v>
      </c>
      <c r="H826" s="1">
        <f t="shared" ca="1" si="186"/>
        <v>865090</v>
      </c>
      <c r="I826" s="1">
        <f t="shared" ca="1" si="186"/>
        <v>577685</v>
      </c>
      <c r="J826" s="1">
        <f t="shared" ca="1" si="186"/>
        <v>354563</v>
      </c>
      <c r="K826" s="1">
        <f t="shared" ca="1" si="186"/>
        <v>654290</v>
      </c>
      <c r="L826" s="1">
        <f t="shared" ca="1" si="186"/>
        <v>798102</v>
      </c>
      <c r="M826" s="1">
        <f t="shared" ca="1" si="186"/>
        <v>318080</v>
      </c>
      <c r="N826" s="1">
        <f t="shared" ca="1" si="186"/>
        <v>919414</v>
      </c>
      <c r="O826" s="1">
        <f t="shared" ca="1" si="186"/>
        <v>353014</v>
      </c>
      <c r="P826" s="1">
        <f t="shared" ca="1" si="186"/>
        <v>261192</v>
      </c>
      <c r="Q826" s="1" t="str">
        <f t="shared" ca="1" si="175"/>
        <v>朱亥</v>
      </c>
      <c r="R826" s="1" t="str">
        <f t="shared" ca="1" si="176"/>
        <v>朱亥</v>
      </c>
      <c r="S826" s="1" t="str">
        <f t="shared" ca="1" si="177"/>
        <v>庞涓</v>
      </c>
      <c r="T826" s="1" t="str">
        <f t="shared" ca="1" si="178"/>
        <v>嫪毐</v>
      </c>
      <c r="U826" s="1" t="str">
        <f t="shared" ca="1" si="179"/>
        <v>朱亥</v>
      </c>
      <c r="V826" s="1" t="str">
        <f t="shared" ca="1" si="180"/>
        <v>朱亥</v>
      </c>
      <c r="W826" s="1" t="str">
        <f t="shared" ca="1" si="181"/>
        <v>嫪毐</v>
      </c>
      <c r="X826" s="1" t="str">
        <f t="shared" ca="1" si="182"/>
        <v>韩非子</v>
      </c>
      <c r="Y826" s="1" t="str">
        <f t="shared" ca="1" si="183"/>
        <v>嫪毐</v>
      </c>
      <c r="Z826" s="1" t="str">
        <f t="shared" ca="1" si="184"/>
        <v>嫪毐</v>
      </c>
    </row>
    <row r="827" spans="6:26" x14ac:dyDescent="0.2">
      <c r="F827" s="1">
        <v>826</v>
      </c>
      <c r="G827" s="1">
        <f t="shared" ca="1" si="174"/>
        <v>532976</v>
      </c>
      <c r="H827" s="1">
        <f t="shared" ca="1" si="186"/>
        <v>938536</v>
      </c>
      <c r="I827" s="1">
        <f t="shared" ca="1" si="186"/>
        <v>264012</v>
      </c>
      <c r="J827" s="1">
        <f t="shared" ca="1" si="186"/>
        <v>629489</v>
      </c>
      <c r="K827" s="1">
        <f t="shared" ca="1" si="186"/>
        <v>229659</v>
      </c>
      <c r="L827" s="1">
        <f t="shared" ca="1" si="186"/>
        <v>135312</v>
      </c>
      <c r="M827" s="1">
        <f t="shared" ca="1" si="186"/>
        <v>77476</v>
      </c>
      <c r="N827" s="1">
        <f t="shared" ca="1" si="186"/>
        <v>512087</v>
      </c>
      <c r="O827" s="1">
        <f t="shared" ca="1" si="186"/>
        <v>839000</v>
      </c>
      <c r="P827" s="1">
        <f t="shared" ca="1" si="186"/>
        <v>12913</v>
      </c>
      <c r="Q827" s="1" t="str">
        <f t="shared" ca="1" si="175"/>
        <v>孙叔敖</v>
      </c>
      <c r="R827" s="1" t="str">
        <f t="shared" ca="1" si="176"/>
        <v>暴鸢</v>
      </c>
      <c r="S827" s="1" t="str">
        <f t="shared" ca="1" si="177"/>
        <v>嫪毐</v>
      </c>
      <c r="T827" s="1" t="str">
        <f t="shared" ca="1" si="178"/>
        <v>朱亥</v>
      </c>
      <c r="U827" s="1" t="str">
        <f t="shared" ca="1" si="179"/>
        <v>嫪毐</v>
      </c>
      <c r="V827" s="1" t="str">
        <f t="shared" ca="1" si="180"/>
        <v>嫪毐</v>
      </c>
      <c r="W827" s="1" t="str">
        <f t="shared" ca="1" si="181"/>
        <v>吕不韦</v>
      </c>
      <c r="X827" s="1" t="str">
        <f t="shared" ca="1" si="182"/>
        <v>莫邪</v>
      </c>
      <c r="Y827" s="1" t="str">
        <f t="shared" ca="1" si="183"/>
        <v>朱亥</v>
      </c>
      <c r="Z827" s="1" t="str">
        <f t="shared" ca="1" si="184"/>
        <v>信陵君</v>
      </c>
    </row>
    <row r="828" spans="6:26" x14ac:dyDescent="0.2">
      <c r="F828" s="1">
        <v>827</v>
      </c>
      <c r="G828" s="1">
        <f t="shared" ca="1" si="174"/>
        <v>531764</v>
      </c>
      <c r="H828" s="1">
        <f t="shared" ca="1" si="186"/>
        <v>508820</v>
      </c>
      <c r="I828" s="1">
        <f t="shared" ca="1" si="186"/>
        <v>655595</v>
      </c>
      <c r="J828" s="1">
        <f t="shared" ca="1" si="186"/>
        <v>953254</v>
      </c>
      <c r="K828" s="1">
        <f t="shared" ca="1" si="186"/>
        <v>23717</v>
      </c>
      <c r="L828" s="1">
        <f t="shared" ca="1" si="186"/>
        <v>346792</v>
      </c>
      <c r="M828" s="1">
        <f t="shared" ca="1" si="186"/>
        <v>717005</v>
      </c>
      <c r="N828" s="1">
        <f t="shared" ca="1" si="186"/>
        <v>953018</v>
      </c>
      <c r="O828" s="1">
        <f t="shared" ca="1" si="186"/>
        <v>616916</v>
      </c>
      <c r="P828" s="1">
        <f t="shared" ca="1" si="186"/>
        <v>760397</v>
      </c>
      <c r="Q828" s="1" t="str">
        <f t="shared" ca="1" si="175"/>
        <v>孙叔敖</v>
      </c>
      <c r="R828" s="1" t="str">
        <f t="shared" ca="1" si="176"/>
        <v>莫邪</v>
      </c>
      <c r="S828" s="1" t="str">
        <f t="shared" ca="1" si="177"/>
        <v>朱亥</v>
      </c>
      <c r="T828" s="1" t="str">
        <f t="shared" ca="1" si="178"/>
        <v>乐毅</v>
      </c>
      <c r="U828" s="1" t="str">
        <f t="shared" ca="1" si="179"/>
        <v>聂荌</v>
      </c>
      <c r="V828" s="1" t="str">
        <f t="shared" ca="1" si="180"/>
        <v>嫪毐</v>
      </c>
      <c r="W828" s="1" t="str">
        <f t="shared" ca="1" si="181"/>
        <v>朱亥</v>
      </c>
      <c r="X828" s="1" t="str">
        <f t="shared" ca="1" si="182"/>
        <v>乐毅</v>
      </c>
      <c r="Y828" s="1" t="str">
        <f t="shared" ca="1" si="183"/>
        <v>朱亥</v>
      </c>
      <c r="Z828" s="1" t="str">
        <f t="shared" ca="1" si="184"/>
        <v>朱亥</v>
      </c>
    </row>
    <row r="829" spans="6:26" x14ac:dyDescent="0.2">
      <c r="F829" s="1">
        <v>828</v>
      </c>
      <c r="G829" s="1">
        <f t="shared" ca="1" si="174"/>
        <v>208307</v>
      </c>
      <c r="H829" s="1">
        <f t="shared" ca="1" si="186"/>
        <v>803590</v>
      </c>
      <c r="I829" s="1">
        <f t="shared" ca="1" si="186"/>
        <v>361289</v>
      </c>
      <c r="J829" s="1">
        <f t="shared" ca="1" si="186"/>
        <v>396114</v>
      </c>
      <c r="K829" s="1">
        <f t="shared" ca="1" si="186"/>
        <v>987805</v>
      </c>
      <c r="L829" s="1">
        <f t="shared" ca="1" si="186"/>
        <v>886286</v>
      </c>
      <c r="M829" s="1">
        <f t="shared" ca="1" si="186"/>
        <v>63707</v>
      </c>
      <c r="N829" s="1">
        <f t="shared" ca="1" si="186"/>
        <v>601041</v>
      </c>
      <c r="O829" s="1">
        <f t="shared" ca="1" si="186"/>
        <v>188049</v>
      </c>
      <c r="P829" s="1">
        <f t="shared" ca="1" si="186"/>
        <v>502473</v>
      </c>
      <c r="Q829" s="1" t="str">
        <f t="shared" ca="1" si="175"/>
        <v>嫪毐</v>
      </c>
      <c r="R829" s="1" t="str">
        <f t="shared" ca="1" si="176"/>
        <v>朱亥</v>
      </c>
      <c r="S829" s="1" t="str">
        <f t="shared" ca="1" si="177"/>
        <v>嫪毐</v>
      </c>
      <c r="T829" s="1" t="str">
        <f t="shared" ca="1" si="178"/>
        <v>伯乐</v>
      </c>
      <c r="U829" s="1" t="str">
        <f t="shared" ca="1" si="179"/>
        <v>褒姒</v>
      </c>
      <c r="V829" s="1" t="str">
        <f t="shared" ca="1" si="180"/>
        <v>朱亥</v>
      </c>
      <c r="W829" s="1" t="str">
        <f t="shared" ca="1" si="181"/>
        <v>专诸</v>
      </c>
      <c r="X829" s="1" t="str">
        <f t="shared" ca="1" si="182"/>
        <v>朱亥</v>
      </c>
      <c r="Y829" s="1" t="str">
        <f t="shared" ca="1" si="183"/>
        <v>嫪毐</v>
      </c>
      <c r="Z829" s="1" t="str">
        <f t="shared" ca="1" si="184"/>
        <v>莫邪</v>
      </c>
    </row>
    <row r="830" spans="6:26" x14ac:dyDescent="0.2">
      <c r="F830" s="1">
        <v>829</v>
      </c>
      <c r="G830" s="1">
        <f t="shared" ca="1" si="174"/>
        <v>46352</v>
      </c>
      <c r="H830" s="1">
        <f t="shared" ca="1" si="186"/>
        <v>381208</v>
      </c>
      <c r="I830" s="1">
        <f t="shared" ca="1" si="186"/>
        <v>520834</v>
      </c>
      <c r="J830" s="1">
        <f t="shared" ca="1" si="186"/>
        <v>354592</v>
      </c>
      <c r="K830" s="1">
        <f t="shared" ca="1" si="186"/>
        <v>988432</v>
      </c>
      <c r="L830" s="1">
        <f t="shared" ca="1" si="186"/>
        <v>264268</v>
      </c>
      <c r="M830" s="1">
        <f t="shared" ca="1" si="186"/>
        <v>422180</v>
      </c>
      <c r="N830" s="1">
        <f t="shared" ca="1" si="186"/>
        <v>800995</v>
      </c>
      <c r="O830" s="1">
        <f t="shared" ca="1" si="186"/>
        <v>88552</v>
      </c>
      <c r="P830" s="1">
        <f t="shared" ca="1" si="186"/>
        <v>391605</v>
      </c>
      <c r="Q830" s="1" t="str">
        <f t="shared" ca="1" si="175"/>
        <v>专诸</v>
      </c>
      <c r="R830" s="1" t="str">
        <f t="shared" ca="1" si="176"/>
        <v>嫪毐</v>
      </c>
      <c r="S830" s="1" t="str">
        <f t="shared" ca="1" si="177"/>
        <v>莫邪</v>
      </c>
      <c r="T830" s="1" t="str">
        <f t="shared" ca="1" si="178"/>
        <v>嫪毐</v>
      </c>
      <c r="U830" s="1" t="str">
        <f t="shared" ca="1" si="179"/>
        <v>褒姒</v>
      </c>
      <c r="V830" s="1" t="str">
        <f t="shared" ca="1" si="180"/>
        <v>嫪毐</v>
      </c>
      <c r="W830" s="1" t="str">
        <f t="shared" ca="1" si="181"/>
        <v>钟无艳</v>
      </c>
      <c r="X830" s="1" t="str">
        <f t="shared" ca="1" si="182"/>
        <v>朱亥</v>
      </c>
      <c r="Y830" s="1" t="str">
        <f t="shared" ca="1" si="183"/>
        <v>嫪毐</v>
      </c>
      <c r="Z830" s="1" t="str">
        <f t="shared" ca="1" si="184"/>
        <v>樗里疾</v>
      </c>
    </row>
    <row r="831" spans="6:26" x14ac:dyDescent="0.2">
      <c r="F831" s="1">
        <v>830</v>
      </c>
      <c r="G831" s="1">
        <f t="shared" ca="1" si="174"/>
        <v>155784</v>
      </c>
      <c r="H831" s="1">
        <f t="shared" ca="1" si="186"/>
        <v>564911</v>
      </c>
      <c r="I831" s="1">
        <f t="shared" ca="1" si="186"/>
        <v>161856</v>
      </c>
      <c r="J831" s="1">
        <f t="shared" ca="1" si="186"/>
        <v>498251</v>
      </c>
      <c r="K831" s="1">
        <f t="shared" ca="1" si="186"/>
        <v>541917</v>
      </c>
      <c r="L831" s="1">
        <f t="shared" ca="1" si="186"/>
        <v>208472</v>
      </c>
      <c r="M831" s="1">
        <f t="shared" ca="1" si="186"/>
        <v>91618</v>
      </c>
      <c r="N831" s="1">
        <f t="shared" ca="1" si="186"/>
        <v>842034</v>
      </c>
      <c r="O831" s="1">
        <f t="shared" ca="1" si="186"/>
        <v>629112</v>
      </c>
      <c r="P831" s="1">
        <f t="shared" ca="1" si="186"/>
        <v>826436</v>
      </c>
      <c r="Q831" s="1" t="str">
        <f t="shared" ca="1" si="175"/>
        <v>嫪毐</v>
      </c>
      <c r="R831" s="1" t="str">
        <f t="shared" ca="1" si="176"/>
        <v>庞涓</v>
      </c>
      <c r="S831" s="1" t="str">
        <f t="shared" ca="1" si="177"/>
        <v>嫪毐</v>
      </c>
      <c r="T831" s="1" t="str">
        <f t="shared" ca="1" si="178"/>
        <v>春申君</v>
      </c>
      <c r="U831" s="1" t="str">
        <f t="shared" ca="1" si="179"/>
        <v>孙叔敖</v>
      </c>
      <c r="V831" s="1" t="str">
        <f t="shared" ca="1" si="180"/>
        <v>嫪毐</v>
      </c>
      <c r="W831" s="1" t="str">
        <f t="shared" ca="1" si="181"/>
        <v>嫪毐</v>
      </c>
      <c r="X831" s="1" t="str">
        <f t="shared" ca="1" si="182"/>
        <v>朱亥</v>
      </c>
      <c r="Y831" s="1" t="str">
        <f t="shared" ca="1" si="183"/>
        <v>朱亥</v>
      </c>
      <c r="Z831" s="1" t="str">
        <f t="shared" ca="1" si="184"/>
        <v>朱亥</v>
      </c>
    </row>
    <row r="832" spans="6:26" x14ac:dyDescent="0.2">
      <c r="F832" s="1">
        <v>831</v>
      </c>
      <c r="G832" s="1">
        <f t="shared" ca="1" si="174"/>
        <v>538058</v>
      </c>
      <c r="H832" s="1">
        <f t="shared" ca="1" si="186"/>
        <v>5835</v>
      </c>
      <c r="I832" s="1">
        <f t="shared" ca="1" si="186"/>
        <v>184447</v>
      </c>
      <c r="J832" s="1">
        <f t="shared" ca="1" si="186"/>
        <v>910931</v>
      </c>
      <c r="K832" s="1">
        <f t="shared" ca="1" si="186"/>
        <v>528678</v>
      </c>
      <c r="L832" s="1">
        <f t="shared" ca="1" si="186"/>
        <v>446659</v>
      </c>
      <c r="M832" s="1">
        <f t="shared" ref="H832:P860" ca="1" si="187">RANDBETWEEN(1,1000000)</f>
        <v>443962</v>
      </c>
      <c r="N832" s="1">
        <f t="shared" ca="1" si="187"/>
        <v>252047</v>
      </c>
      <c r="O832" s="1">
        <f t="shared" ca="1" si="187"/>
        <v>167212</v>
      </c>
      <c r="P832" s="1">
        <f t="shared" ca="1" si="187"/>
        <v>464178</v>
      </c>
      <c r="Q832" s="1" t="str">
        <f t="shared" ca="1" si="175"/>
        <v>孙叔敖</v>
      </c>
      <c r="R832" s="1" t="str">
        <f t="shared" ca="1" si="176"/>
        <v>义渠骇</v>
      </c>
      <c r="S832" s="1" t="str">
        <f t="shared" ca="1" si="177"/>
        <v>嫪毐</v>
      </c>
      <c r="T832" s="1" t="str">
        <f t="shared" ca="1" si="178"/>
        <v>西门豹</v>
      </c>
      <c r="U832" s="1" t="str">
        <f t="shared" ca="1" si="179"/>
        <v>孙叔敖</v>
      </c>
      <c r="V832" s="1" t="str">
        <f t="shared" ca="1" si="180"/>
        <v>田忌</v>
      </c>
      <c r="W832" s="1" t="str">
        <f t="shared" ca="1" si="181"/>
        <v>田忌</v>
      </c>
      <c r="X832" s="1" t="str">
        <f t="shared" ca="1" si="182"/>
        <v>嫪毐</v>
      </c>
      <c r="Y832" s="1" t="str">
        <f t="shared" ca="1" si="183"/>
        <v>嫪毐</v>
      </c>
      <c r="Z832" s="1" t="str">
        <f t="shared" ca="1" si="184"/>
        <v>孙膑</v>
      </c>
    </row>
    <row r="833" spans="6:26" x14ac:dyDescent="0.2">
      <c r="F833" s="1">
        <v>832</v>
      </c>
      <c r="G833" s="1">
        <f t="shared" ca="1" si="174"/>
        <v>252830</v>
      </c>
      <c r="H833" s="1">
        <f t="shared" ca="1" si="187"/>
        <v>546092</v>
      </c>
      <c r="I833" s="1">
        <f t="shared" ca="1" si="187"/>
        <v>413100</v>
      </c>
      <c r="J833" s="1">
        <f t="shared" ca="1" si="187"/>
        <v>299242</v>
      </c>
      <c r="K833" s="1">
        <f t="shared" ca="1" si="187"/>
        <v>270470</v>
      </c>
      <c r="L833" s="1">
        <f t="shared" ca="1" si="187"/>
        <v>62042</v>
      </c>
      <c r="M833" s="1">
        <f t="shared" ca="1" si="187"/>
        <v>701314</v>
      </c>
      <c r="N833" s="1">
        <f t="shared" ca="1" si="187"/>
        <v>660076</v>
      </c>
      <c r="O833" s="1">
        <f t="shared" ca="1" si="187"/>
        <v>628644</v>
      </c>
      <c r="P833" s="1">
        <f t="shared" ca="1" si="187"/>
        <v>95426</v>
      </c>
      <c r="Q833" s="1" t="str">
        <f t="shared" ca="1" si="175"/>
        <v>嫪毐</v>
      </c>
      <c r="R833" s="1" t="str">
        <f t="shared" ca="1" si="176"/>
        <v>孙叔敖</v>
      </c>
      <c r="S833" s="1" t="str">
        <f t="shared" ca="1" si="177"/>
        <v>钟无艳</v>
      </c>
      <c r="T833" s="1" t="str">
        <f t="shared" ca="1" si="178"/>
        <v>嫪毐</v>
      </c>
      <c r="U833" s="1" t="str">
        <f t="shared" ca="1" si="179"/>
        <v>嫪毐</v>
      </c>
      <c r="V833" s="1" t="str">
        <f t="shared" ca="1" si="180"/>
        <v>专诸</v>
      </c>
      <c r="W833" s="1" t="str">
        <f t="shared" ca="1" si="181"/>
        <v>朱亥</v>
      </c>
      <c r="X833" s="1" t="str">
        <f t="shared" ca="1" si="182"/>
        <v>朱亥</v>
      </c>
      <c r="Y833" s="1" t="str">
        <f t="shared" ca="1" si="183"/>
        <v>朱亥</v>
      </c>
      <c r="Z833" s="1" t="str">
        <f t="shared" ca="1" si="184"/>
        <v>嫪毐</v>
      </c>
    </row>
    <row r="834" spans="6:26" x14ac:dyDescent="0.2">
      <c r="F834" s="1">
        <v>833</v>
      </c>
      <c r="G834" s="1">
        <f t="shared" ca="1" si="174"/>
        <v>194611</v>
      </c>
      <c r="H834" s="1">
        <f t="shared" ca="1" si="187"/>
        <v>613605</v>
      </c>
      <c r="I834" s="1">
        <f t="shared" ca="1" si="187"/>
        <v>346258</v>
      </c>
      <c r="J834" s="1">
        <f t="shared" ca="1" si="187"/>
        <v>992501</v>
      </c>
      <c r="K834" s="1">
        <f t="shared" ca="1" si="187"/>
        <v>981029</v>
      </c>
      <c r="L834" s="1">
        <f t="shared" ca="1" si="187"/>
        <v>112283</v>
      </c>
      <c r="M834" s="1">
        <f t="shared" ca="1" si="187"/>
        <v>374012</v>
      </c>
      <c r="N834" s="1">
        <f t="shared" ca="1" si="187"/>
        <v>381693</v>
      </c>
      <c r="O834" s="1">
        <f t="shared" ca="1" si="187"/>
        <v>244812</v>
      </c>
      <c r="P834" s="1">
        <f t="shared" ca="1" si="187"/>
        <v>238135</v>
      </c>
      <c r="Q834" s="1" t="str">
        <f t="shared" ca="1" si="175"/>
        <v>嫪毐</v>
      </c>
      <c r="R834" s="1" t="str">
        <f t="shared" ca="1" si="176"/>
        <v>朱亥</v>
      </c>
      <c r="S834" s="1" t="str">
        <f t="shared" ca="1" si="177"/>
        <v>嫪毐</v>
      </c>
      <c r="T834" s="1" t="str">
        <f t="shared" ca="1" si="178"/>
        <v>伍子胥</v>
      </c>
      <c r="U834" s="1" t="str">
        <f t="shared" ca="1" si="179"/>
        <v>秦开</v>
      </c>
      <c r="V834" s="1" t="str">
        <f t="shared" ca="1" si="180"/>
        <v>嫪毐</v>
      </c>
      <c r="W834" s="1" t="str">
        <f t="shared" ca="1" si="181"/>
        <v>嫪毐</v>
      </c>
      <c r="X834" s="1" t="str">
        <f t="shared" ca="1" si="182"/>
        <v>嫪毐</v>
      </c>
      <c r="Y834" s="1" t="str">
        <f t="shared" ca="1" si="183"/>
        <v>嫪毐</v>
      </c>
      <c r="Z834" s="1" t="str">
        <f t="shared" ca="1" si="184"/>
        <v>嫪毐</v>
      </c>
    </row>
    <row r="835" spans="6:26" x14ac:dyDescent="0.2">
      <c r="F835" s="1">
        <v>834</v>
      </c>
      <c r="G835" s="1">
        <f t="shared" ref="G835:G898" ca="1" si="188">RANDBETWEEN(1,1000000)</f>
        <v>437491</v>
      </c>
      <c r="H835" s="1">
        <f t="shared" ca="1" si="187"/>
        <v>98801</v>
      </c>
      <c r="I835" s="1">
        <f t="shared" ca="1" si="187"/>
        <v>79858</v>
      </c>
      <c r="J835" s="1">
        <f t="shared" ca="1" si="187"/>
        <v>523819</v>
      </c>
      <c r="K835" s="1">
        <f t="shared" ca="1" si="187"/>
        <v>555045</v>
      </c>
      <c r="L835" s="1">
        <f t="shared" ca="1" si="187"/>
        <v>185011</v>
      </c>
      <c r="M835" s="1">
        <f t="shared" ca="1" si="187"/>
        <v>548265</v>
      </c>
      <c r="N835" s="1">
        <f t="shared" ca="1" si="187"/>
        <v>697933</v>
      </c>
      <c r="O835" s="1">
        <f t="shared" ca="1" si="187"/>
        <v>765784</v>
      </c>
      <c r="P835" s="1">
        <f t="shared" ca="1" si="187"/>
        <v>39440</v>
      </c>
      <c r="Q835" s="1" t="str">
        <f t="shared" ref="Q835:Q898" ca="1" si="189">INDEX($B$2:$B$71,IFERROR(MATCH(G835,$D$2:$D$71,1),0)+1)</f>
        <v>田忌</v>
      </c>
      <c r="R835" s="1" t="str">
        <f t="shared" ref="R835:R898" ca="1" si="190">INDEX($B$2:$B$71,IFERROR(MATCH(H835,$D$2:$D$71,1),0)+1)</f>
        <v>嫪毐</v>
      </c>
      <c r="S835" s="1" t="str">
        <f t="shared" ref="S835:S898" ca="1" si="191">INDEX($B$2:$B$71,IFERROR(MATCH(I835,$D$2:$D$71,1),0)+1)</f>
        <v>吕不韦</v>
      </c>
      <c r="T835" s="1" t="str">
        <f t="shared" ref="T835:T898" ca="1" si="192">INDEX($B$2:$B$71,IFERROR(MATCH(J835,$D$2:$D$71,1),0)+1)</f>
        <v>莫邪</v>
      </c>
      <c r="U835" s="1" t="str">
        <f t="shared" ref="U835:U898" ca="1" si="193">INDEX($B$2:$B$71,IFERROR(MATCH(K835,$D$2:$D$71,1),0)+1)</f>
        <v>孙叔敖</v>
      </c>
      <c r="V835" s="1" t="str">
        <f t="shared" ref="V835:V898" ca="1" si="194">INDEX($B$2:$B$71,IFERROR(MATCH(L835,$D$2:$D$71,1),0)+1)</f>
        <v>嫪毐</v>
      </c>
      <c r="W835" s="1" t="str">
        <f t="shared" ref="W835:W898" ca="1" si="195">INDEX($B$2:$B$71,IFERROR(MATCH(M835,$D$2:$D$71,1),0)+1)</f>
        <v>孙叔敖</v>
      </c>
      <c r="X835" s="1" t="str">
        <f t="shared" ref="X835:X898" ca="1" si="196">INDEX($B$2:$B$71,IFERROR(MATCH(N835,$D$2:$D$71,1),0)+1)</f>
        <v>朱亥</v>
      </c>
      <c r="Y835" s="1" t="str">
        <f t="shared" ref="Y835:Y898" ca="1" si="197">INDEX($B$2:$B$71,IFERROR(MATCH(O835,$D$2:$D$71,1),0)+1)</f>
        <v>朱亥</v>
      </c>
      <c r="Z835" s="1" t="str">
        <f t="shared" ref="Z835:Z898" ca="1" si="198">INDEX($B$2:$B$71,IFERROR(MATCH(P835,$D$2:$D$71,1),0)+1)</f>
        <v>聂荌</v>
      </c>
    </row>
    <row r="836" spans="6:26" x14ac:dyDescent="0.2">
      <c r="F836" s="1">
        <v>835</v>
      </c>
      <c r="G836" s="1">
        <f t="shared" ca="1" si="188"/>
        <v>136472</v>
      </c>
      <c r="H836" s="1">
        <f t="shared" ca="1" si="187"/>
        <v>739820</v>
      </c>
      <c r="I836" s="1">
        <f t="shared" ca="1" si="187"/>
        <v>948287</v>
      </c>
      <c r="J836" s="1">
        <f t="shared" ca="1" si="187"/>
        <v>627457</v>
      </c>
      <c r="K836" s="1">
        <f t="shared" ca="1" si="187"/>
        <v>430487</v>
      </c>
      <c r="L836" s="1">
        <f t="shared" ca="1" si="187"/>
        <v>375201</v>
      </c>
      <c r="M836" s="1">
        <f t="shared" ca="1" si="187"/>
        <v>615989</v>
      </c>
      <c r="N836" s="1">
        <f t="shared" ca="1" si="187"/>
        <v>805529</v>
      </c>
      <c r="O836" s="1">
        <f t="shared" ca="1" si="187"/>
        <v>512005</v>
      </c>
      <c r="P836" s="1">
        <f t="shared" ca="1" si="187"/>
        <v>50190</v>
      </c>
      <c r="Q836" s="1" t="str">
        <f t="shared" ca="1" si="189"/>
        <v>嫪毐</v>
      </c>
      <c r="R836" s="1" t="str">
        <f t="shared" ca="1" si="190"/>
        <v>朱亥</v>
      </c>
      <c r="S836" s="1" t="str">
        <f t="shared" ca="1" si="191"/>
        <v>申不害</v>
      </c>
      <c r="T836" s="1" t="str">
        <f t="shared" ca="1" si="192"/>
        <v>朱亥</v>
      </c>
      <c r="U836" s="1" t="str">
        <f t="shared" ca="1" si="193"/>
        <v>田忌</v>
      </c>
      <c r="V836" s="1" t="str">
        <f t="shared" ca="1" si="194"/>
        <v>嫪毐</v>
      </c>
      <c r="W836" s="1" t="str">
        <f t="shared" ca="1" si="195"/>
        <v>朱亥</v>
      </c>
      <c r="X836" s="1" t="str">
        <f t="shared" ca="1" si="196"/>
        <v>朱亥</v>
      </c>
      <c r="Y836" s="1" t="str">
        <f t="shared" ca="1" si="197"/>
        <v>莫邪</v>
      </c>
      <c r="Z836" s="1" t="str">
        <f t="shared" ca="1" si="198"/>
        <v>专诸</v>
      </c>
    </row>
    <row r="837" spans="6:26" x14ac:dyDescent="0.2">
      <c r="F837" s="1">
        <v>836</v>
      </c>
      <c r="G837" s="1">
        <f t="shared" ca="1" si="188"/>
        <v>242311</v>
      </c>
      <c r="H837" s="1">
        <f t="shared" ca="1" si="187"/>
        <v>804392</v>
      </c>
      <c r="I837" s="1">
        <f t="shared" ca="1" si="187"/>
        <v>12904</v>
      </c>
      <c r="J837" s="1">
        <f t="shared" ca="1" si="187"/>
        <v>525800</v>
      </c>
      <c r="K837" s="1">
        <f t="shared" ca="1" si="187"/>
        <v>555725</v>
      </c>
      <c r="L837" s="1">
        <f t="shared" ca="1" si="187"/>
        <v>936246</v>
      </c>
      <c r="M837" s="1">
        <f t="shared" ca="1" si="187"/>
        <v>813013</v>
      </c>
      <c r="N837" s="1">
        <f t="shared" ca="1" si="187"/>
        <v>560917</v>
      </c>
      <c r="O837" s="1">
        <f t="shared" ca="1" si="187"/>
        <v>476214</v>
      </c>
      <c r="P837" s="1">
        <f t="shared" ca="1" si="187"/>
        <v>743341</v>
      </c>
      <c r="Q837" s="1" t="str">
        <f t="shared" ca="1" si="189"/>
        <v>嫪毐</v>
      </c>
      <c r="R837" s="1" t="str">
        <f t="shared" ca="1" si="190"/>
        <v>朱亥</v>
      </c>
      <c r="S837" s="1" t="str">
        <f t="shared" ca="1" si="191"/>
        <v>信陵君</v>
      </c>
      <c r="T837" s="1" t="str">
        <f t="shared" ca="1" si="192"/>
        <v>莫邪</v>
      </c>
      <c r="U837" s="1" t="str">
        <f t="shared" ca="1" si="193"/>
        <v>庞涓</v>
      </c>
      <c r="V837" s="1" t="str">
        <f t="shared" ca="1" si="194"/>
        <v>暴鸢</v>
      </c>
      <c r="W837" s="1" t="str">
        <f t="shared" ca="1" si="195"/>
        <v>朱亥</v>
      </c>
      <c r="X837" s="1" t="str">
        <f t="shared" ca="1" si="196"/>
        <v>庞涓</v>
      </c>
      <c r="Y837" s="1" t="str">
        <f t="shared" ca="1" si="197"/>
        <v>春申君</v>
      </c>
      <c r="Z837" s="1" t="str">
        <f t="shared" ca="1" si="198"/>
        <v>朱亥</v>
      </c>
    </row>
    <row r="838" spans="6:26" x14ac:dyDescent="0.2">
      <c r="F838" s="1">
        <v>837</v>
      </c>
      <c r="G838" s="1">
        <f t="shared" ca="1" si="188"/>
        <v>79745</v>
      </c>
      <c r="H838" s="1">
        <f t="shared" ca="1" si="187"/>
        <v>724456</v>
      </c>
      <c r="I838" s="1">
        <f t="shared" ca="1" si="187"/>
        <v>651163</v>
      </c>
      <c r="J838" s="1">
        <f t="shared" ca="1" si="187"/>
        <v>370387</v>
      </c>
      <c r="K838" s="1">
        <f t="shared" ca="1" si="187"/>
        <v>842037</v>
      </c>
      <c r="L838" s="1">
        <f t="shared" ca="1" si="187"/>
        <v>21959</v>
      </c>
      <c r="M838" s="1">
        <f t="shared" ca="1" si="187"/>
        <v>771788</v>
      </c>
      <c r="N838" s="1">
        <f t="shared" ca="1" si="187"/>
        <v>762168</v>
      </c>
      <c r="O838" s="1">
        <f t="shared" ca="1" si="187"/>
        <v>868208</v>
      </c>
      <c r="P838" s="1">
        <f t="shared" ca="1" si="187"/>
        <v>961116</v>
      </c>
      <c r="Q838" s="1" t="str">
        <f t="shared" ca="1" si="189"/>
        <v>吕不韦</v>
      </c>
      <c r="R838" s="1" t="str">
        <f t="shared" ca="1" si="190"/>
        <v>朱亥</v>
      </c>
      <c r="S838" s="1" t="str">
        <f t="shared" ca="1" si="191"/>
        <v>朱亥</v>
      </c>
      <c r="T838" s="1" t="str">
        <f t="shared" ca="1" si="192"/>
        <v>嫪毐</v>
      </c>
      <c r="U838" s="1" t="str">
        <f t="shared" ca="1" si="193"/>
        <v>朱亥</v>
      </c>
      <c r="V838" s="1" t="str">
        <f t="shared" ca="1" si="194"/>
        <v>聂荌</v>
      </c>
      <c r="W838" s="1" t="str">
        <f t="shared" ca="1" si="195"/>
        <v>朱亥</v>
      </c>
      <c r="X838" s="1" t="str">
        <f t="shared" ca="1" si="196"/>
        <v>朱亥</v>
      </c>
      <c r="Y838" s="1" t="str">
        <f t="shared" ca="1" si="197"/>
        <v>朱亥</v>
      </c>
      <c r="Z838" s="1" t="str">
        <f t="shared" ca="1" si="198"/>
        <v>秦开</v>
      </c>
    </row>
    <row r="839" spans="6:26" x14ac:dyDescent="0.2">
      <c r="F839" s="1">
        <v>838</v>
      </c>
      <c r="G839" s="1">
        <f t="shared" ca="1" si="188"/>
        <v>62963</v>
      </c>
      <c r="H839" s="1">
        <f t="shared" ca="1" si="187"/>
        <v>214944</v>
      </c>
      <c r="I839" s="1">
        <f t="shared" ca="1" si="187"/>
        <v>909128</v>
      </c>
      <c r="J839" s="1">
        <f t="shared" ca="1" si="187"/>
        <v>467264</v>
      </c>
      <c r="K839" s="1">
        <f t="shared" ca="1" si="187"/>
        <v>211001</v>
      </c>
      <c r="L839" s="1">
        <f t="shared" ca="1" si="187"/>
        <v>851265</v>
      </c>
      <c r="M839" s="1">
        <f t="shared" ca="1" si="187"/>
        <v>486462</v>
      </c>
      <c r="N839" s="1">
        <f t="shared" ca="1" si="187"/>
        <v>801526</v>
      </c>
      <c r="O839" s="1">
        <f t="shared" ca="1" si="187"/>
        <v>494921</v>
      </c>
      <c r="P839" s="1">
        <f t="shared" ca="1" si="187"/>
        <v>822592</v>
      </c>
      <c r="Q839" s="1" t="str">
        <f t="shared" ca="1" si="189"/>
        <v>专诸</v>
      </c>
      <c r="R839" s="1" t="str">
        <f t="shared" ca="1" si="190"/>
        <v>嫪毐</v>
      </c>
      <c r="S839" s="1" t="str">
        <f t="shared" ca="1" si="191"/>
        <v>西门豹</v>
      </c>
      <c r="T839" s="1" t="str">
        <f t="shared" ca="1" si="192"/>
        <v>屈原</v>
      </c>
      <c r="U839" s="1" t="str">
        <f t="shared" ca="1" si="193"/>
        <v>嫪毐</v>
      </c>
      <c r="V839" s="1" t="str">
        <f t="shared" ca="1" si="194"/>
        <v>朱亥</v>
      </c>
      <c r="W839" s="1" t="str">
        <f t="shared" ca="1" si="195"/>
        <v>春申君</v>
      </c>
      <c r="X839" s="1" t="str">
        <f t="shared" ca="1" si="196"/>
        <v>朱亥</v>
      </c>
      <c r="Y839" s="1" t="str">
        <f t="shared" ca="1" si="197"/>
        <v>春申君</v>
      </c>
      <c r="Z839" s="1" t="str">
        <f t="shared" ca="1" si="198"/>
        <v>朱亥</v>
      </c>
    </row>
    <row r="840" spans="6:26" x14ac:dyDescent="0.2">
      <c r="F840" s="1">
        <v>839</v>
      </c>
      <c r="G840" s="1">
        <f t="shared" ca="1" si="188"/>
        <v>745539</v>
      </c>
      <c r="H840" s="1">
        <f t="shared" ca="1" si="187"/>
        <v>977659</v>
      </c>
      <c r="I840" s="1">
        <f t="shared" ca="1" si="187"/>
        <v>560554</v>
      </c>
      <c r="J840" s="1">
        <f t="shared" ca="1" si="187"/>
        <v>451754</v>
      </c>
      <c r="K840" s="1">
        <f t="shared" ca="1" si="187"/>
        <v>841911</v>
      </c>
      <c r="L840" s="1">
        <f t="shared" ca="1" si="187"/>
        <v>4566</v>
      </c>
      <c r="M840" s="1">
        <f t="shared" ca="1" si="187"/>
        <v>675322</v>
      </c>
      <c r="N840" s="1">
        <f t="shared" ca="1" si="187"/>
        <v>27797</v>
      </c>
      <c r="O840" s="1">
        <f t="shared" ca="1" si="187"/>
        <v>991833</v>
      </c>
      <c r="P840" s="1">
        <f t="shared" ca="1" si="187"/>
        <v>833216</v>
      </c>
      <c r="Q840" s="1" t="str">
        <f t="shared" ca="1" si="189"/>
        <v>朱亥</v>
      </c>
      <c r="R840" s="1" t="str">
        <f t="shared" ca="1" si="190"/>
        <v>秦开</v>
      </c>
      <c r="S840" s="1" t="str">
        <f t="shared" ca="1" si="191"/>
        <v>庞涓</v>
      </c>
      <c r="T840" s="1" t="str">
        <f t="shared" ca="1" si="192"/>
        <v>田忌</v>
      </c>
      <c r="U840" s="1" t="str">
        <f t="shared" ca="1" si="193"/>
        <v>朱亥</v>
      </c>
      <c r="V840" s="1" t="str">
        <f t="shared" ca="1" si="194"/>
        <v>骊姬</v>
      </c>
      <c r="W840" s="1" t="str">
        <f t="shared" ca="1" si="195"/>
        <v>朱亥</v>
      </c>
      <c r="X840" s="1" t="str">
        <f t="shared" ca="1" si="196"/>
        <v>聂荌</v>
      </c>
      <c r="Y840" s="1" t="str">
        <f t="shared" ca="1" si="197"/>
        <v>褒姒</v>
      </c>
      <c r="Z840" s="1" t="str">
        <f t="shared" ca="1" si="198"/>
        <v>朱亥</v>
      </c>
    </row>
    <row r="841" spans="6:26" x14ac:dyDescent="0.2">
      <c r="F841" s="1">
        <v>840</v>
      </c>
      <c r="G841" s="1">
        <f t="shared" ca="1" si="188"/>
        <v>125503</v>
      </c>
      <c r="H841" s="1">
        <f t="shared" ca="1" si="187"/>
        <v>202566</v>
      </c>
      <c r="I841" s="1">
        <f t="shared" ca="1" si="187"/>
        <v>855599</v>
      </c>
      <c r="J841" s="1">
        <f t="shared" ca="1" si="187"/>
        <v>6660</v>
      </c>
      <c r="K841" s="1">
        <f t="shared" ca="1" si="187"/>
        <v>441069</v>
      </c>
      <c r="L841" s="1">
        <f t="shared" ca="1" si="187"/>
        <v>781866</v>
      </c>
      <c r="M841" s="1">
        <f t="shared" ca="1" si="187"/>
        <v>236960</v>
      </c>
      <c r="N841" s="1">
        <f t="shared" ca="1" si="187"/>
        <v>703614</v>
      </c>
      <c r="O841" s="1">
        <f t="shared" ca="1" si="187"/>
        <v>213476</v>
      </c>
      <c r="P841" s="1">
        <f t="shared" ca="1" si="187"/>
        <v>930552</v>
      </c>
      <c r="Q841" s="1" t="str">
        <f t="shared" ca="1" si="189"/>
        <v>嫪毐</v>
      </c>
      <c r="R841" s="1" t="str">
        <f t="shared" ca="1" si="190"/>
        <v>嫪毐</v>
      </c>
      <c r="S841" s="1" t="str">
        <f t="shared" ca="1" si="191"/>
        <v>朱亥</v>
      </c>
      <c r="T841" s="1" t="str">
        <f t="shared" ca="1" si="192"/>
        <v>义渠骇</v>
      </c>
      <c r="U841" s="1" t="str">
        <f t="shared" ca="1" si="193"/>
        <v>田忌</v>
      </c>
      <c r="V841" s="1" t="str">
        <f t="shared" ca="1" si="194"/>
        <v>朱亥</v>
      </c>
      <c r="W841" s="1" t="str">
        <f t="shared" ca="1" si="195"/>
        <v>嫪毐</v>
      </c>
      <c r="X841" s="1" t="str">
        <f t="shared" ca="1" si="196"/>
        <v>朱亥</v>
      </c>
      <c r="Y841" s="1" t="str">
        <f t="shared" ca="1" si="197"/>
        <v>嫪毐</v>
      </c>
      <c r="Z841" s="1" t="str">
        <f t="shared" ca="1" si="198"/>
        <v>暴鸢</v>
      </c>
    </row>
    <row r="842" spans="6:26" x14ac:dyDescent="0.2">
      <c r="F842" s="1">
        <v>841</v>
      </c>
      <c r="G842" s="1">
        <f t="shared" ca="1" si="188"/>
        <v>480847</v>
      </c>
      <c r="H842" s="1">
        <f t="shared" ca="1" si="187"/>
        <v>483687</v>
      </c>
      <c r="I842" s="1">
        <f t="shared" ca="1" si="187"/>
        <v>110718</v>
      </c>
      <c r="J842" s="1">
        <f t="shared" ca="1" si="187"/>
        <v>189270</v>
      </c>
      <c r="K842" s="1">
        <f t="shared" ca="1" si="187"/>
        <v>226809</v>
      </c>
      <c r="L842" s="1">
        <f t="shared" ca="1" si="187"/>
        <v>407577</v>
      </c>
      <c r="M842" s="1">
        <f t="shared" ca="1" si="187"/>
        <v>386521</v>
      </c>
      <c r="N842" s="1">
        <f t="shared" ca="1" si="187"/>
        <v>521077</v>
      </c>
      <c r="O842" s="1">
        <f t="shared" ca="1" si="187"/>
        <v>388135</v>
      </c>
      <c r="P842" s="1">
        <f t="shared" ca="1" si="187"/>
        <v>357705</v>
      </c>
      <c r="Q842" s="1" t="str">
        <f t="shared" ca="1" si="189"/>
        <v>春申君</v>
      </c>
      <c r="R842" s="1" t="str">
        <f t="shared" ca="1" si="190"/>
        <v>春申君</v>
      </c>
      <c r="S842" s="1" t="str">
        <f t="shared" ca="1" si="191"/>
        <v>嫪毐</v>
      </c>
      <c r="T842" s="1" t="str">
        <f t="shared" ca="1" si="192"/>
        <v>嫪毐</v>
      </c>
      <c r="U842" s="1" t="str">
        <f t="shared" ca="1" si="193"/>
        <v>嫪毐</v>
      </c>
      <c r="V842" s="1" t="str">
        <f t="shared" ca="1" si="194"/>
        <v>钟无艳</v>
      </c>
      <c r="W842" s="1" t="str">
        <f t="shared" ca="1" si="195"/>
        <v>嫪毐</v>
      </c>
      <c r="X842" s="1" t="str">
        <f t="shared" ca="1" si="196"/>
        <v>莫邪</v>
      </c>
      <c r="Y842" s="1" t="str">
        <f t="shared" ca="1" si="197"/>
        <v>樗里疾</v>
      </c>
      <c r="Z842" s="1" t="str">
        <f t="shared" ca="1" si="198"/>
        <v>嫪毐</v>
      </c>
    </row>
    <row r="843" spans="6:26" x14ac:dyDescent="0.2">
      <c r="F843" s="1">
        <v>842</v>
      </c>
      <c r="G843" s="1">
        <f t="shared" ca="1" si="188"/>
        <v>248075</v>
      </c>
      <c r="H843" s="1">
        <f t="shared" ca="1" si="187"/>
        <v>727444</v>
      </c>
      <c r="I843" s="1">
        <f t="shared" ca="1" si="187"/>
        <v>166704</v>
      </c>
      <c r="J843" s="1">
        <f t="shared" ca="1" si="187"/>
        <v>656727</v>
      </c>
      <c r="K843" s="1">
        <f t="shared" ca="1" si="187"/>
        <v>447630</v>
      </c>
      <c r="L843" s="1">
        <f t="shared" ca="1" si="187"/>
        <v>288030</v>
      </c>
      <c r="M843" s="1">
        <f t="shared" ca="1" si="187"/>
        <v>338169</v>
      </c>
      <c r="N843" s="1">
        <f t="shared" ca="1" si="187"/>
        <v>308133</v>
      </c>
      <c r="O843" s="1">
        <f t="shared" ca="1" si="187"/>
        <v>706899</v>
      </c>
      <c r="P843" s="1">
        <f t="shared" ca="1" si="187"/>
        <v>316427</v>
      </c>
      <c r="Q843" s="1" t="str">
        <f t="shared" ca="1" si="189"/>
        <v>嫪毐</v>
      </c>
      <c r="R843" s="1" t="str">
        <f t="shared" ca="1" si="190"/>
        <v>朱亥</v>
      </c>
      <c r="S843" s="1" t="str">
        <f t="shared" ca="1" si="191"/>
        <v>嫪毐</v>
      </c>
      <c r="T843" s="1" t="str">
        <f t="shared" ca="1" si="192"/>
        <v>朱亥</v>
      </c>
      <c r="U843" s="1" t="str">
        <f t="shared" ca="1" si="193"/>
        <v>田忌</v>
      </c>
      <c r="V843" s="1" t="str">
        <f t="shared" ca="1" si="194"/>
        <v>嫪毐</v>
      </c>
      <c r="W843" s="1" t="str">
        <f t="shared" ca="1" si="195"/>
        <v>嫪毐</v>
      </c>
      <c r="X843" s="1" t="str">
        <f t="shared" ca="1" si="196"/>
        <v>嫪毐</v>
      </c>
      <c r="Y843" s="1" t="str">
        <f t="shared" ca="1" si="197"/>
        <v>朱亥</v>
      </c>
      <c r="Z843" s="1" t="str">
        <f t="shared" ca="1" si="198"/>
        <v>嫪毐</v>
      </c>
    </row>
    <row r="844" spans="6:26" x14ac:dyDescent="0.2">
      <c r="F844" s="1">
        <v>843</v>
      </c>
      <c r="G844" s="1">
        <f t="shared" ca="1" si="188"/>
        <v>715494</v>
      </c>
      <c r="H844" s="1">
        <f t="shared" ca="1" si="187"/>
        <v>624865</v>
      </c>
      <c r="I844" s="1">
        <f t="shared" ca="1" si="187"/>
        <v>457058</v>
      </c>
      <c r="J844" s="1">
        <f t="shared" ca="1" si="187"/>
        <v>264757</v>
      </c>
      <c r="K844" s="1">
        <f t="shared" ca="1" si="187"/>
        <v>52850</v>
      </c>
      <c r="L844" s="1">
        <f t="shared" ca="1" si="187"/>
        <v>104206</v>
      </c>
      <c r="M844" s="1">
        <f t="shared" ca="1" si="187"/>
        <v>46340</v>
      </c>
      <c r="N844" s="1">
        <f t="shared" ca="1" si="187"/>
        <v>390378</v>
      </c>
      <c r="O844" s="1">
        <f t="shared" ca="1" si="187"/>
        <v>96494</v>
      </c>
      <c r="P844" s="1">
        <f t="shared" ca="1" si="187"/>
        <v>844192</v>
      </c>
      <c r="Q844" s="1" t="str">
        <f t="shared" ca="1" si="189"/>
        <v>朱亥</v>
      </c>
      <c r="R844" s="1" t="str">
        <f t="shared" ca="1" si="190"/>
        <v>朱亥</v>
      </c>
      <c r="S844" s="1" t="str">
        <f t="shared" ca="1" si="191"/>
        <v>司马穰苴</v>
      </c>
      <c r="T844" s="1" t="str">
        <f t="shared" ca="1" si="192"/>
        <v>嫪毐</v>
      </c>
      <c r="U844" s="1" t="str">
        <f t="shared" ca="1" si="193"/>
        <v>专诸</v>
      </c>
      <c r="V844" s="1" t="str">
        <f t="shared" ca="1" si="194"/>
        <v>嫪毐</v>
      </c>
      <c r="W844" s="1" t="str">
        <f t="shared" ca="1" si="195"/>
        <v>专诸</v>
      </c>
      <c r="X844" s="1" t="str">
        <f t="shared" ca="1" si="196"/>
        <v>樗里疾</v>
      </c>
      <c r="Y844" s="1" t="str">
        <f t="shared" ca="1" si="197"/>
        <v>嫪毐</v>
      </c>
      <c r="Z844" s="1" t="str">
        <f t="shared" ca="1" si="198"/>
        <v>朱亥</v>
      </c>
    </row>
    <row r="845" spans="6:26" x14ac:dyDescent="0.2">
      <c r="F845" s="1">
        <v>844</v>
      </c>
      <c r="G845" s="1">
        <f t="shared" ca="1" si="188"/>
        <v>745493</v>
      </c>
      <c r="H845" s="1">
        <f t="shared" ca="1" si="187"/>
        <v>425331</v>
      </c>
      <c r="I845" s="1">
        <f t="shared" ca="1" si="187"/>
        <v>674140</v>
      </c>
      <c r="J845" s="1">
        <f t="shared" ca="1" si="187"/>
        <v>26936</v>
      </c>
      <c r="K845" s="1">
        <f t="shared" ca="1" si="187"/>
        <v>737199</v>
      </c>
      <c r="L845" s="1">
        <f t="shared" ca="1" si="187"/>
        <v>499290</v>
      </c>
      <c r="M845" s="1">
        <f t="shared" ca="1" si="187"/>
        <v>84037</v>
      </c>
      <c r="N845" s="1">
        <f t="shared" ca="1" si="187"/>
        <v>304576</v>
      </c>
      <c r="O845" s="1">
        <f t="shared" ca="1" si="187"/>
        <v>984153</v>
      </c>
      <c r="P845" s="1">
        <f t="shared" ca="1" si="187"/>
        <v>890918</v>
      </c>
      <c r="Q845" s="1" t="str">
        <f t="shared" ca="1" si="189"/>
        <v>朱亥</v>
      </c>
      <c r="R845" s="1" t="str">
        <f t="shared" ca="1" si="190"/>
        <v>扁鹊</v>
      </c>
      <c r="S845" s="1" t="str">
        <f t="shared" ca="1" si="191"/>
        <v>朱亥</v>
      </c>
      <c r="T845" s="1" t="str">
        <f t="shared" ca="1" si="192"/>
        <v>聂荌</v>
      </c>
      <c r="U845" s="1" t="str">
        <f t="shared" ca="1" si="193"/>
        <v>朱亥</v>
      </c>
      <c r="V845" s="1" t="str">
        <f t="shared" ca="1" si="194"/>
        <v>春申君</v>
      </c>
      <c r="W845" s="1" t="str">
        <f t="shared" ca="1" si="195"/>
        <v>嫪毐</v>
      </c>
      <c r="X845" s="1" t="str">
        <f t="shared" ca="1" si="196"/>
        <v>嫪毐</v>
      </c>
      <c r="Y845" s="1" t="str">
        <f t="shared" ca="1" si="197"/>
        <v>秦开</v>
      </c>
      <c r="Z845" s="1" t="str">
        <f t="shared" ca="1" si="198"/>
        <v>西门豹</v>
      </c>
    </row>
    <row r="846" spans="6:26" x14ac:dyDescent="0.2">
      <c r="F846" s="1">
        <v>845</v>
      </c>
      <c r="G846" s="1">
        <f t="shared" ca="1" si="188"/>
        <v>709134</v>
      </c>
      <c r="H846" s="1">
        <f t="shared" ca="1" si="187"/>
        <v>619294</v>
      </c>
      <c r="I846" s="1">
        <f t="shared" ca="1" si="187"/>
        <v>579140</v>
      </c>
      <c r="J846" s="1">
        <f t="shared" ca="1" si="187"/>
        <v>922263</v>
      </c>
      <c r="K846" s="1">
        <f t="shared" ca="1" si="187"/>
        <v>306210</v>
      </c>
      <c r="L846" s="1">
        <f t="shared" ca="1" si="187"/>
        <v>521731</v>
      </c>
      <c r="M846" s="1">
        <f t="shared" ca="1" si="187"/>
        <v>54513</v>
      </c>
      <c r="N846" s="1">
        <f t="shared" ca="1" si="187"/>
        <v>864388</v>
      </c>
      <c r="O846" s="1">
        <f t="shared" ca="1" si="187"/>
        <v>914575</v>
      </c>
      <c r="P846" s="1">
        <f t="shared" ca="1" si="187"/>
        <v>866433</v>
      </c>
      <c r="Q846" s="1" t="str">
        <f t="shared" ca="1" si="189"/>
        <v>朱亥</v>
      </c>
      <c r="R846" s="1" t="str">
        <f t="shared" ca="1" si="190"/>
        <v>朱亥</v>
      </c>
      <c r="S846" s="1" t="str">
        <f t="shared" ca="1" si="191"/>
        <v>庞涓</v>
      </c>
      <c r="T846" s="1" t="str">
        <f t="shared" ca="1" si="192"/>
        <v>暴鸢</v>
      </c>
      <c r="U846" s="1" t="str">
        <f t="shared" ca="1" si="193"/>
        <v>嫪毐</v>
      </c>
      <c r="V846" s="1" t="str">
        <f t="shared" ca="1" si="194"/>
        <v>莫邪</v>
      </c>
      <c r="W846" s="1" t="str">
        <f t="shared" ca="1" si="195"/>
        <v>专诸</v>
      </c>
      <c r="X846" s="1" t="str">
        <f t="shared" ca="1" si="196"/>
        <v>朱亥</v>
      </c>
      <c r="Y846" s="1" t="str">
        <f t="shared" ca="1" si="197"/>
        <v>西门豹</v>
      </c>
      <c r="Z846" s="1" t="str">
        <f t="shared" ca="1" si="198"/>
        <v>朱亥</v>
      </c>
    </row>
    <row r="847" spans="6:26" x14ac:dyDescent="0.2">
      <c r="F847" s="1">
        <v>846</v>
      </c>
      <c r="G847" s="1">
        <f t="shared" ca="1" si="188"/>
        <v>481490</v>
      </c>
      <c r="H847" s="1">
        <f t="shared" ca="1" si="187"/>
        <v>538338</v>
      </c>
      <c r="I847" s="1">
        <f t="shared" ca="1" si="187"/>
        <v>494693</v>
      </c>
      <c r="J847" s="1">
        <f t="shared" ca="1" si="187"/>
        <v>360318</v>
      </c>
      <c r="K847" s="1">
        <f t="shared" ca="1" si="187"/>
        <v>40448</v>
      </c>
      <c r="L847" s="1">
        <f t="shared" ca="1" si="187"/>
        <v>376734</v>
      </c>
      <c r="M847" s="1">
        <f t="shared" ca="1" si="187"/>
        <v>94814</v>
      </c>
      <c r="N847" s="1">
        <f t="shared" ca="1" si="187"/>
        <v>254038</v>
      </c>
      <c r="O847" s="1">
        <f t="shared" ca="1" si="187"/>
        <v>219803</v>
      </c>
      <c r="P847" s="1">
        <f t="shared" ca="1" si="187"/>
        <v>94306</v>
      </c>
      <c r="Q847" s="1" t="str">
        <f t="shared" ca="1" si="189"/>
        <v>春申君</v>
      </c>
      <c r="R847" s="1" t="str">
        <f t="shared" ca="1" si="190"/>
        <v>孙叔敖</v>
      </c>
      <c r="S847" s="1" t="str">
        <f t="shared" ca="1" si="191"/>
        <v>春申君</v>
      </c>
      <c r="T847" s="1" t="str">
        <f t="shared" ca="1" si="192"/>
        <v>嫪毐</v>
      </c>
      <c r="U847" s="1" t="str">
        <f t="shared" ca="1" si="193"/>
        <v>聂荌</v>
      </c>
      <c r="V847" s="1" t="str">
        <f t="shared" ca="1" si="194"/>
        <v>嫪毐</v>
      </c>
      <c r="W847" s="1" t="str">
        <f t="shared" ca="1" si="195"/>
        <v>嫪毐</v>
      </c>
      <c r="X847" s="1" t="str">
        <f t="shared" ca="1" si="196"/>
        <v>嫪毐</v>
      </c>
      <c r="Y847" s="1" t="str">
        <f t="shared" ca="1" si="197"/>
        <v>嫪毐</v>
      </c>
      <c r="Z847" s="1" t="str">
        <f t="shared" ca="1" si="198"/>
        <v>嫪毐</v>
      </c>
    </row>
    <row r="848" spans="6:26" x14ac:dyDescent="0.2">
      <c r="F848" s="1">
        <v>847</v>
      </c>
      <c r="G848" s="1">
        <f t="shared" ca="1" si="188"/>
        <v>993534</v>
      </c>
      <c r="H848" s="1">
        <f t="shared" ca="1" si="187"/>
        <v>307797</v>
      </c>
      <c r="I848" s="1">
        <f t="shared" ca="1" si="187"/>
        <v>594254</v>
      </c>
      <c r="J848" s="1">
        <f t="shared" ca="1" si="187"/>
        <v>907990</v>
      </c>
      <c r="K848" s="1">
        <f t="shared" ca="1" si="187"/>
        <v>496885</v>
      </c>
      <c r="L848" s="1">
        <f t="shared" ca="1" si="187"/>
        <v>833081</v>
      </c>
      <c r="M848" s="1">
        <f t="shared" ca="1" si="187"/>
        <v>423310</v>
      </c>
      <c r="N848" s="1">
        <f t="shared" ca="1" si="187"/>
        <v>460037</v>
      </c>
      <c r="O848" s="1">
        <f t="shared" ca="1" si="187"/>
        <v>616317</v>
      </c>
      <c r="P848" s="1">
        <f t="shared" ca="1" si="187"/>
        <v>443580</v>
      </c>
      <c r="Q848" s="1" t="str">
        <f t="shared" ca="1" si="189"/>
        <v>伍子胥</v>
      </c>
      <c r="R848" s="1" t="str">
        <f t="shared" ca="1" si="190"/>
        <v>嫪毐</v>
      </c>
      <c r="S848" s="1" t="str">
        <f t="shared" ca="1" si="191"/>
        <v>朱亥</v>
      </c>
      <c r="T848" s="1" t="str">
        <f t="shared" ca="1" si="192"/>
        <v>西门豹</v>
      </c>
      <c r="U848" s="1" t="str">
        <f t="shared" ca="1" si="193"/>
        <v>春申君</v>
      </c>
      <c r="V848" s="1" t="str">
        <f t="shared" ca="1" si="194"/>
        <v>朱亥</v>
      </c>
      <c r="W848" s="1" t="str">
        <f t="shared" ca="1" si="195"/>
        <v>钟无艳</v>
      </c>
      <c r="X848" s="1" t="str">
        <f t="shared" ca="1" si="196"/>
        <v>司马穰苴</v>
      </c>
      <c r="Y848" s="1" t="str">
        <f t="shared" ca="1" si="197"/>
        <v>朱亥</v>
      </c>
      <c r="Z848" s="1" t="str">
        <f t="shared" ca="1" si="198"/>
        <v>田忌</v>
      </c>
    </row>
    <row r="849" spans="6:26" x14ac:dyDescent="0.2">
      <c r="F849" s="1">
        <v>848</v>
      </c>
      <c r="G849" s="1">
        <f t="shared" ca="1" si="188"/>
        <v>70573</v>
      </c>
      <c r="H849" s="1">
        <f t="shared" ca="1" si="187"/>
        <v>804048</v>
      </c>
      <c r="I849" s="1">
        <f t="shared" ca="1" si="187"/>
        <v>10987</v>
      </c>
      <c r="J849" s="1">
        <f t="shared" ca="1" si="187"/>
        <v>693008</v>
      </c>
      <c r="K849" s="1">
        <f t="shared" ca="1" si="187"/>
        <v>295742</v>
      </c>
      <c r="L849" s="1">
        <f t="shared" ca="1" si="187"/>
        <v>647420</v>
      </c>
      <c r="M849" s="1">
        <f t="shared" ca="1" si="187"/>
        <v>905530</v>
      </c>
      <c r="N849" s="1">
        <f t="shared" ca="1" si="187"/>
        <v>193068</v>
      </c>
      <c r="O849" s="1">
        <f t="shared" ca="1" si="187"/>
        <v>902923</v>
      </c>
      <c r="P849" s="1">
        <f t="shared" ca="1" si="187"/>
        <v>781259</v>
      </c>
      <c r="Q849" s="1" t="str">
        <f t="shared" ca="1" si="189"/>
        <v>专诸</v>
      </c>
      <c r="R849" s="1" t="str">
        <f t="shared" ca="1" si="190"/>
        <v>朱亥</v>
      </c>
      <c r="S849" s="1" t="str">
        <f t="shared" ca="1" si="191"/>
        <v>信陵君</v>
      </c>
      <c r="T849" s="1" t="str">
        <f t="shared" ca="1" si="192"/>
        <v>朱亥</v>
      </c>
      <c r="U849" s="1" t="str">
        <f t="shared" ca="1" si="193"/>
        <v>嫪毐</v>
      </c>
      <c r="V849" s="1" t="str">
        <f t="shared" ca="1" si="194"/>
        <v>朱亥</v>
      </c>
      <c r="W849" s="1" t="str">
        <f t="shared" ca="1" si="195"/>
        <v>西门豹</v>
      </c>
      <c r="X849" s="1" t="str">
        <f t="shared" ca="1" si="196"/>
        <v>嫪毐</v>
      </c>
      <c r="Y849" s="1" t="str">
        <f t="shared" ca="1" si="197"/>
        <v>西门豹</v>
      </c>
      <c r="Z849" s="1" t="str">
        <f t="shared" ca="1" si="198"/>
        <v>朱亥</v>
      </c>
    </row>
    <row r="850" spans="6:26" x14ac:dyDescent="0.2">
      <c r="F850" s="1">
        <v>849</v>
      </c>
      <c r="G850" s="1">
        <f t="shared" ca="1" si="188"/>
        <v>768895</v>
      </c>
      <c r="H850" s="1">
        <f t="shared" ca="1" si="187"/>
        <v>253071</v>
      </c>
      <c r="I850" s="1">
        <f t="shared" ca="1" si="187"/>
        <v>90849</v>
      </c>
      <c r="J850" s="1">
        <f t="shared" ca="1" si="187"/>
        <v>461711</v>
      </c>
      <c r="K850" s="1">
        <f t="shared" ca="1" si="187"/>
        <v>193184</v>
      </c>
      <c r="L850" s="1">
        <f t="shared" ca="1" si="187"/>
        <v>88628</v>
      </c>
      <c r="M850" s="1">
        <f t="shared" ca="1" si="187"/>
        <v>478208</v>
      </c>
      <c r="N850" s="1">
        <f t="shared" ca="1" si="187"/>
        <v>902791</v>
      </c>
      <c r="O850" s="1">
        <f t="shared" ca="1" si="187"/>
        <v>758827</v>
      </c>
      <c r="P850" s="1">
        <f t="shared" ca="1" si="187"/>
        <v>777132</v>
      </c>
      <c r="Q850" s="1" t="str">
        <f t="shared" ca="1" si="189"/>
        <v>朱亥</v>
      </c>
      <c r="R850" s="1" t="str">
        <f t="shared" ca="1" si="190"/>
        <v>嫪毐</v>
      </c>
      <c r="S850" s="1" t="str">
        <f t="shared" ca="1" si="191"/>
        <v>嫪毐</v>
      </c>
      <c r="T850" s="1" t="str">
        <f t="shared" ca="1" si="192"/>
        <v>孙膑</v>
      </c>
      <c r="U850" s="1" t="str">
        <f t="shared" ca="1" si="193"/>
        <v>嫪毐</v>
      </c>
      <c r="V850" s="1" t="str">
        <f t="shared" ca="1" si="194"/>
        <v>嫪毐</v>
      </c>
      <c r="W850" s="1" t="str">
        <f t="shared" ca="1" si="195"/>
        <v>春申君</v>
      </c>
      <c r="X850" s="1" t="str">
        <f t="shared" ca="1" si="196"/>
        <v>西门豹</v>
      </c>
      <c r="Y850" s="1" t="str">
        <f t="shared" ca="1" si="197"/>
        <v>朱亥</v>
      </c>
      <c r="Z850" s="1" t="str">
        <f t="shared" ca="1" si="198"/>
        <v>朱亥</v>
      </c>
    </row>
    <row r="851" spans="6:26" x14ac:dyDescent="0.2">
      <c r="F851" s="1">
        <v>850</v>
      </c>
      <c r="G851" s="1">
        <f t="shared" ca="1" si="188"/>
        <v>231384</v>
      </c>
      <c r="H851" s="1">
        <f t="shared" ca="1" si="187"/>
        <v>525895</v>
      </c>
      <c r="I851" s="1">
        <f t="shared" ca="1" si="187"/>
        <v>31180</v>
      </c>
      <c r="J851" s="1">
        <f t="shared" ca="1" si="187"/>
        <v>229289</v>
      </c>
      <c r="K851" s="1">
        <f t="shared" ca="1" si="187"/>
        <v>954357</v>
      </c>
      <c r="L851" s="1">
        <f t="shared" ca="1" si="187"/>
        <v>229906</v>
      </c>
      <c r="M851" s="1">
        <f t="shared" ca="1" si="187"/>
        <v>649673</v>
      </c>
      <c r="N851" s="1">
        <f t="shared" ca="1" si="187"/>
        <v>435563</v>
      </c>
      <c r="O851" s="1">
        <f t="shared" ca="1" si="187"/>
        <v>735449</v>
      </c>
      <c r="P851" s="1">
        <f t="shared" ca="1" si="187"/>
        <v>931657</v>
      </c>
      <c r="Q851" s="1" t="str">
        <f t="shared" ca="1" si="189"/>
        <v>嫪毐</v>
      </c>
      <c r="R851" s="1" t="str">
        <f t="shared" ca="1" si="190"/>
        <v>莫邪</v>
      </c>
      <c r="S851" s="1" t="str">
        <f t="shared" ca="1" si="191"/>
        <v>聂荌</v>
      </c>
      <c r="T851" s="1" t="str">
        <f t="shared" ca="1" si="192"/>
        <v>嫪毐</v>
      </c>
      <c r="U851" s="1" t="str">
        <f t="shared" ca="1" si="193"/>
        <v>荆轲</v>
      </c>
      <c r="V851" s="1" t="str">
        <f t="shared" ca="1" si="194"/>
        <v>嫪毐</v>
      </c>
      <c r="W851" s="1" t="str">
        <f t="shared" ca="1" si="195"/>
        <v>朱亥</v>
      </c>
      <c r="X851" s="1" t="str">
        <f t="shared" ca="1" si="196"/>
        <v>田忌</v>
      </c>
      <c r="Y851" s="1" t="str">
        <f t="shared" ca="1" si="197"/>
        <v>朱亥</v>
      </c>
      <c r="Z851" s="1" t="str">
        <f t="shared" ca="1" si="198"/>
        <v>暴鸢</v>
      </c>
    </row>
    <row r="852" spans="6:26" x14ac:dyDescent="0.2">
      <c r="F852" s="1">
        <v>851</v>
      </c>
      <c r="G852" s="1">
        <f t="shared" ca="1" si="188"/>
        <v>124067</v>
      </c>
      <c r="H852" s="1">
        <f t="shared" ca="1" si="187"/>
        <v>655758</v>
      </c>
      <c r="I852" s="1">
        <f t="shared" ca="1" si="187"/>
        <v>936371</v>
      </c>
      <c r="J852" s="1">
        <f t="shared" ca="1" si="187"/>
        <v>737661</v>
      </c>
      <c r="K852" s="1">
        <f t="shared" ca="1" si="187"/>
        <v>427795</v>
      </c>
      <c r="L852" s="1">
        <f t="shared" ca="1" si="187"/>
        <v>815925</v>
      </c>
      <c r="M852" s="1">
        <f t="shared" ca="1" si="187"/>
        <v>605631</v>
      </c>
      <c r="N852" s="1">
        <f t="shared" ca="1" si="187"/>
        <v>383444</v>
      </c>
      <c r="O852" s="1">
        <f t="shared" ca="1" si="187"/>
        <v>461654</v>
      </c>
      <c r="P852" s="1">
        <f t="shared" ca="1" si="187"/>
        <v>442029</v>
      </c>
      <c r="Q852" s="1" t="str">
        <f t="shared" ca="1" si="189"/>
        <v>嫪毐</v>
      </c>
      <c r="R852" s="1" t="str">
        <f t="shared" ca="1" si="190"/>
        <v>朱亥</v>
      </c>
      <c r="S852" s="1" t="str">
        <f t="shared" ca="1" si="191"/>
        <v>暴鸢</v>
      </c>
      <c r="T852" s="1" t="str">
        <f t="shared" ca="1" si="192"/>
        <v>朱亥</v>
      </c>
      <c r="U852" s="1" t="str">
        <f t="shared" ca="1" si="193"/>
        <v>扁鹊</v>
      </c>
      <c r="V852" s="1" t="str">
        <f t="shared" ca="1" si="194"/>
        <v>朱亥</v>
      </c>
      <c r="W852" s="1" t="str">
        <f t="shared" ca="1" si="195"/>
        <v>朱亥</v>
      </c>
      <c r="X852" s="1" t="str">
        <f t="shared" ca="1" si="196"/>
        <v>嫪毐</v>
      </c>
      <c r="Y852" s="1" t="str">
        <f t="shared" ca="1" si="197"/>
        <v>司马穰苴</v>
      </c>
      <c r="Z852" s="1" t="str">
        <f t="shared" ca="1" si="198"/>
        <v>田忌</v>
      </c>
    </row>
    <row r="853" spans="6:26" x14ac:dyDescent="0.2">
      <c r="F853" s="1">
        <v>852</v>
      </c>
      <c r="G853" s="1">
        <f t="shared" ca="1" si="188"/>
        <v>254765</v>
      </c>
      <c r="H853" s="1">
        <f t="shared" ca="1" si="187"/>
        <v>965103</v>
      </c>
      <c r="I853" s="1">
        <f t="shared" ca="1" si="187"/>
        <v>149147</v>
      </c>
      <c r="J853" s="1">
        <f t="shared" ca="1" si="187"/>
        <v>313203</v>
      </c>
      <c r="K853" s="1">
        <f t="shared" ca="1" si="187"/>
        <v>819456</v>
      </c>
      <c r="L853" s="1">
        <f t="shared" ca="1" si="187"/>
        <v>532971</v>
      </c>
      <c r="M853" s="1">
        <f t="shared" ca="1" si="187"/>
        <v>160534</v>
      </c>
      <c r="N853" s="1">
        <f t="shared" ca="1" si="187"/>
        <v>432272</v>
      </c>
      <c r="O853" s="1">
        <f t="shared" ca="1" si="187"/>
        <v>463702</v>
      </c>
      <c r="P853" s="1">
        <f t="shared" ca="1" si="187"/>
        <v>592003</v>
      </c>
      <c r="Q853" s="1" t="str">
        <f t="shared" ca="1" si="189"/>
        <v>嫪毐</v>
      </c>
      <c r="R853" s="1" t="str">
        <f t="shared" ca="1" si="190"/>
        <v>秦开</v>
      </c>
      <c r="S853" s="1" t="str">
        <f t="shared" ca="1" si="191"/>
        <v>嫪毐</v>
      </c>
      <c r="T853" s="1" t="str">
        <f t="shared" ca="1" si="192"/>
        <v>嫪毐</v>
      </c>
      <c r="U853" s="1" t="str">
        <f t="shared" ca="1" si="193"/>
        <v>朱亥</v>
      </c>
      <c r="V853" s="1" t="str">
        <f t="shared" ca="1" si="194"/>
        <v>孙叔敖</v>
      </c>
      <c r="W853" s="1" t="str">
        <f t="shared" ca="1" si="195"/>
        <v>嫪毐</v>
      </c>
      <c r="X853" s="1" t="str">
        <f t="shared" ca="1" si="196"/>
        <v>田忌</v>
      </c>
      <c r="Y853" s="1" t="str">
        <f t="shared" ca="1" si="197"/>
        <v>孙膑</v>
      </c>
      <c r="Z853" s="1" t="str">
        <f t="shared" ca="1" si="198"/>
        <v>朱亥</v>
      </c>
    </row>
    <row r="854" spans="6:26" x14ac:dyDescent="0.2">
      <c r="F854" s="1">
        <v>853</v>
      </c>
      <c r="G854" s="1">
        <f t="shared" ca="1" si="188"/>
        <v>273392</v>
      </c>
      <c r="H854" s="1">
        <f t="shared" ca="1" si="187"/>
        <v>810059</v>
      </c>
      <c r="I854" s="1">
        <f t="shared" ca="1" si="187"/>
        <v>331590</v>
      </c>
      <c r="J854" s="1">
        <f t="shared" ca="1" si="187"/>
        <v>352246</v>
      </c>
      <c r="K854" s="1">
        <f t="shared" ca="1" si="187"/>
        <v>711492</v>
      </c>
      <c r="L854" s="1">
        <f t="shared" ca="1" si="187"/>
        <v>624284</v>
      </c>
      <c r="M854" s="1">
        <f t="shared" ca="1" si="187"/>
        <v>138193</v>
      </c>
      <c r="N854" s="1">
        <f t="shared" ca="1" si="187"/>
        <v>435600</v>
      </c>
      <c r="O854" s="1">
        <f t="shared" ca="1" si="187"/>
        <v>699907</v>
      </c>
      <c r="P854" s="1">
        <f t="shared" ca="1" si="187"/>
        <v>77067</v>
      </c>
      <c r="Q854" s="1" t="str">
        <f t="shared" ca="1" si="189"/>
        <v>嫪毐</v>
      </c>
      <c r="R854" s="1" t="str">
        <f t="shared" ca="1" si="190"/>
        <v>朱亥</v>
      </c>
      <c r="S854" s="1" t="str">
        <f t="shared" ca="1" si="191"/>
        <v>嫪毐</v>
      </c>
      <c r="T854" s="1" t="str">
        <f t="shared" ca="1" si="192"/>
        <v>嫪毐</v>
      </c>
      <c r="U854" s="1" t="str">
        <f t="shared" ca="1" si="193"/>
        <v>朱亥</v>
      </c>
      <c r="V854" s="1" t="str">
        <f t="shared" ca="1" si="194"/>
        <v>朱亥</v>
      </c>
      <c r="W854" s="1" t="str">
        <f t="shared" ca="1" si="195"/>
        <v>嫪毐</v>
      </c>
      <c r="X854" s="1" t="str">
        <f t="shared" ca="1" si="196"/>
        <v>田忌</v>
      </c>
      <c r="Y854" s="1" t="str">
        <f t="shared" ca="1" si="197"/>
        <v>朱亥</v>
      </c>
      <c r="Z854" s="1" t="str">
        <f t="shared" ca="1" si="198"/>
        <v>吕不韦</v>
      </c>
    </row>
    <row r="855" spans="6:26" x14ac:dyDescent="0.2">
      <c r="F855" s="1">
        <v>854</v>
      </c>
      <c r="G855" s="1">
        <f t="shared" ca="1" si="188"/>
        <v>346932</v>
      </c>
      <c r="H855" s="1">
        <f t="shared" ca="1" si="187"/>
        <v>148098</v>
      </c>
      <c r="I855" s="1">
        <f t="shared" ca="1" si="187"/>
        <v>385145</v>
      </c>
      <c r="J855" s="1">
        <f t="shared" ca="1" si="187"/>
        <v>30513</v>
      </c>
      <c r="K855" s="1">
        <f t="shared" ca="1" si="187"/>
        <v>48001</v>
      </c>
      <c r="L855" s="1">
        <f t="shared" ca="1" si="187"/>
        <v>207258</v>
      </c>
      <c r="M855" s="1">
        <f t="shared" ca="1" si="187"/>
        <v>300791</v>
      </c>
      <c r="N855" s="1">
        <f t="shared" ca="1" si="187"/>
        <v>108284</v>
      </c>
      <c r="O855" s="1">
        <f t="shared" ca="1" si="187"/>
        <v>987921</v>
      </c>
      <c r="P855" s="1">
        <f t="shared" ca="1" si="187"/>
        <v>223879</v>
      </c>
      <c r="Q855" s="1" t="str">
        <f t="shared" ca="1" si="189"/>
        <v>嫪毐</v>
      </c>
      <c r="R855" s="1" t="str">
        <f t="shared" ca="1" si="190"/>
        <v>嫪毐</v>
      </c>
      <c r="S855" s="1" t="str">
        <f t="shared" ca="1" si="191"/>
        <v>嫪毐</v>
      </c>
      <c r="T855" s="1" t="str">
        <f t="shared" ca="1" si="192"/>
        <v>聂荌</v>
      </c>
      <c r="U855" s="1" t="str">
        <f t="shared" ca="1" si="193"/>
        <v>专诸</v>
      </c>
      <c r="V855" s="1" t="str">
        <f t="shared" ca="1" si="194"/>
        <v>嫪毐</v>
      </c>
      <c r="W855" s="1" t="str">
        <f t="shared" ca="1" si="195"/>
        <v>嫪毐</v>
      </c>
      <c r="X855" s="1" t="str">
        <f t="shared" ca="1" si="196"/>
        <v>嫪毐</v>
      </c>
      <c r="Y855" s="1" t="str">
        <f t="shared" ca="1" si="197"/>
        <v>褒姒</v>
      </c>
      <c r="Z855" s="1" t="str">
        <f t="shared" ca="1" si="198"/>
        <v>嫪毐</v>
      </c>
    </row>
    <row r="856" spans="6:26" x14ac:dyDescent="0.2">
      <c r="F856" s="1">
        <v>855</v>
      </c>
      <c r="G856" s="1">
        <f t="shared" ca="1" si="188"/>
        <v>465276</v>
      </c>
      <c r="H856" s="1">
        <f t="shared" ca="1" si="187"/>
        <v>353519</v>
      </c>
      <c r="I856" s="1">
        <f t="shared" ca="1" si="187"/>
        <v>22885</v>
      </c>
      <c r="J856" s="1">
        <f t="shared" ca="1" si="187"/>
        <v>949884</v>
      </c>
      <c r="K856" s="1">
        <f t="shared" ca="1" si="187"/>
        <v>779273</v>
      </c>
      <c r="L856" s="1">
        <f t="shared" ca="1" si="187"/>
        <v>273068</v>
      </c>
      <c r="M856" s="1">
        <f t="shared" ca="1" si="187"/>
        <v>153196</v>
      </c>
      <c r="N856" s="1">
        <f t="shared" ca="1" si="187"/>
        <v>720284</v>
      </c>
      <c r="O856" s="1">
        <f t="shared" ca="1" si="187"/>
        <v>477673</v>
      </c>
      <c r="P856" s="1">
        <f t="shared" ca="1" si="187"/>
        <v>148302</v>
      </c>
      <c r="Q856" s="1" t="str">
        <f t="shared" ca="1" si="189"/>
        <v>孙膑</v>
      </c>
      <c r="R856" s="1" t="str">
        <f t="shared" ca="1" si="190"/>
        <v>嫪毐</v>
      </c>
      <c r="S856" s="1" t="str">
        <f t="shared" ca="1" si="191"/>
        <v>聂荌</v>
      </c>
      <c r="T856" s="1" t="str">
        <f t="shared" ca="1" si="192"/>
        <v>申不害</v>
      </c>
      <c r="U856" s="1" t="str">
        <f t="shared" ca="1" si="193"/>
        <v>朱亥</v>
      </c>
      <c r="V856" s="1" t="str">
        <f t="shared" ca="1" si="194"/>
        <v>嫪毐</v>
      </c>
      <c r="W856" s="1" t="str">
        <f t="shared" ca="1" si="195"/>
        <v>嫪毐</v>
      </c>
      <c r="X856" s="1" t="str">
        <f t="shared" ca="1" si="196"/>
        <v>朱亥</v>
      </c>
      <c r="Y856" s="1" t="str">
        <f t="shared" ca="1" si="197"/>
        <v>春申君</v>
      </c>
      <c r="Z856" s="1" t="str">
        <f t="shared" ca="1" si="198"/>
        <v>嫪毐</v>
      </c>
    </row>
    <row r="857" spans="6:26" x14ac:dyDescent="0.2">
      <c r="F857" s="1">
        <v>856</v>
      </c>
      <c r="G857" s="1">
        <f t="shared" ca="1" si="188"/>
        <v>102467</v>
      </c>
      <c r="H857" s="1">
        <f t="shared" ca="1" si="187"/>
        <v>979207</v>
      </c>
      <c r="I857" s="1">
        <f t="shared" ca="1" si="187"/>
        <v>408028</v>
      </c>
      <c r="J857" s="1">
        <f t="shared" ca="1" si="187"/>
        <v>407375</v>
      </c>
      <c r="K857" s="1">
        <f t="shared" ca="1" si="187"/>
        <v>258933</v>
      </c>
      <c r="L857" s="1">
        <f t="shared" ca="1" si="187"/>
        <v>435060</v>
      </c>
      <c r="M857" s="1">
        <f t="shared" ca="1" si="187"/>
        <v>835900</v>
      </c>
      <c r="N857" s="1">
        <f t="shared" ca="1" si="187"/>
        <v>268645</v>
      </c>
      <c r="O857" s="1">
        <f t="shared" ca="1" si="187"/>
        <v>577708</v>
      </c>
      <c r="P857" s="1">
        <f t="shared" ca="1" si="187"/>
        <v>652888</v>
      </c>
      <c r="Q857" s="1" t="str">
        <f t="shared" ca="1" si="189"/>
        <v>嫪毐</v>
      </c>
      <c r="R857" s="1" t="str">
        <f t="shared" ca="1" si="190"/>
        <v>秦开</v>
      </c>
      <c r="S857" s="1" t="str">
        <f t="shared" ca="1" si="191"/>
        <v>钟无艳</v>
      </c>
      <c r="T857" s="1" t="str">
        <f t="shared" ca="1" si="192"/>
        <v>钟无艳</v>
      </c>
      <c r="U857" s="1" t="str">
        <f t="shared" ca="1" si="193"/>
        <v>嫪毐</v>
      </c>
      <c r="V857" s="1" t="str">
        <f t="shared" ca="1" si="194"/>
        <v>田忌</v>
      </c>
      <c r="W857" s="1" t="str">
        <f t="shared" ca="1" si="195"/>
        <v>朱亥</v>
      </c>
      <c r="X857" s="1" t="str">
        <f t="shared" ca="1" si="196"/>
        <v>嫪毐</v>
      </c>
      <c r="Y857" s="1" t="str">
        <f t="shared" ca="1" si="197"/>
        <v>庞涓</v>
      </c>
      <c r="Z857" s="1" t="str">
        <f t="shared" ca="1" si="198"/>
        <v>朱亥</v>
      </c>
    </row>
    <row r="858" spans="6:26" x14ac:dyDescent="0.2">
      <c r="F858" s="1">
        <v>857</v>
      </c>
      <c r="G858" s="1">
        <f t="shared" ca="1" si="188"/>
        <v>825089</v>
      </c>
      <c r="H858" s="1">
        <f t="shared" ca="1" si="187"/>
        <v>102290</v>
      </c>
      <c r="I858" s="1">
        <f t="shared" ca="1" si="187"/>
        <v>660132</v>
      </c>
      <c r="J858" s="1">
        <f t="shared" ca="1" si="187"/>
        <v>982254</v>
      </c>
      <c r="K858" s="1">
        <f t="shared" ca="1" si="187"/>
        <v>213596</v>
      </c>
      <c r="L858" s="1">
        <f t="shared" ca="1" si="187"/>
        <v>856760</v>
      </c>
      <c r="M858" s="1">
        <f t="shared" ca="1" si="187"/>
        <v>873349</v>
      </c>
      <c r="N858" s="1">
        <f t="shared" ca="1" si="187"/>
        <v>35966</v>
      </c>
      <c r="O858" s="1">
        <f t="shared" ca="1" si="187"/>
        <v>221194</v>
      </c>
      <c r="P858" s="1">
        <f t="shared" ca="1" si="187"/>
        <v>796036</v>
      </c>
      <c r="Q858" s="1" t="str">
        <f t="shared" ca="1" si="189"/>
        <v>朱亥</v>
      </c>
      <c r="R858" s="1" t="str">
        <f t="shared" ca="1" si="190"/>
        <v>嫪毐</v>
      </c>
      <c r="S858" s="1" t="str">
        <f t="shared" ca="1" si="191"/>
        <v>朱亥</v>
      </c>
      <c r="T858" s="1" t="str">
        <f t="shared" ca="1" si="192"/>
        <v>秦开</v>
      </c>
      <c r="U858" s="1" t="str">
        <f t="shared" ca="1" si="193"/>
        <v>嫪毐</v>
      </c>
      <c r="V858" s="1" t="str">
        <f t="shared" ca="1" si="194"/>
        <v>朱亥</v>
      </c>
      <c r="W858" s="1" t="str">
        <f t="shared" ca="1" si="195"/>
        <v>朱亥</v>
      </c>
      <c r="X858" s="1" t="str">
        <f t="shared" ca="1" si="196"/>
        <v>聂荌</v>
      </c>
      <c r="Y858" s="1" t="str">
        <f t="shared" ca="1" si="197"/>
        <v>嫪毐</v>
      </c>
      <c r="Z858" s="1" t="str">
        <f t="shared" ca="1" si="198"/>
        <v>朱亥</v>
      </c>
    </row>
    <row r="859" spans="6:26" x14ac:dyDescent="0.2">
      <c r="F859" s="1">
        <v>858</v>
      </c>
      <c r="G859" s="1">
        <f t="shared" ca="1" si="188"/>
        <v>559444</v>
      </c>
      <c r="H859" s="1">
        <f t="shared" ca="1" si="187"/>
        <v>43678</v>
      </c>
      <c r="I859" s="1">
        <f t="shared" ca="1" si="187"/>
        <v>39497</v>
      </c>
      <c r="J859" s="1">
        <f t="shared" ca="1" si="187"/>
        <v>943685</v>
      </c>
      <c r="K859" s="1">
        <f t="shared" ca="1" si="187"/>
        <v>495610</v>
      </c>
      <c r="L859" s="1">
        <f t="shared" ca="1" si="187"/>
        <v>436541</v>
      </c>
      <c r="M859" s="1">
        <f t="shared" ca="1" si="187"/>
        <v>859742</v>
      </c>
      <c r="N859" s="1">
        <f t="shared" ca="1" si="187"/>
        <v>831171</v>
      </c>
      <c r="O859" s="1">
        <f t="shared" ca="1" si="187"/>
        <v>620939</v>
      </c>
      <c r="P859" s="1">
        <f t="shared" ca="1" si="187"/>
        <v>762851</v>
      </c>
      <c r="Q859" s="1" t="str">
        <f t="shared" ca="1" si="189"/>
        <v>庞涓</v>
      </c>
      <c r="R859" s="1" t="str">
        <f t="shared" ca="1" si="190"/>
        <v>聂荌</v>
      </c>
      <c r="S859" s="1" t="str">
        <f t="shared" ca="1" si="191"/>
        <v>聂荌</v>
      </c>
      <c r="T859" s="1" t="str">
        <f t="shared" ca="1" si="192"/>
        <v>暴鸢</v>
      </c>
      <c r="U859" s="1" t="str">
        <f t="shared" ca="1" si="193"/>
        <v>春申君</v>
      </c>
      <c r="V859" s="1" t="str">
        <f t="shared" ca="1" si="194"/>
        <v>田忌</v>
      </c>
      <c r="W859" s="1" t="str">
        <f t="shared" ca="1" si="195"/>
        <v>朱亥</v>
      </c>
      <c r="X859" s="1" t="str">
        <f t="shared" ca="1" si="196"/>
        <v>朱亥</v>
      </c>
      <c r="Y859" s="1" t="str">
        <f t="shared" ca="1" si="197"/>
        <v>朱亥</v>
      </c>
      <c r="Z859" s="1" t="str">
        <f t="shared" ca="1" si="198"/>
        <v>朱亥</v>
      </c>
    </row>
    <row r="860" spans="6:26" x14ac:dyDescent="0.2">
      <c r="F860" s="1">
        <v>859</v>
      </c>
      <c r="G860" s="1">
        <f t="shared" ca="1" si="188"/>
        <v>459730</v>
      </c>
      <c r="H860" s="1">
        <f t="shared" ca="1" si="187"/>
        <v>47876</v>
      </c>
      <c r="I860" s="1">
        <f t="shared" ca="1" si="187"/>
        <v>114490</v>
      </c>
      <c r="J860" s="1">
        <f t="shared" ca="1" si="187"/>
        <v>668077</v>
      </c>
      <c r="K860" s="1">
        <f t="shared" ca="1" si="187"/>
        <v>6787</v>
      </c>
      <c r="L860" s="1">
        <f t="shared" ca="1" si="187"/>
        <v>427310</v>
      </c>
      <c r="M860" s="1">
        <f t="shared" ca="1" si="187"/>
        <v>704261</v>
      </c>
      <c r="N860" s="1">
        <f t="shared" ca="1" si="187"/>
        <v>784461</v>
      </c>
      <c r="O860" s="1">
        <f t="shared" ca="1" si="187"/>
        <v>56152</v>
      </c>
      <c r="P860" s="1">
        <f t="shared" ref="H860:P889" ca="1" si="199">RANDBETWEEN(1,1000000)</f>
        <v>921560</v>
      </c>
      <c r="Q860" s="1" t="str">
        <f t="shared" ca="1" si="189"/>
        <v>司马穰苴</v>
      </c>
      <c r="R860" s="1" t="str">
        <f t="shared" ca="1" si="190"/>
        <v>专诸</v>
      </c>
      <c r="S860" s="1" t="str">
        <f t="shared" ca="1" si="191"/>
        <v>嫪毐</v>
      </c>
      <c r="T860" s="1" t="str">
        <f t="shared" ca="1" si="192"/>
        <v>朱亥</v>
      </c>
      <c r="U860" s="1" t="str">
        <f t="shared" ca="1" si="193"/>
        <v>义渠骇</v>
      </c>
      <c r="V860" s="1" t="str">
        <f t="shared" ca="1" si="194"/>
        <v>扁鹊</v>
      </c>
      <c r="W860" s="1" t="str">
        <f t="shared" ca="1" si="195"/>
        <v>朱亥</v>
      </c>
      <c r="X860" s="1" t="str">
        <f t="shared" ca="1" si="196"/>
        <v>朱亥</v>
      </c>
      <c r="Y860" s="1" t="str">
        <f t="shared" ca="1" si="197"/>
        <v>专诸</v>
      </c>
      <c r="Z860" s="1" t="str">
        <f t="shared" ca="1" si="198"/>
        <v>暴鸢</v>
      </c>
    </row>
    <row r="861" spans="6:26" x14ac:dyDescent="0.2">
      <c r="F861" s="1">
        <v>860</v>
      </c>
      <c r="G861" s="1">
        <f t="shared" ca="1" si="188"/>
        <v>511988</v>
      </c>
      <c r="H861" s="1">
        <f t="shared" ca="1" si="199"/>
        <v>219952</v>
      </c>
      <c r="I861" s="1">
        <f t="shared" ca="1" si="199"/>
        <v>336530</v>
      </c>
      <c r="J861" s="1">
        <f t="shared" ca="1" si="199"/>
        <v>366609</v>
      </c>
      <c r="K861" s="1">
        <f t="shared" ca="1" si="199"/>
        <v>246796</v>
      </c>
      <c r="L861" s="1">
        <f t="shared" ca="1" si="199"/>
        <v>613236</v>
      </c>
      <c r="M861" s="1">
        <f t="shared" ca="1" si="199"/>
        <v>576886</v>
      </c>
      <c r="N861" s="1">
        <f t="shared" ca="1" si="199"/>
        <v>138687</v>
      </c>
      <c r="O861" s="1">
        <f t="shared" ca="1" si="199"/>
        <v>601790</v>
      </c>
      <c r="P861" s="1">
        <f t="shared" ca="1" si="199"/>
        <v>327300</v>
      </c>
      <c r="Q861" s="1" t="str">
        <f t="shared" ca="1" si="189"/>
        <v>莫邪</v>
      </c>
      <c r="R861" s="1" t="str">
        <f t="shared" ca="1" si="190"/>
        <v>嫪毐</v>
      </c>
      <c r="S861" s="1" t="str">
        <f t="shared" ca="1" si="191"/>
        <v>嫪毐</v>
      </c>
      <c r="T861" s="1" t="str">
        <f t="shared" ca="1" si="192"/>
        <v>嫪毐</v>
      </c>
      <c r="U861" s="1" t="str">
        <f t="shared" ca="1" si="193"/>
        <v>嫪毐</v>
      </c>
      <c r="V861" s="1" t="str">
        <f t="shared" ca="1" si="194"/>
        <v>朱亥</v>
      </c>
      <c r="W861" s="1" t="str">
        <f t="shared" ca="1" si="195"/>
        <v>庞涓</v>
      </c>
      <c r="X861" s="1" t="str">
        <f t="shared" ca="1" si="196"/>
        <v>嫪毐</v>
      </c>
      <c r="Y861" s="1" t="str">
        <f t="shared" ca="1" si="197"/>
        <v>朱亥</v>
      </c>
      <c r="Z861" s="1" t="str">
        <f t="shared" ca="1" si="198"/>
        <v>嫪毐</v>
      </c>
    </row>
    <row r="862" spans="6:26" x14ac:dyDescent="0.2">
      <c r="F862" s="1">
        <v>861</v>
      </c>
      <c r="G862" s="1">
        <f t="shared" ca="1" si="188"/>
        <v>300666</v>
      </c>
      <c r="H862" s="1">
        <f t="shared" ca="1" si="199"/>
        <v>275583</v>
      </c>
      <c r="I862" s="1">
        <f t="shared" ca="1" si="199"/>
        <v>541098</v>
      </c>
      <c r="J862" s="1">
        <f t="shared" ca="1" si="199"/>
        <v>515864</v>
      </c>
      <c r="K862" s="1">
        <f t="shared" ca="1" si="199"/>
        <v>366920</v>
      </c>
      <c r="L862" s="1">
        <f t="shared" ca="1" si="199"/>
        <v>27110</v>
      </c>
      <c r="M862" s="1">
        <f t="shared" ca="1" si="199"/>
        <v>380763</v>
      </c>
      <c r="N862" s="1">
        <f t="shared" ca="1" si="199"/>
        <v>730849</v>
      </c>
      <c r="O862" s="1">
        <f t="shared" ca="1" si="199"/>
        <v>452607</v>
      </c>
      <c r="P862" s="1">
        <f t="shared" ca="1" si="199"/>
        <v>155543</v>
      </c>
      <c r="Q862" s="1" t="str">
        <f t="shared" ca="1" si="189"/>
        <v>嫪毐</v>
      </c>
      <c r="R862" s="1" t="str">
        <f t="shared" ca="1" si="190"/>
        <v>嫪毐</v>
      </c>
      <c r="S862" s="1" t="str">
        <f t="shared" ca="1" si="191"/>
        <v>孙叔敖</v>
      </c>
      <c r="T862" s="1" t="str">
        <f t="shared" ca="1" si="192"/>
        <v>莫邪</v>
      </c>
      <c r="U862" s="1" t="str">
        <f t="shared" ca="1" si="193"/>
        <v>嫪毐</v>
      </c>
      <c r="V862" s="1" t="str">
        <f t="shared" ca="1" si="194"/>
        <v>聂荌</v>
      </c>
      <c r="W862" s="1" t="str">
        <f t="shared" ca="1" si="195"/>
        <v>嫪毐</v>
      </c>
      <c r="X862" s="1" t="str">
        <f t="shared" ca="1" si="196"/>
        <v>朱亥</v>
      </c>
      <c r="Y862" s="1" t="str">
        <f t="shared" ca="1" si="197"/>
        <v>田忌</v>
      </c>
      <c r="Z862" s="1" t="str">
        <f t="shared" ca="1" si="198"/>
        <v>嫪毐</v>
      </c>
    </row>
    <row r="863" spans="6:26" x14ac:dyDescent="0.2">
      <c r="F863" s="1">
        <v>862</v>
      </c>
      <c r="G863" s="1">
        <f t="shared" ca="1" si="188"/>
        <v>955681</v>
      </c>
      <c r="H863" s="1">
        <f t="shared" ca="1" si="199"/>
        <v>759878</v>
      </c>
      <c r="I863" s="1">
        <f t="shared" ca="1" si="199"/>
        <v>877031</v>
      </c>
      <c r="J863" s="1">
        <f t="shared" ca="1" si="199"/>
        <v>678074</v>
      </c>
      <c r="K863" s="1">
        <f t="shared" ca="1" si="199"/>
        <v>834922</v>
      </c>
      <c r="L863" s="1">
        <f t="shared" ca="1" si="199"/>
        <v>145942</v>
      </c>
      <c r="M863" s="1">
        <f t="shared" ca="1" si="199"/>
        <v>113812</v>
      </c>
      <c r="N863" s="1">
        <f t="shared" ca="1" si="199"/>
        <v>561846</v>
      </c>
      <c r="O863" s="1">
        <f t="shared" ca="1" si="199"/>
        <v>475797</v>
      </c>
      <c r="P863" s="1">
        <f t="shared" ca="1" si="199"/>
        <v>703736</v>
      </c>
      <c r="Q863" s="1" t="str">
        <f t="shared" ca="1" si="189"/>
        <v>荆轲</v>
      </c>
      <c r="R863" s="1" t="str">
        <f t="shared" ca="1" si="190"/>
        <v>朱亥</v>
      </c>
      <c r="S863" s="1" t="str">
        <f t="shared" ca="1" si="191"/>
        <v>朱亥</v>
      </c>
      <c r="T863" s="1" t="str">
        <f t="shared" ca="1" si="192"/>
        <v>朱亥</v>
      </c>
      <c r="U863" s="1" t="str">
        <f t="shared" ca="1" si="193"/>
        <v>朱亥</v>
      </c>
      <c r="V863" s="1" t="str">
        <f t="shared" ca="1" si="194"/>
        <v>嫪毐</v>
      </c>
      <c r="W863" s="1" t="str">
        <f t="shared" ca="1" si="195"/>
        <v>嫪毐</v>
      </c>
      <c r="X863" s="1" t="str">
        <f t="shared" ca="1" si="196"/>
        <v>庞涓</v>
      </c>
      <c r="Y863" s="1" t="str">
        <f t="shared" ca="1" si="197"/>
        <v>春申君</v>
      </c>
      <c r="Z863" s="1" t="str">
        <f t="shared" ca="1" si="198"/>
        <v>朱亥</v>
      </c>
    </row>
    <row r="864" spans="6:26" x14ac:dyDescent="0.2">
      <c r="F864" s="1">
        <v>863</v>
      </c>
      <c r="G864" s="1">
        <f t="shared" ca="1" si="188"/>
        <v>289559</v>
      </c>
      <c r="H864" s="1">
        <f t="shared" ca="1" si="199"/>
        <v>723724</v>
      </c>
      <c r="I864" s="1">
        <f t="shared" ca="1" si="199"/>
        <v>583823</v>
      </c>
      <c r="J864" s="1">
        <f t="shared" ca="1" si="199"/>
        <v>272897</v>
      </c>
      <c r="K864" s="1">
        <f t="shared" ca="1" si="199"/>
        <v>311619</v>
      </c>
      <c r="L864" s="1">
        <f t="shared" ca="1" si="199"/>
        <v>873996</v>
      </c>
      <c r="M864" s="1">
        <f t="shared" ca="1" si="199"/>
        <v>19581</v>
      </c>
      <c r="N864" s="1">
        <f t="shared" ca="1" si="199"/>
        <v>221349</v>
      </c>
      <c r="O864" s="1">
        <f t="shared" ca="1" si="199"/>
        <v>80240</v>
      </c>
      <c r="P864" s="1">
        <f t="shared" ca="1" si="199"/>
        <v>12759</v>
      </c>
      <c r="Q864" s="1" t="str">
        <f t="shared" ca="1" si="189"/>
        <v>嫪毐</v>
      </c>
      <c r="R864" s="1" t="str">
        <f t="shared" ca="1" si="190"/>
        <v>朱亥</v>
      </c>
      <c r="S864" s="1" t="str">
        <f t="shared" ca="1" si="191"/>
        <v>朱亥</v>
      </c>
      <c r="T864" s="1" t="str">
        <f t="shared" ca="1" si="192"/>
        <v>嫪毐</v>
      </c>
      <c r="U864" s="1" t="str">
        <f t="shared" ca="1" si="193"/>
        <v>嫪毐</v>
      </c>
      <c r="V864" s="1" t="str">
        <f t="shared" ca="1" si="194"/>
        <v>朱亥</v>
      </c>
      <c r="W864" s="1" t="str">
        <f t="shared" ca="1" si="195"/>
        <v>聂荌</v>
      </c>
      <c r="X864" s="1" t="str">
        <f t="shared" ca="1" si="196"/>
        <v>嫪毐</v>
      </c>
      <c r="Y864" s="1" t="str">
        <f t="shared" ca="1" si="197"/>
        <v>吕不韦</v>
      </c>
      <c r="Z864" s="1" t="str">
        <f t="shared" ca="1" si="198"/>
        <v>信陵君</v>
      </c>
    </row>
    <row r="865" spans="6:26" x14ac:dyDescent="0.2">
      <c r="F865" s="1">
        <v>864</v>
      </c>
      <c r="G865" s="1">
        <f t="shared" ca="1" si="188"/>
        <v>750414</v>
      </c>
      <c r="H865" s="1">
        <f t="shared" ca="1" si="199"/>
        <v>162716</v>
      </c>
      <c r="I865" s="1">
        <f t="shared" ca="1" si="199"/>
        <v>942729</v>
      </c>
      <c r="J865" s="1">
        <f t="shared" ca="1" si="199"/>
        <v>568309</v>
      </c>
      <c r="K865" s="1">
        <f t="shared" ca="1" si="199"/>
        <v>909778</v>
      </c>
      <c r="L865" s="1">
        <f t="shared" ca="1" si="199"/>
        <v>857055</v>
      </c>
      <c r="M865" s="1">
        <f t="shared" ca="1" si="199"/>
        <v>726326</v>
      </c>
      <c r="N865" s="1">
        <f t="shared" ca="1" si="199"/>
        <v>444883</v>
      </c>
      <c r="O865" s="1">
        <f t="shared" ca="1" si="199"/>
        <v>463459</v>
      </c>
      <c r="P865" s="1">
        <f t="shared" ca="1" si="199"/>
        <v>73644</v>
      </c>
      <c r="Q865" s="1" t="str">
        <f t="shared" ca="1" si="189"/>
        <v>朱亥</v>
      </c>
      <c r="R865" s="1" t="str">
        <f t="shared" ca="1" si="190"/>
        <v>嫪毐</v>
      </c>
      <c r="S865" s="1" t="str">
        <f t="shared" ca="1" si="191"/>
        <v>暴鸢</v>
      </c>
      <c r="T865" s="1" t="str">
        <f t="shared" ca="1" si="192"/>
        <v>庞涓</v>
      </c>
      <c r="U865" s="1" t="str">
        <f t="shared" ca="1" si="193"/>
        <v>西门豹</v>
      </c>
      <c r="V865" s="1" t="str">
        <f t="shared" ca="1" si="194"/>
        <v>朱亥</v>
      </c>
      <c r="W865" s="1" t="str">
        <f t="shared" ca="1" si="195"/>
        <v>朱亥</v>
      </c>
      <c r="X865" s="1" t="str">
        <f t="shared" ca="1" si="196"/>
        <v>田忌</v>
      </c>
      <c r="Y865" s="1" t="str">
        <f t="shared" ca="1" si="197"/>
        <v>孙膑</v>
      </c>
      <c r="Z865" s="1" t="str">
        <f t="shared" ca="1" si="198"/>
        <v>田单</v>
      </c>
    </row>
    <row r="866" spans="6:26" x14ac:dyDescent="0.2">
      <c r="F866" s="1">
        <v>865</v>
      </c>
      <c r="G866" s="1">
        <f t="shared" ca="1" si="188"/>
        <v>831579</v>
      </c>
      <c r="H866" s="1">
        <f t="shared" ca="1" si="199"/>
        <v>923934</v>
      </c>
      <c r="I866" s="1">
        <f t="shared" ca="1" si="199"/>
        <v>84378</v>
      </c>
      <c r="J866" s="1">
        <f t="shared" ca="1" si="199"/>
        <v>515427</v>
      </c>
      <c r="K866" s="1">
        <f t="shared" ca="1" si="199"/>
        <v>466079</v>
      </c>
      <c r="L866" s="1">
        <f t="shared" ca="1" si="199"/>
        <v>969506</v>
      </c>
      <c r="M866" s="1">
        <f t="shared" ca="1" si="199"/>
        <v>147573</v>
      </c>
      <c r="N866" s="1">
        <f t="shared" ca="1" si="199"/>
        <v>45372</v>
      </c>
      <c r="O866" s="1">
        <f t="shared" ca="1" si="199"/>
        <v>673471</v>
      </c>
      <c r="P866" s="1">
        <f t="shared" ca="1" si="199"/>
        <v>996916</v>
      </c>
      <c r="Q866" s="1" t="str">
        <f t="shared" ca="1" si="189"/>
        <v>朱亥</v>
      </c>
      <c r="R866" s="1" t="str">
        <f t="shared" ca="1" si="190"/>
        <v>暴鸢</v>
      </c>
      <c r="S866" s="1" t="str">
        <f t="shared" ca="1" si="191"/>
        <v>嫪毐</v>
      </c>
      <c r="T866" s="1" t="str">
        <f t="shared" ca="1" si="192"/>
        <v>莫邪</v>
      </c>
      <c r="U866" s="1" t="str">
        <f t="shared" ca="1" si="193"/>
        <v>孙膑</v>
      </c>
      <c r="V866" s="1" t="str">
        <f t="shared" ca="1" si="194"/>
        <v>秦开</v>
      </c>
      <c r="W866" s="1" t="str">
        <f t="shared" ca="1" si="195"/>
        <v>嫪毐</v>
      </c>
      <c r="X866" s="1" t="str">
        <f t="shared" ca="1" si="196"/>
        <v>专诸</v>
      </c>
      <c r="Y866" s="1" t="str">
        <f t="shared" ca="1" si="197"/>
        <v>朱亥</v>
      </c>
      <c r="Z866" s="1" t="str">
        <f t="shared" ca="1" si="198"/>
        <v>伍子胥</v>
      </c>
    </row>
    <row r="867" spans="6:26" x14ac:dyDescent="0.2">
      <c r="F867" s="1">
        <v>866</v>
      </c>
      <c r="G867" s="1">
        <f t="shared" ca="1" si="188"/>
        <v>52931</v>
      </c>
      <c r="H867" s="1">
        <f t="shared" ca="1" si="199"/>
        <v>900714</v>
      </c>
      <c r="I867" s="1">
        <f t="shared" ca="1" si="199"/>
        <v>708699</v>
      </c>
      <c r="J867" s="1">
        <f t="shared" ca="1" si="199"/>
        <v>369907</v>
      </c>
      <c r="K867" s="1">
        <f t="shared" ca="1" si="199"/>
        <v>414642</v>
      </c>
      <c r="L867" s="1">
        <f t="shared" ca="1" si="199"/>
        <v>644896</v>
      </c>
      <c r="M867" s="1">
        <f t="shared" ca="1" si="199"/>
        <v>419810</v>
      </c>
      <c r="N867" s="1">
        <f t="shared" ca="1" si="199"/>
        <v>687587</v>
      </c>
      <c r="O867" s="1">
        <f t="shared" ca="1" si="199"/>
        <v>410758</v>
      </c>
      <c r="P867" s="1">
        <f t="shared" ca="1" si="199"/>
        <v>24922</v>
      </c>
      <c r="Q867" s="1" t="str">
        <f t="shared" ca="1" si="189"/>
        <v>专诸</v>
      </c>
      <c r="R867" s="1" t="str">
        <f t="shared" ca="1" si="190"/>
        <v>西门豹</v>
      </c>
      <c r="S867" s="1" t="str">
        <f t="shared" ca="1" si="191"/>
        <v>朱亥</v>
      </c>
      <c r="T867" s="1" t="str">
        <f t="shared" ca="1" si="192"/>
        <v>嫪毐</v>
      </c>
      <c r="U867" s="1" t="str">
        <f t="shared" ca="1" si="193"/>
        <v>钟无艳</v>
      </c>
      <c r="V867" s="1" t="str">
        <f t="shared" ca="1" si="194"/>
        <v>朱亥</v>
      </c>
      <c r="W867" s="1" t="str">
        <f t="shared" ca="1" si="195"/>
        <v>钟无艳</v>
      </c>
      <c r="X867" s="1" t="str">
        <f t="shared" ca="1" si="196"/>
        <v>朱亥</v>
      </c>
      <c r="Y867" s="1" t="str">
        <f t="shared" ca="1" si="197"/>
        <v>钟无艳</v>
      </c>
      <c r="Z867" s="1" t="str">
        <f t="shared" ca="1" si="198"/>
        <v>聂荌</v>
      </c>
    </row>
    <row r="868" spans="6:26" x14ac:dyDescent="0.2">
      <c r="F868" s="1">
        <v>867</v>
      </c>
      <c r="G868" s="1">
        <f t="shared" ca="1" si="188"/>
        <v>276085</v>
      </c>
      <c r="H868" s="1">
        <f t="shared" ca="1" si="199"/>
        <v>837750</v>
      </c>
      <c r="I868" s="1">
        <f t="shared" ca="1" si="199"/>
        <v>423915</v>
      </c>
      <c r="J868" s="1">
        <f t="shared" ca="1" si="199"/>
        <v>317227</v>
      </c>
      <c r="K868" s="1">
        <f t="shared" ca="1" si="199"/>
        <v>891720</v>
      </c>
      <c r="L868" s="1">
        <f t="shared" ca="1" si="199"/>
        <v>205810</v>
      </c>
      <c r="M868" s="1">
        <f t="shared" ca="1" si="199"/>
        <v>397618</v>
      </c>
      <c r="N868" s="1">
        <f t="shared" ca="1" si="199"/>
        <v>398147</v>
      </c>
      <c r="O868" s="1">
        <f t="shared" ca="1" si="199"/>
        <v>156543</v>
      </c>
      <c r="P868" s="1">
        <f t="shared" ca="1" si="199"/>
        <v>435686</v>
      </c>
      <c r="Q868" s="1" t="str">
        <f t="shared" ca="1" si="189"/>
        <v>嫪毐</v>
      </c>
      <c r="R868" s="1" t="str">
        <f t="shared" ca="1" si="190"/>
        <v>朱亥</v>
      </c>
      <c r="S868" s="1" t="str">
        <f t="shared" ca="1" si="191"/>
        <v>钟无艳</v>
      </c>
      <c r="T868" s="1" t="str">
        <f t="shared" ca="1" si="192"/>
        <v>嫪毐</v>
      </c>
      <c r="U868" s="1" t="str">
        <f t="shared" ca="1" si="193"/>
        <v>西门豹</v>
      </c>
      <c r="V868" s="1" t="str">
        <f t="shared" ca="1" si="194"/>
        <v>嫪毐</v>
      </c>
      <c r="W868" s="1" t="str">
        <f t="shared" ca="1" si="195"/>
        <v>钟无艳</v>
      </c>
      <c r="X868" s="1" t="str">
        <f t="shared" ca="1" si="196"/>
        <v>钟无艳</v>
      </c>
      <c r="Y868" s="1" t="str">
        <f t="shared" ca="1" si="197"/>
        <v>嫪毐</v>
      </c>
      <c r="Z868" s="1" t="str">
        <f t="shared" ca="1" si="198"/>
        <v>田忌</v>
      </c>
    </row>
    <row r="869" spans="6:26" x14ac:dyDescent="0.2">
      <c r="F869" s="1">
        <v>868</v>
      </c>
      <c r="G869" s="1">
        <f t="shared" ca="1" si="188"/>
        <v>144852</v>
      </c>
      <c r="H869" s="1">
        <f t="shared" ca="1" si="199"/>
        <v>695185</v>
      </c>
      <c r="I869" s="1">
        <f t="shared" ca="1" si="199"/>
        <v>350691</v>
      </c>
      <c r="J869" s="1">
        <f t="shared" ca="1" si="199"/>
        <v>666823</v>
      </c>
      <c r="K869" s="1">
        <f t="shared" ca="1" si="199"/>
        <v>10553</v>
      </c>
      <c r="L869" s="1">
        <f t="shared" ca="1" si="199"/>
        <v>347831</v>
      </c>
      <c r="M869" s="1">
        <f t="shared" ca="1" si="199"/>
        <v>241568</v>
      </c>
      <c r="N869" s="1">
        <f t="shared" ca="1" si="199"/>
        <v>736934</v>
      </c>
      <c r="O869" s="1">
        <f t="shared" ca="1" si="199"/>
        <v>799686</v>
      </c>
      <c r="P869" s="1">
        <f t="shared" ca="1" si="199"/>
        <v>118040</v>
      </c>
      <c r="Q869" s="1" t="str">
        <f t="shared" ca="1" si="189"/>
        <v>嫪毐</v>
      </c>
      <c r="R869" s="1" t="str">
        <f t="shared" ca="1" si="190"/>
        <v>朱亥</v>
      </c>
      <c r="S869" s="1" t="str">
        <f t="shared" ca="1" si="191"/>
        <v>嫪毐</v>
      </c>
      <c r="T869" s="1" t="str">
        <f t="shared" ca="1" si="192"/>
        <v>朱亥</v>
      </c>
      <c r="U869" s="1" t="str">
        <f t="shared" ca="1" si="193"/>
        <v>信陵君</v>
      </c>
      <c r="V869" s="1" t="str">
        <f t="shared" ca="1" si="194"/>
        <v>嫪毐</v>
      </c>
      <c r="W869" s="1" t="str">
        <f t="shared" ca="1" si="195"/>
        <v>嫪毐</v>
      </c>
      <c r="X869" s="1" t="str">
        <f t="shared" ca="1" si="196"/>
        <v>朱亥</v>
      </c>
      <c r="Y869" s="1" t="str">
        <f t="shared" ca="1" si="197"/>
        <v>朱亥</v>
      </c>
      <c r="Z869" s="1" t="str">
        <f t="shared" ca="1" si="198"/>
        <v>嫪毐</v>
      </c>
    </row>
    <row r="870" spans="6:26" x14ac:dyDescent="0.2">
      <c r="F870" s="1">
        <v>869</v>
      </c>
      <c r="G870" s="1">
        <f t="shared" ca="1" si="188"/>
        <v>851390</v>
      </c>
      <c r="H870" s="1">
        <f t="shared" ca="1" si="199"/>
        <v>820360</v>
      </c>
      <c r="I870" s="1">
        <f t="shared" ca="1" si="199"/>
        <v>209682</v>
      </c>
      <c r="J870" s="1">
        <f t="shared" ca="1" si="199"/>
        <v>358857</v>
      </c>
      <c r="K870" s="1">
        <f t="shared" ca="1" si="199"/>
        <v>970583</v>
      </c>
      <c r="L870" s="1">
        <f t="shared" ca="1" si="199"/>
        <v>303067</v>
      </c>
      <c r="M870" s="1">
        <f t="shared" ca="1" si="199"/>
        <v>130669</v>
      </c>
      <c r="N870" s="1">
        <f t="shared" ca="1" si="199"/>
        <v>196443</v>
      </c>
      <c r="O870" s="1">
        <f t="shared" ca="1" si="199"/>
        <v>184919</v>
      </c>
      <c r="P870" s="1">
        <f t="shared" ca="1" si="199"/>
        <v>35792</v>
      </c>
      <c r="Q870" s="1" t="str">
        <f t="shared" ca="1" si="189"/>
        <v>朱亥</v>
      </c>
      <c r="R870" s="1" t="str">
        <f t="shared" ca="1" si="190"/>
        <v>朱亥</v>
      </c>
      <c r="S870" s="1" t="str">
        <f t="shared" ca="1" si="191"/>
        <v>嫪毐</v>
      </c>
      <c r="T870" s="1" t="str">
        <f t="shared" ca="1" si="192"/>
        <v>嫪毐</v>
      </c>
      <c r="U870" s="1" t="str">
        <f t="shared" ca="1" si="193"/>
        <v>秦开</v>
      </c>
      <c r="V870" s="1" t="str">
        <f t="shared" ca="1" si="194"/>
        <v>嫪毐</v>
      </c>
      <c r="W870" s="1" t="str">
        <f t="shared" ca="1" si="195"/>
        <v>嫪毐</v>
      </c>
      <c r="X870" s="1" t="str">
        <f t="shared" ca="1" si="196"/>
        <v>嫪毐</v>
      </c>
      <c r="Y870" s="1" t="str">
        <f t="shared" ca="1" si="197"/>
        <v>嫪毐</v>
      </c>
      <c r="Z870" s="1" t="str">
        <f t="shared" ca="1" si="198"/>
        <v>聂荌</v>
      </c>
    </row>
    <row r="871" spans="6:26" x14ac:dyDescent="0.2">
      <c r="F871" s="1">
        <v>870</v>
      </c>
      <c r="G871" s="1">
        <f t="shared" ca="1" si="188"/>
        <v>184168</v>
      </c>
      <c r="H871" s="1">
        <f t="shared" ca="1" si="199"/>
        <v>78707</v>
      </c>
      <c r="I871" s="1">
        <f t="shared" ca="1" si="199"/>
        <v>575044</v>
      </c>
      <c r="J871" s="1">
        <f t="shared" ca="1" si="199"/>
        <v>99536</v>
      </c>
      <c r="K871" s="1">
        <f t="shared" ca="1" si="199"/>
        <v>890859</v>
      </c>
      <c r="L871" s="1">
        <f t="shared" ca="1" si="199"/>
        <v>856005</v>
      </c>
      <c r="M871" s="1">
        <f t="shared" ca="1" si="199"/>
        <v>235098</v>
      </c>
      <c r="N871" s="1">
        <f t="shared" ca="1" si="199"/>
        <v>501142</v>
      </c>
      <c r="O871" s="1">
        <f t="shared" ca="1" si="199"/>
        <v>164269</v>
      </c>
      <c r="P871" s="1">
        <f t="shared" ca="1" si="199"/>
        <v>814454</v>
      </c>
      <c r="Q871" s="1" t="str">
        <f t="shared" ca="1" si="189"/>
        <v>嫪毐</v>
      </c>
      <c r="R871" s="1" t="str">
        <f t="shared" ca="1" si="190"/>
        <v>吕不韦</v>
      </c>
      <c r="S871" s="1" t="str">
        <f t="shared" ca="1" si="191"/>
        <v>庞涓</v>
      </c>
      <c r="T871" s="1" t="str">
        <f t="shared" ca="1" si="192"/>
        <v>嫪毐</v>
      </c>
      <c r="U871" s="1" t="str">
        <f t="shared" ca="1" si="193"/>
        <v>西门豹</v>
      </c>
      <c r="V871" s="1" t="str">
        <f t="shared" ca="1" si="194"/>
        <v>朱亥</v>
      </c>
      <c r="W871" s="1" t="str">
        <f t="shared" ca="1" si="195"/>
        <v>嫪毐</v>
      </c>
      <c r="X871" s="1" t="str">
        <f t="shared" ca="1" si="196"/>
        <v>莫邪</v>
      </c>
      <c r="Y871" s="1" t="str">
        <f t="shared" ca="1" si="197"/>
        <v>嫪毐</v>
      </c>
      <c r="Z871" s="1" t="str">
        <f t="shared" ca="1" si="198"/>
        <v>朱亥</v>
      </c>
    </row>
    <row r="872" spans="6:26" x14ac:dyDescent="0.2">
      <c r="F872" s="1">
        <v>871</v>
      </c>
      <c r="G872" s="1">
        <f t="shared" ca="1" si="188"/>
        <v>148502</v>
      </c>
      <c r="H872" s="1">
        <f t="shared" ca="1" si="199"/>
        <v>947906</v>
      </c>
      <c r="I872" s="1">
        <f t="shared" ca="1" si="199"/>
        <v>625674</v>
      </c>
      <c r="J872" s="1">
        <f t="shared" ca="1" si="199"/>
        <v>493520</v>
      </c>
      <c r="K872" s="1">
        <f t="shared" ca="1" si="199"/>
        <v>672129</v>
      </c>
      <c r="L872" s="1">
        <f t="shared" ca="1" si="199"/>
        <v>948620</v>
      </c>
      <c r="M872" s="1">
        <f t="shared" ca="1" si="199"/>
        <v>89925</v>
      </c>
      <c r="N872" s="1">
        <f t="shared" ca="1" si="199"/>
        <v>710278</v>
      </c>
      <c r="O872" s="1">
        <f t="shared" ca="1" si="199"/>
        <v>555363</v>
      </c>
      <c r="P872" s="1">
        <f t="shared" ca="1" si="199"/>
        <v>52585</v>
      </c>
      <c r="Q872" s="1" t="str">
        <f t="shared" ca="1" si="189"/>
        <v>嫪毐</v>
      </c>
      <c r="R872" s="1" t="str">
        <f t="shared" ca="1" si="190"/>
        <v>申不害</v>
      </c>
      <c r="S872" s="1" t="str">
        <f t="shared" ca="1" si="191"/>
        <v>朱亥</v>
      </c>
      <c r="T872" s="1" t="str">
        <f t="shared" ca="1" si="192"/>
        <v>春申君</v>
      </c>
      <c r="U872" s="1" t="str">
        <f t="shared" ca="1" si="193"/>
        <v>朱亥</v>
      </c>
      <c r="V872" s="1" t="str">
        <f t="shared" ca="1" si="194"/>
        <v>申不害</v>
      </c>
      <c r="W872" s="1" t="str">
        <f t="shared" ca="1" si="195"/>
        <v>嫪毐</v>
      </c>
      <c r="X872" s="1" t="str">
        <f t="shared" ca="1" si="196"/>
        <v>朱亥</v>
      </c>
      <c r="Y872" s="1" t="str">
        <f t="shared" ca="1" si="197"/>
        <v>庞涓</v>
      </c>
      <c r="Z872" s="1" t="str">
        <f t="shared" ca="1" si="198"/>
        <v>专诸</v>
      </c>
    </row>
    <row r="873" spans="6:26" x14ac:dyDescent="0.2">
      <c r="F873" s="1">
        <v>872</v>
      </c>
      <c r="G873" s="1">
        <f t="shared" ca="1" si="188"/>
        <v>973119</v>
      </c>
      <c r="H873" s="1">
        <f t="shared" ca="1" si="199"/>
        <v>511240</v>
      </c>
      <c r="I873" s="1">
        <f t="shared" ca="1" si="199"/>
        <v>320030</v>
      </c>
      <c r="J873" s="1">
        <f t="shared" ca="1" si="199"/>
        <v>285895</v>
      </c>
      <c r="K873" s="1">
        <f t="shared" ca="1" si="199"/>
        <v>895782</v>
      </c>
      <c r="L873" s="1">
        <f t="shared" ca="1" si="199"/>
        <v>595431</v>
      </c>
      <c r="M873" s="1">
        <f t="shared" ca="1" si="199"/>
        <v>929317</v>
      </c>
      <c r="N873" s="1">
        <f t="shared" ca="1" si="199"/>
        <v>279789</v>
      </c>
      <c r="O873" s="1">
        <f t="shared" ca="1" si="199"/>
        <v>604625</v>
      </c>
      <c r="P873" s="1">
        <f t="shared" ca="1" si="199"/>
        <v>771625</v>
      </c>
      <c r="Q873" s="1" t="str">
        <f t="shared" ca="1" si="189"/>
        <v>秦开</v>
      </c>
      <c r="R873" s="1" t="str">
        <f t="shared" ca="1" si="190"/>
        <v>莫邪</v>
      </c>
      <c r="S873" s="1" t="str">
        <f t="shared" ca="1" si="191"/>
        <v>嫪毐</v>
      </c>
      <c r="T873" s="1" t="str">
        <f t="shared" ca="1" si="192"/>
        <v>嫪毐</v>
      </c>
      <c r="U873" s="1" t="str">
        <f t="shared" ca="1" si="193"/>
        <v>西门豹</v>
      </c>
      <c r="V873" s="1" t="str">
        <f t="shared" ca="1" si="194"/>
        <v>朱亥</v>
      </c>
      <c r="W873" s="1" t="str">
        <f t="shared" ca="1" si="195"/>
        <v>暴鸢</v>
      </c>
      <c r="X873" s="1" t="str">
        <f t="shared" ca="1" si="196"/>
        <v>嫪毐</v>
      </c>
      <c r="Y873" s="1" t="str">
        <f t="shared" ca="1" si="197"/>
        <v>朱亥</v>
      </c>
      <c r="Z873" s="1" t="str">
        <f t="shared" ca="1" si="198"/>
        <v>朱亥</v>
      </c>
    </row>
    <row r="874" spans="6:26" x14ac:dyDescent="0.2">
      <c r="F874" s="1">
        <v>873</v>
      </c>
      <c r="G874" s="1">
        <f t="shared" ca="1" si="188"/>
        <v>836705</v>
      </c>
      <c r="H874" s="1">
        <f t="shared" ca="1" si="199"/>
        <v>326832</v>
      </c>
      <c r="I874" s="1">
        <f t="shared" ca="1" si="199"/>
        <v>254077</v>
      </c>
      <c r="J874" s="1">
        <f t="shared" ca="1" si="199"/>
        <v>535547</v>
      </c>
      <c r="K874" s="1">
        <f t="shared" ca="1" si="199"/>
        <v>397923</v>
      </c>
      <c r="L874" s="1">
        <f t="shared" ca="1" si="199"/>
        <v>462099</v>
      </c>
      <c r="M874" s="1">
        <f t="shared" ca="1" si="199"/>
        <v>426708</v>
      </c>
      <c r="N874" s="1">
        <f t="shared" ca="1" si="199"/>
        <v>439703</v>
      </c>
      <c r="O874" s="1">
        <f t="shared" ca="1" si="199"/>
        <v>166636</v>
      </c>
      <c r="P874" s="1">
        <f t="shared" ca="1" si="199"/>
        <v>836338</v>
      </c>
      <c r="Q874" s="1" t="str">
        <f t="shared" ca="1" si="189"/>
        <v>朱亥</v>
      </c>
      <c r="R874" s="1" t="str">
        <f t="shared" ca="1" si="190"/>
        <v>嫪毐</v>
      </c>
      <c r="S874" s="1" t="str">
        <f t="shared" ca="1" si="191"/>
        <v>嫪毐</v>
      </c>
      <c r="T874" s="1" t="str">
        <f t="shared" ca="1" si="192"/>
        <v>孙叔敖</v>
      </c>
      <c r="U874" s="1" t="str">
        <f t="shared" ca="1" si="193"/>
        <v>钟无艳</v>
      </c>
      <c r="V874" s="1" t="str">
        <f t="shared" ca="1" si="194"/>
        <v>孙膑</v>
      </c>
      <c r="W874" s="1" t="str">
        <f t="shared" ca="1" si="195"/>
        <v>扁鹊</v>
      </c>
      <c r="X874" s="1" t="str">
        <f t="shared" ca="1" si="196"/>
        <v>田忌</v>
      </c>
      <c r="Y874" s="1" t="str">
        <f t="shared" ca="1" si="197"/>
        <v>嫪毐</v>
      </c>
      <c r="Z874" s="1" t="str">
        <f t="shared" ca="1" si="198"/>
        <v>朱亥</v>
      </c>
    </row>
    <row r="875" spans="6:26" x14ac:dyDescent="0.2">
      <c r="F875" s="1">
        <v>874</v>
      </c>
      <c r="G875" s="1">
        <f t="shared" ca="1" si="188"/>
        <v>254470</v>
      </c>
      <c r="H875" s="1">
        <f t="shared" ca="1" si="199"/>
        <v>586505</v>
      </c>
      <c r="I875" s="1">
        <f t="shared" ca="1" si="199"/>
        <v>912286</v>
      </c>
      <c r="J875" s="1">
        <f t="shared" ca="1" si="199"/>
        <v>299854</v>
      </c>
      <c r="K875" s="1">
        <f t="shared" ca="1" si="199"/>
        <v>542972</v>
      </c>
      <c r="L875" s="1">
        <f t="shared" ca="1" si="199"/>
        <v>885731</v>
      </c>
      <c r="M875" s="1">
        <f t="shared" ca="1" si="199"/>
        <v>885135</v>
      </c>
      <c r="N875" s="1">
        <f t="shared" ca="1" si="199"/>
        <v>353890</v>
      </c>
      <c r="O875" s="1">
        <f t="shared" ca="1" si="199"/>
        <v>52373</v>
      </c>
      <c r="P875" s="1">
        <f t="shared" ca="1" si="199"/>
        <v>858099</v>
      </c>
      <c r="Q875" s="1" t="str">
        <f t="shared" ca="1" si="189"/>
        <v>嫪毐</v>
      </c>
      <c r="R875" s="1" t="str">
        <f t="shared" ca="1" si="190"/>
        <v>朱亥</v>
      </c>
      <c r="S875" s="1" t="str">
        <f t="shared" ca="1" si="191"/>
        <v>西门豹</v>
      </c>
      <c r="T875" s="1" t="str">
        <f t="shared" ca="1" si="192"/>
        <v>嫪毐</v>
      </c>
      <c r="U875" s="1" t="str">
        <f t="shared" ca="1" si="193"/>
        <v>孙叔敖</v>
      </c>
      <c r="V875" s="1" t="str">
        <f t="shared" ca="1" si="194"/>
        <v>朱亥</v>
      </c>
      <c r="W875" s="1" t="str">
        <f t="shared" ca="1" si="195"/>
        <v>朱亥</v>
      </c>
      <c r="X875" s="1" t="str">
        <f t="shared" ca="1" si="196"/>
        <v>嫪毐</v>
      </c>
      <c r="Y875" s="1" t="str">
        <f t="shared" ca="1" si="197"/>
        <v>专诸</v>
      </c>
      <c r="Z875" s="1" t="str">
        <f t="shared" ca="1" si="198"/>
        <v>朱亥</v>
      </c>
    </row>
    <row r="876" spans="6:26" x14ac:dyDescent="0.2">
      <c r="F876" s="1">
        <v>875</v>
      </c>
      <c r="G876" s="1">
        <f t="shared" ca="1" si="188"/>
        <v>596183</v>
      </c>
      <c r="H876" s="1">
        <f t="shared" ca="1" si="199"/>
        <v>561097</v>
      </c>
      <c r="I876" s="1">
        <f t="shared" ca="1" si="199"/>
        <v>392327</v>
      </c>
      <c r="J876" s="1">
        <f t="shared" ca="1" si="199"/>
        <v>960439</v>
      </c>
      <c r="K876" s="1">
        <f t="shared" ca="1" si="199"/>
        <v>747761</v>
      </c>
      <c r="L876" s="1">
        <f t="shared" ca="1" si="199"/>
        <v>836056</v>
      </c>
      <c r="M876" s="1">
        <f t="shared" ca="1" si="199"/>
        <v>893894</v>
      </c>
      <c r="N876" s="1">
        <f t="shared" ca="1" si="199"/>
        <v>863012</v>
      </c>
      <c r="O876" s="1">
        <f t="shared" ca="1" si="199"/>
        <v>317336</v>
      </c>
      <c r="P876" s="1">
        <f t="shared" ca="1" si="199"/>
        <v>480603</v>
      </c>
      <c r="Q876" s="1" t="str">
        <f t="shared" ca="1" si="189"/>
        <v>朱亥</v>
      </c>
      <c r="R876" s="1" t="str">
        <f t="shared" ca="1" si="190"/>
        <v>庞涓</v>
      </c>
      <c r="S876" s="1" t="str">
        <f t="shared" ca="1" si="191"/>
        <v>伯乐</v>
      </c>
      <c r="T876" s="1" t="str">
        <f t="shared" ca="1" si="192"/>
        <v>秦开</v>
      </c>
      <c r="U876" s="1" t="str">
        <f t="shared" ca="1" si="193"/>
        <v>朱亥</v>
      </c>
      <c r="V876" s="1" t="str">
        <f t="shared" ca="1" si="194"/>
        <v>朱亥</v>
      </c>
      <c r="W876" s="1" t="str">
        <f t="shared" ca="1" si="195"/>
        <v>西门豹</v>
      </c>
      <c r="X876" s="1" t="str">
        <f t="shared" ca="1" si="196"/>
        <v>朱亥</v>
      </c>
      <c r="Y876" s="1" t="str">
        <f t="shared" ca="1" si="197"/>
        <v>嫪毐</v>
      </c>
      <c r="Z876" s="1" t="str">
        <f t="shared" ca="1" si="198"/>
        <v>春申君</v>
      </c>
    </row>
    <row r="877" spans="6:26" x14ac:dyDescent="0.2">
      <c r="F877" s="1">
        <v>876</v>
      </c>
      <c r="G877" s="1">
        <f t="shared" ca="1" si="188"/>
        <v>190281</v>
      </c>
      <c r="H877" s="1">
        <f t="shared" ca="1" si="199"/>
        <v>982261</v>
      </c>
      <c r="I877" s="1">
        <f t="shared" ca="1" si="199"/>
        <v>243683</v>
      </c>
      <c r="J877" s="1">
        <f t="shared" ca="1" si="199"/>
        <v>61965</v>
      </c>
      <c r="K877" s="1">
        <f t="shared" ca="1" si="199"/>
        <v>430688</v>
      </c>
      <c r="L877" s="1">
        <f t="shared" ca="1" si="199"/>
        <v>800114</v>
      </c>
      <c r="M877" s="1">
        <f t="shared" ca="1" si="199"/>
        <v>199128</v>
      </c>
      <c r="N877" s="1">
        <f t="shared" ca="1" si="199"/>
        <v>961263</v>
      </c>
      <c r="O877" s="1">
        <f t="shared" ca="1" si="199"/>
        <v>181102</v>
      </c>
      <c r="P877" s="1">
        <f t="shared" ca="1" si="199"/>
        <v>268849</v>
      </c>
      <c r="Q877" s="1" t="str">
        <f t="shared" ca="1" si="189"/>
        <v>嫪毐</v>
      </c>
      <c r="R877" s="1" t="str">
        <f t="shared" ca="1" si="190"/>
        <v>秦开</v>
      </c>
      <c r="S877" s="1" t="str">
        <f t="shared" ca="1" si="191"/>
        <v>嫪毐</v>
      </c>
      <c r="T877" s="1" t="str">
        <f t="shared" ca="1" si="192"/>
        <v>专诸</v>
      </c>
      <c r="U877" s="1" t="str">
        <f t="shared" ca="1" si="193"/>
        <v>田忌</v>
      </c>
      <c r="V877" s="1" t="str">
        <f t="shared" ca="1" si="194"/>
        <v>朱亥</v>
      </c>
      <c r="W877" s="1" t="str">
        <f t="shared" ca="1" si="195"/>
        <v>嫪毐</v>
      </c>
      <c r="X877" s="1" t="str">
        <f t="shared" ca="1" si="196"/>
        <v>秦开</v>
      </c>
      <c r="Y877" s="1" t="str">
        <f t="shared" ca="1" si="197"/>
        <v>嫪毐</v>
      </c>
      <c r="Z877" s="1" t="str">
        <f t="shared" ca="1" si="198"/>
        <v>嫪毐</v>
      </c>
    </row>
    <row r="878" spans="6:26" x14ac:dyDescent="0.2">
      <c r="F878" s="1">
        <v>877</v>
      </c>
      <c r="G878" s="1">
        <f t="shared" ca="1" si="188"/>
        <v>269642</v>
      </c>
      <c r="H878" s="1">
        <f t="shared" ca="1" si="199"/>
        <v>713326</v>
      </c>
      <c r="I878" s="1">
        <f t="shared" ca="1" si="199"/>
        <v>363126</v>
      </c>
      <c r="J878" s="1">
        <f t="shared" ca="1" si="199"/>
        <v>909777</v>
      </c>
      <c r="K878" s="1">
        <f t="shared" ca="1" si="199"/>
        <v>31326</v>
      </c>
      <c r="L878" s="1">
        <f t="shared" ca="1" si="199"/>
        <v>715055</v>
      </c>
      <c r="M878" s="1">
        <f t="shared" ca="1" si="199"/>
        <v>519670</v>
      </c>
      <c r="N878" s="1">
        <f t="shared" ca="1" si="199"/>
        <v>20605</v>
      </c>
      <c r="O878" s="1">
        <f t="shared" ca="1" si="199"/>
        <v>333186</v>
      </c>
      <c r="P878" s="1">
        <f t="shared" ca="1" si="199"/>
        <v>755639</v>
      </c>
      <c r="Q878" s="1" t="str">
        <f t="shared" ca="1" si="189"/>
        <v>嫪毐</v>
      </c>
      <c r="R878" s="1" t="str">
        <f t="shared" ca="1" si="190"/>
        <v>朱亥</v>
      </c>
      <c r="S878" s="1" t="str">
        <f t="shared" ca="1" si="191"/>
        <v>嫪毐</v>
      </c>
      <c r="T878" s="1" t="str">
        <f t="shared" ca="1" si="192"/>
        <v>西门豹</v>
      </c>
      <c r="U878" s="1" t="str">
        <f t="shared" ca="1" si="193"/>
        <v>聂荌</v>
      </c>
      <c r="V878" s="1" t="str">
        <f t="shared" ca="1" si="194"/>
        <v>朱亥</v>
      </c>
      <c r="W878" s="1" t="str">
        <f t="shared" ca="1" si="195"/>
        <v>莫邪</v>
      </c>
      <c r="X878" s="1" t="str">
        <f t="shared" ca="1" si="196"/>
        <v>聂荌</v>
      </c>
      <c r="Y878" s="1" t="str">
        <f t="shared" ca="1" si="197"/>
        <v>嫪毐</v>
      </c>
      <c r="Z878" s="1" t="str">
        <f t="shared" ca="1" si="198"/>
        <v>朱亥</v>
      </c>
    </row>
    <row r="879" spans="6:26" x14ac:dyDescent="0.2">
      <c r="F879" s="1">
        <v>878</v>
      </c>
      <c r="G879" s="1">
        <f t="shared" ca="1" si="188"/>
        <v>458587</v>
      </c>
      <c r="H879" s="1">
        <f t="shared" ca="1" si="199"/>
        <v>200340</v>
      </c>
      <c r="I879" s="1">
        <f t="shared" ca="1" si="199"/>
        <v>254850</v>
      </c>
      <c r="J879" s="1">
        <f t="shared" ca="1" si="199"/>
        <v>325583</v>
      </c>
      <c r="K879" s="1">
        <f t="shared" ca="1" si="199"/>
        <v>523660</v>
      </c>
      <c r="L879" s="1">
        <f t="shared" ca="1" si="199"/>
        <v>234687</v>
      </c>
      <c r="M879" s="1">
        <f t="shared" ca="1" si="199"/>
        <v>389615</v>
      </c>
      <c r="N879" s="1">
        <f t="shared" ca="1" si="199"/>
        <v>960828</v>
      </c>
      <c r="O879" s="1">
        <f t="shared" ca="1" si="199"/>
        <v>228343</v>
      </c>
      <c r="P879" s="1">
        <f t="shared" ca="1" si="199"/>
        <v>871553</v>
      </c>
      <c r="Q879" s="1" t="str">
        <f t="shared" ca="1" si="189"/>
        <v>司马穰苴</v>
      </c>
      <c r="R879" s="1" t="str">
        <f t="shared" ca="1" si="190"/>
        <v>嫪毐</v>
      </c>
      <c r="S879" s="1" t="str">
        <f t="shared" ca="1" si="191"/>
        <v>嫪毐</v>
      </c>
      <c r="T879" s="1" t="str">
        <f t="shared" ca="1" si="192"/>
        <v>嫪毐</v>
      </c>
      <c r="U879" s="1" t="str">
        <f t="shared" ca="1" si="193"/>
        <v>莫邪</v>
      </c>
      <c r="V879" s="1" t="str">
        <f t="shared" ca="1" si="194"/>
        <v>嫪毐</v>
      </c>
      <c r="W879" s="1" t="str">
        <f t="shared" ca="1" si="195"/>
        <v>樗里疾</v>
      </c>
      <c r="X879" s="1" t="str">
        <f t="shared" ca="1" si="196"/>
        <v>秦开</v>
      </c>
      <c r="Y879" s="1" t="str">
        <f t="shared" ca="1" si="197"/>
        <v>嫪毐</v>
      </c>
      <c r="Z879" s="1" t="str">
        <f t="shared" ca="1" si="198"/>
        <v>朱亥</v>
      </c>
    </row>
    <row r="880" spans="6:26" x14ac:dyDescent="0.2">
      <c r="F880" s="1">
        <v>879</v>
      </c>
      <c r="G880" s="1">
        <f t="shared" ca="1" si="188"/>
        <v>373672</v>
      </c>
      <c r="H880" s="1">
        <f t="shared" ca="1" si="199"/>
        <v>155286</v>
      </c>
      <c r="I880" s="1">
        <f t="shared" ca="1" si="199"/>
        <v>770979</v>
      </c>
      <c r="J880" s="1">
        <f t="shared" ca="1" si="199"/>
        <v>687433</v>
      </c>
      <c r="K880" s="1">
        <f t="shared" ca="1" si="199"/>
        <v>492854</v>
      </c>
      <c r="L880" s="1">
        <f t="shared" ca="1" si="199"/>
        <v>89036</v>
      </c>
      <c r="M880" s="1">
        <f t="shared" ca="1" si="199"/>
        <v>192042</v>
      </c>
      <c r="N880" s="1">
        <f t="shared" ca="1" si="199"/>
        <v>113886</v>
      </c>
      <c r="O880" s="1">
        <f t="shared" ca="1" si="199"/>
        <v>692924</v>
      </c>
      <c r="P880" s="1">
        <f t="shared" ca="1" si="199"/>
        <v>420228</v>
      </c>
      <c r="Q880" s="1" t="str">
        <f t="shared" ca="1" si="189"/>
        <v>嫪毐</v>
      </c>
      <c r="R880" s="1" t="str">
        <f t="shared" ca="1" si="190"/>
        <v>嫪毐</v>
      </c>
      <c r="S880" s="1" t="str">
        <f t="shared" ca="1" si="191"/>
        <v>朱亥</v>
      </c>
      <c r="T880" s="1" t="str">
        <f t="shared" ca="1" si="192"/>
        <v>朱亥</v>
      </c>
      <c r="U880" s="1" t="str">
        <f t="shared" ca="1" si="193"/>
        <v>春申君</v>
      </c>
      <c r="V880" s="1" t="str">
        <f t="shared" ca="1" si="194"/>
        <v>嫪毐</v>
      </c>
      <c r="W880" s="1" t="str">
        <f t="shared" ca="1" si="195"/>
        <v>嫪毐</v>
      </c>
      <c r="X880" s="1" t="str">
        <f t="shared" ca="1" si="196"/>
        <v>嫪毐</v>
      </c>
      <c r="Y880" s="1" t="str">
        <f t="shared" ca="1" si="197"/>
        <v>朱亥</v>
      </c>
      <c r="Z880" s="1" t="str">
        <f t="shared" ca="1" si="198"/>
        <v>钟无艳</v>
      </c>
    </row>
    <row r="881" spans="6:26" x14ac:dyDescent="0.2">
      <c r="F881" s="1">
        <v>880</v>
      </c>
      <c r="G881" s="1">
        <f t="shared" ca="1" si="188"/>
        <v>397462</v>
      </c>
      <c r="H881" s="1">
        <f t="shared" ca="1" si="199"/>
        <v>748146</v>
      </c>
      <c r="I881" s="1">
        <f t="shared" ca="1" si="199"/>
        <v>780703</v>
      </c>
      <c r="J881" s="1">
        <f t="shared" ca="1" si="199"/>
        <v>37269</v>
      </c>
      <c r="K881" s="1">
        <f t="shared" ca="1" si="199"/>
        <v>486718</v>
      </c>
      <c r="L881" s="1">
        <f t="shared" ca="1" si="199"/>
        <v>310000</v>
      </c>
      <c r="M881" s="1">
        <f t="shared" ca="1" si="199"/>
        <v>752677</v>
      </c>
      <c r="N881" s="1">
        <f t="shared" ca="1" si="199"/>
        <v>896318</v>
      </c>
      <c r="O881" s="1">
        <f t="shared" ca="1" si="199"/>
        <v>371105</v>
      </c>
      <c r="P881" s="1">
        <f t="shared" ca="1" si="199"/>
        <v>21556</v>
      </c>
      <c r="Q881" s="1" t="str">
        <f t="shared" ca="1" si="189"/>
        <v>钟无艳</v>
      </c>
      <c r="R881" s="1" t="str">
        <f t="shared" ca="1" si="190"/>
        <v>朱亥</v>
      </c>
      <c r="S881" s="1" t="str">
        <f t="shared" ca="1" si="191"/>
        <v>朱亥</v>
      </c>
      <c r="T881" s="1" t="str">
        <f t="shared" ca="1" si="192"/>
        <v>聂荌</v>
      </c>
      <c r="U881" s="1" t="str">
        <f t="shared" ca="1" si="193"/>
        <v>春申君</v>
      </c>
      <c r="V881" s="1" t="str">
        <f t="shared" ca="1" si="194"/>
        <v>嫪毐</v>
      </c>
      <c r="W881" s="1" t="str">
        <f t="shared" ca="1" si="195"/>
        <v>朱亥</v>
      </c>
      <c r="X881" s="1" t="str">
        <f t="shared" ca="1" si="196"/>
        <v>西门豹</v>
      </c>
      <c r="Y881" s="1" t="str">
        <f t="shared" ca="1" si="197"/>
        <v>嫪毐</v>
      </c>
      <c r="Z881" s="1" t="str">
        <f t="shared" ca="1" si="198"/>
        <v>聂荌</v>
      </c>
    </row>
    <row r="882" spans="6:26" x14ac:dyDescent="0.2">
      <c r="F882" s="1">
        <v>881</v>
      </c>
      <c r="G882" s="1">
        <f t="shared" ca="1" si="188"/>
        <v>172040</v>
      </c>
      <c r="H882" s="1">
        <f t="shared" ca="1" si="199"/>
        <v>614797</v>
      </c>
      <c r="I882" s="1">
        <f t="shared" ca="1" si="199"/>
        <v>817025</v>
      </c>
      <c r="J882" s="1">
        <f t="shared" ca="1" si="199"/>
        <v>668844</v>
      </c>
      <c r="K882" s="1">
        <f t="shared" ca="1" si="199"/>
        <v>798312</v>
      </c>
      <c r="L882" s="1">
        <f t="shared" ca="1" si="199"/>
        <v>372497</v>
      </c>
      <c r="M882" s="1">
        <f t="shared" ca="1" si="199"/>
        <v>680934</v>
      </c>
      <c r="N882" s="1">
        <f t="shared" ca="1" si="199"/>
        <v>14377</v>
      </c>
      <c r="O882" s="1">
        <f t="shared" ca="1" si="199"/>
        <v>146099</v>
      </c>
      <c r="P882" s="1">
        <f t="shared" ca="1" si="199"/>
        <v>122027</v>
      </c>
      <c r="Q882" s="1" t="str">
        <f t="shared" ca="1" si="189"/>
        <v>嫪毐</v>
      </c>
      <c r="R882" s="1" t="str">
        <f t="shared" ca="1" si="190"/>
        <v>朱亥</v>
      </c>
      <c r="S882" s="1" t="str">
        <f t="shared" ca="1" si="191"/>
        <v>朱亥</v>
      </c>
      <c r="T882" s="1" t="str">
        <f t="shared" ca="1" si="192"/>
        <v>朱亥</v>
      </c>
      <c r="U882" s="1" t="str">
        <f t="shared" ca="1" si="193"/>
        <v>朱亥</v>
      </c>
      <c r="V882" s="1" t="str">
        <f t="shared" ca="1" si="194"/>
        <v>嫪毐</v>
      </c>
      <c r="W882" s="1" t="str">
        <f t="shared" ca="1" si="195"/>
        <v>朱亥</v>
      </c>
      <c r="X882" s="1" t="str">
        <f t="shared" ca="1" si="196"/>
        <v>信陵君</v>
      </c>
      <c r="Y882" s="1" t="str">
        <f t="shared" ca="1" si="197"/>
        <v>嫪毐</v>
      </c>
      <c r="Z882" s="1" t="str">
        <f t="shared" ca="1" si="198"/>
        <v>嫪毐</v>
      </c>
    </row>
    <row r="883" spans="6:26" x14ac:dyDescent="0.2">
      <c r="F883" s="1">
        <v>882</v>
      </c>
      <c r="G883" s="1">
        <f t="shared" ca="1" si="188"/>
        <v>465334</v>
      </c>
      <c r="H883" s="1">
        <f t="shared" ca="1" si="199"/>
        <v>576287</v>
      </c>
      <c r="I883" s="1">
        <f t="shared" ca="1" si="199"/>
        <v>446085</v>
      </c>
      <c r="J883" s="1">
        <f t="shared" ca="1" si="199"/>
        <v>806409</v>
      </c>
      <c r="K883" s="1">
        <f t="shared" ca="1" si="199"/>
        <v>604436</v>
      </c>
      <c r="L883" s="1">
        <f t="shared" ca="1" si="199"/>
        <v>622680</v>
      </c>
      <c r="M883" s="1">
        <f t="shared" ca="1" si="199"/>
        <v>949504</v>
      </c>
      <c r="N883" s="1">
        <f t="shared" ca="1" si="199"/>
        <v>584062</v>
      </c>
      <c r="O883" s="1">
        <f t="shared" ca="1" si="199"/>
        <v>69857</v>
      </c>
      <c r="P883" s="1">
        <f t="shared" ca="1" si="199"/>
        <v>675168</v>
      </c>
      <c r="Q883" s="1" t="str">
        <f t="shared" ca="1" si="189"/>
        <v>孙膑</v>
      </c>
      <c r="R883" s="1" t="str">
        <f t="shared" ca="1" si="190"/>
        <v>庞涓</v>
      </c>
      <c r="S883" s="1" t="str">
        <f t="shared" ca="1" si="191"/>
        <v>田忌</v>
      </c>
      <c r="T883" s="1" t="str">
        <f t="shared" ca="1" si="192"/>
        <v>朱亥</v>
      </c>
      <c r="U883" s="1" t="str">
        <f t="shared" ca="1" si="193"/>
        <v>朱亥</v>
      </c>
      <c r="V883" s="1" t="str">
        <f t="shared" ca="1" si="194"/>
        <v>朱亥</v>
      </c>
      <c r="W883" s="1" t="str">
        <f t="shared" ca="1" si="195"/>
        <v>申不害</v>
      </c>
      <c r="X883" s="1" t="str">
        <f t="shared" ca="1" si="196"/>
        <v>朱亥</v>
      </c>
      <c r="Y883" s="1" t="str">
        <f t="shared" ca="1" si="197"/>
        <v>专诸</v>
      </c>
      <c r="Z883" s="1" t="str">
        <f t="shared" ca="1" si="198"/>
        <v>朱亥</v>
      </c>
    </row>
    <row r="884" spans="6:26" x14ac:dyDescent="0.2">
      <c r="F884" s="1">
        <v>883</v>
      </c>
      <c r="G884" s="1">
        <f t="shared" ca="1" si="188"/>
        <v>945044</v>
      </c>
      <c r="H884" s="1">
        <f t="shared" ca="1" si="199"/>
        <v>491303</v>
      </c>
      <c r="I884" s="1">
        <f t="shared" ca="1" si="199"/>
        <v>816088</v>
      </c>
      <c r="J884" s="1">
        <f t="shared" ca="1" si="199"/>
        <v>632850</v>
      </c>
      <c r="K884" s="1">
        <f t="shared" ca="1" si="199"/>
        <v>213172</v>
      </c>
      <c r="L884" s="1">
        <f t="shared" ca="1" si="199"/>
        <v>683095</v>
      </c>
      <c r="M884" s="1">
        <f t="shared" ca="1" si="199"/>
        <v>202887</v>
      </c>
      <c r="N884" s="1">
        <f t="shared" ca="1" si="199"/>
        <v>884816</v>
      </c>
      <c r="O884" s="1">
        <f t="shared" ca="1" si="199"/>
        <v>973350</v>
      </c>
      <c r="P884" s="1">
        <f t="shared" ca="1" si="199"/>
        <v>993229</v>
      </c>
      <c r="Q884" s="1" t="str">
        <f t="shared" ca="1" si="189"/>
        <v>暴鸢</v>
      </c>
      <c r="R884" s="1" t="str">
        <f t="shared" ca="1" si="190"/>
        <v>春申君</v>
      </c>
      <c r="S884" s="1" t="str">
        <f t="shared" ca="1" si="191"/>
        <v>朱亥</v>
      </c>
      <c r="T884" s="1" t="str">
        <f t="shared" ca="1" si="192"/>
        <v>朱亥</v>
      </c>
      <c r="U884" s="1" t="str">
        <f t="shared" ca="1" si="193"/>
        <v>嫪毐</v>
      </c>
      <c r="V884" s="1" t="str">
        <f t="shared" ca="1" si="194"/>
        <v>朱亥</v>
      </c>
      <c r="W884" s="1" t="str">
        <f t="shared" ca="1" si="195"/>
        <v>嫪毐</v>
      </c>
      <c r="X884" s="1" t="str">
        <f t="shared" ca="1" si="196"/>
        <v>朱亥</v>
      </c>
      <c r="Y884" s="1" t="str">
        <f t="shared" ca="1" si="197"/>
        <v>秦开</v>
      </c>
      <c r="Z884" s="1" t="str">
        <f t="shared" ca="1" si="198"/>
        <v>伍子胥</v>
      </c>
    </row>
    <row r="885" spans="6:26" x14ac:dyDescent="0.2">
      <c r="F885" s="1">
        <v>884</v>
      </c>
      <c r="G885" s="1">
        <f t="shared" ca="1" si="188"/>
        <v>96585</v>
      </c>
      <c r="H885" s="1">
        <f t="shared" ca="1" si="199"/>
        <v>481769</v>
      </c>
      <c r="I885" s="1">
        <f t="shared" ca="1" si="199"/>
        <v>687901</v>
      </c>
      <c r="J885" s="1">
        <f t="shared" ca="1" si="199"/>
        <v>881039</v>
      </c>
      <c r="K885" s="1">
        <f t="shared" ca="1" si="199"/>
        <v>754970</v>
      </c>
      <c r="L885" s="1">
        <f t="shared" ca="1" si="199"/>
        <v>144646</v>
      </c>
      <c r="M885" s="1">
        <f t="shared" ca="1" si="199"/>
        <v>513351</v>
      </c>
      <c r="N885" s="1">
        <f t="shared" ca="1" si="199"/>
        <v>950199</v>
      </c>
      <c r="O885" s="1">
        <f t="shared" ca="1" si="199"/>
        <v>807030</v>
      </c>
      <c r="P885" s="1">
        <f t="shared" ca="1" si="199"/>
        <v>684662</v>
      </c>
      <c r="Q885" s="1" t="str">
        <f t="shared" ca="1" si="189"/>
        <v>嫪毐</v>
      </c>
      <c r="R885" s="1" t="str">
        <f t="shared" ca="1" si="190"/>
        <v>春申君</v>
      </c>
      <c r="S885" s="1" t="str">
        <f t="shared" ca="1" si="191"/>
        <v>朱亥</v>
      </c>
      <c r="T885" s="1" t="str">
        <f t="shared" ca="1" si="192"/>
        <v>朱亥</v>
      </c>
      <c r="U885" s="1" t="str">
        <f t="shared" ca="1" si="193"/>
        <v>朱亥</v>
      </c>
      <c r="V885" s="1" t="str">
        <f t="shared" ca="1" si="194"/>
        <v>嫪毐</v>
      </c>
      <c r="W885" s="1" t="str">
        <f t="shared" ca="1" si="195"/>
        <v>莫邪</v>
      </c>
      <c r="X885" s="1" t="str">
        <f t="shared" ca="1" si="196"/>
        <v>申不害</v>
      </c>
      <c r="Y885" s="1" t="str">
        <f t="shared" ca="1" si="197"/>
        <v>朱亥</v>
      </c>
      <c r="Z885" s="1" t="str">
        <f t="shared" ca="1" si="198"/>
        <v>朱亥</v>
      </c>
    </row>
    <row r="886" spans="6:26" x14ac:dyDescent="0.2">
      <c r="F886" s="1">
        <v>885</v>
      </c>
      <c r="G886" s="1">
        <f t="shared" ca="1" si="188"/>
        <v>713542</v>
      </c>
      <c r="H886" s="1">
        <f t="shared" ca="1" si="199"/>
        <v>85992</v>
      </c>
      <c r="I886" s="1">
        <f t="shared" ca="1" si="199"/>
        <v>174494</v>
      </c>
      <c r="J886" s="1">
        <f t="shared" ca="1" si="199"/>
        <v>640881</v>
      </c>
      <c r="K886" s="1">
        <f t="shared" ca="1" si="199"/>
        <v>766044</v>
      </c>
      <c r="L886" s="1">
        <f t="shared" ca="1" si="199"/>
        <v>622917</v>
      </c>
      <c r="M886" s="1">
        <f t="shared" ca="1" si="199"/>
        <v>856404</v>
      </c>
      <c r="N886" s="1">
        <f t="shared" ca="1" si="199"/>
        <v>788316</v>
      </c>
      <c r="O886" s="1">
        <f t="shared" ca="1" si="199"/>
        <v>655836</v>
      </c>
      <c r="P886" s="1">
        <f t="shared" ca="1" si="199"/>
        <v>102870</v>
      </c>
      <c r="Q886" s="1" t="str">
        <f t="shared" ca="1" si="189"/>
        <v>朱亥</v>
      </c>
      <c r="R886" s="1" t="str">
        <f t="shared" ca="1" si="190"/>
        <v>嫪毐</v>
      </c>
      <c r="S886" s="1" t="str">
        <f t="shared" ca="1" si="191"/>
        <v>嫪毐</v>
      </c>
      <c r="T886" s="1" t="str">
        <f t="shared" ca="1" si="192"/>
        <v>朱亥</v>
      </c>
      <c r="U886" s="1" t="str">
        <f t="shared" ca="1" si="193"/>
        <v>朱亥</v>
      </c>
      <c r="V886" s="1" t="str">
        <f t="shared" ca="1" si="194"/>
        <v>朱亥</v>
      </c>
      <c r="W886" s="1" t="str">
        <f t="shared" ca="1" si="195"/>
        <v>朱亥</v>
      </c>
      <c r="X886" s="1" t="str">
        <f t="shared" ca="1" si="196"/>
        <v>朱亥</v>
      </c>
      <c r="Y886" s="1" t="str">
        <f t="shared" ca="1" si="197"/>
        <v>朱亥</v>
      </c>
      <c r="Z886" s="1" t="str">
        <f t="shared" ca="1" si="198"/>
        <v>嫪毐</v>
      </c>
    </row>
    <row r="887" spans="6:26" x14ac:dyDescent="0.2">
      <c r="F887" s="1">
        <v>886</v>
      </c>
      <c r="G887" s="1">
        <f t="shared" ca="1" si="188"/>
        <v>17319</v>
      </c>
      <c r="H887" s="1">
        <f t="shared" ca="1" si="199"/>
        <v>189942</v>
      </c>
      <c r="I887" s="1">
        <f t="shared" ca="1" si="199"/>
        <v>549191</v>
      </c>
      <c r="J887" s="1">
        <f t="shared" ca="1" si="199"/>
        <v>33538</v>
      </c>
      <c r="K887" s="1">
        <f t="shared" ca="1" si="199"/>
        <v>560585</v>
      </c>
      <c r="L887" s="1">
        <f t="shared" ca="1" si="199"/>
        <v>374866</v>
      </c>
      <c r="M887" s="1">
        <f t="shared" ca="1" si="199"/>
        <v>950437</v>
      </c>
      <c r="N887" s="1">
        <f t="shared" ca="1" si="199"/>
        <v>732210</v>
      </c>
      <c r="O887" s="1">
        <f t="shared" ca="1" si="199"/>
        <v>434148</v>
      </c>
      <c r="P887" s="1">
        <f t="shared" ca="1" si="199"/>
        <v>341117</v>
      </c>
      <c r="Q887" s="1" t="str">
        <f t="shared" ca="1" si="189"/>
        <v>聂荌</v>
      </c>
      <c r="R887" s="1" t="str">
        <f t="shared" ca="1" si="190"/>
        <v>嫪毐</v>
      </c>
      <c r="S887" s="1" t="str">
        <f t="shared" ca="1" si="191"/>
        <v>孙叔敖</v>
      </c>
      <c r="T887" s="1" t="str">
        <f t="shared" ca="1" si="192"/>
        <v>聂荌</v>
      </c>
      <c r="U887" s="1" t="str">
        <f t="shared" ca="1" si="193"/>
        <v>庞涓</v>
      </c>
      <c r="V887" s="1" t="str">
        <f t="shared" ca="1" si="194"/>
        <v>嫪毐</v>
      </c>
      <c r="W887" s="1" t="str">
        <f t="shared" ca="1" si="195"/>
        <v>申不害</v>
      </c>
      <c r="X887" s="1" t="str">
        <f t="shared" ca="1" si="196"/>
        <v>朱亥</v>
      </c>
      <c r="Y887" s="1" t="str">
        <f t="shared" ca="1" si="197"/>
        <v>田忌</v>
      </c>
      <c r="Z887" s="1" t="str">
        <f t="shared" ca="1" si="198"/>
        <v>嫪毐</v>
      </c>
    </row>
    <row r="888" spans="6:26" x14ac:dyDescent="0.2">
      <c r="F888" s="1">
        <v>887</v>
      </c>
      <c r="G888" s="1">
        <f t="shared" ca="1" si="188"/>
        <v>770139</v>
      </c>
      <c r="H888" s="1">
        <f t="shared" ca="1" si="199"/>
        <v>582876</v>
      </c>
      <c r="I888" s="1">
        <f t="shared" ca="1" si="199"/>
        <v>392458</v>
      </c>
      <c r="J888" s="1">
        <f t="shared" ca="1" si="199"/>
        <v>194903</v>
      </c>
      <c r="K888" s="1">
        <f t="shared" ca="1" si="199"/>
        <v>793051</v>
      </c>
      <c r="L888" s="1">
        <f t="shared" ca="1" si="199"/>
        <v>878946</v>
      </c>
      <c r="M888" s="1">
        <f t="shared" ca="1" si="199"/>
        <v>226395</v>
      </c>
      <c r="N888" s="1">
        <f t="shared" ca="1" si="199"/>
        <v>324565</v>
      </c>
      <c r="O888" s="1">
        <f t="shared" ca="1" si="199"/>
        <v>514851</v>
      </c>
      <c r="P888" s="1">
        <f t="shared" ca="1" si="199"/>
        <v>803758</v>
      </c>
      <c r="Q888" s="1" t="str">
        <f t="shared" ca="1" si="189"/>
        <v>朱亥</v>
      </c>
      <c r="R888" s="1" t="str">
        <f t="shared" ca="1" si="190"/>
        <v>朱亥</v>
      </c>
      <c r="S888" s="1" t="str">
        <f t="shared" ca="1" si="191"/>
        <v>伯乐</v>
      </c>
      <c r="T888" s="1" t="str">
        <f t="shared" ca="1" si="192"/>
        <v>嫪毐</v>
      </c>
      <c r="U888" s="1" t="str">
        <f t="shared" ca="1" si="193"/>
        <v>朱亥</v>
      </c>
      <c r="V888" s="1" t="str">
        <f t="shared" ca="1" si="194"/>
        <v>朱亥</v>
      </c>
      <c r="W888" s="1" t="str">
        <f t="shared" ca="1" si="195"/>
        <v>嫪毐</v>
      </c>
      <c r="X888" s="1" t="str">
        <f t="shared" ca="1" si="196"/>
        <v>嫪毐</v>
      </c>
      <c r="Y888" s="1" t="str">
        <f t="shared" ca="1" si="197"/>
        <v>莫邪</v>
      </c>
      <c r="Z888" s="1" t="str">
        <f t="shared" ca="1" si="198"/>
        <v>朱亥</v>
      </c>
    </row>
    <row r="889" spans="6:26" x14ac:dyDescent="0.2">
      <c r="F889" s="1">
        <v>888</v>
      </c>
      <c r="G889" s="1">
        <f t="shared" ca="1" si="188"/>
        <v>162673</v>
      </c>
      <c r="H889" s="1">
        <f t="shared" ca="1" si="199"/>
        <v>375943</v>
      </c>
      <c r="I889" s="1">
        <f t="shared" ca="1" si="199"/>
        <v>412384</v>
      </c>
      <c r="J889" s="1">
        <f t="shared" ref="H889:P917" ca="1" si="200">RANDBETWEEN(1,1000000)</f>
        <v>331120</v>
      </c>
      <c r="K889" s="1">
        <f t="shared" ca="1" si="200"/>
        <v>27397</v>
      </c>
      <c r="L889" s="1">
        <f t="shared" ca="1" si="200"/>
        <v>209041</v>
      </c>
      <c r="M889" s="1">
        <f t="shared" ca="1" si="200"/>
        <v>977436</v>
      </c>
      <c r="N889" s="1">
        <f t="shared" ca="1" si="200"/>
        <v>783397</v>
      </c>
      <c r="O889" s="1">
        <f t="shared" ca="1" si="200"/>
        <v>685620</v>
      </c>
      <c r="P889" s="1">
        <f t="shared" ca="1" si="200"/>
        <v>303554</v>
      </c>
      <c r="Q889" s="1" t="str">
        <f t="shared" ca="1" si="189"/>
        <v>嫪毐</v>
      </c>
      <c r="R889" s="1" t="str">
        <f t="shared" ca="1" si="190"/>
        <v>嫪毐</v>
      </c>
      <c r="S889" s="1" t="str">
        <f t="shared" ca="1" si="191"/>
        <v>钟无艳</v>
      </c>
      <c r="T889" s="1" t="str">
        <f t="shared" ca="1" si="192"/>
        <v>嫪毐</v>
      </c>
      <c r="U889" s="1" t="str">
        <f t="shared" ca="1" si="193"/>
        <v>聂荌</v>
      </c>
      <c r="V889" s="1" t="str">
        <f t="shared" ca="1" si="194"/>
        <v>嫪毐</v>
      </c>
      <c r="W889" s="1" t="str">
        <f t="shared" ca="1" si="195"/>
        <v>秦开</v>
      </c>
      <c r="X889" s="1" t="str">
        <f t="shared" ca="1" si="196"/>
        <v>朱亥</v>
      </c>
      <c r="Y889" s="1" t="str">
        <f t="shared" ca="1" si="197"/>
        <v>朱亥</v>
      </c>
      <c r="Z889" s="1" t="str">
        <f t="shared" ca="1" si="198"/>
        <v>嫪毐</v>
      </c>
    </row>
    <row r="890" spans="6:26" x14ac:dyDescent="0.2">
      <c r="F890" s="1">
        <v>889</v>
      </c>
      <c r="G890" s="1">
        <f t="shared" ca="1" si="188"/>
        <v>962410</v>
      </c>
      <c r="H890" s="1">
        <f t="shared" ca="1" si="200"/>
        <v>238089</v>
      </c>
      <c r="I890" s="1">
        <f t="shared" ca="1" si="200"/>
        <v>214370</v>
      </c>
      <c r="J890" s="1">
        <f t="shared" ca="1" si="200"/>
        <v>707977</v>
      </c>
      <c r="K890" s="1">
        <f t="shared" ca="1" si="200"/>
        <v>609586</v>
      </c>
      <c r="L890" s="1">
        <f t="shared" ca="1" si="200"/>
        <v>262104</v>
      </c>
      <c r="M890" s="1">
        <f t="shared" ca="1" si="200"/>
        <v>120743</v>
      </c>
      <c r="N890" s="1">
        <f t="shared" ca="1" si="200"/>
        <v>220336</v>
      </c>
      <c r="O890" s="1">
        <f t="shared" ca="1" si="200"/>
        <v>907000</v>
      </c>
      <c r="P890" s="1">
        <f t="shared" ca="1" si="200"/>
        <v>317654</v>
      </c>
      <c r="Q890" s="1" t="str">
        <f t="shared" ca="1" si="189"/>
        <v>秦开</v>
      </c>
      <c r="R890" s="1" t="str">
        <f t="shared" ca="1" si="190"/>
        <v>嫪毐</v>
      </c>
      <c r="S890" s="1" t="str">
        <f t="shared" ca="1" si="191"/>
        <v>嫪毐</v>
      </c>
      <c r="T890" s="1" t="str">
        <f t="shared" ca="1" si="192"/>
        <v>朱亥</v>
      </c>
      <c r="U890" s="1" t="str">
        <f t="shared" ca="1" si="193"/>
        <v>朱亥</v>
      </c>
      <c r="V890" s="1" t="str">
        <f t="shared" ca="1" si="194"/>
        <v>嫪毐</v>
      </c>
      <c r="W890" s="1" t="str">
        <f t="shared" ca="1" si="195"/>
        <v>嫪毐</v>
      </c>
      <c r="X890" s="1" t="str">
        <f t="shared" ca="1" si="196"/>
        <v>嫪毐</v>
      </c>
      <c r="Y890" s="1" t="str">
        <f t="shared" ca="1" si="197"/>
        <v>西门豹</v>
      </c>
      <c r="Z890" s="1" t="str">
        <f t="shared" ca="1" si="198"/>
        <v>嫪毐</v>
      </c>
    </row>
    <row r="891" spans="6:26" x14ac:dyDescent="0.2">
      <c r="F891" s="1">
        <v>890</v>
      </c>
      <c r="G891" s="1">
        <f t="shared" ca="1" si="188"/>
        <v>784402</v>
      </c>
      <c r="H891" s="1">
        <f t="shared" ca="1" si="200"/>
        <v>425114</v>
      </c>
      <c r="I891" s="1">
        <f t="shared" ca="1" si="200"/>
        <v>272754</v>
      </c>
      <c r="J891" s="1">
        <f t="shared" ca="1" si="200"/>
        <v>163872</v>
      </c>
      <c r="K891" s="1">
        <f t="shared" ca="1" si="200"/>
        <v>518222</v>
      </c>
      <c r="L891" s="1">
        <f t="shared" ca="1" si="200"/>
        <v>940411</v>
      </c>
      <c r="M891" s="1">
        <f t="shared" ca="1" si="200"/>
        <v>965797</v>
      </c>
      <c r="N891" s="1">
        <f t="shared" ca="1" si="200"/>
        <v>126237</v>
      </c>
      <c r="O891" s="1">
        <f t="shared" ca="1" si="200"/>
        <v>364010</v>
      </c>
      <c r="P891" s="1">
        <f t="shared" ca="1" si="200"/>
        <v>85380</v>
      </c>
      <c r="Q891" s="1" t="str">
        <f t="shared" ca="1" si="189"/>
        <v>朱亥</v>
      </c>
      <c r="R891" s="1" t="str">
        <f t="shared" ca="1" si="190"/>
        <v>扁鹊</v>
      </c>
      <c r="S891" s="1" t="str">
        <f t="shared" ca="1" si="191"/>
        <v>嫪毐</v>
      </c>
      <c r="T891" s="1" t="str">
        <f t="shared" ca="1" si="192"/>
        <v>嫪毐</v>
      </c>
      <c r="U891" s="1" t="str">
        <f t="shared" ca="1" si="193"/>
        <v>莫邪</v>
      </c>
      <c r="V891" s="1" t="str">
        <f t="shared" ca="1" si="194"/>
        <v>暴鸢</v>
      </c>
      <c r="W891" s="1" t="str">
        <f t="shared" ca="1" si="195"/>
        <v>秦开</v>
      </c>
      <c r="X891" s="1" t="str">
        <f t="shared" ca="1" si="196"/>
        <v>嫪毐</v>
      </c>
      <c r="Y891" s="1" t="str">
        <f t="shared" ca="1" si="197"/>
        <v>嫪毐</v>
      </c>
      <c r="Z891" s="1" t="str">
        <f t="shared" ca="1" si="198"/>
        <v>嫪毐</v>
      </c>
    </row>
    <row r="892" spans="6:26" x14ac:dyDescent="0.2">
      <c r="F892" s="1">
        <v>891</v>
      </c>
      <c r="G892" s="1">
        <f t="shared" ca="1" si="188"/>
        <v>542529</v>
      </c>
      <c r="H892" s="1">
        <f t="shared" ca="1" si="200"/>
        <v>606757</v>
      </c>
      <c r="I892" s="1">
        <f t="shared" ca="1" si="200"/>
        <v>3803</v>
      </c>
      <c r="J892" s="1">
        <f t="shared" ca="1" si="200"/>
        <v>522078</v>
      </c>
      <c r="K892" s="1">
        <f t="shared" ca="1" si="200"/>
        <v>482319</v>
      </c>
      <c r="L892" s="1">
        <f t="shared" ca="1" si="200"/>
        <v>431333</v>
      </c>
      <c r="M892" s="1">
        <f t="shared" ca="1" si="200"/>
        <v>49882</v>
      </c>
      <c r="N892" s="1">
        <f t="shared" ca="1" si="200"/>
        <v>727960</v>
      </c>
      <c r="O892" s="1">
        <f t="shared" ca="1" si="200"/>
        <v>320374</v>
      </c>
      <c r="P892" s="1">
        <f t="shared" ca="1" si="200"/>
        <v>62095</v>
      </c>
      <c r="Q892" s="1" t="str">
        <f t="shared" ca="1" si="189"/>
        <v>孙叔敖</v>
      </c>
      <c r="R892" s="1" t="str">
        <f t="shared" ca="1" si="190"/>
        <v>朱亥</v>
      </c>
      <c r="S892" s="1" t="str">
        <f t="shared" ca="1" si="191"/>
        <v>骊姬</v>
      </c>
      <c r="T892" s="1" t="str">
        <f t="shared" ca="1" si="192"/>
        <v>莫邪</v>
      </c>
      <c r="U892" s="1" t="str">
        <f t="shared" ca="1" si="193"/>
        <v>春申君</v>
      </c>
      <c r="V892" s="1" t="str">
        <f t="shared" ca="1" si="194"/>
        <v>田忌</v>
      </c>
      <c r="W892" s="1" t="str">
        <f t="shared" ca="1" si="195"/>
        <v>专诸</v>
      </c>
      <c r="X892" s="1" t="str">
        <f t="shared" ca="1" si="196"/>
        <v>朱亥</v>
      </c>
      <c r="Y892" s="1" t="str">
        <f t="shared" ca="1" si="197"/>
        <v>嫪毐</v>
      </c>
      <c r="Z892" s="1" t="str">
        <f t="shared" ca="1" si="198"/>
        <v>专诸</v>
      </c>
    </row>
    <row r="893" spans="6:26" x14ac:dyDescent="0.2">
      <c r="F893" s="1">
        <v>892</v>
      </c>
      <c r="G893" s="1">
        <f t="shared" ca="1" si="188"/>
        <v>187785</v>
      </c>
      <c r="H893" s="1">
        <f t="shared" ca="1" si="200"/>
        <v>806696</v>
      </c>
      <c r="I893" s="1">
        <f t="shared" ca="1" si="200"/>
        <v>915931</v>
      </c>
      <c r="J893" s="1">
        <f t="shared" ca="1" si="200"/>
        <v>330804</v>
      </c>
      <c r="K893" s="1">
        <f t="shared" ca="1" si="200"/>
        <v>639745</v>
      </c>
      <c r="L893" s="1">
        <f t="shared" ca="1" si="200"/>
        <v>672836</v>
      </c>
      <c r="M893" s="1">
        <f t="shared" ca="1" si="200"/>
        <v>638494</v>
      </c>
      <c r="N893" s="1">
        <f t="shared" ca="1" si="200"/>
        <v>565546</v>
      </c>
      <c r="O893" s="1">
        <f t="shared" ca="1" si="200"/>
        <v>700839</v>
      </c>
      <c r="P893" s="1">
        <f t="shared" ca="1" si="200"/>
        <v>988096</v>
      </c>
      <c r="Q893" s="1" t="str">
        <f t="shared" ca="1" si="189"/>
        <v>嫪毐</v>
      </c>
      <c r="R893" s="1" t="str">
        <f t="shared" ca="1" si="190"/>
        <v>朱亥</v>
      </c>
      <c r="S893" s="1" t="str">
        <f t="shared" ca="1" si="191"/>
        <v>韩非子</v>
      </c>
      <c r="T893" s="1" t="str">
        <f t="shared" ca="1" si="192"/>
        <v>嫪毐</v>
      </c>
      <c r="U893" s="1" t="str">
        <f t="shared" ca="1" si="193"/>
        <v>朱亥</v>
      </c>
      <c r="V893" s="1" t="str">
        <f t="shared" ca="1" si="194"/>
        <v>朱亥</v>
      </c>
      <c r="W893" s="1" t="str">
        <f t="shared" ca="1" si="195"/>
        <v>朱亥</v>
      </c>
      <c r="X893" s="1" t="str">
        <f t="shared" ca="1" si="196"/>
        <v>庞涓</v>
      </c>
      <c r="Y893" s="1" t="str">
        <f t="shared" ca="1" si="197"/>
        <v>朱亥</v>
      </c>
      <c r="Z893" s="1" t="str">
        <f t="shared" ca="1" si="198"/>
        <v>褒姒</v>
      </c>
    </row>
    <row r="894" spans="6:26" x14ac:dyDescent="0.2">
      <c r="F894" s="1">
        <v>893</v>
      </c>
      <c r="G894" s="1">
        <f t="shared" ca="1" si="188"/>
        <v>198242</v>
      </c>
      <c r="H894" s="1">
        <f t="shared" ca="1" si="200"/>
        <v>832095</v>
      </c>
      <c r="I894" s="1">
        <f t="shared" ca="1" si="200"/>
        <v>506036</v>
      </c>
      <c r="J894" s="1">
        <f t="shared" ca="1" si="200"/>
        <v>843741</v>
      </c>
      <c r="K894" s="1">
        <f t="shared" ca="1" si="200"/>
        <v>599738</v>
      </c>
      <c r="L894" s="1">
        <f t="shared" ca="1" si="200"/>
        <v>224845</v>
      </c>
      <c r="M894" s="1">
        <f t="shared" ca="1" si="200"/>
        <v>293464</v>
      </c>
      <c r="N894" s="1">
        <f t="shared" ca="1" si="200"/>
        <v>757166</v>
      </c>
      <c r="O894" s="1">
        <f t="shared" ca="1" si="200"/>
        <v>115550</v>
      </c>
      <c r="P894" s="1">
        <f t="shared" ca="1" si="200"/>
        <v>860152</v>
      </c>
      <c r="Q894" s="1" t="str">
        <f t="shared" ca="1" si="189"/>
        <v>嫪毐</v>
      </c>
      <c r="R894" s="1" t="str">
        <f t="shared" ca="1" si="190"/>
        <v>朱亥</v>
      </c>
      <c r="S894" s="1" t="str">
        <f t="shared" ca="1" si="191"/>
        <v>莫邪</v>
      </c>
      <c r="T894" s="1" t="str">
        <f t="shared" ca="1" si="192"/>
        <v>朱亥</v>
      </c>
      <c r="U894" s="1" t="str">
        <f t="shared" ca="1" si="193"/>
        <v>朱亥</v>
      </c>
      <c r="V894" s="1" t="str">
        <f t="shared" ca="1" si="194"/>
        <v>嫪毐</v>
      </c>
      <c r="W894" s="1" t="str">
        <f t="shared" ca="1" si="195"/>
        <v>嫪毐</v>
      </c>
      <c r="X894" s="1" t="str">
        <f t="shared" ca="1" si="196"/>
        <v>朱亥</v>
      </c>
      <c r="Y894" s="1" t="str">
        <f t="shared" ca="1" si="197"/>
        <v>嫪毐</v>
      </c>
      <c r="Z894" s="1" t="str">
        <f t="shared" ca="1" si="198"/>
        <v>朱亥</v>
      </c>
    </row>
    <row r="895" spans="6:26" x14ac:dyDescent="0.2">
      <c r="F895" s="1">
        <v>894</v>
      </c>
      <c r="G895" s="1">
        <f t="shared" ca="1" si="188"/>
        <v>954671</v>
      </c>
      <c r="H895" s="1">
        <f t="shared" ca="1" si="200"/>
        <v>75976</v>
      </c>
      <c r="I895" s="1">
        <f t="shared" ca="1" si="200"/>
        <v>26201</v>
      </c>
      <c r="J895" s="1">
        <f t="shared" ca="1" si="200"/>
        <v>971314</v>
      </c>
      <c r="K895" s="1">
        <f t="shared" ca="1" si="200"/>
        <v>508320</v>
      </c>
      <c r="L895" s="1">
        <f t="shared" ca="1" si="200"/>
        <v>792347</v>
      </c>
      <c r="M895" s="1">
        <f t="shared" ca="1" si="200"/>
        <v>289538</v>
      </c>
      <c r="N895" s="1">
        <f t="shared" ca="1" si="200"/>
        <v>407337</v>
      </c>
      <c r="O895" s="1">
        <f t="shared" ca="1" si="200"/>
        <v>243918</v>
      </c>
      <c r="P895" s="1">
        <f t="shared" ca="1" si="200"/>
        <v>272110</v>
      </c>
      <c r="Q895" s="1" t="str">
        <f t="shared" ca="1" si="189"/>
        <v>荆轲</v>
      </c>
      <c r="R895" s="1" t="str">
        <f t="shared" ca="1" si="190"/>
        <v>吕不韦</v>
      </c>
      <c r="S895" s="1" t="str">
        <f t="shared" ca="1" si="191"/>
        <v>聂荌</v>
      </c>
      <c r="T895" s="1" t="str">
        <f t="shared" ca="1" si="192"/>
        <v>秦开</v>
      </c>
      <c r="U895" s="1" t="str">
        <f t="shared" ca="1" si="193"/>
        <v>莫邪</v>
      </c>
      <c r="V895" s="1" t="str">
        <f t="shared" ca="1" si="194"/>
        <v>朱亥</v>
      </c>
      <c r="W895" s="1" t="str">
        <f t="shared" ca="1" si="195"/>
        <v>嫪毐</v>
      </c>
      <c r="X895" s="1" t="str">
        <f t="shared" ca="1" si="196"/>
        <v>钟无艳</v>
      </c>
      <c r="Y895" s="1" t="str">
        <f t="shared" ca="1" si="197"/>
        <v>嫪毐</v>
      </c>
      <c r="Z895" s="1" t="str">
        <f t="shared" ca="1" si="198"/>
        <v>嫪毐</v>
      </c>
    </row>
    <row r="896" spans="6:26" x14ac:dyDescent="0.2">
      <c r="F896" s="1">
        <v>895</v>
      </c>
      <c r="G896" s="1">
        <f t="shared" ca="1" si="188"/>
        <v>365351</v>
      </c>
      <c r="H896" s="1">
        <f t="shared" ca="1" si="200"/>
        <v>152742</v>
      </c>
      <c r="I896" s="1">
        <f t="shared" ca="1" si="200"/>
        <v>682330</v>
      </c>
      <c r="J896" s="1">
        <f t="shared" ca="1" si="200"/>
        <v>889547</v>
      </c>
      <c r="K896" s="1">
        <f t="shared" ca="1" si="200"/>
        <v>770189</v>
      </c>
      <c r="L896" s="1">
        <f t="shared" ca="1" si="200"/>
        <v>260305</v>
      </c>
      <c r="M896" s="1">
        <f t="shared" ca="1" si="200"/>
        <v>365583</v>
      </c>
      <c r="N896" s="1">
        <f t="shared" ca="1" si="200"/>
        <v>146090</v>
      </c>
      <c r="O896" s="1">
        <f t="shared" ca="1" si="200"/>
        <v>212471</v>
      </c>
      <c r="P896" s="1">
        <f t="shared" ca="1" si="200"/>
        <v>561801</v>
      </c>
      <c r="Q896" s="1" t="str">
        <f t="shared" ca="1" si="189"/>
        <v>嫪毐</v>
      </c>
      <c r="R896" s="1" t="str">
        <f t="shared" ca="1" si="190"/>
        <v>嫪毐</v>
      </c>
      <c r="S896" s="1" t="str">
        <f t="shared" ca="1" si="191"/>
        <v>朱亥</v>
      </c>
      <c r="T896" s="1" t="str">
        <f t="shared" ca="1" si="192"/>
        <v>西门豹</v>
      </c>
      <c r="U896" s="1" t="str">
        <f t="shared" ca="1" si="193"/>
        <v>朱亥</v>
      </c>
      <c r="V896" s="1" t="str">
        <f t="shared" ca="1" si="194"/>
        <v>嫪毐</v>
      </c>
      <c r="W896" s="1" t="str">
        <f t="shared" ca="1" si="195"/>
        <v>嫪毐</v>
      </c>
      <c r="X896" s="1" t="str">
        <f t="shared" ca="1" si="196"/>
        <v>嫪毐</v>
      </c>
      <c r="Y896" s="1" t="str">
        <f t="shared" ca="1" si="197"/>
        <v>嫪毐</v>
      </c>
      <c r="Z896" s="1" t="str">
        <f t="shared" ca="1" si="198"/>
        <v>庞涓</v>
      </c>
    </row>
    <row r="897" spans="6:26" x14ac:dyDescent="0.2">
      <c r="F897" s="1">
        <v>896</v>
      </c>
      <c r="G897" s="1">
        <f t="shared" ca="1" si="188"/>
        <v>945245</v>
      </c>
      <c r="H897" s="1">
        <f t="shared" ca="1" si="200"/>
        <v>955596</v>
      </c>
      <c r="I897" s="1">
        <f t="shared" ca="1" si="200"/>
        <v>600781</v>
      </c>
      <c r="J897" s="1">
        <f t="shared" ca="1" si="200"/>
        <v>613605</v>
      </c>
      <c r="K897" s="1">
        <f t="shared" ca="1" si="200"/>
        <v>28949</v>
      </c>
      <c r="L897" s="1">
        <f t="shared" ca="1" si="200"/>
        <v>607029</v>
      </c>
      <c r="M897" s="1">
        <f t="shared" ca="1" si="200"/>
        <v>323886</v>
      </c>
      <c r="N897" s="1">
        <f t="shared" ca="1" si="200"/>
        <v>174055</v>
      </c>
      <c r="O897" s="1">
        <f t="shared" ca="1" si="200"/>
        <v>260005</v>
      </c>
      <c r="P897" s="1">
        <f t="shared" ca="1" si="200"/>
        <v>300975</v>
      </c>
      <c r="Q897" s="1" t="str">
        <f t="shared" ca="1" si="189"/>
        <v>暴鸢</v>
      </c>
      <c r="R897" s="1" t="str">
        <f t="shared" ca="1" si="190"/>
        <v>荆轲</v>
      </c>
      <c r="S897" s="1" t="str">
        <f t="shared" ca="1" si="191"/>
        <v>朱亥</v>
      </c>
      <c r="T897" s="1" t="str">
        <f t="shared" ca="1" si="192"/>
        <v>朱亥</v>
      </c>
      <c r="U897" s="1" t="str">
        <f t="shared" ca="1" si="193"/>
        <v>聂荌</v>
      </c>
      <c r="V897" s="1" t="str">
        <f t="shared" ca="1" si="194"/>
        <v>朱亥</v>
      </c>
      <c r="W897" s="1" t="str">
        <f t="shared" ca="1" si="195"/>
        <v>嫪毐</v>
      </c>
      <c r="X897" s="1" t="str">
        <f t="shared" ca="1" si="196"/>
        <v>嫪毐</v>
      </c>
      <c r="Y897" s="1" t="str">
        <f t="shared" ca="1" si="197"/>
        <v>嫪毐</v>
      </c>
      <c r="Z897" s="1" t="str">
        <f t="shared" ca="1" si="198"/>
        <v>嫪毐</v>
      </c>
    </row>
    <row r="898" spans="6:26" x14ac:dyDescent="0.2">
      <c r="F898" s="1">
        <v>897</v>
      </c>
      <c r="G898" s="1">
        <f t="shared" ca="1" si="188"/>
        <v>518436</v>
      </c>
      <c r="H898" s="1">
        <f t="shared" ca="1" si="200"/>
        <v>789883</v>
      </c>
      <c r="I898" s="1">
        <f t="shared" ca="1" si="200"/>
        <v>45533</v>
      </c>
      <c r="J898" s="1">
        <f t="shared" ca="1" si="200"/>
        <v>376566</v>
      </c>
      <c r="K898" s="1">
        <f t="shared" ca="1" si="200"/>
        <v>652995</v>
      </c>
      <c r="L898" s="1">
        <f t="shared" ca="1" si="200"/>
        <v>711980</v>
      </c>
      <c r="M898" s="1">
        <f t="shared" ca="1" si="200"/>
        <v>171185</v>
      </c>
      <c r="N898" s="1">
        <f t="shared" ca="1" si="200"/>
        <v>331298</v>
      </c>
      <c r="O898" s="1">
        <f t="shared" ca="1" si="200"/>
        <v>294270</v>
      </c>
      <c r="P898" s="1">
        <f t="shared" ca="1" si="200"/>
        <v>181302</v>
      </c>
      <c r="Q898" s="1" t="str">
        <f t="shared" ca="1" si="189"/>
        <v>莫邪</v>
      </c>
      <c r="R898" s="1" t="str">
        <f t="shared" ca="1" si="190"/>
        <v>朱亥</v>
      </c>
      <c r="S898" s="1" t="str">
        <f t="shared" ca="1" si="191"/>
        <v>专诸</v>
      </c>
      <c r="T898" s="1" t="str">
        <f t="shared" ca="1" si="192"/>
        <v>嫪毐</v>
      </c>
      <c r="U898" s="1" t="str">
        <f t="shared" ca="1" si="193"/>
        <v>朱亥</v>
      </c>
      <c r="V898" s="1" t="str">
        <f t="shared" ca="1" si="194"/>
        <v>朱亥</v>
      </c>
      <c r="W898" s="1" t="str">
        <f t="shared" ca="1" si="195"/>
        <v>嫪毐</v>
      </c>
      <c r="X898" s="1" t="str">
        <f t="shared" ca="1" si="196"/>
        <v>嫪毐</v>
      </c>
      <c r="Y898" s="1" t="str">
        <f t="shared" ca="1" si="197"/>
        <v>嫪毐</v>
      </c>
      <c r="Z898" s="1" t="str">
        <f t="shared" ca="1" si="198"/>
        <v>嫪毐</v>
      </c>
    </row>
    <row r="899" spans="6:26" x14ac:dyDescent="0.2">
      <c r="F899" s="1">
        <v>898</v>
      </c>
      <c r="G899" s="1">
        <f t="shared" ref="G899:G962" ca="1" si="201">RANDBETWEEN(1,1000000)</f>
        <v>711730</v>
      </c>
      <c r="H899" s="1">
        <f t="shared" ca="1" si="200"/>
        <v>283768</v>
      </c>
      <c r="I899" s="1">
        <f t="shared" ca="1" si="200"/>
        <v>181460</v>
      </c>
      <c r="J899" s="1">
        <f t="shared" ca="1" si="200"/>
        <v>513868</v>
      </c>
      <c r="K899" s="1">
        <f t="shared" ca="1" si="200"/>
        <v>995350</v>
      </c>
      <c r="L899" s="1">
        <f t="shared" ca="1" si="200"/>
        <v>4920</v>
      </c>
      <c r="M899" s="1">
        <f t="shared" ca="1" si="200"/>
        <v>557439</v>
      </c>
      <c r="N899" s="1">
        <f t="shared" ca="1" si="200"/>
        <v>692220</v>
      </c>
      <c r="O899" s="1">
        <f t="shared" ca="1" si="200"/>
        <v>152480</v>
      </c>
      <c r="P899" s="1">
        <f t="shared" ca="1" si="200"/>
        <v>423487</v>
      </c>
      <c r="Q899" s="1" t="str">
        <f t="shared" ref="Q899:Q962" ca="1" si="202">INDEX($B$2:$B$71,IFERROR(MATCH(G899,$D$2:$D$71,1),0)+1)</f>
        <v>朱亥</v>
      </c>
      <c r="R899" s="1" t="str">
        <f t="shared" ref="R899:R962" ca="1" si="203">INDEX($B$2:$B$71,IFERROR(MATCH(H899,$D$2:$D$71,1),0)+1)</f>
        <v>嫪毐</v>
      </c>
      <c r="S899" s="1" t="str">
        <f t="shared" ref="S899:S962" ca="1" si="204">INDEX($B$2:$B$71,IFERROR(MATCH(I899,$D$2:$D$71,1),0)+1)</f>
        <v>嫪毐</v>
      </c>
      <c r="T899" s="1" t="str">
        <f t="shared" ref="T899:T962" ca="1" si="205">INDEX($B$2:$B$71,IFERROR(MATCH(J899,$D$2:$D$71,1),0)+1)</f>
        <v>莫邪</v>
      </c>
      <c r="U899" s="1" t="str">
        <f t="shared" ref="U899:U962" ca="1" si="206">INDEX($B$2:$B$71,IFERROR(MATCH(K899,$D$2:$D$71,1),0)+1)</f>
        <v>伍子胥</v>
      </c>
      <c r="V899" s="1" t="str">
        <f t="shared" ref="V899:V962" ca="1" si="207">INDEX($B$2:$B$71,IFERROR(MATCH(L899,$D$2:$D$71,1),0)+1)</f>
        <v>骊姬</v>
      </c>
      <c r="W899" s="1" t="str">
        <f t="shared" ref="W899:W962" ca="1" si="208">INDEX($B$2:$B$71,IFERROR(MATCH(M899,$D$2:$D$71,1),0)+1)</f>
        <v>庞涓</v>
      </c>
      <c r="X899" s="1" t="str">
        <f t="shared" ref="X899:X962" ca="1" si="209">INDEX($B$2:$B$71,IFERROR(MATCH(N899,$D$2:$D$71,1),0)+1)</f>
        <v>朱亥</v>
      </c>
      <c r="Y899" s="1" t="str">
        <f t="shared" ref="Y899:Y962" ca="1" si="210">INDEX($B$2:$B$71,IFERROR(MATCH(O899,$D$2:$D$71,1),0)+1)</f>
        <v>嫪毐</v>
      </c>
      <c r="Z899" s="1" t="str">
        <f t="shared" ref="Z899:Z962" ca="1" si="211">INDEX($B$2:$B$71,IFERROR(MATCH(P899,$D$2:$D$71,1),0)+1)</f>
        <v>钟无艳</v>
      </c>
    </row>
    <row r="900" spans="6:26" x14ac:dyDescent="0.2">
      <c r="F900" s="1">
        <v>899</v>
      </c>
      <c r="G900" s="1">
        <f t="shared" ca="1" si="201"/>
        <v>840086</v>
      </c>
      <c r="H900" s="1">
        <f t="shared" ca="1" si="200"/>
        <v>655953</v>
      </c>
      <c r="I900" s="1">
        <f t="shared" ca="1" si="200"/>
        <v>416230</v>
      </c>
      <c r="J900" s="1">
        <f t="shared" ca="1" si="200"/>
        <v>743035</v>
      </c>
      <c r="K900" s="1">
        <f t="shared" ca="1" si="200"/>
        <v>859211</v>
      </c>
      <c r="L900" s="1">
        <f t="shared" ca="1" si="200"/>
        <v>359117</v>
      </c>
      <c r="M900" s="1">
        <f t="shared" ca="1" si="200"/>
        <v>404785</v>
      </c>
      <c r="N900" s="1">
        <f t="shared" ca="1" si="200"/>
        <v>678123</v>
      </c>
      <c r="O900" s="1">
        <f t="shared" ca="1" si="200"/>
        <v>561895</v>
      </c>
      <c r="P900" s="1">
        <f t="shared" ca="1" si="200"/>
        <v>631260</v>
      </c>
      <c r="Q900" s="1" t="str">
        <f t="shared" ca="1" si="202"/>
        <v>朱亥</v>
      </c>
      <c r="R900" s="1" t="str">
        <f t="shared" ca="1" si="203"/>
        <v>朱亥</v>
      </c>
      <c r="S900" s="1" t="str">
        <f t="shared" ca="1" si="204"/>
        <v>钟无艳</v>
      </c>
      <c r="T900" s="1" t="str">
        <f t="shared" ca="1" si="205"/>
        <v>朱亥</v>
      </c>
      <c r="U900" s="1" t="str">
        <f t="shared" ca="1" si="206"/>
        <v>朱亥</v>
      </c>
      <c r="V900" s="1" t="str">
        <f t="shared" ca="1" si="207"/>
        <v>嫪毐</v>
      </c>
      <c r="W900" s="1" t="str">
        <f t="shared" ca="1" si="208"/>
        <v>钟无艳</v>
      </c>
      <c r="X900" s="1" t="str">
        <f t="shared" ca="1" si="209"/>
        <v>朱亥</v>
      </c>
      <c r="Y900" s="1" t="str">
        <f t="shared" ca="1" si="210"/>
        <v>庞涓</v>
      </c>
      <c r="Z900" s="1" t="str">
        <f t="shared" ca="1" si="211"/>
        <v>朱亥</v>
      </c>
    </row>
    <row r="901" spans="6:26" x14ac:dyDescent="0.2">
      <c r="F901" s="1">
        <v>900</v>
      </c>
      <c r="G901" s="1">
        <f t="shared" ca="1" si="201"/>
        <v>99472</v>
      </c>
      <c r="H901" s="1">
        <f t="shared" ca="1" si="200"/>
        <v>262519</v>
      </c>
      <c r="I901" s="1">
        <f t="shared" ca="1" si="200"/>
        <v>790028</v>
      </c>
      <c r="J901" s="1">
        <f t="shared" ca="1" si="200"/>
        <v>549156</v>
      </c>
      <c r="K901" s="1">
        <f t="shared" ca="1" si="200"/>
        <v>460565</v>
      </c>
      <c r="L901" s="1">
        <f t="shared" ca="1" si="200"/>
        <v>490206</v>
      </c>
      <c r="M901" s="1">
        <f t="shared" ca="1" si="200"/>
        <v>530219</v>
      </c>
      <c r="N901" s="1">
        <f t="shared" ca="1" si="200"/>
        <v>181942</v>
      </c>
      <c r="O901" s="1">
        <f t="shared" ca="1" si="200"/>
        <v>396071</v>
      </c>
      <c r="P901" s="1">
        <f t="shared" ca="1" si="200"/>
        <v>746489</v>
      </c>
      <c r="Q901" s="1" t="str">
        <f t="shared" ca="1" si="202"/>
        <v>嫪毐</v>
      </c>
      <c r="R901" s="1" t="str">
        <f t="shared" ca="1" si="203"/>
        <v>嫪毐</v>
      </c>
      <c r="S901" s="1" t="str">
        <f t="shared" ca="1" si="204"/>
        <v>朱亥</v>
      </c>
      <c r="T901" s="1" t="str">
        <f t="shared" ca="1" si="205"/>
        <v>孙叔敖</v>
      </c>
      <c r="U901" s="1" t="str">
        <f t="shared" ca="1" si="206"/>
        <v>司马穰苴</v>
      </c>
      <c r="V901" s="1" t="str">
        <f t="shared" ca="1" si="207"/>
        <v>春申君</v>
      </c>
      <c r="W901" s="1" t="str">
        <f t="shared" ca="1" si="208"/>
        <v>孙叔敖</v>
      </c>
      <c r="X901" s="1" t="str">
        <f t="shared" ca="1" si="209"/>
        <v>嫪毐</v>
      </c>
      <c r="Y901" s="1" t="str">
        <f t="shared" ca="1" si="210"/>
        <v>伯乐</v>
      </c>
      <c r="Z901" s="1" t="str">
        <f t="shared" ca="1" si="211"/>
        <v>朱亥</v>
      </c>
    </row>
    <row r="902" spans="6:26" x14ac:dyDescent="0.2">
      <c r="F902" s="1">
        <v>901</v>
      </c>
      <c r="G902" s="1">
        <f t="shared" ca="1" si="201"/>
        <v>893490</v>
      </c>
      <c r="H902" s="1">
        <f t="shared" ca="1" si="200"/>
        <v>204581</v>
      </c>
      <c r="I902" s="1">
        <f t="shared" ca="1" si="200"/>
        <v>578388</v>
      </c>
      <c r="J902" s="1">
        <f t="shared" ca="1" si="200"/>
        <v>925929</v>
      </c>
      <c r="K902" s="1">
        <f t="shared" ca="1" si="200"/>
        <v>150268</v>
      </c>
      <c r="L902" s="1">
        <f t="shared" ca="1" si="200"/>
        <v>388825</v>
      </c>
      <c r="M902" s="1">
        <f t="shared" ca="1" si="200"/>
        <v>463115</v>
      </c>
      <c r="N902" s="1">
        <f t="shared" ca="1" si="200"/>
        <v>222378</v>
      </c>
      <c r="O902" s="1">
        <f t="shared" ca="1" si="200"/>
        <v>419032</v>
      </c>
      <c r="P902" s="1">
        <f t="shared" ca="1" si="200"/>
        <v>412692</v>
      </c>
      <c r="Q902" s="1" t="str">
        <f t="shared" ca="1" si="202"/>
        <v>西门豹</v>
      </c>
      <c r="R902" s="1" t="str">
        <f t="shared" ca="1" si="203"/>
        <v>嫪毐</v>
      </c>
      <c r="S902" s="1" t="str">
        <f t="shared" ca="1" si="204"/>
        <v>庞涓</v>
      </c>
      <c r="T902" s="1" t="str">
        <f t="shared" ca="1" si="205"/>
        <v>暴鸢</v>
      </c>
      <c r="U902" s="1" t="str">
        <f t="shared" ca="1" si="206"/>
        <v>嫪毐</v>
      </c>
      <c r="V902" s="1" t="str">
        <f t="shared" ca="1" si="207"/>
        <v>樗里疾</v>
      </c>
      <c r="W902" s="1" t="str">
        <f t="shared" ca="1" si="208"/>
        <v>孙膑</v>
      </c>
      <c r="X902" s="1" t="str">
        <f t="shared" ca="1" si="209"/>
        <v>嫪毐</v>
      </c>
      <c r="Y902" s="1" t="str">
        <f t="shared" ca="1" si="210"/>
        <v>钟无艳</v>
      </c>
      <c r="Z902" s="1" t="str">
        <f t="shared" ca="1" si="211"/>
        <v>钟无艳</v>
      </c>
    </row>
    <row r="903" spans="6:26" x14ac:dyDescent="0.2">
      <c r="F903" s="1">
        <v>902</v>
      </c>
      <c r="G903" s="1">
        <f t="shared" ca="1" si="201"/>
        <v>884595</v>
      </c>
      <c r="H903" s="1">
        <f t="shared" ca="1" si="200"/>
        <v>222533</v>
      </c>
      <c r="I903" s="1">
        <f t="shared" ca="1" si="200"/>
        <v>626852</v>
      </c>
      <c r="J903" s="1">
        <f t="shared" ca="1" si="200"/>
        <v>851114</v>
      </c>
      <c r="K903" s="1">
        <f t="shared" ca="1" si="200"/>
        <v>170186</v>
      </c>
      <c r="L903" s="1">
        <f t="shared" ca="1" si="200"/>
        <v>468031</v>
      </c>
      <c r="M903" s="1">
        <f t="shared" ca="1" si="200"/>
        <v>610911</v>
      </c>
      <c r="N903" s="1">
        <f t="shared" ca="1" si="200"/>
        <v>789360</v>
      </c>
      <c r="O903" s="1">
        <f t="shared" ca="1" si="200"/>
        <v>64940</v>
      </c>
      <c r="P903" s="1">
        <f t="shared" ca="1" si="200"/>
        <v>262540</v>
      </c>
      <c r="Q903" s="1" t="str">
        <f t="shared" ca="1" si="202"/>
        <v>朱亥</v>
      </c>
      <c r="R903" s="1" t="str">
        <f t="shared" ca="1" si="203"/>
        <v>嫪毐</v>
      </c>
      <c r="S903" s="1" t="str">
        <f t="shared" ca="1" si="204"/>
        <v>朱亥</v>
      </c>
      <c r="T903" s="1" t="str">
        <f t="shared" ca="1" si="205"/>
        <v>朱亥</v>
      </c>
      <c r="U903" s="1" t="str">
        <f t="shared" ca="1" si="206"/>
        <v>嫪毐</v>
      </c>
      <c r="V903" s="1" t="str">
        <f t="shared" ca="1" si="207"/>
        <v>屈原</v>
      </c>
      <c r="W903" s="1" t="str">
        <f t="shared" ca="1" si="208"/>
        <v>朱亥</v>
      </c>
      <c r="X903" s="1" t="str">
        <f t="shared" ca="1" si="209"/>
        <v>朱亥</v>
      </c>
      <c r="Y903" s="1" t="str">
        <f t="shared" ca="1" si="210"/>
        <v>专诸</v>
      </c>
      <c r="Z903" s="1" t="str">
        <f t="shared" ca="1" si="211"/>
        <v>嫪毐</v>
      </c>
    </row>
    <row r="904" spans="6:26" x14ac:dyDescent="0.2">
      <c r="F904" s="1">
        <v>903</v>
      </c>
      <c r="G904" s="1">
        <f t="shared" ca="1" si="201"/>
        <v>299615</v>
      </c>
      <c r="H904" s="1">
        <f t="shared" ca="1" si="200"/>
        <v>318104</v>
      </c>
      <c r="I904" s="1">
        <f t="shared" ca="1" si="200"/>
        <v>596812</v>
      </c>
      <c r="J904" s="1">
        <f t="shared" ca="1" si="200"/>
        <v>824992</v>
      </c>
      <c r="K904" s="1">
        <f t="shared" ca="1" si="200"/>
        <v>774670</v>
      </c>
      <c r="L904" s="1">
        <f t="shared" ca="1" si="200"/>
        <v>148018</v>
      </c>
      <c r="M904" s="1">
        <f t="shared" ca="1" si="200"/>
        <v>9198</v>
      </c>
      <c r="N904" s="1">
        <f t="shared" ca="1" si="200"/>
        <v>927548</v>
      </c>
      <c r="O904" s="1">
        <f t="shared" ca="1" si="200"/>
        <v>623843</v>
      </c>
      <c r="P904" s="1">
        <f t="shared" ca="1" si="200"/>
        <v>910127</v>
      </c>
      <c r="Q904" s="1" t="str">
        <f t="shared" ca="1" si="202"/>
        <v>嫪毐</v>
      </c>
      <c r="R904" s="1" t="str">
        <f t="shared" ca="1" si="203"/>
        <v>嫪毐</v>
      </c>
      <c r="S904" s="1" t="str">
        <f t="shared" ca="1" si="204"/>
        <v>朱亥</v>
      </c>
      <c r="T904" s="1" t="str">
        <f t="shared" ca="1" si="205"/>
        <v>朱亥</v>
      </c>
      <c r="U904" s="1" t="str">
        <f t="shared" ca="1" si="206"/>
        <v>朱亥</v>
      </c>
      <c r="V904" s="1" t="str">
        <f t="shared" ca="1" si="207"/>
        <v>嫪毐</v>
      </c>
      <c r="W904" s="1" t="str">
        <f t="shared" ca="1" si="208"/>
        <v>义渠骇</v>
      </c>
      <c r="X904" s="1" t="str">
        <f t="shared" ca="1" si="209"/>
        <v>暴鸢</v>
      </c>
      <c r="Y904" s="1" t="str">
        <f t="shared" ca="1" si="210"/>
        <v>朱亥</v>
      </c>
      <c r="Z904" s="1" t="str">
        <f t="shared" ca="1" si="211"/>
        <v>西门豹</v>
      </c>
    </row>
    <row r="905" spans="6:26" x14ac:dyDescent="0.2">
      <c r="F905" s="1">
        <v>904</v>
      </c>
      <c r="G905" s="1">
        <f t="shared" ca="1" si="201"/>
        <v>53193</v>
      </c>
      <c r="H905" s="1">
        <f t="shared" ca="1" si="200"/>
        <v>743549</v>
      </c>
      <c r="I905" s="1">
        <f t="shared" ca="1" si="200"/>
        <v>318081</v>
      </c>
      <c r="J905" s="1">
        <f t="shared" ca="1" si="200"/>
        <v>742746</v>
      </c>
      <c r="K905" s="1">
        <f t="shared" ca="1" si="200"/>
        <v>559896</v>
      </c>
      <c r="L905" s="1">
        <f t="shared" ca="1" si="200"/>
        <v>240526</v>
      </c>
      <c r="M905" s="1">
        <f t="shared" ca="1" si="200"/>
        <v>495628</v>
      </c>
      <c r="N905" s="1">
        <f t="shared" ca="1" si="200"/>
        <v>876042</v>
      </c>
      <c r="O905" s="1">
        <f t="shared" ca="1" si="200"/>
        <v>85914</v>
      </c>
      <c r="P905" s="1">
        <f t="shared" ca="1" si="200"/>
        <v>653564</v>
      </c>
      <c r="Q905" s="1" t="str">
        <f t="shared" ca="1" si="202"/>
        <v>专诸</v>
      </c>
      <c r="R905" s="1" t="str">
        <f t="shared" ca="1" si="203"/>
        <v>朱亥</v>
      </c>
      <c r="S905" s="1" t="str">
        <f t="shared" ca="1" si="204"/>
        <v>嫪毐</v>
      </c>
      <c r="T905" s="1" t="str">
        <f t="shared" ca="1" si="205"/>
        <v>朱亥</v>
      </c>
      <c r="U905" s="1" t="str">
        <f t="shared" ca="1" si="206"/>
        <v>庞涓</v>
      </c>
      <c r="V905" s="1" t="str">
        <f t="shared" ca="1" si="207"/>
        <v>嫪毐</v>
      </c>
      <c r="W905" s="1" t="str">
        <f t="shared" ca="1" si="208"/>
        <v>春申君</v>
      </c>
      <c r="X905" s="1" t="str">
        <f t="shared" ca="1" si="209"/>
        <v>朱亥</v>
      </c>
      <c r="Y905" s="1" t="str">
        <f t="shared" ca="1" si="210"/>
        <v>嫪毐</v>
      </c>
      <c r="Z905" s="1" t="str">
        <f t="shared" ca="1" si="211"/>
        <v>朱亥</v>
      </c>
    </row>
    <row r="906" spans="6:26" x14ac:dyDescent="0.2">
      <c r="F906" s="1">
        <v>905</v>
      </c>
      <c r="G906" s="1">
        <f t="shared" ca="1" si="201"/>
        <v>992258</v>
      </c>
      <c r="H906" s="1">
        <f t="shared" ca="1" si="200"/>
        <v>521902</v>
      </c>
      <c r="I906" s="1">
        <f t="shared" ca="1" si="200"/>
        <v>746795</v>
      </c>
      <c r="J906" s="1">
        <f t="shared" ca="1" si="200"/>
        <v>364211</v>
      </c>
      <c r="K906" s="1">
        <f t="shared" ca="1" si="200"/>
        <v>676812</v>
      </c>
      <c r="L906" s="1">
        <f t="shared" ca="1" si="200"/>
        <v>632571</v>
      </c>
      <c r="M906" s="1">
        <f t="shared" ca="1" si="200"/>
        <v>375926</v>
      </c>
      <c r="N906" s="1">
        <f t="shared" ca="1" si="200"/>
        <v>941868</v>
      </c>
      <c r="O906" s="1">
        <f t="shared" ca="1" si="200"/>
        <v>948172</v>
      </c>
      <c r="P906" s="1">
        <f t="shared" ca="1" si="200"/>
        <v>307715</v>
      </c>
      <c r="Q906" s="1" t="str">
        <f t="shared" ca="1" si="202"/>
        <v>褒姒</v>
      </c>
      <c r="R906" s="1" t="str">
        <f t="shared" ca="1" si="203"/>
        <v>莫邪</v>
      </c>
      <c r="S906" s="1" t="str">
        <f t="shared" ca="1" si="204"/>
        <v>朱亥</v>
      </c>
      <c r="T906" s="1" t="str">
        <f t="shared" ca="1" si="205"/>
        <v>嫪毐</v>
      </c>
      <c r="U906" s="1" t="str">
        <f t="shared" ca="1" si="206"/>
        <v>朱亥</v>
      </c>
      <c r="V906" s="1" t="str">
        <f t="shared" ca="1" si="207"/>
        <v>朱亥</v>
      </c>
      <c r="W906" s="1" t="str">
        <f t="shared" ca="1" si="208"/>
        <v>嫪毐</v>
      </c>
      <c r="X906" s="1" t="str">
        <f t="shared" ca="1" si="209"/>
        <v>暴鸢</v>
      </c>
      <c r="Y906" s="1" t="str">
        <f t="shared" ca="1" si="210"/>
        <v>申不害</v>
      </c>
      <c r="Z906" s="1" t="str">
        <f t="shared" ca="1" si="211"/>
        <v>嫪毐</v>
      </c>
    </row>
    <row r="907" spans="6:26" x14ac:dyDescent="0.2">
      <c r="F907" s="1">
        <v>906</v>
      </c>
      <c r="G907" s="1">
        <f t="shared" ca="1" si="201"/>
        <v>109046</v>
      </c>
      <c r="H907" s="1">
        <f t="shared" ca="1" si="200"/>
        <v>327946</v>
      </c>
      <c r="I907" s="1">
        <f t="shared" ca="1" si="200"/>
        <v>823658</v>
      </c>
      <c r="J907" s="1">
        <f t="shared" ca="1" si="200"/>
        <v>839814</v>
      </c>
      <c r="K907" s="1">
        <f t="shared" ca="1" si="200"/>
        <v>472761</v>
      </c>
      <c r="L907" s="1">
        <f t="shared" ca="1" si="200"/>
        <v>271752</v>
      </c>
      <c r="M907" s="1">
        <f t="shared" ca="1" si="200"/>
        <v>432709</v>
      </c>
      <c r="N907" s="1">
        <f t="shared" ca="1" si="200"/>
        <v>628303</v>
      </c>
      <c r="O907" s="1">
        <f t="shared" ca="1" si="200"/>
        <v>32538</v>
      </c>
      <c r="P907" s="1">
        <f t="shared" ca="1" si="200"/>
        <v>136934</v>
      </c>
      <c r="Q907" s="1" t="str">
        <f t="shared" ca="1" si="202"/>
        <v>嫪毐</v>
      </c>
      <c r="R907" s="1" t="str">
        <f t="shared" ca="1" si="203"/>
        <v>嫪毐</v>
      </c>
      <c r="S907" s="1" t="str">
        <f t="shared" ca="1" si="204"/>
        <v>朱亥</v>
      </c>
      <c r="T907" s="1" t="str">
        <f t="shared" ca="1" si="205"/>
        <v>朱亥</v>
      </c>
      <c r="U907" s="1" t="str">
        <f t="shared" ca="1" si="206"/>
        <v>项燕</v>
      </c>
      <c r="V907" s="1" t="str">
        <f t="shared" ca="1" si="207"/>
        <v>嫪毐</v>
      </c>
      <c r="W907" s="1" t="str">
        <f t="shared" ca="1" si="208"/>
        <v>田忌</v>
      </c>
      <c r="X907" s="1" t="str">
        <f t="shared" ca="1" si="209"/>
        <v>朱亥</v>
      </c>
      <c r="Y907" s="1" t="str">
        <f t="shared" ca="1" si="210"/>
        <v>聂荌</v>
      </c>
      <c r="Z907" s="1" t="str">
        <f t="shared" ca="1" si="211"/>
        <v>嫪毐</v>
      </c>
    </row>
    <row r="908" spans="6:26" x14ac:dyDescent="0.2">
      <c r="F908" s="1">
        <v>907</v>
      </c>
      <c r="G908" s="1">
        <f t="shared" ca="1" si="201"/>
        <v>450004</v>
      </c>
      <c r="H908" s="1">
        <f t="shared" ca="1" si="200"/>
        <v>862237</v>
      </c>
      <c r="I908" s="1">
        <f t="shared" ca="1" si="200"/>
        <v>127993</v>
      </c>
      <c r="J908" s="1">
        <f t="shared" ca="1" si="200"/>
        <v>452069</v>
      </c>
      <c r="K908" s="1">
        <f t="shared" ca="1" si="200"/>
        <v>858789</v>
      </c>
      <c r="L908" s="1">
        <f t="shared" ca="1" si="200"/>
        <v>252823</v>
      </c>
      <c r="M908" s="1">
        <f t="shared" ca="1" si="200"/>
        <v>596372</v>
      </c>
      <c r="N908" s="1">
        <f t="shared" ca="1" si="200"/>
        <v>605594</v>
      </c>
      <c r="O908" s="1">
        <f t="shared" ca="1" si="200"/>
        <v>646533</v>
      </c>
      <c r="P908" s="1">
        <f t="shared" ca="1" si="200"/>
        <v>716432</v>
      </c>
      <c r="Q908" s="1" t="str">
        <f t="shared" ca="1" si="202"/>
        <v>田忌</v>
      </c>
      <c r="R908" s="1" t="str">
        <f t="shared" ca="1" si="203"/>
        <v>朱亥</v>
      </c>
      <c r="S908" s="1" t="str">
        <f t="shared" ca="1" si="204"/>
        <v>嫪毐</v>
      </c>
      <c r="T908" s="1" t="str">
        <f t="shared" ca="1" si="205"/>
        <v>田忌</v>
      </c>
      <c r="U908" s="1" t="str">
        <f t="shared" ca="1" si="206"/>
        <v>朱亥</v>
      </c>
      <c r="V908" s="1" t="str">
        <f t="shared" ca="1" si="207"/>
        <v>嫪毐</v>
      </c>
      <c r="W908" s="1" t="str">
        <f t="shared" ca="1" si="208"/>
        <v>朱亥</v>
      </c>
      <c r="X908" s="1" t="str">
        <f t="shared" ca="1" si="209"/>
        <v>朱亥</v>
      </c>
      <c r="Y908" s="1" t="str">
        <f t="shared" ca="1" si="210"/>
        <v>朱亥</v>
      </c>
      <c r="Z908" s="1" t="str">
        <f t="shared" ca="1" si="211"/>
        <v>朱亥</v>
      </c>
    </row>
    <row r="909" spans="6:26" x14ac:dyDescent="0.2">
      <c r="F909" s="1">
        <v>908</v>
      </c>
      <c r="G909" s="1">
        <f t="shared" ca="1" si="201"/>
        <v>426093</v>
      </c>
      <c r="H909" s="1">
        <f t="shared" ca="1" si="200"/>
        <v>326631</v>
      </c>
      <c r="I909" s="1">
        <f t="shared" ca="1" si="200"/>
        <v>664352</v>
      </c>
      <c r="J909" s="1">
        <f t="shared" ca="1" si="200"/>
        <v>349832</v>
      </c>
      <c r="K909" s="1">
        <f t="shared" ca="1" si="200"/>
        <v>348858</v>
      </c>
      <c r="L909" s="1">
        <f t="shared" ca="1" si="200"/>
        <v>168416</v>
      </c>
      <c r="M909" s="1">
        <f t="shared" ca="1" si="200"/>
        <v>903557</v>
      </c>
      <c r="N909" s="1">
        <f t="shared" ca="1" si="200"/>
        <v>1936</v>
      </c>
      <c r="O909" s="1">
        <f t="shared" ca="1" si="200"/>
        <v>612803</v>
      </c>
      <c r="P909" s="1">
        <f t="shared" ca="1" si="200"/>
        <v>88713</v>
      </c>
      <c r="Q909" s="1" t="str">
        <f t="shared" ca="1" si="202"/>
        <v>扁鹊</v>
      </c>
      <c r="R909" s="1" t="str">
        <f t="shared" ca="1" si="203"/>
        <v>嫪毐</v>
      </c>
      <c r="S909" s="1" t="str">
        <f t="shared" ca="1" si="204"/>
        <v>朱亥</v>
      </c>
      <c r="T909" s="1" t="str">
        <f t="shared" ca="1" si="205"/>
        <v>嫪毐</v>
      </c>
      <c r="U909" s="1" t="str">
        <f t="shared" ca="1" si="206"/>
        <v>嫪毐</v>
      </c>
      <c r="V909" s="1" t="str">
        <f t="shared" ca="1" si="207"/>
        <v>嫪毐</v>
      </c>
      <c r="W909" s="1" t="str">
        <f t="shared" ca="1" si="208"/>
        <v>西门豹</v>
      </c>
      <c r="X909" s="1" t="str">
        <f t="shared" ca="1" si="209"/>
        <v>骊姬</v>
      </c>
      <c r="Y909" s="1" t="str">
        <f t="shared" ca="1" si="210"/>
        <v>朱亥</v>
      </c>
      <c r="Z909" s="1" t="str">
        <f t="shared" ca="1" si="211"/>
        <v>嫪毐</v>
      </c>
    </row>
    <row r="910" spans="6:26" x14ac:dyDescent="0.2">
      <c r="F910" s="1">
        <v>909</v>
      </c>
      <c r="G910" s="1">
        <f t="shared" ca="1" si="201"/>
        <v>458370</v>
      </c>
      <c r="H910" s="1">
        <f t="shared" ca="1" si="200"/>
        <v>789861</v>
      </c>
      <c r="I910" s="1">
        <f t="shared" ca="1" si="200"/>
        <v>304524</v>
      </c>
      <c r="J910" s="1">
        <f t="shared" ca="1" si="200"/>
        <v>333058</v>
      </c>
      <c r="K910" s="1">
        <f t="shared" ca="1" si="200"/>
        <v>379920</v>
      </c>
      <c r="L910" s="1">
        <f t="shared" ca="1" si="200"/>
        <v>785545</v>
      </c>
      <c r="M910" s="1">
        <f t="shared" ca="1" si="200"/>
        <v>286923</v>
      </c>
      <c r="N910" s="1">
        <f t="shared" ca="1" si="200"/>
        <v>289505</v>
      </c>
      <c r="O910" s="1">
        <f t="shared" ca="1" si="200"/>
        <v>446719</v>
      </c>
      <c r="P910" s="1">
        <f t="shared" ca="1" si="200"/>
        <v>38760</v>
      </c>
      <c r="Q910" s="1" t="str">
        <f t="shared" ca="1" si="202"/>
        <v>司马穰苴</v>
      </c>
      <c r="R910" s="1" t="str">
        <f t="shared" ca="1" si="203"/>
        <v>朱亥</v>
      </c>
      <c r="S910" s="1" t="str">
        <f t="shared" ca="1" si="204"/>
        <v>嫪毐</v>
      </c>
      <c r="T910" s="1" t="str">
        <f t="shared" ca="1" si="205"/>
        <v>嫪毐</v>
      </c>
      <c r="U910" s="1" t="str">
        <f t="shared" ca="1" si="206"/>
        <v>嫪毐</v>
      </c>
      <c r="V910" s="1" t="str">
        <f t="shared" ca="1" si="207"/>
        <v>朱亥</v>
      </c>
      <c r="W910" s="1" t="str">
        <f t="shared" ca="1" si="208"/>
        <v>嫪毐</v>
      </c>
      <c r="X910" s="1" t="str">
        <f t="shared" ca="1" si="209"/>
        <v>嫪毐</v>
      </c>
      <c r="Y910" s="1" t="str">
        <f t="shared" ca="1" si="210"/>
        <v>田忌</v>
      </c>
      <c r="Z910" s="1" t="str">
        <f t="shared" ca="1" si="211"/>
        <v>聂荌</v>
      </c>
    </row>
    <row r="911" spans="6:26" x14ac:dyDescent="0.2">
      <c r="F911" s="1">
        <v>910</v>
      </c>
      <c r="G911" s="1">
        <f t="shared" ca="1" si="201"/>
        <v>782763</v>
      </c>
      <c r="H911" s="1">
        <f t="shared" ca="1" si="200"/>
        <v>52885</v>
      </c>
      <c r="I911" s="1">
        <f t="shared" ca="1" si="200"/>
        <v>811217</v>
      </c>
      <c r="J911" s="1">
        <f t="shared" ca="1" si="200"/>
        <v>488777</v>
      </c>
      <c r="K911" s="1">
        <f t="shared" ca="1" si="200"/>
        <v>995660</v>
      </c>
      <c r="L911" s="1">
        <f t="shared" ca="1" si="200"/>
        <v>753105</v>
      </c>
      <c r="M911" s="1">
        <f t="shared" ca="1" si="200"/>
        <v>584051</v>
      </c>
      <c r="N911" s="1">
        <f t="shared" ca="1" si="200"/>
        <v>357633</v>
      </c>
      <c r="O911" s="1">
        <f t="shared" ca="1" si="200"/>
        <v>762564</v>
      </c>
      <c r="P911" s="1">
        <f t="shared" ca="1" si="200"/>
        <v>387876</v>
      </c>
      <c r="Q911" s="1" t="str">
        <f t="shared" ca="1" si="202"/>
        <v>朱亥</v>
      </c>
      <c r="R911" s="1" t="str">
        <f t="shared" ca="1" si="203"/>
        <v>专诸</v>
      </c>
      <c r="S911" s="1" t="str">
        <f t="shared" ca="1" si="204"/>
        <v>朱亥</v>
      </c>
      <c r="T911" s="1" t="str">
        <f t="shared" ca="1" si="205"/>
        <v>春申君</v>
      </c>
      <c r="U911" s="1" t="str">
        <f t="shared" ca="1" si="206"/>
        <v>伍子胥</v>
      </c>
      <c r="V911" s="1" t="str">
        <f t="shared" ca="1" si="207"/>
        <v>朱亥</v>
      </c>
      <c r="W911" s="1" t="str">
        <f t="shared" ca="1" si="208"/>
        <v>朱亥</v>
      </c>
      <c r="X911" s="1" t="str">
        <f t="shared" ca="1" si="209"/>
        <v>嫪毐</v>
      </c>
      <c r="Y911" s="1" t="str">
        <f t="shared" ca="1" si="210"/>
        <v>朱亥</v>
      </c>
      <c r="Z911" s="1" t="str">
        <f t="shared" ca="1" si="211"/>
        <v>樗里疾</v>
      </c>
    </row>
    <row r="912" spans="6:26" x14ac:dyDescent="0.2">
      <c r="F912" s="1">
        <v>911</v>
      </c>
      <c r="G912" s="1">
        <f t="shared" ca="1" si="201"/>
        <v>850892</v>
      </c>
      <c r="H912" s="1">
        <f t="shared" ca="1" si="200"/>
        <v>151745</v>
      </c>
      <c r="I912" s="1">
        <f t="shared" ca="1" si="200"/>
        <v>20597</v>
      </c>
      <c r="J912" s="1">
        <f t="shared" ca="1" si="200"/>
        <v>391037</v>
      </c>
      <c r="K912" s="1">
        <f t="shared" ca="1" si="200"/>
        <v>90732</v>
      </c>
      <c r="L912" s="1">
        <f t="shared" ca="1" si="200"/>
        <v>169335</v>
      </c>
      <c r="M912" s="1">
        <f t="shared" ca="1" si="200"/>
        <v>433978</v>
      </c>
      <c r="N912" s="1">
        <f t="shared" ca="1" si="200"/>
        <v>795377</v>
      </c>
      <c r="O912" s="1">
        <f t="shared" ca="1" si="200"/>
        <v>610792</v>
      </c>
      <c r="P912" s="1">
        <f t="shared" ca="1" si="200"/>
        <v>295723</v>
      </c>
      <c r="Q912" s="1" t="str">
        <f t="shared" ca="1" si="202"/>
        <v>朱亥</v>
      </c>
      <c r="R912" s="1" t="str">
        <f t="shared" ca="1" si="203"/>
        <v>嫪毐</v>
      </c>
      <c r="S912" s="1" t="str">
        <f t="shared" ca="1" si="204"/>
        <v>聂荌</v>
      </c>
      <c r="T912" s="1" t="str">
        <f t="shared" ca="1" si="205"/>
        <v>樗里疾</v>
      </c>
      <c r="U912" s="1" t="str">
        <f t="shared" ca="1" si="206"/>
        <v>嫪毐</v>
      </c>
      <c r="V912" s="1" t="str">
        <f t="shared" ca="1" si="207"/>
        <v>嫪毐</v>
      </c>
      <c r="W912" s="1" t="str">
        <f t="shared" ca="1" si="208"/>
        <v>田忌</v>
      </c>
      <c r="X912" s="1" t="str">
        <f t="shared" ca="1" si="209"/>
        <v>朱亥</v>
      </c>
      <c r="Y912" s="1" t="str">
        <f t="shared" ca="1" si="210"/>
        <v>朱亥</v>
      </c>
      <c r="Z912" s="1" t="str">
        <f t="shared" ca="1" si="211"/>
        <v>嫪毐</v>
      </c>
    </row>
    <row r="913" spans="6:26" x14ac:dyDescent="0.2">
      <c r="F913" s="1">
        <v>912</v>
      </c>
      <c r="G913" s="1">
        <f t="shared" ca="1" si="201"/>
        <v>985890</v>
      </c>
      <c r="H913" s="1">
        <f t="shared" ca="1" si="200"/>
        <v>638427</v>
      </c>
      <c r="I913" s="1">
        <f t="shared" ca="1" si="200"/>
        <v>532255</v>
      </c>
      <c r="J913" s="1">
        <f t="shared" ca="1" si="200"/>
        <v>137104</v>
      </c>
      <c r="K913" s="1">
        <f t="shared" ca="1" si="200"/>
        <v>394692</v>
      </c>
      <c r="L913" s="1">
        <f t="shared" ca="1" si="200"/>
        <v>712942</v>
      </c>
      <c r="M913" s="1">
        <f t="shared" ca="1" si="200"/>
        <v>9681</v>
      </c>
      <c r="N913" s="1">
        <f t="shared" ca="1" si="200"/>
        <v>977881</v>
      </c>
      <c r="O913" s="1">
        <f t="shared" ca="1" si="200"/>
        <v>9815</v>
      </c>
      <c r="P913" s="1">
        <f t="shared" ca="1" si="200"/>
        <v>960750</v>
      </c>
      <c r="Q913" s="1" t="str">
        <f t="shared" ca="1" si="202"/>
        <v>秦开</v>
      </c>
      <c r="R913" s="1" t="str">
        <f t="shared" ca="1" si="203"/>
        <v>朱亥</v>
      </c>
      <c r="S913" s="1" t="str">
        <f t="shared" ca="1" si="204"/>
        <v>孙叔敖</v>
      </c>
      <c r="T913" s="1" t="str">
        <f t="shared" ca="1" si="205"/>
        <v>嫪毐</v>
      </c>
      <c r="U913" s="1" t="str">
        <f t="shared" ca="1" si="206"/>
        <v>伯乐</v>
      </c>
      <c r="V913" s="1" t="str">
        <f t="shared" ca="1" si="207"/>
        <v>朱亥</v>
      </c>
      <c r="W913" s="1" t="str">
        <f t="shared" ca="1" si="208"/>
        <v>义渠骇</v>
      </c>
      <c r="X913" s="1" t="str">
        <f t="shared" ca="1" si="209"/>
        <v>秦开</v>
      </c>
      <c r="Y913" s="1" t="str">
        <f t="shared" ca="1" si="210"/>
        <v>义渠骇</v>
      </c>
      <c r="Z913" s="1" t="str">
        <f t="shared" ca="1" si="211"/>
        <v>秦开</v>
      </c>
    </row>
    <row r="914" spans="6:26" x14ac:dyDescent="0.2">
      <c r="F914" s="1">
        <v>913</v>
      </c>
      <c r="G914" s="1">
        <f t="shared" ca="1" si="201"/>
        <v>503276</v>
      </c>
      <c r="H914" s="1">
        <f t="shared" ca="1" si="200"/>
        <v>910244</v>
      </c>
      <c r="I914" s="1">
        <f t="shared" ca="1" si="200"/>
        <v>376732</v>
      </c>
      <c r="J914" s="1">
        <f t="shared" ca="1" si="200"/>
        <v>87327</v>
      </c>
      <c r="K914" s="1">
        <f t="shared" ca="1" si="200"/>
        <v>504674</v>
      </c>
      <c r="L914" s="1">
        <f t="shared" ca="1" si="200"/>
        <v>631265</v>
      </c>
      <c r="M914" s="1">
        <f t="shared" ca="1" si="200"/>
        <v>417560</v>
      </c>
      <c r="N914" s="1">
        <f t="shared" ca="1" si="200"/>
        <v>6179</v>
      </c>
      <c r="O914" s="1">
        <f t="shared" ca="1" si="200"/>
        <v>796999</v>
      </c>
      <c r="P914" s="1">
        <f t="shared" ca="1" si="200"/>
        <v>613895</v>
      </c>
      <c r="Q914" s="1" t="str">
        <f t="shared" ca="1" si="202"/>
        <v>莫邪</v>
      </c>
      <c r="R914" s="1" t="str">
        <f t="shared" ca="1" si="203"/>
        <v>西门豹</v>
      </c>
      <c r="S914" s="1" t="str">
        <f t="shared" ca="1" si="204"/>
        <v>嫪毐</v>
      </c>
      <c r="T914" s="1" t="str">
        <f t="shared" ca="1" si="205"/>
        <v>嫪毐</v>
      </c>
      <c r="U914" s="1" t="str">
        <f t="shared" ca="1" si="206"/>
        <v>莫邪</v>
      </c>
      <c r="V914" s="1" t="str">
        <f t="shared" ca="1" si="207"/>
        <v>朱亥</v>
      </c>
      <c r="W914" s="1" t="str">
        <f t="shared" ca="1" si="208"/>
        <v>钟无艳</v>
      </c>
      <c r="X914" s="1" t="str">
        <f t="shared" ca="1" si="209"/>
        <v>义渠骇</v>
      </c>
      <c r="Y914" s="1" t="str">
        <f t="shared" ca="1" si="210"/>
        <v>朱亥</v>
      </c>
      <c r="Z914" s="1" t="str">
        <f t="shared" ca="1" si="211"/>
        <v>朱亥</v>
      </c>
    </row>
    <row r="915" spans="6:26" x14ac:dyDescent="0.2">
      <c r="F915" s="1">
        <v>914</v>
      </c>
      <c r="G915" s="1">
        <f t="shared" ca="1" si="201"/>
        <v>495315</v>
      </c>
      <c r="H915" s="1">
        <f t="shared" ca="1" si="200"/>
        <v>973392</v>
      </c>
      <c r="I915" s="1">
        <f t="shared" ca="1" si="200"/>
        <v>161351</v>
      </c>
      <c r="J915" s="1">
        <f t="shared" ca="1" si="200"/>
        <v>339581</v>
      </c>
      <c r="K915" s="1">
        <f t="shared" ca="1" si="200"/>
        <v>943763</v>
      </c>
      <c r="L915" s="1">
        <f t="shared" ca="1" si="200"/>
        <v>467946</v>
      </c>
      <c r="M915" s="1">
        <f t="shared" ca="1" si="200"/>
        <v>193035</v>
      </c>
      <c r="N915" s="1">
        <f t="shared" ca="1" si="200"/>
        <v>612844</v>
      </c>
      <c r="O915" s="1">
        <f t="shared" ca="1" si="200"/>
        <v>619278</v>
      </c>
      <c r="P915" s="1">
        <f t="shared" ca="1" si="200"/>
        <v>151938</v>
      </c>
      <c r="Q915" s="1" t="str">
        <f t="shared" ca="1" si="202"/>
        <v>春申君</v>
      </c>
      <c r="R915" s="1" t="str">
        <f t="shared" ca="1" si="203"/>
        <v>秦开</v>
      </c>
      <c r="S915" s="1" t="str">
        <f t="shared" ca="1" si="204"/>
        <v>嫪毐</v>
      </c>
      <c r="T915" s="1" t="str">
        <f t="shared" ca="1" si="205"/>
        <v>嫪毐</v>
      </c>
      <c r="U915" s="1" t="str">
        <f t="shared" ca="1" si="206"/>
        <v>暴鸢</v>
      </c>
      <c r="V915" s="1" t="str">
        <f t="shared" ca="1" si="207"/>
        <v>屈原</v>
      </c>
      <c r="W915" s="1" t="str">
        <f t="shared" ca="1" si="208"/>
        <v>嫪毐</v>
      </c>
      <c r="X915" s="1" t="str">
        <f t="shared" ca="1" si="209"/>
        <v>朱亥</v>
      </c>
      <c r="Y915" s="1" t="str">
        <f t="shared" ca="1" si="210"/>
        <v>朱亥</v>
      </c>
      <c r="Z915" s="1" t="str">
        <f t="shared" ca="1" si="211"/>
        <v>嫪毐</v>
      </c>
    </row>
    <row r="916" spans="6:26" x14ac:dyDescent="0.2">
      <c r="F916" s="1">
        <v>915</v>
      </c>
      <c r="G916" s="1">
        <f t="shared" ca="1" si="201"/>
        <v>824530</v>
      </c>
      <c r="H916" s="1">
        <f t="shared" ca="1" si="200"/>
        <v>145154</v>
      </c>
      <c r="I916" s="1">
        <f t="shared" ca="1" si="200"/>
        <v>991577</v>
      </c>
      <c r="J916" s="1">
        <f t="shared" ca="1" si="200"/>
        <v>691495</v>
      </c>
      <c r="K916" s="1">
        <f t="shared" ca="1" si="200"/>
        <v>488335</v>
      </c>
      <c r="L916" s="1">
        <f t="shared" ca="1" si="200"/>
        <v>543413</v>
      </c>
      <c r="M916" s="1">
        <f t="shared" ca="1" si="200"/>
        <v>386069</v>
      </c>
      <c r="N916" s="1">
        <f t="shared" ca="1" si="200"/>
        <v>449473</v>
      </c>
      <c r="O916" s="1">
        <f t="shared" ca="1" si="200"/>
        <v>118775</v>
      </c>
      <c r="P916" s="1">
        <f t="shared" ca="1" si="200"/>
        <v>348535</v>
      </c>
      <c r="Q916" s="1" t="str">
        <f t="shared" ca="1" si="202"/>
        <v>朱亥</v>
      </c>
      <c r="R916" s="1" t="str">
        <f t="shared" ca="1" si="203"/>
        <v>嫪毐</v>
      </c>
      <c r="S916" s="1" t="str">
        <f t="shared" ca="1" si="204"/>
        <v>褒姒</v>
      </c>
      <c r="T916" s="1" t="str">
        <f t="shared" ca="1" si="205"/>
        <v>朱亥</v>
      </c>
      <c r="U916" s="1" t="str">
        <f t="shared" ca="1" si="206"/>
        <v>春申君</v>
      </c>
      <c r="V916" s="1" t="str">
        <f t="shared" ca="1" si="207"/>
        <v>孙叔敖</v>
      </c>
      <c r="W916" s="1" t="str">
        <f t="shared" ca="1" si="208"/>
        <v>嫪毐</v>
      </c>
      <c r="X916" s="1" t="str">
        <f t="shared" ca="1" si="209"/>
        <v>田忌</v>
      </c>
      <c r="Y916" s="1" t="str">
        <f t="shared" ca="1" si="210"/>
        <v>嫪毐</v>
      </c>
      <c r="Z916" s="1" t="str">
        <f t="shared" ca="1" si="211"/>
        <v>嫪毐</v>
      </c>
    </row>
    <row r="917" spans="6:26" x14ac:dyDescent="0.2">
      <c r="F917" s="1">
        <v>916</v>
      </c>
      <c r="G917" s="1">
        <f t="shared" ca="1" si="201"/>
        <v>615118</v>
      </c>
      <c r="H917" s="1">
        <f t="shared" ca="1" si="200"/>
        <v>83159</v>
      </c>
      <c r="I917" s="1">
        <f t="shared" ca="1" si="200"/>
        <v>842970</v>
      </c>
      <c r="J917" s="1">
        <f t="shared" ca="1" si="200"/>
        <v>755457</v>
      </c>
      <c r="K917" s="1">
        <f t="shared" ca="1" si="200"/>
        <v>426166</v>
      </c>
      <c r="L917" s="1">
        <f t="shared" ca="1" si="200"/>
        <v>349535</v>
      </c>
      <c r="M917" s="1">
        <f t="shared" ref="H917:P945" ca="1" si="212">RANDBETWEEN(1,1000000)</f>
        <v>671926</v>
      </c>
      <c r="N917" s="1">
        <f t="shared" ca="1" si="212"/>
        <v>732813</v>
      </c>
      <c r="O917" s="1">
        <f t="shared" ca="1" si="212"/>
        <v>308755</v>
      </c>
      <c r="P917" s="1">
        <f t="shared" ca="1" si="212"/>
        <v>294748</v>
      </c>
      <c r="Q917" s="1" t="str">
        <f t="shared" ca="1" si="202"/>
        <v>朱亥</v>
      </c>
      <c r="R917" s="1" t="str">
        <f t="shared" ca="1" si="203"/>
        <v>嫪毐</v>
      </c>
      <c r="S917" s="1" t="str">
        <f t="shared" ca="1" si="204"/>
        <v>朱亥</v>
      </c>
      <c r="T917" s="1" t="str">
        <f t="shared" ca="1" si="205"/>
        <v>朱亥</v>
      </c>
      <c r="U917" s="1" t="str">
        <f t="shared" ca="1" si="206"/>
        <v>扁鹊</v>
      </c>
      <c r="V917" s="1" t="str">
        <f t="shared" ca="1" si="207"/>
        <v>嫪毐</v>
      </c>
      <c r="W917" s="1" t="str">
        <f t="shared" ca="1" si="208"/>
        <v>朱亥</v>
      </c>
      <c r="X917" s="1" t="str">
        <f t="shared" ca="1" si="209"/>
        <v>朱亥</v>
      </c>
      <c r="Y917" s="1" t="str">
        <f t="shared" ca="1" si="210"/>
        <v>嫪毐</v>
      </c>
      <c r="Z917" s="1" t="str">
        <f t="shared" ca="1" si="211"/>
        <v>嫪毐</v>
      </c>
    </row>
    <row r="918" spans="6:26" x14ac:dyDescent="0.2">
      <c r="F918" s="1">
        <v>917</v>
      </c>
      <c r="G918" s="1">
        <f t="shared" ca="1" si="201"/>
        <v>272901</v>
      </c>
      <c r="H918" s="1">
        <f t="shared" ca="1" si="212"/>
        <v>983145</v>
      </c>
      <c r="I918" s="1">
        <f t="shared" ca="1" si="212"/>
        <v>173114</v>
      </c>
      <c r="J918" s="1">
        <f t="shared" ca="1" si="212"/>
        <v>637345</v>
      </c>
      <c r="K918" s="1">
        <f t="shared" ca="1" si="212"/>
        <v>710981</v>
      </c>
      <c r="L918" s="1">
        <f t="shared" ca="1" si="212"/>
        <v>790856</v>
      </c>
      <c r="M918" s="1">
        <f t="shared" ca="1" si="212"/>
        <v>665495</v>
      </c>
      <c r="N918" s="1">
        <f t="shared" ca="1" si="212"/>
        <v>589919</v>
      </c>
      <c r="O918" s="1">
        <f t="shared" ca="1" si="212"/>
        <v>421472</v>
      </c>
      <c r="P918" s="1">
        <f t="shared" ca="1" si="212"/>
        <v>88075</v>
      </c>
      <c r="Q918" s="1" t="str">
        <f t="shared" ca="1" si="202"/>
        <v>嫪毐</v>
      </c>
      <c r="R918" s="1" t="str">
        <f t="shared" ca="1" si="203"/>
        <v>秦开</v>
      </c>
      <c r="S918" s="1" t="str">
        <f t="shared" ca="1" si="204"/>
        <v>嫪毐</v>
      </c>
      <c r="T918" s="1" t="str">
        <f t="shared" ca="1" si="205"/>
        <v>朱亥</v>
      </c>
      <c r="U918" s="1" t="str">
        <f t="shared" ca="1" si="206"/>
        <v>朱亥</v>
      </c>
      <c r="V918" s="1" t="str">
        <f t="shared" ca="1" si="207"/>
        <v>朱亥</v>
      </c>
      <c r="W918" s="1" t="str">
        <f t="shared" ca="1" si="208"/>
        <v>朱亥</v>
      </c>
      <c r="X918" s="1" t="str">
        <f t="shared" ca="1" si="209"/>
        <v>朱亥</v>
      </c>
      <c r="Y918" s="1" t="str">
        <f t="shared" ca="1" si="210"/>
        <v>钟无艳</v>
      </c>
      <c r="Z918" s="1" t="str">
        <f t="shared" ca="1" si="211"/>
        <v>嫪毐</v>
      </c>
    </row>
    <row r="919" spans="6:26" x14ac:dyDescent="0.2">
      <c r="F919" s="1">
        <v>918</v>
      </c>
      <c r="G919" s="1">
        <f t="shared" ca="1" si="201"/>
        <v>602922</v>
      </c>
      <c r="H919" s="1">
        <f t="shared" ca="1" si="212"/>
        <v>63666</v>
      </c>
      <c r="I919" s="1">
        <f t="shared" ca="1" si="212"/>
        <v>447751</v>
      </c>
      <c r="J919" s="1">
        <f t="shared" ca="1" si="212"/>
        <v>348868</v>
      </c>
      <c r="K919" s="1">
        <f t="shared" ca="1" si="212"/>
        <v>101570</v>
      </c>
      <c r="L919" s="1">
        <f t="shared" ca="1" si="212"/>
        <v>141056</v>
      </c>
      <c r="M919" s="1">
        <f t="shared" ca="1" si="212"/>
        <v>296765</v>
      </c>
      <c r="N919" s="1">
        <f t="shared" ca="1" si="212"/>
        <v>288902</v>
      </c>
      <c r="O919" s="1">
        <f t="shared" ca="1" si="212"/>
        <v>396805</v>
      </c>
      <c r="P919" s="1">
        <f t="shared" ca="1" si="212"/>
        <v>789812</v>
      </c>
      <c r="Q919" s="1" t="str">
        <f t="shared" ca="1" si="202"/>
        <v>朱亥</v>
      </c>
      <c r="R919" s="1" t="str">
        <f t="shared" ca="1" si="203"/>
        <v>专诸</v>
      </c>
      <c r="S919" s="1" t="str">
        <f t="shared" ca="1" si="204"/>
        <v>田忌</v>
      </c>
      <c r="T919" s="1" t="str">
        <f t="shared" ca="1" si="205"/>
        <v>嫪毐</v>
      </c>
      <c r="U919" s="1" t="str">
        <f t="shared" ca="1" si="206"/>
        <v>嫪毐</v>
      </c>
      <c r="V919" s="1" t="str">
        <f t="shared" ca="1" si="207"/>
        <v>嫪毐</v>
      </c>
      <c r="W919" s="1" t="str">
        <f t="shared" ca="1" si="208"/>
        <v>嫪毐</v>
      </c>
      <c r="X919" s="1" t="str">
        <f t="shared" ca="1" si="209"/>
        <v>嫪毐</v>
      </c>
      <c r="Y919" s="1" t="str">
        <f t="shared" ca="1" si="210"/>
        <v>伯乐</v>
      </c>
      <c r="Z919" s="1" t="str">
        <f t="shared" ca="1" si="211"/>
        <v>朱亥</v>
      </c>
    </row>
    <row r="920" spans="6:26" x14ac:dyDescent="0.2">
      <c r="F920" s="1">
        <v>919</v>
      </c>
      <c r="G920" s="1">
        <f t="shared" ca="1" si="201"/>
        <v>729622</v>
      </c>
      <c r="H920" s="1">
        <f t="shared" ca="1" si="212"/>
        <v>488469</v>
      </c>
      <c r="I920" s="1">
        <f t="shared" ca="1" si="212"/>
        <v>322681</v>
      </c>
      <c r="J920" s="1">
        <f t="shared" ca="1" si="212"/>
        <v>784397</v>
      </c>
      <c r="K920" s="1">
        <f t="shared" ca="1" si="212"/>
        <v>381372</v>
      </c>
      <c r="L920" s="1">
        <f t="shared" ca="1" si="212"/>
        <v>894528</v>
      </c>
      <c r="M920" s="1">
        <f t="shared" ca="1" si="212"/>
        <v>766661</v>
      </c>
      <c r="N920" s="1">
        <f t="shared" ca="1" si="212"/>
        <v>577140</v>
      </c>
      <c r="O920" s="1">
        <f t="shared" ca="1" si="212"/>
        <v>426511</v>
      </c>
      <c r="P920" s="1">
        <f t="shared" ca="1" si="212"/>
        <v>350944</v>
      </c>
      <c r="Q920" s="1" t="str">
        <f t="shared" ca="1" si="202"/>
        <v>朱亥</v>
      </c>
      <c r="R920" s="1" t="str">
        <f t="shared" ca="1" si="203"/>
        <v>春申君</v>
      </c>
      <c r="S920" s="1" t="str">
        <f t="shared" ca="1" si="204"/>
        <v>嫪毐</v>
      </c>
      <c r="T920" s="1" t="str">
        <f t="shared" ca="1" si="205"/>
        <v>朱亥</v>
      </c>
      <c r="U920" s="1" t="str">
        <f t="shared" ca="1" si="206"/>
        <v>嫪毐</v>
      </c>
      <c r="V920" s="1" t="str">
        <f t="shared" ca="1" si="207"/>
        <v>西门豹</v>
      </c>
      <c r="W920" s="1" t="str">
        <f t="shared" ca="1" si="208"/>
        <v>朱亥</v>
      </c>
      <c r="X920" s="1" t="str">
        <f t="shared" ca="1" si="209"/>
        <v>庞涓</v>
      </c>
      <c r="Y920" s="1" t="str">
        <f t="shared" ca="1" si="210"/>
        <v>扁鹊</v>
      </c>
      <c r="Z920" s="1" t="str">
        <f t="shared" ca="1" si="211"/>
        <v>嫪毐</v>
      </c>
    </row>
    <row r="921" spans="6:26" x14ac:dyDescent="0.2">
      <c r="F921" s="1">
        <v>920</v>
      </c>
      <c r="G921" s="1">
        <f t="shared" ca="1" si="201"/>
        <v>401289</v>
      </c>
      <c r="H921" s="1">
        <f t="shared" ca="1" si="212"/>
        <v>814251</v>
      </c>
      <c r="I921" s="1">
        <f t="shared" ca="1" si="212"/>
        <v>574030</v>
      </c>
      <c r="J921" s="1">
        <f t="shared" ca="1" si="212"/>
        <v>838709</v>
      </c>
      <c r="K921" s="1">
        <f t="shared" ca="1" si="212"/>
        <v>675523</v>
      </c>
      <c r="L921" s="1">
        <f t="shared" ca="1" si="212"/>
        <v>558333</v>
      </c>
      <c r="M921" s="1">
        <f t="shared" ca="1" si="212"/>
        <v>258406</v>
      </c>
      <c r="N921" s="1">
        <f t="shared" ca="1" si="212"/>
        <v>945298</v>
      </c>
      <c r="O921" s="1">
        <f t="shared" ca="1" si="212"/>
        <v>92886</v>
      </c>
      <c r="P921" s="1">
        <f t="shared" ca="1" si="212"/>
        <v>537623</v>
      </c>
      <c r="Q921" s="1" t="str">
        <f t="shared" ca="1" si="202"/>
        <v>钟无艳</v>
      </c>
      <c r="R921" s="1" t="str">
        <f t="shared" ca="1" si="203"/>
        <v>朱亥</v>
      </c>
      <c r="S921" s="1" t="str">
        <f t="shared" ca="1" si="204"/>
        <v>庞涓</v>
      </c>
      <c r="T921" s="1" t="str">
        <f t="shared" ca="1" si="205"/>
        <v>朱亥</v>
      </c>
      <c r="U921" s="1" t="str">
        <f t="shared" ca="1" si="206"/>
        <v>朱亥</v>
      </c>
      <c r="V921" s="1" t="str">
        <f t="shared" ca="1" si="207"/>
        <v>庞涓</v>
      </c>
      <c r="W921" s="1" t="str">
        <f t="shared" ca="1" si="208"/>
        <v>嫪毐</v>
      </c>
      <c r="X921" s="1" t="str">
        <f t="shared" ca="1" si="209"/>
        <v>暴鸢</v>
      </c>
      <c r="Y921" s="1" t="str">
        <f t="shared" ca="1" si="210"/>
        <v>嫪毐</v>
      </c>
      <c r="Z921" s="1" t="str">
        <f t="shared" ca="1" si="211"/>
        <v>孙叔敖</v>
      </c>
    </row>
    <row r="922" spans="6:26" x14ac:dyDescent="0.2">
      <c r="F922" s="1">
        <v>921</v>
      </c>
      <c r="G922" s="1">
        <f t="shared" ca="1" si="201"/>
        <v>901290</v>
      </c>
      <c r="H922" s="1">
        <f t="shared" ca="1" si="212"/>
        <v>951651</v>
      </c>
      <c r="I922" s="1">
        <f t="shared" ca="1" si="212"/>
        <v>438690</v>
      </c>
      <c r="J922" s="1">
        <f t="shared" ca="1" si="212"/>
        <v>403472</v>
      </c>
      <c r="K922" s="1">
        <f t="shared" ca="1" si="212"/>
        <v>7646</v>
      </c>
      <c r="L922" s="1">
        <f t="shared" ca="1" si="212"/>
        <v>255589</v>
      </c>
      <c r="M922" s="1">
        <f t="shared" ca="1" si="212"/>
        <v>707712</v>
      </c>
      <c r="N922" s="1">
        <f t="shared" ca="1" si="212"/>
        <v>562704</v>
      </c>
      <c r="O922" s="1">
        <f t="shared" ca="1" si="212"/>
        <v>594168</v>
      </c>
      <c r="P922" s="1">
        <f t="shared" ca="1" si="212"/>
        <v>99516</v>
      </c>
      <c r="Q922" s="1" t="str">
        <f t="shared" ca="1" si="202"/>
        <v>西门豹</v>
      </c>
      <c r="R922" s="1" t="str">
        <f t="shared" ca="1" si="203"/>
        <v>申不害</v>
      </c>
      <c r="S922" s="1" t="str">
        <f t="shared" ca="1" si="204"/>
        <v>田忌</v>
      </c>
      <c r="T922" s="1" t="str">
        <f t="shared" ca="1" si="205"/>
        <v>钟无艳</v>
      </c>
      <c r="U922" s="1" t="str">
        <f t="shared" ca="1" si="206"/>
        <v>义渠骇</v>
      </c>
      <c r="V922" s="1" t="str">
        <f t="shared" ca="1" si="207"/>
        <v>嫪毐</v>
      </c>
      <c r="W922" s="1" t="str">
        <f t="shared" ca="1" si="208"/>
        <v>朱亥</v>
      </c>
      <c r="X922" s="1" t="str">
        <f t="shared" ca="1" si="209"/>
        <v>庞涓</v>
      </c>
      <c r="Y922" s="1" t="str">
        <f t="shared" ca="1" si="210"/>
        <v>朱亥</v>
      </c>
      <c r="Z922" s="1" t="str">
        <f t="shared" ca="1" si="211"/>
        <v>嫪毐</v>
      </c>
    </row>
    <row r="923" spans="6:26" x14ac:dyDescent="0.2">
      <c r="F923" s="1">
        <v>922</v>
      </c>
      <c r="G923" s="1">
        <f t="shared" ca="1" si="201"/>
        <v>148811</v>
      </c>
      <c r="H923" s="1">
        <f t="shared" ca="1" si="212"/>
        <v>313706</v>
      </c>
      <c r="I923" s="1">
        <f t="shared" ca="1" si="212"/>
        <v>493219</v>
      </c>
      <c r="J923" s="1">
        <f t="shared" ca="1" si="212"/>
        <v>71594</v>
      </c>
      <c r="K923" s="1">
        <f t="shared" ca="1" si="212"/>
        <v>191206</v>
      </c>
      <c r="L923" s="1">
        <f t="shared" ca="1" si="212"/>
        <v>270658</v>
      </c>
      <c r="M923" s="1">
        <f t="shared" ca="1" si="212"/>
        <v>901523</v>
      </c>
      <c r="N923" s="1">
        <f t="shared" ca="1" si="212"/>
        <v>43512</v>
      </c>
      <c r="O923" s="1">
        <f t="shared" ca="1" si="212"/>
        <v>661747</v>
      </c>
      <c r="P923" s="1">
        <f t="shared" ca="1" si="212"/>
        <v>962336</v>
      </c>
      <c r="Q923" s="1" t="str">
        <f t="shared" ca="1" si="202"/>
        <v>嫪毐</v>
      </c>
      <c r="R923" s="1" t="str">
        <f t="shared" ca="1" si="203"/>
        <v>嫪毐</v>
      </c>
      <c r="S923" s="1" t="str">
        <f t="shared" ca="1" si="204"/>
        <v>春申君</v>
      </c>
      <c r="T923" s="1" t="str">
        <f t="shared" ca="1" si="205"/>
        <v>楚庄王</v>
      </c>
      <c r="U923" s="1" t="str">
        <f t="shared" ca="1" si="206"/>
        <v>嫪毐</v>
      </c>
      <c r="V923" s="1" t="str">
        <f t="shared" ca="1" si="207"/>
        <v>嫪毐</v>
      </c>
      <c r="W923" s="1" t="str">
        <f t="shared" ca="1" si="208"/>
        <v>西门豹</v>
      </c>
      <c r="X923" s="1" t="str">
        <f t="shared" ca="1" si="209"/>
        <v>聂荌</v>
      </c>
      <c r="Y923" s="1" t="str">
        <f t="shared" ca="1" si="210"/>
        <v>朱亥</v>
      </c>
      <c r="Z923" s="1" t="str">
        <f t="shared" ca="1" si="211"/>
        <v>秦开</v>
      </c>
    </row>
    <row r="924" spans="6:26" x14ac:dyDescent="0.2">
      <c r="F924" s="1">
        <v>923</v>
      </c>
      <c r="G924" s="1">
        <f t="shared" ca="1" si="201"/>
        <v>791524</v>
      </c>
      <c r="H924" s="1">
        <f t="shared" ca="1" si="212"/>
        <v>961315</v>
      </c>
      <c r="I924" s="1">
        <f t="shared" ca="1" si="212"/>
        <v>956580</v>
      </c>
      <c r="J924" s="1">
        <f t="shared" ca="1" si="212"/>
        <v>357315</v>
      </c>
      <c r="K924" s="1">
        <f t="shared" ca="1" si="212"/>
        <v>695257</v>
      </c>
      <c r="L924" s="1">
        <f t="shared" ca="1" si="212"/>
        <v>627766</v>
      </c>
      <c r="M924" s="1">
        <f t="shared" ca="1" si="212"/>
        <v>976679</v>
      </c>
      <c r="N924" s="1">
        <f t="shared" ca="1" si="212"/>
        <v>772563</v>
      </c>
      <c r="O924" s="1">
        <f t="shared" ca="1" si="212"/>
        <v>831192</v>
      </c>
      <c r="P924" s="1">
        <f t="shared" ca="1" si="212"/>
        <v>375772</v>
      </c>
      <c r="Q924" s="1" t="str">
        <f t="shared" ca="1" si="202"/>
        <v>朱亥</v>
      </c>
      <c r="R924" s="1" t="str">
        <f t="shared" ca="1" si="203"/>
        <v>秦开</v>
      </c>
      <c r="S924" s="1" t="str">
        <f t="shared" ca="1" si="204"/>
        <v>荆轲</v>
      </c>
      <c r="T924" s="1" t="str">
        <f t="shared" ca="1" si="205"/>
        <v>嫪毐</v>
      </c>
      <c r="U924" s="1" t="str">
        <f t="shared" ca="1" si="206"/>
        <v>朱亥</v>
      </c>
      <c r="V924" s="1" t="str">
        <f t="shared" ca="1" si="207"/>
        <v>朱亥</v>
      </c>
      <c r="W924" s="1" t="str">
        <f t="shared" ca="1" si="208"/>
        <v>秦开</v>
      </c>
      <c r="X924" s="1" t="str">
        <f t="shared" ca="1" si="209"/>
        <v>朱亥</v>
      </c>
      <c r="Y924" s="1" t="str">
        <f t="shared" ca="1" si="210"/>
        <v>朱亥</v>
      </c>
      <c r="Z924" s="1" t="str">
        <f t="shared" ca="1" si="211"/>
        <v>嫪毐</v>
      </c>
    </row>
    <row r="925" spans="6:26" x14ac:dyDescent="0.2">
      <c r="F925" s="1">
        <v>924</v>
      </c>
      <c r="G925" s="1">
        <f t="shared" ca="1" si="201"/>
        <v>35848</v>
      </c>
      <c r="H925" s="1">
        <f t="shared" ca="1" si="212"/>
        <v>549581</v>
      </c>
      <c r="I925" s="1">
        <f t="shared" ca="1" si="212"/>
        <v>54028</v>
      </c>
      <c r="J925" s="1">
        <f t="shared" ca="1" si="212"/>
        <v>788515</v>
      </c>
      <c r="K925" s="1">
        <f t="shared" ca="1" si="212"/>
        <v>441966</v>
      </c>
      <c r="L925" s="1">
        <f t="shared" ca="1" si="212"/>
        <v>495097</v>
      </c>
      <c r="M925" s="1">
        <f t="shared" ca="1" si="212"/>
        <v>964088</v>
      </c>
      <c r="N925" s="1">
        <f t="shared" ca="1" si="212"/>
        <v>42305</v>
      </c>
      <c r="O925" s="1">
        <f t="shared" ca="1" si="212"/>
        <v>455882</v>
      </c>
      <c r="P925" s="1">
        <f t="shared" ca="1" si="212"/>
        <v>768296</v>
      </c>
      <c r="Q925" s="1" t="str">
        <f t="shared" ca="1" si="202"/>
        <v>聂荌</v>
      </c>
      <c r="R925" s="1" t="str">
        <f t="shared" ca="1" si="203"/>
        <v>孙叔敖</v>
      </c>
      <c r="S925" s="1" t="str">
        <f t="shared" ca="1" si="204"/>
        <v>专诸</v>
      </c>
      <c r="T925" s="1" t="str">
        <f t="shared" ca="1" si="205"/>
        <v>朱亥</v>
      </c>
      <c r="U925" s="1" t="str">
        <f t="shared" ca="1" si="206"/>
        <v>田忌</v>
      </c>
      <c r="V925" s="1" t="str">
        <f t="shared" ca="1" si="207"/>
        <v>春申君</v>
      </c>
      <c r="W925" s="1" t="str">
        <f t="shared" ca="1" si="208"/>
        <v>秦开</v>
      </c>
      <c r="X925" s="1" t="str">
        <f t="shared" ca="1" si="209"/>
        <v>聂荌</v>
      </c>
      <c r="Y925" s="1" t="str">
        <f t="shared" ca="1" si="210"/>
        <v>田忌</v>
      </c>
      <c r="Z925" s="1" t="str">
        <f t="shared" ca="1" si="211"/>
        <v>朱亥</v>
      </c>
    </row>
    <row r="926" spans="6:26" x14ac:dyDescent="0.2">
      <c r="F926" s="1">
        <v>925</v>
      </c>
      <c r="G926" s="1">
        <f t="shared" ca="1" si="201"/>
        <v>753979</v>
      </c>
      <c r="H926" s="1">
        <f t="shared" ca="1" si="212"/>
        <v>192774</v>
      </c>
      <c r="I926" s="1">
        <f t="shared" ca="1" si="212"/>
        <v>536494</v>
      </c>
      <c r="J926" s="1">
        <f t="shared" ca="1" si="212"/>
        <v>135070</v>
      </c>
      <c r="K926" s="1">
        <f t="shared" ca="1" si="212"/>
        <v>787500</v>
      </c>
      <c r="L926" s="1">
        <f t="shared" ca="1" si="212"/>
        <v>582273</v>
      </c>
      <c r="M926" s="1">
        <f t="shared" ca="1" si="212"/>
        <v>886553</v>
      </c>
      <c r="N926" s="1">
        <f t="shared" ca="1" si="212"/>
        <v>352723</v>
      </c>
      <c r="O926" s="1">
        <f t="shared" ca="1" si="212"/>
        <v>519770</v>
      </c>
      <c r="P926" s="1">
        <f t="shared" ca="1" si="212"/>
        <v>433684</v>
      </c>
      <c r="Q926" s="1" t="str">
        <f t="shared" ca="1" si="202"/>
        <v>朱亥</v>
      </c>
      <c r="R926" s="1" t="str">
        <f t="shared" ca="1" si="203"/>
        <v>嫪毐</v>
      </c>
      <c r="S926" s="1" t="str">
        <f t="shared" ca="1" si="204"/>
        <v>孙叔敖</v>
      </c>
      <c r="T926" s="1" t="str">
        <f t="shared" ca="1" si="205"/>
        <v>嫪毐</v>
      </c>
      <c r="U926" s="1" t="str">
        <f t="shared" ca="1" si="206"/>
        <v>朱亥</v>
      </c>
      <c r="V926" s="1" t="str">
        <f t="shared" ca="1" si="207"/>
        <v>庞涓</v>
      </c>
      <c r="W926" s="1" t="str">
        <f t="shared" ca="1" si="208"/>
        <v>朱亥</v>
      </c>
      <c r="X926" s="1" t="str">
        <f t="shared" ca="1" si="209"/>
        <v>嫪毐</v>
      </c>
      <c r="Y926" s="1" t="str">
        <f t="shared" ca="1" si="210"/>
        <v>莫邪</v>
      </c>
      <c r="Z926" s="1" t="str">
        <f t="shared" ca="1" si="211"/>
        <v>田忌</v>
      </c>
    </row>
    <row r="927" spans="6:26" x14ac:dyDescent="0.2">
      <c r="F927" s="1">
        <v>926</v>
      </c>
      <c r="G927" s="1">
        <f t="shared" ca="1" si="201"/>
        <v>758568</v>
      </c>
      <c r="H927" s="1">
        <f t="shared" ca="1" si="212"/>
        <v>84997</v>
      </c>
      <c r="I927" s="1">
        <f t="shared" ca="1" si="212"/>
        <v>524588</v>
      </c>
      <c r="J927" s="1">
        <f t="shared" ca="1" si="212"/>
        <v>286708</v>
      </c>
      <c r="K927" s="1">
        <f t="shared" ca="1" si="212"/>
        <v>977585</v>
      </c>
      <c r="L927" s="1">
        <f t="shared" ca="1" si="212"/>
        <v>962936</v>
      </c>
      <c r="M927" s="1">
        <f t="shared" ca="1" si="212"/>
        <v>86436</v>
      </c>
      <c r="N927" s="1">
        <f t="shared" ca="1" si="212"/>
        <v>573173</v>
      </c>
      <c r="O927" s="1">
        <f t="shared" ca="1" si="212"/>
        <v>755255</v>
      </c>
      <c r="P927" s="1">
        <f t="shared" ca="1" si="212"/>
        <v>761594</v>
      </c>
      <c r="Q927" s="1" t="str">
        <f t="shared" ca="1" si="202"/>
        <v>朱亥</v>
      </c>
      <c r="R927" s="1" t="str">
        <f t="shared" ca="1" si="203"/>
        <v>嫪毐</v>
      </c>
      <c r="S927" s="1" t="str">
        <f t="shared" ca="1" si="204"/>
        <v>莫邪</v>
      </c>
      <c r="T927" s="1" t="str">
        <f t="shared" ca="1" si="205"/>
        <v>嫪毐</v>
      </c>
      <c r="U927" s="1" t="str">
        <f t="shared" ca="1" si="206"/>
        <v>秦开</v>
      </c>
      <c r="V927" s="1" t="str">
        <f t="shared" ca="1" si="207"/>
        <v>秦开</v>
      </c>
      <c r="W927" s="1" t="str">
        <f t="shared" ca="1" si="208"/>
        <v>嫪毐</v>
      </c>
      <c r="X927" s="1" t="str">
        <f t="shared" ca="1" si="209"/>
        <v>庞涓</v>
      </c>
      <c r="Y927" s="1" t="str">
        <f t="shared" ca="1" si="210"/>
        <v>朱亥</v>
      </c>
      <c r="Z927" s="1" t="str">
        <f t="shared" ca="1" si="211"/>
        <v>朱亥</v>
      </c>
    </row>
    <row r="928" spans="6:26" x14ac:dyDescent="0.2">
      <c r="F928" s="1">
        <v>927</v>
      </c>
      <c r="G928" s="1">
        <f t="shared" ca="1" si="201"/>
        <v>538088</v>
      </c>
      <c r="H928" s="1">
        <f t="shared" ca="1" si="212"/>
        <v>512314</v>
      </c>
      <c r="I928" s="1">
        <f t="shared" ca="1" si="212"/>
        <v>39190</v>
      </c>
      <c r="J928" s="1">
        <f t="shared" ca="1" si="212"/>
        <v>757580</v>
      </c>
      <c r="K928" s="1">
        <f t="shared" ca="1" si="212"/>
        <v>950832</v>
      </c>
      <c r="L928" s="1">
        <f t="shared" ca="1" si="212"/>
        <v>802458</v>
      </c>
      <c r="M928" s="1">
        <f t="shared" ca="1" si="212"/>
        <v>331570</v>
      </c>
      <c r="N928" s="1">
        <f t="shared" ca="1" si="212"/>
        <v>49026</v>
      </c>
      <c r="O928" s="1">
        <f t="shared" ca="1" si="212"/>
        <v>656201</v>
      </c>
      <c r="P928" s="1">
        <f t="shared" ca="1" si="212"/>
        <v>875389</v>
      </c>
      <c r="Q928" s="1" t="str">
        <f t="shared" ca="1" si="202"/>
        <v>孙叔敖</v>
      </c>
      <c r="R928" s="1" t="str">
        <f t="shared" ca="1" si="203"/>
        <v>莫邪</v>
      </c>
      <c r="S928" s="1" t="str">
        <f t="shared" ca="1" si="204"/>
        <v>聂荌</v>
      </c>
      <c r="T928" s="1" t="str">
        <f t="shared" ca="1" si="205"/>
        <v>朱亥</v>
      </c>
      <c r="U928" s="1" t="str">
        <f t="shared" ca="1" si="206"/>
        <v>申不害</v>
      </c>
      <c r="V928" s="1" t="str">
        <f t="shared" ca="1" si="207"/>
        <v>朱亥</v>
      </c>
      <c r="W928" s="1" t="str">
        <f t="shared" ca="1" si="208"/>
        <v>嫪毐</v>
      </c>
      <c r="X928" s="1" t="str">
        <f t="shared" ca="1" si="209"/>
        <v>专诸</v>
      </c>
      <c r="Y928" s="1" t="str">
        <f t="shared" ca="1" si="210"/>
        <v>朱亥</v>
      </c>
      <c r="Z928" s="1" t="str">
        <f t="shared" ca="1" si="211"/>
        <v>朱亥</v>
      </c>
    </row>
    <row r="929" spans="6:26" x14ac:dyDescent="0.2">
      <c r="F929" s="1">
        <v>928</v>
      </c>
      <c r="G929" s="1">
        <f t="shared" ca="1" si="201"/>
        <v>319521</v>
      </c>
      <c r="H929" s="1">
        <f t="shared" ca="1" si="212"/>
        <v>319639</v>
      </c>
      <c r="I929" s="1">
        <f t="shared" ca="1" si="212"/>
        <v>393489</v>
      </c>
      <c r="J929" s="1">
        <f t="shared" ca="1" si="212"/>
        <v>118656</v>
      </c>
      <c r="K929" s="1">
        <f t="shared" ca="1" si="212"/>
        <v>864924</v>
      </c>
      <c r="L929" s="1">
        <f t="shared" ca="1" si="212"/>
        <v>890636</v>
      </c>
      <c r="M929" s="1">
        <f t="shared" ca="1" si="212"/>
        <v>383251</v>
      </c>
      <c r="N929" s="1">
        <f t="shared" ca="1" si="212"/>
        <v>646798</v>
      </c>
      <c r="O929" s="1">
        <f t="shared" ca="1" si="212"/>
        <v>2056</v>
      </c>
      <c r="P929" s="1">
        <f t="shared" ca="1" si="212"/>
        <v>531997</v>
      </c>
      <c r="Q929" s="1" t="str">
        <f t="shared" ca="1" si="202"/>
        <v>嫪毐</v>
      </c>
      <c r="R929" s="1" t="str">
        <f t="shared" ca="1" si="203"/>
        <v>嫪毐</v>
      </c>
      <c r="S929" s="1" t="str">
        <f t="shared" ca="1" si="204"/>
        <v>伯乐</v>
      </c>
      <c r="T929" s="1" t="str">
        <f t="shared" ca="1" si="205"/>
        <v>嫪毐</v>
      </c>
      <c r="U929" s="1" t="str">
        <f t="shared" ca="1" si="206"/>
        <v>朱亥</v>
      </c>
      <c r="V929" s="1" t="str">
        <f t="shared" ca="1" si="207"/>
        <v>西门豹</v>
      </c>
      <c r="W929" s="1" t="str">
        <f t="shared" ca="1" si="208"/>
        <v>嫪毐</v>
      </c>
      <c r="X929" s="1" t="str">
        <f t="shared" ca="1" si="209"/>
        <v>朱亥</v>
      </c>
      <c r="Y929" s="1" t="str">
        <f t="shared" ca="1" si="210"/>
        <v>骊姬</v>
      </c>
      <c r="Z929" s="1" t="str">
        <f t="shared" ca="1" si="211"/>
        <v>孙叔敖</v>
      </c>
    </row>
    <row r="930" spans="6:26" x14ac:dyDescent="0.2">
      <c r="F930" s="1">
        <v>929</v>
      </c>
      <c r="G930" s="1">
        <f t="shared" ca="1" si="201"/>
        <v>365664</v>
      </c>
      <c r="H930" s="1">
        <f t="shared" ca="1" si="212"/>
        <v>421615</v>
      </c>
      <c r="I930" s="1">
        <f t="shared" ca="1" si="212"/>
        <v>217435</v>
      </c>
      <c r="J930" s="1">
        <f t="shared" ca="1" si="212"/>
        <v>514136</v>
      </c>
      <c r="K930" s="1">
        <f t="shared" ca="1" si="212"/>
        <v>849402</v>
      </c>
      <c r="L930" s="1">
        <f t="shared" ca="1" si="212"/>
        <v>441159</v>
      </c>
      <c r="M930" s="1">
        <f t="shared" ca="1" si="212"/>
        <v>43262</v>
      </c>
      <c r="N930" s="1">
        <f t="shared" ca="1" si="212"/>
        <v>581728</v>
      </c>
      <c r="O930" s="1">
        <f t="shared" ca="1" si="212"/>
        <v>481907</v>
      </c>
      <c r="P930" s="1">
        <f t="shared" ca="1" si="212"/>
        <v>750760</v>
      </c>
      <c r="Q930" s="1" t="str">
        <f t="shared" ca="1" si="202"/>
        <v>嫪毐</v>
      </c>
      <c r="R930" s="1" t="str">
        <f t="shared" ca="1" si="203"/>
        <v>钟无艳</v>
      </c>
      <c r="S930" s="1" t="str">
        <f t="shared" ca="1" si="204"/>
        <v>嫪毐</v>
      </c>
      <c r="T930" s="1" t="str">
        <f t="shared" ca="1" si="205"/>
        <v>莫邪</v>
      </c>
      <c r="U930" s="1" t="str">
        <f t="shared" ca="1" si="206"/>
        <v>朱亥</v>
      </c>
      <c r="V930" s="1" t="str">
        <f t="shared" ca="1" si="207"/>
        <v>田忌</v>
      </c>
      <c r="W930" s="1" t="str">
        <f t="shared" ca="1" si="208"/>
        <v>聂荌</v>
      </c>
      <c r="X930" s="1" t="str">
        <f t="shared" ca="1" si="209"/>
        <v>庞涓</v>
      </c>
      <c r="Y930" s="1" t="str">
        <f t="shared" ca="1" si="210"/>
        <v>春申君</v>
      </c>
      <c r="Z930" s="1" t="str">
        <f t="shared" ca="1" si="211"/>
        <v>朱亥</v>
      </c>
    </row>
    <row r="931" spans="6:26" x14ac:dyDescent="0.2">
      <c r="F931" s="1">
        <v>930</v>
      </c>
      <c r="G931" s="1">
        <f t="shared" ca="1" si="201"/>
        <v>485173</v>
      </c>
      <c r="H931" s="1">
        <f t="shared" ca="1" si="212"/>
        <v>229623</v>
      </c>
      <c r="I931" s="1">
        <f t="shared" ca="1" si="212"/>
        <v>136088</v>
      </c>
      <c r="J931" s="1">
        <f t="shared" ca="1" si="212"/>
        <v>226222</v>
      </c>
      <c r="K931" s="1">
        <f t="shared" ca="1" si="212"/>
        <v>826341</v>
      </c>
      <c r="L931" s="1">
        <f t="shared" ca="1" si="212"/>
        <v>208361</v>
      </c>
      <c r="M931" s="1">
        <f t="shared" ca="1" si="212"/>
        <v>801941</v>
      </c>
      <c r="N931" s="1">
        <f t="shared" ca="1" si="212"/>
        <v>841261</v>
      </c>
      <c r="O931" s="1">
        <f t="shared" ca="1" si="212"/>
        <v>883428</v>
      </c>
      <c r="P931" s="1">
        <f t="shared" ca="1" si="212"/>
        <v>195337</v>
      </c>
      <c r="Q931" s="1" t="str">
        <f t="shared" ca="1" si="202"/>
        <v>春申君</v>
      </c>
      <c r="R931" s="1" t="str">
        <f t="shared" ca="1" si="203"/>
        <v>嫪毐</v>
      </c>
      <c r="S931" s="1" t="str">
        <f t="shared" ca="1" si="204"/>
        <v>嫪毐</v>
      </c>
      <c r="T931" s="1" t="str">
        <f t="shared" ca="1" si="205"/>
        <v>嫪毐</v>
      </c>
      <c r="U931" s="1" t="str">
        <f t="shared" ca="1" si="206"/>
        <v>朱亥</v>
      </c>
      <c r="V931" s="1" t="str">
        <f t="shared" ca="1" si="207"/>
        <v>嫪毐</v>
      </c>
      <c r="W931" s="1" t="str">
        <f t="shared" ca="1" si="208"/>
        <v>朱亥</v>
      </c>
      <c r="X931" s="1" t="str">
        <f t="shared" ca="1" si="209"/>
        <v>朱亥</v>
      </c>
      <c r="Y931" s="1" t="str">
        <f t="shared" ca="1" si="210"/>
        <v>朱亥</v>
      </c>
      <c r="Z931" s="1" t="str">
        <f t="shared" ca="1" si="211"/>
        <v>嫪毐</v>
      </c>
    </row>
    <row r="932" spans="6:26" x14ac:dyDescent="0.2">
      <c r="F932" s="1">
        <v>931</v>
      </c>
      <c r="G932" s="1">
        <f t="shared" ca="1" si="201"/>
        <v>385225</v>
      </c>
      <c r="H932" s="1">
        <f t="shared" ca="1" si="212"/>
        <v>348976</v>
      </c>
      <c r="I932" s="1">
        <f t="shared" ca="1" si="212"/>
        <v>150806</v>
      </c>
      <c r="J932" s="1">
        <f t="shared" ca="1" si="212"/>
        <v>995649</v>
      </c>
      <c r="K932" s="1">
        <f t="shared" ca="1" si="212"/>
        <v>713673</v>
      </c>
      <c r="L932" s="1">
        <f t="shared" ca="1" si="212"/>
        <v>346437</v>
      </c>
      <c r="M932" s="1">
        <f t="shared" ca="1" si="212"/>
        <v>337376</v>
      </c>
      <c r="N932" s="1">
        <f t="shared" ca="1" si="212"/>
        <v>124444</v>
      </c>
      <c r="O932" s="1">
        <f t="shared" ca="1" si="212"/>
        <v>249329</v>
      </c>
      <c r="P932" s="1">
        <f t="shared" ca="1" si="212"/>
        <v>544007</v>
      </c>
      <c r="Q932" s="1" t="str">
        <f t="shared" ca="1" si="202"/>
        <v>嫪毐</v>
      </c>
      <c r="R932" s="1" t="str">
        <f t="shared" ca="1" si="203"/>
        <v>嫪毐</v>
      </c>
      <c r="S932" s="1" t="str">
        <f t="shared" ca="1" si="204"/>
        <v>嫪毐</v>
      </c>
      <c r="T932" s="1" t="str">
        <f t="shared" ca="1" si="205"/>
        <v>伍子胥</v>
      </c>
      <c r="U932" s="1" t="str">
        <f t="shared" ca="1" si="206"/>
        <v>朱亥</v>
      </c>
      <c r="V932" s="1" t="str">
        <f t="shared" ca="1" si="207"/>
        <v>嫪毐</v>
      </c>
      <c r="W932" s="1" t="str">
        <f t="shared" ca="1" si="208"/>
        <v>嫪毐</v>
      </c>
      <c r="X932" s="1" t="str">
        <f t="shared" ca="1" si="209"/>
        <v>嫪毐</v>
      </c>
      <c r="Y932" s="1" t="str">
        <f t="shared" ca="1" si="210"/>
        <v>嫪毐</v>
      </c>
      <c r="Z932" s="1" t="str">
        <f t="shared" ca="1" si="211"/>
        <v>孙叔敖</v>
      </c>
    </row>
    <row r="933" spans="6:26" x14ac:dyDescent="0.2">
      <c r="F933" s="1">
        <v>932</v>
      </c>
      <c r="G933" s="1">
        <f t="shared" ca="1" si="201"/>
        <v>532675</v>
      </c>
      <c r="H933" s="1">
        <f t="shared" ca="1" si="212"/>
        <v>296098</v>
      </c>
      <c r="I933" s="1">
        <f t="shared" ca="1" si="212"/>
        <v>359563</v>
      </c>
      <c r="J933" s="1">
        <f t="shared" ca="1" si="212"/>
        <v>502913</v>
      </c>
      <c r="K933" s="1">
        <f t="shared" ca="1" si="212"/>
        <v>224095</v>
      </c>
      <c r="L933" s="1">
        <f t="shared" ca="1" si="212"/>
        <v>102869</v>
      </c>
      <c r="M933" s="1">
        <f t="shared" ca="1" si="212"/>
        <v>683444</v>
      </c>
      <c r="N933" s="1">
        <f t="shared" ca="1" si="212"/>
        <v>604354</v>
      </c>
      <c r="O933" s="1">
        <f t="shared" ca="1" si="212"/>
        <v>759382</v>
      </c>
      <c r="P933" s="1">
        <f t="shared" ca="1" si="212"/>
        <v>735615</v>
      </c>
      <c r="Q933" s="1" t="str">
        <f t="shared" ca="1" si="202"/>
        <v>孙叔敖</v>
      </c>
      <c r="R933" s="1" t="str">
        <f t="shared" ca="1" si="203"/>
        <v>嫪毐</v>
      </c>
      <c r="S933" s="1" t="str">
        <f t="shared" ca="1" si="204"/>
        <v>嫪毐</v>
      </c>
      <c r="T933" s="1" t="str">
        <f t="shared" ca="1" si="205"/>
        <v>莫邪</v>
      </c>
      <c r="U933" s="1" t="str">
        <f t="shared" ca="1" si="206"/>
        <v>嫪毐</v>
      </c>
      <c r="V933" s="1" t="str">
        <f t="shared" ca="1" si="207"/>
        <v>嫪毐</v>
      </c>
      <c r="W933" s="1" t="str">
        <f t="shared" ca="1" si="208"/>
        <v>朱亥</v>
      </c>
      <c r="X933" s="1" t="str">
        <f t="shared" ca="1" si="209"/>
        <v>朱亥</v>
      </c>
      <c r="Y933" s="1" t="str">
        <f t="shared" ca="1" si="210"/>
        <v>朱亥</v>
      </c>
      <c r="Z933" s="1" t="str">
        <f t="shared" ca="1" si="211"/>
        <v>朱亥</v>
      </c>
    </row>
    <row r="934" spans="6:26" x14ac:dyDescent="0.2">
      <c r="F934" s="1">
        <v>933</v>
      </c>
      <c r="G934" s="1">
        <f t="shared" ca="1" si="201"/>
        <v>262639</v>
      </c>
      <c r="H934" s="1">
        <f t="shared" ca="1" si="212"/>
        <v>695047</v>
      </c>
      <c r="I934" s="1">
        <f t="shared" ca="1" si="212"/>
        <v>902654</v>
      </c>
      <c r="J934" s="1">
        <f t="shared" ca="1" si="212"/>
        <v>877895</v>
      </c>
      <c r="K934" s="1">
        <f t="shared" ca="1" si="212"/>
        <v>97827</v>
      </c>
      <c r="L934" s="1">
        <f t="shared" ca="1" si="212"/>
        <v>536340</v>
      </c>
      <c r="M934" s="1">
        <f t="shared" ca="1" si="212"/>
        <v>676853</v>
      </c>
      <c r="N934" s="1">
        <f t="shared" ca="1" si="212"/>
        <v>197055</v>
      </c>
      <c r="O934" s="1">
        <f t="shared" ca="1" si="212"/>
        <v>136385</v>
      </c>
      <c r="P934" s="1">
        <f t="shared" ca="1" si="212"/>
        <v>173166</v>
      </c>
      <c r="Q934" s="1" t="str">
        <f t="shared" ca="1" si="202"/>
        <v>嫪毐</v>
      </c>
      <c r="R934" s="1" t="str">
        <f t="shared" ca="1" si="203"/>
        <v>朱亥</v>
      </c>
      <c r="S934" s="1" t="str">
        <f t="shared" ca="1" si="204"/>
        <v>西门豹</v>
      </c>
      <c r="T934" s="1" t="str">
        <f t="shared" ca="1" si="205"/>
        <v>朱亥</v>
      </c>
      <c r="U934" s="1" t="str">
        <f t="shared" ca="1" si="206"/>
        <v>嫪毐</v>
      </c>
      <c r="V934" s="1" t="str">
        <f t="shared" ca="1" si="207"/>
        <v>孙叔敖</v>
      </c>
      <c r="W934" s="1" t="str">
        <f t="shared" ca="1" si="208"/>
        <v>朱亥</v>
      </c>
      <c r="X934" s="1" t="str">
        <f t="shared" ca="1" si="209"/>
        <v>嫪毐</v>
      </c>
      <c r="Y934" s="1" t="str">
        <f t="shared" ca="1" si="210"/>
        <v>嫪毐</v>
      </c>
      <c r="Z934" s="1" t="str">
        <f t="shared" ca="1" si="211"/>
        <v>嫪毐</v>
      </c>
    </row>
    <row r="935" spans="6:26" x14ac:dyDescent="0.2">
      <c r="F935" s="1">
        <v>934</v>
      </c>
      <c r="G935" s="1">
        <f t="shared" ca="1" si="201"/>
        <v>329371</v>
      </c>
      <c r="H935" s="1">
        <f t="shared" ca="1" si="212"/>
        <v>512619</v>
      </c>
      <c r="I935" s="1">
        <f t="shared" ca="1" si="212"/>
        <v>150859</v>
      </c>
      <c r="J935" s="1">
        <f t="shared" ca="1" si="212"/>
        <v>693110</v>
      </c>
      <c r="K935" s="1">
        <f t="shared" ca="1" si="212"/>
        <v>431392</v>
      </c>
      <c r="L935" s="1">
        <f t="shared" ca="1" si="212"/>
        <v>836404</v>
      </c>
      <c r="M935" s="1">
        <f t="shared" ca="1" si="212"/>
        <v>707045</v>
      </c>
      <c r="N935" s="1">
        <f t="shared" ca="1" si="212"/>
        <v>562990</v>
      </c>
      <c r="O935" s="1">
        <f t="shared" ca="1" si="212"/>
        <v>832769</v>
      </c>
      <c r="P935" s="1">
        <f t="shared" ca="1" si="212"/>
        <v>105972</v>
      </c>
      <c r="Q935" s="1" t="str">
        <f t="shared" ca="1" si="202"/>
        <v>嫪毐</v>
      </c>
      <c r="R935" s="1" t="str">
        <f t="shared" ca="1" si="203"/>
        <v>莫邪</v>
      </c>
      <c r="S935" s="1" t="str">
        <f t="shared" ca="1" si="204"/>
        <v>嫪毐</v>
      </c>
      <c r="T935" s="1" t="str">
        <f t="shared" ca="1" si="205"/>
        <v>朱亥</v>
      </c>
      <c r="U935" s="1" t="str">
        <f t="shared" ca="1" si="206"/>
        <v>田忌</v>
      </c>
      <c r="V935" s="1" t="str">
        <f t="shared" ca="1" si="207"/>
        <v>朱亥</v>
      </c>
      <c r="W935" s="1" t="str">
        <f t="shared" ca="1" si="208"/>
        <v>朱亥</v>
      </c>
      <c r="X935" s="1" t="str">
        <f t="shared" ca="1" si="209"/>
        <v>庞涓</v>
      </c>
      <c r="Y935" s="1" t="str">
        <f t="shared" ca="1" si="210"/>
        <v>朱亥</v>
      </c>
      <c r="Z935" s="1" t="str">
        <f t="shared" ca="1" si="211"/>
        <v>嫪毐</v>
      </c>
    </row>
    <row r="936" spans="6:26" x14ac:dyDescent="0.2">
      <c r="F936" s="1">
        <v>935</v>
      </c>
      <c r="G936" s="1">
        <f t="shared" ca="1" si="201"/>
        <v>174273</v>
      </c>
      <c r="H936" s="1">
        <f t="shared" ca="1" si="212"/>
        <v>730272</v>
      </c>
      <c r="I936" s="1">
        <f t="shared" ca="1" si="212"/>
        <v>442634</v>
      </c>
      <c r="J936" s="1">
        <f t="shared" ca="1" si="212"/>
        <v>122163</v>
      </c>
      <c r="K936" s="1">
        <f t="shared" ca="1" si="212"/>
        <v>554512</v>
      </c>
      <c r="L936" s="1">
        <f t="shared" ca="1" si="212"/>
        <v>379308</v>
      </c>
      <c r="M936" s="1">
        <f t="shared" ca="1" si="212"/>
        <v>274969</v>
      </c>
      <c r="N936" s="1">
        <f t="shared" ca="1" si="212"/>
        <v>730586</v>
      </c>
      <c r="O936" s="1">
        <f t="shared" ca="1" si="212"/>
        <v>571094</v>
      </c>
      <c r="P936" s="1">
        <f t="shared" ca="1" si="212"/>
        <v>779689</v>
      </c>
      <c r="Q936" s="1" t="str">
        <f t="shared" ca="1" si="202"/>
        <v>嫪毐</v>
      </c>
      <c r="R936" s="1" t="str">
        <f t="shared" ca="1" si="203"/>
        <v>朱亥</v>
      </c>
      <c r="S936" s="1" t="str">
        <f t="shared" ca="1" si="204"/>
        <v>田忌</v>
      </c>
      <c r="T936" s="1" t="str">
        <f t="shared" ca="1" si="205"/>
        <v>嫪毐</v>
      </c>
      <c r="U936" s="1" t="str">
        <f t="shared" ca="1" si="206"/>
        <v>孙叔敖</v>
      </c>
      <c r="V936" s="1" t="str">
        <f t="shared" ca="1" si="207"/>
        <v>嫪毐</v>
      </c>
      <c r="W936" s="1" t="str">
        <f t="shared" ca="1" si="208"/>
        <v>嫪毐</v>
      </c>
      <c r="X936" s="1" t="str">
        <f t="shared" ca="1" si="209"/>
        <v>朱亥</v>
      </c>
      <c r="Y936" s="1" t="str">
        <f t="shared" ca="1" si="210"/>
        <v>庞涓</v>
      </c>
      <c r="Z936" s="1" t="str">
        <f t="shared" ca="1" si="211"/>
        <v>朱亥</v>
      </c>
    </row>
    <row r="937" spans="6:26" x14ac:dyDescent="0.2">
      <c r="F937" s="1">
        <v>936</v>
      </c>
      <c r="G937" s="1">
        <f t="shared" ca="1" si="201"/>
        <v>372422</v>
      </c>
      <c r="H937" s="1">
        <f t="shared" ca="1" si="212"/>
        <v>233467</v>
      </c>
      <c r="I937" s="1">
        <f t="shared" ca="1" si="212"/>
        <v>254173</v>
      </c>
      <c r="J937" s="1">
        <f t="shared" ca="1" si="212"/>
        <v>389057</v>
      </c>
      <c r="K937" s="1">
        <f t="shared" ca="1" si="212"/>
        <v>302070</v>
      </c>
      <c r="L937" s="1">
        <f t="shared" ca="1" si="212"/>
        <v>591800</v>
      </c>
      <c r="M937" s="1">
        <f t="shared" ca="1" si="212"/>
        <v>887251</v>
      </c>
      <c r="N937" s="1">
        <f t="shared" ca="1" si="212"/>
        <v>746936</v>
      </c>
      <c r="O937" s="1">
        <f t="shared" ca="1" si="212"/>
        <v>730786</v>
      </c>
      <c r="P937" s="1">
        <f t="shared" ca="1" si="212"/>
        <v>495181</v>
      </c>
      <c r="Q937" s="1" t="str">
        <f t="shared" ca="1" si="202"/>
        <v>嫪毐</v>
      </c>
      <c r="R937" s="1" t="str">
        <f t="shared" ca="1" si="203"/>
        <v>嫪毐</v>
      </c>
      <c r="S937" s="1" t="str">
        <f t="shared" ca="1" si="204"/>
        <v>嫪毐</v>
      </c>
      <c r="T937" s="1" t="str">
        <f t="shared" ca="1" si="205"/>
        <v>樗里疾</v>
      </c>
      <c r="U937" s="1" t="str">
        <f t="shared" ca="1" si="206"/>
        <v>嫪毐</v>
      </c>
      <c r="V937" s="1" t="str">
        <f t="shared" ca="1" si="207"/>
        <v>朱亥</v>
      </c>
      <c r="W937" s="1" t="str">
        <f t="shared" ca="1" si="208"/>
        <v>朱亥</v>
      </c>
      <c r="X937" s="1" t="str">
        <f t="shared" ca="1" si="209"/>
        <v>朱亥</v>
      </c>
      <c r="Y937" s="1" t="str">
        <f t="shared" ca="1" si="210"/>
        <v>朱亥</v>
      </c>
      <c r="Z937" s="1" t="str">
        <f t="shared" ca="1" si="211"/>
        <v>春申君</v>
      </c>
    </row>
    <row r="938" spans="6:26" x14ac:dyDescent="0.2">
      <c r="F938" s="1">
        <v>937</v>
      </c>
      <c r="G938" s="1">
        <f t="shared" ca="1" si="201"/>
        <v>828215</v>
      </c>
      <c r="H938" s="1">
        <f t="shared" ca="1" si="212"/>
        <v>811668</v>
      </c>
      <c r="I938" s="1">
        <f t="shared" ca="1" si="212"/>
        <v>819584</v>
      </c>
      <c r="J938" s="1">
        <f t="shared" ca="1" si="212"/>
        <v>550325</v>
      </c>
      <c r="K938" s="1">
        <f t="shared" ca="1" si="212"/>
        <v>477568</v>
      </c>
      <c r="L938" s="1">
        <f t="shared" ca="1" si="212"/>
        <v>144550</v>
      </c>
      <c r="M938" s="1">
        <f t="shared" ca="1" si="212"/>
        <v>467243</v>
      </c>
      <c r="N938" s="1">
        <f t="shared" ca="1" si="212"/>
        <v>372274</v>
      </c>
      <c r="O938" s="1">
        <f t="shared" ca="1" si="212"/>
        <v>54386</v>
      </c>
      <c r="P938" s="1">
        <f t="shared" ca="1" si="212"/>
        <v>423656</v>
      </c>
      <c r="Q938" s="1" t="str">
        <f t="shared" ca="1" si="202"/>
        <v>朱亥</v>
      </c>
      <c r="R938" s="1" t="str">
        <f t="shared" ca="1" si="203"/>
        <v>朱亥</v>
      </c>
      <c r="S938" s="1" t="str">
        <f t="shared" ca="1" si="204"/>
        <v>朱亥</v>
      </c>
      <c r="T938" s="1" t="str">
        <f t="shared" ca="1" si="205"/>
        <v>孙叔敖</v>
      </c>
      <c r="U938" s="1" t="str">
        <f t="shared" ca="1" si="206"/>
        <v>春申君</v>
      </c>
      <c r="V938" s="1" t="str">
        <f t="shared" ca="1" si="207"/>
        <v>嫪毐</v>
      </c>
      <c r="W938" s="1" t="str">
        <f t="shared" ca="1" si="208"/>
        <v>屈原</v>
      </c>
      <c r="X938" s="1" t="str">
        <f t="shared" ca="1" si="209"/>
        <v>嫪毐</v>
      </c>
      <c r="Y938" s="1" t="str">
        <f t="shared" ca="1" si="210"/>
        <v>专诸</v>
      </c>
      <c r="Z938" s="1" t="str">
        <f t="shared" ca="1" si="211"/>
        <v>钟无艳</v>
      </c>
    </row>
    <row r="939" spans="6:26" x14ac:dyDescent="0.2">
      <c r="F939" s="1">
        <v>938</v>
      </c>
      <c r="G939" s="1">
        <f t="shared" ca="1" si="201"/>
        <v>86176</v>
      </c>
      <c r="H939" s="1">
        <f t="shared" ca="1" si="212"/>
        <v>496165</v>
      </c>
      <c r="I939" s="1">
        <f t="shared" ca="1" si="212"/>
        <v>837146</v>
      </c>
      <c r="J939" s="1">
        <f t="shared" ca="1" si="212"/>
        <v>230307</v>
      </c>
      <c r="K939" s="1">
        <f t="shared" ca="1" si="212"/>
        <v>336488</v>
      </c>
      <c r="L939" s="1">
        <f t="shared" ca="1" si="212"/>
        <v>645711</v>
      </c>
      <c r="M939" s="1">
        <f t="shared" ca="1" si="212"/>
        <v>220996</v>
      </c>
      <c r="N939" s="1">
        <f t="shared" ca="1" si="212"/>
        <v>926257</v>
      </c>
      <c r="O939" s="1">
        <f t="shared" ca="1" si="212"/>
        <v>909586</v>
      </c>
      <c r="P939" s="1">
        <f t="shared" ca="1" si="212"/>
        <v>996170</v>
      </c>
      <c r="Q939" s="1" t="str">
        <f t="shared" ca="1" si="202"/>
        <v>嫪毐</v>
      </c>
      <c r="R939" s="1" t="str">
        <f t="shared" ca="1" si="203"/>
        <v>春申君</v>
      </c>
      <c r="S939" s="1" t="str">
        <f t="shared" ca="1" si="204"/>
        <v>朱亥</v>
      </c>
      <c r="T939" s="1" t="str">
        <f t="shared" ca="1" si="205"/>
        <v>嫪毐</v>
      </c>
      <c r="U939" s="1" t="str">
        <f t="shared" ca="1" si="206"/>
        <v>嫪毐</v>
      </c>
      <c r="V939" s="1" t="str">
        <f t="shared" ca="1" si="207"/>
        <v>朱亥</v>
      </c>
      <c r="W939" s="1" t="str">
        <f t="shared" ca="1" si="208"/>
        <v>嫪毐</v>
      </c>
      <c r="X939" s="1" t="str">
        <f t="shared" ca="1" si="209"/>
        <v>暴鸢</v>
      </c>
      <c r="Y939" s="1" t="str">
        <f t="shared" ca="1" si="210"/>
        <v>西门豹</v>
      </c>
      <c r="Z939" s="1" t="str">
        <f t="shared" ca="1" si="211"/>
        <v>伍子胥</v>
      </c>
    </row>
    <row r="940" spans="6:26" x14ac:dyDescent="0.2">
      <c r="F940" s="1">
        <v>939</v>
      </c>
      <c r="G940" s="1">
        <f t="shared" ca="1" si="201"/>
        <v>645006</v>
      </c>
      <c r="H940" s="1">
        <f t="shared" ca="1" si="212"/>
        <v>969110</v>
      </c>
      <c r="I940" s="1">
        <f t="shared" ca="1" si="212"/>
        <v>553820</v>
      </c>
      <c r="J940" s="1">
        <f t="shared" ca="1" si="212"/>
        <v>197488</v>
      </c>
      <c r="K940" s="1">
        <f t="shared" ca="1" si="212"/>
        <v>504725</v>
      </c>
      <c r="L940" s="1">
        <f t="shared" ca="1" si="212"/>
        <v>342086</v>
      </c>
      <c r="M940" s="1">
        <f t="shared" ca="1" si="212"/>
        <v>280497</v>
      </c>
      <c r="N940" s="1">
        <f t="shared" ca="1" si="212"/>
        <v>302891</v>
      </c>
      <c r="O940" s="1">
        <f t="shared" ca="1" si="212"/>
        <v>306618</v>
      </c>
      <c r="P940" s="1">
        <f t="shared" ca="1" si="212"/>
        <v>271338</v>
      </c>
      <c r="Q940" s="1" t="str">
        <f t="shared" ca="1" si="202"/>
        <v>朱亥</v>
      </c>
      <c r="R940" s="1" t="str">
        <f t="shared" ca="1" si="203"/>
        <v>秦开</v>
      </c>
      <c r="S940" s="1" t="str">
        <f t="shared" ca="1" si="204"/>
        <v>孙叔敖</v>
      </c>
      <c r="T940" s="1" t="str">
        <f t="shared" ca="1" si="205"/>
        <v>嫪毐</v>
      </c>
      <c r="U940" s="1" t="str">
        <f t="shared" ca="1" si="206"/>
        <v>莫邪</v>
      </c>
      <c r="V940" s="1" t="str">
        <f t="shared" ca="1" si="207"/>
        <v>嫪毐</v>
      </c>
      <c r="W940" s="1" t="str">
        <f t="shared" ca="1" si="208"/>
        <v>嫪毐</v>
      </c>
      <c r="X940" s="1" t="str">
        <f t="shared" ca="1" si="209"/>
        <v>嫪毐</v>
      </c>
      <c r="Y940" s="1" t="str">
        <f t="shared" ca="1" si="210"/>
        <v>嫪毐</v>
      </c>
      <c r="Z940" s="1" t="str">
        <f t="shared" ca="1" si="211"/>
        <v>嫪毐</v>
      </c>
    </row>
    <row r="941" spans="6:26" x14ac:dyDescent="0.2">
      <c r="F941" s="1">
        <v>940</v>
      </c>
      <c r="G941" s="1">
        <f t="shared" ca="1" si="201"/>
        <v>368099</v>
      </c>
      <c r="H941" s="1">
        <f t="shared" ca="1" si="212"/>
        <v>792930</v>
      </c>
      <c r="I941" s="1">
        <f t="shared" ca="1" si="212"/>
        <v>219258</v>
      </c>
      <c r="J941" s="1">
        <f t="shared" ca="1" si="212"/>
        <v>980868</v>
      </c>
      <c r="K941" s="1">
        <f t="shared" ca="1" si="212"/>
        <v>363443</v>
      </c>
      <c r="L941" s="1">
        <f t="shared" ca="1" si="212"/>
        <v>863716</v>
      </c>
      <c r="M941" s="1">
        <f t="shared" ca="1" si="212"/>
        <v>543426</v>
      </c>
      <c r="N941" s="1">
        <f t="shared" ca="1" si="212"/>
        <v>794981</v>
      </c>
      <c r="O941" s="1">
        <f t="shared" ca="1" si="212"/>
        <v>128423</v>
      </c>
      <c r="P941" s="1">
        <f t="shared" ca="1" si="212"/>
        <v>295087</v>
      </c>
      <c r="Q941" s="1" t="str">
        <f t="shared" ca="1" si="202"/>
        <v>嫪毐</v>
      </c>
      <c r="R941" s="1" t="str">
        <f t="shared" ca="1" si="203"/>
        <v>朱亥</v>
      </c>
      <c r="S941" s="1" t="str">
        <f t="shared" ca="1" si="204"/>
        <v>嫪毐</v>
      </c>
      <c r="T941" s="1" t="str">
        <f t="shared" ca="1" si="205"/>
        <v>秦开</v>
      </c>
      <c r="U941" s="1" t="str">
        <f t="shared" ca="1" si="206"/>
        <v>嫪毐</v>
      </c>
      <c r="V941" s="1" t="str">
        <f t="shared" ca="1" si="207"/>
        <v>朱亥</v>
      </c>
      <c r="W941" s="1" t="str">
        <f t="shared" ca="1" si="208"/>
        <v>孙叔敖</v>
      </c>
      <c r="X941" s="1" t="str">
        <f t="shared" ca="1" si="209"/>
        <v>朱亥</v>
      </c>
      <c r="Y941" s="1" t="str">
        <f t="shared" ca="1" si="210"/>
        <v>嫪毐</v>
      </c>
      <c r="Z941" s="1" t="str">
        <f t="shared" ca="1" si="211"/>
        <v>嫪毐</v>
      </c>
    </row>
    <row r="942" spans="6:26" x14ac:dyDescent="0.2">
      <c r="F942" s="1">
        <v>941</v>
      </c>
      <c r="G942" s="1">
        <f t="shared" ca="1" si="201"/>
        <v>486275</v>
      </c>
      <c r="H942" s="1">
        <f t="shared" ca="1" si="212"/>
        <v>902498</v>
      </c>
      <c r="I942" s="1">
        <f t="shared" ca="1" si="212"/>
        <v>952022</v>
      </c>
      <c r="J942" s="1">
        <f t="shared" ca="1" si="212"/>
        <v>786182</v>
      </c>
      <c r="K942" s="1">
        <f t="shared" ca="1" si="212"/>
        <v>692474</v>
      </c>
      <c r="L942" s="1">
        <f t="shared" ca="1" si="212"/>
        <v>561289</v>
      </c>
      <c r="M942" s="1">
        <f t="shared" ca="1" si="212"/>
        <v>653809</v>
      </c>
      <c r="N942" s="1">
        <f t="shared" ca="1" si="212"/>
        <v>85870</v>
      </c>
      <c r="O942" s="1">
        <f t="shared" ca="1" si="212"/>
        <v>248376</v>
      </c>
      <c r="P942" s="1">
        <f t="shared" ca="1" si="212"/>
        <v>152176</v>
      </c>
      <c r="Q942" s="1" t="str">
        <f t="shared" ca="1" si="202"/>
        <v>春申君</v>
      </c>
      <c r="R942" s="1" t="str">
        <f t="shared" ca="1" si="203"/>
        <v>西门豹</v>
      </c>
      <c r="S942" s="1" t="str">
        <f t="shared" ca="1" si="204"/>
        <v>申不害</v>
      </c>
      <c r="T942" s="1" t="str">
        <f t="shared" ca="1" si="205"/>
        <v>朱亥</v>
      </c>
      <c r="U942" s="1" t="str">
        <f t="shared" ca="1" si="206"/>
        <v>朱亥</v>
      </c>
      <c r="V942" s="1" t="str">
        <f t="shared" ca="1" si="207"/>
        <v>庞涓</v>
      </c>
      <c r="W942" s="1" t="str">
        <f t="shared" ca="1" si="208"/>
        <v>朱亥</v>
      </c>
      <c r="X942" s="1" t="str">
        <f t="shared" ca="1" si="209"/>
        <v>嫪毐</v>
      </c>
      <c r="Y942" s="1" t="str">
        <f t="shared" ca="1" si="210"/>
        <v>嫪毐</v>
      </c>
      <c r="Z942" s="1" t="str">
        <f t="shared" ca="1" si="211"/>
        <v>嫪毐</v>
      </c>
    </row>
    <row r="943" spans="6:26" x14ac:dyDescent="0.2">
      <c r="F943" s="1">
        <v>942</v>
      </c>
      <c r="G943" s="1">
        <f t="shared" ca="1" si="201"/>
        <v>134885</v>
      </c>
      <c r="H943" s="1">
        <f t="shared" ca="1" si="212"/>
        <v>339079</v>
      </c>
      <c r="I943" s="1">
        <f t="shared" ca="1" si="212"/>
        <v>385270</v>
      </c>
      <c r="J943" s="1">
        <f t="shared" ca="1" si="212"/>
        <v>852556</v>
      </c>
      <c r="K943" s="1">
        <f t="shared" ca="1" si="212"/>
        <v>640443</v>
      </c>
      <c r="L943" s="1">
        <f t="shared" ca="1" si="212"/>
        <v>67211</v>
      </c>
      <c r="M943" s="1">
        <f t="shared" ca="1" si="212"/>
        <v>979096</v>
      </c>
      <c r="N943" s="1">
        <f t="shared" ca="1" si="212"/>
        <v>864961</v>
      </c>
      <c r="O943" s="1">
        <f t="shared" ca="1" si="212"/>
        <v>30860</v>
      </c>
      <c r="P943" s="1">
        <f t="shared" ca="1" si="212"/>
        <v>131201</v>
      </c>
      <c r="Q943" s="1" t="str">
        <f t="shared" ca="1" si="202"/>
        <v>嫪毐</v>
      </c>
      <c r="R943" s="1" t="str">
        <f t="shared" ca="1" si="203"/>
        <v>嫪毐</v>
      </c>
      <c r="S943" s="1" t="str">
        <f t="shared" ca="1" si="204"/>
        <v>嫪毐</v>
      </c>
      <c r="T943" s="1" t="str">
        <f t="shared" ca="1" si="205"/>
        <v>朱亥</v>
      </c>
      <c r="U943" s="1" t="str">
        <f t="shared" ca="1" si="206"/>
        <v>朱亥</v>
      </c>
      <c r="V943" s="1" t="str">
        <f t="shared" ca="1" si="207"/>
        <v>专诸</v>
      </c>
      <c r="W943" s="1" t="str">
        <f t="shared" ca="1" si="208"/>
        <v>秦开</v>
      </c>
      <c r="X943" s="1" t="str">
        <f t="shared" ca="1" si="209"/>
        <v>朱亥</v>
      </c>
      <c r="Y943" s="1" t="str">
        <f t="shared" ca="1" si="210"/>
        <v>聂荌</v>
      </c>
      <c r="Z943" s="1" t="str">
        <f t="shared" ca="1" si="211"/>
        <v>嫪毐</v>
      </c>
    </row>
    <row r="944" spans="6:26" x14ac:dyDescent="0.2">
      <c r="F944" s="1">
        <v>943</v>
      </c>
      <c r="G944" s="1">
        <f t="shared" ca="1" si="201"/>
        <v>337144</v>
      </c>
      <c r="H944" s="1">
        <f t="shared" ca="1" si="212"/>
        <v>60210</v>
      </c>
      <c r="I944" s="1">
        <f t="shared" ca="1" si="212"/>
        <v>449441</v>
      </c>
      <c r="J944" s="1">
        <f t="shared" ca="1" si="212"/>
        <v>940093</v>
      </c>
      <c r="K944" s="1">
        <f t="shared" ca="1" si="212"/>
        <v>823745</v>
      </c>
      <c r="L944" s="1">
        <f t="shared" ca="1" si="212"/>
        <v>568549</v>
      </c>
      <c r="M944" s="1">
        <f t="shared" ca="1" si="212"/>
        <v>937230</v>
      </c>
      <c r="N944" s="1">
        <f t="shared" ca="1" si="212"/>
        <v>985979</v>
      </c>
      <c r="O944" s="1">
        <f t="shared" ca="1" si="212"/>
        <v>578523</v>
      </c>
      <c r="P944" s="1">
        <f t="shared" ca="1" si="212"/>
        <v>962794</v>
      </c>
      <c r="Q944" s="1" t="str">
        <f t="shared" ca="1" si="202"/>
        <v>嫪毐</v>
      </c>
      <c r="R944" s="1" t="str">
        <f t="shared" ca="1" si="203"/>
        <v>专诸</v>
      </c>
      <c r="S944" s="1" t="str">
        <f t="shared" ca="1" si="204"/>
        <v>田忌</v>
      </c>
      <c r="T944" s="1" t="str">
        <f t="shared" ca="1" si="205"/>
        <v>暴鸢</v>
      </c>
      <c r="U944" s="1" t="str">
        <f t="shared" ca="1" si="206"/>
        <v>朱亥</v>
      </c>
      <c r="V944" s="1" t="str">
        <f t="shared" ca="1" si="207"/>
        <v>庞涓</v>
      </c>
      <c r="W944" s="1" t="str">
        <f t="shared" ca="1" si="208"/>
        <v>暴鸢</v>
      </c>
      <c r="X944" s="1" t="str">
        <f t="shared" ca="1" si="209"/>
        <v>秦开</v>
      </c>
      <c r="Y944" s="1" t="str">
        <f t="shared" ca="1" si="210"/>
        <v>庞涓</v>
      </c>
      <c r="Z944" s="1" t="str">
        <f t="shared" ca="1" si="211"/>
        <v>秦开</v>
      </c>
    </row>
    <row r="945" spans="6:26" x14ac:dyDescent="0.2">
      <c r="F945" s="1">
        <v>944</v>
      </c>
      <c r="G945" s="1">
        <f t="shared" ca="1" si="201"/>
        <v>449779</v>
      </c>
      <c r="H945" s="1">
        <f t="shared" ca="1" si="212"/>
        <v>56012</v>
      </c>
      <c r="I945" s="1">
        <f t="shared" ca="1" si="212"/>
        <v>840235</v>
      </c>
      <c r="J945" s="1">
        <f t="shared" ca="1" si="212"/>
        <v>422846</v>
      </c>
      <c r="K945" s="1">
        <f t="shared" ca="1" si="212"/>
        <v>756392</v>
      </c>
      <c r="L945" s="1">
        <f t="shared" ca="1" si="212"/>
        <v>518093</v>
      </c>
      <c r="M945" s="1">
        <f t="shared" ca="1" si="212"/>
        <v>189553</v>
      </c>
      <c r="N945" s="1">
        <f t="shared" ca="1" si="212"/>
        <v>638081</v>
      </c>
      <c r="O945" s="1">
        <f t="shared" ca="1" si="212"/>
        <v>463909</v>
      </c>
      <c r="P945" s="1">
        <f t="shared" ref="H945:P974" ca="1" si="213">RANDBETWEEN(1,1000000)</f>
        <v>968650</v>
      </c>
      <c r="Q945" s="1" t="str">
        <f t="shared" ca="1" si="202"/>
        <v>田忌</v>
      </c>
      <c r="R945" s="1" t="str">
        <f t="shared" ca="1" si="203"/>
        <v>专诸</v>
      </c>
      <c r="S945" s="1" t="str">
        <f t="shared" ca="1" si="204"/>
        <v>朱亥</v>
      </c>
      <c r="T945" s="1" t="str">
        <f t="shared" ca="1" si="205"/>
        <v>钟无艳</v>
      </c>
      <c r="U945" s="1" t="str">
        <f t="shared" ca="1" si="206"/>
        <v>朱亥</v>
      </c>
      <c r="V945" s="1" t="str">
        <f t="shared" ca="1" si="207"/>
        <v>莫邪</v>
      </c>
      <c r="W945" s="1" t="str">
        <f t="shared" ca="1" si="208"/>
        <v>嫪毐</v>
      </c>
      <c r="X945" s="1" t="str">
        <f t="shared" ca="1" si="209"/>
        <v>朱亥</v>
      </c>
      <c r="Y945" s="1" t="str">
        <f t="shared" ca="1" si="210"/>
        <v>孙膑</v>
      </c>
      <c r="Z945" s="1" t="str">
        <f t="shared" ca="1" si="211"/>
        <v>秦开</v>
      </c>
    </row>
    <row r="946" spans="6:26" x14ac:dyDescent="0.2">
      <c r="F946" s="1">
        <v>945</v>
      </c>
      <c r="G946" s="1">
        <f t="shared" ca="1" si="201"/>
        <v>107672</v>
      </c>
      <c r="H946" s="1">
        <f t="shared" ca="1" si="213"/>
        <v>967214</v>
      </c>
      <c r="I946" s="1">
        <f t="shared" ca="1" si="213"/>
        <v>277395</v>
      </c>
      <c r="J946" s="1">
        <f t="shared" ca="1" si="213"/>
        <v>414578</v>
      </c>
      <c r="K946" s="1">
        <f t="shared" ca="1" si="213"/>
        <v>377676</v>
      </c>
      <c r="L946" s="1">
        <f t="shared" ca="1" si="213"/>
        <v>236215</v>
      </c>
      <c r="M946" s="1">
        <f t="shared" ca="1" si="213"/>
        <v>903480</v>
      </c>
      <c r="N946" s="1">
        <f t="shared" ca="1" si="213"/>
        <v>222256</v>
      </c>
      <c r="O946" s="1">
        <f t="shared" ca="1" si="213"/>
        <v>300972</v>
      </c>
      <c r="P946" s="1">
        <f t="shared" ca="1" si="213"/>
        <v>720857</v>
      </c>
      <c r="Q946" s="1" t="str">
        <f t="shared" ca="1" si="202"/>
        <v>嫪毐</v>
      </c>
      <c r="R946" s="1" t="str">
        <f t="shared" ca="1" si="203"/>
        <v>秦开</v>
      </c>
      <c r="S946" s="1" t="str">
        <f t="shared" ca="1" si="204"/>
        <v>嫪毐</v>
      </c>
      <c r="T946" s="1" t="str">
        <f t="shared" ca="1" si="205"/>
        <v>钟无艳</v>
      </c>
      <c r="U946" s="1" t="str">
        <f t="shared" ca="1" si="206"/>
        <v>嫪毐</v>
      </c>
      <c r="V946" s="1" t="str">
        <f t="shared" ca="1" si="207"/>
        <v>嫪毐</v>
      </c>
      <c r="W946" s="1" t="str">
        <f t="shared" ca="1" si="208"/>
        <v>西门豹</v>
      </c>
      <c r="X946" s="1" t="str">
        <f t="shared" ca="1" si="209"/>
        <v>嫪毐</v>
      </c>
      <c r="Y946" s="1" t="str">
        <f t="shared" ca="1" si="210"/>
        <v>嫪毐</v>
      </c>
      <c r="Z946" s="1" t="str">
        <f t="shared" ca="1" si="211"/>
        <v>朱亥</v>
      </c>
    </row>
    <row r="947" spans="6:26" x14ac:dyDescent="0.2">
      <c r="F947" s="1">
        <v>946</v>
      </c>
      <c r="G947" s="1">
        <f t="shared" ca="1" si="201"/>
        <v>628214</v>
      </c>
      <c r="H947" s="1">
        <f t="shared" ca="1" si="213"/>
        <v>780387</v>
      </c>
      <c r="I947" s="1">
        <f t="shared" ca="1" si="213"/>
        <v>921693</v>
      </c>
      <c r="J947" s="1">
        <f t="shared" ca="1" si="213"/>
        <v>629923</v>
      </c>
      <c r="K947" s="1">
        <f t="shared" ca="1" si="213"/>
        <v>225893</v>
      </c>
      <c r="L947" s="1">
        <f t="shared" ca="1" si="213"/>
        <v>688854</v>
      </c>
      <c r="M947" s="1">
        <f t="shared" ca="1" si="213"/>
        <v>409678</v>
      </c>
      <c r="N947" s="1">
        <f t="shared" ca="1" si="213"/>
        <v>298150</v>
      </c>
      <c r="O947" s="1">
        <f t="shared" ca="1" si="213"/>
        <v>605603</v>
      </c>
      <c r="P947" s="1">
        <f t="shared" ca="1" si="213"/>
        <v>238972</v>
      </c>
      <c r="Q947" s="1" t="str">
        <f t="shared" ca="1" si="202"/>
        <v>朱亥</v>
      </c>
      <c r="R947" s="1" t="str">
        <f t="shared" ca="1" si="203"/>
        <v>朱亥</v>
      </c>
      <c r="S947" s="1" t="str">
        <f t="shared" ca="1" si="204"/>
        <v>暴鸢</v>
      </c>
      <c r="T947" s="1" t="str">
        <f t="shared" ca="1" si="205"/>
        <v>朱亥</v>
      </c>
      <c r="U947" s="1" t="str">
        <f t="shared" ca="1" si="206"/>
        <v>嫪毐</v>
      </c>
      <c r="V947" s="1" t="str">
        <f t="shared" ca="1" si="207"/>
        <v>朱亥</v>
      </c>
      <c r="W947" s="1" t="str">
        <f t="shared" ca="1" si="208"/>
        <v>钟无艳</v>
      </c>
      <c r="X947" s="1" t="str">
        <f t="shared" ca="1" si="209"/>
        <v>嫪毐</v>
      </c>
      <c r="Y947" s="1" t="str">
        <f t="shared" ca="1" si="210"/>
        <v>朱亥</v>
      </c>
      <c r="Z947" s="1" t="str">
        <f t="shared" ca="1" si="211"/>
        <v>嫪毐</v>
      </c>
    </row>
    <row r="948" spans="6:26" x14ac:dyDescent="0.2">
      <c r="F948" s="1">
        <v>947</v>
      </c>
      <c r="G948" s="1">
        <f t="shared" ca="1" si="201"/>
        <v>837404</v>
      </c>
      <c r="H948" s="1">
        <f t="shared" ca="1" si="213"/>
        <v>559516</v>
      </c>
      <c r="I948" s="1">
        <f t="shared" ca="1" si="213"/>
        <v>459123</v>
      </c>
      <c r="J948" s="1">
        <f t="shared" ca="1" si="213"/>
        <v>962128</v>
      </c>
      <c r="K948" s="1">
        <f t="shared" ca="1" si="213"/>
        <v>60605</v>
      </c>
      <c r="L948" s="1">
        <f t="shared" ca="1" si="213"/>
        <v>762625</v>
      </c>
      <c r="M948" s="1">
        <f t="shared" ca="1" si="213"/>
        <v>905861</v>
      </c>
      <c r="N948" s="1">
        <f t="shared" ca="1" si="213"/>
        <v>933366</v>
      </c>
      <c r="O948" s="1">
        <f t="shared" ca="1" si="213"/>
        <v>191157</v>
      </c>
      <c r="P948" s="1">
        <f t="shared" ca="1" si="213"/>
        <v>721497</v>
      </c>
      <c r="Q948" s="1" t="str">
        <f t="shared" ca="1" si="202"/>
        <v>朱亥</v>
      </c>
      <c r="R948" s="1" t="str">
        <f t="shared" ca="1" si="203"/>
        <v>庞涓</v>
      </c>
      <c r="S948" s="1" t="str">
        <f t="shared" ca="1" si="204"/>
        <v>司马穰苴</v>
      </c>
      <c r="T948" s="1" t="str">
        <f t="shared" ca="1" si="205"/>
        <v>秦开</v>
      </c>
      <c r="U948" s="1" t="str">
        <f t="shared" ca="1" si="206"/>
        <v>专诸</v>
      </c>
      <c r="V948" s="1" t="str">
        <f t="shared" ca="1" si="207"/>
        <v>朱亥</v>
      </c>
      <c r="W948" s="1" t="str">
        <f t="shared" ca="1" si="208"/>
        <v>西门豹</v>
      </c>
      <c r="X948" s="1" t="str">
        <f t="shared" ca="1" si="209"/>
        <v>暴鸢</v>
      </c>
      <c r="Y948" s="1" t="str">
        <f t="shared" ca="1" si="210"/>
        <v>嫪毐</v>
      </c>
      <c r="Z948" s="1" t="str">
        <f t="shared" ca="1" si="211"/>
        <v>朱亥</v>
      </c>
    </row>
    <row r="949" spans="6:26" x14ac:dyDescent="0.2">
      <c r="F949" s="1">
        <v>948</v>
      </c>
      <c r="G949" s="1">
        <f t="shared" ca="1" si="201"/>
        <v>156081</v>
      </c>
      <c r="H949" s="1">
        <f t="shared" ca="1" si="213"/>
        <v>945596</v>
      </c>
      <c r="I949" s="1">
        <f t="shared" ca="1" si="213"/>
        <v>740386</v>
      </c>
      <c r="J949" s="1">
        <f t="shared" ca="1" si="213"/>
        <v>691531</v>
      </c>
      <c r="K949" s="1">
        <f t="shared" ca="1" si="213"/>
        <v>71299</v>
      </c>
      <c r="L949" s="1">
        <f t="shared" ca="1" si="213"/>
        <v>12407</v>
      </c>
      <c r="M949" s="1">
        <f t="shared" ca="1" si="213"/>
        <v>331383</v>
      </c>
      <c r="N949" s="1">
        <f t="shared" ca="1" si="213"/>
        <v>367192</v>
      </c>
      <c r="O949" s="1">
        <f t="shared" ca="1" si="213"/>
        <v>806620</v>
      </c>
      <c r="P949" s="1">
        <f t="shared" ca="1" si="213"/>
        <v>898178</v>
      </c>
      <c r="Q949" s="1" t="str">
        <f t="shared" ca="1" si="202"/>
        <v>嫪毐</v>
      </c>
      <c r="R949" s="1" t="str">
        <f t="shared" ca="1" si="203"/>
        <v>暴鸢</v>
      </c>
      <c r="S949" s="1" t="str">
        <f t="shared" ca="1" si="204"/>
        <v>朱亥</v>
      </c>
      <c r="T949" s="1" t="str">
        <f t="shared" ca="1" si="205"/>
        <v>朱亥</v>
      </c>
      <c r="U949" s="1" t="str">
        <f t="shared" ca="1" si="206"/>
        <v>楚庄王</v>
      </c>
      <c r="V949" s="1" t="str">
        <f t="shared" ca="1" si="207"/>
        <v>信陵君</v>
      </c>
      <c r="W949" s="1" t="str">
        <f t="shared" ca="1" si="208"/>
        <v>嫪毐</v>
      </c>
      <c r="X949" s="1" t="str">
        <f t="shared" ca="1" si="209"/>
        <v>嫪毐</v>
      </c>
      <c r="Y949" s="1" t="str">
        <f t="shared" ca="1" si="210"/>
        <v>朱亥</v>
      </c>
      <c r="Z949" s="1" t="str">
        <f t="shared" ca="1" si="211"/>
        <v>西门豹</v>
      </c>
    </row>
    <row r="950" spans="6:26" x14ac:dyDescent="0.2">
      <c r="F950" s="1">
        <v>949</v>
      </c>
      <c r="G950" s="1">
        <f t="shared" ca="1" si="201"/>
        <v>136526</v>
      </c>
      <c r="H950" s="1">
        <f t="shared" ca="1" si="213"/>
        <v>404415</v>
      </c>
      <c r="I950" s="1">
        <f t="shared" ca="1" si="213"/>
        <v>3717</v>
      </c>
      <c r="J950" s="1">
        <f t="shared" ca="1" si="213"/>
        <v>537354</v>
      </c>
      <c r="K950" s="1">
        <f t="shared" ca="1" si="213"/>
        <v>780425</v>
      </c>
      <c r="L950" s="1">
        <f t="shared" ca="1" si="213"/>
        <v>307172</v>
      </c>
      <c r="M950" s="1">
        <f t="shared" ca="1" si="213"/>
        <v>996983</v>
      </c>
      <c r="N950" s="1">
        <f t="shared" ca="1" si="213"/>
        <v>840276</v>
      </c>
      <c r="O950" s="1">
        <f t="shared" ca="1" si="213"/>
        <v>534544</v>
      </c>
      <c r="P950" s="1">
        <f t="shared" ca="1" si="213"/>
        <v>946085</v>
      </c>
      <c r="Q950" s="1" t="str">
        <f t="shared" ca="1" si="202"/>
        <v>嫪毐</v>
      </c>
      <c r="R950" s="1" t="str">
        <f t="shared" ca="1" si="203"/>
        <v>钟无艳</v>
      </c>
      <c r="S950" s="1" t="str">
        <f t="shared" ca="1" si="204"/>
        <v>骊姬</v>
      </c>
      <c r="T950" s="1" t="str">
        <f t="shared" ca="1" si="205"/>
        <v>孙叔敖</v>
      </c>
      <c r="U950" s="1" t="str">
        <f t="shared" ca="1" si="206"/>
        <v>朱亥</v>
      </c>
      <c r="V950" s="1" t="str">
        <f t="shared" ca="1" si="207"/>
        <v>嫪毐</v>
      </c>
      <c r="W950" s="1" t="str">
        <f t="shared" ca="1" si="208"/>
        <v>伍子胥</v>
      </c>
      <c r="X950" s="1" t="str">
        <f t="shared" ca="1" si="209"/>
        <v>朱亥</v>
      </c>
      <c r="Y950" s="1" t="str">
        <f t="shared" ca="1" si="210"/>
        <v>孙叔敖</v>
      </c>
      <c r="Z950" s="1" t="str">
        <f t="shared" ca="1" si="211"/>
        <v>暴鸢</v>
      </c>
    </row>
    <row r="951" spans="6:26" x14ac:dyDescent="0.2">
      <c r="F951" s="1">
        <v>950</v>
      </c>
      <c r="G951" s="1">
        <f t="shared" ca="1" si="201"/>
        <v>459152</v>
      </c>
      <c r="H951" s="1">
        <f t="shared" ca="1" si="213"/>
        <v>860722</v>
      </c>
      <c r="I951" s="1">
        <f t="shared" ca="1" si="213"/>
        <v>935627</v>
      </c>
      <c r="J951" s="1">
        <f t="shared" ca="1" si="213"/>
        <v>989033</v>
      </c>
      <c r="K951" s="1">
        <f t="shared" ca="1" si="213"/>
        <v>617180</v>
      </c>
      <c r="L951" s="1">
        <f t="shared" ca="1" si="213"/>
        <v>17412</v>
      </c>
      <c r="M951" s="1">
        <f t="shared" ca="1" si="213"/>
        <v>981076</v>
      </c>
      <c r="N951" s="1">
        <f t="shared" ca="1" si="213"/>
        <v>729984</v>
      </c>
      <c r="O951" s="1">
        <f t="shared" ca="1" si="213"/>
        <v>637903</v>
      </c>
      <c r="P951" s="1">
        <f t="shared" ca="1" si="213"/>
        <v>372779</v>
      </c>
      <c r="Q951" s="1" t="str">
        <f t="shared" ca="1" si="202"/>
        <v>司马穰苴</v>
      </c>
      <c r="R951" s="1" t="str">
        <f t="shared" ca="1" si="203"/>
        <v>朱亥</v>
      </c>
      <c r="S951" s="1" t="str">
        <f t="shared" ca="1" si="204"/>
        <v>暴鸢</v>
      </c>
      <c r="T951" s="1" t="str">
        <f t="shared" ca="1" si="205"/>
        <v>褒姒</v>
      </c>
      <c r="U951" s="1" t="str">
        <f t="shared" ca="1" si="206"/>
        <v>朱亥</v>
      </c>
      <c r="V951" s="1" t="str">
        <f t="shared" ca="1" si="207"/>
        <v>聂荌</v>
      </c>
      <c r="W951" s="1" t="str">
        <f t="shared" ca="1" si="208"/>
        <v>秦开</v>
      </c>
      <c r="X951" s="1" t="str">
        <f t="shared" ca="1" si="209"/>
        <v>朱亥</v>
      </c>
      <c r="Y951" s="1" t="str">
        <f t="shared" ca="1" si="210"/>
        <v>朱亥</v>
      </c>
      <c r="Z951" s="1" t="str">
        <f t="shared" ca="1" si="211"/>
        <v>嫪毐</v>
      </c>
    </row>
    <row r="952" spans="6:26" x14ac:dyDescent="0.2">
      <c r="F952" s="1">
        <v>951</v>
      </c>
      <c r="G952" s="1">
        <f t="shared" ca="1" si="201"/>
        <v>229673</v>
      </c>
      <c r="H952" s="1">
        <f t="shared" ca="1" si="213"/>
        <v>624491</v>
      </c>
      <c r="I952" s="1">
        <f t="shared" ca="1" si="213"/>
        <v>404262</v>
      </c>
      <c r="J952" s="1">
        <f t="shared" ca="1" si="213"/>
        <v>734614</v>
      </c>
      <c r="K952" s="1">
        <f t="shared" ca="1" si="213"/>
        <v>797335</v>
      </c>
      <c r="L952" s="1">
        <f t="shared" ca="1" si="213"/>
        <v>532441</v>
      </c>
      <c r="M952" s="1">
        <f t="shared" ca="1" si="213"/>
        <v>42952</v>
      </c>
      <c r="N952" s="1">
        <f t="shared" ca="1" si="213"/>
        <v>133235</v>
      </c>
      <c r="O952" s="1">
        <f t="shared" ca="1" si="213"/>
        <v>545067</v>
      </c>
      <c r="P952" s="1">
        <f t="shared" ca="1" si="213"/>
        <v>875483</v>
      </c>
      <c r="Q952" s="1" t="str">
        <f t="shared" ca="1" si="202"/>
        <v>嫪毐</v>
      </c>
      <c r="R952" s="1" t="str">
        <f t="shared" ca="1" si="203"/>
        <v>朱亥</v>
      </c>
      <c r="S952" s="1" t="str">
        <f t="shared" ca="1" si="204"/>
        <v>钟无艳</v>
      </c>
      <c r="T952" s="1" t="str">
        <f t="shared" ca="1" si="205"/>
        <v>朱亥</v>
      </c>
      <c r="U952" s="1" t="str">
        <f t="shared" ca="1" si="206"/>
        <v>朱亥</v>
      </c>
      <c r="V952" s="1" t="str">
        <f t="shared" ca="1" si="207"/>
        <v>孙叔敖</v>
      </c>
      <c r="W952" s="1" t="str">
        <f t="shared" ca="1" si="208"/>
        <v>聂荌</v>
      </c>
      <c r="X952" s="1" t="str">
        <f t="shared" ca="1" si="209"/>
        <v>嫪毐</v>
      </c>
      <c r="Y952" s="1" t="str">
        <f t="shared" ca="1" si="210"/>
        <v>孙叔敖</v>
      </c>
      <c r="Z952" s="1" t="str">
        <f t="shared" ca="1" si="211"/>
        <v>朱亥</v>
      </c>
    </row>
    <row r="953" spans="6:26" x14ac:dyDescent="0.2">
      <c r="F953" s="1">
        <v>952</v>
      </c>
      <c r="G953" s="1">
        <f t="shared" ca="1" si="201"/>
        <v>738922</v>
      </c>
      <c r="H953" s="1">
        <f t="shared" ca="1" si="213"/>
        <v>583205</v>
      </c>
      <c r="I953" s="1">
        <f t="shared" ca="1" si="213"/>
        <v>113710</v>
      </c>
      <c r="J953" s="1">
        <f t="shared" ca="1" si="213"/>
        <v>424044</v>
      </c>
      <c r="K953" s="1">
        <f t="shared" ca="1" si="213"/>
        <v>800148</v>
      </c>
      <c r="L953" s="1">
        <f t="shared" ca="1" si="213"/>
        <v>568412</v>
      </c>
      <c r="M953" s="1">
        <f t="shared" ca="1" si="213"/>
        <v>350796</v>
      </c>
      <c r="N953" s="1">
        <f t="shared" ca="1" si="213"/>
        <v>191010</v>
      </c>
      <c r="O953" s="1">
        <f t="shared" ca="1" si="213"/>
        <v>786606</v>
      </c>
      <c r="P953" s="1">
        <f t="shared" ca="1" si="213"/>
        <v>372054</v>
      </c>
      <c r="Q953" s="1" t="str">
        <f t="shared" ca="1" si="202"/>
        <v>朱亥</v>
      </c>
      <c r="R953" s="1" t="str">
        <f t="shared" ca="1" si="203"/>
        <v>朱亥</v>
      </c>
      <c r="S953" s="1" t="str">
        <f t="shared" ca="1" si="204"/>
        <v>嫪毐</v>
      </c>
      <c r="T953" s="1" t="str">
        <f t="shared" ca="1" si="205"/>
        <v>钟无艳</v>
      </c>
      <c r="U953" s="1" t="str">
        <f t="shared" ca="1" si="206"/>
        <v>朱亥</v>
      </c>
      <c r="V953" s="1" t="str">
        <f t="shared" ca="1" si="207"/>
        <v>庞涓</v>
      </c>
      <c r="W953" s="1" t="str">
        <f t="shared" ca="1" si="208"/>
        <v>嫪毐</v>
      </c>
      <c r="X953" s="1" t="str">
        <f t="shared" ca="1" si="209"/>
        <v>嫪毐</v>
      </c>
      <c r="Y953" s="1" t="str">
        <f t="shared" ca="1" si="210"/>
        <v>朱亥</v>
      </c>
      <c r="Z953" s="1" t="str">
        <f t="shared" ca="1" si="211"/>
        <v>嫪毐</v>
      </c>
    </row>
    <row r="954" spans="6:26" x14ac:dyDescent="0.2">
      <c r="F954" s="1">
        <v>953</v>
      </c>
      <c r="G954" s="1">
        <f t="shared" ca="1" si="201"/>
        <v>632376</v>
      </c>
      <c r="H954" s="1">
        <f t="shared" ca="1" si="213"/>
        <v>651168</v>
      </c>
      <c r="I954" s="1">
        <f t="shared" ca="1" si="213"/>
        <v>605146</v>
      </c>
      <c r="J954" s="1">
        <f t="shared" ca="1" si="213"/>
        <v>690084</v>
      </c>
      <c r="K954" s="1">
        <f t="shared" ca="1" si="213"/>
        <v>277239</v>
      </c>
      <c r="L954" s="1">
        <f t="shared" ca="1" si="213"/>
        <v>816587</v>
      </c>
      <c r="M954" s="1">
        <f t="shared" ca="1" si="213"/>
        <v>738986</v>
      </c>
      <c r="N954" s="1">
        <f t="shared" ca="1" si="213"/>
        <v>781836</v>
      </c>
      <c r="O954" s="1">
        <f t="shared" ca="1" si="213"/>
        <v>283830</v>
      </c>
      <c r="P954" s="1">
        <f t="shared" ca="1" si="213"/>
        <v>569285</v>
      </c>
      <c r="Q954" s="1" t="str">
        <f t="shared" ca="1" si="202"/>
        <v>朱亥</v>
      </c>
      <c r="R954" s="1" t="str">
        <f t="shared" ca="1" si="203"/>
        <v>朱亥</v>
      </c>
      <c r="S954" s="1" t="str">
        <f t="shared" ca="1" si="204"/>
        <v>朱亥</v>
      </c>
      <c r="T954" s="1" t="str">
        <f t="shared" ca="1" si="205"/>
        <v>朱亥</v>
      </c>
      <c r="U954" s="1" t="str">
        <f t="shared" ca="1" si="206"/>
        <v>嫪毐</v>
      </c>
      <c r="V954" s="1" t="str">
        <f t="shared" ca="1" si="207"/>
        <v>朱亥</v>
      </c>
      <c r="W954" s="1" t="str">
        <f t="shared" ca="1" si="208"/>
        <v>朱亥</v>
      </c>
      <c r="X954" s="1" t="str">
        <f t="shared" ca="1" si="209"/>
        <v>朱亥</v>
      </c>
      <c r="Y954" s="1" t="str">
        <f t="shared" ca="1" si="210"/>
        <v>嫪毐</v>
      </c>
      <c r="Z954" s="1" t="str">
        <f t="shared" ca="1" si="211"/>
        <v>庞涓</v>
      </c>
    </row>
    <row r="955" spans="6:26" x14ac:dyDescent="0.2">
      <c r="F955" s="1">
        <v>954</v>
      </c>
      <c r="G955" s="1">
        <f t="shared" ca="1" si="201"/>
        <v>351688</v>
      </c>
      <c r="H955" s="1">
        <f t="shared" ca="1" si="213"/>
        <v>566384</v>
      </c>
      <c r="I955" s="1">
        <f t="shared" ca="1" si="213"/>
        <v>201102</v>
      </c>
      <c r="J955" s="1">
        <f t="shared" ca="1" si="213"/>
        <v>223363</v>
      </c>
      <c r="K955" s="1">
        <f t="shared" ca="1" si="213"/>
        <v>49672</v>
      </c>
      <c r="L955" s="1">
        <f t="shared" ca="1" si="213"/>
        <v>574547</v>
      </c>
      <c r="M955" s="1">
        <f t="shared" ca="1" si="213"/>
        <v>740</v>
      </c>
      <c r="N955" s="1">
        <f t="shared" ca="1" si="213"/>
        <v>629327</v>
      </c>
      <c r="O955" s="1">
        <f t="shared" ca="1" si="213"/>
        <v>410272</v>
      </c>
      <c r="P955" s="1">
        <f t="shared" ca="1" si="213"/>
        <v>581609</v>
      </c>
      <c r="Q955" s="1" t="str">
        <f t="shared" ca="1" si="202"/>
        <v>嫪毐</v>
      </c>
      <c r="R955" s="1" t="str">
        <f t="shared" ca="1" si="203"/>
        <v>庞涓</v>
      </c>
      <c r="S955" s="1" t="str">
        <f t="shared" ca="1" si="204"/>
        <v>嫪毐</v>
      </c>
      <c r="T955" s="1" t="str">
        <f t="shared" ca="1" si="205"/>
        <v>嫪毐</v>
      </c>
      <c r="U955" s="1" t="str">
        <f t="shared" ca="1" si="206"/>
        <v>专诸</v>
      </c>
      <c r="V955" s="1" t="str">
        <f t="shared" ca="1" si="207"/>
        <v>庞涓</v>
      </c>
      <c r="W955" s="1" t="str">
        <f t="shared" ca="1" si="208"/>
        <v>骊姬</v>
      </c>
      <c r="X955" s="1" t="str">
        <f t="shared" ca="1" si="209"/>
        <v>朱亥</v>
      </c>
      <c r="Y955" s="1" t="str">
        <f t="shared" ca="1" si="210"/>
        <v>钟无艳</v>
      </c>
      <c r="Z955" s="1" t="str">
        <f t="shared" ca="1" si="211"/>
        <v>庞涓</v>
      </c>
    </row>
    <row r="956" spans="6:26" x14ac:dyDescent="0.2">
      <c r="F956" s="1">
        <v>955</v>
      </c>
      <c r="G956" s="1">
        <f t="shared" ca="1" si="201"/>
        <v>444305</v>
      </c>
      <c r="H956" s="1">
        <f t="shared" ca="1" si="213"/>
        <v>351556</v>
      </c>
      <c r="I956" s="1">
        <f t="shared" ca="1" si="213"/>
        <v>832985</v>
      </c>
      <c r="J956" s="1">
        <f t="shared" ca="1" si="213"/>
        <v>514821</v>
      </c>
      <c r="K956" s="1">
        <f t="shared" ca="1" si="213"/>
        <v>598334</v>
      </c>
      <c r="L956" s="1">
        <f t="shared" ca="1" si="213"/>
        <v>660502</v>
      </c>
      <c r="M956" s="1">
        <f t="shared" ca="1" si="213"/>
        <v>295616</v>
      </c>
      <c r="N956" s="1">
        <f t="shared" ca="1" si="213"/>
        <v>743718</v>
      </c>
      <c r="O956" s="1">
        <f t="shared" ca="1" si="213"/>
        <v>248435</v>
      </c>
      <c r="P956" s="1">
        <f t="shared" ca="1" si="213"/>
        <v>676365</v>
      </c>
      <c r="Q956" s="1" t="str">
        <f t="shared" ca="1" si="202"/>
        <v>田忌</v>
      </c>
      <c r="R956" s="1" t="str">
        <f t="shared" ca="1" si="203"/>
        <v>嫪毐</v>
      </c>
      <c r="S956" s="1" t="str">
        <f t="shared" ca="1" si="204"/>
        <v>朱亥</v>
      </c>
      <c r="T956" s="1" t="str">
        <f t="shared" ca="1" si="205"/>
        <v>莫邪</v>
      </c>
      <c r="U956" s="1" t="str">
        <f t="shared" ca="1" si="206"/>
        <v>朱亥</v>
      </c>
      <c r="V956" s="1" t="str">
        <f t="shared" ca="1" si="207"/>
        <v>朱亥</v>
      </c>
      <c r="W956" s="1" t="str">
        <f t="shared" ca="1" si="208"/>
        <v>嫪毐</v>
      </c>
      <c r="X956" s="1" t="str">
        <f t="shared" ca="1" si="209"/>
        <v>朱亥</v>
      </c>
      <c r="Y956" s="1" t="str">
        <f t="shared" ca="1" si="210"/>
        <v>嫪毐</v>
      </c>
      <c r="Z956" s="1" t="str">
        <f t="shared" ca="1" si="211"/>
        <v>朱亥</v>
      </c>
    </row>
    <row r="957" spans="6:26" x14ac:dyDescent="0.2">
      <c r="F957" s="1">
        <v>956</v>
      </c>
      <c r="G957" s="1">
        <f t="shared" ca="1" si="201"/>
        <v>511395</v>
      </c>
      <c r="H957" s="1">
        <f t="shared" ca="1" si="213"/>
        <v>885379</v>
      </c>
      <c r="I957" s="1">
        <f t="shared" ca="1" si="213"/>
        <v>806586</v>
      </c>
      <c r="J957" s="1">
        <f t="shared" ca="1" si="213"/>
        <v>423496</v>
      </c>
      <c r="K957" s="1">
        <f t="shared" ca="1" si="213"/>
        <v>269907</v>
      </c>
      <c r="L957" s="1">
        <f t="shared" ca="1" si="213"/>
        <v>741132</v>
      </c>
      <c r="M957" s="1">
        <f t="shared" ca="1" si="213"/>
        <v>76649</v>
      </c>
      <c r="N957" s="1">
        <f t="shared" ca="1" si="213"/>
        <v>461724</v>
      </c>
      <c r="O957" s="1">
        <f t="shared" ca="1" si="213"/>
        <v>510103</v>
      </c>
      <c r="P957" s="1">
        <f t="shared" ca="1" si="213"/>
        <v>807791</v>
      </c>
      <c r="Q957" s="1" t="str">
        <f t="shared" ca="1" si="202"/>
        <v>莫邪</v>
      </c>
      <c r="R957" s="1" t="str">
        <f t="shared" ca="1" si="203"/>
        <v>朱亥</v>
      </c>
      <c r="S957" s="1" t="str">
        <f t="shared" ca="1" si="204"/>
        <v>朱亥</v>
      </c>
      <c r="T957" s="1" t="str">
        <f t="shared" ca="1" si="205"/>
        <v>钟无艳</v>
      </c>
      <c r="U957" s="1" t="str">
        <f t="shared" ca="1" si="206"/>
        <v>嫪毐</v>
      </c>
      <c r="V957" s="1" t="str">
        <f t="shared" ca="1" si="207"/>
        <v>朱亥</v>
      </c>
      <c r="W957" s="1" t="str">
        <f t="shared" ca="1" si="208"/>
        <v>吕不韦</v>
      </c>
      <c r="X957" s="1" t="str">
        <f t="shared" ca="1" si="209"/>
        <v>孙膑</v>
      </c>
      <c r="Y957" s="1" t="str">
        <f t="shared" ca="1" si="210"/>
        <v>莫邪</v>
      </c>
      <c r="Z957" s="1" t="str">
        <f t="shared" ca="1" si="211"/>
        <v>朱亥</v>
      </c>
    </row>
    <row r="958" spans="6:26" x14ac:dyDescent="0.2">
      <c r="F958" s="1">
        <v>957</v>
      </c>
      <c r="G958" s="1">
        <f t="shared" ca="1" si="201"/>
        <v>274523</v>
      </c>
      <c r="H958" s="1">
        <f t="shared" ca="1" si="213"/>
        <v>60952</v>
      </c>
      <c r="I958" s="1">
        <f t="shared" ca="1" si="213"/>
        <v>259048</v>
      </c>
      <c r="J958" s="1">
        <f t="shared" ca="1" si="213"/>
        <v>279724</v>
      </c>
      <c r="K958" s="1">
        <f t="shared" ca="1" si="213"/>
        <v>355583</v>
      </c>
      <c r="L958" s="1">
        <f t="shared" ca="1" si="213"/>
        <v>120084</v>
      </c>
      <c r="M958" s="1">
        <f t="shared" ca="1" si="213"/>
        <v>381941</v>
      </c>
      <c r="N958" s="1">
        <f t="shared" ca="1" si="213"/>
        <v>341210</v>
      </c>
      <c r="O958" s="1">
        <f t="shared" ca="1" si="213"/>
        <v>496992</v>
      </c>
      <c r="P958" s="1">
        <f t="shared" ca="1" si="213"/>
        <v>65102</v>
      </c>
      <c r="Q958" s="1" t="str">
        <f t="shared" ca="1" si="202"/>
        <v>嫪毐</v>
      </c>
      <c r="R958" s="1" t="str">
        <f t="shared" ca="1" si="203"/>
        <v>专诸</v>
      </c>
      <c r="S958" s="1" t="str">
        <f t="shared" ca="1" si="204"/>
        <v>嫪毐</v>
      </c>
      <c r="T958" s="1" t="str">
        <f t="shared" ca="1" si="205"/>
        <v>嫪毐</v>
      </c>
      <c r="U958" s="1" t="str">
        <f t="shared" ca="1" si="206"/>
        <v>嫪毐</v>
      </c>
      <c r="V958" s="1" t="str">
        <f t="shared" ca="1" si="207"/>
        <v>嫪毐</v>
      </c>
      <c r="W958" s="1" t="str">
        <f t="shared" ca="1" si="208"/>
        <v>嫪毐</v>
      </c>
      <c r="X958" s="1" t="str">
        <f t="shared" ca="1" si="209"/>
        <v>嫪毐</v>
      </c>
      <c r="Y958" s="1" t="str">
        <f t="shared" ca="1" si="210"/>
        <v>春申君</v>
      </c>
      <c r="Z958" s="1" t="str">
        <f t="shared" ca="1" si="211"/>
        <v>专诸</v>
      </c>
    </row>
    <row r="959" spans="6:26" x14ac:dyDescent="0.2">
      <c r="F959" s="1">
        <v>958</v>
      </c>
      <c r="G959" s="1">
        <f t="shared" ca="1" si="201"/>
        <v>959341</v>
      </c>
      <c r="H959" s="1">
        <f t="shared" ca="1" si="213"/>
        <v>497785</v>
      </c>
      <c r="I959" s="1">
        <f t="shared" ca="1" si="213"/>
        <v>620431</v>
      </c>
      <c r="J959" s="1">
        <f t="shared" ca="1" si="213"/>
        <v>335360</v>
      </c>
      <c r="K959" s="1">
        <f t="shared" ca="1" si="213"/>
        <v>220102</v>
      </c>
      <c r="L959" s="1">
        <f t="shared" ca="1" si="213"/>
        <v>62739</v>
      </c>
      <c r="M959" s="1">
        <f t="shared" ca="1" si="213"/>
        <v>876828</v>
      </c>
      <c r="N959" s="1">
        <f t="shared" ca="1" si="213"/>
        <v>464267</v>
      </c>
      <c r="O959" s="1">
        <f t="shared" ca="1" si="213"/>
        <v>413952</v>
      </c>
      <c r="P959" s="1">
        <f t="shared" ca="1" si="213"/>
        <v>794743</v>
      </c>
      <c r="Q959" s="1" t="str">
        <f t="shared" ca="1" si="202"/>
        <v>苏秦</v>
      </c>
      <c r="R959" s="1" t="str">
        <f t="shared" ca="1" si="203"/>
        <v>春申君</v>
      </c>
      <c r="S959" s="1" t="str">
        <f t="shared" ca="1" si="204"/>
        <v>朱亥</v>
      </c>
      <c r="T959" s="1" t="str">
        <f t="shared" ca="1" si="205"/>
        <v>嫪毐</v>
      </c>
      <c r="U959" s="1" t="str">
        <f t="shared" ca="1" si="206"/>
        <v>嫪毐</v>
      </c>
      <c r="V959" s="1" t="str">
        <f t="shared" ca="1" si="207"/>
        <v>专诸</v>
      </c>
      <c r="W959" s="1" t="str">
        <f t="shared" ca="1" si="208"/>
        <v>朱亥</v>
      </c>
      <c r="X959" s="1" t="str">
        <f t="shared" ca="1" si="209"/>
        <v>孙膑</v>
      </c>
      <c r="Y959" s="1" t="str">
        <f t="shared" ca="1" si="210"/>
        <v>钟无艳</v>
      </c>
      <c r="Z959" s="1" t="str">
        <f t="shared" ca="1" si="211"/>
        <v>朱亥</v>
      </c>
    </row>
    <row r="960" spans="6:26" x14ac:dyDescent="0.2">
      <c r="F960" s="1">
        <v>959</v>
      </c>
      <c r="G960" s="1">
        <f t="shared" ca="1" si="201"/>
        <v>963760</v>
      </c>
      <c r="H960" s="1">
        <f t="shared" ca="1" si="213"/>
        <v>590248</v>
      </c>
      <c r="I960" s="1">
        <f t="shared" ca="1" si="213"/>
        <v>237919</v>
      </c>
      <c r="J960" s="1">
        <f t="shared" ca="1" si="213"/>
        <v>298278</v>
      </c>
      <c r="K960" s="1">
        <f t="shared" ca="1" si="213"/>
        <v>446842</v>
      </c>
      <c r="L960" s="1">
        <f t="shared" ca="1" si="213"/>
        <v>125630</v>
      </c>
      <c r="M960" s="1">
        <f t="shared" ca="1" si="213"/>
        <v>650478</v>
      </c>
      <c r="N960" s="1">
        <f t="shared" ca="1" si="213"/>
        <v>247755</v>
      </c>
      <c r="O960" s="1">
        <f t="shared" ca="1" si="213"/>
        <v>890219</v>
      </c>
      <c r="P960" s="1">
        <f t="shared" ca="1" si="213"/>
        <v>297160</v>
      </c>
      <c r="Q960" s="1" t="str">
        <f t="shared" ca="1" si="202"/>
        <v>秦开</v>
      </c>
      <c r="R960" s="1" t="str">
        <f t="shared" ca="1" si="203"/>
        <v>朱亥</v>
      </c>
      <c r="S960" s="1" t="str">
        <f t="shared" ca="1" si="204"/>
        <v>嫪毐</v>
      </c>
      <c r="T960" s="1" t="str">
        <f t="shared" ca="1" si="205"/>
        <v>嫪毐</v>
      </c>
      <c r="U960" s="1" t="str">
        <f t="shared" ca="1" si="206"/>
        <v>田忌</v>
      </c>
      <c r="V960" s="1" t="str">
        <f t="shared" ca="1" si="207"/>
        <v>嫪毐</v>
      </c>
      <c r="W960" s="1" t="str">
        <f t="shared" ca="1" si="208"/>
        <v>朱亥</v>
      </c>
      <c r="X960" s="1" t="str">
        <f t="shared" ca="1" si="209"/>
        <v>嫪毐</v>
      </c>
      <c r="Y960" s="1" t="str">
        <f t="shared" ca="1" si="210"/>
        <v>西门豹</v>
      </c>
      <c r="Z960" s="1" t="str">
        <f t="shared" ca="1" si="211"/>
        <v>嫪毐</v>
      </c>
    </row>
    <row r="961" spans="6:26" x14ac:dyDescent="0.2">
      <c r="F961" s="1">
        <v>960</v>
      </c>
      <c r="G961" s="1">
        <f t="shared" ca="1" si="201"/>
        <v>120300</v>
      </c>
      <c r="H961" s="1">
        <f t="shared" ca="1" si="213"/>
        <v>130476</v>
      </c>
      <c r="I961" s="1">
        <f t="shared" ca="1" si="213"/>
        <v>134440</v>
      </c>
      <c r="J961" s="1">
        <f t="shared" ca="1" si="213"/>
        <v>341881</v>
      </c>
      <c r="K961" s="1">
        <f t="shared" ca="1" si="213"/>
        <v>651313</v>
      </c>
      <c r="L961" s="1">
        <f t="shared" ca="1" si="213"/>
        <v>462301</v>
      </c>
      <c r="M961" s="1">
        <f t="shared" ca="1" si="213"/>
        <v>202200</v>
      </c>
      <c r="N961" s="1">
        <f t="shared" ca="1" si="213"/>
        <v>270661</v>
      </c>
      <c r="O961" s="1">
        <f t="shared" ca="1" si="213"/>
        <v>718478</v>
      </c>
      <c r="P961" s="1">
        <f t="shared" ca="1" si="213"/>
        <v>591734</v>
      </c>
      <c r="Q961" s="1" t="str">
        <f t="shared" ca="1" si="202"/>
        <v>嫪毐</v>
      </c>
      <c r="R961" s="1" t="str">
        <f t="shared" ca="1" si="203"/>
        <v>嫪毐</v>
      </c>
      <c r="S961" s="1" t="str">
        <f t="shared" ca="1" si="204"/>
        <v>嫪毐</v>
      </c>
      <c r="T961" s="1" t="str">
        <f t="shared" ca="1" si="205"/>
        <v>嫪毐</v>
      </c>
      <c r="U961" s="1" t="str">
        <f t="shared" ca="1" si="206"/>
        <v>朱亥</v>
      </c>
      <c r="V961" s="1" t="str">
        <f t="shared" ca="1" si="207"/>
        <v>孙膑</v>
      </c>
      <c r="W961" s="1" t="str">
        <f t="shared" ca="1" si="208"/>
        <v>嫪毐</v>
      </c>
      <c r="X961" s="1" t="str">
        <f t="shared" ca="1" si="209"/>
        <v>嫪毐</v>
      </c>
      <c r="Y961" s="1" t="str">
        <f t="shared" ca="1" si="210"/>
        <v>朱亥</v>
      </c>
      <c r="Z961" s="1" t="str">
        <f t="shared" ca="1" si="211"/>
        <v>朱亥</v>
      </c>
    </row>
    <row r="962" spans="6:26" x14ac:dyDescent="0.2">
      <c r="F962" s="1">
        <v>961</v>
      </c>
      <c r="G962" s="1">
        <f t="shared" ca="1" si="201"/>
        <v>462840</v>
      </c>
      <c r="H962" s="1">
        <f t="shared" ca="1" si="213"/>
        <v>711595</v>
      </c>
      <c r="I962" s="1">
        <f t="shared" ca="1" si="213"/>
        <v>669337</v>
      </c>
      <c r="J962" s="1">
        <f t="shared" ca="1" si="213"/>
        <v>255897</v>
      </c>
      <c r="K962" s="1">
        <f t="shared" ca="1" si="213"/>
        <v>719908</v>
      </c>
      <c r="L962" s="1">
        <f t="shared" ca="1" si="213"/>
        <v>208221</v>
      </c>
      <c r="M962" s="1">
        <f t="shared" ca="1" si="213"/>
        <v>134287</v>
      </c>
      <c r="N962" s="1">
        <f t="shared" ca="1" si="213"/>
        <v>997205</v>
      </c>
      <c r="O962" s="1">
        <f t="shared" ca="1" si="213"/>
        <v>398165</v>
      </c>
      <c r="P962" s="1">
        <f t="shared" ca="1" si="213"/>
        <v>895613</v>
      </c>
      <c r="Q962" s="1" t="str">
        <f t="shared" ca="1" si="202"/>
        <v>孙膑</v>
      </c>
      <c r="R962" s="1" t="str">
        <f t="shared" ca="1" si="203"/>
        <v>朱亥</v>
      </c>
      <c r="S962" s="1" t="str">
        <f t="shared" ca="1" si="204"/>
        <v>朱亥</v>
      </c>
      <c r="T962" s="1" t="str">
        <f t="shared" ca="1" si="205"/>
        <v>嫪毐</v>
      </c>
      <c r="U962" s="1" t="str">
        <f t="shared" ca="1" si="206"/>
        <v>朱亥</v>
      </c>
      <c r="V962" s="1" t="str">
        <f t="shared" ca="1" si="207"/>
        <v>嫪毐</v>
      </c>
      <c r="W962" s="1" t="str">
        <f t="shared" ca="1" si="208"/>
        <v>嫪毐</v>
      </c>
      <c r="X962" s="1" t="str">
        <f t="shared" ca="1" si="209"/>
        <v>伍子胥</v>
      </c>
      <c r="Y962" s="1" t="str">
        <f t="shared" ca="1" si="210"/>
        <v>钟无艳</v>
      </c>
      <c r="Z962" s="1" t="str">
        <f t="shared" ca="1" si="211"/>
        <v>西门豹</v>
      </c>
    </row>
    <row r="963" spans="6:26" x14ac:dyDescent="0.2">
      <c r="F963" s="1">
        <v>962</v>
      </c>
      <c r="G963" s="1">
        <f t="shared" ref="G963:G1000" ca="1" si="214">RANDBETWEEN(1,1000000)</f>
        <v>593105</v>
      </c>
      <c r="H963" s="1">
        <f t="shared" ca="1" si="213"/>
        <v>362564</v>
      </c>
      <c r="I963" s="1">
        <f t="shared" ca="1" si="213"/>
        <v>973969</v>
      </c>
      <c r="J963" s="1">
        <f t="shared" ca="1" si="213"/>
        <v>326902</v>
      </c>
      <c r="K963" s="1">
        <f t="shared" ca="1" si="213"/>
        <v>710899</v>
      </c>
      <c r="L963" s="1">
        <f t="shared" ca="1" si="213"/>
        <v>847306</v>
      </c>
      <c r="M963" s="1">
        <f t="shared" ca="1" si="213"/>
        <v>168217</v>
      </c>
      <c r="N963" s="1">
        <f t="shared" ca="1" si="213"/>
        <v>578519</v>
      </c>
      <c r="O963" s="1">
        <f t="shared" ca="1" si="213"/>
        <v>490651</v>
      </c>
      <c r="P963" s="1">
        <f t="shared" ca="1" si="213"/>
        <v>373500</v>
      </c>
      <c r="Q963" s="1" t="str">
        <f t="shared" ref="Q963:Q1000" ca="1" si="215">INDEX($B$2:$B$71,IFERROR(MATCH(G963,$D$2:$D$71,1),0)+1)</f>
        <v>朱亥</v>
      </c>
      <c r="R963" s="1" t="str">
        <f t="shared" ref="R963:R1000" ca="1" si="216">INDEX($B$2:$B$71,IFERROR(MATCH(H963,$D$2:$D$71,1),0)+1)</f>
        <v>嫪毐</v>
      </c>
      <c r="S963" s="1" t="str">
        <f t="shared" ref="S963:S1000" ca="1" si="217">INDEX($B$2:$B$71,IFERROR(MATCH(I963,$D$2:$D$71,1),0)+1)</f>
        <v>秦开</v>
      </c>
      <c r="T963" s="1" t="str">
        <f t="shared" ref="T963:T1000" ca="1" si="218">INDEX($B$2:$B$71,IFERROR(MATCH(J963,$D$2:$D$71,1),0)+1)</f>
        <v>嫪毐</v>
      </c>
      <c r="U963" s="1" t="str">
        <f t="shared" ref="U963:U1000" ca="1" si="219">INDEX($B$2:$B$71,IFERROR(MATCH(K963,$D$2:$D$71,1),0)+1)</f>
        <v>朱亥</v>
      </c>
      <c r="V963" s="1" t="str">
        <f t="shared" ref="V963:V1000" ca="1" si="220">INDEX($B$2:$B$71,IFERROR(MATCH(L963,$D$2:$D$71,1),0)+1)</f>
        <v>朱亥</v>
      </c>
      <c r="W963" s="1" t="str">
        <f t="shared" ref="W963:W1000" ca="1" si="221">INDEX($B$2:$B$71,IFERROR(MATCH(M963,$D$2:$D$71,1),0)+1)</f>
        <v>嫪毐</v>
      </c>
      <c r="X963" s="1" t="str">
        <f t="shared" ref="X963:X1000" ca="1" si="222">INDEX($B$2:$B$71,IFERROR(MATCH(N963,$D$2:$D$71,1),0)+1)</f>
        <v>庞涓</v>
      </c>
      <c r="Y963" s="1" t="str">
        <f t="shared" ref="Y963:Y1000" ca="1" si="223">INDEX($B$2:$B$71,IFERROR(MATCH(O963,$D$2:$D$71,1),0)+1)</f>
        <v>春申君</v>
      </c>
      <c r="Z963" s="1" t="str">
        <f t="shared" ref="Z963:Z1000" ca="1" si="224">INDEX($B$2:$B$71,IFERROR(MATCH(P963,$D$2:$D$71,1),0)+1)</f>
        <v>嫪毐</v>
      </c>
    </row>
    <row r="964" spans="6:26" x14ac:dyDescent="0.2">
      <c r="F964" s="1">
        <v>963</v>
      </c>
      <c r="G964" s="1">
        <f t="shared" ca="1" si="214"/>
        <v>652598</v>
      </c>
      <c r="H964" s="1">
        <f t="shared" ca="1" si="213"/>
        <v>477979</v>
      </c>
      <c r="I964" s="1">
        <f t="shared" ca="1" si="213"/>
        <v>89603</v>
      </c>
      <c r="J964" s="1">
        <f t="shared" ca="1" si="213"/>
        <v>620310</v>
      </c>
      <c r="K964" s="1">
        <f t="shared" ca="1" si="213"/>
        <v>856658</v>
      </c>
      <c r="L964" s="1">
        <f t="shared" ca="1" si="213"/>
        <v>523416</v>
      </c>
      <c r="M964" s="1">
        <f t="shared" ca="1" si="213"/>
        <v>546909</v>
      </c>
      <c r="N964" s="1">
        <f t="shared" ca="1" si="213"/>
        <v>419138</v>
      </c>
      <c r="O964" s="1">
        <f t="shared" ca="1" si="213"/>
        <v>164179</v>
      </c>
      <c r="P964" s="1">
        <f t="shared" ca="1" si="213"/>
        <v>347797</v>
      </c>
      <c r="Q964" s="1" t="str">
        <f t="shared" ca="1" si="215"/>
        <v>朱亥</v>
      </c>
      <c r="R964" s="1" t="str">
        <f t="shared" ca="1" si="216"/>
        <v>春申君</v>
      </c>
      <c r="S964" s="1" t="str">
        <f t="shared" ca="1" si="217"/>
        <v>嫪毐</v>
      </c>
      <c r="T964" s="1" t="str">
        <f t="shared" ca="1" si="218"/>
        <v>朱亥</v>
      </c>
      <c r="U964" s="1" t="str">
        <f t="shared" ca="1" si="219"/>
        <v>朱亥</v>
      </c>
      <c r="V964" s="1" t="str">
        <f t="shared" ca="1" si="220"/>
        <v>莫邪</v>
      </c>
      <c r="W964" s="1" t="str">
        <f t="shared" ca="1" si="221"/>
        <v>孙叔敖</v>
      </c>
      <c r="X964" s="1" t="str">
        <f t="shared" ca="1" si="222"/>
        <v>钟无艳</v>
      </c>
      <c r="Y964" s="1" t="str">
        <f t="shared" ca="1" si="223"/>
        <v>嫪毐</v>
      </c>
      <c r="Z964" s="1" t="str">
        <f t="shared" ca="1" si="224"/>
        <v>嫪毐</v>
      </c>
    </row>
    <row r="965" spans="6:26" x14ac:dyDescent="0.2">
      <c r="F965" s="1">
        <v>964</v>
      </c>
      <c r="G965" s="1">
        <f t="shared" ca="1" si="214"/>
        <v>551660</v>
      </c>
      <c r="H965" s="1">
        <f t="shared" ca="1" si="213"/>
        <v>180409</v>
      </c>
      <c r="I965" s="1">
        <f t="shared" ca="1" si="213"/>
        <v>126643</v>
      </c>
      <c r="J965" s="1">
        <f t="shared" ca="1" si="213"/>
        <v>765837</v>
      </c>
      <c r="K965" s="1">
        <f t="shared" ca="1" si="213"/>
        <v>159018</v>
      </c>
      <c r="L965" s="1">
        <f t="shared" ca="1" si="213"/>
        <v>126376</v>
      </c>
      <c r="M965" s="1">
        <f t="shared" ca="1" si="213"/>
        <v>564834</v>
      </c>
      <c r="N965" s="1">
        <f t="shared" ca="1" si="213"/>
        <v>685550</v>
      </c>
      <c r="O965" s="1">
        <f t="shared" ca="1" si="213"/>
        <v>507467</v>
      </c>
      <c r="P965" s="1">
        <f t="shared" ca="1" si="213"/>
        <v>590807</v>
      </c>
      <c r="Q965" s="1" t="str">
        <f t="shared" ca="1" si="215"/>
        <v>孙叔敖</v>
      </c>
      <c r="R965" s="1" t="str">
        <f t="shared" ca="1" si="216"/>
        <v>嫪毐</v>
      </c>
      <c r="S965" s="1" t="str">
        <f t="shared" ca="1" si="217"/>
        <v>嫪毐</v>
      </c>
      <c r="T965" s="1" t="str">
        <f t="shared" ca="1" si="218"/>
        <v>朱亥</v>
      </c>
      <c r="U965" s="1" t="str">
        <f t="shared" ca="1" si="219"/>
        <v>嫪毐</v>
      </c>
      <c r="V965" s="1" t="str">
        <f t="shared" ca="1" si="220"/>
        <v>嫪毐</v>
      </c>
      <c r="W965" s="1" t="str">
        <f t="shared" ca="1" si="221"/>
        <v>庞涓</v>
      </c>
      <c r="X965" s="1" t="str">
        <f t="shared" ca="1" si="222"/>
        <v>朱亥</v>
      </c>
      <c r="Y965" s="1" t="str">
        <f t="shared" ca="1" si="223"/>
        <v>莫邪</v>
      </c>
      <c r="Z965" s="1" t="str">
        <f t="shared" ca="1" si="224"/>
        <v>朱亥</v>
      </c>
    </row>
    <row r="966" spans="6:26" x14ac:dyDescent="0.2">
      <c r="F966" s="1">
        <v>965</v>
      </c>
      <c r="G966" s="1">
        <f t="shared" ca="1" si="214"/>
        <v>71017</v>
      </c>
      <c r="H966" s="1">
        <f t="shared" ca="1" si="213"/>
        <v>749914</v>
      </c>
      <c r="I966" s="1">
        <f t="shared" ca="1" si="213"/>
        <v>118372</v>
      </c>
      <c r="J966" s="1">
        <f t="shared" ca="1" si="213"/>
        <v>529541</v>
      </c>
      <c r="K966" s="1">
        <f t="shared" ca="1" si="213"/>
        <v>808312</v>
      </c>
      <c r="L966" s="1">
        <f t="shared" ca="1" si="213"/>
        <v>295324</v>
      </c>
      <c r="M966" s="1">
        <f t="shared" ca="1" si="213"/>
        <v>400892</v>
      </c>
      <c r="N966" s="1">
        <f t="shared" ca="1" si="213"/>
        <v>210689</v>
      </c>
      <c r="O966" s="1">
        <f t="shared" ca="1" si="213"/>
        <v>630945</v>
      </c>
      <c r="P966" s="1">
        <f t="shared" ca="1" si="213"/>
        <v>118538</v>
      </c>
      <c r="Q966" s="1" t="str">
        <f t="shared" ca="1" si="215"/>
        <v>专诸</v>
      </c>
      <c r="R966" s="1" t="str">
        <f t="shared" ca="1" si="216"/>
        <v>朱亥</v>
      </c>
      <c r="S966" s="1" t="str">
        <f t="shared" ca="1" si="217"/>
        <v>嫪毐</v>
      </c>
      <c r="T966" s="1" t="str">
        <f t="shared" ca="1" si="218"/>
        <v>孙叔敖</v>
      </c>
      <c r="U966" s="1" t="str">
        <f t="shared" ca="1" si="219"/>
        <v>朱亥</v>
      </c>
      <c r="V966" s="1" t="str">
        <f t="shared" ca="1" si="220"/>
        <v>嫪毐</v>
      </c>
      <c r="W966" s="1" t="str">
        <f t="shared" ca="1" si="221"/>
        <v>钟无艳</v>
      </c>
      <c r="X966" s="1" t="str">
        <f t="shared" ca="1" si="222"/>
        <v>嫪毐</v>
      </c>
      <c r="Y966" s="1" t="str">
        <f t="shared" ca="1" si="223"/>
        <v>朱亥</v>
      </c>
      <c r="Z966" s="1" t="str">
        <f t="shared" ca="1" si="224"/>
        <v>嫪毐</v>
      </c>
    </row>
    <row r="967" spans="6:26" x14ac:dyDescent="0.2">
      <c r="F967" s="1">
        <v>966</v>
      </c>
      <c r="G967" s="1">
        <f t="shared" ca="1" si="214"/>
        <v>820792</v>
      </c>
      <c r="H967" s="1">
        <f t="shared" ca="1" si="213"/>
        <v>265062</v>
      </c>
      <c r="I967" s="1">
        <f t="shared" ca="1" si="213"/>
        <v>392693</v>
      </c>
      <c r="J967" s="1">
        <f t="shared" ca="1" si="213"/>
        <v>431476</v>
      </c>
      <c r="K967" s="1">
        <f t="shared" ca="1" si="213"/>
        <v>34993</v>
      </c>
      <c r="L967" s="1">
        <f t="shared" ca="1" si="213"/>
        <v>714601</v>
      </c>
      <c r="M967" s="1">
        <f t="shared" ca="1" si="213"/>
        <v>451288</v>
      </c>
      <c r="N967" s="1">
        <f t="shared" ca="1" si="213"/>
        <v>954407</v>
      </c>
      <c r="O967" s="1">
        <f t="shared" ca="1" si="213"/>
        <v>74723</v>
      </c>
      <c r="P967" s="1">
        <f t="shared" ca="1" si="213"/>
        <v>637419</v>
      </c>
      <c r="Q967" s="1" t="str">
        <f t="shared" ca="1" si="215"/>
        <v>朱亥</v>
      </c>
      <c r="R967" s="1" t="str">
        <f t="shared" ca="1" si="216"/>
        <v>嫪毐</v>
      </c>
      <c r="S967" s="1" t="str">
        <f t="shared" ca="1" si="217"/>
        <v>伯乐</v>
      </c>
      <c r="T967" s="1" t="str">
        <f t="shared" ca="1" si="218"/>
        <v>田忌</v>
      </c>
      <c r="U967" s="1" t="str">
        <f t="shared" ca="1" si="219"/>
        <v>聂荌</v>
      </c>
      <c r="V967" s="1" t="str">
        <f t="shared" ca="1" si="220"/>
        <v>朱亥</v>
      </c>
      <c r="W967" s="1" t="str">
        <f t="shared" ca="1" si="221"/>
        <v>田忌</v>
      </c>
      <c r="X967" s="1" t="str">
        <f t="shared" ca="1" si="222"/>
        <v>荆轲</v>
      </c>
      <c r="Y967" s="1" t="str">
        <f t="shared" ca="1" si="223"/>
        <v>司马错</v>
      </c>
      <c r="Z967" s="1" t="str">
        <f t="shared" ca="1" si="224"/>
        <v>朱亥</v>
      </c>
    </row>
    <row r="968" spans="6:26" x14ac:dyDescent="0.2">
      <c r="F968" s="1">
        <v>967</v>
      </c>
      <c r="G968" s="1">
        <f t="shared" ca="1" si="214"/>
        <v>71026</v>
      </c>
      <c r="H968" s="1">
        <f t="shared" ca="1" si="213"/>
        <v>960559</v>
      </c>
      <c r="I968" s="1">
        <f t="shared" ca="1" si="213"/>
        <v>555749</v>
      </c>
      <c r="J968" s="1">
        <f t="shared" ca="1" si="213"/>
        <v>735234</v>
      </c>
      <c r="K968" s="1">
        <f t="shared" ca="1" si="213"/>
        <v>681861</v>
      </c>
      <c r="L968" s="1">
        <f t="shared" ca="1" si="213"/>
        <v>944683</v>
      </c>
      <c r="M968" s="1">
        <f t="shared" ca="1" si="213"/>
        <v>797689</v>
      </c>
      <c r="N968" s="1">
        <f t="shared" ca="1" si="213"/>
        <v>370210</v>
      </c>
      <c r="O968" s="1">
        <f t="shared" ca="1" si="213"/>
        <v>102496</v>
      </c>
      <c r="P968" s="1">
        <f t="shared" ca="1" si="213"/>
        <v>733585</v>
      </c>
      <c r="Q968" s="1" t="str">
        <f t="shared" ca="1" si="215"/>
        <v>专诸</v>
      </c>
      <c r="R968" s="1" t="str">
        <f t="shared" ca="1" si="216"/>
        <v>秦开</v>
      </c>
      <c r="S968" s="1" t="str">
        <f t="shared" ca="1" si="217"/>
        <v>庞涓</v>
      </c>
      <c r="T968" s="1" t="str">
        <f t="shared" ca="1" si="218"/>
        <v>朱亥</v>
      </c>
      <c r="U968" s="1" t="str">
        <f t="shared" ca="1" si="219"/>
        <v>朱亥</v>
      </c>
      <c r="V968" s="1" t="str">
        <f t="shared" ca="1" si="220"/>
        <v>暴鸢</v>
      </c>
      <c r="W968" s="1" t="str">
        <f t="shared" ca="1" si="221"/>
        <v>朱亥</v>
      </c>
      <c r="X968" s="1" t="str">
        <f t="shared" ca="1" si="222"/>
        <v>嫪毐</v>
      </c>
      <c r="Y968" s="1" t="str">
        <f t="shared" ca="1" si="223"/>
        <v>嫪毐</v>
      </c>
      <c r="Z968" s="1" t="str">
        <f t="shared" ca="1" si="224"/>
        <v>朱亥</v>
      </c>
    </row>
    <row r="969" spans="6:26" x14ac:dyDescent="0.2">
      <c r="F969" s="1">
        <v>968</v>
      </c>
      <c r="G969" s="1">
        <f t="shared" ca="1" si="214"/>
        <v>77641</v>
      </c>
      <c r="H969" s="1">
        <f t="shared" ca="1" si="213"/>
        <v>706670</v>
      </c>
      <c r="I969" s="1">
        <f t="shared" ca="1" si="213"/>
        <v>266141</v>
      </c>
      <c r="J969" s="1">
        <f t="shared" ca="1" si="213"/>
        <v>633994</v>
      </c>
      <c r="K969" s="1">
        <f t="shared" ca="1" si="213"/>
        <v>95836</v>
      </c>
      <c r="L969" s="1">
        <f t="shared" ca="1" si="213"/>
        <v>988259</v>
      </c>
      <c r="M969" s="1">
        <f t="shared" ca="1" si="213"/>
        <v>12908</v>
      </c>
      <c r="N969" s="1">
        <f t="shared" ca="1" si="213"/>
        <v>141691</v>
      </c>
      <c r="O969" s="1">
        <f t="shared" ca="1" si="213"/>
        <v>236074</v>
      </c>
      <c r="P969" s="1">
        <f t="shared" ca="1" si="213"/>
        <v>538038</v>
      </c>
      <c r="Q969" s="1" t="str">
        <f t="shared" ca="1" si="215"/>
        <v>吕不韦</v>
      </c>
      <c r="R969" s="1" t="str">
        <f t="shared" ca="1" si="216"/>
        <v>朱亥</v>
      </c>
      <c r="S969" s="1" t="str">
        <f t="shared" ca="1" si="217"/>
        <v>嫪毐</v>
      </c>
      <c r="T969" s="1" t="str">
        <f t="shared" ca="1" si="218"/>
        <v>朱亥</v>
      </c>
      <c r="U969" s="1" t="str">
        <f t="shared" ca="1" si="219"/>
        <v>嫪毐</v>
      </c>
      <c r="V969" s="1" t="str">
        <f t="shared" ca="1" si="220"/>
        <v>褒姒</v>
      </c>
      <c r="W969" s="1" t="str">
        <f t="shared" ca="1" si="221"/>
        <v>信陵君</v>
      </c>
      <c r="X969" s="1" t="str">
        <f t="shared" ca="1" si="222"/>
        <v>嫪毐</v>
      </c>
      <c r="Y969" s="1" t="str">
        <f t="shared" ca="1" si="223"/>
        <v>嫪毐</v>
      </c>
      <c r="Z969" s="1" t="str">
        <f t="shared" ca="1" si="224"/>
        <v>孙叔敖</v>
      </c>
    </row>
    <row r="970" spans="6:26" x14ac:dyDescent="0.2">
      <c r="F970" s="1">
        <v>969</v>
      </c>
      <c r="G970" s="1">
        <f t="shared" ca="1" si="214"/>
        <v>265155</v>
      </c>
      <c r="H970" s="1">
        <f t="shared" ca="1" si="213"/>
        <v>104000</v>
      </c>
      <c r="I970" s="1">
        <f t="shared" ca="1" si="213"/>
        <v>750154</v>
      </c>
      <c r="J970" s="1">
        <f t="shared" ca="1" si="213"/>
        <v>269791</v>
      </c>
      <c r="K970" s="1">
        <f t="shared" ca="1" si="213"/>
        <v>628901</v>
      </c>
      <c r="L970" s="1">
        <f t="shared" ca="1" si="213"/>
        <v>333804</v>
      </c>
      <c r="M970" s="1">
        <f t="shared" ca="1" si="213"/>
        <v>613222</v>
      </c>
      <c r="N970" s="1">
        <f t="shared" ca="1" si="213"/>
        <v>756360</v>
      </c>
      <c r="O970" s="1">
        <f t="shared" ca="1" si="213"/>
        <v>51546</v>
      </c>
      <c r="P970" s="1">
        <f t="shared" ca="1" si="213"/>
        <v>224145</v>
      </c>
      <c r="Q970" s="1" t="str">
        <f t="shared" ca="1" si="215"/>
        <v>嫪毐</v>
      </c>
      <c r="R970" s="1" t="str">
        <f t="shared" ca="1" si="216"/>
        <v>嫪毐</v>
      </c>
      <c r="S970" s="1" t="str">
        <f t="shared" ca="1" si="217"/>
        <v>朱亥</v>
      </c>
      <c r="T970" s="1" t="str">
        <f t="shared" ca="1" si="218"/>
        <v>嫪毐</v>
      </c>
      <c r="U970" s="1" t="str">
        <f t="shared" ca="1" si="219"/>
        <v>朱亥</v>
      </c>
      <c r="V970" s="1" t="str">
        <f t="shared" ca="1" si="220"/>
        <v>嫪毐</v>
      </c>
      <c r="W970" s="1" t="str">
        <f t="shared" ca="1" si="221"/>
        <v>朱亥</v>
      </c>
      <c r="X970" s="1" t="str">
        <f t="shared" ca="1" si="222"/>
        <v>朱亥</v>
      </c>
      <c r="Y970" s="1" t="str">
        <f t="shared" ca="1" si="223"/>
        <v>专诸</v>
      </c>
      <c r="Z970" s="1" t="str">
        <f t="shared" ca="1" si="224"/>
        <v>嫪毐</v>
      </c>
    </row>
    <row r="971" spans="6:26" x14ac:dyDescent="0.2">
      <c r="F971" s="1">
        <v>970</v>
      </c>
      <c r="G971" s="1">
        <f t="shared" ca="1" si="214"/>
        <v>631842</v>
      </c>
      <c r="H971" s="1">
        <f t="shared" ca="1" si="213"/>
        <v>12020</v>
      </c>
      <c r="I971" s="1">
        <f t="shared" ca="1" si="213"/>
        <v>53683</v>
      </c>
      <c r="J971" s="1">
        <f t="shared" ca="1" si="213"/>
        <v>308983</v>
      </c>
      <c r="K971" s="1">
        <f t="shared" ca="1" si="213"/>
        <v>886818</v>
      </c>
      <c r="L971" s="1">
        <f t="shared" ca="1" si="213"/>
        <v>186125</v>
      </c>
      <c r="M971" s="1">
        <f t="shared" ca="1" si="213"/>
        <v>327263</v>
      </c>
      <c r="N971" s="1">
        <f t="shared" ca="1" si="213"/>
        <v>273639</v>
      </c>
      <c r="O971" s="1">
        <f t="shared" ca="1" si="213"/>
        <v>133448</v>
      </c>
      <c r="P971" s="1">
        <f t="shared" ca="1" si="213"/>
        <v>784617</v>
      </c>
      <c r="Q971" s="1" t="str">
        <f t="shared" ca="1" si="215"/>
        <v>朱亥</v>
      </c>
      <c r="R971" s="1" t="str">
        <f t="shared" ca="1" si="216"/>
        <v>信陵君</v>
      </c>
      <c r="S971" s="1" t="str">
        <f t="shared" ca="1" si="217"/>
        <v>专诸</v>
      </c>
      <c r="T971" s="1" t="str">
        <f t="shared" ca="1" si="218"/>
        <v>嫪毐</v>
      </c>
      <c r="U971" s="1" t="str">
        <f t="shared" ca="1" si="219"/>
        <v>朱亥</v>
      </c>
      <c r="V971" s="1" t="str">
        <f t="shared" ca="1" si="220"/>
        <v>嫪毐</v>
      </c>
      <c r="W971" s="1" t="str">
        <f t="shared" ca="1" si="221"/>
        <v>嫪毐</v>
      </c>
      <c r="X971" s="1" t="str">
        <f t="shared" ca="1" si="222"/>
        <v>嫪毐</v>
      </c>
      <c r="Y971" s="1" t="str">
        <f t="shared" ca="1" si="223"/>
        <v>嫪毐</v>
      </c>
      <c r="Z971" s="1" t="str">
        <f t="shared" ca="1" si="224"/>
        <v>朱亥</v>
      </c>
    </row>
    <row r="972" spans="6:26" x14ac:dyDescent="0.2">
      <c r="F972" s="1">
        <v>971</v>
      </c>
      <c r="G972" s="1">
        <f t="shared" ca="1" si="214"/>
        <v>265428</v>
      </c>
      <c r="H972" s="1">
        <f t="shared" ca="1" si="213"/>
        <v>578222</v>
      </c>
      <c r="I972" s="1">
        <f t="shared" ca="1" si="213"/>
        <v>100429</v>
      </c>
      <c r="J972" s="1">
        <f t="shared" ca="1" si="213"/>
        <v>640827</v>
      </c>
      <c r="K972" s="1">
        <f t="shared" ca="1" si="213"/>
        <v>223420</v>
      </c>
      <c r="L972" s="1">
        <f t="shared" ca="1" si="213"/>
        <v>55881</v>
      </c>
      <c r="M972" s="1">
        <f t="shared" ca="1" si="213"/>
        <v>306069</v>
      </c>
      <c r="N972" s="1">
        <f t="shared" ca="1" si="213"/>
        <v>118943</v>
      </c>
      <c r="O972" s="1">
        <f t="shared" ca="1" si="213"/>
        <v>672295</v>
      </c>
      <c r="P972" s="1">
        <f t="shared" ca="1" si="213"/>
        <v>954787</v>
      </c>
      <c r="Q972" s="1" t="str">
        <f t="shared" ca="1" si="215"/>
        <v>嫪毐</v>
      </c>
      <c r="R972" s="1" t="str">
        <f t="shared" ca="1" si="216"/>
        <v>庞涓</v>
      </c>
      <c r="S972" s="1" t="str">
        <f t="shared" ca="1" si="217"/>
        <v>嫪毐</v>
      </c>
      <c r="T972" s="1" t="str">
        <f t="shared" ca="1" si="218"/>
        <v>朱亥</v>
      </c>
      <c r="U972" s="1" t="str">
        <f t="shared" ca="1" si="219"/>
        <v>嫪毐</v>
      </c>
      <c r="V972" s="1" t="str">
        <f t="shared" ca="1" si="220"/>
        <v>专诸</v>
      </c>
      <c r="W972" s="1" t="str">
        <f t="shared" ca="1" si="221"/>
        <v>嫪毐</v>
      </c>
      <c r="X972" s="1" t="str">
        <f t="shared" ca="1" si="222"/>
        <v>嫪毐</v>
      </c>
      <c r="Y972" s="1" t="str">
        <f t="shared" ca="1" si="223"/>
        <v>朱亥</v>
      </c>
      <c r="Z972" s="1" t="str">
        <f t="shared" ca="1" si="224"/>
        <v>荆轲</v>
      </c>
    </row>
    <row r="973" spans="6:26" x14ac:dyDescent="0.2">
      <c r="F973" s="1">
        <v>972</v>
      </c>
      <c r="G973" s="1">
        <f t="shared" ca="1" si="214"/>
        <v>840026</v>
      </c>
      <c r="H973" s="1">
        <f t="shared" ca="1" si="213"/>
        <v>531444</v>
      </c>
      <c r="I973" s="1">
        <f t="shared" ca="1" si="213"/>
        <v>973241</v>
      </c>
      <c r="J973" s="1">
        <f t="shared" ca="1" si="213"/>
        <v>594193</v>
      </c>
      <c r="K973" s="1">
        <f t="shared" ca="1" si="213"/>
        <v>150598</v>
      </c>
      <c r="L973" s="1">
        <f t="shared" ca="1" si="213"/>
        <v>101787</v>
      </c>
      <c r="M973" s="1">
        <f t="shared" ca="1" si="213"/>
        <v>209704</v>
      </c>
      <c r="N973" s="1">
        <f t="shared" ca="1" si="213"/>
        <v>267147</v>
      </c>
      <c r="O973" s="1">
        <f t="shared" ca="1" si="213"/>
        <v>896761</v>
      </c>
      <c r="P973" s="1">
        <f t="shared" ca="1" si="213"/>
        <v>159384</v>
      </c>
      <c r="Q973" s="1" t="str">
        <f t="shared" ca="1" si="215"/>
        <v>朱亥</v>
      </c>
      <c r="R973" s="1" t="str">
        <f t="shared" ca="1" si="216"/>
        <v>孙叔敖</v>
      </c>
      <c r="S973" s="1" t="str">
        <f t="shared" ca="1" si="217"/>
        <v>秦开</v>
      </c>
      <c r="T973" s="1" t="str">
        <f t="shared" ca="1" si="218"/>
        <v>朱亥</v>
      </c>
      <c r="U973" s="1" t="str">
        <f t="shared" ca="1" si="219"/>
        <v>嫪毐</v>
      </c>
      <c r="V973" s="1" t="str">
        <f t="shared" ca="1" si="220"/>
        <v>嫪毐</v>
      </c>
      <c r="W973" s="1" t="str">
        <f t="shared" ca="1" si="221"/>
        <v>嫪毐</v>
      </c>
      <c r="X973" s="1" t="str">
        <f t="shared" ca="1" si="222"/>
        <v>嫪毐</v>
      </c>
      <c r="Y973" s="1" t="str">
        <f t="shared" ca="1" si="223"/>
        <v>西门豹</v>
      </c>
      <c r="Z973" s="1" t="str">
        <f t="shared" ca="1" si="224"/>
        <v>嫪毐</v>
      </c>
    </row>
    <row r="974" spans="6:26" x14ac:dyDescent="0.2">
      <c r="F974" s="1">
        <v>973</v>
      </c>
      <c r="G974" s="1">
        <f t="shared" ca="1" si="214"/>
        <v>27714</v>
      </c>
      <c r="H974" s="1">
        <f t="shared" ca="1" si="213"/>
        <v>895461</v>
      </c>
      <c r="I974" s="1">
        <f t="shared" ca="1" si="213"/>
        <v>336256</v>
      </c>
      <c r="J974" s="1">
        <f t="shared" ref="H974:P1000" ca="1" si="225">RANDBETWEEN(1,1000000)</f>
        <v>758152</v>
      </c>
      <c r="K974" s="1">
        <f t="shared" ca="1" si="225"/>
        <v>890544</v>
      </c>
      <c r="L974" s="1">
        <f t="shared" ca="1" si="225"/>
        <v>677198</v>
      </c>
      <c r="M974" s="1">
        <f t="shared" ca="1" si="225"/>
        <v>798039</v>
      </c>
      <c r="N974" s="1">
        <f t="shared" ca="1" si="225"/>
        <v>707685</v>
      </c>
      <c r="O974" s="1">
        <f t="shared" ca="1" si="225"/>
        <v>127088</v>
      </c>
      <c r="P974" s="1">
        <f t="shared" ca="1" si="225"/>
        <v>141630</v>
      </c>
      <c r="Q974" s="1" t="str">
        <f t="shared" ca="1" si="215"/>
        <v>聂荌</v>
      </c>
      <c r="R974" s="1" t="str">
        <f t="shared" ca="1" si="216"/>
        <v>西门豹</v>
      </c>
      <c r="S974" s="1" t="str">
        <f t="shared" ca="1" si="217"/>
        <v>嫪毐</v>
      </c>
      <c r="T974" s="1" t="str">
        <f t="shared" ca="1" si="218"/>
        <v>朱亥</v>
      </c>
      <c r="U974" s="1" t="str">
        <f t="shared" ca="1" si="219"/>
        <v>西门豹</v>
      </c>
      <c r="V974" s="1" t="str">
        <f t="shared" ca="1" si="220"/>
        <v>朱亥</v>
      </c>
      <c r="W974" s="1" t="str">
        <f t="shared" ca="1" si="221"/>
        <v>朱亥</v>
      </c>
      <c r="X974" s="1" t="str">
        <f t="shared" ca="1" si="222"/>
        <v>朱亥</v>
      </c>
      <c r="Y974" s="1" t="str">
        <f t="shared" ca="1" si="223"/>
        <v>嫪毐</v>
      </c>
      <c r="Z974" s="1" t="str">
        <f t="shared" ca="1" si="224"/>
        <v>嫪毐</v>
      </c>
    </row>
    <row r="975" spans="6:26" x14ac:dyDescent="0.2">
      <c r="F975" s="1">
        <v>974</v>
      </c>
      <c r="G975" s="1">
        <f t="shared" ca="1" si="214"/>
        <v>770597</v>
      </c>
      <c r="H975" s="1">
        <f t="shared" ca="1" si="225"/>
        <v>704771</v>
      </c>
      <c r="I975" s="1">
        <f t="shared" ca="1" si="225"/>
        <v>992470</v>
      </c>
      <c r="J975" s="1">
        <f t="shared" ca="1" si="225"/>
        <v>268430</v>
      </c>
      <c r="K975" s="1">
        <f t="shared" ca="1" si="225"/>
        <v>785568</v>
      </c>
      <c r="L975" s="1">
        <f t="shared" ca="1" si="225"/>
        <v>350720</v>
      </c>
      <c r="M975" s="1">
        <f t="shared" ca="1" si="225"/>
        <v>678791</v>
      </c>
      <c r="N975" s="1">
        <f t="shared" ca="1" si="225"/>
        <v>80579</v>
      </c>
      <c r="O975" s="1">
        <f t="shared" ca="1" si="225"/>
        <v>198283</v>
      </c>
      <c r="P975" s="1">
        <f t="shared" ca="1" si="225"/>
        <v>418308</v>
      </c>
      <c r="Q975" s="1" t="str">
        <f t="shared" ca="1" si="215"/>
        <v>朱亥</v>
      </c>
      <c r="R975" s="1" t="str">
        <f t="shared" ca="1" si="216"/>
        <v>朱亥</v>
      </c>
      <c r="S975" s="1" t="str">
        <f t="shared" ca="1" si="217"/>
        <v>伍子胥</v>
      </c>
      <c r="T975" s="1" t="str">
        <f t="shared" ca="1" si="218"/>
        <v>嫪毐</v>
      </c>
      <c r="U975" s="1" t="str">
        <f t="shared" ca="1" si="219"/>
        <v>朱亥</v>
      </c>
      <c r="V975" s="1" t="str">
        <f t="shared" ca="1" si="220"/>
        <v>嫪毐</v>
      </c>
      <c r="W975" s="1" t="str">
        <f t="shared" ca="1" si="221"/>
        <v>朱亥</v>
      </c>
      <c r="X975" s="1" t="str">
        <f t="shared" ca="1" si="222"/>
        <v>秦武王</v>
      </c>
      <c r="Y975" s="1" t="str">
        <f t="shared" ca="1" si="223"/>
        <v>嫪毐</v>
      </c>
      <c r="Z975" s="1" t="str">
        <f t="shared" ca="1" si="224"/>
        <v>钟无艳</v>
      </c>
    </row>
    <row r="976" spans="6:26" x14ac:dyDescent="0.2">
      <c r="F976" s="1">
        <v>975</v>
      </c>
      <c r="G976" s="1">
        <f t="shared" ca="1" si="214"/>
        <v>998509</v>
      </c>
      <c r="H976" s="1">
        <f t="shared" ca="1" si="225"/>
        <v>826359</v>
      </c>
      <c r="I976" s="1">
        <f t="shared" ca="1" si="225"/>
        <v>458840</v>
      </c>
      <c r="J976" s="1">
        <f t="shared" ca="1" si="225"/>
        <v>94616</v>
      </c>
      <c r="K976" s="1">
        <f t="shared" ca="1" si="225"/>
        <v>883855</v>
      </c>
      <c r="L976" s="1">
        <f t="shared" ca="1" si="225"/>
        <v>535531</v>
      </c>
      <c r="M976" s="1">
        <f t="shared" ca="1" si="225"/>
        <v>880142</v>
      </c>
      <c r="N976" s="1">
        <f t="shared" ca="1" si="225"/>
        <v>838434</v>
      </c>
      <c r="O976" s="1">
        <f t="shared" ca="1" si="225"/>
        <v>600406</v>
      </c>
      <c r="P976" s="1">
        <f t="shared" ca="1" si="225"/>
        <v>571092</v>
      </c>
      <c r="Q976" s="1" t="str">
        <f t="shared" ca="1" si="215"/>
        <v>欧冶子</v>
      </c>
      <c r="R976" s="1" t="str">
        <f t="shared" ca="1" si="216"/>
        <v>朱亥</v>
      </c>
      <c r="S976" s="1" t="str">
        <f t="shared" ca="1" si="217"/>
        <v>司马穰苴</v>
      </c>
      <c r="T976" s="1" t="str">
        <f t="shared" ca="1" si="218"/>
        <v>嫪毐</v>
      </c>
      <c r="U976" s="1" t="str">
        <f t="shared" ca="1" si="219"/>
        <v>朱亥</v>
      </c>
      <c r="V976" s="1" t="str">
        <f t="shared" ca="1" si="220"/>
        <v>孙叔敖</v>
      </c>
      <c r="W976" s="1" t="str">
        <f t="shared" ca="1" si="221"/>
        <v>朱亥</v>
      </c>
      <c r="X976" s="1" t="str">
        <f t="shared" ca="1" si="222"/>
        <v>朱亥</v>
      </c>
      <c r="Y976" s="1" t="str">
        <f t="shared" ca="1" si="223"/>
        <v>朱亥</v>
      </c>
      <c r="Z976" s="1" t="str">
        <f t="shared" ca="1" si="224"/>
        <v>庞涓</v>
      </c>
    </row>
    <row r="977" spans="6:26" x14ac:dyDescent="0.2">
      <c r="F977" s="1">
        <v>976</v>
      </c>
      <c r="G977" s="1">
        <f t="shared" ca="1" si="214"/>
        <v>349672</v>
      </c>
      <c r="H977" s="1">
        <f t="shared" ca="1" si="225"/>
        <v>287704</v>
      </c>
      <c r="I977" s="1">
        <f t="shared" ca="1" si="225"/>
        <v>707449</v>
      </c>
      <c r="J977" s="1">
        <f t="shared" ca="1" si="225"/>
        <v>580922</v>
      </c>
      <c r="K977" s="1">
        <f t="shared" ca="1" si="225"/>
        <v>811445</v>
      </c>
      <c r="L977" s="1">
        <f t="shared" ca="1" si="225"/>
        <v>548557</v>
      </c>
      <c r="M977" s="1">
        <f t="shared" ca="1" si="225"/>
        <v>610394</v>
      </c>
      <c r="N977" s="1">
        <f t="shared" ca="1" si="225"/>
        <v>727881</v>
      </c>
      <c r="O977" s="1">
        <f t="shared" ca="1" si="225"/>
        <v>12285</v>
      </c>
      <c r="P977" s="1">
        <f t="shared" ca="1" si="225"/>
        <v>580965</v>
      </c>
      <c r="Q977" s="1" t="str">
        <f t="shared" ca="1" si="215"/>
        <v>嫪毐</v>
      </c>
      <c r="R977" s="1" t="str">
        <f t="shared" ca="1" si="216"/>
        <v>嫪毐</v>
      </c>
      <c r="S977" s="1" t="str">
        <f t="shared" ca="1" si="217"/>
        <v>朱亥</v>
      </c>
      <c r="T977" s="1" t="str">
        <f t="shared" ca="1" si="218"/>
        <v>庞涓</v>
      </c>
      <c r="U977" s="1" t="str">
        <f t="shared" ca="1" si="219"/>
        <v>朱亥</v>
      </c>
      <c r="V977" s="1" t="str">
        <f t="shared" ca="1" si="220"/>
        <v>孙叔敖</v>
      </c>
      <c r="W977" s="1" t="str">
        <f t="shared" ca="1" si="221"/>
        <v>朱亥</v>
      </c>
      <c r="X977" s="1" t="str">
        <f t="shared" ca="1" si="222"/>
        <v>朱亥</v>
      </c>
      <c r="Y977" s="1" t="str">
        <f t="shared" ca="1" si="223"/>
        <v>信陵君</v>
      </c>
      <c r="Z977" s="1" t="str">
        <f t="shared" ca="1" si="224"/>
        <v>庞涓</v>
      </c>
    </row>
    <row r="978" spans="6:26" x14ac:dyDescent="0.2">
      <c r="F978" s="1">
        <v>977</v>
      </c>
      <c r="G978" s="1">
        <f t="shared" ca="1" si="214"/>
        <v>741830</v>
      </c>
      <c r="H978" s="1">
        <f t="shared" ca="1" si="225"/>
        <v>88801</v>
      </c>
      <c r="I978" s="1">
        <f t="shared" ca="1" si="225"/>
        <v>792933</v>
      </c>
      <c r="J978" s="1">
        <f t="shared" ca="1" si="225"/>
        <v>252448</v>
      </c>
      <c r="K978" s="1">
        <f t="shared" ca="1" si="225"/>
        <v>691827</v>
      </c>
      <c r="L978" s="1">
        <f t="shared" ca="1" si="225"/>
        <v>690287</v>
      </c>
      <c r="M978" s="1">
        <f t="shared" ca="1" si="225"/>
        <v>134783</v>
      </c>
      <c r="N978" s="1">
        <f t="shared" ca="1" si="225"/>
        <v>618124</v>
      </c>
      <c r="O978" s="1">
        <f t="shared" ca="1" si="225"/>
        <v>614183</v>
      </c>
      <c r="P978" s="1">
        <f t="shared" ca="1" si="225"/>
        <v>361866</v>
      </c>
      <c r="Q978" s="1" t="str">
        <f t="shared" ca="1" si="215"/>
        <v>朱亥</v>
      </c>
      <c r="R978" s="1" t="str">
        <f t="shared" ca="1" si="216"/>
        <v>嫪毐</v>
      </c>
      <c r="S978" s="1" t="str">
        <f t="shared" ca="1" si="217"/>
        <v>朱亥</v>
      </c>
      <c r="T978" s="1" t="str">
        <f t="shared" ca="1" si="218"/>
        <v>嫪毐</v>
      </c>
      <c r="U978" s="1" t="str">
        <f t="shared" ca="1" si="219"/>
        <v>朱亥</v>
      </c>
      <c r="V978" s="1" t="str">
        <f t="shared" ca="1" si="220"/>
        <v>朱亥</v>
      </c>
      <c r="W978" s="1" t="str">
        <f t="shared" ca="1" si="221"/>
        <v>嫪毐</v>
      </c>
      <c r="X978" s="1" t="str">
        <f t="shared" ca="1" si="222"/>
        <v>朱亥</v>
      </c>
      <c r="Y978" s="1" t="str">
        <f t="shared" ca="1" si="223"/>
        <v>朱亥</v>
      </c>
      <c r="Z978" s="1" t="str">
        <f t="shared" ca="1" si="224"/>
        <v>嫪毐</v>
      </c>
    </row>
    <row r="979" spans="6:26" x14ac:dyDescent="0.2">
      <c r="F979" s="1">
        <v>978</v>
      </c>
      <c r="G979" s="1">
        <f t="shared" ca="1" si="214"/>
        <v>172105</v>
      </c>
      <c r="H979" s="1">
        <f t="shared" ca="1" si="225"/>
        <v>442051</v>
      </c>
      <c r="I979" s="1">
        <f t="shared" ca="1" si="225"/>
        <v>906656</v>
      </c>
      <c r="J979" s="1">
        <f t="shared" ca="1" si="225"/>
        <v>859455</v>
      </c>
      <c r="K979" s="1">
        <f t="shared" ca="1" si="225"/>
        <v>947958</v>
      </c>
      <c r="L979" s="1">
        <f t="shared" ca="1" si="225"/>
        <v>562384</v>
      </c>
      <c r="M979" s="1">
        <f t="shared" ca="1" si="225"/>
        <v>97400</v>
      </c>
      <c r="N979" s="1">
        <f t="shared" ca="1" si="225"/>
        <v>921290</v>
      </c>
      <c r="O979" s="1">
        <f t="shared" ca="1" si="225"/>
        <v>524337</v>
      </c>
      <c r="P979" s="1">
        <f t="shared" ca="1" si="225"/>
        <v>833240</v>
      </c>
      <c r="Q979" s="1" t="str">
        <f t="shared" ca="1" si="215"/>
        <v>嫪毐</v>
      </c>
      <c r="R979" s="1" t="str">
        <f t="shared" ca="1" si="216"/>
        <v>田忌</v>
      </c>
      <c r="S979" s="1" t="str">
        <f t="shared" ca="1" si="217"/>
        <v>西门豹</v>
      </c>
      <c r="T979" s="1" t="str">
        <f t="shared" ca="1" si="218"/>
        <v>朱亥</v>
      </c>
      <c r="U979" s="1" t="str">
        <f t="shared" ca="1" si="219"/>
        <v>申不害</v>
      </c>
      <c r="V979" s="1" t="str">
        <f t="shared" ca="1" si="220"/>
        <v>庞涓</v>
      </c>
      <c r="W979" s="1" t="str">
        <f t="shared" ca="1" si="221"/>
        <v>嫪毐</v>
      </c>
      <c r="X979" s="1" t="str">
        <f t="shared" ca="1" si="222"/>
        <v>暴鸢</v>
      </c>
      <c r="Y979" s="1" t="str">
        <f t="shared" ca="1" si="223"/>
        <v>莫邪</v>
      </c>
      <c r="Z979" s="1" t="str">
        <f t="shared" ca="1" si="224"/>
        <v>朱亥</v>
      </c>
    </row>
    <row r="980" spans="6:26" x14ac:dyDescent="0.2">
      <c r="F980" s="1">
        <v>979</v>
      </c>
      <c r="G980" s="1">
        <f t="shared" ca="1" si="214"/>
        <v>141656</v>
      </c>
      <c r="H980" s="1">
        <f t="shared" ca="1" si="225"/>
        <v>164262</v>
      </c>
      <c r="I980" s="1">
        <f t="shared" ca="1" si="225"/>
        <v>562445</v>
      </c>
      <c r="J980" s="1">
        <f t="shared" ca="1" si="225"/>
        <v>463077</v>
      </c>
      <c r="K980" s="1">
        <f t="shared" ca="1" si="225"/>
        <v>282964</v>
      </c>
      <c r="L980" s="1">
        <f t="shared" ca="1" si="225"/>
        <v>735741</v>
      </c>
      <c r="M980" s="1">
        <f t="shared" ca="1" si="225"/>
        <v>735369</v>
      </c>
      <c r="N980" s="1">
        <f t="shared" ca="1" si="225"/>
        <v>83260</v>
      </c>
      <c r="O980" s="1">
        <f t="shared" ca="1" si="225"/>
        <v>702256</v>
      </c>
      <c r="P980" s="1">
        <f t="shared" ca="1" si="225"/>
        <v>885859</v>
      </c>
      <c r="Q980" s="1" t="str">
        <f t="shared" ca="1" si="215"/>
        <v>嫪毐</v>
      </c>
      <c r="R980" s="1" t="str">
        <f t="shared" ca="1" si="216"/>
        <v>嫪毐</v>
      </c>
      <c r="S980" s="1" t="str">
        <f t="shared" ca="1" si="217"/>
        <v>庞涓</v>
      </c>
      <c r="T980" s="1" t="str">
        <f t="shared" ca="1" si="218"/>
        <v>孙膑</v>
      </c>
      <c r="U980" s="1" t="str">
        <f t="shared" ca="1" si="219"/>
        <v>嫪毐</v>
      </c>
      <c r="V980" s="1" t="str">
        <f t="shared" ca="1" si="220"/>
        <v>朱亥</v>
      </c>
      <c r="W980" s="1" t="str">
        <f t="shared" ca="1" si="221"/>
        <v>朱亥</v>
      </c>
      <c r="X980" s="1" t="str">
        <f t="shared" ca="1" si="222"/>
        <v>嫪毐</v>
      </c>
      <c r="Y980" s="1" t="str">
        <f t="shared" ca="1" si="223"/>
        <v>朱亥</v>
      </c>
      <c r="Z980" s="1" t="str">
        <f t="shared" ca="1" si="224"/>
        <v>朱亥</v>
      </c>
    </row>
    <row r="981" spans="6:26" x14ac:dyDescent="0.2">
      <c r="F981" s="1">
        <v>980</v>
      </c>
      <c r="G981" s="1">
        <f t="shared" ca="1" si="214"/>
        <v>927215</v>
      </c>
      <c r="H981" s="1">
        <f t="shared" ca="1" si="225"/>
        <v>200057</v>
      </c>
      <c r="I981" s="1">
        <f t="shared" ca="1" si="225"/>
        <v>925286</v>
      </c>
      <c r="J981" s="1">
        <f t="shared" ca="1" si="225"/>
        <v>336504</v>
      </c>
      <c r="K981" s="1">
        <f t="shared" ca="1" si="225"/>
        <v>218326</v>
      </c>
      <c r="L981" s="1">
        <f t="shared" ca="1" si="225"/>
        <v>488198</v>
      </c>
      <c r="M981" s="1">
        <f t="shared" ca="1" si="225"/>
        <v>858402</v>
      </c>
      <c r="N981" s="1">
        <f t="shared" ca="1" si="225"/>
        <v>212852</v>
      </c>
      <c r="O981" s="1">
        <f t="shared" ca="1" si="225"/>
        <v>897093</v>
      </c>
      <c r="P981" s="1">
        <f t="shared" ca="1" si="225"/>
        <v>116324</v>
      </c>
      <c r="Q981" s="1" t="str">
        <f t="shared" ca="1" si="215"/>
        <v>暴鸢</v>
      </c>
      <c r="R981" s="1" t="str">
        <f t="shared" ca="1" si="216"/>
        <v>嫪毐</v>
      </c>
      <c r="S981" s="1" t="str">
        <f t="shared" ca="1" si="217"/>
        <v>暴鸢</v>
      </c>
      <c r="T981" s="1" t="str">
        <f t="shared" ca="1" si="218"/>
        <v>嫪毐</v>
      </c>
      <c r="U981" s="1" t="str">
        <f t="shared" ca="1" si="219"/>
        <v>嫪毐</v>
      </c>
      <c r="V981" s="1" t="str">
        <f t="shared" ca="1" si="220"/>
        <v>春申君</v>
      </c>
      <c r="W981" s="1" t="str">
        <f t="shared" ca="1" si="221"/>
        <v>朱亥</v>
      </c>
      <c r="X981" s="1" t="str">
        <f t="shared" ca="1" si="222"/>
        <v>嫪毐</v>
      </c>
      <c r="Y981" s="1" t="str">
        <f t="shared" ca="1" si="223"/>
        <v>西门豹</v>
      </c>
      <c r="Z981" s="1" t="str">
        <f t="shared" ca="1" si="224"/>
        <v>嫪毐</v>
      </c>
    </row>
    <row r="982" spans="6:26" x14ac:dyDescent="0.2">
      <c r="F982" s="1">
        <v>981</v>
      </c>
      <c r="G982" s="1">
        <f t="shared" ca="1" si="214"/>
        <v>665781</v>
      </c>
      <c r="H982" s="1">
        <f t="shared" ca="1" si="225"/>
        <v>407044</v>
      </c>
      <c r="I982" s="1">
        <f t="shared" ca="1" si="225"/>
        <v>619102</v>
      </c>
      <c r="J982" s="1">
        <f t="shared" ca="1" si="225"/>
        <v>279025</v>
      </c>
      <c r="K982" s="1">
        <f t="shared" ca="1" si="225"/>
        <v>519236</v>
      </c>
      <c r="L982" s="1">
        <f t="shared" ca="1" si="225"/>
        <v>461759</v>
      </c>
      <c r="M982" s="1">
        <f t="shared" ca="1" si="225"/>
        <v>371942</v>
      </c>
      <c r="N982" s="1">
        <f t="shared" ca="1" si="225"/>
        <v>959067</v>
      </c>
      <c r="O982" s="1">
        <f t="shared" ca="1" si="225"/>
        <v>485853</v>
      </c>
      <c r="P982" s="1">
        <f t="shared" ca="1" si="225"/>
        <v>62317</v>
      </c>
      <c r="Q982" s="1" t="str">
        <f t="shared" ca="1" si="215"/>
        <v>朱亥</v>
      </c>
      <c r="R982" s="1" t="str">
        <f t="shared" ca="1" si="216"/>
        <v>钟无艳</v>
      </c>
      <c r="S982" s="1" t="str">
        <f t="shared" ca="1" si="217"/>
        <v>朱亥</v>
      </c>
      <c r="T982" s="1" t="str">
        <f t="shared" ca="1" si="218"/>
        <v>嫪毐</v>
      </c>
      <c r="U982" s="1" t="str">
        <f t="shared" ca="1" si="219"/>
        <v>莫邪</v>
      </c>
      <c r="V982" s="1" t="str">
        <f t="shared" ca="1" si="220"/>
        <v>孙膑</v>
      </c>
      <c r="W982" s="1" t="str">
        <f t="shared" ca="1" si="221"/>
        <v>嫪毐</v>
      </c>
      <c r="X982" s="1" t="str">
        <f t="shared" ca="1" si="222"/>
        <v>苏秦</v>
      </c>
      <c r="Y982" s="1" t="str">
        <f t="shared" ca="1" si="223"/>
        <v>春申君</v>
      </c>
      <c r="Z982" s="1" t="str">
        <f t="shared" ca="1" si="224"/>
        <v>专诸</v>
      </c>
    </row>
    <row r="983" spans="6:26" x14ac:dyDescent="0.2">
      <c r="F983" s="1">
        <v>982</v>
      </c>
      <c r="G983" s="1">
        <f t="shared" ca="1" si="214"/>
        <v>759530</v>
      </c>
      <c r="H983" s="1">
        <f t="shared" ca="1" si="225"/>
        <v>148792</v>
      </c>
      <c r="I983" s="1">
        <f t="shared" ca="1" si="225"/>
        <v>726706</v>
      </c>
      <c r="J983" s="1">
        <f t="shared" ca="1" si="225"/>
        <v>674461</v>
      </c>
      <c r="K983" s="1">
        <f t="shared" ca="1" si="225"/>
        <v>508506</v>
      </c>
      <c r="L983" s="1">
        <f t="shared" ca="1" si="225"/>
        <v>198325</v>
      </c>
      <c r="M983" s="1">
        <f t="shared" ca="1" si="225"/>
        <v>891216</v>
      </c>
      <c r="N983" s="1">
        <f t="shared" ca="1" si="225"/>
        <v>173600</v>
      </c>
      <c r="O983" s="1">
        <f t="shared" ca="1" si="225"/>
        <v>310091</v>
      </c>
      <c r="P983" s="1">
        <f t="shared" ca="1" si="225"/>
        <v>101330</v>
      </c>
      <c r="Q983" s="1" t="str">
        <f t="shared" ca="1" si="215"/>
        <v>朱亥</v>
      </c>
      <c r="R983" s="1" t="str">
        <f t="shared" ca="1" si="216"/>
        <v>嫪毐</v>
      </c>
      <c r="S983" s="1" t="str">
        <f t="shared" ca="1" si="217"/>
        <v>朱亥</v>
      </c>
      <c r="T983" s="1" t="str">
        <f t="shared" ca="1" si="218"/>
        <v>朱亥</v>
      </c>
      <c r="U983" s="1" t="str">
        <f t="shared" ca="1" si="219"/>
        <v>莫邪</v>
      </c>
      <c r="V983" s="1" t="str">
        <f t="shared" ca="1" si="220"/>
        <v>嫪毐</v>
      </c>
      <c r="W983" s="1" t="str">
        <f t="shared" ca="1" si="221"/>
        <v>西门豹</v>
      </c>
      <c r="X983" s="1" t="str">
        <f t="shared" ca="1" si="222"/>
        <v>嫪毐</v>
      </c>
      <c r="Y983" s="1" t="str">
        <f t="shared" ca="1" si="223"/>
        <v>嫪毐</v>
      </c>
      <c r="Z983" s="1" t="str">
        <f t="shared" ca="1" si="224"/>
        <v>嫪毐</v>
      </c>
    </row>
    <row r="984" spans="6:26" x14ac:dyDescent="0.2">
      <c r="F984" s="1">
        <v>983</v>
      </c>
      <c r="G984" s="1">
        <f t="shared" ca="1" si="214"/>
        <v>247716</v>
      </c>
      <c r="H984" s="1">
        <f t="shared" ca="1" si="225"/>
        <v>781230</v>
      </c>
      <c r="I984" s="1">
        <f t="shared" ca="1" si="225"/>
        <v>716439</v>
      </c>
      <c r="J984" s="1">
        <f t="shared" ca="1" si="225"/>
        <v>471238</v>
      </c>
      <c r="K984" s="1">
        <f t="shared" ca="1" si="225"/>
        <v>354566</v>
      </c>
      <c r="L984" s="1">
        <f t="shared" ca="1" si="225"/>
        <v>581669</v>
      </c>
      <c r="M984" s="1">
        <f t="shared" ca="1" si="225"/>
        <v>323081</v>
      </c>
      <c r="N984" s="1">
        <f t="shared" ca="1" si="225"/>
        <v>377046</v>
      </c>
      <c r="O984" s="1">
        <f t="shared" ca="1" si="225"/>
        <v>119823</v>
      </c>
      <c r="P984" s="1">
        <f t="shared" ca="1" si="225"/>
        <v>750463</v>
      </c>
      <c r="Q984" s="1" t="str">
        <f t="shared" ca="1" si="215"/>
        <v>嫪毐</v>
      </c>
      <c r="R984" s="1" t="str">
        <f t="shared" ca="1" si="216"/>
        <v>朱亥</v>
      </c>
      <c r="S984" s="1" t="str">
        <f t="shared" ca="1" si="217"/>
        <v>朱亥</v>
      </c>
      <c r="T984" s="1" t="str">
        <f t="shared" ca="1" si="218"/>
        <v>项燕</v>
      </c>
      <c r="U984" s="1" t="str">
        <f t="shared" ca="1" si="219"/>
        <v>嫪毐</v>
      </c>
      <c r="V984" s="1" t="str">
        <f t="shared" ca="1" si="220"/>
        <v>庞涓</v>
      </c>
      <c r="W984" s="1" t="str">
        <f t="shared" ca="1" si="221"/>
        <v>嫪毐</v>
      </c>
      <c r="X984" s="1" t="str">
        <f t="shared" ca="1" si="222"/>
        <v>嫪毐</v>
      </c>
      <c r="Y984" s="1" t="str">
        <f t="shared" ca="1" si="223"/>
        <v>嫪毐</v>
      </c>
      <c r="Z984" s="1" t="str">
        <f t="shared" ca="1" si="224"/>
        <v>朱亥</v>
      </c>
    </row>
    <row r="985" spans="6:26" x14ac:dyDescent="0.2">
      <c r="F985" s="1">
        <v>984</v>
      </c>
      <c r="G985" s="1">
        <f t="shared" ca="1" si="214"/>
        <v>194099</v>
      </c>
      <c r="H985" s="1">
        <f t="shared" ca="1" si="225"/>
        <v>5890</v>
      </c>
      <c r="I985" s="1">
        <f t="shared" ca="1" si="225"/>
        <v>163791</v>
      </c>
      <c r="J985" s="1">
        <f t="shared" ca="1" si="225"/>
        <v>188807</v>
      </c>
      <c r="K985" s="1">
        <f t="shared" ca="1" si="225"/>
        <v>512126</v>
      </c>
      <c r="L985" s="1">
        <f t="shared" ca="1" si="225"/>
        <v>123243</v>
      </c>
      <c r="M985" s="1">
        <f t="shared" ca="1" si="225"/>
        <v>927826</v>
      </c>
      <c r="N985" s="1">
        <f t="shared" ca="1" si="225"/>
        <v>699870</v>
      </c>
      <c r="O985" s="1">
        <f t="shared" ca="1" si="225"/>
        <v>660508</v>
      </c>
      <c r="P985" s="1">
        <f t="shared" ca="1" si="225"/>
        <v>612632</v>
      </c>
      <c r="Q985" s="1" t="str">
        <f t="shared" ca="1" si="215"/>
        <v>嫪毐</v>
      </c>
      <c r="R985" s="1" t="str">
        <f t="shared" ca="1" si="216"/>
        <v>义渠骇</v>
      </c>
      <c r="S985" s="1" t="str">
        <f t="shared" ca="1" si="217"/>
        <v>嫪毐</v>
      </c>
      <c r="T985" s="1" t="str">
        <f t="shared" ca="1" si="218"/>
        <v>嫪毐</v>
      </c>
      <c r="U985" s="1" t="str">
        <f t="shared" ca="1" si="219"/>
        <v>莫邪</v>
      </c>
      <c r="V985" s="1" t="str">
        <f t="shared" ca="1" si="220"/>
        <v>嫪毐</v>
      </c>
      <c r="W985" s="1" t="str">
        <f t="shared" ca="1" si="221"/>
        <v>暴鸢</v>
      </c>
      <c r="X985" s="1" t="str">
        <f t="shared" ca="1" si="222"/>
        <v>朱亥</v>
      </c>
      <c r="Y985" s="1" t="str">
        <f t="shared" ca="1" si="223"/>
        <v>朱亥</v>
      </c>
      <c r="Z985" s="1" t="str">
        <f t="shared" ca="1" si="224"/>
        <v>朱亥</v>
      </c>
    </row>
    <row r="986" spans="6:26" x14ac:dyDescent="0.2">
      <c r="F986" s="1">
        <v>985</v>
      </c>
      <c r="G986" s="1">
        <f t="shared" ca="1" si="214"/>
        <v>700086</v>
      </c>
      <c r="H986" s="1">
        <f t="shared" ca="1" si="225"/>
        <v>478419</v>
      </c>
      <c r="I986" s="1">
        <f t="shared" ca="1" si="225"/>
        <v>470910</v>
      </c>
      <c r="J986" s="1">
        <f t="shared" ca="1" si="225"/>
        <v>379844</v>
      </c>
      <c r="K986" s="1">
        <f t="shared" ca="1" si="225"/>
        <v>590701</v>
      </c>
      <c r="L986" s="1">
        <f t="shared" ca="1" si="225"/>
        <v>844952</v>
      </c>
      <c r="M986" s="1">
        <f t="shared" ca="1" si="225"/>
        <v>584237</v>
      </c>
      <c r="N986" s="1">
        <f t="shared" ca="1" si="225"/>
        <v>815902</v>
      </c>
      <c r="O986" s="1">
        <f t="shared" ca="1" si="225"/>
        <v>200407</v>
      </c>
      <c r="P986" s="1">
        <f t="shared" ca="1" si="225"/>
        <v>712644</v>
      </c>
      <c r="Q986" s="1" t="str">
        <f t="shared" ca="1" si="215"/>
        <v>朱亥</v>
      </c>
      <c r="R986" s="1" t="str">
        <f t="shared" ca="1" si="216"/>
        <v>春申君</v>
      </c>
      <c r="S986" s="1" t="str">
        <f t="shared" ca="1" si="217"/>
        <v>项燕</v>
      </c>
      <c r="T986" s="1" t="str">
        <f t="shared" ca="1" si="218"/>
        <v>嫪毐</v>
      </c>
      <c r="U986" s="1" t="str">
        <f t="shared" ca="1" si="219"/>
        <v>朱亥</v>
      </c>
      <c r="V986" s="1" t="str">
        <f t="shared" ca="1" si="220"/>
        <v>朱亥</v>
      </c>
      <c r="W986" s="1" t="str">
        <f t="shared" ca="1" si="221"/>
        <v>朱亥</v>
      </c>
      <c r="X986" s="1" t="str">
        <f t="shared" ca="1" si="222"/>
        <v>朱亥</v>
      </c>
      <c r="Y986" s="1" t="str">
        <f t="shared" ca="1" si="223"/>
        <v>嫪毐</v>
      </c>
      <c r="Z986" s="1" t="str">
        <f t="shared" ca="1" si="224"/>
        <v>朱亥</v>
      </c>
    </row>
    <row r="987" spans="6:26" x14ac:dyDescent="0.2">
      <c r="F987" s="1">
        <v>986</v>
      </c>
      <c r="G987" s="1">
        <f t="shared" ca="1" si="214"/>
        <v>41724</v>
      </c>
      <c r="H987" s="1">
        <f t="shared" ca="1" si="225"/>
        <v>295696</v>
      </c>
      <c r="I987" s="1">
        <f t="shared" ca="1" si="225"/>
        <v>49812</v>
      </c>
      <c r="J987" s="1">
        <f t="shared" ca="1" si="225"/>
        <v>625061</v>
      </c>
      <c r="K987" s="1">
        <f t="shared" ca="1" si="225"/>
        <v>973970</v>
      </c>
      <c r="L987" s="1">
        <f t="shared" ca="1" si="225"/>
        <v>343907</v>
      </c>
      <c r="M987" s="1">
        <f t="shared" ca="1" si="225"/>
        <v>75360</v>
      </c>
      <c r="N987" s="1">
        <f t="shared" ca="1" si="225"/>
        <v>289177</v>
      </c>
      <c r="O987" s="1">
        <f t="shared" ca="1" si="225"/>
        <v>457688</v>
      </c>
      <c r="P987" s="1">
        <f t="shared" ca="1" si="225"/>
        <v>938222</v>
      </c>
      <c r="Q987" s="1" t="str">
        <f t="shared" ca="1" si="215"/>
        <v>聂荌</v>
      </c>
      <c r="R987" s="1" t="str">
        <f t="shared" ca="1" si="216"/>
        <v>嫪毐</v>
      </c>
      <c r="S987" s="1" t="str">
        <f t="shared" ca="1" si="217"/>
        <v>专诸</v>
      </c>
      <c r="T987" s="1" t="str">
        <f t="shared" ca="1" si="218"/>
        <v>朱亥</v>
      </c>
      <c r="U987" s="1" t="str">
        <f t="shared" ca="1" si="219"/>
        <v>秦开</v>
      </c>
      <c r="V987" s="1" t="str">
        <f t="shared" ca="1" si="220"/>
        <v>嫪毐</v>
      </c>
      <c r="W987" s="1" t="str">
        <f t="shared" ca="1" si="221"/>
        <v>吕不韦</v>
      </c>
      <c r="X987" s="1" t="str">
        <f t="shared" ca="1" si="222"/>
        <v>嫪毐</v>
      </c>
      <c r="Y987" s="1" t="str">
        <f t="shared" ca="1" si="223"/>
        <v>司马穰苴</v>
      </c>
      <c r="Z987" s="1" t="str">
        <f t="shared" ca="1" si="224"/>
        <v>暴鸢</v>
      </c>
    </row>
    <row r="988" spans="6:26" x14ac:dyDescent="0.2">
      <c r="F988" s="1">
        <v>987</v>
      </c>
      <c r="G988" s="1">
        <f t="shared" ca="1" si="214"/>
        <v>340788</v>
      </c>
      <c r="H988" s="1">
        <f t="shared" ca="1" si="225"/>
        <v>238055</v>
      </c>
      <c r="I988" s="1">
        <f t="shared" ca="1" si="225"/>
        <v>114494</v>
      </c>
      <c r="J988" s="1">
        <f t="shared" ca="1" si="225"/>
        <v>28632</v>
      </c>
      <c r="K988" s="1">
        <f t="shared" ca="1" si="225"/>
        <v>71484</v>
      </c>
      <c r="L988" s="1">
        <f t="shared" ca="1" si="225"/>
        <v>315071</v>
      </c>
      <c r="M988" s="1">
        <f t="shared" ca="1" si="225"/>
        <v>256864</v>
      </c>
      <c r="N988" s="1">
        <f t="shared" ca="1" si="225"/>
        <v>466980</v>
      </c>
      <c r="O988" s="1">
        <f t="shared" ca="1" si="225"/>
        <v>869677</v>
      </c>
      <c r="P988" s="1">
        <f t="shared" ca="1" si="225"/>
        <v>162913</v>
      </c>
      <c r="Q988" s="1" t="str">
        <f t="shared" ca="1" si="215"/>
        <v>嫪毐</v>
      </c>
      <c r="R988" s="1" t="str">
        <f t="shared" ca="1" si="216"/>
        <v>嫪毐</v>
      </c>
      <c r="S988" s="1" t="str">
        <f t="shared" ca="1" si="217"/>
        <v>嫪毐</v>
      </c>
      <c r="T988" s="1" t="str">
        <f t="shared" ca="1" si="218"/>
        <v>聂荌</v>
      </c>
      <c r="U988" s="1" t="str">
        <f t="shared" ca="1" si="219"/>
        <v>楚庄王</v>
      </c>
      <c r="V988" s="1" t="str">
        <f t="shared" ca="1" si="220"/>
        <v>嫪毐</v>
      </c>
      <c r="W988" s="1" t="str">
        <f t="shared" ca="1" si="221"/>
        <v>嫪毐</v>
      </c>
      <c r="X988" s="1" t="str">
        <f t="shared" ca="1" si="222"/>
        <v>屈原</v>
      </c>
      <c r="Y988" s="1" t="str">
        <f t="shared" ca="1" si="223"/>
        <v>朱亥</v>
      </c>
      <c r="Z988" s="1" t="str">
        <f t="shared" ca="1" si="224"/>
        <v>嫪毐</v>
      </c>
    </row>
    <row r="989" spans="6:26" x14ac:dyDescent="0.2">
      <c r="F989" s="1">
        <v>988</v>
      </c>
      <c r="G989" s="1">
        <f t="shared" ca="1" si="214"/>
        <v>954564</v>
      </c>
      <c r="H989" s="1">
        <f t="shared" ca="1" si="225"/>
        <v>392304</v>
      </c>
      <c r="I989" s="1">
        <f t="shared" ca="1" si="225"/>
        <v>118529</v>
      </c>
      <c r="J989" s="1">
        <f t="shared" ca="1" si="225"/>
        <v>958780</v>
      </c>
      <c r="K989" s="1">
        <f t="shared" ca="1" si="225"/>
        <v>709146</v>
      </c>
      <c r="L989" s="1">
        <f t="shared" ca="1" si="225"/>
        <v>97477</v>
      </c>
      <c r="M989" s="1">
        <f t="shared" ca="1" si="225"/>
        <v>613255</v>
      </c>
      <c r="N989" s="1">
        <f t="shared" ca="1" si="225"/>
        <v>406286</v>
      </c>
      <c r="O989" s="1">
        <f t="shared" ca="1" si="225"/>
        <v>450663</v>
      </c>
      <c r="P989" s="1">
        <f t="shared" ca="1" si="225"/>
        <v>838410</v>
      </c>
      <c r="Q989" s="1" t="str">
        <f t="shared" ca="1" si="215"/>
        <v>荆轲</v>
      </c>
      <c r="R989" s="1" t="str">
        <f t="shared" ca="1" si="216"/>
        <v>伯乐</v>
      </c>
      <c r="S989" s="1" t="str">
        <f t="shared" ca="1" si="217"/>
        <v>嫪毐</v>
      </c>
      <c r="T989" s="1" t="str">
        <f t="shared" ca="1" si="218"/>
        <v>苏秦</v>
      </c>
      <c r="U989" s="1" t="str">
        <f t="shared" ca="1" si="219"/>
        <v>朱亥</v>
      </c>
      <c r="V989" s="1" t="str">
        <f t="shared" ca="1" si="220"/>
        <v>嫪毐</v>
      </c>
      <c r="W989" s="1" t="str">
        <f t="shared" ca="1" si="221"/>
        <v>朱亥</v>
      </c>
      <c r="X989" s="1" t="str">
        <f t="shared" ca="1" si="222"/>
        <v>钟无艳</v>
      </c>
      <c r="Y989" s="1" t="str">
        <f t="shared" ca="1" si="223"/>
        <v>田忌</v>
      </c>
      <c r="Z989" s="1" t="str">
        <f t="shared" ca="1" si="224"/>
        <v>朱亥</v>
      </c>
    </row>
    <row r="990" spans="6:26" x14ac:dyDescent="0.2">
      <c r="F990" s="1">
        <v>989</v>
      </c>
      <c r="G990" s="1">
        <f t="shared" ca="1" si="214"/>
        <v>923194</v>
      </c>
      <c r="H990" s="1">
        <f t="shared" ca="1" si="225"/>
        <v>976016</v>
      </c>
      <c r="I990" s="1">
        <f t="shared" ca="1" si="225"/>
        <v>744926</v>
      </c>
      <c r="J990" s="1">
        <f t="shared" ca="1" si="225"/>
        <v>181729</v>
      </c>
      <c r="K990" s="1">
        <f t="shared" ca="1" si="225"/>
        <v>586648</v>
      </c>
      <c r="L990" s="1">
        <f t="shared" ca="1" si="225"/>
        <v>42711</v>
      </c>
      <c r="M990" s="1">
        <f t="shared" ca="1" si="225"/>
        <v>902958</v>
      </c>
      <c r="N990" s="1">
        <f t="shared" ca="1" si="225"/>
        <v>245661</v>
      </c>
      <c r="O990" s="1">
        <f t="shared" ca="1" si="225"/>
        <v>930863</v>
      </c>
      <c r="P990" s="1">
        <f t="shared" ca="1" si="225"/>
        <v>200651</v>
      </c>
      <c r="Q990" s="1" t="str">
        <f t="shared" ca="1" si="215"/>
        <v>暴鸢</v>
      </c>
      <c r="R990" s="1" t="str">
        <f t="shared" ca="1" si="216"/>
        <v>秦开</v>
      </c>
      <c r="S990" s="1" t="str">
        <f t="shared" ca="1" si="217"/>
        <v>朱亥</v>
      </c>
      <c r="T990" s="1" t="str">
        <f t="shared" ca="1" si="218"/>
        <v>嫪毐</v>
      </c>
      <c r="U990" s="1" t="str">
        <f t="shared" ca="1" si="219"/>
        <v>朱亥</v>
      </c>
      <c r="V990" s="1" t="str">
        <f t="shared" ca="1" si="220"/>
        <v>聂荌</v>
      </c>
      <c r="W990" s="1" t="str">
        <f t="shared" ca="1" si="221"/>
        <v>西门豹</v>
      </c>
      <c r="X990" s="1" t="str">
        <f t="shared" ca="1" si="222"/>
        <v>嫪毐</v>
      </c>
      <c r="Y990" s="1" t="str">
        <f t="shared" ca="1" si="223"/>
        <v>暴鸢</v>
      </c>
      <c r="Z990" s="1" t="str">
        <f t="shared" ca="1" si="224"/>
        <v>嫪毐</v>
      </c>
    </row>
    <row r="991" spans="6:26" x14ac:dyDescent="0.2">
      <c r="F991" s="1">
        <v>990</v>
      </c>
      <c r="G991" s="1">
        <f t="shared" ca="1" si="214"/>
        <v>974134</v>
      </c>
      <c r="H991" s="1">
        <f t="shared" ca="1" si="225"/>
        <v>768858</v>
      </c>
      <c r="I991" s="1">
        <f t="shared" ca="1" si="225"/>
        <v>9285</v>
      </c>
      <c r="J991" s="1">
        <f t="shared" ca="1" si="225"/>
        <v>119946</v>
      </c>
      <c r="K991" s="1">
        <f t="shared" ca="1" si="225"/>
        <v>128482</v>
      </c>
      <c r="L991" s="1">
        <f t="shared" ca="1" si="225"/>
        <v>647632</v>
      </c>
      <c r="M991" s="1">
        <f t="shared" ca="1" si="225"/>
        <v>58109</v>
      </c>
      <c r="N991" s="1">
        <f t="shared" ca="1" si="225"/>
        <v>24006</v>
      </c>
      <c r="O991" s="1">
        <f t="shared" ca="1" si="225"/>
        <v>461379</v>
      </c>
      <c r="P991" s="1">
        <f t="shared" ca="1" si="225"/>
        <v>687389</v>
      </c>
      <c r="Q991" s="1" t="str">
        <f t="shared" ca="1" si="215"/>
        <v>秦开</v>
      </c>
      <c r="R991" s="1" t="str">
        <f t="shared" ca="1" si="216"/>
        <v>朱亥</v>
      </c>
      <c r="S991" s="1" t="str">
        <f t="shared" ca="1" si="217"/>
        <v>义渠骇</v>
      </c>
      <c r="T991" s="1" t="str">
        <f t="shared" ca="1" si="218"/>
        <v>嫪毐</v>
      </c>
      <c r="U991" s="1" t="str">
        <f t="shared" ca="1" si="219"/>
        <v>嫪毐</v>
      </c>
      <c r="V991" s="1" t="str">
        <f t="shared" ca="1" si="220"/>
        <v>朱亥</v>
      </c>
      <c r="W991" s="1" t="str">
        <f t="shared" ca="1" si="221"/>
        <v>专诸</v>
      </c>
      <c r="X991" s="1" t="str">
        <f t="shared" ca="1" si="222"/>
        <v>聂荌</v>
      </c>
      <c r="Y991" s="1" t="str">
        <f t="shared" ca="1" si="223"/>
        <v>司马穰苴</v>
      </c>
      <c r="Z991" s="1" t="str">
        <f t="shared" ca="1" si="224"/>
        <v>朱亥</v>
      </c>
    </row>
    <row r="992" spans="6:26" x14ac:dyDescent="0.2">
      <c r="F992" s="1">
        <v>991</v>
      </c>
      <c r="G992" s="1">
        <f t="shared" ca="1" si="214"/>
        <v>694227</v>
      </c>
      <c r="H992" s="1">
        <f t="shared" ca="1" si="225"/>
        <v>450789</v>
      </c>
      <c r="I992" s="1">
        <f t="shared" ca="1" si="225"/>
        <v>185469</v>
      </c>
      <c r="J992" s="1">
        <f t="shared" ca="1" si="225"/>
        <v>140213</v>
      </c>
      <c r="K992" s="1">
        <f t="shared" ca="1" si="225"/>
        <v>801492</v>
      </c>
      <c r="L992" s="1">
        <f t="shared" ca="1" si="225"/>
        <v>863784</v>
      </c>
      <c r="M992" s="1">
        <f t="shared" ca="1" si="225"/>
        <v>325915</v>
      </c>
      <c r="N992" s="1">
        <f t="shared" ca="1" si="225"/>
        <v>640927</v>
      </c>
      <c r="O992" s="1">
        <f t="shared" ca="1" si="225"/>
        <v>770209</v>
      </c>
      <c r="P992" s="1">
        <f t="shared" ca="1" si="225"/>
        <v>279322</v>
      </c>
      <c r="Q992" s="1" t="str">
        <f t="shared" ca="1" si="215"/>
        <v>朱亥</v>
      </c>
      <c r="R992" s="1" t="str">
        <f t="shared" ca="1" si="216"/>
        <v>田忌</v>
      </c>
      <c r="S992" s="1" t="str">
        <f t="shared" ca="1" si="217"/>
        <v>嫪毐</v>
      </c>
      <c r="T992" s="1" t="str">
        <f t="shared" ca="1" si="218"/>
        <v>嫪毐</v>
      </c>
      <c r="U992" s="1" t="str">
        <f t="shared" ca="1" si="219"/>
        <v>朱亥</v>
      </c>
      <c r="V992" s="1" t="str">
        <f t="shared" ca="1" si="220"/>
        <v>朱亥</v>
      </c>
      <c r="W992" s="1" t="str">
        <f t="shared" ca="1" si="221"/>
        <v>嫪毐</v>
      </c>
      <c r="X992" s="1" t="str">
        <f t="shared" ca="1" si="222"/>
        <v>朱亥</v>
      </c>
      <c r="Y992" s="1" t="str">
        <f t="shared" ca="1" si="223"/>
        <v>朱亥</v>
      </c>
      <c r="Z992" s="1" t="str">
        <f t="shared" ca="1" si="224"/>
        <v>嫪毐</v>
      </c>
    </row>
    <row r="993" spans="6:26" x14ac:dyDescent="0.2">
      <c r="F993" s="1">
        <v>992</v>
      </c>
      <c r="G993" s="1">
        <f t="shared" ca="1" si="214"/>
        <v>574914</v>
      </c>
      <c r="H993" s="1">
        <f t="shared" ca="1" si="225"/>
        <v>577520</v>
      </c>
      <c r="I993" s="1">
        <f t="shared" ca="1" si="225"/>
        <v>393818</v>
      </c>
      <c r="J993" s="1">
        <f t="shared" ca="1" si="225"/>
        <v>640851</v>
      </c>
      <c r="K993" s="1">
        <f t="shared" ca="1" si="225"/>
        <v>809947</v>
      </c>
      <c r="L993" s="1">
        <f t="shared" ca="1" si="225"/>
        <v>432867</v>
      </c>
      <c r="M993" s="1">
        <f t="shared" ca="1" si="225"/>
        <v>25307</v>
      </c>
      <c r="N993" s="1">
        <f t="shared" ca="1" si="225"/>
        <v>919689</v>
      </c>
      <c r="O993" s="1">
        <f t="shared" ca="1" si="225"/>
        <v>54736</v>
      </c>
      <c r="P993" s="1">
        <f t="shared" ca="1" si="225"/>
        <v>808276</v>
      </c>
      <c r="Q993" s="1" t="str">
        <f t="shared" ca="1" si="215"/>
        <v>庞涓</v>
      </c>
      <c r="R993" s="1" t="str">
        <f t="shared" ca="1" si="216"/>
        <v>庞涓</v>
      </c>
      <c r="S993" s="1" t="str">
        <f t="shared" ca="1" si="217"/>
        <v>伯乐</v>
      </c>
      <c r="T993" s="1" t="str">
        <f t="shared" ca="1" si="218"/>
        <v>朱亥</v>
      </c>
      <c r="U993" s="1" t="str">
        <f t="shared" ca="1" si="219"/>
        <v>朱亥</v>
      </c>
      <c r="V993" s="1" t="str">
        <f t="shared" ca="1" si="220"/>
        <v>田忌</v>
      </c>
      <c r="W993" s="1" t="str">
        <f t="shared" ca="1" si="221"/>
        <v>聂荌</v>
      </c>
      <c r="X993" s="1" t="str">
        <f t="shared" ca="1" si="222"/>
        <v>韩非子</v>
      </c>
      <c r="Y993" s="1" t="str">
        <f t="shared" ca="1" si="223"/>
        <v>专诸</v>
      </c>
      <c r="Z993" s="1" t="str">
        <f t="shared" ca="1" si="224"/>
        <v>朱亥</v>
      </c>
    </row>
    <row r="994" spans="6:26" x14ac:dyDescent="0.2">
      <c r="F994" s="1">
        <v>993</v>
      </c>
      <c r="G994" s="1">
        <f t="shared" ca="1" si="214"/>
        <v>288696</v>
      </c>
      <c r="H994" s="1">
        <f t="shared" ca="1" si="225"/>
        <v>181190</v>
      </c>
      <c r="I994" s="1">
        <f t="shared" ca="1" si="225"/>
        <v>451301</v>
      </c>
      <c r="J994" s="1">
        <f t="shared" ca="1" si="225"/>
        <v>287154</v>
      </c>
      <c r="K994" s="1">
        <f t="shared" ca="1" si="225"/>
        <v>255823</v>
      </c>
      <c r="L994" s="1">
        <f t="shared" ca="1" si="225"/>
        <v>16551</v>
      </c>
      <c r="M994" s="1">
        <f t="shared" ca="1" si="225"/>
        <v>488413</v>
      </c>
      <c r="N994" s="1">
        <f t="shared" ca="1" si="225"/>
        <v>99491</v>
      </c>
      <c r="O994" s="1">
        <f t="shared" ca="1" si="225"/>
        <v>947216</v>
      </c>
      <c r="P994" s="1">
        <f t="shared" ca="1" si="225"/>
        <v>641129</v>
      </c>
      <c r="Q994" s="1" t="str">
        <f t="shared" ca="1" si="215"/>
        <v>嫪毐</v>
      </c>
      <c r="R994" s="1" t="str">
        <f t="shared" ca="1" si="216"/>
        <v>嫪毐</v>
      </c>
      <c r="S994" s="1" t="str">
        <f t="shared" ca="1" si="217"/>
        <v>田忌</v>
      </c>
      <c r="T994" s="1" t="str">
        <f t="shared" ca="1" si="218"/>
        <v>嫪毐</v>
      </c>
      <c r="U994" s="1" t="str">
        <f t="shared" ca="1" si="219"/>
        <v>嫪毐</v>
      </c>
      <c r="V994" s="1" t="str">
        <f t="shared" ca="1" si="220"/>
        <v>西施</v>
      </c>
      <c r="W994" s="1" t="str">
        <f t="shared" ca="1" si="221"/>
        <v>春申君</v>
      </c>
      <c r="X994" s="1" t="str">
        <f t="shared" ca="1" si="222"/>
        <v>嫪毐</v>
      </c>
      <c r="Y994" s="1" t="str">
        <f t="shared" ca="1" si="223"/>
        <v>申不害</v>
      </c>
      <c r="Z994" s="1" t="str">
        <f t="shared" ca="1" si="224"/>
        <v>朱亥</v>
      </c>
    </row>
    <row r="995" spans="6:26" x14ac:dyDescent="0.2">
      <c r="F995" s="1">
        <v>994</v>
      </c>
      <c r="G995" s="1">
        <f t="shared" ca="1" si="214"/>
        <v>968659</v>
      </c>
      <c r="H995" s="1">
        <f t="shared" ca="1" si="225"/>
        <v>556167</v>
      </c>
      <c r="I995" s="1">
        <f t="shared" ca="1" si="225"/>
        <v>318788</v>
      </c>
      <c r="J995" s="1">
        <f t="shared" ca="1" si="225"/>
        <v>783664</v>
      </c>
      <c r="K995" s="1">
        <f t="shared" ca="1" si="225"/>
        <v>573586</v>
      </c>
      <c r="L995" s="1">
        <f t="shared" ca="1" si="225"/>
        <v>335638</v>
      </c>
      <c r="M995" s="1">
        <f t="shared" ca="1" si="225"/>
        <v>757692</v>
      </c>
      <c r="N995" s="1">
        <f t="shared" ca="1" si="225"/>
        <v>579600</v>
      </c>
      <c r="O995" s="1">
        <f t="shared" ca="1" si="225"/>
        <v>631789</v>
      </c>
      <c r="P995" s="1">
        <f t="shared" ca="1" si="225"/>
        <v>515936</v>
      </c>
      <c r="Q995" s="1" t="str">
        <f t="shared" ca="1" si="215"/>
        <v>秦开</v>
      </c>
      <c r="R995" s="1" t="str">
        <f t="shared" ca="1" si="216"/>
        <v>庞涓</v>
      </c>
      <c r="S995" s="1" t="str">
        <f t="shared" ca="1" si="217"/>
        <v>嫪毐</v>
      </c>
      <c r="T995" s="1" t="str">
        <f t="shared" ca="1" si="218"/>
        <v>朱亥</v>
      </c>
      <c r="U995" s="1" t="str">
        <f t="shared" ca="1" si="219"/>
        <v>庞涓</v>
      </c>
      <c r="V995" s="1" t="str">
        <f t="shared" ca="1" si="220"/>
        <v>嫪毐</v>
      </c>
      <c r="W995" s="1" t="str">
        <f t="shared" ca="1" si="221"/>
        <v>朱亥</v>
      </c>
      <c r="X995" s="1" t="str">
        <f t="shared" ca="1" si="222"/>
        <v>庞涓</v>
      </c>
      <c r="Y995" s="1" t="str">
        <f t="shared" ca="1" si="223"/>
        <v>朱亥</v>
      </c>
      <c r="Z995" s="1" t="str">
        <f t="shared" ca="1" si="224"/>
        <v>莫邪</v>
      </c>
    </row>
    <row r="996" spans="6:26" x14ac:dyDescent="0.2">
      <c r="F996" s="1">
        <v>995</v>
      </c>
      <c r="G996" s="1">
        <f t="shared" ca="1" si="214"/>
        <v>158500</v>
      </c>
      <c r="H996" s="1">
        <f t="shared" ca="1" si="225"/>
        <v>199865</v>
      </c>
      <c r="I996" s="1">
        <f t="shared" ca="1" si="225"/>
        <v>821810</v>
      </c>
      <c r="J996" s="1">
        <f t="shared" ca="1" si="225"/>
        <v>643918</v>
      </c>
      <c r="K996" s="1">
        <f t="shared" ca="1" si="225"/>
        <v>935033</v>
      </c>
      <c r="L996" s="1">
        <f t="shared" ca="1" si="225"/>
        <v>884241</v>
      </c>
      <c r="M996" s="1">
        <f t="shared" ca="1" si="225"/>
        <v>100582</v>
      </c>
      <c r="N996" s="1">
        <f t="shared" ca="1" si="225"/>
        <v>731108</v>
      </c>
      <c r="O996" s="1">
        <f t="shared" ca="1" si="225"/>
        <v>446922</v>
      </c>
      <c r="P996" s="1">
        <f t="shared" ca="1" si="225"/>
        <v>542636</v>
      </c>
      <c r="Q996" s="1" t="str">
        <f t="shared" ca="1" si="215"/>
        <v>嫪毐</v>
      </c>
      <c r="R996" s="1" t="str">
        <f t="shared" ca="1" si="216"/>
        <v>嫪毐</v>
      </c>
      <c r="S996" s="1" t="str">
        <f t="shared" ca="1" si="217"/>
        <v>朱亥</v>
      </c>
      <c r="T996" s="1" t="str">
        <f t="shared" ca="1" si="218"/>
        <v>朱亥</v>
      </c>
      <c r="U996" s="1" t="str">
        <f t="shared" ca="1" si="219"/>
        <v>暴鸢</v>
      </c>
      <c r="V996" s="1" t="str">
        <f t="shared" ca="1" si="220"/>
        <v>朱亥</v>
      </c>
      <c r="W996" s="1" t="str">
        <f t="shared" ca="1" si="221"/>
        <v>嫪毐</v>
      </c>
      <c r="X996" s="1" t="str">
        <f t="shared" ca="1" si="222"/>
        <v>朱亥</v>
      </c>
      <c r="Y996" s="1" t="str">
        <f t="shared" ca="1" si="223"/>
        <v>田忌</v>
      </c>
      <c r="Z996" s="1" t="str">
        <f t="shared" ca="1" si="224"/>
        <v>孙叔敖</v>
      </c>
    </row>
    <row r="997" spans="6:26" x14ac:dyDescent="0.2">
      <c r="F997" s="1">
        <v>996</v>
      </c>
      <c r="G997" s="1">
        <f t="shared" ca="1" si="214"/>
        <v>155491</v>
      </c>
      <c r="H997" s="1">
        <f t="shared" ca="1" si="225"/>
        <v>915367</v>
      </c>
      <c r="I997" s="1">
        <f t="shared" ca="1" si="225"/>
        <v>350346</v>
      </c>
      <c r="J997" s="1">
        <f t="shared" ca="1" si="225"/>
        <v>862843</v>
      </c>
      <c r="K997" s="1">
        <f t="shared" ca="1" si="225"/>
        <v>31823</v>
      </c>
      <c r="L997" s="1">
        <f t="shared" ca="1" si="225"/>
        <v>312017</v>
      </c>
      <c r="M997" s="1">
        <f t="shared" ca="1" si="225"/>
        <v>66867</v>
      </c>
      <c r="N997" s="1">
        <f t="shared" ca="1" si="225"/>
        <v>584601</v>
      </c>
      <c r="O997" s="1">
        <f t="shared" ca="1" si="225"/>
        <v>344065</v>
      </c>
      <c r="P997" s="1">
        <f t="shared" ca="1" si="225"/>
        <v>411410</v>
      </c>
      <c r="Q997" s="1" t="str">
        <f t="shared" ca="1" si="215"/>
        <v>嫪毐</v>
      </c>
      <c r="R997" s="1" t="str">
        <f t="shared" ca="1" si="216"/>
        <v>韩非子</v>
      </c>
      <c r="S997" s="1" t="str">
        <f t="shared" ca="1" si="217"/>
        <v>嫪毐</v>
      </c>
      <c r="T997" s="1" t="str">
        <f t="shared" ca="1" si="218"/>
        <v>朱亥</v>
      </c>
      <c r="U997" s="1" t="str">
        <f t="shared" ca="1" si="219"/>
        <v>聂荌</v>
      </c>
      <c r="V997" s="1" t="str">
        <f t="shared" ca="1" si="220"/>
        <v>嫪毐</v>
      </c>
      <c r="W997" s="1" t="str">
        <f t="shared" ca="1" si="221"/>
        <v>专诸</v>
      </c>
      <c r="X997" s="1" t="str">
        <f t="shared" ca="1" si="222"/>
        <v>朱亥</v>
      </c>
      <c r="Y997" s="1" t="str">
        <f t="shared" ca="1" si="223"/>
        <v>嫪毐</v>
      </c>
      <c r="Z997" s="1" t="str">
        <f t="shared" ca="1" si="224"/>
        <v>钟无艳</v>
      </c>
    </row>
    <row r="998" spans="6:26" x14ac:dyDescent="0.2">
      <c r="F998" s="1">
        <v>997</v>
      </c>
      <c r="G998" s="1">
        <f t="shared" ca="1" si="214"/>
        <v>486525</v>
      </c>
      <c r="H998" s="1">
        <f t="shared" ca="1" si="225"/>
        <v>362771</v>
      </c>
      <c r="I998" s="1">
        <f t="shared" ca="1" si="225"/>
        <v>89756</v>
      </c>
      <c r="J998" s="1">
        <f t="shared" ca="1" si="225"/>
        <v>557323</v>
      </c>
      <c r="K998" s="1">
        <f t="shared" ca="1" si="225"/>
        <v>19502</v>
      </c>
      <c r="L998" s="1">
        <f t="shared" ca="1" si="225"/>
        <v>294441</v>
      </c>
      <c r="M998" s="1">
        <f t="shared" ca="1" si="225"/>
        <v>258411</v>
      </c>
      <c r="N998" s="1">
        <f t="shared" ca="1" si="225"/>
        <v>548705</v>
      </c>
      <c r="O998" s="1">
        <f t="shared" ca="1" si="225"/>
        <v>476543</v>
      </c>
      <c r="P998" s="1">
        <f t="shared" ca="1" si="225"/>
        <v>296408</v>
      </c>
      <c r="Q998" s="1" t="str">
        <f t="shared" ca="1" si="215"/>
        <v>春申君</v>
      </c>
      <c r="R998" s="1" t="str">
        <f t="shared" ca="1" si="216"/>
        <v>嫪毐</v>
      </c>
      <c r="S998" s="1" t="str">
        <f t="shared" ca="1" si="217"/>
        <v>嫪毐</v>
      </c>
      <c r="T998" s="1" t="str">
        <f t="shared" ca="1" si="218"/>
        <v>庞涓</v>
      </c>
      <c r="U998" s="1" t="str">
        <f t="shared" ca="1" si="219"/>
        <v>聂荌</v>
      </c>
      <c r="V998" s="1" t="str">
        <f t="shared" ca="1" si="220"/>
        <v>嫪毐</v>
      </c>
      <c r="W998" s="1" t="str">
        <f t="shared" ca="1" si="221"/>
        <v>嫪毐</v>
      </c>
      <c r="X998" s="1" t="str">
        <f t="shared" ca="1" si="222"/>
        <v>孙叔敖</v>
      </c>
      <c r="Y998" s="1" t="str">
        <f t="shared" ca="1" si="223"/>
        <v>春申君</v>
      </c>
      <c r="Z998" s="1" t="str">
        <f t="shared" ca="1" si="224"/>
        <v>嫪毐</v>
      </c>
    </row>
    <row r="999" spans="6:26" x14ac:dyDescent="0.2">
      <c r="F999" s="1">
        <v>998</v>
      </c>
      <c r="G999" s="1">
        <f t="shared" ca="1" si="214"/>
        <v>75731</v>
      </c>
      <c r="H999" s="1">
        <f t="shared" ca="1" si="225"/>
        <v>490701</v>
      </c>
      <c r="I999" s="1">
        <f t="shared" ca="1" si="225"/>
        <v>585068</v>
      </c>
      <c r="J999" s="1">
        <f t="shared" ca="1" si="225"/>
        <v>999781</v>
      </c>
      <c r="K999" s="1">
        <f t="shared" ca="1" si="225"/>
        <v>515771</v>
      </c>
      <c r="L999" s="1">
        <f t="shared" ca="1" si="225"/>
        <v>823465</v>
      </c>
      <c r="M999" s="1">
        <f t="shared" ca="1" si="225"/>
        <v>897309</v>
      </c>
      <c r="N999" s="1">
        <f t="shared" ca="1" si="225"/>
        <v>723759</v>
      </c>
      <c r="O999" s="1">
        <f t="shared" ca="1" si="225"/>
        <v>676312</v>
      </c>
      <c r="P999" s="1">
        <f t="shared" ca="1" si="225"/>
        <v>739114</v>
      </c>
      <c r="Q999" s="1" t="str">
        <f t="shared" ca="1" si="215"/>
        <v>吕不韦</v>
      </c>
      <c r="R999" s="1" t="str">
        <f t="shared" ca="1" si="216"/>
        <v>春申君</v>
      </c>
      <c r="S999" s="1" t="str">
        <f t="shared" ca="1" si="217"/>
        <v>朱亥</v>
      </c>
      <c r="T999" s="1" t="str">
        <f t="shared" ca="1" si="218"/>
        <v>勾践</v>
      </c>
      <c r="U999" s="1" t="str">
        <f t="shared" ca="1" si="219"/>
        <v>莫邪</v>
      </c>
      <c r="V999" s="1" t="str">
        <f t="shared" ca="1" si="220"/>
        <v>朱亥</v>
      </c>
      <c r="W999" s="1" t="str">
        <f t="shared" ca="1" si="221"/>
        <v>西门豹</v>
      </c>
      <c r="X999" s="1" t="str">
        <f t="shared" ca="1" si="222"/>
        <v>朱亥</v>
      </c>
      <c r="Y999" s="1" t="str">
        <f t="shared" ca="1" si="223"/>
        <v>朱亥</v>
      </c>
      <c r="Z999" s="1" t="str">
        <f t="shared" ca="1" si="224"/>
        <v>朱亥</v>
      </c>
    </row>
    <row r="1000" spans="6:26" x14ac:dyDescent="0.2">
      <c r="F1000" s="1">
        <v>999</v>
      </c>
      <c r="G1000" s="1">
        <f t="shared" ca="1" si="214"/>
        <v>322168</v>
      </c>
      <c r="H1000" s="1">
        <f t="shared" ca="1" si="225"/>
        <v>594657</v>
      </c>
      <c r="I1000" s="1">
        <f t="shared" ca="1" si="225"/>
        <v>169347</v>
      </c>
      <c r="J1000" s="1">
        <f t="shared" ca="1" si="225"/>
        <v>936467</v>
      </c>
      <c r="K1000" s="1">
        <f t="shared" ca="1" si="225"/>
        <v>967147</v>
      </c>
      <c r="L1000" s="1">
        <f t="shared" ca="1" si="225"/>
        <v>293677</v>
      </c>
      <c r="M1000" s="1">
        <f t="shared" ca="1" si="225"/>
        <v>960508</v>
      </c>
      <c r="N1000" s="1">
        <f t="shared" ca="1" si="225"/>
        <v>378238</v>
      </c>
      <c r="O1000" s="1">
        <f t="shared" ca="1" si="225"/>
        <v>599564</v>
      </c>
      <c r="P1000" s="1">
        <f t="shared" ca="1" si="225"/>
        <v>990153</v>
      </c>
      <c r="Q1000" s="1" t="str">
        <f t="shared" ca="1" si="215"/>
        <v>嫪毐</v>
      </c>
      <c r="R1000" s="1" t="str">
        <f t="shared" ca="1" si="216"/>
        <v>朱亥</v>
      </c>
      <c r="S1000" s="1" t="str">
        <f t="shared" ca="1" si="217"/>
        <v>嫪毐</v>
      </c>
      <c r="T1000" s="1" t="str">
        <f t="shared" ca="1" si="218"/>
        <v>暴鸢</v>
      </c>
      <c r="U1000" s="1" t="str">
        <f t="shared" ca="1" si="219"/>
        <v>秦开</v>
      </c>
      <c r="V1000" s="1" t="str">
        <f t="shared" ca="1" si="220"/>
        <v>嫪毐</v>
      </c>
      <c r="W1000" s="1" t="str">
        <f t="shared" ca="1" si="221"/>
        <v>秦开</v>
      </c>
      <c r="X1000" s="1" t="str">
        <f t="shared" ca="1" si="222"/>
        <v>嫪毐</v>
      </c>
      <c r="Y1000" s="1" t="str">
        <f t="shared" ca="1" si="223"/>
        <v>朱亥</v>
      </c>
      <c r="Z1000" s="1" t="str">
        <f t="shared" ca="1" si="224"/>
        <v>褒姒</v>
      </c>
    </row>
  </sheetData>
  <mergeCells count="2">
    <mergeCell ref="AC14:AD14"/>
    <mergeCell ref="AC31:AD3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其他调用</vt:lpstr>
      <vt:lpstr>将星标签统计</vt:lpstr>
      <vt:lpstr>三国标签统计</vt:lpstr>
      <vt:lpstr>将星节奏统计</vt:lpstr>
      <vt:lpstr>武将标签设计</vt:lpstr>
      <vt:lpstr>三国武将标签</vt:lpstr>
      <vt:lpstr>兵法标签设计</vt:lpstr>
      <vt:lpstr>将星buff</vt:lpstr>
      <vt:lpstr>将星值</vt:lpstr>
      <vt:lpstr>将星实力</vt:lpstr>
      <vt:lpstr>回报统计</vt:lpstr>
      <vt:lpstr>抽奖验证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2023-05-25T07:44:00Z</dcterms:modified>
</cp:coreProperties>
</file>